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ady.lopezr\Desktop\2019\"/>
    </mc:Choice>
  </mc:AlternateContent>
  <bookViews>
    <workbookView xWindow="0" yWindow="0" windowWidth="28800" windowHeight="12135" firstSheet="2" activeTab="2"/>
  </bookViews>
  <sheets>
    <sheet name="Hoja2" sheetId="6" state="hidden" r:id="rId1"/>
    <sheet name="VERIFICACION" sheetId="8" state="hidden" r:id="rId2"/>
    <sheet name="PAA - FAC 2019" sheetId="1" r:id="rId3"/>
    <sheet name="INVERSIÓN 2018" sheetId="3" state="hidden" r:id="rId4"/>
  </sheets>
  <externalReferences>
    <externalReference r:id="rId5"/>
  </externalReferences>
  <definedNames>
    <definedName name="_xlnm._FilterDatabase" localSheetId="2" hidden="1">'PAA - FAC 2019'!$A$12:$M$15610</definedName>
    <definedName name="GSED">[1]MATRIZ!$F$2:$F$8</definedName>
    <definedName name="INV">[1]MATRIZ!$A$185:$A$193</definedName>
    <definedName name="INVERSION">[1]MATRIZ!$A$185:$C$193</definedName>
    <definedName name="MODALIDAD">[1]MATRIZ!$H$2:$H$14</definedName>
    <definedName name="REC_I">[1]MATRIZ!$G$35:$G$39</definedName>
  </definedNames>
  <calcPr calcId="152511"/>
  <pivotCaches>
    <pivotCache cacheId="28" r:id="rId6"/>
    <pivotCache cacheId="29"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 l="1"/>
  <c r="K15611" i="1"/>
  <c r="F44" i="8"/>
  <c r="H44" i="8"/>
  <c r="H43" i="8"/>
  <c r="H42" i="8"/>
  <c r="H39" i="8"/>
  <c r="H38" i="8"/>
  <c r="H37" i="8"/>
  <c r="H36" i="8"/>
  <c r="H35" i="8"/>
  <c r="H28" i="8"/>
  <c r="C24" i="8"/>
  <c r="H23" i="8"/>
  <c r="H22" i="8"/>
  <c r="H21" i="8"/>
  <c r="H16" i="8"/>
  <c r="H15" i="8"/>
  <c r="H14" i="8"/>
  <c r="H13" i="8"/>
  <c r="H12" i="8"/>
  <c r="H11" i="8"/>
  <c r="H10" i="8"/>
  <c r="H9" i="8"/>
  <c r="H8" i="8"/>
  <c r="H7" i="8"/>
  <c r="H6" i="8"/>
  <c r="C40" i="8"/>
  <c r="C33" i="8"/>
  <c r="C31" i="8"/>
  <c r="C29" i="8"/>
  <c r="C26" i="8"/>
  <c r="C19" i="8"/>
  <c r="C17" i="8"/>
  <c r="C4" i="8"/>
  <c r="H4" i="8" l="1"/>
  <c r="H17" i="8"/>
  <c r="H19" i="8"/>
  <c r="H26" i="8"/>
  <c r="H29" i="8"/>
  <c r="H31" i="8"/>
  <c r="H33" i="8"/>
  <c r="H40" i="8"/>
  <c r="H24" i="8"/>
  <c r="F42" i="6"/>
  <c r="H37" i="6"/>
  <c r="H27" i="6"/>
  <c r="H18" i="6"/>
  <c r="H10" i="6"/>
  <c r="H24" i="6"/>
  <c r="C23" i="6"/>
  <c r="C21" i="6"/>
  <c r="H11" i="6"/>
  <c r="H36" i="6"/>
  <c r="H26" i="6"/>
  <c r="H17" i="6"/>
  <c r="H9" i="6"/>
  <c r="H6" i="6"/>
  <c r="H31" i="6"/>
  <c r="H35" i="6"/>
  <c r="H25" i="6"/>
  <c r="H16" i="6"/>
  <c r="H8" i="6"/>
  <c r="H15" i="6"/>
  <c r="H14" i="6"/>
  <c r="C13" i="6"/>
  <c r="H12" i="6"/>
  <c r="H34" i="6"/>
  <c r="H7" i="6"/>
  <c r="H22" i="6"/>
  <c r="C5" i="6"/>
  <c r="C20" i="6"/>
  <c r="H33" i="6"/>
  <c r="H32" i="6"/>
  <c r="H30" i="6"/>
  <c r="C19" i="6"/>
  <c r="H20" i="6" l="1"/>
  <c r="H5" i="6"/>
  <c r="H13" i="6"/>
  <c r="H21" i="6"/>
  <c r="H23" i="6"/>
</calcChain>
</file>

<file path=xl/sharedStrings.xml><?xml version="1.0" encoding="utf-8"?>
<sst xmlns="http://schemas.openxmlformats.org/spreadsheetml/2006/main" count="109944" uniqueCount="15422">
  <si>
    <t>Subordinal</t>
  </si>
  <si>
    <t>Descripcion Rubro</t>
  </si>
  <si>
    <t>Descripcion del Elemento</t>
  </si>
  <si>
    <t>Codigo de Clasificación UNSPSC</t>
  </si>
  <si>
    <t>Modalidad de Contratacion</t>
  </si>
  <si>
    <t>Fecha Estimada de Inicio de Proceso de Selección</t>
  </si>
  <si>
    <t>Duración Estimada del Contrato</t>
  </si>
  <si>
    <t>RECURSO</t>
  </si>
  <si>
    <t>Cantidad Apropiada</t>
  </si>
  <si>
    <t>Valor Presupuesto Apropiado</t>
  </si>
  <si>
    <t>Unidad de Medida</t>
  </si>
  <si>
    <t>Requiere Vigencias Futuras</t>
  </si>
  <si>
    <t>Contratación directa</t>
  </si>
  <si>
    <t>GLOBAL</t>
  </si>
  <si>
    <t>Mínima cuantía</t>
  </si>
  <si>
    <t>UNIDAD</t>
  </si>
  <si>
    <t>Selección abreviada menor cuantía</t>
  </si>
  <si>
    <t>Licitación pública</t>
  </si>
  <si>
    <t>SERVICIO TELEFONIA FIJA</t>
  </si>
  <si>
    <t>CACOM-1</t>
  </si>
  <si>
    <t>CACOM-2</t>
  </si>
  <si>
    <t>Solicitud de información a los Proveedores</t>
  </si>
  <si>
    <t>SERVICIO DE INTERNET</t>
  </si>
  <si>
    <t>CACOM-3</t>
  </si>
  <si>
    <t>PAPEL CONTAC TRANSPARENTE</t>
  </si>
  <si>
    <t>CACOM-4</t>
  </si>
  <si>
    <t>MANTENIMIENTO DE EQUIPOS DE COMPUTO</t>
  </si>
  <si>
    <t>CACOM-5</t>
  </si>
  <si>
    <t>CACOM-6</t>
  </si>
  <si>
    <t>CAMAN</t>
  </si>
  <si>
    <t>CATAM</t>
  </si>
  <si>
    <t>EMAVI</t>
  </si>
  <si>
    <t>EPFAC</t>
  </si>
  <si>
    <t>ESUFA</t>
  </si>
  <si>
    <t>GAAMA</t>
  </si>
  <si>
    <t>GACAR</t>
  </si>
  <si>
    <t>GACAS</t>
  </si>
  <si>
    <t>GAORI</t>
  </si>
  <si>
    <t>DISER</t>
  </si>
  <si>
    <t>JEA</t>
  </si>
  <si>
    <t>CARTUCHOS INDUMIL GUERRA CALIBRE 5.56 (SEGÚN FICHA INDUMIL)</t>
  </si>
  <si>
    <t>JES</t>
  </si>
  <si>
    <t>PAPEL BOND TAMAÑO OFICIO</t>
  </si>
  <si>
    <t>PAPEL BOND TAMAÑO CARTA</t>
  </si>
  <si>
    <t>ACOFA</t>
  </si>
  <si>
    <t>AGREGADURIA BRASIL</t>
  </si>
  <si>
    <t>AGREGADURIA ECUADOR</t>
  </si>
  <si>
    <t>AGREGADURIA FRANCIA</t>
  </si>
  <si>
    <t>SERVICIO TELEFONIA CELULAR</t>
  </si>
  <si>
    <t>AGREGADURIA PERU</t>
  </si>
  <si>
    <t>AGREGADURIA VENEZUELA</t>
  </si>
  <si>
    <t>ORDENADOR</t>
  </si>
  <si>
    <t>PROYECTO</t>
  </si>
  <si>
    <t xml:space="preserve">DESCRIPCIÓN PROYECTO </t>
  </si>
  <si>
    <t xml:space="preserve">Modalidad de Contratación </t>
  </si>
  <si>
    <t>Fecha estimada de inicio de proceso</t>
  </si>
  <si>
    <t>Valor Unitario</t>
  </si>
  <si>
    <t xml:space="preserve">Recurso </t>
  </si>
  <si>
    <t>Cantidad</t>
  </si>
  <si>
    <t>Valor R-11</t>
  </si>
  <si>
    <t>Descripción del elemento</t>
  </si>
  <si>
    <t>Elemento con cargo a vigencia futura autorizada</t>
  </si>
  <si>
    <t>C-1502-0100-1</t>
  </si>
  <si>
    <t>Contratación ACOFA</t>
  </si>
  <si>
    <t>JAL-DITIN</t>
  </si>
  <si>
    <t>ACUERDO MARCO DE PRECIOS/ SELECCIÓN ABREVIADA DE MENOR CUANTIA</t>
  </si>
  <si>
    <t>C-1502-0100-21</t>
  </si>
  <si>
    <t>95121900
26131507-41100000-56111500</t>
  </si>
  <si>
    <t>C-1502-0100-22</t>
  </si>
  <si>
    <t>DIPLO</t>
  </si>
  <si>
    <t>C-1502-0100-13</t>
  </si>
  <si>
    <t>LIcitación pública</t>
  </si>
  <si>
    <t>JAL-DINSA</t>
  </si>
  <si>
    <t>C-1502-0100-8</t>
  </si>
  <si>
    <t>72121400
72121100</t>
  </si>
  <si>
    <t xml:space="preserve">Concurso de meritos </t>
  </si>
  <si>
    <t>Contratación directa- Interadministrativo CIAC</t>
  </si>
  <si>
    <t>72151502
72141122
81101701</t>
  </si>
  <si>
    <t xml:space="preserve">Minima  cuantia </t>
  </si>
  <si>
    <t>40101604, 46191601, 48101700, 43191511, 56101515, 56101508, 56101519, 56120805, 56112204, 56101522</t>
  </si>
  <si>
    <t>C-1502-0100-24</t>
  </si>
  <si>
    <t>CONSTRUCCION BARRACA DE CASADOS Y BARRACA DE SOLTEROS EN EL GRUPO AEREO DEL AMAZONAS</t>
  </si>
  <si>
    <t xml:space="preserve">CONSTRUCCION VIVIENDA MILITAR EN EL GRUPO AEREO DEL CARIBE </t>
  </si>
  <si>
    <t>CONSTRUCCION VIVIENDA MILITAR EN LA ESCUELA MILITAR DE AVIACION</t>
  </si>
  <si>
    <t>C-1502-0100-25</t>
  </si>
  <si>
    <t>Otra</t>
  </si>
  <si>
    <t>JAL-DISER</t>
  </si>
  <si>
    <t>C-1502-0100-23</t>
  </si>
  <si>
    <t>Acuerdo marco de Precios - Colombia compra eficiente $5,843,000,000</t>
  </si>
  <si>
    <t>Selección Abreviada se realizara dos procesos</t>
  </si>
  <si>
    <t>JOL-ACOFA</t>
  </si>
  <si>
    <t>C-1502-0100-2</t>
  </si>
  <si>
    <t>JOL-DIPLO</t>
  </si>
  <si>
    <t xml:space="preserve">PDM C-130  FAC 1004  </t>
  </si>
  <si>
    <t xml:space="preserve">PDM C-130  FAC 1001  </t>
  </si>
  <si>
    <t xml:space="preserve">INSPECCIÓN C-40 FAC 1208 </t>
  </si>
  <si>
    <t>PDM C-130  FAC 1015  (AMARRE VF)</t>
  </si>
  <si>
    <t>INSPECCIÓN UH-60 8000 HORAS  (AMARRE VF)</t>
  </si>
  <si>
    <t>INSPECCIÓN C-40 FAC 1209 - (AMARRE VF)"</t>
  </si>
  <si>
    <t>C-1502-0100-4</t>
  </si>
  <si>
    <t>ADQUISICIÓN BENGALAS DE ILUMINACIÓN LUU-19 VF 2018</t>
  </si>
  <si>
    <t>ADQUISICIÓN MISILES DE ENTRENAMIENTO DERBY PARA LOS AVIONES KFIR  DE LA FAC</t>
  </si>
  <si>
    <t>ADQUISICIÓN BENGALAS DE ILUMINACIÓN LUU-2D</t>
  </si>
  <si>
    <t xml:space="preserve">25201703
</t>
  </si>
  <si>
    <t>SOPORTE LOGÍSTICO Y MANTENIMIENTO SISTEMA DE ADMINISTRACIÓN DE ARMAMENTO ARPÍA IV  VF 2018/B VF 2018</t>
  </si>
  <si>
    <t>SOPORTE LOGÍSTICO Y MANTENIMIENTO SISTEMA DE CONTRAMEDIDAS Y GUERRA ELECTRÓNICA</t>
  </si>
  <si>
    <t>C-1502-0100-6</t>
  </si>
  <si>
    <t>ADQUISICION EQUIPO ADS'B</t>
  </si>
  <si>
    <t>C-1502-0100-20</t>
  </si>
  <si>
    <t>ADQUISICIÓN E INCORPORACIÓN EQUIPOS DE COMUNICACIONES AERONÁUTICAS PARA SISTEMAS HERMES</t>
  </si>
  <si>
    <t>C-1502-0100-10</t>
  </si>
  <si>
    <t>Interadministrativo</t>
  </si>
  <si>
    <t>Especial</t>
  </si>
  <si>
    <t>C-1502-0100-19</t>
  </si>
  <si>
    <t>FASE 2 SISTEMAS ELECTRONICOS DE SEGURIDAD DEL CACOM-4</t>
  </si>
  <si>
    <t>C-1502-0100-18</t>
  </si>
  <si>
    <t>UNSPSC</t>
  </si>
  <si>
    <t>FUERZAS MILITARES DE COLOMBIA</t>
  </si>
  <si>
    <t>FUERZA AEREA COLOMBIANA</t>
  </si>
  <si>
    <t>DEPARTAMENTO DE PLANEACIÓN ESTRATEGICA</t>
  </si>
  <si>
    <t>PLAN ANUAL DE ADQUISICIONES INVERSIÓN 2018</t>
  </si>
  <si>
    <t xml:space="preserve">ACTUALIZACIÓN DE TECNOLOGÍAS DE LA INFORMACIÓN, COMUNICACIONES Y SEGURIDAD DE LA INFORMACIÓN A NIVEL NACIONAL </t>
  </si>
  <si>
    <t>MEJORAMIENTO DE LA INVESTIGACIÓN CIENCIA Y TECNOLOGÍA EN LA FUERZA AÉREA A NIVEL NACIONAL</t>
  </si>
  <si>
    <t>ASESORÍA DIAGNOSTICO DISEÑO Y SENSIBILIZACIÓN DEL PLAN ESTRATÉGICO DEL SISTEMA EDUCATIVO MILITAR NIVEL NACIONAL</t>
  </si>
  <si>
    <t>AMPLIACIÓN Y FORTALECIMIENTO DE LA INTELIGENCIA Y LA CONTRAINTELIGENCIA EN LA FAC A NIVEL  NACIONAL</t>
  </si>
  <si>
    <t>CONSTRUCCIÓN  ADECUACIÓN, MANTENIMIENTO, ADQUISICIÓN Y DOTACIÓN DELA INFRAESTRUCTURA DE LA FUERZA AÉREA A NIVEL NACIONAL</t>
  </si>
  <si>
    <t>CONSTRUCCIÓN Y DOTACIÓN VIVIENDA FISCAL PARA PERSONAL MILITAR EN LAS UNIDADES DE LA FUERZA AÉREA A NIVEL NACIONAL.</t>
  </si>
  <si>
    <t>ADQUISICIÓN ALOJAMIENTO PARA EL PERSONAL MILITAR A NIVEL NACIONAL</t>
  </si>
  <si>
    <t>RENOVACIÓN Y FORTALECIMIENTO DE LA CAPACIDAD DE MOVILIDAD TERRESTRE Y DESPLIEGUE DE LA FUERZA AÉREA</t>
  </si>
  <si>
    <t>RECUPERACIÓN Y MANTENIMIENTO MAYOR DE AERONAVES Y COMPONENTES  NACIONAL</t>
  </si>
  <si>
    <t>ADQUISICIÓN ARMAMENTO AÉREO - FUERZA AÉREA COLOMBIANA</t>
  </si>
  <si>
    <t>ACTUALIZACIÓN MODERNIZACIÓN Y EXTENSIÓN DE LA VIDA ÚTIL DEL EQUIPO AERONÁUTICO DE LA FAC A NIVEL NACIONAL</t>
  </si>
  <si>
    <t>ADQUISICIÓN SISTEMAS DE COMUNICACIONES AERONÁUTICAS</t>
  </si>
  <si>
    <t>REPOSICIÓN Y ADQUISICIÓN DE ARMAMENTO, MUNICIÓN Y EQUIPO ESPECIAL PARA DOTAR A LOS GRUPOS DE SEGURIDAD Y DEFENSA DE LAS BASES AÉREAS FAC</t>
  </si>
  <si>
    <t>ADQUISICIÓN E IMPLEMENTACIÓN DEL SISTEMA DE SEGURIDAD ELECTRÓNICA Y MEDIDAS PASIVAS PARA LAS BASES AÉREAS</t>
  </si>
  <si>
    <t>ADQUISICIÓN RED SISTEMAS METEOROLÓGICOS PARA LA FAC</t>
  </si>
  <si>
    <t>FORTALECIMIENTO DE LA INFRAESTRUCTURA DE SEGURIDAD</t>
  </si>
  <si>
    <t>ASEGURAMIENTO, COBERTURA Y FORTALECIMIENTO DE LA INFRAESTRUCTURA DE RED.</t>
  </si>
  <si>
    <t xml:space="preserve">REPOSICIÓN EQUIPO DE COMPUTO. </t>
  </si>
  <si>
    <t>SISTEMA DE ALMACENAMIENTO CENTRALIZADO.</t>
  </si>
  <si>
    <t>FORTALECIMIENTO DE LOS CENTROS DE COMPUTO.</t>
  </si>
  <si>
    <t>MODERNIZACIÓN REDES VOZ Y DATOS IP V4 A V6</t>
  </si>
  <si>
    <t>ADECUACIÓN DE LA INFRAESTRUCTURA FÍSICA Y DOTACIÓN DE EQUIPOS Y ENSERES PARA EL CENTRO DE INVESTIGACIÓN DE LA UNIDAD.</t>
  </si>
  <si>
    <t>CAPACITACIÓN DOCTORADO, MAESTRÍA Y  ESPECIALIZACIÓN DEL PERSONAL FUERZA AÉREA COLOMBIANA</t>
  </si>
  <si>
    <t>CONTRATACIÓN DE PERSONAL PARA PROCESOS DE ACREDITACIÓN Y RE ACREDITACIÓN DE PROGRAMAS ACADÉMICOS / ACREDITACIÓN INSTITUCIONAL, ASÍ COMO PARA PROCESOS DE RENOVACIÓN Y OBTENCIÓN DE REGISTROS CALIFICADOS DE PROGRAMAS ACADÉMICOS</t>
  </si>
  <si>
    <t>CAPACITACIÓN EN IDIOMA INGLÉS, FRANCÉS Y PORTUGUÉS  BAJO LA METODOLOGÍA  DE INMERSIÓN PRESENCIAL</t>
  </si>
  <si>
    <t>ACTUALIZACIÓN DE EQUIPO ESPECIALIZADO DE INTELIGENCIA Y CONTRAINTELIGENCIA</t>
  </si>
  <si>
    <t>ACTUALIZACIÓN SOFTWARE DE LOS EQUIPOS ESPECIALIZADO</t>
  </si>
  <si>
    <t>ADQUISICIÓN DE EQUIPO ESPECIALIZADO DE INTELIGENCIA Y CONTRAINTELIGENCIA</t>
  </si>
  <si>
    <t>OBRAS COMPLEMENTARIAS, INFRAESTRUCTURA Y EQUIPOS PARA EL EDIFICIO ADMINISTRATIVO FASE III DE LA ESCUELA MILITAR DE AVIACIÓN "MARCO FIDEL SUAREZ", EN SANTIAGO DE CALI - VALLE DEL CAUCA.</t>
  </si>
  <si>
    <t>MANTENIMIENTO MAYOR, AMPLIACIÓN Y ADECUACIÓN DEL EDIFICIO DE AULAS CT JOSE EDMUNDO SANDOVAL SEDE EPFAC (BOGOTA D.C)</t>
  </si>
  <si>
    <t>OBRAS DE CONSTRUCCIÓN, INFRAESTRUCTURA, EQUIPOS Y DOTACIÓN EDIFICIOS Y ÁREAS DEPORTIVAS DEL CAMPUS ESCUELA DE POSGRADOS FAC- SEDE GUAYMARAL (FASE II)</t>
  </si>
  <si>
    <t>TRAMITES LICENCIAS Y PERMISOS PARA LAS OBRAS DE CONSTRUCCIÓN DEL CAMPUS ESCUELA DE POSGRADOS FAC - SEDE GUAYMARAL FASE I</t>
  </si>
  <si>
    <t>CONSTRUCCIÓN SEGUNDA FASE  DEL MUSEO AEROESPACIAL Y CENTRO DE MEMORIA HISTÓRICA, INCLUYE GUARDIA, CERRAMIENTO, VÍAS Y ZONA DE PARQUEO</t>
  </si>
  <si>
    <t>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t>
  </si>
  <si>
    <t>CONSTRUCCIÓN BAHIAS DE INSTRUCCIÓN ESIMA (CACOM 1)</t>
  </si>
  <si>
    <t>CONSTRUCCIÓN ESCUELA DE HELICÓPTEROS  EN FLANDES</t>
  </si>
  <si>
    <t>MODERNIZACIÓN SUBESTACIÓN ELECTRICA CACOM 4</t>
  </si>
  <si>
    <t>SEGUNDA FASE DE LA OBRA PÚBLICA PARA LA CONSTRUCCIÓN, ADECUACIÓN, INFRAESTRUCTURA Y COMPRA DE EQUIPOS DEL CENTRO DE RECLUSIÓN MILITAR EN EL COMANDO AÉREO DE COMBATE NO. 2</t>
  </si>
  <si>
    <t>“ADQUISICIÓN Y DOTACIÓN DEL MOBILIARIO Y EQUIPOS PARA LA SEGUNDA FASE DEL CENTRO DE RECLUSIÓN MILITAR EN EL  COMANDO AÉREO DE COMBATE NO. 2</t>
  </si>
  <si>
    <t>CONSTRUCCIÓN TORRES DE RADARES Y CERRAMIENTOS DE LOS PAC (ARAUCA Y BAHIA MÁLAGA)</t>
  </si>
  <si>
    <t>CERRAMIENTO ZONA OPERATIVA CACOM 1</t>
  </si>
  <si>
    <t>CONSTRUCCIÓN BARRACA PARA TRIPULATES DE REACCION DE OFICIALES CACOM 4</t>
  </si>
  <si>
    <t>INTERVENTORIA PARA LA CONSTRUCCIÓN BARRACA PARA TRIPULATES DE REACCION DE OFICIALES CACOM 4</t>
  </si>
  <si>
    <t>ADQUISICIÓN DE ALOJAMIENTO MILITAR EN LAS UNIDADES DE LA FUERZA AÉREA A NIVEL NACIONAL.</t>
  </si>
  <si>
    <t xml:space="preserve">ADQUISICIÓN DE VEHÍCULOS DE EXTINCIÓN DE INCENDIOS. </t>
  </si>
  <si>
    <t xml:space="preserve">ADQUISICIÓN VEHÍCULOS. </t>
  </si>
  <si>
    <t xml:space="preserve">ADQUISICIÓN MAQUINARIA AMARILLA. </t>
  </si>
  <si>
    <t>ADQUISICIÓN GRUPOS APOSENTADORES. CACOM 3.</t>
  </si>
  <si>
    <t>MANTENIMIENTO MAYOR INSPECCIÓN Y/O RECUPERACIÓN MOTORES PT-6 PW6</t>
  </si>
  <si>
    <t>MANTENIMIENTO GENERAL PROGRAMADO E IMPREVISTO PARA MOTORES DE LAS LÍNEAS PT6T SERIES Y JT15D SERIES SUS ACCESORIOS Y COMPONENTES</t>
  </si>
  <si>
    <t>MANTENIMIENTO MAYOR, INSPECCIÓN Y/O RECUPERACIÓN MOTORES J-79</t>
  </si>
  <si>
    <t>INSPECCIÓN MAYOR CHEQUEO BBJ FAC 001 (VF 2018)</t>
  </si>
  <si>
    <t>“INSPECCIÓN BBJ 737-700 FAC 001</t>
  </si>
  <si>
    <t>MANTENIMIENTO GENERAL PROGRAMADO E IMPREVISTO PARA MOTORES DE LA LÍNEAS PT6T Y JT15D / PT-6 PW6/ J-79/T-700 (AMARRES VF 2019)</t>
  </si>
  <si>
    <t>ADQUISICIÓN FLARE E IMPLUSE CARTRIDGE VF 2018</t>
  </si>
  <si>
    <t>CARTUCHOS INDUMIL  CALIBRE 9MM (SEGÚN FICHA INDUMIL)</t>
  </si>
  <si>
    <t>CARTUCHO CALIBRE .50MM TIPO MATCH</t>
  </si>
  <si>
    <t xml:space="preserve">SUBSISTEMA DE ASIMILACIÓN DE IMÁGENES SATELITALES GOES R </t>
  </si>
  <si>
    <t>ESTACIONES METEOROLÓGICAS</t>
  </si>
  <si>
    <t>ACOFA - INVERSIÓN</t>
  </si>
  <si>
    <t>EMAVI - INVERSIÓN</t>
  </si>
  <si>
    <t>ESUFA - INVERSIÓN</t>
  </si>
  <si>
    <t>EPFAC - INVERSIÓN</t>
  </si>
  <si>
    <t>Etiquetas de fila</t>
  </si>
  <si>
    <t>Total general</t>
  </si>
  <si>
    <t>Suma de Valor Presupuesto Apropiado</t>
  </si>
  <si>
    <t>AGENCIA DE COMPRAS FUERZA AEREA</t>
  </si>
  <si>
    <t>AGREGADURIA DE WASHINGTON</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</si>
  <si>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</si>
  <si>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</si>
  <si>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</si>
  <si>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</si>
  <si>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</si>
  <si>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</si>
  <si>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</si>
  <si>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</si>
  <si>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ESCUELA DE POSTGRADOS DE LA FAC-EPFAC</t>
  </si>
  <si>
    <t>ESCUELA DE SUBOFICIALES FUERZA AEREA</t>
  </si>
  <si>
    <t xml:space="preserve">ESCUELA MILITAR DE AVIACION </t>
  </si>
  <si>
    <t>FAC GRUPO AÉREO DEL AMAZONAS GAAMA</t>
  </si>
  <si>
    <t>GRUPO AEREO DEL CARIBE</t>
  </si>
  <si>
    <t>GRUPO AEREO DEL CASANARE</t>
  </si>
  <si>
    <t>GRUPO AEREO DEL ORIENTE</t>
  </si>
  <si>
    <t>JEFATURA DE INTELIGENCIA FAC</t>
  </si>
  <si>
    <t>SUBDIRECTOR DE GIMNASIOS MILITARES FAC</t>
  </si>
  <si>
    <t>FUERZA AÉREA COLOMBIANA</t>
  </si>
  <si>
    <t>GASTOS GENERALES - GASTOS DE PERSONAL E INVERSIÓN</t>
  </si>
  <si>
    <t>UNIDAD EJECUTORA</t>
  </si>
  <si>
    <t>FAC</t>
  </si>
  <si>
    <t>NIT ENTIDAD</t>
  </si>
  <si>
    <t>899.999.102-2</t>
  </si>
  <si>
    <t xml:space="preserve">PLAN ANUAL DE ADQUISICIONES VIGENCIA 2019 - INICIAL </t>
  </si>
  <si>
    <t>COMANDO DE APOYO A LA FUERZA - JEFATURA ADMINISTRATIVA</t>
  </si>
  <si>
    <t>AGREGADURIA DE BRASIL</t>
  </si>
  <si>
    <t>02-02-01-003-002-01</t>
  </si>
  <si>
    <t>02-02-01-003-006-09</t>
  </si>
  <si>
    <t>02-02-01-003-008-09</t>
  </si>
  <si>
    <t>02-02-01-004-007-05</t>
  </si>
  <si>
    <t>02-02-01-004-002</t>
  </si>
  <si>
    <t>02-02-01-004-005-01</t>
  </si>
  <si>
    <t>02-02-01-003-005-04</t>
  </si>
  <si>
    <t>02-02-01-003-006-02</t>
  </si>
  <si>
    <t>02-02-02-008-004-01</t>
  </si>
  <si>
    <t>02-02-02-008-004-02</t>
  </si>
  <si>
    <t>02-02-02-005-004-07</t>
  </si>
  <si>
    <t>02-02-02-008-007-01-3</t>
  </si>
  <si>
    <t>02-02-02-008-007-02-4</t>
  </si>
  <si>
    <t>CARTUCHO HP 950 NEGRO</t>
  </si>
  <si>
    <t>CARTUCHO HP 950 ROJO</t>
  </si>
  <si>
    <t>CARTUCHO HP 950 AMARILLO</t>
  </si>
  <si>
    <t>CARTUCHO HP 950  AZUL</t>
  </si>
  <si>
    <t>ESFERO TINTA NEGRA</t>
  </si>
  <si>
    <t>ESFERO TINTA ROJA</t>
  </si>
  <si>
    <t>MARCADORES</t>
  </si>
  <si>
    <t xml:space="preserve">CARPETA AZ </t>
  </si>
  <si>
    <t>CD REGRAVABLE</t>
  </si>
  <si>
    <t>DV REGRAVABLE</t>
  </si>
  <si>
    <t>SOBRES BLANCOS PARA TARJETAS</t>
  </si>
  <si>
    <t>SOBRES BLANCOS TAMAÑO CARTA</t>
  </si>
  <si>
    <t>SOBRES BLANCOS TAMAÑO OFICIO</t>
  </si>
  <si>
    <t>SEPARADORES PARA CARPETAS</t>
  </si>
  <si>
    <t>GANCHOS PARA COSEDORA</t>
  </si>
  <si>
    <t>COCEDERA CIS 1000</t>
  </si>
  <si>
    <t>COLBON</t>
  </si>
  <si>
    <t>CLIPS</t>
  </si>
  <si>
    <t>CARPETA TIPO CATALOGO</t>
  </si>
  <si>
    <t>CARPETA PRESENTACION  BLANCA.</t>
  </si>
  <si>
    <t>LAPIZ NEGRO</t>
  </si>
  <si>
    <t>CINTA ADHESIVA TRANSPARENTE 48 X 40</t>
  </si>
  <si>
    <t>BORRADOR MAPED 20 COLOR BLANCO</t>
  </si>
  <si>
    <t>MANTENIMIENTO  Y REPARACIONES LOCATIVAS</t>
  </si>
  <si>
    <t>MANTENIMIENTO DE MUEBLES</t>
  </si>
  <si>
    <t>CONTRATACIÓN DIRECTA</t>
  </si>
  <si>
    <t>NO SOLICITADAS</t>
  </si>
  <si>
    <t>AGREGADURIA DE ECUADOR</t>
  </si>
  <si>
    <t>02-02-02-008-004-06</t>
  </si>
  <si>
    <t>02-02-02-006-008</t>
  </si>
  <si>
    <t>02-02-02-006-003-03</t>
  </si>
  <si>
    <t>02-02-02-006-003-04</t>
  </si>
  <si>
    <t>02-02-02-009-007-01</t>
  </si>
  <si>
    <t>02-02-02-008-007-01-2</t>
  </si>
  <si>
    <t>02-02-02-008-005-09-5</t>
  </si>
  <si>
    <t>02-02-02-008-005-09-6</t>
  </si>
  <si>
    <t>02-02-02-006-007-04</t>
  </si>
  <si>
    <t>02-02-01-004-006-04</t>
  </si>
  <si>
    <t>02-02-01-000-001-06</t>
  </si>
  <si>
    <t>02-02-01-001-008</t>
  </si>
  <si>
    <t>02-02-01-003-005-03</t>
  </si>
  <si>
    <t>SERVICIO DE PARQUEADERO MENSUAL</t>
  </si>
  <si>
    <t>CARTUCHO IMPRESORA JET PRO 200 NEGRO</t>
  </si>
  <si>
    <t>CARTUCHO IMPRESORA JET PRO 200 COLOR</t>
  </si>
  <si>
    <t>CARTUCHO IMPRESORA HP CC643WL</t>
  </si>
  <si>
    <t>CARTUCHO IMPRESORA HP CC640WL</t>
  </si>
  <si>
    <t>RESMA TAMAÑO CARTA</t>
  </si>
  <si>
    <t>RESMA TAMAÑO A4</t>
  </si>
  <si>
    <t>RESMA TAMAÑO OFICIO</t>
  </si>
  <si>
    <t>CARPETAS TAMAÑO A4</t>
  </si>
  <si>
    <t>SOBRES DE MANILA TAMAÑO OFICIO</t>
  </si>
  <si>
    <t>SOBRES DE MANILA TAMAÑO A4</t>
  </si>
  <si>
    <t>ESFEROS TINTA AZUL</t>
  </si>
  <si>
    <t>ESFEROS TINTA NEGRA</t>
  </si>
  <si>
    <t>BISTURI GRANDE</t>
  </si>
  <si>
    <t>PAQUETE SOBRE PAPEL KIMBERLY X 12 UND</t>
  </si>
  <si>
    <t>PAQUETE HOJAS KIMBERLY X 25 UND</t>
  </si>
  <si>
    <t>CORRECTOR TIPO LAPIZ</t>
  </si>
  <si>
    <t>PEGANTE LIQUIDO TRANSPARENTE</t>
  </si>
  <si>
    <t xml:space="preserve">CINTA TRANSPARENTE </t>
  </si>
  <si>
    <t>CINTA TRANSPARENTE EMPAQUE</t>
  </si>
  <si>
    <t>LAPICES HB</t>
  </si>
  <si>
    <t>PORTAMINAS</t>
  </si>
  <si>
    <t>MINAS PARA PORTAMINAS HB</t>
  </si>
  <si>
    <t>MARCADORES PUNTA FINA</t>
  </si>
  <si>
    <t>RESALTADORES VARIOS COLORES</t>
  </si>
  <si>
    <t>GANCHO CLIP</t>
  </si>
  <si>
    <t>GANCHO MARIPOSA</t>
  </si>
  <si>
    <t>PAPEL CONTAC TRANSPARENTE ROLLO</t>
  </si>
  <si>
    <t>PAPEL CONTAC AZUL ROLLO</t>
  </si>
  <si>
    <t>CARTULINA SEPARADOR TAMAÑO A4</t>
  </si>
  <si>
    <t>CARPETA AZ TAMAÑO A4</t>
  </si>
  <si>
    <t>PILAS AA (PAR) ALKALINA</t>
  </si>
  <si>
    <t>PIAS AAA(PAR) ALKALINA</t>
  </si>
  <si>
    <t>BLOCK TMAÑO CARTA HOJA AMARILLA</t>
  </si>
  <si>
    <t>TABLA PLANILLERA TAMAÑO OFICIO</t>
  </si>
  <si>
    <t>CAFÉ GRANULADO</t>
  </si>
  <si>
    <t>AGUA BOTELLA (X 12)</t>
  </si>
  <si>
    <t>AMBIENTADOR EN SPRAY</t>
  </si>
  <si>
    <t>ESPUMA LIMPIADORA COMPUTADORES</t>
  </si>
  <si>
    <t>LIQUIDO LUSTRAMUEBLES</t>
  </si>
  <si>
    <t>PAÑOS DESECHABLES PAQUETE</t>
  </si>
  <si>
    <t>TOALLAS DE PAPEL ABSORBENTE</t>
  </si>
  <si>
    <t>LIQUIDO LIMPIAVIDRIOS</t>
  </si>
  <si>
    <t>02-02-01-004-006-05</t>
  </si>
  <si>
    <t>02-02-02-008-003-09</t>
  </si>
  <si>
    <t>02-02-02-008-004-03</t>
  </si>
  <si>
    <t>02-02-02-009-009</t>
  </si>
  <si>
    <t>02-02-02-006-004</t>
  </si>
  <si>
    <t>AGREGADURIA DE FRANCIA</t>
  </si>
  <si>
    <t xml:space="preserve">CARTUCHOS IMPRESORAS NEGRO Y COLOR </t>
  </si>
  <si>
    <t>RESALTADORES</t>
  </si>
  <si>
    <t>5 RESMAS DE PAPEL</t>
  </si>
  <si>
    <t>PAPEL FOTOGRAFIA</t>
  </si>
  <si>
    <t>02 LAPICEROS PLUMAS PARKER</t>
  </si>
  <si>
    <t>03 ESFEROS PAPERMATE INK JOY GEL 0,7</t>
  </si>
  <si>
    <t>04 345 LUMEN LED</t>
  </si>
  <si>
    <t xml:space="preserve">CORRECTION TAPE X3 </t>
  </si>
  <si>
    <t>SERVICIO DE CAFETERIA</t>
  </si>
  <si>
    <t>SERVICIO DE TRADUCCION</t>
  </si>
  <si>
    <t>MANTENIMIENTO DE SOFTWARE</t>
  </si>
  <si>
    <t>AFILICIACION ASOCIACIONES MILITARES</t>
  </si>
  <si>
    <t>SERVICIO DE TRANSPORTE</t>
  </si>
  <si>
    <t>TELEFONIA MOVIL CELUAR</t>
  </si>
  <si>
    <t>TELEFONO,FAX Y OTROS</t>
  </si>
  <si>
    <t>02-02-02-007-001-01-1</t>
  </si>
  <si>
    <t>02-02-01-002-004-04</t>
  </si>
  <si>
    <t>02-02-01-002-003-05</t>
  </si>
  <si>
    <t>02-02-01-002-003-09</t>
  </si>
  <si>
    <t>02-02-01-002-002</t>
  </si>
  <si>
    <t>02-02-01-003-006-04</t>
  </si>
  <si>
    <t>02-02-01-002-007</t>
  </si>
  <si>
    <t>AGREGADURIA DE PERÚ</t>
  </si>
  <si>
    <t>SERVICIO FINANCIERO POR TRANSFERENCIA INTERNACIONAL COL-PER</t>
  </si>
  <si>
    <t>SERVICIO FINANCIERO POR SOSTENIMIENTO CUENTA BANCARIA</t>
  </si>
  <si>
    <t>SERVICIO DE TRANSPORTE AÉREO Y TERRESTRE</t>
  </si>
  <si>
    <t>SERVICIO RESTAURANTE Y CAFETERIA ATENCION PERSONALIDADES</t>
  </si>
  <si>
    <t>MONEDAS Y PLACAS ATENCION PERSONALIDADES</t>
  </si>
  <si>
    <t>SERVICIO TELEFONIA CELULAR (COMUNICACIONES AGREGADURIA)</t>
  </si>
  <si>
    <t>SERVICIO TÉCNICO MANTENIMIENTO DE RED, SOFWARE Y COMPUTADORES</t>
  </si>
  <si>
    <t>SERVICIOS GENERALES (ASEO OFICINA)</t>
  </si>
  <si>
    <t>SERVICIO AGREGADURIA ASOCIACION DE OFICIALES</t>
  </si>
  <si>
    <t>SERVICIO AGREGADURIA ASOCIACION DE SUBOFICIALES</t>
  </si>
  <si>
    <t>BOLIGRAFOS BIG PM NEGRO</t>
  </si>
  <si>
    <t>BOLIGRAFO BIG PM AZUL</t>
  </si>
  <si>
    <t>BORRADOR PZ-20 PELICANO</t>
  </si>
  <si>
    <t>CAJA DE CLIPS</t>
  </si>
  <si>
    <t>CAJA DE CLIPS MARIPOSA</t>
  </si>
  <si>
    <t>CINTA SCOTCH A13 18X25</t>
  </si>
  <si>
    <t>CINTA DE ENMASCARAR</t>
  </si>
  <si>
    <t>CINTA PÁRA EMBALAR</t>
  </si>
  <si>
    <t>CORRECTOR BIG PORTATIL</t>
  </si>
  <si>
    <t>FOLDER EXTRANJERO AZUL</t>
  </si>
  <si>
    <t>FOLDER DE CARTÓN</t>
  </si>
  <si>
    <t>FORROS PARA CD</t>
  </si>
  <si>
    <t>LAPIZ BIG 12 UND.</t>
  </si>
  <si>
    <t>MEMOFICHAS (TARJETAS PRES X 100 UND.)</t>
  </si>
  <si>
    <t>NOTAS POST'IT GRANDE</t>
  </si>
  <si>
    <t>NOTAS POST'IT MEDIANO</t>
  </si>
  <si>
    <t>NOTAS POST'IT PEQUEÑO</t>
  </si>
  <si>
    <t>PAPEL KIMBERLY / FAVINI X 24 A4</t>
  </si>
  <si>
    <t>PILAS ALCALINAS 2AA (PAR)</t>
  </si>
  <si>
    <t>PORTA TARJETAS</t>
  </si>
  <si>
    <t>PROGRAMADOR</t>
  </si>
  <si>
    <t>RESMA DE PAPEL BLANCO OFICIO</t>
  </si>
  <si>
    <t>RESMA DE PAPEL BLANCO A4</t>
  </si>
  <si>
    <t>SEPARADOR DE HOJAS X 5 UND</t>
  </si>
  <si>
    <t>SOBRE KIMBERLY / FAVINI X 12 A4</t>
  </si>
  <si>
    <t>SOBRE KIMBERLY / FAVINI X 12 F3</t>
  </si>
  <si>
    <t>SOBRE DE MANILA F6 X 12 UND</t>
  </si>
  <si>
    <t>SOBRE DE MANILA F4  X 12 UND</t>
  </si>
  <si>
    <t>SOBRE DE LA MANILA F3  X 12 UND</t>
  </si>
  <si>
    <t>TAJA LAPIZ</t>
  </si>
  <si>
    <t>TINTA IMPRESORA HP OFFICE JET J4660 ALL IN ONE NEGRA  "XL"</t>
  </si>
  <si>
    <t>TINTA IMPRESORA HP OFFICE JET J4660 ALL IN ONE COLOR</t>
  </si>
  <si>
    <t>BOTELLON DE AGUA 20 LTROS</t>
  </si>
  <si>
    <t>AZUCAR SPLENDA X 100 SOBRES</t>
  </si>
  <si>
    <t xml:space="preserve">AZUCAR BOLSA POR 500 GRMS </t>
  </si>
  <si>
    <t>CAFÉ EN GRANO BOLSA POR 500 GRMS</t>
  </si>
  <si>
    <t>JUGOS EN CAJA</t>
  </si>
  <si>
    <t>LECHE EN POLVO BOLSA 800ML</t>
  </si>
  <si>
    <t>AMBIENTADOR</t>
  </si>
  <si>
    <t>AIR W AMBIENTADOR</t>
  </si>
  <si>
    <t>BOLSA PLASTICA PAPELERA X 10 UNS</t>
  </si>
  <si>
    <t>BOLSA PARA BASURA NEGRA X 10 UND</t>
  </si>
  <si>
    <t>ESCOBA SUAVE</t>
  </si>
  <si>
    <t>CERA LIQUIDA PARA PISO</t>
  </si>
  <si>
    <t>DESINFECTANTE PISOS</t>
  </si>
  <si>
    <t>LAVA VAJILLAS</t>
  </si>
  <si>
    <t>LIMPIAVIDRIOS</t>
  </si>
  <si>
    <t>LUSTRA MUEBLES</t>
  </si>
  <si>
    <t>PAÑOS PARA LIMPIAR</t>
  </si>
  <si>
    <t>PAPEL TOALLA</t>
  </si>
  <si>
    <t>SERVILLETAS</t>
  </si>
  <si>
    <t>TOALLA BLANCA</t>
  </si>
  <si>
    <t>TRAPERO</t>
  </si>
  <si>
    <t>AGREGADURIA DE VENEZUELA</t>
  </si>
  <si>
    <t>02-01-01-004-004-09</t>
  </si>
  <si>
    <t>02-01-01-004-007-02</t>
  </si>
  <si>
    <t>02-02-02-007-002-02-2</t>
  </si>
  <si>
    <t>02-02-02-006-006</t>
  </si>
  <si>
    <t>02-02-01-001-002</t>
  </si>
  <si>
    <t>AGREGADURIA DE WASHINTONG</t>
  </si>
  <si>
    <t>SERVICIOS MANEJO CUENTA BANCARIA/ CASHPRO</t>
  </si>
  <si>
    <t>SERVICIO COMUNICACIONES Y DATOS MOVILES PARA AGREGADO Y SECRETARIO</t>
  </si>
  <si>
    <t>SERVICIO COMUNICACIONES/DATOS AGREGADURIA DEFENSA</t>
  </si>
  <si>
    <t xml:space="preserve">SERVICIO ASOCIACION DE AGREGADOS AEREOS IBEROAMERICANOS </t>
  </si>
  <si>
    <t>SERVICIO TRANSPORTE METRO</t>
  </si>
  <si>
    <t>SERVICIO AFILIACION BASES AEREAS</t>
  </si>
  <si>
    <t>SERVICIO CAFETERIA AGREGADURIA</t>
  </si>
  <si>
    <t>SERVICIO IMPRESION HP OFFICE INK</t>
  </si>
  <si>
    <t>SERVICIO ALQUILER VEHICULOS</t>
  </si>
  <si>
    <t>SERVICIO ENVIOS CORREO CERTIFICADO</t>
  </si>
  <si>
    <t>RESMA PAPEL CARTA</t>
  </si>
  <si>
    <t>RESMA PAPEL OFICIO</t>
  </si>
  <si>
    <t>CARPETA AZUL PORTADOCUMENTOS</t>
  </si>
  <si>
    <t>CINTA PEGANTE TRANSPARENTE 2"</t>
  </si>
  <si>
    <t>PEGANTE GLUE STICK</t>
  </si>
  <si>
    <t>SOBRE MANILA CARTA</t>
  </si>
  <si>
    <t>SOBRE MANILA OFICIO</t>
  </si>
  <si>
    <t>ADQUISICION COMBUSTIBLE NECESIDADES TRANSPORTE</t>
  </si>
  <si>
    <t>08-01-02-006</t>
  </si>
  <si>
    <t>02-01-01-004-005-02</t>
  </si>
  <si>
    <t>02-02-01-003-003-03</t>
  </si>
  <si>
    <t>02-02-01-003-002-07</t>
  </si>
  <si>
    <t>02-02-01-003-004-02</t>
  </si>
  <si>
    <t>02-02-01-003-004-06</t>
  </si>
  <si>
    <t>02-02-01-002-003-08</t>
  </si>
  <si>
    <t>02-02-01-002-001-01</t>
  </si>
  <si>
    <t>02-02-01-002-003-04</t>
  </si>
  <si>
    <t>02-02-01-002-001-04</t>
  </si>
  <si>
    <t>02-02-01-003-007-01</t>
  </si>
  <si>
    <t>02-02-02-008-007-01-5</t>
  </si>
  <si>
    <t>02-02-02-008-007-01-4</t>
  </si>
  <si>
    <t>02-02-02-008-005-03</t>
  </si>
  <si>
    <t>02-02-01-001-007-01</t>
  </si>
  <si>
    <t>02-02-02-007-003-01</t>
  </si>
  <si>
    <t>02-02-02-008-002-01</t>
  </si>
  <si>
    <t>02-02-02-007-001-04</t>
  </si>
  <si>
    <t>02-02-02-007-001-03-5-01</t>
  </si>
  <si>
    <t>02-02-02-007-001-03-5-11</t>
  </si>
  <si>
    <t>02-02-02-007-001-01-2</t>
  </si>
  <si>
    <t>02-02-02-008-003-01-1</t>
  </si>
  <si>
    <t>02-01-01-004-008-03</t>
  </si>
  <si>
    <t>02-02-02-009-002-09</t>
  </si>
  <si>
    <t>02-02-01-004-009-06</t>
  </si>
  <si>
    <t>02-02-01-003-006-01</t>
  </si>
  <si>
    <t>02-01-01-006-002-03-1-01</t>
  </si>
  <si>
    <t>02-02-01-002-006</t>
  </si>
  <si>
    <t>02-02-02-006-007-06</t>
  </si>
  <si>
    <t>02-01-01-004-006-01</t>
  </si>
  <si>
    <t>02-01-01-004-003-02</t>
  </si>
  <si>
    <t>02-01-01-004-009-01</t>
  </si>
  <si>
    <t>02-01-01-004-006-02</t>
  </si>
  <si>
    <t>02-01-01-004-004-01</t>
  </si>
  <si>
    <t>02-01-01-004-008-01</t>
  </si>
  <si>
    <t>02-01-01-004-003-05</t>
  </si>
  <si>
    <t>02-01-01-004-006-04</t>
  </si>
  <si>
    <t>02-01-01-004-008-02</t>
  </si>
  <si>
    <t>02-01-01-003-008-01-4</t>
  </si>
  <si>
    <t>02-01-01-004-004-02</t>
  </si>
  <si>
    <t>02-01-01-004-010-04</t>
  </si>
  <si>
    <t>02-02-02-006-005-03</t>
  </si>
  <si>
    <t>02-02-02-009-007-09</t>
  </si>
  <si>
    <t>02-02-01-003-007-09</t>
  </si>
  <si>
    <t>02-01-01-003-008-01-1</t>
  </si>
  <si>
    <t>02-02-01-004-004-07</t>
  </si>
  <si>
    <t>02-02-01-002-008</t>
  </si>
  <si>
    <t>02-02-01-004-007-04</t>
  </si>
  <si>
    <t>02-02-01-004-007-08</t>
  </si>
  <si>
    <t>02-01-01-004-003-09</t>
  </si>
  <si>
    <t>02-02-01-004-008-02</t>
  </si>
  <si>
    <t>ACOFA BASICO</t>
  </si>
  <si>
    <t xml:space="preserve">PAGO IMPUESTO VEHICULO CAMIONETA FORD - REGISTRACION </t>
  </si>
  <si>
    <t>EQUIPO DE SISTEMAS</t>
  </si>
  <si>
    <t>GASOLINA CORRIENTE</t>
  </si>
  <si>
    <t>CARTUCHO DE TONER HP NEGRO REF 42A</t>
  </si>
  <si>
    <t>CARPETA TAMANO CARTA</t>
  </si>
  <si>
    <t>CARPETA AZ</t>
  </si>
  <si>
    <t>CARTUCHO DE TONER HP P4014 REF 43X NEGRO</t>
  </si>
  <si>
    <t>BOLIGRAFO RETRACTIL</t>
  </si>
  <si>
    <t>CORRECTOR LIQUIDO</t>
  </si>
  <si>
    <t>RESALTADOR</t>
  </si>
  <si>
    <t>CLIP</t>
  </si>
  <si>
    <t>LIBRETA DE APUNTES</t>
  </si>
  <si>
    <t>BISTURI</t>
  </si>
  <si>
    <t xml:space="preserve">GANCHO LEGAJADOR </t>
  </si>
  <si>
    <t>GRAPA PARA COSEDORA</t>
  </si>
  <si>
    <t>CARPETA CELUGUIA TAMAÑO CARTA</t>
  </si>
  <si>
    <t>SOBRE BOLSA EN  PAPEL MANILA</t>
  </si>
  <si>
    <t>BORRADOR DE NATA</t>
  </si>
  <si>
    <t>PORTA MINAS</t>
  </si>
  <si>
    <t>REGLA DE 30 CMS</t>
  </si>
  <si>
    <t>TIJERA</t>
  </si>
  <si>
    <t>USB 8GB</t>
  </si>
  <si>
    <t>POST IT</t>
  </si>
  <si>
    <t>MARCADOR PERMANENTE</t>
  </si>
  <si>
    <t>PEGANTE EN BARRA</t>
  </si>
  <si>
    <t>TIJERAS 8</t>
  </si>
  <si>
    <t>CARTUCHO IMPRESORA HP REF 64A</t>
  </si>
  <si>
    <t>TONER NEGRO PARA IMPRESORA SAMSUNG SCX 6555N</t>
  </si>
  <si>
    <t>CINTA TRANSPARENTE</t>
  </si>
  <si>
    <t>CINTA TRANSPARENTE ANCHA PARA EMPACAR</t>
  </si>
  <si>
    <t>GRAPADORA</t>
  </si>
  <si>
    <t>BLANQUEADOR HIPOCLORITO</t>
  </si>
  <si>
    <t>PAPEL HIGIENICO</t>
  </si>
  <si>
    <t>PAPEL TOALLA DISPENSADOR</t>
  </si>
  <si>
    <t>PAÑO ABSORVENTE</t>
  </si>
  <si>
    <t>PAÑO REUSABLE</t>
  </si>
  <si>
    <t>BOLSA PARA BASURA</t>
  </si>
  <si>
    <t>PAÑO HUMEDO</t>
  </si>
  <si>
    <t>TOALLA MICROFIBRA PARA LIMPIAR</t>
  </si>
  <si>
    <t>JABON LIQUIDO</t>
  </si>
  <si>
    <t>DESINFECTANTE</t>
  </si>
  <si>
    <t>CEPILLO</t>
  </si>
  <si>
    <t>CREMA DESMANCHADORA</t>
  </si>
  <si>
    <t>ESCOBA</t>
  </si>
  <si>
    <t>ESPONJILLA</t>
  </si>
  <si>
    <t>VARSOL</t>
  </si>
  <si>
    <t>LIMPIA TELARAÑA</t>
  </si>
  <si>
    <t>LIMPIADOR ESPUMOSO EN AEROSOL</t>
  </si>
  <si>
    <t>JABON PARA LOZA</t>
  </si>
  <si>
    <t>LIMPIADOR DESINFECTANTE PARA PISOS AROMATIZADO</t>
  </si>
  <si>
    <t>LIMPIA MUEBLE</t>
  </si>
  <si>
    <t>BEBIDA GASEOSA</t>
  </si>
  <si>
    <t>AGUA</t>
  </si>
  <si>
    <t>CAFÉ</t>
  </si>
  <si>
    <t>JAMON</t>
  </si>
  <si>
    <t>PAN</t>
  </si>
  <si>
    <t>INSTACREM</t>
  </si>
  <si>
    <t>VASOS DESECHABLES</t>
  </si>
  <si>
    <t>AZUCAR</t>
  </si>
  <si>
    <t>TE</t>
  </si>
  <si>
    <t>GALLETAS</t>
  </si>
  <si>
    <t>QUESO</t>
  </si>
  <si>
    <t>JUGOS</t>
  </si>
  <si>
    <t>FILTROS DE CAFÉ</t>
  </si>
  <si>
    <t>AROMATICAS</t>
  </si>
  <si>
    <t>LECHE</t>
  </si>
  <si>
    <t>JUGO DE LIMON EN BOTELLA</t>
  </si>
  <si>
    <t>MAYONESA</t>
  </si>
  <si>
    <t>SALSA DE TOMATE</t>
  </si>
  <si>
    <t>MANTEQUILLA</t>
  </si>
  <si>
    <t>FILTROS PARA AIRE ACONDICIONADO</t>
  </si>
  <si>
    <t>LUCES FLUORESCENTES</t>
  </si>
  <si>
    <t>MANTENIMIENTO EXTINTORES Y EQUIPOS CONTRA INCENDIO</t>
  </si>
  <si>
    <t>MANTENIMIENTO EQUIPO DE COMPUTO Y RED DE COMUNICACIÓN - VIGENCIA ACTUAL</t>
  </si>
  <si>
    <t>MANTENIMIENTO EQUIPO DE COMPUTO Y RED DE COMUNICACIÓN - AMARRE VF 2019</t>
  </si>
  <si>
    <t>MANTENIMIENTO PLANTA TELEFONICA</t>
  </si>
  <si>
    <t>MANTENIMIENTO AIRE ACONDICIONADO</t>
  </si>
  <si>
    <t>MANTENIMIENTO EQUIPO DE NAVEGACION Y TRANSPORTE</t>
  </si>
  <si>
    <t>SERVICIO DE ASEO CONTRATO DE SERVICIOS GENERALES</t>
  </si>
  <si>
    <t>SERVICIO DE CORREO</t>
  </si>
  <si>
    <t>SERVICIO DE ENERGIA ELECTRICA</t>
  </si>
  <si>
    <t>SERVICIO DE TELEFONIA CELULAR</t>
  </si>
  <si>
    <t>SERVICIO DE TELEFONIA FIJA</t>
  </si>
  <si>
    <t>SERVICIO WIRELESS (JET PACK)</t>
  </si>
  <si>
    <t>LEASING VEHICULO ACOFA DIRECCION</t>
  </si>
  <si>
    <t>LEASING VEHICULO ACOFA SUPRE AMARRE V.F. 2019</t>
  </si>
  <si>
    <t xml:space="preserve">ARRENDAMIENTO BIENES INMUEBLES INSTALACIONES ACOFA </t>
  </si>
  <si>
    <t xml:space="preserve">ASESORIA Y DEFENSA JURIDICA DERIVADA DE LOS PROCESOS CONTRACTUALES SUSCRITOS POR ACOFA CON TERCEROS </t>
  </si>
  <si>
    <t>SEGURO RESPONSABILIDAD CIVIL DENTRO DE INSTALACIONES ACOFA</t>
  </si>
  <si>
    <t>SEGURO TODO RIESGO AUTOMOVILES</t>
  </si>
  <si>
    <t>SEGURO SOFTWARE PLANTA TELEFONICA</t>
  </si>
  <si>
    <t>SEGURO EQUIPOS COMUNICACIONES (BARRACUDA - SISCO)</t>
  </si>
  <si>
    <t>COMISIONES BANK OF AMERICA</t>
  </si>
  <si>
    <t>CONTRATO PRESTACION DE SERVICIOS ASESOR AGENCIA</t>
  </si>
  <si>
    <t xml:space="preserve">SERVICIO DE DIGITALIZACION, MICROFILMACION Y CONVERSION DE ARCHIVOS - ACOFA </t>
  </si>
  <si>
    <t>TELON PARA PROYECCIÓN</t>
  </si>
  <si>
    <t>CABLE HDMI</t>
  </si>
  <si>
    <t>DISPOSITIVO DE APERTURA AUTOMATICA (PARACAIDISMO)</t>
  </si>
  <si>
    <t>DROGUE PARA TANDEM (PARACAIDISMO)</t>
  </si>
  <si>
    <t>JUEGO DE LINEAS PARA TANDEM (PARACAIDISMO)</t>
  </si>
  <si>
    <t>ELASTICOS TUBULARES PARA TANDEM - BOLSA X 50 UND (PARACAIDISMO)</t>
  </si>
  <si>
    <t>BOLSA DE BANDAS ELASTICAS BOLSA X 01LB (PARACAIDISMO)</t>
  </si>
  <si>
    <t>ENTRENAMIENTO SIMULADORES DE VUELO</t>
  </si>
  <si>
    <t>ENTRENAMIENTO SIMULADORES DE VUELO PROGRAMA ABD</t>
  </si>
  <si>
    <t>ENTRENAMIENTO SIMULADORES DE VUELO PROGRAMA ALA ROTATORIA</t>
  </si>
  <si>
    <t>ADQUISICIÓN DE REPUESTOS PARA LAS AERONAVES DE LA FUERZA AÉREA COLOMBIANA</t>
  </si>
  <si>
    <t>ADQUISICIÓN DE LLANTAS Y ACCESORIOS PARA LAS AERONAVES DE LA FUERZA AEREA COLOMBIANA</t>
  </si>
  <si>
    <t>SERVICIOS DE MANTENIMIENTO Y REPARACIÓN DE MATERIAL PARA LAS AERONAVES DE LA FUERZA AÉREA COLOMBIANA</t>
  </si>
  <si>
    <t>SERVICIOS DE MANTENIMIENTO Y REPARACION DE MATERIAL PARA LAS AERONAVES DE LA FUERZA AEREA COLOMBIANA</t>
  </si>
  <si>
    <t>PROGRAMA DE SOPORTE INTEGRADO (PSI) PARA AERONAVES A29 SUPER TUCANO</t>
  </si>
  <si>
    <t>ADQUISICION DE REPUESTOS PARA LAS AERONAVES NO TRIPULADAS DE LA FUERZA AEREA COLOMBIANA-</t>
  </si>
  <si>
    <t>ADQUISICION DE REPUESTOS PARA LAS AERONAVES DE LA FUERZA AEREA COLOMBIANA</t>
  </si>
  <si>
    <t>ADQUISICION DE LLANTAS Y ACCESORIOS PARA LAS AERONAVES DE LA FUERZA AEREA COLOMBIANA</t>
  </si>
  <si>
    <t>ADQUISICION DE LLANTAS Y ACCESORIOS PARA LAS AERONAVES DE LA FUERZA AEREA COLOMBIANA-AMARRE VF 2020</t>
  </si>
  <si>
    <t>SERVICIOS DE MANTENIMIENTO Y REPARACION DE MATERIAL PARA LAS AERONAVES DE LA FUERZA AEREA COLOMBIANA-AMARRES VF 2020</t>
  </si>
  <si>
    <t>ADQUISICIÓN HOSE ASSY P/N 340-89-23-90205-103,  APLICABLE A LA AERONAVE BOEING 767 MMTT DE LA FUERZA AEREA COLOMBIANA</t>
  </si>
  <si>
    <t xml:space="preserve">REPARACIÓN Y EXCHANGE DE LOS MOTORES CFM 56-3C-1 APLICABLE A LAS AERONAVES B-737-400 DE LA FUERZA AÉREA COLOMBIANA </t>
  </si>
  <si>
    <t>REPARACIÓN RAM AIR TURBINE P/N D91A00-601 S/N E46936 Y OVERHAUL DE RAM AIR TURBINE P/N TURBINE P/N D91A00-601 S/N F06679 APLICABLES A LA AERONAVE BOEING 767 MMTT DE LA FUERZA AÉREA COLOMBIANA</t>
  </si>
  <si>
    <t>OVERHAUL, REPAR POR FOD, INSPE, 400 Y 80 HORAS, REPAR, PARCIAL,, EXCHANGE, PRUEBAS BANCO Y COSTOS COMPLEMENTARIOS MOTORES, ACCESORIOS Y COMPONEN. LINEA GE J79-J1EQD</t>
  </si>
  <si>
    <t>SERVICIO DE MANTENIMIENTO POR HORA DE VUELO DE LOS MOTORES 250-C20B/J Y SUS ACCESORIOS</t>
  </si>
  <si>
    <t>SUSCRIPCION PUBLICACIONES TECNICAS PARA LAS AERONAVES C-95, T-27 Y A-29.</t>
  </si>
  <si>
    <t>ACTUALIZACIÓN LICENCIA SOFTWARE ANÁLISIS, DISEÑO Y SIMULACIÓN - ANSYS FLUENT</t>
  </si>
  <si>
    <t>ACTUALIZACIÓN LICENCIAS SOFTWARE SOLID EDGE</t>
  </si>
  <si>
    <t>GEOTEXTIL TEJIDO TIPO FORTEX BX-60 O SIMILAR X ROLLO</t>
  </si>
  <si>
    <t>ADQUISICIÓN DE ACEITES GRASAS Y LUBRICANTES (AMARRE VF 2020)</t>
  </si>
  <si>
    <t>MANGUERA 1 1/2 " PG X 150 FT  EI1529/2014, 7TH EDITION, TIPO C, CLASE 2.</t>
  </si>
  <si>
    <t>MANGUERA 2 PG X 150 FT  EI1529/2014, 7TH EDITION, TIPO C, CLASE 2.</t>
  </si>
  <si>
    <t>MANGUERA  1 1/2 PG X 100 FT   EI1529/2014, 7TH EDITION, TIPO C, CLASE 2.</t>
  </si>
  <si>
    <t>MANGUERA 2 PG X 100 FT   EI1529/2014, 7TH EDITION, TIPO C, CLASE 2.</t>
  </si>
  <si>
    <t>PISTOLA A PRESIÓN CARTER CON VALVULA DE CONTROL  F145 UNDERWING REFUELING NOZZLE</t>
  </si>
  <si>
    <t xml:space="preserve">PISTOLA GRAVEDAD OPW 295 - 138 </t>
  </si>
  <si>
    <t>BALDE EN ALUMINIO PARA DRENAJE DE COMBUSTIBLE DE 3 GALONES</t>
  </si>
  <si>
    <t>HYDROKIT® HK100MKII-15 (CAJA X 100 TUBOS)</t>
  </si>
  <si>
    <t>WATER FINDING PASTE TARRO 2.25 OZ</t>
  </si>
  <si>
    <t>ADQUISICIÓN DE COMBUSTIBLE DE AVIACIÓN</t>
  </si>
  <si>
    <t>SERVICIOS PORTUARIOS Y AEROPORTUARIOS</t>
  </si>
  <si>
    <t>PLANTA AUXILIAR DE AVIACION</t>
  </si>
  <si>
    <t>ARRANCADOR NEUMATICO</t>
  </si>
  <si>
    <t>GATOR</t>
  </si>
  <si>
    <t>PLANTA SOLAR</t>
  </si>
  <si>
    <t>HIDROLAVADORA</t>
  </si>
  <si>
    <t>LAVADORA DE COMPRESORES</t>
  </si>
  <si>
    <t>TOW BAR (BARRA DE ARRASTRE)</t>
  </si>
  <si>
    <t>TOW BAR HELICOPTEROS</t>
  </si>
  <si>
    <t>AIRE ACONDICIONADO EXTERNO</t>
  </si>
  <si>
    <t>EQUIPO RAYOS X</t>
  </si>
  <si>
    <t>TRACTOR ARRASTRE ELECTRICO</t>
  </si>
  <si>
    <t>AIR TUG</t>
  </si>
  <si>
    <t>GATOS HIDRAULICOS</t>
  </si>
  <si>
    <t>LEVANTABOMBAS</t>
  </si>
  <si>
    <t>GRUA TIPO ARAÑA</t>
  </si>
  <si>
    <t>BATERIA PARA HELICARRIER</t>
  </si>
  <si>
    <t>MICROCOMPUTADOR TELETRUCK</t>
  </si>
  <si>
    <t>TESTER PROGRAMADOR RADIO BALIZAS</t>
  </si>
  <si>
    <t>EQUIPO PARA REALIZAR BALANCEO DINAMICO A LAS HELICES Y PALAS DE LAS AERONAVES (VXP)</t>
  </si>
  <si>
    <t>MONTACARGA 7 TON</t>
  </si>
  <si>
    <t>GPU PORTATIL</t>
  </si>
  <si>
    <t xml:space="preserve">TRACTOR ARRASTRE </t>
  </si>
  <si>
    <t>ESCALERA PARA PASAJEROS</t>
  </si>
  <si>
    <t>ESPECTOFOTOMETRO</t>
  </si>
  <si>
    <t>MESA DE TRABAJO</t>
  </si>
  <si>
    <t>BANCO DE PRUEBA 28 V DC</t>
  </si>
  <si>
    <t>PLATAFORMA HIDRAULICA</t>
  </si>
  <si>
    <t>BALANCEADORA DE RUEDAS AERONAUTICAS</t>
  </si>
  <si>
    <t>VIDEOSCOPO</t>
  </si>
  <si>
    <t>EQUIPO DE CORRIENTES INDUCIDAS</t>
  </si>
  <si>
    <t>NITROGEN TESTER INTEGRITY</t>
  </si>
  <si>
    <t>AIRCRAFT ELECTRICAL CONECTOR REPAIR KIT</t>
  </si>
  <si>
    <t>GENERAL PURPOSE INSTALLING REMOVAL TOOL KIT</t>
  </si>
  <si>
    <t>CRIMPING TOOL</t>
  </si>
  <si>
    <t>ADQUISICION DE REPUESTOS PARA LAS AERONAVES CASA  DE LA FUERZA AEREA COLOMBIANA</t>
  </si>
  <si>
    <t>SERVICIOS DE MANTENIMIENTO Y REPARACION DE MATERIAL PARA LAS AERONAVES C-130 DE LA FUERZA AEREA COLOMBIANA</t>
  </si>
  <si>
    <t>SERVICIO DE MANTENIMIENTO AERONAVES C-295 DE LA FUERZA AÉREA COLOMBIANA</t>
  </si>
  <si>
    <t>ADQUISICIÓN REPUESTOS SISTEMAS DE EYECCIÓN PARA LA FUERZA AEREA COLOMBIANA</t>
  </si>
  <si>
    <t>ADQUISICIÓN REPUESTOS AMETRALLADORAS FAC M-134 PARA LA FUERZA AEREA COLOMBIANA</t>
  </si>
  <si>
    <t>ADQUISICIÓN REPUESTOS Y ACCESORIOS PARA LOS TRIPULANTES Y AERONAVES DE LA FAC ( REPUESTOS EQUIPO DE VUELO FAC)</t>
  </si>
  <si>
    <t>REPUESTOS PERCHAS AERONAVES FUERZA AEREA COLOMBIANA (CARTUCHOS I28)</t>
  </si>
  <si>
    <t>ADQUISICIÓN SOPORTE LOGÍSTICO DE LOS SISTEMAS DE ARMAMENTO ( ADQUISICIÓN REPUESTOS PERCHAS AERONAVES DE LA FUERZA AÉREA COLOMBIANA)</t>
  </si>
  <si>
    <t>ADQUISICIÓN REPUESTOS Y ACCESORIOS EQUIPO DE VUELO PARA LA FUERZA AÉREA COLOMBIANA</t>
  </si>
  <si>
    <t>ADQUISICIÓN EQUIPO DE VUELO PARA LA FUEZA AÉREA COLOMBIANA</t>
  </si>
  <si>
    <t>JAVELIN ODYSSEY HARNESS/CONTAINER - R10035</t>
  </si>
  <si>
    <t>JAVELIN ODYSSEY HARNESS/CONTAINER - R10040</t>
  </si>
  <si>
    <t xml:space="preserve">PD RESERVE PARACHUTE </t>
  </si>
  <si>
    <t xml:space="preserve">PD SABRE2 MAIN PARACHUTE. </t>
  </si>
  <si>
    <t xml:space="preserve">PD LIGHTNING CRW MAIN PARACHUTE </t>
  </si>
  <si>
    <t xml:space="preserve">CUPULA PARA PRECISION </t>
  </si>
  <si>
    <t>MANTENIMIENTO, INSPECCIÓN, EXCHENGE O REPARACIÓN DE LOS SISTEMAS DE GUERRA ÉLECTRONICA Y CONTRAMEDIDAS PARA LAS AERONAVES DE LA FUERZA AÉREA COLOMBIANA</t>
  </si>
  <si>
    <t>MANTENIMIENTO SISTEMAS ELECTRONICOS DE ARMAMENTO DE LAS AERONAVES DE LA FUERZA AÉREA COLOMBINA (MANTENIMIENTO CASCOS INTELIGENTES)</t>
  </si>
  <si>
    <t>MANTENIMIENTO, INSPECCIÓN, EXCHENGE O REPARACIÓN DE LOS SISTEMAS DE ARMAMENTO AERONAVES FAC</t>
  </si>
  <si>
    <t>MANTENIMIENTO PARA EL SOPORTE LOGÍSTICO CONTRAMEDIDAS SISTEMAS AIRMOR ARPIA IV PARA LA FUERZA AÉREA COLOMBIANA</t>
  </si>
  <si>
    <t>MANTENIMIENTO AMARRE VF 2020</t>
  </si>
  <si>
    <t>PAGOS QUE SE DEMANDEN POR CONCEPTO DE TRANSPORTE INTERNACIONAL DEL MATERIAL USO DE LA FAC</t>
  </si>
  <si>
    <t>PAGOS QUE SE DEMANDEN  POR CONCEPTO DE LIBERACIONES DE GUIAS, LICENCIAS ENTRE OTROS TRAMITES.</t>
  </si>
  <si>
    <t>BLANK INVENTORY CIRCLE LABEL 4" BLUE</t>
  </si>
  <si>
    <t>BLANK INVENTORY CIRCLE LABEL 4" GREEN</t>
  </si>
  <si>
    <t>BLANK INVENTORY CIRCLE LABEL 4" RED</t>
  </si>
  <si>
    <t>CORRUGATED BOX 10X10X10"</t>
  </si>
  <si>
    <t>CORRUGATED BOX 12X12X12"</t>
  </si>
  <si>
    <t>CORRUGATED BOX 14X14X14"</t>
  </si>
  <si>
    <t>CORRUGATED BOX 16X16X16"</t>
  </si>
  <si>
    <t>DOUBLE WALL CORRUGATED BOX 20X12X12</t>
  </si>
  <si>
    <t>DOUBLE WALL CORRUGATED BOX 20X20X20</t>
  </si>
  <si>
    <t>DOUBLE WALL CORRUGATED BOX 24X14X14</t>
  </si>
  <si>
    <t>ETIQUETAS ADHESIVAS (DICEX)18X22" VERDE</t>
  </si>
  <si>
    <t>ETIQUETAS ADHESIVAS 18X22" COLOR AZUL</t>
  </si>
  <si>
    <t>EXPLOSIVE 1.4 LABEL 4X4"</t>
  </si>
  <si>
    <t>FLAMABLE LIQUID LABEL 4X4"</t>
  </si>
  <si>
    <t>INSTAPAK QUICK ROOM TEMPERATURE # 60 18X24"</t>
  </si>
  <si>
    <t>INSTAPAK QUICK ROOM TEMPERATURE #20  18X18"</t>
  </si>
  <si>
    <t>INSTAPAK QUICK ROOM TEMPERATURE #40 18X24"</t>
  </si>
  <si>
    <t>JUNBO ROLL WYPALL</t>
  </si>
  <si>
    <t>NON-FLAMMABLE GAS LABEL 4X4"</t>
  </si>
  <si>
    <t>BLACK OPAQUE CAST GOODWRAPPERS</t>
  </si>
  <si>
    <t>THIS SIDE UP / GRAGILE / HANDLE WITH CARE LABEL 3X5"</t>
  </si>
  <si>
    <t>ADQUISICIÓN BANCOS CON RUEDAS</t>
  </si>
  <si>
    <t>ADQUISICION REPUESTOS PERCHAS AERONAVES KFIR DE LA FUERZA AEREA COLOMBIANA  VF 2019</t>
  </si>
  <si>
    <t>ADQUISICION REPUESTOS SISTEMAS ARMAMENTO AEREO AERONAVES DE LA FUERZA AEREA COLOMBIANA  VF 2019</t>
  </si>
  <si>
    <t>REPUESTOS SOPORTE LOGISTICO  EQUIPOS NVG DE LA FUERZA AEREA COLOMBIANA  VF 2019</t>
  </si>
  <si>
    <t>ADQUISICION REPUESTOS AMETRALLADORA NEGUEV  VF 2019</t>
  </si>
  <si>
    <t>REPUESTOS ARMAMENTO FAC  AMARRE VF 2020</t>
  </si>
  <si>
    <t>CALIBRACION Y MODERNIZACION DE BANCOS NVG</t>
  </si>
  <si>
    <t>MANTENIMIENTO CYPRES PARACAIDAS</t>
  </si>
  <si>
    <t>CHALECOS NIVEL IIIA</t>
  </si>
  <si>
    <t>ADQUISICION PARACAIDAS Y ACCESORIOS</t>
  </si>
  <si>
    <t xml:space="preserve">ADQUISICION CASCOS </t>
  </si>
  <si>
    <t>EQUIPO MILITAR AMARRE VF 2020</t>
  </si>
  <si>
    <t>EQUIPOS NVG DE LA FUERZA AEREA COLOMBIANA  VF 2019</t>
  </si>
  <si>
    <t>EASTMAN OIL 2380 TURBO</t>
  </si>
  <si>
    <t>HYDRAULIC FLUID,PET ROYCO 756</t>
  </si>
  <si>
    <t>GRASA AEROSHELL 5 (6,6 LB)</t>
  </si>
  <si>
    <t>GRASA AEROSHELL 5 PRESENTACION 400 GRS</t>
  </si>
  <si>
    <t>GRASA AEROSHELL 22 (6,6 LB)</t>
  </si>
  <si>
    <t>DOW CORNING 340 HEAT SINK COMPOUND 5.3 X 142 GRS.</t>
  </si>
  <si>
    <t>GRASA AEROSHEL 22 X 380 GRS.</t>
  </si>
  <si>
    <t>GRASA SEMISINTETICA MOLYKOTE PG-75  X 1 KG</t>
  </si>
  <si>
    <t>GREASE,AIRCRAFT AEROSHELL 33 PRESENTACION 400 GRS</t>
  </si>
  <si>
    <t>GREASE,AIRCRAFT AEROSHELL 7 X 6,6 LBS</t>
  </si>
  <si>
    <t>GREASE, AIRCRAFT MOLYCOTE 55 X 150 GRS.</t>
  </si>
  <si>
    <t xml:space="preserve">MOLIKOTE 3402C </t>
  </si>
  <si>
    <t>FUEL GREASE   PRESENTACIÓN  1.75 LBS</t>
  </si>
  <si>
    <t>MOBIL GREASE 28  (4,4 LB)</t>
  </si>
  <si>
    <t>SKYDROL  500B-4</t>
  </si>
  <si>
    <t>LUBRICANTE ANDEROL</t>
  </si>
  <si>
    <t>LUBRICATING OIL AIR W-100</t>
  </si>
  <si>
    <t>ACEITE ROYCO 555</t>
  </si>
  <si>
    <t>LUBRICANTING  OIL, AIR   W100</t>
  </si>
  <si>
    <t>LUBRICANTING  OIL, AIR   W120</t>
  </si>
  <si>
    <t>LUBRICANTING  OIL, ENG  10W40</t>
  </si>
  <si>
    <t>MOBIL JET OIL 254</t>
  </si>
  <si>
    <t>ROYCO 363  X  (GL= 3,78 LT)</t>
  </si>
  <si>
    <t>LUBRICATING OIL,GENERAL PURPOSE</t>
  </si>
  <si>
    <t xml:space="preserve">GREASE LUBRICANT </t>
  </si>
  <si>
    <t>GRASA AEROSHELL 17</t>
  </si>
  <si>
    <t xml:space="preserve"> GRAFITO SAE-AMS-2518</t>
  </si>
  <si>
    <t>ROYCO 885 X GLN</t>
  </si>
  <si>
    <t>GREASE,PLUG VALVE</t>
  </si>
  <si>
    <t>OKS 251/400ML    SPRAY ANTISEIZE</t>
  </si>
  <si>
    <t>CORDON ROMPEDOR DE 80 LB (ROLLO 500 MTS)</t>
  </si>
  <si>
    <t>CORDON ROJO APLANADO TIPO 100  (ROLLO YD IIA MANGUITO DIAMETRO  3/16'')</t>
  </si>
  <si>
    <t>CALBE DE TACK NEGRO DE RESISTENCIA 80-90 LB (225 MTS)</t>
  </si>
  <si>
    <t>CORDON SPECTRA 1000-RESISTENCIA 725 LB</t>
  </si>
  <si>
    <t>CORDON NYLON TIPO III 550 LBS</t>
  </si>
  <si>
    <t>CINTA DE 1/2'' RESISTENCIA DE 1000 LB 455 KGR</t>
  </si>
  <si>
    <t>ELASTICOS O GOMAS DE RETENCION 2''X3/8'' (BOLSA 455 GR)</t>
  </si>
  <si>
    <t>ELASTICOS O GOMAS DE RETENCION 1 1/4''X 3/8'' (BOLSA 500 GR)</t>
  </si>
  <si>
    <t>ALA BORDADA FUERZA AEREA ESPECIALIDAD</t>
  </si>
  <si>
    <t>BASTON DE MANDO</t>
  </si>
  <si>
    <t>BOTAS DE COMBATE MEDIA CAÑA</t>
  </si>
  <si>
    <t xml:space="preserve">DAGAS PARA CADETE </t>
  </si>
  <si>
    <t>DISTINTIVO ESCUDO BORDADO PARA GORRA OFICIAL (POMPON)</t>
  </si>
  <si>
    <t>DISTINTIVO ESCUDO BORDADO PARA GORRA SUBOFICIAL (POMPON)</t>
  </si>
  <si>
    <t>DRAGONA PARA ESPADA</t>
  </si>
  <si>
    <t>ESPADA PARA GENERALES</t>
  </si>
  <si>
    <t xml:space="preserve">ESPADA PARA OFICIALES </t>
  </si>
  <si>
    <t xml:space="preserve">ESPADA PARA SUBOFICIALES </t>
  </si>
  <si>
    <t>GORRA AZUL MEDIANOCHE OFICIAL SUBALTERNO- SUBOFICIAL</t>
  </si>
  <si>
    <t>GORRA AZUL OFICIAL SUBALTERNO- SUBOFICIAL</t>
  </si>
  <si>
    <t>GORRA AZUL OFICIAL SUPERIOR</t>
  </si>
  <si>
    <t>OVEROLES DE VUELO</t>
  </si>
  <si>
    <t>PALA BORDADA GRANDE OFICIALES - HOMBRE</t>
  </si>
  <si>
    <t>PALAS PARA OFICIAL PERSONAL FEMENINO</t>
  </si>
  <si>
    <t>PARCHE ALAMAR DORADOS</t>
  </si>
  <si>
    <t xml:space="preserve">TIRO PARA ESPADA </t>
  </si>
  <si>
    <t>ADQUISICION REPUESTOS AERONAUTICOS DE LA AERONAVE B-767</t>
  </si>
  <si>
    <t>REPUESTOS SOPORTE LOGISTICO SISTEMAS HMD ARPIA IV PARA LA FAC</t>
  </si>
  <si>
    <t>ADQUISICION REPUESTOS TARGO KFIR PARA LA FAC</t>
  </si>
  <si>
    <t>MANTENIMIENTO SISTEMAS HMD ARPIA PARA LA FAC</t>
  </si>
  <si>
    <t>ADQUISICIÓN REPUESTOS TPS 78-</t>
  </si>
  <si>
    <t>REPUESTOS LUCES DE PISTA-</t>
  </si>
  <si>
    <t>COMPUTADOR ESCRITORIO</t>
  </si>
  <si>
    <t>COMPUTADOR PORTATIL</t>
  </si>
  <si>
    <t>WORKSTATION</t>
  </si>
  <si>
    <t>ACTUALIZACIÓN LICENCIA DE SOFTWARE LABVIEW</t>
  </si>
  <si>
    <t>ACTUALIZACIÓN LICENCIAS SOFTWARE GEOMAGIC CONTROL Y DESIGN</t>
  </si>
  <si>
    <t>MANTENIMIENTO REPARABLES TPS 70 PLAN COLOMBIA RADARES</t>
  </si>
  <si>
    <t>ADQUISICIÓN REPUESTOS TPS 70- PLAN COLOMBIA RADARES</t>
  </si>
  <si>
    <t>HEAT EXCHARGER</t>
  </si>
  <si>
    <t xml:space="preserve">GAFAS DE SEGURIDAD LENTE CLARO CON FILTRO UV </t>
  </si>
  <si>
    <t>GAFAS DE SEGURIDAD OSCURAS CON PROTECCION SOLAR UV</t>
  </si>
  <si>
    <t>CARETA PARA GUADAÑAR O ESMERILAR</t>
  </si>
  <si>
    <t>TAPA OIDO DE INSERCION EN SILICONA  27 DB DE NRR</t>
  </si>
  <si>
    <t>TAPA OIDOS DE DIADEMA DIELECTRICO 30 DB DE NRR</t>
  </si>
  <si>
    <t>TAPA OIDO INSERCION ESPUMA 33 DB DE NRR CAJA X 200</t>
  </si>
  <si>
    <t>RESPIRADOR MEDIA CARA (TODA LA SERIE 6100DD - 6200DD-6300DD-6100-6200-6300)</t>
  </si>
  <si>
    <t>RESPIRADOR FULL FACE 6700 / 6800 / 6900</t>
  </si>
  <si>
    <t>ADAPTADOR PARA COMBINAR LOS CARTUCHOS DE LA SERIE 6000 CON FILTROS DE LA SERIE 2000 Y FILTRO 7093 Y 7093C. CAJA X10</t>
  </si>
  <si>
    <t>CARTUCHO UNIVERSAL  MULTIGASES Y VAPORES.</t>
  </si>
  <si>
    <t>OVEROL DESECHABLE PARA PINTURA</t>
  </si>
  <si>
    <t>TRAJE ANTIFLUIDOS CONTRA QUIMICOS</t>
  </si>
  <si>
    <t>CHAQUETA TERMICA CUARTO FRIO</t>
  </si>
  <si>
    <t>CHAQUETA TERMICA AZUL CON REFLECTIVO PARA RAMPA</t>
  </si>
  <si>
    <t>ARMADURA PROTECTORA PARA MOTOCICLISTA</t>
  </si>
  <si>
    <t>CASCO PARA MOTOCICLISTAS COLOR NEGRO ABATIBLE</t>
  </si>
  <si>
    <t>CHALECO REFLECTIVO PARA RAMPA</t>
  </si>
  <si>
    <t>RODILLERAS  PARA MOTOCICLISTAS</t>
  </si>
  <si>
    <t>CODERAS PARA MOTOCICLISTAS</t>
  </si>
  <si>
    <t>RODILLERAS PROTECCION PERSONAL PARA SOLDADOR</t>
  </si>
  <si>
    <t>CANILLERA PARA GUADAÑAR</t>
  </si>
  <si>
    <t>CINTURON REFLECTIVO</t>
  </si>
  <si>
    <t>COLETO EN PVC BLANCO, PARA COCINAS</t>
  </si>
  <si>
    <t>COLETO SOLDADOR CUERO</t>
  </si>
  <si>
    <t>MANGAS EN KEVLAR</t>
  </si>
  <si>
    <t>ADAPTADOR DE ANCLAJE, CON ARGOLLAS TIPO D EN LOS EXTREMOS.  LONGITUD 1,50 MTS.</t>
  </si>
  <si>
    <t xml:space="preserve">ARNÉS DIELÉCTRICO MULTIPROPOSITO CRUZADO CON SOPORTE LUMBAR Y ANILLO DORSAL EN REATA </t>
  </si>
  <si>
    <t>ARNES CRUZADO MULTIPROPÓSITO CON SOPORTE LUMBAR</t>
  </si>
  <si>
    <t xml:space="preserve">MOSQUETON EN ACERO 40 KN </t>
  </si>
  <si>
    <t>OCHO CON OREJAS PARA SISTEMA DE DESCENSO EN ACERO</t>
  </si>
  <si>
    <t>CASCO PARA TRABAJO EN ALTURAS CON BARBUQUEJO</t>
  </si>
  <si>
    <t>ESLINGA PARA POSICIONAMIENTO Y RESTRICCIÓN DE CAIDAS, MOSQUETON DE 3/4</t>
  </si>
  <si>
    <t>ESLINGA EN Y CON ABSORBEDOR DE  ENERGIA, MOSQUETON DE 3/4</t>
  </si>
  <si>
    <t>SISTEMA DE LINEA DE VIDA VERTICAL DE 16 MM DE DIÁMETRO Y 18 MTS DE LONGITUD CON GANCHO DE 4 1/2 DEBE INCLUIR (CUERDA, CONTECTOR DE ANCLAJE, ARRESTADOR DE CAÍDAS AUTOMATICO Y MOSQUETÓN CONECTOR, CAJA DE CONEXIÓN A PERTIGA PARA GANCHO DE 4 1/2).</t>
  </si>
  <si>
    <t>BOTAS CAÑA LARGA PARA MOTOCICLISTA (PAR)</t>
  </si>
  <si>
    <t>BOTA EN PVC 
BLANCA, SUELA ANTIDESLIZANTE, CON PUNTERA DE SEGURIDAD DIELECTRICA, CAÑA ALTA(PAR)</t>
  </si>
  <si>
    <t>DELANTAL EN VAQUETA</t>
  </si>
  <si>
    <t>DELANTAL PLOMADO</t>
  </si>
  <si>
    <t>PROTECTOR GONADAL PLOMADO</t>
  </si>
  <si>
    <t>PROTECTOR TIROIDAL PLOMADO</t>
  </si>
  <si>
    <t>GAFAS PLOMADAS</t>
  </si>
  <si>
    <t>COFIA DESECHABLE CAJA X 100</t>
  </si>
  <si>
    <t>SOMBRERO TIPO PAVA PARA PROTECCIÓN SOLAR</t>
  </si>
  <si>
    <t>GUANTES LATEX PARA COCINA</t>
  </si>
  <si>
    <t>GUANTE DE MALLA EN ACERO PARA CARNE</t>
  </si>
  <si>
    <t>GUANTE PARA USO EN CUARTO FRIO</t>
  </si>
  <si>
    <t>GUANTE PVC  LARGO 65 CM</t>
  </si>
  <si>
    <t>GUANTE RESISTENTE AL CORTE NIVEL 4</t>
  </si>
  <si>
    <t>GUANTES DIELÉCTRICOS CATEGORIA CLASE 1</t>
  </si>
  <si>
    <t>GUANTE TIPO SOLDADOR</t>
  </si>
  <si>
    <t>GUANTES CUERO SINTETICO CON EXOSQUELETO</t>
  </si>
  <si>
    <t>GUANTES NITRILO 8 MILESIMAS DE ESPESOR</t>
  </si>
  <si>
    <t>GUANTE CUERO SINTETICO</t>
  </si>
  <si>
    <t>GUANTES PARA FUNDICION</t>
  </si>
  <si>
    <t>GUANTES PARA MOTOCICLISTAS</t>
  </si>
  <si>
    <t>GUANTE DE CAUCHO</t>
  </si>
  <si>
    <t xml:space="preserve">GUANTE INGENIERO VAQUETA REFORZADO </t>
  </si>
  <si>
    <t>MANGAS PARA SOLDAR</t>
  </si>
  <si>
    <t>26121600</t>
  </si>
  <si>
    <t>25202200 25202300
25202400 25202500
25202600 25202700</t>
  </si>
  <si>
    <t>55111601 / 55101500</t>
  </si>
  <si>
    <t>40142007</t>
  </si>
  <si>
    <t>40142008</t>
  </si>
  <si>
    <t>15101504</t>
  </si>
  <si>
    <t>46101800
25201902
46171626
46161700
25201706</t>
  </si>
  <si>
    <t>46101800
46171626
46161700</t>
  </si>
  <si>
    <t>46182306 </t>
  </si>
  <si>
    <t>46182314 </t>
  </si>
  <si>
    <t>DOCENA</t>
  </si>
  <si>
    <t>SI APROBADAS</t>
  </si>
  <si>
    <t>METRO</t>
  </si>
  <si>
    <t>PAR</t>
  </si>
  <si>
    <t xml:space="preserve">UNIDAD </t>
  </si>
  <si>
    <t>CAJA X 100 UND</t>
  </si>
  <si>
    <t>CAJA X 100 PAR</t>
  </si>
  <si>
    <t>02-02-01-004-004-02</t>
  </si>
  <si>
    <t>02-02-01-004-004-08</t>
  </si>
  <si>
    <t>02-02-01-004-006-02</t>
  </si>
  <si>
    <t>02-02-01-004-006-03</t>
  </si>
  <si>
    <t>02-02-01-004-009-01</t>
  </si>
  <si>
    <t>02-02-01-000-001-01</t>
  </si>
  <si>
    <t>02-02-01-000-001-02</t>
  </si>
  <si>
    <t>02-02-01-000-001-03</t>
  </si>
  <si>
    <t>02-02-01-000-001-04</t>
  </si>
  <si>
    <t>02-02-01-000-001-05</t>
  </si>
  <si>
    <t>02-02-01-000-001-09</t>
  </si>
  <si>
    <t>02-02-01-000-002-03</t>
  </si>
  <si>
    <t>02-02-01-001-005</t>
  </si>
  <si>
    <t>02-02-01-002-001-02</t>
  </si>
  <si>
    <t>02-02-01-002-001-05</t>
  </si>
  <si>
    <t>02-02-01-002-003-06</t>
  </si>
  <si>
    <t>02-02-01-003-001</t>
  </si>
  <si>
    <t>02-02-01-003-002-08</t>
  </si>
  <si>
    <t>02-02-01-003-005-01</t>
  </si>
  <si>
    <t>02-02-01-003-004-03</t>
  </si>
  <si>
    <t>02-02-01-003-004-07</t>
  </si>
  <si>
    <t>02-02-01-003-006-03</t>
  </si>
  <si>
    <t>02-02-01-003-007-02</t>
  </si>
  <si>
    <t>02-02-01-003-007-05</t>
  </si>
  <si>
    <t>02-02-01-004-001</t>
  </si>
  <si>
    <t>02-02-02-005-004-01-1</t>
  </si>
  <si>
    <t>02-02-02-005-004-01-2</t>
  </si>
  <si>
    <t>02-02-02-007-002-02-1</t>
  </si>
  <si>
    <t>02-02-02-008-005-02</t>
  </si>
  <si>
    <t>02-02-02-008-006-03</t>
  </si>
  <si>
    <t>02-02-02-008-007-01-1</t>
  </si>
  <si>
    <t>02-02-02-009-003-01</t>
  </si>
  <si>
    <t>02-02-02-010</t>
  </si>
  <si>
    <t>08-01-02-001</t>
  </si>
  <si>
    <t>08-04-03</t>
  </si>
  <si>
    <t>02-02-02-009-006-05</t>
  </si>
  <si>
    <t>02-02-02-008-005-09-4</t>
  </si>
  <si>
    <t>02-01-01-003-008-01-2</t>
  </si>
  <si>
    <t>02-02-01-004-007-03</t>
  </si>
  <si>
    <t>02-02-01-004-008-03</t>
  </si>
  <si>
    <t>02-01-01-004-004-08</t>
  </si>
  <si>
    <t>02-02-02-009-002-05</t>
  </si>
  <si>
    <t>02-02-02-008-005-01</t>
  </si>
  <si>
    <t>02-02-02-008-001-02</t>
  </si>
  <si>
    <t>02-02-02-008-004-05</t>
  </si>
  <si>
    <t>02-02-01-003-002-04</t>
  </si>
  <si>
    <t>02-02-02-009-005-01</t>
  </si>
  <si>
    <t>02-02-02-008-005-09-7</t>
  </si>
  <si>
    <t>02-02-02-006-009-01</t>
  </si>
  <si>
    <t>02-02-01-004-005-02</t>
  </si>
  <si>
    <t>02-01-01-004-007-03</t>
  </si>
  <si>
    <t>02-02-02-008-009-01</t>
  </si>
  <si>
    <t>02-02-01-003-004-05</t>
  </si>
  <si>
    <t>02-01-01-004-010-07</t>
  </si>
  <si>
    <t>02-02-02-006-005-01</t>
  </si>
  <si>
    <t>02-02-02-009-004-01</t>
  </si>
  <si>
    <t>02-02-01-004-008-01</t>
  </si>
  <si>
    <t>02-02-01-003-008-05</t>
  </si>
  <si>
    <t>BACOF</t>
  </si>
  <si>
    <t>TAPA TORNILLO PLASTICO COLOR BLANCO. USO MUEBLES CARPINTERIA</t>
  </si>
  <si>
    <t>TAPA TORNILLO PLASTICO COLOR CAFÉ .USO MUEBLES CARPINTERIA</t>
  </si>
  <si>
    <t>TAPA TORNILLO PLASTICO COLOR NEGRO. USO MUEBLES CARPINTERIA</t>
  </si>
  <si>
    <t>DISCO DE CORTE DE PULIDORA PARA METAL  DE 4"</t>
  </si>
  <si>
    <t>TALADRO PERCUTOR DE 1/2 . POTENCIA 7.8 AMP, VELOCIDAD 2.700 RPM, USO INTENSUVO , VELOCIDAD VARIABLE REVERSIBLE</t>
  </si>
  <si>
    <t xml:space="preserve">COPA DE SUCCION PARA VIDRIOS </t>
  </si>
  <si>
    <t>DUCHA ELECTRICA DE 110V-30 A 3.3 KW REF FUSION 3</t>
  </si>
  <si>
    <t>TOMA DOBLE INCRUSTAR CON POLO A TIERRA 15 A- 127V</t>
  </si>
  <si>
    <t>TOMA DOBLE INCRUSTAR CON POLO A TIERRA NARANJA</t>
  </si>
  <si>
    <t>BREACKER ENCHUFABLE 3X60</t>
  </si>
  <si>
    <t>BREACKER ENCHUFABLE 3X70</t>
  </si>
  <si>
    <t>BREACKER SENCILLO ENCHUFABLE 20APM</t>
  </si>
  <si>
    <t>BREACKER SENCILLO ENCHUFABLE 30APM</t>
  </si>
  <si>
    <t>BREACKER SENCILLO ENCHUFABLE 40APM</t>
  </si>
  <si>
    <t>BREACKER DOBLE TORNILLO-3X70 AMP</t>
  </si>
  <si>
    <t>INTERRUPTORES SENCILLO LINEA BLANCA FUTURA</t>
  </si>
  <si>
    <t>INTERRUPTORES SENCILLO CONMUTABLE LINEA FUTURA</t>
  </si>
  <si>
    <t>INTERRUPTORES DOBLE LINEA BLANCA FUTURA</t>
  </si>
  <si>
    <t>INTERRUPTORES DOBLE CONMUTABLE LINEA FUTURA</t>
  </si>
  <si>
    <t>INTERRUPTORES TIMBRE LINEA BLANCA  FUTURA</t>
  </si>
  <si>
    <t>INTERRUPTORES TRIPLE LINEA BLANCA FUTURA</t>
  </si>
  <si>
    <t>TACO DE 20 AMP- ENCHUFABLE.</t>
  </si>
  <si>
    <t>TACO DE 30 AMP- ENCHUFABLE</t>
  </si>
  <si>
    <t>TACO DE 40 AMP- ENCHUFABLE</t>
  </si>
  <si>
    <t>TOMA  CORRIENTE DE INSCRUSTAR REGULADA 15 AMPERIOS INCLUYE TAPA</t>
  </si>
  <si>
    <t>TOMACORRIENTE DOBLE POLO TIERRA LIN. FUT. 686533</t>
  </si>
  <si>
    <t>TOMA CORRIENTE GFCI DE SEGURIDAD</t>
  </si>
  <si>
    <t>CABLE DUPLEX CALIBRE 2X12 AWG 300V</t>
  </si>
  <si>
    <t>CABLE ENCAUCHETADO 3X12 AWG 300V</t>
  </si>
  <si>
    <t>TIMBRE ALAMBRICO 110V- REF DIN DON CLASICO</t>
  </si>
  <si>
    <t>SENSOR DE MOVIMIENTO DE TECHO 360 GRADOS</t>
  </si>
  <si>
    <t>SENSOR MOVIMIENTO PARED</t>
  </si>
  <si>
    <t>NIVEL  BURBUJA DE ALUMINIO DE 18 PULGADAS. USO CONTRUCCION. BURBUJAS CRALICAS SOLIDAS, BURBUJAS CON LUPA, TOPE DE AMORTIGUADORES EN LAS PUNTAS, NIVELA A 45-90 Y 180 GRADOS</t>
  </si>
  <si>
    <t>ABRAZADERAS PLASTICAS 10 CMS</t>
  </si>
  <si>
    <t>ABRAZADERAS PLASTICAS 20 CMS</t>
  </si>
  <si>
    <t>ABRAZADERAS PLASTICAS 30 CMS</t>
  </si>
  <si>
    <t>BATERIA REF 31 H 1200 M</t>
  </si>
  <si>
    <t>BATERIA REF 34 RST 950 M</t>
  </si>
  <si>
    <t>BATERIA REF 34 ST 950 M</t>
  </si>
  <si>
    <t>BATERIA REF 48 IST 850 M</t>
  </si>
  <si>
    <t>BATERIA REF 48 ST 850 M</t>
  </si>
  <si>
    <t>BOMBILLO 1034</t>
  </si>
  <si>
    <t>BOMBILLO 1141</t>
  </si>
  <si>
    <t>BOMBILLO 158 12V</t>
  </si>
  <si>
    <t>BOMBILLO 158 24V</t>
  </si>
  <si>
    <t>BOMBILLO 67 DOBLE FILAMENTO</t>
  </si>
  <si>
    <t>BOMBILLO 67 UN FILAMENTO</t>
  </si>
  <si>
    <t>BOMBILLO H11</t>
  </si>
  <si>
    <t>BOMBILLO H3</t>
  </si>
  <si>
    <t>BOMBILLO H4 TRICETA</t>
  </si>
  <si>
    <t>BOMBILLO H7 24V</t>
  </si>
  <si>
    <t>BOMBILLO P43</t>
  </si>
  <si>
    <t>BORNE BATERIA</t>
  </si>
  <si>
    <t>BUJIA CHEVROLET AVEO</t>
  </si>
  <si>
    <t>BUJIA CHEVROLET CHEYENNE</t>
  </si>
  <si>
    <t>BUJIA CHEVROLET N 200</t>
  </si>
  <si>
    <t>BUJIA CHEVROLET S-10</t>
  </si>
  <si>
    <t>BUJIA CHEVROLET SWIFT</t>
  </si>
  <si>
    <t>BUJIA CHEVROLET TROOPER</t>
  </si>
  <si>
    <t>BUJIA FORD 150</t>
  </si>
  <si>
    <t>BUJIA FORD 350</t>
  </si>
  <si>
    <t>BUJIA FORD FIESTA</t>
  </si>
  <si>
    <t>BUJIA FORD WAGON</t>
  </si>
  <si>
    <t>BUJIA MAZDA ALLEGRO</t>
  </si>
  <si>
    <t>BUJIA MAZDA B2200</t>
  </si>
  <si>
    <t>BUJIA RENAULT LOGAN</t>
  </si>
  <si>
    <t>BUJIA RENAULT SYMBOL CONFORT</t>
  </si>
  <si>
    <t>BUJIA TOYOTA COROLLA</t>
  </si>
  <si>
    <t>BUJIA TOYOTA HILUX MOD.2004</t>
  </si>
  <si>
    <t>BUJIA TOYOTA LAND CRUISER 4.5</t>
  </si>
  <si>
    <t>BUJIA TOYOTA LAND CRUISER BURBUJA</t>
  </si>
  <si>
    <t>FILTRO ACEITE CHEVROLET AVEO</t>
  </si>
  <si>
    <t>FILTRO ACEITE CHEVROLET CHEYENNE</t>
  </si>
  <si>
    <t>FILTRO ACEITE CHEVROLET DMAX</t>
  </si>
  <si>
    <t>FILTRO ACEITE CHEVROLET N 200</t>
  </si>
  <si>
    <t>FILTRO ACEITE CHEVROLET S-10</t>
  </si>
  <si>
    <t>FILTRO ACEITE CHEVROLET SWIFT</t>
  </si>
  <si>
    <t>FILTRO ACEITE CHEVROLET TROOPER</t>
  </si>
  <si>
    <t>FILTRO ACEITE FORD 150</t>
  </si>
  <si>
    <t>FILTRO ACEITE FORD 350</t>
  </si>
  <si>
    <t>FILTRO ACEITE FORD FIESTA</t>
  </si>
  <si>
    <t>FILTRO ACEITE FORD WAGON</t>
  </si>
  <si>
    <t>FILTRO ACEITE MAZDA ALLEGRO</t>
  </si>
  <si>
    <t>FILTRO ACEITE MAZDA B2200</t>
  </si>
  <si>
    <t>FILTRO ACEITE MAZDA BT 50</t>
  </si>
  <si>
    <t>FILTRO ACEITE NISSAN XTRAIL</t>
  </si>
  <si>
    <t>FILTRO ACEITE RENAULT LOGAN</t>
  </si>
  <si>
    <t>FILTRO ACEITE RENAULT SYMBOL CONFORT</t>
  </si>
  <si>
    <t>FILTRO ACEITE TOYOTA COROLLA</t>
  </si>
  <si>
    <t>FILTRO ACEITE TOYOTA HILUX MOD 2014</t>
  </si>
  <si>
    <t>FILTRO ACEITE TOYOTA LAND CRUISER 4.5</t>
  </si>
  <si>
    <t>FILTRO ACEITE TOYOTA LAND CRUISER BURBUJA</t>
  </si>
  <si>
    <t>FILTRO AIRE CHEVROLET AVEO</t>
  </si>
  <si>
    <t>FILTRO AIRE CHEVROLET CHEYENNE</t>
  </si>
  <si>
    <t>FILTRO AIRE CHEVROLET DMAX</t>
  </si>
  <si>
    <t>FILTRO AIRE CHEVROLET N 200</t>
  </si>
  <si>
    <t>FILTRO AIRE CHEVROLET S-10</t>
  </si>
  <si>
    <t>FILTRO AIRE CHEVROLET SWIFT</t>
  </si>
  <si>
    <t>FILTRO AIRE CHEVROLET TROOPER</t>
  </si>
  <si>
    <t>FILTRO AIRE FORD 150</t>
  </si>
  <si>
    <t>FILTRO AIRE FORD 350</t>
  </si>
  <si>
    <t>FILTRO AIRE FORD FIESTA</t>
  </si>
  <si>
    <t>FILTRO AIRE FORD WAGON</t>
  </si>
  <si>
    <t>FILTRO AIRE MAZDA ALLEGRO</t>
  </si>
  <si>
    <t>FILTRO AIRE MAZDA B2200</t>
  </si>
  <si>
    <t>FILTRO AIRE MAZDA BT 50</t>
  </si>
  <si>
    <t>FILTRO AIRE NISSAN XTRAIL</t>
  </si>
  <si>
    <t>FILTRO AIRE RENAULT LOGAN</t>
  </si>
  <si>
    <t>FILTRO AIRE RENAULT SYMBOL CONFORT</t>
  </si>
  <si>
    <t>FILTRO AIRE TOYOTA COROLLA</t>
  </si>
  <si>
    <t>FILTRO AIRE TOYOTA HILUX MOD.2004</t>
  </si>
  <si>
    <t>FILTRO AIRE TOYOTA LAND CRUISER 4.5</t>
  </si>
  <si>
    <t>FILTRO AIRE TOYOTA LAND CRUISER BURBUJA</t>
  </si>
  <si>
    <t>FILTRO COMBUSTIBLE CHEVROLET AVEO</t>
  </si>
  <si>
    <t>FILTRO COMBUSTIBLE CHEVROLET CHEYENNE</t>
  </si>
  <si>
    <t>FILTRO COMBUSTIBLE CHEVROLET DMAX</t>
  </si>
  <si>
    <t>FILTRO COMBUSTIBLE CHEVROLET N 200</t>
  </si>
  <si>
    <t>FILTRO COMBUSTIBLE CHEVROLET S-10</t>
  </si>
  <si>
    <t>FILTRO COMBUSTIBLE CHEVROLET SWIFT</t>
  </si>
  <si>
    <t>FILTRO COMBUSTIBLE FORD 150</t>
  </si>
  <si>
    <t>FILTRO COMBUSTIBLE FORD 350</t>
  </si>
  <si>
    <t>FILTRO COMBUSTIBLE FORD FIESTA</t>
  </si>
  <si>
    <t>FILTRO COMBUSTIBLE FORD WAGON</t>
  </si>
  <si>
    <t>FILTRO COMBUSTIBLE MAZDA ALLEGRO</t>
  </si>
  <si>
    <t>FILTRO COMBUSTIBLE MAZDA B2200</t>
  </si>
  <si>
    <t>FILTRO COMBUSTIBLE MAZDA BT 50</t>
  </si>
  <si>
    <t>FILTRO COMBUSTIBLE NISSAN XTRAIL</t>
  </si>
  <si>
    <t>FILTRO COMBUSTIBLE RENAULT LOGAN</t>
  </si>
  <si>
    <t>FILTRO COMBUSTIBLE RENAULT SYMBOL CONFORT</t>
  </si>
  <si>
    <t>FILTRO COMBUSTIBLE TOYOTA COROLLA</t>
  </si>
  <si>
    <t>FILTRO COMBUSTIBLE TOYOTA HILUX MOD.2004</t>
  </si>
  <si>
    <t>FILTRO COMBUSTIBLE TOYOTA LAND CRUISER 4.5</t>
  </si>
  <si>
    <t>FILTRO COMBUSTIBLE TOYOTA LAND CRUISER BURBUJA</t>
  </si>
  <si>
    <t>FILTRO COMBUSTIBLE TROOPER</t>
  </si>
  <si>
    <t>FLASHER ELECTRONICO 12V 2P</t>
  </si>
  <si>
    <t>INSTALACION DE ALTA CHEVROLET AVEO</t>
  </si>
  <si>
    <t>INSTALACION DE ALTA CHEVROLET CHEYENNE</t>
  </si>
  <si>
    <t>INSTALACION DE ALTA CHEVROLET N 200</t>
  </si>
  <si>
    <t>INSTALACION DE ALTA CHEVROLET S-10</t>
  </si>
  <si>
    <t>INSTALACION DE ALTA CHEVROLET SWIFT</t>
  </si>
  <si>
    <t>INSTALACION DE ALTA FORD 150</t>
  </si>
  <si>
    <t>INSTALACION DE ALTA FORD 350</t>
  </si>
  <si>
    <t>INSTALACION DE ALTA FORD FIESTA</t>
  </si>
  <si>
    <t>INSTALACION DE ALTA FORD WAGON</t>
  </si>
  <si>
    <t>INSTALACION DE ALTA MAZDA ALLEGRO</t>
  </si>
  <si>
    <t>INSTALACION DE ALTA MAZDA B2200</t>
  </si>
  <si>
    <t>INSTALACION DE ALTA RENAULT LOGAN</t>
  </si>
  <si>
    <t>INSTALACION DE ALTA RENAULT SYMBOL CONFORT</t>
  </si>
  <si>
    <t>INSTALACION DE ALTA TOYOTA COROLLA</t>
  </si>
  <si>
    <t>INSTALACION DE ALTA TOYOTA HILUX MOD.2004</t>
  </si>
  <si>
    <t>INSTALACION DE ALTA TOYOTA LAND CRUISER 4.5</t>
  </si>
  <si>
    <t>INSTALACION DE ALTA TOYOTA LAND CRUISER BURBUJA</t>
  </si>
  <si>
    <t>INSTALACION DE ALTA TROOPER</t>
  </si>
  <si>
    <t>JUEGO BANDAS DELANTERAS FRR</t>
  </si>
  <si>
    <t>JUEGO BANDAS DELANTERAS FVR</t>
  </si>
  <si>
    <t>JUEGO BANDAS DELANTERAS KODIAK B70</t>
  </si>
  <si>
    <t>JUEGO BANDAS DELANTERAS NPR</t>
  </si>
  <si>
    <t>JUEGO BANDAS DELANTERAS NQR</t>
  </si>
  <si>
    <t>JUEGO BANDAS TRASERAS CHEVROLET AVEO</t>
  </si>
  <si>
    <t>JUEGO BANDAS TRASERAS CHEVROLET CHEYENNE</t>
  </si>
  <si>
    <t>JUEGO BANDAS TRASERAS CHEVROLET DMAX</t>
  </si>
  <si>
    <t>JUEGO BANDAS TRASERAS CHEVROLET N 200</t>
  </si>
  <si>
    <t>JUEGO BANDAS TRASERAS CHEVROLET S-10</t>
  </si>
  <si>
    <t>JUEGO BANDAS TRASERAS CHEVROLET SWIFT</t>
  </si>
  <si>
    <t>JUEGO BANDAS TRASERAS FORD 150</t>
  </si>
  <si>
    <t>JUEGO BANDAS TRASERAS FORD FIESTA</t>
  </si>
  <si>
    <t>JUEGO BANDAS TRASERAS FORD WAGON</t>
  </si>
  <si>
    <t>JUEGO BANDAS TRASERAS FRENOS FORD 350</t>
  </si>
  <si>
    <t>JUEGO BANDAS TRASERAS FRENOS KODIAK B70</t>
  </si>
  <si>
    <t>JUEGO BANDAS TRASERAS FRR</t>
  </si>
  <si>
    <t>JUEGO BANDAS TRASERAS FVR</t>
  </si>
  <si>
    <t>JUEGO BANDAS TRASERAS MAZDA ALLEGRO</t>
  </si>
  <si>
    <t>JUEGO BANDAS TRASERAS MAZDA B2200</t>
  </si>
  <si>
    <t>JUEGO BANDAS TRASERAS MAZDA BT 50</t>
  </si>
  <si>
    <t>JUEGO BANDAS TRASERAS NISSAN XTRAIL</t>
  </si>
  <si>
    <t>JUEGO BANDAS TRASERAS NPR</t>
  </si>
  <si>
    <t>JUEGO BANDAS TRASERAS NQR</t>
  </si>
  <si>
    <t>JUEGO BANDAS TRASERAS RENAULT LOGAN</t>
  </si>
  <si>
    <t>JUEGO BANDAS TRASERAS RENAULT SYMBOL CONFORT</t>
  </si>
  <si>
    <t>JUEGO BANDAS TRASERAS TOYOTA COROLLA</t>
  </si>
  <si>
    <t>JUEGO BANDAS TRASERAS TOYOTA HILUX MOD.2004</t>
  </si>
  <si>
    <t>JUEGO BANDAS TRASERAS TOYOTA LAND CRUISER 4.5</t>
  </si>
  <si>
    <t>JUEGO BANDAS TRASERAS TOYOTA LAND CRUISER BURBUJA</t>
  </si>
  <si>
    <t>JUEGO PASTILLAS CHEVROLET AVEO</t>
  </si>
  <si>
    <t>JUEGO PASTILLAS CHEVROLET CHEYENNE</t>
  </si>
  <si>
    <t>JUEGO PASTILLAS CHEVROLET DMAX</t>
  </si>
  <si>
    <t>JUEGO PASTILLAS CHEVROLET N 200</t>
  </si>
  <si>
    <t>JUEGO PASTILLAS CHEVROLET S-10</t>
  </si>
  <si>
    <t>JUEGO PASTILLAS CHEVROLET SWIFT</t>
  </si>
  <si>
    <t>JUEGO PASTILLAS DELANTERAS TROOPER</t>
  </si>
  <si>
    <t>JUEGO PASTILLAS FORD 150</t>
  </si>
  <si>
    <t>JUEGO PASTILLAS FORD 350</t>
  </si>
  <si>
    <t>JUEGO PASTILLAS FORD FIESTA</t>
  </si>
  <si>
    <t>JUEGO PASTILLAS FORD WAGON</t>
  </si>
  <si>
    <t>JUEGO PASTILLAS MAZDA ALLEGRO</t>
  </si>
  <si>
    <t>JUEGO PASTILLAS MAZDA B2200</t>
  </si>
  <si>
    <t>JUEGO PASTILLAS MAZDA BT 50</t>
  </si>
  <si>
    <t>JUEGO PASTILLAS NISSAN XTRAIL</t>
  </si>
  <si>
    <t>JUEGO PASTILLAS RENAULT LOGAN</t>
  </si>
  <si>
    <t>JUEGO PASTILLAS RENAULT SYMBOL CONFORT</t>
  </si>
  <si>
    <t>JUEGO PASTILLAS TOYOTA COROLLA</t>
  </si>
  <si>
    <t>JUEGO PASTILLAS TOYOTA HILUX MOD.2004</t>
  </si>
  <si>
    <t>JUEGO PASTILLAS TOYOTA LAND CRUISER 4.5</t>
  </si>
  <si>
    <t>JUEGO PASTILLAS TOYOTA LAND CRUISER BURBUJA</t>
  </si>
  <si>
    <t>JUEGO PASTILLAS TRASERAS TROOPER</t>
  </si>
  <si>
    <t>KIT DE FILTROS BUS KODIAK B70</t>
  </si>
  <si>
    <t>KIT DE FILTROS CHEVROLET FRR</t>
  </si>
  <si>
    <t>KIT DE FILTROS CHEVROLET FVR</t>
  </si>
  <si>
    <t>KIT DE FILTROS CHEVROLET NPR</t>
  </si>
  <si>
    <t>KIT DE FILTROS CHEVROLET NQR</t>
  </si>
  <si>
    <t>PLUMILLA LIMPIABRISA 12"</t>
  </si>
  <si>
    <t>PLUMILLA LIMPIABRISA 16"</t>
  </si>
  <si>
    <t>PLUMILLA LIMPIABRISA 18"</t>
  </si>
  <si>
    <t>PLUMILLA LIMPIABRISA 20"</t>
  </si>
  <si>
    <t>SOCKET PARA BOMBILLO</t>
  </si>
  <si>
    <t>TERMINAL ELECTRICA 1/4 X BX ZTRA</t>
  </si>
  <si>
    <t>BOLSA DE  MAIZ TOSTADO X 45 GR</t>
  </si>
  <si>
    <t>ARVEJA X250 GR</t>
  </si>
  <si>
    <t>CHAMPIÑONES X 250 GR</t>
  </si>
  <si>
    <t>ESPARRAGOS X 430GR</t>
  </si>
  <si>
    <t>ALMENDRAS NATURAL X 200 GR</t>
  </si>
  <si>
    <t>BOLSA ALMENDRAS X 45 GR</t>
  </si>
  <si>
    <t>FRASCOS DE LIMON (LIQUIDO-PULPA)</t>
  </si>
  <si>
    <t xml:space="preserve">BANANO BOCADILLO X 500 GR </t>
  </si>
  <si>
    <t xml:space="preserve">BANANOS X 500 GR </t>
  </si>
  <si>
    <t xml:space="preserve">CIRUELAS CHILENA X 500 GR </t>
  </si>
  <si>
    <t xml:space="preserve">DURAZNOS IMPORTADOS X 500 GR </t>
  </si>
  <si>
    <t>FRESAS X 500 GR</t>
  </si>
  <si>
    <t>GRANADILLAS GRANDE X 500 GR</t>
  </si>
  <si>
    <t>MANDARINA GRANDE X 500 GR</t>
  </si>
  <si>
    <t>MANGO TOMMY X 500 GR</t>
  </si>
  <si>
    <t>MANZANA VERDE X 500 GR</t>
  </si>
  <si>
    <t>MANZANAS ROYAL X 500 GR</t>
  </si>
  <si>
    <t>MELON PEQUEÑO X 500 GR</t>
  </si>
  <si>
    <t>NARANJA TANGELO</t>
  </si>
  <si>
    <t>PAPAYA HAWAYANA X 500 GR</t>
  </si>
  <si>
    <t>PAPAYA NORMAL X 500 GR</t>
  </si>
  <si>
    <t>PERAS VERDES X 500 GR</t>
  </si>
  <si>
    <t>PIÑA DULCE GOLDEN X 500 GR</t>
  </si>
  <si>
    <t>UCHUVAS X 500 GR</t>
  </si>
  <si>
    <t>UVAS CHILENA X LIBRA X 500 GR</t>
  </si>
  <si>
    <t>BOLSA DE MANI CON ARANDANOS X 45 GR</t>
  </si>
  <si>
    <t>CAJA DE MANI CON UVAS X 6 UNIDADES</t>
  </si>
  <si>
    <t>MAIZ TIERNO X 600 GR</t>
  </si>
  <si>
    <t xml:space="preserve">AROMATICA DE FRUTAS </t>
  </si>
  <si>
    <t xml:space="preserve">ARREGLOS FLORALES PARA TODA OCASIÓN </t>
  </si>
  <si>
    <t>HUEVOS AAA X 30</t>
  </si>
  <si>
    <t>YESO BLANCO X  KILO EMPAQUE INDIVIDUAL</t>
  </si>
  <si>
    <t xml:space="preserve">AGUA BOTELLA X 600 ML </t>
  </si>
  <si>
    <t>AGUA VASO  9 OZ</t>
  </si>
  <si>
    <t>AGUA BOTELLA X 250 ML</t>
  </si>
  <si>
    <t xml:space="preserve">JAMON TAJADO PREMIUM  X 30 TAJADAS </t>
  </si>
  <si>
    <t>ATUN X 160 GR</t>
  </si>
  <si>
    <t>JUGO DE FRUTAS X 8 OZ X 24</t>
  </si>
  <si>
    <t>BEBIDA AZUCARADA OSCURA  X 400 ML</t>
  </si>
  <si>
    <t xml:space="preserve">BEBIDA AZUCARADA OSCURA  X 250 ML </t>
  </si>
  <si>
    <t>BEBIDA TE X 500 ML</t>
  </si>
  <si>
    <t>ACEITE DE OLIVA X 1000 GR</t>
  </si>
  <si>
    <t>MANTEQUILLA DE MESA  LIGHT X 1000GR. GRANDE</t>
  </si>
  <si>
    <t>QUESO EN LONJAS (PARA SANDWICH) X 25 TAJADAS</t>
  </si>
  <si>
    <t xml:space="preserve">AREPA PAISA </t>
  </si>
  <si>
    <t>GALLETAS INTEGRALES</t>
  </si>
  <si>
    <t>PAN PARA SANDWICH BLANCO  GRANDE</t>
  </si>
  <si>
    <t>PAN PARA SANDWICH INTEGRAL GRANDE</t>
  </si>
  <si>
    <t xml:space="preserve">AZUCAR  MORENA </t>
  </si>
  <si>
    <t xml:space="preserve">AZUCAR LIGHT EN PASTILLAS X 450 </t>
  </si>
  <si>
    <t xml:space="preserve">CHICLE SIN AZUCAR X 9 PASTILLAS </t>
  </si>
  <si>
    <t>DULCES DE CAFE X 100 UNIDADES</t>
  </si>
  <si>
    <t>BOLSA SALSA DE TOMATE X 400GR</t>
  </si>
  <si>
    <t>BOLSA MAYONESA X 400GR</t>
  </si>
  <si>
    <t xml:space="preserve">CHICHARRONES AMERICANO </t>
  </si>
  <si>
    <t>PAPAS SABOR A POLLO X 12 UND</t>
  </si>
  <si>
    <t>PAPAS SABOR NATURAL X 12 UND</t>
  </si>
  <si>
    <t>VINAGRE BALSAMICO X 1000 GR</t>
  </si>
  <si>
    <t>TERCIOPELO COLOR AZUL REY POR METROS DE  1,50 DE ANCHO</t>
  </si>
  <si>
    <t xml:space="preserve"> POLISOMBRA VERDE O TELA VERDE IMPRESA SECCION 1,05 M ANCHO  PESO 60 GR/M2 X METROS  </t>
  </si>
  <si>
    <t>ADQUISICION E INSTALACION A TODO COSTO DE CORTINAS DE ALOJAMIENTO MILITAR E INSTALACIONES PERTENECIENTES AL CUARTEL GENERAL COFAC EN BOGOTA D.C.</t>
  </si>
  <si>
    <t>CHALECO PORTA HERRAMIENRA COLOR NEGRO CON REFLECTIVOS EN AMARILLO. CON SIERRE EN CREMALLERA. APROXIMADAMETE 15 COMPARTIMIENTOS. REF. ME609187</t>
  </si>
  <si>
    <t>LAMINA TRIPLEX  SECCION (12 MM X 1.22 X2.44) C/U</t>
  </si>
  <si>
    <t>LAMINA TRIPLEX SECCION (15 MM X1.22 X2.44) C/U</t>
  </si>
  <si>
    <t>LAMINA TRIPLEX SECCION ( 4MM X 1.22 X2.44) C/U</t>
  </si>
  <si>
    <t>LAMINA TRIPLEX SECCION ( 9MM X 1.22X 2.44) C/U</t>
  </si>
  <si>
    <t>LAMINAS MADERA BLANCO BRILLANTE (15MX1.83X2.44)</t>
  </si>
  <si>
    <t>LAMINAS MADERA WENGE MADECOR (15MX1.83X2.44)</t>
  </si>
  <si>
    <t>LAMINAS MADERA BLANCO MADECOR (15MMX1.83X2.44)</t>
  </si>
  <si>
    <t>MADERA CEDRO REF. PUERTO ASIS (0.30X0.10X3.00)</t>
  </si>
  <si>
    <t>GUIA CAJON EXTEN TIPO PESADO 45MMX45CM (JGO 4 PZS)</t>
  </si>
  <si>
    <t>CERRADURA ALCOBA POMA MADERA</t>
  </si>
  <si>
    <t>LAMINA DE TRIPLEX DE 18 MM X 2.44 X 1.22</t>
  </si>
  <si>
    <t>LAMINA DE TRIPLEX DE 15 MM X 2.44 X 1.22</t>
  </si>
  <si>
    <t>LAMINA DE TRIPLEX DE 12 MM X 2.44 X 1.22</t>
  </si>
  <si>
    <t>LAMINA DE TRIPLEX DE 4 MM X 2.44 X 1.22</t>
  </si>
  <si>
    <t>LAMINA DE  MADECOR WENGUE DE 15 MM X 2.44 X 1.83</t>
  </si>
  <si>
    <t>LAMINA DE MADECOR BLANCO  DE 15 MM X 2.44 X 1.83</t>
  </si>
  <si>
    <t>MADERA PINO SECCION ( 3M X 0.10X0.10)</t>
  </si>
  <si>
    <t>MADERA ORDINARIA PINO  SECCION (0.3X0.25X3)</t>
  </si>
  <si>
    <t>GUIA EXTENSIBLE CAJON 45MMX45CMX JUEGO TIPO PESADA</t>
  </si>
  <si>
    <t>GUIA EXTENSIBLE CAJON 45MMX35CMX JUEGO TIPO PESADA</t>
  </si>
  <si>
    <t>PAPEL HIGIENICO POR ROLLO</t>
  </si>
  <si>
    <t>TOALLA SERVILLETA POR PAQUETE DE 120</t>
  </si>
  <si>
    <t>PAÑUELOS PARA VEHICULOS</t>
  </si>
  <si>
    <t>PAPEL DE COCINA DESECHABLE</t>
  </si>
  <si>
    <t>SERVILLETAS  X 12 PAQUETES</t>
  </si>
  <si>
    <t>ETIQUETA (STICKER) PARA IMPRESORA TERMICA DATAMAX E-CLASS MARK III, TAMAÑO: 2,5X4,5 MM/ ADHESIVO: PERMANENTE/ PREST.: ROLLO X 5.000 ETQ/ COLOR: PLATA/ MATERIAL: POLIESTER.</t>
  </si>
  <si>
    <t>CARTUCHO HP 62 NEGRO C2P05A</t>
  </si>
  <si>
    <t>CARTUCHO HP 62 COLOR C2P06A</t>
  </si>
  <si>
    <t>CARTUCHO DE IMPRESIÓN ALTO RENDIMIENTO AMARILLA, HP 670XL (CZ120AL)</t>
  </si>
  <si>
    <t>CARTUCHO DE IMPRESIÓN ALTO RENDIMIENTO CIAN, HP 670XL (CZ118AL)</t>
  </si>
  <si>
    <t>CARTUCHO DE IMPRESIÓN ALTO RENDIMIENTO MAGENTA, HP 670XL (CZ119AL)</t>
  </si>
  <si>
    <t>CARTUCHO DE IMPRESIÓN ALTO RENDIMIENTO NEGRO, HP 662XL (CZ105AL)</t>
  </si>
  <si>
    <t>CARTUCHO DE IMPRESIÓN ALTO RENDIMIENTO NEGRO, HP 670XL (CZ117AL)</t>
  </si>
  <si>
    <t>CARTUCHO DE IMPRESIÓN ALTO RENDIMIENTO TRICOLOR, HP 662XL (CZ106AL)</t>
  </si>
  <si>
    <t>CARTUCHO DE IMPRESIÓN ALTO RENDIMIENTO TRICOLOR, HP 664XL (F6V30AL)</t>
  </si>
  <si>
    <t>CARTUCHO DE IMPRESIÓN AMARILLO, HP 80 (C4848A)</t>
  </si>
  <si>
    <t>CARTUCHO DE IMPRESIÓN AMARILLO, HP 82 (C4913A)</t>
  </si>
  <si>
    <t>CARTUCHO DE IMPRESIÓN AMARILLO, HP 90 (C5065A)</t>
  </si>
  <si>
    <t>CARTUCHO DE IMPRESIÓN CIAN, HP 80 (C4846A)</t>
  </si>
  <si>
    <t>CARTUCHO DE IMPRESIÓN CIAN, HP 82 (C4911A)</t>
  </si>
  <si>
    <t>CARTUCHO DE IMPRESIÓN CIAN, HP 90 (C5061A)</t>
  </si>
  <si>
    <t>CARTUCHO DE IMPRESIÓN MAGENTA, HP 80 (C4847A)</t>
  </si>
  <si>
    <t>CARTUCHO DE IMPRESIÓN MAGENTA, HP 82 (C4912A)</t>
  </si>
  <si>
    <t>CARTUCHO DE IMPRESIÓN MAGENTA, HP 90 (C5063A)</t>
  </si>
  <si>
    <t>CARTUCHO DE IMPRESIÓN NEGRO, HP 80 (C4871A)</t>
  </si>
  <si>
    <t>CARTUCHO DE IMPRESIÓN NEGRO, HP 90 (C5058A)</t>
  </si>
  <si>
    <t>LIMPIADOR DE CABEZALES Y CABEZAL DE IMPRESIÓN AMARILLO, HP 80 (C4823A)</t>
  </si>
  <si>
    <t>LIMPIADOR DE CABEZALES Y CABEZAL DE IMPRESIÓN AMARILLO, HP 90 (C5057A)</t>
  </si>
  <si>
    <t xml:space="preserve">LIMPIADOR DE CABEZALES Y CABEZAL DE IMPRESIÓN CIAN, HP 80 (C4821A) </t>
  </si>
  <si>
    <t>LIMPIADOR DE CABEZALES Y CABEZAL DE IMPRESIÓN CIAN, HP 90 (C5055A)</t>
  </si>
  <si>
    <t>LIMPIADOR DE CABEZALES Y CABEZAL DE IMPRESIÓN MAGENTA, HP 80 (C4822A)</t>
  </si>
  <si>
    <t>LIMPIADOR DE CABEZALES Y CABEZAL DE IMPRESIÓN MAGENTA, HP 90 (C5056A)</t>
  </si>
  <si>
    <t xml:space="preserve">LIMPIADOR DE CABEZALES Y CABEZAL DE IMPRESIÓN NEGRO, HP 80 (C4820A) </t>
  </si>
  <si>
    <t>LIMPIADOR DE CABEZALES Y CABEZAL DE IMPRESIÓN NEGRO, HP 90 (C5054A)</t>
  </si>
  <si>
    <t>XEROX PHASER 3635 MFP (TONNER 108R00795)</t>
  </si>
  <si>
    <t>CARTUCHO DE TÓNER NEGRO, KYOCERA 1T02J10US0 (TK-352)</t>
  </si>
  <si>
    <t>CARTUCHO DE TÓNER NEGRO, KYOCERA 1T02K30US0 (TK-477)</t>
  </si>
  <si>
    <t>CARTUCHO DE TÓNER NEGRO, SAMSUNG 205S (MLT-D205S/XAX)</t>
  </si>
  <si>
    <t>CARTUCHO DE TÓNER NEGRO, CANON 128 (3500B001AA)</t>
  </si>
  <si>
    <t>ROLLO DE CINTA EN CERA MARCA ZEBRA DE 110MM DE ANCHO POR 74 METROS DE LARGO REF. 6000 PARTE 06000GS11007</t>
  </si>
  <si>
    <t>ROLLO DE ETIQUETA ADHESIVA DE 60 MM DE ANCHO POR 30 MM DE ALTO, EN TRANSFERENCIA TERMINA SIN IMORESIÓN, A UNA CAVIDAD ROLLOS POR 1800 UNIDADES. REF. S0011T</t>
  </si>
  <si>
    <t>THINNER EXTRAFINE (GL)</t>
  </si>
  <si>
    <t>VARSOL MULTIUSOS</t>
  </si>
  <si>
    <t>LACA CATALIZADA TRANSPARENTE MATE</t>
  </si>
  <si>
    <t>LACA CATALIZADA TRANSPARENTE BRILLANTE</t>
  </si>
  <si>
    <t>LACA NITRO CELULOSA REF. 7400</t>
  </si>
  <si>
    <t>LACA CATALIZADA SEMI MATE.</t>
  </si>
  <si>
    <t>SIKA FLEX  CONSTRUCCION TUBO 300 ML COLOR BLANCO</t>
  </si>
  <si>
    <t>SILICONA  TRANSPARENTE ANTIHONGOS EN TUBO 300 ML</t>
  </si>
  <si>
    <t>TEFLON INDUSTRIAL DE ½ PULGADA X 10 MTS LONGUITUD</t>
  </si>
  <si>
    <t>SIKA FLEX  CONSTRUCCION EN TUBO DE 300 ML. BLANCO</t>
  </si>
  <si>
    <t>SILICONA  TRANSPARENTE ANTIHONGOS - TUBO 300 ML</t>
  </si>
  <si>
    <t>ESTUCO PLASTICO X GALON</t>
  </si>
  <si>
    <t>PINTURA ARQUITECTONICA DECORATIVA (TIPO 1 RF 1501)</t>
  </si>
  <si>
    <t>PINTURA ARQUITECTONICA DECORATIVA (TIPO 2 RF 2501)</t>
  </si>
  <si>
    <t>SELLADOR CATALIZADO AL ACIDO</t>
  </si>
  <si>
    <t>SELLADOR LIJABLE DE 45 SOLIDOS  REF. LM 745</t>
  </si>
  <si>
    <t>TINTA PARA MADERA COLOR MIEL REF. 81-28 A 0418</t>
  </si>
  <si>
    <t>TINTA PARA MADERA COLOR WENGUE REF. 81-25 B 0553</t>
  </si>
  <si>
    <t>TINTA PARA MADERA COLOR CARAMELO REF: 81-29 A 0381</t>
  </si>
  <si>
    <t>PINTURA REF. 1401 VINILTEX - HUMEDADES</t>
  </si>
  <si>
    <t>SUPERMASTIK X GALON</t>
  </si>
  <si>
    <t>PINTURA ESMALTE GRIS X GALON PINTULUX</t>
  </si>
  <si>
    <t>PINTURA ESMALTE NEGRO  BRILLANTE X GALON</t>
  </si>
  <si>
    <t>PINTURA TRAFICO AZUL X GALON</t>
  </si>
  <si>
    <t>PINTURA TRAFICO AMARILLA X GALON ACRILICA</t>
  </si>
  <si>
    <t xml:space="preserve">PINTURA TRAFICO NEGRA </t>
  </si>
  <si>
    <t>PINTURA EPOXICA BLANCA TIPO 1  POLIAMIDA X GALON</t>
  </si>
  <si>
    <t>SELLADOR CATALIZADO 40% ALTO</t>
  </si>
  <si>
    <t>SELLADOR NITRO DE 45. SOLIDOS</t>
  </si>
  <si>
    <t>ESMALTE  COLOR BLANCO REF P11 DOMESTICO SUPERIOR</t>
  </si>
  <si>
    <t>INTERVINILO BLANCO TIPO II REF. 2501</t>
  </si>
  <si>
    <t>ESTUCO PLASTICO X CUARTOS</t>
  </si>
  <si>
    <t>VINILTEX BLANCO REF. 1501</t>
  </si>
  <si>
    <t>PINTURA ESMALTE NEGRO BRILLANTE</t>
  </si>
  <si>
    <t>BLANQUEADOR</t>
  </si>
  <si>
    <t>CREOLINA</t>
  </si>
  <si>
    <t>DESENGRASANTE LIQUIDO</t>
  </si>
  <si>
    <t>DETERGENTE EN POLVO</t>
  </si>
  <si>
    <t>DETERGENTE LIMPIADOR MULTIUSOS</t>
  </si>
  <si>
    <t>LIMPIADOR DESINFECTANTE</t>
  </si>
  <si>
    <t>LIMPIADOR MULTIUSOS AJAX  X500 ABRASIVO</t>
  </si>
  <si>
    <t>SELLADOR PARA PISOS</t>
  </si>
  <si>
    <t>SPRAY FULL FRESH AMBIENTADOR</t>
  </si>
  <si>
    <t xml:space="preserve">CERA EN CREMA PARA VEHICULOS </t>
  </si>
  <si>
    <t>CREMA DESMANCHADORA (RUBI PARA VEHICULOS)</t>
  </si>
  <si>
    <t>LLANTIL</t>
  </si>
  <si>
    <t>AMBIENTADOR PARA VEHICULOS</t>
  </si>
  <si>
    <t>SHAMPOO PARA VEHICULOS</t>
  </si>
  <si>
    <t>PEGANTE PARA MADERA AGLOMERADO CARPINCOL REF MR 60</t>
  </si>
  <si>
    <t>PEGANTE – CEMENTO DE CAUCHO REF. PL-285</t>
  </si>
  <si>
    <t>SOLDADURA PVC PAVCO PEQUEÑO 1/32 AGUA FRIA NTC576</t>
  </si>
  <si>
    <t>SOLDADURA CPVC PAVCO PEQUEÑO 1/32 AGUA CAL NTC4455</t>
  </si>
  <si>
    <t>PEGANTE CEMENTO DE CAUCHO  REF. PL-285</t>
  </si>
  <si>
    <t>PEGACOR X BULTO DE 20 KILOS</t>
  </si>
  <si>
    <t>REMOVEDOR CERA</t>
  </si>
  <si>
    <t>SILICONA LIQUIDA PARA INTERIORES DE VEHICULOS</t>
  </si>
  <si>
    <t>BAYETILLA</t>
  </si>
  <si>
    <t>GUANTES DE CAUCHO</t>
  </si>
  <si>
    <t xml:space="preserve">CODO DE 1/2 PVC </t>
  </si>
  <si>
    <t>TUBO DE 1/2  PVC</t>
  </si>
  <si>
    <t>MANGUERA  FLEXIBLE PARA COMPRESOR DE 1/4 DE DIAMETRO</t>
  </si>
  <si>
    <t>CODO ALTA PRESION 2¨ PULGADAS PVC 90 °</t>
  </si>
  <si>
    <t>CODO DE 3/4 PVC</t>
  </si>
  <si>
    <t>CODO DE 1/2 PVC</t>
  </si>
  <si>
    <t>CODO DE 1" PVC</t>
  </si>
  <si>
    <t>TEE DE 3/4 PVC</t>
  </si>
  <si>
    <t>TEE DE 1/2 PVC</t>
  </si>
  <si>
    <t>TEE DE 1" PVC</t>
  </si>
  <si>
    <t>UNION DE 3/4" PVC</t>
  </si>
  <si>
    <t>UNION DE 1/2" PVC</t>
  </si>
  <si>
    <t>UNION DE 1" PVC</t>
  </si>
  <si>
    <t>BUJE DE 3/4 X1/2" PVC</t>
  </si>
  <si>
    <t>SEMICODO PVC 1</t>
  </si>
  <si>
    <t>TEE SANITARIA DE 3¨</t>
  </si>
  <si>
    <t>TUBO DE 1/2¨  PVC X 6 MTS A PRESION</t>
  </si>
  <si>
    <t>TUBO DE 3/4¨  PVC X 6 MTS A PRESION</t>
  </si>
  <si>
    <t>UNION  SANITARIA DE 4" PVC</t>
  </si>
  <si>
    <t>UNIDAD MONOCONTROL METALICO  PARA LAVAMANOS</t>
  </si>
  <si>
    <t>UNIDAD MONOCONTROL METALICO  PARA LAVAPLATOS</t>
  </si>
  <si>
    <t>VALVULA  FLOTADOR 1/2¨ PULGADA – COMPLETA - BRONCE</t>
  </si>
  <si>
    <t>VALVULA  FLOTADOR 3/4¨ PULGADA – COMPLETA - BRONCE</t>
  </si>
  <si>
    <t>CANTOS  DE PVC  DE 19 MM COLOR  BLANCO X MTS</t>
  </si>
  <si>
    <t>CANTOS  DE PVC  DE 19 MM COLOR WENGUE X MTS</t>
  </si>
  <si>
    <t>CANTOS DE  PVC  DE 19 MM COLOR  CEDRO X MTS</t>
  </si>
  <si>
    <t>CHAZO PLASTICO CON TORNILLO 3/4  (PQ X 1000 EA)</t>
  </si>
  <si>
    <t>PAQUETE CHAZO PLASTICO 1/4  PAQUETE X 1000 UND</t>
  </si>
  <si>
    <t xml:space="preserve">CHAZO PLASTICO TIPO CAIMAN O SUPRA COLAPSABLE DE 1/4" </t>
  </si>
  <si>
    <t>SELLO LENGÜETA PARA TANQUE SANITARIO REF 013323331</t>
  </si>
  <si>
    <t>REJILLA PLASTICA PARA PISO 3X3” CON SOSCO - BLACO</t>
  </si>
  <si>
    <t>SOSCO LAVAMANOS TIPO REJILLA</t>
  </si>
  <si>
    <t>TAPA CIEGA PLASTICA</t>
  </si>
  <si>
    <t>BOLSA BASURA X6 UNIDADES ROJA</t>
  </si>
  <si>
    <t>BOLSA BASUR X6 UNIDADE</t>
  </si>
  <si>
    <t>LIMPIAVIDRIO ATOMIZADOR</t>
  </si>
  <si>
    <t>CANALETA PLASTICA AUTOADHESIVA 20X10MM BLANCA ACME</t>
  </si>
  <si>
    <t>CINTA AISLANTE +33 (19X20.1X0.177) REF054007-06132</t>
  </si>
  <si>
    <t>ACOPLE SANITARIO REF. 380193331 PLASTICO</t>
  </si>
  <si>
    <t>TORNILLO SISTERNA PLASTICO</t>
  </si>
  <si>
    <t>MALLA PLASTICA CERRAMIENTO DE 1,50 MTS DE ANCHO HUECO 1X1</t>
  </si>
  <si>
    <t>MASCARA DE SOLDAR FOTOSENSIBLE . MEDIDA 92X42 MM. PARA USO DE SOLDADURA ELECTRICA</t>
  </si>
  <si>
    <t>ARBOL ENTRADA  FLUID MASTER</t>
  </si>
  <si>
    <t>ARBOL ENTRADA ATLAS26 PARA SANITARIO REF 806333331</t>
  </si>
  <si>
    <t>ARBOL SALIDA</t>
  </si>
  <si>
    <t>TEJA PLASTICA N 6   PERFIL 7 ONDULADO. ESPESOR 1MM</t>
  </si>
  <si>
    <t>CINTA PAPEL TOPEX (50MM X 30 MTS DE LARGO) C/U</t>
  </si>
  <si>
    <t>RECOGEDOR</t>
  </si>
  <si>
    <t>BALDE</t>
  </si>
  <si>
    <t>VASO ICOPOR 6 OZ. PAQ. X 50 UNIDADES</t>
  </si>
  <si>
    <t>TUBO  17W BLANCO FRIO - G13 - 590X26MM- LED</t>
  </si>
  <si>
    <t>PANEL LED 60X60 45W LUZ BLANCA FRIO-DE INSCRUSTAR</t>
  </si>
  <si>
    <t>PLAFON LED REDONDO 18W LUZ BLANCA – SOBREPONER</t>
  </si>
  <si>
    <t>PLAFON LED REDONDO 18 W LUZ BLANCA - INCRUSTAR</t>
  </si>
  <si>
    <t>TUBO LED  1200 MM 18 W CASQUILLO G13 6500 K X UND</t>
  </si>
  <si>
    <t>BOMBILLO LED ALTA POTENCIA GU-10 3000K–12V 50W LC</t>
  </si>
  <si>
    <t>MUEBLE SANITARIO CORONA</t>
  </si>
  <si>
    <t>GRIFERIA LAVAMANOS  SENCILLA. CUELLO LARGO</t>
  </si>
  <si>
    <t>MUEBLE SANITARIO REDONDO CORONA BEIGE</t>
  </si>
  <si>
    <t xml:space="preserve">MUEBLE SANITARIO REDONDO CORONA BLANCO </t>
  </si>
  <si>
    <t>MUEBLE SANITARIO REF. AEREO BERS COLOR BEIGE</t>
  </si>
  <si>
    <t>COMBO SANITARIO REF. AEREO BERS COLOR BEIGE</t>
  </si>
  <si>
    <t>ORINAL DE PUSH. REF Y COLOR BEIGE</t>
  </si>
  <si>
    <t>LAVAMANOS SANLORENZO DE INSCRUSTAR COLOR BEIGE</t>
  </si>
  <si>
    <t>COMBO SANITARIO AVANTI PLUS REF 02122-02020-07339</t>
  </si>
  <si>
    <t xml:space="preserve">LAMINAS DE DRYWALL SECCION ( 1,22X 2,44) ESPESOR 1/2" </t>
  </si>
  <si>
    <t>LIJA  DE AGUA –GRANO NO. 150</t>
  </si>
  <si>
    <t>LIJA DE AGUA – GRANO  NO. 220</t>
  </si>
  <si>
    <t>LIJA  DE AGUA – GRANO NO. 180</t>
  </si>
  <si>
    <t>LIJA DE AGUA – GRANO  NO. 80</t>
  </si>
  <si>
    <t>GASTOP SELLANTE  FUERZA ALTA TARRO X 40 GR</t>
  </si>
  <si>
    <t>GASTOP  SELLANTE FUERZA MEDIA TARRO X 40 GR</t>
  </si>
  <si>
    <t>LIJA SECA # 120</t>
  </si>
  <si>
    <t>LIJA SECA # 150</t>
  </si>
  <si>
    <t>LIJA SECA # 220</t>
  </si>
  <si>
    <t>LIJA SECA # 240</t>
  </si>
  <si>
    <t>ROLLO MANTO ASFALTICO AL-80 CAPA ALUMINIO ROX10MT</t>
  </si>
  <si>
    <t>ROLLO MANTO ASFALTICO AL300 CAPA ALUMINIO ROX10MTS.</t>
  </si>
  <si>
    <t>BAYETILLA BLANCA</t>
  </si>
  <si>
    <t>SABRAS</t>
  </si>
  <si>
    <t>RODILLO DE FELPA DE 6 PULGADAS</t>
  </si>
  <si>
    <t>RODILLO DE FELPA DE 9 PULGADAS</t>
  </si>
  <si>
    <t>BROCHA PROFESIONAL CERDA MONA DE 2"</t>
  </si>
  <si>
    <t>BROCHA PROFESIONAL CERDA MONA DE 3"</t>
  </si>
  <si>
    <t>BROCHA PROFESIONAL CERDA MONA DE 5"</t>
  </si>
  <si>
    <t>BROCHA PROFESIONAL CERDA MONA DE 4”</t>
  </si>
  <si>
    <t>BROCHA PROFESIONAL  CERDA MONA DE 3"</t>
  </si>
  <si>
    <t>BROCHA PROFESIONAL CERDA MONA DE 4"</t>
  </si>
  <si>
    <t>RODILLO DE FELPA  DE 3" PULGADAS</t>
  </si>
  <si>
    <t>RODILLO DE FELPA  DE 9" PULGADAS</t>
  </si>
  <si>
    <t>SOPORTE PLASTICO PARA ENTREPAÑO LATERAL COLOR BLANCO</t>
  </si>
  <si>
    <t xml:space="preserve">SOPORTE PLASTICO PARA ENTREPAÑO LATERAL COLOR CAFÉ </t>
  </si>
  <si>
    <t>SOPORTE PLASTICO PARA ENTREPAÑO LATERAL COLOR  NEGRO</t>
  </si>
  <si>
    <t>ESCOBA DURA</t>
  </si>
  <si>
    <t>CHAPA ENTRADA APTO REF. 9871/4 (IZQ-DER)</t>
  </si>
  <si>
    <t>CHAPA PARA ESCRITORIO METALICO REF. SILO</t>
  </si>
  <si>
    <t>CHAPILLA COLOR CEDRO (2.44X 0.60) MTS C/U</t>
  </si>
  <si>
    <t xml:space="preserve">CHAPA 987 1/4 IZQ. </t>
  </si>
  <si>
    <t>CHAPA MANIJA BAÑO  SATINADA</t>
  </si>
  <si>
    <t xml:space="preserve">CHAPA MANIJA ALCOBA SATINADA </t>
  </si>
  <si>
    <t>CHAPA MANIJA ENTRADA PPAL SATINADA</t>
  </si>
  <si>
    <t xml:space="preserve">CHAPA POMA METALICA  ENTRADA PPAL </t>
  </si>
  <si>
    <t xml:space="preserve">CHAPA POMO SHALAGE ORBIT ENTRADA PPAL </t>
  </si>
  <si>
    <t>CHAPA PARA ESCRITORIO METALICO REF. 1560</t>
  </si>
  <si>
    <t xml:space="preserve">CHAPA ESCRITORIO REF. 111 </t>
  </si>
  <si>
    <t>CHAPA CON ROSETA REF. 396 1/4 IZQ.</t>
  </si>
  <si>
    <t xml:space="preserve">CHAPA  GUANTERA RABBY 401 </t>
  </si>
  <si>
    <t>POMA DUCHA CROMADA CAUDAL 9.5 L/MIN  REF 924000001</t>
  </si>
  <si>
    <t>ROLLO ALAMBRE COBRE NO. 10  ROLLO X 100 MTS</t>
  </si>
  <si>
    <t>ROLLO ALAMBRE COBRE NO. 12 ROLLO X 100 MTS</t>
  </si>
  <si>
    <t>ROLLO ALAMBRE  NO. 10 AWG ROLLO X100 MTS</t>
  </si>
  <si>
    <t>ROLLO ALAMBRE  NO. 12 AWG ROLLO X 100 MTS</t>
  </si>
  <si>
    <t>TUBO METALICO  OVALADO CROMADO PARA CLOSET. TIRA X 3ML C/U</t>
  </si>
  <si>
    <t>CERRADURA DE EMBUTIR REF. 1370</t>
  </si>
  <si>
    <t>CERRADURA ENTRADA ALCOBA P. REF 5316</t>
  </si>
  <si>
    <t>CERRADURA ENTRADA OFICINA 5304</t>
  </si>
  <si>
    <t>CERRADURA ENTRADA PRINCIPAL REF 170 1/4 - 170-0310</t>
  </si>
  <si>
    <t>CERRADURA ESPECIAL PARA MUEBLE REF. 112</t>
  </si>
  <si>
    <t>CERRADURA ESCRITORIO REF 1550 LATONADA REF EA164</t>
  </si>
  <si>
    <t>CERRADURA PARA ESCRITORIO REF. 1560</t>
  </si>
  <si>
    <t>ESPATULA METALICA CON MANGO PLASTICO 3"</t>
  </si>
  <si>
    <t>ESPATULA METALICA CON MANGO PLASTICO 4"</t>
  </si>
  <si>
    <t>ESPATULA METALICA CON MANGO PLASTICO 5"</t>
  </si>
  <si>
    <t>CERRADURA BAÑO POMA MADERA</t>
  </si>
  <si>
    <t>GRIFERIA LAVAPLATOS SENCILLA. CUELLO LARGO</t>
  </si>
  <si>
    <t>GAS PROBOTELLA REF. 158014 . CONTENIDO  14.1 ONZAS</t>
  </si>
  <si>
    <t xml:space="preserve">CANASTILLA LAVAPLATOS 4 " COMPLETA </t>
  </si>
  <si>
    <t>SIFON LAVAPLATOS  REF. 935113331 GRIVAL</t>
  </si>
  <si>
    <t>CHEQUE HORIZONTAL  DE 1/2" EN BRONCE  125 PSI</t>
  </si>
  <si>
    <t>CHEQUE HORIZONTAL  DE 3/4"" EN BRONCE 125 PSI</t>
  </si>
  <si>
    <t>CHEQUE HORIZONTAL DE 1" EN BRONCE 150 PSI</t>
  </si>
  <si>
    <t>REGISTRO DE BOLA DE 1/2</t>
  </si>
  <si>
    <t>REGISTRO DE BOLA DE 3/4</t>
  </si>
  <si>
    <t>REGISTRO DE BOLA DE 1</t>
  </si>
  <si>
    <t>LLAVE PARA LAVAMANOS DE PUSH REF. CON REPUESTO</t>
  </si>
  <si>
    <t xml:space="preserve">LLAVE PARA ORINAL DE PUSH REF. </t>
  </si>
  <si>
    <t xml:space="preserve">SIFON ORINAL REF. </t>
  </si>
  <si>
    <t>VALVULA PARA TANQUE AEREO 1/2. EN BROCE</t>
  </si>
  <si>
    <t>VALVULA PARA TANQUE AEREO 3/4. EN BROCE</t>
  </si>
  <si>
    <t>VALVULA PARA TANQUE AEREO 1". EN BROCE</t>
  </si>
  <si>
    <t>MANIJA TANQUE SANITARIO</t>
  </si>
  <si>
    <t xml:space="preserve">HERRAJE MUEBLE SANITARIO </t>
  </si>
  <si>
    <t>PASADOR METALICO PUERTA BAÑO DE 2 1/2" ACABADO SATINADO</t>
  </si>
  <si>
    <t>ADAPTADOR SIFON LVM/LVP</t>
  </si>
  <si>
    <t xml:space="preserve">VASTAGO DUCHA GRIVAL </t>
  </si>
  <si>
    <t xml:space="preserve">VASTAGO DUCHA GRICOL </t>
  </si>
  <si>
    <t xml:space="preserve">FLOTADOR DE MERCURIO </t>
  </si>
  <si>
    <t xml:space="preserve">FLOTADOR DE BOLA PARA TANQUES EN BRONCE 1/2" </t>
  </si>
  <si>
    <t xml:space="preserve">FLOTADOR DE BOLA PARA TANQUES EN BRONCE 3/4/" </t>
  </si>
  <si>
    <t xml:space="preserve">FLOTADOR DE BOLA PARA TANQUES EN BRONCE 1" </t>
  </si>
  <si>
    <t>EXTENSION PARA DESAGUE LAVAMANOS</t>
  </si>
  <si>
    <t>EXTENSION PARA DESAGUE LAVAPLATOS</t>
  </si>
  <si>
    <t>MALLA GALLINERO SECCION ( HUECO 1 1/4 X 1.50 MTS DE ANCHO)  X ROLLO DE 30 METROS . EN ALAMBRE GALVANIZADO</t>
  </si>
  <si>
    <t>CIERRA PUERTA  BRAZO HIDRAULICO 80 KILOS REF. 2234</t>
  </si>
  <si>
    <t>MODELOS DE LLAVES REF. 1000 X PAQUETE 100 UND</t>
  </si>
  <si>
    <t xml:space="preserve">MODELOS DE LLAVES REF. 1500 X PAQUETE </t>
  </si>
  <si>
    <t xml:space="preserve">CANDADOS REF. 870 </t>
  </si>
  <si>
    <t>CANDADOS REF. 860</t>
  </si>
  <si>
    <t>CUCHILLA CINTA SINFÍN 1/4 UÑA DE GATO (RO X 30 MT)</t>
  </si>
  <si>
    <t>CUCHILLA CINTA SINFÍN 3/8 UÑA DE GATO (RO X 30 MT)</t>
  </si>
  <si>
    <t>CUCHILLAS CANTEADORA ELECTRICA 35CM (JGO X 3 UNIDADES)</t>
  </si>
  <si>
    <t>CUCHILLAS CEPILLO ELECTRICO 40 CM (JGO X 3 UNIDADES)</t>
  </si>
  <si>
    <t>DISCO TUSTENO 10" 80 DIENTES PARA SIERRA CIRCULAR</t>
  </si>
  <si>
    <t>DISCO TUSTENO 12" 80 DIENTES PARA SIERRA CIRCULAR</t>
  </si>
  <si>
    <t>DISCOS TUSTENO 14" 80 DIENTES PARA SIERRA CIRCULAR</t>
  </si>
  <si>
    <t>CUCHILLAS  REPUESTO -CEPILLOS #3 PARA MADERA</t>
  </si>
  <si>
    <t>CUCHILLAS REPUESTO  -CEPILLOS #4 PARA MADERA</t>
  </si>
  <si>
    <t>CUCHILLAS REPUESTO - CEPILLOS #5 PARA MADERA</t>
  </si>
  <si>
    <t>CUCHILLAS  REPUESTO - CEPILLOS #7 PARA MADERA</t>
  </si>
  <si>
    <t>JUEGO DE FORMONES ( ½- 7/8- 1- 1.1/2)</t>
  </si>
  <si>
    <t>JUEGO DESTORNILLADORES PALA Y ESTRELLA  POR 6 UND</t>
  </si>
  <si>
    <t>GUADAÑA A GASOLINA</t>
  </si>
  <si>
    <t>PODADORA PLANA A GASOLINA</t>
  </si>
  <si>
    <t xml:space="preserve">HOMBRESOLO CURVO DE 7 " </t>
  </si>
  <si>
    <t xml:space="preserve">HOMBRESOLO CURVO DE 10 " </t>
  </si>
  <si>
    <t>PRENSA ALACRAN METALICA  DE 1 METRO DE LARGO . USO CARPINTERIA</t>
  </si>
  <si>
    <t>PRENSA ALACRAN  METALICADE 1.20  METRO DE LARGO. USO CARPINTERIA</t>
  </si>
  <si>
    <t>PRENSA ALACRAN METALICA DE 1.50  METRO DE LARGO .USO CARPINTERIA</t>
  </si>
  <si>
    <t>ACOPLE EN BRONCE RAPIDO DE 1/4 " C2  PARA AIRE COMPRIMEDO</t>
  </si>
  <si>
    <t>PISTOLA CALAFATEO INDUSTRIAL METALICA  PARA APLICAR SILICONA</t>
  </si>
  <si>
    <t xml:space="preserve">MARTILLO DE UÑA CON MANGO MADERA DE 24 ONZAS </t>
  </si>
  <si>
    <t>JUEGO DE FRESAS RUTEADORA PARA MADERA X 24 PIEZAS DE 1/4. USO CARPINTERIA</t>
  </si>
  <si>
    <t>JUEGO DE BROCAS PARA ATORNILLADOR DE IMPACTO HEXAGONAL  DE 10 UNIDADES. USO CARPINTERIA</t>
  </si>
  <si>
    <t xml:space="preserve">BROCA BISAGRA EUROPEA DE 35 MM REF. T 15035. USO CARPINTERIA </t>
  </si>
  <si>
    <t>ESCALERA METALICA DE 3 PELDAÑOS. TIPO TIGERA TAPA SUPERIOR PLASTICA. USO INDUSTRIAL</t>
  </si>
  <si>
    <t xml:space="preserve">PINZA PICO LORO 8" </t>
  </si>
  <si>
    <t>SONDA MANUAL DESTAPADORA REF. RIDGID K-6 RID</t>
  </si>
  <si>
    <t>REMACHADORA TRABAJO PESADO 4 CABEZAS. STANLEY</t>
  </si>
  <si>
    <t>PELACABLES 3 EN 1 MANGO AISLADO  ERGONOMICO . USO ELECTRICIDAD</t>
  </si>
  <si>
    <t>ESPATULA  METALICA CON MANGO PLASTICO DE 2 PULG.</t>
  </si>
  <si>
    <t>ESPATULA  METALICA CON MANGO PLASTICO DE 3 PULG.</t>
  </si>
  <si>
    <t>ESPATULA  METALICA CON MANGO PLASTICO DE 4 PULG.</t>
  </si>
  <si>
    <t>ESPATULA  METALICA CON MANGO PLASTICO DE 5 PULG.</t>
  </si>
  <si>
    <t>ACOPLE LAVAMANOS METALICO MONOCONTROL</t>
  </si>
  <si>
    <t>ACOPLE LAVAPLATOS METALICO MONOCONTROL</t>
  </si>
  <si>
    <t>ACOPLE LAVAMANOS PLASTICO DE  -1/2 PULGADA</t>
  </si>
  <si>
    <t>ACOPLE SANITARIO REF. 380193331</t>
  </si>
  <si>
    <t>ACOPLE VALVULA REGULACION SANITARIA</t>
  </si>
  <si>
    <t>ADAPTADOR MACHO DE 1/2 PVC</t>
  </si>
  <si>
    <t>CANASTILLA LAVAPLATOS 4¨ PULGADAS PLASTICA CROMADA</t>
  </si>
  <si>
    <t>CHEQUE HORIZONTAL DE 3" EN BRONCE  150 PSI</t>
  </si>
  <si>
    <t>CHEQUE HORIZONTAL DE 2" EN BRONCE  150 PSI</t>
  </si>
  <si>
    <t>CHEQUE VERTICAL DE 1" EN BRONCE</t>
  </si>
  <si>
    <t>CHEQUE VERTICAL DE ½ EN BRONCE</t>
  </si>
  <si>
    <t>CHEQUE VERTICAL DE ¾ EN BRONCE</t>
  </si>
  <si>
    <t>EMBOLO LAVAMANOS- CIERRE RAPIDO</t>
  </si>
  <si>
    <t>EMBOLO DUCHA ROSCA ORDINARIA</t>
  </si>
  <si>
    <t>EMBOLO DUCHA ROSCA FINA</t>
  </si>
  <si>
    <t>EMBOLO CERAMICO –METALICO  LAVAMANOS</t>
  </si>
  <si>
    <t>EMBOLO CERAMICO-METALICO DUCHA</t>
  </si>
  <si>
    <t>DESAGUE PUSH LAVAMANOS REF 13R305871/01-2900-11</t>
  </si>
  <si>
    <t>FLOTADOR DE BOLA PARA TANQUES – EN BRONCE</t>
  </si>
  <si>
    <t>GRIFERIA SANITARIA FLUID MASTER COMPLETA</t>
  </si>
  <si>
    <t>GRIFERIA SANITARIA REF 610320001  ATLAS  26 CMS</t>
  </si>
  <si>
    <t>LLAVE PARED LAVADORA - METALICA</t>
  </si>
  <si>
    <t>LLAVE TERMINAL ROSCA 1/2" CROMADA REF 977200001</t>
  </si>
  <si>
    <t>MEZCLADOR PARA DUCHA</t>
  </si>
  <si>
    <t>MEZCLADOR LAVAMANOS 4 CIERRE RAPIDO REF 01-1154-00</t>
  </si>
  <si>
    <t>MEZCLADOR LAVAMANOS 8 CIERRE RAPIDO REF 01-1103-00</t>
  </si>
  <si>
    <t>MEZCLADOR LAVAPLATOS CUELLO GANZO REF 01-1151-00</t>
  </si>
  <si>
    <t>REGISTRO DE CORTINA DE 2" RW</t>
  </si>
  <si>
    <t>REGISTRO DE CORTINA 1" RW</t>
  </si>
  <si>
    <t>REGISTRO DE CORTINA 3/4" RW</t>
  </si>
  <si>
    <t>REGISTRO DE CORTINA 1/2" RW</t>
  </si>
  <si>
    <t>REGISTRO DE BOLA EN BRONCE DE 1"</t>
  </si>
  <si>
    <t>REGISTRO DE BOLA EN BRONCE DE 3/4"</t>
  </si>
  <si>
    <t>REGISTRO DE BOLA EN BRONCE DE 1/2"</t>
  </si>
  <si>
    <t>SIFON LAVAPLATOS REF. GRICOL</t>
  </si>
  <si>
    <t>SIFON LAVAMANOS  REF.GRIVAL</t>
  </si>
  <si>
    <t>SIFON LAVAMANOS BOTELLA GRIS REF.  GRICOL</t>
  </si>
  <si>
    <t>SIFON DE ACORDEON CROMADO LAV/LVP REF. 04001811</t>
  </si>
  <si>
    <t>TAPON GALVANIZADO HG DE  ½   PULGADA</t>
  </si>
  <si>
    <t>VASTAGO DUCHA</t>
  </si>
  <si>
    <t>PAR BISAGRA 105 35 MM COCINA INTEGRAL SEMIACODADA</t>
  </si>
  <si>
    <t>PAR BISAGRA 35MM COCINA INTEGRAL RECTA</t>
  </si>
  <si>
    <t>PAR BISAGRA OMEGA DE 2¨</t>
  </si>
  <si>
    <t>PAR BISAGRA OMEGA DE 3¨</t>
  </si>
  <si>
    <t>PAR BISAGRA LATON MUEBLE 2¨ 1/2 X PAR</t>
  </si>
  <si>
    <t>PAR BISAGRA OMEGA 1¨ 1/2 DORADA X PAR</t>
  </si>
  <si>
    <t>BRAZO NEUMATICO 247 MM</t>
  </si>
  <si>
    <t>CERRADURA ENTRADA PRINCIPAL REF 31610-50 IZQUIERDA</t>
  </si>
  <si>
    <t>CERRADURA ENTRADA PRINCIPAL REF 31610-50 DERECHA</t>
  </si>
  <si>
    <t>CERRADURA  ENTRADA PPAL POMO PLATEADA METALICA</t>
  </si>
  <si>
    <t>CERRADURA  DE EMBUTIR  170 1/4 AUXILIAR PLATEADA</t>
  </si>
  <si>
    <t>CERRADURA  DE EMBUTIR  170 1/4 AUXILIAR DORADA</t>
  </si>
  <si>
    <t>CERRADURA ESCRITORIO CUADRADA  REF. GATO 1.550.</t>
  </si>
  <si>
    <t>CERRADURA ALCOBA POMA METALICA PLATEADA</t>
  </si>
  <si>
    <t>CERRADURA BAÑO POMA METALICA PLATEADA</t>
  </si>
  <si>
    <t xml:space="preserve">CERRADURA BAÑO POMA MADERA </t>
  </si>
  <si>
    <t>MANIJA COCINA INTEGRAL SENCILLA ARCO DE 15CMS INOX</t>
  </si>
  <si>
    <t>TORNILLO CON CABEZA NEGRA PARA MADERA 2" X 500 EA</t>
  </si>
  <si>
    <t>TORNILLO CON CABEZA NEGRA PARA MADERA 1-1/2"X500EA</t>
  </si>
  <si>
    <t>TORNILLO CON CABEZA NEGRA PARA MADERA 1-1/4"X500EA</t>
  </si>
  <si>
    <t>TORNILLO CON CABEZA NEGRA PARA MADERA 3/4" X 500EA</t>
  </si>
  <si>
    <t>TORNILLO CON CABEZA NEGRA PARA MADERA 1" X 500 EA</t>
  </si>
  <si>
    <t>CABLE THHN NO. 8 X MT</t>
  </si>
  <si>
    <t>CABLE THNN  NO. 10 X MT</t>
  </si>
  <si>
    <t>CABLE  THHN NO. 12 X MT</t>
  </si>
  <si>
    <t>CABLE DUPLEX   2X12 X MTS</t>
  </si>
  <si>
    <t>CABLE DUPLEX   2X14 X MTS</t>
  </si>
  <si>
    <t>CABLE DUPLEX   2X16 X MTS</t>
  </si>
  <si>
    <t>CABLE DESNUDO 7 HILOS #8</t>
  </si>
  <si>
    <t>CABLE DESNUDO 7 HILOS #10</t>
  </si>
  <si>
    <t>CABLE DESNUDO 7 HILOS #12</t>
  </si>
  <si>
    <t>CABLE DESNUDO 7 HILOS #14</t>
  </si>
  <si>
    <t>CABLE TRENZADO THWN CU # 12 COLRES ROJO-BLANCO-VERDE</t>
  </si>
  <si>
    <t>CABLE TRENZADO THWN  CU# 12 COLRES AZUL-BLANCO-VERDE</t>
  </si>
  <si>
    <t>PROBADOR DE TOMA</t>
  </si>
  <si>
    <t>GRAPA INDUSTRIAL PARA PISTOLA NEUMATICA CALIBRE 80-10 CAJA X 5000 UND</t>
  </si>
  <si>
    <t>PUNTILLA PARA PISTOLA NEUMATICA MEDIDA UNIVERSAL DE 1 1/2" X CAJA DE 5000 UND</t>
  </si>
  <si>
    <t>PUNTILLA PARA PISTOLA NEUMATICA MEDIDA UNIVERSAL DE 2" X CAJA DE 5000 UND</t>
  </si>
  <si>
    <t>SOPORTE DOBLEMETALICA  PARA PERCHERO TIPO PARAGUA . USO CARPINTERIA. ACABADO CROMADO</t>
  </si>
  <si>
    <t>SOPORTE PARA TUBO OVALADO PARA CLOSET.</t>
  </si>
  <si>
    <t>BROCA  DE ACERO PARA METAL DIAMETRO 11/32</t>
  </si>
  <si>
    <t>BROCA DE ACERO PARA METL DIAMETRO  7/64</t>
  </si>
  <si>
    <t>BROCA DE ACERO PARA METAL DIAMETRO 3/16</t>
  </si>
  <si>
    <t>BROCA DE ACERO PARA METAL DIAMETRO 5/32</t>
  </si>
  <si>
    <t>BROCA  DE  ACERO PARA METAL DIAMETRO 1/8</t>
  </si>
  <si>
    <t>BROCA DE ACERO PARA METAL DIAMETRO 3/32</t>
  </si>
  <si>
    <t>DISCO DIAMANTADO SEGMENTADO DE 4" PARA PULIDORA</t>
  </si>
  <si>
    <t>DISCO DIAMANTADO TURBO DE 4" PARA PULIDORA</t>
  </si>
  <si>
    <t>DISCO DIAMANTADO CONTINUO DE 4" PARA PULIDORA</t>
  </si>
  <si>
    <t>BROCAS DE  TUNGSTENO PARA MAMPOSTERIA (1/4")</t>
  </si>
  <si>
    <t>BROCAS DE TUNGSTENO PARA MAMPOSTERIA (5/16")</t>
  </si>
  <si>
    <t>BROCAS DE  TUNGSTENO  PARA MAMPOSTERIA  (1/2")</t>
  </si>
  <si>
    <t>BROCAS DE  TUNGSTENO PARA MAMPOSTERIA  (3/8")</t>
  </si>
  <si>
    <t>BROCAS DE ACERO PARA METAL DIAMETRO1/4"</t>
  </si>
  <si>
    <t>BROCAS DE  DE ACERO PARA METAL  DE 5/16"</t>
  </si>
  <si>
    <t>BROCAS DE  ACERO PARA METAL DIAMETRO 1/2"</t>
  </si>
  <si>
    <t>BROCAS DE  ACERO PARA METAL DIAMETRO  3/8"</t>
  </si>
  <si>
    <t>SOCKET SLIM T-8</t>
  </si>
  <si>
    <t>SOCKET GU-10</t>
  </si>
  <si>
    <t xml:space="preserve">CANALETA METALICA 10X4 POR TRAMO DE 2.40 </t>
  </si>
  <si>
    <t>MANTENIMIENTO MEJORATIVO, REPARACION Y ADECUACIÓN DE LOS ALOJAMIENTOS MILITARES DE OFICIALES Y SUBOFICIALES DE LA FUERZA AÉREA COLOMBIANA EN LA GUARNICIÓN DE BOGOTÁ D.C</t>
  </si>
  <si>
    <t>MANTENIMIENTO MEJORATIVO, REPARACIÓN Y ADECUACIÓN DE LOS ALOJAMIENTOS MILITARES DE OFICIALES Y SUBOFICIALES DE LA FUERZA AEREA COLOMBIANA EN LA GUARNICION BOGOTPA D.C.</t>
  </si>
  <si>
    <t xml:space="preserve">VF. 2019 MANTENIMIENTO PREDICTIVO, DETECTIVO, Y CORRECTIVO INSTALACIONES COFAC </t>
  </si>
  <si>
    <t>VF. 2019 MANTENIMIENTO MEJORATIVO, REPARACIÓN Y ADECUACIÓN DE LOS ALOJAMIENTOS MILITARES DE OFICIALES Y SUBOFICIALES DE LA FUERZA AEREA COLOMBIANA EN LA GUARNICION BOGOTPA D.C.</t>
  </si>
  <si>
    <t xml:space="preserve">MANTENIMIENTO PREDICTIVO, DETECTIVO, Y CORRECTIVO INSTALACIONES COFAC </t>
  </si>
  <si>
    <t>MANTENIMIENTO Y READECUACION DE CENTRO DE MEDIDA Y REDES.</t>
  </si>
  <si>
    <t>MANTENIMIENTO INSTALACIONES CASUB</t>
  </si>
  <si>
    <t>MANTENIMIENTO INSTALACIONES CLOFA</t>
  </si>
  <si>
    <t>APOYO MANTENIMIENTO Y ADECUACIÓN OFICINA ATENCIÓN CIUDADANA</t>
  </si>
  <si>
    <t>SERVICIO DE CAFETERIA Y RESTAURANTE  PARA LAS ACTIVIDADES REFERENTES A LA CONMEMORACION DEL GRITO DE INDEPENDENCIA.</t>
  </si>
  <si>
    <t>SUBSIDIO DE TRANSPORTE ASISTENTES ADMINISTRATIVOS GESTIÓN DOCUMENTAL</t>
  </si>
  <si>
    <t>TRANSPORTE OPERARIOS ESINS (PERSONAL 26 PAX)</t>
  </si>
  <si>
    <t>SERVICIO DE TRANSPORTE DE PASAJEROS DESFILE 20 DE JULIO</t>
  </si>
  <si>
    <t>SERVICIO DE MENSAJERÍA NACIONAL E INTERNACIONAL EXPRESA PARA EL COMANDO DE LA FUERZA AÉREA COLOMBIANA A TRAVÉS DE LA UNIDAD DE CORRESPONDENCIA COFAC.</t>
  </si>
  <si>
    <t>ADMINISTRACIONES ALOJAMIENTO MILITAR</t>
  </si>
  <si>
    <t>ADMINISTRACIÓN CASA LA FRANCIA</t>
  </si>
  <si>
    <t>ADMINISTRACIÓN FORFA</t>
  </si>
  <si>
    <t>APOYO CONTRATACIÓN SERVICIOS DE APOYO A LA GESTIÓN</t>
  </si>
  <si>
    <t>APOYO TALLER DE ALINEACIÓN ESTRATEGICA SEMEP</t>
  </si>
  <si>
    <t>TELEFONIA MOVIL</t>
  </si>
  <si>
    <t>TELEFONIA FIJA</t>
  </si>
  <si>
    <t>DIRECTV, CLARO YMODEM ETB</t>
  </si>
  <si>
    <t>SEGURIDAD Y VIGILANCIA ALOJAMIENTO MILITAR</t>
  </si>
  <si>
    <t>VF. 2019 SERVICIO DE SEGURIDAD Y VIGILANCIA PRIVADA CON PERSONAL MASCULINO Y/O FEMENINO CON ARMA, PARA LAS DEPENDENCIAS ADSCRITAS AL CUARTEL GENERAL COFAC Y PREDIOS PERTENECIENTES A LA FAC.</t>
  </si>
  <si>
    <t>APOYO SERVICIOS DE SEGURIDAD Y VIGILANCIA JEFSA</t>
  </si>
  <si>
    <t>SERVICIO DE SEGURIDAD Y VIGILANCIA CASUB</t>
  </si>
  <si>
    <t>SERVICIO DE SEGURIDAD Y VIGILANCIA SEDES BOGOTA Y VILLA DE LEYVA CLOFA</t>
  </si>
  <si>
    <t>SERVICO DE ASEO PARA EL EDIFICIO COFAC Y DEPENDENCIAS ADSCRITAS</t>
  </si>
  <si>
    <t>SERVICIO DE ASEO PARA EL EDIFICIO COFAC Y DEPENDENCIAS ADSCRITAS</t>
  </si>
  <si>
    <t>VF. 2019 SERVICO DE ASEO PARA EL EDIFICIO COFAC Y DEPENDENCIAS ADSCRITAS</t>
  </si>
  <si>
    <t xml:space="preserve"> APOYO SERVICIOS DE ASEO ADMINSITRATIVO JEFSA</t>
  </si>
  <si>
    <t>APOYO SERVICIOS DE ASEO ASISTENCIAL JEFSA</t>
  </si>
  <si>
    <t>SERVICIO DE ALQUILER Y MONTAJE PARA ACTIVIDADES FAC - COMANDO DE LA FUERZA AEREA QUE CONSTA DE: CARPAS, SILLAS, TARIMAS, SONIDO, PRODUCCIÓN LOGISTICA</t>
  </si>
  <si>
    <t>VF. 2019 SERVICIO DE ALQUILER Y MONTAJE PARA ACTIVIDADES FAC - COMANDO DE LA FIERZA AEREA QUE CONSTA DE: CARPAS, SILLASM TARIMAS, SONIDO, PRODUCCIÓN LOGISTICA</t>
  </si>
  <si>
    <t>ACUEDUCTO Y ALCANTARILLADO</t>
  </si>
  <si>
    <t xml:space="preserve">ENERGIA </t>
  </si>
  <si>
    <t>GAS NATURAL</t>
  </si>
  <si>
    <t xml:space="preserve">SERVICIO DE MANTENIIMIENTO Y REPARACION DE  DE FOTOCOPIADORAS </t>
  </si>
  <si>
    <t>SERVICIO DE MANTENIMIENTO DE VIDEO BEAMS</t>
  </si>
  <si>
    <t>SERVCIO DE MANTENIMIENTO Y REPARACION DE DESTRUCTORAS DE PAPEL</t>
  </si>
  <si>
    <t>MANTENIMIENTO PREVENTIVO Y CORRECTIVO A TODO COSTO DE VEHICULOS COFAC</t>
  </si>
  <si>
    <t>MANTENIMIENTO PREVENTIVO Y CORRECTIVO A TODO COSTO DE MOTOS</t>
  </si>
  <si>
    <t>MANTENIMIENTO PREVENTIVO Y CORRECTIVO A TODO COSTO VEHICULOS  NISSAN</t>
  </si>
  <si>
    <t>MANTENIMIENTO PREVENTIVO Y CORRECTIVO A TODO COSTO DE VEHICULOS MARCA TOYOTA</t>
  </si>
  <si>
    <t>VF. 2019 MANTENIMIENTO PREVENTIVO Y CORRECTIVO A TODO COSTO DE VEHICULOS COFAC</t>
  </si>
  <si>
    <t>VF. 2019 MANTENIMIENTO PREVENTIVO Y CORRECTIVO A TODO COSTO CAMIONETAS NISSAN</t>
  </si>
  <si>
    <t>VF. 2019 MANTENIMIENTO PREVENTIVO Y CORRECTIVO A TODO COSTO DE MOTOS</t>
  </si>
  <si>
    <t>MANTENIMIENTO ASCENSORES DE LAS DIFERENTES INSTALACIONES DE COFAC</t>
  </si>
  <si>
    <t>MANTENIMIENTO A TODO COSTO DE MOTOBOMBAS PARA EL ESCUADRON DE INSTALACIONES</t>
  </si>
  <si>
    <t>MANTENIMIENTO PLANTAS ELECTRICAS DE ALOJAMIENTO MILITAR E INSTALACIONES PERTENECIENTES AL CUARTEL GENERAL COFAC EN BOGOTA D.C.</t>
  </si>
  <si>
    <t>MANTENIMIENTO DE AIRES ACONDICIONADOS PARA COFAC Y DEMAS DEPENDENCIAS ADSCRITAS A COFAC</t>
  </si>
  <si>
    <t>MANTENIMIENTO GASODOMESTICOS Y REDES DE GAS DOMICILIARIA</t>
  </si>
  <si>
    <t>MANTENIMIENTO, DESINFECCION Y LAVADO DE TANQUES DE AGUA</t>
  </si>
  <si>
    <t>MANTENIMIENTO SISTEMA DE CITOFONIA ALOJAMIENTO MILITAR</t>
  </si>
  <si>
    <t xml:space="preserve">MANTENIMIENTO PREVENTIVO Y CORRECTIVO A TODO DE ELEVADORES DE VEHICULOS, EQUIPO DE MONTALLANTAS, COMPRESORES Y ACTUALIZACION DE ESCANER AUTOMOTRIZ </t>
  </si>
  <si>
    <t>VF. 2019 MANTENIMIENTO ASCENSORES DE LAS DIFERENTES INSTALACIONES DE COFAC</t>
  </si>
  <si>
    <t>VF. 2019 MANTENIMIENTO A TODO COSTO DE MOTOBOMBAS PARA EL ESCUADRON DE INSTALACIONES</t>
  </si>
  <si>
    <t>VF. 2019 MANTENIMIENTO PLANTAS ELECTRICAS DE ALOJAMIENTO MILITAR E INSTALACIONES PERTENECIENTES AL CUARTEL GENERAL COFAC EN BOGOTA D.C.</t>
  </si>
  <si>
    <t>VF. 2019 MANTENIMIENTO DE AIRES ACONDICIONADOS PARA COFAC Y DEMAS DEPENDENCIAS ADSCRITAS A COFAC</t>
  </si>
  <si>
    <t>VF. 2019 MANTENIMIENTO GASODOMESTICOS Y REDES DE GAS DOMICILIARIA</t>
  </si>
  <si>
    <t>MANTENIMIENTO Y LIMPIEZA DE CORTINAS, TAPETES, CARPAS, MUEBLES Y ENSERES</t>
  </si>
  <si>
    <t xml:space="preserve">RECARGA Y REPARACION DE EXTINTORES </t>
  </si>
  <si>
    <t xml:space="preserve">SERVICIO DE AMBULANCIAS PARA EL CUARTEL GENERAL COFAC </t>
  </si>
  <si>
    <t xml:space="preserve">VF. 2019 SERVICIO DE AMBULANCIAS PARA EL CUARTEL GENERAL COFAC </t>
  </si>
  <si>
    <t>SERVICIO DE FUMIGACIÓN  Y DESRATIZACIÓN</t>
  </si>
  <si>
    <t>VF. 2019 SERVICIO DE FUMIGACIÓN  Y DESRATIZACIÓN</t>
  </si>
  <si>
    <t>COSTOS BOLSA Y COMISION DEL SERVICIO DE SEGURIDAD Y VIGILANCIA</t>
  </si>
  <si>
    <t>VF. 2019 COSTOS BOLSA Y COMISION DEL SERVICIO DE SEGURIDAD Y VIGILANCIA</t>
  </si>
  <si>
    <t>SERVICIO DE LOCALIZACIÓN SATELITAL (AVL) PARA LOS VEHICULOS DEL CUARTEL GENERAL COFAC Y DEPENDENCIAS ADSCRITAS</t>
  </si>
  <si>
    <t>VF. 2019 SERVICIO DE LAVANDERIA</t>
  </si>
  <si>
    <t>VF. 2019 SERVICIO DE LOCALIZACIÓN SATELITAL (AVL) PARA LOS VEHICULOS DEL CUARTEL GENERAL COFAC Y DEPENDENCIAS ADSCRITAS</t>
  </si>
  <si>
    <t>VIATICOS Y GASTOS AL INTERIOR DEL PAIS</t>
  </si>
  <si>
    <t xml:space="preserve">APOYO VIATICOS FERIA AERONÁUTICA </t>
  </si>
  <si>
    <t>IMPUESTO PREDIAL- COFAC</t>
  </si>
  <si>
    <t>IMPUESTOS VEHICULOS</t>
  </si>
  <si>
    <t>PAGO DE VALORIZACION AL PREDIO LA MARIA</t>
  </si>
  <si>
    <t>ESCUDOS DE FIDELIDAD</t>
  </si>
  <si>
    <t>PLACAS DE RECONOCIMIENTO (ALUMNOS E INSTRUCCIÓN MILITAR)</t>
  </si>
  <si>
    <t>BROCHA CERDA MONA DE 3"</t>
  </si>
  <si>
    <t>BROCHA CERDA MONA DE 2"</t>
  </si>
  <si>
    <t>BROCHA CERDA MONA DE 1"</t>
  </si>
  <si>
    <t>RODILLO DE ELPA DE 9"</t>
  </si>
  <si>
    <t>RODILLO DE ELPA DE 6"</t>
  </si>
  <si>
    <t>RODILLO DE ELPA DE 2''</t>
  </si>
  <si>
    <t>SILLAS</t>
  </si>
  <si>
    <t>TONER HEWLETT PACKARD #304A NEGRO CC530A</t>
  </si>
  <si>
    <t xml:space="preserve">TONER HEWLETT PACKARD #304A CYAN CC531A </t>
  </si>
  <si>
    <t xml:space="preserve">TONER HEWLETT PACKARD #304A YELLOW CC532A </t>
  </si>
  <si>
    <t xml:space="preserve">TONER HEWLETT PACKARD #304A MAGENTA CC533A </t>
  </si>
  <si>
    <t>TONER LEXMARK NEGRO  MS811DN</t>
  </si>
  <si>
    <t>TONER LEXMARK #T642 NEGRO 64018HL</t>
  </si>
  <si>
    <t>CARTUCHO HEWLETT PACKARD #55A NEGRO CE255A  PARA P3015</t>
  </si>
  <si>
    <t>TONER FOTOCOPIADORA RICOH AFICIO MP3351 2220D</t>
  </si>
  <si>
    <t>MANTENIMIENTOS LOCATIVOS  ESINA</t>
  </si>
  <si>
    <t>IMPUESTOS DE VEHICULOS</t>
  </si>
  <si>
    <t>SERVICIO DE APOYO LOGÍSTICO PARA EFECTUAR LOS TRÁMITES Y DILIGENCIAS PARA LA INSCRIPCIÓN A LAS CARRERAS ATLETICAS PROGRAMADAS PARA EL AÑO 2019 EN LA CIUDAD DE BOGOTÁ, DE AUCERDO A LA FICHA TÉCNICA.</t>
  </si>
  <si>
    <t>SERVICIO DE APOYO LOGÍSTICO PARA EL JUZGAMIENTO DE ENCUENTROS DEPORTIVOS DE FÚTBOL, BALONCESTO Y VOLEIBOL DEL TORNEO INTERNO COFAC.</t>
  </si>
  <si>
    <t>AIRE ACONDICIONADO 12000 BTU</t>
  </si>
  <si>
    <t xml:space="preserve">SECADORA </t>
  </si>
  <si>
    <t>NEVECON</t>
  </si>
  <si>
    <t xml:space="preserve">LAVADORA </t>
  </si>
  <si>
    <t>MANTENIMIENTO VIVIENDAS TIPO SHELTER</t>
  </si>
  <si>
    <t xml:space="preserve">MANTENIMIENTO AIRES ACONDICIONADOS </t>
  </si>
  <si>
    <t xml:space="preserve">CONTRATACIÓN ENTRENAMIENTO DESORIENTADOR ESPACIAL </t>
  </si>
  <si>
    <t xml:space="preserve">SERVICIO ASEO -  DIRES-SUINC-SUREC </t>
  </si>
  <si>
    <t>MANTENIMIENTO TOYOTA BURBUJA</t>
  </si>
  <si>
    <t>PROCESOS INCORPORACION CADETES Y ALUMNOS - DIRES</t>
  </si>
  <si>
    <t xml:space="preserve">TRANSPORTE TERRESTRE ASPIRANTES + VIGENCIA FUTURA- DIRES </t>
  </si>
  <si>
    <t xml:space="preserve">TRANSPORTE TERRESTRE CONSCRITPOS - DIRES  </t>
  </si>
  <si>
    <t>SERVICIO DE SEGURIDAD Y  VIGILANCIA - DIRES</t>
  </si>
  <si>
    <t>SERVICIO DE INTERNERT MOVIL - DIRES</t>
  </si>
  <si>
    <t>(TONNER 524X) PARA IMPRESORA LEXMARK MS 811DN - DIRES</t>
  </si>
  <si>
    <t>(TONNER 108R00795) PARA FOTOCOPIADORA XEROX PHASER 3635 MFP  - DIRES</t>
  </si>
  <si>
    <t>(TONNER T650 A11L) PARA IMPRESORA LEXMARK T654  - DIRES</t>
  </si>
  <si>
    <t>(TONNER CE505A)PARA IMPRESORA LASER JET HP P2035N - DIRES</t>
  </si>
  <si>
    <t>(TONNER Q1338A) PARA IMPRESORA  LASER JET HP 4200L - DIRES</t>
  </si>
  <si>
    <t>SERVICIO DE CORREO A NIVEL NACIONAL - DIRES</t>
  </si>
  <si>
    <t>SERVICIO DE DISEÑO, ADECUACION, MONTAJE Y PARTICIPACION FERIA EXPOESTUDIANTE 2019</t>
  </si>
  <si>
    <t>CONTRATAR EL SERVICIO DE 02 ASISTENTES ADM X 9 MESES</t>
  </si>
  <si>
    <t>SERVICIO DE ACUEDUCTO, ASEO Y ALCANTARILLADO - DIRES</t>
  </si>
  <si>
    <t>SERVICIO ADMINISTRACION EDIFICIO ICARO- FORFA</t>
  </si>
  <si>
    <t>SERVICIO DE ENERGIA - DIRES</t>
  </si>
  <si>
    <t>SERVICIO DE TELEFONIA FIJA - DIRES</t>
  </si>
  <si>
    <t>PRUEBA PSICOLOGICA PDA</t>
  </si>
  <si>
    <t>PROYECTO DE INVESTIGACIÓN PARA LA REVISIÓN DEL SISTEMA DE GESTIÓN HUMANA POR COMPETENCIAS</t>
  </si>
  <si>
    <t>MANEJO ADECUADO DE LA DOCUMENTACION EN LO REFERENTE A LA INSERCION MASIVA, ORGANIZACIÓN DE DOCUMENTOS</t>
  </si>
  <si>
    <t>EXAMENES MEDICOS SALUD OCUPACIONAL PERDONAL CIVIL Y UN PERSONAL MILITAR</t>
  </si>
  <si>
    <t>MANTENIMIENTO EQUIPOS AUDIOVISUALES</t>
  </si>
  <si>
    <t>MANTENIMIENTO PREVENTIVO-CORRECTIVO EMISORA</t>
  </si>
  <si>
    <t>TRANSPORTE DE PERSONAL</t>
  </si>
  <si>
    <t xml:space="preserve">PAGO SAYCO Y ACINPRO </t>
  </si>
  <si>
    <t>SERVICIOS PROFESIONALES DE (01) LOCUTOR PRODUCTOR - EDITOR</t>
  </si>
  <si>
    <t>STAND FERIA LIBRO Y AERONAUTICA</t>
  </si>
  <si>
    <t>SEMINARIOS COMUNICACIONES ESTRATÉGICAS</t>
  </si>
  <si>
    <t>VIATICOS</t>
  </si>
  <si>
    <t xml:space="preserve">ADQUISION EQUIPOS AUDIOVISUALES </t>
  </si>
  <si>
    <t>SERVICIO DE CAFETERIA A TODO COSTO PARA LA ESCUELA SUPERIOR DE GUERRA</t>
  </si>
  <si>
    <t xml:space="preserve">VIATICOS PERSONAL DE PLANTA Y DE ALUMNOS DEL CAEM-CEM-CIM DE LA ESCUELA SUPERIOR DE GUERRA </t>
  </si>
  <si>
    <t xml:space="preserve">SERVICIO DE TRANSPORTE DE PERSONAL </t>
  </si>
  <si>
    <t>SERVICIO DE TV SATELITAL OFICINA ACCIÓN INTEGRAL</t>
  </si>
  <si>
    <t>INSUMOS MAQUINA RISSO ROLLO MASTER</t>
  </si>
  <si>
    <t>INSUMOS MAQUINA RISSO CARTUCHO COLOR NEGRO</t>
  </si>
  <si>
    <t>INSUMOS MAQUINA RISSO CARTUCHO COLOR AZUL</t>
  </si>
  <si>
    <t>INSUMOS MAQUINA RISSO CARTUCHO COLOR ROJO</t>
  </si>
  <si>
    <t>COMPRA DE DUMMIES (CT PAZ )</t>
  </si>
  <si>
    <t>MANTENIENTO DUMMIES (CT PAZ)</t>
  </si>
  <si>
    <t xml:space="preserve">MANTENIMIENTO DUMMIES SALTARINES </t>
  </si>
  <si>
    <t>MANTENIMIENTO MAQUINAS REPLICADORAS RISSO</t>
  </si>
  <si>
    <t>VIATICOS Y GASTOS DE VIAJE</t>
  </si>
  <si>
    <t>NEVERA NO FROST DE 250 LT</t>
  </si>
  <si>
    <t>LAVADORA DIGITAL DE 18 A 20 LB</t>
  </si>
  <si>
    <t>MANTENIMIENTO VEHICULOS</t>
  </si>
  <si>
    <t>SERVICIO FOTOCOPIAS</t>
  </si>
  <si>
    <t>ADQUISICION AUTOBUS</t>
  </si>
  <si>
    <t>SERVICIOS PROFESIONALES EN EL DESARROLLO PLAN ANUAL DE CERTIFICACION, FOMENTO Y RECONOCIMIENTO</t>
  </si>
  <si>
    <t>90151802; 80111623; 80101604; 81141601</t>
  </si>
  <si>
    <t>GRAMO</t>
  </si>
  <si>
    <t>KILOGRAMO</t>
  </si>
  <si>
    <t>GALON</t>
  </si>
  <si>
    <t>SI EN TRAMITE</t>
  </si>
  <si>
    <t xml:space="preserve">CUÑETE </t>
  </si>
  <si>
    <t>CANECA 55 GALONES</t>
  </si>
  <si>
    <t>PAQUETE 2 UNIDADES</t>
  </si>
  <si>
    <t>PAQUETE 4 UNIDADES</t>
  </si>
  <si>
    <t>PAQUETE 100 UNIDADES</t>
  </si>
  <si>
    <t>PAQUETE 5 UNIDADES</t>
  </si>
  <si>
    <t>ROLLO</t>
  </si>
  <si>
    <t>10 METROS</t>
  </si>
  <si>
    <t>METRO CUADRADO</t>
  </si>
  <si>
    <t>02-01-01-003-008-03</t>
  </si>
  <si>
    <t>02-01-01-003-008-04</t>
  </si>
  <si>
    <t>02-02-01-004-003-02</t>
  </si>
  <si>
    <t>02-01-01-004-005-01</t>
  </si>
  <si>
    <t>02-01-01-004-006-09</t>
  </si>
  <si>
    <t>02-01-01-004-007-05</t>
  </si>
  <si>
    <t>02-02-01-001-007-02</t>
  </si>
  <si>
    <t>02-02-01-002-001-03</t>
  </si>
  <si>
    <t>02-02-01-002-003-01</t>
  </si>
  <si>
    <t>02-02-01-002-003-03</t>
  </si>
  <si>
    <t>02-02-01-002-004-02</t>
  </si>
  <si>
    <t>02-02-01-003-002-06</t>
  </si>
  <si>
    <t>02-02-01-003-003-04</t>
  </si>
  <si>
    <t>02-02-01-003-003-05</t>
  </si>
  <si>
    <t>02-02-01-003-004-01</t>
  </si>
  <si>
    <t>02-02-01-003-004-08</t>
  </si>
  <si>
    <t>02-02-01-003-005-02</t>
  </si>
  <si>
    <t>02-02-01-003-005-05</t>
  </si>
  <si>
    <t>02-02-01-004-003-01</t>
  </si>
  <si>
    <t>02-02-01-004-003-09</t>
  </si>
  <si>
    <t>02-02-01-004-006-09</t>
  </si>
  <si>
    <t>02-02-01-004-007-01</t>
  </si>
  <si>
    <t>02-02-02-005-004-02-4</t>
  </si>
  <si>
    <t>02-02-02-005-004-02-5</t>
  </si>
  <si>
    <t>02-02-02-008-003-04-4</t>
  </si>
  <si>
    <t>02-02-02-008-003-05</t>
  </si>
  <si>
    <t>02-02-02-008-003-08</t>
  </si>
  <si>
    <t>02-02-02-009-002-01</t>
  </si>
  <si>
    <t>02-02-02-009-002-02</t>
  </si>
  <si>
    <t>02-02-02-009-002-03</t>
  </si>
  <si>
    <t>02-02-02-009-004-02</t>
  </si>
  <si>
    <t>02-02-02-009-004-03</t>
  </si>
  <si>
    <t>02-02-01-004-004-01</t>
  </si>
  <si>
    <t>02-02-01-004-006-01</t>
  </si>
  <si>
    <t>02-01-01-004-007-01</t>
  </si>
  <si>
    <t>02-01-01-004-004-04</t>
  </si>
  <si>
    <t>POLTRONA PARA SALA</t>
  </si>
  <si>
    <t>SILLA DE COMPUTACION A GAS CON PRAZO COLOR AZUL</t>
  </si>
  <si>
    <t>SILLA GERENCIAL</t>
  </si>
  <si>
    <t xml:space="preserve">SILLA GIRATORIA  FORD CON BRAZOS  COLOR NEGRA </t>
  </si>
  <si>
    <t>SILLA ISOMALLA INTERLOCUTORA</t>
  </si>
  <si>
    <t>SILLAS ERGONOMICAS GERENCIALES PARA LA TORRE DE CONTROL</t>
  </si>
  <si>
    <t xml:space="preserve">SILLAS ERGONOMICAS SIN DESCANSA BRAZOS </t>
  </si>
  <si>
    <t xml:space="preserve">SILLAS ERGONÓMICAS    </t>
  </si>
  <si>
    <t xml:space="preserve">SILLAS ERGONOMICGAS CON DESCANSA BRAZOS </t>
  </si>
  <si>
    <t>SILLAS ESCRITORIO</t>
  </si>
  <si>
    <t>SILLAS OFICINA</t>
  </si>
  <si>
    <t>SILLAS OFICINA ESCUADRON 151, 152, 153</t>
  </si>
  <si>
    <t>SILLAS OFICINA TIPO EJECUTIVA PARA LAS DIFERENTES DEPENDENCIAS DE GRUTE</t>
  </si>
  <si>
    <t>SILLAS PARA ALUMNOS</t>
  </si>
  <si>
    <t>SILLAS PARA PROFESOR</t>
  </si>
  <si>
    <t xml:space="preserve">SILLAS TIPO AULA CON RECOSTA BRAZOS </t>
  </si>
  <si>
    <t>SOFA  - DEFENSA</t>
  </si>
  <si>
    <t>SOFA PARA SALA</t>
  </si>
  <si>
    <t>ARCHIVADOR PARA CARPETAS COLGANTES DE 3 MODULOS VERTICAL</t>
  </si>
  <si>
    <t>ARCHIVADORES METALICOS</t>
  </si>
  <si>
    <t xml:space="preserve">DIVISIONES PARA LOS PUESTOS DE TRABAJO </t>
  </si>
  <si>
    <t>ESCRITORIO</t>
  </si>
  <si>
    <t xml:space="preserve">ESCRITORIO 125 X 150, ARCHIVADOR </t>
  </si>
  <si>
    <t xml:space="preserve">ESCRITORIO 170 X 150, ARCHIVADOR </t>
  </si>
  <si>
    <t>ESCRITORIOS MODULARES</t>
  </si>
  <si>
    <t>ESCRITORIOS PARA PROFESOR</t>
  </si>
  <si>
    <t xml:space="preserve">ESCRITORIOS.                  </t>
  </si>
  <si>
    <t>MESAS PARA ESCRITORIO OFICINAS</t>
  </si>
  <si>
    <t>MUEBLE BIBLIOTECA</t>
  </si>
  <si>
    <t>PERSIANAS PARA LA OFICINA ESSER</t>
  </si>
  <si>
    <t>MESA DE CENTRO EN MADERA</t>
  </si>
  <si>
    <t>BARANDA DE PROTECCION PARA CAMAROTE TRIPLE</t>
  </si>
  <si>
    <t xml:space="preserve">BOMBO, CORREA EN CHAROL FORRADA EN CARNAZA FINA, GOLPEADOR MANGO METALICO BOLA GRANDE Y SU CORRESPONDIENTE LLAVE DE AFINAR. </t>
  </si>
  <si>
    <t>LIRAS INGLESA CON CARGADOR Y GOLPEADOR</t>
  </si>
  <si>
    <t>PLATILLOS DE 35” IMPORTADOS (PAR)</t>
  </si>
  <si>
    <t>TROMPETAS MARCA CONDUCTOR DE FABRICACIÓN EXTRANJERA CON SU ESTUCHE Y ACCESORIOS CORRESPONDIENTES</t>
  </si>
  <si>
    <t xml:space="preserve">BALON DE BALONCESTO </t>
  </si>
  <si>
    <t>BALON DE FUTBOL</t>
  </si>
  <si>
    <t>BALON DE PESO CUERO SINTETICO 10KG</t>
  </si>
  <si>
    <t>BALON DE PESO CUERO SINTETICO 5KG</t>
  </si>
  <si>
    <t>BALON DE PESO CUERO SINTETICO 7KG</t>
  </si>
  <si>
    <t>BALON DE VOLEIBOL</t>
  </si>
  <si>
    <t>BALON MEDICINAL 2KG NEGRO/AMARILLO MB 6300B</t>
  </si>
  <si>
    <t>BALON MEDICINAL 4KG NEGRO/ROJO MB 6300B</t>
  </si>
  <si>
    <t>BALON MEDICINAL 6KG NEGRO/VERDE MB 6300B</t>
  </si>
  <si>
    <t>BALON MEDICINAL CON AGARRE 3KG</t>
  </si>
  <si>
    <t>BALON MEDICINAL CON AGARRE 5KG</t>
  </si>
  <si>
    <t>BALON MEDICINAL CON AGARRE 7KG</t>
  </si>
  <si>
    <t>BANCO DE PESAS MULTIEJERCICIO</t>
  </si>
  <si>
    <t>BANDERILLAS PARA CANCHA DE FUTBOL</t>
  </si>
  <si>
    <t>BOLAS DE PING PONG</t>
  </si>
  <si>
    <t>CANCHA DE TEJO</t>
  </si>
  <si>
    <t>COLCHONETA PROFESIONAL</t>
  </si>
  <si>
    <t>LAZO CON PESO EVOLUTION</t>
  </si>
  <si>
    <t>LAZO PARA SALTO PVC CON PESO NARANJA</t>
  </si>
  <si>
    <t>MALLA PARA ARCO DE FUTBOL</t>
  </si>
  <si>
    <t>MALLA PARA CANCHA DE VOLEIBOL</t>
  </si>
  <si>
    <t>MANCUERNA RUSA/KETTERBELL 10KG</t>
  </si>
  <si>
    <t>MANCUERNA RUSA/KETTERBELL 4KG</t>
  </si>
  <si>
    <t>MANCUERNA RUSA/KETTERBELL 6KG</t>
  </si>
  <si>
    <t>MANCUERNA RUSA/KETTERBELL 8KG</t>
  </si>
  <si>
    <t>MESA DE PING PONG</t>
  </si>
  <si>
    <t>MULTI GIMNASIO</t>
  </si>
  <si>
    <t>PELOTAS DE TENIS</t>
  </si>
  <si>
    <t>RACK P/MANCUERNAS RUSAS</t>
  </si>
  <si>
    <t>RACK PARA BODY BAR</t>
  </si>
  <si>
    <t>RAQUETAS DE PING PONG</t>
  </si>
  <si>
    <t>SET BODY BAR 10KG</t>
  </si>
  <si>
    <t>SET BODY BAR 2KG</t>
  </si>
  <si>
    <t>SET BODY BAR 4KG</t>
  </si>
  <si>
    <t>SET BODY BAR 6KG</t>
  </si>
  <si>
    <t>SET BODY BAR 8KG</t>
  </si>
  <si>
    <t>SET BODY PUMP PESAS BARRA + DISCOS 20 KG</t>
  </si>
  <si>
    <t>TABLERO PARA CANCHA DE BALONCESTO</t>
  </si>
  <si>
    <t>COMPRESOR DE AIRE DE 100 LIBRAS</t>
  </si>
  <si>
    <t xml:space="preserve">MOTOBOMBA </t>
  </si>
  <si>
    <t xml:space="preserve">AIRE ACONDICIONADO 18,000 BTU </t>
  </si>
  <si>
    <t>AIRES ACONDICIONADOS</t>
  </si>
  <si>
    <t xml:space="preserve">AIRES ACONDICIONADOS  </t>
  </si>
  <si>
    <t>AIRES ACONDICIONADOS 24000 BTU</t>
  </si>
  <si>
    <t>AIRES ACONDICIONADOS TIPO MINI SPLIT DE 18000 BTU ESCUADRON DE DEFENSA</t>
  </si>
  <si>
    <t>BASCULA 6070 ELECTRONIC</t>
  </si>
  <si>
    <t>BEBEDERO DE AGUA</t>
  </si>
  <si>
    <t xml:space="preserve">BOMBAS DE ESPALDA </t>
  </si>
  <si>
    <t>DISPENSADOR DE AGUA</t>
  </si>
  <si>
    <t xml:space="preserve">HIELERA </t>
  </si>
  <si>
    <t xml:space="preserve">LAMINADORA </t>
  </si>
  <si>
    <t>VENTILADOR INDUSTRIAL</t>
  </si>
  <si>
    <t>EQUIPO DE SOLDADURA PORTATIL</t>
  </si>
  <si>
    <t>KIT D EXTRACTOR DE BALINERAS</t>
  </si>
  <si>
    <t>MOTORTOOL</t>
  </si>
  <si>
    <t>PULIDORA DE MANO</t>
  </si>
  <si>
    <t>SOPLADOR ELÉCTRICO DE MANO DE 1000 W</t>
  </si>
  <si>
    <t>TALADRO ATORNILLADOR</t>
  </si>
  <si>
    <t>TALADRO ELECTRICO CON MANDRIL DE MEDIA</t>
  </si>
  <si>
    <t>TALADRO ROTOMARTILLO SDS 3 MODOS</t>
  </si>
  <si>
    <t>BATIDORA/LICUADORA DE INMERSION</t>
  </si>
  <si>
    <t>CAFETERA</t>
  </si>
  <si>
    <t>CUCHILLO ELECTRICO</t>
  </si>
  <si>
    <t>LAVADORA DE PLATOS INDUSTRIAL</t>
  </si>
  <si>
    <t>LAVADORA DE ROPA</t>
  </si>
  <si>
    <t xml:space="preserve">LICUADORA </t>
  </si>
  <si>
    <t>LICUADORA 2 VELOCIDADES</t>
  </si>
  <si>
    <t>MAQUINAS DE PELUQUERIA (CORTADOR DE PELO ELÉCTRICO)</t>
  </si>
  <si>
    <t xml:space="preserve">SECADORA DE ROPA </t>
  </si>
  <si>
    <t>VENTILADOR DE TECHO PARA ALOJAMIENTOS VENTILADOR ORBITAL MOTOR EFICIENTE BAJO NIVEL DE RUIDO DIAMETRO DE ASPAS: 40CM (16) ASPAS Y PARRILLA PLÁSTICA OSCILANTE CONTROL DE PARED 5 VELOCIDADES ENCHUFE POLARIZADO Y CON FUSIBLE</t>
  </si>
  <si>
    <t>DETECTOR MANUAL SUPER WAND I MARCA: GARRETT</t>
  </si>
  <si>
    <t xml:space="preserve">HIDROLAVADORA </t>
  </si>
  <si>
    <t>HIDROLAVADORA DOMESTICA PW19-B3</t>
  </si>
  <si>
    <t xml:space="preserve">DESTRUCTOR  DE PAPEL  </t>
  </si>
  <si>
    <t>GUILLOTINA  CON PALANCA MANUAL DE PRECISION</t>
  </si>
  <si>
    <t xml:space="preserve">GUILLOTINA MANUAL CORTE DE MINIMO 10 HOJAS </t>
  </si>
  <si>
    <t xml:space="preserve">SCANER </t>
  </si>
  <si>
    <t xml:space="preserve">PLANTA ELECTRICA DE COMBUSTIBLE </t>
  </si>
  <si>
    <t>UPS</t>
  </si>
  <si>
    <t>UPS 600VA</t>
  </si>
  <si>
    <t>SISTEMA ALARMA UNIDAD</t>
  </si>
  <si>
    <t>EQUIPO COMUNICACIONES VHF/AM  RADIO PORTATIL</t>
  </si>
  <si>
    <t>EQUIPO COMUNICACIONES VHF/AM  VEHICULAR</t>
  </si>
  <si>
    <t>CABINAS DE SONIDO</t>
  </si>
  <si>
    <t>PROYECTOR VIDEOBEAN</t>
  </si>
  <si>
    <t>TABLERO PARA AULA DE CLASE TIPO ACRILICO INTELIGENTE</t>
  </si>
  <si>
    <t>TEATRO EN CASA</t>
  </si>
  <si>
    <t xml:space="preserve">TELEVISOR 50 PULGADAS  </t>
  </si>
  <si>
    <t>TV 65"</t>
  </si>
  <si>
    <t>VIDEO BEAM AUDITORIO</t>
  </si>
  <si>
    <t>ALMACENAMIENTO EN RED NAS</t>
  </si>
  <si>
    <t>TERMOMETRO DE ALIMENTOS</t>
  </si>
  <si>
    <t>CAMARA FOTOGRAFICA</t>
  </si>
  <si>
    <t>CAMARA PROFESIONAL DIGITAL</t>
  </si>
  <si>
    <t>ACETILENO</t>
  </si>
  <si>
    <t>PRODUCTOS CARNICOS</t>
  </si>
  <si>
    <t>PESCADOS</t>
  </si>
  <si>
    <t>HORTALIZAS</t>
  </si>
  <si>
    <t>ACEITES</t>
  </si>
  <si>
    <t>PRODUCTOS LACTEOS</t>
  </si>
  <si>
    <t>PRODUCTOS DE MOLINERIA</t>
  </si>
  <si>
    <t>ALIMENTO PECUARIO COMPLETO PARA EQUINO, BULTO DE 40 KL CON PORCENTAJE DE PROTEÍNA ENTRE 9-14%, GRASA ENTRE 5-8% EXTRAÍDO Ó EN PASTILLAS</t>
  </si>
  <si>
    <t>ALIMENTO PECUARIO CONCENTRADO PARA EQUINO, BULTO DE 40 KL CON PORCENTAJE DE PROTEÍNA ENTRE 10-15%</t>
  </si>
  <si>
    <t xml:space="preserve">SAL MINERALIZADA BULTO DE 40 KL CON CLORURO DE SODIO ENTRE EL (26-30)%; FÓSFORO ENTRE EL (11-15)%; CALCIO ENTRE EL (11-14)% </t>
  </si>
  <si>
    <t>SUPLEMENTO ALIMENTICIO EQUINO, BULTO DE 30 KILOGRAMOS A BASE DE MELAZA</t>
  </si>
  <si>
    <t>PRODUCTOS DE PANADERIA</t>
  </si>
  <si>
    <t>CHOCOLATE</t>
  </si>
  <si>
    <t>PRODUCTOS DE CAFÉ</t>
  </si>
  <si>
    <t>VINOS</t>
  </si>
  <si>
    <t>BEBIDAS</t>
  </si>
  <si>
    <t>ESTOPA</t>
  </si>
  <si>
    <t>SWAB, COTTON (COPOS DE ALGODON GRANDES)</t>
  </si>
  <si>
    <t xml:space="preserve">AROS SALVAVIDAS </t>
  </si>
  <si>
    <t>BANDERAS</t>
  </si>
  <si>
    <t>BLACKOUT ENROLLABLE</t>
  </si>
  <si>
    <t xml:space="preserve">CHALECOS SALVAVIDAS </t>
  </si>
  <si>
    <t xml:space="preserve">CORDEL DE 40 METROS CON MOSQUETON DE SEGURIDAD </t>
  </si>
  <si>
    <t xml:space="preserve">CORTINA PARA BAÑO TIPO TELA ALOJAMIENTO HOTEL </t>
  </si>
  <si>
    <t>EDREDONES PARA CAMA DOBLE ALOJAMIENTO VIP</t>
  </si>
  <si>
    <t>LAZO GANADERO DE TRABAJO, POR 20 METROS, EN PIOLA TRENZADA DE DIFERENTES COLORES, CON ARGOLLA EN ACERO INOXIDABLE, NACIONAL DE TRENZADOS</t>
  </si>
  <si>
    <t>LIMPIONES</t>
  </si>
  <si>
    <t>MANTELES</t>
  </si>
  <si>
    <t xml:space="preserve">PAÑO ABSORBENTE MULTIUSOS </t>
  </si>
  <si>
    <t>PARASOL  (PERGOLA) BAR SOLDADOS</t>
  </si>
  <si>
    <t>PENDONES GRANDES 85*52 COLORES AZUL CIELO POR DENTRO, MARCO ROJO Y , CON ESCUDO COMANDO AEREO DE COMBATE NO. 1 FUERZA AEREA COLOMBIANA</t>
  </si>
  <si>
    <t>PENDONES MEDIANOS 41*32 COLORES AZUL CIELO POR DENTRO, MARCO ROJO Y , CON ESCUDO COMANDO AEREO DE COMBATE NO. 1 FUERZA AEREA COLOMBIANA</t>
  </si>
  <si>
    <t>PENDONES PEQUEÑOS 35*39 COLORES AZUL CIELO POR DENTRO, MARCO ROJO Y , CON ESCUDO COMANDO AEREO DE COMBATE NO. 1 FUERZA AEREA COLOMBIANA</t>
  </si>
  <si>
    <t>ROLLOS DE CORDÒN TRICOLOR</t>
  </si>
  <si>
    <t>SABANAS CAMAS DOBLES</t>
  </si>
  <si>
    <t>SABANAS CAMAS SENCILLAS</t>
  </si>
  <si>
    <t>SACOS TERREROS</t>
  </si>
  <si>
    <t>TAPA BOCAS CAJA X 100</t>
  </si>
  <si>
    <t>TAPABOCAS</t>
  </si>
  <si>
    <t xml:space="preserve">TAPABOCAS </t>
  </si>
  <si>
    <t>TAPETE PARA BAÑO TIPO TOALLA ALOJAMIENTO HOTEL</t>
  </si>
  <si>
    <t>TOALLAS CUERPO</t>
  </si>
  <si>
    <t>TOALLAS MANOS</t>
  </si>
  <si>
    <t>APERO DE CABEZA COMPLETO PARA EQUINO (RIENDA, FRENO, CABEZAL)</t>
  </si>
  <si>
    <t xml:space="preserve">ARNES ELABORADO EN CINTA TUBULAR PLANA DE 3 CM DE ANCHO CON HERRAJES DE BRONCE GRADUABLE PARA PERROS GRANDES DE MAS DE 30 KILOGRAMOS DE PESO </t>
  </si>
  <si>
    <t xml:space="preserve">BATAS PARA PERSONAL DE PELUQUERÍAS </t>
  </si>
  <si>
    <t>BOTAS ARFF</t>
  </si>
  <si>
    <t>BOZALES DE SEGURIDAD EN CUERO GRADUABLES COLOR CAFÉ</t>
  </si>
  <si>
    <t xml:space="preserve">CAJA GUANTES DESECHABLES X CAJA 100 UNDS TALLA L (8) </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</si>
  <si>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</si>
  <si>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</si>
  <si>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GAFAS PROTECCION NEGRAS</t>
  </si>
  <si>
    <t>GUANTES BOMBERO ALUMINIZADO</t>
  </si>
  <si>
    <t>GUANTES PAR</t>
  </si>
  <si>
    <t xml:space="preserve">GUANTES TRANSPARENTES PAQUETE POR 100 PARES/PLASTICOS </t>
  </si>
  <si>
    <t xml:space="preserve">JAQUIMA EN NAILON CON ARGOLLA Y CORREA, CON PISADOR. </t>
  </si>
  <si>
    <t>MANGA DE ENTRENAMIENTO PARA CANINO DE DEFENSA</t>
  </si>
  <si>
    <t>MONJA TRAJE DE BOMBERO</t>
  </si>
  <si>
    <t>PETOS PARA JUGAR FUTBOL</t>
  </si>
  <si>
    <t xml:space="preserve">SILLA PARA EQUINO EN CUERO </t>
  </si>
  <si>
    <t xml:space="preserve">TAPAOIDOS DE DIADEMA </t>
  </si>
  <si>
    <t>TRAJE ALUMINIZADO</t>
  </si>
  <si>
    <t>TRAJE COMPLETO DE ENTRENAMIENTO PARA CANINOS DE DEFENSA</t>
  </si>
  <si>
    <t>BAJALENGUA EN MADERA PAQUETE POR 20 UNIDADES</t>
  </si>
  <si>
    <t>MATERIALES Y SUMINISTROS CARPINTERIA</t>
  </si>
  <si>
    <t xml:space="preserve">PAÑUELOS </t>
  </si>
  <si>
    <t>PAPEL HIGIÉNICO</t>
  </si>
  <si>
    <t>TOALLAS PARA MANOS</t>
  </si>
  <si>
    <t xml:space="preserve">PRUEBAS DE DIAGNOSTICO CLÍNICO POR PSICOLOGÍA </t>
  </si>
  <si>
    <t>DISOLVENTE ALIFÁTICO TIPO VARSOL</t>
  </si>
  <si>
    <t>THINNER</t>
  </si>
  <si>
    <t>GAS PROPANO GLP</t>
  </si>
  <si>
    <t>PASTA PULIDORA</t>
  </si>
  <si>
    <t>2-PROPANOL (ALCOHOL)</t>
  </si>
  <si>
    <t>ALCOHOL INDUSTRIAL</t>
  </si>
  <si>
    <t>REFRIGERANTE MO-29 DE 600 GRAMOS</t>
  </si>
  <si>
    <t>REFRIGERANTE MO-49 DE 340 GRAMOS</t>
  </si>
  <si>
    <t>REFRIGERANTE R134A DE 30 LIBRAS</t>
  </si>
  <si>
    <t>REFRIGERANTE R141B DE 30 LIBRAS</t>
  </si>
  <si>
    <t>REFRIGERANTE R22 DE 30 LIBRAS</t>
  </si>
  <si>
    <t>REFRIGERANTE R410A DE 25 LIBRAS</t>
  </si>
  <si>
    <t>REFRIGERANTE R507 DE 25 LIBRAS</t>
  </si>
  <si>
    <t>AGUA OXIGENADA 100 ML</t>
  </si>
  <si>
    <t xml:space="preserve">CLORO GRANULADO 68% </t>
  </si>
  <si>
    <t xml:space="preserve">CLORO GRANULADO 90% </t>
  </si>
  <si>
    <t>DESTILLED WATER (AGUA DESTILADA)</t>
  </si>
  <si>
    <t>HIPOCLORITO</t>
  </si>
  <si>
    <t xml:space="preserve">HIPOCLORITODE SODIO  X GALON </t>
  </si>
  <si>
    <t>KIT PARA MEDIR PARAMETROS PISCINA</t>
  </si>
  <si>
    <t>NITROGENO</t>
  </si>
  <si>
    <t>OXIGENO</t>
  </si>
  <si>
    <t>SODA CAUSTICA</t>
  </si>
  <si>
    <t xml:space="preserve">INSECTICIDA </t>
  </si>
  <si>
    <t>ANTI-SEIZE COMPOUND 1LB BRUSH TOP CAN (TEFLON LIQUIDO)</t>
  </si>
  <si>
    <t>NYLON GUADAÑA 3MM (ROLLO X 500MTS)</t>
  </si>
  <si>
    <t xml:space="preserve">CAUCHO PARA VULCANIZAR LONA </t>
  </si>
  <si>
    <t xml:space="preserve">PEGANTE SOLUCION PARA PARCHE </t>
  </si>
  <si>
    <t>BARNIZ POLIOURETANO AUTOMOTRIZ</t>
  </si>
  <si>
    <t>CATALIZADOR AUTOMOTRIZ</t>
  </si>
  <si>
    <t>DILUYENTES PARA PINTURAS D-20 AUTOMOTRIZ</t>
  </si>
  <si>
    <t>MASILLA LIJADO EN SECO AUTOMOTRIZ</t>
  </si>
  <si>
    <t>MATERIALES DE CONSTRUCCION - PINTURA</t>
  </si>
  <si>
    <t>PINTURA DE COBERTURA APRESTO AUTOMOTRIZ</t>
  </si>
  <si>
    <t xml:space="preserve">PINTURA REFLECTIVA PARA BOTES </t>
  </si>
  <si>
    <t>RICOH MP 601 PRINT CARTRIDGE 407823</t>
  </si>
  <si>
    <t>TONER 504X</t>
  </si>
  <si>
    <t>TONER 524H</t>
  </si>
  <si>
    <t>TONER 604H</t>
  </si>
  <si>
    <t>TONER CB435A</t>
  </si>
  <si>
    <t>TONER CC364A</t>
  </si>
  <si>
    <t>TONER CE390A</t>
  </si>
  <si>
    <t>TONER CE505A</t>
  </si>
  <si>
    <t>TONER CF281XC</t>
  </si>
  <si>
    <t>TONER CF400A</t>
  </si>
  <si>
    <t>TONER CF401A</t>
  </si>
  <si>
    <t>TONER CF402A</t>
  </si>
  <si>
    <t>TONER CF403A</t>
  </si>
  <si>
    <t>TONER T650H11L</t>
  </si>
  <si>
    <t>AGUJA CALIBRE 18 " X CAJA DE 100 UNIDADES</t>
  </si>
  <si>
    <t>AGUJA CALIBRE 22 " X CAJA DE 100 UNIDADES</t>
  </si>
  <si>
    <t>ALBENDAZOL + PRAXIQUANTREL POR 10 C.C.</t>
  </si>
  <si>
    <t xml:space="preserve">ALCOHOL X 700 ML </t>
  </si>
  <si>
    <t xml:space="preserve">AMITRAZ 208G X LITRO </t>
  </si>
  <si>
    <t>ANTI INFLAMATORIO ACETONIDA DE TRIANCINOLONA X 10ML</t>
  </si>
  <si>
    <t>ANTI INFLAMATORIO INYECTABLE FRASCO X 50ML</t>
  </si>
  <si>
    <t>ANTIBIOTICO PENICILINA PROCAINICA + BENZATINICA X 50 ML</t>
  </si>
  <si>
    <t>ANTIBIOTICO PENICILINA PROCAINICA + DIHIDROESTREPTOMICINA X 100 ML</t>
  </si>
  <si>
    <t>ANTIDIARREICO X 250MG CAJA X 10SOBRES</t>
  </si>
  <si>
    <t>ANTIFUNGICO EN SOLUCION TOPICA CONCENTRADA X 100ML</t>
  </si>
  <si>
    <t>ANTIINFLAMATORIO X 50ML</t>
  </si>
  <si>
    <t>ANTIPARASITARIO DE USO INTERNO Y EXTERNO</t>
  </si>
  <si>
    <t xml:space="preserve">BRAVECTO PERROS ADULTOS </t>
  </si>
  <si>
    <t xml:space="preserve">CIPERMETRINA </t>
  </si>
  <si>
    <t>CREMA DERMATOLOGICA X 35GR</t>
  </si>
  <si>
    <t>DICLORVOS UNGUENTO X 400 GRS</t>
  </si>
  <si>
    <t>DIFENHIDRAMINA CLORHIDRATO X 50ML</t>
  </si>
  <si>
    <t>DIPROPIONATO DE IMIDOCARB X 50 ML BABESICIDA Y PREVENCIÓN ERLISCHIA</t>
  </si>
  <si>
    <t>DOXICICLINA - HYCLATO X 200MG TABLETA</t>
  </si>
  <si>
    <t>ENROFLOXACINA INYECTABLE X 100ML</t>
  </si>
  <si>
    <t xml:space="preserve">EQUIPO DE MACROGOTEO X UNIDAD </t>
  </si>
  <si>
    <t xml:space="preserve">EQUIPO DE MICROGOTEO X UNIDAD </t>
  </si>
  <si>
    <t>EQVALAND EQUINOS AL 20% X 15 ML</t>
  </si>
  <si>
    <t>ESPARADRAPO ROLLO 5CM X 10M</t>
  </si>
  <si>
    <t>ETAMSILATO SOLUCION X 50 ML</t>
  </si>
  <si>
    <t>GASA QUIRURGICA ROLLO POR 100 YARDAS</t>
  </si>
  <si>
    <t>JERINGAS DESECHABLES X 10 ML.</t>
  </si>
  <si>
    <t>JERINGAS DESECHABLES X 20 ML.</t>
  </si>
  <si>
    <t>JERINGAS DESECHABLES X 3 ML.</t>
  </si>
  <si>
    <t>JERINGAS DESECHABLES X 5 ML.</t>
  </si>
  <si>
    <t>LARVICIDA Y ANTISEPTICO SPRAY</t>
  </si>
  <si>
    <t xml:space="preserve">MULTIVITAMÍNICO + AMINOÁCIDOS ORAL X  GALON </t>
  </si>
  <si>
    <t>MULTIVITAMINICO SUSPENSIÓN ORAL FRASCO X 500 ML</t>
  </si>
  <si>
    <t>PENICILINA + POTASICA+ ESTREPTOMICINA X 6.000.000  30ML</t>
  </si>
  <si>
    <t>PENICILINA +DEXAMETAZONA X 6.000.000(30 ML)</t>
  </si>
  <si>
    <t>POMADA ANTI INFLAMATORIA X 300ML</t>
  </si>
  <si>
    <t>POMADA ANTISEPTICA CICATRIZANTE X 250 ML</t>
  </si>
  <si>
    <t>POMADA ANTISEPTICA, ANTIFLOGISTICA, ANESTESICA Y CICATRIZANTE X 220G.</t>
  </si>
  <si>
    <t>REACTIVANTE METABOLICO BOLSA X 500 ML</t>
  </si>
  <si>
    <t xml:space="preserve">SOLUCION ANTISEPTICA CLORHEXIDINA X GALON </t>
  </si>
  <si>
    <t>SOLUCION ANTISEPTICA ORAL X 120ML SPRAY</t>
  </si>
  <si>
    <t>SOLUCION FISIOLOGICA X 500 ML</t>
  </si>
  <si>
    <t xml:space="preserve">SOLUCION LACTATO RINGER X 500 ML </t>
  </si>
  <si>
    <t>SOLUCION OTICA OFTALMICA X 10ML</t>
  </si>
  <si>
    <t>SOLUCION OTICA X 100ML</t>
  </si>
  <si>
    <t>SUBSALICILATO DE BISMUTO FRASCO X 180ML SUSPENSION ORAL, DIARREA CANINOS</t>
  </si>
  <si>
    <t>SUERO ANTIOFÍDICO LIOFILIZADO</t>
  </si>
  <si>
    <t>TRIMETROPIN SULFA INYECTABLE FRASCO X 100ML, ANTIBIOTICO ENFE. GASTROINTESTINALES</t>
  </si>
  <si>
    <t>VACUNA HEXADOG</t>
  </si>
  <si>
    <t>VACUNA POLIVALENTE EQUINOS X DOSIS</t>
  </si>
  <si>
    <t>VENDA ELASTICA 2*5 YARDAS</t>
  </si>
  <si>
    <t>VENDA ELASTICA 3*5 YARDAS</t>
  </si>
  <si>
    <t>VENDA ELASTICA 5*5 YARDAS</t>
  </si>
  <si>
    <t>VITAMINA K 20MG VITAMINA C 10MG X 20ML</t>
  </si>
  <si>
    <t xml:space="preserve">YELCO DE 22 X UNIDAD </t>
  </si>
  <si>
    <t xml:space="preserve">YODOLAND X GALON DENSINFECTANTE </t>
  </si>
  <si>
    <t>YODOPODIVONA ESPUMA X 120 ML(IODIGER)</t>
  </si>
  <si>
    <t>YODOPOVIDONA ESPUMA</t>
  </si>
  <si>
    <t>YODOPOVIDONA SOLUCION</t>
  </si>
  <si>
    <t>AMBIENTADOR 2</t>
  </si>
  <si>
    <t>AMBIENTADOR PARA HABITACIONES</t>
  </si>
  <si>
    <t>BLANQUEADOR O HIPOCLORITO 1</t>
  </si>
  <si>
    <t>BRILLAMETAL</t>
  </si>
  <si>
    <t>CERA</t>
  </si>
  <si>
    <t>CERA BRILLO PINTURA EXTERIOR AUTOMOTRIZ</t>
  </si>
  <si>
    <t>CHAMPÚ PARA ALFOMBRAS Y TAPIZADOS</t>
  </si>
  <si>
    <t>CREOLINA   3.750 CC</t>
  </si>
  <si>
    <t xml:space="preserve">DESINFECANTE  PARA BAÑOS </t>
  </si>
  <si>
    <t>DESINFECTANTE PARA USO GENERAL</t>
  </si>
  <si>
    <t>DETERGENTE INDUSTRIAL DESENGRASANTE</t>
  </si>
  <si>
    <t>DETERGENTE MULTIUSOS</t>
  </si>
  <si>
    <t>DETERGENTE MULTIUSOS EN POLVO 1,000 GR</t>
  </si>
  <si>
    <t>DETERGENTE PARA ROPA</t>
  </si>
  <si>
    <t>GEL ANTIBACTERIAL PARA MANOS</t>
  </si>
  <si>
    <t xml:space="preserve">JABÓN ABRASIVO </t>
  </si>
  <si>
    <t>JABÓN DE DISPENSADOR PARA MANOS</t>
  </si>
  <si>
    <t>JABÓN DE DISPENSADOR PARA MANOS 500 ML</t>
  </si>
  <si>
    <t>JABÓN DE TOCADOR</t>
  </si>
  <si>
    <t>JABÓN EN BARRA</t>
  </si>
  <si>
    <t xml:space="preserve">JABÓN PARA LOZA </t>
  </si>
  <si>
    <t>JABÓN PARA LOZA 3</t>
  </si>
  <si>
    <t>JABÓN PASTA VG POR 60 GRAMOS – COUMAPHOS AL 1% + ACEITE PERFUMADO</t>
  </si>
  <si>
    <t>LIMPIADOR ELECTRICO</t>
  </si>
  <si>
    <t>LIMPIADOR MULTIUSOS</t>
  </si>
  <si>
    <t>LÍQUIDO DESENGRASANTE</t>
  </si>
  <si>
    <t>LÍQUIDO PARA LIMPIAR EQUIPOS DE OFICINA</t>
  </si>
  <si>
    <t>LÍQUIDO PARA LIMPIAR VIDRIOS</t>
  </si>
  <si>
    <t>LOCION PARA CANINOS X 150 ML</t>
  </si>
  <si>
    <t>LOCION PODAL X 500 ML</t>
  </si>
  <si>
    <t xml:space="preserve">LUSTRADOR DE MUEBLES </t>
  </si>
  <si>
    <t xml:space="preserve">PASTILLA DESINFECTANTE PARA SANITARIO </t>
  </si>
  <si>
    <t>SHAMPOO ANTISEPTICO PARA EQUINOS Y CANINOS POR 2000 M.L. CADA ML CONTIENE 5 MG. EXICIPIENTES C.S.P. 1 ML</t>
  </si>
  <si>
    <t>SHAMPU PARA LAVADO DE VEHICULOS</t>
  </si>
  <si>
    <t>SUAVIZANTE PARA ROPA</t>
  </si>
  <si>
    <t>TALCO BAÑO SECO FRASCO X 100GRS</t>
  </si>
  <si>
    <t>ADHESIVE SEALANT (SELLANTE ADESIVO)</t>
  </si>
  <si>
    <t>ADHESIVE SEALANT KIT, EPOXY RESIN, ABRASIVE (PEGANTE ADHESIVO)</t>
  </si>
  <si>
    <t>ADHESIVE, THREAD LOCKING, LOCTITE 242 (ADHESIVO PARA TRABAJAR ROSCAS)</t>
  </si>
  <si>
    <t>ALGUICIDA</t>
  </si>
  <si>
    <t>CLARIFICADOR</t>
  </si>
  <si>
    <t>CLEANER, SOLVENT, GENERAL PURPOSE (LIMPIADOR SOLVENTE)</t>
  </si>
  <si>
    <t>ELECTRICAL CLEANING AND MAINTENANCE AEROSOL (LIMPIADOR ELECTRICO)</t>
  </si>
  <si>
    <t>EPOXY PRIMER COATIN</t>
  </si>
  <si>
    <t>GRASA, BISULFURO DE MOLIBDENO</t>
  </si>
  <si>
    <t>GREASE, MOLYBDENUM DISULFIDE MIL-G-21164 (GRASA)</t>
  </si>
  <si>
    <t>GREASE, SILICONE (GRASA DE SILICONA)</t>
  </si>
  <si>
    <t>INHIBITOR,CORROSION,LUBRICATING OIL</t>
  </si>
  <si>
    <t>KIT DE MANTENIMIENTO</t>
  </si>
  <si>
    <t>KOLOR KUT WATER FINDING PASTE( PASTA PARA DETECTAR AGUA DENTRO DE TANQUES DE COMBUSTIBLE)</t>
  </si>
  <si>
    <t>LAPPING AND GRINDING COMPOUND (LIMPIADOR DE SUPERFICIES METALICAS)</t>
  </si>
  <si>
    <t>LUBRICANTE PARA MAQUNAS</t>
  </si>
  <si>
    <t>METHYL ETHYL KETONE,TECHNICAL (CETONA)</t>
  </si>
  <si>
    <t>RUST INHIBITOR (INIBIDOR DE OCCIDO)</t>
  </si>
  <si>
    <t>SEALING COMPOUND</t>
  </si>
  <si>
    <t>SILICONA SIKA FLEX 221</t>
  </si>
  <si>
    <t>TACO MECHA</t>
  </si>
  <si>
    <t>VOLADORES DE POLVORA NEGRA .</t>
  </si>
  <si>
    <t>RAGS BOX (CAJA DE TRAPOS)</t>
  </si>
  <si>
    <t>WIPES (PAÑOS)</t>
  </si>
  <si>
    <t>WYPALL X80 PLUS ANTIBACTERIAL  (TOALLAS ADSORVERTES ANTIBACTERIALES)</t>
  </si>
  <si>
    <t>WYPALL X80 RED JUMBO ROLL (TOALLAS ADSORVERTES INDUSTRIALES)</t>
  </si>
  <si>
    <t>WYPALL X80 ULTRA ABSOBENTE (TOALLAS ULTRA ABSORVENTES)</t>
  </si>
  <si>
    <t>LLANTA 130/70/12 TRASERA MOTOS BWS RTC 04D, RTC 05 D Y RTD 85C</t>
  </si>
  <si>
    <t>LLANTA 215/70R16 RENAULT DUSTER OROCH</t>
  </si>
  <si>
    <t>LLANTA 215/75R17.5 CAMIONES NPR DE PLACAS MZQ 244, WBC 744</t>
  </si>
  <si>
    <t>LLANTA 235/75R15 PLACAS JID 870, EZJ 054,  EZJ 058, IPD 116</t>
  </si>
  <si>
    <t>LLANTA 235/75R17.5 CARROTANQUE COMBUSTIBLE PLACAS FIK 090</t>
  </si>
  <si>
    <t>LLANTA LT 245/75 R 17  121/118R M+S BOMBEROS FORD CAMPERO COMANDO</t>
  </si>
  <si>
    <t>LLANTAS 110X20 DIRECCIONAL VOLQUETA FORD PLACA OUD 128</t>
  </si>
  <si>
    <t>LLANTAS 235/70R16 DMAX KGF 018,OVM 259, GAK 103 MAZDA EAM 951, AMBULANCIA EAM 909</t>
  </si>
  <si>
    <t>CEPILLO PARA PAREDES Y TECHOS</t>
  </si>
  <si>
    <t>DESTAPADOR PARA SANITARIO (CHUPA)</t>
  </si>
  <si>
    <t>GUANTES</t>
  </si>
  <si>
    <t>ORGANIZADOR  PORTA ESCOBAS</t>
  </si>
  <si>
    <t>PELOTAS MACIZAS PARA CANINOS, ELABORADAS EN CAUCHO, TAMAÑO MEDIANA.</t>
  </si>
  <si>
    <t>ASSEMBLY VOCOMSHIELD KEYPAD MOD III</t>
  </si>
  <si>
    <t>MANGUERA PARA ASPIRAR PISCINAS SON PLASTICAS</t>
  </si>
  <si>
    <t>BAGS  (BOLSAS CON CREMALLERA)</t>
  </si>
  <si>
    <t>BOLSA CIERRE HERMETICO GRANDE CAJA X 100 UNIDADES</t>
  </si>
  <si>
    <t>BOLSA CIERRE HERMETICO MEDIANA CAJA X 100 UNIDADES</t>
  </si>
  <si>
    <t>BOLSA PLÁSTICA  19</t>
  </si>
  <si>
    <t>BOLSAS PLÁSTICA</t>
  </si>
  <si>
    <t>COOLERS</t>
  </si>
  <si>
    <t>NUT SPANNER ANT</t>
  </si>
  <si>
    <t>NUT SPANNER VOL</t>
  </si>
  <si>
    <t>PORTACOMIDAS PARA LOS SOLDADOS DEL CONTROL ACCESO, CCOSD Y PMA, CON SU RESPECTIVA CUCHARA TENEDOR Y CUHILLO</t>
  </si>
  <si>
    <t>PORTACOMIDAS PARA LOS SOLDADOS DEL GRUSE 15, Y SU RESPECTIVO CAMBIO</t>
  </si>
  <si>
    <t>BALDES</t>
  </si>
  <si>
    <t>BALDES (COMPRA)</t>
  </si>
  <si>
    <t xml:space="preserve">CARROS PARA LIMPIEZA </t>
  </si>
  <si>
    <t>CINTA ADHESIVA DE EMPAQUE EN ROLLO</t>
  </si>
  <si>
    <t xml:space="preserve">CINTA AISLANTE </t>
  </si>
  <si>
    <t>CINTA AISLANTE NEGRA # 33. DIELECTRICA</t>
  </si>
  <si>
    <t>CINTA AUTOFUNDENTE # 23. DIELECTRICA</t>
  </si>
  <si>
    <t>CONTENEDOR BASURA CON TAPA</t>
  </si>
  <si>
    <t>CONTENEDOR DE BASURA</t>
  </si>
  <si>
    <t>CONTENEDOR DE BASURA 1</t>
  </si>
  <si>
    <t>CONTENEDOR DE BASURA PLASTICO</t>
  </si>
  <si>
    <t>PAPELERA</t>
  </si>
  <si>
    <t xml:space="preserve">RECOGEDOR DE BASURA </t>
  </si>
  <si>
    <t>STRAP,LINE SUPPORTING (ABRAZADERAS PLASTICAS)</t>
  </si>
  <si>
    <t>TAPE, DUCT, WATER-PROOF, OLIVE, 3IN X 60YD ( CINTA DE DUCTO)</t>
  </si>
  <si>
    <t>TAPE,PRESSURE SENSITIVE ADHESIVE (CINTA ADESIVA)</t>
  </si>
  <si>
    <t>TARJETA PVC CALIBRE 30 PARA CARNET INSTITUCIONAL PAQUETE X 100</t>
  </si>
  <si>
    <t xml:space="preserve">YOYO PORTA CARNET </t>
  </si>
  <si>
    <t>COPA DE VIDRIO DE AGUARDIENTE</t>
  </si>
  <si>
    <t>HIELERA CON PINZAS</t>
  </si>
  <si>
    <t>MODULE LCD</t>
  </si>
  <si>
    <t>REFRACTARIA  DE VIDRIO</t>
  </si>
  <si>
    <t>VASOS DE WHISKY</t>
  </si>
  <si>
    <t>VIDRIOS TORRE</t>
  </si>
  <si>
    <t>MATERIALES Y SUMINISTROS ALBAÑILERIA</t>
  </si>
  <si>
    <t>PAPEL DE LIJA LIJADO EN SECO AUTOMOTRIZ</t>
  </si>
  <si>
    <t>JENGA</t>
  </si>
  <si>
    <t xml:space="preserve">MONOPILIO </t>
  </si>
  <si>
    <t xml:space="preserve">PARQUES </t>
  </si>
  <si>
    <t>ALMOHADILLA DACTILAR</t>
  </si>
  <si>
    <t xml:space="preserve">ATOMIZADORES </t>
  </si>
  <si>
    <t>BAQUETA NOVA PUNTA MADERA NOVA (PAR)</t>
  </si>
  <si>
    <t xml:space="preserve">BATEFUEGOS PARA INCENDIOS </t>
  </si>
  <si>
    <t>BOLIGRAFO NEGRO</t>
  </si>
  <si>
    <t>BOQUILLAS TROMPETA 7C</t>
  </si>
  <si>
    <t>BRUSH, CLEANING (BROCHA PARA LIMPIAR)</t>
  </si>
  <si>
    <t>BRUSH, HOG BRISTLE (CEPILLO DE CERDAS SUAVES)</t>
  </si>
  <si>
    <t>BRUSH, LUBRICATION (BROCHAS PARA LUBRICAR)</t>
  </si>
  <si>
    <t>BRUSH, WIRE (BROCHA DE ALAMBRE)</t>
  </si>
  <si>
    <t>BRUSHES PAINT KIT, 1IN (BROCHA 1 PULGADA)</t>
  </si>
  <si>
    <t>BRUSHES PAINT KIT, 2IN (BROCHA 2 PULGADAS)</t>
  </si>
  <si>
    <t>BRUSHES PAINT KIT, 3IN (BROCHA DE 3 PULGADAS)</t>
  </si>
  <si>
    <t>CABALLETE O TRÍPODE PARA TABLERO ACRÍLICO</t>
  </si>
  <si>
    <t xml:space="preserve">CEPILLO PARA PISO </t>
  </si>
  <si>
    <t>CEPILLO PARA SANITARIO (CHURRUSCO)</t>
  </si>
  <si>
    <t xml:space="preserve">CEPILLOS </t>
  </si>
  <si>
    <t>CEPILLOS PARA BRILLADOR</t>
  </si>
  <si>
    <t>CINTA CLEAR RBN H2 INTM 1500 IMAGES FARGO HDP 5000</t>
  </si>
  <si>
    <t>CINTA NEGRA PARA IMPRESORA FARGO HDP 5000</t>
  </si>
  <si>
    <t>CINTA YMCK PARA IMPRESORA HDP 5000</t>
  </si>
  <si>
    <t>ENTORCHADOS DE 14”IMPORTADOS</t>
  </si>
  <si>
    <t>ESCOBAS</t>
  </si>
  <si>
    <t>FILTER, WET-DRY VACUUM (FILTRO HUMEDO SECO PARA ASPIRADORA)</t>
  </si>
  <si>
    <t xml:space="preserve">FUSTA </t>
  </si>
  <si>
    <t>GUANTES DE IMPACTO</t>
  </si>
  <si>
    <t>KNOB FRE</t>
  </si>
  <si>
    <t>KNOB FREC</t>
  </si>
  <si>
    <t>KNOB VOL</t>
  </si>
  <si>
    <t>MARTILLO DE GOMA 500 GR</t>
  </si>
  <si>
    <t>NASAS CONGOLA</t>
  </si>
  <si>
    <t>NUT SPANNER ANTENA</t>
  </si>
  <si>
    <t>NUT SPANNER VOLUME</t>
  </si>
  <si>
    <t>PARCHES DE 14” INFERIOR</t>
  </si>
  <si>
    <t>PARCHES DE 14” SUPERIOR</t>
  </si>
  <si>
    <t>PARCHES DE 18” TAMBORA</t>
  </si>
  <si>
    <t>POZUELO PORTATIL PARA CANINOS</t>
  </si>
  <si>
    <t>RASTRILLO 2</t>
  </si>
  <si>
    <t>RECOGEDOR DE BASURA 1</t>
  </si>
  <si>
    <t>SILBATOS</t>
  </si>
  <si>
    <t xml:space="preserve">TABLA PLANILLERA  </t>
  </si>
  <si>
    <t xml:space="preserve">TABLERO EN ACRÍLICO </t>
  </si>
  <si>
    <t>TABLERO PAR AULA DE CLASE TIPO ACRILICO</t>
  </si>
  <si>
    <t xml:space="preserve">TERMO DE 44 LITROS </t>
  </si>
  <si>
    <t>TERMOS PARA AGUA FRIA GRANDE PARA EL CONTROL ACCESO, CCOSD Y PMA 18 GRANDE DE 44 LITROS</t>
  </si>
  <si>
    <t>TERMOS PARA AGUA FRIA GRANDES Y MEDIANOS PARA EL GRUSE 15 12 GRANDES DE 44 LLITROS Y  12 MEDIANOS DE 8 LITROS</t>
  </si>
  <si>
    <t>TERMOS PARA AGUA FRIA MEDIANOS PARA EL CONTROL ACCESO, CCOSD Y PMA 18 MEDIANOS DE 8 LITROS</t>
  </si>
  <si>
    <t>VACUUM FILTER AND BAGS, FINE-FILTRATION (FILTRO PARA ASPIRADORA)</t>
  </si>
  <si>
    <t>MATERIALES Y SUMIISTROS SOLDADURA</t>
  </si>
  <si>
    <t>SOLDER MILDLY AVTIVATED  (SOLDADURA DE ESTANO)</t>
  </si>
  <si>
    <t>VARILLA COPPERWELD 2,40 X 5/8 TOTALMENTE COBRE CON CONECTOR</t>
  </si>
  <si>
    <t>WIRE,NONELECTRICAL (ALAMBRE DE SEGURIDAD)</t>
  </si>
  <si>
    <t>BANDEJA DE SERVICIO ACERO INOXIDABLE</t>
  </si>
  <si>
    <t>BANDEJAS</t>
  </si>
  <si>
    <t>BANDEJAS DE CAMARERO ANTIDESLIZANTE EN ALUMINIO</t>
  </si>
  <si>
    <t>BROCA SDS PLUS DE 10 PULGADAS PO 3/8</t>
  </si>
  <si>
    <t>BROCA SDS PLUS DE 6 PULGADAS POR 1/4</t>
  </si>
  <si>
    <t>BROCA SDS PLUS DE 6 PULGADAS POR 3/8</t>
  </si>
  <si>
    <t>BROCA SDS PLUS DE 6 PULGADAS POR 5/16</t>
  </si>
  <si>
    <t>CACEROLA MEDIANA</t>
  </si>
  <si>
    <t xml:space="preserve">CACEROLA PEQUEÑA  </t>
  </si>
  <si>
    <t>CADENA PARA CORTACETOS</t>
  </si>
  <si>
    <t xml:space="preserve">CADENA PARA MOTOSIERRA MS 170 </t>
  </si>
  <si>
    <t>CADENA PARA MOTOSIERRA MS 660</t>
  </si>
  <si>
    <t>CADENA PARA MOTOSIERRA MS-180</t>
  </si>
  <si>
    <t>CALDERO 44 CMS</t>
  </si>
  <si>
    <t>CAULKING GUN (PISTOLA DE CALAFATEO)</t>
  </si>
  <si>
    <t>CINCEL SDS PLUS 8 PULGADAS</t>
  </si>
  <si>
    <t>CINTA BANDIT 5/8</t>
  </si>
  <si>
    <t>CLAVOS PARA HERRAR EQUINOS BELLOTA(CAJA CLAVOS DE 54 MM. DE LARGO X 150 UNIDADES).</t>
  </si>
  <si>
    <t>CODO GUADAÑAS FS280</t>
  </si>
  <si>
    <t xml:space="preserve">CONCERTINA TIPO MILITAR 6MM   </t>
  </si>
  <si>
    <t>CORTA UÑAS PARA CANINO ESTILO ALICATE</t>
  </si>
  <si>
    <t>CORTATUBO PARA REFRIGERACION DE 1/4 A 3/4</t>
  </si>
  <si>
    <t>CORTATUBO PARA REFRIGERACION DE 1/8 A 5/8</t>
  </si>
  <si>
    <t>CUCHARA ESPUMADERA</t>
  </si>
  <si>
    <t>CUCHARONES SOPA</t>
  </si>
  <si>
    <t>CUCHILLA DE CORTE GUADAÑAS FS280</t>
  </si>
  <si>
    <t>CUCHILLO 8" PARA CARNE</t>
  </si>
  <si>
    <t>CUCHILLO COCINA 20 CMS</t>
  </si>
  <si>
    <t>CUCHILLO PARA LEGUMBRE 3"</t>
  </si>
  <si>
    <t>DESCALLADOR DE OJO PARA CASCOS</t>
  </si>
  <si>
    <t>DESCORCHADOR ACCESORIO DE VINOS</t>
  </si>
  <si>
    <t>DESTORNILLADOR ESTRELLA PHILLIPS DE 1/4 POR 10 PULGADAS</t>
  </si>
  <si>
    <t>DESTORNILLADOR ESTRELLA PHILLIPS DE 1/4 POR 6 PULGADAS</t>
  </si>
  <si>
    <t>ELECTRODOS PARA SOLDAR REF 6013 X 1/8"</t>
  </si>
  <si>
    <t xml:space="preserve">ESCALERA DE ALUMINIO TIPO TIJERA 4 PASOS </t>
  </si>
  <si>
    <t xml:space="preserve">ESPONJILLA </t>
  </si>
  <si>
    <t>GRAPAS PARA EQUINO X CAJA DE 1000G DE 1 1/4" X 9</t>
  </si>
  <si>
    <t>HEBILLAS PARA CINTA BANDIT 5/8</t>
  </si>
  <si>
    <t>HERRADURAS FINAS PLANAS CON PUNTA X 4 UNDS. TALLA -26-27-28-29-30 TIPO CRIOLLA.</t>
  </si>
  <si>
    <t>JUEGO DE 12 PUNTAS PHILLIPS P2</t>
  </si>
  <si>
    <t>JUEGO DE DESTORNILLADORES 75 PZS</t>
  </si>
  <si>
    <t>KIT DE HERRAMIENTAS PARA COMPUTADORAS DE 55 PIEZAS</t>
  </si>
  <si>
    <t>KIT LLAVE BOCAFIJA DE 1/4 A 3/4</t>
  </si>
  <si>
    <t>KIT LLAVE BRISTOL DE 1,5 A 10MM</t>
  </si>
  <si>
    <t xml:space="preserve">KIT LLAVE BRISTOL DE 1/16 A 3/8 </t>
  </si>
  <si>
    <t>KIT MANGUERAS DE MANOMETRO PARA REFRIGERACION</t>
  </si>
  <si>
    <t>LIMA ESCOFINA PARA CASCOS</t>
  </si>
  <si>
    <t xml:space="preserve">LIMA PARA AFILAR </t>
  </si>
  <si>
    <t>LLAVE ALEMANA DE 12 PULGAS</t>
  </si>
  <si>
    <t>MACETA DE 4 LIBRAS</t>
  </si>
  <si>
    <t>MANDOLINA</t>
  </si>
  <si>
    <t>MARMITA</t>
  </si>
  <si>
    <t>MARTILLO PARA CERCAR POTRERO EQUINO NO. 29</t>
  </si>
  <si>
    <t>MARTILLO PARA HERRAR NO. 18</t>
  </si>
  <si>
    <t>MATERIALES Y SUMINISTROS PLOMERIA</t>
  </si>
  <si>
    <t>MULTIPLICADOR DE FUERZA CAMION</t>
  </si>
  <si>
    <t>OLLA A PRESION 25 LITROS</t>
  </si>
  <si>
    <t>OLLA ACERO CON TAPA</t>
  </si>
  <si>
    <t>OLLA CALDERO 113 LTS</t>
  </si>
  <si>
    <t>OLLA CALDERO 32 CMS</t>
  </si>
  <si>
    <t>OLLA CALDERO 36 CMS</t>
  </si>
  <si>
    <t>OLLA CALDERO 50 X 30 CM</t>
  </si>
  <si>
    <t>OLLA CALDERO PROFESIONAL 94 LTS</t>
  </si>
  <si>
    <t xml:space="preserve">OLLETA CHOCOLATERA </t>
  </si>
  <si>
    <t>PALA DE COCINA</t>
  </si>
  <si>
    <t xml:space="preserve">PINZA PONCHADORA TERMINALES </t>
  </si>
  <si>
    <t xml:space="preserve">PINZAS </t>
  </si>
  <si>
    <t>PINZAS VOLTIPERIMETRICA</t>
  </si>
  <si>
    <t>PONCHADORA CONECTORES RJ 45 Y 11</t>
  </si>
  <si>
    <t>PUNTILLA PARA EQUINO POR LIBRA 1 1/2</t>
  </si>
  <si>
    <t>RALLADOR</t>
  </si>
  <si>
    <t>RASTRILLO</t>
  </si>
  <si>
    <t>SAMOVAR RECTANGULAR</t>
  </si>
  <si>
    <t>SAMOVAR REDONDO</t>
  </si>
  <si>
    <t>SEÑALIZACION VIAL</t>
  </si>
  <si>
    <t>SOPORTE DE TECHO PARA VIDEO BEAM</t>
  </si>
  <si>
    <t>STONE,SHARPENING (EQUIPO PARA AFILAR)</t>
  </si>
  <si>
    <t>TABLAS DE CORTE</t>
  </si>
  <si>
    <t>TENAZA REMACHADOR PARA CLAVOS EN CASCOS</t>
  </si>
  <si>
    <t xml:space="preserve">TENAZA SACA CLAVOS </t>
  </si>
  <si>
    <t>TIJERA PARA BALONAR EQUINOS FINA EN ACERO</t>
  </si>
  <si>
    <t>TIJERAS CORTALAMINA</t>
  </si>
  <si>
    <t>TORTILLERA</t>
  </si>
  <si>
    <t>TUBO EXTENSION ALUMINIO PARA ASPIRADORA Y NASA</t>
  </si>
  <si>
    <t>WOK MEDIANO</t>
  </si>
  <si>
    <t>YOYO DE CORTE GUADAÑAS FS280</t>
  </si>
  <si>
    <t>CILINDROS DOS TIEMPOS GUADAÑAS FS280</t>
  </si>
  <si>
    <t>PISTON PARA GUADAÑAS FS280</t>
  </si>
  <si>
    <t>COMPRESOR 24000BTU DE R22 - 2 FASES DE 220V (ROTATIVO)</t>
  </si>
  <si>
    <t>COMPRESOR 24000BTU DE R410A - 2 FASES DE 220V (ROTATIVO)</t>
  </si>
  <si>
    <t>COMPRESOR 36000BTU DE R22 - 2 FASES DE 220V (ROTATIVO)</t>
  </si>
  <si>
    <t>COMPRESOR 48000BTU DE R22 - 2 FASES DE 220V (ROTATIVO)</t>
  </si>
  <si>
    <t>COMPRESOR 60000BTU DE R22 - 3 FASES DE 220V (SCROLL)</t>
  </si>
  <si>
    <t>INFLA LLANTAS CON MANOMETRO</t>
  </si>
  <si>
    <t>INFLA LLANTAS DOBLE BOCA LARGO</t>
  </si>
  <si>
    <t>BALINERA 6000</t>
  </si>
  <si>
    <t>BALINERA 608Z (PARA SPLIT DE 18 Y 12K LG, MANEJADORA Y CONDENSADORA)</t>
  </si>
  <si>
    <t>BALINERA 6201 (PARA SPLIT DE 24K LG, MANEJADORA Y CONDENSADORA)</t>
  </si>
  <si>
    <t>BALINERA 6202</t>
  </si>
  <si>
    <t>DISCO ABRASIVO PULIDORA 7"</t>
  </si>
  <si>
    <t>DISCOS DE CORTE PROCESADORA DE ALIMENTOS</t>
  </si>
  <si>
    <t>UNIDAD DE IMAGEN 500Z</t>
  </si>
  <si>
    <t>UNIDAD DE IMAGEN 520Z</t>
  </si>
  <si>
    <t>BREAKER ENCHUFABLE 1X15</t>
  </si>
  <si>
    <t>BREAKER ENCHUFABLE 1X20</t>
  </si>
  <si>
    <t>BREAKER ENCHUFABLE 1X30</t>
  </si>
  <si>
    <t>BREAKER ENCHUFABLE 2X20</t>
  </si>
  <si>
    <t>BREAKER ENCHUFABLE 2X30</t>
  </si>
  <si>
    <t>BREAKER ENCHUFABLE 2X50</t>
  </si>
  <si>
    <t xml:space="preserve">BREAKERMATIC BIFASICO ENCHUFABLES 220 V </t>
  </si>
  <si>
    <t>BREAKERMATIC DE 2 FASES DE 30 AMPERIOS (CON UMBRAL AJUSTABLE DE VOLTAJE BAJO Y  ALTO, DETECCION DE SECUENCIA INVERSA, CICLO DE SEGURIDAD)</t>
  </si>
  <si>
    <t>BREAKERMATIC DE 3 FASES DE 5 AMPERIOS (CON UMBRAL AJUSTABLE DE VOLTAJE BAJO Y  ALTO, DETECCION DE SECUENCIA INVERSA, CICLO DE SEGURIDAD)</t>
  </si>
  <si>
    <t xml:space="preserve">BREAKERMATIC MONOFASICO  ENCHUFABLES 120 V </t>
  </si>
  <si>
    <t>CHARGER BATTERY</t>
  </si>
  <si>
    <t xml:space="preserve">CLAVIJA ENCAUCHETADA </t>
  </si>
  <si>
    <t>CONECTORES RJ 45</t>
  </si>
  <si>
    <t>CONTACTOR BOBINA 220V-2 POLOS DE 30AMPERIOS</t>
  </si>
  <si>
    <t>CONTACTOR BOBINA 220V-2 POLOS DE 40AMPERIOS</t>
  </si>
  <si>
    <t>CONTACTOR BOBINA 220V-2 POLOS DE 50AMPERIOS</t>
  </si>
  <si>
    <t>CONTACTOR BOBINA 24V-3 POLOS DE 30AMPERIOS</t>
  </si>
  <si>
    <t>CONTACTOR BOBINA 24V-3 POLOS DE 40AMPERIOS</t>
  </si>
  <si>
    <t>CONTACTOR BOBINA 24V-3 POLOS DE 50AMPERIOS</t>
  </si>
  <si>
    <t>CORTACIRCUITO PRIMARIO O CAJA PRIMARIA 13200V 15KVA</t>
  </si>
  <si>
    <t xml:space="preserve">DPS O PARARRAYO PARA TRANSFORMADOR QUE SOPORTE 13200 VOLTIOS </t>
  </si>
  <si>
    <t>MATERIAELS Y SUMINISTROS ELECTRICOS</t>
  </si>
  <si>
    <t>FLEX TECLADO CONTROL</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</si>
  <si>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</si>
  <si>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</si>
  <si>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</si>
  <si>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</si>
  <si>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</si>
  <si>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</si>
  <si>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</si>
  <si>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</si>
  <si>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</si>
  <si>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</si>
  <si>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</si>
  <si>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</si>
  <si>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</si>
  <si>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</si>
  <si>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</si>
  <si>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</si>
  <si>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</si>
  <si>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</si>
  <si>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</si>
  <si>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 xml:space="preserve">INTERRUPTOR DOBLE </t>
  </si>
  <si>
    <t>INTERRUPTOR SENCILLO</t>
  </si>
  <si>
    <t>INTERRUPTOR TRIPLE</t>
  </si>
  <si>
    <t>MICROINVERTER DE 500W  INPUT DATA (DC) RECOMMENDED PV MODULE POWER RANGE (STC) 180-310W MPPT VOLTAGE RANGE 22-45V MAXIMUM INPUT VOLTAGE 55V MAXIMUM INPUT CURRENT 12A X 2 OUTPUT DATA (AC) RATED OUTPUT POWER 500W MAXIMUM OUTPUT CURRENT 2.08A @ 240V 2.4A @208V NOMINAL OUTPUT VOLTAGE/RANGE - 240V 240V/211V-264V* NOMINAL OUTPUT VOLTAGE/RANGE - 208V 208V/183V-229V* NOMINAL OUTPUT FREQUENCY/RANGE 60HZ/ 59.3-60.5HZ* POWER FACTOR &gt;0.99 TOTAL HARMONIC DISTORTION</t>
  </si>
  <si>
    <t xml:space="preserve">PANEL SOLAR MONOCRISTALINO DE 280 W </t>
  </si>
  <si>
    <t xml:space="preserve">PANEL SOLAR MONOCRISTALINO DE 300 W </t>
  </si>
  <si>
    <t>PICO PROTECTORES PM 230-- UP3P-235</t>
  </si>
  <si>
    <t>PRESOSTATOS DE ALTA R22</t>
  </si>
  <si>
    <t>PRESOSTATOS DE ALTA R410A</t>
  </si>
  <si>
    <t>PRESOSTATOS DE BAJA R22</t>
  </si>
  <si>
    <t>PRESOSTATOS DE BAJA R410A</t>
  </si>
  <si>
    <t xml:space="preserve">PROGRAMADOR SEMANAL </t>
  </si>
  <si>
    <t>SENSORES DE MOVIMIENTO</t>
  </si>
  <si>
    <t>TERMINAL FASTON TKS-1102 TIPO PLANO HEMBRA</t>
  </si>
  <si>
    <t>TERMINAL FASTON TKS-1109 TIPO BANDERA</t>
  </si>
  <si>
    <t>TOMA CORRIENTE DOBLE CON TAPA, POLO A TIERRA</t>
  </si>
  <si>
    <t xml:space="preserve">TOMA CORRIENTE ENCAUCHETADA </t>
  </si>
  <si>
    <t xml:space="preserve">CABLE COBRE AISLADO AWG NO  10 THWN    CERTIFICADO RETIE </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</si>
  <si>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</si>
  <si>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</si>
  <si>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</si>
  <si>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</si>
  <si>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 xml:space="preserve">CABLE UTP 6A TIPO EXTERIOR </t>
  </si>
  <si>
    <t>CABLE UTP TIPO INTERIOR 6A</t>
  </si>
  <si>
    <t>BATERIA 24 BDS 600</t>
  </si>
  <si>
    <t>BATERIA 24 BIS 600</t>
  </si>
  <si>
    <t>BATERIA 27 AIS 1000 ES</t>
  </si>
  <si>
    <t>BATERIA 31 H 1150</t>
  </si>
  <si>
    <t>BATERIA 48 1000</t>
  </si>
  <si>
    <t>BATERIA 48D 800</t>
  </si>
  <si>
    <t>BATERIA 4D 1350</t>
  </si>
  <si>
    <t>BATERIA 8D 1500</t>
  </si>
  <si>
    <t>BATERIA PARA RADIO DIGITAL APX 5000</t>
  </si>
  <si>
    <t>BATERIAS 12 VOLTIOS 250 AMPERIOS</t>
  </si>
  <si>
    <t xml:space="preserve">BATERIAS 12 VOLTIOS 7.5 AMPERIOS </t>
  </si>
  <si>
    <t>BATERIAS 42 800</t>
  </si>
  <si>
    <t>BATERIAS IMPRES PARA APX 5000</t>
  </si>
  <si>
    <t>BATERIAS UPS</t>
  </si>
  <si>
    <t>PILAS AA RECARGABLES PAR</t>
  </si>
  <si>
    <t>PILAS AAA RECARGABLES PAR</t>
  </si>
  <si>
    <t>PILAS ALCALINA CUADRADA DE 9V NO RECARGABLE</t>
  </si>
  <si>
    <t>PILAS ALCALINA CUADRADA DE 9V RECARGABLE</t>
  </si>
  <si>
    <t>PILAS ALCALINAS AA NO RECARGABLES PAR</t>
  </si>
  <si>
    <t>PILAS ALCALINAS AAA NO RECARGABLES</t>
  </si>
  <si>
    <t xml:space="preserve">PILAS RECARGABLES 9V + CARGADOR </t>
  </si>
  <si>
    <t>BALASTO PARA LUCES LED ALUMBRADO PUBLICO (150W, 0,70 A/ 120 A 277 V)</t>
  </si>
  <si>
    <t>BARRA LUCES LED (ALUMBRADO PUBLICO) DE 20 BETALED</t>
  </si>
  <si>
    <t>BOMBILLO 6,6A@150W TIPO PIN  P/N 40925</t>
  </si>
  <si>
    <t>BOMBILLO 6,6A@200W TIPO PIN  P/N 20172</t>
  </si>
  <si>
    <t>BOMBILLO 6,6A@45W TIPO PIN  P/N 40732  INTERCAMBIABLE EXM</t>
  </si>
  <si>
    <t>BOMBILLO AHORRADOR DE 25 W ESPIRAL 110V</t>
  </si>
  <si>
    <t>LAMPARA LED REDONDA, DE 18W,  COLOR 6500K, VOLTAJE ENTRADA 85-265 V, TIPO LED, DIMENCIONES DIAMETRO 225MM.</t>
  </si>
  <si>
    <t>LUMINARIA ALUMBRADO PUBLICO TIPO LED IP65 O MAYOR- POTENCIA 140 W - TENSION DE OPERACIÓN 100-277 V - FACTOR DE POTENCIA 0,95 - FLUJO LUMINOSO 16800 LM - VIDA UTIL 50000 HORAS</t>
  </si>
  <si>
    <t>LUMINARIA ALUMBRADO PUBLICO TIPO LED SOLAR DE 80 WATIOS, SENSOR DE DIMERIZABLE, BATERIA DE LITIO, GARANTIA 3 AÑOS MINIMO, CERTIFICADA IP65 O SUPERIOR</t>
  </si>
  <si>
    <t>LUMINARIA DE EMERGENCIA LED VOLTAJE ENTRADA 120V O 220V, 60 HZ 5W</t>
  </si>
  <si>
    <t>LUMINARIA PANEL LED CUADRADA 60X60CM</t>
  </si>
  <si>
    <t xml:space="preserve">MATERIALES  ILUMINACION HANGAR </t>
  </si>
  <si>
    <t xml:space="preserve">PLAFON ROSCA E 27 </t>
  </si>
  <si>
    <t>REFLECTOR LED DE 100 WATIOS, MULTIVOLTAJE  IP65  LUZ BLANCA TIPÒ EXTERIOR</t>
  </si>
  <si>
    <t>REFLECTOR LED DE 200 WATIOS, MULTIVOLTAJE  IP65  LUZ BLANCA TIPÒ EXTERIOR</t>
  </si>
  <si>
    <t>REFLECTOR LED DE 400 WATIOS, MULTIVOLTAJE  IP65  LUZ BLANCA TIPO EXTERIOR</t>
  </si>
  <si>
    <t>TUBO FLUORESCENTE 17W T8</t>
  </si>
  <si>
    <t>BUJIAS GUADAÑAS FS280</t>
  </si>
  <si>
    <t>YOYO ENCENDIDO ARRANCADOR GUADAÑAS FS280</t>
  </si>
  <si>
    <t>CAPACITORES DE MARCHA 1.5MDF/440V (MOTORES DE MANEJADORAS)</t>
  </si>
  <si>
    <t>CAPACITORES DE MARCHA 10 MDF/440V (MOTORES BLOWER DE CENTRALES)</t>
  </si>
  <si>
    <t>CAPACITORES DE MARCHA 12 MDF/440V (MOTORES BLOWER DE CENTRALES)</t>
  </si>
  <si>
    <t>CAPACITORES DE MARCHA 1MDF/440V (MOTORES DE MANEJADORAS)</t>
  </si>
  <si>
    <t>CAPACITORES DE MARCHA 2 MDF/440V (MOTORES DE MANEJADORAS)</t>
  </si>
  <si>
    <t>CAPACITORES DE MARCHA 3 MDF/440V (MOTORES CONDENSADORAS)</t>
  </si>
  <si>
    <t>CAPACITORES DE MARCHA 30MDF/440V (AIRES DE 12K. COMPRESOR)</t>
  </si>
  <si>
    <t>CAPACITORES DE MARCHA 4 MDF/440V (MOTORES CONDENSADORAS)</t>
  </si>
  <si>
    <t>CAPACITORES DE MARCHA 45MFD/440V (AIRES DE 18K. COMPRESOR)</t>
  </si>
  <si>
    <t>CAPACITORES DE MARCHA 5 MDF/440V (MOTORES CONDENSADORAS)</t>
  </si>
  <si>
    <t>CAPACITORES DE MARCHA 50MFD/440V (AIRES DE 24K.COMPRESOR)</t>
  </si>
  <si>
    <t>CAPACITORES DE MARCHA 6 MDF/440V (MOTORES CONDENSADORAS)</t>
  </si>
  <si>
    <t>CAPACITORES DE MARCHA 60MFD/440V (AIRES APARTIR DE 36K. COMPRESOR)</t>
  </si>
  <si>
    <t>CAPACITORES DE MARCHA 8 MDF/440V (MOTORES CONDENSADORAS)</t>
  </si>
  <si>
    <t>AUDIFONOS</t>
  </si>
  <si>
    <t>DIADEMA CON MICROFONO PARA CONSOLA C2VS (AACOFA)</t>
  </si>
  <si>
    <t>DIADEMA CON MICROFONO PARA PC</t>
  </si>
  <si>
    <t>MANOS LIBRES PARA APX 5000</t>
  </si>
  <si>
    <t>ANTENA</t>
  </si>
  <si>
    <t>CLIP END STRAP</t>
  </si>
  <si>
    <t>CONTROL REMOTO PARA TV UNIVERSAL</t>
  </si>
  <si>
    <t>CD PARA ENTREGAR GRABACIONES TORRE DE CONTROL</t>
  </si>
  <si>
    <t xml:space="preserve">LICENCIA  PARA TELEFONOS IP  COMADANTES </t>
  </si>
  <si>
    <t>MANTENIMIENTO SOFTWARE PROSYS</t>
  </si>
  <si>
    <t>CRONOMETRO DEPORTIVO</t>
  </si>
  <si>
    <t>CONO DE VIENTO</t>
  </si>
  <si>
    <t>FLEXOMETRO DE 5MTS</t>
  </si>
  <si>
    <t>MANTENIMIENTO DE VIVIENDAS FISCALES</t>
  </si>
  <si>
    <t>MANTENIMIENTO INSTALACIONES ESM</t>
  </si>
  <si>
    <t>MANTENIMIENTO INSTALACIONES GRUEA</t>
  </si>
  <si>
    <t>MANTENIMIENTO RANCHO DE TROPA GRUSE</t>
  </si>
  <si>
    <t>MANTENIMIENTO TALLERES HANGAR</t>
  </si>
  <si>
    <t>MANTENIMIENTO REDES ELECTRICAS</t>
  </si>
  <si>
    <t xml:space="preserve">MANTENIMIENTO  RED DE GASES HOSPITALARIOS </t>
  </si>
  <si>
    <t>SERVICIO DE MANTENIMIENTO POZOS PROFUNDOS DE EXTRACCIÓN DE AGUA</t>
  </si>
  <si>
    <t>SERVICIO DE OPERACIÓN, MANTENIMIENTO CORRECTIVO Y PREVENTIVO PTAP</t>
  </si>
  <si>
    <t>SERVICIO DE OPERACIÓN, MANTENIMIENTO CORRECTIVO Y PREVENTIVO PTAR</t>
  </si>
  <si>
    <t>SERVICIO LIMPIEZA REDES DE ALCANTARILLADO</t>
  </si>
  <si>
    <t>TIQUETES TERRESTRES PERSONAL ORGANICO Y SOLDADOS</t>
  </si>
  <si>
    <t>SERVICIO  DE MENSAJERÍA POST-EXPRESS, CERTIFICADO Y PAQUETERIA PARA EL CACOM-1</t>
  </si>
  <si>
    <t>SERVICIO DE AUDITORIA DE SEGUIMIENTO Y RECERTIFICACION</t>
  </si>
  <si>
    <t>ANALISIS FISICOQUIMICO Y MICROBIOLOGICO DE AGUA POTABLE Y PISCINAS</t>
  </si>
  <si>
    <t>REVISIONES TECNICOMECANICAS</t>
  </si>
  <si>
    <t>SERVICIOS VETERINARIOS</t>
  </si>
  <si>
    <t>SERVICIO DE FOTOGRAFIA Y REVELADO</t>
  </si>
  <si>
    <t>CONSULTORIA PERMISOS VERTIMIENTOS</t>
  </si>
  <si>
    <t xml:space="preserve">SERVICIO ABOGADO ESPECIALISTA EN DERECHO DISCIPLINARIO </t>
  </si>
  <si>
    <t>SERVICIO DE ASEO Y LIMPIEZA UNIDAD</t>
  </si>
  <si>
    <t xml:space="preserve">SERVICIO DE ASEO Y LIMPIEZA DE LAS INSTALACIONES DEL ESM </t>
  </si>
  <si>
    <t xml:space="preserve">SERVICIO DE FUMIGACIÓN </t>
  </si>
  <si>
    <t>SERVICIO DE LAVADO Y DESINFECCIÓN DE TANQUES DE ALMACENAMIENTO DE AGUA</t>
  </si>
  <si>
    <t>SERVICIOS DE ASEO INSTALACIONES GIMFA</t>
  </si>
  <si>
    <t>SERVICIO DE ENERGIA</t>
  </si>
  <si>
    <t>MANTENIMIENTO CALDERAS Y MARMITAS</t>
  </si>
  <si>
    <t xml:space="preserve">MANTENIMIENTO EQUIPOS AGRO </t>
  </si>
  <si>
    <t>MANTENIMIENTO DE EQUIPO DE EXTINCIÓN VEHÍCULOS DE BOMBEROS</t>
  </si>
  <si>
    <t>MANTENIMIENTO DE MOTORES FUERA DE BORDA  GRUSE - ESIMA</t>
  </si>
  <si>
    <t>MANTENIMIENTO VEHICULOS UNIDAD</t>
  </si>
  <si>
    <t>MANTENIMIENTOS MOTOS</t>
  </si>
  <si>
    <t>MANTENIMIENTO  ELECTROBOMBAS DE LA UNIDAD</t>
  </si>
  <si>
    <t>MANTENIMIENTO  PLANTAS PURICADORAS  Y FILTROS DE AGUA DEL CACOM-1</t>
  </si>
  <si>
    <t>MANTENIMIENTO AIRES ACONDICIONADOS DE LA UNIDAD</t>
  </si>
  <si>
    <t>MANTENIMIENTO CUARTOS FRIOS, NEVERAS Y CONGELADORES</t>
  </si>
  <si>
    <t xml:space="preserve">MANTENIMIENTO DE EXTINTORES PORTATILES </t>
  </si>
  <si>
    <t>MANTENIMIENTO DE LICUADORAS INDUSTRIALES, EXPRIMIDOR DE CITRICOS Y PELAPAPAS</t>
  </si>
  <si>
    <t>MANTENIMIENTO EQUIPO FOD</t>
  </si>
  <si>
    <t>MANTENIMIENTO EQUIPOS DE LA EMISORA AL AIRE DEL CACOM 1.</t>
  </si>
  <si>
    <t>MANTENIMIENTO ESTUFA, HORNOS Y PLANCHAS</t>
  </si>
  <si>
    <t xml:space="preserve">MANTENIMIENTO LAVADORAS </t>
  </si>
  <si>
    <t>MANTENIMIENTO NEVERAS HOTEL</t>
  </si>
  <si>
    <t xml:space="preserve">MANTENIMIENTO PARARRAYOS </t>
  </si>
  <si>
    <t>MANTENIMIENTO PLANTAS ELECTRICAS (GRUAL, CEGUE, CAMARAS, SANIDAD, COMANDO, CCOFA ALTERNO)</t>
  </si>
  <si>
    <t>MANTENIMIENTO PLANTAS ELECTRICAS (VOR, CABECERA 01,CABECERA 19, TORRE DE CONTROL, GLIDE SLOPE, PLANTA ROJA PORTATIL)</t>
  </si>
  <si>
    <t xml:space="preserve">MANTENIMIENTO PREVENTICO Y CORRECTIVO DE 2 LAVADORAS </t>
  </si>
  <si>
    <t>MANTENIMIENTO PREVENTICO Y CORRECTIVO DE 2 SECADORAS</t>
  </si>
  <si>
    <t>MANTENIMIENTO PREVENTIVO Y CORRECTIVO DE UPS</t>
  </si>
  <si>
    <t>MANTENIMIENTO SIMULADORES DE VUELO</t>
  </si>
  <si>
    <t>MANTENIMIENTO SISTEMA AIRE COMPRIMIDO HANGARES</t>
  </si>
  <si>
    <t xml:space="preserve">MANTENIMIENTO TOROS </t>
  </si>
  <si>
    <t>MANTENIMIENTO TRANSFORMADORES</t>
  </si>
  <si>
    <t xml:space="preserve">AYUDAS DE APRENDIZAJE BANNER </t>
  </si>
  <si>
    <t>BACKING 6.80 MTS X 2.50 MTS</t>
  </si>
  <si>
    <t>BANNERS 1.80 MTS X 1.80 MTS</t>
  </si>
  <si>
    <t>CARTILLA PARA SOLDADOS</t>
  </si>
  <si>
    <t>DIPLOMAS EL GRUEA</t>
  </si>
  <si>
    <t>DIPLOMAS PARA LA ESDAN PAQ. X 20 21 CM X 27.5 CM</t>
  </si>
  <si>
    <t>FAJA DE PROGRESO DE VUELO</t>
  </si>
  <si>
    <t>FORMA FAC4-041T ESTADO DE MATERIAL SERVIBLE</t>
  </si>
  <si>
    <t>FORMA FAC4-042T MATERIAL REPARABLE</t>
  </si>
  <si>
    <t>FORMA FAC4-045T TARJETA DE CONDENACIÓN O RECHAZO</t>
  </si>
  <si>
    <t>FORMA FAC4-210L-6 LISTA DE CHEQUEO REGISTROS HISTÓRICOS Y LIBRO DE VUELO-1</t>
  </si>
  <si>
    <t>FORMA FAC4-235T-1 SOLICITUD VUELO O VERIFICACIÓN OPERACIONAL POR REQUERIMIENTO DE MANTENIMIENTO</t>
  </si>
  <si>
    <t>FORMA FAC4-248T INSPECCION EQUIPO TERRESTRE DE APOYO AERONAUTICO</t>
  </si>
  <si>
    <t>FORMA FAC4-257T PORTADA REGISTROS EQUIPO ETAA Y SOLICTUD MATRICULA FAC</t>
  </si>
  <si>
    <t>FORMA FAC4-260T REGISTRO REMOCIÓN E INSTALACIÓN DE COMPONENTES Y ACCESORIOS</t>
  </si>
  <si>
    <t xml:space="preserve">FORMA FAC4-273T ANÁLISIS DE ACEITE DE MOTORES Y COMPONENTES LUBRICADOS </t>
  </si>
  <si>
    <t>FORMA FAC4-282T  REGISTRO DIARIO DE MANTENIMIENTO AERONAVES DIC 2017</t>
  </si>
  <si>
    <t>FORMA FAC4-286T-4 TIEMPO DE AERONAVES Y MOTORES PT6A</t>
  </si>
  <si>
    <t>FORMA FAC4-286T-6 TIEMPO HELICOPTEROS HUEY II</t>
  </si>
  <si>
    <t>FORMA FAC4-288T INSPECCIONES ESPECIALES AERONAVES</t>
  </si>
  <si>
    <t>FORMA FAC4-389T LISTA DE VERIFICACIÓN PARA CONTROL ESTADO OPERACIONAL AERONAVES FAC POR TÉRMINO DE MANTENIMIENTO PROGRAMADO</t>
  </si>
  <si>
    <t>FORMATO OA-FR-023 BRIEFING METEOROLÓGICO</t>
  </si>
  <si>
    <t>FORMATO PLAN DE VUELO NACIONAL</t>
  </si>
  <si>
    <t>FORMULAS MEDICAS. TALONARIO NUMÉRICO (TALONARIO *100)</t>
  </si>
  <si>
    <t>IMPRESIÓN DE MENCION HONORIFICA POR SOLDADO PAPEL PROPALCOTE 220 GRAMOS, TAMAÑO CARTA</t>
  </si>
  <si>
    <t>PAPELERIA PROTOCOLO (SOBRES, ESQUELAS, INVITACIONES, PAPEL OPALINA)</t>
  </si>
  <si>
    <t xml:space="preserve">PENDONES PARA LA ESDAN 90 MTS  X 1.80 MTS </t>
  </si>
  <si>
    <t>SERVICIO DOCENTES EDUCACION PREESCOLAR</t>
  </si>
  <si>
    <t>SERVICIO DOCENTES EDUCACION PRIMARIA</t>
  </si>
  <si>
    <t>SERVICIO DOCENTES EDUCACION SECUNDARIA</t>
  </si>
  <si>
    <t xml:space="preserve">SEMINARIO DE ACTUALIZACIÓN TRIBUTARIA </t>
  </si>
  <si>
    <t xml:space="preserve">SERVICIO DE INSTRUCCIÓN Y ENTRENAMIENTO DE SIMULADOR </t>
  </si>
  <si>
    <t>RECOLECCIÓN DE BASURAS</t>
  </si>
  <si>
    <t>SERVICIO DE ASEO (RECOLECCION DE BASURAS)</t>
  </si>
  <si>
    <t>SERVICIO DE TRATAMIENTO DE RESIDUOS PELIGROSOS Y ESPECIALES</t>
  </si>
  <si>
    <t xml:space="preserve">ARREGLOS FLORALES DIFERENTES EVENTOS </t>
  </si>
  <si>
    <t>VIATICOS UNIDAD</t>
  </si>
  <si>
    <t xml:space="preserve">IMPUESTO PREDIAL </t>
  </si>
  <si>
    <t>IMPUESTO VEHICULOS</t>
  </si>
  <si>
    <t>ABRAZADERA METALICA 1"</t>
  </si>
  <si>
    <t>ABRAZADERA METALICA 1/2"</t>
  </si>
  <si>
    <t>ABRAZADERA METALICA 1/4"</t>
  </si>
  <si>
    <t>ABRAZADERA METALICA 2"</t>
  </si>
  <si>
    <t>ABRAZADERA METALICA 3"</t>
  </si>
  <si>
    <t>ABRAZADERA METALICA 3/8"</t>
  </si>
  <si>
    <t>ABRAZADERA METALICA 4"</t>
  </si>
  <si>
    <t>ABRILLANTADOR Y LIMPIADOR</t>
  </si>
  <si>
    <t>ACEITE 20W-50</t>
  </si>
  <si>
    <t>ACEITE 363 N/P MIL-PRF-7870C X CUARTO</t>
  </si>
  <si>
    <t>ACEITE BOMBA DE VACIO  ULTRAGRADE 19</t>
  </si>
  <si>
    <t>ACEITE HIDRAULICO ANTIDESGASTE DE ALTO RENDIMIENTO TELLUS 68</t>
  </si>
  <si>
    <t>ACEITE HIDRAULICO ULTRALUB ISO VG46 SYN PAO 46</t>
  </si>
  <si>
    <t>ACEITE PARA TRANSMISION 80W-90</t>
  </si>
  <si>
    <t>ACEITE S-460</t>
  </si>
  <si>
    <t>ACETONA O-A-51</t>
  </si>
  <si>
    <t>ACOPLE RAPIDO PARA MANGUERA DE AIRE DE 3/8 HEMBRA</t>
  </si>
  <si>
    <t>ACOPLE RAPIDO PARA MANGUERA DE AIRE DE 3/8 MACHO</t>
  </si>
  <si>
    <t>ADEHSIVO PLASTICO DE BAJA VISCOSIDAD 1300 L</t>
  </si>
  <si>
    <t xml:space="preserve">ADHESIVO AEROSOL  80 </t>
  </si>
  <si>
    <t xml:space="preserve">ADHESIVO AMARILLO </t>
  </si>
  <si>
    <t>ADHESIVO CAUCHO METAL 410</t>
  </si>
  <si>
    <t>ADHESIVO ESTRUCTURAL EA 934</t>
  </si>
  <si>
    <t>ADHESIVO ESTRUCTURAL EA 960 F</t>
  </si>
  <si>
    <t>ADHESIVO INSTANTANEO  460</t>
  </si>
  <si>
    <t>AEROSOL AMARILLO</t>
  </si>
  <si>
    <t>AEROSOL AZUL</t>
  </si>
  <si>
    <t>AEROSOL BASE GRIS</t>
  </si>
  <si>
    <t>AEROSOL BLANCO</t>
  </si>
  <si>
    <t>AEROSOL GRIS BRILLANTE</t>
  </si>
  <si>
    <t xml:space="preserve">AEROSOL LIMPIA CARLINGAS DE AVION 84830 </t>
  </si>
  <si>
    <t>AEROSOL NEGRO  BRILLANTE</t>
  </si>
  <si>
    <t>AEROSOL NEGRO MATE</t>
  </si>
  <si>
    <t>AEROSOL ROJO</t>
  </si>
  <si>
    <t>AIRE SINTETICO SECO</t>
  </si>
  <si>
    <t>ALAMBRE DE FRENADO 0.25 X ROLLO</t>
  </si>
  <si>
    <t>ALAMBRE PARA FRENO 0.40 X ROLLO</t>
  </si>
  <si>
    <t>ALCOHOL DESNATURALIZADO</t>
  </si>
  <si>
    <t>ALCOHOL ETANOL REFERENCIA C2 H5 OH LIQUIDO</t>
  </si>
  <si>
    <t>ALCOHOL ISOPROPILICO</t>
  </si>
  <si>
    <t>ALTERNADOR 02035-0594</t>
  </si>
  <si>
    <t>ALTERNADOR PLANTAS AUXILIAR PORTATIL</t>
  </si>
  <si>
    <t>ANGULO 1" 1/2 X 1/8" X 6 M</t>
  </si>
  <si>
    <t>ANGULO 1" X 1/8" X 6 M</t>
  </si>
  <si>
    <t>ANGULO 3/4" X 1/8" X 6 M</t>
  </si>
  <si>
    <t>ARANDELA CONICA A3235-020-24A X PAQUETE</t>
  </si>
  <si>
    <t>ARANDELA CONICA A3235-028-24A X PAQUETE</t>
  </si>
  <si>
    <t>ARGON</t>
  </si>
  <si>
    <t xml:space="preserve">ARRANQUE PARA MJ-1C </t>
  </si>
  <si>
    <t>ATOMIZADORES PLASTICOS MULTIUSO DE GATILLO</t>
  </si>
  <si>
    <t>BARNIZ</t>
  </si>
  <si>
    <t xml:space="preserve">BATERIA 12 V. REF. 24-700 AMP </t>
  </si>
  <si>
    <t>BATERIA 12 V. REF. 27-900 AMP 12 V. REF. 27-900 AMP</t>
  </si>
  <si>
    <t>BATERIA 12 V. REF. 30H-1000 AMP</t>
  </si>
  <si>
    <t>BATERIA ALKALINA AA X PAR</t>
  </si>
  <si>
    <t>BATERIA DE 1.5V TAMAÑO C X PAR</t>
  </si>
  <si>
    <t>BATERIA DE 1.5V TAMAÑO D X PAR</t>
  </si>
  <si>
    <t>BATERIA DE 9V DC</t>
  </si>
  <si>
    <t>BATERIA DE NI-CAD DESLIZABLE</t>
  </si>
  <si>
    <t>BATERIA DIESEL SVC APR 12</t>
  </si>
  <si>
    <t>BATERIA TRIPLE AAA X PAR</t>
  </si>
  <si>
    <t>BAYETILLA ROJA</t>
  </si>
  <si>
    <t>BOLSA PLASTICA CON CIERRE HERMETICO 17 X15 CM</t>
  </si>
  <si>
    <t>BOLSA PLASTICA CON CIERRE HERMETICO 18 X20 CM</t>
  </si>
  <si>
    <t>BOLSA PLASTICA CON CIERRE HERMETICO 27 X28 CM</t>
  </si>
  <si>
    <t>BOLSA PLATICA CON CIERRE HERMETICO</t>
  </si>
  <si>
    <t>BOLSA PORTA MUESTRA X PAQUETE</t>
  </si>
  <si>
    <t>BOMBA DE COMBUSTIBLE (PARA MOTORES DETROIT)</t>
  </si>
  <si>
    <t>BOMBA DE MANO HIDRAULICA HC-1752</t>
  </si>
  <si>
    <t xml:space="preserve">BOMBA ELECTRICA COMBUSTIBLE 12 VOLTIOS </t>
  </si>
  <si>
    <t xml:space="preserve">BOMBILLO 12 VOLT. 100W </t>
  </si>
  <si>
    <t>BOMBILLO 1683</t>
  </si>
  <si>
    <t>BOMBILLO 307</t>
  </si>
  <si>
    <t>BOMBILLO 6839</t>
  </si>
  <si>
    <t>BOMBILLO 767</t>
  </si>
  <si>
    <t>BOMBILLO DE HALOGENO H1</t>
  </si>
  <si>
    <t>BOMBILLO DE HALOGENO H3</t>
  </si>
  <si>
    <t>BOMBILLO LED 313</t>
  </si>
  <si>
    <t>BOMBILLO LED 327</t>
  </si>
  <si>
    <t>BOQUILLA DE AIRE</t>
  </si>
  <si>
    <t xml:space="preserve">BRAZO  DIRECCION PARA MJ-1C </t>
  </si>
  <si>
    <t>BRIDA DE NYLON BLANCA RU MS-3367 CV-080 X PAQUETE</t>
  </si>
  <si>
    <t>BRIDA DE NYLON BLANCA RU MS-3367 CV-120S</t>
  </si>
  <si>
    <t>BRIDA DE NYLON BLANCA RU MS-3367 CV-200M</t>
  </si>
  <si>
    <t>BRIDA DE NYLON BLANCA RU MS-3367 CV-400S</t>
  </si>
  <si>
    <t>BROCA DE COBALTO JUEGO</t>
  </si>
  <si>
    <t>BROCA DE EXTENSION 12", HSS, 3/16¨</t>
  </si>
  <si>
    <t>BROCA DE EXTENSION 12", HSS, 3/32¨</t>
  </si>
  <si>
    <t>BROCA DE EXTENSION 12", HSS, 5/32¨</t>
  </si>
  <si>
    <t>BROCA DE EXTENSION 12",HSS, 1/8¨</t>
  </si>
  <si>
    <t>BROCA PARA METAL CON ALEACION DE COBALTO CO, 1/16¨</t>
  </si>
  <si>
    <t>BROCA PARA METAL CON ALEACION DE COBALTO CO, 1/4¨</t>
  </si>
  <si>
    <t>BROCA PARA METAL CON ALEACION DE COBALTO CO, 1/8¨</t>
  </si>
  <si>
    <t>BROCA PARA METAL CON ALEACION DE COBALTO CO, 2 MILIMETROS</t>
  </si>
  <si>
    <t>BROCA PARA METAL CON ALEACION DE COBALTO CO, 2.5 MILIMETROS</t>
  </si>
  <si>
    <t>BROCA PARA METAL CON ALEACION DE COBALTO CO, 3 MILIMETROS</t>
  </si>
  <si>
    <t>BROCA PARA METAL CON ALEACION DE COBALTO CO, 3,5 MILIMETROS</t>
  </si>
  <si>
    <t>BROCA PARA METAL CON ALEACION DE COBALTO CO, 3/16¨</t>
  </si>
  <si>
    <t>BROCA PARA METAL CON ALEACION DE COBALTO CO, 3/32¨</t>
  </si>
  <si>
    <t>BROCA PARA METAL CON ALEACION DE COBALTO CO, 4 MILIMETROS</t>
  </si>
  <si>
    <t>BROCA PARA METAL CON ALEACION DE COBALTO CO, 4,5 MILIMETROS</t>
  </si>
  <si>
    <t>BROCA PARA METAL CON ALEACION DE COBALTO CO, 5/32¨</t>
  </si>
  <si>
    <t>BROCA PARA METAL HSS, 1/16¨</t>
  </si>
  <si>
    <t>BROCA PARA METAL HSS, 1/4¨</t>
  </si>
  <si>
    <t>BROCA PARA METAL HSS, 1/8¨</t>
  </si>
  <si>
    <t>BROCA PARA METAL HSS, 2 MILIMETROS</t>
  </si>
  <si>
    <t>BROCA PARA METAL HSS, 2,5 MILIMETROS</t>
  </si>
  <si>
    <t>BROCA PARA METAL HSS, 3 MILIMETROS</t>
  </si>
  <si>
    <t>BROCA PARA METAL HSS, 3.5 MILIMETROS</t>
  </si>
  <si>
    <t>BROCA PARA METAL HSS, 3/16¨</t>
  </si>
  <si>
    <t>BROCA PARA METAL HSS, 3/32¨</t>
  </si>
  <si>
    <t>BROCA PARA METAL HSS, 4 MILIMETROS</t>
  </si>
  <si>
    <t>BROCA PARA METAL HSS, 4.5 MILIMETROS</t>
  </si>
  <si>
    <t>BROCA PARA METAL HSS, 5 MILIMETROS</t>
  </si>
  <si>
    <t>BROCA PARA METAL HSS, 5,5 MILIMETROS</t>
  </si>
  <si>
    <t>BROCA PARA METAL HSS, 5/32¨</t>
  </si>
  <si>
    <t>BROCA PARA METAL HSS, 6 MILIMETROS</t>
  </si>
  <si>
    <t>BROCA PARA METAL HSS, 6,5 MILIMETROS</t>
  </si>
  <si>
    <t>BROCA PARA TALADRO P/N YA1MTA</t>
  </si>
  <si>
    <t>BROCA PARA TALADRO P/N YA263A</t>
  </si>
  <si>
    <t>BROCA PARA TALADRO P/N YA3MTA</t>
  </si>
  <si>
    <t>BROCA PARA TALADRO P/N YA4MTA</t>
  </si>
  <si>
    <t>BROCA PARA TALADRO P/N YA5MTA</t>
  </si>
  <si>
    <t>BROCHA 1 1/2"</t>
  </si>
  <si>
    <t>BROCHA 1/2"</t>
  </si>
  <si>
    <t>BROCHA 3"</t>
  </si>
  <si>
    <t>BROCHA GLAS PARA FIBRA DE VIDRIO DE 1"</t>
  </si>
  <si>
    <t>BROCHA GLAS PARA FIBRA DE VIDRIO DE 2"</t>
  </si>
  <si>
    <t>BROCHA PARA LIMPIEZA DE 2"</t>
  </si>
  <si>
    <t>BROCHE DE PRESION  DE CORTE</t>
  </si>
  <si>
    <t>BROCHE DE PRESION EN ANGULO DE 90 GRADOS</t>
  </si>
  <si>
    <t>BUTEROLA CUELLO DE GANZO JUEGO</t>
  </si>
  <si>
    <t>BUTEROLA UNIVERSAL CURVA JUEGO</t>
  </si>
  <si>
    <t>BUTEROLA UNIVERSAL JUEGO</t>
  </si>
  <si>
    <t>CABLE 28 VDC X 40 PIES DE LARGO (PARA PLANTAS  HOBART)</t>
  </si>
  <si>
    <t xml:space="preserve">CABLE DE PODER 115VAC X 40 PIES DE LARGO (PARA PLANTAS HOBART) </t>
  </si>
  <si>
    <t>CABLE ELECTRICO AUTOMOTRIZ #12</t>
  </si>
  <si>
    <t>CABLE ELECTRICO AUTOMOTRIZ #14</t>
  </si>
  <si>
    <t>CABLE ELECTRICO AUTOMOTRIZ EN METROS #10</t>
  </si>
  <si>
    <t>CABLE ELECTRICO AUTOMOTRIZ EN METROS #2</t>
  </si>
  <si>
    <t>CABLE ELECTRICO AUTOMOTRIZ EN METROS #8</t>
  </si>
  <si>
    <t>CADENA DE 3/8</t>
  </si>
  <si>
    <t>CAJA DE CARTÓN CORRUGADO  CON CAPACIDAD DE 200 LIBRAS, DE 20 X 20 X 25”</t>
  </si>
  <si>
    <t>CAJA DE CARTÓN CORRUGADO . CON CAPACIDAD DE 200 LIBRAS, DE 20 X 20 X 20</t>
  </si>
  <si>
    <t>CALIBRADOR / GALGA</t>
  </si>
  <si>
    <t>CALIBRADOR / GALGA / REGLA PARA MEDIR REMACHES</t>
  </si>
  <si>
    <t>CALIBRADOR / GALGA PARA BROCAS</t>
  </si>
  <si>
    <t>CALIBRADOR / GALGA PARA MEDIR ESPESOR DE LAMINAS</t>
  </si>
  <si>
    <t>CALIBRADOR / GALGA PARA MEDIR TORNILLERIA</t>
  </si>
  <si>
    <t>CALIBRADOR / GALGA PARA REMACHE CHERRY</t>
  </si>
  <si>
    <t>CALIBRADOR / GALGA PARA REMACHE HI-LOK</t>
  </si>
  <si>
    <t xml:space="preserve">CALIBRADOR E INFLADOR DE NEUMATICOS </t>
  </si>
  <si>
    <t>CALIBRADOR PIE DE REY</t>
  </si>
  <si>
    <t>CAÑAMO PARAFINADO X ROLLO</t>
  </si>
  <si>
    <t>CARRO PARA HERRAMIENTA</t>
  </si>
  <si>
    <t>CENTRO PUNTO TP294HD</t>
  </si>
  <si>
    <t xml:space="preserve">CEPILLO ANTIESTATICOS </t>
  </si>
  <si>
    <t>CEPILLO BARREDORA TYMCO 500392</t>
  </si>
  <si>
    <t>CEPILLO BARREDORA TYMCO 500393</t>
  </si>
  <si>
    <t>CEPILLO CERDA DE ACERO</t>
  </si>
  <si>
    <t>CEPILLO CERDA DE ALAMBRE</t>
  </si>
  <si>
    <t>CEPILLO CERDA PLASTICA</t>
  </si>
  <si>
    <t>CERDA ELASTICA ALTA RESISTENCIA NEGRO X ROLLO</t>
  </si>
  <si>
    <t>CERRADURA DE OXIDO DE ALUMINIO TIPO ROLOC 31614  (ROJO-AZUL-MARRON)</t>
  </si>
  <si>
    <t>CERRADURA DE OXIDO DE ALUMINIO TIPO ROLOC 59212 (ROJO-AZUL-MARRON)</t>
  </si>
  <si>
    <t>CILINDRO / ASSEMBLY CENTERING 993-204 MJ1-C</t>
  </si>
  <si>
    <t>CILINDRO GATO HIDRAULICO TRONAIR K-1050 KIT</t>
  </si>
  <si>
    <t>CINTA ADHESIVA DE ALTA VELOCIDAD 2" X ROLLO</t>
  </si>
  <si>
    <t>CINTA ADHESIVA RESISTENTE AL DESLIZAMIENTO  51MM X 18.3M  P/N FN510041257 X ROLLO</t>
  </si>
  <si>
    <t>CINTA AISLANTE ENCAUCHETAR  X ROLLO</t>
  </si>
  <si>
    <t>CINTA DE ALUMINIO 1  ½" X ROLLO</t>
  </si>
  <si>
    <t>CINTA DE ALUMINIO 1¨ X ROLLO</t>
  </si>
  <si>
    <t>CINTA DE ALUMINIO 2¨ X ROLLO</t>
  </si>
  <si>
    <t>CINTA DE CORTE SIERRA SINFÍN(100" LARGOX1/2 ANCHOXO.025 ESPESOR)</t>
  </si>
  <si>
    <t>CINTA DE CORTE SIERRA SINFÍN(100" LARGOX1/4 ANCHOXO.025 ESPESOR)</t>
  </si>
  <si>
    <t>CINTA DE EMBALAJE 305 T 48 MM POR 100 METROS X ROLLO</t>
  </si>
  <si>
    <t>CINTA DE ENMASCARAR AERONAVES   P/N 233+ DE 2 PULGADA X ROLLO</t>
  </si>
  <si>
    <t>CINTA DE ENMASCARAR AERONAVES  P/N 233+  DE 1  PULGADA X ROLLO</t>
  </si>
  <si>
    <t>CINTA DE ENMASCARAR AERONAVES  P/N 233+ DE  1 ½  PULGADA X ROLLO</t>
  </si>
  <si>
    <t>CINTA DE ENMASCARAR AERONAVESP/N 233+  DE  3/4 PULGADA X ROLLO</t>
  </si>
  <si>
    <t>CINTA DE ENMASCARAR SAE-AMS-T-21595  DE 1¨ X ROLLO</t>
  </si>
  <si>
    <t>CINTA DE ENMASCARAR SAE-AMS-T-21595  DE 2¨ X ROLLO</t>
  </si>
  <si>
    <t>CINTA DE ENMASCARAR SAE-AMS-T-21595 DE 1 1/2¨ X ROLLO</t>
  </si>
  <si>
    <t>CINTA DE ENMASCARAR SAE-AMS-T-21595 DE 1/2¨ X ROLLO</t>
  </si>
  <si>
    <t>CINTA DE ENMASCARAR SAE-AMS-T-21595 DE 3¨ X ROLLO</t>
  </si>
  <si>
    <t>CINTA DE TELA DE VIDRIO X ROLLO</t>
  </si>
  <si>
    <t>CINTA DOBLE FAZ DE 2" TELA BLANCA X ROLLO</t>
  </si>
  <si>
    <t>CINTA ELECTRICA AUTOFUNDENTE PARA ALTO VOLTAGE X ROLLO</t>
  </si>
  <si>
    <t>CINTA PARA LIJADORA ROTATORIA (TODOS LOS GRANOS) 19" DIAMETRO X 5/8 ANCHO</t>
  </si>
  <si>
    <t>CINTA PARA LIJADORA ROTATORIA (TODOS LOS GRANOS) 24" DIAMETRO X 3/4 ANCHO</t>
  </si>
  <si>
    <t>CINTA SELLANTE   SF4291 X ROLLO</t>
  </si>
  <si>
    <t>CONECTOR DE 115VAC</t>
  </si>
  <si>
    <t>CONECTOR DE 28 VDC</t>
  </si>
  <si>
    <t>CONECTOR PARA BORNES PARA BATERIA 540-150-009</t>
  </si>
  <si>
    <t xml:space="preserve">CONTACTOR LINE, 3-POLE K-1 (PARA PLANTAS HOBART) </t>
  </si>
  <si>
    <t>CORREA DEL VENTILADOR PARA HARLAN 2334</t>
  </si>
  <si>
    <t>CORREAS ALTERNADOR (PARA PLANTAS HOBART) 5140928</t>
  </si>
  <si>
    <t>CORREAS COMPRESOR KAISER AP73</t>
  </si>
  <si>
    <t>CORREAS DE AMARRE CAPACIDAD DE 5000 LBS</t>
  </si>
  <si>
    <t>CORREAS VENTILADOR PARA PLANTAS HOBART 17430</t>
  </si>
  <si>
    <t>CORTADOR DE CIRCULOS PARA METALES</t>
  </si>
  <si>
    <t>CREMA LIMPIADORA ACRILICO SM 0134</t>
  </si>
  <si>
    <t>DESENGRASANTE   AMS 1526B</t>
  </si>
  <si>
    <t>DESENGRASANTE  PARA TRABAJO PESADO</t>
  </si>
  <si>
    <t>DESENGRASANTE ELECTRONICO</t>
  </si>
  <si>
    <t>DESENGRASANTE INDUSTRIAL  120906</t>
  </si>
  <si>
    <t>DESPEGADORA DE NEUMATICOS Y LLANTAS</t>
  </si>
  <si>
    <t>DESTORNILLADOR ALLEN JUEGO</t>
  </si>
  <si>
    <t>DETECTOR ESCAPES MIL-L-25567</t>
  </si>
  <si>
    <t>DISCO ABARASIVO DE LIJADO P/N 01820 P80 POR 6 PULGADAS</t>
  </si>
  <si>
    <t xml:space="preserve">DISCO ABRASIVO AZUL 2"  AVFN 05523 P/N 61500141710 </t>
  </si>
  <si>
    <t xml:space="preserve">DISCO ABRASIVO PARA PULIDORA 013943 INCH 36YF </t>
  </si>
  <si>
    <t>DISCO ABRASIVO PARA PULIDORA013943 INCH 50YF</t>
  </si>
  <si>
    <t xml:space="preserve">DISCO ACONDICIONADOR AZUL 3" AVFN 05530 P/N 61500141785 </t>
  </si>
  <si>
    <t xml:space="preserve">DISCO ACONDICIONADOR MARRON 2"  ACRS 05528 P/N 61500141736 </t>
  </si>
  <si>
    <t xml:space="preserve">DISCO ACONDICIONADOR MARRON 3" ACRS 05532 P/N 61500141801 </t>
  </si>
  <si>
    <t xml:space="preserve">DISCO ACONDICIONADOR VINO TINTO 2"  AMED 05527 P/N 61500141728 </t>
  </si>
  <si>
    <t xml:space="preserve">DISCO ACONDICIONADOR VINO TINTO 3"  AMED 05531 P/N 61500141793 </t>
  </si>
  <si>
    <t>DISCO DE CORTE PARA MOTORTOOL</t>
  </si>
  <si>
    <t xml:space="preserve">DISCO DE CORTE PARA PULIDORA  7" X1/8 X 7/8 </t>
  </si>
  <si>
    <t>DISCO DE CORTE PARA PULIDORA 4" X 1/16</t>
  </si>
  <si>
    <t>DISCO DE CORTE PARA PULIDORA 7" X 1/16</t>
  </si>
  <si>
    <t xml:space="preserve">DISCO DE CORTE PARA TRONZADORA DW44640 </t>
  </si>
  <si>
    <t>DISCO PARA CORTE 3"DIAMETRO X 1/16" ESPESOR X 1/4 DIAM INTERN</t>
  </si>
  <si>
    <t>ELECTRODOS DE BARRA GRADO MILITAR X CAJA</t>
  </si>
  <si>
    <t>ELECTRODOS DE DISCO GRADO MILITAR X CAJA</t>
  </si>
  <si>
    <t>EMPALME CONDUCTOR  AZUL</t>
  </si>
  <si>
    <t>EMPALME CONDUCTOR AMARILLO</t>
  </si>
  <si>
    <t>EMPALME CONDUCTOR ROJO</t>
  </si>
  <si>
    <t>EMPAQUE GATO HIDRAULICO TRONAIR K-1001</t>
  </si>
  <si>
    <t>ESPEJO</t>
  </si>
  <si>
    <t>ESPONJILLA INDUSTRIAL CAFÉ X ROLLO</t>
  </si>
  <si>
    <t>ESPONJILLA INDUSTRIAL MORADA X ROLLO</t>
  </si>
  <si>
    <t>ETIQUETAS DE VINILO MATERIAL INTERIOR Y EXTERIRO</t>
  </si>
  <si>
    <t>EXTENSION 110 VLTS</t>
  </si>
  <si>
    <t>EXTENSIÓN PARA TALADRO</t>
  </si>
  <si>
    <t>EXTRACTOR DE TORNILLOS</t>
  </si>
  <si>
    <t>FILTRO AIRE 372652</t>
  </si>
  <si>
    <t>FILTRO AIRE COMPRESOR (PARA ARRANCADOR TUG) 484P</t>
  </si>
  <si>
    <t>FILTRO AIRE COMPRESOR 23007003</t>
  </si>
  <si>
    <t>FILTRO DE ACEITE A-73 CARRO LEVANTA</t>
  </si>
  <si>
    <t xml:space="preserve">FILTRO DE ACEITE HCX-3757 /  A-205 </t>
  </si>
  <si>
    <t>FILTRO DE ACEITE HCX-7041 /AD-092</t>
  </si>
  <si>
    <t>FILTRO DE ACEITE IR-0734</t>
  </si>
  <si>
    <t>FILTRO DE ACEITE LF9080</t>
  </si>
  <si>
    <t xml:space="preserve">FILTRO DE ACEITE MF-43/ AR-17 ,3/4*16 </t>
  </si>
  <si>
    <t xml:space="preserve">FILTRO DE ACEITE P523771/B 236 </t>
  </si>
  <si>
    <t>FILTRO DE ACEITE P550440</t>
  </si>
  <si>
    <t>FILTRO DE ACEITE PARA ARRANCADOR TUG LF9080</t>
  </si>
  <si>
    <t>FILTRO DE AGUA PARA ARRANCADOR TUG WF2126</t>
  </si>
  <si>
    <t>FILTRO DE AGUA WF 2126</t>
  </si>
  <si>
    <t>FILTRO DE AIRE 230070021</t>
  </si>
  <si>
    <t>FILTRO DE AIRE 856444309</t>
  </si>
  <si>
    <t>FILTRO DE AIRE AR25212782</t>
  </si>
  <si>
    <t>FILTRO DE AIRE AR828889</t>
  </si>
  <si>
    <t>FILTRO DE AIRE ARC 08C</t>
  </si>
  <si>
    <t>FILTRO DE AIRE ECB085001 O DCO 21YB</t>
  </si>
  <si>
    <t>FILTRO DE AIRE HCA2863SY</t>
  </si>
  <si>
    <t>FILTRO DE AIRE MODELO 50MBAR A132001X002278</t>
  </si>
  <si>
    <t>FILTRO DE AIRE PA-1545K</t>
  </si>
  <si>
    <t xml:space="preserve">FILTRO DE AIRE PARA ARRANCADOR TUG P150694 </t>
  </si>
  <si>
    <t>FILTRO DE AIRE PRIMARIO AR828889</t>
  </si>
  <si>
    <t>FILTRO DE AIRE SECUNDARIO AR828889SY/ 11883619</t>
  </si>
  <si>
    <t>FILTRO DE COMBUSTIBLE 286897-031 / V8A334 / FS20022</t>
  </si>
  <si>
    <t>FILTRO DE COMBUSTIBLE A-96C</t>
  </si>
  <si>
    <t>FILTRO DE COMBUSTIBLE A-97C</t>
  </si>
  <si>
    <t>FILTRO DE COMBUSTIBLE B7026MPG</t>
  </si>
  <si>
    <t>FILTRO DE COMBUSTIBLE HCX-7170G</t>
  </si>
  <si>
    <t>FILTRO DE COMBUSTIBLE PARA ARRANCADOR TUG 23533816</t>
  </si>
  <si>
    <t>FILTRO DE COMBUSTIBLE PRIMARIO 1R-0794</t>
  </si>
  <si>
    <t>FILTRO DE COMBUSTIBLE PRIMARIO 23530706</t>
  </si>
  <si>
    <t>FILTRO DE COMBUSTIBLE PRIMARIO C1110PL</t>
  </si>
  <si>
    <t xml:space="preserve">FILTRO DE COMBUSTIBLE PRIMARIO HCX-4102 </t>
  </si>
  <si>
    <t>FILTRO DE COMBUSTIBLE PRIMARIO MF 4053, ROSCA 3/4X16H</t>
  </si>
  <si>
    <t>FILTRO DE COMBUSTIBLE PRIMARIO ZRC-7</t>
  </si>
  <si>
    <t>FILTRO DE COMBUSTIBLE SECUNDARIO 23530645</t>
  </si>
  <si>
    <t>FILTRO DE COMBUSTIBLE SECUNDARIO FAA-PMA05228- 7507227</t>
  </si>
  <si>
    <t>FILTRO ELEMENTO COMPRESOR 839000022</t>
  </si>
  <si>
    <t>FILTRO HIDRAULICO 30316-20</t>
  </si>
  <si>
    <t>FLANCHE NAS1031-P8</t>
  </si>
  <si>
    <t>FLANCHE NAS697-A3</t>
  </si>
  <si>
    <t>FLANCHE NAS698-A3</t>
  </si>
  <si>
    <t>FRASCO PARA MUESTRA DE LABORATORIO (ACEITE) X PAQUETE</t>
  </si>
  <si>
    <t>FUSIBLE DE VIDRIO 10A</t>
  </si>
  <si>
    <t>FUSIBLE DE VIDRIO 2A</t>
  </si>
  <si>
    <t>FUSIBLE PLANO AUTMOTRIZ 10A</t>
  </si>
  <si>
    <t>FUSIBLE PLANO AUTMOTRIZ 15A</t>
  </si>
  <si>
    <t>FUSIBLE PLANO AUTMOTRIZ 20A</t>
  </si>
  <si>
    <t>FUSIBLE PLANO AUTMOTRIZ 25A</t>
  </si>
  <si>
    <t>FUSIBLE PLANO AUTMOTRIZ 30A</t>
  </si>
  <si>
    <t>FUSIBLE PLANO AUTMOTRIZ 5A</t>
  </si>
  <si>
    <t>GAS BUTANO</t>
  </si>
  <si>
    <t xml:space="preserve">GOVERNADOR / CONTROL ELECTRIC GOVERNOR HOBART </t>
  </si>
  <si>
    <t>GRAFITO LUBRICANTE</t>
  </si>
  <si>
    <t>GRASA PARA SISTEMAS OXIGENO MIL-PRF-27617F TYPE III</t>
  </si>
  <si>
    <t>GUAYA DEL ACELERADOR PARA MJ-1C DEL ELEMENTO MJ-1</t>
  </si>
  <si>
    <t xml:space="preserve">HIDROLAVADORA AUTONOMA </t>
  </si>
  <si>
    <t>HOJA PARA SEGUETA ACERO PLATA 12`` 18T</t>
  </si>
  <si>
    <t>IMAN</t>
  </si>
  <si>
    <t>INDICADOR AMPERIOS AC (PARA PLANTAS HOBART)</t>
  </si>
  <si>
    <t xml:space="preserve">INDICADOR AMPERIOS DC (PARA PLANTAS HOBART) </t>
  </si>
  <si>
    <t>INDICADOR FRECUENCIA PARA PLANTA HOBART 283167</t>
  </si>
  <si>
    <t>INDICADOR VOLTAJE AC (PARA PLANTAS HOBART) W8105A-009</t>
  </si>
  <si>
    <t>INDICADOR VOLTAJE DC (PARA PLANTAS HOBART) 400642-008</t>
  </si>
  <si>
    <t>INHIBIDOR DE ADHESION AL HIELO</t>
  </si>
  <si>
    <t>INHIBIDOR DE CORROSIÓN X CAJA</t>
  </si>
  <si>
    <t>INHIBIDOR DE CORROSIÓN SP 350 XA CAJA</t>
  </si>
  <si>
    <t xml:space="preserve">INHIBIDOR DE CORROSION TRABAJO PESADO </t>
  </si>
  <si>
    <t>INTERRUPTOR 2 POSICIONES FW1312</t>
  </si>
  <si>
    <t>INTERRUPTOR 3 POSICIONES 403189</t>
  </si>
  <si>
    <t>JABON LAVADO INTERIOR DE AERONAVES MIL-PRF-87937 TIPO IV</t>
  </si>
  <si>
    <t>JUEGO DE SOPORTE PARA MICRODESVASTADORES</t>
  </si>
  <si>
    <t>LAMINA ACERO DE AVIACION AMS 5517L 0,040¨</t>
  </si>
  <si>
    <t>LAMINA ACERO DE AVIACION AMS 5518K 0,025¨</t>
  </si>
  <si>
    <t>LAMINA ACERO INOXIDABLE CALIBRE .18 4 X 8</t>
  </si>
  <si>
    <t>LAMINA ACERO INOXIDABLE CALIBRE .20 4 X 8</t>
  </si>
  <si>
    <t>LAMINA ACRILICA COLOR NEGRO 1,20 MTRS X 2,40 MTRS</t>
  </si>
  <si>
    <t>LAMINA ACRILICA TRANSPARENTE 5MM</t>
  </si>
  <si>
    <t>LAMINA COLD ROLL CALIBRE .18 4 X 8</t>
  </si>
  <si>
    <t>LAMINA COLD ROLL CALIBRE .20 4 X 8</t>
  </si>
  <si>
    <t>LAMINA DE CORCHO CAUCHO</t>
  </si>
  <si>
    <t>LAMINA DURALUMINIO CAL. 0,020¨</t>
  </si>
  <si>
    <t>LAMINA DURALUMINIO CAL. 0,025¨</t>
  </si>
  <si>
    <t>LAMINA DURALUMINIO CAL. 0,032¨</t>
  </si>
  <si>
    <t>LAMINA DURALUMINIO CAL. 0,040¨</t>
  </si>
  <si>
    <t>LAMINA DURALUMINIO CAL. 0,050¨</t>
  </si>
  <si>
    <t>LAMINA DURALUMINIO CAL. 0,063¨</t>
  </si>
  <si>
    <t xml:space="preserve">LÁMINA FLEXI GLAS 3MM </t>
  </si>
  <si>
    <t>LAMINA FLEXI GLASS TRANSPARENTE 3/16¨ 1,20 MTRS X 2,40 MTRS</t>
  </si>
  <si>
    <t>LAMINA FLEXI GLASS TRANSPARENTE 5/16" 1,20 MTRS X 2,40 MTRS</t>
  </si>
  <si>
    <t>LAMINA GALVANIZADA CALIBRE 16</t>
  </si>
  <si>
    <t>LAMINA GALVANIZADA CALIBRE 18</t>
  </si>
  <si>
    <t>LIJA ANTIDESLIZANTE  COLOR NEGRA  48 MM X ROLLO</t>
  </si>
  <si>
    <t>LIJA PARA LIJADORA JUEGO</t>
  </si>
  <si>
    <t>LIJADORA DE BANDA</t>
  </si>
  <si>
    <t>LIMA CIRCULAR JUEGO</t>
  </si>
  <si>
    <t>LIMPIA CONTACTOS ELECTRICOS SECO EN AEROSOL</t>
  </si>
  <si>
    <t xml:space="preserve">LIMPIADOR ACRILICO NAFTA ALIFATICA </t>
  </si>
  <si>
    <t>LIMPIADOR ALCALINO LIMPIEZA MOTORES MIL-PRF-85704C</t>
  </si>
  <si>
    <t>LIMPIADOR DE VIDRIO PARA AVIACION AVL-AGC 15 ONZ</t>
  </si>
  <si>
    <t xml:space="preserve">LIMPIADOR DIELECTRICO GRADO ELECTRICO  </t>
  </si>
  <si>
    <t xml:space="preserve">LIMPIADOR ESPUMOSO </t>
  </si>
  <si>
    <t>LIMPIADOR PARA ALTA PRESION AMS-C-22542</t>
  </si>
  <si>
    <t>LINTERNA LED TACTICA</t>
  </si>
  <si>
    <t>LINTERNA PORTATIL LUZ LED PARA TRABAJO INHALAMBRICO DE 18 V</t>
  </si>
  <si>
    <t>LIQUIDO DE FRENOS DTO4 X CUARTO</t>
  </si>
  <si>
    <t>LIQUIDO REFRIGERANTE POLARIS 2871534 X CUARTO</t>
  </si>
  <si>
    <t>LLANTA, NEUMATICO Y PROTECTOR 11R-22,5</t>
  </si>
  <si>
    <t>LLANTA, NEUMATICO Y PROTECTOR 185/70R13</t>
  </si>
  <si>
    <t>LLANTA, NEUMATICO Y PROTECTOR 22X9.50-10</t>
  </si>
  <si>
    <t>LLANTA, NEUMATICO Y PROTECTOR 24X12.00-10</t>
  </si>
  <si>
    <t>LLANTA, NEUMATICO Y PROTECTOR 500-8 10PR NHS</t>
  </si>
  <si>
    <t>LLANTA, NEUMATICO Y PROTECTOR 6,00-9 NHS</t>
  </si>
  <si>
    <t>LLANTA, NEUMATICO Y PROTECTOR 750-10</t>
  </si>
  <si>
    <t>LLANTA, NEUMATICO Y PROTECTOR 8.75-16.5LT</t>
  </si>
  <si>
    <t>LLANTA, NEUMATICO Y PROTECTOR LT215/85-16</t>
  </si>
  <si>
    <t>LLAVE DE TUBOS EXTERNOS P/N  PW24C</t>
  </si>
  <si>
    <t>LLAVE DE TUBOS EXTERNOS P/N PW36C</t>
  </si>
  <si>
    <t xml:space="preserve">LLAVE TIPO RATCH DE DIFICIL ACCESO  </t>
  </si>
  <si>
    <t xml:space="preserve">LLAVE TIPO RATCH PLANA  </t>
  </si>
  <si>
    <t>LUBRICANTE  TW-25B</t>
  </si>
  <si>
    <t>LUBRICANTE / LUBRI-BOND 220-AIR DRY SOLID REF. MIL-L-46082-TYPE RC/40</t>
  </si>
  <si>
    <t>LUBRICANTE ALTA TEMPERATURA</t>
  </si>
  <si>
    <t>LUBRICANTE CAJA DE CAMBIOS POLARIS 2878069 X CUARTO</t>
  </si>
  <si>
    <t>LUBRICANTE INDUSTRIAL REFORZADO AEROSOL</t>
  </si>
  <si>
    <t>LUBRICANTE PENETRANTE 556</t>
  </si>
  <si>
    <t>LUBRICANTE SIN GRASA  P/N 00116</t>
  </si>
  <si>
    <t>LUBRICANTE Y PROCTECTOR ANTI CORROSIÓN WD40</t>
  </si>
  <si>
    <t>LUZ DE STROBER TIPO LICUADORA PARA VEHICULO DE IMAN</t>
  </si>
  <si>
    <t>LUZ FRIA</t>
  </si>
  <si>
    <t>MANGUERA JET AIR STAR DE 40 PIES 12871501-4</t>
  </si>
  <si>
    <t>MANGUERA OXIGENO P/N AHE 58088</t>
  </si>
  <si>
    <t>MANTENIMIENTO HIDROLAVADORA AME-0004</t>
  </si>
  <si>
    <t>MANTENIMIENTO HIDROLAVADORA AME-0073</t>
  </si>
  <si>
    <t>MANTENIMIENTO LEVANTABOMBAS AMD-0928</t>
  </si>
  <si>
    <t>MANTENIMIENTO LEVANTABOMBAS AMD-0964</t>
  </si>
  <si>
    <t>MANTENIMIENTO MONTACARGAS AMD 0605</t>
  </si>
  <si>
    <t>MANTENIMIENTO MONTACARGAS AME-0974</t>
  </si>
  <si>
    <t>MANTENIMIENTO MONTACARGAS DE 2,5 TON AMD-1025</t>
  </si>
  <si>
    <t>MANTENIMIENTO PROBADOR HIDRAULICO AMD-0430</t>
  </si>
  <si>
    <t>MARTILLO DE BOLA</t>
  </si>
  <si>
    <t>MASCARA PARA SOLDAR FOTOSENSIBLE  PROFESIONAL.</t>
  </si>
  <si>
    <t>MEMORIA PARA VDTS DE KFIR</t>
  </si>
  <si>
    <t>METIL ETIL CETONA / METIL ETIL KETONA - MEK</t>
  </si>
  <si>
    <t>MEZCAL CO2 Y AR</t>
  </si>
  <si>
    <t>MICRO DE VELOCIDAD  PRS8</t>
  </si>
  <si>
    <t>MICRODESVASTADORES JUEGO</t>
  </si>
  <si>
    <t>MICROMETRO</t>
  </si>
  <si>
    <t>MOLYKOTE 111</t>
  </si>
  <si>
    <t>MOTOR DE ARRANQUE 1114975</t>
  </si>
  <si>
    <t>MOTOR DE ARRANQUE VEHICULO HARLAN 2316</t>
  </si>
  <si>
    <t>MULTIMETRO DIGITAL</t>
  </si>
  <si>
    <t>NITROGENO GASEOSO</t>
  </si>
  <si>
    <t>NITROGENO ULTRA ALTA PUREZA</t>
  </si>
  <si>
    <t>NUCLEO DE SOLDADURA ESTAÑO RESINA X ROLLO</t>
  </si>
  <si>
    <t>PAÑO ABSORBENTE TELA OLEOFILICA X ROLLO</t>
  </si>
  <si>
    <t>PAÑO DE LIMPIEZA SECO X CAJA</t>
  </si>
  <si>
    <t>PAÑO INDUSTRIALES DESECHABLES HUMEDOS X CAJA</t>
  </si>
  <si>
    <t>PAPEL DE ARROZ X ROLLO</t>
  </si>
  <si>
    <t>PAPEL KRAFT X ROLLO</t>
  </si>
  <si>
    <t>PAPEL LIMPIADOR INDUSTRIAL X ROLLO</t>
  </si>
  <si>
    <t>PATRON ESTANDAR PARA PRUEBAS NDT DE ACEITE D12-10</t>
  </si>
  <si>
    <t>PATRON ESTANDAR PARA PRUEBAS NDT DE ACEITE D12-100</t>
  </si>
  <si>
    <t>PATRON ESTANDAR PARA PRUEBAS NDT DE ACEITE D12-30</t>
  </si>
  <si>
    <t>PATRON ESTANDAR PARA PRUEBAS NDT DE ACEITE D12-5</t>
  </si>
  <si>
    <t xml:space="preserve">PATRON ESTANDAR PARA PRUEBAS NDT DE ACEITE D19-0 </t>
  </si>
  <si>
    <t>PATRON ESTANDAR PARA PRUEBAS NDT DE ACEITE D3-100</t>
  </si>
  <si>
    <t>PELICULA DE CONVERSION ALODINE</t>
  </si>
  <si>
    <t>PENETRANTE LPS LST P/N 01916</t>
  </si>
  <si>
    <t>PERFIL CALIBRE .18</t>
  </si>
  <si>
    <t>PILA ALKALINAS 9V</t>
  </si>
  <si>
    <t xml:space="preserve">PILA TIPO D ALKALINA </t>
  </si>
  <si>
    <t>PIN BOTADOR JUEGO</t>
  </si>
  <si>
    <t>PINTURA GRIS MIL-C-83286</t>
  </si>
  <si>
    <t>PINTURA NEGRA MIL-C-83286</t>
  </si>
  <si>
    <t>PINTURA PINTURA POLIURETANO AMARILLO PURO</t>
  </si>
  <si>
    <t>PINTURA POLIURETANO AZUL PURO</t>
  </si>
  <si>
    <t>PINTURA POLIURETANO BLANCO PURO</t>
  </si>
  <si>
    <t>PINTURA POLIURETANO COLOR GRIS</t>
  </si>
  <si>
    <t>PINTURA POLIURETANO COLOR GRIS CLARO</t>
  </si>
  <si>
    <t xml:space="preserve">PINTURA POLIURETANO COLOR GRIS OSCURO </t>
  </si>
  <si>
    <t>PINTURA POLIURETANO NEGRO BRILLANTE</t>
  </si>
  <si>
    <t>PINTURA POLIURETANO NEGRO MATE</t>
  </si>
  <si>
    <t>PINTURA POLIURETANO ROJO LIMPIO</t>
  </si>
  <si>
    <t>PINTURA POLIURETANO VERDE AFTALO (ENTONADOR)</t>
  </si>
  <si>
    <t>PIPETA DE TRANSFERENCIA X CAJA</t>
  </si>
  <si>
    <t>PISTOLA DE INYECCIÓN DE SELLANTE DE ALTA PRESIÓN</t>
  </si>
  <si>
    <t>PLACA RADIOGRAFICA TAMAÑO 14" X 17" X CAJA</t>
  </si>
  <si>
    <t>PLACA RADIOGRAFICA TAMAÑO 7" X 17" X CAJA</t>
  </si>
  <si>
    <t>PLASTICO BURBUJA</t>
  </si>
  <si>
    <t xml:space="preserve">PLASTICO POLIETILENO STRETCH </t>
  </si>
  <si>
    <t>PLASTICO POLIETILENO STRETCH 0</t>
  </si>
  <si>
    <t>PLATINA 1" X 3/16"</t>
  </si>
  <si>
    <t>PLATINA 1/2" X 3/16"</t>
  </si>
  <si>
    <t>PLATINA Y GUAYA ACELERACION PARA VEHICULO TORO</t>
  </si>
  <si>
    <t>POLIESTER ALUMINIO GRANO FINO</t>
  </si>
  <si>
    <t>POLIESTER ALUMINIO GRANO GRUESO</t>
  </si>
  <si>
    <t>POMADA PARA SOLDAR</t>
  </si>
  <si>
    <t>PRIMER FOSFATO DE ZINC</t>
  </si>
  <si>
    <t>PRIMER PARA SUPERFICIES DE ACERO MIL-PRF-26915D</t>
  </si>
  <si>
    <t>PRIMER PARA SUPERFICIES DE ALUMINIO Y MAGNESIO MIL-P-23377 TIPO I CLAS</t>
  </si>
  <si>
    <t>PULIDORA DE DISCO</t>
  </si>
  <si>
    <t>PULIDORA DE ESTOPA</t>
  </si>
  <si>
    <t>RECTIFICADOR  DE PIEZA</t>
  </si>
  <si>
    <t>RECUBRIMIENTO DE CONVERSION 5700</t>
  </si>
  <si>
    <t>RECUBRIMIENTO PARA RADOMES Y MATERIAL COMPUESTO BMS 10-21 TIPO II/ AMS-C-83231</t>
  </si>
  <si>
    <t>REGULADOR DE ALTA PRESION NITROGENO</t>
  </si>
  <si>
    <t>REGULADOR DE VOLTAJE ALTERNADOR 1116392</t>
  </si>
  <si>
    <t>REGULADOR DE VOLTAJE PARA TARJETAS PC PARA PLANTAS HOBART</t>
  </si>
  <si>
    <t xml:space="preserve">RELEVO / RELAY 12VDC 16DA-4004A-10 </t>
  </si>
  <si>
    <t xml:space="preserve">RELEVO / RELAY 24VDC 16DA-4004A-3 </t>
  </si>
  <si>
    <t>RELLENADOR POLIESTER ULTRALIGERO 211SM</t>
  </si>
  <si>
    <t>REMACHADORA MANUAL</t>
  </si>
  <si>
    <t>REMACHADORA NEUMATICA</t>
  </si>
  <si>
    <t>REMACHE CHERRY MAX CABEZA AVELLANADA CR3242-4-2 X PAQUETE</t>
  </si>
  <si>
    <t>REMACHE CHERRY MAX CABEZA AVELLANADA CR3242-4-3 X PAQUETE</t>
  </si>
  <si>
    <t>REMACHE CHERRY MAX CABEZA AVELLANADA CR3242-4-4 X PAQUETE</t>
  </si>
  <si>
    <t>REMACHE CHERRY MAX CABEZA AVELLANADA CR3242-4-5 X PAQUETE</t>
  </si>
  <si>
    <t>REMACHE CHERRY MAX CABEZA AVELLANADA CR3242-5-4 X PAQUETE</t>
  </si>
  <si>
    <t>REMACHE CHERRY MAX CABEZA AVELLANADA CR3242-5-6 X PAQUETE</t>
  </si>
  <si>
    <t>REMACHE CHERRY MAX CABEZA AVELLANADA, NOMINAL CR3212-4-2 X PAQUETE</t>
  </si>
  <si>
    <t>REMACHE CHERRY MAX CABEZA AVELLANADA, NOMINAL CR3212-4-3 X PAQUETE</t>
  </si>
  <si>
    <t>REMACHE CHERRY MAX CABEZA AVELLANADA, NOMINAL CR3212-4-4 X PAQUETE</t>
  </si>
  <si>
    <t>REMACHE CHERRY MAX CABEZA AVELLANADA, NOMINAL CR3212-4-5 X PAQUETE</t>
  </si>
  <si>
    <t>REMACHE CHERRY MAX CABEZA AVELLANADA, NOMINAL CR3212-5-2 X PAQUETE</t>
  </si>
  <si>
    <t>REMACHE CHERRY MAX CABEZA UNIVERSAL X PAQUETE</t>
  </si>
  <si>
    <t>REMACHE CHERRY MAX CABEZA UNIVERSAL CR3243-4-10 X PAQUETE</t>
  </si>
  <si>
    <t>REMACHE CHERRY MAX CABEZA UNIVERSAL CR3243-4-2 X PAQUETE</t>
  </si>
  <si>
    <t>REMACHE CHERRY MAX CABEZA UNIVERSAL CR3243-4-3 X PAQUETE</t>
  </si>
  <si>
    <t>REMACHE CHERRY MAX CABEZA UNIVERSAL CR3243-4-4 X PAQUETE</t>
  </si>
  <si>
    <t>REMACHE CHERRY MAX CABEZA UNIVERSAL CR3243-4-5 X PAQUETE</t>
  </si>
  <si>
    <t>REMACHE CHERRY MAX CABEZA UNIVERSAL CR3243-4-6 X PAQUETE</t>
  </si>
  <si>
    <t>REMACHE CHERRY MAX CABEZA UNIVERSAL CR3243-4-8 X PAQUETE</t>
  </si>
  <si>
    <t>REMACHE CHERRY MAX CABEZA UNIVERSAL CR3243-5-4 X PAQUETE</t>
  </si>
  <si>
    <t>REMACHE CHERRY MAX CABEZA UNIVERSAL CR3243-5-5 X PAQUETE</t>
  </si>
  <si>
    <t>REMACHE CHERRY MAX CABEZA UNIVERSAL CR3243-5-6 X PAQUETE</t>
  </si>
  <si>
    <t>REMACHE CHERRY MAX CABEZA UNIVERSAL OVERSIZE NONEL CR3553-4-3</t>
  </si>
  <si>
    <t>REMACHE CHERRY MAX CABEZA UNIVERSAL OVERSIZE NONEL CR3553-4-4</t>
  </si>
  <si>
    <t>REMACHE CHERRY MAX CABEZA UNIVERSAL OVERSIZE NONEL CR3553-4-5</t>
  </si>
  <si>
    <t>REMACHE CHERRY MAX CABEZA UNIVERSAL OVERSIZE NONEL CR3553-4-6</t>
  </si>
  <si>
    <t>REMACHE CHERRY MAX CABEZA UNIVERSAL OVERSIZE NONEL CR3553-5-3</t>
  </si>
  <si>
    <t>REMACHE CHERRY MAX CABEZA UNIVERSAL OVERSIZE NONEL CR3553-5-4</t>
  </si>
  <si>
    <t>REMACHE CHERRY MAX CABEZA UNIVERSAL OVERSIZE NONEL CR3553-5-5</t>
  </si>
  <si>
    <t>REMACHE CHERRY MAX CABEZA UNIVERSAL OVERSIZE NONEL CR3553-5-6</t>
  </si>
  <si>
    <t>REMACHE CHERRY MAX CABEZA UNIVERSAL, NOMINAL CR3213-4-2 X PAQUETE</t>
  </si>
  <si>
    <t>REMACHE CHERRY MAX CABEZA UNIVERSAL, NOMINAL CR3213-4-3 X PAQUETE</t>
  </si>
  <si>
    <t>REMACHE CHERRY MAX CABEZA UNIVERSAL, NOMINAL CR3213-4-4 X PAQUETE</t>
  </si>
  <si>
    <t>REMACHE CHERRY MAX CABEZA UNIVERSAL, NOMINAL CR3213-4-5 X PAQUETE</t>
  </si>
  <si>
    <t>REMACHE CHERRY MAX CABEZA UNIVERSAL, NOMINAL CR3213-4-6 X PAQUETE</t>
  </si>
  <si>
    <t>REMACHE CHERRY MAX CABEZA UNIVERSAL, NOMINAL CR3213-4-7 X PAQUETE</t>
  </si>
  <si>
    <t>REMACHE CHERRY MAX CABEZA UNIVERSAL, NOMINAL CR3213-5-2 X PAQUETE</t>
  </si>
  <si>
    <t>REMACHE CHERRY MAX CABEZA UNIVERSAL, NOMINAL CR3213-5-3 X PAQUETE</t>
  </si>
  <si>
    <t>REMACHE CHERRY MAX CABEZA UNIVERSAL, NOMINAL CR3213-5-4 X PAQUETE</t>
  </si>
  <si>
    <t>REMACHE CHERRY MAX CABEZA UNIVERSAL, NOMINAL CR3213-5-5 X PAQUETE</t>
  </si>
  <si>
    <t>REMACHE SOLIDO CABEZA AVELLANADA MS20426 AD3-24 X LIBRA</t>
  </si>
  <si>
    <t>REMACHE SOLIDO CABEZA AVELLANADA MS20426 AD3-8 X LIBRA</t>
  </si>
  <si>
    <t>REMACHE SOLIDO CABEZA AVELLANADA MS20426 AD4-24 X LIBRA</t>
  </si>
  <si>
    <t>REMACHE SOLIDO CABEZA AVELLANADA MS20426 AD4-7 X LIBRA</t>
  </si>
  <si>
    <t>REMACHE SOLIDO CABEZA AVELLANADA MS20426 AD4-8 X LIBRA</t>
  </si>
  <si>
    <t>REMACHE SOLIDO CABEZA AVELLANADA MS20426 AD5-5 X LIBRA</t>
  </si>
  <si>
    <t>REMACHE SOLIDO CABEZA AVELLANADA MS20426 AD5-6 X LIBRA</t>
  </si>
  <si>
    <t>REMACHE SOLIDO CABEZA AVELLANADA MS20426M4-5 X LIBRA</t>
  </si>
  <si>
    <t>REMACHE SOLIDO CABEZA AVELLANADA MS20426M4-6 X LIBRA</t>
  </si>
  <si>
    <t>REMACHE SOLIDO CABEZA AVELLANADA MS20426M5-4 X LIBRA</t>
  </si>
  <si>
    <t>REMACHE SOLIDO CABEZA AVELLANADA MS20426M5-5 X LIBRA</t>
  </si>
  <si>
    <t>REMACHE SOLIDO CABEZA AVELLANADA MS20426M5-6 X LIBRA</t>
  </si>
  <si>
    <t>REMACHE SOLIDO CABEZA REDUCIDA NAS1097AD4-6 X LIBRA</t>
  </si>
  <si>
    <t>REMACHE SOLIDO CABEZA UNIVERSAL MS20470 AD4-4 X LIBRA</t>
  </si>
  <si>
    <t>REMACHE SOLIDO CABEZA UNIVERSAL MS20470DD -8-8 X LIBRA</t>
  </si>
  <si>
    <t>REMACHE SOLIDO CABEZA UNIVERSAL MS20470DD-8-9 X LIBRA</t>
  </si>
  <si>
    <t xml:space="preserve">REMOVEDOR DE CORROSION DE SUPERFICIES DE ALUMINIO </t>
  </si>
  <si>
    <t xml:space="preserve">REMOVEDOR DE HUELLAS DE GRASA DURANTE TRABAJOS DE MANTTO MIL-C-15074 E </t>
  </si>
  <si>
    <t xml:space="preserve">REMOVEDOR DE PINTURAS TTR-2918 </t>
  </si>
  <si>
    <t>REMOVEDOR DE SELLANTE POLYGONE 310-AG</t>
  </si>
  <si>
    <t>REMOVEDOR DESENGRASANTE</t>
  </si>
  <si>
    <t xml:space="preserve">RESINA  828 </t>
  </si>
  <si>
    <t>RUEDA ABRASIVA PARA ESMERIL 5/8</t>
  </si>
  <si>
    <t>RUEDA GATO TRONAIR K-2800</t>
  </si>
  <si>
    <t>RUEDA TIPO INDUSTRIAL PARA TRABAJO EN CONCRETO GIRATORIA Y FIJA DE 10"X 2"</t>
  </si>
  <si>
    <t>RUEDA TIPO INDUSTRIAL PARA TRABAJO EN CONCRETO GIRATORIA Y FIJA DE 4"X 2"</t>
  </si>
  <si>
    <t>RUEDA TIPO INDUSTRIAL PARA TRABAJO EN CONCRETO GIRATORIA Y FIJA DE 6"X 2"</t>
  </si>
  <si>
    <t>RUEDA TIPO INDUSTRIAL PARA TRABAJO EN CONCRETO GIRATORIA Y FIJA DE 8"X 2"</t>
  </si>
  <si>
    <t>SABRA MARRON OXIDO DE ALUMINIO X ROLLO</t>
  </si>
  <si>
    <t>SABRA ROJA X ROLLO</t>
  </si>
  <si>
    <t>SABRA VERDE OXIDO DE ALUMINIO X ROLLO</t>
  </si>
  <si>
    <t>SELLADOR / FIJADOR DE ROSCA 242</t>
  </si>
  <si>
    <t>SELLADOR / FIJADOR DE ROSCA 243</t>
  </si>
  <si>
    <t>SELLADOR / TORQUE PARA SELLO</t>
  </si>
  <si>
    <t>SELLADOR DE ROSCA 225</t>
  </si>
  <si>
    <t>SELLADOR DE ROSCAS  222MS</t>
  </si>
  <si>
    <t>SELLADOR DE SILICONA DE GRADO MARINO P/N 8029</t>
  </si>
  <si>
    <t>SELLANTE ESTRUCTURAL 6398</t>
  </si>
  <si>
    <t>SELLANTE ESTRUCTURAL PR1425</t>
  </si>
  <si>
    <t>SELLANTE ESTRUCTURAL PR-1425CF  B-1</t>
  </si>
  <si>
    <t>SELLANTE ESTRUCTURAL PR-1435</t>
  </si>
  <si>
    <t>SELLANTE ESTRUCTURAL PR1440 B 1/2</t>
  </si>
  <si>
    <t>SELLANTE ESTRUCTURAL PR1440 B-2</t>
  </si>
  <si>
    <t>SELLANTE ESTRUCTURAL PR1750 A-2</t>
  </si>
  <si>
    <t>SELLANTE ESTRUCTURAL PR1750 B 1/2</t>
  </si>
  <si>
    <t>SELLANTE ESTRUCTURAL PR1750 B-2</t>
  </si>
  <si>
    <t>SELLANTE ESTRUCTURAL PR-1829 B-2</t>
  </si>
  <si>
    <t>SELLANTE ESTRUCTURAL PRO- SEAL</t>
  </si>
  <si>
    <t xml:space="preserve">SELLANTE PARA PUERTAS DE ACCESO  PR 1428 B 2 </t>
  </si>
  <si>
    <t xml:space="preserve">SELLANTE PR 1005L </t>
  </si>
  <si>
    <t>SHAMPOO PARA AERONAVES  MIL-PRF-87937 TIPO IV</t>
  </si>
  <si>
    <t xml:space="preserve">SHAMPOO PARA COMPARTIMIENTO DEL MOTOR  MIL-PRF-85704 TIPO II </t>
  </si>
  <si>
    <t>SILICONA EN AEROSOL X 16 ONZ</t>
  </si>
  <si>
    <t>SILICONA GRIS DE ALTA TEMPERATURA</t>
  </si>
  <si>
    <t xml:space="preserve">SILICONA LUBRICANTE PARA MAQUINA DE COSER </t>
  </si>
  <si>
    <t>SILICONA MIL-A-46146B GROUP 1 TYPE 3</t>
  </si>
  <si>
    <t>SILICONA ROJA DE ALTA TEMPERATURA</t>
  </si>
  <si>
    <t>SILICONA TRANSPARENTE</t>
  </si>
  <si>
    <t>SOLDADURA ELECTRICA  316-L X 1/8</t>
  </si>
  <si>
    <t>SOLDADURA ELECTRICA 308-L X 1/8</t>
  </si>
  <si>
    <t>SOLDADURA ELECTRICA 308-L X 3/32</t>
  </si>
  <si>
    <t>SOLDADURA ELECTRICA 6013 X 1/8</t>
  </si>
  <si>
    <t>SOLDADURA ELECTRICA 6013 X 3/32</t>
  </si>
  <si>
    <t>SOLDADURA ELECTRICA 7018 X 1/8</t>
  </si>
  <si>
    <t>SOLDADURA ELECTRICA 7018 X 3/32</t>
  </si>
  <si>
    <t>SOLDADURA ELECTRICA NIQUEL 100 X 1/8</t>
  </si>
  <si>
    <t xml:space="preserve">SOLDADURA MIG CARRETEL </t>
  </si>
  <si>
    <t>SOLDADURA TIG 308-L X 1/16</t>
  </si>
  <si>
    <t>SOLDADURA TIG 308-L X 3/32</t>
  </si>
  <si>
    <t>SOLENOIDE SHUTDOWN 1118128</t>
  </si>
  <si>
    <t>SOLENOIDE STARTER 1114537</t>
  </si>
  <si>
    <t xml:space="preserve">SOLUCION PARA REVELAR PELICULAS RADIOGRAFICAS LIQUIDO FIJADOR </t>
  </si>
  <si>
    <t>SOLUCION PARA REVELAR PELICULAS RADIOGRAFICAS LIQUIDO REVELADOR</t>
  </si>
  <si>
    <t>SOLVENTE REMOVEDOR DE SELLANTES PARA AVIACION</t>
  </si>
  <si>
    <t>SOPORTE DISCO ROLOCK 2" TYPE II TWIST ON HARDENESS MEDIUM REF 64198</t>
  </si>
  <si>
    <t>SOPORTE DISCO ROLOCK 3" TYPE II TWIST ON HARDENESS MEDIUM REF 64113</t>
  </si>
  <si>
    <t>SOPORTE RO LOCK PARA DISCO 1 1/4" DIAMETRO</t>
  </si>
  <si>
    <t>SOPORTE RO LOCK PARA DISCO 1/2¨ DIAMETRO</t>
  </si>
  <si>
    <t>TALADRO CON CAPACIDAD DE 1/2" Y 3/8"</t>
  </si>
  <si>
    <t>TALADRO NEUMATICO</t>
  </si>
  <si>
    <t>TARJETA CONTROL PC PARA PLANTAS HOBART</t>
  </si>
  <si>
    <t xml:space="preserve">TARJETA DE INTERFACE PARA MOTOR PLANTAS HOBART / PC BOARD </t>
  </si>
  <si>
    <t xml:space="preserve">TARJETA DE MEMORIA PARA PLANTAS HOBART 24 VOL. / BOARD ASSY MEMORY AND TIME DELAY </t>
  </si>
  <si>
    <t>TARJETA ELECTRONICA BOARD, PC OVER-UNDER VOLTAGE (PARA PLANTAS HOBART)</t>
  </si>
  <si>
    <t>TARJETA ELECTRONICA DE MONTAJE PARA ENSAMBLAR, PC OVERLOAD (PARA PLANTAS HOBART)</t>
  </si>
  <si>
    <t>TARJETA ELECTRONICA PARA PLANTAS HOBART / PC, OVER-UNDER FREQUENCY</t>
  </si>
  <si>
    <t>TARJETA ELECTRONICA T-R B PARA PLANTAS HOBART</t>
  </si>
  <si>
    <t>TARJETA PLANTAS HOBART / MOTOR ESPECIFIC PC BOARD</t>
  </si>
  <si>
    <t xml:space="preserve">TELA DE NAYLON HCS 2112 ROLLO 60" </t>
  </si>
  <si>
    <t>TERMINAL / TERMINAL, LUG MILITAR STANDARD MS25036-150 RED 1/4"</t>
  </si>
  <si>
    <t>TERMINAL / TERMINAL, LUG MILITAR STANDARD MS25036-153 BLUE #8</t>
  </si>
  <si>
    <t>TERMINAL AMP12-10</t>
  </si>
  <si>
    <t>TERMINAL DE ENCHUFE PLANO HEMBRA Y MACHO</t>
  </si>
  <si>
    <t>TERMOENCOGIBLE / THERMOFIT CALIBRE 10MM</t>
  </si>
  <si>
    <t>TERMOENCOGIBLE / THERMOFIT CALIBRE 12MM</t>
  </si>
  <si>
    <t>TERMOENCOGIBLE / THERMOFIT CALIBRE 18MM</t>
  </si>
  <si>
    <t>TERMOENCOGIBLE / THERMOFIT CALIBRE 8MM</t>
  </si>
  <si>
    <t xml:space="preserve">THINNER </t>
  </si>
  <si>
    <t>TINTA PENETRANTE 14 AM X CAJA</t>
  </si>
  <si>
    <t>TINTA PENETRANTE AEROSOL 16 ONZAS  ZL - 27A X CAJA</t>
  </si>
  <si>
    <t>TINTA PENETRANTE AEROSOL 16 ONZAS SKC-S X CAJA</t>
  </si>
  <si>
    <t>TINTA PENETRANTE AEROSOL 16 ONZAS SKD-S2 X CAJA</t>
  </si>
  <si>
    <t xml:space="preserve">TOLUENO A-A-59107 </t>
  </si>
  <si>
    <t>TORNILLO AN509-10-R10</t>
  </si>
  <si>
    <t>TORNILLO AN509-10-R11</t>
  </si>
  <si>
    <t>TORNILLO AN509-10-R12</t>
  </si>
  <si>
    <t>TORNILLO AN509-10-R13</t>
  </si>
  <si>
    <t>TORNILLO AN509-10-R14</t>
  </si>
  <si>
    <t>TORNILLO AN509-10-R15</t>
  </si>
  <si>
    <t>TORNILLO AN509-10-R16</t>
  </si>
  <si>
    <t>TORNILLO AN509-10-R17</t>
  </si>
  <si>
    <t>TORNILLO AN509-10-R18</t>
  </si>
  <si>
    <t>TORNILLO AVELLANADO MS24694-S6</t>
  </si>
  <si>
    <t>TORNILLO NAS602-10</t>
  </si>
  <si>
    <t>TORNILLO NAS602-11</t>
  </si>
  <si>
    <t>TORNILLO NAS602-12</t>
  </si>
  <si>
    <t>TORNILLO NAS602-13</t>
  </si>
  <si>
    <t>TORNILLO NAS602-14</t>
  </si>
  <si>
    <t>TORNILLO NAS602-6</t>
  </si>
  <si>
    <t>TORNILLO NAS602-7</t>
  </si>
  <si>
    <t>TORNILLO NAS602-8</t>
  </si>
  <si>
    <t>TORNILLO NAS602-9</t>
  </si>
  <si>
    <t>TORNILLO NAS603-10</t>
  </si>
  <si>
    <t>TORNILLO NAS603-11</t>
  </si>
  <si>
    <t>TORNILLO NAS603-12</t>
  </si>
  <si>
    <t>TORNILLO NAS603-13</t>
  </si>
  <si>
    <t>TORNILLO NAS603-14</t>
  </si>
  <si>
    <t>TORNILLO NAS603-6</t>
  </si>
  <si>
    <t>TORNILLO NAS603-7</t>
  </si>
  <si>
    <t>TORNILLO NAS603-8</t>
  </si>
  <si>
    <t>TORNILLO NAS603-9</t>
  </si>
  <si>
    <t>TORNILLO UNIVERSAL MS27039-1-10</t>
  </si>
  <si>
    <t>TORNILLO UNIVERSAL MS27039-1-4</t>
  </si>
  <si>
    <t>TORNILLO UNIVERSAL MS27039-1-6</t>
  </si>
  <si>
    <t>TORNILLO UNIVERSAL MS27039-1-8</t>
  </si>
  <si>
    <t>TORQUE ESTILO ESTANDAR</t>
  </si>
  <si>
    <t>TORQUE ESTILO ESTANDAR TAMAÑO 5/8</t>
  </si>
  <si>
    <t xml:space="preserve">TORQUIMETRO TAMAÑO  9/16 </t>
  </si>
  <si>
    <t>TRAPO COSIDO</t>
  </si>
  <si>
    <t>TRAPO DE MICROFIBRA</t>
  </si>
  <si>
    <t>TUBO FLUORESCENTE NVG</t>
  </si>
  <si>
    <t>TUBO GALVANIZADO  1" X 6 M</t>
  </si>
  <si>
    <t>TUBO GALVANIZADO  3/4" X 6 M</t>
  </si>
  <si>
    <t>TUBO GALVANIZADO 1 1/2 " X 6 M</t>
  </si>
  <si>
    <t xml:space="preserve">TUBO MASTINOX PPG </t>
  </si>
  <si>
    <t>TUBO TERMOENCOGIBLE JUEGO</t>
  </si>
  <si>
    <t xml:space="preserve">TUERCA HEXAGONAL CON SUJECION PARA PURGA NEUMATICA  CHN-FW-1/8 </t>
  </si>
  <si>
    <t xml:space="preserve">TUERCA HEXAGONAL CON SUJECION PARA PURGA NEUMATICA CHN-FW-3/32 </t>
  </si>
  <si>
    <t>TUERCA HEXAGONAL CON SUJECION PARA PURGA NEUMATICA CHN-FW-5/32</t>
  </si>
  <si>
    <t>TUERCA MINI NUT MS21042L-5</t>
  </si>
  <si>
    <t>TUERCA MINI NUT MS21042L-6</t>
  </si>
  <si>
    <t>VARILLA 1/2" LISA X 6 M</t>
  </si>
  <si>
    <t>VARILLA 3/8" LISA X 6 M</t>
  </si>
  <si>
    <t xml:space="preserve">VASO PARAFINADO </t>
  </si>
  <si>
    <t>AUXILIO DE MARCHA</t>
  </si>
  <si>
    <t>PASAJES TERRESTRES CONSCRIPTOS - CACOM1-ESIMA</t>
  </si>
  <si>
    <t>REFRIGERIOS PARA EL PERSONAL DE CONSCRIPTOS - CACOM1  - ESIMA</t>
  </si>
  <si>
    <t>PROCESO INCORPORACION SOLDADOS, CADETES - ALUMNOS - SOLDADOS - CACOM 1</t>
  </si>
  <si>
    <t xml:space="preserve">SILLA ERGONÓMICA </t>
  </si>
  <si>
    <t>SILLAS  UNIVERSITARIA PLASTICA</t>
  </si>
  <si>
    <t xml:space="preserve">SILLAS INTERLOCUTORAS </t>
  </si>
  <si>
    <t xml:space="preserve">ESCRITORIO </t>
  </si>
  <si>
    <t xml:space="preserve">AIRE ACONDICONADO MINI SPLIT </t>
  </si>
  <si>
    <t>IMPRESORA</t>
  </si>
  <si>
    <t xml:space="preserve">BANDERA PARA EXTERIOR </t>
  </si>
  <si>
    <t xml:space="preserve">BANDERA PARA INTERIOR </t>
  </si>
  <si>
    <t xml:space="preserve">CANDADOS </t>
  </si>
  <si>
    <t xml:space="preserve">MANTENIMIENTO Y MEJORAMIENTO DE  BARRACAS  </t>
  </si>
  <si>
    <t xml:space="preserve">MANTENIMIENTO Y MEJORAMIENTO DE LA TORRE MUTIPROPOSITO (PARACAIDISMO Y ASALTO AEREO) </t>
  </si>
  <si>
    <t xml:space="preserve">MANTENIMIENTO ZONA ADMINISTRATIVA ESIMA </t>
  </si>
  <si>
    <t>MANTENIMIENTO CALDERAS Y MARMITAS ESIMA</t>
  </si>
  <si>
    <t xml:space="preserve">MANTENIMIENTO PARQUE AUTOMOTOR </t>
  </si>
  <si>
    <t>MANTENIMIENTO CUARTOS FRIOS ESIMA</t>
  </si>
  <si>
    <t xml:space="preserve">MANTENIMIENTO FILTRO DE AGUA </t>
  </si>
  <si>
    <t xml:space="preserve">MANTENIMIENTO LAVADORAS Y SECADORAS INDUSTRIALES </t>
  </si>
  <si>
    <t xml:space="preserve">DIPLOMAS PARA LA ESIMA  </t>
  </si>
  <si>
    <t>31211803</t>
  </si>
  <si>
    <t>53131627</t>
  </si>
  <si>
    <t>47131501</t>
  </si>
  <si>
    <t>LITRO</t>
  </si>
  <si>
    <t>METRO CUBICO</t>
  </si>
  <si>
    <t>CENTIMETRO CUBICO</t>
  </si>
  <si>
    <t>02-01-01-004-009-09-3</t>
  </si>
  <si>
    <t>02-02-01-003-002-02</t>
  </si>
  <si>
    <t>02-02-02-005-004-06</t>
  </si>
  <si>
    <t>02-02-02-009-004-09</t>
  </si>
  <si>
    <t>02-01-01-003-008-01-5</t>
  </si>
  <si>
    <t>02-02-01-003-007-04</t>
  </si>
  <si>
    <t>02-02-01-003-007-03</t>
  </si>
  <si>
    <t>02-01-01-004-007-04</t>
  </si>
  <si>
    <t>02-02-02-008-007-03-9</t>
  </si>
  <si>
    <t>02-02-01-004-004-09</t>
  </si>
  <si>
    <t>02-02-02-008-007-03-2</t>
  </si>
  <si>
    <t>02-01-01-004-006-05</t>
  </si>
  <si>
    <t>MANTENIMIENTO SANIDAD</t>
  </si>
  <si>
    <t>SERVICIOS POSTALES</t>
  </si>
  <si>
    <t>MANTENIMIENTO INFRAESTRUCTURA CACOM-2</t>
  </si>
  <si>
    <t>CAMAROTE EN MADERA</t>
  </si>
  <si>
    <t>MANTENIMIENTO Y ADECUACION DE LAS INSTALACIONES EN EL CERRO MILITAR EL TIGRE</t>
  </si>
  <si>
    <t>ESTANTERIA PESADA TIPO FUSIL ALMACENES DE ARMAMENTO PRESENTACION POR JUEGO</t>
  </si>
  <si>
    <t>ESTANTERIA PESADA CON ENTREPAÑO ALMACENES DE ARMAMENTO PRESENTACION POR JUEGO</t>
  </si>
  <si>
    <t>ESTIBA METALICA DE 1MT X 1.20 MT. CAP. 1000 KLS.</t>
  </si>
  <si>
    <t>TIJERAS PARA BALONAR</t>
  </si>
  <si>
    <t>LAMINADORA 9"</t>
  </si>
  <si>
    <t>BASTON DE INSPECCION VEHICULAR CON LINTERNA</t>
  </si>
  <si>
    <t>JERINGAS, X 20 CM</t>
  </si>
  <si>
    <t>JUEGO DE VENOCLISIS</t>
  </si>
  <si>
    <t>CATETER</t>
  </si>
  <si>
    <t>BINOCULARES TIPO MILITAR ALTA RESISTENCIA CAPACIDAD ALCANCE 10-30X50</t>
  </si>
  <si>
    <t xml:space="preserve">RECARGA GAS PROPANO DE 40 LIBRAS </t>
  </si>
  <si>
    <t>RECARGA GAS PROPANO DE 100 LIBRAS</t>
  </si>
  <si>
    <t>ALIMENTO PECUARIO COMPLETO PARA EQUINOS. PRESENTACION BULTO X 40 KILOS</t>
  </si>
  <si>
    <t>ALIMENTO COMPLETO PARA PERRO. PRESENTACION BULTO X 25 KILOS</t>
  </si>
  <si>
    <t>COMIDA ENLATADA. CARNE ENLATADA. PRESENTACION LATA X 415 GRAMOS</t>
  </si>
  <si>
    <t>MELAZA. PRESENTACION BULTO X 30 KILOS</t>
  </si>
  <si>
    <t>CLORURO DE SODIO. BOLSA X 500 ML</t>
  </si>
  <si>
    <t>PORTA ESTANDARTES, ELABORADOS EN TERCIOPELO, COLOR INSTITUCIONAL.</t>
  </si>
  <si>
    <t>APEROS DE CABEZA</t>
  </si>
  <si>
    <t>PECHERA EN LONA PARA PERRO GRANDE.</t>
  </si>
  <si>
    <t xml:space="preserve">CINCHA X 20 CM DE ANCHO </t>
  </si>
  <si>
    <t xml:space="preserve">PARES ARCIONES </t>
  </si>
  <si>
    <t>CABEZADAS Y CABEZALES</t>
  </si>
  <si>
    <t>COLLAR ISABELINO</t>
  </si>
  <si>
    <t xml:space="preserve">MOSQUETON  </t>
  </si>
  <si>
    <t>SILLAS CABEZA EN ALUMINIO PARA MONTAR</t>
  </si>
  <si>
    <t>GALAPAGOS VILLACURANOS PARA MONTAR</t>
  </si>
  <si>
    <t>ESTRIBOS</t>
  </si>
  <si>
    <t xml:space="preserve">FILETE RECTO GOMA RIGIDA </t>
  </si>
  <si>
    <t>JAQUIMAS Y PISADORES</t>
  </si>
  <si>
    <t xml:space="preserve">MOCHILA PARA HENO </t>
  </si>
  <si>
    <t>PARES DE GUARDA PISONES</t>
  </si>
  <si>
    <t>ROLLO DE NYLON, 3 CM DE ANCHO X 40 MTS DE LARGO</t>
  </si>
  <si>
    <t>NEOPRENO LAMINA, 1.30 METROS X 1.0 METROS.</t>
  </si>
  <si>
    <t>DESINFECTANTE YODOFORO. GALON X 3,785</t>
  </si>
  <si>
    <t>ESPARADRAPO. ROLLO 10 CM ANCHO</t>
  </si>
  <si>
    <t xml:space="preserve">MULTIVITAMINICO PARA CABALLOS. AMPOLLA X 100 ML </t>
  </si>
  <si>
    <t xml:space="preserve">SUERO LACTATO RINGER. BOLSA X 500 ML </t>
  </si>
  <si>
    <t>PENICILINA, FRASCO VIAL 5 ML</t>
  </si>
  <si>
    <t>CURAGAN. FRASCO X 375 ML.</t>
  </si>
  <si>
    <t>BRAVECTO. TABLETA 20 - 40 KG.</t>
  </si>
  <si>
    <t>LIMPIADOR AURICULAR INDICADO PARA PERROS. FRASCO X 120 ML.</t>
  </si>
  <si>
    <t xml:space="preserve">VENDAS DE PRESION </t>
  </si>
  <si>
    <t>FLUNIXIN MEGLUMINA FRASCO X 100 ML.</t>
  </si>
  <si>
    <t xml:space="preserve">PURGAS ORALES PARA CABALLO </t>
  </si>
  <si>
    <t>CREMA ALFA DE 500 GRS.</t>
  </si>
  <si>
    <t>JABÓN DESINFECTANTE PARA PERRO</t>
  </si>
  <si>
    <t xml:space="preserve">SHAMPOO ANTISEPTICO. FRASCO X 240 ML </t>
  </si>
  <si>
    <t xml:space="preserve">SHAMPOO PARA EQUINOS. FRASCO X 2 LITROS </t>
  </si>
  <si>
    <t>BAÑOGAN, DE 1000 ML</t>
  </si>
  <si>
    <t>BALSAMO REPARADOR DE CASCOS</t>
  </si>
  <si>
    <t>JUEGO LLANTAS DELANTERAS PARA GIRO ZERO JHONN DEREE</t>
  </si>
  <si>
    <t>JUEGO LLANTAS DELANTERA PARA GIRO ZERO HUZVARNA</t>
  </si>
  <si>
    <t>CORREA PARA GIRO ZERO HUZVARNA</t>
  </si>
  <si>
    <t>GUANTES DESECHABLES. CAJA X 100 UNIDADES</t>
  </si>
  <si>
    <t>CONTENEDOR ISOTERMICO EN POLIURETANO PARA TRANSPORTAR BEBIDAS</t>
  </si>
  <si>
    <t>TERMO DISPENSADOR CON MANIJA PARA CONSERVAR BEBIDAS FRIAS, 11 LITROS (3 GALONES).</t>
  </si>
  <si>
    <t>RECIPIENTE PLASTICO PORTACOMIDA TAMAÑO PERSONAL</t>
  </si>
  <si>
    <t xml:space="preserve">CEPILLO PARA PEINAR PERROS </t>
  </si>
  <si>
    <t>FUSTA O LATIGO</t>
  </si>
  <si>
    <t>RASQUETA DE GOMA DENTADA</t>
  </si>
  <si>
    <t>CEPILLO PARA CASCOS</t>
  </si>
  <si>
    <t xml:space="preserve">CEPILLO PARA CRINES Y COLA </t>
  </si>
  <si>
    <t>FRENOS DE GOZE MATECALEÑO</t>
  </si>
  <si>
    <t xml:space="preserve">LLAVE EXPANSION 12 PULG.  </t>
  </si>
  <si>
    <t>PALAS REDONDAS</t>
  </si>
  <si>
    <t>PICAS</t>
  </si>
  <si>
    <t xml:space="preserve">AZADON CON CABO </t>
  </si>
  <si>
    <t>HACHAS</t>
  </si>
  <si>
    <t xml:space="preserve">CARBURADOR PARA GUADAÑA FS 280 P/N, 41341200619 </t>
  </si>
  <si>
    <t>JUEGO CUCHILLA PARA GIRO ZERO</t>
  </si>
  <si>
    <t xml:space="preserve">JUEGO CUCHILLA PARA ROTO SPEDD         </t>
  </si>
  <si>
    <t>NYLON PARA ARRANQUE DE GUADAÑA DE 3MM X 250M</t>
  </si>
  <si>
    <t>JUEGO CUCHILLA  Z TRACK JOHN DEERE (PAR)</t>
  </si>
  <si>
    <t>CABLE GUAYA GALVANIZADA DE 3/8</t>
  </si>
  <si>
    <t>CABLE GUAYA GALVANIZADA DE 3/16 ENCAUCHETADA</t>
  </si>
  <si>
    <t xml:space="preserve">TENSOR PARA CABLE DE 3/8 “ 10 X 125 MM. </t>
  </si>
  <si>
    <t>SERVICIO DE TRANSPORTE Y CARGA SOPORTE LOGISTICO DESDE EL CACOM 2 HASTA EL CERRO MILITAR EL TIGRE. VF</t>
  </si>
  <si>
    <t>SERVICIO ATENCION MEDICO VETERINARIA</t>
  </si>
  <si>
    <t>SERVICIO HERRAJE, INCLUYE CLAVOS PARA HERRAR, 13 CABALLOS</t>
  </si>
  <si>
    <t>OTROS SERVICIOS DE CUIDADO ANIMAL CANINO - (CONSULTA, CONTROL, EXÁMENES DE LABORATORIO, HOSPITALIZACIÓN, TOMA DE EXÁMENES, PARA LOS SEMOVIENTES CANINOS)</t>
  </si>
  <si>
    <t>MANTENIMIENTO GUADAÑAS (CAMBIO DE PISTON, ANILLOS, TRANSMISION, 
CARBURADOR Y GUAYA DE ACELERACION. MANTENIMIENTO DEL EQUIPO)</t>
  </si>
  <si>
    <t>PASAJES TERRESTRES</t>
  </si>
  <si>
    <t>CANASTAS PLASTICAS</t>
  </si>
  <si>
    <t>JUEGO DE DESTORNILLADORES</t>
  </si>
  <si>
    <t>LLAVE INGLESA</t>
  </si>
  <si>
    <t>JUEGO DE LLAVES</t>
  </si>
  <si>
    <t>KIT DE ALICATES</t>
  </si>
  <si>
    <t>CARRETILLA</t>
  </si>
  <si>
    <t>FUMIGADOR MANUAL</t>
  </si>
  <si>
    <t>ESCALERA</t>
  </si>
  <si>
    <t>ARNES PARA TRABAJOS EN ALTURAS CON ESLINGA DE SEGURIDAD</t>
  </si>
  <si>
    <t>CINTA ANTIDESLIZANTE REFLECTIVA</t>
  </si>
  <si>
    <t>GUADAÑADORA</t>
  </si>
  <si>
    <t>CUCHILLA PARA GUADAÑA</t>
  </si>
  <si>
    <t>NYLON DE CORTE REDONDO 3.3 MM X 591 MTS</t>
  </si>
  <si>
    <t>PINTURA A BASE DE ACEITE X  GALON</t>
  </si>
  <si>
    <t>THINER X GALON</t>
  </si>
  <si>
    <t>PINTURA A BASE DE AGUA TIPO 1 INTERIORES X  5 GALONES</t>
  </si>
  <si>
    <t>HOJA DE PAPEL DE LIJA</t>
  </si>
  <si>
    <t>BROCHA</t>
  </si>
  <si>
    <t>BANDEJA O ESCURRIDOR DE PINTURA</t>
  </si>
  <si>
    <t>RODILLO PARA PINTAR</t>
  </si>
  <si>
    <t>PINTURA A BASE DE AGUA X GALON</t>
  </si>
  <si>
    <t>ESCOBON</t>
  </si>
  <si>
    <t>DETERGENTE EN POLVO X KILO</t>
  </si>
  <si>
    <t>CANECAS DE BASURA CON RUEDAS</t>
  </si>
  <si>
    <t>BLANQUEADOR X 10 LITROS</t>
  </si>
  <si>
    <t>BOLSA DE BASURA</t>
  </si>
  <si>
    <t>PUNTO ECOLOGICO X 3 CANECAS</t>
  </si>
  <si>
    <t>RECOGEDOR DE BASURA USO DOMESTICO</t>
  </si>
  <si>
    <t>GUANTES DE CAUCHO PARA ASEO</t>
  </si>
  <si>
    <t>LIMPIADOR MULTIUSO INDIVIDUAL X LITRO</t>
  </si>
  <si>
    <t>DETERGENTE LIQUIDO PARA ROPA X 4LITROS</t>
  </si>
  <si>
    <t>CEPILLO PARA LIMPIEZA DE INODORO</t>
  </si>
  <si>
    <t>CEPILLO DE MANO PARA LIMPIEZA</t>
  </si>
  <si>
    <t>PRODUCTO ANTIHONGOS LÌQUIDO PARA LAVAR BAÑOS X LITRO</t>
  </si>
  <si>
    <t>ESCOBÓN PARA TELARAÑAS</t>
  </si>
  <si>
    <t>PECHERA</t>
  </si>
  <si>
    <t>BOZAL</t>
  </si>
  <si>
    <t>TRADILLA</t>
  </si>
  <si>
    <t>ALQUITRAN UNIDAD X 4 LITROS</t>
  </si>
  <si>
    <t>GUACALES</t>
  </si>
  <si>
    <t>COLLAR</t>
  </si>
  <si>
    <t>BRAVECTO HEMOPARASITARIO EXTERNO</t>
  </si>
  <si>
    <t>BALON DE MICROFUTBOL</t>
  </si>
  <si>
    <t>MALLA PARA CANCHA DE MICROFUTBOL X 2 UND</t>
  </si>
  <si>
    <t>MALLA PARA ARO DE BALONCESTO X 2 UND</t>
  </si>
  <si>
    <t>BALON DE BALONCESTO</t>
  </si>
  <si>
    <t>MALLA DE VOLEIBOL ARMABLE</t>
  </si>
  <si>
    <t>MANTENIMIENTO LAVADORA-SECADORA</t>
  </si>
  <si>
    <t>SERVICIO DE RECARGA DE EXTINTORES</t>
  </si>
  <si>
    <t>MANTENIMIENTO ELECTRO BOMBA PTAP-PTAR</t>
  </si>
  <si>
    <t>MANTEMIENTO AIRES ACONDICIONADOS</t>
  </si>
  <si>
    <t>MANTENIMIENTO Y LAVADO DE TANQUES DE AGUA</t>
  </si>
  <si>
    <t>MANTENIMIENTO INFRAESTRUCTURA</t>
  </si>
  <si>
    <t>MANTENIMIENTO VEHICULOS (IMPREVISTOS)</t>
  </si>
  <si>
    <t>SERVICIO DE PODAS (ARBOLES)</t>
  </si>
  <si>
    <t>MANTENIMIENTO RED CONTRAINCENDIOS</t>
  </si>
  <si>
    <t>SERVICIO DE TELECOMUNICACIONES</t>
  </si>
  <si>
    <t>SERVICIO DE FUMIGACION</t>
  </si>
  <si>
    <t>INMOVILIZADOR TEMPORAL DISUASIVO (TASER)</t>
  </si>
  <si>
    <t>EQUIPO DE PERIFONEO (ALARMA)</t>
  </si>
  <si>
    <t>MESA PLASTICA PORTATIL</t>
  </si>
  <si>
    <t>SILLA PLASTICA</t>
  </si>
  <si>
    <t>TERMO</t>
  </si>
  <si>
    <t>VITRINA</t>
  </si>
  <si>
    <t>GRECA</t>
  </si>
  <si>
    <t>PLANCHA SANDUCHERA</t>
  </si>
  <si>
    <t xml:space="preserve">LETREROS O SENALIZACION </t>
  </si>
  <si>
    <t>IMPUESTO PREDIAL</t>
  </si>
  <si>
    <t>REGISTRO DIARIO MANTENIMIENTO AERONAVES FAC4-282T PAPEL BOND CARTA DOBLE/CARA</t>
  </si>
  <si>
    <t>REGISTRO MANTENIMIENTO AERONAVES HERMES 450/900 FAC4-282T-3 PAPEL  BOND CARTA  DOBLE/CARA</t>
  </si>
  <si>
    <t>REGISTRO MANTENIMIENTO   GCS / GDT  FAC4-282T-4 PAPEL  BOND CARTA DOBLE/CARA</t>
  </si>
  <si>
    <t xml:space="preserve">SOLICITUD VUELO O VERIFICACION OPERACIONAL POR REQUERIMIENTO DE MANTENIMIENTO FAC4-235T-1 PAPEL BOND  CARTA </t>
  </si>
  <si>
    <t>REGISTRO REMOCION DE COMPONENTES Y ACCESORIOS FAC4-260T CARTULINA MEDIA CARTA</t>
  </si>
  <si>
    <t>DICOA-ESABA-CONTROL CONSUMO DE COMBUSTIBLE EN PRUEBAS DE MANTENIMIENTO EN TIERRA DE AERONAVES Y BANCO DE PRUEBAS LA-FR-038  VERSION 03 PAPEL BOND CARTA</t>
  </si>
  <si>
    <t>INSPECCION EQUIPO TERRESTRE DE APOYO AERONAUTICO FAC4  248T CARTULINA  1/4 DE CARTA</t>
  </si>
  <si>
    <t>ABSORBENTE DE HUMEDAD CAJA X 4 BOLSAS DE 400 GRAMOS</t>
  </si>
  <si>
    <t xml:space="preserve">ACEITE MOTOR SAE 10W-40 (SE, SF, SG) </t>
  </si>
  <si>
    <t>ACETILENO INDUSTRIAL</t>
  </si>
  <si>
    <t>ADHESIVO DE ALTO RENDIMIENTO DE NITRILO PARA GOMA Y EMPAQUES 847 TUBO 5 FL OZ / 148 ML</t>
  </si>
  <si>
    <t>ADHESIVO INSTANTÁNEO UNIVERSAL 3G</t>
  </si>
  <si>
    <t>AGUJERADOR / DIMPLE DIE KIT P/N: 53-3456</t>
  </si>
  <si>
    <t>ALCOHOL ISOPROPILICO PROPANOL CANECA X 55 GALONES</t>
  </si>
  <si>
    <t>ALMOHADILLA DE REPUESTO TRENZADA DE COBRE P/N: 1848</t>
  </si>
  <si>
    <t>ALMOHADILLA MAGNAFLUX DOBLE TRENZADO CON V-BLOCK P/N 18948</t>
  </si>
  <si>
    <t>ALUMIPREM X 1 GALÓN</t>
  </si>
  <si>
    <t>ANGULO DE HIERRO DE 1"1/2" POR 3/16" POR 6 MTS DE LARGO (LISA)</t>
  </si>
  <si>
    <t>ANGULO DE HIERRO DE 1/2" POR 1/8" POR 6 MTS DE LARGO (LISA)</t>
  </si>
  <si>
    <t>ANGULO DE HIERRO DE 1/2" POR 3/16" POR 6 MTS DE LARGO (LISA)</t>
  </si>
  <si>
    <t>ANGULO DE HIERRO DE 2" POR 3/16" POR 6 MTS DE LARGO (LISA)</t>
  </si>
  <si>
    <t>ASPIRADORA DE MANO P/N: 15-1580</t>
  </si>
  <si>
    <t>ATOMIZADOR INDUSTRIAL PLÁSTICO PARA SOLVENTES QUIMICOS 750ML</t>
  </si>
  <si>
    <t>BALUN P/N BNR-1</t>
  </si>
  <si>
    <t>BANCO MOVIL PARA TFU SISTEMA FLIR STAR SAFIRE II, STAR SAFIRE III Y STAR SAFIRE 380 APLICABLE A LAS AERONAVES A-29 Y SA-237 A/B</t>
  </si>
  <si>
    <t>BARRA DE ACERO AL CARBONO SAE 4340 DIÁMETRO 1" POR 3 MTS</t>
  </si>
  <si>
    <t>BARRA DE ACERO AL CARBONO SAE 4340 DIÁMETRO 2" POR 2 MTS</t>
  </si>
  <si>
    <t>BARRA DE ACERO AL CARBONO SAE 4340 DIÁMETRO 3/4" POR 3 MTS</t>
  </si>
  <si>
    <t>BARRA DE BRONCE LATON HEXAGONAL DE 1" 1/2" POR 2 MTS</t>
  </si>
  <si>
    <t>BARRA DE BRONCE LATON HEXAGONAL DE 3/8" POR 2 MTS</t>
  </si>
  <si>
    <t>BATERÍA ALCALINA AA (PILAS AA)</t>
  </si>
  <si>
    <t>BATERÍA ALCALINA AAA (PILAS AAA)</t>
  </si>
  <si>
    <t>BATERÍA BR2325</t>
  </si>
  <si>
    <t>BATERÍA LITIO 2054-0901100</t>
  </si>
  <si>
    <t>BATERÍA LITIO 2056-9001400</t>
  </si>
  <si>
    <t>BATERÍA NO RECARGABLE 1.5V P/N: LR44</t>
  </si>
  <si>
    <t>BATERÍA REF: 24AD-800</t>
  </si>
  <si>
    <t>BATERÍA REF: 31H-1200</t>
  </si>
  <si>
    <t>BATERÍA REF: SMF8D-1500</t>
  </si>
  <si>
    <t>BATERÍA WILLARD 1000/30H</t>
  </si>
  <si>
    <t>BATERÍA WILLARD 27AD-980</t>
  </si>
  <si>
    <t>BATERÍA WILLARD 48D-850</t>
  </si>
  <si>
    <t>BATERÍAS NP65-12BFR 12 VDC 65AH</t>
  </si>
  <si>
    <t>BIDÓN 20 GALONES (PLÁSTICO)</t>
  </si>
  <si>
    <t>BISTURI INDUSTRIALE RETRÁCTIL 10-499</t>
  </si>
  <si>
    <t>BLOQUE DE CALIBRACIÓN DE ESPESORES ALUMINIO 7075-T6 P/N: 2213E</t>
  </si>
  <si>
    <t>BOLSA / PROTECTOR HERMÉTICO 25X15 CMS (TIPO ZIPLOC)</t>
  </si>
  <si>
    <t>BOLSA / PROTECTOR HERMÉTICO 25X35 CMS (TIPO ZIPLOC)</t>
  </si>
  <si>
    <t>BOLSA / PROTECTOR HERMÉTICO 40X30 CMS (TIPO ZIPLOC)</t>
  </si>
  <si>
    <t>BOLSA BASURA INDUSTRIAL CALIBRE 3 70 X 110 CM</t>
  </si>
  <si>
    <t>BOMBA DE SUMIDERO SUMERGIBLE PARA AGUAS RESIDUALES REF: SP1ME050 / SP1ME050H</t>
  </si>
  <si>
    <t>BOMBA DESOLDADORA P/N HC-3 / REF: SEN5162160K</t>
  </si>
  <si>
    <t>BOMBA MANUAL PARA ACEITES (ROTATIVA) P/N: GROZ GNB-25</t>
  </si>
  <si>
    <t>BOMBA MANUAL PARA INFLAMABLES (VERTICAL) P/N: GROZ VLP/SS</t>
  </si>
  <si>
    <t>BOMBA MANUAL PARA SOLVENTES (VERTICAL) P/N: GROZ VLP/01</t>
  </si>
  <si>
    <t>BOMBILLO HALÓGENO 24V 50W REFLECTOR REF: PAR36</t>
  </si>
  <si>
    <t>BOMBILLO LED 10W 120V BASE (E 27)</t>
  </si>
  <si>
    <t>BOMBILLO MINIATURA REF: T16X46 BA15D</t>
  </si>
  <si>
    <t>BOMBILLO SILVANA P/N: 64439</t>
  </si>
  <si>
    <t>BOMBILLO TIPO LED PAR38</t>
  </si>
  <si>
    <t>BOQUILLA PARA ABASTECIMIENTO DE COMBUSTIBLE DE AVIACIÓN / PISTOLA PARKER REF: F145</t>
  </si>
  <si>
    <t>BOTÓN APAGADO DE EMERGENCIA REF: BACO</t>
  </si>
  <si>
    <t>BRAZO FLEXIBLE DE SEGURIDAD P/N: 8886-0750-P1</t>
  </si>
  <si>
    <t>BROCA KIT 31639</t>
  </si>
  <si>
    <t>BROCHA DE 1"</t>
  </si>
  <si>
    <t>BROCHA DE 2"</t>
  </si>
  <si>
    <t>BUTEROLA P/N: 53-106</t>
  </si>
  <si>
    <t>BUTEROLA P/N: 53-115</t>
  </si>
  <si>
    <t>CABEZAL PARA REMACHADORA CHERRY P/N: H701B-456</t>
  </si>
  <si>
    <t>CABLE DE ACERO 11/32" 40 MTS</t>
  </si>
  <si>
    <t>CABLE, RADIOFRECUENCIA P/N: EC-N2K-TL-6</t>
  </si>
  <si>
    <t>CALIBRADOR / INDICADOR PERFORACIÓN / MEDIDOR DE PERFORACIÓN P/N: 18-14E</t>
  </si>
  <si>
    <t>CALIBRADOR / MEDIDOR DE REMACHES CHERRY P/N: 269C3</t>
  </si>
  <si>
    <t>CALIBRADOR / MEDIDOR GALGA P/N: 232</t>
  </si>
  <si>
    <t>CALIBRADOR DE PASO DE ROSCA P/N: TD1040</t>
  </si>
  <si>
    <t>CALIBRADOR PIE DE REY DIAL P/N: PMF147A</t>
  </si>
  <si>
    <t>CALIBRADOR PIE DE REY DIGITAL P/N: MCAL6A</t>
  </si>
  <si>
    <t>CAPACITOR CBB65</t>
  </si>
  <si>
    <t>CARGADOR ANALIZADOR DE BATERÍAS REF: RF80-M / P/N: 27112603</t>
  </si>
  <si>
    <t>CARGADOR DE BATERÍAS MODELO: SEM-1562A</t>
  </si>
  <si>
    <t>CARGADOR DE BATERÍAS PARA AIR TUG MODELO: INC 2405 A</t>
  </si>
  <si>
    <t>CARTUCHO Y ÉMBOLO - 6 ONZAS P/N: 72-C04159</t>
  </si>
  <si>
    <t>CAUTÍN A GAS RECARGABLE / PARA SOLDADURA CON ESTAÑO PORTÁTIL P/N YAKS32A</t>
  </si>
  <si>
    <t>CENTRO PUNTO P/N: YA900</t>
  </si>
  <si>
    <t>CEPILLOS METÁLICOS</t>
  </si>
  <si>
    <t>CINTA ADHESIVA DE ALTA RESISTENCIA GRIS</t>
  </si>
  <si>
    <t>CINTA ADHESIVA DOBLE CARA 05 MM X 19 MM</t>
  </si>
  <si>
    <t>CINTA ADHESIVA INDUSTRIAL TAMAÑO GRANDE</t>
  </si>
  <si>
    <t>CINTA AUTOADHESIVA ZIG-ZAG 60° COLOR BLANCA (TURBILATOR X 40 FT)</t>
  </si>
  <si>
    <t>CINTA DE ENMASCARAR 1"</t>
  </si>
  <si>
    <t>CINTA TEFLON</t>
  </si>
  <si>
    <t>CINTURÓN REFLECTIVO COLOR VERDE O AMARILLO TALLA M/L</t>
  </si>
  <si>
    <t>CLAVIJA CONECTOR DE MOLDE DE INSERCIÓN ELÉCTRICA 15A - 250V</t>
  </si>
  <si>
    <t>CLAVIJA CONECTOR DE MOLDE DE INSERCIÓN ELÉCTRICA 20A - 125V</t>
  </si>
  <si>
    <t>CONECTOR BNC MACHO PARA RG-58</t>
  </si>
  <si>
    <t xml:space="preserve">CONECTOR PARA HELIAX 1/2 " HEMBRA </t>
  </si>
  <si>
    <t xml:space="preserve">CONECTOR PARA HELIAX 1/2 " MACHO </t>
  </si>
  <si>
    <t>CONECTOR RJ45 CAT 6E</t>
  </si>
  <si>
    <t>CONECTOR TIPO BNC MACHO PARA RG-8</t>
  </si>
  <si>
    <t>CONECTOR TIPO N HEMBRA PARA RG-8</t>
  </si>
  <si>
    <t xml:space="preserve">CONECTOR TIPO N MACHO PARA RG-8 </t>
  </si>
  <si>
    <t>CONECTOR TNC MACHO PARA RG-58</t>
  </si>
  <si>
    <t>CONJUNTO DE JERINGA (CON BOQUILLA) P/N: 414724</t>
  </si>
  <si>
    <t>COPA PARA LLAVE ALLEN, 1/4 " DRIVE SAE 9/64" CONTROLADOR DE ZÓCALO HEXAGONAL ESTÁNDAR P/N: TMA4.5E</t>
  </si>
  <si>
    <t>CORDON ELASTICO / DE BLOGGER DE UN CE</t>
  </si>
  <si>
    <t>CORTADOR DE ELIMINACIÓN DE SELLADOR 83" P/N: 96933</t>
  </si>
  <si>
    <t>CORTADORA DE REMACHES P/N: 08-067 / 04-17</t>
  </si>
  <si>
    <t>CUCHILLAS SIERRA NEUMÁTICA P/N: JSB24S</t>
  </si>
  <si>
    <t>DECÁMETRO DIGITAL (MEDIDOR DE DISTANCIA A LASER) GLM 30</t>
  </si>
  <si>
    <t>DESCONEXIÓN RÁPIDA HEMBRA P/N: 48-7191</t>
  </si>
  <si>
    <t>DESCONEXIÓN RÁPIDA MACHO P/N: 48-7190</t>
  </si>
  <si>
    <t>DESENGRASANTE GREEN POWER CANECA X 55 GALONES REF: 10228558</t>
  </si>
  <si>
    <t>DESTORNILLADOR TRINQUETE P/N: SGDMRC44BG</t>
  </si>
  <si>
    <t>DISCO ABRASIVO KIT P/N: 65001</t>
  </si>
  <si>
    <t>DOLE / BUCKING BAR P/N: 08-1090</t>
  </si>
  <si>
    <t>DOLE / BUCKING BAR P/N: 08-619</t>
  </si>
  <si>
    <t>DOLE / BUCKING BAR P/N: 08-634</t>
  </si>
  <si>
    <t>DOLE / BUCKING BAR P/N: 08-647</t>
  </si>
  <si>
    <t>DOLE / BUCKING BAR P/N: 08-692</t>
  </si>
  <si>
    <t>DOLE / BUCKING BAR P/N: 08-753T-4</t>
  </si>
  <si>
    <t>ELECTRODOS DE BARRA CAJA X 50 UND P/N: M97009</t>
  </si>
  <si>
    <t>ELECTRODOS DE DISCO CAJA X 50 UND P/N: M97200</t>
  </si>
  <si>
    <t>ELEMENTO FILTRANTE REF: FBO 60333</t>
  </si>
  <si>
    <t>ÉMBOLO PLÁSTICO P/N: 72-C04105</t>
  </si>
  <si>
    <t>EMPAQUE EN POLIPROPILENO PARA ACOPLE RÁPIDO 1 1/2" REF: 573604</t>
  </si>
  <si>
    <t>EMPAQUE EN POLIPROPILENO PARA ACOPLE RÁPIDO 1" REF: 573603</t>
  </si>
  <si>
    <t>EMPAQUE EN POLIPROPILENO PARA ACOPLE RÁPIDO 2" REF: 573605</t>
  </si>
  <si>
    <t>EQUIPO SOLDADURA PORTÁTIL SKYARC 2050</t>
  </si>
  <si>
    <t>ESMERILADORA DOBLE DISCO P/N: 577103</t>
  </si>
  <si>
    <t>ESPUMA DE 10 CM ROSADA POR CADA 5 AERONAVES X LAMINA</t>
  </si>
  <si>
    <t>ESTACIÓN DE REPARACIÓN ELECTRÓNICA PRC 2000 TH P/N: 8007-0138</t>
  </si>
  <si>
    <t>ESTACIÓN DE SOLDADURA Y CALOR MODELO: WEP 853 3A</t>
  </si>
  <si>
    <t>ESTÁNDAR DE REFERENCIA EN ALUMINIO 7075-T6 MULTI-AGUJEROS P/N: MHS‐12‐9A‐3‐7075‐T6</t>
  </si>
  <si>
    <t>ESTANTERIA CENTRO LOGISTICO CACOM-2</t>
  </si>
  <si>
    <t xml:space="preserve">ESTEREOSCOPIO P/N: SMZ-171-TLED </t>
  </si>
  <si>
    <t>EXTENSIÓN ELÉCTRICA P/N: CXRPC103012A</t>
  </si>
  <si>
    <t>EXTENSIÓN ELÉCTRICA POR 50 METROS TRIFÁSICA CON CONECTORES X815</t>
  </si>
  <si>
    <t>EXTRACTOR P/N: EXDMS48</t>
  </si>
  <si>
    <t>FILTRO / JUEGO DE PREFILTRO P/N: YA127C9</t>
  </si>
  <si>
    <t>FILTRO DE COMBUSTIBLE REF: 1599839</t>
  </si>
  <si>
    <t>FILTRO MASCARA NIOSH MOLDEX P100 X CAJA</t>
  </si>
  <si>
    <t>FLANCHE CCR264CS-3-1</t>
  </si>
  <si>
    <t>FLANCHE CCR264CS-3-2</t>
  </si>
  <si>
    <t>FLUIDO DE DETECCIÓN DE FUGAS P/N: LEAK-TEC 372E</t>
  </si>
  <si>
    <t>FOTOCELDA MINIBEAM P/N: SM312LVMHS</t>
  </si>
  <si>
    <t>FOTOCONTACTOR ELECTRÓNICO SERIE 5200 (FOTOCELDA) ABIERTO 120V 15 AMPERIOS</t>
  </si>
  <si>
    <t>FRASCO RECOLECTOR PARA MUESTRA DE ACEITE CON TAPA DE ROSCA</t>
  </si>
  <si>
    <t>FUENTE DE PODER BK PRECISION P/N: 1761</t>
  </si>
  <si>
    <t>FUSIBLE 0,5A 250V VIDRIO CORTO</t>
  </si>
  <si>
    <t>FUSIBLE 0,5A 250V VIDRIO LARGO</t>
  </si>
  <si>
    <t>FUSIBLE 10A 250V VIDRIO CORTO</t>
  </si>
  <si>
    <t>FUSIBLE 10A 250V VIDRIO LARGO</t>
  </si>
  <si>
    <t>FUSIBLE 1A 250V VIDRIO CORTO</t>
  </si>
  <si>
    <t>FUSIBLE 1A 250V VIDRIO LARGO</t>
  </si>
  <si>
    <t>FUSIBLE 2A 250V VIDRIO CORTO</t>
  </si>
  <si>
    <t>FUSIBLE 2A 250V VIDRIO LARGO</t>
  </si>
  <si>
    <t>FUSIBLE 3A 250V VIDRIO CORTO</t>
  </si>
  <si>
    <t>FUSIBLE 3A 250V VIDRIO LARGO</t>
  </si>
  <si>
    <t>FUSIBLE 5A 250V CERAMICA</t>
  </si>
  <si>
    <t>FUSIBLE 5A 250V VIDRIO CORTO</t>
  </si>
  <si>
    <t>FUSIBLE 5A 250V VIDRIO LARGO</t>
  </si>
  <si>
    <t>FUSIBLE 7A 250V VIDRIO CORTO</t>
  </si>
  <si>
    <t>FUSIBLE 7A 250V VIDRIO LARGO</t>
  </si>
  <si>
    <t>FUSIBLE PARA MEDIA TENSIÓN TIPO H P/N: ET501</t>
  </si>
  <si>
    <t>GAFAS DE SEGURIDAD BOLLE TRACKER II AHUMADAS P/N: 1270TRACPSF</t>
  </si>
  <si>
    <t>GAFAS DE SEGURIDAD BOLLE TRACKER II TRANSPARENTES P/N: 1270TRACPSI</t>
  </si>
  <si>
    <t>GARRA DEDO MECÁNICO P/N: YA837A</t>
  </si>
  <si>
    <t>GRAMERA DIGITAL TS500 APACIDAD 10000 GR X 0.5 G CON CARGADOR P/N: TS-500</t>
  </si>
  <si>
    <t>GUANTE BIL-VEX ACRILO NITRILO PESADO 39CM 02-ANP-40 X PARES</t>
  </si>
  <si>
    <t>GUANTE DE IMPACTO RESISTENTE A LOS CORTES MECHANIX WEAR CG IMPACT PRO TALLA L</t>
  </si>
  <si>
    <t>GUANTE DE IMPACTO RESISTENTE A LOS CORTES MECHANIX WEAR CG IMPACT PRO TALLA M</t>
  </si>
  <si>
    <t>GUANTE DE NITRILO RESISTENTES A LA ABRASIÓN TALLA M MEDIANO P/N: GLOVE400M</t>
  </si>
  <si>
    <t>GUANTE DE NITRILO RESISTENTES PARA TRABAJO PESADO TALLA M MEDIANO P/N: GLOVE7MB X CAJA</t>
  </si>
  <si>
    <t>GUANTES DE NITRILO RESISTENTES PARA TRABAJO PESADO TALLA L GRANDE P/N: GLOVE7LB X CAJA</t>
  </si>
  <si>
    <t>GUAYA ACELERACIÓN P/N 000993-156</t>
  </si>
  <si>
    <t>HELIO</t>
  </si>
  <si>
    <t>HERRAMIENTA DE ENGANCHE MAGNÉTICO P/N: PT28E</t>
  </si>
  <si>
    <t>HERRAMIENTA DE REPACION KIT / THREAD REPAIR KIT HELICOIL 4936</t>
  </si>
  <si>
    <t>HERRAMIENTA DE REPACION KIT / THREAD REPAIR KIT HELICOIL 5401-2</t>
  </si>
  <si>
    <t>HERRAMIENTA PARA REMOVER E INSTALAR LA VÁLVULA DEL NEUMÁTICO PARA RETIRAR O INSTALAR NÚCLEOS DE VÁLVULAS 6 1/4" DE LONGITUD REF: TR1170</t>
  </si>
  <si>
    <t>HERRAMIENTA ROTATORIA KIT P/N: 6005-0013-P1</t>
  </si>
  <si>
    <t>HIDROLAVADORA 1.800 PSI 5.0 LITROS / MIN 2.7 HP K 4 PREMIUM</t>
  </si>
  <si>
    <t>HIDROLAVADORA A GASOLINA REF: 020656-00 / 020569-00 / 020664-00</t>
  </si>
  <si>
    <t>INHIBIDOR DE CORROSION / ALODINE 5700 X 1 GALÓN</t>
  </si>
  <si>
    <t>INSERTADOR / EXTRACTOR DE PINES AZUL Y BLANCO METAL P/N: M81696/1401</t>
  </si>
  <si>
    <t>INSERTADOR / EXTRACTOR DE PINES ROJO Y BLANCO METAL P/N: M81969/1-02</t>
  </si>
  <si>
    <t>INSERTADOR / EXTRACTOR DE PINES ROJO Y BLANCO PLÁSTICO P/N: M81696/14-11</t>
  </si>
  <si>
    <t>INSERTADOR KIT TARRAJA / MACHUELO P/N: TD2425</t>
  </si>
  <si>
    <t>INSTALACIÓN COMPRESOR FINI Y LÍNEAS NEUMÁTICAS PARA LOS HANGARES DEL GRUTE-23</t>
  </si>
  <si>
    <t>JABÓN LÍQUIDO PARA MANOS FAST ORANGE X GALON</t>
  </si>
  <si>
    <t>JARRA DE VIDRIO TRANSPARENTE REF: 8435476223745</t>
  </si>
  <si>
    <t>KIT DE NIVEL ÓPTICO AUTOMÁTICO CON TRÍPODE P/N: DW096PK 26X</t>
  </si>
  <si>
    <t>LAMINA DURALUMINIO 2024 -T3 CAL 0,025</t>
  </si>
  <si>
    <t>LAMINA DURALUMINIO 2024 -T3 CAL 0,032</t>
  </si>
  <si>
    <t>LAMINA DURALUMINIO 2024 -T3 CAL 0,040</t>
  </si>
  <si>
    <t>LAMINA DURALUMINIO 2024 -T3 CAL 0,050</t>
  </si>
  <si>
    <t>LAMINA DURALUMINIO 7075 - T3 CAL 0,032</t>
  </si>
  <si>
    <t>LAMINA DURALUMINIO 7075 -T3 CAL 0,040</t>
  </si>
  <si>
    <t>LAMINA DURALUMINIO 7075 -T3 CAL 0,050</t>
  </si>
  <si>
    <t>LIJA ADHESIVA DE 6" DIÁMETRO 180</t>
  </si>
  <si>
    <t>LIJA ADHESIVA DE 6" DIÁMETRO 220</t>
  </si>
  <si>
    <t>LIJA ADHESIVA DE 6" DIÁMETRO 320</t>
  </si>
  <si>
    <t>LIJA ADHESIVA DE 6" DIÁMETRO 80</t>
  </si>
  <si>
    <t>LIJA DE AGUA NO. 600</t>
  </si>
  <si>
    <t>LIMA GIRATORIA KIT</t>
  </si>
  <si>
    <t>LIMPIADOR ANTIESTÁTICO DE EQUIPOS ELECTRÓNICOS P/N: MMMCL600</t>
  </si>
  <si>
    <t>LIMPIADOR DE CARLINGAS SPRAY PRIST AEROSOL 13 OZ. (368G)</t>
  </si>
  <si>
    <t>LIMPIADOR DE CONTACTOS ELÉCTRICOS (DIELÉCTRICO) AEROSOL 300ML/210G</t>
  </si>
  <si>
    <t>LIMPIADOR PARA LENTES, PAPEL LIMPIA LENTES DE 10*5 CM *100</t>
  </si>
  <si>
    <t>LINTERNA DE INSPECCION UV-A-LED P/N: OPTIMAX 365</t>
  </si>
  <si>
    <t>LINTERNA HP3 LED FOCO UNIVERSAL 105 LUMENS</t>
  </si>
  <si>
    <t>LINTERNA LED DE TALLER CON BARRAS LED DE GRAN POTENCIA P/N: ECFSP200A</t>
  </si>
  <si>
    <t>LINTERNA LED MAG-LITE P/N: 151-000-056</t>
  </si>
  <si>
    <t>LINTERNA TOLETE PARA SEÑALIZACIÓN REF: PC8490</t>
  </si>
  <si>
    <t>LLANTA 4.10/3.50-4</t>
  </si>
  <si>
    <t>LLANTA VEHÍCULO UTILITARIO AT25X13-9</t>
  </si>
  <si>
    <t>LLANTA VEHÍCULO UTILITARIO AT27X11.00R14 NHS</t>
  </si>
  <si>
    <t>LLANTA VEHÍCULO UTILITARIO AT27X9.00R14 NHS</t>
  </si>
  <si>
    <t>LLAVE ALLEN HEXAGONAL 3/32" P/N: GAW1906</t>
  </si>
  <si>
    <t>LLAVE ALLEN MILIMÉTRICAS P/N: AWMBPH9</t>
  </si>
  <si>
    <t>LLAVE ALLEN MILIMÉTRICAS P/N: AWSGM800</t>
  </si>
  <si>
    <t>LLAVE ALLEN PULGADAS P/N: AWBS13</t>
  </si>
  <si>
    <t>LLAVE RACHET DE 3/8" - 7/16" P/N: R1214C</t>
  </si>
  <si>
    <t>LLAVE RACHET DE 5/16" - 11/32" P/N: R1011C</t>
  </si>
  <si>
    <t>LONA HURACAN GRIS</t>
  </si>
  <si>
    <t>LONA HURACAN ROJA</t>
  </si>
  <si>
    <t>LUBRICANTE AEROSOL MULTIUSOS WD-40 POR 11 OZ./311G/382ML</t>
  </si>
  <si>
    <t>LUPA SCHWEIZER LENTE ASFÉRICA DE BOLSILLO 10X P/N: S13620</t>
  </si>
  <si>
    <t>LUZ DE EMERGENCIA PARA INTERIORES P/N: P24255</t>
  </si>
  <si>
    <t>MANGUERA 1/2" X 50 MT</t>
  </si>
  <si>
    <t>MANGUERA DE AIRE ULTRALIGERA</t>
  </si>
  <si>
    <t>MANGUERA METÁLICA CON MALLA EXTERIOR DE ACERO INOXIDABLE 316L 1 METRO</t>
  </si>
  <si>
    <t>MANGUERA METÁLICA CON MALLA EXTERIOR DE ACERO INOXIDABLE 316L 5 METROS</t>
  </si>
  <si>
    <t>MANGUERA RETRAIBLE COMPACTA CXREZTSH350</t>
  </si>
  <si>
    <t>MANÓMETRO DE 0 A 200 PSI  NITROGENO</t>
  </si>
  <si>
    <t>MANÓMETRO DE 0 A 400 PSI OXIGENO</t>
  </si>
  <si>
    <t>MANTENIMIENTO BARREDORA TYMCO HSP 600 AMD-0812</t>
  </si>
  <si>
    <t>MANTENIMIENTO COMPRESORES DE AIRE</t>
  </si>
  <si>
    <t>MANTENIMIENTO EQUIPO DE TRANSPORTE</t>
  </si>
  <si>
    <t>MANTENIMIENTO PLANTAS ELÉCTRICAS</t>
  </si>
  <si>
    <t>MANTENIMIENTO PREVENTIVO TESTER HIDRÁULICO MODELO 5J10 AME-0450</t>
  </si>
  <si>
    <t>MANTENIMIENTO TRACTORES DE ARRASTRE TUG</t>
  </si>
  <si>
    <t>MANTENIMIENTO TUNGAR ELÉCTRICOS GPU-600</t>
  </si>
  <si>
    <t>MASCARA TRANSPARENTE</t>
  </si>
  <si>
    <t>MASILLA SIKKENS POLYKIT IV 1,95KG</t>
  </si>
  <si>
    <t>MEDIDOR DE TIERRA P/N: 1625-2 GEO</t>
  </si>
  <si>
    <t>MEMORIA FLASH TIPO SD CARD DE 2GB SD-M026</t>
  </si>
  <si>
    <t>MEMORIA USB2.0 2GB DT 101</t>
  </si>
  <si>
    <t>MICROAVELLANADORES P/N: 53-590</t>
  </si>
  <si>
    <t>MICROAVELLANADORES P/N: ATI590CSK / AT590CSK</t>
  </si>
  <si>
    <t>MOTOR TOOL PACE P/N: 7026-0001-P1</t>
  </si>
  <si>
    <t>MULTÍMETRO DIGITAL (ELEMENTO DIGITAL PARA MEDICIÓN DE CORRIENTE ALTERNA Y CONTINUA) P/N: 374ME774</t>
  </si>
  <si>
    <t>NITRÓGENO GASEOSO INDUSTRIAL (2900 – 3000 PSI)</t>
  </si>
  <si>
    <t>OXÍGENO GASEOSO INDUSTRIAL (2900 – 3000 PSI)</t>
  </si>
  <si>
    <t>PANA NEVADA</t>
  </si>
  <si>
    <t>PAÑO / TOALLA LIMPIADORA DE MANOS SCRUBS</t>
  </si>
  <si>
    <t>PAÑO / TOALLA LIMPIADORA INDUSTRIALE WYPALL X80</t>
  </si>
  <si>
    <t xml:space="preserve">PAÑO KIMTECH 11X21 CM CAJAS DE 280 UNI / ANÁLISIS ACEITE </t>
  </si>
  <si>
    <t>PAÑO LIMPIADOR PARA CIRCUITOS ELECTRÓNICOS 3M 9027</t>
  </si>
  <si>
    <t>PATRON ACEITE ESTÁNDAR ESPECTOFOTOMETRICO D12-100 NSN 9150-00-179-5142 240 ML</t>
  </si>
  <si>
    <t>PATRON ACEITE ESTÁNDAR ESPECTOFOTOMETRICO D12-5 NSN 9150-01-307-3343 240 ML</t>
  </si>
  <si>
    <t>PATRON ACEITE ESTÁNDAR ESPECTOFOTOMETRICO D19-0 NSN 9150-00-179-5137 240 ML</t>
  </si>
  <si>
    <t>PATRON ACEITE ESTÁNDAR ESPECTOFOTOMETRICO D3-100 NSN 9150-01-283-0249 240 ML</t>
  </si>
  <si>
    <t>PILA INDUSTRIAL TIPO "C" P/N: EN93-LR14-AM2</t>
  </si>
  <si>
    <t>PINTURA / ESMALTE POLIURETANO AMARILLO 11325</t>
  </si>
  <si>
    <t>PINTURA / ESMALTE POLIURETANO ROJO 11326</t>
  </si>
  <si>
    <t>PINTURA GRIS P/N: TF12-1045G / FS16375</t>
  </si>
  <si>
    <t>PINTURA GRIS TEFLON P/N: TF12-1041G</t>
  </si>
  <si>
    <t>PINTURA NEGRO P/N: TF12-1044G / FS17038</t>
  </si>
  <si>
    <t>PINTURA NEGRO TEFLON P/N: TF12-1005G</t>
  </si>
  <si>
    <t>PINTURA POLIURETANO AMARILLO P/N: C201-1019G / FS13655</t>
  </si>
  <si>
    <t>PINTURA POLIURETANO AZUL P/N: C201-1035G / FS15048</t>
  </si>
  <si>
    <t>PINTURA POLIURETANO BLANCO P/N: C201-1000G / FS17925</t>
  </si>
  <si>
    <t>PINTURA POLIURETANO BLANCO SEMI BRILLANTE P/N: C202-1044G / FS27875</t>
  </si>
  <si>
    <t>PINTURA POLIURETANO GRIS CLARO SEMI BRILLANTE P/N: C202-1069G / FS26293</t>
  </si>
  <si>
    <t>PINTURA POLIURETANO GRIS OSCURO P/N: C201-1018G / FS16440</t>
  </si>
  <si>
    <t>PINTURA POLIURETANO GRIS OSCURO SEMI BRILLANTE P/N: C202-1070G / FS26373</t>
  </si>
  <si>
    <t>PINTURA POLIURETANO GRIS P/N: C201-1011G / FS16473</t>
  </si>
  <si>
    <t>PINTURA POLIURETANO GRIS P/N: C203-1003G / FS36375</t>
  </si>
  <si>
    <t>PINTURA POLIURETANO NEGRO SEMI BRILLANTE P/N: C202-1005G / FS27038</t>
  </si>
  <si>
    <t>PINTURA POLIURETANO ROJO P/N: C201-1021G / FS11350</t>
  </si>
  <si>
    <t>PINTURA POLIURETANO ROJO SEMI BRILLANTE P/N: C202-1049G / FS21136</t>
  </si>
  <si>
    <t>PINZA DE BROCHES P/N: 04-4P3</t>
  </si>
  <si>
    <t>PINZA P/N: PWCS7ACF</t>
  </si>
  <si>
    <t>PINZA PARA PELAR CABLES P/N: PWC24</t>
  </si>
  <si>
    <t>PISTOLA DE CALOR P/N: ET1400</t>
  </si>
  <si>
    <t>PISTOLA DE PINTURA P/N: BLP18HVLP</t>
  </si>
  <si>
    <t>PISTOLA DE REMACHES MANUAL P/N: G27</t>
  </si>
  <si>
    <t>PISTOLA DE REMACHES NEUMÁTICA P/N: G704B</t>
  </si>
  <si>
    <t>PISTOLA DE REMACHES PROFESIONAL P/N: 53-RGK</t>
  </si>
  <si>
    <t>PISTOLA DE SOLVENTE-AIRE / PETROLIZADORA P/N: GA299</t>
  </si>
  <si>
    <t>PLÁSTICO BURBUJA TAMAÑO GRANDE X ROLLO</t>
  </si>
  <si>
    <t>PLÁSTICO BURBUJA TAMAÑO PEQUEÑA X ROLLO</t>
  </si>
  <si>
    <t>PLÁSTICO VINIPEL PARA EMBALAJE 20CM X 300M X ROLLO</t>
  </si>
  <si>
    <t>PLÁSTICO VINIPEL PARA EMBALAJE 30CM X 300M X ROLLO</t>
  </si>
  <si>
    <t>PORTA MUESTRAS (M90200 / P-10524) X 500 UD X PAQUETE</t>
  </si>
  <si>
    <t>POST-EMULSIFICANTE HIDROFÍLICO CUBETA DE 5 GAL/18.9 L, 01-3625-40 P/N: ZR-10E</t>
  </si>
  <si>
    <t>PREOSTATO PARA COMPRESOR DE AIRE MONOFÁSICO 220V</t>
  </si>
  <si>
    <t>PRIMER AMARILLO ANTICORROSIVO - BASE IMPRIMANTE P/N: P-1004B</t>
  </si>
  <si>
    <t>PRIMER CONDUCTIVO ANTISTATIC P/N: P-1002G</t>
  </si>
  <si>
    <t>PRIMER FOSFATO DE ZINC VERDE TEMPO A702, AEROSOL X 12 OZ</t>
  </si>
  <si>
    <t>PRIMER FUEL TANK P/N: 20P1-21 / P-1042G</t>
  </si>
  <si>
    <t>PRIMER VERDE - BASE IMPRIMANTE P/N: P-1000RB</t>
  </si>
  <si>
    <t>PROTECTOR AUDITIVO TIPO COPA PLEGABLE (TAPA OÍDOS) BILSOM 2715 PLEGABLE (AUD123)</t>
  </si>
  <si>
    <t>PULIDORA 4 1/2 PULGADA P/N: DWE4314-B3</t>
  </si>
  <si>
    <t>PULIDORA DE CORROSIÓN P/N: 12L1201-36B2</t>
  </si>
  <si>
    <t>PUNTA PARA PISTOLA DE SOLDADURA REF: 54021</t>
  </si>
  <si>
    <t>PUNTA PHILLIPS # 2 ACERO P/N: USA 1</t>
  </si>
  <si>
    <t>PUNTA TORQ SET # 10 ACERO P/N: TS212-10</t>
  </si>
  <si>
    <t>PUNTA TORQ SET # 6 ACERO P/N: TS212-6</t>
  </si>
  <si>
    <t>PUNTA TORQ SET # 8 ACERO P/N: TS212-8</t>
  </si>
  <si>
    <t>REATA 1” ROJA</t>
  </si>
  <si>
    <t>REATA 2” ROJA</t>
  </si>
  <si>
    <t>REFRACTÓMETRO P/N: 513829</t>
  </si>
  <si>
    <t>REFRIGERANTE (PRESTONE® DEX-COOL 50/50) P/N: 00152637N</t>
  </si>
  <si>
    <t>REGLA METÁLICA DE ACERO INOXIDABLE DE 6" P/N: RULER600</t>
  </si>
  <si>
    <t>REGLETA FIJACIÓN ESPACIOS REMACHES P/N: 46-081</t>
  </si>
  <si>
    <t>REGULADOR DE ALTA PRESIÓN DE OXIGENO 3000 PSI P/N: SR4J-540</t>
  </si>
  <si>
    <t>RELEVO AIRE ACONDICIONADO CASETAS P/N: TEMP-310</t>
  </si>
  <si>
    <t>RELLENADOR DE POLIESTER ULTRALITE P/N: 211SM</t>
  </si>
  <si>
    <t>REMACHE CHERRY CCR264SS-3-2</t>
  </si>
  <si>
    <t>REMACHE CHERRY CCR264SS-3-4</t>
  </si>
  <si>
    <t>REMACHE CHERRY UNIVERSAL NOMINAL CR3213-4-2</t>
  </si>
  <si>
    <t>REMACHE CHERRY UNIVERSAL NOMINAL CR3213-4-3</t>
  </si>
  <si>
    <t>REMACHE CHERRY UNIVERSAL NOMINAL CR3213-4-4</t>
  </si>
  <si>
    <t>REMACHE CHERRY UNIVERSAL OVERSIZE CR3243-4-2</t>
  </si>
  <si>
    <t>REMACHE CHERRY UNIVERSAL OVERSIZE CR3243-4-4</t>
  </si>
  <si>
    <t>REMACHE PARA REPARACIONES AERONÁUTICAS MS20426AD5-5 X LIBRA</t>
  </si>
  <si>
    <t>REMOVEDOR DE PINTURA X 1 GALÓN</t>
  </si>
  <si>
    <t>CUCHILLA / REPUESTO PARA BISTURÍ P/N: EA1110055TT</t>
  </si>
  <si>
    <t>RESPIRADOR DE MEDIA MÁSCARA P/N: YA127C</t>
  </si>
  <si>
    <t>RIMA P/N: 740-400-1/2</t>
  </si>
  <si>
    <t>ROSCA CAÑA - ADAPTADOR TALADRO P/N: 53-2921</t>
  </si>
  <si>
    <t>ROSCA CAÑA - ADAPTADOR TALADRO P/N: 53-2922</t>
  </si>
  <si>
    <t>ROSCA CAÑA - ADAPTADOR TALADRO P/N: 53-2961</t>
  </si>
  <si>
    <t>ROSCA CAÑA - ADAPTADOR TALADRO P/N: 53-2962</t>
  </si>
  <si>
    <t>ROSCA CAÑA - ADAPTADOR TALADRO P/N: 53-2972</t>
  </si>
  <si>
    <t>RUEDA DIÁMETRO 2"</t>
  </si>
  <si>
    <t>SELLADOR / PEGANTE TRABADOR DE ROSCAS 229848 SF 7387</t>
  </si>
  <si>
    <t>SELLADOR / PEGANTE TRABADOR DE ROSCAS 60931</t>
  </si>
  <si>
    <t>SELLADOR / PEGANTE TRABADOR DE ROSCAS DP190</t>
  </si>
  <si>
    <t>SELLANTE PRC 1005</t>
  </si>
  <si>
    <t>SELLANTE PRC 1422 A1/2</t>
  </si>
  <si>
    <t>SELLANTE PRC 1422 A2</t>
  </si>
  <si>
    <t>SELLANTE PRC 1422 B1/2</t>
  </si>
  <si>
    <t>SELLANTE PRC 1422 B2</t>
  </si>
  <si>
    <t>SELLANTE PRC 1425 B-2</t>
  </si>
  <si>
    <t>SELLANTE PRC 1428 B1/2</t>
  </si>
  <si>
    <t>SELLANTE PRC 1428 B2</t>
  </si>
  <si>
    <t>SELLANTE PRC 1440 A1/2</t>
  </si>
  <si>
    <t>SELLANTE PRC 1440 A2</t>
  </si>
  <si>
    <t>SELLANTE PRC 1440 B1/2</t>
  </si>
  <si>
    <t>SELLANTE PRC 1440 B-2</t>
  </si>
  <si>
    <t>SELLANTE PRC 870 B2</t>
  </si>
  <si>
    <t>SENSOR DE TEMPERATURA REF: MA3000TS</t>
  </si>
  <si>
    <t>BARRA DE PRUEBA DE ELEVACIÓN DE PESO P/N: TB-10S-4 (SET X 4)</t>
  </si>
  <si>
    <t>BROCAS DE 1/16" A 1/2" P/N: 02-CB29-H X SET</t>
  </si>
  <si>
    <t>SHAMPOO PARA AERONAVES CANECA X 55 GALONES</t>
  </si>
  <si>
    <t>SIERRA MANUAL NEUMÁTICA P/N: JSG-0822</t>
  </si>
  <si>
    <t>SILICONA DE COLOR GRIS</t>
  </si>
  <si>
    <t>SOBRE DE MANILA CON PROTECCIÓN PLÁSTICO BURBUJA # 5 -10 1/2X16"</t>
  </si>
  <si>
    <t>SOLDADURA BRONCE 1/8" PARA OXIACETILÉNICO</t>
  </si>
  <si>
    <t>SOLDADURA BRONCE 3/32" PARA OXIACETILÉNICO</t>
  </si>
  <si>
    <t>SOLDADURA ELÉCTRICA 60-11 1/8</t>
  </si>
  <si>
    <t>SOLDADURA ELÉCTRICA 60-13 3/32 RAL BAC</t>
  </si>
  <si>
    <t>SOLDADURA GRIS 2223 POR 1/8</t>
  </si>
  <si>
    <t>SOLDADURA HIERRO COLAO 3099 POR 1/8</t>
  </si>
  <si>
    <t>SOLDADURA HIERRO COLAO 680 POR 3/32</t>
  </si>
  <si>
    <t>SOLVENTE PARA EQUIPO DE FLUSHING ROB-17565 / ROB-17609</t>
  </si>
  <si>
    <t>SOPORTE DE DISCO / PORTADISCO ABRASIVOS TIPO I 64002</t>
  </si>
  <si>
    <t>SOPORTE DE DISCO / PORTADISCO ABRASIVOS TIPO III 64037</t>
  </si>
  <si>
    <t>TALADRO DE 45° P/N: 13-9751</t>
  </si>
  <si>
    <t>TALADRO DE 90° P/N: 13-9750</t>
  </si>
  <si>
    <t>TALADRO DE ÁNGULO DE 360° P/N: T-9953</t>
  </si>
  <si>
    <t>TALADRO INALÁMBRICO RECARGABLE 18 V. P/N: CDR6850</t>
  </si>
  <si>
    <t>TALADRO SERPIENTE P/N: 20-128-4</t>
  </si>
  <si>
    <t>TAPONES DESECHABLE DE PROTECCION AUDITIVA SIN CORDÓN (TAPA OÍDO INSERCIÓN ESPUMA) CAJA X 200 PARES</t>
  </si>
  <si>
    <t>TARJETA CONJUNTO PC P/N: 286246</t>
  </si>
  <si>
    <t>TARJETA DESBLOQUEO INSTALADOR GDU 6XX P/N: 010-00769-60</t>
  </si>
  <si>
    <t>TARJETA REGULADORA DE VOLTAJE 115V/AC</t>
  </si>
  <si>
    <t>TARJETA SD DESCARGABLE G600 SOFTWARE P/N: 010-00768-00</t>
  </si>
  <si>
    <t>THERMOLON DE 1,5MM O DE 2MM</t>
  </si>
  <si>
    <t>THINNER LIQUIDO CANECA X 55 GALONES</t>
  </si>
  <si>
    <t>TIJERAS PARA METAL P/N: M2005</t>
  </si>
  <si>
    <t>TIJERAS RECTAS P/N: 04-D10</t>
  </si>
  <si>
    <t>TRABILLAS METALICAS DE 2”</t>
  </si>
  <si>
    <t>TUBO ESTRUCTURAL DE 1" 1/2" DE HIERRO CUADRADO POR 6 MTS</t>
  </si>
  <si>
    <t>TUBO ESTRUCTURAL DE 1" 1/2" DE HIERRO REDONDO POR 6 MTS</t>
  </si>
  <si>
    <t>TUBO ESTRUCTURAL DE 1" DE HIERRO CUADRADO POR 6 MTS</t>
  </si>
  <si>
    <t>TUBO ESTRUCTURAL DE 1" DE HIERRO REDONDO POR 6 MTS</t>
  </si>
  <si>
    <t>TUBO ESTRUCTURAL DE 2" DE HIERRO CUADRADO POR 6 MTS</t>
  </si>
  <si>
    <t>TUBO ESTRUCTURAL DE 2" DE HIERRO REDONDO POR 6 MTS</t>
  </si>
  <si>
    <t>TUBO ESTRUCTURAL DE 3/4" DE HIERRO REDONDO POR 6 MTS</t>
  </si>
  <si>
    <t>UNIDAD DE ENERGÍA PORTÁTIL P/N: P-1500</t>
  </si>
  <si>
    <t>VARILLA REDONDA DE 1/2" DE HIERRO POR 6 MTS</t>
  </si>
  <si>
    <t>VARILLA REDONDA DE 1/4" DE HIERRO POR 6 MTS</t>
  </si>
  <si>
    <t>VARILLA REDONDA DE 3/8" DE HIERRO POR 6 MTS</t>
  </si>
  <si>
    <t>VARISTOR 150 VAC</t>
  </si>
  <si>
    <t>VARISTOR 250 VAC</t>
  </si>
  <si>
    <t>VASELINA P/N: VVP-236</t>
  </si>
  <si>
    <t>VELCRO 1” ROLLO X 25 METROS POR CADA 3 AERONAVES</t>
  </si>
  <si>
    <t>VELCRO 2" ROLLO X 25 METROS</t>
  </si>
  <si>
    <t xml:space="preserve">VENTILADOR CIRCULADOR PORTÁTIL DE AIRE PARA SERVICIO PESADO P/N: WIND100 </t>
  </si>
  <si>
    <t>GUADAÑA</t>
  </si>
  <si>
    <t>PROCESO INCORPORACION SOLDADOS, CADETES - ALUMNOS - SOLDADOS - CACOM 2</t>
  </si>
  <si>
    <t>23153138</t>
  </si>
  <si>
    <t>47131800</t>
  </si>
  <si>
    <t>47131816</t>
  </si>
  <si>
    <t>47121701</t>
  </si>
  <si>
    <t>47131801</t>
  </si>
  <si>
    <t>47131704</t>
  </si>
  <si>
    <t>47131806</t>
  </si>
  <si>
    <t>14111701</t>
  </si>
  <si>
    <t>14111704</t>
  </si>
  <si>
    <t>14111703</t>
  </si>
  <si>
    <t>47121602 / 42262104</t>
  </si>
  <si>
    <t>26111701 / 26111707</t>
  </si>
  <si>
    <t>24111500 / 24111503</t>
  </si>
  <si>
    <t>21101509 / 40151512 / 40151513</t>
  </si>
  <si>
    <t>23271705 / 23271706</t>
  </si>
  <si>
    <t>40151500 / 40151506</t>
  </si>
  <si>
    <t>39101600 / 39101601</t>
  </si>
  <si>
    <t>39101600 / 39100000</t>
  </si>
  <si>
    <t>27112836 / 27112845 / 20111614</t>
  </si>
  <si>
    <t>31151505 / 31152204</t>
  </si>
  <si>
    <t>41106401 / 41111644</t>
  </si>
  <si>
    <t>23271806 / 23271406</t>
  </si>
  <si>
    <t>31201500 / 31201505</t>
  </si>
  <si>
    <t>31201500 / 31201512 / 31201517</t>
  </si>
  <si>
    <t>31201519 / 31201514</t>
  </si>
  <si>
    <t xml:space="preserve">39121433 / 39121414 </t>
  </si>
  <si>
    <t>39121462 / 43223310</t>
  </si>
  <si>
    <t>27111503 / 27111508 / 22101703 / 47121813</t>
  </si>
  <si>
    <t>11101507 / 39121436</t>
  </si>
  <si>
    <t>31161818 / 31161833 / 31401500 /</t>
  </si>
  <si>
    <t>26121545 / 39121440</t>
  </si>
  <si>
    <t>46182000 / 46182005</t>
  </si>
  <si>
    <t>31161801 / 31162200</t>
  </si>
  <si>
    <t>41111932 / 15121516 / 32101519</t>
  </si>
  <si>
    <t>39122238 / 39121528 / 39122238</t>
  </si>
  <si>
    <t>39121529 / 39122238</t>
  </si>
  <si>
    <t>24112602 / 24121807 / 41121806</t>
  </si>
  <si>
    <t>39121607 / 39121623</t>
  </si>
  <si>
    <t>46181804 / 46181808</t>
  </si>
  <si>
    <t>46181500 / 46181541</t>
  </si>
  <si>
    <t>46181500 / 46181504 / 46181536</t>
  </si>
  <si>
    <t>46181500 / 46181504</t>
  </si>
  <si>
    <t>46181500 / 41103406 / 42132201</t>
  </si>
  <si>
    <t>31152200 / 31152204</t>
  </si>
  <si>
    <t>23291800 / 23291804</t>
  </si>
  <si>
    <t>15121804 / 47101606</t>
  </si>
  <si>
    <t>53131608 / 53131626 / 47131800 / 53131627</t>
  </si>
  <si>
    <t>24112601 / 41121806</t>
  </si>
  <si>
    <t>41114210 / 95121630</t>
  </si>
  <si>
    <t>27112742 / 31191501</t>
  </si>
  <si>
    <t>44102912 / 47131813 / 47131805</t>
  </si>
  <si>
    <t>44102912 / 47131825</t>
  </si>
  <si>
    <t>45121622 / 46181806</t>
  </si>
  <si>
    <t>25172503 / 25172504</t>
  </si>
  <si>
    <t>27111702 / 27111715</t>
  </si>
  <si>
    <t>27111729 / 27111715</t>
  </si>
  <si>
    <t>15121514 / 15121802</t>
  </si>
  <si>
    <t>40142008 / 40142009</t>
  </si>
  <si>
    <t>40142002 / 40142009</t>
  </si>
  <si>
    <t>41103311 / 60104707</t>
  </si>
  <si>
    <t>78181500 / 72154501</t>
  </si>
  <si>
    <t>72154101 / 72154501</t>
  </si>
  <si>
    <t>72154501 / 72101517</t>
  </si>
  <si>
    <t>25191502 / 72154501 / 25191513</t>
  </si>
  <si>
    <t>47131502 / 53131624</t>
  </si>
  <si>
    <t>41122603 / 47131502</t>
  </si>
  <si>
    <t>47131500 / 44102911</t>
  </si>
  <si>
    <t>31211501 / 31211510</t>
  </si>
  <si>
    <t>24112902 / 24141502</t>
  </si>
  <si>
    <t xml:space="preserve">40151601 / 40151802 </t>
  </si>
  <si>
    <t>15121804 / 31211510</t>
  </si>
  <si>
    <t>31211500 / 31211518</t>
  </si>
  <si>
    <t>15121804 / 31211510 / 31211504</t>
  </si>
  <si>
    <t>46181900 / 46181902</t>
  </si>
  <si>
    <t>27112739 / 23101537</t>
  </si>
  <si>
    <t>23271700 / 23271706</t>
  </si>
  <si>
    <t>24131513 / 25174004</t>
  </si>
  <si>
    <t>31162200 / 31162203</t>
  </si>
  <si>
    <t>46182000 / 46182002</t>
  </si>
  <si>
    <t>27111600 / 23241611</t>
  </si>
  <si>
    <t>47131800 / 47131821</t>
  </si>
  <si>
    <t>24111502 / 24141601 / 44121503</t>
  </si>
  <si>
    <t>27131507 / 31191506</t>
  </si>
  <si>
    <t>23101502 / 27111515</t>
  </si>
  <si>
    <t>44121618 / 27111519</t>
  </si>
  <si>
    <t>40171512 / 40171612</t>
  </si>
  <si>
    <t>02-02-02-009-004-05</t>
  </si>
  <si>
    <t>02-02-02-005-004-05</t>
  </si>
  <si>
    <t xml:space="preserve">IMPUESTOS DE VEHICULOS CACOM 3 ( 15 VEHICULOS ) </t>
  </si>
  <si>
    <t>ESTETOSCOPIO MECANICO</t>
  </si>
  <si>
    <t>CAMILLA PARA MECANICO</t>
  </si>
  <si>
    <t>LIMA 7.32 DE 5.5 MM</t>
  </si>
  <si>
    <t>LIMA TRIANGULARES</t>
  </si>
  <si>
    <t>PALINES</t>
  </si>
  <si>
    <t xml:space="preserve">PICA CON MANGO </t>
  </si>
  <si>
    <t>AZADONES</t>
  </si>
  <si>
    <t>BARRAS DE CABAR  O BARRETONES DE 14''</t>
  </si>
  <si>
    <t>CIZALLA PARA BORDES</t>
  </si>
  <si>
    <t xml:space="preserve">MACHETES </t>
  </si>
  <si>
    <t>COMPRESORES DE 18,000 BTU MONOFASICO A 220 V GAS R 22</t>
  </si>
  <si>
    <t>MOTOR VENTILADOR PARA CONDENSADORA 3/4  1075 RPM - 220 V CON CAMBIO DE GIRO</t>
  </si>
  <si>
    <t>MOTOR VENTILADOR PARA EVAPORADORA 3/4  1075 RPM - 220 V CON CAMBIO DE GIRO</t>
  </si>
  <si>
    <t>MOTOR PARA CONDENSADORA MINI SPLIT HASTA 18.000 BTU -220 V</t>
  </si>
  <si>
    <t>MOTOR VENTILADOR DOBLE EJE PARA MANEJADORA PISO TECHO</t>
  </si>
  <si>
    <t>PALA DRAGA</t>
  </si>
  <si>
    <t>HIDROLAVADORA INDUSTRIAL</t>
  </si>
  <si>
    <t>AIRE ACONDICIONADO 12.000 BTU</t>
  </si>
  <si>
    <t>AIRE ACONDICIONADO DE 18.000 BTU</t>
  </si>
  <si>
    <t>AIRE ACONDICIONADO DE 24.000 BTU</t>
  </si>
  <si>
    <t>AIRE ACONDICIONADO DE 3 HP PISO TECHO</t>
  </si>
  <si>
    <t>AIRE ACONDICIONADO DE 5 HP CENTRAL</t>
  </si>
  <si>
    <t>AIRE ACONDICIONADO DE 5 HP PISO TECHO</t>
  </si>
  <si>
    <t>VENTILADOR DE PISO DE 18 PULGADAS</t>
  </si>
  <si>
    <t>ESCALERA DE 12 METROS POSTE Y ACCESORIOS</t>
  </si>
  <si>
    <t>ARCHIVADOR</t>
  </si>
  <si>
    <t>SISTEMA DE CAMARAS DE VIGILANCIA</t>
  </si>
  <si>
    <t xml:space="preserve">HERBICIDA </t>
  </si>
  <si>
    <t>INSECTICIDA</t>
  </si>
  <si>
    <t>ASPERSORES</t>
  </si>
  <si>
    <t>ARENA</t>
  </si>
  <si>
    <t>BOTON DE MADERA</t>
  </si>
  <si>
    <t>BROCHA DE 3”</t>
  </si>
  <si>
    <t>BROCHA DE 4”</t>
  </si>
  <si>
    <t>BROCHA DE 5”</t>
  </si>
  <si>
    <t>CANASTILLA DE 4” PARA LAVAPLATOS</t>
  </si>
  <si>
    <t>CEMENTO GRIS X 50KILOS</t>
  </si>
  <si>
    <t xml:space="preserve">CERRADURA PARA ALCOBA EN MADERA </t>
  </si>
  <si>
    <t>CERRADURA   CROMADA</t>
  </si>
  <si>
    <t>CHAZOS DE ANCLAJE DE 1/4”</t>
  </si>
  <si>
    <t>CHAZOS DE PLASTICO DE 1/4”</t>
  </si>
  <si>
    <t xml:space="preserve">CHEQUE HORIZONTAL DE 1” </t>
  </si>
  <si>
    <t>CHEQUE HORIZONTAL DE 2"</t>
  </si>
  <si>
    <t>CHEQUE VERTICAL  DE ½”</t>
  </si>
  <si>
    <t xml:space="preserve">CHEQUE VERTICAL DE 1 ¼” </t>
  </si>
  <si>
    <t>CINTA MALLA NAYLON ROLLOS DE 500MTS</t>
  </si>
  <si>
    <t>CINTA PELIGRO ROLLO X 500 MTS</t>
  </si>
  <si>
    <t>CINTA TEFLON ½” X 100M X ROLLO</t>
  </si>
  <si>
    <t>DUCHA COMPLETA CROMADA</t>
  </si>
  <si>
    <t>ESTUCO PLASTICO X CUÑETE</t>
  </si>
  <si>
    <t>GANCHO ROSCA CON PUNTA 3/16” X 14CM</t>
  </si>
  <si>
    <t>GANCHOS EN S PARA CERCHA MADERA 14CM CAL12</t>
  </si>
  <si>
    <t>GANCHOS EN S PARA CERCHA METALICA 14CM CAL12</t>
  </si>
  <si>
    <t>GRANZON</t>
  </si>
  <si>
    <t xml:space="preserve">GRAVILLA </t>
  </si>
  <si>
    <t>IMPERMEABILIZANTE ACRILICO X GALON</t>
  </si>
  <si>
    <t>LADRILLO PORTANTE</t>
  </si>
  <si>
    <t>LADRILLO PRENSADO LIVIANO</t>
  </si>
  <si>
    <t>LADRILLO TOLETE FINO</t>
  </si>
  <si>
    <t>LAMINA DRAYWALL  DE 244X122 X 4MM</t>
  </si>
  <si>
    <t>LAVADERO EN GRANITO PULIDO DE 70X60X30CM</t>
  </si>
  <si>
    <t>LAVAMANOS DE COLGAR (INCLUYE TODOS LOS ACCESORIOS PARA SU CORREECTA INSTALACION Y PUESTA EN SERVICIO)</t>
  </si>
  <si>
    <t>LAVAMANOS DE PEDESTAL (INCLUYE TODOS LOS ACCESORIOS PARA SU CORREECTA INSTALACION Y PUESTA EN SERVICIO)</t>
  </si>
  <si>
    <t>LLAVE SENCILLA PARA LAVAMANOS</t>
  </si>
  <si>
    <t>MANGUERA LAVAPLATOS Y LAVAMANOS</t>
  </si>
  <si>
    <t>MANGUERA SANITARIA</t>
  </si>
  <si>
    <t>MEZCLADOR PARA LAVAMANOS DE 4”</t>
  </si>
  <si>
    <t>MEZCLADOR PARA LAVAMANOS DE 8”</t>
  </si>
  <si>
    <t>MEZCLADOR PARA LAVAPLATOS DE 8”</t>
  </si>
  <si>
    <t>ORINAL DE COLGAR GRANDE (INCLUYE TODOS LOS ACCESORIOS PARA SU CORREECTA INSTALACION Y PUESTA EN SERVICIO)</t>
  </si>
  <si>
    <t>PEGANTE DE CAUCHO MULTIUSOS POR GALON</t>
  </si>
  <si>
    <t>PERFILERIA OMEGA</t>
  </si>
  <si>
    <t>PERFILERIA EN C</t>
  </si>
  <si>
    <t>PEGANTE PARA  CERAMICA POR BOLSAS DE 25KILOS</t>
  </si>
  <si>
    <t>PINTURA  ESMALTE X GALON COLOR DEFINIR POR LA SUPERVISION</t>
  </si>
  <si>
    <t>PINTURA ANTICORROSIVO X GALON COLOR DEFINIR POR LA SUPERVISION</t>
  </si>
  <si>
    <t>PINTURA EPOXICA X 5GLS,COLOR A DEFINIR POR LA SUPERVISION</t>
  </si>
  <si>
    <t>PINTURA PARA EXTERIORES TIPO 1  DISEÑADA PARA LA PROTECCIÓN Y DECORACIÓN DE FACHADAS, PATIOS Y EXTERIORES EN GENERAL. (COLOR A DEFINIR POR LA SUPERVISON) X CUÑETE</t>
  </si>
  <si>
    <t>PUERTA METALICA CON MARCO</t>
  </si>
  <si>
    <t>REGISTRO PARA DUCHA (PAQUETE)</t>
  </si>
  <si>
    <t>RODILLO DE FELPA PROFESIONAL DE 9”</t>
  </si>
  <si>
    <t>SANITARIO DE DOS PIEZAS REDONDO CUALQUIER COLOR</t>
  </si>
  <si>
    <t>SANITARIO DE UNA PIEZA ALONGADO CON BOTON, CUALQUIER COLOR</t>
  </si>
  <si>
    <t>SIFON FLEXIBLE PARA LAVAPLATOS P LAVAMANOS TIPO P DE 1 ½”</t>
  </si>
  <si>
    <t>SIFON PARA LAVAMANOS INCLUYE CANASTILLA</t>
  </si>
  <si>
    <t>SIFON PARA LAVAPLATOS</t>
  </si>
  <si>
    <t xml:space="preserve">SIFONES 135 GRADOS 2”  </t>
  </si>
  <si>
    <t>SIFONES 135 GRADOS 3”</t>
  </si>
  <si>
    <t>SIFONES 135 GRADOS 4”</t>
  </si>
  <si>
    <t>SIFONES 180 GRADOS CON TAPON C X C  2</t>
  </si>
  <si>
    <t>SIFONES 180 GRADOS CON TAPON C X C 1 ½</t>
  </si>
  <si>
    <t>THINNER X CANECAS DE 55GLS</t>
  </si>
  <si>
    <t>TINTE PARA  MADERA X GALON COLOR A DEFINIR POR LA SUPERVISION</t>
  </si>
  <si>
    <t>TORNILLOS AUTOENTRANTE</t>
  </si>
  <si>
    <t>TORNILLOS DRAIWALL</t>
  </si>
  <si>
    <t>UNIONES PVC PRESION DE ½”</t>
  </si>
  <si>
    <t>VALVULA FLOTADOR TANQUE 1000LTS X ½”</t>
  </si>
  <si>
    <t>VALVULA FLOTADOR TANQUE 1000LTS X 1”</t>
  </si>
  <si>
    <t>ENCHAPE DE PISO DE 40X40</t>
  </si>
  <si>
    <t>VINILO TIPO 1     (COLOR A DEFINIR POR LA SUPERVISON ) CUÑETE X 5 GALONES</t>
  </si>
  <si>
    <t>CINTA AISLANTE ELÉCTRICA</t>
  </si>
  <si>
    <t>CAPACITOR DE 3 MFD 400 VAC.</t>
  </si>
  <si>
    <t>CAPACITOR DE 30 MFD 370 VAC.</t>
  </si>
  <si>
    <t>CAPACITOR DE 35+5 MFD 370 VAC.</t>
  </si>
  <si>
    <t>CAPACITOR DE 40 MFD 370 VAC.</t>
  </si>
  <si>
    <t>CAPACITOR DE 45+5 MFD 370 VAC.</t>
  </si>
  <si>
    <t>CAPACITOR DE 50 MFD 370 VAC.</t>
  </si>
  <si>
    <t>CAPACITOR DE 60 MFD 370 VAC.</t>
  </si>
  <si>
    <t>CAPACITOR DE 70 MFD 370 VAC.</t>
  </si>
  <si>
    <t>TUBERIA DE COBRE FLEXIBLE DE 1/2.’’</t>
  </si>
  <si>
    <t>TUBERIA DE COBRE FLEXIBLE DE 1/4"</t>
  </si>
  <si>
    <t>TUBERIA DE COBRE FLEXIBLE DE 3/4’’</t>
  </si>
  <si>
    <t>TUBERIA DE COBRE FLEXIBLE DE 3/8’’</t>
  </si>
  <si>
    <t>TUBERIA DE COBRE FLEXIBLE DE 5/8’’</t>
  </si>
  <si>
    <t>TUBERIA DE COBRE FLEXIBLE DE 7/8’’</t>
  </si>
  <si>
    <t xml:space="preserve">VARILLA DE SOLDADURA DE PLATA </t>
  </si>
  <si>
    <t>CILINDRO DE REFRIGERANTE R 22</t>
  </si>
  <si>
    <t>CILINDRO DE REFRIGERANTE R 410</t>
  </si>
  <si>
    <t>CILINDRO PARA SOLDADURA MAPP</t>
  </si>
  <si>
    <t xml:space="preserve">AISLANTE PARA TUBERIA RUBATEX 15 TIRAS 5/8" </t>
  </si>
  <si>
    <t xml:space="preserve">AISLANTE PARA TUBERIA RUBATEX 15 TIRAS 1/2" </t>
  </si>
  <si>
    <t>CINTA FOIL</t>
  </si>
  <si>
    <t>TEMPORIZADORES 10 MINUTOS 40 AMP</t>
  </si>
  <si>
    <t>CINTA VINILO PARA RUBATEX</t>
  </si>
  <si>
    <t>TERMINAL PONCHABLE CALIBRE 8</t>
  </si>
  <si>
    <t>TERMINAL PONCHABLE CALIBRE 4</t>
  </si>
  <si>
    <t>TERMINAL PONCHABLE CALIBRE 2</t>
  </si>
  <si>
    <t>TERMINAL PONCHABLE CALIBRE 1/0</t>
  </si>
  <si>
    <t>TERMINAL PONCHABLE CALIBRE 2/0</t>
  </si>
  <si>
    <t>TERMINAL PONCHABLE CALIBRE 4/0</t>
  </si>
  <si>
    <t>ROSETA PLASTICA</t>
  </si>
  <si>
    <t>TAPA TOMA DOBLE</t>
  </si>
  <si>
    <t>TACO MONOPOLAR 10-50 AMP</t>
  </si>
  <si>
    <t>TACO BIPOLAR 20-60 AMP</t>
  </si>
  <si>
    <t>TACO TRIPOLAR 30-100 AMP</t>
  </si>
  <si>
    <t>TOTALIZADOR PIN DE CORTE UNIPOLAR 4-20 AMP</t>
  </si>
  <si>
    <t>TOTALIZADOR PIN DE CORTE BIPOLAR 4-30 AMP</t>
  </si>
  <si>
    <t>BREAKER TRIPOLAR DOBLE TORNILLO 50 AMP</t>
  </si>
  <si>
    <t>BREAKER TRIPOLAR DOBLE TORNILLO 60 AMP</t>
  </si>
  <si>
    <t>BREAKER TRIPOLAR DOBLE TORNILLO 70 AMP</t>
  </si>
  <si>
    <t>BREAKER TRIPOLAR DOBLE TORNILLO 100 AMP</t>
  </si>
  <si>
    <t>AISLADOR POLIMERICOS DE SUSPENSION</t>
  </si>
  <si>
    <t>AISLADOR LINE POST POLIMERICOS (PORCELANA) CON HERRAJES PARA CRUZETA METALICA</t>
  </si>
  <si>
    <t>MANGUERA</t>
  </si>
  <si>
    <t>CINTA AISLANTE ENCAUCHETAR</t>
  </si>
  <si>
    <t>BISCOCHO INODORO</t>
  </si>
  <si>
    <t>VIGUETA DRYWALL</t>
  </si>
  <si>
    <t>PUNTILLA DE 1/2</t>
  </si>
  <si>
    <t>MANTO ASFALTICO</t>
  </si>
  <si>
    <t>EMULSION ASFALTICA</t>
  </si>
  <si>
    <t>CERRADURA DIGITAL</t>
  </si>
  <si>
    <t>TEJA TRASLUCIDA NUMERO 8</t>
  </si>
  <si>
    <t>PUERTA DE MADERA</t>
  </si>
  <si>
    <t>PUERTA PARA DUCHA</t>
  </si>
  <si>
    <t>VARILLA DE 1/2</t>
  </si>
  <si>
    <t>PUNTILLA DE 2 1/2</t>
  </si>
  <si>
    <t>CANALETA 90</t>
  </si>
  <si>
    <t>CANALETA 43</t>
  </si>
  <si>
    <t>GRANIPLAST</t>
  </si>
  <si>
    <t>IMPERMEABILIZANTE PARA CUBIERTA</t>
  </si>
  <si>
    <t xml:space="preserve">TORNILLOS FIJACION CANALETA </t>
  </si>
  <si>
    <t>ALCOHOL ISOPROPILICO X GALON</t>
  </si>
  <si>
    <t>TONER IMPRESORA  2335DN REFERENCIA 23X5DN RENDIMIENTO PARA 6.000 PAGINAS</t>
  </si>
  <si>
    <t>TONER IMPRESORA  MS811DN REFERENCIA 52D4X00 524X RENDIMIENTO PARA 45.000 PAGINAS</t>
  </si>
  <si>
    <t>TONER IMPRESORA  ML 2165W REFERENCIA MLT-D101S RENDIMIENTO PARA 1.500 PAGINAS</t>
  </si>
  <si>
    <t>TONER IMPRESORA  ML-3710ND REFERENCIA  MLT-D205E SCX 4521D3 RENDIMIENTO PARA 3.000 PAGINAS</t>
  </si>
  <si>
    <t>TONER IMPRESORA  P1102W REFERENCIA 85A CE285A RENDIMIENTO PARA 1.600 PAGINAS</t>
  </si>
  <si>
    <t>TONER IMPRESORA  600 M602 REFERENCIA 90X CE390X  RENDIMIENTO PARA 24.000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</si>
  <si>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</si>
  <si>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</si>
  <si>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</si>
  <si>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</si>
  <si>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</si>
  <si>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1536DNF MFP REFERENCIA 78A CE278A RENDIMIENTO PARA  2.100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</si>
  <si>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</si>
  <si>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</si>
  <si>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</si>
  <si>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</si>
  <si>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</si>
  <si>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TONER HP COLOR LASERJET ENTERPRISE M553 MAGENTA REFERENCIA 508A CF363A RINDE 5.000 PAGINAS</t>
  </si>
  <si>
    <t xml:space="preserve">TONER HP COLOR LASERJET ENTERPRISE M553 CYAN REFERENCIA 508A CF362A RINDE 5.000 PAGINAS </t>
  </si>
  <si>
    <t>TONER HP COLOR LASERJET ENTERPRISE M553 AMARILLO REFERENCIA 508A CF361A RENDIMIENTO 5.000 PAGINAS</t>
  </si>
  <si>
    <t xml:space="preserve">TONER HP COLOR LASERJET ENTERPRISE M553 NEGRO REFERENCIA 508A CF360A RENDIMIENTO PARA 6.000 PAGINAS </t>
  </si>
  <si>
    <t xml:space="preserve">UNIDAD DE IMAGEN IMPRESORA  MS811DN UNIDAD DE IMAGENES EN NEGRO, REFERENCIA 52D0Z00 520Z DURABILIDAD </t>
  </si>
  <si>
    <t xml:space="preserve">HP LASERJET ENTERPRISE M606DN REFERENCIA 81X CF281X RINDE 25.000 PAGINAS </t>
  </si>
  <si>
    <t>HP LASERJET ENTERPRISE MFP M527 DN REFERENCIA 87X CF287X RENDIMIENTO PARA 18.000 PAGINAS</t>
  </si>
  <si>
    <t>HP LASERJET P3015 REFERENCIA 55X CE255X RENDIMIENTO 12.500 PAGINAS</t>
  </si>
  <si>
    <t>TINTA  NEGRA IMPRESORA L-355 REFERENCIA 664 T664320 T644420 RENDIMIENTO PARA 4.000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</si>
  <si>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</si>
  <si>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</si>
  <si>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</si>
  <si>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</si>
  <si>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</si>
  <si>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</si>
  <si>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 xml:space="preserve">CINTA YMCK REF 084511 </t>
  </si>
  <si>
    <t>CINTA K TRANSPARENTE</t>
  </si>
  <si>
    <t>KIT DE LIMPIEZA</t>
  </si>
  <si>
    <t>TARJETA DE PVC BLANCO CAL 30</t>
  </si>
  <si>
    <t>DETERGENTE EN POLVO 20 KG</t>
  </si>
  <si>
    <t>ESCOBONES 40 CM</t>
  </si>
  <si>
    <t>TRAPEROS</t>
  </si>
  <si>
    <t>BALDE PLASTICO</t>
  </si>
  <si>
    <t xml:space="preserve">ACIDO MURIATICO   </t>
  </si>
  <si>
    <t>BLANQUEADORES PIMPINA  5 LITRO</t>
  </si>
  <si>
    <t xml:space="preserve">CERA TRANSPARENTE </t>
  </si>
  <si>
    <t xml:space="preserve">ESCOBAS </t>
  </si>
  <si>
    <t>RASTRILLOS</t>
  </si>
  <si>
    <t xml:space="preserve">PAPELERAS O CANASTAS </t>
  </si>
  <si>
    <t>JABON LAVALOSA 900 GRAMOS</t>
  </si>
  <si>
    <t>LIMPIADOR DESINFECTANTE X 5 LITROS</t>
  </si>
  <si>
    <t>JABON LAVAVAJILLAS X 5 LITROS</t>
  </si>
  <si>
    <t>JABON LIQUIDO DESENGRASANTE X 500 ML</t>
  </si>
  <si>
    <t>BUJIAS PARA CORTASETO</t>
  </si>
  <si>
    <t xml:space="preserve">TARJETA ELECTRÓNICA AIRE PISO TECHO A 220 VOLTIOS </t>
  </si>
  <si>
    <t xml:space="preserve">TARJETA ELECTRÓNICA UNIVERSAL A 220 VOLTIOS </t>
  </si>
  <si>
    <t>TRANSFORMADOR DE 220 A 24 VOLTIOS  40 AMP</t>
  </si>
  <si>
    <t>FAN RELAY A 24 VOLTIOS</t>
  </si>
  <si>
    <t>FAN RELAY A 220 VOLTIOS</t>
  </si>
  <si>
    <t>CONTACTOR MONOFASICO DE 2 POLOS A 24 VOLTIOS</t>
  </si>
  <si>
    <t>CONTACTOR MONOFÁSICO DE 02 POLOS A 220 VOLTIOS</t>
  </si>
  <si>
    <t>CONTACTOR TRIFÁSICO DE 03 POLOS A 220 VOLTIOS</t>
  </si>
  <si>
    <t>CONTACTOR TRIFÁSICO DE 03 POLOS A 24 VOLTIOS</t>
  </si>
  <si>
    <t>BOMBILLO MUTIVOLTAJE  LED 15 WTS</t>
  </si>
  <si>
    <t xml:space="preserve">CONTACTOR CON BOBINA DE 220 VOLTIOS  12 AMP AC DE 3 POLOS </t>
  </si>
  <si>
    <t xml:space="preserve">CONTACTOR CON BOBINA DE 220 VOLTIOS  18 AMP AC DE 3 POLOS </t>
  </si>
  <si>
    <t xml:space="preserve">CONTACTOR CON BOBINA DE 220 VOLTIOS  25 AMP AC DE 3 POLOS </t>
  </si>
  <si>
    <t xml:space="preserve">CONTACTOR CON BOBINA DE 220 VOLTIOS  50 AMP AC DE 3 POLOS </t>
  </si>
  <si>
    <t>JUEGOS DE SOCKET PARA LÁMPARAS T8</t>
  </si>
  <si>
    <t>BATERIA RECARGABLE 12V 150 AH</t>
  </si>
  <si>
    <t>SENSOR DE MOVIMIENTO PARA CIELO RASO</t>
  </si>
  <si>
    <t>PULSADOR PARA TIMBRE DE EMPOTRAR</t>
  </si>
  <si>
    <t>CONECTOR MR16 PARA OJOS DE BUEY CON PIN</t>
  </si>
  <si>
    <t>SOPORTE KANDIL</t>
  </si>
  <si>
    <t>DPS DE LINEA</t>
  </si>
  <si>
    <t xml:space="preserve">REPUESTOS SISTEMA DE FRENOS DE VEHICULOS Y SUS COMPONENTES </t>
  </si>
  <si>
    <t xml:space="preserve">REPUESTOS SISTEMA DE SUSPENSION DE VEHICULOS Y SUS COMPONENTES </t>
  </si>
  <si>
    <t xml:space="preserve">REPUESTOS SISTEMA DE SEGURIDAD DEL VEHICULO Y SUS COMPONENTES </t>
  </si>
  <si>
    <t xml:space="preserve">REPUESTOS CONTROL EMISION Y ESCAPE DE VEHICULOS Y SUS COMPONENTES </t>
  </si>
  <si>
    <t>REPUESTOS DE TREN TRACCION DE VEHICULOS</t>
  </si>
  <si>
    <t xml:space="preserve">REPUESTOS PARA SISTEMA ELECTRICO DE VEHICULOS </t>
  </si>
  <si>
    <t>REPUESTOS DE SISTEMA DE REFRIGERACION DE VEHICULOS</t>
  </si>
  <si>
    <t>FILTROS PARA VEHICULOS PARQUE AUTOMOTOR</t>
  </si>
  <si>
    <t>REPUESTOS Y PARTES PARA MOTOR DE VEHICULOS</t>
  </si>
  <si>
    <t>FOTOCELDAS CON BASE</t>
  </si>
  <si>
    <t>SOPORTE E 40</t>
  </si>
  <si>
    <t>YOYO PARA GUADAÑA</t>
  </si>
  <si>
    <t>CARRO PRACTIWAGON 764 LITROS COLOR GRIS  LLANTA MACIZA DE 14" SIN TAPA RECOLECCION DE MATERIAL DE DESHECHO DE JARDINERIA</t>
  </si>
  <si>
    <t>CADENA PARA MOTOSIERRA STILH 660</t>
  </si>
  <si>
    <t>CADENA PARA MOTOSIERRA STILH 382</t>
  </si>
  <si>
    <t>EXTENSION ELECTRICA INDUSTRIAL DE 30 METROS (INCLUYA TERCER CABLE DE POLO A TIERRA)</t>
  </si>
  <si>
    <t xml:space="preserve">PILAS ALCALINAS AA </t>
  </si>
  <si>
    <t>CRUCETA METÁLICA AUTOSOPORTADA, GALVANIZADA PARA MEDIA TENSIÓN</t>
  </si>
  <si>
    <t>KIT DE METALAR DE 250W CON BOMBILLO Y SOPORTE</t>
  </si>
  <si>
    <t>TABL VTQ-2-SQ 2 CTOS ANCMONOFÁSICO 220 V</t>
  </si>
  <si>
    <t>TABL VTQ-2-SQ 4 CTOS ANC MONOFÁSICO 220 V</t>
  </si>
  <si>
    <t xml:space="preserve">TABL VTQ-2-SQ 6 CTOS ANC MONOFÁSICO 220 V </t>
  </si>
  <si>
    <t xml:space="preserve">TABL VTQ-2-SQ 8 CTOS ANC MONOFÁSICO 220 V </t>
  </si>
  <si>
    <t xml:space="preserve">TABL VTQ-3-SQ 12 CTOS ANC TRIFÁSICO 220 V </t>
  </si>
  <si>
    <t xml:space="preserve">TABL VTQ-3-SQ 18 CTOS ANC TRIFÁSICO 220 V </t>
  </si>
  <si>
    <t xml:space="preserve">CINTA AISLANTE DE VINILO </t>
  </si>
  <si>
    <t xml:space="preserve">CINTA AUTOFUNDENTE  </t>
  </si>
  <si>
    <t>INTERRUPTOR SENCILLO PARA EMPOTRAR</t>
  </si>
  <si>
    <t>INTERRUPTOR DOBLE PARA EMPOTRAR</t>
  </si>
  <si>
    <t>INTERRUPTOR TRIPLE PARA EMPOTRAR</t>
  </si>
  <si>
    <t>INTERRUPTOR CONMUTABLE SENCILLO PARA EMPOTRAR</t>
  </si>
  <si>
    <t>INTERRUPTOR CONMUTABLE DOBLE PARA EMPOTRAR</t>
  </si>
  <si>
    <t>TOMAS DOBLES 15 AMP PARA EMPOTRAR</t>
  </si>
  <si>
    <t>TOMAS DOBLES CON PROTECCION GFCI PARA EMPOTRAR</t>
  </si>
  <si>
    <t>TOMA DE 3X20  AMP</t>
  </si>
  <si>
    <t>TOMA DE 3X50 AMP</t>
  </si>
  <si>
    <t>TACOS ENCHUFABLES DE 15 AMP</t>
  </si>
  <si>
    <t>TACOS ENCHUFABLES DE 20 AMP</t>
  </si>
  <si>
    <t>TACOS ENCHUFABLES DE 30 AMP</t>
  </si>
  <si>
    <t xml:space="preserve">TACOS ENCHUFABLES DE 2X20 </t>
  </si>
  <si>
    <t>TACOS ENCHUFABLES DE 2X30</t>
  </si>
  <si>
    <t>TACOS ENCHUFABLES DE 3X50</t>
  </si>
  <si>
    <t>TACOS ENCHUFABLES DE 3X100</t>
  </si>
  <si>
    <t>CLAVIJAS DE 3X20</t>
  </si>
  <si>
    <t>CLAVIJAS DE 3X50</t>
  </si>
  <si>
    <t>FUSIBLE  H 15 KV 3 AMP LARGO</t>
  </si>
  <si>
    <t>FUSIBLE  H 15 KV 4 AMP LARGO</t>
  </si>
  <si>
    <t>FUSIBLE  H 15 KV 5 AMP LARGO</t>
  </si>
  <si>
    <t>FUSIBLE  H 15 KV-6 AMP LARGO</t>
  </si>
  <si>
    <t>FUSIBLE  H 15 KV 7 AMP LARGO</t>
  </si>
  <si>
    <t>FUSIBLE  H 15 KV 8 AMP LARGO</t>
  </si>
  <si>
    <t>FUSIBLE  H 15 KV 9 AMP LARGO</t>
  </si>
  <si>
    <t>FUSIBLE  H 15 KV 10 AMP LARGO</t>
  </si>
  <si>
    <t>FUSIBLE  H 15 KV 11 AMP LARGO</t>
  </si>
  <si>
    <t>FUSIBLE  H 15 KV 12 AMP LARGO</t>
  </si>
  <si>
    <t>FUSIBLE  H 15 KV 15 AMP LARGO</t>
  </si>
  <si>
    <t>FUSIBLE  H 15 KV 30 AMP LARGO</t>
  </si>
  <si>
    <t>FUSIBLE  H 15 KV 35 AMP LARGO</t>
  </si>
  <si>
    <t>FUSIBLE  H 15 KV 45 AMP LARGO</t>
  </si>
  <si>
    <t>FUSIBLE  H 15 KV 100 AMP LARGO</t>
  </si>
  <si>
    <t>CAÑUELA CELSA 10KV ESPIGA LARGA</t>
  </si>
  <si>
    <t>CORTACIRCUITO 15 KV LARGO</t>
  </si>
  <si>
    <t>ALAMBRE 14 THHN O THWN. 600 V - 900 ºC</t>
  </si>
  <si>
    <t>ALAMBRE 10 THHN O THWN. . 600 V - 900 ºC</t>
  </si>
  <si>
    <t>ALAMBRE 4 THHN O THWN. . 600 V - 900 ºC</t>
  </si>
  <si>
    <t>CABLE 7 HILOS THHN O THWN NÚMERO 8</t>
  </si>
  <si>
    <t>CAJAS DE 2X4 PVC</t>
  </si>
  <si>
    <t>CAJAS DE 4X4 PVC</t>
  </si>
  <si>
    <t>ENCAUCHETADO DE 3X14</t>
  </si>
  <si>
    <t>ENCAUCHETADO DE 3X12</t>
  </si>
  <si>
    <t>CABLE DUPLEX 2X14</t>
  </si>
  <si>
    <t>CABLE DUPLEX 2X12</t>
  </si>
  <si>
    <t>CABLE DUPLEX 2X10</t>
  </si>
  <si>
    <t>TACO INDUSTRIAL COMPACT NS250 N REGULABLE 160-200</t>
  </si>
  <si>
    <t>TACO INDUSTRIAL COMPACT NB100 N 15 AMP</t>
  </si>
  <si>
    <t>TACO INDUSTRIAL EASYPACK DE 3X40 EN SU CAJA</t>
  </si>
  <si>
    <t>TACO INDUSTRIAL EASYPACK DE 3X50 EN SU CAJA</t>
  </si>
  <si>
    <t>TACO INDUSTRIAL EASYPACK DE 3X60 EN SU CAJA</t>
  </si>
  <si>
    <t>TACO INDUSTRIAL EASYPACK DE 3X80 EN SU CAJA</t>
  </si>
  <si>
    <t>TACO INDUSTRIAL EASYPACK DE 3X100 EN SU CAJA</t>
  </si>
  <si>
    <t>TUBOS CONDUIT PVC ½”</t>
  </si>
  <si>
    <t>TUBOS CONDUIT PVC ¾”</t>
  </si>
  <si>
    <t>TUBOS CONDUIT PVC 1”</t>
  </si>
  <si>
    <t>TUBOS CONDUIT PVC 1 ½”</t>
  </si>
  <si>
    <t>TUBOS CONDUIT PVC 2”</t>
  </si>
  <si>
    <t>CONTACTORES DE 2 POLOS CON BOBINA 220 VOLTIOS DE 50 AMP</t>
  </si>
  <si>
    <t>CONTACTORES DE 2 POLOS CON BOBINA 220 VOLTIOS DE 25 AMP</t>
  </si>
  <si>
    <t>SUPLEMENTOS EN PVC</t>
  </si>
  <si>
    <t>TAPA CIEGA DE 2X4</t>
  </si>
  <si>
    <t>TAPA CIEGA DE 4X4</t>
  </si>
  <si>
    <t>TAPA CIEGA REDONDA</t>
  </si>
  <si>
    <t>CURVAS CONDUIT PVC DE 1/2</t>
  </si>
  <si>
    <t>CURVAS CONDUIT PVC DE 3/4"</t>
  </si>
  <si>
    <t>CURVAS CONDUIT PVC DE 1”</t>
  </si>
  <si>
    <t>CURVAS CONDUIT PVC DE 1 1/2"</t>
  </si>
  <si>
    <t>CURVAS CONDUIT PVC DE 2"</t>
  </si>
  <si>
    <t>ROLLO CINTA BANDY DE 3/4</t>
  </si>
  <si>
    <t>CONECTOR CONDUIT PVC DE 1/2</t>
  </si>
  <si>
    <t>CONECTORCONDUIT PVC DE 3/4"</t>
  </si>
  <si>
    <t>CONECTOR CONDUIT PVC DE 1”</t>
  </si>
  <si>
    <t>CONECTOR CONDUIT PVC DE 1 1/2"</t>
  </si>
  <si>
    <t>CONECTOR CONDUIT PVC DE 2"</t>
  </si>
  <si>
    <t>HEBILLAS VANDY DE 3/4</t>
  </si>
  <si>
    <t>LÁMPARAS DE 60 CM X 60 CM EN LED</t>
  </si>
  <si>
    <t xml:space="preserve">LÁMPARAS DE 30 CM X 120 CM EN LED </t>
  </si>
  <si>
    <t>REFLECTORES LED DE 250 VATIOS</t>
  </si>
  <si>
    <t>TIMBRE INHALAMBRICO</t>
  </si>
  <si>
    <t>TOMA VCPI 480 VAC 16 AMP CON CLAVIJA</t>
  </si>
  <si>
    <t>TOMA VCPI 480 VAC 32 AMP CON CLAVIJA</t>
  </si>
  <si>
    <t>TOMA VCPI 480 VAC 63 AMP CON CLAVIJA</t>
  </si>
  <si>
    <t>GLOBOS P25</t>
  </si>
  <si>
    <t>BRIDAS 6"</t>
  </si>
  <si>
    <t>BRIDAS 10"</t>
  </si>
  <si>
    <t>BRIDAS 15"</t>
  </si>
  <si>
    <t>TEMPORIZADOR HORARIO SEMANAL</t>
  </si>
  <si>
    <t>BOLSAS NEGRAS 100 X 100</t>
  </si>
  <si>
    <t>BOLSAS AZULES 100 X 100</t>
  </si>
  <si>
    <t>BOLSAS VERDES 100 X 100</t>
  </si>
  <si>
    <t>BOLSAS BLANCAS</t>
  </si>
  <si>
    <t>EMBUDO PLASTICO</t>
  </si>
  <si>
    <t>SERVICIO DE ACUEDUCTO</t>
  </si>
  <si>
    <t>SERVICIO DE RECOLECCIÓN DE BASURAS</t>
  </si>
  <si>
    <t>REFLECTOR LED 50 W COLORES VARIOS DE 110 V A 220 V</t>
  </si>
  <si>
    <t>REGULADOR DE VOLTAJE DE 1000W DE 6 ENTRADAS</t>
  </si>
  <si>
    <t>NYLON PARA GUADAÑA</t>
  </si>
  <si>
    <t>PAQUETE BOLSAS CON CIERRE  HERMETICO 40 CM X48 CM PAQ X100</t>
  </si>
  <si>
    <t>MANTENIMIENTO PREVENTIVO Y CORRECTIVO DE PELAPAPAS  INDUSTRIAL</t>
  </si>
  <si>
    <t>MANTENIMIENTO PREVENTIVO DE ESTUFA A GAS  INDUSTRIAL DE 02 QUEMADORES</t>
  </si>
  <si>
    <t xml:space="preserve">MANTENIMIENTO CALDERAS </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</si>
  <si>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</si>
  <si>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</si>
  <si>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</si>
  <si>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</si>
  <si>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</si>
  <si>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</si>
  <si>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</si>
  <si>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LAVAVAJILLAS</t>
  </si>
  <si>
    <t>MANTENIMIENTO ESTUFA ENANA</t>
  </si>
  <si>
    <t>MANTENIMIENTO MAQUINA DE HIELO</t>
  </si>
  <si>
    <t>MANTENIMIENTO CUARTOS FRIOS</t>
  </si>
  <si>
    <t>MANTENIMIENTO SARTEN BASCULANTE</t>
  </si>
  <si>
    <t>MANTENIMIENTO DISPENADORES DE AGUA</t>
  </si>
  <si>
    <t>MANTENIMIENTO EQUIPOS DE BOMBEO</t>
  </si>
  <si>
    <t>MANTENIMIENTO DE MARMITAS</t>
  </si>
  <si>
    <t>LAVADO Y DESINFECCIÓN TANQUES DE ALMACENAMIENTO AGUA POTABLE ELEVADOS</t>
  </si>
  <si>
    <t>MANTENIMIENTO DE EXTINTORES</t>
  </si>
  <si>
    <t>MANTENIMIENTO PREVENTIVO-CORRECTIVO DEL SISTEMA DE AUDIO-VIDEO</t>
  </si>
  <si>
    <t xml:space="preserve">MANTENIMIENTO CORRECTIVO  Y PREVENTIVO  A TODO COSTO  DE EQUIPO AGRICOLA </t>
  </si>
  <si>
    <t>MANTENIMIENTO DE LAVADORAS</t>
  </si>
  <si>
    <t>MANTENIMIENTO DE REDES ELECTRICAS</t>
  </si>
  <si>
    <t>MANTENIMIENTO RED HIDRÁULICA</t>
  </si>
  <si>
    <t>MANTENIMIENTO RED ALCANTARILLADO</t>
  </si>
  <si>
    <t>MANTENIMIENTO DE VEHICULOS</t>
  </si>
  <si>
    <t>MANTENIMIENTO DE VEHICULOS - VF-2019</t>
  </si>
  <si>
    <t xml:space="preserve">SERVICIO ASEO </t>
  </si>
  <si>
    <t>SERVICIO DE ASEO UNIDAD - VF-2019</t>
  </si>
  <si>
    <t>JARDINERIA Y PODA PARA EL CACOM 3</t>
  </si>
  <si>
    <t>JARDINERIA Y PODA PARA EL CACOM 3 - V.F. 2019 -</t>
  </si>
  <si>
    <t>SERVICIO DE ASEO SANIDAD</t>
  </si>
  <si>
    <t>SERVICIO DE CAFETERIA Y RESTAURANTE</t>
  </si>
  <si>
    <t>MANTENIMIENTO DE PLANTAS Y SUBESTACION ELECTRICA</t>
  </si>
  <si>
    <t xml:space="preserve">ENVIOS DE CORRESPONDENCIA </t>
  </si>
  <si>
    <t xml:space="preserve">SERVICIO DE  ALCANTARILLADO </t>
  </si>
  <si>
    <t>ENERGIA ELECTRICA</t>
  </si>
  <si>
    <t>COMISIONES OPERATIVAS Y ADMINISTRATIVAS</t>
  </si>
  <si>
    <t xml:space="preserve">TALCO INSECTICIDA, ANTISEPTICO Y DESODORANTE, AROMATIZANTE </t>
  </si>
  <si>
    <t xml:space="preserve">CIPERMETRINA 15% X LITRO </t>
  </si>
  <si>
    <t xml:space="preserve">LARVICIDA Y ANTISEPTICO  PARA USO EXTERNO  X 250 ML </t>
  </si>
  <si>
    <t xml:space="preserve"> JABON ANTIPARASITARIO DE USO EXTERNO </t>
  </si>
  <si>
    <t>YODO</t>
  </si>
  <si>
    <t>SOLUCION ANTISEPTICA</t>
  </si>
  <si>
    <t>CICATRIZANTE</t>
  </si>
  <si>
    <t>LIMPIADOR DE OIDOS</t>
  </si>
  <si>
    <t xml:space="preserve">CEPILLOS CERDAS DURAS  PARA PEINAR PERROS </t>
  </si>
  <si>
    <t xml:space="preserve">GUACAL EN PLASTICO LARGO 1 MT  ANCHO 50 CM ALTO 60 CM </t>
  </si>
  <si>
    <t xml:space="preserve">BOZALES  EN LONA NEGRO  AJUSTABLES </t>
  </si>
  <si>
    <t xml:space="preserve">TRAILLAS  EN CINTA TIBULAR HERRAJE BRONCE COCIDA </t>
  </si>
  <si>
    <t xml:space="preserve">POZUELO METALICO </t>
  </si>
  <si>
    <t xml:space="preserve">PELOTAS MACIZAS </t>
  </si>
  <si>
    <t xml:space="preserve">SERVICIOS MEDICOS HOSPITALIZACION  VETERINARIOS </t>
  </si>
  <si>
    <t xml:space="preserve">SHAMPOO DE BAÑO  PARA PERRO POR GALON </t>
  </si>
  <si>
    <t>RECARGA DE EXTINTORES</t>
  </si>
  <si>
    <t>REVISION TECNOMECANICA</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</si>
  <si>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</si>
  <si>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SERVICIO DE MANTENIMIENTO EN LA PLANTA DE TRATAMIENTO DE AGUA POTABLE. V.F. 2019 -</t>
  </si>
  <si>
    <t>SERVICIOS PARA LA REALIZACIÓN DEL ANÁLISIS FISICOQUÍMICO Y MICROBIOLÓGICO DE  MUESTRAS DE AGUA POTABLE, POZO PROFUNDO  Y CENTROS DE ENTRENAMIENTO ACUÁTICO DEL COMANDO AEREO DE COMBATE Nº 3</t>
  </si>
  <si>
    <t>SERVICIOS PARA LA REALIZACIÓN DEL ANÁLISIS FISICOQUÍMICO Y MICROBIOLÓGICO DE  MUESTRAS DE AGUA POTABLE, POZO PROFUNDO  Y CENTROS DE ENTRENAMIENTO ACUÁTICO DEL COMANDO AEREO DE COMBATE Nº 3. V.F. 2019 -</t>
  </si>
  <si>
    <t>SERVICIOS DE TRANSPORTE Y DISPOSICIÓN DE LOS RESIDUOS PELIGROSOS</t>
  </si>
  <si>
    <t>SERVICIOS DE TRANSPORTE Y DISPOSICIÓN DE LOS RESIDUOS PELIGROSOS. V.F. 2019 -</t>
  </si>
  <si>
    <t>SERVICIOS DE ESPECIALISTAS EN CONTROL Y ERRADICACIÓN DE PLAGAS (FUMIGACIÓN Y DESRATIZACIÓN EN TODOS LOS SECTORES ADMINISTRATIVOS.</t>
  </si>
  <si>
    <t>SEGUMIENTO MANEJO DE RESIDUOS HOSPITALARIOS SANIDAD</t>
  </si>
  <si>
    <t>SERVICIO DE MANO OBRA CON CUADRILLAS PARA EL CACOM3</t>
  </si>
  <si>
    <t xml:space="preserve">SERVICIO DE MANO OBRA CON CUADRILLAS PARA EL CACOM3 - V.F.2019 </t>
  </si>
  <si>
    <t>ADMINISTRACION LOTES DE JUAN DE ACOSTA</t>
  </si>
  <si>
    <t xml:space="preserve">ARREGLOS FLORALES </t>
  </si>
  <si>
    <t>MANTENIMIENTO ALOJAMIENTO DE SOLDADOS 02 PLAZA DE ARMAS</t>
  </si>
  <si>
    <t>MANTENIMIENTO ESTABLECIMIENTO DE SANIDAD MILITAR 1052</t>
  </si>
  <si>
    <t>MANTENIMIENTO SISTEMA DE ILUMINACIÓN ZONA OPERATIVA CACOM-3</t>
  </si>
  <si>
    <t>ABRASIVO COLOR VINOTINTO POR ROLLO</t>
  </si>
  <si>
    <t xml:space="preserve">ACEITE 15W40 PARA MOTOR DIESEL PRESENTACION POR 1/4 DE GALON </t>
  </si>
  <si>
    <t>ACEITERA DE 5 ONZAS P/N OCF5</t>
  </si>
  <si>
    <t xml:space="preserve">ACETILENO AA KILOGRAMO </t>
  </si>
  <si>
    <t>ACETILENO CORRIENTE KILOGRAMO</t>
  </si>
  <si>
    <t>ADHESIVO DE NEOPRENO DE ALTO RENDIMIENTO MR 1300 PRESENTACION POR 750 ML</t>
  </si>
  <si>
    <t xml:space="preserve">ADHESIVO TIPO BOXER PRESENTACION FRASCO DE 750 CM3  </t>
  </si>
  <si>
    <t>AGUA DESMINERALIZADA PARA BATERIAS PRESENTACION EN ENVASE DE 550 CC</t>
  </si>
  <si>
    <t>ALAMBRE DE FRENADO P/N MS20995-C20 PRESENTACION POR ROLLO</t>
  </si>
  <si>
    <t>ALAMBRE DE FRENADO P/N MS20995-C32 PRESENTACION POR ROLLO</t>
  </si>
  <si>
    <t>ALAMBRE PARA DESOLDAR BGA EE085 PRESENTACION POR ROLLO</t>
  </si>
  <si>
    <t>ALCOHOL ISOPROPILICO PRESENTACION CANECA 5 GAL. CONCENTRACIONES  60-90% EN SOLUCION DE AGUA (VOLUMEN/VOLUMEN) INDICADO PARA LA ACCION BACTERICIDA</t>
  </si>
  <si>
    <t>ALICATE DE BLOQUEO Y COMBINACION DE 4 PC P/N LP404 JUEGO</t>
  </si>
  <si>
    <t>ALMOHADILLAS DE REEMPLAZO P/N PS4512V-2H</t>
  </si>
  <si>
    <t>ARGON METRO CUBICO</t>
  </si>
  <si>
    <t>ASPIRADORA INDUSTRIAL P/N YA1009SSA</t>
  </si>
  <si>
    <t>ATOMIZADOR DE 750 ML RESISTENTE A QUIMICOS TRANSPARENTE</t>
  </si>
  <si>
    <t>BARRA DE COBRE DE 1 PULGADA DE DIAMETRO POR 1 METRO DE LONGITUD</t>
  </si>
  <si>
    <t>BARRA DE COBRE DE 1/2 PULGADA DE DIAMETRO POR 1 METRO DE LONGITUD</t>
  </si>
  <si>
    <t>BARRA DE COBRE DE 3/4 PULGADA DE DIAMETRO POR 1 METRO DE LONGITUD</t>
  </si>
  <si>
    <t>BATERIA 12V, 24H 650 AMP</t>
  </si>
  <si>
    <t>BATERIA 6V, 390AH P/N L16E - AC</t>
  </si>
  <si>
    <t>BATERIA AA X 4 ALKALINA 1.5V FECHA VENCIMIENTO 2020 EN ADELANTE</t>
  </si>
  <si>
    <t>BATERIA PARA LOS DIGITAL CALIPER P/N LR44</t>
  </si>
  <si>
    <t>BATERIA RECARGABLE 2200MHA MODEL M-18650 P/N D965</t>
  </si>
  <si>
    <t>BATERIA RECARGABLE PARA EQUIPO VIBREX 2000 DE 5000 MAH DE NICKEL CADMIUN P/N D R20 1.2 VOLT</t>
  </si>
  <si>
    <t xml:space="preserve">BATERIA RECARGABLES  PARA ITT 1200 REFERENCIA LR14 1.5 V </t>
  </si>
  <si>
    <t>BATERIA TIPO D X 2 ALKALINA FECHA VENCIMIENTO 2020 EN ADELANTE</t>
  </si>
  <si>
    <t>BROCA (THREADED SHANK ) NUMERO 10 LONGITUD CORTA P/N 02-2962-10</t>
  </si>
  <si>
    <t>BROCA (THREADED SHANK ) NUMERO 27 LONGITUD CORTA P/N 02-2962-27</t>
  </si>
  <si>
    <t>BROCA (THREADED SHANK ) NUMERO 30 LONGITUD CORTA P/N 02-2962-30</t>
  </si>
  <si>
    <t>BROCA (THREADED SHANK ) NUMERO 40 LONGITUD CORTA P/N 02-2962-40</t>
  </si>
  <si>
    <t>BROCA COBALTO 1/8" PAQUETE POR 12 UNIDADES</t>
  </si>
  <si>
    <t>BROCA COBALTO 3/16" PAQUETE POR 12 UNIDADES</t>
  </si>
  <si>
    <t xml:space="preserve">BROCA COBALTO 3/32" PAQUETE POR 12 UNIDADES </t>
  </si>
  <si>
    <t>BROCA COBALTO 5/32" PAQUETE POR 12 UNIDADES</t>
  </si>
  <si>
    <t>BROCA COBALTO NUMERO 21 PAQUETE POR 12 UNIDADES</t>
  </si>
  <si>
    <t>BROCA COBALTO NUMERO 27 PAQUETE POR 12 UNIDADES</t>
  </si>
  <si>
    <t>BROCA COBALTO NUMERO 30 PAQUETE POR 12 UNIDADES</t>
  </si>
  <si>
    <t>BROCA COBALTO NUMERO 40 PAQUETE POR 12 UNIDADES</t>
  </si>
  <si>
    <t>BROCHA PARA PEGAMENTO P/N 09-21400</t>
  </si>
  <si>
    <t>CABLE DE EXTENSION 25 FT P/N EC267D</t>
  </si>
  <si>
    <t>CABLE PARA INICIAR BATERIA DE 1.000 AMPERIOS</t>
  </si>
  <si>
    <t>CAJA CARTON CORRUGADO DIMENSIONES 10X10X10</t>
  </si>
  <si>
    <t>CAJA CARTON CORRUGADO DIMENSIONES 16X16X16</t>
  </si>
  <si>
    <t>CAJA CARTON CORRUGADO DIMENSIONES 20X12X10</t>
  </si>
  <si>
    <t>CAJA CARTON CORRUGADO DIMENSIONES 24X14X14</t>
  </si>
  <si>
    <t>CAJA CARTON CORRUGADO DIMENSIONES 24X6X6</t>
  </si>
  <si>
    <t>CAJA CARTON CORRUGADO DIMENSIONES 8X8X17</t>
  </si>
  <si>
    <t>CAJA CARTON CORRUGADO DIMENSIONES 8X8X8</t>
  </si>
  <si>
    <t>CAJA CARTON CORRUGADO DIMESIONES 14X14X14</t>
  </si>
  <si>
    <t>CALIBRADOR DE ESPESORES P/N FB310B</t>
  </si>
  <si>
    <t>CAMILLA AJUSTABLE DE MULTUPLES POSICIONES P/N JCW43A Y/O JCW45ABL</t>
  </si>
  <si>
    <t>CAMILLA DE TRABAJO STANDARD P/N JCW60BL Y/O JCW62BL</t>
  </si>
  <si>
    <t>CARPA MOVIL TIPO DOMO</t>
  </si>
  <si>
    <t>CARPA TIPO HANGAR</t>
  </si>
  <si>
    <t>CAUTIN / SOLDADURA DE BUTANO (15-125 W) P/N YAKS32A</t>
  </si>
  <si>
    <t xml:space="preserve">CEPILLO DE ESCOBA LATERAL 18" PARA BARREDORA TENNANT 800D P/N 842918T </t>
  </si>
  <si>
    <t>CEPILLO PRINCIPAL ALAMBRE POLIPROPILENO P/N 35324, PARA BARREDORA TENNANT 800D</t>
  </si>
  <si>
    <t>CINTA AISLANTE NEGRA PARA ELECTRICIDAD DE 1 PULGADA DE ESPESOR POR ROLLLO</t>
  </si>
  <si>
    <t>CINTA ALTA RESISTENCIA GRIS 2" P/N 09-309003 POR ROLLO</t>
  </si>
  <si>
    <t>CINTA DE ALUMINIO 425 QUE CUMPLE LA NORMA MIL-T-11291 DE 1" POR ROLLO</t>
  </si>
  <si>
    <t>CINTA DE ALUMINIO 425 QUE CUMPLE LA NORMA MIL-T-11291 DE 1/2" POR ROLLO</t>
  </si>
  <si>
    <t>CINTA DE ALUMINIO 425 QUE CUMPLE LA NORMA MIL-T-11291 DE 2" POR ROLLO</t>
  </si>
  <si>
    <t>CINTA DE ENCAUCHETAR AUTO FUNDENTE 18 MM X 9.1 POR ROLLO NO 23</t>
  </si>
  <si>
    <t xml:space="preserve">CINTA DE ENMASCARAR 301 COLOR AMARILLO 2" X 60 YARDAS </t>
  </si>
  <si>
    <t xml:space="preserve">CINTA DE ENMASCARAR 301 COLOR AMARILLO 3/4" X 60 YARDAS </t>
  </si>
  <si>
    <t>CINTA DE ENMASCARAR DE 1" POR ROLLO</t>
  </si>
  <si>
    <t>CINTA DE ENMASCARAR DE 1/2" POR ROLLO</t>
  </si>
  <si>
    <t>CINTA DE ENMASCARAR DE 2" POR ROLLO</t>
  </si>
  <si>
    <t>CINTA ELECTRICA DE TELA DE VIDRIO 1/2" POR ROLLO</t>
  </si>
  <si>
    <t xml:space="preserve">CINTA EMPAQUE TRANSPARENTE 48MM X 200M </t>
  </si>
  <si>
    <t>CINTA PARA DUCTOS P/N 6969 PLATA 48 MM POR ROLLO</t>
  </si>
  <si>
    <t>COMPUESTO DC4 P/N 09-27700</t>
  </si>
  <si>
    <t>CONECTOR TUBULAR AISLADO EN VINILO CALIBRE 22-18</t>
  </si>
  <si>
    <t>COPA / DRIVE IMPACT DRIVER SET 12 PC 1/2" P/N PIT3120EB</t>
  </si>
  <si>
    <t>COPA DE VISCOSIDAD TIPO ZAHN 4 –TC 262 </t>
  </si>
  <si>
    <t>CRISTALES DE SAL / DINAMOND CRYSTAL-SUN GEMS-IRON FIGHTER-WATER SOFTENER PELLETS SALT CRISTAL PRESENTACION BULTOS DE 60 LIBRAS</t>
  </si>
  <si>
    <t>DESTORNILLADOR MINIATURA 7 PC P/N SGDE70ESD JUEGO</t>
  </si>
  <si>
    <t>DISCO ABRASIVO / ROLOCK 3" DIAMETRO AZUL TURN ON CAJA DE 100 UNIDADES</t>
  </si>
  <si>
    <t>DISCO ABRASIVO / ROLOCK 3" DIAMETRO MARRON TURN ON CAJA DE 100 UNIDADES</t>
  </si>
  <si>
    <t>DISCO DE LIJA DE 5 HUECOS DE 5" DE OXIDO DE ALUMINIO GRANO P 120 CAJA DE 100 UNIDADES</t>
  </si>
  <si>
    <t>DISCO DE LIJA DE 5 HUECOS DE 5" DE OXIDO DE ALUMINIO GRANO P 220 CAJA DE 100 UNIDADES</t>
  </si>
  <si>
    <t>DISCO PARA CORTAR METAL PARA TRONZADORA DE 14" DE DIAMETRO</t>
  </si>
  <si>
    <t>DISCO PARA CORTE DE METAL DE 4 1/2"  X 3/32” X 7/8”</t>
  </si>
  <si>
    <t>DISCO PARA CORTE DE METAL DE 4 1/2" X 1/16" X 7/8"</t>
  </si>
  <si>
    <t>DISCO PARA CORTE DE MOTOR TOOL DE 3" X 1/32" X 1/4"</t>
  </si>
  <si>
    <t>DISCO PARA PULIR METAL DE 4 1/2" X  5/8" X 7/8”</t>
  </si>
  <si>
    <t>DISCO PARA PULIR METAL DE 4 1/2” X 1/4” X 7/8"</t>
  </si>
  <si>
    <t>DISCO ROLOCK ABRASIVO 2" DIAMETRO GRANO 120 TURN ON CAJA DE 100 UNIDADES</t>
  </si>
  <si>
    <t>DISCO ROLOCK ABRASIVO 2" DIAMETRO GRANO 240 TURN ON CAJA DE 100 UNIDADES</t>
  </si>
  <si>
    <t>DISCO ROLOCK ABRASIVO 2" DIAMETRO GRANO 320 TURN ON CAJA DE 100 UNIDADES</t>
  </si>
  <si>
    <t>DISCO ROLOCK ABRASIVO 2" DIAMETRO GRANO 80 TURN ON CAJA DE 100 UNIDADES</t>
  </si>
  <si>
    <t>DISPENSADOR DE CINTA INDUSTRIAL</t>
  </si>
  <si>
    <t>ELECTRODO DE TUNGSTENO DE 1/16" AL 2% DE TORIO</t>
  </si>
  <si>
    <t>ELECTRODO DE TUNGSTENO DE 3/32" AL 2% DE TORIO</t>
  </si>
  <si>
    <t>EQUIPO PERNOCTA EQUIPO A-29B</t>
  </si>
  <si>
    <t>EQUIPO PERNOCTA EQUIPO A-37B</t>
  </si>
  <si>
    <t>EQUIPO PERNOCTA EQUIPO C-95</t>
  </si>
  <si>
    <t>ESCOBA DE LAVADO DE AERONAVES REFERENCIA 09-00897 POR DOCENA</t>
  </si>
  <si>
    <t xml:space="preserve">ESPARCIDORES REFERENCIA 01-01105 POR 100 UNIDADES </t>
  </si>
  <si>
    <t xml:space="preserve">ESPATULA REMOVEDOR SELLANTE PLASTICO JUEGO / PRYBAR DE 5 PC NON-MARRING </t>
  </si>
  <si>
    <t>ESPONJA DE FREGADO PARA TRABAJO MEDIANO REFERENCIA 09-01487 POR 100 UNIDADES</t>
  </si>
  <si>
    <t>ESTACION DE SOLDADORA 60 W P/N R60B</t>
  </si>
  <si>
    <t>FOSFOROS IMPERMEABLES - REF P33528</t>
  </si>
  <si>
    <t>GRAMERA DE 0 A 1000 GRAMOS</t>
  </si>
  <si>
    <t>GRASA 64 P/N MIL-G-21164D 14 OZ</t>
  </si>
  <si>
    <t>GRASA BAJA TEMPERATURA P/N MOLIKOTE DC33 LIGHT 5.3 OZ</t>
  </si>
  <si>
    <t>GRASA BAJA TEMPERATURA P/N MOLIKOTE DC33 MEDIUM 5.3 OZ</t>
  </si>
  <si>
    <t>GUANTE 3L DE NITRILO AZUL CON FLOCADO ALGODON CAJA DE 100 PARES</t>
  </si>
  <si>
    <t>GUANTE DE NITRILO PSD-NI8-L PRESENTACION POR CAJAS DE 100 PARES</t>
  </si>
  <si>
    <t>HOROMETRO</t>
  </si>
  <si>
    <t>INDICADOR AMPERIOS DC P/N W - 8061A - 13</t>
  </si>
  <si>
    <t>INDICADOR PRESION DE ACEITE P/N 114120</t>
  </si>
  <si>
    <t>INDICADOR TEMPERATURA DE AGUA P/N 8007</t>
  </si>
  <si>
    <t>INDICADOR VOLTAJE DC P/N W - 8063A - 3</t>
  </si>
  <si>
    <t>INHIBIDOR  DE CORROSION  SP 400 PRESENTACION EN SPRAY DE 16 ONZAS</t>
  </si>
  <si>
    <t xml:space="preserve">INHIBIDOR DE CORROSION PARA TANQUES DE COMBUSTIBLE INTEGRAL DE AERONAVES  P/N MIL-C-277725 </t>
  </si>
  <si>
    <t>LAMINA DURAL P/N 150-021-8C2-4</t>
  </si>
  <si>
    <t>LAMINA DURAL P/N 2024 T3 0,020</t>
  </si>
  <si>
    <t>LAMINA DURAL P/N 2024 T3 0,025</t>
  </si>
  <si>
    <t>LAMINA DURAL P/N 2024 T3 0,032</t>
  </si>
  <si>
    <t xml:space="preserve">LAMINA DURAL P/N QQ-A250/3 2024 T3 </t>
  </si>
  <si>
    <t>LAMPARA MULTIUSOS P/N ECU4250A Y/O ECU325BK</t>
  </si>
  <si>
    <t>LAPIZ ELECTRICO MODEL DREMELS 290</t>
  </si>
  <si>
    <t>LIJADORA ORBITAL 3/16 ORBITA ALMOHADILLA DE 6" P/N PS4612</t>
  </si>
  <si>
    <t>LIMPIADOR DE CONTACTOS ELECTRONICOS PRESENTACION EN AEROSOL X 301 ML</t>
  </si>
  <si>
    <t>LIMPIADOR DE MANOS PRESENTACION GALON POR CAJA DE 4 UNIDADES P/N 10229409</t>
  </si>
  <si>
    <t>LIMPIADOR DE PLEXIGLASS P/N 09-29710</t>
  </si>
  <si>
    <t xml:space="preserve">LIMPIADOR PARA MOTOR JET GAS PATH P/N 3100 </t>
  </si>
  <si>
    <t>LIMPIADOR Y REMOVEDOR PARA NDT P/N SKC-S PRESENTACION AEROSOL DE 10.5 OZ</t>
  </si>
  <si>
    <t>LINTERNA DE CABEZA LED P/N ECFHEAD1A Y/O ECHD1023</t>
  </si>
  <si>
    <t>LINTERNA DELGADA CON LED P/N ECFB101 Y/O ECFB200BL</t>
  </si>
  <si>
    <t>LIQUIDO DE FRENOS PRESENTACION 500 ML</t>
  </si>
  <si>
    <t>LIQUIDO LIMPIADOR LENTES OPTICOS</t>
  </si>
  <si>
    <t>LIQUIDO REFRIGERANTE PARA RADIADOR</t>
  </si>
  <si>
    <t>LLAVE HEXAGONAL JUEGO 30 PC, 1/4", 3/8" Y 1/2" P/N BLPHSSC30 JUEGO</t>
  </si>
  <si>
    <t>LLAVE JUEGO 12 PC 12-POINT 15 P/N BOERMF712A JUEGO</t>
  </si>
  <si>
    <t xml:space="preserve">LUBRICANTE INHIBIDOR P/N MIL-C-23411A P/N 09-25900 PRESENTACION EN SPRAY DE 16 ONZAS </t>
  </si>
  <si>
    <t xml:space="preserve">LUBRICANTE INHIBIDOR P/N MIL-PRF-16173E P/N 09-26100 PRESENTACION EN SPRAY DE 16 ONZAS  </t>
  </si>
  <si>
    <t xml:space="preserve">LUBRICANTE INHIBIDOR P/N MIL-PRF-16173E P/N 09-26300 PRESENTACION EN SPRAY DE 16 ONZAS  </t>
  </si>
  <si>
    <t xml:space="preserve">LUBRICANTE MULTIUSO PRESENTACION EN GALON WD-40 DE 3,785 LTS </t>
  </si>
  <si>
    <t xml:space="preserve">LUBRICANTE MULTIUSO PRESENTACION EN SPRAY WD-40 DE 400 ML </t>
  </si>
  <si>
    <t>LUPA DE MEDICION PICO GRAINGER P/N 49CT57  JUEGO</t>
  </si>
  <si>
    <t>LUZ DE TRABAJO LED MANOS LIBRES RECARGABLE P/N ECFLED215 Y/O ECFLED84</t>
  </si>
  <si>
    <t>MALETA DE HERRAMIENTAS DE INSERTADORES Y EXTRACTORES DE PINES PARA CONECTORES APLICABLES PARA AVIACION P/N DMC1155</t>
  </si>
  <si>
    <t>MANGUERA PARA AGUA DE 3/4 CON ALMA DE NYLON DE 300 PSI</t>
  </si>
  <si>
    <t>MANTENIMIENTO CORRECTIVO DESTILADOR DE AGUA ELECTRICO DURASTILL SERIE NO. 96512</t>
  </si>
  <si>
    <t>MANTENIMIENTO CORRECTIVO DESTILADOR DE AGUA ELECTRICO DURASTILL SERIE NO. 98962</t>
  </si>
  <si>
    <t>MANTENIMIENTO CORRECTIVO RECTIFICADOR ELECTRONICO N/S 95030154461, ANK-2007</t>
  </si>
  <si>
    <t>MANTENIMIENTO CORRECTIVO RECTIFICADOR ELECTRONICO N/S 95030154465, ANK-2008</t>
  </si>
  <si>
    <t>MANTENIMIENTO CORRECTIVO RECTIFICADOR ELECTRONICO N/S 95030154466, ANK-2009</t>
  </si>
  <si>
    <t>MANTENIMIENTO PREVENTIVO  ANUAL AIRE MASTER COOL N/S H06000002</t>
  </si>
  <si>
    <t>MANTENIMIENTO PREVENTIVO  ANUAL AIRE MASTER COOL N/S H06000009</t>
  </si>
  <si>
    <t>MANTENIMIENTO PREVENTIVO ANUAL (1000 HORAS) MONTACARGAS ALLIS  CHALMERS ACH114687 AMG-0936</t>
  </si>
  <si>
    <t>MANTENIMIENTO PREVENTIVO ANUAL (1000 HORAS) MONTACARGAS HYSTER AMD-0977</t>
  </si>
  <si>
    <t>MANTENIMIENTO PREVENTIVO ANUAL (1000 HORAS) MONTACARGAS WINDHAM AMD-0955</t>
  </si>
  <si>
    <t>MANTENIMIENTO PREVENTIVO ANUAL (1000 HORAS) TRACTOR TUG AMD 0530</t>
  </si>
  <si>
    <t>MANTENIMIENTO PREVENTIVO ANUAL (1000 HORAS) TRACTOR TUG N/S 2018637 FAC AMD-0556</t>
  </si>
  <si>
    <t>MANTENIMIENTO PREVENTIVO ANUAL (1000 HORAS) TRACTOR UNITED N/S 16593 FAC AMG-0540</t>
  </si>
  <si>
    <t>MANTENIMIENTO PREVENTIVO ANUAL AIRCRAFT TOWING VEHICLE MODELO AP8600EZ ,  SERIE A83553- 509D, AME-0557</t>
  </si>
  <si>
    <t>MANTENIMIENTO PREVENTIVO ANUAL AIRE ACONDICIONADO PORTATIL CLASSIC PLUS 15SFU-1  N/S 0597-0008</t>
  </si>
  <si>
    <t>MANTENIMIENTO PREVENTIVO ANUAL AIRE ACONDICIONADO PORTATIL CLASSIC PLUS LA484000-2300 N/S 1206</t>
  </si>
  <si>
    <t>MANTENIMIENTO PREVENTIVO ANUAL AIRE ACONDICIONADO PORTATIL CLASSIC PLUS LA484000-2300 N/S 12111062260</t>
  </si>
  <si>
    <t>MANTENIMIENTO PREVENTIVO ANUAL BANCO HIDRAULICO TRONAIR N/S 1623049810, SR-560</t>
  </si>
  <si>
    <t>MANTENIMIENTO PREVENTIVO ANUAL BANCO HIDRAULICO TRONAIR N/S 7992071001 , AME-0442</t>
  </si>
  <si>
    <t>MANTENIMIENTO PREVENTIVO ANUAL BANCO HIDRAULICO TRONAIR N/S 7992080901 , AME-0443</t>
  </si>
  <si>
    <t>MANTENIMIENTO PREVENTIVO ANUAL BARREDORA TENNANT</t>
  </si>
  <si>
    <t xml:space="preserve">MANTENIMIENTO PREVENTIVO ANUAL CARGO LOADER COMMANDER 15I AMD-0980 </t>
  </si>
  <si>
    <t>MANTENIMIENTO PREVENTIVO ANUAL CARRO REMOLQUE AERONAVES JET PORTER TRONAIR PARTE JP30L, SERIE 8320110802</t>
  </si>
  <si>
    <t>MANTENIMIENTO PREVENTIVO ANUAL COMPRESOR DE AIRE MARCA KAESER SERIE 1.7330.40040/1025 TME 3229 Y RED NEUMATICA</t>
  </si>
  <si>
    <t>MANTENIMIENTO PREVENTIVO ANUAL ESCALERA ACCESO B-767 Y B-707 N/S 03H29EA01 , ANI-0338</t>
  </si>
  <si>
    <t>MANTENIMIENTO PREVENTIVO ANUAL HIDROLAVADORA DE AERONAVES MOD ADWS-11 NO. SERIE 13110075</t>
  </si>
  <si>
    <t>MANTENIMIENTO PREVENTIVO ANUAL KUBOTA TRACTOR PARTE NO B1700HSD</t>
  </si>
  <si>
    <t xml:space="preserve">MANTENIMIENTO PREVENTIVO ANUAL LAVADORA DE AVIONES N/S  81-0091-003,AME-0065 </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</si>
  <si>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</si>
  <si>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</si>
  <si>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</si>
  <si>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</si>
  <si>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</si>
  <si>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</si>
  <si>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MANTENIMIENTO PREVENTIVO ANUAL PLATAFORMA DE  6 PASOS CON AREA DE TRABAJO N/S EMB-ESC 01</t>
  </si>
  <si>
    <t>MANTENIMIENTO PREVENTIVO ANUAL PLATAFORMA DE  6 PASOS CON AREA DE TRABAJO N/S EMB-ESC 02</t>
  </si>
  <si>
    <t>MANTENIMIENTO PREVENTIVO ANUAL PLATAFORMA DE 3 PASOS N/S 12563, ANH-0131</t>
  </si>
  <si>
    <t>MANTENIMIENTO PREVENTIVO ANUAL PLATAFORMA DE 3 PASOS N/S 9417019, ANI-0337</t>
  </si>
  <si>
    <t>MANTENIMIENTO PREVENTIVO ANUAL PLATAFORMA DE 3 PASOS N/S AB-94152B, ANH-0144</t>
  </si>
  <si>
    <t xml:space="preserve">MANTENIMIENTO PREVENTIVO ANUAL PLATAFORMA DE 4 PASOS N/S P4-01 </t>
  </si>
  <si>
    <t>MANTENIMIENTO PREVENTIVO ANUAL PLATAFORMA DE 4 PASOS, N/S P4-02, ANI-0175</t>
  </si>
  <si>
    <t>MANTENIMIENTO PREVENTIVO ANUAL PLATAFORMA DE 5 PASOS, N/S 89-1084 , ANH-0246</t>
  </si>
  <si>
    <t>MANTENIMIENTO PREVENTIVO ANUAL RECTIFICADORES ELECTRICO N/S 302PS06627  TNE-1355</t>
  </si>
  <si>
    <t>MANTENIMIENTO PREVENTIVO ANUAL REFLECTOR DE ILUMINACION MARCA ALLMAND NO. FAC AMD-1515</t>
  </si>
  <si>
    <t>MANTENIMIENTO PREVENTIVO ANUAL REFLECTOR DE ILUMINACION MARCA ALLMAND NO. FAC AMD-1528</t>
  </si>
  <si>
    <t xml:space="preserve">MANTENIMIENTO PREVENTIVO ANUAL TANQUE RECUPERADOR COMBUSTIBLE 302PS06627 TME-1355 </t>
  </si>
  <si>
    <t>MANTENIMIENTO PREVENTIVO ANUAL UNIDAD DE PRESURIZACION CABINA, N/S 7598070501</t>
  </si>
  <si>
    <t>MANTENIMIENTO PREVENTIVO APROVISIONADOR DE NITROGENO, N/S 273110801 , ANI-0814</t>
  </si>
  <si>
    <t>MANTENIMIENTO PREVENTIVO APROVISIONADOR DE OXIGENO N/S 9555110801</t>
  </si>
  <si>
    <t>MANTENIMIENTO PREVENTIVO BOTELLA DE LAVADO DE COMPRESOR NEGRA MODELO; PWC- 32677-300</t>
  </si>
  <si>
    <t xml:space="preserve">MANTENIMIENTO PREVENTIVO DE CAMABAJA DE TRANSPORTE DE BOMBAS N/S CB-B1 </t>
  </si>
  <si>
    <t>MANTENIMIENTO PREVENTIVO DE CAMABAJA DE TRANSPORTE DE BOMBAS N/S CB-B3</t>
  </si>
  <si>
    <t>MANTENIMIENTO PREVENTIVO DE VENTILADOR REDONDO NEGRO DE SR-560 N/S VP-01</t>
  </si>
  <si>
    <t>MANTENIMIENTO PREVENTIVO GRUA PARA SILLAS A-29 N/S EMB- 01534- 002, ANI-1804</t>
  </si>
  <si>
    <t>MANTENIMIENTO PREVENTIVO GRUA PARA SILLAS A-37 MODELO EQESA37B</t>
  </si>
  <si>
    <t>MANTENIMIENTO PREVENTIVO VENTILADORES REDONDOS TORNADO N/S VC-01</t>
  </si>
  <si>
    <t>MANTENIMIENTO PREVENTIVO VENTILADORES REDONDOS TORNADO N/S VC-02</t>
  </si>
  <si>
    <t>MANTENIMIENTO PREVENTIVO Y CORRECTIVO CARRO  DIESEL HUMMER AMD-0980</t>
  </si>
  <si>
    <t>MANTENIMIENTO PREVENTIVO Y CORRECTIVO CARRO LEVANTA BOMBAS AMD0965</t>
  </si>
  <si>
    <t>MANTENIMIENTO PREVENTIVO Y CORRECTIVO CARRO LEVANTA BOMBAS AMD0984</t>
  </si>
  <si>
    <t xml:space="preserve">MANTENIMIENTO PREVENTIVO Y CORRECTIVO VEHICULO ARMAMENTO RANGER CREW MODELO RGR-12 900D </t>
  </si>
  <si>
    <t>MANTENIMIENTO PREVENTIVO Y RECUPERATIVO ANUAL  DE BANCO PARA DROPS DE A-29</t>
  </si>
  <si>
    <t>MANTENIMIENTO PREVENTIVO Y RECUPERATIVO ANUAL  DE BANCO PARA DROPS DE A-37</t>
  </si>
  <si>
    <t xml:space="preserve">MANTENIMIENTO PREVENTIVO Y RECUPERATIVO ANUAL PLANTA PURIFICADORA DE AGUA C-60/75 Y DESTILADORA PURE WATER </t>
  </si>
  <si>
    <t xml:space="preserve">MANTENIMIENTO RECUPERATIVO VENTILADOR REDONDO TORNADO N/S VR-01 </t>
  </si>
  <si>
    <t>MANTENIMIENTO RECUPERATIVO VENTILADOR REDONDO TORNADO N/S VR-02</t>
  </si>
  <si>
    <t>MARCADOR DE TINTA FLUORECENTE COLORES 04 AZULES Y 04 FUXIAS</t>
  </si>
  <si>
    <t>MARTILLO DE PUNTA PLASTICO DE 24 ONZAS P/N HBPT24</t>
  </si>
  <si>
    <t>METIL ETIL CETONA MEK</t>
  </si>
  <si>
    <t>METIL ISOBUTIL CETONA</t>
  </si>
  <si>
    <t>MULTIMETRO DE AISLAMIENTO P/N FLK-1587-FC</t>
  </si>
  <si>
    <t>MULTIMETRO DIGITAL, COMPROBADOR DE CIRCUITO Y TERMINAL P/N EEDMCT-KIT</t>
  </si>
  <si>
    <t>NITROGENO GASEOSO METRO CUBICO</t>
  </si>
  <si>
    <t>OSCILOSCOPIO DIGITAL 2.5 GS/S, 4 CANALES, 200 MHZ P/N FLUKE 190-204</t>
  </si>
  <si>
    <t>OXIGENO INDUSTRIAL METRO CUBICO</t>
  </si>
  <si>
    <t xml:space="preserve">PAÑO / PAPEL LIMPIEZA ABSORBENTE X 80 WYPALL DE 80 PAÑOS 28X42CM CAJA POR 6 ROLLOS </t>
  </si>
  <si>
    <t>PAPEL HIDROFUGO 3,65M X 121M</t>
  </si>
  <si>
    <t>PAPEL KRAFT P/N MIL B-121 DE 1 METRO DE ANCHO POR ROLLO</t>
  </si>
  <si>
    <t>PARTICULAS MAGNETICAS P/N 14AM PRESENTACION AEROSOL DE 10.5 OZ</t>
  </si>
  <si>
    <t>PARTICULAS MAGNETICAS P/N 14AM PRESENTACION CANECA POR 5 GALONES</t>
  </si>
  <si>
    <t>PASTA PARA SOLDAR INTEGRADOS HEAT SHRINK TUBING TUBE 2446</t>
  </si>
  <si>
    <t>PIEDRA ABRASIVA REFERENCIA INDIA STONE ALUMINIUM OXIDE 4" X 1/4" ROUND FILE REF. 92130</t>
  </si>
  <si>
    <t>PIEDRA ABRASIVA REFERENCIA INDIA STONE ALUMINIUM OXIDE 4" X 1/4" ROUND FILE REF. 92230</t>
  </si>
  <si>
    <t>PIEDRA ABRASIVA REFERENCIA INDIA STONE ALUMINIUM OXIDE 4" X 1/4" ROUND FILE REF. 92330</t>
  </si>
  <si>
    <t>PIEDRA ABRASIVA REFERENCIA INDIA STONE ALUMINIUM OXIDE 4" X 1/4" SQUARE FILE REF. 91428</t>
  </si>
  <si>
    <t>PIEDRA ABRASIVA REFERENCIA INDIA STONE ALUMINIUM OXIDE 4" X 1/4" SQUARE FILE REF. 91528</t>
  </si>
  <si>
    <t>PIEDRA ABRASIVA REFERENCIA INDIA STONE ALUMINIUM OXIDE 4" X 1/4" SQUARE FILE REF. 91628</t>
  </si>
  <si>
    <t>PIEDRA ABRASIVA REFERENCIA INDIA STONE ALUMINIUM OXIDE 6" X 1/2" SQUARE FILE REF. 91130</t>
  </si>
  <si>
    <t>PIEDRA ABRASIVA REFERENCIA INDIA STONE ALUMINIUM OXIDE 6" X 1/2" SQUARE FILE REF. 91230</t>
  </si>
  <si>
    <t>PIEDRA ABRASIVA REFERENCIA INDIA STONE ALUMINIUM OXIDE 6" X 1/2" SQUARE FILE REF. 91330</t>
  </si>
  <si>
    <t>PINTURA ANTICORROSIVA EN AEROSOL COLOR AMARILLO PRESENTACION 400 ML</t>
  </si>
  <si>
    <t>PINTURA ANTICORROSIVA EN AEROSOL COLOR AZUL PRESENTACION 400 ML</t>
  </si>
  <si>
    <t>PINTURA ANTICORROSIVA EN AEROSOL COLOR BLANCO PRESENTACION 400 ML</t>
  </si>
  <si>
    <t>PINTURA ANTICORROSIVA EN AEROSOL COLOR GRIS PRESENTACION 400 ML</t>
  </si>
  <si>
    <t>PINTURA ANTICORROSIVA EN AEROSOL COLOR NEGRO BRILLANTE PRESENTACION 400 ML</t>
  </si>
  <si>
    <t>PINTURA ANTICORROSIVA EN AEROSOL COLOR NEGRO MATE PRESENTACION 400 ML</t>
  </si>
  <si>
    <t>PINTURA ANTICORROSIVA EN AEROSOL COLOR ROJO PRESENTACION 400 ML</t>
  </si>
  <si>
    <t>PINTURA ANTICORROSIVA EN AEROSOL COLOR VERDE PRESENTACION 400 ML</t>
  </si>
  <si>
    <t>PINTURA AZUL (KIT BASE/ACTIVADOR)  MIL-PRF85285 ( COMPONENTE PRIMARIO DE UN GALON) FED STD 25180</t>
  </si>
  <si>
    <t>PINTURA BLANCO (KIT BASE/ACTIVADOR) MIL-PRF-85285 (COMPONENTE PRIMARIO DE UN GALON) FED-STD 27925</t>
  </si>
  <si>
    <t>PINTURA GRIS  (KIT BASE/ACTIVADOR) MIL-PRF-85285 (COMPONENTE PRIMARIO DE UN GALON) FED-STD 26118</t>
  </si>
  <si>
    <t>PINTURA GRIS  (KIT BASE/ACTIVADOR) MIL-PRF-85285 (COMPONENTE PRIMARIO DE UN GALON) FED-STD 26375</t>
  </si>
  <si>
    <t>PINTURA ROJO (KIT BASE/ACTIVADOR) MIL-PRF-85285 (COMPONENTE PRIMARIO DE UN GALON) FED-STD 11136</t>
  </si>
  <si>
    <t>PINTURA TF 12-1006 KIT GRIS / GRAY FED-STD-26231 TYPE I &amp; II R D/FMS 3120</t>
  </si>
  <si>
    <t>PINTURA TF 12-1006 KIT NEGRO / BLACK FED-STD-37038 TYPE I &amp; II R D/FMS 3120</t>
  </si>
  <si>
    <t>PINTURA TTP-28-TYPE I</t>
  </si>
  <si>
    <t>PINZA PONCHADORA DE TERMINALES APLICABLES PARA ARNESES Y CABLEADO DE AVIACION P/N GMT232</t>
  </si>
  <si>
    <t>PISTOLA  NEUMATICA PARA APLICAR SELLANTE PRC MODEL 250-A</t>
  </si>
  <si>
    <t>PLACA RADIOGRAFICA MX-125 / READY PACK II  14" X 17" POR CAJA DE 50 UNIDADES</t>
  </si>
  <si>
    <t>PLACA RADIOGRAFICA MX-125 / READY PACK II 7" X 17" POR CAJA DE 50 UNIDADES</t>
  </si>
  <si>
    <t>PLASTICO VINIPEL POR ROLLO CALIBRE 0.8 DE 450MTS X 50 CM</t>
  </si>
  <si>
    <t>PRIMER / EPOXY GREEN BAC 452 FLUID REISTANT PRIMER BMS 10-11/ MIL-P-23377 / MIL-PRF-23377-2 GALLON / KIT PRIMER AND ACTIVATOR</t>
  </si>
  <si>
    <t>PRIMER EN AEROSOL / PRIMER COATING ALKYD BASE UNE COMPONENT TYPE I CLASS C COLOR AMARILLO TT-P-1757B</t>
  </si>
  <si>
    <t>PRIMER EPOXY AMARILLO (KIT BASE/ACTIVADOR) MIL-PRF 23377 (COMPONENTE PRIMARIO UN GALON) TYPE II</t>
  </si>
  <si>
    <t>PRUEBA HIDROSTATICA PARA CILINDRO DE CO2</t>
  </si>
  <si>
    <t>RACOR TERMINAL ELECTRICO / ELECTRICAL TERMINAL NIPPLES P/N MS25171-2S</t>
  </si>
  <si>
    <t>RACOR TERMINAL ELECTRICO / ELECTRICAL TERMINAL NIPPLES P/N MS25171-3S</t>
  </si>
  <si>
    <t>RACOR TERMINAL ELECTRICO / ELECTRICAL TERMINAL NIPPLES P/N MS25171-4S</t>
  </si>
  <si>
    <t>REFRIGERANTE P/N R134A PRESENTACION EN CILINDRO DE 13,6 KILOGRAMOS</t>
  </si>
  <si>
    <t>REMACHE CHERRY MAX AVELLANADO PRESENTACION POR 100 UNIDADES MS20605-S-3W-4</t>
  </si>
  <si>
    <t>REMACHE CHERRY MAX UNIVERSAL NOMINAL PRESENTACION POR 1000 UNIDADES CR3213-4-2</t>
  </si>
  <si>
    <t>REMACHE CHERRY MAX UNIVERSAL NOMINAL PRESENTACION POR 1000 UNIDADES CR3213-4-3</t>
  </si>
  <si>
    <t>REMACHE CHERRY MAX UNIVERSAL NOMINAL PRESENTACION POR 1000 UNIDADES CR3213-5-2</t>
  </si>
  <si>
    <t>RUEDA DE CORTE 54-GRIT AT150C29A</t>
  </si>
  <si>
    <t>SELLANTE DE POLISULFURO GRIS TYPE II-2 KIT (PART A&amp;B) P/S870B-2</t>
  </si>
  <si>
    <t>SELLANTE ESTRUCTURAL HYSOL KIT (PART A&amp;B) AE9309</t>
  </si>
  <si>
    <t>SELLANTE ESTRUCTURAL HYSOL KIT (PART A&amp;B) EA934</t>
  </si>
  <si>
    <t>SELLANTE ESTRUCTURAL HYSOL KIT (PART A&amp;B) EA956</t>
  </si>
  <si>
    <t>SELLANTE ESTRUCTURAL HYSOL KIT (PART A&amp;B) EA960F</t>
  </si>
  <si>
    <t>SELLANTE KIT (PART A&amp;B) 1422 A2 PRESENTACION EN CUARTOS</t>
  </si>
  <si>
    <t>SELLANTE KIT (PART A&amp;B) 1422 B1/2 PRESENTACION EN CUARTOS</t>
  </si>
  <si>
    <t>SELLANTE KIT (PART A&amp;B) 1422 B2 PRESENTACION EN CUARTOS</t>
  </si>
  <si>
    <t>SELLANTE KIT (PART A&amp;B) 1425 B2 PRESENTACION EN CUARTOS</t>
  </si>
  <si>
    <t>SELLANTE KIT (PART A&amp;B) 1440 A1/2 PRESENTACION EN CUARTOS</t>
  </si>
  <si>
    <t>SELLANTE KIT (PART A&amp;B) 1440 A2 PRESENTACION EN CUARTOS</t>
  </si>
  <si>
    <t>SELLANTE KIT (PART A&amp;B) 1440 B1/2 PRESENTACION EN CUARTOS</t>
  </si>
  <si>
    <t>SELLANTE KIT (PART A&amp;B) 1440 B2 PRESENTACION EN CUARTOS</t>
  </si>
  <si>
    <t>SELLANTE KIT (PART A&amp;B) P/S870C-12 PRESENTACION EN CUARTOS</t>
  </si>
  <si>
    <t>SHAMPOO TIPO MIL-C-85570 TIPO 2 PRESENTACION CANECA DE 55 GALONES</t>
  </si>
  <si>
    <t>SILICONA BLANCA RTV 102</t>
  </si>
  <si>
    <t>SILICONA BLANCA TYPE II CLASS A ASTM-C-920</t>
  </si>
  <si>
    <t>SILICONA ROJA RTV 106</t>
  </si>
  <si>
    <t>SILICONA ROJA RTV 157</t>
  </si>
  <si>
    <t>SILLA DE TRABAJO P/N JCW9 Y/O JCW90BBL</t>
  </si>
  <si>
    <t>SILLA NEUMATICA DE TRABAJO P/N JCW90ABL Y/O JCW90CBL</t>
  </si>
  <si>
    <t>SOLDADURA BGA FUNDENTE XG-50</t>
  </si>
  <si>
    <t>SOLDADURA DE PLATA 1801 X 1/16 DE PULGADA</t>
  </si>
  <si>
    <t>SOLDADURA E-308 X 1/8 DE PULGADA</t>
  </si>
  <si>
    <t>SOLDADURA E-6011 X 1/8 DE PULGADA</t>
  </si>
  <si>
    <t>SOLDADURA E-6011 X 3/32 DE PULGADA</t>
  </si>
  <si>
    <t>SOLDADURA ER-308 X 1/16 DE PULGADA</t>
  </si>
  <si>
    <t>SOLDADURA ER-308 X 1/8 DE PULGADA</t>
  </si>
  <si>
    <t>SOLDADURA ER-308 X 3/32 DE PULGADA</t>
  </si>
  <si>
    <t>SOLDERING CABLE FLUX P/N 15-05085</t>
  </si>
  <si>
    <t>SOLUCION PARA RADIOGRAFIA INDUSTRIAL DEVELOPER REPLENISHER PRESENTACION  4.75 LITROS X 19 LITROS</t>
  </si>
  <si>
    <t>SOLUCION PARA RADIOGRAFIA INDUSTRIAL FIXER AND REPLENISHER PRESENTACION 3.8 LITROS X 19 LITROS</t>
  </si>
  <si>
    <t>SPRAY GRAFITO MOLIBDENO</t>
  </si>
  <si>
    <t>TALADRO INALAMBRICO 18 V P/N CDR6850 Y/O CDR8850H</t>
  </si>
  <si>
    <t>TALADRO INALAMBRICO DE 14.4 V P/N CDR4450A Y/O CDR761A</t>
  </si>
  <si>
    <t>TARJETA REGULADORA DE VOLTAJE P/N 181022C - 5 REV3</t>
  </si>
  <si>
    <t>TARJETA REGULADORA DE VOLTAJE P/N 282800B-01 REV1</t>
  </si>
  <si>
    <t>TERMINAL ANILLO DE NYLON 12-10 1/2</t>
  </si>
  <si>
    <t>TERMINAL ANILLO DE NYLON 12-10 1/4</t>
  </si>
  <si>
    <t xml:space="preserve">TERMINAL ANILLO DE NYLON 12-10 3/8 </t>
  </si>
  <si>
    <t xml:space="preserve">TERMINAL ANILLO DE NYLON 12-10 5/16 </t>
  </si>
  <si>
    <t xml:space="preserve">TERMINAL ANILLO DE NYLON 12-10 6 </t>
  </si>
  <si>
    <t xml:space="preserve">TERMINAL ANILLO DE NYLON 12-10 8 </t>
  </si>
  <si>
    <t>TERMINAL ANILLO DE NYLON 16-14 1/4</t>
  </si>
  <si>
    <t xml:space="preserve">TERMINAL ANILLO DE NYLON 16-14 10 </t>
  </si>
  <si>
    <t xml:space="preserve">TERMINAL ANILLO DE NYLON 16-14 5/16 </t>
  </si>
  <si>
    <t xml:space="preserve">TERMINAL ANILLO DE NYLON 16-14 6 </t>
  </si>
  <si>
    <t xml:space="preserve">TERMINAL ANILLO DE NYLON 16-14 8 </t>
  </si>
  <si>
    <t xml:space="preserve">TERMINAL ANILLO DE NYLON 22-16 1/4 </t>
  </si>
  <si>
    <t xml:space="preserve">TERMINAL ANILLO DE NYLON 22-16 10 </t>
  </si>
  <si>
    <t xml:space="preserve">TERMINAL ANILLO DE NYLON 22-16 4 </t>
  </si>
  <si>
    <t xml:space="preserve">TERMINAL ANILLO DE NYLON 22-16 6 </t>
  </si>
  <si>
    <t>TINTA PENETRANTE REVELADOR SKD-S2 AEROSOL</t>
  </si>
  <si>
    <t>TINTA PENETRANTE ZL-27A AEROSOL</t>
  </si>
  <si>
    <t>TRAPO COSIDO DE 25 CM X 25 CM BULTO POR 50 KG</t>
  </si>
  <si>
    <t>TUBO CENTRIFUGO 14A P/N 8493</t>
  </si>
  <si>
    <t xml:space="preserve">VARSOL </t>
  </si>
  <si>
    <t>VASELINA INDUSTRIAL PRESENTACION EN KILO</t>
  </si>
  <si>
    <t>VASO PARAFINADO PARA PREPARACION DE RESINA PAQUETE X 100 UNIDADES</t>
  </si>
  <si>
    <t>VIDRIO CLARO STANDARD PARA CARETA DE SOLDADURA</t>
  </si>
  <si>
    <t>VIDRIO OSCURO NUMERO 10 PARA CARETA DE SOLDADURA</t>
  </si>
  <si>
    <t>AIRE ACONDICIONADO 18.000 BTU TIPO INVERTER MINI SPLIT</t>
  </si>
  <si>
    <t>GUADAÑA GASOLINA 41.5CC MOTOR 2 TIEMPOS B-45 EJE GIRATORIO</t>
  </si>
  <si>
    <t>COMISIONES Y ADMINISTRATIVAS</t>
  </si>
  <si>
    <t>MANTENIMIENTO DE VEHICULO</t>
  </si>
  <si>
    <t>PROCESO INCORPORACION SOLDADOS, CADETES - ALUMNOS - SOLDADOS - CACOM 3</t>
  </si>
  <si>
    <t>02-01-01-004-004-05</t>
  </si>
  <si>
    <t>02-02-01-001-006-02</t>
  </si>
  <si>
    <t>02-02-01-004-003-03</t>
  </si>
  <si>
    <t>02-02-02-008-005-05</t>
  </si>
  <si>
    <t xml:space="preserve">IMPUESTO VEHICULO </t>
  </si>
  <si>
    <t>IMPUESTO PREDIAL CACOM-4 (MELGAR)</t>
  </si>
  <si>
    <t>IMPUESTO PREDIAL FLANDES</t>
  </si>
  <si>
    <t>TALADRO PERCUTOR 1/2</t>
  </si>
  <si>
    <t>TELUROMETRO</t>
  </si>
  <si>
    <t>PINZA VOLTIAMPERIMETRICA</t>
  </si>
  <si>
    <t>PROBADORES DE TENSION</t>
  </si>
  <si>
    <t>JUEGO DE MANOMETROS R410 CON MANGUERAS</t>
  </si>
  <si>
    <t>CALADORA DE BANCO 16"</t>
  </si>
  <si>
    <t>EXTRACTOR DE VIRUTA Y ASERRIN</t>
  </si>
  <si>
    <t>ELECTROBOMBA SUMERGIBLE 1/2 HP</t>
  </si>
  <si>
    <t>TALADRO DE COLUMNA O ARBOL</t>
  </si>
  <si>
    <t>PULIDORA 4 1/2 INALAMBRICA</t>
  </si>
  <si>
    <t>CARGADOR BATERIAS DRON</t>
  </si>
  <si>
    <t>DESTORNILLADOR DE IMPACTO METALICO</t>
  </si>
  <si>
    <t>LLAVE DE COPA DE 19 MM</t>
  </si>
  <si>
    <t>HOMBRESOLO DE 10"</t>
  </si>
  <si>
    <t>LLAVE MIXTA DE 13 MM</t>
  </si>
  <si>
    <t>ALICATE ARTICULADO EN PINZA</t>
  </si>
  <si>
    <t xml:space="preserve">EXTRACTOR DE VOLANTE DE 3 BRAZOS </t>
  </si>
  <si>
    <t>PINZA DE ACCION CONTRARIA</t>
  </si>
  <si>
    <t>CUCHILLAS PARA GUADAÑAS</t>
  </si>
  <si>
    <t>ROLLO X 273 MTS DE NYLON PARA YOYO DE GUADAÑA</t>
  </si>
  <si>
    <t>MACHETES DE 18"</t>
  </si>
  <si>
    <t>CANDADOS DE SEGURIDAD (PUERTAS ALTERNAS DE SEGURIDAD)</t>
  </si>
  <si>
    <t>CINTA ANTIDESLIZANTE GARITAS</t>
  </si>
  <si>
    <t xml:space="preserve">MULTIMETRO DIGITAL </t>
  </si>
  <si>
    <t>CÁMARAS DE 1080P HIK VISION</t>
  </si>
  <si>
    <t>SOPLADORA ASPIRADORA STANLEY 600 W 16000 RPM</t>
  </si>
  <si>
    <t>SWITCH TP LINK 05 CANALES</t>
  </si>
  <si>
    <t>UPS 1 KVA</t>
  </si>
  <si>
    <t>VIDEO BALUN ACTIVOS DISTANCIA DE 2400 METROS (PAREJA)</t>
  </si>
  <si>
    <t xml:space="preserve">TALADRO PERCUTOR 1/2 20V IL + BATERIA </t>
  </si>
  <si>
    <t xml:space="preserve">CABLE UTP CAT 5E BLINDADO EXTERIOR </t>
  </si>
  <si>
    <t>CABLE UTP CAT 6A BLINDADO EXTERIOR</t>
  </si>
  <si>
    <t xml:space="preserve">CONECTORES RJ45 METALICOS CAT 5E </t>
  </si>
  <si>
    <t>CONECTORES RJ45 PLASTICOS CAT 5E</t>
  </si>
  <si>
    <t>JACK RJ45 CAT 5E</t>
  </si>
  <si>
    <t xml:space="preserve">LIMPIA CONTACTOS </t>
  </si>
  <si>
    <t>AMARRES PLASTICOS X100 - 20 CENTIMETROS</t>
  </si>
  <si>
    <t>BISTURI X 12 TIPO INDUSTRIAL</t>
  </si>
  <si>
    <t>CABLE ELECTRICO NO 8 X 50 MTS</t>
  </si>
  <si>
    <t>CHAZO DE PUNTILLA 1/4 X 100</t>
  </si>
  <si>
    <t>CHAZO EXPANDIBLE 5/16 X 1 -1/2 X 100</t>
  </si>
  <si>
    <t>CINTA AISLANTE SCOTT DE 3M</t>
  </si>
  <si>
    <t>CINTA AUTOFUNDENTE X 6</t>
  </si>
  <si>
    <t>CINTA DOBLE FAZ X6 18MM POR UN METRO</t>
  </si>
  <si>
    <t>DESTORNILLADOR DE ESTRELLA 100 MM</t>
  </si>
  <si>
    <t>DESTORNILLADOR DE PALA 100 MM</t>
  </si>
  <si>
    <t>DISCO PARA PULIDORA DE METAL 7" DIAMANTADO SEGMENTADO</t>
  </si>
  <si>
    <t>DISCO PARA PULIDORA DE MURO 7" CONTINUO</t>
  </si>
  <si>
    <t>HOJA DE SEGUETA</t>
  </si>
  <si>
    <t>JUEGO DE 20 LLAVES COMBINADAS PG-MM STANLEY</t>
  </si>
  <si>
    <t>JUEGO DE LLAVES HEXAGONALES METRICAS 10 LLAVES</t>
  </si>
  <si>
    <t>JUEGO DE DESTORNILLADORES DE PRECISION</t>
  </si>
  <si>
    <t>MARTILLO 20 OZ</t>
  </si>
  <si>
    <t xml:space="preserve">RATCHET CON 10 COPAS 3/8 19MM </t>
  </si>
  <si>
    <t>UPS BIFASICA 12 KVA</t>
  </si>
  <si>
    <t>UPS 6 KVA</t>
  </si>
  <si>
    <t>GUADAÑAS A GASOLINA EJE RIGIDO</t>
  </si>
  <si>
    <t>FUMIGADORA A MOTOR</t>
  </si>
  <si>
    <t>LAVA VAJILLAS DE 500 PIEZAS POR HORA</t>
  </si>
  <si>
    <t>MARMITAS</t>
  </si>
  <si>
    <t>ELECTROBOMBAS CENTRIFUGA MONOBLOCK ALTA PRESIÓN CON MOTOR ELÉCTRICO TRIFÁSICO DE 2.0 HP 220 V 60 HZ 3600 RPM</t>
  </si>
  <si>
    <t>ELECTROBOMBAS PARA PISCINA 3HP ALTA PRESIÓN CON MOTOR ELÉCTRICO MONOFASICO DE 3.0 HP 220 V 60 HZ 11 AMP</t>
  </si>
  <si>
    <t>HIDROLAVADORA INDUSTRIAL A GASOLINA DE 3000 PSI</t>
  </si>
  <si>
    <t>SISTEMA DE EXTINCION DE INCENDIOS</t>
  </si>
  <si>
    <t>DESHUMIDIFICADOR CON INDICADOR DE MEDIAD DE HUMEDAD EN EL AMBIENTE</t>
  </si>
  <si>
    <t xml:space="preserve">AIRE ACONDICIONADO TIPO MINISPLIT PARED INVERTER V 18.000 BTU </t>
  </si>
  <si>
    <t xml:space="preserve">AIRE ACONDICIONADO TIPO MINISPLIT PARED INVERTER V 24.000 BTU </t>
  </si>
  <si>
    <t xml:space="preserve">PICOPROTECTORES PARA REGLETA DE PLANTA TELEFÓNICA IPS 2000PM-230S </t>
  </si>
  <si>
    <t xml:space="preserve">DESTRUCTORA DE PAPEL </t>
  </si>
  <si>
    <t>SILLAS PARA OFICINA</t>
  </si>
  <si>
    <t>ESTANTERIA PARA CUARTO FRIO</t>
  </si>
  <si>
    <t>HERBICIDA</t>
  </si>
  <si>
    <t>PELACABLE</t>
  </si>
  <si>
    <t>CORTAFRIO</t>
  </si>
  <si>
    <t>JUEGO DE PINZAS 3 PIEZAS</t>
  </si>
  <si>
    <t>JUEGO DE DESTORNILLADOR 7 PZS</t>
  </si>
  <si>
    <t xml:space="preserve">LINTERNA LED MANOS LIBRES AJUSTABLE PARA CABEZA O CASCO. </t>
  </si>
  <si>
    <t>KIT DE ACOPLE R410</t>
  </si>
  <si>
    <t>NIVEL DE BURBUJA</t>
  </si>
  <si>
    <t>MARTILLO DE UÑA</t>
  </si>
  <si>
    <t>MARTILLO DE GOMA (ENCHAPE) 250 GR</t>
  </si>
  <si>
    <t>PLOMADA DE NUEZ</t>
  </si>
  <si>
    <t>MANGUERA DE NIVEL X 10 M</t>
  </si>
  <si>
    <t>BARRA EN ACERO</t>
  </si>
  <si>
    <t xml:space="preserve">BOQUILLERA 6M </t>
  </si>
  <si>
    <t>BALDE CONSTRUCCION</t>
  </si>
  <si>
    <t>CIMBRA ALBAÑIL</t>
  </si>
  <si>
    <t>ALMADANA CON CABO</t>
  </si>
  <si>
    <t>REMACHADORA POP</t>
  </si>
  <si>
    <t>CONCERTINA DE 30 CM X 10 M</t>
  </si>
  <si>
    <t>CONTENEDORES PARA DESECHOS ORGANICOS, INORGANICOS Y RECICLABLES</t>
  </si>
  <si>
    <t>RASTRILLOS CON CABO</t>
  </si>
  <si>
    <t>ESCOBONES CON CABO</t>
  </si>
  <si>
    <t>REPUESTOS VEHICULOS</t>
  </si>
  <si>
    <t>BATERIA 9 VOLTIOS</t>
  </si>
  <si>
    <t>LAMINAS ACERO 316 ACABADO 2D DE 2 MTS X 1.20</t>
  </si>
  <si>
    <t>VARILLAS 6 MTS</t>
  </si>
  <si>
    <t>CARPAS PLASTICAS 6 X 6 MTS</t>
  </si>
  <si>
    <t>PILAS ALCALINAS AA</t>
  </si>
  <si>
    <t>PINTURAS</t>
  </si>
  <si>
    <t>THINNER INDUSTRIAL</t>
  </si>
  <si>
    <t>HIPOCLORITO DE CALCIO 70%  BRIQUETA</t>
  </si>
  <si>
    <t>HIPOCLORITO DE CALCIO 70% GRANULADO</t>
  </si>
  <si>
    <t xml:space="preserve">HIPOCLORITO DE CALCIO 90% </t>
  </si>
  <si>
    <t>ACIDO MURIÁTICO</t>
  </si>
  <si>
    <t>SODA CÁUSTICA LÍQUIDA 91% TAMBOR POR 200 KG</t>
  </si>
  <si>
    <t>HIDROXICLORURO DE ALUMINIO</t>
  </si>
  <si>
    <t>KIT PARA DETERMINACIÓN ALCALINIDAD</t>
  </si>
  <si>
    <t>KIT PARA DETERMINACIÓN NITRITOS</t>
  </si>
  <si>
    <t>KIT PARA DETERMINACIÓN NITRATOS</t>
  </si>
  <si>
    <t>KIT PARA DETERMINACIÓN DUREZA</t>
  </si>
  <si>
    <t>KIT PARA DETERMINACIÓN CLORO RESIDUAL Y PH</t>
  </si>
  <si>
    <t xml:space="preserve">TURBIDIMETRO </t>
  </si>
  <si>
    <t>ACLADOR DE PISCINA CLEAR BLU</t>
  </si>
  <si>
    <t>SAL INDUSTRIAL</t>
  </si>
  <si>
    <t>MICROOSCOPIO DIGITAL</t>
  </si>
  <si>
    <t>BALANZAS O GRAMERAS DIGITAL CAPACIDAD DE 0 A 200 GR</t>
  </si>
  <si>
    <t>BASCULA DIGITAL DE 0 A 3000 GR</t>
  </si>
  <si>
    <t>PUPITRE UNIPERSONAL</t>
  </si>
  <si>
    <t>BOTIQUIN PERSONAL</t>
  </si>
  <si>
    <t>BOTIQUIN PORTATIL BASICO</t>
  </si>
  <si>
    <t>TINTA PARA IMPRESORA</t>
  </si>
  <si>
    <t>CINTA DATACARD 535000-003</t>
  </si>
  <si>
    <t>LAMINAS PARA LAMINAR (PAQUETE X 100)</t>
  </si>
  <si>
    <t>TARJETAS PVC MIFIRE 4K (PAQUETE X 10)</t>
  </si>
  <si>
    <t>CLIP PARA GAFETE TIPO YOYO (PAQUETE X 10)</t>
  </si>
  <si>
    <t>PORTA CARNET (PAQUETE X 25)</t>
  </si>
  <si>
    <t>REPUESTOS AIRES ACONDICIONADOS Y EQUIPOS DE REFRIGERACION</t>
  </si>
  <si>
    <t>SUMINISTROS ELECTRICOS BOMBILLERIA</t>
  </si>
  <si>
    <t>MANTENIMIENTO SISTEMAS DE BOMBEO</t>
  </si>
  <si>
    <t>MANTENIMIENTO DE TRANSFORMADORES</t>
  </si>
  <si>
    <t>MANTENIMIENTO DE CALDERA</t>
  </si>
  <si>
    <t xml:space="preserve">REVISION, PINTURA, MANTENIMIENTO Y CARGA DE EXTINTORES </t>
  </si>
  <si>
    <t>MANTENIMIENTO DE SISTEMAS HVAC, CUARTOS FRIO Y HIELERA</t>
  </si>
  <si>
    <t>MANTTO DE AIRES ACONDICIONADOS CENTRO LOGISTICO</t>
  </si>
  <si>
    <t>MANTENIMIENTO UPS</t>
  </si>
  <si>
    <t>MANTENIMIENTO DE LAVADORAS Y SECADORAS</t>
  </si>
  <si>
    <t>MANTENIMIENTO PREVENTIVO Y CORRECTIVO DE LOS EQUIPOS DE LA PLANTA AGUA POTABLE</t>
  </si>
  <si>
    <t>MANTENIMIENTO EQUIPO TALLERES (CARPINTERIA, FORJA, PLOMERIA Y ALBAÑILERIA)</t>
  </si>
  <si>
    <t>MANTENIMIENTO RED ELECTRICA PROTECCION Y ALUMBRADO</t>
  </si>
  <si>
    <t>MANTENIMIENTO DE VEHICULOS V.F. 2019</t>
  </si>
  <si>
    <t>MANTENIMIENTO DE MOTOS</t>
  </si>
  <si>
    <t>SERVICIO DE ASEO Y LIMPIEZA</t>
  </si>
  <si>
    <t>SERVICIO DE ASEO Y LIMPIEZA V.F. 2019</t>
  </si>
  <si>
    <t>CORTE DE PRADOS</t>
  </si>
  <si>
    <t>CORTE DE PRADOS V.F. 2019</t>
  </si>
  <si>
    <t>PODA DE RAMAS</t>
  </si>
  <si>
    <t>SERVICIO DE CAFETERIA Y CATERING</t>
  </si>
  <si>
    <t>MANTENIMIENTO DE CELDAS SUBESTACION ELECTRICA </t>
  </si>
  <si>
    <t>MANTENIMIENTO DE PLANTAS ELECTRICAS</t>
  </si>
  <si>
    <t>ENERGIA</t>
  </si>
  <si>
    <t>GAS PROPANO</t>
  </si>
  <si>
    <t>SERVICIO DE RECOLECCION DE BASURAS</t>
  </si>
  <si>
    <t>VIATICOS AL INTERIOR</t>
  </si>
  <si>
    <t>PASAJES TERRESTRES NACIONALES PERSONAL MILILITAR Y CIVIL</t>
  </si>
  <si>
    <t>VITAMINAS (FRASCO)</t>
  </si>
  <si>
    <t>JABON MEDICINAL PARA PERROS</t>
  </si>
  <si>
    <t>BAÑO SECO DESODORANTE E INSECTICIDA (FRASCO)</t>
  </si>
  <si>
    <t xml:space="preserve">CHAMPU ANTISEPTICO MEDICADO </t>
  </si>
  <si>
    <t>CREMA DENTAL PARA PERROS</t>
  </si>
  <si>
    <t>COLONIA PARA PERROS</t>
  </si>
  <si>
    <t>SOLUCIÓN ÓTICA (FRASCO)</t>
  </si>
  <si>
    <t>ANTIPARASITARIO INTERNO SUSPENSIÓN ORAL (JERINGA 10ML)</t>
  </si>
  <si>
    <t xml:space="preserve">ANTIPARASITARIO INTERNO TABLETAS </t>
  </si>
  <si>
    <t>ANTIPARASITARIOS INTERNO DE AMPLIO ESPECTRO (TABLETAS)</t>
  </si>
  <si>
    <t>PULGUICIDA Y GARRAPATICIDA EN SPRAY X 250ML</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</si>
  <si>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</si>
  <si>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</si>
  <si>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</si>
  <si>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</si>
  <si>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</si>
  <si>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</si>
  <si>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</si>
  <si>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</si>
  <si>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SOLUCION OTICO OFTALMICA (FRASGO GOTERO)</t>
  </si>
  <si>
    <t>DOXICICLINA (CAJA)</t>
  </si>
  <si>
    <t xml:space="preserve">ALCOHOL ANTISEPTICO </t>
  </si>
  <si>
    <t>SOLUCION DE YODO  (GARRAFA)</t>
  </si>
  <si>
    <t>HIPOCLORITO DE SODIO (GARRAFA)</t>
  </si>
  <si>
    <t xml:space="preserve">AGUA OXIGENADA </t>
  </si>
  <si>
    <t xml:space="preserve">ANTISEPTICO Y DESINFECTANTE ESPUMA </t>
  </si>
  <si>
    <t>GASA HOSPITALARIA ROLLO POR YARDAS</t>
  </si>
  <si>
    <t>ALGODÓN ROLLO</t>
  </si>
  <si>
    <t>GUANTES QUIRURJICOS (CAJA)</t>
  </si>
  <si>
    <t>ESPARADRAPO HOSPITALARIO TUBO</t>
  </si>
  <si>
    <t>HUACAL GRANDE CON RODACHINES</t>
  </si>
  <si>
    <t>PELOTA MACISA</t>
  </si>
  <si>
    <t>CORDON CON MOSQUETON</t>
  </si>
  <si>
    <t xml:space="preserve">PECHERA </t>
  </si>
  <si>
    <t>CHALECO PASEO CON MANIJA</t>
  </si>
  <si>
    <t>COMEDERO EN LONA</t>
  </si>
  <si>
    <t>COLLAR DE AHOGO</t>
  </si>
  <si>
    <t>TRAILLA</t>
  </si>
  <si>
    <t>PELOTA DE TENIS</t>
  </si>
  <si>
    <t>JUGUETE LASO PELOTA</t>
  </si>
  <si>
    <t>TRAILLA DE 10 MTS</t>
  </si>
  <si>
    <t>COLLAR FIJO</t>
  </si>
  <si>
    <t>ARNES PARA CANINO</t>
  </si>
  <si>
    <t>CEPILLO CANINO</t>
  </si>
  <si>
    <t>MOSQUETON DE COBRE GRANDE</t>
  </si>
  <si>
    <t xml:space="preserve">MANGUERA </t>
  </si>
  <si>
    <t>COMIDA EN LATA</t>
  </si>
  <si>
    <t>SERVICIO VETERINARIO</t>
  </si>
  <si>
    <t>EXAMENES MEDICOS OCUPACIONALES</t>
  </si>
  <si>
    <t xml:space="preserve">SERVICIO DE FUMIGACION UNIDAD        </t>
  </si>
  <si>
    <t xml:space="preserve">FUNCIONAMIENTO PTAR  CACOM 4  </t>
  </si>
  <si>
    <t xml:space="preserve">FUNCIONAMIENTO PTAP  CACOM 4   </t>
  </si>
  <si>
    <t xml:space="preserve">FUNCIONAMIENTO PTAR CERRO LA MARIA Y AREAS COMPLEMENTARIAS </t>
  </si>
  <si>
    <t>FUNCIONAMIENTO PTAR  CACOM 4  V.F. 2019</t>
  </si>
  <si>
    <t>FUNCIONAMIENTO PTAP  CACOM 4   V.F. 2019</t>
  </si>
  <si>
    <t xml:space="preserve">FUNCIONAMIENTO PTAR CERRO LA MARIA Y AREAS COMPLEMENTARIAS V.F. 2019 </t>
  </si>
  <si>
    <t xml:space="preserve">SERVICIO DE INCINERACION                                      </t>
  </si>
  <si>
    <t xml:space="preserve">ANALISIS FISICOQUIMICO Y MICROBIOLOGICO DE AGUA                          </t>
  </si>
  <si>
    <t xml:space="preserve">SERVICIO FOTOCOPIADO E IMPRESIÓN  </t>
  </si>
  <si>
    <t>SUMINISTRO DE ARREGLOS FLORALES</t>
  </si>
  <si>
    <t>LIMPIEZA DE TANQUES ELEVADOS</t>
  </si>
  <si>
    <t>MANTENIMEINTO INSTALACIONES ESM-GRUAL-GRUIA-CUBIERTA EDIFICIO RANGER</t>
  </si>
  <si>
    <t xml:space="preserve">MANTENIMIENTO DE CUBIERTA CASINO DE SUBOFICIALES, OFICIALES </t>
  </si>
  <si>
    <t>MANTENIMIENTO OBRAS DE ARTE Y DRENAJES PARA AERÓDROMOS CACOM-4 Y FLANDES</t>
  </si>
  <si>
    <t>MANTENIMIENTO AULAS COLEGIO (PISOS Y CIELO RASO)</t>
  </si>
  <si>
    <t>MANTENIMIENTO DE BARRACAS</t>
  </si>
  <si>
    <t>MANTENIMIENTO DE CASAS FISCALES</t>
  </si>
  <si>
    <t>SUMINISTROS DE REFRIGERACION</t>
  </si>
  <si>
    <t>MATERIAL ELECTRICO Y ALUMBRADO</t>
  </si>
  <si>
    <t>EXTRACTOR DE OLORES DE INCRUSTAR 6"</t>
  </si>
  <si>
    <t xml:space="preserve">VENTILADOR DE TECHO 56" TECNOLOGIA KDK </t>
  </si>
  <si>
    <t>SUMINISTRO ELECTRICO Y ALUMBRADO</t>
  </si>
  <si>
    <t>MATERIALES DE CONSTRUCCION</t>
  </si>
  <si>
    <t>BANDERAS PARA PABELLON</t>
  </si>
  <si>
    <t>PENDONES 16MTS ALTO X 2MTS ANCHO</t>
  </si>
  <si>
    <t>PENDONES EN TELA 20 X 30 CM PARA INSTRUMENTOS BANDA DE GUERRA</t>
  </si>
  <si>
    <t>MOHARRA</t>
  </si>
  <si>
    <t xml:space="preserve">ASTAS </t>
  </si>
  <si>
    <t>DOCENTES COLEGIO LUIS F. PINTO</t>
  </si>
  <si>
    <t>ALCOHOL GALON 3.8L</t>
  </si>
  <si>
    <t>AMBIENTADOR AEROSOL  400ML</t>
  </si>
  <si>
    <t>AMBIENTADOR AEROSOL 400ML</t>
  </si>
  <si>
    <t xml:space="preserve">AMBIENTADOR ELIMINA OLORES </t>
  </si>
  <si>
    <t xml:space="preserve">AMBIENTADOR LIQUIDO GALON X 3800 CC. </t>
  </si>
  <si>
    <t xml:space="preserve">ATOMIZADOR PLASTICO CON PISTOLA 500 CC. </t>
  </si>
  <si>
    <t xml:space="preserve">BALDE PLASTICO BLANCO 13 LTS. </t>
  </si>
  <si>
    <t>BAYETILLA BLANCA 70 X 100 CMS EN DULCE ABRIGO</t>
  </si>
  <si>
    <t xml:space="preserve">DESENGRASANTE INDUSTRIAL BIODEGRADABLE </t>
  </si>
  <si>
    <t>BLANQUEADOR  20 L</t>
  </si>
  <si>
    <t>BLANQUEADOR LIMON 4L</t>
  </si>
  <si>
    <t>BOLSA PLASTICA GRIS 50 X 60 CMS. PAQ. X 50 UND.</t>
  </si>
  <si>
    <t xml:space="preserve">BOLSA PLASTICA NEGRA 80 X 100 CMS. PAQ. X 6 UND. </t>
  </si>
  <si>
    <t xml:space="preserve">BOLSA PLASTICA ROJA 50 X 60 CMS. PAQ. X 50 UND. </t>
  </si>
  <si>
    <t xml:space="preserve">BOLSA PLASTICA ROJA 70 X 100 CM PAQ X 6 UND </t>
  </si>
  <si>
    <t xml:space="preserve">BOLSA PLASTICA VERDE 90 X 110 CM PAQ X 6 UND </t>
  </si>
  <si>
    <t xml:space="preserve">CEPILLO BAÑO BASE </t>
  </si>
  <si>
    <t xml:space="preserve">CEPILLO DENTAL </t>
  </si>
  <si>
    <t xml:space="preserve">CEPILLO PARA PAREDES Y TECHOS REDONDO </t>
  </si>
  <si>
    <t xml:space="preserve">CEPILLO TIPO CERDA DURA MANGO MADERA </t>
  </si>
  <si>
    <t>CERA AUTOBRILLANTE 4 L</t>
  </si>
  <si>
    <t>CREMA DENTAL MENTA 75ML X3   X PAQUETE</t>
  </si>
  <si>
    <t>DESENGRASANTE 4 L</t>
  </si>
  <si>
    <t xml:space="preserve">DESENGRASANTE INDUSTRIAL GAL.X3800CC </t>
  </si>
  <si>
    <t>DESMANCHADOR 3785ML</t>
  </si>
  <si>
    <t>DETERGENTE LIQUIDO 20L</t>
  </si>
  <si>
    <t>DETERGENTE EN POLVO 4KG</t>
  </si>
  <si>
    <t>ESCOBA DE JARDIN CON MANGO 26 DIENTES</t>
  </si>
  <si>
    <t xml:space="preserve">ESCOBA PRINCESA SUAVE </t>
  </si>
  <si>
    <t xml:space="preserve">ESPONJA MULTIUSOS ANATOMICA </t>
  </si>
  <si>
    <t xml:space="preserve">ESPONJILLA PAQUETE 12 UNIDADES </t>
  </si>
  <si>
    <t xml:space="preserve">FIBRA LIMPIADORA AZUL </t>
  </si>
  <si>
    <t xml:space="preserve">FIBRA LIMPIADORA VERDE </t>
  </si>
  <si>
    <t>GEL FIJADOR  500ML</t>
  </si>
  <si>
    <t xml:space="preserve">GUANTE INDUSTRIAL NEGRO TALLA 9 1/2 CALIBRE 35 </t>
  </si>
  <si>
    <t>GUANTE INDUSTRIAL NEGRO TALLA 9 CALIBRE 35</t>
  </si>
  <si>
    <t xml:space="preserve">GUANTE INDUSTRIAL NEGRO TALLA: 8 1/2 CALIBRE 35 </t>
  </si>
  <si>
    <t xml:space="preserve">HIPOCLORITO DE SODIO AL 15% X 20 LITROS </t>
  </si>
  <si>
    <t>JABON EN BARRA LAVAR 300G X3</t>
  </si>
  <si>
    <t>JABON LIQUIDO ANTIBACTERIAL G 4L+500ML</t>
  </si>
  <si>
    <t xml:space="preserve">JABON LIQUIDO LAVALOZA GAL.3750 CM3 </t>
  </si>
  <si>
    <t>JABON TIPO HOTEL X 24</t>
  </si>
  <si>
    <t>JABON TOCADOR LIQUIDO G 3.9L</t>
  </si>
  <si>
    <t>LAVALOZA CREMA LIMÓN 500GX4 PE</t>
  </si>
  <si>
    <t>LIMPIADOR AROMA LAVANDA 3L</t>
  </si>
  <si>
    <t>LIMPIAVIDRIOS 4L</t>
  </si>
  <si>
    <t xml:space="preserve">LUSTRAMUEBLES FRASCO X 500CC </t>
  </si>
  <si>
    <t>MAQUINA PRESTOBARBA  X7 X PAQUETE</t>
  </si>
  <si>
    <t xml:space="preserve">PAPEL HIGIENICO JUMBO BLANCO 95MT T/H PAQX4 </t>
  </si>
  <si>
    <t>PAPEL HIGIENICO  T/H X 32 ROLLOS</t>
  </si>
  <si>
    <t xml:space="preserve">RECOGEDOR PLASTICO MANGO PVC CON ROSCA </t>
  </si>
  <si>
    <t>SHAMPOO 1GL AUTOBRILLAN</t>
  </si>
  <si>
    <t>SILICONA UV3 500ML</t>
  </si>
  <si>
    <t>SUAVIZANTE FLORAL 20 L</t>
  </si>
  <si>
    <t>TALCO ORIGINAL 400G</t>
  </si>
  <si>
    <t>TOALLA MANOS 2HX150U</t>
  </si>
  <si>
    <t xml:space="preserve">TOALLA PARA MANOS EN ALGODON 40 X 70 CM BLANCA </t>
  </si>
  <si>
    <t>TRAPERO COPA ALGODON 430G CABO MADERA DE 140 CMS</t>
  </si>
  <si>
    <t>VARSOL GALON X 3750CC</t>
  </si>
  <si>
    <t xml:space="preserve">CHUPA PARA BAÑO </t>
  </si>
  <si>
    <t>GLUTARALDEHIDO CATALIZADO, INHIBIDOR DE CORROSION SOLUCION DESINFECTANTE DE ALTO NIVEL Y ESTERILIZANTE</t>
  </si>
  <si>
    <t>REPUESTOS PARA GUADAÑAS</t>
  </si>
  <si>
    <t xml:space="preserve">MANTTO. PREVENTIVO Y CORRECTIVO EQUIPO AGRICOLA (GUADAÑAS, FUMIGADORAS, CORTACETO, MOTOSIERRA, CORTACESPEDES)      </t>
  </si>
  <si>
    <t>CERTIFICACION GIMNASIOS FAC</t>
  </si>
  <si>
    <t>CORTAMALEZA O ROTO SPEED</t>
  </si>
  <si>
    <t>PERSIANAS PARA EXTERIORES</t>
  </si>
  <si>
    <t>ABRASIVO REF SCOTCH-BRITE 7447 PRO SHEET PAD X ROLLO</t>
  </si>
  <si>
    <t xml:space="preserve">ABRAZADERA DE ACERO REF. 30-64 </t>
  </si>
  <si>
    <t>ACEITE CAJA AUTOMATICA TUG REF TEXAMATI X CUARTO</t>
  </si>
  <si>
    <t>ACEITE DIFERENCIAL TUG REF SAE 90 X CUARTO</t>
  </si>
  <si>
    <t>ACEITE HIDRAULICO GATOS HYD REF MIL H-5606</t>
  </si>
  <si>
    <t>ACEITE HIDRAULICO TESTER HYD  REF ROYCO 756</t>
  </si>
  <si>
    <t>ACEITE LUBRICANTE / LUBRICATING OIL REF : MIL-L-23699</t>
  </si>
  <si>
    <t xml:space="preserve">ACEITE LUBRICANTE / LUBRICATING OIL REF MIL-L-7808 </t>
  </si>
  <si>
    <t>ACEITE LUBRICANTE / LUBRICATING OIL REF MIL-PRF-681 GRADE 1010</t>
  </si>
  <si>
    <t>ACEITE LUBRICANTE MOTORES DE TURBINA Y TRANSMISIONES DE HELICÓPTEROS REF BRAYCO 599</t>
  </si>
  <si>
    <t>ACEITE PARA MOTOR DIESEL REF 15W40 X CUARTO</t>
  </si>
  <si>
    <t>ADHESIVO AMARILLO PARA CAUCHO Y MADERA (MULTIUSOS)</t>
  </si>
  <si>
    <t>ADHESIVO BASE DE SILICONA DOS PARTES REF 299-947-152, TYPE I, CLASS 1 X CUARTO</t>
  </si>
  <si>
    <t>ADHESIVO EPOXICO REF DEVCON,  2 TON 2 TUBE EPOXY,  16059 (1 OZ)</t>
  </si>
  <si>
    <t>ADHESIVO INSTANTANEO / LOCTITE SUPER GLUE</t>
  </si>
  <si>
    <t>ADHESIVO INSTANTANEO / SUPERBONDER</t>
  </si>
  <si>
    <t>ADHESIVO INSTANTANEO LOCTITE 3 GRMS S/P</t>
  </si>
  <si>
    <t>ADHESIVO PARA CAUCHO REF 299-947-107</t>
  </si>
  <si>
    <t>ADHESIVO REF HYSOL 9309</t>
  </si>
  <si>
    <t>ADHESIVO REF HYSOL 9309.3NA</t>
  </si>
  <si>
    <t>ADHESIVO REF HYSOL 934</t>
  </si>
  <si>
    <t>ADHESIVO REF HYSOL 956</t>
  </si>
  <si>
    <t>ADHESIVO REF HYSOL 960</t>
  </si>
  <si>
    <t>ADHESIVO REF: MMA-A-121//229-947-107 TYPE III CLASE 6</t>
  </si>
  <si>
    <t>ALAMBRE ALAMBRE  ROLLO CALIBRE 0.20 REF MS20995C20</t>
  </si>
  <si>
    <t>ALAMBRE ALAMBRE ROLO CALIBRE 0,032" REF MS20995-C32</t>
  </si>
  <si>
    <t>ALAMBRE DE FRENADO / WIRE, SAFETY, CRES, 0,020 REF NASM20995</t>
  </si>
  <si>
    <t>ALAMBRE DE FRENADO / WIRE, SAFETY, CRES, 0,032 REF AS5685</t>
  </si>
  <si>
    <t>ALAMBRE DULCE DE COBRE REF ASTMB3 .126 X LIBRA</t>
  </si>
  <si>
    <t xml:space="preserve">ALCOHOL DESNATURALIZADO </t>
  </si>
  <si>
    <t xml:space="preserve">ALCOHOL FOSFORICO REF MIL-C-10578 TYPE 1 </t>
  </si>
  <si>
    <t xml:space="preserve">ALCOHOL ISOPROPILICO REF TT-I-735 </t>
  </si>
  <si>
    <t>ALMABRE DULCE DE COBRE REF  ASTMB3 .16 X LIBRA</t>
  </si>
  <si>
    <t>ALTERNADOR TUG REF T6-1211-101.5</t>
  </si>
  <si>
    <t>ANGULO EXTRUSION EN T REF QQ-S-200/11E</t>
  </si>
  <si>
    <t>ANGULO EXTRUSION EN X REF  40-020-1</t>
  </si>
  <si>
    <t>ANTICONGELANTE REF TKS</t>
  </si>
  <si>
    <t>ANTICORROSIVO REF SP 400</t>
  </si>
  <si>
    <t xml:space="preserve">ANTORCHA EQUIPO SOLDADURA REF WELDCRAFT TOCH REF WP-20 12FT </t>
  </si>
  <si>
    <t>ANTORCHA EQUIPO SOLDADURA REF WELDCRAFT TOCH REF WP-20 25FT</t>
  </si>
  <si>
    <t>ARANDELA / INTERIOR FINISHING WASHER REF 601-6</t>
  </si>
  <si>
    <t>ARANDELA / INTERIOR FINISHING WASHER REF 601-8</t>
  </si>
  <si>
    <t>ARANDELA / INTERIOR FINISHING WASHER REF 603-6</t>
  </si>
  <si>
    <t>ARANDELA / INTERIOR FINISHING WASHER REF 603-8</t>
  </si>
  <si>
    <t>ARANDELA / WASHER 1/8" REF AN960PD4-L</t>
  </si>
  <si>
    <t>ARANDELA / WASHER REF 2500-18F-5-C3C</t>
  </si>
  <si>
    <t>ARANDELA / WASHER REF AN 960 JD 516</t>
  </si>
  <si>
    <t>ARANDELA / WASHER REF AN 960 PD 10L</t>
  </si>
  <si>
    <t>ARANDELA / WASHER REF AN960-8L</t>
  </si>
  <si>
    <t>ARANDELA / WASHER REF AN960C416</t>
  </si>
  <si>
    <t>ARANDELA / WASHER REF MS21042L3</t>
  </si>
  <si>
    <t>ARANDELA ALUMINIO REF AN960D4L</t>
  </si>
  <si>
    <t>ARANDELA ALUMINIO REF AN960D8L</t>
  </si>
  <si>
    <t>ARANDELA PLANA REF NAS1149DN832K</t>
  </si>
  <si>
    <t>ARANDELA PLANA REF NAS1149DO332K</t>
  </si>
  <si>
    <t>ARRANQUE TUG  REF T6-7207-103</t>
  </si>
  <si>
    <t>ATOMIZADOR INDUSTRIAL PLASTICO  REF 32 ONZAS</t>
  </si>
  <si>
    <t>BATERIA PLANTA HOBART REF 31H-100</t>
  </si>
  <si>
    <t xml:space="preserve">BATERIA TIPO "AA" ALCALINAS PAQUETE X 2 EAS </t>
  </si>
  <si>
    <t>BATERIA TIPO "D" ALKALINAS  X 2 EAS</t>
  </si>
  <si>
    <t>BOLSA PLASTICA GRANDE / PACKING LIST ADHESIVE</t>
  </si>
  <si>
    <t>BOLSA PLASTICA MEDIANA / PACKING LIST ADHESIVE</t>
  </si>
  <si>
    <t>BOLSA PLASTICA PEQUEÑA / PACKING LIST ADHESIVE</t>
  </si>
  <si>
    <t>BOLSA TIPO ZIP GRANDE</t>
  </si>
  <si>
    <t>BOLSA TIPO ZIPLO MEDIANA</t>
  </si>
  <si>
    <t>BOLSA TIPO ZIPLO PEQUEÑA</t>
  </si>
  <si>
    <t>BOLSAS CONTROL HUMEDAD</t>
  </si>
  <si>
    <t>BRIDA PLASTICA / STRIP TIE CABLE FIX DIFFERENTE SIZE REF S/P PAQUETE DIFERENTES TAMAÑOS</t>
  </si>
  <si>
    <t>BROCA 90º / THREADED SHANK COUNTERSINKS REF TSC1/2-3/32</t>
  </si>
  <si>
    <t>BROCA 90º / THREADED SHANK COUNTERSINKS REF TSC7/16-1/8</t>
  </si>
  <si>
    <t>BROCA 90º / THREADED SHANK COUNTERSINKS REF TSC7/16-27</t>
  </si>
  <si>
    <t>BROCA ACERADA / STEP DRILLS REF VAC1-5SETS</t>
  </si>
  <si>
    <t>BROCA ACERO RAPIDO  3/16"</t>
  </si>
  <si>
    <t xml:space="preserve">BROCA ACERO RAPIDO  5/32" </t>
  </si>
  <si>
    <t>BROCA ACERO RAPIDO 1/8"</t>
  </si>
  <si>
    <t>BROCA ACERO RAPIDO 3/32"</t>
  </si>
  <si>
    <t>BROCA ROSCADA / THREADED SHANK DRILLS REF TSD1/8ST</t>
  </si>
  <si>
    <t>BROCA ROSCADA / THREADED SHANK DRILLS REF TSD3/16ST</t>
  </si>
  <si>
    <t>BROCA ROSCADA / THREADED SHANK DRILLS REF TSD5/32ST</t>
  </si>
  <si>
    <t>BROCA ROSCADA 90º-45º REF 53-2921 3/32"</t>
  </si>
  <si>
    <t>BROCA ROSCADA 90º-45º REF 53-2961 1/8"</t>
  </si>
  <si>
    <t>BROCA ROSCADA 90º-45º REF 53-2961 3/16"</t>
  </si>
  <si>
    <t>BROCA ROSCADA 90º-45º REF 53-2961 3/32"</t>
  </si>
  <si>
    <t>BROCA ROSCADA 90º-45º REF 53-2961 5/32"</t>
  </si>
  <si>
    <t>BROCHA 1 1/2" ANCHO REF CERDAS NATURALES COMPACTAS CON CABO PARA FACIL APLICACIÓN DE PLASTICO</t>
  </si>
  <si>
    <t>BROCHA 1" ANCHO REF CERDAS NATURALES COMPACTAS CON CABO PARA FACIL APLICACIÓN DE PLASTICO</t>
  </si>
  <si>
    <t>BROCHA CERDA MONA CABO AZUL 1"</t>
  </si>
  <si>
    <t>BROCHA CERDA MONA CABO AZUL 1/2"</t>
  </si>
  <si>
    <t>BROCHE REF MS27980-7B</t>
  </si>
  <si>
    <t>BROCHE SUPRESORES REF BRONCE</t>
  </si>
  <si>
    <t xml:space="preserve">BUTEROLA REF: 53-115 (5 PIEZAS) </t>
  </si>
  <si>
    <t>CAJA CARTON  40 CM LARGO X 30 CM ANCHO X 30 CM ALTO</t>
  </si>
  <si>
    <t>CAJA CARTON  45 CM LARGO X 50 CM ANCHO X 60 CM ALTO</t>
  </si>
  <si>
    <t xml:space="preserve">CAJA CARTON 50 CM LARGO X 40 CM ANCHO X 30 CM ALTO </t>
  </si>
  <si>
    <t>CAJA CARTON 50 CM LARGO X 50 CM ANCHO X 50 CM ALTO</t>
  </si>
  <si>
    <t>CAUCHO AMORTIGUADOR / BUMPER REF 20-041-1</t>
  </si>
  <si>
    <t>CAUCHO AMORTIGUADOR / BUMPER REF 713 // 20-041-1</t>
  </si>
  <si>
    <t>CAUTIN BUTANO REF YAKS32A</t>
  </si>
  <si>
    <t>CAUTIN PARA BANCO REF PU120T</t>
  </si>
  <si>
    <t>CEPILLO MANUAL DE BRONCE S/P</t>
  </si>
  <si>
    <t>CERA DESMOLDANTE</t>
  </si>
  <si>
    <t>CHAPA COMPUERTAS / LATCH REF 11605-S063A123</t>
  </si>
  <si>
    <t>CINTA / FLASH TAPE REF HCS2114</t>
  </si>
  <si>
    <t>CINTA ABRASIVA</t>
  </si>
  <si>
    <t>CINTA ADHESIVA / ANTISHAFING TAPE REF C35,8</t>
  </si>
  <si>
    <t>CINTA ADHESIVA ANTIFRCCION / TAPE, ADHESIVE, PRESSURE SENSITIVE REF A-A 59298</t>
  </si>
  <si>
    <t>CINTA ADHESIVA DE 2 PULGADAS</t>
  </si>
  <si>
    <t>CINTA ALTA TEMPERATURA REF 3M 398FR</t>
  </si>
  <si>
    <t>CINTA ANTIFRICCION  REF 229-947-110 TY3 CL 1</t>
  </si>
  <si>
    <t>CINTA ANTIFRICCIÓN 2´´</t>
  </si>
  <si>
    <t>CINTA DE ENMASCARAR VERDE</t>
  </si>
  <si>
    <t>CINTA DE ENMASCARAR VERDE  REF 233+ 24MM 26336</t>
  </si>
  <si>
    <t>CINTA DE ENMASCARAR VERDE REF 233+ 12MM 26332</t>
  </si>
  <si>
    <t>CINTA DE ENMASCARAR VERDE REF 233+ 48MM 26340</t>
  </si>
  <si>
    <t>CINTA DE TELA 3M</t>
  </si>
  <si>
    <t>CINTA ELECTRICA AUTOFUNDENTE  PARA ALTO VOLTAJE</t>
  </si>
  <si>
    <t xml:space="preserve">CINTA ELECTRICA AUTOSOLDABLE </t>
  </si>
  <si>
    <t>CINTA METALICA  ALUMINIO  REF 3M-425-1/2</t>
  </si>
  <si>
    <t>CINTA METALICA  ALUMINIO REF 3M-425-2</t>
  </si>
  <si>
    <t>CINTA PARA BOLSA DE VACIO AMARILLO 1/2" PULGADA ANCHO ; 1/8"PULGADA DE ESPESOR  / SEAL TAPE / X CAJA</t>
  </si>
  <si>
    <t>CINTA SELLANTE / SEALENT TAPE REF HCS2125</t>
  </si>
  <si>
    <t>CINTA SELLANTE / TUF SEAL REF HT-3000-200</t>
  </si>
  <si>
    <t>CINTA TRANSPARENTE 4"</t>
  </si>
  <si>
    <t>COJINETE / BUSHING REF 2570</t>
  </si>
  <si>
    <t>COLCHADO ANTIFLAMA X ROLLO</t>
  </si>
  <si>
    <t xml:space="preserve">COMPUESTO ANTICORROSIVO / CORROSION PREVENTIVE COMPOUND REF CRC 3-36 </t>
  </si>
  <si>
    <t>COMPUESTO ANTICORROSIVO / CPC SOLVENT CUTBACK, HAD FILM REF MIL-PRF-16173, GRADE 1</t>
  </si>
  <si>
    <t>COMPUESTO ANTICORROSIVO / CPC SOLVENT REF MIL-PRF-16173 GRADE 2</t>
  </si>
  <si>
    <t>CONO DE HILO GRIS REF ADTAN   #60</t>
  </si>
  <si>
    <t>CONO DE HILO NEGRO  REF ADTAN REF #60</t>
  </si>
  <si>
    <t>CONO DE HILO ROJO REF ADTAN #60</t>
  </si>
  <si>
    <t>CONO DE HILO VERDE REF ADTAN #60</t>
  </si>
  <si>
    <t>CORDEL DE NILON</t>
  </si>
  <si>
    <t>CORDEL NEGRO S/P</t>
  </si>
  <si>
    <t>CORREA ALTERNADOR FLOODLIGHT REF 15380</t>
  </si>
  <si>
    <t>CORREA COMPRESOR REF PRO-GRIP A-51</t>
  </si>
  <si>
    <t>CORREA COMPRESOR REF REXON A-48</t>
  </si>
  <si>
    <t>CORREA COMPRESOR REF1168J</t>
  </si>
  <si>
    <t>CREMA POLICHADORA REF RUBBING</t>
  </si>
  <si>
    <t>DESENGRASANTE DIELECTRICO REF 300 ML</t>
  </si>
  <si>
    <t>DESENGRASANTE SPRAY  REF EASY OFF</t>
  </si>
  <si>
    <t>DESMOLDANTE LIQUIDO A BASE DE AGUA</t>
  </si>
  <si>
    <t>DESMOLDANTE LIQUIDO REF FREKOTE 44-NC 83434 CAJA X 10 UNIDADES</t>
  </si>
  <si>
    <t>DISCO / INTERFASE DE ASPIRACION LIMPIA HOOKIT DE 5" REF 60440128118</t>
  </si>
  <si>
    <t>DISCO DE ASPIRACION LIMPIA " DE DIAMETRO SISTEMA HOOKIT GRANO 320 REF 260L CAJA X 50 DISCOS</t>
  </si>
  <si>
    <t>DISCO DE ASPIRACION LIMPIA 5" DE DIAMETRO SISTEMA HOOKIT GRANO 120  REF 260L CAJA X 50 DISCOS</t>
  </si>
  <si>
    <t>DISCO DE ASPIRACION LIMPIA 5" DE DIAMETRO SISTEMA HOOKIT GRANO 150 REF 260L CAJA X 50 DISCOS</t>
  </si>
  <si>
    <t>DISCO DE ASPIRACION LIMPIA 5" DE DIAMETRO SISTEMA HOOKIT GRANO 180 REF 260L CAJA X 50 DISCOS</t>
  </si>
  <si>
    <t>DISCO DE ASPIRACION LIMPIA 5" DE DIAMETRO SISTEMA HOOKIT GRANO 240 REF 260L CAJA X 50 DISCOS</t>
  </si>
  <si>
    <t>DISCO DE ASPIRACION LIMPIA 5" DE DIAMETRO SISTEMA HOOKIT GRANO 400 REF 260L CAJA X 50 DISCOS</t>
  </si>
  <si>
    <t xml:space="preserve">DISCO DE LIJA DE OXIDO DE ALUMINIO DE 1" DE DIAMETRO, GRANO 120 . </t>
  </si>
  <si>
    <t xml:space="preserve">DISCO DE LIJA DE OXIDO DE ALUMINIO DE 1" DE DIAMETRO, GRANO 40 </t>
  </si>
  <si>
    <t xml:space="preserve">DISCO DE LIJA DE OXIDO DE ALUMINIO DE 1" DE DIAMETRO, GRANO 80 </t>
  </si>
  <si>
    <t>DISCO TIPO  ROLOCK  REF FINE 3M</t>
  </si>
  <si>
    <t>DISCO TIPO  ROLOCK REF LIJA 3M 120</t>
  </si>
  <si>
    <t>DISCO TIPO ROLOCK  REF LIJA 3M 220</t>
  </si>
  <si>
    <t>DISCO TIPO ROLOCK REF  COARSE 3M</t>
  </si>
  <si>
    <t>DISCO TIPO ROLOCK REF  MEDIO 3M</t>
  </si>
  <si>
    <t>DISCO TIPO ROLOCK REF LIJA 3M 200</t>
  </si>
  <si>
    <t>ELECTRODO DE GRAFITO / BOXES GRAPHITE ROD ELECTRODE REF (NSN 5977-00-464-8433) P/N M97009</t>
  </si>
  <si>
    <t>ELECTRODO GRAFITO / DISK ELECTRODE MIL-C REF (NSN 5977-00-464-8496) P/N M97200</t>
  </si>
  <si>
    <t>EMPAQUE / PACKING REF MS28775-238</t>
  </si>
  <si>
    <t>EMPAQUE / PACKING REF MS28775-328</t>
  </si>
  <si>
    <t>EMPAQUE / PACKING REF MS28775-334</t>
  </si>
  <si>
    <t>EMPAQUE / PACKING REF MS29513-161</t>
  </si>
  <si>
    <t>EMPAQUE / RETRAINER PACKING REF MS35803-233</t>
  </si>
  <si>
    <t>EMPAQUE / RETRAINER PACKING REF MS35803-27</t>
  </si>
  <si>
    <t xml:space="preserve">ESPACIADOR / SPACERS REF NAS43DD3-96FC </t>
  </si>
  <si>
    <t>ESPACIADOR / SPACERS REF NAS43DD4-64FC</t>
  </si>
  <si>
    <t>ESTACIÓN DE SOLDADURA PACE REF MBT250</t>
  </si>
  <si>
    <t>ESTAÑO PARA SOLDAR REF NIPPON AMERICA</t>
  </si>
  <si>
    <t>ETIQUETA TAMAÑO CARTA / STICKER</t>
  </si>
  <si>
    <t>EXTENSION ELECTRICA 20M S/P</t>
  </si>
  <si>
    <t>EXTRACTOR DE TORNILLON / SCREW EXTRACTOR REF DEWEZS1-5</t>
  </si>
  <si>
    <t>FIBRA DE VIDRIO / FIBERGLASS BLEEDER CLOTH REF HCS2410-010</t>
  </si>
  <si>
    <t>FILTRO ACEITE FLOODLIGHT REF BF7</t>
  </si>
  <si>
    <t>FILTRO ACEITE TESTER HYD REF HC1029</t>
  </si>
  <si>
    <t>FILTRO ACEITE TESTER HYD REF HC-1107</t>
  </si>
  <si>
    <t>FILTRO AIRE FLOODLIGHT REF P-821575</t>
  </si>
  <si>
    <t>FILTRO COMBUSTIBLE HISTER DE 7 TON. REF FS5638</t>
  </si>
  <si>
    <t>FILTRO COMBUSTIBLE TELETRUCK REF HCX-8187</t>
  </si>
  <si>
    <t>FILTRO COMBUSTIBLE PLANTA  FCX REF FS19805</t>
  </si>
  <si>
    <t>FILTRO COMBUSTIBLE TELETRUCK REF COA-243004</t>
  </si>
  <si>
    <t xml:space="preserve">FILTRO DE AIRE PLANTA AMD 0017 REF BALDWIN PA2805 </t>
  </si>
  <si>
    <t>FILTRO DE COMBUSTIBLE FLOODLIGHT REF 533582</t>
  </si>
  <si>
    <t>GRASA ANTIFRICCION / ANTISIZE REF DC 550 X 1/16 GALON</t>
  </si>
  <si>
    <t xml:space="preserve">GRASA AVIACION REF NLGI GRADE 2 </t>
  </si>
  <si>
    <t>GRASA LUBRICANTE REF PLASTILUBE # 3 (PRESENTACIÓN / 14 OZ)</t>
  </si>
  <si>
    <t>GUATA REF 2 CM</t>
  </si>
  <si>
    <t>INHIBIDOR DE CORROSION / ALODINE 1132 TOUCH-N-PREP REF MIL-DTL-81706 CLASS 3</t>
  </si>
  <si>
    <t>INHIBIDOR DE CORROSION TIPO INMERSION / ALODINE 1200 REF MIL-DTL-81706 CLASS 1A</t>
  </si>
  <si>
    <t>INSERTADOR / INSERT (LONG) REF 1191-5CN625</t>
  </si>
  <si>
    <t>INSERTADOR / INSERT (LONG) REF 191-6CN750</t>
  </si>
  <si>
    <t>INSERTADOR / INSERT (MEDIUM) REF 1191-5CN469</t>
  </si>
  <si>
    <t>INSERTADOR / INSERT (MEDIUM) REF 1191-6CN562</t>
  </si>
  <si>
    <t>INSERTADOR / INSERT (SHORT) REF 1191-5CN312</t>
  </si>
  <si>
    <t>INSERTADOR / INSERT (SHORT) REF 1191-6CN735</t>
  </si>
  <si>
    <t>INSERTADOR KIT TEJARRA / MACHUELO REF 25914 USATCO</t>
  </si>
  <si>
    <t>INSERTADOR REF 80-004-2-8</t>
  </si>
  <si>
    <t>INSERTADOR REF 80-004-3C-6S</t>
  </si>
  <si>
    <t>INSERTADOR REF 80-004-4C-6S</t>
  </si>
  <si>
    <t>INSERTADOR REF 80-005-2-10</t>
  </si>
  <si>
    <t>INSERTADOR REF 80-005-2-8</t>
  </si>
  <si>
    <t>INSERTADOR REF 80-005-3C-6S</t>
  </si>
  <si>
    <t>INSERTADOR REF 80-005-4C-6S</t>
  </si>
  <si>
    <t>INSTLADOR REMACHE "HI-LOCK" REF ATSK3594/95K JUEGO</t>
  </si>
  <si>
    <t>JERINGA DE POLIPROPILENO REF ALTA DENSIDAD TRANSPARENTE</t>
  </si>
  <si>
    <t>KIT INSTALACION REMOCION BALINERAS Y SELLOS / BEARING RACE AND SEAL DRIVER SET REF A1310A</t>
  </si>
  <si>
    <t>KIT LIMPIEZA SOPORTE DE TURBINA E INYECTORES / KIT CLEANING POWER TURBINE SUPORT AND OIL NOZZLE REF 23003267</t>
  </si>
  <si>
    <t>LAMINA ALUMINIO REF 2024T3 0.016 DE 3 MT X 1.2 MT</t>
  </si>
  <si>
    <t>LAMINA ALUMINIO REF 2024T3 0.040 DE 3 MT X 1.2 MT</t>
  </si>
  <si>
    <t>LAMINA ALUMINIO REF 2024T3 0.025 DE 3 MT X 1.2 MT</t>
  </si>
  <si>
    <t>LAMINA ALUMINIO REF 2024T3 0.032 DE 3 MT X 1.2 MT</t>
  </si>
  <si>
    <t>LAMINA DE ESPUMA GROSOR REF 10 CM</t>
  </si>
  <si>
    <t>LAMINA TITANIO REF COMERCIALMENTE PURO DE CALIBRE 0,016 MILESIMAS - MIL-T-9046 TIPO 1 COMPONENTE B, 80 KSI, CP-1, MANUAL BHT-ALL-SRM.</t>
  </si>
  <si>
    <t>LIJA / CROCUS CLOTH REF  3M 11", CROCUS GRADE6TG39 X CAJA 8 UNIDADS</t>
  </si>
  <si>
    <t>LIJA AUTOADESHIVA 2.5CM X 5MTS</t>
  </si>
  <si>
    <t>LIJA NEGRA AUTO-ADESIVA REF 2¨</t>
  </si>
  <si>
    <t>LIMPIA CONTACTOS REF: CRC 556</t>
  </si>
  <si>
    <t>LIMPIADOR - REMOVEDOR / CLEANER REMOVER  REF SKC-S SPOTCHEK 01-5750-77 / CAJA X 12</t>
  </si>
  <si>
    <t>LIMPIADOR DE ACRILICOS</t>
  </si>
  <si>
    <t>LIQUIDO PARA FRENOS REF DOT 4 X CUARTO</t>
  </si>
  <si>
    <t xml:space="preserve">LIQUIDO PARA FRENOS REF DOT 4 SL ATC </t>
  </si>
  <si>
    <t>LIQUIDO PLASTICO REF  SMOOTH-CAST320</t>
  </si>
  <si>
    <t>LLANTA CON SOPORTE GIRATORIO TRINCHE DE CARRETEO REF 2,00X2,50-4</t>
  </si>
  <si>
    <t>LLANTA DELANTERA TUG NEUNMATICO Y PROTECTOR REF 600-9</t>
  </si>
  <si>
    <t>LLANTA TRASERA TUG REF 875-16.5 SELLOMATIC</t>
  </si>
  <si>
    <t>LONA GRIS  REF ANTIFLAMA</t>
  </si>
  <si>
    <t>LONA GRIS REF HURACAN</t>
  </si>
  <si>
    <t>LONA NEGRA REF ANTIFLAMA</t>
  </si>
  <si>
    <t>LONA NEGRA REF HURACAN</t>
  </si>
  <si>
    <t>LONA ROJA REF HURACAN</t>
  </si>
  <si>
    <t>LUBRICANTE / MULTI-USE PRODUCT REF WD 40</t>
  </si>
  <si>
    <t>LUBRICANTE EN SPRAY REF  CRC 556</t>
  </si>
  <si>
    <t>LUBRICANTE EN SPRAY REF WD40</t>
  </si>
  <si>
    <t>MANTENIMIENTO CORRECTIVO PLANTA HOBART AMD 0160 INCLUYE CAMBIO DE ELEMENTOS Y REPUESTOS</t>
  </si>
  <si>
    <t>MANTENIMIENTO CORRECTIVO Y PREVENTIVO AL REMOLCADOR DE AERONAVES TUG AMD 0545, INCLUYE CAMBIO DE ELEMENTOS Y REPUESTOS</t>
  </si>
  <si>
    <t xml:space="preserve">MANTENIMIENTO MOTOR IMPULSOR GAU-19/A. MANTENIMIENTO GENERAL Y CORRECTIVO </t>
  </si>
  <si>
    <t xml:space="preserve">MANTENIMIENTO MOTOR IMPULSOR M-134D MANTENIMIENTO GENERAL Y CORRECTIVO </t>
  </si>
  <si>
    <t>MANTENIMIENTO PREVENTIVO Y CORRECTIVO COMPRESOR AME-0702 INCLUYE CAMBIO DE ELEMENTOS Y REPUESTOS</t>
  </si>
  <si>
    <t>MANTENIMIENTO PREVENTIVO Y CORRECTIVO GATO HIDRAULICO / ZORRA 10 TON ANH-1854, INCLUYE CAMBIO DE ELEMENTOS Y REPUESTOS</t>
  </si>
  <si>
    <t>MANTENIMIENTO PREVENTIVO Y CORRECTIVO GATO HIDRAULICO / ZORRA 3 TON ANH-1726, INCLUYE CAMBIO DE ELEMENTOS Y REPUESTOS</t>
  </si>
  <si>
    <t>MANTENIMIENTO PREVENTIVO Y CORRECTIVO GATO TRIPODE 3 TON ANH-1723, INCLUYE CAMBIO DE ELEMENTOS Y REPUESTOS</t>
  </si>
  <si>
    <t>MANTENIMIENTO PREVENTIVO Y CORRECTIVO GATO TRIPODE 3 TON ANH-1727, INCLUYE CAMBIO DE ELEMENTOS Y REPUESTOS</t>
  </si>
  <si>
    <t>MANTENIMIENTO PREVENTIVO Y CORRECTIVO GATO TRIPODE DE 3 TON. / 58094 ANH-1721, INCLUYE CAMBIO DE ELEMENTOS Y REPUESTOS</t>
  </si>
  <si>
    <t>MANTENIMIENTO PREVENTIVO Y CORRECTIVO GATO TRIPODE DE 3 TON. / 8948-011 ANH-1765, INCLUYE CAMBIO DE ELEMENTOS Y REPUESTOS</t>
  </si>
  <si>
    <t>MANTENIMIENTO PREVENTIVO Y CORRECTIVO GATO TRIPODE DE 5 TONELADAS / BO5 ANH-1725, INCLUYE CAMBIO DE ELEMENTOS Y REPUESTOS</t>
  </si>
  <si>
    <t>MANTENIMIENTO PREVENTIVO Y CORRECTIVO GRUA 2 1/2 TONELADAS / A-1 ANC-1809, INCLUYE CAMBIO DE ELEMENTOS Y REPUESTOS</t>
  </si>
  <si>
    <t>MANTENIMIENTO PREVENTIVO Y CORRECTIVO HIDROLAVADORA AMD-0051 INCLUYE CAMBIO DE ELEMENTOS Y REPUESTOS</t>
  </si>
  <si>
    <t>MANTENIMIENTO PREVENTIVO Y CORRECTIVO MONTACARGA JCB AMD-0915 INCLUYE CAMBIO DE ELEMENTOS Y REPUESTOS</t>
  </si>
  <si>
    <t>MANTENIMIENTO PREVENTIVO Y CORRECTIVO PLANTA HOBART AMD-0124, INCLUYE CAMBIO DE ELEMENTOS Y REPUESTOS</t>
  </si>
  <si>
    <t xml:space="preserve">MANTENIMIENTO PREVENTIVO Y CORRECTIVO REMOLCADOR DE AERONAVES TUG AMD 0533, INCLUYE CAMBIOS DE ELEMENTOS Y REPUESTOS   </t>
  </si>
  <si>
    <t>MANTENIMIENTO PREVENTIVO Y CORRECTIVO RUEDA CARRETEO HELICOPTERO ANI-1150, INCLUYE CAMBIO DE ELEMENTOS Y REPUESTOS</t>
  </si>
  <si>
    <t>MANTENIMIENTO PREVENTIVO Y CORRECTIVO RUEDA CARRETEO HELICOPTERO ANI-1193, INCLUYE CAMBIO DE ELEMENTOS Y REPUESTOS</t>
  </si>
  <si>
    <t>MANTENIMIENTO PREVENTIVO Y CORRECTIVO RUEDA CARRETEO HELICOPTERO ANI-1194, INCLUYE CAMBIO DE ELEMENTOS Y REPUESTOS</t>
  </si>
  <si>
    <t xml:space="preserve">MATERIAL ABSORBENTE / BREATHER/ BLEEDER REF HCS2102 PAQUETE 25 KILOS </t>
  </si>
  <si>
    <t xml:space="preserve">MICROESFERAS GRANOS DE VIDRIO100-200 REF X 25 KILOS / CANECA 275 KILOS </t>
  </si>
  <si>
    <t>MICROESFERAS PLASTICAS PARA REMOVER PINTURA / PLASTIC MEDIA TYPE III REF MIL-PRF-85891</t>
  </si>
  <si>
    <t>MULTIMETRO DIGITAL FLUKE REF 179 TRUE RMS MULTIMETER</t>
  </si>
  <si>
    <t>NUCLEO DE ALUMINIO REF HONEYCOMB 5052 1/8 - 3.0. 0,500 X LAMINA</t>
  </si>
  <si>
    <t>NUCLEO DE ALUMINIO REF HONEYCOMB 5052 1/8 - 3.0. 0,750 X LAMINA</t>
  </si>
  <si>
    <t>PAPEL ABSORVENTE INDUSTRIAL X ROLLO</t>
  </si>
  <si>
    <t>PAPEL KRAFT 60 X 100 REF 1508100 UU-P-268 TY2GRD X ROLLO</t>
  </si>
  <si>
    <t>PARTICULAS MAGNETICAS 14-AM REF 01-0145-40 CANECA X 5 GALON</t>
  </si>
  <si>
    <t>PARTICULAS MAGNETICAS AEROSOL 14-AM REF 01-0145-77 CAJA X 12</t>
  </si>
  <si>
    <t>PASTA PARA SOLDAR ESTAÑO</t>
  </si>
  <si>
    <t>PATRON ESTANDAR PARA PRUEBAS DE ACEITE / SPECTROMETRIC OIL STANDARD D12-100 REF NSN-9150-00-179-5142</t>
  </si>
  <si>
    <t>PATRON ESTANDAR PARA PRUEBAS DE ACEITE / SPECTROMETRIC OIL STANDARD D12-30 REF NSN-9150-00-179-5144</t>
  </si>
  <si>
    <t>PATRON ESTANDAR PARA PRUEBAS DE ACEITE / SPECTROMETRIC OIL STANDARD D12-5 REF NSN-9150-01-307-3343</t>
  </si>
  <si>
    <t>PATRON ESTANDAR PARA PRUEBAS DE ACEITE / SPECTROMETRIC OIL STANDARD D12-50 REF NSN-9150-00-179-5143</t>
  </si>
  <si>
    <t>PATRON ESTANDAR PARA PRUEBAS DE ACEITE / SPECTROMETRIC OIL STANDARD D19-0 REF NSN 9150-00-179-5137</t>
  </si>
  <si>
    <t>PATRON ESTANDAR PARA PRUEBAS DE ACEITE / SPECTROMETRIC OIL STANDARD D3-100 REF NSN 9150-01-283-0249</t>
  </si>
  <si>
    <t>PELICULA PLASTICA / RELEASE FILM, PERFORATED REF HCS2108-P</t>
  </si>
  <si>
    <t>PELICULA PLASTICA EMBOLSANTE / RELEASE FILM NON-PERFORATED REF HCS2108-NP</t>
  </si>
  <si>
    <t>PELICULA PLASTICA PARA REPARACIONES COMPUESTAS / NYLON BAGGING FILM REF HCS2101</t>
  </si>
  <si>
    <t>PELICULA PLASTICA PARA REPARACIONES COMPUESTAS / PEEL PLY REF HCS2112</t>
  </si>
  <si>
    <t>PILA 1,5 V CAJAS X 20</t>
  </si>
  <si>
    <t>PILA 9V CAJAS X 20</t>
  </si>
  <si>
    <t>PILA AA2 CAJAS X 20</t>
  </si>
  <si>
    <t>PILA AAA X PAR</t>
  </si>
  <si>
    <t>PILA DE BOTON1.55V REF LR 44</t>
  </si>
  <si>
    <t>PILA DE BOTON1.55V REF SR 44</t>
  </si>
  <si>
    <t>PIN CHAVETA REF  1/16</t>
  </si>
  <si>
    <t>PIN CHAVETA REF  1/8</t>
  </si>
  <si>
    <t>PIN REF MS9048-005</t>
  </si>
  <si>
    <t>PIN REF NAS1353DC7C05D</t>
  </si>
  <si>
    <t>PINTURA EN AEROSOL 12 0NZ COLOR FLAT BLACK REF A150</t>
  </si>
  <si>
    <t>PINTURA EN AEROSOL 12 0NZ COLOR FLAT GRAY  REF A1105</t>
  </si>
  <si>
    <t>PINTURA EN AEROSOL 12 0NZ COLOR FLAT WHITE  REF A152</t>
  </si>
  <si>
    <t>PINTURA EN AEROSOL COLOR GRIS MATE</t>
  </si>
  <si>
    <t>PINTURA EN AEROSOL COLOR NEGRO BRILLANTE</t>
  </si>
  <si>
    <t xml:space="preserve">PINTURA EN AEROSOL COLOR NEGRO MATE </t>
  </si>
  <si>
    <t xml:space="preserve">PINTURA MATE VERDE / DARK GREEN SEMI GLOSS REF MIL-PRF-23377G TYPE II  CLASS N </t>
  </si>
  <si>
    <t>PINTURA NEGRA MATE</t>
  </si>
  <si>
    <t>PINTURA POLIURETANO BEIGE REF GFI-39579</t>
  </si>
  <si>
    <t>PINZA PARA SUJETAR / TOGGLE CLAMPS REF 04-99503</t>
  </si>
  <si>
    <t>PIPETA DESECHABLE TIPO PASTEUR DE 8ML REF M99914 CAJA X 400</t>
  </si>
  <si>
    <t>PLASTICO BURBUJA X ROLLO</t>
  </si>
  <si>
    <t>PLASTICO EMBALAJE GRANDE COLOR TRANSPARENTE  X ROLLO</t>
  </si>
  <si>
    <t>PLASTICO EMBALAJE PEQUEÑO COLOR TRANSPARENTE  X ROLLO</t>
  </si>
  <si>
    <t>PLASTICO VINIPEL</t>
  </si>
  <si>
    <t>PORTA MUESTRAS / BLACK CUP REF P-10524 SPECTROIL / PAQUETE X 1000 UNIDADES</t>
  </si>
  <si>
    <t xml:space="preserve">PRIMER / COATING, EPOX PRIMER, WATERBORNE REF MIL-PRF-85582,TYPE I, CLASS C </t>
  </si>
  <si>
    <t>PRIMER EN AEROSOL / ZINC PHOSPHATE PRIMERS REF A701</t>
  </si>
  <si>
    <t>PRIMER EN AEROSOL / ZINC PHOSPHATE PRIMERS REF A702</t>
  </si>
  <si>
    <t>PRIMER EN AEROSOL REF 05917</t>
  </si>
  <si>
    <t>PRIMER PARA COMPUESTOS  REF BMS 10-103</t>
  </si>
  <si>
    <t>REATA ROJA  REF 1"</t>
  </si>
  <si>
    <t>RECTIFICADORES DE MATRICES REF AT105</t>
  </si>
  <si>
    <t>REMACHE CHERRY MAX REF CR 3213 4-1</t>
  </si>
  <si>
    <t>REMACHE CHERRY MAX REF CR 3213 4-2</t>
  </si>
  <si>
    <t>REMACHE CHERRY MAX REF CR 3213 4-3</t>
  </si>
  <si>
    <t>REMACHE CHERRY MAX REF CR 3213 4-4</t>
  </si>
  <si>
    <t>REMACHE CHERRY MAX REF CR 3213 4-5</t>
  </si>
  <si>
    <t>REMACHE CHERRY MAX REF CR 3213 4-6</t>
  </si>
  <si>
    <t>REMACHE CHERRY MAX REF CR 3213 4-7</t>
  </si>
  <si>
    <t>REMACHE CHERRY MAX REF CR 3242 4-1</t>
  </si>
  <si>
    <t>REMACHE CHERRY MAX REF CR 3242 4-2</t>
  </si>
  <si>
    <t>REMACHE CHERRY MAX REF CR 3242 4-3</t>
  </si>
  <si>
    <t>REMACHE CHERRY MAX REF CR 3242 4-4</t>
  </si>
  <si>
    <t>REMACHE CHERRY MAX REF CR 3242 4-5</t>
  </si>
  <si>
    <t>REMACHE CHERRY MAX REF CR 3242 4-6</t>
  </si>
  <si>
    <t>REMACHE CHERRY MAX REF CR 3242 4-7</t>
  </si>
  <si>
    <t>REMACHE CHERRY MAX REF CR 3243 4-1</t>
  </si>
  <si>
    <t>REMACHE CHERRY MAX REF CR 3243 4-2</t>
  </si>
  <si>
    <t>REMACHE CHERRY MAX REF CR 3243 4-3</t>
  </si>
  <si>
    <t>REMACHE CHERRY MAX REF CR 3243 4-4</t>
  </si>
  <si>
    <t>REMACHE CHERRY MAX REF CR 3243 4-5</t>
  </si>
  <si>
    <t>REMACHE CHERRY MAX REF CR 3243 4-6</t>
  </si>
  <si>
    <t>REMACHE CHERRY MAX REF CR 3243 4-7</t>
  </si>
  <si>
    <t>REMACHE CHERRY MAX REF CR 3552 4-2</t>
  </si>
  <si>
    <t>REMACHE CHERRY MAX REF CR 3552 5-2</t>
  </si>
  <si>
    <t>REMACHE CHERRY MAX REF CR 3552 5-3</t>
  </si>
  <si>
    <t>REMACHE CHERRY MAX REF CR 3552 5-4</t>
  </si>
  <si>
    <t>REMACHE CHERRY MAX REF CR3213-5-1</t>
  </si>
  <si>
    <t>REMACHE CHERRY MAX REF CR3213-5-2</t>
  </si>
  <si>
    <t>REMACHE CHERRY MAX REF CR3213-5-3</t>
  </si>
  <si>
    <t>REMACHE CHERRY MAX REF CR3213-5-4</t>
  </si>
  <si>
    <t>REMACHE CHERRY MAX REF CR3213-5-5</t>
  </si>
  <si>
    <t>REMACHE CHERRY MAX REF CR3213-5-6</t>
  </si>
  <si>
    <t>REMACHE CHERRY MAX REF CR3243 6-5</t>
  </si>
  <si>
    <t>REMACHE CHERRY MAX REF CR3243 6-6</t>
  </si>
  <si>
    <t>REMACHE CHERRY MAX REF CR3243 6-7</t>
  </si>
  <si>
    <t>REMACHE CHERRY MAX REF CR3552-4-5</t>
  </si>
  <si>
    <t>REMACHE CHERRY MAX REF CR3552-5-3</t>
  </si>
  <si>
    <t>REMACHE CHERRY MAX REF CR3552-5-4</t>
  </si>
  <si>
    <t>REMACHE CHERRY MAX REF CR3552-5-5</t>
  </si>
  <si>
    <t>REMACHE CHERRY MAX REF CR3553-4-3</t>
  </si>
  <si>
    <t>REMACHE CHERRY MAX REF CR3553-4-4</t>
  </si>
  <si>
    <t>REMACHE CHERRY MAX REF CR3553-4-5</t>
  </si>
  <si>
    <t>REMACHE CHERRY MAX REF CR3553-4-6</t>
  </si>
  <si>
    <t>REMACHE CHERRY MAX REF CR3553-5-3</t>
  </si>
  <si>
    <t>REMACHE CHERRY MAX REF CR3553-5-4</t>
  </si>
  <si>
    <t>REMACHE CHERRY MAX REF CR3553-5-5</t>
  </si>
  <si>
    <t>REMACHE CHERRY MAX REF CR3553-5-6</t>
  </si>
  <si>
    <t>REMACHE CHERRY MAX REF CR3553-5-7</t>
  </si>
  <si>
    <t>REMACHE PARA SADDLE REF OSR10B</t>
  </si>
  <si>
    <t>REMACHE PARA SADDLE REF OSR10C</t>
  </si>
  <si>
    <t>REMACHE PARA SADDLE REF OSR10D</t>
  </si>
  <si>
    <t>REMACHE PARA SADDLE REF OSR10E</t>
  </si>
  <si>
    <t>REMACHE POP ALUMINIO REF MS20600AD4W4</t>
  </si>
  <si>
    <t>REMACHE POP ALUMINIO REF MS20600AD4W5</t>
  </si>
  <si>
    <t>REMACHE POP ALUMINIO REF MS20600AD4W6</t>
  </si>
  <si>
    <t>REMACHE POP MONEL REF MS20650S-3W-4</t>
  </si>
  <si>
    <t>REMACHE SOLIDO  REF MS206154M6 X LIBRA</t>
  </si>
  <si>
    <t>REMACHE SOLIDO REF MS20427M4-6 X LIBRA</t>
  </si>
  <si>
    <t>REMACHE SOLIDO REF MS20427M4-7 X LIBRA</t>
  </si>
  <si>
    <t>REMACHE SOLIDO REF MS20427M5-8 X LIBRA</t>
  </si>
  <si>
    <t>REMACHE SOLIDO REF MS20470AA-3-10 X LIBRA</t>
  </si>
  <si>
    <t>REMACHE SOLIDO REF MS20470E4-10 X LIBRA</t>
  </si>
  <si>
    <t>REMACHE SOLIDO REF MS20470E4-5 X LIBRA</t>
  </si>
  <si>
    <t>REMACHE SOLIDO REF MS20470E5-10 X LIBRA</t>
  </si>
  <si>
    <t>REMACHE SOLIDO REF MS20470E5-5 X LIBRA</t>
  </si>
  <si>
    <t>REMACHE SOLIDO REF MS20470E5-7 X LIBRA</t>
  </si>
  <si>
    <t>REMACHE SOLIDO REF MS206153M5 X LIBRA</t>
  </si>
  <si>
    <t>REMACHE SOLIDO REF MS206154M5 X LIBRA</t>
  </si>
  <si>
    <t>REMACHE SOLIDO REF MS206154M7 X LIBRA</t>
  </si>
  <si>
    <t>REMACHE SOLIDO REF MS206155M5 X LIBRA</t>
  </si>
  <si>
    <t>REMACHE SOLIDO REF MS206155M6 X LIBRA</t>
  </si>
  <si>
    <t>REMACHE SOLIDO REF MS206155M7 X LIBRA</t>
  </si>
  <si>
    <t>REMOVEDOR REF HYBRID STRIP TTR-2918 - CANECA 55 GALONES</t>
  </si>
  <si>
    <t>REMOVEDOR ZR-10B EMULSIFICADOR HIDROF. REF 01-3620-30 - CANECA 20 GALONES</t>
  </si>
  <si>
    <t>RESINA EPOXICA REF  EPON 828 KIT EPICURE3223</t>
  </si>
  <si>
    <t xml:space="preserve">RESINA POLIESTER PRE-ACELERADA </t>
  </si>
  <si>
    <t>RETENEDOR / RING RETAINER REF 1940-5</t>
  </si>
  <si>
    <t>REVELADOR REF SKD-S2  SPOTCHEK 01-5352-77 CAJA X 12</t>
  </si>
  <si>
    <t>SABRA COLOR VERDE POR ROLLO REF A-A-58054</t>
  </si>
  <si>
    <t>SABRA ROJA ABRSIVA REF SCOOT</t>
  </si>
  <si>
    <t>SELLADOR / LOCTITE 222</t>
  </si>
  <si>
    <t xml:space="preserve">SELLANTE / SEALING COMPOUND REF PR 1440 A1/2 </t>
  </si>
  <si>
    <t xml:space="preserve">SELLANTE / SEALING COMPOUND REF PR 1440 B1/2 </t>
  </si>
  <si>
    <t xml:space="preserve">SELLANTE / SEALING COMPOUND REF PR 1440 B2 </t>
  </si>
  <si>
    <t>SELLANTE PRC REF PPG PR-1440 B-1/2 AMS-S-8802D TYPE 2</t>
  </si>
  <si>
    <t>SHAMPOO LAVADO AERONAVES REF MIL-PRF-85570 TIPO II CANECA X 55 GALONES</t>
  </si>
  <si>
    <t>SILICONA EN AEROSOL</t>
  </si>
  <si>
    <t>SILICONA ROJA ALTA TEMPERATURA</t>
  </si>
  <si>
    <t xml:space="preserve">SILICONA TRANSPARENTE </t>
  </si>
  <si>
    <t>SOLUCION DE LIMPIEZA ULTRASONICA CONCENTRADA METAL CLEANER REF MC-3</t>
  </si>
  <si>
    <t>SOLVENTE LIMPIADOR / SOLVENT CLEANING PD680 REF PD 680 REF MIL-PRF-680, TYPE II</t>
  </si>
  <si>
    <t>SOPORTE DE ASPIRACION LIMPIA DISCO 5" RESPALDO HOOKIT II DUREZA SUAVE PARA PINTURA REF 60440128100</t>
  </si>
  <si>
    <t>SOPORTE DISCO / POWER LOCK DISC HOLDERS TYPE I REF 64002</t>
  </si>
  <si>
    <t>SOPORTE DISCO / POWER LOCK DISC HOLDERS TYPE III REF 64037</t>
  </si>
  <si>
    <t>LIMPIADOR / SPRAY MULTIUSOS PLUS REF EASY OFF</t>
  </si>
  <si>
    <t>SUJETADOR / CLECO FASTENER REF C-5/32</t>
  </si>
  <si>
    <t>SUJETADOR / CLECO FASTENER REF C-5/33</t>
  </si>
  <si>
    <t>SUJETADOR / FASTENER REF AW5T-16</t>
  </si>
  <si>
    <t>SUJETADOR / STUD REF 1915-5-4</t>
  </si>
  <si>
    <t>SUJETADOR / STUD REF 50-007A15</t>
  </si>
  <si>
    <t>SUJETADOR / STUD REF 50-007A33C</t>
  </si>
  <si>
    <t>SUJETADOR / STUD REF A5T</t>
  </si>
  <si>
    <t>SUJETADOR / STUD REF A5T11</t>
  </si>
  <si>
    <t>SUJETADOR / STUD REF A5T17</t>
  </si>
  <si>
    <t>SUJETADOR / STUD REF A5T29</t>
  </si>
  <si>
    <t>SUJETADOR / STUD REF A5T8</t>
  </si>
  <si>
    <t>SUJETADOR / STUD REF AST34</t>
  </si>
  <si>
    <t>SUJETADOR / STUD REF SV4P-2</t>
  </si>
  <si>
    <t>SUJETADOR / STUD REF SV4P-5</t>
  </si>
  <si>
    <t>TALADRO DE 90 REF USATCO 13-1227A-1</t>
  </si>
  <si>
    <t>TELA FIBRA DE VIDRIO / DRY FIBERGLASS CLOTH REF 7781, REF MIL-C-9084 HCS2510-10</t>
  </si>
  <si>
    <t xml:space="preserve">THINNER CLASE 3 REF REF. 1173 CANECA POR 55 GALON </t>
  </si>
  <si>
    <t>TINTA PENETRANTE ZL-27A REF 01-3187-77 CAJA X12</t>
  </si>
  <si>
    <t>TINTA PENETRANTE ZL-37A REF 01-3188-45 CANECA X 5 GALON</t>
  </si>
  <si>
    <t>TORNILLO / SCREW REF MMS35206-230</t>
  </si>
  <si>
    <t>TORNILLO / SCREW REF MS27039-0805</t>
  </si>
  <si>
    <t>TORNILLO / SCREW REF MS27039-0807</t>
  </si>
  <si>
    <t>TORNILLO / SCREW REF MS35206-241</t>
  </si>
  <si>
    <t>TORNILLO / SCREW REF NAS220-16</t>
  </si>
  <si>
    <t>TORNILLO / SCREW REF NAS388-10-10P</t>
  </si>
  <si>
    <t>TORNILLO / SCREW REF NAS388-6-10P</t>
  </si>
  <si>
    <t>TORNILLO DE CABEZA CILINDRICA REF MS35275-246</t>
  </si>
  <si>
    <t>TORNILLO MECANICO CABEZA PLANA TRONCOCONICA REF MS51958-65</t>
  </si>
  <si>
    <t>TUERCA / NUT REF MS21042L08</t>
  </si>
  <si>
    <t>TUERCA / NUT SELF LOCKING REF MS21045-3</t>
  </si>
  <si>
    <t>TUERCA / NUT SELF LOCKING REF MS21045-4</t>
  </si>
  <si>
    <t>TUERCA / NUTPLATE REF MS21069L08</t>
  </si>
  <si>
    <t>TUERCA / RECEPTACLE  REF 99833P130</t>
  </si>
  <si>
    <t>TUERCA / RECEPTACLE REF  V4-109</t>
  </si>
  <si>
    <t>TUERCA / RECEPTACLE REF MS17731-21</t>
  </si>
  <si>
    <t>TUERCA / RECEPTACLE REF NAS1474A3</t>
  </si>
  <si>
    <t>TUERCA ESPECIAL / WING NUT TYPE REF 04-MO-1/8</t>
  </si>
  <si>
    <t>TUERCA ESPECIAL / WING NUT TYPE REF 04-MO-3/32</t>
  </si>
  <si>
    <t>TUERCA ESPECIAL / WING NUT TYPE REF 04-MO-5/32</t>
  </si>
  <si>
    <t>TUERCA REMACHE / RIVNUT AAM REF NAS1330H3K116L</t>
  </si>
  <si>
    <t>TUERCA REMACHE / RIVNUT AAM REF NAS1330H3K140L</t>
  </si>
  <si>
    <t>TUERCA REMACHE / RIVNUT AAM REF NAS1330H3K316L</t>
  </si>
  <si>
    <t>TUERCA REMACHE / RIVNUT AAR REF NMTR10-130L</t>
  </si>
  <si>
    <t>TUERCA REMACHE / RIVNUT AAR REF NMTR10-80L</t>
  </si>
  <si>
    <t>TUERCA REMACHE / RIVNUT REF ALS4-1032-130</t>
  </si>
  <si>
    <t>VALVULA SELLO MATIC  REF W-18088TB</t>
  </si>
  <si>
    <t>VELCRO AUTOADESIHO HEMBRA 2"  ROLLO 50 MTS  REF 3M</t>
  </si>
  <si>
    <t>VELCRO AUTODESIHO MACHO 2"  ROLLO 50 MTS  REF 3M</t>
  </si>
  <si>
    <t>VELCRO NEGRO AUTOADESHIVO 1.9CM ANCHO X 45CM REF FERRENOVO</t>
  </si>
  <si>
    <t>YOYO COMPRESORES REF GENERICO</t>
  </si>
  <si>
    <t>OXIGENO INDUSTRIAL</t>
  </si>
  <si>
    <t xml:space="preserve">SOLDADURA TIG </t>
  </si>
  <si>
    <t>WYPALL PAÑOS DE LIMPIEZA X ROLLO</t>
  </si>
  <si>
    <t>RECEPTOR DIGITAL MULTIMEDIA</t>
  </si>
  <si>
    <t>SABANAS SEMIDOBLE  ANTIACAROS DE 300 HILOS (01 SABANA LISA, 01 SABANA BAJERA, 01 FUNDA)</t>
  </si>
  <si>
    <t>EDREDON CAMA DOBLE ESTAMPADO</t>
  </si>
  <si>
    <t xml:space="preserve">ALMOHADA ANTIACAROS 50X90 CM </t>
  </si>
  <si>
    <t>BANDERINES</t>
  </si>
  <si>
    <t>BORRADOR PARA TABLERO</t>
  </si>
  <si>
    <t xml:space="preserve">PORTADIPLOMA CARTA </t>
  </si>
  <si>
    <t>PORTADIPLOMA OFICIO 23X24C</t>
  </si>
  <si>
    <t>PAPEL BOND 75G CARTA RESMA</t>
  </si>
  <si>
    <t xml:space="preserve">CARTULINA OPALINA LISA-CARTA X 50 </t>
  </si>
  <si>
    <t xml:space="preserve">CINTA DE ENMASCARAR </t>
  </si>
  <si>
    <t>CARTULINA COLOR BLANCO PLIEGO</t>
  </si>
  <si>
    <t xml:space="preserve">LIBRO 200 FOLIOS </t>
  </si>
  <si>
    <t>SUMINISTROS DE REFRIGERACIÓN</t>
  </si>
  <si>
    <t>MATERIALES DE CONSTRUCCION (ACIDO NITRICO)</t>
  </si>
  <si>
    <t>PEGANTE EN BARRAX120GR</t>
  </si>
  <si>
    <t>ROLLO PAPEL CONTAC TRASPARENTE 20MX45CM</t>
  </si>
  <si>
    <t>CINTA DE EMPAQUE TRANSPARENTE</t>
  </si>
  <si>
    <t>CARPETA PLASTICA LEGAJADORA TAMAÑO  OFICIO (INCLUYE GANCHO POR CADA CARPETA)</t>
  </si>
  <si>
    <t>SUMINISTROS GRADUACION ALUMNOS Y DISTINTIVOS</t>
  </si>
  <si>
    <t>MARCADOR BORRABLE NEGRO X 10</t>
  </si>
  <si>
    <t>MARCADOR BORRABLE ROJO X 10</t>
  </si>
  <si>
    <t>MARCADOR BORRABLE AZUL X 10</t>
  </si>
  <si>
    <t>MARCADOR BORRABLE VERDE X 10</t>
  </si>
  <si>
    <t xml:space="preserve">BISTURI </t>
  </si>
  <si>
    <t>BOLIGRAFO NEGRO X 12 UD</t>
  </si>
  <si>
    <t>LAPIZ PARA ESCRITURA NEGRAX12</t>
  </si>
  <si>
    <t>CUCHILLA BISTURI GRANDEX10</t>
  </si>
  <si>
    <t>GANCHO TIPO GRAPA 24/6X5000</t>
  </si>
  <si>
    <t>CABLE PARA EQUIPOS AUDIOVISUALES (HDMI)</t>
  </si>
  <si>
    <t>CABLE PARA EQUIPOS AUDIOVISUALES (VGA)</t>
  </si>
  <si>
    <t>DISTINTIVOS</t>
  </si>
  <si>
    <t>COSEDORA MANUAL TIPO OFICINA</t>
  </si>
  <si>
    <t>PERFORADORA DOS HUECOS</t>
  </si>
  <si>
    <t>SACAGANCHOS PARA GRAPAS EN M</t>
  </si>
  <si>
    <t>COMPUTADOR DE VUELO</t>
  </si>
  <si>
    <t>MANTENIMIENTO BARRACA PLAN COLOMBIA SUBOFICIALES</t>
  </si>
  <si>
    <t>MANTENIMIENTO POZO PROFUNDO FLANDES</t>
  </si>
  <si>
    <t>MANTENIMIENTO POZO PROFUNDO CACOM-4</t>
  </si>
  <si>
    <t>FUNCIONAMIENTO PTAR  FLANDES</t>
  </si>
  <si>
    <t>FUNCIONAMIENTO PTAR  FLANDES V.F.2019</t>
  </si>
  <si>
    <t xml:space="preserve">FUNCIONAMIENTO PTAP  FLANDES </t>
  </si>
  <si>
    <t>FUNCIONAMIENTO PTAP  FLANDES   V.F.2019</t>
  </si>
  <si>
    <t>INTERNET ACADEMICO</t>
  </si>
  <si>
    <t xml:space="preserve">SERVICIO DE TELEVISION </t>
  </si>
  <si>
    <t>SERVICIO ACTIVIDAD PEDAGOGICA PERSONAL ALUMNOS</t>
  </si>
  <si>
    <t xml:space="preserve">SERVICIO DE FOTOCOPIADO E IMPRESIÓN  </t>
  </si>
  <si>
    <t>SERVICIO DE FOTOCOPIADO E IMPRESIÓN  V.F. 2019</t>
  </si>
  <si>
    <t>MANTENIMIENTO DE VEHICULOS  V.F 2019</t>
  </si>
  <si>
    <t>MANTENIMIENTO VIDEO BEAM</t>
  </si>
  <si>
    <t>MANTENIMIENTO CAMARAS DE VIGILANCIA</t>
  </si>
  <si>
    <t>MANTENIMIENTO SISTEMA DE ALARMAS</t>
  </si>
  <si>
    <t>INSTRUCTORES EHFAA</t>
  </si>
  <si>
    <t>INSTRUCTORES EHFAA V.F. 2019</t>
  </si>
  <si>
    <t>INSUMOS PARA PLOTTER</t>
  </si>
  <si>
    <t>PAPELERIA PARA IMPRESIÓN PLOTTER</t>
  </si>
  <si>
    <t>MANTEL 3X1,80</t>
  </si>
  <si>
    <t>SERVILLETAS DE LINO</t>
  </si>
  <si>
    <t>ACEITE DIFERENCIAL TUG REF SAE 90  X CUARTO</t>
  </si>
  <si>
    <t>ALTERNADOR FLOODLIGHT REF 12198N</t>
  </si>
  <si>
    <t>ARRANQUE FLOODLIGHT REF DENSO 63013</t>
  </si>
  <si>
    <t>BOMBILLO LUCES TUG REF 12 VOL 2 FILAMENTOS</t>
  </si>
  <si>
    <t>CERA / PASTA PULIDORA Y DESMANCHADORA PINTUCO P24PN193</t>
  </si>
  <si>
    <t>CINTA PARA BOLSA DE VACIO AMARILLO 1/2" PULGADA ANCHO ; 1/8"PULGADA DE ESPESOR  / SEAL TAPE / CAJA</t>
  </si>
  <si>
    <t>CONDENSADOR COMPRESOR REF SOK MOTOR ESTAR CD60  600UF 150VAC  50/60HZ     25/65/21   SH</t>
  </si>
  <si>
    <t>CORREA ALTERNADOR TUG REF R12T   PARKER</t>
  </si>
  <si>
    <t>DESABASTECEDOR DE COMBUSTIBLE (DEFUELER) 07-3000-1921</t>
  </si>
  <si>
    <t>DISCO / INTERFASE DE ASPIRACION LIMPIA HOOKIT DE 5" REF 60440128118 CAJA X 10 UNIDADES</t>
  </si>
  <si>
    <t>FAROLA DELANTERA TUG REF AUTOPAL SELLADA</t>
  </si>
  <si>
    <t>FILTRO ACEITE HIDROLAVADORA REF B161-5</t>
  </si>
  <si>
    <t>FILTRO ACEITE MOTOR GATOR TH 6X4  DIESEL  REF  M806418</t>
  </si>
  <si>
    <t>FILTRO ACEITE MOTOR TUG REF BALDWIN-B2</t>
  </si>
  <si>
    <t>FILTRO ACEITE PLANTA HOBART REF BT-427</t>
  </si>
  <si>
    <t>FILTRO AIRE COMPRESOR PRINCIPAL REF  39796040  IR</t>
  </si>
  <si>
    <t>FILTRO AIRE HIDROLAVADORA REF DA2736</t>
  </si>
  <si>
    <t>FILTRO AIRE JHON DEER REF P-822686</t>
  </si>
  <si>
    <t>FILTRO AIRE PLANTA HOBART REF B085001</t>
  </si>
  <si>
    <t>FILTRO AIRE TUG REF DANSON 2666</t>
  </si>
  <si>
    <t>FILTRO AIRE MONTACARGA HISTER REF  P8543758</t>
  </si>
  <si>
    <t>FILTRO DE COMBUSTIBLE PLANTA HOBART REF BF1223-0</t>
  </si>
  <si>
    <t>FILTRO DE COMBUSTIBLE PLANTA HOBART REF CO-A243004</t>
  </si>
  <si>
    <t>FILTRO DE COMBUSTIBLE TUG REF DONALSON P556245</t>
  </si>
  <si>
    <t>FILTRO DE FUELL TRAMPA HIDROLAVADORA REF R12T   PARKER</t>
  </si>
  <si>
    <t>GRASA / PASTA LUBRICANTE REF LUBRIPLATE 130-AA P/N L0044-004</t>
  </si>
  <si>
    <t>GUANTES DE NITRILO NEGROS</t>
  </si>
  <si>
    <t xml:space="preserve">GUAYA FLOODLIGHT REF UN CUARTO </t>
  </si>
  <si>
    <t>LIQUIDO PARA FRENOS REF DOT 4  X CUARTO</t>
  </si>
  <si>
    <t>LIQUIDO REFRIGERANTE REF BEGTONE</t>
  </si>
  <si>
    <t>LLANTA DELANTERA MONTACARGA HYSTER REF 28X9-15</t>
  </si>
  <si>
    <t>PISTOLA DE CHORRO REF JT13B</t>
  </si>
  <si>
    <t>PLATINA ACERO INOXIDABLES</t>
  </si>
  <si>
    <t>REFRIGERANTE DUPONT SUVA 134A</t>
  </si>
  <si>
    <t>REFRIGERANTE PARA MOTORES GAS/DISSEL REF GENERICO</t>
  </si>
  <si>
    <t>RELEVO RELAY W389CX-13</t>
  </si>
  <si>
    <t>RELEVO RELAY W389CX-8</t>
  </si>
  <si>
    <t>RELEVO RELAY W389DCX-3</t>
  </si>
  <si>
    <t>SILICONA LOCTITE NEGRA 598</t>
  </si>
  <si>
    <t>SOLENOIDE DE BOMBA DE FUELL FLOODLIGHT REF D905 KUBOTA</t>
  </si>
  <si>
    <t>TAPA RADIADOR TUG REF 13 LIBRAS</t>
  </si>
  <si>
    <t xml:space="preserve">TERMOMETRO INFRAROJO MODELO SS-5380, REFERENCIA NUB8380 </t>
  </si>
  <si>
    <t xml:space="preserve">THINNER CLASE 3 REF REF. 1173 CANECA X 55 GALON </t>
  </si>
  <si>
    <t>WYPALL PAÑOS DE LIMPIEZA</t>
  </si>
  <si>
    <t>PROCESO INCORPORACION SOLDADOS, CADETES - ALUMNOS - SOLDADOS - CACOM 4</t>
  </si>
  <si>
    <t>46191500;46191600</t>
  </si>
  <si>
    <t xml:space="preserve">47131605 
</t>
  </si>
  <si>
    <t>08-04-04</t>
  </si>
  <si>
    <t>02-02-02-008-001-01</t>
  </si>
  <si>
    <t>02-02-02-008-007-02-9</t>
  </si>
  <si>
    <t>02-02-02-009-004-04</t>
  </si>
  <si>
    <t>MANTENIMIENTO PREVENTIVO Y CORRECTIVO EQUIPO AGRICOLA</t>
  </si>
  <si>
    <t>MANTENIMIENTO PREVENTIVO Y CORRECTIVO DE VEHICULOS Y MOTOCICLETAS</t>
  </si>
  <si>
    <t>SERVICIO DE ASEO</t>
  </si>
  <si>
    <t>SERVICIO DE ASEO ESM</t>
  </si>
  <si>
    <t>OUTSOURCING DE FOTOCOPIADO E IMPRESIÓN</t>
  </si>
  <si>
    <t>SERVICIOS GENERALES</t>
  </si>
  <si>
    <t>SERVICIOS GENERALES OPERARIO MANTENIMIENTO</t>
  </si>
  <si>
    <t>REVISIÓN TECNICO MECANICA DE VEHÍCULOS</t>
  </si>
  <si>
    <t>SERVICIO DE FUMIGACIÓN</t>
  </si>
  <si>
    <t>ANALISIS DE AGUA POTABLE</t>
  </si>
  <si>
    <t>IMPUESTO DE VEHICULOS</t>
  </si>
  <si>
    <t>TASAS RETRIBUTIVAS</t>
  </si>
  <si>
    <t>SEMAFORIZACION VEHICULOS</t>
  </si>
  <si>
    <t xml:space="preserve">TAMBORA CEDAR DE 14 PARCHE NYLON </t>
  </si>
  <si>
    <t xml:space="preserve">CORNETA GRANDE </t>
  </si>
  <si>
    <t xml:space="preserve">PLATILLO  </t>
  </si>
  <si>
    <t xml:space="preserve">BOQUILLA CORNETA </t>
  </si>
  <si>
    <t>CARRO PARA TRANSPORTE DE LOZA</t>
  </si>
  <si>
    <t>SISTEMA DE PARARAYO PARA TORRES ELEVADAS</t>
  </si>
  <si>
    <t>MAQUINAS DE CORTE DE CABELLO</t>
  </si>
  <si>
    <t>MAQUINA PATILLERA</t>
  </si>
  <si>
    <t>NIVEL LASER 2 LINEAS EN CRUZ</t>
  </si>
  <si>
    <t>PRENSA DE BANCO</t>
  </si>
  <si>
    <t>CALENTADORES DE AGUA A GAS</t>
  </si>
  <si>
    <t>SERVICIO DE ASEO ESM (AMARRE VF 2020)</t>
  </si>
  <si>
    <t>MANTENIMIENTO, ADECUACION Y MEJORAMIENTO ESM</t>
  </si>
  <si>
    <t>ESTUDIOS DE INVESTIGACION PARA EL DESARROLLO DE NUEVOS COMPONENTES DE SOFTWARE Y FUNCIONALIDADES PARA LOS SISTEMAS DE COMANDO Y CONTROL</t>
  </si>
  <si>
    <t>MANTENIMIENTO DE LOS COMPONENTES DE SOFTWARE DEL SISTEMA DE COMANDO Y CONTROL HORUS Y HANC21</t>
  </si>
  <si>
    <t>MACETAS CEDAR ALUMINIO BOLA PEQUEÑA</t>
  </si>
  <si>
    <t>BAQUETA  PUNTA MADERA</t>
  </si>
  <si>
    <t>PARCHE  DE 14 GRUESO BLANCO</t>
  </si>
  <si>
    <t>PARCHE  DE 18 GRUESO BLANCO</t>
  </si>
  <si>
    <t>PARCHE  DE 26 GRUESO BLANCO</t>
  </si>
  <si>
    <t>CARGADOR CEDAR BOMBO ALUMINIO</t>
  </si>
  <si>
    <t xml:space="preserve">BASTON DE MANDO </t>
  </si>
  <si>
    <t>BAQUETA JINBAO PUNTA NYLON</t>
  </si>
  <si>
    <t>GOLPEADOR CEDAR LIRA</t>
  </si>
  <si>
    <t xml:space="preserve">ESTUCHE  CORNETA </t>
  </si>
  <si>
    <t>KIT MANTENIMIENTO TROMPETA JCM-TRK1</t>
  </si>
  <si>
    <t>TRIMCUT</t>
  </si>
  <si>
    <t>CUCHILLA CORTE</t>
  </si>
  <si>
    <t>TUERCA CUCHILLA</t>
  </si>
  <si>
    <t>COCA DE SEGURIDAD CUCHILLA</t>
  </si>
  <si>
    <t>BATERIA  AA</t>
  </si>
  <si>
    <t>BATERIA ALKALINA CR 123 A</t>
  </si>
  <si>
    <t>DISCO PARA CORTAR MADERA</t>
  </si>
  <si>
    <t>LLAVE PARA TUBO  14"</t>
  </si>
  <si>
    <t>LLAVE PARA TUBO 8"</t>
  </si>
  <si>
    <t xml:space="preserve">ROLLO DE ALAMBRE DE HIERRO DUCTIL </t>
  </si>
  <si>
    <t>GUANTES DE SEGURIDAD</t>
  </si>
  <si>
    <t xml:space="preserve">CASCOS DE SEGURIDAD  </t>
  </si>
  <si>
    <t>MOSQUETON</t>
  </si>
  <si>
    <t xml:space="preserve">ESLINGA EN Y </t>
  </si>
  <si>
    <t>GAFAS LENTE OSCURO</t>
  </si>
  <si>
    <t xml:space="preserve">GAFAS LENTE CLARO </t>
  </si>
  <si>
    <t xml:space="preserve">KIT BRIGADISTA </t>
  </si>
  <si>
    <t>LIQUIDO REFRIGERANTE</t>
  </si>
  <si>
    <t>LIQUIDO PARA FRENOS</t>
  </si>
  <si>
    <t>GALLINAZA POR BULTO PROCESADA</t>
  </si>
  <si>
    <t xml:space="preserve">CISCO POR BULTO </t>
  </si>
  <si>
    <t>TIERRA NEGRA ABONADA</t>
  </si>
  <si>
    <t>SULFATO DE MG X BULTO</t>
  </si>
  <si>
    <t>FERTILIZANTE NUTRIFOLIAR LITRO</t>
  </si>
  <si>
    <t>MICORRISA POR BULTO</t>
  </si>
  <si>
    <t>OXICLORURO DE COBRE</t>
  </si>
  <si>
    <t>ABONO POTRERO POR BULTO</t>
  </si>
  <si>
    <t>FERTILIZANTE CON COMPOSICION N:P:K DE 30:10:30 BULTO</t>
  </si>
  <si>
    <t>FERTILIZANTE CON COMPOSICION N:P:K DE 15:15:15 BULTO</t>
  </si>
  <si>
    <t>FERTILIZANTE FOLIAR CON AMINOACIDOS X LITRO</t>
  </si>
  <si>
    <t>NUTREMIN LITRO</t>
  </si>
  <si>
    <t>ENRAIZADOR HORMONAGRO</t>
  </si>
  <si>
    <t>FERTLIZANTE BASACOTE PLUS</t>
  </si>
  <si>
    <t>RUGBY 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</si>
  <si>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</si>
  <si>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</si>
  <si>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</si>
  <si>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</si>
  <si>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</si>
  <si>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</si>
  <si>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</si>
  <si>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</si>
  <si>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</si>
  <si>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PAPEL ROLLO PELUQUERIA CUELLO</t>
  </si>
  <si>
    <t>BIOASEPCIA PARA PELUQUERIA X1000CC</t>
  </si>
  <si>
    <t xml:space="preserve">AMBIENTADOR HOGAR Y OFICINA                </t>
  </si>
  <si>
    <t xml:space="preserve">AMBIENTADOR ELECTRICO X 3 </t>
  </si>
  <si>
    <t xml:space="preserve">AMBIENTADOR PARA VEHICULO                                </t>
  </si>
  <si>
    <t>CEPILLO DE DIENTES ADULTO</t>
  </si>
  <si>
    <t xml:space="preserve">CEPILLO FULLER LAVADO DE AUTOS                              </t>
  </si>
  <si>
    <t xml:space="preserve">CEPILLO PLASTICO DE MANO PARA PISOS                         </t>
  </si>
  <si>
    <t xml:space="preserve">CERA CARRO </t>
  </si>
  <si>
    <t xml:space="preserve">SHAMPOO SOBRE                                    </t>
  </si>
  <si>
    <t>CREMA DENTRAL X 30ML</t>
  </si>
  <si>
    <t xml:space="preserve">CHUPA PARA BAÑO                                             </t>
  </si>
  <si>
    <t>DESODORANTE SOBRE</t>
  </si>
  <si>
    <t xml:space="preserve">DETERGENTE X 5000 LAVADORA                       </t>
  </si>
  <si>
    <t>DETERGENTE EN POLVO POR BULTO</t>
  </si>
  <si>
    <t>DETERGENTE EN POLVO X 1000 GR</t>
  </si>
  <si>
    <t xml:space="preserve">ESCOBA SUAVE PALO                                                </t>
  </si>
  <si>
    <t xml:space="preserve">GUANTE INDUSTRIAL NEGRO                                 </t>
  </si>
  <si>
    <t xml:space="preserve">JABON LIQUIDO MANOS                                   </t>
  </si>
  <si>
    <t>JABON BAÑO CAJA X 600</t>
  </si>
  <si>
    <t xml:space="preserve">LIMPIAVIDRIOS LIQUIDO                                </t>
  </si>
  <si>
    <t>MAQUINA DE AFEITAR</t>
  </si>
  <si>
    <t xml:space="preserve">PAÑUELITOS FACIALES PERSONALES                              </t>
  </si>
  <si>
    <t xml:space="preserve">PAPEL HIGIENICO ECOLOGICO           </t>
  </si>
  <si>
    <t xml:space="preserve">PAPEL HIGIENICO BLANCO TRIPLE HOJA </t>
  </si>
  <si>
    <t xml:space="preserve">TOALLA MANO ROLLO ECO KIM                            </t>
  </si>
  <si>
    <t xml:space="preserve">PROTECTOR SILICONA                                         </t>
  </si>
  <si>
    <t xml:space="preserve">RECOGEDOR DE  BASURA                                        </t>
  </si>
  <si>
    <t xml:space="preserve">REP AMBIENTADOR AUTOS UNIDAD                     </t>
  </si>
  <si>
    <t xml:space="preserve">TALCO  X 200 GRA.                                            </t>
  </si>
  <si>
    <t xml:space="preserve">TALCO  X 30 GRA.                                            </t>
  </si>
  <si>
    <t>TAPABOCAS X 50 UNIDADES</t>
  </si>
  <si>
    <t>GUANTES SILICONA X 50</t>
  </si>
  <si>
    <t xml:space="preserve">DESINFECTANTE PARA PISO                           </t>
  </si>
  <si>
    <t xml:space="preserve">BLANQUEDOR                         </t>
  </si>
  <si>
    <t xml:space="preserve">BALDE                 </t>
  </si>
  <si>
    <t>LIMPIAMUEBLES ESPUMA</t>
  </si>
  <si>
    <t>CERA BLANCA PISO X GARRAFA</t>
  </si>
  <si>
    <t xml:space="preserve">RASTRILLO PLASTICO                                          </t>
  </si>
  <si>
    <t>CEPILLO PISO PALO MADERA</t>
  </si>
  <si>
    <t xml:space="preserve">TRAPERO </t>
  </si>
  <si>
    <t>VASO DE CRISTAL</t>
  </si>
  <si>
    <t>CUCHARA</t>
  </si>
  <si>
    <t xml:space="preserve">TENEDOR  </t>
  </si>
  <si>
    <t>CUCHILLO</t>
  </si>
  <si>
    <t>CUCHARA POSTRE</t>
  </si>
  <si>
    <t>CUCHILLO MANTEQUILLERO</t>
  </si>
  <si>
    <t>BANDEJA PLASTICA</t>
  </si>
  <si>
    <t xml:space="preserve">BARRA IMANTADA PARA CUCHILLO </t>
  </si>
  <si>
    <t xml:space="preserve">CUCHILLO PARA COCINA </t>
  </si>
  <si>
    <t>OLLA PITADORA</t>
  </si>
  <si>
    <t>TABLA DE PICAR</t>
  </si>
  <si>
    <t>PINZA PARA COMIDA</t>
  </si>
  <si>
    <t>OLLAS CALDERO</t>
  </si>
  <si>
    <t>SARTEN GRANDE</t>
  </si>
  <si>
    <t>ESPATULA PARA COMIDA</t>
  </si>
  <si>
    <t>CINTA A COLOR IMPRESORA FARGO REF 084052</t>
  </si>
  <si>
    <t>CINTA FILM IMPRESORA FARGO REF 084053</t>
  </si>
  <si>
    <t>CINTA A COLOR IMPRESORA DATACARD REF 535000-003</t>
  </si>
  <si>
    <t>TARJETA PVC CALIBRE 30</t>
  </si>
  <si>
    <t>ESPEJO CONCAVO</t>
  </si>
  <si>
    <t>TALQUERA</t>
  </si>
  <si>
    <t>CAPA PARA CORTE DE CABELLO</t>
  </si>
  <si>
    <t>CUCHILLA PARA PELUQUERIA X 10</t>
  </si>
  <si>
    <t>MANTENIMIENTO TORRES ELEVADAS DE SEGURIDAD</t>
  </si>
  <si>
    <t>MANTENIMIENTO PLANTA DE TRATAMIENTO DE AGUAS RESIDUALES DOMESTICAS Y  NO DOMESTICAS</t>
  </si>
  <si>
    <t>MANTENIMIENTO DE BIENES INMUEBLES ESTACION COMBUSTIBLE</t>
  </si>
  <si>
    <t>MANTENIMIENTO DE BIENES MUEBLES ESTACION COMBUSTIBLE, EQUIPOS Y ENSERES</t>
  </si>
  <si>
    <t>MANTENIMIENTO, ADECUACIÓN Y MEJORAMIENTO INSTALACIONES UNIDAD</t>
  </si>
  <si>
    <t>MANTENIMIENTO DE CUARTO DE COMUNICACIONES</t>
  </si>
  <si>
    <t>MANTENIMIENTO ELEMENTOS BANDA DE GUERRA</t>
  </si>
  <si>
    <t xml:space="preserve">MANTENIMIENTO EQUIPOS DE COCINA, GASODOMESTICOS, LAVADORAS Y SECADORAS </t>
  </si>
  <si>
    <t>MANTENIMIENTO AIRES ACONDICIONADOS Y CUARTOS FRIOS</t>
  </si>
  <si>
    <t>MANTENIMIENTO Y RECARGA DE EXTINTORES Y EQUIPOS CONTRAINCENDIO</t>
  </si>
  <si>
    <t xml:space="preserve">MANTENIMIENTO PREVENTIVO Y CORRECTIVO CASCOS DE COMBATE BALISTICO KEVLAR </t>
  </si>
  <si>
    <t>MANTENIMIENTO PREVENTIVO Y CORRECTIVO CASCOS PMA</t>
  </si>
  <si>
    <t>MANTENIMIENTO CAJAS DE INSPECCION RED LAN</t>
  </si>
  <si>
    <t>MANTENIMIENTO PREVENTIVO Y CORRECTIVO DE VEHICULOS Y MOTOCICLETAS (AMARRE VF 2020)</t>
  </si>
  <si>
    <t>MANTENIMIENTO, ADECUACIÓN Y MEJORAMIENTO DE VIVIENDA Y ALOJAMIENTO</t>
  </si>
  <si>
    <t>MANTENIMIENTO DE LOS COMPONENTES DE HADWARE PARA EL DESPLIEGUE Y DESARROLLO DE LOS SISTEMAS DE COMANDO Y CONTROL HORUS Y HANC21</t>
  </si>
  <si>
    <t>SERVICIO DE ASEO (AMARRE VF 2020)</t>
  </si>
  <si>
    <t>MANTENIMIENTO REDES GASODOMÉSTICAS</t>
  </si>
  <si>
    <t>CERTIFICACION GASODOMESTICAS DE LAS VIVIENDAS</t>
  </si>
  <si>
    <t>SERVICIO DE MENSAJERÍA Y CORRESPONDENCIA</t>
  </si>
  <si>
    <t>REGIMEN PENAL COLOMBIANO</t>
  </si>
  <si>
    <t>EMPLEADO OFICIAL</t>
  </si>
  <si>
    <t>CONTENCIOSO ADMINISTRATIVO</t>
  </si>
  <si>
    <t>GENERAL DEL PROCESO</t>
  </si>
  <si>
    <t>CONSTITUCION POLITICA</t>
  </si>
  <si>
    <t>TOMA E IMPRESIÓN DE FOTOGRAFÍAS</t>
  </si>
  <si>
    <t>ACUEDUCTO</t>
  </si>
  <si>
    <t>ALCANTARILLADO Y ASEO</t>
  </si>
  <si>
    <t>TELEVISION SATELITAL</t>
  </si>
  <si>
    <t xml:space="preserve">VIATICOS COMISIONES AL INTERIOR </t>
  </si>
  <si>
    <t>CLORURO DE SODIO AL 0.09%</t>
  </si>
  <si>
    <t>MELOXICAM 2 MG CAJA CON BLISTER</t>
  </si>
  <si>
    <t>CREMA DERMATOLOGICA  EN TUBO</t>
  </si>
  <si>
    <t xml:space="preserve">CICATRIZANTE Y EPITELIZANTE EN UNGÜENTO  </t>
  </si>
  <si>
    <t>ANTIPARASITARIO INTERNO</t>
  </si>
  <si>
    <t>VITAMINAS Y MINERALES</t>
  </si>
  <si>
    <t>CLORHEXIDINA</t>
  </si>
  <si>
    <t>SOLUCION PARA LIMPIEZA DEL CANAL AUDITIVO</t>
  </si>
  <si>
    <t>JABON ANTIPARASITARIO</t>
  </si>
  <si>
    <t>SHAMPOO PARA CANINO</t>
  </si>
  <si>
    <t>GUANTES DE LATEX</t>
  </si>
  <si>
    <t>FIPRONIL 100MG PIPETA</t>
  </si>
  <si>
    <t>VACUNA HEXAVALENTE (VIRUS MOQUILLO, HEPATITIS, PARVOVIRUS, PARAINFLUENZA, RABIA, LEPTOSPIRA)</t>
  </si>
  <si>
    <t>ANROFLOXACINA 5%</t>
  </si>
  <si>
    <t>COMPRIMIDO MASTICABLE PARA CONTROL DE PULGAS, GARRAPATAS Y PULGAS</t>
  </si>
  <si>
    <t>DEXAMETASONA</t>
  </si>
  <si>
    <t>CICATRIZANTE, EMOLIENTE, FUNGICIDA, ANTISEPTICO, REPELENTE</t>
  </si>
  <si>
    <t>CREMA DERMATOLOGICA ACCION ANTIMICOTICA, ANTIBACTERIANA Y ANTINFLAMATORIA</t>
  </si>
  <si>
    <t>ALGODÓN TORUNDAS</t>
  </si>
  <si>
    <t xml:space="preserve">ALCOHOL </t>
  </si>
  <si>
    <t>VENDAS DE COVAN</t>
  </si>
  <si>
    <t>ALGODÓN LAMINADO</t>
  </si>
  <si>
    <t>CATETER INTRAVENOSO</t>
  </si>
  <si>
    <t>ANTIHISTAMINICO</t>
  </si>
  <si>
    <t>JERINGAS DE 3ML</t>
  </si>
  <si>
    <t>JERNGAS DE 5ML</t>
  </si>
  <si>
    <t>HIPOCLORITO DE SODIO</t>
  </si>
  <si>
    <t>ANTICEPTICO Y DESINFECTANTE</t>
  </si>
  <si>
    <t>GUANTES PLASTICOS</t>
  </si>
  <si>
    <t>CONSULTA GENERAL CON DESPLAZAMIENTO, HISTORIA CLINICA Y PLAN TERAPEUTICO (SIN MEDICACION, NI PROCEDIMIENTOS), EXAMENES DE LABORATORIO, URGENCIAS</t>
  </si>
  <si>
    <t>COLLAR PARA CANINO</t>
  </si>
  <si>
    <t>TRAILLA PARA CANINO</t>
  </si>
  <si>
    <t>MORDEDORES HUESO CARNAZA PARA CANINO</t>
  </si>
  <si>
    <t>PELOTAS DE JUGUETE EN GOMA</t>
  </si>
  <si>
    <t>GUANTES DE TRABAJO PARA MANEJO DE CANINOS X PAR</t>
  </si>
  <si>
    <t>RECIPIENTE DE CIERRE HERMETICO</t>
  </si>
  <si>
    <t>POZUELOS PARA CANINOS (BEBEDEROS)</t>
  </si>
  <si>
    <t>REVISIÓN TECNICO MECANICA DE VEHÍCULOS AMARRE VF 2020</t>
  </si>
  <si>
    <t>SERVICIO DE FUMIGACIÓN AMARRE VF 2020</t>
  </si>
  <si>
    <t>SERVICIO OUTSOURCING FOTOCOPIADO</t>
  </si>
  <si>
    <t>SERVICIO OUTSOURCING FOTOCOPIADO  AMARRE VF 2020</t>
  </si>
  <si>
    <t>ANALISIS DE AGUA POTABLE AMARRE VF 2020</t>
  </si>
  <si>
    <t>SERVICIOS GENERALES AMARRE VF 2020</t>
  </si>
  <si>
    <t>SERVICIOS GENERALES OPERARIO MANTENIMIENTO AMARRE VF 2020</t>
  </si>
  <si>
    <t>INCINERACION INTENDECIA</t>
  </si>
  <si>
    <t>MONITOREO CABINA DE PINTURA</t>
  </si>
  <si>
    <t>MONITOREO Y CARACTERIZACION DE AGUAS RESIDUALES  NO DOMÉSTICAS</t>
  </si>
  <si>
    <t>MONITOREO Y CARACTERIZACION DE AGUAS RESIDUALES  DOMÉSTICAS</t>
  </si>
  <si>
    <t xml:space="preserve">LAVADO Y DESINFECCIÓN DE TANQUES </t>
  </si>
  <si>
    <t>SERVICIOS DE APOYO LOGISTICO</t>
  </si>
  <si>
    <t>ADAPTADORES CPVC PRESION MACHO 1/2"</t>
  </si>
  <si>
    <t>ADAPTADORES CPVC PRESION MACHO 3/4"</t>
  </si>
  <si>
    <t>ADAPTADORES PVC PRESION HEMBRA 1 1/2"</t>
  </si>
  <si>
    <t>ADAPTADORES PVC PRESION HEMBRA 2"</t>
  </si>
  <si>
    <t>ADAPTADORES PVC PRESION MACHO 1 1/4"</t>
  </si>
  <si>
    <t>ADAPTADORES PVC PRESION MACHO 2"</t>
  </si>
  <si>
    <t>AGUA STOP DE SILICONA</t>
  </si>
  <si>
    <t>ALAMBRE DULCE CALIBRE 14</t>
  </si>
  <si>
    <t>ALAMBRE GALVANIZADO CAL 12</t>
  </si>
  <si>
    <t>ANGEO EN FIBRA DE VIDRIO - ROLLO</t>
  </si>
  <si>
    <t>ARENA DE CONCRETO</t>
  </si>
  <si>
    <t>ARENA DE PEGA</t>
  </si>
  <si>
    <t>ARENA DE REVOQUE</t>
  </si>
  <si>
    <t>ASIENTO METALICO PARA DUCHA GRIVAL</t>
  </si>
  <si>
    <t>ASIENTO SANITARIO CIERRE SUAVE</t>
  </si>
  <si>
    <t>BROCHA DE 1/2"</t>
  </si>
  <si>
    <t>BROCHA DE 3"</t>
  </si>
  <si>
    <t>BROCHA DE 4"</t>
  </si>
  <si>
    <t>BROCHA DE 5"</t>
  </si>
  <si>
    <t>CEMENTO BLANCO</t>
  </si>
  <si>
    <t>CERRADURA DE POMO TIPO ALCOBA EN MADERA</t>
  </si>
  <si>
    <t>CERRADURA DE POMO TIPO BAÑO EN MADERA</t>
  </si>
  <si>
    <t>CHAZO PLASTICO DE 1/4</t>
  </si>
  <si>
    <t>CINTA TEFLON DE 3/4"</t>
  </si>
  <si>
    <t>CODO 90º CPVC DE 1/2"</t>
  </si>
  <si>
    <t>EMPAQUE PARA CANILLA</t>
  </si>
  <si>
    <t>GRIFERIA PARA LAVAPLATOS CON CANASTILLA</t>
  </si>
  <si>
    <t>GRIFERIA PARA ORINAL TIPO PUSH</t>
  </si>
  <si>
    <t>GRIFERIA PARA SANITARIO TRADICIONAL</t>
  </si>
  <si>
    <t>GRIFERIA SANITARIO TANQUE DE BOTON</t>
  </si>
  <si>
    <t>LIQUIDO DESATASCADOR DE CAÑERIAS</t>
  </si>
  <si>
    <t>LLAVE DE BOLA DE 1"</t>
  </si>
  <si>
    <t>LLAVE DE BOLA DE 1/2"</t>
  </si>
  <si>
    <t>LLAVE DE BOLA DE 1-1/2"</t>
  </si>
  <si>
    <t>LLAVE DE BOLA DE 1-1/4"</t>
  </si>
  <si>
    <t>LLAVE DE BOLA DE 2"</t>
  </si>
  <si>
    <t>LLAVE DE BOLA DE 3/4"</t>
  </si>
  <si>
    <t>LLAVE SENCILLA PARA LAVAPLATOS</t>
  </si>
  <si>
    <t>LLAVE TERMINAL DE COBRE DE 1/2"</t>
  </si>
  <si>
    <t>MEZCLADOR PARA LAVAMANOS DE 4"</t>
  </si>
  <si>
    <t>PINTURA    EN    VINILO    ACRILICA    PARA    USO EXTERIOR DE ALTA RESISTENCIA (CUÑETE)</t>
  </si>
  <si>
    <t>PINTURA DE TRAFICO REFLECTIVA</t>
  </si>
  <si>
    <t>PINTURA EN ESMALTE A BASE DE ACEITE</t>
  </si>
  <si>
    <t>PINTURA EN VINILO TIPO 1 (CUEÑETE)</t>
  </si>
  <si>
    <t>PINTURA PARA PISO</t>
  </si>
  <si>
    <t>PINTURA VINILO INTERIORES (CUÑETE)</t>
  </si>
  <si>
    <t>PLACAS PLANAS DE FIBROCEMENTO</t>
  </si>
  <si>
    <t>POMA PARA VASTAGO DUCHA CUADRADO</t>
  </si>
  <si>
    <t>POMA PARA VASTAGO DUCHA ESTRIADO</t>
  </si>
  <si>
    <t>POMA UNIVERSAL</t>
  </si>
  <si>
    <t>TORNILLO DE ENSAMBLE DE 1 1/2"</t>
  </si>
  <si>
    <t>TORNILLO DE ENSAMBLE  DE 2"</t>
  </si>
  <si>
    <t>TORNILLO DE ENSAMBLE 3/4</t>
  </si>
  <si>
    <t>PUNTILLA SIN CABEZA DE 1 1/2" (LIBRA)</t>
  </si>
  <si>
    <t>PUNTILLA SIN CABEZA DE 2" (LIBRA)</t>
  </si>
  <si>
    <t>REGISTRO CORTINA DE 1"</t>
  </si>
  <si>
    <t>REJILLA PLASTICAS CON SOSCO 3" X 2" ANTICUCARACHAS</t>
  </si>
  <si>
    <t>REJILLA SIFON DE 1-1/2"</t>
  </si>
  <si>
    <t>REJILLA SIFON DE 2"</t>
  </si>
  <si>
    <t>SELLANTE POLIURETANO PARA EXTERIORES</t>
  </si>
  <si>
    <t>SIFON FLEXIBLE</t>
  </si>
  <si>
    <t>SIFON SANITARIO PARA LAVAMANOS</t>
  </si>
  <si>
    <t>SIFON SANITARIO PARA LAVAPLATOS</t>
  </si>
  <si>
    <t>SOLDADURA LIQUIDA PVC (1/64 GALON)</t>
  </si>
  <si>
    <t>TEJA TRASLUCIDA TIPO ESPAÑOLA</t>
  </si>
  <si>
    <t>VASTAGO PARA DUCHA GRICOL</t>
  </si>
  <si>
    <t>VASTAGO PARA DUCHA GRIVAL</t>
  </si>
  <si>
    <t>VASTAGO PARA LAVAPLATOS GRIVAL</t>
  </si>
  <si>
    <t>PATERNIT (CANTIDAD 1/16 GALON)</t>
  </si>
  <si>
    <t>GAS MAP PRO KIT</t>
  </si>
  <si>
    <t xml:space="preserve">ESTUCO PLASTICO </t>
  </si>
  <si>
    <t xml:space="preserve">RODILLO </t>
  </si>
  <si>
    <t>SIKAFLEX</t>
  </si>
  <si>
    <t>LIJA DE BANDA # 100</t>
  </si>
  <si>
    <t>LIJA DE BANDA # 120</t>
  </si>
  <si>
    <t>LIJA PARA LIJADORA ORBITAL</t>
  </si>
  <si>
    <t>PEGANTE BLANCO PARA MADERA</t>
  </si>
  <si>
    <t>PEGANTE TIPO XL</t>
  </si>
  <si>
    <t>PINTURA BARNIZ PARA EXTERIORES</t>
  </si>
  <si>
    <t>PINTURA LACA CATALIZADA TRANSPARENTE MATE</t>
  </si>
  <si>
    <t>PINTURA LACA CATALIZADA TRANSPARENTE  BRILLANTE</t>
  </si>
  <si>
    <t xml:space="preserve">PINTURA PARA MADERA EXTERIOR </t>
  </si>
  <si>
    <t>PINTURA SELLADOR CATALIZADO</t>
  </si>
  <si>
    <t>PINTURA SELLADOR LIJABLE</t>
  </si>
  <si>
    <t>PINTURA TINTILLA MATE (VARIOS TONOS)</t>
  </si>
  <si>
    <t>PUNTA DE ESTRELLA PARA TALADRO</t>
  </si>
  <si>
    <t>BROCA</t>
  </si>
  <si>
    <t>CABLE ENCAUCHETADO 3 X 14</t>
  </si>
  <si>
    <t>CABLE ENCAUCHETADO 3 X 10</t>
  </si>
  <si>
    <t>CAJA CUADRADA PVC12*12*5</t>
  </si>
  <si>
    <t>CAJA DE EMPALME CUADRADA ROWELT CON TAPA, SALIDA Y ENTRADA DE 1"</t>
  </si>
  <si>
    <t>CAJA METALICA ROWELT 1/2"</t>
  </si>
  <si>
    <t>CLAVIJA SENCILLA DE 15 AMP</t>
  </si>
  <si>
    <t>CLAVIJA CAUCHO POLO A TIERRA DE 15AMP</t>
  </si>
  <si>
    <t>CURVA EMT DE 1"</t>
  </si>
  <si>
    <t>ENTRADA CAJA EMT DE 1"</t>
  </si>
  <si>
    <t>ENTRADA CAJA EMT DE 3/4</t>
  </si>
  <si>
    <t>INTERRUPTOR CONMUTABLE SENCILLO</t>
  </si>
  <si>
    <t>INTERRUPTOR DOBLE</t>
  </si>
  <si>
    <t>PLAFON LOZA</t>
  </si>
  <si>
    <t>TAPAS PVC REDONDAS</t>
  </si>
  <si>
    <t>TOMA DOBLE DE SOBREPONER</t>
  </si>
  <si>
    <t>TOMA ELECTRICA DOBLE CON POLO A TIERRA</t>
  </si>
  <si>
    <t>TUBERIA CONDUIT PESADO DE 1"</t>
  </si>
  <si>
    <t>TUBERIA CONDUIT PESADO DE 3/4"</t>
  </si>
  <si>
    <t>TUBERIA EMT DE 1"</t>
  </si>
  <si>
    <t>MEDIDOR DE ENERGIA TRIFASICO</t>
  </si>
  <si>
    <t xml:space="preserve">BOMBILLO AHORRADOR EN ESPIRAL BLANCO DE 11W </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</si>
  <si>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</si>
  <si>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</si>
  <si>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</si>
  <si>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</si>
  <si>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</si>
  <si>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CAJA PARA MEDIDOR DE ENERGIA</t>
  </si>
  <si>
    <t>CINTA ELECTRICA AISLANTE  INDUSTRIAL 33 ROLLO</t>
  </si>
  <si>
    <t>CINTA ENCAUCHETADA 23 ROLLO</t>
  </si>
  <si>
    <t>FOTOCELDA DE 1000W</t>
  </si>
  <si>
    <t>SOCKET PARA BOMBILLO ALOGENO DICROICO</t>
  </si>
  <si>
    <t>SOCKETS DE CANDIL DE UÑA EN LOZA</t>
  </si>
  <si>
    <t>SOCKETS PARA TUBO LED DE 18W</t>
  </si>
  <si>
    <t>TUBO LED DE 18W</t>
  </si>
  <si>
    <t>TUBO LED DE 9W</t>
  </si>
  <si>
    <t>LAMPARA LED TIPO PANTALLA</t>
  </si>
  <si>
    <t>PROCESO INCORPORACION SOLDADOS, CADETES - ALUMNOS - SOLDADOS - CACOM 5</t>
  </si>
  <si>
    <t>ACEITE MOTOR 15W40 *  GALON</t>
  </si>
  <si>
    <t xml:space="preserve">ACEITE MOTOR GASOLINA 10W 30 X  GALON </t>
  </si>
  <si>
    <t xml:space="preserve">ACEITE REFRIGERANTE SSR ULTRACOOLANT PARA COMPRESORES DE TORNILLO </t>
  </si>
  <si>
    <t>ÁCIDO ACÉTICO * 1 GALON</t>
  </si>
  <si>
    <t>ACOPLE HEMBRA  P/N 1226-202</t>
  </si>
  <si>
    <t>ACOPLE HIDRÁULICO DE PRESIÓN Y RETORNO KIT KHC-1004</t>
  </si>
  <si>
    <t>ACOPLE SET COUPLING  P/N 39121219</t>
  </si>
  <si>
    <t>ADAPTADOR / SQUARE DRIVE ADAPTOR 1206GS</t>
  </si>
  <si>
    <t>ADAPTADOR TORQUE / TORQUE ADAPTOR 1 1/16 SRDH341</t>
  </si>
  <si>
    <t>ADAPTADOR TORQUE / TORQUE ADAPTOR 1 1/4SRDH401</t>
  </si>
  <si>
    <t>ADAPTADOR TORQUE / TORQUE ADAPTOR 1 1/8SRDH361</t>
  </si>
  <si>
    <t>ADAPTADOR TORQUE / TORQUE ADAPTOR 1 3/8 SRDH441</t>
  </si>
  <si>
    <t>ADAPTADOR TORQUE / TORQUE ADAPTOR 1"SRDH321</t>
  </si>
  <si>
    <t>ADHESIVO EA 934NA 33564 NSN 8040-00-016-8662</t>
  </si>
  <si>
    <t xml:space="preserve">ADHESIVO EA 956NA  </t>
  </si>
  <si>
    <t>ADHESIVO EA9309.3NA, CLASS II B 33564 NSN 8040-01-163-3481 * KIT  QUART CAN</t>
  </si>
  <si>
    <t>ADHESIVO EPOCAST 50A (CAGE 99384) NSN 8040-00-148-9849 * KIT</t>
  </si>
  <si>
    <t>ADHESIVO EPOXICO REF EPIBOND 156-1 A/B WHITE "WIPE-ON" PASTE ADHESIVE - QUART A+B KIT</t>
  </si>
  <si>
    <t>ADHESIVO INSTANTANEO LOCTITE 435</t>
  </si>
  <si>
    <t xml:space="preserve">AEROSOL 12 OZ  FS # 34031 GREEN C403-1003ZZ </t>
  </si>
  <si>
    <t>AEROSOL 12 OZ  FS # 36231 GRAY C403-1002ZZ</t>
  </si>
  <si>
    <t>AEROSOL 12 OZ  FS # 37038 BLACK C403-1012 ZZ</t>
  </si>
  <si>
    <t>AGUA DESMINERALIZADA PARA BATERIA SIN ACIDO X 450 CC</t>
  </si>
  <si>
    <t>ALCOHOL ISOPROPILICO TECHNICAL CANECA * 55 GALONES P/N TT-I-735 NSN 6810-00-543-7915</t>
  </si>
  <si>
    <t>ALICATE DIAGONAL / DIAGONAL CUTTER 86ACF</t>
  </si>
  <si>
    <t>AMPERIMETRO  P/N  W-8095A-9</t>
  </si>
  <si>
    <t>AMPERIMETRO, SINGLE SCALE, 0-2500 400641-013</t>
  </si>
  <si>
    <t>ANCLAJE REF. 1101738-05</t>
  </si>
  <si>
    <t>ANTISEIZE COMPOUND MIL-A-907</t>
  </si>
  <si>
    <t>APLICADORES ASÉPTICOS PAQUETE X 100 UNIDADES</t>
  </si>
  <si>
    <t xml:space="preserve">B&amp;B 3100 P/N MIL-PRF-85704 LAVADO DE COMPRESORES CANECA X 5 GAL </t>
  </si>
  <si>
    <t>BAJA LENGUAS (80244)  7340-00-753-5565   CAJA * 500</t>
  </si>
  <si>
    <t>BARRA DE INTERIORES 1/4 X CAJA</t>
  </si>
  <si>
    <t>BARRA DE INTERIORES 3/8</t>
  </si>
  <si>
    <t>BARRA DE INTERIORES 5/16</t>
  </si>
  <si>
    <t>BATERIA 24BI-800</t>
  </si>
  <si>
    <t>BATERIA 27AD-1000</t>
  </si>
  <si>
    <t>BATERIA ALKALINA AA</t>
  </si>
  <si>
    <t xml:space="preserve">BATERIA ALKALINA CUADRADA DE 9 VOLTIOS </t>
  </si>
  <si>
    <t xml:space="preserve">BATERIA ALKALINA DE 1,5 VOLTIOS TAMAÑO "AAA" * PAR </t>
  </si>
  <si>
    <t>BATERIA ALKALINA DE 1,5 VOLTIOS TAMAÑO "C" * PAR</t>
  </si>
  <si>
    <t>BATERÍA SAFT 3,6V P/N LS26500</t>
  </si>
  <si>
    <t>BOBINA DE ENCENDIDO  21171-7034</t>
  </si>
  <si>
    <t>BOMBA COMBUSTIBLE M147560</t>
  </si>
  <si>
    <t>BRIDA DE AMARRE P/N MS3367-2-9</t>
  </si>
  <si>
    <t>BRIDA DE AMARRE P/N MS3367-4-0</t>
  </si>
  <si>
    <t>BRIDA DE AMARRE P/N MS3367-5-9</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</si>
  <si>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</si>
  <si>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</si>
  <si>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</si>
  <si>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</si>
  <si>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</si>
  <si>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</si>
  <si>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</si>
  <si>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</si>
  <si>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</si>
  <si>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</si>
  <si>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</si>
  <si>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</si>
  <si>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</si>
  <si>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</si>
  <si>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965D COBALT LONG #10</t>
  </si>
  <si>
    <t>BROCA ANGULAR 965D COBALT LONG #21</t>
  </si>
  <si>
    <t>BROCA ANGULAR 965D COBALT LONG #8</t>
  </si>
  <si>
    <t>BROCA ANGULAR 965D COBALT LSTUBBY #27</t>
  </si>
  <si>
    <t>BROCA ANGULAR 965D COBALT STUBBY #30</t>
  </si>
  <si>
    <t>BROCA ANGULAR 965D COBALT STUBBY#21</t>
  </si>
  <si>
    <t>BROCA ANGULAR 965D COBALT LONG # 1/4</t>
  </si>
  <si>
    <t>BROCA ANGULAR 965D COBALT LONG # 1/8</t>
  </si>
  <si>
    <t>BROCA ANGULAR 965D COBALT LONG # 5/32</t>
  </si>
  <si>
    <t>BROCA ANGULAR 965D COBALT LONG #13</t>
  </si>
  <si>
    <t>BROCA ANGULAR 965D COBALT LONG #16</t>
  </si>
  <si>
    <t>BROCA ANGULAR 965D COBALT LONG #27</t>
  </si>
  <si>
    <t>BROCA ANGULAR 965D COBALT LONG #30</t>
  </si>
  <si>
    <t>BROCA ANGULAR 965D COBALT STUBBY# 1/4</t>
  </si>
  <si>
    <t>BROCA ANGULAR 965D COBALT STUBBY# 5/32</t>
  </si>
  <si>
    <t>BROCA ANGULAR 965D COBALT STUBBY#10</t>
  </si>
  <si>
    <t>BROCA ANGULAR 965D COBALT STUBBY#13</t>
  </si>
  <si>
    <t>BROCA ANGULAR 965D COBALT STUBBY#16</t>
  </si>
  <si>
    <t>BROCA ANGULAR 965D COBALT STUBBY#8</t>
  </si>
  <si>
    <t>BROCA ANGULAR CON ROSCA SHORT DRIL # 21</t>
  </si>
  <si>
    <t>BROCA ANGULAR CON ROSCA SHORT DRIL # 30</t>
  </si>
  <si>
    <t>BROCA ANGULAR CON ROSCA 965D COBALT STUBBY # 1/8</t>
  </si>
  <si>
    <t>BROCA ANGULAR CON ROSCA SHORT DRIL # 10</t>
  </si>
  <si>
    <t>BROCA ANGULAR CON ROSCA SHORT DRIL # 13</t>
  </si>
  <si>
    <t>BROCA ANGULAR CON ROSCA SHORT DRIL # 16</t>
  </si>
  <si>
    <t>BROCA ANGULAR CON ROSCA SHORT DRIL # 27</t>
  </si>
  <si>
    <t>BROCA ANGULAR CON ROSCA SHORT DRIL # 40</t>
  </si>
  <si>
    <t>BROCA ANGULAR CON ROSCA SHORT DRIL # 8</t>
  </si>
  <si>
    <t>BROCA CENTER DRILL #3</t>
  </si>
  <si>
    <t>BROCA CENTER DRILL #4</t>
  </si>
  <si>
    <t>BROCA CENTER DRILL #5</t>
  </si>
  <si>
    <t>BUJIA M802138</t>
  </si>
  <si>
    <t>BURIL CARBUROID IZQUIERDO</t>
  </si>
  <si>
    <t>BURIL CARBUROID DERECHO</t>
  </si>
  <si>
    <t>BURIL CUADRADO HSS 3/8</t>
  </si>
  <si>
    <t>BURIL CUADRADO HSS 5/16</t>
  </si>
  <si>
    <t>CABLE DE FRENADO(V52793 #05-048338)  285845</t>
  </si>
  <si>
    <t>CABLE NO ELECTRICO  ROLLO POR LIBRA 9525-00-618-0257  P/N : MS20995NC20</t>
  </si>
  <si>
    <t xml:space="preserve">CABLEADOR / ENRUTADOR CABLE ELECTRICO REF 35250 (4250) </t>
  </si>
  <si>
    <t xml:space="preserve">CALIBRADOR DE ESPESOR / DIAL DEPTH GAGE P/N 643J </t>
  </si>
  <si>
    <t>CALIBRADOR DE LLANTAS / TIRE GAUGE PGPL150</t>
  </si>
  <si>
    <t>CAUTIN DE FUNCIONAMIENTO A GAS BUTANO REFERENCIA YAKS32A</t>
  </si>
  <si>
    <t>CAUTIN INDUSTRIAL TIPO LAPIZ DE 200 WATTS</t>
  </si>
  <si>
    <t>CERA LIQUIDA TEFLON PLUS 500 CC</t>
  </si>
  <si>
    <t>CINTA / FLASH TAPE REF HCS2114-3</t>
  </si>
  <si>
    <t>CINTA / TAPE PRESSURE SENSITVE, ADHESIVE (52170)600, 1 1/2" 7510-00-551-9826</t>
  </si>
  <si>
    <t>CINTA DE ALUMINIO 3M 425  FOIL TAPE 1 X 60</t>
  </si>
  <si>
    <t xml:space="preserve">CINTA DE ALUMINIO 3M 425 FOIL TAPE, 2 X 55 </t>
  </si>
  <si>
    <t>CINTA DE ENMASCARAR VERDE REF SCOTCH 233+ 2" X 55M 26332</t>
  </si>
  <si>
    <t>CINTA DE ENMASCARAR VERDE REF SCOTCH 233+ 2" X 55M 26336</t>
  </si>
  <si>
    <t>CINTA DE ENMASCARAR VERDE REF SCOTCH 233+ 2" X 55M 26340</t>
  </si>
  <si>
    <t>CINTA SELLANTE / SEALANT TAPE HCS2125</t>
  </si>
  <si>
    <t>CINTA VULCANIZADA / TAPE AMALGAMACION</t>
  </si>
  <si>
    <t>CONECTOR ALTA PRESION   P/N K-3706</t>
  </si>
  <si>
    <t>CONECTOR GIRATORIO DE AIRE  ¼” YA502M</t>
  </si>
  <si>
    <t>CONECTOR HEMBRA  AC  P/N R67G36E</t>
  </si>
  <si>
    <t>CONECTOR HEMBRA  DC  P/N R65G3E</t>
  </si>
  <si>
    <t>CONECTOR RECTO BNC RF REFERENCIA P/N M39012/16-0014</t>
  </si>
  <si>
    <t>CONTADOR HORAS GATOR AM136813</t>
  </si>
  <si>
    <t>COPA / FLANK DRIVE SOCKET 1/2 SHALLOW, INCHES 1 1/2 SW481</t>
  </si>
  <si>
    <t>COPA / FLANK DRIVE SOCKET 1/2 SHALLOW, INCHES 1 1/4 SW401</t>
  </si>
  <si>
    <t>COPA / FLANK DRIVE SOCKET 1/2 SHALLOW, INCHES 1 1/8 SW361</t>
  </si>
  <si>
    <t>COPA / FLANK DRIVE SOCKET 1/2 SHALLOW, INCHES 1 3/16SW381</t>
  </si>
  <si>
    <t>COPA / FLANK DRIVE SOCKET 1/2 SHALLOW, INCHES 1 3/8 SW441</t>
  </si>
  <si>
    <t>COPA / FLANK DRIVE SOCKET 1/2 SHALLOW, INCHES 1 7/16 SW461</t>
  </si>
  <si>
    <t>COPA / FLANK DRIVE SOCKET 1/4 DEEP, INCHES 110STMDY</t>
  </si>
  <si>
    <t>COPA / FLANK DRIVE SOCKET 1/4 SHALLOW, INCHES 110TMDY</t>
  </si>
  <si>
    <t>COPA / FLANK DRIVE SOCKET 3/8 SHALLOW, INCHES 211FY</t>
  </si>
  <si>
    <t>COPA KIT / IMPACT DRIVERS AND SET 208EPIT</t>
  </si>
  <si>
    <t>COPA MEZCLADORA CON COLLAR 600 ML 3M 16001</t>
  </si>
  <si>
    <t>COPA MEZCLADORA CON COLLAR 600 ML, 16000</t>
  </si>
  <si>
    <t>COPADO TARRO POR 290 GRMS</t>
  </si>
  <si>
    <t>CORREA MOTOR M150046</t>
  </si>
  <si>
    <t>DIODO REF JANTX1N5552</t>
  </si>
  <si>
    <t>DISCO ABRASIVO PURPLE REFERENCIA 30479 GRANO P180 CAJA * 100</t>
  </si>
  <si>
    <t>DISCO ABRASIVO PURPLE REFERENCIA 30783 GRANO P80 CAJA * 100</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</si>
  <si>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</si>
  <si>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</si>
  <si>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</si>
  <si>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</si>
  <si>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DISCO DE FRENO SENSOR KIT P/N TY04914-10064-71</t>
  </si>
  <si>
    <t>DISCO DE LIJA PARA CAPA TRANSPARENTE REF TRIZACT HOOKIT 3M P1500, 5 EN GRANO, 02095 CAJA X 25 UNID.</t>
  </si>
  <si>
    <t>DISCO REF 83815 PSA AND NORGRIP P80B</t>
  </si>
  <si>
    <t>DISCO REF 83816 PSA AND NORGRIP P100B</t>
  </si>
  <si>
    <t xml:space="preserve">DISCO REF 83817 PSA AND NORGRIP P120B     </t>
  </si>
  <si>
    <t>DISCO REF 83819 PSA AND NORGRIP P180B</t>
  </si>
  <si>
    <t>DISCO REF 83820 PSA AND NORGRIP P220B</t>
  </si>
  <si>
    <t xml:space="preserve">DISCO REF 83822 PSA AND NORGRIP P320B     </t>
  </si>
  <si>
    <t>ELEMENTO SEPARADOR  39863840</t>
  </si>
  <si>
    <t>EMPAQUE REPUESTO H-2808</t>
  </si>
  <si>
    <t>ENSAMBLE DE MANGUERA DE PRESIÓN , #8 TF-1038-21*300</t>
  </si>
  <si>
    <t>ESCALERA MULTIPROPOSITO 3.55 METROS 12P RED LINE</t>
  </si>
  <si>
    <t>ESTAÑO</t>
  </si>
  <si>
    <t>ESTAÑO PARA SOLDAURA DE PRECISION</t>
  </si>
  <si>
    <t>ESTOPA PARA BRILLAR EQUIPOS X 400 GRMS</t>
  </si>
  <si>
    <t xml:space="preserve">ETIQUETA MARCADORA DE CABLE / WIRE MARKING SLEEVES REF PSPT-094-175-WT BY THERMAL LABELING SYSTEM TLS2200 BRADY </t>
  </si>
  <si>
    <t xml:space="preserve">ETIQUETA MARCADORA DE CABLE / WIRE MARKING SLEEVES REF PSPT-125-175-WT BY THERMAL LABELING SYSTEM TLS2200 BRADY </t>
  </si>
  <si>
    <t xml:space="preserve">ETIQUETA MARCADORA DE CABLE / WIRE MARKING SLEEVES REF PSPT-187-175-WT BY THERMAL LABELING SYSTEM TLS2200 BRADY </t>
  </si>
  <si>
    <t>EXTENSION / SET EXTENSIONS 1/4 106BTMX</t>
  </si>
  <si>
    <t>EXTENSION / SET EXTENSIONS 3/8 206AFX</t>
  </si>
  <si>
    <t xml:space="preserve">EXTRACTOR / REMOVEDOR DE PINES  M81969/1-02   (PAQUETE POR 50 UNIDADES) </t>
  </si>
  <si>
    <t xml:space="preserve">EXTRACTOR / REMOVEDOR DE PINES M81969/1-01  (PAQUETE POR 50 UNIDADES) </t>
  </si>
  <si>
    <t xml:space="preserve">EXTRACTOR / REMOVEDOR DE PINES M81969/14-01  (PAQUETE POR 50 UNIDADES) </t>
  </si>
  <si>
    <t xml:space="preserve">EXTRACTOR / REMOVEDOR DE PINES M81969/14-05  (PAQUETE POR 50 UNIDADES) </t>
  </si>
  <si>
    <t xml:space="preserve">EXTRACTOR / REMOVEDOR DE PINES M81969/14-05 (PAQUETE POR 50 UNIDADES) </t>
  </si>
  <si>
    <t xml:space="preserve">EXTRACTOR / REMOVEDOR DE PINES M81969/14-10  (PAQUETE POR 50 UNIDADES) </t>
  </si>
  <si>
    <t xml:space="preserve">EXTRACTOR / REMOVEDOR DE PINES M81969/14-11  (PAQUETE POR 50 UNIDADES) </t>
  </si>
  <si>
    <t xml:space="preserve">EXTRACTOR / REMOVEDOR DE PINES M81969/39-01  (PAQUETE POR 50 UNIDADES) </t>
  </si>
  <si>
    <t>EXTRACTOR / REMOVEDOR DE PINES REFERENCIA DRK95-10B M81969/8-12</t>
  </si>
  <si>
    <t xml:space="preserve">EXTRACTOR / REMOVEDOR REMOVAL TOOL DRK188 - PAQUETE </t>
  </si>
  <si>
    <t xml:space="preserve">EXTRACTOR / REMOVEDOR REMOVAL TOOL DRK230 - PAQUETE </t>
  </si>
  <si>
    <t>FILTRO ACEITE A-323</t>
  </si>
  <si>
    <t>FILTRO ACEITE LF3970</t>
  </si>
  <si>
    <t>FILTRO AIRE 39588777</t>
  </si>
  <si>
    <t>FILTRO AIRE AT110770</t>
  </si>
  <si>
    <t>FILTRO AIRE PRIMARIO P781039</t>
  </si>
  <si>
    <t>FILTRO AIRE SECUNDARIO P777639</t>
  </si>
  <si>
    <t>FILTRO COMBUSTIBLE A-243004</t>
  </si>
  <si>
    <t>FILTRO COMBUSTIBLE AM116304</t>
  </si>
  <si>
    <t>FILTRO COMBUSTIBLE FF5612</t>
  </si>
  <si>
    <t>FILTRO COMBUSTIBLE FS 19624</t>
  </si>
  <si>
    <t>FILTRO COMBUSTIBLE FS 20000</t>
  </si>
  <si>
    <t>FILTRO COMBUSTIBLE FS20022</t>
  </si>
  <si>
    <t>FILTRO DE ACEITE TRACTOR BLANCO HARLAN SEGÚN MUESTRA</t>
  </si>
  <si>
    <t xml:space="preserve">FILTRO DE AIRE TRACTOR HARLAN BLANCO SEGÚN MUESTRA </t>
  </si>
  <si>
    <t>FILTRO DE COMBUSTIBLE TRACTOR HARLAN BLANCO SEGÚN MUESTRA</t>
  </si>
  <si>
    <t>FILTRO DESINCAN  P/N HC-1763</t>
  </si>
  <si>
    <t>FILTRO REPLACEMENT  ELEMENT  P/N AP-15</t>
  </si>
  <si>
    <t>FLANK DRIVE PLUS ADJUSTABLE WRENCH FADH12A</t>
  </si>
  <si>
    <t>FLANK DRIVE SOCKET 1/2 SHALLOW, INCHES 1 5/16 SW421</t>
  </si>
  <si>
    <t>GRASA PROPOSITO GENERAL  / GENERAL PURPOSE SYNTHETIC GREASE MIL-PRF-81322G - 14 OZ</t>
  </si>
  <si>
    <t>HOJA DE SIERRA DE MANO / HACKSAWS BLADE HSBM1224B</t>
  </si>
  <si>
    <t>INDICADOR DIAL / UNIVERSAL BACK PLUNGER DIAL INDICATOR 196A1Z</t>
  </si>
  <si>
    <t>INSERTADOR P/N M81969/14-01</t>
  </si>
  <si>
    <t>INSERTADOR P/N M81969/14-03</t>
  </si>
  <si>
    <t>INSERTADOR P/N M81969/14-11</t>
  </si>
  <si>
    <t>INTERRUPTOR / SWITCH, PUSH BUTTON 404100(SWITCH ENCENDIDO PLANTAS VIEJAS)</t>
  </si>
  <si>
    <t>INTERRUPTOR DE SEGURIDAD</t>
  </si>
  <si>
    <t>LAMINA 7075-T6 0.032" 1,20MTSX 3 MTS</t>
  </si>
  <si>
    <t>LAMINA 7075-T6 0.040" 1,20MTSX 3 MTS</t>
  </si>
  <si>
    <t>LIJA AL AGUA NUM 1000 PLIEGO 23 X 28 CM</t>
  </si>
  <si>
    <t>LIJA AL AGUA NUM 120.</t>
  </si>
  <si>
    <t>LIJA AL AGUA NUM 1200 PLIEGO 23 X 28 CM</t>
  </si>
  <si>
    <t>LIJA AL AGUA NUM 240 PLIEGO 23 X 28 CM.</t>
  </si>
  <si>
    <t>LIJA AL AGUA NUM 350 PLIEGO 23 X 28 CM.</t>
  </si>
  <si>
    <t>LIJA AL AGUA NUM 400 PLIEGO 23 X 28 CM.</t>
  </si>
  <si>
    <t>LIJA AL AGUA NUM 600 PLIEGO 23 X 28 CM</t>
  </si>
  <si>
    <t>LIJA AL AGUA NUM 800 PLIEGO 23 X 28 CM</t>
  </si>
  <si>
    <t>LIMPIAVIDRIOS X 500 ML CON ATOMIZADOR</t>
  </si>
  <si>
    <t>LIQUIDO PENETRANTE DE INSPECCION  SPOTCHECK SKC-S CLEANER CAJAS  X 6 EA</t>
  </si>
  <si>
    <t>LLANTA DELANTERA TRACTOR HARLAN 6.50-10 HEAVY DUTY</t>
  </si>
  <si>
    <t>LLAVE AJUSTABLE REF. BLPADJ404SG</t>
  </si>
  <si>
    <t>LLAVE AJUSTABLES REF. BLPADJ703</t>
  </si>
  <si>
    <t>LUZ DE TRABAJO SIN CORDEL 18 V</t>
  </si>
  <si>
    <t>MANGUERA AEM02027 ID: 1/4 IN OD:3/8 IN LENGTH: 100FT WALL: 1/16 IN</t>
  </si>
  <si>
    <t>MANGUERA AEM02027 ID: 3/8 IN OD: ½ IN LENGTH: 100FT WALL: 1/16 IN</t>
  </si>
  <si>
    <t>MANGUERA DE RETORNO ASSEMBLY, #16 TF-1039-02*300</t>
  </si>
  <si>
    <t>MANGUERA DE SALIDA ASSEMBLY Z-5997</t>
  </si>
  <si>
    <t>MANGUERA TYGOTHANE ID 3/8 OD 1/2 P/N C-210A  * ROLLO 100 FEET</t>
  </si>
  <si>
    <t>MANTENIMEINTO PLANTA AUXILIAR 115 VAC /  28 DC 90 KVA</t>
  </si>
  <si>
    <t xml:space="preserve">MANTENIMIENTO BOTELLAS OXIGENO </t>
  </si>
  <si>
    <t>MANTENIMIENTO CABINA DE PINTURAS</t>
  </si>
  <si>
    <t>MANTENIMIENTO CARRO SERVICIO NITROGENO</t>
  </si>
  <si>
    <t>MANTENIMIENTO CARRO SERVICIO OXIGENO</t>
  </si>
  <si>
    <t>MANTENIMIENTO COMPRESOR SSR UP6-10-125</t>
  </si>
  <si>
    <t>MANTENIMIENTO COMPRESOR SSR XFE-50</t>
  </si>
  <si>
    <t>MANTENIMIENTO GRUA / CRANE ASSY MAINTENANCE</t>
  </si>
  <si>
    <t>MANTENIMIENTO GRUA COFFIN HOIST-YALE 3 T.</t>
  </si>
  <si>
    <t>MANTENIMIENTO HORNO EN LAMINA ASTMA60</t>
  </si>
  <si>
    <t>MANTENIMIENTO MONTACARGAS  7.0 TON</t>
  </si>
  <si>
    <t>MANTENIMIENTO MONTACARGAS 1.3 TON</t>
  </si>
  <si>
    <t>MANTENIMIENTO PLATAFORMA HIDRAULICA / PLATFORM HYD MAINTENANCE</t>
  </si>
  <si>
    <t>MANTENIMIENTO POLEA / DIFERENCIAL-NH HOIST 3 TON.</t>
  </si>
  <si>
    <t>MANTENIMIENTO POWER MASTER ADV 115 / 28</t>
  </si>
  <si>
    <t>MANTENIMIENTO REMOLCADOR DE AERONAVES  3000 LBS.</t>
  </si>
  <si>
    <t>MANTENIMIENTO REMOLCADOR DE AERONAVES 6000 LBS.</t>
  </si>
  <si>
    <t xml:space="preserve">MANTENIMIENTO TESTER HIDRAULICO </t>
  </si>
  <si>
    <t xml:space="preserve">MANTENIMIENTO TRACTOR UTILITARIO GATOR TX TURF A.A </t>
  </si>
  <si>
    <t>MANTENIMIENTO UNIDAD DE LAVADO UNIVERSAL / UNIVERSAL WASH UNIT MAINTENANCE</t>
  </si>
  <si>
    <t>MEDIDOR DE PRESION 0-5000 PSI (HC-2289 TRONAIR)</t>
  </si>
  <si>
    <t xml:space="preserve">MALLA PLASTICA EXPANDIBLE PARA PROTECCION DE ARNÉS ELECTRICO COLOR NEGRO FR PLUS DE 1/2" </t>
  </si>
  <si>
    <t xml:space="preserve">NITROGENO </t>
  </si>
  <si>
    <t>PAPEL KRAFT RECICLADO EN ROLLO, DE 50 CM DE ANCHO POR 300 METROS DE LARGO</t>
  </si>
  <si>
    <t>PASTA PARA SOLDAR</t>
  </si>
  <si>
    <t>PELÍCULA C/REGLA PARA MEZCLADO (CAJA CON 100 REGLETAS) 3M 16065</t>
  </si>
  <si>
    <t>PELICULA ELASTICA / PEEL PLY, NYLON REF HCS2112</t>
  </si>
  <si>
    <t>PELICULA ELASTICA NYLON HCS2101-04-60V</t>
  </si>
  <si>
    <t>PERNO BLINDAJE P/N MS21091-3020</t>
  </si>
  <si>
    <t>PERNO P/N NAS514P632- 24P</t>
  </si>
  <si>
    <t>PETROLATUM (81348) X LIBRA P/N VV-P-236 NSN 9150-01-023-3934</t>
  </si>
  <si>
    <t>PILA ALKALINA AG13</t>
  </si>
  <si>
    <t>PINTURA / REVESTIMIENTO  POLYURETHANE FINISH C403-1002 B MIL PRF 85285 AIRCRAFT FLAT GRAY 36231</t>
  </si>
  <si>
    <t>PINTURA / REVESTIMIENTO / COATING POLYURETHANE FINISH C403-1000 B MIL-PRF 85285 FLAT BLACK #37038</t>
  </si>
  <si>
    <t>PINTURA / REVESTIMIENTO ACABADO POLIURETANO C403-1003 B  MIL-PRF 85285 FLAT GREEN #34031</t>
  </si>
  <si>
    <t xml:space="preserve">PINTURA / REVESTIMIENTO COATING MIL-PRF-85285D TIPOIV AZUL CLARO # 15182 GALON EN KIT </t>
  </si>
  <si>
    <t>PINTURA / REVESTIMIENTO MIL-PRF-85285D TIPOIV BLACK #17038 GALON KIT</t>
  </si>
  <si>
    <t>PINTURA / REVESTIMIENTO MIL-PRF-85285D TIPOIV GRAY #16231 GALON KIT</t>
  </si>
  <si>
    <t>PINZA / PLIERS CUTTERS SET PL400B</t>
  </si>
  <si>
    <t>PISTOLA DE CALOR HEAT GUN ET1400</t>
  </si>
  <si>
    <t>PISTOLA DE PINTURA / PAINT TANK WITH SPRAY GUN REF R8313 RONGPENG</t>
  </si>
  <si>
    <t>PISTOLA VENTURI / BLOW GUN YA1055B</t>
  </si>
  <si>
    <t>PLACA PLASTICA NORTON BLUE 20X350 PULG 636425-03723</t>
  </si>
  <si>
    <t>PRIMER EN SPRAY / ZINC CHROMATE PRIMER A7-6889A GREEN MIL-P-6889A</t>
  </si>
  <si>
    <t>PRIMER EN SPRAY AMARILLO / ZIN CHROMATE PRIMER TTP1757 YELLOW</t>
  </si>
  <si>
    <t>PRUEBAS HIDROSTATICAS, MANTENIMIENTO Y CARGUE AIRE TIPO DDE BOTELLAS EGRESS TIPO MK</t>
  </si>
  <si>
    <t>PUNTA PHILLIPS / DIAMOND TIP POWER BITS P/N SDMD322</t>
  </si>
  <si>
    <t>PUNTA PHILLIPS / DIAMOND TIP POWER BITS P/N SDMD323</t>
  </si>
  <si>
    <t>PUNTA TORQUE / TORQ BIT 10 WERA 871/4 DC5066694001</t>
  </si>
  <si>
    <t>PUNTA TORQUE / TORQ BIT 6 WERA 871/4 DC5066690001</t>
  </si>
  <si>
    <t>PUNTA TORQUE / TORQ BIT 8 WERA 871/4 DC5066692001</t>
  </si>
  <si>
    <t>REFRIGERANTE RADIADOR X GALON</t>
  </si>
  <si>
    <t>REGLA METALICA / STEEL RULE RULER12</t>
  </si>
  <si>
    <t>REGLA METALICA / STEEL RULE RULER600</t>
  </si>
  <si>
    <t>REGULADOR, HIGH PRESSURE  PC-1062-02</t>
  </si>
  <si>
    <t>REGULADOR, LOW PRESSURE  PC-1089-01</t>
  </si>
  <si>
    <t>REGULATOR H-1397</t>
  </si>
  <si>
    <t>RESINA / BAKED RESIN, MIL-PRF-3043 GALLON</t>
  </si>
  <si>
    <t>RESISTENCIA 51 OHM A 1/4 WATT</t>
  </si>
  <si>
    <t>RESISTENCIA 58 OHM</t>
  </si>
  <si>
    <t>RETENEDOR / RETAINING RING SRPC112</t>
  </si>
  <si>
    <t>REVELADOR  SKD-S2 DEVELOPER  CAJAS  X 12 EA</t>
  </si>
  <si>
    <t>RUEDA P/N 4BF1½</t>
  </si>
  <si>
    <t>SABRA REF 7447 X ROLLO DE 6 PULGADAS X 30 PIES</t>
  </si>
  <si>
    <t>SEGURO DE CABLE / SAFE-T-CABLE KIT .32 X 12" C10-212</t>
  </si>
  <si>
    <t>SELLADOR / TORQUE SEAL F900 (COLOR AZUL, VERDE, AMARILLO) X TUBO POR 0.5 OZ 8030-00-408-1137</t>
  </si>
  <si>
    <t>SELLANTE / SEALING COMPOUND (01195)F910. 0,5 OZ 8030-01-573-2917 COLOR AMARILLO</t>
  </si>
  <si>
    <t>SELLANTE / SEALING COMPOUND PS-870-B1/2</t>
  </si>
  <si>
    <t>SELLANTE / SEALING COMPOUND PS-870-B-2</t>
  </si>
  <si>
    <t>SELLANTE / SEALING COMPOUND REF P/N 888738-81 NSN 8030-00-201-0996</t>
  </si>
  <si>
    <t>SELLANTE, RTV108 (01139)</t>
  </si>
  <si>
    <t>SEMICONDUCTOR DEVICE,DIODE P/N JANTX1N1206A</t>
  </si>
  <si>
    <t xml:space="preserve">SHAMPOO PARA LAVADO AERONAVES MIL-PRF-85570 TIPO 2 Ó MIL-PRF-87937 TIPO 4, CANECA X 55 GL </t>
  </si>
  <si>
    <t>SIERRA DE MANO / HACKSAWS HSG319</t>
  </si>
  <si>
    <t xml:space="preserve">SILICONA PARA BRILLAR  LLANTAS (ENDURENCE) </t>
  </si>
  <si>
    <t>SOLENOIDE KIT AM138497</t>
  </si>
  <si>
    <t>ADAPTADOR DE TORQUE / SPLINE TORQUE ADAPTORS SRES306</t>
  </si>
  <si>
    <t>TALADRO / CORDLESS 18V DRILLS CDR8850H</t>
  </si>
  <si>
    <t>TAPA RESERVORIO GATOS HIDRAULICOS / BREATHER H-1045 TRONAIR</t>
  </si>
  <si>
    <t>TARJETA / CONTROL BOARD ASSY 286597</t>
  </si>
  <si>
    <t>TARJETA / I/O P.C. BOARD ASSEMBLY 286392-001</t>
  </si>
  <si>
    <t>TARJETA / PC, AY, OVERVOLTAGE 180289A</t>
  </si>
  <si>
    <t>TARJETA / PC, OVER-UNDER VOLTAGE 482038A</t>
  </si>
  <si>
    <t>TARJETA DESCARGA DE DATOS / BUS DISCHARGE P.C. BOARD ASSY 286250A</t>
  </si>
  <si>
    <t>TERMOENCOGIBLE DE 1.5MM TRANSPARENTE</t>
  </si>
  <si>
    <t>TERMOENCOGIBLE DE 12MM REFERENCIA TT12, NEGRO, TEMPERATURA DE OPERACIÓN: DE -55 A 125 GRADOS
AISLAMIENTO 600 V</t>
  </si>
  <si>
    <t>TERMOENCOGIBLE DE 15MM REFERENCIA TT15 , NEGRO, TEMPERATURA DE OPERACIÓN: DE -55 A 125 GRADOS
AISLAMIENTO 600 V</t>
  </si>
  <si>
    <t>TERMOENCOGIBLE DE 20MM REFERENCIA TT20,  NEGRO, TEMPERATURA DE OPERACIÓN: DE -55 A 125 GRADOS
AISLAMIENTO 600 V</t>
  </si>
  <si>
    <t>TERMOENCOGIBLE DE 25MM REFERENCIA TT25, NEGRO, TEMPERATURA DE OPERACIÓN: DE -55 A 125 GRADOS
AISLAMIENTO 600 V</t>
  </si>
  <si>
    <t>TERMOENCOGIBLE DE 30 MM REFERENCIA TT30 , NEGRO, TEMPERATURA DE OPERACIÓN: DE -55 A 125 GRADOS
AISLAMIENTO 600 V</t>
  </si>
  <si>
    <t>TERMOENCOGIBLE DE 35MM REFERENCIA  TT35 , NEGRO, TEMPERATURA DE OPERACIÓN: DE -55 A 125 GRADOS
AISLAMIENTO 600 V</t>
  </si>
  <si>
    <t>TERMOENCOGIBLE DE 3MM REFERENCIA TT3 , NEGRO, TEMPERATURA DE OPERACIÓN: DE -55 A 125 GRADOS
AISLAMIENTO 600 V</t>
  </si>
  <si>
    <t>TERMOENCOGIBLE DE 4MM REFERENCIA TT4B, BLANCO, TEMPERATURA DE OPERACIÓN: DE -55 A 125 GRADOS
AISLAMIENTO 600 V</t>
  </si>
  <si>
    <t>TERMOENCOGIBLE DE 5MM REFERENCIA TT5 , NEGRO, TEMPERATURA DE OPERACIÓN: DE -55 A 125 GRADOS
AISLAMIENTO 600 V</t>
  </si>
  <si>
    <t>TINTA PENETRANTE / HYDROPHILIC EMULSIFIER ZYGLO ZR-10E CANECA POR 5 GALONES</t>
  </si>
  <si>
    <t>TINTA PENETRANTE / POST EMULSIFICABLE FLUORESCENT PENETRANT ZYGLO ZL-37 CANECA POR 5 GALONES</t>
  </si>
  <si>
    <t>TORQUIMETRO 10-50 LB-INQD1R50</t>
  </si>
  <si>
    <t>TORQUIMETRO 320-1600 IN-LBQD3R1600</t>
  </si>
  <si>
    <t>TORQUIMETRO 40-200 LB-INQD2R200</t>
  </si>
  <si>
    <t>TORQUIMETRO 500-2500 IN-LBQD3R2500</t>
  </si>
  <si>
    <t>TORQUIMETRO 50-250 FT-LBQD3R250</t>
  </si>
  <si>
    <t>TRANSISTORE S REF. JANTX2N5686</t>
  </si>
  <si>
    <t>TRINQUETE / RATCHET 1/4 TR72</t>
  </si>
  <si>
    <t>TRINQUETE / RATCHET 3/8 F80</t>
  </si>
  <si>
    <t>VALVULA DE APAGADO H-1529-01</t>
  </si>
  <si>
    <t>VÁLVULA, AGUJA  HC-1081-01</t>
  </si>
  <si>
    <t>VASO PLASTICO RESISTENTE AL ESTIRENO 250CC REF SM0061</t>
  </si>
  <si>
    <t>02-02-01-004-007-02</t>
  </si>
  <si>
    <t>02-02-01-004-007-09</t>
  </si>
  <si>
    <t>02-02-02-006-005-02</t>
  </si>
  <si>
    <t>SILLA PARA OFICINA</t>
  </si>
  <si>
    <t xml:space="preserve">SILLAS DE ESCRITORIO </t>
  </si>
  <si>
    <t>ARCHIVADOR CON LLAVE DE 4 CAJONES</t>
  </si>
  <si>
    <t xml:space="preserve">CUBICULOS 5 PUESTOS </t>
  </si>
  <si>
    <t>ARCHIVADOR CON LLAVE DE  CUATRO CAJONES</t>
  </si>
  <si>
    <t>PUESTO DE TRABAJO EN "L" PARA 1 PERSONA</t>
  </si>
  <si>
    <t>ARCHIVO RODANTE</t>
  </si>
  <si>
    <t>MESA DE CONFERENCIA DE 12 PUESTOS</t>
  </si>
  <si>
    <t>ESCRITORIO CENTRO DE COMPUTO</t>
  </si>
  <si>
    <t>LIRA GRANDE</t>
  </si>
  <si>
    <t>TROMPETA</t>
  </si>
  <si>
    <t>GUARIPOLO</t>
  </si>
  <si>
    <t>TAMBORA</t>
  </si>
  <si>
    <t>BAQUETA PUNTA NYLON</t>
  </si>
  <si>
    <t>GOLPEADOR DE LIRA</t>
  </si>
  <si>
    <t xml:space="preserve">GOLPEADOR DE TAMBORA  </t>
  </si>
  <si>
    <t>CORREA DE LIRA</t>
  </si>
  <si>
    <t>CORREA DE REDOBLANTE</t>
  </si>
  <si>
    <t>ENTORCHADO</t>
  </si>
  <si>
    <t>HILO PARA REDOBLANTE</t>
  </si>
  <si>
    <t>MODULOS PARA ARMAR TARIMA</t>
  </si>
  <si>
    <t xml:space="preserve">PELOTA CAUCHO MACIZO
</t>
  </si>
  <si>
    <t xml:space="preserve">PELOTA MACIZA CON CORDÓN 
</t>
  </si>
  <si>
    <t>PISTON DE 42 MM</t>
  </si>
  <si>
    <t>CILINDRO CON PISTON</t>
  </si>
  <si>
    <t>JUNTA DE CILINDRO</t>
  </si>
  <si>
    <t>JUNTA DE SILENCIADOR</t>
  </si>
  <si>
    <t>JAULA DE AGUJAS 10" 13" 12.5</t>
  </si>
  <si>
    <t>RETEN 12" 22"5</t>
  </si>
  <si>
    <t>RODAMIENTO RANURADO DE BOLAS 6201</t>
  </si>
  <si>
    <t>BUJIA 111-400-7005 STIHL</t>
  </si>
  <si>
    <t>TORNILLO CILINDRICO</t>
  </si>
  <si>
    <t>RESORTE RETRACCION</t>
  </si>
  <si>
    <t>SOGA DE ARRANQUE</t>
  </si>
  <si>
    <t>SILENCIADOR</t>
  </si>
  <si>
    <t>JUEGO DE PIEZAS DE CARBURADOR</t>
  </si>
  <si>
    <t>EMBRAGUE</t>
  </si>
  <si>
    <t>TAMBOR EMBRAGUE</t>
  </si>
  <si>
    <t>CABEZAL DE ASPIRACION</t>
  </si>
  <si>
    <t xml:space="preserve">BOMBA DE COMBUSTIBLE </t>
  </si>
  <si>
    <t>JUNTA CARBURADOR</t>
  </si>
  <si>
    <t>RODAMIENTO CAMPANA</t>
  </si>
  <si>
    <t>TRANSMISION COMPLETA</t>
  </si>
  <si>
    <t xml:space="preserve">JUEGO DE PIÑONES </t>
  </si>
  <si>
    <t>RODAMIENTO</t>
  </si>
  <si>
    <t>RODAMIENTO 6000</t>
  </si>
  <si>
    <t>RODAMIENTO 6200</t>
  </si>
  <si>
    <t>PLATO RODADURA</t>
  </si>
  <si>
    <t>BUJE DE ALOJAMIENTO</t>
  </si>
  <si>
    <t>TRINQUETE</t>
  </si>
  <si>
    <t>RESORTE</t>
  </si>
  <si>
    <t xml:space="preserve">TAMBOR DEL CORDON </t>
  </si>
  <si>
    <t>JUNTA</t>
  </si>
  <si>
    <t>VALVULA PISCINA</t>
  </si>
  <si>
    <t>CONGELADOR VERTICAL</t>
  </si>
  <si>
    <t>AIRE ACONDICIONADO 36000 BTU</t>
  </si>
  <si>
    <t>ESTUFA INDUSTRIAL</t>
  </si>
  <si>
    <t>CORTASETOS HS 82</t>
  </si>
  <si>
    <t>FUMIGADORA CLASICA X 20 LT</t>
  </si>
  <si>
    <t>TRIMCUT 4003-710-2104 STIHL - BOLSA</t>
  </si>
  <si>
    <t>EMPUÑADURA DE MAMBO - BOLSA</t>
  </si>
  <si>
    <t>EMPUÑADURA - BOLSA</t>
  </si>
  <si>
    <t>JUEGO DE 3 DESTORNILLADORES TIPO ESTRELLA</t>
  </si>
  <si>
    <t xml:space="preserve">JUEGO DE 3 DESTORNILLADORES TIPO PALA </t>
  </si>
  <si>
    <t>ALICATE STANLEY</t>
  </si>
  <si>
    <t xml:space="preserve">PELACABLE STANLEY </t>
  </si>
  <si>
    <t xml:space="preserve">DISCO PARA AFILAR CUCHILLA ABRACOL (X5) </t>
  </si>
  <si>
    <t xml:space="preserve">PISTOLA PARA PINTAR </t>
  </si>
  <si>
    <t>LICUADORA INDUSTRIAL</t>
  </si>
  <si>
    <t>NEVERA MINI BAR</t>
  </si>
  <si>
    <t xml:space="preserve">VENTILADOR </t>
  </si>
  <si>
    <t>DESTRUCTORA O TRITURADORA DE PAPEL</t>
  </si>
  <si>
    <t>MÁQUINA PARA LAMINAR PAPEL</t>
  </si>
  <si>
    <t>GUILLOTINA</t>
  </si>
  <si>
    <t>INYECTORES POE DE 40V 3 AMP</t>
  </si>
  <si>
    <t>UNIDAD CENTRAL DE PROCESAMIENTO PARA ANÁLISIS DE IMÁGENES AEROESPACIALES, WORKSTATION  CON ACCESORIOS</t>
  </si>
  <si>
    <t>UPS DE 3KVA</t>
  </si>
  <si>
    <t>DISCOS DUROS PORTATILES 1 TB</t>
  </si>
  <si>
    <t>FACEPLATES DOBLES</t>
  </si>
  <si>
    <t>BATERIAS PARA BOARD</t>
  </si>
  <si>
    <t>CARRETAS DE CABLE UTP CAT 6 AMP</t>
  </si>
  <si>
    <t xml:space="preserve">JACKS </t>
  </si>
  <si>
    <t>PATCH PANEL 24 PUERTOS AMP CON 24 JACKS</t>
  </si>
  <si>
    <t>PATCH CORD UTP CAT 6</t>
  </si>
  <si>
    <t xml:space="preserve">TELEVISOR 32" </t>
  </si>
  <si>
    <t>BALASTO DE LAMPARA DE TUBO T8 2X32W 110V.</t>
  </si>
  <si>
    <t>BALASTO MH 400 W 220 V</t>
  </si>
  <si>
    <t>BREACKERMATIC 220 V TRIFASICO TIPO PESADO</t>
  </si>
  <si>
    <t>BREACKERMATIC 120V MONOFASICO TIPO PESADO</t>
  </si>
  <si>
    <t>SWICHE FLOTADOR 8 - 10 AMP 250 V</t>
  </si>
  <si>
    <t>TOTALIZADOR TIPO INDUSTRIAL 3X100A</t>
  </si>
  <si>
    <t>TOTALIZADOR TIPO INDUSTRIAL 3X150A</t>
  </si>
  <si>
    <t>TOTALIZADOR TIPO INDUSTRIAL ATORNILLABLE 3X30A.</t>
  </si>
  <si>
    <t>COFRE ARRANCADORES DIRECTOS, PARA MOTOR 6,6HP.</t>
  </si>
  <si>
    <t>PROGRAMADOR 24 HORAS ENCENDIDO Y APAGADO 110V -220V</t>
  </si>
  <si>
    <t>TOTALIZADOR TIPO INDUSTRIAL ATORNILLABLE 3X60A.</t>
  </si>
  <si>
    <t>BREAKER DSA 1X20</t>
  </si>
  <si>
    <t>BREAKER DSA 3X50</t>
  </si>
  <si>
    <t>BREAKER DSA 1X30</t>
  </si>
  <si>
    <t>TABLERO DE 24 CIRCUITOS TRIFASICO</t>
  </si>
  <si>
    <t>CAJA DE 2 CIRCUITOS 220V</t>
  </si>
  <si>
    <t>CAJA DE 12 CIRCUITOS TRIFASICA</t>
  </si>
  <si>
    <t>CLAVIJA MONOFASICA CON POLO A TIERRA</t>
  </si>
  <si>
    <t>CLAVIJA TRIFASICA 220V.</t>
  </si>
  <si>
    <t>SOPORTE LOZA PLAFON</t>
  </si>
  <si>
    <t>TERMINAL ELECTRICO CALIBRE 10- 12 AWG DE CONEXIÓN Y DESCONEXION RAPIDA.</t>
  </si>
  <si>
    <t>TERMINALES ELECTRICOS.</t>
  </si>
  <si>
    <t>SUPER ARRANCADOR</t>
  </si>
  <si>
    <t>CONTACTOR TRIPOLAR LC1D09 9 A</t>
  </si>
  <si>
    <t>CONTACTOR TRIPOLAR LC1D12 12 A</t>
  </si>
  <si>
    <t>CONTACTOR TRIPOLAR LC1D65 50 A BOBINA 220 VAC</t>
  </si>
  <si>
    <t>ARRANCADOR TIPO PARALELO</t>
  </si>
  <si>
    <t>CORTA CIRCUITOS DE 15KVA</t>
  </si>
  <si>
    <t>FUSIBLE DUAL H 15 KV 7.8 AMP.</t>
  </si>
  <si>
    <t>RELE TERMICO 9 A 30 A</t>
  </si>
  <si>
    <t>RELE TERMICO DE 45-65 A</t>
  </si>
  <si>
    <t>JUEGO DE SOCKET TUBO T8</t>
  </si>
  <si>
    <t>PRESOSTATO DE BAJA 40 A 80 PSI</t>
  </si>
  <si>
    <t>PRESOSTATOS PARA ELECTROBOMBA DE 20- 40 PSI</t>
  </si>
  <si>
    <t>CAPACITORES DE 1,5 MF</t>
  </si>
  <si>
    <t>CAPACITORES DE 2 MF</t>
  </si>
  <si>
    <t>CAPACITORES DE 3 MF</t>
  </si>
  <si>
    <t>CAPACITORES DE 4 MF</t>
  </si>
  <si>
    <t>CAPACITORES DE 30 MICROFARADIOS</t>
  </si>
  <si>
    <t>CAPACITORES DE 40 MICROFARADIOS</t>
  </si>
  <si>
    <t>CAPACITORES DE 50  MICROFARADIOS</t>
  </si>
  <si>
    <t>CONECTOR RJ45</t>
  </si>
  <si>
    <t>CONECTOR RJ 45 AMPHENOL</t>
  </si>
  <si>
    <t>ESCANER ESTANDAR</t>
  </si>
  <si>
    <t>CABLE COAXIAL RG59</t>
  </si>
  <si>
    <t>CABLE UTP CATEGORIA 6 PANDUIT</t>
  </si>
  <si>
    <t>CABLE HDMI 4K</t>
  </si>
  <si>
    <t>LAMPARA LED ALUMBRADO PUBLICO (120V - 277V)- 60HZ -200W</t>
  </si>
  <si>
    <t>REFLECTOR 400 WATIOS LED</t>
  </si>
  <si>
    <t>REFLECTOR 100 WATIOS LED</t>
  </si>
  <si>
    <t>LAMPARA HERMETICA 2 X 32 T8  IP 65 DE SOBREPONER</t>
  </si>
  <si>
    <t>PANEL LED REDONDO RD</t>
  </si>
  <si>
    <t xml:space="preserve">SISTEMA DE ALARMA ELECTRONICA </t>
  </si>
  <si>
    <t>REGULADOR DE VOLTAJE</t>
  </si>
  <si>
    <t>CONDENSADOR 45 MFD 330  VAC</t>
  </si>
  <si>
    <t>CONDENSADOR 50 MFD 330  VAC</t>
  </si>
  <si>
    <t>LIMPIADOR DE CONTACTOS</t>
  </si>
  <si>
    <t>RADIOS DE LARGO ALCANCE</t>
  </si>
  <si>
    <t>MONITORES PARA ANÁLISIS DE IMÁGENES, PROCESAMIENTO DE DATOS.</t>
  </si>
  <si>
    <t xml:space="preserve">PROBADOR DE CABLE UTP </t>
  </si>
  <si>
    <t>TARJETAS UNIVERSALES PARA EVAPORADORAS DE AIRES MINISPLIT</t>
  </si>
  <si>
    <t>MANGAVELETA</t>
  </si>
  <si>
    <t>TERMOSTATOS</t>
  </si>
  <si>
    <t>TERMOMETROS DIGITALES PARA CUARTO FRIO</t>
  </si>
  <si>
    <t>ESTAN PARA HERRAMIENTA DE 4 ESTANTES Y 1 METRO DE ANCHO</t>
  </si>
  <si>
    <t>REPUESTOS PARA VEHICULOS AUTOMOTORES</t>
  </si>
  <si>
    <t>TRAJE ALUMINIZADO PARA BOMBERO AERONAUTICO</t>
  </si>
  <si>
    <t>HILO PARA COSER</t>
  </si>
  <si>
    <t xml:space="preserve">ADQUISICION GAS HELIO, CILINDRO POR 6.0 M3 </t>
  </si>
  <si>
    <t xml:space="preserve">GALLETAS PARA PERRO </t>
  </si>
  <si>
    <t xml:space="preserve">ADQUISICIÓN DE PERSIANAS </t>
  </si>
  <si>
    <t>TENDIDO PARA CAMA DOBLE</t>
  </si>
  <si>
    <t>TENDIDO PARA CAMA SENCILLA</t>
  </si>
  <si>
    <t>JUEGO DE SABANAS SENCILLA</t>
  </si>
  <si>
    <t>JUEGO DE CAMA DOBLE</t>
  </si>
  <si>
    <t>ALMOHADAS</t>
  </si>
  <si>
    <t xml:space="preserve">TAPABOCAS DESECHABLES CAJA X 100 </t>
  </si>
  <si>
    <t xml:space="preserve">PAÑOS DE LIMPIEZA INDUSTRIAL </t>
  </si>
  <si>
    <t xml:space="preserve">LIMPIONES EN  FRANELA </t>
  </si>
  <si>
    <t xml:space="preserve">TELA DE REFUERZO
PARA IMPERMEABILIZAR </t>
  </si>
  <si>
    <t>TELA ASFALTICA</t>
  </si>
  <si>
    <t>CINTA ASFALTICA IMPERMEABLE</t>
  </si>
  <si>
    <t>CARPAS</t>
  </si>
  <si>
    <t>CARPA PARA TARIMA</t>
  </si>
  <si>
    <t xml:space="preserve">TAPETE AZUL TURQUI  7 MT X 2,80 MT </t>
  </si>
  <si>
    <t>TAPETE AZUL TURQUI 1.40 MT X 1.40 MT</t>
  </si>
  <si>
    <t>FALDON PARA TARIMA</t>
  </si>
  <si>
    <t>BALLETILLA ROJA METRO</t>
  </si>
  <si>
    <t>LAZO</t>
  </si>
  <si>
    <t>HILO CORTE REDONDO</t>
  </si>
  <si>
    <t xml:space="preserve">CAMA PARA PERROS 1X1 MTS
</t>
  </si>
  <si>
    <t>BANDERA DE COLOMBIA</t>
  </si>
  <si>
    <t>BANDERA DE LA FAC</t>
  </si>
  <si>
    <t>BANDERA CACOM-6</t>
  </si>
  <si>
    <t>BANDERINES DE COLOMBIA</t>
  </si>
  <si>
    <t>PENDON FAC DE PARED</t>
  </si>
  <si>
    <t>PENDON CACOM-6 DE PARED</t>
  </si>
  <si>
    <t>BANDERINES DE GRADO</t>
  </si>
  <si>
    <t>BOZAL DE PERRO CANASTA JAULA</t>
  </si>
  <si>
    <t>BOZAL DE SEGURIDAD EN CUERO ROTWEILER</t>
  </si>
  <si>
    <t xml:space="preserve">CHALECO ARNES PARA PERRO-TIPO ASALTO
</t>
  </si>
  <si>
    <t xml:space="preserve">COLLAR EN CUERO </t>
  </si>
  <si>
    <t xml:space="preserve">COLLAR ISABELINO PARA PERROS 
</t>
  </si>
  <si>
    <t>PECHERA EN CUERO</t>
  </si>
  <si>
    <t xml:space="preserve">TRAILLA EN CUERO
</t>
  </si>
  <si>
    <t xml:space="preserve">TRAILLA EN LAZO TRENZADO 
</t>
  </si>
  <si>
    <t xml:space="preserve">HUESO DE CARNAZA SABORIZADO MEDIANO
</t>
  </si>
  <si>
    <t>CARGADORES DE BANDERA O PORTA ESTANDARTE</t>
  </si>
  <si>
    <t>GUANTES TIPO INDUSTRIAL CALIBRE 35</t>
  </si>
  <si>
    <t>MOLDURA MADERA MEDIO BOCEL DE 1"</t>
  </si>
  <si>
    <t>MOLDURA MADERA MEDIO BOCEL DE 1/2"</t>
  </si>
  <si>
    <t>MOLDURA MADERA MEDIO BOCEL DE 3/8"</t>
  </si>
  <si>
    <t>MOLDURA MADERA PLANA DE 1"</t>
  </si>
  <si>
    <t>MOLDURA MADERA PLANA DE 1-1/2"</t>
  </si>
  <si>
    <t>HOJA DE PUERTA ENTAMBORADA DE TRIPLE</t>
  </si>
  <si>
    <t xml:space="preserve">CASAS PARA PERROS GRANDES EN PLASTICO  CON TECHO RECUBIERTO EN LONA USO EXTERIORES
</t>
  </si>
  <si>
    <t>CAJAS DE MADERA 30X30 TRIPLEX</t>
  </si>
  <si>
    <t>CAJAS DE CARTON ARCHIVO</t>
  </si>
  <si>
    <t xml:space="preserve">TONER IMPRESORA TINTA NEGRA </t>
  </si>
  <si>
    <t>TOALLAS PARA CUERPO</t>
  </si>
  <si>
    <t>TOALLAS PARA CARA</t>
  </si>
  <si>
    <t xml:space="preserve">PAPEL HIGIENICO </t>
  </si>
  <si>
    <t xml:space="preserve">PAPEL HIGIENICO X 24 UND </t>
  </si>
  <si>
    <t>TOALLA DESECHABLE</t>
  </si>
  <si>
    <t>TOALLAS REUTILIZABLES PAQUETE X 10</t>
  </si>
  <si>
    <t xml:space="preserve">THINNER EXTRAFINO </t>
  </si>
  <si>
    <t>ACEITE STIHL 2T X GALON 3,78</t>
  </si>
  <si>
    <t xml:space="preserve">GRASA PARA ENGRANAJES STIHL X 80 GR </t>
  </si>
  <si>
    <t>GAS LICUADO DE PETROLEO  SERVICIOS PUBLICOS</t>
  </si>
  <si>
    <t>ALCOHOL X 3000 ML</t>
  </si>
  <si>
    <t>ALCALOS EN POLVO 70KG</t>
  </si>
  <si>
    <t>CLARIFICADOR PARA PISCINAS  CANECA 25 LT</t>
  </si>
  <si>
    <t>CLORO GRANULADO  AL 70%  TAMBOR POR 40KG</t>
  </si>
  <si>
    <t>CLORO GRANULADO TAMBOR 91% 50 KG</t>
  </si>
  <si>
    <t>CRISTALIFICADOR  TAMBOR POR 4 LT</t>
  </si>
  <si>
    <t>POLICLORURO DE ALUMINIO</t>
  </si>
  <si>
    <t xml:space="preserve">SENSOR PARA PH METRO 3110 WT WENNORHIDRYLEPOXY Y SENSOR DE TEMPERATURA </t>
  </si>
  <si>
    <t xml:space="preserve">SOLUCION BUFFER DE 4,01, PARA PH METRO MODELO 3110 CONTRAZABILIDAD </t>
  </si>
  <si>
    <t>SOLUCION BUFFER DE 7,00, PARA PH METRO MODELO 3110 CON TRAZABILIDAD DE PATRONES PRIMARIOS</t>
  </si>
  <si>
    <t xml:space="preserve">SOLUCIONES DE CALIBRACIÓN PARA TURBIDIMETRO </t>
  </si>
  <si>
    <t>SILICONA EN SPRAY</t>
  </si>
  <si>
    <t>GRANIPLAST BLANCO</t>
  </si>
  <si>
    <t xml:space="preserve">PINTURA DE TRAFICO REFLECTIVA </t>
  </si>
  <si>
    <t>PINTURA EN AEROSOL NEGRA Y PLATEADA</t>
  </si>
  <si>
    <t xml:space="preserve">PINTURA VERDE OLIVA EN ACEITE PARA TORRES DE OBSERVACIÓN </t>
  </si>
  <si>
    <t>PINTURA GRIS PARA LAS FORTIFICACIONES EN CONCRETO</t>
  </si>
  <si>
    <t>VINILO BLANCO</t>
  </si>
  <si>
    <t>PINTURA ANTICORROSIVA AZUL</t>
  </si>
  <si>
    <t>BOTELLA DE TINTA NEGRA</t>
  </si>
  <si>
    <t>PINTURA AMARILLA TRAFICO</t>
  </si>
  <si>
    <t>ADVANTIX PIPETA DE 20-40 KG</t>
  </si>
  <si>
    <t>ALCOHOL ANTISEPTICO GEL BOTELLA</t>
  </si>
  <si>
    <t>CAJA DE GASA ESTERIL SECCIONADA X100</t>
  </si>
  <si>
    <t>CLORDENT SOLUCION ANTISEPTICA ORAL</t>
  </si>
  <si>
    <t>CLORHEXIN JABON BARRA 100 GR</t>
  </si>
  <si>
    <t xml:space="preserve">COLLAR GARRAPATACIDA 
</t>
  </si>
  <si>
    <t xml:space="preserve">CREMA DENTAL PEQUEÑA 
</t>
  </si>
  <si>
    <t>DRONTAL PS</t>
  </si>
  <si>
    <t xml:space="preserve">EFFIPRO PIPETA PARA PERROS 
</t>
  </si>
  <si>
    <t xml:space="preserve">ENDOGAR 30 KG TABLETA
</t>
  </si>
  <si>
    <t>EPIOTIC SOLUCION</t>
  </si>
  <si>
    <t xml:space="preserve">ESPADADRAPO 
</t>
  </si>
  <si>
    <t xml:space="preserve">FRONT LINE PIPETA 20/40 KG
</t>
  </si>
  <si>
    <t xml:space="preserve">GEL ANTIBACTERIAL CON GLICERINA 
</t>
  </si>
  <si>
    <t xml:space="preserve">GUANTES CIRUGIA CAJA POR 100 C/U 
</t>
  </si>
  <si>
    <t xml:space="preserve">JABON QUIRURGICO DE GLUCONATO DE CLORHEXIDINA
</t>
  </si>
  <si>
    <t xml:space="preserve">JERINGAS DESECHABLES 10ML
</t>
  </si>
  <si>
    <t xml:space="preserve">LOCION CANINA X 150 ML
</t>
  </si>
  <si>
    <t xml:space="preserve">MELOXICAN TABLETA 
PERRO GRANDE
</t>
  </si>
  <si>
    <t xml:space="preserve">MIRRAPEL NF ENZIMAS 
BOLSA X 300MG
</t>
  </si>
  <si>
    <t xml:space="preserve">NATUMIN REPELENTE 
GARRAFA 1LT
</t>
  </si>
  <si>
    <t>OLL-TRANS 80GR</t>
  </si>
  <si>
    <t xml:space="preserve">PASTA BRAVECTO 40- 56 KG, 1400 MG FLURALANDER, CAJA TABLETA MASTICABLE
</t>
  </si>
  <si>
    <t xml:space="preserve">PET-TABS PLUS X 60 
TABLETAS
</t>
  </si>
  <si>
    <t xml:space="preserve">SHAMPOO PARA CANINOS CON ACONDICIONADOR X 1000 ML
</t>
  </si>
  <si>
    <t>SOLUCION DE YODO GARRAFA</t>
  </si>
  <si>
    <t>SOLUCION SALINA BOLSA BAXTER</t>
  </si>
  <si>
    <t>TAPABOCAS DESECHABLE SANIDAD</t>
  </si>
  <si>
    <t>VACUNA  HEXADOG</t>
  </si>
  <si>
    <t xml:space="preserve">LIMPIAVIDRIOS </t>
  </si>
  <si>
    <t xml:space="preserve">AMBIENTADOR EN AEROSOL </t>
  </si>
  <si>
    <t>REPUESTO AMBIENTADOR ELECTRICO POR PAQUETE X 3</t>
  </si>
  <si>
    <t>JABON TOCADOR LIQUIDO</t>
  </si>
  <si>
    <t xml:space="preserve">CERA EMULSIONADA </t>
  </si>
  <si>
    <t xml:space="preserve">AMBIENTADOR ELECTRICO COMPLETO </t>
  </si>
  <si>
    <t>ACIDO  LIMPIADOR TIPO MURIATICO</t>
  </si>
  <si>
    <t>JABON DE TOCADOR (PASTA PEQUEÑA PTE * 25)</t>
  </si>
  <si>
    <t>SHAMPOO EN SACHET PTE * 25 UND</t>
  </si>
  <si>
    <t>LIMPIADOR DESINFECTANTE PARA PISOS *3000 ML</t>
  </si>
  <si>
    <t>BLANQUEADOR DESINFECTANTE *3000 ML</t>
  </si>
  <si>
    <t xml:space="preserve">DETERGENTE EN POLVO X 1 KG </t>
  </si>
  <si>
    <t>AMBIENTADOR LIQUIDO X 3000 ML</t>
  </si>
  <si>
    <t xml:space="preserve">DETERGENTE EN POLVO POR 15000 GRAMOS </t>
  </si>
  <si>
    <t xml:space="preserve">JABON MULTIUSOS LIQUIDO CUÑETE DE 5 GALONES </t>
  </si>
  <si>
    <t>LIMPIADOR DESINFECTANTE ANTIBACTERIAL POR CUÑETE DE 5 GALONES</t>
  </si>
  <si>
    <t>LIMPIAVIDRIOS CUÑETE POR 5 GALONES LIQUIDO</t>
  </si>
  <si>
    <t>ACIDO MURIATICO * GALON</t>
  </si>
  <si>
    <t>DESINFECTANTE LIQUIDO POR 5 GALONES HIPOCLORITO</t>
  </si>
  <si>
    <t>VOLADORES DE POLVORA NEGRA</t>
  </si>
  <si>
    <t>RECARGA Y MANTENIMIENTO DE EXTINTORES</t>
  </si>
  <si>
    <t>IMPERMEABILIZANTE ACRILICO</t>
  </si>
  <si>
    <t xml:space="preserve">LIMPIADOR PVC </t>
  </si>
  <si>
    <t>SOLDADURA LIQUIDA PVC (1/4 GALON)</t>
  </si>
  <si>
    <t>GUANTE LATEX PARA USO DOMESTICO X2</t>
  </si>
  <si>
    <t>CHUPA PARA BAÑO</t>
  </si>
  <si>
    <t>PATCH CORE DE 1 MT</t>
  </si>
  <si>
    <t>PATCH CORE DE 3 MT</t>
  </si>
  <si>
    <t>ABASTO PLASTICO LAVAMANOS (CON REGULACION)</t>
  </si>
  <si>
    <t>ABASTO PLASTICO SANITARIO (CON VALVULA)</t>
  </si>
  <si>
    <t>ADAPTADORES PVC PRESION HEMBRA 1 1/4"</t>
  </si>
  <si>
    <t>ADAPTADORES PVC PRESION HEMBRA 1"</t>
  </si>
  <si>
    <t>ADAPTADORES PVC PRESION HEMBRA 1/2"</t>
  </si>
  <si>
    <t>ADAPTADORES PVC PRESION HEMBRA 3/4"</t>
  </si>
  <si>
    <t>ADAPTADORES PVC PRESION HEMBRA 2-1/2"</t>
  </si>
  <si>
    <t>ADAPTADORES PVC PRESION HEMBRA 3"</t>
  </si>
  <si>
    <t>ADAPTADORES PVC PRESION HEMBRA 4"</t>
  </si>
  <si>
    <t>ADAPTADORES PVC PRESION MACHO 1 1/2"</t>
  </si>
  <si>
    <t>ADAPTADORES PVC PRESION MACHO 1"</t>
  </si>
  <si>
    <t>ADAPTADORES PVC PRESION MACHO 1/2"</t>
  </si>
  <si>
    <t>ADAPTADORES PVC PRESION MACHO 3/4"</t>
  </si>
  <si>
    <t>ADAPTADORES PVC PRESION MACHO 2-1/2"</t>
  </si>
  <si>
    <t>ADAPTADORES PVC PRESION MACHO 3"</t>
  </si>
  <si>
    <t>ADAPTADORES PVC PRESION MACHO 4"</t>
  </si>
  <si>
    <t>ASIENTO SANITARIO BASIC</t>
  </si>
  <si>
    <t>CODO 90º PVC PRESION 1 1/2"</t>
  </si>
  <si>
    <t>CODO 90º PVC PRESION 1 1/4"</t>
  </si>
  <si>
    <t>CODO 90º PVC PRESION 1"</t>
  </si>
  <si>
    <t>CODO 90º PVC PRESION 1/2"</t>
  </si>
  <si>
    <t>CODO 90º PVC PRESION 2"</t>
  </si>
  <si>
    <t>CODO 90º PVC PRESION 3/4"</t>
  </si>
  <si>
    <t>CODO 90º PVC PRESION 2-1/2"</t>
  </si>
  <si>
    <t>CODO 90º PVC PRESION 3"</t>
  </si>
  <si>
    <t>CODO 90º PVC PRESION 4"</t>
  </si>
  <si>
    <t>FLOTADOR COMPLETO DE 1"</t>
  </si>
  <si>
    <t xml:space="preserve">FLOTADOR COMPLETO DE 1/2" </t>
  </si>
  <si>
    <t>GRIFERIA SANITARIA PARA LAVAPLATOS CON CANASTILLA</t>
  </si>
  <si>
    <t>* GRIFERIA PARA ORINAL TRADICIONAL</t>
  </si>
  <si>
    <t>GRIFERIA PARA TANQUE SANITARIO TRADICIONAL</t>
  </si>
  <si>
    <t xml:space="preserve">GRIFERIA HIDROSTATICA PARA TANQUE SANITARIO </t>
  </si>
  <si>
    <t>MANGUERA JARDIN DE 1/2"</t>
  </si>
  <si>
    <t>TAPON PVC PRESION 1" ROSCADO</t>
  </si>
  <si>
    <t>TAPON PVC PRESION 1" SOLDADO</t>
  </si>
  <si>
    <t>TAPON PVC PRESION 1/2" ROSCADO</t>
  </si>
  <si>
    <t>TAPON PVC PRESION 1/2" SOLDADO</t>
  </si>
  <si>
    <t>TAPON PVC PRESION 1-1/2" ROSCADO</t>
  </si>
  <si>
    <t>TAPON PVC PRESION 1-1/2" SOLDADO</t>
  </si>
  <si>
    <t>TAPON PVC PRESION 1-1/4" ROSCADO</t>
  </si>
  <si>
    <t>TAPON PVC PRESION 1-1/4" SOLDADO</t>
  </si>
  <si>
    <t>TAPON PVC PRESION 2" ROSCADO</t>
  </si>
  <si>
    <t>TAPON PVC PRESION 2" SOLDADO</t>
  </si>
  <si>
    <t>TAPON PVC PRESION 3" ROSCADO</t>
  </si>
  <si>
    <t>TAPON PVC PRESION 3" SOLDADO</t>
  </si>
  <si>
    <t>TAPON PVC PRESION 4" ROSCADO</t>
  </si>
  <si>
    <t>TAPON PVC PRESION 4" SOLDADO</t>
  </si>
  <si>
    <t>TAPON PVC PRESION 3/4" ROSCADO</t>
  </si>
  <si>
    <t>TAPON PVC PRESION 3/4" SOLDADO</t>
  </si>
  <si>
    <t>TEE DE 1 1/2" PVC PRESION</t>
  </si>
  <si>
    <t>TEE DE 1 1/4" PVC PRESION</t>
  </si>
  <si>
    <t>TEE DE 1" PVC PRESION</t>
  </si>
  <si>
    <t>TEE DE 1/2" PVC PRESION</t>
  </si>
  <si>
    <t>TEE DE 2 1/2" PVC PRESION</t>
  </si>
  <si>
    <t>TEE DE 2" PVC PRESION</t>
  </si>
  <si>
    <t>TEE DE 3" PVC PRESION</t>
  </si>
  <si>
    <t>TEE DE 4" PVC PRESION</t>
  </si>
  <si>
    <t>TEE DE 3/4" PVC PRESION</t>
  </si>
  <si>
    <t>UNION DE REPARACION DESLIZANTE 1/2" PVC PRESION</t>
  </si>
  <si>
    <t>UNION DE REPARACION DESLIZANTE 3/4" PVC PRESION</t>
  </si>
  <si>
    <t>UNION DE REPARACION DESLIZANTE 1" PVC PRESION</t>
  </si>
  <si>
    <t>UNION DE REPARACION DESLIZANTE1-1/2" PVC PRESION</t>
  </si>
  <si>
    <t>UNION DE REPARACION 2" PVC PRESION</t>
  </si>
  <si>
    <t>UNION DE REPARACION DE 2-1/2" PRESION</t>
  </si>
  <si>
    <t>UNION DE REPARACION DE 3" PRESION</t>
  </si>
  <si>
    <t>UNION DE REPARACION DE 4" PRESION</t>
  </si>
  <si>
    <t>ADAPTADOR HEMBRA DE 1/2" TIPO PF HEMBRA</t>
  </si>
  <si>
    <t>ADAPTADOR HEMBRA DE 1/2" TIPO PF MACHO</t>
  </si>
  <si>
    <t>UNION LISA PVC PRESION DE 1 1/2"</t>
  </si>
  <si>
    <t>UNION LISA PVC PRESION DE 1 1/4"</t>
  </si>
  <si>
    <t>UNION LISA PVC PRESION DE 1"</t>
  </si>
  <si>
    <t>UNION LISA PVC PRESION DE 1/2"</t>
  </si>
  <si>
    <t>UNION LISA PVC PRESION DE 2"</t>
  </si>
  <si>
    <t>UNION LISA PVC PRESION DE 3/4"</t>
  </si>
  <si>
    <t>UNION LISA PVC PRESION DE 2-1/2"</t>
  </si>
  <si>
    <t>UNION LISA PVC PRESION DE 3"</t>
  </si>
  <si>
    <t>UNION LISA PVC PRESION DE 4"</t>
  </si>
  <si>
    <t>UNION TIPO UNIVERSAL DE 1" PVC</t>
  </si>
  <si>
    <t>UNION TIPO UNIVERSAL DE 1/2" PVC</t>
  </si>
  <si>
    <t>UNION TIPO UNIVERSAL DE 1-1/2" PVC</t>
  </si>
  <si>
    <t>UNION TIPO UNIVERSAL DE 1-1/4" PVC</t>
  </si>
  <si>
    <t>UNION TIPO UNIVERSAL DE 2" PVC</t>
  </si>
  <si>
    <t>UNION TIPO UNIVERSAL DE 3/4" PVC</t>
  </si>
  <si>
    <t>UNION TIPO UNIVERSAL DE 3" PVC</t>
  </si>
  <si>
    <t>UNION TIPO UNIVERSAL DE 4" PVC</t>
  </si>
  <si>
    <t>VALVULA ENTRADA TANQUE SANITARIO</t>
  </si>
  <si>
    <t>BOLSA PARA BASURA 65 X 100 CM PAQUETE X 10</t>
  </si>
  <si>
    <t>BOLSA PARA LA BASURA INDUSTRIAL  X 10</t>
  </si>
  <si>
    <t>TANQUE PLASTICO DE 500 LTS</t>
  </si>
  <si>
    <t>TANQUE PLASTICO DE 1,000 LTS</t>
  </si>
  <si>
    <t>ORGANIZADOR DE FICHEROS</t>
  </si>
  <si>
    <t xml:space="preserve">GUACAL PLASTICO PARA PERRO GRANDE </t>
  </si>
  <si>
    <t xml:space="preserve">GUACAL PLASTICO PARA PERRO MEDIANO 
</t>
  </si>
  <si>
    <t xml:space="preserve">TONER CIAN IMPRESORA </t>
  </si>
  <si>
    <t xml:space="preserve">TONER AMARILLO IMPRESORA </t>
  </si>
  <si>
    <t xml:space="preserve">TONER MAGENTA IMPRESORA </t>
  </si>
  <si>
    <t xml:space="preserve">CARTUCHO COLOR ROJO PARA IMPRESORA </t>
  </si>
  <si>
    <t>CARTUCHO COLOR AMARILLO PARA IMPRESORA</t>
  </si>
  <si>
    <t xml:space="preserve">CARTUCHO COLOR AZUL PARA IMPRESORA  </t>
  </si>
  <si>
    <t>BALDE 10 TLS</t>
  </si>
  <si>
    <t xml:space="preserve">RECOGEDORES </t>
  </si>
  <si>
    <t>TINTAS PARA IMPRESORA</t>
  </si>
  <si>
    <t xml:space="preserve">TONER HP LASER JET 600 </t>
  </si>
  <si>
    <t>TONER HP M4345 MFP</t>
  </si>
  <si>
    <t xml:space="preserve">TONER LEXMARK X464 </t>
  </si>
  <si>
    <t xml:space="preserve">RECIPIENTE DE ALMACENAMIENTO COMIDA CANINOS
</t>
  </si>
  <si>
    <t>LED TUBE 18W T8 DL</t>
  </si>
  <si>
    <t>LED TUBE 9W T8 DL</t>
  </si>
  <si>
    <t>BOMBILLO AHORRADOR DE 12 W ESPIRAL 110 V</t>
  </si>
  <si>
    <t>BOMBILLO MH 400 W 220 V</t>
  </si>
  <si>
    <t>BOMBILLO OJO DE BUEY AHORRADOR, TIPO DICROICO, GU10, 5 CM DE DIAMETRO, 110 V, CON LENTE Y BASE GU10, LUZ CALIDA</t>
  </si>
  <si>
    <t>BOMBILLO TUBO SODIO 400W</t>
  </si>
  <si>
    <t xml:space="preserve">ANGEO EN FIBRA DE VIDRIO </t>
  </si>
  <si>
    <t>LAVAMANOS DE COLGAR</t>
  </si>
  <si>
    <t>ORINAL DE COLGAR MEDIANO</t>
  </si>
  <si>
    <t xml:space="preserve">*SANITARIO DE UNA PIEZA REDONDO </t>
  </si>
  <si>
    <t xml:space="preserve">CEMENTO BLANCO </t>
  </si>
  <si>
    <t>PEGANTE PARA CERAMICA, POR POR 25 KG</t>
  </si>
  <si>
    <t>DISCO DE CORTE PARA METAL DE 4-1/2"</t>
  </si>
  <si>
    <t>DISCO DE CORTE PARA METAL DE 7"</t>
  </si>
  <si>
    <t>DISCO DE CORTE PARA METAL DE 9"</t>
  </si>
  <si>
    <t>LIJA DE DISCO PARA PULIDORA # 120</t>
  </si>
  <si>
    <t>LIJA DE DISCO PARA PULIDORA # 240</t>
  </si>
  <si>
    <t>LIJA DE DISCO PARA PULIDORA # 80</t>
  </si>
  <si>
    <t>RASTRILLOS PLÁSTICOS</t>
  </si>
  <si>
    <t xml:space="preserve">LIMPIADOR DE TELARAÑAS </t>
  </si>
  <si>
    <t>CEPILLO PARA PISO</t>
  </si>
  <si>
    <t>ESCOBA DE CERDA DURA</t>
  </si>
  <si>
    <t xml:space="preserve">ESCOBA SUAVE </t>
  </si>
  <si>
    <t>TRAPERO DE MANGO EN MADERA</t>
  </si>
  <si>
    <t xml:space="preserve">ESCOBONES ASEO </t>
  </si>
  <si>
    <t>RODILLO DE FELPA PROFESIONAL DE 9"</t>
  </si>
  <si>
    <t xml:space="preserve">RODILLOS PARA PINTAR </t>
  </si>
  <si>
    <t xml:space="preserve">BROCHAS </t>
  </si>
  <si>
    <t xml:space="preserve">TERMOS PARA AGUA </t>
  </si>
  <si>
    <t xml:space="preserve">PEINE TIPO RASTRILLO  PARA PERRO GRANDE
</t>
  </si>
  <si>
    <t>FUSTA DE CUERO 1 MTS DE LARGO</t>
  </si>
  <si>
    <t>ABRAZADERA CREMALLERA 1"</t>
  </si>
  <si>
    <t>ABRAZADERA CREMALLERA 3/4"</t>
  </si>
  <si>
    <t>ABRAZADERA CREMALLERA DE 1/2"</t>
  </si>
  <si>
    <t xml:space="preserve">*ASIENTO METALICO PARA DUCHA GRIVAL </t>
  </si>
  <si>
    <t>GRAPA (ABRAZADERA) ALVANIZADA PARA TUBERIA DE 1"</t>
  </si>
  <si>
    <t>GRAPA (ABRAZADERA) ALVANIZADA PARA TUBERIA DE 1/2"</t>
  </si>
  <si>
    <t>GRAPA (ABRAZADERA) ALVANIZADA PARA TUBERIA DE 3/4"</t>
  </si>
  <si>
    <t>*VASTAGO PARA DUCHA GRICOL</t>
  </si>
  <si>
    <t>*VASTAGO PARA DUCHA GRIVAL</t>
  </si>
  <si>
    <t>CANASTILLA FREIDORA</t>
  </si>
  <si>
    <t>INTERRUPTOR CONMUTABLE TIPO ESCALERA</t>
  </si>
  <si>
    <t>INTERRUPTOR DOBLE MONOFASICO</t>
  </si>
  <si>
    <t>CONECTOR DE PRESION BIMETALICO 1/2"</t>
  </si>
  <si>
    <t>CONECTOR DE PRESION BIMETALICO 3/4"</t>
  </si>
  <si>
    <t>CONECTOR PARA CABLE 1/0 AWG CU PONCHABLE</t>
  </si>
  <si>
    <t>CONECTOR PARA CABLE 2/0 AWG CU PONCHABLE</t>
  </si>
  <si>
    <t>CONECTOR PARA CABLE 8AWG CU PONACHABLE</t>
  </si>
  <si>
    <t>TOMA CORRIENTE DOBLE BLANCO CON POLO A TIERRA 127 V</t>
  </si>
  <si>
    <t>TOMACORRIENTE 110V DOBLE, TIPO HOSPITALARIO, TIERRA AISLADA.</t>
  </si>
  <si>
    <t>TOMA CORRIENTE ELECTRICA 6EF1</t>
  </si>
  <si>
    <t>TOMA CORRIENTE ENCAUCHETADA CON POLO A TIERRA</t>
  </si>
  <si>
    <t>TOMACORRIENTE MONOFASICA TIPO INTERPERIE</t>
  </si>
  <si>
    <t>FUSIBLE DUAL H 15 KV 5 AMP.</t>
  </si>
  <si>
    <t>FUSIBLE DUAL H 15 KV 3 AMP.</t>
  </si>
  <si>
    <t>FUSIBLE DUAL H 15 KV 2 AMP.</t>
  </si>
  <si>
    <t>CABLE CONCENTRICO TRIFASICO 3X8 1 1X10AWG</t>
  </si>
  <si>
    <t>CABLE #8 THWN AWG</t>
  </si>
  <si>
    <t>CABLE ENCAUCHETADO 3X10AWG</t>
  </si>
  <si>
    <t>CABLE ENCAUCHETADO 3X12AWG</t>
  </si>
  <si>
    <t>CABLE THW 10 AWG 600V</t>
  </si>
  <si>
    <t>CABLE THW 12 AWG 600V</t>
  </si>
  <si>
    <t>CONECTOR EMT 1”</t>
  </si>
  <si>
    <t>CONECTOR EMT ½”</t>
  </si>
  <si>
    <t>CONECTOR EMT ¾”</t>
  </si>
  <si>
    <t>BISAGRA EN ALUMINIO PARA DIVISION DUCHA</t>
  </si>
  <si>
    <t>CANDADO DE SEGURIDAD</t>
  </si>
  <si>
    <t>CERRADURA DE SEGURIDAD</t>
  </si>
  <si>
    <t>CHEQUE HORIZONTAL 3/4"</t>
  </si>
  <si>
    <t>CHEQUE HORIZONTAL DE 1"</t>
  </si>
  <si>
    <t>CHEQUE HORIZONTAL DE 1/2"</t>
  </si>
  <si>
    <t>CHEQUE HORIZONTAL DE 1-1/4"</t>
  </si>
  <si>
    <t>CHEQUE HORIZONTAL DE 1-1 /2"</t>
  </si>
  <si>
    <t>CHEQUE RESORTE VERTICAL DE 1"</t>
  </si>
  <si>
    <t>CHEQUE RESORTE VERTICAL DE 1/2"</t>
  </si>
  <si>
    <t>CHEQUE RESORTE VERTICAL DE 3/4"</t>
  </si>
  <si>
    <t>CHEQUE RESORTE VERTICAL DE 1-1/4"</t>
  </si>
  <si>
    <t>CHEQUE RESORTE VERTICAL DE 1-1/2"</t>
  </si>
  <si>
    <t>CHEQUE RESORTE VERTICAL DE 2"</t>
  </si>
  <si>
    <t>LLAVE DE BOLA DE 3"</t>
  </si>
  <si>
    <t>LLAVE DE BOLA DE 4"</t>
  </si>
  <si>
    <t>REGISTRO CORTINA DE 1/2"</t>
  </si>
  <si>
    <t>REGISTRO CORTINA DE 1-1/2"</t>
  </si>
  <si>
    <t>REGISTRO CORTINA DE 1-1/4"</t>
  </si>
  <si>
    <t>REGISTRO CORTINA DE 2"</t>
  </si>
  <si>
    <t>REGISTRO CORTINA DE 3"</t>
  </si>
  <si>
    <t>REGISTRO CORTINA DE 4"</t>
  </si>
  <si>
    <t>REGISTRO CORTINA DE 3/4"</t>
  </si>
  <si>
    <t>SIERRA PUERTAS AEREO</t>
  </si>
  <si>
    <t>BISAGRA TIPO SEMI PARCHE X PAR</t>
  </si>
  <si>
    <t>BISAGRA VAIBEN DE PISO PARA PUERTA</t>
  </si>
  <si>
    <t xml:space="preserve">JUEGO DESTORNILLADORES PALA </t>
  </si>
  <si>
    <t xml:space="preserve">JUEGO DESTORNILLADORES ESTRELLA </t>
  </si>
  <si>
    <t>JUEGO DESTORNILLADORES TORX</t>
  </si>
  <si>
    <t>JUEGO DE LLAVES HEXAGONALES</t>
  </si>
  <si>
    <t>JUEGO DE LLAVES TORX</t>
  </si>
  <si>
    <t>JUEGO DE ALICATES PRO</t>
  </si>
  <si>
    <t>DESTORNILLADOR DE PUNTAS INTERCAMBIABLES</t>
  </si>
  <si>
    <t>ALICATE ARTICULADO DE EXTENSION</t>
  </si>
  <si>
    <t>ALICATE DE PRESION</t>
  </si>
  <si>
    <t xml:space="preserve">ALICATE DE PINZA PUNTA LARGA </t>
  </si>
  <si>
    <t>ALICATE CORTAFRIO</t>
  </si>
  <si>
    <t>PINZA SACAPINES PUNTA REDONDA</t>
  </si>
  <si>
    <t>PINZA SACAPINES ACODADA</t>
  </si>
  <si>
    <t>MAZO</t>
  </si>
  <si>
    <t>JUEGO DE LLAVES COMBINADAS ESPEJO LONA</t>
  </si>
  <si>
    <t>MANGO ARTICULADO 1/2</t>
  </si>
  <si>
    <t>MANGO ARTICULADO 3/4</t>
  </si>
  <si>
    <t>JUEGO DE DADOS MANDO 1/4</t>
  </si>
  <si>
    <t>JUEGO DE DADOS MANDO 1/2</t>
  </si>
  <si>
    <t>JUEGO DE DADOS MANDO 3/4</t>
  </si>
  <si>
    <t>JUEGO DE COPAS TORX</t>
  </si>
  <si>
    <t>JUEGO DE COPAS LARGAS 1/2</t>
  </si>
  <si>
    <t>LLAVE DE BANDA PARA FILTRO DE ACEITE</t>
  </si>
  <si>
    <t>LLAVE PARA FILTRO TRES PATAS</t>
  </si>
  <si>
    <t>LLAVE EXPANSION PICOLORO</t>
  </si>
  <si>
    <t>LLAVE DE TUBO</t>
  </si>
  <si>
    <t>JUEGO DE REPARACION NEUMATICOS SELLOMATIC</t>
  </si>
  <si>
    <t>LLAVE DE CRUZ PARA PERNOS</t>
  </si>
  <si>
    <t>MANOMETRO DE ALTA PRESION PARA NEUMATICOS</t>
  </si>
  <si>
    <t>GRAPADORA TRABAJO PESADO</t>
  </si>
  <si>
    <t>PAQUETE GANCHOS GRAPADORA TRABAJO PESADO</t>
  </si>
  <si>
    <t>GATOS HIDRAULICOS TIPO BOTELLA 20 TONELADAS</t>
  </si>
  <si>
    <t>GATO HIDRAULICO ZORRA DE 3 TONELADAS</t>
  </si>
  <si>
    <t>MULTIMETRO ELECTRONICO DIGITAL AUTOMOTRIZ</t>
  </si>
  <si>
    <t>PROBADOR DE CIRCUITOS</t>
  </si>
  <si>
    <t>CALIBRADOR DE GALGAS</t>
  </si>
  <si>
    <t>TORQUIMETRO PROFESIONAL 200 LBS</t>
  </si>
  <si>
    <t>EXTRACTOR DE GOLPE</t>
  </si>
  <si>
    <t>JUEGO EXTRACTOR DE RODAMIENTOS</t>
  </si>
  <si>
    <t>PRENSA EN C</t>
  </si>
  <si>
    <t>TORRES DE SEGURIDAD</t>
  </si>
  <si>
    <t>CAMILLA MECANICO</t>
  </si>
  <si>
    <t>PISTOLA NEUMATICA DE IMPACTO 1/2" CON JUEGO DE COPAS</t>
  </si>
  <si>
    <t>MOTORTOOL CON ACCESORIOS</t>
  </si>
  <si>
    <t>MUEBLES HERRAMIENTAS</t>
  </si>
  <si>
    <t xml:space="preserve">KIT DE BROCAS MURO Y METAL INCLUYES 24 BROCAS </t>
  </si>
  <si>
    <t>BOLSA DE 500 CHAZOS EXPANSIVOS</t>
  </si>
  <si>
    <t>BOLSA DE 1000 CHAZOS PLASTICOS</t>
  </si>
  <si>
    <t>CONECTORES JACK RJ 45 CAT 6</t>
  </si>
  <si>
    <t>RJ 45 MACHO</t>
  </si>
  <si>
    <t>BATERIA AA ALKALINA</t>
  </si>
  <si>
    <t xml:space="preserve">CUCHILLA GUADAÑA </t>
  </si>
  <si>
    <t>CABLE BOWDEN</t>
  </si>
  <si>
    <t>CONCERTINA DE 36 PULGADAS</t>
  </si>
  <si>
    <t>ALAMBRE DE PUAS 12.5</t>
  </si>
  <si>
    <t>AGUJAS CAPOTERAS</t>
  </si>
  <si>
    <t xml:space="preserve">TRAMPA ELECTRICA </t>
  </si>
  <si>
    <t xml:space="preserve">COMEDERO EN ACERO INOXIDABLE CON BASE DE ARENA TAMAÑO GRANDE
</t>
  </si>
  <si>
    <t xml:space="preserve">CUCHILLAS DE AFEITAR 3 HOJAS
</t>
  </si>
  <si>
    <t>MOSQUETON EN COBRE</t>
  </si>
  <si>
    <t xml:space="preserve">MOSQUETON METALICO ALPINISTA </t>
  </si>
  <si>
    <t xml:space="preserve">PERROS SUJETA GUAYAS 
</t>
  </si>
  <si>
    <t xml:space="preserve">CADENA ESLABONADA GALVANIZADA </t>
  </si>
  <si>
    <t>MOSQUETONES DE 40 KN</t>
  </si>
  <si>
    <t>ESPONJA METALICA</t>
  </si>
  <si>
    <t xml:space="preserve">MANTENIMIENTO PREVENTIVO Y CORRECTIVO DE LAS INSTALACIONES DE LA TORRE DE CONTROL </t>
  </si>
  <si>
    <t>MANTENIMIENTO PREVENTIVO Y CORRECTIVO DE LAS INSTALACIONES DEL ESTABLECIMIENTO DE ESM-3042</t>
  </si>
  <si>
    <t xml:space="preserve">MANTENIMIENTO DE VIVIENDA FISCAL </t>
  </si>
  <si>
    <t>MANTENIMIENTO CASETA COMBUSTIBLE TERRESTRE</t>
  </si>
  <si>
    <t>ADECUACIÓN Y MANTENIMIENTO DE LOS ESCENARIOS DEPORTIVOS DE COLEGIO</t>
  </si>
  <si>
    <t>MANTENIMIENTO UNIDADES DE TRATAMIENTO DE AGUA RESIDUAL  AMARRE VF 2020</t>
  </si>
  <si>
    <t>MANTENIMIENTO UNIDADES DE TRATAMIENTO DE AGUA RESIDUAL VF 2019</t>
  </si>
  <si>
    <t>MANTENIMIENTO DE LA PTAR SECTOR 2</t>
  </si>
  <si>
    <t>SERVICIO DE CAFETERÍA PARA EL DESARROLLO DE ACTOS INSTITUCIONALES Y SOLEMNES</t>
  </si>
  <si>
    <t>SERVICIO DE TRANSPORTE TERRESTRE DE PERSONAL VF 2019</t>
  </si>
  <si>
    <t>SERVICIO DE TRANSPORTE TERRESTRE DE PERSONAL AMARRE VF 2020</t>
  </si>
  <si>
    <t>PASAJES TERRESTRES RUTAS NACIONALES  VF 2019</t>
  </si>
  <si>
    <t>PASAJES TERRESTRES RUTAS NACIONALES</t>
  </si>
  <si>
    <t>PASAJES TERRESTRES RUTAS NACIONALES AMARRE 2020</t>
  </si>
  <si>
    <t xml:space="preserve">AUXILIO DE MARCHA Y TRANSPORTE POR CARRETERA PERSONAL DE SOLDADOS </t>
  </si>
  <si>
    <t>SERVICIO DE TRANSPORTE TERRESTRE FLUVIAL DE COMBUSTIBLE AMARRE VF- 2020</t>
  </si>
  <si>
    <t>SERVICIO DE TRANSPORTE TERRESTRE FLUVIAL DE COMBUSTIBLE VF- 2019</t>
  </si>
  <si>
    <t>AUDITORIA Y SEGUIMIENTO Y RECERTIFICACIÓN DELGIMFA</t>
  </si>
  <si>
    <t>TOMA DE MUESTRA DE AGUA POTABLE Y AGUA RESIDUAL VF 2019</t>
  </si>
  <si>
    <t>MUESTRAS DE AGUA AMARRE VF 2020</t>
  </si>
  <si>
    <t xml:space="preserve">CONTRATACION DOCENTES GIMFA </t>
  </si>
  <si>
    <t>PRESTACIÓN DE SERVICIO TECNICO EN CONTRATACIÓN</t>
  </si>
  <si>
    <t xml:space="preserve">SERVICIO DE ASEO HOSPITALARIO </t>
  </si>
  <si>
    <t>SERVICIO DE ASEO HOSPITALARIO AMARRE VF 2020</t>
  </si>
  <si>
    <t>SERVICIO DE ASEO HOSPITALARIO  VF 2019</t>
  </si>
  <si>
    <t xml:space="preserve">SERVICIO DE ASEO A LA UNIDAD </t>
  </si>
  <si>
    <t>SERVICIO DE ASEO A LA UNIDAD AMARRE VF 2020</t>
  </si>
  <si>
    <t>SERVICIO DE ASEO A LA UNIDAD VF 2019</t>
  </si>
  <si>
    <t>SERVICIO DE FUMIGACIÓN VF 2019</t>
  </si>
  <si>
    <t>MANTENIMIENTO PREVENTIVO Y CORRECTIVO DE MOTOS VF 2019</t>
  </si>
  <si>
    <t>MANTENIMIENTO PREVENTIVO Y CORRECTIVO DE MOTOS AMARRE VF 2020</t>
  </si>
  <si>
    <t>MANTENIMIENTO MAQUINARIA  AMARILLA</t>
  </si>
  <si>
    <t>MANTENIMIENTO PREVENTIVO Y CORRECTIVO DE VEHICULOS AUTOMOTORES AMARRE VF 2020</t>
  </si>
  <si>
    <t>MANTENIMIENTO PREVENTIVO Y CORRECTIVO DE VEHICULOS AUTOMOTORES VF 2019</t>
  </si>
  <si>
    <t>MANTENIMIENTO PREVENTIVO Y CORRECTIVO AIRES ACONDICIONADOS  (ORITO)</t>
  </si>
  <si>
    <t xml:space="preserve">MANTENIMIENTO PREVENTIVO Y CORRECTIVO AIRES ACONDICIONADOS  (GRUTE) </t>
  </si>
  <si>
    <t>MANTENIMIENTO BASCULAS</t>
  </si>
  <si>
    <t>MANTENIMIENTO LAVADORAS</t>
  </si>
  <si>
    <t>MANTENIMIENTO NEVERAS</t>
  </si>
  <si>
    <t>MANTENIMIENTO SECADORA</t>
  </si>
  <si>
    <t>MANTTO ADECUACION Y MEJORAMIENTO DE HORNO INCINERADOR AMARRE VF 2020</t>
  </si>
  <si>
    <t>MANTTO ADECUACION Y MEJORAMIENTO DE HORNO INCINERADOR VF 2019</t>
  </si>
  <si>
    <t xml:space="preserve">MANTTO ADECUACION Y MEJORAMIENTO DE HORNO INCINERADOR </t>
  </si>
  <si>
    <t>MANTENIMIENTO DE FILTROS  Y EQUIPOS DE LABORATORIO</t>
  </si>
  <si>
    <t>MANTENIMIENTO PLANTAS ELECTRICAS SATELITALES AMARRE VF  2020</t>
  </si>
  <si>
    <t>MANTENIMIENTO PLANTAS ELECTRICAS SATELITALES VF 2019</t>
  </si>
  <si>
    <t>MANTENIMIENTO CORRECTIVO Y PREVENTIVO DE LAS PLANTAS PRINCIPALES  AMARRE VF 2020</t>
  </si>
  <si>
    <t>MANTENIMIENTO CORRECTIVO Y PREVENTIVO DE LAS PLANTAS PRINCIPALES  VF 2019</t>
  </si>
  <si>
    <t xml:space="preserve">MANTENIMIENTO PARA-RAYOS </t>
  </si>
  <si>
    <t>MANTENIMIENTO PREVENTIVO Y CORRECTIVO DE REDES Y TRANSFORMADORES DE ENERGIA ELECTRICA</t>
  </si>
  <si>
    <t xml:space="preserve">MANTENIMIENTO EQUIPOS DE REFRIGERACION </t>
  </si>
  <si>
    <t xml:space="preserve">MANTENIMIENTO DE EQUIPOS Y HERRAMIENTAS DEL GRUAL </t>
  </si>
  <si>
    <t>MANTENIMIENTO A EQUIPOS SUBESTACION ELECTRICA CACOM-6</t>
  </si>
  <si>
    <t>MANTENIMIENTO PREVENTIVO Y CORRECTIVO DE SISTEMA HIDRONEUMATICO Y EQUIPOS DE BOMBEO</t>
  </si>
  <si>
    <t>MANTENIMIENTO PREVENTIDO Y CORRECTIVO DE CALDERA Y MARMITAS</t>
  </si>
  <si>
    <t>MANTENIMIENTO PREVENTIVO Y CORRECTIVO MOTOBOMBAS Y ELECTROBOMBAS DEL CACOM-6</t>
  </si>
  <si>
    <t>MANTENIMIENTO DE AIRES  GRUSE</t>
  </si>
  <si>
    <t>MANTENIMIENTO PLANTAS ELECTRICAS SATELITALES</t>
  </si>
  <si>
    <t>MANTENIMIENTO PLANTA DE TRATAMIENTO DE AGUA POTABLE</t>
  </si>
  <si>
    <t>SERVICIOS DE TRATAMIENTO Y DISPOSICIÓN DE DESECHOS PELIGROSOS</t>
  </si>
  <si>
    <t>DECLARACION AMBIENTAL (VISITAS SEGUIMIENTO LICENCIAS)</t>
  </si>
  <si>
    <t>LAVADO Y DESINFECCION DE TANQUES</t>
  </si>
  <si>
    <t>MANTTO ADECUACION Y MEJORAMIENTO DE ZONAS VERDES (PODA DE ARBOLES)</t>
  </si>
  <si>
    <t xml:space="preserve">VIATICOS UNIDAD </t>
  </si>
  <si>
    <t xml:space="preserve">TASAS RETRIBUTIVAS </t>
  </si>
  <si>
    <t>ACCESORIO DE LUBRICACION / FITTING, LUBRICATION NAS 516-1 / NAS 516-1A</t>
  </si>
  <si>
    <t>ACEITE HIDRAULICO ISO 68 ANTIDESGASTE DE ALTO RENDIMIENTO - CANECA X 55 GALONES</t>
  </si>
  <si>
    <t xml:space="preserve">ACEITE LUBRICACION DIESEL 15W-40 </t>
  </si>
  <si>
    <t>ACOPLE PARA MANGUERA1/2" COBRE HEMBRA Y MACHO</t>
  </si>
  <si>
    <t xml:space="preserve">ADHESIVO TIPO BOXER POLICLOROPRENO / POLIURETANO BASE SOLVENTE </t>
  </si>
  <si>
    <t>AGUA DESMINERALIZADA EN ENVASE PLÁSTICO TRANSPARENTE DE 550 CM3 ( AGUA PARA BATERIAS)</t>
  </si>
  <si>
    <t>ALAMBRE DE FRENADO CAL. 20 P/N MS20995C20 X ROLLO</t>
  </si>
  <si>
    <t>ALAMBRE DE FRENADO CAL. 22  X ROLLO</t>
  </si>
  <si>
    <t>ALAMBRE DE FRENADO CAL. 32  X ROLLO</t>
  </si>
  <si>
    <t>ALICATE / AVIATION SNIP</t>
  </si>
  <si>
    <t>ALUMINUM OXIDE CLOTH P-C-451 X PLIEGO</t>
  </si>
  <si>
    <t xml:space="preserve">ATOMIZADOR PLASTICO DE PISTOLA CAPACIDAD 600 ML TRANSPARENTE REFERENCIA 93001 </t>
  </si>
  <si>
    <t>BASTÓN LUMINOSOS RECARGABLE / LINTERNA BICOLOR</t>
  </si>
  <si>
    <t>BATERIA 12 VOLTIOS PARA CARRO REF. 24BD-750</t>
  </si>
  <si>
    <t xml:space="preserve">BATERIA 12 VOLTIOS PARA CARRO REF. 31H </t>
  </si>
  <si>
    <t>BATERIA ALKALINAS TAMAÑO AA  DE 1,5 VOL  MAX</t>
  </si>
  <si>
    <t xml:space="preserve">BATERIA DE LITIO NO RECARGABLE DE 3,6 VOLTIOS  LS14250 </t>
  </si>
  <si>
    <t xml:space="preserve">BATERIA DE LITIO NO RECARGABLE DE 3,6 VOLTIOS P/N LS14500 </t>
  </si>
  <si>
    <t xml:space="preserve">BISTURI ESCALPELO </t>
  </si>
  <si>
    <t>BOMBILLO REF. MAXI LITE LAMP BT-37 P/N 610211</t>
  </si>
  <si>
    <t>BRIDA PLASTICA 4,8MM X 300MM NEGRA X PAQUETE</t>
  </si>
  <si>
    <t>BROCA COBALTO 1/16 135°</t>
  </si>
  <si>
    <t>BROCA COBALTO 1/8 135°</t>
  </si>
  <si>
    <t>BROCA COBALTO 11/64 135°</t>
  </si>
  <si>
    <t>BROCA COBALTO 3/16 135°</t>
  </si>
  <si>
    <t>BROCA COBALTO 3/32 135°</t>
  </si>
  <si>
    <t>BROCA COBALTO 5/32 135°</t>
  </si>
  <si>
    <t>BROCA COBALTO 5/64 135°</t>
  </si>
  <si>
    <t>BROCA COBALTO 7/64 135°</t>
  </si>
  <si>
    <t>BROCA COBALTO 9/64 135°</t>
  </si>
  <si>
    <t>BROCHA SINTETICA 1"</t>
  </si>
  <si>
    <t>BROCHA SINTETICA 1/2"</t>
  </si>
  <si>
    <t>CAUTIN / SOLDADOR DE BUTANO KIT</t>
  </si>
  <si>
    <t>CINTA ALTA TEMPERATURA ADHESIVA X ROLLO</t>
  </si>
  <si>
    <t>CINTA CONDUCTORA ELECTRICIDAD ADHESIVA DOBLE CARA ANCHO 12 MM ROLLO X 16,5 METROS REF 3M-1182-12</t>
  </si>
  <si>
    <t>CINTA DE ENMASCARAR / MASKING TAPE 1"  X ROLLO</t>
  </si>
  <si>
    <t>CINTA DE ENMASCARAR / MASKING TAPE 1/2 " X ROLLO</t>
  </si>
  <si>
    <t>CINTA DE ENMASCARAR / MASKING TAPE 2" X ROLLO</t>
  </si>
  <si>
    <t>CINTA DE ENMASCARAR 24 X 40 M 4349 X ROLLO</t>
  </si>
  <si>
    <t>CINTA DE ENMASCARAR VERDE REF 3M 233+ X 1" DE ANCHO</t>
  </si>
  <si>
    <t>CINTA DE ENMASCARAR VERDE REF 3M 233+ X 1,5" DE ANCHO</t>
  </si>
  <si>
    <t>CINTA DE ENMASCARAR VERDE REF 3M 233+ X 2" DE ANCHO</t>
  </si>
  <si>
    <t>CINTA EMPAQUE  48MM X 100M TRANSPARENTE X ROLLO</t>
  </si>
  <si>
    <t>CINTA ENCAUCHETAR AUTOFUNDENTE 18MM X 9.1M  X ROLLO</t>
  </si>
  <si>
    <t>CINTA REFLECTIVA COLOR BLANCO Y ROJO, ALTO DESEMPEÑO EN REFLECTIVIDAD, ADHESIVO ULTRARESISTENTE, BORDES SELLADOS QUE EVITE LA OXIDACION Y QUE RESISTA LAVADOS INDUSTRIALES 1"X45M,</t>
  </si>
  <si>
    <t>CORREA ALTERNADOR / BELT FAN HARLAN MOTOR CUMMINS 3.3</t>
  </si>
  <si>
    <t>CORREA MOTOR / DRIVE BELT P/N M150046</t>
  </si>
  <si>
    <t>CORREA PARA ALTERNADO GATOR P/N MIU800681</t>
  </si>
  <si>
    <t>CORREAS DE AMARRES CAPACIDAD 5 TON</t>
  </si>
  <si>
    <t>COTTER PIN 1/16   MS 24665-155</t>
  </si>
  <si>
    <t>COTTER PIN 3/32*1"  MS 24665-302</t>
  </si>
  <si>
    <t>COTTER PIN 3/32*1/2" AN 381-3-10</t>
  </si>
  <si>
    <t>DISCO ACONDICIONADOR DE SUPERFICIE / SHURT BRITE SURFACE CONDITING DISC KIT</t>
  </si>
  <si>
    <t xml:space="preserve">DISCO FLAP PULIDORA 4 1/2 GRANO 120 AMOLADORA </t>
  </si>
  <si>
    <t>DISCO PARA CORTE DE METAL 1/2'' 40 GIT-20</t>
  </si>
  <si>
    <t>ENROLLADOR DE MANGUERA DE 1/2" MOVIL CON CAPACIDAD DE 100 METROS</t>
  </si>
  <si>
    <t>ESPEJO GA295</t>
  </si>
  <si>
    <t>ESPEJO ILUMINADO YA5160A</t>
  </si>
  <si>
    <t>ESTACIÓN DE SOLDADURA DOBLE CAUTIN Y PISTOLA DESOLDADOS</t>
  </si>
  <si>
    <t>FILTRO DE AIRE PARA BARREDORA MARCA TENNANT P/N 63297</t>
  </si>
  <si>
    <t>GRAFITO PULVERIZADO / POWDERED GRAPHITED</t>
  </si>
  <si>
    <t>GRASA REF TW-25B - 04 OZ</t>
  </si>
  <si>
    <t>HERRAMIENTA BASICA KIT / USATCO HOMEBUILDERS BASIC TOOL KIT</t>
  </si>
  <si>
    <t>INDICADOR TORQUE NARANJA F-900 ,TUBO DE 0,5 ONZAS</t>
  </si>
  <si>
    <t>LIJADORA DE DISCO / DOTCO RIGHT ANGLE DISC SANDER</t>
  </si>
  <si>
    <t>LIMPIADOR DE ACRILICO, PLASTICO Y VIDRIO</t>
  </si>
  <si>
    <t>LIMPIADOR PARA EQUIPOS ELECTRÓNICOS, PRESENTACION EN SPRAY POR 4 ONZAS. REFERENCIA MMMCL600 P/N 13943</t>
  </si>
  <si>
    <t>LINTERNA MANOS LIBRES, LUZ BLANCA</t>
  </si>
  <si>
    <t>LINTERNA MEDIANA RECARGABLE</t>
  </si>
  <si>
    <t>LINTERNA RECARGABLE GRANDE CTL3918</t>
  </si>
  <si>
    <t>LINTERNA RECARGABLE HALOHENA 80W ALCANCE 400M VTA</t>
  </si>
  <si>
    <t>LINTERNA RECARGABLE PEQUEÑA ECF201</t>
  </si>
  <si>
    <t>LINTERNA ULTRAVIOLETA ECFUV17</t>
  </si>
  <si>
    <t>LIQUIDO REFRIGERANTE CUMPLA CON LA PRUEBA ASTMD 1384</t>
  </si>
  <si>
    <t xml:space="preserve">LLANTA DE 4" RECUBRIMIENTO DE CAUCHO Y RIN EN HIERRO QUE SOPORTE 500 LBS DE PESO PARA TRABAJO PESADO EN CONCRETO </t>
  </si>
  <si>
    <t>LLANTA DE 8" RECUBRIMIENTO DE CAUCHO Y RIN EN HIERRO QUE SOPORTE 500 LBS DE PESO PARA TRABAJO PESADO EN CONCRETO Y CON SOPORTE GIRATORIO Y FRENO TIPO MARIPOSA</t>
  </si>
  <si>
    <t>LLANTA REF. 4.10-6 NHS</t>
  </si>
  <si>
    <t xml:space="preserve">LUBRICANTE CAJA DE TRANSMISION AGL PLUS </t>
  </si>
  <si>
    <t>LUBRICANTE WD40</t>
  </si>
  <si>
    <t>LUZ / LAMP ASA5712</t>
  </si>
  <si>
    <t>LUZ / LAMP SEARCH ASA4580</t>
  </si>
  <si>
    <t>LUZ / LAMP, FLASHING  AN3120-1047</t>
  </si>
  <si>
    <t>LUZ LAMP, DIMMING  AN3131-303</t>
  </si>
  <si>
    <t>MANGUERA BICOLOR PARA AGUA 1/2 PULGADA  COLOR ROJO-NEGRO. TRABAJO PESADO</t>
  </si>
  <si>
    <t>MANGUERA DE AIRE / ULTRA LIGHT AIR HOSE</t>
  </si>
  <si>
    <t>MANTENIMIENTO PREVENTIVO  CARROS GATOR JHON DEERE:(ANEXO FICHA TECNICA)
CARRO GATOR JHON DEERE 4X4 AMG-0608
CARRO GATOR JHON DEERE 6X4 AMD-1015</t>
  </si>
  <si>
    <t>MANTENIMIENTO PREVENTIVO BANCO: (ANEXO FICHA TECNICA)
BANCO ESCALERA ANH-0112
BANCO ESCALERA ANH-0128
BANCO ESCALERA ANH-0129
BANCO ESCALERA B-1 TRONAIR ANH-0133
BANCO PLATAFORMA ANI-0184
BANCO PLATAFORMA ANI-0185
BANCO PLATAFORMA ANI-0186
BANCO PLATAFORMA ANI-0187
BANCO PLATAFORMA 54J ANH-0123
BANCO PLATAFORMA  ANH-0127
BANCO PLATAFORMA B-4A ANH-0134
BANCO PLATAFORMA B-4A ANH-0135</t>
  </si>
  <si>
    <t>MANTENIMIENTO PREVENTIVO CAMA BAJA Y CAMA ALTA: (ANEXO FICHA TECNICA)                                                                                                         CAMA ALTA ANI-1398
CAMA BAJA ANI-1414</t>
  </si>
  <si>
    <t>MANTENIMIENTO PREVENTIVO CARRO LEVANTABOMBAS AMD-1013, AMD-0923 Y AMD-0925 (ANEXO FICHA TECNICA)</t>
  </si>
  <si>
    <t xml:space="preserve">MANTENIMIENTO PREVENTIVO CARROS DE OXIGENO Y NITROGENO: (ANEXO FICHA TECNICA)
CARRO OXIGEN HAND CART WITH BOOSTER ANI-0729
CARRO NITROGEN BOTTLE TRANSPORT ANI-0930
CARRO TRANSPORTE BOTELLAS ANI-0931                                </t>
  </si>
  <si>
    <t>MANTENIMIENTO PREVENTIVO COMPRESOR DE AIRE HANGAR AVIONES: (ANEXO FICHA TECNICA)</t>
  </si>
  <si>
    <t>MANTENIMIENTO PREVENTIVO COMPRESOR ELECTRICO  TME-3205: (ANEXO FICHA TECNICA)</t>
  </si>
  <si>
    <t>MANTENIMIENTO PREVENTIVO ELEVADOR ELECTRICO GENIE ANF-1858</t>
  </si>
  <si>
    <t>MANTENIMIENTO PREVENTIVO HIDROLAVADORA NORTHSTAR AMG-0049</t>
  </si>
  <si>
    <t>MANTENIMIENTO PREVENTIVO LLANTAS CARRETEO DE HELICOPTEROS: (ANEXO FICHA TECNICA)                                                                                                                                    LLANTA CARRETEO HELICOPTEROS ANH-1163                                                                                                                                                         LLANTA CARRETEO HELICOPTEROS ANH-1171                                                                                                                                                             LLANTA CARRATEO HELICOPTEROS ANH-1173
LLANTA CARRATEO HELICOPTEROS ANH-1143</t>
  </si>
  <si>
    <t>MANTENIMIENTO PREVENTIVO MONTACARGAS: (ANEXO FICHA TECNICA)                                                                                            MONTACARGA HYSTER LIFT TRUCK 7 TON AMD-0904
MONTACARGA HYSTER LIFT TRUCK 7 TON AMD-0934
MONTACARGA TRUCK LIFT FORK JHON DEERE AMD-0935
MONTACARGA HYSTER 3 TON  AMD-0959</t>
  </si>
  <si>
    <t>MANTENIMIENTO PREVENTIVO PLANTAS ELECTRICAS: (ANEO FICHA TECNICA)
PLANTA AUXILIAR HOBART 28V AMD-0105
PLANTA AUXILIAR HOBART 28V AMD-0112
PLANTA AUXILIAR HOBART 115/28V AMD-0123
PLANTA AUXILIAR HOBART 115/28V AMD-0151
PLANTA AUXILIAR HOBART 115/28V AMD-0173</t>
  </si>
  <si>
    <t>73152108  26111600</t>
  </si>
  <si>
    <t>MANTENIMIENTO PREVENTIVO POLARIS AMD-1011 Y AMD-1012 (ANEXO FICHA TECNICA)</t>
  </si>
  <si>
    <t>MANTENIMIENTO PREVENTIVO RELECTOR FLOOD LIGHT AMD-1510 RELECTOR PORTABLE LIGHT TOWER  AMD-1512 (ANEXO FICHA TECNICA)</t>
  </si>
  <si>
    <t>MANTENIMIENTO PREVENTIVO TRACTORES DE ARRASTRE:(ANEXO FICHA TECNICA)                                                                                            REMOLCADOR  DE AERONAVES TUG AMD-0526
REMOLCADOR DE AERONAVES HARLAN AMD-0535</t>
  </si>
  <si>
    <t>MANTENIMIENTO PREVENTIVO Y CORRECTIVO GATOS HIDRAULICOS: ( ANEXO FICHA TECNICA)                                                                                                                                          GATO HIDRAULICO 5 TON ANH-1502
GATO TIPO ZORRA 10 TON. ANH-1655
GATO HIDRAULICO 5 TON ANH-1508
GATO HIDRAULICO 5 TON ANH-1510
GATO HIDRAULICO 5 TON ANH-1515
GATO HIDRAULICO 5 TON. ANH-1501
GATO HIDRAULICO TRP ANH-1705
GATO HIDRAULICO TRP ANH-1706
GATO TRANSPORTE  03 TON. ANH-1750</t>
  </si>
  <si>
    <t>MANTENIMIENTO PREVENTIVO Y CORRECTIVO PLANTA ELECTRICA PRAMAC GSW121 (ORITO)</t>
  </si>
  <si>
    <t>MANTENIMIENTO PREVENTIVO Y CORRECTIVO PLANTA ELECTRICA. KTC 437-DE30SS3 (ORITO)</t>
  </si>
  <si>
    <t>MANTENIMIENTO PUENTE GRUA TME-2900</t>
  </si>
  <si>
    <t>72154502 24101619</t>
  </si>
  <si>
    <t>MOTORTOOL ANGULAR NEUMATICO 1/4  REF DWMT70782L</t>
  </si>
  <si>
    <t xml:space="preserve">MOTORTOOL DREMEL 4000  </t>
  </si>
  <si>
    <t xml:space="preserve">NAVAJA MULTIUSOS </t>
  </si>
  <si>
    <t>NEUMATICO REF. 4.10-6</t>
  </si>
  <si>
    <t>PAÑO / PAPEL ABSORBENTE X 25 PAÑOS REFERENCIA 30218777</t>
  </si>
  <si>
    <t>PAÑO DE LIMPIEZA X REF 30163166 X 80 PAÑOS TECNOLOGIA HYDROKNIT*</t>
  </si>
  <si>
    <t>PAÑO LIMPIAPARABRISAS JUMBO WYPALL X60 12 1/2 X 13 2/5 TOALLAS 1100/ROLLO</t>
  </si>
  <si>
    <t>PAÑO LIMPIEZA MICROFIBRA PREMIUM ELECTRONICA</t>
  </si>
  <si>
    <t>PAPEL PLASTICO STRECHT 50 CM X 300 M</t>
  </si>
  <si>
    <t>PIN DE SEGURIDAD DE BOLA PARA GATOS DE REMOLQUE DE HELICOPTEROS P/N CL-8-BLPL-3.00-3</t>
  </si>
  <si>
    <t>PINTURA / LACA DE SECAMIENTO ULTRARAPIDO PINTURA  CROMO  X 300ML REFERENCIA 12021</t>
  </si>
  <si>
    <t>PINTURA / LACA DE SECAMIENTO ULTRARAPIDO PINTURA  GRIS BRILLANTE  X 300ML REFERENCIA 7472</t>
  </si>
  <si>
    <t>PINTURA / LACA DE SECAMIENTO ULTRARAPIDO PINTURA  NEGRO BRILLANTE  X 300ML REFERENCIA 7469</t>
  </si>
  <si>
    <t>PINTURA / LACA DE SECAMIENTO ULTRARAPIDO PINTURA  NEGRO MATE  X 300ML REFERENCIA 7470</t>
  </si>
  <si>
    <t>PINTURA BASE ANTICORROSIVA</t>
  </si>
  <si>
    <t>PINTURA EN AEROSOL DE USO GENERAL, COLOR AMARILLO PRESENTACIÓN AEROSOL POR 355ML, IDEAL PARA UTILIZAR EN SUPERFICIES EXTERIORES</t>
  </si>
  <si>
    <t>PINTURA EN AEROSOL DE USO GENERAL, COLOR AZUL OSCURO PRESENTACIÓN AEROSOL POR 355ML, IDEAL PARA UTILIZAR EN SUPERFICIES EXTERIORES</t>
  </si>
  <si>
    <t>PINTURA EN AEROSOL DE USO GENERAL, COLOR GRIS PRESENTACIÓN AEROSOL POR 355ML, IDEAL PARA UTILIZAR EN SUPERFICIES EXTERIORES</t>
  </si>
  <si>
    <t>PINTURA EN AEROSOL DE USO GENERAL, COLOR NEGRO PRESENTACIÓN AEROSOL POR 355ML, IDEAL PARA UTILIZAR EN SUPERFICIES EXTERIORES</t>
  </si>
  <si>
    <t>PINTURA EN AEROSOL DE USO GENERAL, COLOR ROJO PRESENTACIÓN AEROSOL POR 355ML, IDEAL PARA UTILIZAR EN SUPERFICIES EXTERIORES</t>
  </si>
  <si>
    <t>PINTURA POLIURETANO AMARILLO CROMO KIT (PINTURA, CATALIZADOR Y DISOLVENTE) PRESENTACION GALON</t>
  </si>
  <si>
    <t>PINTURA POLIURETANO NEGRO BRILLANTE KIT (PINTURA, CATALIZADOR Y DISOLVENTE) PRESENTACION GALON</t>
  </si>
  <si>
    <t>PISTOLA PINTAR HVLP BOQUILLA 1.4 GRAVEDAD 4100 REF 101 420 08 HVLP - 1.40(XT03) BOQUILLA VERSIÓN XT03 1.4</t>
  </si>
  <si>
    <t>PLASTICO EMBALAJE TIPO BURBUJA ROLLO DE 1.50 X 50 M.T.S. DE LARGO</t>
  </si>
  <si>
    <t>PRIMER / ZINC CROMATER PRIMER  TT-P-1757</t>
  </si>
  <si>
    <t>PRIMER EN SPRAY  P/N MIL P-7962</t>
  </si>
  <si>
    <t>PULIDORA REF D28490-B3C 2100W, 6500 RPM, 110V, 9"</t>
  </si>
  <si>
    <t xml:space="preserve">REFLECTOR 50 W </t>
  </si>
  <si>
    <t xml:space="preserve">REFLECTOR 50 W CON TRIPODE </t>
  </si>
  <si>
    <t>REFRIGERANTE PARA RADIADOR DEL MOTOR DILUIBLE EN 50/50</t>
  </si>
  <si>
    <t>REMACHADORA / ECONOMY 360° SWIVEL HAND RIVETER</t>
  </si>
  <si>
    <t>REMACHE AVELLANADO 1/8 X LIBRA</t>
  </si>
  <si>
    <t>REMACHE AVELLANADO 3/32 X LIBRA</t>
  </si>
  <si>
    <t>REMACHE AVELLANADO 5/32 X LIBRA</t>
  </si>
  <si>
    <t>REMACHE CHERRY MAX AVELLANADO NOMINAL 1/8</t>
  </si>
  <si>
    <t>REMACHE CHERRY MAX AVELLANADO NOMINAL 5/32</t>
  </si>
  <si>
    <t>REMACHE CHERRY MAX AVELLANADO OVERSIZE</t>
  </si>
  <si>
    <t>REMACHE CHERRY MAX UNIVERSAL NOMINAL 1/8</t>
  </si>
  <si>
    <t>REMACHE CHERRY MAX UNIVERSAL NOMINAL 5/32</t>
  </si>
  <si>
    <t>REMACHE CHERRY MAX UNIVERSAL OVERSIZE</t>
  </si>
  <si>
    <t>REMACHE UNIVERSAL 1/8 X LIBRA</t>
  </si>
  <si>
    <t>REMACHE UNIVERSAL 3/32 X LIBRA</t>
  </si>
  <si>
    <t>REMACHE UNIVERSAL 5/32 X LIBRA</t>
  </si>
  <si>
    <t>DISCO DE REEMPLAZO / REPLACEMENT DISK</t>
  </si>
  <si>
    <t xml:space="preserve">SELLADOR / FIJADOR DE ROSCAS DE RESISTENCIA MEDIA PARA TORNILLOS DE 1/4 HASTA 3/4 REF. 243  (50 ML) </t>
  </si>
  <si>
    <t>SELLANTE ADHESIVO  299-947-107 TYPE III CLASS 7</t>
  </si>
  <si>
    <t>SIERRA DE CORTE / UTILITY CUT-OFF TOOL</t>
  </si>
  <si>
    <t>TALADRO MINI / SIOUX MINI AIR DRILL</t>
  </si>
  <si>
    <t>SOLDADURA DE ESTAÑO CON ALEACIÓN DE 60 ESTAÑO / 40 PLOMO DIÁMETRO 0.031" - 1MM ROLLO POR 100 GR</t>
  </si>
  <si>
    <t xml:space="preserve">AIRE ACONDICIONADO 24000 BTU CON ACCESORIOS </t>
  </si>
  <si>
    <t>PROCESO INCORPORACION SOLDADOS, CADETES - ALUMNOS - SOLDADOS - CACOM 6</t>
  </si>
  <si>
    <t>02-02-02-008-003-07</t>
  </si>
  <si>
    <t>CAF - DIFRA</t>
  </si>
  <si>
    <t>PINTURA PARA DEMARCACIÓN VIAL BASE AGUA COLOR AMARILLO CUÑETE X 5 GAL</t>
  </si>
  <si>
    <t>PINTURA PARA DEMARCACIÓN VIAL BASE AGUA COLOR BLANCO CUÑETE X 5 GAL</t>
  </si>
  <si>
    <t>PINTURA PARA DEMARCACIÓN VIAL BASE AGUA COLOR NEGRO CUÑETE X 5 GAL</t>
  </si>
  <si>
    <t>PINTURA PARA DEMARCACIÓN VIAL BASE AGUA COLOR ROJA  CUÑETE X 5 GAL</t>
  </si>
  <si>
    <t>MICROESFERAS REFLECTIVAS DE VIDRIO BULTO DE 25 KG</t>
  </si>
  <si>
    <t>ESTUDIOS DE SUELOS PARA LOS PROYECTOS DE INFRAESTRUCTURA DE LAS UNIDADES AÉREAS Y DEPENDENCIAS DE LA FAC A NIVEL NACIONAL</t>
  </si>
  <si>
    <t>MANTENIMIENTO PREVENTIVO-CORRECTIVO DE UPS MARCAS VARIAS</t>
  </si>
  <si>
    <t>MANTENIMIENTO PREVENTIVO-CORRECTIVO UPS 160 KVA MARCA POWERWARE</t>
  </si>
  <si>
    <t xml:space="preserve">MANTENIMIENTO EQUIPOS PINTA RAYAS </t>
  </si>
  <si>
    <t>MANTENIMIENTO A LOS EQUIPOS TOPOGRÁFICOS, HERRAMIENTAS Y ACCESORIOS DE MEDICIÓN DE LA FUERZA AÉREA COLOMBIANA</t>
  </si>
  <si>
    <t>ASFALTO MDC-2</t>
  </si>
  <si>
    <t>SUB BASE GRANULAR B-200</t>
  </si>
  <si>
    <t>BASE GRANULAR B-600</t>
  </si>
  <si>
    <t>PIEDRA RAJÓN</t>
  </si>
  <si>
    <t>EMULSIÓN ASFÁLTICA DE ROTURA RÁPIDA TIPO CRR-1 PARA IMPRIMACIÓN</t>
  </si>
  <si>
    <t>CEMENTO PORTLAND TIPO 1. BULTO X 50 KG</t>
  </si>
  <si>
    <t>GRAVILLA TRITURADA 1"</t>
  </si>
  <si>
    <t>GRAVILLA TRITURADA 3/4</t>
  </si>
  <si>
    <t xml:space="preserve">ARENA PARA CONCRETO </t>
  </si>
  <si>
    <t>SIKA ROAD CALIBRE (3/8" ) 10 MM</t>
  </si>
  <si>
    <t>SIKA FLEX AT CONECTION COLOR NEGRO O GRIS X 300 GR</t>
  </si>
  <si>
    <t xml:space="preserve">ACERO DE REFUERZO </t>
  </si>
  <si>
    <t>SIKAFLEX 401 PAVEMENT SL CUÑETE X 5 GAL</t>
  </si>
  <si>
    <t>SIKA DUR 32 PRIMER X 6 KG</t>
  </si>
  <si>
    <t>SIKA ANCHOR FIX 4 ANCLAJE KIT X 2 CARTUCHOS</t>
  </si>
  <si>
    <t>SARDINEL PREFABRICADO EN CONCRETO TIPO A-10</t>
  </si>
  <si>
    <t>BORDILLO PREFABRICADO EN CONCRETO TIPO A-80</t>
  </si>
  <si>
    <t>02-02-02-008-003-03</t>
  </si>
  <si>
    <t>CAF - DILOA</t>
  </si>
  <si>
    <t>MANTENIMIENTO DE BANCOS DE ENSAYOS DEL CEE (LLUVIA Y POLVO, FATIGA, ACELERACIÓN, VIBRACIÓN Y TRASLADO Y ADECUACION MAQUINA UNIVERSAL DE ENSAYOS, CAMARA DE ENSAYOS AMBIENTALES)</t>
  </si>
  <si>
    <t>ESTUDIO EN REVISION DE DISEÑO DETALLADO T-90 Y REQUISITOS DE CERTIFICACION, ESTRUCTURACION DE INFORMES PARA ENSAYOS EN VUELO Y ENSAYOS DE FATIGA</t>
  </si>
  <si>
    <t>ASESORIA E INSTRUCCIÓN EN CERTIFICACIÓN DE PRODUCTOS AERONAUTICOS ANTE LA AUTORIDAD FAA, APLICADO A LOS PROCESOS PMA, TSO, STC Y TC.</t>
  </si>
  <si>
    <t>ADQUISICION DE REPUESTOS COMPONENTES Y ACCESORIOS AERONÁUTICOS DE LAS DIFERENTES AERONAVES ASIGNADAS A LA FAC - VF 2019</t>
  </si>
  <si>
    <t>25202200;25202300;25202400;25202500;25202600;25202700</t>
  </si>
  <si>
    <t>ADQUISICIÓN DE REPUESTOS AERONAUTICOS DENTR DEL PLAN MAESTRO DE PRODUCCIÓN (PMP 2019-2021) E IMPREVISTOS DE LAS DIFERENTES AERONAVES DE LA FAC, APROVECHANDO LAS CAPACIDADES HABILITADAS DE CAMAN - VF 2019</t>
  </si>
  <si>
    <t>ADQUISICIÓN DE REPUESTOS PARA LAS AERONAVES DE LA FAC UH-60</t>
  </si>
  <si>
    <t>SERVICIOS MANTENIMIENTO PARA REGENERACION ADQUISICION EQUIPO C130</t>
  </si>
  <si>
    <t>ADQUSICIÓN DE REPUESTOS AERONAUTICOS PARA LAS FLOTAS CESSNA Y BEECHCRAFT DE LA FAC</t>
  </si>
  <si>
    <t>SERVICIO DE MANTENIMIENTO PROGRAMADO (RUTINA) Y NO PROGRAMADO (NO RUTINA) PARA LAS AERONAVES C-90 C-550 SK-300/350 Y SR-560 ASIGNADAS A LA FAC DE ACUERDO ANEXOS TECNICO VF 2019</t>
  </si>
  <si>
    <t>SERVICIO DE MANTENIMIENTO PROGRAMADO Y NO PROGRAMADO DE LA AERONAVE B 767-200 FAC 1202 DE ACUERDO ANEXO TÉCNICO VF 2019</t>
  </si>
  <si>
    <t>SERVICIOS DE MANTENIMIENTO PROGRAMADO (RUTINA) Y NO PROGRAMADO (NO RUTINA) DE LAS AERONAVES KFIR</t>
  </si>
  <si>
    <t>SERVICIOS DE SOPORTE DE MTTO PROGRAMADO E IMPREVISTO DE LA AERONAVE LEGACY ERJ-135BJ FAC 1215 DE ACUERDO A ANEXO TÉCNICO</t>
  </si>
  <si>
    <t>SERVICIOS DE REPARACION, OVERHAUL Y/O EXCHANGE GENERAL DE COMPONENTES Y ACCESORIOS AERONAUTICOS DE LAS DIFERENTES AERONAVES ASIGNADAS A LA FAC</t>
  </si>
  <si>
    <t xml:space="preserve">SERVICIO DE REPARACION GENERAL DE COMPONENTES, EQUIPOS SOPORTE DE TIERRA, MANTENIMIENTO PROGRAMADO Y ADQUISICION DE REPUESTOS AERONÁUTICOS DENTRO DEL PLAN MAESTRO DE PRODUCCIÓN (PMP 2019-2021) </t>
  </si>
  <si>
    <t>SERVICIOS DE MANTENIMIENTO PROGRAMADO Y NO PROGRAMADO DE LAS AERONAVES Y SISTEMAS DE ARMAMENTO AÉREO ASIGNADOS A LA FAC VF 2019</t>
  </si>
  <si>
    <t>ADQUISICION DE REPUESTOS COMPONENTES Y ACCESORIOS AERONÁUTICOS DE LAS DIFERENTES AERONAVES ASIGNADAS A LA FAC</t>
  </si>
  <si>
    <t>25202200; 25202300;  25202400; 25202500;  25202600; 25202700;</t>
  </si>
  <si>
    <t>ADQUISICIÓN DE REPUESTOS PARA LAS ARONAVES BELL DE LA FAC VF 2019</t>
  </si>
  <si>
    <t xml:space="preserve">CALIBRACIÓN MANTENIMIENTO Y/O REPARACIÓN DE EQUIPOS BANCOS Y HERRAMIENTAS DE MEDICIÓN DE TODAS LAS UNIDADES DE LA FUERZA AEREA COLOMBIANA Y MANTENIMIENTO DE BÁSCULAS </t>
  </si>
  <si>
    <t>MANTENIMIENTO CENTRO DE ENTRENAMIENTO TACTIVO KFIR (CETAC) EN CACOM 1</t>
  </si>
  <si>
    <t>SERVICIO DE MANTENIMIENTO CORRECTIVO A TODO COSTO DEL SIMULADOR DE VUELO T-27 TUCANO DE LA FAC, CONFORME A ANEXO TECNICO - VF</t>
  </si>
  <si>
    <t>MANTENIMIENTO A TODO COSTO DEL CENTRO DE ENTRENAMIENTO TACTICO KFIR, UBICADO EN EL CACOM-1 PALANQUERO, CONFORME A FICHA TECNICA - VF 2019</t>
  </si>
  <si>
    <t>POSICIONAMIENTO VOZ Y DATOS EN AERONAVES Y CCOFA - JOA</t>
  </si>
  <si>
    <t>ADQUISICIÓN COMBUSTIBLE DE AVIACIÓN</t>
  </si>
  <si>
    <t>COMBUSTIBLE Y ELECTROCOMBUSTIBLES VEHÍCULOS TERRESTRE</t>
  </si>
  <si>
    <t>MANTENIMIENTO EQUIPO FARE, BIDONES Y ACCESORIOS Y MENOR EQUIPOS COMPLEJOS DE COMBUSTIBLE</t>
  </si>
  <si>
    <t>MANTENIMIENTO VEHICULOS TIPO REFUELLER, CARROTANQUES, TRANK TRAILES</t>
  </si>
  <si>
    <t>MANTENIMIENTO EQUIPO FARE, BIDONES Y ACCESORIOS Y MENOR EQUIPOS COMPLEJOS DE COMBUSTIBLE  (AMARRE VF 2020)</t>
  </si>
  <si>
    <t>MANTENIMIENTO  MENOR EQUIPOS COMPLEJOS DE COMBUSTIBLE  (AMARRE VF 2020)</t>
  </si>
  <si>
    <t>MANTENIMIENTO VEHICULOS TIPO REFUELLER, CARROTANQUES, TRANK TRAILES (AMARRE VF 2020)</t>
  </si>
  <si>
    <t>EQUIPO FARE TIPO CARRETILLA CON ESTRUCTURA METALICA EN ACERO INOXIDABLE, COMPUESTO POR MOTOR, BOMBA, CONTADOR, STRAINER,DESAIRADOR, REGISTRADORA,  VALVULA DE ALIVIO, CARCAZA, ELEMENTOS FILTRANTES Y ACCESORIOS.</t>
  </si>
  <si>
    <t>MANTENIMIENTO MAYOR SISTEMA COMBUSTIBLES TERRESTRE UNIDADES AÉREAS</t>
  </si>
  <si>
    <t>72154100</t>
  </si>
  <si>
    <t>ADQUISICION DE REPUESTOS FUSIL GALIL</t>
  </si>
  <si>
    <t>MTTO PIEZAS METALICAS</t>
  </si>
  <si>
    <t>MUNICION  5,56</t>
  </si>
  <si>
    <t>EXPLOSIVOS</t>
  </si>
  <si>
    <t>SERVICIOS DE MANTENIMIENTO PARA LAS AERONAVES HUEY DE LA FAC - VF 2019</t>
  </si>
  <si>
    <t>COMBUSTIBLE VEHICULOS</t>
  </si>
  <si>
    <t>MANTENIMIENTO DE LOS SIMULADORES DE ALA ROTATORIA HUEY II Y UH-1H DE LA FUERZA AÉREA COLOMBINA</t>
  </si>
  <si>
    <t>SERVICIOS DE MANTENIMIENTO PROGRAMADO DE LAS AERONAVES TH-67</t>
  </si>
  <si>
    <t>02-02-02-007-001-03-5-09</t>
  </si>
  <si>
    <t>02-02-02-007-001-03-5-05</t>
  </si>
  <si>
    <t>02-02-02-007-001-03-5-02</t>
  </si>
  <si>
    <t>02-02-02-007-001-03-5-10</t>
  </si>
  <si>
    <t>02-02-02-007-001-03-5-03</t>
  </si>
  <si>
    <t>02-01-01-006-002-05</t>
  </si>
  <si>
    <t>02-02-02-007-001-03-5-07</t>
  </si>
  <si>
    <t>02-02-02-009-006-09</t>
  </si>
  <si>
    <t>02-02-02-009-007-03</t>
  </si>
  <si>
    <t>02-02-02-008-003-06</t>
  </si>
  <si>
    <t>CAF - DILOS</t>
  </si>
  <si>
    <t>ALIMENTO HUMEDO EN LATA PARA  PERROS</t>
  </si>
  <si>
    <t>ALIMENTO CONCENTRADO PERROS CACHORRO</t>
  </si>
  <si>
    <t xml:space="preserve">MOSQUETONES </t>
  </si>
  <si>
    <t xml:space="preserve">CHALECO PARA ENTRENAMIENTO CANINO CON LOGO </t>
  </si>
  <si>
    <t>CHALECO PARA CANINO- LOGOTIPO</t>
  </si>
  <si>
    <t>BOZAL CANASTILLA  PLASTICO</t>
  </si>
  <si>
    <t xml:space="preserve">BOZAL LONA </t>
  </si>
  <si>
    <t>ARO DE ENTRENAMIENTO PARA PERROS</t>
  </si>
  <si>
    <t>CEPILLO METALICO</t>
  </si>
  <si>
    <t>GUACALES GRANDES</t>
  </si>
  <si>
    <t>JUGUETE CACHORRO</t>
  </si>
  <si>
    <t>JUGUETE MAZISO</t>
  </si>
  <si>
    <t xml:space="preserve">JUGUETE TIPO KONG NEGRO GRANDE </t>
  </si>
  <si>
    <t>MORDEDOR</t>
  </si>
  <si>
    <t xml:space="preserve">PELOTA MACIZA EN CAUCHO </t>
  </si>
  <si>
    <t>MURO AGILITY</t>
  </si>
  <si>
    <t>PASARELA AGILITY</t>
  </si>
  <si>
    <t>RUEDA PARA AGILITY</t>
  </si>
  <si>
    <t xml:space="preserve">BALANCIN AGILITY </t>
  </si>
  <si>
    <t>TUNEL RIGIDO AGILITY</t>
  </si>
  <si>
    <t>SALTO  ALTO  AGILITY</t>
  </si>
  <si>
    <t xml:space="preserve">SLALOM AGILITY </t>
  </si>
  <si>
    <t xml:space="preserve">RAMPA AGILITY </t>
  </si>
  <si>
    <t>SALTO LARGO AGILITY</t>
  </si>
  <si>
    <t>CUCHILLA MINORA  CAJA X 5</t>
  </si>
  <si>
    <t xml:space="preserve">ESTETOSCOPIO ELECTRONICO </t>
  </si>
  <si>
    <t xml:space="preserve">EQUIPO BIOQUIMICA SANGUINEA </t>
  </si>
  <si>
    <t xml:space="preserve">EQUIPO HEMATOLOGIA  LABORATORIO CLINICO   </t>
  </si>
  <si>
    <t>EQUIPO MEDIDOR MULTIPARAMETROS</t>
  </si>
  <si>
    <t>REACTIVOS LABORATORIO CLINICO</t>
  </si>
  <si>
    <t xml:space="preserve">MATERIAL QUIRURGICO </t>
  </si>
  <si>
    <t xml:space="preserve">MATERIAL VETERINARIO </t>
  </si>
  <si>
    <t>SERVICIOS MEDICOS ESPECIALIZADOS PARA PERROS</t>
  </si>
  <si>
    <t xml:space="preserve">DISPOSICION RESIDUOS BIOLOGICOS Y DE CADAVERES </t>
  </si>
  <si>
    <t>PASAJES</t>
  </si>
  <si>
    <t xml:space="preserve">ROLLO DE PLÁSTICO NEGRO CALIBRE 6 MIL X 4 ANCHO X 100 M LARGO X ROLLO </t>
  </si>
  <si>
    <t>PAGO QUE SE DEMANDEN POR CONCEPTO DE TRANSPORTE  NACIONAL DE MATERIAL DE USO DE LA FAC</t>
  </si>
  <si>
    <t>78101800
78101501</t>
  </si>
  <si>
    <t>TRANSPORTE RADARES - PLAN COLOMBIA VF 2019</t>
  </si>
  <si>
    <t xml:space="preserve">78101501
78101800
</t>
  </si>
  <si>
    <t>DOTACION CIVIL A SOLDADOS (ROPA Y CALZADO) LEY 1861  AGTO. /2017</t>
  </si>
  <si>
    <t>53111602
53101902
53101602
53101904
53101604</t>
  </si>
  <si>
    <t>BOTAS NEGRAS SOLDADOS</t>
  </si>
  <si>
    <t>TOALLA</t>
  </si>
  <si>
    <t>CAMUFLADO PERSONAL MILITAR (PCLO)</t>
  </si>
  <si>
    <t>CALZADO DAMA DISEÑO CLÁSICO Y DE MODA</t>
  </si>
  <si>
    <t>VESTIDO FORMAL GAMA ALTA: SACO Y PANTALÓN  CABALLERO</t>
  </si>
  <si>
    <t>CAMISA FORMAL MANGA LARGA CABALLERO</t>
  </si>
  <si>
    <t>CORBATA CABALLERO</t>
  </si>
  <si>
    <t xml:space="preserve">CALZADO CABALLERO DISEÑO CLÁSICO Y DE MODA </t>
  </si>
  <si>
    <t>SASTRE FORMAL DAMA</t>
  </si>
  <si>
    <t>BLUSA FORMAL MANGA LARGA DAMA</t>
  </si>
  <si>
    <t>BLUSA FORMAL MANGA LARGA DAMA CIVIL</t>
  </si>
  <si>
    <t>CALZADO PERSONAL CIVIL PARA CABALLERO</t>
  </si>
  <si>
    <t xml:space="preserve">CALZADO PERSONAL CIVIL PARA DAMA </t>
  </si>
  <si>
    <t>CORBATA PARA CABALLERO</t>
  </si>
  <si>
    <t>VESTIDO FORMAL CABALLERO</t>
  </si>
  <si>
    <t>CAMISA FORMAL PARA DAMA AZUL CON PORTAPRESILLAS</t>
  </si>
  <si>
    <t>CAMISA FORMAL PARA DAMA AZUL CON PORTAPRESILLAS  M/C</t>
  </si>
  <si>
    <t>CAMISA FORMAL PARA DAMA BLANCA CON ALFORJAS</t>
  </si>
  <si>
    <t>CAMISA FORMAL PARA DAMA BLANCA CON PORTAPRESILLAS</t>
  </si>
  <si>
    <t>CAMISA FORMAL PARA HOMBRE AZUL CON PORTAPRESILLAS</t>
  </si>
  <si>
    <t>CAMISA FORMAL PARA HOMBRE AZUL CON PORTAPRESILLAS M/C</t>
  </si>
  <si>
    <t>CAMISA FORMAL PARA HOMBRE BLANCA CON ALFORJAS</t>
  </si>
  <si>
    <t>CAMISA FORMAL PARA HOMBRE BLANCA CON ALFORJAS CUELLO PAJARITO</t>
  </si>
  <si>
    <t>CAMISA FORMAL PARA HOMBRE BLANCA CON PORTAPRESILLAS</t>
  </si>
  <si>
    <t>CHAQUETA CUERO CABALLERO</t>
  </si>
  <si>
    <t>CHAQUETA CUERO DAMA</t>
  </si>
  <si>
    <t>CINTURON EN REATA CON CHAPA METALICA</t>
  </si>
  <si>
    <t>GORRA FEMENINA PERSONAL OFICIAL SUPERIOR AZUL</t>
  </si>
  <si>
    <t>GORRA FEMENINA PERSONAL OFICIAL SUPERIOR AZUL MEDIA NOCHE</t>
  </si>
  <si>
    <t>GORRA FEMENINA PERSONAL SUBALTERNO AZUL</t>
  </si>
  <si>
    <t>GORRA FEMENINA PERSONAL SUBALTERNO AZUL MEDIA NOCHE</t>
  </si>
  <si>
    <t>GORRO TIPO CHACO</t>
  </si>
  <si>
    <t>GUERRERA CLARA DAMA OFICIAL</t>
  </si>
  <si>
    <t>GUERRERA DE GALA CLARA OFICIALES CABALLERO CON PORTAVESTIDO</t>
  </si>
  <si>
    <t>GUERRERA DE GALA CLARA OFICIALES DAMA CON PORTAVESTIDO</t>
  </si>
  <si>
    <t>GUERRERA DE GALA CLARA SUBOFICIALES CABALLERO CON PORTAVESTIDO</t>
  </si>
  <si>
    <t>PANTALON DE POPELINA DAMA</t>
  </si>
  <si>
    <t>PANTALON DE POPELINA HOMBRE</t>
  </si>
  <si>
    <t>UNIFORME  DE GALA  FEMENINO SUBOFICIAL CON PANTALON</t>
  </si>
  <si>
    <t>53102701</t>
  </si>
  <si>
    <t>UNIFORME  DE GALA FEMENINO OFICIAL CON PANTALON</t>
  </si>
  <si>
    <t>UNIFORME  DE GALA MASCULINO OFICIAL</t>
  </si>
  <si>
    <t xml:space="preserve">UNIFORME  DE GALA MASCULINO SUBOFICIAL </t>
  </si>
  <si>
    <t>UNIFORME DE MATERNIDAD C/C</t>
  </si>
  <si>
    <t>UNIFORME DE MATERNIDAD C/F</t>
  </si>
  <si>
    <t>UNIFORME DE SERVICIO Nº. 3  FEMENINO CON FALDA OFICIAL Y SUBOFICIAL CON PORTA VESTIDO</t>
  </si>
  <si>
    <t>UNIFORME DE SERVICIO Nº. 3  FEMENINO CON PANTALON OFICIAL Y SUBOFICIAL CON PORTA VESTIDO</t>
  </si>
  <si>
    <t>UNIFORME DE SERVICIO Nº. 3  MASCULINO OFICIAL Y SUBOFICIAL</t>
  </si>
  <si>
    <t xml:space="preserve">ZAPATO AZUL DAMA CON TACON </t>
  </si>
  <si>
    <t>ZAPATO CABALLERO EN CHAROL DE AMARRAR</t>
  </si>
  <si>
    <t xml:space="preserve">ZAPATO DAMA EN CHAROL DE AMARRAR N°4 </t>
  </si>
  <si>
    <t xml:space="preserve">ZAPATO DAMA EN CHAROL N°1 TACON </t>
  </si>
  <si>
    <t>BOTA TENIS</t>
  </si>
  <si>
    <t>BUFANDA P.M.A</t>
  </si>
  <si>
    <t>CAMISETA MILITAR CON PCLO.</t>
  </si>
  <si>
    <t>CASCO EN FIBRA P.M.A.</t>
  </si>
  <si>
    <t>CINTURON EN REATA ELASTICO DE 55 MM. CON CHAPA PLASTICA BLANCA</t>
  </si>
  <si>
    <t>CINTURON REATA GRIS</t>
  </si>
  <si>
    <t>CORDONES DE MANDO P.M.A</t>
  </si>
  <si>
    <t>KIT CLIMA FRIO ALTA MONTAÑA (SUETER, GUANTES Y PASAMONTAÑAS)</t>
  </si>
  <si>
    <t>LIGAS</t>
  </si>
  <si>
    <t>PANTALONCILLO TIPO BOXER</t>
  </si>
  <si>
    <t>PIJAMA</t>
  </si>
  <si>
    <t>POLAINAS</t>
  </si>
  <si>
    <t>TULA CON PCLO</t>
  </si>
  <si>
    <t>UNIFORME DEPORTIVO PARA SOLDADOS</t>
  </si>
  <si>
    <t>BOTAS PERSONAL CIVIL (BOMBERO, MANTENIMIENTO, SOLDADOR, PINTOR, JARDINERO, MECÁNICO, ALBAÑIL, ELECTRICISTA, CONDUCTOR, DESPACHADOR)</t>
  </si>
  <si>
    <t xml:space="preserve">53111501  53111502 </t>
  </si>
  <si>
    <t>CALZADO PERSONAL CIVIL DAMA TACON PLANO  (MESERA, BARMAN, MEITRE, SERVICIOS GENERALES, LAVANDERIA, CAFETERIA, SAUNA)</t>
  </si>
  <si>
    <t xml:space="preserve">53111601  53111602 </t>
  </si>
  <si>
    <t>CALZADO PERSONAL CIVIL DAMA Y CABALLERO (CHEF, COCINA, PANADERIA, PELUQUERIA)</t>
  </si>
  <si>
    <t>CALZADO PERSONAL CIVIL ENTRENADOR DEPORTIVO</t>
  </si>
  <si>
    <t xml:space="preserve">53111901  53111902 </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</si>
  <si>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</si>
  <si>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</si>
  <si>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</si>
  <si>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</si>
  <si>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</si>
  <si>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</si>
  <si>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</si>
  <si>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</si>
  <si>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INSIGNIAS METALICAS, DISTINTIVOS, CURSOS ESPECIALES, ESCUDOS DE COLOMBIA , MONOGRAMAS FAC Y BOTONES</t>
  </si>
  <si>
    <t>53102701 53102500</t>
  </si>
  <si>
    <t>BRAZALETE  P.M.A</t>
  </si>
  <si>
    <t>52121505  56101508</t>
  </si>
  <si>
    <t>COBIJA FRAZADA</t>
  </si>
  <si>
    <t>JUEGO DE SABANAS</t>
  </si>
  <si>
    <t>SOBRECAMAS</t>
  </si>
  <si>
    <t>BANDERAS Y ESTANDARTES</t>
  </si>
  <si>
    <t>LLANTAS PARA VEHICULOS</t>
  </si>
  <si>
    <t>ORDEN CRUZ DE BOYACÁ / GRAN OFICIAL</t>
  </si>
  <si>
    <t>CRUZ DE LA FUERZA AÉREA AL MERITO AERONÁUTICO/ GRAN CRUZ</t>
  </si>
  <si>
    <t>CRUZ DE LA FUERZA AÉREA AL MERITO AERONÁUTICO/ COMENDADOR</t>
  </si>
  <si>
    <t>CRUZ DE LA FUERZA AÉREA AL MERITO AERONÁUTICO/ OFICIAL</t>
  </si>
  <si>
    <t>CRUZ DE LA FUERZA AÉREA AL MERITO AERONÁUTICO/ CABALLERO</t>
  </si>
  <si>
    <t>ORDEN DEL MERITO MILITAR ANTONIO NARIÑO/COMENDADOR</t>
  </si>
  <si>
    <t>ORDEN DEL MERITO MILITAR ANTONIO NARIÑO/OFICIAL</t>
  </si>
  <si>
    <t>MEDALLA MARCO FIDEL SUAREZ</t>
  </si>
  <si>
    <t>MEDALLA MILITAR FE EN LA CAUSA/ FUERZA AÉREA COLOMBIANA</t>
  </si>
  <si>
    <t xml:space="preserve">MEDALLA SERVICIOS DISTINGUIDOS A LA SEGURIDAD Y DEFENSA DE BASES AÉREAS </t>
  </si>
  <si>
    <t>MEDALLA SERVICIOS DISTINGUIDOS A LA INTELIGENCIA AÉREA</t>
  </si>
  <si>
    <t>MEDALLA SERVICIOS DISTINGUIDOS A LAS DEFENSA Y AÉREA Y NAVEGACIÓN AÉREA</t>
  </si>
  <si>
    <t>MEDALLA SERVICIOS DISTINGUIDOS AL CUERPO LOGÍSTICO Y ADMINISTRATIVO</t>
  </si>
  <si>
    <t>MEDALLA CIENCIA Y TECNOLOGÍA</t>
  </si>
  <si>
    <t>MEDALLA SERVICIOS MERITORIOS A LA JEFATURA JURÍDICA , DERECHOS HUMANOS Y DERECHO INTERNACIONAL HUMANITARIO</t>
  </si>
  <si>
    <t>MEDALLA MILITAR FRANCISCO JOSE DE CALDAS/APLICACIÓN</t>
  </si>
  <si>
    <t>MEDALLA MILITAR FRANCISCO JOSE DE CALDAS/CONSAGRACIÓN</t>
  </si>
  <si>
    <t xml:space="preserve">MEDALLA MILITAR FRANCISCO JOSE DE CALDAS/ESFUERZO </t>
  </si>
  <si>
    <t>MEDALLA MILITAR FRANCISCO JOSE DE CALDAS/MERITO</t>
  </si>
  <si>
    <t>MEDALLA  MILITAR SOLDADO JUAN BAUTISTA SOLARTE OBANDO</t>
  </si>
  <si>
    <t>TIEMPO DE SERVICIO 15 AÑOS</t>
  </si>
  <si>
    <t>TIEMPO DE SERVICIO 20 AÑOS OFICIAL</t>
  </si>
  <si>
    <t>TIEMPO DE SERVICIO 25  AÑOS OFICIAL</t>
  </si>
  <si>
    <t>TIEMPO DE SERVICIO 30  AÑOS OFICIAL</t>
  </si>
  <si>
    <t>TIEMPO DE SERVICIO 30  AÑOS SUBOFICIAL</t>
  </si>
  <si>
    <t>TIEMPO DE SERVICIO 35 OFICIAL</t>
  </si>
  <si>
    <t>TIEMPO DE SERVICIO 35 SUBOFICIAL</t>
  </si>
  <si>
    <t>DISTINTIVO TIEMPO DE SERVICIO/10 AÑOS</t>
  </si>
  <si>
    <t>DISTINTIVO TIEMPO DE SERVICIO/15 AÑOS</t>
  </si>
  <si>
    <t>DISTINTIVO TIEMPO DE SERVICIO/20 AÑOS</t>
  </si>
  <si>
    <t>DISTINTIVO RESERVISTA DE HONOR FAC</t>
  </si>
  <si>
    <t>PIN PARA IMPOSICIÓN DE MEDALLA</t>
  </si>
  <si>
    <t>PIN PARA IMPOSICIÓN DE ORDEN</t>
  </si>
  <si>
    <t>PASAJES AÉREOS INTERNACIONALES Y CONEXOS</t>
  </si>
  <si>
    <t>PASAJES AÉREOS NACIONALES Y CONEXOS</t>
  </si>
  <si>
    <t xml:space="preserve">MANTENIMIENTO Y REPARACIONES DE CARROS DE BOMBEROS </t>
  </si>
  <si>
    <t>SERVICIO DE MANTENIMIENTO PREVENTIVO Y CORRECTIVO DE LA MAQUINARIA AMARILLA</t>
  </si>
  <si>
    <t xml:space="preserve">PÓLIZA TODO RIESGO DAÑO MATERIALES </t>
  </si>
  <si>
    <t>PÓLIZA MAQUINARIA Y EQUIPO</t>
  </si>
  <si>
    <t>PÓLIZA DE TRANSPORTE DE VALORES</t>
  </si>
  <si>
    <t>PÓLIZA RESPONSABILIDAD CIVIL EXTRACONTRACTUAL</t>
  </si>
  <si>
    <t>PÓLIZA DE AUTOMOVILES FAC</t>
  </si>
  <si>
    <t>PÓLIZA SEGURO DE AERONAVES</t>
  </si>
  <si>
    <t>CASCO BARCO</t>
  </si>
  <si>
    <t>PÓLIZA GLOBAL DE MANEJO</t>
  </si>
  <si>
    <t>PÓLIZA DE TRANSPORTE DE MERCANCIA</t>
  </si>
  <si>
    <t>PARCHES BORDADOS CON PATRON DE CAMUFLADO LINEAS ONDULANTES PARA OFICIALES Y SUBOFICIALES SIETE (GRADO GORRO, GRADO CHAQUETA, ALA ESPECIALIDAD, FUERZA AEREA, APELLIDO, CITACION PRESIDENCIA, PARCHE FAC)</t>
  </si>
  <si>
    <t>PARCHES BORDADOS CON PATRON DE CAMUFLADO LINEAS ONDULANTES PARA SOLDADOS</t>
  </si>
  <si>
    <t>PRESILLAS DE GRADO AZUL PARA OFICIALES PAR</t>
  </si>
  <si>
    <t>PRESILLAS DE GRADO AZUL PARA SUBOFICIALES PAR</t>
  </si>
  <si>
    <t>PRESTACIÓN DE SERVICIOS DE OPERACIÓN LOGÍSTICA Y DE TRANSPORTE NACIONAL DE TRANSPORTAR LOS ASIENTOS DE EYECCIÓN</t>
  </si>
  <si>
    <t>PRESTACIÓN DE SERVICIOS DE OPERACIÓN LOGÍSTICA Y DE TRANSPORTE NACIONAL DE TRANSPORTAR LOS ASIENTOS DE EYECCIÓN  AMARRE 2020</t>
  </si>
  <si>
    <t>SERVICIO DE UN OPERADOR LOGÍSTICO PARA LA REALIZACIÓN DE LAS DIFERENTES ACTIVIDADES INSTITUCIONALES Y DE BIENESTAR DE LA FUERZA AÉREA COLOMBIANA.</t>
  </si>
  <si>
    <t>80101604;80111623;81141601</t>
  </si>
  <si>
    <t>ALMOHADILLA DACTILAR RECARGABLE</t>
  </si>
  <si>
    <t>ALMOHADILLA PARA SELLO RECARGABLE</t>
  </si>
  <si>
    <t>ARCHIVADOR DE FUELLE EN POLIPROPILENO</t>
  </si>
  <si>
    <t>ARCHIVADOR DE FUELLE EN YUTE</t>
  </si>
  <si>
    <t>BANDAS ELÁSTICAS REF. 22 X 25G X CAJA</t>
  </si>
  <si>
    <t xml:space="preserve">BANDAS ELÁSTICAS REF. 22 X KILO </t>
  </si>
  <si>
    <t>BANDERITAS-MINI-BANDERITAS- SEÑALES AUTOADHESIVAS</t>
  </si>
  <si>
    <t>BISTURÍ 18MM METÁLICO</t>
  </si>
  <si>
    <t>BISTURÍ 18MM PLÁSTICO</t>
  </si>
  <si>
    <t>BISTURÍ 9MM</t>
  </si>
  <si>
    <t xml:space="preserve">BLOCK AMARILLO CUADRICULADO </t>
  </si>
  <si>
    <t xml:space="preserve">BLOCK AMARILLO RAYADO </t>
  </si>
  <si>
    <t>BLOCK BLANCO CUADRICULADO</t>
  </si>
  <si>
    <t>BLOCK BLANCO RAYADO</t>
  </si>
  <si>
    <t xml:space="preserve">BOLÍGRAFO AZUL </t>
  </si>
  <si>
    <t>BOLÍGRAFO NEGRO</t>
  </si>
  <si>
    <t>BOLÍGRAFO ROJO</t>
  </si>
  <si>
    <t>BOLSILLO PARA FICHA BIBLIOGRÁFICA PAQUETE X 100 UNIDADES</t>
  </si>
  <si>
    <t>BORRADOR DE MIGA DE PAN</t>
  </si>
  <si>
    <t>BORRADOR PARA TINTA CON ESCOBILLA</t>
  </si>
  <si>
    <t xml:space="preserve">CABALLETE O TRÍPODE PARA TABLERO ACRÍLICO </t>
  </si>
  <si>
    <t xml:space="preserve">CAJAS PARA ARCHIVO CENTRAL REFERENCIA X-200 MEMBRETEADA. LA ENTIDAD COMPRADORA DEBE SOLICITAR MÍNIMO 500 UNIDADES. </t>
  </si>
  <si>
    <t>CALCULADORA DE BOLSILLO</t>
  </si>
  <si>
    <t>CALCULADORA ESCRITORIO 12 DÍGITOS</t>
  </si>
  <si>
    <t>CALCULADORA ESCRITORIO 16 DÍGITOS</t>
  </si>
  <si>
    <t>CARPETA PRESENTACIÓN CARTA PAQUETE X 20 UNIDADES</t>
  </si>
  <si>
    <t>CARPETA PRESENTACIÓN OFICIO DESACIDIFICADA PAQUETE X 20 UNIDADES</t>
  </si>
  <si>
    <t>CARPETA TIPO 4 ALETAS EN CARTULINA DESACIDIFICADA</t>
  </si>
  <si>
    <t>CARPETA TIPO 4 ALETAS EN CARTULINA BLANCA TIPO PROPALCOTE</t>
  </si>
  <si>
    <t>CARPETA TIPO CATÁLOGO 0.5 PULG</t>
  </si>
  <si>
    <t>CARPETA TIPO CATÁLOGO 1 PULG</t>
  </si>
  <si>
    <t>CARPETA TIPO CATÁLOGO 2 PULG</t>
  </si>
  <si>
    <t>CARPETA TIPO CATÁLOGO 3 PULG</t>
  </si>
  <si>
    <t>CARPETA TIPO CATÁLOGO 4 PULG</t>
  </si>
  <si>
    <t>CARPETAS PLEGADAS POR LA MITAD EN CARTULINA DESACIDIFICADA X 50 UNIDADES</t>
  </si>
  <si>
    <t>CARTULINA CARTA BLANCA PAQUETE  X 100 UNIDADES</t>
  </si>
  <si>
    <t>CARTULINA CARTA SURTIDOPAQUETE  X 100 UNIDADES</t>
  </si>
  <si>
    <t>CARTULINA OFICIO BLANCAPAQUETE  X 100 UNIDADES</t>
  </si>
  <si>
    <t>CARTULINA OFICIO SURTIDOPAQUETE  X 100 UNIDADES</t>
  </si>
  <si>
    <t>CARTULINA PLIEGO BLANCO</t>
  </si>
  <si>
    <t>CARTULINA PLIEGO SURTIDO</t>
  </si>
  <si>
    <t>CD-R PAQUETE  X 100 UNIDADES</t>
  </si>
  <si>
    <t>CD-RW PAQUETE  X 25 UNIDADES</t>
  </si>
  <si>
    <t xml:space="preserve">CERA PARA CONTAR - CERA DACTILAR CUENTA FÁCIL </t>
  </si>
  <si>
    <t>CHINCHES X 50</t>
  </si>
  <si>
    <t>CHINCHÓN TRASLUCIDO X 100</t>
  </si>
  <si>
    <t>CINTA ADHESIVA MÁGICA</t>
  </si>
  <si>
    <t>CINTA ADHESIVA PARA ENMASCARAR 12MM</t>
  </si>
  <si>
    <t>CINTA ADHESIVA PARA ENMASCARAR 48MM</t>
  </si>
  <si>
    <t>CINTA ADHESIVA TRANSPARENTE</t>
  </si>
  <si>
    <t>CLIP ESTÁNDAR PEQUEÑO X 100</t>
  </si>
  <si>
    <t>CLIP JUMBO X 100</t>
  </si>
  <si>
    <t>CLIP MARIPOSA GIGANTE X 12</t>
  </si>
  <si>
    <t>COLORES CAJA X 12 UNIDADES</t>
  </si>
  <si>
    <t>CORRECTOR LIQUIDO EN FRASCO</t>
  </si>
  <si>
    <t>CORRECTOR LÍQUIDO EN LÁPIZ</t>
  </si>
  <si>
    <t>COSEDORA DE OFICINA 20 HOJAS</t>
  </si>
  <si>
    <t>COSEDORA DE OFICINA 30 HOJAS</t>
  </si>
  <si>
    <t>COSEDORA ELÉCTRICA</t>
  </si>
  <si>
    <t>COSEDORA INDUSTRIAL</t>
  </si>
  <si>
    <t>COSEDORA SEMINDUSTRIAL</t>
  </si>
  <si>
    <t>DVD-R PAQUETE X 50</t>
  </si>
  <si>
    <t>FECHADOR DE ENTINTADO MANUAL</t>
  </si>
  <si>
    <t>FOLDER CELUGUIA CON PORTA GUÍA PLÁSTICA EN POSICIÓN HORIZONTAL PAQUETE X 50 QUE CUMPLAN CON NTC 4436:1999 Y NTC 5397 PAQUETE X 50</t>
  </si>
  <si>
    <t>FOLDER CELUGUIA CON PORTA GUÍA PLÁSTICA EN POSICIÓN VERTICAL, PAQUETE X 50 QUE CUMPLAN CON NTC 4436:1999 Y NTC 5397</t>
  </si>
  <si>
    <t>FOLDER COLGANTE DE VARILLA PLÁSTICA  PAQUETE X 50 QUE CUMPLAN CON NTC 4436:1999 Y NTC 5397</t>
  </si>
  <si>
    <t>FUNDA PROTECTORA DE PLÁSTICO TAMAÑO CARTA X 100 UNIDADES</t>
  </si>
  <si>
    <t>FUNDA PROTECTORA DE PLÁSTICO TAMAÑO OFICIO X 100 UNIDADES</t>
  </si>
  <si>
    <t>GANCHO LEGAJADOR PLÁSTICO X 20</t>
  </si>
  <si>
    <t>GANCHO NO 23/14 CAJA X 1000</t>
  </si>
  <si>
    <t>GANCHO NO. 23/10 CAJA X 1000</t>
  </si>
  <si>
    <t>GANCHO NO. 23/12 CAJA POR 1000</t>
  </si>
  <si>
    <t>GANCHO NO. 23/8 CAJA X 1000</t>
  </si>
  <si>
    <t xml:space="preserve">GRAPA NO. 26/6 CAJA X 5000 </t>
  </si>
  <si>
    <t>GUÍA EN CARTULINA CARTA PAQUETE X 5</t>
  </si>
  <si>
    <t>GUÍA EN CARTULINA OFICIO PAQUETE X 5</t>
  </si>
  <si>
    <t>GUILLOTINA MANUAL CORTE DE MINIMO 12 HOJAS</t>
  </si>
  <si>
    <t>KIT ESCOLAR BÁSICO</t>
  </si>
  <si>
    <t xml:space="preserve">LÁPIZ DE CHEQUEO MINA ROJA </t>
  </si>
  <si>
    <t>LÁPIZ DE ESCRITURA MINA NEGRA CAJA X 12 UNIDADES</t>
  </si>
  <si>
    <t xml:space="preserve">LEGAJADOR AZ </t>
  </si>
  <si>
    <t>LIBRETA DE TAQUIGRAFÍA</t>
  </si>
  <si>
    <t>LIBRETA DOBLE O RAYADO/ CUADERNO RAYADO</t>
  </si>
  <si>
    <t>LIBRETA DOBLE O CUADRICULADO</t>
  </si>
  <si>
    <t>LIBRETATELEMENSAJE</t>
  </si>
  <si>
    <t>LIBRO DE ACTAS 100 FOLIOS</t>
  </si>
  <si>
    <t>LIBRO DE ACTAS 200 FOLIOS</t>
  </si>
  <si>
    <t>LIBRO DE ACTAS 300 FOLIOS</t>
  </si>
  <si>
    <t>LIBRO DE ACTAS 400 FOLIOS</t>
  </si>
  <si>
    <t>LIBRO DE ACTAS 600 FOLIOS</t>
  </si>
  <si>
    <t>MANECILLA DOBLE CLIP 2 PULG CAJA X 12</t>
  </si>
  <si>
    <t>MANECILLA DOBLE CLIP 1 PULG CAJA X 12</t>
  </si>
  <si>
    <t>MANECILLA DOBLE CLIP 1/2 PULG CAJA X 12</t>
  </si>
  <si>
    <t>MANECILLA DOBLE CLIP 3/4 PULG CAJA X 12</t>
  </si>
  <si>
    <t>MARCADOR BORRABLE DESECHABLE</t>
  </si>
  <si>
    <t>MARCADOR BORRABLE RECARGABLE</t>
  </si>
  <si>
    <t xml:space="preserve">MARCADOR PERMANENTE </t>
  </si>
  <si>
    <t>MARCADOR PERMANENTE PUNTA DELGADA</t>
  </si>
  <si>
    <t>MASA ELÁSTICA MULTIUSOS LIMPIATIPOS CAJA X 4 UNIDADES</t>
  </si>
  <si>
    <t xml:space="preserve">MEMORIA USB </t>
  </si>
  <si>
    <t>MINA PARA PORTAMINAS 0,5 MM</t>
  </si>
  <si>
    <t>MINA PARA PORTAMINAS 0,7 MM</t>
  </si>
  <si>
    <t>NOTAS AUTOADHESIVAS ESTÁNDAR/ TACO/ BLOQUE/ CUBO DE MINIMO 100 HOJAS</t>
  </si>
  <si>
    <t>NOTAS AUTOADHESIVAS PEQUEÑAS/ TACO/ BLOQUE/ CUBO DE MINIMO 100 HOJAS</t>
  </si>
  <si>
    <t>NUMERADOR ENTINTADO MANUAL 6 DÍGITOS</t>
  </si>
  <si>
    <t>NUMERADOR ENTINTADO MANUAL 8 DÍGITOS</t>
  </si>
  <si>
    <t>PADMOUSE</t>
  </si>
  <si>
    <t>PAPEL BOND 75G CARTA CAJA X 10 RESMAS</t>
  </si>
  <si>
    <t>PAPEL BOND 75G OFICIO CAJA X 10 RESMAS</t>
  </si>
  <si>
    <t>PAPEL CARBÓN PARA ESCRITURA OFICIO X 100</t>
  </si>
  <si>
    <t>PAPEL CONTACT COLORES X ROLLO</t>
  </si>
  <si>
    <t>PAPEL CONTACT TRANSPARENTE X ROLLO</t>
  </si>
  <si>
    <t>PAPEL KRAFT 60G</t>
  </si>
  <si>
    <t>PAPEL KRAFT 90G</t>
  </si>
  <si>
    <t>PAPEL PARA PLOTTER</t>
  </si>
  <si>
    <t>PAPEL PERIÓDICO PLIEGO PAQUETE X 10 UNIDADES</t>
  </si>
  <si>
    <t>PAPEL SEDA PAQUETE X 25 UNIDADES</t>
  </si>
  <si>
    <t>PEGANTE INSTANTÁNEO</t>
  </si>
  <si>
    <t>PEGANTE LÍQUIDO 225G</t>
  </si>
  <si>
    <t>PEGANTE LÍQUIDO 4000G</t>
  </si>
  <si>
    <t>PERFORADORA 1 HUECO</t>
  </si>
  <si>
    <t xml:space="preserve">PERFORADORA INDUSTRIAL 2 HUECOS </t>
  </si>
  <si>
    <t xml:space="preserve">PERFORADORA PARA OFICINA DE 2 HUECOS </t>
  </si>
  <si>
    <t xml:space="preserve">PERFORADORA SEMINDUSTRIAL 2 HUECOS </t>
  </si>
  <si>
    <t>PERFORADORAS 3 HUECOS</t>
  </si>
  <si>
    <t>PILAS 9V CUADRADA RECARGABLE</t>
  </si>
  <si>
    <t>PLASTIFOLDER CARTA CON GANCHO LEGAJADOR</t>
  </si>
  <si>
    <t>PLASTIFOLDER OFICIO CON BISEL</t>
  </si>
  <si>
    <t>PLASTIFOLDER OFICIO CON GANCHO LEGAJADOR</t>
  </si>
  <si>
    <t>PLIEGO FOAMY</t>
  </si>
  <si>
    <t>PLUMÍGRAFO</t>
  </si>
  <si>
    <t>PLUMONES CAJA X 12</t>
  </si>
  <si>
    <t>PORTA CARNET RÍGIDO</t>
  </si>
  <si>
    <t>PORTALÁPIZ</t>
  </si>
  <si>
    <t>PORTAMINAS 0,5MM</t>
  </si>
  <si>
    <t>PORTAMINAS 0,7MM</t>
  </si>
  <si>
    <t>REGLA METÁLICA GRANDE</t>
  </si>
  <si>
    <t>REGLA METÁLICA</t>
  </si>
  <si>
    <t xml:space="preserve">REPUESTO BISTURÍ 18MM PAQUETE X 10 </t>
  </si>
  <si>
    <t xml:space="preserve">REPUESTO BISTURÍ 9MM PAQUETE X 10 </t>
  </si>
  <si>
    <t>RESALTADOR DESECHABLE</t>
  </si>
  <si>
    <t xml:space="preserve">ROLLO PAPEL QUÍMICO 76MM </t>
  </si>
  <si>
    <t>ROLLO SUMADORA 70MM</t>
  </si>
  <si>
    <t>ROTULO ADHESIVO MATRIZ  X 480 RÓTULOS</t>
  </si>
  <si>
    <t>SACAGANCHOS PARA GRAPA</t>
  </si>
  <si>
    <t xml:space="preserve">SEPARADOR PLÁSTICO CARTA PAQUETE X 5 </t>
  </si>
  <si>
    <t xml:space="preserve">SEPARADOR PLÁSTICO OFICIO PAQUETE X 5 </t>
  </si>
  <si>
    <t>SILICONA LIQUIDA</t>
  </si>
  <si>
    <t>SOBRE CARTA PAQUETE X 100</t>
  </si>
  <si>
    <t>SOBRE CORRESPONDENCIA PAQUETE X 100</t>
  </si>
  <si>
    <t>SOBRE DE FELPA PARA CD</t>
  </si>
  <si>
    <t>SOBRE DE MANILA CARTA PAQUETE X 100</t>
  </si>
  <si>
    <t>SOBRE DE MANILA EXTRA OFICIO PAQUETE X 50</t>
  </si>
  <si>
    <t>SOBRE DE MANILA MEDIO OFICIO PAQUETE X 100</t>
  </si>
  <si>
    <t>SOBRE DE MANILA OFICIO PAQUETE X 100</t>
  </si>
  <si>
    <t>SOBRE DE MANILA RADIÓLOGO PAQUETE X 100</t>
  </si>
  <si>
    <t>SOBRE MEDIO OFICIO PAQUETE X 100</t>
  </si>
  <si>
    <t>SOBRE OFICIO PAQUETE X 100</t>
  </si>
  <si>
    <t>SOBRE PARA ARCHIVO CARTA</t>
  </si>
  <si>
    <t>SOBRE PARA ARCHIVO OFICIO</t>
  </si>
  <si>
    <t>TABLA PLANILLERA</t>
  </si>
  <si>
    <t>TABLERO EN CORCHO 60 X 405 CM</t>
  </si>
  <si>
    <t>TABLERO EN CORCHO 80 X 120 CMS</t>
  </si>
  <si>
    <t>TAJALÁPIZ</t>
  </si>
  <si>
    <t>TIJERA DE ACERO INOXIDABLE</t>
  </si>
  <si>
    <t xml:space="preserve">TIJERAS PUNTA ROMA </t>
  </si>
  <si>
    <t>TINTA MARCADOR BORRABLE RECARGABLE</t>
  </si>
  <si>
    <t>TINTA PARA SELLO 28 A 30 CC NEGRO</t>
  </si>
  <si>
    <t>TINTA PARA SELLO PARA DOCUMENTO HISTÓRICO Y ARCHIVÍSTICO X 28 A 30 C.C. NEGRO</t>
  </si>
  <si>
    <t>TINTA PARA SELLO X 28 A 30 C.C. ROJA</t>
  </si>
  <si>
    <t>TINTA PARA SELLO X 500 C.C. NEGRO</t>
  </si>
  <si>
    <t>KIT ELEMENTOS DE ASEO PARA SOLDADOS TIPO "A"</t>
  </si>
  <si>
    <t>EQUIPOS MEDICOS ESM</t>
  </si>
  <si>
    <t xml:space="preserve">CINTA ADHESIVA PARA ENMASCARAR 12MM  </t>
  </si>
  <si>
    <t>RESMA DE PAPEL TAMAÑO CARTA</t>
  </si>
  <si>
    <t xml:space="preserve">RESMA DE PAPEL TAMAÑO OFICIO </t>
  </si>
  <si>
    <t>CUADERNO  100 HOJAS CUADRICULADO</t>
  </si>
  <si>
    <t>LIBROS DE MINUTA DE 200 FOLIOS 124</t>
  </si>
  <si>
    <t>ACEITE MOTOR DIESEL 15W40 SINTETICO</t>
  </si>
  <si>
    <t>ACEITE MOTOR GASOLINA 20W50 SINTETICO</t>
  </si>
  <si>
    <t>ACEITE PARA MOTO 4T 20W50</t>
  </si>
  <si>
    <t>ACEITE PARA TRASMISION MECANICA 75 W 90</t>
  </si>
  <si>
    <t>HIDRAHULICO ATF PARA  DIRECCION HIDRAHULICA</t>
  </si>
  <si>
    <t>INSUMOS MÉDICO QUIRÚRGICOS ESM</t>
  </si>
  <si>
    <t xml:space="preserve">BORRADOR PARA TABLERO </t>
  </si>
  <si>
    <t>MARCADORES BORRABLES COLOR AZUL</t>
  </si>
  <si>
    <t>MARCADORES BORRABLES COLOR NEGRO</t>
  </si>
  <si>
    <t>MARCADORES BORRABLES COLOR ROJO</t>
  </si>
  <si>
    <t>MARCADORES BORRABLES COLOR VERDE</t>
  </si>
  <si>
    <t xml:space="preserve">CLIP ESTÁNDAR PEQUEÑO X 100  </t>
  </si>
  <si>
    <t xml:space="preserve">COSEDORA DE OFICINA 30 HOJAS </t>
  </si>
  <si>
    <t xml:space="preserve">GRAPA NO. 26/6 CAJA X 5000  </t>
  </si>
  <si>
    <t xml:space="preserve">SACAGANCHOS PARA GRAPA </t>
  </si>
  <si>
    <t xml:space="preserve">REGLA METÁLICA  </t>
  </si>
  <si>
    <t>PASAJES AEREOS</t>
  </si>
  <si>
    <t>TIQUETES AÉREOS</t>
  </si>
  <si>
    <t>ESFEROS NEGROS X12 UND</t>
  </si>
  <si>
    <t>CUADERNO GRAPADO 100 HOJAS</t>
  </si>
  <si>
    <t>CARPETA CUATRO ALETAS</t>
  </si>
  <si>
    <t>SACAGANCHOS</t>
  </si>
  <si>
    <t>PERFORADORA</t>
  </si>
  <si>
    <t>CARPETA DOBLE CARATULA BLANCA</t>
  </si>
  <si>
    <t>CARPETA A-Z FOLDER PLASTICA</t>
  </si>
  <si>
    <t>CARPETA PLASTICA</t>
  </si>
  <si>
    <t>GRAPAS GALVANIZADAS X 1000 UND</t>
  </si>
  <si>
    <t>PEGANTE EN BARRA X 22 GR</t>
  </si>
  <si>
    <t>CLIP X CAJA</t>
  </si>
  <si>
    <t>CLIP MARIPOSA X 50 UND</t>
  </si>
  <si>
    <t>LIBRO MINUTA 200 FOLIOS</t>
  </si>
  <si>
    <t>CAJA DE LAPICES NEGROS X 12 UND</t>
  </si>
  <si>
    <t>MARCADOR BORRABLE</t>
  </si>
  <si>
    <t xml:space="preserve">RESALTADOR </t>
  </si>
  <si>
    <t>TIJERAS PARA PAPEL</t>
  </si>
  <si>
    <t>PLIEGO DE PAPEL CARTULINA</t>
  </si>
  <si>
    <t>ROLLO DE PAPEL PERIODICO</t>
  </si>
  <si>
    <t>ROLLO DE PAPEL KRAFT</t>
  </si>
  <si>
    <t>BORRADOR DE GOMA</t>
  </si>
  <si>
    <t>SOBRE DE MANILA TAMAÑO OFICIO PAQUETE X 100</t>
  </si>
  <si>
    <t>SOBRE DE MANILA TAMAÑO CARTA PAQUETE X 100</t>
  </si>
  <si>
    <t>REGLA</t>
  </si>
  <si>
    <t>TAJALAPIZ</t>
  </si>
  <si>
    <t>PLASTILINA ESCOLAR X CAJA</t>
  </si>
  <si>
    <t>COLORES SURTIDOS X CAJA</t>
  </si>
  <si>
    <t>ACEITE CAPELLA</t>
  </si>
  <si>
    <t>ACEITE 20W50 X QUARTOS</t>
  </si>
  <si>
    <t>ACEITE 15W40 X QUARTOS</t>
  </si>
  <si>
    <t>LIQUIDO DE FRENOS TARRO 0.5 LITROS</t>
  </si>
  <si>
    <t>LUBRICANTE WD40 TARRO 382 ML</t>
  </si>
  <si>
    <t>CINTA ENMASCARAR 48 X 40 323</t>
  </si>
  <si>
    <t xml:space="preserve">CINTA PARA EMMASCARAR DE UNA PULGADA </t>
  </si>
  <si>
    <t xml:space="preserve">CINTA PARA ENMASCARAR DE 1/2 </t>
  </si>
  <si>
    <t xml:space="preserve">CINTA PARA ENMASCARAR DE 1/4 </t>
  </si>
  <si>
    <t>PASAJES AEREOS NACIONALES</t>
  </si>
  <si>
    <t>CINTA DE ENMASCARAR X6 18MM X 1 METRO</t>
  </si>
  <si>
    <t>ACEITE  JCM-V01PK VALVE OIL</t>
  </si>
  <si>
    <t>GRASA  SLIDE GREASE JCM-SG1PK</t>
  </si>
  <si>
    <t>ACEITE HIDRAULICO ATF (CAJAS X 12 ¼ )</t>
  </si>
  <si>
    <t xml:space="preserve">ACEITE 20W50 </t>
  </si>
  <si>
    <t>ACEITE 15W40</t>
  </si>
  <si>
    <t>PASAJES TERRESTRES NACIONALES</t>
  </si>
  <si>
    <t>CARPETA PARA ARCHIVO</t>
  </si>
  <si>
    <t>ACEITE PARA MOTO DISSEL 15W40</t>
  </si>
  <si>
    <t>ACEITE PARA MOTORES A GASOLINA 20W50</t>
  </si>
  <si>
    <t>ACEITE PARA MOTOS 20W50 4T</t>
  </si>
  <si>
    <t>GRASA MULTIPROPOSITO</t>
  </si>
  <si>
    <t>ACEITE HIDRAULICO ATF</t>
  </si>
  <si>
    <t>GANCHOS LEGAJADORES</t>
  </si>
  <si>
    <t>CINTA AISLANTE #33</t>
  </si>
  <si>
    <t xml:space="preserve">PASAJES AEREOS </t>
  </si>
  <si>
    <t>GRASAS Y LUBRICANTES</t>
  </si>
  <si>
    <t xml:space="preserve">LLANTAS </t>
  </si>
  <si>
    <t>CINTA DE ENMASCARAR UNA PULGADA</t>
  </si>
  <si>
    <t>TIQUETES AEREOS</t>
  </si>
  <si>
    <t>ACEITE DIESEL 15W-40 X CUARTOS</t>
  </si>
  <si>
    <t>ACEITE 20W-50 4 TIEMPOS X CUARTOS</t>
  </si>
  <si>
    <t xml:space="preserve"> ACEITE 2 TIEMPOS GW X CUARTOS</t>
  </si>
  <si>
    <t>TIQUETES AREOS NACIONALES</t>
  </si>
  <si>
    <t>MARCADOR BORRABLE X 12 UNIDADES</t>
  </si>
  <si>
    <t xml:space="preserve">PASAJES TERRESTES SOLDADOS </t>
  </si>
  <si>
    <t>TRANSPORTE AEREO PARA FUNCIONARIOS</t>
  </si>
  <si>
    <t>INFLADOR ELÉCTRICO</t>
  </si>
  <si>
    <t>PERFORADORA PARA OFICINA DE 2 HUECOS</t>
  </si>
  <si>
    <t xml:space="preserve">SACAGANCHOS PARA GRAPAS </t>
  </si>
  <si>
    <t>TAJALÁPIZ ELÉCTRICO</t>
  </si>
  <si>
    <t>CARTUCHERA PORTA ÚTILES PAPELERIA</t>
  </si>
  <si>
    <t>TELA QUIRÚRGICA (TELA CAMBREL)</t>
  </si>
  <si>
    <t>CARPETA 4 ALETAS PARA ARCHIVO</t>
  </si>
  <si>
    <t>CARPETA CELUGUIA PLÁSTICA</t>
  </si>
  <si>
    <t>CARTULINA COLORES 160 GRAMOS PLIEGO BLANCO, AMARILLO</t>
  </si>
  <si>
    <t>CARTULINA COLORES 160 GRAMOS PLIEGO NEGRO</t>
  </si>
  <si>
    <t>CINTA DE ENMASCARAR 2"</t>
  </si>
  <si>
    <t>CINTA PARA ENMASCARAR 12 MM X 40 MTS</t>
  </si>
  <si>
    <t>FOMI 70X90 CM CALIBRE 4MM SURTIDOS</t>
  </si>
  <si>
    <t>FOMI EN LAMINAS ESCARCHADO POR OCTAVOS</t>
  </si>
  <si>
    <t xml:space="preserve">FOMI ESCARCHADO TAMAÑO 4 CARTAS </t>
  </si>
  <si>
    <t xml:space="preserve">FOMI POR OCTAVOS </t>
  </si>
  <si>
    <t xml:space="preserve">PAPEL BOND 75G OFICIO </t>
  </si>
  <si>
    <t>PAPEL BOND 75G CARTA</t>
  </si>
  <si>
    <t>PAPEL KRAFF</t>
  </si>
  <si>
    <t xml:space="preserve">PAPEL IRIS </t>
  </si>
  <si>
    <t xml:space="preserve">RÓTULO ADHESIVO CIRCULAR </t>
  </si>
  <si>
    <t>SOBRE LORD CON TARJETA SIN ADHESIVO</t>
  </si>
  <si>
    <t>SOBRE DE MANILA OFICIO X 100</t>
  </si>
  <si>
    <t>TACO DE PAPEL AUTOADHESIVO</t>
  </si>
  <si>
    <t>PAPEL VINIPEL</t>
  </si>
  <si>
    <t>PAPEL O PLÁSTICO BURBUJA</t>
  </si>
  <si>
    <t>PASAJES AEREOS NACIONALES EMAVI</t>
  </si>
  <si>
    <t>PASAJES AEREOS NACIONALES CACOM 7</t>
  </si>
  <si>
    <t>CARPETA ARCHIVO</t>
  </si>
  <si>
    <t>PAPEL FOTOCOPIA CARTA 75 GRS COPYPAC RESMA</t>
  </si>
  <si>
    <t>PAPEL FOTOCOPIA OFICIO 75 GRS COPYPAC RESMA</t>
  </si>
  <si>
    <t>PEGANTE BARRA X 40OGR STUDMARK</t>
  </si>
  <si>
    <t xml:space="preserve">GANCHO LEGAJADOR PLAST X20 CORREDE COLOR </t>
  </si>
  <si>
    <t>BOLIGRAFO ROJO</t>
  </si>
  <si>
    <t xml:space="preserve">CORRECTOR BOLIGRAFO DE BOLSILLO 8 ML </t>
  </si>
  <si>
    <t>LAPIZ N.2 HB PAPER MATE UNIDAD</t>
  </si>
  <si>
    <t>MARCADOR PERMANENTE NEGRO PROFESIONA</t>
  </si>
  <si>
    <t>MARCADOR NEGRO SIGNAL PUNTA FINA PERMANENTE</t>
  </si>
  <si>
    <t>PORTAMINAS 0.5 MM 742 BIC PENCIL</t>
  </si>
  <si>
    <t xml:space="preserve">MINA 0.5 MM HB TUSO X 12 UND. AZOR </t>
  </si>
  <si>
    <t>BISTURÍ</t>
  </si>
  <si>
    <t xml:space="preserve">CHINCHE </t>
  </si>
  <si>
    <t>CLIP STANDARD JUMBO X 100 UND</t>
  </si>
  <si>
    <t>CLIP MARIPOSA METALICO X 12 WINGO 5512 G</t>
  </si>
  <si>
    <t>CLIP ESTANDAR METALICO X 100 GEMA 5102</t>
  </si>
  <si>
    <t>TAJALAPIZ METALICO SENCILLO</t>
  </si>
  <si>
    <t>PASAJES AÉREOS</t>
  </si>
  <si>
    <t>DEFENSA ANTIMISILES; EL OBJETIVO DE ESTE CURSO ES PREPARAR A LOS ESTUDIANTES PARA CUMPLIR CON SUS DEBERES Y RESPONSABILIDADES DENTRO DEL ENTORNO DE DEFENSA DE MISILES. ( 04 CUPOS EN GRADOS DE  ST A MY Y T4 A TP).</t>
  </si>
  <si>
    <t>INTRODUCCIÓN A LA DEFENSA AÉREA DE SUPERFICIE; PROPORCIONAR A LOS ESTUDIANTES CONOCIMIENTO FUNDAMENTAL DE LAS CAPACIDADES, AMENAZAS, DOCTRINA Y CONCEPTOS DE LA DEFENSA AÉREA DE SUPERFICIE (SBAD). (05 OFICIALES. DESDE TE HASTA CR).</t>
  </si>
  <si>
    <t xml:space="preserve">JOINT FIREPOWER; EL OBJETIVO DEL CURSO ES PERMITIR QUE LOS ESTUDIANTES SE CONVIERTAN EN PROFESIONALES CAPACITADOS QUE SEAN CAPACES DE PLANIFICAR Y EJECUTAR OPERACIONES EN ENTORNOS CONJUNTOS. (02 CUPOS EN GRADOS DE  TE-TC ). </t>
  </si>
  <si>
    <t>OVA MERCANCIAS PELIGROSAS</t>
  </si>
  <si>
    <t>PRESTACIÓN DE SERVICIO DEL DISEÑO, DESARROLLO E IMPLEMENTACIÓN EN LA PLATAFORMA VIRTUAL DE APRENDIZAJE DE LA FAC DE OBJETOS VIRTUALES DE APRENDIZAJE (OVA) DE MANTENIMIENTO AERONÁUTICO Y SEGURIDAD OPERACIONAL E INDUSTRIAL</t>
  </si>
  <si>
    <t>PROTECCIÓN DE LA PROPIEDAD INTELECTUAL DE LA FUERZA AÉREA COLOMBIANA (ARTÍCULO 2 DEL DECRETO 591 DE 1991 NUMERAL 5).</t>
  </si>
  <si>
    <t>COOPERACIÓN CIENTÍFICA Y TECNOLÓGICA NACIONAL O INTERNACIONAL  (ARTÍCULO 2 DEL DECRETO 591 DE 1991 NUMERAL 6).</t>
  </si>
  <si>
    <t>CURSO AIRCRAFT ACCIDENT INVESTIGATION</t>
  </si>
  <si>
    <t>CURSO PROGRAMA INTEGRAL DE DIRECCION (PID)</t>
  </si>
  <si>
    <t>CURSO PROGRAMA DE ALTA DIRECCION EMPRESARIAL (PADE)</t>
  </si>
  <si>
    <t>CURSO PROGRAMA DE DIRECCION GENERAL (PDG)</t>
  </si>
  <si>
    <t>CAPACITACION Y CERTIFICACION  PLANTA DE AVALUADORES FAC, FORMACION A NIVEL DE ESPECIALIZACION</t>
  </si>
  <si>
    <t>CAPACITACION Y CERTIFICACION  PLANTA DE AVALUADORES FAC , FORMACION  A NIVEL TECNICO</t>
  </si>
  <si>
    <t>LOA CO-B-OET 2016, PARA DAR CONTINUIDAD AL ENTRENAMIENTO DEL PROGRAMA DE ALA ROTATORIA</t>
  </si>
  <si>
    <t>ENTRENAMIENTO SIMULADOR UH-60</t>
  </si>
  <si>
    <t>PAPELERIA</t>
  </si>
  <si>
    <t>ACEITE LUBRICANTE PARA MOTOR SAE 15W40</t>
  </si>
  <si>
    <t>ACEITE LUBRICANTE PARA MOTOR SAE 20W50 4 TIEMPOS</t>
  </si>
  <si>
    <t>ACEITE LUBRICANTE PARA MOTOR SAE 20W50 2 TIEMPOS</t>
  </si>
  <si>
    <t>CINTA ENMASCARAR DE 2" X 40 MTS DE LARGO C/U</t>
  </si>
  <si>
    <t>CINTA ENMASCARAR DE 1¨ PULGADA X 40 MTS DE LARGO</t>
  </si>
  <si>
    <t>PASAJES AEREOS PROCESOS DE INCORPORACION CADETES Y ALUMNOS - DIRES</t>
  </si>
  <si>
    <t>PASAJES AEREOS PROCESOS DE INCORPORACION CADETES - ALUMNOS Y SOLDADOS - EMAVI</t>
  </si>
  <si>
    <t>PASAJES AEREOS PROCESOS DE INCORPORACION CADETES Y ALUMNOS - ESUFA</t>
  </si>
  <si>
    <t>SERVICIO DE IMPRESIÓN Y EDICION PARA LOS PROCESO DE INCOPORACION CURSOS OFICIALES-SUBOFICIALES Y SOLDADOS- DIRES</t>
  </si>
  <si>
    <t>CURSO DE FORMACION EN COMPETENCIAS PARA LA EVALUACION PSICOLOGICA - DIRES</t>
  </si>
  <si>
    <t>SERVICIO DE PUBLICIDAD EN LA REVISTA ASORFAC - DIRES</t>
  </si>
  <si>
    <t>SERVICIO S DE DOSIMETRIAS PARA RADIACION IONIZANTE</t>
  </si>
  <si>
    <t>NACIONALIZACION (ELEMENTOS DE PROTECCIÓN)</t>
  </si>
  <si>
    <t>PASAJES AEREOS NACIONALES Y CONEXOS</t>
  </si>
  <si>
    <t>SERVICIO LOGISTICO STAND ACCIÓN INTEGRAL FERIA AERONAUTICA</t>
  </si>
  <si>
    <t>PAPELERIA (RESMAS DE PAPEL BOND PARA IMPRESIÓN DE VOLANTES)</t>
  </si>
  <si>
    <t>MEDALLAS Y CONDECORACIONES</t>
  </si>
  <si>
    <t xml:space="preserve">LIBRO DE ACTAS 300 FOLIOS </t>
  </si>
  <si>
    <t>TAPAS LEGAJADORAS CON ORIFICIO PARA TORNILLO</t>
  </si>
  <si>
    <t>SILICONA BARRA DELGADA</t>
  </si>
  <si>
    <t>SILICONA BARRA GRUESA</t>
  </si>
  <si>
    <t>NAILON</t>
  </si>
  <si>
    <t>TINTA PARA SELLO</t>
  </si>
  <si>
    <t>PADS MOUSE</t>
  </si>
  <si>
    <t>BANDA ELÁSTICA DE CAUCHO</t>
  </si>
  <si>
    <t>BORRADOR DE NATA PZ 40</t>
  </si>
  <si>
    <t>BORRADOR DE TABLERO</t>
  </si>
  <si>
    <t>BANDERITAS ADHESIVAS</t>
  </si>
  <si>
    <t>CINTA ADHESIVA ANCHA TRANSPARENTE 2"</t>
  </si>
  <si>
    <t>CINTA TRANSPARENTE 12MM X 40 MTS</t>
  </si>
  <si>
    <t xml:space="preserve">PAPEL CONTAC TRANSPARENTE </t>
  </si>
  <si>
    <t>PAPEL CONTAC COLORES SURTIDOS</t>
  </si>
  <si>
    <t>BOMBAS SATINADAS AZUL OSCURO</t>
  </si>
  <si>
    <t>BOMBAS SATINADAS BLANCAS PERLADAS</t>
  </si>
  <si>
    <t>BOMBAS MIL FIGURA</t>
  </si>
  <si>
    <t>ALMOHADILLA DACTILAR REDONDA</t>
  </si>
  <si>
    <t>BISTURÍ GRANDE</t>
  </si>
  <si>
    <t>BOLÍGRAFO MICROPUNTA  NEGRO</t>
  </si>
  <si>
    <t xml:space="preserve">BOLÍGRAFO RETRÁCTIL MINA 0.5 TINTA COLORES SURTIDOS </t>
  </si>
  <si>
    <t>BOLÍGRAFO RETRÁCTIL MINA 0.5 TINTA NEGRA</t>
  </si>
  <si>
    <t xml:space="preserve">COSEDORA </t>
  </si>
  <si>
    <t>LÁPIZ DE ESCRITURA MINA NEGRA</t>
  </si>
  <si>
    <t>MARCADOR PERMANENTE DESECHABLE GRUESO</t>
  </si>
  <si>
    <t>MEMORIA USB</t>
  </si>
  <si>
    <t xml:space="preserve">BOLSILLO VINILO OFICIO </t>
  </si>
  <si>
    <t>CHINCHE PARA PAPELERIA</t>
  </si>
  <si>
    <t>GANCHO GRAPADORA INDUSTRIAL</t>
  </si>
  <si>
    <t>GANCHO GRAPADORA SEMIINDUSTRIAL</t>
  </si>
  <si>
    <t>GANCHO PARA COSEDORA ESTÁNDAR</t>
  </si>
  <si>
    <t xml:space="preserve">GANCHO TIPO CLIP </t>
  </si>
  <si>
    <t>GUÍAS SEPARADORAS POLIPROPILENO CARTA</t>
  </si>
  <si>
    <t>GUÍAS SEPARADORAS POLIPROPILENO OFICIO</t>
  </si>
  <si>
    <t>TORNILLOS EN ALUMINIO PARA PASTA CATALOGO TRES ORIFICIO</t>
  </si>
  <si>
    <t>GUILLOTINA DE PALANCA</t>
  </si>
  <si>
    <t>02-02-02-008-003-01-4</t>
  </si>
  <si>
    <t>02-02-02-008-003-01-2</t>
  </si>
  <si>
    <t>02-02-02-008-003-01-3</t>
  </si>
  <si>
    <t>CAF - GOCOP</t>
  </si>
  <si>
    <t>CODIFICADOR DE VIDEO RED 4 CH</t>
  </si>
  <si>
    <t>MEDIO DE TRANSMISION INALAMBRICA PARA SEGRURIDAD ELECTRONICA TX-RX</t>
  </si>
  <si>
    <t>UPS 3 KVA</t>
  </si>
  <si>
    <t>DISCO DURO NSM 3TB</t>
  </si>
  <si>
    <t>CAMARA SEGURIDAD ELECTRONICA PTZ CON ILUMINADOR INFRAROJO LARGO ALCANCE</t>
  </si>
  <si>
    <t>CAMARA SEGURIDAD ELECTRONICA TIPO DOMO 360 EXTERIORES DIA-NOCHE</t>
  </si>
  <si>
    <t xml:space="preserve">CAMARAS FIJAS </t>
  </si>
  <si>
    <t>MATRIZ DE VIDEO MULTIPLEXORA 3X3</t>
  </si>
  <si>
    <t>MAQUINA RAYOS X</t>
  </si>
  <si>
    <t>ARCO DETECTOR DE METALES</t>
  </si>
  <si>
    <t>TALANQUERA</t>
  </si>
  <si>
    <t>MOLINETES</t>
  </si>
  <si>
    <t>MANTENIMIENTIO SISTEMAS DE CAMARAS</t>
  </si>
  <si>
    <t xml:space="preserve">MANTENIMIENTO GENERADORES CENTRO DE COMPUTO Y DATACENTER </t>
  </si>
  <si>
    <t>MANTENIMIENTO  UPS CENTRO DE COMPUTO Y DATACENTER</t>
  </si>
  <si>
    <t>ADQUISICIÓN TOKEN SIIF 2019</t>
  </si>
  <si>
    <t>MANTENIMIENTO AIRES ACONDICIONADOS CENTRO DE COMPUTO Y DATACENTER </t>
  </si>
  <si>
    <t>MANTENIMIENTO  EQUIPO CONTRA INCENDIOS CENTRO DE COMPUTO Y DATACENTER</t>
  </si>
  <si>
    <t>MANTENIMIENTO LICENCIAS ORACLE</t>
  </si>
  <si>
    <t>MANTENIMIENTO Y SOPORTE CENTRO DE DATAOS SW.</t>
  </si>
  <si>
    <t>SOPORTE Y ASEGURAMIENTO INFRAESTRUCTURA TIC. SW.</t>
  </si>
  <si>
    <t>MANTENIMIENTO DE COMUNICACIONE Y SERVICIOS UNIFICADOS (REEDES INALAMBRICAS, PLANTA TELEFONICA Y VIDEOCONFERENCIA)</t>
  </si>
  <si>
    <t>SOPORTE AFILAMIENTO RED LAN</t>
  </si>
  <si>
    <t>SOPORTE SERVICIOS ELECTRÓNICOS DE SEGURIDAD</t>
  </si>
  <si>
    <t>SOPORTE EQUIPO DE USUARIO FINAL</t>
  </si>
  <si>
    <t>MANTENIMIENTO EQUIPOS RADIOAYUDAS UNIDADES FAC</t>
  </si>
  <si>
    <t>CANALES DE DATOS</t>
  </si>
  <si>
    <t>SEGMENTO SATELITAL SISTEMA C-2 VF. 2019</t>
  </si>
  <si>
    <t>SERVICIO SATELITAL MOVIL VF 2019</t>
  </si>
  <si>
    <t>SOPORTE EQUIPO DE USUARIO FINAL - SW.</t>
  </si>
  <si>
    <t>MANTENIMIENTO Y SOPORTE CENTRO DE DATOS</t>
  </si>
  <si>
    <t xml:space="preserve">MANTENIMIENTO SOFTWARE DE GESTION ESTRATEGICA (SEMEP) </t>
  </si>
  <si>
    <t>MANTENIMIENTO Y SOPORTE SOFTWARE B I</t>
  </si>
  <si>
    <t>HOUSING KIT BLACK, INTERNATIONAL, MIII</t>
  </si>
  <si>
    <t xml:space="preserve">BATERY STORAGE </t>
  </si>
  <si>
    <t>INTERVENTORIA TECNICA, ADMINISTRATIVA, FINANCIERA, CONTABLE Y EL PROYECTO DE IMPLEMENTACION PUESTA EN FUNCIONAMIENTO SISTEMA ELECTRONICO DE MEDIDAS PASIVAS PARA LA AEREA (BFA) TC. LUIS F. FINTO CACOM-4 MELGAR TOLIMA</t>
  </si>
  <si>
    <t>ACTUALIZACION SOFTWARE DE GESTION ESTRATEGICA (SEMEP)</t>
  </si>
  <si>
    <t>SERVICIO SATELITAL MOVIL</t>
  </si>
  <si>
    <t>ACTUALIZACIÓN SOFTWARE  HORAS  ORACLE/LINUX</t>
  </si>
  <si>
    <t>SUSCRIPCION LINUX</t>
  </si>
  <si>
    <t>ADQUISICION SOFTWARE ARCGIS</t>
  </si>
  <si>
    <t>ACTUALIZACIÓN SOFTWARE ARCGIS</t>
  </si>
  <si>
    <t>ADQUISICION SOFTWARE PRESAGIS C1</t>
  </si>
  <si>
    <t>ADQUISICION IPAD Y TABLET</t>
  </si>
  <si>
    <t>ACTUALIZACIÓN  SOFTWARE DOCUWARE</t>
  </si>
  <si>
    <t xml:space="preserve">ADQUISICION HERRAMIENTAS INFRAESTRUCTURA </t>
  </si>
  <si>
    <t>REPUESTOS MOTOROLA</t>
  </si>
  <si>
    <t xml:space="preserve">NACIONALIZACION  </t>
  </si>
  <si>
    <t>LEGALIZACIÓN FRECUENCIAS Y PAGO DE USO A MINTIC</t>
  </si>
  <si>
    <t>MANTENIMIENTO SISTEMAS PORTATILES AYUDAS AEROPORTUARIAS</t>
  </si>
  <si>
    <t>SISTEMA DE CONTROL DE ACCESO DEL MUSEO</t>
  </si>
  <si>
    <t>BOLSA DE HORAS Y DESARROLLO DE TECNOLOGIA</t>
  </si>
  <si>
    <t>SEGMENTO SATELITAL SISTEMA C-2  AMARRE VF 2020</t>
  </si>
  <si>
    <t>LOCTITE SUPER BONDER INSTANT ADHESIVE 3G</t>
  </si>
  <si>
    <t>ANTISTATIC ELECTRONIC EQUIPMENT CLEAN 3M</t>
  </si>
  <si>
    <t>MARINE GRADE SILICONE SEALANT CLEAR 3M</t>
  </si>
  <si>
    <t>DUST CLOTH 3M</t>
  </si>
  <si>
    <t>3M RUBBER SPLICING TAPE</t>
  </si>
  <si>
    <t>33+ BLACK VINYL TAPE 3/4PX66P</t>
  </si>
  <si>
    <t>3M NOVEC (TM) AEROSOL CONTACT CLEANER</t>
  </si>
  <si>
    <t>CRC ISOPROPYL ALCOHOL CLEANING SOLVENT</t>
  </si>
  <si>
    <t>CONNECTOR,PLUG,ELECTRICAL</t>
  </si>
  <si>
    <t>AMPHENOL RG-8 TYPE-N MALE CONNECTOR</t>
  </si>
  <si>
    <t>UNIVERSAL ADAPTER K</t>
  </si>
  <si>
    <t>AMPHENOL TYPE N JACK TO BNC PLUG</t>
  </si>
  <si>
    <t>AMPHENOL TYPE N PLUG TO BNC JACK</t>
  </si>
  <si>
    <t>CONNECTOR RF ADAPTER UHF PLUG TO N JACK</t>
  </si>
  <si>
    <t>AMPHENOL TYPE N PLUG TO BNC PLUG</t>
  </si>
  <si>
    <t>AMPHENOL TYPE N PLUG SMA PLUG</t>
  </si>
  <si>
    <t>AMPHENOL TYPE N JACK TO SMA PLUG</t>
  </si>
  <si>
    <t>AMPHENOL TYPE N JACK TO BNC JACK</t>
  </si>
  <si>
    <t>CORROSION PREVENTIVE COMPOUND</t>
  </si>
  <si>
    <t>CONECTOR BNC MACHO CABLE RG-213</t>
  </si>
  <si>
    <t>CONECTOR UHF MACHO CABLE RG-213</t>
  </si>
  <si>
    <t>PAÑO LIMPIADOR INDUSTRIAL</t>
  </si>
  <si>
    <t>POWER STRIP,ELECTRICAL OUTLET</t>
  </si>
  <si>
    <t>3M HEEL GROUNDER CUP STYLE</t>
  </si>
  <si>
    <t>CABLE RG-8 1000FT</t>
  </si>
  <si>
    <t>ANDREW 7/8 TYPE-N MALE CO</t>
  </si>
  <si>
    <t>ANDREW 7/8 SURE GROUND KIT</t>
  </si>
  <si>
    <t>ANDREW 7/8 TYPE-N FEMALE CONNECTOR</t>
  </si>
  <si>
    <t>AMPHENOL RG-8 TYPE-N FEMALE CONN</t>
  </si>
  <si>
    <t>COAXIAL CABLE,1/2 50 OHM FEAM HELIAX</t>
  </si>
  <si>
    <t>CONECTOR N MACHO PARA HELIAX DE 1/2</t>
  </si>
  <si>
    <t>CONECTOR N HEMBRA PARA HELIAX DE 1/2</t>
  </si>
  <si>
    <t>HANGER KIT FOR 1/2 COAX, 10/PKG</t>
  </si>
  <si>
    <t xml:space="preserve">GROUNDING KIT </t>
  </si>
  <si>
    <t>CABLE UTP CAT 6A (350 FL)</t>
  </si>
  <si>
    <t>JACK RJ 45 CAT 6A (100 EAS)</t>
  </si>
  <si>
    <t>CABLE RG-58 100FT</t>
  </si>
  <si>
    <t>JUEGO BROCHAS (1P. 1 1/2P 2P. 2 1/2P)</t>
  </si>
  <si>
    <t>AMARRE VF 2020 COMUNICACIONES Y SERVICIOS UNIFICADOS</t>
  </si>
  <si>
    <t>AMARRE VF 2020 SOPORTE EQUIPOS DE USUARIO FINAL</t>
  </si>
  <si>
    <t>AMARRE VF 2020 SOPORTE Y AFINAMIENTO RED LAN</t>
  </si>
  <si>
    <t>AMARRE VF 2020 SOPORTE SERVICIOS ELECTRONICOS DE SEGURIDAD</t>
  </si>
  <si>
    <t xml:space="preserve">AMARRE VF 2020 SERVICIO DE ACTUALIZACIÓN DE LICENCIAS ONLINE  ORACLE </t>
  </si>
  <si>
    <t>AMARRE VF 2020 MANTENIMIENTO Y SOPORTE CENTRO DE DATOS</t>
  </si>
  <si>
    <t>AMARRE VF 2020 SOPORTE Y SERVICIO DE APLICACIONES</t>
  </si>
  <si>
    <t xml:space="preserve">COMPUTADOR DE ALTO RENDIMIENTO </t>
  </si>
  <si>
    <t>COMPUTADOR DE ESCRITORIO</t>
  </si>
  <si>
    <t>COMPUTADORES NOTEBOOK</t>
  </si>
  <si>
    <t>DISCO DURO EXTERNO</t>
  </si>
  <si>
    <t>DISCO DURO INTERNO</t>
  </si>
  <si>
    <t>IMPRESORA A COLOR</t>
  </si>
  <si>
    <t>COMPUTADORES DE ESCRITORIO</t>
  </si>
  <si>
    <t>LECTOR BIOMETRICO DE HUELLAS</t>
  </si>
  <si>
    <t>MANTENIMIENTO CAMARAS</t>
  </si>
  <si>
    <t>CCTV</t>
  </si>
  <si>
    <t>DETECTOR DE METALES MANUAL</t>
  </si>
  <si>
    <t>MAQUINA RAYOZ X PARA EQUIPAJE</t>
  </si>
  <si>
    <t>COMPUTADORES</t>
  </si>
  <si>
    <t>MANTENIMIENTO CORRECTIVO DE LA RED DE VOZ Y DATOS DEL CACOM-3</t>
  </si>
  <si>
    <t>DISCO DURO DE 6TB SATA ENTERPRISE CAPACITY 3.5 HDD V4</t>
  </si>
  <si>
    <t>IMPRESORA EPSON L380</t>
  </si>
  <si>
    <t xml:space="preserve">COMPUTADORES DE ESCRITORIO LICENCIADOS </t>
  </si>
  <si>
    <t>IMPRESORA DUPLEX A COLOR DATACARD CD800</t>
  </si>
  <si>
    <t>MANTENIMIENTO VIAS, ESTRUCTURAS Y REDES (CORRECTIVO RED DATOS, VOZ)</t>
  </si>
  <si>
    <t>PLOTTER DE IMPRESIÓN DIGITAL</t>
  </si>
  <si>
    <t>ESCANER</t>
  </si>
  <si>
    <t>DISCO DURO EXTERNO SEGATE O ADATA 4TB</t>
  </si>
  <si>
    <t>SWITCH 24 PUERTOS ARUBA 1920</t>
  </si>
  <si>
    <t xml:space="preserve">IMPRESORA MULTIFUNCIONAL </t>
  </si>
  <si>
    <t>COMPUTADOR PORTÁTIL</t>
  </si>
  <si>
    <t xml:space="preserve">ESCANER </t>
  </si>
  <si>
    <t>IMPRESORA MULTIFUNCIONAL ESTANDAR</t>
  </si>
  <si>
    <t>SERVIDOR DE ALTA GAMA PARA A2</t>
  </si>
  <si>
    <t>DISCO DURO EXTERNO ADATA 4TB HD710P NEGRO ANTIGOLPES
- CAPACIDAD: 4TB
- COLOR: NEGRO
- DIMENSIONES: 133,3 X 98,5 X 26,7MM / 5,2 X 3,8 X 1,01" (L X AN X AL)
- PESO: 390G / 13,7OZ
- INTERFAZ: USB 3.1 (COMPATIBLE CON USB 2.0)
- TEXTURA: PLÁSTICO / CAUCHO
- TEMPERATURA DE OPERACIÓN: 5–50°C / 41–121°F
- VOLTAJE DE OPERACIÓN: DC 5V, 900MA</t>
  </si>
  <si>
    <t>COMPUTADOR DE ESCRITORIO PROCESADOR: INTEL CORE I7 8700
~VELOCIDAD: 4.6GHZ 
~FUENTE DE PODER 350W
~BOARD:H110M-PRO
~MEMORIA RAM: 8GB DDR4
~DISCO DURO: 1TB/1000GB 
~UNIDAD DE DVD: 
~MONITOR LG 20M38H 19.5? LED CON HDMI</t>
  </si>
  <si>
    <t>SCANER DOCUMENTOS</t>
  </si>
  <si>
    <t>DESCARGA DE DATOS ESTACION TERRENA</t>
  </si>
  <si>
    <t>MANTENIMIENTO ESTACION TERRENA</t>
  </si>
  <si>
    <t>DISCO DURO</t>
  </si>
  <si>
    <t>IMPRESORA MULTIFUNCIONAL</t>
  </si>
  <si>
    <t>MANTENIMIENTO DE SOTWARE SINFAD</t>
  </si>
  <si>
    <t>MANTENIMIENTO SERVIDORES</t>
  </si>
  <si>
    <t>OIL TEST SET KIT</t>
  </si>
  <si>
    <t>DESTILED WATER, ACS</t>
  </si>
  <si>
    <t>ALCOHOL, ISOPROPYL  1 GALLON</t>
  </si>
  <si>
    <t>FILTER ELEMENT, FLUID P/N 1R-0762</t>
  </si>
  <si>
    <t>FUEL/WATER SEPARATOR</t>
  </si>
  <si>
    <t>FILTER ELEMENT, FLUID P/N 1R-1808</t>
  </si>
  <si>
    <t>FILTER BODY, INTAKE AIR CLEANER</t>
  </si>
  <si>
    <t>FILTER ELEMENT AS-AIR</t>
  </si>
  <si>
    <t>FILTER, FLUID</t>
  </si>
  <si>
    <t>FILTER ELEMENT, FLUID P/N FS1932</t>
  </si>
  <si>
    <t>FILTRO DE ACEITE LF3970</t>
  </si>
  <si>
    <t>FILTER ELEMENT , INTAKE AIR CLEANER</t>
  </si>
  <si>
    <t>GASKET, VALVE COVER</t>
  </si>
  <si>
    <t>BELT, V RIBBED</t>
  </si>
  <si>
    <t>ORING</t>
  </si>
  <si>
    <t>BETLS</t>
  </si>
  <si>
    <t>TERMOSTATO</t>
  </si>
  <si>
    <t>LUBRICATING OIL FILTER ELEMENT</t>
  </si>
  <si>
    <t>FUEL WATER SEPARATOR - FILTRO COMBUSTIBLE</t>
  </si>
  <si>
    <t>COOLANT FILTER</t>
  </si>
  <si>
    <t>LIMPIADOR DE AIRE</t>
  </si>
  <si>
    <t>V RIBBED BELT</t>
  </si>
  <si>
    <t>MANTENIMIENTO EQUIPO APOYO SITIOS RADAR Y MISCELANEOS
CALIBRACIÓN EQUIPO DE PRUEBA</t>
  </si>
  <si>
    <t>MANTENIMIENTO PLANTAS ELÉCTRICAS E IMPREVISTOS</t>
  </si>
  <si>
    <t xml:space="preserve">ADQUISICIÓN EQUIPOS DE COMPUTO </t>
  </si>
  <si>
    <t>EQUIPO DE COMPUTO PORTATIL  - DIRES - SUREC</t>
  </si>
  <si>
    <t>SCANER - DIRES</t>
  </si>
  <si>
    <t>IMPRESORA PARA TARJETAS DE SOLDADOS + MANTTO</t>
  </si>
  <si>
    <t xml:space="preserve">IMPRESORA LASER </t>
  </si>
  <si>
    <t>ACTUALIZACIÓN Y MANTENIMIENTO DE SOFTWARE (SIGSO)</t>
  </si>
  <si>
    <t>COMPUTADOR LAPTOP</t>
  </si>
  <si>
    <t>02-02-01-000-003-02</t>
  </si>
  <si>
    <t>02-02-01-003-004-04</t>
  </si>
  <si>
    <t>02-02-01-004-003-05</t>
  </si>
  <si>
    <t>TRANSPORTE PERSONAL CAMAN VF 2018-2019</t>
  </si>
  <si>
    <t>TRASNPORTE PERSONAL CAMAN R - 16</t>
  </si>
  <si>
    <t>AMARRE TRANSPORTE PERSONAL CAMAN VF 2019 2020</t>
  </si>
  <si>
    <t>MANTENIMIENTO DE VEHICULOS Y MOTOCICLETAS VIGENCIA FUTURA 2018-2019</t>
  </si>
  <si>
    <t>AMARRE MANTENIMIENTO DE VEHICULOS Y MOTOCICLETAS VIGENCIA FUTURA 15% 2019-2020</t>
  </si>
  <si>
    <t>IMPUESTO VEHICULO MAZDA 2 ANTIOQUIA</t>
  </si>
  <si>
    <t>FILTRO ACEITE CAMIONETA TOYOTA RUNNER</t>
  </si>
  <si>
    <t>FILTRO DE AIRE CAMIONETA TOYOTA RUNNER</t>
  </si>
  <si>
    <t>FILTRO DE COMBUSTIBLE CAMIONETA TOYOTA RUNNER</t>
  </si>
  <si>
    <t>FILTRO DE ACEITE AMBULANCIA TIPO CAMIONETA NISSAN FRONTIER D22</t>
  </si>
  <si>
    <t>FILTRO DE AIRE AMBULANCIA TIPO CAMIONETA NISSAN FRONTIER D22</t>
  </si>
  <si>
    <t>FILTRO DE COMBUSTIBLE AMBULANCIA TIPO CAMIONETA NISSAN FRONTIER D22</t>
  </si>
  <si>
    <t>FILTRO DE ACEITE AUTOMOVIL TIPO SEDAN RENAULT LOGAN</t>
  </si>
  <si>
    <t>FILTRO DE AIRE AUTOMOVIL TIPO SEDAN RENAULT LOGAN</t>
  </si>
  <si>
    <t>FILTRO DE COMBUSTIBLE AUTOMOVIL TIPO SEDAN RENAULT LOGAN</t>
  </si>
  <si>
    <t>FILTRO DE ACEITE AUTOMOVIL TIPO SEDAN MAZDA 2</t>
  </si>
  <si>
    <t>FILTRO DE AIRE AUTOMOVIL TIPO SEDAN MAZDA 2</t>
  </si>
  <si>
    <t>FILTRO DE COMBUSTIBLE AUTOMOVIL TIPO SEDAN MAZDA 2</t>
  </si>
  <si>
    <t>FILTRO DE ACEITE AUTOMOVIL CHEVROLET AVEO</t>
  </si>
  <si>
    <t>FILTRO DE AIRE AUTOMOVIL CHEVROLET AVEO</t>
  </si>
  <si>
    <t>FILTRO DE COMBUSTIBLE AUTOMOVIL CHEVROLET AVEO</t>
  </si>
  <si>
    <t>FILTRO DE AIRE TOYOTA LAND CRUISER</t>
  </si>
  <si>
    <t>FILTRO DE COMBUSTIBLE TOYOTA LAND CRUISER</t>
  </si>
  <si>
    <t>FILTRO DE ACEITE TOYOTA LAND CRUISER</t>
  </si>
  <si>
    <t>FILTRO DE ACEITE CAMPERO MITSUBISHI MONTERO</t>
  </si>
  <si>
    <t>FILTRO DE AIRE CAMPERO MITSUBISHI MONTERO</t>
  </si>
  <si>
    <t>FILTRO DE COMBUSTIBLE CAMPERO MITSUBISHI MONTERO</t>
  </si>
  <si>
    <t>FILTRO DE AIRE CAMIONETA CHEVROLET D-MAX</t>
  </si>
  <si>
    <t>FILTRO DE COMBUSTIBLE CAMIONETA CHEVROLET D-MAX</t>
  </si>
  <si>
    <t>FILTRO DE ACEITE CAMIONETA CHEVROLET D-MAX</t>
  </si>
  <si>
    <t>FILTRO TRAMPA CAMIONETA MAZDA BT-50</t>
  </si>
  <si>
    <t>FILTRO DE ACEITE CAMIONETA MAZDA BT-50</t>
  </si>
  <si>
    <t>FILTRO DE AIRE CAMIONETA MAZDA BT-50</t>
  </si>
  <si>
    <t>FILTRO DE COMBUSTIBLE MAZDA BT-50</t>
  </si>
  <si>
    <t>FILTRO DE AIRE CAMIONETA VANS VOLKSWAGEN TRANSPORTER</t>
  </si>
  <si>
    <t>FILTRO DE ACEITE CAMIONETA VANS VOLKSWAGEN TRANSPORTER</t>
  </si>
  <si>
    <t>FILTRO DE COMBUSTIBLE CAMIONETA VANS VOLKSWAGEN</t>
  </si>
  <si>
    <t>FILTRO DE AIRE BUS CHEVROLET NQR</t>
  </si>
  <si>
    <t>FILTRO DE COMBUSTIBLE BUS CHEVROLET NQR</t>
  </si>
  <si>
    <t>FILTRO DE ACEITE BUS CHEVROLET NQR</t>
  </si>
  <si>
    <t>FILTRO DE AIRE CAMION CHEVROLET NPR</t>
  </si>
  <si>
    <t>FILTRO DE COMBUSTIBLE CAMION CHEVROLET NPR</t>
  </si>
  <si>
    <t>FILTRO DE TRAMPA CAMION CHEVROLET NPR</t>
  </si>
  <si>
    <t>FILTRO DE ACEITE CAMION CHEVROLET NPR</t>
  </si>
  <si>
    <t>FILTRO DE AIRE CAMION CANTER MITSUBISHI</t>
  </si>
  <si>
    <t>FILTRO DE ACEITE CAMION CANTER MITSUBISHI</t>
  </si>
  <si>
    <t>FILTRO DE COMBUSTIBLE CAMION CANTER MITSUBISHI</t>
  </si>
  <si>
    <t>FILTRO DE COMBUSTIBLE CAMION FURGON CHEVROLET NPR</t>
  </si>
  <si>
    <t>FILTRO DE AIRE CAMION FURGON CHEVROLET NPR</t>
  </si>
  <si>
    <t>FILTRO DE ACEITE CAMION FURGON CHEVROLET NPR</t>
  </si>
  <si>
    <t>FILTRO DE AIRE CARROTANQUE CHEVROLET FVR</t>
  </si>
  <si>
    <t>FILTRO DE ACEITE CARROTANQUE CHEVROLET FVR</t>
  </si>
  <si>
    <t>FILTRO DE COMBUSTIBLE CARROTANQUE CHEVROLET FVR</t>
  </si>
  <si>
    <t>FILTRO TRAMPA CARROTANQUE CHEVROLET FVR</t>
  </si>
  <si>
    <t>FILTRO DE COMBUSTIBLE TRACTOR AGRICOLA JOHN DEERE</t>
  </si>
  <si>
    <t>FILTRO DE ACEITE TRACTOR AGRICOLA JOHN DEERE</t>
  </si>
  <si>
    <t>JUEGO DE PASTILLAS CAMIONETA CHEVROLET D-MAX</t>
  </si>
  <si>
    <t>FILTRO DE ACEITE CARROTANQUE CHEVROLET KODIAK</t>
  </si>
  <si>
    <t>FILTRO DE AIRE CARROTANQUE CHEVROLET KODIAK</t>
  </si>
  <si>
    <t>FILTRO DE COMBUSTIBLE CARROTANQUE CHEVROLET KODIAK</t>
  </si>
  <si>
    <t>DISCO DE FRENO  AUTOMOVIL TIPO SEDAN RENAULT LOGAN</t>
  </si>
  <si>
    <t>DISCO DE FRENO DELANTERO CAMIONETA VANS WOLKSWAGEN</t>
  </si>
  <si>
    <t>DISCO DE FRENO TRASERO CAMIONETA VANS WOLKSWAGEN</t>
  </si>
  <si>
    <t>JUEGO DE PASTILLAS CAMIONETA MAZDA BT-50</t>
  </si>
  <si>
    <t>JUEGO DE PASTILLAS AMBULANCIA NISSAN FRONTIER D22</t>
  </si>
  <si>
    <t>JUEGO DE BANDAS AUTOMOVIL CHEVROLET AVEO</t>
  </si>
  <si>
    <t>JUEGO DE PASTILLAS AUTOMOVIL CHEVROLET AVEO</t>
  </si>
  <si>
    <t>JUEGO DE BANDAS CAMPERO MITSUBISHI MONTERO</t>
  </si>
  <si>
    <t>JUEGO DE PASTILLAS CAMPERO MITSUBISHI MONTERO</t>
  </si>
  <si>
    <t xml:space="preserve">JUEGO DE BANDAS CAMION CHEVROLET NPR </t>
  </si>
  <si>
    <t>JUEGO DE PASTILLAS CAMION CHEVROLET NPR</t>
  </si>
  <si>
    <t>JUEGO DE BANDAS AUTOMOVIL MAZDA 2</t>
  </si>
  <si>
    <t>JUEGO DE PASTILLAS AUTOMOVIL MAZDA 2</t>
  </si>
  <si>
    <t>BATERIA 27-1000</t>
  </si>
  <si>
    <t>BATERIA 31H-1150</t>
  </si>
  <si>
    <t>BATERIA 42D-680ES</t>
  </si>
  <si>
    <t>BATERIA 4D-1350</t>
  </si>
  <si>
    <t>PLUMILLAS PARA CAMIONETA CHEVROLET D-MAX</t>
  </si>
  <si>
    <t>PLUMILLAS PARA CAMIONETA TOYOTA RUNNER</t>
  </si>
  <si>
    <t>PLUMILLAS PARA VEHICULO NISSAN VERSA</t>
  </si>
  <si>
    <t>PLUMILLAS PARA RENAULT LOGAN</t>
  </si>
  <si>
    <t>PLUMILLAS PARA VEHICULO MAZDA 2</t>
  </si>
  <si>
    <t>PLUMILLAS PARA CAMIONETA MAZDA BT-50</t>
  </si>
  <si>
    <t>PLUMILLAS PARA CAMIONETA VANS VOLKSWAGEN</t>
  </si>
  <si>
    <t>PLUMILLAS PARA CARROTANQUE</t>
  </si>
  <si>
    <t>PLUMILLAS PARA CAMION CHEVROLET NPR</t>
  </si>
  <si>
    <t>PLUMILLAS PARA BUS CHEVROLET NQR</t>
  </si>
  <si>
    <t>PLUMILLAS PARA CAMION MITSUBISHI CANTER</t>
  </si>
  <si>
    <t>KIT DE CARRETERA PARA VEHICULOS</t>
  </si>
  <si>
    <t>PLUMILLAS PARA TRACTOCAMION IVECO</t>
  </si>
  <si>
    <t>KIT DE ARRASTRE PARA MOTOCICLETAS</t>
  </si>
  <si>
    <t>BATERIAS PARA MOTOCICLETAS</t>
  </si>
  <si>
    <t>GAS PROPANO GAS LICUADO</t>
  </si>
  <si>
    <t>SERVICIO CUADRILLA DE OPERARIOS</t>
  </si>
  <si>
    <t xml:space="preserve"> ESTABILIZADOR ELECTRICO UPS 2 KVA</t>
  </si>
  <si>
    <t>TERMO INDUSTRIAL PLASTICOS DE 4 LTS LTRS CON AGARRADERA</t>
  </si>
  <si>
    <t xml:space="preserve">CAJA TRANSPORTADORA DE ALIMENTOS </t>
  </si>
  <si>
    <t>COMPRESOR CON TANQUE CAPACIDAD DE 200 LB CABEZOTE DE DOS PISTONES EN V. PARA EQUIPOS DE LAVANDERIA</t>
  </si>
  <si>
    <t xml:space="preserve">CONGELADOR HORIZONTAL 142 LITROS </t>
  </si>
  <si>
    <t>GORRO BLANCO PARA COCINA</t>
  </si>
  <si>
    <t>UNIFORME ANTIFLUIDO BLANCO</t>
  </si>
  <si>
    <t>BOTAS DE CAUCHO BLANCO</t>
  </si>
  <si>
    <t>PETOS DE CAUCHO</t>
  </si>
  <si>
    <t>GUANTES DE CARNAZA</t>
  </si>
  <si>
    <t>MONOGAFAS</t>
  </si>
  <si>
    <t>TAPABOCAS TELA BOLSAS POR 12 UNIDADES</t>
  </si>
  <si>
    <t>JUEGO DE SABANAS AZUL CLARO</t>
  </si>
  <si>
    <t>CUBRELECHOS CALORES SURTIDOS</t>
  </si>
  <si>
    <t>COBIJAS AZULES</t>
  </si>
  <si>
    <t>TOALLAS AZUL CLARO</t>
  </si>
  <si>
    <t>METROS DE TELA PARA MANTELES BLANCO</t>
  </si>
  <si>
    <t>METROS DE TELA PARA TAPAS DE MEZA Y SERVILLETAS AZUL REY</t>
  </si>
  <si>
    <t>SERVILLETAS DE PAPEL POR 100 UNIDADES</t>
  </si>
  <si>
    <t>CANECAS DE PEGANTE PL 285 AMARILLO</t>
  </si>
  <si>
    <t>LAMINAS DE GOMA NEGRA # 6 BOXER</t>
  </si>
  <si>
    <t>LAMINAS DE GOMA NEGRA # 4 BOXER</t>
  </si>
  <si>
    <t>PUNTILLAS 3/4 CON CABEZA</t>
  </si>
  <si>
    <t>PUNTILLAS UNA PULGADA CON CABEZA</t>
  </si>
  <si>
    <t>TACHUELA # 2</t>
  </si>
  <si>
    <t>TACHUELA # 2,5</t>
  </si>
  <si>
    <t>TIJERAS CORNETA # 6 PULGADAS</t>
  </si>
  <si>
    <t>TIJERAS CORNETA # 8 PULGADAS</t>
  </si>
  <si>
    <t>CONOS DE HILO WONDER NEGRO # 60</t>
  </si>
  <si>
    <t>CONOS DE HILO WONDER NEGRO # 40</t>
  </si>
  <si>
    <t>CONOS DE HILO WONDER CAFE # 60</t>
  </si>
  <si>
    <t>CONOS DE HILO WONDER BLANCO # 60</t>
  </si>
  <si>
    <t>EMULSION CAFÉ INCAP</t>
  </si>
  <si>
    <t>LIJA # 36</t>
  </si>
  <si>
    <t>LIJA # 120</t>
  </si>
  <si>
    <t>LIJA # 150</t>
  </si>
  <si>
    <t>PEGANTE MAXON BLANCO</t>
  </si>
  <si>
    <t>TINTA ITALIANA NEGRA INCAP</t>
  </si>
  <si>
    <t>PINTACUERO NEGRO</t>
  </si>
  <si>
    <t>CANECA SOLUCION DE CAUCHO</t>
  </si>
  <si>
    <t>DISOLVENTE ENDURECEDOR PARA ZAPATERIA</t>
  </si>
  <si>
    <t>PIEDRA DE AFILAR CHUCHILLOS RECTANGULAR</t>
  </si>
  <si>
    <t>BLOQUE DE PERFORAR ACRILICO 40X40</t>
  </si>
  <si>
    <t>LAMINA DE ODENA VULCAN DE 1.5</t>
  </si>
  <si>
    <t>CUCHILLOS DE ZAPATERIA</t>
  </si>
  <si>
    <t>TENAZAS DE MANO # 8 PULGADAS</t>
  </si>
  <si>
    <t>CORTAFRIOS GRANDE</t>
  </si>
  <si>
    <t>PAÑOS DE AGUJAS 2 FILOS # 10</t>
  </si>
  <si>
    <t>PAÑOS DE AGUJAS 2 FILOS # 12</t>
  </si>
  <si>
    <t>PAÑOS DE AGUJAS 2 FILOS # 14</t>
  </si>
  <si>
    <t>PAÑOS DE AGUJAS 3 FILOS # 10</t>
  </si>
  <si>
    <t>PAÑOS DE AGUJAS 3 FILOS # 12</t>
  </si>
  <si>
    <t>PAÑOS DE AGUJAS 3 FILOS # 14</t>
  </si>
  <si>
    <t>BETUN NEGRO</t>
  </si>
  <si>
    <t>CREMALLERA PARA CHAQUETA GRIS 75 CM EN NAILON</t>
  </si>
  <si>
    <t>CARRETELES EN ALUMINIO CON RANURAS LATERALES PARA MAQUINA PFAFF 563</t>
  </si>
  <si>
    <t>CINTAS METRICAS EN CENTRIMETROS</t>
  </si>
  <si>
    <t>REMATADORES DE HILOS</t>
  </si>
  <si>
    <t>AGUJAS PARA FILETIADORA INDUSTRIAL PEGASUS</t>
  </si>
  <si>
    <t>CONO DE HILO 441 # 50 X 5000 YARDAS</t>
  </si>
  <si>
    <t>CONO DE HILO BLANCO # 50 X 5000 YARDAS</t>
  </si>
  <si>
    <t>CONO DE HILO NEGRO # 50 X 5000 YARDAS</t>
  </si>
  <si>
    <t>CONO DE HILO CAFE # 50 X 5000 YARDAS</t>
  </si>
  <si>
    <t>CONO DE HILO GRIS # 50 X 5000 YARDAS</t>
  </si>
  <si>
    <t>CONO DE HILO GRIS # 75 X 5000 YARDAS</t>
  </si>
  <si>
    <t>CONO DE HILO NEGRO # 75 X 5000 YARDAS</t>
  </si>
  <si>
    <t>CONO DE HILO BLANCO # 75 X 5000 YARDAS</t>
  </si>
  <si>
    <t>CONO DE HILO AZUL # 75 X 5000 YARDAS</t>
  </si>
  <si>
    <t>CONO DE HILO AMARILLO # 75 X 5000 YARDAS</t>
  </si>
  <si>
    <t>CONO DE HILO ROJO # 75 X 5000 YARDAS</t>
  </si>
  <si>
    <t>CONO DE HILO CAFE # 75 X 5000 YARDAS</t>
  </si>
  <si>
    <t>CONO DE HILO VINOTINTO # 75 X 5000 YARDAS</t>
  </si>
  <si>
    <t>RUEDAS DE ALFILERES CON CABEZA</t>
  </si>
  <si>
    <t>MAQUINA DE PELUQIERIA</t>
  </si>
  <si>
    <t>PATILLERA</t>
  </si>
  <si>
    <t>MANTENIMIENTO CALDERAS Y ACCESORIOS</t>
  </si>
  <si>
    <t>MANTENIMIENTO EQUIPOS Y ENSERES</t>
  </si>
  <si>
    <t>SERVICIO DE ASEO Y LIMPIEZA VF 2018-2019</t>
  </si>
  <si>
    <t>SERVICIO DE  CORTE DE PRADO Y JARDINERIA</t>
  </si>
  <si>
    <t>SERVICIO DE EXTERMINACION FUMIGACIÓN Y OTROS</t>
  </si>
  <si>
    <t>LAVADO TAPETE Y SILLAS DE L AUDITORIO</t>
  </si>
  <si>
    <t>HOJA DE SEGUETA CAJA X 12 DE 18 DIENTES</t>
  </si>
  <si>
    <t>ASPERSORES DE BRONCE</t>
  </si>
  <si>
    <t>BOQUILLA PARA PISO VARIOS TONOS</t>
  </si>
  <si>
    <t>DISCO DIAMANTADO 4"</t>
  </si>
  <si>
    <t>DISCO DIAMANTADO 9"</t>
  </si>
  <si>
    <t>DISCO DE CORTE DE MADERA EN TUSGTENO 12" DIENTE FINOS</t>
  </si>
  <si>
    <t>DISCO DE CORTE 4"</t>
  </si>
  <si>
    <t>DISCO DE CORTE 7"</t>
  </si>
  <si>
    <t>DISCO ABRASIVOS 4"</t>
  </si>
  <si>
    <t>DISCO ABRASIVOS 7"</t>
  </si>
  <si>
    <t>DISCO DE CORTE PARA METAL 14"</t>
  </si>
  <si>
    <t>FLEXOMETROS DE 5 METROS</t>
  </si>
  <si>
    <t>EMULSION ASFALTICA X CUÑETE DE 5 GALONES</t>
  </si>
  <si>
    <t>FIBRA DE VIDRIO PARA IMPERMEBEALIZAR 20 METROS X 1 METRO DE ANCHO</t>
  </si>
  <si>
    <t>ARENA AMARILLA DE POZO</t>
  </si>
  <si>
    <t>ARENA DE RIO</t>
  </si>
  <si>
    <t>CEMENTO GRIS</t>
  </si>
  <si>
    <t>GRAVA</t>
  </si>
  <si>
    <t>VARILLA CORRUGADA 1/2"</t>
  </si>
  <si>
    <t>ENCHAPE CERAMICO PARED 40X40</t>
  </si>
  <si>
    <t>ENCHAPE  PISO PORCELANATO 30X60</t>
  </si>
  <si>
    <t>ALAMBRE DULCE</t>
  </si>
  <si>
    <t xml:space="preserve">PEGACOR </t>
  </si>
  <si>
    <t>VARILLA CORRUGADA 3/8"</t>
  </si>
  <si>
    <t xml:space="preserve">ALAMBRE NEGRO CALIBRE 18  </t>
  </si>
  <si>
    <t>TORNILLO 7 X 7/16" ANCLAJE METALICO</t>
  </si>
  <si>
    <t>TORNILLO PARA DRYWALL 1"</t>
  </si>
  <si>
    <t>SOLDADURA 6013 1/8</t>
  </si>
  <si>
    <t>TEJA METALICA SIN TRASLAPO</t>
  </si>
  <si>
    <t>TEJA FV SIN TRASLAPO</t>
  </si>
  <si>
    <t xml:space="preserve">CABALLETE METALICO </t>
  </si>
  <si>
    <t>TORNILLO CON CAPUCHON PARA TEJA METALICA</t>
  </si>
  <si>
    <t>AMARRES PARA TEJA</t>
  </si>
  <si>
    <t>GANCHOS PARA TEJA</t>
  </si>
  <si>
    <t>PERFILERIA DRYWALL OMEGA 2,44 MM</t>
  </si>
  <si>
    <t>PERFILERIA DRYWALL CANAL 92,1 X25 MM</t>
  </si>
  <si>
    <t xml:space="preserve">PERFILERIA DRAYWALL ANGULO </t>
  </si>
  <si>
    <t>PERFILERIA DRYWALL VIGUETA</t>
  </si>
  <si>
    <t>CIELO RASO EN PVC</t>
  </si>
  <si>
    <t>LAMINAS DIFUSORAS DE LUZ 061X1,22</t>
  </si>
  <si>
    <t>PERFIL PERIMETRAL TIPO CORNIZA BLANCO</t>
  </si>
  <si>
    <t xml:space="preserve">CABLE GALVANIZADO EN ACERO 1/8” </t>
  </si>
  <si>
    <t>LAMINAS DEL DRYWALL</t>
  </si>
  <si>
    <t xml:space="preserve"> BROCAS DE TUNSGTENO DESDE 3/32" HASTA 1/2" </t>
  </si>
  <si>
    <t xml:space="preserve">BROCAS DE TUSTENO DE 1/8 HASTA 1/2  JUEGO DE </t>
  </si>
  <si>
    <t xml:space="preserve"> BROCAS PARA METAL AJUSTE RAPIDO DE 1/8 A 1/2  JUEGO DE </t>
  </si>
  <si>
    <t xml:space="preserve"> BROCAS PARA METAL DE 3/32" HASTA 1/2"  JUEGO DE </t>
  </si>
  <si>
    <t>BROCAS TUSGTENO DE 1/4''</t>
  </si>
  <si>
    <t>BROCAS TUSGTENO DE 1/8''</t>
  </si>
  <si>
    <t>BROCAS TUSGTENO DE 5/16''</t>
  </si>
  <si>
    <t>BROCAS TUSGTENO DE 3/8'' PASAMURO</t>
  </si>
  <si>
    <t>BROCAS TUSGTENO DE 1/2'' PASAMURO</t>
  </si>
  <si>
    <t>BROCAS DE CINCEL ROTO MARTILLO</t>
  </si>
  <si>
    <t>PEGANTE PARA MADERA PH 285</t>
  </si>
  <si>
    <t>CHAZO PLÁSTICO DE 1/4" CON TORNILLO</t>
  </si>
  <si>
    <t>CHAZO PLÁSTICO DE 1/8" CON TORNILLO</t>
  </si>
  <si>
    <t>CHAZO PLÁSTICO DE 5/16" CON TORNILLO</t>
  </si>
  <si>
    <t>PEGANTE PARA MADERA</t>
  </si>
  <si>
    <t xml:space="preserve">TORNILLO NEGRO 3'' </t>
  </si>
  <si>
    <t xml:space="preserve">TORNILLO NEGRO  2'' </t>
  </si>
  <si>
    <t xml:space="preserve">TORNILLO NEGRO  1 1/2'' </t>
  </si>
  <si>
    <t xml:space="preserve">TORNILLO NEGRO  1'' </t>
  </si>
  <si>
    <t xml:space="preserve">TORNILLO NEGRO  3/4'' </t>
  </si>
  <si>
    <t>DISCO DE CORTE DE MADERA EN TUSGTENO 16"</t>
  </si>
  <si>
    <t xml:space="preserve">TINTILLA CARAMELO </t>
  </si>
  <si>
    <t xml:space="preserve">TINTILLA WENGUE </t>
  </si>
  <si>
    <t xml:space="preserve">TINTILLA MIEL </t>
  </si>
  <si>
    <t>SELLADOR CATALIZADO</t>
  </si>
  <si>
    <t>SELLADOR NITRO 40 SOLIDOS</t>
  </si>
  <si>
    <t>LACA CATALIZADA MATE</t>
  </si>
  <si>
    <t>THINER</t>
  </si>
  <si>
    <t>CINTAS SINFÍN ¼” ROLLO DE 20 METROS</t>
  </si>
  <si>
    <t>CINTAS SINFÍN 1/8” ROLLO DE 20 METROS</t>
  </si>
  <si>
    <t>CINTAS SINFÍN ½” ROLLO DE 20 METROS</t>
  </si>
  <si>
    <t>CUCHILLAS PLANEADORA 35 CM</t>
  </si>
  <si>
    <t>CUCHILLAS DE CEPILLO 45 CM</t>
  </si>
  <si>
    <t>PUNTILLA  DE 1” SIN CABEZA</t>
  </si>
  <si>
    <t>PUNTILLA DE 2" CON CABEZA</t>
  </si>
  <si>
    <t>PUNTILLA DE 2" SIN CABEZA</t>
  </si>
  <si>
    <t>PUNTILLA DE 3"</t>
  </si>
  <si>
    <t>PUNTILLA DE ACERO DE 1”</t>
  </si>
  <si>
    <t>PUNTILLA DE ACERO DE 1/2''</t>
  </si>
  <si>
    <t>PUNTILLA DE 1 1/2'' CON CABEZA</t>
  </si>
  <si>
    <t>PUNTILLA DE 1 1/2'' SIN CABEZA</t>
  </si>
  <si>
    <t>PUNTILLA DE 3/4'' SIN CABEZA</t>
  </si>
  <si>
    <t>PUNTILLA DE 3/4'' CON CABEZA</t>
  </si>
  <si>
    <t>QUINTUPLEX DE 18MM 1,22*2,44 EN PINO</t>
  </si>
  <si>
    <t>QUINTUPLEX DE 15MM EN PINO</t>
  </si>
  <si>
    <t>QUINTUPLEX DE 12 MM EN PINO</t>
  </si>
  <si>
    <t>LAMINA TRIPLEX DE 4 MM MEDIDAS 1,22*2,44 EN PINO</t>
  </si>
  <si>
    <t>PLANCHONES DE FLOR MORADO 25X4X300 CM</t>
  </si>
  <si>
    <t>TABLAS BURRAS DE FLOR MORADO 25X3X300 CM</t>
  </si>
  <si>
    <t xml:space="preserve">BISAGRA OMEGA DE 1/2" </t>
  </si>
  <si>
    <t xml:space="preserve">BISAGRA OMEGA DE 3" </t>
  </si>
  <si>
    <t>BISAGRA OMEGA 1 1/2''</t>
  </si>
  <si>
    <t>BISAGRA SEMIPARCHE PARA COCINA INTEGRAL</t>
  </si>
  <si>
    <t>CERRADURAS DE SOBREPONER</t>
  </si>
  <si>
    <t>CERRADURAS TIPO ALCOBA</t>
  </si>
  <si>
    <t>CANDADO 70 MM</t>
  </si>
  <si>
    <t xml:space="preserve">VIDRIO DE 6 MM COLOR BRONCE 0,90 X 1,80 MTS </t>
  </si>
  <si>
    <t>VIDRIO DE 6 MM COLOR BRONCE 0,90 X 1,0 MTS</t>
  </si>
  <si>
    <t>VIDRIO 4 MM</t>
  </si>
  <si>
    <t>MANIJA  PARA SANITARIO CROMADA METALICA</t>
  </si>
  <si>
    <t xml:space="preserve">PULSADOR PARA SANITARIO </t>
  </si>
  <si>
    <t>NIPLE GALVANIZADO  DE 1/2" 15 CM</t>
  </si>
  <si>
    <t>TUBO PVC 1/2 TIPO PESADO</t>
  </si>
  <si>
    <t>TUBERIA PVC 3/4 TIPO PESADO</t>
  </si>
  <si>
    <t>TUBERIA PVC 1 TIPO PESADO</t>
  </si>
  <si>
    <t>TUBERIA GALVANIZADA 1/2</t>
  </si>
  <si>
    <t>CODO GALVANIZADA 1/2</t>
  </si>
  <si>
    <t>TEE GALVANIZADA DE 1/2</t>
  </si>
  <si>
    <t>UNIONES GALVANIZAD DE 1/2</t>
  </si>
  <si>
    <t>TAPON GALVANIZADA MACHO DE 1/2</t>
  </si>
  <si>
    <t>TAPON GALVANIZADA HEMBRA DE 1/2</t>
  </si>
  <si>
    <t>CODO DE CALLE GALVANIZADO DE 1/2</t>
  </si>
  <si>
    <t>UNIVERSAL GALVANIZADO DE 1/2</t>
  </si>
  <si>
    <t>NIPLE GALVANIZADO 1/2 X 3CM</t>
  </si>
  <si>
    <t>NIPLE GALVANIZADO 1/2 X 5CM</t>
  </si>
  <si>
    <t>NIPLE GALVANIZADO 1/2 X 7CM</t>
  </si>
  <si>
    <t>REGISTRO DE BOLA 2"</t>
  </si>
  <si>
    <t>REGISTRO DE BOLA 1"</t>
  </si>
  <si>
    <t>REGISTRO DE BOLA 1/2"</t>
  </si>
  <si>
    <t>LLAVE TERMINAL DE 1/2 TIPO JARDIN PESADO</t>
  </si>
  <si>
    <t>LLAVE TIPO MARIPOSA METALICO 1/2</t>
  </si>
  <si>
    <t>UNIVERSAL PVC 2"</t>
  </si>
  <si>
    <t>UNIVERSAL PVC 1"</t>
  </si>
  <si>
    <t>UNIVERSAL PVC 1/2"</t>
  </si>
  <si>
    <t>UNION DE JUNTA EXPANSIVA PVC 1"</t>
  </si>
  <si>
    <t>UNION DE JUNTA EXPANSIVA PVC 1/2"</t>
  </si>
  <si>
    <t>UNION PVC 1/2"</t>
  </si>
  <si>
    <t>UNION PVC 1"</t>
  </si>
  <si>
    <t>TEE PVC 1/2"</t>
  </si>
  <si>
    <t>TEE PVC 1"</t>
  </si>
  <si>
    <t>CODO PVC 1/2"</t>
  </si>
  <si>
    <t>CODO PVC 1"</t>
  </si>
  <si>
    <t>SEMICODO PVC 1/2"</t>
  </si>
  <si>
    <t>SEMICODO PVC 1"</t>
  </si>
  <si>
    <t>ADAPTADOR HEMBRA PVC 1/2"</t>
  </si>
  <si>
    <t>ADAPTADOR HEMBRA PVC 1"</t>
  </si>
  <si>
    <t>ADAPTADOR MACHO PVC 1/2"</t>
  </si>
  <si>
    <t>ADAPTADOR MACHO PVC 1"</t>
  </si>
  <si>
    <t>BUJE PVC 1/2X1</t>
  </si>
  <si>
    <t>LIMPIADOR LIQUIDO PVC ¼ DE GALON</t>
  </si>
  <si>
    <t>LLAVE PARA DUCHA 1/2 SENCILLA</t>
  </si>
  <si>
    <t>LLAVE TIPO PUSH 1/2 ORINAL</t>
  </si>
  <si>
    <t>LLAVE TIPO PUSH 1/2 LAVAMANOS</t>
  </si>
  <si>
    <t>LLAVE CUELLO DE GANSO PARA EMPOTRAR SOBRE MURO LAVAPLATOS 1/2"</t>
  </si>
  <si>
    <t>LLAVE CUELLO DE GANSO PARA LAVAPLATOS EMPOTRAR EN MESON 1/2</t>
  </si>
  <si>
    <t>VALVULA DE LLENADO PARA TANQE SANITARIO GRADUAL</t>
  </si>
  <si>
    <t>ACOPLE PLASTICO PARA LAVAPLATOS</t>
  </si>
  <si>
    <t>TUBO SANITARIO 4"</t>
  </si>
  <si>
    <t>TUBO SANITARIO 3"</t>
  </si>
  <si>
    <t>TUBO SANITARIO 2"</t>
  </si>
  <si>
    <t>CODO SANITARIO 4"</t>
  </si>
  <si>
    <t>CODO SANITARIO 3"</t>
  </si>
  <si>
    <t>CODO SANITARIO 2"</t>
  </si>
  <si>
    <t>YEE SANITARIO 4X3"</t>
  </si>
  <si>
    <t>YEE SANITARIO 4X2"</t>
  </si>
  <si>
    <t>YEE SANITARIO 3X3"</t>
  </si>
  <si>
    <t>YEE SANITARIO 2X2"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</si>
  <si>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</si>
  <si>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</si>
  <si>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</si>
  <si>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</si>
  <si>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</si>
  <si>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</si>
  <si>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</si>
  <si>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</si>
  <si>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</si>
  <si>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</si>
  <si>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</si>
  <si>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</si>
  <si>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</si>
  <si>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</si>
  <si>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</si>
  <si>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</si>
  <si>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SIFON EN P PARA LAVAPLATOS</t>
  </si>
  <si>
    <t>CANASTILLA 4"</t>
  </si>
  <si>
    <t>MEZCLADOR DE LAVAMANOS 4"</t>
  </si>
  <si>
    <t>MEZCLADOR DE LAVAMANOS 8"</t>
  </si>
  <si>
    <t>GIBAULT 4"</t>
  </si>
  <si>
    <t>GIBAULT 3"</t>
  </si>
  <si>
    <t>REGISTRO DE PASO 1/2" TIPO MARIPOSA DE ALTA GALVANIZADO</t>
  </si>
  <si>
    <t>REGISTRO DE PASO 1" TIPO MARIPOSA DE ALTA PVC</t>
  </si>
  <si>
    <t>YEE REDUCCION SANITARIA 4X2</t>
  </si>
  <si>
    <t>BUJE DE CAUCHO DE 2 X 1 1/2''</t>
  </si>
  <si>
    <t>BUJE DE CAUCHO DE 2 X 1''</t>
  </si>
  <si>
    <t>BUJE DE 1'' X1/2 PVC</t>
  </si>
  <si>
    <t>BUJE DE 3/4 X1/2 PVC</t>
  </si>
  <si>
    <t>CINTA TEFLÓN INDUSTRIAL 3/4</t>
  </si>
  <si>
    <t>SANITARIO AHORRADOR INCLUYE GRIFERIA</t>
  </si>
  <si>
    <t>30181511</t>
  </si>
  <si>
    <t>ORINAL AHORRADOR INCLUYE GRIFERIA</t>
  </si>
  <si>
    <t>30181506</t>
  </si>
  <si>
    <t>LAVAMANOS INCLUYE GRIFERIA</t>
  </si>
  <si>
    <t>30181504</t>
  </si>
  <si>
    <t>RODILLO DE FELPA DE 4"</t>
  </si>
  <si>
    <t>RODILLO DE FELPA DE 9"</t>
  </si>
  <si>
    <t>BROCHA CERDA MONA 5"</t>
  </si>
  <si>
    <t>BROCHA CERDA MONA 3"</t>
  </si>
  <si>
    <t>CINTA DE ENMASCARAR DE 24 MM X 40 MTS</t>
  </si>
  <si>
    <t xml:space="preserve">LLANA METALICA </t>
  </si>
  <si>
    <t>ESPATULA METALICA 5"</t>
  </si>
  <si>
    <t>VINILO BLANCO TIPO 1 SUPERLAVABLE X CUÑETE 5 GALONES</t>
  </si>
  <si>
    <t>VINILO BLANCO CORAZA CUÑETE X 5 GALONES</t>
  </si>
  <si>
    <t>VINILO GRIS BASALTO CUÑETE X 5 GALONES</t>
  </si>
  <si>
    <t>ESMALTE BLANCO</t>
  </si>
  <si>
    <t>ESMALTE NEGRO</t>
  </si>
  <si>
    <t>ESMALTE GRIS PLATA</t>
  </si>
  <si>
    <t xml:space="preserve">TRAFICO BLANCO </t>
  </si>
  <si>
    <t>TRAFICO AMARILLO X CUÑETE DE 5 GALONES</t>
  </si>
  <si>
    <t>TRAFICO NEGRO</t>
  </si>
  <si>
    <t>PINTURA EPOXICA AZUL MAR</t>
  </si>
  <si>
    <t>ESTUCO PLASTICO</t>
  </si>
  <si>
    <t>CINTA 90 METROS X 50 MM FIBRA DE VIDRIO</t>
  </si>
  <si>
    <t xml:space="preserve">MASILLA 5 GALONES JOINT COMPOUND  </t>
  </si>
  <si>
    <t>PISO LAMINADO CEREZO SILVESTRE 6 MM CAJA 2.92 M2</t>
  </si>
  <si>
    <t>ROLLO SUPERLON CORRUGADO 2MM, CADA UNIDAD MEDIDAD (1.20 X 10M =12M2)</t>
  </si>
  <si>
    <t xml:space="preserve">GUARDAESCOBA (SECCION ALTURA 6.8 CM  X 1.3 CM ANCHO ) 2.4M LONGITUD, </t>
  </si>
  <si>
    <t xml:space="preserve">INTERRUPTOR DOBLE DE INCRUSTAR </t>
  </si>
  <si>
    <t>BREAKER DE 15 AMP UNIFILAR ENCHUFABLE</t>
  </si>
  <si>
    <t>BREAKER DE 20 AMP UNIFILAR ENCHUFABLE</t>
  </si>
  <si>
    <t>BREAKER DE 30 AMP UNIFILAR ENCHUFABLE</t>
  </si>
  <si>
    <t>CABLE THHN NO. 6</t>
  </si>
  <si>
    <t>CABLE THHN NO. 8</t>
  </si>
  <si>
    <t>INTERRUPTOR INDUSTRIAL DE 100AMP</t>
  </si>
  <si>
    <t xml:space="preserve">INTERRUPTOR INDUSTRIAL DE 75 AMP </t>
  </si>
  <si>
    <t>TOMACORRIENTE DOBLE</t>
  </si>
  <si>
    <t>TOMACORRIENTE DOBLE GFCI</t>
  </si>
  <si>
    <t>BOMBILLO AHORRADOR  15W/120 V TIPO ESPIRAL E -27</t>
  </si>
  <si>
    <t>BOMBILLO AHORRADOR  23W/120 V TIPO ESPIRAL E -27</t>
  </si>
  <si>
    <t>BOMBILLO LED 10W - 12V GU 54</t>
  </si>
  <si>
    <t>BOMBILLO LED 12W - BASE E-27 LUZ CALIDA</t>
  </si>
  <si>
    <t>CINTA AISLANTE 3M SCOTCH 33</t>
  </si>
  <si>
    <t xml:space="preserve">CINTA AUTOFUNDENTE 23 </t>
  </si>
  <si>
    <t>CINTA LED SOFTRIP /72 W/BLANCO INCLUYE SOCKET</t>
  </si>
  <si>
    <t>CLAVIJA CAUCHO POLO A TIERRA 15 AMP, USO INDUSTRIAL MACHO</t>
  </si>
  <si>
    <t>CLAVIJA CAUCHO POLO A TIERRA 15 AMP, USO INDUSTRIAL HEMBRA</t>
  </si>
  <si>
    <t>TOMA AEREA CAUCHO POLO A TIERRA 15 AMP, USO INDUSTRIAL</t>
  </si>
  <si>
    <t>MULTITOMA AEREA EN T POLO A TIERRA 15 AMP, USO INDUSTRIAL</t>
  </si>
  <si>
    <t>TOMA DOBLE CON POLO A TIERRA DE SOBRE PARED</t>
  </si>
  <si>
    <t>TUBO FLUORESCENTE T8 DE 17 W</t>
  </si>
  <si>
    <t>TUBO FLUORESCENTE T8 DE 32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</si>
  <si>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</si>
  <si>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</si>
  <si>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</si>
  <si>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</si>
  <si>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</si>
  <si>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</si>
  <si>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LED DE SOBREPONER 2X32 T8 CON MUEBLE DE LUJO</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</si>
  <si>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</si>
  <si>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</si>
  <si>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</si>
  <si>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</si>
  <si>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</si>
  <si>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</si>
  <si>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</si>
  <si>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</si>
  <si>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</si>
  <si>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</si>
  <si>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 W COLOR BLANCO CON DISIPADOR EN ALUMINIO RGB</t>
  </si>
  <si>
    <t>LUMINARIA TIPO LED AHORRADOR DE ENERGIA, POTENCIA 11W CASQUILLO E 27 MULTIVOLTAJE</t>
  </si>
  <si>
    <t>LUMINARIA TIPO LED AHORRADOR DE ENERGIA, TIPO DISCO DE 30CMS PARA EMPONTRAR Y SOBREPONER, MULTIVOLTAJE.</t>
  </si>
  <si>
    <t>PANEL REDONDO 15W</t>
  </si>
  <si>
    <t>DUCHAS ELECTRICAS DE 110</t>
  </si>
  <si>
    <t>PANEL 60X60 40W</t>
  </si>
  <si>
    <t>PANEL 120 X30 60 W</t>
  </si>
  <si>
    <t>LINTERNA RECARGABLE 12 LED</t>
  </si>
  <si>
    <t>PINZA VOLTIAMPERIMETRICA 600V - 600 AMP</t>
  </si>
  <si>
    <t>JUEGO DE DESTORNILLADORES DE 4" HASTA 8"</t>
  </si>
  <si>
    <t>ALICATES DIELECTRICOS 6"</t>
  </si>
  <si>
    <t>JUEGO DE LLAVES  FIJAS 1/4 HASTA 1" DIELECTRICOS</t>
  </si>
  <si>
    <t xml:space="preserve">MALACATES DE 5000 LIBRAS RIGIDO </t>
  </si>
  <si>
    <t>DETECTOR DE VOLTAJE</t>
  </si>
  <si>
    <t>MARCO DE SEGUETA</t>
  </si>
  <si>
    <t>TERRAJAS DE TUBO 1/2 HASTA2"</t>
  </si>
  <si>
    <t xml:space="preserve"> JUEGO DE DESTORNILLADORES DE DE PALA DE 5" HASTA 14"</t>
  </si>
  <si>
    <t>JUEGO DE DESTORNILLADORES DE ESTRELLA DE 5"" HASTA 14"</t>
  </si>
  <si>
    <t>JUEGO DE MACHOS PARA ROSCAR  NTP DE 1/2" HASTA 2"</t>
  </si>
  <si>
    <t>PISTOLAS PARA PINTAR DE BAJA</t>
  </si>
  <si>
    <t xml:space="preserve">MARTILLO </t>
  </si>
  <si>
    <t>LIJADORA ORBITAL</t>
  </si>
  <si>
    <t>MANGUERA PVC ALTA PRESION 150 PSI</t>
  </si>
  <si>
    <t>PULIDORA DE 9"</t>
  </si>
  <si>
    <t>COMPRESORES PORTATILES PARA PINTAR</t>
  </si>
  <si>
    <t>APISONADOR PARA COMPACTAR</t>
  </si>
  <si>
    <t>MEZCLADORA DE CONCRETO  1-BULTO</t>
  </si>
  <si>
    <t>TALADRO PERCUTOR</t>
  </si>
  <si>
    <t>TORNO PARA MADERA</t>
  </si>
  <si>
    <t>CEPILLO ELECTRICO PARA MADERA</t>
  </si>
  <si>
    <t>RUTEADORA INDUSTRIAL</t>
  </si>
  <si>
    <t>LIJADORA NEUMATICA INDUSTRIAL</t>
  </si>
  <si>
    <t>TONER - HP Q5945A</t>
  </si>
  <si>
    <t>TONER - HP CC364A</t>
  </si>
  <si>
    <t>TONER- HP CF280X</t>
  </si>
  <si>
    <t>TONER - LEXMARK  T650A11L</t>
  </si>
  <si>
    <t>TONER - LEXMARK 654X11L</t>
  </si>
  <si>
    <t>LEGIS</t>
  </si>
  <si>
    <t>IMPUESTO VEHICULAR CORSA RISARALDA</t>
  </si>
  <si>
    <t>MANTENIMIENTO DE LOS EQUIPOS DE VIDEOBEAM  DEL GRUEA, GRUTE, GRUSE Y CMC, EQUIPOS DE SONIDO Y LUCES DEL AUDITORIO DEL CAMAN</t>
  </si>
  <si>
    <t>SERVICIO DE ASEO Y LIMPIEZA 2019</t>
  </si>
  <si>
    <t>SERVICIO DE ASEO Y LIMPIEZA VF2019</t>
  </si>
  <si>
    <t>BALÓN F900 FIFA PRO TALLA 5</t>
  </si>
  <si>
    <t>BALÓN CINCO CANCHA SINTETICA</t>
  </si>
  <si>
    <t>BALÓN DE MICROFUTBOL CANCHA DE CEMENTO</t>
  </si>
  <si>
    <t>BALÓN  DE BALONCESTO</t>
  </si>
  <si>
    <t>BALÓN DE BOLEIBOL</t>
  </si>
  <si>
    <t>PETO PARA DEPORTES</t>
  </si>
  <si>
    <t>TARJETAS DE JUEGO PARA FUTBOL Y MICROFÚTBOL</t>
  </si>
  <si>
    <t>SILBATO</t>
  </si>
  <si>
    <t>CRONOMETRO</t>
  </si>
  <si>
    <t>BOMBA DE INFLADO DE BALONES</t>
  </si>
  <si>
    <t>TABLERO ACRÍLICO  CON AROS DE CANCHAS DE BALONCESTO</t>
  </si>
  <si>
    <t>JUEGO DE MALLAS DE FUTBOL</t>
  </si>
  <si>
    <t>JUEGO DE MALLA VOLEIBOL</t>
  </si>
  <si>
    <t>JUEGO DE MALLAS MICRO FUTBOL</t>
  </si>
  <si>
    <t>JUEGO DE MALLAS BALONCESTO</t>
  </si>
  <si>
    <t>JUEGO DE RAQUETAS PARA PING-PONG (PAR)</t>
  </si>
  <si>
    <t>CUERDA PARA SALTAR</t>
  </si>
  <si>
    <t xml:space="preserve">TULA -BOLSA PARA GUARDAR BALONES </t>
  </si>
  <si>
    <t>MICROFONO INALAMBRICO PARA ACTIVIDADES DEPORTIVAS DIRIGIDAS</t>
  </si>
  <si>
    <t>FRISBEE PARA ULTIMATE</t>
  </si>
  <si>
    <t>BALANZAS DIGITALES</t>
  </si>
  <si>
    <t>MESA DE BILLAR BIMAR</t>
  </si>
  <si>
    <t xml:space="preserve">KIT TACO DE BILLAR </t>
  </si>
  <si>
    <t>CAJA TAPA BOCA INDUSTRIAL</t>
  </si>
  <si>
    <t>COMIDA HUMEDA PARA PERRO</t>
  </si>
  <si>
    <t>SHAMPOO PARA PERRO X 500 ML CON CLORHEXIDINA, LIPACIDE, SALICICILOIL</t>
  </si>
  <si>
    <t>GUANTES DE EXAMEN CLÍNICO X CAJA (MATERIAL DE LÁTEX TALLA L)</t>
  </si>
  <si>
    <t>GASA EN ROLLO</t>
  </si>
  <si>
    <t xml:space="preserve">SOLUCION ANTISEPTICA </t>
  </si>
  <si>
    <t>CINTA MICROPORE</t>
  </si>
  <si>
    <t>MESA PARA TRABAJO QUIRURGICO</t>
  </si>
  <si>
    <t>VACUNA ANTI RABICA</t>
  </si>
  <si>
    <t xml:space="preserve">VACUNA HEXABALENTE </t>
  </si>
  <si>
    <t>CREMA TOPICA CICATRIZANTE Y EPITELIZANTE</t>
  </si>
  <si>
    <t>CREMA SANIDERM</t>
  </si>
  <si>
    <t>PEINETA DE ENTRESACAR</t>
  </si>
  <si>
    <t>BOZAL PARA SEMOVIENTES CANINOS TAMAÑO MEDIANO</t>
  </si>
  <si>
    <t>JABONES (CONTROL PARA PULGAS, PIOJOS Y GARRAPATAS. PERMETRINA 1.0 GR. JABÓN POR 100 GR.)</t>
  </si>
  <si>
    <t>CHALECO PARA PERROS ESPECIALIDADES (CHALECO ELABORADO EN TELA Y REATA AJUSTABLE TIPO PECHERA, MULTIPROPÓSITO, PARA PERRO TAMAÑO MEDIANO-GRANDE)</t>
  </si>
  <si>
    <t xml:space="preserve"> PELOTAS MACIZAS PARA PERRO (MATERIAL DE GOMA DURA, TAMAÑO MEDIANO)</t>
  </si>
  <si>
    <t xml:space="preserve"> MORDEDORES (JUGUETE INTERACTIVO, PARA LA ENCIEDAD TIPO CONG)</t>
  </si>
  <si>
    <t>TRAÍLLA-COLLAR DE 1/2 METRO (TRAÍLLA Y COLLAR ELABORADA CON REATA COLOR NEGRO)</t>
  </si>
  <si>
    <t>ESLINGA PLANA X METRO</t>
  </si>
  <si>
    <t>POZUELO PORTÁTIL METALICO DE HIERRO COLADO PARA PERROS, MEDIDAS DE 16X10 CM.</t>
  </si>
  <si>
    <t>COLLARES ISABELINOS TALLA 20 - 26</t>
  </si>
  <si>
    <t>FUMIGADORA MANUAL CLASICA.</t>
  </si>
  <si>
    <t>21101804 </t>
  </si>
  <si>
    <t>HUESO GRANDE DE VACA NATURAL</t>
  </si>
  <si>
    <t>JAULA O GUACAL PARA TRANSPORTE DE LOS SEMOVIENTES</t>
  </si>
  <si>
    <t>PASAJES TERRESTRES MUNICIPALES</t>
  </si>
  <si>
    <t>ESTANTES ALMACEN ARMAMENTO</t>
  </si>
  <si>
    <t xml:space="preserve">MUEBLE  METALICO -COMODAS </t>
  </si>
  <si>
    <t>SERVICIO DE DOSIMETRIA</t>
  </si>
  <si>
    <t>GANCHO CAIMAN  METALICO</t>
  </si>
  <si>
    <t xml:space="preserve">PORTA CARNET VERTICAL EN MATERIAL ACRILICO </t>
  </si>
  <si>
    <t>TARJETAS INTELIGENTES 4K</t>
  </si>
  <si>
    <t>CINTA DE IMPRESIÓN FARGON DTC 1000 YMCKO</t>
  </si>
  <si>
    <t>CINTAS DE IMPRESIÓN FARGON PEBBLE 4 COLOR YMCKOK</t>
  </si>
  <si>
    <t>TARJETAS SIN CHIP - PVC CALIBE 30</t>
  </si>
  <si>
    <t xml:space="preserve">TINTA IMPRESORA A COLOR MULTIFUNCIONAL  </t>
  </si>
  <si>
    <t xml:space="preserve">BATERIA DOBLE AA </t>
  </si>
  <si>
    <t>BATERIA 10A 3.0 VOLTIOS (VISOR TERMICO)</t>
  </si>
  <si>
    <t xml:space="preserve">SACOS TERREROS </t>
  </si>
  <si>
    <t>BATERIAS DE 12V155AH</t>
  </si>
  <si>
    <t xml:space="preserve">SERVICIO MANTENIMIENTO TORRES DE VIGILACIA MECANICA HIDRAULICA </t>
  </si>
  <si>
    <t>ESCALERA PLEGABLE EN ALUMINIO</t>
  </si>
  <si>
    <t>GARRETT</t>
  </si>
  <si>
    <t>ALARMA</t>
  </si>
  <si>
    <t>BIENESTAR Y RECREACION AL PERSONAL DE SOLDADOS</t>
  </si>
  <si>
    <t>VIATICOS DEL PERSONAL DE COMSION</t>
  </si>
  <si>
    <t>MANTENIMIENTO EQUIPO DEL TALLER DE LITOPUBLICIONES</t>
  </si>
  <si>
    <t>MANTENIMIENTO SISTEMA AMBIENTE TCOC</t>
  </si>
  <si>
    <t>ARCO DECTECTOR DE METALES</t>
  </si>
  <si>
    <t>ABRASIVO CON ADHESIVO (1)</t>
  </si>
  <si>
    <t>ABRASIVO CON ADHESIVO (2)</t>
  </si>
  <si>
    <t>ABRASIVO CON ADHESIVO (3)</t>
  </si>
  <si>
    <t>ABRASIVO DORADO GRANO 120</t>
  </si>
  <si>
    <t>ABRASIVO DORADO GRANO 180</t>
  </si>
  <si>
    <t>ABRASIVO DORADO GRANO 220</t>
  </si>
  <si>
    <t>ABRASIVO DORADO GRANO 320</t>
  </si>
  <si>
    <t>ABRASIVO DORADO GRANO 400</t>
  </si>
  <si>
    <t>ABRASIVO DORADO GRANO 500</t>
  </si>
  <si>
    <t>ABRASIVO POR TIRAS</t>
  </si>
  <si>
    <t>ABRAZADERA (2)</t>
  </si>
  <si>
    <t>ABRILLANTADOR PARA SOLUCION ELECTROLITICA DE NIQUEL</t>
  </si>
  <si>
    <t>ACEITE HIDRAULICO (1)</t>
  </si>
  <si>
    <t>ACEITE HIDRAULICO (2)</t>
  </si>
  <si>
    <t>ACEITE LUBRICANTE (1)</t>
  </si>
  <si>
    <t>ACEITE LUBRICANTE (2)</t>
  </si>
  <si>
    <t>ACEITE LUBRICANTE (3)</t>
  </si>
  <si>
    <t>ACEITE LUBRICANTE SINTETICO X LIBRA</t>
  </si>
  <si>
    <t>ACEITE PARA MOTOR (1)</t>
  </si>
  <si>
    <t>ACEITE PARA MOTOR (2)</t>
  </si>
  <si>
    <t>ACEITE PENETRANTE (1)</t>
  </si>
  <si>
    <t>ACEITE PENETRANTE (2)</t>
  </si>
  <si>
    <t>ACEITE SINTETICO HIDROSOLUBLE</t>
  </si>
  <si>
    <t>ACEITE SINTETICO PARA COMPRESOR</t>
  </si>
  <si>
    <t>ACEITE TRANSMISION</t>
  </si>
  <si>
    <t>ACELERADOR DE NIQUEL</t>
  </si>
  <si>
    <t>ACELERADOR POLIURETANO</t>
  </si>
  <si>
    <t>ACETATO PARA CABINA DE SANBLAST</t>
  </si>
  <si>
    <t>ACETONA</t>
  </si>
  <si>
    <t>ACIDO CROMICO GRADO INDUSTRIAL</t>
  </si>
  <si>
    <t>ACIDO FOSFORICO</t>
  </si>
  <si>
    <t>ACIDO NITRICO GRADO INDUSTRIAL</t>
  </si>
  <si>
    <t>ACIDO SULFURICO GRADO INDUSTRIAL</t>
  </si>
  <si>
    <t>ACIDO SULFURICO GRADO TECNICO</t>
  </si>
  <si>
    <t>ACOPLE DESCONEXION RAPIDA HEMBRA</t>
  </si>
  <si>
    <t>ACOPLE DESCONEXION RAPIDA MACHO</t>
  </si>
  <si>
    <t>ACTIVADOR LIQUIDO</t>
  </si>
  <si>
    <t>ADAPTADOR COAXIAL, BNC HEMBRA / SMA MACHO</t>
  </si>
  <si>
    <t>ADAPTADOR ELECTRICO</t>
  </si>
  <si>
    <t>39121400</t>
  </si>
  <si>
    <t>ADHESIVO</t>
  </si>
  <si>
    <t>ADHESIVO ACTIVADOR</t>
  </si>
  <si>
    <t xml:space="preserve">ADHESIVO EN PELICULA </t>
  </si>
  <si>
    <t>ADHESIVO EPOXICO (1)</t>
  </si>
  <si>
    <t>ADHESIVO EPOXICO (2)</t>
  </si>
  <si>
    <t>ADHESIVO EPOXICO (3)</t>
  </si>
  <si>
    <t>ADHESIVO EPOXICO (4)</t>
  </si>
  <si>
    <t>ADHESIVO EPOXICO (TRASPARENTE)</t>
  </si>
  <si>
    <t>ADHESIVO EPOXICO PARA BOTAS TERMOENCOGIBLES</t>
  </si>
  <si>
    <t>ADHESIVO EPOXICO PARA REPARACIONES EN METAL Y COMPUESTO</t>
  </si>
  <si>
    <t>ADHESIVO ESTRUCTURAL</t>
  </si>
  <si>
    <t>ADHESIVO INDUSTRIAL</t>
  </si>
  <si>
    <t>ADHESIVO INDUSTRIAL BASE SOLVENTE</t>
  </si>
  <si>
    <t>ADHESIVO INSTANTANEO</t>
  </si>
  <si>
    <t>ADHESIVO URETANO</t>
  </si>
  <si>
    <t>AGAMIX.</t>
  </si>
  <si>
    <t>12142106</t>
  </si>
  <si>
    <t>AGUJA DE DISPENSACION</t>
  </si>
  <si>
    <t>ALAMBRE DE ACERO CALIBRE 0,40</t>
  </si>
  <si>
    <t xml:space="preserve">ALAMBRE DE BRONCE 0.32 </t>
  </si>
  <si>
    <t>ALCOHOL ISOPROPILICO (1)</t>
  </si>
  <si>
    <t>ALCOHOL ISOPROPILICO (2)</t>
  </si>
  <si>
    <t>ALCOHOL ISOPROPILICO GRADO INDUSTRIAL</t>
  </si>
  <si>
    <t>ALFOMBRA</t>
  </si>
  <si>
    <t>AMARRE PLASTICO (1)</t>
  </si>
  <si>
    <t>AMARRE PLASTICO (2)</t>
  </si>
  <si>
    <t>AMARRE PLASTICO (3)</t>
  </si>
  <si>
    <t>AMARRE PLASTICO (4)</t>
  </si>
  <si>
    <t>AMARRE PLASTICO (5)</t>
  </si>
  <si>
    <t>AMARRE PLASTICO NEGRO CON OJO PARA TORNILLO</t>
  </si>
  <si>
    <t>ANGULO DE HIERRO  1"</t>
  </si>
  <si>
    <t>ANGULO DE HIERRO  2"</t>
  </si>
  <si>
    <t>ANGULO DE HIERRO 1/2"</t>
  </si>
  <si>
    <t>ANODO DE CADMIO METALICO</t>
  </si>
  <si>
    <t xml:space="preserve">ANODO DE NIQUEL METALICO </t>
  </si>
  <si>
    <t>ANODO DE PLATA METALICO</t>
  </si>
  <si>
    <t xml:space="preserve">ANODO DE PLOMO </t>
  </si>
  <si>
    <t xml:space="preserve">ANTIPORO PARA SOLUCION ELECTROLITICA DE NIQUEL. </t>
  </si>
  <si>
    <t>ANTRACITA X LIBRA</t>
  </si>
  <si>
    <t>ARANDELA (1)</t>
  </si>
  <si>
    <t>ARANDELA (2)</t>
  </si>
  <si>
    <t>ARANDELA (3)</t>
  </si>
  <si>
    <t>ARANDELA (4)</t>
  </si>
  <si>
    <t>ARANDELA (5)</t>
  </si>
  <si>
    <t>ARANDELA (6)</t>
  </si>
  <si>
    <t>ARANDELA (7)</t>
  </si>
  <si>
    <t>ARANDELA (8)</t>
  </si>
  <si>
    <t>ARANDELA (9)</t>
  </si>
  <si>
    <t>ARENA X LIBRA</t>
  </si>
  <si>
    <t>12142004</t>
  </si>
  <si>
    <t>ATOMIZADOR</t>
  </si>
  <si>
    <t>ATOMIZADOR CON BOMBA DE UN TOQUE</t>
  </si>
  <si>
    <t xml:space="preserve">BARNIZ (HELLAC VARNISH) </t>
  </si>
  <si>
    <t>BARNIZ ROJO DE SECADO AL AIRE AMBIENTE  (RED AIR DRYING VARNISH)</t>
  </si>
  <si>
    <t>BARNIZ TRANSPARAENTE POLIURETANO</t>
  </si>
  <si>
    <t>BATERIA 12 V 7.5 AH SELLADA</t>
  </si>
  <si>
    <t>BATERIA 45V</t>
  </si>
  <si>
    <t>BATERIA ALKALINA DE 9</t>
  </si>
  <si>
    <t>BATERIA ALKALINA TIPO AA</t>
  </si>
  <si>
    <t>BATERIA ALKALINA TIPO AAA</t>
  </si>
  <si>
    <t>BATERIA ALKALINA TIPO C</t>
  </si>
  <si>
    <t xml:space="preserve">BATERIA ESPECIAL DE LITIO </t>
  </si>
  <si>
    <t>BATERIA PARA SCOPE METER</t>
  </si>
  <si>
    <t>BATERIA PARA VEHICULO (1)</t>
  </si>
  <si>
    <t>BATERIA PARA VEHICULO (2)</t>
  </si>
  <si>
    <t xml:space="preserve">BATERIA RECARGABLE  12 VCC </t>
  </si>
  <si>
    <t>BATERIA RECARGABLES AA</t>
  </si>
  <si>
    <t>BATERIA RECARGABLES AAA</t>
  </si>
  <si>
    <t>BATERIA TIPO BOTON CR 2032</t>
  </si>
  <si>
    <t xml:space="preserve">BATERIA TIPO BOTON SR44 O LR44 </t>
  </si>
  <si>
    <t>BOLSA CON SELLADO HÉRMETICO (1)</t>
  </si>
  <si>
    <t>BOLSA CON SELLADO HÉRMETICO (2)</t>
  </si>
  <si>
    <t>BOLSA CON SELLADO HÉRMETICO (3)</t>
  </si>
  <si>
    <t>BOMBA HIDRAULICA (1)</t>
  </si>
  <si>
    <t>BOMBILLO (10)</t>
  </si>
  <si>
    <t>BOMBILLO (11)</t>
  </si>
  <si>
    <t>BOMBILLO (12)</t>
  </si>
  <si>
    <t>BOMBILLO (13)</t>
  </si>
  <si>
    <t>BOMBILLO (14)</t>
  </si>
  <si>
    <t>BOMBILLO (15)</t>
  </si>
  <si>
    <t>BOMBILLO (2)</t>
  </si>
  <si>
    <t>BOMBILLO (3)</t>
  </si>
  <si>
    <t>BOMBILLO (4)</t>
  </si>
  <si>
    <t>BOMBILLO (5)</t>
  </si>
  <si>
    <t>BOMBILLO (6)</t>
  </si>
  <si>
    <t>BOMBILLO (7)</t>
  </si>
  <si>
    <t>BOMBILLO (8)</t>
  </si>
  <si>
    <t>BOMBILLO RESISTENCIA PARA LAMPARA INFRARROJA (1)</t>
  </si>
  <si>
    <t>BOMBILLO RESISTENCIA PARA LAMPARA INFRARROJA (2)</t>
  </si>
  <si>
    <t>BOMBILLO RESISTENCIA PARA LAMPARA INFRARROJA (3)</t>
  </si>
  <si>
    <t>BOQUILLA 100AMP 9-8212</t>
  </si>
  <si>
    <t>BOQUILLA 60AMP 9-8210</t>
  </si>
  <si>
    <t>BOQUILLA 80AMP 9-8211</t>
  </si>
  <si>
    <t>BROCA DE 1/8"</t>
  </si>
  <si>
    <t>BROCA DE 5/32"</t>
  </si>
  <si>
    <t>BROCA DE COBALTO 3/32"</t>
  </si>
  <si>
    <t>BROCHA 1"</t>
  </si>
  <si>
    <t>BROCHA 2"</t>
  </si>
  <si>
    <t>BROCHE (1)</t>
  </si>
  <si>
    <t>BROCHE (2)</t>
  </si>
  <si>
    <t>BROCHE (3)</t>
  </si>
  <si>
    <t>BROCHE (4)</t>
  </si>
  <si>
    <t>BROCHE (5)</t>
  </si>
  <si>
    <t>BROCHE (6)</t>
  </si>
  <si>
    <t>BROCHE (7)</t>
  </si>
  <si>
    <t>BROCHE DE CAZUELA</t>
  </si>
  <si>
    <t>BROCHE UNIVERSAL</t>
  </si>
  <si>
    <t>CABEZAL PARA PLOTTER HP COLOR T-1300 REF. 711</t>
  </si>
  <si>
    <t>CABEZAL PARA PLOTTER HP COLOR T-1300 REF. 72 AMARILLO/NEGRO</t>
  </si>
  <si>
    <t>CABEZAL PARA PLOTTER HP COLOR T-1300 REF. 72 AZUL/ROJO</t>
  </si>
  <si>
    <t>CABEZAL PARA PLOTTER HP COLOR T-1300 REF. 72 NEGRO/GRIS</t>
  </si>
  <si>
    <t>CABLE  CORRIENTES</t>
  </si>
  <si>
    <t>CABLE  LEMO TO LEMO   EC-NDT EC-N2K-TL-6 (BRINGE-DIFF)</t>
  </si>
  <si>
    <t>CABLE AERONAUTICO Nº 22</t>
  </si>
  <si>
    <t>CABLE COAXIAL (1)</t>
  </si>
  <si>
    <t xml:space="preserve">CABLE DE SEGURIDAD T </t>
  </si>
  <si>
    <t>CABLE FLUKE</t>
  </si>
  <si>
    <t>CADENA CONDUCTIVA DE ARRASTRE</t>
  </si>
  <si>
    <t>31151600</t>
  </si>
  <si>
    <t xml:space="preserve">CAIMAN ELECTRICO </t>
  </si>
  <si>
    <t>CAIMAN NEGRA PARA JACK BANANA (ALLIGATOR CLIP TO BANNANA JACK)</t>
  </si>
  <si>
    <t>CAJA DE EMBALAJE (1)</t>
  </si>
  <si>
    <t>CAJA DE EMBALAJE (2)</t>
  </si>
  <si>
    <t>CAJA DE EMBALAJE (3)</t>
  </si>
  <si>
    <t>CARBONATO DE BARIO</t>
  </si>
  <si>
    <t>CARBONATO DE NIQUEL GRADO REACTIVO</t>
  </si>
  <si>
    <t xml:space="preserve">CARBONATO DE POTASIO </t>
  </si>
  <si>
    <t xml:space="preserve">CARBONATO DE SODIO </t>
  </si>
  <si>
    <t>CARGADOR DE BATERIAS MULTIFUNCIONAL</t>
  </si>
  <si>
    <t>CARTULINA AMARILLA 150GR. TAMAÑO 70X100CM PLIEGO</t>
  </si>
  <si>
    <t>CARTULINA AZUL 150GR. TAMAÑO 70X100CM PLIEGO</t>
  </si>
  <si>
    <t>CARTULINA BLANCA 150GR. TAMAÑO 70X100CM PLIEGO</t>
  </si>
  <si>
    <t>CARTULINA LITOBRISTOL AMARILLA 150GR. TAMAÑO 70X50CM MEDIO PLIEGO</t>
  </si>
  <si>
    <t>CARTULINA LITOBRISTOL ROJO 150GR. TAMAÑO 70X50CM MEDIO PLIEGO</t>
  </si>
  <si>
    <t>CARTULINA LITOBRISTOL VERDE 150GR. TAMAÑO 70X50CM MEDIO PLIEGO</t>
  </si>
  <si>
    <t>CARTULINA OPALINA BLANCO INTENSO 180GR. TAMAÑO 70X100CM PLIEGO</t>
  </si>
  <si>
    <t>CARTULINA VERDE 150GR. TAMAÑO 70X100CM PLIEGO</t>
  </si>
  <si>
    <t>CAUCHO  DE SILICONA PARA MOLDES</t>
  </si>
  <si>
    <t>CEMENTO</t>
  </si>
  <si>
    <t>CEMENTO CONDUCTIVO (DE-ICER CONDUCTIVE CEMENT)</t>
  </si>
  <si>
    <t>CEPILLO CON CERDAS DE ALAMBRES EN BRONCE (1)</t>
  </si>
  <si>
    <t>CEPILLO CON CERDAS DE ALAMBRES EN BRONCE (2)</t>
  </si>
  <si>
    <t>CEPILLO DE ALAMBRE</t>
  </si>
  <si>
    <t>CERA / PASTA PULIDORA (1)</t>
  </si>
  <si>
    <t>CERA / PASTA PULIDORA (2)</t>
  </si>
  <si>
    <t>CERA / REVESTIMIENTO DISIPATIVO</t>
  </si>
  <si>
    <t>CERA / REVESTIMIENTO PROTECTOR DE SUPERFICIES DISIPATIVAS</t>
  </si>
  <si>
    <t>CHICLE INDUSTRIAL</t>
  </si>
  <si>
    <t xml:space="preserve">CIANURO DE COBRE </t>
  </si>
  <si>
    <t>CIANURO DE PLATA GRADO INDUSTRIAL</t>
  </si>
  <si>
    <t>CIANURO DE SODIO GRADO INDUSTRIAL</t>
  </si>
  <si>
    <t>CINTA AISLANTE (1)</t>
  </si>
  <si>
    <t>CINTA DE ALUMINIO (1)</t>
  </si>
  <si>
    <t>CINTA DE ALUMINIO (2)</t>
  </si>
  <si>
    <t>CINTA DE ALUMINIO (3)</t>
  </si>
  <si>
    <t xml:space="preserve">CINTA DE CORTE PARA SIERRA MECANICA </t>
  </si>
  <si>
    <t xml:space="preserve">CINTA DE ENMASCARAR  1" 1/2" </t>
  </si>
  <si>
    <t>CINTA DE ENMASCARAR 1/4"</t>
  </si>
  <si>
    <t>CINTA DE ENMASCARAR 3"</t>
  </si>
  <si>
    <t>CINTA DE ENMASCARAR DE 1/2"</t>
  </si>
  <si>
    <t>CINTA DE ENMASCARAR DE 2"</t>
  </si>
  <si>
    <t>CINTA DE PLOMO 1"</t>
  </si>
  <si>
    <t>CINTA DE PLOMO ANCHO DE 2 PULGADAS</t>
  </si>
  <si>
    <t>CINTA DOBLE CARA (TAPE MYSTIK)</t>
  </si>
  <si>
    <t>CINTA ELECTRICA AUTOFUNDENTE (BOTA TERMOENCOGIBLE)</t>
  </si>
  <si>
    <t>CINTA ELECTRICA AUTOFUNDENTE PARA ALTO VOLTAJE</t>
  </si>
  <si>
    <t>CINTA EN TELA (1)</t>
  </si>
  <si>
    <t>CINTA EN TELA (2)</t>
  </si>
  <si>
    <t>CINTA LAMINADA PARA MARQUILLAS (1)</t>
  </si>
  <si>
    <t>CINTA LAMINADA PARA MARQUILLAS (2)</t>
  </si>
  <si>
    <t>CINTA PARA BOLSA DE VACIO</t>
  </si>
  <si>
    <t>CINTA PARA MARCADORA  LETRA NEGRA FONDO BLANCO</t>
  </si>
  <si>
    <t>CINTA PARA MARCADORA LETRA NEGRA FONDO AMARILLO -</t>
  </si>
  <si>
    <t>CINTA SELLANTE</t>
  </si>
  <si>
    <t>CINTA SILICONA / TAPE SILICONE</t>
  </si>
  <si>
    <t xml:space="preserve">CINTA TEFLON </t>
  </si>
  <si>
    <t>CINTA TERMOENCOGIBLE (1)</t>
  </si>
  <si>
    <t>CINTA TERMOENCOGIBLE (2)</t>
  </si>
  <si>
    <t>CLORURO DE NIQUEL GRADO INDUSTRIAL</t>
  </si>
  <si>
    <t>COMPUESTO ANTICORROSIVO / CORROSION PREVENTIVE COMPOUND</t>
  </si>
  <si>
    <t>CONECTOR (1)</t>
  </si>
  <si>
    <t>CONECTOR (2)</t>
  </si>
  <si>
    <t>CONECTOR (3)</t>
  </si>
  <si>
    <t>CONECTOR (4)</t>
  </si>
  <si>
    <t>CONECTOR (5)</t>
  </si>
  <si>
    <t>CONECTOR (6)</t>
  </si>
  <si>
    <t>CONECTOR / BANANA PLUG</t>
  </si>
  <si>
    <t>CONECTOR 90 GRADOS</t>
  </si>
  <si>
    <t>CONECTOR EN T</t>
  </si>
  <si>
    <t>CONECTOR RECTO</t>
  </si>
  <si>
    <t>CONECTOR RF</t>
  </si>
  <si>
    <t>CONECTOR TNC HEMBRA</t>
  </si>
  <si>
    <t>CONECTOR TNC MACHO</t>
  </si>
  <si>
    <t>CONECTOR TROMPENTER</t>
  </si>
  <si>
    <t>EMPAQUE / CONJUNTO DE SELLOS (1)</t>
  </si>
  <si>
    <t>EMPAQUE / CONJUNTO DE SELLOS (2)</t>
  </si>
  <si>
    <t>CONTRAVIROLAS (2)</t>
  </si>
  <si>
    <t>CONTRAVIROLAS KIT (1)</t>
  </si>
  <si>
    <t>CORDON NYLON # 3</t>
  </si>
  <si>
    <t>CORREA DE ARRASTRE</t>
  </si>
  <si>
    <t>CORREA DE MUÑECA AJUSTABLE, ELÁSTICA, CORDÓN DE BOBINA DE 6 FT</t>
  </si>
  <si>
    <t>CRISOL EN GRAFITO</t>
  </si>
  <si>
    <t>CUCHILLA DE BISTURIT INDUSTRIAL</t>
  </si>
  <si>
    <t xml:space="preserve">CUCHILLAS PARA CORTATUBO REPUESTO </t>
  </si>
  <si>
    <t>CUCHILLO PARA CORTE DE NUCLEO PANAL DE ABEJAS</t>
  </si>
  <si>
    <t>CUERO MAMMOTH</t>
  </si>
  <si>
    <t xml:space="preserve">DESCONGELANTE PARA BOTAS ANTI-HIELO </t>
  </si>
  <si>
    <t>DESENGRASANTE ELECTROLITICO</t>
  </si>
  <si>
    <t>DESENGRASANTE ELECTROLITICO ANODICO</t>
  </si>
  <si>
    <t xml:space="preserve">DESENGRASANTE METIL ETHIL KETONE </t>
  </si>
  <si>
    <t xml:space="preserve">DESENGRASANTE NO SOLVENTE BIODEGRADABLE </t>
  </si>
  <si>
    <t>DESENGRASANTE PARA GENERADORES</t>
  </si>
  <si>
    <t>DESENGRASANTE PARA RADIADORES</t>
  </si>
  <si>
    <t xml:space="preserve">DICROMATO DE SODIO </t>
  </si>
  <si>
    <t>DIODOS</t>
  </si>
  <si>
    <t>DISCO / INTERFASE DE ASPIRACION LIMPIA</t>
  </si>
  <si>
    <t>DISCO ABRASIVO CORTE  PARA PULIDORA 4 1/2"</t>
  </si>
  <si>
    <t>DISCO ABRASIVO CORTE  PARA PULIDORA 7"</t>
  </si>
  <si>
    <t>DISCO ABRASIVO DESBASTE  PARA PULIDORA 4 1/2"</t>
  </si>
  <si>
    <t>DISCO ABRASIVO DESBASTE  PARA PULIDORA 7"</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</si>
  <si>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</si>
  <si>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</si>
  <si>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</si>
  <si>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</si>
  <si>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</si>
  <si>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</si>
  <si>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</si>
  <si>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DISCO DE ASPIRACION LIMPIA 6" DE DIAMETRO SISTEMA HOOKIT GRANO 600</t>
  </si>
  <si>
    <t>DISCO DE CORTE</t>
  </si>
  <si>
    <t xml:space="preserve">DISCO DE CORTE MOTOR TOOL </t>
  </si>
  <si>
    <t xml:space="preserve">DISCO DE LIJADO DE OXIDO DE ALUMINIO DE 1" DE DIAMETRO, GRANO 80 </t>
  </si>
  <si>
    <t xml:space="preserve">DISCO DE LIJADO DE OXIDO DE ALUMINIO DE 2" DE DIAMETRO TIPO DE CONEXION ROLL ON / ROLL OFF GRANO 80  </t>
  </si>
  <si>
    <t xml:space="preserve">DISCO DE LIJADO DE OXIDO DE ALUMINIO DE 3" DE DIAMETRO, GRANO 80  </t>
  </si>
  <si>
    <t xml:space="preserve">DISCO ELECTRODO DE GRAFITO </t>
  </si>
  <si>
    <t>DISOLVENTE LIMPIADOR</t>
  </si>
  <si>
    <t>DUPLICADORA DUPLO-430E</t>
  </si>
  <si>
    <t>EMPAQUE (1)</t>
  </si>
  <si>
    <t>EMPAQUE (2)</t>
  </si>
  <si>
    <t>ENMASCARADO PARA CABINA (DIRT  TRAP "COLECTOR DE SUCIEDAD")</t>
  </si>
  <si>
    <t>ENMASCARADO PLASTICO</t>
  </si>
  <si>
    <t>ESPATULA PLASTICA (1)</t>
  </si>
  <si>
    <t>ESPATULA PLASTICA (2)</t>
  </si>
  <si>
    <t>ESPATULA PLASTICA (3)</t>
  </si>
  <si>
    <t>ESPIRAL EN TEFLON / TEFLON SPIRAL WRAP (1)</t>
  </si>
  <si>
    <t>ESPIRAL EN TEFLON / TEFLON SPIRAL WRAP (2)</t>
  </si>
  <si>
    <t xml:space="preserve">ESPONJA ABRASIVA </t>
  </si>
  <si>
    <t>ESPONJILLA ABRASIVA MORADA</t>
  </si>
  <si>
    <t>ESPONJILLA ABRASIVA NEGRO</t>
  </si>
  <si>
    <t>ESPONJILLA ABRASIVA VERDE</t>
  </si>
  <si>
    <t xml:space="preserve">ESPUMA 1" </t>
  </si>
  <si>
    <t>ESPUMA 1/2"</t>
  </si>
  <si>
    <t>ESPUMA 1/4"</t>
  </si>
  <si>
    <t xml:space="preserve">ESPUMA 2" </t>
  </si>
  <si>
    <t>ESPUMA MICROPOROSA CALIBRE 0.5</t>
  </si>
  <si>
    <t xml:space="preserve">ESPUMA PENTA </t>
  </si>
  <si>
    <t>ESPUMA POLIURETANO</t>
  </si>
  <si>
    <t>ESPUMA ROSADA</t>
  </si>
  <si>
    <t>ETIQUETA / PLACA DE IDENTIFICACION (1)</t>
  </si>
  <si>
    <t>ETIQUETA / PLACA DE IDENTIFICACION (2)</t>
  </si>
  <si>
    <t>ETIQUETA / PLACA DE IDENTIFICACION (3)</t>
  </si>
  <si>
    <t>ETIQUETA ADHESIVA (1)</t>
  </si>
  <si>
    <t>ETIQUETA ADHESIVA (2)</t>
  </si>
  <si>
    <t>ETIQUETA CONTINUA / QUARE PAPER LABELS</t>
  </si>
  <si>
    <t>FERRULER</t>
  </si>
  <si>
    <t xml:space="preserve">FIBRA DE VIDRIO ANTIFLAMA </t>
  </si>
  <si>
    <t>FIBRA DE VIDRIO PREPREG BIDIRECCIONAL</t>
  </si>
  <si>
    <t>FILTRO / CARTUCHO MILLIPORE POLYGARD-CT,</t>
  </si>
  <si>
    <t>FILTRO / CARTUCHO POLYGARD-CT 1 MICRA DE PORO NOMINAL,</t>
  </si>
  <si>
    <t xml:space="preserve">FILTRO / CARTUCHO POLYGARD-CT 10 MICRA DE PORO NOMINAL, </t>
  </si>
  <si>
    <t>FILTRO DE ACEITE (1)</t>
  </si>
  <si>
    <t>FILTRO DE ACEITE (2)</t>
  </si>
  <si>
    <t>FILTRO DE ACEITE (3)</t>
  </si>
  <si>
    <t>FILTRO DE ACEITE (4)</t>
  </si>
  <si>
    <t>FILTRO DE AIRE (1)</t>
  </si>
  <si>
    <t>FILTRO DE AIRE (2)</t>
  </si>
  <si>
    <t>FILTRO DE AIRE (3)</t>
  </si>
  <si>
    <t>FILTRO DE AIRE (4)</t>
  </si>
  <si>
    <t>FILTRO DE AIRE (5)</t>
  </si>
  <si>
    <t>FILTRO DE AIRE (6)</t>
  </si>
  <si>
    <t>FILTRO DE AIRE (7)</t>
  </si>
  <si>
    <t>FILTRO DE AIRE PARA PISTOLA IONIZADORA DE AIRE</t>
  </si>
  <si>
    <t>FILTRO DE COMBUSTIBLE (1)</t>
  </si>
  <si>
    <t>FILTRO DE COMBUSTIBLE (10)</t>
  </si>
  <si>
    <t>FILTRO DE COMBUSTIBLE (11)</t>
  </si>
  <si>
    <t>FILTRO DE COMBUSTIBLE (2)</t>
  </si>
  <si>
    <t>FILTRO DE COMBUSTIBLE (3)</t>
  </si>
  <si>
    <t>FILTRO DE COMBUSTIBLE (4)</t>
  </si>
  <si>
    <t>FILTRO DE COMBUSTIBLE (5)</t>
  </si>
  <si>
    <t>FILTRO DE COMBUSTIBLE (6)</t>
  </si>
  <si>
    <t>FILTRO DE COMBUSTIBLE (7)</t>
  </si>
  <si>
    <t>FILTRO DE COMBUSTIBLE (8)</t>
  </si>
  <si>
    <t>FILTRO DE COMBUSTIBLE (9)</t>
  </si>
  <si>
    <t>FILTRO DE VENTEO</t>
  </si>
  <si>
    <t>FILTRO SEPARADOR  (1)</t>
  </si>
  <si>
    <t>FILTRO SEPARADOR (2)</t>
  </si>
  <si>
    <t>FILTRO SEPARADOR (3)</t>
  </si>
  <si>
    <t>FILTRO SEPARADOR (4)</t>
  </si>
  <si>
    <t>FILTRO SEPARADOR (5)</t>
  </si>
  <si>
    <t>FLANCHE (1)</t>
  </si>
  <si>
    <t>FLANCHE (2)</t>
  </si>
  <si>
    <t>FLANCHE DE MATERIAL ANTIMAGNETICO (1)</t>
  </si>
  <si>
    <t>FLANCHE DE MATERIAL ANTIMAGNETICO (2)</t>
  </si>
  <si>
    <t>FLANCHE DE MATERIAL ANTIMAGNETICO (3)</t>
  </si>
  <si>
    <t>FLUIDO DE PRUEBAS</t>
  </si>
  <si>
    <t xml:space="preserve">FRASCO PARA MUESTRAS DE ACEITE </t>
  </si>
  <si>
    <t>FRASCO PLASTICO</t>
  </si>
  <si>
    <t>FRESAS  1/4"</t>
  </si>
  <si>
    <t>FRESAS  1/8"</t>
  </si>
  <si>
    <t>FUSIBLE DDM-44/100</t>
  </si>
  <si>
    <t>FUSIBLE DE 0,5 AMP</t>
  </si>
  <si>
    <t xml:space="preserve">FUSIBLE DE 1 AMP </t>
  </si>
  <si>
    <t xml:space="preserve">FUSIBLE DE 2 AMP </t>
  </si>
  <si>
    <t xml:space="preserve">FUSIBLE DE 3 AMP </t>
  </si>
  <si>
    <t>FUSIBLE DE 5 AMP</t>
  </si>
  <si>
    <t>FUSIBLE DMM-B-11</t>
  </si>
  <si>
    <t>FUSIBLE EN VIDRIO CORTO (1)</t>
  </si>
  <si>
    <t>FUSIBLE EN VIDRIO CORTO (2)</t>
  </si>
  <si>
    <t>FUSIBLE EN VIDRIO CORTO (3)</t>
  </si>
  <si>
    <t>FUSIBLE EN VIDRIO LARGO (1)</t>
  </si>
  <si>
    <t>FUSIBLE EN VIDRIO LARGO (2)</t>
  </si>
  <si>
    <t>FUSIBLE EN VIDRIO LARGO (3)</t>
  </si>
  <si>
    <t>GANCHO GRAPADORA INDUSTRIAL NEUMATICA</t>
  </si>
  <si>
    <t xml:space="preserve">GAS BUTANO </t>
  </si>
  <si>
    <t xml:space="preserve">GATO / BANANA JACK </t>
  </si>
  <si>
    <t>GEL COAT</t>
  </si>
  <si>
    <t>GEL COAT PARA INFUSION</t>
  </si>
  <si>
    <t>GRAFITO EN BARRA</t>
  </si>
  <si>
    <t>GRANATE / GARNET X LIBRA</t>
  </si>
  <si>
    <t>GRASA</t>
  </si>
  <si>
    <t>GRASA AERONAUTICA  1</t>
  </si>
  <si>
    <t>GRASA AERONAUTICA 2</t>
  </si>
  <si>
    <t>GRASA GRAFITO, KGS</t>
  </si>
  <si>
    <t>GRASA LUBRICANTE</t>
  </si>
  <si>
    <t>GRAVA 1/8 X 1/16. X LIBRA</t>
  </si>
  <si>
    <t>GUANTE PARA CABINA DE SANBLASTIC</t>
  </si>
  <si>
    <t>HIDROXIDO DE MAGNESIA / MILK OF MAGNESIA</t>
  </si>
  <si>
    <t xml:space="preserve">HIDROXIDO DE POTASIO </t>
  </si>
  <si>
    <t>HIDROXIDO DE SODIO / SOSA CAUSTICA GRADO INDUSTRIAL</t>
  </si>
  <si>
    <t>HILO NYLON CAL. 40  GRIS</t>
  </si>
  <si>
    <t>HILO NYLON CAL. 40 BLANCO</t>
  </si>
  <si>
    <t>HILO NYLON CAL. 40 NEGRO</t>
  </si>
  <si>
    <t>HILO NYLON CAL. 40 ROJO</t>
  </si>
  <si>
    <t>HILO NYLON CALIBRE 20  GRIS</t>
  </si>
  <si>
    <t>HILO NYLON CALIBRE 20  NEGRO</t>
  </si>
  <si>
    <t>HILO NYLON CALIBRE 20  ROJO</t>
  </si>
  <si>
    <t>HILO NYLON CALIBRE 20  VERDE</t>
  </si>
  <si>
    <t>HOJA DE SEGUETA (1)</t>
  </si>
  <si>
    <t>HOJA DE SEGUETA (2)</t>
  </si>
  <si>
    <t>HOJA DE SEGUETA (3)</t>
  </si>
  <si>
    <t xml:space="preserve">IMPERMEABLE NARANJA </t>
  </si>
  <si>
    <t>INHIBIDOR DE CORROSION</t>
  </si>
  <si>
    <t>INHIBIDOR DE CORROSION / INHIBITOR, HEAVY-DUTY</t>
  </si>
  <si>
    <t>INHIBIDOR DE CORROSION EXTERIORES (1)</t>
  </si>
  <si>
    <t>INHIBIDOR DE CORROSION EXTERIORES (2)</t>
  </si>
  <si>
    <t>INHIBIDOR DE CORROSION INTERIORES</t>
  </si>
  <si>
    <t xml:space="preserve">INSERTADOR  DE PINES (PLASTICO) </t>
  </si>
  <si>
    <t>INSERTADOR (1)</t>
  </si>
  <si>
    <t>INSERTADOR (2)</t>
  </si>
  <si>
    <t>INSERTADOR (3)</t>
  </si>
  <si>
    <t xml:space="preserve">INSERTADOR Y EXTRACTOR DE PINES (SACA PINES PLASTICO) </t>
  </si>
  <si>
    <t>JABON LAVADO DE COMPRESORES</t>
  </si>
  <si>
    <t>JABON PARA INYECTORES</t>
  </si>
  <si>
    <t>JERINGA DE POLIPROPILENO</t>
  </si>
  <si>
    <t>LAMINA DE CAUCHO (1)</t>
  </si>
  <si>
    <t>LAMINA DE CAUCHO (2)</t>
  </si>
  <si>
    <t>LAMINA DE CAUCHO (3)</t>
  </si>
  <si>
    <t>LAMINA DE CORCHO NATURAL</t>
  </si>
  <si>
    <t xml:space="preserve">LAMINA DE HIERRO CALIBRE 18 </t>
  </si>
  <si>
    <t>LAMINA DE MADERA</t>
  </si>
  <si>
    <t>LAMINA TITANIO (1)</t>
  </si>
  <si>
    <t>LAMINA TITANIO (2)</t>
  </si>
  <si>
    <t>LAVADO AERONAVES</t>
  </si>
  <si>
    <t>LAVADO AERONAVES AMARRE</t>
  </si>
  <si>
    <t>LIENZO BLANCO ANTIFLAMA</t>
  </si>
  <si>
    <t xml:space="preserve">LIJA # 180 </t>
  </si>
  <si>
    <t xml:space="preserve">LIJA # 220 </t>
  </si>
  <si>
    <t>LIJA # 300</t>
  </si>
  <si>
    <t xml:space="preserve">LIJA # 320 </t>
  </si>
  <si>
    <t xml:space="preserve">LIJA # 600 </t>
  </si>
  <si>
    <t>LIJA AUTOADHESIVA</t>
  </si>
  <si>
    <t xml:space="preserve">LIJA DE 5"  P ULGADAS DE DIAMETRO SIN AGUJEROS COLOR DORADO  GRANO 80 BURDO </t>
  </si>
  <si>
    <t>LIMPIADOR  Y PROTECTOR DE BOTAS ANTI -HIELO</t>
  </si>
  <si>
    <t xml:space="preserve">LIMPIADOR CON SOLVENTE </t>
  </si>
  <si>
    <t>LIMPIADOR DESCARBONANTE ULTRASONIDO</t>
  </si>
  <si>
    <t>LIMPIADOR DESENGRASANTE (1)</t>
  </si>
  <si>
    <t>LIMPIADOR DESENGRASANTE (2)</t>
  </si>
  <si>
    <t>LIMPIADOR LIBRE DE HYDROCARBUROS</t>
  </si>
  <si>
    <t>LIMPIADOR PARA CUBIERTAS</t>
  </si>
  <si>
    <t>LIMPIADOR Y ACONDICIONADOR QUIMICO PARA ALUMINIO</t>
  </si>
  <si>
    <t xml:space="preserve">LIQUIDO DE FRENOS </t>
  </si>
  <si>
    <t xml:space="preserve">LIQUIDO REVELADOR DE ESCAPES </t>
  </si>
  <si>
    <t>LLANTA</t>
  </si>
  <si>
    <t xml:space="preserve">LONA HURACAN GRIS  </t>
  </si>
  <si>
    <t xml:space="preserve">LONA HURACAN GRIS ANTIFLAMA </t>
  </si>
  <si>
    <t xml:space="preserve">LONA HURACAN NEGRA </t>
  </si>
  <si>
    <t xml:space="preserve">LONA NEGRA ANTIFLAMA  </t>
  </si>
  <si>
    <t xml:space="preserve">LONA ROJA ANTIFLAMA  </t>
  </si>
  <si>
    <t xml:space="preserve">LONA VERDE ANTIFLAMA </t>
  </si>
  <si>
    <t>LUBRICANTE (1)</t>
  </si>
  <si>
    <t>LUBRICANTE (2)</t>
  </si>
  <si>
    <t>LUBRICANTE (3)</t>
  </si>
  <si>
    <t>LUBRICANTE AFLOJADOR PENETRANTE</t>
  </si>
  <si>
    <t>LUBRICANTE DE PELÍCULA SÓLIDA</t>
  </si>
  <si>
    <t xml:space="preserve">LUBRICANTE PELICULA SOLIDA </t>
  </si>
  <si>
    <t>LUBRICANTE PENETRANTE (1)</t>
  </si>
  <si>
    <t>LUBRICANTE PENETRANTE (2)</t>
  </si>
  <si>
    <t>LUBRICANTE PENETRANTE (HEAVY DUTY, LUBRICANTE SPRY)</t>
  </si>
  <si>
    <t>MANGUERA (1)</t>
  </si>
  <si>
    <t>MANGUERA (2)</t>
  </si>
  <si>
    <t>MANGUERA (3)</t>
  </si>
  <si>
    <t>MANGUERA (4)</t>
  </si>
  <si>
    <t>MANGUERA KITMANG OSMOSIS KIT</t>
  </si>
  <si>
    <t>MANGUERA PARA COMPRESOR</t>
  </si>
  <si>
    <t xml:space="preserve">MANGUERA REPARTIDORA DE RESINA </t>
  </si>
  <si>
    <t>MANGUERA RETRACTIL DE POLIURETANO KIT</t>
  </si>
  <si>
    <t>MANTENIMIENTO A TODO COSTO SISTEMA DE ALIMENTACION ININTERRUMPIDA (UPS) DEL CMC</t>
  </si>
  <si>
    <t xml:space="preserve">MANTENIMIENTO BANCO DE PRUEBAS PARA INYECTORES CA-BA12082014 - ALL-TESTINYEC   (CONTROLES DE COMBUSTIBLE)                </t>
  </si>
  <si>
    <t>MANTENIMIENTO CARRO JHON DEERE</t>
  </si>
  <si>
    <t>MANTENIMIENTO CENTRO DE CONTROL NUMERICO MECANIZADO (C.N.C. FINETECH)</t>
  </si>
  <si>
    <t xml:space="preserve">MANTENIMIENTO CORRECTIVO MAQUINA BROTHER DB28756 </t>
  </si>
  <si>
    <t>MANTENIMIENTO CORRECTIVO MAQUINA PFAFF REF. 545-H3-6/01</t>
  </si>
  <si>
    <t>MANTENIMIENTO CORRECTIVO MAQUINA SINGER 169A-72</t>
  </si>
  <si>
    <t>MANTENIMIENTO CORRECTIVO MONTACARGA TELETRUCK AMD</t>
  </si>
  <si>
    <t>MANTENIMIENTO CORRECTIVO PLATAFORMAS HIDRAULICAS TIPO B-1</t>
  </si>
  <si>
    <t>MANTENIMIENTO CORRECTIVO PLATAFORMAS HIDRAULICAS TIPO B-4A</t>
  </si>
  <si>
    <t>MANTENIMIENTO CORRECTIVO RED NEUMATICA Y TANQUES DE RESERVA HANGAR PDM, HANGAR T-90 Y CUARTO DE COMPRESORES TALLER ETAA</t>
  </si>
  <si>
    <t xml:space="preserve">MANTENIMIENTO CORRECTIVO TRACTOR TUG MA-60 AMD </t>
  </si>
  <si>
    <t>MANTENIMIENTO CORRECTIVO Y PREVENTIVO CABINA DE PINTURA, BOX  DE MEZCLA Y ZONA DE PREPARACION</t>
  </si>
  <si>
    <t>MANTENIMIENTO CORRECTIVO Y PREVENTIVO DE EQUIPOS DESCRITOSEN FICHAS TECNICAS, PERTENECIENTE AL TALLER DE LITOPUBLICACIONES DEL GRUPO TÉCNICO</t>
  </si>
  <si>
    <t>MANTENIMIENTO CORRECTIVO Y PREVENTIVO GATOS HIDRAULICOS 15 TON.</t>
  </si>
  <si>
    <t>MANTENIMIENTO CORRECTIVO Y PREVENTIVO GATOS HIDRAULICOS 5 TON.</t>
  </si>
  <si>
    <t>MANTENIMIENTO CORRECTIVO Y PREVENTIVO MAQUINA DE LAVADO INDUSTRIAL</t>
  </si>
  <si>
    <t>MANTENIMIENTO DE BORDADORA SEMI- INDUSTRIAL</t>
  </si>
  <si>
    <t>MANTENIMIENTO DE HORNO LABORATORIO DE 270*</t>
  </si>
  <si>
    <t>MANTENIMIENTO EQUIPO ACUAMISER</t>
  </si>
  <si>
    <t>MANTENIMIENTO EQUIPO DE BRUSH  CADMIO PORTATIL CON ACCESORIOS</t>
  </si>
  <si>
    <t>MANTENIMIENTO ESTRUCTURAL GRUA TIPO PESCANTE TME 2917</t>
  </si>
  <si>
    <t>MANTENIMIENTO GRUA ELECTRICA</t>
  </si>
  <si>
    <t>MANTENIMIENTO GRUA MONTACARGAS 2.5 TON HANGAR ART S/N HNV06335</t>
  </si>
  <si>
    <t>MANTENIMIENTO LAUNCHER MARK 4 S/N MK4CI2124 UBICADO EN TUMACO NARIÑO</t>
  </si>
  <si>
    <t>MANTENIMIENTO LAVADORA DE PIEZAS CMC</t>
  </si>
  <si>
    <t>MANTENIMIENTO LAVADORA DE PIEZAS MARCA SNAP-ON, P/N PBC3222A</t>
  </si>
  <si>
    <t>MANTENIMIENTO MAQUINA DE TRIPLE TRANSPORTE PLANA REF 1245 MAUSER SPECIAL</t>
  </si>
  <si>
    <t>MANTENIMIENTO MAQUINA FILETEADORA REF MY32-86</t>
  </si>
  <si>
    <t>MANTENIMIENTO MAQUINA INYECTORA DE FUNDICION ZAMAK</t>
  </si>
  <si>
    <t>MANTENIMIENTO MONTACARGA CAT 2PD6000 S/N AT14E31535</t>
  </si>
  <si>
    <t>MANTENIMIENTO PARA ESTANTERIA INTELIGENTE</t>
  </si>
  <si>
    <t>MANTENIMIENTO PRAMAC GSW50 PLANTA GENERADORA DIESEL  SU490HYAX04  S/N PEE2541576</t>
  </si>
  <si>
    <t>MANTENIMIENTO PREVENTIVO - CORRECTIVO GRUA ELECTRICA</t>
  </si>
  <si>
    <t>MANTENIMIENTO PREVENTIVO - CORRECTIVO PUENTE GRUA Y DIFERENCIAL</t>
  </si>
  <si>
    <t>MANTENIMIENTO PREVENTIVO  RECTIFICADORES DE CORRIENTE PARA GALVANOPLASTIA DE 220 VAC DE ENTRADA X 15 VDC. DE 500 -2000 AMPERIOS DE SALIDA</t>
  </si>
  <si>
    <t>MANTENIMIENTO PREVENTIVO AIRE ACONDICIONADO (EQUIPO DE PRECISION DATA-120)</t>
  </si>
  <si>
    <t>MANTENIMIENTO PREVENTIVO CORRECTIVO COMPRESOR FINI</t>
  </si>
  <si>
    <t>MANTENIMIENTO PREVENTIVO DE FILTRADORA DE SOLUCION  ELECTROLITICAS</t>
  </si>
  <si>
    <t>MANTENIMIENTO PREVENTIVO DE HORNO DE DESHIDROGENACION MODELO 200 900</t>
  </si>
  <si>
    <t>MANTENIMIENTO PREVENTIVO DE LAVADORA DE PIEZAS SNAP-ON PBC 42 A  OPERATIONAL INTS</t>
  </si>
  <si>
    <t>MANTENIMIENTO PREVENTIVO EQUIPO DE SOLDADURA (MILLER DINASTY 350)</t>
  </si>
  <si>
    <t>MANTENIMIENTO PREVENTIVO EQUIPO DE SOLDADURA (MILLER DINASTY 700)</t>
  </si>
  <si>
    <t>MANTENIMIENTO PREVENTIVO INSTAPAK 901 (MAQUINA DE EMBALAJE):</t>
  </si>
  <si>
    <t>MANTENIMIENTO PREVENTIVO MONTACARGA HY</t>
  </si>
  <si>
    <t xml:space="preserve">MANTENIMIENTO PREVENTIVO PARA SISTEMA DE PURIFICACION DE AGUA   </t>
  </si>
  <si>
    <t>MANTENIMIENTO PREVENTIVO RECTIFICADORES DE CORRIENTE PARA GALVANOPLASTIA  DE   220 VAC DE ENTRADA X 15 VDC.  DE 500 -2000 AMPERIOS DE SALIDA</t>
  </si>
  <si>
    <t>MANTENIMIENTO PREVENTIVO SET CADMIO SELECTRON POWER DE 220 VAC DE ENTRADA POR 40 VDC Y 300 AMPERIOS DE SALIDA</t>
  </si>
  <si>
    <t>MANTENIMIENTO PREVENTIVO SIERRA MECANIC.</t>
  </si>
  <si>
    <t>MANTENIMIENTO PREVENTIVO Y CALIBRACIÓN UPS-CONVERSOR DE FRECUENCIA TRIFÁSICO 3KVA 400 HZ SERIE NUMERO 221201</t>
  </si>
  <si>
    <t>MANTENIMIENTO PREVENTIVO Y CALIBRACIÓN UPS-CONVERSOR DE FRECUENCIA TRIFÁSICO 3KVA 400 HZ SERIE NUMERO 221202</t>
  </si>
  <si>
    <t>MANTENIMIENTO PREVENTIVO Y CORRECTIVO BANCO LAVADOR DE PIEZAS MODEL PBD3222 S/N DB020047</t>
  </si>
  <si>
    <t>MANTENIMIENTO PREVENTIVO Y CORRECTIVO COMPRESOR INGERSOLL RAND</t>
  </si>
  <si>
    <t>MANTENIMIENTO PREVENTIVO Y CORRECTIVO EQUIPO  MIG SINERGIO (FRONIUS TRANS PULS SYNERGIC 2700)</t>
  </si>
  <si>
    <t>MANTENIMIENTO PREVENTIVO Y CORRECTIVO EQUIPO DE SOLDADURA (MILLER DINASTY 700)</t>
  </si>
  <si>
    <t>MANTENIMIENTO PREVENTIVO Y CORRECTIVO EQUIPO MIG SINERGIO (FRONIUS TRANS PULS SYNERGIC 2700)</t>
  </si>
  <si>
    <t>MANTENIMIENTO PREVENTIVO Y CORRECTIVO PLANTA GENERADORA AMD 0220</t>
  </si>
  <si>
    <t>MANTENIMIENTO PREVENTIVO-CORRECTIVO VEHICULO UTILITARIO GATOR</t>
  </si>
  <si>
    <t xml:space="preserve">MANTENIMIENTO PUENTE GRUA </t>
  </si>
  <si>
    <t xml:space="preserve">MANTENIMIENTO SAND MULLING (MEZCLADORA) </t>
  </si>
  <si>
    <t>MANTENIMIENTO SIERRA PARA METAL (CORTADORA INDUSTRIAL)</t>
  </si>
  <si>
    <t>MANTENIMIENTO SIERRA SIN-FIN DUAL</t>
  </si>
  <si>
    <t>MANTENIMIENTO SISTEMA DE CONTROL AMBIENTAL CMC</t>
  </si>
  <si>
    <t>MANTENIMIENTO SISTEMA GENERADOR DE PRESION Y VACIO KAESER DEL CMC</t>
  </si>
  <si>
    <t>MANTENIMIENTO SKYHOOK GENIE TZ-34  S/N 191 UBICADO EN CAREPA</t>
  </si>
  <si>
    <t xml:space="preserve">MANTENIMIENTO SKYHOOK GENIE TZ-34 S/N SH72 UBICADO EN CACOM-3                                                                                     </t>
  </si>
  <si>
    <t>MANTENIMIENTO SKYHOOK SK1 MOD2 S/N SH159 UBICADO EN ORITO PUTUMAYO</t>
  </si>
  <si>
    <t>MANTENIMIENTO SKYHOOK SK1 MOD2 S/N SH179 UBICADO EN TRES ESQUINAS CAQUETÁ</t>
  </si>
  <si>
    <t>MANTENIMIENTO SKYHOOK SK1 MOD2 S/N SH180 UBICADO EN TIBÚ NORTE DE SANTANDER</t>
  </si>
  <si>
    <t>MANTENIMIENTO SKYHOOK SK1 MOD2 S/N SH181 UBICADO EN SARAVENA ARAUCA</t>
  </si>
  <si>
    <t>MANTENIMIENTO SKYHOOK SK1 MOD2 S/N SH282 TUMACO NARIÑO</t>
  </si>
  <si>
    <t>MANTENIMIENTO TORNO PARALELO (IMOR)</t>
  </si>
  <si>
    <t>MANTENIMIENTO TORNO PARALELO (ROMI 1-20)</t>
  </si>
  <si>
    <t>MANTENIMIENTO TORNO PARALELO (ROMI S-20)</t>
  </si>
  <si>
    <t>MANTENIMIENTO TORNO PARALELO (WMW)</t>
  </si>
  <si>
    <t>MANTENIMIENTO UPS DE 15 KVA/ BIFASICA (ONLINE DOBLE CONVERSION POWEST TITAN)</t>
  </si>
  <si>
    <t>MANTENIMIENTO VEHICULO UTILITARIO GATOR</t>
  </si>
  <si>
    <t>MANTENIMIENTO Y CALIBRACION PRENSA HIDRÁULICA MARCA MEGA, MODELO KMG - 30, S/R 40354</t>
  </si>
  <si>
    <t>MANTENIMIENTO Y REPARACION PUENTE GRUA CAPACIDAD 02 TONS.</t>
  </si>
  <si>
    <t>MARCADOR DE SUPERFICIES GRASOSAS</t>
  </si>
  <si>
    <t>MARCADOR INDUSTRIAL</t>
  </si>
  <si>
    <t xml:space="preserve">MASILLA  </t>
  </si>
  <si>
    <t>MASILLA BLANCA LACA</t>
  </si>
  <si>
    <t xml:space="preserve">MASILLA POLIESTER </t>
  </si>
  <si>
    <t>MASILLA RELLENADORA PARA VACIOS Y SELLANTE DE BORDES</t>
  </si>
  <si>
    <t>MEMBRANA DE OSMOSIS INVERSA</t>
  </si>
  <si>
    <t>METIL ETIL CETONA MEK PEROXIDO</t>
  </si>
  <si>
    <t>MICROESFERAS DE VIDRIO</t>
  </si>
  <si>
    <t>MICROESFERAS PLASTICAS PARA REMOVER PINTURA / PLASTIC BLASTING MEDIA INDUSTRIAL 20/30</t>
  </si>
  <si>
    <t>MICROESFERAS PLASTICAS PARA REMOVER PINTURA / PLASTIC BLASTING MEDIA INDUSTRIAL 30/80</t>
  </si>
  <si>
    <t xml:space="preserve">MODULO DE PURIFICACION </t>
  </si>
  <si>
    <t>NEUMATICO</t>
  </si>
  <si>
    <t>NITRATO DE AMONIO</t>
  </si>
  <si>
    <t>NITROGENO LIQUIDO</t>
  </si>
  <si>
    <t>NUCLEO DE ALUMINIO TIPO COLMENA</t>
  </si>
  <si>
    <t>OJETE DE 1" NEGRO</t>
  </si>
  <si>
    <t>OJETE DE 1/4" NEGRO</t>
  </si>
  <si>
    <t>OJETE DE 3/8" NEGRO</t>
  </si>
  <si>
    <t>OXIDO DE ALUMINIO GRANO 80  COLOR BLANCO</t>
  </si>
  <si>
    <t>OXIDO DE CADMIO GRADO INDUSTRIAL</t>
  </si>
  <si>
    <t>OXIDO NITROSO GRADO ANALITICO</t>
  </si>
  <si>
    <t xml:space="preserve">OXIGENO GASEOSO DE AVIACION </t>
  </si>
  <si>
    <t xml:space="preserve">PANA NEVADA AZUL ANTIFLAMA </t>
  </si>
  <si>
    <t xml:space="preserve">PANA NEVADA GRIS ANTIFLAMA </t>
  </si>
  <si>
    <t xml:space="preserve">PANEL METALICO DE ALUMINIO </t>
  </si>
  <si>
    <t>PAÑO DE LIMPIEZA</t>
  </si>
  <si>
    <t>PAPEL ARTE BLANCO TERRAZO 220GR. TAMAÑO 70X100 PLIEGO</t>
  </si>
  <si>
    <t xml:space="preserve">PAPEL BOND AZUL 60GR. TAMAÑO 70X100CM PLIEGO </t>
  </si>
  <si>
    <t xml:space="preserve">PAPEL BOND BLANCO 60GR. TAMAÑO 70X100CM PLIEGO </t>
  </si>
  <si>
    <t xml:space="preserve">PAPEL BOND BLANCO 75GR. TAMAÑO 70X100CM PLIEGO </t>
  </si>
  <si>
    <t xml:space="preserve">PAPEL BOND ROSADO 60GR. TAMAÑO 70X100CM PLIEGO </t>
  </si>
  <si>
    <t xml:space="preserve">PAPEL BOND VERDE 60GR. TAMAÑO 70X100CM PLIEGO </t>
  </si>
  <si>
    <t>PAPEL KRAFT</t>
  </si>
  <si>
    <t>PARTICULAS MAGNETICAS FLUORECENTES</t>
  </si>
  <si>
    <t>PASA MURO (1)</t>
  </si>
  <si>
    <t>PASA MURO (2)</t>
  </si>
  <si>
    <t>PASA MURO (3)</t>
  </si>
  <si>
    <t>PATRON ESTANDAR DE ACEITE CON 12 ELEMENTOS EN 10 PARTES POR MILLON</t>
  </si>
  <si>
    <t>PATRON ESTANDAR DE ACEITE CON 12 ELEMENTOS EN 100 PARTES POR MILLON</t>
  </si>
  <si>
    <t>PATRON ESTANDAR DE ACEITE CON 12 ELEMENTOS EN 30 PARTES POR MILLON</t>
  </si>
  <si>
    <t>PATRON ESTANDAR DE ACEITE CON 12 ELEMENTOS EN 300 PARTES POR MILLON</t>
  </si>
  <si>
    <t>PATRON ESTANDAR DE ACEITE CON 12 ELEMENTOS EN 50 PARTES POR MILLON</t>
  </si>
  <si>
    <t>PATRON ESTANDAR DE ACEITE CON 19 ELEMENTOS EN 0 PARTES POR MILLON</t>
  </si>
  <si>
    <t>PATRON ESTANDAR DE ACEITE CON 3 ELEMENTOS EN 100 PARTES POR MILLON</t>
  </si>
  <si>
    <t xml:space="preserve">PATRON ESTANDAR PARA ANALISIS DE ACEITES DE 21 ELEMENTOS </t>
  </si>
  <si>
    <t>PERNO (2)</t>
  </si>
  <si>
    <t>PERNO (5)</t>
  </si>
  <si>
    <t>PERNO (7)</t>
  </si>
  <si>
    <t>PERNO (8)</t>
  </si>
  <si>
    <t>PIN (1)</t>
  </si>
  <si>
    <t>PIN (2)</t>
  </si>
  <si>
    <t>PIN (3)</t>
  </si>
  <si>
    <t>PINTURA (1)</t>
  </si>
  <si>
    <t>PINTURA (2)</t>
  </si>
  <si>
    <t>PINTURA (3)</t>
  </si>
  <si>
    <t>PINTURA (4)</t>
  </si>
  <si>
    <t>PINTURA (5)</t>
  </si>
  <si>
    <t>PINTURA (6)</t>
  </si>
  <si>
    <t>PINTURA / ESMALTE EPOXICO TIPO POLIAMIDA</t>
  </si>
  <si>
    <t>PINTURA ALTA TEMPERATURA COLOR NEGRA</t>
  </si>
  <si>
    <t>PINTURA ALUMINIO GRANO GRUESO POLIURETANO</t>
  </si>
  <si>
    <t>PINTURA ALUMINIO GRUESO LACA</t>
  </si>
  <si>
    <t>PINTURA AMARILLO ESMALTE</t>
  </si>
  <si>
    <t>PINTURA AMARILLO LACA</t>
  </si>
  <si>
    <t>PINTURA BLANCA</t>
  </si>
  <si>
    <t xml:space="preserve">PINTURA BLANCO ESMALTE </t>
  </si>
  <si>
    <t>PINTURA COLOR NEGRA ESPECIFICACION BMS 1021 REFERENCIA P-1002B</t>
  </si>
  <si>
    <t xml:space="preserve">PINTURA EN SPRAY NEGRO MATE DE ALTA TEMPERATURA </t>
  </si>
  <si>
    <t>PINTURA GRIS CLARO</t>
  </si>
  <si>
    <t>PINTURA GRIS GLOSS EPOXY</t>
  </si>
  <si>
    <t>PINTURA GRIS OSCURO 26118</t>
  </si>
  <si>
    <t>PINTURA GRIS SEMIBRILLANTE TIPO 2</t>
  </si>
  <si>
    <t>PINTURA LINEA DE FE</t>
  </si>
  <si>
    <t>PINTURA MIL-C-81773C FSD 16081 GRIS POLIURETANO</t>
  </si>
  <si>
    <t>PINTURA MIL-PRF-85285 FED STD 13655 POLIURETANO</t>
  </si>
  <si>
    <t>PINTURA MIL-PRF-85285 FED STD 15048 POLIURETANO</t>
  </si>
  <si>
    <t>PINTURA MIL-PRF-85285 FED STD 16231 POLIURETANO</t>
  </si>
  <si>
    <t xml:space="preserve">PINTURA MIL-PRF-85285 FED STD 16375 POLIURETANO </t>
  </si>
  <si>
    <t>PINTURA MIL-PRF-85285 FED STD 17038 POLIURETANO</t>
  </si>
  <si>
    <t>PINTURA MIL-PRF-85285 FED STD 17925 POLIURETANO</t>
  </si>
  <si>
    <t>PINTURA MIL-PRF-85285 FED STD 26375 POLIURETANO</t>
  </si>
  <si>
    <t>PINTURA NEGRA</t>
  </si>
  <si>
    <t>PINTURA NEGRO MATE  LACA</t>
  </si>
  <si>
    <t>PINTURA PARA MATERIAL COMPUESTO</t>
  </si>
  <si>
    <t xml:space="preserve">PINTURA POLIUERATANO BRILLANTE TRANSPARENTE </t>
  </si>
  <si>
    <t>PINTURA POLIURETANO BRILLANTE TRANSPARENTE DE SECADO ULTRA RAPIDO .</t>
  </si>
  <si>
    <t>PINTURA ROJO ESMALTE</t>
  </si>
  <si>
    <t>PINTURA ROJO LACA</t>
  </si>
  <si>
    <t>PINTURA SELLADOR LIJABLE PARA MADERA</t>
  </si>
  <si>
    <t xml:space="preserve">PINTURA TRANSPARENTE BRILLANTE CATALIZADA </t>
  </si>
  <si>
    <t>PINTURA TRANSPARENTE MATE CATALIZADA</t>
  </si>
  <si>
    <t>PINTURA VERDE LIGERO / LIGHT GREEN NUM 14670 (BASE A423-66-24670 R AND ACTIVATOR C-1178)</t>
  </si>
  <si>
    <t>PINZA MULTI HERRAMIENTA</t>
  </si>
  <si>
    <t xml:space="preserve">PINZA TIPO CAIMÁN ROJO PARA JACK BANANA (ALLIGATOR CLIP TO BANNANA JACK) </t>
  </si>
  <si>
    <t>PIPETA DESECHABLE</t>
  </si>
  <si>
    <t xml:space="preserve">PISO CAUCHO ANTIFLAMA </t>
  </si>
  <si>
    <t>PLACA RADIOGRAFICA</t>
  </si>
  <si>
    <t>PLASTICO BURBUJA  (1)</t>
  </si>
  <si>
    <t>PLASTICO BURBUJA (2)</t>
  </si>
  <si>
    <t>PLASTICO BURBUJA (3)</t>
  </si>
  <si>
    <t>PLASTICO NEGRO (1)</t>
  </si>
  <si>
    <t>PLASTICO NEGRO (2)</t>
  </si>
  <si>
    <t>PLASTICO VINIPEL STRECH (1)</t>
  </si>
  <si>
    <t>PLASTICO VINIPEL STRECH (2)</t>
  </si>
  <si>
    <t>PLATINA DE HIERRO 1 1/2" X 1/8</t>
  </si>
  <si>
    <t>PLATINA DE HIERRO 1 1/2" X 3/16</t>
  </si>
  <si>
    <t>PLATINA DE HIERRO 1" X 1/8</t>
  </si>
  <si>
    <t>PLATINA DE HIERRO 1" X 3/16</t>
  </si>
  <si>
    <t>PLATINA DE HIERRO 2"  X 1/8</t>
  </si>
  <si>
    <t>PLATINA DE HIERRO 2" X 3/16</t>
  </si>
  <si>
    <t>PLOMO DE LANA (LEAD WOOL)</t>
  </si>
  <si>
    <t xml:space="preserve">PRESTACIÓN DE SERVICIOS DE MANTENIMIENTO PARA EL APOYO DE  LAS  TAREAS DEL TALLER CENTRALIZADO DE ASIENTOS DE EYECCION PARA EL MANTENIMIENTO  NIVEL II Y NIVEL III  DE LOS ASIENTOS DE EYECCION MK-8, MK-10 Y MKJM6 </t>
  </si>
  <si>
    <t>PRESTACIÓN DE SERVICIOS DE MANTENIMIENTO PARA EL APOYO DE  LAS  TAREAS DEL TALLER CENTRALIZADO DE ASIENTOS DE EYECCION PARA EL MANTENIMIENTO  NIVEL II Y NIVEL III  DE LOS ASIENTOS DE EYECCION MK-8, MK-10 Y MKJM6 AMARRE 2020</t>
  </si>
  <si>
    <t>PRESTACIÓN DE SERVICIOS DE MANTENIMIENTO PARA EL APOYO DE  LAS  TAREAS DEL TALLER CENTRALIZADO DE ASIENTOS DE EYECCION PARA EL MANTENIMIENTO  NIVEL II Y NIVEL III  DE LOS ASIENTOS DE EYECCION MK-8, MK-10 Y MKJM6 VIGENCIAS FUTURAS</t>
  </si>
  <si>
    <t>PRIMER  AMARILLO MIL-PRF-23377 TIPO CLASE N</t>
  </si>
  <si>
    <t>PRIMER (GREEN EPOXY-AMINE) R (BASE P415A-66-34151 AND R ACTIVATOR C-1178)</t>
  </si>
  <si>
    <t>PRIMER / SUPER EPOXI IMPRIMANTE EPOXICO RICO EN ZINC</t>
  </si>
  <si>
    <t>PRIMER AMARIILO  MIL PRF23377</t>
  </si>
  <si>
    <t>PRIMER DE CROMATO DE ZINC PARA AVIACION VERDE</t>
  </si>
  <si>
    <t>PRIMER EPOXICO VERDE OSCURO</t>
  </si>
  <si>
    <t>PRIMER MIL-PRF-85285  P-1034 PARA ALTA TEMPERATURA</t>
  </si>
  <si>
    <t>PRIMER VERDE</t>
  </si>
  <si>
    <t>PROTECCION DE ALUMINIO (1)</t>
  </si>
  <si>
    <t>PROTECCION DE ALUMINIO (2)</t>
  </si>
  <si>
    <t>PROTECCION DE ALUMINIO (3)</t>
  </si>
  <si>
    <t>PUNTA DE PRUEBA PARA MULTIMETRO FLUKE</t>
  </si>
  <si>
    <t>PUNTA ENGRASE 1</t>
  </si>
  <si>
    <t>PUNTA ENGRASE 2</t>
  </si>
  <si>
    <t>REATA NYLON DE SEGURIDAD  2" NEGRA</t>
  </si>
  <si>
    <t>REATA NYLON DE SEGURIDAD 1" ROJA</t>
  </si>
  <si>
    <t>REFRIGERANTE PARA MOTOR</t>
  </si>
  <si>
    <t xml:space="preserve">RELEVO </t>
  </si>
  <si>
    <t>RELLENADOR POLIESTER ULTRA LIGERO</t>
  </si>
  <si>
    <t>REMACHE CHERRY MAX UNIVERSAL OVERSIZE  (1)</t>
  </si>
  <si>
    <t>REMACHE CHERRY MAX UNIVERSAL OVERSIZE (2)</t>
  </si>
  <si>
    <t>REMOVEDOR DE PINTURA (1)</t>
  </si>
  <si>
    <t>REMOVEDOR DE PINTURA (2)</t>
  </si>
  <si>
    <t>REMOVEDOR DE PINTURA (3)</t>
  </si>
  <si>
    <t>REMOVEDOR DE PINTURA (4)</t>
  </si>
  <si>
    <t>RESINA EPOXICA MULTIUSOS</t>
  </si>
  <si>
    <t>RESINA PARA INFUSIÓN</t>
  </si>
  <si>
    <t xml:space="preserve">RESISTENCIA PARA BAÑO DE COBRE </t>
  </si>
  <si>
    <t>RESISTENCIA PARA BAÑO PAVONADO</t>
  </si>
  <si>
    <t>RESISTENCIA PARA INMERSION ACIDO SULFURICO / RECUBRIMIENTO DE NIQUEL</t>
  </si>
  <si>
    <t>RESISTENCIA PARA INMERSION EN ACIDO CROMICO / CROMO DURO</t>
  </si>
  <si>
    <t>RESPALDO PARA DISCO</t>
  </si>
  <si>
    <t>REVELADOR NO ACUOSO</t>
  </si>
  <si>
    <t>RIBETE DE 1" AZUL</t>
  </si>
  <si>
    <t>RIBETE DE 1" NEGRO</t>
  </si>
  <si>
    <t>RODAMIENTO (1)</t>
  </si>
  <si>
    <t>RODAMIENTO (2)</t>
  </si>
  <si>
    <t xml:space="preserve">RODILLO DE FELPA </t>
  </si>
  <si>
    <t>RUEDA (1)</t>
  </si>
  <si>
    <t>RUEDA (2)</t>
  </si>
  <si>
    <t>RUEDA (3)</t>
  </si>
  <si>
    <t>RUEDA (4)</t>
  </si>
  <si>
    <t>RUEDA (5)</t>
  </si>
  <si>
    <t>RUEDA (6)</t>
  </si>
  <si>
    <t>SAL OXIDANTE  FIJADORA DE COLOR  PARA PAVONADO (NITRATO DE SODIO)</t>
  </si>
  <si>
    <t>SELLADOR / BLOQUEADOR DE ROSCAS</t>
  </si>
  <si>
    <t>SELLADOR / FIJADOR DE ROSCAS (1)</t>
  </si>
  <si>
    <t>SELLADOR / FIJADOR DE ROSCAS (2)</t>
  </si>
  <si>
    <t>SELLADOR INDUSTRIAL</t>
  </si>
  <si>
    <t>SELLANTE</t>
  </si>
  <si>
    <t xml:space="preserve">SELLANTE ADHESIVO </t>
  </si>
  <si>
    <t>SELLANTE ESTRUCTURAL (1)</t>
  </si>
  <si>
    <t>SELLANTE ESTRUCTURAL (10)</t>
  </si>
  <si>
    <t>SELLANTE ESTRUCTURAL (11)</t>
  </si>
  <si>
    <t>SELLANTE ESTRUCTURAL (12)</t>
  </si>
  <si>
    <t>SELLANTE ESTRUCTURAL (13)</t>
  </si>
  <si>
    <t>SELLANTE ESTRUCTURAL (14)</t>
  </si>
  <si>
    <t>SELLANTE ESTRUCTURAL (15)</t>
  </si>
  <si>
    <t>SELLANTE ESTRUCTURAL (2)</t>
  </si>
  <si>
    <t>SELLANTE ESTRUCTURAL (3)</t>
  </si>
  <si>
    <t>SELLANTE ESTRUCTURAL (9)</t>
  </si>
  <si>
    <t>SERVICIO ANALISIS A SOLUCIONES ELECTROLITICAS: CROMO, PLATA,COBRE, CADMIO,  ANODIZADO CROMICO, ANIDZADO DURO</t>
  </si>
  <si>
    <t>SERVICIO DE TRATAMIENTOS TERMICOS</t>
  </si>
  <si>
    <t>SHAMPOO (1)</t>
  </si>
  <si>
    <t>SHAMPOO (2)</t>
  </si>
  <si>
    <t>SILICONA  (3)</t>
  </si>
  <si>
    <t>SILICONA (1)</t>
  </si>
  <si>
    <t>SILICONA (2)</t>
  </si>
  <si>
    <t>SILICONA (4)</t>
  </si>
  <si>
    <t>SILICONA (5)</t>
  </si>
  <si>
    <t>SILICONA EN SPRAY (2)</t>
  </si>
  <si>
    <t>SOLDADURA  0,35</t>
  </si>
  <si>
    <t>SOLDADURA 1801P</t>
  </si>
  <si>
    <t xml:space="preserve">SOLDADURA 2109 AUTOGENA </t>
  </si>
  <si>
    <t>SOLDADURA 4130 AMS 6457</t>
  </si>
  <si>
    <t>SOLDADURA 4777</t>
  </si>
  <si>
    <t xml:space="preserve">SOLDADURA 6013 </t>
  </si>
  <si>
    <t xml:space="preserve">SOLDADURA 7018 </t>
  </si>
  <si>
    <t>SOLDADURA ALUMINIO AMS 4043</t>
  </si>
  <si>
    <t xml:space="preserve">SOLDADURA AMS 4350 MAGNESIO  </t>
  </si>
  <si>
    <t>SOLDADURA AMS 4772 BRAZING NICKEL ALLOY</t>
  </si>
  <si>
    <t>SOLDADURA AWS ER70S-6  (1)</t>
  </si>
  <si>
    <t>SOLDADURA AWS ER70S-6  (2)</t>
  </si>
  <si>
    <t>SOLDADURA DE ESTAÑO (1) X LIBRA</t>
  </si>
  <si>
    <t>SOLDADURA DE ESTAÑO (2)</t>
  </si>
  <si>
    <t>SOLDADURA DE PLATA REF 1801</t>
  </si>
  <si>
    <t>SOLDADURA EPOXICA</t>
  </si>
  <si>
    <t xml:space="preserve">SOLDADURA TIG TECTIC 680 </t>
  </si>
  <si>
    <t xml:space="preserve">SOLDADURA TITANIO CP T 1 </t>
  </si>
  <si>
    <t>SOLDADURA XIRON 240 FUNDICION GRIS</t>
  </si>
  <si>
    <t xml:space="preserve">SOLDADURA XUPER 22-24N </t>
  </si>
  <si>
    <t>SOLUCION ELECTROLITICA</t>
  </si>
  <si>
    <t>SOLUCION PARA EL PROCESADO DE PELICULA FOTOGRAFICA (2)</t>
  </si>
  <si>
    <t>SOLUCION PARA EL PROCESADO DE PELICULA RADIOGRAFICA (1)</t>
  </si>
  <si>
    <t xml:space="preserve">SOLVENTE </t>
  </si>
  <si>
    <t>SOLVENTE / SOLVENT CUTBACK COLD-APLICATION SOFT FILM</t>
  </si>
  <si>
    <t>SOLVENTE / SOLVENT POX</t>
  </si>
  <si>
    <t>SOLVENTE DESENGRASANTE</t>
  </si>
  <si>
    <t>SOPORTE GIRATORIO</t>
  </si>
  <si>
    <t>SUJETADOR (1)</t>
  </si>
  <si>
    <t>SUJETADOR (2)</t>
  </si>
  <si>
    <t>SUJETADOR (3)</t>
  </si>
  <si>
    <t>SULFATO DE NIQUEL</t>
  </si>
  <si>
    <t xml:space="preserve">TABLETAS DE CLORO </t>
  </si>
  <si>
    <t>TABLETAS DE LIMPIEZA ACIDAS</t>
  </si>
  <si>
    <t>TABLETAS DE LIMPIEZA BASICAS</t>
  </si>
  <si>
    <t>TALCO INDUSTRIAL</t>
  </si>
  <si>
    <t>TARJETA / PLACA DE DESARROLLO CON MICROCONTROLADOR INTEGRADO</t>
  </si>
  <si>
    <t xml:space="preserve">TELA / PROQUITEX GRIS </t>
  </si>
  <si>
    <t>TELA DE ESMERIL GRANO 120</t>
  </si>
  <si>
    <t>TELA DE ESMERIL GRANO 60</t>
  </si>
  <si>
    <t>TELA DE ESMERIL GRANO 80</t>
  </si>
  <si>
    <t>TELA POLIESTER PARA TRANSPIRACION, PESADA, CON FLUJO DE AIRE SUPERIOR</t>
  </si>
  <si>
    <t>TELA VINILICA AZUL</t>
  </si>
  <si>
    <t xml:space="preserve">TELA VINILICA GRIS </t>
  </si>
  <si>
    <t>TELA VINILICA NEGRA</t>
  </si>
  <si>
    <t xml:space="preserve">TELA VINILICA ROJA </t>
  </si>
  <si>
    <t>TERMINAL DE DESCONEXION RAPIDA 1</t>
  </si>
  <si>
    <t>TERMINAL DE DESCONEXION RAPIDA 2</t>
  </si>
  <si>
    <t>TERMINAL DE DESCONEXION RAPIDA 3</t>
  </si>
  <si>
    <t xml:space="preserve">THERMOLON </t>
  </si>
  <si>
    <t>THINNER 1</t>
  </si>
  <si>
    <t>THINNER 2</t>
  </si>
  <si>
    <t>THINNER ACRILICO</t>
  </si>
  <si>
    <t>TINTE PARA MADERA INDUSTRIAL COLOR  WENGUE</t>
  </si>
  <si>
    <t>TINTE PARA MADERA INDUSTRIAL COLOR CARAMELO</t>
  </si>
  <si>
    <t xml:space="preserve">TINTE PARA MADERA INDUSTRIAL COLOR MIEL </t>
  </si>
  <si>
    <t>TIRA DE DENSIDADES PARA RAYOS X</t>
  </si>
  <si>
    <t>TONNER PARA IMPRESORA KONICA MINOTTA C-200 REF. TN214C</t>
  </si>
  <si>
    <t>TONNER PARA IMPRESORA KONICA MINOTTA C-200 REF. TN214K</t>
  </si>
  <si>
    <t>TONNER PARA IMPRESORA KONICA MINOTTA C-200 REF. TN214M</t>
  </si>
  <si>
    <t>TONNER PARA IMPRESORA KONICA MINOTTA C-200 REF. TN214Y</t>
  </si>
  <si>
    <t>TORNILLO / SCREW</t>
  </si>
  <si>
    <t>TORNILLO ACERO (1)</t>
  </si>
  <si>
    <t>TORNILLO ACERO (10)</t>
  </si>
  <si>
    <t>TORNILLO ACERO (11)</t>
  </si>
  <si>
    <t>TORNILLO ACERO (12)</t>
  </si>
  <si>
    <t>TORNILLO ACERO (13)</t>
  </si>
  <si>
    <t>TORNILLO ACERO (14)</t>
  </si>
  <si>
    <t>TORNILLO ACERO (2)</t>
  </si>
  <si>
    <t>TORNILLO ACERO (3)</t>
  </si>
  <si>
    <t>TORNILLO ACERO (4)</t>
  </si>
  <si>
    <t>TORNILLO ACERO (5)</t>
  </si>
  <si>
    <t>TORNILLO ACERO (6)</t>
  </si>
  <si>
    <t>TORNILLO ACERO (7)</t>
  </si>
  <si>
    <t>TORNILLO ACERO (8)</t>
  </si>
  <si>
    <t>TORNILLO ACERO (9)</t>
  </si>
  <si>
    <t>TORNILLO ALUMINIO  (4)</t>
  </si>
  <si>
    <t>TORNILLO ALUMINIO (1)</t>
  </si>
  <si>
    <t>TORNILLO ALUMINIO (2)</t>
  </si>
  <si>
    <t>TORNILLO ALUMINIO (3)</t>
  </si>
  <si>
    <t>TRANSISTOR</t>
  </si>
  <si>
    <t>TRAPO / FRANELA EN RETAZOS</t>
  </si>
  <si>
    <t>TUBO CUADRADO 2"</t>
  </si>
  <si>
    <t>TUBO CUADRADO HIERRO 1 1/2"</t>
  </si>
  <si>
    <t>TUBO CUADRADO HIERRO 1"</t>
  </si>
  <si>
    <t>TUBO DE POLIETILENO EN ESPIRAL</t>
  </si>
  <si>
    <t>40171600</t>
  </si>
  <si>
    <t xml:space="preserve">TUBO ESTRUCTURAL HIERRO </t>
  </si>
  <si>
    <t>TUBO MUEBLE CUADRADO HIERRO  2"</t>
  </si>
  <si>
    <t>TUBO MUEBLE CUADRADO HIERRO 1 1/2"</t>
  </si>
  <si>
    <t>TUBO MUEBLE CUADRADO HIERRO 1"</t>
  </si>
  <si>
    <t>TUBO MUEBLE HIERRO  4"</t>
  </si>
  <si>
    <t>TUBO MUEBLE HIERRO 2"</t>
  </si>
  <si>
    <t>TUBO REDONDO AGUAS NEGRAS</t>
  </si>
  <si>
    <t>TUBO REDONDO AGUAS NEGRAS 2"</t>
  </si>
  <si>
    <t xml:space="preserve">TUBO REDONDO AGUAS NEGRAS 3/4" </t>
  </si>
  <si>
    <t>TUERCA (1)</t>
  </si>
  <si>
    <t>TUERCA (10)</t>
  </si>
  <si>
    <t>TUERCA (11)</t>
  </si>
  <si>
    <t>TUERCA (2)</t>
  </si>
  <si>
    <t>TUERCA (3)</t>
  </si>
  <si>
    <t>TUERCA (4)</t>
  </si>
  <si>
    <t>TUERCA (5)</t>
  </si>
  <si>
    <t>TUERCA (6)</t>
  </si>
  <si>
    <t>TUERCA (7)</t>
  </si>
  <si>
    <t>TUERCA (8)</t>
  </si>
  <si>
    <t>TUERCA (9)</t>
  </si>
  <si>
    <t>TUNGSTENO CERIO 1/16</t>
  </si>
  <si>
    <t>TUNGSTENO DE CERIO 0.040</t>
  </si>
  <si>
    <t>TUNGSTENO DE CERIO 3/32</t>
  </si>
  <si>
    <t>UNION (1)</t>
  </si>
  <si>
    <t>UNION (2)</t>
  </si>
  <si>
    <t>VARILLA AMOL 308L</t>
  </si>
  <si>
    <t>VARILLA DE COBRE REDONDA MACIZA 1"</t>
  </si>
  <si>
    <t>VARILLA DE COBRE REDONDA MACIZA 1/2"</t>
  </si>
  <si>
    <t>VASO PARA PISTOLA  (1)</t>
  </si>
  <si>
    <t>VASO PARA PISTOLA  (2)</t>
  </si>
  <si>
    <t xml:space="preserve">VELCRO AUTOADHESIVO </t>
  </si>
  <si>
    <t xml:space="preserve">VELCRO NEGRO 1" </t>
  </si>
  <si>
    <t xml:space="preserve">VELCRO NEGRO 2" </t>
  </si>
  <si>
    <t>VIDRIO CABIAN DE SANBLASTIC</t>
  </si>
  <si>
    <t>VIROLA KIT</t>
  </si>
  <si>
    <t xml:space="preserve">ZAMAK </t>
  </si>
  <si>
    <t>MANTENIMIENTO INSTALACIONES EDIFICIOS METROLOGÍA Y SECAD. (INSTALACIÓN VIDRIO SEGURIDAD VENTANA, CUBIERTAS, ADECUACIÓN CUARTO ENSAYOS MAQUINA UNIVERSAL, MANTENIMIENTO DE LAS BOMBAS DE AGUA)</t>
  </si>
  <si>
    <t>ANALIZADOR DE ESPECTROS</t>
  </si>
  <si>
    <t>MAQUINA DESTRUCTURA DE PAPEL</t>
  </si>
  <si>
    <t>ADQUISICION OBJETO VIRTUAL DE APRENDIZAJE DE CERTIFICACION PUBLICACIONES TECNICAS Y SEGURIDAD OPERACIONAL</t>
  </si>
  <si>
    <t xml:space="preserve">MANTENIMIENTO Y ADECUACIÓN DE LAS INSTALACIONES DE LA ESCUELA DE INSTRUCCIÓN CANINO MILITAR CAMAN </t>
  </si>
  <si>
    <t>GALGAS EXTENSIOMÉTRICAS MARCA VISHAY PARA PROPÓSITO GENERAL</t>
  </si>
  <si>
    <t>PROCESO INCORPORACION SOLDADOS, CADETES - ALUMNOS - SOLDADOS - CAMAN</t>
  </si>
  <si>
    <t>CAJAS</t>
  </si>
  <si>
    <t>02-02-01-000-002-09</t>
  </si>
  <si>
    <t>02-02-02-007-001-07</t>
  </si>
  <si>
    <t>02-02-02-008-008-03</t>
  </si>
  <si>
    <t>BASCULAS PORTATILES</t>
  </si>
  <si>
    <t>ASPERSORA DE ESPALDA DE 20 LT</t>
  </si>
  <si>
    <t>HUESOS DE CERDO COCIDO Y EN MALLA 20 CM</t>
  </si>
  <si>
    <t>MIXTO X M3</t>
  </si>
  <si>
    <t>ADQUISISCION DE NAYLON (5) ROLLOS DE 100 MTS</t>
  </si>
  <si>
    <t>TOALLAS DE 1MT X 1MT</t>
  </si>
  <si>
    <t xml:space="preserve">CINTA MALLA PARA JUNTAS DE DRAYWAL </t>
  </si>
  <si>
    <t>CINTA TAPA GOTERAS TIPO MULTISEAL O DE SIMILARES CARACTERISTICAS</t>
  </si>
  <si>
    <t>CINTA TEFLON INDUSTRIAL</t>
  </si>
  <si>
    <t>CHALECOS  DE IDENTIFICACION PARA PERROS DE RAZA GRANDE SEGÚN LA ESPECIALIDAD</t>
  </si>
  <si>
    <t>GUANTES NEOPRENO</t>
  </si>
  <si>
    <t>MOSQUETONES EN COBRE DE 12 CM CON RESORTE</t>
  </si>
  <si>
    <t>PARES DE GUANTES DE ALTO IMPACTO</t>
  </si>
  <si>
    <t>GUACAL PARA PERRO GRANDE 40 KG</t>
  </si>
  <si>
    <t>TABLERO</t>
  </si>
  <si>
    <t>TABLERO CON CABALLETE TRIPODE (150/120)</t>
  </si>
  <si>
    <t>CINTA ENMASCARAR 24MM X 40M X ROLLO</t>
  </si>
  <si>
    <t>SUSCRIPCIÓN PERIÓDICO</t>
  </si>
  <si>
    <t>LIMPIADOR PVC X 1/4</t>
  </si>
  <si>
    <t>TINNER CORRIENTE X GALON</t>
  </si>
  <si>
    <t>GOMA ADHESIVA PARA EL CONTROL DE ROEDORES TUBO COLAPSIBLE X 240 GR</t>
  </si>
  <si>
    <t>LAMINAS DE REPUESTO PARA LA LAMPARA MATAZANCUDOS POR 25 UNIDADES</t>
  </si>
  <si>
    <t xml:space="preserve">PLATILLOS ENGOMADOS PARA CONTROL DE ZANCUDOS DE LARGA ACCION </t>
  </si>
  <si>
    <t>DATA CARD 536797-002 PRINT RIBBON FOR SERIE 535000-003</t>
  </si>
  <si>
    <t>ESTUCO PLASTICO ACRILICO X 30 KG</t>
  </si>
  <si>
    <t xml:space="preserve">HP C7115A HP 15A C7115A BLACK ORIGINAL LASERJET TONER CARTRIDGE    </t>
  </si>
  <si>
    <t xml:space="preserve">HP C8061X HP 61X C8061X BLACK HIGH YIELD ORIGINAL LASERJET TONER CARTRIDGE </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</si>
  <si>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</si>
  <si>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</si>
  <si>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</si>
  <si>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</si>
  <si>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</si>
  <si>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</si>
  <si>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</si>
  <si>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</si>
  <si>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</si>
  <si>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</si>
  <si>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</si>
  <si>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</si>
  <si>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</si>
  <si>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</si>
  <si>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KYOCERA TK-3102 NEGRO</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</si>
  <si>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</si>
  <si>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</si>
  <si>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</si>
  <si>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</si>
  <si>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</si>
  <si>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</si>
  <si>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</si>
  <si>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</si>
  <si>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</si>
  <si>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EPOXICA BLANCA + CATALIZADOR</t>
  </si>
  <si>
    <t>PINTURA PARA DEMARCACION VIAL ALQUIDICA CON CAUCHO COLOR AMARILLA X 5 GALONES CON 52 % DE SOLIDOS</t>
  </si>
  <si>
    <t>PINTURA PARA DEMARCACION VIAL ALQUIDICA CON CAUCHO COLOR BLANCO X 5 GALONES CON 52 % DE SOLIDOS</t>
  </si>
  <si>
    <t>PINTURA VINILO ESPECIAL PARA FACHADAS USO EXTERIOR ACABADO MATE COLOR ARENA DESIERTO</t>
  </si>
  <si>
    <t>PINTURA VINILO ESPECIAL PARA FACHADAS USO EXTERIOR ACABADO MATE COLOR GRIS BASALTO</t>
  </si>
  <si>
    <t>PINTURA VINILO ESPECIAL PARA FACHADAS USO EXTERIOR ACABADO MATE COLOR ROJO COLONIAL CUÑETE X 5 GAL</t>
  </si>
  <si>
    <t>RICOH LANIER TYPE 1170D NEGRO</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</si>
  <si>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</si>
  <si>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</si>
  <si>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</si>
  <si>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TONER IMPRESORA TYPE 1170 D/ CIS/LD015</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</si>
  <si>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</si>
  <si>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</si>
  <si>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</si>
  <si>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</si>
  <si>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</si>
  <si>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BOLSA DE ALGODÓN  X 100 GRAMOS</t>
  </si>
  <si>
    <t>CEPILOS SLICKER PARA PERRO MANGO 15 CM</t>
  </si>
  <si>
    <t>COLLAR ANTIPARASITARIO EXTERNO PARA PERROS A BASE DE DELTAMETRINA</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</si>
  <si>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</si>
  <si>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</si>
  <si>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</si>
  <si>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</si>
  <si>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</si>
  <si>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LOCIONES CANINA PRESENTACION FRASCO SPRAY</t>
  </si>
  <si>
    <t>SHAMPOO MEDICADO TRATAMIENTO DERMATITIS BACTERIANA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</si>
  <si>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</si>
  <si>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</si>
  <si>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</si>
  <si>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</si>
  <si>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</si>
  <si>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ANTIRABICA UNIDOSIS PARA CANINOS</t>
  </si>
  <si>
    <t>BAÑO SECO PARA PERRO PRESENTACION FRASCO X 100 GR</t>
  </si>
  <si>
    <t xml:space="preserve">DESENGRASANTE  PARA TELA  O TEXTIL X  400 ML </t>
  </si>
  <si>
    <t xml:space="preserve">DETERGENTE LIQUIDO ROPA 4 LITROS </t>
  </si>
  <si>
    <t>HOJAS DE AFEITAR PRESENTACION INDIVIDUAL</t>
  </si>
  <si>
    <t>JABON DE BAÑO PARA PERRO</t>
  </si>
  <si>
    <t>SHAMPOO MEDICADO TRATAMIENTO HONGOS PRESENTACION 120 ML</t>
  </si>
  <si>
    <t>SELLADO DE JUNTAS</t>
  </si>
  <si>
    <t>SELLO LENGÜETA BAJO CONSUMO</t>
  </si>
  <si>
    <t>SILICONA TRANSPARENTE ANTIHONHOS TUBO X 300 ML</t>
  </si>
  <si>
    <t>LLANTA 185/65R15</t>
  </si>
  <si>
    <t>LLANTA 195/75R16C</t>
  </si>
  <si>
    <t>LLANTA 205/65R16</t>
  </si>
  <si>
    <t>LLANTA 205/70R15</t>
  </si>
  <si>
    <t>LLANTA 215/75R17.5</t>
  </si>
  <si>
    <t>LLANTA 235/60R17</t>
  </si>
  <si>
    <t>LLANTA 255/70R16</t>
  </si>
  <si>
    <t>LLANTA 900R20</t>
  </si>
  <si>
    <t>ACOPLE CON REGULACION LAVAMANOS TRABAJO PESADO</t>
  </si>
  <si>
    <t>ACOPLE CON REGULACION SANITARIO TRABAJO PESADO</t>
  </si>
  <si>
    <t>ACOPLES LAVAMANOS PLASTICO DE 40CMS</t>
  </si>
  <si>
    <t>ACOPLES SANITARIOS PLASTICO DE 40 CMS</t>
  </si>
  <si>
    <t>REJILLA PLASTICA 3 X 2"</t>
  </si>
  <si>
    <t>REJILLA PLASTICA 4 X 3"</t>
  </si>
  <si>
    <t>BOLSA HERMETICA TRANSPARENTE</t>
  </si>
  <si>
    <t>BOLSAS PEQUEÑAS PARA RECOLECTAR MATERIA FECAL ROLLOS X 50 UNIDADES</t>
  </si>
  <si>
    <t>ADQUISISCION DE CARROS Y/O CONTENEDORES DE RECOLECCION DE BASURAS</t>
  </si>
  <si>
    <t>BIZCOCHO SANITARIO</t>
  </si>
  <si>
    <t>CINTA VINILO AISLANTE AUTOFUNDENTE X ROLLO CERTIFICADA</t>
  </si>
  <si>
    <t>CINTA VINILO AISLANTE SUPER 33 X ROLLO CERTIFICADA NORMA RETIE</t>
  </si>
  <si>
    <t>FLOTADOR PARA TANQUE 1" CON BOLA</t>
  </si>
  <si>
    <t>FLOTADOR PARA TANQUE 1/2" CON BOLA</t>
  </si>
  <si>
    <t>FLOTADOR PARA TANQUE 3/4" CON BOLA</t>
  </si>
  <si>
    <t>REGADERA POMA DUCHA ACABADO CROMADO</t>
  </si>
  <si>
    <t>TEJA PLASTICA TRASLUCIDA TIPO ETERNIT NO. 10</t>
  </si>
  <si>
    <t xml:space="preserve">TRAPEROS  160      </t>
  </si>
  <si>
    <t>BALDE ESCURRIDOR TRAPEROS ALTA RESISTENCIA 36 LITROS</t>
  </si>
  <si>
    <t>BOQUILLA X 5 KG BLANCO</t>
  </si>
  <si>
    <t>CEMENTO BLANCO X 20 KILOS</t>
  </si>
  <si>
    <t>CEMENTO GRIS X 50 KG</t>
  </si>
  <si>
    <t>PEGANTE CERAMICO CON LATEX TIPOPEGACOR O SIMILAR X BULTO 25 KG</t>
  </si>
  <si>
    <t>LAMINA DE DRYWALL DE 12 MM</t>
  </si>
  <si>
    <t>CARTUCHO PARA ORINAL SECO CORONA REFERENCIA O62121001</t>
  </si>
  <si>
    <t>CARTUCHO REPUESTO PARA ORINAL SECO HELVEX MGS-E</t>
  </si>
  <si>
    <t>DVD</t>
  </si>
  <si>
    <t>EMULSIÓN ASFÁLTICA X CUÑETE</t>
  </si>
  <si>
    <t>LIJA 180</t>
  </si>
  <si>
    <t>LIJA 220</t>
  </si>
  <si>
    <t>JUGUETE MORDEDOR DE PELOTA CON CUERDA DE ALGODÓN 70 CM PARA PERRO GRANDE</t>
  </si>
  <si>
    <t>MORDEDOR RELLENO PARA PERROS  FABRICADO EN YUTE CON ASA DE NYLON TAMAÑO 60 CM PARA PERRO GRANDE</t>
  </si>
  <si>
    <t>BROCHA CERDA MONA 2 PULGADAS MANGO PLASTICO</t>
  </si>
  <si>
    <t>BROCHA CERDA MONA DE 3 PULG MANGO PLASTICO</t>
  </si>
  <si>
    <t>ICAROS</t>
  </si>
  <si>
    <t>VARILLA CORRUGADA DE 1/2" * 6 METROS 60 PSI</t>
  </si>
  <si>
    <t>ADQUISISCION DE CUCHILLAS</t>
  </si>
  <si>
    <t>ADQUISISCION DE YOYO (10) UNIDADES</t>
  </si>
  <si>
    <t>CANASTILLA 4" LAVAPLATOS</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</si>
  <si>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</si>
  <si>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</si>
  <si>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</si>
  <si>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</si>
  <si>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</si>
  <si>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</si>
  <si>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DESAGUE SENCILLO LAVAMANOS</t>
  </si>
  <si>
    <t>DESHUMIFICADOR - RECOLECTOR DE HUMEDAD</t>
  </si>
  <si>
    <t>FLEXOMETRO X 5 METROS</t>
  </si>
  <si>
    <t>GRIFERIA MEZCLADOR LAVAMANOS 4"</t>
  </si>
  <si>
    <t>GRIFERIA MEZCLADOR LAVAMANOS 8"</t>
  </si>
  <si>
    <t>GRIFERIA PARA TANQUE CORONA BAJO CONSUMO DE BOTON, DE DOBLE DESCARGA INCLUIDO EL BOTON</t>
  </si>
  <si>
    <t>GRIFERIA SANITARIO 26 CM</t>
  </si>
  <si>
    <t>HERRAJE MUEBLE SANITARIO</t>
  </si>
  <si>
    <t>LLAVE JARDIN TIPO PESADO</t>
  </si>
  <si>
    <t>LLAVE SENCILLA LAVAMANOS ACABADO CROMO MANIJA EN CRUZ</t>
  </si>
  <si>
    <t>LLAVE SENCILLA LAVAPLATOS TIPO PESADO</t>
  </si>
  <si>
    <t>MANILAR DUCHA EN ESTRIA CON TORNILLO</t>
  </si>
  <si>
    <t>PASTA PARA SOLDADURA DE ESTAÑO KG</t>
  </si>
  <si>
    <t>REGISTRO DE CORTINA EN BRONCE 1 1/2"</t>
  </si>
  <si>
    <t>REGISTRO DE CORTINA EN BRONCE 1"</t>
  </si>
  <si>
    <t>REGISTRO DE CORTINA EN BRONCE 1/2"</t>
  </si>
  <si>
    <t>REGISTRO DE CORTINA EN BRONCE 2"</t>
  </si>
  <si>
    <t>REGISTRO DE CORTINA EN BRONCE 3/4"</t>
  </si>
  <si>
    <t>SIFON BOTELLA LAVAMANOS</t>
  </si>
  <si>
    <t>SIFON LAVAPLATOS EN PE</t>
  </si>
  <si>
    <t>SOLDADURA 60-13</t>
  </si>
  <si>
    <t>SOLDADURA PVC TIPO PESADO X 1/4</t>
  </si>
  <si>
    <t>TORNILLO AUTOPERFORANTE 1" X BOLSA DE 100</t>
  </si>
  <si>
    <t>TORNILLO PARA TAPADO DE DRYWALL 1" PAQUETE X 100</t>
  </si>
  <si>
    <t>TOTALIZADOR ENCHUFABLE DE 100 A</t>
  </si>
  <si>
    <t>TOTALIZADOR ENCHUFABLE DE 60 A</t>
  </si>
  <si>
    <t>VALVULA CHEQUE VERTICAL 1 1/2"</t>
  </si>
  <si>
    <t>VALVULA CHEQUE VERTICAL 1"</t>
  </si>
  <si>
    <t>VALVULA CHEQUE VERTICAL 2"</t>
  </si>
  <si>
    <t>VALVULA CHEQUE VERTICAL 3/4"</t>
  </si>
  <si>
    <t xml:space="preserve">VASTAGO DUCHA EN COBRE CARTUCHO CERAMICO CIERRE RAPIDO </t>
  </si>
  <si>
    <t>ROSETA CONECTOR PARA BOMBILLO GU10</t>
  </si>
  <si>
    <t>TAPA 5800 PLASTICA CIEGA CON TORNILLO EN PVC  BLANCA</t>
  </si>
  <si>
    <t xml:space="preserve">TAPA PROTECTORA PARA INTERPERIE </t>
  </si>
  <si>
    <t>BATERIA 4D DE 1350 12 V</t>
  </si>
  <si>
    <t>BATERÍA 8D DE 1500 12 V</t>
  </si>
  <si>
    <t>BOMBILLO LED 3 WATT  LUZ BLANCA, 110V- ROSCA GU 10, 15000 HORAS, IP 20.</t>
  </si>
  <si>
    <t>BOMBILLO LED 9 WATT, LUZ BLANCA, 110 V ROSCA E-27 15000 HORAS IP20</t>
  </si>
  <si>
    <t>BOMBILLO LED TIPO DICROICO DE 5W CON CONECTOR GU 10 LUZ BLANCA DE 15.000 HORAS</t>
  </si>
  <si>
    <t>BREACKER  MONOPOLAR   ENCHUFABLE   DE   20   AMP   ENCHUFABLE   NTC   2116 120   -   240   V TERMOMAGNETICO</t>
  </si>
  <si>
    <t>BREACKER  MONOPOLAR   TIPO RIEL DE   15   AMP      NTC   2116 120   -   240   V TERMOMAGNETICO</t>
  </si>
  <si>
    <t>BREACKER  MONOPOLAR   TIPO RIEL DE   20   AMP   NORMA RETIE  NTC   2116 120   -   240   V TERMOMAGNETICO</t>
  </si>
  <si>
    <t>BREACKER  MONOPOLAR   TIPO RIEL DE   30   AMP      NTC   2116 120   -   240   V TERMOMAGNETICO</t>
  </si>
  <si>
    <t>BREACKER DE 30 AMP  MONOPOLAR ENCHUFABLE NTC 2116 NORMA  CODENSA 120 - 240 V TERMOMAGNETICO</t>
  </si>
  <si>
    <t>BREACKER DE 30AMP MONOPOLAR  ENCHUFABLE NTC 2116 120 - 240 V TERMOMAGNETICO</t>
  </si>
  <si>
    <t>CABLE 7 HILOS N° 10 NORMA RETIE</t>
  </si>
  <si>
    <t xml:space="preserve">CABLE 7 HILOS N° 12 NORMA RETIE </t>
  </si>
  <si>
    <t>CABLE 7 HILOS N° 8 NORMA RETIE</t>
  </si>
  <si>
    <t>CABLE DUPLEX 2X10  NTC 2050 Y RETIE VIGENTE, NORMA TECNICA 5521, 25 AMPERIOS.</t>
  </si>
  <si>
    <t>CABLE ENCAUCHETADO 3 X 10 600V 75°C X MT</t>
  </si>
  <si>
    <t>CABLE ENCAUCHETADO 3 X 12 600V 75°C X MT, NORMA RETIE</t>
  </si>
  <si>
    <t xml:space="preserve">CAJA 5800 EN PVC  COLOR BLANCO 2X4 CERTIFICADA </t>
  </si>
  <si>
    <t xml:space="preserve">CANALETA PLASTICA DE 20MMX20MM CON DIVISION </t>
  </si>
  <si>
    <t xml:space="preserve">CLAVIJAS DE 15 AMP COM POLO A TIERRA EN CAUCHO 220V USO INDUSTRIAL </t>
  </si>
  <si>
    <t>CLAVIJAS TRIFASICA DE 50 AMP EN CAUCHO 250V USO INDUSTRIAL</t>
  </si>
  <si>
    <t>COMBO SANITARIO LINEA ECONOMICA BLANCO COMPLETO SANITARIO + LAVAMANOS</t>
  </si>
  <si>
    <t>CONECTOR DE PERFORACION DE AILSAMIENTO 8 A 3/0 AWG A 16 A 8AWG</t>
  </si>
  <si>
    <t xml:space="preserve">CONTACTOR ELECTRICO DE 20 A TRIPOLAR </t>
  </si>
  <si>
    <t xml:space="preserve">CONTACTOR ELECTRICO DE 32 A TRIPOLAR </t>
  </si>
  <si>
    <t>FUSIBLE DE 24KV DE CARGA 25A MEDIA TENSION</t>
  </si>
  <si>
    <t>FUSIBLE DE 24KV DE CARGA 40A MEDIA TENSION</t>
  </si>
  <si>
    <t>INTERRUPTOR DOBLE CONMUTABLE LINEA ABITARE BLANCO 10AMP - 110V DE INCRUSTAR</t>
  </si>
  <si>
    <t>INTERRUPTOR SENCILLO CONMUTABLE LINEA ABITARE BLANCO 10AMP - 110V DE INCRUSTAR</t>
  </si>
  <si>
    <t>INTERRUPTOR TRIPLE CONMUTABLE LINEA ABITARE BLANCO 10AMP - 110V DE INCRUSTAR</t>
  </si>
  <si>
    <t xml:space="preserve">PANEL LED DE 18W DE SOBREPONER </t>
  </si>
  <si>
    <t>PANEL LED DE SOBREPONER 12W</t>
  </si>
  <si>
    <t>PANEL LED DE SOBREPONER 9W</t>
  </si>
  <si>
    <t>REFLECTOR LED DE 100W  MULTIPUNTOS CARCASA NEGRA</t>
  </si>
  <si>
    <t>REFLECTOR LED DE 150W  MULTIPUNTOS CARCASA NEGRA</t>
  </si>
  <si>
    <t>REFLECTOR LED DE 30W MULTIPUNTOS CARCASA NEGRA</t>
  </si>
  <si>
    <t>REFLECTOR LED DE 50W MULTIPUNTOS CARCASA NEGRA</t>
  </si>
  <si>
    <t>SENSOR DE MOVIMIENTO DE SOBREPONER 360° REF O2C04 CON CARACTERISTICA DE PRUEBA DE CAMINAR EXCLUSIVA  PARA AHORRO ENERGETICO</t>
  </si>
  <si>
    <t>TABLERO MONOFASICO DE 4 CIRCUITOS</t>
  </si>
  <si>
    <t>TABLERO MONOFASICO DE 9 CIRCUITOS</t>
  </si>
  <si>
    <t xml:space="preserve">TABLERO TRIFASICO DE 12 CIRCUITOS </t>
  </si>
  <si>
    <t xml:space="preserve">TOMA  TRIFASICA DE 50 AMP 250V METALICA DE INCRUSTAR </t>
  </si>
  <si>
    <t>TOMA DOBLE DE INCRUSTAR AMERICANA CON POLO A TIERRA LINE ABITARE 15 AMP -110V</t>
  </si>
  <si>
    <t xml:space="preserve">TOMA Y CLAVIJAS TRIFASICAS DE 50 AMP 250V COLOR NEGRO EN CAUCHO DE INCRUSTAR </t>
  </si>
  <si>
    <t xml:space="preserve">TUBO  LED T8 DE 32W </t>
  </si>
  <si>
    <t>MANTENIMIENTO Y ADECUACION REDES HIDRAULICAS PARA ALOJAMIENTO SOLDADOS</t>
  </si>
  <si>
    <t>MANTENIMIENTO Y PUESTA EN MARCHA A TODO COSTO DE LA PLANTA DE TRATAMIENTO DE AGUA RESIDUAL (PTAR)</t>
  </si>
  <si>
    <t>RUTAS PERSONAL CATAM Y DEPENDENCIAS ANEXAS</t>
  </si>
  <si>
    <t>RUTAS PERSONAL CATAM Y DEPENDENCIAS ANEXAS  AMARRE</t>
  </si>
  <si>
    <t>RUTAS PERSONAL CATAM Y DEPENDENCIAS ANEXAS VF 2019</t>
  </si>
  <si>
    <t>TRANSPORTE ESTAFETA</t>
  </si>
  <si>
    <t>TRANSPORTE TRIPULACIONES Y SOLDADOS</t>
  </si>
  <si>
    <t>TRANSPORTE TRIPULACIONES Y SOLDADOS AMARRE</t>
  </si>
  <si>
    <t>TRANSPORTE TRIPULACIONES Y SOLDADOS VF 2019</t>
  </si>
  <si>
    <t>SERVICIO EN TIERRA</t>
  </si>
  <si>
    <t>SERVICIO EN TIERRA AMARRE</t>
  </si>
  <si>
    <t>SERVICIO EN TIERRA VF 2019</t>
  </si>
  <si>
    <t>MANTENIMIENTO DE INSTALACIONES CERRO NEUSA</t>
  </si>
  <si>
    <t xml:space="preserve">ANALISIS FISICO QUIMICOS Y MICROBIOLOGICOS DE AGUA POTABLE Y RESIDUAL </t>
  </si>
  <si>
    <t>ANALISIS FISICO QUIMICOS Y MICROBIOLOGICOS DE AGUA POTABLE Y RESIDUAL  AMARRE</t>
  </si>
  <si>
    <t>ANALISIS FISICO QUIMICOS Y MICROBIOLOGICOS DE AGUA POTABLE Y RESIDUAL  VF 2019</t>
  </si>
  <si>
    <t>SERVICIOS DE DIAGNOSTICO Y TRATAMIENTO</t>
  </si>
  <si>
    <t>TELÉFONO, FAX Y OTROS</t>
  </si>
  <si>
    <t>INTERNET CATAM</t>
  </si>
  <si>
    <t xml:space="preserve">SERVICIO LOGÍSTICO ATENCIÓN DE CAFETERÍA  - VF 2019 </t>
  </si>
  <si>
    <t xml:space="preserve">SERVICIO LOGÍSTICO ATENCIÓN DE CAFETERÍA - AMARRE </t>
  </si>
  <si>
    <t>SERVICIO LOGÍSTICO ATENCIÓN DE CAFETERÍA - PLAN DE ADQUISICIONES</t>
  </si>
  <si>
    <t>LAVADO Y DESINFECCION DE TANQUES DE AGUA POTABLE</t>
  </si>
  <si>
    <t>SERVICIO DE ASEO - AMARRE</t>
  </si>
  <si>
    <t>SERVICIO DE ASEO - VF 2019</t>
  </si>
  <si>
    <t>SERVICIO DE ASEO AMARRE ESM</t>
  </si>
  <si>
    <t>SERVICIO DE ASEO ESM VF2019</t>
  </si>
  <si>
    <t>FUMIGACIÓN</t>
  </si>
  <si>
    <t>FUMIGACIÓN   VF 2019</t>
  </si>
  <si>
    <t xml:space="preserve">FUMIGACIÓN AMARRE  </t>
  </si>
  <si>
    <t>CORREO CERTIFICADO</t>
  </si>
  <si>
    <t>MANTENIMIENTO INTEGRAL DE ZONAS VERDES</t>
  </si>
  <si>
    <t>MANTENIMIENTO INTEGRAL DE ZONAS VERDES AMARRE</t>
  </si>
  <si>
    <t>MANTENIMIENTO INTEGRAL DE ZONAS VERDES VF 2019</t>
  </si>
  <si>
    <t>ACUEDUCTO, ALCANTARILLADO Y ASEO</t>
  </si>
  <si>
    <t>MANTENIMIENTO CARPA</t>
  </si>
  <si>
    <t xml:space="preserve">MANTENIMIENTO TANQUES DE COMBUSTIBLE </t>
  </si>
  <si>
    <t>MANTENIMIENTO  PARQUE AUTOMOTOR VF 2019</t>
  </si>
  <si>
    <t>MANTENIMIENTO PARQUE AUTOMOTOR</t>
  </si>
  <si>
    <t>MANTENIMIENTO PARQUE AUTOMOTOR AMARRE</t>
  </si>
  <si>
    <t>MANTENIMIENTO  MINI TRACTORES</t>
  </si>
  <si>
    <t>MANTENIMIENTO DE PLANTAS ELECTRICAS Y PARARRAYOS</t>
  </si>
  <si>
    <t>MANTENIMIENTO MOTOBOMBAS, ELECTROBOMBAS Y EQUIPOS DE SOLDADURA</t>
  </si>
  <si>
    <t>MANTENIMIENTO DE BASCULAS FIJAS Y PORTATILES</t>
  </si>
  <si>
    <t>MANTENIMIENTO DE GASODOMESTICOS</t>
  </si>
  <si>
    <t>MANTENIMIENTO EXTINTORES</t>
  </si>
  <si>
    <t> DITCHING</t>
  </si>
  <si>
    <t> GROUND EGRESS</t>
  </si>
  <si>
    <t>ACTUALIZACION NORMAS CONTABLES Y TRIBUTARIAS</t>
  </si>
  <si>
    <t>CAVI</t>
  </si>
  <si>
    <t>DIBTA</t>
  </si>
  <si>
    <t>GESTION DE CRISIS POR ACTO DE INTERFERENCIA ILICITA</t>
  </si>
  <si>
    <t>PRIMERA CLASE</t>
  </si>
  <si>
    <t>RECURRENTES TECNICOS</t>
  </si>
  <si>
    <t>ACUEDUCTO, ALCANTARILLADO Y ASEO - (ALCANTARILLADO)</t>
  </si>
  <si>
    <t>SERVICIO MANTENIMIENTO Y LIMPIEZA DE ALCANTARILLADO SANITARIO Y PLUVIAL</t>
  </si>
  <si>
    <t>SERVICIO MANTENIMIENTO Y LIMPIEZA DE ALCANTARILLADO SANITARIO Y PLUVIAL  VF 2019</t>
  </si>
  <si>
    <t>ACUEDUCTO, ALCANTARILLADO Y ASEO -  (ASEO)</t>
  </si>
  <si>
    <t>RECOLECION DE RESIDUOS HOSPITALARIOS GENERADOS EN ESM-5119</t>
  </si>
  <si>
    <t>SERVICIO DE RECOLECCIÓN INTERNA, TRANSPORTE, MANIPULACIÓN, ALMACENAMIENTO TEMPORAL Y DISPOSICIÓN FINAL AMBIENTALMENTE ADECUADA Y CERTIFICADA DE LOS RESIDUOS PELIGROSOS, ELECTRÓNICOS E INTENDENCIA</t>
  </si>
  <si>
    <t>SERVICIO DE RECOLECCIÓN INTERNA, TRANSPORTE, MANIPULACIÓN, ALMACENAMIENTO TEMPORAL Y DISPOSICIÓN FINAL AMBIENTALMENTE ADECUADA Y CERTIFICADA DE LOS RESIDUOS PELIGROSOS, ELECTRÓNICOS E INTENDENCIA GENERADOS EN EL COMANDO AÉREO DE TRANSPORTE MILITAR AMARRE</t>
  </si>
  <si>
    <t>SERVICIO DE RECOLECCIÓN INTERNA, TRANSPORTE, MANIPULACIÓN, ALMACENAMIENTO TEMPORAL Y DISPOSICIÓN FINAL AMBIENTALMENTE ADECUADA Y CERTIFICADA DE LOS RESIDUOS PELIGROSOS, ELECTRÓNICOS E INTENDENCIA GENERADOS EN EL COMANDO AÉREO DE TRANSPORTE MILITAR VF 2019</t>
  </si>
  <si>
    <t xml:space="preserve">EVALUACIÓN AMBIENTAL DEL VERTIMIENTO, PLAN DE GESTIÓN DEL RIESGO PARA EL MANEJO DE VERTIMIENTO Y TRAMITE DE SOLICITUD DEL PERMISO DE VERTIMIENTO DE AGUAS RESIDUALES </t>
  </si>
  <si>
    <t>SERVICIO DE ALBAÑILERIA</t>
  </si>
  <si>
    <t>SERVICIO DE ALBAÑILERIA AMARRE</t>
  </si>
  <si>
    <t>SERVICIO DE ALBAÑILERIA VF 2019</t>
  </si>
  <si>
    <t>SERVICIO ABORDO 2019</t>
  </si>
  <si>
    <t>SERVICIO ABORDO AMARRE</t>
  </si>
  <si>
    <t>SERVICIO ABORDO VF 2019</t>
  </si>
  <si>
    <t>IMPUESTO VEHICULAR</t>
  </si>
  <si>
    <t>ABRAZADERA DE PLASTICO 15CM</t>
  </si>
  <si>
    <t>ABRAZADERA DE PLASTICO 20CM</t>
  </si>
  <si>
    <t>ABRAZADERA DE PLASTICO 30CM</t>
  </si>
  <si>
    <t>ABRAZADERA DE PLASTICO 40CM</t>
  </si>
  <si>
    <t>ABRAZADERA DE PLASTICO 50CM</t>
  </si>
  <si>
    <t>ACEITE HIDRAULICO</t>
  </si>
  <si>
    <t>ACEITE HIDRAULICO X CUARTO</t>
  </si>
  <si>
    <t>ACEITE MULTIGRADO MOTOR DIESEL</t>
  </si>
  <si>
    <t>ACEITE PARA DIFERENCIALES VALVULINA</t>
  </si>
  <si>
    <t>ACEITE PARA PRUEBAS DE VISCOSIDAD</t>
  </si>
  <si>
    <t>ACEITE PARA TRASMISION AUTOMATICA</t>
  </si>
  <si>
    <t>ACEITE REF ROYCO 950 X CANECA 55 GALON</t>
  </si>
  <si>
    <t xml:space="preserve">ACEITE SINTETICO PARA COMPRESORES </t>
  </si>
  <si>
    <t>ACEITE TRANSMISION AUTOMATICA ATF</t>
  </si>
  <si>
    <t>ACIDO SULFÚRICO DILUIDO PARA BATERIA DENSIDAD 1300</t>
  </si>
  <si>
    <t>ACOPLE / FLARELESS 1/2</t>
  </si>
  <si>
    <t>ACOPLE / FLARELESS 1/4</t>
  </si>
  <si>
    <t>ACOPLE / FLARELESS 3/16</t>
  </si>
  <si>
    <t>ACOPLE / FLARELESS 3/8</t>
  </si>
  <si>
    <t>ACOPLE / FLARELESS 5/16</t>
  </si>
  <si>
    <t>ACOPLE 1/2</t>
  </si>
  <si>
    <t>ACOPLE 1/4</t>
  </si>
  <si>
    <t>ACOPLE 3/16</t>
  </si>
  <si>
    <t>ACOPLE 3/8</t>
  </si>
  <si>
    <t>ACOPLE 5/16</t>
  </si>
  <si>
    <t xml:space="preserve">ACOPLE RÁPIDO PARA MANGUERA DE AIRE DE 1/2 </t>
  </si>
  <si>
    <t xml:space="preserve">ACOPLE RÁPIDO PARA MANGUERA DE AIRE DE 3/8 </t>
  </si>
  <si>
    <t>ACTUADOR DE ACELERACION</t>
  </si>
  <si>
    <t>ADAPTADOR DE RECOGIDA MAGNETICA</t>
  </si>
  <si>
    <t>ADHESIVO 1300 L</t>
  </si>
  <si>
    <t>ADHESIVO LPC 285</t>
  </si>
  <si>
    <t>ADHESIVO SILICONA DC-1200</t>
  </si>
  <si>
    <t>ADJUSTABLE FOOT KIT</t>
  </si>
  <si>
    <t>AGUJA CAPOTERA</t>
  </si>
  <si>
    <t>AGUJA PARA MAQUINA PLANA TRIPLE TRANSPORTE X CAJA</t>
  </si>
  <si>
    <t>ALAMBRE DE FRENADO .022, STAINLESS STEEL MS20995C22  X ROLLO</t>
  </si>
  <si>
    <t>ALAMBRE DE FRENADO .030, STAINLESS STEEL MS20995C30  X ROLLO</t>
  </si>
  <si>
    <t>ALAMBRE DE FRENADO .041, STAINLESS STEEL MS20995C41  X ROLLO</t>
  </si>
  <si>
    <t>ALAMBRE DE FRENAR X LIBRA</t>
  </si>
  <si>
    <t xml:space="preserve">ALGODÓN </t>
  </si>
  <si>
    <t>ALICATE</t>
  </si>
  <si>
    <t>ALTERNADOR 100AMP, PERKINS</t>
  </si>
  <si>
    <t>ALTERNADOR BELTS</t>
  </si>
  <si>
    <t>ALTERNADOR DELCO REMYN</t>
  </si>
  <si>
    <t>ALUMIPRED 33</t>
  </si>
  <si>
    <t>ANALIZADOR DE CELDAS CADMIO - NIQUEL</t>
  </si>
  <si>
    <t>ARANDELA DE AJUSTE</t>
  </si>
  <si>
    <t>ARRANCADOR - STARTER</t>
  </si>
  <si>
    <t>ARRANQUE BENDIX DELCO REMY</t>
  </si>
  <si>
    <t xml:space="preserve">ATOMIZADOR CON RECIPIENTE 500CC </t>
  </si>
  <si>
    <t>BARNIZ TRANSPARENTE POLIURETANO</t>
  </si>
  <si>
    <t>BARRA DE ALESAR DE 1/2</t>
  </si>
  <si>
    <t>BARRA DE ALESAR DE 3/4</t>
  </si>
  <si>
    <t>BARRA DE ROSCAR</t>
  </si>
  <si>
    <t>BARRA PATACABRA</t>
  </si>
  <si>
    <t>BATERIA 105 CICLO PROFUNDO</t>
  </si>
  <si>
    <t>BATERÍA 24H</t>
  </si>
  <si>
    <t>BATERÍA 31H</t>
  </si>
  <si>
    <t>BATERÍA 4D</t>
  </si>
  <si>
    <t>BATERÍA 8D</t>
  </si>
  <si>
    <t xml:space="preserve">BATERIA L16H  6 VOLT </t>
  </si>
  <si>
    <t>BATERIA AA</t>
  </si>
  <si>
    <t>BOBINA</t>
  </si>
  <si>
    <t xml:space="preserve">BOBINA </t>
  </si>
  <si>
    <t>BOBINA ANGULO RECTO TIP 0,2 TIP. DROP</t>
  </si>
  <si>
    <t>BOBINA DE CONDUCTIVIDAD</t>
  </si>
  <si>
    <t>BOBINA DE HOJA</t>
  </si>
  <si>
    <t>BOBINA TIPO L</t>
  </si>
  <si>
    <t>BOMBA / PUMP ASSEMBLY</t>
  </si>
  <si>
    <t>BOMBA DE ACEITE</t>
  </si>
  <si>
    <t>BOMBA DE ACPM</t>
  </si>
  <si>
    <t>BOMBA DE AGUA</t>
  </si>
  <si>
    <t>BOMBA DE AGUA / WATER PUMP</t>
  </si>
  <si>
    <t>BOMBA DE COMBUSTIBLE</t>
  </si>
  <si>
    <t>BOMBA DE FRENOS</t>
  </si>
  <si>
    <t>BOMBA DE INYECCION MORTOR CUMMIS</t>
  </si>
  <si>
    <t>BOMBA DE INYECCION MOTOR PERKING</t>
  </si>
  <si>
    <t>BOMBA HIDRAULICA / PUMP ASSY, HIDRAULIC, HAND</t>
  </si>
  <si>
    <t>BOMBA HIDRAULICA / PUMP, HYDRAULIC FOOT</t>
  </si>
  <si>
    <t>BOMBILLO 14VDC</t>
  </si>
  <si>
    <t>BOMBILLO 220V REF. MH1000/U/BT37</t>
  </si>
  <si>
    <t>BOMBILLO HALOGENO H1</t>
  </si>
  <si>
    <t>BOMBILLO HALOGENO H3</t>
  </si>
  <si>
    <t>BOMBILLO REF. 1034</t>
  </si>
  <si>
    <t>BOMBILLO REF. 1141</t>
  </si>
  <si>
    <t>BOMBILLO REF. 53</t>
  </si>
  <si>
    <t>BOMBILLO REF. 67</t>
  </si>
  <si>
    <t>BOMBILLO REF. 881</t>
  </si>
  <si>
    <t>BOMBILLO REF. T10</t>
  </si>
  <si>
    <t>BONGIE ELASTICO</t>
  </si>
  <si>
    <t>BOQUILLA ACPM</t>
  </si>
  <si>
    <t>BOTADORES JUEGO</t>
  </si>
  <si>
    <t>BRAZO ROTULA</t>
  </si>
  <si>
    <t xml:space="preserve">BROCA CENTRO 1/2" </t>
  </si>
  <si>
    <t xml:space="preserve">BROCA CENTRO 3/8" </t>
  </si>
  <si>
    <t>BROCA COBALTO #10</t>
  </si>
  <si>
    <t>BROCA COBALTO #12</t>
  </si>
  <si>
    <t>BROCA COBALTO #16</t>
  </si>
  <si>
    <t>BROCA COBALTO #21</t>
  </si>
  <si>
    <t>BROCA COBALTO #27</t>
  </si>
  <si>
    <t xml:space="preserve">BROCA COBALTO 1/16" </t>
  </si>
  <si>
    <t xml:space="preserve">BROCA COBALTO 1/4" </t>
  </si>
  <si>
    <t xml:space="preserve">BROCA COBALTO 1/8" </t>
  </si>
  <si>
    <t xml:space="preserve">BROCA COBALTO 3/16" </t>
  </si>
  <si>
    <t xml:space="preserve">BROCA COBALTO 3/32" </t>
  </si>
  <si>
    <t xml:space="preserve">BROCA COBALTO 3/8" </t>
  </si>
  <si>
    <t xml:space="preserve">BROCA COBALTO 5/16" </t>
  </si>
  <si>
    <t xml:space="preserve">BROCA COBALTO 5/32" </t>
  </si>
  <si>
    <t xml:space="preserve">BROCA COBALTO 9/64" </t>
  </si>
  <si>
    <t>BROCA COBALTO LARGO 6" #12</t>
  </si>
  <si>
    <t>BROCA COBALTO LARGO 6" #13</t>
  </si>
  <si>
    <t>BROCA COBALTO LARGO 6" #16</t>
  </si>
  <si>
    <t>BROCA COBALTO LARGO 6" #21</t>
  </si>
  <si>
    <t>BROCA COBALTO LARGO 6" #5</t>
  </si>
  <si>
    <t>BROCA COBALTO LARGO 6" 1/4</t>
  </si>
  <si>
    <t>BROCA COBALTO LARGO 6" 1/8</t>
  </si>
  <si>
    <t>BROCA COBALTO LARGO 6" 3/16</t>
  </si>
  <si>
    <t>BROCA COBALTO LARGO 6" 5/16</t>
  </si>
  <si>
    <t xml:space="preserve">BROCA COBALTO NUMÉRICA NO. 10 </t>
  </si>
  <si>
    <t xml:space="preserve">BROCA COBALTO NUMÉRICA NO. 16 </t>
  </si>
  <si>
    <t xml:space="preserve">BROCA COBALTO NUMÉRICA NO. 21 </t>
  </si>
  <si>
    <t xml:space="preserve">BROCA COBALTO NUMÉRICA NO. 27 </t>
  </si>
  <si>
    <t xml:space="preserve">BROCA COBALTO NUMÉRICA NO. 30 </t>
  </si>
  <si>
    <t xml:space="preserve">BROCA COBALTO NUMÉRICA NO. 40 </t>
  </si>
  <si>
    <t xml:space="preserve">BROCA COBALTO NUMÉRICA NO. 5 </t>
  </si>
  <si>
    <t xml:space="preserve">BROCA EXTENSIÓN 12" COBALTO 1/8" </t>
  </si>
  <si>
    <t xml:space="preserve">BROCA EXTENSIÓN 12" COBALTO 3/16" </t>
  </si>
  <si>
    <t xml:space="preserve">BROCA EXTENSIÓN 12" COBALTO 5/32" </t>
  </si>
  <si>
    <t xml:space="preserve">BROCA EXTENSIÓN 8" COBALTO 3/32" </t>
  </si>
  <si>
    <t xml:space="preserve">BROCA HSS DE 1/16" </t>
  </si>
  <si>
    <t xml:space="preserve">BROCA HSS DE 1/32" </t>
  </si>
  <si>
    <t xml:space="preserve">BROCA HSS DE 1/8" </t>
  </si>
  <si>
    <t xml:space="preserve">BROCA HSS DE 3/32" </t>
  </si>
  <si>
    <t xml:space="preserve">BROCA HSS DE 5/32" </t>
  </si>
  <si>
    <t>BROCA ROSCADA PARA TALADRO</t>
  </si>
  <si>
    <t xml:space="preserve">BROCHA 4" </t>
  </si>
  <si>
    <t>BROCHA 5"</t>
  </si>
  <si>
    <t>BROCHA CERDA BLANCA</t>
  </si>
  <si>
    <t>BROCHA CERDA NEGRA</t>
  </si>
  <si>
    <t>BUJE DE BRONCE</t>
  </si>
  <si>
    <t>BUJE MOTOR DE ARRANQUE JUEGO</t>
  </si>
  <si>
    <t>CABLE ASM POWER ELECTICAL</t>
  </si>
  <si>
    <t>CABLE ASSEMBLY</t>
  </si>
  <si>
    <t>CABLE ASSEMBLY 28.5 V.D.C.</t>
  </si>
  <si>
    <t xml:space="preserve">CABLE DE ALTA / JUEGO </t>
  </si>
  <si>
    <t>CABLE DE PRUEBA</t>
  </si>
  <si>
    <t>CABLE ELECTRICO   #10</t>
  </si>
  <si>
    <t>CABLE ELECTRICO   #12</t>
  </si>
  <si>
    <t>CABLE ELECTRICO   #14</t>
  </si>
  <si>
    <t>CABLE ELECTRICO   #2</t>
  </si>
  <si>
    <t>CABLE ELECTRICO   #8</t>
  </si>
  <si>
    <t>CABLE, EDDY CURRENT, UNIWEST SPECIALTY PROBE</t>
  </si>
  <si>
    <t>CAJA DE HERRRAMIENTA</t>
  </si>
  <si>
    <t>CALIBRADOR TIPO VERNIER</t>
  </si>
  <si>
    <t>CANDADO</t>
  </si>
  <si>
    <t>CAPACITOR, ALS, 115000 MF</t>
  </si>
  <si>
    <t>CASTER</t>
  </si>
  <si>
    <t>CAUTIN TIPO LAPIZ 25 WATTS</t>
  </si>
  <si>
    <t>CEPILLO CERDA DURA - MANGO ALRGO (1,20)</t>
  </si>
  <si>
    <t xml:space="preserve">CEPILLO DE BRONCE CON MANGO DE MADERA </t>
  </si>
  <si>
    <t>CEPILLO LATERAL PARA BARREDORA</t>
  </si>
  <si>
    <t>CEPILLO PRINCIPAL PARA BARREDORA</t>
  </si>
  <si>
    <t xml:space="preserve">CERA / PASTA PULIDORA BLANCA </t>
  </si>
  <si>
    <t>CILINDRO DE FRENOS</t>
  </si>
  <si>
    <t>CILINDRO HIDRAULICO CONJUNTO</t>
  </si>
  <si>
    <t>CINTA ALUMINIO</t>
  </si>
  <si>
    <t xml:space="preserve">CINTA DE ENCAUCHETAR AUTOFUNDENTE </t>
  </si>
  <si>
    <t>CINTA DE ENMASCARAR 3/8"</t>
  </si>
  <si>
    <t>CINTA DE ENMASCARAR VERDE DE 1"</t>
  </si>
  <si>
    <t>CINTA DE ENMASCARAR VERDE DE 1/2"</t>
  </si>
  <si>
    <t>CINTA DE ENMASCARAR VERDE DE 1/4"</t>
  </si>
  <si>
    <t>CINTA DE ENMASCARAR VERDE DE 2"</t>
  </si>
  <si>
    <t>CINTA DE SEGURIDAD - NO PASE</t>
  </si>
  <si>
    <t xml:space="preserve">CINTA DE TELA ELECTRICA </t>
  </si>
  <si>
    <t xml:space="preserve">CINTA EMBALAJE </t>
  </si>
  <si>
    <t>CINTA ENTELADA ALTA PRESION</t>
  </si>
  <si>
    <t>CINTA FALLA NEGRA 1-1/2 CM</t>
  </si>
  <si>
    <t>CINTA FALLA ROJA 1-1/2 CM</t>
  </si>
  <si>
    <t>CODO / FITTING 1/2</t>
  </si>
  <si>
    <t>CODO / FITTING 1/4</t>
  </si>
  <si>
    <t>CODO / FITTING 3/16</t>
  </si>
  <si>
    <t>CODO / FITTING 3/8</t>
  </si>
  <si>
    <t>CODO / FITTING 5/16</t>
  </si>
  <si>
    <t xml:space="preserve">COLLARIN / HI LOCK </t>
  </si>
  <si>
    <t xml:space="preserve">COLLARIN 3/16 HL70-6 </t>
  </si>
  <si>
    <t xml:space="preserve">COLLARIN HL82-5 </t>
  </si>
  <si>
    <t>CONDENSADOR DE AISLAMIENTO / INSULATOR CAPACITOR</t>
  </si>
  <si>
    <t>CONECTOR / PLUG NEXUS</t>
  </si>
  <si>
    <t>CONECTOR DE 28VDC</t>
  </si>
  <si>
    <t>CONECTOR SWITCH ASSEMBLY NEXUS</t>
  </si>
  <si>
    <t>CONECTOR T / TEE FITTING</t>
  </si>
  <si>
    <t>CONTADOR DE PARTICULAS</t>
  </si>
  <si>
    <t>CONTROL MOTOR / CONTROL, ENGINE STOP</t>
  </si>
  <si>
    <t>CORREA ALTERNADOR DAYCO</t>
  </si>
  <si>
    <t>CORREA DE ALTERNADOR</t>
  </si>
  <si>
    <t xml:space="preserve">CORREA DE ALTERNADOR </t>
  </si>
  <si>
    <t>CORREA DE ALTERNADOR 13A1015</t>
  </si>
  <si>
    <t>CORREA DE ALTERNADOR 3A1055</t>
  </si>
  <si>
    <t>CORREA VENTILADOR DAYCO</t>
  </si>
  <si>
    <t>CORTADOR DE TUBO</t>
  </si>
  <si>
    <t>CUERPO ENSAMBLE / BODY</t>
  </si>
  <si>
    <t>DESENGRASANTE</t>
  </si>
  <si>
    <t xml:space="preserve">DESENGRASANTE </t>
  </si>
  <si>
    <t>DESENGRASANTE DE MANOS</t>
  </si>
  <si>
    <t>DESENGRASANTE DE MOTORES X CANECA 55 GALON</t>
  </si>
  <si>
    <t>DESENGRASANTE EXTREME SIMPLE GREEN CANECA 55 GALONES</t>
  </si>
  <si>
    <t>DESTORNILLADOR INALAMBRICO</t>
  </si>
  <si>
    <t>DESTORNILLADOR SGDE70 JUEGO</t>
  </si>
  <si>
    <t>DIODO / DIODE, SILICON</t>
  </si>
  <si>
    <t>DIODO / DIODE, SILICON, 275A, POS. BASE</t>
  </si>
  <si>
    <t>DIODO SILICON</t>
  </si>
  <si>
    <t xml:space="preserve">DISCO ABRASIVO / LOCK DISC HOLDER, ROLOC 2" TYPE III HARDNESS MEDIUM 64922 </t>
  </si>
  <si>
    <t xml:space="preserve">DISCO ABRASIVO / LOCK DISC HOLDER, ROLOC 3" TYPE III HARDNESS MEDIUM 64949 </t>
  </si>
  <si>
    <t>DISCO ABRASIVO / ROLOC BRISTLE DISC, 2 IN, GRADE 120 P/N 48011-18733-4</t>
  </si>
  <si>
    <t>DISCO ABRASIVO / ROLOC BRISTLE DISC, 2 IN, GRADE 50 P/N 48011-18730-3</t>
  </si>
  <si>
    <t>DISCO ABRASIVO / ROLOC BRISTLE DISC, 2 IN, GRADE 80 P/N 48011-18732-7</t>
  </si>
  <si>
    <t xml:space="preserve">DISCO ACONDICIONADOR DE SUPERFICIE REF SCOTCH-BRITE  2" CAFÉ 07480 </t>
  </si>
  <si>
    <t xml:space="preserve">DISCO ACONDICIONADOR DE SUPERFICIE REF SCOTCH-BRITE 2" AZUL 07515 </t>
  </si>
  <si>
    <t xml:space="preserve">DISCO ACONDICIONADOR DE SUPERFICIE REF SCOTCH-BRITE 2" VINO TINTO 64190-4 </t>
  </si>
  <si>
    <t xml:space="preserve">DISCO ACONDICIONADOR DE SUPERFICIE REF SCOTCH-BRITE 2" VINO TINTO 64213-0 </t>
  </si>
  <si>
    <t xml:space="preserve">DISCO ACONDICIONADOR DE SUPERFICIE REF SCOTCH-BRITE 3" AZUL 07513 </t>
  </si>
  <si>
    <t xml:space="preserve">DISCO ACONDICIONADOR DE SUPERFICIE REF SCOTCH-BRITE 3" CAFÉ 07485 </t>
  </si>
  <si>
    <t xml:space="preserve">DISCO ACONDICIONADOR DE SUPERFICIE REF SCOTCH-BRITE 3" VINO TINTO 07476 </t>
  </si>
  <si>
    <t>DISCO DE CORTE PARA METAL 7" X 1/4" X 7/8 "</t>
  </si>
  <si>
    <t>DISCO DE PULIR METAL 4 1/2" X 1/8" X 7/8"</t>
  </si>
  <si>
    <t>DISIPADOR DE CALOR / FANS HEADSINK</t>
  </si>
  <si>
    <t xml:space="preserve">DOBLADORA TUBO / BENDING </t>
  </si>
  <si>
    <t>EMBOBINADO DC CHOKE</t>
  </si>
  <si>
    <t>EMBOBINADO DC CONTACTOR, 800AMP, 24VDC</t>
  </si>
  <si>
    <t>EMBOBINADO DC CONTROL PANEL</t>
  </si>
  <si>
    <t>EMBOBINADO DC OUTPUT PC BOAR ASSEMBLY</t>
  </si>
  <si>
    <t>EMPAQUE</t>
  </si>
  <si>
    <t>EMPAQUE / FLEXRITE GASKET MATERIAL - SEALING</t>
  </si>
  <si>
    <t xml:space="preserve">EMPAQUETADURA CULATA MOTOR DETROY </t>
  </si>
  <si>
    <t>EMULSIFICADOR HIDROFILICO</t>
  </si>
  <si>
    <t>EMULSIFICADOR LIPOFILICO</t>
  </si>
  <si>
    <t>ESCOBILLAS</t>
  </si>
  <si>
    <t xml:space="preserve">ESMERIL DE BANCO DEWALT </t>
  </si>
  <si>
    <t>ESPAGUET TERMOENCOGIBLE X ROLLO</t>
  </si>
  <si>
    <t>ESPATULA METALICA</t>
  </si>
  <si>
    <t>ESPONJA SCOTH BRITE MORADA - NEGRA X ROLLO</t>
  </si>
  <si>
    <t>ESPUMA NARANJA 10 CM X LAMINA</t>
  </si>
  <si>
    <t>ESTACIÓN / EQUIPO MICROSOLDADURA</t>
  </si>
  <si>
    <t>EXTRACTOR DE PIN AZUL METALICO</t>
  </si>
  <si>
    <t xml:space="preserve">EXTRACTOR DE PIN AZUL PLASTICO </t>
  </si>
  <si>
    <t>EXTRACTOR DE PIN ROJO METALICO</t>
  </si>
  <si>
    <t xml:space="preserve">EXTRACTOR DE PIN ROJO PLASTICO </t>
  </si>
  <si>
    <t>EXTRACTOR DE PIN VERDE METALICO</t>
  </si>
  <si>
    <t xml:space="preserve">EXTRACTOR DE PIN VERDE PLASTICO </t>
  </si>
  <si>
    <t>FABRICACION DE GUACALES</t>
  </si>
  <si>
    <t xml:space="preserve">FIBRA DE VIDRIO </t>
  </si>
  <si>
    <t>FIJADOR DE PLACAS</t>
  </si>
  <si>
    <t>FILTRO ACEITE 372654</t>
  </si>
  <si>
    <t>FILTRO AIRE   63297</t>
  </si>
  <si>
    <t>FILTRO COMBUSTIBLE  55844</t>
  </si>
  <si>
    <t xml:space="preserve">FILTRO DE ACEITE A-116 </t>
  </si>
  <si>
    <t xml:space="preserve">FILTRO DE ACEITE BT223 </t>
  </si>
  <si>
    <t xml:space="preserve">FILTRO DE ACEITE BT-339 </t>
  </si>
  <si>
    <t xml:space="preserve">FILTRO DE ACEITE FL-2016 </t>
  </si>
  <si>
    <t>FILTRO DE ACEITE FL-3970</t>
  </si>
  <si>
    <t>FILTRO DE ACEITE HCX 1549</t>
  </si>
  <si>
    <t xml:space="preserve">FILTRO DE ACEITE HCX 2849M </t>
  </si>
  <si>
    <t xml:space="preserve">FILTRO DE ACEITE HCX 9452 </t>
  </si>
  <si>
    <t>FILTRO DE ACEITE HCX-22</t>
  </si>
  <si>
    <t xml:space="preserve">FILTRO DE ACEITE HCX-22 </t>
  </si>
  <si>
    <t>FILTRO DE ACEITE HCX-5566</t>
  </si>
  <si>
    <t xml:space="preserve">FILTRO DE ACEITE LAR-1 </t>
  </si>
  <si>
    <t xml:space="preserve">FILTRO DE ACEITE LFP 2160 </t>
  </si>
  <si>
    <t xml:space="preserve">FILTRO DE ACEITE M806418 </t>
  </si>
  <si>
    <t>FILTRO DE ACEITE PH-8A</t>
  </si>
  <si>
    <t xml:space="preserve">FILTRO DE AIRE 291460 </t>
  </si>
  <si>
    <t xml:space="preserve">FILTRO DE AIRE 372651 </t>
  </si>
  <si>
    <t>FILTRO DE AIRE 484 P</t>
  </si>
  <si>
    <t xml:space="preserve">FILTRO DE AIRE 6.2084.0 </t>
  </si>
  <si>
    <t>FILTRO DE AIRE 63297</t>
  </si>
  <si>
    <t xml:space="preserve">FILTRO DE AIRE 8543758 </t>
  </si>
  <si>
    <t xml:space="preserve">FILTRO DE AIRE AF-25960 </t>
  </si>
  <si>
    <t xml:space="preserve">FILTRO DE AIRE AF-25962 </t>
  </si>
  <si>
    <t xml:space="preserve">FILTRO DE AIRE AF-25963 </t>
  </si>
  <si>
    <t>FILTRO DE AIRE AF25969</t>
  </si>
  <si>
    <t xml:space="preserve">FILTRO DE AIRE AF-26120 </t>
  </si>
  <si>
    <t>FILTRO DE AIRE AF-26121</t>
  </si>
  <si>
    <t xml:space="preserve">FILTRO DE AIRE AR25467 </t>
  </si>
  <si>
    <t>FILTRO DE AIRE ARS-3988</t>
  </si>
  <si>
    <t>FILTRO DE AIRE AZ-1596</t>
  </si>
  <si>
    <t xml:space="preserve">FILTRO DE AIRE AZ-253K </t>
  </si>
  <si>
    <t xml:space="preserve">FILTRO DE AIRE AZ-3542 </t>
  </si>
  <si>
    <t xml:space="preserve">FILTRO DE AIRE AZ-3543 </t>
  </si>
  <si>
    <t xml:space="preserve">FILTRO DE AIRE AZ-3715 </t>
  </si>
  <si>
    <t xml:space="preserve">FILTRO DE AIRE CA-6817 </t>
  </si>
  <si>
    <t>FILTRO DE AIRE DA-7801</t>
  </si>
  <si>
    <t xml:space="preserve">FILTRO DE AIRE FA-1718 </t>
  </si>
  <si>
    <t>FILTRO DE AIRE FA-3424</t>
  </si>
  <si>
    <t xml:space="preserve">FILTRO DE AIRE M-113621 </t>
  </si>
  <si>
    <t>FILTRO DE AIRE M-123378</t>
  </si>
  <si>
    <t>FILTRO DE AIRE P822686</t>
  </si>
  <si>
    <t>FILTRO DE COMBUSTIBLE A-588</t>
  </si>
  <si>
    <t>FILTRO DE COMBUSTIBLE B-262</t>
  </si>
  <si>
    <t>FILTRO DE COMBUSTIBLE B-7653</t>
  </si>
  <si>
    <t>FILTRO DE COMBUSTIBLE BF-1226</t>
  </si>
  <si>
    <t>FILTRO DE COMBUSTIBLE BF7813</t>
  </si>
  <si>
    <t>FILTRO DE COMBUSTIBLE BF-7966</t>
  </si>
  <si>
    <t xml:space="preserve">FILTRO DE COMBUSTIBLE FD-4604 </t>
  </si>
  <si>
    <t xml:space="preserve">FILTRO DE COMBUSTIBLE FF-5369 </t>
  </si>
  <si>
    <t>FILTRO DE COMBUSTIBLE FF-5638</t>
  </si>
  <si>
    <t xml:space="preserve">FILTRO DE COMBUSTIBLE FS-19732 </t>
  </si>
  <si>
    <t xml:space="preserve">FILTRO DE COMBUSTIBLE FS-19902  </t>
  </si>
  <si>
    <t xml:space="preserve">FILTRO DE COMBUSTIBLE FS20000 </t>
  </si>
  <si>
    <t xml:space="preserve">FILTRO DE COMBUSTIBLE FS-20022 </t>
  </si>
  <si>
    <t xml:space="preserve">FILTRO DE COMBUSTIBLE HCX 446 </t>
  </si>
  <si>
    <t>FILTRO DE COMBUSTIBLE HCX 6438839</t>
  </si>
  <si>
    <t>FILTRO DE COMBUSTIBLE HCX 6438840</t>
  </si>
  <si>
    <t xml:space="preserve">FILTRO DE COMBUSTIBLE HCX-093G </t>
  </si>
  <si>
    <t xml:space="preserve">FILTRO DE COMBUSTIBLE HCX-4102 </t>
  </si>
  <si>
    <t>FILTRO DE COMBUSTIBLE HCX-7270</t>
  </si>
  <si>
    <t xml:space="preserve">FILTRO DE COMBUSTIBLE HCX-7270 </t>
  </si>
  <si>
    <t>FILTRO DE COMBUSTIBLE LAR-7111</t>
  </si>
  <si>
    <t xml:space="preserve">FILTRO DE COMBUSTIBLE LFF 3886 </t>
  </si>
  <si>
    <t>FILTRO DE COMBUSTIBLE M801101</t>
  </si>
  <si>
    <t>FILTRO DE COMBUSTIBLE PC-1345</t>
  </si>
  <si>
    <t>FILTRO DE COMBUSTIBLE PERKINS   26560201</t>
  </si>
  <si>
    <t xml:space="preserve">FILTRO DE COMBUSTIBLE S3227 </t>
  </si>
  <si>
    <t xml:space="preserve">FILTRO DE TRANSMISION 700990931 </t>
  </si>
  <si>
    <t xml:space="preserve">FILTRO DRENADOR DE AGUA AW-2010 </t>
  </si>
  <si>
    <t>FILTRO HIDRAULICO  65221</t>
  </si>
  <si>
    <t xml:space="preserve">FILTRO SEPARADOR DE AGUA   PERKINS 26550005  </t>
  </si>
  <si>
    <t xml:space="preserve">FRASCO MUESTRA DE ACEITE </t>
  </si>
  <si>
    <t>FREON R134A</t>
  </si>
  <si>
    <t>FRESA ESCARIADOR</t>
  </si>
  <si>
    <t>FUENTE ALIMENTACIÓN / POWER SUPPLY</t>
  </si>
  <si>
    <t>FUSIBLE / CAPACITOR ASSEMBLY</t>
  </si>
  <si>
    <t>FUSIBLE 20A</t>
  </si>
  <si>
    <t>GATO / JACK</t>
  </si>
  <si>
    <t xml:space="preserve">GEL ACOPLANTE </t>
  </si>
  <si>
    <t>GOVERNADOR / CONTROLLER, GOV. ELECTRIC</t>
  </si>
  <si>
    <t>GOVERNADOR / ELECTRIC GOVERNOR ACTUATOR</t>
  </si>
  <si>
    <t>GOVERNADOR / UNIT, CONTROL, ELECTRIC, GOVERNOR</t>
  </si>
  <si>
    <t>GOVERNADOR ELECTRICO</t>
  </si>
  <si>
    <t>GOVERNADOR ELECTRONICO</t>
  </si>
  <si>
    <t>GRASA #22</t>
  </si>
  <si>
    <t>GRASA / WURTH DIELECTRIC GREASE</t>
  </si>
  <si>
    <t>GRASA DE LITIO</t>
  </si>
  <si>
    <t xml:space="preserve">GRASERA </t>
  </si>
  <si>
    <t>GRASERA MANUAL</t>
  </si>
  <si>
    <t>GRATA PARA ESMERIL DE 1"</t>
  </si>
  <si>
    <t>GUANTE DE NITRILO X CAJA</t>
  </si>
  <si>
    <t>GUANTE NEOPRENO  X PAR</t>
  </si>
  <si>
    <t>GUANTE NR 13 RESISTENTE  X PAR</t>
  </si>
  <si>
    <t>GUAYA STOP</t>
  </si>
  <si>
    <t>GUIAS DE VALVULA</t>
  </si>
  <si>
    <t>HERRAMIENTAS SERVICIO GENERAL - JUEGO</t>
  </si>
  <si>
    <t>HILO DE NYLON #40 AZUL X ROLLO</t>
  </si>
  <si>
    <t>HILO DE NYLON #40 GRIS X ROLLO</t>
  </si>
  <si>
    <t>HILO DE NYLON #40 NEGRO X ROLLO</t>
  </si>
  <si>
    <t>HILO DE NYLON #40 ROJO X ROLLO</t>
  </si>
  <si>
    <t>HYSOL</t>
  </si>
  <si>
    <t>INDICADOR AMPERIOS AC</t>
  </si>
  <si>
    <t>INDICADOR AMPERIOS DC</t>
  </si>
  <si>
    <t>INDICADOR CANT FUEL</t>
  </si>
  <si>
    <t>INDICADOR FRECUENCIA</t>
  </si>
  <si>
    <t>INDICADOR FRECUENCIA 120VAC</t>
  </si>
  <si>
    <t>INDICADOR PRESION OIL</t>
  </si>
  <si>
    <t>INDICADOR TEMPERATURA</t>
  </si>
  <si>
    <t>INDICADOR VELOCIDAD / OVERSPEED</t>
  </si>
  <si>
    <t>INDICADOR VOLTAJE AC</t>
  </si>
  <si>
    <t>INDICADOR VOLTAJE DC</t>
  </si>
  <si>
    <t>INDICADOR VOLTIOS AC</t>
  </si>
  <si>
    <t>INDICADOR VOLTIOS DC</t>
  </si>
  <si>
    <t>INSERTADOR KIT TERRAJA / MACHUELO PARA REPARAR ROSCAS</t>
  </si>
  <si>
    <t>INTERRUPTOR / CONTACTOR</t>
  </si>
  <si>
    <t>INTERRUPTOR / CONTACTOR, LINE, 3-POLE</t>
  </si>
  <si>
    <t>INTERRUPTOR / SWITCH</t>
  </si>
  <si>
    <t>INTERRUPTOR / SWITCH , OIL PRESSURE</t>
  </si>
  <si>
    <t>INTERRUPTOR / SWITCH 2 POSICIONES</t>
  </si>
  <si>
    <t>INTERRUPTOR / SWITCH 3 POSICIONES</t>
  </si>
  <si>
    <t>INTERRUPTOR / SWITCH ASSEMBLY, TIME DELAY</t>
  </si>
  <si>
    <t>INTERRUPTOR / SWITCH AUTOMATIC-MANUAL</t>
  </si>
  <si>
    <t>INTERRUPTOR / SWITCH DE PRESION DE ACEITE</t>
  </si>
  <si>
    <t>INTERRUPTOR / SWITCH FUEL PRESSURE</t>
  </si>
  <si>
    <t>INTERRUPTOR / SWITCH METER SELEC VOLT</t>
  </si>
  <si>
    <t>INTERRUPTOR / SWITCH MICRO APAG EMERG</t>
  </si>
  <si>
    <t>INTERRUPTOR / SWITCH OIL PRESSURE</t>
  </si>
  <si>
    <t>INTERRUPTOR / SWITCH PUSH BUTTON TEST</t>
  </si>
  <si>
    <t>INTERRUPTOR / SWITCH SELECTOR, METER</t>
  </si>
  <si>
    <t>INTERRUPTOR / SWITCH START</t>
  </si>
  <si>
    <t>INTERRUPTOR / SWITCH TEST-BANK</t>
  </si>
  <si>
    <t>INTERRUPTOR / SWITCH UNIVERSAL</t>
  </si>
  <si>
    <t>INTERRUPTOR / SWITCH, MAINTAINED, PUSH</t>
  </si>
  <si>
    <t>INTERRUPTOR / SWITCH, MICRO</t>
  </si>
  <si>
    <t>INTERRUPTOR / SWITCH, PUSH BUTTON, STARTER</t>
  </si>
  <si>
    <t>INTERRUPTOR / SWITCH, TOGGLE, 4PDT</t>
  </si>
  <si>
    <t>INTERRUPTOR DE ENTRADA / INPUT CONTACTOR</t>
  </si>
  <si>
    <t>INTERRUPTOR DE PRESION ACEITE/ SWITCH</t>
  </si>
  <si>
    <t>INTERRUPTOR DE PRESION DE COMBUSTIBLE / SWITCH</t>
  </si>
  <si>
    <t>INTERRUPTOR DE TEMPERATURA / SWITCH</t>
  </si>
  <si>
    <t>LAMINA FLEXI GLASS</t>
  </si>
  <si>
    <t>LAMPARA</t>
  </si>
  <si>
    <t xml:space="preserve">LEZNAS JUEGO </t>
  </si>
  <si>
    <t xml:space="preserve">LICUADORAS AMBAR  </t>
  </si>
  <si>
    <t>LIJA # 100 6"</t>
  </si>
  <si>
    <t>LIJA # 150 PARA ORBITAL DE 6"</t>
  </si>
  <si>
    <t>LIJA # 180 PARA ORBITAL DE 6"</t>
  </si>
  <si>
    <t>LIJA # 200 PARA ORBITAL DE 6"</t>
  </si>
  <si>
    <t>LIJA # 220 PARA ORBITAL DE 6"</t>
  </si>
  <si>
    <t>LIJA # 320 PARA ORBITAL DE 6"</t>
  </si>
  <si>
    <t>LIJA # 400 PARA ORBITAL DE 6"</t>
  </si>
  <si>
    <t>LIJA # 600 PARA ORBITAL DE 6"</t>
  </si>
  <si>
    <t>LIJA 5" GRANO 120 X CAJA</t>
  </si>
  <si>
    <t>LIJA 5" GRANO 80 X CAJA</t>
  </si>
  <si>
    <t>LIJA 6" #80</t>
  </si>
  <si>
    <t>LIJA AUTOADHESIVA PARA PISOS 5 CM X ROLLO</t>
  </si>
  <si>
    <t>LIJA PABSA - PLIEGO</t>
  </si>
  <si>
    <t>LIJA ROLOCK</t>
  </si>
  <si>
    <t>LIJA SCOTCH BRITE</t>
  </si>
  <si>
    <t>LIJA VELCRO 4" GRANO 100</t>
  </si>
  <si>
    <t>LIJA VELCRO 4" GRANO 180</t>
  </si>
  <si>
    <t>LIJA VELCRO 4" GRANO 220</t>
  </si>
  <si>
    <t>LIJA VELCRO 4" GRANO 600</t>
  </si>
  <si>
    <t>LIJA VELCRO 4" GRANO 80</t>
  </si>
  <si>
    <t xml:space="preserve">LIMA MEDIA CAÑA GRANDE GR FINO 12" </t>
  </si>
  <si>
    <t xml:space="preserve">LIMA MEDIA CAÑA GRANDE GR GRUESO 12" </t>
  </si>
  <si>
    <t>LIMA MEDIA CAÑA GRANDE GRANO FINO 12"</t>
  </si>
  <si>
    <t>LIMA MEDIA CAÑA GRANDE GRANO GRUESO 12"</t>
  </si>
  <si>
    <t xml:space="preserve">LIMA PEQUEÑA JOYERÍA </t>
  </si>
  <si>
    <t>LIMPIADOR  01-5750-78</t>
  </si>
  <si>
    <t>LIMPIADOR COMPUESTO / CLEANING COMPOUND JET ENGINE CLEANER X CANECA 55 GALON</t>
  </si>
  <si>
    <t>LINEA NEUMATICA</t>
  </si>
  <si>
    <t xml:space="preserve">LINTERNA UV </t>
  </si>
  <si>
    <t xml:space="preserve">LIQUIDO PARA FRENOS </t>
  </si>
  <si>
    <t>LIQUIDO PRESERVANTE</t>
  </si>
  <si>
    <t>LIQUIDO REFRIGERANTE DE MOTOR</t>
  </si>
  <si>
    <t>LLANTA 175/70 R13 SELLOMATICA FLOOD LIGHT-GENIE</t>
  </si>
  <si>
    <t>LLANTA 2.60.85 BARRA DE ARRASTRE</t>
  </si>
  <si>
    <t>LLANTA 20.5X8.0-10 SELLOMATICA PLANTAS HOBART-APU</t>
  </si>
  <si>
    <t xml:space="preserve">LLANTA 205/65 -10 SELLLOMATICA PLANTAS HOBART </t>
  </si>
  <si>
    <t>LLANTA 215/75 X 17.5 SELLOMATICA CARRO ESCALERA</t>
  </si>
  <si>
    <t>LLANTA 22.5X10-8 SELLOMATICA GATOR</t>
  </si>
  <si>
    <t>LLANTA 225/75X15 SELLOMATICA FLOOD LIGHT</t>
  </si>
  <si>
    <t>LLANTA 25X13-9 SELLOMATICA GATOR</t>
  </si>
  <si>
    <t>LLANTA 28X9-15 MONTACARGA</t>
  </si>
  <si>
    <t>LLANTA 295-80 X 22.5 TRACTOR TLD</t>
  </si>
  <si>
    <t>LLANTA 4.10 - 6 BARRA DE ARRASTRE</t>
  </si>
  <si>
    <t>LLANTA 4.80-8 SELLOMATICA LEKTRO-FLOOD LIGHT-TRINCHE</t>
  </si>
  <si>
    <t>LLANTA 5.30 X12 SELLOMATICA PLANTAS HOBART</t>
  </si>
  <si>
    <t xml:space="preserve">LLANTA 6.00X9 PLANTAS HOBART-TRACTOR </t>
  </si>
  <si>
    <t>LLANTA 6.50X10 MONTACARGA-BARREDORA</t>
  </si>
  <si>
    <t>LLANTA 7,50X15 HARLAN</t>
  </si>
  <si>
    <t>LLANTA 8.25X15 MONTACARGA</t>
  </si>
  <si>
    <t>LLANTA 8.75X16.5 SELLOMATICA TRACTOR</t>
  </si>
  <si>
    <t>LLANTA LT 245/75 X 15 SELLOMATICA CARRO ESCALERA</t>
  </si>
  <si>
    <t xml:space="preserve">LLAVE CADENA 6-9/32" </t>
  </si>
  <si>
    <t>LLAVE DE CINTA 4"</t>
  </si>
  <si>
    <t>LLAVE DE TUBO 5"</t>
  </si>
  <si>
    <t>LLAVE EXPANSIVA</t>
  </si>
  <si>
    <t>LONA ALGODÓN NEGRA</t>
  </si>
  <si>
    <t>LONA ALGODÓN VERDE</t>
  </si>
  <si>
    <t>LONA HURACAN NEGRA</t>
  </si>
  <si>
    <t>LONA HURACAN VERDE</t>
  </si>
  <si>
    <t>LONA PARA PARCHES</t>
  </si>
  <si>
    <t>LUBRICANTE / COGWHEEL SPRAY WURTH</t>
  </si>
  <si>
    <t>LUBRICANTE / LUBRICANT AND PENETRANT WD 40</t>
  </si>
  <si>
    <t>LUBRICANTE LPS / ELECTRO CONTAC CLEANER</t>
  </si>
  <si>
    <t xml:space="preserve">LUBRICANTE LPS T-91 </t>
  </si>
  <si>
    <t>LUBRICANTE LPS-1 / GREASELESS LUBRICANT 00116</t>
  </si>
  <si>
    <t xml:space="preserve">LUBRICANTE LPS-2 </t>
  </si>
  <si>
    <t>LUBRICANTE LPS-3</t>
  </si>
  <si>
    <t>LUBRICANTE SKYDROL X CUARTO</t>
  </si>
  <si>
    <t>LUBRICANTE WD 40</t>
  </si>
  <si>
    <t>LUZ FLUORESCENTE</t>
  </si>
  <si>
    <t>LUZ FRIA  EP-300-2650 HAZARDOUS LOCATION WORK LIGHTS</t>
  </si>
  <si>
    <t>LUZ FRIA ECFSP30</t>
  </si>
  <si>
    <t>LUZ FRIAECU325BK</t>
  </si>
  <si>
    <t xml:space="preserve">LUZ LED DE TRABAJO RECARGABLE </t>
  </si>
  <si>
    <t xml:space="preserve">LUZ ROJO / LIGHT PILOT </t>
  </si>
  <si>
    <t xml:space="preserve">LUZ VERDE / LIGHT PILOT </t>
  </si>
  <si>
    <t>MANGUERA DE MEDIA DE ALTA PRESION</t>
  </si>
  <si>
    <t xml:space="preserve">MANGUERA METALICA DE 1/2" </t>
  </si>
  <si>
    <t>MANGUERA METALICA DE 3/4"</t>
  </si>
  <si>
    <t xml:space="preserve">MANTENIMENTO PREVENTIVO CONTROL  CORROSIÓN, CONSERVACIÓN, PRESENTACIÓN Y SALUBRIDAD AERONAVES </t>
  </si>
  <si>
    <t>MANTENIMENTO PREVENTIVO CONTROL  CORROSIÓN, CONSERVACIÓN, PRESENTACIÓN Y SALUBRIDAD AERONAVES     AMARRE</t>
  </si>
  <si>
    <t>MANTENIMENTO PREVENTIVO CONTROL  CORROSIÓN, CONSERVACIÓN, PRESENTACIÓN Y SALUBRIDAD AERONAVES     VF 2019</t>
  </si>
  <si>
    <t>MANTENIMIENTO CARROS DE OXIGENO (NO MOTORIZADO)</t>
  </si>
  <si>
    <t>MANTENIMIENTO DE LAS BOTELLAS DE OXÍGENO, NITRÓGENO, GAS CARBÓNICO Y EXTINTORAS DE FUEGO DE LAS AERONAVES</t>
  </si>
  <si>
    <t>MANTENIMIENTO DESPEGADORA DE RUEDAS</t>
  </si>
  <si>
    <t>MANTENIMIENTO EQUIPO DEL EQUIPO ETAA ASIGNADO A LA UNIDAD (EQUIPO NO MOTORIZADO ) AMARRE</t>
  </si>
  <si>
    <t xml:space="preserve">MANTENIMIENTO EQUIPO ETAA BANCOS </t>
  </si>
  <si>
    <t>MANTENIMIENTO EQUIPO ETAA BANCOS VF 2019</t>
  </si>
  <si>
    <t>MANTENIMIENTO EQUIPO ETAA BARRAS DE ARRASTRE</t>
  </si>
  <si>
    <t>MANTENIMIENTO EQUIPO ETAA BARRAS DE ARRASTRE VF 2019</t>
  </si>
  <si>
    <t xml:space="preserve">MANTENIMIENTO EQUIPO ETAA BARREDORAS </t>
  </si>
  <si>
    <t>MANTENIMIENTO EQUIPO ETAA BARREDORAS VF 2019</t>
  </si>
  <si>
    <t xml:space="preserve">MANTENIMIENTO EQUIPO ETAA CARGADORES </t>
  </si>
  <si>
    <t>MANTENIMIENTO EQUIPO ETAA CARGADORES VF 2019</t>
  </si>
  <si>
    <t xml:space="preserve">MANTENIMIENTO EQUIPO ETAA CARROS ESCALERA </t>
  </si>
  <si>
    <t>MANTENIMIENTO EQUIPO ETAA CARROS ESCALERA VF 2019</t>
  </si>
  <si>
    <t xml:space="preserve">MANTENIMIENTO EQUIPO ETAA GATOS </t>
  </si>
  <si>
    <t>MANTENIMIENTO EQUIPO ETAA GATOS VF 2019</t>
  </si>
  <si>
    <t xml:space="preserve">MANTENIMIENTO EQUIPO ETAA GRUAS </t>
  </si>
  <si>
    <t>MANTENIMIENTO EQUIPO ETAA GRUAS VF 2019</t>
  </si>
  <si>
    <t xml:space="preserve">MANTENIMIENTO EQUIPO ETAA HIDROLAVADORAS </t>
  </si>
  <si>
    <t>MANTENIMIENTO EQUIPO ETAA HIDROLAVADORAS VF 2019</t>
  </si>
  <si>
    <t>MANTENIMIENTO EQUIPO ETAA MONTACARGAS</t>
  </si>
  <si>
    <t>MANTENIMIENTO EQUIPO ETAA REMOLCADORES</t>
  </si>
  <si>
    <t>MANTENIMIENTO EQUIPO ETAA VEHICULOS UTILITARIOS</t>
  </si>
  <si>
    <t xml:space="preserve">MANTENIMIENTO ESTANTERIA INTELIGENTE </t>
  </si>
  <si>
    <t>MANTENIMIENTO ETAA TRACTORES</t>
  </si>
  <si>
    <t>MANTENIMIENTO MAYOR SISTEMA COMBUSTIBLES AVIACIÓN UNIDADES AÉREAS (CATAM)</t>
  </si>
  <si>
    <t xml:space="preserve">MANTENIMIENTO PREVENTIVO Y CORRECTIVO PLANTAS DE ENERGIA </t>
  </si>
  <si>
    <t xml:space="preserve">MANTENIMIENTO PROGRAMADO E IMPREVISTO PARA EL EQUIPO F-28    </t>
  </si>
  <si>
    <t>MANTENIMIENTO PROGRAMADO E IMPREVISTO PARA EL EQUIPO F-28 AMARRE</t>
  </si>
  <si>
    <t>MANTENIMIENTO PROGRAMADO E IMPREVISTO PARA EL EQUIPO F-28 VF 2019</t>
  </si>
  <si>
    <t>MARTILLO DE CAUCHO</t>
  </si>
  <si>
    <t>MASILLA EPOXICA RALLY</t>
  </si>
  <si>
    <t>MOLY-50 X LIBRA</t>
  </si>
  <si>
    <t>MOLYKOTE (ANTISIZE)</t>
  </si>
  <si>
    <t>MONTANTE DE CHOQUE / MOUNT SHOCK,RUBBER</t>
  </si>
  <si>
    <t>MONTANTE VENTILADOR / BLOWER ASSEMBLY</t>
  </si>
  <si>
    <t>MOTOR DE ARRANQUE</t>
  </si>
  <si>
    <t>MOTOR DE ARRANQUE CUMMINS</t>
  </si>
  <si>
    <t>MOTOR DE ARRANQUE DELCO</t>
  </si>
  <si>
    <t>NEUMATICO  28X9-15</t>
  </si>
  <si>
    <t xml:space="preserve">NEUMATICO  6.00X9 </t>
  </si>
  <si>
    <t xml:space="preserve">NEUMATICO  6.50X10 </t>
  </si>
  <si>
    <t>NEUMATICO  8.25X15</t>
  </si>
  <si>
    <t xml:space="preserve">NEUMATICO 295-80 X 22.5 </t>
  </si>
  <si>
    <t xml:space="preserve">NEUMATICO 7,50X15 </t>
  </si>
  <si>
    <t>NITROGENO GASEOSO AMARRE</t>
  </si>
  <si>
    <t>NITROGENO GASEOSO VF 2019</t>
  </si>
  <si>
    <t>OJETE METALICO 1/2"</t>
  </si>
  <si>
    <t>OJETE METALICO 3/4"</t>
  </si>
  <si>
    <t>OJETE METALICO 3/8"</t>
  </si>
  <si>
    <t>ORGANIZADOR DE TERMINALES / STRIP, TERMINAL</t>
  </si>
  <si>
    <t>OXIGENO GASEOSO GRADO ABO</t>
  </si>
  <si>
    <t>OXIGENO GASEOSO GRADO ABO AMARRE</t>
  </si>
  <si>
    <t>OXIGENO GASEOSO GRADO ABO VF 2019</t>
  </si>
  <si>
    <t>OXIGENO LIQUIDO</t>
  </si>
  <si>
    <t>OXIGENO LIQUIDO AMARRE</t>
  </si>
  <si>
    <t>OXIGENO LIQUIDO VF 2019</t>
  </si>
  <si>
    <t>PANA NEVADA AZUL</t>
  </si>
  <si>
    <t>PAÑO WYPALL X-70</t>
  </si>
  <si>
    <t>PAQUETE BATERIA / BATERY PACK</t>
  </si>
  <si>
    <t>PARTICULAS MAGNETICAS EN GALON</t>
  </si>
  <si>
    <t>PEINES PARA ALTERNADOR</t>
  </si>
  <si>
    <t xml:space="preserve">PENETRANTE SOLVENT KNOCKER LOOSE </t>
  </si>
  <si>
    <t>PERILLA / KNOB, RED</t>
  </si>
  <si>
    <t>PIEDRA DE ESMERIL GRANO FINO PARA TUNGSTENO GRANO FINO 8"</t>
  </si>
  <si>
    <t xml:space="preserve">PILA ALCALINA 9V </t>
  </si>
  <si>
    <t xml:space="preserve">PILA ALCALINA AAA 1,5 V </t>
  </si>
  <si>
    <t xml:space="preserve">PILA ALCALINA TIPO C 1,5 V </t>
  </si>
  <si>
    <t xml:space="preserve">PIN COTTER 1/16X 1/14 MS24665-138 </t>
  </si>
  <si>
    <t xml:space="preserve">PIN COTTER 1/16X1 MS24665-136 </t>
  </si>
  <si>
    <t xml:space="preserve">PIN COTTER 1/16X1/2 MS24665-132 </t>
  </si>
  <si>
    <t>PINCEL DELGADO</t>
  </si>
  <si>
    <t>PINTURA / LACA AMARILLA</t>
  </si>
  <si>
    <t>PINTURA / LACA BLANCA</t>
  </si>
  <si>
    <t>PINTURA / LACA GRIS</t>
  </si>
  <si>
    <t>PINTURA / LACA NEGRA</t>
  </si>
  <si>
    <t>PINTURA / LACA ROJA</t>
  </si>
  <si>
    <t>PINTURA AMARILLA POLIURETANO</t>
  </si>
  <si>
    <t xml:space="preserve">PINTURA BLANCA POLIURETANO - ALTA TEMPERATURA </t>
  </si>
  <si>
    <t>PINTURA BLANCO BRILLANTE F-S85285</t>
  </si>
  <si>
    <t xml:space="preserve">PINTURA FLUORECENTE </t>
  </si>
  <si>
    <t>PINTURA GRIS CLARO F-S85285</t>
  </si>
  <si>
    <t>PINTURA GRIS OSCURO F-S85285</t>
  </si>
  <si>
    <t>PINTURA NEGRA ALTA TEMPERATURA</t>
  </si>
  <si>
    <t>PINTURA NEGRO BRILLANTE POLIURETANO</t>
  </si>
  <si>
    <t>PINTURA NEGRO MATE POLIURETANO</t>
  </si>
  <si>
    <t>PINTURA ROJO BANDERA POLIURETANO</t>
  </si>
  <si>
    <t>PINZA AMPERIMETRICA</t>
  </si>
  <si>
    <t>PINZA CORTA CABLE</t>
  </si>
  <si>
    <t>PINZA PELACABLES AUTOMATICA</t>
  </si>
  <si>
    <t>PINZA SRPC105 JUEGO</t>
  </si>
  <si>
    <t>PISTOLA D550</t>
  </si>
  <si>
    <t>PISTOLA DE PINTURA POR GRAVEDAD / HVLP SPRAY GUN</t>
  </si>
  <si>
    <t>PISTOLA DE ROCIADO</t>
  </si>
  <si>
    <t>PISTOLA NEUMATICA / VENTURI</t>
  </si>
  <si>
    <t>PISTOLA PETROLIZADORA</t>
  </si>
  <si>
    <t>PISTON / PACKING PISTON ROD</t>
  </si>
  <si>
    <t>PISTON HIDRAULICO / RAM, HIDRAULIC</t>
  </si>
  <si>
    <t>PLASTICO 20 CM X ROLLO</t>
  </si>
  <si>
    <t>PLASTICO 60 CM X ROLLO</t>
  </si>
  <si>
    <t>PLASTICO NEGRO GRUESO 1.50 MT X ROLLO</t>
  </si>
  <si>
    <t>PLASTICO VINIPEL  X ROLLO</t>
  </si>
  <si>
    <t>PONTENCIALIZADOR  / BOOSTER</t>
  </si>
  <si>
    <t>PONTENCIALIZADOR / BOOSTER</t>
  </si>
  <si>
    <t>PONTENCIALIZADOR / BOOSTER, BRAKE, VACUUN</t>
  </si>
  <si>
    <t>PORTA ESCOBILLAS</t>
  </si>
  <si>
    <t>PORTA INYECTOR</t>
  </si>
  <si>
    <t>PRIMER</t>
  </si>
  <si>
    <t>PRIMER VERDE OLIVA</t>
  </si>
  <si>
    <t>PROBADOR DE AISLAMIENTO</t>
  </si>
  <si>
    <t>PROBADOR DE PUNTO DE INFLAMACION</t>
  </si>
  <si>
    <t xml:space="preserve">PULIDORA DE LAMINAS DYNAFILE VERSATILITY KIT 14010 COMPLETE 22 PC KIT </t>
  </si>
  <si>
    <t>PUNTA APEX</t>
  </si>
  <si>
    <t xml:space="preserve">PUNTA APEX NO. 1/4 </t>
  </si>
  <si>
    <t xml:space="preserve">PUNTA APEX NO. 10 </t>
  </si>
  <si>
    <t xml:space="preserve">PUNTA APEX NO. 12 </t>
  </si>
  <si>
    <t xml:space="preserve">PUNTA APEX NO. 3 </t>
  </si>
  <si>
    <t xml:space="preserve">PUNTA APEX NO. 4 </t>
  </si>
  <si>
    <t xml:space="preserve">PUNTA APEX NO. 5 </t>
  </si>
  <si>
    <t xml:space="preserve">PUNTA APEX NO. 6 </t>
  </si>
  <si>
    <t xml:space="preserve">PUNTA APEX NO. 8 </t>
  </si>
  <si>
    <t>PUNTA PARA MULTIMETRO</t>
  </si>
  <si>
    <t>PUNTA PHILLIPS</t>
  </si>
  <si>
    <t>PUNTA PHILLIPS NO. 1/4</t>
  </si>
  <si>
    <t>PUNTA PHILLIPS NO. 2 PLANA</t>
  </si>
  <si>
    <t>PUNTA PHILLIPS NO. 3 PLANA</t>
  </si>
  <si>
    <t>PUNTA PHILLIPS NO. 4</t>
  </si>
  <si>
    <t>PUNTA PHILLIPS NO. 4 PLANA</t>
  </si>
  <si>
    <t xml:space="preserve">PUNTA PHILLIPS NO. 5 </t>
  </si>
  <si>
    <t>PUNTA PHILLIPS NO. 5 PLANA</t>
  </si>
  <si>
    <t>PUNTA PLANA DESTORNILLADOR P1P2 P3</t>
  </si>
  <si>
    <t>RADIATOR</t>
  </si>
  <si>
    <t>REATA DE NYLON NEGRA 1"  X ROLLO</t>
  </si>
  <si>
    <t>REATA DE NYLON NEGRA 2"  X ROLLO</t>
  </si>
  <si>
    <t>REATA DE NYLON ROJA 1"  X ROLLO</t>
  </si>
  <si>
    <t>REATA DE NYLON ROJA 2"  X ROLLO</t>
  </si>
  <si>
    <t>RECTIFICADOR / RECTIFIER, SILICON</t>
  </si>
  <si>
    <t>RECTIFICADOR 115VAC 28VDC</t>
  </si>
  <si>
    <t>REGULADOR / LABEL, REGULATOR</t>
  </si>
  <si>
    <t>REGULADOR / REGULATOR ASSY VOLTAJE</t>
  </si>
  <si>
    <t xml:space="preserve">REGULADOR DE VOLTAJE ALTERNADOR  </t>
  </si>
  <si>
    <t>RELEVO / BASE, RELAY</t>
  </si>
  <si>
    <t>RELEVO / RELAY, TIME DELAY, ENGINE SHUTDOWN</t>
  </si>
  <si>
    <t>RELEVO 12VDC</t>
  </si>
  <si>
    <t>RELEVO 24VDC</t>
  </si>
  <si>
    <t>REMACHADORA CHERRY MAX   KITG704BCMR</t>
  </si>
  <si>
    <t>REMACHADORA CHERRY MAX  KIT G747CMR</t>
  </si>
  <si>
    <t>REMACHE ACERO AVELLANADO 1/8 MS20427M4-3 X LIBRA</t>
  </si>
  <si>
    <t>REMACHE ACERO AVELLANADO 1/8 MS20427M4-4 X LIBRA</t>
  </si>
  <si>
    <t>REMACHE ACERO AVELLANADO 1/8 MS20427M4-5 X LIBRA</t>
  </si>
  <si>
    <t>REMACHE ACERO AVELLANADO 3/16 MS20427M6-3 X LIBRA</t>
  </si>
  <si>
    <t>REMACHE ACERO AVELLANADO 3/16 MS20427M6-4 X LIBRA</t>
  </si>
  <si>
    <t>REMACHE ACERO AVELLANADO 3/16 MS20427M6-5 X LIBRA</t>
  </si>
  <si>
    <t>REMACHE ACERO AVELLANADO 5/32 MS20427M5-3 X LIBRA</t>
  </si>
  <si>
    <t>REMACHE ACERO AVELLANADO 5/32 MS20427M5-4 X LIBRA</t>
  </si>
  <si>
    <t>REMACHE ACERO AVELLANADO 5/32 MS20427M5-5 X LIBRA</t>
  </si>
  <si>
    <t>REMACHE ACERO UNIVERSAL 1/8 NAS508-M4-3 X LIBRA</t>
  </si>
  <si>
    <t>REMACHE ACERO UNIVERSAL 1/8 NAS508-M4-4 X LIBRA</t>
  </si>
  <si>
    <t>REMACHE ACERO UNIVERSAL 1/8 NAS508-M4-5 X LIBRA</t>
  </si>
  <si>
    <t>REMACHE ACERO UNIVERSAL 3/16 NAS508-M6-3 X LIBRA</t>
  </si>
  <si>
    <t>REMACHE ACERO UNIVERSAL 3/16 NAS508-M6-4 X LIBRA</t>
  </si>
  <si>
    <t>REMACHE ACERO UNIVERSAL 3/16 NAS508-M6-5 X LIBRA</t>
  </si>
  <si>
    <t>REMACHE ACERO UNIVERSAL 5/32 NAS508-M5-3 X LIBRA</t>
  </si>
  <si>
    <t>REMACHE ACERO UNIVERSAL 5/32 NAS508-M5-4 X LIBRA</t>
  </si>
  <si>
    <t>REMACHE ACERO UNIVERSAL 5/32 NAS508-M5-5 X LIBRA</t>
  </si>
  <si>
    <t>REMACHE ALUMINIO AVELLANADO NAS1097AD5-12 X LIBRA</t>
  </si>
  <si>
    <t>REMACHE ALUMINIO AVELLANADO NAS1097AD6-10 X LIBRA</t>
  </si>
  <si>
    <t>REMACHE ALUMINIO AVELLANADO NAS1097AD6-7 X LIBRA</t>
  </si>
  <si>
    <t>REMACHE ALUMINIO UNIVERSAL MS20470E6-8 X LIBRA</t>
  </si>
  <si>
    <t>REMACHE AVELLANADO 1/8 NAS1097AD6-6 X LIBRA</t>
  </si>
  <si>
    <t>REMACHE CHERRY MAX CR3212-4-2 X LIBRA</t>
  </si>
  <si>
    <t>REMACHE CHERRY MAX CR3212-4-3 X LIBRA</t>
  </si>
  <si>
    <t>REMACHE CHERRY MAX CR3212-4-4 X LIBRA</t>
  </si>
  <si>
    <t>REMACHE CHERRY MAX CR3212-4-5 X LIBRA</t>
  </si>
  <si>
    <t>REMACHE CHERRY MAX CR3212-5-2 X LIBRA</t>
  </si>
  <si>
    <t>REMACHE CHERRY MAX CR3212-5-3 X LIBRA</t>
  </si>
  <si>
    <t>REMACHE CHERRY MAX CR3212-5-4 X LIBRA</t>
  </si>
  <si>
    <t>REMACHE CHERRY MAX CR3212-5-5 X LIBRA</t>
  </si>
  <si>
    <t>REMACHE CHERRY MAX CR3212-6-2 X LIBRA</t>
  </si>
  <si>
    <t>REMACHE CHERRY MAX CR3212-6-3 X LIBRA</t>
  </si>
  <si>
    <t>REMACHE CHERRY MAX CR3212-6-4 X LIBRA</t>
  </si>
  <si>
    <t>REMACHE CHERRY MAX CR3213-4-2 X LIBRA</t>
  </si>
  <si>
    <t>REMACHE CHERRY MAX CR3213-4-3 X LIBRA</t>
  </si>
  <si>
    <t>REMACHE CHERRY MAX CR3213-4-4 X LIBRA</t>
  </si>
  <si>
    <t>REMACHE CHERRY MAX CR3213-4-5 X LIBRA</t>
  </si>
  <si>
    <t>REMACHE CHERRY MAX CR3213-5-2 X LIBRA</t>
  </si>
  <si>
    <t>REMACHE CHERRY MAX CR3213-5-3 X LIBRA</t>
  </si>
  <si>
    <t>REMACHE CHERRY MAX CR3213-5-4 X LIBRA</t>
  </si>
  <si>
    <t>REMACHE CHERRY MAX CR3213-5-5 X LIBRA</t>
  </si>
  <si>
    <t>REMACHE CHERRY MAX CR3213-6-2 X LIBRA</t>
  </si>
  <si>
    <t>REMACHE CHERRY MAX CR3213-6-3 X LIBRA</t>
  </si>
  <si>
    <t>REMACHE CHERRY MAX CR3213-6-4 X LIBRA</t>
  </si>
  <si>
    <t>REMACHE CHERRY MAX CR3213-6-5 X LIBRA</t>
  </si>
  <si>
    <t>REMACHE CHERRY MAX CR3222-4-6 X LIBRA</t>
  </si>
  <si>
    <t>REMACHE CHERRY MAX CR3242-4-1 X LIBRA</t>
  </si>
  <si>
    <t>REMACHE CHERRY MAX CR3242-4-2 X LIBRA</t>
  </si>
  <si>
    <t>REMACHE CHERRY MAX CR3242-4-4 X LIBRA</t>
  </si>
  <si>
    <t>REMACHE CHERRY MAX CR3242-5-3 X LIBRA</t>
  </si>
  <si>
    <t>REMACHE CHERRY MAX CR3242-5-4 X LIBRA</t>
  </si>
  <si>
    <t>REMACHE CHERRY MAX CR3242-6-2 X LIBRA</t>
  </si>
  <si>
    <t>REMACHE CHERRY MAX CR3242-6-3 X LIBRA</t>
  </si>
  <si>
    <t>REMACHE CHERRY MAX CR3242-6-4 X LIBRA</t>
  </si>
  <si>
    <t>REMACHE CHERRY MAX CR3242-6-6 X LIBRA</t>
  </si>
  <si>
    <t>REMACHE CHERRY MAX CR3243-4-1 X LIBRA</t>
  </si>
  <si>
    <t>REMACHE CHERRY MAX CR3243-4-2 X LIBRA</t>
  </si>
  <si>
    <t>REMACHE CHERRY MAX CR3243-4-3 X LIBRA</t>
  </si>
  <si>
    <t>REMACHE CHERRY MAX CR3243-4-4 X LIBRA</t>
  </si>
  <si>
    <t>REMACHE CHERRY MAX CR3243-5-2 X LIBRA</t>
  </si>
  <si>
    <t>REMACHE CHERRY MAX CR3243-5-3 X LIBRA</t>
  </si>
  <si>
    <t>REMACHE CHERRY MAX CR3252-6-2 X LIBRA</t>
  </si>
  <si>
    <t>REMACHE CHERRY MAX CR3252-6-3 X LIBRA</t>
  </si>
  <si>
    <t>REMACHE CHERRY MAX CR3523-4-2 X LIBRA</t>
  </si>
  <si>
    <t>REMACHE CHERRY MAX CR3523-5-3 X LIBRA</t>
  </si>
  <si>
    <t>REMACHE CHERRY MAX CR3524-5-4 X LIBRA</t>
  </si>
  <si>
    <t>REMACHE CHERRY MAX CR3552-4-2 X LIBRA</t>
  </si>
  <si>
    <t>REMACHE CHERRY MAX CR3553-5-10 X LIBRA</t>
  </si>
  <si>
    <t>REMACHE CHERRY MAX CR3553-5-8 X LIBRA</t>
  </si>
  <si>
    <t xml:space="preserve">REMACHE HI-LOCK HL18PB5-12 </t>
  </si>
  <si>
    <t xml:space="preserve">REMACHE HI-LOCK HL18PB5-6 </t>
  </si>
  <si>
    <t xml:space="preserve">REMACHE HI-LOCK HL18PB5-7 </t>
  </si>
  <si>
    <t xml:space="preserve">REMACHE HI-LOCK HL18PB5-8 </t>
  </si>
  <si>
    <t xml:space="preserve">REMACHE HI-LOCK HL18PB5-9 </t>
  </si>
  <si>
    <t xml:space="preserve">REMACHE HI-LOCK HL18PB6-10 </t>
  </si>
  <si>
    <t xml:space="preserve">REMACHE HI-LOCK HL18PB6-12 </t>
  </si>
  <si>
    <t xml:space="preserve">REMACHE HI-LOCK HL18PB6-4 </t>
  </si>
  <si>
    <t xml:space="preserve">REMACHE HI-LOCK HL18PB6-5 </t>
  </si>
  <si>
    <t xml:space="preserve">REMACHE HI-LOCK HL18PB6-6 </t>
  </si>
  <si>
    <t xml:space="preserve">REMACHE HI-LOCK HL18PB8-14 </t>
  </si>
  <si>
    <t xml:space="preserve">REMACHE HI-LOCK HL426-6-5 </t>
  </si>
  <si>
    <t xml:space="preserve">REMACHE HI-LOCK HL62PB6-8 </t>
  </si>
  <si>
    <t xml:space="preserve">REMACHE MONEL CR3252-6-4 </t>
  </si>
  <si>
    <t xml:space="preserve">REMACHE MONEL MS20615-5M10 </t>
  </si>
  <si>
    <t>REMACHE NAS1097AD4-8 X LIBRA</t>
  </si>
  <si>
    <t>REMACHE NAS1097AD5-8 X LIBRA</t>
  </si>
  <si>
    <t>REMACHE NAS1097AD6-8 X LIBRA</t>
  </si>
  <si>
    <t>REMACHE NAS1097AD8-6 X LIBRA</t>
  </si>
  <si>
    <t xml:space="preserve">REMACHE POP 1/ 8 X 1" </t>
  </si>
  <si>
    <t>REMACHE SOLIDO AVELLANADO  3/32 MS20426AD3-3 X LIBRA</t>
  </si>
  <si>
    <t>REMACHE SOLIDO AVELLANADO 1/4 MS20426AD8-10 X LIBRA</t>
  </si>
  <si>
    <t>REMACHE SOLIDO AVELLANADO 1/4 MS20426AD8-11 X LIBRA</t>
  </si>
  <si>
    <t>REMACHE SOLIDO AVELLANADO 1/4 MS20426AD8-12 X LIBRA</t>
  </si>
  <si>
    <t>REMACHE SOLIDO AVELLANADO 1/4 MS20426AD8-3 X LIBRA</t>
  </si>
  <si>
    <t>REMACHE SOLIDO AVELLANADO 1/4 MS20426AD8-4 X LIBRA</t>
  </si>
  <si>
    <t>REMACHE SOLIDO AVELLANADO 1/4 MS20426AD8-5 X LIBRA</t>
  </si>
  <si>
    <t>REMACHE SOLIDO AVELLANADO 1/4 MS20426AD8-6 X LIBRA</t>
  </si>
  <si>
    <t>REMACHE SOLIDO AVELLANADO 1/4 MS20426AD8-7 X LIBRA</t>
  </si>
  <si>
    <t>REMACHE SOLIDO AVELLANADO 1/4 MS20426AD8-8 X LIBRA</t>
  </si>
  <si>
    <t>REMACHE SOLIDO AVELLANADO 1/4 MS20426AD8-9 X LIBRA</t>
  </si>
  <si>
    <t>REMACHE SOLIDO AVELLANADO 1/8 MS20426AD4-10 X LIBRA</t>
  </si>
  <si>
    <t>REMACHE SOLIDO AVELLANADO 1/8 MS20426AD4-11 X LIBRA</t>
  </si>
  <si>
    <t>REMACHE SOLIDO AVELLANADO 1/8 MS20426AD4-12 X LIBRA</t>
  </si>
  <si>
    <t>REMACHE SOLIDO AVELLANADO 1/8 MS20426AD4-3 X LIBRA</t>
  </si>
  <si>
    <t>REMACHE SOLIDO AVELLANADO 1/8 MS20426AD4-4 X LIBRA</t>
  </si>
  <si>
    <t>REMACHE SOLIDO AVELLANADO 1/8 MS20426AD4-5 X LIBRA</t>
  </si>
  <si>
    <t>REMACHE SOLIDO AVELLANADO 1/8 MS20426AD4-6 X LIBRA</t>
  </si>
  <si>
    <t>REMACHE SOLIDO AVELLANADO 1/8 MS20426AD4-7 X LIBRA</t>
  </si>
  <si>
    <t>REMACHE SOLIDO AVELLANADO 1/8 MS20426AD4-8 X LIBRA</t>
  </si>
  <si>
    <t>REMACHE SOLIDO AVELLANADO 1/8 MS20426AD4-9 X LIBRA</t>
  </si>
  <si>
    <t>REMACHE SOLIDO AVELLANADO 3/16 MS20426AD6-10 X LIBRA</t>
  </si>
  <si>
    <t>REMACHE SOLIDO AVELLANADO 3/16 MS20426AD6-11 X LIBRA</t>
  </si>
  <si>
    <t>REMACHE SOLIDO AVELLANADO 3/16 MS20426AD6-12 X LIBRA</t>
  </si>
  <si>
    <t>REMACHE SOLIDO AVELLANADO 3/16 MS20426AD6-3 X LIBRA</t>
  </si>
  <si>
    <t>REMACHE SOLIDO AVELLANADO 3/16 MS20426AD6-4 X LIBRA</t>
  </si>
  <si>
    <t>REMACHE SOLIDO AVELLANADO 3/16 MS20426AD6-5 X LIBRA</t>
  </si>
  <si>
    <t>REMACHE SOLIDO AVELLANADO 3/16 MS20426AD6-6 X LIBRA</t>
  </si>
  <si>
    <t>REMACHE SOLIDO AVELLANADO 3/16 MS20426AD6-7 X LIBRA</t>
  </si>
  <si>
    <t>REMACHE SOLIDO AVELLANADO 3/16 MS20426AD6-8 X LIBRA</t>
  </si>
  <si>
    <t>REMACHE SOLIDO AVELLANADO 3/16 MS20426AD6-9 X LIBRA</t>
  </si>
  <si>
    <t>REMACHE SOLIDO AVELLANADO 3/32 MS20426AD3-4 X LIBRA</t>
  </si>
  <si>
    <t>REMACHE SOLIDO AVELLANADO 3/32 MS20426AD3-5 X LIBRA</t>
  </si>
  <si>
    <t>REMACHE SOLIDO AVELLANADO 3/32 MS20426AD3-6 X LIBRA</t>
  </si>
  <si>
    <t>REMACHE SOLIDO AVELLANADO 3/32 MS20426AD3-7 X LIBRA</t>
  </si>
  <si>
    <t>REMACHE SOLIDO AVELLANADO 3/32 MS20426AD3-8 X LIBRA</t>
  </si>
  <si>
    <t>REMACHE SOLIDO AVELLANADO 5/32 MS20426AD5-10 X LIBRA</t>
  </si>
  <si>
    <t>REMACHE SOLIDO AVELLANADO 5/32 MS20426AD5-11 X LIBRA</t>
  </si>
  <si>
    <t>REMACHE SOLIDO AVELLANADO 5/32 MS20426AD5-12 X LIBRA</t>
  </si>
  <si>
    <t>REMACHE SOLIDO AVELLANADO 5/32 MS20426AD5-3 X LIBRA</t>
  </si>
  <si>
    <t>REMACHE SOLIDO AVELLANADO 5/32 MS20426AD5-4 X LIBRA</t>
  </si>
  <si>
    <t>REMACHE SOLIDO AVELLANADO 5/32 MS20426AD5-5 X LIBRA</t>
  </si>
  <si>
    <t>REMACHE SOLIDO AVELLANADO 5/32 MS20426AD5-6 X LIBRA</t>
  </si>
  <si>
    <t>REMACHE SOLIDO AVELLANADO 5/32 MS20426AD5-7 X LIBRA</t>
  </si>
  <si>
    <t>REMACHE SOLIDO AVELLANADO 5/32 MS20426AD5-8 X LIBRA</t>
  </si>
  <si>
    <t>REMACHE SOLIDO AVELLANADO 5/32 MS20426AD5-9 X LIBRA</t>
  </si>
  <si>
    <t>REMACHE SOLIDO UNIVERSAL 1/4 MS20470AD8-10 X LIBRA</t>
  </si>
  <si>
    <t>REMACHE SOLIDO UNIVERSAL 1/4 MS20470AD8-11 X LIBRA</t>
  </si>
  <si>
    <t>REMACHE SOLIDO UNIVERSAL 1/4 MS20470AD8-12 X LIBRA</t>
  </si>
  <si>
    <t>REMACHE SOLIDO UNIVERSAL 1/4 MS20470AD8-3 X LIBRA</t>
  </si>
  <si>
    <t>REMACHE SOLIDO UNIVERSAL 1/4 MS20470AD8-4 X LIBRA</t>
  </si>
  <si>
    <t>REMACHE SOLIDO UNIVERSAL 1/4 MS20470AD8-5 X LIBRA</t>
  </si>
  <si>
    <t>REMACHE SOLIDO UNIVERSAL 1/4 MS20470AD8-6 X LIBRA</t>
  </si>
  <si>
    <t>REMACHE SOLIDO UNIVERSAL 1/4 MS20470AD8-7 X LIBRA</t>
  </si>
  <si>
    <t>REMACHE SOLIDO UNIVERSAL 1/4 MS20470AD8-8 X LIBRA</t>
  </si>
  <si>
    <t>REMACHE SOLIDO UNIVERSAL 1/4 MS20470AD8-9 X LIBRA</t>
  </si>
  <si>
    <t>REMACHE SOLIDO UNIVERSAL 1/8 MS20470AD4-10 X LIBRA</t>
  </si>
  <si>
    <t>REMACHE SOLIDO UNIVERSAL 1/8 MS20470AD4-11 X LIBRA</t>
  </si>
  <si>
    <t>REMACHE SOLIDO UNIVERSAL 1/8 MS20470AD4-12 X LIBRA</t>
  </si>
  <si>
    <t>REMACHE SOLIDO UNIVERSAL 1/8 MS20470AD4-3 X LIBRA</t>
  </si>
  <si>
    <t>REMACHE SOLIDO UNIVERSAL 1/8 MS20470AD4-4 X LIBRA</t>
  </si>
  <si>
    <t>REMACHE SOLIDO UNIVERSAL 1/8 MS20470AD4-5 X LIBRA</t>
  </si>
  <si>
    <t>REMACHE SOLIDO UNIVERSAL 1/8 MS20470AD4-6 X LIBRA</t>
  </si>
  <si>
    <t>REMACHE SOLIDO UNIVERSAL 1/8 MS20470AD4-7 X LIBRA</t>
  </si>
  <si>
    <t>REMACHE SOLIDO UNIVERSAL 1/8 MS20470AD4-8 X LIBRA</t>
  </si>
  <si>
    <t>REMACHE SOLIDO UNIVERSAL 1/8 MS20470AD4-9 X LIBRA</t>
  </si>
  <si>
    <t>REMACHE SOLIDO UNIVERSAL 3/16 MS20470AD6-10 X LIBRA</t>
  </si>
  <si>
    <t>REMACHE SOLIDO UNIVERSAL 3/16 MS20470AD6-11 X LIBRA</t>
  </si>
  <si>
    <t>REMACHE SOLIDO UNIVERSAL 3/16 MS20470AD6-12 X LIBRA</t>
  </si>
  <si>
    <t>REMACHE SOLIDO UNIVERSAL 3/16 MS20470AD6-3 X LIBRA</t>
  </si>
  <si>
    <t>REMACHE SOLIDO UNIVERSAL 3/16 MS20470AD6-4 X LIBRA</t>
  </si>
  <si>
    <t>REMACHE SOLIDO UNIVERSAL 3/16 MS20470AD6-5 X LIBRA</t>
  </si>
  <si>
    <t>REMACHE SOLIDO UNIVERSAL 3/16 MS20470AD6-6 X LIBRA</t>
  </si>
  <si>
    <t>REMACHE SOLIDO UNIVERSAL 3/16 MS20470AD6-7 X LIBRA</t>
  </si>
  <si>
    <t>REMACHE SOLIDO UNIVERSAL 3/16 MS20470AD6-8 X LIBRA</t>
  </si>
  <si>
    <t>REMACHE SOLIDO UNIVERSAL 3/16 MS20470AD6-9 X LIBRA</t>
  </si>
  <si>
    <t>REMACHE SOLIDO UNIVERSAL 3/32 MS20470AD3-3 X LIBRA</t>
  </si>
  <si>
    <t>REMACHE SOLIDO UNIVERSAL 3/32 MS20470AD3-4 X LIBRA</t>
  </si>
  <si>
    <t>REMACHE SOLIDO UNIVERSAL 3/32 MS20470AD3-5 X LIBRA</t>
  </si>
  <si>
    <t>REMACHE SOLIDO UNIVERSAL 3/32 MS20470AD3-6 X LIBRA</t>
  </si>
  <si>
    <t>REMACHE SOLIDO UNIVERSAL 3/32 MS20470AD3-7 X LIBRA</t>
  </si>
  <si>
    <t>REMACHE SOLIDO UNIVERSAL 3/32 MS20470AD3-8 X LIBRA</t>
  </si>
  <si>
    <t>REMACHE SOLIDO UNIVERSAL 5/32 MS20470AD5-10 X LIBRA</t>
  </si>
  <si>
    <t>REMACHE SOLIDO UNIVERSAL 5/32 MS20470AD5-11 X LIBRA</t>
  </si>
  <si>
    <t>REMACHE SOLIDO UNIVERSAL 5/32 MS20470AD5-12 X LIBRA</t>
  </si>
  <si>
    <t>REMACHE SOLIDO UNIVERSAL 5/32 MS20470AD5-3 X LIBRA</t>
  </si>
  <si>
    <t>REMACHE SOLIDO UNIVERSAL 5/32 MS20470AD5-4 X LIBRA</t>
  </si>
  <si>
    <t>REMACHE SOLIDO UNIVERSAL 5/32 MS20470AD5-5 X LIBRA</t>
  </si>
  <si>
    <t>REMACHE SOLIDO UNIVERSAL 5/32 MS20470AD5-6 X LIBRA</t>
  </si>
  <si>
    <t>REMACHE SOLIDO UNIVERSAL 5/32 MS20470AD5-7 X LIBRA</t>
  </si>
  <si>
    <t>REMACHE SOLIDO UNIVERSAL 5/32 MS20470AD5-8 X LIBRA</t>
  </si>
  <si>
    <t>REMACHE SOLIDO UNIVERSAL 5/32 MS20470AD5-9 X LIBRA</t>
  </si>
  <si>
    <t>REMOVEDOR DE CARBON LIMPIADOR TIPO I - CANECA 55 GALONES</t>
  </si>
  <si>
    <t>REMOVEDOR DE CORROSION - CUARTO</t>
  </si>
  <si>
    <t xml:space="preserve">REMOVEDOR DE PINTURA </t>
  </si>
  <si>
    <t>REMOVEDOR GRASA Y LIMPIEZA MOTORES GENERAL  - CANECA 55 GALONES</t>
  </si>
  <si>
    <t>REPUESTOS PARA LOS INYECTORES</t>
  </si>
  <si>
    <t>RESINA X CUARTO</t>
  </si>
  <si>
    <t>RESINA 14/4</t>
  </si>
  <si>
    <t>RESINA EPON 828/EPIKURE 3140</t>
  </si>
  <si>
    <t>RESISTENCIA /  RESISTOR 100-OHM, 25-W</t>
  </si>
  <si>
    <t>RESISTENCIA / RESISTOR 75 OHM, 20 WATT</t>
  </si>
  <si>
    <t>RESISTENCIA / RESISTOR AND DIODE ASSEMBLY</t>
  </si>
  <si>
    <t>RESISTENCIA / RESISTOR, FIXED 100W 1 OHM</t>
  </si>
  <si>
    <t xml:space="preserve">RETENEDOR </t>
  </si>
  <si>
    <t>REVELADOR DE PLACAS</t>
  </si>
  <si>
    <t>RIN</t>
  </si>
  <si>
    <t>RODACHIN</t>
  </si>
  <si>
    <t>RODILLO / ROLLER RUBBER</t>
  </si>
  <si>
    <t>RUEDA DURAFLEX 12"</t>
  </si>
  <si>
    <t>RUEDA DURAFLEX 3"</t>
  </si>
  <si>
    <t>RUEDA DURAFLEX 4"</t>
  </si>
  <si>
    <t>RUEDA DURAFLEX 6"</t>
  </si>
  <si>
    <t>RUEDA DURAFLEX 8"</t>
  </si>
  <si>
    <t>RUEDA INDUSTRIAL FIJAS CON SOPORTE 6"</t>
  </si>
  <si>
    <t>RUEDA INDUSTRIAL FIJAS CON SOPORTE FRENO 8"</t>
  </si>
  <si>
    <t>RUEDA INDUSTRIAL GIRATORIA 6"</t>
  </si>
  <si>
    <t>RUEDA INDUSTRIAL GIRATORIA CON FRENO 8"</t>
  </si>
  <si>
    <t xml:space="preserve">SEGUETA 1/2 X 18" </t>
  </si>
  <si>
    <t>SELLADOR / THREAD SEALANT 567 50 ML</t>
  </si>
  <si>
    <t>SELLADOR / TORQUE SEAL</t>
  </si>
  <si>
    <t>SELLANTE / SEALING COMPOUND PR1005L</t>
  </si>
  <si>
    <t>SELLANTE / SEALING COMPOUND PR1422A1/2</t>
  </si>
  <si>
    <t>SELLANTE / SEALING COMPOUND PR1422B1/2</t>
  </si>
  <si>
    <t>SELLANTE / SEALING COMPOUND PR1425B1/2</t>
  </si>
  <si>
    <t>SELLANTE / SEALING COMPOUND PR1428B1/2</t>
  </si>
  <si>
    <t>SELLANTE / SEALING COMPOUND PR1440A1/2</t>
  </si>
  <si>
    <t>SELLANTE / SEALING COMPOUND PR1440B1/2</t>
  </si>
  <si>
    <t>SELLANTE / SEALING COMPOUND PR1828B1/2</t>
  </si>
  <si>
    <t>SELLANTE / SEALING COMPOUND PR1829B1/2</t>
  </si>
  <si>
    <t>SELLANTE / SEALING COMPOUND PS870B1/2</t>
  </si>
  <si>
    <t>SELLANTE / SINTESOLDA</t>
  </si>
  <si>
    <t>SELLANTE CA-1000</t>
  </si>
  <si>
    <t>SELLANTE PR1782 B 1/2</t>
  </si>
  <si>
    <t>SELLANTE PR1782 B 2</t>
  </si>
  <si>
    <t>SELLANTE PR1782 C2</t>
  </si>
  <si>
    <t>EMPAQUE / SELLO DE VALVULA</t>
  </si>
  <si>
    <t>SENSOR DE PRESION DE ACEITE / OIL PRESSURE SENDER</t>
  </si>
  <si>
    <t>SENSOR MAGNETICO / MAGMETIC SENSOR</t>
  </si>
  <si>
    <t>SENSOR, MAGNETIC PICKUP</t>
  </si>
  <si>
    <t>SHAMPOO LAVADO AERONAVES</t>
  </si>
  <si>
    <t>RESISTENCIA / SHUNT, 800AMP, 50 MILLIVOLT</t>
  </si>
  <si>
    <t>SILICONA</t>
  </si>
  <si>
    <t>SILICONA ALTA TEMPERATURA GRIS</t>
  </si>
  <si>
    <t>SILICONA ALTA TEMPERATURA ROJA</t>
  </si>
  <si>
    <t>SILICONA BLANCA 300 ML</t>
  </si>
  <si>
    <t xml:space="preserve">SILICONA FUSION TAPE 608036-1 </t>
  </si>
  <si>
    <t xml:space="preserve">SILICONA NEGRA (70ML) </t>
  </si>
  <si>
    <t>SOLVENTE / SKYKLEEN CANECA X 5 GL</t>
  </si>
  <si>
    <t xml:space="preserve">SOLDADOR INALAMBRICO A GAS BUTANO </t>
  </si>
  <si>
    <t xml:space="preserve">SOLDADURA </t>
  </si>
  <si>
    <t xml:space="preserve">SOLDADURA DE ESTAÑO 1/16 DE 1" </t>
  </si>
  <si>
    <t xml:space="preserve">SONDA PARA MEDICION DE ESPESORES D793 </t>
  </si>
  <si>
    <t xml:space="preserve">SONDA PARA MEDICION DE ESPESORES MTD705 </t>
  </si>
  <si>
    <t>SOPORTE AJUSTABLE CON BASE Y LUPA / THIRD- HAND TOOL</t>
  </si>
  <si>
    <t>CONECTOR PLASTICO / SPLICE AZUL</t>
  </si>
  <si>
    <t>CONECTOR PLASTICO / SPLICE ROJO</t>
  </si>
  <si>
    <t>CONECTOR PLASTICO / SPLICE CALIBRE 18-20-22</t>
  </si>
  <si>
    <t>SUPPRESSOR, SURGE</t>
  </si>
  <si>
    <t>TALADRO INHALAMBRICO</t>
  </si>
  <si>
    <t>TARJETA / BOAR, PC REGULATOR</t>
  </si>
  <si>
    <t>TARJETA / BOARB, P.C. FRONT PANEL, LED</t>
  </si>
  <si>
    <t>TARJETA / BOARD, ASSEMBLY, PC OVERLOAD</t>
  </si>
  <si>
    <t>TARJETA / BOARD, PC OVER-UNDER VOLTAGE</t>
  </si>
  <si>
    <t>TARJETA / BOARD, PC SPEED ADJUST</t>
  </si>
  <si>
    <t>TARJETA / BOARD, PC, CONTROL, AY</t>
  </si>
  <si>
    <t>TARJETA / BOARD, PC, GENERATOR SET CONTROL, ASSY</t>
  </si>
  <si>
    <t>TARJETA / BOARD, PC, MEMORY, TIME DELAY</t>
  </si>
  <si>
    <t>TARJETA / BOARD, PC, OVER-UNDER FREQUENCY</t>
  </si>
  <si>
    <t>TARJETA / BOARD, PC, REGULATOR</t>
  </si>
  <si>
    <t>TARJETA / BOARD, PC, VOLTAGE REGULATOR, ASSY</t>
  </si>
  <si>
    <t>TARJETA / BOARD,PC,OVERVOLTAJE</t>
  </si>
  <si>
    <t>TARJETA / DC CAPACITOR PC BOARD ASSEMBLY</t>
  </si>
  <si>
    <t>TARJETA / DIGITAL CONTROLS PC BOARB</t>
  </si>
  <si>
    <t>TARJETA / DISPLAY PC BOARD ASSEMBLY</t>
  </si>
  <si>
    <t xml:space="preserve">TARJETA / ENGINE INTERFASE PC BOARB, EIB </t>
  </si>
  <si>
    <t>TARJETA / ENGINE SPECIFIC PC BOARD, ESB</t>
  </si>
  <si>
    <t>TARJETA / FRONT PANEL PC BOARD ASSEMBLY</t>
  </si>
  <si>
    <t>TARJETA / REGUALATOR PC BOARB</t>
  </si>
  <si>
    <t>TARJETA / TRANSFORMER- RECTIFIER PC BOARB</t>
  </si>
  <si>
    <t>TARJETA DE FRECUENCIA</t>
  </si>
  <si>
    <t>TARJETA DE SALIDA DC</t>
  </si>
  <si>
    <t>TARJETA MEMORIA</t>
  </si>
  <si>
    <t xml:space="preserve">TERMOENCOGIBLE BLANCO 01,5 Y 3,00 </t>
  </si>
  <si>
    <t>TERMOMETRO / DEVICE, TEMPERATURE, HIGH</t>
  </si>
  <si>
    <t>TINTA PENETRANTE EN TREN, METODO B POS EMULSIFICABLE LIPOFILICO</t>
  </si>
  <si>
    <t>TOBERAS</t>
  </si>
  <si>
    <t>TOLUENO</t>
  </si>
  <si>
    <t>TORNILLO ANTIMAGNETICO</t>
  </si>
  <si>
    <t xml:space="preserve">TORNILLO MS35215-65 </t>
  </si>
  <si>
    <t xml:space="preserve">TORNILLO UNIVERSAL DE 1/8 X 1/2" </t>
  </si>
  <si>
    <t xml:space="preserve">TORNILLO UNIVERSAL DE 5/32 X 1/2" </t>
  </si>
  <si>
    <t>TRANSDUCTOR</t>
  </si>
  <si>
    <t xml:space="preserve">TRANSDUCTOR </t>
  </si>
  <si>
    <t>TRANSDUCTOR MICROMINIATURE WITH TOP MOUNT CONNECTOR</t>
  </si>
  <si>
    <t>TRANSFOMADOR RECT 28VDC</t>
  </si>
  <si>
    <t>TRANSFORMADOR DE CORRIENTE / DC TRANSFORMER</t>
  </si>
  <si>
    <t>TRAPO X BULTO</t>
  </si>
  <si>
    <t>TUBO 1/2</t>
  </si>
  <si>
    <t>TUBO 1/4</t>
  </si>
  <si>
    <t>TUBO 3/16</t>
  </si>
  <si>
    <t>TUBO 3/8</t>
  </si>
  <si>
    <t>TUBO 5/16</t>
  </si>
  <si>
    <t>TUBO TERMOENCOGIBLE</t>
  </si>
  <si>
    <t>TUERCA / FLARELESS 1/2</t>
  </si>
  <si>
    <t>TUERCA / FLARELESS 1/4</t>
  </si>
  <si>
    <t>TUERCA / FLARELESS 3/16</t>
  </si>
  <si>
    <t>TUERCA / FLARELESS 3/8</t>
  </si>
  <si>
    <t>TUERCA / FLARELESS 5/16</t>
  </si>
  <si>
    <t xml:space="preserve">TUERCA / NUT, SELF LOCKING MS21042-3 </t>
  </si>
  <si>
    <t xml:space="preserve">TUERCA / NUT, SELF LOCKING MS21042L3 </t>
  </si>
  <si>
    <t>TUERCA 1/2</t>
  </si>
  <si>
    <t>TUERCA 1/4</t>
  </si>
  <si>
    <t>TUERCA 3/16</t>
  </si>
  <si>
    <t>TUERCA 3/8</t>
  </si>
  <si>
    <t>TUERCA 5/16</t>
  </si>
  <si>
    <t xml:space="preserve">TUERCA NAS1291-4 </t>
  </si>
  <si>
    <t>TURBINA PRESION BOMBA DE AGUA</t>
  </si>
  <si>
    <t>UNION / JOIN, BALLGOVER LINKAGE</t>
  </si>
  <si>
    <t>UNION / UNION FITTING 1/2</t>
  </si>
  <si>
    <t>UNION / UNION FITTING 1/4</t>
  </si>
  <si>
    <t>UNION / UNION FITTING 3/16</t>
  </si>
  <si>
    <t>UNION / UNION FITTING 3/8</t>
  </si>
  <si>
    <t>UNION / UNION FITTING 5/16</t>
  </si>
  <si>
    <t>UNION / UNION FLARELESS 1/2</t>
  </si>
  <si>
    <t>UNION / UNION FLARELESS 1/4</t>
  </si>
  <si>
    <t>UNION / UNION FLARELESS 3/16</t>
  </si>
  <si>
    <t>UNION / UNION FLARELESS 3/8</t>
  </si>
  <si>
    <t>UNION / UNION FLARELESS 5/16</t>
  </si>
  <si>
    <t>UNION T / UNION TEE FITTING 1/2</t>
  </si>
  <si>
    <t>UNION T / UNION TEE FITTING 1/4</t>
  </si>
  <si>
    <t>UNION T / UNION TEE FITTING 3/16</t>
  </si>
  <si>
    <t>UNION T / UNION TEE FITTING 3/8</t>
  </si>
  <si>
    <t>UNION T / UNION TEE FITTING 5/16</t>
  </si>
  <si>
    <t>VALVULA DE ARRANQUE / SOLENOIDE STARTER</t>
  </si>
  <si>
    <t>VALVULA DE CORTE</t>
  </si>
  <si>
    <t>VALVULA PARA LLANTA SELLOMATICA</t>
  </si>
  <si>
    <t>VALVULA REGULADORA / THROTTLE SOLENOID</t>
  </si>
  <si>
    <t xml:space="preserve">VARILLA BRONCE LATON 1" </t>
  </si>
  <si>
    <t>VARILLA BRONCE LATON HEXAGONAL DE 3/4</t>
  </si>
  <si>
    <t>VARILLA BRONCE LATON HEXAGONAL DE 5/8</t>
  </si>
  <si>
    <t>VARILLA DE ACERO PLATA 1/4</t>
  </si>
  <si>
    <t>VARILLA DE ACERO PLATA 1/8</t>
  </si>
  <si>
    <t>VARILLA DE ACERO PLATA 5/16</t>
  </si>
  <si>
    <t>VARILLA DE BRONCE FOSFORADO 1"</t>
  </si>
  <si>
    <t>VARILLA DE BRONCE FOSFORADO DE 3/4</t>
  </si>
  <si>
    <t>VARILLA DE BRONCE LATON 1 1/2"</t>
  </si>
  <si>
    <t>VARILLA DE COLROLL DE 1"</t>
  </si>
  <si>
    <t>VARILLA DE COLROLL DE 5/8</t>
  </si>
  <si>
    <t>VARILLA DE DUROALUMINIO DE 2"</t>
  </si>
  <si>
    <t>VARILLA DE DUROALUMINIO DE 4"</t>
  </si>
  <si>
    <t>VASELINA</t>
  </si>
  <si>
    <t>VELCRO 3M</t>
  </si>
  <si>
    <t>VELCRO NEGRO 1" X ROLLO</t>
  </si>
  <si>
    <t>VELCRO NEGRO 2" X ROLLO</t>
  </si>
  <si>
    <t>VENTILADOR / FAN, HEAT SINK</t>
  </si>
  <si>
    <t>VINILCUERO AZUL</t>
  </si>
  <si>
    <t>VINILCUERO GRIS</t>
  </si>
  <si>
    <t>VINILCUERO NEGRO</t>
  </si>
  <si>
    <t>VINILCUERO ROJO</t>
  </si>
  <si>
    <t>VISCOSIMETRO</t>
  </si>
  <si>
    <t>MANTENIMIENTO MONTACARGAS</t>
  </si>
  <si>
    <t>APOYO SERVICIO DE TRANSPORTE PERSONAL COFAC (CATAM)</t>
  </si>
  <si>
    <t>02-02-04</t>
  </si>
  <si>
    <t>COA - JIN</t>
  </si>
  <si>
    <t>PAGOS DE OPERACIONES INFORMACION Y RECOMPENSAS</t>
  </si>
  <si>
    <t>COP - JEA</t>
  </si>
  <si>
    <t>02-02-01-003-002-03</t>
  </si>
  <si>
    <t>02-02-02-007-002-01-1</t>
  </si>
  <si>
    <t>TUBA SOUSAFONO</t>
  </si>
  <si>
    <t>TIMBAL SINFONICO MARTILLADO COBRE 23"</t>
  </si>
  <si>
    <t>TIMBAL SINFONICO MARTILLADO COBRE 26"</t>
  </si>
  <si>
    <t>TIMBAL SINFONICO MARTILLADO COBRE 29"</t>
  </si>
  <si>
    <t>TROMBON CONN 88 HKO</t>
  </si>
  <si>
    <t xml:space="preserve">LIRA GRANDE TENOR INGLESA                   </t>
  </si>
  <si>
    <t xml:space="preserve">TAMBORA DE 18  PARCHE NYLON (TAIW)          </t>
  </si>
  <si>
    <t xml:space="preserve">PLATILLO DE 35 CMS                          </t>
  </si>
  <si>
    <t xml:space="preserve">BOMBO DE 26  PARCHE NYLON (TAIW)            </t>
  </si>
  <si>
    <t xml:space="preserve">TROMPETA PARA BANDA DE GUERRA </t>
  </si>
  <si>
    <t>PLATILLOS SINFÓNICOS ZILDJIAN SYMPHONIC VIENNESE 20” REF A0449</t>
  </si>
  <si>
    <t>PLATILLOS SINFÓNICOS ZILDJIAN SYMPHONIC VIENNESE 20” REF A0450</t>
  </si>
  <si>
    <t>PACK TRIANGULO SINFONICO BLACK SWAMP TRIANGLE PACK QUE CONTIENE:</t>
  </si>
  <si>
    <t>TRIAGULO AT6 6” TRIANGULO ARTESANAL SINFÓNICO</t>
  </si>
  <si>
    <t>TERA TUBO 2MT DE CADA COLOR (ROJO, AZUL , VERDE, AMARILLO, BEIGE, NEGRO)</t>
  </si>
  <si>
    <t>GALGAS</t>
  </si>
  <si>
    <t>KIT DE SEGURIDAD DE LAS PISCINAS</t>
  </si>
  <si>
    <t>MESA DE PING-PONG PLEGABLE (INCLUYE RAQUETAS Y BOLAS)</t>
  </si>
  <si>
    <t>MALLA N°3 PARA PORTERÍA DE CANCHA DE FÚTBOL SOCCER</t>
  </si>
  <si>
    <t>BALONES PARA VOLEIBOL</t>
  </si>
  <si>
    <t>MALLAS PARA AROS DE BALONCESTO PAR</t>
  </si>
  <si>
    <t>BOLAS PARA TENIS DE CAMPO X 3 UNIDADES</t>
  </si>
  <si>
    <t>ROLLO DE CUERDA DE 200 MTS DE NYLON PARA RAQUETA DE TENIS</t>
  </si>
  <si>
    <t>MALLA TENIS</t>
  </si>
  <si>
    <t>BALON MEDICINAL 5 KG</t>
  </si>
  <si>
    <t>BALON MEDICINAL 4KG</t>
  </si>
  <si>
    <t>PISCINAS PORTATILES</t>
  </si>
  <si>
    <t>PROTECTOR DE ANTEBRAZO MARCA DAEDO OFICIAL WTF TALLAS ( L  5) ( M 10) ( S  5)</t>
  </si>
  <si>
    <t xml:space="preserve">PROTECTOR CANILLERA  MARCA DAEDO OFICIAL WTF  TALLAS ( L  5)  ( M  10) (S 5 ) </t>
  </si>
  <si>
    <t>GUANTES PARA ESPADA Y FLORETE 800 NW</t>
  </si>
  <si>
    <t>GUANTE PARA SABLE 800 NW</t>
  </si>
  <si>
    <t xml:space="preserve">FLORETE COMPLETO  FIE  </t>
  </si>
  <si>
    <t xml:space="preserve">SABLE COMPLETO FIE </t>
  </si>
  <si>
    <t>ESPADA COMPLETA FIE</t>
  </si>
  <si>
    <t>PESAS</t>
  </si>
  <si>
    <t xml:space="preserve">COLCHONETA PARA SALTO ALTO </t>
  </si>
  <si>
    <t>LISTÓN SALTO ALTO</t>
  </si>
  <si>
    <t>SOPORTES SALTO ALTO</t>
  </si>
  <si>
    <t>JABALINAS  800GM</t>
  </si>
  <si>
    <t>GUANTE PARA RIFLEROS</t>
  </si>
  <si>
    <t>PALETAS PARA NATACIÓN</t>
  </si>
  <si>
    <t>TABLAS PARA NATACIÓN</t>
  </si>
  <si>
    <t>RELOJES SEGUNDEROS PORTABLES PARA PISCINA</t>
  </si>
  <si>
    <t xml:space="preserve">REMOS PARA NATACION </t>
  </si>
  <si>
    <t xml:space="preserve">PULLBOYS  PARA PISCINA </t>
  </si>
  <si>
    <t>CANCHAS TIRO CON ARCO</t>
  </si>
  <si>
    <t>TAPAOJOS SENCILLOS PARA TIRADOR</t>
  </si>
  <si>
    <t>BCY 8125G MATERIAL DE CUERDA O PARA CUERDA</t>
  </si>
  <si>
    <t>BCY # 62 BRAIDED SERVING .021"</t>
  </si>
  <si>
    <t>FLECHAS MODELO "ACE". CALIBRE 570 REQUERIDAS Y SUS MATERIALES DE MANTENIMIENTO.</t>
  </si>
  <si>
    <t>PROTECTORES DE BRAZO. REF. 2070557</t>
  </si>
  <si>
    <t>BOLAS DE PRACTICA</t>
  </si>
  <si>
    <t>BOLAS DE JUEGO</t>
  </si>
  <si>
    <t>GUADAÑAS</t>
  </si>
  <si>
    <t>KIT DE HERRAMIENTA ESGRIMA</t>
  </si>
  <si>
    <t>CONGELADOR HORIZONTAL MABE ALASKA520B1 - 515 LITROS BLANCO</t>
  </si>
  <si>
    <t>COCINA ELÉCTRICA DE 36 , INOXIDABLE FRIGIDAIRE FFEC3605LS</t>
  </si>
  <si>
    <t>NEVERA</t>
  </si>
  <si>
    <t xml:space="preserve">ASPIRADORA ELECTRICA PARA PISCINAS </t>
  </si>
  <si>
    <t>CARRO ASPIRADOR DE 8 RUEDAS</t>
  </si>
  <si>
    <t>TRITURADORA DE PAPEL</t>
  </si>
  <si>
    <t>RADIO VHF-AM</t>
  </si>
  <si>
    <t>RADIO TRUNKING APX 5000</t>
  </si>
  <si>
    <t>LIMPIONES   DE  TELA</t>
  </si>
  <si>
    <t>TAPA BOCAS DESECHABLES</t>
  </si>
  <si>
    <t>CAPAS PARA PELUQUERIA</t>
  </si>
  <si>
    <t xml:space="preserve">PENDON BANDA DE GUERRA LIRAS </t>
  </si>
  <si>
    <t>PENDON BANDA DE GUERRA CAJAS</t>
  </si>
  <si>
    <t>PENDON BANDA DE GUERRA TAMBORAS</t>
  </si>
  <si>
    <t>PENDON BANDA DE GUERRA BOMBOS</t>
  </si>
  <si>
    <t>PENDON BANDA DE GUERRA CORNETAS</t>
  </si>
  <si>
    <t>PAÑO LIMPIADOR DE LLAVES PLATEADAS</t>
  </si>
  <si>
    <t xml:space="preserve">PAÑO PARA LIMPIEZA DE PLATA </t>
  </si>
  <si>
    <t>ASTA PARA BANDERA CON MOHARRA</t>
  </si>
  <si>
    <t>BROCHE DORADO DE LUJO CON ESCUDOS REPUBLICA DE COLOMBIA, FAC Y EMAVI</t>
  </si>
  <si>
    <t>BANDERA PARA EXTERIORES ALOJAMIENTOS  DE CADETES</t>
  </si>
  <si>
    <t xml:space="preserve">BANDERA PARA EXTERIORES  FAC Y EMAVI PARA EL CAMPO DE PARADAS </t>
  </si>
  <si>
    <t xml:space="preserve">BANDERA PARA EXTERIORES COLOMBIA PARA EL CAMPO DE PARADAS </t>
  </si>
  <si>
    <t>BANDERINES DE GRADOS (BG, TC, MY, CT, TE Y ST)</t>
  </si>
  <si>
    <t>BANDERAS PARA INTERIORES COLOMBIA, FAC Y EMAVI</t>
  </si>
  <si>
    <t>BASE PARA ASTA DE BANDERA INDIVIDUAL</t>
  </si>
  <si>
    <t>BANDERAS DE COLOMBIA PARA EXTERIORES ASTA DE HONORES</t>
  </si>
  <si>
    <t>BANDERAS PARA EXTERIORES ASTA DE HONORES FAC Y EMAVI</t>
  </si>
  <si>
    <t>BANDERA PARA EXTERIORES COLOMBIA (01), FAC(01), EMAV(01)I, GRUCA (02)</t>
  </si>
  <si>
    <t>BANDERAS PARA CEREMONIAL MILITAR BANDERA DE GUERRA, FUERZA AEREA Y EMAVI</t>
  </si>
  <si>
    <t>PENDON VERTICAL CAMPO DE PARADAS (COLOMBIA)</t>
  </si>
  <si>
    <t>PENDON VERTICAL CAMPO DE PARADAS (FAC)</t>
  </si>
  <si>
    <t xml:space="preserve">BANDERAS DE PAISES </t>
  </si>
  <si>
    <t xml:space="preserve">BANDERAS PASILLO PRESIDENCIAL </t>
  </si>
  <si>
    <t>BANDERAS UNIDADES AEREAS</t>
  </si>
  <si>
    <t>BANDERAS ESCUADRONES DE VUELO</t>
  </si>
  <si>
    <t>BANDERA TIPO PENDON EN V PARA INTERIOR UNIDADES AEREAS</t>
  </si>
  <si>
    <t>BANDERIN CON ESCUDO CADA ESCUADRON DE PROGRAMA VOLAR</t>
  </si>
  <si>
    <t>BANDERAS PARA INTERIORES COLOMBIA, EJERCITO, ARMADA, FAC, PONAL Y EMAVI</t>
  </si>
  <si>
    <t xml:space="preserve">SACOS </t>
  </si>
  <si>
    <t>CARPINTERÍA</t>
  </si>
  <si>
    <t>LAMINA TROQ PARA CANCHAS ARCO</t>
  </si>
  <si>
    <t xml:space="preserve">TOALLAS DE PAPEL </t>
  </si>
  <si>
    <t>PAPEL  HIGIENICO PEQUEÑO</t>
  </si>
  <si>
    <t>PAPEL HIGIENICO TAMAÑO INSTITUCIONAL</t>
  </si>
  <si>
    <t xml:space="preserve">TOALLAS DE MANO </t>
  </si>
  <si>
    <t>LIBROS LECTURA Y RECURSOS</t>
  </si>
  <si>
    <t xml:space="preserve">RENOVACION Y/O SUSCRIPCION A PERIODICOS Y REVISTAS </t>
  </si>
  <si>
    <t>GRASA SUAVE PARA CORCHO</t>
  </si>
  <si>
    <t>ACEITE DELGADO PARA PISTONES</t>
  </si>
  <si>
    <t xml:space="preserve">GRASA PARA VALVULAS </t>
  </si>
  <si>
    <t>CYMBAL POLISH LIMPIADOR DE PLATILLOS</t>
  </si>
  <si>
    <t>GLIFOSOL</t>
  </si>
  <si>
    <t>PASTAS DE CLORO</t>
  </si>
  <si>
    <t>CLORO GASEOSO</t>
  </si>
  <si>
    <t>CLORO GRANULADO</t>
  </si>
  <si>
    <t>INSECTICIDA EN AEROSOL</t>
  </si>
  <si>
    <t>PINTURA</t>
  </si>
  <si>
    <t xml:space="preserve">SUMINISTROS VETERINARIOS </t>
  </si>
  <si>
    <t>ESPARADRAPO TIPO TELA TARRO SURTIDO X 6 ROLLOS</t>
  </si>
  <si>
    <t>LINIMENTO DEPORTIVO</t>
  </si>
  <si>
    <t>VENDA COBAN COLOR PIEL DE 6” X 5 YATDAS</t>
  </si>
  <si>
    <t>GASA PRECORTADA ESTERIL DE 7.5 CENTIMETROS X7.5 PAQUETE X 5</t>
  </si>
  <si>
    <t>BAJA LENGUAS PAQUETE X 20 UNIDADES</t>
  </si>
  <si>
    <t>VOLTAREN EN SPRAY  X 85 MIL</t>
  </si>
  <si>
    <t>TINTURA DE BENJUY FRASCO X 500MIL</t>
  </si>
  <si>
    <t xml:space="preserve">VENDAJE NEUROMUSCULAR O KINESIOTAPE ROLLO DE 5CM X 5MIL </t>
  </si>
  <si>
    <t xml:space="preserve">ALGODÓN ROLLO TIPO HOSPITALARIO </t>
  </si>
  <si>
    <t>PAQUETE CALIENTE ESTANDAR DE 10X12</t>
  </si>
  <si>
    <t>PAQUETE FRIO ESTÁNDAR  DE 28X36</t>
  </si>
  <si>
    <t xml:space="preserve">PAQUETES FRIOS REUSABLES TAMAÑO MEDIANO </t>
  </si>
  <si>
    <t>PAQUETES FRIOS REUSABLES TAMAÑO PEQUEÑO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</si>
  <si>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</si>
  <si>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</si>
  <si>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</si>
  <si>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</si>
  <si>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</si>
  <si>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</si>
  <si>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BENGAI GEL</t>
  </si>
  <si>
    <t>PAPEL DE COCINA</t>
  </si>
  <si>
    <t>PERCLORURO DE HIERRO</t>
  </si>
  <si>
    <t>CURAS</t>
  </si>
  <si>
    <t>GEL CONDUCTOR</t>
  </si>
  <si>
    <t>PAPEL OSMOTICO</t>
  </si>
  <si>
    <t>ISODINE</t>
  </si>
  <si>
    <t>KETOPROFENO GEL</t>
  </si>
  <si>
    <t>COBAN</t>
  </si>
  <si>
    <t>COMPLEJO B</t>
  </si>
  <si>
    <t xml:space="preserve">BANDAS ELASTICAS ROLLO 20MT DE COLOR AMARILLO ;
 COLOR VERDE;  COLOR NEGRO;  COLOR GRIS,;COLOR DORADA  
</t>
  </si>
  <si>
    <t>BOTIQUINES CON DOTACIÓN</t>
  </si>
  <si>
    <t>AMBIENTADOR PARA PISOS</t>
  </si>
  <si>
    <t>CERA NEUTRA</t>
  </si>
  <si>
    <t>DESENGRASANTE PARRILLAS  Y HORMOS</t>
  </si>
  <si>
    <t>JABON DETERGENTE EN POLVO 500 GRAMOS</t>
  </si>
  <si>
    <t>JABON LAVAPLATOS EN PASTA  X 1000 GR</t>
  </si>
  <si>
    <t>JABON LAVALOZA MECANICO (PARA MAQUINA LAVALOZA)</t>
  </si>
  <si>
    <t>JABON LIQUIDO PARA MANOS</t>
  </si>
  <si>
    <t>JABON LIQUIDO  (PARA USO EN DISPENSADOR KIMBERLY)</t>
  </si>
  <si>
    <t>JABON TOCADOR TIPO HOTEL</t>
  </si>
  <si>
    <t>DESINCRUSTRANTE PARA PISOS</t>
  </si>
  <si>
    <t>TALCO CORPORAL 200 GM</t>
  </si>
  <si>
    <t>GUANTE DE CAUCHO ASEO</t>
  </si>
  <si>
    <t>CHUPAS PARA BAÑO</t>
  </si>
  <si>
    <t>MANGUERA 150 METROS 11/2" PULGADAS</t>
  </si>
  <si>
    <t>PLOMERÍA</t>
  </si>
  <si>
    <t>MAGUERA ASPIRADORA PISCINA X 22 METROS DIAMETRO 1" 1/4</t>
  </si>
  <si>
    <t>NASA PARA PISCINA</t>
  </si>
  <si>
    <t>ESPONJAS LAVA LOZA (SABRA)</t>
  </si>
  <si>
    <t>GORROS DE BAÑO PLASTICO</t>
  </si>
  <si>
    <t xml:space="preserve">TOUR GRIP </t>
  </si>
  <si>
    <t>ALBAÑILERÍA</t>
  </si>
  <si>
    <t>QUITA  TELARAÑAS</t>
  </si>
  <si>
    <t>RASTRILLO PLASTICO</t>
  </si>
  <si>
    <t>47131500</t>
  </si>
  <si>
    <t xml:space="preserve">BASTON DE MANDO CEDAR DE 1.20 CMS          </t>
  </si>
  <si>
    <t xml:space="preserve">CAJA DE 14  PARCHE NYLON (TAIW)             </t>
  </si>
  <si>
    <t>CORREA LIRA EN CHAROL</t>
  </si>
  <si>
    <t>PARCHE PARA CAJA 14'</t>
  </si>
  <si>
    <t>PARCHE PARA TAMBORA 18'</t>
  </si>
  <si>
    <t>CORREA TAMBORA EN CHAROL</t>
  </si>
  <si>
    <t>PARCHE PARA BOMBO 26'</t>
  </si>
  <si>
    <t>GOLPEADOR LIRA</t>
  </si>
  <si>
    <t>BAQUETA 5BN NYLON</t>
  </si>
  <si>
    <t>GOLPEADOR ALUMINIO TAMBORA</t>
  </si>
  <si>
    <t>GOLPEADOR ALUMINIO BOMBO</t>
  </si>
  <si>
    <t>ABRAZADERA SAX TENOR</t>
  </si>
  <si>
    <t>ABRAZADERA SAX BARITONO</t>
  </si>
  <si>
    <t>SAX HOLDER</t>
  </si>
  <si>
    <t>CAÑAS SAX BARITONO</t>
  </si>
  <si>
    <t>CAÑAS SAX TENOR</t>
  </si>
  <si>
    <t>CAÑAS SAX ALTO</t>
  </si>
  <si>
    <t>CAÑAS SAX SOPRANO</t>
  </si>
  <si>
    <t xml:space="preserve">BOQUILLA SAX TENOR </t>
  </si>
  <si>
    <t>BOQUILLA SAX BARITONO</t>
  </si>
  <si>
    <t>PROTECTOR DE BOQUILLA PLASTICO</t>
  </si>
  <si>
    <t>TRAPO PARA LIMPIAR LATÓN</t>
  </si>
  <si>
    <t>CAÑAS PARA CLARINETE</t>
  </si>
  <si>
    <t>HILO PARA OBOE</t>
  </si>
  <si>
    <t>MADERA PARA CAÑAS DE OBOE</t>
  </si>
  <si>
    <t>ALAMBRE PARA OBOE</t>
  </si>
  <si>
    <t>PORTA CAÑAS OBOE</t>
  </si>
  <si>
    <t>PAD DRYER PARA CLARINETE</t>
  </si>
  <si>
    <t xml:space="preserve">PROTECTOR BOQUILLA PARA CLARIENTE </t>
  </si>
  <si>
    <t xml:space="preserve">BOQUILLA PARA TUBA BS </t>
  </si>
  <si>
    <t>BOQUILLA TROMPETA ERIK MIYASHIRO</t>
  </si>
  <si>
    <t>KIT DE LIMPIEZA COMPLETO PARA FLISCORNO</t>
  </si>
  <si>
    <t>BAQUETAS VIC FIRTH 5B PUNTA DE NYLON 3PARES</t>
  </si>
  <si>
    <t>BAQUETAS VIC FIRTH 5B PUNTA DE MADERA 3 PARES</t>
  </si>
  <si>
    <t>BAQUETAS VIC FIRTH SRHTSW RALPH HARDIMON TENOR STICKS</t>
  </si>
  <si>
    <t>BAQUETAS TIMBAL SINFONICO VIC FIRTH T1 GENERAL 2PARES</t>
  </si>
  <si>
    <t>BAQUETAS TIMBAL SINFONICO VIC FIRTH T3 STACATTO 2PARES</t>
  </si>
  <si>
    <t>BAQUETAS TIMBAL SINFONICO VIC FIRTH T4 ULTRA STACATTO 2PARES</t>
  </si>
  <si>
    <t>BAQUETAS PARA GLOCKENSPIEL REF ME 101 YAMAHA MALLETS PARA GLOCKENSPIEL 2 PARES</t>
  </si>
  <si>
    <t>VIC FIRTH JAZZ BRUSHES REF WB RETRACTILES</t>
  </si>
  <si>
    <t>BASE PLATILLO GIBRALTAR 4709 DE BRAZO (BOOM)</t>
  </si>
  <si>
    <t>PARCHES REMO FIBERSKIN 11.75” Y 12.5” PARA CONGA</t>
  </si>
  <si>
    <t>JUEGO DE AGUJAS PARA CLARINETE 0,55 CUERPO AZUL</t>
  </si>
  <si>
    <t>JUEGO DE AGUJAS PARA CLARINETE 0,6 CUERPO AZUL</t>
  </si>
  <si>
    <t>JUEGO DE AGUJAS PARA CLARINETE 0,7 CUERPO AZUL</t>
  </si>
  <si>
    <t>JUEGO DE AGUJAS PARA CLARINETE 0,8 CUERPO AZUL</t>
  </si>
  <si>
    <t>JUEGO DE AGUJAS PARA CLARINETE 0,9 CUERPO AZUL</t>
  </si>
  <si>
    <t>JUEGO DE AGUJAS PARA CLARINETE 1,0 CUERPO AZUL</t>
  </si>
  <si>
    <t>JUEGO DE AGUJAS PARA CLARINETE 1,15 MM CUERPO AZUL</t>
  </si>
  <si>
    <t>JUEGO DE AGUJAS PARA CLARINETE 1,3 MM CUERPO AZUL</t>
  </si>
  <si>
    <t>JUEGO DE ZAPATILLAS PARA CLARINETE SOPRANO 17 PIEZAS</t>
  </si>
  <si>
    <t>HOJA DE CORCHO 0,4 MM 10X30 CM</t>
  </si>
  <si>
    <t>HOJA DE CORCHO 0,8 MM 10X30 CM</t>
  </si>
  <si>
    <t>HOJA DE CORCHO 1,2 MM 10X30 CM</t>
  </si>
  <si>
    <t>HOJA DE CORCHO 1,6 MM 10X30 CM</t>
  </si>
  <si>
    <t>HOJA DE CORCHO 2,0 MM 10X30 CM</t>
  </si>
  <si>
    <t>HOJA DE CORCHO 2,5 MM 10X30 CM</t>
  </si>
  <si>
    <t>HOJA DE CORCHO 3,2 MM 10X30 CM</t>
  </si>
  <si>
    <t>ESPONJA  ALAMBRE</t>
  </si>
  <si>
    <t>MAQUINAS  CORTE  CABELLO</t>
  </si>
  <si>
    <t>PATILLERAS</t>
  </si>
  <si>
    <t>REPUESTOS  DE  CHUCHILLAS PARA MAQUINA  DE PELUQUERIA WAHL</t>
  </si>
  <si>
    <t>TIJERA MEDIANA (PARA USO EN PELUQUERIA)</t>
  </si>
  <si>
    <t>MARTILLO ESFÉRICO DE METAL GRANDE Y PEQUEÑO</t>
  </si>
  <si>
    <t xml:space="preserve">VARILLA FLEXIBLE PARA SACAR GOLPES Y ABOLLADURAS EN CURVAS PEQUEÑAS </t>
  </si>
  <si>
    <t xml:space="preserve">JUEGO DE 8 VARILLAS 7 ESFERAS PARA GOLPES </t>
  </si>
  <si>
    <t>MALETAS PARA ESGRIMA</t>
  </si>
  <si>
    <t xml:space="preserve">CILINDRO AIRE COMPRIMIDO </t>
  </si>
  <si>
    <t xml:space="preserve">ELÉCTRICOS </t>
  </si>
  <si>
    <t>BOMBILLERIA</t>
  </si>
  <si>
    <t>RENOVACIÓN SPSS (25 LICENCIAS)</t>
  </si>
  <si>
    <t>RENOVACIÓN VIRTUAL PLANT (25 LICENCIAS)</t>
  </si>
  <si>
    <t>RENOVACIÓN ATLAS TI (25 LICENCIAS)</t>
  </si>
  <si>
    <t>MANTENIMIENTO, ADECUACIÓN Y/O REMODELACIÓN DE LAS VIVIENDAS Y ALOJAMIENTO MILITAR BAMFS VF</t>
  </si>
  <si>
    <t>MANTENIMIENTO DEL ALOJAMIENTO DEL GRUCA CACOM2</t>
  </si>
  <si>
    <t xml:space="preserve">MANTENIMIENTO DE VIVIENDAS Y ALOJAMIENTOS </t>
  </si>
  <si>
    <t>MANTENIMIENTO DE INFRAESTRUCTURA DEL ESM</t>
  </si>
  <si>
    <t>MANTTO ADECUACION Y MEJORAMIENTO DE CUBIERTAS, CIELORRAZOS Y TECHOS</t>
  </si>
  <si>
    <t>MANTENIMIENTO REDES ELÉCTRICAS CPA</t>
  </si>
  <si>
    <t xml:space="preserve">SERVICIO DE CATERING </t>
  </si>
  <si>
    <t>SERVICIO DE TRANSPORTE CON VF</t>
  </si>
  <si>
    <t>SERVICIO DE TRANSPORTE S DIC</t>
  </si>
  <si>
    <t xml:space="preserve">SERVICIO DE TRANSPORTE </t>
  </si>
  <si>
    <t>SERVICIO DE CORREO (ENE ABRI)</t>
  </si>
  <si>
    <t>SERVICIO DE CORREO (MAY - NOV)</t>
  </si>
  <si>
    <t>SERVICIO DE CORREO (DIC)</t>
  </si>
  <si>
    <t>ARRENDAMIENTO CASA EN TULUA (ENE - JUN)</t>
  </si>
  <si>
    <t>ARRENDAMIENTO CASA EN TULUA (JUL-NOV)</t>
  </si>
  <si>
    <t>ARRENDAMIENTO CASA EN TULUA (DIC PARA SOLICITAR VF 2020)</t>
  </si>
  <si>
    <t>SERVICIO ARRENDAMIENTO EQUIPO FOTOCOPIADORAS, IMPRESORAS   Y SCANER DIC 19</t>
  </si>
  <si>
    <t>SERVICIO ARRENDAMIENTO EQUIPO SERVICIO FOTOCOPIADORAS, IMPRESORAS   Y SCANER VF 2019</t>
  </si>
  <si>
    <t xml:space="preserve">SERVICIO ARRENDAMIENTO EQUIPO SERVICIO FOTOCOPIADORAS, IMPRESORAS   Y SCANER AMARRE </t>
  </si>
  <si>
    <t xml:space="preserve">SERVICIO FOTOCOPIADORAS, IMPRESORAS   Y SCANER </t>
  </si>
  <si>
    <t>SERVICIO FOTOCOPIADORAS, IMPRESORAS   Y SCANER DIC 19</t>
  </si>
  <si>
    <t>SERVICIOS VETERINARIOS (ENE-MAR)</t>
  </si>
  <si>
    <t>SERVICIOS VETERINARIOS (DIC)</t>
  </si>
  <si>
    <t xml:space="preserve">SERVICIO DE FOTOGRAFIA </t>
  </si>
  <si>
    <t>PREPARADOR FÍSICO GIMNASIO EMAVI</t>
  </si>
  <si>
    <t>ENTRENADOR DE ATLETISMO CAMPO</t>
  </si>
  <si>
    <t>ENTRENADOR DE ATLETISMO FONDO</t>
  </si>
  <si>
    <t>ENTRENADOR DE BALONCESTO</t>
  </si>
  <si>
    <t>ENTRENADOR DE ESGRIMA ESPADA</t>
  </si>
  <si>
    <t>ENTRENADOR ESGRIMA FLORETE</t>
  </si>
  <si>
    <t>ENTRENADOR ESGRIMA SABLE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</si>
  <si>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</si>
  <si>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</si>
  <si>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</si>
  <si>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</si>
  <si>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</si>
  <si>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</si>
  <si>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</si>
  <si>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</si>
  <si>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</si>
  <si>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</si>
  <si>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</si>
  <si>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</si>
  <si>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ENRENADOR DE GOLF</t>
  </si>
  <si>
    <t>ENTRENADOR TIRO CON ARCO</t>
  </si>
  <si>
    <t>KINESIOLOGO</t>
  </si>
  <si>
    <t>FISIOTERAPEUTA</t>
  </si>
  <si>
    <t>COORDINADOR PROGRAMA INGENIERIA INFORMATICA VF 2019</t>
  </si>
  <si>
    <t>COORDINADOR PROGRAMA INGENIERIA INFORMATICA V 2019</t>
  </si>
  <si>
    <t>COORDINADOR PROGRAMA INGENIERIA INFORMATICA AMARRE X VF 2020</t>
  </si>
  <si>
    <t>ASISTENTE ADMINISTRATIVO PIINF V 2019</t>
  </si>
  <si>
    <t>ASISTENTE ADMINISTRATIVO PIINF  AMARRE VF 2020</t>
  </si>
  <si>
    <t>LABORATORISTA INGENIERIA  INFORMATICA V 2019</t>
  </si>
  <si>
    <t>LABORATORISTA INGENIERIA  INFORMATICA AMARRE X VF 2020</t>
  </si>
  <si>
    <t>SERVICIOS ASISTENTE TECNICO EN SISTEMAS PARA EL GRUPO ACADEMICO DE LA ESCUELA MILITAR DE AVIACION V 2019</t>
  </si>
  <si>
    <t>SERVICIOS ASISTENTE TECNICO EN SISTEMAS PARA EL GRUPO ACADEMICO DE LA ESCUELA MILITAR DE AVIACION AMARRE X VF 2020</t>
  </si>
  <si>
    <t>SERVICIOS PARA LA ADMINISTRACION RED INAHALMBRICA PARA LA ESCUELA MILITAR DE AVIACION VF 2019</t>
  </si>
  <si>
    <t>SERVICIOS PARA LA ADMINISTRACION RED INAHALMBRICA PARA LA ESCUELA MILITAR DE AVIACION V 2019</t>
  </si>
  <si>
    <t>SERVICIOS PARA LA ADMINISTRACION RED INAHALMBRICA PARA LA ESCUELA MILITAR DE AVIACION AMARRE X VF 2020</t>
  </si>
  <si>
    <t>SERVICIOS COMO ASESOR DE EXTENSION PARA EL GRUPO ACADEMICO DE LA ESCUELA MILITAR DE AVIACION VF 2019</t>
  </si>
  <si>
    <t>SERVICIOS DE APOYO A LA GESTION COORDINACION ACADEMICA PAAER DE LA ESCUELA MILITAR DE AVIACION   VF 2019</t>
  </si>
  <si>
    <t>SERVICIOS DE APOYO A LA GESTION COORDINACION ACADEMICA PAAER DE LA ESCUELA MILITAR DE AVIACION  V 2019</t>
  </si>
  <si>
    <t>SERVICIOS DE APOYO A LA GESTION COORDINACION ACADEMICA PAAER DE LA ESCUELA MILITAR DE AVIACION  AMARRE X V 2020</t>
  </si>
  <si>
    <t>SERVICIOS DE APOYO A LA GESTIÓN PARA LA ASISTENCIA ADMINISTRATIVA DE LOS PROCESOS DE CALIDAD DEL PROGRAMA DE ADMINISTRACIÓN AERONAUTICA V 2019</t>
  </si>
  <si>
    <t>SERVICIOS DE APOYO A LA GESTIÓN PARA LA ASISTENCIA ADMINISTRATIVA DE LOS PROCESOS DE CALIDAD DEL PROGRAMA DE ADMINISTRACIÓN AERONAUTICA AMARRE X VF. 2020</t>
  </si>
  <si>
    <t>COORDINADOR PROGRAMA CIENCIAS MILITARES AERONAUTICAS VF 2019</t>
  </si>
  <si>
    <t>COORDINADOR PROGRAMA CIENCIAS MILITARES AERONAUTICAS V 2019</t>
  </si>
  <si>
    <t>COORDINADOR PROGRAMA CIENCIAS MILITARES AERONAUTICAS  AMARRE X VF 2020</t>
  </si>
  <si>
    <t> ASISTENTE ADMINISTRATIVO PCMAE V 2019</t>
  </si>
  <si>
    <t> ASISTENTE ADMINISTRATIVO PCMAE AMARRE X VF 2020</t>
  </si>
  <si>
    <t> ASISTENTE ADMINISTRATIVO PIMEC V 2019</t>
  </si>
  <si>
    <t> ASISTENTE ADMINISTRATIVO PIMEC AMARRE X VF 2020</t>
  </si>
  <si>
    <t>PRESTACIÓN DE SERVICIOS DE APOYO A LA GESTIÓN COMO LABORATORISTA PARA LOS LABORATORIOS DE INGENIERÍA MECANICA DE LA ESCUELA MILITAR DE AVIACIÓN MARCO FIDEL SUÁREZ V 2019</t>
  </si>
  <si>
    <t>PRESTACIÓN DE SERVICIOS DE APOYO A LA GESTIÓN COMO LABORATORISTA PARA LOS LABORATORIOS DE INGENIERÍA MECANICA DE LA ESCUELA MILITAR DE AVIACIÓN MARCO FIDEL SUÁREZ AMARRE X VF 2020</t>
  </si>
  <si>
    <t>PRESTACIÓN DE SERVICIOS DE APOYO A LA GESTIÓN PARA LA COORDINACIÓN ACADÉMICA DEL PROGRAMA DE INGENIERÍA MECÁNICA DE LA ESCUELA MILITAR DE AVIACIÓN  VF 2019</t>
  </si>
  <si>
    <t>PRESTACIÓN DE SERVICIOS DE APOYO A LA GESTIÓN PARA LA COORDINACIÓN ACADÉMICA DEL PROGRAMA DE INGENIERÍA MECÁNICA DE LA ESCUELA MILITAR DE AVIACIÓN   V 2019</t>
  </si>
  <si>
    <t>PRESTACIÓN DE SERVICIOS DE APOYO A LA GESTIÓN PARA LA COORDINACIÓN ACADÉMICA DEL PROGRAMA DE INGENIERÍA MECÁNICA DE LA ESCUELA MILITAR DE AVIACIÓN AMARRE VF 2020</t>
  </si>
  <si>
    <t>SERVICIOS DE APOYO A LA GESTIÓN DE ASESORÍA PEDAGÓGICA PARA LOS PROGRAMAS ACADÉMICOS DE LA ESCUELA MILITAR DE AVIACIÓN “MARCO FIDEL SUAREZ VF 2019</t>
  </si>
  <si>
    <t>SERVICIOS DE APOYO A LA GESTIÓN DE ASESORÍA PEDAGÓGICA PARA LOS PROGRAMAS ACADÉMICOS DE LA ESCUELA MILITAR DE AVIACIÓN “MARCO FIDEL SUAREZ  V 2019</t>
  </si>
  <si>
    <t>SERVICIOS DE APOYO A LA GESTIÓN DE ASESORÍA PEDAGÓGICA PARA LOS PROGRAMAS ACADÉMICOS DE LA ESCUELA MILITAR DE AVIACIÓN “MARCO FIDEL SUAREZ  AMARRE X VF 2020</t>
  </si>
  <si>
    <t>SERVICIOS DE APOYO A LA GESTIÓN PARA  LA ASISTENCIA TÉCNICA SECCIÓN CALIDAD EDUCATIVA (SECAE) Y LA SECCIÓN ASESORÍA Y DESARROLLO PEDAGÓGICO (SEDAP) DE LA ESCUELA MILITAR DE AVIACIÓN “MARCO FIDEL SUÁREZ”. VF 2019</t>
  </si>
  <si>
    <t>SERVICIOS DE APOYO A LA GESTIÓN PARA  LA ASISTENCIA TÉCNICA SECCIÓN CALIDAD EDUCATIVA (SECAE) Y LA SECCIÓN ASESORÍA Y DESARROLLO PEDAGÓGICO (SEDAP) DE LA ESCUELA MILITAR DE AVIACIÓN “MARCO FIDEL SUÁREZ”. V 2019</t>
  </si>
  <si>
    <t>SERVICIOS DE APOYO A LA GESTIÓN PARA  LA ASISTENCIA TÉCNICA SECCIÓN CALIDAD EDUCATIVA (SECAE) Y LA SECCIÓN ASESORÍA Y DESARROLLO PEDAGÓGICO (SEDAP) DE LA ESCUELA MILITAR DE AVIACIÓN “MARCO FIDEL SUÁREZ”. AMARRE X VF 2020</t>
  </si>
  <si>
    <t>PRESTACIÓN DE SERVICIOS DE APOYO A LA GESTIÓN PARA LA COORDINACIÓN DE LA INVESTIGACIÓN EN LOS PROGRAMAS ACADÉMICOS DE LA ESCUELA MILITAR DE AVIACIÓN MARCO FIDEL SUAREZ VF. 2019</t>
  </si>
  <si>
    <t>SERVICIOS COMO ASISTENTE DE BIBLIOTECA  PARA LA ESCUELA MILITAR DE AVIACION V 2019</t>
  </si>
  <si>
    <t>SERVICIOS COMO ASISTENTE DE BIBLIOTECA  PARA LA ESCUELA MILITAR DE AVIACION AMARRE X V 2020</t>
  </si>
  <si>
    <t>PRESTACION DE SERVICIOS Y DE APOYO A LA GESTION EN BIBLIOTECOLOGIA PARA LA ESCUELA MILITAR DE AVIACION VF. 2019</t>
  </si>
  <si>
    <t>PRESTACION DE SERVICIOS Y DE APOYO A LA GESTION EN BIBLIOTECOLOGIA PARA LA ESCUELA MILITAR DE AVIACION V 2019</t>
  </si>
  <si>
    <t>PRESTACION DE SERVICIOS Y DE APOYO A LA GESTION EN BIBLIOTECOLOGIA PARA LA ESCUELA MILITAR DE AVIACION AMARRE X VF. 2020</t>
  </si>
  <si>
    <t>PRESTACIÓN DE SERVICIOS DE APOYO A LA GESTIÓN PARA LA ASISTENCIA TECNICA DE AUDIOVISUALES EN LA ESCUELA MILITAR DE AVIACIÓN MARCO FIDEL SUÁREZ VF. 2019</t>
  </si>
  <si>
    <t>PRESTACIÓN DE SERVICIOS DE APOYO A LA GESTIÓN PARA LA ASISTENCIA TECNICA DE AUDIOVISUALES EN LA ESCUELA MILITAR DE AVIACIÓN MARCO FIDEL SUÁREZ V 2019</t>
  </si>
  <si>
    <t>PRESTACIÓN DE SERVICIOS DE APOYO A LA GESTIÓN PARA LA ASISTENCIA TECNICA DE AUDIOVISUALES EN LA ESCUELA MILITAR DE AVIACIÓN MARCO FIDEL SUÁREZ AMARRE X VF. 2020</t>
  </si>
  <si>
    <t>PRESTACIÓN DE SERVICIOS DE APOYO A LA GESTIÓN PARA LA ASISTENCIA TÉCNICA EN BIBLITECA DE LA ESCUELA MILITAR DE AVIACIÓN VF. 2019</t>
  </si>
  <si>
    <t>PRESTACIÓN DE SERVICIOS DE APOYO A LA GESTIÓN PARA LA ASISTENCIA TÉCNICA EN BIBLITECA DE LA ESCUELA MILITAR DE AVIACIÓN V 2019</t>
  </si>
  <si>
    <t>PRESTACIÓN DE SERVICIOS DE APOYO A LA GESTIÓN PARA LA ASISTENCIA TÉCNICA EN BIBLITECA DE LA ESCUELA MILITAR DE AVIACIÓN AMARE X VF. 2020</t>
  </si>
  <si>
    <t>SERVICIOS COMO ASISTENTE TECNICO PARA EL PLANETARIO DE LA ESCUELA MILITA DE AVIACION V 2019</t>
  </si>
  <si>
    <t>SERVICIOS COMO ASISTENTE TECNICO PARA EL PLANETARIO DE LA ESCUELA MILITA DE AVIACION AMARRE X VF 2020</t>
  </si>
  <si>
    <t> ASISTENCIA ADMINISTRATIVA DEL SISTEMA DE INFORMACIÓN EDUCATIVA FUERZA AÉREA (SIEFA) VF 2019</t>
  </si>
  <si>
    <t> ASISTENCIA ADMINISTRATIVA DEL SISTEMA DE INFORMACIÓN EDUCATIVA FUERZA AÉREA (SIEFA) V 2029</t>
  </si>
  <si>
    <t> ASISTENCIA ADMINISTRATIVA DEL SISTEMA DE INFORMACIÓN EDUCATIVA FUERZA AÉREA (SIEFA) AMARRE VF 2020</t>
  </si>
  <si>
    <t>ASISTENCIA ADMINISTRATIVA DEL SISTEMA INTEGRAL DE GESTIÓN ACADÉMICA (SIGA) VF 2019</t>
  </si>
  <si>
    <t>ASISTENCIA ADMINISTRATIVA DEL SISTEMA INTEGRAL DE GESTIÓN ACADÉMICA (SIGA) V 2019</t>
  </si>
  <si>
    <t>ASISTENCIA ADMINISTRATIVA DEL SISTEMA INTEGRAL DE GESTIÓN ACADÉMICA (SIGA) AMARRE VF 2020</t>
  </si>
  <si>
    <t>SERVICIOS DE APOYO A LA GESTIÓN EN COORDINACIÓN SEGUIMIENTO MANTENIMIENTO CALIDAD PARA LA ESCUELA MILITAR DE AVIACIÓN VF  2019</t>
  </si>
  <si>
    <t>SERVICIOS DE APOYO A LA GESTIÓN EN COORDINACIÓN SEGUIMIENTO MANTENIMIENTO CALIDAD PARA LA ESCUELA MILITAR DE AVIACIÓN V 2019</t>
  </si>
  <si>
    <t>SERVICIOS DE APOYO A LA GESTIÓN EN COORDINACIÓN SEGUIMIENTO MANTENIMIENTO CALIDAD PARA LA ESCUELA MILITAR DE AVIACIÓN  VF 2020</t>
  </si>
  <si>
    <t>SERVICIOS DE APOYO A LA GESTIÓN PARA LA COORDINACIÓN DE ACREDITACIÓN DE LA ALTA CALIDAD DE LA ESCUELA MILITAR DE AVIACIÓN V 2019</t>
  </si>
  <si>
    <t>SERVICIOS DE APOYO A LA GESTIÓN PARA LA COORDINACIÓN DE ACREDITACIÓN DE LA ALTA CALIDAD DE LA ESCUELA MILITAR DE AVIACIÓN AMARRE X VF 2020</t>
  </si>
  <si>
    <t>SERVICIOS DE APOYO A LA GESTIÓN PARA LA ASESORÍA DEL PROYECTO DE ARTICULACIÓN MODELO DE EVALUACIÓN DE ALTA CALIDAD PARA LA ESCUELA MILITAR DE AVIACIÓN</t>
  </si>
  <si>
    <t>SERVICIOS DE APOYO A LA GESTIÓN PARA LA ASESORÍA DEL PROYECTO DE ARTICULACIÓN MODELO DE EVALUACIÓN DE ALTA CALIDAD PARA LA ESCUELA MILITAR DE AVIACIÓN AMARRE X VF 2020</t>
  </si>
  <si>
    <t xml:space="preserve">DIRECTOR BANDA DE MUSICOS </t>
  </si>
  <si>
    <t>SERVICIO DE INTERNET PARA LA CONECTIVIDAD A LA RED UNIVERSITARIA DE ALTA VELOCIDAD DEL VALLE DEL CAUCA (RUAV)</t>
  </si>
  <si>
    <t>LICENCIAS DE ORACLE</t>
  </si>
  <si>
    <t>OPEN VALUE SUCRIPTION</t>
  </si>
  <si>
    <t>SUSCRIPCION SOCIEDAD COLOMBIANA DE COMPUTACION</t>
  </si>
  <si>
    <t>RENOVACION SUSCRIPCION ACIS</t>
  </si>
  <si>
    <t>SUSCRIPCION SERVICIOS SOPORTE Y CAPACITACION ACADEMI CISCO (SECURITY,  ROUTING AND SWICHING)</t>
  </si>
  <si>
    <t>SERVICIOS SUSCRIPCION A LA RUAV DE LA ESCUELA MILITAR DE AVIACION</t>
  </si>
  <si>
    <t xml:space="preserve">SERVICIO DE SUSCRIPCION A ASCUN PARA LA ESCUELA MILITAR DE AVIACION </t>
  </si>
  <si>
    <t>RENOVACION SUSCRIPCION ASCOLFA</t>
  </si>
  <si>
    <t>SUSCRIPCION AÑO 2019 A LA ASOCIACION COLOMBIANA DE FACULTADES DE INGENIERIA "ACOFI"</t>
  </si>
  <si>
    <t>SUSCRIBIR A LA ESCUELA MILITAR DE AVIACIÓN A LA ASOCIACIÓN COLOMBIANA PARA EL AVANCE DE LA CIENCIA ACAC</t>
  </si>
  <si>
    <t>MANTENIMIENTO SOFTWARE SIGA PARA LA SECRETARIA ACADÉMICA</t>
  </si>
  <si>
    <t>DIRECT TV CERRO PAN DE AZUCAR</t>
  </si>
  <si>
    <t>SERVICIO DE ASEO ASEO VF 2019</t>
  </si>
  <si>
    <t>SERVICIO CONTROL DE PLAGAS</t>
  </si>
  <si>
    <t>SERVICIO DE ASEO ASEO</t>
  </si>
  <si>
    <t>SERVICIO DE ASEO ASEO DIC</t>
  </si>
  <si>
    <t>PARTICIPACIÓN EN EVENTOS ACADÉMICOS A NIVEL INTERNACIONAL</t>
  </si>
  <si>
    <t>MANTENIMIENTO DE LAS ZONAS VERDES DE LA EMAVI VF 2019</t>
  </si>
  <si>
    <t>MANTENIMIENTO DE LAS ZONAS VERDES DE LA EMAVI DIC</t>
  </si>
  <si>
    <t>MANTENIMIENTO DE LAS ZONAS VERDES DE LA EMAVI</t>
  </si>
  <si>
    <t>ACUEDUCTO EMAVI - DARIEN</t>
  </si>
  <si>
    <t>ENERGIA EMAVI - DARIEN - TULUA - CERRO - PARROQUIA</t>
  </si>
  <si>
    <t>GAS NATURAL EMAVI</t>
  </si>
  <si>
    <t>ENERGÍA</t>
  </si>
  <si>
    <t xml:space="preserve">MANTENIMIENTO DE UPS </t>
  </si>
  <si>
    <t>MANTENIMIENTO DE UPS</t>
  </si>
  <si>
    <t>MANTENIMIENTO MOTOS VF 2019</t>
  </si>
  <si>
    <t>MANTENIMIENTO VEHICULOS VF 2019</t>
  </si>
  <si>
    <t>MANTENIMIENTO MOTOS DIC</t>
  </si>
  <si>
    <t>MANTENIMIENTO VEHICULOS DIC</t>
  </si>
  <si>
    <t xml:space="preserve">MANTENIMIENTO MOTOS </t>
  </si>
  <si>
    <t xml:space="preserve">MANTENIMIENTO VEHICULOS </t>
  </si>
  <si>
    <t>MANTENIMIENTO DE PLANTAS ELECTRICAS Y SUBESTACIONES ELECTRICAS DE LA EMAVI</t>
  </si>
  <si>
    <t xml:space="preserve">MANTENIMIENTO DE REDES ELECTRICAS DE BAJA Y ALTA TENSION, TRANSFORMADORES Y PARARRAYOS </t>
  </si>
  <si>
    <t>MANTENIMIENTO DEL EQUIPO AGRICOLA (TRACTORES)</t>
  </si>
  <si>
    <t>MANTENIMIENTO ASCENSOR CENTENARIO</t>
  </si>
  <si>
    <t>MANTENIMIENTO DE AIRES ACONDICIONADOS, NEVERAS, HIELERAS Y CUARTOS FRIOS VF</t>
  </si>
  <si>
    <t>MANTENIMIENTO PREVENTIVO Y CORRECTIVO DE LOS EQUIPOS DE BOMBEO Y MOTOBOMBAS PISCINAS DE EMAVI</t>
  </si>
  <si>
    <t xml:space="preserve">MANTENIMIENTO CORRECTIVO DE LA AUTOMATIZACION Y DE LOS EQUIPOS DE AIRE ACONDICIONADO CHILLER  AUTOMATIZACION </t>
  </si>
  <si>
    <t>MANTENIMIENTO MAQUINAS PARA GIMNASIO</t>
  </si>
  <si>
    <t>MANTENIMIENTO Y RECARGA DE EXTINTORES Y EQUIPOS CONTRA INCENDIO</t>
  </si>
  <si>
    <t>SERVICIO CALIBRACION Y AJUSTE MAQUINA UNIVERSAL DE ENSAYOS</t>
  </si>
  <si>
    <t>MANTENIMIENTO PREVENTIVO Y CORRECTIVO A TODO COSTO DE LOS EQUIPOS DE COCINA, CALDERAS A GAS Y BEBEDEROS DE AGUA DE LA BAMFS.</t>
  </si>
  <si>
    <t>MANTENIMIENTO EQUIPO AUDIOVISUAL</t>
  </si>
  <si>
    <t>MANTENIMIENTO DE AIRES ACONDICIONADOS, NEVERAS, HIELERAS Y CUARTOS FRIOS DIC</t>
  </si>
  <si>
    <t>MANTENIMIENTO DE AIRES ACONDICIONADOS, NEVERAS, HIELERAS Y CUARTOS FRIOS</t>
  </si>
  <si>
    <t>SERVICIO MANTENIMIENTO MOBILIARIO DEL CASINO CADETES (SOFA, MESA DE CENTRO Y PUFF)</t>
  </si>
  <si>
    <t>SERVICIO MANTENIMIENTO INSTRUMENTOS PARA LA BANDA DE MUSICOS DE EMAVI</t>
  </si>
  <si>
    <t>SERVICIO MANTENIMIENTO INSTRUMENTOS PARA LA BANDA DE GUERRA DE EMAVI</t>
  </si>
  <si>
    <t>SERVICIO MANTENIMIENTO Y RESTAURACIONES DE LOS FUSIL R-FAMAGE (290 FUSILES)</t>
  </si>
  <si>
    <t>SERVICIO MANTENIMIENTO Y RESTAURACIONES DE LAS BAYONETAS DE LOS FUSILE R-FAMAGE</t>
  </si>
  <si>
    <t>IMPRESIÒN LIBROS PAAER</t>
  </si>
  <si>
    <t xml:space="preserve">PRODUCCIÓN DE TEXTOS (EDICIÓN. CORRECCIÓN DE ESTILO, IMPRESIÓN </t>
  </si>
  <si>
    <t>DIPLOMAS</t>
  </si>
  <si>
    <t>ACTAS DE GRADO</t>
  </si>
  <si>
    <t>PORTADIPLOMAS</t>
  </si>
  <si>
    <t xml:space="preserve">SERVICIOS TIPOGRÁFICOS DE HOJAS  MEMBRETEADAS </t>
  </si>
  <si>
    <t>SERVICIO DE ALCANTARILLADO, TRATAMIENTO DE AGUAS RESIDUALES Y SERVICIO DE LIMPIEZA</t>
  </si>
  <si>
    <t>SERVICIO DE RECOLECCIÓN, TRANSPORTE Y DISPOSICION DE RESIDUOS ESPECIALES</t>
  </si>
  <si>
    <t>SERVICIO MONITOREO AMBIENTALES</t>
  </si>
  <si>
    <t>SERVICIO DE INSCRIPCIONES, PAGO DE ANUALIDADES Y FEDERADOS CAMPEONATOS DEPORTIVOS.</t>
  </si>
  <si>
    <t xml:space="preserve">SERVICIO DE FLORISTERIA </t>
  </si>
  <si>
    <t>SERVICIO LOGÍSTICO PERSONAL DE CASINOS Y CONSERJERIA CABAÑAS  VF 2019</t>
  </si>
  <si>
    <t>LAVADO Y DESINFECCIÓN  DE TANQUES DE AGUA DE CONSUMO</t>
  </si>
  <si>
    <t xml:space="preserve">SERVICIO LOGÍSTICO PERSONAL DE CASINOS Y CONSERJERIA CABAÑAS </t>
  </si>
  <si>
    <t>SERVICIO LOGÍSTICO PERSONAL DE CASINOS Y CONSERJERIA CABAÑAS DIC</t>
  </si>
  <si>
    <t>VIATICOS OPERATIVOS Y ADMINISTRATIVOS</t>
  </si>
  <si>
    <t>VIATICOS ADMINISTRATIVOS Y OPERATIVOS CACOM 7</t>
  </si>
  <si>
    <t>TERRENOS EMAVI</t>
  </si>
  <si>
    <t>APARTAMENTOS EDIFICIO OLGAR</t>
  </si>
  <si>
    <t>APARTAMENTOS PRADOS DEL NORTE</t>
  </si>
  <si>
    <t>APARTAMENTOS LAS CEIBAS</t>
  </si>
  <si>
    <t>APARTAMENTOS SALOMIA</t>
  </si>
  <si>
    <t>CASAS LA RIVERA</t>
  </si>
  <si>
    <t>CASAS LOS ANDES</t>
  </si>
  <si>
    <t>DARIEN</t>
  </si>
  <si>
    <t>RENAULT 9 BRIO</t>
  </si>
  <si>
    <t>MAZDA COUPE</t>
  </si>
  <si>
    <t>MAZDA MATZURI</t>
  </si>
  <si>
    <t>MOTO HONDA XL200</t>
  </si>
  <si>
    <t>CHEVROLET OPTRA</t>
  </si>
  <si>
    <t>CAMIONETA MITSUBISHI</t>
  </si>
  <si>
    <t>NISSAN PATROL</t>
  </si>
  <si>
    <t>KODIAK 211 LINEA BASE ESTANDAR</t>
  </si>
  <si>
    <t>KIA SPORTAGE</t>
  </si>
  <si>
    <t>TOYOTA PRADO</t>
  </si>
  <si>
    <t xml:space="preserve">MERCEDEZ BENZ </t>
  </si>
  <si>
    <t>LUV D MAX</t>
  </si>
  <si>
    <t>MAZDA SAE</t>
  </si>
  <si>
    <t>CHEVROLET CAPTIVA CACOM-7</t>
  </si>
  <si>
    <t>ACEITE MULTIGRADO PARA MOTORES A GASOLINA</t>
  </si>
  <si>
    <t>ACEITE MULTIGRADO PARA MOTORES DIESEL</t>
  </si>
  <si>
    <t>ACEITE PARA CAJAS AUTOMATICAS</t>
  </si>
  <si>
    <t xml:space="preserve">ACEITERA </t>
  </si>
  <si>
    <t>ACIDO SULFURICO (99% )</t>
  </si>
  <si>
    <t xml:space="preserve">ADAPTADOR DE 1/2" A 3/4" </t>
  </si>
  <si>
    <t xml:space="preserve">ADAPTADOR DE 3/4" A 1/2" </t>
  </si>
  <si>
    <t>ADAPTADOR ESCUALIZABLE DE 1/4"</t>
  </si>
  <si>
    <t>ADAPTADOR PARA UNIDAD DE LAVADO DE COMPRESORES NEUMATICA KIT</t>
  </si>
  <si>
    <t>ADAPTADOR PITOT</t>
  </si>
  <si>
    <t>ADHESIVO 9309.3NA (HYSOL)</t>
  </si>
  <si>
    <t>ADHESIVO AXW</t>
  </si>
  <si>
    <t xml:space="preserve">ADHESIVO INSTANTANEO / SUPERBONDER </t>
  </si>
  <si>
    <t>ADHESIVO SUPERFUERTE</t>
  </si>
  <si>
    <t>ADHESIVO TIPO BOXER</t>
  </si>
  <si>
    <t>AEROSOL ANTICORROSIVO GRIS</t>
  </si>
  <si>
    <t xml:space="preserve">AEROSOL GRIS 12 OZ FS </t>
  </si>
  <si>
    <t>AEROSOL NEGRO  12 OZ FS</t>
  </si>
  <si>
    <t>AEROSOL NEGRO BRILLANTE</t>
  </si>
  <si>
    <t xml:space="preserve">AEROSOL VERDE 12 OZ FS </t>
  </si>
  <si>
    <t>AGUA DESMINERALIZADA PARA BATERIA</t>
  </si>
  <si>
    <t>ALAMBRE DE FRENAR AERONAUTICO CALIBRE .25 X LIBRA</t>
  </si>
  <si>
    <t>ALAMBRE DE FRENAR AERONAUTICO CALIBRE .32 X LIBRA</t>
  </si>
  <si>
    <t>ALCOHOL ISOPROPILICO CANECA X 55 GALON</t>
  </si>
  <si>
    <t>ALMOHADILLAS DE LIJADO FLEX DIAMOND 92350</t>
  </si>
  <si>
    <t>ALMOHADILLAS DE LIJADO FLEX DIAMOND 92353</t>
  </si>
  <si>
    <t>ANILLO DE REMOLQUE DOBLE</t>
  </si>
  <si>
    <t>APLICADORES ASEPTICOS INDUSTRIALES</t>
  </si>
  <si>
    <t>APORTE PARA SOLDADURA TIG DE ACERO INOXIDABLE DE 1/16"</t>
  </si>
  <si>
    <t>APORTE PARA SOLDADURA TIG DE ALUMINIO DE 4043 DE 3/32"</t>
  </si>
  <si>
    <t>APORTE PARA SOLDADURA TIG PUNTO ROJO DE 3/32" TUNGSTENO X CAJA</t>
  </si>
  <si>
    <t>BATERIA ALKALINA DE 1,5 VOLTIOS TAMAÑO "AA"</t>
  </si>
  <si>
    <t>BATERIA ALKALINA DE 9V</t>
  </si>
  <si>
    <t>BATERÍA RECARGABLE REGULADA POR VÁLVULAS</t>
  </si>
  <si>
    <t>BICARBONATO DE SODA</t>
  </si>
  <si>
    <t>BOMBA DE ACEITE HUMO</t>
  </si>
  <si>
    <t>BOQUILLA DE AGUA</t>
  </si>
  <si>
    <t>BROCA JUEGO</t>
  </si>
  <si>
    <t>BROCA TALADRO DE LONGITUD DE JOBBER KIT</t>
  </si>
  <si>
    <t xml:space="preserve">BROCHE TIPO CHAQUETA </t>
  </si>
  <si>
    <t>BUTEROLA JUEGO / RIVERT GUN SET PACK</t>
  </si>
  <si>
    <t>CABLE AVIACION 24 AWG DE DOS LINEAS X PIES</t>
  </si>
  <si>
    <t>CALIBRADOR / INFLADOR DE NEUMATICOS DE 6 A 160 PSI</t>
  </si>
  <si>
    <t>CARETAS FOTOCROMATICAS PARA SOLDADURA</t>
  </si>
  <si>
    <t xml:space="preserve">CARRO RODANTE </t>
  </si>
  <si>
    <t>CARTUCHO DE FABRICACIÓN DE ETIQUETAS</t>
  </si>
  <si>
    <t>CAUTÍN DE HIERRO CRAFTSMAN DE 45 WATT</t>
  </si>
  <si>
    <t>CAUTIN INALAMBRICO DE BUTANO PARA SOLDAR</t>
  </si>
  <si>
    <t>CEPILLO DE ALAMBRE DE ACERO</t>
  </si>
  <si>
    <t>CIERRE NUMERO 10</t>
  </si>
  <si>
    <t>CINTA DE ENCAJE X ROLLO</t>
  </si>
  <si>
    <t>CINTA DE ENMASCARAR VERDE REF 233+ 2" P/N 26340 55M X ROLLO</t>
  </si>
  <si>
    <t>CINTA DE ENMASCARAR VERDE REF 233+ DE 1" P/N 26336 55M X ROLLO</t>
  </si>
  <si>
    <t>CINTA DE ENMASCARAR VERDE REF 233+ DE 1/2" P/N 26332 55M X ROLLO</t>
  </si>
  <si>
    <t>CINTA DE FIBRA DE VIDRIO SCOTCH 27 X ROLLO</t>
  </si>
  <si>
    <t>CINTA ELECTRICA AUTOFUNDENTE PARA ALTO VOLTAJE X ROLLO</t>
  </si>
  <si>
    <t>CINTA ELECTRICA DE VINILOPROFESIONAL, AISLAMIENTO PRIMARIOS BAJA TENSION (600V) Y CUBIERTA PROTECTORA CABLES MEDIA Y ALTA TENSION X ROLLO</t>
  </si>
  <si>
    <t>CINTA EMPAQUE TRASPARENTE X ROLLO</t>
  </si>
  <si>
    <t>COLORANTE AMARILLO A LA GRASA</t>
  </si>
  <si>
    <t>COLORANTE AZUL A LA GRASA</t>
  </si>
  <si>
    <t>COLORANTE ROJO A LA GRASA</t>
  </si>
  <si>
    <t>COMPUESTO ABRASIVO LIMPIADOR DE BUJIAS</t>
  </si>
  <si>
    <t>COMPUESTO DE PRUEBA DE FUGAS</t>
  </si>
  <si>
    <t>CONNECTOR DEUTSCH PIN RECEPTACLE 2 CONTACTS</t>
  </si>
  <si>
    <t>CONNECTOR DEUTSCH PIN RECEPTACLE 3 CONTACTS</t>
  </si>
  <si>
    <t>CONNECTOR DEUTSCH PIN RECEPTACLE 6 CONTACTS</t>
  </si>
  <si>
    <t>CONNECTOR DEUTSCH SOCKET PLUG 2 CONTACTS</t>
  </si>
  <si>
    <t>CONNECTOR DEUTSCH SOCKET PLUG 3 CONTACTS</t>
  </si>
  <si>
    <t xml:space="preserve">CONTACTO ELECTRICO  REFERENCIA P/N M39029/58-360 NSN 5999-00-473-3551 </t>
  </si>
  <si>
    <t>CONTACTO ELECTRICO REFERENCIA P/N M39029/63-368 NSN 5999-00-239-3338</t>
  </si>
  <si>
    <t>CONVERTIDOR DE VOLTAJE DE 28 VOLT A 110 VOLTIOS CON SUPRESOR DE PICOS</t>
  </si>
  <si>
    <t>COPA CORTA 12 PUNTAS DE                       1" Y  7/16" CUADRANTE DE 1/2"</t>
  </si>
  <si>
    <t>COPA PROFUNDA 12 PUNTAS DE                        7/16" CUADRANTE DE 1/4"</t>
  </si>
  <si>
    <t>COPA PROFUNDA 12 PUNTAS DE                       1"  Y 7/16" CUADRANTE DE 1/2"</t>
  </si>
  <si>
    <t>CORDON REMOLQUE POLIPROPILENO 2200 LB. 3/8 " X ROLLO</t>
  </si>
  <si>
    <t>CORTADORA FILTROS DE ACEITE</t>
  </si>
  <si>
    <t>CORTADORA REMACHES</t>
  </si>
  <si>
    <t>CUBRE CABLE 16-12 AWG REFERENCIA P/N MS25274-3 NSN 5999-00-729-1628 (YELLOW)</t>
  </si>
  <si>
    <t>CUBRE CABLE 16-14 AWG REFERENCIA P/N MS25274-2 NSN 5999-00-280-3499 (BLUE)</t>
  </si>
  <si>
    <t>CUBRE CABLE 22-18 AWG REFERENCIA P/N MS25274-1 NSN 5999-01-024-9383 (RED)</t>
  </si>
  <si>
    <t xml:space="preserve">DESENGRASANTE PARA MANOS </t>
  </si>
  <si>
    <t>DESLIZADORES PARA CIERRE NRO 10</t>
  </si>
  <si>
    <t>DESTORNILLADOR EN Z JUEGO</t>
  </si>
  <si>
    <t>DESTORNILLADOR PHILLIPS EXTRA LARGO DE 20" PUNTA #2</t>
  </si>
  <si>
    <t>DISCO DE CORTE GRANDE</t>
  </si>
  <si>
    <t>EMPALME 16-14</t>
  </si>
  <si>
    <t>EMPALME 22-18</t>
  </si>
  <si>
    <t>ESPUMA ROSADA DE 5 CMS DE GROSOR</t>
  </si>
  <si>
    <t>EXTENSION ELECTRICA FIJA 50FT / 15M CON MULTITOMA Y CARRETE COLOR AMARILLO, ENCHUFE TRIPLE</t>
  </si>
  <si>
    <t>EXTRACTOR / REMOVEDOR DE PINES</t>
  </si>
  <si>
    <t>EXTRACTOR PARA CONTACTOS / TERMINALES DE BANDEJA</t>
  </si>
  <si>
    <t>FIBRA DE ALGODÓN MOLIDA X LIBRA</t>
  </si>
  <si>
    <t>FIBRA DE VIDRIO BGF 7781X50 497A FINISH</t>
  </si>
  <si>
    <t>FLUX LIQUIDO PARA SOLDAR REWORK</t>
  </si>
  <si>
    <t>GAS BUTANO, GAS UNIVERSAL PARA SOLDADORE</t>
  </si>
  <si>
    <t>GENERADOR DE VACIO</t>
  </si>
  <si>
    <t>GRAMERA DIGITAL DE 2000 GRAMOS</t>
  </si>
  <si>
    <t>GRILLETE DE ENLACE DÉBIL TOST, SISTEMA INDIVIDUAL CON FUNDA PROTECTORA, PERNO M6X20</t>
  </si>
  <si>
    <t>GRUA DIFERENCIAL POLIPASTO DE CADENA</t>
  </si>
  <si>
    <t>GUANTE PLASTICOS NITRILO X CAJA</t>
  </si>
  <si>
    <t>HERRAMIENTA CONEXIÓN  VERIFICACIÓN DE PRESIÓN DEL BUJE DE VARILLA</t>
  </si>
  <si>
    <t>HERRAMIENTA MANTENIMIENTO DE AERONAVES PARA PC CON GABINETE DE RODILLOS DE 27 "Y COFRE SUPERIOR - JTS-0411AIRBX2</t>
  </si>
  <si>
    <t xml:space="preserve">HYSOL EA 9309 NA  </t>
  </si>
  <si>
    <t xml:space="preserve">HYSOL EA 9309.3NA </t>
  </si>
  <si>
    <t>HYSOL EA 9309.3NA   CLASS B</t>
  </si>
  <si>
    <t>INDICADOR DE TORQUE NARANJA</t>
  </si>
  <si>
    <t>INHIBIDOR DE CORROSION  LPS 1</t>
  </si>
  <si>
    <t>INHIBIDOR DE CORROSION  LPS 2</t>
  </si>
  <si>
    <t>INHIBIDOR DE CORROSION SP-350</t>
  </si>
  <si>
    <t>INHIBIDOR DE CORROSION SP-400</t>
  </si>
  <si>
    <t>INTERRUPTOR</t>
  </si>
  <si>
    <t xml:space="preserve">INYECTOR ACEITE HUMO </t>
  </si>
  <si>
    <t>JABON LAVADO DE COMPRESOR TURBINA X CANECA 55 GALON</t>
  </si>
  <si>
    <t xml:space="preserve">JABON LIQUIDO PARA ROPA </t>
  </si>
  <si>
    <t xml:space="preserve">LIJA FLEXIBLE DIAMOND </t>
  </si>
  <si>
    <t>LIJA ROJA 120 X CAJA 100 UNIDADES</t>
  </si>
  <si>
    <t>LIJA ROJA 150 X CAJA 100 UNIDADES</t>
  </si>
  <si>
    <t>LIJA ROJA 220 X CAJA 100 UNIDADES</t>
  </si>
  <si>
    <t>LIJA ROJA 320 X CAJA 100 UNIDADES</t>
  </si>
  <si>
    <t>LIJA ROJA 380 X CAJA 100 UNIDADES</t>
  </si>
  <si>
    <t>LIJA ROJA 600 X CAJA 100 UNIDADES</t>
  </si>
  <si>
    <t>LIMPIADOR ELECTRONICO CRC</t>
  </si>
  <si>
    <t>LIMPIADOR Y REMOVEDOR DE PARTICULAS X CAJA 12 UNIDADES</t>
  </si>
  <si>
    <t>LINTERNA INSPECCION DE ENFOQUE CON PILA AAA</t>
  </si>
  <si>
    <t>LLANTA 11,2-24</t>
  </si>
  <si>
    <t>LLANTA 225/75 R15</t>
  </si>
  <si>
    <t>LLANTA 255/70 R16</t>
  </si>
  <si>
    <t>LLANTA 4,80/4,00-8</t>
  </si>
  <si>
    <t>LLANTA 5,70/5,00-8 NHS</t>
  </si>
  <si>
    <t>LLANTA 600-9</t>
  </si>
  <si>
    <t>LLAVE ALLEN JUEGO DESDE 0,028MM HASTA 3/4"</t>
  </si>
  <si>
    <t>LLAVE CILINDRO 1/2"</t>
  </si>
  <si>
    <t>LLAVE CILINDRO 3/8"</t>
  </si>
  <si>
    <t>LLAVE MINIATURA JUEGO</t>
  </si>
  <si>
    <t>LUBRICANTE 556</t>
  </si>
  <si>
    <t>LUBRICANTE WD-40</t>
  </si>
  <si>
    <t>LUPA KIT 10X</t>
  </si>
  <si>
    <t>LUZ FRIA PORTATIL DE 500 LUMENS CON CARGADOR</t>
  </si>
  <si>
    <t>MANGA PROTECTORA DE ENLACE DÉBIL TOST, ENLACE DÉBIL DE INSERCIÓN SIMPLE</t>
  </si>
  <si>
    <t>MANGUERA ACERO INOXIDABLE TRENZADO CON TEFLON LINNER 1/4 "</t>
  </si>
  <si>
    <t>MANGUERA DE VACÍO CON ACOPLE</t>
  </si>
  <si>
    <t>MANOMETRO DIAL PRESSURE GAUGE DE  6 A 160PSI</t>
  </si>
  <si>
    <t>MANOMETRO DIGITAL INFLADOR DE NEUMATICOS DE 5 A 150 PSI</t>
  </si>
  <si>
    <t>MANTENIMIENTO CARRO DE OXIGENO / OXYGEN BOOSTER MAINTENANCE</t>
  </si>
  <si>
    <t xml:space="preserve">MANTENIMIENTO COMPRESOR INGERSOLL RAND  AME 0730 </t>
  </si>
  <si>
    <t xml:space="preserve">MANTENIMIENTO COMPRESORES PORTATILES </t>
  </si>
  <si>
    <t>MANTENIMIENTO GATO CAIMAN 10 TONELADAS</t>
  </si>
  <si>
    <t>MANTENIMIENTO GATO CAIMAN 4 TONELADAS</t>
  </si>
  <si>
    <t xml:space="preserve">MANTENIMIENTO GATO PARA T-34  </t>
  </si>
  <si>
    <t>MANTENIMIENTO GATOS HIDRAULICOS TIPO TRIPODE DE 10 TONELADAS</t>
  </si>
  <si>
    <t>MANTENIMIENTO GATOS HIDRAULICOS TIPO TRIPODE DE 12 TONELADAS</t>
  </si>
  <si>
    <t>MANTENIMIENTO GATOS HIDRAULICOS TIPO TRIPODE DE 5 TONELADAS</t>
  </si>
  <si>
    <t xml:space="preserve">MANTENIMIENTO GATOS PARA T-90 </t>
  </si>
  <si>
    <t>MANTENIMIENTO GPU HOBART</t>
  </si>
  <si>
    <t xml:space="preserve">MANTENIMIENTO HIDROLAVADORAS KARTCHER </t>
  </si>
  <si>
    <t xml:space="preserve">MANTENIMIENTO MONTACARGA HYSTER AMD0902 </t>
  </si>
  <si>
    <t xml:space="preserve">MANTENIMIENTO MONTACARGA TELETRUCK </t>
  </si>
  <si>
    <t>MANTENIMIENTO PLANTA HOBART 28VDC/60KVA ADBP</t>
  </si>
  <si>
    <t>MANTENIMIENTO PLANTA HOBART AMD0106</t>
  </si>
  <si>
    <t>MANTENIMIENTO PLANTA HOBART AMD0154</t>
  </si>
  <si>
    <t xml:space="preserve">MANTENIMIENTO PLANTA HOBART AMD0187 </t>
  </si>
  <si>
    <t xml:space="preserve">MANTENIMIENTO PLANTA HOBART AMD0209 </t>
  </si>
  <si>
    <t>MANTENIMIENTO PLANTA HOBART AMD0217</t>
  </si>
  <si>
    <t xml:space="preserve">MANTENIMIENTO PLATAFORMAS HIDRÁULICAS Y ESCALERAS (CANTIDAD 06) </t>
  </si>
  <si>
    <t>MANTENIMIENTO PROBADOR HIDRÁULICO</t>
  </si>
  <si>
    <t>MANTENIMIENTO PUENTE GRUA ( HANGAR 2 Y 5)</t>
  </si>
  <si>
    <t>MANTENIMIENTO PULIDORA DE MANO</t>
  </si>
  <si>
    <t>MANTENIMIENTO REMOLCADOR DE AERONAVES ELÉCTRICO JP-30</t>
  </si>
  <si>
    <t>MANTENIMIENTO REMOLCADOR ELECTRICO / AIR TUG (CANTIDAD 02)</t>
  </si>
  <si>
    <t>MANTENIMIENTO TRACTOR AMD0502</t>
  </si>
  <si>
    <t>MANTENIMIENTO TRACTOR AMD0503</t>
  </si>
  <si>
    <t>MANTENIMIENTO TRACTOR AMD0527</t>
  </si>
  <si>
    <t>MANTENIMIENTO TRACTOR AMD0572</t>
  </si>
  <si>
    <t>MANTENIMIENTO TROZADORA DEWALT</t>
  </si>
  <si>
    <t>MANTENIMIENTO VENTILADORES DE AGUA TIPO TORRE</t>
  </si>
  <si>
    <t>MAQUINA BANCO DE RODUILLOS / TENNSMITH SLIP ROLLS</t>
  </si>
  <si>
    <t>MAQUINA DE RODILLOS PARA LAMINACION</t>
  </si>
  <si>
    <t>MICROESFERAS / MICROBALONES X LIBRA</t>
  </si>
  <si>
    <t>MINI TALADROS DE AIRE</t>
  </si>
  <si>
    <t>PAÑO LIMPIEZA MICRO-FRIBRA SINTETICA</t>
  </si>
  <si>
    <t>PAÑO PARA LIMPIAR WYPALL X ROLLO</t>
  </si>
  <si>
    <t>PARTICULAS MAGNETICAS FLUORESCENTES A BASE ACEITE CAJA X 12 UNIDADES</t>
  </si>
  <si>
    <t>PESO DE PRUEBA PARA YUGO</t>
  </si>
  <si>
    <t>PINTURA AZUL EPOXICA</t>
  </si>
  <si>
    <t>PINTURA BLANCA POLIURETANO</t>
  </si>
  <si>
    <t>PINTURA GRIS</t>
  </si>
  <si>
    <t>PINTURA GRIS OSCURO</t>
  </si>
  <si>
    <t>PINTURA NEGRO BRILLANTE</t>
  </si>
  <si>
    <t>PINTURA ROJA</t>
  </si>
  <si>
    <t>PINZA / RETORCEDOR DE ALAMBRE</t>
  </si>
  <si>
    <t xml:space="preserve">PINZA DE CORTE DIAGONAL PEQUEÑA </t>
  </si>
  <si>
    <t>PINZA MASA PARA SOLDADURA ELECTRICA</t>
  </si>
  <si>
    <t>PINZA PARA CLECOS (SHEET METAL FASTENER PLIER (PINZA PARA CLECOS))</t>
  </si>
  <si>
    <t>PINZA PARA CLECOS SHEET METAL FASTENERS MHD TYPE CLECOS</t>
  </si>
  <si>
    <t>PINZA PARA PRENZADO</t>
  </si>
  <si>
    <t>PINZA PORTA ELECTRODOS PARA SOLDADURA ELECTRICA</t>
  </si>
  <si>
    <t xml:space="preserve">PISTOLA PARA GRASA </t>
  </si>
  <si>
    <t>PISTOLA SELLADORA MANUAL</t>
  </si>
  <si>
    <t>PLASTICO VINIPEL X 30 CM PACA X 6 UNIDADES</t>
  </si>
  <si>
    <t>PRENSA EN C DE 8"</t>
  </si>
  <si>
    <t>PRIMER PARA PLASTICO</t>
  </si>
  <si>
    <t>PROBADOR DE ALTA TENSIÓN</t>
  </si>
  <si>
    <t xml:space="preserve">PUNTA PHILLIPS Nº2 </t>
  </si>
  <si>
    <t>PUNTA PHILLIPS PARA TALADRO</t>
  </si>
  <si>
    <t>REATA CESGO</t>
  </si>
  <si>
    <t>REATA ROJA</t>
  </si>
  <si>
    <t>REGULADORES DE PRESION PARA BOTELLAS DE NITROGENO CON MANOMETRO DE ALTA Y BAJA PRESION</t>
  </si>
  <si>
    <t>REGULADORES DE PRESION PARA BOTELLAS DE OXIGENO CON MANOMETRO DE ALTA Y BAJA PRESION</t>
  </si>
  <si>
    <t>REMACHE CHERRY MAX OVERSIZE</t>
  </si>
  <si>
    <t xml:space="preserve">REMACHE CHERRY MAX UNIVERSAL </t>
  </si>
  <si>
    <t>REMACHE SOLIDO X 1/8 LB</t>
  </si>
  <si>
    <t>REMACHE SOLIDO  X 1/8 LB</t>
  </si>
  <si>
    <t>RESERVORIO DISPENSADOR HIDRAULICO PARA ACEITE 782</t>
  </si>
  <si>
    <t xml:space="preserve">RESINA RHINO 1307 LV LANCAIR </t>
  </si>
  <si>
    <t xml:space="preserve">RESINA RHINO 3156 LANCAIR 30 </t>
  </si>
  <si>
    <t>RESINA TRABAJOS MATERIALES COMPUESTOS KIT</t>
  </si>
  <si>
    <t>FILTRO Y RESPIRADOR</t>
  </si>
  <si>
    <t>SABRA X ROLLO</t>
  </si>
  <si>
    <t>SELLANTE PRC PR-1440 B1/2</t>
  </si>
  <si>
    <t>SELLANTE PRC PR-870 B1/2</t>
  </si>
  <si>
    <t xml:space="preserve">FILTRO / SEPARADOR </t>
  </si>
  <si>
    <t>SHAMPOO AERONAVES CANECA X 55 GALONES</t>
  </si>
  <si>
    <t>SILICONA BKANCA TRABAJO PESADO (WHITE SILICONE RUBBER ADHESIVE SEALANT)</t>
  </si>
  <si>
    <t>SILICONA ROJA ALTA TEMPERATURA FLEXIBLE</t>
  </si>
  <si>
    <t xml:space="preserve">SILLA DE TRABAJO / ASIENTO CON RUEDAS </t>
  </si>
  <si>
    <t>SISTEMA DE PRUEBA DE PARTÍCULAS MAGNÉTICAS SECCIONALES PARA NDI DE BAJO VOLUMEN</t>
  </si>
  <si>
    <t>SOLDADURA</t>
  </si>
  <si>
    <t>SOLDADURA INOXIDABLE</t>
  </si>
  <si>
    <t>TALADRO INALAMBRICO DE 14,4V</t>
  </si>
  <si>
    <t>TERMINAL 18-22 P/N MS25036-103</t>
  </si>
  <si>
    <t>TERMOENCOGIBLE DE 40 MM REFERENCIA TT40 , NEGRO, TEMPERATURA DE OPERACIÓN: DE -55 A 125 GRADOS
AISLAMIENTO 600 V</t>
  </si>
  <si>
    <t>THINNER 106 FINO</t>
  </si>
  <si>
    <t>THINNER CORRIENTE</t>
  </si>
  <si>
    <t>TRINQUETE INALAMBRICO DE 14,4V</t>
  </si>
  <si>
    <t>UNION DEBIL PRIMARIA #3 ROJA</t>
  </si>
  <si>
    <t>VALVULA REGULADORA ACEITE HUMO</t>
  </si>
  <si>
    <t>VELCRO MACHO Y HEMBRA X ROLLO</t>
  </si>
  <si>
    <t>PROCESOS INCORPORACION CADETES - ALUMNOS  - EMAVI</t>
  </si>
  <si>
    <t>PROCESO INCORPORACION SOLDADOS, CADETES - ALUMNOS - SOLDADOS - CACOM 7</t>
  </si>
  <si>
    <t>LIMPIONES TELA</t>
  </si>
  <si>
    <t>PAPEL HIGIENICO PEQUEÑO</t>
  </si>
  <si>
    <t>AMBIENTADOR ELÉCTRICO REPUESTO</t>
  </si>
  <si>
    <t>JABON PARA MANOS</t>
  </si>
  <si>
    <t>JABON LÍQUIDO PARA MANOS</t>
  </si>
  <si>
    <t>TRAPEADOR</t>
  </si>
  <si>
    <t>02-02-02-008-003-01-5</t>
  </si>
  <si>
    <t>ESTUDIOS DE VULNERABILIDAD SISMICA PARA LAS EDIFICACIONES DE FAC</t>
  </si>
  <si>
    <t>CURSOS DE INGLES</t>
  </si>
  <si>
    <t>01-01-03-027</t>
  </si>
  <si>
    <t>02-02-02-007-003-02</t>
  </si>
  <si>
    <t>02-02-02-009-006-03</t>
  </si>
  <si>
    <t>TROMPETAS EN BB.</t>
  </si>
  <si>
    <t>DESACTIVADOR/ACTIVADORD EQUIPO PARA AREÁ DE PRESTAMO</t>
  </si>
  <si>
    <t>ANTENAS O SENSORES ELECTROMAGNÉTICAS</t>
  </si>
  <si>
    <t>MATERIAL GRANULAR</t>
  </si>
  <si>
    <t>PAÑO ABSORVENTE MULTIUSOS</t>
  </si>
  <si>
    <t>PAR ZAPATOS DEPORTIVOS PARA AJEDREZ</t>
  </si>
  <si>
    <t>PAR ZAPATOS DEPORTIVOS PARA ATLETISMO FONDO</t>
  </si>
  <si>
    <t>PAR DE SPIKES PARA ATLETISMO</t>
  </si>
  <si>
    <t>PAR DE ZAPATOS DEPORTIVOS PARA BALONCESTO</t>
  </si>
  <si>
    <t>PAR DE GUAYOS PARA FÚTBOL</t>
  </si>
  <si>
    <t>PAR DE ZAPATILLAS PARA FÚTBOL DE SALÓN</t>
  </si>
  <si>
    <t>PAR DE ZAPATOS DEPORTIVOS PARA NATACIÓN</t>
  </si>
  <si>
    <t>PAR DE ZAPATOS DEPORTIVOS PARA ORIENTACIÓN</t>
  </si>
  <si>
    <t>PAR DE ZAPATOS DEPORTIVOS PARA PENTATLÓN</t>
  </si>
  <si>
    <t>PAR DE ZAPATOS DEPORTIVOS PARA TAEKWONDO</t>
  </si>
  <si>
    <t>PAR DE ZAPATOS DEPORTIVOS PARA TENIS DE MESA</t>
  </si>
  <si>
    <t>PAR DE ZAPATOS PARA TIRO DEPORTIVO</t>
  </si>
  <si>
    <t>PAR DE ZAPATOS DEPORTIVOS PARA VOLEIBOL</t>
  </si>
  <si>
    <t>CAJA DE CAÑAS PARA SAXOFON ALTO NO 3</t>
  </si>
  <si>
    <t>CAJA DE CAÑAS PARA SAXOFON ALTO NO 2 1/2</t>
  </si>
  <si>
    <t xml:space="preserve">CAÑAS SINTETICAS PARA SAXOFON ALTO </t>
  </si>
  <si>
    <t>CAJA DE CAÑAS PARA SAXOFON SOPRANO NO 3</t>
  </si>
  <si>
    <t>CAJA DE CAÑAS PARA SAXOFON TENOR NO 3</t>
  </si>
  <si>
    <t>CAJA DE CAÑAS PARA SAXOFON TENOR NO 2 1/2</t>
  </si>
  <si>
    <t>CAJA DE CAÑAS PARA SAXOFON BARITONO NO 3</t>
  </si>
  <si>
    <t xml:space="preserve">CAJA CAÑAS PARA CLARINETE SOPRANO  VANDOREM V,21 NO 3 1/2 </t>
  </si>
  <si>
    <t xml:space="preserve">CAJA CAÑAS PARA CLARINETE SOPRANO  VANDOREM V,21 NUM 3 </t>
  </si>
  <si>
    <t>ESTUCHE PARA SAXOFON TENOR</t>
  </si>
  <si>
    <t xml:space="preserve">ESTUCHE PARA SAXOFÓN SOPRANO </t>
  </si>
  <si>
    <t>ESTUCHE PARA SAXOFON ALTO *</t>
  </si>
  <si>
    <t>ESTUCHE MULTIPLE DE SAXOFON*</t>
  </si>
  <si>
    <t>ESTUCHE TROMBON *</t>
  </si>
  <si>
    <t>ESTUCHE PARA TUBA *</t>
  </si>
  <si>
    <t>PALAS DE MADERA PARA HACER CAÑAS DE OBOE TIPO GLOTAN</t>
  </si>
  <si>
    <t>PRODUCTOS DE MADERA</t>
  </si>
  <si>
    <t xml:space="preserve">ETIQUETAS TIPO LABELS AUTOADHESIVAS </t>
  </si>
  <si>
    <t>PAPEL HIGIÉNICO 250 MTS</t>
  </si>
  <si>
    <t>TOALLAS PARA MANOS 100 MTS</t>
  </si>
  <si>
    <t>CUELLEROS DESECHABLES ROLLO POR 50 UNDS</t>
  </si>
  <si>
    <t>ACEITES PARA BRONCES</t>
  </si>
  <si>
    <t>ALCOHOL ANTISÉPTICO</t>
  </si>
  <si>
    <t>HIPOCLORITO DE SODIO AL 13% POR CANECA DE 55 GALONES</t>
  </si>
  <si>
    <t xml:space="preserve">POLICLORURO DE ALUMINIO </t>
  </si>
  <si>
    <t>KIT DE REACTIVOS PARA MEDICION DE CLORO LIBRE</t>
  </si>
  <si>
    <t>KIT DE REACTIVOS  PARA MEDICION DE HIERRO</t>
  </si>
  <si>
    <t>KIT REACTIVOS PARA MEDICION DE DUREZA</t>
  </si>
  <si>
    <t xml:space="preserve"> HIPOCLORITO DE SODIO AL 5%</t>
  </si>
  <si>
    <t>UREA</t>
  </si>
  <si>
    <t>CLORIPIRIFOS</t>
  </si>
  <si>
    <t>GLIFOSATO</t>
  </si>
  <si>
    <t>ABONO FOLIAR</t>
  </si>
  <si>
    <t>TRIPLE 15</t>
  </si>
  <si>
    <t>PROPINEB+ POLXMERIC ZINC</t>
  </si>
  <si>
    <t xml:space="preserve">HIDROXICLORURO </t>
  </si>
  <si>
    <t>METAMIDOFOS</t>
  </si>
  <si>
    <t>JABÓN PARA LOZA</t>
  </si>
  <si>
    <t>JABÓN LIQUDO  PARA MANOS</t>
  </si>
  <si>
    <t>LIQUIDO DESENGRASANTE</t>
  </si>
  <si>
    <t>DETERGENTE MULTIUSOS EN POLVO</t>
  </si>
  <si>
    <t>DESIFECTANTE PARA USO GENERAL</t>
  </si>
  <si>
    <t>LIQUIDO PARA LIMPIAR VIDRIOS</t>
  </si>
  <si>
    <t>LUSTRADOR DE MUEBLES</t>
  </si>
  <si>
    <t>CERA POLIMÉRICA</t>
  </si>
  <si>
    <t>REMOVEDOR DE CERA</t>
  </si>
  <si>
    <t>VARSOL ECOLÓGICO</t>
  </si>
  <si>
    <t>BETÚN</t>
  </si>
  <si>
    <t>AMBIENTADOR PÁRA CARRO</t>
  </si>
  <si>
    <t>SILICONA LIQUIDA PARA BRILLAR  AUTOS</t>
  </si>
  <si>
    <t>AMBIENTADOR LÍQUIDO</t>
  </si>
  <si>
    <t>PEGANTES</t>
  </si>
  <si>
    <t>PROTECTORES DE CAUCHO PARA BOQUILLA DE CLARINETE SET O PAQUETE</t>
  </si>
  <si>
    <t>CHUPAS PARA SANITARIO</t>
  </si>
  <si>
    <t>TUBOS Y ACCESORIOS PVC</t>
  </si>
  <si>
    <t>BOLSAS PARA BASURA COLOR NEGRO PAQUETE X 6</t>
  </si>
  <si>
    <t>BOLSA PLASTICA COLOR VERDE PAQUETE X 6</t>
  </si>
  <si>
    <t>BOLSAS PLÁSTICA COLOR AZUL PAQUETE X 6</t>
  </si>
  <si>
    <t>BOLSAS PLÁSTICA COLOR GRIS PAQUETE X 6</t>
  </si>
  <si>
    <t xml:space="preserve">CAÑAS SINTETICAS PARA SAXOFON TENOR </t>
  </si>
  <si>
    <t xml:space="preserve">PROTECTORES PLÁSTICOS PARA BOQUILLAS DE SAXOFÓN </t>
  </si>
  <si>
    <t>TRAPERO ALGODÓN</t>
  </si>
  <si>
    <t>HARAGANES</t>
  </si>
  <si>
    <t>CHURRUSCO PARA BAÑO</t>
  </si>
  <si>
    <t>TABLA PARA PICAR 30 X 40</t>
  </si>
  <si>
    <t>COPA PARA VINO</t>
  </si>
  <si>
    <t>COPA PARA HELADO</t>
  </si>
  <si>
    <t xml:space="preserve">ACCESORIOS PARA BAÑO </t>
  </si>
  <si>
    <t>POCILLO CHOCOLATE VAJILLA AMERICANA</t>
  </si>
  <si>
    <t>PLATO CHOCOLATE  VAJILLA AMERICANA</t>
  </si>
  <si>
    <t>PLATO LP VAJILLA AMERICANA</t>
  </si>
  <si>
    <t>PLATO MEDIANO VAJILLA AMERICANA</t>
  </si>
  <si>
    <t>PLATO TORTERO VAJILLA AMAERICANA</t>
  </si>
  <si>
    <t>LADRILLOS Y BLOQUES</t>
  </si>
  <si>
    <t>YESO, CAL Y CEMENTO</t>
  </si>
  <si>
    <t>ABRAZADERA SAXOFÓN SOPRANO *</t>
  </si>
  <si>
    <t>ABRAZADERA SAXOFÓN ALTO*</t>
  </si>
  <si>
    <t>KIT DE ASEO PARA CLARINETE</t>
  </si>
  <si>
    <t>KIT DE ASEO PARA OBOE</t>
  </si>
  <si>
    <t>SAXHOLDER PARA SAXOFON</t>
  </si>
  <si>
    <t xml:space="preserve">PAD DE ESTUDIO PARA PERCUSION </t>
  </si>
  <si>
    <t>JUEGO DE PARCHE PARA BONGO(MACHO,HEMBRA)REMO FIBERSKIN</t>
  </si>
  <si>
    <t>SOPORTE PARA BONGO GIBRALTAR (SB)</t>
  </si>
  <si>
    <t>PARCHES PARA BOMBO 26 PULGADAS</t>
  </si>
  <si>
    <t>PARCHES SUPERIORES PARA REDOBLANTE CAJA O GRANADERA 14 PULGADAS</t>
  </si>
  <si>
    <t>PARCHES PARA TAMBORA 18 PULGADAS</t>
  </si>
  <si>
    <t>APLICADORES DE PINTURA Y ACCESORIOS PARA PINTAR</t>
  </si>
  <si>
    <t>ESCOBA CERDAS SUAVES</t>
  </si>
  <si>
    <t>ESCOBA CERDAS DURAS</t>
  </si>
  <si>
    <t>GUANTES LATEX DESECHABLE TIPO CIRUGÍA CAJA DE 100</t>
  </si>
  <si>
    <t>ATOMIZADORES</t>
  </si>
  <si>
    <t>CEPILLO PARA LAVAR CARROS</t>
  </si>
  <si>
    <t>METALES BASICOS</t>
  </si>
  <si>
    <t xml:space="preserve">BOQUILLA PARA SAXOFON ALTO </t>
  </si>
  <si>
    <t>BOQUILLA PARA SAXOFON TENOR</t>
  </si>
  <si>
    <t xml:space="preserve">BOQUILLA SAXOFÓN SOPRANO </t>
  </si>
  <si>
    <t>BOQUILLA PARA CLARINETE SOPRANO</t>
  </si>
  <si>
    <t>BOQUILLA PARA TUBA</t>
  </si>
  <si>
    <t>PRODUCTOS METALICOS ELABORADOS</t>
  </si>
  <si>
    <t>ESPONJILLA SUAVE ABRASIVA</t>
  </si>
  <si>
    <t>ESPONJILLA ALAMBRE</t>
  </si>
  <si>
    <t>FREIDORA</t>
  </si>
  <si>
    <t>AHOYADORA CON CABO DE MADERA</t>
  </si>
  <si>
    <t>TENEDOR HOTELERO ACERO INOX</t>
  </si>
  <si>
    <t>CUCHARA HOTELERA ACERO INOX</t>
  </si>
  <si>
    <t>CUCHILLO HOTELERO ACERO INOX</t>
  </si>
  <si>
    <t>TENEDOR FRUTA HOTELERO ACERO INOX</t>
  </si>
  <si>
    <t>CUCHARA POSTRE HOTELERA ACERO INOX</t>
  </si>
  <si>
    <t>PICADOR SEMIINDUSTRIAL</t>
  </si>
  <si>
    <t>SARTEN 30 CMS ANTIADHERENTE</t>
  </si>
  <si>
    <t>CAZUELA CON ASAS</t>
  </si>
  <si>
    <t>CUCHILLO CHEFF TRAMONITINA</t>
  </si>
  <si>
    <t xml:space="preserve">ABRELATAS </t>
  </si>
  <si>
    <t>DESCORCHADOR</t>
  </si>
  <si>
    <t>OLLA ALUMINIO ACERO INOX</t>
  </si>
  <si>
    <t>OLLETA MEDIANA 2 LITROS</t>
  </si>
  <si>
    <t>ALACENA</t>
  </si>
  <si>
    <t>MAQUINA PELUQUERIA</t>
  </si>
  <si>
    <t>TIJERA CORTE CONVENCIONAL</t>
  </si>
  <si>
    <t>TIJERAS ENTRESACADORAS</t>
  </si>
  <si>
    <t>SECADOR PROFESIONAL</t>
  </si>
  <si>
    <t>PEINILLAS</t>
  </si>
  <si>
    <t>CUCHILLAS EN HOJA CARTON X 12 CAJAS</t>
  </si>
  <si>
    <t>APARATOS CONTROL ELECTRICO</t>
  </si>
  <si>
    <t>LAMPARAS ELECTRICAS</t>
  </si>
  <si>
    <t>MANTENIMIENTO Y ADECUACIÓN PISTA DE ATLETISMO</t>
  </si>
  <si>
    <t>MANTENIMIENTO Y ADECUACIÓN PISTA DE PENTATLÓN</t>
  </si>
  <si>
    <t>MANTENIMIENTO Y ADECUACIÓN CANCHAS DE BALONCESTO Y FÚTBOL SALA</t>
  </si>
  <si>
    <t>MANTENIMIENTO Y REMODELACIÓN CUBIERTA Y CIELO RASO DE LAS AULAS TP MORALES</t>
  </si>
  <si>
    <t>MANTENIIMIENTO Y ADECUACION COMEDOR REFUELLING CUMPLIMIENTO DIRECTIVA FIT-FAC</t>
  </si>
  <si>
    <t>MANTENIMIENTO PLANTA PTAP</t>
  </si>
  <si>
    <t>CUADRILLAS</t>
  </si>
  <si>
    <t>RUTAS VF 2019 R10</t>
  </si>
  <si>
    <t>RUTAS VIGENCIA 2019 R10</t>
  </si>
  <si>
    <t>AMARRE VIGENCIA FUTURA 2020 RUTAS R10</t>
  </si>
  <si>
    <t>TRANSPORTE TERRESTRE</t>
  </si>
  <si>
    <t>RUTAS VF 2019 R16</t>
  </si>
  <si>
    <t>RUTAS VIGENCIA 2019 R16</t>
  </si>
  <si>
    <t>AMARRE VIGENCIA FUTURA 2020 RUTAS R16</t>
  </si>
  <si>
    <t>SERVICIO ALQUILER DE CARPAS</t>
  </si>
  <si>
    <t>ANALISIS DE AGUAS Y ALIMENTOS VF 2019</t>
  </si>
  <si>
    <t>ANALISIS DE AGUAS Y ALIMENTOS VIGENCIA 2019</t>
  </si>
  <si>
    <t>AMARRE VIGENCIA FUTURA 2020 ANALISIS DE AGUAS Y ALIMENTOS</t>
  </si>
  <si>
    <t>ENTRENADOR DE AJEDREZ</t>
  </si>
  <si>
    <t>ENTRENADOR DE FÚTBOL</t>
  </si>
  <si>
    <t>ENTRENADOR DE FÚTBOL SALA</t>
  </si>
  <si>
    <t>ENTRENADOR DE NATACIÓN</t>
  </si>
  <si>
    <t>ENTRENADOR DE ORIENTACIÓN</t>
  </si>
  <si>
    <t>ENTRENADOR DE PENTATLÓN MILITAR</t>
  </si>
  <si>
    <t>ENTRENADOR DE TAEKWONDO</t>
  </si>
  <si>
    <t>ENTRENADOR DE TENIS DE MESA</t>
  </si>
  <si>
    <t>ENTRENADOR DE TIRO</t>
  </si>
  <si>
    <t>PREPARADOR FÍSICO ALUMNOS</t>
  </si>
  <si>
    <t>PREPARADOR FÍSICO MILITARES, CIVILES Y APOYO ALUMNOS</t>
  </si>
  <si>
    <t>INTERNET</t>
  </si>
  <si>
    <t>SUSCRIPCIÓN BASE DE DATOS EBSCO PARA ACCESO A INFORMACIÓN ACADÉMICA Y CIENTIFICA (COMPARTIDO CON EPFAC)</t>
  </si>
  <si>
    <t>ESQUEMA DE LICENCIAMIENTO OPEN VALUE SUSCRIPTION</t>
  </si>
  <si>
    <t>ASESOR ECONOMICO</t>
  </si>
  <si>
    <t>ASESOR SEGUIMIENTO Y EVALUCIÓN</t>
  </si>
  <si>
    <t>PSICOPEDAGOGA</t>
  </si>
  <si>
    <t>INVESTIGADOR FORMATIVO</t>
  </si>
  <si>
    <t>ADMINISTRADOR PUNTO VIVE DIGITAL</t>
  </si>
  <si>
    <t>ASISTENTE TÉCNICO DE REGISTRO</t>
  </si>
  <si>
    <t>PRESTACION DE SERVICIOS ASESOR O PROFESIONAL EN INFORME DE EDUACION RESPONSABLE 2019 PACTO GLOBAL ONU</t>
  </si>
  <si>
    <t>DISEÑADOR DE OVAS</t>
  </si>
  <si>
    <t>ASESOR CONTRACTUAL</t>
  </si>
  <si>
    <t>SERVICIO DE ASEO VF 2019</t>
  </si>
  <si>
    <t>SERVICIO DE ASEO VIGENCIA 2019</t>
  </si>
  <si>
    <t>AMARRE VIGENCIA FUTURA 2020 SERVICIO DE ASEO</t>
  </si>
  <si>
    <t>SERVICIO DE FOTOCOPIADO IMPRESIÓN Y SCANNER</t>
  </si>
  <si>
    <t>MANTENIMIENTO DE ZONAS VERDES</t>
  </si>
  <si>
    <t>MANTENIMIENTO Y RECARGA DE EXTINTORES</t>
  </si>
  <si>
    <t>MANTENIMIENTO AUTOMOTORES VF 2019</t>
  </si>
  <si>
    <t>MANTENIMIENTO AUTOMOTORES VIGENCIA 2019</t>
  </si>
  <si>
    <t>AMARRE VIGENCIA FUTURA 2020 MANTENIMIENTO AUTOMOTORES</t>
  </si>
  <si>
    <t>CUARTOS FRIOS Y NEVERAS</t>
  </si>
  <si>
    <t>CALDERAS</t>
  </si>
  <si>
    <t>AUTOSERVICIO</t>
  </si>
  <si>
    <t>MAQUINARIAS DE SASTRERIA</t>
  </si>
  <si>
    <t>CALDERINES</t>
  </si>
  <si>
    <t>CALENTADORES DE AGUA</t>
  </si>
  <si>
    <t xml:space="preserve">MANTENIMIENTO PREVENTIVO VIDEO BEAM </t>
  </si>
  <si>
    <t xml:space="preserve">MANTENIMIENTO GENERAL TUBAS VERTICALES </t>
  </si>
  <si>
    <t>MANTENIMIENTO GENERAL  SOUSAFONO *</t>
  </si>
  <si>
    <t>MANTENIMIENTO GENERAL  CLARINETES* (3)</t>
  </si>
  <si>
    <t>MANTENIMIENTO GENERAL  SAXOFON ALTO *(1)</t>
  </si>
  <si>
    <t>MANTENIMIENTO GENERAL  SAXOFON TENOR*</t>
  </si>
  <si>
    <t>MANTENIMIENTO GENERAL  SAXOFON BARITONO*</t>
  </si>
  <si>
    <t>MANTENIMIENTO GENERAL  SAXOFON SOPRANO*</t>
  </si>
  <si>
    <t>MANTENIMIENTO GENERAL FLAUTIN *</t>
  </si>
  <si>
    <t>MANTENIMIENTO GENERAL  TROMPETAS*</t>
  </si>
  <si>
    <t>MANTENIMIENTO GENERAL  TROMBONES* (1)</t>
  </si>
  <si>
    <t>MANTENIMIENTO GENERAL  EUFONIO</t>
  </si>
  <si>
    <t>MANTENIMIENTO GENERAL  OBOE*</t>
  </si>
  <si>
    <t>MANTENIMIENTO GENERAL  CORNO FRANCES*(2)</t>
  </si>
  <si>
    <t>MANTENIMIENTO GENERAL BANDA DE GUERRA, LIRAS,TUBOS Y MARIPOSA DE SOPORTE, TROMPETA,PERCUSIÓN.</t>
  </si>
  <si>
    <t>REVISTA TECNO ESUFA</t>
  </si>
  <si>
    <t>DIPLOMAS TAMAÑO 40X30 CM</t>
  </si>
  <si>
    <t>DIPLOMAS TAMAÑO 35X25 CM</t>
  </si>
  <si>
    <t>PORTA DIPLOMAS</t>
  </si>
  <si>
    <t>PAPEL MEMBRETEADO PARA DIPLOMAS TAMAÑO 21,59X27,95</t>
  </si>
  <si>
    <t>CATÁLOGO OFERTA EDUCATIVA</t>
  </si>
  <si>
    <t>PENDONE BANNER DE 13 ONZ A COLOR DE 2X1 MTS. TIPO VELA RETRACTIL</t>
  </si>
  <si>
    <t xml:space="preserve">PENDONES CON ESTRUCTURA TIPO ARAÑA. EN BANNER FULL COLOR CON DE 2 MRS X 1 MTS </t>
  </si>
  <si>
    <t>AFILIACION A ASOCIACION COLOMBIANA DE EDUCACION SUPERIOR CON FORMACION TECNICA, PROFESIONAL TECNOLOGICA O UNIVERSITARIA-ACIET</t>
  </si>
  <si>
    <t>SERVICIOS DE EXAMENES OCUPACIONALES PARA EL PERSONAL CIVIL Y DE LA BANDA SINFONICA ESUFA</t>
  </si>
  <si>
    <t>MUSICO INSTRUMENTISTA</t>
  </si>
  <si>
    <t>DIRECTOR BANDA SINFONICA</t>
  </si>
  <si>
    <t>MAPEO - MAPEAR TERRENOS DEPORTE ORIENTACIÓN JUEGOS INTERESCUELAS</t>
  </si>
  <si>
    <t>INSCRIPCIONES A EVENTOS DEPORTIVOS</t>
  </si>
  <si>
    <t>SERVICIO DE LAVANDERIA VF 2019</t>
  </si>
  <si>
    <t>SERVICIO DE LAVANDERIA VIGENCIA 2019</t>
  </si>
  <si>
    <t>AMARRE VIGENCIA FUTURA 2020 SERVICIO DE LAVANDERIA</t>
  </si>
  <si>
    <t>LANZAMIENTO, INAUGURACIÓN Y CLAUSURA INTERESCUELAS</t>
  </si>
  <si>
    <t>INTERCAMBIO PURPURA</t>
  </si>
  <si>
    <t>SEMINARIO INTERNACIONAL</t>
  </si>
  <si>
    <t>LOGISTICA PARES ACADEMICOS</t>
  </si>
  <si>
    <t>OPEN TAEKWONDO</t>
  </si>
  <si>
    <t xml:space="preserve">IMPUESTO AUTOMOVIL MAZDA 2 </t>
  </si>
  <si>
    <t xml:space="preserve">IMPUESTO SEMAFORIZACION MAZDA 2 </t>
  </si>
  <si>
    <t>PROCESOS INCORPORACION CADETES Y ALUMNOS - ESUFA</t>
  </si>
  <si>
    <t>MANTENIMIENTO PREVENTIVO Y CALIBRACIÓN EQUIPOS LABORATORIO DE ELECTRÓNICA Y TUNEL DE VIENTO CENTRO DE INVESTIGACIÓN EN TECNOLOGÍAS AEROESPACIALES CITAE</t>
  </si>
  <si>
    <t>MANTENIMIENTO PREVENTIVO Y CONSUMIBLES PARA LA IMPRESORA 3D MCOR IRIS DEL CENTRO TECNOLÓGICO DE INNOVACIÓN AERONÁUTICO CETIA</t>
  </si>
  <si>
    <t>MANTENIMIENTO PREVENTIVO CENTRO DE MECANIZADO LEADWELL V-20I, TORNO LEADWELL F-1 Y COMPRESOR DEL CENTRO TECNOLÓGICO DE INNOVACIÓN AERONÁUTICO CETIA</t>
  </si>
  <si>
    <t>MANTENIMIENTO PREVENTIVO EQUIPO DE CIRCUITOS IMPRESOS DEL CENTRO TECNOLÓGICO DE INNOVACIÓN AERONÁUTICO CETIA</t>
  </si>
  <si>
    <t>MANTENIMIENTO DE CENTRO DE ENTRENAMIENTO ACUÁTICO (PISCINA) VF 2019</t>
  </si>
  <si>
    <t>MANTENIMIENTO PLANTAS PTAR VF 2019</t>
  </si>
  <si>
    <t>MANTENIMIENTO PLANTAS PTAP VF 2019</t>
  </si>
  <si>
    <t>MANTENIMIENTO REDES DE AGUAS LLUVIAS VF 2019</t>
  </si>
  <si>
    <t>MANTENIMIENTO Y REPARACIONES PARQUE AUTOMOTOR VF 2019</t>
  </si>
  <si>
    <t>SERVICIO DE ASEO INSTALACIONES GAAMA VF 2019</t>
  </si>
  <si>
    <t>SERVICIO DE ASEO ESTABLECIMIENTO SANIDAD MILITAR VF 2019</t>
  </si>
  <si>
    <t>MANTENIMIENTO PLANTA ENERGÍA (MTTO A SUBESTACIONES) VF 2019</t>
  </si>
  <si>
    <t>SUMINISTRO GAS PROPANO (PIPETAS) VF 2019</t>
  </si>
  <si>
    <t>SERVICIO DE ELIMINACION DE RESIDUOS VF 2019</t>
  </si>
  <si>
    <t>MUESTREO DE AGUA RESIDUAL VF 2019</t>
  </si>
  <si>
    <t>MUESTREOS DE AGUA POTABLE VF 2019</t>
  </si>
  <si>
    <t>MUESTREOS AGUA PISCINA VF 2019</t>
  </si>
  <si>
    <t>VIATICOS COMISIONES OPERATIVAS</t>
  </si>
  <si>
    <t>IMPUESTOS MOTOCICLETAS</t>
  </si>
  <si>
    <t>IMPUESTOS CAMIONETAS</t>
  </si>
  <si>
    <t>SERVICIO ACUEDUCTO</t>
  </si>
  <si>
    <t>SERVICIO DE ALCANTARILLADO</t>
  </si>
  <si>
    <t xml:space="preserve">SERVICIO DE ENERGIA </t>
  </si>
  <si>
    <t xml:space="preserve">TELEFONIA </t>
  </si>
  <si>
    <t>SUMINISTRO GAS PROPANO (PIPETAS)</t>
  </si>
  <si>
    <t>MANTENIMIENTO INSTALACIONES</t>
  </si>
  <si>
    <t>MANTENIMIENTO DE CENTRO DE ENTRENAMIENTO ACUÁTICO (PISCINA)</t>
  </si>
  <si>
    <t>MANTENIMIENTO PLANTAS PTAR Y REDES VERTIMIENTOS</t>
  </si>
  <si>
    <t>MANTENIMIENTO PLANTAS PTAP</t>
  </si>
  <si>
    <t>MANTENIMIENTO PLANTA ENERGÍA (MTTO A SUBESTACIONES)</t>
  </si>
  <si>
    <t>MANTENIMIENTO POZO PROFUNDO</t>
  </si>
  <si>
    <t>VALVULA REDUCTORA DE PRESION CON PILOTO METALICO</t>
  </si>
  <si>
    <t>MANTENIMIENTO INSTALACIONES ESTABLECIMIENTO SANIDAD MILITAR 4033</t>
  </si>
  <si>
    <t xml:space="preserve">MANTENIMIENTO Y REPARACIONES PARQUE AUTOMOTOR </t>
  </si>
  <si>
    <t>MANTENIMIENTO ALOJAMIENTO MILITAR</t>
  </si>
  <si>
    <t xml:space="preserve">SERVICIO DE ASEO INSTALACIONES GAAMA </t>
  </si>
  <si>
    <t>SERVICIO DE ASEO ESTABLECIMIENTO SANIDAD MILITAR</t>
  </si>
  <si>
    <t>MANTENIMIENTO PELADOR DE PAPAS</t>
  </si>
  <si>
    <t xml:space="preserve">MANTENIMIENTO DE LAVADORAS INDUSTRIALES </t>
  </si>
  <si>
    <t xml:space="preserve">MANTENIMIENTO DE SECADORAS INDUSTRIALES </t>
  </si>
  <si>
    <t>MANTENIMIENTO DE ESTUFAS</t>
  </si>
  <si>
    <t>MANTENIMIENTO DE BASCULAS DE CASINO Y RANCHO DE TROPA</t>
  </si>
  <si>
    <t>MANTENIMIENTO DE FILTROS DE AGUA CASINO Y RANCHO DE TROPA</t>
  </si>
  <si>
    <t>MANTENIMIENTO DE MAQUINAS DE HACER HIELO</t>
  </si>
  <si>
    <t>MANTENIMIENTO CUARTOS FRIOS RANCHO, CASINOS Y CUARTO FRIO</t>
  </si>
  <si>
    <t>MANTENIMIENTO LICUADORA</t>
  </si>
  <si>
    <t>MANTENIMIENTO BATIDORA</t>
  </si>
  <si>
    <t>MANTENIMIENTO TAJADOR INDUSTRIAL</t>
  </si>
  <si>
    <t>MANTENIMIENTO Y CALIBRACIÓN BALANZA 2000 KG</t>
  </si>
  <si>
    <t xml:space="preserve">MANTENIMIENTO Y RECARGA DE EXTINTORES </t>
  </si>
  <si>
    <t>MUESTREO DE AGUA RESIDUAL</t>
  </si>
  <si>
    <t>MUESTREO DE AGUA POTABLE</t>
  </si>
  <si>
    <t>MUESTREO AGUA CENTRO ENTRENAMIENTO ACUATICO</t>
  </si>
  <si>
    <t>SERVICIO DE ELIMINACION DE RESIDUOS</t>
  </si>
  <si>
    <t>SERVICIO DE INCINERACION DE RESIDUOS</t>
  </si>
  <si>
    <t>PERMISOS AMBIENTALES CORPOAMAZONIA</t>
  </si>
  <si>
    <t>CONSULTAS</t>
  </si>
  <si>
    <t>PROFILAXIS</t>
  </si>
  <si>
    <t>EXAMENES DE LABORATORIO</t>
  </si>
  <si>
    <t>VERMIFUMIGACION INTERNA</t>
  </si>
  <si>
    <t>VERMIFUMIGACION EXTERNA</t>
  </si>
  <si>
    <t>SERVICIO DE URGENCIAS CANINOS</t>
  </si>
  <si>
    <t>SERVICIO DE FUMIGACION O EXTERMINACION</t>
  </si>
  <si>
    <t>VITAMINIZACION CALCIO X 240 ML</t>
  </si>
  <si>
    <t>JABON ASUNTOL</t>
  </si>
  <si>
    <t>CHAMPU POR LITRO</t>
  </si>
  <si>
    <t>CHALECOS ESPECIALES</t>
  </si>
  <si>
    <t>TRADILLA CUERO NEGRO</t>
  </si>
  <si>
    <t>TRADILLA EN LONA NEGRAS 1.5 MT</t>
  </si>
  <si>
    <t>TRADILLA ESLINGA PLAN 5 MT</t>
  </si>
  <si>
    <t>CADENA ESLABON SOLDADO CON MOSQUETON EN CADA EXTREMO</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</si>
  <si>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</si>
  <si>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</si>
  <si>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</si>
  <si>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</si>
  <si>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</si>
  <si>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</si>
  <si>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PELOTA MACIZA EN CAUCHO CON MANIJA</t>
  </si>
  <si>
    <t>BAXIDIM DESINFECTANTE X120ML</t>
  </si>
  <si>
    <t>VACUNA HEXAVALENTE</t>
  </si>
  <si>
    <t>LORSBAN PLAGUICIDA X LITRO</t>
  </si>
  <si>
    <t>CIPERMETRINA GARRAPATICIDA X LITRO</t>
  </si>
  <si>
    <t>AIRE ACONDICIONADO DE 12000 BTU INVERTER</t>
  </si>
  <si>
    <t>COMPRESOR 60.000 BTU</t>
  </si>
  <si>
    <t>COMPRESOR 100 LIBRAS</t>
  </si>
  <si>
    <t>ELECTROBOMBA SUMERGIBLE 2 HP AGUAS RESIDUALES</t>
  </si>
  <si>
    <t>ELECTROBOMBA SUMERGIBLE DE 1 HP AGUA POTABLE</t>
  </si>
  <si>
    <t>ELECTROBOMBA CENTRIFUGA DE 3,5 HP (AGUA POTABLE)</t>
  </si>
  <si>
    <t>ELECTROBOMBA CENTRIFUGA DE 7,5 HP(PISCINA)</t>
  </si>
  <si>
    <t>ELECTROBOMBA CENTRIFUGA DE 15 HP (AGUA POTABLE)</t>
  </si>
  <si>
    <t>CARRO ASPIRADOR 12 RUEDAS XX CM LARGO PARA PISCINAS</t>
  </si>
  <si>
    <t>ESPONJA PARA BALDOSAS PISCINA (PAQUETE POR 2)</t>
  </si>
  <si>
    <t>ESCALERA DE 8 PASOS EN TIJERA</t>
  </si>
  <si>
    <t>MULTIAMPERIMETRO</t>
  </si>
  <si>
    <t>DETECTOR DE FUGAS</t>
  </si>
  <si>
    <t>BOQUILLA DOBLE</t>
  </si>
  <si>
    <t>MANOMETRO DE R-22</t>
  </si>
  <si>
    <t>PINZA CORTA CAPILAR</t>
  </si>
  <si>
    <t>DOBLA TUBOS  1/4, 4/16, 3/8</t>
  </si>
  <si>
    <t>DOBLA TUBOS  1/2</t>
  </si>
  <si>
    <t>DOBLA TUBOS DE 5/8</t>
  </si>
  <si>
    <t>PINZA AMPERIMETRICA UNI</t>
  </si>
  <si>
    <t>BOMBA DE VACIO 5 CABALLOS</t>
  </si>
  <si>
    <t>CAJA DE HERRAMIENTAS</t>
  </si>
  <si>
    <t>GAS REFRIGERANTE R - 22</t>
  </si>
  <si>
    <t>SUPRESORES PICOS VOLTAJE 110 PARA A.A. DE 10 A 20 AMPERIOS</t>
  </si>
  <si>
    <t>SUPRESORES PICOS VOLTAJE 220 PARA A.A. DE 30 AMPERIOS</t>
  </si>
  <si>
    <t xml:space="preserve">SABANA RESORTADA SENCILLA </t>
  </si>
  <si>
    <t xml:space="preserve">SABANA PLANA DOBLE CON ESCUDO BORDADO </t>
  </si>
  <si>
    <t xml:space="preserve">SABANA PLANA SENCILLA CON ESCUDO BORDADO  </t>
  </si>
  <si>
    <t xml:space="preserve">EDREDON SENCILLO </t>
  </si>
  <si>
    <t xml:space="preserve">TOALLA TOCADOR  CON ESCUDO BORDADO </t>
  </si>
  <si>
    <t xml:space="preserve">AMBIENTADOR  ESPRAY </t>
  </si>
  <si>
    <t>AMBIENTADOR PISO</t>
  </si>
  <si>
    <t xml:space="preserve">BLANQUEADOR X 3000 CC </t>
  </si>
  <si>
    <t xml:space="preserve">BOLSA BASURA PEQUEÑA ROJA X 6 </t>
  </si>
  <si>
    <t>BOLSA PLASTICA PAPELERA 40*60 GRIS *6</t>
  </si>
  <si>
    <t>BOLSA PLASTICA PAPELERA 40*60 VERDE *6</t>
  </si>
  <si>
    <t>JABON LIQUIDO PARA LAVADORA</t>
  </si>
  <si>
    <t>LIMPIA VIDRIOS</t>
  </si>
  <si>
    <t>PAPEL TOALLA DISPENSADOR * 130MTS</t>
  </si>
  <si>
    <t xml:space="preserve">SODA CAUSTICA PARA TUBERIAS PVC X 350GR </t>
  </si>
  <si>
    <t>SUAVIZANTE PARA ROPA * 3000</t>
  </si>
  <si>
    <t xml:space="preserve">TRAPEROS </t>
  </si>
  <si>
    <t xml:space="preserve">LIMPIADOR DESENGRASANTE </t>
  </si>
  <si>
    <t>TÓNER HP 05A (CE505A)</t>
  </si>
  <si>
    <t>TÓNER HP 305A (CE410A)</t>
  </si>
  <si>
    <t>TÓNER HP 305A (CE411A)</t>
  </si>
  <si>
    <t>TÓNER HP 305A (CE412A)</t>
  </si>
  <si>
    <t>TÓNER HP 305A (CE413A)</t>
  </si>
  <si>
    <t>TÓNER LEXMARK T650 H11L</t>
  </si>
  <si>
    <t>UNIDAD ODONTOLOGICA PORTATIL</t>
  </si>
  <si>
    <t>CAMILLA CON ESTRIBOS PARA GINECOLOGIA</t>
  </si>
  <si>
    <t>ARCHIVADOR FOLDERAMA</t>
  </si>
  <si>
    <t>REFRIGERANTE R-410A</t>
  </si>
  <si>
    <t>TRANSMISION TECOMEC 143R-II CH</t>
  </si>
  <si>
    <t>MANDO DE ACELERADOR COMPLETO 142R G</t>
  </si>
  <si>
    <t>EJE LARGO PARA EL TUBO 143 R-II-236R-54</t>
  </si>
  <si>
    <t>YOYO AUTOMATICO 14R-II</t>
  </si>
  <si>
    <t>CINTA AUTOMATICO GUADAÑA 142R</t>
  </si>
  <si>
    <t>TRINKETE DE AUTOMATICO 142R</t>
  </si>
  <si>
    <t>BUJES PARA TRINQUETE DE AUTOMATICO</t>
  </si>
  <si>
    <t>BUJIA PARA /MOTOSIERRAS Y GUADAÑAS</t>
  </si>
  <si>
    <t>CUCHILLA POWER HUECO GRAND 35X1"</t>
  </si>
  <si>
    <t>PATIN METALICO GUADAÑA FS 160-220-280</t>
  </si>
  <si>
    <t>TUERCA CUCHILLA GUADAÑADORA 142R 6</t>
  </si>
  <si>
    <t>ROLLO NAILON REDONDO 24 LB 3,3 NEGRO 1 X 1.035 MTS</t>
  </si>
  <si>
    <t>CAMPANA ZAPATA GUADAÑA 143R-II - 543R</t>
  </si>
  <si>
    <t>JUEGO ZAPATA 143R-II - 253RB -553RBX</t>
  </si>
  <si>
    <t>EMPAQUES CARBURADOR COMPLETO GUADAÑA</t>
  </si>
  <si>
    <t>TUBO PARA EJE LARGO 143 R-II-236R-54</t>
  </si>
  <si>
    <t>REVISIONES TECNICO MECANICAS</t>
  </si>
  <si>
    <t>CAPACITOR 25 +5 MF ( 3 CABEZAS)</t>
  </si>
  <si>
    <t>CAPACITOR 35+5 MF  ( 3 CABEZAS)</t>
  </si>
  <si>
    <t>CAPACITOR 40+5 MF  ( 3 CABEZAS)</t>
  </si>
  <si>
    <t>CAPACITOR 45+5 MF  ( 3 CABEZAS)</t>
  </si>
  <si>
    <t>CAPACITOR 50+5 MF  ( 3 CABEZAS)</t>
  </si>
  <si>
    <t>CAPACITOR 60   ( 3 CABEZAS)</t>
  </si>
  <si>
    <t>CONDENSADOR 1,5 MF</t>
  </si>
  <si>
    <t>CONDENSADOR 2 MF</t>
  </si>
  <si>
    <t>CONDENSADOR 0,9 MF</t>
  </si>
  <si>
    <t>CONDENSADOR 5 MF</t>
  </si>
  <si>
    <t>CONTACTOR 32 AMP X 220 VOLT</t>
  </si>
  <si>
    <t>CONTACTOR 60 AMP X 220 VOLT</t>
  </si>
  <si>
    <t xml:space="preserve">FUSIBLE 1,5 </t>
  </si>
  <si>
    <t>FUSIBLE 5</t>
  </si>
  <si>
    <t>CONECTORES CAJA DE 50 UDS</t>
  </si>
  <si>
    <t>TUERCA 1/4 PARA TUBO DE COBRE</t>
  </si>
  <si>
    <t>TUERCA 1/2 PARA TUBO DE COBRE</t>
  </si>
  <si>
    <t>TUERCA 3/8 PARA TUBO DE COBRE</t>
  </si>
  <si>
    <t>TUERCA 5/8 PARA TUBO DE COBRE</t>
  </si>
  <si>
    <t>CONTRATUERCA 1/4 TUBO DE COBRE</t>
  </si>
  <si>
    <t>CONTRATUERCA 1/2 TUBO DE COBRE</t>
  </si>
  <si>
    <t>CONTRATUERCA 3/8 TUBO DE COBRE</t>
  </si>
  <si>
    <t>CONTRATUERCA 5/8 TUBO DE COBRE</t>
  </si>
  <si>
    <t>LUBRICANTE CRC 5-56</t>
  </si>
  <si>
    <t>CONTACTOR DE 40 X 220</t>
  </si>
  <si>
    <t>RELES 26 AMPERIOS OMRON</t>
  </si>
  <si>
    <t>TERMINAL CON CAPUCHA PALA</t>
  </si>
  <si>
    <t>CAPUCHONES</t>
  </si>
  <si>
    <t>COMPRESOR DE 12,000 BTU</t>
  </si>
  <si>
    <t>COMPRESOR DE 24,000 BTU</t>
  </si>
  <si>
    <t>PROTECTOR TERMICO DEL COMPRESOR</t>
  </si>
  <si>
    <t>LUVATEX</t>
  </si>
  <si>
    <t>CAPACITOR  DE ARRANQUE TIPO PTCR</t>
  </si>
  <si>
    <t xml:space="preserve">SUPER ARRANCADOR </t>
  </si>
  <si>
    <t>GUSANILLOS</t>
  </si>
  <si>
    <t>VALVULAS  DE LAS UNIDADES</t>
  </si>
  <si>
    <t>TUBERIA DE COBRE 1/4</t>
  </si>
  <si>
    <t>TUBERIA DE COBRE 5/16</t>
  </si>
  <si>
    <t>TUBERIA DE COBRE 3/8</t>
  </si>
  <si>
    <t>TUBERIA DE COBRE 1/2</t>
  </si>
  <si>
    <t>TUBERIA DE COBRE 5/8</t>
  </si>
  <si>
    <t>PRESOSTATOS</t>
  </si>
  <si>
    <t>SENSOR  LG 9000</t>
  </si>
  <si>
    <t>SENSOR  LG 12000</t>
  </si>
  <si>
    <t xml:space="preserve">BARRAS DE SOLDADURA DE PLATA </t>
  </si>
  <si>
    <t>RELE PCF-112D1M-2 DE 20A 250V TICO ELECTRONICS</t>
  </si>
  <si>
    <t>TARJETA EXTERNA DE PODER LG PCB:EXA43440301</t>
  </si>
  <si>
    <t xml:space="preserve">GAS PROPANO PARA SOLDAR </t>
  </si>
  <si>
    <t>SENSOR LG 24000</t>
  </si>
  <si>
    <t>LENTE TELEOBJETIVO</t>
  </si>
  <si>
    <t xml:space="preserve">CÁMARA FOTOGRAFICA </t>
  </si>
  <si>
    <t>ESTANTERIAS METALICAS</t>
  </si>
  <si>
    <t>AMBIENTADOR ELECTRICO (AMBIENTADOR+REPUESTO)</t>
  </si>
  <si>
    <t>REPUESTO AMBIENTADOR ELECTRICO</t>
  </si>
  <si>
    <t>JABON PEQUEÑO PARA BAÑO PAQUETE X 10 UNIDADES PARA TRANSEUNTES</t>
  </si>
  <si>
    <t>SALTARIN INFLABLE</t>
  </si>
  <si>
    <t>CAMILLA RIGIDA RESCATISTA</t>
  </si>
  <si>
    <t>ADHESIVO INSTANTANEO 495 / SUPERBONDER</t>
  </si>
  <si>
    <t>ALAMBRE DE FRENADO / WIRE, SAFETY 0.025</t>
  </si>
  <si>
    <t>ASPIRADORA REF YA1105A</t>
  </si>
  <si>
    <t>BATERIA 9 V ALKALINE CAJA X 24 PARES</t>
  </si>
  <si>
    <t>BATERIA RECARGABLE 6V 3,2A</t>
  </si>
  <si>
    <t>CALIBRADOR DE PRESION / PENCIL TIRE REF PGP20</t>
  </si>
  <si>
    <t>CALIBRADOR DE PRESION / TIRE PRESSURE GAUGE INFLATOR REF TIF160</t>
  </si>
  <si>
    <t>CINTA 233+ 18MMX55M</t>
  </si>
  <si>
    <t>CINTA 233+ 24MMX55M</t>
  </si>
  <si>
    <t>COMPRESOR DE AIRE / AIR COMPRESSORS REF BRA9G3B</t>
  </si>
  <si>
    <t>CONECTOR DE AIRE / AIR CHUCKS REF GA356B</t>
  </si>
  <si>
    <t>DISCO ACONDICIONADOR DE SUPERFICIE / KIT, ACCESORY, MICRO SURFACE PREP REF AT401ACCKIT</t>
  </si>
  <si>
    <t>DISCO ACONDICIONADOR DE SUPERFICIE / KIT, ACCESORY, MICRO SURFACE PREP REF AT402ACCKIT</t>
  </si>
  <si>
    <t>DISCO ACONDICIONADOR DE SUPERFICIE / KIT, ACCESORY, MICRO SURFACE PREP REF AT403ACCKIT</t>
  </si>
  <si>
    <t>ESCALERA TIJERA CON PLATAFORMA - FIBRA DE VIDRIO INDUSTRIAL 6 PASOS. REF.TFP1,80 PESO 21,0 KG</t>
  </si>
  <si>
    <t>ESMERIL DE BANCO 150MM (6")240W 2850RPM REF GB601</t>
  </si>
  <si>
    <t>FILTRO DE AIRE / AIR FILTER / AIR CONTROL UNIT REF BF555</t>
  </si>
  <si>
    <t>GATO DE CHASIS DE 5 TON REF OMG22050C</t>
  </si>
  <si>
    <t>INHIBIDOR DE CORROSION 336</t>
  </si>
  <si>
    <t>JABON LAVADO DE COMPRESOR MOTORES AERONAVES (B Y B) 3100 PWC11-001C X CANECA</t>
  </si>
  <si>
    <t>LUBRICANTE MOLIBDENO / FORCE 842 DRY MOLY LUBRICANT</t>
  </si>
  <si>
    <t>LUZ / LIGHTING REF ECFBP6</t>
  </si>
  <si>
    <t>LUZ CON RESPECTIVA BATERIA Y CARGADOR / LIGHTING REF CTLED8850 + CTB8185 (X2) + CTC720</t>
  </si>
  <si>
    <t>LUZ LED CON EXTENSION DE 50 PIES REF 443P50</t>
  </si>
  <si>
    <t>MANTENIMIENTO COMPRESOR DE TORNILLO TME-3242</t>
  </si>
  <si>
    <t>MANTENIMIENTO ELEVADOR ANH 1844</t>
  </si>
  <si>
    <t>MANTENIMIENTO HIDROLAVADORA AME-0009 S/N 11158</t>
  </si>
  <si>
    <t>MANTENIMIENTO MAXILITE AMD 1532 S/N 599MXL11</t>
  </si>
  <si>
    <t>MANTENIMIENTO MONTACARGAS AMD 1532</t>
  </si>
  <si>
    <t>78181507 </t>
  </si>
  <si>
    <t>MANTENIMIENTO MONTACARGAS TELETRUK AMD 0997</t>
  </si>
  <si>
    <t>MANTENIMIENTO NITROGEN CART BOSTER ANI-0816</t>
  </si>
  <si>
    <t>MANTENIMIENTO OXIGEN CART BOSTER ANI-0726</t>
  </si>
  <si>
    <t>MANTENIMIENTO PLANTA AUXILIAR DC AMD 0213</t>
  </si>
  <si>
    <t>MANTENIMIENTO PLANTA AUXILIAR DC AMD 0214</t>
  </si>
  <si>
    <t>MANTENIMIENTO PREVENTIVO, CORRECTIVO E IMPREVISTO DE JACK HYDRAULIC 5 TON ANH-1853 S/N 3869130601</t>
  </si>
  <si>
    <t>MANTENIMIENTO PREVENTIVO, CORRECTIVO E IMPREVISTO GATO HIDRAULICO / JACK AXLE HYDRAULIC 12 TON ANH-1856 S/N 872130615</t>
  </si>
  <si>
    <t>MANTENIMIENTO PREVENTIVO, CORRECTIVO E IMPREVISTO GATO HIDRAULICO / JACK HYDRAULIC 12 TON ANH-1854 S/N 3874130601"</t>
  </si>
  <si>
    <t>MANTENIMIENTO PREVENTIVO, CORRECTIVO E IMPREVISTO GATO HIDRAULICO / JACK HYDRAULIC 12 TON ANH-1855 S/N 3874130602"</t>
  </si>
  <si>
    <t>MANTENIMIENTO PREVENTIVO, CORRECTIVO E IMPREVISTO GATO HIDRAULICO / JACK HYDRAULIC 5 TON - TWO STAGE ANH-1852" S/N 3866130602</t>
  </si>
  <si>
    <t>MANTENIMIENTO PREVENTIVO, CORRECTIVO E IMPREVISTO GATO HIDRAULICO / JACK HYDRAULIC 5 TON ANH-1850 S/N 1963130501"</t>
  </si>
  <si>
    <t>MANTENIMIENTO PREVENTIVO, CORRECTIVO E IMPREVISTO GATO HIDRAULICO / JACK HYDRAULIC 5 TON ANH-1851 S/N 3866130601"</t>
  </si>
  <si>
    <t>MANTENIMIENTO PUENTE GRÚA SX TME 2928</t>
  </si>
  <si>
    <t>MANTENIMIENTO REMOLCADOR TIGER AMD-0567 S/N 192364</t>
  </si>
  <si>
    <t>MANTENIMIENTO TRACTOR VALTRA AMD 0541</t>
  </si>
  <si>
    <t>MANTENIMIENTO VEHÍCULO GATOR 6*4 AMD 0995</t>
  </si>
  <si>
    <t>MANTENIMIENTO VEHÍCULO GATOR 6*4 AMD 0996</t>
  </si>
  <si>
    <t>MANTENIMIENTO VEHÍCULO LEVANTA BOMBAS MJ-1 S/N AMD-1019 131844-3141050-70-13-001</t>
  </si>
  <si>
    <t>MAQUINA DE SOLDADURA DE ELECTRODOS REF MMA-250</t>
  </si>
  <si>
    <t>MEDIDOR DE PRESIÓN / TIRE PRESSURE GAUGES REF PG160</t>
  </si>
  <si>
    <t>PILA AAA ALKALINE CAJA X 24</t>
  </si>
  <si>
    <t>PILA TIPO "AA" ALCALINAS CAJA X 24</t>
  </si>
  <si>
    <t>PISTOLA DE CALOR ET1400</t>
  </si>
  <si>
    <t>PISTOLA DE PINTURA / PAINT SPRAY GUN REF BLP18HVLP</t>
  </si>
  <si>
    <t>PISTOLA SOPLAR / ASPIRAR 600W 1000 16000 RPM UB1103</t>
  </si>
  <si>
    <t>PLASTICO STRETCHPACK 30 X 400 CALIBRE 7 X ROLLO</t>
  </si>
  <si>
    <t>PRENSA DE 25 TON CON BOMBA REF OMG60253</t>
  </si>
  <si>
    <t>PULIDORA 7/9" 2200W 6000RPM GA9020</t>
  </si>
  <si>
    <t>SELLANTE TIPE 1-2 CLASS B 1/2 KIT POR PINTA</t>
  </si>
  <si>
    <t>SHAMPOO  MIL-PRF-85570 TIPO IV</t>
  </si>
  <si>
    <t>47131805 </t>
  </si>
  <si>
    <t>SHAMPOO MIL-PRF-87937 TIPO IV</t>
  </si>
  <si>
    <t>SISTEMA DE ILUMINACION AREA REMOTA NEGRO REF PELICAN 9470</t>
  </si>
  <si>
    <t>TALADRO PERCUTOR 1/2" 860W 0-3200RPM</t>
  </si>
  <si>
    <t>TROZADORA 14" 2200W 3800RPM</t>
  </si>
  <si>
    <t>PIPETA</t>
  </si>
  <si>
    <t xml:space="preserve">PAQUETE </t>
  </si>
  <si>
    <t>PAQUETE</t>
  </si>
  <si>
    <t>EXAMENES MEDICOS SALUD OCUPACIONAL PERSONAL CIVIL Y UN PERSONAL MILITAR</t>
  </si>
  <si>
    <t>02-02-02-006-009-02</t>
  </si>
  <si>
    <t>02-02-01-004-009-02</t>
  </si>
  <si>
    <t xml:space="preserve"> LLANTAS  PARA CAMIONETA D-MAX 245/75 R16</t>
  </si>
  <si>
    <t xml:space="preserve"> LLANTAS  PARA CAMIONETA FORD SUPERDUTY LT 245/ 75 R17</t>
  </si>
  <si>
    <t xml:space="preserve"> LLANTAS  PARA CAMIONETA NISSAN FRONTIER 255/60 R18</t>
  </si>
  <si>
    <t xml:space="preserve"> LLANTAS  PARA MOTOCICLETA 120/80/18 TRAS </t>
  </si>
  <si>
    <t xml:space="preserve"> LLANTAS  PARA MOTOCICLETA 90/90/21  DEL</t>
  </si>
  <si>
    <t xml:space="preserve"> LLANTAS  PARA VAN VOLKSWAGEN 205/65 R16 C</t>
  </si>
  <si>
    <t>ABRAZADERAS - CHEQUES - BISAGRAS - CERRADURAS - PUNTILLAS - TORNILLOS - HOJAS DE SEGUETA - PASADORES - DISCOS DE CORTE - DISCOS PARA PULIR - REAMACHES - SOPORTES METALICOS - LAVAPLATOS</t>
  </si>
  <si>
    <t>ACEITE 15 W 40</t>
  </si>
  <si>
    <t>ACEITE PARA MOTOR 2 TIEMPO POR CUARTOS</t>
  </si>
  <si>
    <t>ACEITE PARA TRANSMISIONES ATF</t>
  </si>
  <si>
    <t>ACOPLES - ADAPTADORES - BUJE - CODOS - SEMICODOS - TEE - TUBERIA - UNIONES - UNIVERSALES - CANALES - CHAZOS - MEZCLADOR</t>
  </si>
  <si>
    <t xml:space="preserve">ACUEDUCTO </t>
  </si>
  <si>
    <t>MANTENIMIENTO LAVADORAS Y SECADORAS GACAR</t>
  </si>
  <si>
    <t>ADITIVO LIMPIA INYECTORES</t>
  </si>
  <si>
    <t>ALCANTARILLADO</t>
  </si>
  <si>
    <t>ALICATES TIPO LINIERO DE 9 PULGADAS</t>
  </si>
  <si>
    <t>ALIMENTO HUMEDO</t>
  </si>
  <si>
    <t>ALTOPARLANTE ACTIVO CON RADIO FM Y BLUEOOTH</t>
  </si>
  <si>
    <t>ANTIPARASITARIO INTERNO PARA CONTROL DE FILARIASIS EN PERROS</t>
  </si>
  <si>
    <t>ANTISEPTICO / DESINFECTANTE CANILES</t>
  </si>
  <si>
    <t>ARRENDAMIENTO DE BIEN INMUEBLE AMOBLADO EN SAN ANDRES ISLA</t>
  </si>
  <si>
    <t>ASEO</t>
  </si>
  <si>
    <t>BANDAS DE FRENO PARA HONDA CBF 150</t>
  </si>
  <si>
    <t>BAÑO SECO INSECTICIDA</t>
  </si>
  <si>
    <t>BATERIA 12V  PARA YAMAHA XTZ 250</t>
  </si>
  <si>
    <t>BATERIA 12V  PARA ZUZUKI DR200</t>
  </si>
  <si>
    <t>BATERIA 48D PARA LUV D-MAX 2.5 4X4</t>
  </si>
  <si>
    <t>BATERIA CON BORNES CONTRARIOS PARA FORD 350 SUPERDUTY 2010</t>
  </si>
  <si>
    <t>BATERIA DE 1000 AMP PARA NNR 700P 3.0 2011</t>
  </si>
  <si>
    <t>BATERIA PARA RENAULT LOGAN 2012</t>
  </si>
  <si>
    <t>BATERIA PARA VOLKSWAGEN TRANSPORTER 2014</t>
  </si>
  <si>
    <t>BOLSA DE LONA</t>
  </si>
  <si>
    <t>BROCHAS - RODILLOS</t>
  </si>
  <si>
    <t>BUJIAS PARA LANCHA MOTOR DF150</t>
  </si>
  <si>
    <t>CABLES ELECTRICOS</t>
  </si>
  <si>
    <t>CANECA PLASTICA</t>
  </si>
  <si>
    <t>CAPA DE ENFRIAMIENTO</t>
  </si>
  <si>
    <t>CARGADOR DE BATERIAS</t>
  </si>
  <si>
    <t>CARPA CUBIERTA EN LONA TIPO KIOSKO DE 6 M X 6 M</t>
  </si>
  <si>
    <t>CEMENTO - YESO</t>
  </si>
  <si>
    <t>CEPILLO DE DIENTES CANINO</t>
  </si>
  <si>
    <t>CEPILLO SLICKER</t>
  </si>
  <si>
    <t>CERA LIQUIDA PARA VEHICULO</t>
  </si>
  <si>
    <t xml:space="preserve">CHALECO REFLECTIVO </t>
  </si>
  <si>
    <t>CILINDRO DE FRENO DELANTERO DERECHO PARA NNR 700P 3.0 2011</t>
  </si>
  <si>
    <t>CILINDRO DE FRENO DELANTERO IZQUIERDA PARA NNR 700P 3.0 2011</t>
  </si>
  <si>
    <t>CILINDRO DE FRENO TRASERO DERECHO PARA NNR 700P 3.0 2011</t>
  </si>
  <si>
    <t>CILINDRO DE FRENO TRASERO IZQUIERDA PARA NNR 700P 3.0 2011</t>
  </si>
  <si>
    <t xml:space="preserve">CINTAS - SOPORTES - TEJAS - BRIDAS - DUCHAS - TAPAS </t>
  </si>
  <si>
    <t>COLLAR ECTOPARASITICIDA PARA PERROS GRANDES</t>
  </si>
  <si>
    <t>COLLAR FIJO EN CINTA TUBULAR</t>
  </si>
  <si>
    <t>COMBUSTIBLE</t>
  </si>
  <si>
    <t>COMEDERO EN ACERO INOXIDABLE</t>
  </si>
  <si>
    <t>CONDENSADORA 2 HP</t>
  </si>
  <si>
    <t>CONDENSADORA 2,5 HP</t>
  </si>
  <si>
    <t>CORREA DE ALTERNADOR PARA NNR 700P 3.0 2011</t>
  </si>
  <si>
    <t>CORREA EN CINTA TUBULAR</t>
  </si>
  <si>
    <t>CORTAUÑA PARA CANINO</t>
  </si>
  <si>
    <t>CREMA PARA TRATAMIENTO DE ALMOHADILLAS</t>
  </si>
  <si>
    <t xml:space="preserve">CUCHILLA DE RESPUESTO PARA GUADAÑA </t>
  </si>
  <si>
    <t>DELTAS DE SEGURIDAD</t>
  </si>
  <si>
    <t>DESPARASITANTE INTERNO POMOATO DE PIRANTEL 116MG, PRAZIQUANTE, EXCIPIENTES, JERINGA POR 10 ML</t>
  </si>
  <si>
    <t>DESPARASITANTE INTERNO POMOATO DE PIRANTEL 504MG, PRAZIQUANTE, EXCIPIENTES, CAJA CON 1 TABLETA</t>
  </si>
  <si>
    <t>ECTOPARASITICIDA EN PIPETA PARA PERROS GRANDE 2,68ML</t>
  </si>
  <si>
    <t>ECTOPARASITICIDA EN PIPETA PARA PERROS MEDIANO 2,68ML</t>
  </si>
  <si>
    <t>ESCALERA TELESCOPICA DE 8MT EN FIBRA DE VIDRIO</t>
  </si>
  <si>
    <t>EVAPORADORA 14.000 BTU</t>
  </si>
  <si>
    <t>EVAPORADORA 16.000 BTU</t>
  </si>
  <si>
    <t>EXOSTO COMPLETO PARA ZUZUKI DR200</t>
  </si>
  <si>
    <t>EXTINTOR TIPO CO2 DE 10 LIBRAS</t>
  </si>
  <si>
    <t>EXTINTOR TIPO CO2 DE 5 LIBRAS</t>
  </si>
  <si>
    <t>EXTRACTOR DE PINES</t>
  </si>
  <si>
    <t>FILTRO DE ACEITE D-MAX 3.0 4X4 2007</t>
  </si>
  <si>
    <t>FILTRO DE ACEITE LUV D-MAX 2.5 4X4</t>
  </si>
  <si>
    <t>FILTRO DE ACEITE MAZDA BT-50 2012</t>
  </si>
  <si>
    <t>FILTRO DE ACEITE NISSAN FRONTIER 2017</t>
  </si>
  <si>
    <t>FILTRO DE ACEITE PARA BUS FRR 2018</t>
  </si>
  <si>
    <t>FILTRO DE ACEITE PARA NNR 700P 3.0 2011</t>
  </si>
  <si>
    <t>FILTRO DE ACEITE PARA NQR RDW FA 2015</t>
  </si>
  <si>
    <t>FILTRO DE ACEITE PARA ZUZUKI DR200</t>
  </si>
  <si>
    <t>FILTRO DE ACEITE RENAULT LOGAN 2012</t>
  </si>
  <si>
    <t>FILTRO DE ACEITE VOLKSWAGEN TRANSPORTER 2014</t>
  </si>
  <si>
    <t>FILTRO DE AIRE D-MAX 3.0 4X4 2007</t>
  </si>
  <si>
    <t>FILTRO DE AIRE LUV D-MAX 2.5 4X4</t>
  </si>
  <si>
    <t>FILTRO DE AIRE MAZDA BT-50 2012</t>
  </si>
  <si>
    <t>FILTRO DE AIRE NISSAN FRONTIER 2017</t>
  </si>
  <si>
    <t>FILTRO DE AIRE PARA BUS FRR 2018</t>
  </si>
  <si>
    <t>FILTRO DE AIRE PARA NNR 700P 3.0 2011</t>
  </si>
  <si>
    <t>FILTRO DE AIRE PARA NQR RDW FA 2015</t>
  </si>
  <si>
    <t>FILTRO DE AIRE RENAULT LOGAN 2012</t>
  </si>
  <si>
    <t>FILTRO DE AIRE VOLKSWAGEN TRANSPORTER 2014</t>
  </si>
  <si>
    <t>FILTRO DE COMBUSITIBLE VOLKSWAGEN TRANSPORTER 2014</t>
  </si>
  <si>
    <t>FILTRO DE COMBUSTIBLE ALTO PARA LANCHA MOTOR DF150</t>
  </si>
  <si>
    <t>FILTRO DE COMBUSTIBLE BAJO PARA LANCHA MOTOR DF150</t>
  </si>
  <si>
    <t>FILTRO DE COMBUSTIBLE CON TASA PARA DRENAR EL AGUA REF.AS5850SP PARA NNR 700P 3.0 2011</t>
  </si>
  <si>
    <t>FILTRO DE COMBUSTIBLE D-MAX 3.0 4X4 2007</t>
  </si>
  <si>
    <t>FILTRO DE COMBUSTIBLE LUV D-MAX 2.5 4X4</t>
  </si>
  <si>
    <t>FILTRO DE COMBUSTIBLE MAZDA BT-50 2012</t>
  </si>
  <si>
    <t>FILTRO DE COMBUSTIBLE NISSAN FRONTIER 2017</t>
  </si>
  <si>
    <t>FILTRO DE COMBUSTIBLE PARA BUS FRR 2018</t>
  </si>
  <si>
    <t>FILTRO DE COMBUSTIBLE PARA NQR RDW FA 2015</t>
  </si>
  <si>
    <t>FILTRO DE COMBUSTIBLE RENAULT LOGAN 2012</t>
  </si>
  <si>
    <t>FILTRO DE COMBUSTIBLE SEPARADOR (ELEMENTO) PARA LANCHA MOTOR DF150</t>
  </si>
  <si>
    <t>FILTRO DE COMBUSTIBLE SEPARADOR TRAMPA D-MAX 3.0 4X4 2007</t>
  </si>
  <si>
    <t>FILTRO DE COMBUSTIBLE SEPARADOR TRAMPA LUV D-MAX 2.5 4X4</t>
  </si>
  <si>
    <t>FILTRO DE COMBUSTIBLE SEPARADOR TRAMPA MAZDA BT-50 2012</t>
  </si>
  <si>
    <t>FILTRO DE COMBUSTIBLE SEPARADOR TRAMPA PARA BUS FRR 2018</t>
  </si>
  <si>
    <t>FILTRO DE COMBUSTIBLE SEPARADOR TRAMPA PARA NQR RDW FA 2015</t>
  </si>
  <si>
    <t>FILTRO DE COMBUSTIBLE SEPARADOR TRAMPA VOLKSWAGEN TRANSPORTER 2014</t>
  </si>
  <si>
    <t xml:space="preserve">FLEXOMETRO 5 M CON MARCAS EN AMBOS LADOS DE LA CINTA </t>
  </si>
  <si>
    <t>GATO POWER</t>
  </si>
  <si>
    <t>GRÚA GATO LEVANTA MOTORES DE 3 TONELADAS HIDRÁULICA</t>
  </si>
  <si>
    <t>GUARDABARROS PASARUEDA D-MAX 3.0 4X4 2007</t>
  </si>
  <si>
    <t>GUAYA</t>
  </si>
  <si>
    <t>IMPUESTO DE VEHICULO CAMIONETA FORD</t>
  </si>
  <si>
    <t>INTERRUPTOR - TOMACORRIENTE - CAPACITOR - TEMPORIZADOR - TABLERO ACRILICO</t>
  </si>
  <si>
    <t xml:space="preserve">JABON INSECTICIDA </t>
  </si>
  <si>
    <t>JUEGO DE AMORTIGUADORES TRASEROS PARA POLARIS 500</t>
  </si>
  <si>
    <t xml:space="preserve">JUEGO DE DESTORNILLADORES </t>
  </si>
  <si>
    <t>JUEGO DE EJES TRASEROS PARA POLARIS 500</t>
  </si>
  <si>
    <t>JUEGO DE FORMONES DESDE ¼ HASTA 1”</t>
  </si>
  <si>
    <t>JUEGO DE LLAVES ALLEN MILIMETRICAS Y EN PULGADAS</t>
  </si>
  <si>
    <t>JUEGO DE MACHUELOS Y TARRAJAS 76 PIEZAS</t>
  </si>
  <si>
    <t>JUEGO DE PASTILLAS DE DISCO DE FRENO DELANTERO PARA POLARIS 500</t>
  </si>
  <si>
    <t>JUEGO DE RODAMIENTOS DELANTERO PARA POLARIS 500</t>
  </si>
  <si>
    <t>JUEGO DE RODAMIENTOS TRASERO PARA POLARIS 500</t>
  </si>
  <si>
    <t>KIT DE ARRASTRE PARA YAMAHA XTZ250</t>
  </si>
  <si>
    <t>KIT DE CARRETERA</t>
  </si>
  <si>
    <t>KIT DE CLUTCH PARA YAMAHA XTZ 250</t>
  </si>
  <si>
    <t xml:space="preserve">KIT DE HERRAMIENTAS PARA COMPUTADORA  </t>
  </si>
  <si>
    <t>KIT RADIOS LLANTA TRASERA YAMAHA XTZ 250</t>
  </si>
  <si>
    <t>LIJAS - EMULSION ASALFATICA - MANTO IMPERMEABILIZANTE</t>
  </si>
  <si>
    <t>LIMPIACONTACTOS ELECTRONICO 240 C.C.</t>
  </si>
  <si>
    <t>LLANTAS  PARA VEHICULO PESADO 215/75 R17.5</t>
  </si>
  <si>
    <t>LLAVE DE FILTRO</t>
  </si>
  <si>
    <t>LLAVE DE TUBO 18’’</t>
  </si>
  <si>
    <t>LLAVE EXPANSIVA 16’’</t>
  </si>
  <si>
    <t>MANGUERA - RUBATEX - CANTO PARA BORDES</t>
  </si>
  <si>
    <t>MANGUERA EN ALMA DE ACERO DE 3" DE DIAMETRO X 6 METROS PARA AGUA, CON ACOPLES RAPIDOS MACHO Y HEMBRA</t>
  </si>
  <si>
    <t>MANOMETRO 100 PSI</t>
  </si>
  <si>
    <t>MANTENIMIENTO DE LAS OFICINAS DEL GRUPO AEREO DE CARIBE</t>
  </si>
  <si>
    <t>MANTENIMIENTO DE VIVIENDAS PERSONAL MILITAR</t>
  </si>
  <si>
    <t xml:space="preserve">MANTENIMIENTO FOTOCOPIADORAS XEROX </t>
  </si>
  <si>
    <t>MANTENIMIENTO PREVENTIVO Y CORRECTIVO A TODO COSTO DE SISTEMA ELECTRONICOS DE SEGURIDAD</t>
  </si>
  <si>
    <t>MANTENIMIENTO PREVENTIVO Y CORRECTIVO DEL SISTEMA DE ENERGIA</t>
  </si>
  <si>
    <t xml:space="preserve">MANTENIMIENTO PREVENTIVO, CORRECTIVO A TODO COSTO DEL PARQUE AUTOMOTOR </t>
  </si>
  <si>
    <t>MANZANA TRASERA PARA YAMAHA XTZ 250</t>
  </si>
  <si>
    <t>MICROFONO</t>
  </si>
  <si>
    <t>MOTOBOMBA DE 1 HP</t>
  </si>
  <si>
    <t>MOTOBOMBA SUMERGIBLE DE 0,75 HP</t>
  </si>
  <si>
    <t>MOTOBOMBA SUMERGIBLE DE 1 HP</t>
  </si>
  <si>
    <t>MOTOBOMBA TIPO JET DE 2 HP</t>
  </si>
  <si>
    <t xml:space="preserve">MOTOBOMBA TRIFASICA ALTA PRESION 3 HP </t>
  </si>
  <si>
    <t>NYLON DE 2,8 MM COLOR NARANJA</t>
  </si>
  <si>
    <t>PARLANTE PASIVO 15" PRO2000</t>
  </si>
  <si>
    <t>PASTA DENTAL PARA CANINO</t>
  </si>
  <si>
    <t>PASTILLA DE FRENO PARA HONDA CBF 150</t>
  </si>
  <si>
    <t>PASTILLA PARA FRENO DELANTERO YAMAHA XTZ250</t>
  </si>
  <si>
    <t>PASTILLA PARA FRENO TRASERO YAMAHA XTZ250</t>
  </si>
  <si>
    <t>PELOTA DE TENNIS</t>
  </si>
  <si>
    <t>PINTURA - MASILLA - ESTUCO</t>
  </si>
  <si>
    <t>PISTOLA NEUMATICA AUTOMOTRIZ</t>
  </si>
  <si>
    <t>PIZOSTATO DE 60-100 PSI</t>
  </si>
  <si>
    <t>PROBADOR DE FASES TIPO ATORNILLADOR</t>
  </si>
  <si>
    <t>PULIDORA PEQUEÑA</t>
  </si>
  <si>
    <t>PUNTA LOGICA</t>
  </si>
  <si>
    <t>REFLECTOR</t>
  </si>
  <si>
    <t>RENOVACION CONCESION DE AGUAS SUBTERRANEAS DEL GACAR</t>
  </si>
  <si>
    <t>RESORTES BARRA DELANTERA PARA HONDA CBF 150</t>
  </si>
  <si>
    <t>REVISION TECNICO MECANICA Y DE GASES PARA EL PARQUE AUTOMOTOR</t>
  </si>
  <si>
    <t>ROLLO FUSOR PARA IMPRESORA XEROX WORKCENTRE 4260</t>
  </si>
  <si>
    <t>SANITARIOS - LAVAMANOS</t>
  </si>
  <si>
    <t>SERRUCHO TIPO TAJIMA</t>
  </si>
  <si>
    <t>SERVICIO DE ALIMENTACION Y/O CATERING</t>
  </si>
  <si>
    <t xml:space="preserve">SERVICIO DE CONTROL DE PLAGAS </t>
  </si>
  <si>
    <t>SERVICIO DE ENVIO DE DOCUMENTOS A NIVEL NACIONAL</t>
  </si>
  <si>
    <t>SERVICIO DE MANTENIMIENTO DE BASCULA INDUSTRIAL</t>
  </si>
  <si>
    <t>SERVICIO DE MONITOREO DE AGUA POTABE Y AGUA RESIDUAL</t>
  </si>
  <si>
    <t>SERVICIO DE SOSTENIMIENTO PLANTA DE TRATAMIENTO DE AGUA POTABLE, PLANTA DE TRATAMIENTO DE AGUAS RESIDUALES,  DEL GACAR INCLUYENDO REPUESTOS BASICOS Y PRODUCTOS QUIMICOS A TODO COSTO</t>
  </si>
  <si>
    <t>SERVICIO DE TRANSPORTE Y DESTINO FINAL DE RESIDUOS PELIGROSOS</t>
  </si>
  <si>
    <t>SERVICIOS VETERINARIOS SEMOVIENTES CANINOS</t>
  </si>
  <si>
    <t>SHAMPOO CON CERA PARA VEHICULO</t>
  </si>
  <si>
    <t xml:space="preserve">SHAMPOO INSECTICIDA </t>
  </si>
  <si>
    <t>SHAMPOO MEDICADO</t>
  </si>
  <si>
    <t xml:space="preserve">SOLDADURA - IMPERMEABILIZANTE - PEGANTE </t>
  </si>
  <si>
    <t>SOLENOIDE DEL TRIM PARA LANCHA MOTOR DF150</t>
  </si>
  <si>
    <t>SOPLADORA ASPIRADORA PARA COMPUTACION</t>
  </si>
  <si>
    <t xml:space="preserve">SOSTENIMIENTO DE JARDINES Y ZONAS VERDES </t>
  </si>
  <si>
    <t>SUMINISTRO DE GAS</t>
  </si>
  <si>
    <t>TAPONES - REGISTROS</t>
  </si>
  <si>
    <t>TELEFONO INALAMBRICO</t>
  </si>
  <si>
    <t>TINER - VARSOL INDUSTRIAL</t>
  </si>
  <si>
    <t>TINTA PARA PLOTTER PARA IMPRESORA HP DESIGNJET TI20</t>
  </si>
  <si>
    <t>TOALLAS SECADO</t>
  </si>
  <si>
    <t>TONER PARA IMPRESORA LEXMARK T640</t>
  </si>
  <si>
    <t>TONER PARA IMPRESORA SCX - 3405F SAMSUNG</t>
  </si>
  <si>
    <t>TONER PARA IMPRESORA XEROX WORKCENTRE 4260</t>
  </si>
  <si>
    <t>TUBERIA - ANGULO - SOLDADURA - VARILLA - PERFIL</t>
  </si>
  <si>
    <t>UNIDAD DE FAROLA PARA MOTO DR200</t>
  </si>
  <si>
    <t>VIATICOS Y GASTOS DE VIAJE AL INTERIOR</t>
  </si>
  <si>
    <t>VITAMINAS</t>
  </si>
  <si>
    <t>WD-40 EN SPRAY</t>
  </si>
  <si>
    <t>ALCOHOL ISOPROPILICO CANECA X 55 GAL</t>
  </si>
  <si>
    <t>CINTA DE ALUMINIO - ESTEC</t>
  </si>
  <si>
    <t>CINTA DE ENMASCARAR DE 1 PULG - ESTEC</t>
  </si>
  <si>
    <t>CINTA DE ENMASCARAR DE 3/4 PULG - ESTEC</t>
  </si>
  <si>
    <t>CINTA EXTRACTORA DE FILTROS</t>
  </si>
  <si>
    <t>CINTA NEGRA AISLANTE ELECTRICA X 18MM</t>
  </si>
  <si>
    <t>CINTA PARA EMBALAR DE 72MM ANCJO X 50M DE LARGO</t>
  </si>
  <si>
    <t>DESENGRASANTE PARA MOTORES BIODEGRADABLE</t>
  </si>
  <si>
    <t xml:space="preserve">DISCO GRATA METALICA DE ACERO </t>
  </si>
  <si>
    <t>FILTRO ACEITE PARTMO A-4048</t>
  </si>
  <si>
    <t>FILTRO AIRE PERKINS 135326205</t>
  </si>
  <si>
    <t>FILTRO COMBUSTIBLE PARMO A-4047</t>
  </si>
  <si>
    <t>LLAVE JUEGO X 24 UNIDADES EN PULGADAS</t>
  </si>
  <si>
    <t>MANTENIMIENTO PREVENTIVO Y CORRECTIVO LUCES AUXILIARES</t>
  </si>
  <si>
    <t>MANTENIMIENTO PREVENTIVO Y CORRECTIVO TRACTORES DE ARRASTRE</t>
  </si>
  <si>
    <t>MANTENIMIENTO PREVENTIVO Y CORRECTIVO CARRO DE NITROGENO</t>
  </si>
  <si>
    <t>MANTENIMIENTO PREVENTIVO Y CORRECTIVO ESCALERA ELECTROHIDRAULICA</t>
  </si>
  <si>
    <t>MANTENIMIENTO PREVENTIVO Y CORRECTIVO BARRAS DE ARRASTRE</t>
  </si>
  <si>
    <t>MANTENIMIENTO PREVENTIVO Y CORRECTIVO MONTACARGAS</t>
  </si>
  <si>
    <t>MANTENIMIENTO PREVENTIVO Y CORRECTIVO PLANTAS AUXILIARES</t>
  </si>
  <si>
    <t>PAÑO WYPALL</t>
  </si>
  <si>
    <t>PILA DOBLE AA DE 1.5V  X4</t>
  </si>
  <si>
    <t>PILA TRIPLE AAA DE 1.5V  X4</t>
  </si>
  <si>
    <t>PLASTICO EMBALAJE VINIPEL X 1000 MTS CALIBRE 90 DE 60 CMTS TRANSPARENTE</t>
  </si>
  <si>
    <t>SHAMPOO PARA LAVADO DE AERONAVES</t>
  </si>
  <si>
    <t>TALADRO PORTÁTIL DE BATERÍA 24V RECARGABLE, CON REPUESTO Y CARGADOR DE BATERÍA.</t>
  </si>
  <si>
    <t>THINNNER</t>
  </si>
  <si>
    <t>TRAPO X 500 UNIDADES</t>
  </si>
  <si>
    <t>02-01-01-004-009-02</t>
  </si>
  <si>
    <t>MANTENIMIENTO PTAB, PTAR Y LA PISCINA DEL GACAS (VF ENE A SEP DEL 2019)</t>
  </si>
  <si>
    <t>MANTENIMIENTO INFRAESTRUCTURA GACAS</t>
  </si>
  <si>
    <t xml:space="preserve">MANTENIMIENTO DE REDES ELECTRICAS </t>
  </si>
  <si>
    <t>MANTENIMIENTO  VEHICULOS GACAS (VF ENE A SEP DEL 2019)</t>
  </si>
  <si>
    <t>MANTENIMIENTO DE PLANTAS ELECTRICAS GACAS</t>
  </si>
  <si>
    <t>MANTENIMIENTO PTAB, PTAR Y LA PISCINA DEL GACAS (AMARRE OCT-NOV-DIC DEL 2019)</t>
  </si>
  <si>
    <t>TONNER PARA IMPRESORA</t>
  </si>
  <si>
    <t>SILLA GIRATORIA</t>
  </si>
  <si>
    <t>SERVICIO DE ASEO Y LIMPIEZA ESM</t>
  </si>
  <si>
    <t>CONTENEDOR</t>
  </si>
  <si>
    <t xml:space="preserve">MANTENIMIENTO  MOTOS </t>
  </si>
  <si>
    <t>PASAJES TERRESTRES NACIONALES PERSONAL MILITAR Y CIVIL</t>
  </si>
  <si>
    <t xml:space="preserve">MATERIALES DE REFRIGERACION </t>
  </si>
  <si>
    <t>MANTENIMIENTO  VEHICULOS GACAS (AMARRE OCT-NOV-DIC DEL 2019)</t>
  </si>
  <si>
    <t xml:space="preserve">MANTENIMIENTO LAVADORAS Y SECADORAS </t>
  </si>
  <si>
    <t>MANTENIMIENTO EQUIPOS DE COCINA</t>
  </si>
  <si>
    <t>SERVICIO DE FUMIGACION GACAS</t>
  </si>
  <si>
    <t>ESTANTERIA PESADA</t>
  </si>
  <si>
    <t xml:space="preserve">MANTENIMIENTO UPS </t>
  </si>
  <si>
    <t xml:space="preserve">MATERIAL ELECTRICO </t>
  </si>
  <si>
    <t>ARCHIVADOR RODANTE GRANDE</t>
  </si>
  <si>
    <t>ESCRITORIO EN  L</t>
  </si>
  <si>
    <t>REVISION TECNOMECANICA VEHICULOS Y MOTOS GACAS</t>
  </si>
  <si>
    <t>ENTREPAÑOS ESTANTERIA</t>
  </si>
  <si>
    <t>MANTENIMIENTO AMBULANCIA ESM</t>
  </si>
  <si>
    <t>MANTENIMIENTO AMBULANCIA ESM (AMARRE OCT-NOV-DIC DEL 2019)</t>
  </si>
  <si>
    <t xml:space="preserve">GUADAÑAS </t>
  </si>
  <si>
    <t>DIVISION MODULAR</t>
  </si>
  <si>
    <t>IMPUESTO PREDIAL GACAS (YOPAL)</t>
  </si>
  <si>
    <t>MANTENIMIENTO GUADAÑAS Y CORTA CESPED</t>
  </si>
  <si>
    <t>BIBLIOTECA</t>
  </si>
  <si>
    <t>CONSULTA GENERAL VETERINARIA CANINOS</t>
  </si>
  <si>
    <t>LARGUERILLOS ESTANTERIA</t>
  </si>
  <si>
    <t xml:space="preserve">CENTAUROS </t>
  </si>
  <si>
    <t>TERRACOTAS</t>
  </si>
  <si>
    <t>SILLAS FIJAS</t>
  </si>
  <si>
    <t>MANTENIMIENTO EQUIPOS DE SONIDO</t>
  </si>
  <si>
    <t>TABLEROS ACRILICO</t>
  </si>
  <si>
    <t>SILLA PUPITRE</t>
  </si>
  <si>
    <t>ARCHIVADOR PEQUEÑO</t>
  </si>
  <si>
    <t>BLACK OUT (CORTINA)</t>
  </si>
  <si>
    <t>SOFACAMA</t>
  </si>
  <si>
    <t xml:space="preserve">BOLSAS PARA LA BASURA </t>
  </si>
  <si>
    <t>JUEGO SABANAS SENCILLA (1,50*1,90) BLANCO</t>
  </si>
  <si>
    <t>PLATO PANDO 27CM</t>
  </si>
  <si>
    <t>DESENGRASANTE INDUSTRIAL</t>
  </si>
  <si>
    <t xml:space="preserve">MESA REUNIONES </t>
  </si>
  <si>
    <t>PLATO PANDO 23.5CM</t>
  </si>
  <si>
    <t>MESA DE TRABAJO GRANDE</t>
  </si>
  <si>
    <t xml:space="preserve">ESCRITORIO EN H </t>
  </si>
  <si>
    <t>PLATO PANDO 31CM</t>
  </si>
  <si>
    <t>CUBRELECHO SENCILLO</t>
  </si>
  <si>
    <t>POCILLO TE 250CC</t>
  </si>
  <si>
    <t>TOALLA 70*140 CHEN BLANCO</t>
  </si>
  <si>
    <t>PLATO PANDO 18CM</t>
  </si>
  <si>
    <t>DESPARASITANTE INTERNO BRAVECTO</t>
  </si>
  <si>
    <t>ESCOBA DE CERDA SUAVE</t>
  </si>
  <si>
    <t xml:space="preserve">AMBIENTADOR PARA PISO </t>
  </si>
  <si>
    <t>VASO DE VIDRIO</t>
  </si>
  <si>
    <t>PLATO PARA TÉ 16CM</t>
  </si>
  <si>
    <t>CERA PARA PISO</t>
  </si>
  <si>
    <t xml:space="preserve">REDOBLANTES </t>
  </si>
  <si>
    <t>DESPARASITANTE EXTERNO ADVANTIX</t>
  </si>
  <si>
    <t>MAQUINA DE CORTE CABELLO ELECTRICAS</t>
  </si>
  <si>
    <t xml:space="preserve">PAR PLATILLOS DE 30 CM </t>
  </si>
  <si>
    <t>CUCHILLO MESA</t>
  </si>
  <si>
    <t>ESPONJA DE ESPUMA</t>
  </si>
  <si>
    <t xml:space="preserve">BOMBOS </t>
  </si>
  <si>
    <t>JUEGO DE SABANAS DOBLE (1,40*1,90) BLANCO</t>
  </si>
  <si>
    <t xml:space="preserve">PICA </t>
  </si>
  <si>
    <t>CUBRELECHO DOBLE</t>
  </si>
  <si>
    <t xml:space="preserve">GUANTES DE CAUCHO </t>
  </si>
  <si>
    <t>ALCOHOL</t>
  </si>
  <si>
    <t xml:space="preserve">ALMOHADA </t>
  </si>
  <si>
    <t>URGENCIAS VETERINARIAS CANINOS</t>
  </si>
  <si>
    <t>ESCALERA  5 ESCALONES</t>
  </si>
  <si>
    <t xml:space="preserve">CIZALLA DE PALANCA </t>
  </si>
  <si>
    <t>CUCHILLAS REPUESTO DE MAQUINA DE CORTE</t>
  </si>
  <si>
    <t xml:space="preserve">TAMBOR </t>
  </si>
  <si>
    <t>MULTIVITAMINICO MIRRAPEL X 236 ML</t>
  </si>
  <si>
    <t>JABON CREMA PARA LOSA  X 500 GR</t>
  </si>
  <si>
    <t>PROFILAXIS DENTAL</t>
  </si>
  <si>
    <t>REPUESTO CUCHILLA  MAQUINA PATILLERA</t>
  </si>
  <si>
    <t>LLAVE TUBO NO 18</t>
  </si>
  <si>
    <t>ROLLO DE NYLON PARA YOYO DE GUADAÑA</t>
  </si>
  <si>
    <t>DESPARASITANTE INTERNO DRONTAL PS</t>
  </si>
  <si>
    <t>GRASERA</t>
  </si>
  <si>
    <t xml:space="preserve">BOTIQUIN </t>
  </si>
  <si>
    <t xml:space="preserve">CREMA CUTAMYCON 100 GRAMOS </t>
  </si>
  <si>
    <t xml:space="preserve">GRANADERAS </t>
  </si>
  <si>
    <t>JUEGO DE CUCHILLOS PARA COCINA</t>
  </si>
  <si>
    <t>EXÁMENES DE LABORATORIO CANINOS</t>
  </si>
  <si>
    <t>RADIOLOGÍA CANINOS</t>
  </si>
  <si>
    <t>TENEDOR MESA</t>
  </si>
  <si>
    <t>CUCHARA SOPA</t>
  </si>
  <si>
    <t xml:space="preserve">TALCOS </t>
  </si>
  <si>
    <t xml:space="preserve">VITAMINAS HEMOLITAN X LITRO </t>
  </si>
  <si>
    <t>PALA CUADRADA</t>
  </si>
  <si>
    <t>ESPARADRAPO</t>
  </si>
  <si>
    <t>ESCOBA CERDA DURA</t>
  </si>
  <si>
    <t xml:space="preserve">LIMPIA OIDOS CANINOS  X 100 ML </t>
  </si>
  <si>
    <t>MARTILLO TIPO MAZO DE 2 KG</t>
  </si>
  <si>
    <t xml:space="preserve">SHAMPOO PARA CANINO 220 ML </t>
  </si>
  <si>
    <t>DESPARASITANTE EXTERNO FRONTLINE</t>
  </si>
  <si>
    <t>IMAGENOLOGIA CANINOS</t>
  </si>
  <si>
    <t>DESPARASITANTE EXTERNO BAXIDIN X 120 ML</t>
  </si>
  <si>
    <t>HACHA PICO PARA BOMBERO</t>
  </si>
  <si>
    <t xml:space="preserve">DESINFECTANTE CREOLINA </t>
  </si>
  <si>
    <t xml:space="preserve">TALCO PARA CANINO 100 GRAMOS </t>
  </si>
  <si>
    <t>CLORO</t>
  </si>
  <si>
    <t>MULTIBIO ANTIBIOTICO</t>
  </si>
  <si>
    <t>VITAMINA LIDOPEL</t>
  </si>
  <si>
    <t>INMUNOCEL</t>
  </si>
  <si>
    <t>JUEGO DESTORNILLADOR</t>
  </si>
  <si>
    <t xml:space="preserve">POMADA ALFA X 220 GR </t>
  </si>
  <si>
    <t>INYECTOLOGIA</t>
  </si>
  <si>
    <t>BANDEJA 32X23.5CM</t>
  </si>
  <si>
    <t>DERMOSYN  X 100 ML</t>
  </si>
  <si>
    <t>CINCEL PUNTA X 16”</t>
  </si>
  <si>
    <t xml:space="preserve">CAJA JERINGA COMPLETA </t>
  </si>
  <si>
    <t>GASA X 100 YARDAS</t>
  </si>
  <si>
    <t xml:space="preserve">CREMA NEXABEST X 220 GRAMOS </t>
  </si>
  <si>
    <t xml:space="preserve">CAJA ANTIDIARREICO FLORATIL X 10 </t>
  </si>
  <si>
    <t>CINCEL PALA X 16”</t>
  </si>
  <si>
    <t xml:space="preserve">MULTIVITAMINICO CALSYN X 200 ML </t>
  </si>
  <si>
    <t xml:space="preserve">JABON PEQUEÑOS TIPO HOTEL </t>
  </si>
  <si>
    <t>TOALLA 41*71 PARADIS BLANCO</t>
  </si>
  <si>
    <t>TRAILLA EN REATA</t>
  </si>
  <si>
    <t>POZUELO</t>
  </si>
  <si>
    <t xml:space="preserve">VITAMINA K X 10 ML </t>
  </si>
  <si>
    <t>TOALLAS DE MANO DE PAPEL</t>
  </si>
  <si>
    <t xml:space="preserve">CREMA  PEZOSAN X 220 GRAMOS </t>
  </si>
  <si>
    <t>CEPILLOS DE RESTREGAR DE MANO</t>
  </si>
  <si>
    <t xml:space="preserve">JABON EN BARRA PARA CANINO </t>
  </si>
  <si>
    <t>PARCHES DE BOMBO</t>
  </si>
  <si>
    <t>CINCEL PALA X 12”</t>
  </si>
  <si>
    <t xml:space="preserve">CARGADORES  DE BOMBO </t>
  </si>
  <si>
    <t>CUELLOS PELUQUERIA</t>
  </si>
  <si>
    <t>TIJERAS CORTE CABELLO</t>
  </si>
  <si>
    <t>AERÓGRAFO</t>
  </si>
  <si>
    <t>ZAPAPICO</t>
  </si>
  <si>
    <t>CARGADORES DE LIRA</t>
  </si>
  <si>
    <t xml:space="preserve">CARGADOR DE TIMBAS </t>
  </si>
  <si>
    <t xml:space="preserve">ATROPINA </t>
  </si>
  <si>
    <t xml:space="preserve">CARGADORES DE REDOBLANTE </t>
  </si>
  <si>
    <t xml:space="preserve">CORNETAS </t>
  </si>
  <si>
    <t>BOQUILLAS DE CORNETA</t>
  </si>
  <si>
    <t>LIQUIDO PARA ESTERILIZAR</t>
  </si>
  <si>
    <t>TENEDOR POSTRE</t>
  </si>
  <si>
    <t>CINCEL ACERO X10</t>
  </si>
  <si>
    <t xml:space="preserve">PARCHES DE TIMBA </t>
  </si>
  <si>
    <t xml:space="preserve">ALCOHOL ETILICO </t>
  </si>
  <si>
    <t xml:space="preserve">GUARIPOLO DE BASTON </t>
  </si>
  <si>
    <t>CEPILLO PARA LIMPIAR CABELLO</t>
  </si>
  <si>
    <t>MACETA 4 LIBRAS</t>
  </si>
  <si>
    <t>CAPAS DE PELUQUERIA ANTIFLUIDO</t>
  </si>
  <si>
    <t>PALA REDONDA</t>
  </si>
  <si>
    <t>PAR DE GOLPEADOR TIMBA</t>
  </si>
  <si>
    <t>CORTA TUBO PVC</t>
  </si>
  <si>
    <t>PARCHES DE REDOBLANTE</t>
  </si>
  <si>
    <t>PEINILLA PARA CORTE DE CABELLO</t>
  </si>
  <si>
    <t>CAJA TAPABOCAS  X 50</t>
  </si>
  <si>
    <t>MARCO SEGUETA</t>
  </si>
  <si>
    <t>MACETA 3 LIBRAS</t>
  </si>
  <si>
    <t>CHURRUZCO</t>
  </si>
  <si>
    <t>PAR DE BAQUETAS</t>
  </si>
  <si>
    <t xml:space="preserve">CEPILLO ERGONOMICO PARA PEINAR CANINOS </t>
  </si>
  <si>
    <t>CAJA GUANTES DE LATEX X 100</t>
  </si>
  <si>
    <t>TONICALL X 100 ML</t>
  </si>
  <si>
    <t>SERVICIO DE RESTAURANTE Y CAFETERIA</t>
  </si>
  <si>
    <t>ADAPTADOR TALADRO PARA DISCOS DE SABRA Y LIJA 1" REF 64037</t>
  </si>
  <si>
    <t>ADAPTADOR TALADRO PARA DISCOS DE SABRA Y LIJA 2" REF 64922</t>
  </si>
  <si>
    <t>ADHESIVO HYSOL REF 9309,3 LOCTITE</t>
  </si>
  <si>
    <t>ADHESIVO HYSOL REF 934 LOCTITE</t>
  </si>
  <si>
    <t>ADHESIVO HYSOL REF 960F LOCTITE</t>
  </si>
  <si>
    <t>ADHESIVO INSTANTÁNEO LOCTITE 404 - PRESENTACION 9.3 GR</t>
  </si>
  <si>
    <t>AGUA DESMINERALIZADA PARA BATERIA - TAMAÑO 750 CM 3</t>
  </si>
  <si>
    <t xml:space="preserve">ALAMBRE DE FRENADO CAL  0.25 AERONAUTICO </t>
  </si>
  <si>
    <t xml:space="preserve">ALAMBRE DE FRENADO CAL  0.32 AERONAUTICO </t>
  </si>
  <si>
    <t>ALAMBRE DE FRENADO CAL  0.40 AERONAUTICO</t>
  </si>
  <si>
    <t>ALCOHOL ANTISEPTICO</t>
  </si>
  <si>
    <t>ALCOHOL ISOPROPILICO  (DEL 70% A 90% DE CONCENTRACIÓN)</t>
  </si>
  <si>
    <t>ANTICONGELANTE TKS- FLUID  DTD406B</t>
  </si>
  <si>
    <t>ATOMIZADOR PLÁSTICO MULTIUSO 400ML</t>
  </si>
  <si>
    <t>BANCO / TESTER PARA BUJIAS  REF 12-00794</t>
  </si>
  <si>
    <t>BATERIA 9 VOLTIOS REF ENERGIZER</t>
  </si>
  <si>
    <t>BATERIA AA 1.5 VOLTIOS REF ALCALINA ENERGIZER X PAR</t>
  </si>
  <si>
    <t>BATERIA AAA 1.5 VOLTIOS REF ALCALINA ENERGIZER X PAR</t>
  </si>
  <si>
    <t>BATERIA ALCALINA 45V  N° 415 NEDA 213 REF EVEREADY</t>
  </si>
  <si>
    <t>BATERIA FLUKE RECARGABLE REF BP7235 FLUKE</t>
  </si>
  <si>
    <t>BATERIA WILLARD EXTREMA  1000</t>
  </si>
  <si>
    <t>BOLSAS PLÁSTICAS AUTOSELLADO 12 X 25 CM</t>
  </si>
  <si>
    <t>BOLSAS PLÁSTICAS AUTOSELLADO 20 X 25 CM</t>
  </si>
  <si>
    <t>BOMBA VERTICAL DE TAMBOR DE 55 GALONES REF GROZ CMP-12</t>
  </si>
  <si>
    <t>BOMBA VERTICAL DE TAMBOR DE 55 GALONES REF GROZ VLP/SS</t>
  </si>
  <si>
    <t>BRIDA PLASTICA  300 MM</t>
  </si>
  <si>
    <t>BRIDA PLASTICA  400 MM</t>
  </si>
  <si>
    <t>BRIDA PLASTICA 100 MM</t>
  </si>
  <si>
    <t>BRIDA PLASTICA 150 MM</t>
  </si>
  <si>
    <t>BRIDA PLASTICA 200 MM</t>
  </si>
  <si>
    <t>BROCA COBALTO 1/8¨</t>
  </si>
  <si>
    <t>BROCA COBALTO 3/16¨</t>
  </si>
  <si>
    <t>BROCA COBALTO 3/32¨</t>
  </si>
  <si>
    <t>BROCA COBALTO 5/32¨</t>
  </si>
  <si>
    <t>BROCHA NYLON 1"</t>
  </si>
  <si>
    <t>BROCHA NYLON 2"</t>
  </si>
  <si>
    <t>CAJA CARTÓN  20CMX15CMX15CM</t>
  </si>
  <si>
    <t>CAJA CARTÓN  30CMX30CMX30CM</t>
  </si>
  <si>
    <t>CAJA CARTÓN  40CMX40CMX40CM</t>
  </si>
  <si>
    <t>CALIBRADOR / GALGA / REGLA PARA MEDICION DE REMACHES CHERRY P/N 269C3</t>
  </si>
  <si>
    <t>CARGADOR DE BATERIA FLUKE REF BC7217 120</t>
  </si>
  <si>
    <t>CAUTIN TIPO LAPIZ 25 WATTS REF SP25N</t>
  </si>
  <si>
    <t>CEPILLO BRONCE  KIT 3 PIEZAS</t>
  </si>
  <si>
    <t>CINTA ADHESIVA REFLECTANTE DE 1" COLOR GRIS REF 3M 9910</t>
  </si>
  <si>
    <t xml:space="preserve">CINTA ADHESIVA TRANSPARENTE DE 2" </t>
  </si>
  <si>
    <t>CINTA DE ENMASCARAR VERDE 1"</t>
  </si>
  <si>
    <t>CINTA DE ENMASCARAR VERDE 1/2"</t>
  </si>
  <si>
    <t>CINTA DE ENMASCARAR VERDE 2"</t>
  </si>
  <si>
    <t xml:space="preserve">CINTA DE TELA 3M GRIS REF 6969 </t>
  </si>
  <si>
    <t>CINTA TEFLON 1/2</t>
  </si>
  <si>
    <t>CORREA DE AMARRE CON CIERRE DE TRINQUETE  Y GANCHO -CAPACIDAD NOMINAL 1 TONELADA LONGITUD 6 METROS</t>
  </si>
  <si>
    <t xml:space="preserve">DESENGRASANTE GREEN POWER </t>
  </si>
  <si>
    <t>DISCO DE LIJA AUTOADHESIVO DE 5" GRANO 120</t>
  </si>
  <si>
    <t>DISCO DE LIJA AUTOADHESIVO DE 5" GRANO 320</t>
  </si>
  <si>
    <t>DISCO DE LIJA AUTOADHESIVO DE 5" GRANO 400</t>
  </si>
  <si>
    <t>DISCO DE LIJA PARA ROTOR TOOL REF 61400</t>
  </si>
  <si>
    <t>DISCO DE LIJA PARA ROTOR TOOL REF 64097</t>
  </si>
  <si>
    <t>DISCO DE LIJA PARA ROTOR TOOL REF 66185</t>
  </si>
  <si>
    <t>DISCO DE SABRA PARA ROTOR TOOL REF 61651</t>
  </si>
  <si>
    <t>DISCO DE SABRA PARA ROTOR TOOL REF 66303</t>
  </si>
  <si>
    <t>DISCO DE SABRA PARA ROTOR TOOL REF 66368</t>
  </si>
  <si>
    <t>DISCO PARA CORTE DE METAL SAW-MAX SM510</t>
  </si>
  <si>
    <t>EMBUDO PLASTICO P/N FUNN15</t>
  </si>
  <si>
    <t>EMBUDO PLASTICO P/N FUNN2</t>
  </si>
  <si>
    <t>ENROLLADORA DE LAMINA POR 16 SLIP ROLL REF 756050 SR-1650M</t>
  </si>
  <si>
    <t>ESPATULA  PLASTICA DE 1"</t>
  </si>
  <si>
    <t>ESPATULA  PLASTICA DE 2"</t>
  </si>
  <si>
    <t>ESPUMA PARA ORGANIZADOR HERRAMIENTA DE COLOR NEGRO 30 MM X LAMINA</t>
  </si>
  <si>
    <t>GAS BUTANO EN SPRAY PRESENTACION 300 ML</t>
  </si>
  <si>
    <t>GUANTE DE NITRILO NEGRO TALLA M PRESENTACION CAJA 100 UNIDADES</t>
  </si>
  <si>
    <t>GUANTE DE NITRILO VERDE DE 18” DE LARGO Y 0.022” DE ESPESOR - TALLAS 9 Y 10</t>
  </si>
  <si>
    <t>INHIBIDOR DE CORROSION / RECUBRIMIENTO PROTECTOR-PASIVADOR CORROSIÓN ALODINE P/N 5700 DESOXIDANTE</t>
  </si>
  <si>
    <t>LAMINA ALUMINIO 2024-T3 CAL 0.25"</t>
  </si>
  <si>
    <t>LAMINA ALUMINIO 2024-T3 CAL 0.32"</t>
  </si>
  <si>
    <t>LAMINA ALUMINIO 2024-T3 CAL 0.50"</t>
  </si>
  <si>
    <t>LIJA DE AGUA Nº 120</t>
  </si>
  <si>
    <t>LIJA Nº 100</t>
  </si>
  <si>
    <t>LIJA Nº 220</t>
  </si>
  <si>
    <t>LIJA Nº 240</t>
  </si>
  <si>
    <t>LIJA Nº 320</t>
  </si>
  <si>
    <t>LIJA Nº 360</t>
  </si>
  <si>
    <t xml:space="preserve">LIMPIA ACRILICOS , PLASTICOS  Y VIDRIOS  REF CLEANER PRIST </t>
  </si>
  <si>
    <t>LIMPIA CONTACTOS SECO EN AEROSOL  400 ML</t>
  </si>
  <si>
    <t>LINTERNA DE SEÑALES RECARGABLE</t>
  </si>
  <si>
    <t>LUBRICANTE EN AEROSOL DE 400 ML SP-350</t>
  </si>
  <si>
    <t>LUBRICANTE EN AEROSOL DE 400 ML SP-400</t>
  </si>
  <si>
    <t xml:space="preserve">LUBRICANTE PENETRANTE AEROSOL 5-56 </t>
  </si>
  <si>
    <t xml:space="preserve">LUBRICANTE WD-40 </t>
  </si>
  <si>
    <t xml:space="preserve">MANTENIMIENTO CARRO APROVISIONADOR DE NITRÓGENO </t>
  </si>
  <si>
    <t>MANTENIMIENTO CARRO APROVISIONADOR DE OXIGENO</t>
  </si>
  <si>
    <t xml:space="preserve">MANTENIMIENTO COMPRESOR A GASOLINA </t>
  </si>
  <si>
    <t xml:space="preserve">MANTENIMIENTO GATOS HIDRAULICOS TRANSPORTE HELICOPTERO </t>
  </si>
  <si>
    <t>MANTENIMIENTO JET PORTER ELECTRIC</t>
  </si>
  <si>
    <t>MANTENIMIENTO LAVADORA DE COMPRESOR</t>
  </si>
  <si>
    <t>MANTENIMIENTO LAVADORAS KARCHER AME-0012 Y AME-0011</t>
  </si>
  <si>
    <t xml:space="preserve">MANTENIMIENTO MONTACARGAS  (1 DE 3 TON Y 1 DE 6.1 TON) </t>
  </si>
  <si>
    <t xml:space="preserve">MANTENIMIENTO PLANTA AUXILIAR HOBART </t>
  </si>
  <si>
    <t xml:space="preserve">MANTENIMIENTO PLATAFORMAS ELÉCTRICAS </t>
  </si>
  <si>
    <t xml:space="preserve">MANTENIMIENTO REFLECTOR ILUMINADOR  </t>
  </si>
  <si>
    <t xml:space="preserve">MANTENIMIENTO TRACTOR KUBOTA </t>
  </si>
  <si>
    <t xml:space="preserve">MANTENIMIENTO TRACTOR TUG </t>
  </si>
  <si>
    <t>NITROGENO GASEOSO PRESENTACION EN CILINDROS</t>
  </si>
  <si>
    <t>OXIGENO GASEOSO PRESENTACION EN CILINDROS</t>
  </si>
  <si>
    <t>PAÑO DE LIMPIEZA WYPALL BLANCO  DE 80 HOJAS X ROLLO</t>
  </si>
  <si>
    <t>PAPEL KRAFT 90GM DE 61 CM X 180 MT X ROLLO</t>
  </si>
  <si>
    <t>PASTA INDICADORA REF 7820755</t>
  </si>
  <si>
    <t>PINTURA BLANCA EN AEROSOL</t>
  </si>
  <si>
    <t>PINTURA BLANCA MIL-PRF-85285 FED-STD-595</t>
  </si>
  <si>
    <t>PINTURA GRIS CLARO EN AEROSOL</t>
  </si>
  <si>
    <t>PINTURA GRIS MIL-PRF-85285  FED-STD 26118 REF E-CHEM</t>
  </si>
  <si>
    <t>PINTURA GRIS MIL-PRF-85285  FED-STD 26375 REF E-CHEM</t>
  </si>
  <si>
    <t>PINTURA GRIS OSCURO EN AEROSOL</t>
  </si>
  <si>
    <t>PINTURA NEGRA MATE EN AEROSOL</t>
  </si>
  <si>
    <t xml:space="preserve">PINTURA NEGRA MIL-PRF-85285  TYIPE 1 FED-STD 595-27030 </t>
  </si>
  <si>
    <t>PLASTICO BURBUJA PEQUEÑA  X ROLLO</t>
  </si>
  <si>
    <t>PLASTICO STRETCH VINIPEL NEGRO CALIBRE 8 X 50 MTS X ROLLO</t>
  </si>
  <si>
    <t>PLASTICO STRETCH VINIPEL TRANSPARENTE CALIBRE 8 X  50 MTS X ROLLO</t>
  </si>
  <si>
    <t>PRIMER PARA AVIACION  EN AEROSOL AMARILLO DE 400 ML</t>
  </si>
  <si>
    <t>PRIMER REF MIL-PRF-23377</t>
  </si>
  <si>
    <t>PRIMER TYPE II REF 10P30-5</t>
  </si>
  <si>
    <t>PUNTA PHILLIPS #2</t>
  </si>
  <si>
    <t>RECIPIENTE PLÁSTICO RECTANGULAR COLOR NEGRO CON TAPA, CAPACIDAD  20 LITROS</t>
  </si>
  <si>
    <t>REFRIGERANTE REF R-134A - PRESENTACION 30 LB</t>
  </si>
  <si>
    <t>REMOVEDOR / PAINT &amp; GASKET REMOVE SPRAY - PRESENTACION 400 ML</t>
  </si>
  <si>
    <t xml:space="preserve">REMOVEDOR DE CORROSIÓN P/N SAE-AMS 1640 </t>
  </si>
  <si>
    <t xml:space="preserve">REMOVEDOR DE PINTURA P/N BAC 5725 </t>
  </si>
  <si>
    <t>RESINA REF EPIKURE 3140 HEXION</t>
  </si>
  <si>
    <t>RESINA REF EPON 828 HEXION</t>
  </si>
  <si>
    <t>SABRA INDUSTRIAL GRIS - PRESENTACION CAJA POR 20 UNIDADES REF 7448</t>
  </si>
  <si>
    <t>SABRA INDUSTRIAL ROJA - PRESENTACION CAJA POR 20 UNIDADES REF 7447</t>
  </si>
  <si>
    <t xml:space="preserve">SABRA INDUSTRIALVERDE - PRESENTACION CAJA POR 20 UNIDADES </t>
  </si>
  <si>
    <t>SELLANTE PRC KIT 1428 B-1/2  - PRESENTACION 1/4 DE GALON</t>
  </si>
  <si>
    <t>SELLANTE PRC KIT 1440 B-1/2   - PRESENTACION 1/4 DE GALON</t>
  </si>
  <si>
    <t>SELLANTE PRC KIT MIL-PRF-81733 REV D  - PRESENTACION 1/4 DE GALON</t>
  </si>
  <si>
    <t>SHAMPOO PARA AVIACION P/N  MIL-PRF-85570 TIPO 2  /  MIL-PRF-87937 TIPO 4</t>
  </si>
  <si>
    <t>SILICONA LOCTITE 5699 RTV GRIS - PRESENTACION 70 ML</t>
  </si>
  <si>
    <t>SILICONA RTV ROJA - PRESENTACION  70 ML</t>
  </si>
  <si>
    <t>SOBRE DE MANILA CON BURBUJA OFICIO</t>
  </si>
  <si>
    <t>SOLVENTE ICEX II</t>
  </si>
  <si>
    <t>SOLVENTE LIMPIADOR P3410402</t>
  </si>
  <si>
    <t>SOLVENTE REF P3410502</t>
  </si>
  <si>
    <t>SUJETADOR TEMPORAL 1/4" P/N 04-WNX-1/4</t>
  </si>
  <si>
    <t>SUJETADOR TEMPORAL 1/8" P/N 04-WNX-1/8</t>
  </si>
  <si>
    <t>SUJETADOR TEMPORAL 3/16" P/N 04-WNX-3/16</t>
  </si>
  <si>
    <t>SUJETADOR TEMPORAL 3/32" P/N 04-WNX-3/32</t>
  </si>
  <si>
    <t>SUJETADOR TEMPORAL 5/32" P/N 04-WNX-5/32</t>
  </si>
  <si>
    <t>TRAJE DESECHABLE TIBET REF 4510 3M</t>
  </si>
  <si>
    <t>TRAPO COSIDO POR BULTO</t>
  </si>
  <si>
    <t>VASO REGLADO PARA MEZCLA DE RESINA</t>
  </si>
  <si>
    <t>PROCESO INCORPORACION SOLDADOS, CADETES - ALUMNOS - SOLDADOS - GACAS</t>
  </si>
  <si>
    <t>02-02-01-010-005</t>
  </si>
  <si>
    <t>02-02-01-004-009-09-3</t>
  </si>
  <si>
    <t>MANTENIMIENTO RANCHO DE TROPA</t>
  </si>
  <si>
    <t>SERVICIO REPARACION OVERHALL PLANTAS ELECTRICAS  C-15 CATERPILLAR</t>
  </si>
  <si>
    <t>OPERACIÓN Y  MANTENIMENTO PTAP, PTAR, EQUIPOS DE BOMBEO Y EMBOTELLADORA</t>
  </si>
  <si>
    <t>VIATICOS DE LOS FUNCIONARIOS EN COMISION</t>
  </si>
  <si>
    <t>MANTENIMIENTO BARRACA N. 2 Y CASAS FISCALES</t>
  </si>
  <si>
    <t>MANTENIMIENTO ESMAY</t>
  </si>
  <si>
    <t xml:space="preserve">MANTENIMIENTO CASINO </t>
  </si>
  <si>
    <t>SERVICIO MANTENIMIENTO GENERADORES PRINCIPALES CATERPILLAR</t>
  </si>
  <si>
    <t>MANTENIMIENTO Y ARREGLO A TODO COSTO INSTALACIONES DEL ESM</t>
  </si>
  <si>
    <t>SERVICIO DE MANTENIMIENTO Y SUMINSITRO DE REPUESTOS PARA VEHÍCULOS DEL GRUPO AEREO DEL ORIENTE</t>
  </si>
  <si>
    <t>SERVICIO DE INTERNET WIFI DE 20MB</t>
  </si>
  <si>
    <t>ESTUDIOS AMBIENTALES</t>
  </si>
  <si>
    <t>SERVICIO DE MANTENIMIENTO Y SUMINSITRO DE REPUESTOS PARA MOTOCICLETAS Y MOTOCARROS DEL GRUPO AEREO DEL ORIENTE</t>
  </si>
  <si>
    <t xml:space="preserve">MANTENIMIENTO Y REPARACION DE EQUIPOS PESADOS MAQUINARIA AMARILLA </t>
  </si>
  <si>
    <t>SERVICIO  MANTENIMIENTO DE SUBESTACIONES ELECTRICAS</t>
  </si>
  <si>
    <t>BATERIAS SECAS PARA SISTEMA SOLAR 12V 105 AMP</t>
  </si>
  <si>
    <t xml:space="preserve">GUADAÑA </t>
  </si>
  <si>
    <t>KIT PARA IMPRESORA (TONER)</t>
  </si>
  <si>
    <t>TUBO FLORECENTE BLANCO T8 32WTS</t>
  </si>
  <si>
    <t>ACEITE 15W40 X 1/4</t>
  </si>
  <si>
    <t xml:space="preserve">VINILO TIPO 1  BLANCO  </t>
  </si>
  <si>
    <t>HIPOCLORITO DE CALCIO AL 70% X 900 KG</t>
  </si>
  <si>
    <t>SECADORAS ELECTRICAS</t>
  </si>
  <si>
    <t>LAVADORAS DOMESTICAS</t>
  </si>
  <si>
    <t>ACEITE HIDRAULICO O ATF X 1/4</t>
  </si>
  <si>
    <t>ACEITE 4T PARA MOTOCICLETA SEMISINTETICO X 1/4</t>
  </si>
  <si>
    <t>PINTURA TRAFICO COLOR AMARILLO</t>
  </si>
  <si>
    <t>ARCHIVADOR RODANTE 3 COLUMNAS (INCLUYE INSTALACIÓN)</t>
  </si>
  <si>
    <t xml:space="preserve">MANGUERA TIPO SWAN 1/2 PULGADA </t>
  </si>
  <si>
    <t>HIDROLAVADORA USO INTENSIVO A GASOLINA PRESION 2800 PSI 11.5 LITROS POR MINUTO POTENCIA 6.5 HP GARANTIA DOS AÑOS INCLUYE CARRO TRANSPORTADOR PISTOLA Y LANZA 30 METROS DE MANGUERA Y DISPENSADOR DE JABON.</t>
  </si>
  <si>
    <t>KIT PRODUCTOS DE SERVICIO MEDICO DE URGENCIAS Y CAMPO PARA BOTIQUINES TIPO A (INSUMOS)</t>
  </si>
  <si>
    <t>ACEITE TRANSMISION SAE 90</t>
  </si>
  <si>
    <t>UNIDAD DE SUMINISTRO DE ENERGIA (UPS)</t>
  </si>
  <si>
    <t>BREACKER TRIIPOLAR ENCHUFABLE 60 AMP</t>
  </si>
  <si>
    <t>ACEITE 2T X 1/4</t>
  </si>
  <si>
    <t>LAMPARA LED PANEL 60*60 CM 48 WTS</t>
  </si>
  <si>
    <t>ESTANTERIA PARA ALMACENES</t>
  </si>
  <si>
    <t>SOLDADURA DE COBRE TIPO HARRIS CON SU RESPECTIVO FUNDENTE</t>
  </si>
  <si>
    <t>GAS REFRIGERANTE R 22 16.6 KG FREON X 30 LIBRAS F22 X 30D</t>
  </si>
  <si>
    <t xml:space="preserve">TIMBA DE 18 </t>
  </si>
  <si>
    <t>BOMBO DE 22</t>
  </si>
  <si>
    <t>CEMENTO GRIS X BULTO</t>
  </si>
  <si>
    <t>BOLSA PARA RECICLAJE COLORES AMARILLA VERDE AZUL</t>
  </si>
  <si>
    <t xml:space="preserve">GRANADERA DE MARCHA </t>
  </si>
  <si>
    <t xml:space="preserve">REDOBLANTES DE MARCHA CON ACCESORIOS </t>
  </si>
  <si>
    <t>TECLADOS</t>
  </si>
  <si>
    <t>MOTOR VENTILADOR ( ENFRIADORES INDUSTRIALES) REFGERENCIA:18-30/1268, 16-14 110V-60HZ, ¼ HP, 1AMP - 1550 RPM</t>
  </si>
  <si>
    <t>ACEITE 20W50 X1/4</t>
  </si>
  <si>
    <t>CONCENTRADO CEBA CERDOS BULTO X 50 KG X 30 UNIDADES</t>
  </si>
  <si>
    <t xml:space="preserve">UNIDAD CONDENSADORA 18000BTU 220V  R 22 SEER TIPO ROTATIVAS  </t>
  </si>
  <si>
    <t>ESCALERA DE 11 METROS</t>
  </si>
  <si>
    <t>SULFATO DE ALUMINIO TIPO A X 750 KG</t>
  </si>
  <si>
    <t xml:space="preserve">CORNETAS PARA BANDA DE GUERRA </t>
  </si>
  <si>
    <t xml:space="preserve">PISO CERAMICO COMERCIAL DUROPISO BLANCO DE 33.8 X33.8 CM COLOR BLANCO </t>
  </si>
  <si>
    <t>PINTURA  ACRILICA PARA FACHADAS KORAZA</t>
  </si>
  <si>
    <t xml:space="preserve">UNIDAD CONDENSADORA PARA ENFRIADORES DE 110V 1HP REFRIGERANTE 134A. 1/4 TR </t>
  </si>
  <si>
    <t>LUZ LED TECHO 45 X 45</t>
  </si>
  <si>
    <t>KIT CAMILLA TIPO JUNKIN</t>
  </si>
  <si>
    <t>BOQUILLAS PARA CORNETA</t>
  </si>
  <si>
    <t>SAL MINERALIZADAS X  BULTO</t>
  </si>
  <si>
    <t>GRIFERIA DUCHA SENCILLA</t>
  </si>
  <si>
    <t xml:space="preserve">TUBERIA DE COBRE DE 1/4 SEMI FLEXIBLE </t>
  </si>
  <si>
    <t>CONO DE TRAFICO RIGIDO EN PVC DE 90 CM</t>
  </si>
  <si>
    <t>GAS R410A X 25 LIBRAS</t>
  </si>
  <si>
    <t>CABLE DUPLEX  2X10</t>
  </si>
  <si>
    <t>DISPENSADOR DE  JABON</t>
  </si>
  <si>
    <t>PAPEL HIGIENICO DOBLE HOJA X 24</t>
  </si>
  <si>
    <t>PAPELERA PLASTICA 15LT</t>
  </si>
  <si>
    <t>LIMPIADOR PARA PISOS</t>
  </si>
  <si>
    <t>EXTINTOR PORTATIL  - AGENTE LIMPIO PQS SOLKAFLAM DE 3700 GR</t>
  </si>
  <si>
    <t>RASTRILLO METALICO</t>
  </si>
  <si>
    <t>PLATILLOS</t>
  </si>
  <si>
    <t>HERBICIDA TORDON XT X 4LT (SOLO MATA MALESA Y MANTIENE EL CESPED Y ARBOLES FRUTALES)</t>
  </si>
  <si>
    <t xml:space="preserve">CERRADURA AUXILIAR CERROJO DOBLE LLAVE MULTIPUNTO </t>
  </si>
  <si>
    <t xml:space="preserve">CABEZA DE CORTE DE GUADAÑA </t>
  </si>
  <si>
    <t>TUBO FLORECENTE BLANCO T8 17WTS</t>
  </si>
  <si>
    <t>CREMA LAVAPLATOS</t>
  </si>
  <si>
    <t>GAS MAPP 14.1 ONZAS 25 LIBRAS  400 GRAMOS</t>
  </si>
  <si>
    <t>DESINFECTANTE  PARA  PISO</t>
  </si>
  <si>
    <t>FILTRO ELIMINADOR  DE LIQUIDO  PARA  SOLDAR NEVERAS 1/4"</t>
  </si>
  <si>
    <t>BOLSA POLIETILENO NEGRA 80 X 100</t>
  </si>
  <si>
    <t xml:space="preserve">CASA GRANDE PLASTICA CANINO </t>
  </si>
  <si>
    <t xml:space="preserve">GAS REFRIGERANTE 404 </t>
  </si>
  <si>
    <t xml:space="preserve">GUANTES CAL 25 </t>
  </si>
  <si>
    <t>GLOBULIN X 250 ML</t>
  </si>
  <si>
    <t>TABLERO TRIFASICO CON PUERTA Y ESPACIO PARA TOTALIZADOR DE 12 CIRCUITOS</t>
  </si>
  <si>
    <t xml:space="preserve">PERRO PARA GUAYA </t>
  </si>
  <si>
    <t>INSECTISIDA EN AEROSOL</t>
  </si>
  <si>
    <t>TEJA DE FIBROCEMENTO PERFIL 7 NO. 6</t>
  </si>
  <si>
    <t xml:space="preserve">CAJA DE SUTURAS X 10 UNIDADES </t>
  </si>
  <si>
    <t>EXTINTOR PORTATIL  - MULTIPROPOSITO PQS DE 10 LIBRAS</t>
  </si>
  <si>
    <t>KIT CONTROL DERRAMES HIDROCARBUROS 40 GALONES</t>
  </si>
  <si>
    <t xml:space="preserve">CUCHILLA 2 PUNTAS PARA GUADAÑA </t>
  </si>
  <si>
    <t xml:space="preserve">ROLLO DE NYLON PARA GUADAÑA </t>
  </si>
  <si>
    <t xml:space="preserve">UNIDAD CONRTROL DE ALARMA PARA 8 ZONAS </t>
  </si>
  <si>
    <t>LLAVE SENCILLA PARA LAVAMANOS METALICA EN BRONCE</t>
  </si>
  <si>
    <t>KIT DE RESCATE SISTEMA 3 A 1</t>
  </si>
  <si>
    <t xml:space="preserve">ESMERILADORA DE BANCO  DE 6" </t>
  </si>
  <si>
    <t>MOUSE</t>
  </si>
  <si>
    <t>CARRETILLA CARRO TIPO ZORRA</t>
  </si>
  <si>
    <t>EXTINTOR PORTATIL  - MULTIPROPOSITO PQS DE 75 LIBRAS</t>
  </si>
  <si>
    <t>CABLE THHN 10 AWG</t>
  </si>
  <si>
    <t>KIT CONTROL DERRAMES QUIMICOS (OLEOFILICO) 55 GALONES</t>
  </si>
  <si>
    <t>BREACKER TRIIPOLAR ENCHUFABLE 70 AMP</t>
  </si>
  <si>
    <t xml:space="preserve">BLANQUEADOR  </t>
  </si>
  <si>
    <t>HERBICIDA  ROUND UP X 1LT (ELIMINA CESPED Y MALESA)</t>
  </si>
  <si>
    <t>LIMPIA CONTACTO ELECTRONICO - SPRAY</t>
  </si>
  <si>
    <t>IMPERMEABILIZANTE CON BASE ACRILICA Y FIBRAS  COLOR GRIS.</t>
  </si>
  <si>
    <t>MUEBLE ARCHIVADOR PARA LIBROS</t>
  </si>
  <si>
    <t>CAJAS PARA ARCHIVO</t>
  </si>
  <si>
    <t>GAS REFRIGERANTE R 134A X 30 LIBRAS NEVERAS</t>
  </si>
  <si>
    <t xml:space="preserve">WD40  GALON </t>
  </si>
  <si>
    <t xml:space="preserve">LUZ LED TECHO  LED CIRCULAR </t>
  </si>
  <si>
    <t>ESCALERA TIPO TIJERA 7 PASOS DE 2,10 METROS EN ALUMINIO TIPO IAA DE 170 KILOGRAMOS DE RESISTENCIA</t>
  </si>
  <si>
    <t>IVOMEC</t>
  </si>
  <si>
    <t>WD40 (AEROSOL) 13.2 ONZ</t>
  </si>
  <si>
    <t>MODULO COMUNICADOR GRP, GSM, SMS</t>
  </si>
  <si>
    <t xml:space="preserve">UNIDAD CONDENSADORA PARA ENFRIADORES DE 110V 1HP REFRIGERANTE 134A. 1TR </t>
  </si>
  <si>
    <t>PINTURA TRAFICO ACRILICA COLOR BLANCO</t>
  </si>
  <si>
    <t>JABON DE MANOS LIQUIDO</t>
  </si>
  <si>
    <t xml:space="preserve">DETECTOR INFRARROJO CABLEADA </t>
  </si>
  <si>
    <t>MESA AUXILIAR PARA CURACIONES</t>
  </si>
  <si>
    <t xml:space="preserve">GRIFERIA VALVULA FLOTADOR DE ENTRADA  EN BRONCE DE 1/2" </t>
  </si>
  <si>
    <t>CERRADURA TIPO ALCOBA ACABADO SATINADO Y ANTICADO.</t>
  </si>
  <si>
    <t>TABLETA A BASE DE FURALANER 136.4 MG EXCIPIENTES 1GR</t>
  </si>
  <si>
    <t xml:space="preserve">CERRADURA TIPO BAÑO SATINADA ANTICADA </t>
  </si>
  <si>
    <t>CABLE THHN 8 AWG</t>
  </si>
  <si>
    <t>LAMINADORA TERMICA PARA REALIZAR LA DEBIDA LAMINACION DE LOS I.O.C DE LA UNIDAD Y DEMAS ACTIVIDADES QUE SE ESTIME PERTINENTES</t>
  </si>
  <si>
    <t>ARCHIVADORES METALICO</t>
  </si>
  <si>
    <t xml:space="preserve">ROLLO DE CINTA TUBULAR 100 METROS </t>
  </si>
  <si>
    <t>TRIPLEX DE 12MM EN PINO</t>
  </si>
  <si>
    <t>TALADRO PERCUTOR 1/2 INALAMBRICO</t>
  </si>
  <si>
    <t>ACIDO MURIATICO</t>
  </si>
  <si>
    <t>BOMBA DE VACIO  DE REFRIGERACION  BACUM</t>
  </si>
  <si>
    <t xml:space="preserve">TUBERIA DE COBRE DE 3/4 SEMI FLEXIBLE </t>
  </si>
  <si>
    <t xml:space="preserve">TUBERIA DE COBRE DE 5/8 SEMI FLEXIBLE </t>
  </si>
  <si>
    <t xml:space="preserve">TUBERIA DE COBRE DE 3/8 SEMI FLEXIBLE </t>
  </si>
  <si>
    <t>MELASA  X 20 BULTOS</t>
  </si>
  <si>
    <t xml:space="preserve">BELAMYL VITAMINA </t>
  </si>
  <si>
    <t>MONITOR DE 20"</t>
  </si>
  <si>
    <t>PINTURA EPOXICA POLIAMIDA DOS COMPONENTES</t>
  </si>
  <si>
    <t>PAÑOS DESECHABLES INDUSTRIAL X80 (WYPALL)</t>
  </si>
  <si>
    <t xml:space="preserve">VACUNA HEXADOG </t>
  </si>
  <si>
    <t xml:space="preserve">JAULA DE ALMACENAMIENTO DE BOTELLAS DE GASES </t>
  </si>
  <si>
    <t>KIT PRODUCTOS DE SERVICIO MEDICO DE URGENCIAS Y CAMPO PARA BOTIQUINES TIPO C (INSUMOS)</t>
  </si>
  <si>
    <t>BOMBILLOS AHORRADORES 20 W</t>
  </si>
  <si>
    <t>GRIFERIA LAVAPLATOS  VERENA MONOCONTROL</t>
  </si>
  <si>
    <t xml:space="preserve">JUEGO DE 20 DESTORNILLADORES CON • PUNTA REFORZADA ANTI-DESLIZANTE </t>
  </si>
  <si>
    <t xml:space="preserve">ANTIHELMIÍNTICO DE AMPLIO ESPECTRO PERROS GRANDES </t>
  </si>
  <si>
    <t>COLLAR ANTIPARACITORIO AMITRAZ 9%EXCIPIENTES INERTES 91%</t>
  </si>
  <si>
    <t>KITS DE AFEITADO O CUCHILLAS DE PREPARACION O CORTA UÑAS PARA USO QUIRURGICO</t>
  </si>
  <si>
    <t>REFRIGERANTE</t>
  </si>
  <si>
    <t>BALDE PLASTICO 12 LTS</t>
  </si>
  <si>
    <t>SODA CAUSTICA EN OJUELAS AL 100% X 300 KG</t>
  </si>
  <si>
    <t>CONTACTOR ELECTRICO DE 40 AMPERIOS TRIFASICO</t>
  </si>
  <si>
    <t>CABLE THHN 12 AWG</t>
  </si>
  <si>
    <t>PAÑO ABSORBENTE DE TELA</t>
  </si>
  <si>
    <t>BOLSA PARA DESECHOS HOSPITALARIOS ROJA</t>
  </si>
  <si>
    <t>DUPLICADO DE LLAVE DE ENCENDIDO CON CHIP O IDENTIFICADOR</t>
  </si>
  <si>
    <t xml:space="preserve">ACOPLE PARA LAVAMANOS Y LAVAPLATOS DE 1/2 X 1/2 " PLASTICO LARGO DE 50 CM </t>
  </si>
  <si>
    <t xml:space="preserve">ANTIPARASITORIO DE AMPLIO ESPECTRO </t>
  </si>
  <si>
    <t xml:space="preserve">COMEDOR EN ACERO INOXIDABLE PARA AGUA Y COMIDA GRANDE </t>
  </si>
  <si>
    <t>LLAVES COMBINADAS DE RATCHET LARGAS MÉTRICAS</t>
  </si>
  <si>
    <t xml:space="preserve">PROBADOR DE COMPRESION DE MANGUERA FLEXIBLE </t>
  </si>
  <si>
    <t>LLAVE DE INPACTO NEUMATICA DE 1/2</t>
  </si>
  <si>
    <t>MOTOR VENTILADOR  REFGERENCIA:K55HXWMW-1282 / 220V-60HZ 1/2 HP 3 AMP</t>
  </si>
  <si>
    <t>CAPACITOR DE ARRANQUE 3  MICROFARIDIOS A 370 VC</t>
  </si>
  <si>
    <t>CAPACITOR DE  3 PUERTOS  MARCHA 35 MICROFARIDIOS A 370 VC</t>
  </si>
  <si>
    <t>CAPACITOR DE  3 PUERTOS  MARCHA 40 MICROFARIDIOS A 370 VC</t>
  </si>
  <si>
    <t>SUPER START DE ARRANQUE DE 10000</t>
  </si>
  <si>
    <t>ACIDO PARA SERPENTINES EVAPORADORES( LIQUIDO PARA LIMPIEZA)</t>
  </si>
  <si>
    <t>CURAGAN SPRAY</t>
  </si>
  <si>
    <t>PINTURA TRAFICO PESADO, BLANCO</t>
  </si>
  <si>
    <t>PINTURA TRAFICO PESADO ,AMARILLA</t>
  </si>
  <si>
    <t>GEL DESENGRASANTE Y LIMPIADOR DE MANOS PARA TRABAJO PESADO- HEAVY DUTY GREEN POWER</t>
  </si>
  <si>
    <t xml:space="preserve">JABON DESENGRASANTE LIQUIDO </t>
  </si>
  <si>
    <t>EXTENSIONES RETRACTILES 12 MTS</t>
  </si>
  <si>
    <t xml:space="preserve">PLANCHON CEDRO PUERTO ASIS  300 CMX 30 CM X 3 CM </t>
  </si>
  <si>
    <t xml:space="preserve">ACOPLE SANITARIO DE 1/2 X 7/8 " PLASTICO DE 50 CM </t>
  </si>
  <si>
    <t>EXTINTOR PORTATIL  - AGENTE LIMPIO PQS SOLKAFLAM DE 2500 GR</t>
  </si>
  <si>
    <t xml:space="preserve">SHAMPOO CON ALOE VERA </t>
  </si>
  <si>
    <t xml:space="preserve">COLLAR DE AHOGO DE CADENA ESLABONADA </t>
  </si>
  <si>
    <t>BREACKER TRIIPOLAR ENCHUFABLE 100 AMP</t>
  </si>
  <si>
    <t>CEPILLO PARA LAVAR PISOS</t>
  </si>
  <si>
    <t>BOLSA POLIETILENO NEGRA 60 X 80</t>
  </si>
  <si>
    <t>ARCHIVADOR 4 CAJONES METÁLICO</t>
  </si>
  <si>
    <t xml:space="preserve">PESO DIGITAL </t>
  </si>
  <si>
    <t>CINTA ASFALTICA AUTO ADHESIVA PRESENTACION ROLLO DE 10 CM X 10 MT</t>
  </si>
  <si>
    <t>TRIANGULO DE EVACUACION CON TIRANTES</t>
  </si>
  <si>
    <t>MAQUINA DE PELUQUERIA</t>
  </si>
  <si>
    <t>TRIPLEX DE 18MM EN PINO</t>
  </si>
  <si>
    <t>EXTINTOR PORTATIL  - AGENTE LIMPIO PQS SOLKAFLAM DE 9000 GR</t>
  </si>
  <si>
    <t xml:space="preserve">PLANCHON PINO 300 CMX 30 CM X 5 CM </t>
  </si>
  <si>
    <t xml:space="preserve">POSTE DE ANCLAJE ACERADO </t>
  </si>
  <si>
    <t>KIT CONTROL DERRAMES QUIMICOS (OLEOFILICO) 20 GALONES</t>
  </si>
  <si>
    <t>ESMALTE  SINTETICO A BASE DE RESINA TIPO 1  COLOR BLANCO</t>
  </si>
  <si>
    <t xml:space="preserve">HILLS SCIENCE DIET LATA MANTENIMIENTO </t>
  </si>
  <si>
    <t xml:space="preserve">VITAMINICO MINERAL VITAMINA A </t>
  </si>
  <si>
    <t>CONTACTOR ELECTRICO DE 20 AMPERIOS TRIFASICO</t>
  </si>
  <si>
    <t>CINTURON TACTICO DE EMERGENCIA</t>
  </si>
  <si>
    <t>LORSBAN X 20 KG</t>
  </si>
  <si>
    <t>UREA BULTO X 10 UNIDADES</t>
  </si>
  <si>
    <t>TRIPLE 15 BULTO X 6 UNIDADES</t>
  </si>
  <si>
    <t>BOLSAS JUMBO X COLORES X 1000 UNIDADES</t>
  </si>
  <si>
    <t xml:space="preserve">MOTOSIERRA </t>
  </si>
  <si>
    <t xml:space="preserve">PROBADOR DE PRESION SISTEMA REFRIGERACION MOTOR </t>
  </si>
  <si>
    <t>BREACKER BIPOLAR ENCHUFABLE 40 AMP</t>
  </si>
  <si>
    <t xml:space="preserve">ARBOL DE ENTRADA SANITARIO </t>
  </si>
  <si>
    <t>TRIPLEX DE 15MM EN PINO</t>
  </si>
  <si>
    <t xml:space="preserve">RONDEL ANTIPARACITARIO INTERNO </t>
  </si>
  <si>
    <t>LACA CATALIZADA NITRO COLOR MIEL ACABADO SEMIBLILLANTE</t>
  </si>
  <si>
    <t xml:space="preserve">PELOTA MACIZA DE CAUCHO </t>
  </si>
  <si>
    <t>ESPONJA</t>
  </si>
  <si>
    <t>VITAMINAS A, D3, E, PIRIDOXINA</t>
  </si>
  <si>
    <t>GRIFERIA LAVAMANOS SENCILLA</t>
  </si>
  <si>
    <t>BARNIZ POLIURETANO PARA MADERAS USO INTERIOR Y EXTERIOR</t>
  </si>
  <si>
    <t>CEPILLO PARA SANITARIO</t>
  </si>
  <si>
    <t>LIMPIA VIDRIO LIQUIDO CON PISTOLA</t>
  </si>
  <si>
    <t xml:space="preserve">PLANCHON CEDRO PUERTO ASIS 300 CMX 30 CM X 5 CM </t>
  </si>
  <si>
    <t>MASILLA ELASTICA SELLANTE ADHESIVA CON BASE EN POLIURETANO SIKAFLEX 1A COLOR BLANCO</t>
  </si>
  <si>
    <t>BREACKER BIPOLAR ENCHUFABLE 30 AMP</t>
  </si>
  <si>
    <t xml:space="preserve">LAMPARA HALOGENA PARA AFUERA DEL HANGAR </t>
  </si>
  <si>
    <t>MANGUERA CON TERMINALES X 25 METROS</t>
  </si>
  <si>
    <t xml:space="preserve">JUEGO DE REPARACION DE LLANTAS SELLOMATIC </t>
  </si>
  <si>
    <t xml:space="preserve">EXTRACTOR REVERSIBLE DE TRES BRAZOS </t>
  </si>
  <si>
    <t>BIGBAG X 10 UNIDADES</t>
  </si>
  <si>
    <t>CANDADO ALEMAN GRANDE DE 97 MM DE ALTO</t>
  </si>
  <si>
    <t xml:space="preserve">MODULO DE VOZ EXTERNO </t>
  </si>
  <si>
    <t>PECHERAS CON ALCLAJE ACERADO CANINO GRANDE</t>
  </si>
  <si>
    <t xml:space="preserve">PECHERAS CON ALCLAJE ACERADO CANINO MEDIANO </t>
  </si>
  <si>
    <t>JABON TIPO HOTEL</t>
  </si>
  <si>
    <t>SHAMPOO DESENGRASANTE PARA VECHICULO</t>
  </si>
  <si>
    <t xml:space="preserve">CIERRES MAGNETICOS </t>
  </si>
  <si>
    <t>BALLETILLA BLANCA</t>
  </si>
  <si>
    <t>PRETALES PARA TRABAJO EN POSTES</t>
  </si>
  <si>
    <t>DESINFECTANTE  DE MANOS</t>
  </si>
  <si>
    <t>LUBRICANTE EN SPRAY WD40</t>
  </si>
  <si>
    <t>DUPLICADO DE LLAVE DE ENCENDIDO</t>
  </si>
  <si>
    <t xml:space="preserve">EMBOLO LLAVE  DUCHA  </t>
  </si>
  <si>
    <t>CORTASETO</t>
  </si>
  <si>
    <t xml:space="preserve">SUTURA ABSORBIBLE AMARILLO TRENZADO </t>
  </si>
  <si>
    <t xml:space="preserve">DELTA MEDIANO ACERADO </t>
  </si>
  <si>
    <t xml:space="preserve">ENVASE 30 COMPRIMIDOS PALATABLES </t>
  </si>
  <si>
    <t xml:space="preserve">GUAYA ACERADA INOXIDABLE </t>
  </si>
  <si>
    <t>ANTICORROSIVO BLANCO</t>
  </si>
  <si>
    <t>ANTICORROSIVO GRIS</t>
  </si>
  <si>
    <t>PASTA PARA SOLDAR ESTAÑO: 60 % 0.8MM NIPPON AMERICA</t>
  </si>
  <si>
    <t>REFLECTORES EXTERIORES LUZ LED</t>
  </si>
  <si>
    <t xml:space="preserve">HUESOS PARA PERRO GRANDE NATURAL </t>
  </si>
  <si>
    <t>PANEL 5X2 ZONA CABLEADAS</t>
  </si>
  <si>
    <t>IMPERMEABILIZABLE BASE BITUMINOSA</t>
  </si>
  <si>
    <t xml:space="preserve">CINTA AISLANTE AUTO FUNDENTE </t>
  </si>
  <si>
    <t xml:space="preserve">ESPARADRAPO TIPO HOSPITALARIO </t>
  </si>
  <si>
    <t>CARRETE DE CORDON TRICOLOR</t>
  </si>
  <si>
    <t xml:space="preserve">FLEXO MANGERA PARA AGUA </t>
  </si>
  <si>
    <t>BLOQUEADOR VENTRAL</t>
  </si>
  <si>
    <t>CABLE DE ALARMA 4 HILOS</t>
  </si>
  <si>
    <t>RECOGEDOR DE BASURA PLASTICO</t>
  </si>
  <si>
    <t>KIT CONTROL DERRAMES QUIMICOS (OLEOFILICO) 30 GALONES</t>
  </si>
  <si>
    <t xml:space="preserve">RACHER DE 1/2 19 PIEZAS EXGANONAL MILIMETRICAS </t>
  </si>
  <si>
    <t>CINTA ANTIDESLIZANTE PARA ESCALERAS 100 METRO LINEAL, BANDA ANTIDESLIZANTE, CON FOTOLUMINISCENTE, 5CM DE ANCHO, FABRICADO EN RESINA, FUNDIDA EN PISO</t>
  </si>
  <si>
    <t xml:space="preserve">LEPECID </t>
  </si>
  <si>
    <t xml:space="preserve">CADENA PARA DIFERENCIAL INDUSTRIAL </t>
  </si>
  <si>
    <t>BATERIA FREE MANTENANCE REF: 153-5700 / 1125CCA 12 VOLT</t>
  </si>
  <si>
    <t>BAÑO SECO PARA CANINOS POR 100G</t>
  </si>
  <si>
    <t>RODILLO DE FELPA DE 9''</t>
  </si>
  <si>
    <t>PLACA MULTIANCLAJES 8 ORIFICIOS</t>
  </si>
  <si>
    <t>LLAVE TERMINAL JARDIN TIPO PESADO</t>
  </si>
  <si>
    <t>ARCHIVADOR DE ACORDEON EN PLÁSTICO PARA FOLDER</t>
  </si>
  <si>
    <t xml:space="preserve">AMPLICILINA TRIHIDRATO FRASCO 100 MG/ML </t>
  </si>
  <si>
    <t>UNIVERSAL DE 2" PVC</t>
  </si>
  <si>
    <t>PULGUICIDA AMBIENTAL SPRAY CYFLUTHRIN 0,04%</t>
  </si>
  <si>
    <t>TABLERO BIFASICO CON PUERTA DE 08 CIRCUITOS</t>
  </si>
  <si>
    <t>DESTORNILLADORES DE PALA</t>
  </si>
  <si>
    <t xml:space="preserve">BASTONES 120 GUARIPOLA CROMADA </t>
  </si>
  <si>
    <t>PRE FILTRO DE AIRE PARA GUADAÑA</t>
  </si>
  <si>
    <t>FILTRO COMBUSTIBLE PARA GUADAÑA</t>
  </si>
  <si>
    <t>INATALACIÓN, CABLEADO Y MANO DE OBRA</t>
  </si>
  <si>
    <t xml:space="preserve">LARVICIDA, BACTERICIDA, CICATRIZANTE </t>
  </si>
  <si>
    <t>CAMILLA SENCILLA VACUNACIÓN</t>
  </si>
  <si>
    <t>DESINFECTANTE O ESTERILIZADOR DE INSTRUMENTOS</t>
  </si>
  <si>
    <t>DESENGRASANTE Y LIMPIADOR GREEN POWER BIODEGRADABLE</t>
  </si>
  <si>
    <t>SELLADOR NITRO PARA MADERAS LIJABLE</t>
  </si>
  <si>
    <t>BOLSA  ZIPLOC</t>
  </si>
  <si>
    <t>DESTORNILLADORES DE ESTRELLA</t>
  </si>
  <si>
    <t>LIQUIDO DE FRENOS</t>
  </si>
  <si>
    <t xml:space="preserve">PENETRANTE AFLOJADOR  5-56 </t>
  </si>
  <si>
    <t>PLASTICO PARA EMBALAR (VINIPEL X 320MTS)  DE 50 CMTS NEGRO</t>
  </si>
  <si>
    <t>AGUA STOP</t>
  </si>
  <si>
    <t>LIJA TELA ESMERIL GRANO 80 4" METRO</t>
  </si>
  <si>
    <t xml:space="preserve">CADENA ESLAVONADA ACERADA </t>
  </si>
  <si>
    <t>CINTA TUBULAR O PLANA</t>
  </si>
  <si>
    <t>TIJERAS PARA EL PELO</t>
  </si>
  <si>
    <t>ARNES DE SUJECION TIPO ARAÑA PARA CAMILLAS</t>
  </si>
  <si>
    <t>SILICONA SELLANTE IMPERMEABILIZANTE (SIKAFLEX)</t>
  </si>
  <si>
    <t xml:space="preserve">ASCENDEDOR PECTORAL </t>
  </si>
  <si>
    <t>IMPERMEABILIZANTE PARA MORTEROS X 4 KG</t>
  </si>
  <si>
    <t>RODAMIENTOS MOTORES VENTILADORES REFERENCIA: 6201Z MEDIDAS 32MM-12MM</t>
  </si>
  <si>
    <t>CINTA AISLANTE SUPER 33</t>
  </si>
  <si>
    <t>GUANTES EN CARNAZA CAÑA LARGA</t>
  </si>
  <si>
    <t xml:space="preserve">SOLUCIÓN ORAL ANTISEPTICA </t>
  </si>
  <si>
    <t xml:space="preserve">SPRAY LIMPIADOR DE CONTACTO ELECTRICOS </t>
  </si>
  <si>
    <t xml:space="preserve">SANIDERM CREMA </t>
  </si>
  <si>
    <t>RACHER DE 3/8 " 19 PEZAS  EN MILIMETROS Y PULGAS</t>
  </si>
  <si>
    <t>GOMAS O SOPORTE  PARA COMPRESORES ROTATIVOS</t>
  </si>
  <si>
    <t>ALAMBRE DULCE GRUESO X 100 KG</t>
  </si>
  <si>
    <t xml:space="preserve">NEGUVON  </t>
  </si>
  <si>
    <t>PLASTICO PARA EMBALAR (VINIPEL X 320MTS)  DE 50 CMTS TRANSPARENTE</t>
  </si>
  <si>
    <t>CATETER VENOSO NUMERO 22</t>
  </si>
  <si>
    <t xml:space="preserve">CATETER INTRAVASCULAR PERIFERICO </t>
  </si>
  <si>
    <t>CONTROL REMOTO INALAMBRICO CENTRAL PARADOX</t>
  </si>
  <si>
    <t>GRIFERIA LAVAPLATOS DE PARED SENCILLA</t>
  </si>
  <si>
    <t xml:space="preserve">JERINGA DE INSULINA X 1 MIL </t>
  </si>
  <si>
    <t xml:space="preserve">PLANCHON PINO 300 CMX 30 CM X 3 CM </t>
  </si>
  <si>
    <t>MANIJA TANQUE SANITARIO CROMO</t>
  </si>
  <si>
    <t>CARPETA TIPO A-Z</t>
  </si>
  <si>
    <t>TABLERO CORCHO GRANDE 1,20 X 0,8 METROS</t>
  </si>
  <si>
    <t>CORDINO 7MM X 60 MTS</t>
  </si>
  <si>
    <t>CHAPA DE SEGURIDAD DE SOBRPONER  DOBLE PASADOR LLAVE MULTIPUNTO</t>
  </si>
  <si>
    <t>ANTENA PARA RADIO</t>
  </si>
  <si>
    <t>LIQUIDO DE COLOR PARA IDENTIFICAR FUGAS DEL SISTEMA A/C</t>
  </si>
  <si>
    <t>GAS BUTANO UNIVERSAL PARA RECARGA 280 ML</t>
  </si>
  <si>
    <t>TOMA DOBLE POLO A TIERRA CON TAPA COLOR BLANCO</t>
  </si>
  <si>
    <t>JABON DESENGRASANTE INDUSTRIAL LIQUIDO CON DOSIFICADOR X 1000 CC</t>
  </si>
  <si>
    <t>BUJIA CHAMPION PARA GUADAÑA</t>
  </si>
  <si>
    <t xml:space="preserve">ROLLO HOSPITALARIO DE GASA DE VENDA DE 36X100 </t>
  </si>
  <si>
    <t>JABON ECTOPARASITICIDA</t>
  </si>
  <si>
    <t>TUBERIA E.M.T 1"* 3MTS</t>
  </si>
  <si>
    <t>ESTABILIZADOR DE ENERGIA</t>
  </si>
  <si>
    <t>CEMENTO BLANCO BULTO DE 20 KL</t>
  </si>
  <si>
    <t xml:space="preserve">CANECA TIPO PAPELERA </t>
  </si>
  <si>
    <t xml:space="preserve">PROTECTOR ANTICORROSION GRIS MATE </t>
  </si>
  <si>
    <t>LIJA PLIEGO DE GRANO 80</t>
  </si>
  <si>
    <t xml:space="preserve">SILICONA TRASPARENTE CON FUNGICIDA X 300 ML </t>
  </si>
  <si>
    <t>MARCADOR PERMANENTE  X 12 UNIDADES</t>
  </si>
  <si>
    <t xml:space="preserve">ADHESIVO PARA ENCHAPES PEGACOR CONTENIDO 25 KL </t>
  </si>
  <si>
    <t xml:space="preserve">TOMA DE INCRUSTAR TRIFILAR 20 AMP -250 VOLTIOS </t>
  </si>
  <si>
    <t>PEGANTE BOXER POR GALON</t>
  </si>
  <si>
    <t>TUBO DE 1/2" PVC PRESIONX 6 METROS RDE 9</t>
  </si>
  <si>
    <t xml:space="preserve">MANOMETRO PARA ALTA PRESION DE NEUMATICOS </t>
  </si>
  <si>
    <t>CINTAS ANILLADAS X 60 CM 1"</t>
  </si>
  <si>
    <t>TALCO</t>
  </si>
  <si>
    <t xml:space="preserve">CAJA DE GASA ESTERIL X 100 UNIDADES </t>
  </si>
  <si>
    <t xml:space="preserve">RATICIDA CAJA X 100 SOBRES </t>
  </si>
  <si>
    <t xml:space="preserve">CAJA DE ESFERO NEGRO </t>
  </si>
  <si>
    <t xml:space="preserve">PISTOLA DE AGUA METALICA </t>
  </si>
  <si>
    <t xml:space="preserve">FILTRO DE AIRE PARA GUADAÑA </t>
  </si>
  <si>
    <t>CAPA DE PELUQUERIA</t>
  </si>
  <si>
    <t>SOLDADURA EN BARRAS 6013 DE 1/8</t>
  </si>
  <si>
    <t>LLAVES BRISTOL</t>
  </si>
  <si>
    <t xml:space="preserve">LIMPIADOR DE TERMINAL DE BATERIA </t>
  </si>
  <si>
    <t>TUBERIA E.M.T 3/4* 3MTS</t>
  </si>
  <si>
    <t>AGUA DESMINERALIZADA</t>
  </si>
  <si>
    <t>GAS REFRIGERANTE</t>
  </si>
  <si>
    <t xml:space="preserve">CARRETILLA </t>
  </si>
  <si>
    <t>CANDADO DE SEGURIDAD  GRANDE</t>
  </si>
  <si>
    <t xml:space="preserve">BASTONES DE MANDO </t>
  </si>
  <si>
    <t>INTERUPTOR DOBLE BLANCO 110-250V/10AMP</t>
  </si>
  <si>
    <t>PAPELERA PLASTICA 20LT</t>
  </si>
  <si>
    <t>HARAGAN METALICO</t>
  </si>
  <si>
    <t>CLAVIJA CAUCHO POLO A TIERRA 15 AMP USO INDUSTRIAL</t>
  </si>
  <si>
    <t>CURBAS E.M.T 1"</t>
  </si>
  <si>
    <t xml:space="preserve">CINTA AUTOFUNDENTE </t>
  </si>
  <si>
    <t>BATERIA 12 V 4 AMP</t>
  </si>
  <si>
    <t>LIMPIADOR ELECTRONICO EN SPRAY</t>
  </si>
  <si>
    <t>TUBERIA PVC 1/2"* 3MTS</t>
  </si>
  <si>
    <t>TUBERIA PVC 1"* 3MTS</t>
  </si>
  <si>
    <t>DESTAPA CAÑERIAS POR 3800 ML</t>
  </si>
  <si>
    <t>BREACKER MONOPOLAR ENCHUFABLE 15 AMP</t>
  </si>
  <si>
    <t>BREACKER MONOPOLAR ENCHUFABLE 20 AMP</t>
  </si>
  <si>
    <t>BREACKER MONOPOLAR ENCHUFABLE 30 AMP</t>
  </si>
  <si>
    <t>BREACKER MONOPOLAR ENCHUFABLE 40 AMP</t>
  </si>
  <si>
    <t>TORPEDO SALVAVIDAS DE 67 CM</t>
  </si>
  <si>
    <t xml:space="preserve">MELOXICAN AÑL 0.15% SUSPENSIÓN ORAL </t>
  </si>
  <si>
    <t>RUBALTEX COLOR NEGRO DE 3/4</t>
  </si>
  <si>
    <t>ESTANTE PARA QUIMICO DE 3 NIVELES EN ACERO INOXIDABLE CON RUEDAS (DIMENSIONES APROX. (ANCHO X LARGO X ALTURA) 45.7 CM X 68.6 CM X 83.8 CM).</t>
  </si>
  <si>
    <t xml:space="preserve">CREOLINA </t>
  </si>
  <si>
    <t>TUBO PVC 1" X 5 METRO</t>
  </si>
  <si>
    <t>TUBO PVC 1 1/2" X 5 METRO</t>
  </si>
  <si>
    <t>INTERUPTOR TRIPLE BLANCO 110-250V/10AMP</t>
  </si>
  <si>
    <t>CANALETA 20*20MM CON ADHESIVO 2 MTS DE LARGO</t>
  </si>
  <si>
    <t>CARPETA DE CARTON X 12 UNIDADES</t>
  </si>
  <si>
    <t>INTERUPTOR SENCILLO BLANCO 110-250V/10AMP</t>
  </si>
  <si>
    <t xml:space="preserve">CAUCHO PARA VULCANIZAR </t>
  </si>
  <si>
    <t xml:space="preserve">CANECA PARA RECICLAJE </t>
  </si>
  <si>
    <t xml:space="preserve">PULSADOR SECILLO  TANQUE SANITARIO </t>
  </si>
  <si>
    <t>UNIVERSAL DE 1-1/4" PVC</t>
  </si>
  <si>
    <t>CINTA DE EMASCARAR VERDE 610 X320</t>
  </si>
  <si>
    <t>UNION DE REPARACION 1" DESLIZABLE TIPO PRESION</t>
  </si>
  <si>
    <t>CAJA METALICA 8*10</t>
  </si>
  <si>
    <t xml:space="preserve">ANTIDIARREICO CON PROTECTORES Y SUAVIZANTES DE LA MUCOSA ESTREPTOMICINA </t>
  </si>
  <si>
    <t>ARO SALVAVIDAS EN POLIETILENO - ADULTO</t>
  </si>
  <si>
    <t>ARO SALVAVIDAS EN POLIETILENO - JUNIOR</t>
  </si>
  <si>
    <t>AEROGRAFO DE GRAVEDAD</t>
  </si>
  <si>
    <t xml:space="preserve">LLAVE DE BANDA PARA FILTRO DE ACEITE </t>
  </si>
  <si>
    <t>CINTA TRANSPARENTE ANCHA</t>
  </si>
  <si>
    <t>REGISTROS DE BOLA 1/2"</t>
  </si>
  <si>
    <t>REGISTROS DE BOLA 3/4"</t>
  </si>
  <si>
    <t xml:space="preserve">CUCHILLA PARA BISTURI ESTERIL EN CAJA </t>
  </si>
  <si>
    <t>CHEQUE HORIZONTAL EL BRONCE 125 PSI 1"</t>
  </si>
  <si>
    <t>TUBO DE 1" PVC PRESION X 6 METROS RDE 13.5</t>
  </si>
  <si>
    <t xml:space="preserve">SOLUCIÓN SALINA NORMAL </t>
  </si>
  <si>
    <t xml:space="preserve">TORNILLO  AUTOROSCANTE DE 1 1/2  X 1000 UND </t>
  </si>
  <si>
    <t>SIRENA 30WCONICA DOS TONOS</t>
  </si>
  <si>
    <t xml:space="preserve">FUENTE DE PODER 16V ALARMA </t>
  </si>
  <si>
    <t>SIFONES PARA LAVAMANOS SENCILLO</t>
  </si>
  <si>
    <t>ABOCARDADORES PARA TUBERIA DE COBRE</t>
  </si>
  <si>
    <t>MANGUERA X 25 MTS PARA CARRITO ASPIRADORA</t>
  </si>
  <si>
    <t>AFLOJA TUERCAS EN SPRAY</t>
  </si>
  <si>
    <t>COMPRIMIDOS PALATABLES MULTIDOSIS</t>
  </si>
  <si>
    <t>BOMBILLO LAGRIMA PEQUEÑO PARA TABLERO 12V Y 24V</t>
  </si>
  <si>
    <t>BOMBILLO DE LUZ ALTA</t>
  </si>
  <si>
    <t>BOMBILLO H1,H3,H4,H5,H7 12V O 24V</t>
  </si>
  <si>
    <t xml:space="preserve">HOMBRESOLO </t>
  </si>
  <si>
    <t>ACOPLE MANGUERA 1/2</t>
  </si>
  <si>
    <t>TUBO 1 1/4 PVC</t>
  </si>
  <si>
    <t>BOQUILLA PARA SOLDAR SENCILLA</t>
  </si>
  <si>
    <t xml:space="preserve">HOMBRESOLO DE 10 " </t>
  </si>
  <si>
    <t xml:space="preserve">LLAVES TOOR TIPO NAVAJA </t>
  </si>
  <si>
    <t>SOPORTE METALICO EN L PARA EXTINTORES</t>
  </si>
  <si>
    <t>CURBAS E.M.T 3/4</t>
  </si>
  <si>
    <t xml:space="preserve">CAJA DE ESFERO ROJO </t>
  </si>
  <si>
    <t xml:space="preserve">GRAMERA </t>
  </si>
  <si>
    <t>TOMA AEREA TIPO INDUSTRIAL CAUCHO POLO A TIERRA 15 AMP</t>
  </si>
  <si>
    <t>TUBERIA E.M.T 1/2* 3 MTS</t>
  </si>
  <si>
    <t xml:space="preserve">ANTIHISTAMÍNICO DE ACCIÓN SEGURA Y EFECTIVA </t>
  </si>
  <si>
    <t>ABRAZADERA DE 1 A 8 PULGADAS</t>
  </si>
  <si>
    <t xml:space="preserve">SOLDADURA PVC X 1/16 DE GALON </t>
  </si>
  <si>
    <t xml:space="preserve">CREMA DERMATOLÓGICA CLOTRIMAZOL 1G NEO MICINA </t>
  </si>
  <si>
    <t>BISAGRA DE PARCHE PARA MUEBLE</t>
  </si>
  <si>
    <t xml:space="preserve">TORNILLO  AUTOROSCANTE DE 2" X 1000 UND </t>
  </si>
  <si>
    <t>DISCO ABRASIVO CORTE FINO PARA METAL7 " X .055 X  7/8"</t>
  </si>
  <si>
    <t>TUBERIA PVC 3/4"* 3MTS</t>
  </si>
  <si>
    <t>BALASTROS T8  4 X 17 WTS</t>
  </si>
  <si>
    <t>ALICATE DIELECTRICO</t>
  </si>
  <si>
    <t>BISAGRA OMEGA 3''</t>
  </si>
  <si>
    <t>REJILLA ANTICUCARACHAS EN ALUMINIO DE 3 X 1 1/2"</t>
  </si>
  <si>
    <t>DISCO DE CORTE PARA METAL 4X1/2X7/8''</t>
  </si>
  <si>
    <t>ESPATULA FLEXIBLE DE 4"</t>
  </si>
  <si>
    <t>TABLERO CORCHO MEDIANO 60 X 80 CM</t>
  </si>
  <si>
    <t xml:space="preserve">ALICATE </t>
  </si>
  <si>
    <t>UNIONES E.M.T 1"</t>
  </si>
  <si>
    <t>PEGANTE EN BARRA 40 GR</t>
  </si>
  <si>
    <t>BIEN TIPPO REMOVEDOR DE GRAPAS MATERIAL METALICO FIN ORGANIZACIÓN DE DOCUMENTACION PARA EL CORRECTO ARCHIVO DE LA MISMA</t>
  </si>
  <si>
    <t>TERMOENCOGIBLE 1 MM X 1 METRO</t>
  </si>
  <si>
    <t>TERMOENCOGIBLE 2 MM X 1 METRO</t>
  </si>
  <si>
    <t>TERMOENCOGIBLE 3 MM X 1 METRO</t>
  </si>
  <si>
    <t>TERMOENCOGIBLE 4 MM X 1 METRO</t>
  </si>
  <si>
    <t>TERMOENCOGIBLE 5 MM X 1 METRO</t>
  </si>
  <si>
    <t>TERMOENCOGIBLE 6 MM X 1 METRO</t>
  </si>
  <si>
    <t>TERMOENCOGIBLE 7 MM X 1 METRO</t>
  </si>
  <si>
    <t>TERMOENCOGIBLE 8 MM X 1 METRO</t>
  </si>
  <si>
    <t>TERMOENCOGIBLE 9 MM X 1 METRO</t>
  </si>
  <si>
    <t>TERMOENCOGIBLE 10 MM X 1 METRO</t>
  </si>
  <si>
    <t xml:space="preserve">DIPIRONA SODICA 500 MG/ML </t>
  </si>
  <si>
    <t>AMARRAS PLASTICAS 4.8 X 370 MM</t>
  </si>
  <si>
    <t>TERMINALES E.M.T 1"</t>
  </si>
  <si>
    <t>UNIONES E.M.T 3/4</t>
  </si>
  <si>
    <t>SOBRES DE MANILA TAMAÑO CARTA X12 UNIDADES</t>
  </si>
  <si>
    <t>SOBRE DE MANILA TAMAÑO OFICIO X 12 UNIDADES</t>
  </si>
  <si>
    <t>CHEQUE HORIZONTAL EL BRONCE 125 PSI 1/2"</t>
  </si>
  <si>
    <t>CINTA SELLANTE PARA AGUA TEFLON PREMIUM DE 3/4" X 50 METROS</t>
  </si>
  <si>
    <t>BALASTROS  2 X 39 WTS</t>
  </si>
  <si>
    <t>CURBAS E.M.T 1/2</t>
  </si>
  <si>
    <t>TABLA CON GANCHO TAMAÑO OFICIO</t>
  </si>
  <si>
    <t>VAVULA LLANTASELLOMATICA TIPO LIVIANO</t>
  </si>
  <si>
    <t>TOMA DOBLE</t>
  </si>
  <si>
    <t xml:space="preserve">CEFALEXINA 500MG CAJA POR 5 BLISTER </t>
  </si>
  <si>
    <t>BROCA DE TUGSTENO 1/2 Y 3/8 MEDIANAS</t>
  </si>
  <si>
    <t>CORTAFRIOS</t>
  </si>
  <si>
    <t xml:space="preserve">LACTO DE RINGER </t>
  </si>
  <si>
    <t>CURBAS PVC 1"</t>
  </si>
  <si>
    <t>TAPA PLASTICA PARA REGISTRO EN PVC 15 X 15 CM</t>
  </si>
  <si>
    <t>MARCADOR PERMANENTE COLOR NEGRO O AZUL</t>
  </si>
  <si>
    <t>VAVULA LLANTA SELLOMATICA TIPO PESADO</t>
  </si>
  <si>
    <t>BISAGRA DE 21/2" X 2"</t>
  </si>
  <si>
    <t>TUBO PVC PRESION DE 3/4" X 6 METROS RDE 11</t>
  </si>
  <si>
    <t>BROCA DE TUGSTENO PASA MURO DE 1/4</t>
  </si>
  <si>
    <t>TOALLA DE MANOS DESECHABLES</t>
  </si>
  <si>
    <t>BRIDAS PLASTICAS NEGRAS 4.8MMX370MM PAQ X100</t>
  </si>
  <si>
    <t>VALVULAS DE SERVICIO TIPO COBRE COMPRENDE GUSANILLO Y TAPON TIPO ROSCA</t>
  </si>
  <si>
    <t>ANTIHEMORRÁGICO, ETAMSILATO (CICLONAMIDA), 125MG</t>
  </si>
  <si>
    <t>BALASTROS T8 2 X 32 WTS</t>
  </si>
  <si>
    <t>MASILLA ACRILICA BASE AGU PARA RESANE DE MADERAS ( POROSIL) X 1/4 DE GALON</t>
  </si>
  <si>
    <t xml:space="preserve">DISCO DE CORTE DIAMANTADADO SEGMENTADO DE 7" </t>
  </si>
  <si>
    <t>CAJA OCTAGONAL PLASTICA 100*100*47 MM</t>
  </si>
  <si>
    <t>TERMINALES E.M.T 3/4</t>
  </si>
  <si>
    <t>NOTAS ADHESIVAS 10 CM X 10 CM X 300 HOJAS</t>
  </si>
  <si>
    <t xml:space="preserve">ALGODÓN POR TORUNDAS </t>
  </si>
  <si>
    <t>BROCHA DE 4</t>
  </si>
  <si>
    <t>UNION DE REPARACION 3/4" DESLIZABLE TIPO PRESION</t>
  </si>
  <si>
    <t xml:space="preserve">UNION GALVANIZADA DE 1/2" </t>
  </si>
  <si>
    <t xml:space="preserve">DISCO DE CORTE DIAMANTADADO SEGMENTADO DE 4 1/2" </t>
  </si>
  <si>
    <t>YODOPOVIDONA DE CONCENTRACIÓN 100MG/ML</t>
  </si>
  <si>
    <t>CODO PRESION 2" PVC</t>
  </si>
  <si>
    <t>TERMINALES E.M.T 1/2</t>
  </si>
  <si>
    <t>BRIDAS PLASTICAS NEGRAS 4.8MMX190MM PAQ X100</t>
  </si>
  <si>
    <t xml:space="preserve">CODO PRESION LISO PVC 1" </t>
  </si>
  <si>
    <t xml:space="preserve">CODO  PRESION LISO PVC 1 1/2" </t>
  </si>
  <si>
    <t>CODO  PRESION LISO PVC 2"</t>
  </si>
  <si>
    <t xml:space="preserve">CODO  PRESION  PVC 45  1 1/2" </t>
  </si>
  <si>
    <t>CODO  PRESION  PVC 45  2"</t>
  </si>
  <si>
    <t>PILA CUADRADA 9 VOLTIOS</t>
  </si>
  <si>
    <t xml:space="preserve">CUCHILLA MINORA, HOJA DE AFEITAR </t>
  </si>
  <si>
    <t>CONTACTOR ELECTRICO DE 80 AMPERIOS TRIFASICO</t>
  </si>
  <si>
    <t>CAJA DE GANCHO PARA COSEDORA ESTANDAR</t>
  </si>
  <si>
    <t>BRIDAS PLASTICAS NEGRAS 3.6MMX200MM PAQ X100</t>
  </si>
  <si>
    <t>TUBERIA DE PRESION PARA ACUEDUCTO (NIPLES GALVANIZADO 1/2 "XLARGO 6"</t>
  </si>
  <si>
    <t>BISAGRA DE 21/2" X 21/2"</t>
  </si>
  <si>
    <t xml:space="preserve">CAJA DE GANCHO PARA COSEDORA GRANDE </t>
  </si>
  <si>
    <t xml:space="preserve">COLORIDO ENVASADO EN GOTERO </t>
  </si>
  <si>
    <t>UNIONES E.M.T 1/2</t>
  </si>
  <si>
    <t>CURBAS PVC 3/4</t>
  </si>
  <si>
    <t xml:space="preserve">CONTACTO MAGNETICO ALAMBRICO </t>
  </si>
  <si>
    <t>ADAPTADOR HEMBRA PVC 2"</t>
  </si>
  <si>
    <t>TORNILLO AUTOROSCANTE DE 1" X  1000 UND  (GRUESA)</t>
  </si>
  <si>
    <t>PROTECTORES DE HOJAS, FUNDAS O ACETATOS PARA HOJAS PAQUETE X 25 UNIDADES</t>
  </si>
  <si>
    <t>REGLA PLÁSTICA DE 30 CM</t>
  </si>
  <si>
    <t xml:space="preserve">DISCO FLAP GRANO 80 DE 4 1/2" X 7/8" </t>
  </si>
  <si>
    <t>TERMINALES PVC 1"</t>
  </si>
  <si>
    <t>CINTA DE ENMASCARAR 24MM X 48</t>
  </si>
  <si>
    <t>ARCHIVADOR A-Z TAMAÑO OFICIO</t>
  </si>
  <si>
    <t xml:space="preserve">TORNILLO  AUTOROSCANTE DE 1/2 " X 1000 UND </t>
  </si>
  <si>
    <t>UNIÓN DE 2" PVC</t>
  </si>
  <si>
    <t>TEE GALVANIZADA DE 1/2"</t>
  </si>
  <si>
    <t>UNION DE REPARACION 2"</t>
  </si>
  <si>
    <t>UNIONES PVC 1"</t>
  </si>
  <si>
    <t>CODO GALVANIZADO DE 90°</t>
  </si>
  <si>
    <t>CANALETA 40*25MM SIN ADHESIVO 2 MTS DE LARGO</t>
  </si>
  <si>
    <t>PARCHE SELLOMATIC TIPO SOMBRILLA</t>
  </si>
  <si>
    <t>UNIÓN DE 1/2" PVC</t>
  </si>
  <si>
    <t>ADAPTADOR MACHO 1/2"</t>
  </si>
  <si>
    <t>CODO PVC DE 1"</t>
  </si>
  <si>
    <t>CURBAS PVC 1/2</t>
  </si>
  <si>
    <t>PELACABLE MULTI USO  91/2"</t>
  </si>
  <si>
    <t>CODO PVC DE 1 1/2"</t>
  </si>
  <si>
    <t>BROCA  PARA METAL 1 /4"</t>
  </si>
  <si>
    <t>CODO PVC DE 1/2"</t>
  </si>
  <si>
    <t>REMOVEDORES DE GRAPAS (SACA GANCHOS)</t>
  </si>
  <si>
    <t>FUSIBLE MINI ELECTRONICO</t>
  </si>
  <si>
    <t>TERMINALES PVC 3/4</t>
  </si>
  <si>
    <t>UNIONES PVC 3/4</t>
  </si>
  <si>
    <t>ADAPTADOR MACHO 1"</t>
  </si>
  <si>
    <t>ADAPTADOR MACHO 2" PVC</t>
  </si>
  <si>
    <t>ADAPTADORES MACHOS DE 3/4</t>
  </si>
  <si>
    <t>TERMINALES PVC 1/2</t>
  </si>
  <si>
    <t>ADAPTADOR HEMBRA 1/2" PVC</t>
  </si>
  <si>
    <t>UNIONES PVC 1/2</t>
  </si>
  <si>
    <t>CODO PVC DE 3/4</t>
  </si>
  <si>
    <t>SEMICODOS PVC 3/4"</t>
  </si>
  <si>
    <t>UNIÓN DE 1" PVC</t>
  </si>
  <si>
    <t>ADAPTADOR HEMBRA 1" PVC</t>
  </si>
  <si>
    <t>UNIÓN DE 3/4" PVC</t>
  </si>
  <si>
    <t>SERVICIO DE ASEO  ESM</t>
  </si>
  <si>
    <t>ANALISIS DE AGUA POTABLE Y RESIDUAL</t>
  </si>
  <si>
    <t xml:space="preserve">REVISIONES TECNICOMECANICAS PARQUE AUTOMOTOR </t>
  </si>
  <si>
    <t>DISPOSICION FINAL DE RESPEL E INCINERACION INTENDENCIA</t>
  </si>
  <si>
    <t>SERVICIO DE PODA ARBOLES</t>
  </si>
  <si>
    <t>MANTENIMIENTO EQUIPOS DE CENTRO ACOPIO (02 COMPACTADORA 01 TRITURADORA)</t>
  </si>
  <si>
    <t xml:space="preserve">MANTENIMIENTO DE 35 SECADORAS </t>
  </si>
  <si>
    <t>MANTENIMIENTO SISTEMA CROMOGLASS, TRAMPAS DE GRASA Y POZOS SEPTICOS - RADAR</t>
  </si>
  <si>
    <t>MANTENIMIENTO DE EQUIPO DE NAVEGACION Y TRANSPORTE AMBULANCIA ESM</t>
  </si>
  <si>
    <t xml:space="preserve">MANTENIMIENTO DE 56 LAVADORAS </t>
  </si>
  <si>
    <t>MANTENIMIENTO PLANTA DE AGUA - RADAR</t>
  </si>
  <si>
    <t>SANEAMIENTO SANIDAD ESM</t>
  </si>
  <si>
    <t>MANTENIMIENTO 7 LAVADORAS INDUSTRIALES</t>
  </si>
  <si>
    <t>SERVICIOS EXAMENES DE QUIMICOS EN LABORATORIO (CREATININA, PARCIAL DE ORINA, BUN, GLICEMIA, CUADRO HEMATICO, PERFIL LIPIDICO)</t>
  </si>
  <si>
    <t>VACUNA - INFLUENZA (COMPRA Y APLICACIÓN)</t>
  </si>
  <si>
    <t>SERVICIOS DE MANTENIMIENTO A EXTINTORES PORTATILES DE DIOXIDO DE CARBONO CO2 150 LIBRAS</t>
  </si>
  <si>
    <t>SERVICIOS DE MANTENIMIENTO A EXTINTORES PORTATILES DE DIOXIDO DE CARBONO CO2  20 LIBRAS</t>
  </si>
  <si>
    <t>SERVICIOS EXAMENES MEDICOS OCUPACIONALES - IMÁGENES DIAGNOSTICAS</t>
  </si>
  <si>
    <t>SERVICIOS DE MANTENIMIENTO A EXTINTORES PORTATILES DE POLVO QUIMICO SECO ABC 150 LIBRAS</t>
  </si>
  <si>
    <t>SERVICIOS DE MANTENIMIENTO A EXTINTORES PORTATILES DE POLVO QUIMICO SECO ABC 20 LIBRAS</t>
  </si>
  <si>
    <t>SERVICIOS EXAMENES MEDICOS OCUPACIONALES CON ENFASIS TRABAJO SEGURO EN ALTURAS</t>
  </si>
  <si>
    <t>SERVICIOS DE MANTENIMIENTO A EXTINTORES PORTATILES DE POLVO QUIMICO SECO ABC 10 LIBRAS</t>
  </si>
  <si>
    <t>SERVICIOS EXAMENES MEDICOS OCUPACIONALES - ESPIROMETRIAS</t>
  </si>
  <si>
    <t>SERVICIOS DE MANTENIMIENTO A EXTINTORES PORTATILES DE DIOXIDO DE CARBONO CO2  30 LIBRAS</t>
  </si>
  <si>
    <t>SERVICIOS EXAMENES MEDICOS OCUPACIONALES - AUDIOMETRIAS</t>
  </si>
  <si>
    <t>SERVICIOS DE MANTENIMIENTO A EXTINTORES PORTATILES DE AGENTE LIMPIO SOLKAFLAM DE 9.000 GR</t>
  </si>
  <si>
    <t>SERVICIOS EXAMENES DE QUIMICOS EN LABORATORIO (PLOMO, MERCURIO, SODIO, POTACIO Y CLORO)</t>
  </si>
  <si>
    <t>SERVICIOS EXAMENES MEDICOS OCUPACIONALES CON ENFASIS OSTEOMUSCULAR</t>
  </si>
  <si>
    <t>SERVICIOS EXAMENES MEDICOS OCUPACIONALES DE LABORATORIO PARA MANIPULADORES DE ALIMENTOS</t>
  </si>
  <si>
    <t>SERVICIOS DE MANTENIMIENTO A EXTINTORES PORTATILES DE POLVO QUIMICO SECO ABC 75 LIBRAS</t>
  </si>
  <si>
    <t>SERVICIOS DE MANTENIMIENTO A EXTINTORES PORTATILES DE POLVO QUIMICO SECO ABC 50 LIBRAS</t>
  </si>
  <si>
    <t>SERVICIOS EXAMENES MEDICOS OCUPACIONALES - VISIOMETRIAS</t>
  </si>
  <si>
    <t>SERVICIOS EXAMENES MEDICOS OCUPACIONALES - OPTOMETRIAS</t>
  </si>
  <si>
    <t>SERVICIOS DE MANTENIMIENTO A EXTINTORES PORTATILES DE AGUA A PRESION 2.5 GALONES</t>
  </si>
  <si>
    <t>SERVICIOS DE MANTENIMIENTO A EXTINTORES PORTATILES DE DIOXIDO DE CARBONO CO2  15 LIBRAS</t>
  </si>
  <si>
    <t>SERVICIOS DE MANTENIMIENTO A EXTINTORES PORTATILES DE AGENTE LIMPIO SOLKAFLAM DE 2.500 GR</t>
  </si>
  <si>
    <t>SERVICIOS DE MANTENIMIENTO A EXTINTORES PORTATILES DE POLVO QUIMICO SECO ABC 5 LIBRAS</t>
  </si>
  <si>
    <t>SERVICIOS DE MANTENIMIENTO A EXTINTORES PORTATILES DE BC 150 LIBRAS</t>
  </si>
  <si>
    <t>SERVICIOS DE MANTENIMIENTO A EXTINTORES PORTATILES DE BC 10 LIBRAS</t>
  </si>
  <si>
    <t>SERVICIOS DE MANTENIMIENTO A EXTINTORES PORTATILES DE BC 20 LIBRAS</t>
  </si>
  <si>
    <t>MANTENIMENTO AIRES ACONDICIONADOS (5 DE 5 TONELADAS - AIRES MINI SPLIT 12000 / 24000 BTU -  AIRES 18000 BTU DE VENTANA)</t>
  </si>
  <si>
    <t xml:space="preserve">ACEITE 15W50 PARA MOTOR PRESENTACION POR 1/4 DE GALON </t>
  </si>
  <si>
    <t>ADHESIVO INSTANTANEO / SUPERBONDER LOCTITE PRESENTACION POR 5 GR</t>
  </si>
  <si>
    <t>ALAMBRE DE FRENADO P/N MS20995-C22 PRESENTACION POR ROLLO</t>
  </si>
  <si>
    <t>ALCOHOL DESNATURALIZADO PRESENTACION POR GALON</t>
  </si>
  <si>
    <t xml:space="preserve">BATERIA 270 HRZ 1000M DE 12 VOLTIOS </t>
  </si>
  <si>
    <t xml:space="preserve">BATERIA 30 AMPERIOS DE 12 VOLTIOS LIBRE DE MANTENINMIENTO </t>
  </si>
  <si>
    <t>BATERIA 31H 1200</t>
  </si>
  <si>
    <t>BATERIA 34 RST 950</t>
  </si>
  <si>
    <t>BATERIA AA X 4 ALKALINA 1.5V FECHA VENCIMIENTO 2020 EN ADELANTE X CAJA POR 12 UNIDADES</t>
  </si>
  <si>
    <t>BATERIA DE 9 VOLTIOS  FECHA VENCIMIENTO 2020 EN ADELANTE</t>
  </si>
  <si>
    <t>BROCHA PARA PEGAMENTO P/N 09-21400 DE 5"</t>
  </si>
  <si>
    <t xml:space="preserve">CARGADOR DE BATERIA DE 12 VOLTIOS </t>
  </si>
  <si>
    <t xml:space="preserve">CERA DESMANCHADORA DE PINTURA COMPUND DE 365 GR </t>
  </si>
  <si>
    <t xml:space="preserve">CINTA DE ENMASCARAR 3M 233 COLOR VERDE  1" X 60 YARDAS </t>
  </si>
  <si>
    <t xml:space="preserve">CINTA DE ENMASCARAR 3M 233 COLOR VERDE  1/2" X 60 YARDAS </t>
  </si>
  <si>
    <t xml:space="preserve">CINTA DE ENMASCARAR 3M 233 COLOR VERDE  2" X 60 YARDAS </t>
  </si>
  <si>
    <t>CINTA REFLECTIVA POR ROLLO</t>
  </si>
  <si>
    <t>COPA 1/2 THORX HEMBRA JUEGO</t>
  </si>
  <si>
    <t xml:space="preserve">COPA 1/2 THORX MACHO JUEGO </t>
  </si>
  <si>
    <t>FILTRO DE ACEITE FLOOD LIGHT</t>
  </si>
  <si>
    <t>FILTRO DE ACEITE GATOR</t>
  </si>
  <si>
    <t>FILTRO DE ACEITE MONTACARGA</t>
  </si>
  <si>
    <t>FILTRO DE ACEITE PLANTA</t>
  </si>
  <si>
    <t>FILTRO DE ACEITE POLARIS</t>
  </si>
  <si>
    <t>FILTRO DE AIRE FLOOD LIGHT</t>
  </si>
  <si>
    <t>FILTRO DE AIRE GATOR</t>
  </si>
  <si>
    <t>FILTRO DE AIRE MONTACARGA</t>
  </si>
  <si>
    <t>FILTRO DE AIRE PLANTA HOBART-TLD</t>
  </si>
  <si>
    <t>FILTRO DE AIRE POLARIS</t>
  </si>
  <si>
    <t>FILTRO DE COMBUSTIBLE FLOOD LIGHT</t>
  </si>
  <si>
    <t>FILTRO DE COMBUSTIBLE GATOR</t>
  </si>
  <si>
    <t>FILTRO DE COMBUSTIBLE MONTACARGA</t>
  </si>
  <si>
    <t xml:space="preserve">FILTRO DE COMBUSTIBLE PLANTA </t>
  </si>
  <si>
    <t>FILTRO DE COMBUSTIBLE POLARIS</t>
  </si>
  <si>
    <t>FUSIBLE DOBLE CONTACTO 10 AMPERIOS</t>
  </si>
  <si>
    <t>FUSIBLE DOBLE CONTACTO 15 AMPERIOS</t>
  </si>
  <si>
    <t>FUSIBLE DOBLE CONTACTO 20 AMPERIOS</t>
  </si>
  <si>
    <t>FUSIBLE DOBLE CONTACTO 25 AMPERIOS</t>
  </si>
  <si>
    <t>FUSIBLE DOBLE CONTACTO 30 AMPERIOS</t>
  </si>
  <si>
    <t>FUSIBLE DOBLE CONTACTO 5 AMPERIOS</t>
  </si>
  <si>
    <t>GRASA ALTAS TEMPERATURAS REF XHP-222</t>
  </si>
  <si>
    <t>INHIBIDOR  DE CORROSION  SP 350 PRESENTACION EN SPRAY DE 16 ONZAS</t>
  </si>
  <si>
    <t>KIT DE DESPINCHE LLANTAS SELLOMATIC</t>
  </si>
  <si>
    <t xml:space="preserve">LIMPIAVIDRIOS PRIST ACRYLIC, PLASTIC AND GLASS CLEANER 13 ONZAS </t>
  </si>
  <si>
    <t>MANTENIMIENTO ANUAL 1500 HORAS PLANTA AUXILIAR 115 VAC / 28VDC 60 KVA AMD 0172</t>
  </si>
  <si>
    <t xml:space="preserve">MANTENIMIENTO ANUAL 1500 HORAS PLANTA AUXILIAR 115 VAC / 28VDC 60 KVA AMD 0204 </t>
  </si>
  <si>
    <t>MANTENIMIENTO ANUAL 1500 HORAS PLANTA AUXILIAR 115 VAC / 28VDC 60 KVA AMD 0205</t>
  </si>
  <si>
    <t>MANTENIMIENTO ANUAL 1500 HORAS PLANTA AUXILIAR 28VDC 60 KVA AMD 0116</t>
  </si>
  <si>
    <t>MANTENIMIENTO ANUAL DE 1500 HORAS REFLECTOR DE ILUMINACION 0252MXL04 AMD 1520</t>
  </si>
  <si>
    <t>MANTENIMIENTO ANUAL DE 1500 HORAS REFLECTOR DE ILUMINACION 668255IN-0608 AMD 1529</t>
  </si>
  <si>
    <t>MANTENIMIENTO INSPECCIÓN DE 500 HORAS VEHÍCULO UTILITARIO GATOR</t>
  </si>
  <si>
    <t>MANTENIMIENTO PREVENTIVO ANUAL (1500 HORAS ) MONTACARGAS F006D02823S AMD 0967</t>
  </si>
  <si>
    <t>MANTENIMIENTO PREVENTIVO ANUAL (1500 HORAS ) MONTACARGAS J006V02043G AMD 0920</t>
  </si>
  <si>
    <t>MANTENIMIENTO PREVENTIVO ANUAL (1500 HORAS ) MONTACARGAS K006V02776M AMD 0609</t>
  </si>
  <si>
    <t>MANTENIMIENTO PREVENTIVO ANUAL (1500 HORAS) TRACTOR HARLAN 12053 AMD 0537</t>
  </si>
  <si>
    <t>MANTENIMIENTO PREVENTIVO ANUAL (1500 HORAS) TRACTOR TUG 2019120 AMD 0570</t>
  </si>
  <si>
    <t xml:space="preserve">MANTENIMIENTO PREVENTIVO ANUAL COMPRESOR 39SUT100 </t>
  </si>
  <si>
    <t xml:space="preserve">MANTENIMIENTO PREVENTIVO ANUAL ESCALERA HUDRAULIZA TIPO B1 282 ANH 0279 </t>
  </si>
  <si>
    <t xml:space="preserve">MANTENIMIENTO PREVENTIVO ANUAL HIDROLAVADORA DE AERONAVES </t>
  </si>
  <si>
    <t>MANTENIMIENTO PREVENTIVO ANUAL HIDROLAVADORA DE AERONAVES 010079 AME 0047</t>
  </si>
  <si>
    <t xml:space="preserve">MANTENIMIENTO PREVENTIVO ANUAL PLATAFORMA TIPO B4 </t>
  </si>
  <si>
    <t>MANTENIMIENTO PREVENTIVO APROVISIONADOR DE NITROGENO</t>
  </si>
  <si>
    <t xml:space="preserve">MANTENIMIENTO PREVENTIVO APROVISIONADOR DE OXIGENO </t>
  </si>
  <si>
    <t>MANTENIMIENTO PREVENTIVO DE BARRAS DE ARRASTRE DE AC-47 HUEY II Y C-182R</t>
  </si>
  <si>
    <t>MANTENIMIENTO PREVENTIVO GRUA HANGAR CAP 3 TONELADAS REF KITO ERM 030L</t>
  </si>
  <si>
    <t xml:space="preserve">MANTENIMIENTO PREVENTIVO Y CORRECTIVO CARRO  POLARIS </t>
  </si>
  <si>
    <t xml:space="preserve">MANTENIMIENTO PREVENTIVO Y CORRECTIVO CARRO LEVANTA BOMBAS </t>
  </si>
  <si>
    <t>MANTENIMIENTO PREVENTIVO Y CORRECTIVO CARRO LEVANTA BOMBAS 1092 AMD 0940</t>
  </si>
  <si>
    <t>MANTENIMIENTO RECUPERATIVO (GENERADOR)  PLANTA AUXILIAR 115 VAC / 28VDC 60 KVA AMD 0172</t>
  </si>
  <si>
    <t xml:space="preserve">MANTENIMIENTO RECUPERATIVO (GENERADOR)  PLANTA AUXILIAR 115 VAC / 28VDC 60 KVA AMD 0204 </t>
  </si>
  <si>
    <t>MANTENIMIENTO RECUPERATIVO (GENERADOR)  PLANTA AUXILIAR 115 VAC / 28VDC 60 KVA AMD 0205</t>
  </si>
  <si>
    <t>MANTENIMIENTO RECUPERATIVO (GENERADOR) PLANTA AUXILIAR 28VDC 60 KVA AMD 0116</t>
  </si>
  <si>
    <t>SHAMPOO TIPO MIL-PRF-87937  TIPO 2 PRESENTACION CANECA DE 55 GALONES</t>
  </si>
  <si>
    <t xml:space="preserve">SILICONA GRIS 5699 CREMA DE 70 ML </t>
  </si>
  <si>
    <t xml:space="preserve">SILICONA LIQUIDA PARA CUEROS </t>
  </si>
  <si>
    <t xml:space="preserve">VARSOL PRESENTACION POR CANECA </t>
  </si>
  <si>
    <t>AIRE ACONDICIONADO 12000 BTU TIPO INVERTER MINI SPLIT</t>
  </si>
  <si>
    <t>AIRE ACONDICIONADO 24000 BTU TIPO INVERTER MINI SPLIT</t>
  </si>
  <si>
    <t>MANTENIENTO DUMMIES (CT PAZ) - INVENTARIO FT ARES</t>
  </si>
  <si>
    <t>MANTENIMIENTO MAQUINAS REPLICADORAS RISSO - INVENTARIO FT ARES</t>
  </si>
  <si>
    <t>SILLAS PARA PREESCOLAR</t>
  </si>
  <si>
    <t>SILLA PLASTICA INFANTIL</t>
  </si>
  <si>
    <t>MUEBLES PARA LOS SALONES DE PREESCOLAR</t>
  </si>
  <si>
    <t>MUEBLE ORGANIZADOR DE LONCHERAS</t>
  </si>
  <si>
    <t>ESTANTERÍA FLOTANTE PARA COMPUTADOR</t>
  </si>
  <si>
    <t>PUPITRE UNIPERSONAL CON SILLA</t>
  </si>
  <si>
    <t>PUPITRE POLIPROPILENO MEDIANO</t>
  </si>
  <si>
    <t>PUPITRE POLIPROPILENO GRANDE</t>
  </si>
  <si>
    <t>PUPITRE POLIPROPILENO UNIVERSITARIO</t>
  </si>
  <si>
    <t>MUEBLE SISTEMA DE PARED</t>
  </si>
  <si>
    <t>MESA PLASTICA</t>
  </si>
  <si>
    <t>MESA PLASTICA INFANTIL</t>
  </si>
  <si>
    <t>COLCHONETAS PLEGABLES</t>
  </si>
  <si>
    <t>PLATILLO 18"</t>
  </si>
  <si>
    <t>PLATILLO 14"</t>
  </si>
  <si>
    <t>BAQUETAS PARA TIMBAL</t>
  </si>
  <si>
    <t>BAQUETAS PARA BATERÍAS</t>
  </si>
  <si>
    <t>PARCHE CONGA</t>
  </si>
  <si>
    <t>BALINES</t>
  </si>
  <si>
    <t>BOLAS DE PAINTBALL</t>
  </si>
  <si>
    <t>DIÁBOLOS PARA CARABINA</t>
  </si>
  <si>
    <t>SILUETAS PARA POLÍGONOS</t>
  </si>
  <si>
    <t>PLATILLOS DE DEMARCACIÓN</t>
  </si>
  <si>
    <t>BALÓN VOLEIBOL REF 4500</t>
  </si>
  <si>
    <t>BALONES DE FUTBOL N4</t>
  </si>
  <si>
    <t>BALÓN DE FUTBOL N3</t>
  </si>
  <si>
    <t>ESTRUCTURA BALONCESTO</t>
  </si>
  <si>
    <t>BALÓN ESPUMA</t>
  </si>
  <si>
    <t>ESTACAS EN PVC</t>
  </si>
  <si>
    <t>AROS ULA ULA.</t>
  </si>
  <si>
    <t>AROS PARA ESTRUCTURA BALONCESTO</t>
  </si>
  <si>
    <t>TABLEROS PARA BALONCESTO</t>
  </si>
  <si>
    <t>RAQUETAS PARA TENNIS DE CAMPO</t>
  </si>
  <si>
    <t>MESA PARA PIMPÓN</t>
  </si>
  <si>
    <t>RAQUETAS PARA BÁDMINTON</t>
  </si>
  <si>
    <t>CASCOS DE PROTECCIÓN TIPO PROTEC PARA TIRO DEPORTIVO</t>
  </si>
  <si>
    <t>OVEROLES CON REFUERZOS EN LAS EXTREMIDADES PARA TIRO DEPORTIVO</t>
  </si>
  <si>
    <t>EXTINTOR MULTIPROPÓSITO 10 LB</t>
  </si>
  <si>
    <t>EXTINTOR MULTIPROPÓSITO 20 LB</t>
  </si>
  <si>
    <t>EXTINTOR SOLKAFLAM 10LB</t>
  </si>
  <si>
    <t>EXTINTOR SATÉLITE 150 LB</t>
  </si>
  <si>
    <t>BASCULA</t>
  </si>
  <si>
    <t>DISPENSADOR GEL ANTISEPT DOBLE</t>
  </si>
  <si>
    <t>DISPENSADOR JABÓN LIQUIDO</t>
  </si>
  <si>
    <t>ASPERSOR PLASTICO  DE RIEGO PARA JARDINERIA</t>
  </si>
  <si>
    <t>PULIDORA  DE 4"</t>
  </si>
  <si>
    <t>SOPLADORA A GASOLINA TIPO MORRAL</t>
  </si>
  <si>
    <t>MOTOSIERRA TRABAJO PESADO</t>
  </si>
  <si>
    <t xml:space="preserve">HOYADORAS </t>
  </si>
  <si>
    <t xml:space="preserve">DUCHA ELECTRICA BOCHERINNE </t>
  </si>
  <si>
    <t>IMPRESORAS A COLOR CON RECARGA CONTINUA</t>
  </si>
  <si>
    <t xml:space="preserve">TOMA CORRIENTE REGULADA CON POLOATIERRA . COLOR NARANJA </t>
  </si>
  <si>
    <t xml:space="preserve">TOMA CORRINTE POLO ATIERRA LINEA FUTARA </t>
  </si>
  <si>
    <t xml:space="preserve">CLAVIJAS DE CAUCHO CON POLO A TIERRA DE 15 AMPERIOS </t>
  </si>
  <si>
    <t xml:space="preserve">TOMA AEREA CON POLO A TIERRA DE 15 AMPERIOS </t>
  </si>
  <si>
    <t>CABLE PARA INSTRUMENTO</t>
  </si>
  <si>
    <t xml:space="preserve">CABLE ENCAUCHETADO 2X 12 X MTRS </t>
  </si>
  <si>
    <t>CABINAS SONIDO PÓRTATELES</t>
  </si>
  <si>
    <t>BIOMBO DE DOS CUERPOS CON TELA</t>
  </si>
  <si>
    <t>FONENDOSCOPIO (ESTETOSCOPIO) DE DOS SERVICIOS</t>
  </si>
  <si>
    <t>TENSIÓMETRO</t>
  </si>
  <si>
    <t>OXIMETRO DE PULSO</t>
  </si>
  <si>
    <t>GLUCÓMETRO</t>
  </si>
  <si>
    <t>CUELLO ORTOPÉDICO PARA INMOVILIZACIÓN CERVICAL</t>
  </si>
  <si>
    <t>CUELLO ORTOPÉDICO PARA INMOVILIZACIÓN CERVICAL - PEDIATRICO</t>
  </si>
  <si>
    <t>INMOVILIZADOR DE EXTREMIDADES LA FÉRULA SAM (STRUCTURAL ALUMINUM MALLEABLE)</t>
  </si>
  <si>
    <t xml:space="preserve">TERMOMETRO DIGITAL DE PUNTA FLEXIBLE </t>
  </si>
  <si>
    <t xml:space="preserve">FÉRULA INMOVILIZADORA DE EXTREMIDADES PEDIÁTRICA
</t>
  </si>
  <si>
    <t>BRÚJULAS</t>
  </si>
  <si>
    <t xml:space="preserve">FLEXOMETROS DE 8 MTS  X 1" </t>
  </si>
  <si>
    <t xml:space="preserve">MIXTO (ARENA DE RIO Y GRABA ) X METRO CUBICO </t>
  </si>
  <si>
    <t xml:space="preserve">ARENA DE PEÑA X MERO CUBICO </t>
  </si>
  <si>
    <t>YESO X BULTO DE 25 KG</t>
  </si>
  <si>
    <t xml:space="preserve">NAILON PARA GUADAÑA X ROLLO DE 100MTS C/U DE 3MM </t>
  </si>
  <si>
    <t>PRENSILLAS COIME</t>
  </si>
  <si>
    <t>PENDONES CON EL ESCUDO BORDADO PARA LOS INSTRUMENTOS DE LA BANDA MARCIAL</t>
  </si>
  <si>
    <t>TELÓN MANUAL</t>
  </si>
  <si>
    <t>FALDÓN PARA SILLAS RIMAX</t>
  </si>
  <si>
    <t>UNIFORMES DEPORTIVOS</t>
  </si>
  <si>
    <t>UNINFORMES PARA EL CORO</t>
  </si>
  <si>
    <t>BUFANDA CON EL ESCUDO DE LA INSTITUCIÓN</t>
  </si>
  <si>
    <t>CAMBIO DE FORMICA PARA MESAS DE LA SECCIÓN DE PREESCOLAR</t>
  </si>
  <si>
    <t>URNA EN MADERA GRANDE</t>
  </si>
  <si>
    <t>URNA EN MADERA PEQUEÑA</t>
  </si>
  <si>
    <t xml:space="preserve">PALOS  ESTACON INMUNIZADO  PARA CERRAMIENTO . DE 10 CMS DE DIAMETRO Y 2,50 DE LARGO. </t>
  </si>
  <si>
    <t>LAMINA DE TRIPELX DE 4 MM  SECCION ( 2.44 X 1.22)</t>
  </si>
  <si>
    <t>LAMINA DE TRIPLEX DE 9 MM  SECCION ( 2.44 X 1.22)</t>
  </si>
  <si>
    <t>LAMINA DE TRIPLEX DE 12 MM  SECCION ( 2.44 X 1.22)</t>
  </si>
  <si>
    <t>LAMINA DE TRIPLEX DE 18 MM  SECCION ( 2.44 X 1.22)</t>
  </si>
  <si>
    <t>PAÑUELO FACIAL X 36 UND</t>
  </si>
  <si>
    <t>TOHALLA DE PAPEL PARA MANOS DOBLE HOJA BLANCA</t>
  </si>
  <si>
    <t>PAÑITOS HUMEDOS PAQ X 100</t>
  </si>
  <si>
    <t xml:space="preserve">LIBRO. COMICS - HISTORIETA. SPONGE BOB COMISC: BOOK 1: SILLY SEA STORIES </t>
  </si>
  <si>
    <t xml:space="preserve">LIBRO. COMICS - HISTORIETA HAMLET </t>
  </si>
  <si>
    <t xml:space="preserve">LIBRO. COMICS - HISTORIETA CRIMEN Y CASTIGO </t>
  </si>
  <si>
    <t>LIBRO. COMICS - HISTORIETA LOS MISERABLES (NOVELA GRAFICA)</t>
  </si>
  <si>
    <t xml:space="preserve">LIBRO. COMICS - VIAJE AL CENTRO DE LA TIERRA (NOVELA GRAFICA) </t>
  </si>
  <si>
    <t>HOJAS DE RESPUESTA INVENTARIO DE INTERESES Y PREFERENCIAS PROFESIONALES IPP-R</t>
  </si>
  <si>
    <t xml:space="preserve">YO  Y MIS MIEDOS,  JUEGO DE CARTAS </t>
  </si>
  <si>
    <t>HABÍA UNA VEZ UNA OSITA</t>
  </si>
  <si>
    <t>RULETA ALTERNATIVA, JUEGO PARA ABORDAR PROBLEMAS</t>
  </si>
  <si>
    <t>¡DETECTOR!. DETECCIÓN DE RIESGO EN LA ESCUELA PRIMARIA JUEGO COMPLETO</t>
  </si>
  <si>
    <t>GARRIDO, PROGRAMACIÓN DE ACTIVIDADES PARA EDUCACIÓN ESPECIAL</t>
  </si>
  <si>
    <t>QUE PUEDO HACER ME DA MIEDO EQUIVOCARME</t>
  </si>
  <si>
    <t>QUE PUEDO HACER ALGO NO ES JUSTO</t>
  </si>
  <si>
    <t>QUE PUEDO HACER REFUNFUÑO DEMASIADO</t>
  </si>
  <si>
    <t>QUE PUEDO HACER ESTALLO POR CUALQUIER COSA</t>
  </si>
  <si>
    <t>ACE  JUEGO COMPLETO</t>
  </si>
  <si>
    <t>DIAGNOSTICO INTEGRAL DE ESTUDIO (DIE-1)</t>
  </si>
  <si>
    <t>DIAGNOSTICO INTEGRAL DE ESTUDIO (DIE-2)</t>
  </si>
  <si>
    <t>DIAGNOSTICO INTEGRAL DE ESTUDIO (DIE-3)</t>
  </si>
  <si>
    <t>TÉCNICAS DE RELAJACIÓN Y AUTOCONTROL EMOCIONAL NIÑOS Y ADOLESCENTES</t>
  </si>
  <si>
    <t>MI FAMILIA HA CAMBIADO</t>
  </si>
  <si>
    <t>SELLOS DIDÁCTICOS VERBOS EN INGLÉS X 100. IMAGEN-PALABRA  (VOCABULARIO DE LAS ACCIONES MÁS COTIDIANAS)</t>
  </si>
  <si>
    <t>SELLOS DIDÁCTICOS INGLÉS BÁSICO X 100. IMAGEN-PALABRA.(LA FAMILIA, PRENDAS DE VESTIR, VERBOS O ACCIONES, PROFESIONES, ADJETIVOS, COLORES, FIGURAS GEOMÉTRICAS, OBJETOS DE LA CLASE, CLASES DE CONSTRUCCIÓN, MEDIOS DE TRANSPORTE, ANIMALES SALVAJES, Y DOMÉSTICOS, PLANTAS, FRUTAS, ALIMENTOS, ARTÍCULOS DE LA CASA Y PARTES DE LA CASA)</t>
  </si>
  <si>
    <t>SELLOS DIDÁCTICOS MOTIVACIONES O EXPRESIONES PARA CALIFICAR EN INGLÉS X 10</t>
  </si>
  <si>
    <t>SELLOS DIDÁCTICOS INFORMATIVOS EN INGLÉS X 25</t>
  </si>
  <si>
    <t>TÓNER PARA IMPRESORA HP LASET JET P4015X</t>
  </si>
  <si>
    <t>TÓNER PARA IMPRESORA SAMSUNG XPRESS M2070FW</t>
  </si>
  <si>
    <t>TÓNER PARA IMPRESORA HP LASERJET 4200L</t>
  </si>
  <si>
    <t xml:space="preserve">TÓNER PARA FOTOCOPIADORA RICOH MP 2554 </t>
  </si>
  <si>
    <t>TÓNER PARA IMPRESORA LEXMAR MS811DN</t>
  </si>
  <si>
    <t xml:space="preserve">TINTA PARA IMPRESORA EPSON L575 </t>
  </si>
  <si>
    <t>TÓNER PARA FOTOCOPIADORA, IMPRESORA RICOH MP 2553- SERIE E743L900104</t>
  </si>
  <si>
    <t>TÓNER PARA IMPRESORA TOSHIBA ESTUDIO 507</t>
  </si>
  <si>
    <t>TÓNER PARA IMPRESORA HP  LASER JET  P3015</t>
  </si>
  <si>
    <t>TÓNER LEXMARK T654LS</t>
  </si>
  <si>
    <t>TÓNER HP LASERJET 17 A  </t>
  </si>
  <si>
    <t xml:space="preserve">THINNER EXTRAFINO X CANECA DE 55 GALONES, INCLUYE DISPENSADOR </t>
  </si>
  <si>
    <t>RUBIN PARA PINTURA AUTOMOTRIZ</t>
  </si>
  <si>
    <t>CERA PARA PINTURA AUTOMOTRIZ</t>
  </si>
  <si>
    <t>LACA CATALIZADA TRANSPARENTE BRILLANTE .</t>
  </si>
  <si>
    <t>DESINFECTANTE Y ESTERILIZANTE</t>
  </si>
  <si>
    <t>PISTOLA ELÉCTRICA PARA SILICONA DELGADA</t>
  </si>
  <si>
    <t>PISTOLA ELÉCTRICA PARA SILICONA GRUESA</t>
  </si>
  <si>
    <t>PAPELERA PLÁSTICA</t>
  </si>
  <si>
    <t xml:space="preserve">TAPAS ESTÁNDAR POLIPROPILENO GRIS </t>
  </si>
  <si>
    <t>SILICONA LIQUIDA AROMATIZADA</t>
  </si>
  <si>
    <t xml:space="preserve">SIKAFLEX </t>
  </si>
  <si>
    <t>TEFLON INDUSTRIAL ROLLO X XX MTS</t>
  </si>
  <si>
    <t xml:space="preserve">SELLADOR LIJABLE </t>
  </si>
  <si>
    <t xml:space="preserve">VINILO BLANCO TIPO REF. 1501 X GALON </t>
  </si>
  <si>
    <t xml:space="preserve">PINTURA ESMALTE COLOR AZUL ESPAÑOL X GALON </t>
  </si>
  <si>
    <t>PINTURA ESMALTE GRIS CLARO</t>
  </si>
  <si>
    <t>PINTURA ESMALTE AMARILLO</t>
  </si>
  <si>
    <t xml:space="preserve">PINTURA ESMALTE NEGRO </t>
  </si>
  <si>
    <t xml:space="preserve">PINTURA ESMALTE ROJO </t>
  </si>
  <si>
    <t xml:space="preserve">PINTURA ESMALTE VERDE  ESMERALDA </t>
  </si>
  <si>
    <t xml:space="preserve">PINTURA TRAFICO AMARILLA </t>
  </si>
  <si>
    <t xml:space="preserve">PINTURA TRAFICO BLANCA </t>
  </si>
  <si>
    <t xml:space="preserve">DISOLVENTE PARA PINTURAS TRAFICO X GALON </t>
  </si>
  <si>
    <t xml:space="preserve">PINTURA PARA CANCHAS ACRILICA  A BASE DE AGUA ANTIDESLIZANTE COLOR ROJA </t>
  </si>
  <si>
    <t xml:space="preserve">PINTURA PARA CANCHAS COLOR AZUL </t>
  </si>
  <si>
    <t xml:space="preserve">PINTURA PARA CANCHAS COLOR AMARILLO </t>
  </si>
  <si>
    <t>SUPER MASTIK X GALON</t>
  </si>
  <si>
    <t xml:space="preserve">PINTURA ESMALTE BLANCO REF. P11 X GALON </t>
  </si>
  <si>
    <t>PINTURA GRIS BASALTO X GALON</t>
  </si>
  <si>
    <t>BOTIQUÍN DE PRIMEROS AUXILIOS</t>
  </si>
  <si>
    <t>GEL ANTIBACTERIAS GLICERINADO ALCOHOL</t>
  </si>
  <si>
    <t>PAQUETE GEL FRIO - CALIENTE</t>
  </si>
  <si>
    <t>AMBIENTADOR VEHÍCULOS</t>
  </si>
  <si>
    <t>PEGANTE SUPER BONDER X TUBO DE 5 GR</t>
  </si>
  <si>
    <t xml:space="preserve">LIMPIADROR PVC 1/8 GALON </t>
  </si>
  <si>
    <t>SOLDADURA  ELECTRICA  REF. 60 13 X 1/8" POR KILO</t>
  </si>
  <si>
    <t>PEGANTE PARA MADERA AGLOMERADO CARPINCOL REF MR 60.</t>
  </si>
  <si>
    <t>MANGUERA PARA AIRE EN PVC 3/8" DE 15 METROS CON ACOPLES.</t>
  </si>
  <si>
    <t>MANGUERA PARA AGUA DE 16 METROS</t>
  </si>
  <si>
    <t>PLASTICO TRANPARENTE X ROLLO DE 100 MTS C/U</t>
  </si>
  <si>
    <t>PLASTICO NEGRO X ROLLO DE 100MTS C/U</t>
  </si>
  <si>
    <t>CHAZO PLASTICO PUNTILLA  DE 1/4 X 1 PAQUETE X 500 UND C/U</t>
  </si>
  <si>
    <t>CHAZO PLASTICO PUNTILLA  DE 1/4 X 1/2 PAQUETE X 500 UND C/U</t>
  </si>
  <si>
    <t>CHAZO PLASTICO PUNTILLA  DE 1/4 X 2 PAQUETE X 500 UND C/U</t>
  </si>
  <si>
    <t>CODOS PVC 1/2 PVC</t>
  </si>
  <si>
    <t xml:space="preserve">TUBO PVC DE 1/2" PRESION TIPO PESADA X TUBO DE 6 MT DE LONGITUD </t>
  </si>
  <si>
    <t>REPUESTO DE SILLA Y ESPALDAR</t>
  </si>
  <si>
    <t>FORRO PARA EXTINTOR CO2 DE 20LB</t>
  </si>
  <si>
    <t>FORRO PARA EXTINTOR CO2 DE 05LB</t>
  </si>
  <si>
    <t>FORRO PARA EXTINTOR MULTIPROPÓSITO 05LB</t>
  </si>
  <si>
    <t>FORRO PARA EXTINTOR MULTIPROPÓSITO 10 LB</t>
  </si>
  <si>
    <t>FORRO PARA EXTINTOR MULTIPROPÓSITO 20 LB</t>
  </si>
  <si>
    <t>FORRO PARA EXTINTOR MULTIPROPÓSITO 30 LB</t>
  </si>
  <si>
    <t>FORRO PARA EXTINTOR SOLKAFLAM 10LB</t>
  </si>
  <si>
    <t>FORRO PARA EXTINTOR SOLKAFLAM 07LB</t>
  </si>
  <si>
    <t>FORRO PARA EXTINTOR SOLKAFLAM 20LB</t>
  </si>
  <si>
    <t>GUARDIÁN PARA LABORATORIO</t>
  </si>
  <si>
    <t>PAPELERA STYLE TAPA VAIVÉN ROJO</t>
  </si>
  <si>
    <t>PAPELERA STYLE TAPA VAIVÉN GRIS Y VERDE</t>
  </si>
  <si>
    <t>AQUISICIÓN DE PUNTOS ECOLÓGICOS 53 LITROS PARA RECOLECCIÓN DE BASURAS DEL GIMFA</t>
  </si>
  <si>
    <t>AQUISICIÓN DE PUNTOS ECOLÓGICOS 120 LITROS PARA RECOLECCIÓN DE BASURAS DEL GIMFA</t>
  </si>
  <si>
    <t>ESTUCHE GUITARRA</t>
  </si>
  <si>
    <t>AMARRE PARA TEJA PLASTICA Y ETERNIT DE 26 CMS  CALIBRE 18. TAPA METALICA PAQUETE X 100 UND C/U</t>
  </si>
  <si>
    <t xml:space="preserve">CINTA PARA DRYWALL X ROLLO </t>
  </si>
  <si>
    <t>ARBOL DE ENTRADA FLUIT MASTER</t>
  </si>
  <si>
    <t>ADAPTADOR HEMBRA  DE 1/2 PVC</t>
  </si>
  <si>
    <t>TABLERO DE VIDRIO</t>
  </si>
  <si>
    <t>PANEL LED REDONDO DE INSCRUSTAR DE 18 WATTS. LUZ BLANCA</t>
  </si>
  <si>
    <t xml:space="preserve">ORINALES REF COLOR BLANCO </t>
  </si>
  <si>
    <t>LAVAMANOS   INCRUSTAR REF. COLOR BLANCO</t>
  </si>
  <si>
    <t xml:space="preserve">ORINAL PEQUEÑO INFANTIL  REF. COLOR BEIGE </t>
  </si>
  <si>
    <t>SANITARIO INFANTIL PEQUEÑO HAPPY COLOR BEIGE</t>
  </si>
  <si>
    <t xml:space="preserve">MUEBLE SANITARIO CORONA BLANCO </t>
  </si>
  <si>
    <t xml:space="preserve">CABALLETE FIBROCEMENTO ETERNIT . </t>
  </si>
  <si>
    <t>LIJA ROJA NO 150</t>
  </si>
  <si>
    <t>LIJA ROJA NO 220</t>
  </si>
  <si>
    <t>LIJA ROJA NO 400</t>
  </si>
  <si>
    <t>JUEGO DE MESA. AJEDREZ. (10 JUEGOS)</t>
  </si>
  <si>
    <t xml:space="preserve">ALAMBRE NEGRO  CALIBRE 12 CONSTRUCCION X KILOGRAMO  </t>
  </si>
  <si>
    <t>ALAMBRE DULCE CALIBRE 18  CONSTRUCCION X KILOGRAMO</t>
  </si>
  <si>
    <t>MEDALLAS PARA RECONOCIMIENTOS DEPORTIVOS</t>
  </si>
  <si>
    <t>MEDALLAS PARA RECONOCIMIENTO DE OLIMPIADAS MATEMÁTICAS</t>
  </si>
  <si>
    <t>MEDALLAS CLAUSURA GRADOS TRANSICIÓN</t>
  </si>
  <si>
    <t>MEDALLAS RECONOCIMIENTO EXCELENCIA ACADÉMICA</t>
  </si>
  <si>
    <t>BANDERA METÁLICA DE COLOMBIA</t>
  </si>
  <si>
    <t>TROFEOS PARA PREMIACIÓN EN LAS DIFERENTES ACTIVIDADES GIMFA.</t>
  </si>
  <si>
    <t>MEDALLAS PARA RECONOCIMIENTO DE FERIA CIENCIA</t>
  </si>
  <si>
    <t xml:space="preserve">ALAS CON ESCUDO COLEGIO PARA PECHO </t>
  </si>
  <si>
    <t>MEDALLAS ESCUDO COLEGIO</t>
  </si>
  <si>
    <t>DISTINTIVOS METÁLICOS PRIMERO PUESTOS COIME</t>
  </si>
  <si>
    <t>DISTINTIVOS METÁLICOS BANDA MARCIAL, DISCIPLINA, RESPONSABILIDAD COIME</t>
  </si>
  <si>
    <t>MOHARRAS PARA COIME</t>
  </si>
  <si>
    <t>PAPELERA DE PEDAL NEGRA</t>
  </si>
  <si>
    <t>CABEZA TERMINAL INFLAR LLANTAS 1/4"</t>
  </si>
  <si>
    <t>PLANCHA CALENTAMIENTO LABORATORIO DE QUIMICA</t>
  </si>
  <si>
    <t>ADQUISICIÓN MARCOS DE PUERTAS EN ACERO INOXIDABLE 304 ANTIÁCIDOS CL 18.</t>
  </si>
  <si>
    <t>ESCALERILLA DE DOS PASOS</t>
  </si>
  <si>
    <t>SOPORTE DISPENSADOR</t>
  </si>
  <si>
    <t>BASE PARA CABINA</t>
  </si>
  <si>
    <t>PUNTILLA CON CABEZA DE 1 1/2X CAJA DE 500 GR  C/U</t>
  </si>
  <si>
    <t>GRAPAS DE ENCERRAMIENTO X CAJA DE 1000 GR. C/U SECCION 1 1/4 X 9"</t>
  </si>
  <si>
    <t>TORNILLOS  ESTRUCTURA PUNTO DE BROCA 1,9 MM DE 8X 1/2" PAQUETE X 100 UND</t>
  </si>
  <si>
    <t>CERRADURA 987 DE SOBREPONER DOBLE PASADOR IZQ</t>
  </si>
  <si>
    <t>CERRADURA 987 DE SOBREPONER DOBLE PASADOR DERECHA</t>
  </si>
  <si>
    <t>CERADURA DE SEGURIDAD 170 1/4</t>
  </si>
  <si>
    <t>CERRDURA OFICINA METALICA CROMADA</t>
  </si>
  <si>
    <t>TORNILLO PARA DRYWALL  10 X 1 1/2</t>
  </si>
  <si>
    <t>GRIFERIA COMPLETA PARA SANITARIO FLUIT MASTER</t>
  </si>
  <si>
    <t>REMACHE 3/16" X 3/4  PAQUETE X 1000 UND C/U</t>
  </si>
  <si>
    <t>REMACHE 3/16" X 1" PAQUETE X 1000 UND C/U</t>
  </si>
  <si>
    <t>REMACHE 1/8 X 5/8"  PAQUETE X 1000 UND C/U</t>
  </si>
  <si>
    <t>TORNILLO AUTO ROSCANTE DE 3/4PAQUETE X 500 UND C/U</t>
  </si>
  <si>
    <t>TORNILLO AUTO ROSCANTE DE 1"PAQUETE X 500 UND C/U</t>
  </si>
  <si>
    <t>TORNILLO AUTO ROSCANTE DE 1 1/4PAQUETE X 500 UND C/U</t>
  </si>
  <si>
    <t>TORNILLO AUTO ROSCANTE DE 1 1/2PAQUETE X 500 UND C/U</t>
  </si>
  <si>
    <t>TORNILLO AUTO ROSCANTE DE 2 PAQUETE X 500 UND C/U</t>
  </si>
  <si>
    <t xml:space="preserve">CANDADO INTEMPERIE CUBIERTO  60 MM </t>
  </si>
  <si>
    <t>ACOPLE SANITARIO NORMAL</t>
  </si>
  <si>
    <t xml:space="preserve">ACOPLE SANITARIO LARGO </t>
  </si>
  <si>
    <t xml:space="preserve">ACOPLE LAVAMANOS NORMAL </t>
  </si>
  <si>
    <t>ACOPLE LAVAMANOS LARGO</t>
  </si>
  <si>
    <t xml:space="preserve">REGISTRO DE 1/2 EN BRONCE </t>
  </si>
  <si>
    <t xml:space="preserve">REGISTRO DE 3/4 EN BRONCE. </t>
  </si>
  <si>
    <t xml:space="preserve">LLAVE DE PUSH PARA ORINAL </t>
  </si>
  <si>
    <t>LLAVE LAVAMANOS DE PUSH . CORONA</t>
  </si>
  <si>
    <t>ESPATULA DE 4 "</t>
  </si>
  <si>
    <t>CUCHILLAS PARA GUADAÑA</t>
  </si>
  <si>
    <t xml:space="preserve">YOYO PAR GUADAÑA </t>
  </si>
  <si>
    <t>ESPATULA DE 2"</t>
  </si>
  <si>
    <t>PISTOLA PARA PINTAR TIPO AEROGRAFO</t>
  </si>
  <si>
    <t>ANDAMIO PORTATIL  MEDIDAS 1,17X0,65X1,27 M</t>
  </si>
  <si>
    <t>MANTENIMIENTO PÁGINA WEB GIMFA E INTRAGIMFA INCLUIDO EL HOSTING</t>
  </si>
  <si>
    <t>DISEÑO PLAN DE REGULACIÓN</t>
  </si>
  <si>
    <t>MANTENIMIENTO, SOPORTE, Y ACTUALIZACIÓN AL PROGRAMA SYSCOLEGIOS ACADÉMICO Y FINANCIERO Y LAS LICENCIAS DE USO DE CADA MODULO.  ASÍ MISMO EL ALOJAMIENTO (HOSTING)</t>
  </si>
  <si>
    <t>MANTENIMIENTO Y ACTUALIZACIÓN DEL SOFTWARE INTERACTIVO LABORATORIO DE INGLÉS "STUDYROOM"</t>
  </si>
  <si>
    <t xml:space="preserve">MANTENIMIENTO PREDICTIVO, DETECTIVO, Y CORRECTIVO INSTALACIONES GIMFA </t>
  </si>
  <si>
    <t>SERVICIOS LOGISTICO PARA LOS  EVENTOS DEL COLEGIO</t>
  </si>
  <si>
    <t>SERVICIO DE AUDITORIA DE SEGUIMIENTO Y RECERTIFICACIÓN DE LOS GIMNACIOS MILITARES FAC</t>
  </si>
  <si>
    <t>SUMINISTRO DE PERSONAL DOCENTE Y PROFESIONALES PARA EL APOYO A LA GESTIÓN DEL GIMNASIO MILITAR FAC.</t>
  </si>
  <si>
    <t>SERVICIO DE TELÉFONO</t>
  </si>
  <si>
    <t>DIGITALIZACIÓN LIBROS SECRETARÍA ACADÉMICA</t>
  </si>
  <si>
    <t>SERVICIO DE SEGURIDAD Y VIGILANCIA PARA LAS INSTALACIONES DEL GIMFA.</t>
  </si>
  <si>
    <t>VF. 2019 SERVICIO DE SEGURIDAD Y VIGILANCIA PARA LAS INSTALACIONES DEL GIMFA.</t>
  </si>
  <si>
    <t>SERVICIO DE ASEO PARA  LAS INSTALACIONES DEL GIMNASIO MILITAR FAC – GIMFA – BOGOTÁ</t>
  </si>
  <si>
    <t>VF. 2019 SERVICIO DE ASEO PARA  LAS INSTALACIONES DEL GIMNASIO MILITAR FAC – GIMFA – BOGOTÁ</t>
  </si>
  <si>
    <t>SERVICIO DE ACUEDUCTO, ALCANTARILLADO Y ASEO</t>
  </si>
  <si>
    <t>SERVICIO DE ENERGÍA</t>
  </si>
  <si>
    <t>MANTENIMIENTO PREVENTIVO Y CORRECTIVO A TODO COSTO  DE 4 FOTOCOPIADORAS</t>
  </si>
  <si>
    <t>MANTENIMIENTO PREVENTIVO Y CORRECTIVO A TODO COSTO DE TANQUES PARA AGUA POTABLE</t>
  </si>
  <si>
    <t>MANTENIMIENTO PREVENTIVO Y CORRECTIVO A TODO COSTO DE LOS SISTEMAS ELECTRÓNICOS DE SEGURIDAD DEL GIMNASIO MILITAR FAC</t>
  </si>
  <si>
    <t>MANTENIMIENTO PREVENTIVO, CORRECTIVO A TODO COSTO Y RECARGA DE LOS EXTINTORES</t>
  </si>
  <si>
    <t>MANTENIMIENTO PREVENTIVO Y CORRECTIVO A TODO COSTO INSTRUMENTOS MUSICALES DE LA BANDA MARCIAL</t>
  </si>
  <si>
    <t>CAMBIO DE 63 CORDONES DE LOS INSTRUMENTOS DE LA BANDA MARCIAL</t>
  </si>
  <si>
    <t>MANTENIMIENTO EQUIPOS DE CARPINTERIA Y JARDINERIA</t>
  </si>
  <si>
    <t>MANTENIMIENTO PREVENTIVO Y CORRECTIVO A TODO COSTO DE 07 VIDEO BEAM</t>
  </si>
  <si>
    <t>MANTENIMIENTO PREVENTIVO Y CORRECTIVO A TODO COSTO DE EQUIPOS MUSICALES</t>
  </si>
  <si>
    <t>ENCORDADO PARA BAJO 4 CUERDAS</t>
  </si>
  <si>
    <t>ENCORDADO GUITARRA ELÉCTRICA FINO</t>
  </si>
  <si>
    <t>MANTENIMIENTO PREVENTIVO Y CORRECTIVO A TODO COSTO DE DOS CARPAS PARA CEREMONIAS Y EVENTOS DEL COLEGIO.</t>
  </si>
  <si>
    <t>IMPRESIÓN PENDONES</t>
  </si>
  <si>
    <t>IMPRESIÓN CARPETAS DISEÑO</t>
  </si>
  <si>
    <t>CERTIFICADOS DE ASISTENCIA COMO ASISTENTES</t>
  </si>
  <si>
    <t>CERTIFICADOS DE ASISTENCIA  COMO PONENTES</t>
  </si>
  <si>
    <t>FOLLETOS</t>
  </si>
  <si>
    <t xml:space="preserve">ESCARAPELA DE IDENTIFICACIÓN CON FORRO Y CORDÓN </t>
  </si>
  <si>
    <t>CERTIFICADOS DE GRADO 5°, 9° E INSTRUCCIÓN MILITAR</t>
  </si>
  <si>
    <t>CARPETAS PARA CERTIFICADOS DE GRADO 5°, 9° E INSTRUCCIÓN MILITAR.</t>
  </si>
  <si>
    <t>FORMULARIOS DE INSCRIPCION TODOS LOS GRADOS</t>
  </si>
  <si>
    <t>SOBRES BLANCOS CON EL LOGO DEL COLEGIO</t>
  </si>
  <si>
    <t>MENCIONES DE HONOR POR DESEMPEÑO ESTUDIANTIL</t>
  </si>
  <si>
    <t>INVITACIONES CEREMONIA DE INSTRUCCIÓN MILITAR</t>
  </si>
  <si>
    <t>DISEÑO Y DIAGRAMACIÓN Y LAS PIEZAS</t>
  </si>
  <si>
    <t>PENDONES COIME</t>
  </si>
  <si>
    <t>ENFERMERA PARA EL GIMFA</t>
  </si>
  <si>
    <t>GIMFA</t>
  </si>
  <si>
    <t>BASE AEREA COMANDO FUERZA AEREA (BACOF)</t>
  </si>
  <si>
    <t>COMANDO DE PERSONAL (COP)</t>
  </si>
  <si>
    <t>DIRECCION INFRAESTRUCTURA (DIFRA)</t>
  </si>
  <si>
    <t>DIRECCION LOGISTICA AERONAUTICA (DILOA)</t>
  </si>
  <si>
    <t>DIRECCION LOGISTICA DE LOS SERVICIOS (DILOS)</t>
  </si>
  <si>
    <t>JEFATURA RELACIONES LABORALES (JERLA)</t>
  </si>
  <si>
    <t>OFICINA GOBIERNO CORPORATIVO DE TIC (GOCOP)</t>
  </si>
  <si>
    <t>SUBJEFATURA ESTADO MAYOR ESTRATEGIA Y PLANEACION</t>
  </si>
  <si>
    <t>1502-0100-38</t>
  </si>
  <si>
    <t>OVERHAUL, REPAR POR FOD, INSPE. 400 Y 800 HORAS, REPAR. PARCIAL, EXCHANGE, PRUEBAS BANCO Y COSTOS COMPLEMENTARIOS MOTORES, ACCESORIOS Y COMPONEN. LINEA GE J79-J1EQD - VF 2019</t>
  </si>
  <si>
    <t>REPARACIÓN PARCIAL POR CUALQUIER TIPO DE EVENTO, HSI, REPARACIÓN POR FOD, OVERHAUL, OVERHAUL LIGHT, UPGRADE, INSPECCIÓNES, APLICACIÓN DE SERVICES BULLETINS, EXCHANGE, PRUEBAS DE BANCO, COSTOS COMPLEMENTARIOS PARA MOTORES DE LA LÍNEA PT6A SERIES Y PW100 SERIES, SUS ACCESORIOS Y COMPONENTES. APLICABLES A LAS AERONAVES DE LA FUERZA AÉREA COLOMBIANA.</t>
  </si>
  <si>
    <t>OVERHAUL, CONVERSION, UP-GRADE, REPARACIÓN PARCIAL POR CUALQUIER TIPO DE EVENTO, INSPECCIONES, APLICACIÓN DE SERVICES BULLETINS, DIRECTIVAS DE AERONAVEGABILIDAD, EXCHANGE, PRUEBAS DE BANCO, COSTOS COMPLEMENTARIOS PARA LOS MOTORES, ACCESORIOS Y COMPONENTES DE LA LÍNEA T700, T701 C, T701 C/D  Y CT79C.</t>
  </si>
  <si>
    <t>REPARACIÓN PARCIAL POR CUALQUIER TIPO DE EVENTO, HSI, REPARACIÓN POR FOD, OVERHAUL, OVERHAUL LIGHT, UPGRADE, INSPECCIÓNES, APLICACIÓN DE SERVICES BULLETINS, EXCHANGE, PRUEBAS DE BANCO, COSTOS COMPLEMENTARIOS PARA MOTORES DE LA LÍNEA PT6T SERIES, JT15D SERIES, SUS ACCESORIOS Y COMPONENTES (INCLUYENDO C-BOX), APLICABLES A LAS AERONAVES DE LA FUERZA AÉREA COLOMBIANA.</t>
  </si>
  <si>
    <t>INSPECCION DE 72 MESES DE LAS AERONAVES B-737-400 DE LA FUERZA AEREA COLOMBIANA, DE ACUERDO A ANEXO TECNICO</t>
  </si>
  <si>
    <t>MANTENIMIENTO PDM INSPECCION MAYOR ESTRUCTURAL, CUMPLIMIENTO DE BOLETINES DE SERVICIO MANDATORIOS Y TRABAJOS ESPECIALES DEL EQUIPO C-130 FAC 1015 DE ACUERDO A ANEXO TECNICO</t>
  </si>
  <si>
    <t>SERVICIO DE MANTENIMIENTO PDM INSPECCION MAYOR ESTRUCTURAL, CUMPLIMIENTO DE BOLETINES DE SERVICIO MANDATORIOS Y TRABAJOS ESPECIALES DEL EQUIPO C-130 DE ACUERDO A ANEXO TÉCNICO - VF 2019</t>
  </si>
  <si>
    <t>CASCOS KEVLAR STRIKCER ACH</t>
  </si>
  <si>
    <t>PILOTO AUTOMATICO</t>
  </si>
  <si>
    <t>MODERNIZAR SISTEMA RUEDAS Y FRENOS C-130</t>
  </si>
  <si>
    <t>VEHICULOS DE BOMBEROS AEROPORTUARIOS</t>
  </si>
  <si>
    <t xml:space="preserve">CONSTRUCCION, INFRAESTRUCTURA Y EQUIPOS ALOJAMIENTO MILITAR PERSONAL SUBOFICIALES SOLTEROS EMAVI (DOS (02) BARRACAS CADA UNA DE 24 HABITACIONES PARA 96 PAX) </t>
  </si>
  <si>
    <t>INTERVENTORIA TECNICA, ADMINISTRATIVA, FINANCIERA, CONTABLE Y JURIDICA PARA LA CONSTRUCCION, INFRAESTRUCTURA Y EQUIPOS ALOJAMIENTO MILITAR PERSONAL SUBOFICIALES SOLTEROS EMAVI (DOS (02) BARRACAS CADA UNA DE 24 HABITACIONES PARA 96 PAX)</t>
  </si>
  <si>
    <t>SOPORTE LOGISTICO REPUESTOS SISTEMAS DE GUERRA ELECTRONICA Y CONTRAMEDIDAS PARA LAS AERONAVES DE LA FUERZA AEREA COLOMBIANA</t>
  </si>
  <si>
    <t>SOPORTE LOGISTICO REPUESTOS SISTEMAS DE ARMAMENTO AERONAVES DE LA FUERZA AÉREA COLOMBIANA</t>
  </si>
  <si>
    <t>ADQUISICIÓN DE ARMAMENTO AEREO (BENGALAS LUU 2B/B) FUERZA AÉREA COLOMBIANA</t>
  </si>
  <si>
    <t>ADQUISICIÓN DE ARMAMENTO AEREO (BENGALAS LUU-19) FUERZA AÉREA COLOMBIANA</t>
  </si>
  <si>
    <t>ADQUISICIÓN ARMAMENTO AEREO CONVENCIONAL PARA LA FUERZA AÉREA COLOMBIANA (MUNICION 0.50)</t>
  </si>
  <si>
    <t>SOPORTE LOGISTICO REPUESTOS SISTEMAS DE GUERRA ELECTRONICA Y CONTRAMEDIDAS PARA AERONAVES</t>
  </si>
  <si>
    <t>SOPORTE LOGISTICO REPUESTOS ARMAMENTO AEREO</t>
  </si>
  <si>
    <t>COMPRA DE TERRENOS DE GACAR</t>
  </si>
  <si>
    <t>CONSTRUCCIÓN RAMPA Y VÍAS DE ACCESO ESCUELA DE HELICÓPTEROS FASE I EN FLANDES - TOLIMA.</t>
  </si>
  <si>
    <t>INTERVENTORIA TECNICA, ADMINISTRATIVA, FINANCIERA, CONTABLE Y JURIDICA PARA LA CONSTRUCCIÓN RAMPA Y VÍAS DE ACCESO ESCUELA DE HELICÓPTEROS FASE I EN FLANDES - TOLIMA-</t>
  </si>
  <si>
    <t>CONSTRUCCIÓN INFRAESTRUCTURA E INSTALACIÓN HORNO INCINERADOR DE RESIDUOS SÓLIDOS EN CACOM-6.  INCLUYE INTERVENTORÍA.</t>
  </si>
  <si>
    <t>INTERVENTORIA TECNICA, ADMINISTRATIVA, FINANCIERA, CONTABLE Y JURIDICA PARA LA CONSTRUCCIÓN INFRAESTRUCTURA E INSTALACIÓN HORNO INCINERADOR DE RESIDUOS SÓLIDOS EN CACOM-6.</t>
  </si>
  <si>
    <t>CONSTRUCCION GUARDIA EN LA ESCUELA MILITAR DE AVIACIÓN EN CALI - VALLE DEL CAUCA</t>
  </si>
  <si>
    <t>INTERVENTORIA TECNICA, ADMINISTRATIVA, FINANCIERA, CONTABLE Y JURIDICA PARA LA GUARDIA EN LA ESCUELA MILITAR DE AVIACIÓN EN CALI - VALLE DEL CAUCA</t>
  </si>
  <si>
    <t>CONTRATACION DE ASESORES PARA RENOVACION DE REGISTRO CALIFICADO</t>
  </si>
  <si>
    <t>ADQUISICIÓN, ADECUACIÓN, IMPLEMENTACIÓN, CAPACITACIÓN E INSTALACIÓN DE CAPACIDAD DE PROCESAMIENTO Y ALMACENAMIENTO DE INFORMACIÓN PARA DESARROLLO DE PROYECOS DEL CETAD TIPO LLAVE EN MANO</t>
  </si>
  <si>
    <t>SISTEMA DE DETECCION Y MITIGACION CONTRA DRONES</t>
  </si>
  <si>
    <t>BASURERA METALICA CUADRADA EN LAMINA DE ACERO COLD ROLLED  CANECA EN LAMINA COLD ROLLED DE 20CM X 20CM X 35CM ELABORADA EN LAMINA CAL 20 APROX. CON PINTURA EN POLVO APLICADA ELECTROSTÁTICAMENTE.</t>
  </si>
  <si>
    <t>PUESTO SUBDIRECTOR  EN C  2,10M X 2.10M X 1.50M (INCLUYE SUPERFICIES DIM APROX. 2,10M X 0,60M,  0,60M X 0,60M Y 1,50M X 0,60M,  X 30MM EN AGLOMERADO ENCHAPADO EN FÓRMICA COLOR CREMA, Y OTRO DE 0.60 X 0.90 X 30 MM, 2 CAJONERAS  2 X 1 FRENTE EN FÓRMICA COLOR MADERA CEDRO O SIMILAR Y FALDA EN FÓRMICA, PANTALLA DIVISORIA EN VIDRIO TEMPLADO DE 0.60 X 0.40 HIELO, SIMILAR A IMAGEN.SISTEMA MODULAR PRÁCTICO, MODERNO, CONTEMPORÁNEO, AUTO PORTANTE. SISTEMA DE CONECTIVIDAD MEDIANTE CANALETA INFERIOR Y GROMMET A SUPERFICIE ELABORADO EN LÁMINA DE COLD ROLLED CALIBRE 20 CON TAPA ABATIBLE Y TROQUELES PARA VOZ, DATOS Y REDES REGULADAS Y NORMALES.SISTEMA MODULAR PRÁCTICO, MODERNO, CONTEMPORÁNEO, AUTO PORTANTE.</t>
  </si>
  <si>
    <t>PUESTO OPERATIVO DE 1,50X1,50  CONSITE EN EL SUMINISTRO E INSTALACION DE UN ESCRITORIO PUESTO DE TRABAJO OPERATIVO EN L, CONFORMADO CON UNA SUPERFICIE DE 0.60 X 1.50 X 30 MM, EN AGLOMERADO ENCHAPADO EN FÓRMICA COLOR CREMA, Y OTRO DE 0.60 X 0.90 X 30 MM, 2 CAJONERAS  2 X 1 FRENTE EN FÓRMICA COLOR MADERA CEDRO O SIMILAR Y FALDA EN FÓRMICA, PANTALLA DIVISORIA EN VIDRIO TEMPLADO DE 0.60 X 0.40 HIELO, SIMILAR A IMAGEN.SISTEMA MODULAR PRÁCTICO, MODERNO, CONTEMPORÁNEO, AUTO PORTANTE. SISTEMA DE CONECTIVIDAD MEDIANTE CANALETA INFERIOR Y GROMMET A SUPERFICIE ELABORADO EN LÁMINA DE COLD ROLLED CALIBRE 20 CON TAPA ABATIBLE Y TROQUELES PARA VOZ, DATOS Y REDES REGULADAS Y NORMALES.SISTEMA MODULAR PRÁCTICO, MODERNO, CONTEMPORÁNEO, AUTO PORTANTE.</t>
  </si>
  <si>
    <t>SILLA  BRAZOS GRADUABLES  SILLA SLIM/RIDE O SIMILAR  BRAZOS GRADUABLES,  SILLA GERENCIAL, BASE NEGRA, ESPALDAR ALTO CON SOPORTE LUMBAR EN MALLA, APOYA CABEZAS EN MALLA, ASIENTO EN MALLA RIDE NYLON INDEFORMABLE, RODACHINAS PARA PISO DURO, CON MECANISMO SYNCRON 2 PALANCAS, APOYA BRAZOS GRADUABLE, BASE NYLON DUBAI</t>
  </si>
  <si>
    <t>SILLA INTERLOCUTORA - CONSITE EN EL SUMINISTRO E INSTALACION DE  UNA SILLAS INTERLOCUTORA TAPIZADO EN MALLA NEGRA CON SOPORTE LUMBAR AJUSTABLE. ASIENTO TAPIZADO EN SINTÉTICO NEGRO CON INTERNOS EN MADERA Y ESPUMA MOLDEADA. CON ESTRUCTURA TIPO CONTILIVER REFORZADA BITUBULAR CROMADA. BRAZOS FIJOS EN POLIPROPILENO REFORZADOS EN FIBRA DE VIDRIO.</t>
  </si>
  <si>
    <t>TABLERO VIDRIO TEMPLADO TRANSPARENTE 10 MM APROX, INCLUYE ACCESORIOS DE FIJACIÓN EN ACERO INOXIDABLE  O SIMILIAR. DIM APROX 2,00M X 1,00M</t>
  </si>
  <si>
    <t>SUPERFICIES DE EMPALME DE 0,60X01,2/1,5 CONSISTE EN EL SUMINISTRO E INSTALACION DE  UNA SUPERFICIE DE 0.60 X 1.50/1,20X 30 MM, EN AGLOMERADO ENCHAPADO EN FÓRMICA COLOR CREMA O ESCOGER POR LA SUPERVISION</t>
  </si>
  <si>
    <t>OBRA CIVIL CONTROL DE ACCESO PRINCIPAL CATAM</t>
  </si>
  <si>
    <t>DILOA - INVERSIÓN</t>
  </si>
  <si>
    <t>GOCOP - INVERSIÓN</t>
  </si>
  <si>
    <t>DIFRA - INVERSIÓN</t>
  </si>
  <si>
    <t>CACOM 6 - INVERSIÓN</t>
  </si>
  <si>
    <t>CACOM-5 - INVERSIÓN</t>
  </si>
  <si>
    <t>1502-0100-27-1502080</t>
  </si>
  <si>
    <t>1502-0100-28-1502136</t>
  </si>
  <si>
    <t>1502-0100-32-1502134</t>
  </si>
  <si>
    <t>1502-0100-33-1502131</t>
  </si>
  <si>
    <t>1502-0100-34-1502090</t>
  </si>
  <si>
    <t>PARTIDA ALIMENTACIÓN SOLDADOS</t>
  </si>
  <si>
    <t>PARTIDA ALIMENTACION SOLDADOS</t>
  </si>
  <si>
    <t>ok inversión</t>
  </si>
  <si>
    <t>46181701; 53103100; 53121701; 80111624;53121801</t>
  </si>
  <si>
    <t>DIFRA</t>
  </si>
  <si>
    <t>DILOA</t>
  </si>
  <si>
    <t>DILOS</t>
  </si>
  <si>
    <t>CACOM-6  INVERSIÓN</t>
  </si>
  <si>
    <t>GOCOP</t>
  </si>
  <si>
    <t>1502-0100-35-0-1502130-02</t>
  </si>
  <si>
    <t>1502-0100-37-0-1502086-02</t>
  </si>
  <si>
    <t>1502-0100-39-0-1502135-02</t>
  </si>
  <si>
    <t>1502-0100-34-0-1502088-02</t>
  </si>
  <si>
    <t>1502-0100-34-0-1502089-02</t>
  </si>
  <si>
    <t>1502-0100-34-0-1502090-02</t>
  </si>
  <si>
    <t>1502-0100-36-0-1502090-02</t>
  </si>
  <si>
    <t>VIÁTICOS DE LOS FUNCIONARIOS EN COMISIÓN</t>
  </si>
  <si>
    <t>JERLA</t>
  </si>
  <si>
    <t xml:space="preserve">COP </t>
  </si>
  <si>
    <t>MINIMA CUANTIA</t>
  </si>
  <si>
    <t>IMPUESTOS - IMPUESTO SOBRE VEHÍCULOS AUTOMOTORES</t>
  </si>
  <si>
    <t>ACTIVOS FIJOS - MAQUINARIA DE INFORMÁTICA Y SUS PARTES, PIEZAS Y ACCESORIOS</t>
  </si>
  <si>
    <t>MATERIALES Y SUMINISTROS - ACEITES DE PETRÓLEO O ACEITES OBTENIDOS DE MINERALES BITUMINOSOS (EXCEPTO LOS ACEITES CRUDOS); PREPARADOS N. C. P. , QUE CONTENGAN POR LO MENOS EL 70% DE SU PESO EN ACEITES DE ESOS TIPOS Y CUYOS COMPONENTES BÁSICOS SEAN ESOS ACEITES</t>
  </si>
  <si>
    <t>MATERIALES Y SUMINISTROS - PASTA DE PAPEL, PAPEL Y CARTÓN</t>
  </si>
  <si>
    <t>MATERIALES Y SUMINISTROS - OTROS PRODUCTOS PLÁSTICOS</t>
  </si>
  <si>
    <t>MATERIALES Y SUMINISTROS - OTROS ARTÍCULOS MANUFACTURADOS N. C. P.</t>
  </si>
  <si>
    <t>MATERIALES Y SUMINISTROS - PRODUCTOS METÁLICOS ELABORADOS (EXCEPTO MAQUINARIA Y EQUIPO)</t>
  </si>
  <si>
    <t>MATERIALES Y SUMINISTROS - LIBROS DE REGISTROS, LIBROS DE CONTABILIDAD, CUADERNILLOS DE NOTAS, BLOQUES PARA CARTAS, AGENDAS Y ARTÍCULOS SIMILARES, SECANTES, ENCUADERNADORES, CLASIFICADORES PARA ARCHIVOS, FORMULARIOS Y OTROS ARTÍCULOS DE ESCRITORIO, DE PAPEL O CARTÓN</t>
  </si>
  <si>
    <t>MATERIALES Y SUMINISTROS - OTROS PRODUCTOS DE CAUCHO</t>
  </si>
  <si>
    <t>MATERIALES Y SUMINISTROS - PRODUCTOS QUÍMICOS N. C. P.</t>
  </si>
  <si>
    <t>MATERIALES Y SUMINISTROS - PRODUCTOS QUÍMICOS INORGÁNICOS BÁSICOS N. C. P.</t>
  </si>
  <si>
    <t>MATERIALES Y SUMINISTROS - PRODUCTOS DE EMPAQUE Y ENVASADO, DE PLÁSTICO</t>
  </si>
  <si>
    <t>MATERIALES Y SUMINISTROS - JABÓN, PREPARADOS PARA LIMPIEZA, PERFUMES Y PREPARADOS DE TOCADOR</t>
  </si>
  <si>
    <t>MATERIALES Y SUMINISTROS - ARTÍCULOS TEXTILES (EXCEPTO PRENDAS DE VESTIR)</t>
  </si>
  <si>
    <t>MATERIALES Y SUMINISTROS - ABONOS Y PLAGUICIDAS</t>
  </si>
  <si>
    <t>MATERIALES Y SUMINISTROS - BEBIDAS NO ALCOHÓLICAS; AGUAS MINERALES EMBOTELLADAS</t>
  </si>
  <si>
    <t>MATERIALES Y SUMINISTROS - PRODUCTOS DEL CAFÉ</t>
  </si>
  <si>
    <t>MATERIALES Y SUMINISTROS - CARNE Y PRODUCTOS CÁRNICOS</t>
  </si>
  <si>
    <t>MATERIALES Y SUMINISTROS - PRODUCTOS DE PANADERÍA</t>
  </si>
  <si>
    <t>MATERIALES Y SUMINISTROS - OTROS PRODUCTOS ALIMENTICIOS N. C. P.</t>
  </si>
  <si>
    <t>MATERIALES Y SUMINISTROS - AZÚCAR</t>
  </si>
  <si>
    <t>MATERIALES Y SUMINISTROS - PRODUCTOS LÁCTEOS Y OVOPRODUCTOS</t>
  </si>
  <si>
    <t>MATERIALES Y SUMINISTROS - PREPARACIONES Y CONSERVAS DE FRUTAS Y NUECES</t>
  </si>
  <si>
    <t>MATERIALES Y SUMINISTROS - VIDRIO Y PRODUCTOS DE VIDRIO</t>
  </si>
  <si>
    <t>ADQUISICIÓN DE SERVICIOS - SERVICIOS DE MANTENIMIENTO Y REPARACIÓN DE COMPUTADORES Y EQUIPO PERIFÉRICO</t>
  </si>
  <si>
    <t>ADQUISICIÓN DE SERVICIOS - SERVICIOS DE MANTENIMIENTO Y REPARACIÓN DE OTRA MAQUINARIA Y OTRO EQUIPO</t>
  </si>
  <si>
    <t>ADQUISICIÓN DE SERVICIOS - SERVICIOS DE MANTENIMIENTO Y REPARACIÓN DE MAQUINARIA Y EQUIPO DE TRANSPORTE</t>
  </si>
  <si>
    <t>ADQUISICIÓN DE SERVICIOS - SERVICIOS DE LIMPIEZA</t>
  </si>
  <si>
    <t>ADQUISICIÓN DE SERVICIOS - SERVICIOS AUXILIARES ESPECIALIZADOS DE OFICINA</t>
  </si>
  <si>
    <t>MATERIALES Y SUMINISTROS - ENERGÍA ELÉCTRICA</t>
  </si>
  <si>
    <t>ADQUISICIÓN DE SERVICIOS - SERVICIOS DE TELEFONÍA Y OTRAS TELECOMUNICACIONES</t>
  </si>
  <si>
    <t>ADQUISICIÓN DE SERVICIOS - SERVICIOS DE TELECOMUNICACIONES A TRAVÉS DE INTERNET</t>
  </si>
  <si>
    <t>ADQUISICIÓN DE SERVICIOS - SERVICIOS DE ARRENDAMIENTO O ALQUILER DE MAQUINARIA Y EQUIPO SIN OPERARIO</t>
  </si>
  <si>
    <t>ADQUISICIÓN DE SERVICIOS - SERVICIO DE ARRENDAMIENTO DE BIENES INMUEBLES A COMISIÓN O POR CONTRATA</t>
  </si>
  <si>
    <t>ADQUISICIÓN DE SERVICIOS - SERVICIOS JURÍDICOS</t>
  </si>
  <si>
    <t>ADQUISICIÓN DE SERVICIOS - SERVICIOS DE REASEGURO</t>
  </si>
  <si>
    <t>ADQUISICIÓN DE SERVICIOS - SERVICIOS DE SEGUROS DE VEHÍCULOS AUTOMOTORES</t>
  </si>
  <si>
    <t>ADQUISICIÓN DE SERVICIOS - SEGUROS EQUIPOS ELÉCTRICOS</t>
  </si>
  <si>
    <t>ADQUISICIÓN DE SERVICIOS - SERVICIOS DE DEPÓSITO</t>
  </si>
  <si>
    <t>ADQUISICIÓN DE SERVICIOS - SERVICIOS DE CONSULTORÍA EN ADMINISTRACIÓN Y SERVICIOS DE GESTIÓN</t>
  </si>
  <si>
    <t>ADQUISICIÓN DE SERVICIOS - OTROS SERVICIOS PROFESIONALES Y TÉCNICOS N. C. P.</t>
  </si>
  <si>
    <t>ACTIVOS FIJOS - INSTRUMENTOS ÓPTICOS Y EQUIPO FOTOGRÁFICO; PARTES, PIEZAS Y ACCESORIOS</t>
  </si>
  <si>
    <t>ADQUISICIÓN DE SERVICIOS - OTROS TIPOS DE EDUCACIÓN Y SERVICIOS DE APOYO EDUCATIVO</t>
  </si>
  <si>
    <t>MATERIALES Y SUMINISTROS - AERONAVES Y NAVES ESPACIALES, Y SUS PARTES Y PIEZAS</t>
  </si>
  <si>
    <t>MATERIALES Y SUMINISTROS - LLANTAS DE CAUCHO Y NEUMÁTICOS (CÁMARAS DE AIRE)</t>
  </si>
  <si>
    <t>ADQUISICIÓN DE SERVICIOS - SERVICIOS DE CONTENIDOS EN LÍNEA (ON-LINE)</t>
  </si>
  <si>
    <t>ACTIVOS FIJOS - PAQUETES DE SOFTWARE</t>
  </si>
  <si>
    <t>MATERIALES Y SUMINISTROS - HILADOS E HILOS; TEJIDOS DE FIBRAS TEXTILES INCLUSO AFELPADOS</t>
  </si>
  <si>
    <t>ADQUISICIÓN DE SERVICIOS - SERVICIOS DE APOYO AL TRANSPORTE AÉREO</t>
  </si>
  <si>
    <t>ACTIVOS FIJOS - MOTORES, GENERADORES Y TRANSFORMADORES ELÉCTRICOS Y SUS PARTES Y PIEZAS</t>
  </si>
  <si>
    <t>ACTIVOS FIJOS - BOMBAS, COMPRESORES, MOTORES DE FUERZA HIDRÁULICA Y MOTORES DE POTENCIA NEUMÁTICA Y VÁLVULAS Y SUS PARTES Y PIEZAS</t>
  </si>
  <si>
    <t>ACTIVOS FIJOS - VEHÍCULOS AUTOMOTORES, REMOLQUES Y SEMIRREMOLQUES; Y SUS PARTES, PIEZAS Y ACCESORIOS</t>
  </si>
  <si>
    <t>ACTIVOS FIJOS - APARATOS DE CONTROL ELÉCTRICO Y DISTRIBUCIÓN DE ELECTRICIDAD Y SUS PARTES Y PIEZAS</t>
  </si>
  <si>
    <t>ACTIVOS FIJOS - OTRA MAQUINARIA PARA USOS ESPECIALES Y SUS PARTES Y PIEZAS</t>
  </si>
  <si>
    <t>ACTIVOS FIJOS - MAQUINARIA AGROPECUARIA O SILVÍCOLA Y SUS PARTES Y PIEZAS</t>
  </si>
  <si>
    <t>ACTIVOS FIJOS - APARATOS MÉDICOS Y QUIRÚRGICOS Y APARATOS ORTÉSICOS Y PROTÉSICOS</t>
  </si>
  <si>
    <t>ACTIVOS FIJOS - EQUIPO DE ELEVACIÓN Y MANIPULACIÓN Y SUS PARTES Y PIEZAS</t>
  </si>
  <si>
    <t>ACTIVOS FIJOS - ACUMULADORES, PILAS Y BATERÍAS PRIMARIAS Y SUS PARTES Y PIEZAS</t>
  </si>
  <si>
    <t>ACTIVOS FIJOS - INSTRUMENTOS Y APARATOS DE MEDICIÓN, VERIFICACIÓN, ANÁLISIS, DE NAVEGACIÓN Y PARA OTROS FINES (EXCEPTO INSTRUMENTOS ÓPTICOS); INSTRUMENTOS DE CONTROL DE PROCESOS INDUSTRIALES, SUS PARTES, PIEZAS Y ACCESORIOS</t>
  </si>
  <si>
    <t>ACTIVOS FIJOS - OTROS MUEBLES N. C. P.</t>
  </si>
  <si>
    <t>ACTIVOS FIJOS - MÁQUINAS HERRAMIENTAS Y SUS PARTES, PIEZAS Y ACCESORIOS</t>
  </si>
  <si>
    <t>ACTIVOS FIJOS - EQUIPO MILITAR Y DE SEGURIDAD</t>
  </si>
  <si>
    <t>ADQUISICIÓN DE SERVICIOS - SERVICIOS DE TRANSPORTE DE CARGA POR VÍA AÉREA O ESPACIAL</t>
  </si>
  <si>
    <t>ADQUISICIÓN DE SERVICIOS - OTROS SERVICIOS DIVERSOS N. C. P.</t>
  </si>
  <si>
    <t>MATERIALES Y SUMINISTROS - OTROS PRODUCTOS MINERALES NO METÁLICOS N. C. P.</t>
  </si>
  <si>
    <t>ACTIVOS FIJOS - ASIENTOS</t>
  </si>
  <si>
    <t>MATERIALES Y SUMINISTROS - ARMAS Y MUNICIONES Y SUS PARTES Y PIEZAS</t>
  </si>
  <si>
    <t>MATERIALES Y SUMINISTROS - DOTACIÓN (PRENDAS DE VESTIR Y CALZADO)</t>
  </si>
  <si>
    <t>MATERIALES Y SUMINISTROS - PARTES Y PIEZAS DE LOS PRODUCTOS DE LAS CLASES 4721 A 4733 Y 4822</t>
  </si>
  <si>
    <t>MATERIALES Y SUMINISTROS - PAQUETES DE SOFTWARE</t>
  </si>
  <si>
    <t>ACTIVOS FIJOS - OTRAS MÁQUINAS PARA USOS GENERALES Y SUS PARTES Y PIEZAS</t>
  </si>
  <si>
    <t>MATERIALES Y SUMINISTROS - INSTRUMENTOS Y APARATOS DE MEDICIÓN, VERIFICACIÓN, ANÁLISIS, DE NAVEGACIÓN Y PARA OTROS FINES (EXCEPTO INSTRUMENTOS ÓPTICOS); INSTRUMENTOS DE CONTROL DE PROCESOS INDUSTRIALES, SUS PARTES, PIEZAS Y ACCESORIOS</t>
  </si>
  <si>
    <t xml:space="preserve">FORTALECIMIENTO DE LA CAPACIDAD DE MANTENIMIENTO AERONÁUTICO PARA LA AERONAVES Y COMPONENTES DE LA FAC A NIVEL NACIONAL. </t>
  </si>
  <si>
    <t xml:space="preserve">INCREMENTO DE LA CAPACIDAD DE SEGURIDAD Y DEFENSA DE LA FUERZA AÉREA COLOMBIANA NACIONAL.  </t>
  </si>
  <si>
    <t>RENOVACIÓN Y MODERNIZACIÓN DEL EQUIPO AERONÁUTICO DE LA FAC A NIVEL NACIONAL</t>
  </si>
  <si>
    <t>FORTALECIMIENTO Y RENOVACIÓN DE LA CAPACIDAD DE MOVILIDAD TERRESTRE Y DESPLIEGUE DE LA FUERZA AÉREA COLOMBIANA A NIVEL NACIONAL.</t>
  </si>
  <si>
    <t>FORTALECIMIENTO DE LOS SISTEMAS DE ARMAS, AUTOPROTECCIÓN Y SUMINISTRO DEL ARMAMENTO AÉREO DE LA FAC A NIVEL NACIONAL</t>
  </si>
  <si>
    <t>MATERIALES Y SUMINISTROS - DISCOS, CINTAS, DISPOSITIVOS DE ALMACENAMIENTO EN ESTADO SÓLIDO NO VOLÁTILES Y OTROS MEDIOS, NO GRABADOS</t>
  </si>
  <si>
    <t>MATERIALES Y SUMINISTROS - MÁQUINAS PARA OFICINA Y CONTABILIDAD, Y SUS PARTES Y ACCESORIOS</t>
  </si>
  <si>
    <t>ADQUISICIÓN DE SERVICIOS - SERVICIOS DE TERMINACIÓN Y ACABADOS DE EDIFICIOS</t>
  </si>
  <si>
    <t>ADQUISICIÓN DE SERVICIOS - SERVICIOS DE REPARACIÓN DE MUEBLES</t>
  </si>
  <si>
    <t>ADQUISICIÓN DE SERVICIOS - SERVICIOS DE PROGRAMACIÓN, DISTRIBUCIÓN Y TRANSMISIÓN DE PROGRAMAS</t>
  </si>
  <si>
    <t>ADQUISICIÓN DE SERVICIOS - SERVICIOS POSTALES Y DE MENSAJERÍA</t>
  </si>
  <si>
    <t>ADQUISICIÓN DE SERVICIOS - SERVICIOS DE SUMINISTRO DE COMIDAS</t>
  </si>
  <si>
    <t>ADQUISICIÓN DE SERVICIOS - SERVICIOS DE SUMINISTRO DE BEBIDAS PARA SU CONSUMO DENTRO DEL ESTABLECIMIENTO</t>
  </si>
  <si>
    <t>ADQUISICIÓN DE SERVICIOS - SERVICIOS DE LAVADO, LIMPIEZA Y TEÑIDO</t>
  </si>
  <si>
    <t>ADQUISICIÓN DE SERVICIOS - SERVICIOS DE MANTENIMIENTO Y REPARACIÓN DE MAQUINARIA DE OFICINA Y CONTABILIDAD</t>
  </si>
  <si>
    <t>ADQUISICIÓN DE SERVICIOS - SERVICIOS DE ORGANIZACIÓN Y ASISTENCIA DE CONVENCIONES Y FERIAS</t>
  </si>
  <si>
    <t>ADQUISICIÓN DE SERVICIOS - SERVICIOS DE APOYO AL TRANSPORTE POR CARRETERA</t>
  </si>
  <si>
    <t>MATERIALES Y SUMINISTROS - ACUMULADORES, PILAS Y BATERÍAS PRIMARIAS Y SUS PARTES Y PIEZAS</t>
  </si>
  <si>
    <t>MATERIALES Y SUMINISTROS - PLANTAS AROMÁTICAS, BEBESTIBLES Y ESPECIAS</t>
  </si>
  <si>
    <t>MATERIALES Y SUMINISTROS - AGUA NATURAL</t>
  </si>
  <si>
    <t>MATERIALES Y SUMINISTROS - LÁMPARAS ELÉCTRICAS DE INCANDESCENCIA O DESCARGA; LÁMPARAS DE ARCO, EQUIPO PARA ALUMBRADO ELÉCTRICO; SUS PARTES Y PIEZAS</t>
  </si>
  <si>
    <t>ADQUISICIÓN DE SERVICIOS - SERVICIOS PRESTADOS POR ORGANIZACIONES Y ORGANISMOS EXTRATERRITORIALES</t>
  </si>
  <si>
    <t>ADQUISICIÓN DE SERVICIOS - SERVICIOS DE TRANSPORTE DE PASAJEROS</t>
  </si>
  <si>
    <t>ADQUISICIÓN DE SERVICIOS - SERVICIOS FINANCIEROS, EXCEPTO DE LA BANCA DE INVERSIÓN, SERVICIOS DE SEGUROS Y SERVICIOS DE PENSIONES</t>
  </si>
  <si>
    <t>ACTIVOS FIJOS - APARATOS TRANSMISORES DE TELEVISIÓN Y RADIO; TELEVISIÓN, VIDEO Y CÁMARAS DIGITALES; TELÉFONOS</t>
  </si>
  <si>
    <t>ADQUISICIÓN DE SERVICIOS - SERVICIOS DE ALQUILER DE VEHÍCULOS DE TRANSPORTE CON OPERARIO</t>
  </si>
  <si>
    <t>MATERIALES Y SUMINISTROS - PETRÓLEO CRUDO Y GAS NATURAL</t>
  </si>
  <si>
    <t>MATERIALES Y SUMINISTROS - MÁQUINAS HERRAMIENTAS Y SUS PARTES, PIEZAS Y ACCESORIOS</t>
  </si>
  <si>
    <t>MATERIALES Y SUMINISTROS - APARATOS DE USO DOMÉSTICO Y SUS PARTES Y PIEZAS</t>
  </si>
  <si>
    <t>MATERIALES Y SUMINISTROS - APARATOS DE CONTROL ELÉCTRICO Y DISTRIBUCIÓN DE ELECTRICIDAD Y SUS PARTES Y PIEZAS</t>
  </si>
  <si>
    <t>MATERIALES Y SUMINISTROS - HILOS Y CABLES AISLADOS; CABLE DE FIBRA ÓPTICA</t>
  </si>
  <si>
    <t>MATERIALES Y SUMINISTROS - VEHÍCULOS AUTOMOTORES, REMOLQUES Y SEMIRREMOLQUES; Y SUS PARTES, PIEZAS Y ACCESORIOS</t>
  </si>
  <si>
    <t>MATERIALES Y SUMINISTROS - CEREALES</t>
  </si>
  <si>
    <t>MATERIALES Y SUMINISTROS - HORTALIZAS</t>
  </si>
  <si>
    <t>MATERIALES Y SUMINISTROS - FRUTAS Y NUECES</t>
  </si>
  <si>
    <t>MATERIALES Y SUMINISTROS - SEMILLAS Y FRUTOS OLEAGINOSOS</t>
  </si>
  <si>
    <t>MATERIALES Y SUMINISTROS - RAÍCES Y TUBÉRCULOS COMESTIBLES RICOS EN ALMIDÓN O INULINA</t>
  </si>
  <si>
    <t>MATERIALES Y SUMINISTROS - PRODUCTOS DE FORRAJE, FIBRAS, PLANTAS VIVAS, FLORES Y CAPULLOS DE FLORES, TABACO EN RAMA Y CAUCHO NATURAL</t>
  </si>
  <si>
    <t>MATERIALES Y SUMINISTROS - HUEVOS DE GALLINA O DE OTRAS AVES, CON CÁSCARA, FRESCOS</t>
  </si>
  <si>
    <t>MATERIALES Y SUMINISTROS - PIEDRA, ARENA Y ARCILLA</t>
  </si>
  <si>
    <t>MATERIALES Y SUMINISTROS - PREPARACIONES Y CONSERVAS DE PESCADO, CRUSTÁCEOS, MOLUSCOS Y DEMÁS INVERTEBRADOS ACUÁTICOS</t>
  </si>
  <si>
    <t>MATERIALES Y SUMINISTROS - ACEITES Y GRASAS ANIMALES Y VEGETALES</t>
  </si>
  <si>
    <t>MATERIALES Y SUMINISTROS - CACAO, CHOCOLATE Y CONFITERÍA</t>
  </si>
  <si>
    <t>MATERIALES Y SUMINISTROS - PRODUCTOS DE MADERA, CORCHO, CESTERÍA Y ESPARTERÍA</t>
  </si>
  <si>
    <t>MATERIALES Y SUMINISTROS - TIPOS DE IMPRENTA, PLANCHAS O CILINDROS, PREPARADOS PARA LAS ARTES GRÁFICAS, PIEDRAS LITOGRÁFICAS IMPRESAS U OTROS ELEMENTOS DE IMPRESIÓN</t>
  </si>
  <si>
    <t>MATERIALES Y SUMINISTROS - PINTURAS Y BARNICES Y PRODUCTOS RELACIONADOS; COLORES PARA LA PINTURA ARTÍSTICA; TINTAS</t>
  </si>
  <si>
    <t>MATERIALES Y SUMINISTROS - EXTRACTOS TINTÓREOS Y CURTIENTES; TANINOS Y SUS DERIVADOS; SUSTANCIAS COLORANTES N. C. P.</t>
  </si>
  <si>
    <t>MATERIALES Y SUMINISTROS - PLÁSTICOS EN FORMAS PRIMARIAS</t>
  </si>
  <si>
    <t>MATERIALES Y SUMINISTROS - SEMIMANUFACTURAS DE PLÁSTICO</t>
  </si>
  <si>
    <t>MATERIALES Y SUMINISTROS - ARTÍCULOS DE CERÁMICA NO ESTRUCTURAL</t>
  </si>
  <si>
    <t>MATERIALES Y SUMINISTROS - ARTÍCULOS DE CONCRETO, CEMENTO Y YESO</t>
  </si>
  <si>
    <t>MATERIALES Y SUMINISTROS - METALES BÁSICOS</t>
  </si>
  <si>
    <t>ADQUISICIÓN DE SERVICIOS - SERVICIOS GENERALES DE CONSTRUCCIÓN DE EDIFICACIONES RESIDENCIALES</t>
  </si>
  <si>
    <t>ADQUISICIÓN DE SERVICIOS - SERVICIOS GENERALES DE CONSTRUCCIÓN DE EDIFICACIONES NO RESIDENCIALES</t>
  </si>
  <si>
    <t>ADQUISICIÓN DE SERVICIOS - SERVICIOS DE ADMINISTRACIÓN DE BIENES INMUEBLES A COMISIÓN O POR CONTRATO</t>
  </si>
  <si>
    <t>ADQUISICIÓN DE SERVICIOS - SERVICIOS DE INVESTIGACIÓN Y SEGURIDAD</t>
  </si>
  <si>
    <t>ADQUISICIÓN DE SERVICIOS - SERVICIOS DE APOYO A LA DISTRIBUCIÓN DE ELECTRICIDAD, GAS Y AGUA</t>
  </si>
  <si>
    <t>ADQUISICIÓN DE SERVICIOS - SERVICIOS DE MANTENIMIENTO Y REPARACIÓN DE PRODUCTOS METÁLICOS ELABORADOS, EXCEPTO MAQUINARIA Y EQUIPO</t>
  </si>
  <si>
    <t>ADQUISICIÓN DE SERVICIOS - SERVICIOS DE SALUD HUMANA</t>
  </si>
  <si>
    <t>ADQUISICIÓN DE SERVICIOS - VIÁTICOS DE LOS FUNCIONARIOS EN COMISIÓN</t>
  </si>
  <si>
    <t>IMPUESTOS - IMPUESTO PREDIAL</t>
  </si>
  <si>
    <t>CONTRIBUCIONES - CONTRIBUCIÓN NACIONAL DE VALORIZACIÓN</t>
  </si>
  <si>
    <t>ADQUISICIÓN DE SERVICIOS - SERVICIOS DEPORTIVOS Y DEPORTES RECREATIVOS</t>
  </si>
  <si>
    <t>ADQUISICIÓN DE SERVICIOS - SERVICIOS ADMINISTRATIVOS COMBINADOS DE OFICINA</t>
  </si>
  <si>
    <t>ACTIVOS FIJOS - MUEBLES, DEL TIPO UTILIZADO EN OFICINAS</t>
  </si>
  <si>
    <t>MATERIALES Y SUMINISTROS - RADIORRECEPTORES Y RECEPTORES DE TELEVISIÓN; APARATOS PARA LA GRABACIÓN Y REPRODUCCIÓN DE SONIDO Y VIDEO; MICRÓFONOS, ALTAVOCES, AMPLIFICADORES, ETC.</t>
  </si>
  <si>
    <t>MATERIALES Y SUMINISTROS - INSTRUMENTOS ÓPTICOS Y EQUIPO FOTOGRÁFICO; PARTES, PIEZAS Y ACCESORIOS</t>
  </si>
  <si>
    <t>ACTIVOS FIJOS - APARATOS DE USO DOMÉSTICO Y SUS PARTES Y PIEZAS</t>
  </si>
  <si>
    <t>ADQUISICIÓN DE SERVICIOS - SERVICIOS DE EDUCACIÓN SUPERIOR (TERCIARIA)</t>
  </si>
  <si>
    <t>ADQUISICIÓN DE SERVICIOS - SERVICIOS DE EMPLEO</t>
  </si>
  <si>
    <t>ADQUISICIÓN DE SERVICIOS - SERVICIOS DE INVESTIGACIÓN Y DESARROLLO EXPERIMENTAL EN CIENCIAS SOCIALES Y HUMANIDADES</t>
  </si>
  <si>
    <t>ADQUISICIÓN DE SERVICIOS - SERVICIOS DE BIBLIOTECAS Y ARCHIVOS</t>
  </si>
  <si>
    <t>MATERIALES Y SUMINISTROS - DIARIOS, REVISTAS Y PUBLICACIONES PERIÓDICAS, PUBLICADOS MENOS DE CUATRO VECES POR SEMANA</t>
  </si>
  <si>
    <t>ADQUISICIÓN DE SERVICIOS - SERVICIOS PROPORCIONADOS POR ORGANIZACIONES GREMIALES, COMERCIALES Y ORGANIZACIONES DE EMPLEADORES Y DE PROFESIONALES</t>
  </si>
  <si>
    <t>ADQUISICIÓN DE SERVICIOS - SERVICIOS DE MANTENIMIENTO Y CUIDADO DEL PAISAJE</t>
  </si>
  <si>
    <t>ADQUISICIÓN DE SERVICIOS - SERVICIOS DE DISTRIBUCIÓN DE ELECTRICIDAD, Y SERVICIOS DE DISTRIBUCIÓN DE GAS (POR CUENTA PROPIA)</t>
  </si>
  <si>
    <t>MATERIALES Y SUMINISTROS - MAQUINARIA DE INFORMÁTICA Y SUS PARTES, PIEZAS Y ACCESORIOS</t>
  </si>
  <si>
    <t>ACTIVOS FIJOS - RADIORRECEPTORES Y RECEPTORES DE TELEVISIÓN; APARATOS PARA LA GRABACIÓN Y REPRODUCCIÓN DE SONIDO Y VIDEO; MICRÓFONOS, ALTAVOCES, AMPLIFICADORES, ETC.</t>
  </si>
  <si>
    <t>ADQUISICIÓN DE SERVICIOS - SERVICIOS DE EDICIÓN, IMPRESIÓN Y REPRODUCCIÓN</t>
  </si>
  <si>
    <t>MATERIALES Y SUMINISTROS - PRODUCTOS QUÍMICOS BÁSICOS DIVERSOS</t>
  </si>
  <si>
    <t>ACTIVOS FIJOS - OTROS EQUIPOS</t>
  </si>
  <si>
    <t>ADQUISICIÓN DE SERVICIOS - SERVICIOS DE TRANSPORTE DE CARGA POR VÍA TERRESTRE</t>
  </si>
  <si>
    <t>ADQUISICIÓN DE SERVICIOS - SERVICIOS DE ALCANTARILLADO, SERVICIOS DE LIMPIEZA, TRATAMIENTO DE AGUAS RESIDUALES Y TANQUES SÉPTICOS</t>
  </si>
  <si>
    <t>MATERIALES Y SUMINISTROS - APARATOS MÉDICOS Y QUIRÚRGICOS Y APARATOS ORTÉSICOS Y PROTÉSICOS</t>
  </si>
  <si>
    <t>MATERIALES Y SUMINISTROS - JUEGOS Y JUGUETES</t>
  </si>
  <si>
    <t>ACTIVOS FIJOS - INSTRUMENTOS MUSICALES</t>
  </si>
  <si>
    <t>ACTIVOS FIJOS - ARTÍCULOS DE DEPORTE</t>
  </si>
  <si>
    <t>MATERIALES Y SUMINISTROS - BOMBAS, COMPRESORES, MOTORES DE FUERZA HIDRÁULICA Y MOTORES DE POTENCIA NEUMÁTICA Y VÁLVULAS Y SUS PARTES Y PIEZAS</t>
  </si>
  <si>
    <t>ACTIVOS FIJOS - MÁQUINAS PARA OFICINA Y CONTABILIDAD, Y SUS PARTES Y ACCESORIOS</t>
  </si>
  <si>
    <t>ACTIVOS FIJOS - OTRO EQUIPO ELÉCTRICO Y SUS PARTES Y PIEZAS</t>
  </si>
  <si>
    <t>ACTIVOS FIJOS - DISCOS, CINTAS, DISPOSITIVOS DE ALMACENAMIENTO EN ESTADO SÓLIDO NO VOLÁTILES Y OTROS MEDIOS, NO GRABADOS</t>
  </si>
  <si>
    <t>MATERIALES Y SUMINISTROS - GAS DE CARBÓN, GAS DE AGUA, GAS POBRE Y OTROS GASES SIMILARES (EXCEPTO LOS GASES DE PETRÓLEO Y OTROS HIDROCARBUROS GASEOSOS)</t>
  </si>
  <si>
    <t>MATERIALES Y SUMINISTROS - PREPARACIONES Y CONSERVAS DE HORTALIZAS, LEGUMBRES, TUBÉRCULOS Y PAPAS</t>
  </si>
  <si>
    <t>MATERIALES Y SUMINISTROS - PRODUCTOS DE MOLINERÍA</t>
  </si>
  <si>
    <t>MATERIALES Y SUMINISTROS - PREPARACIONES UTILIZADAS EN LA ALIMENTACIÓN DE ANIMALES</t>
  </si>
  <si>
    <t>MATERIALES Y SUMINISTROS - VINOS</t>
  </si>
  <si>
    <t>MATERIALES Y SUMINISTROS - SELLOS, CHEQUERAS, BILLETES DE BANCO, TÍTULOS DE ACCIONES, CATÁLOGOS Y FOLLETOS, MATERIAL PARA ANUNCIOS PUBLICITARIOS Y OTROS MATERIALES IMPRESOS</t>
  </si>
  <si>
    <t>MATERIALES Y SUMINISTROS - GAS DE PETRÓLEO Y OTROS HIDROCARBUROS GASEOSOS (EXCEPTO GAS NATURAL)</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</si>
  <si>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</si>
  <si>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MATERIALES Y SUMINISTROS - QUÍMICOS ORGÁNICOS BÁSICOS</t>
  </si>
  <si>
    <t>MATERIALES Y SUMINISTROS - CAUCHO SINTÉTICO Y FACTICIO DERIVADO DEL PETRÓLEO, MEZCLAS DE ESTOS CAUCHOS CON CAUCHO NATURAL Y GOMAS NATURALES SIMILARES, EN FORMAS PRIMARIAS O EN PLANCHAS, HOJAS O TIRAS</t>
  </si>
  <si>
    <t>MATERIALES Y SUMINISTROS - PRODUCTOS FARMACÉUTICOS</t>
  </si>
  <si>
    <t>MATERIALES Y SUMINISTROS - FIBRAS TEXTILES MANUFACTURADAS</t>
  </si>
  <si>
    <t>MATERIALES Y SUMINISTROS - MOTORES Y TURBINAS Y SUS PARTES</t>
  </si>
  <si>
    <t>MATERIALES Y SUMINISTROS - OTRAS MÁQUINAS PARA USOS GENERALES Y SUS PARTES Y PIEZAS</t>
  </si>
  <si>
    <t>MATERIALES Y SUMINISTROS - OTRO EQUIPO ELÉCTRICO Y SUS PARTES Y PIEZAS</t>
  </si>
  <si>
    <t>MATERIALES Y SUMINISTROS - VÁLVULAS Y TUBOS ELECTRÓNICOS; COMPONENTES ELECTRÓNICOS; SUS PARTES Y PIEZAS</t>
  </si>
  <si>
    <t>ADQUISICIÓN DE SERVICIOS - SERVICIOS GENERALES DE CONSTRUCCIÓN DE TUBERÍAS PARA LA CONDUCCIÓN DE GAS A LARGA DISTANCIA, LÍNEAS DE COMUNICACIÓN Y CABLES DE PODER</t>
  </si>
  <si>
    <t>ADQUISICIÓN DE SERVICIOS - SERVICIOS GENERALES DE CONSTRUCCIÓN DE TUBERÍAS Y CABLES LOCALES, Y OBRAS CONEXAS</t>
  </si>
  <si>
    <t>ADQUISICIÓN DE SERVICIOS - SERVICIOS DE ENSAYO Y ANÁLISIS TÉCNICOS</t>
  </si>
  <si>
    <t>ADQUISICIÓN DE SERVICIOS - SERVICIOS VETERINARIOS</t>
  </si>
  <si>
    <t>ADQUISICIÓN DE SERVICIOS - SERVICIOS FOTOGRÁFICOS Y SERVICIOS DE REVELADO FOTOGRÁFICO</t>
  </si>
  <si>
    <t>ADQUISICIÓN DE SERVICIOS - SERVICIOS DE EDUCACIÓN DE LA PRIMERA INFANCIA Y PREESCOLAR</t>
  </si>
  <si>
    <t>ADQUISICIÓN DE SERVICIOS - SERVICIOS DE ENSEÑANZA PRIMARIA</t>
  </si>
  <si>
    <t>ADQUISICIÓN DE SERVICIOS - SERVICIOS DE EDUCACIÓN SECUNDARIA</t>
  </si>
  <si>
    <t>ADQUISICIÓN DE SERVICIOS - SERVICIOS DE RECOLECCIÓN DE DESECHOS</t>
  </si>
  <si>
    <t>ADQUISICIÓN DE SERVICIOS - SERVICIOS DE TRATAMIENTO Y DISPOSICIÓN DE DESECHOS</t>
  </si>
  <si>
    <t>MATERIALES Y SUMINISTROS - MAQUINARIA AGROPECUARIA O SILVÍCOLA Y SUS PARTES Y PIEZAS</t>
  </si>
  <si>
    <t>MATERIALES Y SUMINISTROS - MOTORES, GENERADORES Y TRANSFORMADORES ELÉCTRICOS Y SUS PARTES Y PIEZAS</t>
  </si>
  <si>
    <t>ACTIVOS FIJOS - VÁLVULAS Y TUBOS ELECTRÓNICOS; COMPONENTES ELECTRÓNICOS; SUS PARTES Y PIEZAS</t>
  </si>
  <si>
    <t>ACTIVOS FIJOS - MAQUINARIA PARA LA MINERÍA, LA EXPLOTACIÓN DE CANTERAS Y LA CONSTRUCCIÓN Y SUS PARTES Y PIEZAS</t>
  </si>
  <si>
    <t>ACTIVOS FIJOS - VEHÍCULOS N. C. P. SIN PROPULSIÓN MECÁNICA</t>
  </si>
  <si>
    <t>MATERIALES Y SUMINISTROS - LIBROS IMPRESOS</t>
  </si>
  <si>
    <t>ADQUISICIÓN DE SERVICIOS - SERVICIOS DE INSTALACIONES</t>
  </si>
  <si>
    <t>ADQUISICIÓN DE SERVICIOS - OTROS SERVICIOS DE PROTECCIÓN DEL MEDIO AMBIENTE N. C. P.</t>
  </si>
  <si>
    <t>ACTIVOS FIJOS - SOMIERES, COLCHONES CON MUELLES, RELLENOS O GUARNECIDOS INTERIORMENTE CON CUALQUIER MATERIAL, DE CAUCHO O PLÁSTICOS CELULARES, RECUBIERTOS O NO</t>
  </si>
  <si>
    <t>MATERIALES Y SUMINISTROS - YESO, CAL Y CEMENTO</t>
  </si>
  <si>
    <t>MATERIALES Y SUMINISTROS - PRODUCTOS REFRACTARIOS Y PRODUCTOS ESTRUCTURALES NO REFRACTARIOS DE ARCILLA</t>
  </si>
  <si>
    <t>ACTIVOS FIJOS - PARTES Y PIEZAS DE LOS PRODUCTOS DE LAS CLASES 4721 A 4733 Y 4822</t>
  </si>
  <si>
    <t>ADQUISICIÓN DE SERVICIOS - SERVICIOS DE INSTALACIÓN DE OTROS BIENES N. C. P.</t>
  </si>
  <si>
    <t>MATERIALES Y SUMINISTROS - OTRA MAQUINARIA PARA USOS ESPECIALES Y SUS PARTES Y PIEZAS</t>
  </si>
  <si>
    <t>ADQUISICIÓN DE SERVICIOS - SERVICIOS DE INSTALACIÓN DE MAQUINARIA Y EQUIPO PARA EL SECTOR INDUSTRIAL</t>
  </si>
  <si>
    <t>ACTIVOS FIJOS - LÁMPARAS ELÉCTRICAS DE INCANDESCENCIA O DESCARGA; LÁMPARAS DE ARCO, EQUIPO PARA ALUMBRADO ELÉCTRICO; SUS PARTES Y PIEZAS</t>
  </si>
  <si>
    <t>ADQUISICIÓN DE SERVICIOS - SERVICIOS DE SANEAMIENTO Y SIMILARES</t>
  </si>
  <si>
    <t>ADQUISICIÓN DE SERVICIOS - SERVICIOS ESPECIALES DE CONSTRUCCIÓN</t>
  </si>
  <si>
    <t>ACTIVOS FIJOS - MAQUINARIA PARA LA ELABORACIÓN DE ALIMENTOS, BEBIDAS Y TABACO, Y SUS PARTES Y PIEZAS</t>
  </si>
  <si>
    <t>MATERIALES Y SUMINISTROS - CLORURO DE SODIO PURO Y SUS SALES, AGUA DE MAR</t>
  </si>
  <si>
    <t>MATERIALES Y SUMINISTROS - COJINETES, ENGRANAJES, RUEDAS DE FRICCIÓN Y ELEMENTOS DE TRANSMISIÓN Y SUS PARTES Y PIEZAS</t>
  </si>
  <si>
    <t>ADQUISICIÓN DE SERVICIOS - SERVICIOS DE ORGANIZACIÓN DE VIAJES, OPERADORES TURÍSTICOS Y SERVICIOS CONEXOS</t>
  </si>
  <si>
    <t>CONTRIBUCIONES - CONTRIBUCIÓN DE VALORIZACIÓN MUNICIPAL</t>
  </si>
  <si>
    <t>ADQUISICIÓN DE SERVICIOS - SERVICIOS DE INVESTIGACIÓN Y DESARROLLO EXPERIMENTAL EN CIENCIAS NATURALES E INGENIERÍA</t>
  </si>
  <si>
    <t>ADQUISICIÓN DE SERVICIOS - SERVICIOS DE MANTENIMIENTO Y REPARACIÓN DE OTROS BIENES N. C. P.</t>
  </si>
  <si>
    <t>ADQUISICIÓN DE SERVICIOS - SERVICIOS DE DESCONTAMINACIÓN</t>
  </si>
  <si>
    <t xml:space="preserve">MEJORAMIENTO DE LA INVESTIGACIÓN, CIENCIA Y TECNOLOGÍA EN LA FUERZA AÉREA A NIVEL NACIONAL. </t>
  </si>
  <si>
    <t>MATERIALES Y SUMINISTROS - APARATOS TRANSMISORES DE TELEVISIÓN Y RADIO; TELEVISIÓN, VIDEO Y CÁMARAS DIGITALES; TELÉFONOS</t>
  </si>
  <si>
    <t>MATERIALES Y SUMINISTROS - TARJETAS CON BANDAS MAGNÉTICAS O PLAQUETAS (CHIP)</t>
  </si>
  <si>
    <t>ADQUISICIÓN DE SERVICIOS - SERVICIOS DE TRANSPORTE DE CARGA POR VÍA ACUÁTICA</t>
  </si>
  <si>
    <t>FORTALECIMIENTO DE LA INFRAESTRUCTURA DE LA FUERZA AÉREA COLOMBIANA CON EL FIN DE SOPORTAR LAS OPERACIONES AEREAS A NIVEL NACIONAL.</t>
  </si>
  <si>
    <t>MATERIALES Y SUMINISTROS - PRODUCTOS FORESTALES DIFERENTES A LA MADERA</t>
  </si>
  <si>
    <t>ADQUISICIÓN DE SERVICIOS - OTROS SERVICIOS DE ESPARCIMIENTO Y DIVERSIÓN</t>
  </si>
  <si>
    <t>MATERIALES Y SUMINISTROS - 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</si>
  <si>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MATERIALES Y SUMINISTROS - EQUIPO DE ELEVACIÓN Y MANIPULACIÓN Y SUS PARTES Y PIEZAS</t>
  </si>
  <si>
    <t>MATERIALES Y SUMINISTROS - OTROS PRODUCTOS ANIMALES</t>
  </si>
  <si>
    <t>ADQUISICIÓN DE SERVICIOS - SERVICIOS DE MANTENIMIENTO DE ACTIVOS FINANCIEROS</t>
  </si>
  <si>
    <t>ADQUISICIÓN DE SERVICIOS - SERVICIOS DE FABRICACIÓN DE LA MADERA Y EL PAPEL</t>
  </si>
  <si>
    <t>GASTOS RESERVADOS</t>
  </si>
  <si>
    <t>ADQUISICIÓN DE SERVICIOS - SERVICIOS DE INVESTIGACIÓN DE MERCADOS Y DE ENCUESTAS DE OPINIÓN PÚBLICA</t>
  </si>
  <si>
    <t>INCREMENTO Y RECUPERACIÓN DEL ALOJAMIENTO MILITAR EN LA FUERZA AÉREA COLOMBIANA CON EL FIN DE SOPORTAR LAS OPERACIONES AÉREAS A NIVEL NACIONAL</t>
  </si>
  <si>
    <t>ADQUISICIÓN DE SERVICIOS - SERVICIOS DE INGENIERÍA</t>
  </si>
  <si>
    <t>AMPLIACIÓN  Y MODERNIZACION DE LOS SISTEMAS DE COMBUSTIBLE DE AVIACIÓN EN LAS UNIDADES FAC  A NIVEL NACIONAL</t>
  </si>
  <si>
    <t>ADQUISICIÓN DE SERVICIOS - OTROS SERVICIOS DE SEGUROS DISTINTOS DE LOS SEGUROS DE VIDA N. C. P.</t>
  </si>
  <si>
    <t>ADQUISICIÓN DE SERVICIOS - SERVICIOS DE SEGUROS GENERALES DE RESPONSABILIDAD CIVIL</t>
  </si>
  <si>
    <t>ADQUISICIÓN DE SERVICIOS - SERVICIOS DE SEGUROS DE TRANSPORTE MARÍTIMO, DE AVIACIÓN Y OTROS MEDIOS DE TRANSPORTE</t>
  </si>
  <si>
    <t>ADQUISICIÓN DE SERVICIOS - SEGURO DE INFIDELIDAD Y RIESGOS FINANCIEROS</t>
  </si>
  <si>
    <t>ADQUISICIÓN DE SERVICIOS - SERVICIOS DE SEGUROS PARA TRANSPORTE DE MERCANCÍAS (FLETES)</t>
  </si>
  <si>
    <t>ACTIVOS FIJOS - OTROS PRODUCTOS DE PROPIEDAD INTELECTUAL</t>
  </si>
  <si>
    <t>ADQUISICIÓN DE SERVICIOS - SERVICIOS DE SEGURO OBLIGATORIO DE ACCIDENTES DE TRÁNSITO (SOAT)</t>
  </si>
  <si>
    <t>ADQUISICIÓN DE SERVICIOS - SERVICIOS FUNERARIOS, DE CREMACIÓN Y DE SEPULTURA</t>
  </si>
  <si>
    <t>ADQUISICIÓN DE SERVICIOS - SERVICIOS DE PUBLICIDAD Y EL SUMINISTRO DE ESPACIO O TIEMPO PUBLICITARIOS</t>
  </si>
  <si>
    <t>MATERIALES Y SUMINISTROS - DIARIOS, REVISTAS Y PUBLICACIONES PERIÓDICAS, PUBLICADOS POR LO MENOS CUATRO VECES POR SEMANA</t>
  </si>
  <si>
    <t>ADQUISICIÓN DE SERVICIOS - SERVICIOS DE ALQUILER O ARRENDAMIENTO CON O SIN OPCIÓN DE COMPRA RELATIVOS A BIENES INMUEBLES PROPIOS O ARRENDADOS</t>
  </si>
  <si>
    <t>FORTALECIMIENTO DE LA CALIDAD EDUCATIVA DE LAS INSTITUCIONES DE EDUCACIÓN SUPERIOR Y SUS PROGRAMAS EN LA FUERZA AÉREA COLOMBIANA NACIONAL</t>
  </si>
  <si>
    <t>ADQUISICIÓN DE SERVICIOS - SERVICIOS DE SUMINISTRO DE INFRAESTRUCTURA DE HOSTING Y DE TECNOLOGÍA DE LA INFORMACIÓN (TI)</t>
  </si>
  <si>
    <t>ADQUISICIÓN DE SERVICIOS - SERVICIOS DE ARRENDAMIENTO SIN OPCIÓN DE COMPRA DE OTROS BIENES</t>
  </si>
  <si>
    <t>ADQUISICIÓN DE SERVICIOS - SERVICIOS RELACIONADOS CON ACTORES Y OTROS ARTISTAS</t>
  </si>
  <si>
    <t>ADQUISICIÓN DE SERVICIOS - SERVICIOS DE DISTRIBUCIÓN DE AGUA (POR CUENTA PROPIA)</t>
  </si>
  <si>
    <t>MATERIALES Y SUMINISTROS - CARROCERÍAS (INCLUSO CABINAS) PARA VEHÍCULOS AUTOMOTORES; REMOLQUES Y SEMIRREMOLQUES; Y SUS PARTES, PIEZAS Y ACCESORIOS</t>
  </si>
  <si>
    <t>ACTIVOS FIJOS - CARROCERÍAS (INCLUSO CABINAS) PARA VEHÍCULOS AUTOMOTORES; REMOLQUES Y SEMIRREMOLQUES; Y SUS PARTES, PIEZAS Y ACCESORIOS</t>
  </si>
  <si>
    <t>MATERIALES Y SUMINISTROS - OTROS ELEMENTOS MILITARES DE UN SOLO USO</t>
  </si>
  <si>
    <t>MATERIALES Y SUMINISTROS - VEHÍCULOS N. C. P. SIN PROPULSIÓN MECÁNICA</t>
  </si>
  <si>
    <t>ADQUISICIÓN DE SERVICIOS - SERVICIOS DE DISEÑO Y DESARROLLO DE LA TECNOLOGÍA DE LA INFORMACIÓN (TI)</t>
  </si>
  <si>
    <t>ADQUISICIÓN DE SERVICIOS - SERVICIOS DE CONSULTORÍA PRESTADOS A LAS EMPRESAS</t>
  </si>
  <si>
    <t>ADQUISICIÓN DE SERVICIOS - SERVICIOS DE TECNOLOGÍA DE LA INFORMACIÓN (TI) DE CONSULTORÍA Y DE APOYO</t>
  </si>
  <si>
    <t>FORTALECIMIENTO DE LA INTELIGENCIA, CONTRAINTELIGENCIA Y CIBERINTELIGENCIA DE LA FAC NACIONAL</t>
  </si>
  <si>
    <t>SOLICITUD DE INFORMACIÓN A LOS PROVEEDORES</t>
  </si>
  <si>
    <t>MÍNIMA CUANTÍA</t>
  </si>
  <si>
    <t>SELECCIÓN ABREVIADA MENOR CUANTÍA</t>
  </si>
  <si>
    <t>LICITACIÓN PÚBLICA</t>
  </si>
  <si>
    <t>SELECCIÓN ABREVIADA SUBASTA INVERSA (NO DISPONIBLE)</t>
  </si>
  <si>
    <t>SUBASTA</t>
  </si>
  <si>
    <t>ACUERDO MARCO</t>
  </si>
  <si>
    <t>SELECCIÓN ABREVIADA - ACUERDO MARCO</t>
  </si>
  <si>
    <t>CONCURSO DE MÉRITOS ABIERTO</t>
  </si>
  <si>
    <t>CONCURSO DE MERITOS</t>
  </si>
  <si>
    <t>CONTRATACION DIRECTA</t>
  </si>
  <si>
    <t>PUBLICACIÓN CONTRATACIÓN RÉGIMEN ESPECIAL - RÉGIMEN ESPECIAL</t>
  </si>
  <si>
    <t>ADQUISICION DE REPUESTOS PARA LAS AERONAVES DE LA FUERZA AEREA COLOMBIANA-SISTEMAS ART</t>
  </si>
  <si>
    <t>SUSCRIPCION DE BASES DE DATOS FMS CH 6 PEGASUS, GNS-XLS, GPS HT9100, KNS 660, KLN-900, KLN-90, KLN-94, TNL-2101, TNL-8100, KMD550/850, YA5 WORLD3 USB08 APLICABLE A LOS EQUIPOS C-208, T-37, SA2-37A, SR-560, A-29, B-212, B-412, C-95, B-206, H-500, HUEYII, UH-60, AC-47T, C-212,C-337, B-300/350, B-727, B-767, C-130, C-550, F-28, T/C, SR-26,C-90, LEGACY 600.</t>
  </si>
  <si>
    <t>SUSCRIPCION BASES DE DATOS DBU-4100 FMC TYPE 5,  DBU-5000 FMC TYPE 6, CPAS-3000 FMC TYPE 6, DBU-5000 FMC TYPE 7 APLICABLE A LOS EQUIPOS B-300/350 Y C-90 DE LA FAC.</t>
  </si>
  <si>
    <t>DOUBLE WALL CORRUGATED BOX 36X36X36"</t>
  </si>
  <si>
    <t>INSTAPAK QUICK ROOM TEMPERATURE #80 22 X 27"</t>
  </si>
  <si>
    <t>POUCH TAPE PADS - 6 X 10"</t>
  </si>
  <si>
    <t>UPSABLE BUBBLE ROLL - 24" X 188', 5⁄16"</t>
  </si>
  <si>
    <t>MOLYKOTE 33 EXTRE LOW TEMP BEARING GREASE LIGHT (150 GRS O 5.3 OZ)</t>
  </si>
  <si>
    <t>AERO SHELL TURBINE OIL 560 (HTS TYPE II)  ASTO 560</t>
  </si>
  <si>
    <t>GRASA AEROSHELL NO. 7    14 ONZ.</t>
  </si>
  <si>
    <t>GRASA AEROSHELL NO. 33    6 ONZ.</t>
  </si>
  <si>
    <t>GRASA AEROSHELL NO. 6   (6,6 LBS)</t>
  </si>
  <si>
    <t>ISOFLEX LDS 18 ESPECIAL A GREASE</t>
  </si>
  <si>
    <t>REPUESTOS LIFEPORT</t>
  </si>
  <si>
    <t>RADIOSONDAS</t>
  </si>
  <si>
    <t>GLOBOS METEOROLOGICOS</t>
  </si>
  <si>
    <t>FLIGHT PLANNING SERVICES+JMC SERVICES + 100  MOBILE FD LICENSES</t>
  </si>
  <si>
    <t>RESPIRADORES DESCARTABLES PARA SOLDADURAS RESPIRADOR 8512, CON VÁLVULA DE EXHALACIÓN, N95 CAJA X 10</t>
  </si>
  <si>
    <t>CINTA ADHESIVA TRANSPARENTE 18 X 25</t>
  </si>
  <si>
    <t>SERVICIO TELEVISION SALTELITAL</t>
  </si>
  <si>
    <t>SERVICIO MANTENIMIENTO COMPUTADORES E IMPRESORAS</t>
  </si>
  <si>
    <t>SERVICIO MANTENIMIENTO Y REPARACION DE MUEBLES</t>
  </si>
  <si>
    <t>SUMINISTRO DE COMIDAS (20 JULIO Y DIA FAC)</t>
  </si>
  <si>
    <t>SERVICIO RESTAURANTE VISITAS ESPECIALES</t>
  </si>
  <si>
    <t>SERVICIO DE LAVANDERIA</t>
  </si>
  <si>
    <t>SERVICIO MANTENIMIENTO DESTRUCTORA DE PAPEL</t>
  </si>
  <si>
    <t>SERVICIO DE IMPRESIÓN</t>
  </si>
  <si>
    <t>SERVICIO APOYO LOGISTICO 20 JULIO Y DIA FAC</t>
  </si>
  <si>
    <t>PEGASTICK  EN PAQUETES X 6</t>
  </si>
  <si>
    <t>DVD'S X 25 UND</t>
  </si>
  <si>
    <t>AROMATICAS (TE E INFUSIONES) POR 50 SOBRES</t>
  </si>
  <si>
    <t xml:space="preserve"> PAGO TELEFONÍA CELULAR AGREGADO Y SECRETARIO  </t>
  </si>
  <si>
    <t xml:space="preserve"> COMPRA 01 IMPRESORA EPSON L656 TINTA CONTINUA RED WIFI ECOTANK BAGC </t>
  </si>
  <si>
    <t xml:space="preserve"> MANTENIMIENTO DE 02 EQUIPOS DE COMPUTO </t>
  </si>
  <si>
    <t xml:space="preserve"> COMPRA 01 TELÉFONO CELULAR PARA AGREGADO  </t>
  </si>
  <si>
    <t xml:space="preserve"> COMPRA TINTA PARA IMPRESORA EPSON L656 </t>
  </si>
  <si>
    <t xml:space="preserve">ALQUILER SALON PARA CONMEMORACIÓN CENTENARIO FAC 08-11-2019 </t>
  </si>
  <si>
    <t xml:space="preserve"> SERVICIO DE CAFETERIA PARA CONMEMORACIÓN CENTENARIO FAC 08-11-2019 </t>
  </si>
  <si>
    <t>FUSIBLE NO.10</t>
  </si>
  <si>
    <t>FUSIBLE NO.15</t>
  </si>
  <si>
    <t>FUSIBLE NO.20</t>
  </si>
  <si>
    <t>FUSIBLE NO.25</t>
  </si>
  <si>
    <t>FUSIBLE NO.30</t>
  </si>
  <si>
    <t>FUSIBLE NO.5</t>
  </si>
  <si>
    <t>UVAS PASAS X  500GR</t>
  </si>
  <si>
    <t>MANI CON SAL X 220 GR</t>
  </si>
  <si>
    <t>PAQUETES DE ACHIRAS X 250GR.</t>
  </si>
  <si>
    <t>CAFÉ  INSTANTANEO X 170 GR</t>
  </si>
  <si>
    <t>CAFÉ  X 500 GR</t>
  </si>
  <si>
    <t>CREMA PARA CAFÉ X  450 GR</t>
  </si>
  <si>
    <t>QUESO CAMPESINO LAMINADO X 250 GR</t>
  </si>
  <si>
    <t>PAPEL CALCIO, DIM.: 36" (30 MTS)/ G/M²: 100GRS/ COLOR: BLANCO/ PREST.: ROLLO</t>
  </si>
  <si>
    <t>PAPEL CALCIO, DIM.: 42" (30 MTS)/ G/M²: 100GRS/ COLOR: BLANCO/ PREST.: ROLLO</t>
  </si>
  <si>
    <t>PAPEL BOND, DIM.: 60 CM (30 MTS)/ G/M²: 100GRS/ COLOR: EXTRA BLANCO/ PREST.: ROLLO</t>
  </si>
  <si>
    <t>PAPEL BOND, DIM.: 36" (30 MTS)/ G/M²: 100GRS/ COLOR: EXTRA BLANCO/ PREST.: ROLLO</t>
  </si>
  <si>
    <t>PAPEL BOND, DIM.: 42" (30 MTS)/ G/M²: 100GRS/ COLOR: EXTRA BLANCO/ PREST.: ROLLO</t>
  </si>
  <si>
    <t>CARTUCHO DE TINTA NEGRA HP ALTA RENDIMIENTO (F6V31AL) 664XL</t>
  </si>
  <si>
    <t>HP C4810A HP NO 11 BLACK PRINTHEAD</t>
  </si>
  <si>
    <t>HP C4811A HP NO 11 CYAN PRINTHEAD</t>
  </si>
  <si>
    <t>HP C4812A HP NO 11 MAGENTA PRINTHEAD</t>
  </si>
  <si>
    <t>HP C4813A HP NO 11 YELLOW PRINTHEAD</t>
  </si>
  <si>
    <t>HP C4844A HP NO 10 LARGE BLACK INK CRTG</t>
  </si>
  <si>
    <t xml:space="preserve">HP C8061X HP 61X C8061X BLACK HIGH YIELD ORIGINAL LASERJET TONER CARTRIDGE   </t>
  </si>
  <si>
    <t xml:space="preserve">HP C8543X HP 43X C8543X BLACK HIGH YIELD ORIGINAL LASERJET TONER CARTRIDGE   </t>
  </si>
  <si>
    <t>HP C8766WL HP 95 LAR TRICOLOR PRINT CRTG</t>
  </si>
  <si>
    <t>HP C9351AL HP 21 BLACK LAR INKJET PRINT CARTRIDGE</t>
  </si>
  <si>
    <t>HP C9352AL HP 22 TRICOLOR LAR INKJET CARTRIDGE</t>
  </si>
  <si>
    <t>HP C9364WL HP 98 BLACK INKJET PRINT CARTRIDGE</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</si>
  <si>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</si>
  <si>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</si>
  <si>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</si>
  <si>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</si>
  <si>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</si>
  <si>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</si>
  <si>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</si>
  <si>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</si>
  <si>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</si>
  <si>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 xml:space="preserve">HP CC364A HP 64A CC364A BLACK ORIGINAL LASERJET TONER CARTRIDGE     </t>
  </si>
  <si>
    <t xml:space="preserve">HP CC364X HP 64X CC364X BLACK HIGH YIELD ORIGINAL LASERJET TONER CARTRIDGE   </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</si>
  <si>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</si>
  <si>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</si>
  <si>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</si>
  <si>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</si>
  <si>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HP CC654AL HP OFFICEJET 901XL BLACK INK CARTRIDGE</t>
  </si>
  <si>
    <t>HP CC656AL HP OFFICEJET 901 TRI-COLOR INK CARTRIDGE</t>
  </si>
  <si>
    <t xml:space="preserve">HP CE255A HP 55A CE255A BLACK ORIGINAL LASERJET TONER CARTRIDGE     </t>
  </si>
  <si>
    <t xml:space="preserve">HP CE255X HP 55X CE255X BLACK HIGH YIELD ORIGINAL LASERJET TONER CARTRIDGE   </t>
  </si>
  <si>
    <t xml:space="preserve">HP CE278A HP 78A CE278A BLACK ORIGINAL LASERJET TONER CARTRIDGE     </t>
  </si>
  <si>
    <t xml:space="preserve">HP CE285A HP 85A CE285A BLACK ORIGINAL LASERJET TONER CARTRIDGE     </t>
  </si>
  <si>
    <t xml:space="preserve">HP CE390A HP 90A CE390A BLACK ORIGINAL LASERJET TONER CARTRIDGE     </t>
  </si>
  <si>
    <t xml:space="preserve">HP CE390X HP 90X CE390X BLACK HIGH YIELD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</si>
  <si>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</si>
  <si>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</si>
  <si>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</si>
  <si>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</si>
  <si>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</si>
  <si>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</si>
  <si>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</si>
  <si>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</si>
  <si>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CE505A HP 05A CE505A BLACK ORIGINAL LASERJET TONER CARTRIDGE     </t>
  </si>
  <si>
    <t xml:space="preserve">HP CE505X HP 05X CE505X BLACK HIGH YIELD ORIGINAL LASERJET TONER CARTRIDGE   </t>
  </si>
  <si>
    <t xml:space="preserve">HP CF280X HP 80X CF280X BLACK HIGH YIELD ORIGINAL LASERJET TONER CARTRIDGE   </t>
  </si>
  <si>
    <t>HP CF281X HP 81X CF281X BLACK HIGH YIELD ORIGINAL LASERJET TONER CARTRIDGE</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</si>
  <si>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</si>
  <si>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</si>
  <si>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</si>
  <si>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</si>
  <si>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HP CH563HL HP 122XL BLACK INK CARTRIDGE</t>
  </si>
  <si>
    <t>HP CH564HL HP 122XL TRI-COLOR INK CARTRIDGE</t>
  </si>
  <si>
    <t>HP CN045AL HP 950XL BLACK OFFICEJET INK CARTRIDGE</t>
  </si>
  <si>
    <t>HP CN046AL HP 951XL CYAN OFFICEJET INK CARTRIDGE</t>
  </si>
  <si>
    <t>HP CN047AL HP 951XL MAGENTA OFFICEJET INK CARTRIDGE</t>
  </si>
  <si>
    <t>HP CN048AL HP 951XL YELLOW OFFICEJET INK CARTRIDGE</t>
  </si>
  <si>
    <t>HP CN049AL HP 950 BLACK OFFICEJET INK CARTRIDGE</t>
  </si>
  <si>
    <t>HP CN050AL HP 951 CYAN OFFICEJET INK CARTRIDGE</t>
  </si>
  <si>
    <t>HP CN051AL HP 951 MAGENTA OFFICEJET INK CARTRIDGE</t>
  </si>
  <si>
    <t>HP CN052AL HP 951 YELLOW OFFICEJET INK CARTRIDGE</t>
  </si>
  <si>
    <t xml:space="preserve">HP Q1338A HP 38A Q1338A BLACK ORIGINAL LASERJET TONER CARTRIDGE     </t>
  </si>
  <si>
    <t xml:space="preserve">HP Q2613X HP 13X Q2613X BLACK HIGH YIELD ORIGINAL LASERJET TONER CARTRIDGE   </t>
  </si>
  <si>
    <t xml:space="preserve">HP Q5942A HP 42A Q5942A BLACK ORIGINAL LASERJET TONER CARTRIDGE     </t>
  </si>
  <si>
    <t xml:space="preserve">HP Q5942X HP 42X Q5942X BLACK HIGH YIELD ORIGINAL LASERJET TONER CARTRIDGE   </t>
  </si>
  <si>
    <t xml:space="preserve">HP Q5945A HP 45A Q5945A BLACK ORIGINAL LASERJET TONER CARTRIDGE     </t>
  </si>
  <si>
    <t xml:space="preserve">HP Q5949X HP 49X Q5949X BLACK HIGH YIELD ORIGINAL LASERJET TONER CARTRIDGE   </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</si>
  <si>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</si>
  <si>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</si>
  <si>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</si>
  <si>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</si>
  <si>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Q6511X HP 11X Q6511X BLACK HIGH YIELD ORIGINAL LASERJET TONER CARTRIDGE   </t>
  </si>
  <si>
    <t xml:space="preserve">HP Q7551A HP 51A Q7551A BLACK ORIGINAL LASERJET TONER CARTRIDGE     </t>
  </si>
  <si>
    <t xml:space="preserve">HP Q7551X HP 51X Q7551X BLACK HIGH YIELD ORIGINAL LASERJET TONER CARTRIDGE   </t>
  </si>
  <si>
    <t xml:space="preserve">HP Q7553X HP 53X Q7553X BLACK HIGH YIELD ORIGINAL LASERJET TONER CARTRIDGE   </t>
  </si>
  <si>
    <t xml:space="preserve"> HP CF281A BLACK </t>
  </si>
  <si>
    <t>XEROX 006R01182 WC 123-128-133TONER NEGRO</t>
  </si>
  <si>
    <t>XEROX 106R01047 WC M20ITONER NEGRO</t>
  </si>
  <si>
    <t>XEROX 013R00589 WC 118-123-128-133FOTORECEPTOR</t>
  </si>
  <si>
    <t>XEROX 113R00719 PHASER 6180TONER CYAN</t>
  </si>
  <si>
    <t>XEROX 113R00721 PHASER 6180TONER AMARILLO</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</si>
  <si>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</si>
  <si>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</si>
  <si>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</si>
  <si>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CARTRIDGET640X</t>
  </si>
  <si>
    <t>LEXMARK E260A11L LEXMARK RETURN PROGRAM TONER CARTRIDGE E260 - E360 - E460</t>
  </si>
  <si>
    <t>LEXMARK T650H11L T650- T652- T654- T656 HIGH YIELD RETURN PROGRAM PRINT CARTRIDGE FOR LABEL APPLICATIONST650 -  T652 -  T654 - T656</t>
  </si>
  <si>
    <t>LEXMARK T654X11L T654 -T656 EXTRA HIGH YIELD RETURN PROGRAM PRINT CARTRIDGET654-T656</t>
  </si>
  <si>
    <t>LEXMARK X463X11G X463-X464-X466 EXTRA HIGH YIELD RETURN PROGRAM TONER CARTRIDGEX463-X464-X466</t>
  </si>
  <si>
    <t>LEXMARK X925H2CG X925 CYAN HIGH YIELD TONER CARTRIDGE   X925</t>
  </si>
  <si>
    <t>LEXMARK X925H2MG X925 MAGENTA HIGH YIELD TONER CARTRIDGE   X925</t>
  </si>
  <si>
    <t>LEXMARK X925H2YG X925 YELLOW HIGH YIELD TONER CARTRIDGE   X925</t>
  </si>
  <si>
    <t>LEXMARK X950X2KG LEXMARK X950- X952- X954 BLACK HIGH YIELD TONER CARTRIDGEX950-X952-X954</t>
  </si>
  <si>
    <t>SAMSUNG MLT-D203U-XAX BLACK TONER FOR SL-M4020ND, SL-M4070 AND 4072 SERIES</t>
  </si>
  <si>
    <t>CARTUCHO MLT-D309S/D309L</t>
  </si>
  <si>
    <t>SAMSUNG MLT-D203L-XAX BLACK TONER FOR SL-M3320ND, M3370FD</t>
  </si>
  <si>
    <t>KONICA TN 414 TONER KONICA MINOLTA TN414 BIZHUB 363-423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</si>
  <si>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</si>
  <si>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</si>
  <si>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</si>
  <si>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</si>
  <si>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</si>
  <si>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</si>
  <si>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</si>
  <si>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</si>
  <si>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</si>
  <si>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</si>
  <si>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CINTA DE RESINA (IQRES) PARA IMPRESORA TERMICA DATAMAX E-CLASS MARK III, TAMAÑO: 25 A 110 MM (DE 1,0 ” A 4.3”)/ PREST.: UNIDAD.</t>
  </si>
  <si>
    <t>CINTA MALLA PARA DRYWALL DE 45 MTS X  50 MM</t>
  </si>
  <si>
    <t>CINTA ANTIDESLIZANTE NEGRA 48 MM X 5M</t>
  </si>
  <si>
    <t>SOPLETE SUPER LLAMA. INCUYE EMPUÑADURA Y MANGUERA EN PVC NITRILICA DE 1.5 MTS. QUEMADOR NO. 6- 20 CM. USO IMPERMEABILIZACION.</t>
  </si>
  <si>
    <t xml:space="preserve">LLAVE DE TUBO NO. 6 </t>
  </si>
  <si>
    <t>LLAVE DE TUBO NO. 8</t>
  </si>
  <si>
    <t>CARTUCHO ORIGINAL DE TINTA NEGRA HP 950  CN049AL</t>
  </si>
  <si>
    <t>CARTUCHO ORIGINAL DE TINTA CYAN HP 951  CN050AL</t>
  </si>
  <si>
    <t>CARTUCHO ORIGINAL DE TINTA MAGENTA HP 951  CN051AL</t>
  </si>
  <si>
    <t>CARTUCHO ORIGINAL DE TITNA AMARILLA HP 951  CN052AL</t>
  </si>
  <si>
    <t>CARTUCHO DE INYECCIÓN DE TINTA NEGRA HP 94 (C8765W)</t>
  </si>
  <si>
    <t>CARTUCHO DE INYECCIÓN DE TINTA NEGRA HP 95 (C8766W)</t>
  </si>
  <si>
    <t>MANTENIMIENTO A TODO COSTO VEHÍCULOS EPFAC</t>
  </si>
  <si>
    <t>TONER DELL  3110CN/3115 CN  MF 790 MAGENTA</t>
  </si>
  <si>
    <t>TONER DELL  3110CN/3115 CN  NF555  YELLOW</t>
  </si>
  <si>
    <t>TONER DELL  3110CN/3115 CN  RF 012 CYAN</t>
  </si>
  <si>
    <t>TONER DELL  3110CN/3115 CN  PF 028 BLACK</t>
  </si>
  <si>
    <t>ADQUISICIÓN DE SILLAS ERGONOMICAS GIRATORIAS CON BRAZOS PARA EL CENTRO DE OPERACIONES DEL CENTRO NACIONAL DE RECUPERACION DE PERSONAL</t>
  </si>
  <si>
    <t>TONER CC 530A -- 304A</t>
  </si>
  <si>
    <t>TONER CE505A   -- 05A</t>
  </si>
  <si>
    <t>TONNER 64018HL--  LEXMARK</t>
  </si>
  <si>
    <t>MANTENIMIENTO PREVENTIVO Y CORRECTIVO DE TODO EL  EDIFICIO DEL CNRP INTERIOR Y EXTERIOR</t>
  </si>
  <si>
    <t>SERVICIO DE TELEVISION SATELITAL</t>
  </si>
  <si>
    <t>DIGITALIZACION ARCHIVO OPERACIONAL CNRP (15.000FOLIOS)</t>
  </si>
  <si>
    <t>MANTENIMIENTO PREVENTIVO CAMIONETAS HILUX</t>
  </si>
  <si>
    <t>MANTENIMIENTO PREVENTIVO CAMION NQR</t>
  </si>
  <si>
    <t>MANTENIMIENTO PREVENTIVO MONTACARGA</t>
  </si>
  <si>
    <t>MANTENIMIENTO PREVENTIVO CUATRIMOTOS</t>
  </si>
  <si>
    <t>MANTENIMIENTO PREVENTIVO Y CORRECTIVO DEL  TODAS LAS INSTALACIONES ELECTRICAS DEL EDIFICIO DEL CNRP</t>
  </si>
  <si>
    <t>MANTENIMIENTO PREVENTIVO Y CORRECTIVO DE LOS AIRES ACONDCIONADOS DEL CNRP</t>
  </si>
  <si>
    <t>IMPUESTO DE LAS 03 CAMIONETAS TOYOTA HILUX DEL CNRP</t>
  </si>
  <si>
    <t>IMPUESTO DEL CAMION NQR DEL CNRP</t>
  </si>
  <si>
    <t>ROLLO DE PAPEL CALCIO PARA PLOTTER 100 GRS (36 PULG. X 20 MTS)</t>
  </si>
  <si>
    <t>ROLLO DE PAPEL CALCIO PARA PLOTTER 100 GRS (42 PULG. X 30 MTS)</t>
  </si>
  <si>
    <t>CABEZAL NEGRO FOTOGRÁFICO Y GRIS PARA PLOTTER REF. HP 72 C9380 A</t>
  </si>
  <si>
    <t>CABEZAL MAGENTA Y CIAN PARA PLOTTER REF. HP 72 C9383 A</t>
  </si>
  <si>
    <t>CABEZAL NEGRO MATE Y AMARILLO PARA PLOTTER REF. HP 72 C9384 A</t>
  </si>
  <si>
    <t>CARTUCHO TINTA NEGRA MATE PARA PLOTER HP 72 130 ML REF. C9403 A</t>
  </si>
  <si>
    <t>CARTUCHO TINTA NEGRA FOTOGRAFICO PARA PLOTTER HP 72 130 ML REF.C9370A</t>
  </si>
  <si>
    <t>CARTUCHO TINTA CIAN PARA PLOTTER HP 72 130 ML REF. C9371 A</t>
  </si>
  <si>
    <t>CARTUCHO TINTA MAGENTA PARA PLOTTER HP 72 130 ML REF. C9372 A</t>
  </si>
  <si>
    <t>CARTUCHO TINTA AMARILLO PARA PLOTTER HP 72 130 ML REF. C9373A</t>
  </si>
  <si>
    <t>CARTUCHO TINTA GRIS PARA PLOTER HP 72 130 ML REF. C9374A</t>
  </si>
  <si>
    <t xml:space="preserve">
 ARCHIVADORES DE SEGURIDAD CON CLAVE</t>
  </si>
  <si>
    <t>AUDIFONOS PARA CONSOLA CCOFA</t>
  </si>
  <si>
    <t>CONECTORES PARA AUDIFONOS DE CONSOLA CCOFA</t>
  </si>
  <si>
    <t>LENTES OFTALMOLOGICOS</t>
  </si>
  <si>
    <t>MONTURAS OFTALMOLOGICAS</t>
  </si>
  <si>
    <t>DIGITALIZACION DE ARCHIVO</t>
  </si>
  <si>
    <t>AUXILIO DE MARCHA Y TRANSPORTE POR CARRETERA GROEA</t>
  </si>
  <si>
    <t>MANTENIMIENTO Y REPARACIÓN MOTORES DE BOTE 55HP</t>
  </si>
  <si>
    <t>VIATICOS Y GASTOS DE VIAJE AL INTERIOR OMEGA (ART)</t>
  </si>
  <si>
    <t>SUSCRIPCIÓN LEGIS, CÓDIGO HOJAS SUSTITUIBLES</t>
  </si>
  <si>
    <t>COMISIÓN UNIDADES AÉREAS - SECCIÓN PATRIMONIO HISTÓRICO</t>
  </si>
  <si>
    <t>SERVICIO DE ASEO - OPERARIO MANTENIMIENTO CAPACITADO PARA TRABAJO EN ALTURAS NIVEL BÁSICO SECCIÓN PATRIMONIO HISTÓRICO</t>
  </si>
  <si>
    <t>SERVICIOS DE ASEO - JARDINERO SECCION ESTRATEGICA PATRIMONIO HISTORICO</t>
  </si>
  <si>
    <t>PAGO DE SERVICIOS DE ENERGIA SECCION ESTRATEGICA PATRIMOIO HISTORICO</t>
  </si>
  <si>
    <t>JARDINES MUSEOS  SECCIÓN PATRIMONIO HISTÓRICO</t>
  </si>
  <si>
    <t>PENCIL PARA DISEÑO - SECCIÓN PATRIMONIO HISTÓRICO</t>
  </si>
  <si>
    <t>ADAPTADOR DE PUERTO USB-C VGA MULTIPORT - SECCIÓN PATRIMONIO HISTÓRICO</t>
  </si>
  <si>
    <t>ADAPTADOR USB-C TO HDMI - SECCIÓN PATRIMONIO HISTÓRICO</t>
  </si>
  <si>
    <t>SISTEMA DE SONIDO PARA AUDITORIO -SECCIÓN PATRIMONIO HISTÓRICO</t>
  </si>
  <si>
    <t>MICROFONO PARA ATRIL PARA AUDITORIO - SECCIÓN PATRIMONIO HISTÓRICO</t>
  </si>
  <si>
    <t>MICROFONO INALAMBRICO PARA AUDITORIO  - SECCIÓN PATRIMONIO HISTÓRICO</t>
  </si>
  <si>
    <t>TELEVISOR  32 PULGADAS PARA SALAS DE EXPOSICIÓN - SECCIÓN PATRIMONIO HISTÓRICO</t>
  </si>
  <si>
    <t>VALLA PUBLICITARIA MUSEO AEROESPACIAL - SECCIÓN PATRIMONIO HISTÓRICO</t>
  </si>
  <si>
    <t>RETABLOS CON FOTOGRAFÍA IMPRESA SALAS DE EXPOSICIÓN CENTENARIO FUERZA AÉREA COLOMBIANA - SECCIÓN PATRIMONIO HISTÓRICO</t>
  </si>
  <si>
    <t>IMPRESOS HABLADORES AERONAVES - SECCIÓN PATRIMONIO HISTÓRICO</t>
  </si>
  <si>
    <t>ADECUACIÓN AVIÓN 707 CENTENARIO FAC - SECCIÓN PATRIMONIO HISTÓRICO</t>
  </si>
  <si>
    <t>PINTURA TRAFICO PARA DEMARCACIÓN VIAL 52% SOLIDOS COLOR AMARILLO- SECCIÓN PATRIMONIO HISTÓRICO</t>
  </si>
  <si>
    <t>PINTURA TRAFICO PARA DEMARCACIÓN VIAL 52% SOLIDOS COLOR BLANCO - SECCIÓN PATRIMONIO HISTÓRICO</t>
  </si>
  <si>
    <t>PINTURA TRAFICO PARA DEMARCACIÓN VIAL 52% SOLIDOS COLOR GRIS OSCURO - SECCIÓN PATRIMONIO HISTÓRICO</t>
  </si>
  <si>
    <t>PINTURA TRAFICO PARA DEMARCACIÓN VIAL 52% SOLIDOS COLOR NEGRO - SECCIÓN PATRIMONIO HISTÓRICO</t>
  </si>
  <si>
    <t>PINTURA VINILO BLANCO TIPO CORAZA PARA PARED - SECCIÓN PATRIMONIO HISTÓRICO</t>
  </si>
  <si>
    <t>PINTURA VINILO AZUL MEDITERRANEO TIPO CORAZA - SECCIÓN PATRIMONIO HISTÓRICO</t>
  </si>
  <si>
    <t>PINTURA ESMALTE POLIURETANO BLANCO PARA AERONAVES CON CATALIZADOR CON 37% SOLIDOS - SECCIÓN PATRIMONIO HISTÓRICO</t>
  </si>
  <si>
    <t>PINTURA ESMALTE POLIURETANO AMARILLO PARA AERONAVES CON CATALIZADOR CON 37% SOLIDOS - SECCIÓN PATRIMONIO HISTÓRICO</t>
  </si>
  <si>
    <t>PINTURA ESMALTE POLIURETANO AZUL PARA AERONAVES CON CATALIZADOR CON 37% SOLIDOS - SECCIÓN PATRIMONIO HISTÓRICO</t>
  </si>
  <si>
    <t>PINTURA ESMALTE POLIURETANO ROJO PARA AERONAVES CON CATALIZADOR CON 37% SOLIDOS - SECCIÓN PATRIMONIO HISTÓRICO</t>
  </si>
  <si>
    <t>PINTURA ESMALTE POLIURETANO NEGRO PARA AERONAVES CON CATALIZADOR CON 37% SOLIDOS - SECCIÓN PATRIMONIO HISTÓRICO</t>
  </si>
  <si>
    <t>PINTURA ESMALTE POLIURETANO GRIS OSCURO PARA AERONAVES CON CATALIZADOR CON 37% SOLIDOS - SECCIÓN PATRIMONIO HISTÓRICO</t>
  </si>
  <si>
    <t>PINTURA ESMALTE POLIURETANO GRIS CLARO PARA AERONAVES CON CATALIZADOR CON 37% SOLIDOS - SECCIÓN PATRIMONIO HISTÓRICO</t>
  </si>
  <si>
    <t>PINTURA ESMALTE A BASE DE ACEITE COLOR BLANCO PARA METAL - SECCIÓN PATRIMONIO HISTÓRICO</t>
  </si>
  <si>
    <t>PINTURA ESMALTE A BASE DE ACEITE COLOR NEGRO PARA METAL - SECCIÓN PATRIMONIO HISTÓRICO</t>
  </si>
  <si>
    <t>PINTURA LACA NITROGENADA COLOR AMARILLO - SECCIÓN PATRIMONIO HISTÓRICO</t>
  </si>
  <si>
    <t>PINTURA LACA NITROGENADA COLOR AZUL - SECCIÓN PATRIMONIO HISTÓRICO</t>
  </si>
  <si>
    <t>PINTURA LACA NITROGENADA COLOR ROJA - SECCIÓN PATRIMONIO HISTÓRICO</t>
  </si>
  <si>
    <t>PINTURA LACA NITROGENADA COLOR BLANCO - SECCIÓN PATRIMONIO HISTÓRICO</t>
  </si>
  <si>
    <t>PINTURA LACA NITROGENADA COLOR NEGRO - SECCIÓN PATRIMONIO HISTÓRICO</t>
  </si>
  <si>
    <t>THINNER CORRIENTE CANECA 55 GALONES - SECCIÓN PATRIMONIO HISTÓRICO</t>
  </si>
  <si>
    <t>PINTURA ESMALTE POLIURETANO ALUMINIO GRANO FINO  CON CATALIZADOR CON 37% SOLIDOS - SECCIÓN PATRIMONIO HISTÓRICO</t>
  </si>
  <si>
    <t>FONDO EPOXICO POLIURETANO CON CATALIZADOR CON 37% SOLIDOS - SECCIÓN PATRIMONIO HISTÓRICO</t>
  </si>
  <si>
    <t>RODILLO DE FELPA 2  PULGADAS - SECCIÓN PATRIMONIO HISTÓRICO</t>
  </si>
  <si>
    <t>RODILLO DE FELPA 3 PULGADAS - SECCIÓN PATRIMONIO HISTÓRICO</t>
  </si>
  <si>
    <t>RODILLO DE FELPA 4 PULGADAS - SECCIÓN PATRIMONIO HISTÓRICO</t>
  </si>
  <si>
    <t>RODILLO DE FELPA 9 PULGADAS - SECCIÓN PATRIMONIO HISTÓRICO</t>
  </si>
  <si>
    <t>BROCHA CERDA NATURAL NEGRA  DE 1 PULGADA - SECCIÓN PATRIMONIO HISTÓRICO</t>
  </si>
  <si>
    <t>BROCHA CERDA NATURAL NEGRA DE 2 PULGADAS - SECCIÓN PATRIMONIO HISTÓRICO</t>
  </si>
  <si>
    <t>BROCHA CERDA NATURAL NEGRA DE 3 PULGADAS - SECCIÓN PATRIMONIO HISTÓRICO</t>
  </si>
  <si>
    <t>BROCHA CERDA NATURAL NEGRA DE 4 PULGADAS - SECCIÓN PATRIMONIO HISTÓRICO</t>
  </si>
  <si>
    <t>ABRAZADERA METALICA DE CREMALLERA 3/4 - SECCIÓN PATRIMONIO HISTÓRICO</t>
  </si>
  <si>
    <t>ABRAZADERA METALICA DE CREMALLERA 7/16 - SECCIÓN PATRIMONIO HISTÓRICO</t>
  </si>
  <si>
    <t>CHAZOS DE ANCLAJE   1/4 PARED - SECCIÓN PATRIMONIO HISTÓRICO</t>
  </si>
  <si>
    <t>CHAZOS DE ANCLAJE   3/8 PARED - SECCIÓN PATRIMONIO HISTÓRICO</t>
  </si>
  <si>
    <t>BROCAS DE ACERO PARA METAL 1/4 - SECCIÓN PATRIMONIO HISTÓRICO</t>
  </si>
  <si>
    <t>BROCAS DE ACERO PARA METAL 1/8 - SECCIÓN PATRIMONIO HISTÓRICO</t>
  </si>
  <si>
    <t>BROCAS DE ACERO PARA METAL 3/32 - SECCIÓN PATRIMONIO HISTÓRICO</t>
  </si>
  <si>
    <t>BROCAS DE ACERO PARA METAL 5/32 - SECCIÓN PATRIMONIO HISTÓRICO</t>
  </si>
  <si>
    <t>CINTA TRANSPARENTE 48 MM X 200 MTS PARA EMPAQUE - SECCIÓN PATRIMONIO HISTÓRICO</t>
  </si>
  <si>
    <t>DISCO LIJA DELCRO DE 5 PULGADAS CIRCULAR GRANO NO   320 CARBURUNDIUN - SECCIÓN PATRIMONIO HISTÓRICO</t>
  </si>
  <si>
    <t>DISCO LIJA DELCRO DE 5 PULGADAS CIRCULAR GRANO NO   100 CARBURUNDIUN - SECCIÓN PATRIMONIO HISTÓRICO</t>
  </si>
  <si>
    <t>ROLLO CINTA DE ENMASCARAR   1/2 PULGADAS - SECCIÓN PATRIMONIO HISTÓRICO</t>
  </si>
  <si>
    <t>ROLLO CINTA DE ENMASCARAR   1 PULGADA - SECCIÓN PATRIMONIO HISTÓRICO</t>
  </si>
  <si>
    <t>ROLLO CINTA DE ENMASCARAR   3/4 PULGADAS - SECCIÓN PATRIMONIO HISTÓRICO</t>
  </si>
  <si>
    <t>REMACHES POP 1/8 X 3/8 - SECCIÓN PATRIMONIO HISTÓRICO</t>
  </si>
  <si>
    <t>REMACHES POP 5/32 X 3/8 - SECCIÓN PATRIMONIO HISTÓRICO</t>
  </si>
  <si>
    <t>REMACHES POP 3/16 X 3/8 - SECCIÓN PATRIMONIO HISTÓRICO</t>
  </si>
  <si>
    <t>LAMINA PLEXIGLAS 1,25X 2,45 MTS 2 MM DE ANCHO - SECCIÓN PATRIMONIO HISTÓRICO</t>
  </si>
  <si>
    <t>LAMINA PLEXIGLAS 1,25X 2,45 MTS 4 MM DE ANCHO - SECCIÓN PATRIMONIO HISTÓRICO</t>
  </si>
  <si>
    <t>LAMINA DE ALUMINIO 2MTS X 1 MTS DE 1.90 MM - SECCIÓN PATRIMONIO HISTÓRICO</t>
  </si>
  <si>
    <t>LAMINA DE ALUMINIO 2440 X 1220  DE  2 MM  - SECCIÓN PATRIMONIO HISTÓRICO</t>
  </si>
  <si>
    <t>ESTUCO PLASTICO - SECCIÓN PATRIMONIO HISTÓRICO</t>
  </si>
  <si>
    <t>RUBY BLANCO - SECCIÓN PATRIMONIO HISTÓRICO</t>
  </si>
  <si>
    <t>VINIPEL ROLLO 50 CMS 450 MTS - SECCIÓN PATRIMONIO HISTÓRICO</t>
  </si>
  <si>
    <t>CINTA AISLANTE NEGRO 3 MTS - SECCIÓN PATRIMONIO HISTÓRICO</t>
  </si>
  <si>
    <t>CANDADOS DE 50 MM - SECCIÓN PATRIMONIO HISTÓRICO</t>
  </si>
  <si>
    <t>FLEXOMETRO DE 5 MTS - SECCIÓN PATRIMONIO HISTÓRICO</t>
  </si>
  <si>
    <t>EXTENSIÓN DE CORRIENTE CALIBRE 10 - SECCIÓN PATRIMONIO HISTÓRICO</t>
  </si>
  <si>
    <t>CHAZO PLASTICO   1/4 BOLSA X 100 UND - SECCIÓN PATRIMONIO HISTÓRICO</t>
  </si>
  <si>
    <t>CHAZO PLASTICO   3/16 BOLSA X 100 UND - SECCIÓN PATRIMONIO HISTÓRICO</t>
  </si>
  <si>
    <t>CHAZO PLASTICO   3/8  BOLSA X 100 UND - SECCIÓN PATRIMONIO HISTÓRICO</t>
  </si>
  <si>
    <t>CHAZO PLASTICO    5/16 BOLSA X 100 UND - SECCIÓN PATRIMONIO HISTÓRICO</t>
  </si>
  <si>
    <t>MASILLA POLIESTER CON ACTIVADOR - SECCIÓN PATRIMONIO HISTÓRICO</t>
  </si>
  <si>
    <t>SILICONA FRIA TUBO TRANSPARENTE - SECCIÓN PATRIMONIO HISTÓRICO</t>
  </si>
  <si>
    <t>ROLLO DE PAPERCRAFT X 100 MTS - SECCIÓN PATRIMONIO HISTÓRICO</t>
  </si>
  <si>
    <t>PRODUCTOS DE ASEO Y LIMPIEZA - SECCIÓN PATRIMONIO HISTÓRICO</t>
  </si>
  <si>
    <t>RÉPLICA ESCALA 1:2 AVIÓN CAUDRON G-III - SECCIÓN PATRIMONIO HISTÓRICO</t>
  </si>
  <si>
    <t>CALENTADORES ELÉCTRICOS DE AMBIENTE PARA ALOJAMIENTOS Y OFICINAS - SECCIÓN PATRIMONIO HISTÓRICO</t>
  </si>
  <si>
    <t>CARPA PARA EXTERIORES 4 X 4  - SECCIÓN PATRIMONIO HISTÓRICO</t>
  </si>
  <si>
    <t xml:space="preserve">CARPA PARA EXTERIORES 8 X 5 SECCION PATRIMONIO HISTORICO  </t>
  </si>
  <si>
    <t>SERVICIO DE TRANSPORTE TERRESTRE DE PERSONAL PATRIMONIO HISTÓRICO</t>
  </si>
  <si>
    <t>SERVICIO DE TRANSPORTE TERRESTRE DE CARGA SECCIÓN PATRIMONIO HISTÓRICO</t>
  </si>
  <si>
    <t>PAGO DE SERVICIO DE ACUEDUCTO, ALCANTARILLADO Y ASEO SECCIÓN PATRIMONIO HISTÓRICO</t>
  </si>
  <si>
    <t>CIRCUITO CERRADO DE TV Y CONTROL DE ACCESO BIOMÉTRICO  PARA SECCIÓN PATRIMONIO HISTÓRICO</t>
  </si>
  <si>
    <t>MANTENIMIENTO MICROSCOPIO ELECTRONICO</t>
  </si>
  <si>
    <t>ADQUISICIÓN SCANNER PORTATIL</t>
  </si>
  <si>
    <t>SILLAS LABORATORIO</t>
  </si>
  <si>
    <t>ESTANTES PARA LABORATORIO</t>
  </si>
  <si>
    <t>MESAS DE LABORATORIO</t>
  </si>
  <si>
    <t>BLACKOUT LABORATORIO</t>
  </si>
  <si>
    <t>ACEITE ESSOLUBLE X2-10 O SAE 40</t>
  </si>
  <si>
    <t>ALAMBRE DE FRENADO NO. 22 X ROLLO</t>
  </si>
  <si>
    <t>ALAMBRE DE FRENADO NO. 32 X ROLLO</t>
  </si>
  <si>
    <t>ALAMBRE DE FRENADO NO. 20 X ROLLO</t>
  </si>
  <si>
    <t>ALAMBRE DE FRENADO NO. 40 X ROLLO</t>
  </si>
  <si>
    <t>CABLE AERONAUTICO  CALIBRE NO 20</t>
  </si>
  <si>
    <t>CABLE AERONAUTICO CALIBRE  NO. 18</t>
  </si>
  <si>
    <t>CINTA DOBLE FAZ  VHB  1 PUL X 36 YD X ROLLO</t>
  </si>
  <si>
    <t>CINTA POLIURETANO PROTECCION EROSION  4" X 36 YARDAS X ROLLO</t>
  </si>
  <si>
    <t>DISCO DE LIJA ROLOCK GRANO  3" NO 36</t>
  </si>
  <si>
    <t>FIBRA DE VIDRIO BGP 7781 X 50 497A FINISH X ROLLO</t>
  </si>
  <si>
    <t>FILTRO DE ACEITE PARA COMMANDER 15I DEUTZ 01183574</t>
  </si>
  <si>
    <t>FILTRO DE AIRE P827653 O P535770/ AZ253K</t>
  </si>
  <si>
    <t>FILTRO DE AIRE PARA COMMANDER 15I DEUTZ P828889</t>
  </si>
  <si>
    <t>FILTRO DE COMBUSTIBLE PARA COMMANDER 15I DEUTZ 01180597</t>
  </si>
  <si>
    <t xml:space="preserve">FILTRO DE COMBUSTIBLE PARA COMMANDER 15I DEUTZ 02113831 </t>
  </si>
  <si>
    <t>FILTRO DE COMBUSTIBLE PRIMARIO HCX-25010011 O MF 936P</t>
  </si>
  <si>
    <t>LIJA DE OXIDO DE ALUMINIO NO. 120</t>
  </si>
  <si>
    <t>LIJA DE OXIDO DE ALUMINIO NO. 150</t>
  </si>
  <si>
    <t>LIJA DE OXIDO DE ALUMINIO NO. 1500</t>
  </si>
  <si>
    <t>LIJA DE OXIDO DE ALUMINIO NO. 180</t>
  </si>
  <si>
    <t>LIJA DE OXIDO DE ALUMINIO NO. 220</t>
  </si>
  <si>
    <t>LIJA DE OXIDO DE ALUMINIO NO. 320</t>
  </si>
  <si>
    <t>LIJA DE OXIDO DE ALUMINIO NO. 400</t>
  </si>
  <si>
    <t>LIJA DE OXIDO DE ALUMINIO NO. 600</t>
  </si>
  <si>
    <t>LIJA NO. 100 X PAQUETE</t>
  </si>
  <si>
    <t>LIJA NO. 110 X PAQUETE</t>
  </si>
  <si>
    <t>LIJA NO. 200 X PAQUETE</t>
  </si>
  <si>
    <t>LIJA NO. 300 X PAQUETE</t>
  </si>
  <si>
    <t>LIJA NO. 320 X PAQUETE</t>
  </si>
  <si>
    <t>LIJA ROTO ORBITAL CARBO PREMIER ROJO OXIDO DE ALUMINIO  NO 100 X CAJA</t>
  </si>
  <si>
    <t>LIJA ROTO ORBITAL CARBO PREMIER ROJO OXIDO DE ALUMINIO  NO 120 X CAJA</t>
  </si>
  <si>
    <t>LIJA ROTO ORBITAL CARBO PREMIER ROJO OXIDO DE ALUMINIO  NO 150 X CAJA</t>
  </si>
  <si>
    <t>LIJA ROTO ORBITAL CARBO PREMIER ROJO OXIDO DE ALUMINIO  NO 220 X CAJA</t>
  </si>
  <si>
    <t>LIJA ROTO ORBITALCARBO PREMIER ROJO OXIDO DE ALUMINIO  NO 320 D X CAJA</t>
  </si>
  <si>
    <t>REMOVEDOR DE CORROSION DE SUPERFICIES DE ALUMINIO AMS 1640 O MIL-C-38334</t>
  </si>
  <si>
    <t>REMOVEDOR DE CORROSION DE SUPERFICIES FERROSAS MIL-C-10578 O A-A-59260</t>
  </si>
  <si>
    <t>SELLANTE  MIL-PRF-81733</t>
  </si>
  <si>
    <t>SUJETADOR DE CIERRE REUTILIZABLE 1" X 45 MTS</t>
  </si>
  <si>
    <t>GUADAÑA DE TRABAJO PESADO  CILINDRADA: 40,2 CM3 O SUPERIOR  DIÁMETRO: 40 MM  CARRERA: 32 MM POTENCIA SEGÚN 2,0 KW (2,7 CV)ISO 8893 A 9500 RPM  RÉGIMEN DE RALENTÍ: 2800 RPM RÉGIMEN DE LIMITACIÓN DE CAUDAL (VALOR NOMINAL): 12300 RPM RÉGIMEN MÁX. DEL ÁRBOL DE SALIDA DE FUERZA (HERRAMIENTA DE CORTE)9150 RPM 7,3 KG  LONGITUD TOTAL SIN HERRAMIENTA DE CORTE 1765 MM  EN ISO 11806-1, EN 55012,EN 61000-6-1</t>
  </si>
  <si>
    <t>PULIDORA INDUSTRIAL 5" POTENCIA 1 200 W VOLTAJE 120 V  HZ 60 VELOCIDAD (RPM) 11 000/MIN  TRES(3) AÑOS DE GARANTIA</t>
  </si>
  <si>
    <t xml:space="preserve">SOPLADOR DE MOCHILA BR 600  64,8 CC3 4.1 CV DIN </t>
  </si>
  <si>
    <t>BOZAL CANASTILLA  NO. 6</t>
  </si>
  <si>
    <t xml:space="preserve">BOZAL CANASTILLA NO. 7 </t>
  </si>
  <si>
    <t>ALQUITRÁN DE HULLA. GALON X 4 LITROS</t>
  </si>
  <si>
    <t>BAÑO SECO PERFUMADO. FRASCO X 100 GR</t>
  </si>
  <si>
    <t>JUEGO COPAS: 10 A 32 MM,  29 PIEZAS CAJA PLASTICA GARANTIA DE POR VIDA</t>
  </si>
  <si>
    <t>JUEGO DE PISTON Y ANILLOS ( PARA GUADAÑA FS 280 ) PISTÓN Ø 40 MM P/N 41340302019 + SEGMENTO DE COMPRESIÓN Ø 40 X 1,2 MM P/N 11230343005 (CANTIDAD POR MÁQUINA  2)</t>
  </si>
  <si>
    <t>CAJA REDUCTORA P/N 41286400101 / TRANSMISION (CABEZOTES) PARA GUADAÑA FS 280, PRESENTACION POR JUEGO.</t>
  </si>
  <si>
    <t>CABLE BOWDEN P/N 41341801113  - GUAYAS DE ACELERACION PARA GUADAÑA    FS 280</t>
  </si>
  <si>
    <t>CUCHILLAS 3  PUNTAS PARA GUADAÑA FS 280: EN ACERO, 3 FILOS PARA CLAREAR Y ELIMINAR HIERBA EN MATORRALES Y ZARZALES. ALTAMENTE RESISTENTE AL DESGASTE. 350-3 20 MM P/N 4000 713 4100</t>
  </si>
  <si>
    <t xml:space="preserve">CABEZAL CORTE: DE 2 HILOS, CORTE MANUALMENTE REAJUSTABLE. PARA SEGAR LOS BORDES DEL CÉSPED, SUPERFICIES DE CÉSPED PEQUEÑAS HASTA MEDIANAS Y ALREDEDOR DE OBSTÁCULOS. 41-2 20 MM P/N 4003 710 2104 </t>
  </si>
  <si>
    <t xml:space="preserve">ROLLO DE NYLON: HILO DE CORTE REDONDO 3,3 MM X 591 MTS NEGRO P/N 0000 930 2569 </t>
  </si>
  <si>
    <t xml:space="preserve">VARILLA DE TRANSMISION PARA GUADAÑA ÁRBOL DE ACCIONAMIENTO P/N 41347113200 </t>
  </si>
  <si>
    <t xml:space="preserve">TORNILLO GRASERO: TORNILLO DE CIERRE P/N 41197136500 </t>
  </si>
  <si>
    <t xml:space="preserve">PERRO PARA GUAYA  GALVANIZADA, DE 5/16 PG. </t>
  </si>
  <si>
    <t xml:space="preserve">EXAMENES MEDICOS </t>
  </si>
  <si>
    <t>SEÑALIZACION EN POLIESTER CON VINILO LAMINADO DE 28*14 CM CON CINTA DOBLE FAX</t>
  </si>
  <si>
    <t>SELLO DE SEGURIDAD ADHESIVO METALIZADO PLATEADO BRILLANTE 7 CM ALTO X 21 CM ANCHO</t>
  </si>
  <si>
    <t>TARJETA IMANTADA 5 CM ALTO X 6 CM ANCHO</t>
  </si>
  <si>
    <t>SELLO DE CLASIFICACIÓN INFORMACIÓN (ULTRASECRETO DE SOLO CONOCIMIENTO) PAPEL ADHESIVO BLANCO 4 CM ALTO X 11 CM ANCHO</t>
  </si>
  <si>
    <t>SELLO DE CLASIFICACIÓN INFORMACIÓN (ULTRASECRETO DE USO EXCLUSIVO)PAPEL ADHESIVO BLANCO 4 CM ALTO X 11 CM ANCHO</t>
  </si>
  <si>
    <t>SELLO DE CLASIFICACIÓN INFORMACIÓN (SECRETO SOLO CONOCIMIENTO) PAPEL ADHESIVO BLANCO 4 CM ALTO X 11 CM ANCHO</t>
  </si>
  <si>
    <t>SELLO DE CLASIFICACIÓN INFORMACIÓN (SECRETO DE USO EXCLUSIVO) PAPEL ADHESIVO BLANCO 4 CM ALTO X 11 CM ANCHO</t>
  </si>
  <si>
    <t>SELLO DE CLASIFICACIÓN INFORMACIÓN (CONFIDENCIAL SOLO CONOCIMIENTO) PAPEL ADHESIVO BLANCO 4 CM ALTO X 11 CM ANCHO</t>
  </si>
  <si>
    <t>SELLO DE CLASIFICACIÓN INFORMACIÓN (CONFIDENCIAL DE USO EXCLUSIVO) PAPEL ADHESIVO BLANCO 4 CM ALTO X 11 CM ANCHO</t>
  </si>
  <si>
    <t>SELLO DE CLASIFICACIÓN INFORMACIÓN (RESTRINGIDO SOLO CONOCIMIENTO) PAPEL ADHESIVO BLANCO 4 CM ALTO X 11 CM ANCHO</t>
  </si>
  <si>
    <t>SELLO DE CLASIFICACIÓN INFORMACIÓN (RESTRINGIDO DE USO EXCLUSIVO) PAPEL ADHESIVO BLANCO 4 CM ALTO X 11 CM ANCHO</t>
  </si>
  <si>
    <t>BOLSILLOS PARA LAMINAR TARJETA IDENTIFICACIÓN MILITAR SOLDADOS ( TAMAÑO TIPO DOCUMENTO), CALIBRE 175 MICRAS, MEDIDAS 70 X 100 MM.</t>
  </si>
  <si>
    <t>CARTULINA CLASIFICACIÓN DE LA INFORMACIÓN (CLASIFICADO) CARTULINA PLASTIFICADA TAMAÑO CARTA</t>
  </si>
  <si>
    <t>FLECHAS EN POLIESTILENO CON DISTANCIADORES TAMAÑO 28*13</t>
  </si>
  <si>
    <t>SEÑALIZACIONES 4*28 CM EN POLIESTILENO CAL 40 LLEVA 2 DISTANCIADORES</t>
  </si>
  <si>
    <t>SERVICIO DE RECOLECCION DE RESIDUOS SOLIDOS</t>
  </si>
  <si>
    <t>MANTENIMIENTO DE LA BASCULA DE LA RAMPA</t>
  </si>
  <si>
    <t>MANTENIMIENTO ADECUACION Y MEJORAMIENTO DE VIVIENDA FISCAL Y ALOJAMIENTO MILITAR</t>
  </si>
  <si>
    <t>SERVICIO DE LAVADO Y DESINFECCION DE TANQUES AEREOS DE 1000 LTS</t>
  </si>
  <si>
    <t>MANTENIMIENTO DE INSTALACIONES</t>
  </si>
  <si>
    <t>MANTENIMIENTO DE POZO PROFUNDO Y ALJIBES</t>
  </si>
  <si>
    <t>MANTENIMIENTO DE UPS Y EQUIPO DE SONIDO</t>
  </si>
  <si>
    <t>MANTENIMIENTO PAISAJISTICO</t>
  </si>
  <si>
    <t>MANTENIMIENTO RECUPERATIVO SHELTER GRIS Y PINTURA</t>
  </si>
  <si>
    <t>MANTENIMIENTO SILLETERIA AUDITORIO (340 SILLAS)</t>
  </si>
  <si>
    <t>MANTENIMIENTO Y PINTURA CONTAINERS VERDES</t>
  </si>
  <si>
    <t xml:space="preserve">MANTENIMIENTO REDES Y SISTEMA ELECTRICO DE DISTRIBUCION DE MEDIA Y BAJA TENSION </t>
  </si>
  <si>
    <t xml:space="preserve">MANTENIMIENTO DE TRANSFORMADORES, SUBESTACIONES ELECTRICAS Y PLANTAS ELECTRICAS </t>
  </si>
  <si>
    <t xml:space="preserve">SERVICIO DE ASEO Y LIMPIEZA UNIDAD Y SANIDAD MILITAR  </t>
  </si>
  <si>
    <t>MANTENIMIENTO  DE VEHICULOS, MOTOCICLETAS Y OTROS AUTOMOTORES DEL CACOM-2</t>
  </si>
  <si>
    <t>MANTENIMIENTO  DE VEHICULOS, MOTOCICLETAS Y OTROS AUTOMOTORES DEL CACOM-2 V-F-</t>
  </si>
  <si>
    <t>PERMISOS AMBIENTALES  Y PERMISO DE VERTIMIENTOS (SEGUIMIENTO) PTAR BRAVO Y CHARLIE</t>
  </si>
  <si>
    <t>JUEGO DE CAMA DOBLE SABANA AJUSTABLE DE DIMENSIONES 1,40 X 1, 90 X 0,25 DE 180 HILOS 50 % ALGODÓN 50 % POLIESTER , COLOR BLANCO CON LOGO (COMPUESTA DE SABANA, SOBRESABANA Y DOS FUNDAS DE ALMOHADA)</t>
  </si>
  <si>
    <t>JUEGO DE CAMA SENCILLO SABANA AJUSTABLE DE DIMENSIONES 1,00 X 1, 90 X 0,25 DE 180 HILOS 50 % ALGODÓN 50 % POLIESTER , COLOR BLANCO CON LOGO (COMPUESTA DE SABANA, SOBRESABANA Y FUNDA DE ALMOHADA)</t>
  </si>
  <si>
    <t>TOALLA CUERPO 0,70 X 1,40 100% ALGODÓN, COLOR BLANCO, DE 500 GRMS CON LOGO EN ALTO RELIEVE</t>
  </si>
  <si>
    <t>TOALLA MANOS 0,40 X 0,70 100% ALGODÓN, COLOR BLANCO, DE 500 GRMS CON LOGO EN ALTO RELIEVE</t>
  </si>
  <si>
    <t>TAPETE LIMPIAPIÉS 40 CM X 60 CM GOMA BLACK</t>
  </si>
  <si>
    <t>TELEVISOR 32" PANTALLA PLANA, TIPO LED RESOLUCIÓN ENTRE 1920 X 1080 FULL HD, MEDIDA EN DIAGONAL 82 CM, COMPATIBLE CON EL ESTÁNDAR DE VB-72 ADOPTADO POR LA TELEVISIÓN DIGITAL TERRESTRE - TDT EN COLOMBIA.</t>
  </si>
  <si>
    <t>NEVERA  DE 87 LITROS</t>
  </si>
  <si>
    <t>TOALLA TAPETE 0,50 X 0,80 100% ALGODÓN, COLOR BLANCO, DE 800 GRMS CON LOGO EN ALTO RELIEVE</t>
  </si>
  <si>
    <t>SOBRECAMA TELA ACOLCHADA 100 POLIESTER, CON ACOLCHADO, SIN BOLERO, DOBLE FAX Y DIMENSIONES 1,70 X 2,30 CAMA SENCILLA, COLORES DE ACUERDO A MUESTRA</t>
  </si>
  <si>
    <t>SOBRECAMA TELA AACOLCHADA 100 POLIESTER, CON ACOLCHADO, SIN BOLERO, DOBLE FAX Y DIMENSIONES 2,30 X 2,30 CAMA DOBLE, COLORES DE ACUERDO A MUESTRA</t>
  </si>
  <si>
    <t>CAMAS DOBLES TIPO SOMIER ESTRUCTURA: 1,40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</si>
  <si>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CAMAS DOBLES TIPO SOMIER ESTRUCTURA: 1,00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</si>
  <si>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COLCHONES DOBLES DIMENSIONES 1,40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</si>
  <si>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COLCHONES SENCILLOS DIMENSIONES 1,00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</si>
  <si>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CABECEROS DOBLES MATERIAL: MATERIAL CEDRO ROJO , 8 % DE HUMEDAD, INMUNIZADO. ESTRUCTURA INTERNA:TAMBORADO TIPO COLMENA, LAMINA DE CEDRO EN LOS FRENTES DE 8 MM. DIMENSIONES: ANCHO 1,40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</si>
  <si>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CABECEROS SENCILLOS MATERIAL: MATERIAL CEDRO ROJO , 8 % DE HUMEDAD, INMUNIZADO. ESTRUCTURA INTERNA:TAMBORADO TIPO COLMENA, LAMINA DE CEDRO EN LOS FRENTES DE 8 MM. DIMENSIONES: ANCHO 1,00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</si>
  <si>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 xml:space="preserve">ACOPLE LAVAMANOS CON VALVULA DE REGULACION  </t>
  </si>
  <si>
    <t xml:space="preserve">ACOPLE LAVAMANOS CON VALVULA DE REGULACION DE 2 SALIDAS    </t>
  </si>
  <si>
    <t xml:space="preserve">ACOPLE SANITARIO CON VALVULA DE REGULADOR METALICO  </t>
  </si>
  <si>
    <t xml:space="preserve">ACOPLE SANITARIO CON VALVULA DE REGULADOR PLASTICOS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</si>
  <si>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</si>
  <si>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</si>
  <si>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</si>
  <si>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</si>
  <si>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</si>
  <si>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</si>
  <si>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</si>
  <si>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ADHESIVO PARA ENCHAPES CON BASE EN CEMENTO, EN PRESENTACIÓN BULTO DE 25 KG</t>
  </si>
  <si>
    <t>AMARRE TEJA TAPA METÁLICA 26CM CAL 18 100UN</t>
  </si>
  <si>
    <t>ANGEO EN FIBRA DE VIDRIO ROLLO DE 30 MT X 1,50</t>
  </si>
  <si>
    <t>ANGULO  1"X 3/16</t>
  </si>
  <si>
    <t>ANGULO DE 1 " X 1/8" X 6 METROS DE LARGO.</t>
  </si>
  <si>
    <t>ANGULO DE 1 " X1/2" X 3/16</t>
  </si>
  <si>
    <t>ANGULO DE 1"1/2X1/8</t>
  </si>
  <si>
    <t>ARENA DE PEÑA - VIAJE DE 5 M3</t>
  </si>
  <si>
    <t>BARRA LISA DE ACERO W60  CON DIÁMETRO DE 3/8" Y CON UNA LONGITUD DE 6 M NORMA NTC 2289</t>
  </si>
  <si>
    <t>BARRA LISA DE ACERO W60 CON DIÁMETRO DE 1/4 PULGADAS Y CON UNA LONGITUD DE 6 METROS NORMA NTC 2289</t>
  </si>
  <si>
    <t>BISAGRA DE PRESION PARA MUEBLES 105 GRADOS 35 MM, PRESENTACION POR PAR</t>
  </si>
  <si>
    <t>BISAGRAS DE 3" X 3" COBRE OMEGA NUDO CON TORNILLOS PARA MADERA PRESENTACION POR PAR</t>
  </si>
  <si>
    <t>BOQUILLA  CAJA DE 5 KILOS COLOR BLANCO</t>
  </si>
  <si>
    <t>BROCHA PROFESIONAL PARA PINTAR EN CERDA MONA DE 3"</t>
  </si>
  <si>
    <t>CABALLETE EN FIBROCEMENTO, ANGULAR PLANO, DE 15° DE INCLINACION.</t>
  </si>
  <si>
    <t>CANAL AMAZONAZ 3 M</t>
  </si>
  <si>
    <t>CANTO PVC FLEXIBLE 19 MMX 200 ROLLO  COLOR WENGUE, BLANCO, CEDRO SAPELI</t>
  </si>
  <si>
    <t>CEMENTO BLANCO TIPO 1 PRESENTACION X 20 KL</t>
  </si>
  <si>
    <t>CEMENTO GRIS TIPO 1 PRESENTACION X 50 KL</t>
  </si>
  <si>
    <t>CERRADURA CILINDRICA PARA ALCOBA, POMO BRANDYWINE REF 6038 LINEA ELITE.</t>
  </si>
  <si>
    <t>CERRADURA DE SOBREPONER, PARA PUERTAS BATIENTES, 3 PASADORES, CILINDRO SENCILLO, 3 VUELTAS, PINTURA ELECTROSTÁTICA SERIE 987 1/4  LLAVE MULTIPUNTO.</t>
  </si>
  <si>
    <t>CHAPILLA EN MADERA CEDRO 2,5 M X0,40 CM  COLOR PERILLO</t>
  </si>
  <si>
    <t>CODO 45°  PVC PRESION DE 1"</t>
  </si>
  <si>
    <t>CODO 45°  PVC PRESION DE 1/2"</t>
  </si>
  <si>
    <t>CODO 45°  PVC PRESION DE 3/4"</t>
  </si>
  <si>
    <t xml:space="preserve">CODO 45° PVC PRESION DE 1 1/2" </t>
  </si>
  <si>
    <t>CODO 90°  PVC PRESION DE 1"</t>
  </si>
  <si>
    <t>CODO 90°  PVC PRESION DE 1/2"</t>
  </si>
  <si>
    <t>CODO SANITARIO PVC 1 1/2 " ANGULO DE 90G C X C.</t>
  </si>
  <si>
    <t>CONJUNTO GRIFERÍA ENTRADA Y SALIDA  DE TANQUE SANITARIO ATLANTIS</t>
  </si>
  <si>
    <t>DESAGÜE PARA LAVAMANOS COMPLETO.</t>
  </si>
  <si>
    <t>DISCO PARA PULIDORA 7"X1/4</t>
  </si>
  <si>
    <t>DISCO PARA TRONZADORA 14"X 3/32</t>
  </si>
  <si>
    <t xml:space="preserve">ENCHAPE  PARA  PISO  DE 45 X 45 </t>
  </si>
  <si>
    <t>ENCHAPE DE PARED  20X30</t>
  </si>
  <si>
    <t>GRANIPLAX BLANCO 30KG ESGRAFIADO ANTIHONGOS 4 GALONES</t>
  </si>
  <si>
    <t>GRAVA DE 1/2 (MIXTO) - VIAJE DE 5 M3</t>
  </si>
  <si>
    <t>GRIFERÍA LAVAMANOS SENCILLA MONZA CRUZ</t>
  </si>
  <si>
    <t>GRIFERÍA PARA LAVAMANOS 4 TOLEDO CRUZ</t>
  </si>
  <si>
    <t>GRIFERIA PARA LAVAPLATOS  DE 8" EPICA (GRIFERIA BURDEOS CROMO)(GRIFERIA ATENEA).</t>
  </si>
  <si>
    <t>GUIA EXTENSIBLE PARA CAJON GALVANIZADA 31MM X 30 CM, JUEGO</t>
  </si>
  <si>
    <t>HOJA DE SEGUETA BIMETALICA POR 10 UNIDADES</t>
  </si>
  <si>
    <t>IMPEMEABILIZANTE A BASE EMULSION ASFALTICA, PLACO</t>
  </si>
  <si>
    <t>IMPERMEABILIZANTE ACRILICO PARA FACHADAS CONTENIDO 5 GALONES  RENDIMIENTO 80 M2,  SIKA COLOR C</t>
  </si>
  <si>
    <t>IMPERMEABILIZANTE ACRILICO PLASTICO PARA CUBIERTA Y TERRAZAS  DE ALTA DURABILIDAD,  SIKAFIL 10  MALLAS</t>
  </si>
  <si>
    <t>PINTURA IMPERMEABILIZANTE BLANCO 5 GALONES</t>
  </si>
  <si>
    <t xml:space="preserve">IMPERMEABILIZANTE BARRERA  POR GALON </t>
  </si>
  <si>
    <t xml:space="preserve">IMPERMEABILIZANTE ELASTICO ELABORADO CON BASE ACRILICA BRONCO ELASTICO </t>
  </si>
  <si>
    <t>KIT REGADERA DUCHA 4"</t>
  </si>
  <si>
    <t>LADRILLO NO ESTRUCTURAL EN ARCILLA, ESTRIADO, CON PERFORACIÓN HORIZONTAL, DIMENSIONES 30X20X10 CM NO. 4, COMERCIALIZADO EN UNIDAD.</t>
  </si>
  <si>
    <t>LAMINA  MELAMININICO 15MM X 2.15 X2.44 M 3 COLORES WENGUE , BLANCO,CEDRO SAPELI</t>
  </si>
  <si>
    <t>LAMINA 1/8 X 2X1</t>
  </si>
  <si>
    <t>LAMINA DE YESO CARTON DRYWALL DE 1/2" MEDIDAS DE 1,22 MT X 2,44 MT.</t>
  </si>
  <si>
    <t>LAMINA HR CALIBRE 12* 2X1</t>
  </si>
  <si>
    <t>GRIFERIA SANITARIA TIPO BOTON AHORRADOR</t>
  </si>
  <si>
    <t>LIJA  DE AGUA NO. 180 PLIEGO PAQUETE 50 HOJAS</t>
  </si>
  <si>
    <t>LIJA  PARA MADERA NO. 400 PLIEGO PAQUETE 50 HOJAS</t>
  </si>
  <si>
    <t>LIJA PARA MADERA NO. 320 PLIEGO PAQUETE 50 HOJAS</t>
  </si>
  <si>
    <t xml:space="preserve">LIJA ROJA PARA MADERA  NO. 120 </t>
  </si>
  <si>
    <t>LIJA RORA PARA MADERA NO 180</t>
  </si>
  <si>
    <t>LINTERNA PARA SEÑALIZACION CON  ILUMINACION LED / OTROS MATERIALES Y SUMINISTROS</t>
  </si>
  <si>
    <t>LLAVE PARA LAVAPLATOS SENCILLA DE MESA</t>
  </si>
  <si>
    <t>MANIJA TUBULAR EN ACERO INOXIDABLE 128 MM</t>
  </si>
  <si>
    <t xml:space="preserve">MASILLA ELASTICA PARA JUNTAS FLEXIBLES SOBRE PANELES DE FIBROCEMENTO </t>
  </si>
  <si>
    <t>MASILLA PARA MADERA NEUTRO POR 1/16 GALÓN X 0,3 KILOGRAMOS</t>
  </si>
  <si>
    <t>ESTUCO ACRILICO 30 K PARA EXTERIORES</t>
  </si>
  <si>
    <t>ESTUCO PLASTICO PRESENTACION POR GALON</t>
  </si>
  <si>
    <t>NIPLES GALVANIZADO LARGO 2" X 1/2"</t>
  </si>
  <si>
    <t>NIPLES GALVANIZADO LARGO 4" X 1/2"</t>
  </si>
  <si>
    <t>NIPLES GALVANIZADO LARGO 6" X 1/2"</t>
  </si>
  <si>
    <t>NIPLES GALVANIZADO LARGO 8"X 1/2"</t>
  </si>
  <si>
    <t>PEGANTE PARA MADERA CARPINCOL MR-60 X 20 KILOS</t>
  </si>
  <si>
    <t>PEGANTE PL-285 O  A-55</t>
  </si>
  <si>
    <t xml:space="preserve">PINTURA ANTICORROSIVA ALQUIDICA, BLANCO, 1 GALON, 1 COMPONENTE, 35% DE SOLIDOS </t>
  </si>
  <si>
    <t xml:space="preserve">PINTURA ARQUITECTÓNICA Y DECORATIVA, 100% ACRÍLICA PARA EXTERIORES DILUIBLE CON AGUA, DE COLOR BLANCO, CON ACABADO MATE, X 5 GALONES </t>
  </si>
  <si>
    <t xml:space="preserve">PINTURA ARQUITECTÓNICA Y DECORATIVA, 100% ACRÍLICA PARA EXTERIORES DILUIBLE CON AGUA, DE COLOR VERDE AMAZONAS, CON ACABADO MATE, X 5 GALONES </t>
  </si>
  <si>
    <t xml:space="preserve">PINTURA ARQUITECTÓNICA Y DECORATIVA, ACRÍLICA DILUIBLE CON AGUA TIPO 1, DE COLOR GRIS BASALTO, CON ACABADO MATE, X 1 GALONES </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</si>
  <si>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</si>
  <si>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</si>
  <si>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 xml:space="preserve">PINTURA EPOXICA BLANCA POR GALON </t>
  </si>
  <si>
    <t xml:space="preserve">PINTURA PARA DEMARCACION VIAL, ALQUÍDICA CON CAUCHO CLORADO, DE COLOR AMARILLO, X 5 GALONES, CON 52% DE SÓLIDOS </t>
  </si>
  <si>
    <t xml:space="preserve">PINTURA PARA MADERA, LACA CATALIZADA  DE COLOR TRANSPARENTE, CON ACABADO MATE, X 1 GALÓN, CON 29% DE SÓLIDOS. </t>
  </si>
  <si>
    <t xml:space="preserve">PINTURA PARA MADERA, LACA CATALIZADA  DE COLOR TRANSPARENTE, CON ACABADO SEMIMATE, X 1 GALÓN, CON 29% DE SÓLIDOS. </t>
  </si>
  <si>
    <t>PINTURA PARA MADERA, SELLADOR CATALIZADO AL ÁCIDO ALTOS SÓLIDOS, DE COLOR INCOLORO, CON ACABADO SEMIMATE, X 1 GALÓN, CON 38% DE SÓLIDOS</t>
  </si>
  <si>
    <t>PLATINA DE 1" X 3/16</t>
  </si>
  <si>
    <t>PLATINA DE HIERRO DE 1/2 X 3/16 X 6 METROS</t>
  </si>
  <si>
    <t>REGISTRO DE DUCHA DE 1/2" EN CUERPO DE BRONCE</t>
  </si>
  <si>
    <t xml:space="preserve">REJILLA ANTICUCARACHA DE ALUMINIO 3" X 2" </t>
  </si>
  <si>
    <t xml:space="preserve">REJILLA ANTICUCARACHA DE ALUMINIO 4" X 3" </t>
  </si>
  <si>
    <t xml:space="preserve">REJILLA PLASTICA ANTICUCARACHAS DE 3" X 2" </t>
  </si>
  <si>
    <t>RODILLO PROFESIONAL FELPA ACRILICA PARA PINTURA A BASE DE AGUA SUPERFICIES LISAS DE 9"</t>
  </si>
  <si>
    <t xml:space="preserve">SANITARIO AVANTI PLUS </t>
  </si>
  <si>
    <t>SELLADOR LIJABLE ALTOS SÓLIDOS, DE COLOR INCOLORO, CON ACABADO SEMIBRILLANTE, X 1 GALÓN, CON 38% DE SÓLIDOS</t>
  </si>
  <si>
    <t>SEMICODO  SANITARIO PVC  4" ANGULO DE 45G C X C</t>
  </si>
  <si>
    <t>SEMICODO SANITARIO PVC 3” ANGULO DE 45 G CXC</t>
  </si>
  <si>
    <t>SIFÓN PARA LAVAPLATOS, FABRICADO EN PLÁSTICO, EN FORMA INTEGRAL, CON CANASTILLA Y 1 1/4" DE DIÁMETRO</t>
  </si>
  <si>
    <t xml:space="preserve">SIFON SANITARIO DE PVC DIAMETRO DE 2", </t>
  </si>
  <si>
    <t xml:space="preserve">SIFON SANITARIO DE PVC DIAMETRO DE 3", </t>
  </si>
  <si>
    <t xml:space="preserve">SIKA ACRIL TECHO  CUÑETE DE 5 GALONES </t>
  </si>
  <si>
    <t>SIKAFLEX  -221</t>
  </si>
  <si>
    <t>SILICONA SIKA SELLADOR ADHESIVO CON BASE EN AGUA DE COLOR TRANSPARENTE CONTENIDO DE 300 CC CARTUCHO</t>
  </si>
  <si>
    <t>SOLDADURA 6013X 3/32</t>
  </si>
  <si>
    <t>SOLDADURA EN BRONCES X 3/32</t>
  </si>
  <si>
    <t>SOPORTE CANAL</t>
  </si>
  <si>
    <t>TABLA BURRA EN CEDRO AMARGO 30 CM X 3CM X 300 CM</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</si>
  <si>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</si>
  <si>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</si>
  <si>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</si>
  <si>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THINNER EXTRAFINO</t>
  </si>
  <si>
    <t>TRIPLEX 15MM</t>
  </si>
  <si>
    <t>TRIPLEX 9MM</t>
  </si>
  <si>
    <t>TRIPLEX 4MM</t>
  </si>
  <si>
    <t>TUBERÍA DE PRESIÓN  PVC, RDE 13.5,  DIÁMETRO 1/2 ", LONGITUD DE 6 M</t>
  </si>
  <si>
    <t>TUBERÍA DE PRESIÓN PVC, RDE 21 DIÁMETRO 3/4", LONGITUD DE 6 M</t>
  </si>
  <si>
    <t>TUBERÍA DE PRESIÓN PVC, RDE 21,  DIÁMETRO 1", LONGITUD DE 6 M</t>
  </si>
  <si>
    <t xml:space="preserve">TUBERIA ESTRUCTURAL CERRADA X 6 M 38 X 76 MM ESPESOR DE 2MM </t>
  </si>
  <si>
    <t>TUBO CUADRADO 3" X12,5 MMS ESTRUCTURAL</t>
  </si>
  <si>
    <t>TUBO CUADRADO DE 1" ESTRUCTURAL</t>
  </si>
  <si>
    <t>TUBO SIKAFLEX  BLANCO</t>
  </si>
  <si>
    <t>UNION PVC REPARACION 1"</t>
  </si>
  <si>
    <t>UNION LISA 1/2</t>
  </si>
  <si>
    <t>UNION PVC REPARACION 1/2"</t>
  </si>
  <si>
    <t>UNION PVC REPARACION 3/4"</t>
  </si>
  <si>
    <t>UNION SANITARIA EN PVC DIAMETRO DE 1 1/2</t>
  </si>
  <si>
    <t>UNION SANITARIA EN PVC, DIÁMETRO DE 2"</t>
  </si>
  <si>
    <t>UNIONCANAL AMAZONA</t>
  </si>
  <si>
    <t>TEE PVC DE 1/2</t>
  </si>
  <si>
    <t xml:space="preserve">UNIVERSAL DE 1" PVC PRESION </t>
  </si>
  <si>
    <t>UNIVERSAL DE 2" PVC PRESION</t>
  </si>
  <si>
    <t>VÁLVULA CHEQUE  1 1/2"   MATERIAL DEL CUERPO BRONCE.</t>
  </si>
  <si>
    <t>VÁLVULA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</si>
  <si>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</si>
  <si>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</si>
  <si>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</si>
  <si>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</si>
  <si>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</si>
  <si>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VÁLVULA FLOTADORA,  MATERIAL DEL CUERPO EN BRONCE, GRIFERIA TANQUE ALMACENAMIENTO. 1"</t>
  </si>
  <si>
    <t>VÁLVULA FLOTADORA,  MATERIAL DEL CUERPO EN BRONCE, GRIFERIA TANQUE ALMACENAMIENTO. 1/2"</t>
  </si>
  <si>
    <t>VÁLVULA FLOTADORA,  MATERIAL DEL CUERPO EN BRONCE, GRIFERIA TANQUE ALMACENAMIENTO. 3/4"</t>
  </si>
  <si>
    <t>VARILLA CUADRADA 10,5X10,5</t>
  </si>
  <si>
    <t>VARILLA LISA 5 1/8</t>
  </si>
  <si>
    <t>BOQUILLA DOBLE CAÑON PARA SOLDAR PARA GAS MAPP</t>
  </si>
  <si>
    <t>BOQUILLA PARA PINTAR LINEAS REF 697419</t>
  </si>
  <si>
    <t>BOQUILLA SENCILLA PARA SOLDAR PARA GAS MAPP (BUTANO) TUBO GIRATORIO, DISEÑO RECTO</t>
  </si>
  <si>
    <t>CODO DE COBRE 5/8</t>
  </si>
  <si>
    <t>GAS MAPP PARA SOLDAR  14,1 OZ</t>
  </si>
  <si>
    <t>GAS REFRIGERANTE  R 134A X 30 LBS</t>
  </si>
  <si>
    <t>GAS REFRIGERANTE R 22 X 30 LBS</t>
  </si>
  <si>
    <t>GAS REFRIGERANTE R 404A X 30 LBS</t>
  </si>
  <si>
    <t>GAS REFRIGERANTE R 410A X 30 LBS</t>
  </si>
  <si>
    <t>GAS REFRIGERANTE R 507 X 30 LBS</t>
  </si>
  <si>
    <t>LIQUIDO AFLOJADOR DE TUERCAS  AW-40 PRESENTACION  400 ML</t>
  </si>
  <si>
    <t xml:space="preserve">MANGUERA PLASTICA DE 1/2 TRANSPARENTE </t>
  </si>
  <si>
    <t xml:space="preserve">RUBATEX 3/4 X 2 MTS </t>
  </si>
  <si>
    <t>RUBATEX 5/8 X 2 MTS</t>
  </si>
  <si>
    <t xml:space="preserve">TUBO DE COBRE DE 1/2" FLEXIBLE </t>
  </si>
  <si>
    <t xml:space="preserve">TUBO DE COBRE DE 1/4" FLEXIBLE </t>
  </si>
  <si>
    <t xml:space="preserve">TUBO DE COBRE DE 3/8" FLEXIBLE </t>
  </si>
  <si>
    <t xml:space="preserve">TUBO DE COBRE DE 5/8" FLEXIBLE </t>
  </si>
  <si>
    <t>VARILLA SOLDADURA PLATA</t>
  </si>
  <si>
    <t>ADAPTADOR TERMINAL PVC MACHO DIAMETRO 1 1/2"</t>
  </si>
  <si>
    <t>ADAPTADOR TERMINAL PVC MACHO DIAMETRO  1/2"</t>
  </si>
  <si>
    <t>ADAPTADOR TERMINAL PVC MACHO DIAMETRO  1"</t>
  </si>
  <si>
    <t>ADAPTADOR TERMINAL PVC MACHO DIAMETRO  3/4"</t>
  </si>
  <si>
    <t xml:space="preserve">ARRANCADOR PARA LUZ DE SODIO, TIPO SEMIPARALELO, VOLTAJE 208-240 V, POTENCIA 100-400 W </t>
  </si>
  <si>
    <t>BALASTO REACTOR PARA LUZ SODIO, POTENCIA 250 W, TENSION 208 / 220 V</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</si>
  <si>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</si>
  <si>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40 W DE ALTA POTENCIA Y ALTO FLUJO, DISEÑOR ROBUSTO, LUZ BLANCA 6,500K, BASE E27, TENSION DE OPERACIÓN 100-240V VIDA UTIL 25,000 H, IP20.</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</si>
  <si>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</si>
  <si>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</si>
  <si>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OJO DE BUEY LED ATENUABLE,  BASE GU10, LUZ BLANCA 3000K, ACABADO BLANCO, POTENCIA 5 W, TENSION 120 VIDA UTIL 15,000 H, DIMENSIONES (DXH) 50X54 MM</t>
  </si>
  <si>
    <t>BREAKER DE 20 A DSE</t>
  </si>
  <si>
    <t>CABLE CALIBRE DE 10 AWG, 600V THHN</t>
  </si>
  <si>
    <t>CABLE CALIBRE DE 2X12 AWG, 600V THHN</t>
  </si>
  <si>
    <t>CABLE CALIBRE DE 3X10 AWG, 600V THHN</t>
  </si>
  <si>
    <t>CABLE CALIBRE DE 8 AWG, 600V THHN</t>
  </si>
  <si>
    <t>CAJA 2400 PVC</t>
  </si>
  <si>
    <t>CAJA 5800 PVC</t>
  </si>
  <si>
    <t>CAJA OCTAGONAL PVC</t>
  </si>
  <si>
    <t>CANALETA PLASTICA DE 20 MM X 12 MM X 2 MTS CON ADHESIVO</t>
  </si>
  <si>
    <t>CINTA AISLANTE  33</t>
  </si>
  <si>
    <t xml:space="preserve">CLAVIJA DE 15 A CON POLO A TIERRA, ABRAZADERA DE SEGURIDAD,  </t>
  </si>
  <si>
    <t>CLAVIJA MIRADA CHINAA  20A CON POLO A TIERRA 220V</t>
  </si>
  <si>
    <t>CONECTOR BIMETALICO NO 2 UN PERNO</t>
  </si>
  <si>
    <t>CONTACTOR TRIPOLAR BOBINA 220V, 20 A, CON CONTATOS AUXILIARES NO/NC</t>
  </si>
  <si>
    <t xml:space="preserve">INTERRUPOR SENCILLO </t>
  </si>
  <si>
    <t>INTERRUPOR TRIPLE</t>
  </si>
  <si>
    <t>LAMPARA EMERGENCIA LED 2 X 16 W 110V</t>
  </si>
  <si>
    <t>LAMPARA HERMETICA LED T-8 2 X 18 W CHASIS Y CUBIERTA EN CON POLICARBONATO SOBREPONER</t>
  </si>
  <si>
    <t>LUMINARIA PARA COLGAR LED, POTENCIA 200W, CHASIS EN ALUMINIO EN ALUMINIO INYECTADO, CLASIFICIACION DE SEGUIRDAD ELECTRICA CLASE I, COLOR TEMPERATURA 5,700K, TENSION DE OPERACION 100-277V, VIDA UTIL 50,000 HORAS, IP65,</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</si>
  <si>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</si>
  <si>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PANEL LED DE 12W REDONDO DE SOBREPONER, MARCO MOLDEADO CON DIFUSOR OPALIZADO, DISIPADOR DE CALOR INTEGRADO, TENSION  100-240 V, VIDA UTIL 25,000, TEMPERATURA COLOR 6,500K, IP20, CHASIS EN ALUMINIO + PC, DIMESIONES (DXH) 175X50MM, ACABADO BLANCO</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</si>
  <si>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</si>
  <si>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PANEL LED DE 18W REDONDO DE SOBREPONER, MARCO MOLDEADO CON DIFUSOR OPALIZADO, DISIPADOR DE CALOR INTEGRADO, TENSION  100-240 V, VIDA UTIL 25,000, TEMPERATURA COLOR 6,500K, IP20, CHASIS EN ALUMINIO + PC, DIMESIONES (DXH) 225X50MM, ACABADO BLANCO</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</si>
  <si>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</si>
  <si>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</si>
  <si>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</si>
  <si>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PARARRAYOS DE LINEA POLIMERICOS 10KV</t>
  </si>
  <si>
    <t>PULSADOR DOBLE LUMINOSO ON/OFF</t>
  </si>
  <si>
    <t>REFLECTOR LED DE 20W, IP 65, DISEÑO DELGADO, PARA SOBREPONER CON SOPORTE, CARCASA FABRICADA EN SLUMINIO FUNDIDO Y VIDRIO TEMPLADO CLARO, COLOR NEGRO, TENSION DE OPERACIÓN 100-240V, TEMPERATURA COLOR 6,500K, VIDA UTIL 30,000 HORAS.</t>
  </si>
  <si>
    <t>REFLECTOR LED DE 50W, IP 65, DISEÑO DELGADO, PARA SOBREPONER CON SOPORTE, CARCASA FABRICADA EN SLUMINIO FUNDIDO Y VIDRIO TEMPLADO CLARO, COLOR NEGRO, TENSION DE OPERACIÓN 100-240V, TEMPERATURA COLOR 6,500K, VIDA UTIL 30,000 HORAS.</t>
  </si>
  <si>
    <t>REFLECTOR LED, POTENCIA 300W, CLASIFICIACION DE SEGUIRDAD ELECTRICA CLASE I, COLOR TEMPERATURA 5,000K, TENSION DE OPERACION 100-277V, VIDA UTIL 100,000 HORAS, IP65, IK08</t>
  </si>
  <si>
    <t>ROSETA DE PORCELANA PARA ALUMBRADO ROSCA  E-40</t>
  </si>
  <si>
    <t>SENSOR DE MOVIMIENTO DE TECHO PARA ILUMINAION  ANGULO DE DETECCION 360°, GRADO DE PROTECCION IP 44</t>
  </si>
  <si>
    <t>SOCKETS BASE GU10</t>
  </si>
  <si>
    <t>SUPLEMENTO PARA CAJA 2400 PVC</t>
  </si>
  <si>
    <t>TAPA CIEGA PVC 2400</t>
  </si>
  <si>
    <t>TAPA CIEGA PVC 5800</t>
  </si>
  <si>
    <t>TAPA CIEGA PVC OCTAGONAL</t>
  </si>
  <si>
    <t>TEMPORIZADOR ELECTRICO SEMANARIO 220V CON PILA RECARGABLE</t>
  </si>
  <si>
    <t xml:space="preserve">TEMPORIZADOR ELECTRONICO MODULAR GUIN DIN , MULTIFUNCION, MULTIESCALA, MULTITENSION, ELECTRONICO 12/240 VAC 02 CONTACTOS CONMUTABLES, 0,06S / 100H IP40, </t>
  </si>
  <si>
    <t>TOMA CORRIENTE DOBLE CON POLO A TIERRA Y TAPA</t>
  </si>
  <si>
    <t>TOMACORRIENTE MIRADA CHINA 2 X 20 A +T 220V</t>
  </si>
  <si>
    <t>TUBO EN PVC, DIAMETRO 1 ", LONGITUD DE 3 M</t>
  </si>
  <si>
    <t>TUBO EN PVC, DIAMETRO 1 1/2", LONGITUD DE 3 M</t>
  </si>
  <si>
    <t>TUBO EN PVC, DIAMETRO 1/2", LONGITUD DE 3 M</t>
  </si>
  <si>
    <t>TUBO EN PVC, DIAMETRO 3/4", LONGITUD DE 3 M</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</si>
  <si>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</si>
  <si>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</si>
  <si>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</si>
  <si>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CINTA AISLANTE NEGRA</t>
  </si>
  <si>
    <t>GUANTE NITRILO NEGRO AJUSTABLE 3 MM WX 300</t>
  </si>
  <si>
    <t>MANGUERA RIEGO AGRICOLA 1/2 PULGADA X 100 M</t>
  </si>
  <si>
    <t>MANGUERA RIEGO AGRICOLA 1 PULGADA X 100 M</t>
  </si>
  <si>
    <t>SACO TERRERO CONSTRUCCION</t>
  </si>
  <si>
    <t>ROLLO ANGEO 1 M X 1.22 FIBRA DE VIDRIO COLOR GRIS</t>
  </si>
  <si>
    <t xml:space="preserve">CIELO RASO FABRICADO EN FIBROCEMENTO PRESENTACION DE 61 CM X 1,22 MT Y CON ACABADO TEXTURIZADO </t>
  </si>
  <si>
    <t xml:space="preserve">ANTENA XTS 4250 </t>
  </si>
  <si>
    <t>BATERIA DE 1,5 V DC AA</t>
  </si>
  <si>
    <t>BATERIA DE 9 VOLTIOS</t>
  </si>
  <si>
    <t>BATERIA XTS 4250 PN RNN4006</t>
  </si>
  <si>
    <t>BATERIAS DE 1,5 V DC AAA</t>
  </si>
  <si>
    <t>BOLSAS  ESTOPA  X  KILO</t>
  </si>
  <si>
    <t>BOMBILLO PARA VIDEOBEAM (SALA DE JUNTAS)</t>
  </si>
  <si>
    <t>BROCA ESPADA PARA MADERA DE 1"</t>
  </si>
  <si>
    <t xml:space="preserve">BROCA ESPADA PARA MADERA DE 7/8 </t>
  </si>
  <si>
    <t>BROCA HSS DE 3/32"</t>
  </si>
  <si>
    <t>BROCA HSS DE 3/8"</t>
  </si>
  <si>
    <t>BROCA HSS DE 7/64"</t>
  </si>
  <si>
    <t xml:space="preserve">BROCA SDS PLUS DE 1/2" X 4" X 6" </t>
  </si>
  <si>
    <t>BROCA SDS PLUS DE 1/4" X 4" X 6"</t>
  </si>
  <si>
    <t>BROCA SDS PLUS DE 3/8" X 4" X 6"</t>
  </si>
  <si>
    <t>MANTENIMIENTO CALDERA VERTICAL Y MARMITAS</t>
  </si>
  <si>
    <t>CABLE DE AUDIO 2 A 1 DE 3 METROS</t>
  </si>
  <si>
    <t>CABLE ELÉCTRICO AWG CALIBRE NO. 4</t>
  </si>
  <si>
    <t>CABLE ENCAUCHETADO 5*10 NEXANS. CONDUCTORES EN COBRE SUAVE. AISLAMIENTO EN XLPE TIPO XHHW-2. 
CUBIERTA EXTERIOR EN PVC. 
NORMA NACIONAL:                   NTC 3277; UL 44
NORMAS APLICABLES:              UL 1277, NTC 5916 / UL 44, NTC 3277
CERTIFICADO:                            RETIE Y NORMA N°04592
TEMPERATURA DE OPERACIÓN: 90°C
TENSIÓN DE OPERACIÓN:         600V
IDENTIFICACIÓN
AISLAMIENTO EN COLOR NEGRO CON TRAZAS DE COLOR SEGÚN RETIE:
5 CONDUCTORES: AMARILLO / AZUL / ROJO / BLANCO / VERDE
CONDUCTOR:                            COBRE SUAVE, CABLEADO CONCÉNTRICO CLASE B.
AISLAMIENTO:                          POLIETILENO RETICULADO XLPE TIPO XHHW-2. RETARDANTE A LA LLAMA. APTO PARA LUGARES SECOS Y MOJADOS, NTC 2050 TABLA 310-13.
CHAQUETA:                             POLICLORURO DE VINILO, PVC, RETARDANTE A LA LLAMA, RESISTENTE AL CALOR, LA ABRASIÓN Y LA HUMEDAD, RESISTENTE A LOS RAYOS UV, GASOLINA Y ACEITES.</t>
  </si>
  <si>
    <t>CANECAS METALICA PARA BASURA30 LITROS  (AUDITORIO YATARO)</t>
  </si>
  <si>
    <t>CARRETES PORTÁTILES SOBRE RUEDAS PARA ALMACENAJE
PARA GUARDAR MANGUERA, CABLE, CUERDA O ALAMBRE
MANTENIMIENTO INDUSTRIAL / CONSTRUCCIÓN / AGRICULTURA / MANTENIMIENTO DE PISTAS.
- REBOBINADO DIRECTO A MANIVELA.
- BARRA GUÍA DE ACERO, DESMONTABLE.
- CON FRENO DE ARRASTRE CON CERROJO DE LEVA.
- CON RUEDAS NEUMÁTICAS.
- APERTURA DEL TAMBOR PARA INICIAR EL BOBINADO DE 4,5" X 9" (114 MM X 229 MM).</t>
  </si>
  <si>
    <t>CEPILLO MADERA GLOBAL STANLEY # 4</t>
  </si>
  <si>
    <t>CHAZO PLASTICO 3/16 PUL BOLSA DE 500 UNIDADES</t>
  </si>
  <si>
    <t>CHAZO PLASTICO 5/16 BOLSA DE 500 UNIDADES</t>
  </si>
  <si>
    <t>CINTA DE SEGURIDAD DIMENSIONES 48 MM X 100 MTS</t>
  </si>
  <si>
    <t>CINTA MALLA X 90 MT</t>
  </si>
  <si>
    <t>CINTA TEFLON DE 3/4"  POR 50 MTS</t>
  </si>
  <si>
    <t>CINTAS ASFALTICA  IMPERMEABLE AUTOADHESIVA PARA CUBIERTA  ASFALTICA DE 10 CM DE ANCHO X 10 METROS</t>
  </si>
  <si>
    <t>CLAVIJA ROJA 63 AMP 3P+N+T 440VAC IP67 TCV0023 VCP</t>
  </si>
  <si>
    <t>CUCHILLA  CEPILLO #4 STANLEY</t>
  </si>
  <si>
    <t>DISCO ABRASIVO PARA CORTE DE METAL DE 4 1/2"  X  1/8"</t>
  </si>
  <si>
    <t>DISCO CORTE MADERA 12" 80 DIENTES CODIGO 106951</t>
  </si>
  <si>
    <t>DISCO CORTE PARA SIERRA CIRCULAR 16"  ENTRE 60 Y 80 DIENTES DE TUGSTENO.</t>
  </si>
  <si>
    <t xml:space="preserve">DISCO DE PULIDORA DIAMANTADO DE 4,5" </t>
  </si>
  <si>
    <t xml:space="preserve">DISCO DE PULIDORA DIAMANTADO DE 9" </t>
  </si>
  <si>
    <t xml:space="preserve">ESCOBA INDUSTRIAL </t>
  </si>
  <si>
    <t>ESCOBA PARA INTERIORES</t>
  </si>
  <si>
    <t>INSTALACION DE PUNTOS DE RED</t>
  </si>
  <si>
    <t>JUEGO DE BROCA DE TUSTENO 7 PIEZAS</t>
  </si>
  <si>
    <t xml:space="preserve">JUEGO DE BROCAS PARA METAL 6 PIEZAS </t>
  </si>
  <si>
    <t>JUEGO DE SABANAS HOSPITALARIAS</t>
  </si>
  <si>
    <t>NYLON 2,7 MM X 20 METROS</t>
  </si>
  <si>
    <t>PAPELERA REDONDA  POR 12 LITROS</t>
  </si>
  <si>
    <t xml:space="preserve">PIEDRA DE AFILAR </t>
  </si>
  <si>
    <t>PILA AAA</t>
  </si>
  <si>
    <t>LIMPIAVIDRIO</t>
  </si>
  <si>
    <t>PAPEL HIGIENICO POR ROLLO INDUSTRIAL</t>
  </si>
  <si>
    <t xml:space="preserve">PUNTAS PARA TALADRO  SET DE 4 PIEZAS </t>
  </si>
  <si>
    <t>RECOGEDOR DE BASURA EN BASE DE PLÁSTICO</t>
  </si>
  <si>
    <t>ASIENTO PARA SANITARIO BLANCO</t>
  </si>
  <si>
    <t>PINTURA CORAZA BLANCO X 5 GALONES PARA EXTERIORES</t>
  </si>
  <si>
    <t>RODILLO EPOTSICO DE 9"</t>
  </si>
  <si>
    <t>RODILLO PROFESIONAL FELPA ACRILICA PARA PINTURA A BASE DE AGUA SUPERFICIES LISAS DE 4"</t>
  </si>
  <si>
    <t>SOLDADURA 6013X1/8"</t>
  </si>
  <si>
    <t xml:space="preserve">SOLDADURA LÍQUIDA CONTENIDO 1/4 GALONES, PARA USO EN TUBERÍA DE PVC </t>
  </si>
  <si>
    <t>SOLDADURA LÍQUIDA CONTENIDO 1/8 GALONES , PARA USO EN TUBERÍA DE PVC</t>
  </si>
  <si>
    <t>TOMA AEREA ROJA 63 AMP 3P+T+N 440VAC IP67 6H TCV0060 VCP</t>
  </si>
  <si>
    <t>TOMA SOBREPONER ROJA 63 AMP 6H 3P+N+T 440VAC IP67 TSP63/1355-6 VCP</t>
  </si>
  <si>
    <t xml:space="preserve">TORNILLO AUTOPERFORANTE 1 "  X 500 UNIDADES </t>
  </si>
  <si>
    <t xml:space="preserve">TORNILLO AUTOPERFORANTE DE 1 1/2"  X 1000 UNIDADES </t>
  </si>
  <si>
    <t xml:space="preserve">TORNILLO AUTOPERFORANTE DE 2 "  X 1000 UNIDADES </t>
  </si>
  <si>
    <t xml:space="preserve">TORNILLO AUTOPERFORANTE DE 2 1/2"  X 1000 UNIDADES </t>
  </si>
  <si>
    <t xml:space="preserve">TORNILLO AUTOPERFORANTE DE 3/4"  X 500 UNIDADES </t>
  </si>
  <si>
    <t>VASELINA INDUSTRIAL PURA  X 340 GRAMO</t>
  </si>
  <si>
    <t>YESO CONSTRUCCION 25KG</t>
  </si>
  <si>
    <t xml:space="preserve">ASPA DE VENTILACION DE 22" METALICA PARA CONDENSADORA DE TRES PALAS </t>
  </si>
  <si>
    <t xml:space="preserve">ASPA DE VENTILACION DE 24" METALICA PARA CONDENSADORA DE TRES PALAS </t>
  </si>
  <si>
    <t xml:space="preserve">ASPA PARA CONDENSADORA LG DE 12.000 BTU/H MINISPLIT PLASTICAS DE TRES PALAS </t>
  </si>
  <si>
    <t xml:space="preserve">ASPA CONDENSADORA LG DE 24.000 BTU/H MINISPLIT PLASTICAS DE TRES PALAS </t>
  </si>
  <si>
    <t>BANDA DE TRASMISIÓN AIRE ACONDICIONADO TIPO PAQUETE DE 4 A 20 TONELADAS ( REF A-37)</t>
  </si>
  <si>
    <t>BANDA DE TRASMISIÓN AIRE ACONDICIONADO TIPO PAQUETE DE 4 A 20 TONELADAS ( REF A-48)</t>
  </si>
  <si>
    <t>BANDA DETRASMISIÓN AIRE ACONDICIONADO TIPO PAQUETE DE 4 A 20 TONELADAS ( REF B-55)</t>
  </si>
  <si>
    <t>BANDA DE TRASMISIÓN AIRE ACONDICIONADO TIPO PAQUETE DE 4 A 20 TONELADAS ( REF B-78)</t>
  </si>
  <si>
    <t>CAPACITOR DE ARRANQUE DE 150 MF 370 VAC</t>
  </si>
  <si>
    <t>CONDENSADOR DE  2,0 MFD - 440 VAC</t>
  </si>
  <si>
    <t>CONDENSADOR DE  6,0 MFD - 440 VAC</t>
  </si>
  <si>
    <t>CONDENSADOR DE 1.5 MFD -440 VAC</t>
  </si>
  <si>
    <t>CONDENSADOR DE 10 MF 440 V</t>
  </si>
  <si>
    <t>CONDENSADOR DE 3 MFD -440 VAC</t>
  </si>
  <si>
    <t>CONDENSADOR DE 30 MFD - 440 VAC</t>
  </si>
  <si>
    <t xml:space="preserve">CONDENSADOR DE 50 MFD -440 VAC </t>
  </si>
  <si>
    <t>CONDENSADOR DE 7,5 MF 4400 V</t>
  </si>
  <si>
    <t>CONTACTOR BIPOLAR DE 40 AMP. BOBINA DE  208 V</t>
  </si>
  <si>
    <t>CONTACTOR BIPOLAR DE 40 AMP. BOBINA DE  24 V</t>
  </si>
  <si>
    <t>CONTACTOR DE 30 AMP.TRIPOLAR BOBINA DE 208 VOLT.</t>
  </si>
  <si>
    <t>CONTACTOR DE 30 AMP.TRIPOLAR BOBINA DE 24 VOLT.</t>
  </si>
  <si>
    <t>CONTACTOR DE 40 AMP.TRIPOLAR BOBINA DE 208 VOLT.</t>
  </si>
  <si>
    <t>CONTACTOR DE 40 AMP.TRIPOLAR BOBINA DE 24 VOLT.</t>
  </si>
  <si>
    <t xml:space="preserve">FILTRO SECADOR DE MEDIA 1/2" DE RACOR </t>
  </si>
  <si>
    <t xml:space="preserve">FILTRO SECADOR DE 3/8" DE RACOR </t>
  </si>
  <si>
    <t>LIQUIDO DESINCRUSTANTE ACIDO, PARA CALCIO, OXIDO, CARBONATOS Y SALES MINERALES. CON ALTA DETERGENCIA,  DE ESPUMA CONTROLADA Y GRAN SOLUBILIDAD PARA AIRE ACONDICIONADO.</t>
  </si>
  <si>
    <t>MOTOR CONDENSADOR DE 1/3 HP 220 VAC 1075 RPM</t>
  </si>
  <si>
    <t xml:space="preserve">MOTOR VENTILADOR PARA AIRE ACONDICIONADO LG DE 18.000 BTU/H 208 V PARA CONDENSADORA </t>
  </si>
  <si>
    <t>MOTOR VENTILADOR PARA AIRE ACONDICIONADO LG MINI SPLIT DE 24.000 BTU/H PARA CONDENSADORA  220V</t>
  </si>
  <si>
    <t xml:space="preserve">MOTOR VENTILADOR PARA AIRE ACONDICIONADO LG MINI SPLIT DE 5 TR PARA CONDENSADORA 220V DE DESCARGA HORIZONTAL </t>
  </si>
  <si>
    <t>MOTOR VENTILADOR PARA AIRE ACONDICIONADO LG MINI SPLIT DE 12.000 BTU/H PARA MANEJADORA 220V DE EJE LARGO</t>
  </si>
  <si>
    <t>MOTOR VENTILADOR PARA CONDENSADORA DE 1/2 HP 208 V, CON ROTACION REVERSIBLE UN SOLO EJE, 1,075 RPM</t>
  </si>
  <si>
    <t>MOTOR VENTILADOR PARA CONDENSADORA DE 3/4 HP 208 V,  CON ROTACION CON ROTACION REVERSIBLE UN SOLO EJE, 1,075 RPM</t>
  </si>
  <si>
    <t xml:space="preserve">MOTOR VENTILADOR PARA CONDENSADORA LG DE 5 TR, DE EJE LARGO, 208 V, </t>
  </si>
  <si>
    <t xml:space="preserve">SUPERARRANCADOR CONDENSADOR </t>
  </si>
  <si>
    <t>TARJETA PARA AIRE ACONDICIONADO  UNIVERSAL CON CONTROL REMOTO</t>
  </si>
  <si>
    <t>TEMPORIADOR DE 0-10 MIN</t>
  </si>
  <si>
    <t>TRANSFORMADOR DE  208 V. A 24 V, 75 W</t>
  </si>
  <si>
    <t>FUSIBLE TIPO EXPULSION  15 KV 3 AMP</t>
  </si>
  <si>
    <t>FUSIBLE TIPO EXPULSION  15 KV 30 AMP</t>
  </si>
  <si>
    <t>FUSIBLE TIPO EXPULSION  15 KV 4 AMP</t>
  </si>
  <si>
    <t>FUSIBLE TIPO EXPULSION  15 KV 40 AMP</t>
  </si>
  <si>
    <t>FUSIBLE TIPO EXPULSION  15 KV 6 AMP</t>
  </si>
  <si>
    <t>FUSIBLE TIPO EXPULSION  15 KV 60 AMP</t>
  </si>
  <si>
    <t>FUSIBLE TIPO EXPULSION  15 KV 8 AMP</t>
  </si>
  <si>
    <t>FUSIBLE TIPO EXPULSION  34 KV 50 AMP</t>
  </si>
  <si>
    <t>BLANQUEADOR PRESENTACION POR GALON</t>
  </si>
  <si>
    <t>CEPILLO PARA BARRIDO DE CALLES, CON CUERPO EN MADERA, MATERIAL DE LAS CERDAS PLASTICO</t>
  </si>
  <si>
    <t>CERA PARA PISOS LIQUIDA POLIMERICA, AUTOBRILLANTE, EMPAQUE EN POLIETILENO, CON FRAGANCIA, PRESENTACION POR GALONC</t>
  </si>
  <si>
    <t>CREOLINA CONCENTRADA X GALON</t>
  </si>
  <si>
    <t>JABON LAVAPLATOS TIPO CREMA, CON PRESENTACION DE 500 GR.</t>
  </si>
  <si>
    <t xml:space="preserve">RASTRILLOS 27 DIENTES 24 PULG. PLASTICO MANGO DE PALO </t>
  </si>
  <si>
    <t>JUEGO DE PLUMILLAS TIPO CAMIONETA</t>
  </si>
  <si>
    <t>LLANTA DELANTERA MOTOCICLETA XTZ 250</t>
  </si>
  <si>
    <t>LLANTA TRASERA MOTOCICLETA XTZ 250</t>
  </si>
  <si>
    <t>LUZ DIRECCIONAL MOTOCICLETA XTZ 250</t>
  </si>
  <si>
    <t>ESPEJO MOTOCICLETA MOTOCICLETA XTZ 250</t>
  </si>
  <si>
    <t>MANIGUETA MOTOCICLETA MOTOCICLETA XTZ 250</t>
  </si>
  <si>
    <t>CADENA  MOTOCICLETA MOTOCICLETA XTZ 250</t>
  </si>
  <si>
    <t>PLATO  MOTOCICLETA MOTOCICLETA XTZ 250</t>
  </si>
  <si>
    <t>PIÑON DELANTERO MOTOCICLETA XTZ 250</t>
  </si>
  <si>
    <t>PASTILLAS DELANTERAS MOTOCICLETA XTZ 250</t>
  </si>
  <si>
    <t>PASTILLAS TRASERAS MOTOCICLETA XTZ 250</t>
  </si>
  <si>
    <t>FILTRO DE AIRE NISSAN FRONTIER  D22 DIESEL. 2009</t>
  </si>
  <si>
    <t>FILTRO DE ACEITE NISSAN FRONTIER  D22 DIESEL. 2009</t>
  </si>
  <si>
    <t>PASTILLA DE FRENO (JUEGO DE PASTILLAS) NISSAN FRONTIER  D22 DIESEL. 2009</t>
  </si>
  <si>
    <t>FILTRO DE AIRE CAMIONETA CHEVROLET LUV DMAX DIESEL 2009</t>
  </si>
  <si>
    <t>FILTRO DE ACEITE CAMIONETA CHEVROLET LUV DMAX DIESEL 2009</t>
  </si>
  <si>
    <t>PASTILLA DE FRENO (JUEGO DE PASTILLAS) CAMIONETA CHEVROLET LUV DMAX DIESEL 2009</t>
  </si>
  <si>
    <t>FILTRO DE AIRE MONTERO MITSUBISHI GASOLINA 2012</t>
  </si>
  <si>
    <t>FILTRO DE ACEITE MONTERO MITSUBISHI GASOLINA 2012</t>
  </si>
  <si>
    <t>PASTILLA DE FRENO (JUEGO DE PASTILLAS) MONTERO MITSUBISHI GASOLINA 2012</t>
  </si>
  <si>
    <t>FILTRO DE AIRE CAMPERO TOYOTA LAND 4.5 GASOLINA CARBURADOR 1997</t>
  </si>
  <si>
    <t>FILTRO DE ACEITE CAMPERO TOYOTA LAND 4.5 GASOLINA CARBURADOR 1997</t>
  </si>
  <si>
    <t>PASTILLA DE FRENO (JUEGO DE PASTILLAS) CAMPERO TOYOTA LAND 4.5 GASOLINA CARBURADOR 1997</t>
  </si>
  <si>
    <t>FILTRO DE AIRE CAMPERO TOYOTA LAND 4.5 GASOLINA INYECCION 2001</t>
  </si>
  <si>
    <t>FILTRO DE ACEITE CAMPERO TOYOTA LAND 4.5 GASOLINA INYECCION 2001</t>
  </si>
  <si>
    <t>PASTILLA DE FRENO (JUEGO DE PASTILLAS) CAMPERO TOYOTA LAND 4.5 GASOLINA INYECCION 2001</t>
  </si>
  <si>
    <t>FILTRO DE AIRE CAMIONETA CHEVROLET LUV DMAX DIESEL 2012</t>
  </si>
  <si>
    <t>FILTRO DE ACEITE CAMIONETA CHEVROLET LUV DMAX DIESEL 2012</t>
  </si>
  <si>
    <t>PASTILLA DE FRENO (JUEGO DE PASTILLAS) CAMIONETA CHEVROLET LUV DMAX DIESEL 2012</t>
  </si>
  <si>
    <t>FILTRO DE AIRE CAMIONETA TOYOTA HILUX DIESE 2013</t>
  </si>
  <si>
    <t>FILTRO DE ACEITE CAMIONETA TOYOTA HILUX DIESE 2013</t>
  </si>
  <si>
    <t>PASTILLA DE FRENO (JUEGO DE PASTILLAS) CAMIONETA TOYOTA HILUX DIESE 2013</t>
  </si>
  <si>
    <t>FILTRO DE AIRE CAMIONETA  CHEVROLET CAPTIVA GASOLINA  2011</t>
  </si>
  <si>
    <t>FILTRO DE ACEITE CAMIONETA  CHEVROLET CAPTIVA GASOLINA  2011</t>
  </si>
  <si>
    <t>PASTILLA DE FRENO (JUEGO DE PASTILLAS) CAMIONETA  CHEVROLET CAPTIVA GASOLINA  2011</t>
  </si>
  <si>
    <t>FILTRO DE AIRE CAMIONETA  CHEVROLET LUV DMAX 2,4  GASOLINA 2008</t>
  </si>
  <si>
    <t>FILTRO DE ACEITE CAMIONETA  CHEVROLET LUV DMAX 2,4  GASOLINA 2008</t>
  </si>
  <si>
    <t>PASTILLA DE FRENO (JUEGO DE PASTILLAS) CAMIONETA  CHEVROLET LUV DMAX 2,4  GASOLINA 2008</t>
  </si>
  <si>
    <t>FILTRO DE AIRE CAMIONETA  HIUNDAY TUCSON GASOLINA 2010</t>
  </si>
  <si>
    <t>FILTRO DE ACEITE CAMIONETA  HIUNDAY TUCSON GASOLINA 2010</t>
  </si>
  <si>
    <t>PASTILLA DE FRENO (JUEGO DE PASTILLAS) CAMIONETA  HIUNDAY TUCSON GASOLINA 2010</t>
  </si>
  <si>
    <t>FILTRO DE AIRE CAMIONETA  KIA DOBLE CABINA DIESEL  2012</t>
  </si>
  <si>
    <t>FILTRO DE ACEITE CAMIONETA  KIA DOBLE CABINA DIESEL  2012</t>
  </si>
  <si>
    <t>PASTILLA DE FRENO (JUEGO DE PASTILLAS) CAMIONETA  KIA DOBLE CABINA DIESEL  2012</t>
  </si>
  <si>
    <t>FILTRO DE AIRE CAMIONETA  MAZDA BT50 DIESEL 2013</t>
  </si>
  <si>
    <t>FILTRO DE ACEITE CAMIONETA  MAZDA BT50 DIESEL 2013</t>
  </si>
  <si>
    <t>PASTILLA DE FRENO (JUEGO DE PASTILLAS) CAMIONETA  MAZDA BT50 DIESEL 2013</t>
  </si>
  <si>
    <t>FILTRO DE AIRE VAN MITSUBISHI L300 DIESEL 2007</t>
  </si>
  <si>
    <t>FILTRO DE ACEITE VAN MITSUBISHI L300 DIESEL 2007</t>
  </si>
  <si>
    <t>PASTILLA DE FRENO (JUEGO DE PASTILLAS) VAN MITSUBISHI L300 DIESEL 2007</t>
  </si>
  <si>
    <t>FILTRO DE AIRE CAMIONETA TOYOTA RUNNER 5S GASOLINA  2012</t>
  </si>
  <si>
    <t>FILTRO DE ACEITE CAMIONETA TOYOTA RUNNER 5S GASOLINA  2012</t>
  </si>
  <si>
    <t>PASTILLA DE FRENO DELANTERAS (JUEGO) CAMIONETA TOYOTA RUNNER 5S GASOLINA  2012</t>
  </si>
  <si>
    <t>PASTILLA DE FRENO TRASERAS (JUEGO) CAMIONETA TOYOTA RUNNER 5S GASOLINA  2012</t>
  </si>
  <si>
    <t>FILTRO DE AIRE CAMIONETA TOYOTA PRADO TX GASOLINA  2014</t>
  </si>
  <si>
    <t>FILTRO DE ACEITE CAMIONETA TOYOTA PRADO TX GASOLINA  2014</t>
  </si>
  <si>
    <t>PASTILLA DE FRENO DELANTERAS (JUEGO) CAMIONETA TOYOTA PRADO TX GASOLINA  2014</t>
  </si>
  <si>
    <t>PASTILLA DE FRENO TRASERAS (JUEGO) CAMIONETA TOYOTA PRADO TX GASOLINA  2014</t>
  </si>
  <si>
    <t>FILTRO DE AIRE CAMIONETA MITSUBISHI L200 DIESEL  2015</t>
  </si>
  <si>
    <t>FILTRO DE ACEITE CAMIONETA MITSUBISHI L200 DIESEL  2015</t>
  </si>
  <si>
    <t>PASTILLA DE FRENO (JUEGO DE PASTILLAS) CAMIONETA MITSUBISHI L200 DIESEL  2015</t>
  </si>
  <si>
    <t>FILTRO DE AIRE BUS HYUNDAI HD120 DIESEL.  2012</t>
  </si>
  <si>
    <t>FILTRO DE ACEITE BUS HYUNDAI HD120 DIESEL.  2012</t>
  </si>
  <si>
    <t>FILTRO DE AIRE BUS CHEVROLET FRR  DIESEL 2014</t>
  </si>
  <si>
    <t>FILTRO DE ACEITE BUS CHEVROLET FRR  DIESEL 2014</t>
  </si>
  <si>
    <t>FILTRO DE AIRE BUSETA NISSAN CABSTAR DIESEL. 2003</t>
  </si>
  <si>
    <t>FILTRO DE ACEITE BUSETA NISSAN CABSTAR DIESEL. 2003</t>
  </si>
  <si>
    <t>FILTRO DE AIRE BUSETA HIUNDAY COUNTY  DIESEL.  2015</t>
  </si>
  <si>
    <t>FILTRO DE ACEITE BUSETA HIUNDAY COUNTY  DIESEL.  2015</t>
  </si>
  <si>
    <t>FILTRO DE AIRE CAMION CHEVROLET NPR DIESEL 2015</t>
  </si>
  <si>
    <t>FILTRO DE ACEITE CAMION CHEVROLET NPR DIESEL 2015</t>
  </si>
  <si>
    <t>FILTRO DE AIRE VOLQUETA  CHEVROLET FVR DIESEL 2013</t>
  </si>
  <si>
    <t>FILTRO DE ACEITE VOLQUETA  CHEVROLET FVR DIESEL 2013</t>
  </si>
  <si>
    <t>FILTRO DE AIRE CARROTANQUE  CHEVROLET NKR DIESEL 2014</t>
  </si>
  <si>
    <t>FILTRO DE ACEITE CARROTANQUE  CHEVROLET NKR DIESEL 2014</t>
  </si>
  <si>
    <t>FILTRO DE AIRE CARROATQNUE  CHEVROLET NQR DIESEL 2017</t>
  </si>
  <si>
    <t>FILTRO DE ACEITE CARROATQNUE  CHEVROLET NQR DIESEL 2017</t>
  </si>
  <si>
    <t>FILTRO DE AIRE CARROTANQUE INTERNATIONAL SBA DIESEL 2017</t>
  </si>
  <si>
    <t>FILTRO DE ACEITE CARROTANQUE INTERNATIONAL SBA DIESEL 2017</t>
  </si>
  <si>
    <t>FILTRO DE AIRE TRACTOR JHON DEERE 5425 DIESEL 2007</t>
  </si>
  <si>
    <t>FILTRO DE ACEITE TRACTOR JHON DEERE 5425 DIESEL 2007</t>
  </si>
  <si>
    <t>FILTRO DE AIRE TRACTOR JHON DEERE 5065 E DIESEL 2012</t>
  </si>
  <si>
    <t>FILTRO DE ACEITE TRACTOR JHON DEERE 5065 E DIESEL 2012</t>
  </si>
  <si>
    <t>FILTRO DE AIRE CAMION HINO DUTRO DIESEL 2008</t>
  </si>
  <si>
    <t>FILTRO DE ACEITE CAMION HINO DUTRO DIESEL 2008</t>
  </si>
  <si>
    <t>FILTRO DE AIRE CAMIONETA CHEVROLET DMAX  2,5 DIESEL 2014</t>
  </si>
  <si>
    <t>FILTRO DE ACEITE CAMIONETA CHEVROLET DMAX  2,5 DIESEL 2014</t>
  </si>
  <si>
    <t>FILTRO DE AIRE MOTOCICLETA SUZUKI DR-200 CROSS.  2013</t>
  </si>
  <si>
    <t>FILTRO DE ACEITE MOTOCICLETA SUZUKI DR-200 CROSS.  2013</t>
  </si>
  <si>
    <t>PASTILLAS DE FRENO DELANTERA MOTOCICLETA SUZUKI DR-200 CROSS.  2013</t>
  </si>
  <si>
    <t>BANDAS DE FRENO TRASERA MOTOCICLETA SUZUKI DR-200 CROSS.  2013</t>
  </si>
  <si>
    <t>KIT DE ARRASTRE MOTOCICLETA SUZUKI DR-200 CROSS.  2013</t>
  </si>
  <si>
    <t>FILTRO DE AIRE MOTOCICLETA SUZUKI DR-650 CROSS. MOD 2010</t>
  </si>
  <si>
    <t>FILTRO DE ACEITE MOTOCICLETA SUZUKI DR-650 CROSS. MOD 2010</t>
  </si>
  <si>
    <t>PASTILLAS DE FRENO DELANTERA MOTOCICLETA SUZUKI DR-650 CROSS. MOD 2010</t>
  </si>
  <si>
    <t>PASTILLAS DE FRENO TRASERA MOTOCICLETA SUZUKI DR-650 CROSS. MOD 2010</t>
  </si>
  <si>
    <t>KIT DE ARRASTRE MOTOCICLETA SUZUKI DR-650 CROSS. MOD 2010</t>
  </si>
  <si>
    <t>FILTRO DE AIRE MOTOCICLETA AUTECO BAJAJ DISCOVER 135 C.C. MOD 2010</t>
  </si>
  <si>
    <t>FILTRO DE ACEITE MOTOCICLETA AUTECO BAJAJ DISCOVER 135 C.C. MOD 2010</t>
  </si>
  <si>
    <t>PASTILLAS DE FRENO DELANTERA MOTOCICLETA AUTECO BAJAJ DISCOVER 135 C.C. MOD 2010</t>
  </si>
  <si>
    <t>BANDAS DE FRENO TRASERA MOTOCICLETA AUTECO BAJAJ DISCOVER 135 C.C. MOD 2010</t>
  </si>
  <si>
    <t>KIT DE ARRASTRE MOTOCICLETA AUTECO BAJAJ DISCOVER 135 C.C. MOD 2010</t>
  </si>
  <si>
    <t>FILTRO DE AIRE MOTOCICLETA YAMAHA XTZ-250 CROSS. MOD 2014</t>
  </si>
  <si>
    <t>FILTRO DE ACEITE MOTOCICLETA YAMAHA XTZ-250 CROSS. MOD 2014</t>
  </si>
  <si>
    <t>PASTILLAS DE FRENO DELANTERA MOTOCICLETA YAMAHA XTZ-250 CROSS. MOD 2014</t>
  </si>
  <si>
    <t>PASTILLAS  DE FRENO TRASERA MOTOCICLETA YAMAHA XTZ-250 CROSS. MOD 2014</t>
  </si>
  <si>
    <t>KIT DE ARRASTRE MOTOCICLETA YAMAHA XTZ-250 CROSS. MOD 2014</t>
  </si>
  <si>
    <t>WAHL BLADE ICE CLIPPER BLADE REFRIGERANTE, LU</t>
  </si>
  <si>
    <t>ACIDO MURIATICO, EN GALON PLASTICA, PRESENTACIÓN POR 5000 CM3</t>
  </si>
  <si>
    <t xml:space="preserve">ALCOHOL X 750 CM </t>
  </si>
  <si>
    <t>AMBIENTADOR EN AEROSOL DESINFECTANTE AROMAS VARIADOS ( LAVANDA, TARDES DE PRIMAVERA, CANELA, DURAZNO, CITRICO, CAFÉ, ETC) PRESNTACION DE 400 CC</t>
  </si>
  <si>
    <t>BOLSA DE BASURA INDUSTRIAL NEGRA GRANDE PAQUETE X 6</t>
  </si>
  <si>
    <t>CEPILLO SANITARIO REDONDO DE 40 CM</t>
  </si>
  <si>
    <t>LIMPIADOR DESINFECTANTE  MULTIUSOS ANTIBACTERIAL  LIQUIDO LIMPIEZA PROFUNDA EMPAQUE PLASTICO X GALON</t>
  </si>
  <si>
    <t>DETERGENTE EN POLVO, PRESENTACION POR 1 KG, CON FRAGANCIA</t>
  </si>
  <si>
    <t>JABON DE TOCADOR EN BARRA</t>
  </si>
  <si>
    <t xml:space="preserve">JABON LIQUIDO PARA MANOS </t>
  </si>
  <si>
    <t>JABON LAVAPLATOS TIPO CREMA, CON PODER DESENGRASANTE  ANTIBACTERIAL  PRESENTACION DE 500 GR.</t>
  </si>
  <si>
    <t>LIMPIAVIDRIO CON AROMA, PRESENTACION EN SPRAY 500 CC</t>
  </si>
  <si>
    <t>LUSTRAMUEBLE, PRESENTACION LIQUIDA, FRASCO DE 200 ML</t>
  </si>
  <si>
    <t>PAÑUELO FACIAL, TIPO TOCADOR DE HOJA DOBLE</t>
  </si>
  <si>
    <t xml:space="preserve">PAPEL HIGIENICO TRIPLE HOJA, COLOR BLANCO, </t>
  </si>
  <si>
    <t>REPUESTO EN ACEITE PARA AMBIENTADOR ELECTRICO DE CALENTAMIENTO DE ACEITES PERFUMADOS PRESENTACIÓN PAQUETE  POR 02 UNIDADES</t>
  </si>
  <si>
    <t xml:space="preserve">SUAVIZANTE DE ROPA CON FRAGANCIA GALON X 5000 ML </t>
  </si>
  <si>
    <t>TOALLA DE PAPEL,TIPO PAQUETE DE HOJA SENCILLA, DOBLADA EN Z DE COLOR BLANCO, CON GROFADO Y PRESENTACION DE 80 HOJAS</t>
  </si>
  <si>
    <t>TRAPEADOR EN  ALGODÓN, MECHAS DE 40 CM DE ALTO Y 12 CM DE ANCHO 300 GRAMOS MANGO METALICO PLATEADO</t>
  </si>
  <si>
    <t>VARSOL ANTIBACTERIAL PRESENTACION X  GALON</t>
  </si>
  <si>
    <t>PELADORA DE PAPA M-DB 10</t>
  </si>
  <si>
    <t xml:space="preserve">CREMA PARA PULIR </t>
  </si>
  <si>
    <t>PINTURA POLIURETANO BLANCO</t>
  </si>
  <si>
    <t>TINTE PARA MADERA COLOR WENGUE</t>
  </si>
  <si>
    <t>PINTURA FONDO APRESTO GRIS</t>
  </si>
  <si>
    <t>X-20 ENDURECEDOR</t>
  </si>
  <si>
    <t>TUBOS SIKAFLEX NEGRA</t>
  </si>
  <si>
    <t>MASILLA POLIESTER X1/4</t>
  </si>
  <si>
    <t>IMPERIEXELL NEGRO X 1/4</t>
  </si>
  <si>
    <t>LIJA PARA LIJAR EN SECO NO. 400</t>
  </si>
  <si>
    <t>LIJA PARA LIJAR EN SECO NO. 360</t>
  </si>
  <si>
    <t>LIJA PARA LIJAR EN SECO NO. 320</t>
  </si>
  <si>
    <t>LIJA PARA LIJAR EN SECO NO. 180</t>
  </si>
  <si>
    <t>LIJA PARA LIJAR EN SECO NO. 100</t>
  </si>
  <si>
    <t>DISOLVENTE D20</t>
  </si>
  <si>
    <t>BARNIZ 70000</t>
  </si>
  <si>
    <t>PISTOLA AEROGRAFO N0. 8</t>
  </si>
  <si>
    <t>ADQUISICION DE SWITCH CAPA3 ADMINISTRABLE 48 PUERTOS</t>
  </si>
  <si>
    <t>AEROGRAFO TRABAJO INDUSTRIAL 600 CC</t>
  </si>
  <si>
    <t>ALMADANA DE 3 LIBRAS CON CABO EN MADERA</t>
  </si>
  <si>
    <t>CARPA EN LONA PVC (TRAFICO ALTO) CON OJALETES EN CONTORNO CADA 30 CM DE 3,10 X 2,30 M</t>
  </si>
  <si>
    <t>BANCO DE TRABAJO PARA ELECTRÓNICA</t>
  </si>
  <si>
    <t xml:space="preserve">BARRA  LARGA </t>
  </si>
  <si>
    <t xml:space="preserve">CINCEL CON PROTECCIÓN 3/4 X 8 PULGADAS </t>
  </si>
  <si>
    <t>MORTERO LISTO 101 PLUS PRESENTACION 25 K</t>
  </si>
  <si>
    <t>PULIDORA 9 PULGADAS 2700W 6500 RPM REF DWE4579</t>
  </si>
  <si>
    <t xml:space="preserve">ELECTROBOMBAS  TRIFASICA 5 HP </t>
  </si>
  <si>
    <t>ESCALERA DE EXTENSIÓN 4.3M, 14 PELDAÑOS , ALUMINIO</t>
  </si>
  <si>
    <t xml:space="preserve">ESCALERA TIJERA 2.4M, 7 PELDAÑOS, ALUMINIO  </t>
  </si>
  <si>
    <t>ESTIBADORA</t>
  </si>
  <si>
    <t>JUEGO DE 6 LLAVES COMBINADAS DE  10-15 MM</t>
  </si>
  <si>
    <t>JUEGO DE DESTORNILLADORES PALA ESTRELLA CON PUNTA IMANTADA</t>
  </si>
  <si>
    <t>KIT PARA INSTALAR CERRADURA 5 PIEZAS (COPA SIERRA)</t>
  </si>
  <si>
    <t>LLAVE DE TUBO  DE 10 PULGADAS STANLEY</t>
  </si>
  <si>
    <t>LLAVE PARA TUBO DE 14 PULGADAS  STANLEY</t>
  </si>
  <si>
    <t>MEDIDOR DE COMBUSTIBLE LIQUID CONTROL CON DECIMALES</t>
  </si>
  <si>
    <t>MOTOBOMBA COMBUSTIBLE 6.7 HP</t>
  </si>
  <si>
    <t>SERVICIO DE OURSOURCING DE IMPRESIONES, FOTOCOPIADO Y ESCANER VIGENCIA FUTURA</t>
  </si>
  <si>
    <t>SERVICIO DE OURSOURCING DE IMPRESIONES, FOTOCOPIADO Y ESCANER</t>
  </si>
  <si>
    <t>SERVICIOS DE TELEFFONOS FAX Y OTROS</t>
  </si>
  <si>
    <t xml:space="preserve">PALA REDONDA CON CABO </t>
  </si>
  <si>
    <t>RODEL 10 MM  (RUBI)</t>
  </si>
  <si>
    <t>ELECTRODO INOXIDABLE 3/32 X PRESENTACIÓN X KILO</t>
  </si>
  <si>
    <t>SERVICIO DE ANALISIS FISICO QUIMICO DE DE AGUA POTABLE</t>
  </si>
  <si>
    <t>SERVICIOS LOGISTICOS</t>
  </si>
  <si>
    <t>SERVICIO DE ANALISIS FISICO QUIMICO DE DE AGUA POTABLE VIGENCIA FUTURA</t>
  </si>
  <si>
    <t>SERVICIO DE FUMIGACION DE VECTORES AEREOS Y RASTREROS</t>
  </si>
  <si>
    <t>SERVICIO OPERACIÓN PTAP-PTAR-PISCINAS</t>
  </si>
  <si>
    <t>SERVICIO OPERACIÓN PTAP-PTAR-PISCINAS VIGENCIA FUTURA</t>
  </si>
  <si>
    <t>SISTEMA HIDROFLOW 3HP CON TANQUE 200 LITROS</t>
  </si>
  <si>
    <t>SUMINISTRO Y SUSTITUCION DE TORRE DE AIREACION DE LA PTAP</t>
  </si>
  <si>
    <t>TALADRO 1/2 PERCUTOR 860W 0-3200RPM
MAKITA</t>
  </si>
  <si>
    <t>UPS DE 20 KVA</t>
  </si>
  <si>
    <t>COMPRESOR RECIPROCANTE DE 2 T.R. PARA BAJA TEMPERATURA CON KIT DE ARRANQUE Y CAUCHOS ANTI VIBRACION 208 V,  R-22</t>
  </si>
  <si>
    <t>COMPRESOR RECIPROCANTE DE 2 T.R. PARA BAJA TEMPERATURA CON KIT DE ARANQEU Y CAUCHO ANTIVIBRACION  208 V, R-404A</t>
  </si>
  <si>
    <t xml:space="preserve">COMPRESOR ROTATIVO DE 12,000 BTU. PARA AIRE ACONDICIONADO TIPO MINI SPLIT R-22 208 V CON KIT DE ARRANQUE Y CAUCHOS ANTIVIBRACION </t>
  </si>
  <si>
    <t xml:space="preserve">COMPRESOR ROTATIVO DE 18,000 BTU. PARA AIRE ACONDICIONADO TIPO MINI SPLIT R-22 208 V CON KIT DE ARRANQUE Y CAUCHOS ANTI VIBRACION </t>
  </si>
  <si>
    <t xml:space="preserve">COMPRESOR ROTATIVO DE 24,000 BTU. PARA AIRE ACONDICIONADO TIPO MINI SPLIT  R-22 208 V CON KIT DE ARRANQUE Y CAUCHOS ANTI VIBRACION </t>
  </si>
  <si>
    <t xml:space="preserve">COMPRESOR ROTATIVO DE 3 T.R. PARA AIRE ACONDICIONADO TIPO MINISPLIT  R-22 208 V CON KIT DE ARRANQUE Y CAUCHOS ANTI VIBRACION </t>
  </si>
  <si>
    <t xml:space="preserve">COMPRESOR ROTATIVO DE 4 T.R. PARA AIRE ACONDICIONADO TIPO SPLIT R-22 208 V TRIFASICO Y CAUCHOS ANTIVIBRACION </t>
  </si>
  <si>
    <t xml:space="preserve">COMPRESOR SCROLL DE 5 T.R. PARA AIRE ACONDICIONADO TIPO SPLIT  R-22 208 V TRIFASICO Y CAUCHO ANTIVIBRACION </t>
  </si>
  <si>
    <t xml:space="preserve">COMPRESOR SCROLL DE 5 T.R. PARA AIRE ACONDICIONADO TIPO SPLIT R-410A 208 V TRIFASICO Y CAUCHOS ANTIVIBRACION </t>
  </si>
  <si>
    <t>KIT DE ARRANQUE CON RELAY POTENCIAL  208V PARA COMPRESOR DE 2HP</t>
  </si>
  <si>
    <t>KIT DE ARRANQUE CON RELAY POTENCIAL  208V PARA COMPRESOR DE 3HP</t>
  </si>
  <si>
    <t>JUEGO DE DESTORNILLADOR  10 PIEZAS DE PALA Y ESTRELLA</t>
  </si>
  <si>
    <t xml:space="preserve">PINZA VOLTIAMPERIMETRICA DIGITAL AVANZADA TRUE RSM IFLEX, 999,9 A, 2.500 A, 1000,0 V, 999,9 A, , FLUKE, </t>
  </si>
  <si>
    <t>LINTERNA RECARGABLE 2,000,000 LUMENEX</t>
  </si>
  <si>
    <t>ALICATE 8" 1,000V, CON AGARRE PARA MATERIALES PLANOS Y REDONDOS,MAGOS ANATOMICOS  FABRICADOS EN POLIMERO CON TOPES DE SEGUIRDAD QUE EVITAN RESBALAMIENTOS Y CONTACTOS CON LA PARTE NO AISLADA</t>
  </si>
  <si>
    <t>SERVICIO DE ENERGIA E ILUMINACION C-2</t>
  </si>
  <si>
    <t>ENERGIA E ILUMINACION C-2</t>
  </si>
  <si>
    <t>SERVICIO DE ENERGIA CERRO EL TIGRE</t>
  </si>
  <si>
    <t>SERVICIO DE GAS NATURAL CACOM-2</t>
  </si>
  <si>
    <t>LICUADORA BASCULANTE TIPO INDUSTRIAL CAPACIDAD 25 LITROS</t>
  </si>
  <si>
    <t>GRAMERA INDUSTRIAL</t>
  </si>
  <si>
    <t>LICUADORAS INDUSTRIAL DE MESA</t>
  </si>
  <si>
    <t>SEGUETA DIENTES HIERRO</t>
  </si>
  <si>
    <t>MAQUINA FABRICADORA DE HIELO M 13200 CON DEPOSITO</t>
  </si>
  <si>
    <t>CANDADO TIPO ITALIANO DE 50 MM ARCO GRADUABLE</t>
  </si>
  <si>
    <t>SUMINISTRO  DE TANQUE PARA FILTRACION DE PISCINAS</t>
  </si>
  <si>
    <t>PAGO DE SERVICIOS DE TELEVISION</t>
  </si>
  <si>
    <t>VOLADORES Y PIROTECNICOS - BASH</t>
  </si>
  <si>
    <t>SERVICIO DE REVISION TECNOMECANICA Y DE GASES</t>
  </si>
  <si>
    <t>BLOQUE DE ARCILLA NO.4</t>
  </si>
  <si>
    <t xml:space="preserve">BLOQUE DE ARCILLA NO.5 </t>
  </si>
  <si>
    <t>BOQUILLA PARA JUNTAS CERAMICA DE 1 A 5MM</t>
  </si>
  <si>
    <t>GANCHOS AMARRE ACERO TEJA NO.10</t>
  </si>
  <si>
    <t>LAMINA DE TRIPLE DE 12MM</t>
  </si>
  <si>
    <t>LAMINA DE TRIPLE DE 14MM</t>
  </si>
  <si>
    <t>LAMINA DE TRIPLEX  4MM DE 240X120CM</t>
  </si>
  <si>
    <t>LAMINA DE TRIPLEX  9MM DE 240X120CM</t>
  </si>
  <si>
    <t>LIJA DE AGUA NO 240</t>
  </si>
  <si>
    <t>LIJA DE AGUA NO. 120</t>
  </si>
  <si>
    <t>LIJA DE AGUA NO. 220</t>
  </si>
  <si>
    <t>LIJA DE AGUA NO. 80</t>
  </si>
  <si>
    <t>LIJA DE AGUA NO360</t>
  </si>
  <si>
    <t>SILICONA TRANSPARENTE EN FRIO ANTIHONGOS PARA ALUMINIO, ACERO INOXIDABLE, CERAMICA, MADERA, PORCELANA Y VIDRIOS PRESENTACION POR 280ML.</t>
  </si>
  <si>
    <t>VARILLA CORRUGADA DE 3/8”X6M</t>
  </si>
  <si>
    <t>LAMINAS PORON 240X120</t>
  </si>
  <si>
    <t>VARILLA COOPER WELL 240X5/8 CON CONECTORES</t>
  </si>
  <si>
    <t>CANALETA 20X12 MM</t>
  </si>
  <si>
    <t>JUEGO DE PREMOLDEADO PARA MEDIA TENSIÓN 13,2 KV TIPO EXTERIOR CALIBRE NO.2</t>
  </si>
  <si>
    <t>JUEGO DE PREMOLDEADO PARA MEDIA TENSIÓN 13,2 KV TIPO INTERIOR CALIBRE NO.2</t>
  </si>
  <si>
    <t>PREMOLDEADO TIPO BOTA O CODO CALIBRE NO.2</t>
  </si>
  <si>
    <t>ALAMBRE 12 THHN O THWN. . 600 V - 900 ºC</t>
  </si>
  <si>
    <t>CAJAS DE PASO 15X15X10</t>
  </si>
  <si>
    <t xml:space="preserve">BATERIA IMPRES LI-ION, 2350 MAH. PN HNN4003.
</t>
  </si>
  <si>
    <t>CATALIZADOR EPYKURE REF 3223 X GALON</t>
  </si>
  <si>
    <t>MANGUERA POLIETELINELO DE MEDIA PULGADA (ROLLO 100 MT)</t>
  </si>
  <si>
    <t>MANTENIMIENTO ALOJAMIENTO SOLDADOS NO. 2</t>
  </si>
  <si>
    <t>ABRASIVO DORADO GRANO 120 2-3/4" X 30M REF 236U X ROLLO</t>
  </si>
  <si>
    <t>ABRASIVO DORADO GRANO 180 2-3/4" X 45M REF 236U X ROLLO</t>
  </si>
  <si>
    <t>ABRASIVO DORADO GRANO 220 2-3/4" X 41.1M REF 236U X ROLLO</t>
  </si>
  <si>
    <t>ABRASIVO DORADO GRANO 320 69MM X 41M REF 236U X ROLLO</t>
  </si>
  <si>
    <t>ABRASIVO DORADO GRANO 400 69MM X 41M REF 236U X ROLLO</t>
  </si>
  <si>
    <t>BATERIA RECARGABLES TIPO "C" NICKEL CADMIUN 1.2 V 3OOO AMP</t>
  </si>
  <si>
    <t>BROCA COBALTO NO. 1/4</t>
  </si>
  <si>
    <t xml:space="preserve">BROCA COBALTO NO. 10 </t>
  </si>
  <si>
    <t xml:space="preserve">BROCA COBALTO NO. 16 </t>
  </si>
  <si>
    <t>BROCA COBALTO NO. 21</t>
  </si>
  <si>
    <t>BROCA COBALTO NO. 27</t>
  </si>
  <si>
    <t>BROCA COBALTO NO. 30</t>
  </si>
  <si>
    <t xml:space="preserve">BROCA COBALTO NO. 40 </t>
  </si>
  <si>
    <t xml:space="preserve">BROCA COBALTO NO. 1/16" </t>
  </si>
  <si>
    <t xml:space="preserve">BROCA COBALTO NO. 1/8" </t>
  </si>
  <si>
    <t xml:space="preserve">BROCA COBALTO NO. 17/64 </t>
  </si>
  <si>
    <t>BROCA COBALTO NO. 3/16"</t>
  </si>
  <si>
    <t>BROCA COBALTO NO. 3/32"</t>
  </si>
  <si>
    <t xml:space="preserve">BROCA COBALTO NO. 5/32" </t>
  </si>
  <si>
    <t>BROCA COBALTO NO. E</t>
  </si>
  <si>
    <t xml:space="preserve">BROCA COBALTO NO. F </t>
  </si>
  <si>
    <t>BROCA ROSCADA 90º-45º REF 53-2922 NO. 10</t>
  </si>
  <si>
    <t>BROCA ROSCADA 90º-45º REF 53-2962 NO. 16</t>
  </si>
  <si>
    <t>BROCA ROSCADA 90º-45º REF 53-2922 NO. 16</t>
  </si>
  <si>
    <t>BROCA ROSCADA 90º-45º REF 53-2922 NO. 21</t>
  </si>
  <si>
    <t>BROCA ROSCADA 90º-45º REF 53-2922 NO. 27</t>
  </si>
  <si>
    <t>BROCA ROSCADA 90º-45º REF 53-2922 NO. 30</t>
  </si>
  <si>
    <t>BROCA ROSCADA 90º-45º REF 53-2922 NO. 40</t>
  </si>
  <si>
    <t>BROCA ROSCADA 90º-45º REF 53-2961 NO. 27</t>
  </si>
  <si>
    <t>BROCA ROSCADA 90º-45º REF 53-2961 NO.16</t>
  </si>
  <si>
    <t>BROCA ROSCADA 90º-45º REF 53-2962 NO. 10</t>
  </si>
  <si>
    <t>BROCA ROSCADA 90º-45º REF 53-2962 NO. 21</t>
  </si>
  <si>
    <t>BROCA ROSCADA 90º-45º REF 53-2962 NO. 27</t>
  </si>
  <si>
    <t>BROCA ROSCADA 90º-45º REF 53-2962 NO. 30</t>
  </si>
  <si>
    <t>BROCA ROSCADA 90º-45º REF 53-2962 NO. 40</t>
  </si>
  <si>
    <t>CINTA DE ENMASCARAR 1 1/2 PULGADAS 233+ (36MM X 55M)</t>
  </si>
  <si>
    <t>CINTA DE ENMASCARAR 1 PULGADAS 233+ (24MM X 55M)</t>
  </si>
  <si>
    <t>CINTA DE ENMASCARAR 1/2 PULGADAS 233+ (12MM X 55M)</t>
  </si>
  <si>
    <t>CINTA DE ENMASCARAR 1/4 PULGADAS 233+ (6MM X 55M)</t>
  </si>
  <si>
    <t>CINTA DE ENMASCARAR 2 PULGADAS 233+ (48MM X 55M)</t>
  </si>
  <si>
    <t>CINTA DE ENMASCARAR 3/4 PULGADAS 233+ (18M X 45M)</t>
  </si>
  <si>
    <t>DESENGRASANTE / SOLVENT CLEANING  REF PD680 O PMC8904</t>
  </si>
  <si>
    <t>ETIQUETA / STICKER AUTOADESIVO PARA CASCOS  X REDMA REF DE ACUERDO A MUESTRA  X REDMA</t>
  </si>
  <si>
    <t>FUSIBLE DE BULA REF 5 A 30 AMP X CAJA</t>
  </si>
  <si>
    <t>INSERTADOR ROSCA FINA Y ROSCA ORDINARIA 1/4" (INCLUTE 01 HERRAMIENTA INSTALACION. 01 BROCA FINA. 01 BROCA ORDINARIA, 01 MACHUELO, 20 INSERTADORES) X KIT</t>
  </si>
  <si>
    <t>LIJA REDONDA 5" NO. 220 5 HUECOS X CAJA</t>
  </si>
  <si>
    <t>LIJA REDONDA 5" NO. 180 5 HUECOS X CAJA</t>
  </si>
  <si>
    <t>LIJA REDONDA 5" NO. 400 5 HUECOS X CAJA</t>
  </si>
  <si>
    <t>LIJA REDONDA 5" NO. 120 5 HUECOS X CAJA</t>
  </si>
  <si>
    <t>LIJA REDONDA 5" NO. 150 5 HUECOS X CAJA</t>
  </si>
  <si>
    <t>LIJA REDONDA 5" NO. 320 5 HUECOS X CAJA</t>
  </si>
  <si>
    <t>PAPEL KRAFT SCOTCHBLOK 3M (36"X750 PIES) REF MIL-PRF-121G O 6736 X ROLLO</t>
  </si>
  <si>
    <t>PIN TIPO STUD REF 98292-2-200</t>
  </si>
  <si>
    <t>PINTURA POLIURETANO AZUL GLOSS REF MIL-PRF-85285 TYPE IV CLASS H FED-STD-15182</t>
  </si>
  <si>
    <t xml:space="preserve">PINTURA POLIURETANO BLANCO GLOSS REF MIL-PRF-85285 TYPE IV CLASS H FED-STD-17925 </t>
  </si>
  <si>
    <t>PINTURA POLIURETANO GRIS CLARO  S/G REF MIL-PRF-85285 TYPE IV CLASS H FED-STD-26375</t>
  </si>
  <si>
    <t>PINTURA POLIURETANO GRIS OSCURO S/G REF MIL-PRF-85285  TYPE IV CLASS H FED-STD-26118</t>
  </si>
  <si>
    <t>PINTURA POLIURETANO NARANJA GLOSS REF MIL-PRF-85285 TYPE IV CLASS H FED-STD-12473</t>
  </si>
  <si>
    <t>PINTURA POLIURETANO NEGRO S/G REF MIL-PRF-85285 TYPE IV CLASS H FED-STD-27038</t>
  </si>
  <si>
    <t xml:space="preserve">PRIMER EPOXI AMARILLO  REF MIL-PRF-23377K TYPE I CLASS C2 </t>
  </si>
  <si>
    <t>RETENEDOR / RETAINER REF V4-106 (RETENEDOR - SUJETADOR PERNO)</t>
  </si>
  <si>
    <t>ROLLO PLASTICO 3M 12 FT X 400 FT REF 6727</t>
  </si>
  <si>
    <t>MANTEL SOLIDO DE 240 CM</t>
  </si>
  <si>
    <t>MANTEL DE 152 X 240 CM</t>
  </si>
  <si>
    <t>CAPACITOR COMPRESOR REF SOK MOTOR CAPACITOR CBB60  50 UF +- 5% 250VAC  50/60HZ     25/85/21  P2  SH</t>
  </si>
  <si>
    <t>PAPEL LIJAS CAJA X 50</t>
  </si>
  <si>
    <t>TOALLA PELUQ DESECHABLE X50</t>
  </si>
  <si>
    <t>TARJETA INTELIGENTE MIFARE 4K WHITE PVC</t>
  </si>
  <si>
    <t>BUJES SANITARIOS SOLDADOS 2" X 1-1/2"</t>
  </si>
  <si>
    <t>CEMENTO GRIS X 50 KG (BULTO)</t>
  </si>
  <si>
    <t>ESPUMA EXPANSIVA MULTIPROPOSITO X 250 CC</t>
  </si>
  <si>
    <t>ESTUCO EN POLVO X 25 KG (BULTO)</t>
  </si>
  <si>
    <t>ESTUCO PLASTICO X 30 KG (CUÑETE)</t>
  </si>
  <si>
    <t>PINTURA LACA X 1/4" GL</t>
  </si>
  <si>
    <t>REJILLA PLASTICAS CON SOSCO 4" X 3"</t>
  </si>
  <si>
    <t>SILICONA TIPO ANTIHONGOS PARA ZONA HUMEDAS X 300 C.C.</t>
  </si>
  <si>
    <t>SOLDADURA LIQUIDA CPVC X 1/8 GALON</t>
  </si>
  <si>
    <t>SOLDADURA LIQUIDA PVC X 1/8 GALON</t>
  </si>
  <si>
    <t>TEJA ESPAÑOLA LONGITUD 1,60M</t>
  </si>
  <si>
    <t>LAMINA DE TRIPLEX 12MM DE 240X120CM</t>
  </si>
  <si>
    <t>LAMINA DE TRIPLEX 15MM DE 240X120CM</t>
  </si>
  <si>
    <t>LAMINA DE TRIPLEX 4MM DE 240X120CM</t>
  </si>
  <si>
    <t>LAMINA DE TRIPLEX 9MM DE 240X120CM</t>
  </si>
  <si>
    <t>MADECOR RH DOBLE CARA BLANCO DE 15 MM DE 1,80 X 2,40</t>
  </si>
  <si>
    <t>MADECOR RH DOBLE CARA GUENGUE DE 15 MM DE 1,80 X 2,40</t>
  </si>
  <si>
    <t>MADECOR RH UNA CARA BLANCO DE 4 MM DE 1,80 X 2,40</t>
  </si>
  <si>
    <t>MADECOR RH UNA CARA GUENGUE DE 4 MM DE 1,80 X 2,40</t>
  </si>
  <si>
    <t>PINTURA TINTE (VARIOS TONOS) X 1/4" GL</t>
  </si>
  <si>
    <t>TABLON EN CEDRO DE 25 CM X 4 CM X 3,00 ML</t>
  </si>
  <si>
    <t>TABLON EN NOGAL DE 25 CM X 4 CM X 3,00 ML</t>
  </si>
  <si>
    <t>TABLON EN ROBLE DE 25 CM X 4 CM X 3,00 ML</t>
  </si>
  <si>
    <t>CABLE AISLADO THW NO.10</t>
  </si>
  <si>
    <t>CABLE AISLADO THW NO.12</t>
  </si>
  <si>
    <t>CABLE AISLADO THW NO.14</t>
  </si>
  <si>
    <t>CABLE AISLADO THW NO.8</t>
  </si>
  <si>
    <t>CABLE ENCAUCHETADO 3 X 12</t>
  </si>
  <si>
    <t>CAJA RECTANGULAR PVC 2X4</t>
  </si>
  <si>
    <t>DUPLEX 2 X 12 ROLLO X 100 MTS (ROLLO)</t>
  </si>
  <si>
    <t>DUPLEX 2 X 16 ROLLO X 100 MTS (ROLLO)</t>
  </si>
  <si>
    <t>TAPA LISA PVC 2X4</t>
  </si>
  <si>
    <t>TAPA LISA PVC 4X4</t>
  </si>
  <si>
    <t>TOMAS 3 X 50 DE SOBREPONER</t>
  </si>
  <si>
    <t>BRIDAS PLASTICAS NO 10": BOLSA</t>
  </si>
  <si>
    <t>BRIDAS PLASTICAS NO 12": BOLSA</t>
  </si>
  <si>
    <t>BRIDAS PLASTICAS NO 5": BOLSA</t>
  </si>
  <si>
    <t>ACETONA REF 81346 ASTM D329 NSN 6810-00-184-4796 X GALON</t>
  </si>
  <si>
    <t>ADHESIVO INSTANTANEO LOCKTITE 404 - 1/3 OZ - 46551</t>
  </si>
  <si>
    <t>ATOMIZADORES X 500ML</t>
  </si>
  <si>
    <t>BATERIA DESLIZABLE LITIO 18 V 4.0 AH</t>
  </si>
  <si>
    <t>CABLE NO. 12 P/N M2750012 ML3T08</t>
  </si>
  <si>
    <t>CINTA ANTIDESLIZANTE ALTA AGRESIVIDAD / SLIP-RESISTANT TAPE AND TREADS 3/4" X 60' ROLLO</t>
  </si>
  <si>
    <t>DESENGRANTE INDUSTRIAL NO.1 CRC X GALON</t>
  </si>
  <si>
    <t>DISULFATO DE MOLIBDENO X CANECA</t>
  </si>
  <si>
    <t>FUSIBLE DE VIDRIO, DIMENSIÓN 6MM X 30MM, CAPACIDAD: 0.5A, REF .5AC</t>
  </si>
  <si>
    <t>FUSIBLE DE VIDRIO, DIMENSIÓN 6MM X 30MM, CAPACIDAD: 1.5A, REF 1.5AL</t>
  </si>
  <si>
    <t>FUSIBLE DE VIDRIO, DIMENSIÓN 6MM X 30MM, CAPACIDAD: 10A, REF 10AL</t>
  </si>
  <si>
    <t xml:space="preserve">FUSIBLE DE VIDRIO, DIMENSIÓN 6MM X 30MM, CORRIENTE: 3A , REF 3AL </t>
  </si>
  <si>
    <t>GAS BUTANO, GAS UNIVERSAL PARA SOLDADORES "CAUTIN" 280ML, REFERENCIA GBUT</t>
  </si>
  <si>
    <t>LIJA GRANO 120 9" X 11"</t>
  </si>
  <si>
    <t>LIJA GRANO 180 9" X 11"</t>
  </si>
  <si>
    <t>LIJA GRANO 220 9" X 11"</t>
  </si>
  <si>
    <t>LIJA GRANO 320 9" X 11"</t>
  </si>
  <si>
    <t>LIJA GRANO 80 9" X 11"</t>
  </si>
  <si>
    <t>PAÑO LIMPIEZA / LOW-LINT CLEANING CLOTH, A-A-59323, TYPE II (58536) 7920-00-044-9281</t>
  </si>
  <si>
    <t xml:space="preserve">PAÑO WYPALL X ROLLO POR 80 PAÑOS, 42X28 CM </t>
  </si>
  <si>
    <t>PARTICULAS MAGNETICAS / 14AM PREPARED BATH CAJA X 12 EA</t>
  </si>
  <si>
    <t>PETROLATUM P/N  VV-P-236     9150-00-250-0926 1 LB</t>
  </si>
  <si>
    <t>PINTURA / REVESTIMIENTO MIL-PRF-85285D TIPOIV AZUL OSCURO # 15048 GALLON KIT</t>
  </si>
  <si>
    <t>SELLADOR ADHESIVO RTV162(01139) NSN 8040-00-118-2695 2.8 OZ TUBE</t>
  </si>
  <si>
    <t>SISTEMA PPREPARADOR DE PINTURA REF 3M 600 ML 051131-16000 X KIT</t>
  </si>
  <si>
    <t>LARGUERO EN MADERA COMUN DE 4 CM X 4 CM X 3,20 M</t>
  </si>
  <si>
    <t>LARGUERO EN MADERA COMUN DE 4 CM X 8 CM X 3,20 M</t>
  </si>
  <si>
    <t>TABLA EN PINO DE 25 CM X 2 CM X 3,00 ML</t>
  </si>
  <si>
    <t>TABLON EN PINO DE 25 CM X 4 CM X 3,00 ML</t>
  </si>
  <si>
    <t>DISOLVENTE  PARA PINTURAS X 55 GLS</t>
  </si>
  <si>
    <t>GAS BUTANO X 400 G</t>
  </si>
  <si>
    <t>GAS REGRIGERANTE R 404 A X 30 LBS</t>
  </si>
  <si>
    <t>GAS REGFRIGERANTE MO 029 PLUS X 30 LBS</t>
  </si>
  <si>
    <t>GAS REFRIGERANTE R 134 A X 30 LBS</t>
  </si>
  <si>
    <t>GAS REGRIFERANTE 410 A X 30 LBS</t>
  </si>
  <si>
    <t>ESTUCO EN POLVO X 25 KG</t>
  </si>
  <si>
    <t>ESTUCO PLASTICO X 30 KG</t>
  </si>
  <si>
    <t>PINTURA    EN    VINILO    ACRILICA    PARA    USO EXTERIOR DE ALTA RESISTENCIA  X 5 GLS</t>
  </si>
  <si>
    <t>PINTURA ANTICORROSIVO X GL</t>
  </si>
  <si>
    <t>PINTURA CUBIERTAS DE FIBROCEMENTO X 5 GL</t>
  </si>
  <si>
    <t>PINTURA EN ESMALTE A BASE DE ACEITE X GL</t>
  </si>
  <si>
    <t>PINTURA EN VINILO TIPO 1 (VARIOS COLORES) X 5 GLS</t>
  </si>
  <si>
    <t>PINTURA PARA PISO X GL</t>
  </si>
  <si>
    <t>PINTURA VINILO INTERIORES X 5 GL</t>
  </si>
  <si>
    <t>ADITIVO PVA X 4 KG</t>
  </si>
  <si>
    <t>PINTURA BARNIZ PARA EXTERIORES X GL</t>
  </si>
  <si>
    <t>PINTURA LACA CATALIZADA TRANSPARENTE BRILLANTE X GL</t>
  </si>
  <si>
    <t>PINTURA LACA CATALIZADA TRANSPARENTE SEMI BRILLANTE X GL</t>
  </si>
  <si>
    <t>PINTURA PARA MADERA EXTERIOR X 5 LTS</t>
  </si>
  <si>
    <t>PINTURA SELLADOR CATALIZADO X GL</t>
  </si>
  <si>
    <t>PINTURA SELLADOR LIJABLE X GL</t>
  </si>
  <si>
    <t>RESANE PARA MADERA X 1/4 GL</t>
  </si>
  <si>
    <t>ALGODÓN EN POMAS BOLSA X 1000 GR</t>
  </si>
  <si>
    <t>AQUADENT DE VIRBAC X 250 ML</t>
  </si>
  <si>
    <t>BAÑO SECO PULVEX X 120 MG</t>
  </si>
  <si>
    <t>BAXIDIN SPRAY X 120 ML</t>
  </si>
  <si>
    <t>JABON LAVAPLATOS X 1000 GR</t>
  </si>
  <si>
    <t>ADITIVO IMPERMEABILIZANTE X 4 KG</t>
  </si>
  <si>
    <t>PEGANTE BLANCO PARA MADERA X GL</t>
  </si>
  <si>
    <t>PEGANTE TIPO XL X 1000 CM3</t>
  </si>
  <si>
    <t>BUJE PVC PRESION DE 1-1/2 X 1-1/4"</t>
  </si>
  <si>
    <t>BUJE PVC PRESION DE 1-1/2 X 1"</t>
  </si>
  <si>
    <t>BUJE PVC PRESION DE 1" X 1/2"</t>
  </si>
  <si>
    <t>BUJE PVC PRESION DE 1" X 3/4"</t>
  </si>
  <si>
    <t>BUJE PVC PRESION DE 1-1/4" X 1"</t>
  </si>
  <si>
    <t>BUJE PVC PRESION DE 2" X 1-1/2"</t>
  </si>
  <si>
    <t>BUJE PVC PRESION DE 2" X 1"</t>
  </si>
  <si>
    <t>BUJE PVC PRESION DE 3/4"X1/2"</t>
  </si>
  <si>
    <t>BUJE PVC PRESION DE 4X3"</t>
  </si>
  <si>
    <t>BUJE PVC PRESION DE 3X2-1/2"</t>
  </si>
  <si>
    <t>BUJE PVC PRESION DE 2-1/2 X 2"</t>
  </si>
  <si>
    <t>*CONJUNTO GRIFERIA SANITARIO TANQUE ONE PIECE (UNA PIEZA)</t>
  </si>
  <si>
    <t>LAMINAS DE ACRILICO 1,20M X 1,80M  X 2 MM</t>
  </si>
  <si>
    <t>REJILLA SIFON DE 3" X 2"</t>
  </si>
  <si>
    <t>REJILLA SIFON DE 4" X 3"</t>
  </si>
  <si>
    <t>TUBO PVC PRESION DE 1" X 6M</t>
  </si>
  <si>
    <t>TUBO PVC PRESION DE 1/2"X 6M</t>
  </si>
  <si>
    <t>TUBO PVC PRESION DE 1-1/2" X 6M</t>
  </si>
  <si>
    <t>TUBO PVC PRESION DE 1-1/4" X 6M</t>
  </si>
  <si>
    <t>TUBO PVC PRESION DE 2" X 6M</t>
  </si>
  <si>
    <t>TUBO PVC PRESION DE 2-1/2" X 6M</t>
  </si>
  <si>
    <t>TUBO PVC PRESION DE 3" X 6M</t>
  </si>
  <si>
    <t>TUBO PVC PRESION DE 4" X 6M</t>
  </si>
  <si>
    <t>TUBO PVC PRESION DE 3/4" X 6M</t>
  </si>
  <si>
    <t>TONER HP LASER JET 1536DNF MFP</t>
  </si>
  <si>
    <t>TONER HP LASER JET M2727NF</t>
  </si>
  <si>
    <t>TONER HP LASER JET M3027X MFP</t>
  </si>
  <si>
    <t>TONER HP LASER JET PRO 400 COLOR MFP M475DM</t>
  </si>
  <si>
    <t xml:space="preserve">TONER LEXMARK MX 310DN </t>
  </si>
  <si>
    <t>VIDRIO TRANSPARENTE DE 4 MM</t>
  </si>
  <si>
    <t>VIDRIO TRANSPARENTE DE 5 MM</t>
  </si>
  <si>
    <t>BLOQUE DE ARCILLA NO.4 ( ADOBE 40X20X12 CM)</t>
  </si>
  <si>
    <t>BOQUILLA PARA JUNTAS CERAMICA DE 1 A 5MM X 5 KG</t>
  </si>
  <si>
    <t>LIJA DE AGUA NO. 100</t>
  </si>
  <si>
    <t>LIJA DE AGUA NO. 150</t>
  </si>
  <si>
    <t>LIJA DE AGUA NO. 180</t>
  </si>
  <si>
    <t>LIJA PARA PULIDORA DE BANDA 3" X 24" # 100</t>
  </si>
  <si>
    <t>LIJA PARA PULIDORA DE BANDA 3" X 24" # 80</t>
  </si>
  <si>
    <t>AMARRES PARA CUBIERTA X 100 UND</t>
  </si>
  <si>
    <t>ANGULO DE ACERO 1" X 1/4"X 6,00 M</t>
  </si>
  <si>
    <t>ANGULO DE ACERO 1" X 1/8"X 6,00M</t>
  </si>
  <si>
    <t>ANGULO DE ACERO 1" X 3/16"X 6,00M</t>
  </si>
  <si>
    <t>ANGULO DE ACERO 1-1/2" X 1/4"X 6,00 M</t>
  </si>
  <si>
    <t>ANGULO DE ACERO 1-1/2" X 1/8"X 6,00M</t>
  </si>
  <si>
    <t>ANGULO DE ACERO 1-1/2" X 3/16"X 6,00M</t>
  </si>
  <si>
    <t>ANGULO DE ACERO 2-1/2" X 1/4"X 6,00 M</t>
  </si>
  <si>
    <t>ANGULO DE ACERO 2-1/2" X 3/16"X 6,00M</t>
  </si>
  <si>
    <t>ANGULO DE ACERO 3/4" X 1/8"X 6,00M</t>
  </si>
  <si>
    <t>PLATINA DE 1" X 3/16"X6,00M</t>
  </si>
  <si>
    <t>PLATINA DE 1" X 1/8"X 6,00M</t>
  </si>
  <si>
    <t>PLATINA DE 1-1/2" X 1/4"X6,00M</t>
  </si>
  <si>
    <t>PLATINA DE 1-1/2" X 3/16"X 6,00M</t>
  </si>
  <si>
    <t>PLATINA DE 1-1/4" X 1/4"X6,00M</t>
  </si>
  <si>
    <t>PLATINA DE 1-1/4" X 3/16"X6,00M</t>
  </si>
  <si>
    <t>PLATINA DE 2" X 1/8"X 6,00M</t>
  </si>
  <si>
    <t>PLATINA DE 2" X 1/4"X 6,00M</t>
  </si>
  <si>
    <t>PLATINA DE 2" X 3/16"X 6,00M</t>
  </si>
  <si>
    <t xml:space="preserve">SOLDADURA 6013 X 1/8" </t>
  </si>
  <si>
    <t xml:space="preserve">TUBERIA EN ACERO CUADRADO DE 1" X 1" X 0,9MM X 6,00M </t>
  </si>
  <si>
    <t xml:space="preserve">TUBERIA EN ACERO CUADRADO DE 100MM X 100MM X 2 MM X 6,00M </t>
  </si>
  <si>
    <t xml:space="preserve">TUBERIA EN ACERO CUADRADO DE 50MM X 50MM X 2 MM X 6,00M </t>
  </si>
  <si>
    <t xml:space="preserve">TUBERIA EN ACERO CUADRADO DE 70MM X 70MM X 2 MM X 6,00M </t>
  </si>
  <si>
    <t>TUBERIA EN ACERO RECTANGULAR DE 90MM X 50MM X 6M X 2 MM</t>
  </si>
  <si>
    <t xml:space="preserve">TUBERIA EN ACERO RECTANGULAR DE 50MM  X 30MM X 6M X 2MM
</t>
  </si>
  <si>
    <t>TUBERIA EN ACERO RECTANGULAR DE 120MM X 60MM X 6M X 2 MM</t>
  </si>
  <si>
    <t>TUBO EN ACERO GALVANIZADO Ø 1/2"  X 6 M</t>
  </si>
  <si>
    <t>TUBO EN ACERO GALVANIZADO Ø 3/4"  X 6 M</t>
  </si>
  <si>
    <t>TUBO EN ACERO GALVANIZADO Ø 1"  X 6 M</t>
  </si>
  <si>
    <t>TUBO EN ACERO GALVANIZADO Ø 1-1/4"  X 6 M</t>
  </si>
  <si>
    <t>TUBO EN ACERO GALVANIZADO Ø 1-1/2"  X 6 M</t>
  </si>
  <si>
    <t>TUBO EN ACERO GALVANIZADO Ø 2"  X 6 M</t>
  </si>
  <si>
    <t>TUBO EN ACERO GALVANIZADO Ø 2-1/2"  X 6 M</t>
  </si>
  <si>
    <t>TUBO EN ACERO GALVANIZADO Ø 3"  X 6 M</t>
  </si>
  <si>
    <t>TUBO EN ACERO GALVANIZADO Ø 4"  X 6 M</t>
  </si>
  <si>
    <t>SOLDADURA DE PLATA X KG</t>
  </si>
  <si>
    <t>PUNTILLA CON CABEZA DE 1 1/2" X LB</t>
  </si>
  <si>
    <t>PUNTILLA CON CABEZA DE 1" X LB</t>
  </si>
  <si>
    <t>PUNTILLA CON CABEZA DE 2" X LB</t>
  </si>
  <si>
    <t>PUNTILLA CON CABEZA DE 2-1/2" X LB</t>
  </si>
  <si>
    <t>PUNTILLA CON CABEZA DE 3" X LB</t>
  </si>
  <si>
    <t>PUNTILLA CON CABEZA DE 4" X LB</t>
  </si>
  <si>
    <t>PUNTILLA CON CABEZA DE 5" X LB</t>
  </si>
  <si>
    <t>PUNTILLA DE ACERO DE 1 1/2" X LB</t>
  </si>
  <si>
    <t>PUNTILLA DE ACERO DE 1" X LB</t>
  </si>
  <si>
    <t>PUNTILLA DE ACERO DE 2 1/2" X LB</t>
  </si>
  <si>
    <t>PUNTILLA DE ACERO DE 2" X LB</t>
  </si>
  <si>
    <t>PUNTILLA DE ACERO DE 3" X LB</t>
  </si>
  <si>
    <t>PUNTILLA SIN CABEZA DE 1 1/2" X LB</t>
  </si>
  <si>
    <t>PUNTILLA SIN CABEZA DE 1" X LB</t>
  </si>
  <si>
    <t>PUNTILLA SIN CABEZA DE 1/2" X LB</t>
  </si>
  <si>
    <t>PUNTILLA SIN CABEZA DE 2" X LB</t>
  </si>
  <si>
    <t>PUNTILLA SIN CABEZA DE 3/4" X LB</t>
  </si>
  <si>
    <t>TORNILLO DE 1 " GOLOSO X 100 UND</t>
  </si>
  <si>
    <t>TORNILLO DE 1/2 " GOLOSO X 100 UND</t>
  </si>
  <si>
    <t>TORNILLO DE 1-1/2" GOLOSO X 100 UND</t>
  </si>
  <si>
    <t>TORNILLO DE 2" GOLOSO X 100 UND</t>
  </si>
  <si>
    <t>TORNILLO DE 3/4 " GOLOSO X 100 UND</t>
  </si>
  <si>
    <t>VARILLA CORRUGADA DE 3/8"X6M</t>
  </si>
  <si>
    <t>VARILLA CORUGADA DE 1/2"X6M</t>
  </si>
  <si>
    <t>VARILLA CORRUGADA DE 5/8"X6M</t>
  </si>
  <si>
    <t>BISAGRA PARA MUEBLE DE 1-1/2" CON TORNILLOS X 12 UND</t>
  </si>
  <si>
    <t>BISAGRA PARA MUEBLE DE 2-1/2" CON TORNILLOS X 12 UND</t>
  </si>
  <si>
    <t>BISAGRA PARA MUEBLE DE 3" CON TORNILLOS X 12 UND</t>
  </si>
  <si>
    <t>BISAGRA TIPO PARCHE X PAR</t>
  </si>
  <si>
    <t>TORNILLO DE ENSAMBLE NEGRO 6 X 1- 1/2" X 100 UND</t>
  </si>
  <si>
    <t>TORNILLO DE ENSAMBLE NEGRO 8 X 1- 1/2" X 100 UND</t>
  </si>
  <si>
    <t>TORNILLO DE ENSAMBLE NEGRO 6 X 1- 1/4" X 100 UND</t>
  </si>
  <si>
    <t>TORNILLO DE ENSAMBLE NEGRO 6 X 1" X 100 UND</t>
  </si>
  <si>
    <t>TORNILLO DE ENSAMBLE NEGRO 6 X 1/2" X 100 UND</t>
  </si>
  <si>
    <t>TORNILLO DE ENSAMBLE NEGRO 6 X 2" X 100 UND</t>
  </si>
  <si>
    <t>TORNILLO DE ENSAMBLE NEGRO 6 X 3/4" X 100 UND</t>
  </si>
  <si>
    <t>TORNILLO DE ENSAMBLE NEGRO 8 X 2-1/2" X 100 UND</t>
  </si>
  <si>
    <t>TORNILLO DE ENSAMBLE NEGRO 7 X 3" X 100 UND</t>
  </si>
  <si>
    <t>TORNILLO DE ENSAMBLE NEGRO 8 X 4" X 100 UND</t>
  </si>
  <si>
    <t>ACEITE LUBRICANTE PENETRANTE REFERENCIA 52010  X  1 GALON (3.785ML)</t>
  </si>
  <si>
    <t>ACEITE LUBRICANTE PENETRANTE SPRAY REFERENCIA 34001 SKU:59287  X 5.5 OZ</t>
  </si>
  <si>
    <t>ADAPTADOR MANDRIL / MANDREL AND BOTH ARBORSMANDREL &amp; BOTH ARBORS</t>
  </si>
  <si>
    <t>ANTICORROSIVO - INHIBIDOR DE CORROSION SECO SPRAY P/N SP-350 X 11 OZ</t>
  </si>
  <si>
    <t>ANTICORROSIVO - INHIBIDOR DE CORROSION SECO SPRAY P/N SP-400 X 10 OZ</t>
  </si>
  <si>
    <t>BATERIA NS40L 540X. VOLT: 12 VOLT. CAP. ARRANQUE: 460 AMP. MEDIDAS(HXWXD) 20X18,5X13 CM (TOYAMA)</t>
  </si>
  <si>
    <t>BOLSA CIERRE HERMETICO REF BEL-561 8X11 TTE PAQUETE X 100 UND</t>
  </si>
  <si>
    <t>BOLSA PARA BASURA 65 X 100 CMT X 6 UNIDADES</t>
  </si>
  <si>
    <t>BOLSA PLASTICA CON CIERRE HERMETICO DE 30 X 40 CM X 100 UNIDADES</t>
  </si>
  <si>
    <t>BROCA H.S.S DE 1/16 135°</t>
  </si>
  <si>
    <t>BROCA H.S.S DE 1/8 135°</t>
  </si>
  <si>
    <t>BROCA H.S.S DE 3/16 135°</t>
  </si>
  <si>
    <t>BROCA H.S.S DE 3/32 135°</t>
  </si>
  <si>
    <t>BROCA H.S.S DE 5/32 135°</t>
  </si>
  <si>
    <t>CAJA CARTON 31 X 31 X 31 CM</t>
  </si>
  <si>
    <t>CAJA CARTON 41 X 41 X 41 CM</t>
  </si>
  <si>
    <t>CAJA CARTON 51 X 51 X 51 CM</t>
  </si>
  <si>
    <t>CANDADO Y220 EXTERIOR 71MM. GANCHO DE ACERO ENDURECIDO, RANURA DE LLAVE CUBIERTA PARA EVITAR OXIDO, RESISTENTE A LA IMTERPERIE PARA USO EN EXTERIORES, DOBLE BLOQUEO CON ESFERAS. SKU 0008817</t>
  </si>
  <si>
    <t xml:space="preserve">CEPILLO DE ALAMBRE DE COBRE 95MM </t>
  </si>
  <si>
    <t>CINTA ALUMINIO  50 MM X 25 MTS X ROLLO</t>
  </si>
  <si>
    <t>DESENGRASANTE EMULSION REF CRC SL1719 X GALON</t>
  </si>
  <si>
    <t>DISCO DE PULIR GRADO INDUSTRIAL, COSIDO DE TELA PARA ESMERIL 6" X 1"</t>
  </si>
  <si>
    <t>ESTIBA PLÁSTICA TRABAJO PESADO 120 X 100 CM / RESIS. ESTÁTICA: 5000 KG / RESIS. DINÁMICA: 1500 KG</t>
  </si>
  <si>
    <t>LAMINA DURALUMINIO 2024T3 CAL 0,025</t>
  </si>
  <si>
    <t>LAMINA DURALUMINIO 2024T3 CAL 0,032</t>
  </si>
  <si>
    <t>LIMPIADOR DE CONTACTOS ELECTRONICOS EN SPRAY DE RAPIDA EVAPORACION QUE NO MACHE Y REMUEVA PELUSA Y POLVO X 16 OZ</t>
  </si>
  <si>
    <t>LIMPIADOR DE INYECTORES DIESEL LIQUIDO X 250 ML</t>
  </si>
  <si>
    <t>LIMPIADOR DE INYECTORES Y CARBURADOR LIQUIDO X 250 ML</t>
  </si>
  <si>
    <t>LIMPIADOR DE PRECISION ALCOHOL ISOPROPILICO EVAPORACION RAPIDA AEROSOL PRESETACION 12 OZ</t>
  </si>
  <si>
    <t>LUBRICANTE / LUBRI-BOND 220  MIL-L-23398 TYPE II TARRO 12 OZ EN AEROSOL</t>
  </si>
  <si>
    <t>PIN PARA GATO HIDRAULICO DE 12 TON. 5/8"X 3.3", MODELO "D" P/N G-1318-1033</t>
  </si>
  <si>
    <t>PRIMER EN AEROSOL 12 OZ. / ZINC PHOSPHATE PRIMER</t>
  </si>
  <si>
    <t>SABRA SCOTCH BRITE 2" X 30FT</t>
  </si>
  <si>
    <t>THINNER 1A X GALON</t>
  </si>
  <si>
    <t xml:space="preserve">UNIDAD DE ENERGIA / BACK-UP 420 VATIOS / 700 VA 6 TOMAS DE SALIDA 120 V </t>
  </si>
  <si>
    <t>VARSOL INCOLORO X GALON</t>
  </si>
  <si>
    <t>JUEGO DE COPAS AUTOMOTRIZ CUADRANTE DE 1/2 DE LA 8MM A LA 30MM</t>
  </si>
  <si>
    <t xml:space="preserve">MTTO. PUESTOS MILITARES MANJUI </t>
  </si>
  <si>
    <t xml:space="preserve">ADECUACIÓN UNIDAD DE ALMACENAMIENTO DE RESIDUOS PELIGROSOS GRUTE  </t>
  </si>
  <si>
    <t>MTTO CENTRO LOGISTICO (ALARMAS)</t>
  </si>
  <si>
    <t>MANTENIMIENTO DE INSTALACIÓN PUERTA HANGAR J85</t>
  </si>
  <si>
    <t>MANTENIMIENTO DE MURO DIVISORIO ENTRE TALLERES J85 Y J69</t>
  </si>
  <si>
    <t>PELICULA DE VINILO FLEXIBLE , PAPEL FROZ</t>
  </si>
  <si>
    <t xml:space="preserve">MANTENIMIENTO TARIMA PRINCIPAL Y SILLAS DEL AUDITORIO DEL CAMAN </t>
  </si>
  <si>
    <t>MANTENIMIENTO DE LA CANCHA DE FUTBOL 5 SINTÉTICA -MANTENIMIENTO CANCHA TENIS</t>
  </si>
  <si>
    <t>LAVADO TANQUE</t>
  </si>
  <si>
    <t>CENTRO LOGISTICO (PUERTAS DE ACCESO + RED ELECTRICA NUEVA RED +PISO 2+PINTURA+DRYWALL+CUBIERTA)</t>
  </si>
  <si>
    <t>MANTENIMIENTO REDES SANITARIAS SUSEM</t>
  </si>
  <si>
    <t xml:space="preserve">MANTENIMIENTO COMPONENTES DINÁMICOS (SISTEMA DE DETECCIÓN E ILUMINACIÓN DE EMERGENCIA) </t>
  </si>
  <si>
    <t>HANGAR DE AVIONES BATERIAS SANITARIAS</t>
  </si>
  <si>
    <t>MANTENIMIENTO INSTALACION SANIDAD APOYO PRESUPUESTAL</t>
  </si>
  <si>
    <t xml:space="preserve">ADECUACIÓN MANTENIMIENTO CASINOS Y A UNIDADES DE ALMACENAMIENTO DE RESIDUOS CONVENCIONALES CASINOS    </t>
  </si>
  <si>
    <t xml:space="preserve">CASAS FISCALES DE SUBOFICIALES (EN CAMAN), MANTENIMIENTO MAYOR  A 2 CASAS </t>
  </si>
  <si>
    <t>MANTENIMIENTO CASAS FISCALES DE SUBOFICIALES (EN MOSQUERA CASA 150)</t>
  </si>
  <si>
    <t>APARTAMENTOS FISCALES DE OFICIALES (PORTÓN II) CAMBIO PISOS  (2.378.258,25 C/U)</t>
  </si>
  <si>
    <t xml:space="preserve"> MANTENIMIENTO DE BARRACAS   Y OTROS ALOJAMIENTOS  (  SUBOFICIALES  Y OFICIALES ZEUS)</t>
  </si>
  <si>
    <t>MANTENIMIENTO DE POZO PROFUNDO</t>
  </si>
  <si>
    <t>MTTO. PLANTA PTAR CAMAN</t>
  </si>
  <si>
    <t>MTTO. SISTEMA DE EYECCION DE RED SANITARIA</t>
  </si>
  <si>
    <t>ADMINISTRACION OPERACIÓN Y MANTENIMIENTO DE PLANTAS DE ENERGIA + TRANSFORMADORES + PARARRAYOS + TRANSFORMADORES + ILUMINACION HANGARES.</t>
  </si>
  <si>
    <t>MANTENIMIENTO ELECTROBOMBAS</t>
  </si>
  <si>
    <t>SERVICIOS PUBLICOS ENERGIA</t>
  </si>
  <si>
    <t>SERVICIOS PUBLICOS GAS NATURAL</t>
  </si>
  <si>
    <t>SERVICIOS PUBLICOS ACUEDUCTO</t>
  </si>
  <si>
    <t>SERVICIOS PUBLICOS TELEFONO, FAX OTROS</t>
  </si>
  <si>
    <t>RECOLECCIÓN DE RESIDUOS PELIGROSOS</t>
  </si>
  <si>
    <t>OTROS GASTOS POR ADQUISICION DE SERVICIOS ( ESTUDIO DE CALIDAD DEL AIRE + RUIDO)</t>
  </si>
  <si>
    <t>ANALISIS AGUA POTABLE (DESPUES DE JUNIO X ESUFA ASUME PRIMER SEM)</t>
  </si>
  <si>
    <t>COMPRA FILTROS AGUA POTABLE (CASINOS, JARDIN, RANCHO TROPA)</t>
  </si>
  <si>
    <t>CASILLEROS- LOOKERS PARA GYM</t>
  </si>
  <si>
    <t>EQUIPO DE COMPUTO PORTATIL LICENCIADO CORE I7 MÍNIMO 8GB RAM GRUEA</t>
  </si>
  <si>
    <t>SERVICIO  ALQUILER DE IMPRESIÓN Y FOTOCOPIADO Y SUMINISTROS 2018/2019</t>
  </si>
  <si>
    <t>PATCH CORD 1 MT</t>
  </si>
  <si>
    <t>PATCH CORD 3 MT</t>
  </si>
  <si>
    <t>GUANTES DIELECTRICOS X PARES</t>
  </si>
  <si>
    <t>CABLE UTP CAT 6 CAJA X305MTS PANDUIT</t>
  </si>
  <si>
    <t xml:space="preserve">SERVICIO DE ALQUILER DE IMPRESIÓN Y FOTOCOPIADO / SUMINISTROS 2019 AMARRE Y VIGENCIAS FUTURAS </t>
  </si>
  <si>
    <t>KEYSTONE JACK CATEGORÍA 6.</t>
  </si>
  <si>
    <t>SERVICIO DE IMPRESIÓN Y FOTOCOPIADO / SUMINISTROS VG 2019</t>
  </si>
  <si>
    <t>RJ 45 CAT 6 PLÁSTICO.</t>
  </si>
  <si>
    <t>PROBADOR DE CABLE DE RED.</t>
  </si>
  <si>
    <t>MULTÍMETRO DIGITAL.</t>
  </si>
  <si>
    <t>JUEGO DESTORNILLADORES.</t>
  </si>
  <si>
    <t>PONCHADORA MULTIPROPÓSITO RJ45 RJ11 CON CUCHILLA DE CORTE Y PELACABLES (HERRAMIENTA POUNCHSOWN DE RED).</t>
  </si>
  <si>
    <t>LIMPIA CONTACTOS.</t>
  </si>
  <si>
    <t>LIMPIADOR ESPUMOSO PARA EQUIPOS DE COMPUTO.</t>
  </si>
  <si>
    <t>CREMA DISIPADORA.</t>
  </si>
  <si>
    <t>SILICONA EN SPRAY.</t>
  </si>
  <si>
    <t>DESENGRASANTE LÍQUIDO.</t>
  </si>
  <si>
    <t xml:space="preserve">CAFÉ - 100% CAFÉ TOSTADO Y MOLIDO, TIPO MEDIO, EMPACADO EN BOLSA DE POLIPROPILENO ALUMINIZADA RESISTENTE A LA HUMEDAD Y AL OXIGENO. DEBE CUMPLIR CON RESOLUCIÓN 333 DE 2011 SOBRE ROTULADO Y ETIQUETADO NUTRICIONAL Y NORMAS QUE LA MODIFIQUEN. </t>
  </si>
  <si>
    <t>BEBIDA DE PANELA - BEBIDA DE PANELA INSTANTANEA GRANULADA, CAJAS DISPONIBLES EN MULTIPLES SABORES. CAJA DE MÍNIMO DE 25 SOBRES.</t>
  </si>
  <si>
    <t>AZUCAR - BLANCA, EMPAQUE ELABORADO EN MATERIAS ATÓXICOS, DEBE CUMPLIR LA RESOLUCIÓN 333 DE 2011 SOBRE ROTULADO Y ETIQUETADO NUTRICIONAL Y LAS NORMAS QUE LA MODIFIQUEN.   BOLSA DE MÍNIMO 200 SOBRES DE MÍNIMO DE 5 GR.</t>
  </si>
  <si>
    <t>BEBIDA DE FRUTAS - EN JARABE, CAJAS DISPONIBLES EN MULTIPLES SABORES. CAJA DE MÍNIMO DE 20 SOBRES.</t>
  </si>
  <si>
    <t>ALCOCHOL INDUSTRIAL - LÍQUIDO, EN RECIPIENTE PLÁSTICO CON CAPACIDAD MÍNIMA DE 3.750 CC</t>
  </si>
  <si>
    <t>DETERGENTE PARA ROPA - LÍQUIDO, EN RECIPIENTE PLÁSTICO CON CAPACIDAD MÍNIMA DE 3.750 CC</t>
  </si>
  <si>
    <t>AMBIENTADOR PARA HABITACIONES - LIQUIDO, EN AEROSOL SEGURO PARA CAPA DE OZONO CON CAPACIDAD MINIMA DE 400 CC</t>
  </si>
  <si>
    <t>AMBIENTADOR PARA HABITACIONES - LIQUIDO, EN RECIPIENTE PLÁSTICO CON CAPACIDAD MÍNIMA DE 3.750 CC</t>
  </si>
  <si>
    <t>BALDE - ELABORADO EN PLÁSTICO, CAPACIDAD MÍNIMA DE 10 LITROS, CON MANIJA MOVIL, CON PICO ANTIDERRAMES, DISPONIBLES EN COLOR AMARILLO, AZUL Y ROJO</t>
  </si>
  <si>
    <t>BAYETILLA - EN TELA FILETEADA, COLOR BLANCO SIN ESTAMPADO</t>
  </si>
  <si>
    <t>BOLSA - ELABORADA EN POLIETILENO DE BAJA DENSIDAD, COLOR ROJO, CALIBRE MÍNIMO 2, TAMAÑO 70 CM DE ANCHO POR 90 CM DE LARGO. PAQUETE MÍNIMO 6.</t>
  </si>
  <si>
    <t>BOLSA - ELABORADA EN POLIETILENO DE BAJA DENSIDAD, COLOR BLANCO, CALIBRE MÍNIMO 2, TAMAÑO 70 CM DE ANCHO POR 90 CM DE LARGO. PAQUETE MÍNIMO 6.</t>
  </si>
  <si>
    <t>HIPOCLORITO - LIQUIDO, EN RECIPIENTE PLÁSTICO CON CAPACIDAD MÍNIMA DE 3.750 CC</t>
  </si>
  <si>
    <t>CEPILLO - PARA PISOS, CUERPO ELABORADO EN PLASTICO, CERDAS DURAS EN FIBRA PLASTICA, TAMAÑO MÍNIMO DE 35 CM DE LARGO POR 6 CM DE ANCHO POR 7 CM DE ALTO. MANGO METÁLICO CON UNA EXTENSIÓN MÍNIMA DE 120 CM.</t>
  </si>
  <si>
    <t>CEPILLO PARA SANITARIO (CHURRUSCO) - CERDAS DURAS ELABORADAS EN FIBRAS PLASTICAS, EXTENSIÓN MINIMA DE LAS CERDAS ES DE 2,5 CM. BASE Y MANGO ELABORADA EN PLASTICO, MANGO CON LONGITUD MÍNIMA DE 33 CM.</t>
  </si>
  <si>
    <t>CERA - EMULSINADA NEUTRA (PARA PISOS DE TODOS LOS COLORES). CONTENIDO MÍNIMO DE SÓLIDOS DEL 5%. LIQUIDA EN REICIPIENTE DE PLASTICO CON CAPACIDAD MÍNIMA DE 3.750 CC.</t>
  </si>
  <si>
    <t>DESTAPADOR DE SANITARIO (CHUPA) TIPO CAMPANA, CHUPA ELABORADA EN CAUCHO, DIAMETRO MÍNIMO DE 12 CM, MANGO ELABORADO EN PLASTICO O MADERA, CON LONGITUD MÍNIMA DE 33 CM.</t>
  </si>
  <si>
    <t>JABÓN PARA LOZA -  CREMA, EN RECIPIENTE PLÁSTICO DE MÍNIMO 900 GR</t>
  </si>
  <si>
    <t>LIQUIDO DESENGRASANTE - LIQUIDO, EN RECIPIENTE PLÁSTICO CON CAPACIDAD MÍNIMA DE 3.750 CC.</t>
  </si>
  <si>
    <t>DETERGENTE MULTIUSOS - POLVO, EN BOLSA PLÁSTICA O RECIPIENTE PLASTICO CON UN PESO DE 1.000 GR</t>
  </si>
  <si>
    <t>ESPONJILLA - ELABORADA CON ALAMBRE EN ACERO INOXIDABLE, TAMAÑO MÍNIMO DE 9 CM DE LARGO POR 10 CM DE ANCHO.</t>
  </si>
  <si>
    <t>ESPUMA ENMALLADA. TAMAÑO MÍNIMO DE 7 CM DE LARGO POR 10 CM DE ANCHO.</t>
  </si>
  <si>
    <t>GUANTES - TIPO DOMESTICO ELABORADO EN LATEX, CALIBRE MÍNIMO DE 25. TALLA 7 A 9 COLOR NEGRO.</t>
  </si>
  <si>
    <t>JABÓN EN BARRA - BARRA, PESO MÍNIMO DE 250 GR EN ENVOLTURA INDIVIDUAL.</t>
  </si>
  <si>
    <t>DESINFECTANTE PARA USO GENERAL - LIQUIDO, EN RECIPIENTE PLÁSTICO CON CAPACIDAD MÍNIMA DE 3.750 CC</t>
  </si>
  <si>
    <t>JABÓN DISPENSADOR DE MANOS - LIQUIDO, EN RECIPIENTE PLÁSTICO CON CAPACIDAD MÍNIMA DE 3.750 CC</t>
  </si>
  <si>
    <t>JABÓN DE TOCADOR - BARRA, UNIDAD CON PESO MÍNIMO DE 125 GR EN ENVOLTURA INDIVIDUAL.</t>
  </si>
  <si>
    <t>LIQUIDO PARA LIMPIAR VIDRIOS - LIQUIDO, EN RECIPIENTE PLÁSTICO CON CAPACIDAD MÍNIMA DE 500 CC, CON ATOMIZADOR DE PISTOLA.</t>
  </si>
  <si>
    <t>LIMPIADOR MULTIUSOS - LIQUIDO, EN RECIPIENTE PLÁSTICO CON CAPACIDAD MÍNIMA DE 3.750 CC</t>
  </si>
  <si>
    <t>PAÑO ABSORBENTE MULTIUSOS - MATERIAL QUE NO LIBERA MOTAS O PELUSAS, INTERFOLIADO, REUTILIZABLE, TAMAÑO MÍNIMO DE 18 CM DE LARGO POR 20 CM DE ANCHO.</t>
  </si>
  <si>
    <t>PAPEL HIGUIENICO - ROLLO CON LONGITUD MÍNIMA DE 32 METROS, DOBLE HOJA BLANCA, SIN FRAGANCIA.</t>
  </si>
  <si>
    <t>PAPEL HIGUIENICO - ROLLO CON LONGITUD MÍNIMA DE 400 METROS, HOJA SENCILLA DE COLOR BLANCO, SIN FRAGANCIA.</t>
  </si>
  <si>
    <t>RECOGEDOR DE BASURA - ELABORADO EN PLÁSTICO, CON BANDA DE GOMA Y DIENTES BARRESCOBAS, MANGO CON LONGITUD MÍNIMA DE 70 CM.</t>
  </si>
  <si>
    <t>REMOVEDOR DE CERA - LIQUIDO, EN RECIPIENTE PLÁSTICO CON CAPACIDAD MÍNIMA DE 3750 CC.</t>
  </si>
  <si>
    <t>SELLANTE PARA PISOS - LIQUIDO, EN RECIPIENTE PLÁSTICO DE CAPACIDAD MÍNIMA DE 3750 CC</t>
  </si>
  <si>
    <t>TOALLA PARA MANOS - TOALLAS INTERDOBLADAS, PAQUETE CON MINIMO 150 UNIDADES. DOBLE HOJA CON UN TAMAÑO MÍNIMO DE 20 CM DE LARGO POR 15 CM DE ANCHO</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</si>
  <si>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</si>
  <si>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ESCOBAS PARA USO EN VIA PUBLICA O CEPILLO DE BARRENDERO</t>
  </si>
  <si>
    <t>RASTRILLO PLASTRICO CON CABO DE MADERA</t>
  </si>
  <si>
    <t>ESCOBA CERDAS SUAVES MANGO MATALICO EXTENSIÓN 140 CMS</t>
  </si>
  <si>
    <t>ESPONJILLA EN ACERO INOXIDABLE TAMAÑO MINIMO DE 5CM DE ANCHO POR 5 CM DE LARGO.</t>
  </si>
  <si>
    <t>LUSTRAMUEBLES LIQUIDO EN RECIPIENTE PLASTICO CON CAPACIDAD MINIMA DE 200CC</t>
  </si>
  <si>
    <t>PAPELERA - CUERPO PLÁSTICO SIN TAPA, DISEÑO PARA BAÑO.</t>
  </si>
  <si>
    <t>TRAPERO - ELABORADO EN HILAZA DE ALGODÓN NATURAL, MECHA CON PESO MÍNIMO DE 250 GR Y EXTENSIÓN MÍNIMA DE 32 CM DE LARGO.</t>
  </si>
  <si>
    <t>BOLSA - ELABORADA EN POLIETILENO DE BAJA DENSIDAD, COLOR NEGRO, CALIBRE MÍNIMO 2, TAMAÑO 70 CM DE ANCHO POR 90 CM DE LARGO. PAQUETE MÍNIMO 6.</t>
  </si>
  <si>
    <t>BOLSA - ELABORADA EN POLIETILENO DE BAJA DENSIDAD, COLOR VERDE, CALIBRE MÍNIMO 2, TAMAÑO 70 CM DE ANCHO POR 90 CM DE LARGO. PAQUETE MÍNIMO 6.</t>
  </si>
  <si>
    <t>BOLSA - ELABORADA EN POLIETILENO DE BAJA DENSIDAD, COLOR GRIS, CALIBRE MÍNIMO 2, TAMAÑO 80 CM DE ANCHO POR 110 CM DE LARGO. CON IMPRESIÓN DE AVISO DE RIESGO BIOLOGICO. PAQUETE MÍNIMO 6.</t>
  </si>
  <si>
    <t>REPUESTOS ACCESORIOS  SUMINSTROS  PARA   GUADAÑAS</t>
  </si>
  <si>
    <t>BOLSA PLASTICA DE POLIETILENO COLOR BLANCO DE 40 CMS DE ANCHO POR 55 CMS LARGO.</t>
  </si>
  <si>
    <t>RALLADOR MEDIANO</t>
  </si>
  <si>
    <t>JARRA PARA JUGOS PLASTICA DE 5 LITROS</t>
  </si>
  <si>
    <t>COLADOR PARA CAFÉ</t>
  </si>
  <si>
    <t>ORGANIZADORES DE LOZA</t>
  </si>
  <si>
    <t>COLADOR METALICOS GRANDES</t>
  </si>
  <si>
    <t>CUCHARONES DE MADERA GRANDE</t>
  </si>
  <si>
    <t>MOLINILLO</t>
  </si>
  <si>
    <t xml:space="preserve">CUCHILLO DE LÍNEA HOTELERA FABRICADO EN ACERO INOXIDABLE. </t>
  </si>
  <si>
    <t xml:space="preserve">CUCHARA DE LÍNEA HOTELERA FABRICADO EN HOJAS DE ACERO INOXIDABLE. </t>
  </si>
  <si>
    <t xml:space="preserve">TENEDOR DE LÍNEA HOTELERA FABRICADO EN HOJAS DE ACERO INOXIDABLE. </t>
  </si>
  <si>
    <t>PLATOS DE ALUMINIO DE 23 CENTRIMETROS</t>
  </si>
  <si>
    <t>VASOS DE ALUMINIO 12 ONZAS</t>
  </si>
  <si>
    <t>PLATOS HONDOS DE ALUMINIO 16 ONZAS</t>
  </si>
  <si>
    <t>CUCHILLO TRAMONTINA 13 PULGADAS</t>
  </si>
  <si>
    <t>PINZAS METALICAS MEDIANAS PARA ENSALADERAS</t>
  </si>
  <si>
    <t>ESPUMADERAS</t>
  </si>
  <si>
    <t>VASO ELABORADO EN VIDRIO - CILÍNDRICO - CAPACIDAD MÍNIMA DE 12 OZ</t>
  </si>
  <si>
    <t>TAZA PARA SOPA EN CERÁMICA PORCELANIZADA, LÍNEA HOTELERA ( COLOR BLANCO); APTA
PARA EL HORNO MICROONDAS Y HORNO CONVENCIONAL, RESISTENCIA AL RAYADO, APILABLES, RESISTENCIA AL CAMBIO DE TEMPERATURA. DEBERA SER APTO PARA LA UTILIZACIÓN
DE CUALQUIER TIPO DE COMIDAS (GRASAS, SALSAS, ETC.).</t>
  </si>
  <si>
    <t>OLLA CALDERO DE ACERO N° 30, CON TAPA Y AREJAS PARA TRANSPORTE.</t>
  </si>
  <si>
    <t>OLLA CALDERO DE ACERO N° 60, CON TAPA Y AREJAS PARA TRANSPORTE.</t>
  </si>
  <si>
    <t>OLLA CALDERO DE ACERO N° 120, CON TAPA Y AREJAS PARA TRANSPORTE.</t>
  </si>
  <si>
    <t>OLLETAS GRANDES 5 LITROS</t>
  </si>
  <si>
    <t>SARTENES ANTIADHERENTES GRANDES 26 CMS, CON TAPA Y MANGO DE PLASTICO.</t>
  </si>
  <si>
    <t>SARTENES ANTIADHERENTES 50 CMS, CON TAPA Y MANGO DE PLASTICO.</t>
  </si>
  <si>
    <t>CUCHARONES METALICOS MEDIANOS</t>
  </si>
  <si>
    <t>CUCHARONES METALICOS GRANDES</t>
  </si>
  <si>
    <t>TRINCHES EN ACERO CON MAGO DE PLASTICO O MADERA</t>
  </si>
  <si>
    <t>GUANTES PARA HORNO TALLA 8</t>
  </si>
  <si>
    <t>VASO WHISKERO</t>
  </si>
  <si>
    <t xml:space="preserve">COPA DE VINO </t>
  </si>
  <si>
    <t>COPA DE AGUA</t>
  </si>
  <si>
    <t>TABLAS PARA PICAR EN POLIURETANO ALTA DENSIDAD PARA CORTES EN COCINA. DIMENSIONES APROXIMADAS: 40X 30X 1.9 CMS</t>
  </si>
  <si>
    <t>MEZCLADORES - ELABORADOS EN PLÁSTICO, CALIBRE MINIMO DE 2, LONGITUD MÍNIMA DE 11 CM, COLORES ROJO O CAFÉ.</t>
  </si>
  <si>
    <t>VASOS - ELABORADOS EN CARTÓN 100% BIODEGRADABLE, CAPACIDAD MÍNIMA DE 7 OZ.</t>
  </si>
  <si>
    <t>VASOS - ELABORADOS EN CARTÓN 100% BIODEGRADABLE, CAPACIDAD MÍNIMA DE 4 OZ.</t>
  </si>
  <si>
    <t>BLOQUE NO. 5</t>
  </si>
  <si>
    <t>TEJA FIBROCEMENTO NO. 6</t>
  </si>
  <si>
    <t>TEJA FIBROCEMENTE NO. 8</t>
  </si>
  <si>
    <t>TEJA TRASLUCIDA  NO. 6</t>
  </si>
  <si>
    <t>TEJA TRASLUCIDA NO. 8</t>
  </si>
  <si>
    <t>LIJA DE AGUA NO. 320</t>
  </si>
  <si>
    <t>LIJA TELA DE ESMERIL NO. 80 5 PULGADAS ROLLO DE 20 METROS</t>
  </si>
  <si>
    <t>LIJA TELA DE ESMERIL NO. 120 5 PULGADAS ROLLO DE 20 METROS</t>
  </si>
  <si>
    <t>LIJA TELA DE ESMERIL NO. 60 11 PULGADAS ROLLO DE 20 METROS</t>
  </si>
  <si>
    <t>LIJA TELA DE ESMERIL NO. 80 21X3 PUGADAS ROLLO DE 20 METROS</t>
  </si>
  <si>
    <t>SILICONA LIQUIDO SPRAY 300 GRAMOS</t>
  </si>
  <si>
    <t>SILICONA SIKAFLEX 300 ML</t>
  </si>
  <si>
    <t>SOLDADURA LIQUIDA PVC ¼ DE GALON</t>
  </si>
  <si>
    <t>SOLDADURA LIQUIDA PVC TRABAJOS EN AGUA  ¼ DE GALON</t>
  </si>
  <si>
    <t>CABLE THHN  NO. 12  AMARILLO</t>
  </si>
  <si>
    <t>CABLE THHN  NO. 12  AZUL</t>
  </si>
  <si>
    <t>CABLE THHN  NO. 12  BLANCO</t>
  </si>
  <si>
    <t>CABLE THHN  NO. 12  ROJO</t>
  </si>
  <si>
    <t>EMPALME DE CAPUCHON PARA AWG NO. 10, 2 CONDUCTORES</t>
  </si>
  <si>
    <t>EMPALME DE CAPUCHON PARA AWG NO. 12, 3 CONDUCTORES</t>
  </si>
  <si>
    <t>EMPALME DE CAPUCHON PARA AWG NO. 14, 3 CONDUCTORES</t>
  </si>
  <si>
    <t>TUBO LED 18W 120CM</t>
  </si>
  <si>
    <t>LLAVE INGLESA Y RECTA NO. 12</t>
  </si>
  <si>
    <t>LLAVE INGLESA Y RECTA NO. 8</t>
  </si>
  <si>
    <t>SERVICIOS PUBLICOS ALCANTARILLADO</t>
  </si>
  <si>
    <t>SERVICIOS PUBLICOS RECOLECCION BASURAS</t>
  </si>
  <si>
    <t>SERVICICIOS PUBLICOS OTROS</t>
  </si>
  <si>
    <t>VIDEOBEAM</t>
  </si>
  <si>
    <t>PANTALLAS INTELIGENTES</t>
  </si>
  <si>
    <t>PRESTACION DE SERVICIO DE SALUD PARA LA REALIZACION DE EXAMENES DE SALUD OCUPACIONES</t>
  </si>
  <si>
    <t xml:space="preserve">EXTINTORES  DE DIFERENTES  CATEGORIAS </t>
  </si>
  <si>
    <t xml:space="preserve">MAQUINA  LAVADO DE OJOS </t>
  </si>
  <si>
    <t xml:space="preserve">AGUJA MAQUINA COSTURA NO. 100 </t>
  </si>
  <si>
    <t>AGUJA MAQUINA COSTURA NO. 120</t>
  </si>
  <si>
    <t>CORDON ELASTICO NO. 8</t>
  </si>
  <si>
    <t xml:space="preserve">GRASA ASEMBLY FLUID NO1 </t>
  </si>
  <si>
    <t>HILO NYLON CAL. 40  AZUL</t>
  </si>
  <si>
    <t>MANTENIMIENTO EQUIPO ULTRASONIDO  BRANSON. MODELO ASSY TK IC 1620-40-18 208    SERIE NO. ATF13087295 (CONTROLES DE COMBUSTIBLE)</t>
  </si>
  <si>
    <t>MANTENIMIENTO GENERAL AL BANCO DE PRUEBAS SISTEMAS DE INYECCION AAR   WESTERN   SKYWAYS MOD.  WS 200-U1   SERIE NO. 2105 (CONTROLES DE COMBUSTIBLE)</t>
  </si>
  <si>
    <t>MANTENIMIENTO GENERAL AL COMPRESOR DE AIRE MOD. 352 TV   SERIE NO. 872515  (CONTROLES DE COMBUSTIBLE)</t>
  </si>
  <si>
    <t>PLATINA DE HIERRO  1/2" X 1/8"</t>
  </si>
  <si>
    <t>PLATINA DE HIERRO  1/2" X 3/16"</t>
  </si>
  <si>
    <t>PUNTA PHILLIS NO 2</t>
  </si>
  <si>
    <t>TUBO ESTRUCTURAL  2 X 1</t>
  </si>
  <si>
    <t>TUBO REDONDO AGUAS NEGRAS  1 1/2" X 1/8"</t>
  </si>
  <si>
    <t>TUBO REDONDO AGUAS NEGRAS 1 1/2" X 3/16"</t>
  </si>
  <si>
    <t>CABLE 12*22 AWG PARA GALGAS EXTENSIOMÉTRICAS  M</t>
  </si>
  <si>
    <t>VITRINA EN ALUMINIO INOXIDABLE CON PAÑOS DE VIDRIO  1,80 MTS DE ALTO Y 1,50 DE ANCHO</t>
  </si>
  <si>
    <t>ALAMBRE AWG NO.10 HOMOLOGADO, NORMA RETIE X 100 MTS. ATHW/THWN 90°C CVR AWG 600 V X ROLLO</t>
  </si>
  <si>
    <t>ALAMBRE AWG NO.12 HOMOLOGADO, NORMA CODENSA X 100 MTS. ATHW/THWN 90°C CVR AWG 600 V X ROLLO</t>
  </si>
  <si>
    <t>ALAMBRE AWG NO.8 HOMOLOGADO, NORMA RETIE X 100 MTS. ATHW/THWN 90°C CVR AWG 600 V X ROLLO</t>
  </si>
  <si>
    <t>SENSOR DE MOVIMIENTO DE INCRUSTAR 180 REF IPV15/IPS15, ENCENDIDO Y APAGADO AUTOMATICO</t>
  </si>
  <si>
    <t>MANTENIMIENTO APARTAMENTO PERSONAL MILITAR CASADO OFICIALES Y SUBOFICIALES ( MANTENIMIENTO A LOS CLOSET Y MUEBLES DE BAÑO)</t>
  </si>
  <si>
    <t>MANTENIMIENTO CASINO( ADECUACIÓN DE PISO DE BODEGAS)</t>
  </si>
  <si>
    <t>ABSORVENTE DE DERRAMES X KIT</t>
  </si>
  <si>
    <t>CINTA AUTO FUNDENTE SCOTCH NO. 23</t>
  </si>
  <si>
    <t xml:space="preserve">CINTA DE TELA DE FIBRA DE VIDRIO NO. 27 X 3/4" </t>
  </si>
  <si>
    <t>CINTA DE TELA DE FIBRA DE VIDRIO NO. 69 3/4</t>
  </si>
  <si>
    <t>LLANTA DE CAUCHO SOLIDO 12.00 X 8 X 20 JBT I30</t>
  </si>
  <si>
    <t>LLANTA DE CAUCHO SOLIDO 355/65-15 JBT I15</t>
  </si>
  <si>
    <t>PLACA RADIOGRAFIACA MX125 / FILM, MX125, 14" X 17", NON-INTERLEAVED, 100 SHEETS PER BOX</t>
  </si>
  <si>
    <t>PLACA RADIOGRAFICA MX125 / FILM, MX125, 7" X 17", NON-INTERLEAVED, 100 SHEETS PER BOX</t>
  </si>
  <si>
    <t>PLACA RADIOGRAFICA MX125 / FILM, READY-PACK II, 4.5" X 17", 50 SHEETS PER BOX</t>
  </si>
  <si>
    <t>PLACA RADIOGRAFICA MX125 / FILM, READY-PACK II, 5" X 7", 50 SHEETS PER BOX</t>
  </si>
  <si>
    <t>SILICONA TRANSPARENTE  X 70 ML</t>
  </si>
  <si>
    <t>TRANSPORTE DE TRIPULACIONES</t>
  </si>
  <si>
    <t>MANTENIMIENTO SISTEMAS FLIR Y RADAR VF 2019</t>
  </si>
  <si>
    <t>MANTENIMIENTO CORRECTIVO, PREVENTIVO Y RECUPERATIVO DE LOS SENSORES DE FOTOGRAFÍA VERTICAL DE FAC</t>
  </si>
  <si>
    <t>MIRA MEPRO MOR</t>
  </si>
  <si>
    <t>SERVICIO DE ANÁLISIS DE FALLAS, ESTUDIO Y PRUEBAS DE LABORATORIO PARA PIEZAS AERONÁUTICAS INVOLUCRADAS EN INVESTIGACIÓN DE ACCIDENTES AÉREOS Y EVESOS</t>
  </si>
  <si>
    <t>OBRA CIVIL CONSTRUCCION Y MODERNIZACION SISTEMA COMBUSTIBLES CACOM-4 (80.000 GAL) AMARRE DE VIGENCIAS FUTURAS</t>
  </si>
  <si>
    <t>INTERVENTORIA OBRAS SISTEMA DE COMBUSTIBLES CACOM-4 AMARRE DE VIGENCIAS FUTURAS</t>
  </si>
  <si>
    <t>ESTUDIOS, DISEÑOS TRAMITES Y PERMISOS CONSTRUCCION Y MODERNIZACION SISTEMA COMBUSTIBLES CACOM-4 (80.000 GAL)</t>
  </si>
  <si>
    <t>CINTA TUBULAR ROLLO X 50 MTS ( TRAILLA )</t>
  </si>
  <si>
    <t xml:space="preserve">MICROCHIP AVID CAJA POR 100 UNIDADES </t>
  </si>
  <si>
    <t>POZUELO EN ECERO INOXIDABLE CON BASE ELEVADA ( BASE  SEMITRASPARENTE )</t>
  </si>
  <si>
    <t>ALMOHADA Y COLCHON</t>
  </si>
  <si>
    <t>INSIGNIA DE GALA PARA SUBOFICIALES (UNIFORME NO. 1 Y NO. 2) PAR</t>
  </si>
  <si>
    <t>INSIGNIA DE GRADO PARA SUBOFICIALES (UNIFORME NO. 3) PAR</t>
  </si>
  <si>
    <t xml:space="preserve">CARPETA  COLGANTE ANCHURA 40 CM -  MARRON  DE CARTON- VARILLA METALICA CON VISOR </t>
  </si>
  <si>
    <t>CINTA DE ENMASCARAR DE 1/2   ROLLO</t>
  </si>
  <si>
    <t>CINTA DE ENMASCARAR DE 1/4 EN  ROLLO</t>
  </si>
  <si>
    <t>CINTA DE ENMASCARAR DE 3/4  ROLLO</t>
  </si>
  <si>
    <t>ACEITE DE MOTOR (P/N SAE 5W40) RADAR</t>
  </si>
  <si>
    <t>CINTA DE ENMASCARAR DE 1/4</t>
  </si>
  <si>
    <t>CINTA DE ENMASCARAR DE 1/2</t>
  </si>
  <si>
    <t>CINTA DE ENMASCARAR DE 3/4</t>
  </si>
  <si>
    <t>ACEITE SINTETICO PARA 140A REFRIGERANTE</t>
  </si>
  <si>
    <t>CINTA AISLANTE</t>
  </si>
  <si>
    <t>PASAJES AÉREOS NACIONALES</t>
  </si>
  <si>
    <t>DISPENSACION DE REPUESTOS PARA EQUIPOS MEDICOS DE LAS AERONAVES MEDICALIZADAS DE LA FAC</t>
  </si>
  <si>
    <t>MATERIAL QUIRURGICO</t>
  </si>
  <si>
    <t>MEDICAMENTOS Y PRODUCTOS FARMACÉUTICOS</t>
  </si>
  <si>
    <t>HALOMIST™. DESINFECTANTE DE AMPLIO ESPECTRO, GRADO HOSPITALARIO.</t>
  </si>
  <si>
    <t>HALOSPRAY BOTTLES™. DESINFECTANTE DE AMPLIO ESPECTRO, GRADO HOSPITALARIO.</t>
  </si>
  <si>
    <t>CHEMICAL INDICATOR STRIPS - H2O2 TEST STRIPS PARA EQUIPO HOSPITALARIO</t>
  </si>
  <si>
    <t>SEGURO OBLIGATORIO ACCIDENTE DE TRANSITO (SOAT) HILUX</t>
  </si>
  <si>
    <t>SEGURO OBLIGATORIO ACCIDENTE DE TRANSITO (SOAT) CAMION NQR</t>
  </si>
  <si>
    <t>MANTENIMIENTO INCUBADORA DE TRANSPORTE CON VENTILADOR</t>
  </si>
  <si>
    <t>MANTENIMIENTO VENTILADOTRES DE TRASNPORTE IMPACT 731</t>
  </si>
  <si>
    <t>MANTENIMIENTO VENTILADOTRES DE TRASNPORTE IMPACT 754</t>
  </si>
  <si>
    <t>CALIBRACION BOMBA DE INFUSION</t>
  </si>
  <si>
    <t>CALIBRACION DESFIBRILADOR</t>
  </si>
  <si>
    <t>CALIBRACION DOPLER FETAL</t>
  </si>
  <si>
    <t>CALIBRACION INCUBADORA DE TRANSPORTE CON VENTILADOR</t>
  </si>
  <si>
    <t>CALIBRACION MARCAPASOS</t>
  </si>
  <si>
    <t>CALIBRACION MONITOR FETAL</t>
  </si>
  <si>
    <t>CALIBRACION MONITOR DE SIGNOS VITALES</t>
  </si>
  <si>
    <t>CALIBRACION PULSOXIMETROS</t>
  </si>
  <si>
    <t>CALIBRACION TERMOMETROS LASSER</t>
  </si>
  <si>
    <t>MANTENIMIENTO PREVENTIVO EQUIPO DE OXIGENO LIQUIDO</t>
  </si>
  <si>
    <t>MANTENIMIENTO DE LOS EQUIPOS TOPOGRAFICOS, HERRAMIENTAS Y ACCESORIOS DE MEDICION DE LA FAC</t>
  </si>
  <si>
    <t>LITOGRAFIADO DE CARTAS DE NAVEGACIÓN OPERACIONAL</t>
  </si>
  <si>
    <t>SERVICIOS LOGISTICOS COA</t>
  </si>
  <si>
    <t>TIQUETES AEREOS PERSONAL ART</t>
  </si>
  <si>
    <t>ANIVERSARIO FAC - CENTENARIO</t>
  </si>
  <si>
    <t>SERVICIOS FUNERARIOS PARA EL PERSONAL DE LA FAC</t>
  </si>
  <si>
    <t xml:space="preserve">DÍA AZUL </t>
  </si>
  <si>
    <t>CONTRATO DE PROMOCIÓN Y  PREVENCIÓN FAMILIAR</t>
  </si>
  <si>
    <t xml:space="preserve">ACTIVIDADES DE BIENESTAR ( CINE-BIKE TOURS , CAMINATAS TODAS LAS UNIDADES, ENCUENTRO DE TALENTOS) </t>
  </si>
  <si>
    <t>TRANSPORTE PARA EL PERSONAL DE SOLDADOS DE LA FAC A NIVEL NACIONAL</t>
  </si>
  <si>
    <t>TIQUETES AÉREOS SECCIÓN PATRIMONIO HISTÓRICO</t>
  </si>
  <si>
    <t>BANDERAS UNIDADES FAC, COLOMBIA, MUSEOS FAC PARA LA SECCIÓN PATRIMONIO HISTÓRICO</t>
  </si>
  <si>
    <t>BOTON SEGURIDAD OPERACIONAL</t>
  </si>
  <si>
    <t>SEMINARIO DE INVESTIGACIÓN DE ACCIDENTES</t>
  </si>
  <si>
    <t>SEMINARIO INTERNACIONAL DE SEGURIDAD OPERACIONAL</t>
  </si>
  <si>
    <t>SEMINARIO ACTUALIZACIÓN CONTROL INTERNO Y AUDITORÍA ÉTICA</t>
  </si>
  <si>
    <t>SEMINARIO “CONTRATO ESTATAL NACIONAL E INTERNACIONAL PARA AUDITORES"</t>
  </si>
  <si>
    <t xml:space="preserve">CURSO DE ACTUALIZACIÓN EN TÉCNICAS TERAPÉUTICAS DESDE EL ENFOQUE COGNITIVO - CONDUCTUAL PARA EL PERSONAL DE OFICIALES PSICÓLOGOS </t>
  </si>
  <si>
    <t xml:space="preserve">PLUMAS PLASTICAS 1.75", REF. 1010008 X 100 UNIDADES
</t>
  </si>
  <si>
    <t>PUNTAS DE ACERO INOXIDABLE DE 120 GRANOS, REF. # 2070049</t>
  </si>
  <si>
    <t>CULATINES ESTILO "PIN NOCK" TAMAÑO L .98". REF. # 2070271</t>
  </si>
  <si>
    <t>PINES DE ALUMINIO PARA FLECHAS "ACE", REF. # 2070099</t>
  </si>
  <si>
    <t xml:space="preserve">PROTECTORES DE DEDOS (DACTILERAS) MANO DERECHA REF. # 5380002 </t>
  </si>
  <si>
    <t>MADEJAS DE HILO DE "SERVING" REF. # 1350005, 1350053</t>
  </si>
  <si>
    <t>UNIFORME NO. 1 DE CEREMONIAL MILITAR Y GALA PARA CADETES</t>
  </si>
  <si>
    <t>LIMPIAVIDRIO EN ATOMIZADOR 500 CC</t>
  </si>
  <si>
    <t>PEGANTE PARA PULMAS REF. # 9670003</t>
  </si>
  <si>
    <t>ADAPTADOR SERVICIO ACUMULADOR Y AMORTIGUADORES TREN ATERRIZAJE 5000PSI</t>
  </si>
  <si>
    <t>CONDUCTOR CENTRAL KIT, INCLUYE UNA CADA UNA DE .50 ", .75" Y 1.00"</t>
  </si>
  <si>
    <t>CONECTOR RECTO TNC REFERENCIA P/N M39012/26-0011 O P/N 1203013A00E-001</t>
  </si>
  <si>
    <t xml:space="preserve">ESPUMA NPH ANTIFLAMA  190CM LARGO X 90 CM ANCHO X 5CM DE ESPESOR </t>
  </si>
  <si>
    <t>LLAVE DE PIE CUADRADO DE 1" Y 1/2" CUADRANTE DE 3/8</t>
  </si>
  <si>
    <t>TALADRO INALAMBRICO  18 V</t>
  </si>
  <si>
    <t>UÑA ABIERTA DE  1" Y 3/4" CUADRANTE DE 3/8</t>
  </si>
  <si>
    <t>ADQUSICIÓN E INSTALACIÓN DE UN ARCHIVADOR RODANTE MECÁNICO</t>
  </si>
  <si>
    <t>INDUSTRIA 4.0 LA CUARTA REVOLUCIÓN INDUSTRIAL</t>
  </si>
  <si>
    <t>EL PODER DE LA RESILIENCIA: COMO LAS MEJORES EMPRESAS GESTIONAN LO INESPERADO</t>
  </si>
  <si>
    <t>ESTRATEGIA UNA HISTORIA</t>
  </si>
  <si>
    <t>SISTEMA PENAL MILITAR ACUSATORIO Y FUERO PENAL MILITAR</t>
  </si>
  <si>
    <t>PRE-ACCIDENT INVESTIGATIONS: AN INTRODUCTION TO ORGANIZATIONAL SAFETY</t>
  </si>
  <si>
    <t>PRE-ACCIDENT INVESTIGATIONS: BETTER QUESTIONS - AN APPLIED APPROACH TO OPERATIONAL LEARNING</t>
  </si>
  <si>
    <t>JUST CULTURE RESTORING TRUST AND ACCOUNTABILITY IN YOUR ORGANIZATION</t>
  </si>
  <si>
    <t>MANUAL DE ESTILO DE PUBLICACIONES DE LA APA</t>
  </si>
  <si>
    <t>LOS MÉTODOS DE INVESTIGACIÓN CIENTÍFICA Y TECNOLÓGICA</t>
  </si>
  <si>
    <t>METODOLOGIA DE LA INVESTIGACIÓN</t>
  </si>
  <si>
    <t>FALAR...LER...ESCREVER...PORTUGUES: STUDENT BOOK WITH CD S</t>
  </si>
  <si>
    <t>FALAR... LER... ESCREVER... PORTUGUÊS. LEHRERHANDBUCH PROFESOR</t>
  </si>
  <si>
    <t>FALAR LEER ESCREVER LIVRO DE EXECICIOS COM NOVA ORTOFRAFIA</t>
  </si>
  <si>
    <t>DICCIONARIO POCKET PORTUGUES-ESPANOL/ PORTUGESE-SPANISH POCKET DICTIONARY (SPANISH AND PORTUGUESE EDITION)</t>
  </si>
  <si>
    <t>VERSION ORIGINALE A1 METHODE DU FRANCAIS LIBRO DEL ESTUDIANTE</t>
  </si>
  <si>
    <t>VERSION ORIGINALE A1 METHODE DU FRANCAIS CAHIER  D'EXERCISES.</t>
  </si>
  <si>
    <t>VERSION ORIGINALE 1 A1 METHODE DE FRANCAIS GUIDE PEDAGOGIQUE (CD-ROM)</t>
  </si>
  <si>
    <t>AULA INTERNACIONAL 1. NUEVA EDICION: LIBRO DEL ALUMNO + EJERCICIOS + CD (A1) CURSO DE ESPAÑOL</t>
  </si>
  <si>
    <t>AULA INTERNACIONAL 2. NUEVA EDICION: LIBRO DEL ALUMNO + EJERCICIOS + CD 2 (A2) CURSO DE ESPAÑOL</t>
  </si>
  <si>
    <t>DICCIONARIO MINI ESPAÑOL-FRANCÉS/FRANÇAIS-ESPAGNOL/MINI DICTIONARY SPANISH-FRENCH</t>
  </si>
  <si>
    <t>MANUAL PRÁCTICO DE COMUNICACIÓN ORGANIZACIONAL</t>
  </si>
  <si>
    <t xml:space="preserve">MÉTODO DE COMUNICACIÓN ASERTIVA: EL MÉTODO QUE ACERCA A LAS PERSONAS </t>
  </si>
  <si>
    <t>CUBS FANS' LEADERSHIP SECRETS: LEARNING TO WIN FROM A "CURSED" TEAM'S ERRORS</t>
  </si>
  <si>
    <t>ORGANIZATIONAL ACCIDENTS REVISITED</t>
  </si>
  <si>
    <t>RISK-BASED THINKING</t>
  </si>
  <si>
    <t>FAILURES IS NOT AN OPTION</t>
  </si>
  <si>
    <t>MISSION TO MARS: MY VISION FOR SPACE EXPLORATION</t>
  </si>
  <si>
    <t>CROWDED ORBITS: CONFLICT AND COPERATION IN SPACE</t>
  </si>
  <si>
    <t>THE ZERONAUTS: BREAKING THE SUSTAINABILITY BARRIER</t>
  </si>
  <si>
    <t>TO ENGINEER IS HUMAN: THE ROLE OF FAILURE IN SUCCESSFUL DESIGN</t>
  </si>
  <si>
    <t>PENSAR RAPIDO, PENSAR DESPACIO</t>
  </si>
  <si>
    <t>SEGURIDAD Y SALUD EN EL TRABAJO: CONCEPTOS BÁSICOS.</t>
  </si>
  <si>
    <t>ANÁLISIS DE LA SEGURIDAD PRIVADA</t>
  </si>
  <si>
    <t>EL LIBRO DE LOS CINCO ANILLOS</t>
  </si>
  <si>
    <t>EXTINTORES PQS ABC DE 10 LBS.</t>
  </si>
  <si>
    <t>CINCEL D-51144 PUNTIAGUADA SDS PLUS </t>
  </si>
  <si>
    <t>ESPATULA</t>
  </si>
  <si>
    <t>MARCO PARA SEGUETA</t>
  </si>
  <si>
    <t>DESTORNILLADOR TESTER DE VOLTAJE</t>
  </si>
  <si>
    <t>ABRAZADERAS DE PLÁSTICO</t>
  </si>
  <si>
    <t>MARTILLO</t>
  </si>
  <si>
    <t>LLAVE AJUSTABLE</t>
  </si>
  <si>
    <t>CORTA VIDRIO</t>
  </si>
  <si>
    <t>SERVICIO DE MANTENIMIENTO EDIFICIO CT JOSE EDMUNDO SANDOVAL</t>
  </si>
  <si>
    <t>SERVICIO DE CAFETERIA Y RESTAURANTE PARA LA REALIZACION DE CLAUSURAS, SEMINARIOS Y CONFERENCIAS DE LA EPFAC</t>
  </si>
  <si>
    <t>SERVICIO DE TRANSPORTE PERSONAL ALUMNOS, DOCENTES Y ORGÁNICOS EPFAC.  LOTE NO. 2: VEHÍCULO TIPO BUS 2019</t>
  </si>
  <si>
    <t>TRANSPORTE ESTAFETA CANCILLER</t>
  </si>
  <si>
    <t>SERVICIO DE TRANSPORTE PERSONAL ALUMNOS, DOCENTES Y ORGÁNICOS EPFAC.  LOTE NO. 1: VEHÍCULO TIPO AUTOMÓVIL 5 PASAJEROS AMARRE 2020</t>
  </si>
  <si>
    <t>SERVICIO DE TRANSPORTE PERSONAL ALUMNOS, DOCENTES Y ORGÁNICOS EPFAC.  LOTE NO. 2: VEHÍCULO TIPO BUS AMARRE 2020</t>
  </si>
  <si>
    <t>SERVICIO DE TRANSPORTE PERSONAL ALUMNOS, DOCENTES Y ORGÁNICOS EPFAC.  LOTE NO. 1: VEHÍCULO TIPO AUTOMÓVIL 5 PASAJEROS 2019</t>
  </si>
  <si>
    <t>SERVICIO DE INFORMACIÓN Y PUBLICACIÓN DE REVISTAS Y MONOGRAFÍAS CIENTÍFICAS EN FORMATO ELECTRÓNICO, GESTIÓN DEL PREFIJO DOI (DIGITAL OBJECT IDENTIFIER), MARCACIÓN CROSSMARK EN LOS SISTEMAS OJS (OPEN JOURNAL SYSTEMS) Y  OMP (OPEN MONOGRAPH PRESS).</t>
  </si>
  <si>
    <t>SERVICIO DE GESTIÓN EDITORIAL Y DIFUSIÓN CIENTÍFICA DE LAS PUBLICACIONES DE LA ESCUELA DE POSTGRADOS FAC.</t>
  </si>
  <si>
    <t>CANAL DE DATOS DEDICADO PARA LA EPFAC (EDIFICIO ADMINISTRATIVO Y DE AULAS)</t>
  </si>
  <si>
    <t>CANAL DE DATOS DEDICADO.  AMARRE 2020</t>
  </si>
  <si>
    <t>CANCELACION DE LAS LINEAS FIJAS  TELEFONICAS Y DE FAX DE LA EPFAC POR UN AÑO</t>
  </si>
  <si>
    <t>SUSCRIPCIÓN AL SISTEMA DE CLASIFICACIÓN DE LA BIBLIOTECA DEL CONGRESO DE LOS ESTADOS UNIDOS ONLINE</t>
  </si>
  <si>
    <t>SUSCRIPCIÓN RDA TOOLKIT ONLINE (RESOURCE DESCRIPTION AND ACCESS)</t>
  </si>
  <si>
    <t>SUSCRIPCIÓN EBSCO HOST (ACADEMIC SEARCH COMPLETE, APPLIED SCIENCE &amp; TECHNOLOGY SOURCE, ENGINEERING SOURCE)</t>
  </si>
  <si>
    <t>SERVICIO DE TRANSMISION TV SATELITAL</t>
  </si>
  <si>
    <t>SERVICIO DE SEGURIDAD Y VIGILANCIA  EDIFICIO CT. JOSE EDMUNDO SANADOVAL.</t>
  </si>
  <si>
    <t>SERVICIO DE SEGURIDAD Y VIGILANCIA  EDIFICIO CT. JOSE EDMUNDO SANADOVAL. AMARRE 2020</t>
  </si>
  <si>
    <t>SERVICIO DE ASEO PARA LAS INSTALACIONES DE LA EPFAC.</t>
  </si>
  <si>
    <t>SERVICIO DE ASEO PARA LAS INSTALACIONES DE LA EPFAC AMARRE 2020</t>
  </si>
  <si>
    <t>MANTENIMIENTO PREVENTIVO DE VIDEO BEAMS DE LA EPFAC</t>
  </si>
  <si>
    <t>MANTENIMIENTO DE UPS (PREVENTIVO Y CORRECTIVO)</t>
  </si>
  <si>
    <t>MANTENIMIENTO DE  AIRES ACONDICIONADOS EPFAC.</t>
  </si>
  <si>
    <t>MANTENIMIENTO Y RECARGA DE EXTINTORES SOLKAFLAM (3700 GRS)</t>
  </si>
  <si>
    <t>MANTENIMIENTO Y RECARGA DE EXTINTORES PQS BC X 5LBS.</t>
  </si>
  <si>
    <t>MANTENIMIENTO Y RECARGA DE EXTINTORES PQS BC X 20LBS.</t>
  </si>
  <si>
    <t>SERVICIOS DE TRABAJOS TIPOGRAFICOS (CARPETAS)</t>
  </si>
  <si>
    <t>SERVICIOS DE TRABAJOS TIPOGRAFICOS (DIPLOMAS)</t>
  </si>
  <si>
    <t>IMPRESIÓN  DE LIBROS DE INVESTIGACIÓN (COLECCIÓN CIENCIA Y PODER AÉREO)</t>
  </si>
  <si>
    <t xml:space="preserve">SERVICIO DE CUSTODIA DEL ARCHIVO DOCUMENTAL DE LA EPFAC. </t>
  </si>
  <si>
    <t>SERVICIO DE FOTOCOPIADO PARA LA EPFAC 2019</t>
  </si>
  <si>
    <t>SERVICIO DE IMPRESIÓN PARA LA EPFAC 2019</t>
  </si>
  <si>
    <t>SERVICIO DE FOTOCOPIADO PARA LA EPFAC AMARRE2020</t>
  </si>
  <si>
    <t>SERVICIO DE IMPRESIÓN PARA LA EPFAC AMARRE 2020</t>
  </si>
  <si>
    <t>SERVICIO DE CUSTODIA DEL ARCHIVO DOCUMENTAL DE LA EPFAC. AMARRE 2020</t>
  </si>
  <si>
    <t>VIÁTICOS PARA EXÁMENES DE INGLÉS, SALIDAS DE CAMPO, INVESTIGACIÓN, SEMINARIO PURPURA, F-AIR 2049 Y OTROS.</t>
  </si>
  <si>
    <t>ALCOHOL INDUSTRIAL NO ETILICO (PARA SAMOVAR)</t>
  </si>
  <si>
    <t>JABON LIQUIDO ANTIBACTERIAL *4000 ML</t>
  </si>
  <si>
    <t>PAPEL HIGIENICO DOBLE HOJA BLAN 40M 3 E X 48 ROLLOS</t>
  </si>
  <si>
    <t xml:space="preserve">TORNILLO 5 MM </t>
  </si>
  <si>
    <t xml:space="preserve">DESENGRASANTE FAST ORANGE PERMATEX 23218 </t>
  </si>
  <si>
    <t>EMBUDO PLASTICO CON FILTRO 14CM</t>
  </si>
  <si>
    <t>INHIBIDOR DE CORROSION  W40TTH</t>
  </si>
  <si>
    <t>MASCARA PARA SOLDAR LENTE FOTOSENSIBLE 30X88MM WORKTOOL</t>
  </si>
  <si>
    <t>TONER HP CB540A (NEGRO)  PARA IMPRESORA HP COLOR LASERJET CM1312NFI MFP</t>
  </si>
  <si>
    <t>TONER HP CB542A (YELLOW) PARA IMPRESORA HP COLOR LASERJET CM1312NFI MFP</t>
  </si>
  <si>
    <t>TONER HP CB543A (MAJENTA)  PARA IMPRESORA HP COLOR LASERJET CM1312NFI MFP</t>
  </si>
  <si>
    <t>TONER NEGRO PARA IMPRESORA HP LASER JET M3027 X MFP</t>
  </si>
  <si>
    <t>TONER PARA IMPRESORA LEXMARK MS811DN</t>
  </si>
  <si>
    <t>TONER PARA IMPRESORA LEXMARK T654DN</t>
  </si>
  <si>
    <t>JABON EN POLVO BOLSAS DE 5 KG</t>
  </si>
  <si>
    <t>PAPEL HIGINICO INDUSTRIAL 400 MTS X 4 ROLLOS</t>
  </si>
  <si>
    <t>ESPONJAS DE ALAMBRE X 6</t>
  </si>
  <si>
    <t>PAPEL ALUMINIO X 200 MTS</t>
  </si>
  <si>
    <t>CAPSULAS DE CO2 PARA PISTOLAS DE GAS</t>
  </si>
  <si>
    <t>EXTINTOR DE CO2 5LB</t>
  </si>
  <si>
    <t>EXTINTOR TIPO K ESPECIAL 1,5GLS</t>
  </si>
  <si>
    <t>LIBRO. COMICS - HISTORIETA. TRANSFORMERS. MORE THAN MEETS THE EYE 2. ( 2 COPIAS).</t>
  </si>
  <si>
    <t>LIBRO. COMICS - HISTORIETA. EL AMOR ES…REGALAR ALGO ESPECIA (2 COPIAS)</t>
  </si>
  <si>
    <t>LIBRO. COMICS - HISTORIETA. UN AMIGO ES…PARA SIEMPRE. (2 COPIAS)</t>
  </si>
  <si>
    <t>LIBRO. COMICS - HISTORIETA.  EL PRINCIPITO .(NOVELA GRÁFICA) (2COPIAS)</t>
  </si>
  <si>
    <t>LIBRO. COMICS - HISTORIETA. DC COMICS:CRONICA VISUAL DEFINITIVA.</t>
  </si>
  <si>
    <t>LIBRO. COMICS - HISTOERIETA. LA BIBLIA. NUEVO TESTAMENTO(EN HISTORIETA).</t>
  </si>
  <si>
    <t>LIBRO. COMICS - HISTORIETA. SUPERMAN. LAS PRIMERAS 100 HISTORIETAS.                   ( VOL1).</t>
  </si>
  <si>
    <t>LIBRO. COMICS - HISTORIETA. IVANHOE.(NOVELA GRAFICA).</t>
  </si>
  <si>
    <t>LIBRO. COMICS - HISTORIETA. COMIC BATMAN VENOM.</t>
  </si>
  <si>
    <t>LIBROS. JUVENILES - LAS CRÓNICAS DE NARNIA.</t>
  </si>
  <si>
    <t>LIBRO. COMICS - HISTOERIETA. ASSASSIN'S CREED 5. EL CAKR</t>
  </si>
  <si>
    <t>LIBRO. COMICS - LA BIBLIA, ANTIGUO TESTAMENTO (EN HISTORIETA)</t>
  </si>
  <si>
    <t>LIBRO. COMICS - HISTOERIETA. MY LITTLE PONY. LA MAGIA DE LA AMISTAD.</t>
  </si>
  <si>
    <t>LIBRO. COMICS - HISTORIETA. SPAWN</t>
  </si>
  <si>
    <t>RECARGA CILINDRO DIÓXIDO DE CARBONO CO2 DE 10 KILOS</t>
  </si>
  <si>
    <t>RECARGA CILINDRO DIÓXIDO DE CARBONO CO2 DE 25 KILOS</t>
  </si>
  <si>
    <t>FORRO PARA EXTINTOR TIPO K ESPECIAL 1,5GLS</t>
  </si>
  <si>
    <t>TEJA PLASTICA TRASLUCIDA NO. 8</t>
  </si>
  <si>
    <t>TEJA PLASTICA NO. 6</t>
  </si>
  <si>
    <t>LICENCIA DIGITALIZADOR: DYNAMIC WEB TWAIN SDK VERSIÓN 14 (LIC DESARROLLO + LIC DESARROLLO)</t>
  </si>
  <si>
    <t>COMPUTADORES DE ESCRITORIO (EQUIPO DE CÓMPUTO TODO EN UNO CORE I7 MÍNIMO 8GB RAM)</t>
  </si>
  <si>
    <t>DISCO DURO PORTABLE DE 4 TB</t>
  </si>
  <si>
    <t>RENOVACION 2 LICENCIAS ADOBE CAPTIVATE</t>
  </si>
  <si>
    <t>RENOVACION 4 LICENCIAMIENTOS DE ADOBE 6.0 CREATIVE CLOUD FOR TEAMS</t>
  </si>
  <si>
    <t>RENOVACION 01 LICENCIAS ADOBE STOCK</t>
  </si>
  <si>
    <t>SUSCRIPCION OPEN VALUE</t>
  </si>
  <si>
    <t>DESCARGA DE DATOS ESTACION TERRENA AMARRE VF 2020</t>
  </si>
  <si>
    <t>MANTENIMIENTO ESTACION TERRENA AMARRE VF 2020</t>
  </si>
  <si>
    <t>ADQUISICION DE 02 WORKSTATION PARA LOS SERVICIOS DEL CENTRO NACIONAL DE RECUPERACION DE PERSONAL</t>
  </si>
  <si>
    <t>ADQUISION DE COMPUTADORES PORTATILES</t>
  </si>
  <si>
    <t>ADQUISICION DE MOUSES INALAMBRICOS PARA LAS AULAS DEL CNRP</t>
  </si>
  <si>
    <t>ADQUISION DE TECLADOS INALAMBRICOS PARA LAS AULAS DEL CNRP</t>
  </si>
  <si>
    <t>ADQUISICION DE TELEFONOS PARA LOS SERVICIOS DEL CNRP</t>
  </si>
  <si>
    <t>MANTENIMIENTO PREVENTIVO Y CORRECTIVO DEL  SISTEMA BIOMETRICO DEL CNRP</t>
  </si>
  <si>
    <t>MANTENIMIENTO PREVENTIVO Y CORRECTIVO DEL SISTEMA CONTROL DE INCENDIOS</t>
  </si>
  <si>
    <t>MANTENIMIENTO PREVENTIVO Y CORRECTIVO DEL CIRCUITO CERRADO DE TELEVISION</t>
  </si>
  <si>
    <t>IPAD ( MALETIN DE VUELO)</t>
  </si>
  <si>
    <t>RENOVACION  DE LICENCIA ANUAL ADOBE CREATIVE CLOUD</t>
  </si>
  <si>
    <t>SUSCRIPCION ORACLE EQUIPO - SIMFAC</t>
  </si>
  <si>
    <t>MANTENIMIENTO CERTIFICADO SSL SIMFAC - SISVAE</t>
  </si>
  <si>
    <t>RENOVACIÓN LICENCIA APPLE DEVELOPER ENTERPRISE PROGRAM</t>
  </si>
  <si>
    <t>MANTENIMIENTO INFRAESTRUCTURA HARDWARE SIMFAC</t>
  </si>
  <si>
    <t>CANAL DEDICADO EQUIPO - SIMFAC</t>
  </si>
  <si>
    <t>TELÉFONO SATELITAL IRIDIUM</t>
  </si>
  <si>
    <t>SERVICIO DE CERTIFICACIÓN EN LA NTC ISO 9001:2015</t>
  </si>
  <si>
    <t>COMPUTADOR PORTATIL DE 13.3 PULGADAS PARA AUDITORIO - SECCIÓN PATRIMONIO HISTÓRICO</t>
  </si>
  <si>
    <t>TABLET  DE 12.9 PARA SALAS DE EXPOSICIÓN - SECCIÓN PATRIMONIO HISTÓRICO</t>
  </si>
  <si>
    <t>MANTENIMIENTO SIGSO</t>
  </si>
  <si>
    <t>ACTUALIZACION ESTACION TERRENA SATELITAL            ( ANTENA SATELITAL PRIMER FASE)</t>
  </si>
  <si>
    <t>PERMISO DE VERTIMIENTO DE AGUAS LLUVIAS (INCLUYE ESTUDIOS, DISEÑOS Y EL CUMPLIMIENTO QUE ESTABLEZCA LA AUTORIDAD PERTINENTE)</t>
  </si>
  <si>
    <t>PERMISO DE APROVECHAMIENTO  FORESTAL (INCLUYE ESTUDIOS, DISEÑOS Y EL CUMPLIMIENTO QUE ESTABLEZCA LA AUTORIDAD PERTINENTE, ASI MISMO INCLUYE LA TALA DE LAS ESPECIES AFECTADAS)</t>
  </si>
  <si>
    <t>INSPECTORÍA ELÉCTRICA SEGÚN REQUISITOS Y CONFORMIDAD DEL REGLAMENTO TÉCNICO DE INSTALACIONES ELÉCTRICAS (RETIE), INCLUYE VISITAS DURANTE LA EJECUCIÓN Y AL FINAL DE LA INSTALACIÓN ELÉCTRICA, DICTAMEN DE INSPECCIÓN Y CERTIFICACIÓN PLENA.</t>
  </si>
  <si>
    <t>EXTINTOR CON BASE SOLKAFLAM 9000 GR.  COLOR BLANCO NO CORROSIVO O SIMILAR CON BASE DE`PISO.</t>
  </si>
  <si>
    <t>SUMINISTRO, INSTALACIÓN Y PUESTA EN SERVICIO DE EQUIPO DE AIRE ACONDICIONADO MULTI INVERTER DE 96 KW, CON UNIDAD CONDENSADORA  PUHY-P900TSKA DE MITSUBISHI ELECTRIC  CON CAPACIDAD DE 327.600 BTU, DIEZ UNIDADES EVAPORADORAS 4-WAY CASSETTE W/ GRILLE PLFY-P40VBM-E.TH , SEIS UNIDADES 4-WAY CASSETTE W/ GRILLE PLFY-P50VBM-E.TH, UNA UNIDAD 4-WAY CASSETTE W/ GRILLE PLFY-P32VBM-E.TH, UNA UNIDAD WALL-MOUNTED INDOOR UNIT PKFY-P50VHM-ER2  Y UNA UNIDAD WALL-MOUNTED INDOOR UNIT PKFY-P63VKM-E.TH DE MITSUBISHI ELECTRIC, INCLUYE DUCTERIA PARA CABLEADO, CABLEADO ELÉCTRICO, CABLEADO DE CONTROL, DIECINUEVE CONTROLES PAC-YT53CRAU-J, DUCTERÍA DE COBRE, RACORES, RUBATES, MIRRILLAS, ACCESORIOS, SISTEMA DE ANCLAJE DE EQUIPOS Y DEMÁS ELEMENTOS REQUERIDOS PARA GARANTIZAR SU CORRECTA INSTALACIÓN Y FUNCIONAMIENTO.</t>
  </si>
  <si>
    <t xml:space="preserve">SUMINISTRO INSTALACIÓN Y PUESTA EN SERVICIO DE UPS TRIFÁSICA APC DE 15KVA, VOLTAJE DE ENTRADA 208/120V, VOLTAJE DE SALIDA 240/120V, FRECUENCIA 60HZ, AUTONOMÍA DE 30 MINUTOS, INCLUYE BANCO DE BATERÍAS Y TRANSFORMADORES DE AISLAMIENTO DE ENTRADA Y SALIDA.Y TODO LO NECESARIO PARA SU INSTALACIÓN Y CORRECTO FUNCIONAMIENTO. </t>
  </si>
  <si>
    <t>SUMINISTRO, INSTALACION Y PUESTA EN SERVICIO DE LECTORAS DE TARJETAS INTELIGENTES PARA TORNIQUETES PEATONALES Y TALANQUERAS VEHICULARES, INCLUYE ACCESORIOS PARA GARANTIZAR SU CORRECTA INSTALACION Y FUNCIONAMIENTO.</t>
  </si>
  <si>
    <t>SUMINISTRO, INSTALACION Y PUESTA EN SERVICIO DE ENROLADORA DE LECTORAS DE TARJETAS INTELIGENTES, INCLUYE ACCESORIOS PARA GARANTIZAR SU CORRECTA INSTALACION Y FUNCIONAMIENTO.</t>
  </si>
  <si>
    <t>REUBICACIÓN DE CÁMARA DE VIDEO SEGURIDAD EXISTENTE.</t>
  </si>
  <si>
    <t>SUMINISTRO, INSTALACION Y PUESTA EN SERVICIO DE COMPUTADOR DE ESCRITORIO, INCLUYE MONITOR DE 19", TECLADO, MOUSE, CÁMARA WEBCAM Y MÍNIMO 6 PUERTOS USB Y DEMÁS ACCESORIOS PARA GARANTIZAR SU CORRECTA INSTALACION Y FUNCIONAMIENTO.</t>
  </si>
  <si>
    <t>SUMINISTRO, INSTALACION Y PUESTA EN SERVICIO DE SWITCH ADMINISTRABLE CAPA 3 CON MINIMO 4 MODULOS SFP, DE 24 PUERTOS 10/100/1000 CON CALIDAD DE SERVICIO POE, INCLUYE ACCESORIOS PARA GARANTIZAR SU CORRECTA INSTALACION Y FUNCIONAMIENTO.</t>
  </si>
  <si>
    <t>SUMINISTRO, INSTALACION Y PUESTA EN SERVICIO DE ARCO DETECTOR DE METALES, INCLUYE ACCESORIOS PARA GARANTIZAR SU CORRECTA INSTALACION Y FUNCIONAMIENTO.</t>
  </si>
  <si>
    <t>SUMINISTRO DE DETECTOR DE METALES DE MANO, INCLUYE BASE CARGADOR Y ESTUCHE PROTECTOR.</t>
  </si>
  <si>
    <t>SUMINISTRO, INSTALACION Y PUESTA EN SERVICIO DE TORNIQUETE/MOLINETE PEATONAL BIDIRECCIONAL, INCLUYE ACCESORIOS PARA GARANTIZAR SU CORRECTA INSTALACION Y FUNCIONAMIENTO.</t>
  </si>
  <si>
    <t>SUMINISTRO, INSTALACION Y PUESTA EN SERVICIO DE  TORNIQUETE/MOLINETE PARA USO ESPECIAL, INCLUYE ACCESORIOS PARA GARANTIZAR SU CORRECTA INSTALACION Y FUNCIONAMIENTO.</t>
  </si>
  <si>
    <t>SUMINISTRO, INSTALACION Y PUESTA EN SERVICIO DE MAQUINA DE RX, INCLUYE ACCESORIOS PARA GARANTIZAR SU CORRECTA INSTALACION Y FUNCIONAMIENTO.</t>
  </si>
  <si>
    <t>SUMINISTRO, INSTALACION Y PUESTA EN SERVICIO DE TALANQUERA VEHICULAR, INCLUYE ACCESORIOS PARA GARANTIZAR SU CORRECTA INSTALACION Y FUNCIONAMIENTO.</t>
  </si>
  <si>
    <t>SUMINISTRO, INSTALACION Y PUESTA EN SERVICIO DE CAMARA IP CON ALIMENTACION POE, DE 12 MPX DE 180° PARA EXTERIOR,  INCLUYE BRAZO Y ADAPTADOR PARA MONTAJE EN MURO A 2 METROS Y DEMAS ACCESORIOS PARA GARANTIZAR SU CORRECTA INSTALACION Y FUNCIONAMIENTO.</t>
  </si>
  <si>
    <t>SUMINISTRO, INSTALACION Y PUESTA EN SERVICIO DE CAMARA IP CON ALIMENTACION POE, FIJA DE 3MPX PARA USO EXTERIOR, INCLUYE HOUSING, SOPORTE METALICO DE 1,5 METROS Y DEMAS ACCESORIOS PARA GARANTIZAR SU CORRECTA INSTALACION Y FUNCIONAMIENTO.</t>
  </si>
  <si>
    <t>PUESTO TIPO RECEPCION PUESTO RECEPCIÓN DE 1.50 X 1.35 TIPO COUNTER CON SUPERFICIE MOSTRADOR  EN VIDRIO TEMPLADO HERRAJES DE ACERO DE 1.20 X 0.30 EN LA PARTE FRONTAL Y PANEL FRONTAL ENTAMBORADO Y ENCHAPADO EN FORMICA, CON CAJONERA 2 X 1 CON FRENTE EN FÓRMICA, DOS SUPERFICIES DE TRABAJO UNA DE 1.50 X 0.60 Y LA OTRA DE 0.75 X 0.60 SUPERFICIES DE 30 MM</t>
  </si>
  <si>
    <t>CONSISTE EN EL SUMINISTRO E INSTALACION DE UNA SILLA DE ESPERA TIPO TANDEM DE DOS PUESTOS DE MEDIDAS APROXIMADAS DE LARGO 1,23 H: 0,78 FONDO 0,64. PATAS Y BRAZOS EN ACERO/CROMO SIMILAR A IMAGEN, COLOR DEL TAPIZADO DEL CUERO AZUL REY(FAC) Y/O COLOR NEGRO SEGÚN DISPOSICION DEL SUPERVISOR FAC, EL ACERO DE ALTA CALIDAD CON RECUBRIMIENTO DE PINTURA ELECTROSTÁTICA EN POLVO, PATAS, BRAZOS Y COSTADOS DE ASIENTO EN ACERO CROMADO, ASIENTO Y ESPALDA TAPIZADOS ESPUMADOS TAPIZADOS EN CUERO SINTÉTICO.VIGA CENTRAL EN TUBERÍA RECTANGULAR DE 3" X 1½" ACABADO EN PINTURA ELECTROSTÁTICA, EN LÁMINA DE ACERO CAL 20 ACABADO EN PINTURA ELECTROSTÁTICA CON BORDES EN TUBERÍA CROMADA. SISTEMA DE NIVELADORES CROMADOS. RESISTENCIA DE +/- 130 KG POR SILLA</t>
  </si>
  <si>
    <t>VALOR PRESUPUESTO</t>
  </si>
  <si>
    <t>VALOR PRESUPUESTO INICIAL 2019</t>
  </si>
  <si>
    <t>1502-0100-30-0-1502113-02</t>
  </si>
  <si>
    <t>1502-0100-37-0-1502128-02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</si>
</sst>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quot;$&quot;\ * #,##0.00_);_(&quot;$&quot;\ * \(#,##0.00\);_(&quot;$&quot;\ * &quot;-&quot;??_);_(@_)"/>
    <numFmt numFmtId="165" formatCode="_(* #,##0.00_);_(* \(#,##0.00\);_(* &quot;-&quot;??_);_(@_)"/>
    <numFmt numFmtId="166" formatCode="_(* #,##0_);_(* \(#,##0\);_(* &quot;-&quot;??_);_(@_)"/>
    <numFmt numFmtId="167" formatCode="_(* #,##0.0_);_(* \(#,##0.0\);_(* &quot;-&quot;??_);_(@_)"/>
  </numFmts>
  <fonts count="20"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0"/>
      <color theme="0"/>
      <name val="Arial"/>
      <family val="2"/>
    </font>
    <font>
      <sz val="10"/>
      <color theme="1"/>
      <name val="Arial"/>
      <family val="2"/>
    </font>
    <font>
      <b/>
      <sz val="10"/>
      <color theme="1"/>
      <name val="Arial"/>
      <family val="2"/>
    </font>
    <font>
      <sz val="10"/>
      <color rgb="FF000000"/>
      <name val="Arial"/>
      <family val="2"/>
    </font>
    <font>
      <sz val="11"/>
      <color theme="1"/>
      <name val="Arial"/>
      <family val="2"/>
    </font>
    <font>
      <b/>
      <u/>
      <sz val="18"/>
      <color theme="1"/>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11"/>
      <color rgb="FFFF0000"/>
      <name val="Calibri"/>
      <family val="2"/>
      <scheme val="minor"/>
    </font>
    <font>
      <b/>
      <sz val="11"/>
      <color theme="1"/>
      <name val="Calibri"/>
      <family val="2"/>
      <scheme val="minor"/>
    </font>
    <font>
      <sz val="11"/>
      <name val="Calibri"/>
      <family val="2"/>
    </font>
    <font>
      <sz val="9"/>
      <color theme="1"/>
      <name val="Arial"/>
      <family val="2"/>
    </font>
    <font>
      <sz val="9"/>
      <color rgb="FF000000"/>
      <name val="Arial"/>
      <family val="2"/>
    </font>
    <font>
      <b/>
      <sz val="9"/>
      <color theme="1"/>
      <name val="Arial"/>
      <family val="2"/>
    </font>
  </fonts>
  <fills count="7">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
      <patternFill patternType="solid">
        <fgColor theme="5" tint="0.59999389629810485"/>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2" fillId="0" borderId="0"/>
    <xf numFmtId="0" fontId="3" fillId="0" borderId="0"/>
  </cellStyleXfs>
  <cellXfs count="87">
    <xf numFmtId="0" fontId="0" fillId="0" borderId="0" xfId="0"/>
    <xf numFmtId="0" fontId="4" fillId="2" borderId="2" xfId="3" applyNumberFormat="1" applyFont="1" applyFill="1" applyBorder="1" applyAlignment="1">
      <alignment horizontal="center" vertical="center" wrapText="1"/>
    </xf>
    <xf numFmtId="0" fontId="4" fillId="2" borderId="3" xfId="3" applyNumberFormat="1" applyFont="1" applyFill="1" applyBorder="1" applyAlignment="1">
      <alignment horizontal="center" vertical="center" wrapText="1"/>
    </xf>
    <xf numFmtId="0" fontId="5" fillId="0" borderId="0" xfId="0" applyFont="1"/>
    <xf numFmtId="0" fontId="5" fillId="0" borderId="1" xfId="0" applyFont="1" applyFill="1" applyBorder="1" applyAlignment="1">
      <alignment horizontal="center" vertical="center" wrapText="1"/>
    </xf>
    <xf numFmtId="0" fontId="2" fillId="0" borderId="4" xfId="4" applyFont="1" applyFill="1" applyBorder="1" applyAlignment="1" applyProtection="1">
      <alignment vertical="center"/>
      <protection locked="0"/>
    </xf>
    <xf numFmtId="0" fontId="5"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1" fontId="2" fillId="0" borderId="5" xfId="4" applyNumberFormat="1" applyFont="1" applyFill="1" applyBorder="1" applyAlignment="1" applyProtection="1">
      <alignment horizontal="center" vertical="center"/>
      <protection locked="0"/>
    </xf>
    <xf numFmtId="4" fontId="7" fillId="0" borderId="1" xfId="0" applyNumberFormat="1" applyFont="1" applyFill="1" applyBorder="1" applyAlignment="1">
      <alignment horizontal="right" vertical="center" wrapText="1" readingOrder="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6" fillId="0" borderId="1" xfId="0" applyNumberFormat="1" applyFont="1" applyBorder="1" applyAlignment="1">
      <alignment horizontal="right" vertical="center" wrapText="1"/>
    </xf>
    <xf numFmtId="0" fontId="7" fillId="3" borderId="1" xfId="0" applyFont="1" applyFill="1" applyBorder="1" applyAlignment="1">
      <alignment horizontal="justify" vertical="center" wrapText="1" readingOrder="1"/>
    </xf>
    <xf numFmtId="0" fontId="2" fillId="0" borderId="1" xfId="4" applyFont="1" applyFill="1" applyBorder="1" applyAlignment="1" applyProtection="1">
      <alignment vertical="center"/>
      <protection locked="0"/>
    </xf>
    <xf numFmtId="165" fontId="6" fillId="0" borderId="1" xfId="1" applyFont="1" applyBorder="1" applyAlignment="1">
      <alignment horizontal="center" vertical="center" wrapText="1"/>
    </xf>
    <xf numFmtId="0" fontId="7" fillId="0" borderId="1" xfId="0" applyFont="1" applyFill="1" applyBorder="1" applyAlignment="1">
      <alignment horizontal="justify" vertical="center" wrapText="1" readingOrder="1"/>
    </xf>
    <xf numFmtId="0" fontId="2" fillId="0" borderId="1" xfId="4" applyFont="1" applyFill="1" applyBorder="1" applyAlignment="1" applyProtection="1">
      <alignment horizontal="center" vertical="center"/>
      <protection locked="0"/>
    </xf>
    <xf numFmtId="1" fontId="2" fillId="0" borderId="1" xfId="4" applyNumberFormat="1" applyFont="1" applyFill="1" applyBorder="1" applyAlignment="1" applyProtection="1">
      <alignment horizontal="center" vertical="center"/>
      <protection locked="0"/>
    </xf>
    <xf numFmtId="0" fontId="2" fillId="0" borderId="4" xfId="4" applyFont="1" applyFill="1" applyBorder="1" applyAlignment="1">
      <alignment vertical="center"/>
    </xf>
    <xf numFmtId="1" fontId="2" fillId="0" borderId="5" xfId="4" applyNumberFormat="1" applyFont="1" applyFill="1" applyBorder="1" applyAlignment="1">
      <alignment horizontal="center" vertical="center"/>
    </xf>
    <xf numFmtId="1" fontId="2" fillId="0" borderId="1" xfId="4" applyNumberFormat="1" applyFont="1" applyFill="1" applyBorder="1" applyAlignment="1">
      <alignment horizontal="center" vertical="center"/>
    </xf>
    <xf numFmtId="0" fontId="2" fillId="0" borderId="1" xfId="4" applyFont="1" applyFill="1" applyBorder="1" applyAlignment="1">
      <alignment vertical="center"/>
    </xf>
    <xf numFmtId="0" fontId="2" fillId="0" borderId="1" xfId="0" applyFont="1" applyFill="1" applyBorder="1" applyAlignment="1">
      <alignment horizontal="center" vertical="center" wrapText="1"/>
    </xf>
    <xf numFmtId="1" fontId="2" fillId="0" borderId="5" xfId="4" applyNumberFormat="1" applyFont="1" applyFill="1" applyBorder="1" applyAlignment="1">
      <alignment horizontal="center" vertical="center" wrapText="1"/>
    </xf>
    <xf numFmtId="3" fontId="7" fillId="0" borderId="1" xfId="0" applyNumberFormat="1" applyFont="1" applyFill="1" applyBorder="1" applyAlignment="1">
      <alignment horizontal="right" vertical="center" wrapText="1" readingOrder="1"/>
    </xf>
    <xf numFmtId="1" fontId="2" fillId="0" borderId="1" xfId="4"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xf numFmtId="0" fontId="5" fillId="0" borderId="1" xfId="0" applyFont="1" applyBorder="1"/>
    <xf numFmtId="3" fontId="7" fillId="0" borderId="1" xfId="0" applyNumberFormat="1" applyFont="1" applyFill="1" applyBorder="1" applyAlignment="1">
      <alignment horizontal="right" vertical="center" wrapText="1"/>
    </xf>
    <xf numFmtId="0" fontId="5" fillId="0" borderId="4" xfId="0" applyFont="1" applyFill="1" applyBorder="1" applyAlignment="1">
      <alignment horizontal="justify" vertical="center" wrapText="1"/>
    </xf>
    <xf numFmtId="0" fontId="7" fillId="0" borderId="4" xfId="0" applyFont="1" applyFill="1" applyBorder="1" applyAlignment="1">
      <alignment horizontal="justify" vertical="center" wrapText="1"/>
    </xf>
    <xf numFmtId="167" fontId="5" fillId="0" borderId="1" xfId="1" applyNumberFormat="1" applyFont="1" applyFill="1" applyBorder="1" applyAlignment="1">
      <alignment horizontal="center" vertical="center" wrapText="1"/>
    </xf>
    <xf numFmtId="164" fontId="5" fillId="0" borderId="1" xfId="2"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164" fontId="5" fillId="0" borderId="1" xfId="2" applyFont="1" applyFill="1" applyBorder="1" applyAlignment="1">
      <alignment horizontal="center" vertical="center"/>
    </xf>
    <xf numFmtId="3" fontId="5" fillId="0" borderId="1" xfId="0" applyNumberFormat="1" applyFont="1" applyBorder="1" applyAlignment="1">
      <alignment horizontal="center" vertical="center"/>
    </xf>
    <xf numFmtId="4" fontId="6" fillId="0" borderId="1" xfId="0" applyNumberFormat="1" applyFont="1" applyFill="1" applyBorder="1" applyAlignment="1">
      <alignment horizontal="right" vertical="center" wrapText="1"/>
    </xf>
    <xf numFmtId="164" fontId="7" fillId="0" borderId="1" xfId="2" applyFont="1" applyFill="1" applyBorder="1" applyAlignment="1">
      <alignment horizontal="right" vertical="center" wrapText="1" readingOrder="1"/>
    </xf>
    <xf numFmtId="0" fontId="5" fillId="0" borderId="1" xfId="0" applyFont="1" applyBorder="1" applyAlignment="1">
      <alignment horizontal="center" vertical="center"/>
    </xf>
    <xf numFmtId="0" fontId="5" fillId="0" borderId="1" xfId="0" applyFont="1" applyBorder="1" applyAlignment="1">
      <alignment horizontal="center"/>
    </xf>
    <xf numFmtId="0" fontId="8" fillId="0" borderId="0" xfId="0" applyFont="1"/>
    <xf numFmtId="0" fontId="0" fillId="0" borderId="0" xfId="0" pivotButton="1"/>
    <xf numFmtId="0" fontId="0" fillId="0" borderId="0" xfId="0" applyAlignment="1">
      <alignment horizontal="left"/>
    </xf>
    <xf numFmtId="165" fontId="0" fillId="0" borderId="0" xfId="1" applyFont="1"/>
    <xf numFmtId="165" fontId="0" fillId="0" borderId="0" xfId="0" applyNumberFormat="1"/>
    <xf numFmtId="0" fontId="0" fillId="3" borderId="0" xfId="0" applyFill="1"/>
    <xf numFmtId="0" fontId="11" fillId="0" borderId="0" xfId="0" applyFont="1" applyAlignment="1">
      <alignment horizontal="center"/>
    </xf>
    <xf numFmtId="0" fontId="12" fillId="0" borderId="0" xfId="0" applyFont="1" applyAlignment="1">
      <alignment horizontal="left"/>
    </xf>
    <xf numFmtId="0" fontId="13" fillId="0" borderId="0" xfId="0" applyFont="1" applyAlignment="1">
      <alignment vertical="center"/>
    </xf>
    <xf numFmtId="165" fontId="14" fillId="0" borderId="0" xfId="0" applyNumberFormat="1" applyFont="1"/>
    <xf numFmtId="0" fontId="0" fillId="5" borderId="0" xfId="0" applyFill="1" applyAlignment="1">
      <alignment horizontal="left"/>
    </xf>
    <xf numFmtId="165" fontId="0" fillId="5" borderId="0" xfId="1" applyFont="1" applyFill="1"/>
    <xf numFmtId="0" fontId="0" fillId="5" borderId="0" xfId="0" applyFill="1"/>
    <xf numFmtId="165" fontId="0" fillId="5" borderId="0" xfId="0" applyNumberFormat="1" applyFill="1"/>
    <xf numFmtId="165" fontId="14" fillId="5" borderId="0" xfId="0" applyNumberFormat="1" applyFont="1" applyFill="1"/>
    <xf numFmtId="0" fontId="15" fillId="0" borderId="0" xfId="0" applyFont="1"/>
    <xf numFmtId="165" fontId="15" fillId="0" borderId="0" xfId="1" applyFont="1"/>
    <xf numFmtId="165" fontId="8" fillId="0" borderId="0" xfId="1" applyFont="1"/>
    <xf numFmtId="43" fontId="0" fillId="0" borderId="0" xfId="0" applyNumberFormat="1"/>
    <xf numFmtId="0" fontId="16" fillId="0" borderId="0" xfId="0" applyFont="1" applyFill="1" applyBorder="1"/>
    <xf numFmtId="0" fontId="17" fillId="3" borderId="1" xfId="4" applyNumberFormat="1" applyFont="1" applyFill="1" applyBorder="1" applyAlignment="1"/>
    <xf numFmtId="0" fontId="17" fillId="3" borderId="1" xfId="4" applyNumberFormat="1" applyFont="1" applyFill="1" applyBorder="1" applyAlignment="1">
      <alignment horizontal="center"/>
    </xf>
    <xf numFmtId="0" fontId="17" fillId="4" borderId="1" xfId="4" applyNumberFormat="1" applyFont="1" applyFill="1" applyBorder="1" applyAlignment="1"/>
    <xf numFmtId="0" fontId="17" fillId="4" borderId="1" xfId="4" applyNumberFormat="1" applyFont="1" applyFill="1" applyBorder="1" applyAlignment="1">
      <alignment horizontal="right"/>
    </xf>
    <xf numFmtId="166" fontId="17" fillId="4" borderId="1" xfId="1" applyNumberFormat="1" applyFont="1" applyFill="1" applyBorder="1" applyAlignment="1">
      <alignment horizontal="right"/>
    </xf>
    <xf numFmtId="165" fontId="17" fillId="4" borderId="1" xfId="1" applyFont="1" applyFill="1" applyBorder="1" applyAlignment="1">
      <alignment horizontal="right"/>
    </xf>
    <xf numFmtId="3" fontId="17" fillId="4" borderId="1" xfId="4" applyNumberFormat="1" applyFont="1" applyFill="1" applyBorder="1" applyAlignment="1"/>
    <xf numFmtId="0" fontId="17" fillId="3" borderId="1" xfId="4" applyNumberFormat="1" applyFont="1" applyFill="1" applyBorder="1" applyAlignment="1">
      <alignment horizontal="right"/>
    </xf>
    <xf numFmtId="166" fontId="17" fillId="3" borderId="1" xfId="1" applyNumberFormat="1" applyFont="1" applyFill="1" applyBorder="1" applyAlignment="1">
      <alignment horizontal="right"/>
    </xf>
    <xf numFmtId="165" fontId="17" fillId="3" borderId="1" xfId="1" applyFont="1" applyFill="1" applyBorder="1" applyAlignment="1">
      <alignment horizontal="right"/>
    </xf>
    <xf numFmtId="3" fontId="17" fillId="3" borderId="1" xfId="4" applyNumberFormat="1" applyFont="1" applyFill="1" applyBorder="1" applyAlignment="1"/>
    <xf numFmtId="0" fontId="17" fillId="3" borderId="1" xfId="4" applyNumberFormat="1" applyFont="1" applyFill="1" applyBorder="1" applyAlignment="1">
      <alignment horizontal="right" wrapText="1"/>
    </xf>
    <xf numFmtId="0" fontId="17" fillId="6" borderId="1" xfId="4" applyNumberFormat="1" applyFont="1" applyFill="1" applyBorder="1" applyAlignment="1"/>
    <xf numFmtId="0" fontId="18" fillId="0" borderId="6" xfId="0" applyNumberFormat="1" applyFont="1" applyFill="1" applyBorder="1" applyAlignment="1">
      <alignment vertical="top" wrapText="1" readingOrder="1"/>
    </xf>
    <xf numFmtId="0" fontId="17" fillId="0" borderId="0" xfId="0" applyFont="1"/>
    <xf numFmtId="0" fontId="17" fillId="3" borderId="1" xfId="4" applyNumberFormat="1" applyFont="1" applyFill="1" applyBorder="1" applyAlignment="1">
      <alignment horizontal="left"/>
    </xf>
    <xf numFmtId="165" fontId="19" fillId="3" borderId="1" xfId="1" applyFont="1" applyFill="1" applyBorder="1" applyAlignment="1">
      <alignment horizontal="right"/>
    </xf>
    <xf numFmtId="0" fontId="13" fillId="0" borderId="0" xfId="0" applyFont="1" applyAlignment="1">
      <alignment horizontal="center" vertical="center"/>
    </xf>
    <xf numFmtId="165" fontId="13" fillId="0" borderId="0" xfId="1" applyFont="1" applyAlignment="1">
      <alignment horizontal="center" vertical="center"/>
    </xf>
    <xf numFmtId="0" fontId="10" fillId="0" borderId="0" xfId="0" applyFont="1" applyAlignment="1">
      <alignment horizontal="center"/>
    </xf>
    <xf numFmtId="0" fontId="19" fillId="3" borderId="5" xfId="4" applyNumberFormat="1" applyFont="1" applyFill="1" applyBorder="1" applyAlignment="1">
      <alignment horizontal="right"/>
    </xf>
    <xf numFmtId="0" fontId="19" fillId="3" borderId="7" xfId="4" applyNumberFormat="1" applyFont="1" applyFill="1" applyBorder="1" applyAlignment="1">
      <alignment horizontal="right"/>
    </xf>
    <xf numFmtId="0" fontId="19" fillId="3" borderId="4" xfId="4" applyNumberFormat="1" applyFont="1" applyFill="1" applyBorder="1" applyAlignment="1">
      <alignment horizontal="right"/>
    </xf>
    <xf numFmtId="0" fontId="9" fillId="0" borderId="0" xfId="0" applyFont="1" applyAlignment="1">
      <alignment horizontal="center"/>
    </xf>
    <xf numFmtId="0" fontId="5" fillId="0" borderId="0" xfId="0" applyFont="1" applyAlignment="1">
      <alignment horizontal="center"/>
    </xf>
  </cellXfs>
  <cellStyles count="5">
    <cellStyle name="Millares" xfId="1" builtinId="3"/>
    <cellStyle name="Moneda" xfId="2" builtinId="4"/>
    <cellStyle name="Normal" xfId="0" builtinId="0"/>
    <cellStyle name="Normal 2" xfId="4"/>
    <cellStyle name="Normal_COMPRA EQ." xfId="3"/>
  </cellStyles>
  <dxfs count="20">
    <dxf>
      <fill>
        <patternFill patternType="solid">
          <bgColor theme="5" tint="0.59999389629810485"/>
        </patternFill>
      </fill>
    </dxf>
    <dxf>
      <fill>
        <patternFill patternType="solid">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3479.495717361111" createdVersion="4" refreshedVersion="4" minRefreshableVersion="3" recordCount="15614">
  <cacheSource type="worksheet">
    <worksheetSource ref="A12:M15573" sheet="PAA - FAC 2019"/>
  </cacheSource>
  <cacheFields count="13">
    <cacheField name="UNIDAD" numFmtId="0">
      <sharedItems count="35">
        <s v="AGREGADURIA DE BRASIL"/>
        <s v="AGREGADURIA DE ECUADOR"/>
        <s v="AGREGADURIA DE FRANCIA"/>
        <s v="AGREGADURIA DE PERÚ"/>
        <s v="AGREGADURIA DE VENEZUELA"/>
        <s v="AGREGADURIA DE WASHINTONG"/>
        <s v="ACOFA BASICO"/>
        <s v="BACOF"/>
        <s v="CACOM-1"/>
        <s v="CACOM-2"/>
        <s v="CACOM-3"/>
        <s v="CACOM-4"/>
        <s v="CACOM-5"/>
        <s v="CACOM-6"/>
        <s v="CAF - DIFRA"/>
        <s v="CAF - DILOA"/>
        <s v="CAF - DILOS"/>
        <s v="CAF - GOCOP"/>
        <s v="CAMAN"/>
        <s v="CATAM"/>
        <s v="COA - JIN"/>
        <s v="COP - JEA"/>
        <s v="EMAVI"/>
        <s v="EPFAC"/>
        <s v="ESUFA"/>
        <s v="GAAMA"/>
        <s v="GACAR"/>
        <s v="GACAS"/>
        <s v="GAORI"/>
        <s v="GIMFA"/>
        <s v="ACOFA - INVERSIÓN"/>
        <s v="DILOA - INVERSIÓN"/>
        <s v="GOCOP - INVERSIÓN"/>
        <s v="DIFRA - INVERSIÓN"/>
        <s v="CACOM 6 - INVERSIÓN"/>
      </sharedItems>
    </cacheField>
    <cacheField name="Subordinal" numFmtId="0">
      <sharedItems/>
    </cacheField>
    <cacheField name="RECURSO" numFmtId="0">
      <sharedItems containsSemiMixedTypes="0" containsString="0" containsNumber="1" containsInteger="1" minValue="10" maxValue="16"/>
    </cacheField>
    <cacheField name="Descripcion Rubro" numFmtId="0">
      <sharedItems longText="1"/>
    </cacheField>
    <cacheField name="Descripcion del Elemento" numFmtId="0">
      <sharedItems longText="1"/>
    </cacheField>
    <cacheField name="Codigo de Clasificación UNSPSC" numFmtId="0">
      <sharedItems containsBlank="1" containsMixedTypes="1" containsNumber="1" containsInteger="1" minValue="0" maxValue="2711172800"/>
    </cacheField>
    <cacheField name="Modalidad de Contratacion" numFmtId="0">
      <sharedItems containsMixedTypes="1" containsNumber="1" containsInteger="1" minValue="0" maxValue="0"/>
    </cacheField>
    <cacheField name="Fecha Estimada de Inicio de Proceso de Selección" numFmtId="0">
      <sharedItems containsSemiMixedTypes="0" containsString="0" containsNumber="1" containsInteger="1" minValue="0" maxValue="12"/>
    </cacheField>
    <cacheField name="Duración Estimada del Contrato" numFmtId="0">
      <sharedItems containsSemiMixedTypes="0" containsString="0" containsNumber="1" containsInteger="1" minValue="0" maxValue="12"/>
    </cacheField>
    <cacheField name="Cantidad Apropiada" numFmtId="166">
      <sharedItems containsString="0" containsBlank="1" containsNumber="1" minValue="0.7" maxValue="30000000"/>
    </cacheField>
    <cacheField name="Valor Presupuesto Apropiado" numFmtId="165">
      <sharedItems containsSemiMixedTypes="0" containsString="0" containsNumber="1" minValue="150" maxValue="64102060800"/>
    </cacheField>
    <cacheField name="Unidad de Medida" numFmtId="3">
      <sharedItems containsMixedTypes="1" containsNumber="1" containsInteger="1" minValue="0" maxValue="0"/>
    </cacheField>
    <cacheField name="Requiere Vigencias Futuras" numFmtId="3">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S21. LADY JOHANNA LOPEZ RAMIREZ" refreshedDate="44396.802660069443" createdVersion="5" refreshedVersion="5" minRefreshableVersion="3" recordCount="15598">
  <cacheSource type="worksheet">
    <worksheetSource ref="A12:M15610" sheet="PAA - FAC 2019"/>
  </cacheSource>
  <cacheFields count="13">
    <cacheField name="UNIDAD" numFmtId="0">
      <sharedItems count="43">
        <s v="ACOFA"/>
        <s v="ACOFA - INVERSIÓN"/>
        <s v="AGREGADURIA DE BRASIL"/>
        <s v="AGREGADURIA DE ECUADOR"/>
        <s v="AGREGADURIA DE FRANCIA"/>
        <s v="AGREGADURIA DE PERÚ"/>
        <s v="AGREGADURIA DE VENEZUELA"/>
        <s v="AGREGADURIA DE WASHINTONG"/>
        <s v="BACOF"/>
        <s v="CACOM-1"/>
        <s v="CACOM-2"/>
        <s v="CACOM-3"/>
        <s v="CACOM-4"/>
        <s v="CACOM-5"/>
        <s v="CACOM-5 - INVERSIÓN"/>
        <s v="CACOM-6"/>
        <s v="CACOM-6  INVERSIÓN"/>
        <s v="CAMAN"/>
        <s v="CATAM"/>
        <s v="COA - JIN"/>
        <s v="COP "/>
        <s v="JERLA"/>
        <s v="DIFRA"/>
        <s v="DIFRA - INVERSIÓN"/>
        <s v="DILOA"/>
        <s v="DILOA - INVERSIÓN"/>
        <s v="DILOS"/>
        <s v="EMAVI"/>
        <s v="EMAVI - INVERSIÓN"/>
        <s v="EPFAC"/>
        <s v="EPFAC - INVERSIÓN"/>
        <s v="ESUFA"/>
        <s v="ESUFA - INVERSIÓN"/>
        <s v="GAAMA"/>
        <s v="GACAR"/>
        <s v="GACAS"/>
        <s v="GAORI"/>
        <s v="GIMFA"/>
        <s v="GOCOP"/>
        <s v="GOCOP - INVERSIÓN"/>
        <s v="COP - JEA" u="1"/>
        <s v="COP - INVERSIÓN" u="1"/>
        <s v="CATAM - INVERSIÓN" u="1"/>
      </sharedItems>
    </cacheField>
    <cacheField name="Subordinal" numFmtId="0">
      <sharedItems/>
    </cacheField>
    <cacheField name="RECURSO" numFmtId="0">
      <sharedItems containsSemiMixedTypes="0" containsString="0" containsNumber="1" containsInteger="1" minValue="10" maxValue="16"/>
    </cacheField>
    <cacheField name="Descripcion Rubro" numFmtId="0">
      <sharedItems longText="1"/>
    </cacheField>
    <cacheField name="Descripcion del Elemento" numFmtId="0">
      <sharedItems longText="1"/>
    </cacheField>
    <cacheField name="Codigo de Clasificación UNSPSC" numFmtId="0">
      <sharedItems containsBlank="1" containsMixedTypes="1" containsNumber="1" containsInteger="1" minValue="0" maxValue="2711172800"/>
    </cacheField>
    <cacheField name="Modalidad de Contratacion" numFmtId="0">
      <sharedItems containsMixedTypes="1" containsNumber="1" containsInteger="1" minValue="0" maxValue="0"/>
    </cacheField>
    <cacheField name="Fecha Estimada de Inicio de Proceso de Selección" numFmtId="0">
      <sharedItems containsSemiMixedTypes="0" containsString="0" containsNumber="1" containsInteger="1" minValue="0" maxValue="12"/>
    </cacheField>
    <cacheField name="Duración Estimada del Contrato" numFmtId="0">
      <sharedItems containsSemiMixedTypes="0" containsString="0" containsNumber="1" containsInteger="1" minValue="0" maxValue="12"/>
    </cacheField>
    <cacheField name="Cantidad Apropiada" numFmtId="166">
      <sharedItems containsString="0" containsBlank="1" containsNumber="1" minValue="0.7" maxValue="30000000"/>
    </cacheField>
    <cacheField name="Valor Presupuesto Apropiado" numFmtId="165">
      <sharedItems containsSemiMixedTypes="0" containsString="0" containsNumber="1" minValue="150" maxValue="64102060800"/>
    </cacheField>
    <cacheField name="Unidad de Medida" numFmtId="3">
      <sharedItems containsMixedTypes="1" containsNumber="1" containsInteger="1" minValue="0" maxValue="0"/>
    </cacheField>
    <cacheField name="Requiere Vigencias Futuras" numFmtId="3">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614">
  <r>
    <x v="0"/>
    <s v="02-02-01-003-002-01"/>
    <n v="10"/>
    <s v="Materiales y suministros - Pasta de papel, papel y cartón"/>
    <s v="PAPEL BOND TAMAÑO OFICIO"/>
    <n v="14111500"/>
    <s v="CONTRATACIÓN DIRECTA"/>
    <n v="1"/>
    <n v="11"/>
    <n v="12"/>
    <n v="264000"/>
    <s v="UNIDAD"/>
    <s v="NO SOLICITADAS"/>
  </r>
  <r>
    <x v="0"/>
    <s v="02-02-01-003-002-01"/>
    <n v="10"/>
    <s v="Materiales y suministros - Pasta de papel, papel y cartón"/>
    <s v="PAPEL BOND TAMAÑO CARTA"/>
    <n v="14111500"/>
    <s v="CONTRATACIÓN DIRECTA"/>
    <n v="1"/>
    <n v="11"/>
    <n v="18"/>
    <n v="324000"/>
    <s v="UNIDAD"/>
    <s v="NO SOLICITADAS"/>
  </r>
  <r>
    <x v="0"/>
    <s v="02-02-01-003-006-09"/>
    <n v="10"/>
    <s v="Materiales y suministros - Otros productos plásticos"/>
    <s v="CARTUCHO HP 950 NEGRO"/>
    <n v="44103105"/>
    <s v="CONTRATACIÓN DIRECTA"/>
    <n v="1"/>
    <n v="11"/>
    <n v="18"/>
    <n v="1368000"/>
    <s v="UNIDAD"/>
    <s v="NO SOLICITADAS"/>
  </r>
  <r>
    <x v="0"/>
    <s v="02-02-01-003-006-09"/>
    <n v="10"/>
    <s v="Materiales y suministros - Otros productos plásticos"/>
    <s v="CARTUCHO HP 950 ROJO"/>
    <n v="44103105"/>
    <s v="CONTRATACIÓN DIRECTA"/>
    <n v="1"/>
    <n v="11"/>
    <n v="15"/>
    <n v="915000"/>
    <s v="UNIDAD"/>
    <s v="NO SOLICITADAS"/>
  </r>
  <r>
    <x v="0"/>
    <s v="02-02-01-003-006-09"/>
    <n v="10"/>
    <s v="Materiales y suministros - Otros productos plásticos"/>
    <s v="CARTUCHO HP 950 AMARILLO"/>
    <n v="44103105"/>
    <s v="CONTRATACIÓN DIRECTA"/>
    <n v="1"/>
    <n v="11"/>
    <n v="15"/>
    <n v="915000"/>
    <s v="UNIDAD"/>
    <s v="NO SOLICITADAS"/>
  </r>
  <r>
    <x v="0"/>
    <s v="02-02-01-003-006-09"/>
    <n v="10"/>
    <s v="Materiales y suministros - Otros productos plásticos"/>
    <s v="CARTUCHO HP 950  AZUL"/>
    <n v="44103105"/>
    <s v="CONTRATACIÓN DIRECTA"/>
    <n v="1"/>
    <n v="11"/>
    <n v="15"/>
    <n v="915000"/>
    <s v="UNIDAD"/>
    <s v="NO SOLICITADAS"/>
  </r>
  <r>
    <x v="0"/>
    <s v="02-02-01-003-008-09"/>
    <n v="10"/>
    <s v="Materiales y suministros - Otros artículos manufacturados n. C. P."/>
    <s v="ESFERO TINTA NEGRA"/>
    <n v="44121701"/>
    <s v="CONTRATACIÓN DIRECTA"/>
    <n v="1"/>
    <n v="11"/>
    <n v="24"/>
    <n v="120000"/>
    <s v="UNIDAD"/>
    <s v="NO SOLICITADAS"/>
  </r>
  <r>
    <x v="0"/>
    <s v="02-02-01-003-008-09"/>
    <n v="10"/>
    <s v="Materiales y suministros - Otros artículos manufacturados n. C. P."/>
    <s v="ESFERO TINTA ROJA"/>
    <n v="44121701"/>
    <s v="CONTRATACIÓN DIRECTA"/>
    <n v="1"/>
    <n v="11"/>
    <n v="12"/>
    <n v="60000"/>
    <s v="UNIDAD"/>
    <s v="NO SOLICITADAS"/>
  </r>
  <r>
    <x v="0"/>
    <s v="02-02-01-003-008-09"/>
    <n v="10"/>
    <s v="Materiales y suministros - Otros artículos manufacturados n. C. P."/>
    <s v="MARCADORES"/>
    <n v="44121708"/>
    <s v="CONTRATACIÓN DIRECTA"/>
    <n v="1"/>
    <n v="11"/>
    <n v="12"/>
    <n v="36000"/>
    <s v="UNIDAD"/>
    <s v="NO SOLICITADAS"/>
  </r>
  <r>
    <x v="0"/>
    <s v="02-02-01-003-002-01"/>
    <n v="10"/>
    <s v="Materiales y suministros - Pasta de papel, papel y cartón"/>
    <s v="CARPETA AZ "/>
    <n v="44122003"/>
    <s v="CONTRATACIÓN DIRECTA"/>
    <n v="1"/>
    <n v="11"/>
    <n v="24"/>
    <n v="360000"/>
    <s v="UNIDAD"/>
    <s v="NO SOLICITADAS"/>
  </r>
  <r>
    <x v="0"/>
    <s v="02-02-01-004-007-05"/>
    <n v="10"/>
    <s v="Materiales y suministros - Discos, cintas, dispositivos de almacenamiento en estado sólido no volátiles y otros medios, no grabados"/>
    <s v="CD REGRAVABLE"/>
    <n v="43201800"/>
    <s v="CONTRATACIÓN DIRECTA"/>
    <n v="1"/>
    <n v="11"/>
    <n v="24"/>
    <n v="43200"/>
    <s v="UNIDAD"/>
    <s v="NO SOLICITADAS"/>
  </r>
  <r>
    <x v="0"/>
    <s v="02-02-01-004-007-05"/>
    <n v="10"/>
    <s v="Materiales y suministros - Discos, cintas, dispositivos de almacenamiento en estado sólido no volátiles y otros medios, no grabados"/>
    <s v="DV REGRAVABLE"/>
    <n v="43201800"/>
    <s v="CONTRATACIÓN DIRECTA"/>
    <n v="1"/>
    <n v="11"/>
    <n v="24"/>
    <n v="45600"/>
    <s v="UNIDAD"/>
    <s v="NO SOLICITADAS"/>
  </r>
  <r>
    <x v="0"/>
    <s v="02-02-01-003-002-01"/>
    <n v="10"/>
    <s v="Materiales y suministros - Pasta de papel, papel y cartón"/>
    <s v="SOBRES BLANCOS PARA TARJETAS"/>
    <n v="44121503"/>
    <s v="CONTRATACIÓN DIRECTA"/>
    <n v="1"/>
    <n v="11"/>
    <n v="500"/>
    <n v="50000"/>
    <s v="UNIDAD"/>
    <s v="NO SOLICITADAS"/>
  </r>
  <r>
    <x v="0"/>
    <s v="02-02-01-003-002-01"/>
    <n v="10"/>
    <s v="Materiales y suministros - Pasta de papel, papel y cartón"/>
    <s v="SOBRES BLANCOS TAMAÑO CARTA"/>
    <n v="44121503"/>
    <s v="CONTRATACIÓN DIRECTA"/>
    <n v="1"/>
    <n v="11"/>
    <n v="500"/>
    <n v="55000"/>
    <s v="UNIDAD"/>
    <s v="NO SOLICITADAS"/>
  </r>
  <r>
    <x v="0"/>
    <s v="02-02-01-003-002-01"/>
    <n v="10"/>
    <s v="Materiales y suministros - Pasta de papel, papel y cartón"/>
    <s v="SOBRES BLANCOS TAMAÑO OFICIO"/>
    <n v="44121503"/>
    <s v="CONTRATACIÓN DIRECTA"/>
    <n v="1"/>
    <n v="11"/>
    <n v="500"/>
    <n v="55000"/>
    <s v="UNIDAD"/>
    <s v="NO SOLICITADAS"/>
  </r>
  <r>
    <x v="0"/>
    <s v="02-02-01-003-002-01"/>
    <n v="10"/>
    <s v="Materiales y suministros - Pasta de papel, papel y cartón"/>
    <s v="SEPARADORES PARA CARPETAS"/>
    <n v="44122010"/>
    <s v="CONTRATACIÓN DIRECTA"/>
    <n v="1"/>
    <n v="11"/>
    <n v="12"/>
    <n v="15000"/>
    <s v="UNIDAD"/>
    <s v="NO SOLICITADAS"/>
  </r>
  <r>
    <x v="0"/>
    <s v="02-02-01-004-002"/>
    <n v="10"/>
    <s v="Materiales y suministros - Productos metálicos elaborados (excepto maquinaria y equipo)"/>
    <s v="GANCHOS PARA COSEDORA"/>
    <n v="44122100"/>
    <s v="CONTRATACIÓN DIRECTA"/>
    <n v="1"/>
    <n v="11"/>
    <n v="3"/>
    <n v="48000"/>
    <s v="UNIDAD"/>
    <s v="NO SOLICITADAS"/>
  </r>
  <r>
    <x v="0"/>
    <s v="02-02-01-004-005-01"/>
    <n v="10"/>
    <s v="Materiales y suministros - Máquinas para oficina y contabilidad, y sus partes y accesorios"/>
    <s v="COCEDERA CIS 1000"/>
    <n v="44120000"/>
    <s v="CONTRATACIÓN DIRECTA"/>
    <n v="1"/>
    <n v="11"/>
    <n v="1"/>
    <n v="93000"/>
    <s v="UNIDAD"/>
    <s v="NO SOLICITADAS"/>
  </r>
  <r>
    <x v="0"/>
    <s v="02-02-01-003-005-04"/>
    <n v="10"/>
    <s v="Materiales y suministros - Productos químicos n. C. P."/>
    <s v="COLBON"/>
    <n v="44120000"/>
    <s v="CONTRATACIÓN DIRECTA"/>
    <n v="1"/>
    <n v="11"/>
    <n v="6"/>
    <n v="13200"/>
    <s v="UNIDAD"/>
    <s v="NO SOLICITADAS"/>
  </r>
  <r>
    <x v="0"/>
    <s v="02-02-01-004-002"/>
    <n v="10"/>
    <s v="Materiales y suministros - Productos metálicos elaborados (excepto maquinaria y equipo)"/>
    <s v="CLIPS"/>
    <n v="44122104"/>
    <s v="CONTRATACIÓN DIRECTA"/>
    <n v="1"/>
    <n v="11"/>
    <n v="6"/>
    <n v="9600"/>
    <s v="UNIDAD"/>
    <s v="NO SOLICITADAS"/>
  </r>
  <r>
    <x v="0"/>
    <s v="02-02-01-003-002-01"/>
    <n v="10"/>
    <s v="Materiales y suministros - Pasta de papel, papel y cartón"/>
    <s v="CARPETA TIPO CATALOGO"/>
    <n v="44122003"/>
    <s v="CONTRATACIÓN DIRECTA"/>
    <n v="1"/>
    <n v="11"/>
    <n v="12"/>
    <n v="130800"/>
    <s v="UNIDAD"/>
    <s v="NO SOLICITADAS"/>
  </r>
  <r>
    <x v="0"/>
    <s v="02-02-01-003-002-01"/>
    <n v="10"/>
    <s v="Materiales y suministros - Pasta de papel, papel y cartón"/>
    <s v="CARPETA PRESENTACION  BLANCA."/>
    <n v="44122003"/>
    <s v="CONTRATACIÓN DIRECTA"/>
    <n v="1"/>
    <n v="11"/>
    <n v="50"/>
    <n v="80000"/>
    <s v="UNIDAD"/>
    <s v="NO SOLICITADAS"/>
  </r>
  <r>
    <x v="0"/>
    <s v="02-02-01-003-008-09"/>
    <n v="10"/>
    <s v="Materiales y suministros - Otros artículos manufacturados n. C. P."/>
    <s v="LAPIZ NEGRO"/>
    <n v="44121706"/>
    <s v="CONTRATACIÓN DIRECTA"/>
    <n v="1"/>
    <n v="11"/>
    <n v="24"/>
    <n v="26400"/>
    <s v="UNIDAD"/>
    <s v="NO SOLICITADAS"/>
  </r>
  <r>
    <x v="0"/>
    <s v="02-02-01-003-006-09"/>
    <n v="10"/>
    <s v="Materiales y suministros - Otros productos plásticos"/>
    <s v="CINTA ADHESIVA TRANSPARENTE 18 x 25"/>
    <n v="44121600"/>
    <s v="CONTRATACIÓN DIRECTA"/>
    <n v="1"/>
    <n v="11"/>
    <n v="6"/>
    <n v="15000"/>
    <s v="UNIDAD"/>
    <s v="NO SOLICITADAS"/>
  </r>
  <r>
    <x v="0"/>
    <s v="02-02-01-003-006-09"/>
    <n v="10"/>
    <s v="Materiales y suministros - Otros productos plásticos"/>
    <s v="CINTA ADHESIVA TRANSPARENTE 48 X 40"/>
    <n v="44121600"/>
    <s v="CONTRATACIÓN DIRECTA"/>
    <n v="1"/>
    <n v="11"/>
    <n v="6"/>
    <n v="20400"/>
    <s v="UNIDAD"/>
    <s v="NO SOLICITADAS"/>
  </r>
  <r>
    <x v="0"/>
    <s v="02-02-01-003-006-02"/>
    <n v="10"/>
    <s v="Materiales y suministros - Otros productos de caucho"/>
    <s v="BORRADOR MAPED 20 COLOR BLANCO"/>
    <n v="44121804"/>
    <s v="CONTRATACIÓN DIRECTA"/>
    <n v="1"/>
    <n v="11"/>
    <n v="6"/>
    <n v="6300"/>
    <s v="UNIDAD"/>
    <s v="NO SOLICITADAS"/>
  </r>
  <r>
    <x v="0"/>
    <s v="02-02-01-003-002-01"/>
    <n v="10"/>
    <s v="Materiales y suministros - Pasta de papel, papel y cartón"/>
    <s v="PAPEL CONTAC TRANSPARENTE"/>
    <n v="44121600"/>
    <s v="CONTRATACIÓN DIRECTA"/>
    <n v="1"/>
    <n v="11"/>
    <n v="5"/>
    <n v="16500"/>
    <s v="UNIDAD"/>
    <s v="NO SOLICITADAS"/>
  </r>
  <r>
    <x v="0"/>
    <s v="02-02-02-008-004-01"/>
    <n v="10"/>
    <s v="Adquisición de servicios - Servicios de telefonía y otras telecomunicaciones"/>
    <s v="SERVICIO TELEFONIA FIJA"/>
    <n v="83111500"/>
    <s v="CONTRATACIÓN DIRECTA"/>
    <n v="1"/>
    <n v="11"/>
    <n v="1"/>
    <n v="10800000"/>
    <s v="GLOBAL"/>
    <s v="NO SOLICITADAS"/>
  </r>
  <r>
    <x v="0"/>
    <s v="02-02-02-008-004-01"/>
    <n v="10"/>
    <s v="Adquisición de servicios - Servicios de telefonía y otras telecomunicaciones"/>
    <s v="SERVICIO TELEFONIA CELULAR"/>
    <n v="83111602"/>
    <s v="CONTRATACIÓN DIRECTA"/>
    <n v="1"/>
    <n v="11"/>
    <n v="1"/>
    <n v="9000000"/>
    <s v="GLOBAL"/>
    <s v="NO SOLICITADAS"/>
  </r>
  <r>
    <x v="0"/>
    <s v="02-02-02-008-004-02"/>
    <n v="10"/>
    <s v="Adquisición de servicios - Servicios de telecomunicaciones a través de internet"/>
    <s v="SERVICIO DE INTERNET"/>
    <n v="81112101"/>
    <s v="CONTRATACIÓN DIRECTA"/>
    <n v="1"/>
    <n v="11"/>
    <n v="1"/>
    <n v="600000"/>
    <s v="GLOBAL"/>
    <s v="NO SOLICITADAS"/>
  </r>
  <r>
    <x v="0"/>
    <s v="02-02-02-005-004-07"/>
    <n v="10"/>
    <s v="Adquisición de servicios - Servicios de terminación y acabados de edificios"/>
    <s v="MANTENIMIENTO  Y REPARACIONES LOCATIVAS"/>
    <n v="72101507"/>
    <s v="CONTRATACIÓN DIRECTA"/>
    <n v="1"/>
    <n v="11"/>
    <n v="1"/>
    <n v="1200000"/>
    <s v="GLOBAL"/>
    <s v="NO SOLICITADAS"/>
  </r>
  <r>
    <x v="0"/>
    <s v="02-02-02-008-007-01-3"/>
    <n v="10"/>
    <s v="Adquisición de servicios - Servicios de mantenimiento y reparación de computadores y equipo periférico"/>
    <s v="MANTENIMIENTO DE EQUIPOS DE COMPUTO"/>
    <n v="81111812"/>
    <s v="CONTRATACIÓN DIRECTA"/>
    <n v="1"/>
    <n v="11"/>
    <n v="1"/>
    <n v="1200000"/>
    <s v="GLOBAL"/>
    <s v="NO SOLICITADAS"/>
  </r>
  <r>
    <x v="0"/>
    <s v="02-02-02-008-007-02-4"/>
    <n v="10"/>
    <s v="Adquisición de servicios - Servicios de reparación de muebles"/>
    <s v="MANTENIMIENTO DE MUEBLES"/>
    <n v="72154066"/>
    <s v="CONTRATACIÓN DIRECTA"/>
    <n v="1"/>
    <n v="11"/>
    <n v="1"/>
    <n v="1200000"/>
    <s v="GLOBAL"/>
    <s v="NO SOLICITADAS"/>
  </r>
  <r>
    <x v="1"/>
    <s v="02-02-02-008-004-06"/>
    <n v="10"/>
    <s v="Adquisición de servicios - Servicios de programación, distribución y transmisión de programas"/>
    <s v="Servicio television saltelital"/>
    <n v="0"/>
    <s v="CONTRATACIÓN DIRECTA"/>
    <n v="1"/>
    <n v="11"/>
    <n v="1"/>
    <n v="5368000"/>
    <s v="GLOBAL"/>
    <s v="NO SOLICITADAS"/>
  </r>
  <r>
    <x v="1"/>
    <s v="02-02-02-008-004-01"/>
    <n v="10"/>
    <s v="Adquisición de servicios - Servicios de telefonía y otras telecomunicaciones"/>
    <s v="Servicio telefonia fija"/>
    <n v="0"/>
    <s v="CONTRATACIÓN DIRECTA"/>
    <n v="1"/>
    <n v="11"/>
    <n v="1"/>
    <n v="1843200"/>
    <s v="GLOBAL"/>
    <s v="NO SOLICITADAS"/>
  </r>
  <r>
    <x v="1"/>
    <s v="02-02-02-006-008"/>
    <n v="10"/>
    <s v="Adquisición de servicios - Servicios postales y de mensajería"/>
    <s v="Servicios postales"/>
    <n v="0"/>
    <s v="CONTRATACIÓN DIRECTA"/>
    <n v="1"/>
    <n v="11"/>
    <n v="1"/>
    <n v="614400"/>
    <s v="GLOBAL"/>
    <s v="NO SOLICITADAS"/>
  </r>
  <r>
    <x v="1"/>
    <s v="02-02-02-008-007-01-3"/>
    <n v="10"/>
    <s v="Adquisición de servicios - Servicios de mantenimiento y reparación de computadores y equipo periférico"/>
    <s v="servicio mantenimiento computadores e impresoras"/>
    <n v="0"/>
    <s v="CONTRATACIÓN DIRECTA"/>
    <n v="1"/>
    <n v="11"/>
    <n v="1"/>
    <n v="281600"/>
    <s v="GLOBAL"/>
    <s v="NO SOLICITADAS"/>
  </r>
  <r>
    <x v="1"/>
    <s v="02-02-02-008-007-02-4"/>
    <n v="10"/>
    <s v="Adquisición de servicios - Servicios de reparación de muebles"/>
    <s v="Servicio mantenimiento y reparacion de muebles"/>
    <n v="0"/>
    <s v="CONTRATACIÓN DIRECTA"/>
    <n v="1"/>
    <n v="11"/>
    <n v="1"/>
    <n v="600000"/>
    <s v="GLOBAL"/>
    <s v="NO SOLICITADAS"/>
  </r>
  <r>
    <x v="1"/>
    <s v="02-02-02-006-003-03"/>
    <n v="10"/>
    <s v="Adquisición de servicios - Servicios de suministro de comidas"/>
    <s v="Suministro de comidas (20 julio y dia FAC)"/>
    <n v="0"/>
    <s v="CONTRATACIÓN DIRECTA"/>
    <n v="1"/>
    <n v="11"/>
    <n v="1"/>
    <n v="400000"/>
    <s v="GLOBAL"/>
    <s v="NO SOLICITADAS"/>
  </r>
  <r>
    <x v="1"/>
    <s v="02-02-02-006-003-04"/>
    <n v="10"/>
    <s v="Adquisición de servicios - Servicios de suministro de bebidas para su consumo dentro del establecimiento"/>
    <s v="Servicio restaurante visitas especiales"/>
    <n v="0"/>
    <s v="CONTRATACIÓN DIRECTA"/>
    <n v="1"/>
    <n v="11"/>
    <n v="1"/>
    <n v="5298800"/>
    <s v="GLOBAL"/>
    <s v="NO SOLICITADAS"/>
  </r>
  <r>
    <x v="1"/>
    <s v="02-02-02-009-007-01"/>
    <n v="10"/>
    <s v="Adquisición de servicios - Servicios de lavado, limpieza y teñido"/>
    <s v="Servicio de lavanderia"/>
    <n v="0"/>
    <s v="CONTRATACIÓN DIRECTA"/>
    <n v="1"/>
    <n v="11"/>
    <n v="1"/>
    <n v="2800000"/>
    <s v="GLOBAL"/>
    <s v="NO SOLICITADAS"/>
  </r>
  <r>
    <x v="1"/>
    <s v="02-02-02-008-007-01-2"/>
    <n v="10"/>
    <s v="Adquisición de servicios - Servicios de mantenimiento y reparación de maquinaria de oficina y contabilidad"/>
    <s v="servicio mantenimiento destructora de papel"/>
    <n v="0"/>
    <s v="CONTRATACIÓN DIRECTA"/>
    <n v="1"/>
    <n v="11"/>
    <n v="1"/>
    <n v="300000"/>
    <s v="GLOBAL"/>
    <s v="NO SOLICITADAS"/>
  </r>
  <r>
    <x v="1"/>
    <s v="02-02-02-008-005-09-5"/>
    <n v="10"/>
    <s v="Adquisición de servicios - Servicios auxiliares especializados de oficina"/>
    <s v="Servicio de impresión"/>
    <n v="0"/>
    <s v="CONTRATACIÓN DIRECTA"/>
    <n v="1"/>
    <n v="11"/>
    <n v="1"/>
    <n v="200000"/>
    <s v="GLOBAL"/>
    <s v="NO SOLICITADAS"/>
  </r>
  <r>
    <x v="1"/>
    <s v="02-02-02-008-005-09-6"/>
    <n v="10"/>
    <s v="Adquisición de servicios - Servicios de organización y asistencia de convenciones y ferias"/>
    <s v="servicio apoyo logistico 20 julio y dia FAC"/>
    <n v="0"/>
    <s v="CONTRATACIÓN DIRECTA"/>
    <n v="1"/>
    <n v="11"/>
    <n v="1"/>
    <n v="300000"/>
    <s v="GLOBAL"/>
    <s v="NO SOLICITADAS"/>
  </r>
  <r>
    <x v="1"/>
    <s v="02-02-02-006-007-04"/>
    <n v="10"/>
    <s v="Adquisición de servicios - Servicios de apoyo al transporte por carretera"/>
    <s v="SERVICIO DE PARQUEADERO MENSUAL"/>
    <n v="0"/>
    <s v="CONTRATACIÓN DIRECTA"/>
    <n v="1"/>
    <n v="11"/>
    <n v="1"/>
    <n v="1500000"/>
    <s v="GLOBAL"/>
    <s v="NO SOLICITADAS"/>
  </r>
  <r>
    <x v="1"/>
    <s v="02-02-01-003-006-09"/>
    <n v="10"/>
    <s v="Materiales y suministros - Otros productos plásticos"/>
    <s v="CARTUCHO IMPRESORA JET PRO 200 NEGRO"/>
    <n v="0"/>
    <s v="CONTRATACIÓN DIRECTA"/>
    <n v="1"/>
    <n v="11"/>
    <n v="1"/>
    <n v="2304000"/>
    <s v="GLOBAL"/>
    <s v="NO SOLICITADAS"/>
  </r>
  <r>
    <x v="1"/>
    <s v="02-02-01-003-006-09"/>
    <n v="10"/>
    <s v="Materiales y suministros - Otros productos plásticos"/>
    <s v="CARTUCHO IMPRESORA JET PRO 200 COLOR"/>
    <n v="0"/>
    <s v="CONTRATACIÓN DIRECTA"/>
    <n v="1"/>
    <n v="11"/>
    <n v="4"/>
    <n v="1320000"/>
    <s v="GLOBAL"/>
    <s v="NO SOLICITADAS"/>
  </r>
  <r>
    <x v="1"/>
    <s v="02-02-01-003-006-09"/>
    <n v="10"/>
    <s v="Materiales y suministros - Otros productos plásticos"/>
    <s v="CARTUCHO IMPRESORA HP CC643WL"/>
    <n v="0"/>
    <s v="CONTRATACIÓN DIRECTA"/>
    <n v="1"/>
    <n v="11"/>
    <n v="9"/>
    <n v="2970000"/>
    <s v="GLOBAL"/>
    <s v="NO SOLICITADAS"/>
  </r>
  <r>
    <x v="1"/>
    <s v="02-02-01-003-006-09"/>
    <n v="10"/>
    <s v="Materiales y suministros - Otros productos plásticos"/>
    <s v="CARTUCHO IMPRESORA HP CC640WL"/>
    <n v="0"/>
    <s v="CONTRATACIÓN DIRECTA"/>
    <n v="1"/>
    <n v="11"/>
    <n v="5"/>
    <n v="650000"/>
    <s v="GLOBAL"/>
    <s v="NO SOLICITADAS"/>
  </r>
  <r>
    <x v="1"/>
    <s v="02-02-01-003-002-01"/>
    <n v="10"/>
    <s v="Materiales y suministros - Pasta de papel, papel y cartón"/>
    <s v="RESMA TAMAÑO CARTA"/>
    <n v="0"/>
    <s v="CONTRATACIÓN DIRECTA"/>
    <n v="1"/>
    <n v="11"/>
    <n v="5"/>
    <n v="650000"/>
    <s v="GLOBAL"/>
    <s v="NO SOLICITADAS"/>
  </r>
  <r>
    <x v="1"/>
    <s v="02-02-01-003-002-01"/>
    <n v="10"/>
    <s v="Materiales y suministros - Pasta de papel, papel y cartón"/>
    <s v="RESMA TAMAÑO A4"/>
    <n v="0"/>
    <s v="CONTRATACIÓN DIRECTA"/>
    <n v="1"/>
    <n v="11"/>
    <n v="4"/>
    <n v="60000"/>
    <s v="GLOBAL"/>
    <s v="NO SOLICITADAS"/>
  </r>
  <r>
    <x v="1"/>
    <s v="02-02-01-003-002-01"/>
    <n v="10"/>
    <s v="Materiales y suministros - Pasta de papel, papel y cartón"/>
    <s v="RESMA TAMAÑO OFICIO"/>
    <n v="0"/>
    <s v="CONTRATACIÓN DIRECTA"/>
    <n v="1"/>
    <n v="11"/>
    <n v="8"/>
    <n v="120000"/>
    <s v="GLOBAL"/>
    <s v="NO SOLICITADAS"/>
  </r>
  <r>
    <x v="1"/>
    <s v="02-02-01-003-002-01"/>
    <n v="10"/>
    <s v="Materiales y suministros - Pasta de papel, papel y cartón"/>
    <s v="CARPETAS TAMAÑO A4"/>
    <n v="0"/>
    <s v="CONTRATACIÓN DIRECTA"/>
    <n v="1"/>
    <n v="11"/>
    <n v="4"/>
    <n v="60000"/>
    <s v="GLOBAL"/>
    <s v="NO SOLICITADAS"/>
  </r>
  <r>
    <x v="1"/>
    <s v="02-02-01-003-002-01"/>
    <n v="10"/>
    <s v="Materiales y suministros - Pasta de papel, papel y cartón"/>
    <s v="SOBRES DE MANILA TAMAÑO OFICIO"/>
    <n v="0"/>
    <s v="CONTRATACIÓN DIRECTA"/>
    <n v="1"/>
    <n v="11"/>
    <n v="20"/>
    <n v="120000"/>
    <s v="GLOBAL"/>
    <s v="NO SOLICITADAS"/>
  </r>
  <r>
    <x v="1"/>
    <s v="02-02-01-003-002-01"/>
    <n v="10"/>
    <s v="Materiales y suministros - Pasta de papel, papel y cartón"/>
    <s v="SOBRES DE MANILA TAMAÑO A4"/>
    <n v="0"/>
    <s v="CONTRATACIÓN DIRECTA"/>
    <n v="1"/>
    <n v="11"/>
    <n v="30"/>
    <n v="96000"/>
    <s v="GLOBAL"/>
    <s v="NO SOLICITADAS"/>
  </r>
  <r>
    <x v="1"/>
    <s v="02-02-01-003-008-09"/>
    <n v="10"/>
    <s v="Materiales y suministros - Otros artículos manufacturados n. C. P."/>
    <s v="ESFEROS TINTA AZUL"/>
    <n v="0"/>
    <s v="CONTRATACIÓN DIRECTA"/>
    <n v="1"/>
    <n v="11"/>
    <n v="30"/>
    <n v="90000"/>
    <s v="GLOBAL"/>
    <s v="NO SOLICITADAS"/>
  </r>
  <r>
    <x v="1"/>
    <s v="02-02-01-003-008-09"/>
    <n v="10"/>
    <s v="Materiales y suministros - Otros artículos manufacturados n. C. P."/>
    <s v="ESFEROS TINTA NEGRA"/>
    <n v="0"/>
    <s v="CONTRATACIÓN DIRECTA"/>
    <n v="1"/>
    <n v="11"/>
    <n v="12"/>
    <n v="12000"/>
    <s v="GLOBAL"/>
    <s v="NO SOLICITADAS"/>
  </r>
  <r>
    <x v="1"/>
    <s v="02-02-01-004-002"/>
    <n v="10"/>
    <s v="Materiales y suministros - Productos metálicos elaborados (excepto maquinaria y equipo)"/>
    <s v="BISTURI GRANDE"/>
    <n v="0"/>
    <s v="CONTRATACIÓN DIRECTA"/>
    <n v="1"/>
    <n v="11"/>
    <n v="12"/>
    <n v="12000"/>
    <s v="GLOBAL"/>
    <s v="NO SOLICITADAS"/>
  </r>
  <r>
    <x v="1"/>
    <s v="02-02-01-003-008-09"/>
    <n v="10"/>
    <s v="Materiales y suministros - Otros artículos manufacturados n. C. P."/>
    <s v="PAQUETE SOBRE PAPEL KIMBERLY X 12 UND"/>
    <n v="0"/>
    <s v="CONTRATACIÓN DIRECTA"/>
    <n v="1"/>
    <n v="11"/>
    <n v="6"/>
    <n v="24000"/>
    <s v="GLOBAL"/>
    <s v="NO SOLICITADAS"/>
  </r>
  <r>
    <x v="1"/>
    <s v="02-02-01-003-008-09"/>
    <n v="10"/>
    <s v="Materiales y suministros - Otros artículos manufacturados n. C. P."/>
    <s v="PAQUETE HOJAS KIMBERLY X 25 UND"/>
    <n v="0"/>
    <s v="CONTRATACIÓN DIRECTA"/>
    <n v="1"/>
    <n v="11"/>
    <n v="20"/>
    <n v="300000"/>
    <s v="GLOBAL"/>
    <s v="NO SOLICITADAS"/>
  </r>
  <r>
    <x v="1"/>
    <s v="02-02-01-003-005-04"/>
    <n v="10"/>
    <s v="Materiales y suministros - Productos químicos n. C. P."/>
    <s v="CORRECTOR TIPO LAPIZ"/>
    <n v="0"/>
    <s v="CONTRATACIÓN DIRECTA"/>
    <n v="1"/>
    <n v="11"/>
    <n v="10"/>
    <n v="200000"/>
    <s v="GLOBAL"/>
    <s v="NO SOLICITADAS"/>
  </r>
  <r>
    <x v="1"/>
    <s v="02-02-01-003-005-04"/>
    <n v="10"/>
    <s v="Materiales y suministros - Productos químicos n. C. P."/>
    <s v="PEGANTE LIQUIDO TRANSPARENTE"/>
    <n v="0"/>
    <s v="CONTRATACIÓN DIRECTA"/>
    <n v="1"/>
    <n v="11"/>
    <n v="6"/>
    <n v="42000"/>
    <s v="GLOBAL"/>
    <s v="NO SOLICITADAS"/>
  </r>
  <r>
    <x v="1"/>
    <s v="02-02-01-003-006-09"/>
    <n v="10"/>
    <s v="Materiales y suministros - Otros productos plásticos"/>
    <s v="CINTA TRANSPARENTE "/>
    <n v="0"/>
    <s v="CONTRATACIÓN DIRECTA"/>
    <n v="1"/>
    <n v="11"/>
    <n v="4"/>
    <n v="24000"/>
    <s v="GLOBAL"/>
    <s v="NO SOLICITADAS"/>
  </r>
  <r>
    <x v="1"/>
    <s v="02-02-01-003-006-09"/>
    <n v="10"/>
    <s v="Materiales y suministros - Otros productos plásticos"/>
    <s v="CINTA TRANSPARENTE EMPAQUE"/>
    <n v="0"/>
    <s v="CONTRATACIÓN DIRECTA"/>
    <n v="1"/>
    <n v="11"/>
    <n v="6"/>
    <n v="12000"/>
    <s v="GLOBAL"/>
    <s v="NO SOLICITADAS"/>
  </r>
  <r>
    <x v="1"/>
    <s v="02-02-01-003-008-09"/>
    <n v="10"/>
    <s v="Materiales y suministros - Otros artículos manufacturados n. C. P."/>
    <s v="LAPICES HB"/>
    <n v="0"/>
    <s v="CONTRATACIÓN DIRECTA"/>
    <n v="1"/>
    <n v="11"/>
    <n v="6"/>
    <n v="48000"/>
    <s v="GLOBAL"/>
    <s v="NO SOLICITADAS"/>
  </r>
  <r>
    <x v="1"/>
    <s v="02-02-01-003-008-09"/>
    <n v="10"/>
    <s v="Materiales y suministros - Otros artículos manufacturados n. C. P."/>
    <s v="PORTAMINAS"/>
    <n v="0"/>
    <s v="CONTRATACIÓN DIRECTA"/>
    <n v="1"/>
    <n v="11"/>
    <n v="12"/>
    <n v="24000"/>
    <s v="GLOBAL"/>
    <s v="NO SOLICITADAS"/>
  </r>
  <r>
    <x v="1"/>
    <s v="02-02-01-003-008-09"/>
    <n v="10"/>
    <s v="Materiales y suministros - Otros artículos manufacturados n. C. P."/>
    <s v="MINAS PARA PORTAMINAS HB"/>
    <n v="0"/>
    <s v="CONTRATACIÓN DIRECTA"/>
    <n v="1"/>
    <n v="11"/>
    <n v="6"/>
    <n v="24000"/>
    <s v="GLOBAL"/>
    <s v="NO SOLICITADAS"/>
  </r>
  <r>
    <x v="1"/>
    <s v="02-02-01-003-008-09"/>
    <n v="10"/>
    <s v="Materiales y suministros - Otros artículos manufacturados n. C. P."/>
    <s v="MARCADORES PUNTA FINA"/>
    <n v="0"/>
    <s v="CONTRATACIÓN DIRECTA"/>
    <n v="1"/>
    <n v="11"/>
    <n v="6"/>
    <n v="18000"/>
    <s v="GLOBAL"/>
    <s v="NO SOLICITADAS"/>
  </r>
  <r>
    <x v="1"/>
    <s v="02-02-01-003-008-09"/>
    <n v="10"/>
    <s v="Materiales y suministros - Otros artículos manufacturados n. C. P."/>
    <s v="RESALTADORES VARIOS COLORES"/>
    <n v="0"/>
    <s v="CONTRATACIÓN DIRECTA"/>
    <n v="1"/>
    <n v="11"/>
    <n v="12"/>
    <n v="54000"/>
    <s v="GLOBAL"/>
    <s v="NO SOLICITADAS"/>
  </r>
  <r>
    <x v="1"/>
    <s v="02-02-01-004-002"/>
    <n v="10"/>
    <s v="Materiales y suministros - Productos metálicos elaborados (excepto maquinaria y equipo)"/>
    <s v="GANCHO CLIP"/>
    <n v="0"/>
    <s v="CONTRATACIÓN DIRECTA"/>
    <n v="1"/>
    <n v="11"/>
    <n v="12"/>
    <n v="54000"/>
    <s v="GLOBAL"/>
    <s v="NO SOLICITADAS"/>
  </r>
  <r>
    <x v="1"/>
    <s v="02-02-01-004-002"/>
    <n v="10"/>
    <s v="Materiales y suministros - Productos metálicos elaborados (excepto maquinaria y equipo)"/>
    <s v="GANCHO MARIPOSA"/>
    <n v="0"/>
    <s v="CONTRATACIÓN DIRECTA"/>
    <n v="1"/>
    <n v="11"/>
    <n v="3"/>
    <n v="9000"/>
    <s v="GLOBAL"/>
    <s v="NO SOLICITADAS"/>
  </r>
  <r>
    <x v="1"/>
    <s v="02-02-01-003-002-01"/>
    <n v="10"/>
    <s v="Materiales y suministros - Pasta de papel, papel y cartón"/>
    <s v="PAPEL CONTAC TRANSPARENTE ROLLO"/>
    <n v="0"/>
    <s v="CONTRATACIÓN DIRECTA"/>
    <n v="1"/>
    <n v="11"/>
    <n v="3"/>
    <n v="9000"/>
    <s v="GLOBAL"/>
    <s v="NO SOLICITADAS"/>
  </r>
  <r>
    <x v="1"/>
    <s v="02-02-01-003-002-01"/>
    <n v="10"/>
    <s v="Materiales y suministros - Pasta de papel, papel y cartón"/>
    <s v="PAPEL CONTAC AZUL ROLLO"/>
    <n v="0"/>
    <s v="CONTRATACIÓN DIRECTA"/>
    <n v="1"/>
    <n v="11"/>
    <n v="1"/>
    <n v="60000"/>
    <s v="GLOBAL"/>
    <s v="NO SOLICITADAS"/>
  </r>
  <r>
    <x v="1"/>
    <s v="02-02-01-003-002-01"/>
    <n v="10"/>
    <s v="Materiales y suministros - Pasta de papel, papel y cartón"/>
    <s v="CARTULINA SEPARADOR TAMAÑO A4"/>
    <n v="0"/>
    <s v="CONTRATACIÓN DIRECTA"/>
    <n v="1"/>
    <n v="11"/>
    <n v="1"/>
    <n v="60000"/>
    <s v="GLOBAL"/>
    <s v="NO SOLICITADAS"/>
  </r>
  <r>
    <x v="1"/>
    <s v="02-02-01-003-002-01"/>
    <n v="10"/>
    <s v="Materiales y suministros - Pasta de papel, papel y cartón"/>
    <s v="CARPETA AZ TAMAÑO A4"/>
    <n v="0"/>
    <s v="CONTRATACIÓN DIRECTA"/>
    <n v="1"/>
    <n v="11"/>
    <n v="6"/>
    <n v="90000"/>
    <s v="GLOBAL"/>
    <s v="NO SOLICITADAS"/>
  </r>
  <r>
    <x v="1"/>
    <s v="02-02-01-004-006-04"/>
    <n v="10"/>
    <s v="Materiales y suministros - Acumuladores, pilas y baterías primarias y sus partes y piezas"/>
    <s v="PILAS AA (PAR) ALKALINA"/>
    <n v="0"/>
    <s v="CONTRATACIÓN DIRECTA"/>
    <n v="1"/>
    <n v="11"/>
    <n v="10"/>
    <n v="60000"/>
    <s v="GLOBAL"/>
    <s v="NO SOLICITADAS"/>
  </r>
  <r>
    <x v="1"/>
    <s v="02-02-01-004-006-04"/>
    <n v="10"/>
    <s v="Materiales y suministros - Acumuladores, pilas y baterías primarias y sus partes y piezas"/>
    <s v="PIAS AAA(PAR) ALKALINA"/>
    <n v="0"/>
    <s v="CONTRATACIÓN DIRECTA"/>
    <n v="1"/>
    <n v="11"/>
    <n v="4"/>
    <n v="16000"/>
    <s v="GLOBAL"/>
    <s v="NO SOLICITADAS"/>
  </r>
  <r>
    <x v="1"/>
    <s v="02-02-01-003-002-01"/>
    <n v="10"/>
    <s v="Materiales y suministros - Pasta de papel, papel y cartón"/>
    <s v="BLOCK TMAÑO CARTA HOJA AMARILLA"/>
    <n v="0"/>
    <s v="CONTRATACIÓN DIRECTA"/>
    <n v="1"/>
    <n v="11"/>
    <n v="4"/>
    <n v="16000"/>
    <s v="GLOBAL"/>
    <s v="NO SOLICITADAS"/>
  </r>
  <r>
    <x v="1"/>
    <s v="02-02-01-003-006-09"/>
    <n v="10"/>
    <s v="Materiales y suministros - Otros productos plásticos"/>
    <s v="TABLA PLANILLERA TAMAÑO OFICIO"/>
    <n v="0"/>
    <s v="CONTRATACIÓN DIRECTA"/>
    <n v="1"/>
    <n v="11"/>
    <n v="4"/>
    <n v="20000"/>
    <s v="GLOBAL"/>
    <s v="NO SOLICITADAS"/>
  </r>
  <r>
    <x v="1"/>
    <s v="02-02-01-000-001-06"/>
    <n v="10"/>
    <s v="Materiales y suministros - Plantas aromáticas, bebestibles y especias"/>
    <s v="CAFÉ GRANULADO"/>
    <n v="0"/>
    <s v="CONTRATACIÓN DIRECTA"/>
    <n v="1"/>
    <n v="11"/>
    <n v="2"/>
    <n v="50000"/>
    <s v="GLOBAL"/>
    <s v="NO SOLICITADAS"/>
  </r>
  <r>
    <x v="1"/>
    <s v="02-02-01-001-008"/>
    <n v="10"/>
    <s v="Materiales y suministros - Agua natural"/>
    <s v="AGUA BOTELLA (X 12)"/>
    <n v="0"/>
    <s v="CONTRATACIÓN DIRECTA"/>
    <n v="1"/>
    <n v="11"/>
    <n v="12"/>
    <n v="240000"/>
    <s v="GLOBAL"/>
    <s v="NO SOLICITADAS"/>
  </r>
  <r>
    <x v="1"/>
    <s v="02-02-01-003-005-03"/>
    <n v="10"/>
    <s v="Materiales y suministros - Jabón, preparados para limpieza, perfumes y preparados de tocador"/>
    <s v="AMBIENTADOR EN SPRAY"/>
    <n v="0"/>
    <s v="CONTRATACIÓN DIRECTA"/>
    <n v="1"/>
    <n v="11"/>
    <n v="12"/>
    <n v="180000"/>
    <s v="GLOBAL"/>
    <s v="NO SOLICITADAS"/>
  </r>
  <r>
    <x v="1"/>
    <s v="02-02-01-003-005-03"/>
    <n v="10"/>
    <s v="Materiales y suministros - Jabón, preparados para limpieza, perfumes y preparados de tocador"/>
    <s v="ESPUMA LIMPIADORA COMPUTADORES"/>
    <n v="0"/>
    <s v="CONTRATACIÓN DIRECTA"/>
    <n v="1"/>
    <n v="11"/>
    <n v="4"/>
    <n v="60000"/>
    <s v="GLOBAL"/>
    <s v="NO SOLICITADAS"/>
  </r>
  <r>
    <x v="1"/>
    <s v="02-02-01-003-005-03"/>
    <n v="10"/>
    <s v="Materiales y suministros - Jabón, preparados para limpieza, perfumes y preparados de tocador"/>
    <s v="LIQUIDO LUSTRAMUEBLES"/>
    <n v="0"/>
    <s v="CONTRATACIÓN DIRECTA"/>
    <n v="1"/>
    <n v="11"/>
    <n v="4"/>
    <n v="60000"/>
    <s v="GLOBAL"/>
    <s v="NO SOLICITADAS"/>
  </r>
  <r>
    <x v="1"/>
    <s v="02-02-01-003-002-01"/>
    <n v="10"/>
    <s v="Materiales y suministros - Pasta de papel, papel y cartón"/>
    <s v="PAÑOS DESECHABLES PAQUETE"/>
    <n v="0"/>
    <s v="CONTRATACIÓN DIRECTA"/>
    <n v="1"/>
    <n v="11"/>
    <n v="4"/>
    <n v="60000"/>
    <s v="GLOBAL"/>
    <s v="NO SOLICITADAS"/>
  </r>
  <r>
    <x v="1"/>
    <s v="02-02-01-003-002-01"/>
    <n v="10"/>
    <s v="Materiales y suministros - Pasta de papel, papel y cartón"/>
    <s v="TOALLAS DE PAPEL ABSORBENTE"/>
    <n v="0"/>
    <s v="CONTRATACIÓN DIRECTA"/>
    <n v="1"/>
    <n v="11"/>
    <n v="8"/>
    <n v="96000"/>
    <s v="GLOBAL"/>
    <s v="NO SOLICITADAS"/>
  </r>
  <r>
    <x v="1"/>
    <s v="02-02-01-003-005-03"/>
    <n v="10"/>
    <s v="Materiales y suministros - Jabón, preparados para limpieza, perfumes y preparados de tocador"/>
    <s v="LIQUIDO LIMPIAVIDRIOS"/>
    <n v="0"/>
    <s v="CONTRATACIÓN DIRECTA"/>
    <n v="1"/>
    <n v="11"/>
    <n v="8"/>
    <n v="72000"/>
    <s v="GLOBAL"/>
    <s v="NO SOLICITADAS"/>
  </r>
  <r>
    <x v="1"/>
    <s v="02-02-01-003-006-09"/>
    <n v="10"/>
    <s v="Materiales y suministros - Otros productos plásticos"/>
    <s v="CARTUCHOS IMPRESORAS NEGRO Y COLOR "/>
    <n v="0"/>
    <s v="CONTRATACIÓN DIRECTA"/>
    <n v="1"/>
    <n v="11"/>
    <n v="6"/>
    <n v="48000"/>
    <s v="GLOBAL"/>
    <s v="NO SOLICITADAS"/>
  </r>
  <r>
    <x v="2"/>
    <s v="02-02-01-003-006-09"/>
    <n v="10"/>
    <s v="Materiales y suministros - Otros productos plásticos"/>
    <s v="CARTUCHOS IMPRESORAS NEGRO Y COLOR "/>
    <n v="0"/>
    <s v="CONTRATACIÓN DIRECTA"/>
    <n v="1"/>
    <n v="11"/>
    <n v="4"/>
    <n v="1176000"/>
    <s v="UNIDAD"/>
    <s v="NO SOLICITADAS"/>
  </r>
  <r>
    <x v="2"/>
    <s v="02-02-01-003-008-09"/>
    <n v="10"/>
    <s v="Materiales y suministros - Otros artículos manufacturados n. C. P."/>
    <s v="RESALTADORES"/>
    <n v="0"/>
    <s v="CONTRATACIÓN DIRECTA"/>
    <n v="1"/>
    <n v="11"/>
    <n v="4"/>
    <n v="84000"/>
    <s v="UNIDAD"/>
    <s v="NO SOLICITADAS"/>
  </r>
  <r>
    <x v="2"/>
    <s v="02-02-01-003-002-01"/>
    <n v="10"/>
    <s v="Materiales y suministros - Pasta de papel, papel y cartón"/>
    <s v="5 RESMAS DE PAPEL"/>
    <n v="0"/>
    <s v="CONTRATACIÓN DIRECTA"/>
    <n v="1"/>
    <n v="11"/>
    <n v="5"/>
    <n v="147000"/>
    <s v="UNIDAD"/>
    <s v="NO SOLICITADAS"/>
  </r>
  <r>
    <x v="2"/>
    <s v="02-02-01-003-002-01"/>
    <n v="10"/>
    <s v="Materiales y suministros - Pasta de papel, papel y cartón"/>
    <s v="PAPEL FOTOGRAFIA"/>
    <n v="0"/>
    <s v="CONTRATACIÓN DIRECTA"/>
    <n v="1"/>
    <n v="11"/>
    <n v="2"/>
    <n v="84000"/>
    <s v="UNIDAD"/>
    <s v="NO SOLICITADAS"/>
  </r>
  <r>
    <x v="2"/>
    <s v="02-02-01-003-008-09"/>
    <n v="10"/>
    <s v="Materiales y suministros - Otros artículos manufacturados n. C. P."/>
    <s v="02 LAPICEROS PLUMAS PARKER"/>
    <n v="0"/>
    <s v="CONTRATACIÓN DIRECTA"/>
    <n v="1"/>
    <n v="11"/>
    <n v="2"/>
    <n v="182000"/>
    <s v="UNIDAD"/>
    <s v="NO SOLICITADAS"/>
  </r>
  <r>
    <x v="2"/>
    <s v="02-02-01-003-008-09"/>
    <n v="10"/>
    <s v="Materiales y suministros - Otros artículos manufacturados n. C. P."/>
    <s v="03 ESFEROS PAPERMATE INK JOY GEL 0,7"/>
    <n v="0"/>
    <s v="CONTRATACIÓN DIRECTA"/>
    <n v="1"/>
    <n v="11"/>
    <n v="3"/>
    <n v="56100"/>
    <s v="UNIDAD"/>
    <s v="NO SOLICITADAS"/>
  </r>
  <r>
    <x v="2"/>
    <s v="02-02-01-003-005-04"/>
    <n v="10"/>
    <s v="Materiales y suministros - Productos químicos n. C. P."/>
    <s v="PEGASTICK  EN PAQUETES x 6"/>
    <n v="0"/>
    <s v="CONTRATACIÓN DIRECTA"/>
    <n v="1"/>
    <n v="11"/>
    <n v="4"/>
    <n v="98000"/>
    <s v="UNIDAD"/>
    <s v="NO SOLICITADAS"/>
  </r>
  <r>
    <x v="2"/>
    <s v="02-02-01-004-006-05"/>
    <n v="10"/>
    <s v="Materiales y suministros - Lámparas eléctricas de incandescencia o descarga; lámparas de arco, equipo para alumbrado eléctrico; sus partes y piezas"/>
    <s v="04 345 LUMEN LED"/>
    <n v="0"/>
    <s v="CONTRATACIÓN DIRECTA"/>
    <n v="1"/>
    <n v="11"/>
    <n v="2"/>
    <n v="63000"/>
    <s v="UNIDAD"/>
    <s v="NO SOLICITADAS"/>
  </r>
  <r>
    <x v="2"/>
    <s v="02-02-01-003-005-04"/>
    <n v="10"/>
    <s v="Materiales y suministros - Productos químicos n. C. P."/>
    <s v="CORRECTION TAPE X3 "/>
    <n v="0"/>
    <s v="CONTRATACIÓN DIRECTA"/>
    <n v="1"/>
    <n v="11"/>
    <n v="2"/>
    <n v="35000"/>
    <s v="UNIDAD"/>
    <s v="NO SOLICITADAS"/>
  </r>
  <r>
    <x v="2"/>
    <s v="02-02-02-006-003-03"/>
    <n v="10"/>
    <s v="Adquisición de servicios - Servicios de suministro de comidas"/>
    <s v="SERVICIO DE CAFETERIA"/>
    <n v="0"/>
    <s v="CONTRATACIÓN DIRECTA"/>
    <n v="1"/>
    <n v="11"/>
    <n v="1"/>
    <n v="11515000"/>
    <s v="GLOBAL"/>
    <s v="NO SOLICITADAS"/>
  </r>
  <r>
    <x v="2"/>
    <s v="02-02-02-008-003-09"/>
    <n v="10"/>
    <s v="Adquisición de servicios - Otros servicios profesionales y técnicos n. C. P."/>
    <s v="SERVICIO DE TRADUCCION"/>
    <n v="0"/>
    <s v="CONTRATACIÓN DIRECTA"/>
    <n v="1"/>
    <n v="11"/>
    <n v="1"/>
    <n v="805000"/>
    <s v="GLOBAL"/>
    <s v="NO SOLICITADAS"/>
  </r>
  <r>
    <x v="2"/>
    <s v="02-02-02-008-004-03"/>
    <n v="10"/>
    <s v="Adquisición de servicios - Servicios de contenidos en línea (on-line)"/>
    <s v="MANTENIMIENTO DE SOFTWARE"/>
    <n v="0"/>
    <s v="CONTRATACIÓN DIRECTA"/>
    <n v="1"/>
    <n v="11"/>
    <n v="1"/>
    <n v="630000"/>
    <s v="GLOBAL"/>
    <s v="NO SOLICITADAS"/>
  </r>
  <r>
    <x v="2"/>
    <s v="02-02-02-009-009"/>
    <n v="10"/>
    <s v="Adquisición de servicios - Servicios prestados por organizaciones y organismos extraterritoriales"/>
    <s v="AFILICIACION ASOCIACIONES MILITARES"/>
    <n v="0"/>
    <s v="CONTRATACIÓN DIRECTA"/>
    <n v="1"/>
    <n v="11"/>
    <n v="1"/>
    <n v="1417500"/>
    <s v="GLOBAL"/>
    <s v="NO SOLICITADAS"/>
  </r>
  <r>
    <x v="2"/>
    <s v="02-02-02-006-004"/>
    <n v="10"/>
    <s v="Adquisición de servicios - Servicios de transporte de pasajeros"/>
    <s v="SERVICIO DE TRANSPORTE"/>
    <n v="0"/>
    <s v="CONTRATACIÓN DIRECTA"/>
    <n v="1"/>
    <n v="11"/>
    <n v="1"/>
    <n v="13014240"/>
    <s v="GLOBAL"/>
    <s v="NO SOLICITADAS"/>
  </r>
  <r>
    <x v="2"/>
    <s v="02-02-02-008-004-01"/>
    <n v="10"/>
    <s v="Adquisición de servicios - Servicios de telefonía y otras telecomunicaciones"/>
    <s v="TELEFONIA MOVIL CELUAR"/>
    <n v="0"/>
    <s v="CONTRATACIÓN DIRECTA"/>
    <n v="1"/>
    <n v="11"/>
    <n v="1"/>
    <n v="13761160"/>
    <s v="GLOBAL"/>
    <s v="NO SOLICITADAS"/>
  </r>
  <r>
    <x v="2"/>
    <s v="02-02-02-008-004-01"/>
    <n v="10"/>
    <s v="Adquisición de servicios - Servicios de telefonía y otras telecomunicaciones"/>
    <s v="TELEFONO,FAX Y OTROS"/>
    <n v="0"/>
    <s v="CONTRATACIÓN DIRECTA"/>
    <n v="1"/>
    <n v="11"/>
    <n v="1"/>
    <n v="1932000"/>
    <s v="GLOBAL"/>
    <s v="NO SOLICITADAS"/>
  </r>
  <r>
    <x v="3"/>
    <s v="02-02-02-007-001-01-1"/>
    <n v="10"/>
    <s v="Adquisición de servicios - Servicios financieros, excepto de la banca de inversión, servicios de seguros y servicios de pensiones"/>
    <s v="SERVICIO FINANCIERO POR TRANSFERENCIA INTERNACIONAL COL-PER"/>
    <n v="0"/>
    <s v="CONTRATACIÓN DIRECTA"/>
    <n v="1"/>
    <n v="11"/>
    <n v="1"/>
    <n v="600000"/>
    <s v="GLOBAL"/>
    <s v="NO SOLICITADAS"/>
  </r>
  <r>
    <x v="3"/>
    <s v="02-02-02-007-001-01-1"/>
    <n v="10"/>
    <s v="Adquisición de servicios - Servicios financieros, excepto de la banca de inversión, servicios de seguros y servicios de pensiones"/>
    <s v="SERVICIO FINANCIERO POR SOSTENIMIENTO CUENTA BANCARIA"/>
    <n v="0"/>
    <s v="CONTRATACIÓN DIRECTA"/>
    <n v="1"/>
    <n v="11"/>
    <n v="1"/>
    <n v="660000"/>
    <s v="GLOBAL"/>
    <s v="NO SOLICITADAS"/>
  </r>
  <r>
    <x v="3"/>
    <s v="02-02-02-006-004"/>
    <n v="10"/>
    <s v="Adquisición de servicios - Servicios de transporte de pasajeros"/>
    <s v="SERVICIO DE TRANSPORTE AÉREO Y TERRESTRE"/>
    <n v="0"/>
    <s v="CONTRATACIÓN DIRECTA"/>
    <n v="1"/>
    <n v="11"/>
    <n v="1"/>
    <n v="2500000"/>
    <s v="GLOBAL"/>
    <s v="NO SOLICITADAS"/>
  </r>
  <r>
    <x v="3"/>
    <s v="02-02-02-006-003-03"/>
    <n v="10"/>
    <s v="Adquisición de servicios - Servicios de suministro de comidas"/>
    <s v="SERVICIO RESTAURANTE Y CAFETERIA ATENCION PERSONALIDADES"/>
    <n v="0"/>
    <s v="CONTRATACIÓN DIRECTA"/>
    <n v="1"/>
    <n v="11"/>
    <n v="1"/>
    <n v="7000000"/>
    <s v="GLOBAL"/>
    <s v="NO SOLICITADAS"/>
  </r>
  <r>
    <x v="3"/>
    <s v="02-02-01-004-002"/>
    <n v="10"/>
    <s v="Materiales y suministros - Productos metálicos elaborados (excepto maquinaria y equipo)"/>
    <s v="MONEDAS Y PLACAS ATENCION PERSONALIDADES"/>
    <n v="0"/>
    <s v="CONTRATACIÓN DIRECTA"/>
    <n v="1"/>
    <n v="11"/>
    <n v="1"/>
    <n v="4300000"/>
    <s v="GLOBAL"/>
    <s v="NO SOLICITADAS"/>
  </r>
  <r>
    <x v="3"/>
    <s v="02-02-02-008-004-01"/>
    <n v="10"/>
    <s v="Adquisición de servicios - Servicios de telefonía y otras telecomunicaciones"/>
    <s v="SERVICIO TELEFONIA CELULAR (COMUNICACIONES AGREGADURIA)"/>
    <n v="0"/>
    <s v="CONTRATACIÓN DIRECTA"/>
    <n v="1"/>
    <n v="11"/>
    <n v="1"/>
    <n v="6892360"/>
    <s v="GLOBAL"/>
    <s v="NO SOLICITADAS"/>
  </r>
  <r>
    <x v="3"/>
    <s v="02-02-02-008-007-01-3"/>
    <n v="10"/>
    <s v="Adquisición de servicios - Servicios de mantenimiento y reparación de computadores y equipo periférico"/>
    <s v="SERVICIO TÉCNICO MANTENIMIENTO DE RED, SOFWARE Y COMPUTADORES"/>
    <n v="0"/>
    <s v="CONTRATACIÓN DIRECTA"/>
    <n v="1"/>
    <n v="11"/>
    <n v="1"/>
    <n v="1000000"/>
    <s v="GLOBAL"/>
    <s v="NO SOLICITADAS"/>
  </r>
  <r>
    <x v="3"/>
    <s v="02-02-02-009-007-01"/>
    <n v="10"/>
    <s v="Adquisición de servicios - Servicios de lavado, limpieza y teñido"/>
    <s v="SERVICIOS GENERALES (ASEO OFICINA)"/>
    <n v="0"/>
    <s v="CONTRATACIÓN DIRECTA"/>
    <n v="1"/>
    <n v="11"/>
    <n v="1"/>
    <n v="2500000"/>
    <s v="GLOBAL"/>
    <s v="NO SOLICITADAS"/>
  </r>
  <r>
    <x v="3"/>
    <s v="02-02-02-009-009"/>
    <n v="10"/>
    <s v="Adquisición de servicios - Servicios prestados por organizaciones y organismos extraterritoriales"/>
    <s v="SERVICIO AGREGADURIA ASOCIACION DE OFICIALES"/>
    <n v="0"/>
    <s v="CONTRATACIÓN DIRECTA"/>
    <n v="1"/>
    <n v="11"/>
    <n v="1"/>
    <n v="3348000"/>
    <s v="GLOBAL"/>
    <s v="NO SOLICITADAS"/>
  </r>
  <r>
    <x v="3"/>
    <s v="02-02-02-009-009"/>
    <n v="10"/>
    <s v="Adquisición de servicios - Servicios prestados por organizaciones y organismos extraterritoriales"/>
    <s v="SERVICIO AGREGADURIA ASOCIACION DE SUBOFICIALES"/>
    <n v="0"/>
    <s v="CONTRATACIÓN DIRECTA"/>
    <n v="1"/>
    <n v="11"/>
    <n v="1"/>
    <n v="2343000"/>
    <s v="GLOBAL"/>
    <s v="NO SOLICITADAS"/>
  </r>
  <r>
    <x v="3"/>
    <s v="02-02-01-003-008-09"/>
    <n v="10"/>
    <s v="Materiales y suministros - Otros artículos manufacturados n. C. P."/>
    <s v="BOLIGRAFOS BIG PM NEGRO"/>
    <n v="0"/>
    <s v="CONTRATACIÓN DIRECTA"/>
    <n v="1"/>
    <n v="11"/>
    <n v="4"/>
    <n v="20000"/>
    <s v="UNIDAD"/>
    <s v="NO SOLICITADAS"/>
  </r>
  <r>
    <x v="3"/>
    <s v="02-02-01-003-008-09"/>
    <n v="10"/>
    <s v="Materiales y suministros - Otros artículos manufacturados n. C. P."/>
    <s v="BOLIGRAFO BIG PM AZUL"/>
    <n v="0"/>
    <s v="CONTRATACIÓN DIRECTA"/>
    <n v="1"/>
    <n v="11"/>
    <n v="3"/>
    <n v="12000"/>
    <s v="UNIDAD"/>
    <s v="NO SOLICITADAS"/>
  </r>
  <r>
    <x v="3"/>
    <s v="02-02-01-003-006-02"/>
    <n v="10"/>
    <s v="Materiales y suministros - Otros productos de caucho"/>
    <s v="BORRADOR PZ-20 PELICANO"/>
    <n v="0"/>
    <s v="CONTRATACIÓN DIRECTA"/>
    <n v="1"/>
    <n v="11"/>
    <n v="4"/>
    <n v="4000"/>
    <s v="UNIDAD"/>
    <s v="NO SOLICITADAS"/>
  </r>
  <r>
    <x v="3"/>
    <s v="02-02-01-004-002"/>
    <n v="10"/>
    <s v="Materiales y suministros - Productos metálicos elaborados (excepto maquinaria y equipo)"/>
    <s v="CAJA DE CLIPS"/>
    <n v="0"/>
    <s v="CONTRATACIÓN DIRECTA"/>
    <n v="1"/>
    <n v="11"/>
    <n v="2"/>
    <n v="3000"/>
    <s v="UNIDAD"/>
    <s v="NO SOLICITADAS"/>
  </r>
  <r>
    <x v="3"/>
    <s v="02-02-01-004-002"/>
    <n v="10"/>
    <s v="Materiales y suministros - Productos metálicos elaborados (excepto maquinaria y equipo)"/>
    <s v="CAJA DE CLIPS MARIPOSA"/>
    <n v="0"/>
    <s v="CONTRATACIÓN DIRECTA"/>
    <n v="1"/>
    <n v="11"/>
    <n v="1"/>
    <n v="2000"/>
    <s v="UNIDAD"/>
    <s v="NO SOLICITADAS"/>
  </r>
  <r>
    <x v="3"/>
    <s v="02-02-01-003-006-09"/>
    <n v="10"/>
    <s v="Materiales y suministros - Otros productos plásticos"/>
    <s v="CINTA SCOTCH A13 18X25"/>
    <n v="0"/>
    <s v="CONTRATACIÓN DIRECTA"/>
    <n v="1"/>
    <n v="11"/>
    <n v="10"/>
    <n v="18000"/>
    <s v="UNIDAD"/>
    <s v="NO SOLICITADAS"/>
  </r>
  <r>
    <x v="3"/>
    <s v="02-02-01-003-006-09"/>
    <n v="10"/>
    <s v="Materiales y suministros - Otros productos plásticos"/>
    <s v="CINTA DE ENMASCARAR"/>
    <n v="0"/>
    <s v="CONTRATACIÓN DIRECTA"/>
    <n v="1"/>
    <n v="11"/>
    <n v="3"/>
    <n v="9000"/>
    <s v="UNIDAD"/>
    <s v="NO SOLICITADAS"/>
  </r>
  <r>
    <x v="3"/>
    <s v="02-02-01-003-006-09"/>
    <n v="10"/>
    <s v="Materiales y suministros - Otros productos plásticos"/>
    <s v="CINTA PÁRA EMBALAR"/>
    <n v="0"/>
    <s v="CONTRATACIÓN DIRECTA"/>
    <n v="1"/>
    <n v="11"/>
    <n v="2"/>
    <n v="10000"/>
    <s v="UNIDAD"/>
    <s v="NO SOLICITADAS"/>
  </r>
  <r>
    <x v="3"/>
    <s v="02-02-01-003-005-04"/>
    <n v="10"/>
    <s v="Materiales y suministros - Productos químicos n. C. P."/>
    <s v="CORRECTOR BIG PORTATIL"/>
    <n v="0"/>
    <s v="CONTRATACIÓN DIRECTA"/>
    <n v="1"/>
    <n v="11"/>
    <n v="2"/>
    <n v="6000"/>
    <s v="UNIDAD"/>
    <s v="NO SOLICITADAS"/>
  </r>
  <r>
    <x v="3"/>
    <s v="02-02-01-004-007-05"/>
    <n v="10"/>
    <s v="Materiales y suministros - Discos, cintas, dispositivos de almacenamiento en estado sólido no volátiles y otros medios, no grabados"/>
    <s v="DVD's x 25 UND"/>
    <n v="0"/>
    <s v="CONTRATACIÓN DIRECTA"/>
    <n v="1"/>
    <n v="11"/>
    <n v="2"/>
    <n v="34000"/>
    <s v="UNIDAD"/>
    <s v="NO SOLICITADAS"/>
  </r>
  <r>
    <x v="3"/>
    <s v="02-02-01-003-002-01"/>
    <n v="10"/>
    <s v="Materiales y suministros - Pasta de papel, papel y cartón"/>
    <s v="FOLDER EXTRANJERO AZUL"/>
    <n v="0"/>
    <s v="CONTRATACIÓN DIRECTA"/>
    <n v="1"/>
    <n v="11"/>
    <n v="12"/>
    <n v="54000"/>
    <s v="UNIDAD"/>
    <s v="NO SOLICITADAS"/>
  </r>
  <r>
    <x v="3"/>
    <s v="02-02-01-003-002-01"/>
    <n v="10"/>
    <s v="Materiales y suministros - Pasta de papel, papel y cartón"/>
    <s v="FOLDER DE CARTÓN"/>
    <n v="0"/>
    <s v="CONTRATACIÓN DIRECTA"/>
    <n v="1"/>
    <n v="11"/>
    <n v="3"/>
    <n v="15000"/>
    <s v="UNIDAD"/>
    <s v="NO SOLICITADAS"/>
  </r>
  <r>
    <x v="3"/>
    <s v="02-02-01-003-006-09"/>
    <n v="10"/>
    <s v="Materiales y suministros - Otros productos plásticos"/>
    <s v="FORROS PARA CD"/>
    <n v="0"/>
    <s v="CONTRATACIÓN DIRECTA"/>
    <n v="1"/>
    <n v="11"/>
    <n v="50"/>
    <n v="15000"/>
    <s v="UNIDAD"/>
    <s v="NO SOLICITADAS"/>
  </r>
  <r>
    <x v="3"/>
    <s v="02-02-01-003-008-09"/>
    <n v="10"/>
    <s v="Materiales y suministros - Otros artículos manufacturados n. C. P."/>
    <s v="LAPIZ BIG 12 UND."/>
    <n v="0"/>
    <s v="CONTRATACIÓN DIRECTA"/>
    <n v="1"/>
    <n v="11"/>
    <n v="1"/>
    <n v="6000"/>
    <s v="UNIDAD"/>
    <s v="NO SOLICITADAS"/>
  </r>
  <r>
    <x v="3"/>
    <s v="02-02-01-003-002-01"/>
    <n v="10"/>
    <s v="Materiales y suministros - Pasta de papel, papel y cartón"/>
    <s v="MEMOFICHAS (TARJETAS PRES X 100 UND.)"/>
    <n v="0"/>
    <s v="CONTRATACIÓN DIRECTA"/>
    <n v="1"/>
    <n v="11"/>
    <n v="2"/>
    <n v="90000"/>
    <s v="UNIDAD"/>
    <s v="NO SOLICITADAS"/>
  </r>
  <r>
    <x v="3"/>
    <s v="02-02-01-003-002-01"/>
    <n v="10"/>
    <s v="Materiales y suministros - Pasta de papel, papel y cartón"/>
    <s v="NOTAS POST'IT GRANDE"/>
    <n v="0"/>
    <s v="CONTRATACIÓN DIRECTA"/>
    <n v="1"/>
    <n v="11"/>
    <n v="4"/>
    <n v="44000"/>
    <s v="UNIDAD"/>
    <s v="NO SOLICITADAS"/>
  </r>
  <r>
    <x v="3"/>
    <s v="02-02-01-003-002-01"/>
    <n v="10"/>
    <s v="Materiales y suministros - Pasta de papel, papel y cartón"/>
    <s v="NOTAS POST'IT MEDIANO"/>
    <n v="0"/>
    <s v="CONTRATACIÓN DIRECTA"/>
    <n v="1"/>
    <n v="11"/>
    <n v="4"/>
    <n v="32000"/>
    <s v="UNIDAD"/>
    <s v="NO SOLICITADAS"/>
  </r>
  <r>
    <x v="3"/>
    <s v="02-02-01-003-002-01"/>
    <n v="10"/>
    <s v="Materiales y suministros - Pasta de papel, papel y cartón"/>
    <s v="NOTAS POST'IT PEQUEÑO"/>
    <n v="0"/>
    <s v="CONTRATACIÓN DIRECTA"/>
    <n v="1"/>
    <n v="11"/>
    <n v="3"/>
    <n v="15000"/>
    <s v="UNIDAD"/>
    <s v="NO SOLICITADAS"/>
  </r>
  <r>
    <x v="3"/>
    <s v="02-02-01-003-002-01"/>
    <n v="10"/>
    <s v="Materiales y suministros - Pasta de papel, papel y cartón"/>
    <s v="PAPEL KIMBERLY / FAVINI X 24 A4"/>
    <n v="0"/>
    <s v="CONTRATACIÓN DIRECTA"/>
    <n v="1"/>
    <n v="11"/>
    <n v="6"/>
    <n v="144000"/>
    <s v="UNIDAD"/>
    <s v="NO SOLICITADAS"/>
  </r>
  <r>
    <x v="3"/>
    <s v="02-02-01-004-006-04"/>
    <n v="10"/>
    <s v="Materiales y suministros - Acumuladores, pilas y baterías primarias y sus partes y piezas"/>
    <s v="PILAS ALCALINAS 2AA (PAR)"/>
    <n v="0"/>
    <s v="CONTRATACIÓN DIRECTA"/>
    <n v="1"/>
    <n v="11"/>
    <n v="8"/>
    <n v="48000"/>
    <s v="UNIDAD"/>
    <s v="NO SOLICITADAS"/>
  </r>
  <r>
    <x v="3"/>
    <s v="02-02-01-004-002"/>
    <n v="10"/>
    <s v="Materiales y suministros - Productos metálicos elaborados (excepto maquinaria y equipo)"/>
    <s v="PORTA TARJETAS"/>
    <n v="0"/>
    <s v="CONTRATACIÓN DIRECTA"/>
    <n v="1"/>
    <n v="11"/>
    <n v="1"/>
    <n v="30000"/>
    <s v="UNIDAD"/>
    <s v="NO SOLICITADAS"/>
  </r>
  <r>
    <x v="3"/>
    <s v="02-02-01-003-002-01"/>
    <n v="10"/>
    <s v="Materiales y suministros - Pasta de papel, papel y cartón"/>
    <s v="PROGRAMADOR"/>
    <n v="0"/>
    <s v="CONTRATACIÓN DIRECTA"/>
    <n v="1"/>
    <n v="11"/>
    <n v="2"/>
    <n v="60000"/>
    <s v="UNIDAD"/>
    <s v="NO SOLICITADAS"/>
  </r>
  <r>
    <x v="3"/>
    <s v="02-02-01-003-002-01"/>
    <n v="10"/>
    <s v="Materiales y suministros - Pasta de papel, papel y cartón"/>
    <s v="RESMA DE PAPEL BLANCO OFICIO"/>
    <n v="0"/>
    <s v="CONTRATACIÓN DIRECTA"/>
    <n v="1"/>
    <n v="11"/>
    <n v="3"/>
    <n v="45000"/>
    <s v="UNIDAD"/>
    <s v="NO SOLICITADAS"/>
  </r>
  <r>
    <x v="3"/>
    <s v="02-02-01-003-002-01"/>
    <n v="10"/>
    <s v="Materiales y suministros - Pasta de papel, papel y cartón"/>
    <s v="RESMA DE PAPEL BLANCO A4"/>
    <n v="0"/>
    <s v="CONTRATACIÓN DIRECTA"/>
    <n v="1"/>
    <n v="11"/>
    <n v="8"/>
    <n v="124000"/>
    <s v="UNIDAD"/>
    <s v="NO SOLICITADAS"/>
  </r>
  <r>
    <x v="3"/>
    <s v="02-02-01-003-002-01"/>
    <n v="10"/>
    <s v="Materiales y suministros - Pasta de papel, papel y cartón"/>
    <s v="SEPARADOR DE HOJAS X 5 UND"/>
    <n v="0"/>
    <s v="CONTRATACIÓN DIRECTA"/>
    <n v="1"/>
    <n v="11"/>
    <n v="3"/>
    <n v="3000"/>
    <s v="UNIDAD"/>
    <s v="NO SOLICITADAS"/>
  </r>
  <r>
    <x v="3"/>
    <s v="02-02-01-003-002-01"/>
    <n v="10"/>
    <s v="Materiales y suministros - Pasta de papel, papel y cartón"/>
    <s v="SOBRE KIMBERLY / FAVINI X 12 A4"/>
    <n v="0"/>
    <s v="CONTRATACIÓN DIRECTA"/>
    <n v="1"/>
    <n v="11"/>
    <n v="12"/>
    <n v="204000"/>
    <s v="UNIDAD"/>
    <s v="NO SOLICITADAS"/>
  </r>
  <r>
    <x v="3"/>
    <s v="02-02-01-003-002-01"/>
    <n v="10"/>
    <s v="Materiales y suministros - Pasta de papel, papel y cartón"/>
    <s v="SOBRE KIMBERLY / FAVINI X 12 F3"/>
    <n v="0"/>
    <s v="CONTRATACIÓN DIRECTA"/>
    <n v="1"/>
    <n v="11"/>
    <n v="3"/>
    <n v="6000"/>
    <s v="UNIDAD"/>
    <s v="NO SOLICITADAS"/>
  </r>
  <r>
    <x v="3"/>
    <s v="02-02-01-003-002-01"/>
    <n v="10"/>
    <s v="Materiales y suministros - Pasta de papel, papel y cartón"/>
    <s v="SOBRE DE MANILA F6 X 12 UND"/>
    <n v="0"/>
    <s v="CONTRATACIÓN DIRECTA"/>
    <n v="1"/>
    <n v="11"/>
    <n v="3"/>
    <n v="6000"/>
    <s v="UNIDAD"/>
    <s v="NO SOLICITADAS"/>
  </r>
  <r>
    <x v="3"/>
    <s v="02-02-01-003-002-01"/>
    <n v="10"/>
    <s v="Materiales y suministros - Pasta de papel, papel y cartón"/>
    <s v="SOBRE DE MANILA F4  X 12 UND"/>
    <n v="0"/>
    <s v="CONTRATACIÓN DIRECTA"/>
    <n v="1"/>
    <n v="11"/>
    <n v="3"/>
    <n v="9000"/>
    <s v="UNIDAD"/>
    <s v="NO SOLICITADAS"/>
  </r>
  <r>
    <x v="3"/>
    <s v="02-02-01-003-002-01"/>
    <n v="10"/>
    <s v="Materiales y suministros - Pasta de papel, papel y cartón"/>
    <s v="SOBRE DE LA MANILA F3  X 12 UND"/>
    <n v="0"/>
    <s v="CONTRATACIÓN DIRECTA"/>
    <n v="1"/>
    <n v="11"/>
    <n v="2"/>
    <n v="4000"/>
    <s v="UNIDAD"/>
    <s v="NO SOLICITADAS"/>
  </r>
  <r>
    <x v="3"/>
    <s v="02-02-01-004-002"/>
    <n v="10"/>
    <s v="Materiales y suministros - Productos metálicos elaborados (excepto maquinaria y equipo)"/>
    <s v="TAJA LAPIZ"/>
    <n v="0"/>
    <s v="CONTRATACIÓN DIRECTA"/>
    <n v="1"/>
    <n v="11"/>
    <n v="2"/>
    <n v="2000"/>
    <s v="UNIDAD"/>
    <s v="NO SOLICITADAS"/>
  </r>
  <r>
    <x v="3"/>
    <s v="02-02-01-003-006-09"/>
    <n v="10"/>
    <s v="Materiales y suministros - Otros productos plásticos"/>
    <s v="TINTA IMPRESORA HP OFFICE JET J4660 ALL IN ONE NEGRA  &quot;XL&quot;"/>
    <n v="0"/>
    <s v="CONTRATACIÓN DIRECTA"/>
    <n v="1"/>
    <n v="11"/>
    <n v="16"/>
    <n v="1350000"/>
    <s v="UNIDAD"/>
    <s v="NO SOLICITADAS"/>
  </r>
  <r>
    <x v="3"/>
    <s v="02-02-01-003-006-09"/>
    <n v="10"/>
    <s v="Materiales y suministros - Otros productos plásticos"/>
    <s v="TINTA IMPRESORA HP OFFICE JET J4660 ALL IN ONE COLOR"/>
    <n v="0"/>
    <s v="CONTRATACIÓN DIRECTA"/>
    <n v="1"/>
    <n v="11"/>
    <n v="10"/>
    <n v="1200000"/>
    <s v="UNIDAD"/>
    <s v="NO SOLICITADAS"/>
  </r>
  <r>
    <x v="3"/>
    <s v="02-02-01-002-004-04"/>
    <n v="10"/>
    <s v="Materiales y suministros - Bebidas no alcohólicas; aguas minerales embotelladas"/>
    <s v="BOTELLON DE AGUA 20 LTROS"/>
    <n v="0"/>
    <s v="CONTRATACIÓN DIRECTA"/>
    <n v="1"/>
    <n v="11"/>
    <n v="12"/>
    <n v="264000"/>
    <s v="UNIDAD"/>
    <s v="NO SOLICITADAS"/>
  </r>
  <r>
    <x v="3"/>
    <s v="02-02-01-002-003-05"/>
    <n v="10"/>
    <s v="Materiales y suministros - Azúcar"/>
    <s v="AZUCAR SPLENDA X 100 SOBRES"/>
    <n v="0"/>
    <s v="CONTRATACIÓN DIRECTA"/>
    <n v="1"/>
    <n v="11"/>
    <n v="1"/>
    <n v="13000"/>
    <s v="UNIDAD"/>
    <s v="NO SOLICITADAS"/>
  </r>
  <r>
    <x v="3"/>
    <s v="02-02-01-002-003-05"/>
    <n v="10"/>
    <s v="Materiales y suministros - Azúcar"/>
    <s v="AZUCAR BOLSA POR 500 GRMS "/>
    <n v="0"/>
    <s v="CONTRATACIÓN DIRECTA"/>
    <n v="1"/>
    <n v="11"/>
    <n v="3"/>
    <n v="24000"/>
    <s v="UNIDAD"/>
    <s v="NO SOLICITADAS"/>
  </r>
  <r>
    <x v="3"/>
    <s v="02-02-01-002-003-09"/>
    <n v="10"/>
    <s v="Materiales y suministros - Otros productos alimenticios n. C. P."/>
    <s v="AROMATICAS (TE e INFUSIONES) POR 50 SOBRES"/>
    <n v="0"/>
    <s v="CONTRATACIÓN DIRECTA"/>
    <n v="1"/>
    <n v="11"/>
    <n v="4"/>
    <n v="18000"/>
    <s v="UNIDAD"/>
    <s v="NO SOLICITADAS"/>
  </r>
  <r>
    <x v="3"/>
    <s v="02-02-01-000-001-06"/>
    <n v="10"/>
    <s v="Materiales y suministros - Plantas aromáticas, bebestibles y especias"/>
    <s v="CAFÉ EN GRANO BOLSA POR 500 GRMS"/>
    <n v="0"/>
    <s v="CONTRATACIÓN DIRECTA"/>
    <n v="1"/>
    <n v="11"/>
    <n v="12"/>
    <n v="155640"/>
    <s v="UNIDAD"/>
    <s v="NO SOLICITADAS"/>
  </r>
  <r>
    <x v="3"/>
    <s v="02-02-01-002-004-04"/>
    <n v="10"/>
    <s v="Materiales y suministros - Bebidas no alcohólicas; aguas minerales embotelladas"/>
    <s v="JUGOS EN CAJA"/>
    <n v="0"/>
    <s v="CONTRATACIÓN DIRECTA"/>
    <n v="1"/>
    <n v="11"/>
    <n v="36"/>
    <n v="108000"/>
    <s v="UNIDAD"/>
    <s v="NO SOLICITADAS"/>
  </r>
  <r>
    <x v="3"/>
    <s v="02-02-01-002-002"/>
    <n v="10"/>
    <s v="Materiales y suministros - Productos lácteos y ovoproductos"/>
    <s v="LECHE EN POLVO BOLSA 800ML"/>
    <n v="0"/>
    <s v="CONTRATACIÓN DIRECTA"/>
    <n v="1"/>
    <n v="11"/>
    <n v="6"/>
    <n v="36000"/>
    <s v="UNIDAD"/>
    <s v="NO SOLICITADAS"/>
  </r>
  <r>
    <x v="3"/>
    <s v="02-02-01-003-005-03"/>
    <n v="10"/>
    <s v="Materiales y suministros - Jabón, preparados para limpieza, perfumes y preparados de tocador"/>
    <s v="AMBIENTADOR"/>
    <n v="0"/>
    <s v="CONTRATACIÓN DIRECTA"/>
    <n v="1"/>
    <n v="11"/>
    <n v="6"/>
    <n v="84000"/>
    <s v="UNIDAD"/>
    <s v="NO SOLICITADAS"/>
  </r>
  <r>
    <x v="3"/>
    <s v="02-02-01-003-005-03"/>
    <n v="10"/>
    <s v="Materiales y suministros - Jabón, preparados para limpieza, perfumes y preparados de tocador"/>
    <s v="AIR W AMBIENTADOR"/>
    <n v="0"/>
    <s v="CONTRATACIÓN DIRECTA"/>
    <n v="1"/>
    <n v="11"/>
    <n v="6"/>
    <n v="96000"/>
    <s v="UNIDAD"/>
    <s v="NO SOLICITADAS"/>
  </r>
  <r>
    <x v="3"/>
    <s v="02-02-01-003-006-04"/>
    <n v="10"/>
    <s v="Materiales y suministros - Productos de empaque y envasado, de plástico"/>
    <s v="BOLSA PLASTICA PAPELERA X 10 UNS"/>
    <n v="0"/>
    <s v="CONTRATACIÓN DIRECTA"/>
    <n v="1"/>
    <n v="11"/>
    <n v="6"/>
    <n v="72000"/>
    <s v="UNIDAD"/>
    <s v="NO SOLICITADAS"/>
  </r>
  <r>
    <x v="3"/>
    <s v="02-02-01-003-006-04"/>
    <n v="10"/>
    <s v="Materiales y suministros - Productos de empaque y envasado, de plástico"/>
    <s v="BOLSA PARA BASURA NEGRA X 10 UND"/>
    <n v="0"/>
    <s v="CONTRATACIÓN DIRECTA"/>
    <n v="1"/>
    <n v="11"/>
    <n v="2"/>
    <n v="16000"/>
    <s v="UNIDAD"/>
    <s v="NO SOLICITADAS"/>
  </r>
  <r>
    <x v="3"/>
    <s v="02-02-01-003-008-09"/>
    <n v="10"/>
    <s v="Materiales y suministros - Otros artículos manufacturados n. C. P."/>
    <s v="ESCOBA SUAVE"/>
    <n v="0"/>
    <s v="CONTRATACIÓN DIRECTA"/>
    <n v="1"/>
    <n v="11"/>
    <n v="2"/>
    <n v="28000"/>
    <s v="UNIDAD"/>
    <s v="NO SOLICITADAS"/>
  </r>
  <r>
    <x v="3"/>
    <s v="02-02-01-003-005-04"/>
    <n v="10"/>
    <s v="Materiales y suministros - Productos químicos n. C. P."/>
    <s v="CERA LIQUIDA PARA PISO"/>
    <n v="0"/>
    <s v="CONTRATACIÓN DIRECTA"/>
    <n v="1"/>
    <n v="11"/>
    <n v="1"/>
    <n v="18000"/>
    <s v="UNIDAD"/>
    <s v="NO SOLICITADAS"/>
  </r>
  <r>
    <x v="3"/>
    <s v="02-02-01-003-005-03"/>
    <n v="10"/>
    <s v="Materiales y suministros - Jabón, preparados para limpieza, perfumes y preparados de tocador"/>
    <s v="DESINFECTANTE PISOS"/>
    <n v="0"/>
    <s v="CONTRATACIÓN DIRECTA"/>
    <n v="1"/>
    <n v="11"/>
    <n v="2"/>
    <n v="36000"/>
    <s v="UNIDAD"/>
    <s v="NO SOLICITADAS"/>
  </r>
  <r>
    <x v="3"/>
    <s v="02-02-01-003-005-03"/>
    <n v="10"/>
    <s v="Materiales y suministros - Jabón, preparados para limpieza, perfumes y preparados de tocador"/>
    <s v="ESPUMA LIMPIADORA COMPUTADORES"/>
    <n v="0"/>
    <s v="CONTRATACIÓN DIRECTA"/>
    <n v="1"/>
    <n v="11"/>
    <n v="2"/>
    <n v="25000"/>
    <s v="UNIDAD"/>
    <s v="NO SOLICITADAS"/>
  </r>
  <r>
    <x v="3"/>
    <s v="02-02-01-003-005-03"/>
    <n v="10"/>
    <s v="Materiales y suministros - Jabón, preparados para limpieza, perfumes y preparados de tocador"/>
    <s v="LAVA VAJILLAS"/>
    <n v="0"/>
    <s v="CONTRATACIÓN DIRECTA"/>
    <n v="1"/>
    <n v="11"/>
    <n v="2"/>
    <n v="9000"/>
    <s v="UNIDAD"/>
    <s v="NO SOLICITADAS"/>
  </r>
  <r>
    <x v="3"/>
    <s v="02-02-01-003-005-03"/>
    <n v="10"/>
    <s v="Materiales y suministros - Jabón, preparados para limpieza, perfumes y preparados de tocador"/>
    <s v="LIMPIAVIDRIOS"/>
    <n v="0"/>
    <s v="CONTRATACIÓN DIRECTA"/>
    <n v="1"/>
    <n v="11"/>
    <n v="3"/>
    <n v="27000"/>
    <s v="UNIDAD"/>
    <s v="NO SOLICITADAS"/>
  </r>
  <r>
    <x v="3"/>
    <s v="02-02-01-003-005-03"/>
    <n v="10"/>
    <s v="Materiales y suministros - Jabón, preparados para limpieza, perfumes y preparados de tocador"/>
    <s v="LUSTRA MUEBLES"/>
    <n v="0"/>
    <s v="CONTRATACIÓN DIRECTA"/>
    <n v="1"/>
    <n v="11"/>
    <n v="2"/>
    <n v="36000"/>
    <s v="UNIDAD"/>
    <s v="NO SOLICITADAS"/>
  </r>
  <r>
    <x v="3"/>
    <s v="02-02-01-002-007"/>
    <n v="10"/>
    <s v="Materiales y suministros - Artículos textiles (excepto prendas de vestir)"/>
    <s v="PAÑOS PARA LIMPIAR"/>
    <n v="0"/>
    <s v="CONTRATACIÓN DIRECTA"/>
    <n v="1"/>
    <n v="11"/>
    <n v="6"/>
    <n v="45000"/>
    <s v="UNIDAD"/>
    <s v="NO SOLICITADAS"/>
  </r>
  <r>
    <x v="3"/>
    <s v="02-02-01-003-002-01"/>
    <n v="10"/>
    <s v="Materiales y suministros - Pasta de papel, papel y cartón"/>
    <s v="PAPEL TOALLA"/>
    <n v="0"/>
    <s v="CONTRATACIÓN DIRECTA"/>
    <n v="1"/>
    <n v="11"/>
    <n v="2"/>
    <n v="16000"/>
    <s v="UNIDAD"/>
    <s v="NO SOLICITADAS"/>
  </r>
  <r>
    <x v="3"/>
    <s v="02-02-01-003-002-01"/>
    <n v="10"/>
    <s v="Materiales y suministros - Pasta de papel, papel y cartón"/>
    <s v="SERVILLETAS"/>
    <n v="0"/>
    <s v="CONTRATACIÓN DIRECTA"/>
    <n v="1"/>
    <n v="11"/>
    <n v="2"/>
    <n v="18000"/>
    <s v="UNIDAD"/>
    <s v="NO SOLICITADAS"/>
  </r>
  <r>
    <x v="3"/>
    <s v="02-02-01-002-007"/>
    <n v="10"/>
    <s v="Materiales y suministros - Artículos textiles (excepto prendas de vestir)"/>
    <s v="TOALLA BLANCA"/>
    <n v="0"/>
    <s v="CONTRATACIÓN DIRECTA"/>
    <n v="1"/>
    <n v="11"/>
    <n v="3"/>
    <n v="60000"/>
    <s v="UNIDAD"/>
    <s v="NO SOLICITADAS"/>
  </r>
  <r>
    <x v="3"/>
    <s v="02-02-01-002-007"/>
    <n v="10"/>
    <s v="Materiales y suministros - Artículos textiles (excepto prendas de vestir)"/>
    <s v="TRAPERO"/>
    <n v="0"/>
    <s v="CONTRATACIÓN DIRECTA"/>
    <n v="1"/>
    <n v="11"/>
    <n v="2"/>
    <n v="28000"/>
    <s v="UNIDAD"/>
    <s v="NO SOLICITADAS"/>
  </r>
  <r>
    <x v="4"/>
    <s v="02-02-02-008-004-01"/>
    <n v="10"/>
    <s v="Adquisición de servicios - Servicios de telefonía y otras telecomunicaciones"/>
    <s v=" Pago telefonía celular Agregado y Secretario  "/>
    <n v="0"/>
    <s v="CONTRATACIÓN DIRECTA"/>
    <n v="1"/>
    <n v="11"/>
    <n v="1"/>
    <n v="4800000"/>
    <s v="GLOBAL"/>
    <s v="NO SOLICITADAS"/>
  </r>
  <r>
    <x v="4"/>
    <s v="02-01-01-004-004-09"/>
    <n v="10"/>
    <s v="Activos fijos - Otra maquinaria para usos especiales y sus partes y piezas"/>
    <s v=" Compra 01 impresora Epson L656 tinta continua Red Wifi Ecotank Bagc "/>
    <n v="0"/>
    <s v="CONTRATACIÓN DIRECTA"/>
    <n v="1"/>
    <n v="11"/>
    <n v="1"/>
    <n v="970000"/>
    <s v="UNIDAD"/>
    <s v="NO SOLICITADAS"/>
  </r>
  <r>
    <x v="4"/>
    <s v="02-02-02-008-007-01-3"/>
    <n v="10"/>
    <s v="Adquisición de servicios - Servicios de mantenimiento y reparación de computadores y equipo periférico"/>
    <s v=" Mantenimiento de 02 equipos de computo "/>
    <n v="0"/>
    <s v="CONTRATACIÓN DIRECTA"/>
    <n v="1"/>
    <n v="11"/>
    <n v="1"/>
    <n v="600000"/>
    <s v="GLOBAL"/>
    <s v="NO SOLICITADAS"/>
  </r>
  <r>
    <x v="4"/>
    <s v="02-01-01-004-007-02"/>
    <n v="10"/>
    <s v="Activos fijos - Aparatos transmisores de televisión y radio; televisión, video y cámaras digitales; teléfonos"/>
    <s v=" Compra 01 teléfono celular para agregado  "/>
    <n v="0"/>
    <s v="CONTRATACIÓN DIRECTA"/>
    <n v="1"/>
    <n v="11"/>
    <n v="1"/>
    <n v="600000"/>
    <s v="UNIDAD"/>
    <s v="NO SOLICITADAS"/>
  </r>
  <r>
    <x v="4"/>
    <s v="02-02-01-003-006-09"/>
    <n v="10"/>
    <s v="Materiales y suministros - Otros productos plásticos"/>
    <s v=" Compra tinta para impresora Epson L656 "/>
    <n v="0"/>
    <s v="CONTRATACIÓN DIRECTA"/>
    <n v="1"/>
    <n v="11"/>
    <n v="1"/>
    <n v="300000"/>
    <s v="UNIDAD"/>
    <s v="NO SOLICITADAS"/>
  </r>
  <r>
    <x v="4"/>
    <s v="02-02-02-007-002-02-2"/>
    <n v="10"/>
    <s v="Adquisición de servicios - Servicio de arrendamiento de bienes inmuebles a comisión o por contrata"/>
    <s v="Alquiler salon para conmemoración centenario FAC 08-11-2019 "/>
    <n v="0"/>
    <s v="CONTRATACIÓN DIRECTA"/>
    <n v="1"/>
    <n v="11"/>
    <n v="1"/>
    <n v="2700000"/>
    <s v="GLOBAL"/>
    <s v="NO SOLICITADAS"/>
  </r>
  <r>
    <x v="4"/>
    <s v="02-02-02-006-003-03"/>
    <n v="10"/>
    <s v="Adquisición de servicios - Servicios de suministro de comidas"/>
    <s v=" Servicio de cafeteria para conmemoración centenario FAC 08-11-2019 "/>
    <n v="0"/>
    <s v="CONTRATACIÓN DIRECTA"/>
    <n v="1"/>
    <n v="11"/>
    <n v="1"/>
    <n v="6030000"/>
    <s v="GLOBAL"/>
    <s v="NO SOLICITADAS"/>
  </r>
  <r>
    <x v="5"/>
    <s v="02-02-02-007-001-01-1"/>
    <n v="10"/>
    <s v="Adquisición de servicios - Servicios financieros, excepto de la banca de inversión, servicios de seguros y servicios de pensiones"/>
    <s v="SERVICIOS MANEJO CUENTA BANCARIA/ CASHPRO"/>
    <n v="0"/>
    <s v="CONTRATACIÓN DIRECTA"/>
    <n v="1"/>
    <n v="11"/>
    <n v="1"/>
    <n v="5760000"/>
    <s v="GLOBAL"/>
    <s v="NO SOLICITADAS"/>
  </r>
  <r>
    <x v="5"/>
    <s v="02-02-02-008-004-01"/>
    <n v="10"/>
    <s v="Adquisición de servicios - Servicios de telefonía y otras telecomunicaciones"/>
    <s v="SERVICIO COMUNICACIONES Y DATOS MOVILES PARA AGREGADO Y SECRETARIO"/>
    <n v="0"/>
    <s v="CONTRATACIÓN DIRECTA"/>
    <n v="1"/>
    <n v="11"/>
    <n v="1"/>
    <n v="10176000"/>
    <s v="GLOBAL"/>
    <s v="NO SOLICITADAS"/>
  </r>
  <r>
    <x v="5"/>
    <s v="02-02-02-008-004-01"/>
    <n v="10"/>
    <s v="Adquisición de servicios - Servicios de telefonía y otras telecomunicaciones"/>
    <s v="SERVICIO COMUNICACIONES/DATOS AGREGADURIA DEFENSA"/>
    <n v="0"/>
    <s v="CONTRATACIÓN DIRECTA"/>
    <n v="1"/>
    <n v="11"/>
    <n v="1"/>
    <n v="2864600"/>
    <s v="GLOBAL"/>
    <s v="NO SOLICITADAS"/>
  </r>
  <r>
    <x v="5"/>
    <s v="02-02-02-009-009"/>
    <n v="10"/>
    <s v="Adquisición de servicios - Servicios prestados por organizaciones y organismos extraterritoriales"/>
    <s v="SERVICIO ASOCIACION DE AGREGADOS AEREOS IBEROAMERICANOS "/>
    <n v="0"/>
    <s v="CONTRATACIÓN DIRECTA"/>
    <n v="1"/>
    <n v="11"/>
    <n v="1"/>
    <n v="3000000"/>
    <s v="GLOBAL"/>
    <s v="NO SOLICITADAS"/>
  </r>
  <r>
    <x v="5"/>
    <s v="02-02-02-006-004"/>
    <n v="10"/>
    <s v="Adquisición de servicios - Servicios de transporte de pasajeros"/>
    <s v="SERVICIO TRANSPORTE METRO"/>
    <n v="0"/>
    <s v="CONTRATACIÓN DIRECTA"/>
    <n v="1"/>
    <n v="11"/>
    <n v="1"/>
    <n v="3840000"/>
    <s v="GLOBAL"/>
    <s v="NO SOLICITADAS"/>
  </r>
  <r>
    <x v="5"/>
    <s v="02-02-02-009-009"/>
    <n v="10"/>
    <s v="Adquisición de servicios - Servicios prestados por organizaciones y organismos extraterritoriales"/>
    <s v="SERVICIO AFILIACION BASES AEREAS"/>
    <n v="0"/>
    <s v="CONTRATACIÓN DIRECTA"/>
    <n v="1"/>
    <n v="11"/>
    <n v="1"/>
    <n v="1080000"/>
    <s v="GLOBAL"/>
    <s v="NO SOLICITADAS"/>
  </r>
  <r>
    <x v="5"/>
    <s v="02-02-02-006-003-03"/>
    <n v="10"/>
    <s v="Adquisición de servicios - Servicios de suministro de comidas"/>
    <s v="SERVICIO CAFETERIA AGREGADURIA"/>
    <n v="0"/>
    <s v="CONTRATACIÓN DIRECTA"/>
    <n v="1"/>
    <n v="11"/>
    <n v="1"/>
    <n v="7680000"/>
    <s v="GLOBAL"/>
    <s v="NO SOLICITADAS"/>
  </r>
  <r>
    <x v="5"/>
    <s v="02-02-02-008-005-09-5"/>
    <n v="10"/>
    <s v="Adquisición de servicios - Servicios auxiliares especializados de oficina"/>
    <s v="SERVICIO IMPRESION HP OFFICE INK"/>
    <n v="0"/>
    <s v="CONTRATACIÓN DIRECTA"/>
    <n v="1"/>
    <n v="11"/>
    <n v="1"/>
    <n v="240000"/>
    <s v="GLOBAL"/>
    <s v="NO SOLICITADAS"/>
  </r>
  <r>
    <x v="5"/>
    <s v="02-02-02-006-006"/>
    <n v="10"/>
    <s v="Adquisición de servicios - Servicios de alquiler de vehículos de transporte con operario"/>
    <s v="SERVICIO ALQUILER VEHICULOS"/>
    <n v="0"/>
    <s v="CONTRATACIÓN DIRECTA"/>
    <n v="1"/>
    <n v="11"/>
    <n v="1"/>
    <n v="1800000"/>
    <s v="GLOBAL"/>
    <s v="NO SOLICITADAS"/>
  </r>
  <r>
    <x v="5"/>
    <s v="02-02-02-006-008"/>
    <n v="10"/>
    <s v="Adquisición de servicios - Servicios postales y de mensajería"/>
    <s v="SERVICIO ENVIOS CORREO CERTIFICADO"/>
    <n v="0"/>
    <s v="CONTRATACIÓN DIRECTA"/>
    <n v="1"/>
    <n v="11"/>
    <n v="1"/>
    <n v="360000"/>
    <s v="GLOBAL"/>
    <s v="NO SOLICITADAS"/>
  </r>
  <r>
    <x v="5"/>
    <s v="02-02-01-003-002-01"/>
    <n v="10"/>
    <s v="Materiales y suministros - Pasta de papel, papel y cartón"/>
    <s v="RESMA PAPEL CARTA"/>
    <n v="0"/>
    <s v="CONTRATACIÓN DIRECTA"/>
    <n v="1"/>
    <n v="11"/>
    <n v="3"/>
    <n v="81000"/>
    <s v="UNIDAD"/>
    <s v="NO SOLICITADAS"/>
  </r>
  <r>
    <x v="5"/>
    <s v="02-02-01-003-002-01"/>
    <n v="10"/>
    <s v="Materiales y suministros - Pasta de papel, papel y cartón"/>
    <s v="RESMA PAPEL OFICIO"/>
    <n v="0"/>
    <s v="CONTRATACIÓN DIRECTA"/>
    <n v="1"/>
    <n v="11"/>
    <n v="2"/>
    <n v="64000"/>
    <s v="UNIDAD"/>
    <s v="NO SOLICITADAS"/>
  </r>
  <r>
    <x v="5"/>
    <s v="02-02-01-003-002-01"/>
    <n v="10"/>
    <s v="Materiales y suministros - Pasta de papel, papel y cartón"/>
    <s v="CARPETA AZUL PORTADOCUMENTOS"/>
    <n v="0"/>
    <s v="CONTRATACIÓN DIRECTA"/>
    <n v="1"/>
    <n v="11"/>
    <n v="2"/>
    <n v="30000"/>
    <s v="UNIDAD"/>
    <s v="NO SOLICITADAS"/>
  </r>
  <r>
    <x v="5"/>
    <s v="02-02-01-003-006-09"/>
    <n v="10"/>
    <s v="Materiales y suministros - Otros productos plásticos"/>
    <s v="CINTA PEGANTE TRANSPARENTE 2&quot;"/>
    <n v="0"/>
    <s v="CONTRATACIÓN DIRECTA"/>
    <n v="1"/>
    <n v="11"/>
    <n v="2"/>
    <n v="16000"/>
    <s v="UNIDAD"/>
    <s v="NO SOLICITADAS"/>
  </r>
  <r>
    <x v="5"/>
    <s v="02-02-01-003-005-04"/>
    <n v="10"/>
    <s v="Materiales y suministros - Productos químicos n. C. P."/>
    <s v="PEGANTE GLUE STICK"/>
    <n v="0"/>
    <s v="CONTRATACIÓN DIRECTA"/>
    <n v="1"/>
    <n v="11"/>
    <n v="4"/>
    <n v="24000"/>
    <s v="UNIDAD"/>
    <s v="NO SOLICITADAS"/>
  </r>
  <r>
    <x v="5"/>
    <s v="02-02-01-003-002-01"/>
    <n v="10"/>
    <s v="Materiales y suministros - Pasta de papel, papel y cartón"/>
    <s v="SOBRE MANILA CARTA"/>
    <n v="0"/>
    <s v="CONTRATACIÓN DIRECTA"/>
    <n v="1"/>
    <n v="11"/>
    <n v="2"/>
    <n v="50000"/>
    <s v="UNIDAD"/>
    <s v="NO SOLICITADAS"/>
  </r>
  <r>
    <x v="5"/>
    <s v="02-02-01-003-002-01"/>
    <n v="10"/>
    <s v="Materiales y suministros - Pasta de papel, papel y cartón"/>
    <s v="SOBRE MANILA OFICIO"/>
    <n v="0"/>
    <s v="CONTRATACIÓN DIRECTA"/>
    <n v="1"/>
    <n v="11"/>
    <n v="2"/>
    <n v="60000"/>
    <s v="UNIDAD"/>
    <s v="NO SOLICITADAS"/>
  </r>
  <r>
    <x v="5"/>
    <s v="02-02-01-001-002"/>
    <n v="10"/>
    <s v="Materiales y suministros - Petróleo crudo y gas natural"/>
    <s v="ADQUISICION COMBUSTIBLE NECESIDADES TRANSPORTE"/>
    <n v="0"/>
    <s v="CONTRATACIÓN DIRECTA"/>
    <n v="1"/>
    <n v="11"/>
    <n v="965"/>
    <n v="7874400"/>
    <s v="UNIDAD"/>
    <s v="NO SOLICITADAS"/>
  </r>
  <r>
    <x v="6"/>
    <s v="08-01-02-006"/>
    <n v="10"/>
    <s v="Impuestos - Impuesto sobre vehículos automotores"/>
    <s v="PAGO IMPUESTO VEHICULO CAMIONETA FORD - REGISTRACION "/>
    <n v="93161601"/>
    <s v="Solicitud de información a los Proveedores"/>
    <n v="2"/>
    <n v="11"/>
    <n v="1"/>
    <n v="1155000"/>
    <s v="GLOBAL"/>
    <s v=""/>
  </r>
  <r>
    <x v="6"/>
    <s v="02-01-01-004-005-02"/>
    <n v="10"/>
    <s v="Activos fijos - Maquinaria de informática y sus partes, piezas y accesorios"/>
    <s v="EQUIPO DE SISTEMAS"/>
    <n v="43211508"/>
    <s v="Solicitud de información a los Proveedores"/>
    <n v="2"/>
    <n v="11"/>
    <n v="2"/>
    <n v="4620000"/>
    <s v="UNIDAD"/>
    <s v=""/>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ASOLINA CORRIENTE"/>
    <n v="15101506"/>
    <s v="Solicitud de información a los Proveedores"/>
    <n v="2"/>
    <n v="11"/>
    <n v="1"/>
    <n v="40800000"/>
    <s v="GLOBAL"/>
    <s v=""/>
  </r>
  <r>
    <x v="6"/>
    <s v="02-02-01-003-002-01"/>
    <n v="10"/>
    <s v="Materiales y suministros - Pasta de papel, papel y cartón"/>
    <s v="PAPEL BOND TAMAÑO OFICIO"/>
    <n v="14111506"/>
    <s v="Solicitud de información a los Proveedores"/>
    <n v="2"/>
    <n v="11"/>
    <n v="200"/>
    <n v="3919200"/>
    <s v="UNIDAD"/>
    <s v=""/>
  </r>
  <r>
    <x v="6"/>
    <s v="02-02-01-003-002-01"/>
    <n v="10"/>
    <s v="Materiales y suministros - Pasta de papel, papel y cartón"/>
    <s v="PAPEL BOND TAMAÑO CARTA"/>
    <n v="14111506"/>
    <s v="Solicitud de información a los Proveedores"/>
    <n v="2"/>
    <n v="11"/>
    <n v="400"/>
    <n v="7838400"/>
    <s v="UNIDAD"/>
    <s v=""/>
  </r>
  <r>
    <x v="6"/>
    <s v="02-02-01-003-006-09"/>
    <n v="10"/>
    <s v="Materiales y suministros - Otros productos plásticos"/>
    <s v="CARTUCHO DE TONER HP NEGRO REF 42A"/>
    <n v="44103103"/>
    <s v="Solicitud de información a los Proveedores"/>
    <n v="2"/>
    <n v="11"/>
    <n v="3"/>
    <n v="1277325"/>
    <s v="UNIDAD"/>
    <s v=""/>
  </r>
  <r>
    <x v="6"/>
    <s v="02-02-01-003-002-01"/>
    <n v="10"/>
    <s v="Materiales y suministros - Pasta de papel, papel y cartón"/>
    <s v="CARPETA TAMANO CARTA"/>
    <n v="44122003"/>
    <s v="Solicitud de información a los Proveedores"/>
    <n v="2"/>
    <n v="11"/>
    <n v="30"/>
    <n v="1610220"/>
    <s v="DOCENA"/>
    <s v=""/>
  </r>
  <r>
    <x v="6"/>
    <s v="02-02-01-003-002-01"/>
    <n v="10"/>
    <s v="Materiales y suministros - Pasta de papel, papel y cartón"/>
    <s v="CARPETA AZ"/>
    <n v="44122003"/>
    <s v="Solicitud de información a los Proveedores"/>
    <n v="2"/>
    <n v="11"/>
    <n v="100"/>
    <n v="937500"/>
    <s v="UNIDAD"/>
    <s v=""/>
  </r>
  <r>
    <x v="6"/>
    <s v="02-02-01-003-006-09"/>
    <n v="10"/>
    <s v="Materiales y suministros - Otros productos plásticos"/>
    <s v="CARTUCHO DE TONER HP P4014 REF 43X NEGRO"/>
    <n v="44103103"/>
    <s v="Solicitud de información a los Proveedores"/>
    <n v="2"/>
    <n v="11"/>
    <n v="2"/>
    <n v="1480850"/>
    <s v="UNIDAD"/>
    <s v=""/>
  </r>
  <r>
    <x v="6"/>
    <s v="02-02-01-003-008-09"/>
    <n v="10"/>
    <s v="Materiales y suministros - Otros artículos manufacturados n. C. P."/>
    <s v="BOLIGRAFO RETRACTIL"/>
    <n v="44121701"/>
    <s v="Solicitud de información a los Proveedores"/>
    <n v="2"/>
    <n v="11"/>
    <n v="25"/>
    <n v="471450"/>
    <s v="DOCENA"/>
    <s v=""/>
  </r>
  <r>
    <x v="6"/>
    <s v="02-02-01-003-008-09"/>
    <n v="10"/>
    <s v="Materiales y suministros - Otros artículos manufacturados n. C. P."/>
    <s v="CORRECTOR LIQUIDO"/>
    <n v="44121802"/>
    <s v="Solicitud de información a los Proveedores"/>
    <n v="2"/>
    <n v="11"/>
    <n v="50"/>
    <n v="175000"/>
    <s v="UNIDAD"/>
    <s v=""/>
  </r>
  <r>
    <x v="6"/>
    <s v="02-02-01-003-008-09"/>
    <n v="10"/>
    <s v="Materiales y suministros - Otros artículos manufacturados n. C. P."/>
    <s v="RESALTADOR"/>
    <n v="44121716"/>
    <s v="Solicitud de información a los Proveedores"/>
    <n v="2"/>
    <n v="11"/>
    <n v="50"/>
    <n v="148250"/>
    <s v="UNIDAD"/>
    <s v=""/>
  </r>
  <r>
    <x v="6"/>
    <s v="02-02-01-004-002"/>
    <n v="10"/>
    <s v="Materiales y suministros - Productos metálicos elaborados (excepto maquinaria y equipo)"/>
    <s v="CLIP"/>
    <n v="44122104"/>
    <s v="Solicitud de información a los Proveedores"/>
    <n v="2"/>
    <n v="11"/>
    <n v="50"/>
    <n v="128700"/>
    <s v="UNIDAD"/>
    <s v=""/>
  </r>
  <r>
    <x v="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E APUNTES"/>
    <n v="44112000"/>
    <s v="Solicitud de información a los Proveedores"/>
    <n v="2"/>
    <n v="11"/>
    <n v="25"/>
    <n v="480375"/>
    <s v="UNIDAD"/>
    <s v=""/>
  </r>
  <r>
    <x v="6"/>
    <s v="02-02-01-004-002"/>
    <n v="10"/>
    <s v="Materiales y suministros - Productos metálicos elaborados (excepto maquinaria y equipo)"/>
    <s v="BISTURI"/>
    <n v="44101601"/>
    <s v="Solicitud de información a los Proveedores"/>
    <n v="2"/>
    <n v="11"/>
    <n v="10"/>
    <n v="102940"/>
    <s v="UNIDAD"/>
    <s v=""/>
  </r>
  <r>
    <x v="6"/>
    <s v="02-02-01-004-002"/>
    <n v="10"/>
    <s v="Materiales y suministros - Productos metálicos elaborados (excepto maquinaria y equipo)"/>
    <s v="GANCHO LEGAJADOR "/>
    <n v="44122103"/>
    <s v="Solicitud de información a los Proveedores"/>
    <n v="2"/>
    <n v="11"/>
    <n v="20"/>
    <n v="82360"/>
    <s v="UNIDAD"/>
    <s v=""/>
  </r>
  <r>
    <x v="6"/>
    <s v="02-02-01-004-002"/>
    <n v="10"/>
    <s v="Materiales y suministros - Productos metálicos elaborados (excepto maquinaria y equipo)"/>
    <s v="GRAPA PARA COSEDORA"/>
    <n v="44122107"/>
    <s v="Solicitud de información a los Proveedores"/>
    <n v="2"/>
    <n v="11"/>
    <n v="24"/>
    <n v="74112"/>
    <s v="UNIDAD"/>
    <s v=""/>
  </r>
  <r>
    <x v="6"/>
    <s v="02-02-01-003-002-01"/>
    <n v="10"/>
    <s v="Materiales y suministros - Pasta de papel, papel y cartón"/>
    <s v="CARPETA CELUGUIA TAMAÑO CARTA"/>
    <n v="44122000"/>
    <s v="Solicitud de información a los Proveedores"/>
    <n v="2"/>
    <n v="11"/>
    <n v="400"/>
    <n v="286000"/>
    <s v="UNIDAD"/>
    <s v=""/>
  </r>
  <r>
    <x v="6"/>
    <s v="02-02-01-003-002-01"/>
    <n v="10"/>
    <s v="Materiales y suministros - Pasta de papel, papel y cartón"/>
    <s v="SOBRE BOLSA EN  PAPEL MANILA"/>
    <n v="44121506"/>
    <s v="Solicitud de información a los Proveedores"/>
    <n v="2"/>
    <n v="11"/>
    <n v="300"/>
    <n v="58500"/>
    <s v="UNIDAD"/>
    <s v=""/>
  </r>
  <r>
    <x v="6"/>
    <s v="02-02-01-003-006-02"/>
    <n v="10"/>
    <s v="Materiales y suministros - Otros productos de caucho"/>
    <s v="BORRADOR DE NATA"/>
    <n v="44121804"/>
    <s v="Solicitud de información a los Proveedores"/>
    <n v="2"/>
    <n v="11"/>
    <n v="15"/>
    <n v="30885"/>
    <s v="UNIDAD"/>
    <s v=""/>
  </r>
  <r>
    <x v="6"/>
    <s v="02-02-01-003-008-09"/>
    <n v="10"/>
    <s v="Materiales y suministros - Otros artículos manufacturados n. C. P."/>
    <s v="PORTA MINAS"/>
    <n v="44121705"/>
    <s v="Solicitud de información a los Proveedores"/>
    <n v="2"/>
    <n v="11"/>
    <n v="15"/>
    <n v="30885"/>
    <s v="UNIDAD"/>
    <s v=""/>
  </r>
  <r>
    <x v="6"/>
    <s v="02-02-01-003-008-09"/>
    <n v="10"/>
    <s v="Materiales y suministros - Otros artículos manufacturados n. C. P."/>
    <s v="REGLA DE 30 CMS"/>
    <n v="41111604"/>
    <s v="Solicitud de información a los Proveedores"/>
    <n v="2"/>
    <n v="11"/>
    <n v="20"/>
    <n v="20580"/>
    <s v="UNIDAD"/>
    <s v=""/>
  </r>
  <r>
    <x v="6"/>
    <s v="02-02-01-004-002"/>
    <n v="10"/>
    <s v="Materiales y suministros - Productos metálicos elaborados (excepto maquinaria y equipo)"/>
    <s v="TIJERA"/>
    <n v="44121618"/>
    <s v="Solicitud de información a los Proveedores"/>
    <n v="2"/>
    <n v="11"/>
    <n v="10"/>
    <n v="14250"/>
    <s v="UNIDAD"/>
    <s v=""/>
  </r>
  <r>
    <x v="6"/>
    <s v="02-02-01-003-008-09"/>
    <n v="10"/>
    <s v="Materiales y suministros - Otros artículos manufacturados n. C. P."/>
    <s v="USB 8GB"/>
    <n v="43201813"/>
    <s v="Solicitud de información a los Proveedores"/>
    <n v="2"/>
    <n v="11"/>
    <n v="10"/>
    <n v="279650"/>
    <s v="UNIDAD"/>
    <s v=""/>
  </r>
  <r>
    <x v="6"/>
    <s v="02-02-01-003-002-01"/>
    <n v="10"/>
    <s v="Materiales y suministros - Pasta de papel, papel y cartón"/>
    <s v="POST IT"/>
    <n v="44121634"/>
    <s v="Solicitud de información a los Proveedores"/>
    <n v="2"/>
    <n v="11"/>
    <n v="20"/>
    <n v="419300"/>
    <s v="UNIDAD"/>
    <s v=""/>
  </r>
  <r>
    <x v="6"/>
    <s v="02-02-01-003-008-09"/>
    <n v="10"/>
    <s v="Materiales y suministros - Otros artículos manufacturados n. C. P."/>
    <s v="MARCADOR PERMANENTE"/>
    <n v="44121708"/>
    <s v="Solicitud de información a los Proveedores"/>
    <n v="2"/>
    <n v="11"/>
    <n v="2"/>
    <n v="59430"/>
    <s v="UNIDAD"/>
    <s v=""/>
  </r>
  <r>
    <x v="6"/>
    <s v="02-02-01-003-005-04"/>
    <n v="10"/>
    <s v="Materiales y suministros - Productos químicos n. C. P."/>
    <s v="PEGANTE EN BARRA"/>
    <n v="31201610"/>
    <s v="Solicitud de información a los Proveedores"/>
    <n v="2"/>
    <n v="11"/>
    <n v="20"/>
    <n v="57560"/>
    <s v="UNIDAD"/>
    <s v=""/>
  </r>
  <r>
    <x v="6"/>
    <s v="02-02-01-004-002"/>
    <n v="10"/>
    <s v="Materiales y suministros - Productos metálicos elaborados (excepto maquinaria y equipo)"/>
    <s v="TIJERAS 8"/>
    <n v="44121618"/>
    <s v="Solicitud de información a los Proveedores"/>
    <n v="2"/>
    <n v="11"/>
    <n v="2"/>
    <n v="118930"/>
    <s v="UNIDAD"/>
    <s v=""/>
  </r>
  <r>
    <x v="6"/>
    <s v="02-02-01-003-006-09"/>
    <n v="10"/>
    <s v="Materiales y suministros - Otros productos plásticos"/>
    <s v="CARTUCHO IMPRESORA HP REF 64A"/>
    <n v="44103103"/>
    <s v="Solicitud de información a los Proveedores"/>
    <n v="2"/>
    <n v="11"/>
    <n v="2"/>
    <n v="825650"/>
    <s v="UNIDAD"/>
    <s v=""/>
  </r>
  <r>
    <x v="6"/>
    <s v="02-02-01-003-006-09"/>
    <n v="10"/>
    <s v="Materiales y suministros - Otros productos plásticos"/>
    <s v="TONER NEGRO PARA IMPRESORA SAMSUNG SCX 6555N"/>
    <n v="44103103"/>
    <s v="Solicitud de información a los Proveedores"/>
    <n v="2"/>
    <n v="11"/>
    <n v="2"/>
    <n v="573650"/>
    <s v="UNIDAD"/>
    <s v=""/>
  </r>
  <r>
    <x v="6"/>
    <s v="02-02-01-003-006-09"/>
    <n v="10"/>
    <s v="Materiales y suministros - Otros productos plásticos"/>
    <s v="CINTA TRANSPARENTE"/>
    <n v="31201512"/>
    <s v="Solicitud de información a los Proveedores"/>
    <n v="2"/>
    <n v="11"/>
    <n v="24"/>
    <n v="139200"/>
    <s v="UNIDAD"/>
    <s v=""/>
  </r>
  <r>
    <x v="6"/>
    <s v="02-02-01-003-006-09"/>
    <n v="10"/>
    <s v="Materiales y suministros - Otros productos plásticos"/>
    <s v="CINTA TRANSPARENTE ANCHA PARA EMPACAR"/>
    <n v="31201503"/>
    <s v="Solicitud de información a los Proveedores"/>
    <n v="2"/>
    <n v="11"/>
    <n v="24"/>
    <n v="504000"/>
    <s v="UNIDAD"/>
    <s v=""/>
  </r>
  <r>
    <x v="6"/>
    <s v="02-02-01-003-008-09"/>
    <n v="10"/>
    <s v="Materiales y suministros - Otros artículos manufacturados n. C. P."/>
    <s v="GRAPADORA"/>
    <n v="44121615"/>
    <s v="Solicitud de información a los Proveedores"/>
    <n v="2"/>
    <n v="11"/>
    <n v="6"/>
    <n v="314790"/>
    <s v="UNIDAD"/>
    <s v=""/>
  </r>
  <r>
    <x v="6"/>
    <s v="02-02-01-003-004-02"/>
    <n v="10"/>
    <s v="Materiales y suministros - Productos químicos inorgánicos básicos n. C. P."/>
    <s v="BLANQUEADOR HIPOCLORITO"/>
    <n v="47131807"/>
    <s v="Solicitud de información a los Proveedores"/>
    <n v="2"/>
    <n v="11"/>
    <n v="12"/>
    <n v="1163628"/>
    <s v="UNIDAD"/>
    <s v=""/>
  </r>
  <r>
    <x v="6"/>
    <s v="02-02-01-003-002-01"/>
    <n v="10"/>
    <s v="Materiales y suministros - Pasta de papel, papel y cartón"/>
    <s v="PAPEL HIGIENICO"/>
    <n v="14111704"/>
    <s v="Solicitud de información a los Proveedores"/>
    <n v="2"/>
    <n v="11"/>
    <n v="30"/>
    <n v="1195140"/>
    <s v="UNIDAD"/>
    <s v=""/>
  </r>
  <r>
    <x v="6"/>
    <s v="02-02-01-003-002-01"/>
    <n v="10"/>
    <s v="Materiales y suministros - Pasta de papel, papel y cartón"/>
    <s v="PAPEL TOALLA DISPENSADOR"/>
    <n v="47131502"/>
    <s v="Solicitud de información a los Proveedores"/>
    <n v="2"/>
    <n v="11"/>
    <n v="12"/>
    <n v="849888"/>
    <s v="UNIDAD"/>
    <s v=""/>
  </r>
  <r>
    <x v="6"/>
    <s v="02-02-01-003-002-01"/>
    <n v="10"/>
    <s v="Materiales y suministros - Pasta de papel, papel y cartón"/>
    <s v="PAÑO ABSORVENTE"/>
    <n v="47131502"/>
    <s v="Solicitud de información a los Proveedores"/>
    <n v="2"/>
    <n v="11"/>
    <n v="30"/>
    <n v="858600"/>
    <s v="UNIDAD"/>
    <s v=""/>
  </r>
  <r>
    <x v="6"/>
    <s v="02-02-01-003-002-01"/>
    <n v="10"/>
    <s v="Materiales y suministros - Pasta de papel, papel y cartón"/>
    <s v="PAÑO REUSABLE"/>
    <n v="47131502"/>
    <s v="Solicitud de información a los Proveedores"/>
    <n v="2"/>
    <n v="11"/>
    <n v="30"/>
    <n v="606690"/>
    <s v="UNIDAD"/>
    <s v=""/>
  </r>
  <r>
    <x v="6"/>
    <s v="02-02-01-003-006-04"/>
    <n v="10"/>
    <s v="Materiales y suministros - Productos de empaque y envasado, de plástico"/>
    <s v="BOLSA PARA BASURA"/>
    <n v="47121701"/>
    <s v="Solicitud de información a los Proveedores"/>
    <n v="2"/>
    <n v="11"/>
    <n v="15"/>
    <n v="497985"/>
    <s v="UNIDAD"/>
    <s v=""/>
  </r>
  <r>
    <x v="6"/>
    <s v="02-02-01-003-005-03"/>
    <n v="10"/>
    <s v="Materiales y suministros - Jabón, preparados para limpieza, perfumes y preparados de tocador"/>
    <s v="AMBIENTADOR"/>
    <n v="47131801"/>
    <s v="Solicitud de información a los Proveedores"/>
    <n v="2"/>
    <n v="11"/>
    <n v="23"/>
    <n v="458137"/>
    <s v="UNIDAD"/>
    <s v=""/>
  </r>
  <r>
    <x v="6"/>
    <s v="02-02-01-003-005-03"/>
    <n v="10"/>
    <s v="Materiales y suministros - Jabón, preparados para limpieza, perfumes y preparados de tocador"/>
    <s v="PAÑO HUMEDO"/>
    <n v="47131502"/>
    <s v="Solicitud de información a los Proveedores"/>
    <n v="2"/>
    <n v="11"/>
    <n v="17"/>
    <n v="526745"/>
    <s v="UNIDAD"/>
    <s v=""/>
  </r>
  <r>
    <x v="6"/>
    <s v="02-02-01-002-007"/>
    <n v="10"/>
    <s v="Materiales y suministros - Artículos textiles (excepto prendas de vestir)"/>
    <s v="TOALLA MICROFIBRA PARA LIMPIAR"/>
    <n v="47131501"/>
    <s v="Solicitud de información a los Proveedores"/>
    <n v="2"/>
    <n v="11"/>
    <n v="10"/>
    <n v="308530"/>
    <s v="UNIDAD"/>
    <s v=""/>
  </r>
  <r>
    <x v="6"/>
    <s v="02-02-01-003-005-03"/>
    <n v="10"/>
    <s v="Materiales y suministros - Jabón, preparados para limpieza, perfumes y preparados de tocador"/>
    <s v="JABON LIQUIDO"/>
    <n v="53131608"/>
    <s v="Solicitud de información a los Proveedores"/>
    <n v="2"/>
    <n v="11"/>
    <n v="8"/>
    <n v="230160"/>
    <s v="UNIDAD"/>
    <s v=""/>
  </r>
  <r>
    <x v="6"/>
    <s v="02-02-01-003-004-06"/>
    <n v="10"/>
    <s v="Materiales y suministros - Abonos y plaguicidas"/>
    <s v="DESINFECTANTE"/>
    <n v="47131803"/>
    <s v="Solicitud de información a los Proveedores"/>
    <n v="2"/>
    <n v="11"/>
    <n v="7"/>
    <n v="201404"/>
    <s v="UNIDAD"/>
    <s v=""/>
  </r>
  <r>
    <x v="6"/>
    <s v="02-02-01-003-008-09"/>
    <n v="10"/>
    <s v="Materiales y suministros - Otros artículos manufacturados n. C. P."/>
    <s v="CEPILLO"/>
    <n v="47131605"/>
    <s v="Solicitud de información a los Proveedores"/>
    <n v="2"/>
    <n v="11"/>
    <n v="2"/>
    <n v="79662"/>
    <s v="UNIDAD"/>
    <s v=""/>
  </r>
  <r>
    <x v="6"/>
    <s v="02-02-01-003-005-03"/>
    <n v="10"/>
    <s v="Materiales y suministros - Jabón, preparados para limpieza, perfumes y preparados de tocador"/>
    <s v="CREMA DESMANCHADORA"/>
    <n v="47131805"/>
    <s v="Solicitud de información a los Proveedores"/>
    <n v="2"/>
    <n v="11"/>
    <n v="4"/>
    <n v="88528"/>
    <s v="UNIDAD"/>
    <s v=""/>
  </r>
  <r>
    <x v="6"/>
    <s v="02-02-01-003-008-09"/>
    <n v="10"/>
    <s v="Materiales y suministros - Otros artículos manufacturados n. C. P."/>
    <s v="ESCOBA"/>
    <n v="47131604"/>
    <s v="Solicitud de información a los Proveedores"/>
    <n v="2"/>
    <n v="11"/>
    <n v="3"/>
    <n v="66399"/>
    <s v="UNIDAD"/>
    <s v=""/>
  </r>
  <r>
    <x v="6"/>
    <s v="02-02-01-004-002"/>
    <n v="10"/>
    <s v="Materiales y suministros - Productos metálicos elaborados (excepto maquinaria y equipo)"/>
    <s v="ESPONJILLA"/>
    <n v="47121803"/>
    <s v="Solicitud de información a los Proveedores"/>
    <n v="2"/>
    <n v="11"/>
    <n v="4"/>
    <n v="61972"/>
    <s v="UNIDAD"/>
    <s v=""/>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47131805"/>
    <s v="Solicitud de información a los Proveedores"/>
    <n v="2"/>
    <n v="11"/>
    <n v="2"/>
    <n v="48692"/>
    <s v="UNIDAD"/>
    <s v=""/>
  </r>
  <r>
    <x v="6"/>
    <s v="02-02-01-003-008-09"/>
    <n v="10"/>
    <s v="Materiales y suministros - Otros artículos manufacturados n. C. P."/>
    <s v="LIMPIA TELARAÑA"/>
    <n v="47131604"/>
    <s v="Solicitud de información a los Proveedores"/>
    <n v="2"/>
    <n v="11"/>
    <n v="2"/>
    <n v="39838"/>
    <s v="UNIDAD"/>
    <s v=""/>
  </r>
  <r>
    <x v="6"/>
    <s v="02-02-01-003-002-01"/>
    <n v="10"/>
    <s v="Materiales y suministros - Pasta de papel, papel y cartón"/>
    <s v="SERVILLETAS"/>
    <n v="14111705"/>
    <s v="Solicitud de información a los Proveedores"/>
    <n v="2"/>
    <n v="11"/>
    <n v="7"/>
    <n v="285831"/>
    <s v="UNIDAD"/>
    <s v=""/>
  </r>
  <r>
    <x v="6"/>
    <s v="02-02-01-003-005-03"/>
    <n v="10"/>
    <s v="Materiales y suministros - Jabón, preparados para limpieza, perfumes y preparados de tocador"/>
    <s v="LIMPIAVIDRIOS"/>
    <n v="47131805"/>
    <s v="Solicitud de información a los Proveedores"/>
    <n v="2"/>
    <n v="11"/>
    <n v="9"/>
    <n v="179271"/>
    <s v="UNIDAD"/>
    <s v=""/>
  </r>
  <r>
    <x v="6"/>
    <s v="02-02-01-003-005-03"/>
    <n v="10"/>
    <s v="Materiales y suministros - Jabón, preparados para limpieza, perfumes y preparados de tocador"/>
    <s v="LIMPIADOR ESPUMOSO EN AEROSOL"/>
    <n v="47131805"/>
    <s v="Solicitud de información a los Proveedores"/>
    <n v="2"/>
    <n v="11"/>
    <n v="7"/>
    <n v="154924"/>
    <s v="UNIDAD"/>
    <s v=""/>
  </r>
  <r>
    <x v="6"/>
    <s v="02-02-01-003-005-03"/>
    <n v="10"/>
    <s v="Materiales y suministros - Jabón, preparados para limpieza, perfumes y preparados de tocador"/>
    <s v="JABON PARA LOZA"/>
    <n v="47131810"/>
    <s v="Solicitud de información a los Proveedores"/>
    <n v="2"/>
    <n v="11"/>
    <n v="5"/>
    <n v="143860"/>
    <s v="UNIDAD"/>
    <s v=""/>
  </r>
  <r>
    <x v="6"/>
    <s v="02-02-01-003-005-03"/>
    <n v="10"/>
    <s v="Materiales y suministros - Jabón, preparados para limpieza, perfumes y preparados de tocador"/>
    <s v="LIMPIADOR DESINFECTANTE PARA PISOS AROMATIZADO"/>
    <n v="47131801"/>
    <s v="Solicitud de información a los Proveedores"/>
    <n v="2"/>
    <n v="11"/>
    <n v="4"/>
    <n v="132796"/>
    <s v="UNIDAD"/>
    <s v=""/>
  </r>
  <r>
    <x v="6"/>
    <s v="02-02-01-003-008-09"/>
    <n v="10"/>
    <s v="Materiales y suministros - Otros artículos manufacturados n. C. P."/>
    <s v="TRAPERO"/>
    <n v="47131618"/>
    <s v="Solicitud de información a los Proveedores"/>
    <n v="2"/>
    <n v="11"/>
    <n v="4"/>
    <n v="115088"/>
    <s v="UNIDAD"/>
    <s v=""/>
  </r>
  <r>
    <x v="6"/>
    <s v="02-02-01-003-005-03"/>
    <n v="10"/>
    <s v="Materiales y suministros - Jabón, preparados para limpieza, perfumes y preparados de tocador"/>
    <s v="LIMPIA MUEBLE"/>
    <n v="47131806"/>
    <s v="Solicitud de información a los Proveedores"/>
    <n v="2"/>
    <n v="11"/>
    <n v="8"/>
    <n v="106232"/>
    <s v="UNIDAD"/>
    <s v=""/>
  </r>
  <r>
    <x v="6"/>
    <s v="02-02-01-002-004-04"/>
    <n v="10"/>
    <s v="Materiales y suministros - Bebidas no alcohólicas; aguas minerales embotelladas"/>
    <s v="BEBIDA GASEOSA"/>
    <n v="50202306"/>
    <s v="Solicitud de información a los Proveedores"/>
    <n v="2"/>
    <n v="11"/>
    <n v="300"/>
    <n v="4979700"/>
    <s v="UNIDAD"/>
    <s v=""/>
  </r>
  <r>
    <x v="6"/>
    <s v="02-02-01-002-004-04"/>
    <n v="10"/>
    <s v="Materiales y suministros - Bebidas no alcohólicas; aguas minerales embotelladas"/>
    <s v="AGUA"/>
    <n v="50202301"/>
    <s v="Solicitud de información a los Proveedores"/>
    <n v="2"/>
    <n v="11"/>
    <n v="1000"/>
    <n v="4426000"/>
    <s v="UNIDAD"/>
    <s v=""/>
  </r>
  <r>
    <x v="6"/>
    <s v="02-02-01-002-003-08"/>
    <n v="10"/>
    <s v="Materiales y suministros - Productos del café"/>
    <s v="CAFÉ"/>
    <n v="50201709"/>
    <s v="Solicitud de información a los Proveedores"/>
    <n v="2"/>
    <n v="11"/>
    <n v="60"/>
    <n v="1859100"/>
    <s v="UNIDAD"/>
    <s v=""/>
  </r>
  <r>
    <x v="6"/>
    <s v="02-02-01-002-001-01"/>
    <n v="10"/>
    <s v="Materiales y suministros - Carne y productos cárnicos"/>
    <s v="JAMON"/>
    <n v="50112019"/>
    <s v="Solicitud de información a los Proveedores"/>
    <n v="2"/>
    <n v="11"/>
    <n v="40"/>
    <n v="1327960"/>
    <s v="UNIDAD"/>
    <s v=""/>
  </r>
  <r>
    <x v="6"/>
    <s v="02-02-01-002-003-04"/>
    <n v="10"/>
    <s v="Materiales y suministros - Productos de panadería"/>
    <s v="PAN"/>
    <n v="50181901"/>
    <s v="Solicitud de información a los Proveedores"/>
    <n v="2"/>
    <n v="11"/>
    <n v="150"/>
    <n v="1493400"/>
    <s v="UNIDAD"/>
    <s v=""/>
  </r>
  <r>
    <x v="6"/>
    <s v="02-02-01-002-003-09"/>
    <n v="10"/>
    <s v="Materiales y suministros - Otros productos alimenticios n. C. P."/>
    <s v="INSTACREM"/>
    <n v="50201714"/>
    <s v="Solicitud de información a los Proveedores"/>
    <n v="2"/>
    <n v="11"/>
    <n v="30"/>
    <n v="730380"/>
    <s v="UNIDAD"/>
    <s v=""/>
  </r>
  <r>
    <x v="6"/>
    <s v="02-02-01-003-006-09"/>
    <n v="10"/>
    <s v="Materiales y suministros - Otros productos plásticos"/>
    <s v="VASOS DESECHABLES"/>
    <n v="52151504"/>
    <s v="Solicitud de información a los Proveedores"/>
    <n v="2"/>
    <n v="11"/>
    <n v="40"/>
    <n v="1777280"/>
    <s v="UNIDAD"/>
    <s v=""/>
  </r>
  <r>
    <x v="6"/>
    <s v="02-02-01-002-003-05"/>
    <n v="10"/>
    <s v="Materiales y suministros - Azúcar"/>
    <s v="AZUCAR"/>
    <n v="50161509"/>
    <s v="Solicitud de información a los Proveedores"/>
    <n v="2"/>
    <n v="11"/>
    <n v="40"/>
    <n v="885280"/>
    <s v="UNIDAD"/>
    <s v=""/>
  </r>
  <r>
    <x v="6"/>
    <s v="02-02-01-002-003-09"/>
    <n v="10"/>
    <s v="Materiales y suministros - Otros productos alimenticios n. C. P."/>
    <s v="TE"/>
    <n v="50201712"/>
    <s v="Solicitud de información a los Proveedores"/>
    <n v="2"/>
    <n v="11"/>
    <n v="40"/>
    <n v="1062360"/>
    <s v="UNIDAD"/>
    <s v=""/>
  </r>
  <r>
    <x v="6"/>
    <s v="02-02-01-002-003-04"/>
    <n v="10"/>
    <s v="Materiales y suministros - Productos de panadería"/>
    <s v="GALLETAS"/>
    <n v="50181905"/>
    <s v="Solicitud de información a los Proveedores"/>
    <n v="2"/>
    <n v="11"/>
    <n v="20"/>
    <n v="486920"/>
    <s v="UNIDAD"/>
    <s v=""/>
  </r>
  <r>
    <x v="6"/>
    <s v="02-02-01-002-002"/>
    <n v="10"/>
    <s v="Materiales y suministros - Productos lácteos y ovoproductos"/>
    <s v="QUESO"/>
    <n v="50131802"/>
    <s v="Solicitud de información a los Proveedores"/>
    <n v="2"/>
    <n v="11"/>
    <n v="20"/>
    <n v="663980"/>
    <s v="UNIDAD"/>
    <s v=""/>
  </r>
  <r>
    <x v="6"/>
    <s v="02-02-01-002-001-04"/>
    <n v="10"/>
    <s v="Materiales y suministros - Preparaciones y conservas de frutas y nueces"/>
    <s v="JUGOS"/>
    <n v="50202800"/>
    <s v="Solicitud de información a los Proveedores"/>
    <n v="2"/>
    <n v="11"/>
    <n v="50"/>
    <n v="1106600"/>
    <s v="UNIDAD"/>
    <s v=""/>
  </r>
  <r>
    <x v="6"/>
    <s v="02-02-01-003-002-01"/>
    <n v="10"/>
    <s v="Materiales y suministros - Pasta de papel, papel y cartón"/>
    <s v="FILTROS DE CAFÉ"/>
    <n v="40142501"/>
    <s v="Solicitud de información a los Proveedores"/>
    <n v="2"/>
    <n v="11"/>
    <n v="25"/>
    <n v="691625"/>
    <s v="UNIDAD"/>
    <s v=""/>
  </r>
  <r>
    <x v="6"/>
    <s v="02-02-01-002-003-09"/>
    <n v="10"/>
    <s v="Materiales y suministros - Otros productos alimenticios n. C. P."/>
    <s v="AROMATICAS"/>
    <n v="50171550"/>
    <s v="Solicitud de información a los Proveedores"/>
    <n v="2"/>
    <n v="11"/>
    <n v="50"/>
    <n v="885000"/>
    <s v="UNIDAD"/>
    <s v=""/>
  </r>
  <r>
    <x v="6"/>
    <s v="02-02-01-002-002"/>
    <n v="10"/>
    <s v="Materiales y suministros - Productos lácteos y ovoproductos"/>
    <s v="LECHE"/>
    <n v="50131702"/>
    <s v="Solicitud de información a los Proveedores"/>
    <n v="2"/>
    <n v="11"/>
    <n v="24"/>
    <n v="185904"/>
    <s v="UNIDAD"/>
    <s v=""/>
  </r>
  <r>
    <x v="6"/>
    <s v="02-02-01-002-001-04"/>
    <n v="10"/>
    <s v="Materiales y suministros - Preparaciones y conservas de frutas y nueces"/>
    <s v="JUGO DE LIMON EN BOTELLA"/>
    <n v="50202404"/>
    <s v="Solicitud de información a los Proveedores"/>
    <n v="2"/>
    <n v="11"/>
    <n v="12"/>
    <n v="265704"/>
    <s v="UNIDAD"/>
    <s v=""/>
  </r>
  <r>
    <x v="6"/>
    <s v="02-02-01-002-003-09"/>
    <n v="10"/>
    <s v="Materiales y suministros - Otros productos alimenticios n. C. P."/>
    <s v="MAYONESA"/>
    <n v="50171833"/>
    <s v="Solicitud de información a los Proveedores"/>
    <n v="2"/>
    <n v="11"/>
    <n v="6"/>
    <n v="159354"/>
    <s v="UNIDAD"/>
    <s v=""/>
  </r>
  <r>
    <x v="6"/>
    <s v="02-02-01-002-003-09"/>
    <n v="10"/>
    <s v="Materiales y suministros - Otros productos alimenticios n. C. P."/>
    <s v="SALSA DE TOMATE"/>
    <n v="50171833"/>
    <s v="Solicitud de información a los Proveedores"/>
    <n v="2"/>
    <n v="11"/>
    <n v="6"/>
    <n v="92958"/>
    <s v="UNIDAD"/>
    <s v=""/>
  </r>
  <r>
    <x v="6"/>
    <s v="02-02-01-002-002"/>
    <n v="10"/>
    <s v="Materiales y suministros - Productos lácteos y ovoproductos"/>
    <s v="MANTEQUILLA"/>
    <n v="50131702"/>
    <s v="Solicitud de información a los Proveedores"/>
    <n v="2"/>
    <n v="11"/>
    <n v="5"/>
    <n v="78055"/>
    <s v="UNIDAD"/>
    <s v=""/>
  </r>
  <r>
    <x v="6"/>
    <s v="02-02-01-003-002-01"/>
    <n v="10"/>
    <s v="Materiales y suministros - Pasta de papel, papel y cartón"/>
    <s v="FILTROS PARA AIRE ACONDICIONADO"/>
    <n v="40161505"/>
    <s v="Solicitud de información a los Proveedores"/>
    <n v="2"/>
    <n v="11"/>
    <n v="64"/>
    <n v="3456000"/>
    <s v="UNIDAD"/>
    <s v=""/>
  </r>
  <r>
    <x v="6"/>
    <s v="02-02-01-003-007-01"/>
    <n v="10"/>
    <s v="Materiales y suministros - Vidrio y productos de vidrio"/>
    <s v="LUCES FLUORESCENTES"/>
    <n v="39101619"/>
    <s v="Solicitud de información a los Proveedores"/>
    <n v="2"/>
    <n v="11"/>
    <n v="7"/>
    <n v="693000"/>
    <s v="UNIDAD"/>
    <s v=""/>
  </r>
  <r>
    <x v="6"/>
    <s v="02-02-01-003-005-04"/>
    <n v="10"/>
    <s v="Materiales y suministros - Productos químicos n. C. P."/>
    <s v="MANTENIMIENTO EXTINTORES Y EQUIPOS CONTRA INCENDIO"/>
    <n v="72101509"/>
    <s v="Solicitud de información a los Proveedores"/>
    <n v="2"/>
    <n v="11"/>
    <n v="1"/>
    <n v="495000"/>
    <s v="GLOBAL"/>
    <s v=""/>
  </r>
  <r>
    <x v="6"/>
    <s v="02-02-02-008-007-01-3"/>
    <n v="10"/>
    <s v="Adquisición de servicios - Servicios de mantenimiento y reparación de computadores y equipo periférico"/>
    <s v="MANTENIMIENTO EQUIPO DE COMPUTO Y RED DE COMUNICACIÓN - VIGENCIA ACTUAL"/>
    <n v="81112307"/>
    <s v="Solicitud de información a los Proveedores"/>
    <n v="2"/>
    <n v="11"/>
    <n v="1"/>
    <n v="54450000"/>
    <s v="GLOBAL"/>
    <s v=""/>
  </r>
  <r>
    <x v="6"/>
    <s v="02-02-02-008-007-01-3"/>
    <n v="10"/>
    <s v="Adquisición de servicios - Servicios de mantenimiento y reparación de computadores y equipo periférico"/>
    <s v="MANTENIMIENTO EQUIPO DE COMPUTO Y RED DE COMUNICACIÓN - AMARRE VF 2019"/>
    <n v="81112307"/>
    <s v="Solicitud de información a los Proveedores"/>
    <n v="2"/>
    <n v="11"/>
    <n v="1"/>
    <n v="4950000"/>
    <s v="GLOBAL"/>
    <s v=""/>
  </r>
  <r>
    <x v="6"/>
    <s v="02-02-02-008-007-01-5"/>
    <n v="10"/>
    <s v="Adquisición de servicios - Servicios de mantenimiento y reparación de otra maquinaria y otro equipo"/>
    <s v="MANTENIMIENTO PLANTA TELEFONICA"/>
    <n v="81112305"/>
    <s v="Solicitud de información a los Proveedores"/>
    <n v="2"/>
    <n v="11"/>
    <n v="1"/>
    <n v="6600000"/>
    <s v="GLOBAL"/>
    <s v=""/>
  </r>
  <r>
    <x v="6"/>
    <s v="02-02-02-008-007-01-5"/>
    <n v="10"/>
    <s v="Adquisición de servicios - Servicios de mantenimiento y reparación de otra maquinaria y otro equipo"/>
    <s v="MANTENIMIENTO AIRE ACONDICIONADO"/>
    <n v="76101503"/>
    <s v="Solicitud de información a los Proveedores"/>
    <n v="2"/>
    <n v="11"/>
    <n v="1"/>
    <n v="7260000"/>
    <s v="GLOBAL"/>
    <s v=""/>
  </r>
  <r>
    <x v="6"/>
    <s v="02-02-02-008-007-01-4"/>
    <n v="10"/>
    <s v="Adquisición de servicios - Servicios de mantenimiento y reparación de maquinaria y equipo de transporte"/>
    <s v="MANTENIMIENTO EQUIPO DE NAVEGACION Y TRANSPORTE"/>
    <n v="78181507"/>
    <s v="Solicitud de información a los Proveedores"/>
    <n v="2"/>
    <n v="11"/>
    <n v="1"/>
    <n v="13200000"/>
    <s v="GLOBAL"/>
    <s v=""/>
  </r>
  <r>
    <x v="6"/>
    <s v="02-02-02-008-005-03"/>
    <n v="10"/>
    <s v="Adquisición de servicios - Servicios de limpieza"/>
    <s v="SERVICIO DE ASEO CONTRATO DE SERVICIOS GENERALES"/>
    <n v="76111501"/>
    <s v="Solicitud de información a los Proveedores"/>
    <n v="2"/>
    <n v="11"/>
    <n v="1"/>
    <n v="133650000"/>
    <s v="GLOBAL"/>
    <s v=""/>
  </r>
  <r>
    <x v="6"/>
    <s v="02-02-02-008-005-09-5"/>
    <n v="10"/>
    <s v="Adquisición de servicios - Servicios auxiliares especializados de oficina"/>
    <s v="SERVICIO DE CORREO"/>
    <n v="78102203"/>
    <s v="Solicitud de información a los Proveedores"/>
    <n v="2"/>
    <n v="11"/>
    <n v="1"/>
    <n v="6600000"/>
    <s v="GLOBAL"/>
    <s v=""/>
  </r>
  <r>
    <x v="6"/>
    <s v="02-02-01-001-007-01"/>
    <n v="10"/>
    <s v="Materiales y suministros - Energía eléctrica"/>
    <s v="SERVICIO DE ENERGIA ELECTRICA"/>
    <n v="83101803"/>
    <s v="Solicitud de información a los Proveedores"/>
    <n v="2"/>
    <n v="11"/>
    <n v="1"/>
    <n v="36164720"/>
    <s v="GLOBAL"/>
    <s v=""/>
  </r>
  <r>
    <x v="6"/>
    <s v="02-02-02-008-004-01"/>
    <n v="10"/>
    <s v="Adquisición de servicios - Servicios de telefonía y otras telecomunicaciones"/>
    <s v="SERVICIO DE TELEFONIA CELULAR"/>
    <n v="83111603"/>
    <s v="Solicitud de información a los Proveedores"/>
    <n v="2"/>
    <n v="11"/>
    <n v="1"/>
    <n v="16552800"/>
    <s v="GLOBAL"/>
    <s v=""/>
  </r>
  <r>
    <x v="6"/>
    <s v="02-02-02-008-004-01"/>
    <n v="10"/>
    <s v="Adquisición de servicios - Servicios de telefonía y otras telecomunicaciones"/>
    <s v="SERVICIO DE TELEFONIA FIJA"/>
    <n v="83111502"/>
    <s v="Solicitud de información a los Proveedores"/>
    <n v="2"/>
    <n v="11"/>
    <n v="1"/>
    <n v="44506440"/>
    <s v="GLOBAL"/>
    <s v=""/>
  </r>
  <r>
    <x v="6"/>
    <s v="02-02-02-008-004-02"/>
    <n v="10"/>
    <s v="Adquisición de servicios - Servicios de telecomunicaciones a través de internet"/>
    <s v="SERVICIO WIRELESS (JET PACK)"/>
    <n v="83111601"/>
    <s v="Solicitud de información a los Proveedores"/>
    <n v="2"/>
    <n v="11"/>
    <n v="1"/>
    <n v="15840000"/>
    <s v="GLOBAL"/>
    <s v=""/>
  </r>
  <r>
    <x v="6"/>
    <s v="02-02-02-007-003-01"/>
    <n v="10"/>
    <s v="Adquisición de servicios - Servicios de arrendamiento o alquiler de maquinaria y equipo sin operario"/>
    <s v="LEASING VEHICULO ACOFA DIRECCION"/>
    <n v="78111809"/>
    <s v="Solicitud de información a los Proveedores"/>
    <n v="2"/>
    <n v="11"/>
    <n v="1"/>
    <n v="22751000"/>
    <s v="GLOBAL"/>
    <s v=""/>
  </r>
  <r>
    <x v="6"/>
    <s v="02-02-02-007-003-01"/>
    <n v="10"/>
    <s v="Adquisición de servicios - Servicios de arrendamiento o alquiler de maquinaria y equipo sin operario"/>
    <s v="LEASING VEHICULO ACOFA SUPRE AMARRE V.F. 2019"/>
    <n v="78111809"/>
    <s v="Solicitud de información a los Proveedores"/>
    <n v="2"/>
    <n v="11"/>
    <n v="1"/>
    <n v="39105000"/>
    <s v="GLOBAL"/>
    <s v=""/>
  </r>
  <r>
    <x v="6"/>
    <s v="02-02-02-007-002-02-2"/>
    <n v="10"/>
    <s v="Adquisición de servicios - Servicio de arrendamiento de bienes inmuebles a comisión o por contrata"/>
    <s v="ARRENDAMIENTO BIENES INMUEBLES INSTALACIONES ACOFA "/>
    <n v="80131502"/>
    <s v="Solicitud de información a los Proveedores"/>
    <n v="2"/>
    <n v="11"/>
    <n v="1"/>
    <n v="608070638"/>
    <s v="GLOBAL"/>
    <s v=""/>
  </r>
  <r>
    <x v="6"/>
    <s v="02-02-02-008-002-01"/>
    <n v="10"/>
    <s v="Adquisición de servicios - Servicios jurídicos"/>
    <s v="ASESORIA Y DEFENSA JURIDICA DERIVADA DE LOS PROCESOS CONTRACTUALES SUSCRITOS POR ACOFA CON TERCEROS "/>
    <n v="80121704"/>
    <s v="Solicitud de información a los Proveedores"/>
    <n v="2"/>
    <n v="11"/>
    <n v="1"/>
    <n v="34000000"/>
    <s v="GLOBAL"/>
    <s v=""/>
  </r>
  <r>
    <x v="6"/>
    <s v="02-02-02-007-001-04"/>
    <n v="10"/>
    <s v="Adquisición de servicios - Servicios de reaseguro"/>
    <s v="SEGURO RESPONSABILIDAD CIVIL DENTRO DE INSTALACIONES ACOFA"/>
    <n v="84131607"/>
    <s v="Solicitud de información a los Proveedores"/>
    <n v="2"/>
    <n v="11"/>
    <n v="1"/>
    <n v="3800000"/>
    <s v="GLOBAL"/>
    <s v=""/>
  </r>
  <r>
    <x v="6"/>
    <s v="02-02-02-007-001-03-5-01"/>
    <n v="10"/>
    <s v="Adquisición de servicios - Servicios de seguros de vehículos automotores"/>
    <s v="SEGURO TODO RIESGO AUTOMOVILES"/>
    <n v="84131503"/>
    <s v="Solicitud de información a los Proveedores"/>
    <n v="2"/>
    <n v="11"/>
    <n v="1"/>
    <n v="23650000"/>
    <s v="GLOBAL"/>
    <s v=""/>
  </r>
  <r>
    <x v="6"/>
    <s v="02-02-02-007-001-03-5-11"/>
    <n v="10"/>
    <s v="Adquisición de servicios - Seguros equipos eléctricos"/>
    <s v="SEGURO SOFTWARE PLANTA TELEFONICA"/>
    <n v="84131512"/>
    <s v="Solicitud de información a los Proveedores"/>
    <n v="2"/>
    <n v="11"/>
    <n v="1"/>
    <n v="6600000"/>
    <s v="GLOBAL"/>
    <s v=""/>
  </r>
  <r>
    <x v="6"/>
    <s v="02-02-02-007-001-03-5-11"/>
    <n v="10"/>
    <s v="Adquisición de servicios - Seguros equipos eléctricos"/>
    <s v="SEGURO EQUIPOS COMUNICACIONES (BARRACUDA - SISCO)"/>
    <n v="84131512"/>
    <s v="Solicitud de información a los Proveedores"/>
    <n v="2"/>
    <n v="11"/>
    <n v="1"/>
    <n v="7368900"/>
    <s v="GLOBAL"/>
    <s v=""/>
  </r>
  <r>
    <x v="6"/>
    <s v="02-02-02-007-001-01-2"/>
    <n v="10"/>
    <s v="Adquisición de servicios - Servicios de depósito"/>
    <s v="COMISIONES BANK OF AMERICA"/>
    <n v="93151501"/>
    <s v="Solicitud de información a los Proveedores"/>
    <n v="2"/>
    <n v="11"/>
    <n v="1"/>
    <n v="55000000"/>
    <s v="GLOBAL"/>
    <s v=""/>
  </r>
  <r>
    <x v="6"/>
    <s v="02-02-02-008-003-01-1"/>
    <n v="10"/>
    <s v="Adquisición de servicios - Servicios de consultoría en administración y servicios de gestión"/>
    <s v="CONTRATO PRESTACION DE SERVICIOS ASESOR AGENCIA"/>
    <n v="93161609"/>
    <s v="Solicitud de información a los Proveedores"/>
    <n v="2"/>
    <n v="11"/>
    <n v="1"/>
    <n v="205524000"/>
    <s v="GLOBAL"/>
    <s v=""/>
  </r>
  <r>
    <x v="6"/>
    <s v="02-02-02-008-003-09"/>
    <n v="10"/>
    <s v="Adquisición de servicios - Otros servicios profesionales y técnicos n. C. P."/>
    <s v="SERVICIO DE DIGITALIZACION, MICROFILMACION Y CONVERSION DE ARCHIVOS - ACOFA "/>
    <n v="80161506"/>
    <s v="Solicitud de información a los Proveedores"/>
    <n v="2"/>
    <n v="11"/>
    <n v="1"/>
    <n v="16500000"/>
    <s v="GLOBAL"/>
    <s v=""/>
  </r>
  <r>
    <x v="6"/>
    <s v="02-01-01-004-008-03"/>
    <n v="10"/>
    <s v="Activos fijos - Instrumentos ópticos y equipo fotográfico; partes, piezas y accesorios"/>
    <s v="TELON PARA PROYECCIÓN"/>
    <s v="26121600"/>
    <s v="Mínima cuantía"/>
    <n v="2"/>
    <n v="3"/>
    <n v="1"/>
    <n v="300000"/>
    <s v="UNIDAD"/>
    <s v="NO SOLICITADAS"/>
  </r>
  <r>
    <x v="6"/>
    <s v="02-02-01-003-006-04"/>
    <n v="10"/>
    <s v="Materiales y suministros - Productos de empaque y envasado, de plástico"/>
    <s v="CABLE HDMI"/>
    <s v="26121600"/>
    <s v="Mínima cuantía"/>
    <n v="2"/>
    <n v="3"/>
    <n v="1"/>
    <n v="150000"/>
    <s v="UNIDAD"/>
    <s v="NO SOLICITADAS"/>
  </r>
  <r>
    <x v="6"/>
    <s v="02-02-01-002-007"/>
    <n v="16"/>
    <s v="Materiales y suministros - Artículos textiles (excepto prendas de vestir)"/>
    <s v="DISPOSITIVO DE APERTURA AUTOMATICA (PARACAIDISMO)"/>
    <n v="49211801"/>
    <s v="Mínima cuantía"/>
    <n v="2"/>
    <n v="5"/>
    <n v="3"/>
    <n v="19500000"/>
    <s v="UNIDAD"/>
    <s v="NO SOLICITADAS"/>
  </r>
  <r>
    <x v="6"/>
    <s v="02-02-01-002-007"/>
    <n v="16"/>
    <s v="Materiales y suministros - Artículos textiles (excepto prendas de vestir)"/>
    <s v="DROGUE PARA TANDEM (PARACAIDISMO)"/>
    <n v="49211801"/>
    <s v="Mínima cuantía"/>
    <n v="2"/>
    <n v="5"/>
    <n v="2"/>
    <n v="6348000"/>
    <s v="UNIDAD"/>
    <s v="NO SOLICITADAS"/>
  </r>
  <r>
    <x v="6"/>
    <s v="02-02-01-002-007"/>
    <n v="16"/>
    <s v="Materiales y suministros - Artículos textiles (excepto prendas de vestir)"/>
    <s v="JUEGO DE LINEAS PARA TANDEM (PARACAIDISMO)"/>
    <n v="49211801"/>
    <s v="Mínima cuantía"/>
    <n v="2"/>
    <n v="5"/>
    <n v="2"/>
    <n v="3626000"/>
    <s v="UNIDAD"/>
    <s v="NO SOLICITADAS"/>
  </r>
  <r>
    <x v="6"/>
    <s v="02-02-01-002-007"/>
    <n v="16"/>
    <s v="Materiales y suministros - Artículos textiles (excepto prendas de vestir)"/>
    <s v="ELASTICOS TUBULARES PARA TANDEM - BOLSA X 50 UND (PARACAIDISMO)"/>
    <n v="31162411"/>
    <s v="Mínima cuantía"/>
    <n v="2"/>
    <n v="5"/>
    <n v="1"/>
    <n v="89000"/>
    <s v="UNIDAD"/>
    <s v="NO SOLICITADAS"/>
  </r>
  <r>
    <x v="6"/>
    <s v="02-02-01-002-007"/>
    <n v="16"/>
    <s v="Materiales y suministros - Artículos textiles (excepto prendas de vestir)"/>
    <s v="BOLSA DE BANDAS ELASTICAS BOLSA X 01LB (PARACAIDISMO)"/>
    <n v="31162411"/>
    <s v="Mínima cuantía"/>
    <n v="2"/>
    <n v="5"/>
    <n v="1"/>
    <n v="99000"/>
    <s v="GLOBAL"/>
    <s v="NO SOLICITADAS"/>
  </r>
  <r>
    <x v="6"/>
    <s v="02-02-02-009-002-09"/>
    <n v="10"/>
    <s v="Adquisición de servicios - Otros tipos de educación y servicios de apoyo educativo"/>
    <s v="ENTRENAMIENTO SIMULADORES DE VUELO"/>
    <n v="86111604"/>
    <s v="CONTRATACIÓN DIRECTA"/>
    <n v="1"/>
    <n v="11"/>
    <n v="1"/>
    <n v="4000000000"/>
    <s v="GLOBAL"/>
    <s v="SI APROBADAS"/>
  </r>
  <r>
    <x v="6"/>
    <s v="02-02-02-009-002-09"/>
    <n v="10"/>
    <s v="Adquisición de servicios - Otros tipos de educación y servicios de apoyo educativo"/>
    <s v="ENTRENAMIENTO SIMULADORES DE VUELO PROGRAMA ABD"/>
    <n v="86111604"/>
    <s v="CONTRATACIÓN DIRECTA"/>
    <n v="2"/>
    <n v="11"/>
    <n v="1"/>
    <n v="1500000000"/>
    <s v="GLOBAL"/>
    <s v=""/>
  </r>
  <r>
    <x v="6"/>
    <s v="02-02-02-009-002-09"/>
    <n v="10"/>
    <s v="Adquisición de servicios - Otros tipos de educación y servicios de apoyo educativo"/>
    <s v="ENTRENAMIENTO SIMULADORES DE VUELO PROGRAMA ALA ROTATORIA"/>
    <n v="86111604"/>
    <s v="CONTRATACIÓN DIRECTA"/>
    <n v="2"/>
    <n v="11"/>
    <n v="1"/>
    <n v="1000000000"/>
    <s v="GLOBAL"/>
    <s v=""/>
  </r>
  <r>
    <x v="6"/>
    <s v="02-02-01-004-009-06"/>
    <n v="10"/>
    <s v="Materiales y suministros - Aeronaves y naves espaciales, y sus partes y piezas"/>
    <s v="ADQUISICION DE REPUESTOS PARA LAS AERONAVES DE LA FUERZA AEREA COLOMBIANA-sistemas ART"/>
    <s v="25202200 25202300_x000a_25202400 25202500_x000a_25202600 25202700"/>
    <s v="CONTRATACIÓN DIRECTA"/>
    <n v="1"/>
    <n v="10"/>
    <n v="1"/>
    <n v="640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1440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3536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1024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3360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1024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2192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2192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2192000000"/>
    <s v="GLOBAL"/>
    <s v="SI APROB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800000000"/>
    <s v="GLOBAL"/>
    <s v="SI APROBADAS"/>
  </r>
  <r>
    <x v="6"/>
    <s v="02-02-01-003-006-01"/>
    <n v="10"/>
    <s v="Materiales y suministros - Llantas de caucho y neumáticos (cámaras de aire)"/>
    <s v="ADQUISICIÓN DE LLANTAS Y ACCESORIOS PARA LAS AERONAVES DE LA FUERZA AEREA COLOMBIANA"/>
    <n v="25202205"/>
    <s v="CONTRATACIÓN DIRECTA"/>
    <n v="1"/>
    <n v="10"/>
    <n v="1"/>
    <n v="770000000"/>
    <s v="GLOBAL"/>
    <s v="SI APROBADAS"/>
  </r>
  <r>
    <x v="6"/>
    <s v="02-02-01-003-006-01"/>
    <n v="10"/>
    <s v="Materiales y suministros - Llantas de caucho y neumáticos (cámaras de aire)"/>
    <s v="ADQUISICIÓN DE LLANTAS Y ACCESORIOS PARA LAS AERONAVES DE LA FUERZA AEREA COLOMBIANA"/>
    <n v="25202205"/>
    <s v="CONTRATACIÓN DIRECTA"/>
    <n v="1"/>
    <n v="10"/>
    <n v="1"/>
    <n v="770000000"/>
    <s v="GLOBAL"/>
    <s v="SI APROBADAS"/>
  </r>
  <r>
    <x v="6"/>
    <s v="02-02-01-003-006-01"/>
    <n v="10"/>
    <s v="Materiales y suministros - Llantas de caucho y neumáticos (cámaras de aire)"/>
    <s v="ADQUISICIÓN DE LLANTAS Y ACCESORIOS PARA LAS AERONAVES DE LA FUERZA AEREA COLOMBIANA"/>
    <n v="25202205"/>
    <s v="CONTRATACIÓN DIRECTA"/>
    <n v="1"/>
    <n v="10"/>
    <n v="1"/>
    <n v="770000000"/>
    <s v="GLOBAL"/>
    <s v="SI APROBADAS"/>
  </r>
  <r>
    <x v="6"/>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6"/>
    <s v="02-02-02-008-007-01-4"/>
    <n v="10"/>
    <s v="Adquisición de servicios - Servicios de mantenimiento y reparación de maquinaria y equipo de transporte"/>
    <s v="SERVICIOS DE MANTENIMIENTO Y REPARACION DE MATERIAL PARA LAS AERONAVES DE LA FUERZA AEREA COLOMBIANA"/>
    <n v="78181800"/>
    <s v="CONTRATACIÓN DIRECTA"/>
    <n v="1"/>
    <n v="10"/>
    <n v="1"/>
    <n v="3456000000"/>
    <s v="GLOBAL"/>
    <s v="SI APROBADAS"/>
  </r>
  <r>
    <x v="6"/>
    <s v="02-02-02-008-007-01-4"/>
    <n v="10"/>
    <s v="Adquisición de servicios - Servicios de mantenimiento y reparación de maquinaria y equipo de transporte"/>
    <s v="PROGRAMA DE SOPORTE INTEGRADO (PSI) PARA AERONAVES A29 SUPER TUCANO"/>
    <n v="78181800"/>
    <s v="CONTRATACIÓN DIRECTA"/>
    <n v="1"/>
    <n v="10"/>
    <n v="1"/>
    <n v="11941500000"/>
    <s v="GLOBAL"/>
    <s v="SI APROBADAS"/>
  </r>
  <r>
    <x v="6"/>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6"/>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6"/>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6"/>
    <s v="02-02-01-004-009-06"/>
    <n v="10"/>
    <s v="Materiales y suministros - Aeronaves y naves espaciales, y sus partes y piezas"/>
    <s v="ADQUISICION DE REPUESTOS PARA LAS AERONAVES NO TRIPULADAS DE LA FUERZA AEREA COLOMBIANA-"/>
    <s v="25202200 25202300_x000a_25202400 25202500_x000a_25202600 25202700"/>
    <s v="CONTRATACIÓN DIRECTA"/>
    <n v="4"/>
    <n v="8"/>
    <n v="1"/>
    <n v="238981807"/>
    <s v="GLOBAL"/>
    <s v="NO SOLICITADAS"/>
  </r>
  <r>
    <x v="6"/>
    <s v="02-02-01-004-009-06"/>
    <n v="10"/>
    <s v="Materiales y suministros - Aeronaves y naves espaciales, y sus partes y piezas"/>
    <s v="ADQUISICION DE REPUESTOS PARA LAS AERONAVES DE LA FUERZA AEREA COLOMBIANA"/>
    <s v="25202200 25202300_x000a_25202400 25202500_x000a_25202600 25202700"/>
    <s v="CONTRATACIÓN DIRECTA"/>
    <n v="4"/>
    <n v="8"/>
    <n v="1"/>
    <n v="3465500000"/>
    <s v="GLOBAL"/>
    <s v="SI APROBADAS"/>
  </r>
  <r>
    <x v="6"/>
    <s v="02-02-01-003-006-01"/>
    <n v="10"/>
    <s v="Materiales y suministros - Llantas de caucho y neumáticos (cámaras de aire)"/>
    <s v="ADQUISICION DE LLANTAS Y ACCESORIOS PARA LAS AERONAVES DE LA FUERZA AEREA COLOMBIANA"/>
    <n v="25202205"/>
    <s v="CONTRATACIÓN DIRECTA"/>
    <n v="6"/>
    <n v="6"/>
    <n v="1"/>
    <n v="555202387"/>
    <s v="GLOBAL"/>
    <s v="NO SOLICITADAS"/>
  </r>
  <r>
    <x v="6"/>
    <s v="02-02-01-003-006-01"/>
    <n v="10"/>
    <s v="Materiales y suministros - Llantas de caucho y neumáticos (cámaras de aire)"/>
    <s v="ADQUISICION DE LLANTAS Y ACCESORIOS PARA LAS AERONAVES DE LA FUERZA AEREA COLOMBIANA-AMARRE VF 2020"/>
    <n v="25202205"/>
    <s v="CONTRATACIÓN DIRECTA"/>
    <n v="6"/>
    <n v="6"/>
    <n v="1"/>
    <n v="115500000"/>
    <s v="GLOBAL"/>
    <s v="NO SOLICITADAS"/>
  </r>
  <r>
    <x v="6"/>
    <s v="02-02-02-008-007-01-4"/>
    <n v="10"/>
    <s v="Adquisición de servicios - Servicios de mantenimiento y reparación de maquinaria y equipo de transporte"/>
    <s v="SERVICIOS DE MANTENIMIENTO Y REPARACION DE MATERIAL PARA LAS AERONAVES DE LA FUERZA AEREA COLOMBIANA-AMARRES VF 2020"/>
    <n v="78181800"/>
    <s v="CONTRATACIÓN DIRECTA"/>
    <n v="6"/>
    <n v="6"/>
    <n v="1"/>
    <n v="662812930.99999976"/>
    <s v="GLOBAL"/>
    <s v="NO SOLICITADAS"/>
  </r>
  <r>
    <x v="6"/>
    <s v="02-02-01-004-009-06"/>
    <n v="10"/>
    <s v="Materiales y suministros - Aeronaves y naves espaciales, y sus partes y piezas"/>
    <s v="ADQUISICION DE REPUESTOS PARA LAS AERONAVES DE LA FUERZA AEREA COLOMBIANA"/>
    <s v="25202200 25202300_x000a_25202400 25202500_x000a_25202600 25202700"/>
    <s v="CONTRATACIÓN DIRECTA"/>
    <n v="4"/>
    <n v="6"/>
    <n v="1"/>
    <n v="893734002"/>
    <s v="GLOBAL"/>
    <s v="SI APROBADAS"/>
  </r>
  <r>
    <x v="6"/>
    <s v="02-02-01-004-009-06"/>
    <n v="10"/>
    <s v="Materiales y suministros - Aeronaves y naves espaciales, y sus partes y piezas"/>
    <s v="ADQUISICIÓN HOSE ASSY P/N 340-89-23-90205-103,  APLICABLE A LA AERONAVE BOEING 767 MMTT DE LA FUERZA AEREA COLOMBIANA"/>
    <s v="25202200 25202300_x000a_25202400 25202500_x000a_25202600 25202700"/>
    <s v="CONTRATACIÓN DIRECTA"/>
    <n v="1"/>
    <n v="6"/>
    <n v="1"/>
    <n v="479040000"/>
    <s v="GLOBAL"/>
    <s v="SI APROBADAS"/>
  </r>
  <r>
    <x v="6"/>
    <s v="02-02-02-008-007-01-4"/>
    <n v="10"/>
    <s v="Adquisición de servicios - Servicios de mantenimiento y reparación de maquinaria y equipo de transporte"/>
    <s v="SERVICIOS DE MANTENIMIENTO Y REPARACION DE MATERIAL PARA LAS AERONAVES DE LA FUERZA AEREA COLOMBIANA"/>
    <n v="78181800"/>
    <s v="CONTRATACIÓN DIRECTA"/>
    <n v="1"/>
    <n v="6"/>
    <n v="1"/>
    <n v="10544210347"/>
    <s v="GLOBAL"/>
    <s v="SI APROBADAS"/>
  </r>
  <r>
    <x v="6"/>
    <s v="02-02-02-008-007-01-4"/>
    <n v="10"/>
    <s v="Adquisición de servicios - Servicios de mantenimiento y reparación de maquinaria y equipo de transporte"/>
    <s v="REPARACIÓN Y EXCHANGE DE LOS MOTORES CFM 56-3C-1 APLICABLE A LAS AERONAVES B-737-400 DE LA FUERZA AÉREA COLOMBIANA "/>
    <n v="78181800"/>
    <s v="CONTRATACIÓN DIRECTA"/>
    <n v="1"/>
    <n v="6"/>
    <n v="1"/>
    <n v="1894400000"/>
    <s v="GLOBAL"/>
    <s v="SI APROBADAS"/>
  </r>
  <r>
    <x v="6"/>
    <s v="02-02-02-008-007-01-4"/>
    <n v="10"/>
    <s v="Adquisición de servicios - Servicios de mantenimiento y reparación de maquinaria y equipo de transporte"/>
    <s v="REPARACIÓN RAM AIR TURBINE P/N D91A00-601 S/N E46936 Y OVERHAUL DE RAM AIR TURBINE P/N TURBINE P/N D91A00-601 S/N F06679 APLICABLES A LA AERONAVE BOEING 767 MMTT DE LA FUERZA AÉREA COLOMBIANA"/>
    <n v="78181800"/>
    <s v="CONTRATACIÓN DIRECTA"/>
    <n v="1"/>
    <n v="6"/>
    <n v="1"/>
    <n v="690560000"/>
    <s v="GLOBAL"/>
    <s v="SI APROBADAS"/>
  </r>
  <r>
    <x v="6"/>
    <s v="02-02-02-008-007-01-4"/>
    <n v="10"/>
    <s v="Adquisición de servicios - Servicios de mantenimiento y reparación de maquinaria y equipo de transporte"/>
    <s v="OVERHAUL, REPAR POR FOD, INSPE, 400 Y 80 HORAS, REPAR, PARCIAL,, EXCHANGE, PRUEBAS BANCO Y COSTOS COMPLEMENTARIOS MOTORES, ACCESORIOS Y COMPONEN. LINEA GE J79-J1EQD"/>
    <n v="78181800"/>
    <s v="CONTRATACIÓN DIRECTA"/>
    <n v="1"/>
    <n v="6"/>
    <n v="1"/>
    <n v="191261997"/>
    <s v="GLOBAL"/>
    <s v="SI APROBADAS"/>
  </r>
  <r>
    <x v="6"/>
    <s v="02-02-02-008-007-01-4"/>
    <n v="10"/>
    <s v="Adquisición de servicios - Servicios de mantenimiento y reparación de maquinaria y equipo de transporte"/>
    <s v="SERVICIO DE MANTENIMIENTO POR HORA DE VUELO DE LOS MOTORES 250-C20B/J Y SUS ACCESORIOS"/>
    <n v="78181800"/>
    <s v="CONTRATACIÓN DIRECTA"/>
    <n v="1"/>
    <n v="6"/>
    <n v="1"/>
    <n v="1104000000"/>
    <s v="GLOBAL"/>
    <s v="SI APROBADAS"/>
  </r>
  <r>
    <x v="6"/>
    <s v="02-02-02-008-004-03"/>
    <n v="10"/>
    <s v="Adquisición de servicios - Servicios de contenidos en línea (on-line)"/>
    <s v="SUSCRIPCION DE BASES DE DATOS FMS CH 6 PEGASUS, GNS-XLS, GPS HT9100, KNS 660, KLN-900, KLN-90, KLN-94, TNL-2101, TNL-8100, KMD550/850, YA5 World3 USB08 APLICABLE A LOS EQUIPOS C-208, T-37, SA2-37A, SR-560, A-29, B-212, B-412, C-95, B-206, H-500, HUEYII, UH-60, AC-47T, C-212,C-337, B-300/350, B-727, B-767, C-130, C-550, F-28, T/C, SR-26,C-90, LEGACY 600."/>
    <s v="55111601 / 55101500"/>
    <s v="CONTRATACIÓN DIRECTA"/>
    <n v="2"/>
    <n v="10"/>
    <n v="1"/>
    <n v="884000000"/>
    <s v="GLOBAL"/>
    <s v="NO SOLICITADAS"/>
  </r>
  <r>
    <x v="6"/>
    <s v="02-02-02-008-004-03"/>
    <n v="10"/>
    <s v="Adquisición de servicios - Servicios de contenidos en línea (on-line)"/>
    <s v="SUSCRIPCION BASES DE DATOS DBU-4100 FMC Type 5,  DBU-5000 FMC Type 6, CPAS-3000 FMC Type 6, DBU-5000 FMC Type 7 APLICABLE A LOS EQUIPOS B-300/350 Y C-90 DE LA FAC."/>
    <s v="55111601 / 55101500"/>
    <s v="CONTRATACIÓN DIRECTA"/>
    <n v="2"/>
    <n v="10"/>
    <n v="1"/>
    <n v="247494852.00000003"/>
    <s v="GLOBAL"/>
    <s v="NO SOLICITADAS"/>
  </r>
  <r>
    <x v="6"/>
    <s v="02-02-02-008-004-03"/>
    <n v="10"/>
    <s v="Adquisición de servicios - Servicios de contenidos en línea (on-line)"/>
    <s v="SUSCRIPCION PUBLICACIONES TECNICAS PARA LAS AERONAVES C-95, T-27 Y A-29."/>
    <s v="55111601 / 55101500"/>
    <s v="CONTRATACIÓN DIRECTA"/>
    <n v="2"/>
    <n v="10"/>
    <n v="1"/>
    <n v="719915383"/>
    <s v="GLOBAL"/>
    <s v="NO SOLICITADAS"/>
  </r>
  <r>
    <x v="6"/>
    <s v="02-01-01-006-002-03-1-01"/>
    <n v="10"/>
    <s v="Activos fijos - Paquetes de software"/>
    <s v="ACTUALIZACIÓN LICENCIA SOFTWARE ANÁLISIS, DISEÑO Y SIMULACIÓN - ANSYS FLUENT"/>
    <n v="81112200"/>
    <s v="CONTRATACIÓN DIRECTA"/>
    <n v="2"/>
    <n v="10"/>
    <n v="1"/>
    <n v="106700000.00000001"/>
    <s v="GLOBAL"/>
    <s v="NO SOLICITADAS"/>
  </r>
  <r>
    <x v="6"/>
    <s v="02-01-01-006-002-03-1-01"/>
    <n v="10"/>
    <s v="Activos fijos - Paquetes de software"/>
    <s v="ACTUALIZACIÓN LICENCIAS SOFTWARE SOLID EDGE"/>
    <n v="81112200"/>
    <s v="CONTRATACIÓN DIRECTA"/>
    <n v="2"/>
    <n v="10"/>
    <n v="1"/>
    <n v="57750000.000000007"/>
    <s v="GLOBAL"/>
    <s v="NO SOLICITADAS"/>
  </r>
  <r>
    <x v="6"/>
    <s v="02-02-01-002-006"/>
    <n v="10"/>
    <s v="Materiales y suministros - Hilados e hilos; tejidos de fibras textiles incluso afelpados"/>
    <s v="GEOTEXTIL TEJIDO TIPO FORTEX BX-60 O SIMILAR X ROLLO"/>
    <n v="30121702"/>
    <s v="CONTRATACIÓN DIRECTA"/>
    <n v="4"/>
    <n v="8"/>
    <n v="10"/>
    <n v="18056420"/>
    <s v="UNIDAD"/>
    <s v="NO SOLICIT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DQUISICIÓN DE ACEITES GRASAS Y LUBRICANTES (AMARRE VF 2020)"/>
    <n v="15121900"/>
    <s v="CONTRATACIÓN DIRECTA"/>
    <n v="1"/>
    <n v="8"/>
    <n v="1"/>
    <n v="280000000"/>
    <s v="GLOBAL"/>
    <s v="NO SOLICITADAS"/>
  </r>
  <r>
    <x v="6"/>
    <s v="02-02-01-003-006-02"/>
    <n v="10"/>
    <s v="Materiales y suministros - Otros productos de caucho"/>
    <s v="MANGUERA 1 1/2 &quot; PG X 150 FT  EI1529/2014, 7TH EDITION, TIPO C, CLASE 2."/>
    <s v="40142007"/>
    <s v="CONTRATACIÓN DIRECTA"/>
    <n v="1"/>
    <n v="6"/>
    <n v="3"/>
    <n v="29100000"/>
    <s v="UNIDAD"/>
    <s v="NO SOLICITADAS"/>
  </r>
  <r>
    <x v="6"/>
    <s v="02-02-01-003-006-02"/>
    <n v="10"/>
    <s v="Materiales y suministros - Otros productos de caucho"/>
    <s v="MANGUERA 2 PG X 150 FT  EI1529/2014, 7TH EDITION, TIPO C, CLASE 2."/>
    <s v="40142007"/>
    <s v="CONTRATACIÓN DIRECTA"/>
    <n v="1"/>
    <n v="6"/>
    <n v="2"/>
    <n v="27640000"/>
    <s v="UNIDAD"/>
    <s v="NO SOLICITADAS"/>
  </r>
  <r>
    <x v="6"/>
    <s v="02-02-01-003-006-02"/>
    <n v="10"/>
    <s v="Materiales y suministros - Otros productos de caucho"/>
    <s v="MANGUERA  1 1/2 PG X 100 FT   EI1529/2014, 7TH EDITION, TIPO C, CLASE 2."/>
    <s v="40142008"/>
    <s v="CONTRATACIÓN DIRECTA"/>
    <n v="1"/>
    <n v="6"/>
    <n v="5"/>
    <n v="41850000"/>
    <s v="UNIDAD"/>
    <s v="NO SOLICITADAS"/>
  </r>
  <r>
    <x v="6"/>
    <s v="02-02-01-003-006-02"/>
    <n v="10"/>
    <s v="Materiales y suministros - Otros productos de caucho"/>
    <s v="MANGUERA 2 PG X 100 FT   EI1529/2014, 7TH EDITION, TIPO C, CLASE 2."/>
    <s v="40142007"/>
    <s v="CONTRATACIÓN DIRECTA"/>
    <n v="1"/>
    <n v="6"/>
    <n v="5"/>
    <n v="59250000"/>
    <s v="UNIDAD"/>
    <s v="NO SOLICITADAS"/>
  </r>
  <r>
    <x v="6"/>
    <s v="02-02-01-004-002"/>
    <n v="10"/>
    <s v="Materiales y suministros - Productos metálicos elaborados (excepto maquinaria y equipo)"/>
    <s v="PISTOLA A PRESIÓN CARTER CON VALVULA DE CONTROL  F145 UNDERWING REFUELING NOZZLE"/>
    <n v="25191506"/>
    <s v="CONTRATACIÓN DIRECTA"/>
    <n v="1"/>
    <n v="6"/>
    <n v="17"/>
    <n v="93201769"/>
    <s v="UNIDAD"/>
    <s v="NO SOLICITADAS"/>
  </r>
  <r>
    <x v="6"/>
    <s v="02-02-01-004-002"/>
    <n v="10"/>
    <s v="Materiales y suministros - Productos metálicos elaborados (excepto maquinaria y equipo)"/>
    <s v="PISTOLA GRAVEDAD OPW 295 - 138 "/>
    <n v="25191506"/>
    <s v="CONTRATACIÓN DIRECTA"/>
    <n v="1"/>
    <n v="6"/>
    <n v="15"/>
    <n v="37398345"/>
    <s v="UNIDAD"/>
    <s v="NO SOLICITADAS"/>
  </r>
  <r>
    <x v="6"/>
    <s v="02-02-01-004-002"/>
    <n v="10"/>
    <s v="Materiales y suministros - Productos metálicos elaborados (excepto maquinaria y equipo)"/>
    <s v="BALDE EN ALUMINIO PARA DRENAJE DE COMBUSTIBLE DE 3 GALONES"/>
    <n v="20142900"/>
    <s v="CONTRATACIÓN DIRECTA"/>
    <n v="1"/>
    <n v="6"/>
    <n v="13"/>
    <n v="4837313"/>
    <s v="UNIDAD"/>
    <s v="NO SOLICITADAS"/>
  </r>
  <r>
    <x v="6"/>
    <s v="02-02-01-003-007-01"/>
    <n v="10"/>
    <s v="Materiales y suministros - Vidrio y productos de vidrio"/>
    <s v="HYDROKIT® HK100MKII-15 (CAJA X 100 TUBOS)"/>
    <n v="41101500"/>
    <s v="CONTRATACIÓN DIRECTA"/>
    <n v="1"/>
    <n v="6"/>
    <n v="10"/>
    <n v="13000000"/>
    <s v="UNIDAD"/>
    <s v="NO SOLICITADAS"/>
  </r>
  <r>
    <x v="6"/>
    <s v="02-02-01-003-005-04"/>
    <n v="10"/>
    <s v="Materiales y suministros - Productos químicos n. C. P."/>
    <s v="WATER FINDING PASTE TARRO 2.25 OZ"/>
    <n v="41101500"/>
    <s v="CONTRATACIÓN DIRECTA"/>
    <n v="1"/>
    <n v="6"/>
    <n v="40"/>
    <n v="1000000"/>
    <s v="UNIDAD"/>
    <s v="NO SOLICIT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
    <s v="15101504"/>
    <s v="CONTRATACIÓN DIRECTA"/>
    <n v="1"/>
    <n v="12"/>
    <n v="1"/>
    <n v="2897939200"/>
    <s v="UNIDAD"/>
    <s v="SI APROBADAS"/>
  </r>
  <r>
    <x v="6"/>
    <s v="02-02-02-006-007-06"/>
    <n v="10"/>
    <s v="Adquisición de servicios - Servicios de apoyo al transporte aéreo"/>
    <s v="SERVICIOS PORTUARIOS Y AEROPORTUARIOS"/>
    <n v="25191501"/>
    <s v="CONTRATACIÓN DIRECTA"/>
    <n v="1"/>
    <n v="12"/>
    <n v="1"/>
    <n v="1575329216"/>
    <s v="GLOBAL"/>
    <s v="SI APROBADAS"/>
  </r>
  <r>
    <x v="6"/>
    <s v="02-01-01-004-006-01"/>
    <n v="10"/>
    <s v="Activos fijos - Motores, generadores y transformadores eléctricos y sus partes y piezas"/>
    <s v="PLANTA AUXILIAR DE AVIACION"/>
    <n v="25191500"/>
    <s v="CONTRATACIÓN DIRECTA"/>
    <n v="3"/>
    <n v="6"/>
    <n v="3"/>
    <n v="484800000"/>
    <s v="UNIDAD"/>
    <s v="NO SOLICITADAS"/>
  </r>
  <r>
    <x v="6"/>
    <s v="02-01-01-004-003-02"/>
    <n v="10"/>
    <s v="Activos fijos - Bombas, compresores, motores de fuerza hidráulica y motores de potencia neumática y válvulas y sus partes y piezas"/>
    <s v="ARRANCADOR NEUMATICO"/>
    <n v="25191500"/>
    <s v="CONTRATACIÓN DIRECTA"/>
    <n v="3"/>
    <n v="6"/>
    <n v="1"/>
    <n v="368000000"/>
    <s v="UNIDAD"/>
    <s v="NO SOLICITADAS"/>
  </r>
  <r>
    <x v="6"/>
    <s v="02-01-01-004-009-01"/>
    <n v="10"/>
    <s v="Activos fijos - Vehículos automotores, remolques y semirremolques; y sus partes, piezas y accesorios"/>
    <s v="GATOR"/>
    <n v="25191500"/>
    <s v="CONTRATACIÓN DIRECTA"/>
    <n v="3"/>
    <n v="6"/>
    <n v="3"/>
    <n v="211200000"/>
    <s v="UNIDAD"/>
    <s v="NO SOLICITADAS"/>
  </r>
  <r>
    <x v="6"/>
    <s v="02-01-01-004-006-02"/>
    <n v="10"/>
    <s v="Activos fijos - Aparatos de control eléctrico y distribución de electricidad y sus partes y piezas"/>
    <s v="PLANTA SOLAR"/>
    <n v="25191500"/>
    <s v="CONTRATACIÓN DIRECTA"/>
    <n v="3"/>
    <n v="6"/>
    <n v="2"/>
    <n v="140800000"/>
    <s v="UNIDAD"/>
    <s v="NO SOLICITADAS"/>
  </r>
  <r>
    <x v="6"/>
    <s v="02-01-01-004-004-09"/>
    <n v="10"/>
    <s v="Activos fijos - Otra maquinaria para usos especiales y sus partes y piezas"/>
    <s v="HIDROLAVADORA"/>
    <n v="25191500"/>
    <s v="CONTRATACIÓN DIRECTA"/>
    <n v="3"/>
    <n v="6"/>
    <n v="2"/>
    <n v="70400000"/>
    <s v="UNIDAD"/>
    <s v="NO SOLICITADAS"/>
  </r>
  <r>
    <x v="6"/>
    <s v="02-01-01-004-004-09"/>
    <n v="10"/>
    <s v="Activos fijos - Otra maquinaria para usos especiales y sus partes y piezas"/>
    <s v="LAVADORA DE COMPRESORES"/>
    <n v="25191500"/>
    <s v="CONTRATACIÓN DIRECTA"/>
    <n v="3"/>
    <n v="6"/>
    <n v="1"/>
    <n v="25600000"/>
    <s v="UNIDAD"/>
    <s v="NO SOLICITADAS"/>
  </r>
  <r>
    <x v="6"/>
    <s v="02-01-01-004-009-01"/>
    <n v="10"/>
    <s v="Activos fijos - Vehículos automotores, remolques y semirremolques; y sus partes, piezas y accesorios"/>
    <s v="TOW BAR (BARRA DE ARRASTRE)"/>
    <n v="25191500"/>
    <s v="CONTRATACIÓN DIRECTA"/>
    <n v="3"/>
    <n v="6"/>
    <n v="3"/>
    <n v="48000000"/>
    <s v="UNIDAD"/>
    <s v="NO SOLICITADAS"/>
  </r>
  <r>
    <x v="6"/>
    <s v="02-01-01-004-009-01"/>
    <n v="10"/>
    <s v="Activos fijos - Vehículos automotores, remolques y semirremolques; y sus partes, piezas y accesorios"/>
    <s v="TOW BAR HELICOPTEROS"/>
    <n v="25191500"/>
    <s v="CONTRATACIÓN DIRECTA"/>
    <n v="3"/>
    <n v="6"/>
    <n v="1"/>
    <n v="17060000"/>
    <s v="UNIDAD"/>
    <s v="NO SOLICITADAS"/>
  </r>
  <r>
    <x v="6"/>
    <s v="02-01-01-004-004-01"/>
    <n v="10"/>
    <s v="Activos fijos - Maquinaria agropecuaria o silvícola y sus partes y piezas"/>
    <s v="AIRE ACONDICIONADO EXTERNO"/>
    <n v="25191500"/>
    <s v="CONTRATACIÓN DIRECTA"/>
    <n v="3"/>
    <n v="6"/>
    <n v="2"/>
    <n v="128000000"/>
    <s v="UNIDAD"/>
    <s v="NO SOLICITADAS"/>
  </r>
  <r>
    <x v="6"/>
    <s v="02-01-01-004-008-01"/>
    <n v="10"/>
    <s v="Activos fijos - Aparatos médicos y quirúrgicos y aparatos ortésicos y protésicos"/>
    <s v="EQUIPO RAYOS X"/>
    <n v="25191500"/>
    <s v="CONTRATACIÓN DIRECTA"/>
    <n v="3"/>
    <n v="6"/>
    <n v="1"/>
    <n v="96000000"/>
    <s v="UNIDAD"/>
    <s v="NO SOLICITADAS"/>
  </r>
  <r>
    <x v="6"/>
    <s v="02-01-01-004-009-01"/>
    <n v="10"/>
    <s v="Activos fijos - Vehículos automotores, remolques y semirremolques; y sus partes, piezas y accesorios"/>
    <s v="TRACTOR ARRASTRE ELECTRICO"/>
    <n v="25191500"/>
    <s v="CONTRATACIÓN DIRECTA"/>
    <n v="3"/>
    <n v="6"/>
    <n v="1"/>
    <n v="112000000"/>
    <s v="UNIDAD"/>
    <s v="NO SOLICITADAS"/>
  </r>
  <r>
    <x v="6"/>
    <s v="02-01-01-004-009-01"/>
    <n v="10"/>
    <s v="Activos fijos - Vehículos automotores, remolques y semirremolques; y sus partes, piezas y accesorios"/>
    <s v="AIR TUG"/>
    <n v="25191500"/>
    <s v="CONTRATACIÓN DIRECTA"/>
    <n v="3"/>
    <n v="6"/>
    <n v="1"/>
    <n v="25600000"/>
    <s v="UNIDAD"/>
    <s v="NO SOLICITADAS"/>
  </r>
  <r>
    <x v="6"/>
    <s v="02-01-01-004-003-05"/>
    <n v="10"/>
    <s v="Activos fijos - Equipo de elevación y manipulación y sus partes y piezas"/>
    <s v="GATOS HIDRAULICOS"/>
    <n v="25191500"/>
    <s v="CONTRATACIÓN DIRECTA"/>
    <n v="3"/>
    <n v="6"/>
    <n v="8"/>
    <n v="179200000"/>
    <s v="UNIDAD"/>
    <s v="NO SOLICITADAS"/>
  </r>
  <r>
    <x v="6"/>
    <s v="02-01-01-004-003-05"/>
    <n v="10"/>
    <s v="Activos fijos - Equipo de elevación y manipulación y sus partes y piezas"/>
    <s v="LEVANTABOMBAS"/>
    <n v="25191500"/>
    <s v="CONTRATACIÓN DIRECTA"/>
    <n v="3"/>
    <n v="6"/>
    <n v="1"/>
    <n v="480000000"/>
    <s v="UNIDAD"/>
    <s v="NO SOLICITADAS"/>
  </r>
  <r>
    <x v="6"/>
    <s v="02-01-01-004-003-05"/>
    <n v="10"/>
    <s v="Activos fijos - Equipo de elevación y manipulación y sus partes y piezas"/>
    <s v="GRUA TIPO ARAÑA"/>
    <n v="25191500"/>
    <s v="CONTRATACIÓN DIRECTA"/>
    <n v="3"/>
    <n v="6"/>
    <n v="1"/>
    <n v="128000000"/>
    <s v="UNIDAD"/>
    <s v="NO SOLICITADAS"/>
  </r>
  <r>
    <x v="6"/>
    <s v="02-01-01-004-006-04"/>
    <n v="10"/>
    <s v="Activos fijos - Acumuladores, pilas y baterías primarias y sus partes y piezas"/>
    <s v="BATERIA PARA HELICARRIER"/>
    <n v="25191500"/>
    <s v="CONTRATACIÓN DIRECTA"/>
    <n v="3"/>
    <n v="6"/>
    <n v="8"/>
    <n v="12800000"/>
    <s v="UNIDAD"/>
    <s v="NO SOLICITADAS"/>
  </r>
  <r>
    <x v="6"/>
    <s v="02-01-01-004-005-02"/>
    <n v="10"/>
    <s v="Activos fijos - Maquinaria de informática y sus partes, piezas y accesorios"/>
    <s v="MICROCOMPUTADOR TELETRUCK"/>
    <n v="25191500"/>
    <s v="CONTRATACIÓN DIRECTA"/>
    <n v="3"/>
    <n v="6"/>
    <n v="1"/>
    <n v="1280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TESTER PROGRAMADOR RADIO BALIZAS"/>
    <n v="25191500"/>
    <s v="CONTRATACIÓN DIRECTA"/>
    <n v="3"/>
    <n v="6"/>
    <n v="1"/>
    <n v="1600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EQUIPO PARA REALIZAR BALANCEO DINAMICO A LAS HELICES Y PALAS DE LAS AERONAVES (VXP)"/>
    <n v="25191500"/>
    <s v="CONTRATACIÓN DIRECTA"/>
    <n v="3"/>
    <n v="6"/>
    <n v="1"/>
    <n v="256000000"/>
    <s v="UNIDAD"/>
    <s v="NO SOLICITADAS"/>
  </r>
  <r>
    <x v="6"/>
    <s v="02-01-01-004-003-05"/>
    <n v="10"/>
    <s v="Activos fijos - Equipo de elevación y manipulación y sus partes y piezas"/>
    <s v="MONTACARGA 7 TON"/>
    <n v="25191500"/>
    <s v="CONTRATACIÓN DIRECTA"/>
    <n v="3"/>
    <n v="6"/>
    <n v="2"/>
    <n v="256000000"/>
    <s v="UNIDAD"/>
    <s v="NO SOLICITADAS"/>
  </r>
  <r>
    <x v="6"/>
    <s v="02-01-01-004-006-04"/>
    <n v="10"/>
    <s v="Activos fijos - Acumuladores, pilas y baterías primarias y sus partes y piezas"/>
    <s v="GPU PORTATIL"/>
    <n v="25191500"/>
    <s v="CONTRATACIÓN DIRECTA"/>
    <n v="3"/>
    <n v="6"/>
    <n v="2"/>
    <n v="38400000"/>
    <s v="UNIDAD"/>
    <s v="NO SOLICITADAS"/>
  </r>
  <r>
    <x v="6"/>
    <s v="02-01-01-004-009-01"/>
    <n v="10"/>
    <s v="Activos fijos - Vehículos automotores, remolques y semirremolques; y sus partes, piezas y accesorios"/>
    <s v="TRACTOR ARRASTRE "/>
    <n v="25191500"/>
    <s v="CONTRATACIÓN DIRECTA"/>
    <n v="3"/>
    <n v="6"/>
    <n v="2"/>
    <n v="352000000"/>
    <s v="UNIDAD"/>
    <s v="NO SOLICITADAS"/>
  </r>
  <r>
    <x v="6"/>
    <s v="02-01-01-004-003-05"/>
    <n v="10"/>
    <s v="Activos fijos - Equipo de elevación y manipulación y sus partes y piezas"/>
    <s v="ESCALERA PARA PASAJEROS"/>
    <n v="25191500"/>
    <s v="CONTRATACIÓN DIRECTA"/>
    <n v="3"/>
    <n v="6"/>
    <n v="1"/>
    <n v="19600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ESPECTOFOTOMETRO"/>
    <n v="25191500"/>
    <s v="CONTRATACIÓN DIRECTA"/>
    <n v="3"/>
    <n v="6"/>
    <n v="1"/>
    <n v="478920000"/>
    <s v="UNIDAD"/>
    <s v="NO SOLICITADAS"/>
  </r>
  <r>
    <x v="6"/>
    <s v="02-01-01-003-008-01-4"/>
    <n v="10"/>
    <s v="Activos fijos - Otros muebles n. C. P."/>
    <s v="MESA DE TRABAJO"/>
    <n v="25191500"/>
    <s v="CONTRATACIÓN DIRECTA"/>
    <n v="3"/>
    <n v="6"/>
    <n v="1"/>
    <n v="1176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BANCO DE PRUEBA 28 V DC"/>
    <n v="25191500"/>
    <s v="CONTRATACIÓN DIRECTA"/>
    <n v="3"/>
    <n v="6"/>
    <n v="5"/>
    <n v="112000000"/>
    <s v="UNIDAD"/>
    <s v="NO SOLICITADAS"/>
  </r>
  <r>
    <x v="6"/>
    <s v="02-01-01-004-003-05"/>
    <n v="10"/>
    <s v="Activos fijos - Equipo de elevación y manipulación y sus partes y piezas"/>
    <s v="PLATAFORMA HIDRAULICA"/>
    <n v="25191500"/>
    <s v="CONTRATACIÓN DIRECTA"/>
    <n v="3"/>
    <n v="6"/>
    <n v="2"/>
    <n v="7776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BALANCEADORA DE RUEDAS AERONAUTICAS"/>
    <n v="25191500"/>
    <s v="CONTRATACIÓN DIRECTA"/>
    <n v="3"/>
    <n v="6"/>
    <n v="1"/>
    <n v="11200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VIDEOSCOPO"/>
    <n v="25191500"/>
    <s v="CONTRATACIÓN DIRECTA"/>
    <n v="3"/>
    <n v="6"/>
    <n v="1"/>
    <n v="44800000"/>
    <s v="UNIDAD"/>
    <s v="NO SOLICITADAS"/>
  </r>
  <r>
    <x v="6"/>
    <s v="02-01-01-004-008-02"/>
    <n v="10"/>
    <s v="Activos fijos - Instrumentos y aparatos de medición, verificación, análisis, de navegación y para otros fines (excepto instrumentos ópticos); instrumentos de control de procesos industriales, sus partes, piezas y accesorios"/>
    <s v="EQUIPO DE CORRIENTES INDUCIDAS"/>
    <n v="25191500"/>
    <s v="CONTRATACIÓN DIRECTA"/>
    <n v="3"/>
    <n v="6"/>
    <n v="1"/>
    <n v="32000000"/>
    <s v="UNIDAD"/>
    <s v="NO SOLICITADAS"/>
  </r>
  <r>
    <x v="6"/>
    <s v="02-01-01-004-004-02"/>
    <n v="10"/>
    <s v="Activos fijos - Máquinas herramientas y sus partes, piezas y accesorios"/>
    <s v="NITROGEN TESTER INTEGRITY"/>
    <n v="27113201"/>
    <s v="CONTRATACIÓN DIRECTA"/>
    <n v="3"/>
    <n v="6"/>
    <n v="1"/>
    <n v="8000000"/>
    <s v="UNIDAD"/>
    <s v="NO SOLICITADAS"/>
  </r>
  <r>
    <x v="6"/>
    <s v="02-01-01-004-004-02"/>
    <n v="10"/>
    <s v="Activos fijos - Máquinas herramientas y sus partes, piezas y accesorios"/>
    <s v="AIRCRAFT ELECTRICAL CONECTOR REPAIR KIT"/>
    <n v="27113201"/>
    <s v="CONTRATACIÓN DIRECTA"/>
    <n v="3"/>
    <n v="6"/>
    <n v="1"/>
    <n v="8000000"/>
    <s v="UNIDAD"/>
    <s v="NO SOLICITADAS"/>
  </r>
  <r>
    <x v="6"/>
    <s v="02-01-01-004-004-02"/>
    <n v="10"/>
    <s v="Activos fijos - Máquinas herramientas y sus partes, piezas y accesorios"/>
    <s v="GENERAL PURPOSE INSTALLING REMOVAL TOOL KIT"/>
    <n v="27113201"/>
    <s v="CONTRATACIÓN DIRECTA"/>
    <n v="3"/>
    <n v="6"/>
    <n v="1"/>
    <n v="8000000"/>
    <s v="UNIDAD"/>
    <s v="NO SOLICITADAS"/>
  </r>
  <r>
    <x v="6"/>
    <s v="02-01-01-004-004-02"/>
    <n v="10"/>
    <s v="Activos fijos - Máquinas herramientas y sus partes, piezas y accesorios"/>
    <s v="CRIMPING TOOL"/>
    <n v="27113201"/>
    <s v="CONTRATACIÓN DIRECTA"/>
    <n v="3"/>
    <n v="6"/>
    <n v="1"/>
    <n v="8000000"/>
    <s v="UNIDAD"/>
    <s v="NO SOLICITADAS"/>
  </r>
  <r>
    <x v="6"/>
    <s v="02-02-02-008-007-01-4"/>
    <n v="10"/>
    <s v="Adquisición de servicios - Servicios de mantenimiento y reparación de maquinaria y equipo de transporte"/>
    <s v="ADQUISICION DE REPUESTOS PARA LAS AERONAVES CASA  DE LA FUERZA AEREA COLOMBIANA"/>
    <n v="78181800"/>
    <s v="CONTRATACIÓN DIRECTA"/>
    <n v="1"/>
    <n v="10"/>
    <n v="1"/>
    <n v="1440000000"/>
    <s v="GLOBAL"/>
    <s v="SI APROBADAS"/>
  </r>
  <r>
    <x v="6"/>
    <s v="02-02-02-008-007-01-4"/>
    <n v="10"/>
    <s v="Adquisición de servicios - Servicios de mantenimiento y reparación de maquinaria y equipo de transporte"/>
    <s v="SERVICIOS DE MANTENIMIENTO Y REPARACION DE MATERIAL PARA LAS AERONAVES C-130 DE LA FUERZA AEREA COLOMBIANA"/>
    <n v="78181800"/>
    <s v="CONTRATACIÓN DIRECTA"/>
    <n v="1"/>
    <n v="10"/>
    <n v="1"/>
    <n v="1216000000"/>
    <s v="GLOBAL"/>
    <s v="SI APROBADAS"/>
  </r>
  <r>
    <x v="6"/>
    <s v="02-02-02-008-007-01-4"/>
    <n v="10"/>
    <s v="Adquisición de servicios - Servicios de mantenimiento y reparación de maquinaria y equipo de transporte"/>
    <s v="SERVICIO DE MANTENIMIENTO AERONAVES C-295 DE LA FUERZA AÉREA COLOMBIANA"/>
    <n v="78181800"/>
    <s v="CONTRATACIÓN DIRECTA"/>
    <n v="1"/>
    <n v="10"/>
    <n v="1"/>
    <n v="16133255680"/>
    <s v="GLOBAL"/>
    <s v="SI APROBADAS"/>
  </r>
  <r>
    <x v="6"/>
    <s v="02-02-01-004-009-06"/>
    <n v="10"/>
    <s v="Materiales y suministros - Aeronaves y naves espaciales, y sus partes y piezas"/>
    <s v="ADQUISICION DE REPUESTOS PARA LAS AERONAVES CASA  DE LA FUERZA AEREA COLOMBIANA"/>
    <s v="25202200 25202300_x000a_25202400 25202500_x000a_25202600 25202700"/>
    <s v="CONTRATACIÓN DIRECTA"/>
    <n v="1"/>
    <n v="10"/>
    <n v="1"/>
    <n v="3600000000"/>
    <s v="GLOBAL"/>
    <s v="SI APROBADAS"/>
  </r>
  <r>
    <x v="6"/>
    <s v="02-02-01-004-009-06"/>
    <n v="10"/>
    <s v="Materiales y suministros - Aeronaves y naves espaciales, y sus partes y piezas"/>
    <s v="ADQUISICIÓN REPUESTOS SISTEMAS DE EYECCIÓN PARA LA FUERZA AEREA COLOMBIANA"/>
    <n v="25201902"/>
    <s v="CONTRATACIÓN DIRECTA"/>
    <n v="1"/>
    <n v="10"/>
    <n v="1"/>
    <n v="6780270272"/>
    <s v="GLOBAL"/>
    <s v="SI APROBADAS"/>
  </r>
  <r>
    <x v="6"/>
    <s v="02-02-01-004-009-06"/>
    <n v="10"/>
    <s v="Materiales y suministros - Aeronaves y naves espaciales, y sus partes y piezas"/>
    <s v="ADQUISICIÓN REPUESTOS AMETRALLADORAS FAC M-134 PARA LA FUERZA AEREA COLOMBIANA"/>
    <n v="46101800"/>
    <s v="CONTRATACIÓN DIRECTA"/>
    <n v="1"/>
    <n v="10"/>
    <n v="1"/>
    <n v="381927200"/>
    <s v="GLOBAL"/>
    <s v="SI APROBADAS"/>
  </r>
  <r>
    <x v="6"/>
    <s v="02-02-01-004-009-06"/>
    <n v="10"/>
    <s v="Materiales y suministros - Aeronaves y naves espaciales, y sus partes y piezas"/>
    <s v="ADQUISICIÓN REPUESTOS Y ACCESORIOS PARA LOS TRIPULANTES Y AERONAVES DE LA FAC ( REPUESTOS EQUIPO DE VUELO FAC)"/>
    <n v="46161700"/>
    <s v="CONTRATACIÓN DIRECTA"/>
    <n v="1"/>
    <n v="10"/>
    <n v="1"/>
    <n v="413797504"/>
    <s v="GLOBAL"/>
    <s v="SI APROBADAS"/>
  </r>
  <r>
    <x v="6"/>
    <s v="02-02-01-004-009-06"/>
    <n v="10"/>
    <s v="Materiales y suministros - Aeronaves y naves espaciales, y sus partes y piezas"/>
    <s v="REPUESTOS PERCHAS AERONAVES FUERZA AEREA COLOMBIANA (CARTUCHOS I28)"/>
    <n v="46101800"/>
    <s v="CONTRATACIÓN DIRECTA"/>
    <n v="1"/>
    <n v="10"/>
    <n v="1"/>
    <n v="539998944"/>
    <s v="GLOBAL"/>
    <s v="SI APROBADAS"/>
  </r>
  <r>
    <x v="6"/>
    <s v="02-02-01-004-009-06"/>
    <n v="10"/>
    <s v="Materiales y suministros - Aeronaves y naves espaciales, y sus partes y piezas"/>
    <s v="ADQUISICIÓN SOPORTE LOGÍSTICO DE LOS SISTEMAS DE ARMAMENTO ( ADQUISICIÓN REPUESTOS PERCHAS AERONAVES DE LA FUERZA AÉREA COLOMBIANA)"/>
    <n v="46101800"/>
    <s v="CONTRATACIÓN DIRECTA"/>
    <n v="1"/>
    <n v="10"/>
    <n v="1"/>
    <n v="332084640"/>
    <s v="GLOBAL"/>
    <s v="SI APROBADAS"/>
  </r>
  <r>
    <x v="6"/>
    <s v="02-02-01-004-009-06"/>
    <n v="10"/>
    <s v="Materiales y suministros - Aeronaves y naves espaciales, y sus partes y piezas"/>
    <s v="ADQUISICIÓN REPUESTOS Y ACCESORIOS EQUIPO DE VUELO PARA LA FUERZA AÉREA COLOMBIANA"/>
    <n v="46101800"/>
    <s v="CONTRATACIÓN DIRECTA"/>
    <n v="1"/>
    <n v="10"/>
    <n v="1"/>
    <n v="138387200"/>
    <s v="GLOBAL"/>
    <s v="SI APROBADAS"/>
  </r>
  <r>
    <x v="6"/>
    <s v="02-01-01-004-010-04"/>
    <n v="10"/>
    <s v="Activos fijos - Equipo militar y de seguridad"/>
    <s v="ADQUISICIÓN EQUIPO DE VUELO PARA LA FUEZA AÉREA COLOMBIANA"/>
    <s v="46181701; 53103100; 53121701; 80111624; 53121801"/>
    <s v="CONTRATACIÓN DIRECTA"/>
    <n v="1"/>
    <n v="10"/>
    <n v="1"/>
    <n v="185763936"/>
    <s v="GLOBAL"/>
    <s v="SI APROBADAS"/>
  </r>
  <r>
    <x v="6"/>
    <s v="02-01-01-004-010-04"/>
    <n v="10"/>
    <s v="Activos fijos - Equipo militar y de seguridad"/>
    <s v="JAVELIN ODYSSEY HARNESS/CONTAINER - R10035"/>
    <n v="25201904"/>
    <s v="CONTRATACIÓN DIRECTA"/>
    <n v="1"/>
    <n v="10"/>
    <n v="8"/>
    <n v="99840000"/>
    <s v="UNIDAD"/>
    <s v="SI APROBADAS"/>
  </r>
  <r>
    <x v="6"/>
    <s v="02-01-01-004-010-04"/>
    <n v="10"/>
    <s v="Activos fijos - Equipo militar y de seguridad"/>
    <s v="JAVELIN ODYSSEY HARNESS/CONTAINER - R10040"/>
    <n v="25201904"/>
    <s v="CONTRATACIÓN DIRECTA"/>
    <n v="1"/>
    <n v="10"/>
    <n v="10"/>
    <n v="124800000"/>
    <s v="UNIDAD"/>
    <s v="SI APROBADAS"/>
  </r>
  <r>
    <x v="6"/>
    <s v="02-01-01-004-010-04"/>
    <n v="10"/>
    <s v="Activos fijos - Equipo militar y de seguridad"/>
    <s v="PD RESERVE PARACHUTE "/>
    <n v="25201904"/>
    <s v="CONTRATACIÓN DIRECTA"/>
    <n v="1"/>
    <n v="10"/>
    <n v="18"/>
    <n v="98732160"/>
    <s v="UNIDAD"/>
    <s v="SI APROBADAS"/>
  </r>
  <r>
    <x v="6"/>
    <s v="02-01-01-004-010-04"/>
    <n v="10"/>
    <s v="Activos fijos - Equipo militar y de seguridad"/>
    <s v="PD SABRE2 MAIN PARACHUTE. "/>
    <n v="25201904"/>
    <s v="CONTRATACIÓN DIRECTA"/>
    <n v="1"/>
    <n v="10"/>
    <n v="7"/>
    <n v="58240000"/>
    <s v="UNIDAD"/>
    <s v="SI APROBADAS"/>
  </r>
  <r>
    <x v="6"/>
    <s v="02-01-01-004-010-04"/>
    <n v="10"/>
    <s v="Activos fijos - Equipo militar y de seguridad"/>
    <s v="PD LIGHTNING CRW MAIN PARACHUTE "/>
    <n v="25201904"/>
    <s v="CONTRATACIÓN DIRECTA"/>
    <n v="1"/>
    <n v="10"/>
    <n v="2"/>
    <n v="17152000"/>
    <s v="UNIDAD"/>
    <s v="SI APROBADAS"/>
  </r>
  <r>
    <x v="6"/>
    <s v="02-01-01-004-010-04"/>
    <n v="10"/>
    <s v="Activos fijos - Equipo militar y de seguridad"/>
    <s v="CUPULA PARA PRECISION "/>
    <n v="25201904"/>
    <s v="CONTRATACIÓN DIRECTA"/>
    <n v="1"/>
    <n v="10"/>
    <n v="10"/>
    <n v="92800000"/>
    <s v="UNIDAD"/>
    <s v="SI APROBADAS"/>
  </r>
  <r>
    <x v="6"/>
    <s v="02-02-02-008-007-01-5"/>
    <n v="10"/>
    <s v="Adquisición de servicios - Servicios de mantenimiento y reparación de otra maquinaria y otro equipo"/>
    <s v="MANTENIMIENTO, INSPECCIÓN, EXCHENGE O REPARACIÓN DE LOS SISTEMAS DE GUERRA ÉLECTRONICA Y CONTRAMEDIDAS PARA LAS AERONAVES DE LA FUERZA AÉREA COLOMBIANA"/>
    <n v="78181800"/>
    <s v="CONTRATACIÓN DIRECTA"/>
    <n v="1"/>
    <n v="10"/>
    <n v="1"/>
    <n v="1302629600"/>
    <s v="GLOBAL"/>
    <s v="SI APROBADAS"/>
  </r>
  <r>
    <x v="6"/>
    <s v="02-02-02-008-007-01-5"/>
    <n v="10"/>
    <s v="Adquisición de servicios - Servicios de mantenimiento y reparación de otra maquinaria y otro equipo"/>
    <s v="MANTENIMIENTO SISTEMAS ELECTRONICOS DE ARMAMENTO DE LAS AERONAVES DE LA FUERZA AÉREA COLOMBINA (MANTENIMIENTO CASCOS INTELIGENTES)"/>
    <n v="78181800"/>
    <s v="CONTRATACIÓN DIRECTA"/>
    <n v="1"/>
    <n v="10"/>
    <n v="1"/>
    <n v="82752000"/>
    <s v="GLOBAL"/>
    <s v="SI APROBADAS"/>
  </r>
  <r>
    <x v="6"/>
    <s v="02-02-02-008-007-01-5"/>
    <n v="10"/>
    <s v="Adquisición de servicios - Servicios de mantenimiento y reparación de otra maquinaria y otro equipo"/>
    <s v="MANTENIMIENTO, INSPECCIÓN, EXCHENGE O REPARACIÓN DE LOS SISTEMAS DE ARMAMENTO AERONAVES FAC"/>
    <n v="78181800"/>
    <s v="CONTRATACIÓN DIRECTA"/>
    <n v="1"/>
    <n v="10"/>
    <n v="1"/>
    <n v="3029797600"/>
    <s v="GLOBAL"/>
    <s v="SI APROBADAS"/>
  </r>
  <r>
    <x v="6"/>
    <s v="02-02-02-008-007-01-5"/>
    <n v="10"/>
    <s v="Adquisición de servicios - Servicios de mantenimiento y reparación de otra maquinaria y otro equipo"/>
    <s v="MANTENIMIENTO PARA EL SOPORTE LOGÍSTICO CONTRAMEDIDAS SISTEMAS AIRMOR ARPIA IV PARA LA FUERZA AÉREA COLOMBIANA"/>
    <n v="78181800"/>
    <s v="CONTRATACIÓN DIRECTA"/>
    <n v="1"/>
    <n v="10"/>
    <n v="1"/>
    <n v="331884800"/>
    <s v="GLOBAL"/>
    <s v="SI APROBADAS"/>
  </r>
  <r>
    <x v="6"/>
    <s v="02-02-02-008-007-01-5"/>
    <n v="10"/>
    <s v="Adquisición de servicios - Servicios de mantenimiento y reparación de otra maquinaria y otro equipo"/>
    <s v="MANTENIMIENTO AMARRE VF 2020"/>
    <n v="78181800"/>
    <s v="CONTRATACIÓN DIRECTA"/>
    <n v="1"/>
    <n v="10"/>
    <n v="1"/>
    <n v="1161453253"/>
    <s v="GLOBAL"/>
    <s v="SI APROBADAS"/>
  </r>
  <r>
    <x v="6"/>
    <s v="02-02-02-006-005-03"/>
    <n v="10"/>
    <s v="Adquisición de servicios - Servicios de transporte de carga por vía aérea o espacial"/>
    <s v="PAGOS QUE SE DEMANDEN POR CONCEPTO DE TRANSPORTE INTERNACIONAL DEL MATERIAL USO DE LA FAC"/>
    <n v="78101502"/>
    <s v="CONTRATACIÓN DIRECTA"/>
    <n v="1"/>
    <n v="10"/>
    <n v="1"/>
    <n v="2510040000"/>
    <s v="GLOBAL"/>
    <s v="SI APROBADAS"/>
  </r>
  <r>
    <x v="6"/>
    <s v="02-02-02-009-007-09"/>
    <n v="10"/>
    <s v="Adquisición de servicios - Otros servicios diversos n. C. P."/>
    <s v="PAGOS QUE SE DEMANDEN  POR CONCEPTO DE LIBERACIONES DE GUIAS, LICENCIAS ENTRE OTROS TRAMITES."/>
    <n v="78101500"/>
    <s v="CONTRATACIÓN DIRECTA"/>
    <n v="1"/>
    <n v="10"/>
    <n v="1"/>
    <n v="384000000"/>
    <s v="GLOBAL"/>
    <s v="SI APROBADAS"/>
  </r>
  <r>
    <x v="6"/>
    <s v="02-02-01-003-002-01"/>
    <n v="10"/>
    <s v="Materiales y suministros - Pasta de papel, papel y cartón"/>
    <s v="BLANK INVENTORY CIRCLE LABEL 4&quot; BLUE"/>
    <n v="24121503"/>
    <s v="CONTRATACIÓN DIRECTA"/>
    <n v="1"/>
    <n v="10"/>
    <n v="5"/>
    <n v="1114695.0000000002"/>
    <s v="METRO"/>
    <s v="NO SOLICITADAS"/>
  </r>
  <r>
    <x v="6"/>
    <s v="02-02-01-003-002-01"/>
    <n v="10"/>
    <s v="Materiales y suministros - Pasta de papel, papel y cartón"/>
    <s v="BLANK INVENTORY CIRCLE LABEL 4&quot; GREEN"/>
    <n v="44121711"/>
    <s v="CONTRATACIÓN DIRECTA"/>
    <n v="1"/>
    <n v="10"/>
    <n v="5"/>
    <n v="1114695.0000000002"/>
    <s v="METRO"/>
    <s v="NO SOLICITADAS"/>
  </r>
  <r>
    <x v="6"/>
    <s v="02-02-01-003-002-01"/>
    <n v="10"/>
    <s v="Materiales y suministros - Pasta de papel, papel y cartón"/>
    <s v="BLANK INVENTORY CIRCLE LABEL 4&quot; RED"/>
    <n v="44121711"/>
    <s v="CONTRATACIÓN DIRECTA"/>
    <n v="1"/>
    <n v="10"/>
    <n v="5"/>
    <n v="1114695.0000000002"/>
    <s v="METRO"/>
    <s v="NO SOLICITADAS"/>
  </r>
  <r>
    <x v="6"/>
    <s v="02-02-01-003-002-01"/>
    <n v="10"/>
    <s v="Materiales y suministros - Pasta de papel, papel y cartón"/>
    <s v="CORRUGATED BOX 10X10X10&quot;"/>
    <n v="24121503"/>
    <s v="CONTRATACIÓN DIRECTA"/>
    <n v="1"/>
    <n v="10"/>
    <n v="200"/>
    <n v="647400"/>
    <s v="UNIDAD"/>
    <s v="NO SOLICITADAS"/>
  </r>
  <r>
    <x v="6"/>
    <s v="02-02-01-003-002-01"/>
    <n v="10"/>
    <s v="Materiales y suministros - Pasta de papel, papel y cartón"/>
    <s v="CORRUGATED BOX 12X12X12&quot;"/>
    <n v="24121503"/>
    <s v="CONTRATACIÓN DIRECTA"/>
    <n v="1"/>
    <n v="10"/>
    <n v="200"/>
    <n v="838600"/>
    <s v="UNIDAD"/>
    <s v="NO SOLICITADAS"/>
  </r>
  <r>
    <x v="6"/>
    <s v="02-02-01-003-002-01"/>
    <n v="10"/>
    <s v="Materiales y suministros - Pasta de papel, papel y cartón"/>
    <s v="CORRUGATED BOX 14X14X14&quot;"/>
    <n v="24121503"/>
    <s v="CONTRATACIÓN DIRECTA"/>
    <n v="1"/>
    <n v="10"/>
    <n v="200"/>
    <n v="1316200"/>
    <s v="UNIDAD"/>
    <s v="NO SOLICITADAS"/>
  </r>
  <r>
    <x v="6"/>
    <s v="02-02-01-003-002-01"/>
    <n v="10"/>
    <s v="Materiales y suministros - Pasta de papel, papel y cartón"/>
    <s v="CORRUGATED BOX 16X16X16&quot;"/>
    <n v="24121503"/>
    <s v="CONTRATACIÓN DIRECTA"/>
    <n v="1"/>
    <n v="10"/>
    <n v="200"/>
    <n v="3587999.9999999991"/>
    <s v="UNIDAD"/>
    <s v="NO SOLICITADAS"/>
  </r>
  <r>
    <x v="6"/>
    <s v="02-02-01-003-002-01"/>
    <n v="10"/>
    <s v="Materiales y suministros - Pasta de papel, papel y cartón"/>
    <s v="DOUBLE WALL CORRUGATED BOX 20X12X12"/>
    <n v="24121503"/>
    <s v="CONTRATACIÓN DIRECTA"/>
    <n v="1"/>
    <n v="10"/>
    <n v="200"/>
    <n v="2908600"/>
    <s v="UNIDAD"/>
    <s v="NO SOLICITADAS"/>
  </r>
  <r>
    <x v="6"/>
    <s v="02-02-01-003-002-01"/>
    <n v="10"/>
    <s v="Materiales y suministros - Pasta de papel, papel y cartón"/>
    <s v="DOUBLE WALL CORRUGATED BOX 20X20X20"/>
    <n v="24121503"/>
    <s v="CONTRATACIÓN DIRECTA"/>
    <n v="1"/>
    <n v="10"/>
    <n v="200"/>
    <n v="4978600"/>
    <s v="UNIDAD"/>
    <s v="NO SOLICITADAS"/>
  </r>
  <r>
    <x v="6"/>
    <s v="02-02-01-003-002-01"/>
    <n v="10"/>
    <s v="Materiales y suministros - Pasta de papel, papel y cartón"/>
    <s v="DOUBLE WALL CORRUGATED BOX 24X14X14"/>
    <n v="24121503"/>
    <s v="CONTRATACIÓN DIRECTA"/>
    <n v="1"/>
    <n v="10"/>
    <n v="200"/>
    <n v="3864000"/>
    <s v="UNIDAD"/>
    <s v="NO SOLICITADAS"/>
  </r>
  <r>
    <x v="6"/>
    <s v="02-02-01-003-002-01"/>
    <n v="10"/>
    <s v="Materiales y suministros - Pasta de papel, papel y cartón"/>
    <s v="DOUBLE WALL CORRUGATED BOX 36X36x36&quot;"/>
    <n v="24121503"/>
    <s v="CONTRATACIÓN DIRECTA"/>
    <n v="1"/>
    <n v="10"/>
    <n v="100"/>
    <n v="11528300"/>
    <s v="UNIDAD"/>
    <s v="NO SOLICITADAS"/>
  </r>
  <r>
    <x v="6"/>
    <s v="02-02-01-003-002-01"/>
    <n v="10"/>
    <s v="Materiales y suministros - Pasta de papel, papel y cartón"/>
    <s v="ETIQUETAS ADHESIVAS (DICEX)18X22&quot; VERDE"/>
    <n v="44121711"/>
    <s v="CONTRATACIÓN DIRECTA"/>
    <n v="1"/>
    <n v="10"/>
    <n v="650"/>
    <n v="4466800"/>
    <s v="UNIDAD"/>
    <s v="NO SOLICITADAS"/>
  </r>
  <r>
    <x v="6"/>
    <s v="02-02-01-003-002-01"/>
    <n v="10"/>
    <s v="Materiales y suministros - Pasta de papel, papel y cartón"/>
    <s v="ETIQUETAS ADHESIVAS 18X22&quot; COLOR AZUL"/>
    <n v="44121711"/>
    <s v="CONTRATACIÓN DIRECTA"/>
    <n v="1"/>
    <n v="10"/>
    <n v="650"/>
    <n v="4485000"/>
    <s v="UNIDAD"/>
    <s v="NO SOLICITADAS"/>
  </r>
  <r>
    <x v="6"/>
    <s v="02-02-01-003-002-01"/>
    <n v="10"/>
    <s v="Materiales y suministros - Pasta de papel, papel y cartón"/>
    <s v="EXPLOSIVE 1.4 LABEL 4X4&quot;"/>
    <n v="44121711"/>
    <s v="CONTRATACIÓN DIRECTA"/>
    <n v="1"/>
    <n v="10"/>
    <n v="1"/>
    <n v="141450"/>
    <s v="METRO"/>
    <s v="NO SOLICITADAS"/>
  </r>
  <r>
    <x v="6"/>
    <s v="02-02-01-003-002-01"/>
    <n v="10"/>
    <s v="Materiales y suministros - Pasta de papel, papel y cartón"/>
    <s v="FLAMABLE LIQUID LABEL 4X4&quot;"/>
    <n v="44121711"/>
    <s v="CONTRATACIÓN DIRECTA"/>
    <n v="1"/>
    <n v="10"/>
    <n v="1"/>
    <n v="141450"/>
    <s v="METRO"/>
    <s v="NO SOLICITADAS"/>
  </r>
  <r>
    <x v="6"/>
    <s v="02-02-01-003-006-04"/>
    <n v="10"/>
    <s v="Materiales y suministros - Productos de empaque y envasado, de plástico"/>
    <s v="INSTAPAK QUICK ROOM TEMPERATURE # 60 18X24&quot;"/>
    <n v="24121500"/>
    <s v="CONTRATACIÓN DIRECTA"/>
    <n v="1"/>
    <n v="10"/>
    <n v="1500"/>
    <n v="3234000"/>
    <s v="UNIDAD"/>
    <s v="NO SOLICITADAS"/>
  </r>
  <r>
    <x v="6"/>
    <s v="02-02-01-003-006-04"/>
    <n v="10"/>
    <s v="Materiales y suministros - Productos de empaque y envasado, de plástico"/>
    <s v="INSTAPAK QUICK ROOM TEMPERATURE #20  18X18&quot;"/>
    <n v="24121500"/>
    <s v="CONTRATACIÓN DIRECTA"/>
    <n v="1"/>
    <n v="10"/>
    <n v="1500"/>
    <n v="1939500"/>
    <s v="UNIDAD"/>
    <s v="NO SOLICITADAS"/>
  </r>
  <r>
    <x v="6"/>
    <s v="02-02-01-003-006-04"/>
    <n v="10"/>
    <s v="Materiales y suministros - Productos de empaque y envasado, de plástico"/>
    <s v="INSTAPAK QUICK ROOM TEMPERATURE #40 18X24&quot;"/>
    <n v="24121500"/>
    <s v="CONTRATACIÓN DIRECTA"/>
    <n v="1"/>
    <n v="10"/>
    <n v="1500"/>
    <n v="2587500"/>
    <s v="UNIDAD"/>
    <s v="NO SOLICITADAS"/>
  </r>
  <r>
    <x v="6"/>
    <s v="02-02-01-003-006-04"/>
    <n v="10"/>
    <s v="Materiales y suministros - Productos de empaque y envasado, de plástico"/>
    <s v="INSTAPAK QUICK ROOM TEMPERATURE #80 22 x 27&quot;"/>
    <n v="24121500"/>
    <s v="CONTRATACIÓN DIRECTA"/>
    <n v="1"/>
    <n v="10"/>
    <n v="1500"/>
    <n v="3363000"/>
    <s v="UNIDAD"/>
    <s v="NO SOLICITADAS"/>
  </r>
  <r>
    <x v="6"/>
    <s v="02-02-01-003-007-09"/>
    <n v="10"/>
    <s v="Materiales y suministros - Otros productos minerales no metálicos n. C. P."/>
    <s v="JUNBO ROLL WYPALL"/>
    <n v="14121500"/>
    <s v="CONTRATACIÓN DIRECTA"/>
    <n v="1"/>
    <n v="10"/>
    <n v="3"/>
    <n v="1019061"/>
    <s v="UNIDAD"/>
    <s v="NO SOLICITADAS"/>
  </r>
  <r>
    <x v="6"/>
    <s v="02-02-01-003-002-01"/>
    <n v="10"/>
    <s v="Materiales y suministros - Pasta de papel, papel y cartón"/>
    <s v="NON-FLAMMABLE GAS LABEL 4X4&quot;"/>
    <n v="44121711"/>
    <s v="CONTRATACIÓN DIRECTA"/>
    <n v="1"/>
    <n v="10"/>
    <n v="1"/>
    <n v="145020"/>
    <s v="METRO"/>
    <s v="NO SOLICITADAS"/>
  </r>
  <r>
    <x v="6"/>
    <s v="02-02-01-003-002-01"/>
    <n v="10"/>
    <s v="Materiales y suministros - Pasta de papel, papel y cartón"/>
    <s v="POUCH TAPE PADS - 6 x 10&quot;"/>
    <n v="24141601"/>
    <s v="CONTRATACIÓN DIRECTA"/>
    <n v="1"/>
    <n v="10"/>
    <n v="2"/>
    <n v="1449534"/>
    <s v="UNIDAD"/>
    <s v="NO SOLICITADAS"/>
  </r>
  <r>
    <x v="6"/>
    <s v="02-02-01-003-006-04"/>
    <n v="10"/>
    <s v="Materiales y suministros - Productos de empaque y envasado, de plástico"/>
    <s v="BLACK OPAQUE CAST GOODWRAPPERS"/>
    <n v="14121500"/>
    <s v="CONTRATACIÓN DIRECTA"/>
    <n v="1"/>
    <n v="10"/>
    <n v="25"/>
    <n v="4916250"/>
    <s v="METRO"/>
    <s v="NO SOLICITADAS"/>
  </r>
  <r>
    <x v="6"/>
    <s v="02-02-01-003-002-01"/>
    <n v="10"/>
    <s v="Materiales y suministros - Pasta de papel, papel y cartón"/>
    <s v="THIS SIDE UP / GRAGILE / HANDLE WITH CARE LABEL 3X5&quot;"/>
    <n v="44121711"/>
    <s v="CONTRATACIÓN DIRECTA"/>
    <n v="1"/>
    <n v="10"/>
    <n v="2"/>
    <n v="282900"/>
    <s v="METRO"/>
    <s v="NO SOLICITADAS"/>
  </r>
  <r>
    <x v="6"/>
    <s v="02-02-01-003-006-04"/>
    <n v="10"/>
    <s v="Materiales y suministros - Productos de empaque y envasado, de plástico"/>
    <s v="UPSable Bubble Roll - 24&quot; x 188', 5⁄16&quot;"/>
    <n v="14121500"/>
    <s v="CONTRATACIÓN DIRECTA"/>
    <n v="1"/>
    <n v="10"/>
    <n v="35"/>
    <n v="8814750"/>
    <s v="METRO"/>
    <s v="NO SOLICITADAS"/>
  </r>
  <r>
    <x v="6"/>
    <s v="02-01-01-003-008-01-1"/>
    <n v="10"/>
    <s v="Activos fijos - Asientos"/>
    <s v="ADQUISICIÓN BANCOS CON RUEDAS"/>
    <n v="56112102"/>
    <s v="CONTRATACIÓN DIRECTA"/>
    <n v="1"/>
    <n v="10"/>
    <n v="4"/>
    <n v="3600000"/>
    <s v="UNIDAD"/>
    <s v="NO SOLICITADAS"/>
  </r>
  <r>
    <x v="6"/>
    <s v="02-02-01-004-009-06"/>
    <n v="10"/>
    <s v="Materiales y suministros - Aeronaves y naves espaciales, y sus partes y piezas"/>
    <s v="ADQUISICION REPUESTOS PERCHAS AERONAVES KFIR DE LA FUERZA AEREA COLOMBIANA  VF 2019"/>
    <n v="46101800"/>
    <s v="CONTRATACIÓN DIRECTA"/>
    <n v="1"/>
    <n v="10"/>
    <n v="1"/>
    <n v="679901568"/>
    <s v="GLOBAL"/>
    <s v="SI APROBADAS"/>
  </r>
  <r>
    <x v="6"/>
    <s v="02-02-01-004-009-06"/>
    <n v="10"/>
    <s v="Materiales y suministros - Aeronaves y naves espaciales, y sus partes y piezas"/>
    <s v="ADQUISICION REPUESTOS SISTEMAS ARMAMENTO AEREO AERONAVES DE LA FUERZA AEREA COLOMBIANA  VF 2019"/>
    <n v="46101800"/>
    <s v="CONTRATACIÓN DIRECTA"/>
    <n v="1"/>
    <n v="10"/>
    <n v="1"/>
    <n v="448000000"/>
    <s v="GLOBAL"/>
    <s v="SI APROBADAS"/>
  </r>
  <r>
    <x v="6"/>
    <s v="02-02-01-004-004-07"/>
    <n v="10"/>
    <s v="Materiales y suministros - Armas y municiones y sus partes y piezas"/>
    <s v="REPUESTOS SOPORTE LOGISTICO  EQUIPOS NVG DE LA FUERZA AEREA COLOMBIANA  VF 2019"/>
    <n v="46171626"/>
    <s v="CONTRATACIÓN DIRECTA"/>
    <n v="2"/>
    <n v="10"/>
    <n v="1"/>
    <n v="243300000"/>
    <s v="GLOBAL"/>
    <s v="SI APROBADAS"/>
  </r>
  <r>
    <x v="6"/>
    <s v="02-02-01-004-004-07"/>
    <n v="10"/>
    <s v="Materiales y suministros - Armas y municiones y sus partes y piezas"/>
    <s v="ADQUISICION REPUESTOS AMETRALLADORA NEGUEV  VF 2019"/>
    <n v="46101800"/>
    <s v="CONTRATACIÓN DIRECTA"/>
    <n v="2"/>
    <n v="10"/>
    <n v="1"/>
    <n v="60000000"/>
    <s v="GLOBAL"/>
    <s v="SI APROBADAS"/>
  </r>
  <r>
    <x v="6"/>
    <s v="02-02-01-004-004-07"/>
    <n v="10"/>
    <s v="Materiales y suministros - Armas y municiones y sus partes y piezas"/>
    <s v="REPUESTOS ARMAMENTO FAC  AMARRE VF 2020"/>
    <s v="46101800_x000a_25201902_x000a_46171626_x000a_46161700_x000a_25201706"/>
    <s v="CONTRATACIÓN DIRECTA"/>
    <n v="2"/>
    <n v="10"/>
    <n v="1"/>
    <n v="1535709856"/>
    <s v="GLOBAL"/>
    <s v="SI APROBADAS"/>
  </r>
  <r>
    <x v="6"/>
    <s v="02-02-02-008-007-01-5"/>
    <n v="10"/>
    <s v="Adquisición de servicios - Servicios de mantenimiento y reparación de otra maquinaria y otro equipo"/>
    <s v="CALIBRACION Y MODERNIZACION DE BANCOS NVG"/>
    <n v="46111600"/>
    <s v="CONTRATACIÓN DIRECTA"/>
    <n v="2"/>
    <n v="10"/>
    <n v="1"/>
    <n v="176000000"/>
    <s v="GLOBAL"/>
    <s v="NO SOLICITADAS"/>
  </r>
  <r>
    <x v="6"/>
    <s v="02-02-02-008-007-01-5"/>
    <n v="10"/>
    <s v="Adquisición de servicios - Servicios de mantenimiento y reparación de otra maquinaria y otro equipo"/>
    <s v="MANTENIMIENTO CYPRES PARACAIDAS"/>
    <n v="49211801"/>
    <s v="CONTRATACIÓN DIRECTA"/>
    <n v="2"/>
    <n v="10"/>
    <n v="1"/>
    <n v="30000000"/>
    <s v="GLOBAL"/>
    <s v="NO SOLICITADAS"/>
  </r>
  <r>
    <x v="6"/>
    <s v="02-01-01-004-010-04"/>
    <n v="10"/>
    <s v="Activos fijos - Equipo militar y de seguridad"/>
    <s v="CHALECOS NIVEL IIIA"/>
    <n v="46181502"/>
    <s v="CONTRATACIÓN DIRECTA"/>
    <n v="2"/>
    <n v="10"/>
    <n v="1"/>
    <n v="300000000"/>
    <s v="GLOBAL"/>
    <s v="NO SOLICITADAS"/>
  </r>
  <r>
    <x v="6"/>
    <s v="02-01-01-004-010-04"/>
    <n v="10"/>
    <s v="Activos fijos - Equipo militar y de seguridad"/>
    <s v="ADQUISICION PARACAIDAS Y ACCESORIOS"/>
    <n v="49211801"/>
    <s v="CONTRATACIÓN DIRECTA"/>
    <n v="2"/>
    <n v="10"/>
    <n v="1"/>
    <n v="1000000000"/>
    <s v="GLOBAL"/>
    <s v="NO SOLICITADAS"/>
  </r>
  <r>
    <x v="6"/>
    <s v="02-01-01-004-010-04"/>
    <n v="10"/>
    <s v="Activos fijos - Equipo militar y de seguridad"/>
    <s v="ADQUISICION CASCOS "/>
    <n v="46181701"/>
    <s v="CONTRATACIÓN DIRECTA"/>
    <n v="2"/>
    <n v="10"/>
    <n v="1"/>
    <n v="841396960"/>
    <s v="GLOBAL"/>
    <s v="NO SOLICITADAS"/>
  </r>
  <r>
    <x v="6"/>
    <s v="02-01-01-004-010-04"/>
    <n v="10"/>
    <s v="Activos fijos - Equipo militar y de seguridad"/>
    <s v="EQUIPO MILITAR AMARRE VF 2020"/>
    <s v="46101800_x000a_46171626_x000a_46161700"/>
    <s v="CONTRATACIÓN DIRECTA"/>
    <n v="2"/>
    <n v="10"/>
    <n v="1"/>
    <n v="221823040"/>
    <s v="GLOBAL"/>
    <s v="NO SOLICITADAS"/>
  </r>
  <r>
    <x v="6"/>
    <s v="02-01-01-004-010-04"/>
    <n v="10"/>
    <s v="Activos fijos - Equipo militar y de seguridad"/>
    <s v="ADQUISICION PARACAIDAS Y ACCESORIOS"/>
    <n v="49211801"/>
    <s v="CONTRATACIÓN DIRECTA"/>
    <n v="2"/>
    <n v="10"/>
    <n v="1"/>
    <n v="57304600"/>
    <s v="GLOBAL"/>
    <s v="NO SOLICITADAS"/>
  </r>
  <r>
    <x v="6"/>
    <s v="02-01-01-004-010-04"/>
    <n v="10"/>
    <s v="Activos fijos - Equipo militar y de seguridad"/>
    <s v="EQUIPOS NVG DE LA FUERZA AEREA COLOMBIANA  VF 2019"/>
    <n v="46171626"/>
    <s v="CONTRATACIÓN DIRECTA"/>
    <n v="2"/>
    <n v="10"/>
    <n v="1"/>
    <n v="400000000"/>
    <s v="GLOBAL"/>
    <s v="NO SOLICIT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EASTMAN OIL 2380 TURBO"/>
    <n v="15121902"/>
    <s v="CONTRATACIÓN DIRECTA"/>
    <n v="1"/>
    <n v="12"/>
    <n v="11266"/>
    <n v="603094816.72304094"/>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HYDRAULIC FLUID,PET ROYCO 756"/>
    <n v="15121902"/>
    <s v="CONTRATACIÓN DIRECTA"/>
    <n v="1"/>
    <n v="12"/>
    <n v="8183"/>
    <n v="151978180.78081954"/>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5 (6,6 LB)"/>
    <n v="15121902"/>
    <s v="CONTRATACIÓN DIRECTA"/>
    <n v="1"/>
    <n v="12"/>
    <n v="48"/>
    <n v="9262658.8751999177"/>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5 PRESENTACION 400 GRS"/>
    <n v="15121902"/>
    <s v="CONTRATACIÓN DIRECTA"/>
    <n v="1"/>
    <n v="12"/>
    <n v="48"/>
    <n v="518429.21809090953"/>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22 (6,6 LB)"/>
    <n v="15121902"/>
    <s v="CONTRATACIÓN DIRECTA"/>
    <n v="1"/>
    <n v="12"/>
    <n v="18"/>
    <n v="4210691.9151501702"/>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LYKOTE 33 EXTRE LOW TEMP BEARING GREASE LIGHT (150 GRS O 5.3 oz)"/>
    <n v="15121902"/>
    <s v="CONTRATACIÓN DIRECTA"/>
    <n v="1"/>
    <n v="12"/>
    <n v="20"/>
    <n v="1139926.0870646129"/>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ERO SHELL TURBINE OIL 560 (HTS Type II)  ASTO 560"/>
    <n v="15121902"/>
    <s v="CONTRATACIÓN DIRECTA"/>
    <n v="1"/>
    <n v="12"/>
    <n v="980"/>
    <n v="36166939.644057952"/>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DOW CORNING 340 HEAT SINK COMPOUND 5.3 X 142 GRS."/>
    <n v="15121902"/>
    <s v="CONTRATACIÓN DIRECTA"/>
    <n v="1"/>
    <n v="12"/>
    <n v="1"/>
    <n v="66615.596485776827"/>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 22 X 380 GRS."/>
    <n v="15121902"/>
    <s v="CONTRATACIÓN DIRECTA"/>
    <n v="1"/>
    <n v="12"/>
    <n v="1117"/>
    <n v="35597562.81777472"/>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SEMISINTETICA MOLYKOTE PG-75  X 1 KG"/>
    <n v="15121902"/>
    <s v="CONTRATACIÓN DIRECTA"/>
    <n v="1"/>
    <n v="12"/>
    <n v="2"/>
    <n v="353968.6334868237"/>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AIRCRAFT AEROSHELL 33 PRESENTACION 400 GRS"/>
    <n v="15121902"/>
    <s v="CONTRATACIÓN DIRECTA"/>
    <n v="1"/>
    <n v="12"/>
    <n v="24"/>
    <n v="1042400.8538094359"/>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AIRCRAFT AEROSHELL 7 X 6,6 LBS"/>
    <n v="15121902"/>
    <s v="CONTRATACIÓN DIRECTA"/>
    <n v="1"/>
    <n v="12"/>
    <n v="18"/>
    <n v="6564727.2175259553"/>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 AIRCRAFT MOLYCOTE 55 X 150 GRS."/>
    <n v="15121902"/>
    <s v="CONTRATACIÓN DIRECTA"/>
    <n v="1"/>
    <n v="12"/>
    <n v="6"/>
    <n v="313519.64330066001"/>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LIKOTE 3402C "/>
    <n v="15121902"/>
    <s v="CONTRATACIÓN DIRECTA"/>
    <n v="1"/>
    <n v="12"/>
    <n v="1"/>
    <n v="216633.91977174621"/>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FUEL GREASE   PRESENTACIÓN  1.75 LBS"/>
    <n v="15121902"/>
    <s v="CONTRATACIÓN DIRECTA"/>
    <n v="1"/>
    <n v="12"/>
    <n v="10"/>
    <n v="632581.70422893669"/>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BIL GREASE 28  (4,4 LB)"/>
    <n v="15121902"/>
    <s v="CONTRATACIÓN DIRECTA"/>
    <n v="1"/>
    <n v="12"/>
    <n v="27"/>
    <n v="1515877.867391743"/>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SKYDROL  500B-4"/>
    <n v="15121902"/>
    <s v="CONTRATACIÓN DIRECTA"/>
    <n v="1"/>
    <n v="12"/>
    <n v="579"/>
    <n v="63332646.659764767"/>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NDEROL"/>
    <n v="15121902"/>
    <s v="CONTRATACIÓN DIRECTA"/>
    <n v="1"/>
    <n v="12"/>
    <n v="123"/>
    <n v="6787676.2958445549"/>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TING OIL AIR W-100"/>
    <n v="15121902"/>
    <s v="CONTRATACIÓN DIRECTA"/>
    <n v="1"/>
    <n v="12"/>
    <n v="2356"/>
    <n v="40241042.940173686"/>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ROYCO 555"/>
    <n v="15121902"/>
    <s v="CONTRATACIÓN DIRECTA"/>
    <n v="1"/>
    <n v="12"/>
    <n v="7"/>
    <n v="258708.33051216285"/>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No. 7    14 ONZ."/>
    <n v="15121902"/>
    <s v="CONTRATACIÓN DIRECTA"/>
    <n v="1"/>
    <n v="12"/>
    <n v="25"/>
    <n v="1251707.0579677464"/>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No. 33    6 ONZ."/>
    <n v="15121902"/>
    <s v="CONTRATACIÓN DIRECTA"/>
    <n v="1"/>
    <n v="12"/>
    <n v="15"/>
    <n v="692269.27868019277"/>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ING  OIL, AIR   W100"/>
    <n v="15121902"/>
    <s v="CONTRATACIÓN DIRECTA"/>
    <n v="1"/>
    <n v="12"/>
    <n v="400"/>
    <n v="7247776.8976525189"/>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ING  OIL, AIR   W120"/>
    <n v="15121902"/>
    <s v="CONTRATACIÓN DIRECTA"/>
    <n v="1"/>
    <n v="12"/>
    <n v="30"/>
    <n v="3297472.0260459529"/>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ING  OIL, ENG  10W40"/>
    <n v="15121902"/>
    <s v="CONTRATACIÓN DIRECTA"/>
    <n v="1"/>
    <n v="12"/>
    <n v="78"/>
    <n v="2728947.8793977392"/>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BIL JET OIL 254"/>
    <n v="15121902"/>
    <s v="CONTRATACIÓN DIRECTA"/>
    <n v="1"/>
    <n v="12"/>
    <n v="218"/>
    <n v="11205329.546156738"/>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No. 6   (6,6 LBS)"/>
    <n v="15121902"/>
    <s v="CONTRATACIÓN DIRECTA"/>
    <n v="1"/>
    <n v="12"/>
    <n v="14"/>
    <n v="2128235.0765275978"/>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ROYCO 363  X  (GL= 3,78 LT)"/>
    <n v="15121902"/>
    <s v="CONTRATACIÓN DIRECTA"/>
    <n v="1"/>
    <n v="12"/>
    <n v="14"/>
    <n v="1284401.9927229658"/>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TING OIL,GENERAL PURPOSE"/>
    <n v="15121902"/>
    <s v="CONTRATACIÓN DIRECTA"/>
    <n v="1"/>
    <n v="12"/>
    <n v="35"/>
    <n v="1535089.8054182411"/>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 LUBRICANT "/>
    <n v="15121902"/>
    <s v="CONTRATACIÓN DIRECTA"/>
    <n v="1"/>
    <n v="12"/>
    <n v="1"/>
    <n v="101362.29161275801"/>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17"/>
    <n v="15121902"/>
    <s v="CONTRATACIÓN DIRECTA"/>
    <n v="1"/>
    <n v="12"/>
    <n v="6"/>
    <n v="2306711.5826322911"/>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 GRAFITO SAE-AMS-2518"/>
    <n v="15121902"/>
    <s v="CONTRATACIÓN DIRECTA"/>
    <n v="1"/>
    <n v="12"/>
    <n v="2"/>
    <n v="244878.93268171564"/>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ROYCO 885 X GLN"/>
    <n v="15121902"/>
    <s v="CONTRATACIÓN DIRECTA"/>
    <n v="1"/>
    <n v="12"/>
    <n v="1"/>
    <n v="213782.77224215498"/>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PLUG VALVE"/>
    <n v="15121902"/>
    <s v="CONTRATACIÓN DIRECTA"/>
    <n v="1"/>
    <n v="12"/>
    <n v="34"/>
    <n v="2150777.7943783845"/>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ISOFLEX LDS 18 Especial A Grease"/>
    <n v="15121902"/>
    <s v="CONTRATACIÓN DIRECTA"/>
    <n v="1"/>
    <n v="12"/>
    <n v="2"/>
    <n v="191160.11567558517"/>
    <s v="GLOBAL"/>
    <s v="SI APROBADAS"/>
  </r>
  <r>
    <x v="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OKS 251/400ML    SPRAY ANTISEIZE"/>
    <n v="15121902"/>
    <s v="CONTRATACIÓN DIRECTA"/>
    <n v="1"/>
    <n v="12"/>
    <n v="2"/>
    <n v="124491.22671261971"/>
    <s v="GLOBAL"/>
    <s v="SI APROBADAS"/>
  </r>
  <r>
    <x v="6"/>
    <s v="02-02-01-002-007"/>
    <n v="10"/>
    <s v="Materiales y suministros - Artículos textiles (excepto prendas de vestir)"/>
    <s v="CORDON ROMPEDOR DE 80 LB (ROLLO 500 MTS)"/>
    <n v="31151500"/>
    <s v="CONTRATACIÓN DIRECTA"/>
    <n v="2"/>
    <n v="10"/>
    <n v="32"/>
    <n v="6336000"/>
    <s v="METRO"/>
    <s v="NO SOLICITADAS"/>
  </r>
  <r>
    <x v="6"/>
    <s v="02-02-01-002-007"/>
    <n v="10"/>
    <s v="Materiales y suministros - Artículos textiles (excepto prendas de vestir)"/>
    <s v="CORDON ROJO APLANADO TIPO 100  (ROLLO YD IIA MANGUITO DIAMETRO  3/16'')"/>
    <n v="31151500"/>
    <s v="CONTRATACIÓN DIRECTA"/>
    <n v="2"/>
    <n v="10"/>
    <n v="20"/>
    <n v="3630000"/>
    <s v="METRO"/>
    <s v="NO SOLICITADAS"/>
  </r>
  <r>
    <x v="6"/>
    <s v="02-02-01-002-007"/>
    <n v="10"/>
    <s v="Materiales y suministros - Artículos textiles (excepto prendas de vestir)"/>
    <s v="CALBE DE TACK NEGRO DE RESISTENCIA 80-90 LB (225 MTS)"/>
    <n v="31151500"/>
    <s v="CONTRATACIÓN DIRECTA"/>
    <n v="2"/>
    <n v="10"/>
    <n v="10"/>
    <n v="759000"/>
    <s v="METRO"/>
    <s v="NO SOLICITADAS"/>
  </r>
  <r>
    <x v="6"/>
    <s v="02-02-01-002-007"/>
    <n v="10"/>
    <s v="Materiales y suministros - Artículos textiles (excepto prendas de vestir)"/>
    <s v="CORDON SPECTRA 1000-RESISTENCIA 725 LB"/>
    <n v="31151500"/>
    <s v="CONTRATACIÓN DIRECTA"/>
    <n v="2"/>
    <n v="10"/>
    <n v="10"/>
    <n v="14850000"/>
    <s v="METRO"/>
    <s v="NO SOLICITADAS"/>
  </r>
  <r>
    <x v="6"/>
    <s v="02-02-01-002-007"/>
    <n v="10"/>
    <s v="Materiales y suministros - Artículos textiles (excepto prendas de vestir)"/>
    <s v="CORDON NYLON TIPO III 550 LBS"/>
    <n v="31151500"/>
    <s v="CONTRATACIÓN DIRECTA"/>
    <n v="2"/>
    <n v="10"/>
    <n v="20"/>
    <n v="8250000"/>
    <s v="METRO"/>
    <s v="NO SOLICITADAS"/>
  </r>
  <r>
    <x v="6"/>
    <s v="02-02-01-002-007"/>
    <n v="10"/>
    <s v="Materiales y suministros - Artículos textiles (excepto prendas de vestir)"/>
    <s v="CINTA DE 1/2'' RESISTENCIA DE 1000 LB 455 KGR"/>
    <n v="31151500"/>
    <s v="CONTRATACIÓN DIRECTA"/>
    <n v="2"/>
    <n v="10"/>
    <n v="3"/>
    <n v="5702400"/>
    <s v="METRO"/>
    <s v="NO SOLICITADAS"/>
  </r>
  <r>
    <x v="6"/>
    <s v="02-02-01-003-006-02"/>
    <n v="10"/>
    <s v="Materiales y suministros - Otros productos de caucho"/>
    <s v="ELASTICOS O GOMAS DE RETENCION 2''X3/8'' (BOLSA 455 GR)"/>
    <n v="31201603"/>
    <s v="CONTRATACIÓN DIRECTA"/>
    <n v="2"/>
    <n v="10"/>
    <n v="32"/>
    <n v="1584000"/>
    <s v="UNIDAD"/>
    <s v="NO SOLICITADAS"/>
  </r>
  <r>
    <x v="6"/>
    <s v="02-02-01-003-006-02"/>
    <n v="10"/>
    <s v="Materiales y suministros - Otros productos de caucho"/>
    <s v="ELASTICOS O GOMAS DE RETENCION 1 1/4''X 3/8'' (BOLSA 500 GR)"/>
    <n v="31201603"/>
    <s v="CONTRATACIÓN DIRECTA"/>
    <n v="2"/>
    <n v="10"/>
    <n v="32"/>
    <n v="1584000"/>
    <s v="UNIDAD"/>
    <s v="NO SOLICITADAS"/>
  </r>
  <r>
    <x v="6"/>
    <s v="02-02-01-002-007"/>
    <n v="10"/>
    <s v="Materiales y suministros - Artículos textiles (excepto prendas de vestir)"/>
    <s v="ALA BORDADA FUERZA AEREA ESPECIALIDAD"/>
    <n v="53102500"/>
    <s v="CONTRATACIÓN DIRECTA"/>
    <n v="2"/>
    <n v="5"/>
    <n v="300"/>
    <n v="19500000"/>
    <s v="UNIDAD"/>
    <s v="NO SOLICITADAS"/>
  </r>
  <r>
    <x v="6"/>
    <s v="02-02-01-004-002"/>
    <n v="10"/>
    <s v="Materiales y suministros - Productos metálicos elaborados (excepto maquinaria y equipo)"/>
    <s v="BASTON DE MANDO"/>
    <n v="53102502"/>
    <s v="CONTRATACIÓN DIRECTA"/>
    <n v="2"/>
    <n v="5"/>
    <n v="10"/>
    <n v="43000000"/>
    <s v="UNIDAD"/>
    <s v="NO SOLICITADAS"/>
  </r>
  <r>
    <x v="6"/>
    <s v="02-02-01-002-008"/>
    <n v="10"/>
    <s v="Materiales y suministros - Dotación (prendas de vestir y calzado)"/>
    <s v="BOTAS DE COMBATE MEDIA CAÑA"/>
    <n v="46181612"/>
    <s v="CONTRATACIÓN DIRECTA"/>
    <n v="2"/>
    <n v="5"/>
    <n v="400"/>
    <n v="280000000"/>
    <s v="UNIDAD"/>
    <s v="NO SOLICITADAS"/>
  </r>
  <r>
    <x v="6"/>
    <s v="02-02-01-004-002"/>
    <n v="10"/>
    <s v="Materiales y suministros - Productos metálicos elaborados (excepto maquinaria y equipo)"/>
    <s v="DAGAS PARA CADETE "/>
    <n v="54000000"/>
    <s v="CONTRATACIÓN DIRECTA"/>
    <n v="2"/>
    <n v="5"/>
    <n v="5"/>
    <n v="10700000"/>
    <s v="UNIDAD"/>
    <s v="NO SOLICITADAS"/>
  </r>
  <r>
    <x v="6"/>
    <s v="02-02-01-002-007"/>
    <n v="10"/>
    <s v="Materiales y suministros - Artículos textiles (excepto prendas de vestir)"/>
    <s v="DISTINTIVO ESCUDO BORDADO PARA GORRA OFICIAL (POMPON)"/>
    <n v="53102500"/>
    <s v="CONTRATACIÓN DIRECTA"/>
    <n v="2"/>
    <n v="5"/>
    <n v="190"/>
    <n v="13300000"/>
    <s v="UNIDAD"/>
    <s v="NO SOLICITADAS"/>
  </r>
  <r>
    <x v="6"/>
    <s v="02-02-01-002-007"/>
    <n v="10"/>
    <s v="Materiales y suministros - Artículos textiles (excepto prendas de vestir)"/>
    <s v="DISTINTIVO ESCUDO BORDADO PARA GORRA SUBOFICIAL (POMPON)"/>
    <n v="53102500"/>
    <s v="CONTRATACIÓN DIRECTA"/>
    <n v="2"/>
    <n v="5"/>
    <n v="190"/>
    <n v="13300000"/>
    <s v="UNIDAD"/>
    <s v="NO SOLICITADAS"/>
  </r>
  <r>
    <x v="6"/>
    <s v="02-02-01-002-007"/>
    <n v="10"/>
    <s v="Materiales y suministros - Artículos textiles (excepto prendas de vestir)"/>
    <s v="DRAGONA PARA ESPADA"/>
    <n v="53102500"/>
    <s v="CONTRATACIÓN DIRECTA"/>
    <n v="2"/>
    <n v="5"/>
    <n v="161"/>
    <n v="43470000"/>
    <s v="UNIDAD"/>
    <s v="NO SOLICITADAS"/>
  </r>
  <r>
    <x v="6"/>
    <s v="02-02-01-004-002"/>
    <n v="10"/>
    <s v="Materiales y suministros - Productos metálicos elaborados (excepto maquinaria y equipo)"/>
    <s v="ESPADA PARA GENERALES"/>
    <n v="54000000"/>
    <s v="CONTRATACIÓN DIRECTA"/>
    <n v="2"/>
    <n v="5"/>
    <n v="6"/>
    <n v="84000000"/>
    <s v="UNIDAD"/>
    <s v="NO SOLICITADAS"/>
  </r>
  <r>
    <x v="6"/>
    <s v="02-02-01-004-002"/>
    <n v="10"/>
    <s v="Materiales y suministros - Productos metálicos elaborados (excepto maquinaria y equipo)"/>
    <s v="ESPADA PARA OFICIALES "/>
    <n v="54000000"/>
    <s v="CONTRATACIÓN DIRECTA"/>
    <n v="2"/>
    <n v="5"/>
    <n v="100"/>
    <n v="260000000"/>
    <s v="UNIDAD"/>
    <s v="NO SOLICITADAS"/>
  </r>
  <r>
    <x v="6"/>
    <s v="02-02-01-004-002"/>
    <n v="10"/>
    <s v="Materiales y suministros - Productos metálicos elaborados (excepto maquinaria y equipo)"/>
    <s v="ESPADA PARA SUBOFICIALES "/>
    <n v="54000000"/>
    <s v="CONTRATACIÓN DIRECTA"/>
    <n v="2"/>
    <n v="5"/>
    <n v="30"/>
    <n v="72000000"/>
    <s v="UNIDAD"/>
    <s v="NO SOLICITADAS"/>
  </r>
  <r>
    <x v="6"/>
    <s v="02-02-01-002-008"/>
    <n v="10"/>
    <s v="Materiales y suministros - Dotación (prendas de vestir y calzado)"/>
    <s v="GORRA AZUL MEDIANOCHE OFICIAL SUBALTERNO- SUBOFICIAL"/>
    <n v="53102701"/>
    <s v="CONTRATACIÓN DIRECTA"/>
    <n v="2"/>
    <n v="5"/>
    <n v="100"/>
    <n v="28500000"/>
    <s v="UNIDAD"/>
    <s v="NO SOLICITADAS"/>
  </r>
  <r>
    <x v="6"/>
    <s v="02-02-01-002-008"/>
    <n v="10"/>
    <s v="Materiales y suministros - Dotación (prendas de vestir y calzado)"/>
    <s v="GORRA AZUL OFICIAL SUBALTERNO- SUBOFICIAL"/>
    <n v="53102701"/>
    <s v="CONTRATACIÓN DIRECTA"/>
    <n v="2"/>
    <n v="5"/>
    <n v="200"/>
    <n v="54000000"/>
    <s v="UNIDAD"/>
    <s v="NO SOLICITADAS"/>
  </r>
  <r>
    <x v="6"/>
    <s v="02-02-01-002-008"/>
    <n v="10"/>
    <s v="Materiales y suministros - Dotación (prendas de vestir y calzado)"/>
    <s v="GORRA AZUL OFICIAL SUPERIOR"/>
    <n v="53102701"/>
    <s v="CONTRATACIÓN DIRECTA"/>
    <n v="2"/>
    <n v="5"/>
    <n v="20"/>
    <n v="7900000"/>
    <s v="UNIDAD"/>
    <s v="NO SOLICITADAS"/>
  </r>
  <r>
    <x v="6"/>
    <s v="02-02-01-002-008"/>
    <n v="10"/>
    <s v="Materiales y suministros - Dotación (prendas de vestir y calzado)"/>
    <s v="OVEROLES DE VUELO"/>
    <n v="53102500"/>
    <s v="CONTRATACIÓN DIRECTA"/>
    <n v="2"/>
    <n v="5"/>
    <n v="80"/>
    <n v="58400000"/>
    <s v="UNIDAD"/>
    <s v="NO SOLICITADAS"/>
  </r>
  <r>
    <x v="6"/>
    <s v="02-02-01-002-007"/>
    <n v="10"/>
    <s v="Materiales y suministros - Artículos textiles (excepto prendas de vestir)"/>
    <s v="PALA BORDADA GRANDE OFICIALES - HOMBRE"/>
    <n v="53102500"/>
    <s v="CONTRATACIÓN DIRECTA"/>
    <n v="2"/>
    <n v="5"/>
    <n v="180"/>
    <n v="18000000"/>
    <s v="UNIDAD"/>
    <s v="NO SOLICITADAS"/>
  </r>
  <r>
    <x v="6"/>
    <s v="02-02-01-002-007"/>
    <n v="10"/>
    <s v="Materiales y suministros - Artículos textiles (excepto prendas de vestir)"/>
    <s v="PALAS PARA OFICIAL PERSONAL FEMENINO"/>
    <n v="53102500"/>
    <s v="CONTRATACIÓN DIRECTA"/>
    <n v="2"/>
    <n v="5"/>
    <n v="100"/>
    <n v="10000000"/>
    <s v="UNIDAD"/>
    <s v="NO SOLICITADAS"/>
  </r>
  <r>
    <x v="6"/>
    <s v="02-02-01-002-007"/>
    <n v="10"/>
    <s v="Materiales y suministros - Artículos textiles (excepto prendas de vestir)"/>
    <s v="PARCHE ALAMAR DORADOS"/>
    <n v="53102701"/>
    <s v="CONTRATACIÓN DIRECTA"/>
    <n v="2"/>
    <n v="5"/>
    <n v="20"/>
    <n v="2700000"/>
    <s v="UNIDAD"/>
    <s v="NO SOLICITADAS"/>
  </r>
  <r>
    <x v="6"/>
    <s v="02-02-01-002-007"/>
    <n v="10"/>
    <s v="Materiales y suministros - Artículos textiles (excepto prendas de vestir)"/>
    <s v="TIRO PARA ESPADA "/>
    <n v="53102500"/>
    <s v="CONTRATACIÓN DIRECTA"/>
    <n v="2"/>
    <n v="5"/>
    <n v="100"/>
    <n v="1630300"/>
    <s v="UNIDAD"/>
    <s v="NO SOLICITADAS"/>
  </r>
  <r>
    <x v="6"/>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2"/>
    <n v="1"/>
    <n v="800000000"/>
    <s v="GLOBAL"/>
    <s v="SI APROBADAS"/>
  </r>
  <r>
    <x v="6"/>
    <s v="02-02-01-004-009-06"/>
    <n v="10"/>
    <s v="Materiales y suministros - Aeronaves y naves espaciales, y sus partes y piezas"/>
    <s v="ADQUISICION REPUESTOS AERONAUTICOS DE LA AERONAVE B-767"/>
    <s v="25202200 25202300_x000a_25202400 25202500_x000a_25202600 25202700"/>
    <s v="CONTRATACIÓN DIRECTA"/>
    <n v="1"/>
    <n v="12"/>
    <n v="1"/>
    <n v="484480000"/>
    <s v="GLOBAL"/>
    <s v="SI APROBADAS"/>
  </r>
  <r>
    <x v="6"/>
    <s v="02-02-01-004-009-06"/>
    <n v="10"/>
    <s v="Materiales y suministros - Aeronaves y naves espaciales, y sus partes y piezas"/>
    <s v="REPUESTOS SOPORTE LOGISTICO SISTEMAS HMD ARPIA IV PARA LA FAC"/>
    <n v="46101800"/>
    <s v="CONTRATACIÓN DIRECTA"/>
    <n v="1"/>
    <n v="12"/>
    <n v="1"/>
    <n v="102400000"/>
    <s v="GLOBAL"/>
    <s v="SI APROBADAS"/>
  </r>
  <r>
    <x v="6"/>
    <s v="02-02-01-004-009-06"/>
    <n v="10"/>
    <s v="Materiales y suministros - Aeronaves y naves espaciales, y sus partes y piezas"/>
    <s v="ADQUISICION REPUESTOS TARGO KFIR PARA LA FAC"/>
    <n v="46101800"/>
    <s v="CONTRATACIÓN DIRECTA"/>
    <n v="1"/>
    <n v="12"/>
    <n v="1"/>
    <n v="498662400"/>
    <s v="GLOBAL"/>
    <s v="SI APROBADAS"/>
  </r>
  <r>
    <x v="6"/>
    <s v="02-02-02-008-007-01-5"/>
    <n v="10"/>
    <s v="Adquisición de servicios - Servicios de mantenimiento y reparación de otra maquinaria y otro equipo"/>
    <s v="MANTENIMIENTO SISTEMAS HMD ARPIA PARA LA FAC"/>
    <n v="78181800"/>
    <s v="CONTRATACIÓN DIRECTA"/>
    <n v="1"/>
    <n v="12"/>
    <n v="1"/>
    <n v="363308800"/>
    <s v="GLOBAL"/>
    <s v="SI APROBADAS"/>
  </r>
  <r>
    <x v="6"/>
    <s v="02-02-01-004-007-04"/>
    <n v="10"/>
    <s v="Materiales y suministros - Partes y piezas de los productos de las clases 4721 a 4733 y 4822"/>
    <s v="ADQUISICIÓN REPUESTOS TPS 78-"/>
    <n v="32131000"/>
    <s v="CONTRATACIÓN DIRECTA"/>
    <n v="1"/>
    <n v="10"/>
    <n v="1"/>
    <n v="649305069"/>
    <s v="GLOBAL"/>
    <s v="SI APROBADAS"/>
  </r>
  <r>
    <x v="6"/>
    <s v="02-02-01-004-007-04"/>
    <n v="10"/>
    <s v="Materiales y suministros - Partes y piezas de los productos de las clases 4721 a 4733 y 4822"/>
    <s v="REPUESTOS LUCES DE PISTA-"/>
    <n v="39111800"/>
    <s v="CONTRATACIÓN DIRECTA"/>
    <n v="1"/>
    <n v="10"/>
    <n v="1"/>
    <n v="268083072"/>
    <s v="GLOBAL"/>
    <s v="SI APROBADAS"/>
  </r>
  <r>
    <x v="6"/>
    <s v="02-01-01-004-005-02"/>
    <n v="10"/>
    <s v="Activos fijos - Maquinaria de informática y sus partes, piezas y accesorios"/>
    <s v="COMPUTADOR ESCRITORIO"/>
    <n v="43211507"/>
    <s v="CONTRATACIÓN DIRECTA"/>
    <n v="2"/>
    <n v="12"/>
    <n v="50"/>
    <n v="286200000"/>
    <s v="UNIDAD"/>
    <s v="NO SOLICITADAS"/>
  </r>
  <r>
    <x v="6"/>
    <s v="02-01-01-004-005-02"/>
    <n v="10"/>
    <s v="Activos fijos - Maquinaria de informática y sus partes, piezas y accesorios"/>
    <s v="COMPUTADOR PORTATIL"/>
    <n v="43211508"/>
    <s v="CONTRATACIÓN DIRECTA"/>
    <n v="2"/>
    <n v="12"/>
    <n v="10"/>
    <n v="60000000"/>
    <s v="UNIDAD"/>
    <s v="NO SOLICITADAS"/>
  </r>
  <r>
    <x v="6"/>
    <s v="02-01-01-004-005-02"/>
    <n v="10"/>
    <s v="Activos fijos - Maquinaria de informática y sus partes, piezas y accesorios"/>
    <s v="WORKSTATION"/>
    <n v="43211502"/>
    <s v="CONTRATACIÓN DIRECTA"/>
    <n v="2"/>
    <n v="12"/>
    <n v="5"/>
    <n v="185640000"/>
    <s v="UNIDAD"/>
    <s v="NO SOLICITADAS"/>
  </r>
  <r>
    <x v="6"/>
    <s v="02-02-01-004-007-08"/>
    <n v="10"/>
    <s v="Materiales y suministros - Paquetes de software"/>
    <s v="ACTUALIZACIÓN LICENCIA DE SOFTWARE LABVIEW"/>
    <n v="81112501"/>
    <s v="CONTRATACIÓN DIRECTA"/>
    <n v="2"/>
    <n v="10"/>
    <n v="1"/>
    <n v="100000000"/>
    <s v="UNIDAD"/>
    <s v="NO SOLICITADAS"/>
  </r>
  <r>
    <x v="6"/>
    <s v="02-02-01-004-007-08"/>
    <n v="10"/>
    <s v="Materiales y suministros - Paquetes de software"/>
    <s v="ACTUALIZACIÓN LICENCIAS SOFTWARE GEOMAGIC CONTROL Y DESIGN"/>
    <n v="81112501"/>
    <s v="CONTRATACIÓN DIRECTA"/>
    <n v="2"/>
    <n v="10"/>
    <n v="1"/>
    <n v="40000000"/>
    <s v="UNIDAD"/>
    <s v="NO SOLICITADAS"/>
  </r>
  <r>
    <x v="6"/>
    <s v="02-02-02-008-007-01-4"/>
    <n v="10"/>
    <s v="Adquisición de servicios - Servicios de mantenimiento y reparación de maquinaria y equipo de transporte"/>
    <s v="SERVICIOS DE MANTENIMIENTO Y REPARACION DE MATERIAL PARA LAS AERONAVES DE LA FUERZA AEREA COLOMBIANA"/>
    <n v="78181800"/>
    <s v="CONTRATACIÓN DIRECTA"/>
    <n v="1"/>
    <n v="5"/>
    <n v="1"/>
    <n v="1072000000"/>
    <s v="GLOBAL"/>
    <s v="SI APROBADAS"/>
  </r>
  <r>
    <x v="6"/>
    <s v="02-02-01-004-007-04"/>
    <n v="10"/>
    <s v="Materiales y suministros - Partes y piezas de los productos de las clases 4721 a 4733 y 4822"/>
    <s v="MANTENIMIENTO REPARABLES TPS 70 PLAN COLOMBIA RADARES"/>
    <n v="32131000"/>
    <s v="CONTRATACIÓN DIRECTA"/>
    <n v="1"/>
    <n v="10"/>
    <n v="1"/>
    <n v="1897500000"/>
    <s v="UNIDAD"/>
    <s v="SI APROBADAS"/>
  </r>
  <r>
    <x v="6"/>
    <s v="02-02-01-004-007-04"/>
    <n v="10"/>
    <s v="Materiales y suministros - Partes y piezas de los productos de las clases 4721 a 4733 y 4822"/>
    <s v="ADQUISICIÓN REPUESTOS TPS 70- PLAN COLOMBIA RADARES"/>
    <n v="32131000"/>
    <s v="CONTRATACIÓN DIRECTA"/>
    <n v="1"/>
    <n v="10"/>
    <n v="1"/>
    <n v="4623875840"/>
    <s v="GLOBAL"/>
    <s v="SI APROBADAS"/>
  </r>
  <r>
    <x v="6"/>
    <s v="02-01-01-004-003-09"/>
    <n v="10"/>
    <s v="Activos fijos - Otras máquinas para usos generales y sus partes y piezas"/>
    <s v="HEAT EXCHARGER"/>
    <n v="40101701"/>
    <s v="CONTRATACIÓN DIRECTA"/>
    <n v="2"/>
    <n v="10"/>
    <n v="2"/>
    <n v="448500000"/>
    <s v="UNIDAD"/>
    <s v="NO SOLICITADAS"/>
  </r>
  <r>
    <x v="6"/>
    <s v="02-01-01-004-008-01"/>
    <n v="10"/>
    <s v="Activos fijos - Aparatos médicos y quirúrgicos y aparatos ortésicos y protésicos"/>
    <s v="Repuestos Lifeport"/>
    <n v="42171601"/>
    <s v="Mínima cuantía"/>
    <n v="0"/>
    <n v="0"/>
    <n v="1"/>
    <n v="32000000"/>
    <s v="GLOBAL"/>
    <s v=""/>
  </r>
  <r>
    <x v="6"/>
    <s v="02-02-01-004-008-02"/>
    <n v="10"/>
    <s v="Materiales y suministros - Instrumentos y aparatos de medición, verificación, análisis, de navegación y para otros fines (excepto instrumentos ópticos); instrumentos de control de procesos industriales, sus partes, piezas y accesorios"/>
    <s v="Radiosondas"/>
    <n v="41114404"/>
    <s v="Solicitud de información a los Proveedores"/>
    <n v="0"/>
    <n v="0"/>
    <n v="100"/>
    <n v="71000000"/>
    <s v="UNIDAD"/>
    <s v=""/>
  </r>
  <r>
    <x v="6"/>
    <s v="02-02-01-004-008-02"/>
    <n v="10"/>
    <s v="Materiales y suministros - Instrumentos y aparatos de medición, verificación, análisis, de navegación y para otros fines (excepto instrumentos ópticos); instrumentos de control de procesos industriales, sus partes, piezas y accesorios"/>
    <s v="Globos Meteorologicos"/>
    <n v="41114404"/>
    <s v="Selección abreviada menor cuantía"/>
    <n v="0"/>
    <n v="0"/>
    <n v="200"/>
    <n v="11600000"/>
    <s v="UNIDAD"/>
    <s v=""/>
  </r>
  <r>
    <x v="6"/>
    <s v="02-02-02-008-004-03"/>
    <n v="10"/>
    <s v="Adquisición de servicios - Servicios de contenidos en línea (on-line)"/>
    <s v="Flight Planning Services+Jmc Services + 100  Mobile Fd Licenses"/>
    <n v="55111601"/>
    <s v="Licitación pública"/>
    <n v="0"/>
    <n v="0"/>
    <n v="1"/>
    <n v="1190700000"/>
    <s v="GLOBAL"/>
    <s v=""/>
  </r>
  <r>
    <x v="6"/>
    <s v="02-02-01-002-008"/>
    <n v="10"/>
    <s v="Materiales y suministros - Dotación (prendas de vestir y calzado)"/>
    <s v="GAFAS DE SEGURIDAD LENTE CLARO CON FILTRO UV "/>
    <n v="46181804"/>
    <s v="CONTRATACIÓN DIRECTA"/>
    <n v="1"/>
    <n v="11"/>
    <n v="800"/>
    <n v="28000000"/>
    <s v="UNIDAD"/>
    <s v="NO SOLICITADAS"/>
  </r>
  <r>
    <x v="6"/>
    <s v="02-02-01-002-008"/>
    <n v="10"/>
    <s v="Materiales y suministros - Dotación (prendas de vestir y calzado)"/>
    <s v="GAFAS DE SEGURIDAD OSCURAS CON PROTECCION SOLAR UV"/>
    <n v="46181804"/>
    <s v="CONTRATACIÓN DIRECTA"/>
    <n v="1"/>
    <n v="11"/>
    <n v="900"/>
    <n v="33300000"/>
    <s v="UNIDAD"/>
    <s v="NO SOLICITADAS"/>
  </r>
  <r>
    <x v="6"/>
    <s v="02-02-01-002-008"/>
    <n v="10"/>
    <s v="Materiales y suministros - Dotación (prendas de vestir y calzado)"/>
    <s v="CARETA PARA GUADAÑAR O ESMERILAR"/>
    <n v="46181703"/>
    <s v="CONTRATACIÓN DIRECTA"/>
    <n v="1"/>
    <n v="11"/>
    <n v="204"/>
    <n v="8568000"/>
    <s v="UNIDAD"/>
    <s v="NO SOLICITADAS"/>
  </r>
  <r>
    <x v="6"/>
    <s v="02-02-01-002-008"/>
    <n v="10"/>
    <s v="Materiales y suministros - Dotación (prendas de vestir y calzado)"/>
    <s v="TAPA OIDO DE INSERCION EN SILICONA  27 DB DE NRR"/>
    <n v="46181902"/>
    <s v="CONTRATACIÓN DIRECTA"/>
    <n v="1"/>
    <n v="11"/>
    <n v="500"/>
    <n v="3250000"/>
    <s v="UNIDAD"/>
    <s v="NO SOLICITADAS"/>
  </r>
  <r>
    <x v="6"/>
    <s v="02-02-01-002-008"/>
    <n v="10"/>
    <s v="Materiales y suministros - Dotación (prendas de vestir y calzado)"/>
    <s v="TAPA OIDOS DE DIADEMA DIELECTRICO 30 DB DE NRR"/>
    <n v="46181902"/>
    <s v="CONTRATACIÓN DIRECTA"/>
    <n v="1"/>
    <n v="11"/>
    <n v="400"/>
    <n v="56000000"/>
    <s v="UNIDAD"/>
    <s v="NO SOLICITADAS"/>
  </r>
  <r>
    <x v="6"/>
    <s v="02-02-01-002-008"/>
    <n v="10"/>
    <s v="Materiales y suministros - Dotación (prendas de vestir y calzado)"/>
    <s v="TAPA OIDO INSERCION ESPUMA 33 DB DE NRR CAJA X 200"/>
    <n v="46181902"/>
    <s v="CONTRATACIÓN DIRECTA"/>
    <n v="1"/>
    <n v="11"/>
    <n v="250"/>
    <n v="25907250"/>
    <s v="UNIDAD"/>
    <s v="NO SOLICITADAS"/>
  </r>
  <r>
    <x v="6"/>
    <s v="02-02-01-003-006-09"/>
    <n v="10"/>
    <s v="Materiales y suministros - Otros productos plásticos"/>
    <s v="RESPIRADOR MEDIA CARA (TODA LA SERIE 6100DD - 6200DD-6300DD-6100-6200-6300)"/>
    <n v="46182002"/>
    <s v="CONTRATACIÓN DIRECTA"/>
    <n v="1"/>
    <n v="11"/>
    <n v="60"/>
    <n v="4800000"/>
    <s v="UNIDAD"/>
    <s v="NO SOLICITADAS"/>
  </r>
  <r>
    <x v="6"/>
    <s v="02-02-01-003-006-09"/>
    <n v="10"/>
    <s v="Materiales y suministros - Otros productos plásticos"/>
    <s v="RESPIRADOR FULL FACE 6700 / 6800 / 6900"/>
    <n v="46182002"/>
    <s v="CONTRATACIÓN DIRECTA"/>
    <n v="1"/>
    <n v="11"/>
    <n v="30"/>
    <n v="19500000"/>
    <s v="UNIDAD"/>
    <s v="NO SOLICITADAS"/>
  </r>
  <r>
    <x v="6"/>
    <s v="02-02-01-003-006-09"/>
    <n v="10"/>
    <s v="Materiales y suministros - Otros productos plásticos"/>
    <s v="RESPIRADORES DESCARTABLES PARA SOLDADURAS Respirador 8512, con Válvula de Exhalación, N95 CAJA X 10"/>
    <n v="46182002"/>
    <s v="CONTRATACIÓN DIRECTA"/>
    <n v="1"/>
    <n v="11"/>
    <n v="25"/>
    <n v="7383525"/>
    <s v="UNIDAD"/>
    <s v="NO SOLICITADAS"/>
  </r>
  <r>
    <x v="6"/>
    <s v="02-02-01-003-006-09"/>
    <n v="10"/>
    <s v="Materiales y suministros - Otros productos plásticos"/>
    <s v="ADAPTADOR PARA COMBINAR LOS CARTUCHOS DE LA SERIE 6000 CON FILTROS DE LA SERIE 2000 Y FILTRO 7093 Y 7093C. CAJA X10"/>
    <n v="46182002"/>
    <s v="CONTRATACIÓN DIRECTA"/>
    <n v="1"/>
    <n v="11"/>
    <n v="20"/>
    <n v="2300000"/>
    <s v="UNIDAD"/>
    <s v="NO SOLICITADAS"/>
  </r>
  <r>
    <x v="6"/>
    <s v="02-02-01-003-006-09"/>
    <n v="10"/>
    <s v="Materiales y suministros - Otros productos plásticos"/>
    <s v="CARTUCHO UNIVERSAL  MULTIGASES Y VAPORES."/>
    <n v="46182005"/>
    <s v="CONTRATACIÓN DIRECTA"/>
    <n v="1"/>
    <n v="11"/>
    <n v="120"/>
    <n v="6380880"/>
    <s v="UNIDAD"/>
    <s v="NO SOLICITADAS"/>
  </r>
  <r>
    <x v="6"/>
    <s v="02-02-01-002-008"/>
    <n v="10"/>
    <s v="Materiales y suministros - Dotación (prendas de vestir y calzado)"/>
    <s v="OVEROL DESECHABLE PARA PINTURA"/>
    <n v="46181503"/>
    <s v="CONTRATACIÓN DIRECTA"/>
    <n v="1"/>
    <n v="11"/>
    <n v="120"/>
    <n v="2763480"/>
    <s v="UNIDAD"/>
    <s v="NO SOLICITADAS"/>
  </r>
  <r>
    <x v="6"/>
    <s v="02-02-01-002-008"/>
    <n v="10"/>
    <s v="Materiales y suministros - Dotación (prendas de vestir y calzado)"/>
    <s v="TRAJE ANTIFLUIDOS CONTRA QUIMICOS"/>
    <n v="46181503"/>
    <s v="CONTRATACIÓN DIRECTA"/>
    <n v="1"/>
    <n v="11"/>
    <n v="60"/>
    <n v="6217740"/>
    <s v="UNIDAD"/>
    <s v="NO SOLICITADAS"/>
  </r>
  <r>
    <x v="6"/>
    <s v="02-02-01-002-008"/>
    <n v="10"/>
    <s v="Materiales y suministros - Dotación (prendas de vestir y calzado)"/>
    <s v="CHAQUETA TERMICA CUARTO FRIO"/>
    <n v="46181529"/>
    <s v="CONTRATACIÓN DIRECTA"/>
    <n v="1"/>
    <n v="11"/>
    <n v="40"/>
    <n v="4700120"/>
    <s v="UNIDAD"/>
    <s v="NO SOLICITADAS"/>
  </r>
  <r>
    <x v="6"/>
    <s v="02-02-01-002-008"/>
    <n v="10"/>
    <s v="Materiales y suministros - Dotación (prendas de vestir y calzado)"/>
    <s v="CHAQUETA TERMICA AZUL CON REFLECTIVO PARA RAMPA"/>
    <n v="46181529"/>
    <s v="CONTRATACIÓN DIRECTA"/>
    <n v="1"/>
    <n v="11"/>
    <n v="30"/>
    <n v="6005280"/>
    <s v="UNIDAD"/>
    <s v="NO SOLICITADAS"/>
  </r>
  <r>
    <x v="6"/>
    <s v="02-02-01-002-008"/>
    <n v="10"/>
    <s v="Materiales y suministros - Dotación (prendas de vestir y calzado)"/>
    <s v="ARMADURA PROTECTORA PARA MOTOCICLISTA"/>
    <n v="46181551"/>
    <s v="CONTRATACIÓN DIRECTA"/>
    <n v="1"/>
    <n v="11"/>
    <n v="40"/>
    <n v="21877160"/>
    <s v="UNIDAD"/>
    <s v="NO SOLICITADAS"/>
  </r>
  <r>
    <x v="6"/>
    <s v="02-02-01-002-008"/>
    <n v="10"/>
    <s v="Materiales y suministros - Dotación (prendas de vestir y calzado)"/>
    <s v="CASCO PARA MOTOCICLISTAS COLOR NEGRO ABATIBLE"/>
    <n v="46181705"/>
    <s v="CONTRATACIÓN DIRECTA"/>
    <n v="1"/>
    <n v="11"/>
    <n v="50"/>
    <n v="23028550"/>
    <s v="UNIDAD"/>
    <s v="NO SOLICITADAS"/>
  </r>
  <r>
    <x v="6"/>
    <s v="02-02-01-002-008"/>
    <n v="10"/>
    <s v="Materiales y suministros - Dotación (prendas de vestir y calzado)"/>
    <s v="CHALECO REFLECTIVO PARA RAMPA"/>
    <n v="46181528"/>
    <s v="CONTRATACIÓN DIRECTA"/>
    <n v="1"/>
    <n v="11"/>
    <n v="400"/>
    <n v="8800000"/>
    <s v="UNIDAD"/>
    <s v="NO SOLICITADAS"/>
  </r>
  <r>
    <x v="6"/>
    <s v="02-02-01-002-008"/>
    <n v="10"/>
    <s v="Materiales y suministros - Dotación (prendas de vestir y calzado)"/>
    <s v="RODILLERAS  PARA MOTOCICLISTAS"/>
    <n v="46181505"/>
    <s v="CONTRATACIÓN DIRECTA"/>
    <n v="1"/>
    <n v="11"/>
    <n v="100"/>
    <n v="10938600"/>
    <s v="PAR"/>
    <s v="NO SOLICITADAS"/>
  </r>
  <r>
    <x v="6"/>
    <s v="02-02-01-002-008"/>
    <n v="10"/>
    <s v="Materiales y suministros - Dotación (prendas de vestir y calzado)"/>
    <s v="CODERAS PARA MOTOCICLISTAS"/>
    <n v="46181514"/>
    <s v="CONTRATACIÓN DIRECTA"/>
    <n v="1"/>
    <n v="11"/>
    <n v="100"/>
    <n v="8635700"/>
    <s v="PAR"/>
    <s v="NO SOLICITADAS"/>
  </r>
  <r>
    <x v="6"/>
    <s v="02-02-01-002-008"/>
    <n v="10"/>
    <s v="Materiales y suministros - Dotación (prendas de vestir y calzado)"/>
    <s v="RODILLERAS PROTECCION PERSONAL PARA SOLDADOR"/>
    <n v="46181505"/>
    <s v="CONTRATACIÓN DIRECTA"/>
    <n v="1"/>
    <n v="11"/>
    <n v="50"/>
    <n v="2115750"/>
    <s v="PAR"/>
    <s v="NO SOLICITADAS"/>
  </r>
  <r>
    <x v="6"/>
    <s v="02-02-01-002-008"/>
    <n v="10"/>
    <s v="Materiales y suministros - Dotación (prendas de vestir y calzado)"/>
    <s v="CANILLERA PARA GUADAÑAR"/>
    <n v="46181520"/>
    <s v="CONTRATACIÓN DIRECTA"/>
    <n v="1"/>
    <n v="11"/>
    <n v="60"/>
    <n v="6808380"/>
    <s v="PAR"/>
    <s v="NO SOLICITADAS"/>
  </r>
  <r>
    <x v="6"/>
    <s v="02-02-01-002-008"/>
    <n v="10"/>
    <s v="Materiales y suministros - Dotación (prendas de vestir y calzado)"/>
    <s v="CINTURON REFLECTIVO"/>
    <n v="46181507"/>
    <s v="CONTRATACIÓN DIRECTA"/>
    <n v="1"/>
    <n v="11"/>
    <n v="350"/>
    <n v="14105000"/>
    <s v="UNIDAD"/>
    <s v="NO SOLICITADAS"/>
  </r>
  <r>
    <x v="6"/>
    <s v="02-02-01-002-008"/>
    <n v="10"/>
    <s v="Materiales y suministros - Dotación (prendas de vestir y calzado)"/>
    <s v="COLETO EN PVC BLANCO, PARA COCINAS"/>
    <n v="46181501"/>
    <s v="CONTRATACIÓN DIRECTA"/>
    <n v="1"/>
    <n v="11"/>
    <n v="90"/>
    <n v="3627000"/>
    <s v="UNIDAD"/>
    <s v="NO SOLICITADAS"/>
  </r>
  <r>
    <x v="6"/>
    <s v="02-02-01-002-008"/>
    <n v="10"/>
    <s v="Materiales y suministros - Dotación (prendas de vestir y calzado)"/>
    <s v="COLETO SOLDADOR CUERO"/>
    <n v="46181501"/>
    <s v="CONTRATACIÓN DIRECTA"/>
    <n v="1"/>
    <n v="11"/>
    <n v="100"/>
    <n v="9844700"/>
    <s v="UNIDAD"/>
    <s v="NO SOLICITADAS"/>
  </r>
  <r>
    <x v="6"/>
    <s v="02-02-01-002-008"/>
    <n v="10"/>
    <s v="Materiales y suministros - Dotación (prendas de vestir y calzado)"/>
    <s v="MANGAS EN KEVLAR"/>
    <n v="46181501"/>
    <s v="CONTRATACIÓN DIRECTA"/>
    <n v="1"/>
    <n v="11"/>
    <n v="80"/>
    <n v="1842320"/>
    <s v="PAR"/>
    <s v="NO SOLICITADAS"/>
  </r>
  <r>
    <x v="6"/>
    <s v="02-02-01-002-008"/>
    <n v="10"/>
    <s v="Materiales y suministros - Dotación (prendas de vestir y calzado)"/>
    <s v="ADAPTADOR DE ANCLAJE, CON ARGOLLAS TIPO D EN LOS EXTREMOS.  LONGITUD 1,50 MTS."/>
    <n v="46182304"/>
    <s v="CONTRATACIÓN DIRECTA"/>
    <n v="1"/>
    <n v="11"/>
    <n v="30"/>
    <n v="3989700"/>
    <s v="UNIDAD"/>
    <s v="NO SOLICITADAS"/>
  </r>
  <r>
    <x v="6"/>
    <s v="02-02-01-002-008"/>
    <n v="10"/>
    <s v="Materiales y suministros - Dotación (prendas de vestir y calzado)"/>
    <s v="ARNÉS DIELÉCTRICO MULTIPROPOSITO CRUZADO CON SOPORTE LUMBAR Y ANILLO DORSAL EN REATA "/>
    <s v="46182306 "/>
    <s v="CONTRATACIÓN DIRECTA"/>
    <n v="1"/>
    <n v="11"/>
    <n v="30"/>
    <n v="10578750"/>
    <s v="UNIDAD"/>
    <s v="NO SOLICITADAS"/>
  </r>
  <r>
    <x v="6"/>
    <s v="02-02-01-002-008"/>
    <n v="10"/>
    <s v="Materiales y suministros - Dotación (prendas de vestir y calzado)"/>
    <s v="ARNES CRUZADO MULTIPROPÓSITO CON SOPORTE LUMBAR"/>
    <s v="46182306 "/>
    <s v="CONTRATACIÓN DIRECTA"/>
    <n v="1"/>
    <n v="11"/>
    <n v="70"/>
    <n v="12049730"/>
    <s v="UNIDAD"/>
    <s v="NO SOLICITADAS"/>
  </r>
  <r>
    <x v="6"/>
    <s v="02-02-01-002-008"/>
    <n v="10"/>
    <s v="Materiales y suministros - Dotación (prendas de vestir y calzado)"/>
    <s v="MOSQUETON EN ACERO 40 KN "/>
    <n v="46182310"/>
    <s v="CONTRATACIÓN DIRECTA"/>
    <n v="1"/>
    <n v="11"/>
    <n v="20"/>
    <n v="3546400"/>
    <s v="UNIDAD"/>
    <s v="NO SOLICITADAS"/>
  </r>
  <r>
    <x v="6"/>
    <s v="02-02-01-002-008"/>
    <n v="10"/>
    <s v="Materiales y suministros - Dotación (prendas de vestir y calzado)"/>
    <s v="OCHO CON OREJAS PARA SISTEMA DE DESCENSO EN ACERO"/>
    <n v="46182310"/>
    <s v="CONTRATACIÓN DIRECTA"/>
    <n v="1"/>
    <n v="11"/>
    <n v="15"/>
    <n v="6891300"/>
    <s v="UNIDAD"/>
    <s v="NO SOLICITADAS"/>
  </r>
  <r>
    <x v="6"/>
    <s v="02-02-01-002-008"/>
    <n v="10"/>
    <s v="Materiales y suministros - Dotación (prendas de vestir y calzado)"/>
    <s v="CASCO PARA TRABAJO EN ALTURAS CON BARBUQUEJO"/>
    <n v="46181704"/>
    <s v="CONTRATACIÓN DIRECTA"/>
    <n v="1"/>
    <n v="11"/>
    <n v="40"/>
    <n v="19862160"/>
    <s v="UNIDAD"/>
    <s v="NO SOLICITADAS"/>
  </r>
  <r>
    <x v="6"/>
    <s v="02-02-01-002-008"/>
    <n v="10"/>
    <s v="Materiales y suministros - Dotación (prendas de vestir y calzado)"/>
    <s v="ESLINGA PARA POSICIONAMIENTO Y RESTRICCIÓN DE CAIDAS, MOSQUETON DE 3/4"/>
    <s v="46182314 "/>
    <s v="CONTRATACIÓN DIRECTA"/>
    <n v="1"/>
    <n v="11"/>
    <n v="45"/>
    <n v="4922370"/>
    <s v="UNIDAD"/>
    <s v="NO SOLICITADAS"/>
  </r>
  <r>
    <x v="6"/>
    <s v="02-02-01-002-008"/>
    <n v="10"/>
    <s v="Materiales y suministros - Dotación (prendas de vestir y calzado)"/>
    <s v="ESLINGA EN Y CON ABSORBEDOR DE  ENERGIA, MOSQUETON DE 3/4"/>
    <s v="46182314 "/>
    <s v="CONTRATACIÓN DIRECTA"/>
    <n v="1"/>
    <n v="11"/>
    <n v="40"/>
    <n v="17501720"/>
    <s v="UNIDAD"/>
    <s v="NO SOLICITADAS"/>
  </r>
  <r>
    <x v="6"/>
    <s v="02-02-01-002-008"/>
    <n v="10"/>
    <s v="Materiales y suministros - Dotación (prendas de vestir y calzado)"/>
    <s v="SISTEMA DE LINEA DE VIDA VERTICAL DE 16 MM DE DIÁMETRO Y 18 MTS DE LONGITUD CON GANCHO DE 4 1/2 DEBE INCLUIR (CUERDA, CONTECTOR DE ANCLAJE, ARRESTADOR DE CAÍDAS AUTOMATICO Y MOSQUETÓN CONECTOR, CAJA DE CONEXIÓN A PERTIGA PARA GANCHO DE 4 1/2)."/>
    <n v="46182308"/>
    <s v="CONTRATACIÓN DIRECTA"/>
    <n v="1"/>
    <n v="11"/>
    <n v="5"/>
    <n v="11284290"/>
    <s v="UNIDAD"/>
    <s v="NO SOLICITADAS"/>
  </r>
  <r>
    <x v="6"/>
    <s v="02-02-01-002-008"/>
    <n v="10"/>
    <s v="Materiales y suministros - Dotación (prendas de vestir y calzado)"/>
    <s v="BOTAS CAÑA LARGA PARA MOTOCICLISTA (PAR)"/>
    <n v="46181604"/>
    <s v="CONTRATACIÓN DIRECTA"/>
    <n v="1"/>
    <n v="11"/>
    <n v="40"/>
    <n v="20956000"/>
    <s v="PAR"/>
    <s v="NO SOLICITADAS"/>
  </r>
  <r>
    <x v="6"/>
    <s v="02-02-01-002-008"/>
    <n v="10"/>
    <s v="Materiales y suministros - Dotación (prendas de vestir y calzado)"/>
    <s v="BOTA EN PVC _x000a_BLANCA, SUELA ANTIDESLIZANTE, CON PUNTERA DE SEGURIDAD DIELECTRICA, CAÑA ALTA(PAR)"/>
    <n v="46181604"/>
    <s v="CONTRATACIÓN DIRECTA"/>
    <n v="1"/>
    <n v="11"/>
    <n v="40"/>
    <n v="6217720"/>
    <s v="PAR"/>
    <s v="NO SOLICITADAS"/>
  </r>
  <r>
    <x v="6"/>
    <s v="02-02-01-002-008"/>
    <n v="10"/>
    <s v="Materiales y suministros - Dotación (prendas de vestir y calzado)"/>
    <s v="DELANTAL EN VAQUETA"/>
    <n v="46181501"/>
    <s v="CONTRATACIÓN DIRECTA"/>
    <n v="1"/>
    <n v="11"/>
    <n v="40"/>
    <n v="4640000"/>
    <s v="UNIDAD"/>
    <s v="NO SOLICITADAS"/>
  </r>
  <r>
    <x v="6"/>
    <s v="02-02-01-002-008"/>
    <n v="10"/>
    <s v="Materiales y suministros - Dotación (prendas de vestir y calzado)"/>
    <s v="DELANTAL PLOMADO"/>
    <n v="42204002"/>
    <s v="CONTRATACIÓN DIRECTA"/>
    <n v="1"/>
    <n v="11"/>
    <n v="3"/>
    <n v="2538900"/>
    <s v="UNIDAD "/>
    <s v="NO SOLICITADAS"/>
  </r>
  <r>
    <x v="6"/>
    <s v="02-02-01-002-008"/>
    <n v="10"/>
    <s v="Materiales y suministros - Dotación (prendas de vestir y calzado)"/>
    <s v="PROTECTOR GONADAL PLOMADO"/>
    <n v="42204002"/>
    <s v="CONTRATACIÓN DIRECTA"/>
    <n v="1"/>
    <n v="11"/>
    <n v="4"/>
    <n v="4076056"/>
    <s v="UNIDAD "/>
    <s v="NO SOLICITADAS"/>
  </r>
  <r>
    <x v="6"/>
    <s v="02-02-01-002-008"/>
    <n v="10"/>
    <s v="Materiales y suministros - Dotación (prendas de vestir y calzado)"/>
    <s v="PROTECTOR TIROIDAL PLOMADO"/>
    <n v="42204002"/>
    <s v="CONTRATACIÓN DIRECTA"/>
    <n v="1"/>
    <n v="11"/>
    <n v="4"/>
    <n v="2210744"/>
    <s v="UNIDAD "/>
    <s v="NO SOLICITADAS"/>
  </r>
  <r>
    <x v="6"/>
    <s v="02-02-01-002-008"/>
    <n v="10"/>
    <s v="Materiales y suministros - Dotación (prendas de vestir y calzado)"/>
    <s v="GAFAS PLOMADAS"/>
    <n v="46181804"/>
    <s v="CONTRATACIÓN DIRECTA"/>
    <n v="1"/>
    <n v="11"/>
    <n v="3"/>
    <n v="3402471"/>
    <s v="UNIDAD "/>
    <s v="NO SOLICITADAS"/>
  </r>
  <r>
    <x v="6"/>
    <s v="02-02-01-002-008"/>
    <n v="10"/>
    <s v="Materiales y suministros - Dotación (prendas de vestir y calzado)"/>
    <s v="COFIA DESECHABLE CAJA X 100"/>
    <n v="46181708"/>
    <s v="CONTRATACIÓN DIRECTA"/>
    <n v="1"/>
    <n v="11"/>
    <n v="60"/>
    <n v="652860"/>
    <s v="CAJA X 100 UND"/>
    <s v="NO SOLICITADAS"/>
  </r>
  <r>
    <x v="6"/>
    <s v="02-02-01-002-008"/>
    <n v="10"/>
    <s v="Materiales y suministros - Dotación (prendas de vestir y calzado)"/>
    <s v="SOMBRERO TIPO PAVA PARA PROTECCIÓN SOLAR"/>
    <n v="46181522"/>
    <s v="CONTRATACIÓN DIRECTA"/>
    <n v="1"/>
    <n v="11"/>
    <n v="250"/>
    <n v="8347750"/>
    <s v="UNIDAD"/>
    <s v="NO SOLICITADAS"/>
  </r>
  <r>
    <x v="6"/>
    <s v="02-02-01-002-008"/>
    <n v="10"/>
    <s v="Materiales y suministros - Dotación (prendas de vestir y calzado)"/>
    <s v="GUANTES LATEX PARA COCINA"/>
    <n v="46181504"/>
    <s v="CONTRATACIÓN DIRECTA"/>
    <n v="1"/>
    <n v="11"/>
    <n v="250"/>
    <n v="4677750"/>
    <s v="CAJA X 100 PAR"/>
    <s v="NO SOLICITADAS"/>
  </r>
  <r>
    <x v="6"/>
    <s v="02-02-01-002-008"/>
    <n v="10"/>
    <s v="Materiales y suministros - Dotación (prendas de vestir y calzado)"/>
    <s v="GUANTE DE MALLA EN ACERO PARA CARNE"/>
    <n v="46181504"/>
    <s v="CONTRATACIÓN DIRECTA"/>
    <n v="1"/>
    <n v="11"/>
    <n v="40"/>
    <n v="5200000"/>
    <s v="UNIDAD"/>
    <s v="NO SOLICITADAS"/>
  </r>
  <r>
    <x v="6"/>
    <s v="02-02-01-002-008"/>
    <n v="10"/>
    <s v="Materiales y suministros - Dotación (prendas de vestir y calzado)"/>
    <s v="GUANTE PARA USO EN CUARTO FRIO"/>
    <n v="46181504"/>
    <s v="CONTRATACIÓN DIRECTA"/>
    <n v="1"/>
    <n v="11"/>
    <n v="140"/>
    <n v="3594780"/>
    <s v="PAR"/>
    <s v="NO SOLICITADAS"/>
  </r>
  <r>
    <x v="6"/>
    <s v="02-02-01-002-008"/>
    <n v="10"/>
    <s v="Materiales y suministros - Dotación (prendas de vestir y calzado)"/>
    <s v="GUANTE PVC  LARGO 65 CM"/>
    <n v="46181504"/>
    <s v="CONTRATACIÓN DIRECTA"/>
    <n v="1"/>
    <n v="11"/>
    <n v="80"/>
    <n v="2680560"/>
    <s v="PAR"/>
    <s v="NO SOLICITADAS"/>
  </r>
  <r>
    <x v="6"/>
    <s v="02-02-01-002-008"/>
    <n v="10"/>
    <s v="Materiales y suministros - Dotación (prendas de vestir y calzado)"/>
    <s v="GUANTE RESISTENTE AL CORTE NIVEL 4"/>
    <n v="46181504"/>
    <s v="CONTRATACIÓN DIRECTA"/>
    <n v="1"/>
    <n v="11"/>
    <n v="220"/>
    <n v="4559720"/>
    <s v="PAR"/>
    <s v="NO SOLICITADAS"/>
  </r>
  <r>
    <x v="6"/>
    <s v="02-02-01-002-008"/>
    <n v="10"/>
    <s v="Materiales y suministros - Dotación (prendas de vestir y calzado)"/>
    <s v="GUANTES DIELÉCTRICOS CATEGORIA CLASE 1"/>
    <n v="46181504"/>
    <s v="CONTRATACIÓN DIRECTA"/>
    <n v="1"/>
    <n v="11"/>
    <n v="15"/>
    <n v="4650000"/>
    <s v="PAR"/>
    <s v="NO SOLICITADAS"/>
  </r>
  <r>
    <x v="6"/>
    <s v="02-02-01-002-008"/>
    <n v="10"/>
    <s v="Materiales y suministros - Dotación (prendas de vestir y calzado)"/>
    <s v="GUANTE TIPO SOLDADOR"/>
    <n v="46181504"/>
    <s v="CONTRATACIÓN DIRECTA"/>
    <n v="1"/>
    <n v="11"/>
    <n v="60"/>
    <n v="1675320"/>
    <s v="PAR"/>
    <s v="NO SOLICITADAS"/>
  </r>
  <r>
    <x v="6"/>
    <s v="02-02-01-002-008"/>
    <n v="10"/>
    <s v="Materiales y suministros - Dotación (prendas de vestir y calzado)"/>
    <s v="GUANTES CUERO SINTETICO CON EXOSQUELETO"/>
    <n v="46181504"/>
    <s v="CONTRATACIÓN DIRECTA"/>
    <n v="1"/>
    <n v="11"/>
    <n v="800"/>
    <n v="53426400"/>
    <s v="PAR"/>
    <s v="NO SOLICITADAS"/>
  </r>
  <r>
    <x v="6"/>
    <s v="02-02-01-002-008"/>
    <n v="10"/>
    <s v="Materiales y suministros - Dotación (prendas de vestir y calzado)"/>
    <s v="GUANTES NITRILO 8 MILESIMAS DE ESPESOR"/>
    <n v="46181504"/>
    <s v="CONTRATACIÓN DIRECTA"/>
    <n v="1"/>
    <n v="11"/>
    <n v="800"/>
    <n v="23259200"/>
    <s v="CAJA X 100 UND"/>
    <s v="NO SOLICITADAS"/>
  </r>
  <r>
    <x v="6"/>
    <s v="02-02-01-002-008"/>
    <n v="10"/>
    <s v="Materiales y suministros - Dotación (prendas de vestir y calzado)"/>
    <s v="GUANTE CUERO SINTETICO"/>
    <n v="46181504"/>
    <s v="CONTRATACIÓN DIRECTA"/>
    <n v="1"/>
    <n v="11"/>
    <n v="800"/>
    <n v="44444800"/>
    <s v="PAR"/>
    <s v="NO SOLICITADAS"/>
  </r>
  <r>
    <x v="6"/>
    <s v="02-02-01-002-008"/>
    <n v="10"/>
    <s v="Materiales y suministros - Dotación (prendas de vestir y calzado)"/>
    <s v="GUANTES PARA FUNDICION"/>
    <n v="46181504"/>
    <s v="CONTRATACIÓN DIRECTA"/>
    <n v="1"/>
    <n v="11"/>
    <n v="26"/>
    <n v="1676480"/>
    <s v="PAR"/>
    <s v="NO SOLICITADAS"/>
  </r>
  <r>
    <x v="6"/>
    <s v="02-02-01-002-008"/>
    <n v="10"/>
    <s v="Materiales y suministros - Dotación (prendas de vestir y calzado)"/>
    <s v="GUANTES PARA MOTOCICLISTAS"/>
    <n v="46181504"/>
    <s v="CONTRATACIÓN DIRECTA"/>
    <n v="1"/>
    <n v="11"/>
    <n v="200"/>
    <n v="17559200"/>
    <s v="PAR"/>
    <s v="NO SOLICITADAS"/>
  </r>
  <r>
    <x v="6"/>
    <s v="02-02-01-002-008"/>
    <n v="10"/>
    <s v="Materiales y suministros - Dotación (prendas de vestir y calzado)"/>
    <s v="GUANTE DE CAUCHO"/>
    <n v="46181504"/>
    <s v="CONTRATACIÓN DIRECTA"/>
    <n v="1"/>
    <n v="11"/>
    <n v="300"/>
    <n v="2504400"/>
    <s v="PAR"/>
    <s v="NO SOLICITADAS"/>
  </r>
  <r>
    <x v="6"/>
    <s v="02-02-01-002-008"/>
    <n v="10"/>
    <s v="Materiales y suministros - Dotación (prendas de vestir y calzado)"/>
    <s v="GUANTE INGENIERO VAQUETA REFORZADO "/>
    <n v="46181504"/>
    <s v="CONTRATACIÓN DIRECTA"/>
    <n v="1"/>
    <n v="11"/>
    <n v="900"/>
    <n v="9000000"/>
    <s v="PAR"/>
    <s v="NO SOLICITADAS"/>
  </r>
  <r>
    <x v="6"/>
    <s v="02-02-01-002-008"/>
    <n v="10"/>
    <s v="Materiales y suministros - Dotación (prendas de vestir y calzado)"/>
    <s v="MANGAS PARA SOLDAR"/>
    <n v="44101503"/>
    <s v="CONTRATACIÓN DIRECTA"/>
    <n v="1"/>
    <n v="11"/>
    <n v="14"/>
    <n v="700000"/>
    <s v="PAR"/>
    <s v="NO SOLICITADAS"/>
  </r>
  <r>
    <x v="7"/>
    <s v="02-02-01-003-006-09"/>
    <n v="16"/>
    <s v="Materiales y suministros - Otros productos plásticos"/>
    <s v="TAPA TORNILLO PLASTICO COLOR BLANCO. USO MUEBLES CARPINTERIA"/>
    <n v="31161508"/>
    <s v="Selección abreviada subasta inversa (No disponible)"/>
    <n v="3"/>
    <n v="3"/>
    <n v="2000"/>
    <n v="106000"/>
    <s v="UNIDAD"/>
    <s v="NO SOLICITADAS"/>
  </r>
  <r>
    <x v="7"/>
    <s v="02-02-01-003-006-09"/>
    <n v="16"/>
    <s v="Materiales y suministros - Otros productos plásticos"/>
    <s v="TAPA TORNILLO PLASTICO COLOR CAFÉ .USO MUEBLES CARPINTERIA"/>
    <n v="31161508"/>
    <s v="Selección abreviada subasta inversa (No disponible)"/>
    <n v="3"/>
    <n v="3"/>
    <n v="2000"/>
    <n v="106000"/>
    <s v="UNIDAD"/>
    <s v="NO SOLICITADAS"/>
  </r>
  <r>
    <x v="7"/>
    <s v="02-02-01-003-006-09"/>
    <n v="16"/>
    <s v="Materiales y suministros - Otros productos plásticos"/>
    <s v="TAPA TORNILLO PLASTICO COLOR NEGRO. USO MUEBLES CARPINTERIA"/>
    <n v="31161508"/>
    <s v="Selección abreviada subasta inversa (No disponible)"/>
    <n v="3"/>
    <n v="3"/>
    <n v="2000"/>
    <n v="106000"/>
    <s v="UNIDAD"/>
    <s v="NO SOLICITADAS"/>
  </r>
  <r>
    <x v="7"/>
    <s v="02-02-01-004-004-02"/>
    <n v="10"/>
    <s v="Materiales y suministros - Máquinas herramientas y sus partes, piezas y accesorios"/>
    <s v="DISCO DE CORTE DE PULIDORA PARA METAL  DE 4&quot;"/>
    <n v="27112838"/>
    <s v="Selección abreviada subasta inversa (No disponible)"/>
    <n v="3"/>
    <n v="3"/>
    <n v="20"/>
    <n v="249900"/>
    <s v="UNIDAD"/>
    <s v="NO SOLICITADAS"/>
  </r>
  <r>
    <x v="7"/>
    <s v="02-02-01-004-004-02"/>
    <n v="16"/>
    <s v="Materiales y suministros - Máquinas herramientas y sus partes, piezas y accesorios"/>
    <s v="TALADRO PERCUTOR DE 1/2 . POTENCIA 7.8 AMP, VELOCIDAD 2.700 RPM, USO INTENSUVO , VELOCIDAD VARIABLE REVERSIBLE"/>
    <n v="23101502"/>
    <s v="Selección abreviada subasta inversa (No disponible)"/>
    <n v="3"/>
    <n v="3"/>
    <n v="3"/>
    <n v="1417500"/>
    <s v="UNIDAD"/>
    <s v="NO SOLICITADAS"/>
  </r>
  <r>
    <x v="7"/>
    <s v="02-02-01-004-004-02"/>
    <n v="16"/>
    <s v="Materiales y suministros - Máquinas herramientas y sus partes, piezas y accesorios"/>
    <s v="COPA DE SUCCION PARA VIDRIOS "/>
    <n v="27112700"/>
    <s v="Selección abreviada subasta inversa (No disponible)"/>
    <n v="3"/>
    <n v="3"/>
    <n v="2"/>
    <n v="126000"/>
    <s v="UNIDAD"/>
    <s v="NO SOLICITADAS"/>
  </r>
  <r>
    <x v="7"/>
    <s v="02-02-01-004-004-08"/>
    <n v="10"/>
    <s v="Materiales y suministros - Aparatos de uso doméstico y sus partes y piezas"/>
    <s v="DUCHA ELECTRICA DE 110V-30 A 3.3 KW REF FUSION 3"/>
    <n v="30181503"/>
    <s v="Selección abreviada subasta inversa (No disponible)"/>
    <n v="3"/>
    <n v="3"/>
    <n v="20"/>
    <n v="575000"/>
    <s v="UNIDAD"/>
    <s v="NO SOLICITADAS"/>
  </r>
  <r>
    <x v="7"/>
    <s v="02-02-01-004-006-02"/>
    <n v="10"/>
    <s v="Materiales y suministros - Aparatos de control eléctrico y distribución de electricidad y sus partes y piezas"/>
    <s v="TOMA DOBLE INCRUSTAR CON POLO A TIERRA 15 A- 127V"/>
    <n v="39121402"/>
    <s v="Selección abreviada subasta inversa (No disponible)"/>
    <n v="3"/>
    <n v="3"/>
    <n v="800"/>
    <n v="3680000"/>
    <s v="UNIDAD"/>
    <s v="NO SOLICITADAS"/>
  </r>
  <r>
    <x v="7"/>
    <s v="02-02-01-004-006-02"/>
    <n v="10"/>
    <s v="Materiales y suministros - Aparatos de control eléctrico y distribución de electricidad y sus partes y piezas"/>
    <s v="TOMA DOBLE INCRUSTAR CON POLO A TIERRA NARANJA"/>
    <n v="39121402"/>
    <s v="Selección abreviada subasta inversa (No disponible)"/>
    <n v="3"/>
    <n v="3"/>
    <n v="30"/>
    <n v="334500"/>
    <s v="UNIDAD"/>
    <s v="NO SOLICITADAS"/>
  </r>
  <r>
    <x v="7"/>
    <s v="02-02-01-004-006-02"/>
    <n v="16"/>
    <s v="Materiales y suministros - Aparatos de control eléctrico y distribución de electricidad y sus partes y piezas"/>
    <s v="BREACKER ENCHUFABLE 3X60"/>
    <n v="39121601"/>
    <s v="Selección abreviada subasta inversa (No disponible)"/>
    <n v="3"/>
    <n v="3"/>
    <n v="10"/>
    <n v="622000"/>
    <s v="UNIDAD"/>
    <s v="NO SOLICITADAS"/>
  </r>
  <r>
    <x v="7"/>
    <s v="02-02-01-004-006-02"/>
    <n v="16"/>
    <s v="Materiales y suministros - Aparatos de control eléctrico y distribución de electricidad y sus partes y piezas"/>
    <s v="BREACKER ENCHUFABLE 3X70"/>
    <n v="39121601"/>
    <s v="Selección abreviada subasta inversa (No disponible)"/>
    <n v="3"/>
    <n v="3"/>
    <n v="30"/>
    <n v="3219000"/>
    <s v="UNIDAD"/>
    <s v="NO SOLICITADAS"/>
  </r>
  <r>
    <x v="7"/>
    <s v="02-02-01-004-006-02"/>
    <n v="16"/>
    <s v="Materiales y suministros - Aparatos de control eléctrico y distribución de electricidad y sus partes y piezas"/>
    <s v="BREACKER SENCILLO ENCHUFABLE 20APM"/>
    <n v="39121601"/>
    <s v="Selección abreviada subasta inversa (No disponible)"/>
    <n v="3"/>
    <n v="3"/>
    <n v="20"/>
    <n v="192000"/>
    <s v="UNIDAD"/>
    <s v="NO SOLICITADAS"/>
  </r>
  <r>
    <x v="7"/>
    <s v="02-02-01-004-006-02"/>
    <n v="16"/>
    <s v="Materiales y suministros - Aparatos de control eléctrico y distribución de electricidad y sus partes y piezas"/>
    <s v="BREACKER SENCILLO ENCHUFABLE 30APM"/>
    <n v="39121601"/>
    <s v="Selección abreviada subasta inversa (No disponible)"/>
    <n v="3"/>
    <n v="3"/>
    <n v="20"/>
    <n v="192000"/>
    <s v="UNIDAD"/>
    <s v="NO SOLICITADAS"/>
  </r>
  <r>
    <x v="7"/>
    <s v="02-02-01-004-006-02"/>
    <n v="16"/>
    <s v="Materiales y suministros - Aparatos de control eléctrico y distribución de electricidad y sus partes y piezas"/>
    <s v="BREACKER SENCILLO ENCHUFABLE 40APM"/>
    <n v="39121601"/>
    <s v="Selección abreviada subasta inversa (No disponible)"/>
    <n v="3"/>
    <n v="3"/>
    <n v="50"/>
    <n v="480000"/>
    <s v="UNIDAD"/>
    <s v="NO SOLICITADAS"/>
  </r>
  <r>
    <x v="7"/>
    <s v="02-02-01-004-006-02"/>
    <n v="16"/>
    <s v="Materiales y suministros - Aparatos de control eléctrico y distribución de electricidad y sus partes y piezas"/>
    <s v="BREACKER DOBLE TORNILLO-3X70 AMP"/>
    <n v="39121601"/>
    <s v="Selección abreviada subasta inversa (No disponible)"/>
    <n v="3"/>
    <n v="3"/>
    <n v="30"/>
    <n v="384000"/>
    <s v="UNIDAD"/>
    <s v="NO SOLICITADAS"/>
  </r>
  <r>
    <x v="7"/>
    <s v="02-02-01-004-006-02"/>
    <n v="16"/>
    <s v="Materiales y suministros - Aparatos de control eléctrico y distribución de electricidad y sus partes y piezas"/>
    <s v="INTERRUPTORES SENCILLO LINEA BLANCA FUTURA"/>
    <n v="39122243"/>
    <s v="Selección abreviada subasta inversa (No disponible)"/>
    <n v="3"/>
    <n v="3"/>
    <n v="400"/>
    <n v="3620000"/>
    <s v="UNIDAD"/>
    <s v="NO SOLICITADAS"/>
  </r>
  <r>
    <x v="7"/>
    <s v="02-02-01-004-006-02"/>
    <n v="16"/>
    <s v="Materiales y suministros - Aparatos de control eléctrico y distribución de electricidad y sus partes y piezas"/>
    <s v="INTERRUPTORES SENCILLO CONMUTABLE LINEA FUTURA"/>
    <n v="39122243"/>
    <s v="Selección abreviada subasta inversa (No disponible)"/>
    <n v="3"/>
    <n v="3"/>
    <n v="150"/>
    <n v="1515000"/>
    <s v="UNIDAD"/>
    <s v="NO SOLICITADAS"/>
  </r>
  <r>
    <x v="7"/>
    <s v="02-02-01-004-006-02"/>
    <n v="16"/>
    <s v="Materiales y suministros - Aparatos de control eléctrico y distribución de electricidad y sus partes y piezas"/>
    <s v="INTERRUPTORES DOBLE LINEA BLANCA FUTURA"/>
    <n v="39122243"/>
    <s v="Selección abreviada subasta inversa (No disponible)"/>
    <n v="3"/>
    <n v="3"/>
    <n v="100"/>
    <n v="1000000"/>
    <s v="UNIDAD"/>
    <s v="NO SOLICITADAS"/>
  </r>
  <r>
    <x v="7"/>
    <s v="02-02-01-004-006-02"/>
    <n v="16"/>
    <s v="Materiales y suministros - Aparatos de control eléctrico y distribución de electricidad y sus partes y piezas"/>
    <s v="INTERRUPTORES DOBLE CONMUTABLE LINEA FUTURA"/>
    <n v="39122243"/>
    <s v="Selección abreviada subasta inversa (No disponible)"/>
    <n v="3"/>
    <n v="3"/>
    <n v="50"/>
    <n v="640000"/>
    <s v="UNIDAD"/>
    <s v="NO SOLICITADAS"/>
  </r>
  <r>
    <x v="7"/>
    <s v="02-02-01-004-006-02"/>
    <n v="16"/>
    <s v="Materiales y suministros - Aparatos de control eléctrico y distribución de electricidad y sus partes y piezas"/>
    <s v="INTERRUPTORES TIMBRE LINEA BLANCA  FUTURA"/>
    <n v="39122243"/>
    <s v="Selección abreviada subasta inversa (No disponible)"/>
    <n v="3"/>
    <n v="3"/>
    <n v="100"/>
    <n v="1000000"/>
    <s v="UNIDAD"/>
    <s v="NO SOLICITADAS"/>
  </r>
  <r>
    <x v="7"/>
    <s v="02-02-01-004-006-02"/>
    <n v="16"/>
    <s v="Materiales y suministros - Aparatos de control eléctrico y distribución de electricidad y sus partes y piezas"/>
    <s v="INTERRUPTORES TRIPLE LINEA BLANCA FUTURA"/>
    <n v="39122243"/>
    <s v="Selección abreviada subasta inversa (No disponible)"/>
    <n v="3"/>
    <n v="3"/>
    <n v="20"/>
    <n v="276000"/>
    <s v="UNIDAD"/>
    <s v="NO SOLICITADAS"/>
  </r>
  <r>
    <x v="7"/>
    <s v="02-02-01-004-006-02"/>
    <n v="16"/>
    <s v="Materiales y suministros - Aparatos de control eléctrico y distribución de electricidad y sus partes y piezas"/>
    <s v="TACO DE 20 AMP- ENCHUFABLE."/>
    <n v="39121601"/>
    <s v="Selección abreviada subasta inversa (No disponible)"/>
    <n v="3"/>
    <n v="3"/>
    <n v="10"/>
    <n v="139000"/>
    <s v="UNIDAD"/>
    <s v="NO SOLICITADAS"/>
  </r>
  <r>
    <x v="7"/>
    <s v="02-02-01-004-006-02"/>
    <n v="16"/>
    <s v="Materiales y suministros - Aparatos de control eléctrico y distribución de electricidad y sus partes y piezas"/>
    <s v="TACO DE 30 AMP- ENCHUFABLE"/>
    <n v="39121601"/>
    <s v="Selección abreviada subasta inversa (No disponible)"/>
    <n v="3"/>
    <n v="3"/>
    <n v="50"/>
    <n v="695000"/>
    <s v="UNIDAD"/>
    <s v="NO SOLICITADAS"/>
  </r>
  <r>
    <x v="7"/>
    <s v="02-02-01-004-006-02"/>
    <n v="16"/>
    <s v="Materiales y suministros - Aparatos de control eléctrico y distribución de electricidad y sus partes y piezas"/>
    <s v="TACO DE 40 AMP- ENCHUFABLE"/>
    <n v="39121601"/>
    <s v="Selección abreviada subasta inversa (No disponible)"/>
    <n v="3"/>
    <n v="3"/>
    <n v="70"/>
    <n v="1575000"/>
    <s v="UNIDAD"/>
    <s v="NO SOLICITADAS"/>
  </r>
  <r>
    <x v="7"/>
    <s v="02-02-01-004-006-02"/>
    <n v="16"/>
    <s v="Materiales y suministros - Aparatos de control eléctrico y distribución de electricidad y sus partes y piezas"/>
    <s v="TOMA  CORRIENTE DE INSCRUSTAR REGULADA 15 AMPERIOS INCLUYE TAPA"/>
    <n v="39121402"/>
    <s v="Selección abreviada subasta inversa (No disponible)"/>
    <n v="3"/>
    <n v="3"/>
    <n v="50"/>
    <n v="450000"/>
    <s v="UNIDAD"/>
    <s v="NO SOLICITADAS"/>
  </r>
  <r>
    <x v="7"/>
    <s v="02-02-01-004-006-02"/>
    <n v="16"/>
    <s v="Materiales y suministros - Aparatos de control eléctrico y distribución de electricidad y sus partes y piezas"/>
    <s v="TOMACORRIENTE DOBLE POLO TIERRA LIN. FUT. 686533"/>
    <n v="39121402"/>
    <s v="Selección abreviada subasta inversa (No disponible)"/>
    <n v="3"/>
    <n v="3"/>
    <n v="2000"/>
    <n v="20600000"/>
    <s v="UNIDAD"/>
    <s v="NO SOLICITADAS"/>
  </r>
  <r>
    <x v="7"/>
    <s v="02-02-01-004-006-02"/>
    <n v="16"/>
    <s v="Materiales y suministros - Aparatos de control eléctrico y distribución de electricidad y sus partes y piezas"/>
    <s v="TOMA CORRIENTE GFCI DE SEGURIDAD"/>
    <n v="39121402"/>
    <s v="Selección abreviada subasta inversa (No disponible)"/>
    <n v="3"/>
    <n v="3"/>
    <n v="100"/>
    <n v="5500000"/>
    <s v="UNIDAD"/>
    <s v="NO SOLICITADAS"/>
  </r>
  <r>
    <x v="7"/>
    <s v="02-02-01-004-006-03"/>
    <n v="10"/>
    <s v="Materiales y suministros - Hilos y cables aislados; cable de fibra óptica"/>
    <s v="CABLE DUPLEX CALIBRE 2X12 AWG 300V"/>
    <n v="26121606"/>
    <s v="Selección abreviada subasta inversa (No disponible)"/>
    <n v="3"/>
    <n v="3"/>
    <n v="400"/>
    <n v="1120000"/>
    <s v="METRO"/>
    <s v="NO SOLICITADAS"/>
  </r>
  <r>
    <x v="7"/>
    <s v="02-02-01-004-006-03"/>
    <n v="10"/>
    <s v="Materiales y suministros - Hilos y cables aislados; cable de fibra óptica"/>
    <s v="CABLE ENCAUCHETADO 3X12 AWG 300V"/>
    <n v="26121606"/>
    <s v="Selección abreviada subasta inversa (No disponible)"/>
    <n v="3"/>
    <n v="3"/>
    <n v="200"/>
    <n v="1120000"/>
    <s v="METRO"/>
    <s v="NO SOLICITADAS"/>
  </r>
  <r>
    <x v="7"/>
    <s v="02-02-01-004-006-03"/>
    <n v="16"/>
    <s v="Materiales y suministros - Hilos y cables aislados; cable de fibra óptica"/>
    <s v="TIMBRE ALAMBRICO 110V- REF DIN DON CLASICO"/>
    <n v="46171605"/>
    <s v="Selección abreviada subasta inversa (No disponible)"/>
    <n v="3"/>
    <n v="3"/>
    <n v="50"/>
    <n v="1500000"/>
    <s v="UNIDAD"/>
    <s v="NO SOLICITADAS"/>
  </r>
  <r>
    <x v="7"/>
    <s v="02-02-01-004-006-03"/>
    <n v="16"/>
    <s v="Materiales y suministros - Hilos y cables aislados; cable de fibra óptica"/>
    <s v="SENSOR DE MOVIMIENTO DE TECHO 360 GRADOS"/>
    <n v="39122236"/>
    <s v="Selección abreviada subasta inversa (No disponible)"/>
    <n v="3"/>
    <n v="3"/>
    <n v="30"/>
    <n v="1125000"/>
    <s v="UNIDAD"/>
    <s v="NO SOLICITADAS"/>
  </r>
  <r>
    <x v="7"/>
    <s v="02-02-01-004-006-03"/>
    <n v="16"/>
    <s v="Materiales y suministros - Hilos y cables aislados; cable de fibra óptica"/>
    <s v="SENSOR MOVIMIENTO PARED"/>
    <n v="39122236"/>
    <s v="Selección abreviada subasta inversa (No disponible)"/>
    <n v="3"/>
    <n v="3"/>
    <n v="30"/>
    <n v="996000"/>
    <s v="UNIDAD"/>
    <s v="NO SOLICITADAS"/>
  </r>
  <r>
    <x v="7"/>
    <s v="02-02-01-004-008-02"/>
    <n v="16"/>
    <s v="Materiales y suministros - Instrumentos y aparatos de medición, verificación, análisis, de navegación y para otros fines (excepto instrumentos ópticos); instrumentos de control de procesos industriales, sus partes, piezas y accesorios"/>
    <s v="NIVEL  BURBUJA DE ALUMINIO DE 18 PULGADAS. USO CONTRUCCION. BURBUJAS CRALICAS SOLIDAS, BURBUJAS CON LUPA, TOPE DE AMORTIGUADORES EN LAS PUNTAS, NIVELA A 45-90 Y 180 GRADOS"/>
    <n v="22101502"/>
    <s v="Selección abreviada subasta inversa (No disponible)"/>
    <n v="3"/>
    <n v="3"/>
    <n v="2"/>
    <n v="130200"/>
    <s v="UNIDAD"/>
    <s v="NO SOLICITADAS"/>
  </r>
  <r>
    <x v="7"/>
    <s v="02-02-01-003-006-09"/>
    <n v="10"/>
    <s v="Materiales y suministros - Otros productos plásticos"/>
    <s v="ABRAZADERAS PLASTICAS 10 CMS"/>
    <n v="31162414"/>
    <s v="Selección abreviada subasta inversa (No disponible)"/>
    <n v="3"/>
    <n v="8"/>
    <n v="50"/>
    <n v="169600"/>
    <s v="UNIDAD"/>
    <s v="NO SOLICITADAS"/>
  </r>
  <r>
    <x v="7"/>
    <s v="02-02-01-003-006-09"/>
    <n v="10"/>
    <s v="Materiales y suministros - Otros productos plásticos"/>
    <s v="ABRAZADERAS PLASTICAS 20 CMS"/>
    <n v="31162414"/>
    <s v="Selección abreviada subasta inversa (No disponible)"/>
    <n v="3"/>
    <n v="8"/>
    <n v="50"/>
    <n v="169600"/>
    <s v="UNIDAD"/>
    <s v="NO SOLICITADAS"/>
  </r>
  <r>
    <x v="7"/>
    <s v="02-02-01-003-006-09"/>
    <n v="10"/>
    <s v="Materiales y suministros - Otros productos plásticos"/>
    <s v="ABRAZADERAS PLASTICAS 30 CMS"/>
    <n v="31162414"/>
    <s v="Selección abreviada subasta inversa (No disponible)"/>
    <n v="3"/>
    <n v="8"/>
    <n v="50"/>
    <n v="169600"/>
    <s v="UNIDAD"/>
    <s v="NO SOLICITADAS"/>
  </r>
  <r>
    <x v="7"/>
    <s v="02-02-01-004-006-04"/>
    <n v="10"/>
    <s v="Materiales y suministros - Acumuladores, pilas y baterías primarias y sus partes y piezas"/>
    <s v="BATERIA REF 31 H 1200 M"/>
    <n v="26111703"/>
    <s v="Selección abreviada subasta inversa (No disponible)"/>
    <n v="3"/>
    <n v="8"/>
    <n v="7"/>
    <n v="4456550"/>
    <s v="UNIDAD"/>
    <s v="NO SOLICITADAS"/>
  </r>
  <r>
    <x v="7"/>
    <s v="02-02-01-004-006-04"/>
    <n v="10"/>
    <s v="Materiales y suministros - Acumuladores, pilas y baterías primarias y sus partes y piezas"/>
    <s v="BATERIA REF 34 RST 950 M"/>
    <n v="26111703"/>
    <s v="Selección abreviada subasta inversa (No disponible)"/>
    <n v="3"/>
    <n v="8"/>
    <n v="7"/>
    <n v="3540250"/>
    <s v="UNIDAD"/>
    <s v="NO SOLICITADAS"/>
  </r>
  <r>
    <x v="7"/>
    <s v="02-02-01-004-006-04"/>
    <n v="10"/>
    <s v="Materiales y suministros - Acumuladores, pilas y baterías primarias y sus partes y piezas"/>
    <s v="BATERIA REF 34 ST 950 M"/>
    <n v="26111703"/>
    <s v="Selección abreviada subasta inversa (No disponible)"/>
    <n v="3"/>
    <n v="8"/>
    <n v="7"/>
    <n v="4123350"/>
    <s v="UNIDAD"/>
    <s v="NO SOLICITADAS"/>
  </r>
  <r>
    <x v="7"/>
    <s v="02-02-01-004-006-04"/>
    <n v="10"/>
    <s v="Materiales y suministros - Acumuladores, pilas y baterías primarias y sus partes y piezas"/>
    <s v="BATERIA REF 48 IST 850 M"/>
    <n v="26111703"/>
    <s v="Selección abreviada subasta inversa (No disponible)"/>
    <n v="3"/>
    <n v="8"/>
    <n v="7"/>
    <n v="3323670"/>
    <s v="UNIDAD"/>
    <s v="NO SOLICITADAS"/>
  </r>
  <r>
    <x v="7"/>
    <s v="02-02-01-004-006-04"/>
    <n v="10"/>
    <s v="Materiales y suministros - Acumuladores, pilas y baterías primarias y sus partes y piezas"/>
    <s v="BATERIA REF 48 ST 850 M"/>
    <n v="26111703"/>
    <s v="Selección abreviada subasta inversa (No disponible)"/>
    <n v="3"/>
    <n v="8"/>
    <n v="7"/>
    <n v="3456950"/>
    <s v="UNIDAD"/>
    <s v="NO SOLICITADAS"/>
  </r>
  <r>
    <x v="7"/>
    <s v="02-02-01-004-006-05"/>
    <n v="10"/>
    <s v="Materiales y suministros - Lámparas eléctricas de incandescencia o descarga; lámparas de arco, equipo para alumbrado eléctrico; sus partes y piezas"/>
    <s v="BOMBILLO 1034"/>
    <n v="25172901"/>
    <s v="Selección abreviada subasta inversa (No disponible)"/>
    <n v="3"/>
    <n v="8"/>
    <n v="30"/>
    <n v="196350"/>
    <s v="UNIDAD"/>
    <s v="NO SOLICITADAS"/>
  </r>
  <r>
    <x v="7"/>
    <s v="02-02-01-004-006-05"/>
    <n v="10"/>
    <s v="Materiales y suministros - Lámparas eléctricas de incandescencia o descarga; lámparas de arco, equipo para alumbrado eléctrico; sus partes y piezas"/>
    <s v="BOMBILLO 1141"/>
    <n v="25172901"/>
    <s v="Selección abreviada subasta inversa (No disponible)"/>
    <n v="3"/>
    <n v="8"/>
    <n v="30"/>
    <n v="196350"/>
    <s v="UNIDAD"/>
    <s v="NO SOLICITADAS"/>
  </r>
  <r>
    <x v="7"/>
    <s v="02-02-01-004-006-05"/>
    <n v="10"/>
    <s v="Materiales y suministros - Lámparas eléctricas de incandescencia o descarga; lámparas de arco, equipo para alumbrado eléctrico; sus partes y piezas"/>
    <s v="BOMBILLO 158 12V"/>
    <n v="25172901"/>
    <s v="Selección abreviada subasta inversa (No disponible)"/>
    <n v="3"/>
    <n v="8"/>
    <n v="30"/>
    <n v="196350"/>
    <s v="UNIDAD"/>
    <s v="NO SOLICITADAS"/>
  </r>
  <r>
    <x v="7"/>
    <s v="02-02-01-004-006-05"/>
    <n v="10"/>
    <s v="Materiales y suministros - Lámparas eléctricas de incandescencia o descarga; lámparas de arco, equipo para alumbrado eléctrico; sus partes y piezas"/>
    <s v="BOMBILLO 158 24V"/>
    <n v="25172901"/>
    <s v="Selección abreviada subasta inversa (No disponible)"/>
    <n v="3"/>
    <n v="8"/>
    <n v="30"/>
    <n v="196350"/>
    <s v="UNIDAD"/>
    <s v="NO SOLICITADAS"/>
  </r>
  <r>
    <x v="7"/>
    <s v="02-02-01-004-006-05"/>
    <n v="10"/>
    <s v="Materiales y suministros - Lámparas eléctricas de incandescencia o descarga; lámparas de arco, equipo para alumbrado eléctrico; sus partes y piezas"/>
    <s v="BOMBILLO 67 DOBLE FILAMENTO"/>
    <n v="25172901"/>
    <s v="Selección abreviada subasta inversa (No disponible)"/>
    <n v="3"/>
    <n v="8"/>
    <n v="30"/>
    <n v="196350"/>
    <s v="UNIDAD"/>
    <s v="NO SOLICITADAS"/>
  </r>
  <r>
    <x v="7"/>
    <s v="02-02-01-004-006-05"/>
    <n v="10"/>
    <s v="Materiales y suministros - Lámparas eléctricas de incandescencia o descarga; lámparas de arco, equipo para alumbrado eléctrico; sus partes y piezas"/>
    <s v="BOMBILLO 67 UN FILAMENTO"/>
    <n v="25172901"/>
    <s v="Selección abreviada subasta inversa (No disponible)"/>
    <n v="3"/>
    <n v="8"/>
    <n v="30"/>
    <n v="196350"/>
    <s v="UNIDAD"/>
    <s v="NO SOLICITADAS"/>
  </r>
  <r>
    <x v="7"/>
    <s v="02-02-01-004-006-05"/>
    <n v="10"/>
    <s v="Materiales y suministros - Lámparas eléctricas de incandescencia o descarga; lámparas de arco, equipo para alumbrado eléctrico; sus partes y piezas"/>
    <s v="BOMBILLO H11"/>
    <n v="25172901"/>
    <s v="Selección abreviada subasta inversa (No disponible)"/>
    <n v="3"/>
    <n v="8"/>
    <n v="30"/>
    <n v="1017450"/>
    <s v="UNIDAD"/>
    <s v="NO SOLICITADAS"/>
  </r>
  <r>
    <x v="7"/>
    <s v="02-02-01-004-006-05"/>
    <n v="10"/>
    <s v="Materiales y suministros - Lámparas eléctricas de incandescencia o descarga; lámparas de arco, equipo para alumbrado eléctrico; sus partes y piezas"/>
    <s v="BOMBILLO H3"/>
    <n v="25172901"/>
    <s v="Selección abreviada subasta inversa (No disponible)"/>
    <n v="3"/>
    <n v="8"/>
    <n v="30"/>
    <n v="1017450"/>
    <s v="UNIDAD"/>
    <s v="NO SOLICITADAS"/>
  </r>
  <r>
    <x v="7"/>
    <s v="02-02-01-004-006-05"/>
    <n v="10"/>
    <s v="Materiales y suministros - Lámparas eléctricas de incandescencia o descarga; lámparas de arco, equipo para alumbrado eléctrico; sus partes y piezas"/>
    <s v="BOMBILLO H4 TRICETA"/>
    <n v="25172901"/>
    <s v="Selección abreviada subasta inversa (No disponible)"/>
    <n v="3"/>
    <n v="8"/>
    <n v="30"/>
    <n v="1017450"/>
    <s v="UNIDAD"/>
    <s v="NO SOLICITADAS"/>
  </r>
  <r>
    <x v="7"/>
    <s v="02-02-01-004-006-05"/>
    <n v="10"/>
    <s v="Materiales y suministros - Lámparas eléctricas de incandescencia o descarga; lámparas de arco, equipo para alumbrado eléctrico; sus partes y piezas"/>
    <s v="BOMBILLO H7 24V"/>
    <n v="25172901"/>
    <s v="Selección abreviada subasta inversa (No disponible)"/>
    <n v="3"/>
    <n v="8"/>
    <n v="30"/>
    <n v="1374450"/>
    <s v="UNIDAD"/>
    <s v="NO SOLICITADAS"/>
  </r>
  <r>
    <x v="7"/>
    <s v="02-02-01-004-006-05"/>
    <n v="10"/>
    <s v="Materiales y suministros - Lámparas eléctricas de incandescencia o descarga; lámparas de arco, equipo para alumbrado eléctrico; sus partes y piezas"/>
    <s v="BOMBILLO P43"/>
    <n v="25172901"/>
    <s v="Selección abreviada subasta inversa (No disponible)"/>
    <n v="3"/>
    <n v="8"/>
    <n v="30"/>
    <n v="1017450"/>
    <s v="UNIDAD"/>
    <s v="NO SOLICITADAS"/>
  </r>
  <r>
    <x v="7"/>
    <s v="02-02-01-004-009-01"/>
    <n v="10"/>
    <s v="Materiales y suministros - Vehículos automotores, remolques y semirremolques; y sus partes, piezas y accesorios"/>
    <s v="BORNE BATERIA"/>
    <n v="39121454"/>
    <s v="Selección abreviada subasta inversa (No disponible)"/>
    <n v="3"/>
    <n v="8"/>
    <n v="15"/>
    <n v="267750"/>
    <s v="UNIDAD"/>
    <s v="NO SOLICITADAS"/>
  </r>
  <r>
    <x v="7"/>
    <s v="02-02-01-004-009-01"/>
    <n v="10"/>
    <s v="Materiales y suministros - Vehículos automotores, remolques y semirremolques; y sus partes, piezas y accesorios"/>
    <s v="BUJIA CHEVROLET AVEO"/>
    <n v="26101732"/>
    <s v="Selección abreviada subasta inversa (No disponible)"/>
    <n v="3"/>
    <n v="8"/>
    <n v="8"/>
    <n v="214200"/>
    <s v="UNIDAD"/>
    <s v="NO SOLICITADAS"/>
  </r>
  <r>
    <x v="7"/>
    <s v="02-02-01-004-009-01"/>
    <n v="10"/>
    <s v="Materiales y suministros - Vehículos automotores, remolques y semirremolques; y sus partes, piezas y accesorios"/>
    <s v="BUJIA CHEVROLET CHEYENNE"/>
    <n v="26101732"/>
    <s v="Selección abreviada subasta inversa (No disponible)"/>
    <n v="3"/>
    <n v="8"/>
    <n v="6"/>
    <n v="160650"/>
    <s v="UNIDAD"/>
    <s v="NO SOLICITADAS"/>
  </r>
  <r>
    <x v="7"/>
    <s v="02-02-01-004-009-01"/>
    <n v="10"/>
    <s v="Materiales y suministros - Vehículos automotores, remolques y semirremolques; y sus partes, piezas y accesorios"/>
    <s v="BUJIA CHEVROLET N 200"/>
    <n v="26101732"/>
    <s v="Selección abreviada subasta inversa (No disponible)"/>
    <n v="3"/>
    <n v="8"/>
    <n v="8"/>
    <n v="309400"/>
    <s v="UNIDAD"/>
    <s v="NO SOLICITADAS"/>
  </r>
  <r>
    <x v="7"/>
    <s v="02-02-01-004-009-01"/>
    <n v="10"/>
    <s v="Materiales y suministros - Vehículos automotores, remolques y semirremolques; y sus partes, piezas y accesorios"/>
    <s v="BUJIA CHEVROLET S-10"/>
    <n v="26101732"/>
    <s v="Selección abreviada subasta inversa (No disponible)"/>
    <n v="3"/>
    <n v="8"/>
    <n v="6"/>
    <n v="160650"/>
    <s v="UNIDAD"/>
    <s v="NO SOLICITADAS"/>
  </r>
  <r>
    <x v="7"/>
    <s v="02-02-01-004-009-01"/>
    <n v="10"/>
    <s v="Materiales y suministros - Vehículos automotores, remolques y semirremolques; y sus partes, piezas y accesorios"/>
    <s v="BUJIA CHEVROLET SWIFT"/>
    <n v="26101732"/>
    <s v="Selección abreviada subasta inversa (No disponible)"/>
    <n v="3"/>
    <n v="8"/>
    <n v="4"/>
    <n v="107100"/>
    <s v="UNIDAD"/>
    <s v="NO SOLICITADAS"/>
  </r>
  <r>
    <x v="7"/>
    <s v="02-02-01-004-009-01"/>
    <n v="10"/>
    <s v="Materiales y suministros - Vehículos automotores, remolques y semirremolques; y sus partes, piezas y accesorios"/>
    <s v="BUJIA CHEVROLET TROOPER"/>
    <n v="26101732"/>
    <s v="Selección abreviada subasta inversa (No disponible)"/>
    <n v="3"/>
    <n v="8"/>
    <n v="4"/>
    <n v="107100"/>
    <s v="UNIDAD"/>
    <s v="NO SOLICITADAS"/>
  </r>
  <r>
    <x v="7"/>
    <s v="02-02-01-004-009-01"/>
    <n v="10"/>
    <s v="Materiales y suministros - Vehículos automotores, remolques y semirremolques; y sus partes, piezas y accesorios"/>
    <s v="BUJIA FORD 150"/>
    <n v="26101732"/>
    <s v="Selección abreviada subasta inversa (No disponible)"/>
    <n v="3"/>
    <n v="8"/>
    <n v="8"/>
    <n v="214200"/>
    <s v="UNIDAD"/>
    <s v="NO SOLICITADAS"/>
  </r>
  <r>
    <x v="7"/>
    <s v="02-02-01-004-009-01"/>
    <n v="10"/>
    <s v="Materiales y suministros - Vehículos automotores, remolques y semirremolques; y sus partes, piezas y accesorios"/>
    <s v="BUJIA FORD 350"/>
    <n v="26101732"/>
    <s v="Selección abreviada subasta inversa (No disponible)"/>
    <n v="3"/>
    <n v="8"/>
    <n v="8"/>
    <n v="214200"/>
    <s v="UNIDAD"/>
    <s v="NO SOLICITADAS"/>
  </r>
  <r>
    <x v="7"/>
    <s v="02-02-01-004-009-01"/>
    <n v="10"/>
    <s v="Materiales y suministros - Vehículos automotores, remolques y semirremolques; y sus partes, piezas y accesorios"/>
    <s v="BUJIA FORD FIESTA"/>
    <n v="26101732"/>
    <s v="Selección abreviada subasta inversa (No disponible)"/>
    <n v="3"/>
    <n v="8"/>
    <n v="8"/>
    <n v="309400"/>
    <s v="UNIDAD"/>
    <s v="NO SOLICITADAS"/>
  </r>
  <r>
    <x v="7"/>
    <s v="02-02-01-004-009-01"/>
    <n v="10"/>
    <s v="Materiales y suministros - Vehículos automotores, remolques y semirremolques; y sus partes, piezas y accesorios"/>
    <s v="BUJIA FORD WAGON"/>
    <n v="26101732"/>
    <s v="Selección abreviada subasta inversa (No disponible)"/>
    <n v="3"/>
    <n v="8"/>
    <n v="8"/>
    <n v="209440"/>
    <s v="UNIDAD"/>
    <s v="NO SOLICITADAS"/>
  </r>
  <r>
    <x v="7"/>
    <s v="02-02-01-004-009-01"/>
    <n v="10"/>
    <s v="Materiales y suministros - Vehículos automotores, remolques y semirremolques; y sus partes, piezas y accesorios"/>
    <s v="BUJIA MAZDA ALLEGRO"/>
    <n v="26101732"/>
    <s v="Selección abreviada subasta inversa (No disponible)"/>
    <n v="3"/>
    <n v="8"/>
    <n v="8"/>
    <n v="214200"/>
    <s v="UNIDAD"/>
    <s v="NO SOLICITADAS"/>
  </r>
  <r>
    <x v="7"/>
    <s v="02-02-01-004-009-01"/>
    <n v="10"/>
    <s v="Materiales y suministros - Vehículos automotores, remolques y semirremolques; y sus partes, piezas y accesorios"/>
    <s v="BUJIA MAZDA B2200"/>
    <n v="26101732"/>
    <s v="Selección abreviada subasta inversa (No disponible)"/>
    <n v="3"/>
    <n v="8"/>
    <n v="4"/>
    <n v="107100"/>
    <s v="UNIDAD"/>
    <s v="NO SOLICITADAS"/>
  </r>
  <r>
    <x v="7"/>
    <s v="02-02-01-004-009-01"/>
    <n v="10"/>
    <s v="Materiales y suministros - Vehículos automotores, remolques y semirremolques; y sus partes, piezas y accesorios"/>
    <s v="BUJIA RENAULT LOGAN"/>
    <n v="26101732"/>
    <s v="Selección abreviada subasta inversa (No disponible)"/>
    <n v="3"/>
    <n v="8"/>
    <n v="4"/>
    <n v="135660"/>
    <s v="UNIDAD"/>
    <s v="NO SOLICITADAS"/>
  </r>
  <r>
    <x v="7"/>
    <s v="02-02-01-004-009-01"/>
    <n v="10"/>
    <s v="Materiales y suministros - Vehículos automotores, remolques y semirremolques; y sus partes, piezas y accesorios"/>
    <s v="BUJIA RENAULT SYMBOL CONFORT"/>
    <n v="26101732"/>
    <s v="Selección abreviada subasta inversa (No disponible)"/>
    <n v="3"/>
    <n v="8"/>
    <n v="4"/>
    <n v="154700"/>
    <s v="UNIDAD"/>
    <s v="NO SOLICITADAS"/>
  </r>
  <r>
    <x v="7"/>
    <s v="02-02-01-004-009-01"/>
    <n v="10"/>
    <s v="Materiales y suministros - Vehículos automotores, remolques y semirremolques; y sus partes, piezas y accesorios"/>
    <s v="BUJIA TOYOTA COROLLA"/>
    <n v="26101732"/>
    <s v="Selección abreviada subasta inversa (No disponible)"/>
    <n v="3"/>
    <n v="8"/>
    <n v="4"/>
    <n v="135660"/>
    <s v="UNIDAD"/>
    <s v="NO SOLICITADAS"/>
  </r>
  <r>
    <x v="7"/>
    <s v="02-02-01-004-009-01"/>
    <n v="10"/>
    <s v="Materiales y suministros - Vehículos automotores, remolques y semirremolques; y sus partes, piezas y accesorios"/>
    <s v="BUJIA TOYOTA HILUX MOD.2004"/>
    <n v="26101732"/>
    <s v="Selección abreviada subasta inversa (No disponible)"/>
    <n v="3"/>
    <n v="8"/>
    <n v="8"/>
    <n v="271320"/>
    <s v="UNIDAD"/>
    <s v="NO SOLICITADAS"/>
  </r>
  <r>
    <x v="7"/>
    <s v="02-02-01-004-009-01"/>
    <n v="10"/>
    <s v="Materiales y suministros - Vehículos automotores, remolques y semirremolques; y sus partes, piezas y accesorios"/>
    <s v="BUJIA TOYOTA LAND CRUISER 4.5"/>
    <n v="26101732"/>
    <s v="Selección abreviada subasta inversa (No disponible)"/>
    <n v="3"/>
    <n v="8"/>
    <n v="6"/>
    <n v="321300"/>
    <s v="UNIDAD"/>
    <s v="NO SOLICITADAS"/>
  </r>
  <r>
    <x v="7"/>
    <s v="02-02-01-004-009-01"/>
    <n v="10"/>
    <s v="Materiales y suministros - Vehículos automotores, remolques y semirremolques; y sus partes, piezas y accesorios"/>
    <s v="BUJIA TOYOTA LAND CRUISER BURBUJA"/>
    <n v="26101732"/>
    <s v="Selección abreviada subasta inversa (No disponible)"/>
    <n v="3"/>
    <n v="8"/>
    <n v="6"/>
    <n v="282030"/>
    <s v="UNIDAD"/>
    <s v="NO SOLICITADAS"/>
  </r>
  <r>
    <x v="7"/>
    <s v="02-02-01-004-009-01"/>
    <n v="10"/>
    <s v="Materiales y suministros - Vehículos automotores, remolques y semirremolques; y sus partes, piezas y accesorios"/>
    <s v="FILTRO ACEITE CHEVROLET AVEO"/>
    <n v="40161504"/>
    <s v="Selección abreviada subasta inversa (No disponible)"/>
    <n v="3"/>
    <n v="8"/>
    <n v="6"/>
    <n v="160650"/>
    <s v="UNIDAD"/>
    <s v="NO SOLICITADAS"/>
  </r>
  <r>
    <x v="7"/>
    <s v="02-02-01-004-009-01"/>
    <n v="10"/>
    <s v="Materiales y suministros - Vehículos automotores, remolques y semirremolques; y sus partes, piezas y accesorios"/>
    <s v="FILTRO ACEITE CHEVROLET CHEYENNE"/>
    <n v="40161504"/>
    <s v="Selección abreviada subasta inversa (No disponible)"/>
    <n v="3"/>
    <n v="8"/>
    <n v="2"/>
    <n v="53550"/>
    <s v="UNIDAD"/>
    <s v="NO SOLICITADAS"/>
  </r>
  <r>
    <x v="7"/>
    <s v="02-02-01-004-009-01"/>
    <n v="10"/>
    <s v="Materiales y suministros - Vehículos automotores, remolques y semirremolques; y sus partes, piezas y accesorios"/>
    <s v="FILTRO ACEITE CHEVROLET DMAX"/>
    <n v="40161504"/>
    <s v="Selección abreviada subasta inversa (No disponible)"/>
    <n v="3"/>
    <n v="8"/>
    <n v="8"/>
    <n v="271320"/>
    <s v="UNIDAD"/>
    <s v="NO SOLICITADAS"/>
  </r>
  <r>
    <x v="7"/>
    <s v="02-02-01-004-009-01"/>
    <n v="10"/>
    <s v="Materiales y suministros - Vehículos automotores, remolques y semirremolques; y sus partes, piezas y accesorios"/>
    <s v="FILTRO ACEITE CHEVROLET N 200"/>
    <n v="40161504"/>
    <s v="Selección abreviada subasta inversa (No disponible)"/>
    <n v="3"/>
    <n v="8"/>
    <n v="8"/>
    <n v="271320"/>
    <s v="UNIDAD"/>
    <s v="NO SOLICITADAS"/>
  </r>
  <r>
    <x v="7"/>
    <s v="02-02-01-004-009-01"/>
    <n v="10"/>
    <s v="Materiales y suministros - Vehículos automotores, remolques y semirremolques; y sus partes, piezas y accesorios"/>
    <s v="FILTRO ACEITE CHEVROLET S-10"/>
    <n v="40161504"/>
    <s v="Selección abreviada subasta inversa (No disponible)"/>
    <n v="3"/>
    <n v="8"/>
    <n v="2"/>
    <n v="67830"/>
    <s v="UNIDAD"/>
    <s v="NO SOLICITADAS"/>
  </r>
  <r>
    <x v="7"/>
    <s v="02-02-01-004-009-01"/>
    <n v="10"/>
    <s v="Materiales y suministros - Vehículos automotores, remolques y semirremolques; y sus partes, piezas y accesorios"/>
    <s v="FILTRO ACEITE CHEVROLET SWIFT"/>
    <n v="40161504"/>
    <s v="Selección abreviada subasta inversa (No disponible)"/>
    <n v="3"/>
    <n v="8"/>
    <n v="2"/>
    <n v="53550"/>
    <s v="UNIDAD"/>
    <s v="NO SOLICITADAS"/>
  </r>
  <r>
    <x v="7"/>
    <s v="02-02-01-004-009-01"/>
    <n v="10"/>
    <s v="Materiales y suministros - Vehículos automotores, remolques y semirremolques; y sus partes, piezas y accesorios"/>
    <s v="FILTRO ACEITE CHEVROLET TROOPER"/>
    <n v="40161504"/>
    <s v="Selección abreviada subasta inversa (No disponible)"/>
    <n v="3"/>
    <n v="8"/>
    <n v="2"/>
    <n v="53550"/>
    <s v="UNIDAD"/>
    <s v="NO SOLICITADAS"/>
  </r>
  <r>
    <x v="7"/>
    <s v="02-02-01-004-009-01"/>
    <n v="10"/>
    <s v="Materiales y suministros - Vehículos automotores, remolques y semirremolques; y sus partes, piezas y accesorios"/>
    <s v="FILTRO ACEITE FORD 150"/>
    <n v="40161504"/>
    <s v="Selección abreviada subasta inversa (No disponible)"/>
    <n v="3"/>
    <n v="8"/>
    <n v="2"/>
    <n v="53550"/>
    <s v="UNIDAD"/>
    <s v="NO SOLICITADAS"/>
  </r>
  <r>
    <x v="7"/>
    <s v="02-02-01-004-009-01"/>
    <n v="10"/>
    <s v="Materiales y suministros - Vehículos automotores, remolques y semirremolques; y sus partes, piezas y accesorios"/>
    <s v="FILTRO ACEITE FORD 350"/>
    <n v="40161504"/>
    <s v="Selección abreviada subasta inversa (No disponible)"/>
    <n v="3"/>
    <n v="8"/>
    <n v="2"/>
    <n v="53550"/>
    <s v="UNIDAD"/>
    <s v="NO SOLICITADAS"/>
  </r>
  <r>
    <x v="7"/>
    <s v="02-02-01-004-009-01"/>
    <n v="10"/>
    <s v="Materiales y suministros - Vehículos automotores, remolques y semirremolques; y sus partes, piezas y accesorios"/>
    <s v="FILTRO ACEITE FORD FIESTA"/>
    <n v="40161504"/>
    <s v="Selección abreviada subasta inversa (No disponible)"/>
    <n v="3"/>
    <n v="8"/>
    <n v="4"/>
    <n v="135660"/>
    <s v="UNIDAD"/>
    <s v="NO SOLICITADAS"/>
  </r>
  <r>
    <x v="7"/>
    <s v="02-02-01-004-009-01"/>
    <n v="10"/>
    <s v="Materiales y suministros - Vehículos automotores, remolques y semirremolques; y sus partes, piezas y accesorios"/>
    <s v="FILTRO ACEITE FORD WAGON"/>
    <n v="40161504"/>
    <s v="Selección abreviada subasta inversa (No disponible)"/>
    <n v="3"/>
    <n v="8"/>
    <n v="3"/>
    <n v="94605"/>
    <s v="UNIDAD"/>
    <s v="NO SOLICITADAS"/>
  </r>
  <r>
    <x v="7"/>
    <s v="02-02-01-004-009-01"/>
    <n v="10"/>
    <s v="Materiales y suministros - Vehículos automotores, remolques y semirremolques; y sus partes, piezas y accesorios"/>
    <s v="FILTRO ACEITE MAZDA ALLEGRO"/>
    <n v="40161504"/>
    <s v="Selección abreviada subasta inversa (No disponible)"/>
    <n v="3"/>
    <n v="8"/>
    <n v="4"/>
    <n v="107100"/>
    <s v="UNIDAD"/>
    <s v="NO SOLICITADAS"/>
  </r>
  <r>
    <x v="7"/>
    <s v="02-02-01-004-009-01"/>
    <n v="10"/>
    <s v="Materiales y suministros - Vehículos automotores, remolques y semirremolques; y sus partes, piezas y accesorios"/>
    <s v="FILTRO ACEITE MAZDA B2200"/>
    <n v="40161504"/>
    <s v="Selección abreviada subasta inversa (No disponible)"/>
    <n v="3"/>
    <n v="8"/>
    <n v="3"/>
    <n v="80325"/>
    <s v="UNIDAD"/>
    <s v="NO SOLICITADAS"/>
  </r>
  <r>
    <x v="7"/>
    <s v="02-02-01-004-009-01"/>
    <n v="10"/>
    <s v="Materiales y suministros - Vehículos automotores, remolques y semirremolques; y sus partes, piezas y accesorios"/>
    <s v="FILTRO ACEITE MAZDA BT 50"/>
    <n v="40161504"/>
    <s v="Selección abreviada subasta inversa (No disponible)"/>
    <n v="3"/>
    <n v="8"/>
    <n v="3"/>
    <n v="116025"/>
    <s v="UNIDAD"/>
    <s v="NO SOLICITADAS"/>
  </r>
  <r>
    <x v="7"/>
    <s v="02-02-01-004-009-01"/>
    <n v="10"/>
    <s v="Materiales y suministros - Vehículos automotores, remolques y semirremolques; y sus partes, piezas y accesorios"/>
    <s v="FILTRO ACEITE NISSAN XTRAIL"/>
    <n v="40161504"/>
    <s v="Selección abreviada subasta inversa (No disponible)"/>
    <n v="3"/>
    <n v="8"/>
    <n v="3"/>
    <n v="137445"/>
    <s v="UNIDAD"/>
    <s v="NO SOLICITADAS"/>
  </r>
  <r>
    <x v="7"/>
    <s v="02-02-01-004-009-01"/>
    <n v="10"/>
    <s v="Materiales y suministros - Vehículos automotores, remolques y semirremolques; y sus partes, piezas y accesorios"/>
    <s v="FILTRO ACEITE RENAULT LOGAN"/>
    <n v="40161504"/>
    <s v="Selección abreviada subasta inversa (No disponible)"/>
    <n v="3"/>
    <n v="8"/>
    <n v="3"/>
    <n v="80325"/>
    <s v="UNIDAD"/>
    <s v="NO SOLICITADAS"/>
  </r>
  <r>
    <x v="7"/>
    <s v="02-02-01-004-009-01"/>
    <n v="10"/>
    <s v="Materiales y suministros - Vehículos automotores, remolques y semirremolques; y sus partes, piezas y accesorios"/>
    <s v="FILTRO ACEITE RENAULT SYMBOL CONFORT"/>
    <n v="40161504"/>
    <s v="Selección abreviada subasta inversa (No disponible)"/>
    <n v="3"/>
    <n v="8"/>
    <n v="3"/>
    <n v="80325"/>
    <s v="UNIDAD"/>
    <s v="NO SOLICITADAS"/>
  </r>
  <r>
    <x v="7"/>
    <s v="02-02-01-004-009-01"/>
    <n v="10"/>
    <s v="Materiales y suministros - Vehículos automotores, remolques y semirremolques; y sus partes, piezas y accesorios"/>
    <s v="FILTRO ACEITE TOYOTA COROLLA"/>
    <n v="40161504"/>
    <s v="Selección abreviada subasta inversa (No disponible)"/>
    <n v="3"/>
    <n v="8"/>
    <n v="3"/>
    <n v="87465"/>
    <s v="UNIDAD"/>
    <s v="NO SOLICITADAS"/>
  </r>
  <r>
    <x v="7"/>
    <s v="02-02-01-004-009-01"/>
    <n v="10"/>
    <s v="Materiales y suministros - Vehículos automotores, remolques y semirremolques; y sus partes, piezas y accesorios"/>
    <s v="FILTRO ACEITE TOYOTA HILUX MOD 2014"/>
    <n v="40161504"/>
    <s v="Selección abreviada subasta inversa (No disponible)"/>
    <n v="3"/>
    <n v="8"/>
    <n v="6"/>
    <n v="160650"/>
    <s v="UNIDAD"/>
    <s v="NO SOLICITADAS"/>
  </r>
  <r>
    <x v="7"/>
    <s v="02-02-01-004-009-01"/>
    <n v="10"/>
    <s v="Materiales y suministros - Vehículos automotores, remolques y semirremolques; y sus partes, piezas y accesorios"/>
    <s v="FILTRO ACEITE TOYOTA LAND CRUISER 4.5"/>
    <n v="40161504"/>
    <s v="Selección abreviada subasta inversa (No disponible)"/>
    <n v="3"/>
    <n v="8"/>
    <n v="3"/>
    <n v="137445"/>
    <s v="UNIDAD"/>
    <s v="NO SOLICITADAS"/>
  </r>
  <r>
    <x v="7"/>
    <s v="02-02-01-004-009-01"/>
    <n v="10"/>
    <s v="Materiales y suministros - Vehículos automotores, remolques y semirremolques; y sus partes, piezas y accesorios"/>
    <s v="FILTRO ACEITE TOYOTA LAND CRUISER BURBUJA"/>
    <n v="40161504"/>
    <s v="Selección abreviada subasta inversa (No disponible)"/>
    <n v="3"/>
    <n v="8"/>
    <n v="6"/>
    <n v="203490"/>
    <s v="UNIDAD"/>
    <s v="NO SOLICITADAS"/>
  </r>
  <r>
    <x v="7"/>
    <s v="02-02-01-004-009-01"/>
    <n v="10"/>
    <s v="Materiales y suministros - Vehículos automotores, remolques y semirremolques; y sus partes, piezas y accesorios"/>
    <s v="FILTRO AIRE CHEVROLET AVEO"/>
    <n v="40161505"/>
    <s v="Selección abreviada subasta inversa (No disponible)"/>
    <n v="3"/>
    <n v="8"/>
    <n v="6"/>
    <n v="274890"/>
    <s v="UNIDAD"/>
    <s v="NO SOLICITADAS"/>
  </r>
  <r>
    <x v="7"/>
    <s v="02-02-01-004-009-01"/>
    <n v="10"/>
    <s v="Materiales y suministros - Vehículos automotores, remolques y semirremolques; y sus partes, piezas y accesorios"/>
    <s v="FILTRO AIRE CHEVROLET CHEYENNE"/>
    <n v="40161505"/>
    <s v="Selección abreviada subasta inversa (No disponible)"/>
    <n v="3"/>
    <n v="8"/>
    <n v="2"/>
    <n v="115430"/>
    <s v="UNIDAD"/>
    <s v="NO SOLICITADAS"/>
  </r>
  <r>
    <x v="7"/>
    <s v="02-02-01-004-009-01"/>
    <n v="10"/>
    <s v="Materiales y suministros - Vehículos automotores, remolques y semirremolques; y sus partes, piezas y accesorios"/>
    <s v="FILTRO AIRE CHEVROLET DMAX"/>
    <n v="40161505"/>
    <s v="Selección abreviada subasta inversa (No disponible)"/>
    <n v="3"/>
    <n v="8"/>
    <n v="9"/>
    <n v="369495"/>
    <s v="UNIDAD"/>
    <s v="NO SOLICITADAS"/>
  </r>
  <r>
    <x v="7"/>
    <s v="02-02-01-004-009-01"/>
    <n v="10"/>
    <s v="Materiales y suministros - Vehículos automotores, remolques y semirremolques; y sus partes, piezas y accesorios"/>
    <s v="FILTRO AIRE CHEVROLET N 200"/>
    <n v="40161505"/>
    <s v="Selección abreviada subasta inversa (No disponible)"/>
    <n v="3"/>
    <n v="8"/>
    <n v="6"/>
    <n v="274890"/>
    <s v="UNIDAD"/>
    <s v="NO SOLICITADAS"/>
  </r>
  <r>
    <x v="7"/>
    <s v="02-02-01-004-009-01"/>
    <n v="10"/>
    <s v="Materiales y suministros - Vehículos automotores, remolques y semirremolques; y sus partes, piezas y accesorios"/>
    <s v="FILTRO AIRE CHEVROLET S-10"/>
    <n v="40161505"/>
    <s v="Selección abreviada subasta inversa (No disponible)"/>
    <n v="3"/>
    <n v="8"/>
    <n v="2"/>
    <n v="107100"/>
    <s v="UNIDAD"/>
    <s v="NO SOLICITADAS"/>
  </r>
  <r>
    <x v="7"/>
    <s v="02-02-01-004-009-01"/>
    <n v="10"/>
    <s v="Materiales y suministros - Vehículos automotores, remolques y semirremolques; y sus partes, piezas y accesorios"/>
    <s v="FILTRO AIRE CHEVROLET SWIFT"/>
    <n v="40161505"/>
    <s v="Selección abreviada subasta inversa (No disponible)"/>
    <n v="3"/>
    <n v="8"/>
    <n v="2"/>
    <n v="91630"/>
    <s v="UNIDAD"/>
    <s v="NO SOLICITADAS"/>
  </r>
  <r>
    <x v="7"/>
    <s v="02-02-01-004-009-01"/>
    <n v="10"/>
    <s v="Materiales y suministros - Vehículos automotores, remolques y semirremolques; y sus partes, piezas y accesorios"/>
    <s v="FILTRO AIRE CHEVROLET TROOPER"/>
    <n v="40161505"/>
    <s v="Selección abreviada subasta inversa (No disponible)"/>
    <n v="3"/>
    <n v="8"/>
    <n v="2"/>
    <n v="86870"/>
    <s v="UNIDAD"/>
    <s v="NO SOLICITADAS"/>
  </r>
  <r>
    <x v="7"/>
    <s v="02-02-01-004-009-01"/>
    <n v="10"/>
    <s v="Materiales y suministros - Vehículos automotores, remolques y semirremolques; y sus partes, piezas y accesorios"/>
    <s v="FILTRO AIRE FORD 150"/>
    <n v="40161505"/>
    <s v="Selección abreviada subasta inversa (No disponible)"/>
    <n v="3"/>
    <n v="8"/>
    <n v="2"/>
    <n v="139230"/>
    <s v="UNIDAD"/>
    <s v="NO SOLICITADAS"/>
  </r>
  <r>
    <x v="7"/>
    <s v="02-02-01-004-009-01"/>
    <n v="10"/>
    <s v="Materiales y suministros - Vehículos automotores, remolques y semirremolques; y sus partes, piezas y accesorios"/>
    <s v="FILTRO AIRE FORD 350"/>
    <n v="40161505"/>
    <s v="Selección abreviada subasta inversa (No disponible)"/>
    <n v="3"/>
    <n v="8"/>
    <n v="2"/>
    <n v="139230"/>
    <s v="UNIDAD"/>
    <s v="NO SOLICITADAS"/>
  </r>
  <r>
    <x v="7"/>
    <s v="02-02-01-004-009-01"/>
    <n v="10"/>
    <s v="Materiales y suministros - Vehículos automotores, remolques y semirremolques; y sus partes, piezas y accesorios"/>
    <s v="FILTRO AIRE FORD FIESTA"/>
    <n v="40161505"/>
    <s v="Selección abreviada subasta inversa (No disponible)"/>
    <n v="3"/>
    <n v="8"/>
    <n v="6"/>
    <n v="417690"/>
    <s v="UNIDAD"/>
    <s v="NO SOLICITADAS"/>
  </r>
  <r>
    <x v="7"/>
    <s v="02-02-01-004-009-01"/>
    <n v="10"/>
    <s v="Materiales y suministros - Vehículos automotores, remolques y semirremolques; y sus partes, piezas y accesorios"/>
    <s v="FILTRO AIRE FORD WAGON"/>
    <n v="40161505"/>
    <s v="Selección abreviada subasta inversa (No disponible)"/>
    <n v="3"/>
    <n v="8"/>
    <n v="3"/>
    <n v="207060"/>
    <s v="UNIDAD"/>
    <s v="NO SOLICITADAS"/>
  </r>
  <r>
    <x v="7"/>
    <s v="02-02-01-004-009-01"/>
    <n v="10"/>
    <s v="Materiales y suministros - Vehículos automotores, remolques y semirremolques; y sus partes, piezas y accesorios"/>
    <s v="FILTRO AIRE MAZDA ALLEGRO"/>
    <n v="40161505"/>
    <s v="Selección abreviada subasta inversa (No disponible)"/>
    <n v="3"/>
    <n v="8"/>
    <n v="6"/>
    <n v="274890"/>
    <s v="UNIDAD"/>
    <s v="NO SOLICITADAS"/>
  </r>
  <r>
    <x v="7"/>
    <s v="02-02-01-004-009-01"/>
    <n v="10"/>
    <s v="Materiales y suministros - Vehículos automotores, remolques y semirremolques; y sus partes, piezas y accesorios"/>
    <s v="FILTRO AIRE MAZDA B2200"/>
    <n v="40161505"/>
    <s v="Selección abreviada subasta inversa (No disponible)"/>
    <n v="3"/>
    <n v="8"/>
    <n v="3"/>
    <n v="137445"/>
    <s v="UNIDAD"/>
    <s v="NO SOLICITADAS"/>
  </r>
  <r>
    <x v="7"/>
    <s v="02-02-01-004-009-01"/>
    <n v="10"/>
    <s v="Materiales y suministros - Vehículos automotores, remolques y semirremolques; y sus partes, piezas y accesorios"/>
    <s v="FILTRO AIRE MAZDA BT 50"/>
    <n v="40161505"/>
    <s v="Selección abreviada subasta inversa (No disponible)"/>
    <n v="3"/>
    <n v="8"/>
    <n v="3"/>
    <n v="208845"/>
    <s v="UNIDAD"/>
    <s v="NO SOLICITADAS"/>
  </r>
  <r>
    <x v="7"/>
    <s v="02-02-01-004-009-01"/>
    <n v="10"/>
    <s v="Materiales y suministros - Vehículos automotores, remolques y semirremolques; y sus partes, piezas y accesorios"/>
    <s v="FILTRO AIRE NISSAN XTRAIL"/>
    <n v="40161505"/>
    <s v="Selección abreviada subasta inversa (No disponible)"/>
    <n v="3"/>
    <n v="8"/>
    <n v="3"/>
    <n v="208845"/>
    <s v="UNIDAD"/>
    <s v="NO SOLICITADAS"/>
  </r>
  <r>
    <x v="7"/>
    <s v="02-02-01-004-009-01"/>
    <n v="10"/>
    <s v="Materiales y suministros - Vehículos automotores, remolques y semirremolques; y sus partes, piezas y accesorios"/>
    <s v="FILTRO AIRE RENAULT LOGAN"/>
    <n v="40161505"/>
    <s v="Selección abreviada subasta inversa (No disponible)"/>
    <n v="3"/>
    <n v="8"/>
    <n v="3"/>
    <n v="137445"/>
    <s v="UNIDAD"/>
    <s v="NO SOLICITADAS"/>
  </r>
  <r>
    <x v="7"/>
    <s v="02-02-01-004-009-01"/>
    <n v="10"/>
    <s v="Materiales y suministros - Vehículos automotores, remolques y semirremolques; y sus partes, piezas y accesorios"/>
    <s v="FILTRO AIRE RENAULT SYMBOL CONFORT"/>
    <n v="40161505"/>
    <s v="Selección abreviada subasta inversa (No disponible)"/>
    <n v="3"/>
    <n v="8"/>
    <n v="3"/>
    <n v="116025"/>
    <s v="UNIDAD"/>
    <s v="NO SOLICITADAS"/>
  </r>
  <r>
    <x v="7"/>
    <s v="02-02-01-004-009-01"/>
    <n v="10"/>
    <s v="Materiales y suministros - Vehículos automotores, remolques y semirremolques; y sus partes, piezas y accesorios"/>
    <s v="FILTRO AIRE TOYOTA COROLLA"/>
    <n v="40161505"/>
    <s v="Selección abreviada subasta inversa (No disponible)"/>
    <n v="3"/>
    <n v="8"/>
    <n v="3"/>
    <n v="151725"/>
    <s v="UNIDAD"/>
    <s v="NO SOLICITADAS"/>
  </r>
  <r>
    <x v="7"/>
    <s v="02-02-01-004-009-01"/>
    <n v="10"/>
    <s v="Materiales y suministros - Vehículos automotores, remolques y semirremolques; y sus partes, piezas y accesorios"/>
    <s v="FILTRO AIRE TOYOTA HILUX MOD.2004"/>
    <n v="40161505"/>
    <s v="Selección abreviada subasta inversa (No disponible)"/>
    <n v="3"/>
    <n v="8"/>
    <n v="6"/>
    <n v="274890"/>
    <s v="UNIDAD"/>
    <s v="NO SOLICITADAS"/>
  </r>
  <r>
    <x v="7"/>
    <s v="02-02-01-004-009-01"/>
    <n v="10"/>
    <s v="Materiales y suministros - Vehículos automotores, remolques y semirremolques; y sus partes, piezas y accesorios"/>
    <s v="FILTRO AIRE TOYOTA LAND CRUISER 4.5"/>
    <n v="40161505"/>
    <s v="Selección abreviada subasta inversa (No disponible)"/>
    <n v="3"/>
    <n v="8"/>
    <n v="3"/>
    <n v="303450"/>
    <s v="UNIDAD"/>
    <s v="NO SOLICITADAS"/>
  </r>
  <r>
    <x v="7"/>
    <s v="02-02-01-004-009-01"/>
    <n v="10"/>
    <s v="Materiales y suministros - Vehículos automotores, remolques y semirremolques; y sus partes, piezas y accesorios"/>
    <s v="FILTRO AIRE TOYOTA LAND CRUISER BURBUJA"/>
    <n v="40161505"/>
    <s v="Selección abreviada subasta inversa (No disponible)"/>
    <n v="3"/>
    <n v="8"/>
    <n v="6"/>
    <n v="392700"/>
    <s v="UNIDAD"/>
    <s v="NO SOLICITADAS"/>
  </r>
  <r>
    <x v="7"/>
    <s v="02-02-01-004-009-01"/>
    <n v="10"/>
    <s v="Materiales y suministros - Vehículos automotores, remolques y semirremolques; y sus partes, piezas y accesorios"/>
    <s v="FILTRO COMBUSTIBLE CHEVROLET AVEO"/>
    <n v="40161513"/>
    <s v="Selección abreviada subasta inversa (No disponible)"/>
    <n v="3"/>
    <n v="8"/>
    <n v="6"/>
    <n v="392700"/>
    <s v="UNIDAD"/>
    <s v="NO SOLICITADAS"/>
  </r>
  <r>
    <x v="7"/>
    <s v="02-02-01-004-009-01"/>
    <n v="10"/>
    <s v="Materiales y suministros - Vehículos automotores, remolques y semirremolques; y sus partes, piezas y accesorios"/>
    <s v="FILTRO COMBUSTIBLE CHEVROLET CHEYENNE"/>
    <n v="40161513"/>
    <s v="Selección abreviada subasta inversa (No disponible)"/>
    <n v="3"/>
    <n v="8"/>
    <n v="2"/>
    <n v="202300"/>
    <s v="UNIDAD"/>
    <s v="NO SOLICITADAS"/>
  </r>
  <r>
    <x v="7"/>
    <s v="02-02-01-004-009-01"/>
    <n v="10"/>
    <s v="Materiales y suministros - Vehículos automotores, remolques y semirremolques; y sus partes, piezas y accesorios"/>
    <s v="FILTRO COMBUSTIBLE CHEVROLET DMAX"/>
    <n v="40161513"/>
    <s v="Selección abreviada subasta inversa (No disponible)"/>
    <n v="3"/>
    <n v="8"/>
    <n v="9"/>
    <n v="455175"/>
    <s v="UNIDAD"/>
    <s v="NO SOLICITADAS"/>
  </r>
  <r>
    <x v="7"/>
    <s v="02-02-01-004-009-01"/>
    <n v="10"/>
    <s v="Materiales y suministros - Vehículos automotores, remolques y semirremolques; y sus partes, piezas y accesorios"/>
    <s v="FILTRO COMBUSTIBLE CHEVROLET N 200"/>
    <n v="40161513"/>
    <s v="Selección abreviada subasta inversa (No disponible)"/>
    <n v="3"/>
    <n v="8"/>
    <n v="8"/>
    <n v="556920"/>
    <s v="UNIDAD"/>
    <s v="NO SOLICITADAS"/>
  </r>
  <r>
    <x v="7"/>
    <s v="02-02-01-004-009-01"/>
    <n v="10"/>
    <s v="Materiales y suministros - Vehículos automotores, remolques y semirremolques; y sus partes, piezas y accesorios"/>
    <s v="FILTRO COMBUSTIBLE CHEVROLET S-10"/>
    <n v="40161513"/>
    <s v="Selección abreviada subasta inversa (No disponible)"/>
    <n v="3"/>
    <n v="8"/>
    <n v="2"/>
    <n v="107100"/>
    <s v="UNIDAD"/>
    <s v="NO SOLICITADAS"/>
  </r>
  <r>
    <x v="7"/>
    <s v="02-02-01-004-009-01"/>
    <n v="10"/>
    <s v="Materiales y suministros - Vehículos automotores, remolques y semirremolques; y sus partes, piezas y accesorios"/>
    <s v="FILTRO COMBUSTIBLE CHEVROLET SWIFT"/>
    <n v="40161513"/>
    <s v="Selección abreviada subasta inversa (No disponible)"/>
    <n v="3"/>
    <n v="8"/>
    <n v="2"/>
    <n v="107100"/>
    <s v="UNIDAD"/>
    <s v="NO SOLICITADAS"/>
  </r>
  <r>
    <x v="7"/>
    <s v="02-02-01-004-009-01"/>
    <n v="10"/>
    <s v="Materiales y suministros - Vehículos automotores, remolques y semirremolques; y sus partes, piezas y accesorios"/>
    <s v="FILTRO COMBUSTIBLE FORD 150"/>
    <n v="40161513"/>
    <s v="Selección abreviada subasta inversa (No disponible)"/>
    <n v="3"/>
    <n v="8"/>
    <n v="2"/>
    <n v="345100"/>
    <s v="UNIDAD"/>
    <s v="NO SOLICITADAS"/>
  </r>
  <r>
    <x v="7"/>
    <s v="02-02-01-004-009-01"/>
    <n v="10"/>
    <s v="Materiales y suministros - Vehículos automotores, remolques y semirremolques; y sus partes, piezas y accesorios"/>
    <s v="FILTRO COMBUSTIBLE FORD 350"/>
    <n v="40161513"/>
    <s v="Selección abreviada subasta inversa (No disponible)"/>
    <n v="3"/>
    <n v="8"/>
    <n v="2"/>
    <n v="345100"/>
    <s v="UNIDAD"/>
    <s v="NO SOLICITADAS"/>
  </r>
  <r>
    <x v="7"/>
    <s v="02-02-01-004-009-01"/>
    <n v="10"/>
    <s v="Materiales y suministros - Vehículos automotores, remolques y semirremolques; y sus partes, piezas y accesorios"/>
    <s v="FILTRO COMBUSTIBLE FORD FIESTA"/>
    <n v="40161513"/>
    <s v="Selección abreviada subasta inversa (No disponible)"/>
    <n v="3"/>
    <n v="8"/>
    <n v="3"/>
    <n v="349860"/>
    <s v="UNIDAD"/>
    <s v="NO SOLICITADAS"/>
  </r>
  <r>
    <x v="7"/>
    <s v="02-02-01-004-009-01"/>
    <n v="10"/>
    <s v="Materiales y suministros - Vehículos automotores, remolques y semirremolques; y sus partes, piezas y accesorios"/>
    <s v="FILTRO COMBUSTIBLE FORD WAGON"/>
    <n v="40161513"/>
    <s v="Selección abreviada subasta inversa (No disponible)"/>
    <n v="3"/>
    <n v="8"/>
    <n v="3"/>
    <n v="339150"/>
    <s v="UNIDAD"/>
    <s v="NO SOLICITADAS"/>
  </r>
  <r>
    <x v="7"/>
    <s v="02-02-01-004-009-01"/>
    <n v="10"/>
    <s v="Materiales y suministros - Vehículos automotores, remolques y semirremolques; y sus partes, piezas y accesorios"/>
    <s v="FILTRO COMBUSTIBLE MAZDA ALLEGRO"/>
    <n v="40161513"/>
    <s v="Selección abreviada subasta inversa (No disponible)"/>
    <n v="3"/>
    <n v="8"/>
    <n v="3"/>
    <n v="232050"/>
    <s v="UNIDAD"/>
    <s v="NO SOLICITADAS"/>
  </r>
  <r>
    <x v="7"/>
    <s v="02-02-01-004-009-01"/>
    <n v="10"/>
    <s v="Materiales y suministros - Vehículos automotores, remolques y semirremolques; y sus partes, piezas y accesorios"/>
    <s v="FILTRO COMBUSTIBLE MAZDA B2200"/>
    <n v="40161513"/>
    <s v="Selección abreviada subasta inversa (No disponible)"/>
    <n v="3"/>
    <n v="8"/>
    <n v="3"/>
    <n v="339150"/>
    <s v="UNIDAD"/>
    <s v="NO SOLICITADAS"/>
  </r>
  <r>
    <x v="7"/>
    <s v="02-02-01-004-009-01"/>
    <n v="10"/>
    <s v="Materiales y suministros - Vehículos automotores, remolques y semirremolques; y sus partes, piezas y accesorios"/>
    <s v="FILTRO COMBUSTIBLE MAZDA BT 50"/>
    <n v="40161513"/>
    <s v="Selección abreviada subasta inversa (No disponible)"/>
    <n v="3"/>
    <n v="8"/>
    <n v="3"/>
    <n v="303450"/>
    <s v="UNIDAD"/>
    <s v="NO SOLICITADAS"/>
  </r>
  <r>
    <x v="7"/>
    <s v="02-02-01-004-009-01"/>
    <n v="10"/>
    <s v="Materiales y suministros - Vehículos automotores, remolques y semirremolques; y sus partes, piezas y accesorios"/>
    <s v="FILTRO COMBUSTIBLE NISSAN XTRAIL"/>
    <n v="40161513"/>
    <s v="Selección abreviada subasta inversa (No disponible)"/>
    <n v="3"/>
    <n v="8"/>
    <n v="3"/>
    <n v="446250"/>
    <s v="UNIDAD"/>
    <s v="NO SOLICITADAS"/>
  </r>
  <r>
    <x v="7"/>
    <s v="02-02-01-004-009-01"/>
    <n v="10"/>
    <s v="Materiales y suministros - Vehículos automotores, remolques y semirremolques; y sus partes, piezas y accesorios"/>
    <s v="FILTRO COMBUSTIBLE RENAULT LOGAN"/>
    <n v="40161513"/>
    <s v="Selección abreviada subasta inversa (No disponible)"/>
    <n v="3"/>
    <n v="8"/>
    <n v="3"/>
    <n v="105315"/>
    <s v="UNIDAD"/>
    <s v="NO SOLICITADAS"/>
  </r>
  <r>
    <x v="7"/>
    <s v="02-02-01-004-009-01"/>
    <n v="10"/>
    <s v="Materiales y suministros - Vehículos automotores, remolques y semirremolques; y sus partes, piezas y accesorios"/>
    <s v="FILTRO COMBUSTIBLE RENAULT SYMBOL CONFORT"/>
    <n v="40161513"/>
    <s v="Selección abreviada subasta inversa (No disponible)"/>
    <n v="3"/>
    <n v="8"/>
    <n v="3"/>
    <n v="160650"/>
    <s v="UNIDAD"/>
    <s v="NO SOLICITADAS"/>
  </r>
  <r>
    <x v="7"/>
    <s v="02-02-01-004-009-01"/>
    <n v="10"/>
    <s v="Materiales y suministros - Vehículos automotores, remolques y semirremolques; y sus partes, piezas y accesorios"/>
    <s v="FILTRO COMBUSTIBLE TOYOTA COROLLA"/>
    <n v="40161513"/>
    <s v="Selección abreviada subasta inversa (No disponible)"/>
    <n v="3"/>
    <n v="8"/>
    <n v="3"/>
    <n v="303450"/>
    <s v="UNIDAD"/>
    <s v="NO SOLICITADAS"/>
  </r>
  <r>
    <x v="7"/>
    <s v="02-02-01-004-009-01"/>
    <n v="10"/>
    <s v="Materiales y suministros - Vehículos automotores, remolques y semirremolques; y sus partes, piezas y accesorios"/>
    <s v="FILTRO COMBUSTIBLE TOYOTA HILUX MOD.2004"/>
    <n v="40161513"/>
    <s v="Selección abreviada subasta inversa (No disponible)"/>
    <n v="3"/>
    <n v="8"/>
    <n v="3"/>
    <n v="339150"/>
    <s v="UNIDAD"/>
    <s v="NO SOLICITADAS"/>
  </r>
  <r>
    <x v="7"/>
    <s v="02-02-01-004-009-01"/>
    <n v="10"/>
    <s v="Materiales y suministros - Vehículos automotores, remolques y semirremolques; y sus partes, piezas y accesorios"/>
    <s v="FILTRO COMBUSTIBLE TOYOTA LAND CRUISER 4.5"/>
    <n v="40161513"/>
    <s v="Selección abreviada subasta inversa (No disponible)"/>
    <n v="3"/>
    <n v="8"/>
    <n v="3"/>
    <n v="589050"/>
    <s v="UNIDAD"/>
    <s v="NO SOLICITADAS"/>
  </r>
  <r>
    <x v="7"/>
    <s v="02-02-01-004-009-01"/>
    <n v="10"/>
    <s v="Materiales y suministros - Vehículos automotores, remolques y semirremolques; y sus partes, piezas y accesorios"/>
    <s v="FILTRO COMBUSTIBLE TOYOTA LAND CRUISER BURBUJA"/>
    <n v="40161513"/>
    <s v="Selección abreviada subasta inversa (No disponible)"/>
    <n v="3"/>
    <n v="8"/>
    <n v="2"/>
    <n v="345100"/>
    <s v="UNIDAD"/>
    <s v="NO SOLICITADAS"/>
  </r>
  <r>
    <x v="7"/>
    <s v="02-02-01-004-009-01"/>
    <n v="10"/>
    <s v="Materiales y suministros - Vehículos automotores, remolques y semirremolques; y sus partes, piezas y accesorios"/>
    <s v="FILTRO COMBUSTIBLE TROOPER"/>
    <n v="40161513"/>
    <s v="Selección abreviada subasta inversa (No disponible)"/>
    <n v="3"/>
    <n v="8"/>
    <n v="2"/>
    <n v="107100"/>
    <s v="UNIDAD"/>
    <s v="NO SOLICITADAS"/>
  </r>
  <r>
    <x v="7"/>
    <s v="02-02-01-004-009-01"/>
    <n v="10"/>
    <s v="Materiales y suministros - Vehículos automotores, remolques y semirremolques; y sus partes, piezas y accesorios"/>
    <s v="FLASHER ELECTRONICO 12V 2P"/>
    <n v="39122325"/>
    <s v="Selección abreviada subasta inversa (No disponible)"/>
    <n v="3"/>
    <n v="8"/>
    <n v="8"/>
    <n v="461720"/>
    <s v="UNIDAD"/>
    <s v="NO SOLICITADAS"/>
  </r>
  <r>
    <x v="7"/>
    <s v="02-02-01-004-009-01"/>
    <n v="10"/>
    <s v="Materiales y suministros - Vehículos automotores, remolques y semirremolques; y sus partes, piezas y accesorios"/>
    <s v="FUSIBLE No.10"/>
    <n v="39121622"/>
    <s v="Selección abreviada subasta inversa (No disponible)"/>
    <n v="3"/>
    <n v="8"/>
    <n v="24"/>
    <n v="52848"/>
    <s v="UNIDAD"/>
    <s v="NO SOLICITADAS"/>
  </r>
  <r>
    <x v="7"/>
    <s v="02-02-01-004-009-01"/>
    <n v="10"/>
    <s v="Materiales y suministros - Vehículos automotores, remolques y semirremolques; y sus partes, piezas y accesorios"/>
    <s v="FUSIBLE No.15"/>
    <n v="39121622"/>
    <s v="Selección abreviada subasta inversa (No disponible)"/>
    <n v="3"/>
    <n v="8"/>
    <n v="24"/>
    <n v="52848"/>
    <s v="UNIDAD"/>
    <s v="NO SOLICITADAS"/>
  </r>
  <r>
    <x v="7"/>
    <s v="02-02-01-004-009-01"/>
    <n v="10"/>
    <s v="Materiales y suministros - Vehículos automotores, remolques y semirremolques; y sus partes, piezas y accesorios"/>
    <s v="FUSIBLE No.20"/>
    <n v="39121622"/>
    <s v="Selección abreviada subasta inversa (No disponible)"/>
    <n v="3"/>
    <n v="8"/>
    <n v="24"/>
    <n v="52848"/>
    <s v="UNIDAD"/>
    <s v="NO SOLICITADAS"/>
  </r>
  <r>
    <x v="7"/>
    <s v="02-02-01-004-009-01"/>
    <n v="10"/>
    <s v="Materiales y suministros - Vehículos automotores, remolques y semirremolques; y sus partes, piezas y accesorios"/>
    <s v="FUSIBLE No.25"/>
    <n v="39121622"/>
    <s v="Selección abreviada subasta inversa (No disponible)"/>
    <n v="3"/>
    <n v="8"/>
    <n v="24"/>
    <n v="52848"/>
    <s v="UNIDAD"/>
    <s v="NO SOLICITADAS"/>
  </r>
  <r>
    <x v="7"/>
    <s v="02-02-01-004-009-01"/>
    <n v="10"/>
    <s v="Materiales y suministros - Vehículos automotores, remolques y semirremolques; y sus partes, piezas y accesorios"/>
    <s v="FUSIBLE No.30"/>
    <n v="39121622"/>
    <s v="Selección abreviada subasta inversa (No disponible)"/>
    <n v="3"/>
    <n v="8"/>
    <n v="24"/>
    <n v="52848"/>
    <s v="UNIDAD"/>
    <s v="NO SOLICITADAS"/>
  </r>
  <r>
    <x v="7"/>
    <s v="02-02-01-004-009-01"/>
    <n v="10"/>
    <s v="Materiales y suministros - Vehículos automotores, remolques y semirremolques; y sus partes, piezas y accesorios"/>
    <s v="FUSIBLE No.5"/>
    <n v="39121622"/>
    <s v="Selección abreviada subasta inversa (No disponible)"/>
    <n v="3"/>
    <n v="8"/>
    <n v="24"/>
    <n v="52848"/>
    <s v="UNIDAD"/>
    <s v="NO SOLICITADAS"/>
  </r>
  <r>
    <x v="7"/>
    <s v="02-02-01-004-009-01"/>
    <n v="10"/>
    <s v="Materiales y suministros - Vehículos automotores, remolques y semirremolques; y sus partes, piezas y accesorios"/>
    <s v="INSTALACION DE ALTA CHEVROLET AVEO"/>
    <n v="26121852"/>
    <s v="Selección abreviada subasta inversa (No disponible)"/>
    <n v="3"/>
    <n v="8"/>
    <n v="1"/>
    <n v="220150"/>
    <s v="UNIDAD"/>
    <s v="NO SOLICITADAS"/>
  </r>
  <r>
    <x v="7"/>
    <s v="02-02-01-004-009-01"/>
    <n v="10"/>
    <s v="Materiales y suministros - Vehículos automotores, remolques y semirremolques; y sus partes, piezas y accesorios"/>
    <s v="INSTALACION DE ALTA CHEVROLET CHEYENNE"/>
    <n v="26121852"/>
    <s v="Selección abreviada subasta inversa (No disponible)"/>
    <n v="3"/>
    <n v="8"/>
    <n v="2"/>
    <n v="392700"/>
    <s v="UNIDAD"/>
    <s v="NO SOLICITADAS"/>
  </r>
  <r>
    <x v="7"/>
    <s v="02-02-01-004-009-01"/>
    <n v="10"/>
    <s v="Materiales y suministros - Vehículos automotores, remolques y semirremolques; y sus partes, piezas y accesorios"/>
    <s v="INSTALACION DE ALTA CHEVROLET N 200"/>
    <n v="26121852"/>
    <s v="Selección abreviada subasta inversa (No disponible)"/>
    <n v="3"/>
    <n v="8"/>
    <n v="1"/>
    <n v="291550"/>
    <s v="UNIDAD"/>
    <s v="NO SOLICITADAS"/>
  </r>
  <r>
    <x v="7"/>
    <s v="02-02-01-004-009-01"/>
    <n v="10"/>
    <s v="Materiales y suministros - Vehículos automotores, remolques y semirremolques; y sus partes, piezas y accesorios"/>
    <s v="INSTALACION DE ALTA CHEVROLET S-10"/>
    <n v="26121852"/>
    <s v="Selección abreviada subasta inversa (No disponible)"/>
    <n v="3"/>
    <n v="8"/>
    <n v="2"/>
    <n v="464100"/>
    <s v="UNIDAD"/>
    <s v="NO SOLICITADAS"/>
  </r>
  <r>
    <x v="7"/>
    <s v="02-02-01-004-009-01"/>
    <n v="10"/>
    <s v="Materiales y suministros - Vehículos automotores, remolques y semirremolques; y sus partes, piezas y accesorios"/>
    <s v="INSTALACION DE ALTA CHEVROLET SWIFT"/>
    <n v="26121852"/>
    <s v="Selección abreviada subasta inversa (No disponible)"/>
    <n v="3"/>
    <n v="8"/>
    <n v="1"/>
    <n v="232050"/>
    <s v="UNIDAD"/>
    <s v="NO SOLICITADAS"/>
  </r>
  <r>
    <x v="7"/>
    <s v="02-02-01-004-009-01"/>
    <n v="10"/>
    <s v="Materiales y suministros - Vehículos automotores, remolques y semirremolques; y sus partes, piezas y accesorios"/>
    <s v="INSTALACION DE ALTA FORD 150"/>
    <n v="26121852"/>
    <s v="Selección abreviada subasta inversa (No disponible)"/>
    <n v="3"/>
    <n v="8"/>
    <n v="1"/>
    <n v="196350"/>
    <s v="UNIDAD"/>
    <s v="NO SOLICITADAS"/>
  </r>
  <r>
    <x v="7"/>
    <s v="02-02-01-004-009-01"/>
    <n v="10"/>
    <s v="Materiales y suministros - Vehículos automotores, remolques y semirremolques; y sus partes, piezas y accesorios"/>
    <s v="INSTALACION DE ALTA FORD 350"/>
    <n v="26121852"/>
    <s v="Selección abreviada subasta inversa (No disponible)"/>
    <n v="3"/>
    <n v="8"/>
    <n v="1"/>
    <n v="339150"/>
    <s v="UNIDAD"/>
    <s v="NO SOLICITADAS"/>
  </r>
  <r>
    <x v="7"/>
    <s v="02-02-01-004-009-01"/>
    <n v="10"/>
    <s v="Materiales y suministros - Vehículos automotores, remolques y semirremolques; y sus partes, piezas y accesorios"/>
    <s v="INSTALACION DE ALTA FORD FIESTA"/>
    <n v="26121852"/>
    <s v="Selección abreviada subasta inversa (No disponible)"/>
    <n v="3"/>
    <n v="8"/>
    <n v="1"/>
    <n v="291550"/>
    <s v="UNIDAD"/>
    <s v="NO SOLICITADAS"/>
  </r>
  <r>
    <x v="7"/>
    <s v="02-02-01-004-009-01"/>
    <n v="10"/>
    <s v="Materiales y suministros - Vehículos automotores, remolques y semirremolques; y sus partes, piezas y accesorios"/>
    <s v="INSTALACION DE ALTA FORD WAGON"/>
    <n v="26121852"/>
    <s v="Selección abreviada subasta inversa (No disponible)"/>
    <n v="3"/>
    <n v="8"/>
    <n v="2"/>
    <n v="535500"/>
    <s v="UNIDAD"/>
    <s v="NO SOLICITADAS"/>
  </r>
  <r>
    <x v="7"/>
    <s v="02-02-01-004-009-01"/>
    <n v="10"/>
    <s v="Materiales y suministros - Vehículos automotores, remolques y semirremolques; y sus partes, piezas y accesorios"/>
    <s v="INSTALACION DE ALTA MAZDA ALLEGRO"/>
    <n v="26121852"/>
    <s v="Selección abreviada subasta inversa (No disponible)"/>
    <n v="3"/>
    <n v="8"/>
    <n v="2"/>
    <n v="583100"/>
    <s v="UNIDAD"/>
    <s v="NO SOLICITADAS"/>
  </r>
  <r>
    <x v="7"/>
    <s v="02-02-01-004-009-01"/>
    <n v="10"/>
    <s v="Materiales y suministros - Vehículos automotores, remolques y semirremolques; y sus partes, piezas y accesorios"/>
    <s v="INSTALACION DE ALTA MAZDA B2200"/>
    <n v="26121852"/>
    <s v="Selección abreviada subasta inversa (No disponible)"/>
    <n v="3"/>
    <n v="8"/>
    <n v="2"/>
    <n v="535500"/>
    <s v="UNIDAD"/>
    <s v="NO SOLICITADAS"/>
  </r>
  <r>
    <x v="7"/>
    <s v="02-02-01-004-009-01"/>
    <n v="10"/>
    <s v="Materiales y suministros - Vehículos automotores, remolques y semirremolques; y sus partes, piezas y accesorios"/>
    <s v="INSTALACION DE ALTA RENAULT LOGAN"/>
    <n v="26121852"/>
    <s v="Selección abreviada subasta inversa (No disponible)"/>
    <n v="3"/>
    <n v="8"/>
    <n v="1"/>
    <n v="232050"/>
    <s v="UNIDAD"/>
    <s v="NO SOLICITADAS"/>
  </r>
  <r>
    <x v="7"/>
    <s v="02-02-01-004-009-01"/>
    <n v="10"/>
    <s v="Materiales y suministros - Vehículos automotores, remolques y semirremolques; y sus partes, piezas y accesorios"/>
    <s v="INSTALACION DE ALTA RENAULT SYMBOL CONFORT"/>
    <n v="26121852"/>
    <s v="Selección abreviada subasta inversa (No disponible)"/>
    <n v="3"/>
    <n v="8"/>
    <n v="1"/>
    <n v="148750"/>
    <s v="UNIDAD"/>
    <s v="NO SOLICITADAS"/>
  </r>
  <r>
    <x v="7"/>
    <s v="02-02-01-004-009-01"/>
    <n v="10"/>
    <s v="Materiales y suministros - Vehículos automotores, remolques y semirremolques; y sus partes, piezas y accesorios"/>
    <s v="INSTALACION DE ALTA TOYOTA COROLLA"/>
    <n v="26121852"/>
    <s v="Selección abreviada subasta inversa (No disponible)"/>
    <n v="3"/>
    <n v="8"/>
    <n v="1"/>
    <n v="148750"/>
    <s v="UNIDAD"/>
    <s v="NO SOLICITADAS"/>
  </r>
  <r>
    <x v="7"/>
    <s v="02-02-01-004-009-01"/>
    <n v="10"/>
    <s v="Materiales y suministros - Vehículos automotores, remolques y semirremolques; y sus partes, piezas y accesorios"/>
    <s v="INSTALACION DE ALTA TOYOTA HILUX MOD.2004"/>
    <n v="26121852"/>
    <s v="Selección abreviada subasta inversa (No disponible)"/>
    <n v="3"/>
    <n v="8"/>
    <n v="1"/>
    <n v="291550"/>
    <s v="UNIDAD"/>
    <s v="NO SOLICITADAS"/>
  </r>
  <r>
    <x v="7"/>
    <s v="02-02-01-004-009-01"/>
    <n v="10"/>
    <s v="Materiales y suministros - Vehículos automotores, remolques y semirremolques; y sus partes, piezas y accesorios"/>
    <s v="INSTALACION DE ALTA TOYOTA LAND CRUISER 4.5"/>
    <n v="26121852"/>
    <s v="Selección abreviada subasta inversa (No disponible)"/>
    <n v="3"/>
    <n v="8"/>
    <n v="2"/>
    <n v="464100"/>
    <s v="UNIDAD"/>
    <s v="NO SOLICITADAS"/>
  </r>
  <r>
    <x v="7"/>
    <s v="02-02-01-004-009-01"/>
    <n v="10"/>
    <s v="Materiales y suministros - Vehículos automotores, remolques y semirremolques; y sus partes, piezas y accesorios"/>
    <s v="INSTALACION DE ALTA TOYOTA LAND CRUISER BURBUJA"/>
    <n v="26121852"/>
    <s v="Selección abreviada subasta inversa (No disponible)"/>
    <n v="3"/>
    <n v="8"/>
    <n v="1"/>
    <n v="351050"/>
    <s v="UNIDAD"/>
    <s v="NO SOLICITADAS"/>
  </r>
  <r>
    <x v="7"/>
    <s v="02-02-01-004-009-01"/>
    <n v="10"/>
    <s v="Materiales y suministros - Vehículos automotores, remolques y semirremolques; y sus partes, piezas y accesorios"/>
    <s v="INSTALACION DE ALTA TROOPER"/>
    <n v="26121852"/>
    <s v="Selección abreviada subasta inversa (No disponible)"/>
    <n v="3"/>
    <n v="8"/>
    <n v="1"/>
    <n v="339150"/>
    <s v="UNIDAD"/>
    <s v="NO SOLICITADAS"/>
  </r>
  <r>
    <x v="7"/>
    <s v="02-02-01-004-009-01"/>
    <n v="10"/>
    <s v="Materiales y suministros - Vehículos automotores, remolques y semirremolques; y sus partes, piezas y accesorios"/>
    <s v="JUEGO BANDAS DELANTERAS FRR"/>
    <n v="25171712"/>
    <s v="Selección abreviada subasta inversa (No disponible)"/>
    <n v="3"/>
    <n v="8"/>
    <n v="1"/>
    <n v="470050"/>
    <s v="UNIDAD"/>
    <s v="NO SOLICITADAS"/>
  </r>
  <r>
    <x v="7"/>
    <s v="02-02-01-004-009-01"/>
    <n v="10"/>
    <s v="Materiales y suministros - Vehículos automotores, remolques y semirremolques; y sus partes, piezas y accesorios"/>
    <s v="JUEGO BANDAS DELANTERAS FVR"/>
    <n v="25171712"/>
    <s v="Selección abreviada subasta inversa (No disponible)"/>
    <n v="3"/>
    <n v="8"/>
    <n v="2"/>
    <n v="1154300"/>
    <s v="UNIDAD"/>
    <s v="NO SOLICITADAS"/>
  </r>
  <r>
    <x v="7"/>
    <s v="02-02-01-004-009-01"/>
    <n v="10"/>
    <s v="Materiales y suministros - Vehículos automotores, remolques y semirremolques; y sus partes, piezas y accesorios"/>
    <s v="JUEGO BANDAS DELANTERAS KODIAK B70"/>
    <n v="25171712"/>
    <s v="Selección abreviada subasta inversa (No disponible)"/>
    <n v="3"/>
    <n v="8"/>
    <n v="2"/>
    <n v="1249500"/>
    <s v="UNIDAD"/>
    <s v="NO SOLICITADAS"/>
  </r>
  <r>
    <x v="7"/>
    <s v="02-02-01-004-009-01"/>
    <n v="10"/>
    <s v="Materiales y suministros - Vehículos automotores, remolques y semirremolques; y sus partes, piezas y accesorios"/>
    <s v="JUEGO BANDAS DELANTERAS NPR"/>
    <n v="25171712"/>
    <s v="Selección abreviada subasta inversa (No disponible)"/>
    <n v="3"/>
    <n v="8"/>
    <n v="2"/>
    <n v="1487500"/>
    <s v="UNIDAD"/>
    <s v="NO SOLICITADAS"/>
  </r>
  <r>
    <x v="7"/>
    <s v="02-02-01-004-009-01"/>
    <n v="10"/>
    <s v="Materiales y suministros - Vehículos automotores, remolques y semirremolques; y sus partes, piezas y accesorios"/>
    <s v="JUEGO BANDAS DELANTERAS NQR"/>
    <n v="25171712"/>
    <s v="Selección abreviada subasta inversa (No disponible)"/>
    <n v="3"/>
    <n v="8"/>
    <n v="2"/>
    <n v="1820700"/>
    <s v="UNIDAD"/>
    <s v="NO SOLICITADAS"/>
  </r>
  <r>
    <x v="7"/>
    <s v="02-02-01-004-009-01"/>
    <n v="10"/>
    <s v="Materiales y suministros - Vehículos automotores, remolques y semirremolques; y sus partes, piezas y accesorios"/>
    <s v="JUEGO BANDAS TRASERAS CHEVROLET AVEO"/>
    <n v="25171712"/>
    <s v="Selección abreviada subasta inversa (No disponible)"/>
    <n v="3"/>
    <n v="8"/>
    <n v="2"/>
    <n v="1154300"/>
    <s v="UNIDAD"/>
    <s v="NO SOLICITADAS"/>
  </r>
  <r>
    <x v="7"/>
    <s v="02-02-01-004-009-01"/>
    <n v="10"/>
    <s v="Materiales y suministros - Vehículos automotores, remolques y semirremolques; y sus partes, piezas y accesorios"/>
    <s v="JUEGO BANDAS TRASERAS CHEVROLET CHEYENNE"/>
    <n v="25171712"/>
    <s v="Selección abreviada subasta inversa (No disponible)"/>
    <n v="3"/>
    <n v="8"/>
    <n v="2"/>
    <n v="1011500"/>
    <s v="UNIDAD"/>
    <s v="NO SOLICITADAS"/>
  </r>
  <r>
    <x v="7"/>
    <s v="02-02-01-004-009-01"/>
    <n v="10"/>
    <s v="Materiales y suministros - Vehículos automotores, remolques y semirremolques; y sus partes, piezas y accesorios"/>
    <s v="JUEGO BANDAS TRASERAS CHEVROLET DMAX"/>
    <n v="25171712"/>
    <s v="Selección abreviada subasta inversa (No disponible)"/>
    <n v="3"/>
    <n v="8"/>
    <n v="2"/>
    <n v="464100"/>
    <s v="UNIDAD"/>
    <s v="NO SOLICITADAS"/>
  </r>
  <r>
    <x v="7"/>
    <s v="02-02-01-004-009-01"/>
    <n v="10"/>
    <s v="Materiales y suministros - Vehículos automotores, remolques y semirremolques; y sus partes, piezas y accesorios"/>
    <s v="JUEGO BANDAS TRASERAS CHEVROLET N 200"/>
    <n v="25171712"/>
    <s v="Selección abreviada subasta inversa (No disponible)"/>
    <n v="3"/>
    <n v="8"/>
    <n v="1"/>
    <n v="267750"/>
    <s v="UNIDAD"/>
    <s v="NO SOLICITADAS"/>
  </r>
  <r>
    <x v="7"/>
    <s v="02-02-01-004-009-01"/>
    <n v="10"/>
    <s v="Materiales y suministros - Vehículos automotores, remolques y semirremolques; y sus partes, piezas y accesorios"/>
    <s v="JUEGO BANDAS TRASERAS CHEVROLET S-10"/>
    <n v="25171712"/>
    <s v="Selección abreviada subasta inversa (No disponible)"/>
    <n v="3"/>
    <n v="8"/>
    <n v="3"/>
    <n v="248115"/>
    <s v="UNIDAD"/>
    <s v="NO SOLICITADAS"/>
  </r>
  <r>
    <x v="7"/>
    <s v="02-02-01-004-009-01"/>
    <n v="10"/>
    <s v="Materiales y suministros - Vehículos automotores, remolques y semirremolques; y sus partes, piezas y accesorios"/>
    <s v="JUEGO BANDAS TRASERAS CHEVROLET SWIFT"/>
    <n v="25171712"/>
    <s v="Selección abreviada subasta inversa (No disponible)"/>
    <n v="3"/>
    <n v="8"/>
    <n v="2"/>
    <n v="523600"/>
    <s v="UNIDAD"/>
    <s v="NO SOLICITADAS"/>
  </r>
  <r>
    <x v="7"/>
    <s v="02-02-01-004-009-01"/>
    <n v="10"/>
    <s v="Materiales y suministros - Vehículos automotores, remolques y semirremolques; y sus partes, piezas y accesorios"/>
    <s v="JUEGO BANDAS TRASERAS FORD 150"/>
    <n v="25171712"/>
    <s v="Selección abreviada subasta inversa (No disponible)"/>
    <n v="3"/>
    <n v="8"/>
    <n v="2"/>
    <n v="702100"/>
    <s v="UNIDAD"/>
    <s v="NO SOLICITADAS"/>
  </r>
  <r>
    <x v="7"/>
    <s v="02-02-01-004-009-01"/>
    <n v="10"/>
    <s v="Materiales y suministros - Vehículos automotores, remolques y semirremolques; y sus partes, piezas y accesorios"/>
    <s v="JUEGO BANDAS TRASERAS FORD FIESTA"/>
    <n v="25171712"/>
    <s v="Selección abreviada subasta inversa (No disponible)"/>
    <n v="3"/>
    <n v="8"/>
    <n v="1"/>
    <n v="232050"/>
    <s v="UNIDAD"/>
    <s v="NO SOLICITADAS"/>
  </r>
  <r>
    <x v="7"/>
    <s v="02-02-01-004-009-01"/>
    <n v="10"/>
    <s v="Materiales y suministros - Vehículos automotores, remolques y semirremolques; y sus partes, piezas y accesorios"/>
    <s v="JUEGO BANDAS TRASERAS FORD WAGON"/>
    <n v="25171712"/>
    <s v="Selección abreviada subasta inversa (No disponible)"/>
    <n v="3"/>
    <n v="8"/>
    <n v="1"/>
    <n v="458150"/>
    <s v="UNIDAD"/>
    <s v="NO SOLICITADAS"/>
  </r>
  <r>
    <x v="7"/>
    <s v="02-02-01-004-009-01"/>
    <n v="10"/>
    <s v="Materiales y suministros - Vehículos automotores, remolques y semirremolques; y sus partes, piezas y accesorios"/>
    <s v="JUEGO BANDAS TRASERAS FRENOS FORD 350"/>
    <n v="25171712"/>
    <s v="Selección abreviada subasta inversa (No disponible)"/>
    <n v="3"/>
    <n v="8"/>
    <n v="2"/>
    <n v="702100"/>
    <s v="UNIDAD"/>
    <s v="NO SOLICITADAS"/>
  </r>
  <r>
    <x v="7"/>
    <s v="02-02-01-004-009-01"/>
    <n v="10"/>
    <s v="Materiales y suministros - Vehículos automotores, remolques y semirremolques; y sus partes, piezas y accesorios"/>
    <s v="JUEGO BANDAS TRASERAS FRENOS KODIAK B70"/>
    <n v="25171712"/>
    <s v="Selección abreviada subasta inversa (No disponible)"/>
    <n v="3"/>
    <n v="8"/>
    <n v="3"/>
    <n v="946050"/>
    <s v="UNIDAD"/>
    <s v="NO SOLICITADAS"/>
  </r>
  <r>
    <x v="7"/>
    <s v="02-02-01-004-009-01"/>
    <n v="10"/>
    <s v="Materiales y suministros - Vehículos automotores, remolques y semirremolques; y sus partes, piezas y accesorios"/>
    <s v="JUEGO BANDAS TRASERAS FRR"/>
    <n v="25171712"/>
    <s v="Selección abreviada subasta inversa (No disponible)"/>
    <n v="3"/>
    <n v="8"/>
    <n v="2"/>
    <n v="1487500"/>
    <s v="UNIDAD"/>
    <s v="NO SOLICITADAS"/>
  </r>
  <r>
    <x v="7"/>
    <s v="02-02-01-004-009-01"/>
    <n v="10"/>
    <s v="Materiales y suministros - Vehículos automotores, remolques y semirremolques; y sus partes, piezas y accesorios"/>
    <s v="JUEGO BANDAS TRASERAS FVR"/>
    <n v="25171712"/>
    <s v="Selección abreviada subasta inversa (No disponible)"/>
    <n v="3"/>
    <n v="8"/>
    <n v="1"/>
    <n v="910350"/>
    <s v="UNIDAD"/>
    <s v="NO SOLICITADAS"/>
  </r>
  <r>
    <x v="7"/>
    <s v="02-02-01-004-009-01"/>
    <n v="10"/>
    <s v="Materiales y suministros - Vehículos automotores, remolques y semirremolques; y sus partes, piezas y accesorios"/>
    <s v="JUEGO BANDAS TRASERAS MAZDA ALLEGRO"/>
    <n v="25171712"/>
    <s v="Selección abreviada subasta inversa (No disponible)"/>
    <n v="3"/>
    <n v="8"/>
    <n v="2"/>
    <n v="523600"/>
    <s v="UNIDAD"/>
    <s v="NO SOLICITADAS"/>
  </r>
  <r>
    <x v="7"/>
    <s v="02-02-01-004-009-01"/>
    <n v="10"/>
    <s v="Materiales y suministros - Vehículos automotores, remolques y semirremolques; y sus partes, piezas y accesorios"/>
    <s v="JUEGO BANDAS TRASERAS MAZDA B2200"/>
    <n v="25171712"/>
    <s v="Selección abreviada subasta inversa (No disponible)"/>
    <n v="3"/>
    <n v="8"/>
    <n v="2"/>
    <n v="535500"/>
    <s v="UNIDAD"/>
    <s v="NO SOLICITADAS"/>
  </r>
  <r>
    <x v="7"/>
    <s v="02-02-01-004-009-01"/>
    <n v="10"/>
    <s v="Materiales y suministros - Vehículos automotores, remolques y semirremolques; y sus partes, piezas y accesorios"/>
    <s v="JUEGO BANDAS TRASERAS MAZDA BT 50"/>
    <n v="25171712"/>
    <s v="Selección abreviada subasta inversa (No disponible)"/>
    <n v="3"/>
    <n v="8"/>
    <n v="2"/>
    <n v="821100"/>
    <s v="UNIDAD"/>
    <s v="NO SOLICITADAS"/>
  </r>
  <r>
    <x v="7"/>
    <s v="02-02-01-004-009-01"/>
    <n v="10"/>
    <s v="Materiales y suministros - Vehículos automotores, remolques y semirremolques; y sus partes, piezas y accesorios"/>
    <s v="JUEGO BANDAS TRASERAS NISSAN XTRAIL"/>
    <n v="25171712"/>
    <s v="Selección abreviada subasta inversa (No disponible)"/>
    <n v="3"/>
    <n v="8"/>
    <n v="1"/>
    <n v="339150"/>
    <s v="UNIDAD"/>
    <s v="NO SOLICITADAS"/>
  </r>
  <r>
    <x v="7"/>
    <s v="02-02-01-004-009-01"/>
    <n v="10"/>
    <s v="Materiales y suministros - Vehículos automotores, remolques y semirremolques; y sus partes, piezas y accesorios"/>
    <s v="JUEGO BANDAS TRASERAS NPR"/>
    <n v="25171712"/>
    <s v="Selección abreviada subasta inversa (No disponible)"/>
    <n v="3"/>
    <n v="8"/>
    <n v="2"/>
    <n v="1011500"/>
    <s v="UNIDAD"/>
    <s v="NO SOLICITADAS"/>
  </r>
  <r>
    <x v="7"/>
    <s v="02-02-01-004-009-01"/>
    <n v="10"/>
    <s v="Materiales y suministros - Vehículos automotores, remolques y semirremolques; y sus partes, piezas y accesorios"/>
    <s v="JUEGO BANDAS TRASERAS NQR"/>
    <n v="25171712"/>
    <s v="Selección abreviada subasta inversa (No disponible)"/>
    <n v="3"/>
    <n v="8"/>
    <n v="2"/>
    <n v="1256640"/>
    <s v="UNIDAD"/>
    <s v="NO SOLICITADAS"/>
  </r>
  <r>
    <x v="7"/>
    <s v="02-02-01-004-009-01"/>
    <n v="10"/>
    <s v="Materiales y suministros - Vehículos automotores, remolques y semirremolques; y sus partes, piezas y accesorios"/>
    <s v="JUEGO BANDAS TRASERAS RENAULT LOGAN"/>
    <n v="25171712"/>
    <s v="Selección abreviada subasta inversa (No disponible)"/>
    <n v="3"/>
    <n v="8"/>
    <n v="2"/>
    <n v="535500"/>
    <s v="UNIDAD"/>
    <s v="NO SOLICITADAS"/>
  </r>
  <r>
    <x v="7"/>
    <s v="02-02-01-004-009-01"/>
    <n v="10"/>
    <s v="Materiales y suministros - Vehículos automotores, remolques y semirremolques; y sus partes, piezas y accesorios"/>
    <s v="JUEGO BANDAS TRASERAS RENAULT SYMBOL CONFORT"/>
    <n v="25171712"/>
    <s v="Selección abreviada subasta inversa (No disponible)"/>
    <n v="3"/>
    <n v="8"/>
    <n v="1"/>
    <n v="267750"/>
    <s v="UNIDAD"/>
    <s v="NO SOLICITADAS"/>
  </r>
  <r>
    <x v="7"/>
    <s v="02-02-01-004-009-01"/>
    <n v="10"/>
    <s v="Materiales y suministros - Vehículos automotores, remolques y semirremolques; y sus partes, piezas y accesorios"/>
    <s v="JUEGO BANDAS TRASERAS TOYOTA COROLLA"/>
    <n v="25171712"/>
    <s v="Selección abreviada subasta inversa (No disponible)"/>
    <n v="3"/>
    <n v="8"/>
    <n v="2"/>
    <n v="583100"/>
    <s v="UNIDAD"/>
    <s v="NO SOLICITADAS"/>
  </r>
  <r>
    <x v="7"/>
    <s v="02-02-01-004-009-01"/>
    <n v="10"/>
    <s v="Materiales y suministros - Vehículos automotores, remolques y semirremolques; y sus partes, piezas y accesorios"/>
    <s v="JUEGO BANDAS TRASERAS TOYOTA HILUX MOD.2004"/>
    <n v="25171712"/>
    <s v="Selección abreviada subasta inversa (No disponible)"/>
    <n v="3"/>
    <n v="8"/>
    <n v="3"/>
    <n v="874650"/>
    <s v="UNIDAD"/>
    <s v="NO SOLICITADAS"/>
  </r>
  <r>
    <x v="7"/>
    <s v="02-02-01-004-009-01"/>
    <n v="10"/>
    <s v="Materiales y suministros - Vehículos automotores, remolques y semirremolques; y sus partes, piezas y accesorios"/>
    <s v="JUEGO BANDAS TRASERAS TOYOTA LAND CRUISER 4.5"/>
    <n v="25171712"/>
    <s v="Selección abreviada subasta inversa (No disponible)"/>
    <n v="3"/>
    <n v="8"/>
    <n v="2"/>
    <n v="916300"/>
    <s v="UNIDAD"/>
    <s v="NO SOLICITADAS"/>
  </r>
  <r>
    <x v="7"/>
    <s v="02-02-01-004-009-01"/>
    <n v="10"/>
    <s v="Materiales y suministros - Vehículos automotores, remolques y semirremolques; y sus partes, piezas y accesorios"/>
    <s v="JUEGO BANDAS TRASERAS TOYOTA LAND CRUISER BURBUJA"/>
    <n v="25171712"/>
    <s v="Selección abreviada subasta inversa (No disponible)"/>
    <n v="3"/>
    <n v="8"/>
    <n v="2"/>
    <n v="821100"/>
    <s v="UNIDAD"/>
    <s v="NO SOLICITADAS"/>
  </r>
  <r>
    <x v="7"/>
    <s v="02-02-01-004-009-01"/>
    <n v="10"/>
    <s v="Materiales y suministros - Vehículos automotores, remolques y semirremolques; y sus partes, piezas y accesorios"/>
    <s v="JUEGO PASTILLAS CHEVROLET AVEO"/>
    <n v="25171718"/>
    <s v="Selección abreviada subasta inversa (No disponible)"/>
    <n v="3"/>
    <n v="8"/>
    <n v="4"/>
    <n v="690200"/>
    <s v="UNIDAD"/>
    <s v="NO SOLICITADAS"/>
  </r>
  <r>
    <x v="7"/>
    <s v="02-02-01-004-009-01"/>
    <n v="10"/>
    <s v="Materiales y suministros - Vehículos automotores, remolques y semirremolques; y sus partes, piezas y accesorios"/>
    <s v="JUEGO PASTILLAS CHEVROLET CHEYENNE"/>
    <n v="25171718"/>
    <s v="Selección abreviada subasta inversa (No disponible)"/>
    <n v="3"/>
    <n v="8"/>
    <n v="2"/>
    <n v="666400"/>
    <s v="UNIDAD"/>
    <s v="NO SOLICITADAS"/>
  </r>
  <r>
    <x v="7"/>
    <s v="02-02-01-004-009-01"/>
    <n v="10"/>
    <s v="Materiales y suministros - Vehículos automotores, remolques y semirremolques; y sus partes, piezas y accesorios"/>
    <s v="JUEGO PASTILLAS CHEVROLET DMAX"/>
    <n v="25171718"/>
    <s v="Selección abreviada subasta inversa (No disponible)"/>
    <n v="3"/>
    <n v="8"/>
    <n v="5"/>
    <n v="1100750"/>
    <s v="UNIDAD"/>
    <s v="NO SOLICITADAS"/>
  </r>
  <r>
    <x v="7"/>
    <s v="02-02-01-004-009-01"/>
    <n v="10"/>
    <s v="Materiales y suministros - Vehículos automotores, remolques y semirremolques; y sus partes, piezas y accesorios"/>
    <s v="JUEGO PASTILLAS CHEVROLET N 200"/>
    <n v="25171718"/>
    <s v="Selección abreviada subasta inversa (No disponible)"/>
    <n v="3"/>
    <n v="8"/>
    <n v="6"/>
    <n v="1392300"/>
    <s v="UNIDAD"/>
    <s v="NO SOLICITADAS"/>
  </r>
  <r>
    <x v="7"/>
    <s v="02-02-01-004-009-01"/>
    <n v="10"/>
    <s v="Materiales y suministros - Vehículos automotores, remolques y semirremolques; y sus partes, piezas y accesorios"/>
    <s v="JUEGO PASTILLAS CHEVROLET S-10"/>
    <n v="25171718"/>
    <s v="Selección abreviada subasta inversa (No disponible)"/>
    <n v="3"/>
    <n v="8"/>
    <n v="3"/>
    <n v="696150"/>
    <s v="UNIDAD"/>
    <s v="NO SOLICITADAS"/>
  </r>
  <r>
    <x v="7"/>
    <s v="02-02-01-004-009-01"/>
    <n v="10"/>
    <s v="Materiales y suministros - Vehículos automotores, remolques y semirremolques; y sus partes, piezas y accesorios"/>
    <s v="JUEGO PASTILLAS CHEVROLET SWIFT"/>
    <n v="25171718"/>
    <s v="Selección abreviada subasta inversa (No disponible)"/>
    <n v="3"/>
    <n v="8"/>
    <n v="3"/>
    <n v="517650"/>
    <s v="UNIDAD"/>
    <s v="NO SOLICITADAS"/>
  </r>
  <r>
    <x v="7"/>
    <s v="02-02-01-004-009-01"/>
    <n v="10"/>
    <s v="Materiales y suministros - Vehículos automotores, remolques y semirremolques; y sus partes, piezas y accesorios"/>
    <s v="JUEGO PASTILLAS DELANTERAS TROOPER"/>
    <n v="25171718"/>
    <s v="Selección abreviada subasta inversa (No disponible)"/>
    <n v="3"/>
    <n v="8"/>
    <n v="3"/>
    <n v="696150"/>
    <s v="UNIDAD"/>
    <s v="NO SOLICITADAS"/>
  </r>
  <r>
    <x v="7"/>
    <s v="02-02-01-004-009-01"/>
    <n v="10"/>
    <s v="Materiales y suministros - Vehículos automotores, remolques y semirremolques; y sus partes, piezas y accesorios"/>
    <s v="JUEGO PASTILLAS FORD 150"/>
    <n v="25171718"/>
    <s v="Selección abreviada subasta inversa (No disponible)"/>
    <n v="3"/>
    <n v="8"/>
    <n v="2"/>
    <n v="523600"/>
    <s v="UNIDAD"/>
    <s v="NO SOLICITADAS"/>
  </r>
  <r>
    <x v="7"/>
    <s v="02-02-01-004-009-01"/>
    <n v="10"/>
    <s v="Materiales y suministros - Vehículos automotores, remolques y semirremolques; y sus partes, piezas y accesorios"/>
    <s v="JUEGO PASTILLAS FORD 350"/>
    <n v="25171718"/>
    <s v="Selección abreviada subasta inversa (No disponible)"/>
    <n v="3"/>
    <n v="8"/>
    <n v="2"/>
    <n v="535500"/>
    <s v="UNIDAD"/>
    <s v="NO SOLICITADAS"/>
  </r>
  <r>
    <x v="7"/>
    <s v="02-02-01-004-009-01"/>
    <n v="10"/>
    <s v="Materiales y suministros - Vehículos automotores, remolques y semirremolques; y sus partes, piezas y accesorios"/>
    <s v="JUEGO PASTILLAS FORD FIESTA"/>
    <n v="25171718"/>
    <s v="Selección abreviada subasta inversa (No disponible)"/>
    <n v="3"/>
    <n v="8"/>
    <n v="4"/>
    <n v="928200"/>
    <s v="UNIDAD"/>
    <s v="NO SOLICITADAS"/>
  </r>
  <r>
    <x v="7"/>
    <s v="02-02-01-004-009-01"/>
    <n v="10"/>
    <s v="Materiales y suministros - Vehículos automotores, remolques y semirremolques; y sus partes, piezas y accesorios"/>
    <s v="JUEGO PASTILLAS FORD WAGON"/>
    <n v="25171718"/>
    <s v="Selección abreviada subasta inversa (No disponible)"/>
    <n v="3"/>
    <n v="8"/>
    <n v="6"/>
    <n v="1392300"/>
    <s v="UNIDAD"/>
    <s v="NO SOLICITADAS"/>
  </r>
  <r>
    <x v="7"/>
    <s v="02-02-01-004-009-01"/>
    <n v="10"/>
    <s v="Materiales y suministros - Vehículos automotores, remolques y semirremolques; y sus partes, piezas y accesorios"/>
    <s v="JUEGO PASTILLAS MAZDA ALLEGRO"/>
    <n v="25171718"/>
    <s v="Selección abreviada subasta inversa (No disponible)"/>
    <n v="3"/>
    <n v="8"/>
    <n v="4"/>
    <n v="690200"/>
    <s v="UNIDAD"/>
    <s v="NO SOLICITADAS"/>
  </r>
  <r>
    <x v="7"/>
    <s v="02-02-01-004-009-01"/>
    <n v="10"/>
    <s v="Materiales y suministros - Vehículos automotores, remolques y semirremolques; y sus partes, piezas y accesorios"/>
    <s v="JUEGO PASTILLAS MAZDA B2200"/>
    <n v="25171718"/>
    <s v="Selección abreviada subasta inversa (No disponible)"/>
    <n v="3"/>
    <n v="8"/>
    <n v="2"/>
    <n v="392700"/>
    <s v="UNIDAD"/>
    <s v="NO SOLICITADAS"/>
  </r>
  <r>
    <x v="7"/>
    <s v="02-02-01-004-009-01"/>
    <n v="10"/>
    <s v="Materiales y suministros - Vehículos automotores, remolques y semirremolques; y sus partes, piezas y accesorios"/>
    <s v="JUEGO PASTILLAS MAZDA BT 50"/>
    <n v="25171718"/>
    <s v="Selección abreviada subasta inversa (No disponible)"/>
    <n v="3"/>
    <n v="8"/>
    <n v="2"/>
    <n v="535500"/>
    <s v="UNIDAD"/>
    <s v="NO SOLICITADAS"/>
  </r>
  <r>
    <x v="7"/>
    <s v="02-02-01-004-009-01"/>
    <n v="10"/>
    <s v="Materiales y suministros - Vehículos automotores, remolques y semirremolques; y sus partes, piezas y accesorios"/>
    <s v="JUEGO PASTILLAS NISSAN XTRAIL"/>
    <n v="25171718"/>
    <s v="Selección abreviada subasta inversa (No disponible)"/>
    <n v="3"/>
    <n v="8"/>
    <n v="2"/>
    <n v="630700"/>
    <s v="UNIDAD"/>
    <s v="NO SOLICITADAS"/>
  </r>
  <r>
    <x v="7"/>
    <s v="02-02-01-004-009-01"/>
    <n v="10"/>
    <s v="Materiales y suministros - Vehículos automotores, remolques y semirremolques; y sus partes, piezas y accesorios"/>
    <s v="JUEGO PASTILLAS RENAULT LOGAN"/>
    <n v="25171718"/>
    <s v="Selección abreviada subasta inversa (No disponible)"/>
    <n v="3"/>
    <n v="8"/>
    <n v="3"/>
    <n v="589050"/>
    <s v="UNIDAD"/>
    <s v="NO SOLICITADAS"/>
  </r>
  <r>
    <x v="7"/>
    <s v="02-02-01-004-009-01"/>
    <n v="10"/>
    <s v="Materiales y suministros - Vehículos automotores, remolques y semirremolques; y sus partes, piezas y accesorios"/>
    <s v="JUEGO PASTILLAS RENAULT SYMBOL CONFORT"/>
    <n v="25171718"/>
    <s v="Selección abreviada subasta inversa (No disponible)"/>
    <n v="3"/>
    <n v="8"/>
    <n v="3"/>
    <n v="517650"/>
    <s v="UNIDAD"/>
    <s v="NO SOLICITADAS"/>
  </r>
  <r>
    <x v="7"/>
    <s v="02-02-01-004-009-01"/>
    <n v="10"/>
    <s v="Materiales y suministros - Vehículos automotores, remolques y semirremolques; y sus partes, piezas y accesorios"/>
    <s v="JUEGO PASTILLAS TOYOTA COROLLA"/>
    <n v="25171718"/>
    <s v="Selección abreviada subasta inversa (No disponible)"/>
    <n v="3"/>
    <n v="8"/>
    <n v="2"/>
    <n v="345100"/>
    <s v="UNIDAD"/>
    <s v="NO SOLICITADAS"/>
  </r>
  <r>
    <x v="7"/>
    <s v="02-02-01-004-009-01"/>
    <n v="10"/>
    <s v="Materiales y suministros - Vehículos automotores, remolques y semirremolques; y sus partes, piezas y accesorios"/>
    <s v="JUEGO PASTILLAS TOYOTA HILUX MOD.2004"/>
    <n v="25171718"/>
    <s v="Selección abreviada subasta inversa (No disponible)"/>
    <n v="3"/>
    <n v="8"/>
    <n v="2"/>
    <n v="464100"/>
    <s v="UNIDAD"/>
    <s v="NO SOLICITADAS"/>
  </r>
  <r>
    <x v="7"/>
    <s v="02-02-01-004-009-01"/>
    <n v="10"/>
    <s v="Materiales y suministros - Vehículos automotores, remolques y semirremolques; y sus partes, piezas y accesorios"/>
    <s v="JUEGO PASTILLAS TOYOTA LAND CRUISER 4.5"/>
    <n v="25171718"/>
    <s v="Selección abreviada subasta inversa (No disponible)"/>
    <n v="3"/>
    <n v="8"/>
    <n v="2"/>
    <n v="1154300"/>
    <s v="UNIDAD"/>
    <s v="NO SOLICITADAS"/>
  </r>
  <r>
    <x v="7"/>
    <s v="02-02-01-004-009-01"/>
    <n v="10"/>
    <s v="Materiales y suministros - Vehículos automotores, remolques y semirremolques; y sus partes, piezas y accesorios"/>
    <s v="JUEGO PASTILLAS TOYOTA LAND CRUISER BURBUJA"/>
    <n v="25171718"/>
    <s v="Selección abreviada subasta inversa (No disponible)"/>
    <n v="3"/>
    <n v="8"/>
    <n v="2"/>
    <n v="916300"/>
    <s v="UNIDAD"/>
    <s v="NO SOLICITADAS"/>
  </r>
  <r>
    <x v="7"/>
    <s v="02-02-01-004-009-01"/>
    <n v="10"/>
    <s v="Materiales y suministros - Vehículos automotores, remolques y semirremolques; y sus partes, piezas y accesorios"/>
    <s v="JUEGO PASTILLAS TRASERAS TROOPER"/>
    <n v="25171718"/>
    <s v="Selección abreviada subasta inversa (No disponible)"/>
    <n v="3"/>
    <n v="8"/>
    <n v="1"/>
    <n v="172550"/>
    <s v="UNIDAD"/>
    <s v="NO SOLICITADAS"/>
  </r>
  <r>
    <x v="7"/>
    <s v="02-02-01-004-009-01"/>
    <n v="10"/>
    <s v="Materiales y suministros - Vehículos automotores, remolques y semirremolques; y sus partes, piezas y accesorios"/>
    <s v="KIT DE FILTROS BUS KODIAK B70"/>
    <n v="40161500"/>
    <s v="Selección abreviada subasta inversa (No disponible)"/>
    <n v="3"/>
    <n v="8"/>
    <n v="3"/>
    <n v="2445450"/>
    <s v="UNIDAD"/>
    <s v="NO SOLICITADAS"/>
  </r>
  <r>
    <x v="7"/>
    <s v="02-02-01-004-009-01"/>
    <n v="10"/>
    <s v="Materiales y suministros - Vehículos automotores, remolques y semirremolques; y sus partes, piezas y accesorios"/>
    <s v="KIT DE FILTROS CHEVROLET FRR"/>
    <n v="40161500"/>
    <s v="Selección abreviada subasta inversa (No disponible)"/>
    <n v="3"/>
    <n v="8"/>
    <n v="3"/>
    <n v="874650"/>
    <s v="UNIDAD"/>
    <s v="NO SOLICITADAS"/>
  </r>
  <r>
    <x v="7"/>
    <s v="02-02-01-004-009-01"/>
    <n v="10"/>
    <s v="Materiales y suministros - Vehículos automotores, remolques y semirremolques; y sus partes, piezas y accesorios"/>
    <s v="KIT DE FILTROS CHEVROLET FVR"/>
    <n v="40161500"/>
    <s v="Selección abreviada subasta inversa (No disponible)"/>
    <n v="3"/>
    <n v="8"/>
    <n v="3"/>
    <n v="1517250"/>
    <s v="UNIDAD"/>
    <s v="NO SOLICITADAS"/>
  </r>
  <r>
    <x v="7"/>
    <s v="02-02-01-004-009-01"/>
    <n v="10"/>
    <s v="Materiales y suministros - Vehículos automotores, remolques y semirremolques; y sus partes, piezas y accesorios"/>
    <s v="KIT DE FILTROS CHEVROLET NPR"/>
    <n v="40161500"/>
    <s v="Selección abreviada subasta inversa (No disponible)"/>
    <n v="3"/>
    <n v="8"/>
    <n v="3"/>
    <n v="2088450"/>
    <s v="UNIDAD"/>
    <s v="NO SOLICITADAS"/>
  </r>
  <r>
    <x v="7"/>
    <s v="02-02-01-004-009-01"/>
    <n v="10"/>
    <s v="Materiales y suministros - Vehículos automotores, remolques y semirremolques; y sus partes, piezas y accesorios"/>
    <s v="KIT DE FILTROS CHEVROLET NQR"/>
    <n v="40161500"/>
    <s v="Selección abreviada subasta inversa (No disponible)"/>
    <n v="3"/>
    <n v="8"/>
    <n v="3"/>
    <n v="874650"/>
    <s v="UNIDAD"/>
    <s v="NO SOLICITADAS"/>
  </r>
  <r>
    <x v="7"/>
    <s v="02-02-01-004-009-01"/>
    <n v="10"/>
    <s v="Materiales y suministros - Vehículos automotores, remolques y semirremolques; y sus partes, piezas y accesorios"/>
    <s v="PLUMILLA LIMPIABRISA 12&quot;"/>
    <n v="25171502"/>
    <s v="Selección abreviada subasta inversa (No disponible)"/>
    <n v="3"/>
    <n v="8"/>
    <n v="16"/>
    <n v="533120"/>
    <s v="UNIDAD"/>
    <s v="NO SOLICITADAS"/>
  </r>
  <r>
    <x v="7"/>
    <s v="02-02-01-004-009-01"/>
    <n v="10"/>
    <s v="Materiales y suministros - Vehículos automotores, remolques y semirremolques; y sus partes, piezas y accesorios"/>
    <s v="PLUMILLA LIMPIABRISA 16&quot;"/>
    <n v="25171502"/>
    <s v="Selección abreviada subasta inversa (No disponible)"/>
    <n v="3"/>
    <n v="8"/>
    <n v="16"/>
    <n v="533120"/>
    <s v="UNIDAD"/>
    <s v="NO SOLICITADAS"/>
  </r>
  <r>
    <x v="7"/>
    <s v="02-02-01-004-009-01"/>
    <n v="10"/>
    <s v="Materiales y suministros - Vehículos automotores, remolques y semirremolques; y sus partes, piezas y accesorios"/>
    <s v="PLUMILLA LIMPIABRISA 18&quot;"/>
    <n v="25171502"/>
    <s v="Selección abreviada subasta inversa (No disponible)"/>
    <n v="3"/>
    <n v="8"/>
    <n v="16"/>
    <n v="533120"/>
    <s v="UNIDAD"/>
    <s v="NO SOLICITADAS"/>
  </r>
  <r>
    <x v="7"/>
    <s v="02-02-01-004-009-01"/>
    <n v="10"/>
    <s v="Materiales y suministros - Vehículos automotores, remolques y semirremolques; y sus partes, piezas y accesorios"/>
    <s v="PLUMILLA LIMPIABRISA 20&quot;"/>
    <n v="25171502"/>
    <s v="Selección abreviada subasta inversa (No disponible)"/>
    <n v="3"/>
    <n v="8"/>
    <n v="16"/>
    <n v="533120"/>
    <s v="UNIDAD"/>
    <s v="NO SOLICITADAS"/>
  </r>
  <r>
    <x v="7"/>
    <s v="02-02-01-004-009-01"/>
    <n v="10"/>
    <s v="Materiales y suministros - Vehículos automotores, remolques y semirremolques; y sus partes, piezas y accesorios"/>
    <s v="SOCKET PARA BOMBILLO"/>
    <n v="25172901"/>
    <s v="Selección abreviada subasta inversa (No disponible)"/>
    <n v="3"/>
    <n v="8"/>
    <n v="16"/>
    <n v="428400"/>
    <s v="UNIDAD"/>
    <s v="NO SOLICITADAS"/>
  </r>
  <r>
    <x v="7"/>
    <s v="02-02-01-004-009-01"/>
    <n v="10"/>
    <s v="Materiales y suministros - Vehículos automotores, remolques y semirremolques; y sus partes, piezas y accesorios"/>
    <s v="TERMINAL ELECTRICA 1/4 X BX ZTRA"/>
    <n v="39121432"/>
    <s v="Selección abreviada subasta inversa (No disponible)"/>
    <n v="3"/>
    <n v="8"/>
    <n v="30"/>
    <n v="160650"/>
    <s v="UNIDAD"/>
    <s v="NO SOLICITADAS"/>
  </r>
  <r>
    <x v="7"/>
    <s v="02-02-01-000-001-01"/>
    <n v="16"/>
    <s v="Materiales y suministros - Cereales"/>
    <s v="BOLSA DE  MAIZ TOSTADO X 45 GR"/>
    <n v="93131608"/>
    <s v="Mínima cuantía"/>
    <n v="1"/>
    <n v="12"/>
    <n v="40"/>
    <n v="1272000"/>
    <s v="UNIDAD"/>
    <s v="SI APROBADAS"/>
  </r>
  <r>
    <x v="7"/>
    <s v="02-02-01-000-001-02"/>
    <n v="16"/>
    <s v="Materiales y suministros - Hortalizas"/>
    <s v="ARVEJA X250 GR"/>
    <n v="93131608"/>
    <s v="Mínima cuantía"/>
    <n v="1"/>
    <n v="12"/>
    <n v="20"/>
    <n v="91000"/>
    <s v="UNIDAD"/>
    <s v="SI APROBADAS"/>
  </r>
  <r>
    <x v="7"/>
    <s v="02-02-01-000-001-02"/>
    <n v="16"/>
    <s v="Materiales y suministros - Hortalizas"/>
    <s v="CHAMPIÑONES X 250 GR"/>
    <n v="93131608"/>
    <s v="Mínima cuantía"/>
    <n v="1"/>
    <n v="12"/>
    <n v="22"/>
    <n v="217800"/>
    <s v="UNIDAD"/>
    <s v="SI APROBADAS"/>
  </r>
  <r>
    <x v="7"/>
    <s v="02-02-01-000-001-02"/>
    <n v="16"/>
    <s v="Materiales y suministros - Hortalizas"/>
    <s v="ESPARRAGOS X 430GR"/>
    <n v="93131608"/>
    <s v="Mínima cuantía"/>
    <n v="1"/>
    <n v="12"/>
    <n v="10"/>
    <n v="133000"/>
    <s v="UNIDAD"/>
    <s v="SI APROBADAS"/>
  </r>
  <r>
    <x v="7"/>
    <s v="02-02-01-000-001-03"/>
    <n v="16"/>
    <s v="Materiales y suministros - Frutas y nueces"/>
    <s v="ALMENDRAS NATURAL X 200 GR"/>
    <n v="93131608"/>
    <s v="Mínima cuantía"/>
    <n v="1"/>
    <n v="12"/>
    <n v="15"/>
    <n v="327000"/>
    <s v="UNIDAD"/>
    <s v="SI APROBADAS"/>
  </r>
  <r>
    <x v="7"/>
    <s v="02-02-01-000-001-03"/>
    <n v="16"/>
    <s v="Materiales y suministros - Frutas y nueces"/>
    <s v="BOLSA ALMENDRAS X 45 GR"/>
    <n v="93131608"/>
    <s v="Mínima cuantía"/>
    <n v="1"/>
    <n v="12"/>
    <n v="40"/>
    <n v="1399680"/>
    <s v="UNIDAD"/>
    <s v="SI APROBADAS"/>
  </r>
  <r>
    <x v="7"/>
    <s v="02-02-01-000-001-03"/>
    <n v="16"/>
    <s v="Materiales y suministros - Frutas y nueces"/>
    <s v="FRASCOS DE LIMON (LIQUIDO-PULPA)"/>
    <n v="93131608"/>
    <s v="Mínima cuantía"/>
    <n v="1"/>
    <n v="12"/>
    <n v="46"/>
    <n v="276000"/>
    <s v="UNIDAD"/>
    <s v="SI APROBADAS"/>
  </r>
  <r>
    <x v="7"/>
    <s v="02-02-01-000-001-03"/>
    <n v="16"/>
    <s v="Materiales y suministros - Frutas y nueces"/>
    <s v="UVAS PASAS X  500gr"/>
    <n v="93131608"/>
    <s v="Mínima cuantía"/>
    <n v="1"/>
    <n v="12"/>
    <n v="50"/>
    <n v="325000"/>
    <s v="UNIDAD"/>
    <s v="SI APROBADAS"/>
  </r>
  <r>
    <x v="7"/>
    <s v="02-02-01-000-001-03"/>
    <n v="16"/>
    <s v="Materiales y suministros - Frutas y nueces"/>
    <s v="BANANO BOCADILLO X 500 GR "/>
    <n v="93131608"/>
    <s v="Mínima cuantía"/>
    <n v="1"/>
    <n v="12"/>
    <n v="40"/>
    <n v="60000"/>
    <s v="GRAMO"/>
    <s v="SI APROBADAS"/>
  </r>
  <r>
    <x v="7"/>
    <s v="02-02-01-000-001-03"/>
    <n v="16"/>
    <s v="Materiales y suministros - Frutas y nueces"/>
    <s v="BANANOS X 500 GR "/>
    <n v="93131608"/>
    <s v="Mínima cuantía"/>
    <n v="1"/>
    <n v="12"/>
    <n v="59"/>
    <n v="64310"/>
    <s v="GRAMO"/>
    <s v="SI APROBADAS"/>
  </r>
  <r>
    <x v="7"/>
    <s v="02-02-01-000-001-03"/>
    <n v="16"/>
    <s v="Materiales y suministros - Frutas y nueces"/>
    <s v="CIRUELAS CHILENA X 500 GR "/>
    <n v="93131608"/>
    <s v="Mínima cuantía"/>
    <n v="1"/>
    <n v="12"/>
    <n v="80"/>
    <n v="400000"/>
    <s v="GRAMO"/>
    <s v="SI APROBADAS"/>
  </r>
  <r>
    <x v="7"/>
    <s v="02-02-01-000-001-03"/>
    <n v="16"/>
    <s v="Materiales y suministros - Frutas y nueces"/>
    <s v="DURAZNOS IMPORTADOS X 500 GR "/>
    <n v="93131608"/>
    <s v="Mínima cuantía"/>
    <n v="1"/>
    <n v="12"/>
    <n v="80"/>
    <n v="376000"/>
    <s v="GRAMO"/>
    <s v="SI APROBADAS"/>
  </r>
  <r>
    <x v="7"/>
    <s v="02-02-01-000-001-03"/>
    <n v="16"/>
    <s v="Materiales y suministros - Frutas y nueces"/>
    <s v="FRESAS X 500 GR"/>
    <n v="93131608"/>
    <s v="Mínima cuantía"/>
    <n v="1"/>
    <n v="12"/>
    <n v="40"/>
    <n v="208000"/>
    <s v="GRAMO"/>
    <s v="SI APROBADAS"/>
  </r>
  <r>
    <x v="7"/>
    <s v="02-02-01-000-001-03"/>
    <n v="16"/>
    <s v="Materiales y suministros - Frutas y nueces"/>
    <s v="GRANADILLAS GRANDE X 500 GR"/>
    <n v="93131608"/>
    <s v="Mínima cuantía"/>
    <n v="1"/>
    <n v="12"/>
    <n v="39"/>
    <n v="156000"/>
    <s v="GRAMO"/>
    <s v="SI APROBADAS"/>
  </r>
  <r>
    <x v="7"/>
    <s v="02-02-01-000-001-03"/>
    <n v="16"/>
    <s v="Materiales y suministros - Frutas y nueces"/>
    <s v="MANDARINA GRANDE X 500 GR"/>
    <n v="93131608"/>
    <s v="Mínima cuantía"/>
    <n v="1"/>
    <n v="12"/>
    <n v="350"/>
    <n v="966000"/>
    <s v="GRAMO"/>
    <s v="SI APROBADAS"/>
  </r>
  <r>
    <x v="7"/>
    <s v="02-02-01-000-001-03"/>
    <n v="16"/>
    <s v="Materiales y suministros - Frutas y nueces"/>
    <s v="MANGO TOMMY X 500 GR"/>
    <n v="93131608"/>
    <s v="Mínima cuantía"/>
    <n v="1"/>
    <n v="12"/>
    <n v="180"/>
    <n v="630000"/>
    <s v="GRAMO"/>
    <s v="SI APROBADAS"/>
  </r>
  <r>
    <x v="7"/>
    <s v="02-02-01-000-001-03"/>
    <n v="16"/>
    <s v="Materiales y suministros - Frutas y nueces"/>
    <s v="MANZANA VERDE X 500 GR"/>
    <n v="93131608"/>
    <s v="Mínima cuantía"/>
    <n v="1"/>
    <n v="12"/>
    <n v="80"/>
    <n v="268000"/>
    <s v="GRAMO"/>
    <s v="SI APROBADAS"/>
  </r>
  <r>
    <x v="7"/>
    <s v="02-02-01-000-001-03"/>
    <n v="16"/>
    <s v="Materiales y suministros - Frutas y nueces"/>
    <s v="MANZANAS ROYAL X 500 GR"/>
    <n v="93131608"/>
    <s v="Mínima cuantía"/>
    <n v="1"/>
    <n v="12"/>
    <n v="120"/>
    <n v="348000"/>
    <s v="GRAMO"/>
    <s v="SI APROBADAS"/>
  </r>
  <r>
    <x v="7"/>
    <s v="02-02-01-000-001-03"/>
    <n v="16"/>
    <s v="Materiales y suministros - Frutas y nueces"/>
    <s v="MELON PEQUEÑO X 500 GR"/>
    <n v="93131608"/>
    <s v="Mínima cuantía"/>
    <n v="1"/>
    <n v="12"/>
    <n v="184"/>
    <n v="331200"/>
    <s v="GRAMO"/>
    <s v="SI APROBADAS"/>
  </r>
  <r>
    <x v="7"/>
    <s v="02-02-01-000-001-03"/>
    <n v="16"/>
    <s v="Materiales y suministros - Frutas y nueces"/>
    <s v="NARANJA TANGELO"/>
    <n v="93131608"/>
    <s v="Mínima cuantía"/>
    <n v="1"/>
    <n v="12"/>
    <n v="70"/>
    <n v="700000"/>
    <s v="DOCENA"/>
    <s v="SI APROBADAS"/>
  </r>
  <r>
    <x v="7"/>
    <s v="02-02-01-000-001-03"/>
    <n v="16"/>
    <s v="Materiales y suministros - Frutas y nueces"/>
    <s v="PAPAYA HAWAYANA X 500 GR"/>
    <n v="93131608"/>
    <s v="Mínima cuantía"/>
    <n v="1"/>
    <n v="12"/>
    <n v="40"/>
    <n v="60000"/>
    <s v="GRAMO"/>
    <s v="SI APROBADAS"/>
  </r>
  <r>
    <x v="7"/>
    <s v="02-02-01-000-001-03"/>
    <n v="16"/>
    <s v="Materiales y suministros - Frutas y nueces"/>
    <s v="PAPAYA NORMAL X 500 GR"/>
    <n v="93131608"/>
    <s v="Mínima cuantía"/>
    <n v="1"/>
    <n v="12"/>
    <n v="120"/>
    <n v="240000"/>
    <s v="GRAMO"/>
    <s v="SI APROBADAS"/>
  </r>
  <r>
    <x v="7"/>
    <s v="02-02-01-000-001-03"/>
    <n v="16"/>
    <s v="Materiales y suministros - Frutas y nueces"/>
    <s v="PERAS VERDES X 500 GR"/>
    <n v="93131608"/>
    <s v="Mínima cuantía"/>
    <n v="1"/>
    <n v="12"/>
    <n v="80"/>
    <n v="288000"/>
    <s v="GRAMO"/>
    <s v="SI APROBADAS"/>
  </r>
  <r>
    <x v="7"/>
    <s v="02-02-01-000-001-03"/>
    <n v="16"/>
    <s v="Materiales y suministros - Frutas y nueces"/>
    <s v="PIÑA DULCE GOLDEN X 500 GR"/>
    <n v="93131608"/>
    <s v="Mínima cuantía"/>
    <n v="1"/>
    <n v="12"/>
    <n v="220"/>
    <n v="440000"/>
    <s v="GRAMO"/>
    <s v="SI APROBADAS"/>
  </r>
  <r>
    <x v="7"/>
    <s v="02-02-01-000-001-03"/>
    <n v="16"/>
    <s v="Materiales y suministros - Frutas y nueces"/>
    <s v="UCHUVAS X 500 GR"/>
    <n v="93131608"/>
    <s v="Mínima cuantía"/>
    <n v="1"/>
    <n v="3"/>
    <n v="40"/>
    <n v="160000"/>
    <s v="GRAMO"/>
    <s v="SI APROBADAS"/>
  </r>
  <r>
    <x v="7"/>
    <s v="02-02-01-000-001-03"/>
    <n v="16"/>
    <s v="Materiales y suministros - Frutas y nueces"/>
    <s v="UVAS CHILENA X LIBRA X 500 GR"/>
    <n v="93131608"/>
    <s v="Mínima cuantía"/>
    <n v="1"/>
    <n v="3"/>
    <n v="40"/>
    <n v="300000"/>
    <s v="GRAMO"/>
    <s v="SI APROBADAS"/>
  </r>
  <r>
    <x v="7"/>
    <s v="02-02-01-000-001-04"/>
    <n v="16"/>
    <s v="Materiales y suministros - Semillas y frutos oleaginosos"/>
    <s v="BOLSA DE MANI CON ARANDANOS X 45 GR"/>
    <n v="93131608"/>
    <s v="Mínima cuantía"/>
    <n v="1"/>
    <n v="12"/>
    <n v="50"/>
    <n v="2145000"/>
    <s v="UNIDAD"/>
    <s v="SI APROBADAS"/>
  </r>
  <r>
    <x v="7"/>
    <s v="02-02-01-000-001-04"/>
    <n v="16"/>
    <s v="Materiales y suministros - Semillas y frutos oleaginosos"/>
    <s v="CAJA DE MANI CON UVAS X 6 UNIDADES"/>
    <n v="93131608"/>
    <s v="Mínima cuantía"/>
    <n v="1"/>
    <n v="12"/>
    <n v="70"/>
    <n v="609000"/>
    <s v="UNIDAD"/>
    <s v="SI APROBADAS"/>
  </r>
  <r>
    <x v="7"/>
    <s v="02-02-01-000-001-04"/>
    <n v="16"/>
    <s v="Materiales y suministros - Semillas y frutos oleaginosos"/>
    <s v="MAIZ TIERNO X 600 GR"/>
    <n v="93131608"/>
    <s v="Mínima cuantía"/>
    <n v="1"/>
    <n v="12"/>
    <n v="10"/>
    <n v="69000"/>
    <s v="UNIDAD"/>
    <s v="SI APROBADAS"/>
  </r>
  <r>
    <x v="7"/>
    <s v="02-02-01-000-001-04"/>
    <n v="16"/>
    <s v="Materiales y suministros - Semillas y frutos oleaginosos"/>
    <s v="MANI CON SAL X 220 gr"/>
    <n v="93131608"/>
    <s v="Mínima cuantía"/>
    <n v="1"/>
    <n v="12"/>
    <n v="80"/>
    <n v="312000"/>
    <s v="UNIDAD"/>
    <s v="SI APROBADAS"/>
  </r>
  <r>
    <x v="7"/>
    <s v="02-02-01-000-001-05"/>
    <n v="16"/>
    <s v="Materiales y suministros - Raíces y tubérculos comestibles ricos en almidón o inulina"/>
    <s v="PAQUETES DE ACHIRAS X 250gr."/>
    <n v="93131608"/>
    <s v="Mínima cuantía"/>
    <n v="1"/>
    <n v="12"/>
    <n v="90"/>
    <n v="1575000"/>
    <s v="UNIDAD"/>
    <s v="SI APROBADAS"/>
  </r>
  <r>
    <x v="7"/>
    <s v="02-02-01-000-001-06"/>
    <n v="16"/>
    <s v="Materiales y suministros - Plantas aromáticas, bebestibles y especias"/>
    <s v="AROMATICA DE FRUTAS "/>
    <n v="93131608"/>
    <s v="Mínima cuantía"/>
    <n v="1"/>
    <n v="12"/>
    <n v="20"/>
    <n v="722000"/>
    <s v="UNIDAD"/>
    <s v="SI APROBADAS"/>
  </r>
  <r>
    <x v="7"/>
    <s v="02-02-01-000-001-06"/>
    <n v="16"/>
    <s v="Materiales y suministros - Plantas aromáticas, bebestibles y especias"/>
    <s v="CAFÉ  INSTANTANEO X 170 gr"/>
    <n v="93131608"/>
    <s v="Mínima cuantía"/>
    <n v="1"/>
    <n v="12"/>
    <n v="10"/>
    <n v="162000"/>
    <s v="UNIDAD"/>
    <s v="SI APROBADAS"/>
  </r>
  <r>
    <x v="7"/>
    <s v="02-02-01-000-001-06"/>
    <n v="16"/>
    <s v="Materiales y suministros - Plantas aromáticas, bebestibles y especias"/>
    <s v="CAFÉ  X 500 gr"/>
    <n v="93131608"/>
    <s v="Mínima cuantía"/>
    <n v="1"/>
    <n v="12"/>
    <n v="80"/>
    <n v="1456000"/>
    <s v="UNIDAD"/>
    <s v="SI APROBADAS"/>
  </r>
  <r>
    <x v="7"/>
    <s v="02-02-01-000-001-09"/>
    <n v="10"/>
    <s v="Materiales y suministros - Productos de forraje, fibras, plantas vivas, flores y capullos de flores, tabaco en rama y caucho natural"/>
    <s v="ARREGLOS FLORALES PARA TODA OCASIÓN "/>
    <n v="10161907"/>
    <s v="Selección abreviada subasta inversa (No disponible)"/>
    <n v="3"/>
    <n v="3"/>
    <n v="1"/>
    <n v="5000000"/>
    <s v="UNIDAD"/>
    <s v="NO SOLICITADAS"/>
  </r>
  <r>
    <x v="7"/>
    <s v="02-02-01-000-002-03"/>
    <n v="16"/>
    <s v="Materiales y suministros - Huevos de gallina o de otras aves, con cáscara, frescos"/>
    <s v="HUEVOS AAA X 30"/>
    <n v="93131608"/>
    <s v="Mínima cuantía"/>
    <n v="1"/>
    <n v="12"/>
    <n v="22"/>
    <n v="264000"/>
    <s v="UNIDAD"/>
    <s v="SI APROBADAS"/>
  </r>
  <r>
    <x v="7"/>
    <s v="02-02-01-001-005"/>
    <n v="10"/>
    <s v="Materiales y suministros - Piedra, arena y arcilla"/>
    <s v="YESO BLANCO X  KILO EMPAQUE INDIVIDUAL"/>
    <n v="30151805"/>
    <s v="Selección abreviada subasta inversa (No disponible)"/>
    <n v="3"/>
    <n v="3"/>
    <n v="150"/>
    <n v="3510000"/>
    <s v="KILOGRAMO"/>
    <s v="NO SOLICITADAS"/>
  </r>
  <r>
    <x v="7"/>
    <s v="02-02-01-001-008"/>
    <n v="16"/>
    <s v="Materiales y suministros - Agua natural"/>
    <s v="AGUA BOTELLA X 600 ML "/>
    <n v="93131608"/>
    <s v="Mínima cuantía"/>
    <n v="1"/>
    <n v="12"/>
    <n v="100"/>
    <n v="4080000"/>
    <s v="UNIDAD"/>
    <s v="SI APROBADAS"/>
  </r>
  <r>
    <x v="7"/>
    <s v="02-02-01-001-008"/>
    <n v="16"/>
    <s v="Materiales y suministros - Agua natural"/>
    <s v="AGUA VASO  9 OZ"/>
    <n v="93131608"/>
    <s v="Mínima cuantía"/>
    <n v="1"/>
    <n v="12"/>
    <n v="15"/>
    <n v="396000"/>
    <s v="UNIDAD"/>
    <s v="SI APROBADAS"/>
  </r>
  <r>
    <x v="7"/>
    <s v="02-02-01-001-008"/>
    <n v="16"/>
    <s v="Materiales y suministros - Agua natural"/>
    <s v="AGUA BOTELLA X 250 ML"/>
    <n v="93131608"/>
    <s v="Mínima cuantía"/>
    <n v="1"/>
    <n v="12"/>
    <n v="120"/>
    <n v="1440000"/>
    <s v="UNIDAD"/>
    <s v="SI APROBADAS"/>
  </r>
  <r>
    <x v="7"/>
    <s v="02-02-01-002-001-01"/>
    <n v="16"/>
    <s v="Materiales y suministros - Carne y productos cárnicos"/>
    <s v="JAMON TAJADO PREMIUM  X 30 TAJADAS "/>
    <n v="93131608"/>
    <s v="Mínima cuantía"/>
    <n v="1"/>
    <n v="12"/>
    <n v="80"/>
    <n v="1216000"/>
    <s v="UNIDAD"/>
    <s v="SI APROBADAS"/>
  </r>
  <r>
    <x v="7"/>
    <s v="02-02-01-002-001-02"/>
    <n v="16"/>
    <s v="Materiales y suministros - Preparaciones y conservas de pescado, crustáceos, moluscos y demás invertebrados acuáticos"/>
    <s v="ATUN X 160 GR"/>
    <n v="93131608"/>
    <s v="Mínima cuantía"/>
    <n v="11"/>
    <n v="12"/>
    <n v="80"/>
    <n v="360000"/>
    <s v="UNIDAD"/>
    <s v="SI APROBADAS"/>
  </r>
  <r>
    <x v="7"/>
    <s v="02-02-01-002-001-04"/>
    <n v="16"/>
    <s v="Materiales y suministros - Preparaciones y conservas de frutas y nueces"/>
    <s v="JUGO DE FRUTAS X 8 OZ X 24"/>
    <n v="93131608"/>
    <s v="Mínima cuantía"/>
    <n v="1"/>
    <n v="12"/>
    <n v="40"/>
    <n v="1152000"/>
    <s v="UNIDAD"/>
    <s v="SI APROBADAS"/>
  </r>
  <r>
    <x v="7"/>
    <s v="02-02-01-002-001-04"/>
    <n v="16"/>
    <s v="Materiales y suministros - Preparaciones y conservas de frutas y nueces"/>
    <s v="BEBIDA AZUCARADA OSCURA  X 400 ML"/>
    <n v="93131608"/>
    <s v="Mínima cuantía"/>
    <n v="1"/>
    <n v="12"/>
    <n v="34"/>
    <n v="734400"/>
    <s v="UNIDAD"/>
    <s v="SI APROBADAS"/>
  </r>
  <r>
    <x v="7"/>
    <s v="02-02-01-002-001-04"/>
    <n v="16"/>
    <s v="Materiales y suministros - Preparaciones y conservas de frutas y nueces"/>
    <s v="BEBIDA AZUCARADA OSCURA  X 250 ML "/>
    <n v="93131608"/>
    <s v="Mínima cuantía"/>
    <n v="1"/>
    <n v="12"/>
    <n v="35"/>
    <n v="546000"/>
    <s v="UNIDAD"/>
    <s v="SI APROBADAS"/>
  </r>
  <r>
    <x v="7"/>
    <s v="02-02-01-002-001-04"/>
    <n v="16"/>
    <s v="Materiales y suministros - Preparaciones y conservas de frutas y nueces"/>
    <s v="BEBIDA TE X 500 ML"/>
    <n v="93131608"/>
    <s v="Mínima cuantía"/>
    <n v="1"/>
    <n v="12"/>
    <n v="15"/>
    <n v="450000"/>
    <s v="UNIDAD"/>
    <s v="SI APROBADAS"/>
  </r>
  <r>
    <x v="7"/>
    <s v="02-02-01-002-001-05"/>
    <n v="16"/>
    <s v="Materiales y suministros - Aceites y grasas animales y vegetales"/>
    <s v="ACEITE DE OLIVA X 1000 GR"/>
    <n v="93131608"/>
    <s v="Mínima cuantía"/>
    <n v="1"/>
    <n v="12"/>
    <n v="5"/>
    <n v="199750"/>
    <s v="UNIDAD"/>
    <s v="SI APROBADAS"/>
  </r>
  <r>
    <x v="7"/>
    <s v="02-02-01-002-002"/>
    <n v="16"/>
    <s v="Materiales y suministros - Productos lácteos y ovoproductos"/>
    <s v="CREMA PARA CAFÉ X  450 gr"/>
    <n v="93131608"/>
    <s v="Mínima cuantía"/>
    <n v="1"/>
    <n v="12"/>
    <n v="80"/>
    <n v="1072000"/>
    <s v="UNIDAD"/>
    <s v="SI APROBADAS"/>
  </r>
  <r>
    <x v="7"/>
    <s v="02-02-01-002-002"/>
    <n v="16"/>
    <s v="Materiales y suministros - Productos lácteos y ovoproductos"/>
    <s v="MANTEQUILLA DE MESA  LIGHT X 1000GR. GRANDE"/>
    <n v="93131608"/>
    <s v="Mínima cuantía"/>
    <n v="1"/>
    <n v="12"/>
    <n v="10"/>
    <n v="162500"/>
    <s v="UNIDAD"/>
    <s v="SI APROBADAS"/>
  </r>
  <r>
    <x v="7"/>
    <s v="02-02-01-002-002"/>
    <n v="16"/>
    <s v="Materiales y suministros - Productos lácteos y ovoproductos"/>
    <s v="QUESO CAMPESINO LAMINADO X 250 gr"/>
    <n v="93131608"/>
    <s v="Mínima cuantía"/>
    <n v="1"/>
    <n v="12"/>
    <n v="90"/>
    <n v="423000"/>
    <s v="UNIDAD"/>
    <s v="SI APROBADAS"/>
  </r>
  <r>
    <x v="7"/>
    <s v="02-02-01-002-002"/>
    <n v="16"/>
    <s v="Materiales y suministros - Productos lácteos y ovoproductos"/>
    <s v="QUESO EN LONJAS (PARA SANDWICH) X 25 TAJADAS"/>
    <n v="93131608"/>
    <s v="Mínima cuantía"/>
    <n v="1"/>
    <n v="12"/>
    <n v="90"/>
    <n v="1426500"/>
    <s v="UNIDAD"/>
    <s v="SI APROBADAS"/>
  </r>
  <r>
    <x v="7"/>
    <s v="02-02-01-002-003-04"/>
    <n v="16"/>
    <s v="Materiales y suministros - Productos de panadería"/>
    <s v="AREPA PAISA "/>
    <n v="93131608"/>
    <s v="Mínima cuantía"/>
    <n v="1"/>
    <n v="12"/>
    <n v="85"/>
    <n v="289000"/>
    <s v="UNIDAD"/>
    <s v="SI APROBADAS"/>
  </r>
  <r>
    <x v="7"/>
    <s v="02-02-01-002-003-04"/>
    <n v="16"/>
    <s v="Materiales y suministros - Productos de panadería"/>
    <s v="GALLETAS INTEGRALES"/>
    <n v="93131608"/>
    <s v="Mínima cuantía"/>
    <n v="1"/>
    <n v="12"/>
    <n v="300"/>
    <n v="1290600"/>
    <s v="UNIDAD"/>
    <s v="SI APROBADAS"/>
  </r>
  <r>
    <x v="7"/>
    <s v="02-02-01-002-003-04"/>
    <n v="16"/>
    <s v="Materiales y suministros - Productos de panadería"/>
    <s v="PAN PARA SANDWICH BLANCO  GRANDE"/>
    <n v="93131608"/>
    <s v="Mínima cuantía"/>
    <n v="1"/>
    <n v="12"/>
    <n v="90"/>
    <n v="387000"/>
    <s v="UNIDAD"/>
    <s v="SI APROBADAS"/>
  </r>
  <r>
    <x v="7"/>
    <s v="02-02-01-002-003-04"/>
    <n v="16"/>
    <s v="Materiales y suministros - Productos de panadería"/>
    <s v="PAN PARA SANDWICH INTEGRAL GRANDE"/>
    <n v="93131608"/>
    <s v="Mínima cuantía"/>
    <n v="1"/>
    <n v="12"/>
    <n v="90"/>
    <n v="445500"/>
    <s v="UNIDAD"/>
    <s v="SI APROBADAS"/>
  </r>
  <r>
    <x v="7"/>
    <s v="02-02-01-002-003-05"/>
    <n v="16"/>
    <s v="Materiales y suministros - Azúcar"/>
    <s v="AZUCAR  MORENA "/>
    <n v="93131608"/>
    <s v="Mínima cuantía"/>
    <n v="1"/>
    <n v="12"/>
    <n v="75"/>
    <n v="231750"/>
    <s v="KILOGRAMO"/>
    <s v="SI APROBADAS"/>
  </r>
  <r>
    <x v="7"/>
    <s v="02-02-01-002-003-05"/>
    <n v="16"/>
    <s v="Materiales y suministros - Azúcar"/>
    <s v="AZUCAR LIGHT EN PASTILLAS X 450 "/>
    <n v="93131608"/>
    <s v="Mínima cuantía"/>
    <n v="1"/>
    <n v="12"/>
    <n v="20"/>
    <n v="297000"/>
    <s v="UNIDAD"/>
    <s v="SI APROBADAS"/>
  </r>
  <r>
    <x v="7"/>
    <s v="02-02-01-002-003-06"/>
    <n v="16"/>
    <s v="Materiales y suministros - Cacao, chocolate y confitería"/>
    <s v="CHICLE SIN AZUCAR X 9 PASTILLAS "/>
    <n v="93131608"/>
    <s v="Mínima cuantía"/>
    <n v="1"/>
    <n v="12"/>
    <n v="80"/>
    <n v="3120000"/>
    <s v="UNIDAD"/>
    <s v="SI APROBADAS"/>
  </r>
  <r>
    <x v="7"/>
    <s v="02-02-01-002-003-06"/>
    <n v="16"/>
    <s v="Materiales y suministros - Cacao, chocolate y confitería"/>
    <s v="DULCES DE CAFE X 100 UNIDADES"/>
    <n v="93131608"/>
    <s v="Mínima cuantía"/>
    <n v="1"/>
    <n v="12"/>
    <n v="80"/>
    <n v="432000"/>
    <s v="UNIDAD"/>
    <s v="SI APROBADAS"/>
  </r>
  <r>
    <x v="7"/>
    <s v="02-02-01-002-003-09"/>
    <n v="16"/>
    <s v="Materiales y suministros - Otros productos alimenticios n. C. P."/>
    <s v="BOLSA SALSA DE TOMATE X 400GR"/>
    <n v="93131608"/>
    <s v="Mínima cuantía"/>
    <n v="1"/>
    <n v="12"/>
    <n v="10"/>
    <n v="85000"/>
    <s v="UNIDAD"/>
    <s v="SI APROBADAS"/>
  </r>
  <r>
    <x v="7"/>
    <s v="02-02-01-002-003-09"/>
    <n v="16"/>
    <s v="Materiales y suministros - Otros productos alimenticios n. C. P."/>
    <s v="BOLSA MAYONESA X 400GR"/>
    <n v="93131608"/>
    <s v="Mínima cuantía"/>
    <n v="1"/>
    <n v="12"/>
    <n v="10"/>
    <n v="89000"/>
    <s v="UNIDAD"/>
    <s v="SI APROBADAS"/>
  </r>
  <r>
    <x v="7"/>
    <s v="02-02-01-002-003-09"/>
    <n v="16"/>
    <s v="Materiales y suministros - Otros productos alimenticios n. C. P."/>
    <s v="CHICHARRONES AMERICANO "/>
    <n v="93131608"/>
    <s v="Mínima cuantía"/>
    <n v="1"/>
    <n v="12"/>
    <n v="80"/>
    <n v="424080"/>
    <s v="UNIDAD"/>
    <s v="SI APROBADAS"/>
  </r>
  <r>
    <x v="7"/>
    <s v="02-02-01-002-003-09"/>
    <n v="16"/>
    <s v="Materiales y suministros - Otros productos alimenticios n. C. P."/>
    <s v="PAPAS SABOR A POLLO X 12 UND"/>
    <n v="93131608"/>
    <s v="Mínima cuantía"/>
    <n v="1"/>
    <n v="12"/>
    <n v="40"/>
    <n v="300000"/>
    <s v="UNIDAD"/>
    <s v="SI APROBADAS"/>
  </r>
  <r>
    <x v="7"/>
    <s v="02-02-01-002-003-09"/>
    <n v="16"/>
    <s v="Materiales y suministros - Otros productos alimenticios n. C. P."/>
    <s v="PAPAS SABOR NATURAL X 12 UND"/>
    <n v="93131608"/>
    <s v="Mínima cuantía"/>
    <n v="1"/>
    <n v="12"/>
    <n v="40"/>
    <n v="300000"/>
    <s v="UNIDAD"/>
    <s v="SI APROBADAS"/>
  </r>
  <r>
    <x v="7"/>
    <s v="02-02-01-002-003-09"/>
    <n v="16"/>
    <s v="Materiales y suministros - Otros productos alimenticios n. C. P."/>
    <s v="VINAGRE BALSAMICO X 1000 GR"/>
    <n v="93131608"/>
    <s v="Mínima cuantía"/>
    <n v="1"/>
    <n v="12"/>
    <n v="5"/>
    <n v="159750"/>
    <s v="UNIDAD"/>
    <s v="SI APROBADAS"/>
  </r>
  <r>
    <x v="7"/>
    <s v="02-02-01-002-007"/>
    <n v="10"/>
    <s v="Materiales y suministros - Artículos textiles (excepto prendas de vestir)"/>
    <s v="TERCIOPELO COLOR AZUL REY POR METROS DE  1,50 DE ANCHO"/>
    <n v="11161705"/>
    <s v="Selección abreviada subasta inversa (No disponible)"/>
    <n v="3"/>
    <n v="3"/>
    <n v="56"/>
    <n v="970200"/>
    <s v="METRO"/>
    <s v="NO SOLICITADAS"/>
  </r>
  <r>
    <x v="7"/>
    <s v="02-02-01-002-007"/>
    <n v="10"/>
    <s v="Materiales y suministros - Artículos textiles (excepto prendas de vestir)"/>
    <s v=" POLISOMBRA VERDE O TELA VERDE IMPRESA SECCION 1,05 M ANCHO  PESO 60 GR/M2 X METROS  "/>
    <n v="11151518"/>
    <s v="Selección abreviada subasta inversa (No disponible)"/>
    <n v="3"/>
    <n v="3"/>
    <n v="100"/>
    <n v="220500"/>
    <s v="METRO"/>
    <s v="NO SOLICITADAS"/>
  </r>
  <r>
    <x v="7"/>
    <s v="02-02-01-002-007"/>
    <n v="16"/>
    <s v="Materiales y suministros - Artículos textiles (excepto prendas de vestir)"/>
    <s v="ADQUISICION E INSTALACION A TODO COSTO DE CORTINAS DE ALOJAMIENTO MILITAR E INSTALACIONES PERTENECIENTES AL CUARTEL GENERAL COFAC EN BOGOTA D.C."/>
    <n v="52131501"/>
    <s v="Mínima cuantía"/>
    <n v="4"/>
    <n v="6"/>
    <n v="1"/>
    <n v="50000000"/>
    <s v="GLOBAL"/>
    <s v="NO SOLICITADAS"/>
  </r>
  <r>
    <x v="7"/>
    <s v="02-02-01-002-008"/>
    <n v="16"/>
    <s v="Materiales y suministros - Dotación (prendas de vestir y calzado)"/>
    <s v="CHALECO PORTA HERRAMIENRA COLOR NEGRO CON REFLECTIVOS EN AMARILLO. CON SIERRE EN CREMALLERA. APROXIMADAMETE 15 COMPARTIMIENTOS. REF. ME609187"/>
    <n v="53103101"/>
    <s v="Selección abreviada subasta inversa (No disponible)"/>
    <n v="3"/>
    <n v="3"/>
    <n v="22"/>
    <n v="4365900"/>
    <s v="UNIDAD"/>
    <s v="NO SOLICITADAS"/>
  </r>
  <r>
    <x v="7"/>
    <s v="02-02-01-003-001"/>
    <n v="10"/>
    <s v="Materiales y suministros - Productos de madera, corcho, cestería y espartería"/>
    <s v="LAMINA TRIPLEX  SECCION (12 MM X 1.22 X2.44) C/U"/>
    <n v="30103605"/>
    <s v="Selección abreviada subasta inversa (No disponible)"/>
    <n v="3"/>
    <n v="3"/>
    <n v="30"/>
    <n v="2025000"/>
    <s v="UNIDAD"/>
    <s v="NO SOLICITADAS"/>
  </r>
  <r>
    <x v="7"/>
    <s v="02-02-01-003-001"/>
    <n v="10"/>
    <s v="Materiales y suministros - Productos de madera, corcho, cestería y espartería"/>
    <s v="LAMINA TRIPLEX SECCION (15 MM X1.22 X2.44) C/U"/>
    <n v="30103605"/>
    <s v="Selección abreviada subasta inversa (No disponible)"/>
    <n v="3"/>
    <n v="3"/>
    <n v="30"/>
    <n v="2469000"/>
    <s v="UNIDAD"/>
    <s v="NO SOLICITADAS"/>
  </r>
  <r>
    <x v="7"/>
    <s v="02-02-01-003-001"/>
    <n v="10"/>
    <s v="Materiales y suministros - Productos de madera, corcho, cestería y espartería"/>
    <s v="LAMINA TRIPLEX SECCION ( 4MM X 1.22 X2.44) C/U"/>
    <n v="30103605"/>
    <s v="Selección abreviada subasta inversa (No disponible)"/>
    <n v="3"/>
    <n v="3"/>
    <n v="30"/>
    <n v="693000"/>
    <s v="UNIDAD"/>
    <s v="NO SOLICITADAS"/>
  </r>
  <r>
    <x v="7"/>
    <s v="02-02-01-003-001"/>
    <n v="10"/>
    <s v="Materiales y suministros - Productos de madera, corcho, cestería y espartería"/>
    <s v="LAMINA TRIPLEX SECCION ( 9MM X 1.22X 2.44) C/U"/>
    <n v="30103605"/>
    <s v="Selección abreviada subasta inversa (No disponible)"/>
    <n v="3"/>
    <n v="3"/>
    <n v="30"/>
    <n v="1332000"/>
    <s v="UNIDAD"/>
    <s v="NO SOLICITADAS"/>
  </r>
  <r>
    <x v="7"/>
    <s v="02-02-01-003-001"/>
    <n v="10"/>
    <s v="Materiales y suministros - Productos de madera, corcho, cestería y espartería"/>
    <s v="LAMINAS MADERA BLANCO BRILLANTE (15MX1.83X2.44)"/>
    <n v="30103605"/>
    <s v="Selección abreviada subasta inversa (No disponible)"/>
    <n v="3"/>
    <n v="3"/>
    <n v="15"/>
    <n v="1054500"/>
    <s v="UNIDAD"/>
    <s v="NO SOLICITADAS"/>
  </r>
  <r>
    <x v="7"/>
    <s v="02-02-01-003-001"/>
    <n v="10"/>
    <s v="Materiales y suministros - Productos de madera, corcho, cestería y espartería"/>
    <s v="LAMINAS MADERA WENGE MADECOR (15MX1.83X2.44)"/>
    <n v="30103605"/>
    <s v="Selección abreviada subasta inversa (No disponible)"/>
    <n v="3"/>
    <n v="3"/>
    <n v="20"/>
    <n v="1406000"/>
    <s v="UNIDAD"/>
    <s v="NO SOLICITADAS"/>
  </r>
  <r>
    <x v="7"/>
    <s v="02-02-01-003-001"/>
    <n v="10"/>
    <s v="Materiales y suministros - Productos de madera, corcho, cestería y espartería"/>
    <s v="LAMINAS MADERA BLANCO MADECOR (15MMX1.83X2.44)"/>
    <n v="30103605"/>
    <s v="Selección abreviada subasta inversa (No disponible)"/>
    <n v="3"/>
    <n v="3"/>
    <n v="15"/>
    <n v="355500"/>
    <s v="UNIDAD"/>
    <s v="NO SOLICITADAS"/>
  </r>
  <r>
    <x v="7"/>
    <s v="02-02-01-003-001"/>
    <n v="10"/>
    <s v="Materiales y suministros - Productos de madera, corcho, cestería y espartería"/>
    <s v="MADERA CEDRO REF. PUERTO ASIS (0.30X0.10X3.00)"/>
    <n v="11121616"/>
    <s v="Selección abreviada subasta inversa (No disponible)"/>
    <n v="3"/>
    <n v="3"/>
    <n v="25"/>
    <n v="3015000"/>
    <s v="UNIDAD"/>
    <s v="NO SOLICITADAS"/>
  </r>
  <r>
    <x v="7"/>
    <s v="02-02-01-003-001"/>
    <n v="10"/>
    <s v="Materiales y suministros - Productos de madera, corcho, cestería y espartería"/>
    <s v="GUIA CAJON EXTEN TIPO PESADO 45MMX45CM (JGO 4 PZS)"/>
    <n v="30103101"/>
    <s v="Selección abreviada subasta inversa (No disponible)"/>
    <n v="3"/>
    <n v="3"/>
    <n v="50"/>
    <n v="535000"/>
    <s v="UNIDAD"/>
    <s v="NO SOLICITADAS"/>
  </r>
  <r>
    <x v="7"/>
    <s v="02-02-01-004-002"/>
    <n v="16"/>
    <s v="Materiales y suministros - Productos metálicos elaborados (excepto maquinaria y equipo)"/>
    <s v="CERRADURA ALCOBA POMA MADERA"/>
    <n v="31162402"/>
    <s v="Selección abreviada subasta inversa (No disponible)"/>
    <n v="3"/>
    <n v="3"/>
    <n v="100"/>
    <n v="2130000"/>
    <s v="UNIDAD"/>
    <s v="NO SOLICITADAS"/>
  </r>
  <r>
    <x v="7"/>
    <s v="02-02-01-003-001"/>
    <n v="16"/>
    <s v="Materiales y suministros - Productos de madera, corcho, cestería y espartería"/>
    <s v="LAMINA DE TRIPLEX DE 18 MM X 2.44 X 1.22"/>
    <n v="30103605"/>
    <s v="Selección abreviada subasta inversa (No disponible)"/>
    <n v="3"/>
    <n v="3"/>
    <n v="15"/>
    <n v="1497000"/>
    <s v="UNIDAD"/>
    <s v="NO SOLICITADAS"/>
  </r>
  <r>
    <x v="7"/>
    <s v="02-02-01-003-001"/>
    <n v="16"/>
    <s v="Materiales y suministros - Productos de madera, corcho, cestería y espartería"/>
    <s v="LAMINA DE TRIPLEX DE 15 MM X 2.44 X 1.22"/>
    <n v="30103605"/>
    <s v="Selección abreviada subasta inversa (No disponible)"/>
    <n v="3"/>
    <n v="3"/>
    <n v="15"/>
    <n v="1239000"/>
    <s v="UNIDAD"/>
    <s v="NO SOLICITADAS"/>
  </r>
  <r>
    <x v="7"/>
    <s v="02-02-01-003-001"/>
    <n v="16"/>
    <s v="Materiales y suministros - Productos de madera, corcho, cestería y espartería"/>
    <s v="LAMINA DE TRIPLEX DE 12 MM X 2.44 X 1.22"/>
    <n v="30103605"/>
    <s v="Selección abreviada subasta inversa (No disponible)"/>
    <n v="3"/>
    <n v="3"/>
    <n v="15"/>
    <n v="1030500"/>
    <s v="UNIDAD"/>
    <s v="NO SOLICITADAS"/>
  </r>
  <r>
    <x v="7"/>
    <s v="02-02-01-003-001"/>
    <n v="16"/>
    <s v="Materiales y suministros - Productos de madera, corcho, cestería y espartería"/>
    <s v="LAMINA DE TRIPLEX DE 4 MM X 2.44 X 1.22"/>
    <n v="30103605"/>
    <s v="Selección abreviada subasta inversa (No disponible)"/>
    <n v="3"/>
    <n v="3"/>
    <n v="40"/>
    <n v="1524000"/>
    <s v="UNIDAD"/>
    <s v="NO SOLICITADAS"/>
  </r>
  <r>
    <x v="7"/>
    <s v="02-02-01-003-001"/>
    <n v="16"/>
    <s v="Materiales y suministros - Productos de madera, corcho, cestería y espartería"/>
    <s v="LAMINA DE  MADECOR WENGUE DE 15 MM X 2.44 X 1.83"/>
    <n v="30103605"/>
    <s v="Selección abreviada subasta inversa (No disponible)"/>
    <n v="3"/>
    <n v="3"/>
    <n v="30"/>
    <n v="4122000"/>
    <s v="UNIDAD"/>
    <s v="NO SOLICITADAS"/>
  </r>
  <r>
    <x v="7"/>
    <s v="02-02-01-003-001"/>
    <n v="16"/>
    <s v="Materiales y suministros - Productos de madera, corcho, cestería y espartería"/>
    <s v="LAMINA DE MADECOR BLANCO  DE 15 MM X 2.44 X 1.83"/>
    <n v="30103605"/>
    <s v="Selección abreviada subasta inversa (No disponible)"/>
    <n v="3"/>
    <n v="3"/>
    <n v="15"/>
    <n v="2013000"/>
    <s v="UNIDAD"/>
    <s v="NO SOLICITADAS"/>
  </r>
  <r>
    <x v="7"/>
    <s v="02-02-01-003-001"/>
    <n v="16"/>
    <s v="Materiales y suministros - Productos de madera, corcho, cestería y espartería"/>
    <s v="MADERA PINO SECCION ( 3M X 0.10X0.10)"/>
    <n v="11121616"/>
    <s v="Selección abreviada subasta inversa (No disponible)"/>
    <n v="3"/>
    <n v="3"/>
    <n v="10"/>
    <n v="298000"/>
    <s v="UNIDAD"/>
    <s v="NO SOLICITADAS"/>
  </r>
  <r>
    <x v="7"/>
    <s v="02-02-01-003-001"/>
    <n v="16"/>
    <s v="Materiales y suministros - Productos de madera, corcho, cestería y espartería"/>
    <s v="MADERA ORDINARIA PINO  SECCION (0.3X0.25X3)"/>
    <n v="11121616"/>
    <s v="Selección abreviada subasta inversa (No disponible)"/>
    <n v="3"/>
    <n v="3"/>
    <n v="10"/>
    <n v="218000"/>
    <s v="UNIDAD"/>
    <s v="NO SOLICITADAS"/>
  </r>
  <r>
    <x v="7"/>
    <s v="02-02-01-003-001"/>
    <n v="16"/>
    <s v="Materiales y suministros - Productos de madera, corcho, cestería y espartería"/>
    <s v="GUIA EXTENSIBLE CAJON 45MMX45CMX JUEGO TIPO PESADA"/>
    <n v="30103101"/>
    <s v="Selección abreviada subasta inversa (No disponible)"/>
    <n v="3"/>
    <n v="3"/>
    <n v="150"/>
    <n v="2730000"/>
    <s v="UNIDAD"/>
    <s v="NO SOLICITADAS"/>
  </r>
  <r>
    <x v="7"/>
    <s v="02-02-01-003-001"/>
    <n v="16"/>
    <s v="Materiales y suministros - Productos de madera, corcho, cestería y espartería"/>
    <s v="GUIA EXTENSIBLE CAJON 45MMX35CMX JUEGO TIPO PESADA"/>
    <n v="30103101"/>
    <s v="Selección abreviada subasta inversa (No disponible)"/>
    <n v="3"/>
    <n v="3"/>
    <n v="50"/>
    <n v="210000"/>
    <s v="UNIDAD"/>
    <s v="NO SOLICITADAS"/>
  </r>
  <r>
    <x v="7"/>
    <s v="02-02-01-003-002-01"/>
    <n v="16"/>
    <s v="Materiales y suministros - Pasta de papel, papel y cartón"/>
    <s v="PAPEL HIGIENICO POR ROLLO"/>
    <n v="14111704"/>
    <s v="Selección abreviada subasta inversa (No disponible)"/>
    <n v="3"/>
    <n v="3"/>
    <n v="500"/>
    <n v="1350000"/>
    <s v="UNIDAD"/>
    <s v="NO SOLICITADAS"/>
  </r>
  <r>
    <x v="7"/>
    <s v="02-02-01-003-002-01"/>
    <n v="16"/>
    <s v="Materiales y suministros - Pasta de papel, papel y cartón"/>
    <s v="TOALLA SERVILLETA POR PAQUETE DE 120"/>
    <n v="47131502"/>
    <s v="Selección abreviada subasta inversa (No disponible)"/>
    <n v="3"/>
    <n v="3"/>
    <n v="500"/>
    <n v="1150000"/>
    <s v="UNIDAD"/>
    <s v="NO SOLICITADAS"/>
  </r>
  <r>
    <x v="7"/>
    <s v="02-02-01-003-002-01"/>
    <n v="10"/>
    <s v="Materiales y suministros - Pasta de papel, papel y cartón"/>
    <s v="PAÑUELOS PARA VEHICULOS"/>
    <n v="47132100"/>
    <s v="Mínima cuantía"/>
    <n v="3"/>
    <n v="3"/>
    <n v="180"/>
    <n v="1080000"/>
    <s v="UNIDAD"/>
    <s v="NO SOLICITADAS"/>
  </r>
  <r>
    <x v="7"/>
    <s v="02-02-01-003-002-01"/>
    <n v="16"/>
    <s v="Materiales y suministros - Pasta de papel, papel y cartón"/>
    <s v="PAPEL DE COCINA DESECHABLE"/>
    <n v="93131608"/>
    <s v="Mínima cuantía"/>
    <n v="1"/>
    <n v="12"/>
    <n v="10"/>
    <n v="55000"/>
    <s v="UNIDAD"/>
    <s v="SI APROBADAS"/>
  </r>
  <r>
    <x v="7"/>
    <s v="02-02-01-003-002-01"/>
    <n v="16"/>
    <s v="Materiales y suministros - Pasta de papel, papel y cartón"/>
    <s v="SERVILLETAS  X 12 PAQUETES"/>
    <n v="93131608"/>
    <s v="Mínima cuantía"/>
    <n v="1"/>
    <n v="12"/>
    <n v="8"/>
    <n v="240000"/>
    <s v="UNIDAD"/>
    <s v="SI APROBADAS"/>
  </r>
  <r>
    <x v="7"/>
    <s v="02-02-01-003-002-01"/>
    <n v="10"/>
    <s v="Materiales y suministros - Pasta de papel, papel y cartón"/>
    <s v="ETIQUETA (STICKER) PARA IMPRESORA TERMICA DATAMAX E-CLASS MARK III, TAMAÑO: 2,5X4,5 MM/ ADHESIVO: PERMANENTE/ PREST.: ROLLO X 5.000 ETQ/ COLOR: PLATA/ MATERIAL: POLIESTER."/>
    <n v="44103112"/>
    <s v="subasta"/>
    <n v="5"/>
    <n v="0"/>
    <n v="4"/>
    <n v="999368"/>
    <s v="UNIDAD"/>
    <s v="NO SOLICITADAS"/>
  </r>
  <r>
    <x v="7"/>
    <s v="02-02-01-003-002-01"/>
    <n v="10"/>
    <s v="Materiales y suministros - Pasta de papel, papel y cartón"/>
    <s v="PAPEL CALCIO, DIM.: 36&quot; (30 mts)/ G/M²: 100grs/ COLOR: BLANCO/ PREST.: ROLLO"/>
    <n v="14111510"/>
    <s v="subasta"/>
    <n v="5"/>
    <n v="0"/>
    <n v="10"/>
    <n v="1110880"/>
    <s v="UNIDAD"/>
    <s v="NO SOLICITADAS"/>
  </r>
  <r>
    <x v="7"/>
    <s v="02-02-01-003-002-01"/>
    <n v="10"/>
    <s v="Materiales y suministros - Pasta de papel, papel y cartón"/>
    <s v="PAPEL CALCIO, DIM.: 42&quot; (30 mts)/ G/M²: 100grs/ COLOR: BLANCO/ PREST.: ROLLO"/>
    <n v="14111510"/>
    <s v="subasta"/>
    <n v="5"/>
    <n v="0"/>
    <n v="14"/>
    <n v="2031596"/>
    <s v="UNIDAD"/>
    <s v="NO SOLICITADAS"/>
  </r>
  <r>
    <x v="7"/>
    <s v="02-02-01-003-002-01"/>
    <n v="10"/>
    <s v="Materiales y suministros - Pasta de papel, papel y cartón"/>
    <s v="PAPEL BOND, DIM.: 60 CM (30 mts)/ G/M²: 100grs/ COLOR: EXTRA BLANCO/ PREST.: ROLLO"/>
    <n v="14111510"/>
    <s v="subasta"/>
    <n v="5"/>
    <n v="0"/>
    <n v="10"/>
    <n v="265000"/>
    <s v="UNIDAD"/>
    <s v="NO SOLICITADAS"/>
  </r>
  <r>
    <x v="7"/>
    <s v="02-02-01-003-002-01"/>
    <n v="10"/>
    <s v="Materiales y suministros - Pasta de papel, papel y cartón"/>
    <s v="PAPEL BOND, DIM.: 36&quot; (30 mts)/ G/M²: 100grs/ COLOR: EXTRA BLANCO/ PREST.: ROLLO"/>
    <n v="14111510"/>
    <s v="subasta"/>
    <n v="5"/>
    <n v="0"/>
    <n v="10"/>
    <n v="318000"/>
    <s v="UNIDAD"/>
    <s v="NO SOLICITADAS"/>
  </r>
  <r>
    <x v="7"/>
    <s v="02-02-01-003-002-01"/>
    <n v="10"/>
    <s v="Materiales y suministros - Pasta de papel, papel y cartón"/>
    <s v="PAPEL BOND, DIM.: 42&quot; (30 mts)/ G/M²: 100grs/ COLOR: EXTRA BLANCO/ PREST.: ROLLO"/>
    <n v="14111510"/>
    <s v="subasta"/>
    <n v="5"/>
    <n v="0"/>
    <n v="15"/>
    <n v="477000"/>
    <s v="UNIDAD"/>
    <s v="NO SOLICITADAS"/>
  </r>
  <r>
    <x v="7"/>
    <s v="02-02-01-003-002-08"/>
    <n v="10"/>
    <s v="Materiales y suministros - Tipos de imprenta, planchas o cilindros, preparados para las artes gráficas, piedras litográficas impresas u otros elementos de impresión"/>
    <s v="Cartucho de tinta negra HP alta rendimiento (F6V31AL) 664XL"/>
    <n v="44103105"/>
    <s v="acuerdo marco"/>
    <n v="5"/>
    <n v="0"/>
    <n v="7"/>
    <n v="623000"/>
    <s v="UNIDAD"/>
    <s v="NO SOLICITADAS"/>
  </r>
  <r>
    <x v="7"/>
    <s v="02-02-01-003-005-01"/>
    <n v="10"/>
    <s v="Materiales y suministros - Pinturas y barnices y productos relacionados; colores para la pintura artística; tintas"/>
    <s v="HP C4810A HP No 11 Black Printhead"/>
    <n v="44103105"/>
    <s v="acuerdo marco"/>
    <n v="5"/>
    <n v="0"/>
    <n v="7"/>
    <n v="952700"/>
    <s v="UNIDAD"/>
    <s v="NO SOLICITADAS"/>
  </r>
  <r>
    <x v="7"/>
    <s v="02-02-01-003-005-01"/>
    <n v="10"/>
    <s v="Materiales y suministros - Pinturas y barnices y productos relacionados; colores para la pintura artística; tintas"/>
    <s v="HP C4811A HP No 11 Cyan Printhead"/>
    <n v="44103105"/>
    <s v="acuerdo marco"/>
    <n v="5"/>
    <n v="0"/>
    <n v="7"/>
    <n v="1074500"/>
    <s v="UNIDAD"/>
    <s v="NO SOLICITADAS"/>
  </r>
  <r>
    <x v="7"/>
    <s v="02-02-01-003-005-01"/>
    <n v="10"/>
    <s v="Materiales y suministros - Pinturas y barnices y productos relacionados; colores para la pintura artística; tintas"/>
    <s v="HP C4812A HP No 11 Magenta Printhead"/>
    <n v="44103105"/>
    <s v="acuerdo marco"/>
    <n v="5"/>
    <n v="0"/>
    <n v="7"/>
    <n v="915600"/>
    <s v="UNIDAD"/>
    <s v="NO SOLICITADAS"/>
  </r>
  <r>
    <x v="7"/>
    <s v="02-02-01-003-005-01"/>
    <n v="10"/>
    <s v="Materiales y suministros - Pinturas y barnices y productos relacionados; colores para la pintura artística; tintas"/>
    <s v="HP C4813A HP No 11 Yellow Printhead"/>
    <n v="44103105"/>
    <s v="acuerdo marco"/>
    <n v="5"/>
    <n v="0"/>
    <n v="7"/>
    <n v="1102500"/>
    <s v="UNIDAD"/>
    <s v="NO SOLICITADAS"/>
  </r>
  <r>
    <x v="7"/>
    <s v="02-02-01-003-005-01"/>
    <n v="10"/>
    <s v="Materiales y suministros - Pinturas y barnices y productos relacionados; colores para la pintura artística; tintas"/>
    <s v="HP C4844A HP No 10 Large Black Ink Crtg"/>
    <n v="44103105"/>
    <s v="acuerdo marco"/>
    <n v="5"/>
    <n v="0"/>
    <n v="7"/>
    <n v="1134000"/>
    <s v="UNIDAD"/>
    <s v="NO SOLICITADAS"/>
  </r>
  <r>
    <x v="7"/>
    <s v="02-02-01-003-005-01"/>
    <n v="10"/>
    <s v="Materiales y suministros - Pinturas y barnices y productos relacionados; colores para la pintura artística; tintas"/>
    <s v="HP C8061X HP 61X C8061X Black High Yield Original LaserJet Toner Cartridge   "/>
    <n v="44103105"/>
    <s v="acuerdo marco"/>
    <n v="5"/>
    <n v="0"/>
    <n v="3"/>
    <n v="1252500"/>
    <s v="UNIDAD"/>
    <s v="NO SOLICITADAS"/>
  </r>
  <r>
    <x v="7"/>
    <s v="02-02-01-003-005-01"/>
    <n v="10"/>
    <s v="Materiales y suministros - Pinturas y barnices y productos relacionados; colores para la pintura artística; tintas"/>
    <s v="HP C8543X HP 43X C8543X Black High Yield Original LaserJet Toner Cartridge   "/>
    <n v="44103105"/>
    <s v="acuerdo marco"/>
    <n v="5"/>
    <n v="0"/>
    <n v="5"/>
    <n v="5155000"/>
    <s v="UNIDAD"/>
    <s v="NO SOLICITADAS"/>
  </r>
  <r>
    <x v="7"/>
    <s v="02-02-01-003-005-01"/>
    <n v="10"/>
    <s v="Materiales y suministros - Pinturas y barnices y productos relacionados; colores para la pintura artística; tintas"/>
    <s v="HP C8766WL HP 95 LAR Tricolor Print Crtg"/>
    <n v="44103105"/>
    <s v="acuerdo marco"/>
    <n v="5"/>
    <n v="0"/>
    <n v="2"/>
    <n v="220400"/>
    <s v="UNIDAD"/>
    <s v="NO SOLICITADAS"/>
  </r>
  <r>
    <x v="7"/>
    <s v="02-02-01-003-005-01"/>
    <n v="10"/>
    <s v="Materiales y suministros - Pinturas y barnices y productos relacionados; colores para la pintura artística; tintas"/>
    <s v="HP C9351AL HP 21 Black LAR Inkjet Print Cartridge"/>
    <n v="44103105"/>
    <s v="acuerdo marco"/>
    <n v="5"/>
    <n v="0"/>
    <n v="5"/>
    <n v="290000"/>
    <s v="UNIDAD"/>
    <s v="NO SOLICITADAS"/>
  </r>
  <r>
    <x v="7"/>
    <s v="02-02-01-003-005-01"/>
    <n v="10"/>
    <s v="Materiales y suministros - Pinturas y barnices y productos relacionados; colores para la pintura artística; tintas"/>
    <s v="HP C9352AL HP 22 Tricolor LAR Inkjet Cartridge"/>
    <n v="44103105"/>
    <s v="acuerdo marco"/>
    <n v="5"/>
    <n v="0"/>
    <n v="5"/>
    <n v="296000"/>
    <s v="UNIDAD"/>
    <s v="NO SOLICITADAS"/>
  </r>
  <r>
    <x v="7"/>
    <s v="02-02-01-003-005-01"/>
    <n v="10"/>
    <s v="Materiales y suministros - Pinturas y barnices y productos relacionados; colores para la pintura artística; tintas"/>
    <s v="HP C9364WL HP 98 Black Inkjet Print Cartridge"/>
    <n v="44103105"/>
    <s v="acuerdo marco"/>
    <n v="5"/>
    <n v="0"/>
    <n v="2"/>
    <n v="184000"/>
    <s v="UNIDAD"/>
    <s v="NO SOLICITADAS"/>
  </r>
  <r>
    <x v="7"/>
    <s v="02-02-01-003-005-01"/>
    <n v="10"/>
    <s v="Materiales y suministros - Pinturas y barnices y productos relacionados; colores para la pintura artística; tintas"/>
    <s v="HP C9370A HP 72 130ml Photo Black Ink Cartridge For use in selected HP printers."/>
    <n v="44103105"/>
    <s v="acuerdo marco"/>
    <n v="5"/>
    <n v="0"/>
    <n v="7"/>
    <n v="1486100"/>
    <s v="UNIDAD"/>
    <s v="NO SOLICITADAS"/>
  </r>
  <r>
    <x v="7"/>
    <s v="02-02-01-003-005-01"/>
    <n v="10"/>
    <s v="Materiales y suministros - Pinturas y barnices y productos relacionados; colores para la pintura artística; tintas"/>
    <s v="HP C9371A HP 72 130ml Cyan Ink Cartridge For use in selected HP printers."/>
    <n v="44103105"/>
    <s v="acuerdo marco"/>
    <n v="5"/>
    <n v="0"/>
    <n v="7"/>
    <n v="1486100"/>
    <s v="UNIDAD"/>
    <s v="NO SOLICITADAS"/>
  </r>
  <r>
    <x v="7"/>
    <s v="02-02-01-003-005-01"/>
    <n v="10"/>
    <s v="Materiales y suministros - Pinturas y barnices y productos relacionados; colores para la pintura artística; tintas"/>
    <s v="HP C9372A HP 72 130ml Magenta Ink Cartridge For use in selected HP printers."/>
    <n v="44103105"/>
    <s v="acuerdo marco"/>
    <n v="5"/>
    <n v="0"/>
    <n v="7"/>
    <n v="1486100"/>
    <s v="UNIDAD"/>
    <s v="NO SOLICITADAS"/>
  </r>
  <r>
    <x v="7"/>
    <s v="02-02-01-003-005-01"/>
    <n v="10"/>
    <s v="Materiales y suministros - Pinturas y barnices y productos relacionados; colores para la pintura artística; tintas"/>
    <s v="HP C9373A HP 72 130ml Yellow Ink Cartridge For use in selected HP printers."/>
    <n v="44103105"/>
    <s v="acuerdo marco"/>
    <n v="5"/>
    <n v="0"/>
    <n v="7"/>
    <n v="1486100"/>
    <s v="UNIDAD"/>
    <s v="NO SOLICITADAS"/>
  </r>
  <r>
    <x v="7"/>
    <s v="02-02-01-003-005-01"/>
    <n v="10"/>
    <s v="Materiales y suministros - Pinturas y barnices y productos relacionados; colores para la pintura artística; tintas"/>
    <s v="HP C9374A HP 72 130ml Gray Ink Cartridge For use in selected HP printers."/>
    <n v="44103105"/>
    <s v="acuerdo marco"/>
    <n v="5"/>
    <n v="0"/>
    <n v="7"/>
    <n v="1410500"/>
    <s v="UNIDAD"/>
    <s v="NO SOLICITADAS"/>
  </r>
  <r>
    <x v="7"/>
    <s v="02-02-01-003-005-01"/>
    <n v="10"/>
    <s v="Materiales y suministros - Pinturas y barnices y productos relacionados; colores para la pintura artística; tintas"/>
    <s v="HP C9380A HP 72 Gray - Photo Black Printhead For use in selected HP printers"/>
    <n v="44103105"/>
    <s v="acuerdo marco"/>
    <n v="5"/>
    <n v="0"/>
    <n v="7"/>
    <n v="2142000"/>
    <s v="UNIDAD"/>
    <s v="NO SOLICITADAS"/>
  </r>
  <r>
    <x v="7"/>
    <s v="02-02-01-003-005-01"/>
    <n v="10"/>
    <s v="Materiales y suministros - Pinturas y barnices y productos relacionados; colores para la pintura artística; tintas"/>
    <s v="HP C9383A HP 72 Magenta - Cyan Printhead For use in selected HP printers"/>
    <n v="44103105"/>
    <s v="acuerdo marco"/>
    <n v="5"/>
    <n v="0"/>
    <n v="7"/>
    <n v="1563100"/>
    <s v="UNIDAD"/>
    <s v="NO SOLICITADAS"/>
  </r>
  <r>
    <x v="7"/>
    <s v="02-02-01-003-005-01"/>
    <n v="10"/>
    <s v="Materiales y suministros - Pinturas y barnices y productos relacionados; colores para la pintura artística; tintas"/>
    <s v="HP C9384A HP 72 Matte Black - Yellow Printhead For use in selected HP printers"/>
    <n v="44103105"/>
    <s v="acuerdo marco"/>
    <n v="5"/>
    <n v="0"/>
    <n v="7"/>
    <n v="2157400"/>
    <s v="UNIDAD"/>
    <s v="NO SOLICITADAS"/>
  </r>
  <r>
    <x v="7"/>
    <s v="02-02-01-003-005-01"/>
    <n v="10"/>
    <s v="Materiales y suministros - Pinturas y barnices y productos relacionados; colores para la pintura artística; tintas"/>
    <s v="HP C9403A HP 72 130ml Matte Black Ink Cartridge For use in selected HP printers."/>
    <n v="44103105"/>
    <s v="acuerdo marco"/>
    <n v="5"/>
    <n v="0"/>
    <n v="7"/>
    <n v="1550500"/>
    <s v="UNIDAD"/>
    <s v="NO SOLICITADAS"/>
  </r>
  <r>
    <x v="7"/>
    <s v="02-02-01-003-005-01"/>
    <n v="10"/>
    <s v="Materiales y suministros - Pinturas y barnices y productos relacionados; colores para la pintura artística; tintas"/>
    <s v="HP CC364A HP 64A CC364A Black Original LaserJet Toner Cartridge     "/>
    <n v="44103105"/>
    <s v="acuerdo marco"/>
    <n v="5"/>
    <n v="0"/>
    <n v="10"/>
    <n v="5153000"/>
    <s v="UNIDAD"/>
    <s v="NO SOLICITADAS"/>
  </r>
  <r>
    <x v="7"/>
    <s v="02-02-01-003-005-01"/>
    <n v="10"/>
    <s v="Materiales y suministros - Pinturas y barnices y productos relacionados; colores para la pintura artística; tintas"/>
    <s v="HP CC364X HP 64X CC364X Black High Yield Original LaserJet Toner Cartridge   "/>
    <n v="44103105"/>
    <s v="acuerdo marco"/>
    <n v="5"/>
    <n v="0"/>
    <n v="5"/>
    <n v="1715000"/>
    <s v="UNIDAD"/>
    <s v="NO SOLICITADAS"/>
  </r>
  <r>
    <x v="7"/>
    <s v="02-02-01-003-005-01"/>
    <n v="10"/>
    <s v="Materiales y suministros - Pinturas y barnices y productos relacionados; colores para la pintura artística; tintas"/>
    <s v="HP CC530A HP 304A CC530A Black Original LaserJet Toner Cartridge     "/>
    <n v="44103105"/>
    <s v="acuerdo marco"/>
    <n v="5"/>
    <n v="0"/>
    <n v="3"/>
    <n v="1053900"/>
    <s v="UNIDAD"/>
    <s v="NO SOLICITADAS"/>
  </r>
  <r>
    <x v="7"/>
    <s v="02-02-01-003-005-01"/>
    <n v="10"/>
    <s v="Materiales y suministros - Pinturas y barnices y productos relacionados; colores para la pintura artística; tintas"/>
    <s v="HP CC531A HP 304A CC531A Cyan Original LaserJet Toner Cartridge     "/>
    <n v="44103105"/>
    <s v="acuerdo marco"/>
    <n v="5"/>
    <n v="0"/>
    <n v="3"/>
    <n v="1029000"/>
    <s v="UNIDAD"/>
    <s v="NO SOLICITADAS"/>
  </r>
  <r>
    <x v="7"/>
    <s v="02-02-01-003-005-01"/>
    <n v="10"/>
    <s v="Materiales y suministros - Pinturas y barnices y productos relacionados; colores para la pintura artística; tintas"/>
    <s v="HP CC532A HP 304A CC532A Yellow Original LaserJet Toner Cartridge     "/>
    <n v="44103105"/>
    <s v="acuerdo marco"/>
    <n v="5"/>
    <n v="0"/>
    <n v="3"/>
    <n v="1110300"/>
    <s v="UNIDAD"/>
    <s v="NO SOLICITADAS"/>
  </r>
  <r>
    <x v="7"/>
    <s v="02-02-01-003-005-01"/>
    <n v="10"/>
    <s v="Materiales y suministros - Pinturas y barnices y productos relacionados; colores para la pintura artística; tintas"/>
    <s v="HP CC533A HP 304A CC533A Magenta Original LaserJet Toner Cartridge     "/>
    <n v="44103105"/>
    <s v="acuerdo marco"/>
    <n v="5"/>
    <n v="0"/>
    <n v="3"/>
    <n v="1038900"/>
    <s v="UNIDAD"/>
    <s v="NO SOLICITADAS"/>
  </r>
  <r>
    <x v="7"/>
    <s v="02-02-01-003-005-01"/>
    <n v="10"/>
    <s v="Materiales y suministros - Pinturas y barnices y productos relacionados; colores para la pintura artística; tintas"/>
    <s v="HP CC654AL HP Officejet 901XL Black Ink Cartridge"/>
    <n v="44103105"/>
    <s v="acuerdo marco"/>
    <n v="5"/>
    <n v="0"/>
    <n v="4"/>
    <n v="506800"/>
    <s v="UNIDAD"/>
    <s v="NO SOLICITADAS"/>
  </r>
  <r>
    <x v="7"/>
    <s v="02-02-01-003-005-01"/>
    <n v="10"/>
    <s v="Materiales y suministros - Pinturas y barnices y productos relacionados; colores para la pintura artística; tintas"/>
    <s v="HP CC656AL HP Officejet 901 Tri-Color Ink Cartridge"/>
    <n v="44103105"/>
    <s v="acuerdo marco"/>
    <n v="5"/>
    <n v="0"/>
    <n v="4"/>
    <n v="182000"/>
    <s v="UNIDAD"/>
    <s v="NO SOLICITADAS"/>
  </r>
  <r>
    <x v="7"/>
    <s v="02-02-01-003-005-01"/>
    <n v="10"/>
    <s v="Materiales y suministros - Pinturas y barnices y productos relacionados; colores para la pintura artística; tintas"/>
    <s v="HP CE255A HP 55A CE255A Black Original LaserJet Toner Cartridge     "/>
    <n v="44103105"/>
    <s v="acuerdo marco"/>
    <n v="5"/>
    <n v="0"/>
    <n v="12"/>
    <n v="5726400"/>
    <s v="UNIDAD"/>
    <s v="NO SOLICITADAS"/>
  </r>
  <r>
    <x v="7"/>
    <s v="02-02-01-003-005-01"/>
    <n v="10"/>
    <s v="Materiales y suministros - Pinturas y barnices y productos relacionados; colores para la pintura artística; tintas"/>
    <s v="HP CE255X HP 55X CE255X Black High Yield Original LaserJet Toner Cartridge   "/>
    <n v="44103105"/>
    <s v="acuerdo marco"/>
    <n v="5"/>
    <n v="0"/>
    <n v="8"/>
    <n v="5710400"/>
    <s v="UNIDAD"/>
    <s v="NO SOLICITADAS"/>
  </r>
  <r>
    <x v="7"/>
    <s v="02-02-01-003-005-01"/>
    <n v="10"/>
    <s v="Materiales y suministros - Pinturas y barnices y productos relacionados; colores para la pintura artística; tintas"/>
    <s v="HP CE278A HP 78A CE278A Black Original LaserJet Toner Cartridge     "/>
    <n v="44103105"/>
    <s v="acuerdo marco"/>
    <n v="5"/>
    <n v="0"/>
    <n v="4"/>
    <n v="894000"/>
    <s v="UNIDAD"/>
    <s v="NO SOLICITADAS"/>
  </r>
  <r>
    <x v="7"/>
    <s v="02-02-01-003-005-01"/>
    <n v="10"/>
    <s v="Materiales y suministros - Pinturas y barnices y productos relacionados; colores para la pintura artística; tintas"/>
    <s v="HP CE285A HP 85A CE285A Black Original LaserJet Toner Cartridge     "/>
    <n v="44103105"/>
    <s v="acuerdo marco"/>
    <n v="5"/>
    <n v="0"/>
    <n v="2"/>
    <n v="390400"/>
    <s v="UNIDAD"/>
    <s v="NO SOLICITADAS"/>
  </r>
  <r>
    <x v="7"/>
    <s v="02-02-01-003-005-01"/>
    <n v="10"/>
    <s v="Materiales y suministros - Pinturas y barnices y productos relacionados; colores para la pintura artística; tintas"/>
    <s v="HP CE390A HP 90A CE390A Black Original LaserJet Toner Cartridge     "/>
    <n v="44103105"/>
    <s v="acuerdo marco"/>
    <n v="5"/>
    <n v="0"/>
    <n v="10"/>
    <n v="4905000"/>
    <s v="UNIDAD"/>
    <s v="NO SOLICITADAS"/>
  </r>
  <r>
    <x v="7"/>
    <s v="02-02-01-003-005-01"/>
    <n v="10"/>
    <s v="Materiales y suministros - Pinturas y barnices y productos relacionados; colores para la pintura artística; tintas"/>
    <s v="HP CE390X HP 90X CE390X Black High Yield Original LaserJet Toner Cartridge   "/>
    <n v="44103105"/>
    <s v="acuerdo marco"/>
    <n v="5"/>
    <n v="0"/>
    <n v="6"/>
    <n v="5491800"/>
    <s v="UNIDAD"/>
    <s v="NO SOLICITADAS"/>
  </r>
  <r>
    <x v="7"/>
    <s v="02-02-01-003-005-01"/>
    <n v="10"/>
    <s v="Materiales y suministros - Pinturas y barnices y productos relacionados; colores para la pintura artística; tintas"/>
    <s v="HP CE400A HP 507A CE400A Black Original LaserJet Toner Cartridge     "/>
    <n v="44103105"/>
    <s v="acuerdo marco"/>
    <n v="5"/>
    <n v="0"/>
    <n v="6"/>
    <n v="2797800"/>
    <s v="UNIDAD"/>
    <s v="NO SOLICITADAS"/>
  </r>
  <r>
    <x v="7"/>
    <s v="02-02-01-003-005-01"/>
    <n v="10"/>
    <s v="Materiales y suministros - Pinturas y barnices y productos relacionados; colores para la pintura artística; tintas"/>
    <s v="HP CE401A HP 507A CE401A Cyan Original LaserJet Toner Cartridge     "/>
    <n v="44103105"/>
    <s v="acuerdo marco"/>
    <n v="5"/>
    <n v="0"/>
    <n v="6"/>
    <n v="4167600"/>
    <s v="UNIDAD"/>
    <s v="NO SOLICITADAS"/>
  </r>
  <r>
    <x v="7"/>
    <s v="02-02-01-003-005-01"/>
    <n v="10"/>
    <s v="Materiales y suministros - Pinturas y barnices y productos relacionados; colores para la pintura artística; tintas"/>
    <s v="HP CE402A HP 507A CE402A Yellow Original LaserJet Toner Cartridge     "/>
    <n v="44103105"/>
    <s v="acuerdo marco"/>
    <n v="5"/>
    <n v="0"/>
    <n v="6"/>
    <n v="4167600"/>
    <s v="UNIDAD"/>
    <s v="NO SOLICITADAS"/>
  </r>
  <r>
    <x v="7"/>
    <s v="02-02-01-003-005-01"/>
    <n v="10"/>
    <s v="Materiales y suministros - Pinturas y barnices y productos relacionados; colores para la pintura artística; tintas"/>
    <s v="HP CE403A HP 507A CE403A Magenta Original LaserJet Toner Cartridge     "/>
    <n v="44103105"/>
    <s v="acuerdo marco"/>
    <n v="5"/>
    <n v="0"/>
    <n v="6"/>
    <n v="4167600"/>
    <s v="UNIDAD"/>
    <s v="NO SOLICITADAS"/>
  </r>
  <r>
    <x v="7"/>
    <s v="02-02-01-003-005-01"/>
    <n v="10"/>
    <s v="Materiales y suministros - Pinturas y barnices y productos relacionados; colores para la pintura artística; tintas"/>
    <s v="HP CE410A HP 305A CE410A Black Original LaserJet Toner Cartridge     "/>
    <n v="44103105"/>
    <s v="acuerdo marco"/>
    <n v="5"/>
    <n v="0"/>
    <n v="3"/>
    <n v="789600"/>
    <s v="UNIDAD"/>
    <s v="NO SOLICITADAS"/>
  </r>
  <r>
    <x v="7"/>
    <s v="02-02-01-003-005-01"/>
    <n v="10"/>
    <s v="Materiales y suministros - Pinturas y barnices y productos relacionados; colores para la pintura artística; tintas"/>
    <s v="HP CE411A HP 305A CE411A Cyan Original LaserJet Toner Cartridge     "/>
    <n v="44103105"/>
    <s v="acuerdo marco"/>
    <n v="5"/>
    <n v="0"/>
    <n v="3"/>
    <n v="1020300"/>
    <s v="UNIDAD"/>
    <s v="NO SOLICITADAS"/>
  </r>
  <r>
    <x v="7"/>
    <s v="02-02-01-003-005-01"/>
    <n v="10"/>
    <s v="Materiales y suministros - Pinturas y barnices y productos relacionados; colores para la pintura artística; tintas"/>
    <s v="HP CE412A HP 305A CE412A Yellow Original LaserJet Toner Cartridge     "/>
    <n v="44103105"/>
    <s v="acuerdo marco"/>
    <n v="5"/>
    <n v="0"/>
    <n v="3"/>
    <n v="1020300"/>
    <s v="UNIDAD"/>
    <s v="NO SOLICITADAS"/>
  </r>
  <r>
    <x v="7"/>
    <s v="02-02-01-003-005-01"/>
    <n v="10"/>
    <s v="Materiales y suministros - Pinturas y barnices y productos relacionados; colores para la pintura artística; tintas"/>
    <s v="HP CE413A HP 305A CE413A Magenta Original LaserJet Toner Cartridge     "/>
    <n v="44103105"/>
    <s v="acuerdo marco"/>
    <n v="5"/>
    <n v="0"/>
    <n v="3"/>
    <n v="888000"/>
    <s v="UNIDAD"/>
    <s v="NO SOLICITADAS"/>
  </r>
  <r>
    <x v="7"/>
    <s v="02-02-01-003-005-01"/>
    <n v="10"/>
    <s v="Materiales y suministros - Pinturas y barnices y productos relacionados; colores para la pintura artística; tintas"/>
    <s v="HP CE505A HP 05A CE505A Black Original LaserJet Toner Cartridge     "/>
    <n v="44103105"/>
    <s v="acuerdo marco"/>
    <n v="5"/>
    <n v="0"/>
    <n v="6"/>
    <n v="2917200"/>
    <s v="UNIDAD"/>
    <s v="NO SOLICITADAS"/>
  </r>
  <r>
    <x v="7"/>
    <s v="02-02-01-003-005-01"/>
    <n v="10"/>
    <s v="Materiales y suministros - Pinturas y barnices y productos relacionados; colores para la pintura artística; tintas"/>
    <s v="HP CE505X HP 05X CE505X Black High Yield Original LaserJet Toner Cartridge   "/>
    <n v="44103105"/>
    <s v="acuerdo marco"/>
    <n v="5"/>
    <n v="0"/>
    <n v="2"/>
    <n v="972400"/>
    <s v="UNIDAD"/>
    <s v="NO SOLICITADAS"/>
  </r>
  <r>
    <x v="7"/>
    <s v="02-02-01-003-005-01"/>
    <n v="10"/>
    <s v="Materiales y suministros - Pinturas y barnices y productos relacionados; colores para la pintura artística; tintas"/>
    <s v="HP CF280X HP 80X CF280X Black High Yield Original LaserJet Toner Cartridge   "/>
    <n v="44103105"/>
    <s v="acuerdo marco"/>
    <n v="5"/>
    <n v="0"/>
    <n v="10"/>
    <n v="5546000"/>
    <s v="UNIDAD"/>
    <s v="NO SOLICITADAS"/>
  </r>
  <r>
    <x v="7"/>
    <s v="02-02-01-003-005-01"/>
    <n v="10"/>
    <s v="Materiales y suministros - Pinturas y barnices y productos relacionados; colores para la pintura artística; tintas"/>
    <s v="HP CF281X HP 81X CF281X Black High Yield Original LaserJet Toner Cartridge"/>
    <n v="44103105"/>
    <s v="acuerdo marco"/>
    <n v="5"/>
    <n v="0"/>
    <n v="11"/>
    <n v="9755900"/>
    <s v="UNIDAD"/>
    <s v="NO SOLICITADAS"/>
  </r>
  <r>
    <x v="7"/>
    <s v="02-02-01-003-005-01"/>
    <n v="10"/>
    <s v="Materiales y suministros - Pinturas y barnices y productos relacionados; colores para la pintura artística; tintas"/>
    <s v="HP CF360A HP 508A CF360A Black Original LaserJet Toner Cartridge"/>
    <n v="44103105"/>
    <s v="acuerdo marco"/>
    <n v="5"/>
    <n v="0"/>
    <n v="6"/>
    <n v="2898600"/>
    <s v="UNIDAD"/>
    <s v="NO SOLICITADAS"/>
  </r>
  <r>
    <x v="7"/>
    <s v="02-02-01-003-005-01"/>
    <n v="10"/>
    <s v="Materiales y suministros - Pinturas y barnices y productos relacionados; colores para la pintura artística; tintas"/>
    <s v="HP CF361A HP 508A CF361A Cyan Original LaserJet Toner Cartridge"/>
    <n v="44103105"/>
    <s v="acuerdo marco"/>
    <n v="5"/>
    <n v="0"/>
    <n v="6"/>
    <n v="3636000"/>
    <s v="UNIDAD"/>
    <s v="NO SOLICITADAS"/>
  </r>
  <r>
    <x v="7"/>
    <s v="02-02-01-003-005-01"/>
    <n v="10"/>
    <s v="Materiales y suministros - Pinturas y barnices y productos relacionados; colores para la pintura artística; tintas"/>
    <s v="HP CF362A HP 508A CF362A Yellow Original LaserJet Toner Cartridge"/>
    <n v="44103105"/>
    <s v="acuerdo marco"/>
    <n v="5"/>
    <n v="0"/>
    <n v="6"/>
    <n v="3636000"/>
    <s v="UNIDAD"/>
    <s v="NO SOLICITADAS"/>
  </r>
  <r>
    <x v="7"/>
    <s v="02-02-01-003-005-01"/>
    <n v="10"/>
    <s v="Materiales y suministros - Pinturas y barnices y productos relacionados; colores para la pintura artística; tintas"/>
    <s v="HP CF363A HP 508A CF363A Magenta Original LaserJet Toner Cartridge"/>
    <n v="44103105"/>
    <s v="acuerdo marco"/>
    <n v="5"/>
    <n v="0"/>
    <n v="6"/>
    <n v="3636000"/>
    <s v="UNIDAD"/>
    <s v="NO SOLICITADAS"/>
  </r>
  <r>
    <x v="7"/>
    <s v="02-02-01-003-005-01"/>
    <n v="10"/>
    <s v="Materiales y suministros - Pinturas y barnices y productos relacionados; colores para la pintura artística; tintas"/>
    <s v="HP CH563HL HP 122XL Black Ink Cartridge"/>
    <n v="44103105"/>
    <s v="acuerdo marco"/>
    <n v="5"/>
    <n v="0"/>
    <n v="5"/>
    <n v="498500"/>
    <s v="UNIDAD"/>
    <s v="NO SOLICITADAS"/>
  </r>
  <r>
    <x v="7"/>
    <s v="02-02-01-003-005-01"/>
    <n v="10"/>
    <s v="Materiales y suministros - Pinturas y barnices y productos relacionados; colores para la pintura artística; tintas"/>
    <s v="HP CH564HL HP 122XL Tri-color Ink Cartridge"/>
    <n v="44103105"/>
    <s v="acuerdo marco"/>
    <n v="5"/>
    <n v="0"/>
    <n v="5"/>
    <n v="475000"/>
    <s v="UNIDAD"/>
    <s v="NO SOLICITADAS"/>
  </r>
  <r>
    <x v="7"/>
    <s v="02-02-01-003-005-01"/>
    <n v="10"/>
    <s v="Materiales y suministros - Pinturas y barnices y productos relacionados; colores para la pintura artística; tintas"/>
    <s v="HP CN045AL HP 950XL Black Officejet Ink Cartridge"/>
    <n v="44103105"/>
    <s v="acuerdo marco"/>
    <n v="5"/>
    <n v="0"/>
    <n v="4"/>
    <n v="457200"/>
    <s v="UNIDAD"/>
    <s v="NO SOLICITADAS"/>
  </r>
  <r>
    <x v="7"/>
    <s v="02-02-01-003-005-01"/>
    <n v="10"/>
    <s v="Materiales y suministros - Pinturas y barnices y productos relacionados; colores para la pintura artística; tintas"/>
    <s v="HP CN046AL HP 951XL Cyan Officejet Ink Cartridge"/>
    <n v="44103105"/>
    <s v="acuerdo marco"/>
    <n v="5"/>
    <n v="0"/>
    <n v="4"/>
    <n v="335600"/>
    <s v="UNIDAD"/>
    <s v="NO SOLICITADAS"/>
  </r>
  <r>
    <x v="7"/>
    <s v="02-02-01-003-005-01"/>
    <n v="10"/>
    <s v="Materiales y suministros - Pinturas y barnices y productos relacionados; colores para la pintura artística; tintas"/>
    <s v="HP CN047AL HP 951XL Magenta Officejet Ink Cartridge"/>
    <n v="44103105"/>
    <s v="acuerdo marco"/>
    <n v="5"/>
    <n v="0"/>
    <n v="4"/>
    <n v="360000"/>
    <s v="UNIDAD"/>
    <s v="NO SOLICITADAS"/>
  </r>
  <r>
    <x v="7"/>
    <s v="02-02-01-003-005-01"/>
    <n v="10"/>
    <s v="Materiales y suministros - Pinturas y barnices y productos relacionados; colores para la pintura artística; tintas"/>
    <s v="HP CN048AL HP 951XL Yellow Officejet Ink Cartridge"/>
    <n v="44103105"/>
    <s v="acuerdo marco"/>
    <n v="5"/>
    <n v="0"/>
    <n v="4"/>
    <n v="335600"/>
    <s v="UNIDAD"/>
    <s v="NO SOLICITADAS"/>
  </r>
  <r>
    <x v="7"/>
    <s v="02-02-01-003-005-01"/>
    <n v="10"/>
    <s v="Materiales y suministros - Pinturas y barnices y productos relacionados; colores para la pintura artística; tintas"/>
    <s v="HP CN049AL HP 950 Black Officejet Ink Cartridge"/>
    <n v="44103105"/>
    <s v="acuerdo marco"/>
    <n v="5"/>
    <n v="0"/>
    <n v="4"/>
    <n v="374400"/>
    <s v="UNIDAD"/>
    <s v="NO SOLICITADAS"/>
  </r>
  <r>
    <x v="7"/>
    <s v="02-02-01-003-005-01"/>
    <n v="10"/>
    <s v="Materiales y suministros - Pinturas y barnices y productos relacionados; colores para la pintura artística; tintas"/>
    <s v="HP CN050AL HP 951 Cyan Officejet Ink Cartridge"/>
    <n v="44103105"/>
    <s v="acuerdo marco"/>
    <n v="5"/>
    <n v="0"/>
    <n v="4"/>
    <n v="304000"/>
    <s v="UNIDAD"/>
    <s v="NO SOLICITADAS"/>
  </r>
  <r>
    <x v="7"/>
    <s v="02-02-01-003-005-01"/>
    <n v="10"/>
    <s v="Materiales y suministros - Pinturas y barnices y productos relacionados; colores para la pintura artística; tintas"/>
    <s v="HP CN051AL HP 951 Magenta Officejet Ink Cartridge"/>
    <n v="44103105"/>
    <s v="acuerdo marco"/>
    <n v="5"/>
    <n v="0"/>
    <n v="4"/>
    <n v="304000"/>
    <s v="UNIDAD"/>
    <s v="NO SOLICITADAS"/>
  </r>
  <r>
    <x v="7"/>
    <s v="02-02-01-003-005-01"/>
    <n v="10"/>
    <s v="Materiales y suministros - Pinturas y barnices y productos relacionados; colores para la pintura artística; tintas"/>
    <s v="HP CN052AL HP 951 Yellow Officejet Ink Cartridge"/>
    <n v="44103105"/>
    <s v="acuerdo marco"/>
    <n v="5"/>
    <n v="0"/>
    <n v="4"/>
    <n v="304000"/>
    <s v="UNIDAD"/>
    <s v="NO SOLICITADAS"/>
  </r>
  <r>
    <x v="7"/>
    <s v="02-02-01-003-005-01"/>
    <n v="10"/>
    <s v="Materiales y suministros - Pinturas y barnices y productos relacionados; colores para la pintura artística; tintas"/>
    <s v="HP Q1338A HP 38A Q1338A Black Original LaserJet Toner Cartridge     "/>
    <n v="44103105"/>
    <s v="acuerdo marco"/>
    <n v="5"/>
    <n v="0"/>
    <n v="10"/>
    <n v="5870000"/>
    <s v="UNIDAD"/>
    <s v="NO SOLICITADAS"/>
  </r>
  <r>
    <x v="7"/>
    <s v="02-02-01-003-005-01"/>
    <n v="10"/>
    <s v="Materiales y suministros - Pinturas y barnices y productos relacionados; colores para la pintura artística; tintas"/>
    <s v="HP Q2613X HP 13X Q2613X Black High Yield Original LaserJet Toner Cartridge   "/>
    <n v="44103105"/>
    <s v="acuerdo marco"/>
    <n v="5"/>
    <n v="0"/>
    <n v="5"/>
    <n v="3456500"/>
    <s v="UNIDAD"/>
    <s v="NO SOLICITADAS"/>
  </r>
  <r>
    <x v="7"/>
    <s v="02-02-01-003-005-01"/>
    <n v="10"/>
    <s v="Materiales y suministros - Pinturas y barnices y productos relacionados; colores para la pintura artística; tintas"/>
    <s v="HP Q5942A HP 42A Q5942A Black Original LaserJet Toner Cartridge     "/>
    <n v="44103105"/>
    <s v="acuerdo marco"/>
    <n v="5"/>
    <n v="0"/>
    <n v="8"/>
    <n v="4470400"/>
    <s v="UNIDAD"/>
    <s v="NO SOLICITADAS"/>
  </r>
  <r>
    <x v="7"/>
    <s v="02-02-01-003-005-01"/>
    <n v="10"/>
    <s v="Materiales y suministros - Pinturas y barnices y productos relacionados; colores para la pintura artística; tintas"/>
    <s v="HP Q5942X HP 42X Q5942X Black High Yield Original LaserJet Toner Cartridge   "/>
    <n v="44103105"/>
    <s v="acuerdo marco"/>
    <n v="5"/>
    <n v="0"/>
    <n v="4"/>
    <n v="2773200"/>
    <s v="UNIDAD"/>
    <s v="NO SOLICITADAS"/>
  </r>
  <r>
    <x v="7"/>
    <s v="02-02-01-003-005-01"/>
    <n v="10"/>
    <s v="Materiales y suministros - Pinturas y barnices y productos relacionados; colores para la pintura artística; tintas"/>
    <s v="HP Q5945A HP 45A Q5945A Black Original LaserJet Toner Cartridge     "/>
    <n v="44103105"/>
    <s v="acuerdo marco"/>
    <n v="5"/>
    <n v="0"/>
    <n v="6"/>
    <n v="4351200"/>
    <s v="UNIDAD"/>
    <s v="NO SOLICITADAS"/>
  </r>
  <r>
    <x v="7"/>
    <s v="02-02-01-003-005-01"/>
    <n v="10"/>
    <s v="Materiales y suministros - Pinturas y barnices y productos relacionados; colores para la pintura artística; tintas"/>
    <s v="HP Q5949X HP 49X Q5949X Black High Yield Original LaserJet Toner Cartridge   "/>
    <n v="44103105"/>
    <s v="acuerdo marco"/>
    <n v="5"/>
    <n v="0"/>
    <n v="5"/>
    <n v="2757000"/>
    <s v="UNIDAD"/>
    <s v="NO SOLICITADAS"/>
  </r>
  <r>
    <x v="7"/>
    <s v="02-02-01-003-005-01"/>
    <n v="10"/>
    <s v="Materiales y suministros - Pinturas y barnices y productos relacionados; colores para la pintura artística; tintas"/>
    <s v="HP Q5950A HP 643A Q5950A Black Original LaserJet Toner Cartridge     "/>
    <n v="44103105"/>
    <s v="acuerdo marco"/>
    <n v="5"/>
    <n v="0"/>
    <n v="4"/>
    <n v="2733200"/>
    <s v="UNIDAD"/>
    <s v="NO SOLICITADAS"/>
  </r>
  <r>
    <x v="7"/>
    <s v="02-02-01-003-005-01"/>
    <n v="10"/>
    <s v="Materiales y suministros - Pinturas y barnices y productos relacionados; colores para la pintura artística; tintas"/>
    <s v="HP Q5951A HP 643A Q5951A Cyan Original LaserJet Toner Cartridge     "/>
    <n v="44103105"/>
    <s v="acuerdo marco"/>
    <n v="5"/>
    <n v="0"/>
    <n v="4"/>
    <n v="2402800"/>
    <s v="UNIDAD"/>
    <s v="NO SOLICITADAS"/>
  </r>
  <r>
    <x v="7"/>
    <s v="02-02-01-003-005-01"/>
    <n v="10"/>
    <s v="Materiales y suministros - Pinturas y barnices y productos relacionados; colores para la pintura artística; tintas"/>
    <s v="HP Q5952A HP 643A Q5952A Yellow Original LaserJet Toner Cartridge     "/>
    <n v="44103105"/>
    <s v="acuerdo marco"/>
    <n v="5"/>
    <n v="0"/>
    <n v="4"/>
    <n v="2743200"/>
    <s v="UNIDAD"/>
    <s v="NO SOLICITADAS"/>
  </r>
  <r>
    <x v="7"/>
    <s v="02-02-01-003-005-01"/>
    <n v="10"/>
    <s v="Materiales y suministros - Pinturas y barnices y productos relacionados; colores para la pintura artística; tintas"/>
    <s v="HP Q5953A HP 643A Q5953A Magenta Original LaserJet Toner Cartridge     "/>
    <n v="44103105"/>
    <s v="acuerdo marco"/>
    <n v="5"/>
    <n v="0"/>
    <n v="4"/>
    <n v="2877200"/>
    <s v="UNIDAD"/>
    <s v="NO SOLICITADAS"/>
  </r>
  <r>
    <x v="7"/>
    <s v="02-02-01-003-005-01"/>
    <n v="10"/>
    <s v="Materiales y suministros - Pinturas y barnices y productos relacionados; colores para la pintura artística; tintas"/>
    <s v="HP Q6511X HP 11X Q6511X Black High Yield Original LaserJet Toner Cartridge   "/>
    <n v="44103105"/>
    <s v="acuerdo marco"/>
    <n v="5"/>
    <n v="0"/>
    <n v="1"/>
    <n v="796500"/>
    <s v="UNIDAD"/>
    <s v="NO SOLICITADAS"/>
  </r>
  <r>
    <x v="7"/>
    <s v="02-02-01-003-005-01"/>
    <n v="10"/>
    <s v="Materiales y suministros - Pinturas y barnices y productos relacionados; colores para la pintura artística; tintas"/>
    <s v="HP Q7551A HP 51A Q7551A Black Original LaserJet Toner Cartridge     "/>
    <n v="44103105"/>
    <s v="acuerdo marco"/>
    <n v="5"/>
    <n v="0"/>
    <n v="12"/>
    <n v="5179200"/>
    <s v="UNIDAD"/>
    <s v="NO SOLICITADAS"/>
  </r>
  <r>
    <x v="7"/>
    <s v="02-02-01-003-005-01"/>
    <n v="10"/>
    <s v="Materiales y suministros - Pinturas y barnices y productos relacionados; colores para la pintura artística; tintas"/>
    <s v="HP Q7551X HP 51X Q7551X Black High Yield Original LaserJet Toner Cartridge   "/>
    <n v="44103105"/>
    <s v="acuerdo marco"/>
    <n v="5"/>
    <n v="0"/>
    <n v="5"/>
    <n v="3615000"/>
    <s v="UNIDAD"/>
    <s v="NO SOLICITADAS"/>
  </r>
  <r>
    <x v="7"/>
    <s v="02-02-01-003-005-01"/>
    <n v="10"/>
    <s v="Materiales y suministros - Pinturas y barnices y productos relacionados; colores para la pintura artística; tintas"/>
    <s v="HP Q7553X HP 53X Q7553X Black High Yield Original LaserJet Toner Cartridge   "/>
    <n v="44103105"/>
    <s v="acuerdo marco"/>
    <n v="5"/>
    <n v="0"/>
    <n v="6"/>
    <n v="3262800"/>
    <s v="UNIDAD"/>
    <s v="NO SOLICITADAS"/>
  </r>
  <r>
    <x v="7"/>
    <s v="02-02-01-003-005-01"/>
    <n v="10"/>
    <s v="Materiales y suministros - Pinturas y barnices y productos relacionados; colores para la pintura artística; tintas"/>
    <s v="CARTUCHO HP 62 NEGRO C2P05A"/>
    <n v="44103105"/>
    <s v="acuerdo marco"/>
    <n v="5"/>
    <n v="0"/>
    <n v="6"/>
    <n v="572400"/>
    <s v="UNIDAD"/>
    <s v="NO SOLICITADAS"/>
  </r>
  <r>
    <x v="7"/>
    <s v="02-02-01-003-005-01"/>
    <n v="10"/>
    <s v="Materiales y suministros - Pinturas y barnices y productos relacionados; colores para la pintura artística; tintas"/>
    <s v="CARTUCHO HP 62 COLOR C2P06A"/>
    <n v="44103105"/>
    <s v="acuerdo marco"/>
    <n v="5"/>
    <n v="0"/>
    <n v="6"/>
    <n v="572400"/>
    <s v="UNIDAD"/>
    <s v="NO SOLICITADAS"/>
  </r>
  <r>
    <x v="7"/>
    <s v="02-02-01-003-005-01"/>
    <n v="10"/>
    <s v="Materiales y suministros - Pinturas y barnices y productos relacionados; colores para la pintura artística; tintas"/>
    <s v=" HP CF281A Black "/>
    <n v="44103105"/>
    <s v="acuerdo marco"/>
    <n v="5"/>
    <n v="0"/>
    <n v="8"/>
    <n v="5851200"/>
    <s v="UNIDAD"/>
    <s v="NO SOLICITADAS"/>
  </r>
  <r>
    <x v="7"/>
    <s v="02-02-01-003-005-01"/>
    <n v="10"/>
    <s v="Materiales y suministros - Pinturas y barnices y productos relacionados; colores para la pintura artística; tintas"/>
    <s v="CARTUCHO DE IMPRESIÓN ALTO RENDIMIENTO AMARILLA, HP 670XL (CZ120AL)"/>
    <n v="44103105"/>
    <s v="subasta"/>
    <n v="5"/>
    <n v="0"/>
    <n v="2"/>
    <n v="163876"/>
    <s v="UNIDAD"/>
    <s v="NO SOLICITADAS"/>
  </r>
  <r>
    <x v="7"/>
    <s v="02-02-01-003-005-01"/>
    <n v="10"/>
    <s v="Materiales y suministros - Pinturas y barnices y productos relacionados; colores para la pintura artística; tintas"/>
    <s v="CARTUCHO DE IMPRESIÓN ALTO RENDIMIENTO CIAN, HP 670XL (CZ118AL)"/>
    <n v="44103105"/>
    <s v="subasta"/>
    <n v="5"/>
    <n v="0"/>
    <n v="2"/>
    <n v="136104"/>
    <s v="UNIDAD"/>
    <s v="NO SOLICITADAS"/>
  </r>
  <r>
    <x v="7"/>
    <s v="02-02-01-003-005-01"/>
    <n v="10"/>
    <s v="Materiales y suministros - Pinturas y barnices y productos relacionados; colores para la pintura artística; tintas"/>
    <s v="CARTUCHO DE IMPRESIÓN ALTO RENDIMIENTO MAGENTA, HP 670XL (CZ119AL)"/>
    <n v="44103105"/>
    <s v="subasta"/>
    <n v="5"/>
    <n v="0"/>
    <n v="2"/>
    <n v="141192"/>
    <s v="UNIDAD"/>
    <s v="NO SOLICITADAS"/>
  </r>
  <r>
    <x v="7"/>
    <s v="02-02-01-003-005-01"/>
    <n v="10"/>
    <s v="Materiales y suministros - Pinturas y barnices y productos relacionados; colores para la pintura artística; tintas"/>
    <s v="CARTUCHO DE IMPRESIÓN ALTO RENDIMIENTO NEGRO, HP 662XL (CZ105AL)"/>
    <n v="44103105"/>
    <s v="subasta"/>
    <n v="5"/>
    <n v="0"/>
    <n v="4"/>
    <n v="408312"/>
    <s v="UNIDAD"/>
    <s v="NO SOLICITADAS"/>
  </r>
  <r>
    <x v="7"/>
    <s v="02-02-01-003-005-01"/>
    <n v="10"/>
    <s v="Materiales y suministros - Pinturas y barnices y productos relacionados; colores para la pintura artística; tintas"/>
    <s v="CARTUCHO DE IMPRESIÓN ALTO RENDIMIENTO NEGRO, HP 670XL (CZ117AL)"/>
    <n v="44103105"/>
    <s v="subasta"/>
    <n v="5"/>
    <n v="0"/>
    <n v="4"/>
    <n v="292560"/>
    <s v="UNIDAD"/>
    <s v="NO SOLICITADAS"/>
  </r>
  <r>
    <x v="7"/>
    <s v="02-02-01-003-005-01"/>
    <n v="10"/>
    <s v="Materiales y suministros - Pinturas y barnices y productos relacionados; colores para la pintura artística; tintas"/>
    <s v="CARTUCHO DE IMPRESIÓN ALTO RENDIMIENTO TRICOLOR, HP 662XL (CZ106AL)"/>
    <n v="44103105"/>
    <s v="subasta"/>
    <n v="5"/>
    <n v="0"/>
    <n v="4"/>
    <n v="464280"/>
    <s v="UNIDAD"/>
    <s v="NO SOLICITADAS"/>
  </r>
  <r>
    <x v="7"/>
    <s v="02-02-01-003-005-01"/>
    <n v="10"/>
    <s v="Materiales y suministros - Pinturas y barnices y productos relacionados; colores para la pintura artística; tintas"/>
    <s v="CARTUCHO DE IMPRESIÓN ALTO RENDIMIENTO TRICOLOR, HP 664XL (F6V30AL)"/>
    <n v="44103105"/>
    <s v="subasta"/>
    <n v="5"/>
    <n v="0"/>
    <n v="4"/>
    <n v="479120"/>
    <s v="UNIDAD"/>
    <s v="NO SOLICITADAS"/>
  </r>
  <r>
    <x v="7"/>
    <s v="02-02-01-003-005-01"/>
    <n v="10"/>
    <s v="Materiales y suministros - Pinturas y barnices y productos relacionados; colores para la pintura artística; tintas"/>
    <s v="CARTUCHO DE IMPRESIÓN AMARILLO, HP 80 (C4848A)"/>
    <n v="44103105"/>
    <s v="subasta"/>
    <n v="5"/>
    <n v="0"/>
    <n v="3"/>
    <n v="2772324"/>
    <s v="UNIDAD"/>
    <s v="NO SOLICITADAS"/>
  </r>
  <r>
    <x v="7"/>
    <s v="02-02-01-003-005-01"/>
    <n v="10"/>
    <s v="Materiales y suministros - Pinturas y barnices y productos relacionados; colores para la pintura artística; tintas"/>
    <s v="CARTUCHO DE IMPRESIÓN AMARILLO, HP 82 (C4913A)"/>
    <n v="44103105"/>
    <s v="subasta"/>
    <n v="5"/>
    <n v="0"/>
    <n v="3"/>
    <n v="715500"/>
    <s v="UNIDAD"/>
    <s v="NO SOLICITADAS"/>
  </r>
  <r>
    <x v="7"/>
    <s v="02-02-01-003-005-01"/>
    <n v="10"/>
    <s v="Materiales y suministros - Pinturas y barnices y productos relacionados; colores para la pintura artística; tintas"/>
    <s v="CARTUCHO DE IMPRESIÓN AMARILLO, HP 90 (C5065A)"/>
    <n v="44103105"/>
    <s v="subasta"/>
    <n v="5"/>
    <n v="0"/>
    <n v="4"/>
    <n v="3880448"/>
    <s v="UNIDAD"/>
    <s v="NO SOLICITADAS"/>
  </r>
  <r>
    <x v="7"/>
    <s v="02-02-01-003-005-01"/>
    <n v="10"/>
    <s v="Materiales y suministros - Pinturas y barnices y productos relacionados; colores para la pintura artística; tintas"/>
    <s v="CARTUCHO DE IMPRESIÓN CIAN, HP 80 (C4846A)"/>
    <n v="44103105"/>
    <s v="subasta"/>
    <n v="5"/>
    <n v="0"/>
    <n v="3"/>
    <n v="2772324"/>
    <s v="UNIDAD"/>
    <s v="NO SOLICITADAS"/>
  </r>
  <r>
    <x v="7"/>
    <s v="02-02-01-003-005-01"/>
    <n v="10"/>
    <s v="Materiales y suministros - Pinturas y barnices y productos relacionados; colores para la pintura artística; tintas"/>
    <s v="CARTUCHO DE IMPRESIÓN CIAN, HP 82 (C4911A)"/>
    <n v="44103105"/>
    <s v="subasta"/>
    <n v="5"/>
    <n v="0"/>
    <n v="3"/>
    <n v="715500"/>
    <s v="UNIDAD"/>
    <s v="NO SOLICITADAS"/>
  </r>
  <r>
    <x v="7"/>
    <s v="02-02-01-003-005-01"/>
    <n v="10"/>
    <s v="Materiales y suministros - Pinturas y barnices y productos relacionados; colores para la pintura artística; tintas"/>
    <s v="CARTUCHO DE IMPRESIÓN CIAN, HP 90 (C5061A)"/>
    <n v="44103105"/>
    <s v="subasta"/>
    <n v="5"/>
    <n v="0"/>
    <n v="4"/>
    <n v="3880448"/>
    <s v="UNIDAD"/>
    <s v="NO SOLICITADAS"/>
  </r>
  <r>
    <x v="7"/>
    <s v="02-02-01-003-005-01"/>
    <n v="10"/>
    <s v="Materiales y suministros - Pinturas y barnices y productos relacionados; colores para la pintura artística; tintas"/>
    <s v="CARTUCHO DE IMPRESIÓN MAGENTA, HP 80 (C4847A)"/>
    <n v="44103105"/>
    <s v="subasta"/>
    <n v="5"/>
    <n v="0"/>
    <n v="3"/>
    <n v="2772324"/>
    <s v="UNIDAD"/>
    <s v="NO SOLICITADAS"/>
  </r>
  <r>
    <x v="7"/>
    <s v="02-02-01-003-005-01"/>
    <n v="10"/>
    <s v="Materiales y suministros - Pinturas y barnices y productos relacionados; colores para la pintura artística; tintas"/>
    <s v="CARTUCHO DE IMPRESIÓN MAGENTA, HP 82 (C4912A)"/>
    <n v="44103105"/>
    <s v="subasta"/>
    <n v="5"/>
    <n v="0"/>
    <n v="3"/>
    <n v="715500"/>
    <s v="UNIDAD"/>
    <s v="NO SOLICITADAS"/>
  </r>
  <r>
    <x v="7"/>
    <s v="02-02-01-003-005-01"/>
    <n v="10"/>
    <s v="Materiales y suministros - Pinturas y barnices y productos relacionados; colores para la pintura artística; tintas"/>
    <s v="CARTUCHO DE IMPRESIÓN MAGENTA, HP 90 (C5063A)"/>
    <n v="44103105"/>
    <s v="subasta"/>
    <n v="5"/>
    <n v="0"/>
    <n v="4"/>
    <n v="3880448"/>
    <s v="UNIDAD"/>
    <s v="NO SOLICITADAS"/>
  </r>
  <r>
    <x v="7"/>
    <s v="02-02-01-003-005-01"/>
    <n v="10"/>
    <s v="Materiales y suministros - Pinturas y barnices y productos relacionados; colores para la pintura artística; tintas"/>
    <s v="CARTUCHO DE IMPRESIÓN NEGRO, HP 80 (C4871A)"/>
    <n v="44103105"/>
    <s v="subasta"/>
    <n v="5"/>
    <n v="0"/>
    <n v="3"/>
    <n v="2772324"/>
    <s v="UNIDAD"/>
    <s v="NO SOLICITADAS"/>
  </r>
  <r>
    <x v="7"/>
    <s v="02-02-01-003-005-01"/>
    <n v="10"/>
    <s v="Materiales y suministros - Pinturas y barnices y productos relacionados; colores para la pintura artística; tintas"/>
    <s v="CARTUCHO DE IMPRESIÓN NEGRO, HP 90 (C5058A)"/>
    <n v="44103105"/>
    <s v="subasta"/>
    <n v="5"/>
    <n v="0"/>
    <n v="4"/>
    <n v="3880448"/>
    <s v="UNIDAD"/>
    <s v="NO SOLICITADAS"/>
  </r>
  <r>
    <x v="7"/>
    <s v="02-02-01-003-005-01"/>
    <n v="10"/>
    <s v="Materiales y suministros - Pinturas y barnices y productos relacionados; colores para la pintura artística; tintas"/>
    <s v="LIMPIADOR DE CABEZALES Y CABEZAL DE IMPRESIÓN AMARILLO, HP 80 (C4823A)"/>
    <n v="44103105"/>
    <s v="subasta"/>
    <n v="5"/>
    <n v="0"/>
    <n v="3"/>
    <n v="2482626"/>
    <s v="UNIDAD"/>
    <s v="NO SOLICITADAS"/>
  </r>
  <r>
    <x v="7"/>
    <s v="02-02-01-003-005-01"/>
    <n v="10"/>
    <s v="Materiales y suministros - Pinturas y barnices y productos relacionados; colores para la pintura artística; tintas"/>
    <s v="LIMPIADOR DE CABEZALES Y CABEZAL DE IMPRESIÓN AMARILLO, HP 90 (C5057A)"/>
    <n v="44103105"/>
    <s v="subasta"/>
    <n v="5"/>
    <n v="0"/>
    <n v="4"/>
    <n v="3880448"/>
    <s v="UNIDAD"/>
    <s v="NO SOLICITADAS"/>
  </r>
  <r>
    <x v="7"/>
    <s v="02-02-01-003-005-01"/>
    <n v="10"/>
    <s v="Materiales y suministros - Pinturas y barnices y productos relacionados; colores para la pintura artística; tintas"/>
    <s v="LIMPIADOR DE CABEZALES Y CABEZAL DE IMPRESIÓN CIAN, HP 80 (C4821A) "/>
    <n v="44103105"/>
    <s v="subasta"/>
    <n v="5"/>
    <n v="0"/>
    <n v="3"/>
    <n v="2482626"/>
    <s v="UNIDAD"/>
    <s v="NO SOLICITADAS"/>
  </r>
  <r>
    <x v="7"/>
    <s v="02-02-01-003-005-01"/>
    <n v="10"/>
    <s v="Materiales y suministros - Pinturas y barnices y productos relacionados; colores para la pintura artística; tintas"/>
    <s v="LIMPIADOR DE CABEZALES Y CABEZAL DE IMPRESIÓN CIAN, HP 90 (C5055A)"/>
    <n v="44103105"/>
    <s v="subasta"/>
    <n v="5"/>
    <n v="0"/>
    <n v="4"/>
    <n v="3930904"/>
    <s v="UNIDAD"/>
    <s v="NO SOLICITADAS"/>
  </r>
  <r>
    <x v="7"/>
    <s v="02-02-01-003-005-01"/>
    <n v="10"/>
    <s v="Materiales y suministros - Pinturas y barnices y productos relacionados; colores para la pintura artística; tintas"/>
    <s v="LIMPIADOR DE CABEZALES Y CABEZAL DE IMPRESIÓN MAGENTA, HP 80 (C4822A)"/>
    <n v="44103105"/>
    <s v="subasta"/>
    <n v="5"/>
    <n v="0"/>
    <n v="3"/>
    <n v="2482626"/>
    <s v="UNIDAD"/>
    <s v="NO SOLICITADAS"/>
  </r>
  <r>
    <x v="7"/>
    <s v="02-02-01-003-005-01"/>
    <n v="10"/>
    <s v="Materiales y suministros - Pinturas y barnices y productos relacionados; colores para la pintura artística; tintas"/>
    <s v="LIMPIADOR DE CABEZALES Y CABEZAL DE IMPRESIÓN MAGENTA, HP 90 (C5056A)"/>
    <n v="44103105"/>
    <s v="subasta"/>
    <n v="5"/>
    <n v="0"/>
    <n v="4"/>
    <n v="3880448"/>
    <s v="UNIDAD"/>
    <s v="NO SOLICITADAS"/>
  </r>
  <r>
    <x v="7"/>
    <s v="02-02-01-003-005-01"/>
    <n v="10"/>
    <s v="Materiales y suministros - Pinturas y barnices y productos relacionados; colores para la pintura artística; tintas"/>
    <s v="LIMPIADOR DE CABEZALES Y CABEZAL DE IMPRESIÓN NEGRO, HP 80 (C4820A) "/>
    <n v="44103105"/>
    <s v="subasta"/>
    <n v="5"/>
    <n v="0"/>
    <n v="3"/>
    <n v="2482626"/>
    <s v="UNIDAD"/>
    <s v="NO SOLICITADAS"/>
  </r>
  <r>
    <x v="7"/>
    <s v="02-02-01-003-005-01"/>
    <n v="10"/>
    <s v="Materiales y suministros - Pinturas y barnices y productos relacionados; colores para la pintura artística; tintas"/>
    <s v="LIMPIADOR DE CABEZALES Y CABEZAL DE IMPRESIÓN NEGRO, HP 90 (C5054A)"/>
    <n v="44103105"/>
    <s v="subasta"/>
    <n v="5"/>
    <n v="0"/>
    <n v="4"/>
    <n v="3880448"/>
    <s v="UNIDAD"/>
    <s v="NO SOLICITADAS"/>
  </r>
  <r>
    <x v="7"/>
    <s v="02-02-01-003-005-01"/>
    <n v="10"/>
    <s v="Materiales y suministros - Pinturas y barnices y productos relacionados; colores para la pintura artística; tintas"/>
    <s v="Xerox 006R01182 WC 123-128-133Toner Negro"/>
    <n v="44103105"/>
    <s v="acuerdo marco"/>
    <n v="5"/>
    <n v="0"/>
    <n v="2"/>
    <n v="706000"/>
    <s v="UNIDAD"/>
    <s v="NO SOLICITADAS"/>
  </r>
  <r>
    <x v="7"/>
    <s v="02-02-01-003-005-01"/>
    <n v="10"/>
    <s v="Materiales y suministros - Pinturas y barnices y productos relacionados; colores para la pintura artística; tintas"/>
    <s v="Xerox 106R01047 WC M20iToner Negro"/>
    <n v="44103105"/>
    <s v="acuerdo marco"/>
    <n v="5"/>
    <n v="0"/>
    <n v="2"/>
    <n v="622000"/>
    <s v="UNIDAD"/>
    <s v="NO SOLICITADAS"/>
  </r>
  <r>
    <x v="7"/>
    <s v="02-02-01-003-005-01"/>
    <n v="10"/>
    <s v="Materiales y suministros - Pinturas y barnices y productos relacionados; colores para la pintura artística; tintas"/>
    <s v="Xerox 013R00589 WC 118-123-128-133Fotoreceptor"/>
    <n v="44103105"/>
    <s v="acuerdo marco"/>
    <n v="5"/>
    <n v="0"/>
    <n v="2"/>
    <n v="1436000"/>
    <s v="UNIDAD"/>
    <s v="NO SOLICITADAS"/>
  </r>
  <r>
    <x v="7"/>
    <s v="02-02-01-003-005-01"/>
    <n v="10"/>
    <s v="Materiales y suministros - Pinturas y barnices y productos relacionados; colores para la pintura artística; tintas"/>
    <s v="Xerox 113R00719 Phaser 6180Toner Cyan"/>
    <n v="44103105"/>
    <s v="acuerdo marco"/>
    <n v="5"/>
    <n v="0"/>
    <n v="2"/>
    <n v="862600"/>
    <s v="UNIDAD"/>
    <s v="NO SOLICITADAS"/>
  </r>
  <r>
    <x v="7"/>
    <s v="02-02-01-003-005-01"/>
    <n v="10"/>
    <s v="Materiales y suministros - Pinturas y barnices y productos relacionados; colores para la pintura artística; tintas"/>
    <s v="Xerox 113R00721 Phaser 6180Toner Amarillo"/>
    <n v="44103105"/>
    <s v="acuerdo marco"/>
    <n v="5"/>
    <n v="0"/>
    <n v="2"/>
    <n v="862600"/>
    <s v="UNIDAD"/>
    <s v="NO SOLICITADAS"/>
  </r>
  <r>
    <x v="7"/>
    <s v="02-02-01-003-005-01"/>
    <n v="10"/>
    <s v="Materiales y suministros - Pinturas y barnices y productos relacionados; colores para la pintura artística; tintas"/>
    <s v="XEROX PHASER 3635 MFP (TONNER 108R00795)"/>
    <n v="44103105"/>
    <s v="subasta"/>
    <n v="5"/>
    <n v="0"/>
    <n v="2"/>
    <n v="1389660"/>
    <s v="UNIDAD"/>
    <s v="NO SOLICITADAS"/>
  </r>
  <r>
    <x v="7"/>
    <s v="02-02-01-003-005-01"/>
    <n v="10"/>
    <s v="Materiales y suministros - Pinturas y barnices y productos relacionados; colores para la pintura artística; tintas"/>
    <s v="Lexmark 50F4X00 Black Toner Cartridge - Extra High CapacityMS410 - MS510- MS610"/>
    <n v="44103105"/>
    <s v="acuerdo marco"/>
    <n v="5"/>
    <n v="0"/>
    <n v="5"/>
    <n v="2605500"/>
    <s v="UNIDAD"/>
    <s v="NO SOLICITADAS"/>
  </r>
  <r>
    <x v="7"/>
    <s v="02-02-01-003-005-01"/>
    <n v="10"/>
    <s v="Materiales y suministros - Pinturas y barnices y productos relacionados; colores para la pintura artística; tintas"/>
    <s v="Lexmark 52D0Z00 Imaging UnitMX710- MX711-MX810- MX811- MX812 -MS810"/>
    <n v="44103105"/>
    <s v="acuerdo marco"/>
    <n v="5"/>
    <n v="0"/>
    <n v="5"/>
    <n v="717000"/>
    <s v="UNIDAD"/>
    <s v="NO SOLICITADAS"/>
  </r>
  <r>
    <x v="7"/>
    <s v="02-02-01-003-005-01"/>
    <n v="10"/>
    <s v="Materiales y suministros - Pinturas y barnices y productos relacionados; colores para la pintura artística; tintas"/>
    <s v="Lexmark 52D4X00 Black Toner Cartridge - Extra High CapacityMS811 -MS812 "/>
    <n v="44103105"/>
    <s v="acuerdo marco"/>
    <n v="5"/>
    <n v="0"/>
    <n v="30"/>
    <n v="29385000"/>
    <s v="UNIDAD"/>
    <s v="NO SOLICITADAS"/>
  </r>
  <r>
    <x v="7"/>
    <s v="02-02-01-003-005-01"/>
    <n v="10"/>
    <s v="Materiales y suministros - Pinturas y barnices y productos relacionados; colores para la pintura artística; tintas"/>
    <s v="Lexmark 64018HL High Yield Return Program Print CartridgeT640x"/>
    <n v="44103105"/>
    <s v="acuerdo marco"/>
    <n v="5"/>
    <n v="0"/>
    <n v="20"/>
    <n v="15136800"/>
    <s v="UNIDAD"/>
    <s v="NO SOLICITADAS"/>
  </r>
  <r>
    <x v="7"/>
    <s v="02-02-01-003-005-01"/>
    <n v="10"/>
    <s v="Materiales y suministros - Pinturas y barnices y productos relacionados; colores para la pintura artística; tintas"/>
    <s v="Lexmark E260A11L Lexmark Return Program Toner Cartridge E260 - E360 - E460"/>
    <n v="44103105"/>
    <s v="acuerdo marco"/>
    <n v="5"/>
    <n v="0"/>
    <n v="3"/>
    <n v="919500"/>
    <s v="UNIDAD"/>
    <s v="NO SOLICITADAS"/>
  </r>
  <r>
    <x v="7"/>
    <s v="02-02-01-003-005-01"/>
    <n v="10"/>
    <s v="Materiales y suministros - Pinturas y barnices y productos relacionados; colores para la pintura artística; tintas"/>
    <s v="Lexmark T650H11L T650- T652- T654- T656 High Yield Return Program Print Cartridge for Label ApplicationsT650 -  T652 -  T654 - T656"/>
    <n v="44103105"/>
    <s v="acuerdo marco"/>
    <n v="5"/>
    <n v="0"/>
    <n v="18"/>
    <n v="18164160"/>
    <s v="UNIDAD"/>
    <s v="NO SOLICITADAS"/>
  </r>
  <r>
    <x v="7"/>
    <s v="02-02-01-003-005-01"/>
    <n v="10"/>
    <s v="Materiales y suministros - Pinturas y barnices y productos relacionados; colores para la pintura artística; tintas"/>
    <s v="Lexmark T654X11L T654 -T656 Extra High Yield Return Program Print CartridgeT654-T656"/>
    <n v="44103105"/>
    <s v="acuerdo marco"/>
    <n v="5"/>
    <n v="0"/>
    <n v="10"/>
    <n v="9761000"/>
    <s v="UNIDAD"/>
    <s v="NO SOLICITADAS"/>
  </r>
  <r>
    <x v="7"/>
    <s v="02-02-01-003-005-01"/>
    <n v="10"/>
    <s v="Materiales y suministros - Pinturas y barnices y productos relacionados; colores para la pintura artística; tintas"/>
    <s v="Lexmark X463X11G X463-X464-X466 Extra High Yield Return Program Toner CartridgeX463-X464-X466"/>
    <n v="44103105"/>
    <s v="acuerdo marco"/>
    <n v="5"/>
    <n v="0"/>
    <n v="2"/>
    <n v="1517200"/>
    <s v="UNIDAD"/>
    <s v="NO SOLICITADAS"/>
  </r>
  <r>
    <x v="7"/>
    <s v="02-02-01-003-005-01"/>
    <n v="10"/>
    <s v="Materiales y suministros - Pinturas y barnices y productos relacionados; colores para la pintura artística; tintas"/>
    <s v="Lexmark X925H2CG X925 Cyan High Yield Toner Cartridge   X925"/>
    <n v="44103105"/>
    <s v="acuerdo marco"/>
    <n v="5"/>
    <n v="0"/>
    <n v="1"/>
    <n v="691544"/>
    <s v="UNIDAD"/>
    <s v="NO SOLICITADAS"/>
  </r>
  <r>
    <x v="7"/>
    <s v="02-02-01-003-005-01"/>
    <n v="10"/>
    <s v="Materiales y suministros - Pinturas y barnices y productos relacionados; colores para la pintura artística; tintas"/>
    <s v="Lexmark X925H2MG X925 Magenta High Yield Toner Cartridge   X925"/>
    <n v="44103105"/>
    <s v="acuerdo marco"/>
    <n v="5"/>
    <n v="0"/>
    <n v="1"/>
    <n v="691544"/>
    <s v="UNIDAD"/>
    <s v="NO SOLICITADAS"/>
  </r>
  <r>
    <x v="7"/>
    <s v="02-02-01-003-005-01"/>
    <n v="10"/>
    <s v="Materiales y suministros - Pinturas y barnices y productos relacionados; colores para la pintura artística; tintas"/>
    <s v="Lexmark X925H2YG X925 Yellow High Yield Toner Cartridge   X925"/>
    <n v="44103105"/>
    <s v="acuerdo marco"/>
    <n v="5"/>
    <n v="0"/>
    <n v="1"/>
    <n v="691544"/>
    <s v="UNIDAD"/>
    <s v="NO SOLICITADAS"/>
  </r>
  <r>
    <x v="7"/>
    <s v="02-02-01-003-005-01"/>
    <n v="10"/>
    <s v="Materiales y suministros - Pinturas y barnices y productos relacionados; colores para la pintura artística; tintas"/>
    <s v="Lexmark X950X2KG Lexmark X950- X952- X954 Black High Yield Toner CartridgeX950-X952-X954"/>
    <n v="44103105"/>
    <s v="acuerdo marco"/>
    <n v="5"/>
    <n v="0"/>
    <n v="1"/>
    <n v="320600"/>
    <s v="UNIDAD"/>
    <s v="NO SOLICITADAS"/>
  </r>
  <r>
    <x v="7"/>
    <s v="02-02-01-003-005-01"/>
    <n v="10"/>
    <s v="Materiales y suministros - Pinturas y barnices y productos relacionados; colores para la pintura artística; tintas"/>
    <s v="CARTUCHO DE TÓNER NEGRO, KYOCERA 1T02J10US0 (TK-352)"/>
    <n v="44103105"/>
    <s v="subasta"/>
    <n v="5"/>
    <n v="0"/>
    <n v="4"/>
    <n v="542720"/>
    <s v="UNIDAD"/>
    <s v="NO SOLICITADAS"/>
  </r>
  <r>
    <x v="7"/>
    <s v="02-02-01-003-005-01"/>
    <n v="10"/>
    <s v="Materiales y suministros - Pinturas y barnices y productos relacionados; colores para la pintura artística; tintas"/>
    <s v="CARTUCHO DE TÓNER NEGRO, KYOCERA 1T02K30US0 (TK-477)"/>
    <n v="44103105"/>
    <s v="subasta"/>
    <n v="5"/>
    <n v="0"/>
    <n v="6"/>
    <n v="1286628"/>
    <s v="UNIDAD"/>
    <s v="NO SOLICITADAS"/>
  </r>
  <r>
    <x v="7"/>
    <s v="02-02-01-003-005-01"/>
    <n v="10"/>
    <s v="Materiales y suministros - Pinturas y barnices y productos relacionados; colores para la pintura artística; tintas"/>
    <s v="Samsung MLT-D203U-XAX Black Toner for SL-M4020ND, SL-M4070 and 4072 Series"/>
    <n v="44103105"/>
    <s v="acuerdo marco"/>
    <n v="5"/>
    <n v="0"/>
    <n v="8"/>
    <n v="3217600"/>
    <s v="UNIDAD"/>
    <s v="NO SOLICITADAS"/>
  </r>
  <r>
    <x v="7"/>
    <s v="02-02-01-003-005-01"/>
    <n v="10"/>
    <s v="Materiales y suministros - Pinturas y barnices y productos relacionados; colores para la pintura artística; tintas"/>
    <s v="cartucho MLT-D309S/D309L"/>
    <n v="44103105"/>
    <s v="acuerdo marco"/>
    <n v="5"/>
    <n v="0"/>
    <n v="8"/>
    <n v="6265600"/>
    <s v="UNIDAD"/>
    <s v="NO SOLICITADAS"/>
  </r>
  <r>
    <x v="7"/>
    <s v="02-02-01-003-005-01"/>
    <n v="10"/>
    <s v="Materiales y suministros - Pinturas y barnices y productos relacionados; colores para la pintura artística; tintas"/>
    <s v="CARTUCHO DE TÓNER NEGRO, SAMSUNG 205S (MLT-D205S/XAX)"/>
    <n v="44103105"/>
    <s v="subasta"/>
    <n v="5"/>
    <n v="0"/>
    <n v="4"/>
    <n v="3522168"/>
    <s v="UNIDAD"/>
    <s v="NO SOLICITADAS"/>
  </r>
  <r>
    <x v="7"/>
    <s v="02-02-01-003-005-01"/>
    <n v="10"/>
    <s v="Materiales y suministros - Pinturas y barnices y productos relacionados; colores para la pintura artística; tintas"/>
    <s v="Samsung MLT-D203L-XAX Black Toner for SL-M3320ND, M3370FD"/>
    <n v="44103105"/>
    <s v="acuerdo marco"/>
    <n v="5"/>
    <n v="0"/>
    <n v="4"/>
    <n v="872000"/>
    <s v="UNIDAD"/>
    <s v="NO SOLICITADAS"/>
  </r>
  <r>
    <x v="7"/>
    <s v="02-02-01-003-005-01"/>
    <n v="10"/>
    <s v="Materiales y suministros - Pinturas y barnices y productos relacionados; colores para la pintura artística; tintas"/>
    <s v="Konica TN 414 TONER KONICA MINOLTA TN414 BIZHUB 363-423"/>
    <n v="44103105"/>
    <s v="acuerdo marco"/>
    <n v="5"/>
    <n v="0"/>
    <n v="3"/>
    <n v="498900"/>
    <s v="UNIDAD"/>
    <s v="NO SOLICITADAS"/>
  </r>
  <r>
    <x v="7"/>
    <s v="02-02-01-003-005-01"/>
    <n v="10"/>
    <s v="Materiales y suministros - Pinturas y barnices y productos relacionados; colores para la pintura artística; tintas"/>
    <s v="Konica TN 211 TONER KONICA MINOLTA TN-211 NEGRO BIZHUB 200.250 17.500 PÁGINAS"/>
    <n v="44103105"/>
    <s v="acuerdo marco"/>
    <n v="5"/>
    <n v="0"/>
    <n v="5"/>
    <n v="1032000"/>
    <s v="UNIDAD"/>
    <s v="NO SOLICITADAS"/>
  </r>
  <r>
    <x v="7"/>
    <s v="02-02-01-003-005-01"/>
    <n v="10"/>
    <s v="Materiales y suministros - Pinturas y barnices y productos relacionados; colores para la pintura artística; tintas"/>
    <s v="Sharp AL 1000 TONER Sharp AL100TD AL-1000-1010-1020-1041-1200-1220-1250-1521-1540-2040TD FOTOC"/>
    <n v="44103105"/>
    <s v="acuerdo marco"/>
    <n v="5"/>
    <n v="0"/>
    <n v="7"/>
    <n v="5413800"/>
    <s v="UNIDAD"/>
    <s v="NO SOLICITADAS"/>
  </r>
  <r>
    <x v="7"/>
    <s v="02-02-01-003-005-01"/>
    <n v="10"/>
    <s v="Materiales y suministros - Pinturas y barnices y productos relacionados; colores para la pintura artística; tintas"/>
    <s v="Epson T664120-AL BOTELLA Epson T664120 NEGRO L200-210-350-355-365-455-555-565-1300"/>
    <n v="44103105"/>
    <s v="acuerdo marco"/>
    <n v="5"/>
    <n v="0"/>
    <n v="5"/>
    <n v="119500"/>
    <s v="UNIDAD"/>
    <s v="NO SOLICITADAS"/>
  </r>
  <r>
    <x v="7"/>
    <s v="02-02-01-003-005-01"/>
    <n v="10"/>
    <s v="Materiales y suministros - Pinturas y barnices y productos relacionados; colores para la pintura artística; tintas"/>
    <s v="Epson T664220-AL BOTELLA Epson T664220 CYAN L200-210-350-355-365-455-555-565-1300"/>
    <n v="44103105"/>
    <s v="acuerdo marco"/>
    <n v="5"/>
    <n v="0"/>
    <n v="5"/>
    <n v="117500"/>
    <s v="UNIDAD"/>
    <s v="NO SOLICITADAS"/>
  </r>
  <r>
    <x v="7"/>
    <s v="02-02-01-003-005-01"/>
    <n v="10"/>
    <s v="Materiales y suministros - Pinturas y barnices y productos relacionados; colores para la pintura artística; tintas"/>
    <s v="Epson T664320-AL BOTELLA Epson T664320 MAGENTA L200-210-350-355-365-455-555-565-1300"/>
    <n v="44103105"/>
    <s v="acuerdo marco"/>
    <n v="5"/>
    <n v="0"/>
    <n v="5"/>
    <n v="117500"/>
    <s v="UNIDAD"/>
    <s v="NO SOLICITADAS"/>
  </r>
  <r>
    <x v="7"/>
    <s v="02-02-01-003-005-01"/>
    <n v="10"/>
    <s v="Materiales y suministros - Pinturas y barnices y productos relacionados; colores para la pintura artística; tintas"/>
    <s v="Epson T664420-AL BOTELLA Epson T664420 AMARILLO L200-210-350-355-365-455-555-565-1300"/>
    <n v="44103105"/>
    <s v="acuerdo marco"/>
    <n v="5"/>
    <n v="0"/>
    <n v="5"/>
    <n v="117500"/>
    <s v="UNIDAD"/>
    <s v="NO SOLICITADAS"/>
  </r>
  <r>
    <x v="7"/>
    <s v="02-02-01-003-005-01"/>
    <n v="10"/>
    <s v="Materiales y suministros - Pinturas y barnices y productos relacionados; colores para la pintura artística; tintas"/>
    <s v="CARTUCHO DE TÓNER NEGRO, CANON 128 (3500B001AA)"/>
    <n v="44103105"/>
    <s v="subasta"/>
    <n v="5"/>
    <n v="0"/>
    <n v="2"/>
    <n v="1589364"/>
    <s v="UNIDAD"/>
    <s v="NO SOLICITADAS"/>
  </r>
  <r>
    <x v="7"/>
    <s v="02-02-01-003-005-01"/>
    <n v="10"/>
    <s v="Materiales y suministros - Pinturas y barnices y productos relacionados; colores para la pintura artística; tintas"/>
    <s v="INSUMOS MAQUINA RISSO ROLLO MASTER TÓNER NEGRO, RISO MASTER Z-Type 37 (S-4363)"/>
    <n v="44103126"/>
    <s v="subasta"/>
    <n v="5"/>
    <n v="0"/>
    <n v="9"/>
    <n v="1526400"/>
    <s v="UNIDAD"/>
    <s v="NO SOLICITADAS"/>
  </r>
  <r>
    <x v="7"/>
    <s v="02-02-01-003-005-01"/>
    <n v="10"/>
    <s v="Materiales y suministros - Pinturas y barnices y productos relacionados; colores para la pintura artística; tintas"/>
    <s v="INSUMOS MAQUINA RISSO CARTUCHO COLOR NEGRO TÓNER NEGRO, RISO INK Z-Type (S-4254U)"/>
    <n v="44103126"/>
    <s v="subasta"/>
    <n v="5"/>
    <n v="0"/>
    <n v="18"/>
    <n v="1908000"/>
    <s v="UNIDAD"/>
    <s v="NO SOLICITADAS"/>
  </r>
  <r>
    <x v="7"/>
    <s v="02-02-01-003-005-01"/>
    <n v="10"/>
    <s v="Materiales y suministros - Pinturas y barnices y productos relacionados; colores para la pintura artística; tintas"/>
    <s v="INSUMOS MAQUINA RISSO CARTUCHO COLOR AZUL TÓNER CIAN, RISO INK Z-Type (S-4257U)"/>
    <n v="44103126"/>
    <s v="subasta"/>
    <n v="5"/>
    <n v="0"/>
    <n v="18"/>
    <n v="3701520"/>
    <s v="UNIDAD"/>
    <s v="NO SOLICITADAS"/>
  </r>
  <r>
    <x v="7"/>
    <s v="02-02-01-003-005-01"/>
    <n v="10"/>
    <s v="Materiales y suministros - Pinturas y barnices y productos relacionados; colores para la pintura artística; tintas"/>
    <s v="INSUMOS MAQUINA RISSO CARTUCHO COLOR ROJO TÓNER MAGENTA, RISO INK Z-Type (S-4275U)"/>
    <n v="44103126"/>
    <s v="subasta"/>
    <n v="5"/>
    <n v="0"/>
    <n v="18"/>
    <n v="3701520"/>
    <s v="UNIDAD"/>
    <s v="NO SOLICITADAS"/>
  </r>
  <r>
    <x v="7"/>
    <s v="02-02-01-003-002-08"/>
    <n v="10"/>
    <s v="Materiales y suministros - Tipos de imprenta, planchas o cilindros, preparados para las artes gráficas, piedras litográficas impresas u otros elementos de impresión"/>
    <s v="ROLLO DE CINTA EN CERA MARCA ZEBRA DE 110MM DE ANCHO POR 74 METROS DE LARGO REF. 6000 PARTE 06000GS11007"/>
    <n v="44103112"/>
    <s v="subasta"/>
    <n v="5"/>
    <n v="0"/>
    <n v="100"/>
    <n v="1785000"/>
    <s v="UNIDAD"/>
    <s v="NO SOLICITADAS"/>
  </r>
  <r>
    <x v="7"/>
    <s v="02-02-01-003-002-08"/>
    <n v="10"/>
    <s v="Materiales y suministros - Tipos de imprenta, planchas o cilindros, preparados para las artes gráficas, piedras litográficas impresas u otros elementos de impresión"/>
    <s v="ROLLO DE ETIQUETA ADHESIVA DE 60 MM DE ANCHO POR 30 MM DE ALTO, EN TRANSFERENCIA TERMINA SIN IMORESIÓN, A UNA CAVIDAD ROLLOS POR 1800 UNIDADES. REF. S0011T"/>
    <n v="44103112"/>
    <s v="subasta"/>
    <n v="5"/>
    <n v="0"/>
    <n v="100"/>
    <n v="1547000"/>
    <s v="UNIDAD"/>
    <s v="NO SOLICITADAS"/>
  </r>
  <r>
    <x v="7"/>
    <s v="02-02-01-003-002-08"/>
    <n v="10"/>
    <s v="Materiales y suministros - Tipos de imprenta, planchas o cilindros, preparados para las artes gráficas, piedras litográficas impresas u otros elementos de impresión"/>
    <s v="CINTA DE RESINA (IQRes) PARA IMPRESORA TERMICA DATAMAX E-CLASS MARK III, TAMAÑO: 25 a 110 mm (de 1,0 ” a 4.3”)/ PREST.: UNIDAD."/>
    <n v="44103112"/>
    <s v="subasta"/>
    <n v="5"/>
    <n v="0"/>
    <n v="6"/>
    <n v="200976"/>
    <s v="UNIDAD"/>
    <s v="NO SOLICITADAS"/>
  </r>
  <r>
    <x v="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EXTRAFINE (GL)"/>
    <n v="31211803"/>
    <s v="Selección abreviada subasta inversa (No disponible)"/>
    <n v="3"/>
    <n v="3"/>
    <n v="100"/>
    <n v="990000"/>
    <s v="GALON"/>
    <s v="NO SOLICITADAS"/>
  </r>
  <r>
    <x v="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THINNER EXTRAFINE (GL)"/>
    <n v="31211803"/>
    <s v="Selección abreviada subasta inversa (No disponible)"/>
    <n v="3"/>
    <n v="3"/>
    <n v="300"/>
    <n v="3870000"/>
    <s v="GALON"/>
    <s v="NO SOLICITADAS"/>
  </r>
  <r>
    <x v="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MULTIUSOS"/>
    <n v="31201601"/>
    <s v="Selección abreviada subasta inversa (No disponible)"/>
    <n v="3"/>
    <n v="3"/>
    <n v="50"/>
    <n v="1250000"/>
    <s v="GALON"/>
    <s v="NO SOLICITADAS"/>
  </r>
  <r>
    <x v="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VARSOL MULTIUSOS"/>
    <n v="31201601"/>
    <s v="Selección abreviada subasta inversa (No disponible)"/>
    <n v="3"/>
    <n v="3"/>
    <n v="100"/>
    <n v="2500000"/>
    <s v="GALON"/>
    <s v="NO SOLICITADAS"/>
  </r>
  <r>
    <x v="7"/>
    <s v="02-02-01-003-004-03"/>
    <n v="10"/>
    <s v="Materiales y suministros - Extractos tintóreos y curtientes; taninos y sus derivados; sustancias colorantes n. C. P."/>
    <s v="LACA CATALIZADA TRANSPARENTE MATE"/>
    <n v="31211703"/>
    <s v="Selección abreviada subasta inversa (No disponible)"/>
    <n v="3"/>
    <n v="3"/>
    <n v="40"/>
    <n v="1460000"/>
    <s v="GALON"/>
    <s v="NO SOLICITADAS"/>
  </r>
  <r>
    <x v="7"/>
    <s v="02-02-01-003-004-03"/>
    <n v="10"/>
    <s v="Materiales y suministros - Extractos tintóreos y curtientes; taninos y sus derivados; sustancias colorantes n. C. P."/>
    <s v="LACA CATALIZADA TRANSPARENTE BRILLANTE"/>
    <n v="31211703"/>
    <s v="Selección abreviada subasta inversa (No disponible)"/>
    <n v="3"/>
    <n v="3"/>
    <n v="30"/>
    <n v="1095000"/>
    <s v="GALON"/>
    <s v="NO SOLICITADAS"/>
  </r>
  <r>
    <x v="7"/>
    <s v="02-02-01-003-004-03"/>
    <n v="16"/>
    <s v="Materiales y suministros - Extractos tintóreos y curtientes; taninos y sus derivados; sustancias colorantes n. C. P."/>
    <s v="LACA NITRO CELULOSA REF. 7400"/>
    <n v="31211703"/>
    <s v="Selección abreviada subasta inversa (No disponible)"/>
    <n v="3"/>
    <n v="3"/>
    <n v="25"/>
    <n v="1312500"/>
    <s v="GALON"/>
    <s v="NO SOLICITADAS"/>
  </r>
  <r>
    <x v="7"/>
    <s v="02-02-01-003-004-03"/>
    <n v="16"/>
    <s v="Materiales y suministros - Extractos tintóreos y curtientes; taninos y sus derivados; sustancias colorantes n. C. P."/>
    <s v="LACA CATALIZADA SEMI MATE."/>
    <n v="31211703"/>
    <s v="Selección abreviada subasta inversa (No disponible)"/>
    <n v="3"/>
    <n v="3"/>
    <n v="30"/>
    <n v="1416000"/>
    <s v="GALON"/>
    <s v="NO SOLICITADAS"/>
  </r>
  <r>
    <x v="7"/>
    <s v="02-02-01-003-004-07"/>
    <n v="10"/>
    <s v="Materiales y suministros - Plásticos en formas primarias"/>
    <s v="SIKA FLEX  CONSTRUCCION TUBO 300 ML COLOR BLANCO"/>
    <n v="31211704"/>
    <s v="Selección abreviada subasta inversa (No disponible)"/>
    <n v="3"/>
    <n v="3"/>
    <n v="50"/>
    <n v="960000"/>
    <s v="UNIDAD"/>
    <s v="NO SOLICITADAS"/>
  </r>
  <r>
    <x v="7"/>
    <s v="02-02-01-003-004-07"/>
    <n v="10"/>
    <s v="Materiales y suministros - Plásticos en formas primarias"/>
    <s v="SILICONA  TRANSPARENTE ANTIHONGOS EN TUBO 300 ML"/>
    <n v="31201632"/>
    <s v="Selección abreviada subasta inversa (No disponible)"/>
    <n v="3"/>
    <n v="3"/>
    <n v="51"/>
    <n v="816000"/>
    <s v="UNIDAD"/>
    <s v="NO SOLICITADAS"/>
  </r>
  <r>
    <x v="7"/>
    <s v="02-02-01-003-004-07"/>
    <n v="10"/>
    <s v="Materiales y suministros - Plásticos en formas primarias"/>
    <s v="TEFLON INDUSTRIAL DE ½ PULGADA X 10 MTS LONGUITUD"/>
    <n v="31201514"/>
    <s v="Selección abreviada subasta inversa (No disponible)"/>
    <n v="3"/>
    <n v="3"/>
    <n v="50"/>
    <n v="157500"/>
    <s v="UNIDAD"/>
    <s v="NO SOLICITADAS"/>
  </r>
  <r>
    <x v="7"/>
    <s v="02-02-01-003-004-07"/>
    <n v="10"/>
    <s v="Materiales y suministros - Plásticos en formas primarias"/>
    <s v="SIKA FLEX  CONSTRUCCION TUBO 300 ML COLOR BLANCO"/>
    <n v="31201612"/>
    <s v="Selección abreviada subasta inversa (No disponible)"/>
    <n v="3"/>
    <n v="3"/>
    <n v="50"/>
    <n v="965000"/>
    <s v="UNIDAD"/>
    <s v="NO SOLICITADAS"/>
  </r>
  <r>
    <x v="7"/>
    <s v="02-02-01-003-004-07"/>
    <n v="10"/>
    <s v="Materiales y suministros - Plásticos en formas primarias"/>
    <s v="SILICONA  TRANSPARENTE ANTIHONGOS EN TUBO 300 ML"/>
    <n v="31201612"/>
    <s v="Selección abreviada subasta inversa (No disponible)"/>
    <n v="3"/>
    <n v="3"/>
    <n v="30"/>
    <n v="480000"/>
    <s v="UNIDAD"/>
    <s v="NO SOLICITADAS"/>
  </r>
  <r>
    <x v="7"/>
    <s v="02-02-01-003-004-07"/>
    <n v="10"/>
    <s v="Materiales y suministros - Plásticos en formas primarias"/>
    <s v="TEFLON INDUSTRIAL DE ½ PULGADA X 10 MTS LONGUITUD"/>
    <n v="31201514"/>
    <s v="Selección abreviada subasta inversa (No disponible)"/>
    <n v="3"/>
    <n v="3"/>
    <n v="50"/>
    <n v="157500"/>
    <s v="UNIDAD"/>
    <s v="NO SOLICITADAS"/>
  </r>
  <r>
    <x v="7"/>
    <s v="02-02-01-003-004-07"/>
    <n v="16"/>
    <s v="Materiales y suministros - Plásticos en formas primarias"/>
    <s v="TEFLON INDUSTRIAL DE ½ PULGADA X 10 MTS LONGUITUD"/>
    <n v="31201514"/>
    <s v="Selección abreviada subasta inversa (No disponible)"/>
    <n v="3"/>
    <n v="3"/>
    <n v="100"/>
    <n v="315000"/>
    <s v="UNIDAD"/>
    <s v="NO SOLICITADAS"/>
  </r>
  <r>
    <x v="7"/>
    <s v="02-02-01-003-004-07"/>
    <n v="16"/>
    <s v="Materiales y suministros - Plásticos en formas primarias"/>
    <s v="SIKA FLEX  CONSTRUCCION EN TUBO DE 300 ML. BLANCO"/>
    <n v="31211704"/>
    <s v="Selección abreviada subasta inversa (No disponible)"/>
    <n v="3"/>
    <n v="3"/>
    <n v="80"/>
    <n v="1544000"/>
    <s v="UNIDAD"/>
    <s v="NO SOLICITADAS"/>
  </r>
  <r>
    <x v="7"/>
    <s v="02-02-01-003-004-07"/>
    <n v="16"/>
    <s v="Materiales y suministros - Plásticos en formas primarias"/>
    <s v="SILICONA  TRANSPARENTE ANTIHONGOS - TUBO 300 ML"/>
    <n v="31201632"/>
    <s v="Selección abreviada subasta inversa (No disponible)"/>
    <n v="3"/>
    <n v="3"/>
    <n v="200"/>
    <n v="3200000"/>
    <s v="UNIDAD"/>
    <s v="NO SOLICITADAS"/>
  </r>
  <r>
    <x v="7"/>
    <s v="02-02-01-003-005-01"/>
    <n v="10"/>
    <s v="Materiales y suministros - Pinturas y barnices y productos relacionados; colores para la pintura artística; tintas"/>
    <s v="ESTUCO PLASTICO X GALON"/>
    <n v="31201605"/>
    <s v="Selección abreviada subasta inversa (No disponible)"/>
    <n v="3"/>
    <n v="3"/>
    <n v="30"/>
    <n v="384000"/>
    <s v="GALON"/>
    <s v="NO SOLICITADAS"/>
  </r>
  <r>
    <x v="7"/>
    <s v="02-02-01-003-005-01"/>
    <n v="10"/>
    <s v="Materiales y suministros - Pinturas y barnices y productos relacionados; colores para la pintura artística; tintas"/>
    <s v="PINTURA ARQUITECTONICA DECORATIVA (TIPO 1 RF 1501)"/>
    <n v="31211502"/>
    <s v="Selección abreviada subasta inversa (No disponible)"/>
    <n v="3"/>
    <n v="3"/>
    <n v="600"/>
    <n v="37500000"/>
    <s v="GALON"/>
    <s v="NO SOLICITADAS"/>
  </r>
  <r>
    <x v="7"/>
    <s v="02-02-01-003-005-01"/>
    <n v="10"/>
    <s v="Materiales y suministros - Pinturas y barnices y productos relacionados; colores para la pintura artística; tintas"/>
    <s v="PINTURA ARQUITECTONICA DECORATIVA (TIPO 2 RF 2501)"/>
    <n v="31211502"/>
    <s v="Selección abreviada subasta inversa (No disponible)"/>
    <n v="3"/>
    <n v="3"/>
    <n v="150"/>
    <n v="4882500"/>
    <s v="GALON"/>
    <s v="NO SOLICITADAS"/>
  </r>
  <r>
    <x v="7"/>
    <s v="02-02-01-003-005-01"/>
    <n v="10"/>
    <s v="Materiales y suministros - Pinturas y barnices y productos relacionados; colores para la pintura artística; tintas"/>
    <s v="SELLADOR CATALIZADO AL ACIDO"/>
    <n v="31201612"/>
    <s v="Selección abreviada subasta inversa (No disponible)"/>
    <n v="3"/>
    <n v="3"/>
    <n v="29"/>
    <n v="996150"/>
    <s v="GALON"/>
    <s v="NO SOLICITADAS"/>
  </r>
  <r>
    <x v="7"/>
    <s v="02-02-01-003-005-01"/>
    <n v="10"/>
    <s v="Materiales y suministros - Pinturas y barnices y productos relacionados; colores para la pintura artística; tintas"/>
    <s v="SELLADOR LIJABLE DE 45 SOLIDOS  REF. LM 745"/>
    <n v="31201612"/>
    <s v="Selección abreviada subasta inversa (No disponible)"/>
    <n v="3"/>
    <n v="3"/>
    <n v="29"/>
    <n v="996150"/>
    <s v="GALON"/>
    <s v="NO SOLICITADAS"/>
  </r>
  <r>
    <x v="7"/>
    <s v="02-02-01-003-005-01"/>
    <n v="10"/>
    <s v="Materiales y suministros - Pinturas y barnices y productos relacionados; colores para la pintura artística; tintas"/>
    <s v="TINTA PARA MADERA COLOR MIEL REF. 81-28 A 0418"/>
    <n v="31211501"/>
    <s v="Selección abreviada subasta inversa (No disponible)"/>
    <n v="3"/>
    <n v="3"/>
    <n v="20"/>
    <n v="1770000"/>
    <s v="GALON"/>
    <s v="NO SOLICITADAS"/>
  </r>
  <r>
    <x v="7"/>
    <s v="02-02-01-003-005-01"/>
    <n v="10"/>
    <s v="Materiales y suministros - Pinturas y barnices y productos relacionados; colores para la pintura artística; tintas"/>
    <s v="TINTA PARA MADERA COLOR WENGUE REF. 81-25 B 0553"/>
    <n v="31211501"/>
    <s v="Selección abreviada subasta inversa (No disponible)"/>
    <n v="3"/>
    <n v="3"/>
    <n v="20"/>
    <n v="1770000"/>
    <s v="GALON"/>
    <s v="NO SOLICITADAS"/>
  </r>
  <r>
    <x v="7"/>
    <s v="02-02-01-003-005-01"/>
    <n v="10"/>
    <s v="Materiales y suministros - Pinturas y barnices y productos relacionados; colores para la pintura artística; tintas"/>
    <s v="TINTA PARA MADERA COLOR CARAMELO REF: 81-29 A 0381"/>
    <n v="31211501"/>
    <s v="Selección abreviada subasta inversa (No disponible)"/>
    <n v="3"/>
    <n v="3"/>
    <n v="35"/>
    <n v="3097500"/>
    <s v="GALON"/>
    <s v="NO SOLICITADAS"/>
  </r>
  <r>
    <x v="7"/>
    <s v="02-02-01-003-005-01"/>
    <n v="10"/>
    <s v="Materiales y suministros - Pinturas y barnices y productos relacionados; colores para la pintura artística; tintas"/>
    <s v="PINTURA REF. 1401 VINILTEX - HUMEDADES"/>
    <n v="31211502"/>
    <s v="Selección abreviada subasta inversa (No disponible)"/>
    <n v="3"/>
    <n v="3"/>
    <n v="80"/>
    <n v="7996800"/>
    <s v="GALON"/>
    <s v="NO SOLICITADAS"/>
  </r>
  <r>
    <x v="7"/>
    <s v="02-02-01-003-005-01"/>
    <n v="10"/>
    <s v="Materiales y suministros - Pinturas y barnices y productos relacionados; colores para la pintura artística; tintas"/>
    <s v="SUPERMASTIK X GALON"/>
    <n v="31201605"/>
    <s v="Selección abreviada subasta inversa (No disponible)"/>
    <n v="3"/>
    <n v="3"/>
    <n v="20"/>
    <n v="409500"/>
    <s v="UNIDAD"/>
    <s v="NO SOLICITADAS"/>
  </r>
  <r>
    <x v="7"/>
    <s v="02-02-01-003-005-01"/>
    <n v="10"/>
    <s v="Materiales y suministros - Pinturas y barnices y productos relacionados; colores para la pintura artística; tintas"/>
    <s v="PINTURA ESMALTE GRIS X GALON PINTULUX"/>
    <n v="31211501"/>
    <s v="Selección abreviada subasta inversa (No disponible)"/>
    <n v="3"/>
    <n v="3"/>
    <n v="10"/>
    <n v="714000"/>
    <s v="GALON"/>
    <s v="NO SOLICITADAS"/>
  </r>
  <r>
    <x v="7"/>
    <s v="02-02-01-003-005-01"/>
    <n v="10"/>
    <s v="Materiales y suministros - Pinturas y barnices y productos relacionados; colores para la pintura artística; tintas"/>
    <s v="PINTURA ESMALTE NEGRO  BRILLANTE X GALON"/>
    <n v="31211501"/>
    <s v="Selección abreviada subasta inversa (No disponible)"/>
    <n v="3"/>
    <n v="3"/>
    <n v="10"/>
    <n v="515000"/>
    <s v="GALON"/>
    <s v="NO SOLICITADAS"/>
  </r>
  <r>
    <x v="7"/>
    <s v="02-02-01-003-005-01"/>
    <n v="10"/>
    <s v="Materiales y suministros - Pinturas y barnices y productos relacionados; colores para la pintura artística; tintas"/>
    <s v="PINTURA TRAFICO AZUL X GALON"/>
    <n v="31211508"/>
    <s v="Selección abreviada subasta inversa (No disponible)"/>
    <n v="3"/>
    <n v="3"/>
    <n v="10"/>
    <n v="945000"/>
    <s v="GALON"/>
    <s v="NO SOLICITADAS"/>
  </r>
  <r>
    <x v="7"/>
    <s v="02-02-01-003-005-01"/>
    <n v="10"/>
    <s v="Materiales y suministros - Pinturas y barnices y productos relacionados; colores para la pintura artística; tintas"/>
    <s v="PINTURA TRAFICO AMARILLA X GALON ACRILICA"/>
    <n v="31211508"/>
    <s v="Selección abreviada subasta inversa (No disponible)"/>
    <n v="3"/>
    <n v="3"/>
    <n v="10"/>
    <n v="945000"/>
    <s v="GALON"/>
    <s v="NO SOLICITADAS"/>
  </r>
  <r>
    <x v="7"/>
    <s v="02-02-01-003-005-01"/>
    <n v="10"/>
    <s v="Materiales y suministros - Pinturas y barnices y productos relacionados; colores para la pintura artística; tintas"/>
    <s v="PINTURA TRAFICO NEGRA "/>
    <n v="31211508"/>
    <s v="Selección abreviada subasta inversa (No disponible)"/>
    <n v="3"/>
    <n v="3"/>
    <n v="10"/>
    <n v="945000"/>
    <s v="GALON"/>
    <s v="NO SOLICITADAS"/>
  </r>
  <r>
    <x v="7"/>
    <s v="02-02-01-003-005-01"/>
    <n v="10"/>
    <s v="Materiales y suministros - Pinturas y barnices y productos relacionados; colores para la pintura artística; tintas"/>
    <s v="PINTURA EPOXICA BLANCA TIPO 1  POLIAMIDA X GALON"/>
    <n v="31211508"/>
    <s v="Selección abreviada subasta inversa (No disponible)"/>
    <n v="3"/>
    <n v="3"/>
    <n v="10"/>
    <n v="1207500"/>
    <s v="GALON"/>
    <s v="NO SOLICITADAS"/>
  </r>
  <r>
    <x v="7"/>
    <s v="02-02-01-003-005-01"/>
    <n v="16"/>
    <s v="Materiales y suministros - Pinturas y barnices y productos relacionados; colores para la pintura artística; tintas"/>
    <s v="SELLADOR CATALIZADO 40% ALTO"/>
    <n v="31201612"/>
    <s v="Selección abreviada subasta inversa (No disponible)"/>
    <n v="3"/>
    <n v="3"/>
    <n v="50"/>
    <n v="2520000"/>
    <s v="GALON"/>
    <s v="NO SOLICITADAS"/>
  </r>
  <r>
    <x v="7"/>
    <s v="02-02-01-003-005-01"/>
    <n v="16"/>
    <s v="Materiales y suministros - Pinturas y barnices y productos relacionados; colores para la pintura artística; tintas"/>
    <s v="SELLADOR NITRO DE 45. SOLIDOS"/>
    <n v="31201612"/>
    <s v="Selección abreviada subasta inversa (No disponible)"/>
    <n v="3"/>
    <n v="3"/>
    <n v="20"/>
    <n v="1664000"/>
    <s v="GALON"/>
    <s v="NO SOLICITADAS"/>
  </r>
  <r>
    <x v="7"/>
    <s v="02-02-01-003-005-01"/>
    <n v="16"/>
    <s v="Materiales y suministros - Pinturas y barnices y productos relacionados; colores para la pintura artística; tintas"/>
    <s v="ESMALTE  COLOR BLANCO REF P11 DOMESTICO SUPERIOR"/>
    <n v="31211501"/>
    <s v="Selección abreviada subasta inversa (No disponible)"/>
    <n v="3"/>
    <n v="3"/>
    <n v="120"/>
    <n v="5148000"/>
    <s v="GALON"/>
    <s v="NO SOLICITADAS"/>
  </r>
  <r>
    <x v="7"/>
    <s v="02-02-01-003-005-01"/>
    <n v="16"/>
    <s v="Materiales y suministros - Pinturas y barnices y productos relacionados; colores para la pintura artística; tintas"/>
    <s v="INTERVINILO BLANCO TIPO II REF. 2501"/>
    <n v="31211502"/>
    <s v="Selección abreviada subasta inversa (No disponible)"/>
    <n v="3"/>
    <n v="3"/>
    <n v="200"/>
    <n v="6510000"/>
    <s v="GALON"/>
    <s v="NO SOLICITADAS"/>
  </r>
  <r>
    <x v="7"/>
    <s v="02-02-01-003-005-01"/>
    <n v="16"/>
    <s v="Materiales y suministros - Pinturas y barnices y productos relacionados; colores para la pintura artística; tintas"/>
    <s v="ESTUCO PLASTICO X GALON"/>
    <n v="31201605"/>
    <s v="Selección abreviada subasta inversa (No disponible)"/>
    <n v="3"/>
    <n v="3"/>
    <n v="80"/>
    <n v="1024000"/>
    <s v="GALON"/>
    <s v="NO SOLICITADAS"/>
  </r>
  <r>
    <x v="7"/>
    <s v="02-02-01-003-005-01"/>
    <n v="16"/>
    <s v="Materiales y suministros - Pinturas y barnices y productos relacionados; colores para la pintura artística; tintas"/>
    <s v="ESTUCO PLASTICO X CUARTOS"/>
    <n v="31201605"/>
    <s v="Selección abreviada subasta inversa (No disponible)"/>
    <n v="3"/>
    <n v="3"/>
    <n v="100"/>
    <n v="440000"/>
    <s v="UNIDAD"/>
    <s v="NO SOLICITADAS"/>
  </r>
  <r>
    <x v="7"/>
    <s v="02-02-01-003-005-01"/>
    <n v="16"/>
    <s v="Materiales y suministros - Pinturas y barnices y productos relacionados; colores para la pintura artística; tintas"/>
    <s v="VINILTEX BLANCO REF. 1501"/>
    <n v="31211502"/>
    <s v="Selección abreviada subasta inversa (No disponible)"/>
    <n v="3"/>
    <n v="3"/>
    <n v="700"/>
    <n v="43732500"/>
    <s v="GALON"/>
    <s v="NO SOLICITADAS"/>
  </r>
  <r>
    <x v="7"/>
    <s v="02-02-01-003-005-01"/>
    <n v="16"/>
    <s v="Materiales y suministros - Pinturas y barnices y productos relacionados; colores para la pintura artística; tintas"/>
    <s v="PINTURA ESMALTE NEGRO BRILLANTE"/>
    <n v="31211508"/>
    <s v="Selección abreviada subasta inversa (No disponible)"/>
    <n v="3"/>
    <n v="3"/>
    <n v="10"/>
    <n v="515000"/>
    <s v="GALON"/>
    <s v="NO SOLICITADAS"/>
  </r>
  <r>
    <x v="7"/>
    <s v="02-02-01-003-005-03"/>
    <n v="16"/>
    <s v="Materiales y suministros - Jabón, preparados para limpieza, perfumes y preparados de tocador"/>
    <s v="AMBIENTADOR"/>
    <n v="47131805"/>
    <s v="Selección abreviada subasta inversa (No disponible)"/>
    <n v="3"/>
    <n v="3"/>
    <n v="40"/>
    <n v="672000"/>
    <s v="GALON"/>
    <s v="NO SOLICITADAS"/>
  </r>
  <r>
    <x v="7"/>
    <s v="02-02-01-003-005-03"/>
    <n v="16"/>
    <s v="Materiales y suministros - Jabón, preparados para limpieza, perfumes y preparados de tocador"/>
    <s v="BLANQUEADOR"/>
    <n v="47131807"/>
    <s v="Selección abreviada subasta inversa (No disponible)"/>
    <n v="3"/>
    <n v="3"/>
    <n v="180"/>
    <n v="1638000"/>
    <s v="GALON"/>
    <s v="NO SOLICITADAS"/>
  </r>
  <r>
    <x v="7"/>
    <s v="02-02-01-003-005-03"/>
    <n v="16"/>
    <s v="Materiales y suministros - Jabón, preparados para limpieza, perfumes y preparados de tocador"/>
    <s v="CREOLINA"/>
    <n v="47131803"/>
    <s v="Selección abreviada subasta inversa (No disponible)"/>
    <n v="3"/>
    <n v="3"/>
    <n v="40"/>
    <n v="600000"/>
    <s v="GALON"/>
    <s v="NO SOLICITADAS"/>
  </r>
  <r>
    <x v="7"/>
    <s v="02-02-01-003-005-03"/>
    <n v="16"/>
    <s v="Materiales y suministros - Jabón, preparados para limpieza, perfumes y preparados de tocador"/>
    <s v="DESENGRASANTE LIQUIDO"/>
    <n v="47131821"/>
    <s v="Selección abreviada subasta inversa (No disponible)"/>
    <n v="3"/>
    <n v="3"/>
    <n v="150"/>
    <n v="3750000"/>
    <s v="GALON"/>
    <s v="NO SOLICITADAS"/>
  </r>
  <r>
    <x v="7"/>
    <s v="02-02-01-003-005-03"/>
    <n v="16"/>
    <s v="Materiales y suministros - Jabón, preparados para limpieza, perfumes y preparados de tocador"/>
    <s v="DETERGENTE EN POLVO"/>
    <n v="47131803"/>
    <s v="Selección abreviada subasta inversa (No disponible)"/>
    <n v="3"/>
    <n v="3"/>
    <n v="500"/>
    <n v="2225000"/>
    <s v="UNIDAD"/>
    <s v="NO SOLICITADAS"/>
  </r>
  <r>
    <x v="7"/>
    <s v="02-02-01-003-005-03"/>
    <n v="16"/>
    <s v="Materiales y suministros - Jabón, preparados para limpieza, perfumes y preparados de tocador"/>
    <s v="DETERGENTE LIMPIADOR MULTIUSOS"/>
    <n v="47131803"/>
    <s v="Selección abreviada subasta inversa (No disponible)"/>
    <n v="3"/>
    <n v="3"/>
    <n v="50"/>
    <n v="1000000"/>
    <s v="GALON"/>
    <s v="NO SOLICITADAS"/>
  </r>
  <r>
    <x v="7"/>
    <s v="02-02-01-003-005-03"/>
    <n v="16"/>
    <s v="Materiales y suministros - Jabón, preparados para limpieza, perfumes y preparados de tocador"/>
    <s v="LIMPIADOR DESINFECTANTE"/>
    <n v="47131801"/>
    <s v="Selección abreviada subasta inversa (No disponible)"/>
    <n v="3"/>
    <n v="3"/>
    <n v="100"/>
    <n v="1500000"/>
    <s v="GALON"/>
    <s v="NO SOLICITADAS"/>
  </r>
  <r>
    <x v="7"/>
    <s v="02-02-01-003-005-03"/>
    <n v="16"/>
    <s v="Materiales y suministros - Jabón, preparados para limpieza, perfumes y preparados de tocador"/>
    <s v="LIMPIADOR MULTIUSOS AJAX  X500 ABRASIVO"/>
    <n v="47131801"/>
    <s v="Selección abreviada subasta inversa (No disponible)"/>
    <n v="3"/>
    <n v="3"/>
    <n v="140"/>
    <n v="600600"/>
    <s v="GALON"/>
    <s v="NO SOLICITADAS"/>
  </r>
  <r>
    <x v="7"/>
    <s v="02-02-01-003-005-03"/>
    <n v="16"/>
    <s v="Materiales y suministros - Jabón, preparados para limpieza, perfumes y preparados de tocador"/>
    <s v="SELLADOR PARA PISOS"/>
    <n v="31201601"/>
    <s v="Selección abreviada subasta inversa (No disponible)"/>
    <n v="3"/>
    <n v="3"/>
    <n v="150"/>
    <n v="8250000"/>
    <s v="GALON"/>
    <s v="NO SOLICITADAS"/>
  </r>
  <r>
    <x v="7"/>
    <s v="02-02-01-003-005-03"/>
    <n v="16"/>
    <s v="Materiales y suministros - Jabón, preparados para limpieza, perfumes y preparados de tocador"/>
    <s v="SPRAY FULL FRESH AMBIENTADOR"/>
    <n v="47131706"/>
    <s v="Selección abreviada subasta inversa (No disponible)"/>
    <n v="3"/>
    <n v="3"/>
    <n v="50"/>
    <n v="500000"/>
    <s v="UNIDAD"/>
    <s v="NO SOLICITADAS"/>
  </r>
  <r>
    <x v="7"/>
    <s v="02-02-01-003-005-03"/>
    <n v="10"/>
    <s v="Materiales y suministros - Jabón, preparados para limpieza, perfumes y preparados de tocador"/>
    <s v="CERA EN CREMA PARA VEHICULOS "/>
    <n v="47132100"/>
    <s v="Mínima cuantía"/>
    <n v="3"/>
    <n v="3"/>
    <n v="180"/>
    <n v="4500000"/>
    <s v="UNIDAD"/>
    <s v="NO SOLICITADAS"/>
  </r>
  <r>
    <x v="7"/>
    <s v="02-02-01-003-005-03"/>
    <n v="10"/>
    <s v="Materiales y suministros - Jabón, preparados para limpieza, perfumes y preparados de tocador"/>
    <s v="CREMA DESMANCHADORA (RUBI PARA VEHICULOS)"/>
    <n v="47132100"/>
    <s v="Mínima cuantía"/>
    <n v="3"/>
    <n v="3"/>
    <n v="20"/>
    <n v="2800000"/>
    <s v="UNIDAD"/>
    <s v="NO SOLICITADAS"/>
  </r>
  <r>
    <x v="7"/>
    <s v="02-02-01-003-005-03"/>
    <n v="10"/>
    <s v="Materiales y suministros - Jabón, preparados para limpieza, perfumes y preparados de tocador"/>
    <s v="LLANTIL"/>
    <n v="47132100"/>
    <s v="Mínima cuantía"/>
    <n v="3"/>
    <n v="3"/>
    <n v="180"/>
    <n v="2700000"/>
    <s v="UNIDAD"/>
    <s v="NO SOLICITADAS"/>
  </r>
  <r>
    <x v="7"/>
    <s v="02-02-01-003-005-03"/>
    <n v="10"/>
    <s v="Materiales y suministros - Jabón, preparados para limpieza, perfumes y preparados de tocador"/>
    <s v="AMBIENTADOR PARA VEHICULOS"/>
    <n v="47132100"/>
    <s v="Mínima cuantía"/>
    <n v="3"/>
    <n v="3"/>
    <n v="180"/>
    <n v="2700000"/>
    <s v="UNIDAD"/>
    <s v="NO SOLICITADAS"/>
  </r>
  <r>
    <x v="7"/>
    <s v="02-02-01-003-005-03"/>
    <n v="10"/>
    <s v="Materiales y suministros - Jabón, preparados para limpieza, perfumes y preparados de tocador"/>
    <s v="SHAMPOO PARA VEHICULOS"/>
    <n v="47132100"/>
    <s v="Mínima cuantía"/>
    <n v="3"/>
    <n v="3"/>
    <n v="180"/>
    <n v="3600000"/>
    <s v="UNIDAD"/>
    <s v="NO SOLICITADAS"/>
  </r>
  <r>
    <x v="7"/>
    <s v="02-02-01-003-005-04"/>
    <n v="10"/>
    <s v="Materiales y suministros - Productos químicos n. C. P."/>
    <s v="PEGANTE PARA MADERA AGLOMERADO CARPINCOL REF MR 60"/>
    <n v="31201610"/>
    <s v="Selección abreviada subasta inversa (No disponible)"/>
    <n v="3"/>
    <n v="3"/>
    <n v="30"/>
    <n v="612000"/>
    <s v="GALON"/>
    <s v="NO SOLICITADAS"/>
  </r>
  <r>
    <x v="7"/>
    <s v="02-02-01-003-005-04"/>
    <n v="10"/>
    <s v="Materiales y suministros - Productos químicos n. C. P."/>
    <s v="PEGANTE – CEMENTO DE CAUCHO REF. PL-285"/>
    <n v="31201610"/>
    <s v="Selección abreviada subasta inversa (No disponible)"/>
    <n v="3"/>
    <n v="3"/>
    <n v="50"/>
    <n v="840000"/>
    <s v="GALON"/>
    <s v="NO SOLICITADAS"/>
  </r>
  <r>
    <x v="7"/>
    <s v="02-02-01-003-005-04"/>
    <n v="16"/>
    <s v="Materiales y suministros - Productos químicos n. C. P."/>
    <s v="SOLDADURA PVC PAVCO PEQUEÑO 1/32 AGUA FRIA NTC576"/>
    <n v="31201617"/>
    <s v="Selección abreviada subasta inversa (No disponible)"/>
    <n v="3"/>
    <n v="3"/>
    <n v="120"/>
    <n v="726000"/>
    <s v="UNIDAD"/>
    <s v="NO SOLICITADAS"/>
  </r>
  <r>
    <x v="7"/>
    <s v="02-02-01-003-005-04"/>
    <n v="16"/>
    <s v="Materiales y suministros - Productos químicos n. C. P."/>
    <s v="SOLDADURA CPVC PAVCO PEQUEÑO 1/32 AGUA CAL NTC4455"/>
    <n v="31201617"/>
    <s v="Selección abreviada subasta inversa (No disponible)"/>
    <n v="3"/>
    <n v="3"/>
    <n v="120"/>
    <n v="894000"/>
    <s v="UNIDAD"/>
    <s v="NO SOLICITADAS"/>
  </r>
  <r>
    <x v="7"/>
    <s v="02-02-01-003-005-04"/>
    <n v="16"/>
    <s v="Materiales y suministros - Productos químicos n. C. P."/>
    <s v="PEGANTE PARA MADERA AGLOMERADO CARPINCOL REF MR 60"/>
    <n v="31201610"/>
    <s v="Selección abreviada subasta inversa (No disponible)"/>
    <n v="3"/>
    <n v="3"/>
    <n v="20"/>
    <n v="707000"/>
    <s v="GALON"/>
    <s v="NO SOLICITADAS"/>
  </r>
  <r>
    <x v="7"/>
    <s v="02-02-01-003-005-04"/>
    <n v="16"/>
    <s v="Materiales y suministros - Productos químicos n. C. P."/>
    <s v="PEGANTE CEMENTO DE CAUCHO  REF. PL-285"/>
    <n v="31201610"/>
    <s v="Selección abreviada subasta inversa (No disponible)"/>
    <n v="3"/>
    <n v="3"/>
    <n v="50"/>
    <n v="2815000"/>
    <s v="GALON"/>
    <s v="NO SOLICITADAS"/>
  </r>
  <r>
    <x v="7"/>
    <s v="02-02-01-003-005-04"/>
    <n v="16"/>
    <s v="Materiales y suministros - Productos químicos n. C. P."/>
    <s v="PEGACOR X BULTO DE 20 KILOS"/>
    <n v="31201605"/>
    <s v="Selección abreviada subasta inversa (No disponible)"/>
    <n v="3"/>
    <n v="3"/>
    <n v="15"/>
    <n v="433500"/>
    <s v="UNIDAD"/>
    <s v="NO SOLICITADAS"/>
  </r>
  <r>
    <x v="7"/>
    <s v="02-02-01-003-005-04"/>
    <n v="16"/>
    <s v="Materiales y suministros - Productos químicos n. C. P."/>
    <s v="REMOVEDOR CERA"/>
    <n v="41104210"/>
    <s v="Selección abreviada subasta inversa (No disponible)"/>
    <n v="3"/>
    <n v="3"/>
    <n v="100"/>
    <n v="2500000"/>
    <s v="GALON"/>
    <s v="NO SOLICITADAS"/>
  </r>
  <r>
    <x v="7"/>
    <s v="02-02-01-003-005-04"/>
    <n v="10"/>
    <s v="Materiales y suministros - Productos químicos n. C. P."/>
    <s v="SILICONA LIQUIDA PARA INTERIORES DE VEHICULOS"/>
    <n v="47132100"/>
    <s v="Mínima cuantía"/>
    <n v="3"/>
    <n v="3"/>
    <n v="180"/>
    <n v="2700000"/>
    <s v="UNIDAD"/>
    <s v="NO SOLICITADAS"/>
  </r>
  <r>
    <x v="7"/>
    <s v="02-02-01-002-007"/>
    <n v="10"/>
    <s v="Materiales y suministros - Artículos textiles (excepto prendas de vestir)"/>
    <s v="BAYETILLA"/>
    <n v="47132100"/>
    <s v="Mínima cuantía"/>
    <n v="3"/>
    <n v="3"/>
    <n v="180"/>
    <n v="720000"/>
    <s v="UNIDAD"/>
    <s v="NO SOLICITADAS"/>
  </r>
  <r>
    <x v="7"/>
    <s v="02-02-01-003-006-02"/>
    <n v="16"/>
    <s v="Materiales y suministros - Otros productos de caucho"/>
    <s v="GUANTES DE CAUCHO"/>
    <n v="52121605"/>
    <s v="Selección abreviada subasta inversa (No disponible)"/>
    <n v="3"/>
    <n v="3"/>
    <n v="300"/>
    <n v="1650000"/>
    <s v="UNIDAD"/>
    <s v="NO SOLICITADAS"/>
  </r>
  <r>
    <x v="7"/>
    <s v="02-02-01-003-006-03"/>
    <n v="10"/>
    <s v="Materiales y suministros - Semimanufacturas de plástico"/>
    <s v="CODO DE 1/2 PVC "/>
    <n v="40172808"/>
    <s v="Selección abreviada subasta inversa (No disponible)"/>
    <n v="3"/>
    <n v="3"/>
    <n v="300"/>
    <n v="749700"/>
    <s v="UNIDAD"/>
    <s v="NO SOLICITADAS"/>
  </r>
  <r>
    <x v="7"/>
    <s v="02-02-01-003-006-03"/>
    <n v="10"/>
    <s v="Materiales y suministros - Semimanufacturas de plástico"/>
    <s v="TUBO DE 1/2  PVC"/>
    <n v="40171517"/>
    <s v="Selección abreviada subasta inversa (No disponible)"/>
    <n v="3"/>
    <n v="3"/>
    <n v="50"/>
    <n v="1565000"/>
    <s v="UNIDAD"/>
    <s v="NO SOLICITADAS"/>
  </r>
  <r>
    <x v="7"/>
    <s v="02-02-01-003-006-03"/>
    <n v="16"/>
    <s v="Materiales y suministros - Semimanufacturas de plástico"/>
    <s v="MANGUERA  FLEXIBLE PARA COMPRESOR DE 1/4 DE DIAMETRO"/>
    <n v="40142002"/>
    <s v="Selección abreviada subasta inversa (No disponible)"/>
    <n v="3"/>
    <n v="3"/>
    <n v="100"/>
    <n v="567000"/>
    <s v="METRO"/>
    <s v="NO SOLICITADAS"/>
  </r>
  <r>
    <x v="7"/>
    <s v="02-02-01-003-006-03"/>
    <n v="16"/>
    <s v="Materiales y suministros - Semimanufacturas de plástico"/>
    <s v="CODO ALTA PRESION 2¨ PULGADAS PVC 90 °"/>
    <n v="40172808"/>
    <s v="Selección abreviada subasta inversa (No disponible)"/>
    <n v="3"/>
    <n v="3"/>
    <n v="5"/>
    <n v="32000"/>
    <s v="UNIDAD"/>
    <s v="NO SOLICITADAS"/>
  </r>
  <r>
    <x v="7"/>
    <s v="02-02-01-003-006-03"/>
    <n v="16"/>
    <s v="Materiales y suministros - Semimanufacturas de plástico"/>
    <s v="CODO DE 3/4 PVC"/>
    <n v="40172808"/>
    <s v="Selección abreviada subasta inversa (No disponible)"/>
    <n v="3"/>
    <n v="3"/>
    <n v="200"/>
    <n v="210000"/>
    <s v="UNIDAD"/>
    <s v="NO SOLICITADAS"/>
  </r>
  <r>
    <x v="7"/>
    <s v="02-02-01-003-006-03"/>
    <n v="16"/>
    <s v="Materiales y suministros - Semimanufacturas de plástico"/>
    <s v="CODO DE 1/2 PVC"/>
    <n v="40172808"/>
    <s v="Selección abreviada subasta inversa (No disponible)"/>
    <n v="3"/>
    <n v="3"/>
    <n v="200"/>
    <n v="210000"/>
    <s v="UNIDAD"/>
    <s v="NO SOLICITADAS"/>
  </r>
  <r>
    <x v="7"/>
    <s v="02-02-01-003-006-03"/>
    <n v="16"/>
    <s v="Materiales y suministros - Semimanufacturas de plástico"/>
    <s v="CODO DE 1&quot; PVC"/>
    <n v="40172808"/>
    <s v="Selección abreviada subasta inversa (No disponible)"/>
    <n v="3"/>
    <n v="3"/>
    <n v="20"/>
    <n v="63000"/>
    <s v="UNIDAD"/>
    <s v="NO SOLICITADAS"/>
  </r>
  <r>
    <x v="7"/>
    <s v="02-02-01-003-006-03"/>
    <n v="16"/>
    <s v="Materiales y suministros - Semimanufacturas de plástico"/>
    <s v="TEE DE 3/4 PVC"/>
    <n v="40174900"/>
    <s v="Selección abreviada subasta inversa (No disponible)"/>
    <n v="3"/>
    <n v="3"/>
    <n v="200"/>
    <n v="462000"/>
    <s v="UNIDAD"/>
    <s v="NO SOLICITADAS"/>
  </r>
  <r>
    <x v="7"/>
    <s v="02-02-01-003-006-03"/>
    <n v="16"/>
    <s v="Materiales y suministros - Semimanufacturas de plástico"/>
    <s v="TEE DE 1/2 PVC"/>
    <n v="40174900"/>
    <s v="Selección abreviada subasta inversa (No disponible)"/>
    <n v="3"/>
    <n v="3"/>
    <n v="200"/>
    <n v="420000"/>
    <s v="UNIDAD"/>
    <s v="NO SOLICITADAS"/>
  </r>
  <r>
    <x v="7"/>
    <s v="02-02-01-003-006-03"/>
    <n v="16"/>
    <s v="Materiales y suministros - Semimanufacturas de plástico"/>
    <s v="TEE DE 1&quot; PVC"/>
    <n v="40174900"/>
    <s v="Selección abreviada subasta inversa (No disponible)"/>
    <n v="3"/>
    <n v="3"/>
    <n v="20"/>
    <n v="84000"/>
    <s v="UNIDAD"/>
    <s v="NO SOLICITADAS"/>
  </r>
  <r>
    <x v="7"/>
    <s v="02-02-01-003-006-03"/>
    <n v="16"/>
    <s v="Materiales y suministros - Semimanufacturas de plástico"/>
    <s v="UNION DE 3/4&quot; PVC"/>
    <n v="40174900"/>
    <s v="Selección abreviada subasta inversa (No disponible)"/>
    <n v="3"/>
    <n v="3"/>
    <n v="200"/>
    <n v="525000"/>
    <s v="UNIDAD"/>
    <s v="NO SOLICITADAS"/>
  </r>
  <r>
    <x v="7"/>
    <s v="02-02-01-003-006-03"/>
    <n v="16"/>
    <s v="Materiales y suministros - Semimanufacturas de plástico"/>
    <s v="UNION DE 1/2&quot; PVC"/>
    <n v="40174900"/>
    <s v="Selección abreviada subasta inversa (No disponible)"/>
    <n v="3"/>
    <n v="3"/>
    <n v="200"/>
    <n v="378000"/>
    <s v="UNIDAD"/>
    <s v="NO SOLICITADAS"/>
  </r>
  <r>
    <x v="7"/>
    <s v="02-02-01-003-006-03"/>
    <n v="16"/>
    <s v="Materiales y suministros - Semimanufacturas de plástico"/>
    <s v="UNION DE 1&quot; PVC"/>
    <n v="40174900"/>
    <s v="Selección abreviada subasta inversa (No disponible)"/>
    <n v="3"/>
    <n v="3"/>
    <n v="20"/>
    <n v="73500"/>
    <s v="UNIDAD"/>
    <s v="NO SOLICITADAS"/>
  </r>
  <r>
    <x v="7"/>
    <s v="02-02-01-003-006-03"/>
    <n v="16"/>
    <s v="Materiales y suministros - Semimanufacturas de plástico"/>
    <s v="BUJE DE 3/4 X1/2&quot; PVC"/>
    <n v="40174900"/>
    <s v="Selección abreviada subasta inversa (No disponible)"/>
    <n v="3"/>
    <n v="3"/>
    <n v="200"/>
    <n v="378000"/>
    <s v="UNIDAD"/>
    <s v="NO SOLICITADAS"/>
  </r>
  <r>
    <x v="7"/>
    <s v="02-02-01-003-006-03"/>
    <n v="16"/>
    <s v="Materiales y suministros - Semimanufacturas de plástico"/>
    <s v="SEMICODO PVC 1"/>
    <n v="40172808"/>
    <s v="Selección abreviada subasta inversa (No disponible)"/>
    <n v="3"/>
    <n v="3"/>
    <n v="5"/>
    <n v="10000"/>
    <s v="UNIDAD"/>
    <s v="NO SOLICITADAS"/>
  </r>
  <r>
    <x v="7"/>
    <s v="02-02-01-003-006-03"/>
    <n v="16"/>
    <s v="Materiales y suministros - Semimanufacturas de plástico"/>
    <s v="TEE SANITARIA DE 3¨"/>
    <n v="40174900"/>
    <s v="Selección abreviada subasta inversa (No disponible)"/>
    <n v="3"/>
    <n v="3"/>
    <n v="10"/>
    <n v="43000"/>
    <s v="UNIDAD"/>
    <s v="NO SOLICITADAS"/>
  </r>
  <r>
    <x v="7"/>
    <s v="02-02-01-003-006-03"/>
    <n v="16"/>
    <s v="Materiales y suministros - Semimanufacturas de plástico"/>
    <s v="TUBO DE 1/2¨  PVC X 6 MTS A PRESION"/>
    <n v="40171517"/>
    <s v="Selección abreviada subasta inversa (No disponible)"/>
    <n v="3"/>
    <n v="3"/>
    <n v="30"/>
    <n v="964500"/>
    <s v="UNIDAD"/>
    <s v="NO SOLICITADAS"/>
  </r>
  <r>
    <x v="7"/>
    <s v="02-02-01-003-006-03"/>
    <n v="16"/>
    <s v="Materiales y suministros - Semimanufacturas de plástico"/>
    <s v="TUBO DE 3/4¨  PVC X 6 MTS A PRESION"/>
    <n v="40171517"/>
    <s v="Selección abreviada subasta inversa (No disponible)"/>
    <n v="3"/>
    <n v="3"/>
    <n v="20"/>
    <n v="880000"/>
    <s v="UNIDAD"/>
    <s v="NO SOLICITADAS"/>
  </r>
  <r>
    <x v="7"/>
    <s v="02-02-01-003-006-03"/>
    <n v="16"/>
    <s v="Materiales y suministros - Semimanufacturas de plástico"/>
    <s v="UNION  SANITARIA DE 4&quot; PVC"/>
    <n v="40174900"/>
    <s v="Selección abreviada subasta inversa (No disponible)"/>
    <n v="3"/>
    <n v="3"/>
    <n v="5"/>
    <n v="21000"/>
    <s v="UNIDAD"/>
    <s v="NO SOLICITADAS"/>
  </r>
  <r>
    <x v="7"/>
    <s v="02-02-01-003-006-03"/>
    <n v="16"/>
    <s v="Materiales y suministros - Semimanufacturas de plástico"/>
    <s v="UNIDAD MONOCONTROL METALICO  PARA LAVAMANOS"/>
    <n v="30181808"/>
    <s v="Selección abreviada subasta inversa (No disponible)"/>
    <n v="3"/>
    <n v="3"/>
    <n v="60"/>
    <n v="10395000"/>
    <s v="UNIDAD"/>
    <s v="NO SOLICITADAS"/>
  </r>
  <r>
    <x v="7"/>
    <s v="02-02-01-003-006-03"/>
    <n v="16"/>
    <s v="Materiales y suministros - Semimanufacturas de plástico"/>
    <s v="UNIDAD MONOCONTROL METALICO  PARA LAVAPLATOS"/>
    <n v="30181808"/>
    <s v="Selección abreviada subasta inversa (No disponible)"/>
    <n v="3"/>
    <n v="3"/>
    <n v="60"/>
    <n v="10395000"/>
    <s v="UNIDAD"/>
    <s v="NO SOLICITADAS"/>
  </r>
  <r>
    <x v="7"/>
    <s v="02-02-01-003-006-03"/>
    <n v="16"/>
    <s v="Materiales y suministros - Semimanufacturas de plástico"/>
    <s v="VALVULA  FLOTADOR 1/2¨ PULGADA – COMPLETA - BRONCE"/>
    <n v="40141640"/>
    <s v="Selección abreviada subasta inversa (No disponible)"/>
    <n v="3"/>
    <n v="3"/>
    <n v="50"/>
    <n v="1230000"/>
    <s v="UNIDAD"/>
    <s v="NO SOLICITADAS"/>
  </r>
  <r>
    <x v="7"/>
    <s v="02-02-01-003-006-03"/>
    <n v="16"/>
    <s v="Materiales y suministros - Semimanufacturas de plástico"/>
    <s v="VALVULA  FLOTADOR 3/4¨ PULGADA – COMPLETA - BRONCE"/>
    <n v="40141640"/>
    <s v="Selección abreviada subasta inversa (No disponible)"/>
    <n v="3"/>
    <n v="3"/>
    <n v="50"/>
    <n v="1825000"/>
    <s v="UNIDAD"/>
    <s v="NO SOLICITADAS"/>
  </r>
  <r>
    <x v="7"/>
    <s v="02-02-01-003-006-03"/>
    <n v="16"/>
    <s v="Materiales y suministros - Semimanufacturas de plástico"/>
    <s v="CANTOS  DE PVC  DE 19 MM COLOR  BLANCO X MTS"/>
    <n v="31201532"/>
    <s v="Selección abreviada subasta inversa (No disponible)"/>
    <n v="3"/>
    <n v="3"/>
    <n v="1000"/>
    <n v="450000"/>
    <s v="METRO"/>
    <s v="NO SOLICITADAS"/>
  </r>
  <r>
    <x v="7"/>
    <s v="02-02-01-003-006-03"/>
    <n v="16"/>
    <s v="Materiales y suministros - Semimanufacturas de plástico"/>
    <s v="CANTOS  DE PVC  DE 19 MM COLOR WENGUE X MTS"/>
    <n v="31201532"/>
    <s v="Selección abreviada subasta inversa (No disponible)"/>
    <n v="3"/>
    <n v="3"/>
    <n v="1000"/>
    <n v="490000"/>
    <s v="METRO"/>
    <s v="NO SOLICITADAS"/>
  </r>
  <r>
    <x v="7"/>
    <s v="02-02-01-003-006-03"/>
    <n v="16"/>
    <s v="Materiales y suministros - Semimanufacturas de plástico"/>
    <s v="CANTOS DE  PVC  DE 19 MM COLOR  CEDRO X MTS"/>
    <n v="31201532"/>
    <s v="Selección abreviada subasta inversa (No disponible)"/>
    <n v="3"/>
    <n v="3"/>
    <n v="1000"/>
    <n v="490000"/>
    <s v="METRO"/>
    <s v="NO SOLICITADAS"/>
  </r>
  <r>
    <x v="7"/>
    <s v="02-02-01-003-006-03"/>
    <n v="16"/>
    <s v="Materiales y suministros - Semimanufacturas de plástico"/>
    <s v="CHAZO PLASTICO CON TORNILLO 3/4  (PQ X 1000 EA)"/>
    <n v="31161528"/>
    <s v="Selección abreviada subasta inversa (No disponible)"/>
    <n v="3"/>
    <n v="3"/>
    <n v="2"/>
    <n v="45200"/>
    <s v="UNIDAD"/>
    <s v="NO SOLICITADAS"/>
  </r>
  <r>
    <x v="7"/>
    <s v="02-02-01-003-006-03"/>
    <n v="16"/>
    <s v="Materiales y suministros - Semimanufacturas de plástico"/>
    <s v="PAQUETE CHAZO PLASTICO 1/4  PAQUETE X 1000 UND"/>
    <n v="31161528"/>
    <s v="Selección abreviada subasta inversa (No disponible)"/>
    <n v="3"/>
    <n v="3"/>
    <n v="2"/>
    <n v="45200"/>
    <s v="UNIDAD"/>
    <s v="NO SOLICITADAS"/>
  </r>
  <r>
    <x v="7"/>
    <s v="02-02-01-003-006-03"/>
    <n v="16"/>
    <s v="Materiales y suministros - Semimanufacturas de plástico"/>
    <s v="CHAZO PLASTICO TIPO CAIMAN O SUPRA COLAPSABLE DE 1/4&quot; "/>
    <n v="31161528"/>
    <s v="Selección abreviada subasta inversa (No disponible)"/>
    <n v="3"/>
    <n v="3"/>
    <n v="3000"/>
    <n v="630000"/>
    <s v="UNIDAD"/>
    <s v="NO SOLICITADAS"/>
  </r>
  <r>
    <x v="7"/>
    <s v="02-02-01-003-006-03"/>
    <n v="16"/>
    <s v="Materiales y suministros - Semimanufacturas de plástico"/>
    <s v="SELLO LENGÜETA PARA TANQUE SANITARIO REF 013323331"/>
    <n v="40174803"/>
    <s v="Selección abreviada subasta inversa (No disponible)"/>
    <n v="3"/>
    <n v="3"/>
    <n v="300"/>
    <n v="2430000"/>
    <s v="UNIDAD"/>
    <s v="NO SOLICITADAS"/>
  </r>
  <r>
    <x v="7"/>
    <s v="02-02-01-003-006-03"/>
    <n v="16"/>
    <s v="Materiales y suministros - Semimanufacturas de plástico"/>
    <s v="SELLO LENGÜETA PARA TANQUE SANITARIO REF 013323331"/>
    <n v="40174803"/>
    <s v="Selección abreviada subasta inversa (No disponible)"/>
    <n v="3"/>
    <n v="3"/>
    <n v="300"/>
    <n v="2430000"/>
    <s v="UNIDAD"/>
    <s v="NO SOLICITADAS"/>
  </r>
  <r>
    <x v="7"/>
    <s v="02-02-01-003-006-03"/>
    <n v="16"/>
    <s v="Materiales y suministros - Semimanufacturas de plástico"/>
    <s v="REJILLA PLASTICA PARA PISO 3X3” CON SOSCO - BLACO"/>
    <n v="40101503"/>
    <s v="Selección abreviada subasta inversa (No disponible)"/>
    <n v="3"/>
    <n v="3"/>
    <n v="30"/>
    <n v="72000"/>
    <s v="UNIDAD"/>
    <s v="NO SOLICITADAS"/>
  </r>
  <r>
    <x v="7"/>
    <s v="02-02-01-003-006-03"/>
    <n v="16"/>
    <s v="Materiales y suministros - Semimanufacturas de plástico"/>
    <s v="SOSCO LAVAMANOS TIPO REJILLA"/>
    <n v="30181605"/>
    <s v="Selección abreviada subasta inversa (No disponible)"/>
    <n v="3"/>
    <n v="3"/>
    <n v="20"/>
    <n v="98000"/>
    <s v="UNIDAD"/>
    <s v="NO SOLICITADAS"/>
  </r>
  <r>
    <x v="7"/>
    <s v="02-02-01-003-006-03"/>
    <n v="16"/>
    <s v="Materiales y suministros - Semimanufacturas de plástico"/>
    <s v="TAPA CIEGA PLASTICA"/>
    <n v="39121416"/>
    <s v="Selección abreviada subasta inversa (No disponible)"/>
    <n v="3"/>
    <n v="3"/>
    <n v="200"/>
    <n v="1560000"/>
    <s v="UNIDAD"/>
    <s v="NO SOLICITADAS"/>
  </r>
  <r>
    <x v="7"/>
    <s v="02-02-01-003-006-04"/>
    <n v="16"/>
    <s v="Materiales y suministros - Productos de empaque y envasado, de plástico"/>
    <s v="BOLSA BASURA X6 UNIDADES ROJA"/>
    <n v="24111503"/>
    <s v="Selección abreviada subasta inversa (No disponible)"/>
    <n v="3"/>
    <n v="3"/>
    <n v="100"/>
    <n v="201400"/>
    <s v="UNIDAD"/>
    <s v="NO SOLICITADAS"/>
  </r>
  <r>
    <x v="7"/>
    <s v="02-02-01-003-006-04"/>
    <n v="16"/>
    <s v="Materiales y suministros - Productos de empaque y envasado, de plástico"/>
    <s v="BOLSA BASUR X6 UNIDADE"/>
    <n v="24111503"/>
    <s v="Selección abreviada subasta inversa (No disponible)"/>
    <n v="3"/>
    <n v="3"/>
    <n v="200"/>
    <n v="402800"/>
    <s v="UNIDAD"/>
    <s v="NO SOLICITADAS"/>
  </r>
  <r>
    <x v="7"/>
    <s v="02-02-01-003-006-04"/>
    <n v="16"/>
    <s v="Materiales y suministros - Productos de empaque y envasado, de plástico"/>
    <s v="LIMPIAVIDRIO ATOMIZADOR"/>
    <n v="47131824"/>
    <s v="Selección abreviada subasta inversa (No disponible)"/>
    <n v="3"/>
    <n v="3"/>
    <n v="100"/>
    <n v="190000"/>
    <s v="UNIDAD"/>
    <s v="NO SOLICITADAS"/>
  </r>
  <r>
    <x v="7"/>
    <s v="02-02-01-003-006-09"/>
    <n v="10"/>
    <s v="Materiales y suministros - Otros productos plásticos"/>
    <s v="CANALETA PLASTICA AUTOADHESIVA 20X10MM BLANCA ACME"/>
    <n v="39131714"/>
    <s v="Selección abreviada subasta inversa (No disponible)"/>
    <n v="3"/>
    <n v="3"/>
    <n v="200"/>
    <n v="460000"/>
    <s v="METRO"/>
    <s v="NO SOLICITADAS"/>
  </r>
  <r>
    <x v="7"/>
    <s v="02-02-01-003-006-09"/>
    <n v="10"/>
    <s v="Materiales y suministros - Otros productos plásticos"/>
    <s v="CINTA AISLANTE +33 (19X20.1X0.177) REF054007-06132"/>
    <n v="31201502"/>
    <s v="Selección abreviada subasta inversa (No disponible)"/>
    <n v="3"/>
    <n v="3"/>
    <n v="50"/>
    <n v="590000"/>
    <s v="UNIDAD"/>
    <s v="NO SOLICITADAS"/>
  </r>
  <r>
    <x v="7"/>
    <s v="02-02-01-003-006-09"/>
    <n v="10"/>
    <s v="Materiales y suministros - Otros productos plásticos"/>
    <s v="ACOPLE SANITARIO REF. 380193331 PLASTICO"/>
    <n v="31163003"/>
    <s v="Selección abreviada subasta inversa (No disponible)"/>
    <n v="3"/>
    <n v="3"/>
    <n v="100"/>
    <n v="400000"/>
    <s v="UNIDAD"/>
    <s v="NO SOLICITADAS"/>
  </r>
  <r>
    <x v="7"/>
    <s v="02-02-01-003-006-09"/>
    <n v="10"/>
    <s v="Materiales y suministros - Otros productos plásticos"/>
    <s v="TORNILLO SISTERNA PLASTICO"/>
    <n v="47131705"/>
    <s v="Selección abreviada subasta inversa (No disponible)"/>
    <n v="3"/>
    <n v="3"/>
    <n v="50"/>
    <n v="183750"/>
    <s v="UNIDAD"/>
    <s v="NO SOLICITADAS"/>
  </r>
  <r>
    <x v="7"/>
    <s v="02-02-01-003-006-09"/>
    <n v="10"/>
    <s v="Materiales y suministros - Otros productos plásticos"/>
    <s v="MALLA PLASTICA CERRAMIENTO DE 1,50 MTS DE ANCHO HUECO 1X1"/>
    <n v="11162111"/>
    <s v="Selección abreviada subasta inversa (No disponible)"/>
    <n v="3"/>
    <n v="3"/>
    <n v="100"/>
    <n v="1417500"/>
    <s v="METRO"/>
    <s v="NO SOLICITADAS"/>
  </r>
  <r>
    <x v="7"/>
    <s v="02-02-01-003-006-09"/>
    <n v="10"/>
    <s v="Materiales y suministros - Otros productos plásticos"/>
    <s v="CINTA MALLA PARA DRYWALL de 45 MTS X  50 MM"/>
    <n v="31201507"/>
    <s v="Selección abreviada subasta inversa (No disponible)"/>
    <n v="3"/>
    <n v="3"/>
    <n v="50"/>
    <n v="446250"/>
    <s v="UNIDAD"/>
    <s v="NO SOLICITADAS"/>
  </r>
  <r>
    <x v="7"/>
    <s v="02-02-01-003-006-09"/>
    <n v="16"/>
    <s v="Materiales y suministros - Otros productos plásticos"/>
    <s v="MASCARA DE SOLDAR FOTOSENSIBLE . MEDIDA 92X42 MM. PARA USO DE SOLDADURA ELECTRICA"/>
    <n v="46181703"/>
    <s v="Selección abreviada subasta inversa (No disponible)"/>
    <n v="3"/>
    <n v="3"/>
    <n v="1"/>
    <n v="198450"/>
    <s v="UNIDAD"/>
    <s v="NO SOLICITADAS"/>
  </r>
  <r>
    <x v="7"/>
    <s v="02-02-01-003-006-09"/>
    <n v="16"/>
    <s v="Materiales y suministros - Otros productos plásticos"/>
    <s v="ARBOL ENTRADA  FLUID MASTER"/>
    <n v="47131705"/>
    <s v="Selección abreviada subasta inversa (No disponible)"/>
    <n v="3"/>
    <n v="3"/>
    <n v="100"/>
    <n v="3860000"/>
    <s v="UNIDAD"/>
    <s v="NO SOLICITADAS"/>
  </r>
  <r>
    <x v="7"/>
    <s v="02-02-01-003-006-09"/>
    <n v="16"/>
    <s v="Materiales y suministros - Otros productos plásticos"/>
    <s v="ARBOL ENTRADA ATLAS26 PARA SANITARIO REF 806333331"/>
    <n v="47131705"/>
    <s v="Selección abreviada subasta inversa (No disponible)"/>
    <n v="3"/>
    <n v="3"/>
    <n v="50"/>
    <n v="1070000"/>
    <s v="UNIDAD"/>
    <s v="NO SOLICITADAS"/>
  </r>
  <r>
    <x v="7"/>
    <s v="02-02-01-003-006-09"/>
    <n v="16"/>
    <s v="Materiales y suministros - Otros productos plásticos"/>
    <s v="ARBOL SALIDA"/>
    <n v="47131705"/>
    <s v="Selección abreviada subasta inversa (No disponible)"/>
    <n v="3"/>
    <n v="3"/>
    <n v="100"/>
    <n v="1600000"/>
    <s v="UNIDAD"/>
    <s v="NO SOLICITADAS"/>
  </r>
  <r>
    <x v="7"/>
    <s v="02-02-01-003-006-09"/>
    <n v="16"/>
    <s v="Materiales y suministros - Otros productos plásticos"/>
    <s v="TEJA PLASTICA N 6   PERFIL 7 ONDULADO. ESPESOR 1MM"/>
    <n v="30151501"/>
    <s v="Selección abreviada subasta inversa (No disponible)"/>
    <n v="3"/>
    <n v="3"/>
    <n v="30"/>
    <n v="576000"/>
    <s v="UNIDAD"/>
    <s v="NO SOLICITADAS"/>
  </r>
  <r>
    <x v="7"/>
    <s v="02-02-01-003-006-09"/>
    <n v="16"/>
    <s v="Materiales y suministros - Otros productos plásticos"/>
    <s v="CINTA PAPEL TOPEX (50MM X 30 MTS DE LARGO) C/U"/>
    <n v="31201515"/>
    <s v="Selección abreviada subasta inversa (No disponible)"/>
    <n v="3"/>
    <n v="3"/>
    <n v="20"/>
    <n v="154000"/>
    <s v="UNIDAD"/>
    <s v="NO SOLICITADAS"/>
  </r>
  <r>
    <x v="7"/>
    <s v="02-02-01-003-006-09"/>
    <n v="16"/>
    <s v="Materiales y suministros - Otros productos plásticos"/>
    <s v="CINTA AISLANTE +33 (19X20.1X0.177) REF054007-06132"/>
    <n v="31201502"/>
    <s v="Selección abreviada subasta inversa (No disponible)"/>
    <n v="3"/>
    <n v="3"/>
    <n v="100"/>
    <n v="1180000"/>
    <s v="UNIDAD"/>
    <s v="NO SOLICITADAS"/>
  </r>
  <r>
    <x v="7"/>
    <s v="02-02-01-003-006-09"/>
    <n v="16"/>
    <s v="Materiales y suministros - Otros productos plásticos"/>
    <s v="CINTA ANTIDESLIZANTE NEGRA 48 mm x 5m"/>
    <n v="31201513"/>
    <s v="Selección abreviada subasta inversa (No disponible)"/>
    <n v="3"/>
    <n v="3"/>
    <n v="20"/>
    <n v="1998000"/>
    <s v="UNIDAD"/>
    <s v="NO SOLICITADAS"/>
  </r>
  <r>
    <x v="7"/>
    <s v="02-02-01-003-006-09"/>
    <n v="16"/>
    <s v="Materiales y suministros - Otros productos plásticos"/>
    <s v="RECOGEDOR"/>
    <n v="47131611"/>
    <s v="Selección abreviada subasta inversa (No disponible)"/>
    <n v="3"/>
    <n v="3"/>
    <n v="80"/>
    <n v="240000"/>
    <s v="UNIDAD"/>
    <s v="NO SOLICITADAS"/>
  </r>
  <r>
    <x v="7"/>
    <s v="02-02-01-003-006-09"/>
    <n v="16"/>
    <s v="Materiales y suministros - Otros productos plásticos"/>
    <s v="BALDE"/>
    <n v="47121804"/>
    <s v="Selección abreviada subasta inversa (No disponible)"/>
    <n v="3"/>
    <n v="3"/>
    <n v="100"/>
    <n v="500000"/>
    <s v="UNIDAD"/>
    <s v="NO SOLICITADAS"/>
  </r>
  <r>
    <x v="7"/>
    <s v="02-02-01-003-002-01"/>
    <n v="16"/>
    <s v="Materiales y suministros - Pasta de papel, papel y cartón"/>
    <s v="VASO ICOPOR 6 OZ. PAQ. X 50 UNIDADES"/>
    <n v="93131608"/>
    <s v="Mínima cuantía"/>
    <n v="1"/>
    <n v="12"/>
    <n v="130"/>
    <n v="845000"/>
    <s v="UNIDAD"/>
    <s v="SI APROBADAS"/>
  </r>
  <r>
    <x v="7"/>
    <s v="02-02-01-003-007-01"/>
    <n v="10"/>
    <s v="Materiales y suministros - Vidrio y productos de vidrio"/>
    <s v="TUBO  17W BLANCO FRIO - G13 - 590X26MM- LED"/>
    <n v="39101601"/>
    <s v="Selección abreviada subasta inversa (No disponible)"/>
    <n v="3"/>
    <n v="3"/>
    <n v="500"/>
    <n v="1500000"/>
    <s v="UNIDAD"/>
    <s v="NO SOLICITADAS"/>
  </r>
  <r>
    <x v="7"/>
    <s v="02-02-01-003-007-01"/>
    <n v="10"/>
    <s v="Materiales y suministros - Vidrio y productos de vidrio"/>
    <s v="PANEL LED 60X60 45W LUZ BLANCA FRIO-DE INSCRUSTAR"/>
    <n v="39111521"/>
    <s v="Selección abreviada subasta inversa (No disponible)"/>
    <n v="3"/>
    <n v="3"/>
    <n v="15"/>
    <n v="2065500"/>
    <s v="UNIDAD"/>
    <s v="NO SOLICITADAS"/>
  </r>
  <r>
    <x v="7"/>
    <s v="02-02-01-003-007-01"/>
    <n v="16"/>
    <s v="Materiales y suministros - Vidrio y productos de vidrio"/>
    <s v="PLAFON LED REDONDO 18W LUZ BLANCA – SOBREPONER"/>
    <n v="39111521"/>
    <s v="Selección abreviada subasta inversa (No disponible)"/>
    <n v="3"/>
    <n v="3"/>
    <n v="500"/>
    <n v="18000000"/>
    <s v="UNIDAD"/>
    <s v="NO SOLICITADAS"/>
  </r>
  <r>
    <x v="7"/>
    <s v="02-02-01-003-007-01"/>
    <n v="16"/>
    <s v="Materiales y suministros - Vidrio y productos de vidrio"/>
    <s v="PLAFON LED REDONDO 18 W LUZ BLANCA - INCRUSTAR"/>
    <n v="39111521"/>
    <s v="Selección abreviada subasta inversa (No disponible)"/>
    <n v="3"/>
    <n v="3"/>
    <n v="500"/>
    <n v="18000000"/>
    <s v="UNIDAD"/>
    <s v="NO SOLICITADAS"/>
  </r>
  <r>
    <x v="7"/>
    <s v="02-02-01-003-007-01"/>
    <n v="16"/>
    <s v="Materiales y suministros - Vidrio y productos de vidrio"/>
    <s v="TUBO LED  1200 MM 18 W CASQUILLO G13 6500 K X UND"/>
    <n v="39101605"/>
    <s v="Selección abreviada subasta inversa (No disponible)"/>
    <n v="3"/>
    <n v="3"/>
    <n v="500"/>
    <n v="9650000"/>
    <s v="UNIDAD"/>
    <s v="NO SOLICITADAS"/>
  </r>
  <r>
    <x v="7"/>
    <s v="02-02-01-003-007-01"/>
    <n v="16"/>
    <s v="Materiales y suministros - Vidrio y productos de vidrio"/>
    <s v="BOMBILLO LED ALTA POTENCIA GU-10 3000K–12V 50W LC"/>
    <n v="39101601"/>
    <s v="Selección abreviada subasta inversa (No disponible)"/>
    <n v="3"/>
    <n v="3"/>
    <n v="300"/>
    <n v="8010000"/>
    <s v="UNIDAD"/>
    <s v="NO SOLICITADAS"/>
  </r>
  <r>
    <x v="7"/>
    <s v="02-02-01-003-007-01"/>
    <n v="16"/>
    <s v="Materiales y suministros - Vidrio y productos de vidrio"/>
    <s v="PANEL LED 60X60 45W LUZ BLANCA FRIO-DE INSCRUSTAR"/>
    <n v="39101601"/>
    <s v="Selección abreviada subasta inversa (No disponible)"/>
    <n v="3"/>
    <n v="3"/>
    <n v="100"/>
    <n v="13770000"/>
    <s v="UNIDAD"/>
    <s v="NO SOLICITADAS"/>
  </r>
  <r>
    <x v="7"/>
    <s v="02-02-01-003-007-02"/>
    <n v="10"/>
    <s v="Materiales y suministros - Artículos de cerámica no estructural"/>
    <s v="MUEBLE SANITARIO CORONA"/>
    <n v="30181505"/>
    <s v="Selección abreviada subasta inversa (No disponible)"/>
    <n v="3"/>
    <n v="3"/>
    <n v="50"/>
    <n v="1565000"/>
    <s v="UNIDAD"/>
    <s v="NO SOLICITADAS"/>
  </r>
  <r>
    <x v="7"/>
    <s v="02-02-01-003-007-02"/>
    <n v="10"/>
    <s v="Materiales y suministros - Artículos de cerámica no estructural"/>
    <s v="GRIFERIA LAVAMANOS  SENCILLA. CUELLO LARGO"/>
    <n v="30181504"/>
    <s v="Selección abreviada subasta inversa (No disponible)"/>
    <n v="3"/>
    <n v="3"/>
    <n v="50"/>
    <n v="2362500"/>
    <s v="UNIDAD"/>
    <s v="NO SOLICITADAS"/>
  </r>
  <r>
    <x v="7"/>
    <s v="02-02-01-003-007-02"/>
    <n v="10"/>
    <s v="Materiales y suministros - Artículos de cerámica no estructural"/>
    <s v="MUEBLE SANITARIO REDONDO CORONA BEIGE"/>
    <n v="30181505"/>
    <s v="Selección abreviada subasta inversa (No disponible)"/>
    <n v="3"/>
    <n v="3"/>
    <n v="30"/>
    <n v="945000"/>
    <s v="UNIDAD"/>
    <s v="NO SOLICITADAS"/>
  </r>
  <r>
    <x v="7"/>
    <s v="02-02-01-003-007-02"/>
    <n v="10"/>
    <s v="Materiales y suministros - Artículos de cerámica no estructural"/>
    <s v="MUEBLE SANITARIO REDONDO CORONA BLANCO "/>
    <n v="30181505"/>
    <s v="Selección abreviada subasta inversa (No disponible)"/>
    <n v="3"/>
    <n v="3"/>
    <n v="30"/>
    <n v="945000"/>
    <s v="UNIDAD"/>
    <s v="NO SOLICITADAS"/>
  </r>
  <r>
    <x v="7"/>
    <s v="02-02-01-003-007-02"/>
    <n v="10"/>
    <s v="Materiales y suministros - Artículos de cerámica no estructural"/>
    <s v="MUEBLE SANITARIO REF. AEREO BERS COLOR BEIGE"/>
    <n v="30181505"/>
    <s v="Selección abreviada subasta inversa (No disponible)"/>
    <n v="3"/>
    <n v="3"/>
    <n v="30"/>
    <n v="2268000"/>
    <s v="UNIDAD"/>
    <s v="NO SOLICITADAS"/>
  </r>
  <r>
    <x v="7"/>
    <s v="02-02-01-003-007-02"/>
    <n v="10"/>
    <s v="Materiales y suministros - Artículos de cerámica no estructural"/>
    <s v="COMBO SANITARIO REF. AEREO BERS COLOR BEIGE"/>
    <n v="30181505"/>
    <s v="Selección abreviada subasta inversa (No disponible)"/>
    <n v="3"/>
    <n v="3"/>
    <n v="10"/>
    <n v="5040000"/>
    <s v="UNIDAD"/>
    <s v="NO SOLICITADAS"/>
  </r>
  <r>
    <x v="7"/>
    <s v="02-02-01-003-007-02"/>
    <n v="10"/>
    <s v="Materiales y suministros - Artículos de cerámica no estructural"/>
    <s v="ORINAL DE PUSH. REF Y COLOR BEIGE"/>
    <n v="30181506"/>
    <s v="Selección abreviada subasta inversa (No disponible)"/>
    <n v="3"/>
    <n v="3"/>
    <n v="20"/>
    <n v="3570000"/>
    <s v="UNIDAD"/>
    <s v="NO SOLICITADAS"/>
  </r>
  <r>
    <x v="7"/>
    <s v="02-02-01-003-007-02"/>
    <n v="10"/>
    <s v="Materiales y suministros - Artículos de cerámica no estructural"/>
    <s v="LAVAMANOS SANLORENZO DE INSCRUSTAR COLOR BEIGE"/>
    <n v="30181504"/>
    <s v="Selección abreviada subasta inversa (No disponible)"/>
    <n v="3"/>
    <n v="3"/>
    <n v="10"/>
    <n v="1942500"/>
    <s v="UNIDAD"/>
    <s v="NO SOLICITADAS"/>
  </r>
  <r>
    <x v="7"/>
    <s v="02-02-01-003-007-02"/>
    <n v="16"/>
    <s v="Materiales y suministros - Artículos de cerámica no estructural"/>
    <s v="COMBO SANITARIO AVANTI PLUS REF 02122-02020-07339"/>
    <n v="30181505"/>
    <s v="Selección abreviada subasta inversa (No disponible)"/>
    <n v="3"/>
    <n v="3"/>
    <n v="20"/>
    <n v="9450000"/>
    <s v="UNIDAD"/>
    <s v="NO SOLICITADAS"/>
  </r>
  <r>
    <x v="7"/>
    <s v="02-02-01-003-007-05"/>
    <n v="10"/>
    <s v="Materiales y suministros - Artículos de concreto, cemento y yeso"/>
    <s v="LAMINAS DE DRYWALL SECCION ( 1,22X 2,44) ESPESOR 1/2&quot; "/>
    <n v="30161503"/>
    <s v="Selección abreviada subasta inversa (No disponible)"/>
    <n v="3"/>
    <n v="3"/>
    <n v="10"/>
    <n v="273000"/>
    <s v="UNIDAD"/>
    <s v="NO SOLICITADAS"/>
  </r>
  <r>
    <x v="7"/>
    <s v="02-02-01-003-007-09"/>
    <n v="10"/>
    <s v="Materiales y suministros - Otros productos minerales no metálicos n. C. P."/>
    <s v="LIJA  DE AGUA –GRANO NO. 150"/>
    <n v="27111918"/>
    <s v="Selección abreviada subasta inversa (No disponible)"/>
    <n v="3"/>
    <n v="3"/>
    <n v="100"/>
    <n v="160000"/>
    <s v="UNIDAD"/>
    <s v="NO SOLICITADAS"/>
  </r>
  <r>
    <x v="7"/>
    <s v="02-02-01-003-007-09"/>
    <n v="10"/>
    <s v="Materiales y suministros - Otros productos minerales no metálicos n. C. P."/>
    <s v="LIJA DE AGUA – GRANO  NO. 220"/>
    <n v="27111918"/>
    <s v="Selección abreviada subasta inversa (No disponible)"/>
    <n v="3"/>
    <n v="3"/>
    <n v="100"/>
    <n v="160000"/>
    <s v="UNIDAD"/>
    <s v="NO SOLICITADAS"/>
  </r>
  <r>
    <x v="7"/>
    <s v="02-02-01-003-007-09"/>
    <n v="10"/>
    <s v="Materiales y suministros - Otros productos minerales no metálicos n. C. P."/>
    <s v="LIJA  DE AGUA – GRANO NO. 180"/>
    <n v="27111918"/>
    <s v="Selección abreviada subasta inversa (No disponible)"/>
    <n v="3"/>
    <n v="3"/>
    <n v="100"/>
    <n v="160000"/>
    <s v="UNIDAD"/>
    <s v="NO SOLICITADAS"/>
  </r>
  <r>
    <x v="7"/>
    <s v="02-02-01-003-007-09"/>
    <n v="10"/>
    <s v="Materiales y suministros - Otros productos minerales no metálicos n. C. P."/>
    <s v="LIJA DE AGUA – GRANO  NO. 80"/>
    <n v="27111918"/>
    <s v="Selección abreviada subasta inversa (No disponible)"/>
    <n v="3"/>
    <n v="3"/>
    <n v="100"/>
    <n v="160000"/>
    <s v="UNIDAD"/>
    <s v="NO SOLICITADAS"/>
  </r>
  <r>
    <x v="7"/>
    <s v="02-02-01-003-007-09"/>
    <n v="10"/>
    <s v="Materiales y suministros - Otros productos minerales no metálicos n. C. P."/>
    <s v="GASTOP SELLANTE  FUERZA ALTA TARRO X 40 GR"/>
    <n v="31211704"/>
    <s v="Selección abreviada subasta inversa (No disponible)"/>
    <n v="3"/>
    <n v="3"/>
    <n v="10"/>
    <n v="168000"/>
    <s v="UNIDAD"/>
    <s v="NO SOLICITADAS"/>
  </r>
  <r>
    <x v="7"/>
    <s v="02-02-01-003-007-09"/>
    <n v="10"/>
    <s v="Materiales y suministros - Otros productos minerales no metálicos n. C. P."/>
    <s v="GASTOP  SELLANTE FUERZA MEDIA TARRO X 40 GR"/>
    <n v="31211704"/>
    <s v="Selección abreviada subasta inversa (No disponible)"/>
    <n v="3"/>
    <n v="3"/>
    <n v="10"/>
    <n v="168000"/>
    <s v="UNIDAD"/>
    <s v="NO SOLICITADAS"/>
  </r>
  <r>
    <x v="7"/>
    <s v="02-02-01-003-007-09"/>
    <n v="16"/>
    <s v="Materiales y suministros - Otros productos minerales no metálicos n. C. P."/>
    <s v="LIJA SECA # 120"/>
    <n v="27111918"/>
    <s v="Selección abreviada subasta inversa (No disponible)"/>
    <n v="3"/>
    <n v="3"/>
    <n v="100"/>
    <n v="160000"/>
    <s v="UNIDAD"/>
    <s v="NO SOLICITADAS"/>
  </r>
  <r>
    <x v="7"/>
    <s v="02-02-01-003-007-09"/>
    <n v="16"/>
    <s v="Materiales y suministros - Otros productos minerales no metálicos n. C. P."/>
    <s v="LIJA SECA # 150"/>
    <n v="27111918"/>
    <s v="Selección abreviada subasta inversa (No disponible)"/>
    <n v="3"/>
    <n v="3"/>
    <n v="100"/>
    <n v="160000"/>
    <s v="UNIDAD"/>
    <s v="NO SOLICITADAS"/>
  </r>
  <r>
    <x v="7"/>
    <s v="02-02-01-003-007-09"/>
    <n v="16"/>
    <s v="Materiales y suministros - Otros productos minerales no metálicos n. C. P."/>
    <s v="LIJA SECA # 220"/>
    <n v="27111918"/>
    <s v="Selección abreviada subasta inversa (No disponible)"/>
    <n v="3"/>
    <n v="3"/>
    <n v="100"/>
    <n v="160000"/>
    <s v="UNIDAD"/>
    <s v="NO SOLICITADAS"/>
  </r>
  <r>
    <x v="7"/>
    <s v="02-02-01-003-007-09"/>
    <n v="16"/>
    <s v="Materiales y suministros - Otros productos minerales no metálicos n. C. P."/>
    <s v="LIJA SECA # 240"/>
    <n v="27111918"/>
    <s v="Selección abreviada subasta inversa (No disponible)"/>
    <n v="3"/>
    <n v="3"/>
    <n v="100"/>
    <n v="160000"/>
    <s v="UNIDAD"/>
    <s v="NO SOLICITADAS"/>
  </r>
  <r>
    <x v="7"/>
    <s v="02-02-01-003-007-09"/>
    <n v="16"/>
    <s v="Materiales y suministros - Otros productos minerales no metálicos n. C. P."/>
    <s v="ROLLO MANTO ASFALTICO AL-80 CAPA ALUMINIO ROX10MT"/>
    <n v="12164902"/>
    <s v="Selección abreviada subasta inversa (No disponible)"/>
    <n v="3"/>
    <n v="3"/>
    <n v="40"/>
    <n v="10052000"/>
    <s v="UNIDAD"/>
    <s v="NO SOLICITADAS"/>
  </r>
  <r>
    <x v="7"/>
    <s v="02-02-01-003-007-09"/>
    <n v="16"/>
    <s v="Materiales y suministros - Otros productos minerales no metálicos n. C. P."/>
    <s v="ROLLO MANTO ASFALTICO AL300 CAPA ALUMINIO ROX10MTS."/>
    <n v="12164902"/>
    <s v="Selección abreviada subasta inversa (No disponible)"/>
    <n v="3"/>
    <n v="3"/>
    <n v="40"/>
    <n v="8932000"/>
    <s v="UNIDAD"/>
    <s v="NO SOLICITADAS"/>
  </r>
  <r>
    <x v="7"/>
    <s v="02-02-01-003-007-09"/>
    <n v="16"/>
    <s v="Materiales y suministros - Otros productos minerales no metálicos n. C. P."/>
    <s v="BAYETILLA BLANCA"/>
    <n v="47131501"/>
    <s v="Selección abreviada subasta inversa (No disponible)"/>
    <n v="3"/>
    <n v="3"/>
    <n v="400"/>
    <n v="1000000"/>
    <s v="UNIDAD"/>
    <s v="NO SOLICITADAS"/>
  </r>
  <r>
    <x v="7"/>
    <s v="02-02-01-003-007-09"/>
    <n v="16"/>
    <s v="Materiales y suministros - Otros productos minerales no metálicos n. C. P."/>
    <s v="SABRAS"/>
    <n v="47131502"/>
    <s v="Selección abreviada subasta inversa (No disponible)"/>
    <n v="3"/>
    <n v="3"/>
    <n v="500"/>
    <n v="500000"/>
    <s v="UNIDAD"/>
    <s v="NO SOLICITADAS"/>
  </r>
  <r>
    <x v="7"/>
    <s v="02-02-01-003-008-09"/>
    <n v="10"/>
    <s v="Materiales y suministros - Otros artículos manufacturados n. C. P."/>
    <s v="RODILLO DE FELPA DE 6 PULGADAS"/>
    <n v="31211906"/>
    <s v="Selección abreviada subasta inversa (No disponible)"/>
    <n v="3"/>
    <n v="3"/>
    <n v="50"/>
    <n v="414750"/>
    <s v="UNIDAD"/>
    <s v="NO SOLICITADAS"/>
  </r>
  <r>
    <x v="7"/>
    <s v="02-02-01-003-008-09"/>
    <n v="10"/>
    <s v="Materiales y suministros - Otros artículos manufacturados n. C. P."/>
    <s v="RODILLO DE FELPA DE 9 PULGADAS"/>
    <n v="31211906"/>
    <s v="Selección abreviada subasta inversa (No disponible)"/>
    <n v="3"/>
    <n v="3"/>
    <n v="93"/>
    <n v="1064385"/>
    <s v="UNIDAD"/>
    <s v="NO SOLICITADAS"/>
  </r>
  <r>
    <x v="7"/>
    <s v="02-02-01-003-008-09"/>
    <n v="10"/>
    <s v="Materiales y suministros - Otros artículos manufacturados n. C. P."/>
    <s v="BROCHA PROFESIONAL CERDA MONA DE 2&quot;"/>
    <n v="31211904"/>
    <s v="Selección abreviada subasta inversa (No disponible)"/>
    <n v="3"/>
    <n v="3"/>
    <n v="50"/>
    <n v="175000"/>
    <s v="UNIDAD"/>
    <s v="NO SOLICITADAS"/>
  </r>
  <r>
    <x v="7"/>
    <s v="02-02-01-003-008-09"/>
    <n v="10"/>
    <s v="Materiales y suministros - Otros artículos manufacturados n. C. P."/>
    <s v="BROCHA PROFESIONAL CERDA MONA DE 3&quot;"/>
    <n v="31211904"/>
    <s v="Selección abreviada subasta inversa (No disponible)"/>
    <n v="3"/>
    <n v="3"/>
    <n v="50"/>
    <n v="355000"/>
    <s v="UNIDAD"/>
    <s v="NO SOLICITADAS"/>
  </r>
  <r>
    <x v="7"/>
    <s v="02-02-01-003-008-09"/>
    <n v="10"/>
    <s v="Materiales y suministros - Otros artículos manufacturados n. C. P."/>
    <s v="BROCHA PROFESIONAL CERDA MONA DE 5&quot;"/>
    <n v="31211904"/>
    <s v="Selección abreviada subasta inversa (No disponible)"/>
    <n v="3"/>
    <n v="3"/>
    <n v="50"/>
    <n v="640000"/>
    <s v="UNIDAD"/>
    <s v="NO SOLICITADAS"/>
  </r>
  <r>
    <x v="7"/>
    <s v="02-02-01-003-008-09"/>
    <n v="10"/>
    <s v="Materiales y suministros - Otros artículos manufacturados n. C. P."/>
    <s v="BROCHA PROFESIONAL CERDA MONA DE 4”"/>
    <n v="31211904"/>
    <s v="Selección abreviada subasta inversa (No disponible)"/>
    <n v="3"/>
    <n v="3"/>
    <n v="50"/>
    <n v="305000"/>
    <s v="UNIDAD"/>
    <s v="NO SOLICITADAS"/>
  </r>
  <r>
    <x v="7"/>
    <s v="02-02-01-003-008-09"/>
    <n v="16"/>
    <s v="Materiales y suministros - Otros artículos manufacturados n. C. P."/>
    <s v="BROCHA PROFESIONAL CERDA MONA DE 2&quot;"/>
    <n v="31211904"/>
    <s v="Selección abreviada subasta inversa (No disponible)"/>
    <n v="3"/>
    <n v="3"/>
    <n v="80"/>
    <n v="280000"/>
    <s v="UNIDAD"/>
    <s v="NO SOLICITADAS"/>
  </r>
  <r>
    <x v="7"/>
    <s v="02-02-01-003-008-09"/>
    <n v="16"/>
    <s v="Materiales y suministros - Otros artículos manufacturados n. C. P."/>
    <s v="BROCHA PROFESIONAL  CERDA MONA DE 3&quot;"/>
    <n v="31211904"/>
    <s v="Selección abreviada subasta inversa (No disponible)"/>
    <n v="3"/>
    <n v="3"/>
    <n v="80"/>
    <n v="568000"/>
    <s v="UNIDAD"/>
    <s v="NO SOLICITADAS"/>
  </r>
  <r>
    <x v="7"/>
    <s v="02-02-01-003-008-09"/>
    <n v="16"/>
    <s v="Materiales y suministros - Otros artículos manufacturados n. C. P."/>
    <s v="BROCHA PROFESIONAL CERDA MONA DE 4&quot;"/>
    <n v="31211904"/>
    <s v="Selección abreviada subasta inversa (No disponible)"/>
    <n v="3"/>
    <n v="3"/>
    <n v="250"/>
    <n v="2231250"/>
    <s v="UNIDAD"/>
    <s v="NO SOLICITADAS"/>
  </r>
  <r>
    <x v="7"/>
    <s v="02-02-01-003-008-09"/>
    <n v="16"/>
    <s v="Materiales y suministros - Otros artículos manufacturados n. C. P."/>
    <s v="BROCHA PROFESIONAL CERDA MONA DE 5&quot;"/>
    <n v="31211904"/>
    <s v="Selección abreviada subasta inversa (No disponible)"/>
    <n v="3"/>
    <n v="3"/>
    <n v="250"/>
    <n v="3200000"/>
    <s v="UNIDAD"/>
    <s v="NO SOLICITADAS"/>
  </r>
  <r>
    <x v="7"/>
    <s v="02-02-01-003-008-09"/>
    <n v="16"/>
    <s v="Materiales y suministros - Otros artículos manufacturados n. C. P."/>
    <s v="RODILLO DE FELPA  DE 3&quot; PULGADAS"/>
    <n v="31211906"/>
    <s v="Selección abreviada subasta inversa (No disponible)"/>
    <n v="3"/>
    <n v="3"/>
    <n v="120"/>
    <n v="743400"/>
    <s v="UNIDAD"/>
    <s v="NO SOLICITADAS"/>
  </r>
  <r>
    <x v="7"/>
    <s v="02-02-01-003-008-09"/>
    <n v="16"/>
    <s v="Materiales y suministros - Otros artículos manufacturados n. C. P."/>
    <s v="RODILLO DE FELPA  DE 9&quot; PULGADAS"/>
    <n v="31211906"/>
    <s v="Selección abreviada subasta inversa (No disponible)"/>
    <n v="3"/>
    <n v="3"/>
    <n v="250"/>
    <n v="2875000"/>
    <s v="UNIDAD"/>
    <s v="NO SOLICITADAS"/>
  </r>
  <r>
    <x v="7"/>
    <s v="02-02-01-003-008-09"/>
    <n v="16"/>
    <s v="Materiales y suministros - Otros artículos manufacturados n. C. P."/>
    <s v="SOPORTE PLASTICO PARA ENTREPAÑO LATERAL COLOR BLANCO"/>
    <n v="23242114"/>
    <s v="Selección abreviada subasta inversa (No disponible)"/>
    <n v="3"/>
    <n v="3"/>
    <n v="2000"/>
    <n v="600000"/>
    <s v="UNIDAD"/>
    <s v="NO SOLICITADAS"/>
  </r>
  <r>
    <x v="7"/>
    <s v="02-02-01-003-008-09"/>
    <n v="16"/>
    <s v="Materiales y suministros - Otros artículos manufacturados n. C. P."/>
    <s v="SOPORTE PLASTICO PARA ENTREPAÑO LATERAL COLOR CAFÉ "/>
    <n v="23242114"/>
    <s v="Selección abreviada subasta inversa (No disponible)"/>
    <n v="3"/>
    <n v="3"/>
    <n v="2000"/>
    <n v="600000"/>
    <s v="UNIDAD"/>
    <s v="NO SOLICITADAS"/>
  </r>
  <r>
    <x v="7"/>
    <s v="02-02-01-003-008-09"/>
    <n v="16"/>
    <s v="Materiales y suministros - Otros artículos manufacturados n. C. P."/>
    <s v="SOPORTE PLASTICO PARA ENTREPAÑO LATERAL COLOR  NEGRO"/>
    <n v="23242114"/>
    <s v="Selección abreviada subasta inversa (No disponible)"/>
    <n v="3"/>
    <n v="3"/>
    <n v="2000"/>
    <n v="600000"/>
    <s v="UNIDAD"/>
    <s v="NO SOLICITADAS"/>
  </r>
  <r>
    <x v="7"/>
    <s v="02-02-01-003-008-09"/>
    <n v="16"/>
    <s v="Materiales y suministros - Otros artículos manufacturados n. C. P."/>
    <s v="ESCOBA DURA"/>
    <n v="47131604"/>
    <s v="Selección abreviada subasta inversa (No disponible)"/>
    <n v="3"/>
    <n v="3"/>
    <n v="80"/>
    <n v="1040000"/>
    <s v="UNIDAD"/>
    <s v="NO SOLICITADAS"/>
  </r>
  <r>
    <x v="7"/>
    <s v="02-02-01-003-008-09"/>
    <n v="16"/>
    <s v="Materiales y suministros - Otros artículos manufacturados n. C. P."/>
    <s v="ESCOBA SUAVE"/>
    <n v="47131604"/>
    <s v="Selección abreviada subasta inversa (No disponible)"/>
    <n v="3"/>
    <n v="3"/>
    <n v="80"/>
    <n v="784000"/>
    <s v="UNIDAD"/>
    <s v="NO SOLICITADAS"/>
  </r>
  <r>
    <x v="7"/>
    <s v="02-02-01-003-008-09"/>
    <n v="16"/>
    <s v="Materiales y suministros - Otros artículos manufacturados n. C. P."/>
    <s v="TRAPERO"/>
    <n v="47131618"/>
    <s v="Selección abreviada subasta inversa (No disponible)"/>
    <n v="3"/>
    <n v="3"/>
    <n v="80"/>
    <n v="264000"/>
    <s v="UNIDAD"/>
    <s v="NO SOLICITADAS"/>
  </r>
  <r>
    <x v="7"/>
    <s v="02-02-01-004-001"/>
    <n v="10"/>
    <s v="Materiales y suministros - Metales básicos"/>
    <s v="CHAPA ENTRADA APTO REF. 9871/4 (IZQ-DER)"/>
    <n v="31162801"/>
    <s v="Selección abreviada subasta inversa (No disponible)"/>
    <n v="3"/>
    <n v="3"/>
    <n v="20"/>
    <n v="1246000"/>
    <s v="UNIDAD"/>
    <s v="NO SOLICITADAS"/>
  </r>
  <r>
    <x v="7"/>
    <s v="02-02-01-004-001"/>
    <n v="10"/>
    <s v="Materiales y suministros - Metales básicos"/>
    <s v="CHAPA PARA ESCRITORIO METALICO REF. SILO"/>
    <n v="31162801"/>
    <s v="Selección abreviada subasta inversa (No disponible)"/>
    <n v="3"/>
    <n v="3"/>
    <n v="100"/>
    <n v="682500"/>
    <s v="UNIDAD"/>
    <s v="NO SOLICITADAS"/>
  </r>
  <r>
    <x v="7"/>
    <s v="02-02-01-004-001"/>
    <n v="10"/>
    <s v="Materiales y suministros - Metales básicos"/>
    <s v="CHAPILLA COLOR CEDRO (2.44X 0.60) MTS C/U"/>
    <n v="31162801"/>
    <s v="Selección abreviada subasta inversa (No disponible)"/>
    <n v="3"/>
    <n v="3"/>
    <n v="50"/>
    <n v="1240000"/>
    <s v="UNIDAD"/>
    <s v="NO SOLICITADAS"/>
  </r>
  <r>
    <x v="7"/>
    <s v="02-02-01-004-001"/>
    <n v="10"/>
    <s v="Materiales y suministros - Metales básicos"/>
    <s v="CHAPA 987 1/4 IZQ. "/>
    <n v="31162801"/>
    <s v="Selección abreviada subasta inversa (No disponible)"/>
    <n v="3"/>
    <n v="3"/>
    <n v="10"/>
    <n v="955000"/>
    <s v="UNIDAD"/>
    <s v="NO SOLICITADAS"/>
  </r>
  <r>
    <x v="7"/>
    <s v="02-02-01-004-001"/>
    <n v="10"/>
    <s v="Materiales y suministros - Metales básicos"/>
    <s v="CHAPA 987 1/4 IZQ. "/>
    <n v="31162801"/>
    <s v="Selección abreviada subasta inversa (No disponible)"/>
    <n v="3"/>
    <n v="3"/>
    <n v="10"/>
    <n v="955000"/>
    <s v="UNIDAD"/>
    <s v="NO SOLICITADAS"/>
  </r>
  <r>
    <x v="7"/>
    <s v="02-02-01-004-001"/>
    <n v="10"/>
    <s v="Materiales y suministros - Metales básicos"/>
    <s v="CHAPA MANIJA BAÑO  SATINADA"/>
    <n v="31162801"/>
    <s v="Selección abreviada subasta inversa (No disponible)"/>
    <n v="3"/>
    <n v="3"/>
    <n v="30"/>
    <n v="976500"/>
    <s v="UNIDAD"/>
    <s v="NO SOLICITADAS"/>
  </r>
  <r>
    <x v="7"/>
    <s v="02-02-01-004-001"/>
    <n v="10"/>
    <s v="Materiales y suministros - Metales básicos"/>
    <s v="CHAPA MANIJA ALCOBA SATINADA "/>
    <n v="31162801"/>
    <s v="Selección abreviada subasta inversa (No disponible)"/>
    <n v="3"/>
    <n v="3"/>
    <n v="30"/>
    <n v="1134000"/>
    <s v="UNIDAD"/>
    <s v="NO SOLICITADAS"/>
  </r>
  <r>
    <x v="7"/>
    <s v="02-02-01-004-001"/>
    <n v="10"/>
    <s v="Materiales y suministros - Metales básicos"/>
    <s v="CHAPA MANIJA ENTRADA PPAL SATINADA"/>
    <n v="31162801"/>
    <s v="Selección abreviada subasta inversa (No disponible)"/>
    <n v="3"/>
    <n v="3"/>
    <n v="10"/>
    <n v="472500"/>
    <s v="UNIDAD"/>
    <s v="NO SOLICITADAS"/>
  </r>
  <r>
    <x v="7"/>
    <s v="02-02-01-004-001"/>
    <n v="10"/>
    <s v="Materiales y suministros - Metales básicos"/>
    <s v="CHAPA POMA METALICA  ENTRADA PPAL "/>
    <n v="31162801"/>
    <s v="Selección abreviada subasta inversa (No disponible)"/>
    <n v="3"/>
    <n v="3"/>
    <n v="30"/>
    <n v="933000"/>
    <s v="UNIDAD"/>
    <s v="NO SOLICITADAS"/>
  </r>
  <r>
    <x v="7"/>
    <s v="02-02-01-004-001"/>
    <n v="10"/>
    <s v="Materiales y suministros - Metales básicos"/>
    <s v="CHAPA POMO SHALAGE ORBIT ENTRADA PPAL "/>
    <n v="31162801"/>
    <s v="Selección abreviada subasta inversa (No disponible)"/>
    <n v="3"/>
    <n v="3"/>
    <n v="10"/>
    <n v="892500"/>
    <s v="UNIDAD"/>
    <s v="NO SOLICITADAS"/>
  </r>
  <r>
    <x v="7"/>
    <s v="02-02-01-004-001"/>
    <n v="10"/>
    <s v="Materiales y suministros - Metales básicos"/>
    <s v="CHAPA PARA ESCRITORIO METALICO REF. 1560"/>
    <n v="31162801"/>
    <s v="Selección abreviada subasta inversa (No disponible)"/>
    <n v="3"/>
    <n v="3"/>
    <n v="50"/>
    <n v="455000"/>
    <s v="UNIDAD"/>
    <s v="NO SOLICITADAS"/>
  </r>
  <r>
    <x v="7"/>
    <s v="02-02-01-004-001"/>
    <n v="10"/>
    <s v="Materiales y suministros - Metales básicos"/>
    <s v="CHAPA ESCRITORIO REF. 111 "/>
    <n v="31162801"/>
    <s v="Selección abreviada subasta inversa (No disponible)"/>
    <n v="3"/>
    <n v="3"/>
    <n v="40"/>
    <n v="1050000"/>
    <s v="UNIDAD"/>
    <s v="NO SOLICITADAS"/>
  </r>
  <r>
    <x v="7"/>
    <s v="02-02-01-004-001"/>
    <n v="10"/>
    <s v="Materiales y suministros - Metales básicos"/>
    <s v="CHAPA CON ROSETA REF. 396 1/4 IZQ."/>
    <n v="31162801"/>
    <s v="Selección abreviada subasta inversa (No disponible)"/>
    <n v="3"/>
    <n v="3"/>
    <n v="5"/>
    <n v="220500"/>
    <s v="UNIDAD"/>
    <s v="NO SOLICITADAS"/>
  </r>
  <r>
    <x v="7"/>
    <s v="02-02-01-004-001"/>
    <n v="10"/>
    <s v="Materiales y suministros - Metales básicos"/>
    <s v="CHAPA  GUANTERA RABBY 401 "/>
    <n v="31162801"/>
    <s v="Selección abreviada subasta inversa (No disponible)"/>
    <n v="3"/>
    <n v="3"/>
    <n v="30"/>
    <n v="472500"/>
    <s v="UNIDAD"/>
    <s v="NO SOLICITADAS"/>
  </r>
  <r>
    <x v="7"/>
    <s v="02-02-01-004-001"/>
    <n v="16"/>
    <s v="Materiales y suministros - Metales básicos"/>
    <s v="POMA DUCHA CROMADA CAUDAL 9.5 L/MIN  REF 924000001"/>
    <n v="30181801"/>
    <s v="Selección abreviada subasta inversa (No disponible)"/>
    <n v="3"/>
    <n v="3"/>
    <n v="50"/>
    <n v="2305000"/>
    <s v="UNIDAD"/>
    <s v="NO SOLICITADAS"/>
  </r>
  <r>
    <x v="7"/>
    <s v="02-02-01-004-001"/>
    <n v="16"/>
    <s v="Materiales y suministros - Metales básicos"/>
    <s v="ROLLO ALAMBRE COBRE NO. 10  ROLLO X 100 MTS"/>
    <n v="26121520"/>
    <s v="Selección abreviada subasta inversa (No disponible)"/>
    <n v="3"/>
    <n v="3"/>
    <n v="3"/>
    <n v="238200"/>
    <s v="UNIDAD"/>
    <s v="NO SOLICITADAS"/>
  </r>
  <r>
    <x v="7"/>
    <s v="02-02-01-004-001"/>
    <n v="16"/>
    <s v="Materiales y suministros - Metales básicos"/>
    <s v="ROLLO ALAMBRE COBRE NO. 12 ROLLO X 100 MTS"/>
    <n v="26121520"/>
    <s v="Selección abreviada subasta inversa (No disponible)"/>
    <n v="3"/>
    <n v="3"/>
    <n v="3"/>
    <n v="160800"/>
    <s v="UNIDAD"/>
    <s v="NO SOLICITADAS"/>
  </r>
  <r>
    <x v="7"/>
    <s v="02-02-01-004-001"/>
    <n v="16"/>
    <s v="Materiales y suministros - Metales básicos"/>
    <s v="ROLLO ALAMBRE  NO. 10 AWG ROLLO X100 MTS"/>
    <n v="26121520"/>
    <s v="Selección abreviada subasta inversa (No disponible)"/>
    <n v="3"/>
    <n v="3"/>
    <n v="3"/>
    <n v="363900"/>
    <s v="UNIDAD"/>
    <s v="NO SOLICITADAS"/>
  </r>
  <r>
    <x v="7"/>
    <s v="02-02-01-004-001"/>
    <n v="16"/>
    <s v="Materiales y suministros - Metales básicos"/>
    <s v="ROLLO ALAMBRE  NO. 12 AWG ROLLO X 100 MTS"/>
    <n v="26121520"/>
    <s v="Selección abreviada subasta inversa (No disponible)"/>
    <n v="3"/>
    <n v="3"/>
    <n v="5"/>
    <n v="397000"/>
    <s v="UNIDAD"/>
    <s v="NO SOLICITADAS"/>
  </r>
  <r>
    <x v="7"/>
    <s v="02-02-01-004-001"/>
    <n v="16"/>
    <s v="Materiales y suministros - Metales básicos"/>
    <s v="TUBO METALICO  OVALADO CROMADO PARA CLOSET. TIRA X 3ML C/U"/>
    <n v="40171502"/>
    <s v="Selección abreviada subasta inversa (No disponible)"/>
    <n v="3"/>
    <n v="3"/>
    <n v="20"/>
    <n v="210000"/>
    <s v="UNIDAD"/>
    <s v="NO SOLICITADAS"/>
  </r>
  <r>
    <x v="7"/>
    <s v="02-02-01-004-002"/>
    <n v="10"/>
    <s v="Materiales y suministros - Productos metálicos elaborados (excepto maquinaria y equipo)"/>
    <s v="CERRADURA DE EMBUTIR REF. 1370"/>
    <n v="31162402"/>
    <s v="Selección abreviada subasta inversa (No disponible)"/>
    <n v="3"/>
    <n v="3"/>
    <n v="20"/>
    <n v="626000"/>
    <s v="UNIDAD"/>
    <s v="NO SOLICITADAS"/>
  </r>
  <r>
    <x v="7"/>
    <s v="02-02-01-004-002"/>
    <n v="10"/>
    <s v="Materiales y suministros - Productos metálicos elaborados (excepto maquinaria y equipo)"/>
    <s v="CERRADURA ENTRADA ALCOBA P. REF 5316"/>
    <n v="31162402"/>
    <s v="Selección abreviada subasta inversa (No disponible)"/>
    <n v="3"/>
    <n v="3"/>
    <n v="30"/>
    <n v="1107000"/>
    <s v="UNIDAD"/>
    <s v="NO SOLICITADAS"/>
  </r>
  <r>
    <x v="7"/>
    <s v="02-02-01-004-002"/>
    <n v="10"/>
    <s v="Materiales y suministros - Productos metálicos elaborados (excepto maquinaria y equipo)"/>
    <s v="CERRADURA ENTRADA OFICINA 5304"/>
    <n v="31162402"/>
    <s v="Selección abreviada subasta inversa (No disponible)"/>
    <n v="3"/>
    <n v="3"/>
    <n v="20"/>
    <n v="602000"/>
    <s v="UNIDAD"/>
    <s v="NO SOLICITADAS"/>
  </r>
  <r>
    <x v="7"/>
    <s v="02-02-01-004-002"/>
    <n v="10"/>
    <s v="Materiales y suministros - Productos metálicos elaborados (excepto maquinaria y equipo)"/>
    <s v="CERRADURA ENTRADA PRINCIPAL REF 170 1/4 - 170-0310"/>
    <n v="31162402"/>
    <s v="Selección abreviada subasta inversa (No disponible)"/>
    <n v="3"/>
    <n v="3"/>
    <n v="35"/>
    <n v="1844500"/>
    <s v="UNIDAD"/>
    <s v="NO SOLICITADAS"/>
  </r>
  <r>
    <x v="7"/>
    <s v="02-02-01-004-002"/>
    <n v="10"/>
    <s v="Materiales y suministros - Productos metálicos elaborados (excepto maquinaria y equipo)"/>
    <s v="CERRADURA ESPECIAL PARA MUEBLE REF. 112"/>
    <n v="31162402"/>
    <s v="Selección abreviada subasta inversa (No disponible)"/>
    <n v="3"/>
    <n v="3"/>
    <n v="50"/>
    <n v="545000"/>
    <s v="UNIDAD"/>
    <s v="NO SOLICITADAS"/>
  </r>
  <r>
    <x v="7"/>
    <s v="02-02-01-004-002"/>
    <n v="10"/>
    <s v="Materiales y suministros - Productos metálicos elaborados (excepto maquinaria y equipo)"/>
    <s v="CERRADURA ESCRITORIO REF 1550 LATONADA REF EA164"/>
    <n v="31162402"/>
    <s v="Selección abreviada subasta inversa (No disponible)"/>
    <n v="3"/>
    <n v="3"/>
    <n v="20"/>
    <n v="32000"/>
    <s v="UNIDAD"/>
    <s v="NO SOLICITADAS"/>
  </r>
  <r>
    <x v="7"/>
    <s v="02-02-01-004-002"/>
    <n v="10"/>
    <s v="Materiales y suministros - Productos metálicos elaborados (excepto maquinaria y equipo)"/>
    <s v="CERRADURA PARA ESCRITORIO REF. 1560"/>
    <n v="31162402"/>
    <s v="Selección abreviada subasta inversa (No disponible)"/>
    <n v="3"/>
    <n v="3"/>
    <n v="20"/>
    <n v="54000"/>
    <s v="UNIDAD"/>
    <s v="NO SOLICITADAS"/>
  </r>
  <r>
    <x v="7"/>
    <s v="02-02-01-004-002"/>
    <n v="10"/>
    <s v="Materiales y suministros - Productos metálicos elaborados (excepto maquinaria y equipo)"/>
    <s v="ESPATULA METALICA CON MANGO PLASTICO 3&quot;"/>
    <n v="27111909"/>
    <s v="Selección abreviada subasta inversa (No disponible)"/>
    <n v="3"/>
    <n v="3"/>
    <n v="24"/>
    <n v="67200"/>
    <s v="UNIDAD"/>
    <s v="NO SOLICITADAS"/>
  </r>
  <r>
    <x v="7"/>
    <s v="02-02-01-004-002"/>
    <n v="10"/>
    <s v="Materiales y suministros - Productos metálicos elaborados (excepto maquinaria y equipo)"/>
    <s v="ESPATULA METALICA CON MANGO PLASTICO 4&quot;"/>
    <n v="27111909"/>
    <s v="Selección abreviada subasta inversa (No disponible)"/>
    <n v="3"/>
    <n v="3"/>
    <n v="24"/>
    <n v="84000"/>
    <s v="UNIDAD"/>
    <s v="NO SOLICITADAS"/>
  </r>
  <r>
    <x v="7"/>
    <s v="02-02-01-004-002"/>
    <n v="10"/>
    <s v="Materiales y suministros - Productos metálicos elaborados (excepto maquinaria y equipo)"/>
    <s v="ESPATULA METALICA CON MANGO PLASTICO 5&quot;"/>
    <n v="27111909"/>
    <s v="Selección abreviada subasta inversa (No disponible)"/>
    <n v="3"/>
    <n v="3"/>
    <n v="24"/>
    <n v="122400"/>
    <s v="UNIDAD"/>
    <s v="NO SOLICITADAS"/>
  </r>
  <r>
    <x v="7"/>
    <s v="02-02-01-004-002"/>
    <n v="10"/>
    <s v="Materiales y suministros - Productos metálicos elaborados (excepto maquinaria y equipo)"/>
    <s v="CERRADURA BAÑO POMA MADERA"/>
    <n v="31162402"/>
    <s v="Selección abreviada subasta inversa (No disponible)"/>
    <n v="3"/>
    <n v="3"/>
    <n v="150"/>
    <n v="5625000"/>
    <s v="UNIDAD"/>
    <s v="NO SOLICITADAS"/>
  </r>
  <r>
    <x v="7"/>
    <s v="02-02-01-004-002"/>
    <n v="10"/>
    <s v="Materiales y suministros - Productos metálicos elaborados (excepto maquinaria y equipo)"/>
    <s v="GRIFERIA LAVAPLATOS SENCILLA. CUELLO LARGO"/>
    <n v="30181504"/>
    <s v="Selección abreviada subasta inversa (No disponible)"/>
    <n v="3"/>
    <n v="3"/>
    <n v="30"/>
    <n v="1417500"/>
    <s v="UNIDAD"/>
    <s v="NO SOLICITADAS"/>
  </r>
  <r>
    <x v="7"/>
    <s v="02-02-01-004-002"/>
    <n v="10"/>
    <s v="Materiales y suministros - Productos metálicos elaborados (excepto maquinaria y equipo)"/>
    <s v="GAS PROBOTELLA REF. 158014 . CONTENIDO  14.1 ONZAS"/>
    <n v="40102005"/>
    <s v="Selección abreviada subasta inversa (No disponible)"/>
    <n v="3"/>
    <n v="3"/>
    <n v="5"/>
    <n v="183750"/>
    <s v="UNIDAD"/>
    <s v="NO SOLICITADAS"/>
  </r>
  <r>
    <x v="7"/>
    <s v="02-02-01-004-002"/>
    <n v="10"/>
    <s v="Materiales y suministros - Productos metálicos elaborados (excepto maquinaria y equipo)"/>
    <s v="CANASTILLA LAVAPLATOS 4 &quot; COMPLETA "/>
    <n v="30181605"/>
    <s v="Selección abreviada subasta inversa (No disponible)"/>
    <n v="3"/>
    <n v="3"/>
    <n v="80"/>
    <n v="1024000"/>
    <s v="UNIDAD"/>
    <s v="NO SOLICITADAS"/>
  </r>
  <r>
    <x v="7"/>
    <s v="02-02-01-004-002"/>
    <n v="10"/>
    <s v="Materiales y suministros - Productos metálicos elaborados (excepto maquinaria y equipo)"/>
    <s v="SIFON LAVAPLATOS  REF. 935113331 GRIVAL"/>
    <n v="30181605"/>
    <s v="Selección abreviada subasta inversa (No disponible)"/>
    <n v="3"/>
    <n v="3"/>
    <n v="40"/>
    <n v="788000"/>
    <s v="UNIDAD"/>
    <s v="NO SOLICITADAS"/>
  </r>
  <r>
    <x v="7"/>
    <s v="02-02-01-004-002"/>
    <n v="10"/>
    <s v="Materiales y suministros - Productos metálicos elaborados (excepto maquinaria y equipo)"/>
    <s v="CHEQUE HORIZONTAL  DE 1/2&quot; EN BRONCE  125 PSI"/>
    <n v="40141653"/>
    <s v="Selección abreviada subasta inversa (No disponible)"/>
    <n v="3"/>
    <n v="3"/>
    <n v="10"/>
    <n v="289000"/>
    <s v="UNIDAD"/>
    <s v="NO SOLICITADAS"/>
  </r>
  <r>
    <x v="7"/>
    <s v="02-02-01-004-002"/>
    <n v="10"/>
    <s v="Materiales y suministros - Productos metálicos elaborados (excepto maquinaria y equipo)"/>
    <s v="CHEQUE HORIZONTAL  DE 3/4&quot;&quot; EN BRONCE 125 PSI"/>
    <n v="40141653"/>
    <s v="Selección abreviada subasta inversa (No disponible)"/>
    <n v="3"/>
    <n v="3"/>
    <n v="10"/>
    <n v="655000"/>
    <s v="UNIDAD"/>
    <s v="NO SOLICITADAS"/>
  </r>
  <r>
    <x v="7"/>
    <s v="02-02-01-004-002"/>
    <n v="10"/>
    <s v="Materiales y suministros - Productos metálicos elaborados (excepto maquinaria y equipo)"/>
    <s v="CHEQUE HORIZONTAL DE 1&quot; EN BRONCE 150 PSI"/>
    <n v="40141653"/>
    <s v="Selección abreviada subasta inversa (No disponible)"/>
    <n v="3"/>
    <n v="3"/>
    <n v="10"/>
    <n v="826000"/>
    <s v="UNIDAD"/>
    <s v="NO SOLICITADAS"/>
  </r>
  <r>
    <x v="7"/>
    <s v="02-02-01-004-002"/>
    <n v="10"/>
    <s v="Materiales y suministros - Productos metálicos elaborados (excepto maquinaria y equipo)"/>
    <s v="REGISTRO DE BOLA DE 1/2"/>
    <n v="30181701"/>
    <s v="Selección abreviada subasta inversa (No disponible)"/>
    <n v="3"/>
    <n v="3"/>
    <n v="10"/>
    <n v="118000"/>
    <s v="UNIDAD"/>
    <s v="NO SOLICITADAS"/>
  </r>
  <r>
    <x v="7"/>
    <s v="02-02-01-004-002"/>
    <n v="10"/>
    <s v="Materiales y suministros - Productos metálicos elaborados (excepto maquinaria y equipo)"/>
    <s v="REGISTRO DE BOLA DE 3/4"/>
    <n v="30181701"/>
    <s v="Selección abreviada subasta inversa (No disponible)"/>
    <n v="3"/>
    <n v="3"/>
    <n v="10"/>
    <n v="203000"/>
    <s v="UNIDAD"/>
    <s v="NO SOLICITADAS"/>
  </r>
  <r>
    <x v="7"/>
    <s v="02-02-01-004-002"/>
    <n v="10"/>
    <s v="Materiales y suministros - Productos metálicos elaborados (excepto maquinaria y equipo)"/>
    <s v="REGISTRO DE BOLA DE 1"/>
    <n v="30181701"/>
    <s v="Selección abreviada subasta inversa (No disponible)"/>
    <n v="3"/>
    <n v="3"/>
    <n v="10"/>
    <n v="322000"/>
    <s v="UNIDAD"/>
    <s v="NO SOLICITADAS"/>
  </r>
  <r>
    <x v="7"/>
    <s v="02-02-01-004-002"/>
    <n v="10"/>
    <s v="Materiales y suministros - Productos metálicos elaborados (excepto maquinaria y equipo)"/>
    <s v="LLAVE PARA LAVAMANOS DE PUSH REF. CON REPUESTO"/>
    <n v="23241615"/>
    <s v="Selección abreviada subasta inversa (No disponible)"/>
    <n v="3"/>
    <n v="3"/>
    <n v="40"/>
    <n v="5460000"/>
    <s v="UNIDAD"/>
    <s v="NO SOLICITADAS"/>
  </r>
  <r>
    <x v="7"/>
    <s v="02-02-01-004-002"/>
    <n v="10"/>
    <s v="Materiales y suministros - Productos metálicos elaborados (excepto maquinaria y equipo)"/>
    <s v="LLAVE PARA ORINAL DE PUSH REF. "/>
    <n v="23241615"/>
    <s v="Selección abreviada subasta inversa (No disponible)"/>
    <n v="3"/>
    <n v="3"/>
    <n v="30"/>
    <n v="2677500"/>
    <s v="UNIDAD"/>
    <s v="NO SOLICITADAS"/>
  </r>
  <r>
    <x v="7"/>
    <s v="02-02-01-004-002"/>
    <n v="10"/>
    <s v="Materiales y suministros - Productos metálicos elaborados (excepto maquinaria y equipo)"/>
    <s v="SIFON ORINAL REF. "/>
    <n v="30181605"/>
    <s v="Selección abreviada subasta inversa (No disponible)"/>
    <n v="3"/>
    <n v="3"/>
    <n v="30"/>
    <n v="551250"/>
    <s v="UNIDAD"/>
    <s v="NO SOLICITADAS"/>
  </r>
  <r>
    <x v="7"/>
    <s v="02-02-01-004-002"/>
    <n v="10"/>
    <s v="Materiales y suministros - Productos metálicos elaborados (excepto maquinaria y equipo)"/>
    <s v="VALVULA PARA TANQUE AEREO 1/2. EN BROCE"/>
    <n v="40141640"/>
    <s v="Selección abreviada subasta inversa (No disponible)"/>
    <n v="3"/>
    <n v="3"/>
    <n v="10"/>
    <n v="246000"/>
    <s v="UNIDAD"/>
    <s v="NO SOLICITADAS"/>
  </r>
  <r>
    <x v="7"/>
    <s v="02-02-01-004-002"/>
    <n v="10"/>
    <s v="Materiales y suministros - Productos metálicos elaborados (excepto maquinaria y equipo)"/>
    <s v="VALVULA PARA TANQUE AEREO 3/4. EN BROCE"/>
    <n v="40141640"/>
    <s v="Selección abreviada subasta inversa (No disponible)"/>
    <n v="3"/>
    <n v="3"/>
    <n v="10"/>
    <n v="365000"/>
    <s v="UNIDAD"/>
    <s v="NO SOLICITADAS"/>
  </r>
  <r>
    <x v="7"/>
    <s v="02-02-01-004-002"/>
    <n v="10"/>
    <s v="Materiales y suministros - Productos metálicos elaborados (excepto maquinaria y equipo)"/>
    <s v="VALVULA PARA TANQUE AEREO 1&quot;. EN BROCE"/>
    <n v="40141640"/>
    <s v="Selección abreviada subasta inversa (No disponible)"/>
    <n v="3"/>
    <n v="3"/>
    <n v="10"/>
    <n v="472500"/>
    <s v="UNIDAD"/>
    <s v="NO SOLICITADAS"/>
  </r>
  <r>
    <x v="7"/>
    <s v="02-02-01-004-002"/>
    <n v="10"/>
    <s v="Materiales y suministros - Productos metálicos elaborados (excepto maquinaria y equipo)"/>
    <s v="MANIJA TANQUE SANITARIO"/>
    <n v="47131705"/>
    <s v="Selección abreviada subasta inversa (No disponible)"/>
    <n v="3"/>
    <n v="3"/>
    <n v="35"/>
    <n v="716625"/>
    <s v="UNIDAD"/>
    <s v="NO SOLICITADAS"/>
  </r>
  <r>
    <x v="7"/>
    <s v="02-02-01-004-002"/>
    <n v="10"/>
    <s v="Materiales y suministros - Productos metálicos elaborados (excepto maquinaria y equipo)"/>
    <s v="SELLO LENGÜETA PARA TANQUE SANITARIO REF 013323331"/>
    <n v="40174803"/>
    <s v="Selección abreviada subasta inversa (No disponible)"/>
    <n v="3"/>
    <n v="3"/>
    <n v="50"/>
    <n v="405000"/>
    <s v="UNIDAD"/>
    <s v="NO SOLICITADAS"/>
  </r>
  <r>
    <x v="7"/>
    <s v="02-02-01-004-002"/>
    <n v="10"/>
    <s v="Materiales y suministros - Productos metálicos elaborados (excepto maquinaria y equipo)"/>
    <s v="HERRAJE MUEBLE SANITARIO "/>
    <n v="47131705"/>
    <s v="Selección abreviada subasta inversa (No disponible)"/>
    <n v="3"/>
    <n v="3"/>
    <n v="100"/>
    <n v="609000"/>
    <s v="UNIDAD"/>
    <s v="NO SOLICITADAS"/>
  </r>
  <r>
    <x v="7"/>
    <s v="02-02-01-004-002"/>
    <n v="10"/>
    <s v="Materiales y suministros - Productos metálicos elaborados (excepto maquinaria y equipo)"/>
    <s v="PASADOR METALICO PUERTA BAÑO DE 2 1/2&quot; ACABADO SATINADO"/>
    <n v="31162402"/>
    <s v="Selección abreviada subasta inversa (No disponible)"/>
    <n v="3"/>
    <n v="3"/>
    <n v="30"/>
    <n v="160650"/>
    <s v="UNIDAD"/>
    <s v="NO SOLICITADAS"/>
  </r>
  <r>
    <x v="7"/>
    <s v="02-02-01-004-002"/>
    <n v="10"/>
    <s v="Materiales y suministros - Productos metálicos elaborados (excepto maquinaria y equipo)"/>
    <s v="ADAPTADOR SIFON LVM/LVP"/>
    <n v="40171708"/>
    <s v="Selección abreviada subasta inversa (No disponible)"/>
    <n v="3"/>
    <n v="3"/>
    <n v="50"/>
    <n v="357000"/>
    <s v="UNIDAD"/>
    <s v="NO SOLICITADAS"/>
  </r>
  <r>
    <x v="7"/>
    <s v="02-02-01-004-002"/>
    <n v="10"/>
    <s v="Materiales y suministros - Productos metálicos elaborados (excepto maquinaria y equipo)"/>
    <s v="VASTAGO DUCHA GRIVAL "/>
    <n v="40141645"/>
    <s v="Selección abreviada subasta inversa (No disponible)"/>
    <n v="3"/>
    <n v="3"/>
    <n v="35"/>
    <n v="675500"/>
    <s v="UNIDAD"/>
    <s v="NO SOLICITADAS"/>
  </r>
  <r>
    <x v="7"/>
    <s v="02-02-01-004-002"/>
    <n v="10"/>
    <s v="Materiales y suministros - Productos metálicos elaborados (excepto maquinaria y equipo)"/>
    <s v="VASTAGO DUCHA GRICOL "/>
    <n v="40141645"/>
    <s v="Selección abreviada subasta inversa (No disponible)"/>
    <n v="3"/>
    <n v="3"/>
    <n v="35"/>
    <n v="675500"/>
    <s v="UNIDAD"/>
    <s v="NO SOLICITADAS"/>
  </r>
  <r>
    <x v="7"/>
    <s v="02-02-01-004-002"/>
    <n v="10"/>
    <s v="Materiales y suministros - Productos metálicos elaborados (excepto maquinaria y equipo)"/>
    <s v="FLOTADOR DE MERCURIO "/>
    <n v="30121605"/>
    <s v="Selección abreviada subasta inversa (No disponible)"/>
    <n v="3"/>
    <n v="3"/>
    <n v="5"/>
    <n v="241500"/>
    <s v="UNIDAD"/>
    <s v="NO SOLICITADAS"/>
  </r>
  <r>
    <x v="7"/>
    <s v="02-02-01-004-002"/>
    <n v="10"/>
    <s v="Materiales y suministros - Productos metálicos elaborados (excepto maquinaria y equipo)"/>
    <s v="FLOTADOR DE BOLA PARA TANQUES EN BRONCE 1/2&quot; "/>
    <n v="40141640"/>
    <s v="Selección abreviada subasta inversa (No disponible)"/>
    <n v="3"/>
    <n v="3"/>
    <n v="10"/>
    <n v="246000"/>
    <s v="UNIDAD"/>
    <s v="NO SOLICITADAS"/>
  </r>
  <r>
    <x v="7"/>
    <s v="02-02-01-004-002"/>
    <n v="10"/>
    <s v="Materiales y suministros - Productos metálicos elaborados (excepto maquinaria y equipo)"/>
    <s v="FLOTADOR DE BOLA PARA TANQUES EN BRONCE 3/4/&quot; "/>
    <n v="40141640"/>
    <s v="Selección abreviada subasta inversa (No disponible)"/>
    <n v="3"/>
    <n v="3"/>
    <n v="10"/>
    <n v="365000"/>
    <s v="UNIDAD"/>
    <s v="NO SOLICITADAS"/>
  </r>
  <r>
    <x v="7"/>
    <s v="02-02-01-004-002"/>
    <n v="10"/>
    <s v="Materiales y suministros - Productos metálicos elaborados (excepto maquinaria y equipo)"/>
    <s v="FLOTADOR DE BOLA PARA TANQUES EN BRONCE 1&quot; "/>
    <n v="40141640"/>
    <s v="Selección abreviada subasta inversa (No disponible)"/>
    <n v="3"/>
    <n v="3"/>
    <n v="10"/>
    <n v="546000"/>
    <s v="UNIDAD"/>
    <s v="NO SOLICITADAS"/>
  </r>
  <r>
    <x v="7"/>
    <s v="02-02-01-004-002"/>
    <n v="10"/>
    <s v="Materiales y suministros - Productos metálicos elaborados (excepto maquinaria y equipo)"/>
    <s v="EXTENSION PARA DESAGUE LAVAMANOS"/>
    <n v="30181605"/>
    <s v="Selección abreviada subasta inversa (No disponible)"/>
    <n v="3"/>
    <n v="3"/>
    <n v="50"/>
    <n v="446250"/>
    <s v="UNIDAD"/>
    <s v="NO SOLICITADAS"/>
  </r>
  <r>
    <x v="7"/>
    <s v="02-02-01-004-002"/>
    <n v="10"/>
    <s v="Materiales y suministros - Productos metálicos elaborados (excepto maquinaria y equipo)"/>
    <s v="EXTENSION PARA DESAGUE LAVAPLATOS"/>
    <n v="30181605"/>
    <s v="Selección abreviada subasta inversa (No disponible)"/>
    <n v="3"/>
    <n v="3"/>
    <n v="50"/>
    <n v="446250"/>
    <s v="UNIDAD"/>
    <s v="NO SOLICITADAS"/>
  </r>
  <r>
    <x v="7"/>
    <s v="02-02-01-004-002"/>
    <n v="10"/>
    <s v="Materiales y suministros - Productos metálicos elaborados (excepto maquinaria y equipo)"/>
    <s v="MALLA GALLINERO SECCION ( HUECO 1 1/4 X 1.50 MTS DE ANCHO)  X ROLLO DE 30 METROS . EN ALAMBRE GALVANIZADO"/>
    <n v="11162111"/>
    <s v="Selección abreviada subasta inversa (No disponible)"/>
    <n v="3"/>
    <n v="3"/>
    <n v="5"/>
    <n v="409500"/>
    <s v="METRO"/>
    <s v="NO SOLICITADAS"/>
  </r>
  <r>
    <x v="7"/>
    <s v="02-02-01-004-002"/>
    <n v="10"/>
    <s v="Materiales y suministros - Productos metálicos elaborados (excepto maquinaria y equipo)"/>
    <s v="CIERRA PUERTA  BRAZO HIDRAULICO 80 KILOS REF. 2234"/>
    <n v="30171514"/>
    <s v="Selección abreviada subasta inversa (No disponible)"/>
    <n v="3"/>
    <n v="3"/>
    <n v="10"/>
    <n v="861000"/>
    <s v="UNIDAD"/>
    <s v="NO SOLICITADAS"/>
  </r>
  <r>
    <x v="7"/>
    <s v="02-02-01-004-002"/>
    <n v="10"/>
    <s v="Materiales y suministros - Productos metálicos elaborados (excepto maquinaria y equipo)"/>
    <s v="MODELOS DE LLAVES REF. 1000 X PAQUETE 100 UND"/>
    <n v="46171505"/>
    <s v="Selección abreviada subasta inversa (No disponible)"/>
    <n v="3"/>
    <n v="3"/>
    <n v="5"/>
    <n v="341250"/>
    <s v="UNIDAD"/>
    <s v="NO SOLICITADAS"/>
  </r>
  <r>
    <x v="7"/>
    <s v="02-02-01-004-002"/>
    <n v="10"/>
    <s v="Materiales y suministros - Productos metálicos elaborados (excepto maquinaria y equipo)"/>
    <s v="MODELOS DE LLAVES REF. 1500 X PAQUETE "/>
    <n v="46171505"/>
    <s v="Selección abreviada subasta inversa (No disponible)"/>
    <n v="3"/>
    <n v="3"/>
    <n v="3"/>
    <n v="204750"/>
    <s v="UNIDAD"/>
    <s v="NO SOLICITADAS"/>
  </r>
  <r>
    <x v="7"/>
    <s v="02-02-01-004-002"/>
    <n v="10"/>
    <s v="Materiales y suministros - Productos metálicos elaborados (excepto maquinaria y equipo)"/>
    <s v="CANDADOS REF. 870 "/>
    <n v="46171501"/>
    <s v="Selección abreviada subasta inversa (No disponible)"/>
    <n v="3"/>
    <n v="3"/>
    <n v="10"/>
    <n v="609000"/>
    <s v="UNIDAD"/>
    <s v="NO SOLICITADAS"/>
  </r>
  <r>
    <x v="7"/>
    <s v="02-02-01-004-002"/>
    <n v="10"/>
    <s v="Materiales y suministros - Productos metálicos elaborados (excepto maquinaria y equipo)"/>
    <s v="CANDADOS REF. 860"/>
    <n v="46171501"/>
    <s v="Selección abreviada subasta inversa (No disponible)"/>
    <n v="3"/>
    <n v="3"/>
    <n v="10"/>
    <n v="651000"/>
    <s v="UNIDAD"/>
    <s v="NO SOLICITADAS"/>
  </r>
  <r>
    <x v="7"/>
    <s v="02-02-01-004-002"/>
    <n v="10"/>
    <s v="Materiales y suministros - Productos metálicos elaborados (excepto maquinaria y equipo)"/>
    <s v="CUCHILLA CINTA SINFÍN 1/4 UÑA DE GATO (RO X 30 MT)"/>
    <n v="27112838"/>
    <s v="Selección abreviada subasta inversa (No disponible)"/>
    <n v="3"/>
    <n v="3"/>
    <n v="3"/>
    <n v="1086000"/>
    <s v="UNIDAD"/>
    <s v="NO SOLICITADAS"/>
  </r>
  <r>
    <x v="7"/>
    <s v="02-02-01-004-002"/>
    <n v="10"/>
    <s v="Materiales y suministros - Productos metálicos elaborados (excepto maquinaria y equipo)"/>
    <s v="CUCHILLA CINTA SINFÍN 3/8 UÑA DE GATO (RO X 30 MT)"/>
    <n v="27112838"/>
    <s v="Selección abreviada subasta inversa (No disponible)"/>
    <n v="3"/>
    <n v="3"/>
    <n v="3"/>
    <n v="965100"/>
    <s v="UNIDAD"/>
    <s v="NO SOLICITADAS"/>
  </r>
  <r>
    <x v="7"/>
    <s v="02-02-01-004-002"/>
    <n v="10"/>
    <s v="Materiales y suministros - Productos metálicos elaborados (excepto maquinaria y equipo)"/>
    <s v="CUCHILLAS CANTEADORA ELECTRICA 35CM (JGO X 3 UNIDADES)"/>
    <n v="27112838"/>
    <s v="Selección abreviada subasta inversa (No disponible)"/>
    <n v="3"/>
    <n v="3"/>
    <n v="3"/>
    <n v="170547"/>
    <s v="UNIDAD"/>
    <s v="NO SOLICITADAS"/>
  </r>
  <r>
    <x v="7"/>
    <s v="02-02-01-004-002"/>
    <n v="10"/>
    <s v="Materiales y suministros - Productos metálicos elaborados (excepto maquinaria y equipo)"/>
    <s v="CUCHILLAS CEPILLO ELECTRICO 40 CM (JGO X 3 UNIDADES)"/>
    <n v="27112838"/>
    <s v="Selección abreviada subasta inversa (No disponible)"/>
    <n v="3"/>
    <n v="3"/>
    <n v="3"/>
    <n v="221100"/>
    <s v="UNIDAD"/>
    <s v="NO SOLICITADAS"/>
  </r>
  <r>
    <x v="7"/>
    <s v="02-02-01-004-002"/>
    <n v="10"/>
    <s v="Materiales y suministros - Productos metálicos elaborados (excepto maquinaria y equipo)"/>
    <s v="DISCO TUSTENO 10&quot; 80 DIENTES PARA SIERRA CIRCULAR"/>
    <n v="27112838"/>
    <s v="Selección abreviada subasta inversa (No disponible)"/>
    <n v="3"/>
    <n v="3"/>
    <n v="3"/>
    <n v="402000"/>
    <s v="UNIDAD"/>
    <s v="NO SOLICITADAS"/>
  </r>
  <r>
    <x v="7"/>
    <s v="02-02-01-004-002"/>
    <n v="10"/>
    <s v="Materiales y suministros - Productos metálicos elaborados (excepto maquinaria y equipo)"/>
    <s v="DISCO TUSTENO 12&quot; 80 DIENTES PARA SIERRA CIRCULAR"/>
    <n v="27112838"/>
    <s v="Selección abreviada subasta inversa (No disponible)"/>
    <n v="3"/>
    <n v="3"/>
    <n v="3"/>
    <n v="418200"/>
    <s v="UNIDAD"/>
    <s v="NO SOLICITADAS"/>
  </r>
  <r>
    <x v="7"/>
    <s v="02-02-01-004-002"/>
    <n v="10"/>
    <s v="Materiales y suministros - Productos metálicos elaborados (excepto maquinaria y equipo)"/>
    <s v="DISCOS TUSTENO 14&quot; 80 DIENTES PARA SIERRA CIRCULAR"/>
    <n v="27112838"/>
    <s v="Selección abreviada subasta inversa (No disponible)"/>
    <n v="3"/>
    <n v="3"/>
    <n v="3"/>
    <n v="418200"/>
    <s v="UNIDAD"/>
    <s v="NO SOLICITADAS"/>
  </r>
  <r>
    <x v="7"/>
    <s v="02-02-01-004-002"/>
    <n v="10"/>
    <s v="Materiales y suministros - Productos metálicos elaborados (excepto maquinaria y equipo)"/>
    <s v="CUCHILLAS  REPUESTO -CEPILLOS #3 PARA MADERA"/>
    <n v="22101703"/>
    <s v="Selección abreviada subasta inversa (No disponible)"/>
    <n v="3"/>
    <n v="3"/>
    <n v="6"/>
    <n v="96600"/>
    <s v="UNIDAD"/>
    <s v="NO SOLICITADAS"/>
  </r>
  <r>
    <x v="7"/>
    <s v="02-02-01-004-002"/>
    <n v="10"/>
    <s v="Materiales y suministros - Productos metálicos elaborados (excepto maquinaria y equipo)"/>
    <s v="CUCHILLAS REPUESTO  -CEPILLOS #4 PARA MADERA"/>
    <n v="22101703"/>
    <s v="Selección abreviada subasta inversa (No disponible)"/>
    <n v="3"/>
    <n v="3"/>
    <n v="6"/>
    <n v="96600"/>
    <s v="UNIDAD"/>
    <s v="NO SOLICITADAS"/>
  </r>
  <r>
    <x v="7"/>
    <s v="02-02-01-004-002"/>
    <n v="10"/>
    <s v="Materiales y suministros - Productos metálicos elaborados (excepto maquinaria y equipo)"/>
    <s v="CUCHILLAS REPUESTO - CEPILLOS #5 PARA MADERA"/>
    <n v="22101703"/>
    <s v="Selección abreviada subasta inversa (No disponible)"/>
    <n v="3"/>
    <n v="3"/>
    <n v="6"/>
    <n v="96600"/>
    <s v="UNIDAD"/>
    <s v="NO SOLICITADAS"/>
  </r>
  <r>
    <x v="7"/>
    <s v="02-02-01-004-002"/>
    <n v="10"/>
    <s v="Materiales y suministros - Productos metálicos elaborados (excepto maquinaria y equipo)"/>
    <s v="CUCHILLAS  REPUESTO - CEPILLOS #7 PARA MADERA"/>
    <n v="22101703"/>
    <s v="Selección abreviada subasta inversa (No disponible)"/>
    <n v="3"/>
    <n v="3"/>
    <n v="6"/>
    <n v="96600"/>
    <s v="UNIDAD"/>
    <s v="NO SOLICITADAS"/>
  </r>
  <r>
    <x v="7"/>
    <s v="02-02-01-004-002"/>
    <n v="16"/>
    <s v="Materiales y suministros - Productos metálicos elaborados (excepto maquinaria y equipo)"/>
    <s v="JUEGO DE FORMONES ( ½- 7/8- 1- 1.1/2)"/>
    <n v="27111911"/>
    <s v="Selección abreviada subasta inversa (No disponible)"/>
    <n v="3"/>
    <n v="3"/>
    <n v="2"/>
    <n v="231000"/>
    <s v="UNIDAD"/>
    <s v="NO SOLICITADAS"/>
  </r>
  <r>
    <x v="7"/>
    <s v="02-02-01-004-002"/>
    <n v="16"/>
    <s v="Materiales y suministros - Productos metálicos elaborados (excepto maquinaria y equipo)"/>
    <s v="JUEGO DESTORNILLADORES PALA Y ESTRELLA  POR 6 UND"/>
    <n v="27111701"/>
    <s v="Selección abreviada subasta inversa (No disponible)"/>
    <n v="3"/>
    <n v="3"/>
    <n v="5"/>
    <n v="183750"/>
    <s v="UNIDAD"/>
    <s v="NO SOLICITADAS"/>
  </r>
  <r>
    <x v="7"/>
    <s v="02-02-01-004-002"/>
    <n v="16"/>
    <s v="Materiales y suministros - Productos metálicos elaborados (excepto maquinaria y equipo)"/>
    <s v="GUADAÑA A GASOLINA"/>
    <n v="27112006"/>
    <s v="Selección abreviada subasta inversa (No disponible)"/>
    <n v="3"/>
    <n v="3"/>
    <n v="1"/>
    <n v="1575000"/>
    <s v="UNIDAD"/>
    <s v="NO SOLICITADAS"/>
  </r>
  <r>
    <x v="7"/>
    <s v="02-02-01-004-002"/>
    <n v="16"/>
    <s v="Materiales y suministros - Productos metálicos elaborados (excepto maquinaria y equipo)"/>
    <s v="PODADORA PLANA A GASOLINA"/>
    <n v="27112039"/>
    <s v="Selección abreviada subasta inversa (No disponible)"/>
    <n v="3"/>
    <n v="3"/>
    <n v="1"/>
    <n v="2100000"/>
    <s v="UNIDAD"/>
    <s v="NO SOLICITADAS"/>
  </r>
  <r>
    <x v="7"/>
    <s v="02-02-01-004-002"/>
    <n v="16"/>
    <s v="Materiales y suministros - Productos metálicos elaborados (excepto maquinaria y equipo)"/>
    <s v="SOPLETE SUPER LLAMA. INCUYE EMPUÑADURA Y MANGUERA EN PVC NITRILICA DE 1.5 MTS. QUEMADOR No. 6- 20 cm. Uso impermeabilizacion."/>
    <n v="23271701"/>
    <s v="Selección abreviada subasta inversa (No disponible)"/>
    <n v="3"/>
    <n v="3"/>
    <n v="2"/>
    <n v="336000"/>
    <s v="UNIDAD"/>
    <s v="NO SOLICITADAS"/>
  </r>
  <r>
    <x v="7"/>
    <s v="02-02-01-004-002"/>
    <n v="16"/>
    <s v="Materiales y suministros - Productos metálicos elaborados (excepto maquinaria y equipo)"/>
    <s v="LLAVE DE TUBO No. 6 "/>
    <n v="27111723"/>
    <s v="Selección abreviada subasta inversa (No disponible)"/>
    <n v="3"/>
    <n v="3"/>
    <n v="2"/>
    <n v="126000"/>
    <s v="UNIDAD"/>
    <s v="NO SOLICITADAS"/>
  </r>
  <r>
    <x v="7"/>
    <s v="02-02-01-004-002"/>
    <n v="16"/>
    <s v="Materiales y suministros - Productos metálicos elaborados (excepto maquinaria y equipo)"/>
    <s v="LLAVE DE TUBO No. 8"/>
    <n v="27111723"/>
    <s v="Selección abreviada subasta inversa (No disponible)"/>
    <n v="3"/>
    <n v="3"/>
    <n v="2"/>
    <n v="136500"/>
    <s v="UNIDAD"/>
    <s v="NO SOLICITADAS"/>
  </r>
  <r>
    <x v="7"/>
    <s v="02-02-01-004-002"/>
    <n v="16"/>
    <s v="Materiales y suministros - Productos metálicos elaborados (excepto maquinaria y equipo)"/>
    <s v="HOMBRESOLO CURVO DE 7 &quot; "/>
    <n v="27111707"/>
    <s v="Selección abreviada subasta inversa (No disponible)"/>
    <n v="3"/>
    <n v="3"/>
    <n v="1"/>
    <n v="29400"/>
    <s v="UNIDAD"/>
    <s v="NO SOLICITADAS"/>
  </r>
  <r>
    <x v="7"/>
    <s v="02-02-01-004-002"/>
    <n v="16"/>
    <s v="Materiales y suministros - Productos metálicos elaborados (excepto maquinaria y equipo)"/>
    <s v="HOMBRESOLO CURVO DE 10 &quot; "/>
    <n v="27111707"/>
    <s v="Selección abreviada subasta inversa (No disponible)"/>
    <n v="3"/>
    <n v="3"/>
    <n v="1"/>
    <n v="33600"/>
    <s v="UNIDAD"/>
    <s v="NO SOLICITADAS"/>
  </r>
  <r>
    <x v="7"/>
    <s v="02-02-01-004-002"/>
    <n v="16"/>
    <s v="Materiales y suministros - Productos metálicos elaborados (excepto maquinaria y equipo)"/>
    <s v="PRENSA ALACRAN METALICA  DE 1 METRO DE LARGO . USO CARPINTERIA"/>
    <n v="23151607"/>
    <s v="Selección abreviada subasta inversa (No disponible)"/>
    <n v="3"/>
    <n v="3"/>
    <n v="2"/>
    <n v="378000"/>
    <s v="UNIDAD"/>
    <s v="NO SOLICITADAS"/>
  </r>
  <r>
    <x v="7"/>
    <s v="02-02-01-004-002"/>
    <n v="16"/>
    <s v="Materiales y suministros - Productos metálicos elaborados (excepto maquinaria y equipo)"/>
    <s v="PRENSA ALACRAN  METALICADE 1.20  METRO DE LARGO. USO CARPINTERIA"/>
    <n v="23151607"/>
    <s v="Selección abreviada subasta inversa (No disponible)"/>
    <n v="3"/>
    <n v="3"/>
    <n v="2"/>
    <n v="462000"/>
    <s v="UNIDAD"/>
    <s v="NO SOLICITADAS"/>
  </r>
  <r>
    <x v="7"/>
    <s v="02-02-01-004-002"/>
    <n v="16"/>
    <s v="Materiales y suministros - Productos metálicos elaborados (excepto maquinaria y equipo)"/>
    <s v="PRENSA ALACRAN METALICA DE 1.50  METRO DE LARGO .USO CARPINTERIA"/>
    <n v="23151607"/>
    <s v="Selección abreviada subasta inversa (No disponible)"/>
    <n v="3"/>
    <n v="3"/>
    <n v="2"/>
    <n v="546000"/>
    <s v="UNIDAD"/>
    <s v="NO SOLICITADAS"/>
  </r>
  <r>
    <x v="7"/>
    <s v="02-02-01-004-002"/>
    <n v="16"/>
    <s v="Materiales y suministros - Productos metálicos elaborados (excepto maquinaria y equipo)"/>
    <s v="ACOPLE EN BRONCE RAPIDO DE 1/4 &quot; C2  PARA AIRE COMPRIMEDO"/>
    <n v="31163003"/>
    <s v="Selección abreviada subasta inversa (No disponible)"/>
    <n v="3"/>
    <n v="3"/>
    <n v="10"/>
    <n v="945000"/>
    <s v="UNIDAD"/>
    <s v="NO SOLICITADAS"/>
  </r>
  <r>
    <x v="7"/>
    <s v="02-02-01-004-002"/>
    <n v="16"/>
    <s v="Materiales y suministros - Productos metálicos elaborados (excepto maquinaria y equipo)"/>
    <s v="PISTOLA CALAFATEO INDUSTRIAL METALICA  PARA APLICAR SILICONA"/>
    <n v="27112906"/>
    <s v="Selección abreviada subasta inversa (No disponible)"/>
    <n v="3"/>
    <n v="3"/>
    <n v="10"/>
    <n v="546000"/>
    <s v="UNIDAD"/>
    <s v="NO SOLICITADAS"/>
  </r>
  <r>
    <x v="7"/>
    <s v="02-02-01-004-002"/>
    <n v="16"/>
    <s v="Materiales y suministros - Productos metálicos elaborados (excepto maquinaria y equipo)"/>
    <s v="MARTILLO DE UÑA CON MANGO MADERA DE 24 ONZAS "/>
    <n v="27111602"/>
    <s v="Selección abreviada subasta inversa (No disponible)"/>
    <n v="3"/>
    <n v="3"/>
    <n v="2"/>
    <n v="73500"/>
    <s v="UNIDAD"/>
    <s v="NO SOLICITADAS"/>
  </r>
  <r>
    <x v="7"/>
    <s v="02-02-01-004-002"/>
    <n v="16"/>
    <s v="Materiales y suministros - Productos metálicos elaborados (excepto maquinaria y equipo)"/>
    <s v="JUEGO DE FRESAS RUTEADORA PARA MADERA X 24 PIEZAS DE 1/4. USO CARPINTERIA"/>
    <n v="23101513"/>
    <s v="Selección abreviada subasta inversa (No disponible)"/>
    <n v="3"/>
    <n v="3"/>
    <n v="4"/>
    <n v="1050000"/>
    <s v="UNIDAD"/>
    <s v="NO SOLICITADAS"/>
  </r>
  <r>
    <x v="7"/>
    <s v="02-02-01-004-002"/>
    <n v="16"/>
    <s v="Materiales y suministros - Productos metálicos elaborados (excepto maquinaria y equipo)"/>
    <s v="JUEGO DE BROCAS PARA ATORNILLADOR DE IMPACTO HEXAGONAL  DE 10 UNIDADES. USO CARPINTERIA"/>
    <n v="27112836"/>
    <s v="Selección abreviada subasta inversa (No disponible)"/>
    <n v="3"/>
    <n v="3"/>
    <n v="2"/>
    <n v="315000"/>
    <s v="UNIDAD"/>
    <s v="NO SOLICITADAS"/>
  </r>
  <r>
    <x v="7"/>
    <s v="02-02-01-004-002"/>
    <n v="16"/>
    <s v="Materiales y suministros - Productos metálicos elaborados (excepto maquinaria y equipo)"/>
    <s v="BROCA BISAGRA EUROPEA DE 35 MM REF. T 15035. USO CARPINTERIA "/>
    <n v="27112845"/>
    <s v="Selección abreviada subasta inversa (No disponible)"/>
    <n v="3"/>
    <n v="3"/>
    <n v="4"/>
    <n v="924000"/>
    <s v="UNIDAD"/>
    <s v="NO SOLICITADAS"/>
  </r>
  <r>
    <x v="7"/>
    <s v="02-02-01-004-002"/>
    <n v="16"/>
    <s v="Materiales y suministros - Productos metálicos elaborados (excepto maquinaria y equipo)"/>
    <s v="ESCALERA METALICA DE 3 PELDAÑOS. TIPO TIGERA TAPA SUPERIOR PLASTICA. USO INDUSTRIAL"/>
    <n v="30191501"/>
    <s v="Selección abreviada subasta inversa (No disponible)"/>
    <n v="3"/>
    <n v="3"/>
    <n v="1"/>
    <n v="157500"/>
    <s v="UNIDAD"/>
    <s v="NO SOLICITADAS"/>
  </r>
  <r>
    <x v="7"/>
    <s v="02-02-01-004-002"/>
    <n v="16"/>
    <s v="Materiales y suministros - Productos metálicos elaborados (excepto maquinaria y equipo)"/>
    <s v="PINZA PICO LORO 8&quot; "/>
    <n v="27112105"/>
    <s v="Selección abreviada subasta inversa (No disponible)"/>
    <n v="3"/>
    <n v="3"/>
    <n v="2"/>
    <n v="94500"/>
    <s v="UNIDAD"/>
    <s v="NO SOLICITADAS"/>
  </r>
  <r>
    <x v="7"/>
    <s v="02-02-01-004-002"/>
    <n v="16"/>
    <s v="Materiales y suministros - Productos metálicos elaborados (excepto maquinaria y equipo)"/>
    <s v="SONDA MANUAL DESTAPADORA REF. RIDGID K-6 RID"/>
    <n v="27112040"/>
    <s v="Selección abreviada subasta inversa (No disponible)"/>
    <n v="3"/>
    <n v="3"/>
    <n v="2"/>
    <n v="546000"/>
    <s v="UNIDAD"/>
    <s v="NO SOLICITADAS"/>
  </r>
  <r>
    <x v="7"/>
    <s v="02-02-01-004-002"/>
    <n v="16"/>
    <s v="Materiales y suministros - Productos metálicos elaborados (excepto maquinaria y equipo)"/>
    <s v="REMACHADORA TRABAJO PESADO 4 CABEZAS. STANLEY"/>
    <n v="27112409"/>
    <s v="Selección abreviada subasta inversa (No disponible)"/>
    <n v="3"/>
    <n v="3"/>
    <n v="2"/>
    <n v="136500"/>
    <s v="UNIDAD"/>
    <s v="NO SOLICITADAS"/>
  </r>
  <r>
    <x v="7"/>
    <s v="02-02-01-004-002"/>
    <n v="16"/>
    <s v="Materiales y suministros - Productos metálicos elaborados (excepto maquinaria y equipo)"/>
    <s v="PELACABLES 3 EN 1 MANGO AISLADO  ERGONOMICO . USO ELECTRICIDAD"/>
    <n v="27112151"/>
    <s v="Selección abreviada subasta inversa (No disponible)"/>
    <n v="3"/>
    <n v="3"/>
    <n v="2"/>
    <n v="94500"/>
    <s v="UNIDAD"/>
    <s v="NO SOLICITADAS"/>
  </r>
  <r>
    <x v="7"/>
    <s v="02-02-01-004-002"/>
    <n v="16"/>
    <s v="Materiales y suministros - Productos metálicos elaborados (excepto maquinaria y equipo)"/>
    <s v="ESPATULA  METALICA CON MANGO PLASTICO DE 2 PULG."/>
    <n v="27111909"/>
    <s v="Selección abreviada subasta inversa (No disponible)"/>
    <n v="3"/>
    <n v="3"/>
    <n v="24"/>
    <n v="100800"/>
    <s v="UNIDAD"/>
    <s v="NO SOLICITADAS"/>
  </r>
  <r>
    <x v="7"/>
    <s v="02-02-01-004-002"/>
    <n v="16"/>
    <s v="Materiales y suministros - Productos metálicos elaborados (excepto maquinaria y equipo)"/>
    <s v="ESPATULA  METALICA CON MANGO PLASTICO DE 3 PULG."/>
    <n v="27111909"/>
    <s v="Selección abreviada subasta inversa (No disponible)"/>
    <n v="3"/>
    <n v="3"/>
    <n v="24"/>
    <n v="108000"/>
    <s v="UNIDAD"/>
    <s v="NO SOLICITADAS"/>
  </r>
  <r>
    <x v="7"/>
    <s v="02-02-01-004-002"/>
    <n v="16"/>
    <s v="Materiales y suministros - Productos metálicos elaborados (excepto maquinaria y equipo)"/>
    <s v="ESPATULA  METALICA CON MANGO PLASTICO DE 4 PULG."/>
    <n v="27111909"/>
    <s v="Selección abreviada subasta inversa (No disponible)"/>
    <n v="3"/>
    <n v="3"/>
    <n v="24"/>
    <n v="127200"/>
    <s v="UNIDAD"/>
    <s v="NO SOLICITADAS"/>
  </r>
  <r>
    <x v="7"/>
    <s v="02-02-01-004-002"/>
    <n v="16"/>
    <s v="Materiales y suministros - Productos metálicos elaborados (excepto maquinaria y equipo)"/>
    <s v="ESPATULA  METALICA CON MANGO PLASTICO DE 5 PULG."/>
    <n v="27111909"/>
    <s v="Selección abreviada subasta inversa (No disponible)"/>
    <n v="3"/>
    <n v="3"/>
    <n v="24"/>
    <n v="307200"/>
    <s v="UNIDAD"/>
    <s v="NO SOLICITADAS"/>
  </r>
  <r>
    <x v="7"/>
    <s v="02-02-01-004-002"/>
    <n v="16"/>
    <s v="Materiales y suministros - Productos metálicos elaborados (excepto maquinaria y equipo)"/>
    <s v="ACOPLE LAVAMANOS METALICO MONOCONTROL"/>
    <n v="31163003"/>
    <s v="Selección abreviada subasta inversa (No disponible)"/>
    <n v="3"/>
    <n v="3"/>
    <n v="50"/>
    <n v="695000"/>
    <s v="UNIDAD"/>
    <s v="NO SOLICITADAS"/>
  </r>
  <r>
    <x v="7"/>
    <s v="02-02-01-004-002"/>
    <n v="16"/>
    <s v="Materiales y suministros - Productos metálicos elaborados (excepto maquinaria y equipo)"/>
    <s v="ACOPLE LAVAPLATOS METALICO MONOCONTROL"/>
    <n v="31163003"/>
    <s v="Selección abreviada subasta inversa (No disponible)"/>
    <n v="3"/>
    <n v="3"/>
    <n v="50"/>
    <n v="640000"/>
    <s v="UNIDAD"/>
    <s v="NO SOLICITADAS"/>
  </r>
  <r>
    <x v="7"/>
    <s v="02-02-01-004-002"/>
    <n v="16"/>
    <s v="Materiales y suministros - Productos metálicos elaborados (excepto maquinaria y equipo)"/>
    <s v="ACOPLE LAVAMANOS PLASTICO DE  -1/2 PULGADA"/>
    <n v="31163003"/>
    <s v="Selección abreviada subasta inversa (No disponible)"/>
    <n v="3"/>
    <n v="3"/>
    <n v="60"/>
    <n v="192000"/>
    <s v="UNIDAD"/>
    <s v="NO SOLICITADAS"/>
  </r>
  <r>
    <x v="7"/>
    <s v="02-02-01-004-002"/>
    <n v="16"/>
    <s v="Materiales y suministros - Productos metálicos elaborados (excepto maquinaria y equipo)"/>
    <s v="ACOPLE SANITARIO REF. 380193331"/>
    <n v="31163003"/>
    <s v="Selección abreviada subasta inversa (No disponible)"/>
    <n v="3"/>
    <n v="3"/>
    <n v="100"/>
    <n v="400000"/>
    <s v="UNIDAD"/>
    <s v="NO SOLICITADAS"/>
  </r>
  <r>
    <x v="7"/>
    <s v="02-02-01-004-002"/>
    <n v="16"/>
    <s v="Materiales y suministros - Productos metálicos elaborados (excepto maquinaria y equipo)"/>
    <s v="ACOPLE VALVULA REGULACION SANITARIA"/>
    <n v="31163003"/>
    <s v="Selección abreviada subasta inversa (No disponible)"/>
    <n v="3"/>
    <n v="3"/>
    <n v="30"/>
    <n v="429000"/>
    <s v="UNIDAD"/>
    <s v="NO SOLICITADAS"/>
  </r>
  <r>
    <x v="7"/>
    <s v="02-02-01-004-002"/>
    <n v="16"/>
    <s v="Materiales y suministros - Productos metálicos elaborados (excepto maquinaria y equipo)"/>
    <s v="ADAPTADOR MACHO DE 1/2 PVC"/>
    <n v="40171708"/>
    <s v="Selección abreviada subasta inversa (No disponible)"/>
    <n v="3"/>
    <n v="3"/>
    <n v="200"/>
    <n v="50000"/>
    <s v="UNIDAD"/>
    <s v="NO SOLICITADAS"/>
  </r>
  <r>
    <x v="7"/>
    <s v="02-02-01-004-002"/>
    <n v="16"/>
    <s v="Materiales y suministros - Productos metálicos elaborados (excepto maquinaria y equipo)"/>
    <s v="CANASTILLA LAVAPLATOS 4¨ PULGADAS PLASTICA CROMADA"/>
    <n v="52141530"/>
    <s v="Selección abreviada subasta inversa (No disponible)"/>
    <n v="3"/>
    <n v="3"/>
    <n v="100"/>
    <n v="1280000"/>
    <s v="UNIDAD"/>
    <s v="NO SOLICITADAS"/>
  </r>
  <r>
    <x v="7"/>
    <s v="02-02-01-004-002"/>
    <n v="16"/>
    <s v="Materiales y suministros - Productos metálicos elaborados (excepto maquinaria y equipo)"/>
    <s v="CHEQUE HORIZONTAL  DE 1/2&quot; EN BRONCE  125 PSI"/>
    <n v="40141653"/>
    <s v="Selección abreviada subasta inversa (No disponible)"/>
    <n v="3"/>
    <n v="3"/>
    <n v="80"/>
    <n v="2312000"/>
    <s v="UNIDAD"/>
    <s v="NO SOLICITADAS"/>
  </r>
  <r>
    <x v="7"/>
    <s v="02-02-01-004-002"/>
    <n v="16"/>
    <s v="Materiales y suministros - Productos metálicos elaborados (excepto maquinaria y equipo)"/>
    <s v="CHEQUE HORIZONTAL  DE 3/4&quot;&quot; EN BRONCE 125 PSI"/>
    <n v="40141653"/>
    <s v="Selección abreviada subasta inversa (No disponible)"/>
    <n v="3"/>
    <n v="3"/>
    <n v="80"/>
    <n v="5240000"/>
    <s v="UNIDAD"/>
    <s v="NO SOLICITADAS"/>
  </r>
  <r>
    <x v="7"/>
    <s v="02-02-01-004-002"/>
    <n v="16"/>
    <s v="Materiales y suministros - Productos metálicos elaborados (excepto maquinaria y equipo)"/>
    <s v="CHEQUE HORIZONTAL DE 3&quot; EN BRONCE  150 PSI"/>
    <n v="40141653"/>
    <s v="Selección abreviada subasta inversa (No disponible)"/>
    <n v="3"/>
    <n v="3"/>
    <n v="2"/>
    <n v="449000"/>
    <s v="UNIDAD"/>
    <s v="NO SOLICITADAS"/>
  </r>
  <r>
    <x v="7"/>
    <s v="02-02-01-004-002"/>
    <n v="16"/>
    <s v="Materiales y suministros - Productos metálicos elaborados (excepto maquinaria y equipo)"/>
    <s v="CHEQUE HORIZONTAL DE 2&quot; EN BRONCE  150 PSI"/>
    <n v="40141653"/>
    <s v="Selección abreviada subasta inversa (No disponible)"/>
    <n v="3"/>
    <n v="3"/>
    <n v="4"/>
    <n v="653200"/>
    <s v="UNIDAD"/>
    <s v="NO SOLICITADAS"/>
  </r>
  <r>
    <x v="7"/>
    <s v="02-02-01-004-002"/>
    <n v="16"/>
    <s v="Materiales y suministros - Productos metálicos elaborados (excepto maquinaria y equipo)"/>
    <s v="CHEQUE HORIZONTAL DE 1&quot; EN BRONCE 150 PSI"/>
    <n v="40141653"/>
    <s v="Selección abreviada subasta inversa (No disponible)"/>
    <n v="3"/>
    <n v="3"/>
    <n v="25"/>
    <n v="2065000"/>
    <s v="UNIDAD"/>
    <s v="NO SOLICITADAS"/>
  </r>
  <r>
    <x v="7"/>
    <s v="02-02-01-004-002"/>
    <n v="16"/>
    <s v="Materiales y suministros - Productos metálicos elaborados (excepto maquinaria y equipo)"/>
    <s v="CHEQUE VERTICAL DE 1&quot; EN BRONCE"/>
    <n v="40141653"/>
    <s v="Selección abreviada subasta inversa (No disponible)"/>
    <n v="3"/>
    <n v="3"/>
    <n v="10"/>
    <n v="536000"/>
    <s v="UNIDAD"/>
    <s v="NO SOLICITADAS"/>
  </r>
  <r>
    <x v="7"/>
    <s v="02-02-01-004-002"/>
    <n v="16"/>
    <s v="Materiales y suministros - Productos metálicos elaborados (excepto maquinaria y equipo)"/>
    <s v="CHEQUE VERTICAL DE ½ EN BRONCE"/>
    <n v="40141653"/>
    <s v="Selección abreviada subasta inversa (No disponible)"/>
    <n v="3"/>
    <n v="3"/>
    <n v="50"/>
    <n v="1500000"/>
    <s v="UNIDAD"/>
    <s v="NO SOLICITADAS"/>
  </r>
  <r>
    <x v="7"/>
    <s v="02-02-01-004-002"/>
    <n v="16"/>
    <s v="Materiales y suministros - Productos metálicos elaborados (excepto maquinaria y equipo)"/>
    <s v="CHEQUE VERTICAL DE ¾ EN BRONCE"/>
    <n v="40141653"/>
    <s v="Selección abreviada subasta inversa (No disponible)"/>
    <n v="3"/>
    <n v="3"/>
    <n v="50"/>
    <n v="1875000"/>
    <s v="UNIDAD"/>
    <s v="NO SOLICITADAS"/>
  </r>
  <r>
    <x v="7"/>
    <s v="02-02-01-004-002"/>
    <n v="16"/>
    <s v="Materiales y suministros - Productos metálicos elaborados (excepto maquinaria y equipo)"/>
    <s v="EMBOLO LAVAMANOS- CIERRE RAPIDO"/>
    <n v="47121807"/>
    <s v="Selección abreviada subasta inversa (No disponible)"/>
    <n v="3"/>
    <n v="3"/>
    <n v="50"/>
    <n v="1340000"/>
    <s v="UNIDAD"/>
    <s v="NO SOLICITADAS"/>
  </r>
  <r>
    <x v="7"/>
    <s v="02-02-01-004-002"/>
    <n v="16"/>
    <s v="Materiales y suministros - Productos metálicos elaborados (excepto maquinaria y equipo)"/>
    <s v="EMBOLO DUCHA ROSCA ORDINARIA"/>
    <n v="47121807"/>
    <s v="Selección abreviada subasta inversa (No disponible)"/>
    <n v="3"/>
    <n v="3"/>
    <n v="50"/>
    <n v="1285000"/>
    <s v="UNIDAD"/>
    <s v="NO SOLICITADAS"/>
  </r>
  <r>
    <x v="7"/>
    <s v="02-02-01-004-002"/>
    <n v="16"/>
    <s v="Materiales y suministros - Productos metálicos elaborados (excepto maquinaria y equipo)"/>
    <s v="EMBOLO DUCHA ROSCA FINA"/>
    <n v="47121807"/>
    <s v="Selección abreviada subasta inversa (No disponible)"/>
    <n v="3"/>
    <n v="3"/>
    <n v="100"/>
    <n v="2570000"/>
    <s v="UNIDAD"/>
    <s v="NO SOLICITADAS"/>
  </r>
  <r>
    <x v="7"/>
    <s v="02-02-01-004-002"/>
    <n v="16"/>
    <s v="Materiales y suministros - Productos metálicos elaborados (excepto maquinaria y equipo)"/>
    <s v="EMBOLO CERAMICO –METALICO  LAVAMANOS"/>
    <n v="47121807"/>
    <s v="Selección abreviada subasta inversa (No disponible)"/>
    <n v="3"/>
    <n v="3"/>
    <n v="50"/>
    <n v="587500"/>
    <s v="UNIDAD"/>
    <s v="NO SOLICITADAS"/>
  </r>
  <r>
    <x v="7"/>
    <s v="02-02-01-004-002"/>
    <n v="16"/>
    <s v="Materiales y suministros - Productos metálicos elaborados (excepto maquinaria y equipo)"/>
    <s v="EMBOLO CERAMICO-METALICO DUCHA"/>
    <n v="47121807"/>
    <s v="Selección abreviada subasta inversa (No disponible)"/>
    <n v="3"/>
    <n v="3"/>
    <n v="50"/>
    <n v="587500"/>
    <s v="UNIDAD"/>
    <s v="NO SOLICITADAS"/>
  </r>
  <r>
    <x v="7"/>
    <s v="02-02-01-004-002"/>
    <n v="16"/>
    <s v="Materiales y suministros - Productos metálicos elaborados (excepto maquinaria y equipo)"/>
    <s v="DESAGUE PUSH LAVAMANOS REF 13R305871/01-2900-11"/>
    <n v="30181605"/>
    <s v="Selección abreviada subasta inversa (No disponible)"/>
    <n v="3"/>
    <n v="3"/>
    <n v="100"/>
    <n v="7500000"/>
    <s v="UNIDAD"/>
    <s v="NO SOLICITADAS"/>
  </r>
  <r>
    <x v="7"/>
    <s v="02-02-01-004-002"/>
    <n v="16"/>
    <s v="Materiales y suministros - Productos metálicos elaborados (excepto maquinaria y equipo)"/>
    <s v="FLOTADOR DE BOLA PARA TANQUES – EN BRONCE"/>
    <n v="40141640"/>
    <s v="Selección abreviada subasta inversa (No disponible)"/>
    <n v="3"/>
    <n v="3"/>
    <n v="30"/>
    <n v="966000"/>
    <s v="UNIDAD"/>
    <s v="NO SOLICITADAS"/>
  </r>
  <r>
    <x v="7"/>
    <s v="02-02-01-004-002"/>
    <n v="16"/>
    <s v="Materiales y suministros - Productos metálicos elaborados (excepto maquinaria y equipo)"/>
    <s v="GRIFERIA SANITARIA FLUID MASTER COMPLETA"/>
    <n v="30181504"/>
    <s v="Selección abreviada subasta inversa (No disponible)"/>
    <n v="3"/>
    <n v="3"/>
    <n v="50"/>
    <n v="2845000"/>
    <s v="UNIDAD"/>
    <s v="NO SOLICITADAS"/>
  </r>
  <r>
    <x v="7"/>
    <s v="02-02-01-004-002"/>
    <n v="16"/>
    <s v="Materiales y suministros - Productos metálicos elaborados (excepto maquinaria y equipo)"/>
    <s v="GRIFERIA SANITARIA REF 610320001  ATLAS  26 CMS"/>
    <n v="30181504"/>
    <s v="Selección abreviada subasta inversa (No disponible)"/>
    <n v="3"/>
    <n v="3"/>
    <n v="80"/>
    <n v="3000000"/>
    <s v="UNIDAD"/>
    <s v="NO SOLICITADAS"/>
  </r>
  <r>
    <x v="7"/>
    <s v="02-02-01-004-002"/>
    <n v="16"/>
    <s v="Materiales y suministros - Productos metálicos elaborados (excepto maquinaria y equipo)"/>
    <s v="LLAVE PARED LAVADORA - METALICA"/>
    <n v="30181701"/>
    <s v="Selección abreviada subasta inversa (No disponible)"/>
    <n v="3"/>
    <n v="3"/>
    <n v="20"/>
    <n v="708000"/>
    <s v="UNIDAD"/>
    <s v="NO SOLICITADAS"/>
  </r>
  <r>
    <x v="7"/>
    <s v="02-02-01-004-002"/>
    <n v="16"/>
    <s v="Materiales y suministros - Productos metálicos elaborados (excepto maquinaria y equipo)"/>
    <s v="LLAVE TERMINAL ROSCA 1/2&quot; CROMADA REF 977200001"/>
    <n v="23241615"/>
    <s v="Selección abreviada subasta inversa (No disponible)"/>
    <n v="3"/>
    <n v="3"/>
    <n v="30"/>
    <n v="355500"/>
    <s v="UNIDAD"/>
    <s v="NO SOLICITADAS"/>
  </r>
  <r>
    <x v="7"/>
    <s v="02-02-01-004-002"/>
    <n v="16"/>
    <s v="Materiales y suministros - Productos metálicos elaborados (excepto maquinaria y equipo)"/>
    <s v="MEZCLADOR PARA DUCHA"/>
    <n v="30181808"/>
    <s v="Selección abreviada subasta inversa (No disponible)"/>
    <n v="3"/>
    <n v="3"/>
    <n v="20"/>
    <n v="2598000"/>
    <s v="UNIDAD"/>
    <s v="NO SOLICITADAS"/>
  </r>
  <r>
    <x v="7"/>
    <s v="02-02-01-004-002"/>
    <n v="16"/>
    <s v="Materiales y suministros - Productos metálicos elaborados (excepto maquinaria y equipo)"/>
    <s v="MEZCLADOR LAVAMANOS 4 CIERRE RAPIDO REF 01-1154-00"/>
    <n v="30181808"/>
    <s v="Selección abreviada subasta inversa (No disponible)"/>
    <n v="3"/>
    <n v="3"/>
    <n v="80"/>
    <n v="4632000"/>
    <s v="UNIDAD"/>
    <s v="NO SOLICITADAS"/>
  </r>
  <r>
    <x v="7"/>
    <s v="02-02-01-004-002"/>
    <n v="16"/>
    <s v="Materiales y suministros - Productos metálicos elaborados (excepto maquinaria y equipo)"/>
    <s v="MEZCLADOR LAVAMANOS 8 CIERRE RAPIDO REF 01-1103-00"/>
    <n v="30181808"/>
    <s v="Selección abreviada subasta inversa (No disponible)"/>
    <n v="3"/>
    <n v="3"/>
    <n v="60"/>
    <n v="4380000"/>
    <s v="UNIDAD"/>
    <s v="NO SOLICITADAS"/>
  </r>
  <r>
    <x v="7"/>
    <s v="02-02-01-004-002"/>
    <n v="16"/>
    <s v="Materiales y suministros - Productos metálicos elaborados (excepto maquinaria y equipo)"/>
    <s v="MEZCLADOR LAVAPLATOS CUELLO GANZO REF 01-1151-00"/>
    <n v="30181808"/>
    <s v="Selección abreviada subasta inversa (No disponible)"/>
    <n v="3"/>
    <n v="3"/>
    <n v="180"/>
    <n v="12168000"/>
    <s v="UNIDAD"/>
    <s v="NO SOLICITADAS"/>
  </r>
  <r>
    <x v="7"/>
    <s v="02-02-01-004-002"/>
    <n v="16"/>
    <s v="Materiales y suministros - Productos metálicos elaborados (excepto maquinaria y equipo)"/>
    <s v="REGISTRO DE CORTINA DE 2&quot; RW"/>
    <n v="30181701"/>
    <s v="Selección abreviada subasta inversa (No disponible)"/>
    <n v="3"/>
    <n v="3"/>
    <n v="5"/>
    <n v="945000"/>
    <s v="UNIDAD"/>
    <s v="NO SOLICITADAS"/>
  </r>
  <r>
    <x v="7"/>
    <s v="02-02-01-004-002"/>
    <n v="16"/>
    <s v="Materiales y suministros - Productos metálicos elaborados (excepto maquinaria y equipo)"/>
    <s v="REGISTRO DE CORTINA 1&quot; RW"/>
    <n v="30181701"/>
    <s v="Selección abreviada subasta inversa (No disponible)"/>
    <n v="3"/>
    <n v="3"/>
    <n v="30"/>
    <n v="2286000"/>
    <s v="UNIDAD"/>
    <s v="NO SOLICITADAS"/>
  </r>
  <r>
    <x v="7"/>
    <s v="02-02-01-004-002"/>
    <n v="16"/>
    <s v="Materiales y suministros - Productos metálicos elaborados (excepto maquinaria y equipo)"/>
    <s v="REGISTRO DE CORTINA 3/4&quot; RW"/>
    <n v="30181701"/>
    <s v="Selección abreviada subasta inversa (No disponible)"/>
    <n v="3"/>
    <n v="3"/>
    <n v="75"/>
    <n v="3862500"/>
    <s v="UNIDAD"/>
    <s v="NO SOLICITADAS"/>
  </r>
  <r>
    <x v="7"/>
    <s v="02-02-01-004-002"/>
    <n v="16"/>
    <s v="Materiales y suministros - Productos metálicos elaborados (excepto maquinaria y equipo)"/>
    <s v="REGISTRO DE CORTINA 1/2&quot; RW"/>
    <n v="30181701"/>
    <s v="Selección abreviada subasta inversa (No disponible)"/>
    <n v="3"/>
    <n v="3"/>
    <n v="150"/>
    <n v="4500000"/>
    <s v="UNIDAD"/>
    <s v="NO SOLICITADAS"/>
  </r>
  <r>
    <x v="7"/>
    <s v="02-02-01-004-002"/>
    <n v="16"/>
    <s v="Materiales y suministros - Productos metálicos elaborados (excepto maquinaria y equipo)"/>
    <s v="REGISTRO DE BOLA EN BRONCE DE 1&quot;"/>
    <n v="30181701"/>
    <s v="Selección abreviada subasta inversa (No disponible)"/>
    <n v="3"/>
    <n v="3"/>
    <n v="10"/>
    <n v="321500"/>
    <s v="UNIDAD"/>
    <s v="NO SOLICITADAS"/>
  </r>
  <r>
    <x v="7"/>
    <s v="02-02-01-004-002"/>
    <n v="16"/>
    <s v="Materiales y suministros - Productos metálicos elaborados (excepto maquinaria y equipo)"/>
    <s v="REGISTRO DE BOLA EN BRONCE DE 3/4&quot;"/>
    <n v="30181701"/>
    <s v="Selección abreviada subasta inversa (No disponible)"/>
    <n v="3"/>
    <n v="3"/>
    <n v="25"/>
    <n v="507500"/>
    <s v="UNIDAD"/>
    <s v="NO SOLICITADAS"/>
  </r>
  <r>
    <x v="7"/>
    <s v="02-02-01-004-002"/>
    <n v="16"/>
    <s v="Materiales y suministros - Productos metálicos elaborados (excepto maquinaria y equipo)"/>
    <s v="REGISTRO DE BOLA EN BRONCE DE 1/2&quot;"/>
    <n v="30181701"/>
    <s v="Selección abreviada subasta inversa (No disponible)"/>
    <n v="3"/>
    <n v="3"/>
    <n v="50"/>
    <n v="590000"/>
    <s v="UNIDAD"/>
    <s v="NO SOLICITADAS"/>
  </r>
  <r>
    <x v="7"/>
    <s v="02-02-01-004-002"/>
    <n v="16"/>
    <s v="Materiales y suministros - Productos metálicos elaborados (excepto maquinaria y equipo)"/>
    <s v="SIFON LAVAPLATOS  REF. 935113331 GRIVAL"/>
    <n v="30181605"/>
    <s v="Selección abreviada subasta inversa (No disponible)"/>
    <n v="3"/>
    <n v="3"/>
    <n v="50"/>
    <n v="985000"/>
    <s v="UNIDAD"/>
    <s v="NO SOLICITADAS"/>
  </r>
  <r>
    <x v="7"/>
    <s v="02-02-01-004-002"/>
    <n v="16"/>
    <s v="Materiales y suministros - Productos metálicos elaborados (excepto maquinaria y equipo)"/>
    <s v="SIFON LAVAPLATOS REF. GRICOL"/>
    <n v="30181605"/>
    <s v="Selección abreviada subasta inversa (No disponible)"/>
    <n v="3"/>
    <n v="3"/>
    <n v="50"/>
    <n v="1155000"/>
    <s v="UNIDAD"/>
    <s v="NO SOLICITADAS"/>
  </r>
  <r>
    <x v="7"/>
    <s v="02-02-01-004-002"/>
    <n v="16"/>
    <s v="Materiales y suministros - Productos metálicos elaborados (excepto maquinaria y equipo)"/>
    <s v="SIFON LAVAMANOS  REF.GRIVAL"/>
    <n v="30181605"/>
    <s v="Selección abreviada subasta inversa (No disponible)"/>
    <n v="3"/>
    <n v="3"/>
    <n v="50"/>
    <n v="825000"/>
    <s v="UNIDAD"/>
    <s v="NO SOLICITADAS"/>
  </r>
  <r>
    <x v="7"/>
    <s v="02-02-01-004-002"/>
    <n v="16"/>
    <s v="Materiales y suministros - Productos metálicos elaborados (excepto maquinaria y equipo)"/>
    <s v="SIFON LAVAMANOS BOTELLA GRIS REF.  GRICOL"/>
    <n v="30181605"/>
    <s v="Selección abreviada subasta inversa (No disponible)"/>
    <n v="3"/>
    <n v="3"/>
    <n v="50"/>
    <n v="830000"/>
    <s v="UNIDAD"/>
    <s v="NO SOLICITADAS"/>
  </r>
  <r>
    <x v="7"/>
    <s v="02-02-01-004-002"/>
    <n v="16"/>
    <s v="Materiales y suministros - Productos metálicos elaborados (excepto maquinaria y equipo)"/>
    <s v="SIFON DE ACORDEON CROMADO LAV/LVP REF. 04001811"/>
    <n v="30181605"/>
    <s v="Selección abreviada subasta inversa (No disponible)"/>
    <n v="3"/>
    <n v="3"/>
    <n v="150"/>
    <n v="3855000"/>
    <s v="UNIDAD"/>
    <s v="NO SOLICITADAS"/>
  </r>
  <r>
    <x v="7"/>
    <s v="02-02-01-004-002"/>
    <n v="16"/>
    <s v="Materiales y suministros - Productos metálicos elaborados (excepto maquinaria y equipo)"/>
    <s v="TAPON GALVANIZADO HG DE  ½   PULGADA"/>
    <n v="40183104"/>
    <s v="Selección abreviada subasta inversa (No disponible)"/>
    <n v="3"/>
    <n v="3"/>
    <n v="10"/>
    <n v="7000"/>
    <s v="UNIDAD"/>
    <s v="NO SOLICITADAS"/>
  </r>
  <r>
    <x v="7"/>
    <s v="02-02-01-004-002"/>
    <n v="16"/>
    <s v="Materiales y suministros - Productos metálicos elaborados (excepto maquinaria y equipo)"/>
    <s v="VASTAGO DUCHA"/>
    <n v="40141645"/>
    <s v="Selección abreviada subasta inversa (No disponible)"/>
    <n v="3"/>
    <n v="3"/>
    <n v="150"/>
    <n v="2895000"/>
    <s v="UNIDAD"/>
    <s v="NO SOLICITADAS"/>
  </r>
  <r>
    <x v="7"/>
    <s v="02-02-01-004-002"/>
    <n v="16"/>
    <s v="Materiales y suministros - Productos metálicos elaborados (excepto maquinaria y equipo)"/>
    <s v="PAR BISAGRA 105 35 MM COCINA INTEGRAL SEMIACODADA"/>
    <n v="31162420"/>
    <s v="Selección abreviada subasta inversa (No disponible)"/>
    <n v="3"/>
    <n v="3"/>
    <n v="150"/>
    <n v="630000"/>
    <s v="UNIDAD"/>
    <s v="NO SOLICITADAS"/>
  </r>
  <r>
    <x v="7"/>
    <s v="02-02-01-004-002"/>
    <n v="16"/>
    <s v="Materiales y suministros - Productos metálicos elaborados (excepto maquinaria y equipo)"/>
    <s v="PAR BISAGRA 35MM COCINA INTEGRAL RECTA"/>
    <n v="31162420"/>
    <s v="Selección abreviada subasta inversa (No disponible)"/>
    <n v="3"/>
    <n v="3"/>
    <n v="100"/>
    <n v="270000"/>
    <s v="UNIDAD"/>
    <s v="NO SOLICITADAS"/>
  </r>
  <r>
    <x v="7"/>
    <s v="02-02-01-004-002"/>
    <n v="16"/>
    <s v="Materiales y suministros - Productos metálicos elaborados (excepto maquinaria y equipo)"/>
    <s v="PAR BISAGRA OMEGA DE 2¨"/>
    <n v="31162420"/>
    <s v="Selección abreviada subasta inversa (No disponible)"/>
    <n v="3"/>
    <n v="3"/>
    <n v="50"/>
    <n v="105000"/>
    <s v="UNIDAD"/>
    <s v="NO SOLICITADAS"/>
  </r>
  <r>
    <x v="7"/>
    <s v="02-02-01-004-002"/>
    <n v="16"/>
    <s v="Materiales y suministros - Productos metálicos elaborados (excepto maquinaria y equipo)"/>
    <s v="PAR BISAGRA OMEGA DE 3¨"/>
    <n v="31162420"/>
    <s v="Selección abreviada subasta inversa (No disponible)"/>
    <n v="3"/>
    <n v="3"/>
    <n v="50"/>
    <n v="210000"/>
    <s v="UNIDAD"/>
    <s v="NO SOLICITADAS"/>
  </r>
  <r>
    <x v="7"/>
    <s v="02-02-01-004-002"/>
    <n v="16"/>
    <s v="Materiales y suministros - Productos metálicos elaborados (excepto maquinaria y equipo)"/>
    <s v="PAR BISAGRA LATON MUEBLE 2¨ 1/2 X PAR"/>
    <n v="31162420"/>
    <s v="Selección abreviada subasta inversa (No disponible)"/>
    <n v="3"/>
    <n v="3"/>
    <n v="50"/>
    <n v="157500"/>
    <s v="UNIDAD"/>
    <s v="NO SOLICITADAS"/>
  </r>
  <r>
    <x v="7"/>
    <s v="02-02-01-004-002"/>
    <n v="16"/>
    <s v="Materiales y suministros - Productos metálicos elaborados (excepto maquinaria y equipo)"/>
    <s v="PAR BISAGRA OMEGA 1¨ 1/2 DORADA X PAR"/>
    <n v="31162420"/>
    <s v="Selección abreviada subasta inversa (No disponible)"/>
    <n v="3"/>
    <n v="3"/>
    <n v="50"/>
    <n v="130000"/>
    <s v="UNIDAD"/>
    <s v="NO SOLICITADAS"/>
  </r>
  <r>
    <x v="7"/>
    <s v="02-02-01-004-002"/>
    <n v="16"/>
    <s v="Materiales y suministros - Productos metálicos elaborados (excepto maquinaria y equipo)"/>
    <s v="BRAZO NEUMATICO 247 MM"/>
    <n v="31162420"/>
    <s v="Selección abreviada subasta inversa (No disponible)"/>
    <n v="3"/>
    <n v="3"/>
    <n v="50"/>
    <n v="375000"/>
    <s v="UNIDAD"/>
    <s v="NO SOLICITADAS"/>
  </r>
  <r>
    <x v="7"/>
    <s v="02-02-01-004-002"/>
    <n v="16"/>
    <s v="Materiales y suministros - Productos metálicos elaborados (excepto maquinaria y equipo)"/>
    <s v="CERRADURA ENTRADA PRINCIPAL REF 31610-50 IZQUIERDA"/>
    <n v="31162402"/>
    <s v="Selección abreviada subasta inversa (No disponible)"/>
    <n v="3"/>
    <n v="3"/>
    <n v="50"/>
    <n v="4775000"/>
    <s v="UNIDAD"/>
    <s v="NO SOLICITADAS"/>
  </r>
  <r>
    <x v="7"/>
    <s v="02-02-01-004-002"/>
    <n v="16"/>
    <s v="Materiales y suministros - Productos metálicos elaborados (excepto maquinaria y equipo)"/>
    <s v="CERRADURA ENTRADA PRINCIPAL REF 31610-50 DERECHA"/>
    <n v="31162402"/>
    <s v="Selección abreviada subasta inversa (No disponible)"/>
    <n v="3"/>
    <n v="3"/>
    <n v="50"/>
    <n v="4775000"/>
    <s v="UNIDAD"/>
    <s v="NO SOLICITADAS"/>
  </r>
  <r>
    <x v="7"/>
    <s v="02-02-01-004-002"/>
    <n v="16"/>
    <s v="Materiales y suministros - Productos metálicos elaborados (excepto maquinaria y equipo)"/>
    <s v="CERRADURA  ENTRADA PPAL POMO PLATEADA METALICA"/>
    <n v="31162402"/>
    <s v="Selección abreviada subasta inversa (No disponible)"/>
    <n v="3"/>
    <n v="3"/>
    <n v="30"/>
    <n v="933000"/>
    <s v="UNIDAD"/>
    <s v="NO SOLICITADAS"/>
  </r>
  <r>
    <x v="7"/>
    <s v="02-02-01-004-002"/>
    <n v="16"/>
    <s v="Materiales y suministros - Productos metálicos elaborados (excepto maquinaria y equipo)"/>
    <s v="CERRADURA  DE EMBUTIR  170 1/4 AUXILIAR PLATEADA"/>
    <n v="31162402"/>
    <s v="Selección abreviada subasta inversa (No disponible)"/>
    <n v="3"/>
    <n v="3"/>
    <n v="100"/>
    <n v="6870000"/>
    <s v="UNIDAD"/>
    <s v="NO SOLICITADAS"/>
  </r>
  <r>
    <x v="7"/>
    <s v="02-02-01-004-002"/>
    <n v="16"/>
    <s v="Materiales y suministros - Productos metálicos elaborados (excepto maquinaria y equipo)"/>
    <s v="CERRADURA  DE EMBUTIR  170 1/4 AUXILIAR DORADA"/>
    <n v="31162402"/>
    <s v="Selección abreviada subasta inversa (No disponible)"/>
    <n v="3"/>
    <n v="3"/>
    <n v="100"/>
    <n v="6870000"/>
    <s v="UNIDAD"/>
    <s v="NO SOLICITADAS"/>
  </r>
  <r>
    <x v="7"/>
    <s v="02-02-01-004-002"/>
    <n v="16"/>
    <s v="Materiales y suministros - Productos metálicos elaborados (excepto maquinaria y equipo)"/>
    <s v="CERRADURA ESCRITORIO CUADRADA  REF. GATO 1.550."/>
    <n v="31162402"/>
    <s v="Selección abreviada subasta inversa (No disponible)"/>
    <n v="3"/>
    <n v="3"/>
    <n v="60"/>
    <n v="546000"/>
    <s v="UNIDAD"/>
    <s v="NO SOLICITADAS"/>
  </r>
  <r>
    <x v="7"/>
    <s v="02-02-01-004-002"/>
    <n v="16"/>
    <s v="Materiales y suministros - Productos metálicos elaborados (excepto maquinaria y equipo)"/>
    <s v="CERRADURA ALCOBA POMA METALICA PLATEADA"/>
    <n v="31162402"/>
    <s v="Selección abreviada subasta inversa (No disponible)"/>
    <n v="3"/>
    <n v="3"/>
    <n v="100"/>
    <n v="2130000"/>
    <s v="UNIDAD"/>
    <s v="NO SOLICITADAS"/>
  </r>
  <r>
    <x v="7"/>
    <s v="02-02-01-004-002"/>
    <n v="16"/>
    <s v="Materiales y suministros - Productos metálicos elaborados (excepto maquinaria y equipo)"/>
    <s v="CERRADURA BAÑO POMA METALICA PLATEADA"/>
    <n v="31162402"/>
    <s v="Selección abreviada subasta inversa (No disponible)"/>
    <n v="3"/>
    <n v="3"/>
    <n v="30"/>
    <n v="639000"/>
    <s v="UNIDAD"/>
    <s v="NO SOLICITADAS"/>
  </r>
  <r>
    <x v="7"/>
    <s v="02-02-01-004-002"/>
    <n v="16"/>
    <s v="Materiales y suministros - Productos metálicos elaborados (excepto maquinaria y equipo)"/>
    <s v="CERRADURA BAÑO POMA MADERA "/>
    <n v="31162402"/>
    <s v="Selección abreviada subasta inversa (No disponible)"/>
    <n v="3"/>
    <n v="3"/>
    <n v="30"/>
    <n v="639000"/>
    <s v="UNIDAD"/>
    <s v="NO SOLICITADAS"/>
  </r>
  <r>
    <x v="7"/>
    <s v="02-02-01-004-002"/>
    <n v="16"/>
    <s v="Materiales y suministros - Productos metálicos elaborados (excepto maquinaria y equipo)"/>
    <s v="MANIJA COCINA INTEGRAL SENCILLA ARCO DE 15CMS INOX"/>
    <n v="31162801"/>
    <s v="Selección abreviada subasta inversa (No disponible)"/>
    <n v="3"/>
    <n v="3"/>
    <n v="200"/>
    <n v="1260000"/>
    <s v="UNIDAD"/>
    <s v="NO SOLICITADAS"/>
  </r>
  <r>
    <x v="7"/>
    <s v="02-02-01-004-002"/>
    <n v="16"/>
    <s v="Materiales y suministros - Productos metálicos elaborados (excepto maquinaria y equipo)"/>
    <s v="TORNILLO CON CABEZA NEGRA PARA MADERA 2&quot; X 500 EA"/>
    <n v="31161508"/>
    <s v="Selección abreviada subasta inversa (No disponible)"/>
    <n v="3"/>
    <n v="3"/>
    <n v="25"/>
    <n v="240000"/>
    <s v="UNIDAD"/>
    <s v="NO SOLICITADAS"/>
  </r>
  <r>
    <x v="7"/>
    <s v="02-02-01-004-002"/>
    <n v="16"/>
    <s v="Materiales y suministros - Productos metálicos elaborados (excepto maquinaria y equipo)"/>
    <s v="TORNILLO CON CABEZA NEGRA PARA MADERA 1-1/2&quot;X500EA"/>
    <n v="31161508"/>
    <s v="Selección abreviada subasta inversa (No disponible)"/>
    <n v="3"/>
    <n v="3"/>
    <n v="25"/>
    <n v="240000"/>
    <s v="UNIDAD"/>
    <s v="NO SOLICITADAS"/>
  </r>
  <r>
    <x v="7"/>
    <s v="02-02-01-004-002"/>
    <n v="16"/>
    <s v="Materiales y suministros - Productos metálicos elaborados (excepto maquinaria y equipo)"/>
    <s v="TORNILLO CON CABEZA NEGRA PARA MADERA 1-1/4&quot;X500EA"/>
    <n v="31161508"/>
    <s v="Selección abreviada subasta inversa (No disponible)"/>
    <n v="3"/>
    <n v="3"/>
    <n v="2"/>
    <n v="20400"/>
    <s v="UNIDAD"/>
    <s v="NO SOLICITADAS"/>
  </r>
  <r>
    <x v="7"/>
    <s v="02-02-01-004-002"/>
    <n v="16"/>
    <s v="Materiales y suministros - Productos metálicos elaborados (excepto maquinaria y equipo)"/>
    <s v="TORNILLO CON CABEZA NEGRA PARA MADERA 3/4&quot; X 500EA"/>
    <n v="31161508"/>
    <s v="Selección abreviada subasta inversa (No disponible)"/>
    <n v="3"/>
    <n v="3"/>
    <n v="2"/>
    <n v="11400"/>
    <s v="UNIDAD"/>
    <s v="NO SOLICITADAS"/>
  </r>
  <r>
    <x v="7"/>
    <s v="02-02-01-004-002"/>
    <n v="16"/>
    <s v="Materiales y suministros - Productos metálicos elaborados (excepto maquinaria y equipo)"/>
    <s v="TORNILLO CON CABEZA NEGRA PARA MADERA 1&quot; X 500 EA"/>
    <n v="31161508"/>
    <s v="Selección abreviada subasta inversa (No disponible)"/>
    <n v="3"/>
    <n v="3"/>
    <n v="25"/>
    <n v="202500"/>
    <s v="UNIDAD"/>
    <s v="NO SOLICITADAS"/>
  </r>
  <r>
    <x v="7"/>
    <s v="02-02-01-004-002"/>
    <n v="16"/>
    <s v="Materiales y suministros - Productos metálicos elaborados (excepto maquinaria y equipo)"/>
    <s v="CABLE THHN NO. 8 X MT"/>
    <n v="26121641"/>
    <s v="Selección abreviada subasta inversa (No disponible)"/>
    <n v="3"/>
    <n v="3"/>
    <n v="100"/>
    <n v="260000"/>
    <s v="METRO"/>
    <s v="NO SOLICITADAS"/>
  </r>
  <r>
    <x v="7"/>
    <s v="02-02-01-004-002"/>
    <n v="16"/>
    <s v="Materiales y suministros - Productos metálicos elaborados (excepto maquinaria y equipo)"/>
    <s v="CABLE THNN  NO. 10 X MT"/>
    <n v="26121641"/>
    <s v="Selección abreviada subasta inversa (No disponible)"/>
    <n v="3"/>
    <n v="3"/>
    <n v="400"/>
    <n v="880000"/>
    <s v="METRO"/>
    <s v="NO SOLICITADAS"/>
  </r>
  <r>
    <x v="7"/>
    <s v="02-02-01-004-002"/>
    <n v="16"/>
    <s v="Materiales y suministros - Productos metálicos elaborados (excepto maquinaria y equipo)"/>
    <s v="CABLE  THHN NO. 12 X MT"/>
    <n v="26121641"/>
    <s v="Selección abreviada subasta inversa (No disponible)"/>
    <n v="3"/>
    <n v="3"/>
    <n v="400"/>
    <n v="560000"/>
    <s v="METRO"/>
    <s v="NO SOLICITADAS"/>
  </r>
  <r>
    <x v="7"/>
    <s v="02-02-01-004-002"/>
    <n v="16"/>
    <s v="Materiales y suministros - Productos metálicos elaborados (excepto maquinaria y equipo)"/>
    <s v="CABLE DUPLEX   2X12 X MTS"/>
    <n v="26121634"/>
    <s v="Selección abreviada subasta inversa (No disponible)"/>
    <n v="3"/>
    <n v="3"/>
    <n v="300"/>
    <n v="870000"/>
    <s v="METRO"/>
    <s v="NO SOLICITADAS"/>
  </r>
  <r>
    <x v="7"/>
    <s v="02-02-01-004-002"/>
    <n v="16"/>
    <s v="Materiales y suministros - Productos metálicos elaborados (excepto maquinaria y equipo)"/>
    <s v="CABLE DUPLEX   2X14 X MTS"/>
    <n v="26121634"/>
    <s v="Selección abreviada subasta inversa (No disponible)"/>
    <n v="3"/>
    <n v="3"/>
    <n v="100"/>
    <n v="260000"/>
    <s v="METRO"/>
    <s v="NO SOLICITADAS"/>
  </r>
  <r>
    <x v="7"/>
    <s v="02-02-01-004-002"/>
    <n v="16"/>
    <s v="Materiales y suministros - Productos metálicos elaborados (excepto maquinaria y equipo)"/>
    <s v="CABLE DUPLEX   2X16 X MTS"/>
    <n v="26121634"/>
    <s v="Selección abreviada subasta inversa (No disponible)"/>
    <n v="3"/>
    <n v="3"/>
    <n v="100"/>
    <n v="120000"/>
    <s v="METRO"/>
    <s v="NO SOLICITADAS"/>
  </r>
  <r>
    <x v="7"/>
    <s v="02-02-01-004-002"/>
    <n v="16"/>
    <s v="Materiales y suministros - Productos metálicos elaborados (excepto maquinaria y equipo)"/>
    <s v="CABLE DESNUDO 7 HILOS #8"/>
    <n v="26121645"/>
    <s v="Selección abreviada subasta inversa (No disponible)"/>
    <n v="3"/>
    <n v="3"/>
    <n v="100"/>
    <n v="330000"/>
    <s v="METRO"/>
    <s v="NO SOLICITADAS"/>
  </r>
  <r>
    <x v="7"/>
    <s v="02-02-01-004-002"/>
    <n v="16"/>
    <s v="Materiales y suministros - Productos metálicos elaborados (excepto maquinaria y equipo)"/>
    <s v="CABLE DESNUDO 7 HILOS #10"/>
    <n v="26121645"/>
    <s v="Selección abreviada subasta inversa (No disponible)"/>
    <n v="3"/>
    <n v="3"/>
    <n v="100"/>
    <n v="500000"/>
    <s v="METRO"/>
    <s v="NO SOLICITADAS"/>
  </r>
  <r>
    <x v="7"/>
    <s v="02-02-01-004-002"/>
    <n v="16"/>
    <s v="Materiales y suministros - Productos metálicos elaborados (excepto maquinaria y equipo)"/>
    <s v="CABLE DESNUDO 7 HILOS #12"/>
    <n v="26121645"/>
    <s v="Selección abreviada subasta inversa (No disponible)"/>
    <n v="3"/>
    <n v="3"/>
    <n v="100"/>
    <n v="1180000"/>
    <s v="METRO"/>
    <s v="NO SOLICITADAS"/>
  </r>
  <r>
    <x v="7"/>
    <s v="02-02-01-004-002"/>
    <n v="16"/>
    <s v="Materiales y suministros - Productos metálicos elaborados (excepto maquinaria y equipo)"/>
    <s v="CABLE DESNUDO 7 HILOS #14"/>
    <n v="26121645"/>
    <s v="Selección abreviada subasta inversa (No disponible)"/>
    <n v="3"/>
    <n v="3"/>
    <n v="100"/>
    <n v="1820000"/>
    <s v="METRO"/>
    <s v="NO SOLICITADAS"/>
  </r>
  <r>
    <x v="7"/>
    <s v="02-02-01-004-002"/>
    <n v="10"/>
    <s v="Materiales y suministros - Productos metálicos elaborados (excepto maquinaria y equipo)"/>
    <s v="CABLE TRENZADO THWN CU # 12 COLRES ROJO-BLANCO-VERDE"/>
    <n v="26121634"/>
    <s v="Selección abreviada subasta inversa (No disponible)"/>
    <n v="3"/>
    <n v="3"/>
    <n v="400"/>
    <n v="2880000"/>
    <s v="METRO"/>
    <s v="NO SOLICITADAS"/>
  </r>
  <r>
    <x v="7"/>
    <s v="02-02-01-004-002"/>
    <n v="10"/>
    <s v="Materiales y suministros - Productos metálicos elaborados (excepto maquinaria y equipo)"/>
    <s v="CABLE TRENZADO THWN  CU# 12 COLRES AZUL-BLANCO-VERDE"/>
    <n v="26121634"/>
    <s v="Selección abreviada subasta inversa (No disponible)"/>
    <n v="3"/>
    <n v="3"/>
    <n v="400"/>
    <n v="2880000"/>
    <s v="METRO"/>
    <s v="NO SOLICITADAS"/>
  </r>
  <r>
    <x v="7"/>
    <s v="02-02-01-004-002"/>
    <n v="16"/>
    <s v="Materiales y suministros - Productos metálicos elaborados (excepto maquinaria y equipo)"/>
    <s v="PROBADOR DE TOMA"/>
    <n v="41103327"/>
    <s v="Selección abreviada subasta inversa (No disponible)"/>
    <n v="3"/>
    <n v="3"/>
    <n v="10"/>
    <n v="193000"/>
    <s v="UNIDAD"/>
    <s v="NO SOLICITADAS"/>
  </r>
  <r>
    <x v="7"/>
    <s v="02-02-01-004-002"/>
    <n v="16"/>
    <s v="Materiales y suministros - Productos metálicos elaborados (excepto maquinaria y equipo)"/>
    <s v="GRAPA INDUSTRIAL PARA PISTOLA NEUMATICA CALIBRE 80-10 CAJA X 5000 UND"/>
    <n v="31162404"/>
    <s v="Selección abreviada subasta inversa (No disponible)"/>
    <n v="3"/>
    <n v="3"/>
    <n v="10"/>
    <n v="367500"/>
    <s v="UNIDAD"/>
    <s v="NO SOLICITADAS"/>
  </r>
  <r>
    <x v="7"/>
    <s v="02-02-01-004-002"/>
    <n v="16"/>
    <s v="Materiales y suministros - Productos metálicos elaborados (excepto maquinaria y equipo)"/>
    <s v="PUNTILLA PARA PISTOLA NEUMATICA MEDIDA UNIVERSAL DE 1 1/2&quot; X CAJA DE 5000 UND"/>
    <n v="31162000"/>
    <s v="Selección abreviada subasta inversa (No disponible)"/>
    <n v="3"/>
    <n v="3"/>
    <n v="10"/>
    <n v="420000"/>
    <s v="UNIDAD"/>
    <s v="NO SOLICITADAS"/>
  </r>
  <r>
    <x v="7"/>
    <s v="02-02-01-004-002"/>
    <n v="16"/>
    <s v="Materiales y suministros - Productos metálicos elaborados (excepto maquinaria y equipo)"/>
    <s v="PUNTILLA PARA PISTOLA NEUMATICA MEDIDA UNIVERSAL DE 2&quot; X CAJA DE 5000 UND"/>
    <n v="31162000"/>
    <s v="Selección abreviada subasta inversa (No disponible)"/>
    <n v="3"/>
    <n v="3"/>
    <n v="10"/>
    <n v="441000"/>
    <s v="UNIDAD"/>
    <s v="NO SOLICITADAS"/>
  </r>
  <r>
    <x v="7"/>
    <s v="02-02-01-004-002"/>
    <n v="16"/>
    <s v="Materiales y suministros - Productos metálicos elaborados (excepto maquinaria y equipo)"/>
    <s v="SOPORTE DOBLEMETALICA  PARA PERCHERO TIPO PARAGUA . USO CARPINTERIA. ACABADO CROMADO"/>
    <n v="23242114"/>
    <s v="Selección abreviada subasta inversa (No disponible)"/>
    <n v="3"/>
    <n v="3"/>
    <n v="100"/>
    <n v="367500"/>
    <s v="UNIDAD"/>
    <s v="NO SOLICITADAS"/>
  </r>
  <r>
    <x v="7"/>
    <s v="02-02-01-004-002"/>
    <n v="16"/>
    <s v="Materiales y suministros - Productos metálicos elaborados (excepto maquinaria y equipo)"/>
    <s v="SOPORTE PARA TUBO OVALADO PARA CLOSET."/>
    <n v="23242114"/>
    <s v="Selección abreviada subasta inversa (No disponible)"/>
    <n v="3"/>
    <n v="3"/>
    <n v="200"/>
    <n v="168000"/>
    <s v="UNIDAD"/>
    <s v="NO SOLICITADAS"/>
  </r>
  <r>
    <x v="7"/>
    <s v="02-02-01-004-002"/>
    <n v="16"/>
    <s v="Materiales y suministros - Productos metálicos elaborados (excepto maquinaria y equipo)"/>
    <s v="BROCA  DE ACERO PARA METAL DIAMETRO 11/32"/>
    <n v="27111543"/>
    <s v="Selección abreviada subasta inversa (No disponible)"/>
    <n v="3"/>
    <n v="3"/>
    <n v="10"/>
    <n v="55000"/>
    <s v="UNIDAD"/>
    <s v="NO SOLICITADAS"/>
  </r>
  <r>
    <x v="7"/>
    <s v="02-02-01-004-002"/>
    <n v="16"/>
    <s v="Materiales y suministros - Productos metálicos elaborados (excepto maquinaria y equipo)"/>
    <s v="BROCA DE ACERO PARA METL DIAMETRO  7/64"/>
    <n v="27111543"/>
    <s v="Selección abreviada subasta inversa (No disponible)"/>
    <n v="3"/>
    <n v="3"/>
    <n v="10"/>
    <n v="25000"/>
    <s v="UNIDAD"/>
    <s v="NO SOLICITADAS"/>
  </r>
  <r>
    <x v="7"/>
    <s v="02-02-01-004-002"/>
    <n v="16"/>
    <s v="Materiales y suministros - Productos metálicos elaborados (excepto maquinaria y equipo)"/>
    <s v="BROCA DE ACERO PARA METAL DIAMETRO 3/16"/>
    <n v="27111543"/>
    <s v="Selección abreviada subasta inversa (No disponible)"/>
    <n v="3"/>
    <n v="3"/>
    <n v="10"/>
    <n v="19000"/>
    <s v="UNIDAD"/>
    <s v="NO SOLICITADAS"/>
  </r>
  <r>
    <x v="7"/>
    <s v="02-02-01-004-002"/>
    <n v="16"/>
    <s v="Materiales y suministros - Productos metálicos elaborados (excepto maquinaria y equipo)"/>
    <s v="BROCA DE ACERO PARA METAL DIAMETRO 5/32"/>
    <n v="27111543"/>
    <s v="Selección abreviada subasta inversa (No disponible)"/>
    <n v="3"/>
    <n v="3"/>
    <n v="10"/>
    <n v="18000"/>
    <s v="UNIDAD"/>
    <s v="NO SOLICITADAS"/>
  </r>
  <r>
    <x v="7"/>
    <s v="02-02-01-004-002"/>
    <n v="16"/>
    <s v="Materiales y suministros - Productos metálicos elaborados (excepto maquinaria y equipo)"/>
    <s v="BROCA  DE  ACERO PARA METAL DIAMETRO 1/8"/>
    <n v="27111543"/>
    <s v="Selección abreviada subasta inversa (No disponible)"/>
    <n v="3"/>
    <n v="3"/>
    <n v="10"/>
    <n v="17000"/>
    <s v="UNIDAD"/>
    <s v="NO SOLICITADAS"/>
  </r>
  <r>
    <x v="7"/>
    <s v="02-02-01-004-002"/>
    <n v="16"/>
    <s v="Materiales y suministros - Productos metálicos elaborados (excepto maquinaria y equipo)"/>
    <s v="BROCA DE ACERO PARA METAL DIAMETRO 3/32"/>
    <n v="27111543"/>
    <s v="Selección abreviada subasta inversa (No disponible)"/>
    <n v="3"/>
    <n v="3"/>
    <n v="10"/>
    <n v="16000"/>
    <s v="UNIDAD"/>
    <s v="NO SOLICITADAS"/>
  </r>
  <r>
    <x v="7"/>
    <s v="02-02-01-004-002"/>
    <n v="16"/>
    <s v="Materiales y suministros - Productos metálicos elaborados (excepto maquinaria y equipo)"/>
    <s v="DISCO DIAMANTADO SEGMENTADO DE 4&quot; PARA PULIDORA"/>
    <n v="27112838"/>
    <s v="Selección abreviada subasta inversa (No disponible)"/>
    <n v="3"/>
    <n v="3"/>
    <n v="10"/>
    <n v="184000"/>
    <s v="UNIDAD"/>
    <s v="NO SOLICITADAS"/>
  </r>
  <r>
    <x v="7"/>
    <s v="02-02-01-004-002"/>
    <n v="16"/>
    <s v="Materiales y suministros - Productos metálicos elaborados (excepto maquinaria y equipo)"/>
    <s v="DISCO DIAMANTADO TURBO DE 4&quot; PARA PULIDORA"/>
    <n v="27112838"/>
    <s v="Selección abreviada subasta inversa (No disponible)"/>
    <n v="3"/>
    <n v="3"/>
    <n v="10"/>
    <n v="184000"/>
    <s v="UNIDAD"/>
    <s v="NO SOLICITADAS"/>
  </r>
  <r>
    <x v="7"/>
    <s v="02-02-01-004-002"/>
    <n v="16"/>
    <s v="Materiales y suministros - Productos metálicos elaborados (excepto maquinaria y equipo)"/>
    <s v="DISCO DIAMANTADO CONTINUO DE 4&quot; PARA PULIDORA"/>
    <n v="27112838"/>
    <s v="Selección abreviada subasta inversa (No disponible)"/>
    <n v="3"/>
    <n v="3"/>
    <n v="10"/>
    <n v="184000"/>
    <s v="UNIDAD"/>
    <s v="NO SOLICITADAS"/>
  </r>
  <r>
    <x v="7"/>
    <s v="02-02-01-004-002"/>
    <n v="16"/>
    <s v="Materiales y suministros - Productos metálicos elaborados (excepto maquinaria y equipo)"/>
    <s v="BROCAS DE  TUNGSTENO PARA MAMPOSTERIA (1/4&quot;)"/>
    <n v="27111543"/>
    <s v="Selección abreviada subasta inversa (No disponible)"/>
    <n v="3"/>
    <n v="3"/>
    <n v="25"/>
    <n v="120000"/>
    <s v="UNIDAD"/>
    <s v="NO SOLICITADAS"/>
  </r>
  <r>
    <x v="7"/>
    <s v="02-02-01-004-002"/>
    <n v="16"/>
    <s v="Materiales y suministros - Productos metálicos elaborados (excepto maquinaria y equipo)"/>
    <s v="BROCAS DE TUNGSTENO PARA MAMPOSTERIA (5/16&quot;)"/>
    <n v="27111543"/>
    <s v="Selección abreviada subasta inversa (No disponible)"/>
    <n v="3"/>
    <n v="3"/>
    <n v="25"/>
    <n v="120000"/>
    <s v="UNIDAD"/>
    <s v="NO SOLICITADAS"/>
  </r>
  <r>
    <x v="7"/>
    <s v="02-02-01-004-002"/>
    <n v="16"/>
    <s v="Materiales y suministros - Productos metálicos elaborados (excepto maquinaria y equipo)"/>
    <s v="BROCAS DE  TUNGSTENO  PARA MAMPOSTERIA  (1/2&quot;)"/>
    <n v="27111543"/>
    <s v="Selección abreviada subasta inversa (No disponible)"/>
    <n v="3"/>
    <n v="3"/>
    <n v="25"/>
    <n v="120000"/>
    <s v="UNIDAD"/>
    <s v="NO SOLICITADAS"/>
  </r>
  <r>
    <x v="7"/>
    <s v="02-02-01-004-002"/>
    <n v="16"/>
    <s v="Materiales y suministros - Productos metálicos elaborados (excepto maquinaria y equipo)"/>
    <s v="BROCAS DE  TUNGSTENO PARA MAMPOSTERIA  (3/8&quot;)"/>
    <n v="27111543"/>
    <s v="Selección abreviada subasta inversa (No disponible)"/>
    <n v="3"/>
    <n v="3"/>
    <n v="25"/>
    <n v="120000"/>
    <s v="UNIDAD"/>
    <s v="NO SOLICITADAS"/>
  </r>
  <r>
    <x v="7"/>
    <s v="02-02-01-004-002"/>
    <n v="16"/>
    <s v="Materiales y suministros - Productos metálicos elaborados (excepto maquinaria y equipo)"/>
    <s v="BROCAS DE ACERO PARA METAL DIAMETRO1/4&quot;"/>
    <n v="27111543"/>
    <s v="Selección abreviada subasta inversa (No disponible)"/>
    <n v="3"/>
    <n v="3"/>
    <n v="25"/>
    <n v="112500"/>
    <s v="UNIDAD"/>
    <s v="NO SOLICITADAS"/>
  </r>
  <r>
    <x v="7"/>
    <s v="02-02-01-004-002"/>
    <n v="16"/>
    <s v="Materiales y suministros - Productos metálicos elaborados (excepto maquinaria y equipo)"/>
    <s v="BROCAS DE  DE ACERO PARA METAL  DE 5/16&quot;"/>
    <n v="27111543"/>
    <s v="Selección abreviada subasta inversa (No disponible)"/>
    <n v="3"/>
    <n v="3"/>
    <n v="25"/>
    <n v="112500"/>
    <s v="UNIDAD"/>
    <s v="NO SOLICITADAS"/>
  </r>
  <r>
    <x v="7"/>
    <s v="02-02-01-004-002"/>
    <n v="16"/>
    <s v="Materiales y suministros - Productos metálicos elaborados (excepto maquinaria y equipo)"/>
    <s v="BROCAS DE  ACERO PARA METAL DIAMETRO 1/2&quot;"/>
    <n v="27111543"/>
    <s v="Selección abreviada subasta inversa (No disponible)"/>
    <n v="3"/>
    <n v="3"/>
    <n v="25"/>
    <n v="112500"/>
    <s v="UNIDAD"/>
    <s v="NO SOLICITADAS"/>
  </r>
  <r>
    <x v="7"/>
    <s v="02-02-01-004-002"/>
    <n v="16"/>
    <s v="Materiales y suministros - Productos metálicos elaborados (excepto maquinaria y equipo)"/>
    <s v="BROCAS DE  ACERO PARA METAL DIAMETRO  3/8&quot;"/>
    <n v="27111543"/>
    <s v="Selección abreviada subasta inversa (No disponible)"/>
    <n v="3"/>
    <n v="3"/>
    <n v="25"/>
    <n v="112500"/>
    <s v="UNIDAD"/>
    <s v="NO SOLICITADAS"/>
  </r>
  <r>
    <x v="7"/>
    <s v="02-02-01-004-002"/>
    <n v="16"/>
    <s v="Materiales y suministros - Productos metálicos elaborados (excepto maquinaria y equipo)"/>
    <s v="SOCKET SLIM T-8"/>
    <n v="39121311"/>
    <s v="Selección abreviada subasta inversa (No disponible)"/>
    <n v="3"/>
    <n v="3"/>
    <n v="50"/>
    <n v="75000"/>
    <s v="UNIDAD"/>
    <s v="NO SOLICITADAS"/>
  </r>
  <r>
    <x v="7"/>
    <s v="02-02-01-004-002"/>
    <n v="16"/>
    <s v="Materiales y suministros - Productos metálicos elaborados (excepto maquinaria y equipo)"/>
    <s v="SOCKET GU-10"/>
    <n v="39121311"/>
    <s v="Selección abreviada subasta inversa (No disponible)"/>
    <n v="3"/>
    <n v="3"/>
    <n v="150"/>
    <n v="360000"/>
    <s v="UNIDAD"/>
    <s v="NO SOLICITADAS"/>
  </r>
  <r>
    <x v="7"/>
    <s v="02-02-01-004-002"/>
    <n v="10"/>
    <s v="Materiales y suministros - Productos metálicos elaborados (excepto maquinaria y equipo)"/>
    <s v="CANALETA METALICA 10X4 POR TRAMO DE 2.40 "/>
    <n v="30151703"/>
    <s v="Selección abreviada subasta inversa (No disponible)"/>
    <n v="3"/>
    <n v="3"/>
    <n v="100"/>
    <n v="3500000"/>
    <s v="UNIDAD"/>
    <s v="NO SOLICITADAS"/>
  </r>
  <r>
    <x v="7"/>
    <s v="02-02-02-005-004-01-1"/>
    <n v="10"/>
    <s v="Adquisición de servicios - Servicios generales de construcción de edificaciones residenciales"/>
    <s v="MANTENIMIENTO MEJORATIVO, REPARACION Y ADECUACIÓN DE LOS ALOJAMIENTOS MILITARES DE OFICIALES Y SUBOFICIALES DE LA FUERZA AÉREA COLOMBIANA EN LA GUARNICIÓN DE BOGOTÁ D.C"/>
    <n v="72102900"/>
    <s v="Selección abreviada menor cuantía"/>
    <n v="2"/>
    <n v="3"/>
    <n v="1"/>
    <n v="810000000"/>
    <s v="GLOBAL"/>
    <s v="NO SOLICITADAS"/>
  </r>
  <r>
    <x v="7"/>
    <s v="02-02-02-005-004-01-1"/>
    <n v="16"/>
    <s v="Adquisición de servicios - Servicios generales de construcción de edificaciones residenciales"/>
    <s v="MANTENIMIENTO MEJORATIVO, REPARACIÓN Y ADECUACIÓN DE LOS ALOJAMIENTOS MILITARES DE OFICIALES Y SUBOFICIALES DE LA FUERZA AEREA COLOMBIANA EN LA GUARNICION BOGOTPA D.C."/>
    <n v="72102900"/>
    <s v="Selección abreviada subasta inversa (No disponible)"/>
    <n v="1"/>
    <n v="10"/>
    <n v="1"/>
    <n v="360000000"/>
    <s v="GLOBAL"/>
    <s v="NO SOLICITADAS"/>
  </r>
  <r>
    <x v="7"/>
    <s v="02-02-02-005-004-01-2"/>
    <n v="10"/>
    <s v="Adquisición de servicios - Servicios generales de construcción de edificaciones no residenciales"/>
    <s v="VF. 2019 MANTENIMIENTO PREDICTIVO, DETECTIVO, Y CORRECTIVO INSTALACIONES COFAC "/>
    <n v="72102900"/>
    <s v="Selección abreviada menor cuantía"/>
    <n v="1"/>
    <n v="10"/>
    <n v="1"/>
    <n v="13000000"/>
    <s v="GLOBAL"/>
    <s v="SI APROBADAS"/>
  </r>
  <r>
    <x v="7"/>
    <s v="02-02-02-005-004-01-1"/>
    <n v="16"/>
    <s v="Adquisición de servicios - Servicios generales de construcción de edificaciones residenciales"/>
    <s v="VF. 2019 MANTENIMIENTO MEJORATIVO, REPARACIÓN Y ADECUACIÓN DE LOS ALOJAMIENTOS MILITARES DE OFICIALES Y SUBOFICIALES DE LA FUERZA AEREA COLOMBIANA EN LA GUARNICION BOGOTPA D.C."/>
    <n v="72102900"/>
    <s v="Selección abreviada subasta inversa (No disponible)"/>
    <n v="1"/>
    <n v="10"/>
    <n v="1"/>
    <n v="15000000"/>
    <s v="GLOBAL"/>
    <s v="SI APROBADAS"/>
  </r>
  <r>
    <x v="7"/>
    <s v="02-02-02-005-004-01-2"/>
    <n v="10"/>
    <s v="Adquisición de servicios - Servicios generales de construcción de edificaciones no residenciales"/>
    <s v="MANTENIMIENTO PREDICTIVO, DETECTIVO, Y CORRECTIVO INSTALACIONES COFAC "/>
    <n v="72102900"/>
    <s v="Selección abreviada menor cuantía"/>
    <n v="1"/>
    <n v="10"/>
    <n v="1"/>
    <n v="101000000"/>
    <s v="GLOBAL"/>
    <s v="NO SOLICITADAS"/>
  </r>
  <r>
    <x v="7"/>
    <s v="02-02-02-005-004-01-2"/>
    <n v="10"/>
    <s v="Adquisición de servicios - Servicios generales de construcción de edificaciones no residenciales"/>
    <s v="MANTENIMIENTO Y READECUACION DE CENTRO DE MEDIDA Y REDES."/>
    <n v="72102900"/>
    <s v="Selección abreviada menor cuantía"/>
    <n v="6"/>
    <n v="4"/>
    <n v="1"/>
    <n v="190000000"/>
    <s v="GLOBAL"/>
    <s v="NO SOLICITADAS"/>
  </r>
  <r>
    <x v="7"/>
    <s v="02-02-02-005-004-01-2"/>
    <n v="10"/>
    <s v="Adquisición de servicios - Servicios generales de construcción de edificaciones no residenciales"/>
    <s v="MANTENIMIENTO INSTALACIONES CASUB"/>
    <n v="72102900"/>
    <s v="Selección abreviada menor cuantía"/>
    <n v="1"/>
    <n v="11"/>
    <n v="1"/>
    <n v="100000000"/>
    <s v="GLOBAL"/>
    <s v="NO SOLICITADAS"/>
  </r>
  <r>
    <x v="7"/>
    <s v="02-02-02-005-004-01-2"/>
    <n v="10"/>
    <s v="Adquisición de servicios - Servicios generales de construcción de edificaciones no residenciales"/>
    <s v="MANTENIMIENTO INSTALACIONES CLOFA"/>
    <n v="72102900"/>
    <s v="Selección abreviada menor cuantía"/>
    <n v="1"/>
    <n v="11"/>
    <n v="1"/>
    <n v="100000000"/>
    <s v="GLOBAL"/>
    <s v="NO SOLICITADAS"/>
  </r>
  <r>
    <x v="7"/>
    <s v="02-02-02-005-004-01-2"/>
    <n v="10"/>
    <s v="Adquisición de servicios - Servicios generales de construcción de edificaciones no residenciales"/>
    <s v="APOYO MANTENIMIENTO Y ADECUACIÓN OFICINA ATENCIÓN CIUDADANA"/>
    <n v="72102900"/>
    <s v="Selección abreviada menor cuantía"/>
    <n v="1"/>
    <n v="11"/>
    <n v="1"/>
    <n v="60000000"/>
    <s v="GLOBAL"/>
    <s v="NO SOLICITADAS"/>
  </r>
  <r>
    <x v="7"/>
    <s v="02-02-02-006-003-04"/>
    <n v="10"/>
    <s v="Adquisición de servicios - Servicios de suministro de bebidas para su consumo dentro del establecimiento"/>
    <s v="SERVICIO DE CAFETERIA Y RESTAURANTE  PARA LAS ACTIVIDADES REFERENTES A LA CONMEMORACION DEL GRITO DE INDEPENDENCIA."/>
    <n v="90101501"/>
    <s v="Mínima cuantía"/>
    <n v="4"/>
    <n v="3"/>
    <n v="1"/>
    <n v="37000000"/>
    <s v="GLOBAL"/>
    <s v="NO SOLICITADAS"/>
  </r>
  <r>
    <x v="7"/>
    <s v="02-02-02-006-004"/>
    <n v="10"/>
    <s v="Adquisición de servicios - Servicios de transporte de pasajeros"/>
    <s v="SUBSIDIO DE TRANSPORTE ASISTENTES ADMINISTRATIVOS GESTIÓN DOCUMENTAL"/>
    <n v="93151611"/>
    <s v="CONTRATACIÓN DIRECTA"/>
    <n v="1"/>
    <n v="11"/>
    <n v="1"/>
    <n v="20200208"/>
    <s v="GLOBAL"/>
    <s v="NO SOLICITADAS"/>
  </r>
  <r>
    <x v="7"/>
    <s v="02-02-02-006-004"/>
    <n v="16"/>
    <s v="Adquisición de servicios - Servicios de transporte de pasajeros"/>
    <s v="TRANSPORTE OPERARIOS ESINS (PERSONAL 26 PAX)"/>
    <n v="78111803"/>
    <s v="Mínima cuantía"/>
    <n v="1"/>
    <n v="11"/>
    <n v="1"/>
    <n v="43680000"/>
    <s v="GLOBAL"/>
    <s v="NO SOLICITADAS"/>
  </r>
  <r>
    <x v="7"/>
    <s v="02-02-02-006-004"/>
    <n v="10"/>
    <s v="Adquisición de servicios - Servicios de transporte de pasajeros"/>
    <s v="SERVICIO DE TRANSPORTE DE PASAJEROS DESFILE 20 DE JULIO"/>
    <n v="78111803"/>
    <s v="Selección abreviada menor cuantía"/>
    <n v="3"/>
    <n v="8"/>
    <n v="1"/>
    <n v="83000000"/>
    <s v="GLOBAL"/>
    <s v="NO SOLICITADAS"/>
  </r>
  <r>
    <x v="7"/>
    <s v="02-02-02-006-008"/>
    <n v="10"/>
    <s v="Adquisición de servicios - Servicios postales y de mensajería"/>
    <s v="SERVICIO DE MENSAJERÍA NACIONAL E INTERNACIONAL EXPRESA PARA EL COMANDO DE LA FUERZA AÉREA COLOMBIANA A TRAVÉS DE LA UNIDAD DE CORRESPONDENCIA COFAC."/>
    <n v="78102203"/>
    <s v="Mínima cuantía"/>
    <n v="1"/>
    <n v="11"/>
    <n v="1"/>
    <n v="29321200"/>
    <s v="GLOBAL"/>
    <s v="NO SOLICITADAS"/>
  </r>
  <r>
    <x v="7"/>
    <s v="02-02-02-007-002-02-1"/>
    <n v="10"/>
    <s v="Adquisición de servicios - Servicios de administración de bienes inmuebles a comisión o por contrato"/>
    <s v="ADMINISTRACIONES ALOJAMIENTO MILITAR"/>
    <n v="80131801"/>
    <s v="Mínima cuantía"/>
    <n v="1"/>
    <n v="11"/>
    <n v="1"/>
    <n v="50000000"/>
    <s v="GLOBAL"/>
    <s v="NO SOLICITADAS"/>
  </r>
  <r>
    <x v="7"/>
    <s v="02-02-02-007-002-02-1"/>
    <n v="10"/>
    <s v="Adquisición de servicios - Servicios de administración de bienes inmuebles a comisión o por contrato"/>
    <s v="ADMINISTRACIÓN CASA LA FRANCIA"/>
    <n v="80131801"/>
    <s v="Mínima cuantía"/>
    <n v="1"/>
    <n v="11"/>
    <n v="1"/>
    <n v="4526550"/>
    <s v="GLOBAL"/>
    <s v="NO SOLICITADAS"/>
  </r>
  <r>
    <x v="7"/>
    <s v="02-02-02-007-002-02-1"/>
    <n v="10"/>
    <s v="Adquisición de servicios - Servicios de administración de bienes inmuebles a comisión o por contrato"/>
    <s v="ADMINISTRACIÓN FORFA"/>
    <n v="80131801"/>
    <s v="Solicitud de información a los Proveedores"/>
    <n v="1"/>
    <n v="11"/>
    <n v="1"/>
    <n v="70000000"/>
    <s v="GLOBAL"/>
    <s v="NO SOLICITADAS"/>
  </r>
  <r>
    <x v="7"/>
    <s v="02-02-02-008-002-01"/>
    <n v="10"/>
    <s v="Adquisición de servicios - Servicios jurídicos"/>
    <s v="APOYO CONTRATACIÓN SERVICIOS DE APOYO A LA GESTIÓN"/>
    <n v="80111620"/>
    <s v="Solicitud de información a los Proveedores"/>
    <n v="2"/>
    <n v="10"/>
    <n v="1"/>
    <n v="1270000000"/>
    <s v="GLOBAL"/>
    <s v="NO SOLICITADAS"/>
  </r>
  <r>
    <x v="7"/>
    <s v="02-02-02-008-003-01-1"/>
    <n v="10"/>
    <s v="Adquisición de servicios - Servicios de consultoría en administración y servicios de gestión"/>
    <s v="APOYO TALLER DE ALINEACIÓN ESTRATEGICA SEMEP"/>
    <n v="80101502"/>
    <s v="Mínima cuantía"/>
    <n v="1"/>
    <n v="11"/>
    <n v="1"/>
    <n v="70000000"/>
    <s v="GLOBAL"/>
    <s v="NO SOLICITADAS"/>
  </r>
  <r>
    <x v="7"/>
    <s v="02-02-02-008-004-01"/>
    <n v="10"/>
    <s v="Adquisición de servicios - Servicios de telefonía y otras telecomunicaciones"/>
    <s v="TELEFONIA MOVIL"/>
    <n v="81161703"/>
    <s v="Solicitud de información a los Proveedores"/>
    <n v="1"/>
    <n v="11"/>
    <n v="1"/>
    <n v="700000000"/>
    <s v="GLOBAL"/>
    <s v="NO SOLICITADAS"/>
  </r>
  <r>
    <x v="7"/>
    <s v="02-02-02-008-004-01"/>
    <n v="10"/>
    <s v="Adquisición de servicios - Servicios de telefonía y otras telecomunicaciones"/>
    <s v="TELEFONIA FIJA"/>
    <n v="81161703"/>
    <s v="Mínima cuantía"/>
    <n v="11"/>
    <n v="12"/>
    <n v="1"/>
    <n v="100000000"/>
    <s v="GLOBAL"/>
    <s v="NO SOLICITADAS"/>
  </r>
  <r>
    <x v="7"/>
    <s v="02-02-02-008-004-06"/>
    <n v="10"/>
    <s v="Adquisición de servicios - Servicios de programación, distribución y transmisión de programas"/>
    <s v="DIRECTV, CLARO YMODEM ETB"/>
    <n v="81161703"/>
    <s v="Mínima cuantía"/>
    <n v="11"/>
    <n v="12"/>
    <n v="1"/>
    <n v="80000000"/>
    <s v="GLOBAL"/>
    <s v="NO SOLICITADAS"/>
  </r>
  <r>
    <x v="7"/>
    <s v="02-02-02-008-005-02"/>
    <n v="16"/>
    <s v="Adquisición de servicios - Servicios de investigación y seguridad"/>
    <s v="SEGURIDAD Y VIGILANCIA ALOJAMIENTO MILITAR"/>
    <n v="92121504"/>
    <s v="Selección abreviada subasta inversa (No disponible)"/>
    <n v="1"/>
    <n v="11"/>
    <n v="1"/>
    <n v="328194715"/>
    <s v="GLOBAL"/>
    <s v="NO SOLICITADAS"/>
  </r>
  <r>
    <x v="7"/>
    <s v="02-02-02-008-005-02"/>
    <n v="10"/>
    <s v="Adquisición de servicios - Servicios de investigación y seguridad"/>
    <s v="VF. 2019 SERVICIO DE SEGURIDAD Y VIGILANCIA PRIVADA CON PERSONAL MASCULINO Y/O FEMENINO CON ARMA, PARA LAS DEPENDENCIAS ADSCRITAS AL CUARTEL GENERAL COFAC Y PREDIOS PERTENECIENTES A LA FAC."/>
    <n v="92121504"/>
    <s v="Selección abreviada subasta inversa (No disponible)"/>
    <n v="1"/>
    <n v="10"/>
    <n v="1"/>
    <n v="1444183319"/>
    <s v="GLOBAL"/>
    <s v="SI APROBADAS"/>
  </r>
  <r>
    <x v="7"/>
    <s v="02-02-02-008-005-02"/>
    <n v="10"/>
    <s v="Adquisición de servicios - Servicios de investigación y seguridad"/>
    <s v="APOYO SERVICIOS DE SEGURIDAD Y VIGILANCIA JEFSA"/>
    <n v="92121504"/>
    <s v="Selección abreviada subasta inversa (No disponible)"/>
    <n v="1"/>
    <n v="10"/>
    <n v="1"/>
    <n v="820758609"/>
    <s v="GLOBAL"/>
    <s v="NO SOLICITADAS"/>
  </r>
  <r>
    <x v="7"/>
    <s v="02-02-02-008-005-02"/>
    <n v="10"/>
    <s v="Adquisición de servicios - Servicios de investigación y seguridad"/>
    <s v="SERVICIO DE SEGURIDAD Y VIGILANCIA CASUB"/>
    <n v="92121504"/>
    <s v="Selección abreviada subasta inversa (No disponible)"/>
    <n v="1"/>
    <n v="11"/>
    <n v="1"/>
    <n v="150000000"/>
    <s v="GLOBAL"/>
    <s v="SI EN TRAMITE"/>
  </r>
  <r>
    <x v="7"/>
    <s v="02-02-02-008-005-02"/>
    <n v="10"/>
    <s v="Adquisición de servicios - Servicios de investigación y seguridad"/>
    <s v="SERVICIO DE SEGURIDAD Y VIGILANCIA SEDES BOGOTA Y VILLA DE LEYVA CLOFA"/>
    <n v="92121504"/>
    <s v="Selección abreviada subasta inversa (No disponible)"/>
    <n v="1"/>
    <n v="11"/>
    <n v="1"/>
    <n v="150000000"/>
    <s v="GLOBAL"/>
    <s v="SI EN TRAMITE"/>
  </r>
  <r>
    <x v="7"/>
    <s v="02-02-02-008-005-03"/>
    <n v="10"/>
    <s v="Adquisición de servicios - Servicios de limpieza"/>
    <s v="SERVICO DE ASEO PARA EL EDIFICIO COFAC Y DEPENDENCIAS ADSCRITAS"/>
    <n v="76111501"/>
    <s v="Selección abreviada - acuerdo marco"/>
    <n v="1"/>
    <n v="11"/>
    <n v="1"/>
    <n v="125714000"/>
    <s v="GLOBAL"/>
    <s v="NO SOLICITADAS"/>
  </r>
  <r>
    <x v="7"/>
    <s v="02-02-02-008-005-03"/>
    <n v="16"/>
    <s v="Adquisición de servicios - Servicios de limpieza"/>
    <s v="SERVICIO DE ASEO PARA EL EDIFICIO COFAC Y DEPENDENCIAS ADSCRITAS"/>
    <n v="76111501"/>
    <s v="Selección abreviada - acuerdo marco"/>
    <n v="12"/>
    <n v="11"/>
    <n v="1"/>
    <n v="113032557.99999997"/>
    <s v="GLOBAL"/>
    <s v="NO SOLICITADAS"/>
  </r>
  <r>
    <x v="7"/>
    <s v="02-02-02-008-005-03"/>
    <n v="10"/>
    <s v="Adquisición de servicios - Servicios de limpieza"/>
    <s v="VF. 2019 SERVICO DE ASEO PARA EL EDIFICIO COFAC Y DEPENDENCIAS ADSCRITAS"/>
    <n v="76111501"/>
    <s v="Selección abreviada - acuerdo marco"/>
    <n v="1"/>
    <n v="6"/>
    <n v="1"/>
    <n v="664800000"/>
    <s v="GLOBAL"/>
    <s v="SI APROBADAS"/>
  </r>
  <r>
    <x v="7"/>
    <s v="02-02-02-008-005-03"/>
    <n v="16"/>
    <s v="Adquisición de servicios - Servicios de limpieza"/>
    <s v="VF. 2019 SERVICO DE ASEO PARA EL EDIFICIO COFAC Y DEPENDENCIAS ADSCRITAS"/>
    <n v="76111501"/>
    <s v="Selección abreviada - acuerdo marco"/>
    <n v="1"/>
    <n v="6"/>
    <n v="1"/>
    <n v="226065117"/>
    <s v="GLOBAL"/>
    <s v="SI APROBADAS"/>
  </r>
  <r>
    <x v="7"/>
    <s v="02-02-02-008-005-03"/>
    <n v="10"/>
    <s v="Adquisición de servicios - Servicios de limpieza"/>
    <s v=" APOYO SERVICIOS DE ASEO ADMINSITRATIVO JEFSA"/>
    <n v="76111501"/>
    <s v="Selección abreviada - acuerdo marco"/>
    <n v="1"/>
    <n v="10"/>
    <n v="1"/>
    <n v="168000000"/>
    <s v="GLOBAL"/>
    <s v="NO SOLICITADAS"/>
  </r>
  <r>
    <x v="7"/>
    <s v="02-02-02-008-005-03"/>
    <n v="10"/>
    <s v="Adquisición de servicios - Servicios de limpieza"/>
    <s v="APOYO SERVICIOS DE ASEO ASISTENCIAL JEFSA"/>
    <n v="76111501"/>
    <s v="Mínima cuantía"/>
    <n v="1"/>
    <n v="10"/>
    <n v="1"/>
    <n v="192000000"/>
    <s v="GLOBAL"/>
    <s v="NO SOLICITADAS"/>
  </r>
  <r>
    <x v="7"/>
    <s v="02-02-02-009-007-09"/>
    <n v="10"/>
    <s v="Adquisición de servicios - Otros servicios diversos n. C. P."/>
    <s v="SERVICIO DE ALQUILER Y MONTAJE PARA ACTIVIDADES FAC - COMANDO DE LA FUERZA AEREA QUE CONSTA DE: CARPAS, SILLAS, TARIMAS, SONIDO, PRODUCCIÓN LOGISTICA"/>
    <n v="90101602"/>
    <s v="Selección abreviada menor cuantía"/>
    <n v="11"/>
    <n v="2"/>
    <n v="1"/>
    <n v="22000000"/>
    <s v="GLOBAL"/>
    <s v="NO SOLICITADAS"/>
  </r>
  <r>
    <x v="7"/>
    <s v="02-02-02-009-007-09"/>
    <n v="10"/>
    <s v="Adquisición de servicios - Otros servicios diversos n. C. P."/>
    <s v="VF. 2019 SERVICIO DE ALQUILER Y MONTAJE PARA ACTIVIDADES FAC - COMANDO DE LA FIERZA AEREA QUE CONSTA DE: CARPAS, SILLASM TARIMAS, SONIDO, PRODUCCIÓN LOGISTICA"/>
    <n v="90101602"/>
    <s v="Selección abreviada menor cuantía"/>
    <n v="11"/>
    <n v="2"/>
    <n v="1"/>
    <n v="68000000"/>
    <s v="GLOBAL"/>
    <s v="SI APROBADAS"/>
  </r>
  <r>
    <x v="7"/>
    <s v="02-02-02-008-006-03"/>
    <n v="10"/>
    <s v="Adquisición de servicios - Servicios de apoyo a la distribución de electricidad, gas y agua"/>
    <s v="ACUEDUCTO Y ALCANTARILLADO"/>
    <n v="83101500"/>
    <s v="CONTRATACIÓN DIRECTA"/>
    <n v="1"/>
    <n v="11"/>
    <n v="1"/>
    <n v="37230310"/>
    <s v="GLOBAL"/>
    <s v="NO SOLICITADAS"/>
  </r>
  <r>
    <x v="7"/>
    <s v="02-02-02-008-006-03"/>
    <n v="10"/>
    <s v="Adquisición de servicios - Servicios de apoyo a la distribución de electricidad, gas y agua"/>
    <s v="ENERGIA "/>
    <n v="83101800"/>
    <s v="CONTRATACIÓN DIRECTA"/>
    <n v="1"/>
    <n v="11"/>
    <n v="1"/>
    <n v="100000000"/>
    <s v="GLOBAL"/>
    <s v="NO SOLICITADAS"/>
  </r>
  <r>
    <x v="7"/>
    <s v="02-02-02-008-006-03"/>
    <n v="10"/>
    <s v="Adquisición de servicios - Servicios de apoyo a la distribución de electricidad, gas y agua"/>
    <s v="GAS NATURAL"/>
    <n v="83101600"/>
    <s v="CONTRATACIÓN DIRECTA"/>
    <n v="1"/>
    <n v="11"/>
    <n v="1"/>
    <n v="15000000"/>
    <s v="GLOBAL"/>
    <s v="NO SOLICITADAS"/>
  </r>
  <r>
    <x v="7"/>
    <s v="02-02-02-008-006-03"/>
    <n v="16"/>
    <s v="Adquisición de servicios - Servicios de apoyo a la distribución de electricidad, gas y agua"/>
    <s v="ACUEDUCTO Y ALCANTARILLADO"/>
    <n v="83101500"/>
    <s v="CONTRATACIÓN DIRECTA"/>
    <n v="1"/>
    <n v="11"/>
    <n v="1"/>
    <n v="29251214"/>
    <s v="GLOBAL"/>
    <s v="NO SOLICITADAS"/>
  </r>
  <r>
    <x v="7"/>
    <s v="02-02-02-008-006-03"/>
    <n v="16"/>
    <s v="Adquisición de servicios - Servicios de apoyo a la distribución de electricidad, gas y agua"/>
    <s v="ENERGIA "/>
    <n v="83101800"/>
    <s v="CONTRATACIÓN DIRECTA"/>
    <n v="1"/>
    <n v="11"/>
    <n v="1"/>
    <n v="25237311"/>
    <s v="GLOBAL"/>
    <s v="NO SOLICITADAS"/>
  </r>
  <r>
    <x v="7"/>
    <s v="02-02-02-008-006-03"/>
    <n v="16"/>
    <s v="Adquisición de servicios - Servicios de apoyo a la distribución de electricidad, gas y agua"/>
    <s v="GAS NATURAL"/>
    <n v="83101600"/>
    <s v="CONTRATACIÓN DIRECTA"/>
    <n v="1"/>
    <n v="11"/>
    <n v="1"/>
    <n v="5334515"/>
    <s v="GLOBAL"/>
    <s v="NO SOLICITADAS"/>
  </r>
  <r>
    <x v="7"/>
    <s v="02-02-02-008-007-01-5"/>
    <n v="10"/>
    <s v="Adquisición de servicios - Servicios de mantenimiento y reparación de otra maquinaria y otro equipo"/>
    <s v="SERVICIO DE MANTENIIMIENTO Y REPARACION DE  DE FOTOCOPIADORAS "/>
    <n v="81101707"/>
    <s v="Mínima cuantía"/>
    <n v="1"/>
    <n v="11"/>
    <n v="1"/>
    <n v="20000000"/>
    <s v="GLOBAL"/>
    <s v="NO SOLICITADAS"/>
  </r>
  <r>
    <x v="7"/>
    <s v="02-02-02-008-007-01-5"/>
    <n v="10"/>
    <s v="Adquisición de servicios - Servicios de mantenimiento y reparación de otra maquinaria y otro equipo"/>
    <s v="SERVICIO DE MANTENIMIENTO DE VIDEO BEAMS"/>
    <n v="81112306"/>
    <s v="Mínima cuantía"/>
    <n v="1"/>
    <n v="11"/>
    <n v="1"/>
    <n v="6000000"/>
    <s v="GLOBAL"/>
    <s v="NO SOLICITADAS"/>
  </r>
  <r>
    <x v="7"/>
    <s v="02-02-02-008-007-01-5"/>
    <n v="10"/>
    <s v="Adquisición de servicios - Servicios de mantenimiento y reparación de otra maquinaria y otro equipo"/>
    <s v="SERVCIO DE MANTENIMIENTO Y REPARACION DE DESTRUCTORAS DE PAPEL"/>
    <n v="81112306"/>
    <s v="Mínima cuantía"/>
    <n v="1"/>
    <n v="11"/>
    <n v="1"/>
    <n v="8000000"/>
    <s v="GLOBAL"/>
    <s v="NO SOLICITADAS"/>
  </r>
  <r>
    <x v="7"/>
    <s v="02-02-02-008-007-01-4"/>
    <n v="10"/>
    <s v="Adquisición de servicios - Servicios de mantenimiento y reparación de maquinaria y equipo de transporte"/>
    <s v="MANTENIMIENTO PREVENTIVO Y CORRECTIVO A TODO COSTO DE VEHICULOS COFAC"/>
    <n v="78181507"/>
    <s v="Mínima cuantía"/>
    <n v="1"/>
    <n v="10"/>
    <n v="1"/>
    <n v="430500000"/>
    <s v="GLOBAL"/>
    <s v="NO SOLICITADAS"/>
  </r>
  <r>
    <x v="7"/>
    <s v="02-02-02-008-007-01-4"/>
    <n v="10"/>
    <s v="Adquisición de servicios - Servicios de mantenimiento y reparación de maquinaria y equipo de transporte"/>
    <s v="MANTENIMIENTO PREVENTIVO Y CORRECTIVO A TODO COSTO DE MOTOS"/>
    <n v="78181507"/>
    <s v="Mínima cuantía"/>
    <n v="1"/>
    <n v="10"/>
    <n v="1"/>
    <n v="94000000"/>
    <s v="GLOBAL"/>
    <s v="NO SOLICITADAS"/>
  </r>
  <r>
    <x v="7"/>
    <s v="02-02-02-008-007-01-4"/>
    <n v="10"/>
    <s v="Adquisición de servicios - Servicios de mantenimiento y reparación de maquinaria y equipo de transporte"/>
    <s v="MANTENIMIENTO PREVENTIVO Y CORRECTIVO A TODO COSTO VEHICULOS  NISSAN"/>
    <n v="78181507"/>
    <s v="Selección abreviada menor cuantía"/>
    <n v="1"/>
    <n v="10"/>
    <n v="1"/>
    <n v="31000000"/>
    <s v="GLOBAL"/>
    <s v="NO SOLICITADAS"/>
  </r>
  <r>
    <x v="7"/>
    <s v="02-02-02-008-007-01-4"/>
    <n v="10"/>
    <s v="Adquisición de servicios - Servicios de mantenimiento y reparación de maquinaria y equipo de transporte"/>
    <s v="MANTENIMIENTO PREVENTIVO Y CORRECTIVO A TODO COSTO DE VEHICULOS MARCA TOYOTA"/>
    <n v="78181507"/>
    <s v="Selección abreviada menor cuantía"/>
    <n v="3"/>
    <n v="8"/>
    <n v="1"/>
    <n v="80000000"/>
    <s v="GLOBAL"/>
    <s v="NO SOLICITADAS"/>
  </r>
  <r>
    <x v="7"/>
    <s v="02-02-02-008-007-01-4"/>
    <n v="10"/>
    <s v="Adquisición de servicios - Servicios de mantenimiento y reparación de maquinaria y equipo de transporte"/>
    <s v="VF. 2019 MANTENIMIENTO PREVENTIVO Y CORRECTIVO A TODO COSTO DE VEHICULOS COFAC"/>
    <n v="78181507"/>
    <s v="Selección abreviada menor cuantía"/>
    <n v="1"/>
    <n v="10"/>
    <n v="1"/>
    <n v="66000000"/>
    <s v="GLOBAL"/>
    <s v="SI APROBADAS"/>
  </r>
  <r>
    <x v="7"/>
    <s v="02-02-02-008-007-01-4"/>
    <n v="10"/>
    <s v="Adquisición de servicios - Servicios de mantenimiento y reparación de maquinaria y equipo de transporte"/>
    <s v="VF. 2019 MANTENIMIENTO PREVENTIVO Y CORRECTIVO A TODO COSTO CAMIONETAS NISSAN"/>
    <n v="78181507"/>
    <s v="Selección abreviada menor cuantía"/>
    <n v="1"/>
    <n v="10"/>
    <n v="1"/>
    <n v="300000000"/>
    <s v="GLOBAL"/>
    <s v="SI APROBADAS"/>
  </r>
  <r>
    <x v="7"/>
    <s v="02-02-02-008-007-01-4"/>
    <n v="10"/>
    <s v="Adquisición de servicios - Servicios de mantenimiento y reparación de maquinaria y equipo de transporte"/>
    <s v="VF. 2019 MANTENIMIENTO PREVENTIVO Y CORRECTIVO A TODO COSTO DE MOTOS"/>
    <n v="78181507"/>
    <s v="Selección abreviada menor cuantía"/>
    <n v="1"/>
    <n v="10"/>
    <n v="1"/>
    <n v="66000000"/>
    <s v="GLOBAL"/>
    <s v="SI APROBADAS"/>
  </r>
  <r>
    <x v="7"/>
    <s v="02-02-02-008-007-01-5"/>
    <n v="10"/>
    <s v="Adquisición de servicios - Servicios de mantenimiento y reparación de otra maquinaria y otro equipo"/>
    <s v="MANTENIMIENTO ASCENSORES DE LAS DIFERENTES INSTALACIONES DE COFAC"/>
    <n v="72101506"/>
    <s v="Mínima cuantía"/>
    <n v="1"/>
    <n v="10"/>
    <n v="1"/>
    <n v="21000000"/>
    <s v="GLOBAL"/>
    <s v="NO SOLICITADAS"/>
  </r>
  <r>
    <x v="7"/>
    <s v="02-02-02-008-007-01-5"/>
    <n v="10"/>
    <s v="Adquisición de servicios - Servicios de mantenimiento y reparación de otra maquinaria y otro equipo"/>
    <s v="MANTENIMIENTO A TODO COSTO DE MOTOBOMBAS PARA EL ESCUADRON DE INSTALACIONES"/>
    <n v="72154109"/>
    <s v="Mínima cuantía"/>
    <n v="1"/>
    <n v="10"/>
    <n v="1"/>
    <n v="5515000"/>
    <s v="GLOBAL"/>
    <s v="NO SOLICITADAS"/>
  </r>
  <r>
    <x v="7"/>
    <s v="02-02-02-008-007-01-5"/>
    <n v="10"/>
    <s v="Adquisición de servicios - Servicios de mantenimiento y reparación de otra maquinaria y otro equipo"/>
    <s v="MANTENIMIENTO PLANTAS ELECTRICAS DE ALOJAMIENTO MILITAR E INSTALACIONES PERTENECIENTES AL CUARTEL GENERAL COFAC EN BOGOTA D.C."/>
    <n v="72151514"/>
    <s v="Mínima cuantía"/>
    <n v="1"/>
    <n v="10"/>
    <n v="1"/>
    <n v="1845490"/>
    <s v="GLOBAL"/>
    <s v="NO SOLICITADAS"/>
  </r>
  <r>
    <x v="7"/>
    <s v="02-02-02-008-007-01-5"/>
    <n v="10"/>
    <s v="Adquisición de servicios - Servicios de mantenimiento y reparación de otra maquinaria y otro equipo"/>
    <s v="MANTENIMIENTO DE AIRES ACONDICIONADOS PARA COFAC Y DEMAS DEPENDENCIAS ADSCRITAS A COFAC"/>
    <n v="72101511"/>
    <s v="Mínima cuantía"/>
    <n v="1"/>
    <n v="10"/>
    <n v="1"/>
    <n v="12400000"/>
    <s v="GLOBAL"/>
    <s v="NO SOLICITADAS"/>
  </r>
  <r>
    <x v="7"/>
    <s v="02-02-02-008-007-01-5"/>
    <n v="16"/>
    <s v="Adquisición de servicios - Servicios de mantenimiento y reparación de otra maquinaria y otro equipo"/>
    <s v="MANTENIMIENTO GASODOMESTICOS Y REDES DE GAS DOMICILIARIA"/>
    <n v="72102900"/>
    <s v="Selección abreviada subasta inversa (No disponible)"/>
    <n v="1"/>
    <n v="10"/>
    <n v="1"/>
    <n v="17989000"/>
    <s v="GLOBAL"/>
    <s v="NO SOLICITADAS"/>
  </r>
  <r>
    <x v="7"/>
    <s v="02-02-02-008-007-01-5"/>
    <n v="10"/>
    <s v="Adquisición de servicios - Servicios de mantenimiento y reparación de otra maquinaria y otro equipo"/>
    <s v="MANTENIMIENTO, DESINFECCION Y LAVADO DE TANQUES DE AGUA"/>
    <n v="76101501"/>
    <s v="Mínima cuantía"/>
    <n v="3"/>
    <n v="8"/>
    <n v="1"/>
    <n v="25000000"/>
    <s v="GLOBAL"/>
    <s v="NO SOLICITADAS"/>
  </r>
  <r>
    <x v="7"/>
    <s v="02-02-02-008-007-01-5"/>
    <n v="16"/>
    <s v="Adquisición de servicios - Servicios de mantenimiento y reparación de otra maquinaria y otro equipo"/>
    <s v="MANTENIMIENTO SISTEMA DE CITOFONIA ALOJAMIENTO MILITAR"/>
    <n v="81111803"/>
    <s v="Mínima cuantía"/>
    <n v="3"/>
    <n v="3"/>
    <n v="1"/>
    <n v="29680000"/>
    <s v="GLOBAL"/>
    <s v="NO SOLICITADAS"/>
  </r>
  <r>
    <x v="7"/>
    <s v="02-02-02-008-007-01-5"/>
    <n v="10"/>
    <s v="Adquisición de servicios - Servicios de mantenimiento y reparación de otra maquinaria y otro equipo"/>
    <s v="MANTENIMIENTO PREVENTIVO Y CORRECTIVO A TODO DE ELEVADORES DE VEHICULOS, EQUIPO DE MONTALLANTAS, COMPRESORES Y ACTUALIZACION DE ESCANER AUTOMOTRIZ "/>
    <n v="73152101"/>
    <s v="Mínima cuantía"/>
    <n v="3"/>
    <n v="4"/>
    <n v="1"/>
    <n v="6000000"/>
    <s v="GLOBAL"/>
    <s v="NO SOLICITADAS"/>
  </r>
  <r>
    <x v="7"/>
    <s v="02-02-02-008-007-01-5"/>
    <n v="10"/>
    <s v="Adquisición de servicios - Servicios de mantenimiento y reparación de otra maquinaria y otro equipo"/>
    <s v="VF. 2019 MANTENIMIENTO ASCENSORES DE LAS DIFERENTES INSTALACIONES DE COFAC"/>
    <n v="72101506"/>
    <s v="Mínima cuantía"/>
    <n v="1"/>
    <n v="10"/>
    <n v="1"/>
    <n v="60000000"/>
    <s v="GLOBAL"/>
    <s v="SI APROBADAS"/>
  </r>
  <r>
    <x v="7"/>
    <s v="02-02-02-008-007-01-5"/>
    <n v="10"/>
    <s v="Adquisición de servicios - Servicios de mantenimiento y reparación de otra maquinaria y otro equipo"/>
    <s v="VF. 2019 MANTENIMIENTO A TODO COSTO DE MOTOBOMBAS PARA EL ESCUADRON DE INSTALACIONES"/>
    <n v="72154109"/>
    <s v="Mínima cuantía"/>
    <n v="1"/>
    <n v="10"/>
    <n v="1"/>
    <n v="22485000"/>
    <s v="GLOBAL"/>
    <s v="SI APROBADAS"/>
  </r>
  <r>
    <x v="7"/>
    <s v="02-02-02-008-007-01-5"/>
    <n v="10"/>
    <s v="Adquisición de servicios - Servicios de mantenimiento y reparación de otra maquinaria y otro equipo"/>
    <s v="VF. 2019 MANTENIMIENTO PLANTAS ELECTRICAS DE ALOJAMIENTO MILITAR E INSTALACIONES PERTENECIENTES AL CUARTEL GENERAL COFAC EN BOGOTA D.C."/>
    <n v="72151514"/>
    <s v="Mínima cuantía"/>
    <n v="1"/>
    <n v="10"/>
    <n v="1"/>
    <n v="28622000"/>
    <s v="GLOBAL"/>
    <s v="SI APROBADAS"/>
  </r>
  <r>
    <x v="7"/>
    <s v="02-02-02-008-007-01-5"/>
    <n v="10"/>
    <s v="Adquisición de servicios - Servicios de mantenimiento y reparación de otra maquinaria y otro equipo"/>
    <s v="VF. 2019 MANTENIMIENTO DE AIRES ACONDICIONADOS PARA COFAC Y DEMAS DEPENDENCIAS ADSCRITAS A COFAC"/>
    <n v="72101511"/>
    <s v="Mínima cuantía"/>
    <n v="1"/>
    <n v="10"/>
    <n v="1"/>
    <n v="18600000"/>
    <s v="GLOBAL"/>
    <s v="SI APROBADAS"/>
  </r>
  <r>
    <x v="7"/>
    <s v="02-02-02-008-007-01-5"/>
    <n v="16"/>
    <s v="Adquisición de servicios - Servicios de mantenimiento y reparación de otra maquinaria y otro equipo"/>
    <s v="VF. 2019 MANTENIMIENTO GASODOMESTICOS Y REDES DE GAS DOMICILIARIA"/>
    <n v="72102900"/>
    <s v="Mínima cuantía"/>
    <n v="1"/>
    <n v="10"/>
    <n v="1"/>
    <n v="54699000"/>
    <s v="GLOBAL"/>
    <s v="SI APROBADAS"/>
  </r>
  <r>
    <x v="7"/>
    <s v="02-02-02-008-007-01-5"/>
    <n v="16"/>
    <s v="Adquisición de servicios - Servicios de mantenimiento y reparación de otra maquinaria y otro equipo"/>
    <s v="MANTENIMIENTO, DESINFECCION Y LAVADO DE TANQUES DE AGUA"/>
    <n v="76101501"/>
    <s v="Mínima cuantía"/>
    <n v="3"/>
    <n v="8"/>
    <n v="1"/>
    <n v="25000000"/>
    <s v="GLOBAL"/>
    <s v="NO SOLICITADAS"/>
  </r>
  <r>
    <x v="7"/>
    <s v="02-02-02-009-007-01"/>
    <n v="10"/>
    <s v="Adquisición de servicios - Servicios de lavado, limpieza y teñido"/>
    <s v="MANTENIMIENTO Y LIMPIEZA DE CORTINAS, TAPETES, CARPAS, MUEBLES Y ENSERES"/>
    <n v="72153600"/>
    <s v="Mínima cuantía"/>
    <n v="2"/>
    <n v="7"/>
    <n v="1"/>
    <n v="15000000"/>
    <s v="GLOBAL"/>
    <s v="NO SOLICITADAS"/>
  </r>
  <r>
    <x v="7"/>
    <s v="02-02-02-008-007-01-1"/>
    <n v="10"/>
    <s v="Adquisición de servicios - Servicios de mantenimiento y reparación de productos metálicos elaborados, excepto maquinaria y equipo"/>
    <s v="RECARGA Y REPARACION DE EXTINTORES "/>
    <n v="72101516"/>
    <s v="Selección abreviada subasta inversa (No disponible)"/>
    <n v="3"/>
    <n v="3"/>
    <n v="1"/>
    <n v="40000000"/>
    <s v="GLOBAL"/>
    <s v="NO SOLICITADAS"/>
  </r>
  <r>
    <x v="7"/>
    <s v="02-02-02-009-003-01"/>
    <n v="10"/>
    <s v="Adquisición de servicios - Servicios de salud humana"/>
    <s v="SERVICIO DE AMBULANCIAS PARA EL CUARTEL GENERAL COFAC "/>
    <n v="92101902"/>
    <s v="Selección abreviada subasta inversa (No disponible)"/>
    <n v="3"/>
    <n v="3"/>
    <n v="1"/>
    <n v="6328547"/>
    <s v="GLOBAL"/>
    <s v="NO SOLICITADAS"/>
  </r>
  <r>
    <x v="7"/>
    <s v="02-02-02-009-003-01"/>
    <n v="10"/>
    <s v="Adquisición de servicios - Servicios de salud humana"/>
    <s v="VF. 2019 SERVICIO DE AMBULANCIAS PARA EL CUARTEL GENERAL COFAC "/>
    <n v="92101902"/>
    <s v="Selección abreviada subasta inversa (No disponible)"/>
    <n v="3"/>
    <n v="3"/>
    <n v="1"/>
    <n v="15920000"/>
    <s v="GLOBAL"/>
    <s v="SI APROBADAS"/>
  </r>
  <r>
    <x v="7"/>
    <s v="02-02-02-008-005-03"/>
    <n v="10"/>
    <s v="Adquisición de servicios - Servicios de limpieza"/>
    <s v="SERVICIO DE FUMIGACIÓN  Y DESRATIZACIÓN"/>
    <n v="72102103"/>
    <s v="Selección abreviada - acuerdo marco"/>
    <n v="11"/>
    <n v="0"/>
    <n v="1"/>
    <n v="9486000"/>
    <s v="GLOBAL"/>
    <s v="NO SOLICITADAS"/>
  </r>
  <r>
    <x v="7"/>
    <s v="02-02-02-008-005-03"/>
    <n v="16"/>
    <s v="Adquisición de servicios - Servicios de limpieza"/>
    <s v="SERVICIO DE FUMIGACIÓN  Y DESRATIZACIÓN"/>
    <n v="72102103"/>
    <s v="Selección abreviada menor cuantía"/>
    <n v="1"/>
    <n v="11"/>
    <n v="1"/>
    <n v="35280000"/>
    <s v="GLOBAL"/>
    <s v="NO SOLICITADAS"/>
  </r>
  <r>
    <x v="7"/>
    <s v="02-02-02-008-005-03"/>
    <n v="16"/>
    <s v="Adquisición de servicios - Servicios de limpieza"/>
    <s v="VF. 2019 SERVICIO DE FUMIGACIÓN  Y DESRATIZACIÓN"/>
    <n v="72102103"/>
    <s v="Selección abreviada menor cuantía"/>
    <n v="1"/>
    <n v="6"/>
    <n v="1"/>
    <n v="30000000"/>
    <s v="GLOBAL"/>
    <s v="SI APROBADAS"/>
  </r>
  <r>
    <x v="7"/>
    <s v="02-02-02-008-005-02"/>
    <n v="10"/>
    <s v="Adquisición de servicios - Servicios de investigación y seguridad"/>
    <s v="COSTOS BOLSA Y COMISION DEL SERVICIO DE SEGURIDAD Y VIGILANCIA"/>
    <n v="92121500"/>
    <s v="Selección abreviada subasta inversa (No disponible)"/>
    <n v="1"/>
    <n v="11"/>
    <n v="1"/>
    <n v="34581681"/>
    <s v="GLOBAL"/>
    <s v="NO SOLICITADAS"/>
  </r>
  <r>
    <x v="7"/>
    <s v="02-02-02-008-005-02"/>
    <n v="10"/>
    <s v="Adquisición de servicios - Servicios de investigación y seguridad"/>
    <s v="VF. 2019 COSTOS BOLSA Y COMISION DEL SERVICIO DE SEGURIDAD Y VIGILANCIA"/>
    <n v="92121500"/>
    <s v="Selección abreviada subasta inversa (No disponible)"/>
    <n v="1"/>
    <n v="11"/>
    <n v="1"/>
    <n v="21235000"/>
    <s v="GLOBAL"/>
    <s v="SI APROBADAS"/>
  </r>
  <r>
    <x v="7"/>
    <s v="02-02-02-009-007-09"/>
    <n v="10"/>
    <s v="Adquisición de servicios - Otros servicios diversos n. C. P."/>
    <s v="SERVICIO DE LOCALIZACIÓN SATELITAL (AVL) PARA LOS VEHICULOS DEL CUARTEL GENERAL COFAC Y DEPENDENCIAS ADSCRITAS"/>
    <n v="92121701"/>
    <s v="Mínima cuantía"/>
    <n v="1"/>
    <n v="10"/>
    <n v="1"/>
    <n v="15076100"/>
    <s v="GLOBAL"/>
    <s v="NO SOLICITADAS"/>
  </r>
  <r>
    <x v="7"/>
    <s v="02-02-02-009-007-01"/>
    <n v="16"/>
    <s v="Adquisición de servicios - Servicios de lavado, limpieza y teñido"/>
    <s v="VF. 2019 SERVICIO DE LAVANDERIA"/>
    <n v="91111502"/>
    <s v="Mínima cuantía"/>
    <n v="12"/>
    <n v="12"/>
    <n v="1"/>
    <n v="19080000"/>
    <s v="GLOBAL"/>
    <s v="SI APROBADAS"/>
  </r>
  <r>
    <x v="7"/>
    <s v="02-02-02-009-007-09"/>
    <n v="10"/>
    <s v="Adquisición de servicios - Otros servicios diversos n. C. P."/>
    <s v="VF. 2019 SERVICIO DE LOCALIZACIÓN SATELITAL (AVL) PARA LOS VEHICULOS DEL CUARTEL GENERAL COFAC Y DEPENDENCIAS ADSCRITAS"/>
    <n v="92121701"/>
    <s v="Mínima cuantía"/>
    <n v="1"/>
    <n v="10"/>
    <n v="1"/>
    <n v="114923900"/>
    <s v="GLOBAL"/>
    <s v="SI APROBADAS"/>
  </r>
  <r>
    <x v="7"/>
    <s v="02-02-02-010"/>
    <n v="10"/>
    <s v="Adquisición de servicios - Viáticos de los funcionarios en comisión"/>
    <s v="VIATICOS Y GASTOS AL INTERIOR DEL PAIS"/>
    <n v="90111501"/>
    <s v="Mínima cuantía"/>
    <n v="3"/>
    <n v="3"/>
    <n v="1"/>
    <n v="233254754"/>
    <s v="GLOBAL"/>
    <s v="NO SOLICITADAS"/>
  </r>
  <r>
    <x v="7"/>
    <s v="02-02-02-010"/>
    <n v="10"/>
    <s v="Adquisición de servicios - Viáticos de los funcionarios en comisión"/>
    <s v="APOYO VIATICOS FERIA AERONÁUTICA "/>
    <n v="90111501"/>
    <s v="Mínima cuantía"/>
    <n v="1"/>
    <n v="11"/>
    <n v="1"/>
    <n v="250000000"/>
    <s v="GLOBAL"/>
    <s v="NO SOLICITADAS"/>
  </r>
  <r>
    <x v="7"/>
    <s v="08-01-02-001"/>
    <n v="10"/>
    <s v="Impuestos - Impuesto predial"/>
    <s v="IMPUESTO PREDIAL- COFAC"/>
    <n v="93161601"/>
    <s v="Solicitud de información a los Proveedores"/>
    <n v="1"/>
    <n v="1"/>
    <n v="1"/>
    <n v="806646331"/>
    <s v="GLOBAL"/>
    <s v="NO SOLICITADAS"/>
  </r>
  <r>
    <x v="7"/>
    <s v="08-01-02-006"/>
    <n v="10"/>
    <s v="Impuestos - Impuesto sobre vehículos automotores"/>
    <s v="IMPUESTOS VEHICULOS"/>
    <n v="93161701"/>
    <s v="Solicitud de información a los Proveedores"/>
    <n v="1"/>
    <n v="4"/>
    <n v="1"/>
    <n v="10800000"/>
    <s v="GLOBAL"/>
    <s v="NO SOLICITADAS"/>
  </r>
  <r>
    <x v="7"/>
    <s v="08-04-03"/>
    <n v="10"/>
    <s v="Contribuciones - Contribución nacional de valorización"/>
    <s v="PAGO DE VALORIZACION AL PREDIO LA MARIA"/>
    <n v="93161601"/>
    <s v="Solicitud de información a los Proveedores"/>
    <n v="1"/>
    <n v="1"/>
    <n v="1"/>
    <n v="20000000"/>
    <s v="GLOBAL"/>
    <s v="NO SOLICITADAS"/>
  </r>
  <r>
    <x v="7"/>
    <s v="02-02-01-003-008-09"/>
    <n v="16"/>
    <s v="Materiales y suministros - Otros artículos manufacturados n. C. P."/>
    <s v="ESCUDOS DE FIDELIDAD"/>
    <n v="49101700"/>
    <s v="Mínima cuantía"/>
    <n v="1"/>
    <n v="4"/>
    <n v="60"/>
    <n v="553320"/>
    <s v="UNIDAD"/>
    <s v="NO SOLICITADAS"/>
  </r>
  <r>
    <x v="7"/>
    <s v="02-02-01-003-008-09"/>
    <n v="16"/>
    <s v="Materiales y suministros - Otros artículos manufacturados n. C. P."/>
    <s v="PLACAS DE RECONOCIMIENTO (ALUMNOS E INSTRUCCIÓN MILITAR)"/>
    <n v="49101704"/>
    <s v="Mínima cuantía"/>
    <n v="1"/>
    <n v="4"/>
    <n v="40"/>
    <n v="4020000"/>
    <s v="UNIDAD"/>
    <s v="NO SOLICITADAS"/>
  </r>
  <r>
    <x v="7"/>
    <s v="02-02-01-003-008-09"/>
    <n v="16"/>
    <s v="Materiales y suministros - Otros artículos manufacturados n. C. P."/>
    <s v="BROCHA CERDA MONA DE 3&quot;"/>
    <n v="31211904"/>
    <s v="Selección abreviada subasta inversa (No disponible)"/>
    <n v="3"/>
    <n v="3"/>
    <n v="35"/>
    <n v="248500"/>
    <s v="UNIDAD"/>
    <s v="NO SOLICITADAS"/>
  </r>
  <r>
    <x v="7"/>
    <s v="02-02-01-003-008-09"/>
    <n v="16"/>
    <s v="Materiales y suministros - Otros artículos manufacturados n. C. P."/>
    <s v="BROCHA CERDA MONA DE 2&quot;"/>
    <n v="31211904"/>
    <s v="Selección abreviada subasta inversa (No disponible)"/>
    <n v="3"/>
    <n v="3"/>
    <n v="35"/>
    <n v="122500"/>
    <s v="UNIDAD"/>
    <s v="NO SOLICITADAS"/>
  </r>
  <r>
    <x v="7"/>
    <s v="02-02-01-003-008-09"/>
    <n v="16"/>
    <s v="Materiales y suministros - Otros artículos manufacturados n. C. P."/>
    <s v="BROCHA CERDA MONA DE 1&quot;"/>
    <n v="31211904"/>
    <s v="Selección abreviada subasta inversa (No disponible)"/>
    <n v="3"/>
    <n v="3"/>
    <n v="35"/>
    <n v="91875"/>
    <s v="UNIDAD"/>
    <s v="NO SOLICITADAS"/>
  </r>
  <r>
    <x v="7"/>
    <s v="02-02-01-003-008-09"/>
    <n v="16"/>
    <s v="Materiales y suministros - Otros artículos manufacturados n. C. P."/>
    <s v="RODILLO DE ELPA DE 9&quot;"/>
    <n v="31211906"/>
    <s v="Selección abreviada subasta inversa (No disponible)"/>
    <n v="3"/>
    <n v="3"/>
    <n v="35"/>
    <n v="400575"/>
    <s v="UNIDAD"/>
    <s v="NO SOLICITADAS"/>
  </r>
  <r>
    <x v="7"/>
    <s v="02-02-01-003-008-09"/>
    <n v="16"/>
    <s v="Materiales y suministros - Otros artículos manufacturados n. C. P."/>
    <s v="RODILLO DE ELPA DE 6&quot;"/>
    <n v="31211906"/>
    <s v="Selección abreviada subasta inversa (No disponible)"/>
    <n v="3"/>
    <n v="3"/>
    <n v="35"/>
    <n v="249900"/>
    <s v="UNIDAD"/>
    <s v="NO SOLICITADAS"/>
  </r>
  <r>
    <x v="7"/>
    <s v="02-02-01-003-008-09"/>
    <n v="16"/>
    <s v="Materiales y suministros - Otros artículos manufacturados n. C. P."/>
    <s v="RODILLO DE ELPA DE 2''"/>
    <n v="31211906"/>
    <s v="Selección abreviada subasta inversa (No disponible)"/>
    <n v="3"/>
    <n v="3"/>
    <n v="35"/>
    <n v="216825"/>
    <s v="UNIDAD"/>
    <s v="NO SOLICITADAS"/>
  </r>
  <r>
    <x v="7"/>
    <s v="02-02-01-003-006-09"/>
    <n v="10"/>
    <s v="Materiales y suministros - Otros productos plásticos"/>
    <s v="Cartucho original de tinta negra HP 950  CN049AL"/>
    <n v="44103105"/>
    <s v="Mínima cuantía"/>
    <n v="0"/>
    <n v="0"/>
    <n v="10"/>
    <n v="1348560"/>
    <s v="UNIDAD"/>
    <s v="NO SOLICITADAS"/>
  </r>
  <r>
    <x v="7"/>
    <s v="02-02-01-003-006-09"/>
    <n v="10"/>
    <s v="Materiales y suministros - Otros productos plásticos"/>
    <s v="Cartucho original de tinta cyan HP 951  CN050AL"/>
    <n v="44103105"/>
    <s v="Mínima cuantía"/>
    <n v="0"/>
    <n v="0"/>
    <n v="10"/>
    <n v="950460"/>
    <s v="UNIDAD"/>
    <s v="NO SOLICITADAS"/>
  </r>
  <r>
    <x v="7"/>
    <s v="02-02-01-003-006-09"/>
    <n v="10"/>
    <s v="Materiales y suministros - Otros productos plásticos"/>
    <s v="Cartucho original de tinta magenta HP 951  CN051AL"/>
    <n v="44103105"/>
    <s v="Mínima cuantía"/>
    <n v="0"/>
    <n v="0"/>
    <n v="10"/>
    <n v="954790"/>
    <s v="UNIDAD"/>
    <s v="NO SOLICITADAS"/>
  </r>
  <r>
    <x v="7"/>
    <s v="02-02-01-003-006-09"/>
    <n v="10"/>
    <s v="Materiales y suministros - Otros productos plásticos"/>
    <s v="Cartucho original de titna amarilla HP 951  CN052AL"/>
    <n v="44103105"/>
    <s v="Mínima cuantía"/>
    <n v="0"/>
    <n v="0"/>
    <n v="10"/>
    <n v="954790"/>
    <s v="UNIDAD"/>
    <s v="NO SOLICITADAS"/>
  </r>
  <r>
    <x v="7"/>
    <s v="02-02-01-003-006-09"/>
    <n v="10"/>
    <s v="Materiales y suministros - Otros productos plásticos"/>
    <s v="Cartucho de Inyección de Tinta negra HP 94 (C8765W)"/>
    <n v="44103105"/>
    <s v="Mínima cuantía"/>
    <n v="0"/>
    <n v="0"/>
    <n v="3"/>
    <n v="455448"/>
    <s v="UNIDAD"/>
    <s v="NO SOLICITADAS"/>
  </r>
  <r>
    <x v="7"/>
    <s v="02-02-01-003-006-09"/>
    <n v="10"/>
    <s v="Materiales y suministros - Otros productos plásticos"/>
    <s v="Cartucho de Inyección de Tinta negra HP 95 (C8766W)"/>
    <n v="44103105"/>
    <s v="Mínima cuantía"/>
    <n v="0"/>
    <n v="0"/>
    <n v="3"/>
    <n v="526212"/>
    <s v="UNIDAD"/>
    <s v="NO SOLICITADAS"/>
  </r>
  <r>
    <x v="7"/>
    <s v="02-02-02-008-007-01-4"/>
    <n v="10"/>
    <s v="Adquisición de servicios - Servicios de mantenimiento y reparación de maquinaria y equipo de transporte"/>
    <s v="mantenimiento a todo costo vehículos EPFAC"/>
    <n v="78181507"/>
    <s v="Mínima cuantía"/>
    <n v="0"/>
    <n v="0"/>
    <n v="1"/>
    <n v="12000000"/>
    <s v="GLOBAL"/>
    <s v="NO SOLICITADAS"/>
  </r>
  <r>
    <x v="7"/>
    <s v="02-01-01-003-008-01-1"/>
    <n v="10"/>
    <s v="Activos fijos - Asientos"/>
    <s v="SILLAS"/>
    <n v="56112104"/>
    <s v="Selección abreviada menor cuantía"/>
    <n v="6"/>
    <n v="0"/>
    <n v="30"/>
    <n v="9194700"/>
    <s v="UNIDAD"/>
    <s v=""/>
  </r>
  <r>
    <x v="7"/>
    <s v="02-02-01-003-005-01"/>
    <n v="10"/>
    <s v="Materiales y suministros - Pinturas y barnices y productos relacionados; colores para la pintura artística; tintas"/>
    <s v="TONER HEWLETT PACKARD #304A NEGRO CC530A"/>
    <n v="44103103"/>
    <n v="0"/>
    <n v="0"/>
    <n v="0"/>
    <n v="2"/>
    <n v="525000"/>
    <s v="UNIDAD"/>
    <s v=""/>
  </r>
  <r>
    <x v="7"/>
    <s v="02-02-01-003-005-01"/>
    <n v="10"/>
    <s v="Materiales y suministros - Pinturas y barnices y productos relacionados; colores para la pintura artística; tintas"/>
    <s v="TONER HEWLETT PACKARD #304A CYAN CC531A "/>
    <n v="44103103"/>
    <n v="0"/>
    <n v="0"/>
    <n v="0"/>
    <n v="2"/>
    <n v="588000"/>
    <s v="UNIDAD"/>
    <s v=""/>
  </r>
  <r>
    <x v="7"/>
    <s v="02-02-01-003-005-01"/>
    <n v="10"/>
    <s v="Materiales y suministros - Pinturas y barnices y productos relacionados; colores para la pintura artística; tintas"/>
    <s v="TONER HEWLETT PACKARD #304A YELLOW CC532A "/>
    <n v="44103103"/>
    <n v="0"/>
    <n v="0"/>
    <n v="0"/>
    <n v="2"/>
    <n v="588000"/>
    <s v="UNIDAD"/>
    <s v=""/>
  </r>
  <r>
    <x v="7"/>
    <s v="02-02-01-003-005-01"/>
    <n v="10"/>
    <s v="Materiales y suministros - Pinturas y barnices y productos relacionados; colores para la pintura artística; tintas"/>
    <s v="TONER HEWLETT PACKARD #304A MAGENTA CC533A "/>
    <n v="44103103"/>
    <n v="0"/>
    <n v="0"/>
    <n v="0"/>
    <n v="2"/>
    <n v="588000"/>
    <s v="UNIDAD"/>
    <s v=""/>
  </r>
  <r>
    <x v="7"/>
    <s v="02-02-01-003-005-01"/>
    <n v="10"/>
    <s v="Materiales y suministros - Pinturas y barnices y productos relacionados; colores para la pintura artística; tintas"/>
    <s v="TONER LEXMARK NEGRO  MS811DN"/>
    <n v="44103103"/>
    <n v="0"/>
    <n v="0"/>
    <n v="0"/>
    <n v="2"/>
    <n v="750000"/>
    <s v="UNIDAD"/>
    <s v=""/>
  </r>
  <r>
    <x v="7"/>
    <s v="02-02-01-003-005-01"/>
    <n v="10"/>
    <s v="Materiales y suministros - Pinturas y barnices y productos relacionados; colores para la pintura artística; tintas"/>
    <s v="TONER LEXMARK #T642 NEGRO 64018HL"/>
    <n v="44103103"/>
    <n v="0"/>
    <n v="0"/>
    <n v="0"/>
    <n v="2"/>
    <n v="750000"/>
    <s v="UNIDAD"/>
    <s v=""/>
  </r>
  <r>
    <x v="7"/>
    <s v="02-02-01-003-005-01"/>
    <n v="10"/>
    <s v="Materiales y suministros - Pinturas y barnices y productos relacionados; colores para la pintura artística; tintas"/>
    <s v="CARTUCHO HEWLETT PACKARD #55A NEGRO CE255A  PARA P3015"/>
    <n v="44103105"/>
    <n v="0"/>
    <n v="0"/>
    <n v="0"/>
    <n v="2"/>
    <n v="1210000"/>
    <s v="UNIDAD"/>
    <s v=""/>
  </r>
  <r>
    <x v="7"/>
    <s v="02-02-01-003-005-01"/>
    <n v="10"/>
    <s v="Materiales y suministros - Pinturas y barnices y productos relacionados; colores para la pintura artística; tintas"/>
    <s v="TONER DELL  3110cn/3115 cn  MF 790 MAGENTA"/>
    <n v="44103103"/>
    <n v="0"/>
    <n v="0"/>
    <n v="0"/>
    <n v="2"/>
    <n v="318000"/>
    <s v="UNIDAD"/>
    <s v=""/>
  </r>
  <r>
    <x v="7"/>
    <s v="02-02-01-003-005-01"/>
    <n v="10"/>
    <s v="Materiales y suministros - Pinturas y barnices y productos relacionados; colores para la pintura artística; tintas"/>
    <s v="TONER DELL  3110cn/3115 cn  NF555  YELLOW"/>
    <n v="44103103"/>
    <n v="0"/>
    <n v="0"/>
    <n v="0"/>
    <n v="2"/>
    <n v="318000"/>
    <s v="UNIDAD"/>
    <s v=""/>
  </r>
  <r>
    <x v="7"/>
    <s v="02-02-01-003-005-01"/>
    <n v="10"/>
    <s v="Materiales y suministros - Pinturas y barnices y productos relacionados; colores para la pintura artística; tintas"/>
    <s v="TONER DELL  3110cn/3115 cn  RF 012 CYAN"/>
    <n v="44103103"/>
    <n v="0"/>
    <n v="0"/>
    <n v="0"/>
    <n v="2"/>
    <n v="318000"/>
    <s v="UNIDAD"/>
    <s v=""/>
  </r>
  <r>
    <x v="7"/>
    <s v="02-02-01-003-005-01"/>
    <n v="10"/>
    <s v="Materiales y suministros - Pinturas y barnices y productos relacionados; colores para la pintura artística; tintas"/>
    <s v="TONER DELL  3110cn/3115 cn  PF 028 BLACK"/>
    <n v="44103103"/>
    <n v="0"/>
    <n v="0"/>
    <n v="0"/>
    <n v="2"/>
    <n v="318000"/>
    <s v="UNIDAD"/>
    <s v=""/>
  </r>
  <r>
    <x v="7"/>
    <s v="02-02-01-003-005-01"/>
    <n v="10"/>
    <s v="Materiales y suministros - Pinturas y barnices y productos relacionados; colores para la pintura artística; tintas"/>
    <s v="TONER FOTOCOPIADORA RICOH AFICIO MP3351 2220D"/>
    <n v="44103103"/>
    <n v="0"/>
    <n v="0"/>
    <n v="0"/>
    <n v="2"/>
    <n v="318000"/>
    <s v="UNIDAD"/>
    <s v=""/>
  </r>
  <r>
    <x v="7"/>
    <s v="02-02-02-005-004-01-2"/>
    <n v="10"/>
    <s v="Adquisición de servicios - Servicios generales de construcción de edificaciones no residenciales"/>
    <s v="MANTENIMIENTOS LOCATIVOS  ESINA"/>
    <n v="72101500"/>
    <s v="Selección abreviada menor cuantía"/>
    <n v="6"/>
    <n v="0"/>
    <n v="1"/>
    <n v="20000000"/>
    <s v="GLOBAL"/>
    <s v=""/>
  </r>
  <r>
    <x v="7"/>
    <s v="08-01-02-006"/>
    <n v="10"/>
    <s v="Impuestos - Impuesto sobre vehículos automotores"/>
    <s v="IMPUESTOS DE VEHICULOS"/>
    <n v="93161601"/>
    <s v="Mínima cuantía"/>
    <n v="0"/>
    <n v="0"/>
    <n v="1"/>
    <n v="2000000"/>
    <s v="GLOBAL"/>
    <s v=""/>
  </r>
  <r>
    <x v="7"/>
    <s v="02-02-02-009-006-05"/>
    <n v="10"/>
    <s v="Adquisición de servicios - Servicios deportivos y deportes recreativos"/>
    <s v="SERVICIO DE APOYO LOGÍSTICO PARA EFECTUAR LOS TRÁMITES Y DILIGENCIAS PARA LA INSCRIPCIÓN A LAS CARRERAS ATLETICAS PROGRAMADAS PARA EL AÑO 2019 EN LA CIUDAD DE BOGOTÁ, DE AUCERDO A LA FICHA TÉCNICA."/>
    <n v="90141502"/>
    <s v="CONTRATACIÓN DIRECTA"/>
    <n v="1"/>
    <n v="11"/>
    <n v="1"/>
    <n v="50000000"/>
    <s v="GLOBAL"/>
    <s v="NO SOLICITADAS"/>
  </r>
  <r>
    <x v="7"/>
    <s v="02-02-02-009-006-05"/>
    <n v="10"/>
    <s v="Adquisición de servicios - Servicios deportivos y deportes recreativos"/>
    <s v="SERVICIO DE APOYO LOGÍSTICO PARA EL JUZGAMIENTO DE ENCUENTROS DEPORTIVOS DE FÚTBOL, BALONCESTO Y VOLEIBOL DEL TORNEO INTERNO COFAC."/>
    <n v="90141502"/>
    <s v="CONTRATACIÓN DIRECTA"/>
    <n v="1"/>
    <n v="11"/>
    <n v="1"/>
    <n v="10000000"/>
    <s v="GLOBAL"/>
    <s v="NO SOLICITADAS"/>
  </r>
  <r>
    <x v="7"/>
    <s v="02-01-01-003-008-01-1"/>
    <n v="10"/>
    <s v="Activos fijos - Asientos"/>
    <s v="Adquisición De Sillas Ergonomicas Giratorias Con Brazos Para El Centro De Operaciones Del Centro Nacional De Recuperacion De Personal"/>
    <n v="56101504"/>
    <s v="Mínima cuantía"/>
    <n v="0"/>
    <n v="0"/>
    <n v="10"/>
    <n v="4000000"/>
    <s v="UNIDAD"/>
    <s v=""/>
  </r>
  <r>
    <x v="7"/>
    <s v="02-02-01-003-005-01"/>
    <n v="10"/>
    <s v="Materiales y suministros - Pinturas y barnices y productos relacionados; colores para la pintura artística; tintas"/>
    <s v="Toner Cc 530a -- 304a"/>
    <n v="44103103"/>
    <s v="Mínima cuantía"/>
    <n v="0"/>
    <n v="0"/>
    <n v="5"/>
    <n v="2170000"/>
    <s v="UNIDAD"/>
    <s v=""/>
  </r>
  <r>
    <x v="7"/>
    <s v="02-02-01-003-005-01"/>
    <n v="10"/>
    <s v="Materiales y suministros - Pinturas y barnices y productos relacionados; colores para la pintura artística; tintas"/>
    <s v="Toner Ce505a   -- 05a"/>
    <n v="44103103"/>
    <s v="Mínima cuantía"/>
    <n v="0"/>
    <n v="0"/>
    <n v="3"/>
    <n v="1200000"/>
    <s v="UNIDAD"/>
    <s v=""/>
  </r>
  <r>
    <x v="7"/>
    <s v="02-02-01-003-005-01"/>
    <n v="10"/>
    <s v="Materiales y suministros - Pinturas y barnices y productos relacionados; colores para la pintura artística; tintas"/>
    <s v="Tonner 64018hl--  Lexmark"/>
    <n v="44103103"/>
    <s v="Mínima cuantía"/>
    <n v="0"/>
    <n v="0"/>
    <n v="3"/>
    <n v="4500000"/>
    <s v="UNIDAD"/>
    <s v=""/>
  </r>
  <r>
    <x v="7"/>
    <s v="02-02-02-005-004-01-1"/>
    <n v="10"/>
    <s v="Adquisición de servicios - Servicios generales de construcción de edificaciones residenciales"/>
    <s v="Mantenimiento Preventivo Y Correctivo De Todo El  Edificio Del Cnrp Interior Y Exterior"/>
    <n v="72101507"/>
    <s v="Mínima cuantía"/>
    <n v="0"/>
    <n v="0"/>
    <n v="1"/>
    <n v="40000000"/>
    <s v="GLOBAL"/>
    <s v=""/>
  </r>
  <r>
    <x v="7"/>
    <s v="02-02-02-008-004-01"/>
    <n v="10"/>
    <s v="Adquisición de servicios - Servicios de telefonía y otras telecomunicaciones"/>
    <s v="Telefonia Fija"/>
    <n v="83111500"/>
    <s v="Mínima cuantía"/>
    <n v="0"/>
    <n v="0"/>
    <n v="1"/>
    <n v="4320000"/>
    <s v="GLOBAL"/>
    <s v=""/>
  </r>
  <r>
    <x v="7"/>
    <s v="02-02-02-008-004-01"/>
    <n v="10"/>
    <s v="Adquisición de servicios - Servicios de telefonía y otras telecomunicaciones"/>
    <s v="Servicio De Television Satelital"/>
    <n v="83111800"/>
    <s v="Mínima cuantía"/>
    <n v="0"/>
    <n v="0"/>
    <n v="1"/>
    <n v="2200000"/>
    <s v="GLOBAL"/>
    <s v=""/>
  </r>
  <r>
    <x v="7"/>
    <s v="02-02-02-008-005-09-4"/>
    <n v="10"/>
    <s v="Adquisición de servicios - Servicios administrativos combinados de oficina"/>
    <s v="Digitalizacion Archivo Operacional Cnrp (15.000folios)"/>
    <n v="81112005"/>
    <s v="Mínima cuantía"/>
    <n v="0"/>
    <n v="0"/>
    <n v="1"/>
    <n v="5500000"/>
    <s v="GLOBAL"/>
    <s v=""/>
  </r>
  <r>
    <x v="7"/>
    <s v="02-02-02-008-007-01-4"/>
    <n v="10"/>
    <s v="Adquisición de servicios - Servicios de mantenimiento y reparación de maquinaria y equipo de transporte"/>
    <s v="Mantenimiento Preventivo Camionetas Hilux"/>
    <n v="78181500"/>
    <s v="Mínima cuantía"/>
    <n v="0"/>
    <n v="0"/>
    <n v="1"/>
    <n v="30000000"/>
    <s v="GLOBAL"/>
    <s v=""/>
  </r>
  <r>
    <x v="7"/>
    <s v="02-02-02-008-007-01-4"/>
    <n v="10"/>
    <s v="Adquisición de servicios - Servicios de mantenimiento y reparación de maquinaria y equipo de transporte"/>
    <s v="Mantenimiento Preventivo Camion Nqr"/>
    <n v="78181500"/>
    <s v="Mínima cuantía"/>
    <n v="0"/>
    <n v="0"/>
    <n v="1"/>
    <n v="3000000"/>
    <s v="GLOBAL"/>
    <s v=""/>
  </r>
  <r>
    <x v="7"/>
    <s v="02-02-02-008-007-01-4"/>
    <n v="10"/>
    <s v="Adquisición de servicios - Servicios de mantenimiento y reparación de maquinaria y equipo de transporte"/>
    <s v="Mantenimiento Preventivo Montacarga"/>
    <n v="78181500"/>
    <s v="Mínima cuantía"/>
    <n v="0"/>
    <n v="0"/>
    <n v="1"/>
    <n v="2500000"/>
    <s v="GLOBAL"/>
    <s v=""/>
  </r>
  <r>
    <x v="7"/>
    <s v="02-02-02-008-007-01-4"/>
    <n v="10"/>
    <s v="Adquisición de servicios - Servicios de mantenimiento y reparación de maquinaria y equipo de transporte"/>
    <s v="Mantenimiento Preventivo Cuatrimotos"/>
    <n v="78181500"/>
    <s v="Mínima cuantía"/>
    <n v="0"/>
    <n v="0"/>
    <n v="1"/>
    <n v="3000000"/>
    <s v="GLOBAL"/>
    <s v=""/>
  </r>
  <r>
    <x v="7"/>
    <s v="02-02-02-008-007-01-5"/>
    <n v="10"/>
    <s v="Adquisición de servicios - Servicios de mantenimiento y reparación de otra maquinaria y otro equipo"/>
    <s v="Mantenimiento Preventivo Y Correctivo Del  Todas Las Instalaciones Electricas Del Edificio Del Cnrp"/>
    <n v="73152108"/>
    <s v="Mínima cuantía"/>
    <n v="0"/>
    <n v="0"/>
    <n v="1"/>
    <n v="4000000"/>
    <s v="GLOBAL"/>
    <s v=""/>
  </r>
  <r>
    <x v="7"/>
    <s v="02-02-02-008-007-01-5"/>
    <n v="10"/>
    <s v="Adquisición de servicios - Servicios de mantenimiento y reparación de otra maquinaria y otro equipo"/>
    <s v="Mantenimiento Preventivo Y Correctivo De Los Aires Acondcionados Del Cnrp"/>
    <n v="40101701"/>
    <s v="Mínima cuantía"/>
    <n v="0"/>
    <n v="0"/>
    <n v="1"/>
    <n v="8000000"/>
    <s v="GLOBAL"/>
    <s v=""/>
  </r>
  <r>
    <x v="7"/>
    <s v="08-01-02-006"/>
    <n v="10"/>
    <s v="Impuestos - Impuesto sobre vehículos automotores"/>
    <s v="Impuesto De Las 03 Camionetas Toyota Hilux Del Cnrp"/>
    <n v="93161601"/>
    <s v="Mínima cuantía"/>
    <n v="0"/>
    <n v="0"/>
    <n v="1"/>
    <n v="185000"/>
    <s v="GLOBAL"/>
    <s v=""/>
  </r>
  <r>
    <x v="7"/>
    <s v="08-01-02-006"/>
    <n v="10"/>
    <s v="Impuestos - Impuesto sobre vehículos automotores"/>
    <s v="Impuesto Del Camion Nqr Del Cnrp"/>
    <n v="93161601"/>
    <s v="Mínima cuantía"/>
    <n v="0"/>
    <n v="0"/>
    <n v="1"/>
    <n v="80000"/>
    <s v="GLOBAL"/>
    <s v=""/>
  </r>
  <r>
    <x v="7"/>
    <s v="02-02-01-003-002-01"/>
    <n v="10"/>
    <s v="Materiales y suministros - Pasta de papel, papel y cartón"/>
    <s v="Rollo De Papel Calcio Para Plotter 100 Grs (36 Pulg. X 20 Mts)"/>
    <n v="44111800"/>
    <s v="Mínima cuantía"/>
    <n v="0"/>
    <n v="0"/>
    <n v="10"/>
    <n v="5272000"/>
    <s v="UNIDAD"/>
    <s v=""/>
  </r>
  <r>
    <x v="7"/>
    <s v="02-02-01-003-002-01"/>
    <n v="10"/>
    <s v="Materiales y suministros - Pasta de papel, papel y cartón"/>
    <s v="Rollo De Papel Calcio Para Plotter 100 Grs (42 Pulg. X 30 Mts)"/>
    <n v="44111800"/>
    <s v="Mínima cuantía"/>
    <n v="0"/>
    <n v="0"/>
    <n v="20"/>
    <n v="12980000"/>
    <s v="UNIDAD"/>
    <s v=""/>
  </r>
  <r>
    <x v="7"/>
    <s v="02-02-01-003-002-08"/>
    <n v="10"/>
    <s v="Materiales y suministros - Tipos de imprenta, planchas o cilindros, preparados para las artes gráficas, piedras litográficas impresas u otros elementos de impresión"/>
    <s v="Cabezal Negro Fotográfico Y Gris Para Plotter Ref. Hp 72 C9380 A"/>
    <n v="44111800"/>
    <s v="Mínima cuantía"/>
    <n v="0"/>
    <n v="0"/>
    <n v="4"/>
    <n v="2000000"/>
    <s v="UNIDAD"/>
    <s v=""/>
  </r>
  <r>
    <x v="7"/>
    <s v="02-02-01-003-002-08"/>
    <n v="10"/>
    <s v="Materiales y suministros - Tipos de imprenta, planchas o cilindros, preparados para las artes gráficas, piedras litográficas impresas u otros elementos de impresión"/>
    <s v="Cabezal Magenta Y Cian Para Plotter Ref. Hp 72 C9383 A"/>
    <n v="44111800"/>
    <s v="Mínima cuantía"/>
    <n v="0"/>
    <n v="0"/>
    <n v="4"/>
    <n v="2000000"/>
    <s v="UNIDAD"/>
    <s v=""/>
  </r>
  <r>
    <x v="7"/>
    <s v="02-02-01-003-002-08"/>
    <n v="10"/>
    <s v="Materiales y suministros - Tipos de imprenta, planchas o cilindros, preparados para las artes gráficas, piedras litográficas impresas u otros elementos de impresión"/>
    <s v="Cabezal Negro Mate Y Amarillo Para Plotter Ref. Hp 72 C9384 A"/>
    <n v="44111800"/>
    <s v="Mínima cuantía"/>
    <n v="0"/>
    <n v="0"/>
    <n v="4"/>
    <n v="2000000"/>
    <s v="UNIDAD"/>
    <s v=""/>
  </r>
  <r>
    <x v="7"/>
    <s v="02-02-01-003-002-08"/>
    <n v="10"/>
    <s v="Materiales y suministros - Tipos de imprenta, planchas o cilindros, preparados para las artes gráficas, piedras litográficas impresas u otros elementos de impresión"/>
    <s v="Cartucho Tinta Negra Mate Para Ploter Hp 72 130 ml Ref. C9403 A"/>
    <n v="44111800"/>
    <s v="Mínima cuantía"/>
    <n v="0"/>
    <n v="0"/>
    <n v="5"/>
    <n v="3000000"/>
    <s v="UNIDAD"/>
    <s v=""/>
  </r>
  <r>
    <x v="7"/>
    <s v="02-02-01-003-002-08"/>
    <n v="10"/>
    <s v="Materiales y suministros - Tipos de imprenta, planchas o cilindros, preparados para las artes gráficas, piedras litográficas impresas u otros elementos de impresión"/>
    <s v="Cartucho Tinta Negra Fotografico Para Plotter Hp 72 130 ml Ref.C9370A"/>
    <n v="44111800"/>
    <s v="Mínima cuantía"/>
    <n v="0"/>
    <n v="0"/>
    <n v="5"/>
    <n v="3000000"/>
    <s v="UNIDAD"/>
    <s v=""/>
  </r>
  <r>
    <x v="7"/>
    <s v="02-02-01-003-002-08"/>
    <n v="10"/>
    <s v="Materiales y suministros - Tipos de imprenta, planchas o cilindros, preparados para las artes gráficas, piedras litográficas impresas u otros elementos de impresión"/>
    <s v="Cartucho Tinta Cian Para Plotter Hp 72 130 ml Ref. C9371 A"/>
    <n v="44111800"/>
    <s v="Mínima cuantía"/>
    <n v="0"/>
    <n v="0"/>
    <n v="4"/>
    <n v="2400000"/>
    <s v="UNIDAD"/>
    <s v=""/>
  </r>
  <r>
    <x v="7"/>
    <s v="02-02-01-003-002-08"/>
    <n v="10"/>
    <s v="Materiales y suministros - Tipos de imprenta, planchas o cilindros, preparados para las artes gráficas, piedras litográficas impresas u otros elementos de impresión"/>
    <s v="Cartucho Tinta Magenta Para Plotter Hp 72 130 ml Ref. C9372 A"/>
    <n v="44111800"/>
    <s v="Mínima cuantía"/>
    <n v="0"/>
    <n v="0"/>
    <n v="4"/>
    <n v="2400000"/>
    <s v="UNIDAD"/>
    <s v=""/>
  </r>
  <r>
    <x v="7"/>
    <s v="02-02-01-003-002-08"/>
    <n v="10"/>
    <s v="Materiales y suministros - Tipos de imprenta, planchas o cilindros, preparados para las artes gráficas, piedras litográficas impresas u otros elementos de impresión"/>
    <s v="Cartucho Tinta Amarillo Para Plotter Hp 72 130 ml Ref. C9373A"/>
    <n v="44111800"/>
    <s v="Mínima cuantía"/>
    <n v="0"/>
    <n v="0"/>
    <n v="4"/>
    <n v="2400000"/>
    <s v="UNIDAD"/>
    <s v=""/>
  </r>
  <r>
    <x v="7"/>
    <s v="02-02-01-003-002-08"/>
    <n v="10"/>
    <s v="Materiales y suministros - Tipos de imprenta, planchas o cilindros, preparados para las artes gráficas, piedras litográficas impresas u otros elementos de impresión"/>
    <s v="Cartucho Tinta Gris Para Ploter Hp 72 130 ml Ref. C9374A"/>
    <n v="44111800"/>
    <s v="Mínima cuantía"/>
    <n v="0"/>
    <n v="0"/>
    <n v="5"/>
    <n v="3000000"/>
    <s v="UNIDAD"/>
    <s v=""/>
  </r>
  <r>
    <x v="7"/>
    <s v="02-01-01-003-008-01-2"/>
    <n v="10"/>
    <s v="Activos fijos - Muebles, del tipo utilizado en oficinas"/>
    <s v="_x000a_ Archivadores De Seguridad Con Clave"/>
    <n v="56101708"/>
    <s v="Mínima cuantía"/>
    <n v="3"/>
    <n v="3"/>
    <n v="1"/>
    <n v="3728000"/>
    <s v="UNIDAD"/>
    <s v=""/>
  </r>
  <r>
    <x v="7"/>
    <s v="02-01-01-003-008-01-2"/>
    <n v="10"/>
    <s v="Activos fijos - Muebles, del tipo utilizado en oficinas"/>
    <s v="_x000a_ Archivadores De Seguridad Con Clave"/>
    <n v="56101708"/>
    <s v="Mínima cuantía"/>
    <n v="3"/>
    <n v="3"/>
    <n v="1"/>
    <n v="3000000"/>
    <s v="UNIDAD"/>
    <s v=""/>
  </r>
  <r>
    <x v="7"/>
    <s v="02-02-01-004-007-03"/>
    <n v="10"/>
    <s v="Materiales y suministros - Radiorreceptores y receptores de televisión; aparatos para la grabación y reproducción de sonido y video; micrófonos, altavoces, amplificadores, etc."/>
    <s v="Audifonos para consola CCOFA"/>
    <n v="52161514"/>
    <s v="Mínima cuantía"/>
    <n v="0"/>
    <n v="0"/>
    <n v="51"/>
    <n v="22440000"/>
    <s v="UNIDAD"/>
    <s v=""/>
  </r>
  <r>
    <x v="7"/>
    <s v="02-02-01-004-007-03"/>
    <n v="10"/>
    <s v="Materiales y suministros - Radiorreceptores y receptores de televisión; aparatos para la grabación y reproducción de sonido y video; micrófonos, altavoces, amplificadores, etc."/>
    <s v="Conectores para audifonos de consola CCOFA"/>
    <n v="52161604"/>
    <s v="Mínima cuantía"/>
    <n v="0"/>
    <n v="0"/>
    <n v="12"/>
    <n v="7680000"/>
    <s v="UNIDAD"/>
    <s v=""/>
  </r>
  <r>
    <x v="7"/>
    <s v="02-02-01-004-008-03"/>
    <n v="10"/>
    <s v="Materiales y suministros - Instrumentos ópticos y equipo fotográfico; partes, piezas y accesorios"/>
    <s v="Lentes Oftalmologicos"/>
    <n v="42142902"/>
    <s v="Mínima cuantía"/>
    <n v="3"/>
    <n v="6"/>
    <n v="40"/>
    <n v="19200000"/>
    <s v="UNIDAD"/>
    <s v=""/>
  </r>
  <r>
    <x v="7"/>
    <s v="02-02-01-004-008-03"/>
    <n v="10"/>
    <s v="Materiales y suministros - Instrumentos ópticos y equipo fotográfico; partes, piezas y accesorios"/>
    <s v="Monturas Oftalmologicas"/>
    <n v="42142903"/>
    <s v="Mínima cuantía"/>
    <n v="3"/>
    <n v="6"/>
    <n v="40"/>
    <n v="3600000"/>
    <s v="UNIDAD"/>
    <s v=""/>
  </r>
  <r>
    <x v="7"/>
    <s v="02-02-02-008-005-09-5"/>
    <n v="10"/>
    <s v="Adquisición de servicios - Servicios auxiliares especializados de oficina"/>
    <s v="Digitalizacion de archivo"/>
    <n v="81112005"/>
    <s v="Mínima cuantía"/>
    <n v="0"/>
    <n v="0"/>
    <n v="1"/>
    <n v="80000000"/>
    <s v="GLOBAL"/>
    <s v=""/>
  </r>
  <r>
    <x v="7"/>
    <s v="02-02-02-010"/>
    <n v="10"/>
    <s v="Adquisición de servicios - Viáticos de los funcionarios en comisión"/>
    <s v="Auxilio de marcha y transporte por carretera GROEA"/>
    <n v="92111810"/>
    <s v="Selección abreviada menor cuantía"/>
    <n v="1"/>
    <n v="12"/>
    <n v="1"/>
    <n v="133684500"/>
    <s v="GLOBAL"/>
    <s v=""/>
  </r>
  <r>
    <x v="7"/>
    <s v="02-02-02-008-007-01-4"/>
    <n v="10"/>
    <s v="Adquisición de servicios - Servicios de mantenimiento y reparación de maquinaria y equipo de transporte"/>
    <s v="Mantenimiento y reparación motores de bote 55Hp"/>
    <n v="72154302"/>
    <s v="Mínima cuantía"/>
    <n v="6"/>
    <n v="3"/>
    <n v="1"/>
    <n v="8000000"/>
    <s v="GLOBAL"/>
    <s v=""/>
  </r>
  <r>
    <x v="7"/>
    <s v="02-01-01-004-003-09"/>
    <n v="10"/>
    <s v="Activos fijos - Otras máquinas para usos generales y sus partes y piezas"/>
    <s v="AIRE ACONDICIONADO 12000 BTU"/>
    <n v="40101701"/>
    <s v="Mínima cuantía"/>
    <n v="3"/>
    <n v="2"/>
    <n v="10"/>
    <n v="10000000"/>
    <s v="UNIDAD"/>
    <s v=""/>
  </r>
  <r>
    <x v="7"/>
    <s v="02-01-01-004-004-08"/>
    <n v="10"/>
    <s v="Activos fijos - Aparatos de uso doméstico y sus partes y piezas"/>
    <s v="SECADORA "/>
    <n v="47111503"/>
    <s v="Mínima cuantía"/>
    <n v="3"/>
    <n v="2"/>
    <n v="1"/>
    <n v="2000000"/>
    <s v="UNIDAD"/>
    <s v=""/>
  </r>
  <r>
    <x v="7"/>
    <s v="02-01-01-004-004-08"/>
    <n v="10"/>
    <s v="Activos fijos - Aparatos de uso doméstico y sus partes y piezas"/>
    <s v="NEVECON"/>
    <n v="52141501"/>
    <s v="Mínima cuantía"/>
    <n v="3"/>
    <n v="2"/>
    <n v="1"/>
    <n v="2000000"/>
    <s v="UNIDAD"/>
    <s v=""/>
  </r>
  <r>
    <x v="7"/>
    <s v="02-01-01-004-004-08"/>
    <n v="10"/>
    <s v="Activos fijos - Aparatos de uso doméstico y sus partes y piezas"/>
    <s v="LAVADORA "/>
    <n v="52141601"/>
    <s v="Mínima cuantía"/>
    <n v="3"/>
    <n v="2"/>
    <n v="6"/>
    <n v="12000000"/>
    <s v="UNIDAD"/>
    <s v=""/>
  </r>
  <r>
    <x v="7"/>
    <s v="02-02-02-005-004-01-1"/>
    <n v="10"/>
    <s v="Adquisición de servicios - Servicios generales de construcción de edificaciones residenciales"/>
    <s v="MANTENIMIENTO VIVIENDAS TIPO SHELTER"/>
    <n v="72111003"/>
    <s v="Mínima cuantía"/>
    <n v="3"/>
    <n v="2"/>
    <n v="1"/>
    <n v="10000000"/>
    <s v="GLOBAL"/>
    <s v=""/>
  </r>
  <r>
    <x v="7"/>
    <s v="02-02-02-008-007-01-5"/>
    <n v="10"/>
    <s v="Adquisición de servicios - Servicios de mantenimiento y reparación de otra maquinaria y otro equipo"/>
    <s v="MANTENIMIENTO AIRES ACONDICIONADOS "/>
    <n v="72101511"/>
    <s v="Mínima cuantía"/>
    <n v="3"/>
    <n v="2"/>
    <n v="1"/>
    <n v="5000000"/>
    <s v="GLOBAL"/>
    <s v=""/>
  </r>
  <r>
    <x v="7"/>
    <s v="02-02-02-010"/>
    <n v="10"/>
    <s v="Adquisición de servicios - Viáticos de los funcionarios en comisión"/>
    <s v="Viaticos y Gastos de viaje al interior OMEGA (ART)"/>
    <n v="92111810"/>
    <s v="Mínima cuantía"/>
    <n v="1"/>
    <n v="10"/>
    <n v="1"/>
    <n v="80000000"/>
    <s v="GLOBAL"/>
    <s v=""/>
  </r>
  <r>
    <x v="7"/>
    <s v="02-02-02-009-002-05"/>
    <n v="10"/>
    <s v="Adquisición de servicios - Servicios de educación superior (terciaria)"/>
    <s v="CONTRATACIÓN ENTRENAMIENTO DESORIENTADOR ESPACIAL "/>
    <n v="86101800"/>
    <s v="Selección abreviada menor cuantía"/>
    <n v="7"/>
    <n v="1"/>
    <n v="1"/>
    <n v="130000000"/>
    <s v="GLOBAL"/>
    <s v=""/>
  </r>
  <r>
    <x v="7"/>
    <s v="02-02-02-008-005-03"/>
    <n v="10"/>
    <s v="Adquisición de servicios - Servicios de limpieza"/>
    <s v="SERVICIO ASEO -  DIRES-SUINC-SUREC "/>
    <n v="76111501"/>
    <s v="Selección abreviada - acuerdo marco"/>
    <n v="1"/>
    <n v="12"/>
    <n v="1"/>
    <n v="36000000"/>
    <s v="GLOBAL"/>
    <s v="NO SOLICITADAS"/>
  </r>
  <r>
    <x v="7"/>
    <s v="02-02-02-008-007-01-4"/>
    <n v="10"/>
    <s v="Adquisición de servicios - Servicios de mantenimiento y reparación de maquinaria y equipo de transporte"/>
    <s v="MANTENIMIENTO TOYOTA BURBUJA"/>
    <n v="78181507"/>
    <s v="Mínima cuantía"/>
    <n v="1"/>
    <n v="12"/>
    <n v="1"/>
    <n v="8000000"/>
    <s v="GLOBAL"/>
    <s v="NO SOLICITADAS"/>
  </r>
  <r>
    <x v="7"/>
    <s v="02-02-02-010"/>
    <n v="10"/>
    <s v="Adquisición de servicios - Viáticos de los funcionarios en comisión"/>
    <s v="PROCESOS INCORPORACION CADETES Y ALUMNOS - DIRES"/>
    <n v="90121500"/>
    <s v="Solicitud de información a los Proveedores"/>
    <n v="1"/>
    <n v="12"/>
    <n v="1"/>
    <n v="99500000"/>
    <s v="GLOBAL"/>
    <s v="NO SOLICITADAS"/>
  </r>
  <r>
    <x v="7"/>
    <s v="02-02-02-006-004"/>
    <n v="10"/>
    <s v="Adquisición de servicios - Servicios de transporte de pasajeros"/>
    <s v="TRANSPORTE TERRESTRE ASPIRANTES + VIGENCIA FUTURA- DIRES "/>
    <n v="78111800"/>
    <s v="Mínima cuantía"/>
    <n v="2"/>
    <n v="10"/>
    <n v="1"/>
    <n v="30000000"/>
    <s v="GLOBAL"/>
    <s v="NO SOLICITADAS"/>
  </r>
  <r>
    <x v="7"/>
    <s v="02-02-02-006-004"/>
    <n v="10"/>
    <s v="Adquisición de servicios - Servicios de transporte de pasajeros"/>
    <s v="TRANSPORTE TERRESTRE CONSCRITPOS - DIRES  "/>
    <n v="78111800"/>
    <s v="Selección abreviada menor cuantía"/>
    <n v="2"/>
    <n v="10"/>
    <n v="1"/>
    <n v="200000000"/>
    <s v="GLOBAL"/>
    <s v="NO SOLICITADAS"/>
  </r>
  <r>
    <x v="7"/>
    <s v="02-02-02-008-005-02"/>
    <n v="16"/>
    <s v="Adquisición de servicios - Servicios de investigación y seguridad"/>
    <s v="SERVICIO DE SEGURIDAD Y  VIGILANCIA - DIRES"/>
    <n v="92101501"/>
    <s v="Selección abreviada menor cuantía"/>
    <n v="2"/>
    <n v="10"/>
    <n v="1"/>
    <n v="100000000"/>
    <s v="GLOBAL"/>
    <s v="NO SOLICITADAS"/>
  </r>
  <r>
    <x v="7"/>
    <s v="02-02-02-008-004-01"/>
    <n v="16"/>
    <s v="Adquisición de servicios - Servicios de telefonía y otras telecomunicaciones"/>
    <s v="SERVICIO DE INTERNERT MOVIL - DIRES"/>
    <n v="83111600"/>
    <s v="Solicitud de información a los Proveedores"/>
    <n v="1"/>
    <n v="12"/>
    <n v="1"/>
    <n v="2000000"/>
    <s v="GLOBAL"/>
    <s v="NO SOLICITADAS"/>
  </r>
  <r>
    <x v="7"/>
    <s v="02-02-01-003-005-01"/>
    <n v="16"/>
    <s v="Materiales y suministros - Pinturas y barnices y productos relacionados; colores para la pintura artística; tintas"/>
    <s v="(TONNER 524X) PARA IMPRESORA LEXMARK MS 811DN - DIRES"/>
    <n v="44103103"/>
    <s v="Mínima cuantía"/>
    <n v="5"/>
    <n v="5"/>
    <n v="4"/>
    <n v="3800000"/>
    <s v="UNIDAD"/>
    <s v="NO SOLICITADAS"/>
  </r>
  <r>
    <x v="7"/>
    <s v="02-02-01-003-005-01"/>
    <n v="16"/>
    <s v="Materiales y suministros - Pinturas y barnices y productos relacionados; colores para la pintura artística; tintas"/>
    <s v="(TONNER 108R00795) PARA FOTOCOPIADORA XEROX PHASER 3635 MFP  - DIRES"/>
    <n v="44103103"/>
    <s v="Mínima cuantía"/>
    <n v="5"/>
    <n v="5"/>
    <n v="4"/>
    <n v="2000000"/>
    <s v="UNIDAD"/>
    <s v="NO SOLICITADAS"/>
  </r>
  <r>
    <x v="7"/>
    <s v="02-02-01-003-005-01"/>
    <n v="16"/>
    <s v="Materiales y suministros - Pinturas y barnices y productos relacionados; colores para la pintura artística; tintas"/>
    <s v="(TONNER T650 A11L) PARA IMPRESORA LEXMARK T654  - DIRES"/>
    <n v="44103103"/>
    <s v="Mínima cuantía"/>
    <n v="5"/>
    <n v="5"/>
    <n v="2"/>
    <n v="1900000"/>
    <s v="UNIDAD"/>
    <s v="NO SOLICITADAS"/>
  </r>
  <r>
    <x v="7"/>
    <s v="02-02-01-003-005-01"/>
    <n v="16"/>
    <s v="Materiales y suministros - Pinturas y barnices y productos relacionados; colores para la pintura artística; tintas"/>
    <s v="(TONNER CE505A)PARA IMPRESORA LASER JET HP P2035N - DIRES"/>
    <n v="44103103"/>
    <s v="Mínima cuantía"/>
    <n v="5"/>
    <n v="5"/>
    <n v="3"/>
    <n v="1080000"/>
    <s v="UNIDAD"/>
    <s v="NO SOLICITADAS"/>
  </r>
  <r>
    <x v="7"/>
    <s v="02-02-01-003-005-01"/>
    <n v="16"/>
    <s v="Materiales y suministros - Pinturas y barnices y productos relacionados; colores para la pintura artística; tintas"/>
    <s v="(TONNER Q1338A) PARA IMPRESORA  LASER JET HP 4200L - DIRES"/>
    <n v="44103103"/>
    <s v="Mínima cuantía"/>
    <n v="5"/>
    <n v="5"/>
    <n v="2"/>
    <n v="1220000"/>
    <s v="UNIDAD"/>
    <s v="NO SOLICITADAS"/>
  </r>
  <r>
    <x v="7"/>
    <s v="02-02-02-006-008"/>
    <n v="16"/>
    <s v="Adquisición de servicios - Servicios postales y de mensajería"/>
    <s v="SERVICIO DE CORREO A NIVEL NACIONAL - DIRES"/>
    <n v="78102203"/>
    <s v="Solicitud de información a los Proveedores"/>
    <n v="1"/>
    <n v="12"/>
    <n v="1"/>
    <n v="2000000"/>
    <s v="GLOBAL"/>
    <s v="NO SOLICITADAS"/>
  </r>
  <r>
    <x v="7"/>
    <s v="02-02-02-008-005-09-6"/>
    <n v="16"/>
    <s v="Adquisición de servicios - Servicios de organización y asistencia de convenciones y ferias"/>
    <s v="SERVICIO DE DISEÑO, ADECUACION, MONTAJE Y PARTICIPACION FERIA EXPOESTUDIANTE 2019"/>
    <n v="90151802"/>
    <s v="CONTRATACIÓN DIRECTA"/>
    <n v="7"/>
    <n v="1"/>
    <n v="1"/>
    <n v="20000000"/>
    <s v="GLOBAL"/>
    <s v="NO SOLICITADAS"/>
  </r>
  <r>
    <x v="7"/>
    <s v="02-02-02-008-005-01"/>
    <n v="16"/>
    <s v="Adquisición de servicios - Servicios de empleo"/>
    <s v="CONTRATAR EL SERVICIO DE 02 ASISTENTES ADM X 9 MESES"/>
    <n v="80111601"/>
    <s v="Mínima cuantía"/>
    <n v="3"/>
    <n v="9"/>
    <n v="1"/>
    <n v="23400000"/>
    <s v="GLOBAL"/>
    <s v="NO SOLICITADAS"/>
  </r>
  <r>
    <x v="7"/>
    <s v="02-02-02-008-006-03"/>
    <n v="16"/>
    <s v="Adquisición de servicios - Servicios de apoyo a la distribución de electricidad, gas y agua"/>
    <s v="SERVICIO DE ACUEDUCTO, ASEO Y ALCANTARILLADO - DIRES"/>
    <n v="83101500"/>
    <s v="Solicitud de información a los Proveedores"/>
    <n v="1"/>
    <n v="12"/>
    <n v="1"/>
    <n v="4700000"/>
    <s v="GLOBAL"/>
    <s v="NO SOLICITADAS"/>
  </r>
  <r>
    <x v="7"/>
    <s v="02-02-02-007-002-02-1"/>
    <n v="16"/>
    <s v="Adquisición de servicios - Servicios de administración de bienes inmuebles a comisión o por contrato"/>
    <s v="SERVICIO ADMINISTRACION EDIFICIO ICARO- FORFA"/>
    <n v="80131801"/>
    <s v="Solicitud de información a los Proveedores"/>
    <n v="1"/>
    <n v="12"/>
    <n v="1"/>
    <n v="28300000"/>
    <s v="GLOBAL"/>
    <s v="NO SOLICITADAS"/>
  </r>
  <r>
    <x v="7"/>
    <s v="02-02-02-008-006-03"/>
    <n v="16"/>
    <s v="Adquisición de servicios - Servicios de apoyo a la distribución de electricidad, gas y agua"/>
    <s v="SERVICIO DE ENERGIA - DIRES"/>
    <n v="83101807"/>
    <s v="Solicitud de información a los Proveedores"/>
    <n v="1"/>
    <n v="12"/>
    <n v="1"/>
    <n v="34800000"/>
    <s v="GLOBAL"/>
    <s v="NO SOLICITADAS"/>
  </r>
  <r>
    <x v="7"/>
    <s v="02-02-02-008-004-01"/>
    <n v="16"/>
    <s v="Adquisición de servicios - Servicios de telefonía y otras telecomunicaciones"/>
    <s v="SERVICIO DE TELEFONIA FIJA - DIRES"/>
    <n v="83111501"/>
    <s v="Solicitud de información a los Proveedores"/>
    <n v="1"/>
    <n v="12"/>
    <n v="1"/>
    <n v="18000000"/>
    <s v="GLOBAL"/>
    <s v="NO SOLICITADAS"/>
  </r>
  <r>
    <x v="7"/>
    <s v="02-02-02-008-003-01-1"/>
    <n v="10"/>
    <s v="Adquisición de servicios - Servicios de consultoría en administración y servicios de gestión"/>
    <s v="PRUEBA PSICOLOGICA PDA"/>
    <n v="80111504"/>
    <s v="CONTRATACIÓN DIRECTA"/>
    <n v="1"/>
    <n v="11"/>
    <n v="1"/>
    <n v="15120000"/>
    <s v="GLOBAL"/>
    <s v="NO SOLICITADAS"/>
  </r>
  <r>
    <x v="7"/>
    <s v="02-02-02-008-001-02"/>
    <n v="10"/>
    <s v="Adquisición de servicios - Servicios de investigación y desarrollo experimental en ciencias sociales y humanidades"/>
    <s v="PROYECTO DE INVESTIGACIÓN PARA LA REVISIÓN DEL SISTEMA DE GESTIÓN HUMANA POR COMPETENCIAS"/>
    <n v="80101511"/>
    <s v="CONTRATACIÓN DIRECTA"/>
    <n v="1"/>
    <n v="11"/>
    <n v="1"/>
    <n v="135880000"/>
    <s v="GLOBAL"/>
    <s v="NO SOLICITADAS"/>
  </r>
  <r>
    <x v="7"/>
    <s v="02-02-02-008-004-05"/>
    <n v="10"/>
    <s v="Adquisición de servicios - Servicios de bibliotecas y archivos"/>
    <s v="MANEJO ADECUADO DE LA DOCUMENTACION EN LO REFERENTE A LA INSERCION MASIVA, ORGANIZACIÓN DE DOCUMENTOS"/>
    <n v="80161506"/>
    <s v="Licitación pública"/>
    <n v="1"/>
    <n v="11"/>
    <n v="1"/>
    <n v="550000000"/>
    <s v="GLOBAL"/>
    <s v="NO SOLICITADAS"/>
  </r>
  <r>
    <x v="7"/>
    <s v="02-02-02-009-003-01"/>
    <n v="10"/>
    <s v="Adquisición de servicios - Servicios de salud humana"/>
    <s v="EXAMENES MEDICOS SALUD OCUPACIONAL PERDONAL CIVIL Y UN PERSONAL MILITAR"/>
    <n v="85121502"/>
    <n v="0"/>
    <n v="0"/>
    <n v="0"/>
    <n v="1"/>
    <n v="20164000"/>
    <s v="GLOBAL"/>
    <s v=""/>
  </r>
  <r>
    <x v="7"/>
    <s v="02-02-01-003-002-04"/>
    <n v="10"/>
    <s v="Materiales y suministros - Diarios, revistas y publicaciones periódicas, publicados menos de cuatro veces por semana"/>
    <s v="Suscripción LEGIS, código hojas sustituibles"/>
    <n v="55101500"/>
    <s v="CONTRATACIÓN DIRECTA"/>
    <n v="1"/>
    <n v="12"/>
    <n v="1"/>
    <n v="5000000"/>
    <s v="UNIDAD"/>
    <s v=""/>
  </r>
  <r>
    <x v="7"/>
    <s v="02-02-02-008-007-01-5"/>
    <n v="10"/>
    <s v="Adquisición de servicios - Servicios de mantenimiento y reparación de otra maquinaria y otro equipo"/>
    <s v="MANTENIMIENTO EQUIPOS AUDIOVISUALES"/>
    <n v="72103302"/>
    <s v="CONTRATACIÓN DIRECTA"/>
    <n v="1"/>
    <n v="6"/>
    <n v="1"/>
    <n v="15000000"/>
    <s v="GLOBAL"/>
    <s v="NO SOLICITADAS"/>
  </r>
  <r>
    <x v="7"/>
    <s v="02-02-02-008-007-01-5"/>
    <n v="10"/>
    <s v="Adquisición de servicios - Servicios de mantenimiento y reparación de otra maquinaria y otro equipo"/>
    <s v="MANTENIMIENTO PREVENTIVO-CORRECTIVO EMISORA"/>
    <n v="72103302"/>
    <s v="CONTRATACIÓN DIRECTA"/>
    <n v="1"/>
    <n v="6"/>
    <n v="1"/>
    <n v="15000000"/>
    <s v="GLOBAL"/>
    <s v="NO SOLICITADAS"/>
  </r>
  <r>
    <x v="7"/>
    <s v="02-02-02-006-004"/>
    <n v="10"/>
    <s v="Adquisición de servicios - Servicios de transporte de pasajeros"/>
    <s v="TRANSPORTE DE PERSONAL"/>
    <n v="20102301"/>
    <s v="CONTRATACIÓN DIRECTA"/>
    <n v="1"/>
    <n v="6"/>
    <n v="1"/>
    <n v="40000000"/>
    <s v="GLOBAL"/>
    <s v="NO SOLICITADAS"/>
  </r>
  <r>
    <x v="7"/>
    <s v="02-02-02-009-005-01"/>
    <n v="10"/>
    <s v="Adquisición de servicios - Servicios proporcionados por organizaciones gremiales, comerciales y organizaciones de empleadores y de profesionales"/>
    <s v="PAGO SAYCO Y ACINPRO "/>
    <n v="14111534"/>
    <s v="CONTRATACIÓN DIRECTA"/>
    <n v="1"/>
    <n v="6"/>
    <n v="1"/>
    <n v="20000000"/>
    <s v="GLOBAL"/>
    <s v="NO SOLICITADAS"/>
  </r>
  <r>
    <x v="7"/>
    <s v="02-02-02-008-005-01"/>
    <n v="10"/>
    <s v="Adquisición de servicios - Servicios de empleo"/>
    <s v="SERVICIOS PROFESIONALES DE (01) LOCUTOR PRODUCTOR - EDITOR"/>
    <n v="831119000"/>
    <s v="CONTRATACIÓN DIRECTA"/>
    <n v="1"/>
    <n v="6"/>
    <n v="1"/>
    <n v="48000000"/>
    <s v="GLOBAL"/>
    <s v="NO SOLICITADAS"/>
  </r>
  <r>
    <x v="7"/>
    <s v="02-02-02-008-005-09-6"/>
    <n v="10"/>
    <s v="Adquisición de servicios - Servicios de organización y asistencia de convenciones y ferias"/>
    <s v="STAND FERIA LIBRO Y AERONAUTICA"/>
    <s v="90151802; 80111623; 80101604; 81141601"/>
    <s v="CONTRATACIÓN DIRECTA"/>
    <n v="1"/>
    <n v="6"/>
    <n v="1"/>
    <n v="30000000"/>
    <s v="GLOBAL"/>
    <s v="NO SOLICITADAS"/>
  </r>
  <r>
    <x v="7"/>
    <s v="02-02-02-009-002-09"/>
    <n v="10"/>
    <s v="Adquisición de servicios - Otros tipos de educación y servicios de apoyo educativo"/>
    <s v="SEMINARIOS COMUNICACIONES ESTRATÉGICAS"/>
    <n v="86111604"/>
    <s v="CONTRATACIÓN DIRECTA"/>
    <n v="1"/>
    <n v="6"/>
    <n v="1"/>
    <n v="7000000"/>
    <s v="GLOBAL"/>
    <s v="NO SOLICITADAS"/>
  </r>
  <r>
    <x v="7"/>
    <s v="02-02-02-010"/>
    <n v="10"/>
    <s v="Adquisición de servicios - Viáticos de los funcionarios en comisión"/>
    <s v="VIATICOS"/>
    <n v="78111502"/>
    <s v="CONTRATACIÓN DIRECTA"/>
    <n v="1"/>
    <n v="6"/>
    <n v="1"/>
    <n v="27000000"/>
    <s v="GLOBAL"/>
    <s v="NO SOLICITADAS"/>
  </r>
  <r>
    <x v="7"/>
    <s v="02-01-01-004-007-02"/>
    <n v="10"/>
    <s v="Activos fijos - Aparatos transmisores de televisión y radio; televisión, video y cámaras digitales; teléfonos"/>
    <s v="ADQUISION EQUIPOS AUDIOVISUALES "/>
    <n v="0"/>
    <s v="CONTRATACIÓN DIRECTA"/>
    <n v="1"/>
    <n v="6"/>
    <n v="1"/>
    <n v="5000000"/>
    <s v="GLOBAL"/>
    <s v="NO SOLICITADAS"/>
  </r>
  <r>
    <x v="7"/>
    <s v="02-02-02-006-003-03"/>
    <n v="10"/>
    <s v="Adquisición de servicios - Servicios de suministro de comidas"/>
    <s v="SERVICIO DE CAFETERIA A TODO COSTO PARA LA ESCUELA SUPERIOR DE GUERRA"/>
    <n v="90101700"/>
    <s v="Mínima cuantía"/>
    <n v="0"/>
    <n v="0"/>
    <n v="1"/>
    <n v="29000000"/>
    <s v="GLOBAL"/>
    <s v=""/>
  </r>
  <r>
    <x v="7"/>
    <s v="02-02-02-010"/>
    <n v="10"/>
    <s v="Adquisición de servicios - Viáticos de los funcionarios en comisión"/>
    <s v="VIATICOS PERSONAL DE PLANTA Y DE ALUMNOS DEL CAEM-CEM-CIM DE LA ESCUELA SUPERIOR DE GUERRA "/>
    <n v="0"/>
    <s v="Mínima cuantía"/>
    <n v="0"/>
    <n v="0"/>
    <n v="1"/>
    <n v="70000000"/>
    <s v="GLOBAL"/>
    <s v=""/>
  </r>
  <r>
    <x v="7"/>
    <s v="02-02-02-010"/>
    <n v="10"/>
    <s v="Adquisición de servicios - Viáticos de los funcionarios en comisión"/>
    <s v="Comisión Unidades Aéreas - Sección Patrimonio Histórico"/>
    <n v="78101901"/>
    <s v="CONTRATACIÓN DIRECTA"/>
    <n v="1"/>
    <n v="12"/>
    <n v="1"/>
    <n v="10000000"/>
    <s v="GLOBAL"/>
    <s v="NO SOLICITADAS"/>
  </r>
  <r>
    <x v="7"/>
    <s v="02-02-02-008-005-03"/>
    <n v="10"/>
    <s v="Adquisición de servicios - Servicios de limpieza"/>
    <s v="Servicio de Aseo - Operario mantenimiento capacitado para trabajo en alturas nivel básico Sección Patrimonio Histórico"/>
    <n v="72102900"/>
    <s v="Selección abreviada - acuerdo marco"/>
    <n v="1"/>
    <n v="12"/>
    <n v="1"/>
    <n v="22800000"/>
    <s v="GLOBAL"/>
    <s v="SI EN TRAMITE"/>
  </r>
  <r>
    <x v="7"/>
    <s v="02-02-02-008-005-09-7"/>
    <n v="10"/>
    <s v="Adquisición de servicios - Servicios de mantenimiento y cuidado del paisaje"/>
    <s v="Servicios de Aseo - Jardinero seccion estrategica patrimonio historico"/>
    <n v="70111703"/>
    <s v="Selección abreviada - acuerdo marco"/>
    <n v="1"/>
    <n v="12"/>
    <n v="1"/>
    <n v="45600000"/>
    <s v="GLOBAL"/>
    <s v="SI EN TRAMITE"/>
  </r>
  <r>
    <x v="7"/>
    <s v="02-02-02-006-009-01"/>
    <n v="10"/>
    <s v="Adquisición de servicios - Servicios de distribución de electricidad, y servicios de distribución de gas (por cuenta propia)"/>
    <s v="Pago de servicios de Energia Seccion Estrategica Patrimoio Historico"/>
    <n v="83101804"/>
    <s v="CONTRATACIÓN DIRECTA"/>
    <n v="1"/>
    <n v="12"/>
    <n v="1"/>
    <n v="21600000"/>
    <s v="GLOBAL"/>
    <s v="NO SOLICITADAS"/>
  </r>
  <r>
    <x v="7"/>
    <s v="02-02-01-000-001-09"/>
    <n v="10"/>
    <s v="Materiales y suministros - Productos de forraje, fibras, plantas vivas, flores y capullos de flores, tabaco en rama y caucho natural"/>
    <s v="Jardines Museos  Sección Patrimonio Histórico"/>
    <n v="70111700"/>
    <s v="Mínima cuantía"/>
    <n v="1"/>
    <n v="6"/>
    <n v="2"/>
    <n v="40000000"/>
    <s v="GLOBAL"/>
    <s v="NO SOLICITADAS"/>
  </r>
  <r>
    <x v="7"/>
    <s v="02-02-01-004-005-02"/>
    <n v="10"/>
    <s v="Materiales y suministros - Maquinaria de informática y sus partes, piezas y accesorios"/>
    <s v="PENCIL para diseño - Sección Patrimonio Histórico"/>
    <n v="43211707"/>
    <s v="Mínima cuantía"/>
    <n v="1"/>
    <n v="6"/>
    <n v="1"/>
    <n v="1100000"/>
    <s v="UNIDAD"/>
    <s v="NO SOLICITADAS"/>
  </r>
  <r>
    <x v="7"/>
    <s v="02-02-01-004-005-02"/>
    <n v="10"/>
    <s v="Materiales y suministros - Maquinaria de informática y sus partes, piezas y accesorios"/>
    <s v="Adaptador de puerto USB-C VGA MULTIPORT - Sección Patrimonio Histórico"/>
    <n v="43211614"/>
    <s v="Mínima cuantía"/>
    <n v="1"/>
    <n v="6"/>
    <n v="1"/>
    <n v="1080000"/>
    <s v="UNIDAD"/>
    <s v="NO SOLICITADAS"/>
  </r>
  <r>
    <x v="7"/>
    <s v="02-01-01-004-005-02"/>
    <n v="10"/>
    <s v="Activos fijos - Maquinaria de informática y sus partes, piezas y accesorios"/>
    <s v="Adaptador USB-C to HDMI - Sección Patrimonio Histórico"/>
    <n v="43211614"/>
    <s v="Mínima cuantía"/>
    <n v="1"/>
    <n v="6"/>
    <n v="1"/>
    <n v="1690000"/>
    <s v="UNIDAD"/>
    <s v="NO SOLICITADAS"/>
  </r>
  <r>
    <x v="7"/>
    <s v="02-01-01-004-007-03"/>
    <n v="10"/>
    <s v="Activos fijos - Radiorreceptores y receptores de televisión; aparatos para la grabación y reproducción de sonido y video; micrófonos, altavoces, amplificadores, etc."/>
    <s v="Sistema de sonido para auditorio -Sección Patrimonio Histórico"/>
    <n v="52161509"/>
    <s v="Mínima cuantía"/>
    <n v="1"/>
    <n v="6"/>
    <n v="1"/>
    <n v="3300000"/>
    <s v="UNIDAD"/>
    <s v="NO SOLICITADAS"/>
  </r>
  <r>
    <x v="7"/>
    <s v="02-01-01-004-007-03"/>
    <n v="10"/>
    <s v="Activos fijos - Radiorreceptores y receptores de televisión; aparatos para la grabación y reproducción de sonido y video; micrófonos, altavoces, amplificadores, etc."/>
    <s v="Microfono para atril para auditorio - Sección Patrimonio Histórico"/>
    <n v="52161520"/>
    <s v="Mínima cuantía"/>
    <n v="1"/>
    <n v="6"/>
    <n v="1"/>
    <n v="1100000"/>
    <s v="UNIDAD"/>
    <s v="NO SOLICITADAS"/>
  </r>
  <r>
    <x v="7"/>
    <s v="02-01-01-004-007-03"/>
    <n v="10"/>
    <s v="Activos fijos - Radiorreceptores y receptores de televisión; aparatos para la grabación y reproducción de sonido y video; micrófonos, altavoces, amplificadores, etc."/>
    <s v="Microfono inalambrico para auditorio  - Sección Patrimonio Histórico"/>
    <n v="52161520"/>
    <s v="Mínima cuantía"/>
    <n v="1"/>
    <n v="6"/>
    <n v="1"/>
    <n v="1080000"/>
    <s v="UNIDAD"/>
    <s v="NO SOLICITADAS"/>
  </r>
  <r>
    <x v="7"/>
    <s v="02-01-01-004-007-03"/>
    <n v="10"/>
    <s v="Activos fijos - Radiorreceptores y receptores de televisión; aparatos para la grabación y reproducción de sonido y video; micrófonos, altavoces, amplificadores, etc."/>
    <s v="Televisor  32 pulgadas para salas de exposición - Sección Patrimonio Histórico"/>
    <n v="52161505"/>
    <s v="Mínima cuantía"/>
    <n v="1"/>
    <n v="6"/>
    <n v="4"/>
    <n v="3799600"/>
    <s v="UNIDAD"/>
    <s v="NO SOLICITADAS"/>
  </r>
  <r>
    <x v="7"/>
    <s v="02-02-02-008-009-01"/>
    <n v="10"/>
    <s v="Adquisición de servicios - Servicios de edición, impresión y reproducción"/>
    <s v="Valla publicitaria Museo Aeroespacial - Sección Patrimonio Histórico"/>
    <n v="82101501"/>
    <s v="Mínima cuantía"/>
    <n v="1"/>
    <n v="6"/>
    <n v="1"/>
    <n v="2500000"/>
    <s v="GLOBAL"/>
    <s v="NO SOLICITADAS"/>
  </r>
  <r>
    <x v="7"/>
    <s v="02-02-02-008-009-01"/>
    <n v="10"/>
    <s v="Adquisición de servicios - Servicios de edición, impresión y reproducción"/>
    <s v="Retablos con fotografía impresa salas de exposición Centenario Fuerza Aérea Colombiana - Sección Patrimonio Histórico"/>
    <n v="60103802"/>
    <s v="Mínima cuantía"/>
    <n v="1"/>
    <n v="6"/>
    <n v="1"/>
    <n v="12000000"/>
    <s v="GLOBAL"/>
    <s v="NO SOLICITADAS"/>
  </r>
  <r>
    <x v="7"/>
    <s v="02-02-02-008-009-01"/>
    <n v="10"/>
    <s v="Adquisición de servicios - Servicios de edición, impresión y reproducción"/>
    <s v="Impresos habladores aeronaves - Sección Patrimonio Histórico"/>
    <n v="82101500"/>
    <s v="Mínima cuantía"/>
    <n v="1"/>
    <n v="6"/>
    <n v="1"/>
    <n v="4000000"/>
    <s v="GLOBAL"/>
    <s v="NO SOLICITADAS"/>
  </r>
  <r>
    <x v="7"/>
    <s v="02-02-02-008-007-01-4"/>
    <n v="10"/>
    <s v="Adquisición de servicios - Servicios de mantenimiento y reparación de maquinaria y equipo de transporte"/>
    <s v="Adecuación avión 707 Centenario FAC - Sección Patrimonio Histórico"/>
    <n v="78181800"/>
    <s v="Selección abreviada menor cuantía"/>
    <n v="1"/>
    <n v="12"/>
    <n v="1"/>
    <n v="200000000"/>
    <s v="GLOBAL"/>
    <s v="NO SOLICITADAS"/>
  </r>
  <r>
    <x v="7"/>
    <s v="02-02-01-003-005-01"/>
    <n v="10"/>
    <s v="Materiales y suministros - Pinturas y barnices y productos relacionados; colores para la pintura artística; tintas"/>
    <s v="Pintura trafico para demarcación vial 52% solidos color amarillo- Sección Patrimonio Histórico"/>
    <n v="31211501"/>
    <s v="Mínima cuantía"/>
    <n v="1"/>
    <n v="6"/>
    <n v="8"/>
    <n v="2744800"/>
    <s v="CUÑETE "/>
    <s v="NO SOLICITADAS"/>
  </r>
  <r>
    <x v="7"/>
    <s v="02-02-01-003-005-01"/>
    <n v="10"/>
    <s v="Materiales y suministros - Pinturas y barnices y productos relacionados; colores para la pintura artística; tintas"/>
    <s v="Pintura trafico para demarcación vial 52% solidos color blanco - Sección Patrimonio Histórico"/>
    <n v="31211501"/>
    <s v="Mínima cuantía"/>
    <n v="1"/>
    <n v="6"/>
    <n v="9"/>
    <n v="3087900"/>
    <s v="CUÑETE "/>
    <s v="NO SOLICITADAS"/>
  </r>
  <r>
    <x v="7"/>
    <s v="02-02-01-003-005-01"/>
    <n v="10"/>
    <s v="Materiales y suministros - Pinturas y barnices y productos relacionados; colores para la pintura artística; tintas"/>
    <s v="Pintura trafico para demarcación vial 52% solidos color gris oscuro - Sección Patrimonio Histórico"/>
    <n v="31211501"/>
    <s v="Mínima cuantía"/>
    <n v="1"/>
    <n v="6"/>
    <n v="20"/>
    <n v="13551740"/>
    <s v="CUÑETE "/>
    <s v="NO SOLICITADAS"/>
  </r>
  <r>
    <x v="7"/>
    <s v="02-02-01-003-005-01"/>
    <n v="10"/>
    <s v="Materiales y suministros - Pinturas y barnices y productos relacionados; colores para la pintura artística; tintas"/>
    <s v="Pintura trafico para demarcación vial 52% solidos color negro - Sección Patrimonio Histórico"/>
    <n v="31211501"/>
    <s v="Mínima cuantía"/>
    <n v="1"/>
    <n v="6"/>
    <n v="3"/>
    <n v="1034061"/>
    <s v="CUÑETE "/>
    <s v="NO SOLICITADAS"/>
  </r>
  <r>
    <x v="7"/>
    <s v="02-02-01-003-005-01"/>
    <n v="10"/>
    <s v="Materiales y suministros - Pinturas y barnices y productos relacionados; colores para la pintura artística; tintas"/>
    <s v="Pintura vinilo blanco tipo coraza para pared - Sección Patrimonio Histórico"/>
    <n v="31211502"/>
    <s v="Mínima cuantía"/>
    <n v="1"/>
    <n v="6"/>
    <n v="15"/>
    <n v="3911385"/>
    <s v="CUÑETE "/>
    <s v="NO SOLICITADAS"/>
  </r>
  <r>
    <x v="7"/>
    <s v="02-02-01-003-005-01"/>
    <n v="10"/>
    <s v="Materiales y suministros - Pinturas y barnices y productos relacionados; colores para la pintura artística; tintas"/>
    <s v="Pintura vinilo Azul mediterraneo tipo coraza - Sección Patrimonio Histórico"/>
    <n v="31211502"/>
    <s v="Mínima cuantía"/>
    <n v="1"/>
    <n v="6"/>
    <n v="4"/>
    <n v="1043036"/>
    <s v="CUÑETE "/>
    <s v="NO SOLICITADAS"/>
  </r>
  <r>
    <x v="7"/>
    <s v="02-02-01-003-005-01"/>
    <n v="10"/>
    <s v="Materiales y suministros - Pinturas y barnices y productos relacionados; colores para la pintura artística; tintas"/>
    <s v="Pintura esmalte poliuretano blanco para aeronaves con catalizador con 37% solidos - Sección Patrimonio Histórico"/>
    <n v="31211510"/>
    <s v="Mínima cuantía"/>
    <n v="1"/>
    <n v="6"/>
    <n v="17"/>
    <n v="6323065"/>
    <s v="GALON"/>
    <s v="NO SOLICITADAS"/>
  </r>
  <r>
    <x v="7"/>
    <s v="02-02-01-003-005-01"/>
    <n v="10"/>
    <s v="Materiales y suministros - Pinturas y barnices y productos relacionados; colores para la pintura artística; tintas"/>
    <s v="Pintura esmalte poliuretano amarillo para aeronaves con catalizador con 37% solidos - Sección Patrimonio Histórico"/>
    <n v="31211510"/>
    <s v="Mínima cuantía"/>
    <n v="1"/>
    <n v="6"/>
    <n v="9"/>
    <n v="4184532"/>
    <s v="GALON"/>
    <s v="NO SOLICITADAS"/>
  </r>
  <r>
    <x v="7"/>
    <s v="02-02-01-003-005-01"/>
    <n v="10"/>
    <s v="Materiales y suministros - Pinturas y barnices y productos relacionados; colores para la pintura artística; tintas"/>
    <s v="Pintura esmalte poliuretano Azul para aeronaves con catalizador con 37% solidos - Sección Patrimonio Histórico"/>
    <n v="31211510"/>
    <s v="Mínima cuantía"/>
    <n v="1"/>
    <n v="6"/>
    <n v="9"/>
    <n v="3347505"/>
    <s v="GALON"/>
    <s v="NO SOLICITADAS"/>
  </r>
  <r>
    <x v="7"/>
    <s v="02-02-01-003-005-01"/>
    <n v="10"/>
    <s v="Materiales y suministros - Pinturas y barnices y productos relacionados; colores para la pintura artística; tintas"/>
    <s v="Pintura esmalte poliuretano rojo para aeronaves con catalizador con 37% solidos - Sección Patrimonio Histórico"/>
    <n v="31211510"/>
    <s v="Mínima cuantía"/>
    <n v="1"/>
    <n v="6"/>
    <n v="9"/>
    <n v="3614886"/>
    <s v="GALON"/>
    <s v="NO SOLICITADAS"/>
  </r>
  <r>
    <x v="7"/>
    <s v="02-02-01-003-005-01"/>
    <n v="10"/>
    <s v="Materiales y suministros - Pinturas y barnices y productos relacionados; colores para la pintura artística; tintas"/>
    <s v="Pintura esmalte poliuretano negro para aeronaves con catalizador con 37% solidos - Sección Patrimonio Histórico"/>
    <n v="31211510"/>
    <s v="Mínima cuantía"/>
    <n v="1"/>
    <n v="6"/>
    <n v="17"/>
    <n v="6323065"/>
    <s v="GALON"/>
    <s v="NO SOLICITADAS"/>
  </r>
  <r>
    <x v="7"/>
    <s v="02-02-01-003-005-01"/>
    <n v="10"/>
    <s v="Materiales y suministros - Pinturas y barnices y productos relacionados; colores para la pintura artística; tintas"/>
    <s v="Pintura esmalte poliuretano gris oscuro para aeronaves con catalizador con 37% solidos - Sección Patrimonio Histórico"/>
    <n v="31211510"/>
    <s v="Mínima cuantía"/>
    <n v="1"/>
    <n v="6"/>
    <n v="15"/>
    <n v="6048540"/>
    <s v="GALON"/>
    <s v="NO SOLICITADAS"/>
  </r>
  <r>
    <x v="7"/>
    <s v="02-02-01-003-005-01"/>
    <n v="10"/>
    <s v="Materiales y suministros - Pinturas y barnices y productos relacionados; colores para la pintura artística; tintas"/>
    <s v="Pintura esmalte poliuretano gris claro para aeronaves con catalizador con 37% solidos - Sección Patrimonio Histórico"/>
    <n v="31211510"/>
    <s v="Mínima cuantía"/>
    <n v="1"/>
    <n v="6"/>
    <n v="15"/>
    <n v="5579175"/>
    <s v="GALON"/>
    <s v="NO SOLICITADAS"/>
  </r>
  <r>
    <x v="7"/>
    <s v="02-02-01-003-005-01"/>
    <n v="10"/>
    <s v="Materiales y suministros - Pinturas y barnices y productos relacionados; colores para la pintura artística; tintas"/>
    <s v="Pintura esmalte a base de aceite color blanco para metal - Sección Patrimonio Histórico"/>
    <n v="31211505"/>
    <s v="Mínima cuantía"/>
    <n v="1"/>
    <n v="6"/>
    <n v="5"/>
    <n v="268585"/>
    <s v="GALON"/>
    <s v="NO SOLICITADAS"/>
  </r>
  <r>
    <x v="7"/>
    <s v="02-02-01-003-005-01"/>
    <n v="10"/>
    <s v="Materiales y suministros - Pinturas y barnices y productos relacionados; colores para la pintura artística; tintas"/>
    <s v="Pintura esmalte a base de aceite color negro para metal - Sección Patrimonio Histórico"/>
    <n v="31211505"/>
    <s v="Mínima cuantía"/>
    <n v="1"/>
    <n v="6"/>
    <n v="5"/>
    <n v="268585"/>
    <s v="GALON"/>
    <s v="NO SOLICITADAS"/>
  </r>
  <r>
    <x v="7"/>
    <s v="02-02-01-003-005-01"/>
    <n v="10"/>
    <s v="Materiales y suministros - Pinturas y barnices y productos relacionados; colores para la pintura artística; tintas"/>
    <s v="Pintura laca nitrogenada color amarillo - Sección Patrimonio Histórico"/>
    <n v="31211703"/>
    <s v="Mínima cuantía"/>
    <n v="1"/>
    <n v="6"/>
    <n v="5"/>
    <n v="321350"/>
    <s v="GALON"/>
    <s v="NO SOLICITADAS"/>
  </r>
  <r>
    <x v="7"/>
    <s v="02-02-01-003-005-01"/>
    <n v="10"/>
    <s v="Materiales y suministros - Pinturas y barnices y productos relacionados; colores para la pintura artística; tintas"/>
    <s v="Pintura laca nitrogenada color azul - Sección Patrimonio Histórico"/>
    <n v="31211703"/>
    <s v="Mínima cuantía"/>
    <n v="1"/>
    <n v="6"/>
    <n v="5"/>
    <n v="358230"/>
    <s v="GALON"/>
    <s v="NO SOLICITADAS"/>
  </r>
  <r>
    <x v="7"/>
    <s v="02-02-01-003-005-01"/>
    <n v="10"/>
    <s v="Materiales y suministros - Pinturas y barnices y productos relacionados; colores para la pintura artística; tintas"/>
    <s v="Pintura laca nitrogenada color roja - Sección Patrimonio Histórico"/>
    <n v="31211703"/>
    <s v="Mínima cuantía"/>
    <n v="1"/>
    <n v="6"/>
    <n v="5"/>
    <n v="358230"/>
    <s v="GALON"/>
    <s v="NO SOLICITADAS"/>
  </r>
  <r>
    <x v="7"/>
    <s v="02-02-01-003-005-01"/>
    <n v="10"/>
    <s v="Materiales y suministros - Pinturas y barnices y productos relacionados; colores para la pintura artística; tintas"/>
    <s v="Pintura laca nitrogenada color blanco - Sección Patrimonio Histórico"/>
    <n v="31211703"/>
    <s v="Mínima cuantía"/>
    <n v="1"/>
    <n v="6"/>
    <n v="5"/>
    <n v="312570"/>
    <s v="GALON"/>
    <s v="NO SOLICITADAS"/>
  </r>
  <r>
    <x v="7"/>
    <s v="02-02-01-003-005-01"/>
    <n v="10"/>
    <s v="Materiales y suministros - Pinturas y barnices y productos relacionados; colores para la pintura artística; tintas"/>
    <s v="Pintura laca nitrogenada color negro - Sección Patrimonio Histórico"/>
    <n v="31211703"/>
    <s v="Mínima cuantía"/>
    <n v="1"/>
    <n v="6"/>
    <n v="5"/>
    <n v="312570"/>
    <s v="GALON"/>
    <s v="NO SOLICITADAS"/>
  </r>
  <r>
    <x v="7"/>
    <s v="02-02-01-003-004-05"/>
    <n v="10"/>
    <s v="Materiales y suministros - Productos químicos básicos diversos"/>
    <s v="Thinner corriente caneca 55 galones - Sección Patrimonio Histórico"/>
    <n v="12191602"/>
    <s v="Mínima cuantía"/>
    <n v="1"/>
    <n v="6"/>
    <n v="2"/>
    <n v="1573110"/>
    <s v="CANECA 55 GALONES"/>
    <s v="NO SOLICITADAS"/>
  </r>
  <r>
    <x v="7"/>
    <s v="02-02-01-003-005-01"/>
    <n v="10"/>
    <s v="Materiales y suministros - Pinturas y barnices y productos relacionados; colores para la pintura artística; tintas"/>
    <s v="Pintura esmalte poliuretano aluminio grano fino  con catalizador con 37% solidos - Sección Patrimonio Histórico"/>
    <n v="31211510"/>
    <s v="Mínima cuantía"/>
    <n v="1"/>
    <n v="6"/>
    <n v="16"/>
    <n v="3563632"/>
    <s v="GALON"/>
    <s v="NO SOLICITADAS"/>
  </r>
  <r>
    <x v="7"/>
    <s v="02-02-01-003-004-05"/>
    <n v="10"/>
    <s v="Materiales y suministros - Productos químicos básicos diversos"/>
    <s v="Fondo epoxico poliuretano con catalizador con 37% solidos - Sección Patrimonio Histórico"/>
    <n v="31211510"/>
    <s v="Mínima cuantía"/>
    <n v="1"/>
    <n v="6"/>
    <n v="5"/>
    <n v="811960"/>
    <s v="GALON"/>
    <s v="NO SOLICITADAS"/>
  </r>
  <r>
    <x v="7"/>
    <s v="02-02-01-003-008-09"/>
    <n v="10"/>
    <s v="Materiales y suministros - Otros artículos manufacturados n. C. P."/>
    <s v="Rodillo de felpa 2  pulgadas - Sección Patrimonio Histórico"/>
    <n v="31211906"/>
    <s v="Mínima cuantía"/>
    <n v="1"/>
    <n v="6"/>
    <n v="30"/>
    <n v="88230"/>
    <s v="UNIDAD"/>
    <s v="NO SOLICITADAS"/>
  </r>
  <r>
    <x v="7"/>
    <s v="02-02-01-003-008-09"/>
    <n v="10"/>
    <s v="Materiales y suministros - Otros artículos manufacturados n. C. P."/>
    <s v="Rodillo de felpa 3 pulgadas - Sección Patrimonio Histórico"/>
    <n v="31211906"/>
    <s v="Mínima cuantía"/>
    <n v="1"/>
    <n v="6"/>
    <n v="30"/>
    <n v="123540"/>
    <s v="UNIDAD"/>
    <s v="NO SOLICITADAS"/>
  </r>
  <r>
    <x v="7"/>
    <s v="02-02-01-003-008-09"/>
    <n v="10"/>
    <s v="Materiales y suministros - Otros artículos manufacturados n. C. P."/>
    <s v="Rodillo de felpa 4 pulgadas - Sección Patrimonio Histórico"/>
    <n v="31211906"/>
    <s v="Mínima cuantía"/>
    <n v="1"/>
    <n v="6"/>
    <n v="30"/>
    <n v="138660"/>
    <s v="UNIDAD"/>
    <s v="NO SOLICITADAS"/>
  </r>
  <r>
    <x v="7"/>
    <s v="02-02-01-003-008-09"/>
    <n v="10"/>
    <s v="Materiales y suministros - Otros artículos manufacturados n. C. P."/>
    <s v="Rodillo de felpa 9 pulgadas - Sección Patrimonio Histórico"/>
    <n v="31211906"/>
    <s v="Mínima cuantía"/>
    <n v="1"/>
    <n v="6"/>
    <n v="30"/>
    <n v="325200"/>
    <s v="UNIDAD"/>
    <s v="NO SOLICITADAS"/>
  </r>
  <r>
    <x v="7"/>
    <s v="02-02-01-003-008-09"/>
    <n v="10"/>
    <s v="Materiales y suministros - Otros artículos manufacturados n. C. P."/>
    <s v="Brocha cerda natural negra  de 1 pulgada - Sección Patrimonio Histórico"/>
    <n v="31211904"/>
    <s v="Mínima cuantía"/>
    <n v="1"/>
    <n v="6"/>
    <n v="30"/>
    <n v="80670"/>
    <s v="UNIDAD"/>
    <s v="NO SOLICITADAS"/>
  </r>
  <r>
    <x v="7"/>
    <s v="02-02-01-003-008-09"/>
    <n v="10"/>
    <s v="Materiales y suministros - Otros artículos manufacturados n. C. P."/>
    <s v="Brocha cerda natural negra de 2 pulgadas - Sección Patrimonio Histórico"/>
    <n v="31211904"/>
    <s v="Mínima cuantía"/>
    <n v="1"/>
    <n v="6"/>
    <n v="30"/>
    <n v="123540"/>
    <s v="UNIDAD"/>
    <s v="NO SOLICITADAS"/>
  </r>
  <r>
    <x v="7"/>
    <s v="02-02-01-003-008-09"/>
    <n v="10"/>
    <s v="Materiales y suministros - Otros artículos manufacturados n. C. P."/>
    <s v="Brocha cerda natural negra de 3 pulgadas - Sección Patrimonio Histórico"/>
    <n v="31211904"/>
    <s v="Mínima cuantía"/>
    <n v="1"/>
    <n v="6"/>
    <n v="30"/>
    <n v="224370"/>
    <s v="UNIDAD"/>
    <s v="NO SOLICITADAS"/>
  </r>
  <r>
    <x v="7"/>
    <s v="02-02-01-003-008-09"/>
    <n v="10"/>
    <s v="Materiales y suministros - Otros artículos manufacturados n. C. P."/>
    <s v="Brocha cerda natural negra de 4 pulgadas - Sección Patrimonio Histórico"/>
    <n v="31211904"/>
    <s v="Mínima cuantía"/>
    <n v="1"/>
    <n v="6"/>
    <n v="30"/>
    <n v="325200"/>
    <s v="UNIDAD"/>
    <s v="NO SOLICITADAS"/>
  </r>
  <r>
    <x v="7"/>
    <s v="02-02-01-004-002"/>
    <n v="10"/>
    <s v="Materiales y suministros - Productos metálicos elaborados (excepto maquinaria y equipo)"/>
    <s v="Abrazadera metalica de cremallera 3/4 - Sección Patrimonio Histórico"/>
    <n v="31161725"/>
    <s v="Mínima cuantía"/>
    <n v="1"/>
    <n v="6"/>
    <n v="30"/>
    <n v="165000"/>
    <s v="PAQUETE 2 UNIDADES"/>
    <s v="NO SOLICITADAS"/>
  </r>
  <r>
    <x v="7"/>
    <s v="02-02-01-004-002"/>
    <n v="10"/>
    <s v="Materiales y suministros - Productos metálicos elaborados (excepto maquinaria y equipo)"/>
    <s v="Abrazadera metalica de cremallera 7/16 - Sección Patrimonio Histórico"/>
    <n v="31161725"/>
    <s v="Mínima cuantía"/>
    <n v="1"/>
    <n v="6"/>
    <n v="30"/>
    <n v="105000"/>
    <s v="PAQUETE 4 UNIDADES"/>
    <s v="NO SOLICITADAS"/>
  </r>
  <r>
    <x v="7"/>
    <s v="02-02-01-004-002"/>
    <n v="10"/>
    <s v="Materiales y suministros - Productos metálicos elaborados (excepto maquinaria y equipo)"/>
    <s v="Chazos de anclaje   1/4 pared - Sección Patrimonio Histórico"/>
    <n v="31162500"/>
    <s v="Mínima cuantía"/>
    <n v="1"/>
    <n v="6"/>
    <n v="30"/>
    <n v="57000"/>
    <s v="PAQUETE 100 UNIDADES"/>
    <s v="NO SOLICITADAS"/>
  </r>
  <r>
    <x v="7"/>
    <s v="02-02-01-004-002"/>
    <n v="10"/>
    <s v="Materiales y suministros - Productos metálicos elaborados (excepto maquinaria y equipo)"/>
    <s v="Chazos de anclaje   3/8 pared - Sección Patrimonio Histórico"/>
    <n v="31162500"/>
    <s v="Mínima cuantía"/>
    <n v="1"/>
    <n v="6"/>
    <n v="30"/>
    <n v="1197000"/>
    <s v="PAQUETE 100 UNIDADES"/>
    <s v="NO SOLICITADAS"/>
  </r>
  <r>
    <x v="7"/>
    <s v="02-02-01-004-002"/>
    <n v="10"/>
    <s v="Materiales y suministros - Productos metálicos elaborados (excepto maquinaria y equipo)"/>
    <s v="Brocas de acero para metal 1/4 - Sección Patrimonio Histórico"/>
    <n v="27112841"/>
    <s v="Mínima cuantía"/>
    <n v="1"/>
    <n v="6"/>
    <n v="60"/>
    <n v="165000"/>
    <s v="UNIDAD"/>
    <s v="NO SOLICITADAS"/>
  </r>
  <r>
    <x v="7"/>
    <s v="02-02-01-004-002"/>
    <n v="10"/>
    <s v="Materiales y suministros - Productos metálicos elaborados (excepto maquinaria y equipo)"/>
    <s v="Brocas de acero para metal 1/8 - Sección Patrimonio Histórico"/>
    <n v="27112841"/>
    <s v="Mínima cuantía"/>
    <n v="1"/>
    <n v="6"/>
    <n v="60"/>
    <n v="114000"/>
    <s v="PAQUETE 2 UNIDADES"/>
    <s v="NO SOLICITADAS"/>
  </r>
  <r>
    <x v="7"/>
    <s v="02-02-01-004-002"/>
    <n v="10"/>
    <s v="Materiales y suministros - Productos metálicos elaborados (excepto maquinaria y equipo)"/>
    <s v="Brocas de acero para metal 3/32 - Sección Patrimonio Histórico"/>
    <n v="27112841"/>
    <s v="Mínima cuantía"/>
    <n v="1"/>
    <n v="6"/>
    <n v="60"/>
    <n v="126000"/>
    <s v="PAQUETE 2 UNIDADES"/>
    <s v="NO SOLICITADAS"/>
  </r>
  <r>
    <x v="7"/>
    <s v="02-02-01-004-002"/>
    <n v="10"/>
    <s v="Materiales y suministros - Productos metálicos elaborados (excepto maquinaria y equipo)"/>
    <s v="Brocas de acero para metal 5/32 - Sección Patrimonio Histórico"/>
    <n v="27112841"/>
    <s v="Mínima cuantía"/>
    <n v="1"/>
    <n v="6"/>
    <n v="60"/>
    <n v="87000"/>
    <s v="UNIDAD"/>
    <s v="NO SOLICITADAS"/>
  </r>
  <r>
    <x v="7"/>
    <s v="02-02-01-003-002-01"/>
    <n v="10"/>
    <s v="Materiales y suministros - Pasta de papel, papel y cartón"/>
    <s v="cinta transparente 48 mm x 200 mts para empaque - Sección Patrimonio Histórico"/>
    <n v="31201512"/>
    <s v="Mínima cuantía"/>
    <n v="1"/>
    <n v="6"/>
    <n v="50"/>
    <n v="945000"/>
    <s v="UNIDAD"/>
    <s v="NO SOLICITADAS"/>
  </r>
  <r>
    <x v="7"/>
    <s v="02-02-01-003-007-09"/>
    <n v="10"/>
    <s v="Materiales y suministros - Otros productos minerales no metálicos n. C. P."/>
    <s v="Disco lija delcro de 5 pulgadas circular grano No   320 carburundiun - Sección Patrimonio Histórico"/>
    <n v="27112742"/>
    <s v="Mínima cuantía"/>
    <n v="1"/>
    <n v="6"/>
    <n v="300"/>
    <n v="2370000"/>
    <s v="UNIDAD"/>
    <s v="NO SOLICITADAS"/>
  </r>
  <r>
    <x v="7"/>
    <s v="02-02-01-003-007-09"/>
    <n v="10"/>
    <s v="Materiales y suministros - Otros productos minerales no metálicos n. C. P."/>
    <s v="Disco lija delcro de 5 pulgadas circular grano No   100 carburundiun - Sección Patrimonio Histórico"/>
    <n v="27112742"/>
    <s v="Mínima cuantía"/>
    <n v="1"/>
    <n v="6"/>
    <n v="300"/>
    <n v="3870000"/>
    <s v="PAQUETE 5 UNIDADES"/>
    <s v="NO SOLICITADAS"/>
  </r>
  <r>
    <x v="7"/>
    <s v="02-02-01-003-002-01"/>
    <n v="10"/>
    <s v="Materiales y suministros - Pasta de papel, papel y cartón"/>
    <s v="Rollo cinta de enmascarar   1/2 pulgadas - Sección Patrimonio Histórico"/>
    <n v="31201503"/>
    <s v="Mínima cuantía"/>
    <n v="1"/>
    <n v="6"/>
    <n v="50"/>
    <n v="163850"/>
    <s v="UNIDAD"/>
    <s v="NO SOLICITADAS"/>
  </r>
  <r>
    <x v="7"/>
    <s v="02-02-01-003-002-01"/>
    <n v="10"/>
    <s v="Materiales y suministros - Pasta de papel, papel y cartón"/>
    <s v="Rollo cinta de enmascarar   1 pulgada - Sección Patrimonio Histórico"/>
    <n v="31201503"/>
    <s v="Mínima cuantía"/>
    <n v="1"/>
    <n v="6"/>
    <n v="50"/>
    <n v="273100"/>
    <s v="UNIDAD"/>
    <s v="NO SOLICITADAS"/>
  </r>
  <r>
    <x v="7"/>
    <s v="02-02-01-003-002-01"/>
    <n v="10"/>
    <s v="Materiales y suministros - Pasta de papel, papel y cartón"/>
    <s v="Rollo cinta de enmascarar   3/4 pulgadas - Sección Patrimonio Histórico"/>
    <n v="31201503"/>
    <s v="Mínima cuantía"/>
    <n v="1"/>
    <n v="6"/>
    <n v="50"/>
    <n v="205900"/>
    <s v="UNIDAD"/>
    <s v="NO SOLICITADAS"/>
  </r>
  <r>
    <x v="7"/>
    <s v="02-02-01-004-002"/>
    <n v="10"/>
    <s v="Materiales y suministros - Productos metálicos elaborados (excepto maquinaria y equipo)"/>
    <s v="Remaches pop 1/8 x 3/8 - Sección Patrimonio Histórico"/>
    <n v="31162204"/>
    <s v="Mínima cuantía"/>
    <n v="1"/>
    <n v="6"/>
    <n v="8"/>
    <n v="35200"/>
    <s v="PAQUETE 100 UNIDADES"/>
    <s v="NO SOLICITADAS"/>
  </r>
  <r>
    <x v="7"/>
    <s v="02-02-01-004-002"/>
    <n v="10"/>
    <s v="Materiales y suministros - Productos metálicos elaborados (excepto maquinaria y equipo)"/>
    <s v="Remaches pop 5/32 x 3/8 - Sección Patrimonio Histórico"/>
    <n v="31162204"/>
    <s v="Mínima cuantía"/>
    <n v="1"/>
    <n v="6"/>
    <n v="8"/>
    <n v="44000"/>
    <s v="PAQUETE 100 UNIDADES"/>
    <s v="NO SOLICITADAS"/>
  </r>
  <r>
    <x v="7"/>
    <s v="02-02-01-004-002"/>
    <n v="10"/>
    <s v="Materiales y suministros - Productos metálicos elaborados (excepto maquinaria y equipo)"/>
    <s v="Remaches pop 3/16 x 3/8 - Sección Patrimonio Histórico"/>
    <n v="31162204"/>
    <s v="Mínima cuantía"/>
    <n v="1"/>
    <n v="6"/>
    <n v="8"/>
    <n v="52000"/>
    <s v="PAQUETE 100 UNIDADES"/>
    <s v="NO SOLICITADAS"/>
  </r>
  <r>
    <x v="7"/>
    <s v="02-02-01-003-006-03"/>
    <n v="10"/>
    <s v="Materiales y suministros - Semimanufacturas de plástico"/>
    <s v="Lamina plexiglas 1,25x 2,45 mts 2 mm de ancho - Sección Patrimonio Histórico"/>
    <n v="30102015"/>
    <s v="Mínima cuantía"/>
    <n v="1"/>
    <n v="6"/>
    <n v="10"/>
    <n v="2551000"/>
    <s v="UNIDAD"/>
    <s v="NO SOLICITADAS"/>
  </r>
  <r>
    <x v="7"/>
    <s v="02-02-01-003-006-03"/>
    <n v="10"/>
    <s v="Materiales y suministros - Semimanufacturas de plástico"/>
    <s v="Lamina plexiglas 1,25x 2,45 mts 4 mm de ancho - Sección Patrimonio Histórico"/>
    <n v="30102015"/>
    <s v="Mínima cuantía"/>
    <n v="1"/>
    <n v="6"/>
    <n v="10"/>
    <n v="5101000"/>
    <s v="UNIDAD"/>
    <s v="NO SOLICITADAS"/>
  </r>
  <r>
    <x v="7"/>
    <s v="02-02-01-004-001"/>
    <n v="10"/>
    <s v="Materiales y suministros - Metales básicos"/>
    <s v="Lamina de aluminio 2mts x 1 mts de 1.90 mm - Sección Patrimonio Histórico"/>
    <n v="30102006"/>
    <s v="Mínima cuantía"/>
    <n v="1"/>
    <n v="6"/>
    <n v="10"/>
    <n v="1708850"/>
    <s v="UNIDAD"/>
    <s v="NO SOLICITADAS"/>
  </r>
  <r>
    <x v="7"/>
    <s v="02-02-01-004-001"/>
    <n v="10"/>
    <s v="Materiales y suministros - Metales básicos"/>
    <s v="Lamina de aluminio 2440 x 1220  de  2 mm  - Sección Patrimonio Histórico"/>
    <n v="30102006"/>
    <s v="Mínima cuantía"/>
    <n v="1"/>
    <n v="6"/>
    <n v="10"/>
    <n v="1899160"/>
    <s v="UNIDAD"/>
    <s v="NO SOLICITADAS"/>
  </r>
  <r>
    <x v="7"/>
    <s v="02-02-01-003-005-01"/>
    <n v="10"/>
    <s v="Materiales y suministros - Pinturas y barnices y productos relacionados; colores para la pintura artística; tintas"/>
    <s v="Estuco plastico - Sección Patrimonio Histórico"/>
    <n v="31201600"/>
    <s v="Mínima cuantía"/>
    <n v="1"/>
    <n v="6"/>
    <n v="4"/>
    <n v="207376"/>
    <s v="GALON"/>
    <s v="NO SOLICITADAS"/>
  </r>
  <r>
    <x v="7"/>
    <s v="02-02-01-003-004-05"/>
    <n v="10"/>
    <s v="Materiales y suministros - Productos químicos básicos diversos"/>
    <s v="Ruby Blanco - Sección Patrimonio Histórico"/>
    <n v="31201600"/>
    <s v="Mínima cuantía"/>
    <n v="1"/>
    <n v="6"/>
    <n v="2"/>
    <n v="122852"/>
    <s v="GALON"/>
    <s v="NO SOLICITADAS"/>
  </r>
  <r>
    <x v="7"/>
    <s v="02-02-01-003-004-07"/>
    <n v="10"/>
    <s v="Materiales y suministros - Plásticos en formas primarias"/>
    <s v="Vinipel rollo 50 cms 450 mts - Sección Patrimonio Histórico"/>
    <n v="14121504"/>
    <s v="Mínima cuantía"/>
    <n v="1"/>
    <n v="6"/>
    <n v="20"/>
    <n v="838000"/>
    <s v="ROLLO"/>
    <s v="NO SOLICITADAS"/>
  </r>
  <r>
    <x v="7"/>
    <s v="02-02-01-003-006-09"/>
    <n v="10"/>
    <s v="Materiales y suministros - Otros productos plásticos"/>
    <s v="Cinta aislante negro 3 mts - Sección Patrimonio Histórico"/>
    <n v="31201502"/>
    <s v="Mínima cuantía"/>
    <n v="1"/>
    <n v="6"/>
    <n v="15"/>
    <n v="31500"/>
    <s v="UNIDAD"/>
    <s v="NO SOLICITADAS"/>
  </r>
  <r>
    <x v="7"/>
    <s v="02-02-01-004-002"/>
    <n v="10"/>
    <s v="Materiales y suministros - Productos metálicos elaborados (excepto maquinaria y equipo)"/>
    <s v="Candados de 50 mm - Sección Patrimonio Histórico"/>
    <n v="46171501"/>
    <s v="Mínima cuantía"/>
    <n v="1"/>
    <n v="6"/>
    <n v="10"/>
    <n v="349000"/>
    <s v="UNIDAD"/>
    <s v="NO SOLICITADAS"/>
  </r>
  <r>
    <x v="7"/>
    <s v="02-02-01-004-008-02"/>
    <n v="10"/>
    <s v="Materiales y suministros - Instrumentos y aparatos de medición, verificación, análisis, de navegación y para otros fines (excepto instrumentos ópticos); instrumentos de control de procesos industriales, sus partes, piezas y accesorios"/>
    <s v="Flexometro de 5 mts - Sección Patrimonio Histórico"/>
    <n v="41111600"/>
    <s v="Mínima cuantía"/>
    <n v="1"/>
    <n v="6"/>
    <n v="3"/>
    <n v="80700"/>
    <s v="UNIDAD"/>
    <s v="NO SOLICITADAS"/>
  </r>
  <r>
    <x v="7"/>
    <s v="02-02-01-004-006-03"/>
    <n v="10"/>
    <s v="Materiales y suministros - Hilos y cables aislados; cable de fibra óptica"/>
    <s v="Extensión de corriente calibre 10 - Sección Patrimonio Histórico"/>
    <n v="60104912"/>
    <s v="Mínima cuantía"/>
    <n v="1"/>
    <n v="6"/>
    <n v="80"/>
    <n v="18392000"/>
    <s v="10 METROS"/>
    <s v="NO SOLICITADAS"/>
  </r>
  <r>
    <x v="7"/>
    <s v="02-02-01-003-006-09"/>
    <n v="10"/>
    <s v="Materiales y suministros - Otros productos plásticos"/>
    <s v="Chazo plastico   1/4 bolsa x 100 und - Sección Patrimonio Histórico"/>
    <n v="31162500"/>
    <s v="Mínima cuantía"/>
    <n v="1"/>
    <n v="6"/>
    <n v="100"/>
    <n v="1290000"/>
    <s v="UNIDAD"/>
    <s v="NO SOLICITADAS"/>
  </r>
  <r>
    <x v="7"/>
    <s v="02-02-01-003-006-09"/>
    <n v="10"/>
    <s v="Materiales y suministros - Otros productos plásticos"/>
    <s v="Chazo plastico   3/16 bolsa x 100 und - Sección Patrimonio Histórico"/>
    <n v="31162500"/>
    <s v="Mínima cuantía"/>
    <n v="1"/>
    <n v="6"/>
    <n v="100"/>
    <n v="1090000"/>
    <s v="UNIDAD"/>
    <s v="NO SOLICITADAS"/>
  </r>
  <r>
    <x v="7"/>
    <s v="02-02-01-003-006-09"/>
    <n v="10"/>
    <s v="Materiales y suministros - Otros productos plásticos"/>
    <s v="Chazo plastico   3/8  bolsa x 100 und - Sección Patrimonio Histórico"/>
    <n v="31162500"/>
    <s v="Mínima cuantía"/>
    <n v="1"/>
    <n v="6"/>
    <n v="100"/>
    <n v="2990000"/>
    <s v="UNIDAD"/>
    <s v="NO SOLICITADAS"/>
  </r>
  <r>
    <x v="7"/>
    <s v="02-02-01-003-006-09"/>
    <n v="10"/>
    <s v="Materiales y suministros - Otros productos plásticos"/>
    <s v="Chazo plastico    5/16 bolsa x 100 und - Sección Patrimonio Histórico"/>
    <n v="31162500"/>
    <s v="Mínima cuantía"/>
    <n v="1"/>
    <n v="6"/>
    <n v="100"/>
    <n v="1990000"/>
    <s v="UNIDAD"/>
    <s v="NO SOLICITADAS"/>
  </r>
  <r>
    <x v="7"/>
    <s v="02-02-01-003-005-01"/>
    <n v="10"/>
    <s v="Materiales y suministros - Pinturas y barnices y productos relacionados; colores para la pintura artística; tintas"/>
    <s v="Masilla poliester con activador - Sección Patrimonio Histórico"/>
    <n v="31201605"/>
    <s v="Mínima cuantía"/>
    <n v="1"/>
    <n v="6"/>
    <n v="3"/>
    <n v="706797"/>
    <s v="GALON"/>
    <s v="NO SOLICITADAS"/>
  </r>
  <r>
    <x v="7"/>
    <s v="02-02-01-003-004-05"/>
    <n v="10"/>
    <s v="Materiales y suministros - Productos químicos básicos diversos"/>
    <s v="Silicona Fria Tubo Transparente - Sección Patrimonio Histórico"/>
    <n v="31201632"/>
    <s v="Mínima cuantía"/>
    <n v="1"/>
    <n v="6"/>
    <n v="20"/>
    <n v="418000"/>
    <s v="UNIDAD"/>
    <s v="NO SOLICITADAS"/>
  </r>
  <r>
    <x v="7"/>
    <s v="02-02-01-003-002-01"/>
    <n v="10"/>
    <s v="Materiales y suministros - Pasta de papel, papel y cartón"/>
    <s v="Rollo de papercraft x 100 mts - Sección Patrimonio Histórico"/>
    <n v="14121504"/>
    <s v="Mínima cuantía"/>
    <n v="1"/>
    <n v="6"/>
    <n v="3"/>
    <n v="68700"/>
    <s v="ROLLO"/>
    <s v="NO SOLICITADAS"/>
  </r>
  <r>
    <x v="7"/>
    <s v="02-02-02-008-005-03"/>
    <n v="10"/>
    <s v="Adquisición de servicios - Servicios de limpieza"/>
    <s v="Productos de aseo y limpieza - Sección Patrimonio Histórico"/>
    <n v="47131700"/>
    <s v="Mínima cuantía"/>
    <n v="1"/>
    <n v="6"/>
    <n v="1"/>
    <n v="20000000"/>
    <s v="GLOBAL"/>
    <s v="NO SOLICITADAS"/>
  </r>
  <r>
    <x v="7"/>
    <s v="02-01-01-004-010-07"/>
    <n v="10"/>
    <s v="Activos fijos - Otros equipos"/>
    <s v="Réplica escala 1:2 avión Caudron G-III - Sección Patrimonio Histórico"/>
    <n v="25131802"/>
    <s v="Mínima cuantía"/>
    <n v="1"/>
    <n v="6"/>
    <n v="1"/>
    <n v="45000000"/>
    <s v="UNIDAD"/>
    <s v="NO SOLICITADAS"/>
  </r>
  <r>
    <x v="7"/>
    <s v="02-01-01-004-004-08"/>
    <n v="10"/>
    <s v="Activos fijos - Aparatos de uso doméstico y sus partes y piezas"/>
    <s v="Calentadores eléctricos de ambiente para alojamientos y oficinas - Sección Patrimonio Histórico"/>
    <n v="40101819"/>
    <s v="Mínima cuantía"/>
    <n v="1"/>
    <n v="6"/>
    <n v="6"/>
    <n v="3299400"/>
    <s v="UNIDAD"/>
    <s v="NO SOLICITADAS"/>
  </r>
  <r>
    <x v="7"/>
    <s v="02-02-01-002-007"/>
    <n v="10"/>
    <s v="Materiales y suministros - Artículos textiles (excepto prendas de vestir)"/>
    <s v="Carpa para exteriores 4 x 4  - Sección Patrimonio Histórico"/>
    <n v="95131701"/>
    <s v="Mínima cuantía"/>
    <n v="1"/>
    <n v="6"/>
    <n v="4"/>
    <n v="8377600"/>
    <s v="UNIDAD"/>
    <s v="NO SOLICITADAS"/>
  </r>
  <r>
    <x v="7"/>
    <s v="02-02-01-002-007"/>
    <n v="10"/>
    <s v="Materiales y suministros - Artículos textiles (excepto prendas de vestir)"/>
    <s v="Carpa para exteriores 8 x 5 Seccion Patrimonio historico  "/>
    <n v="95131701"/>
    <s v="Mínima cuantía"/>
    <n v="1"/>
    <n v="6"/>
    <n v="2"/>
    <n v="6783000"/>
    <s v="UNIDAD"/>
    <s v="NO SOLICITADAS"/>
  </r>
  <r>
    <x v="7"/>
    <s v="02-02-02-006-004"/>
    <n v="10"/>
    <s v="Adquisición de servicios - Servicios de transporte de pasajeros"/>
    <s v="Servicio de Transporte terrestre de personal Patrimonio Histórico"/>
    <n v="78111800"/>
    <s v="Selección abreviada menor cuantía"/>
    <n v="1"/>
    <n v="12"/>
    <n v="1"/>
    <n v="252000000"/>
    <s v="GLOBAL"/>
    <s v="SI EN TRAMITE"/>
  </r>
  <r>
    <x v="7"/>
    <s v="02-02-02-006-005-01"/>
    <n v="10"/>
    <s v="Adquisición de servicios - Servicios de transporte de carga por vía terrestre"/>
    <s v="Servicio de Transporte terrestre de carga Sección Patrimonio Histórico"/>
    <n v="78101800"/>
    <s v="Mínima cuantía"/>
    <n v="1"/>
    <n v="12"/>
    <n v="1"/>
    <n v="36000000"/>
    <s v="GLOBAL"/>
    <s v="NO SOLICITADAS"/>
  </r>
  <r>
    <x v="7"/>
    <s v="02-02-02-009-004-01"/>
    <n v="10"/>
    <s v="Adquisición de servicios - Servicios de alcantarillado, servicios de limpieza, tratamiento de aguas residuales y tanques sépticos"/>
    <s v="Pago de servicio de Acueducto, alcantarillado y aseo Sección Patrimonio Histórico"/>
    <n v="83101509"/>
    <s v="CONTRATACIÓN DIRECTA"/>
    <n v="1"/>
    <n v="12"/>
    <n v="1"/>
    <n v="9600000"/>
    <s v="GLOBAL"/>
    <s v="NO SOLICITADAS"/>
  </r>
  <r>
    <x v="7"/>
    <s v="02-01-01-004-007-03"/>
    <n v="10"/>
    <s v="Activos fijos - Radiorreceptores y receptores de televisión; aparatos para la grabación y reproducción de sonido y video; micrófonos, altavoces, amplificadores, etc."/>
    <s v="Circuito cerrado de TV y control de acceso biométrico  para Sección Patrimonio Histórico"/>
    <n v="32101600"/>
    <s v="Mínima cuantía"/>
    <n v="1"/>
    <n v="6"/>
    <n v="1"/>
    <n v="75908493"/>
    <s v="GLOBAL"/>
    <s v="NO SOLICITADAS"/>
  </r>
  <r>
    <x v="7"/>
    <s v="02-02-02-008-007-01-5"/>
    <n v="10"/>
    <s v="Adquisición de servicios - Servicios de mantenimiento y reparación de otra maquinaria y otro equipo"/>
    <s v="Mantenimiento microscopio electronico"/>
    <n v="81111805"/>
    <s v="Mínima cuantía"/>
    <n v="0"/>
    <n v="0"/>
    <n v="1"/>
    <n v="25000000"/>
    <s v="GLOBAL"/>
    <s v=""/>
  </r>
  <r>
    <x v="7"/>
    <s v="02-01-01-004-005-02"/>
    <n v="10"/>
    <s v="Activos fijos - Maquinaria de informática y sus partes, piezas y accesorios"/>
    <s v="Adquisición Scanner portatil"/>
    <n v="43211711"/>
    <s v="Mínima cuantía"/>
    <n v="0"/>
    <n v="0"/>
    <n v="1"/>
    <n v="5000000"/>
    <s v="UNIDAD"/>
    <s v=""/>
  </r>
  <r>
    <x v="7"/>
    <s v="02-01-01-003-008-01-1"/>
    <n v="10"/>
    <s v="Activos fijos - Asientos"/>
    <s v="Sillas Laboratorio"/>
    <n v="56122001"/>
    <s v="Mínima cuantía"/>
    <n v="0"/>
    <n v="0"/>
    <n v="10"/>
    <n v="4000000"/>
    <s v="UNIDAD"/>
    <s v=""/>
  </r>
  <r>
    <x v="7"/>
    <s v="02-02-01-004-008-01"/>
    <n v="10"/>
    <s v="Materiales y suministros - Aparatos médicos y quirúrgicos y aparatos ortésicos y protésicos"/>
    <s v="Estantes para laboratorio"/>
    <n v="56122002"/>
    <s v="Mínima cuantía"/>
    <n v="0"/>
    <n v="0"/>
    <n v="4"/>
    <n v="2000000"/>
    <s v="UNIDAD"/>
    <s v=""/>
  </r>
  <r>
    <x v="7"/>
    <s v="02-01-01-004-008-01"/>
    <n v="10"/>
    <s v="Activos fijos - Aparatos médicos y quirúrgicos y aparatos ortésicos y protésicos"/>
    <s v="Mesas de laboratorio"/>
    <n v="56122003"/>
    <s v="Mínima cuantía"/>
    <n v="0"/>
    <n v="0"/>
    <n v="4"/>
    <n v="8000000"/>
    <s v="UNIDAD"/>
    <s v=""/>
  </r>
  <r>
    <x v="7"/>
    <s v="02-02-01-002-007"/>
    <n v="10"/>
    <s v="Materiales y suministros - Artículos textiles (excepto prendas de vestir)"/>
    <s v="Blackout laboratorio"/>
    <n v="52131501"/>
    <s v="Mínima cuantía"/>
    <n v="0"/>
    <n v="0"/>
    <n v="12"/>
    <n v="1200000"/>
    <s v="METRO CUADRADO"/>
    <s v=""/>
  </r>
  <r>
    <x v="7"/>
    <s v="02-02-02-006-004"/>
    <n v="10"/>
    <s v="Adquisición de servicios - Servicios de transporte de pasajeros"/>
    <s v="SERVICIO DE TRANSPORTE DE PERSONAL "/>
    <n v="20102301"/>
    <s v="Mínima cuantía"/>
    <n v="1"/>
    <n v="11"/>
    <n v="1"/>
    <n v="45000000"/>
    <s v="GLOBAL"/>
    <s v="NO SOLICITADAS"/>
  </r>
  <r>
    <x v="7"/>
    <s v="02-02-02-008-004-06"/>
    <n v="10"/>
    <s v="Adquisición de servicios - Servicios de programación, distribución y transmisión de programas"/>
    <s v="SERVICIO DE TV SATELITAL OFICINA ACCIÓN INTEGRAL"/>
    <n v="83111801"/>
    <s v="CONTRATACIÓN DIRECTA"/>
    <n v="1"/>
    <n v="11"/>
    <n v="1"/>
    <n v="1836000"/>
    <s v="GLOBAL"/>
    <s v="NO SOLICITADAS"/>
  </r>
  <r>
    <x v="7"/>
    <s v="02-02-01-003-002-08"/>
    <n v="10"/>
    <s v="Materiales y suministros - Tipos de imprenta, planchas o cilindros, preparados para las artes gráficas, piedras litográficas impresas u otros elementos de impresión"/>
    <s v="INSUMOS MAQUINA RISSO ROLLO MASTER"/>
    <n v="44103126"/>
    <s v="Mínima cuantía"/>
    <n v="2"/>
    <n v="10"/>
    <n v="25"/>
    <n v="4000000"/>
    <s v="UNIDAD"/>
    <s v="NO SOLICITADAS"/>
  </r>
  <r>
    <x v="7"/>
    <s v="02-02-01-003-002-08"/>
    <n v="10"/>
    <s v="Materiales y suministros - Tipos de imprenta, planchas o cilindros, preparados para las artes gráficas, piedras litográficas impresas u otros elementos de impresión"/>
    <s v="INSUMOS MAQUINA RISSO CARTUCHO COLOR NEGRO"/>
    <n v="44103126"/>
    <s v="Mínima cuantía"/>
    <n v="2"/>
    <n v="10"/>
    <n v="35"/>
    <n v="3500000"/>
    <s v="UNIDAD"/>
    <s v="NO SOLICITADAS"/>
  </r>
  <r>
    <x v="7"/>
    <s v="02-02-01-003-002-08"/>
    <n v="10"/>
    <s v="Materiales y suministros - Tipos de imprenta, planchas o cilindros, preparados para las artes gráficas, piedras litográficas impresas u otros elementos de impresión"/>
    <s v="INSUMOS MAQUINA RISSO CARTUCHO COLOR AZUL"/>
    <n v="44103126"/>
    <s v="Mínima cuantía"/>
    <n v="2"/>
    <n v="10"/>
    <n v="35"/>
    <n v="3500000"/>
    <s v="UNIDAD"/>
    <s v="NO SOLICITADAS"/>
  </r>
  <r>
    <x v="7"/>
    <s v="02-02-01-003-002-08"/>
    <n v="10"/>
    <s v="Materiales y suministros - Tipos de imprenta, planchas o cilindros, preparados para las artes gráficas, piedras litográficas impresas u otros elementos de impresión"/>
    <s v="INSUMOS MAQUINA RISSO CARTUCHO COLOR ROJO"/>
    <n v="44103126"/>
    <s v="Mínima cuantía"/>
    <n v="2"/>
    <n v="10"/>
    <n v="35"/>
    <n v="3500000"/>
    <s v="UNIDAD"/>
    <s v="NO SOLICITADAS"/>
  </r>
  <r>
    <x v="7"/>
    <s v="02-02-01-003-008-05"/>
    <n v="10"/>
    <s v="Materiales y suministros - Juegos y juguetes"/>
    <s v="COMPRA DE DUMMIES (CT PAZ )"/>
    <n v="60141012"/>
    <s v="Mínima cuantía"/>
    <n v="2"/>
    <n v="10"/>
    <n v="10"/>
    <n v="25000000"/>
    <s v="UNIDAD"/>
    <s v="NO SOLICITADAS"/>
  </r>
  <r>
    <x v="7"/>
    <s v="02-02-02-008-007-01-5"/>
    <n v="10"/>
    <s v="Adquisición de servicios - Servicios de mantenimiento y reparación de otra maquinaria y otro equipo"/>
    <s v="MANTENIENTO DUMMIES (CT PAZ)"/>
    <n v="60141012"/>
    <s v="Mínima cuantía"/>
    <n v="2"/>
    <n v="10"/>
    <n v="1"/>
    <n v="2000000"/>
    <s v="GLOBAL"/>
    <s v="NO SOLICITADAS"/>
  </r>
  <r>
    <x v="7"/>
    <s v="02-02-02-008-007-01-5"/>
    <n v="10"/>
    <s v="Adquisición de servicios - Servicios de mantenimiento y reparación de otra maquinaria y otro equipo"/>
    <s v="MANTENIMIENTO DUMMIES SALTARINES "/>
    <n v="60141012"/>
    <s v="Mínima cuantía"/>
    <n v="2"/>
    <n v="10"/>
    <n v="1"/>
    <n v="5000000"/>
    <s v="GLOBAL"/>
    <s v="NO SOLICITADAS"/>
  </r>
  <r>
    <x v="7"/>
    <s v="02-02-02-008-007-01-3"/>
    <n v="10"/>
    <s v="Adquisición de servicios - Servicios de mantenimiento y reparación de computadores y equipo periférico"/>
    <s v="MANTENIMIENTO MAQUINAS REPLICADORAS RISSO"/>
    <n v="81101707"/>
    <s v="Mínima cuantía"/>
    <n v="2"/>
    <n v="10"/>
    <n v="1"/>
    <n v="2500000"/>
    <s v="GLOBAL"/>
    <s v="NO SOLICITADAS"/>
  </r>
  <r>
    <x v="7"/>
    <s v="02-02-02-010"/>
    <n v="10"/>
    <s v="Adquisición de servicios - Viáticos de los funcionarios en comisión"/>
    <s v="VIATICOS Y GASTOS DE VIAJE"/>
    <n v="90111800"/>
    <s v="CONTRATACIÓN DIRECTA"/>
    <n v="1"/>
    <n v="12"/>
    <n v="1"/>
    <n v="14800000"/>
    <s v="GLOBAL"/>
    <s v="NO SOLICITADAS"/>
  </r>
  <r>
    <x v="7"/>
    <s v="02-02-01-004-004-08"/>
    <n v="10"/>
    <s v="Materiales y suministros - Aparatos de uso doméstico y sus partes y piezas"/>
    <s v="NEVERA NO FROST DE 250 LT"/>
    <n v="52141501"/>
    <s v="Mínima cuantía"/>
    <n v="3"/>
    <n v="2"/>
    <n v="1"/>
    <n v="800000"/>
    <s v="UNIDAD"/>
    <s v="NO SOLICITADAS"/>
  </r>
  <r>
    <x v="7"/>
    <s v="02-02-01-004-004-08"/>
    <n v="10"/>
    <s v="Materiales y suministros - Aparatos de uso doméstico y sus partes y piezas"/>
    <s v="LAVADORA DIGITAL DE 18 A 20 LB"/>
    <n v="52141601"/>
    <s v="Mínima cuantía"/>
    <n v="3"/>
    <n v="2"/>
    <n v="1"/>
    <n v="1400000"/>
    <s v="UNIDAD"/>
    <s v="NO SOLICITADAS"/>
  </r>
  <r>
    <x v="7"/>
    <s v="02-02-02-008-007-01-4"/>
    <n v="10"/>
    <s v="Adquisición de servicios - Servicios de mantenimiento y reparación de maquinaria y equipo de transporte"/>
    <s v="MANTENIMIENTO VEHICULOS"/>
    <n v="78181501"/>
    <s v="Mínima cuantía"/>
    <n v="2"/>
    <n v="10"/>
    <n v="1"/>
    <n v="30000000"/>
    <s v="GLOBAL"/>
    <s v="NO SOLICITADAS"/>
  </r>
  <r>
    <x v="7"/>
    <s v="02-02-02-008-005-09-5"/>
    <n v="10"/>
    <s v="Adquisición de servicios - Servicios auxiliares especializados de oficina"/>
    <s v="SERVICIO FOTOCOPIAS"/>
    <n v="82121700"/>
    <s v="Mínima cuantía"/>
    <n v="2"/>
    <n v="10"/>
    <n v="1"/>
    <n v="15000000"/>
    <s v="GLOBAL"/>
    <s v="NO SOLICITADAS"/>
  </r>
  <r>
    <x v="7"/>
    <s v="02-01-01-004-009-01"/>
    <n v="10"/>
    <s v="Activos fijos - Vehículos automotores, remolques y semirremolques; y sus partes, piezas y accesorios"/>
    <s v="ADQUISICION AUTOBUS"/>
    <n v="25101502"/>
    <s v="Selección abreviada subasta inversa (No disponible)"/>
    <n v="2"/>
    <n v="10"/>
    <n v="1"/>
    <n v="580000000"/>
    <s v="GLOBAL"/>
    <s v="NO SOLICITADAS"/>
  </r>
  <r>
    <x v="7"/>
    <s v="02-02-02-008-003-09"/>
    <n v="10"/>
    <s v="Adquisición de servicios - Otros servicios profesionales y técnicos n. C. P."/>
    <s v="SERVICIOS PROFESIONALES EN EL DESARROLLO PLAN ANUAL DE CERTIFICACION, FOMENTO Y RECONOCIMIENTO"/>
    <n v="81102300"/>
    <s v="Selección abreviada menor cuantía"/>
    <n v="3"/>
    <n v="8"/>
    <n v="1"/>
    <n v="160000000"/>
    <s v="GLOBAL"/>
    <s v="NO SOLICITADAS"/>
  </r>
  <r>
    <x v="8"/>
    <s v="01-01-03-027"/>
    <n v="10"/>
    <s v="PARTIDA ALIMENTACIÓN SOLDADOS"/>
    <s v="PARTIDA ALIMENTACIÓN SOLDADOS"/>
    <m/>
    <s v="Mínima cuantía"/>
    <n v="1"/>
    <n v="11"/>
    <n v="1"/>
    <n v="139861453"/>
    <s v="GLOBAL"/>
    <s v="NO SOLICITADAS"/>
  </r>
  <r>
    <x v="8"/>
    <s v="02-01-01-003-008-01-1"/>
    <n v="10"/>
    <s v="Activos fijos - Asientos"/>
    <s v="POLTRONA PARA SALA"/>
    <n v="56101500"/>
    <s v="Mínima cuantía"/>
    <n v="0"/>
    <n v="0"/>
    <n v="2"/>
    <n v="2000000"/>
    <s v="UNIDAD"/>
    <m/>
  </r>
  <r>
    <x v="8"/>
    <s v="02-01-01-003-008-01-1"/>
    <n v="10"/>
    <s v="Activos fijos - Asientos"/>
    <s v="SILLA DE COMPUTACION A GAS CON PRAZO COLOR AZUL"/>
    <n v="56101504"/>
    <s v="Mínima cuantía"/>
    <n v="0"/>
    <n v="0"/>
    <n v="10"/>
    <n v="1200000"/>
    <s v="UNIDAD"/>
    <m/>
  </r>
  <r>
    <x v="8"/>
    <s v="02-01-01-003-008-01-1"/>
    <n v="10"/>
    <s v="Activos fijos - Asientos"/>
    <s v="SILLA GERENCIAL"/>
    <n v="56101504"/>
    <s v="Mínima cuantía"/>
    <n v="0"/>
    <n v="0"/>
    <n v="1"/>
    <n v="1200000"/>
    <s v="UNIDAD"/>
    <m/>
  </r>
  <r>
    <x v="8"/>
    <s v="02-01-01-003-008-01-1"/>
    <n v="10"/>
    <s v="Activos fijos - Asientos"/>
    <s v="SILLA GIRATORIA  FORD CON BRAZOS  COLOR NEGRA "/>
    <n v="56101504"/>
    <s v="Mínima cuantía"/>
    <n v="0"/>
    <n v="0"/>
    <n v="1"/>
    <n v="220000"/>
    <s v="UNIDAD"/>
    <m/>
  </r>
  <r>
    <x v="8"/>
    <s v="02-01-01-003-008-01-1"/>
    <n v="10"/>
    <s v="Activos fijos - Asientos"/>
    <s v="SILLA ISOMALLA INTERLOCUTORA"/>
    <n v="56101504"/>
    <s v="Mínima cuantía"/>
    <n v="0"/>
    <n v="0"/>
    <n v="2"/>
    <n v="350000"/>
    <s v="UNIDAD"/>
    <m/>
  </r>
  <r>
    <x v="8"/>
    <s v="02-01-01-003-008-01-1"/>
    <n v="10"/>
    <s v="Activos fijos - Asientos"/>
    <s v="SILLAS ERGONOMICAS GERENCIALES PARA LA TORRE DE CONTROL"/>
    <n v="56112104"/>
    <s v="Mínima cuantía"/>
    <n v="0"/>
    <n v="0"/>
    <n v="4"/>
    <n v="3000000"/>
    <s v="UNIDAD"/>
    <m/>
  </r>
  <r>
    <x v="8"/>
    <s v="02-01-01-003-008-01-1"/>
    <n v="10"/>
    <s v="Activos fijos - Asientos"/>
    <s v="SILLAS ERGONOMICAS SIN DESCANSA BRAZOS "/>
    <n v="56101504"/>
    <s v="Mínima cuantía"/>
    <n v="0"/>
    <n v="0"/>
    <n v="2"/>
    <n v="540000"/>
    <s v="UNIDAD"/>
    <m/>
  </r>
  <r>
    <x v="8"/>
    <s v="02-01-01-003-008-01-1"/>
    <n v="10"/>
    <s v="Activos fijos - Asientos"/>
    <s v="SILLAS ERGONÓMICAS    "/>
    <n v="56101504"/>
    <s v="Mínima cuantía"/>
    <n v="0"/>
    <n v="0"/>
    <n v="6"/>
    <n v="1476000"/>
    <s v="UNIDAD"/>
    <m/>
  </r>
  <r>
    <x v="8"/>
    <s v="02-01-01-003-008-01-1"/>
    <n v="10"/>
    <s v="Activos fijos - Asientos"/>
    <s v="SILLAS ERGONOMICGAS CON DESCANSA BRAZOS "/>
    <n v="56101504"/>
    <s v="Mínima cuantía"/>
    <n v="0"/>
    <n v="0"/>
    <n v="2"/>
    <n v="600000"/>
    <s v="UNIDAD"/>
    <m/>
  </r>
  <r>
    <x v="8"/>
    <s v="02-01-01-003-008-01-1"/>
    <n v="10"/>
    <s v="Activos fijos - Asientos"/>
    <s v="SILLAS ESCRITORIO"/>
    <n v="56101504"/>
    <s v="Mínima cuantía"/>
    <n v="0"/>
    <n v="0"/>
    <n v="2"/>
    <n v="700000"/>
    <s v="UNIDAD"/>
    <m/>
  </r>
  <r>
    <x v="8"/>
    <s v="02-01-01-003-008-01-1"/>
    <n v="10"/>
    <s v="Activos fijos - Asientos"/>
    <s v="SILLAS OFICINA"/>
    <n v="56101504"/>
    <s v="Mínima cuantía"/>
    <n v="0"/>
    <n v="0"/>
    <n v="4"/>
    <n v="1200000"/>
    <s v="UNIDAD"/>
    <m/>
  </r>
  <r>
    <x v="8"/>
    <s v="02-01-01-003-008-01-1"/>
    <n v="10"/>
    <s v="Activos fijos - Asientos"/>
    <s v="SILLAS OFICINA"/>
    <n v="56101504"/>
    <s v="Mínima cuantía"/>
    <n v="0"/>
    <n v="0"/>
    <n v="1"/>
    <n v="250000"/>
    <s v="UNIDAD"/>
    <m/>
  </r>
  <r>
    <x v="8"/>
    <s v="02-01-01-003-008-01-1"/>
    <n v="10"/>
    <s v="Activos fijos - Asientos"/>
    <s v="SILLAS OFICINA ESCUADRON 151, 152, 153"/>
    <n v="56101504"/>
    <s v="Mínima cuantía"/>
    <n v="0"/>
    <n v="0"/>
    <n v="10"/>
    <n v="5000000"/>
    <s v="UNIDAD"/>
    <m/>
  </r>
  <r>
    <x v="8"/>
    <s v="02-01-01-003-008-01-1"/>
    <n v="10"/>
    <s v="Activos fijos - Asientos"/>
    <s v="SILLAS OFICINA TIPO EJECUTIVA PARA LAS DIFERENTES DEPENDENCIAS DE GRUTE"/>
    <n v="56101504"/>
    <s v="Mínima cuantía"/>
    <n v="0"/>
    <n v="0"/>
    <n v="8"/>
    <n v="2800000"/>
    <s v="UNIDAD"/>
    <m/>
  </r>
  <r>
    <x v="8"/>
    <s v="02-01-01-003-008-01-1"/>
    <n v="10"/>
    <s v="Activos fijos - Asientos"/>
    <s v="SILLAS PARA ALUMNOS"/>
    <n v="56101522"/>
    <s v="Mínima cuantía"/>
    <n v="0"/>
    <n v="0"/>
    <n v="15"/>
    <n v="2673930"/>
    <s v="UNIDAD"/>
    <m/>
  </r>
  <r>
    <x v="8"/>
    <s v="02-01-01-003-008-01-1"/>
    <n v="10"/>
    <s v="Activos fijos - Asientos"/>
    <s v="SILLAS PARA PROFESOR"/>
    <n v="56101522"/>
    <s v="Mínima cuantía"/>
    <n v="0"/>
    <n v="0"/>
    <n v="5"/>
    <n v="649500"/>
    <s v="UNIDAD"/>
    <m/>
  </r>
  <r>
    <x v="8"/>
    <s v="02-01-01-003-008-01-1"/>
    <n v="10"/>
    <s v="Activos fijos - Asientos"/>
    <s v="SILLAS TIPO AULA CON RECOSTA BRAZOS "/>
    <n v="56112104"/>
    <s v="Mínima cuantía"/>
    <n v="0"/>
    <n v="0"/>
    <n v="15"/>
    <n v="2175000"/>
    <s v="UNIDAD"/>
    <m/>
  </r>
  <r>
    <x v="8"/>
    <s v="02-01-01-003-008-01-1"/>
    <n v="10"/>
    <s v="Activos fijos - Asientos"/>
    <s v="SOFA  - DEFENSA"/>
    <n v="56101500"/>
    <s v="Mínima cuantía"/>
    <n v="0"/>
    <n v="0"/>
    <n v="1"/>
    <n v="2400000"/>
    <s v="UNIDAD"/>
    <m/>
  </r>
  <r>
    <x v="8"/>
    <s v="02-01-01-003-008-01-1"/>
    <n v="10"/>
    <s v="Activos fijos - Asientos"/>
    <s v="SOFA PARA SALA"/>
    <n v="56101502"/>
    <s v="Mínima cuantía"/>
    <n v="0"/>
    <n v="0"/>
    <n v="4"/>
    <n v="6000000"/>
    <s v="UNIDAD"/>
    <m/>
  </r>
  <r>
    <x v="8"/>
    <s v="02-01-01-003-008-01-2"/>
    <n v="10"/>
    <s v="Activos fijos - Muebles, del tipo utilizado en oficinas"/>
    <s v="ARCHIVADOR PARA CARPETAS COLGANTES DE 3 MODULOS VERTICAL"/>
    <n v="56101708"/>
    <s v="Mínima cuantía"/>
    <n v="0"/>
    <n v="0"/>
    <n v="1"/>
    <n v="560000"/>
    <s v="UNIDAD"/>
    <m/>
  </r>
  <r>
    <x v="8"/>
    <s v="02-01-01-003-008-01-2"/>
    <n v="10"/>
    <s v="Activos fijos - Muebles, del tipo utilizado en oficinas"/>
    <s v="ARCHIVADORES METALICOS"/>
    <n v="56101708"/>
    <s v="Mínima cuantía"/>
    <n v="0"/>
    <n v="0"/>
    <n v="5"/>
    <n v="1250000"/>
    <s v="UNIDAD"/>
    <m/>
  </r>
  <r>
    <x v="8"/>
    <s v="02-01-01-003-008-01-2"/>
    <n v="10"/>
    <s v="Activos fijos - Muebles, del tipo utilizado en oficinas"/>
    <s v="DIVISIONES PARA LOS PUESTOS DE TRABAJO "/>
    <n v="43211515"/>
    <s v="Mínima cuantía"/>
    <n v="0"/>
    <n v="0"/>
    <n v="3"/>
    <n v="5100000"/>
    <s v="UNIDAD"/>
    <m/>
  </r>
  <r>
    <x v="8"/>
    <s v="02-01-01-003-008-01-2"/>
    <n v="10"/>
    <s v="Activos fijos - Muebles, del tipo utilizado en oficinas"/>
    <s v="ESCRITORIO"/>
    <n v="56101703"/>
    <s v="Mínima cuantía"/>
    <n v="0"/>
    <n v="0"/>
    <n v="2"/>
    <n v="1400000"/>
    <s v="UNIDAD"/>
    <m/>
  </r>
  <r>
    <x v="8"/>
    <s v="02-01-01-003-008-01-2"/>
    <n v="10"/>
    <s v="Activos fijos - Muebles, del tipo utilizado en oficinas"/>
    <s v="ESCRITORIO 125 X 150, ARCHIVADOR "/>
    <n v="56101700"/>
    <s v="Mínima cuantía"/>
    <n v="0"/>
    <n v="0"/>
    <n v="4"/>
    <n v="3676000"/>
    <s v="UNIDAD"/>
    <m/>
  </r>
  <r>
    <x v="8"/>
    <s v="02-01-01-003-008-01-2"/>
    <n v="10"/>
    <s v="Activos fijos - Muebles, del tipo utilizado en oficinas"/>
    <s v="ESCRITORIO 170 X 150, ARCHIVADOR "/>
    <n v="56101700"/>
    <s v="Mínima cuantía"/>
    <n v="0"/>
    <n v="0"/>
    <n v="1"/>
    <n v="1149000"/>
    <s v="UNIDAD"/>
    <m/>
  </r>
  <r>
    <x v="8"/>
    <s v="02-01-01-003-008-01-2"/>
    <n v="10"/>
    <s v="Activos fijos - Muebles, del tipo utilizado en oficinas"/>
    <s v="ESCRITORIOS MODULARES"/>
    <n v="56101703"/>
    <s v="Mínima cuantía"/>
    <n v="0"/>
    <n v="0"/>
    <n v="10"/>
    <n v="7500000"/>
    <s v="UNIDAD"/>
    <m/>
  </r>
  <r>
    <x v="8"/>
    <s v="02-01-01-003-008-01-2"/>
    <n v="10"/>
    <s v="Activos fijos - Muebles, del tipo utilizado en oficinas"/>
    <s v="ESCRITORIOS PARA PROFESOR"/>
    <n v="56101703"/>
    <s v="Mínima cuantía"/>
    <n v="0"/>
    <n v="0"/>
    <n v="5"/>
    <n v="1795000"/>
    <s v="UNIDAD"/>
    <m/>
  </r>
  <r>
    <x v="8"/>
    <s v="02-01-01-003-008-01-2"/>
    <n v="10"/>
    <s v="Activos fijos - Muebles, del tipo utilizado en oficinas"/>
    <s v="ESCRITORIOS.                  "/>
    <n v="56101703"/>
    <s v="Mínima cuantía"/>
    <n v="0"/>
    <n v="0"/>
    <n v="2"/>
    <n v="850000"/>
    <s v="UNIDAD"/>
    <m/>
  </r>
  <r>
    <x v="8"/>
    <s v="02-01-01-003-008-01-2"/>
    <n v="10"/>
    <s v="Activos fijos - Muebles, del tipo utilizado en oficinas"/>
    <s v="MESAS PARA ESCRITORIO OFICINAS"/>
    <n v="56111701"/>
    <s v="Mínima cuantía"/>
    <n v="0"/>
    <n v="0"/>
    <n v="3"/>
    <n v="2280000"/>
    <s v="UNIDAD"/>
    <m/>
  </r>
  <r>
    <x v="8"/>
    <s v="02-01-01-003-008-01-2"/>
    <n v="10"/>
    <s v="Activos fijos - Muebles, del tipo utilizado en oficinas"/>
    <s v="MUEBLE BIBLIOTECA"/>
    <n v="56121000"/>
    <s v="Mínima cuantía"/>
    <n v="0"/>
    <n v="0"/>
    <n v="1"/>
    <n v="429900"/>
    <s v="UNIDAD"/>
    <m/>
  </r>
  <r>
    <x v="8"/>
    <s v="02-02-01-002-007"/>
    <n v="10"/>
    <s v="Materiales y suministros - Artículos textiles (excepto prendas de vestir)"/>
    <s v="PERSIANAS PARA LA OFICINA ESSER"/>
    <n v="52131604"/>
    <s v="Mínima cuantía"/>
    <n v="0"/>
    <n v="0"/>
    <n v="2"/>
    <n v="2000000"/>
    <s v="UNIDAD"/>
    <m/>
  </r>
  <r>
    <x v="8"/>
    <s v="02-01-01-003-008-01-4"/>
    <n v="10"/>
    <s v="Activos fijos - Otros muebles n. C. P."/>
    <s v="MESA DE CENTRO EN MADERA"/>
    <n v="56101519"/>
    <s v="Mínima cuantía"/>
    <n v="0"/>
    <n v="0"/>
    <n v="1"/>
    <n v="450000"/>
    <s v="UNIDAD"/>
    <m/>
  </r>
  <r>
    <x v="8"/>
    <s v="02-02-01-004-002"/>
    <n v="10"/>
    <s v="Materiales y suministros - Productos metálicos elaborados (excepto maquinaria y equipo)"/>
    <s v="BARANDA DE PROTECCION PARA CAMAROTE TRIPLE"/>
    <n v="31281701"/>
    <s v="Mínima cuantía"/>
    <n v="0"/>
    <n v="0"/>
    <n v="600"/>
    <n v="9900000"/>
    <s v="UNIDAD"/>
    <m/>
  </r>
  <r>
    <x v="8"/>
    <s v="02-01-01-003-008-03"/>
    <n v="10"/>
    <s v="Activos fijos - Instrumentos musicales"/>
    <s v="BOMBO, CORREA EN CHAROL FORRADA EN CARNAZA FINA, GOLPEADOR MANGO METALICO BOLA GRANDE Y SU CORRESPONDIENTE LLAVE DE AFINAR. "/>
    <n v="60131400"/>
    <s v="Mínima cuantía"/>
    <n v="0"/>
    <n v="0"/>
    <n v="2"/>
    <n v="948000"/>
    <s v="UNIDAD"/>
    <m/>
  </r>
  <r>
    <x v="8"/>
    <s v="02-01-01-003-008-03"/>
    <n v="10"/>
    <s v="Activos fijos - Instrumentos musicales"/>
    <s v="LIRAS INGLESA CON CARGADOR Y GOLPEADOR"/>
    <n v="60131400"/>
    <s v="Mínima cuantía"/>
    <n v="0"/>
    <n v="0"/>
    <n v="1"/>
    <n v="360000"/>
    <s v="UNIDAD"/>
    <m/>
  </r>
  <r>
    <x v="8"/>
    <s v="02-01-01-003-008-03"/>
    <n v="10"/>
    <s v="Activos fijos - Instrumentos musicales"/>
    <s v="PLATILLOS DE 35” IMPORTADOS (PAR)"/>
    <n v="60131401"/>
    <s v="Mínima cuantía"/>
    <n v="0"/>
    <n v="0"/>
    <n v="2"/>
    <n v="696000"/>
    <s v="UNIDAD"/>
    <m/>
  </r>
  <r>
    <x v="8"/>
    <s v="02-01-01-003-008-03"/>
    <n v="10"/>
    <s v="Activos fijos - Instrumentos musicales"/>
    <s v="TROMPETAS MARCA CONDUCTOR DE FABRICACIÓN EXTRANJERA CON SU ESTUCHE Y ACCESORIOS CORRESPONDIENTES"/>
    <n v="60131101"/>
    <s v="Mínima cuantía"/>
    <n v="0"/>
    <n v="0"/>
    <n v="1"/>
    <n v="504000"/>
    <s v="UNIDAD"/>
    <m/>
  </r>
  <r>
    <x v="8"/>
    <s v="02-01-01-003-008-04"/>
    <n v="10"/>
    <s v="Activos fijos - Artículos de deporte"/>
    <s v="BALON DE BALONCESTO "/>
    <n v="49161603"/>
    <s v="Mínima cuantía"/>
    <n v="0"/>
    <n v="0"/>
    <n v="3"/>
    <n v="119949"/>
    <s v="UNIDAD"/>
    <m/>
  </r>
  <r>
    <x v="8"/>
    <s v="02-01-01-003-008-04"/>
    <n v="10"/>
    <s v="Activos fijos - Artículos de deporte"/>
    <s v="BALON DE FUTBOL"/>
    <n v="49161603"/>
    <s v="Mínima cuantía"/>
    <n v="0"/>
    <n v="0"/>
    <n v="5"/>
    <n v="112940"/>
    <s v="UNIDAD"/>
    <m/>
  </r>
  <r>
    <x v="8"/>
    <s v="02-01-01-003-008-04"/>
    <n v="10"/>
    <s v="Activos fijos - Artículos de deporte"/>
    <s v="BALON DE PESO CUERO SINTETICO 10KG"/>
    <n v="49161603"/>
    <s v="Mínima cuantía"/>
    <n v="0"/>
    <n v="0"/>
    <n v="3"/>
    <n v="353700"/>
    <s v="UNIDAD"/>
    <m/>
  </r>
  <r>
    <x v="8"/>
    <s v="02-01-01-003-008-04"/>
    <n v="10"/>
    <s v="Activos fijos - Artículos de deporte"/>
    <s v="BALON DE PESO CUERO SINTETICO 5KG"/>
    <n v="49161603"/>
    <s v="Mínima cuantía"/>
    <n v="0"/>
    <n v="0"/>
    <n v="3"/>
    <n v="325500"/>
    <s v="UNIDAD"/>
    <m/>
  </r>
  <r>
    <x v="8"/>
    <s v="02-01-01-003-008-04"/>
    <n v="10"/>
    <s v="Activos fijos - Artículos de deporte"/>
    <s v="BALON DE PESO CUERO SINTETICO 7KG"/>
    <n v="49161603"/>
    <s v="Mínima cuantía"/>
    <n v="0"/>
    <n v="0"/>
    <n v="3"/>
    <n v="337500"/>
    <s v="UNIDAD"/>
    <m/>
  </r>
  <r>
    <x v="8"/>
    <s v="02-01-01-003-008-04"/>
    <n v="10"/>
    <s v="Activos fijos - Artículos de deporte"/>
    <s v="BALON DE VOLEIBOL"/>
    <n v="49161603"/>
    <s v="Mínima cuantía"/>
    <n v="0"/>
    <n v="0"/>
    <n v="3"/>
    <n v="174855"/>
    <s v="UNIDAD"/>
    <m/>
  </r>
  <r>
    <x v="8"/>
    <s v="02-01-01-003-008-04"/>
    <n v="10"/>
    <s v="Activos fijos - Artículos de deporte"/>
    <s v="BALON MEDICINAL 2KG NEGRO/AMARILLO MB 6300B"/>
    <n v="49161603"/>
    <s v="Mínima cuantía"/>
    <n v="0"/>
    <n v="0"/>
    <n v="4"/>
    <n v="170000"/>
    <s v="UNIDAD"/>
    <m/>
  </r>
  <r>
    <x v="8"/>
    <s v="02-01-01-003-008-04"/>
    <n v="10"/>
    <s v="Activos fijos - Artículos de deporte"/>
    <s v="BALON MEDICINAL 4KG NEGRO/ROJO MB 6300B"/>
    <n v="49161603"/>
    <s v="Mínima cuantía"/>
    <n v="0"/>
    <n v="0"/>
    <n v="4"/>
    <n v="255600"/>
    <s v="UNIDAD"/>
    <m/>
  </r>
  <r>
    <x v="8"/>
    <s v="02-01-01-003-008-04"/>
    <n v="10"/>
    <s v="Activos fijos - Artículos de deporte"/>
    <s v="BALON MEDICINAL 6KG NEGRO/VERDE MB 6300B"/>
    <n v="49161603"/>
    <s v="Mínima cuantía"/>
    <n v="0"/>
    <n v="0"/>
    <n v="4"/>
    <n v="366000"/>
    <s v="UNIDAD"/>
    <m/>
  </r>
  <r>
    <x v="8"/>
    <s v="02-01-01-003-008-04"/>
    <n v="10"/>
    <s v="Activos fijos - Artículos de deporte"/>
    <s v="BALON MEDICINAL CON AGARRE 3KG"/>
    <n v="49161603"/>
    <s v="Mínima cuantía"/>
    <n v="0"/>
    <n v="0"/>
    <n v="4"/>
    <n v="360000"/>
    <s v="UNIDAD"/>
    <m/>
  </r>
  <r>
    <x v="8"/>
    <s v="02-01-01-003-008-04"/>
    <n v="10"/>
    <s v="Activos fijos - Artículos de deporte"/>
    <s v="BALON MEDICINAL CON AGARRE 5KG"/>
    <n v="49161603"/>
    <s v="Mínima cuantía"/>
    <n v="0"/>
    <n v="0"/>
    <n v="4"/>
    <n v="456000"/>
    <s v="UNIDAD"/>
    <m/>
  </r>
  <r>
    <x v="8"/>
    <s v="02-01-01-003-008-04"/>
    <n v="10"/>
    <s v="Activos fijos - Artículos de deporte"/>
    <s v="BALON MEDICINAL CON AGARRE 7KG"/>
    <n v="49161603"/>
    <s v="Mínima cuantía"/>
    <n v="0"/>
    <n v="0"/>
    <n v="3"/>
    <n v="469500"/>
    <s v="UNIDAD"/>
    <m/>
  </r>
  <r>
    <x v="8"/>
    <s v="02-01-01-003-008-04"/>
    <n v="10"/>
    <s v="Activos fijos - Artículos de deporte"/>
    <s v="BANCO DE PESAS MULTIEJERCICIO"/>
    <n v="49161603"/>
    <s v="Mínima cuantía"/>
    <n v="0"/>
    <n v="0"/>
    <n v="1"/>
    <n v="923988"/>
    <s v="UNIDAD"/>
    <m/>
  </r>
  <r>
    <x v="8"/>
    <s v="02-01-01-003-008-04"/>
    <n v="10"/>
    <s v="Activos fijos - Artículos de deporte"/>
    <s v="BANDERILLAS PARA CANCHA DE FUTBOL"/>
    <n v="49161603"/>
    <s v="Mínima cuantía"/>
    <n v="0"/>
    <n v="0"/>
    <n v="4"/>
    <n v="145600"/>
    <s v="UNIDAD"/>
    <m/>
  </r>
  <r>
    <x v="8"/>
    <s v="02-01-01-003-008-04"/>
    <n v="10"/>
    <s v="Activos fijos - Artículos de deporte"/>
    <s v="BOLAS DE PING PONG"/>
    <n v="49161603"/>
    <s v="Mínima cuantía"/>
    <n v="0"/>
    <n v="0"/>
    <n v="2"/>
    <n v="38160"/>
    <s v="UNIDAD"/>
    <m/>
  </r>
  <r>
    <x v="8"/>
    <s v="02-01-01-003-008-04"/>
    <n v="10"/>
    <s v="Activos fijos - Artículos de deporte"/>
    <s v="CANCHA DE TEJO"/>
    <n v="49161603"/>
    <s v="Mínima cuantía"/>
    <n v="0"/>
    <n v="0"/>
    <n v="2"/>
    <n v="290000"/>
    <s v="UNIDAD"/>
    <m/>
  </r>
  <r>
    <x v="8"/>
    <s v="02-01-01-003-008-04"/>
    <n v="10"/>
    <s v="Activos fijos - Artículos de deporte"/>
    <s v="COLCHONETA PROFESIONAL"/>
    <n v="49221500"/>
    <s v="Mínima cuantía"/>
    <n v="0"/>
    <n v="0"/>
    <n v="25"/>
    <n v="1025000"/>
    <s v="UNIDAD"/>
    <m/>
  </r>
  <r>
    <x v="8"/>
    <s v="02-01-01-003-008-04"/>
    <n v="10"/>
    <s v="Activos fijos - Artículos de deporte"/>
    <s v="LAZO CON PESO EVOLUTION"/>
    <n v="49221500"/>
    <s v="Mínima cuantía"/>
    <n v="0"/>
    <n v="0"/>
    <n v="4"/>
    <n v="68000"/>
    <s v="UNIDAD"/>
    <m/>
  </r>
  <r>
    <x v="8"/>
    <s v="02-01-01-003-008-04"/>
    <n v="10"/>
    <s v="Activos fijos - Artículos de deporte"/>
    <s v="LAZO PARA SALTO PVC CON PESO NARANJA"/>
    <n v="49221500"/>
    <s v="Mínima cuantía"/>
    <n v="0"/>
    <n v="0"/>
    <n v="6"/>
    <n v="225000"/>
    <s v="UNIDAD"/>
    <m/>
  </r>
  <r>
    <x v="8"/>
    <s v="02-01-01-003-008-04"/>
    <n v="10"/>
    <s v="Activos fijos - Artículos de deporte"/>
    <s v="MALLA PARA ARCO DE FUTBOL"/>
    <n v="49221505"/>
    <s v="Mínima cuantía"/>
    <n v="0"/>
    <n v="0"/>
    <n v="2"/>
    <n v="768000"/>
    <s v="UNIDAD"/>
    <m/>
  </r>
  <r>
    <x v="8"/>
    <s v="02-01-01-003-008-04"/>
    <n v="10"/>
    <s v="Activos fijos - Artículos de deporte"/>
    <s v="MALLA PARA CANCHA DE VOLEIBOL"/>
    <n v="49221505"/>
    <s v="Mínima cuantía"/>
    <n v="0"/>
    <n v="0"/>
    <n v="2"/>
    <n v="288000"/>
    <s v="UNIDAD"/>
    <m/>
  </r>
  <r>
    <x v="8"/>
    <s v="02-01-01-003-008-04"/>
    <n v="10"/>
    <s v="Activos fijos - Artículos de deporte"/>
    <s v="MANCUERNA RUSA/KETTERBELL 10KG"/>
    <n v="49201600"/>
    <s v="Mínima cuantía"/>
    <n v="0"/>
    <n v="0"/>
    <n v="2"/>
    <n v="159800"/>
    <s v="UNIDAD"/>
    <m/>
  </r>
  <r>
    <x v="8"/>
    <s v="02-01-01-003-008-04"/>
    <n v="10"/>
    <s v="Activos fijos - Artículos de deporte"/>
    <s v="MANCUERNA RUSA/KETTERBELL 4KG"/>
    <n v="49201600"/>
    <s v="Mínima cuantía"/>
    <n v="0"/>
    <n v="0"/>
    <n v="4"/>
    <n v="196000"/>
    <s v="UNIDAD"/>
    <m/>
  </r>
  <r>
    <x v="8"/>
    <s v="02-01-01-003-008-04"/>
    <n v="10"/>
    <s v="Activos fijos - Artículos de deporte"/>
    <s v="MANCUERNA RUSA/KETTERBELL 6KG"/>
    <n v="49201600"/>
    <s v="Mínima cuantía"/>
    <n v="0"/>
    <n v="0"/>
    <n v="4"/>
    <n v="224000"/>
    <s v="UNIDAD"/>
    <m/>
  </r>
  <r>
    <x v="8"/>
    <s v="02-01-01-003-008-04"/>
    <n v="10"/>
    <s v="Activos fijos - Artículos de deporte"/>
    <s v="MANCUERNA RUSA/KETTERBELL 8KG"/>
    <n v="49201600"/>
    <s v="Mínima cuantía"/>
    <n v="0"/>
    <n v="0"/>
    <n v="4"/>
    <n v="264000"/>
    <s v="UNIDAD"/>
    <m/>
  </r>
  <r>
    <x v="8"/>
    <s v="02-01-01-003-008-04"/>
    <n v="10"/>
    <s v="Activos fijos - Artículos de deporte"/>
    <s v="MESA DE PING PONG"/>
    <n v="49201600"/>
    <s v="Mínima cuantía"/>
    <n v="0"/>
    <n v="0"/>
    <n v="1"/>
    <n v="787000"/>
    <s v="UNIDAD"/>
    <m/>
  </r>
  <r>
    <x v="8"/>
    <s v="02-01-01-003-008-04"/>
    <n v="10"/>
    <s v="Activos fijos - Artículos de deporte"/>
    <s v="MULTI GIMNASIO"/>
    <n v="49201600"/>
    <s v="Mínima cuantía"/>
    <n v="0"/>
    <n v="0"/>
    <n v="1"/>
    <n v="1186800"/>
    <s v="UNIDAD"/>
    <m/>
  </r>
  <r>
    <x v="8"/>
    <s v="02-01-01-003-008-04"/>
    <n v="10"/>
    <s v="Activos fijos - Artículos de deporte"/>
    <s v="PELOTAS DE TENIS"/>
    <n v="49201600"/>
    <s v="Mínima cuantía"/>
    <n v="0"/>
    <n v="0"/>
    <n v="6"/>
    <n v="120000"/>
    <s v="UNIDAD"/>
    <m/>
  </r>
  <r>
    <x v="8"/>
    <s v="02-01-01-003-008-04"/>
    <n v="10"/>
    <s v="Activos fijos - Artículos de deporte"/>
    <s v="RACK P/MANCUERNAS RUSAS"/>
    <n v="49201600"/>
    <s v="Mínima cuantía"/>
    <n v="0"/>
    <n v="0"/>
    <n v="1"/>
    <n v="269500"/>
    <s v="UNIDAD"/>
    <m/>
  </r>
  <r>
    <x v="8"/>
    <s v="02-01-01-003-008-04"/>
    <n v="10"/>
    <s v="Activos fijos - Artículos de deporte"/>
    <s v="RACK PARA BODY BAR"/>
    <n v="49201600"/>
    <s v="Mínima cuantía"/>
    <n v="0"/>
    <n v="0"/>
    <n v="1"/>
    <n v="537500"/>
    <s v="UNIDAD"/>
    <m/>
  </r>
  <r>
    <x v="8"/>
    <s v="02-01-01-003-008-04"/>
    <n v="10"/>
    <s v="Activos fijos - Artículos de deporte"/>
    <s v="RAQUETAS DE PING PONG"/>
    <n v="49201600"/>
    <s v="Mínima cuantía"/>
    <n v="0"/>
    <n v="0"/>
    <n v="4"/>
    <n v="80264"/>
    <s v="UNIDAD"/>
    <m/>
  </r>
  <r>
    <x v="8"/>
    <s v="02-01-01-003-008-04"/>
    <n v="10"/>
    <s v="Activos fijos - Artículos de deporte"/>
    <s v="SET BODY BAR 10KG"/>
    <n v="49201600"/>
    <s v="Mínima cuantía"/>
    <n v="0"/>
    <n v="0"/>
    <n v="2"/>
    <n v="185000"/>
    <s v="UNIDAD"/>
    <m/>
  </r>
  <r>
    <x v="8"/>
    <s v="02-01-01-003-008-04"/>
    <n v="10"/>
    <s v="Activos fijos - Artículos de deporte"/>
    <s v="SET BODY BAR 2KG"/>
    <n v="49201600"/>
    <s v="Mínima cuantía"/>
    <n v="0"/>
    <n v="0"/>
    <n v="2"/>
    <n v="79000"/>
    <s v="UNIDAD"/>
    <m/>
  </r>
  <r>
    <x v="8"/>
    <s v="02-01-01-003-008-04"/>
    <n v="10"/>
    <s v="Activos fijos - Artículos de deporte"/>
    <s v="SET BODY BAR 4KG"/>
    <n v="49201600"/>
    <s v="Mínima cuantía"/>
    <n v="0"/>
    <n v="0"/>
    <n v="2"/>
    <n v="100000"/>
    <s v="UNIDAD"/>
    <m/>
  </r>
  <r>
    <x v="8"/>
    <s v="02-01-01-003-008-04"/>
    <n v="10"/>
    <s v="Activos fijos - Artículos de deporte"/>
    <s v="SET BODY BAR 6KG"/>
    <n v="49201600"/>
    <s v="Mínima cuantía"/>
    <n v="0"/>
    <n v="0"/>
    <n v="2"/>
    <n v="128000"/>
    <s v="UNIDAD"/>
    <m/>
  </r>
  <r>
    <x v="8"/>
    <s v="02-01-01-003-008-04"/>
    <n v="10"/>
    <s v="Activos fijos - Artículos de deporte"/>
    <s v="SET BODY BAR 8KG"/>
    <n v="49201600"/>
    <s v="Mínima cuantía"/>
    <n v="0"/>
    <n v="0"/>
    <n v="2"/>
    <n v="153000"/>
    <s v="UNIDAD"/>
    <m/>
  </r>
  <r>
    <x v="8"/>
    <s v="02-01-01-003-008-04"/>
    <n v="10"/>
    <s v="Activos fijos - Artículos de deporte"/>
    <s v="SET BODY PUMP PESAS BARRA + DISCOS 20 KG"/>
    <n v="49201600"/>
    <s v="Mínima cuantía"/>
    <n v="0"/>
    <n v="0"/>
    <n v="2"/>
    <n v="552000"/>
    <s v="UNIDAD"/>
    <m/>
  </r>
  <r>
    <x v="8"/>
    <s v="02-01-01-003-008-04"/>
    <n v="10"/>
    <s v="Activos fijos - Artículos de deporte"/>
    <s v="TABLERO PARA CANCHA DE BALONCESTO"/>
    <n v="49201600"/>
    <s v="Mínima cuantía"/>
    <n v="0"/>
    <n v="0"/>
    <n v="1"/>
    <n v="1890000"/>
    <s v="UNIDAD"/>
    <m/>
  </r>
  <r>
    <x v="8"/>
    <s v="02-01-01-004-003-02"/>
    <n v="16"/>
    <s v="Activos fijos - Bombas, compresores, motores de fuerza hidráulica y motores de potencia neumática y válvulas y sus partes y piezas"/>
    <s v="COMPRESOR DE AIRE DE 100 LIBRAS"/>
    <n v="27112800"/>
    <s v="Selección abreviada menor cuantía"/>
    <n v="0"/>
    <n v="0"/>
    <n v="1"/>
    <n v="750000"/>
    <s v="UNIDAD"/>
    <m/>
  </r>
  <r>
    <x v="8"/>
    <s v="02-01-01-004-003-02"/>
    <n v="10"/>
    <s v="Activos fijos - Bombas, compresores, motores de fuerza hidráulica y motores de potencia neumática y válvulas y sus partes y piezas"/>
    <s v="MOTOBOMBA "/>
    <n v="40151503"/>
    <s v="Selección abreviada menor cuantía"/>
    <n v="0"/>
    <n v="0"/>
    <n v="1"/>
    <n v="1969000"/>
    <s v="UNIDAD"/>
    <m/>
  </r>
  <r>
    <x v="8"/>
    <s v="02-01-01-004-003-09"/>
    <n v="10"/>
    <s v="Activos fijos - Otras máquinas para usos generales y sus partes y piezas"/>
    <s v="AIRE ACONDICIONADO 18,000 BTU "/>
    <n v="40101701"/>
    <s v="Selección abreviada menor cuantía"/>
    <n v="0"/>
    <n v="0"/>
    <n v="2"/>
    <n v="3000000"/>
    <s v="UNIDAD"/>
    <m/>
  </r>
  <r>
    <x v="8"/>
    <s v="02-01-01-004-003-09"/>
    <n v="10"/>
    <s v="Activos fijos - Otras máquinas para usos generales y sus partes y piezas"/>
    <s v="AIRES ACONDICIONADOS"/>
    <n v="40101701"/>
    <s v="Selección abreviada menor cuantía"/>
    <n v="0"/>
    <n v="0"/>
    <n v="4"/>
    <n v="8400000"/>
    <s v="UNIDAD"/>
    <m/>
  </r>
  <r>
    <x v="8"/>
    <s v="02-01-01-004-003-09"/>
    <n v="16"/>
    <s v="Activos fijos - Otras máquinas para usos generales y sus partes y piezas"/>
    <s v="AIRES ACONDICIONADOS  "/>
    <n v="40101701"/>
    <s v="Selección abreviada menor cuantía"/>
    <n v="0"/>
    <n v="0"/>
    <n v="1"/>
    <n v="15000000"/>
    <s v="UNIDAD"/>
    <m/>
  </r>
  <r>
    <x v="8"/>
    <s v="02-01-01-004-003-09"/>
    <n v="10"/>
    <s v="Activos fijos - Otras máquinas para usos generales y sus partes y piezas"/>
    <s v="AIRES ACONDICIONADOS 24000 BTU"/>
    <n v="40101701"/>
    <s v="Selección abreviada menor cuantía"/>
    <n v="0"/>
    <n v="0"/>
    <n v="1"/>
    <n v="3000000"/>
    <s v="UNIDAD"/>
    <m/>
  </r>
  <r>
    <x v="8"/>
    <s v="02-01-01-004-003-09"/>
    <n v="10"/>
    <s v="Activos fijos - Otras máquinas para usos generales y sus partes y piezas"/>
    <s v="AIRES ACONDICIONADOS TIPO MINI SPLIT DE 18000 BTU ESCUADRON DE DEFENSA"/>
    <n v="40101701"/>
    <s v="Selección abreviada menor cuantía"/>
    <n v="0"/>
    <n v="0"/>
    <n v="2"/>
    <n v="4600000"/>
    <s v="UNIDAD"/>
    <m/>
  </r>
  <r>
    <x v="8"/>
    <s v="02-01-01-004-003-09"/>
    <n v="10"/>
    <s v="Activos fijos - Otras máquinas para usos generales y sus partes y piezas"/>
    <s v="BASCULA 6070 ELECTRONIC"/>
    <n v="42182800"/>
    <s v="Mínima cuantía"/>
    <n v="0"/>
    <n v="0"/>
    <n v="2"/>
    <n v="103000"/>
    <s v="UNIDAD"/>
    <m/>
  </r>
  <r>
    <x v="8"/>
    <s v="02-01-01-004-003-09"/>
    <n v="10"/>
    <s v="Activos fijos - Otras máquinas para usos generales y sus partes y piezas"/>
    <s v="BEBEDERO DE AGUA"/>
    <n v="48101716"/>
    <s v="Mínima cuantía"/>
    <n v="0"/>
    <n v="0"/>
    <n v="12"/>
    <n v="48000000"/>
    <s v="UNIDAD"/>
    <m/>
  </r>
  <r>
    <x v="8"/>
    <s v="02-02-01-004-003-02"/>
    <n v="10"/>
    <s v="Materiales y suministros - Bombas, compresores, motores de fuerza hidráulica y motores de potencia neumática y válvulas y sus partes y piezas"/>
    <s v="BOMBAS DE ESPALDA "/>
    <n v="46191605"/>
    <s v="Mínima cuantía"/>
    <n v="0"/>
    <n v="0"/>
    <n v="5"/>
    <n v="7250000"/>
    <s v="UNIDAD"/>
    <m/>
  </r>
  <r>
    <x v="8"/>
    <s v="02-01-01-004-003-09"/>
    <n v="10"/>
    <s v="Activos fijos - Otras máquinas para usos generales y sus partes y piezas"/>
    <s v="DISPENSADOR DE AGUA"/>
    <n v="48101714"/>
    <s v="Mínima cuantía"/>
    <n v="0"/>
    <n v="0"/>
    <n v="2"/>
    <n v="1138000"/>
    <s v="UNIDAD"/>
    <m/>
  </r>
  <r>
    <x v="8"/>
    <s v="02-01-01-004-003-09"/>
    <n v="10"/>
    <s v="Activos fijos - Otras máquinas para usos generales y sus partes y piezas"/>
    <s v="HIELERA "/>
    <n v="48101709"/>
    <s v="Mínima cuantía"/>
    <n v="0"/>
    <n v="0"/>
    <n v="1"/>
    <n v="16000000"/>
    <s v="UNIDAD"/>
    <m/>
  </r>
  <r>
    <x v="8"/>
    <s v="02-01-01-004-003-09"/>
    <n v="10"/>
    <s v="Activos fijos - Otras máquinas para usos generales y sus partes y piezas"/>
    <s v="LAMINADORA "/>
    <n v="44102910"/>
    <s v="Mínima cuantía"/>
    <n v="0"/>
    <n v="0"/>
    <n v="1"/>
    <n v="400000"/>
    <s v="UNIDAD"/>
    <m/>
  </r>
  <r>
    <x v="8"/>
    <s v="02-01-01-004-003-09"/>
    <n v="10"/>
    <s v="Activos fijos - Otras máquinas para usos generales y sus partes y piezas"/>
    <s v="VENTILADOR INDUSTRIAL"/>
    <n v="25174001"/>
    <s v="Mínima cuantía"/>
    <n v="0"/>
    <n v="0"/>
    <n v="2"/>
    <n v="4000000"/>
    <s v="UNIDAD"/>
    <m/>
  </r>
  <r>
    <x v="8"/>
    <s v="02-01-01-004-004-02"/>
    <n v="16"/>
    <s v="Activos fijos - Máquinas herramientas y sus partes, piezas y accesorios"/>
    <s v="EQUIPO DE SOLDADURA PORTATIL"/>
    <n v="27111700"/>
    <s v="Selección abreviada menor cuantía"/>
    <n v="0"/>
    <n v="0"/>
    <n v="1"/>
    <n v="460000"/>
    <s v="UNIDAD"/>
    <m/>
  </r>
  <r>
    <x v="8"/>
    <s v="02-01-01-004-004-02"/>
    <n v="16"/>
    <s v="Activos fijos - Máquinas herramientas y sus partes, piezas y accesorios"/>
    <s v="KIT D EXTRACTOR DE BALINERAS"/>
    <n v="27111500"/>
    <s v="Selección abreviada menor cuantía"/>
    <n v="0"/>
    <n v="0"/>
    <n v="1"/>
    <n v="300000"/>
    <s v="UNIDAD"/>
    <m/>
  </r>
  <r>
    <x v="8"/>
    <s v="02-01-01-004-004-02"/>
    <n v="10"/>
    <s v="Activos fijos - Máquinas herramientas y sus partes, piezas y accesorios"/>
    <s v="MOTORTOOL"/>
    <n v="23151604"/>
    <s v="Selección abreviada menor cuantía"/>
    <n v="0"/>
    <n v="0"/>
    <n v="1"/>
    <n v="800000"/>
    <s v="UNIDAD"/>
    <m/>
  </r>
  <r>
    <x v="8"/>
    <s v="02-01-01-004-004-02"/>
    <n v="16"/>
    <s v="Activos fijos - Máquinas herramientas y sus partes, piezas y accesorios"/>
    <s v="PULIDORA DE MANO"/>
    <n v="23242600"/>
    <s v="Selección abreviada menor cuantía"/>
    <n v="0"/>
    <n v="0"/>
    <n v="1"/>
    <n v="130000"/>
    <s v="UNIDAD"/>
    <m/>
  </r>
  <r>
    <x v="8"/>
    <s v="02-01-01-004-004-02"/>
    <n v="10"/>
    <s v="Activos fijos - Máquinas herramientas y sus partes, piezas y accesorios"/>
    <s v="SOPLADOR ELÉCTRICO DE MANO DE 1000 W"/>
    <n v="27112703"/>
    <s v="Selección abreviada menor cuantía"/>
    <n v="0"/>
    <n v="0"/>
    <n v="2"/>
    <n v="800000"/>
    <s v="UNIDAD"/>
    <m/>
  </r>
  <r>
    <x v="8"/>
    <s v="02-01-01-004-004-02"/>
    <n v="10"/>
    <s v="Activos fijos - Máquinas herramientas y sus partes, piezas y accesorios"/>
    <s v="TALADRO ATORNILLADOR"/>
    <n v="27112703"/>
    <s v="Selección abreviada menor cuantía"/>
    <n v="0"/>
    <n v="0"/>
    <n v="1"/>
    <n v="500000"/>
    <s v="UNIDAD"/>
    <m/>
  </r>
  <r>
    <x v="8"/>
    <s v="02-01-01-004-004-02"/>
    <n v="16"/>
    <s v="Activos fijos - Máquinas herramientas y sus partes, piezas y accesorios"/>
    <s v="TALADRO ELECTRICO CON MANDRIL DE MEDIA"/>
    <n v="27111500"/>
    <s v="Selección abreviada menor cuantía"/>
    <n v="0"/>
    <n v="0"/>
    <n v="2"/>
    <n v="600000"/>
    <s v="UNIDAD"/>
    <m/>
  </r>
  <r>
    <x v="8"/>
    <s v="02-01-01-004-004-02"/>
    <n v="16"/>
    <s v="Activos fijos - Máquinas herramientas y sus partes, piezas y accesorios"/>
    <s v="TALADRO ROTOMARTILLO SDS 3 MODOS"/>
    <n v="27111500"/>
    <s v="Selección abreviada menor cuantía"/>
    <n v="0"/>
    <n v="0"/>
    <n v="1"/>
    <n v="750000"/>
    <s v="UNIDAD"/>
    <m/>
  </r>
  <r>
    <x v="8"/>
    <s v="02-01-01-004-004-08"/>
    <n v="16"/>
    <s v="Activos fijos - Aparatos de uso doméstico y sus partes y piezas"/>
    <s v="BATIDORA/LICUADORA DE INMERSION"/>
    <n v="52151612"/>
    <s v="Mínima cuantía"/>
    <n v="0"/>
    <n v="0"/>
    <n v="2"/>
    <n v="1008540"/>
    <s v="UNIDAD"/>
    <m/>
  </r>
  <r>
    <x v="8"/>
    <s v="02-01-01-004-004-08"/>
    <n v="10"/>
    <s v="Activos fijos - Aparatos de uso doméstico y sus partes y piezas"/>
    <s v="CAFETERA"/>
    <n v="52141526"/>
    <s v="Mínima cuantía"/>
    <n v="0"/>
    <n v="0"/>
    <n v="3"/>
    <n v="169500"/>
    <s v="UNIDAD"/>
    <m/>
  </r>
  <r>
    <x v="8"/>
    <s v="02-01-01-004-004-08"/>
    <n v="16"/>
    <s v="Activos fijos - Aparatos de uso doméstico y sus partes y piezas"/>
    <s v="CUCHILLO ELECTRICO"/>
    <n v="52141527"/>
    <s v="Mínima cuantía"/>
    <n v="0"/>
    <n v="0"/>
    <n v="2"/>
    <n v="735540"/>
    <s v="UNIDAD"/>
    <m/>
  </r>
  <r>
    <x v="8"/>
    <s v="02-01-01-004-004-08"/>
    <n v="10"/>
    <s v="Activos fijos - Aparatos de uso doméstico y sus partes y piezas"/>
    <s v="LAVADORA DE PLATOS INDUSTRIAL"/>
    <n v="48101615"/>
    <s v="Selección abreviada menor cuantía"/>
    <n v="0"/>
    <n v="0"/>
    <n v="1"/>
    <n v="19000000"/>
    <s v="UNIDAD"/>
    <m/>
  </r>
  <r>
    <x v="8"/>
    <s v="02-01-01-004-004-08"/>
    <n v="10"/>
    <s v="Activos fijos - Aparatos de uso doméstico y sus partes y piezas"/>
    <s v="LAVADORA DE ROPA"/>
    <n v="47111502"/>
    <s v="Selección abreviada menor cuantía"/>
    <n v="0"/>
    <n v="0"/>
    <n v="2"/>
    <n v="6400000"/>
    <s v="UNIDAD"/>
    <m/>
  </r>
  <r>
    <x v="8"/>
    <s v="02-01-01-004-004-08"/>
    <n v="16"/>
    <s v="Activos fijos - Aparatos de uso doméstico y sus partes y piezas"/>
    <s v="LICUADORA "/>
    <n v="52141524"/>
    <s v="Mínima cuantía"/>
    <n v="0"/>
    <n v="0"/>
    <n v="2"/>
    <n v="1294364"/>
    <s v="UNIDAD"/>
    <m/>
  </r>
  <r>
    <x v="8"/>
    <s v="02-01-01-004-004-08"/>
    <n v="16"/>
    <s v="Activos fijos - Aparatos de uso doméstico y sus partes y piezas"/>
    <s v="LICUADORA 2 VELOCIDADES"/>
    <n v="52141524"/>
    <s v="Mínima cuantía"/>
    <n v="0"/>
    <n v="0"/>
    <n v="1"/>
    <n v="208000"/>
    <s v="UNIDAD"/>
    <m/>
  </r>
  <r>
    <x v="8"/>
    <s v="02-01-01-004-004-08"/>
    <n v="10"/>
    <s v="Activos fijos - Aparatos de uso doméstico y sus partes y piezas"/>
    <s v="MAQUINAS DE PELUQUERIA (CORTADOR DE PELO ELÉCTRICO)"/>
    <n v="53131643"/>
    <s v="Mínima cuantía"/>
    <n v="0"/>
    <n v="0"/>
    <n v="10"/>
    <n v="3500000"/>
    <s v="UNIDAD"/>
    <m/>
  </r>
  <r>
    <x v="8"/>
    <s v="02-01-01-004-004-08"/>
    <n v="10"/>
    <s v="Activos fijos - Aparatos de uso doméstico y sus partes y piezas"/>
    <s v="SECADORA DE ROPA "/>
    <n v="47111503"/>
    <s v="Selección abreviada menor cuantía"/>
    <n v="0"/>
    <n v="0"/>
    <n v="2"/>
    <n v="5400000"/>
    <s v="UNIDAD"/>
    <m/>
  </r>
  <r>
    <x v="8"/>
    <s v="02-01-01-004-004-08"/>
    <n v="10"/>
    <s v="Activos fijos - Aparatos de uso doméstico y sus partes y piezas"/>
    <s v="VENTILADOR DE TECHO PARA ALOJAMIENTOS VENTILADOR ORBITAL MOTOR EFICIENTE BAJO NIVEL DE RUIDO DIAMETRO DE ASPAS: 40CM (16) ASPAS Y PARRILLA PLÁSTICA OSCILANTE CONTROL DE PARED 5 VELOCIDADES ENCHUFE POLARIZADO Y CON FUSIBLE"/>
    <n v="25174001"/>
    <s v="Mínima cuantía"/>
    <n v="0"/>
    <n v="0"/>
    <n v="20"/>
    <n v="4000000"/>
    <s v="UNIDAD"/>
    <m/>
  </r>
  <r>
    <x v="8"/>
    <s v="02-01-01-004-004-09"/>
    <n v="10"/>
    <s v="Activos fijos - Otra maquinaria para usos especiales y sus partes y piezas"/>
    <s v="DETECTOR MANUAL SUPER WAND I MARCA: GARRETT"/>
    <n v="46171633"/>
    <s v="Mínima cuantía"/>
    <n v="0"/>
    <n v="0"/>
    <n v="2"/>
    <n v="1260000"/>
    <s v="UNIDAD"/>
    <m/>
  </r>
  <r>
    <x v="8"/>
    <s v="02-01-01-004-004-09"/>
    <n v="10"/>
    <s v="Activos fijos - Otra maquinaria para usos especiales y sus partes y piezas"/>
    <s v="HIDROLAVADORA "/>
    <n v="47121805"/>
    <s v="Selección abreviada menor cuantía"/>
    <n v="0"/>
    <n v="0"/>
    <n v="1"/>
    <n v="1500000"/>
    <s v="UNIDAD"/>
    <m/>
  </r>
  <r>
    <x v="8"/>
    <s v="02-01-01-004-004-09"/>
    <n v="16"/>
    <s v="Activos fijos - Otra maquinaria para usos especiales y sus partes y piezas"/>
    <s v="HIDROLAVADORA DOMESTICA PW19-B3"/>
    <n v="27112800"/>
    <s v="Selección abreviada menor cuantía"/>
    <n v="0"/>
    <n v="0"/>
    <n v="1"/>
    <n v="450000"/>
    <s v="UNIDAD"/>
    <m/>
  </r>
  <r>
    <x v="8"/>
    <s v="02-01-01-004-005-01"/>
    <n v="10"/>
    <s v="Activos fijos - Máquinas para oficina y contabilidad, y sus partes y accesorios"/>
    <s v="DESTRUCTOR  DE PAPEL  "/>
    <n v="44101603"/>
    <s v="Mínima cuantía"/>
    <n v="0"/>
    <n v="0"/>
    <n v="1"/>
    <n v="800000"/>
    <s v="UNIDAD"/>
    <m/>
  </r>
  <r>
    <x v="8"/>
    <s v="02-01-01-004-005-01"/>
    <n v="10"/>
    <s v="Activos fijos - Máquinas para oficina y contabilidad, y sus partes y accesorios"/>
    <s v="DESTRUCTOR  DE PAPEL  "/>
    <n v="44101603"/>
    <s v="Mínima cuantía"/>
    <n v="0"/>
    <n v="0"/>
    <n v="1"/>
    <n v="498000"/>
    <s v="UNIDAD"/>
    <m/>
  </r>
  <r>
    <x v="8"/>
    <s v="02-01-01-004-005-01"/>
    <n v="10"/>
    <s v="Activos fijos - Máquinas para oficina y contabilidad, y sus partes y accesorios"/>
    <s v="DESTRUCTOR  DE PAPEL  "/>
    <n v="60121301"/>
    <s v="Mínima cuantía"/>
    <n v="0"/>
    <n v="0"/>
    <n v="1"/>
    <n v="800000"/>
    <s v="UNIDAD"/>
    <m/>
  </r>
  <r>
    <x v="8"/>
    <s v="02-01-01-004-005-01"/>
    <n v="10"/>
    <s v="Activos fijos - Máquinas para oficina y contabilidad, y sus partes y accesorios"/>
    <s v="GUILLOTINA  CON PALANCA MANUAL DE PRECISION"/>
    <n v="60121305"/>
    <s v="Mínima cuantía"/>
    <n v="0"/>
    <n v="0"/>
    <n v="1"/>
    <n v="120000"/>
    <s v="UNIDAD"/>
    <m/>
  </r>
  <r>
    <x v="8"/>
    <s v="02-01-01-004-005-01"/>
    <n v="10"/>
    <s v="Activos fijos - Máquinas para oficina y contabilidad, y sus partes y accesorios"/>
    <s v="GUILLOTINA MANUAL CORTE DE MINIMO 10 HOJAS "/>
    <n v="60121301"/>
    <s v="Mínima cuantía"/>
    <n v="0"/>
    <n v="0"/>
    <n v="1"/>
    <n v="109534"/>
    <s v="UNIDAD"/>
    <m/>
  </r>
  <r>
    <x v="8"/>
    <s v="02-01-01-004-005-01"/>
    <n v="10"/>
    <s v="Activos fijos - Máquinas para oficina y contabilidad, y sus partes y accesorios"/>
    <s v="DESTRUCTOR  DE PAPEL  "/>
    <n v="60121301"/>
    <s v="Mínima cuantía"/>
    <n v="0"/>
    <n v="0"/>
    <n v="1"/>
    <n v="500000"/>
    <s v="UNIDAD"/>
    <m/>
  </r>
  <r>
    <x v="8"/>
    <s v="02-01-01-004-005-02"/>
    <n v="10"/>
    <s v="Activos fijos - Maquinaria de informática y sus partes, piezas y accesorios"/>
    <s v="SCANER "/>
    <n v="43211711"/>
    <s v="Selección abreviada menor cuantía"/>
    <n v="0"/>
    <n v="0"/>
    <n v="3"/>
    <n v="9600000"/>
    <s v="UNIDAD"/>
    <m/>
  </r>
  <r>
    <x v="8"/>
    <s v="02-01-01-004-006-01"/>
    <n v="10"/>
    <s v="Activos fijos - Motores, generadores y transformadores eléctricos y sus partes y piezas"/>
    <s v="PLANTA ELECTRICA DE COMBUSTIBLE "/>
    <n v="60104907"/>
    <s v="Selección abreviada menor cuantía"/>
    <n v="0"/>
    <n v="0"/>
    <n v="1"/>
    <n v="3000000"/>
    <s v="UNIDAD"/>
    <m/>
  </r>
  <r>
    <x v="8"/>
    <s v="02-01-01-004-006-02"/>
    <n v="10"/>
    <s v="Activos fijos - Aparatos de control eléctrico y distribución de electricidad y sus partes y piezas"/>
    <s v="UPS"/>
    <n v="39121004"/>
    <s v="Mínima cuantía"/>
    <n v="0"/>
    <n v="0"/>
    <n v="1"/>
    <n v="9000000"/>
    <s v="UNIDAD"/>
    <m/>
  </r>
  <r>
    <x v="8"/>
    <s v="02-01-01-004-006-02"/>
    <n v="10"/>
    <s v="Activos fijos - Aparatos de control eléctrico y distribución de electricidad y sus partes y piezas"/>
    <s v="UPS 600VA"/>
    <n v="22101715"/>
    <s v="Mínima cuantía"/>
    <n v="0"/>
    <n v="0"/>
    <n v="2"/>
    <n v="338980"/>
    <s v="UNIDAD"/>
    <m/>
  </r>
  <r>
    <x v="8"/>
    <s v="02-01-01-004-006-09"/>
    <n v="16"/>
    <s v="Activos fijos - Otro equipo eléctrico y sus partes y piezas"/>
    <s v="SISTEMA ALARMA UNIDAD"/>
    <n v="43191500"/>
    <s v="Mínima cuantía"/>
    <n v="0"/>
    <n v="0"/>
    <n v="1"/>
    <n v="8000000"/>
    <s v="UNIDAD"/>
    <m/>
  </r>
  <r>
    <x v="8"/>
    <s v="02-01-01-004-007-02"/>
    <n v="10"/>
    <s v="Activos fijos - Aparatos transmisores de televisión y radio; televisión, video y cámaras digitales; teléfonos"/>
    <s v="EQUIPO COMUNICACIONES VHF/AM  RADIO PORTATIL"/>
    <n v="43191500"/>
    <s v="Mínima cuantía"/>
    <n v="0"/>
    <n v="0"/>
    <n v="1"/>
    <n v="2000000"/>
    <s v="UNIDAD"/>
    <m/>
  </r>
  <r>
    <x v="8"/>
    <s v="02-01-01-004-007-02"/>
    <n v="10"/>
    <s v="Activos fijos - Aparatos transmisores de televisión y radio; televisión, video y cámaras digitales; teléfonos"/>
    <s v="EQUIPO COMUNICACIONES VHF/AM  VEHICULAR"/>
    <n v="43191500"/>
    <s v="Mínima cuantía"/>
    <n v="0"/>
    <n v="0"/>
    <n v="1"/>
    <n v="3000000"/>
    <s v="UNIDAD"/>
    <m/>
  </r>
  <r>
    <x v="8"/>
    <s v="02-01-01-004-007-02"/>
    <n v="10"/>
    <s v="Activos fijos - Aparatos transmisores de televisión y radio; televisión, video y cámaras digitales; teléfonos"/>
    <s v="EQUIPO COMUNICACIONES VHF/AM  VEHICULAR"/>
    <n v="43191500"/>
    <s v="Mínima cuantía"/>
    <n v="0"/>
    <n v="0"/>
    <n v="1"/>
    <n v="3000000"/>
    <s v="UNIDAD"/>
    <m/>
  </r>
  <r>
    <x v="8"/>
    <s v="02-01-01-004-007-03"/>
    <n v="10"/>
    <s v="Activos fijos - Radiorreceptores y receptores de televisión; aparatos para la grabación y reproducción de sonido y video; micrófonos, altavoces, amplificadores, etc."/>
    <s v="CABINAS DE SONIDO"/>
    <n v="86141702"/>
    <s v="Mínima cuantía"/>
    <n v="0"/>
    <n v="0"/>
    <n v="1"/>
    <n v="2500000"/>
    <s v="UNIDAD"/>
    <m/>
  </r>
  <r>
    <x v="8"/>
    <s v="02-01-01-004-007-03"/>
    <n v="10"/>
    <s v="Activos fijos - Radiorreceptores y receptores de televisión; aparatos para la grabación y reproducción de sonido y video; micrófonos, altavoces, amplificadores, etc."/>
    <s v="PROYECTOR VIDEOBEAN"/>
    <n v="45111616"/>
    <s v="Mínima cuantía"/>
    <n v="0"/>
    <n v="0"/>
    <n v="5"/>
    <n v="10000000"/>
    <s v="UNIDAD"/>
    <m/>
  </r>
  <r>
    <x v="8"/>
    <s v="02-01-01-004-007-03"/>
    <n v="10"/>
    <s v="Activos fijos - Radiorreceptores y receptores de televisión; aparatos para la grabación y reproducción de sonido y video; micrófonos, altavoces, amplificadores, etc."/>
    <s v="TABLERO PARA AULA DE CLASE TIPO ACRILICO INTELIGENTE"/>
    <n v="45111616"/>
    <s v="Mínima cuantía"/>
    <n v="0"/>
    <n v="0"/>
    <n v="1"/>
    <n v="4000000"/>
    <s v="UNIDAD"/>
    <m/>
  </r>
  <r>
    <x v="8"/>
    <s v="02-01-01-004-007-03"/>
    <n v="10"/>
    <s v="Activos fijos - Radiorreceptores y receptores de televisión; aparatos para la grabación y reproducción de sonido y video; micrófonos, altavoces, amplificadores, etc."/>
    <s v="TEATRO EN CASA"/>
    <n v="86141702"/>
    <s v="Mínima cuantía"/>
    <n v="0"/>
    <n v="0"/>
    <n v="1"/>
    <n v="379900"/>
    <s v="UNIDAD"/>
    <m/>
  </r>
  <r>
    <x v="8"/>
    <s v="02-01-01-004-007-03"/>
    <n v="10"/>
    <s v="Activos fijos - Radiorreceptores y receptores de televisión; aparatos para la grabación y reproducción de sonido y video; micrófonos, altavoces, amplificadores, etc."/>
    <s v="TELEVISOR 50 PULGADAS  "/>
    <n v="52141800"/>
    <s v="Mínima cuantía"/>
    <n v="0"/>
    <n v="0"/>
    <n v="1"/>
    <n v="2500000"/>
    <s v="UNIDAD"/>
    <m/>
  </r>
  <r>
    <x v="8"/>
    <s v="02-01-01-004-007-03"/>
    <n v="10"/>
    <s v="Activos fijos - Radiorreceptores y receptores de televisión; aparatos para la grabación y reproducción de sonido y video; micrófonos, altavoces, amplificadores, etc."/>
    <s v="TV 65&quot;"/>
    <n v="52141800"/>
    <s v="Mínima cuantía"/>
    <n v="0"/>
    <n v="0"/>
    <n v="1"/>
    <n v="4300000"/>
    <s v="UNIDAD"/>
    <m/>
  </r>
  <r>
    <x v="8"/>
    <s v="02-01-01-004-007-03"/>
    <n v="10"/>
    <s v="Activos fijos - Radiorreceptores y receptores de televisión; aparatos para la grabación y reproducción de sonido y video; micrófonos, altavoces, amplificadores, etc."/>
    <s v="VIDEO BEAM AUDITORIO"/>
    <n v="45111616"/>
    <s v="Mínima cuantía"/>
    <n v="0"/>
    <n v="0"/>
    <n v="1"/>
    <n v="2500000"/>
    <s v="UNIDAD"/>
    <m/>
  </r>
  <r>
    <x v="8"/>
    <s v="02-01-01-004-007-05"/>
    <n v="10"/>
    <s v="Activos fijos - Discos, cintas, dispositivos de almacenamiento en estado sólido no volátiles y otros medios, no grabados"/>
    <s v="ALMACENAMIENTO EN RED NAS"/>
    <n v="43201835"/>
    <s v="Mínima cuantía"/>
    <n v="0"/>
    <n v="0"/>
    <n v="1"/>
    <n v="580000"/>
    <s v="UNIDAD"/>
    <m/>
  </r>
  <r>
    <x v="8"/>
    <s v="02-01-01-004-008-02"/>
    <n v="16"/>
    <s v="Activos fijos - Instrumentos y aparatos de medición, verificación, análisis, de navegación y para otros fines (excepto instrumentos ópticos); instrumentos de control de procesos industriales, sus partes, piezas y accesorios"/>
    <s v="TERMOMETRO DE ALIMENTOS"/>
    <n v="52151648"/>
    <s v="Mínima cuantía"/>
    <n v="0"/>
    <n v="0"/>
    <n v="2"/>
    <n v="181740"/>
    <s v="UNIDAD"/>
    <m/>
  </r>
  <r>
    <x v="8"/>
    <s v="02-01-01-004-008-03"/>
    <n v="10"/>
    <s v="Activos fijos - Instrumentos ópticos y equipo fotográfico; partes, piezas y accesorios"/>
    <s v="CAMARA FOTOGRAFICA"/>
    <n v="45121504"/>
    <s v="Mínima cuantía"/>
    <n v="0"/>
    <n v="0"/>
    <n v="1"/>
    <n v="2500000"/>
    <s v="UNIDAD"/>
    <m/>
  </r>
  <r>
    <x v="8"/>
    <s v="02-01-01-004-008-03"/>
    <n v="10"/>
    <s v="Activos fijos - Instrumentos ópticos y equipo fotográfico; partes, piezas y accesorios"/>
    <s v="CAMARA PROFESIONAL DIGITAL"/>
    <n v="45121504"/>
    <s v="Mínima cuantía"/>
    <n v="0"/>
    <n v="0"/>
    <n v="1"/>
    <n v="2500000"/>
    <s v="UNIDAD"/>
    <m/>
  </r>
  <r>
    <x v="8"/>
    <s v="02-02-01-001-007-02"/>
    <n v="10"/>
    <s v="Materiales y suministros - Gas de carbón, gas de agua, gas pobre y otros gases similares (excepto los gases de petróleo y otros hidrocarburos gaseosos)"/>
    <s v="ACETILENO"/>
    <n v="15111506"/>
    <s v="Mínima cuantía"/>
    <n v="0"/>
    <n v="0"/>
    <n v="20"/>
    <n v="1280000"/>
    <s v="UNIDAD"/>
    <m/>
  </r>
  <r>
    <x v="8"/>
    <s v="02-02-01-002-001-01"/>
    <n v="16"/>
    <s v="Materiales y suministros - Carne y productos cárnicos"/>
    <s v="PRODUCTOS CARNICOS"/>
    <n v="50111500"/>
    <s v="Mínima cuantía"/>
    <n v="0"/>
    <n v="0"/>
    <n v="1"/>
    <n v="6000000"/>
    <s v="GLOBAL"/>
    <m/>
  </r>
  <r>
    <x v="8"/>
    <s v="02-02-01-002-001-02"/>
    <n v="16"/>
    <s v="Materiales y suministros - Preparaciones y conservas de pescado, crustáceos, moluscos y demás invertebrados acuáticos"/>
    <s v="PESCADOS"/>
    <n v="50121537"/>
    <s v="Mínima cuantía"/>
    <n v="0"/>
    <n v="0"/>
    <n v="1"/>
    <n v="3000000"/>
    <s v="GLOBAL"/>
    <m/>
  </r>
  <r>
    <x v="8"/>
    <s v="02-02-01-002-001-03"/>
    <n v="16"/>
    <s v="Materiales y suministros - Preparaciones y conservas de hortalizas, legumbres, tubérculos y papas"/>
    <s v="HORTALIZAS"/>
    <n v="50404600"/>
    <s v="Mínima cuantía"/>
    <n v="0"/>
    <n v="0"/>
    <n v="1"/>
    <n v="2000000"/>
    <s v="GLOBAL"/>
    <m/>
  </r>
  <r>
    <x v="8"/>
    <s v="02-02-01-002-001-05"/>
    <n v="16"/>
    <s v="Materiales y suministros - Aceites y grasas animales y vegetales"/>
    <s v="ACEITES"/>
    <n v="50151500"/>
    <s v="Mínima cuantía"/>
    <n v="0"/>
    <n v="0"/>
    <n v="1"/>
    <n v="1000000"/>
    <s v="GLOBAL"/>
    <m/>
  </r>
  <r>
    <x v="8"/>
    <s v="02-02-01-002-002"/>
    <n v="16"/>
    <s v="Materiales y suministros - Productos lácteos y ovoproductos"/>
    <s v="PRODUCTOS LACTEOS"/>
    <n v="73131800"/>
    <s v="Mínima cuantía"/>
    <n v="0"/>
    <n v="0"/>
    <n v="1"/>
    <n v="1400000"/>
    <s v="GLOBAL"/>
    <m/>
  </r>
  <r>
    <x v="8"/>
    <s v="02-02-01-002-003-01"/>
    <n v="16"/>
    <s v="Materiales y suministros - Productos de molinería"/>
    <s v="PRODUCTOS DE MOLINERIA"/>
    <n v="50221002"/>
    <s v="Mínima cuantía"/>
    <n v="0"/>
    <n v="0"/>
    <n v="1"/>
    <n v="200000"/>
    <s v="GLOBAL"/>
    <m/>
  </r>
  <r>
    <x v="8"/>
    <s v="02-02-01-002-003-03"/>
    <n v="10"/>
    <s v="Materiales y suministros - Preparaciones utilizadas en la alimentación de animales"/>
    <s v="ALIMENTO PECUARIO COMPLETO PARA EQUINO, BULTO DE 40 KL CON PORCENTAJE DE PROTEÍNA ENTRE 9-14%, GRASA ENTRE 5-8% EXTRAÍDO Ó EN PASTILLAS"/>
    <n v="42121600"/>
    <s v="Mínima cuantía"/>
    <n v="0"/>
    <n v="0"/>
    <n v="55"/>
    <n v="3080000"/>
    <s v="UNIDAD"/>
    <m/>
  </r>
  <r>
    <x v="8"/>
    <s v="02-02-01-002-003-03"/>
    <n v="10"/>
    <s v="Materiales y suministros - Preparaciones utilizadas en la alimentación de animales"/>
    <s v="ALIMENTO PECUARIO CONCENTRADO PARA EQUINO, BULTO DE 40 KL CON PORCENTAJE DE PROTEÍNA ENTRE 10-15%"/>
    <n v="42121600"/>
    <s v="Mínima cuantía"/>
    <n v="0"/>
    <n v="0"/>
    <n v="55"/>
    <n v="3520000"/>
    <s v="UNIDAD"/>
    <m/>
  </r>
  <r>
    <x v="8"/>
    <s v="02-02-01-002-003-03"/>
    <n v="10"/>
    <s v="Materiales y suministros - Preparaciones utilizadas en la alimentación de animales"/>
    <s v="SAL MINERALIZADA BULTO DE 40 KL CON CLORURO DE SODIO ENTRE EL (26-30)%; FÓSFORO ENTRE EL (11-15)%; CALCIO ENTRE EL (11-14)% "/>
    <n v="10111304"/>
    <s v="Mínima cuantía"/>
    <n v="0"/>
    <n v="0"/>
    <n v="3"/>
    <n v="212700"/>
    <s v="UNIDAD"/>
    <m/>
  </r>
  <r>
    <x v="8"/>
    <s v="02-02-01-002-003-03"/>
    <n v="10"/>
    <s v="Materiales y suministros - Preparaciones utilizadas en la alimentación de animales"/>
    <s v="SUPLEMENTO ALIMENTICIO EQUINO, BULTO DE 30 KILOGRAMOS A BASE DE MELAZA"/>
    <n v="42121515"/>
    <s v="Mínima cuantía"/>
    <n v="0"/>
    <n v="0"/>
    <n v="40"/>
    <n v="940000"/>
    <s v="UNIDAD"/>
    <m/>
  </r>
  <r>
    <x v="8"/>
    <s v="02-02-01-002-003-04"/>
    <n v="16"/>
    <s v="Materiales y suministros - Productos de panadería"/>
    <s v="PRODUCTOS DE PANADERIA"/>
    <n v="50181709"/>
    <s v="Mínima cuantía"/>
    <n v="0"/>
    <n v="0"/>
    <n v="1"/>
    <n v="1000000"/>
    <s v="GLOBAL"/>
    <m/>
  </r>
  <r>
    <x v="8"/>
    <s v="02-02-01-002-003-05"/>
    <n v="16"/>
    <s v="Materiales y suministros - Azúcar"/>
    <s v="AZUCAR"/>
    <n v="50161509"/>
    <s v="Mínima cuantía"/>
    <n v="0"/>
    <n v="0"/>
    <n v="1"/>
    <n v="200000"/>
    <s v="GLOBAL"/>
    <m/>
  </r>
  <r>
    <x v="8"/>
    <s v="02-02-01-002-003-06"/>
    <n v="16"/>
    <s v="Materiales y suministros - Cacao, chocolate y confitería"/>
    <s v="CHOCOLATE"/>
    <n v="50161511"/>
    <s v="Mínima cuantía"/>
    <n v="0"/>
    <n v="0"/>
    <n v="1"/>
    <n v="200000"/>
    <s v="GLOBAL"/>
    <m/>
  </r>
  <r>
    <x v="8"/>
    <s v="02-02-01-002-003-08"/>
    <n v="16"/>
    <s v="Materiales y suministros - Productos del café"/>
    <s v="PRODUCTOS DE CAFÉ"/>
    <n v="50201706"/>
    <s v="Mínima cuantía"/>
    <n v="0"/>
    <n v="0"/>
    <n v="1"/>
    <n v="200000"/>
    <s v="GLOBAL"/>
    <m/>
  </r>
  <r>
    <x v="8"/>
    <s v="02-02-01-002-004-02"/>
    <n v="16"/>
    <s v="Materiales y suministros - Vinos"/>
    <s v="VINOS"/>
    <n v="50202203"/>
    <s v="Mínima cuantía"/>
    <n v="0"/>
    <n v="0"/>
    <n v="1"/>
    <n v="1600000"/>
    <s v="GLOBAL"/>
    <m/>
  </r>
  <r>
    <x v="8"/>
    <s v="02-02-01-002-004-04"/>
    <n v="16"/>
    <s v="Materiales y suministros - Bebidas no alcohólicas; aguas minerales embotelladas"/>
    <s v="BEBIDAS"/>
    <n v="50202300"/>
    <s v="Mínima cuantía"/>
    <n v="0"/>
    <n v="0"/>
    <n v="1"/>
    <n v="3200000"/>
    <s v="GLOBAL"/>
    <m/>
  </r>
  <r>
    <x v="8"/>
    <s v="02-02-01-002-006"/>
    <n v="16"/>
    <s v="Materiales y suministros - Hilados e hilos; tejidos de fibras textiles incluso afelpados"/>
    <s v="ESTOPA"/>
    <n v="11162116"/>
    <s v="Mínima cuantía"/>
    <n v="0"/>
    <n v="0"/>
    <n v="10"/>
    <n v="42100"/>
    <s v="UNIDAD"/>
    <m/>
  </r>
  <r>
    <x v="8"/>
    <s v="02-02-01-002-006"/>
    <n v="10"/>
    <s v="Materiales y suministros - Hilados e hilos; tejidos de fibras textiles incluso afelpados"/>
    <s v="SWAB, COTTON (COPOS DE ALGODON GRANDES)"/>
    <n v="11121802"/>
    <s v="Mínima cuantía"/>
    <n v="0"/>
    <n v="0"/>
    <n v="1"/>
    <n v="274974"/>
    <s v="UNIDAD"/>
    <m/>
  </r>
  <r>
    <x v="8"/>
    <s v="02-02-01-002-007"/>
    <n v="10"/>
    <s v="Materiales y suministros - Artículos textiles (excepto prendas de vestir)"/>
    <s v="AROS SALVAVIDAS "/>
    <n v="21111506"/>
    <s v="Mínima cuantía"/>
    <n v="0"/>
    <n v="0"/>
    <n v="10"/>
    <n v="700000"/>
    <s v="UNIDAD"/>
    <m/>
  </r>
  <r>
    <x v="8"/>
    <s v="02-02-01-002-007"/>
    <n v="10"/>
    <s v="Materiales y suministros - Artículos textiles (excepto prendas de vestir)"/>
    <s v="BANDERAS"/>
    <n v="55121715"/>
    <s v="Mínima cuantía"/>
    <n v="0"/>
    <n v="0"/>
    <n v="1"/>
    <n v="6000000"/>
    <s v="UNIDAD"/>
    <m/>
  </r>
  <r>
    <x v="8"/>
    <s v="02-02-01-002-007"/>
    <n v="16"/>
    <s v="Materiales y suministros - Artículos textiles (excepto prendas de vestir)"/>
    <s v="BAYETILLA"/>
    <n v="52121703"/>
    <s v="Mínima cuantía"/>
    <n v="0"/>
    <n v="0"/>
    <n v="50"/>
    <n v="174750"/>
    <s v="UNIDAD"/>
    <m/>
  </r>
  <r>
    <x v="8"/>
    <s v="02-02-01-002-007"/>
    <n v="16"/>
    <s v="Materiales y suministros - Artículos textiles (excepto prendas de vestir)"/>
    <s v="BAYETILLA"/>
    <n v="52121703"/>
    <s v="Mínima cuantía"/>
    <n v="0"/>
    <n v="0"/>
    <n v="50"/>
    <n v="174750"/>
    <s v="UNIDAD"/>
    <m/>
  </r>
  <r>
    <x v="8"/>
    <s v="02-02-01-002-007"/>
    <n v="10"/>
    <s v="Materiales y suministros - Artículos textiles (excepto prendas de vestir)"/>
    <s v="BAYETILLA"/>
    <n v="47131500"/>
    <s v="Mínima cuantía"/>
    <n v="0"/>
    <n v="0"/>
    <n v="50"/>
    <n v="255500"/>
    <s v="UNIDAD"/>
    <m/>
  </r>
  <r>
    <x v="8"/>
    <s v="02-02-01-002-007"/>
    <n v="10"/>
    <s v="Materiales y suministros - Artículos textiles (excepto prendas de vestir)"/>
    <s v="BLACKOUT ENROLLABLE"/>
    <n v="45111603"/>
    <s v="Mínima cuantía"/>
    <n v="0"/>
    <n v="0"/>
    <n v="1"/>
    <n v="158000"/>
    <s v="UNIDAD"/>
    <m/>
  </r>
  <r>
    <x v="8"/>
    <s v="02-02-01-002-007"/>
    <n v="10"/>
    <s v="Materiales y suministros - Artículos textiles (excepto prendas de vestir)"/>
    <s v="CHALECOS SALVAVIDAS "/>
    <n v="21111506"/>
    <s v="Mínima cuantía"/>
    <n v="0"/>
    <n v="0"/>
    <n v="20"/>
    <n v="1200000"/>
    <s v="UNIDAD"/>
    <m/>
  </r>
  <r>
    <x v="8"/>
    <s v="02-02-01-002-007"/>
    <n v="10"/>
    <s v="Materiales y suministros - Artículos textiles (excepto prendas de vestir)"/>
    <s v="CINTURON REFLECTIVO"/>
    <n v="25172104"/>
    <s v="Mínima cuantía"/>
    <n v="0"/>
    <n v="0"/>
    <n v="10"/>
    <n v="577500"/>
    <s v="UNIDAD"/>
    <m/>
  </r>
  <r>
    <x v="8"/>
    <s v="02-02-01-002-007"/>
    <n v="10"/>
    <s v="Materiales y suministros - Artículos textiles (excepto prendas de vestir)"/>
    <s v="CORDEL DE 40 METROS CON MOSQUETON DE SEGURIDAD "/>
    <n v="42121600"/>
    <s v="Mínima cuantía"/>
    <n v="0"/>
    <n v="0"/>
    <n v="2"/>
    <n v="220000"/>
    <s v="UNIDAD"/>
    <m/>
  </r>
  <r>
    <x v="8"/>
    <s v="02-02-01-002-007"/>
    <n v="16"/>
    <s v="Materiales y suministros - Artículos textiles (excepto prendas de vestir)"/>
    <s v="CORTINA PARA BAÑO TIPO TELA ALOJAMIENTO HOTEL "/>
    <n v="30181607"/>
    <s v="Mínima cuantía"/>
    <n v="0"/>
    <n v="0"/>
    <n v="25"/>
    <n v="1000000"/>
    <s v="UNIDAD"/>
    <m/>
  </r>
  <r>
    <x v="8"/>
    <s v="02-02-01-002-007"/>
    <n v="16"/>
    <s v="Materiales y suministros - Artículos textiles (excepto prendas de vestir)"/>
    <s v="EDREDONES PARA CAMA DOBLE ALOJAMIENTO VIP"/>
    <n v="52121502"/>
    <s v="Mínima cuantía"/>
    <n v="0"/>
    <n v="0"/>
    <n v="20"/>
    <n v="1400000"/>
    <s v="UNIDAD"/>
    <m/>
  </r>
  <r>
    <x v="8"/>
    <s v="02-02-01-002-007"/>
    <n v="10"/>
    <s v="Materiales y suministros - Artículos textiles (excepto prendas de vestir)"/>
    <s v="LAZO GANADERO DE TRABAJO, POR 20 METROS, EN PIOLA TRENZADA DE DIFERENTES COLORES, CON ARGOLLA EN ACERO INOXIDABLE, NACIONAL DE TRENZADOS"/>
    <n v="42121600"/>
    <s v="Mínima cuantía"/>
    <n v="0"/>
    <n v="0"/>
    <n v="2"/>
    <n v="140000"/>
    <s v="UNIDAD"/>
    <m/>
  </r>
  <r>
    <x v="8"/>
    <s v="02-02-01-002-007"/>
    <n v="16"/>
    <s v="Materiales y suministros - Artículos textiles (excepto prendas de vestir)"/>
    <s v="LIMPIONES"/>
    <n v="52121703"/>
    <s v="Mínima cuantía"/>
    <n v="0"/>
    <n v="0"/>
    <n v="52"/>
    <n v="134836"/>
    <s v="UNIDAD"/>
    <m/>
  </r>
  <r>
    <x v="8"/>
    <s v="02-02-01-002-007"/>
    <n v="16"/>
    <s v="Materiales y suministros - Artículos textiles (excepto prendas de vestir)"/>
    <s v="LIMPIONES"/>
    <n v="52121703"/>
    <s v="Mínima cuantía"/>
    <n v="0"/>
    <n v="0"/>
    <n v="50"/>
    <n v="157800"/>
    <s v="UNIDAD"/>
    <m/>
  </r>
  <r>
    <x v="8"/>
    <s v="02-02-01-002-007"/>
    <n v="16"/>
    <s v="Materiales y suministros - Artículos textiles (excepto prendas de vestir)"/>
    <s v="MANTELES"/>
    <n v="52121604"/>
    <s v="Mínima cuantía"/>
    <n v="0"/>
    <n v="0"/>
    <n v="20"/>
    <n v="3000000"/>
    <s v="UNIDAD"/>
    <m/>
  </r>
  <r>
    <x v="8"/>
    <s v="02-02-01-002-007"/>
    <n v="16"/>
    <s v="Materiales y suministros - Artículos textiles (excepto prendas de vestir)"/>
    <s v="PAÑO ABSORBENTE MULTIUSOS "/>
    <n v="52121703"/>
    <s v="Mínima cuantía"/>
    <n v="0"/>
    <n v="0"/>
    <n v="50"/>
    <n v="119800"/>
    <s v="UNIDAD"/>
    <m/>
  </r>
  <r>
    <x v="8"/>
    <s v="02-02-01-002-007"/>
    <n v="10"/>
    <s v="Materiales y suministros - Artículos textiles (excepto prendas de vestir)"/>
    <s v="PARASOL  (PERGOLA) BAR SOLDADOS"/>
    <n v="30241700"/>
    <s v="Mínima cuantía"/>
    <n v="0"/>
    <n v="0"/>
    <n v="1"/>
    <n v="24000000"/>
    <s v="UNIDAD"/>
    <m/>
  </r>
  <r>
    <x v="8"/>
    <s v="02-02-01-002-007"/>
    <n v="10"/>
    <s v="Materiales y suministros - Artículos textiles (excepto prendas de vestir)"/>
    <s v="PENDONES GRANDES 85*52 COLORES AZUL CIELO POR DENTRO, MARCO ROJO Y , CON ESCUDO COMANDO AEREO DE COMBATE NO. 1 FUERZA AEREA COLOMBIANA"/>
    <n v="60131500"/>
    <s v="Mínima cuantía"/>
    <n v="0"/>
    <n v="0"/>
    <n v="15"/>
    <n v="630000"/>
    <s v="UNIDAD"/>
    <m/>
  </r>
  <r>
    <x v="8"/>
    <s v="02-02-01-002-007"/>
    <n v="10"/>
    <s v="Materiales y suministros - Artículos textiles (excepto prendas de vestir)"/>
    <s v="PENDONES MEDIANOS 41*32 COLORES AZUL CIELO POR DENTRO, MARCO ROJO Y , CON ESCUDO COMANDO AEREO DE COMBATE NO. 1 FUERZA AEREA COLOMBIANA"/>
    <n v="60131500"/>
    <s v="Mínima cuantía"/>
    <n v="0"/>
    <n v="0"/>
    <n v="15"/>
    <n v="450000"/>
    <s v="UNIDAD"/>
    <m/>
  </r>
  <r>
    <x v="8"/>
    <s v="02-02-01-002-007"/>
    <n v="10"/>
    <s v="Materiales y suministros - Artículos textiles (excepto prendas de vestir)"/>
    <s v="PENDONES PEQUEÑOS 35*39 COLORES AZUL CIELO POR DENTRO, MARCO ROJO Y , CON ESCUDO COMANDO AEREO DE COMBATE NO. 1 FUERZA AEREA COLOMBIANA"/>
    <n v="60131500"/>
    <s v="Mínima cuantía"/>
    <n v="0"/>
    <n v="0"/>
    <n v="15"/>
    <n v="420000"/>
    <s v="UNIDAD"/>
    <m/>
  </r>
  <r>
    <x v="8"/>
    <s v="02-02-01-002-007"/>
    <n v="10"/>
    <s v="Materiales y suministros - Artículos textiles (excepto prendas de vestir)"/>
    <s v="ROLLOS DE CORDÒN TRICOLOR"/>
    <n v="60131500"/>
    <s v="Mínima cuantía"/>
    <n v="0"/>
    <n v="0"/>
    <n v="3"/>
    <n v="486000"/>
    <s v="UNIDAD"/>
    <m/>
  </r>
  <r>
    <x v="8"/>
    <s v="02-02-01-002-007"/>
    <n v="16"/>
    <s v="Materiales y suministros - Artículos textiles (excepto prendas de vestir)"/>
    <s v="SABANAS CAMAS DOBLES"/>
    <n v="52121509"/>
    <s v="Mínima cuantía"/>
    <n v="0"/>
    <n v="0"/>
    <n v="100"/>
    <n v="2500000"/>
    <s v="UNIDAD"/>
    <m/>
  </r>
  <r>
    <x v="8"/>
    <s v="02-02-01-002-007"/>
    <n v="16"/>
    <s v="Materiales y suministros - Artículos textiles (excepto prendas de vestir)"/>
    <s v="SABANAS CAMAS SENCILLAS"/>
    <n v="52121509"/>
    <s v="Mínima cuantía"/>
    <n v="0"/>
    <n v="0"/>
    <n v="90"/>
    <n v="1350000"/>
    <s v="UNIDAD"/>
    <m/>
  </r>
  <r>
    <x v="8"/>
    <s v="02-02-01-002-007"/>
    <n v="10"/>
    <s v="Materiales y suministros - Artículos textiles (excepto prendas de vestir)"/>
    <s v="SACOS TERREROS"/>
    <n v="24121500"/>
    <s v="Mínima cuantía"/>
    <n v="0"/>
    <n v="0"/>
    <n v="4000"/>
    <n v="3400000"/>
    <s v="UNIDAD"/>
    <m/>
  </r>
  <r>
    <x v="8"/>
    <s v="02-02-01-002-007"/>
    <n v="10"/>
    <s v="Materiales y suministros - Artículos textiles (excepto prendas de vestir)"/>
    <s v="TAPA BOCAS CAJA X 100"/>
    <n v="42121600"/>
    <s v="Mínima cuantía"/>
    <n v="0"/>
    <n v="0"/>
    <n v="3"/>
    <n v="52500"/>
    <s v="UNIDAD"/>
    <m/>
  </r>
  <r>
    <x v="8"/>
    <s v="02-02-01-002-007"/>
    <n v="10"/>
    <s v="Materiales y suministros - Artículos textiles (excepto prendas de vestir)"/>
    <s v="TAPABOCAS"/>
    <n v="42131606"/>
    <s v="Mínima cuantía"/>
    <n v="0"/>
    <n v="0"/>
    <n v="30"/>
    <n v="368940"/>
    <s v="UNIDAD"/>
    <m/>
  </r>
  <r>
    <x v="8"/>
    <s v="02-02-01-002-007"/>
    <n v="16"/>
    <s v="Materiales y suministros - Artículos textiles (excepto prendas de vestir)"/>
    <s v="TAPABOCAS "/>
    <n v="46181709"/>
    <s v="Mínima cuantía"/>
    <n v="0"/>
    <n v="0"/>
    <n v="91"/>
    <n v="738647"/>
    <s v="UNIDAD"/>
    <m/>
  </r>
  <r>
    <x v="8"/>
    <s v="02-02-01-002-007"/>
    <n v="16"/>
    <s v="Materiales y suministros - Artículos textiles (excepto prendas de vestir)"/>
    <s v="TAPABOCAS "/>
    <n v="46181709"/>
    <s v="Mínima cuantía"/>
    <n v="0"/>
    <n v="0"/>
    <n v="30"/>
    <n v="23670"/>
    <s v="UNIDAD"/>
    <m/>
  </r>
  <r>
    <x v="8"/>
    <s v="02-02-01-002-007"/>
    <n v="16"/>
    <s v="Materiales y suministros - Artículos textiles (excepto prendas de vestir)"/>
    <s v="TAPETE PARA BAÑO TIPO TOALLA ALOJAMIENTO HOTEL"/>
    <n v="52101507"/>
    <s v="Mínima cuantía"/>
    <n v="0"/>
    <n v="0"/>
    <n v="25"/>
    <n v="750000"/>
    <s v="UNIDAD"/>
    <m/>
  </r>
  <r>
    <x v="8"/>
    <s v="02-02-01-002-007"/>
    <n v="16"/>
    <s v="Materiales y suministros - Artículos textiles (excepto prendas de vestir)"/>
    <s v="TOALLAS CUERPO"/>
    <n v="52121701"/>
    <s v="Mínima cuantía"/>
    <n v="0"/>
    <n v="0"/>
    <n v="100"/>
    <n v="4500000"/>
    <s v="UNIDAD"/>
    <m/>
  </r>
  <r>
    <x v="8"/>
    <s v="02-02-01-002-007"/>
    <n v="16"/>
    <s v="Materiales y suministros - Artículos textiles (excepto prendas de vestir)"/>
    <s v="TOALLAS MANOS"/>
    <n v="52121704"/>
    <s v="Mínima cuantía"/>
    <n v="0"/>
    <n v="0"/>
    <n v="100"/>
    <n v="2500000"/>
    <s v="UNIDAD"/>
    <m/>
  </r>
  <r>
    <x v="8"/>
    <s v="02-02-01-002-008"/>
    <n v="10"/>
    <s v="Materiales y suministros - Dotación (prendas de vestir y calzado)"/>
    <s v="APERO DE CABEZA COMPLETO PARA EQUINO (RIENDA, FRENO, CABEZAL)"/>
    <n v="42121600"/>
    <s v="Mínima cuantía"/>
    <n v="0"/>
    <n v="0"/>
    <n v="3"/>
    <n v="761400"/>
    <s v="UNIDAD"/>
    <m/>
  </r>
  <r>
    <x v="8"/>
    <s v="02-02-01-002-008"/>
    <n v="10"/>
    <s v="Materiales y suministros - Dotación (prendas de vestir y calzado)"/>
    <s v="ARNES ELABORADO EN CINTA TUBULAR PLANA DE 3 CM DE ANCHO CON HERRAJES DE BRONCE GRADUABLE PARA PERROS GRANDES DE MAS DE 30 KILOGRAMOS DE PESO "/>
    <n v="10131604"/>
    <s v="Mínima cuantía"/>
    <n v="0"/>
    <n v="0"/>
    <n v="3"/>
    <n v="84900"/>
    <s v="UNIDAD"/>
    <m/>
  </r>
  <r>
    <x v="8"/>
    <s v="02-02-01-002-008"/>
    <n v="10"/>
    <s v="Materiales y suministros - Dotación (prendas de vestir y calzado)"/>
    <s v="BATAS PARA PERSONAL DE PELUQUERÍAS "/>
    <n v="53102711"/>
    <s v="Mínima cuantía"/>
    <n v="0"/>
    <n v="0"/>
    <n v="8"/>
    <n v="184000"/>
    <s v="UNIDAD"/>
    <m/>
  </r>
  <r>
    <x v="8"/>
    <s v="02-02-01-002-008"/>
    <n v="10"/>
    <s v="Materiales y suministros - Dotación (prendas de vestir y calzado)"/>
    <s v="BOTAS ARFF"/>
    <n v="46161700"/>
    <s v="Mínima cuantía"/>
    <n v="0"/>
    <n v="0"/>
    <n v="1"/>
    <n v="902500"/>
    <s v="UNIDAD"/>
    <m/>
  </r>
  <r>
    <x v="8"/>
    <s v="02-02-01-002-008"/>
    <n v="10"/>
    <s v="Materiales y suministros - Dotación (prendas de vestir y calzado)"/>
    <s v="BOZALES DE SEGURIDAD EN CUERO GRADUABLES COLOR CAFÉ"/>
    <n v="10141610"/>
    <s v="Mínima cuantía"/>
    <n v="0"/>
    <n v="0"/>
    <n v="3"/>
    <n v="114000"/>
    <s v="UNIDAD"/>
    <m/>
  </r>
  <r>
    <x v="8"/>
    <s v="02-02-01-002-008"/>
    <n v="10"/>
    <s v="Materiales y suministros - Dotación (prendas de vestir y calzado)"/>
    <s v="CAJA GUANTES DESECHABLES X CAJA 100 UNDS TALLA L (8) "/>
    <n v="42132200"/>
    <s v="Mínima cuantía"/>
    <n v="0"/>
    <n v="0"/>
    <n v="10"/>
    <n v="188330"/>
    <s v="UNIDAD"/>
    <m/>
  </r>
  <r>
    <x v="8"/>
    <s v="02-02-01-002-008"/>
    <n v="10"/>
    <s v="Materiales y suministros - Dotación (prendas de vestir y calzado)"/>
    <s v="COLLAR FIJO ELABORADO EN CINTA TUBULAR DE 3 CM DE ANCHO CON HERRAJES DE BRONCE GRADUABLE PARA PERROS GRANDES DE MÁS 30 KILOS DE PESO COLOR NEGRO."/>
    <n v="10131604"/>
    <s v="Mínima cuantía"/>
    <n v="0"/>
    <n v="0"/>
    <n v="3"/>
    <n v="49800"/>
    <s v="UNIDAD"/>
    <m/>
  </r>
  <r>
    <x v="8"/>
    <s v="02-02-01-002-008"/>
    <n v="10"/>
    <s v="Materiales y suministros - Dotación (prendas de vestir y calzado)"/>
    <s v="COLLAR FIJO EN NAILON GRADUABLE, CON TRADILLA DE 1.50 MTS DE LARGO, EN CINTA TUBULAR PLANA COLOR NEGRO, CON MOSQUETON EN COBRE"/>
    <n v="42121600"/>
    <s v="Mínima cuantía"/>
    <n v="0"/>
    <n v="0"/>
    <n v="10"/>
    <n v="355000"/>
    <s v="UNIDAD"/>
    <m/>
  </r>
  <r>
    <x v="8"/>
    <s v="02-02-01-002-008"/>
    <n v="10"/>
    <s v="Materiales y suministros - Dotación (prendas de vestir y calzado)"/>
    <s v="GAFAS PROTECCION NEGRAS"/>
    <n v="46181804"/>
    <s v="Mínima cuantía"/>
    <n v="0"/>
    <n v="0"/>
    <n v="10"/>
    <n v="878900"/>
    <s v="UNIDAD"/>
    <m/>
  </r>
  <r>
    <x v="8"/>
    <s v="02-02-01-002-008"/>
    <n v="10"/>
    <s v="Materiales y suministros - Dotación (prendas de vestir y calzado)"/>
    <s v="GUANTES BOMBERO ALUMINIZADO"/>
    <n v="46161700"/>
    <s v="Mínima cuantía"/>
    <n v="0"/>
    <n v="0"/>
    <n v="1"/>
    <n v="990000"/>
    <s v="UNIDAD"/>
    <m/>
  </r>
  <r>
    <x v="8"/>
    <s v="02-02-01-002-008"/>
    <n v="10"/>
    <s v="Materiales y suministros - Dotación (prendas de vestir y calzado)"/>
    <s v="GUANTES PAR"/>
    <n v="46181504"/>
    <s v="Mínima cuantía"/>
    <n v="0"/>
    <n v="0"/>
    <n v="80"/>
    <n v="342320"/>
    <s v="UNIDAD"/>
    <m/>
  </r>
  <r>
    <x v="8"/>
    <s v="02-02-01-002-008"/>
    <n v="10"/>
    <s v="Materiales y suministros - Dotación (prendas de vestir y calzado)"/>
    <s v="GUANTES TRANSPARENTES PAQUETE POR 100 PARES/PLASTICOS "/>
    <n v="42121600"/>
    <s v="Mínima cuantía"/>
    <n v="0"/>
    <n v="0"/>
    <n v="10"/>
    <n v="79330"/>
    <s v="UNIDAD"/>
    <m/>
  </r>
  <r>
    <x v="8"/>
    <s v="02-02-01-002-008"/>
    <n v="10"/>
    <s v="Materiales y suministros - Dotación (prendas de vestir y calzado)"/>
    <s v="JAQUIMA EN NAILON CON ARGOLLA Y CORREA, CON PISADOR. "/>
    <n v="42121600"/>
    <s v="Mínima cuantía"/>
    <n v="0"/>
    <n v="0"/>
    <n v="5"/>
    <n v="425000"/>
    <s v="UNIDAD"/>
    <m/>
  </r>
  <r>
    <x v="8"/>
    <s v="02-02-01-002-008"/>
    <n v="10"/>
    <s v="Materiales y suministros - Dotación (prendas de vestir y calzado)"/>
    <s v="MANGA DE ENTRENAMIENTO PARA CANINO DE DEFENSA"/>
    <n v="42121600"/>
    <s v="Mínima cuantía"/>
    <n v="0"/>
    <n v="0"/>
    <n v="1"/>
    <n v="311439"/>
    <s v="UNIDAD"/>
    <m/>
  </r>
  <r>
    <x v="8"/>
    <s v="02-02-01-002-008"/>
    <n v="10"/>
    <s v="Materiales y suministros - Dotación (prendas de vestir y calzado)"/>
    <s v="MONJA TRAJE DE BOMBERO"/>
    <n v="46161700"/>
    <s v="Mínima cuantía"/>
    <n v="0"/>
    <n v="0"/>
    <n v="1"/>
    <n v="119625"/>
    <s v="UNIDAD"/>
    <m/>
  </r>
  <r>
    <x v="8"/>
    <s v="02-02-01-002-008"/>
    <n v="10"/>
    <s v="Materiales y suministros - Dotación (prendas de vestir y calzado)"/>
    <s v="PETOS PARA JUGAR FUTBOL"/>
    <n v="49221500"/>
    <s v="Mínima cuantía"/>
    <n v="0"/>
    <n v="0"/>
    <n v="32"/>
    <n v="288000"/>
    <s v="UNIDAD"/>
    <m/>
  </r>
  <r>
    <x v="8"/>
    <s v="02-02-01-002-008"/>
    <n v="10"/>
    <s v="Materiales y suministros - Dotación (prendas de vestir y calzado)"/>
    <s v="SILLA PARA EQUINO EN CUERO "/>
    <n v="27111602"/>
    <s v="Mínima cuantía"/>
    <n v="0"/>
    <n v="0"/>
    <n v="1"/>
    <n v="470200"/>
    <s v="UNIDAD"/>
    <m/>
  </r>
  <r>
    <x v="8"/>
    <s v="02-02-01-002-008"/>
    <n v="10"/>
    <s v="Materiales y suministros - Dotación (prendas de vestir y calzado)"/>
    <s v="TAPAOIDOS DE DIADEMA "/>
    <n v="46181902"/>
    <s v="Mínima cuantía"/>
    <n v="0"/>
    <n v="0"/>
    <n v="10"/>
    <n v="275000"/>
    <s v="UNIDAD"/>
    <m/>
  </r>
  <r>
    <x v="8"/>
    <s v="02-02-01-002-008"/>
    <n v="10"/>
    <s v="Materiales y suministros - Dotación (prendas de vestir y calzado)"/>
    <s v="TRAJE ALUMINIZADO"/>
    <n v="46161700"/>
    <s v="Mínima cuantía"/>
    <n v="0"/>
    <n v="0"/>
    <n v="1"/>
    <n v="8827500"/>
    <s v="UNIDAD"/>
    <m/>
  </r>
  <r>
    <x v="8"/>
    <s v="02-02-01-002-008"/>
    <n v="10"/>
    <s v="Materiales y suministros - Dotación (prendas de vestir y calzado)"/>
    <s v="TRAJE COMPLETO DE ENTRENAMIENTO PARA CANINOS DE DEFENSA"/>
    <n v="42121600"/>
    <s v="Mínima cuantía"/>
    <n v="0"/>
    <n v="0"/>
    <n v="1"/>
    <n v="3812900"/>
    <s v="UNIDAD"/>
    <m/>
  </r>
  <r>
    <x v="8"/>
    <s v="02-02-01-003-001"/>
    <n v="10"/>
    <s v="Materiales y suministros - Productos de madera, corcho, cestería y espartería"/>
    <s v="BAJALENGUA EN MADERA PAQUETE POR 20 UNIDADES"/>
    <n v="42181501"/>
    <s v="Mínima cuantía"/>
    <n v="0"/>
    <n v="0"/>
    <n v="30"/>
    <n v="60000"/>
    <s v="UNIDAD"/>
    <m/>
  </r>
  <r>
    <x v="8"/>
    <s v="02-02-01-003-001"/>
    <n v="16"/>
    <s v="Materiales y suministros - Productos de madera, corcho, cestería y espartería"/>
    <s v="MATERIALES Y SUMINISTROS CARPINTERIA"/>
    <n v="11121600"/>
    <s v="Mínima cuantía"/>
    <n v="0"/>
    <n v="0"/>
    <n v="1"/>
    <n v="25000000"/>
    <s v="UNIDAD"/>
    <m/>
  </r>
  <r>
    <x v="8"/>
    <s v="02-02-01-003-002-01"/>
    <n v="16"/>
    <s v="Materiales y suministros - Pasta de papel, papel y cartón"/>
    <s v="PAÑUELOS "/>
    <n v="14111701"/>
    <s v="Mínima cuantía"/>
    <n v="0"/>
    <n v="0"/>
    <n v="70"/>
    <n v="213080"/>
    <s v="UNIDAD"/>
    <m/>
  </r>
  <r>
    <x v="8"/>
    <s v="02-02-01-003-002-01"/>
    <n v="16"/>
    <s v="Materiales y suministros - Pasta de papel, papel y cartón"/>
    <s v="PAPEL HIGIÉNICO"/>
    <n v="14111704"/>
    <s v="Mínima cuantía"/>
    <n v="0"/>
    <n v="0"/>
    <n v="1300"/>
    <n v="1436500"/>
    <s v="UNIDAD"/>
    <m/>
  </r>
  <r>
    <x v="8"/>
    <s v="02-02-01-003-002-01"/>
    <n v="16"/>
    <s v="Materiales y suministros - Pasta de papel, papel y cartón"/>
    <s v="PAPEL HIGIÉNICO"/>
    <n v="14111704"/>
    <s v="Mínima cuantía"/>
    <n v="0"/>
    <n v="0"/>
    <n v="100"/>
    <n v="777800"/>
    <s v="UNIDAD"/>
    <m/>
  </r>
  <r>
    <x v="8"/>
    <s v="02-02-01-003-002-01"/>
    <n v="16"/>
    <s v="Materiales y suministros - Pasta de papel, papel y cartón"/>
    <s v="TOALLAS PARA MANOS"/>
    <n v="52121704"/>
    <s v="Mínima cuantía"/>
    <n v="0"/>
    <n v="0"/>
    <n v="100"/>
    <n v="583600"/>
    <s v="UNIDAD"/>
    <m/>
  </r>
  <r>
    <x v="8"/>
    <s v="02-02-01-003-002-06"/>
    <n v="10"/>
    <s v="Materiales y suministros - Sellos, chequeras, billetes de banco, títulos de acciones, catálogos y folletos, material para anuncios publicitarios y otros materiales impresos"/>
    <s v="PRUEBAS DE DIAGNOSTICO CLÍNICO POR PSICOLOGÍA "/>
    <n v="55101509"/>
    <s v="Mínima cuantía"/>
    <n v="0"/>
    <n v="0"/>
    <n v="1"/>
    <n v="3000000"/>
    <n v="0"/>
    <m/>
  </r>
  <r>
    <x v="8"/>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DISOLVENTE ALIFÁTICO TIPO VARSOL"/>
    <n v="47131821"/>
    <s v="Selección abreviada menor cuantía"/>
    <n v="0"/>
    <n v="0"/>
    <n v="50"/>
    <n v="7891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n v="31211803"/>
    <s v="Selección abreviada menor cuantía"/>
    <n v="0"/>
    <n v="0"/>
    <n v="5"/>
    <n v="125000"/>
    <s v="GALON"/>
    <m/>
  </r>
  <r>
    <x v="8"/>
    <s v="02-02-01-003-003-04"/>
    <n v="10"/>
    <s v="Materiales y suministros - Gas de petróleo y otros hidrocarburos gaseosos (excepto gas natural)"/>
    <s v="GAS PROPANO GLP"/>
    <n v="15111510"/>
    <s v="Mínima cuantía"/>
    <n v="0"/>
    <n v="0"/>
    <n v="95"/>
    <n v="8550000"/>
    <s v="UNIDAD"/>
    <m/>
  </r>
  <r>
    <x v="8"/>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PASTA PULIDORA"/>
    <n v="31201600"/>
    <s v="Selección abreviada menor cuantía"/>
    <n v="0"/>
    <n v="0"/>
    <n v="5"/>
    <n v="250000"/>
    <s v="LITRO"/>
    <m/>
  </r>
  <r>
    <x v="8"/>
    <s v="02-02-01-003-004-01"/>
    <n v="10"/>
    <s v="Materiales y suministros - Químicos orgánicos básicos"/>
    <s v="2-PROPANOL (ALCOHOL)"/>
    <n v="12352100"/>
    <s v="Mínima cuantía"/>
    <n v="0"/>
    <n v="0"/>
    <n v="1"/>
    <n v="142379"/>
    <s v="UNIDAD"/>
    <m/>
  </r>
  <r>
    <x v="8"/>
    <s v="02-02-01-003-004-01"/>
    <n v="16"/>
    <s v="Materiales y suministros - Químicos orgánicos básicos"/>
    <s v="ALCOHOL INDUSTRIAL"/>
    <n v="12352104"/>
    <s v="Mínima cuantía"/>
    <n v="0"/>
    <n v="0"/>
    <n v="20"/>
    <n v="180360"/>
    <s v="UNIDAD"/>
    <m/>
  </r>
  <r>
    <x v="8"/>
    <s v="02-02-01-003-004-01"/>
    <n v="10"/>
    <s v="Materiales y suministros - Químicos orgánicos básicos"/>
    <s v="REFRIGERANTE MO-29 DE 600 GRAMOS"/>
    <n v="24131513"/>
    <s v="Mínima cuantía"/>
    <n v="0"/>
    <n v="0"/>
    <n v="8"/>
    <n v="240000"/>
    <s v="UNIDAD"/>
    <m/>
  </r>
  <r>
    <x v="8"/>
    <s v="02-02-01-003-004-01"/>
    <n v="10"/>
    <s v="Materiales y suministros - Químicos orgánicos básicos"/>
    <s v="REFRIGERANTE MO-49 DE 340 GRAMOS"/>
    <n v="24131513"/>
    <s v="Mínima cuantía"/>
    <n v="0"/>
    <n v="0"/>
    <n v="10"/>
    <n v="200000"/>
    <s v="UNIDAD"/>
    <m/>
  </r>
  <r>
    <x v="8"/>
    <s v="02-02-01-003-004-01"/>
    <n v="10"/>
    <s v="Materiales y suministros - Químicos orgánicos básicos"/>
    <s v="REFRIGERANTE R134A DE 30 LIBRAS"/>
    <n v="24131513"/>
    <s v="Mínima cuantía"/>
    <n v="0"/>
    <n v="0"/>
    <n v="1"/>
    <n v="660000"/>
    <s v="UNIDAD"/>
    <m/>
  </r>
  <r>
    <x v="8"/>
    <s v="02-02-01-003-004-01"/>
    <n v="10"/>
    <s v="Materiales y suministros - Químicos orgánicos básicos"/>
    <s v="REFRIGERANTE R141B DE 30 LIBRAS"/>
    <n v="24131513"/>
    <s v="Mínima cuantía"/>
    <n v="0"/>
    <n v="0"/>
    <n v="1"/>
    <n v="620000"/>
    <s v="UNIDAD"/>
    <m/>
  </r>
  <r>
    <x v="8"/>
    <s v="02-02-01-003-004-01"/>
    <n v="10"/>
    <s v="Materiales y suministros - Químicos orgánicos básicos"/>
    <s v="REFRIGERANTE R22 DE 30 LIBRAS"/>
    <n v="24131513"/>
    <s v="Mínima cuantía"/>
    <n v="0"/>
    <n v="0"/>
    <n v="3"/>
    <n v="1320000"/>
    <s v="UNIDAD"/>
    <m/>
  </r>
  <r>
    <x v="8"/>
    <s v="02-02-01-003-004-01"/>
    <n v="10"/>
    <s v="Materiales y suministros - Químicos orgánicos básicos"/>
    <s v="REFRIGERANTE R410A DE 25 LIBRAS"/>
    <n v="24131513"/>
    <s v="Mínima cuantía"/>
    <n v="0"/>
    <n v="0"/>
    <n v="3"/>
    <n v="1500000"/>
    <s v="UNIDAD"/>
    <m/>
  </r>
  <r>
    <x v="8"/>
    <s v="02-02-01-003-004-01"/>
    <n v="10"/>
    <s v="Materiales y suministros - Químicos orgánicos básicos"/>
    <s v="REFRIGERANTE R507 DE 25 LIBRAS"/>
    <n v="24131513"/>
    <s v="Mínima cuantía"/>
    <n v="0"/>
    <n v="0"/>
    <n v="2"/>
    <n v="460000"/>
    <s v="UNIDAD"/>
    <m/>
  </r>
  <r>
    <x v="8"/>
    <s v="02-02-01-003-004-02"/>
    <n v="10"/>
    <s v="Materiales y suministros - Productos químicos inorgánicos básicos n. C. P."/>
    <s v="AGUA OXIGENADA 100 ML"/>
    <n v="10111302"/>
    <s v="Mínima cuantía"/>
    <n v="0"/>
    <n v="0"/>
    <n v="10"/>
    <n v="33330"/>
    <s v="UNIDAD"/>
    <m/>
  </r>
  <r>
    <x v="8"/>
    <s v="02-02-01-003-004-02"/>
    <n v="16"/>
    <s v="Materiales y suministros - Productos químicos inorgánicos básicos n. C. P."/>
    <s v="CLORO GRANULADO 68% "/>
    <n v="49241700"/>
    <s v="Mínima cuantía"/>
    <n v="0"/>
    <n v="0"/>
    <n v="300"/>
    <n v="3750000"/>
    <s v="KILOGRAMO"/>
    <m/>
  </r>
  <r>
    <x v="8"/>
    <s v="02-02-01-003-004-02"/>
    <n v="16"/>
    <s v="Materiales y suministros - Productos químicos inorgánicos básicos n. C. P."/>
    <s v="CLORO GRANULADO 90% "/>
    <n v="49241700"/>
    <s v="Mínima cuantía"/>
    <n v="0"/>
    <n v="0"/>
    <n v="317"/>
    <n v="4755000"/>
    <s v="KILOGRAMO"/>
    <m/>
  </r>
  <r>
    <x v="8"/>
    <s v="02-02-01-003-004-02"/>
    <n v="10"/>
    <s v="Materiales y suministros - Productos químicos inorgánicos básicos n. C. P."/>
    <s v="DESTILLED WATER (AGUA DESTILADA)"/>
    <n v="41104213"/>
    <s v="Mínima cuantía"/>
    <n v="0"/>
    <n v="0"/>
    <n v="1"/>
    <n v="187674"/>
    <s v="UNIDAD"/>
    <m/>
  </r>
  <r>
    <x v="8"/>
    <s v="02-02-01-003-004-02"/>
    <n v="16"/>
    <s v="Materiales y suministros - Productos químicos inorgánicos básicos n. C. P."/>
    <s v="HIPOCLORITO"/>
    <n v="47131807"/>
    <s v="Mínima cuantía"/>
    <n v="0"/>
    <n v="0"/>
    <n v="75"/>
    <n v="365250"/>
    <s v="UNIDAD"/>
    <m/>
  </r>
  <r>
    <x v="8"/>
    <s v="02-02-01-003-004-02"/>
    <n v="16"/>
    <s v="Materiales y suministros - Productos químicos inorgánicos básicos n. C. P."/>
    <s v="HIPOCLORITO"/>
    <n v="47131807"/>
    <s v="Mínima cuantía"/>
    <n v="0"/>
    <n v="0"/>
    <n v="60"/>
    <n v="845460"/>
    <s v="UNIDAD"/>
    <m/>
  </r>
  <r>
    <x v="8"/>
    <s v="02-02-01-003-004-02"/>
    <n v="16"/>
    <s v="Materiales y suministros - Productos químicos inorgánicos básicos n. C. P."/>
    <s v="HIPOCLORITO"/>
    <n v="47131807"/>
    <s v="Mínima cuantía"/>
    <n v="0"/>
    <n v="0"/>
    <n v="10"/>
    <n v="140910"/>
    <s v="UNIDAD"/>
    <m/>
  </r>
  <r>
    <x v="8"/>
    <s v="02-02-01-003-004-02"/>
    <n v="10"/>
    <s v="Materiales y suministros - Productos químicos inorgánicos básicos n. C. P."/>
    <s v="HIPOCLORITODE SODIO  X GALON "/>
    <n v="10111302"/>
    <s v="Mínima cuantía"/>
    <n v="0"/>
    <n v="0"/>
    <n v="4"/>
    <n v="60292"/>
    <s v="UNIDAD"/>
    <m/>
  </r>
  <r>
    <x v="8"/>
    <s v="02-02-01-003-004-02"/>
    <n v="16"/>
    <s v="Materiales y suministros - Productos químicos inorgánicos básicos n. C. P."/>
    <s v="KIT PARA MEDIR PARAMETROS PISCINA"/>
    <n v="49241700"/>
    <s v="Mínima cuantía"/>
    <n v="0"/>
    <n v="0"/>
    <n v="3"/>
    <n v="300000"/>
    <s v="UNIDAD"/>
    <m/>
  </r>
  <r>
    <x v="8"/>
    <s v="02-02-01-003-004-02"/>
    <n v="10"/>
    <s v="Materiales y suministros - Productos químicos inorgánicos básicos n. C. P."/>
    <s v="NITROGENO"/>
    <n v="12141903"/>
    <s v="Mínima cuantía"/>
    <n v="0"/>
    <n v="0"/>
    <n v="15"/>
    <n v="345000"/>
    <s v="METRO CUBICO"/>
    <m/>
  </r>
  <r>
    <x v="8"/>
    <s v="02-02-01-003-004-02"/>
    <n v="10"/>
    <s v="Materiales y suministros - Productos químicos inorgánicos básicos n. C. P."/>
    <s v="OXIGENO"/>
    <n v="12141904"/>
    <s v="Mínima cuantía"/>
    <n v="0"/>
    <n v="0"/>
    <n v="15"/>
    <n v="375000"/>
    <s v="METRO CUBICO"/>
    <m/>
  </r>
  <r>
    <x v="8"/>
    <s v="02-02-01-003-004-02"/>
    <n v="16"/>
    <s v="Materiales y suministros - Productos químicos inorgánicos básicos n. C. P."/>
    <s v="SODA CAUSTICA"/>
    <n v="49241700"/>
    <s v="Mínima cuantía"/>
    <n v="0"/>
    <n v="0"/>
    <n v="300"/>
    <n v="3000000"/>
    <s v="KILOGRAMO"/>
    <m/>
  </r>
  <r>
    <x v="8"/>
    <s v="02-02-01-003-004-06"/>
    <n v="16"/>
    <s v="Materiales y suministros - Abonos y plaguicidas"/>
    <s v="INSECTICIDA "/>
    <n v="53131634"/>
    <s v="Mínima cuantía"/>
    <n v="0"/>
    <n v="0"/>
    <n v="50"/>
    <n v="456550"/>
    <s v="UNIDAD"/>
    <m/>
  </r>
  <r>
    <x v="8"/>
    <s v="02-02-01-003-004-06"/>
    <n v="16"/>
    <s v="Materiales y suministros - Abonos y plaguicidas"/>
    <s v="INSECTICIDA "/>
    <n v="53131634"/>
    <s v="Mínima cuantía"/>
    <n v="0"/>
    <n v="0"/>
    <n v="730"/>
    <n v="6665630"/>
    <s v="UNIDAD"/>
    <m/>
  </r>
  <r>
    <x v="8"/>
    <s v="02-02-01-003-004-06"/>
    <n v="16"/>
    <s v="Materiales y suministros - Abonos y plaguicidas"/>
    <s v="INSECTICIDA "/>
    <n v="53131634"/>
    <s v="Mínima cuantía"/>
    <n v="0"/>
    <n v="0"/>
    <n v="50"/>
    <n v="456550"/>
    <s v="UNIDAD"/>
    <m/>
  </r>
  <r>
    <x v="8"/>
    <s v="02-02-01-003-004-07"/>
    <n v="10"/>
    <s v="Materiales y suministros - Plásticos en formas primarias"/>
    <s v="ANTI-SEIZE COMPOUND 1LB BRUSH TOP CAN (TEFLON LIQUIDO)"/>
    <n v="15121515"/>
    <s v="Mínima cuantía"/>
    <n v="0"/>
    <n v="0"/>
    <n v="1"/>
    <n v="476352"/>
    <s v="UNIDAD"/>
    <m/>
  </r>
  <r>
    <x v="8"/>
    <s v="02-02-01-003-004-07"/>
    <n v="16"/>
    <s v="Materiales y suministros - Plásticos en formas primarias"/>
    <s v="NYLON GUADAÑA 3MM (ROLLO X 500MTS)"/>
    <n v="27112006"/>
    <s v="Mínima cuantía"/>
    <n v="0"/>
    <n v="0"/>
    <n v="4"/>
    <n v="1000000"/>
    <s v="UNIDAD"/>
    <m/>
  </r>
  <r>
    <x v="8"/>
    <s v="02-02-01-003-004-08"/>
    <n v="10"/>
    <s v="Materiales y suministros - Caucho sintético y facticio derivado del petróleo, mezclas de estos cauchos con caucho natural y gomas naturales similares, en formas primarias o en planchas, hojas o tiras"/>
    <s v="CAUCHO PARA VULCANIZAR LONA "/>
    <n v="20121702"/>
    <s v="Mínima cuantía"/>
    <n v="0"/>
    <n v="0"/>
    <n v="2"/>
    <n v="80000"/>
    <s v="KILOGRAMO"/>
    <m/>
  </r>
  <r>
    <x v="8"/>
    <s v="02-02-01-003-004-08"/>
    <n v="10"/>
    <s v="Materiales y suministros - Caucho sintético y facticio derivado del petróleo, mezclas de estos cauchos con caucho natural y gomas naturales similares, en formas primarias o en planchas, hojas o tiras"/>
    <s v="PEGANTE SOLUCION PARA PARCHE "/>
    <n v="31201610"/>
    <s v="Mínima cuantía"/>
    <n v="0"/>
    <n v="0"/>
    <n v="4"/>
    <n v="120000"/>
    <s v="LITRO"/>
    <m/>
  </r>
  <r>
    <x v="8"/>
    <s v="02-02-01-003-005-01"/>
    <n v="10"/>
    <s v="Materiales y suministros - Pinturas y barnices y productos relacionados; colores para la pintura artística; tintas"/>
    <s v="BARNIZ POLIOURETANO AUTOMOTRIZ"/>
    <n v="31211508"/>
    <s v="Mínima cuantía"/>
    <n v="0"/>
    <n v="0"/>
    <n v="3"/>
    <n v="390000"/>
    <s v="GALON"/>
    <m/>
  </r>
  <r>
    <x v="8"/>
    <s v="02-02-01-003-005-01"/>
    <n v="10"/>
    <s v="Materiales y suministros - Pinturas y barnices y productos relacionados; colores para la pintura artística; tintas"/>
    <s v="CATALIZADOR AUTOMOTRIZ"/>
    <n v="12161600"/>
    <s v="Mínima cuantía"/>
    <n v="0"/>
    <n v="0"/>
    <n v="3"/>
    <n v="750000"/>
    <s v="GALON"/>
    <m/>
  </r>
  <r>
    <x v="8"/>
    <s v="02-02-01-003-005-01"/>
    <n v="10"/>
    <s v="Materiales y suministros - Pinturas y barnices y productos relacionados; colores para la pintura artística; tintas"/>
    <s v="DILUYENTES PARA PINTURAS D-20 AUTOMOTRIZ"/>
    <n v="31211604"/>
    <s v="Mínima cuantía"/>
    <n v="0"/>
    <n v="0"/>
    <n v="9"/>
    <n v="405000"/>
    <s v="GALON"/>
    <m/>
  </r>
  <r>
    <x v="8"/>
    <s v="02-02-01-003-005-01"/>
    <n v="10"/>
    <s v="Materiales y suministros - Pinturas y barnices y productos relacionados; colores para la pintura artística; tintas"/>
    <s v="MASILLA LIJADO EN SECO AUTOMOTRIZ"/>
    <n v="31201600"/>
    <s v="Mínima cuantía"/>
    <n v="0"/>
    <n v="0"/>
    <n v="5"/>
    <n v="200000"/>
    <s v="LITRO"/>
    <m/>
  </r>
  <r>
    <x v="8"/>
    <s v="02-02-01-003-005-01"/>
    <n v="16"/>
    <s v="Materiales y suministros - Pinturas y barnices y productos relacionados; colores para la pintura artística; tintas"/>
    <s v="MATERIALES DE CONSTRUCCION - PINTURA"/>
    <n v="31211500"/>
    <s v="Mínima cuantía"/>
    <n v="0"/>
    <n v="0"/>
    <n v="1"/>
    <n v="40000000"/>
    <n v="0"/>
    <m/>
  </r>
  <r>
    <x v="8"/>
    <s v="02-02-01-003-005-01"/>
    <n v="10"/>
    <s v="Materiales y suministros - Pinturas y barnices y productos relacionados; colores para la pintura artística; tintas"/>
    <s v="PINTURA DE COBERTURA APRESTO AUTOMOTRIZ"/>
    <n v="31211508"/>
    <s v="Mínima cuantía"/>
    <n v="0"/>
    <n v="0"/>
    <n v="5"/>
    <n v="1000000"/>
    <s v="GALON"/>
    <m/>
  </r>
  <r>
    <x v="8"/>
    <s v="02-02-01-003-005-01"/>
    <n v="10"/>
    <s v="Materiales y suministros - Pinturas y barnices y productos relacionados; colores para la pintura artística; tintas"/>
    <s v="PINTURA REFLECTIVA PARA BOTES "/>
    <n v="31211522"/>
    <s v="Mínima cuantía"/>
    <n v="0"/>
    <n v="0"/>
    <n v="4"/>
    <n v="200000"/>
    <s v="UNIDAD"/>
    <m/>
  </r>
  <r>
    <x v="8"/>
    <s v="02-02-01-003-005-01"/>
    <n v="10"/>
    <s v="Materiales y suministros - Pinturas y barnices y productos relacionados; colores para la pintura artística; tintas"/>
    <s v="RICOH MP 601 PRINT CARTRIDGE 407823"/>
    <n v="44103105"/>
    <s v="Mínima cuantía"/>
    <n v="0"/>
    <n v="0"/>
    <n v="3"/>
    <n v="1560000"/>
    <s v="UNIDAD"/>
    <m/>
  </r>
  <r>
    <x v="8"/>
    <s v="02-02-01-003-005-01"/>
    <n v="10"/>
    <s v="Materiales y suministros - Pinturas y barnices y productos relacionados; colores para la pintura artística; tintas"/>
    <s v="TONER 504X"/>
    <n v="44103105"/>
    <s v="Mínima cuantía"/>
    <n v="0"/>
    <n v="0"/>
    <n v="3"/>
    <n v="1200000"/>
    <s v="UNIDAD"/>
    <m/>
  </r>
  <r>
    <x v="8"/>
    <s v="02-02-01-003-005-01"/>
    <n v="10"/>
    <s v="Materiales y suministros - Pinturas y barnices y productos relacionados; colores para la pintura artística; tintas"/>
    <s v="TONER 524H"/>
    <n v="44103105"/>
    <s v="Mínima cuantía"/>
    <n v="0"/>
    <n v="0"/>
    <n v="3"/>
    <n v="2160000"/>
    <s v="UNIDAD"/>
    <m/>
  </r>
  <r>
    <x v="8"/>
    <s v="02-02-01-003-005-01"/>
    <n v="10"/>
    <s v="Materiales y suministros - Pinturas y barnices y productos relacionados; colores para la pintura artística; tintas"/>
    <s v="TONER 604H"/>
    <n v="44103105"/>
    <s v="Mínima cuantía"/>
    <n v="0"/>
    <n v="0"/>
    <n v="3"/>
    <n v="1800000"/>
    <s v="UNIDAD"/>
    <m/>
  </r>
  <r>
    <x v="8"/>
    <s v="02-02-01-003-005-01"/>
    <n v="10"/>
    <s v="Materiales y suministros - Pinturas y barnices y productos relacionados; colores para la pintura artística; tintas"/>
    <s v="TONER CB435A"/>
    <n v="44103105"/>
    <s v="Mínima cuantía"/>
    <n v="0"/>
    <n v="0"/>
    <n v="3"/>
    <n v="960000"/>
    <s v="UNIDAD"/>
    <m/>
  </r>
  <r>
    <x v="8"/>
    <s v="02-02-01-003-005-01"/>
    <n v="10"/>
    <s v="Materiales y suministros - Pinturas y barnices y productos relacionados; colores para la pintura artística; tintas"/>
    <s v="TONER CC364A"/>
    <n v="44103105"/>
    <s v="Mínima cuantía"/>
    <n v="0"/>
    <n v="0"/>
    <n v="3"/>
    <n v="1800000"/>
    <s v="UNIDAD"/>
    <m/>
  </r>
  <r>
    <x v="8"/>
    <s v="02-02-01-003-005-01"/>
    <n v="10"/>
    <s v="Materiales y suministros - Pinturas y barnices y productos relacionados; colores para la pintura artística; tintas"/>
    <s v="TONER CE390A"/>
    <n v="44103105"/>
    <s v="Mínima cuantía"/>
    <n v="0"/>
    <n v="0"/>
    <n v="3"/>
    <n v="1425000"/>
    <s v="UNIDAD"/>
    <m/>
  </r>
  <r>
    <x v="8"/>
    <s v="02-02-01-003-005-01"/>
    <n v="10"/>
    <s v="Materiales y suministros - Pinturas y barnices y productos relacionados; colores para la pintura artística; tintas"/>
    <s v="TONER CE390A"/>
    <n v="44103105"/>
    <s v="Mínima cuantía"/>
    <n v="0"/>
    <n v="0"/>
    <n v="3"/>
    <n v="1410000"/>
    <s v="UNIDAD"/>
    <m/>
  </r>
  <r>
    <x v="8"/>
    <s v="02-02-01-003-005-01"/>
    <n v="10"/>
    <s v="Materiales y suministros - Pinturas y barnices y productos relacionados; colores para la pintura artística; tintas"/>
    <s v="TONER CE505A"/>
    <n v="44103105"/>
    <s v="Mínima cuantía"/>
    <n v="0"/>
    <n v="0"/>
    <n v="3"/>
    <n v="1260000"/>
    <s v="UNIDAD"/>
    <m/>
  </r>
  <r>
    <x v="8"/>
    <s v="02-02-01-003-005-01"/>
    <n v="10"/>
    <s v="Materiales y suministros - Pinturas y barnices y productos relacionados; colores para la pintura artística; tintas"/>
    <s v="TONER CF281XC"/>
    <n v="44103105"/>
    <s v="Mínima cuantía"/>
    <n v="0"/>
    <n v="0"/>
    <n v="3"/>
    <n v="1950000"/>
    <s v="UNIDAD"/>
    <m/>
  </r>
  <r>
    <x v="8"/>
    <s v="02-02-01-003-005-01"/>
    <n v="10"/>
    <s v="Materiales y suministros - Pinturas y barnices y productos relacionados; colores para la pintura artística; tintas"/>
    <s v="TONER CF400A"/>
    <n v="44103105"/>
    <s v="Mínima cuantía"/>
    <n v="0"/>
    <n v="0"/>
    <n v="2"/>
    <n v="1400000"/>
    <s v="UNIDAD"/>
    <m/>
  </r>
  <r>
    <x v="8"/>
    <s v="02-02-01-003-005-01"/>
    <n v="10"/>
    <s v="Materiales y suministros - Pinturas y barnices y productos relacionados; colores para la pintura artística; tintas"/>
    <s v="TONER CF401A"/>
    <n v="44103105"/>
    <s v="Mínima cuantía"/>
    <n v="0"/>
    <n v="0"/>
    <n v="2"/>
    <n v="1400000"/>
    <s v="UNIDAD"/>
    <m/>
  </r>
  <r>
    <x v="8"/>
    <s v="02-02-01-003-005-01"/>
    <n v="10"/>
    <s v="Materiales y suministros - Pinturas y barnices y productos relacionados; colores para la pintura artística; tintas"/>
    <s v="TONER CF402A"/>
    <n v="44103105"/>
    <s v="Mínima cuantía"/>
    <n v="0"/>
    <n v="0"/>
    <n v="3"/>
    <n v="2100000"/>
    <s v="UNIDAD"/>
    <m/>
  </r>
  <r>
    <x v="8"/>
    <s v="02-02-01-003-005-01"/>
    <n v="10"/>
    <s v="Materiales y suministros - Pinturas y barnices y productos relacionados; colores para la pintura artística; tintas"/>
    <s v="TONER CF403A"/>
    <n v="44103105"/>
    <s v="Mínima cuantía"/>
    <n v="0"/>
    <n v="0"/>
    <n v="3"/>
    <n v="2100000"/>
    <s v="UNIDAD"/>
    <m/>
  </r>
  <r>
    <x v="8"/>
    <s v="02-02-01-003-005-01"/>
    <n v="10"/>
    <s v="Materiales y suministros - Pinturas y barnices y productos relacionados; colores para la pintura artística; tintas"/>
    <s v="TONER T650H11L"/>
    <n v="44103105"/>
    <s v="Mínima cuantía"/>
    <n v="0"/>
    <n v="0"/>
    <n v="10"/>
    <n v="12000000"/>
    <s v="UNIDAD"/>
    <m/>
  </r>
  <r>
    <x v="8"/>
    <s v="02-02-01-003-005-02"/>
    <n v="10"/>
    <s v="Materiales y suministros - Productos farmacéuticos"/>
    <s v="AGUJA CALIBRE 18 &quot; X CAJA DE 100 UNIDADES"/>
    <n v="42142609"/>
    <s v="Mínima cuantía"/>
    <n v="0"/>
    <n v="0"/>
    <n v="3"/>
    <n v="44601"/>
    <s v="UNIDAD"/>
    <m/>
  </r>
  <r>
    <x v="8"/>
    <s v="02-02-01-003-005-02"/>
    <n v="10"/>
    <s v="Materiales y suministros - Productos farmacéuticos"/>
    <s v="AGUJA CALIBRE 22 &quot; X CAJA DE 100 UNIDADES"/>
    <n v="42142609"/>
    <s v="Mínima cuantía"/>
    <n v="0"/>
    <n v="0"/>
    <n v="2"/>
    <n v="25766"/>
    <s v="UNIDAD"/>
    <m/>
  </r>
  <r>
    <x v="8"/>
    <s v="02-02-01-003-005-02"/>
    <n v="10"/>
    <s v="Materiales y suministros - Productos farmacéuticos"/>
    <s v="ALBENDAZOL + PRAXIQUANTREL POR 10 C.C."/>
    <n v="51101700"/>
    <s v="Mínima cuantía"/>
    <n v="0"/>
    <n v="0"/>
    <n v="20"/>
    <n v="275000"/>
    <s v="UNIDAD"/>
    <m/>
  </r>
  <r>
    <x v="8"/>
    <s v="02-02-01-003-005-02"/>
    <n v="10"/>
    <s v="Materiales y suministros - Productos farmacéuticos"/>
    <s v="ALCOHOL X 700 ML "/>
    <n v="51102700"/>
    <s v="Mínima cuantía"/>
    <n v="0"/>
    <n v="0"/>
    <n v="20"/>
    <n v="100000"/>
    <s v="CENTIMETRO CUBICO"/>
    <m/>
  </r>
  <r>
    <x v="8"/>
    <s v="02-02-01-003-005-02"/>
    <n v="10"/>
    <s v="Materiales y suministros - Productos farmacéuticos"/>
    <s v="AMITRAZ 208G X LITRO "/>
    <n v="42121600"/>
    <s v="Mínima cuantía"/>
    <n v="0"/>
    <n v="0"/>
    <n v="2"/>
    <n v="111782"/>
    <s v="UNIDAD"/>
    <m/>
  </r>
  <r>
    <x v="8"/>
    <s v="02-02-01-003-005-02"/>
    <n v="10"/>
    <s v="Materiales y suministros - Productos farmacéuticos"/>
    <s v="ANTI INFLAMATORIO ACETONIDA DE TRIANCINOLONA X 10ML"/>
    <n v="42121600"/>
    <s v="Mínima cuantía"/>
    <n v="0"/>
    <n v="0"/>
    <n v="2"/>
    <n v="88000"/>
    <s v="UNIDAD"/>
    <m/>
  </r>
  <r>
    <x v="8"/>
    <s v="02-02-01-003-005-02"/>
    <n v="10"/>
    <s v="Materiales y suministros - Productos farmacéuticos"/>
    <s v="ANTI INFLAMATORIO INYECTABLE FRASCO X 50ML"/>
    <n v="42121600"/>
    <s v="Mínima cuantía"/>
    <n v="0"/>
    <n v="0"/>
    <n v="3"/>
    <n v="135000"/>
    <s v="UNIDAD"/>
    <m/>
  </r>
  <r>
    <x v="8"/>
    <s v="02-02-01-003-005-02"/>
    <n v="10"/>
    <s v="Materiales y suministros - Productos farmacéuticos"/>
    <s v="ANTIBIOTICO PENICILINA PROCAINICA + BENZATINICA X 50 ML"/>
    <n v="51102600"/>
    <s v="Mínima cuantía"/>
    <n v="0"/>
    <n v="0"/>
    <n v="5"/>
    <n v="415000"/>
    <s v="UNIDAD"/>
    <m/>
  </r>
  <r>
    <x v="8"/>
    <s v="02-02-01-003-005-02"/>
    <n v="10"/>
    <s v="Materiales y suministros - Productos farmacéuticos"/>
    <s v="ANTIBIOTICO PENICILINA PROCAINICA + DIHIDROESTREPTOMICINA X 100 ML"/>
    <n v="51101500"/>
    <s v="Mínima cuantía"/>
    <n v="0"/>
    <n v="0"/>
    <n v="2"/>
    <n v="98000"/>
    <s v="UNIDAD"/>
    <m/>
  </r>
  <r>
    <x v="8"/>
    <s v="02-02-01-003-005-02"/>
    <n v="10"/>
    <s v="Materiales y suministros - Productos farmacéuticos"/>
    <s v="ANTIDIARREICO X 250MG CAJA X 10SOBRES"/>
    <n v="51171700"/>
    <s v="Mínima cuantía"/>
    <n v="0"/>
    <n v="0"/>
    <n v="5"/>
    <n v="120000"/>
    <s v="UNIDAD"/>
    <m/>
  </r>
  <r>
    <x v="8"/>
    <s v="02-02-01-003-005-02"/>
    <n v="10"/>
    <s v="Materiales y suministros - Productos farmacéuticos"/>
    <s v="ANTIFUNGICO EN SOLUCION TOPICA CONCENTRADA X 100ML"/>
    <n v="42121600"/>
    <s v="Mínima cuantía"/>
    <n v="0"/>
    <n v="0"/>
    <n v="3"/>
    <n v="384000"/>
    <s v="UNIDAD"/>
    <m/>
  </r>
  <r>
    <x v="8"/>
    <s v="02-02-01-003-005-02"/>
    <n v="10"/>
    <s v="Materiales y suministros - Productos farmacéuticos"/>
    <s v="ANTIINFLAMATORIO X 50ML"/>
    <n v="42121600"/>
    <s v="Mínima cuantía"/>
    <n v="0"/>
    <n v="0"/>
    <n v="2"/>
    <n v="86000"/>
    <s v="UNIDAD"/>
    <m/>
  </r>
  <r>
    <x v="8"/>
    <s v="02-02-01-003-005-02"/>
    <n v="10"/>
    <s v="Materiales y suministros - Productos farmacéuticos"/>
    <s v="ANTIPARASITARIO DE USO INTERNO Y EXTERNO"/>
    <n v="42121600"/>
    <s v="Mínima cuantía"/>
    <n v="0"/>
    <n v="0"/>
    <n v="3"/>
    <n v="354000"/>
    <s v="UNIDAD"/>
    <m/>
  </r>
  <r>
    <x v="8"/>
    <s v="02-02-01-003-005-02"/>
    <n v="10"/>
    <s v="Materiales y suministros - Productos farmacéuticos"/>
    <s v="BRAVECTO PERROS ADULTOS "/>
    <n v="42121600"/>
    <s v="Mínima cuantía"/>
    <n v="0"/>
    <n v="0"/>
    <n v="20"/>
    <n v="2750000"/>
    <s v="UNIDAD"/>
    <m/>
  </r>
  <r>
    <x v="8"/>
    <s v="02-02-01-003-005-02"/>
    <n v="10"/>
    <s v="Materiales y suministros - Productos farmacéuticos"/>
    <s v="CIPERMETRINA "/>
    <n v="72102100"/>
    <s v="Mínima cuantía"/>
    <n v="0"/>
    <n v="0"/>
    <n v="2"/>
    <n v="66000"/>
    <s v="UNIDAD"/>
    <m/>
  </r>
  <r>
    <x v="8"/>
    <s v="02-02-01-003-005-02"/>
    <n v="10"/>
    <s v="Materiales y suministros - Productos farmacéuticos"/>
    <s v="CREMA DERMATOLOGICA X 35GR"/>
    <n v="42121600"/>
    <s v="Mínima cuantía"/>
    <n v="0"/>
    <n v="0"/>
    <n v="10"/>
    <n v="205000"/>
    <s v="UNIDAD"/>
    <m/>
  </r>
  <r>
    <x v="8"/>
    <s v="02-02-01-003-005-02"/>
    <n v="10"/>
    <s v="Materiales y suministros - Productos farmacéuticos"/>
    <s v="DICLORVOS UNGUENTO X 400 GRS"/>
    <n v="42121600"/>
    <s v="Mínima cuantía"/>
    <n v="0"/>
    <n v="0"/>
    <n v="20"/>
    <n v="680000"/>
    <s v="UNIDAD"/>
    <m/>
  </r>
  <r>
    <x v="8"/>
    <s v="02-02-01-003-005-02"/>
    <n v="10"/>
    <s v="Materiales y suministros - Productos farmacéuticos"/>
    <s v="DIFENHIDRAMINA CLORHIDRATO X 50ML"/>
    <n v="42121600"/>
    <s v="Mínima cuantía"/>
    <n v="0"/>
    <n v="0"/>
    <n v="3"/>
    <n v="84000"/>
    <s v="UNIDAD"/>
    <m/>
  </r>
  <r>
    <x v="8"/>
    <s v="02-02-01-003-005-02"/>
    <n v="10"/>
    <s v="Materiales y suministros - Productos farmacéuticos"/>
    <s v="DIPROPIONATO DE IMIDOCARB X 50 ML BABESICIDA Y PREVENCIÓN ERLISCHIA"/>
    <n v="51181700"/>
    <s v="Mínima cuantía"/>
    <n v="0"/>
    <n v="0"/>
    <n v="1"/>
    <n v="80930"/>
    <s v="UNIDAD"/>
    <m/>
  </r>
  <r>
    <x v="8"/>
    <s v="02-02-01-003-005-02"/>
    <n v="10"/>
    <s v="Materiales y suministros - Productos farmacéuticos"/>
    <s v="DOXICICLINA - HYCLATO X 200MG TABLETA"/>
    <n v="51101500"/>
    <s v="Mínima cuantía"/>
    <n v="0"/>
    <n v="0"/>
    <n v="50"/>
    <n v="1060000"/>
    <s v="UNIDAD"/>
    <m/>
  </r>
  <r>
    <x v="8"/>
    <s v="02-02-01-003-005-02"/>
    <n v="10"/>
    <s v="Materiales y suministros - Productos farmacéuticos"/>
    <s v="ENROFLOXACINA INYECTABLE X 100ML"/>
    <n v="51102600"/>
    <s v="Mínima cuantía"/>
    <n v="0"/>
    <n v="0"/>
    <n v="1"/>
    <n v="78000"/>
    <s v="UNIDAD"/>
    <m/>
  </r>
  <r>
    <x v="8"/>
    <s v="02-02-01-003-005-02"/>
    <n v="10"/>
    <s v="Materiales y suministros - Productos farmacéuticos"/>
    <s v="EQUIPO DE MACROGOTEO X UNIDAD "/>
    <n v="42121600"/>
    <s v="Mínima cuantía"/>
    <n v="0"/>
    <n v="0"/>
    <n v="21"/>
    <n v="87507"/>
    <s v="UNIDAD"/>
    <m/>
  </r>
  <r>
    <x v="8"/>
    <s v="02-02-01-003-005-02"/>
    <n v="10"/>
    <s v="Materiales y suministros - Productos farmacéuticos"/>
    <s v="EQUIPO DE MICROGOTEO X UNIDAD "/>
    <n v="42121600"/>
    <s v="Mínima cuantía"/>
    <n v="0"/>
    <n v="0"/>
    <n v="20"/>
    <n v="80000"/>
    <s v="UNIDAD"/>
    <m/>
  </r>
  <r>
    <x v="8"/>
    <s v="02-02-01-003-005-02"/>
    <n v="10"/>
    <s v="Materiales y suministros - Productos farmacéuticos"/>
    <s v="EQVALAND EQUINOS AL 20% X 15 ML"/>
    <n v="42121600"/>
    <s v="Mínima cuantía"/>
    <n v="0"/>
    <n v="0"/>
    <n v="20"/>
    <n v="268000"/>
    <s v="UNIDAD"/>
    <m/>
  </r>
  <r>
    <x v="8"/>
    <s v="02-02-01-003-005-02"/>
    <n v="10"/>
    <s v="Materiales y suministros - Productos farmacéuticos"/>
    <s v="ESPARADRAPO ROLLO 5CM X 10M"/>
    <n v="42121600"/>
    <s v="Mínima cuantía"/>
    <n v="0"/>
    <n v="0"/>
    <n v="1"/>
    <n v="54000"/>
    <s v="UNIDAD"/>
    <m/>
  </r>
  <r>
    <x v="8"/>
    <s v="02-02-01-003-005-02"/>
    <n v="10"/>
    <s v="Materiales y suministros - Productos farmacéuticos"/>
    <s v="ETAMSILATO SOLUCION X 50 ML"/>
    <n v="42121600"/>
    <s v="Mínima cuantía"/>
    <n v="0"/>
    <n v="0"/>
    <n v="2"/>
    <n v="125000"/>
    <s v="UNIDAD"/>
    <m/>
  </r>
  <r>
    <x v="8"/>
    <s v="02-02-01-003-005-02"/>
    <n v="10"/>
    <s v="Materiales y suministros - Productos farmacéuticos"/>
    <s v="GASA QUIRURGICA ROLLO POR 100 YARDAS"/>
    <n v="42121600"/>
    <s v="Mínima cuantía"/>
    <n v="0"/>
    <n v="0"/>
    <n v="10"/>
    <n v="450000"/>
    <s v="UNIDAD"/>
    <m/>
  </r>
  <r>
    <x v="8"/>
    <s v="02-02-01-003-005-02"/>
    <n v="10"/>
    <s v="Materiales y suministros - Productos farmacéuticos"/>
    <s v="JERINGAS DESECHABLES X 10 ML."/>
    <n v="42142609"/>
    <s v="Mínima cuantía"/>
    <n v="0"/>
    <n v="0"/>
    <n v="100"/>
    <n v="32700"/>
    <s v="UNIDAD"/>
    <m/>
  </r>
  <r>
    <x v="8"/>
    <s v="02-02-01-003-005-02"/>
    <n v="10"/>
    <s v="Materiales y suministros - Productos farmacéuticos"/>
    <s v="JERINGAS DESECHABLES X 20 ML."/>
    <n v="42142609"/>
    <s v="Mínima cuantía"/>
    <n v="0"/>
    <n v="0"/>
    <n v="70"/>
    <n v="36120"/>
    <s v="UNIDAD"/>
    <m/>
  </r>
  <r>
    <x v="8"/>
    <s v="02-02-01-003-005-02"/>
    <n v="10"/>
    <s v="Materiales y suministros - Productos farmacéuticos"/>
    <s v="JERINGAS DESECHABLES X 3 ML."/>
    <n v="42142609"/>
    <s v="Mínima cuantía"/>
    <n v="0"/>
    <n v="0"/>
    <n v="72"/>
    <n v="16416"/>
    <s v="UNIDAD"/>
    <m/>
  </r>
  <r>
    <x v="8"/>
    <s v="02-02-01-003-005-02"/>
    <n v="10"/>
    <s v="Materiales y suministros - Productos farmacéuticos"/>
    <s v="JERINGAS DESECHABLES X 5 ML."/>
    <n v="42142609"/>
    <s v="Mínima cuantía"/>
    <n v="0"/>
    <n v="0"/>
    <n v="100"/>
    <n v="22800"/>
    <s v="UNIDAD"/>
    <m/>
  </r>
  <r>
    <x v="8"/>
    <s v="02-02-01-003-005-02"/>
    <n v="10"/>
    <s v="Materiales y suministros - Productos farmacéuticos"/>
    <s v="LARVICIDA Y ANTISEPTICO SPRAY"/>
    <n v="51102700"/>
    <s v="Mínima cuantía"/>
    <n v="0"/>
    <n v="0"/>
    <n v="14"/>
    <n v="252000"/>
    <s v="UNIDAD"/>
    <m/>
  </r>
  <r>
    <x v="8"/>
    <s v="02-02-01-003-005-02"/>
    <n v="10"/>
    <s v="Materiales y suministros - Productos farmacéuticos"/>
    <s v="MULTIVITAMÍNICO + AMINOÁCIDOS ORAL X  GALON "/>
    <n v="51191905"/>
    <s v="Mínima cuantía"/>
    <n v="0"/>
    <n v="0"/>
    <n v="2"/>
    <n v="90000"/>
    <s v="UNIDAD"/>
    <m/>
  </r>
  <r>
    <x v="8"/>
    <s v="02-02-01-003-005-02"/>
    <n v="10"/>
    <s v="Materiales y suministros - Productos farmacéuticos"/>
    <s v="MULTIVITAMINICO SUSPENSIÓN ORAL FRASCO X 500 ML"/>
    <n v="51191905"/>
    <s v="Mínima cuantía"/>
    <n v="0"/>
    <n v="0"/>
    <n v="2"/>
    <n v="96000"/>
    <s v="UNIDAD"/>
    <m/>
  </r>
  <r>
    <x v="8"/>
    <s v="02-02-01-003-005-02"/>
    <n v="10"/>
    <s v="Materiales y suministros - Productos farmacéuticos"/>
    <s v="PENICILINA + POTASICA+ ESTREPTOMICINA X 6.000.000  30ML"/>
    <n v="51102600"/>
    <s v="Mínima cuantía"/>
    <n v="0"/>
    <n v="0"/>
    <n v="10"/>
    <n v="370000"/>
    <s v="UNIDAD"/>
    <m/>
  </r>
  <r>
    <x v="8"/>
    <s v="02-02-01-003-005-02"/>
    <n v="10"/>
    <s v="Materiales y suministros - Productos farmacéuticos"/>
    <s v="PENICILINA +DEXAMETAZONA X 6.000.000(30 ML)"/>
    <n v="51102600"/>
    <s v="Mínima cuantía"/>
    <n v="0"/>
    <n v="0"/>
    <n v="10"/>
    <n v="240000"/>
    <s v="UNIDAD"/>
    <m/>
  </r>
  <r>
    <x v="8"/>
    <s v="02-02-01-003-005-02"/>
    <n v="10"/>
    <s v="Materiales y suministros - Productos farmacéuticos"/>
    <s v="POMADA ANTI INFLAMATORIA X 300ML"/>
    <n v="42121600"/>
    <s v="Mínima cuantía"/>
    <n v="0"/>
    <n v="0"/>
    <n v="5"/>
    <n v="187575"/>
    <s v="UNIDAD"/>
    <m/>
  </r>
  <r>
    <x v="8"/>
    <s v="02-02-01-003-005-02"/>
    <n v="10"/>
    <s v="Materiales y suministros - Productos farmacéuticos"/>
    <s v="POMADA ANTISEPTICA CICATRIZANTE X 250 ML"/>
    <n v="42121600"/>
    <s v="Mínima cuantía"/>
    <n v="0"/>
    <n v="0"/>
    <n v="15"/>
    <n v="660000"/>
    <s v="UNIDAD"/>
    <m/>
  </r>
  <r>
    <x v="8"/>
    <s v="02-02-01-003-005-02"/>
    <n v="10"/>
    <s v="Materiales y suministros - Productos farmacéuticos"/>
    <s v="POMADA ANTISEPTICA, ANTIFLOGISTICA, ANESTESICA Y CICATRIZANTE X 220G."/>
    <n v="42121600"/>
    <s v="Mínima cuantía"/>
    <n v="0"/>
    <n v="0"/>
    <n v="15"/>
    <n v="360000"/>
    <s v="UNIDAD"/>
    <m/>
  </r>
  <r>
    <x v="8"/>
    <s v="02-02-01-003-005-02"/>
    <n v="10"/>
    <s v="Materiales y suministros - Productos farmacéuticos"/>
    <s v="REACTIVANTE METABOLICO BOLSA X 500 ML"/>
    <n v="42121600"/>
    <s v="Mínima cuantía"/>
    <n v="0"/>
    <n v="0"/>
    <n v="10"/>
    <n v="230000"/>
    <s v="UNIDAD"/>
    <m/>
  </r>
  <r>
    <x v="8"/>
    <s v="02-02-01-003-005-02"/>
    <n v="10"/>
    <s v="Materiales y suministros - Productos farmacéuticos"/>
    <s v="SOLUCION ANTISEPTICA CLORHEXIDINA X GALON "/>
    <n v="51102700"/>
    <s v="Mínima cuantía"/>
    <n v="0"/>
    <n v="0"/>
    <n v="3"/>
    <n v="279000"/>
    <s v="UNIDAD"/>
    <m/>
  </r>
  <r>
    <x v="8"/>
    <s v="02-02-01-003-005-02"/>
    <n v="10"/>
    <s v="Materiales y suministros - Productos farmacéuticos"/>
    <s v="SOLUCION ANTISEPTICA ORAL X 120ML SPRAY"/>
    <n v="51102700"/>
    <s v="Mínima cuantía"/>
    <n v="0"/>
    <n v="0"/>
    <n v="5"/>
    <n v="175000"/>
    <s v="UNIDAD"/>
    <m/>
  </r>
  <r>
    <x v="8"/>
    <s v="02-02-01-003-005-02"/>
    <n v="10"/>
    <s v="Materiales y suministros - Productos farmacéuticos"/>
    <s v="SOLUCION FISIOLOGICA X 500 ML"/>
    <n v="42121600"/>
    <s v="Mínima cuantía"/>
    <n v="0"/>
    <n v="0"/>
    <n v="30"/>
    <n v="87510"/>
    <s v="UNIDAD"/>
    <m/>
  </r>
  <r>
    <x v="8"/>
    <s v="02-02-01-003-005-02"/>
    <n v="10"/>
    <s v="Materiales y suministros - Productos farmacéuticos"/>
    <s v="SOLUCION LACTATO RINGER X 500 ML "/>
    <n v="42121600"/>
    <s v="Mínima cuantía"/>
    <n v="0"/>
    <n v="0"/>
    <n v="30"/>
    <n v="90000"/>
    <s v="UNIDAD"/>
    <m/>
  </r>
  <r>
    <x v="8"/>
    <s v="02-02-01-003-005-02"/>
    <n v="10"/>
    <s v="Materiales y suministros - Productos farmacéuticos"/>
    <s v="SOLUCION OTICA OFTALMICA X 10ML"/>
    <n v="42121600"/>
    <s v="Mínima cuantía"/>
    <n v="0"/>
    <n v="0"/>
    <n v="5"/>
    <n v="65835"/>
    <s v="UNIDAD"/>
    <m/>
  </r>
  <r>
    <x v="8"/>
    <s v="02-02-01-003-005-02"/>
    <n v="10"/>
    <s v="Materiales y suministros - Productos farmacéuticos"/>
    <s v="SOLUCION OTICA X 100ML"/>
    <n v="51101500"/>
    <s v="Mínima cuantía"/>
    <n v="0"/>
    <n v="0"/>
    <n v="5"/>
    <n v="121500"/>
    <s v="UNIDAD"/>
    <m/>
  </r>
  <r>
    <x v="8"/>
    <s v="02-02-01-003-005-02"/>
    <n v="10"/>
    <s v="Materiales y suministros - Productos farmacéuticos"/>
    <s v="SUBSALICILATO DE BISMUTO FRASCO X 180ML SUSPENSION ORAL, DIARREA CANINOS"/>
    <n v="42121600"/>
    <s v="Mínima cuantía"/>
    <n v="0"/>
    <n v="0"/>
    <n v="1"/>
    <n v="34400"/>
    <s v="UNIDAD"/>
    <m/>
  </r>
  <r>
    <x v="8"/>
    <s v="02-02-01-003-005-02"/>
    <n v="10"/>
    <s v="Materiales y suministros - Productos farmacéuticos"/>
    <s v="SUERO ANTIOFÍDICO LIOFILIZADO"/>
    <n v="42121600"/>
    <s v="Mínima cuantía"/>
    <n v="0"/>
    <n v="0"/>
    <n v="1"/>
    <n v="129000"/>
    <s v="UNIDAD"/>
    <m/>
  </r>
  <r>
    <x v="8"/>
    <s v="02-02-01-003-005-02"/>
    <n v="10"/>
    <s v="Materiales y suministros - Productos farmacéuticos"/>
    <s v="TRIMETROPIN SULFA INYECTABLE FRASCO X 100ML, ANTIBIOTICO ENFE. GASTROINTESTINALES"/>
    <n v="42121600"/>
    <s v="Mínima cuantía"/>
    <n v="0"/>
    <n v="0"/>
    <n v="2"/>
    <n v="133000"/>
    <s v="UNIDAD"/>
    <m/>
  </r>
  <r>
    <x v="8"/>
    <s v="02-02-01-003-005-02"/>
    <n v="10"/>
    <s v="Materiales y suministros - Productos farmacéuticos"/>
    <s v="VACUNA HEXADOG"/>
    <n v="42121600"/>
    <s v="Mínima cuantía"/>
    <n v="0"/>
    <n v="0"/>
    <n v="10"/>
    <n v="276770"/>
    <s v="UNIDAD"/>
    <m/>
  </r>
  <r>
    <x v="8"/>
    <s v="02-02-01-003-005-02"/>
    <n v="10"/>
    <s v="Materiales y suministros - Productos farmacéuticos"/>
    <s v="VACUNA POLIVALENTE EQUINOS X DOSIS"/>
    <n v="42121600"/>
    <s v="Mínima cuantía"/>
    <n v="0"/>
    <n v="0"/>
    <n v="10"/>
    <n v="490000"/>
    <s v="UNIDAD"/>
    <m/>
  </r>
  <r>
    <x v="8"/>
    <s v="02-02-01-003-005-02"/>
    <n v="10"/>
    <s v="Materiales y suministros - Productos farmacéuticos"/>
    <s v="VENDA ELASTICA 2*5 YARDAS"/>
    <n v="42311500"/>
    <s v="Mínima cuantía"/>
    <n v="0"/>
    <n v="0"/>
    <n v="30"/>
    <n v="45000"/>
    <s v="UNIDAD"/>
    <m/>
  </r>
  <r>
    <x v="8"/>
    <s v="02-02-01-003-005-02"/>
    <n v="10"/>
    <s v="Materiales y suministros - Productos farmacéuticos"/>
    <s v="VENDA ELASTICA 3*5 YARDAS"/>
    <n v="42311500"/>
    <s v="Mínima cuantía"/>
    <n v="0"/>
    <n v="0"/>
    <n v="30"/>
    <n v="75000"/>
    <s v="UNIDAD"/>
    <m/>
  </r>
  <r>
    <x v="8"/>
    <s v="02-02-01-003-005-02"/>
    <n v="10"/>
    <s v="Materiales y suministros - Productos farmacéuticos"/>
    <s v="VENDA ELASTICA 5*5 YARDAS"/>
    <n v="42311500"/>
    <s v="Mínima cuantía"/>
    <n v="0"/>
    <n v="0"/>
    <n v="30"/>
    <n v="105000"/>
    <s v="UNIDAD"/>
    <m/>
  </r>
  <r>
    <x v="8"/>
    <s v="02-02-01-003-005-02"/>
    <n v="10"/>
    <s v="Materiales y suministros - Productos farmacéuticos"/>
    <s v="VITAMINA K 20MG VITAMINA C 10MG X 20ML"/>
    <n v="51191905"/>
    <s v="Mínima cuantía"/>
    <n v="0"/>
    <n v="0"/>
    <n v="5"/>
    <n v="62000"/>
    <s v="UNIDAD"/>
    <m/>
  </r>
  <r>
    <x v="8"/>
    <s v="02-02-01-003-005-02"/>
    <n v="10"/>
    <s v="Materiales y suministros - Productos farmacéuticos"/>
    <s v="YELCO DE 22 X UNIDAD "/>
    <n v="42121600"/>
    <s v="Mínima cuantía"/>
    <n v="0"/>
    <n v="0"/>
    <n v="35"/>
    <n v="99155"/>
    <s v="UNIDAD"/>
    <m/>
  </r>
  <r>
    <x v="8"/>
    <s v="02-02-01-003-005-02"/>
    <n v="10"/>
    <s v="Materiales y suministros - Productos farmacéuticos"/>
    <s v="YODOLAND X GALON DENSINFECTANTE "/>
    <n v="42121600"/>
    <s v="Mínima cuantía"/>
    <n v="0"/>
    <n v="0"/>
    <n v="2"/>
    <n v="258000"/>
    <s v="UNIDAD"/>
    <m/>
  </r>
  <r>
    <x v="8"/>
    <s v="02-02-01-003-005-02"/>
    <n v="10"/>
    <s v="Materiales y suministros - Productos farmacéuticos"/>
    <s v="YODOPODIVONA ESPUMA X 120 ML(IODIGER)"/>
    <n v="42121600"/>
    <s v="Mínima cuantía"/>
    <n v="0"/>
    <n v="0"/>
    <n v="5"/>
    <n v="110000"/>
    <s v="UNIDAD"/>
    <m/>
  </r>
  <r>
    <x v="8"/>
    <s v="02-02-01-003-005-02"/>
    <n v="10"/>
    <s v="Materiales y suministros - Productos farmacéuticos"/>
    <s v="YODOPOVIDONA ESPUMA"/>
    <n v="51102719"/>
    <s v="Mínima cuantía"/>
    <n v="0"/>
    <n v="0"/>
    <n v="30"/>
    <n v="243000"/>
    <s v="UNIDAD"/>
    <m/>
  </r>
  <r>
    <x v="8"/>
    <s v="02-02-01-003-005-02"/>
    <n v="10"/>
    <s v="Materiales y suministros - Productos farmacéuticos"/>
    <s v="YODOPOVIDONA SOLUCION"/>
    <n v="51102719"/>
    <s v="Mínima cuantía"/>
    <n v="0"/>
    <n v="0"/>
    <n v="30"/>
    <n v="348000"/>
    <s v="UNIDAD"/>
    <m/>
  </r>
  <r>
    <x v="8"/>
    <s v="02-02-01-003-005-03"/>
    <n v="10"/>
    <s v="Materiales y suministros - Jabón, preparados para limpieza, perfumes y preparados de tocador"/>
    <s v="AMBIENTADOR 2"/>
    <n v="47131706"/>
    <s v="Mínima cuantía"/>
    <n v="0"/>
    <n v="0"/>
    <n v="50"/>
    <n v="552200"/>
    <s v="UNIDAD"/>
    <m/>
  </r>
  <r>
    <x v="8"/>
    <s v="02-02-01-003-005-03"/>
    <n v="16"/>
    <s v="Materiales y suministros - Jabón, preparados para limpieza, perfumes y preparados de tocador"/>
    <s v="AMBIENTADOR PARA HABITACIONES"/>
    <n v="47131821"/>
    <s v="Mínima cuantía"/>
    <n v="0"/>
    <n v="0"/>
    <n v="50"/>
    <n v="428400"/>
    <s v="UNIDAD"/>
    <m/>
  </r>
  <r>
    <x v="8"/>
    <s v="02-02-01-003-005-03"/>
    <n v="16"/>
    <s v="Materiales y suministros - Jabón, preparados para limpieza, perfumes y preparados de tocador"/>
    <s v="AMBIENTADOR PARA HABITACIONES"/>
    <n v="47131821"/>
    <s v="Mínima cuantía"/>
    <n v="0"/>
    <n v="0"/>
    <n v="50"/>
    <n v="326900"/>
    <s v="UNIDAD"/>
    <m/>
  </r>
  <r>
    <x v="8"/>
    <s v="02-02-01-003-005-03"/>
    <n v="10"/>
    <s v="Materiales y suministros - Jabón, preparados para limpieza, perfumes y preparados de tocador"/>
    <s v="BLANQUEADOR O HIPOCLORITO 1"/>
    <n v="47131800"/>
    <s v="Mínima cuantía"/>
    <n v="0"/>
    <n v="0"/>
    <n v="80"/>
    <n v="651520"/>
    <s v="UNIDAD"/>
    <m/>
  </r>
  <r>
    <x v="8"/>
    <s v="02-02-01-003-005-03"/>
    <n v="10"/>
    <s v="Materiales y suministros - Jabón, preparados para limpieza, perfumes y preparados de tocador"/>
    <s v="BRILLAMETAL"/>
    <n v="60131500"/>
    <s v="Mínima cuantía"/>
    <n v="0"/>
    <n v="0"/>
    <n v="19"/>
    <n v="273600"/>
    <s v="UNIDAD"/>
    <m/>
  </r>
  <r>
    <x v="8"/>
    <s v="02-02-01-003-005-03"/>
    <n v="16"/>
    <s v="Materiales y suministros - Jabón, preparados para limpieza, perfumes y preparados de tocador"/>
    <s v="CERA"/>
    <n v="12181501"/>
    <s v="Mínima cuantía"/>
    <n v="0"/>
    <n v="0"/>
    <n v="50"/>
    <n v="507300"/>
    <s v="UNIDAD"/>
    <m/>
  </r>
  <r>
    <x v="8"/>
    <s v="02-02-01-003-005-03"/>
    <n v="10"/>
    <s v="Materiales y suministros - Jabón, preparados para limpieza, perfumes y preparados de tocador"/>
    <s v="CERA BRILLO PINTURA EXTERIOR AUTOMOTRIZ"/>
    <n v="47131800"/>
    <s v="Mínima cuantía"/>
    <n v="0"/>
    <n v="0"/>
    <n v="12"/>
    <n v="480000"/>
    <s v="LITRO"/>
    <m/>
  </r>
  <r>
    <x v="8"/>
    <s v="02-02-01-003-005-03"/>
    <n v="16"/>
    <s v="Materiales y suministros - Jabón, preparados para limpieza, perfumes y preparados de tocador"/>
    <s v="CHAMPÚ PARA ALFOMBRAS Y TAPIZADOS"/>
    <n v="53131628"/>
    <s v="Mínima cuantía"/>
    <n v="0"/>
    <n v="0"/>
    <n v="3"/>
    <n v="28827"/>
    <s v="UNIDAD"/>
    <m/>
  </r>
  <r>
    <x v="8"/>
    <s v="02-02-01-003-005-03"/>
    <n v="16"/>
    <s v="Materiales y suministros - Jabón, preparados para limpieza, perfumes y preparados de tocador"/>
    <s v="CREOLINA"/>
    <n v="47131821"/>
    <s v="Mínima cuantía"/>
    <n v="0"/>
    <n v="0"/>
    <n v="20"/>
    <n v="248000"/>
    <s v="UNIDAD"/>
    <m/>
  </r>
  <r>
    <x v="8"/>
    <s v="02-02-01-003-005-03"/>
    <n v="10"/>
    <s v="Materiales y suministros - Jabón, preparados para limpieza, perfumes y preparados de tocador"/>
    <s v="CREOLINA   3.750 CC"/>
    <n v="47131800"/>
    <s v="Mínima cuantía"/>
    <n v="0"/>
    <n v="0"/>
    <n v="30"/>
    <n v="1057770"/>
    <s v="UNIDAD"/>
    <m/>
  </r>
  <r>
    <x v="8"/>
    <s v="02-02-01-003-005-03"/>
    <n v="16"/>
    <s v="Materiales y suministros - Jabón, preparados para limpieza, perfumes y preparados de tocador"/>
    <s v="DESINFECANTE  PARA BAÑOS "/>
    <n v="47131821"/>
    <s v="Mínima cuantía"/>
    <n v="0"/>
    <n v="0"/>
    <n v="25"/>
    <n v="507300"/>
    <s v="UNIDAD"/>
    <m/>
  </r>
  <r>
    <x v="8"/>
    <s v="02-02-01-003-005-03"/>
    <n v="16"/>
    <s v="Materiales y suministros - Jabón, preparados para limpieza, perfumes y preparados de tocador"/>
    <s v="DESINFECTANTE PARA USO GENERAL"/>
    <n v="47131821"/>
    <s v="Mínima cuantía"/>
    <n v="0"/>
    <n v="0"/>
    <n v="50"/>
    <n v="515750"/>
    <s v="UNIDAD"/>
    <m/>
  </r>
  <r>
    <x v="8"/>
    <s v="02-02-01-003-005-03"/>
    <n v="10"/>
    <s v="Materiales y suministros - Jabón, preparados para limpieza, perfumes y preparados de tocador"/>
    <s v="DETERGENTE INDUSTRIAL DESENGRASANTE"/>
    <n v="47131821"/>
    <s v="Mínima cuantía"/>
    <n v="0"/>
    <n v="0"/>
    <n v="1"/>
    <n v="2002509"/>
    <s v="UNIDAD"/>
    <m/>
  </r>
  <r>
    <x v="8"/>
    <s v="02-02-01-003-005-03"/>
    <n v="16"/>
    <s v="Materiales y suministros - Jabón, preparados para limpieza, perfumes y preparados de tocador"/>
    <s v="DETERGENTE MULTIUSOS"/>
    <n v="47131821"/>
    <s v="Mínima cuantía"/>
    <n v="0"/>
    <n v="0"/>
    <n v="50"/>
    <n v="157800"/>
    <s v="UNIDAD"/>
    <m/>
  </r>
  <r>
    <x v="8"/>
    <s v="02-02-01-003-005-03"/>
    <n v="16"/>
    <s v="Materiales y suministros - Jabón, preparados para limpieza, perfumes y preparados de tocador"/>
    <s v="DETERGENTE MULTIUSOS"/>
    <n v="47131821"/>
    <s v="Mínima cuantía"/>
    <n v="0"/>
    <n v="0"/>
    <n v="50"/>
    <n v="372000"/>
    <s v="UNIDAD"/>
    <m/>
  </r>
  <r>
    <x v="8"/>
    <s v="02-02-01-003-005-03"/>
    <n v="10"/>
    <s v="Materiales y suministros - Jabón, preparados para limpieza, perfumes y preparados de tocador"/>
    <s v="DETERGENTE MULTIUSOS EN POLVO 1,000 GR"/>
    <n v="47131800"/>
    <s v="Mínima cuantía"/>
    <n v="0"/>
    <n v="0"/>
    <n v="400"/>
    <n v="3016000"/>
    <s v="UNIDAD"/>
    <m/>
  </r>
  <r>
    <x v="8"/>
    <s v="02-02-01-003-005-03"/>
    <n v="16"/>
    <s v="Materiales y suministros - Jabón, preparados para limpieza, perfumes y preparados de tocador"/>
    <s v="DETERGENTE PARA ROPA"/>
    <n v="53131608"/>
    <s v="Mínima cuantía"/>
    <n v="0"/>
    <n v="0"/>
    <n v="52"/>
    <n v="656552"/>
    <s v="UNIDAD"/>
    <m/>
  </r>
  <r>
    <x v="8"/>
    <s v="02-02-01-003-005-03"/>
    <n v="16"/>
    <s v="Materiales y suministros - Jabón, preparados para limpieza, perfumes y preparados de tocador"/>
    <s v="GEL ANTIBACTERIAL PARA MANOS"/>
    <n v="53131612"/>
    <s v="Mínima cuantía"/>
    <n v="0"/>
    <n v="0"/>
    <n v="12"/>
    <n v="405828"/>
    <s v="UNIDAD"/>
    <m/>
  </r>
  <r>
    <x v="8"/>
    <s v="02-02-01-003-005-03"/>
    <n v="16"/>
    <s v="Materiales y suministros - Jabón, preparados para limpieza, perfumes y preparados de tocador"/>
    <s v="JABÓN ABRASIVO "/>
    <n v="53131608"/>
    <s v="Mínima cuantía"/>
    <n v="0"/>
    <n v="0"/>
    <n v="50"/>
    <n v="104300"/>
    <s v="UNIDAD"/>
    <m/>
  </r>
  <r>
    <x v="8"/>
    <s v="02-02-01-003-005-03"/>
    <n v="16"/>
    <s v="Materiales y suministros - Jabón, preparados para limpieza, perfumes y preparados de tocador"/>
    <s v="JABÓN DE DISPENSADOR PARA MANOS"/>
    <n v="53131608"/>
    <s v="Mínima cuantía"/>
    <n v="0"/>
    <n v="0"/>
    <n v="50"/>
    <n v="507300"/>
    <s v="UNIDAD"/>
    <m/>
  </r>
  <r>
    <x v="8"/>
    <s v="02-02-01-003-005-03"/>
    <n v="16"/>
    <s v="Materiales y suministros - Jabón, preparados para limpieza, perfumes y preparados de tocador"/>
    <s v="JABÓN DE DISPENSADOR PARA MANOS"/>
    <n v="53131608"/>
    <s v="Mínima cuantía"/>
    <n v="0"/>
    <n v="0"/>
    <n v="50"/>
    <n v="417100"/>
    <s v="UNIDAD"/>
    <m/>
  </r>
  <r>
    <x v="8"/>
    <s v="02-02-01-003-005-03"/>
    <n v="10"/>
    <s v="Materiales y suministros - Jabón, preparados para limpieza, perfumes y preparados de tocador"/>
    <s v="JABÓN DE DISPENSADOR PARA MANOS 500 ML"/>
    <n v="47131704"/>
    <s v="Mínima cuantía"/>
    <n v="0"/>
    <n v="0"/>
    <n v="80"/>
    <n v="349280"/>
    <s v="UNIDAD"/>
    <m/>
  </r>
  <r>
    <x v="8"/>
    <s v="02-02-01-003-005-03"/>
    <n v="16"/>
    <s v="Materiales y suministros - Jabón, preparados para limpieza, perfumes y preparados de tocador"/>
    <s v="JABÓN DE TOCADOR"/>
    <n v="53131608"/>
    <s v="Mínima cuantía"/>
    <n v="0"/>
    <n v="0"/>
    <n v="200"/>
    <n v="315600"/>
    <s v="UNIDAD"/>
    <m/>
  </r>
  <r>
    <x v="8"/>
    <s v="02-02-01-003-005-03"/>
    <n v="16"/>
    <s v="Materiales y suministros - Jabón, preparados para limpieza, perfumes y preparados de tocador"/>
    <s v="JABÓN EN BARRA"/>
    <n v="53131608"/>
    <s v="Mínima cuantía"/>
    <n v="0"/>
    <n v="0"/>
    <n v="10"/>
    <n v="11840"/>
    <s v="UNIDAD"/>
    <m/>
  </r>
  <r>
    <x v="8"/>
    <s v="02-02-01-003-005-03"/>
    <n v="16"/>
    <s v="Materiales y suministros - Jabón, preparados para limpieza, perfumes y preparados de tocador"/>
    <s v="JABÓN PARA LOZA "/>
    <n v="53131608"/>
    <s v="Mínima cuantía"/>
    <n v="0"/>
    <n v="0"/>
    <n v="50"/>
    <n v="546750"/>
    <s v="UNIDAD"/>
    <m/>
  </r>
  <r>
    <x v="8"/>
    <s v="02-02-01-003-005-03"/>
    <n v="16"/>
    <s v="Materiales y suministros - Jabón, preparados para limpieza, perfumes y preparados de tocador"/>
    <s v="JABÓN PARA LOZA "/>
    <n v="53131608"/>
    <s v="Mínima cuantía"/>
    <n v="0"/>
    <n v="0"/>
    <n v="100"/>
    <n v="423900"/>
    <s v="UNIDAD"/>
    <m/>
  </r>
  <r>
    <x v="8"/>
    <s v="02-02-01-003-005-03"/>
    <n v="10"/>
    <s v="Materiales y suministros - Jabón, preparados para limpieza, perfumes y preparados de tocador"/>
    <s v="JABÓN PARA LOZA 3"/>
    <n v="47131800"/>
    <s v="Mínima cuantía"/>
    <n v="0"/>
    <n v="0"/>
    <n v="420"/>
    <n v="4058460"/>
    <s v="UNIDAD"/>
    <m/>
  </r>
  <r>
    <x v="8"/>
    <s v="02-02-01-003-005-03"/>
    <n v="10"/>
    <s v="Materiales y suministros - Jabón, preparados para limpieza, perfumes y preparados de tocador"/>
    <s v="JABÓN PASTA VG POR 60 GRAMOS – COUMAPHOS AL 1% + ACEITE PERFUMADO"/>
    <n v="10111302"/>
    <s v="Mínima cuantía"/>
    <n v="0"/>
    <n v="0"/>
    <n v="20"/>
    <n v="191660"/>
    <s v="UNIDAD"/>
    <m/>
  </r>
  <r>
    <x v="8"/>
    <s v="02-02-01-003-005-03"/>
    <n v="10"/>
    <s v="Materiales y suministros - Jabón, preparados para limpieza, perfumes y preparados de tocador"/>
    <s v="LIMPIADOR ELECTRICO"/>
    <n v="15121801"/>
    <s v="Mínima cuantía"/>
    <n v="0"/>
    <n v="0"/>
    <n v="5"/>
    <n v="275000"/>
    <s v="UNIDAD"/>
    <m/>
  </r>
  <r>
    <x v="8"/>
    <s v="02-02-01-003-005-03"/>
    <n v="16"/>
    <s v="Materiales y suministros - Jabón, preparados para limpieza, perfumes y preparados de tocador"/>
    <s v="LIMPIADOR MULTIUSOS"/>
    <n v="47131821"/>
    <s v="Mínima cuantía"/>
    <n v="0"/>
    <n v="0"/>
    <n v="50"/>
    <n v="324100"/>
    <s v="UNIDAD"/>
    <m/>
  </r>
  <r>
    <x v="8"/>
    <s v="02-02-01-003-005-03"/>
    <n v="16"/>
    <s v="Materiales y suministros - Jabón, preparados para limpieza, perfumes y preparados de tocador"/>
    <s v="LIMPIADOR MULTIUSOS"/>
    <n v="47131821"/>
    <s v="Mínima cuantía"/>
    <n v="0"/>
    <n v="0"/>
    <n v="10"/>
    <n v="18040"/>
    <s v="UNIDAD"/>
    <m/>
  </r>
  <r>
    <x v="8"/>
    <s v="02-02-01-003-005-03"/>
    <n v="16"/>
    <s v="Materiales y suministros - Jabón, preparados para limpieza, perfumes y preparados de tocador"/>
    <s v="LÍQUIDO DESENGRASANTE"/>
    <n v="47131821"/>
    <s v="Mínima cuantía"/>
    <n v="0"/>
    <n v="0"/>
    <n v="50"/>
    <n v="507300"/>
    <s v="UNIDAD"/>
    <m/>
  </r>
  <r>
    <x v="8"/>
    <s v="02-02-01-003-005-03"/>
    <n v="16"/>
    <s v="Materiales y suministros - Jabón, preparados para limpieza, perfumes y preparados de tocador"/>
    <s v="LÍQUIDO PARA LIMPIAR EQUIPOS DE OFICINA"/>
    <n v="47131821"/>
    <s v="Mínima cuantía"/>
    <n v="0"/>
    <n v="0"/>
    <n v="12"/>
    <n v="97404"/>
    <s v="UNIDAD"/>
    <m/>
  </r>
  <r>
    <x v="8"/>
    <s v="02-02-01-003-005-03"/>
    <n v="16"/>
    <s v="Materiales y suministros - Jabón, preparados para limpieza, perfumes y preparados de tocador"/>
    <s v="LÍQUIDO PARA LIMPIAR VIDRIOS"/>
    <n v="47131821"/>
    <s v="Mínima cuantía"/>
    <n v="0"/>
    <n v="0"/>
    <n v="100"/>
    <n v="524200"/>
    <s v="UNIDAD"/>
    <m/>
  </r>
  <r>
    <x v="8"/>
    <s v="02-02-01-003-005-03"/>
    <n v="16"/>
    <s v="Materiales y suministros - Jabón, preparados para limpieza, perfumes y preparados de tocador"/>
    <s v="LÍQUIDO PARA LIMPIAR VIDRIOS"/>
    <n v="47131821"/>
    <s v="Mínima cuantía"/>
    <n v="0"/>
    <n v="0"/>
    <n v="75"/>
    <n v="126825"/>
    <s v="UNIDAD"/>
    <m/>
  </r>
  <r>
    <x v="8"/>
    <s v="02-02-01-003-005-03"/>
    <n v="10"/>
    <s v="Materiales y suministros - Jabón, preparados para limpieza, perfumes y preparados de tocador"/>
    <s v="LOCION PARA CANINOS X 150 ML"/>
    <n v="10111302"/>
    <s v="Mínima cuantía"/>
    <n v="0"/>
    <n v="0"/>
    <n v="20"/>
    <n v="300000"/>
    <s v="UNIDAD"/>
    <m/>
  </r>
  <r>
    <x v="8"/>
    <s v="02-02-01-003-005-03"/>
    <n v="10"/>
    <s v="Materiales y suministros - Jabón, preparados para limpieza, perfumes y preparados de tocador"/>
    <s v="LOCION PODAL X 500 ML"/>
    <n v="10111302"/>
    <s v="Mínima cuantía"/>
    <n v="0"/>
    <n v="0"/>
    <n v="4"/>
    <n v="120000"/>
    <s v="UNIDAD"/>
    <m/>
  </r>
  <r>
    <x v="8"/>
    <s v="02-02-01-003-005-03"/>
    <n v="16"/>
    <s v="Materiales y suministros - Jabón, preparados para limpieza, perfumes y preparados de tocador"/>
    <s v="LUSTRADOR DE MUEBLES "/>
    <n v="47131821"/>
    <s v="Mínima cuantía"/>
    <n v="0"/>
    <n v="0"/>
    <n v="50"/>
    <n v="146550"/>
    <s v="UNIDAD"/>
    <m/>
  </r>
  <r>
    <x v="8"/>
    <s v="02-02-01-003-005-03"/>
    <n v="10"/>
    <s v="Materiales y suministros - Jabón, preparados para limpieza, perfumes y preparados de tocador"/>
    <s v="PASTILLA DESINFECTANTE PARA SANITARIO "/>
    <n v="47131800"/>
    <s v="Mínima cuantía"/>
    <n v="0"/>
    <n v="0"/>
    <n v="400"/>
    <n v="3758800"/>
    <s v="UNIDAD"/>
    <m/>
  </r>
  <r>
    <x v="8"/>
    <s v="02-02-01-003-005-03"/>
    <n v="10"/>
    <s v="Materiales y suministros - Jabón, preparados para limpieza, perfumes y preparados de tocador"/>
    <s v="SHAMPOO ANTISEPTICO PARA EQUINOS Y CANINOS POR 2000 M.L. CADA ML CONTIENE 5 MG. EXICIPIENTES C.S.P. 1 ML"/>
    <n v="10111302"/>
    <s v="Mínima cuantía"/>
    <n v="0"/>
    <n v="0"/>
    <n v="5"/>
    <n v="365000"/>
    <s v="UNIDAD"/>
    <m/>
  </r>
  <r>
    <x v="8"/>
    <s v="02-02-01-003-005-03"/>
    <n v="10"/>
    <s v="Materiales y suministros - Jabón, preparados para limpieza, perfumes y preparados de tocador"/>
    <s v="SHAMPU PARA LAVADO DE VEHICULOS"/>
    <n v="53131608"/>
    <s v="Mínima cuantía"/>
    <n v="0"/>
    <n v="0"/>
    <n v="20"/>
    <n v="1000000"/>
    <s v="UNIDAD"/>
    <m/>
  </r>
  <r>
    <x v="8"/>
    <s v="02-02-01-003-005-03"/>
    <n v="16"/>
    <s v="Materiales y suministros - Jabón, preparados para limpieza, perfumes y preparados de tocador"/>
    <s v="SUAVIZANTE PARA ROPA"/>
    <n v="53131608"/>
    <s v="Mínima cuantía"/>
    <n v="0"/>
    <n v="0"/>
    <n v="50"/>
    <n v="417100"/>
    <s v="UNIDAD"/>
    <m/>
  </r>
  <r>
    <x v="8"/>
    <s v="02-02-01-003-005-03"/>
    <n v="10"/>
    <s v="Materiales y suministros - Jabón, preparados para limpieza, perfumes y preparados de tocador"/>
    <s v="TALCO BAÑO SECO FRASCO X 100GRS"/>
    <n v="10111302"/>
    <s v="Mínima cuantía"/>
    <n v="0"/>
    <n v="0"/>
    <n v="15"/>
    <n v="250005"/>
    <s v="UNIDAD"/>
    <m/>
  </r>
  <r>
    <x v="8"/>
    <s v="02-02-01-003-005-04"/>
    <n v="10"/>
    <s v="Materiales y suministros - Productos químicos n. C. P."/>
    <s v="ADHESIVE SEALANT (SELLANTE ADESIVO)"/>
    <n v="31201632"/>
    <n v="0"/>
    <n v="0"/>
    <n v="0"/>
    <n v="1"/>
    <n v="46536"/>
    <s v="UNIDAD"/>
    <m/>
  </r>
  <r>
    <x v="8"/>
    <s v="02-02-01-003-005-04"/>
    <n v="10"/>
    <s v="Materiales y suministros - Productos químicos n. C. P."/>
    <s v="ADHESIVE SEALANT KIT, EPOXY RESIN, ABRASIVE (PEGANTE ADHESIVO)"/>
    <n v="13111001"/>
    <n v="0"/>
    <n v="0"/>
    <n v="0"/>
    <n v="1"/>
    <n v="163624"/>
    <s v="UNIDAD"/>
    <m/>
  </r>
  <r>
    <x v="8"/>
    <s v="02-02-01-003-005-04"/>
    <n v="10"/>
    <s v="Materiales y suministros - Productos químicos n. C. P."/>
    <s v="ADHESIVE, THREAD LOCKING, LOCTITE 242 (ADHESIVO PARA TRABAJAR ROSCAS)"/>
    <n v="31201635"/>
    <n v="0"/>
    <n v="0"/>
    <n v="0"/>
    <n v="1"/>
    <n v="831764"/>
    <s v="UNIDAD"/>
    <m/>
  </r>
  <r>
    <x v="8"/>
    <s v="02-02-01-003-005-04"/>
    <n v="16"/>
    <s v="Materiales y suministros - Productos químicos n. C. P."/>
    <s v="ALGUICIDA"/>
    <n v="49241700"/>
    <n v="0"/>
    <n v="0"/>
    <n v="0"/>
    <n v="156"/>
    <n v="2496000"/>
    <s v="LITRO"/>
    <m/>
  </r>
  <r>
    <x v="8"/>
    <s v="02-02-01-003-005-04"/>
    <n v="16"/>
    <s v="Materiales y suministros - Productos químicos n. C. P."/>
    <s v="CLARIFICADOR"/>
    <n v="49241700"/>
    <n v="0"/>
    <n v="0"/>
    <n v="0"/>
    <n v="50"/>
    <n v="3749000"/>
    <s v="LITRO"/>
    <m/>
  </r>
  <r>
    <x v="8"/>
    <s v="02-02-01-003-005-04"/>
    <n v="10"/>
    <s v="Materiales y suministros - Productos químicos n. C. P."/>
    <s v="CLEANER, SOLVENT, GENERAL PURPOSE (LIMPIADOR SOLVENTE)"/>
    <n v="23281902"/>
    <n v="0"/>
    <n v="0"/>
    <n v="0"/>
    <n v="1"/>
    <n v="258669"/>
    <s v="UNIDAD"/>
    <m/>
  </r>
  <r>
    <x v="8"/>
    <s v="02-02-01-003-005-04"/>
    <n v="10"/>
    <s v="Materiales y suministros - Productos químicos n. C. P."/>
    <s v="ELECTRICAL CLEANING AND MAINTENANCE AEROSOL (LIMPIADOR ELECTRICO)"/>
    <n v="12161803"/>
    <n v="0"/>
    <n v="0"/>
    <n v="0"/>
    <n v="1"/>
    <n v="50432"/>
    <s v="UNIDAD"/>
    <m/>
  </r>
  <r>
    <x v="8"/>
    <s v="02-02-01-003-005-04"/>
    <n v="10"/>
    <s v="Materiales y suministros - Productos químicos n. C. P."/>
    <s v="EPOXY PRIMER COATIN"/>
    <n v="31211510"/>
    <n v="0"/>
    <n v="0"/>
    <n v="0"/>
    <n v="1"/>
    <n v="3588974"/>
    <s v="UNIDAD"/>
    <m/>
  </r>
  <r>
    <x v="8"/>
    <s v="02-02-01-003-005-04"/>
    <n v="10"/>
    <s v="Materiales y suministros - Productos químicos n. C. P."/>
    <s v="GRASA, BISULFURO DE MOLIBDENO"/>
    <n v="15121900"/>
    <n v="0"/>
    <n v="0"/>
    <n v="0"/>
    <n v="1"/>
    <n v="252802"/>
    <s v="UNIDAD"/>
    <m/>
  </r>
  <r>
    <x v="8"/>
    <s v="02-02-01-003-005-04"/>
    <n v="10"/>
    <s v="Materiales y suministros - Productos químicos n. C. P."/>
    <s v="GREASE, MOLYBDENUM DISULFIDE MIL-G-21164 (GRASA)"/>
    <n v="15121900"/>
    <n v="0"/>
    <n v="0"/>
    <n v="0"/>
    <n v="1"/>
    <n v="499914"/>
    <s v="UNIDAD"/>
    <m/>
  </r>
  <r>
    <x v="8"/>
    <s v="02-02-01-003-005-04"/>
    <n v="10"/>
    <s v="Materiales y suministros - Productos químicos n. C. P."/>
    <s v="GREASE, SILICONE (GRASA DE SILICONA)"/>
    <n v="15121901"/>
    <n v="0"/>
    <n v="0"/>
    <n v="0"/>
    <n v="1"/>
    <n v="681715"/>
    <s v="UNIDAD"/>
    <m/>
  </r>
  <r>
    <x v="8"/>
    <s v="02-02-01-003-005-04"/>
    <n v="10"/>
    <s v="Materiales y suministros - Productos químicos n. C. P."/>
    <s v="INHIBITOR,CORROSION,LUBRICATING OIL"/>
    <n v="12163600"/>
    <n v="0"/>
    <n v="0"/>
    <n v="0"/>
    <n v="1"/>
    <n v="795182"/>
    <s v="UNIDAD"/>
    <m/>
  </r>
  <r>
    <x v="8"/>
    <s v="02-02-01-003-005-04"/>
    <n v="10"/>
    <s v="Materiales y suministros - Productos químicos n. C. P."/>
    <s v="KIT DE MANTENIMIENTO"/>
    <n v="12163600"/>
    <n v="0"/>
    <n v="0"/>
    <n v="0"/>
    <n v="1"/>
    <n v="75500"/>
    <s v="UNIDAD"/>
    <m/>
  </r>
  <r>
    <x v="8"/>
    <s v="02-02-01-003-005-04"/>
    <n v="10"/>
    <s v="Materiales y suministros - Productos químicos n. C. P."/>
    <s v="KOLOR KUT WATER FINDING PASTE( PASTA PARA DETECTAR AGUA DENTRO DE TANQUES DE COMBUSTIBLE)"/>
    <n v="15121511"/>
    <n v="0"/>
    <n v="0"/>
    <n v="0"/>
    <n v="1"/>
    <n v="23944"/>
    <s v="UNIDAD"/>
    <m/>
  </r>
  <r>
    <x v="8"/>
    <s v="02-02-01-003-005-04"/>
    <n v="10"/>
    <s v="Materiales y suministros - Productos químicos n. C. P."/>
    <s v="LAPPING AND GRINDING COMPOUND (LIMPIADOR DE SUPERFICIES METALICAS)"/>
    <n v="15121900"/>
    <n v="0"/>
    <n v="0"/>
    <n v="0"/>
    <n v="1"/>
    <n v="187674"/>
    <s v="UNIDAD"/>
    <m/>
  </r>
  <r>
    <x v="8"/>
    <s v="02-02-01-003-005-04"/>
    <n v="10"/>
    <s v="Materiales y suministros - Productos químicos n. C. P."/>
    <s v="LUBRICANTE PARA MAQUNAS"/>
    <n v="15121900"/>
    <n v="0"/>
    <n v="0"/>
    <n v="0"/>
    <n v="6"/>
    <n v="210000"/>
    <s v="UNIDAD"/>
    <m/>
  </r>
  <r>
    <x v="8"/>
    <s v="02-02-01-003-005-04"/>
    <n v="10"/>
    <s v="Materiales y suministros - Productos químicos n. C. P."/>
    <s v="METHYL ETHYL KETONE,TECHNICAL (CETONA)"/>
    <n v="12352115"/>
    <n v="0"/>
    <n v="0"/>
    <n v="0"/>
    <n v="1"/>
    <n v="717093"/>
    <s v="UNIDAD"/>
    <m/>
  </r>
  <r>
    <x v="8"/>
    <s v="02-02-01-003-005-04"/>
    <n v="10"/>
    <s v="Materiales y suministros - Productos químicos n. C. P."/>
    <s v="RUST INHIBITOR (INIBIDOR DE OCCIDO)"/>
    <n v="31211518"/>
    <n v="0"/>
    <n v="0"/>
    <n v="0"/>
    <n v="1"/>
    <n v="484796"/>
    <s v="UNIDAD"/>
    <m/>
  </r>
  <r>
    <x v="8"/>
    <s v="02-02-01-003-005-04"/>
    <n v="10"/>
    <s v="Materiales y suministros - Productos químicos n. C. P."/>
    <s v="SEALING COMPOUND"/>
    <n v="31201631"/>
    <n v="0"/>
    <n v="0"/>
    <n v="0"/>
    <n v="1"/>
    <n v="484796"/>
    <s v="UNIDAD"/>
    <m/>
  </r>
  <r>
    <x v="8"/>
    <s v="02-02-01-003-005-04"/>
    <n v="10"/>
    <s v="Materiales y suministros - Productos químicos n. C. P."/>
    <s v="SILICONA SIKA FLEX 221"/>
    <n v="13101708"/>
    <n v="0"/>
    <n v="0"/>
    <n v="0"/>
    <n v="5"/>
    <n v="250000"/>
    <s v="UNIDAD"/>
    <m/>
  </r>
  <r>
    <x v="8"/>
    <s v="02-02-01-003-005-04"/>
    <n v="10"/>
    <s v="Materiales y suministros - Productos químicos n. C. P."/>
    <s v="TACO MECHA"/>
    <n v="20121702"/>
    <n v="0"/>
    <n v="0"/>
    <n v="0"/>
    <n v="5"/>
    <n v="125000"/>
    <s v="DOCENA"/>
    <m/>
  </r>
  <r>
    <x v="8"/>
    <s v="02-02-01-003-005-04"/>
    <n v="10"/>
    <s v="Materiales y suministros - Productos químicos n. C. P."/>
    <s v="VOLADORES DE POLVORA NEGRA ."/>
    <n v="12131601"/>
    <n v="0"/>
    <n v="0"/>
    <n v="0"/>
    <n v="500"/>
    <n v="17400000"/>
    <s v="DOCENA"/>
    <m/>
  </r>
  <r>
    <x v="8"/>
    <s v="02-02-01-003-005-05"/>
    <n v="10"/>
    <s v="Materiales y suministros - Fibras textiles manufacturadas"/>
    <s v="RAGS BOX (CAJA DE TRAPOS)"/>
    <n v="47131501"/>
    <n v="0"/>
    <n v="0"/>
    <n v="0"/>
    <n v="1"/>
    <n v="290130"/>
    <s v="UNIDAD"/>
    <m/>
  </r>
  <r>
    <x v="8"/>
    <s v="02-02-01-003-005-05"/>
    <n v="10"/>
    <s v="Materiales y suministros - Fibras textiles manufacturadas"/>
    <s v="WIPES (PAÑOS)"/>
    <n v="47131502"/>
    <n v="0"/>
    <n v="0"/>
    <n v="0"/>
    <n v="1"/>
    <n v="413544"/>
    <s v="UNIDAD"/>
    <m/>
  </r>
  <r>
    <x v="8"/>
    <s v="02-02-01-003-005-05"/>
    <n v="10"/>
    <s v="Materiales y suministros - Fibras textiles manufacturadas"/>
    <s v="WYPALL X80 PLUS ANTIBACTERIAL  (TOALLAS ADSORVERTES ANTIBACTERIALES)"/>
    <n v="47131500"/>
    <n v="0"/>
    <n v="0"/>
    <n v="0"/>
    <n v="1"/>
    <n v="250740"/>
    <s v="UNIDAD"/>
    <m/>
  </r>
  <r>
    <x v="8"/>
    <s v="02-02-01-003-005-05"/>
    <n v="10"/>
    <s v="Materiales y suministros - Fibras textiles manufacturadas"/>
    <s v="WYPALL X80 RED JUMBO ROLL (TOALLAS ADSORVERTES INDUSTRIALES)"/>
    <n v="47131500"/>
    <n v="0"/>
    <n v="0"/>
    <n v="0"/>
    <n v="1"/>
    <n v="450600"/>
    <s v="UNIDAD"/>
    <m/>
  </r>
  <r>
    <x v="8"/>
    <s v="02-02-01-003-005-05"/>
    <n v="10"/>
    <s v="Materiales y suministros - Fibras textiles manufacturadas"/>
    <s v="WYPALL X80 ULTRA ABSOBENTE (TOALLAS ULTRA ABSORVENTES)"/>
    <n v="47131500"/>
    <n v="0"/>
    <n v="0"/>
    <n v="0"/>
    <n v="1"/>
    <n v="548000"/>
    <s v="UNIDAD"/>
    <m/>
  </r>
  <r>
    <x v="8"/>
    <s v="02-02-01-003-006-01"/>
    <n v="10"/>
    <s v="Materiales y suministros - Llantas de caucho y neumáticos (cámaras de aire)"/>
    <s v="LLANTA 130/70/12 TRASERA MOTOS BWS RTC 04D, RTC 05 D Y RTD 85C"/>
    <n v="25172500"/>
    <n v="0"/>
    <n v="0"/>
    <n v="0"/>
    <n v="3"/>
    <n v="540000"/>
    <s v="UNIDAD"/>
    <m/>
  </r>
  <r>
    <x v="8"/>
    <s v="02-02-01-003-006-01"/>
    <n v="10"/>
    <s v="Materiales y suministros - Llantas de caucho y neumáticos (cámaras de aire)"/>
    <s v="LLANTA 215/70R16 RENAULT DUSTER OROCH"/>
    <n v="25172500"/>
    <n v="0"/>
    <n v="0"/>
    <n v="0"/>
    <n v="4"/>
    <n v="2800000"/>
    <s v="UNIDAD"/>
    <m/>
  </r>
  <r>
    <x v="8"/>
    <s v="02-02-01-003-006-01"/>
    <n v="10"/>
    <s v="Materiales y suministros - Llantas de caucho y neumáticos (cámaras de aire)"/>
    <s v="LLANTA 215/75R17.5 CAMIONES NPR DE PLACAS MZQ 244, WBC 744"/>
    <n v="25172500"/>
    <n v="0"/>
    <n v="0"/>
    <n v="0"/>
    <n v="6"/>
    <n v="4800000"/>
    <s v="UNIDAD"/>
    <m/>
  </r>
  <r>
    <x v="8"/>
    <s v="02-02-01-003-006-01"/>
    <n v="10"/>
    <s v="Materiales y suministros - Llantas de caucho y neumáticos (cámaras de aire)"/>
    <s v="LLANTA 235/75R15 PLACAS JID 870, EZJ 054,  EZJ 058, IPD 116"/>
    <n v="25172500"/>
    <n v="0"/>
    <n v="0"/>
    <n v="0"/>
    <n v="8"/>
    <n v="3200000"/>
    <s v="UNIDAD"/>
    <m/>
  </r>
  <r>
    <x v="8"/>
    <s v="02-02-01-003-006-01"/>
    <n v="10"/>
    <s v="Materiales y suministros - Llantas de caucho y neumáticos (cámaras de aire)"/>
    <s v="LLANTA 235/75R17.5 CARROTANQUE COMBUSTIBLE PLACAS FIK 090"/>
    <n v="25172500"/>
    <n v="0"/>
    <n v="0"/>
    <n v="0"/>
    <n v="6"/>
    <n v="6090000"/>
    <s v="UNIDAD"/>
    <m/>
  </r>
  <r>
    <x v="8"/>
    <s v="02-02-01-003-006-01"/>
    <n v="10"/>
    <s v="Materiales y suministros - Llantas de caucho y neumáticos (cámaras de aire)"/>
    <s v="LLANTA LT 245/75 R 17  121/118R M+S BOMBEROS FORD CAMPERO COMANDO"/>
    <n v="25172500"/>
    <n v="0"/>
    <n v="0"/>
    <n v="0"/>
    <n v="4"/>
    <n v="2860000"/>
    <s v="UNIDAD"/>
    <m/>
  </r>
  <r>
    <x v="8"/>
    <s v="02-02-01-003-006-01"/>
    <n v="10"/>
    <s v="Materiales y suministros - Llantas de caucho y neumáticos (cámaras de aire)"/>
    <s v="LLANTAS 110X20 DIRECCIONAL VOLQUETA FORD PLACA OUD 128"/>
    <n v="25172500"/>
    <n v="0"/>
    <n v="0"/>
    <n v="0"/>
    <n v="2"/>
    <n v="2510000"/>
    <s v="UNIDAD"/>
    <m/>
  </r>
  <r>
    <x v="8"/>
    <s v="02-02-01-003-006-01"/>
    <n v="10"/>
    <s v="Materiales y suministros - Llantas de caucho y neumáticos (cámaras de aire)"/>
    <s v="LLANTAS 235/70R16 DMAX KGF 018,OVM 259, GAK 103 MAZDA EAM 951, AMBULANCIA EAM 909"/>
    <n v="25172500"/>
    <n v="0"/>
    <n v="0"/>
    <n v="0"/>
    <n v="4"/>
    <n v="2200000"/>
    <s v="UNIDAD"/>
    <m/>
  </r>
  <r>
    <x v="8"/>
    <s v="02-02-01-003-006-02"/>
    <n v="10"/>
    <s v="Materiales y suministros - Otros productos de caucho"/>
    <s v="CEPILLO PARA PAREDES Y TECHOS"/>
    <n v="47131601"/>
    <n v="0"/>
    <n v="0"/>
    <n v="0"/>
    <n v="6"/>
    <n v="164724"/>
    <s v="UNIDAD"/>
    <m/>
  </r>
  <r>
    <x v="8"/>
    <s v="02-02-01-003-006-02"/>
    <n v="16"/>
    <s v="Materiales y suministros - Otros productos de caucho"/>
    <s v="DESTAPADOR PARA SANITARIO (CHUPA)"/>
    <n v="47131608"/>
    <n v="0"/>
    <n v="0"/>
    <n v="0"/>
    <n v="34"/>
    <n v="42976"/>
    <s v="UNIDAD"/>
    <m/>
  </r>
  <r>
    <x v="8"/>
    <s v="02-02-01-003-006-02"/>
    <n v="10"/>
    <s v="Materiales y suministros - Otros productos de caucho"/>
    <s v="DESTAPADOR PARA SANITARIO (CHUPA)"/>
    <n v="46181504"/>
    <n v="0"/>
    <n v="0"/>
    <n v="0"/>
    <n v="10"/>
    <n v="28870"/>
    <s v="UNIDAD"/>
    <m/>
  </r>
  <r>
    <x v="8"/>
    <s v="02-02-01-003-006-02"/>
    <n v="16"/>
    <s v="Materiales y suministros - Otros productos de caucho"/>
    <s v="GUANTES"/>
    <n v="46181504"/>
    <n v="0"/>
    <n v="0"/>
    <n v="0"/>
    <n v="305"/>
    <n v="790865"/>
    <s v="UNIDAD"/>
    <m/>
  </r>
  <r>
    <x v="8"/>
    <s v="02-02-01-003-006-02"/>
    <n v="16"/>
    <s v="Materiales y suministros - Otros productos de caucho"/>
    <s v="GUANTES"/>
    <n v="46181504"/>
    <n v="0"/>
    <n v="0"/>
    <n v="0"/>
    <n v="100"/>
    <n v="281800"/>
    <s v="UNIDAD"/>
    <m/>
  </r>
  <r>
    <x v="8"/>
    <s v="02-02-01-003-006-02"/>
    <n v="16"/>
    <s v="Materiales y suministros - Otros productos de caucho"/>
    <s v="GUANTES"/>
    <n v="46181504"/>
    <n v="0"/>
    <n v="0"/>
    <n v="0"/>
    <n v="50"/>
    <n v="231100"/>
    <s v="UNIDAD"/>
    <m/>
  </r>
  <r>
    <x v="8"/>
    <s v="02-02-01-003-006-02"/>
    <n v="16"/>
    <s v="Materiales y suministros - Otros productos de caucho"/>
    <s v="ORGANIZADOR  PORTA ESCOBAS"/>
    <n v="52171001"/>
    <n v="0"/>
    <n v="0"/>
    <n v="0"/>
    <n v="30"/>
    <n v="100350"/>
    <s v="UNIDAD"/>
    <m/>
  </r>
  <r>
    <x v="8"/>
    <s v="02-02-01-003-006-02"/>
    <n v="10"/>
    <s v="Materiales y suministros - Otros productos de caucho"/>
    <s v="PELOTAS MACIZAS PARA CANINOS, ELABORADAS EN CAUCHO, TAMAÑO MEDIANA."/>
    <n v="10111301"/>
    <n v="0"/>
    <n v="0"/>
    <n v="0"/>
    <n v="10"/>
    <n v="182400"/>
    <s v="UNIDAD"/>
    <m/>
  </r>
  <r>
    <x v="8"/>
    <s v="02-02-01-003-006-03"/>
    <n v="10"/>
    <s v="Materiales y suministros - Semimanufacturas de plástico"/>
    <s v="ASSEMBLY VOCOMSHIELD KEYPAD MOD III"/>
    <n v="24141518"/>
    <n v="0"/>
    <n v="0"/>
    <n v="0"/>
    <n v="2"/>
    <n v="289620"/>
    <s v="UNIDAD"/>
    <m/>
  </r>
  <r>
    <x v="8"/>
    <s v="02-02-01-003-006-03"/>
    <n v="16"/>
    <s v="Materiales y suministros - Semimanufacturas de plástico"/>
    <s v="MANGUERA PARA ASPIRAR PISCINAS SON PLASTICAS"/>
    <n v="49241700"/>
    <n v="0"/>
    <n v="0"/>
    <n v="0"/>
    <n v="31"/>
    <n v="465000"/>
    <s v="METRO"/>
    <m/>
  </r>
  <r>
    <x v="8"/>
    <s v="02-02-01-003-006-04"/>
    <n v="10"/>
    <s v="Materiales y suministros - Productos de empaque y envasado, de plástico"/>
    <s v="BAGS  (BOLSAS CON CREMALLERA)"/>
    <n v="24111514"/>
    <n v="0"/>
    <n v="0"/>
    <n v="0"/>
    <n v="1"/>
    <n v="216515"/>
    <s v="UNIDAD"/>
    <m/>
  </r>
  <r>
    <x v="8"/>
    <s v="02-02-01-003-006-04"/>
    <n v="10"/>
    <s v="Materiales y suministros - Productos de empaque y envasado, de plástico"/>
    <s v="BOLSA CIERRE HERMETICO GRANDE CAJA X 100 UNIDADES"/>
    <n v="10111302"/>
    <n v="0"/>
    <n v="0"/>
    <n v="0"/>
    <n v="2"/>
    <n v="42000"/>
    <s v="UNIDAD"/>
    <m/>
  </r>
  <r>
    <x v="8"/>
    <s v="02-02-01-003-006-04"/>
    <n v="10"/>
    <s v="Materiales y suministros - Productos de empaque y envasado, de plástico"/>
    <s v="BOLSA CIERRE HERMETICO MEDIANA CAJA X 100 UNIDADES"/>
    <n v="10111302"/>
    <n v="0"/>
    <n v="0"/>
    <n v="0"/>
    <n v="2"/>
    <n v="36000"/>
    <s v="UNIDAD"/>
    <m/>
  </r>
  <r>
    <x v="8"/>
    <s v="02-02-01-003-006-04"/>
    <n v="10"/>
    <s v="Materiales y suministros - Productos de empaque y envasado, de plástico"/>
    <s v="BOLSA PLÁSTICA  19"/>
    <n v="47121701"/>
    <n v="0"/>
    <n v="0"/>
    <n v="0"/>
    <n v="300"/>
    <n v="1451400"/>
    <s v="UNIDAD"/>
    <m/>
  </r>
  <r>
    <x v="8"/>
    <s v="02-02-01-003-006-04"/>
    <n v="16"/>
    <s v="Materiales y suministros - Productos de empaque y envasado, de plástico"/>
    <s v="BOLSAS PLÁSTICA"/>
    <n v="47121701"/>
    <n v="0"/>
    <n v="0"/>
    <n v="0"/>
    <n v="150"/>
    <n v="160650"/>
    <s v="UNIDAD"/>
    <m/>
  </r>
  <r>
    <x v="8"/>
    <s v="02-02-01-003-006-04"/>
    <n v="16"/>
    <s v="Materiales y suministros - Productos de empaque y envasado, de plástico"/>
    <s v="BOLSAS PLÁSTICA"/>
    <n v="47121701"/>
    <n v="0"/>
    <n v="0"/>
    <n v="0"/>
    <n v="50"/>
    <n v="287450"/>
    <s v="UNIDAD"/>
    <m/>
  </r>
  <r>
    <x v="8"/>
    <s v="02-02-01-003-006-04"/>
    <n v="16"/>
    <s v="Materiales y suministros - Productos de empaque y envasado, de plástico"/>
    <s v="COOLERS"/>
    <n v="52141501"/>
    <n v="0"/>
    <n v="0"/>
    <n v="0"/>
    <n v="5"/>
    <n v="1400000"/>
    <s v="UNIDAD"/>
    <m/>
  </r>
  <r>
    <x v="8"/>
    <s v="02-02-01-003-006-04"/>
    <n v="10"/>
    <s v="Materiales y suministros - Productos de empaque y envasado, de plástico"/>
    <s v="NUT SPANNER ANT"/>
    <n v="31161833"/>
    <n v="0"/>
    <n v="0"/>
    <n v="0"/>
    <n v="15"/>
    <n v="189450"/>
    <s v="UNIDAD"/>
    <m/>
  </r>
  <r>
    <x v="8"/>
    <s v="02-02-01-003-006-04"/>
    <n v="10"/>
    <s v="Materiales y suministros - Productos de empaque y envasado, de plástico"/>
    <s v="NUT SPANNER VOL"/>
    <n v="31161833"/>
    <n v="0"/>
    <n v="0"/>
    <n v="0"/>
    <n v="15"/>
    <n v="180000"/>
    <s v="UNIDAD"/>
    <m/>
  </r>
  <r>
    <x v="8"/>
    <s v="02-02-01-003-006-04"/>
    <n v="10"/>
    <s v="Materiales y suministros - Productos de empaque y envasado, de plástico"/>
    <s v="PORTACOMIDAS PARA LOS SOLDADOS DEL CONTROL ACCESO, CCOSD Y PMA, CON SU RESPECTIVA CUCHARA TENEDOR Y CUHILLO"/>
    <n v="31401502"/>
    <n v="0"/>
    <n v="0"/>
    <n v="0"/>
    <n v="120"/>
    <n v="1440000"/>
    <s v="UNIDAD"/>
    <m/>
  </r>
  <r>
    <x v="8"/>
    <s v="02-02-01-003-006-04"/>
    <n v="10"/>
    <s v="Materiales y suministros - Productos de empaque y envasado, de plástico"/>
    <s v="PORTACOMIDAS PARA LOS SOLDADOS DEL GRUSE 15, Y SU RESPECTIVO CAMBIO"/>
    <n v="31401502"/>
    <n v="0"/>
    <n v="0"/>
    <n v="0"/>
    <n v="300"/>
    <n v="3000000"/>
    <s v="UNIDAD"/>
    <m/>
  </r>
  <r>
    <x v="8"/>
    <s v="02-02-01-003-006-09"/>
    <n v="16"/>
    <s v="Materiales y suministros - Otros productos plásticos"/>
    <s v="BALDES"/>
    <n v="47121804"/>
    <n v="0"/>
    <n v="0"/>
    <n v="0"/>
    <n v="110"/>
    <n v="177980"/>
    <s v="UNIDAD"/>
    <m/>
  </r>
  <r>
    <x v="8"/>
    <s v="02-02-01-003-006-09"/>
    <n v="10"/>
    <s v="Materiales y suministros - Otros productos plásticos"/>
    <s v="BALDES (COMPRA)"/>
    <n v="47121804"/>
    <n v="0"/>
    <n v="0"/>
    <n v="0"/>
    <n v="40"/>
    <n v="315240"/>
    <s v="UNIDAD"/>
    <m/>
  </r>
  <r>
    <x v="8"/>
    <s v="02-02-01-003-006-09"/>
    <n v="16"/>
    <s v="Materiales y suministros - Otros productos plásticos"/>
    <s v="CARROS PARA LIMPIEZA "/>
    <n v="47121806"/>
    <n v="0"/>
    <n v="0"/>
    <n v="0"/>
    <n v="18"/>
    <n v="272250"/>
    <s v="UNIDAD"/>
    <m/>
  </r>
  <r>
    <x v="8"/>
    <s v="02-02-01-003-006-09"/>
    <n v="10"/>
    <s v="Materiales y suministros - Otros productos plásticos"/>
    <s v="CINTA ADHESIVA DE EMPAQUE EN ROLLO"/>
    <n v="31201512"/>
    <n v="0"/>
    <n v="0"/>
    <n v="0"/>
    <n v="20"/>
    <n v="112500"/>
    <s v="UNIDAD"/>
    <m/>
  </r>
  <r>
    <x v="8"/>
    <s v="02-02-01-003-006-09"/>
    <n v="10"/>
    <s v="Materiales y suministros - Otros productos plásticos"/>
    <s v="CINTA AISLANTE "/>
    <n v="31201502"/>
    <n v="0"/>
    <n v="0"/>
    <n v="0"/>
    <n v="10"/>
    <n v="82750"/>
    <s v="UNIDAD"/>
    <m/>
  </r>
  <r>
    <x v="8"/>
    <s v="02-02-01-003-006-09"/>
    <n v="10"/>
    <s v="Materiales y suministros - Otros productos plásticos"/>
    <s v="CINTA AISLANTE NEGRA # 33. DIELECTRICA"/>
    <n v="31201502"/>
    <n v="0"/>
    <n v="0"/>
    <n v="0"/>
    <n v="50"/>
    <n v="400000"/>
    <s v="UNIDAD"/>
    <m/>
  </r>
  <r>
    <x v="8"/>
    <s v="02-02-01-003-006-09"/>
    <n v="10"/>
    <s v="Materiales y suministros - Otros productos plásticos"/>
    <s v="CINTA AUTOFUNDENTE # 23. DIELECTRICA"/>
    <n v="31201502"/>
    <n v="0"/>
    <n v="0"/>
    <n v="0"/>
    <n v="5"/>
    <n v="110000"/>
    <s v="UNIDAD"/>
    <m/>
  </r>
  <r>
    <x v="8"/>
    <s v="02-02-01-003-006-09"/>
    <n v="16"/>
    <s v="Materiales y suministros - Otros productos plásticos"/>
    <s v="CONTENEDOR BASURA CON TAPA"/>
    <n v="47121702"/>
    <n v="0"/>
    <n v="0"/>
    <n v="0"/>
    <n v="4"/>
    <n v="3015480"/>
    <s v="UNIDAD"/>
    <m/>
  </r>
  <r>
    <x v="8"/>
    <s v="02-02-01-003-006-09"/>
    <n v="10"/>
    <s v="Materiales y suministros - Otros productos plásticos"/>
    <s v="CONTENEDOR DE BASURA"/>
    <n v="24101510"/>
    <n v="0"/>
    <n v="0"/>
    <n v="0"/>
    <n v="70"/>
    <n v="591850"/>
    <s v="UNIDAD"/>
    <m/>
  </r>
  <r>
    <x v="8"/>
    <s v="02-02-01-003-006-09"/>
    <n v="10"/>
    <s v="Materiales y suministros - Otros productos plásticos"/>
    <s v="CONTENEDOR DE BASURA 1"/>
    <n v="24101510"/>
    <n v="0"/>
    <n v="0"/>
    <n v="0"/>
    <n v="30"/>
    <n v="448440"/>
    <s v="UNIDAD"/>
    <m/>
  </r>
  <r>
    <x v="8"/>
    <s v="02-02-01-003-006-09"/>
    <n v="10"/>
    <s v="Materiales y suministros - Otros productos plásticos"/>
    <s v="CONTENEDOR DE BASURA PLASTICO"/>
    <n v="24101510"/>
    <n v="0"/>
    <n v="0"/>
    <n v="0"/>
    <n v="3"/>
    <n v="194700"/>
    <s v="UNIDAD"/>
    <m/>
  </r>
  <r>
    <x v="8"/>
    <s v="02-02-01-003-006-09"/>
    <n v="10"/>
    <s v="Materiales y suministros - Otros productos plásticos"/>
    <s v="PAPELERA"/>
    <n v="24101510"/>
    <n v="0"/>
    <n v="0"/>
    <n v="0"/>
    <n v="20"/>
    <n v="84540"/>
    <s v="UNIDAD"/>
    <m/>
  </r>
  <r>
    <x v="8"/>
    <s v="02-02-01-003-006-09"/>
    <n v="16"/>
    <s v="Materiales y suministros - Otros productos plásticos"/>
    <s v="RECOGEDOR DE BASURA "/>
    <n v="47131611"/>
    <n v="0"/>
    <n v="0"/>
    <n v="0"/>
    <n v="285"/>
    <n v="432345"/>
    <s v="UNIDAD"/>
    <m/>
  </r>
  <r>
    <x v="8"/>
    <s v="02-02-01-003-006-09"/>
    <n v="10"/>
    <s v="Materiales y suministros - Otros productos plásticos"/>
    <s v="STRAP,LINE SUPPORTING (ABRAZADERAS PLASTICAS)"/>
    <n v="31162916"/>
    <n v="0"/>
    <n v="0"/>
    <n v="0"/>
    <n v="1"/>
    <n v="134239"/>
    <s v="UNIDAD"/>
    <m/>
  </r>
  <r>
    <x v="8"/>
    <s v="02-02-01-003-006-09"/>
    <n v="10"/>
    <s v="Materiales y suministros - Otros productos plásticos"/>
    <s v="TAPE, DUCT, WATER-PROOF, OLIVE, 3IN X 60YD ( CINTA DE DUCTO)"/>
    <n v="31201501"/>
    <n v="0"/>
    <n v="0"/>
    <n v="0"/>
    <n v="1"/>
    <n v="298791"/>
    <s v="UNIDAD"/>
    <m/>
  </r>
  <r>
    <x v="8"/>
    <s v="02-02-01-003-006-09"/>
    <n v="10"/>
    <s v="Materiales y suministros - Otros productos plásticos"/>
    <s v="TAPE,PRESSURE SENSITIVE ADHESIVE (CINTA ADESIVA)"/>
    <n v="31201500"/>
    <n v="0"/>
    <n v="0"/>
    <n v="0"/>
    <n v="1"/>
    <n v="30312"/>
    <s v="UNIDAD"/>
    <m/>
  </r>
  <r>
    <x v="8"/>
    <s v="02-02-01-003-006-09"/>
    <n v="16"/>
    <s v="Materiales y suministros - Otros productos plásticos"/>
    <s v="TARJETA PVC CALIBRE 30 PARA CARNET INSTITUCIONAL PAQUETE X 100"/>
    <n v="31201500"/>
    <n v="0"/>
    <n v="0"/>
    <n v="0"/>
    <n v="3"/>
    <n v="66300"/>
    <s v="UNIDAD"/>
    <m/>
  </r>
  <r>
    <x v="8"/>
    <s v="02-02-01-003-006-09"/>
    <n v="16"/>
    <s v="Materiales y suministros - Otros productos plásticos"/>
    <s v="TRAPERO"/>
    <n v="47131603"/>
    <n v="0"/>
    <n v="0"/>
    <n v="0"/>
    <n v="50"/>
    <n v="434000"/>
    <s v="UNIDAD"/>
    <m/>
  </r>
  <r>
    <x v="8"/>
    <s v="02-02-01-003-006-09"/>
    <n v="16"/>
    <s v="Materiales y suministros - Otros productos plásticos"/>
    <s v="TRAPERO"/>
    <n v="47131603"/>
    <n v="0"/>
    <n v="0"/>
    <n v="0"/>
    <n v="50"/>
    <n v="481850"/>
    <s v="UNIDAD"/>
    <m/>
  </r>
  <r>
    <x v="8"/>
    <s v="02-02-01-003-006-09"/>
    <n v="10"/>
    <s v="Materiales y suministros - Otros productos plásticos"/>
    <s v="TRAPERO"/>
    <n v="47131618"/>
    <n v="0"/>
    <n v="0"/>
    <n v="0"/>
    <n v="150"/>
    <n v="2904450"/>
    <s v="UNIDAD"/>
    <m/>
  </r>
  <r>
    <x v="8"/>
    <s v="02-02-01-003-006-09"/>
    <n v="16"/>
    <s v="Materiales y suministros - Otros productos plásticos"/>
    <s v="YOYO PORTA CARNET "/>
    <n v="55121804"/>
    <n v="0"/>
    <n v="0"/>
    <n v="0"/>
    <n v="523"/>
    <n v="1856127"/>
    <s v="UNIDAD"/>
    <m/>
  </r>
  <r>
    <x v="8"/>
    <s v="02-02-01-003-007-01"/>
    <n v="16"/>
    <s v="Materiales y suministros - Vidrio y productos de vidrio"/>
    <s v="COPA DE VIDRIO DE AGUARDIENTE"/>
    <n v="52152104"/>
    <n v="0"/>
    <n v="0"/>
    <n v="0"/>
    <n v="15"/>
    <n v="975000"/>
    <s v="DOCENA"/>
    <m/>
  </r>
  <r>
    <x v="8"/>
    <s v="02-02-01-003-007-01"/>
    <n v="16"/>
    <s v="Materiales y suministros - Vidrio y productos de vidrio"/>
    <s v="HIELERA CON PINZAS"/>
    <n v="52151701"/>
    <n v="0"/>
    <n v="0"/>
    <n v="0"/>
    <n v="3"/>
    <n v="120000"/>
    <s v="UNIDAD"/>
    <m/>
  </r>
  <r>
    <x v="8"/>
    <s v="02-02-01-003-007-01"/>
    <n v="10"/>
    <s v="Materiales y suministros - Vidrio y productos de vidrio"/>
    <s v="MODULE LCD"/>
    <n v="43211902"/>
    <n v="0"/>
    <n v="0"/>
    <n v="0"/>
    <n v="2"/>
    <n v="630000"/>
    <s v="UNIDAD"/>
    <m/>
  </r>
  <r>
    <x v="8"/>
    <s v="02-02-01-003-007-01"/>
    <n v="16"/>
    <s v="Materiales y suministros - Vidrio y productos de vidrio"/>
    <s v="REFRACTARIA  DE VIDRIO"/>
    <n v="52151907"/>
    <n v="0"/>
    <n v="0"/>
    <n v="0"/>
    <n v="6"/>
    <n v="280410"/>
    <s v="UNIDAD"/>
    <m/>
  </r>
  <r>
    <x v="8"/>
    <s v="02-02-01-003-007-01"/>
    <n v="16"/>
    <s v="Materiales y suministros - Vidrio y productos de vidrio"/>
    <s v="VASOS DE WHISKY"/>
    <n v="52152104"/>
    <n v="0"/>
    <n v="0"/>
    <n v="0"/>
    <n v="15"/>
    <n v="2100000"/>
    <s v="DOCENA"/>
    <m/>
  </r>
  <r>
    <x v="8"/>
    <s v="02-02-01-003-007-01"/>
    <n v="10"/>
    <s v="Materiales y suministros - Vidrio y productos de vidrio"/>
    <s v="VIDRIOS TORRE"/>
    <n v="30141600"/>
    <n v="0"/>
    <n v="0"/>
    <n v="0"/>
    <n v="1"/>
    <n v="4000000"/>
    <s v="UNIDAD"/>
    <m/>
  </r>
  <r>
    <x v="8"/>
    <s v="02-02-01-003-007-05"/>
    <n v="16"/>
    <s v="Materiales y suministros - Artículos de concreto, cemento y yeso"/>
    <s v="MATERIALES Y SUMINISTROS ALBAÑILERIA"/>
    <n v="40141700"/>
    <n v="0"/>
    <n v="0"/>
    <n v="0"/>
    <n v="1"/>
    <n v="35000000"/>
    <s v="GLOBAL"/>
    <m/>
  </r>
  <r>
    <x v="8"/>
    <s v="02-02-01-003-007-09"/>
    <n v="10"/>
    <s v="Materiales y suministros - Otros productos minerales no metálicos n. C. P."/>
    <s v="PAPEL DE LIJA LIJADO EN SECO AUTOMOTRIZ"/>
    <n v="11101502"/>
    <n v="0"/>
    <n v="0"/>
    <n v="0"/>
    <n v="80"/>
    <n v="200000"/>
    <s v="UNIDAD"/>
    <m/>
  </r>
  <r>
    <x v="8"/>
    <s v="02-02-01-003-008-05"/>
    <n v="10"/>
    <s v="Materiales y suministros - Juegos y juguetes"/>
    <s v="JENGA"/>
    <n v="48121200"/>
    <n v="0"/>
    <n v="0"/>
    <n v="0"/>
    <n v="13"/>
    <n v="2080000"/>
    <n v="0"/>
    <m/>
  </r>
  <r>
    <x v="8"/>
    <s v="02-02-01-003-008-05"/>
    <n v="10"/>
    <s v="Materiales y suministros - Juegos y juguetes"/>
    <s v="MONOPILIO "/>
    <n v="48121200"/>
    <n v="0"/>
    <n v="0"/>
    <n v="0"/>
    <n v="13"/>
    <n v="2600000"/>
    <n v="0"/>
    <m/>
  </r>
  <r>
    <x v="8"/>
    <s v="02-02-01-003-008-05"/>
    <n v="10"/>
    <s v="Materiales y suministros - Juegos y juguetes"/>
    <s v="PARQUES "/>
    <n v="48121200"/>
    <n v="0"/>
    <n v="0"/>
    <n v="0"/>
    <n v="13"/>
    <n v="1690000"/>
    <n v="0"/>
    <m/>
  </r>
  <r>
    <x v="8"/>
    <s v="02-02-01-003-008-09"/>
    <n v="10"/>
    <s v="Materiales y suministros - Otros artículos manufacturados n. C. P."/>
    <s v="ALMOHADILLA DACTILAR"/>
    <n v="46151702"/>
    <n v="0"/>
    <n v="0"/>
    <n v="0"/>
    <n v="30"/>
    <n v="176310"/>
    <s v="UNIDAD"/>
    <m/>
  </r>
  <r>
    <x v="8"/>
    <s v="02-02-01-003-008-09"/>
    <n v="10"/>
    <s v="Materiales y suministros - Otros artículos manufacturados n. C. P."/>
    <s v="ATOMIZADORES "/>
    <n v="40141742"/>
    <n v="0"/>
    <n v="0"/>
    <n v="0"/>
    <n v="20"/>
    <n v="15440"/>
    <s v="UNIDAD"/>
    <m/>
  </r>
  <r>
    <x v="8"/>
    <s v="02-02-01-003-008-09"/>
    <n v="10"/>
    <s v="Materiales y suministros - Otros artículos manufacturados n. C. P."/>
    <s v="BAQUETA NOVA PUNTA MADERA NOVA (PAR)"/>
    <n v="60131520"/>
    <n v="0"/>
    <n v="0"/>
    <n v="0"/>
    <n v="10"/>
    <n v="288000"/>
    <s v="UNIDAD"/>
    <m/>
  </r>
  <r>
    <x v="8"/>
    <s v="02-02-01-003-008-09"/>
    <n v="10"/>
    <s v="Materiales y suministros - Otros artículos manufacturados n. C. P."/>
    <s v="BATEFUEGOS PARA INCENDIOS "/>
    <n v="46191605"/>
    <n v="0"/>
    <n v="0"/>
    <n v="0"/>
    <n v="20"/>
    <n v="2200000"/>
    <s v="UNIDAD"/>
    <m/>
  </r>
  <r>
    <x v="8"/>
    <s v="02-02-01-003-008-09"/>
    <n v="10"/>
    <s v="Materiales y suministros - Otros artículos manufacturados n. C. P."/>
    <s v="BOLIGRAFO NEGRO"/>
    <n v="44121704"/>
    <n v="0"/>
    <n v="0"/>
    <n v="0"/>
    <n v="4500"/>
    <n v="1368000"/>
    <s v="UNIDAD"/>
    <m/>
  </r>
  <r>
    <x v="8"/>
    <s v="02-02-01-003-008-09"/>
    <n v="10"/>
    <s v="Materiales y suministros - Otros artículos manufacturados n. C. P."/>
    <s v="BOQUILLAS TROMPETA 7C"/>
    <n v="60131509"/>
    <n v="0"/>
    <n v="0"/>
    <n v="0"/>
    <n v="3"/>
    <n v="90000"/>
    <s v="UNIDAD"/>
    <m/>
  </r>
  <r>
    <x v="8"/>
    <s v="02-02-01-003-008-09"/>
    <n v="10"/>
    <s v="Materiales y suministros - Otros artículos manufacturados n. C. P."/>
    <s v="BRUSH, CLEANING (BROCHA PARA LIMPIAR)"/>
    <n v="47131605"/>
    <n v="0"/>
    <n v="0"/>
    <n v="0"/>
    <n v="1"/>
    <n v="41138"/>
    <s v="UNIDAD"/>
    <m/>
  </r>
  <r>
    <x v="8"/>
    <s v="02-02-01-003-008-09"/>
    <n v="10"/>
    <s v="Materiales y suministros - Otros artículos manufacturados n. C. P."/>
    <s v="BRUSH, HOG BRISTLE (CEPILLO DE CERDAS SUAVES)"/>
    <n v="27113000"/>
    <n v="0"/>
    <n v="0"/>
    <n v="0"/>
    <n v="1"/>
    <n v="58459"/>
    <s v="UNIDAD"/>
    <m/>
  </r>
  <r>
    <x v="8"/>
    <s v="02-02-01-003-008-09"/>
    <n v="10"/>
    <s v="Materiales y suministros - Otros artículos manufacturados n. C. P."/>
    <s v="BRUSH, LUBRICATION (BROCHAS PARA LUBRICAR)"/>
    <n v="27113003"/>
    <n v="0"/>
    <n v="0"/>
    <n v="0"/>
    <n v="1"/>
    <n v="318277"/>
    <s v="UNIDAD"/>
    <m/>
  </r>
  <r>
    <x v="8"/>
    <s v="02-02-01-003-008-09"/>
    <n v="10"/>
    <s v="Materiales y suministros - Otros artículos manufacturados n. C. P."/>
    <s v="BRUSH, WIRE (BROCHA DE ALAMBRE)"/>
    <n v="27111907"/>
    <n v="0"/>
    <n v="0"/>
    <n v="0"/>
    <n v="1"/>
    <n v="116918"/>
    <s v="UNIDAD"/>
    <m/>
  </r>
  <r>
    <x v="8"/>
    <s v="02-02-01-003-008-09"/>
    <n v="10"/>
    <s v="Materiales y suministros - Otros artículos manufacturados n. C. P."/>
    <s v="BRUSHES PAINT KIT, 1IN (BROCHA 1 PULGADA)"/>
    <n v="27113000"/>
    <n v="0"/>
    <n v="0"/>
    <n v="0"/>
    <n v="1"/>
    <n v="194864"/>
    <s v="UNIDAD"/>
    <m/>
  </r>
  <r>
    <x v="8"/>
    <s v="02-02-01-003-008-09"/>
    <n v="10"/>
    <s v="Materiales y suministros - Otros artículos manufacturados n. C. P."/>
    <s v="BRUSHES PAINT KIT, 2IN (BROCHA 2 PULGADAS)"/>
    <n v="31191521"/>
    <n v="0"/>
    <n v="0"/>
    <n v="0"/>
    <n v="1"/>
    <n v="279304"/>
    <s v="UNIDAD"/>
    <m/>
  </r>
  <r>
    <x v="8"/>
    <s v="02-02-01-003-008-09"/>
    <n v="10"/>
    <s v="Materiales y suministros - Otros artículos manufacturados n. C. P."/>
    <s v="BRUSHES PAINT KIT, 3IN (BROCHA DE 3 PULGADAS)"/>
    <n v="27113004"/>
    <n v="0"/>
    <n v="0"/>
    <n v="0"/>
    <n v="1"/>
    <n v="233836"/>
    <s v="UNIDAD"/>
    <m/>
  </r>
  <r>
    <x v="8"/>
    <s v="02-02-01-003-008-09"/>
    <n v="10"/>
    <s v="Materiales y suministros - Otros artículos manufacturados n. C. P."/>
    <s v="CABALLETE O TRÍPODE PARA TABLERO ACRÍLICO"/>
    <n v="25172608"/>
    <n v="0"/>
    <n v="0"/>
    <n v="0"/>
    <n v="6"/>
    <n v="352260"/>
    <s v="UNIDAD"/>
    <m/>
  </r>
  <r>
    <x v="8"/>
    <s v="02-02-01-003-008-09"/>
    <n v="16"/>
    <s v="Materiales y suministros - Otros artículos manufacturados n. C. P."/>
    <s v="CEPILLO PARA PAREDES Y TECHOS"/>
    <n v="47131605"/>
    <n v="0"/>
    <n v="0"/>
    <n v="0"/>
    <n v="25"/>
    <n v="38050"/>
    <s v="UNIDAD"/>
    <m/>
  </r>
  <r>
    <x v="8"/>
    <s v="02-02-01-003-008-09"/>
    <n v="10"/>
    <s v="Materiales y suministros - Otros artículos manufacturados n. C. P."/>
    <s v="CEPILLO PARA PISO "/>
    <n v="47131605"/>
    <n v="0"/>
    <n v="0"/>
    <n v="0"/>
    <n v="150"/>
    <n v="444300"/>
    <s v="UNIDAD"/>
    <m/>
  </r>
  <r>
    <x v="8"/>
    <s v="02-02-01-003-008-09"/>
    <n v="16"/>
    <s v="Materiales y suministros - Otros artículos manufacturados n. C. P."/>
    <s v="CEPILLO PARA SANITARIO (CHURRUSCO)"/>
    <n v="47131608"/>
    <n v="0"/>
    <n v="0"/>
    <n v="0"/>
    <n v="50"/>
    <n v="135300"/>
    <s v="UNIDAD"/>
    <m/>
  </r>
  <r>
    <x v="8"/>
    <s v="02-02-01-003-008-09"/>
    <n v="10"/>
    <s v="Materiales y suministros - Otros artículos manufacturados n. C. P."/>
    <s v="CEPILLO PARA SANITARIO (CHURRUSCO)"/>
    <n v="47131608"/>
    <n v="0"/>
    <n v="0"/>
    <n v="0"/>
    <n v="20"/>
    <n v="95300"/>
    <s v="UNIDAD"/>
    <m/>
  </r>
  <r>
    <x v="8"/>
    <s v="02-02-01-003-008-09"/>
    <n v="16"/>
    <s v="Materiales y suministros - Otros artículos manufacturados n. C. P."/>
    <s v="CEPILLOS "/>
    <n v="47131605"/>
    <n v="0"/>
    <n v="0"/>
    <n v="0"/>
    <n v="15"/>
    <n v="20970"/>
    <s v="UNIDAD"/>
    <m/>
  </r>
  <r>
    <x v="8"/>
    <s v="02-02-01-003-008-09"/>
    <n v="16"/>
    <s v="Materiales y suministros - Otros artículos manufacturados n. C. P."/>
    <s v="CEPILLOS "/>
    <n v="47131605"/>
    <n v="0"/>
    <n v="0"/>
    <n v="0"/>
    <n v="50"/>
    <n v="236750"/>
    <s v="UNIDAD"/>
    <m/>
  </r>
  <r>
    <x v="8"/>
    <s v="02-02-01-003-008-09"/>
    <n v="16"/>
    <s v="Materiales y suministros - Otros artículos manufacturados n. C. P."/>
    <s v="CEPILLOS "/>
    <n v="47131605"/>
    <n v="0"/>
    <n v="0"/>
    <n v="0"/>
    <n v="60"/>
    <n v="615540"/>
    <s v="UNIDAD"/>
    <m/>
  </r>
  <r>
    <x v="8"/>
    <s v="02-02-01-003-008-09"/>
    <n v="16"/>
    <s v="Materiales y suministros - Otros artículos manufacturados n. C. P."/>
    <s v="CEPILLOS PARA BRILLADOR"/>
    <n v="47121613"/>
    <n v="0"/>
    <n v="0"/>
    <n v="0"/>
    <n v="10"/>
    <n v="112730"/>
    <s v="UNIDAD"/>
    <m/>
  </r>
  <r>
    <x v="8"/>
    <s v="02-02-01-003-008-09"/>
    <n v="16"/>
    <s v="Materiales y suministros - Otros artículos manufacturados n. C. P."/>
    <s v="CINTA CLEAR RBN H2 INTM 1500 IMAGES FARGO HDP 5000"/>
    <n v="44103105"/>
    <n v="0"/>
    <n v="0"/>
    <n v="0"/>
    <n v="3"/>
    <n v="1350000"/>
    <s v="UNIDAD"/>
    <m/>
  </r>
  <r>
    <x v="8"/>
    <s v="02-02-01-003-008-09"/>
    <n v="16"/>
    <s v="Materiales y suministros - Otros artículos manufacturados n. C. P."/>
    <s v="CINTA NEGRA PARA IMPRESORA FARGO HDP 5000"/>
    <n v="44103105"/>
    <n v="0"/>
    <n v="0"/>
    <n v="0"/>
    <n v="3"/>
    <n v="930000"/>
    <s v="UNIDAD"/>
    <m/>
  </r>
  <r>
    <x v="8"/>
    <s v="02-02-01-003-008-09"/>
    <n v="16"/>
    <s v="Materiales y suministros - Otros artículos manufacturados n. C. P."/>
    <s v="CINTA YMCK PARA IMPRESORA HDP 5000"/>
    <n v="44103105"/>
    <n v="0"/>
    <n v="0"/>
    <n v="0"/>
    <n v="3"/>
    <n v="1335000"/>
    <s v="UNIDAD"/>
    <m/>
  </r>
  <r>
    <x v="8"/>
    <s v="02-02-01-003-008-09"/>
    <n v="10"/>
    <s v="Materiales y suministros - Otros artículos manufacturados n. C. P."/>
    <s v="ENTORCHADOS DE 14”IMPORTADOS"/>
    <n v="60131500"/>
    <n v="0"/>
    <n v="0"/>
    <n v="0"/>
    <n v="20"/>
    <n v="288000"/>
    <s v="UNIDAD"/>
    <m/>
  </r>
  <r>
    <x v="8"/>
    <s v="02-02-01-003-008-09"/>
    <n v="10"/>
    <s v="Materiales y suministros - Otros artículos manufacturados n. C. P."/>
    <s v="ESCOBA"/>
    <n v="47131604"/>
    <n v="0"/>
    <n v="0"/>
    <n v="0"/>
    <n v="250"/>
    <n v="1599500"/>
    <s v="UNIDAD"/>
    <m/>
  </r>
  <r>
    <x v="8"/>
    <s v="02-02-01-003-008-09"/>
    <n v="16"/>
    <s v="Materiales y suministros - Otros artículos manufacturados n. C. P."/>
    <s v="ESCOBAS"/>
    <n v="47131604"/>
    <n v="0"/>
    <n v="0"/>
    <n v="0"/>
    <n v="100"/>
    <n v="321600"/>
    <s v="UNIDAD"/>
    <m/>
  </r>
  <r>
    <x v="8"/>
    <s v="02-02-01-003-008-09"/>
    <n v="16"/>
    <s v="Materiales y suministros - Otros artículos manufacturados n. C. P."/>
    <s v="ESCOBAS"/>
    <n v="47131604"/>
    <n v="0"/>
    <n v="0"/>
    <n v="0"/>
    <n v="100"/>
    <n v="755300"/>
    <s v="UNIDAD"/>
    <m/>
  </r>
  <r>
    <x v="8"/>
    <s v="02-02-01-003-008-09"/>
    <n v="16"/>
    <s v="Materiales y suministros - Otros artículos manufacturados n. C. P."/>
    <s v="ESCOBAS"/>
    <n v="47131604"/>
    <n v="0"/>
    <n v="0"/>
    <n v="0"/>
    <n v="125"/>
    <n v="958250"/>
    <s v="UNIDAD"/>
    <m/>
  </r>
  <r>
    <x v="8"/>
    <s v="02-02-01-003-008-09"/>
    <n v="10"/>
    <s v="Materiales y suministros - Otros artículos manufacturados n. C. P."/>
    <s v="FILTER, WET-DRY VACUUM (FILTRO HUMEDO SECO PARA ASPIRADORA)"/>
    <n v="40161500"/>
    <n v="0"/>
    <n v="0"/>
    <n v="0"/>
    <n v="1"/>
    <n v="296626"/>
    <s v="UNIDAD"/>
    <m/>
  </r>
  <r>
    <x v="8"/>
    <s v="02-02-01-003-008-09"/>
    <n v="10"/>
    <s v="Materiales y suministros - Otros artículos manufacturados n. C. P."/>
    <s v="FUSTA "/>
    <n v="42121600"/>
    <n v="0"/>
    <n v="0"/>
    <n v="0"/>
    <n v="1"/>
    <n v="115100"/>
    <s v="UNIDAD"/>
    <m/>
  </r>
  <r>
    <x v="8"/>
    <s v="02-02-01-003-008-09"/>
    <n v="10"/>
    <s v="Materiales y suministros - Otros artículos manufacturados n. C. P."/>
    <s v="GUANTES DE IMPACTO"/>
    <n v="46181504"/>
    <n v="0"/>
    <n v="0"/>
    <n v="0"/>
    <n v="10"/>
    <n v="1361250"/>
    <s v="UNIDAD"/>
    <m/>
  </r>
  <r>
    <x v="8"/>
    <s v="02-02-01-003-008-09"/>
    <n v="10"/>
    <s v="Materiales y suministros - Otros artículos manufacturados n. C. P."/>
    <s v="KNOB FRE"/>
    <n v="39121555"/>
    <n v="0"/>
    <n v="0"/>
    <n v="0"/>
    <n v="15"/>
    <n v="990000"/>
    <s v="UNIDAD"/>
    <m/>
  </r>
  <r>
    <x v="8"/>
    <s v="02-02-01-003-008-09"/>
    <n v="10"/>
    <s v="Materiales y suministros - Otros artículos manufacturados n. C. P."/>
    <s v="KNOB FREC"/>
    <n v="39121555"/>
    <n v="0"/>
    <n v="0"/>
    <n v="0"/>
    <n v="15"/>
    <n v="891000"/>
    <s v="UNIDAD"/>
    <m/>
  </r>
  <r>
    <x v="8"/>
    <s v="02-02-01-003-008-09"/>
    <n v="10"/>
    <s v="Materiales y suministros - Otros artículos manufacturados n. C. P."/>
    <s v="KNOB VOL"/>
    <n v="39121555"/>
    <n v="0"/>
    <n v="0"/>
    <n v="0"/>
    <n v="20"/>
    <n v="300000"/>
    <s v="UNIDAD"/>
    <m/>
  </r>
  <r>
    <x v="8"/>
    <s v="02-02-01-003-008-09"/>
    <n v="10"/>
    <s v="Materiales y suministros - Otros artículos manufacturados n. C. P."/>
    <s v="KNOB VOL"/>
    <n v="39121555"/>
    <n v="0"/>
    <n v="0"/>
    <n v="0"/>
    <n v="15"/>
    <n v="182250"/>
    <s v="UNIDAD"/>
    <m/>
  </r>
  <r>
    <x v="8"/>
    <s v="02-02-01-003-008-09"/>
    <n v="10"/>
    <s v="Materiales y suministros - Otros artículos manufacturados n. C. P."/>
    <s v="MARTILLO DE GOMA 500 GR"/>
    <n v="27111602"/>
    <n v="0"/>
    <n v="0"/>
    <n v="0"/>
    <n v="1"/>
    <n v="80000"/>
    <s v="UNIDAD"/>
    <m/>
  </r>
  <r>
    <x v="8"/>
    <s v="02-02-01-003-008-09"/>
    <n v="16"/>
    <s v="Materiales y suministros - Otros artículos manufacturados n. C. P."/>
    <s v="NASAS CONGOLA"/>
    <n v="49241700"/>
    <n v="0"/>
    <n v="0"/>
    <n v="0"/>
    <n v="12"/>
    <n v="1320000"/>
    <s v="UNIDAD"/>
    <m/>
  </r>
  <r>
    <x v="8"/>
    <s v="02-02-01-003-008-09"/>
    <n v="10"/>
    <s v="Materiales y suministros - Otros artículos manufacturados n. C. P."/>
    <s v="NUT SPANNER ANTENA"/>
    <n v="39121555"/>
    <n v="0"/>
    <n v="0"/>
    <n v="0"/>
    <n v="66"/>
    <n v="833580"/>
    <s v="UNIDAD"/>
    <m/>
  </r>
  <r>
    <x v="8"/>
    <s v="02-02-01-003-008-09"/>
    <n v="10"/>
    <s v="Materiales y suministros - Otros artículos manufacturados n. C. P."/>
    <s v="NUT SPANNER VOLUME"/>
    <n v="39121555"/>
    <n v="0"/>
    <n v="0"/>
    <n v="0"/>
    <n v="13"/>
    <n v="156000"/>
    <s v="UNIDAD"/>
    <m/>
  </r>
  <r>
    <x v="8"/>
    <s v="02-02-01-003-008-09"/>
    <n v="10"/>
    <s v="Materiales y suministros - Otros artículos manufacturados n. C. P."/>
    <s v="PARCHES DE 14” INFERIOR"/>
    <n v="60131500"/>
    <n v="0"/>
    <n v="0"/>
    <n v="0"/>
    <n v="20"/>
    <n v="312000"/>
    <s v="UNIDAD"/>
    <m/>
  </r>
  <r>
    <x v="8"/>
    <s v="02-02-01-003-008-09"/>
    <n v="10"/>
    <s v="Materiales y suministros - Otros artículos manufacturados n. C. P."/>
    <s v="PARCHES DE 14” SUPERIOR"/>
    <n v="60131500"/>
    <n v="0"/>
    <n v="0"/>
    <n v="0"/>
    <n v="20"/>
    <n v="336000"/>
    <s v="UNIDAD"/>
    <m/>
  </r>
  <r>
    <x v="8"/>
    <s v="02-02-01-003-008-09"/>
    <n v="10"/>
    <s v="Materiales y suministros - Otros artículos manufacturados n. C. P."/>
    <s v="PARCHES DE 18” TAMBORA"/>
    <n v="60131500"/>
    <n v="0"/>
    <n v="0"/>
    <n v="0"/>
    <n v="18"/>
    <n v="410400"/>
    <s v="UNIDAD"/>
    <m/>
  </r>
  <r>
    <x v="8"/>
    <s v="02-02-01-003-008-09"/>
    <n v="10"/>
    <s v="Materiales y suministros - Otros artículos manufacturados n. C. P."/>
    <s v="POZUELO PORTATIL PARA CANINOS"/>
    <n v="10111304"/>
    <n v="0"/>
    <n v="0"/>
    <n v="0"/>
    <n v="10"/>
    <n v="77350"/>
    <s v="UNIDAD"/>
    <m/>
  </r>
  <r>
    <x v="8"/>
    <s v="02-02-01-003-008-09"/>
    <n v="10"/>
    <s v="Materiales y suministros - Otros artículos manufacturados n. C. P."/>
    <s v="RASTRILLO 2"/>
    <n v="27112003"/>
    <n v="0"/>
    <n v="0"/>
    <n v="0"/>
    <n v="100"/>
    <n v="1423700"/>
    <s v="UNIDAD"/>
    <m/>
  </r>
  <r>
    <x v="8"/>
    <s v="02-02-01-003-008-09"/>
    <n v="10"/>
    <s v="Materiales y suministros - Otros artículos manufacturados n. C. P."/>
    <s v="RECOGEDOR DE BASURA 1"/>
    <n v="47131611"/>
    <n v="0"/>
    <n v="0"/>
    <n v="0"/>
    <n v="50"/>
    <n v="234650"/>
    <s v="UNIDAD"/>
    <m/>
  </r>
  <r>
    <x v="8"/>
    <s v="02-02-01-003-008-09"/>
    <n v="10"/>
    <s v="Materiales y suministros - Otros artículos manufacturados n. C. P."/>
    <s v="SILBATOS"/>
    <n v="60131105"/>
    <n v="0"/>
    <n v="0"/>
    <n v="0"/>
    <n v="6"/>
    <n v="49608"/>
    <s v="UNIDAD"/>
    <m/>
  </r>
  <r>
    <x v="8"/>
    <s v="02-02-01-003-008-09"/>
    <n v="10"/>
    <s v="Materiales y suministros - Otros artículos manufacturados n. C. P."/>
    <s v="TABLA PLANILLERA  "/>
    <n v="44111914"/>
    <n v="0"/>
    <n v="0"/>
    <n v="0"/>
    <n v="20"/>
    <n v="64440"/>
    <s v="UNIDAD"/>
    <m/>
  </r>
  <r>
    <x v="8"/>
    <s v="02-02-01-003-008-09"/>
    <n v="10"/>
    <s v="Materiales y suministros - Otros artículos manufacturados n. C. P."/>
    <s v="TABLERO EN ACRÍLICO "/>
    <n v="25172608"/>
    <n v="0"/>
    <n v="0"/>
    <n v="0"/>
    <n v="6"/>
    <n v="576750"/>
    <s v="UNIDAD"/>
    <m/>
  </r>
  <r>
    <x v="8"/>
    <s v="02-02-01-003-008-09"/>
    <n v="10"/>
    <s v="Materiales y suministros - Otros artículos manufacturados n. C. P."/>
    <s v="TABLERO PAR AULA DE CLASE TIPO ACRILICO"/>
    <n v="13111204"/>
    <n v="0"/>
    <n v="0"/>
    <n v="0"/>
    <n v="2"/>
    <n v="700000"/>
    <s v="UNIDAD"/>
    <m/>
  </r>
  <r>
    <x v="8"/>
    <s v="02-02-01-003-008-09"/>
    <n v="16"/>
    <s v="Materiales y suministros - Otros artículos manufacturados n. C. P."/>
    <s v="TERMO DE 44 LITROS "/>
    <n v="48102106"/>
    <n v="0"/>
    <n v="0"/>
    <n v="0"/>
    <n v="6"/>
    <n v="1006200"/>
    <s v="UNIDAD"/>
    <m/>
  </r>
  <r>
    <x v="8"/>
    <s v="02-02-01-003-008-09"/>
    <n v="10"/>
    <s v="Materiales y suministros - Otros artículos manufacturados n. C. P."/>
    <s v="TERMOS PARA AGUA FRIA GRANDE PARA EL CONTROL ACCESO, CCOSD Y PMA 18 GRANDE DE 44 LITROS"/>
    <n v="31401502"/>
    <n v="0"/>
    <n v="0"/>
    <n v="0"/>
    <n v="18"/>
    <n v="2160000"/>
    <s v="UNIDAD"/>
    <m/>
  </r>
  <r>
    <x v="8"/>
    <s v="02-02-01-003-008-09"/>
    <n v="10"/>
    <s v="Materiales y suministros - Otros artículos manufacturados n. C. P."/>
    <s v="TERMOS PARA AGUA FRIA GRANDES Y MEDIANOS PARA EL GRUSE 15 12 GRANDES DE 44 LLITROS Y  12 MEDIANOS DE 8 LITROS"/>
    <n v="31401502"/>
    <n v="0"/>
    <n v="0"/>
    <n v="0"/>
    <n v="24"/>
    <n v="2160000"/>
    <s v="UNIDAD"/>
    <m/>
  </r>
  <r>
    <x v="8"/>
    <s v="02-02-01-003-008-09"/>
    <n v="10"/>
    <s v="Materiales y suministros - Otros artículos manufacturados n. C. P."/>
    <s v="TERMOS PARA AGUA FRIA MEDIANOS PARA EL CONTROL ACCESO, CCOSD Y PMA 18 MEDIANOS DE 8 LITROS"/>
    <n v="31401502"/>
    <n v="0"/>
    <n v="0"/>
    <n v="0"/>
    <n v="18"/>
    <n v="1260000"/>
    <s v="UNIDAD"/>
    <m/>
  </r>
  <r>
    <x v="8"/>
    <s v="02-02-01-003-008-09"/>
    <n v="10"/>
    <s v="Materiales y suministros - Otros artículos manufacturados n. C. P."/>
    <s v="VACUUM FILTER AND BAGS, FINE-FILTRATION (FILTRO PARA ASPIRADORA)"/>
    <n v="40161500"/>
    <n v="0"/>
    <n v="0"/>
    <n v="0"/>
    <n v="1"/>
    <n v="404883"/>
    <s v="UNIDAD"/>
    <m/>
  </r>
  <r>
    <x v="8"/>
    <s v="02-02-01-004-001"/>
    <n v="16"/>
    <s v="Materiales y suministros - Metales básicos"/>
    <s v="MATERIALES Y SUMIISTROS SOLDADURA"/>
    <n v="40141700"/>
    <n v="0"/>
    <n v="0"/>
    <n v="0"/>
    <n v="1"/>
    <n v="10000000"/>
    <s v="UNIDAD"/>
    <m/>
  </r>
  <r>
    <x v="8"/>
    <s v="02-02-01-004-001"/>
    <n v="10"/>
    <s v="Materiales y suministros - Metales básicos"/>
    <s v="SOLDER MILDLY AVTIVATED  (SOLDADURA DE ESTANO)"/>
    <n v="23271800"/>
    <n v="0"/>
    <n v="0"/>
    <n v="0"/>
    <n v="1"/>
    <n v="287965"/>
    <s v="UNIDAD"/>
    <m/>
  </r>
  <r>
    <x v="8"/>
    <s v="02-02-01-004-001"/>
    <n v="10"/>
    <s v="Materiales y suministros - Metales básicos"/>
    <s v="VARILLA COPPERWELD 2,40 X 5/8 TOTALMENTE COBRE CON CONECTOR"/>
    <n v="39121613"/>
    <n v="0"/>
    <n v="0"/>
    <n v="0"/>
    <n v="5"/>
    <n v="600000"/>
    <s v="UNIDAD"/>
    <m/>
  </r>
  <r>
    <x v="8"/>
    <s v="02-02-01-004-001"/>
    <n v="10"/>
    <s v="Materiales y suministros - Metales básicos"/>
    <s v="WIRE,NONELECTRICAL (ALAMBRE DE SEGURIDAD)"/>
    <n v="31152000"/>
    <n v="0"/>
    <n v="0"/>
    <n v="0"/>
    <n v="1"/>
    <n v="539122"/>
    <s v="UNIDAD"/>
    <m/>
  </r>
  <r>
    <x v="8"/>
    <s v="02-02-01-004-002"/>
    <n v="16"/>
    <s v="Materiales y suministros - Productos metálicos elaborados (excepto maquinaria y equipo)"/>
    <s v="BANDEJA DE SERVICIO ACERO INOXIDABLE"/>
    <n v="52151701"/>
    <n v="0"/>
    <n v="0"/>
    <n v="0"/>
    <n v="15"/>
    <n v="3000000"/>
    <s v="UNIDAD"/>
    <m/>
  </r>
  <r>
    <x v="8"/>
    <s v="02-02-01-004-002"/>
    <n v="16"/>
    <s v="Materiales y suministros - Productos metálicos elaborados (excepto maquinaria y equipo)"/>
    <s v="BANDEJAS"/>
    <n v="52152006"/>
    <n v="0"/>
    <n v="0"/>
    <n v="0"/>
    <n v="8"/>
    <n v="466960"/>
    <s v="UNIDAD"/>
    <m/>
  </r>
  <r>
    <x v="8"/>
    <s v="02-02-01-004-002"/>
    <n v="16"/>
    <s v="Materiales y suministros - Productos metálicos elaborados (excepto maquinaria y equipo)"/>
    <s v="BANDEJAS DE CAMARERO ANTIDESLIZANTE EN ALUMINIO"/>
    <n v="52151701"/>
    <n v="0"/>
    <n v="0"/>
    <n v="0"/>
    <n v="4"/>
    <n v="280000"/>
    <s v="UNIDAD"/>
    <m/>
  </r>
  <r>
    <x v="8"/>
    <s v="02-02-01-004-002"/>
    <n v="16"/>
    <s v="Materiales y suministros - Productos metálicos elaborados (excepto maquinaria y equipo)"/>
    <s v="BROCA SDS PLUS DE 10 PULGADAS PO 3/8"/>
    <n v="27112800"/>
    <n v="0"/>
    <n v="0"/>
    <n v="0"/>
    <n v="1"/>
    <n v="25000"/>
    <s v="UNIDAD"/>
    <m/>
  </r>
  <r>
    <x v="8"/>
    <s v="02-02-01-004-002"/>
    <n v="16"/>
    <s v="Materiales y suministros - Productos metálicos elaborados (excepto maquinaria y equipo)"/>
    <s v="BROCA SDS PLUS DE 6 PULGADAS POR 1/4"/>
    <n v="27112800"/>
    <n v="0"/>
    <n v="0"/>
    <n v="0"/>
    <n v="1"/>
    <n v="25000"/>
    <s v="UNIDAD"/>
    <m/>
  </r>
  <r>
    <x v="8"/>
    <s v="02-02-01-004-002"/>
    <n v="16"/>
    <s v="Materiales y suministros - Productos metálicos elaborados (excepto maquinaria y equipo)"/>
    <s v="BROCA SDS PLUS DE 6 PULGADAS POR 3/8"/>
    <n v="27112800"/>
    <n v="0"/>
    <n v="0"/>
    <n v="0"/>
    <n v="1"/>
    <n v="20000"/>
    <s v="UNIDAD"/>
    <m/>
  </r>
  <r>
    <x v="8"/>
    <s v="02-02-01-004-002"/>
    <n v="16"/>
    <s v="Materiales y suministros - Productos metálicos elaborados (excepto maquinaria y equipo)"/>
    <s v="BROCA SDS PLUS DE 6 PULGADAS POR 5/16"/>
    <n v="27112800"/>
    <n v="0"/>
    <n v="0"/>
    <n v="0"/>
    <n v="1"/>
    <n v="20000"/>
    <s v="UNIDAD"/>
    <m/>
  </r>
  <r>
    <x v="8"/>
    <s v="02-02-01-004-002"/>
    <n v="16"/>
    <s v="Materiales y suministros - Productos metálicos elaborados (excepto maquinaria y equipo)"/>
    <s v="CACEROLA MEDIANA"/>
    <n v="52151803"/>
    <n v="0"/>
    <n v="0"/>
    <n v="0"/>
    <n v="5"/>
    <n v="135850"/>
    <s v="UNIDAD"/>
    <m/>
  </r>
  <r>
    <x v="8"/>
    <s v="02-02-01-004-002"/>
    <n v="16"/>
    <s v="Materiales y suministros - Productos metálicos elaborados (excepto maquinaria y equipo)"/>
    <s v="CACEROLA PEQUEÑA  "/>
    <n v="52151803"/>
    <n v="0"/>
    <n v="0"/>
    <n v="0"/>
    <n v="20"/>
    <n v="491400"/>
    <s v="UNIDAD"/>
    <m/>
  </r>
  <r>
    <x v="8"/>
    <s v="02-02-01-004-002"/>
    <n v="16"/>
    <s v="Materiales y suministros - Productos metálicos elaborados (excepto maquinaria y equipo)"/>
    <s v="CADENA PARA CORTACETOS"/>
    <n v="27112006"/>
    <n v="0"/>
    <n v="0"/>
    <n v="0"/>
    <n v="2"/>
    <n v="120000"/>
    <s v="UNIDAD"/>
    <m/>
  </r>
  <r>
    <x v="8"/>
    <s v="02-02-01-004-002"/>
    <n v="16"/>
    <s v="Materiales y suministros - Productos metálicos elaborados (excepto maquinaria y equipo)"/>
    <s v="CADENA PARA MOTOSIERRA MS 170 "/>
    <n v="27112006"/>
    <n v="0"/>
    <n v="0"/>
    <n v="0"/>
    <n v="1"/>
    <n v="65000"/>
    <s v="UNIDAD"/>
    <m/>
  </r>
  <r>
    <x v="8"/>
    <s v="02-02-01-004-002"/>
    <n v="16"/>
    <s v="Materiales y suministros - Productos metálicos elaborados (excepto maquinaria y equipo)"/>
    <s v="CADENA PARA MOTOSIERRA MS 660"/>
    <n v="27112006"/>
    <n v="0"/>
    <n v="0"/>
    <n v="0"/>
    <n v="2"/>
    <n v="150000"/>
    <s v="UNIDAD"/>
    <m/>
  </r>
  <r>
    <x v="8"/>
    <s v="02-02-01-004-002"/>
    <n v="16"/>
    <s v="Materiales y suministros - Productos metálicos elaborados (excepto maquinaria y equipo)"/>
    <s v="CADENA PARA MOTOSIERRA MS-180"/>
    <n v="27112006"/>
    <n v="0"/>
    <n v="0"/>
    <n v="0"/>
    <n v="2"/>
    <n v="140000"/>
    <s v="UNIDAD"/>
    <m/>
  </r>
  <r>
    <x v="8"/>
    <s v="02-02-01-004-002"/>
    <n v="16"/>
    <s v="Materiales y suministros - Productos metálicos elaborados (excepto maquinaria y equipo)"/>
    <s v="CALDERO 44 CMS"/>
    <n v="52151807"/>
    <n v="0"/>
    <n v="0"/>
    <n v="0"/>
    <n v="5"/>
    <n v="609895"/>
    <s v="UNIDAD"/>
    <m/>
  </r>
  <r>
    <x v="8"/>
    <s v="02-02-01-004-002"/>
    <n v="10"/>
    <s v="Materiales y suministros - Productos metálicos elaborados (excepto maquinaria y equipo)"/>
    <s v="CAULKING GUN (PISTOLA DE CALAFATEO)"/>
    <n v="27112906"/>
    <n v="0"/>
    <n v="0"/>
    <n v="0"/>
    <n v="1"/>
    <n v="36808"/>
    <s v="UNIDAD"/>
    <m/>
  </r>
  <r>
    <x v="8"/>
    <s v="02-02-01-004-002"/>
    <n v="16"/>
    <s v="Materiales y suministros - Productos metálicos elaborados (excepto maquinaria y equipo)"/>
    <s v="CINCEL SDS PLUS 8 PULGADAS"/>
    <n v="27111500"/>
    <n v="0"/>
    <n v="0"/>
    <n v="0"/>
    <n v="1"/>
    <n v="30000"/>
    <s v="UNIDAD"/>
    <m/>
  </r>
  <r>
    <x v="8"/>
    <s v="02-02-01-004-002"/>
    <n v="10"/>
    <s v="Materiales y suministros - Productos metálicos elaborados (excepto maquinaria y equipo)"/>
    <s v="CINTA BANDIT 5/8"/>
    <n v="31201521"/>
    <n v="0"/>
    <n v="0"/>
    <n v="0"/>
    <n v="1"/>
    <n v="58090"/>
    <s v="UNIDAD"/>
    <m/>
  </r>
  <r>
    <x v="8"/>
    <s v="02-02-01-004-002"/>
    <n v="10"/>
    <s v="Materiales y suministros - Productos metálicos elaborados (excepto maquinaria y equipo)"/>
    <s v="CLAVOS PARA HERRAR EQUINOS BELLOTA(CAJA CLAVOS DE 54 MM. DE LARGO X 150 UNIDADES)."/>
    <n v="42121600"/>
    <n v="0"/>
    <n v="0"/>
    <n v="0"/>
    <n v="40"/>
    <n v="1500000"/>
    <s v="UNIDAD"/>
    <m/>
  </r>
  <r>
    <x v="8"/>
    <s v="02-02-01-004-002"/>
    <n v="16"/>
    <s v="Materiales y suministros - Productos metálicos elaborados (excepto maquinaria y equipo)"/>
    <s v="CODO GUADAÑAS FS280"/>
    <n v="27112006"/>
    <n v="0"/>
    <n v="0"/>
    <n v="0"/>
    <n v="2"/>
    <n v="500000"/>
    <s v="UNIDAD"/>
    <m/>
  </r>
  <r>
    <x v="8"/>
    <s v="02-02-01-004-002"/>
    <n v="10"/>
    <s v="Materiales y suministros - Productos metálicos elaborados (excepto maquinaria y equipo)"/>
    <s v="CONCERTINA TIPO MILITAR 6MM   "/>
    <n v="30264700"/>
    <n v="0"/>
    <n v="0"/>
    <n v="0"/>
    <n v="100"/>
    <n v="8300000"/>
    <s v="UNIDAD"/>
    <m/>
  </r>
  <r>
    <x v="8"/>
    <s v="02-02-01-004-002"/>
    <n v="10"/>
    <s v="Materiales y suministros - Productos metálicos elaborados (excepto maquinaria y equipo)"/>
    <s v="CORTA UÑAS PARA CANINO ESTILO ALICATE"/>
    <n v="42121600"/>
    <n v="0"/>
    <n v="0"/>
    <n v="0"/>
    <n v="1"/>
    <n v="35500"/>
    <s v="UNIDAD"/>
    <m/>
  </r>
  <r>
    <x v="8"/>
    <s v="02-02-01-004-002"/>
    <n v="16"/>
    <s v="Materiales y suministros - Productos metálicos elaborados (excepto maquinaria y equipo)"/>
    <s v="CORTATUBO PARA REFRIGERACION DE 1/4 A 3/4"/>
    <n v="27111700"/>
    <n v="0"/>
    <n v="0"/>
    <n v="0"/>
    <n v="1"/>
    <n v="170000"/>
    <s v="UNIDAD"/>
    <m/>
  </r>
  <r>
    <x v="8"/>
    <s v="02-02-01-004-002"/>
    <n v="16"/>
    <s v="Materiales y suministros - Productos metálicos elaborados (excepto maquinaria y equipo)"/>
    <s v="CORTATUBO PARA REFRIGERACION DE 1/8 A 5/8"/>
    <n v="27111700"/>
    <n v="0"/>
    <n v="0"/>
    <n v="0"/>
    <n v="1"/>
    <n v="85000"/>
    <s v="UNIDAD"/>
    <m/>
  </r>
  <r>
    <x v="8"/>
    <s v="02-02-01-004-002"/>
    <n v="16"/>
    <s v="Materiales y suministros - Productos metálicos elaborados (excepto maquinaria y equipo)"/>
    <s v="CUCHARA ESPUMADERA"/>
    <n v="52151636"/>
    <n v="0"/>
    <n v="0"/>
    <n v="0"/>
    <n v="6"/>
    <n v="131820"/>
    <s v="UNIDAD"/>
    <m/>
  </r>
  <r>
    <x v="8"/>
    <s v="02-02-01-004-002"/>
    <n v="16"/>
    <s v="Materiales y suministros - Productos metálicos elaborados (excepto maquinaria y equipo)"/>
    <s v="CUCHARONES SOPA"/>
    <n v="52151636"/>
    <n v="0"/>
    <n v="0"/>
    <n v="0"/>
    <n v="4"/>
    <n v="87880"/>
    <s v="UNIDAD"/>
    <m/>
  </r>
  <r>
    <x v="8"/>
    <s v="02-02-01-004-002"/>
    <n v="16"/>
    <s v="Materiales y suministros - Productos metálicos elaborados (excepto maquinaria y equipo)"/>
    <s v="CUCHILLA DE CORTE GUADAÑAS FS280"/>
    <n v="27112006"/>
    <n v="0"/>
    <n v="0"/>
    <n v="0"/>
    <n v="15"/>
    <n v="525000"/>
    <s v="UNIDAD"/>
    <m/>
  </r>
  <r>
    <x v="8"/>
    <s v="02-02-01-004-002"/>
    <n v="16"/>
    <s v="Materiales y suministros - Productos metálicos elaborados (excepto maquinaria y equipo)"/>
    <s v="CUCHILLO 8&quot; PARA CARNE"/>
    <n v="52151702"/>
    <n v="0"/>
    <n v="0"/>
    <n v="0"/>
    <n v="9"/>
    <n v="361530"/>
    <s v="UNIDAD"/>
    <m/>
  </r>
  <r>
    <x v="8"/>
    <s v="02-02-01-004-002"/>
    <n v="16"/>
    <s v="Materiales y suministros - Productos metálicos elaborados (excepto maquinaria y equipo)"/>
    <s v="CUCHILLO COCINA 20 CMS"/>
    <n v="52151702"/>
    <n v="0"/>
    <n v="0"/>
    <n v="0"/>
    <n v="10"/>
    <n v="518700"/>
    <s v="UNIDAD"/>
    <m/>
  </r>
  <r>
    <x v="8"/>
    <s v="02-02-01-004-002"/>
    <n v="16"/>
    <s v="Materiales y suministros - Productos metálicos elaborados (excepto maquinaria y equipo)"/>
    <s v="CUCHILLO PARA LEGUMBRE 3&quot;"/>
    <n v="52151702"/>
    <n v="0"/>
    <n v="0"/>
    <n v="0"/>
    <n v="6"/>
    <n v="358020"/>
    <s v="UNIDAD"/>
    <m/>
  </r>
  <r>
    <x v="8"/>
    <s v="02-02-01-004-002"/>
    <n v="10"/>
    <s v="Materiales y suministros - Productos metálicos elaborados (excepto maquinaria y equipo)"/>
    <s v="DESCALLADOR DE OJO PARA CASCOS"/>
    <n v="42121600"/>
    <n v="0"/>
    <n v="0"/>
    <n v="0"/>
    <n v="2"/>
    <n v="60000"/>
    <s v="UNIDAD"/>
    <m/>
  </r>
  <r>
    <x v="8"/>
    <s v="02-02-01-004-002"/>
    <n v="16"/>
    <s v="Materiales y suministros - Productos metálicos elaborados (excepto maquinaria y equipo)"/>
    <s v="DESCORCHADOR ACCESORIO DE VINOS"/>
    <n v="48101815"/>
    <n v="0"/>
    <n v="0"/>
    <n v="0"/>
    <n v="5"/>
    <n v="125000"/>
    <s v="UNIDAD"/>
    <m/>
  </r>
  <r>
    <x v="8"/>
    <s v="02-02-01-004-002"/>
    <n v="16"/>
    <s v="Materiales y suministros - Productos metálicos elaborados (excepto maquinaria y equipo)"/>
    <s v="DESTORNILLADOR ESTRELLA PHILLIPS DE 1/4 POR 10 PULGADAS"/>
    <n v="27111700"/>
    <n v="0"/>
    <n v="0"/>
    <n v="0"/>
    <n v="1"/>
    <n v="32000"/>
    <s v="UNIDAD"/>
    <m/>
  </r>
  <r>
    <x v="8"/>
    <s v="02-02-01-004-002"/>
    <n v="16"/>
    <s v="Materiales y suministros - Productos metálicos elaborados (excepto maquinaria y equipo)"/>
    <s v="DESTORNILLADOR ESTRELLA PHILLIPS DE 1/4 POR 6 PULGADAS"/>
    <n v="27111700"/>
    <n v="0"/>
    <n v="0"/>
    <n v="0"/>
    <n v="1"/>
    <n v="15000"/>
    <s v="UNIDAD"/>
    <m/>
  </r>
  <r>
    <x v="8"/>
    <s v="02-02-01-004-002"/>
    <n v="10"/>
    <s v="Materiales y suministros - Productos metálicos elaborados (excepto maquinaria y equipo)"/>
    <s v="ELECTRODOS PARA SOLDAR REF 6013 X 1/8&quot;"/>
    <n v="23271812"/>
    <n v="0"/>
    <n v="0"/>
    <n v="0"/>
    <n v="5"/>
    <n v="550000"/>
    <s v="UNIDAD"/>
    <m/>
  </r>
  <r>
    <x v="8"/>
    <s v="02-02-01-004-002"/>
    <n v="16"/>
    <s v="Materiales y suministros - Productos metálicos elaborados (excepto maquinaria y equipo)"/>
    <s v="ESCALERA DE ALUMINIO TIPO TIJERA 4 PASOS "/>
    <n v="27112800"/>
    <n v="0"/>
    <n v="0"/>
    <n v="0"/>
    <n v="1"/>
    <n v="200000"/>
    <s v="UNIDAD"/>
    <m/>
  </r>
  <r>
    <x v="8"/>
    <s v="02-02-01-004-002"/>
    <n v="16"/>
    <s v="Materiales y suministros - Productos metálicos elaborados (excepto maquinaria y equipo)"/>
    <s v="ESPONJILLA "/>
    <n v="47121803"/>
    <n v="0"/>
    <n v="0"/>
    <n v="0"/>
    <n v="50"/>
    <n v="14100"/>
    <s v="UNIDAD"/>
    <m/>
  </r>
  <r>
    <x v="8"/>
    <s v="02-02-01-004-002"/>
    <n v="16"/>
    <s v="Materiales y suministros - Productos metálicos elaborados (excepto maquinaria y equipo)"/>
    <s v="ESPONJILLA "/>
    <n v="47121803"/>
    <n v="0"/>
    <n v="0"/>
    <n v="0"/>
    <n v="25"/>
    <n v="2525"/>
    <s v="UNIDAD"/>
    <m/>
  </r>
  <r>
    <x v="8"/>
    <s v="02-02-01-004-002"/>
    <n v="10"/>
    <s v="Materiales y suministros - Productos metálicos elaborados (excepto maquinaria y equipo)"/>
    <s v="GRAPAS PARA EQUINO X CAJA DE 1000G DE 1 1/4&quot; X 9"/>
    <n v="42121600"/>
    <n v="0"/>
    <n v="0"/>
    <n v="0"/>
    <n v="5"/>
    <n v="50000"/>
    <s v="UNIDAD"/>
    <m/>
  </r>
  <r>
    <x v="8"/>
    <s v="02-02-01-004-002"/>
    <n v="10"/>
    <s v="Materiales y suministros - Productos metálicos elaborados (excepto maquinaria y equipo)"/>
    <s v="HEBILLAS PARA CINTA BANDIT 5/8"/>
    <n v="53141504"/>
    <n v="0"/>
    <n v="0"/>
    <n v="0"/>
    <n v="50"/>
    <n v="25000"/>
    <s v="UNIDAD"/>
    <m/>
  </r>
  <r>
    <x v="8"/>
    <s v="02-02-01-004-002"/>
    <n v="10"/>
    <s v="Materiales y suministros - Productos metálicos elaborados (excepto maquinaria y equipo)"/>
    <s v="HERRADURAS FINAS PLANAS CON PUNTA X 4 UNDS. TALLA -26-27-28-29-30 TIPO CRIOLLA."/>
    <n v="10141503"/>
    <n v="0"/>
    <n v="0"/>
    <n v="0"/>
    <n v="70"/>
    <n v="1693790"/>
    <s v="UNIDAD"/>
    <m/>
  </r>
  <r>
    <x v="8"/>
    <s v="02-02-01-004-002"/>
    <n v="16"/>
    <s v="Materiales y suministros - Productos metálicos elaborados (excepto maquinaria y equipo)"/>
    <s v="JUEGO DE 12 PUNTAS PHILLIPS P2"/>
    <n v="27111700"/>
    <n v="0"/>
    <n v="0"/>
    <n v="0"/>
    <n v="1"/>
    <n v="18000"/>
    <s v="UNIDAD"/>
    <m/>
  </r>
  <r>
    <x v="8"/>
    <s v="02-02-01-004-002"/>
    <n v="10"/>
    <s v="Materiales y suministros - Productos metálicos elaborados (excepto maquinaria y equipo)"/>
    <s v="JUEGO DE DESTORNILLADORES 75 PZS"/>
    <n v="27111728"/>
    <n v="0"/>
    <n v="0"/>
    <n v="0"/>
    <n v="1"/>
    <n v="340000"/>
    <s v="UNIDAD"/>
    <m/>
  </r>
  <r>
    <x v="8"/>
    <s v="02-02-01-004-002"/>
    <n v="10"/>
    <s v="Materiales y suministros - Productos metálicos elaborados (excepto maquinaria y equipo)"/>
    <s v="KIT DE HERRAMIENTAS PARA COMPUTADORAS DE 55 PIEZAS"/>
    <n v="27113203"/>
    <n v="0"/>
    <n v="0"/>
    <n v="0"/>
    <n v="1"/>
    <n v="630000"/>
    <s v="UNIDAD"/>
    <m/>
  </r>
  <r>
    <x v="8"/>
    <s v="02-02-01-004-002"/>
    <n v="16"/>
    <s v="Materiales y suministros - Productos metálicos elaborados (excepto maquinaria y equipo)"/>
    <s v="KIT LLAVE BOCAFIJA DE 1/4 A 3/4"/>
    <n v="27111700"/>
    <n v="0"/>
    <n v="0"/>
    <n v="0"/>
    <n v="1"/>
    <n v="60000"/>
    <s v="UNIDAD"/>
    <m/>
  </r>
  <r>
    <x v="8"/>
    <s v="02-02-01-004-002"/>
    <n v="16"/>
    <s v="Materiales y suministros - Productos metálicos elaborados (excepto maquinaria y equipo)"/>
    <s v="KIT LLAVE BRISTOL DE 1,5 A 10MM"/>
    <n v="27111700"/>
    <n v="0"/>
    <n v="0"/>
    <n v="0"/>
    <n v="1"/>
    <n v="35000"/>
    <s v="UNIDAD"/>
    <m/>
  </r>
  <r>
    <x v="8"/>
    <s v="02-02-01-004-002"/>
    <n v="16"/>
    <s v="Materiales y suministros - Productos metálicos elaborados (excepto maquinaria y equipo)"/>
    <s v="KIT LLAVE BRISTOL DE 1/16 A 3/8 "/>
    <n v="27111700"/>
    <n v="0"/>
    <n v="0"/>
    <n v="0"/>
    <n v="1"/>
    <n v="35000"/>
    <s v="UNIDAD"/>
    <m/>
  </r>
  <r>
    <x v="8"/>
    <s v="02-02-01-004-002"/>
    <n v="16"/>
    <s v="Materiales y suministros - Productos metálicos elaborados (excepto maquinaria y equipo)"/>
    <s v="KIT MANGUERAS DE MANOMETRO PARA REFRIGERACION"/>
    <n v="40142000"/>
    <n v="0"/>
    <n v="0"/>
    <n v="0"/>
    <n v="1"/>
    <n v="210000"/>
    <s v="UNIDAD"/>
    <m/>
  </r>
  <r>
    <x v="8"/>
    <s v="02-02-01-004-002"/>
    <n v="10"/>
    <s v="Materiales y suministros - Productos metálicos elaborados (excepto maquinaria y equipo)"/>
    <s v="LIMA ESCOFINA PARA CASCOS"/>
    <n v="42121515"/>
    <n v="0"/>
    <n v="0"/>
    <n v="0"/>
    <n v="2"/>
    <n v="170000"/>
    <s v="UNIDAD"/>
    <m/>
  </r>
  <r>
    <x v="8"/>
    <s v="02-02-01-004-002"/>
    <n v="10"/>
    <s v="Materiales y suministros - Productos metálicos elaborados (excepto maquinaria y equipo)"/>
    <s v="LIMA PARA AFILAR "/>
    <n v="42121515"/>
    <n v="0"/>
    <n v="0"/>
    <n v="0"/>
    <n v="5"/>
    <n v="19835"/>
    <s v="UNIDAD"/>
    <m/>
  </r>
  <r>
    <x v="8"/>
    <s v="02-02-01-004-002"/>
    <n v="16"/>
    <s v="Materiales y suministros - Productos metálicos elaborados (excepto maquinaria y equipo)"/>
    <s v="LLAVE ALEMANA DE 12 PULGAS"/>
    <n v="27111700"/>
    <n v="0"/>
    <n v="0"/>
    <n v="0"/>
    <n v="6"/>
    <n v="120000"/>
    <s v="UNIDAD"/>
    <m/>
  </r>
  <r>
    <x v="8"/>
    <s v="02-02-01-004-002"/>
    <n v="16"/>
    <s v="Materiales y suministros - Productos metálicos elaborados (excepto maquinaria y equipo)"/>
    <s v="MACETA DE 4 LIBRAS"/>
    <n v="27111500"/>
    <n v="0"/>
    <n v="0"/>
    <n v="0"/>
    <n v="3"/>
    <n v="210000"/>
    <s v="UNIDAD"/>
    <m/>
  </r>
  <r>
    <x v="8"/>
    <s v="02-02-01-004-002"/>
    <n v="16"/>
    <s v="Materiales y suministros - Productos metálicos elaborados (excepto maquinaria y equipo)"/>
    <s v="MANDOLINA"/>
    <n v="52151626"/>
    <n v="0"/>
    <n v="0"/>
    <n v="0"/>
    <n v="2"/>
    <n v="207740"/>
    <s v="UNIDAD"/>
    <m/>
  </r>
  <r>
    <x v="8"/>
    <s v="02-02-01-004-002"/>
    <n v="10"/>
    <s v="Materiales y suministros - Productos metálicos elaborados (excepto maquinaria y equipo)"/>
    <s v="MARMITA"/>
    <n v="48101510"/>
    <n v="0"/>
    <n v="0"/>
    <n v="0"/>
    <n v="2"/>
    <n v="16000000"/>
    <s v="UNIDAD"/>
    <m/>
  </r>
  <r>
    <x v="8"/>
    <s v="02-02-01-004-002"/>
    <n v="10"/>
    <s v="Materiales y suministros - Productos metálicos elaborados (excepto maquinaria y equipo)"/>
    <s v="MARTILLO PARA CERCAR POTRERO EQUINO NO. 29"/>
    <n v="27111602"/>
    <n v="0"/>
    <n v="0"/>
    <n v="0"/>
    <n v="1"/>
    <n v="23800"/>
    <s v="UNIDAD"/>
    <m/>
  </r>
  <r>
    <x v="8"/>
    <s v="02-02-01-004-002"/>
    <n v="10"/>
    <s v="Materiales y suministros - Productos metálicos elaborados (excepto maquinaria y equipo)"/>
    <s v="MARTILLO PARA HERRAR NO. 18"/>
    <n v="27111602"/>
    <n v="0"/>
    <n v="0"/>
    <n v="0"/>
    <n v="2"/>
    <n v="66000"/>
    <s v="UNIDAD"/>
    <m/>
  </r>
  <r>
    <x v="8"/>
    <s v="02-02-01-004-002"/>
    <n v="16"/>
    <s v="Materiales y suministros - Productos metálicos elaborados (excepto maquinaria y equipo)"/>
    <s v="MATERIALES Y SUMINISTROS PLOMERIA"/>
    <n v="40141700"/>
    <n v="0"/>
    <n v="0"/>
    <n v="0"/>
    <n v="1"/>
    <n v="12000000"/>
    <n v="0"/>
    <m/>
  </r>
  <r>
    <x v="8"/>
    <s v="02-02-01-004-002"/>
    <n v="10"/>
    <s v="Materiales y suministros - Productos metálicos elaborados (excepto maquinaria y equipo)"/>
    <s v="MULTIPLICADOR DE FUERZA CAMION"/>
    <n v="27111600"/>
    <n v="0"/>
    <n v="0"/>
    <n v="0"/>
    <n v="1"/>
    <n v="600000"/>
    <s v="UNIDAD"/>
    <m/>
  </r>
  <r>
    <x v="8"/>
    <s v="02-02-01-004-002"/>
    <n v="16"/>
    <s v="Materiales y suministros - Productos metálicos elaborados (excepto maquinaria y equipo)"/>
    <s v="OLLA A PRESION 25 LITROS"/>
    <n v="52151808"/>
    <n v="0"/>
    <n v="0"/>
    <n v="0"/>
    <n v="4"/>
    <n v="2495480"/>
    <s v="UNIDAD"/>
    <m/>
  </r>
  <r>
    <x v="8"/>
    <s v="02-02-01-004-002"/>
    <n v="16"/>
    <s v="Materiales y suministros - Productos metálicos elaborados (excepto maquinaria y equipo)"/>
    <s v="OLLA ACERO CON TAPA"/>
    <n v="52151807"/>
    <n v="0"/>
    <n v="0"/>
    <n v="0"/>
    <n v="4"/>
    <n v="379080"/>
    <s v="UNIDAD"/>
    <m/>
  </r>
  <r>
    <x v="8"/>
    <s v="02-02-01-004-002"/>
    <n v="16"/>
    <s v="Materiales y suministros - Productos metálicos elaborados (excepto maquinaria y equipo)"/>
    <s v="OLLA CALDERO 113 LTS"/>
    <n v="52151807"/>
    <n v="0"/>
    <n v="0"/>
    <n v="0"/>
    <n v="2"/>
    <n v="1110044"/>
    <s v="UNIDAD"/>
    <m/>
  </r>
  <r>
    <x v="8"/>
    <s v="02-02-01-004-002"/>
    <n v="16"/>
    <s v="Materiales y suministros - Productos metálicos elaborados (excepto maquinaria y equipo)"/>
    <s v="OLLA CALDERO 32 CMS"/>
    <n v="52151807"/>
    <n v="0"/>
    <n v="0"/>
    <n v="0"/>
    <n v="6"/>
    <n v="576420"/>
    <s v="UNIDAD"/>
    <m/>
  </r>
  <r>
    <x v="8"/>
    <s v="02-02-01-004-002"/>
    <n v="16"/>
    <s v="Materiales y suministros - Productos metálicos elaborados (excepto maquinaria y equipo)"/>
    <s v="OLLA CALDERO 36 CMS"/>
    <n v="52151807"/>
    <n v="0"/>
    <n v="0"/>
    <n v="0"/>
    <n v="5"/>
    <n v="568750"/>
    <s v="UNIDAD"/>
    <m/>
  </r>
  <r>
    <x v="8"/>
    <s v="02-02-01-004-002"/>
    <n v="16"/>
    <s v="Materiales y suministros - Productos metálicos elaborados (excepto maquinaria y equipo)"/>
    <s v="OLLA CALDERO 50 X 30 CM"/>
    <n v="52151807"/>
    <n v="0"/>
    <n v="0"/>
    <n v="0"/>
    <n v="3"/>
    <n v="1024800"/>
    <s v="UNIDAD"/>
    <m/>
  </r>
  <r>
    <x v="8"/>
    <s v="02-02-01-004-002"/>
    <n v="16"/>
    <s v="Materiales y suministros - Productos metálicos elaborados (excepto maquinaria y equipo)"/>
    <s v="OLLA CALDERO PROFESIONAL 94 LTS"/>
    <n v="52151807"/>
    <n v="0"/>
    <n v="0"/>
    <n v="0"/>
    <n v="2"/>
    <n v="723138"/>
    <s v="UNIDAD"/>
    <m/>
  </r>
  <r>
    <x v="8"/>
    <s v="02-02-01-004-002"/>
    <n v="16"/>
    <s v="Materiales y suministros - Productos metálicos elaborados (excepto maquinaria y equipo)"/>
    <s v="OLLETA CHOCOLATERA "/>
    <n v="52152008"/>
    <n v="0"/>
    <n v="0"/>
    <n v="0"/>
    <n v="6"/>
    <n v="186420"/>
    <s v="UNIDAD"/>
    <m/>
  </r>
  <r>
    <x v="8"/>
    <s v="02-02-01-004-002"/>
    <n v="16"/>
    <s v="Materiales y suministros - Productos metálicos elaborados (excepto maquinaria y equipo)"/>
    <s v="PALA DE COCINA"/>
    <n v="52151616"/>
    <n v="0"/>
    <n v="0"/>
    <n v="0"/>
    <n v="6"/>
    <n v="155220"/>
    <s v="UNIDAD"/>
    <m/>
  </r>
  <r>
    <x v="8"/>
    <s v="02-02-01-004-002"/>
    <n v="10"/>
    <s v="Materiales y suministros - Productos metálicos elaborados (excepto maquinaria y equipo)"/>
    <s v="PINZA PONCHADORA TERMINALES "/>
    <n v="23301501"/>
    <n v="0"/>
    <n v="0"/>
    <n v="0"/>
    <n v="1"/>
    <n v="600000"/>
    <s v="UNIDAD"/>
    <m/>
  </r>
  <r>
    <x v="8"/>
    <s v="02-02-01-004-002"/>
    <n v="16"/>
    <s v="Materiales y suministros - Productos metálicos elaborados (excepto maquinaria y equipo)"/>
    <s v="PINZAS "/>
    <n v="52151611"/>
    <n v="0"/>
    <n v="0"/>
    <n v="0"/>
    <n v="12"/>
    <n v="60840"/>
    <s v="UNIDAD"/>
    <m/>
  </r>
  <r>
    <x v="8"/>
    <s v="02-02-01-004-002"/>
    <n v="16"/>
    <s v="Materiales y suministros - Productos metálicos elaborados (excepto maquinaria y equipo)"/>
    <s v="PINZAS VOLTIPERIMETRICA"/>
    <n v="27111500"/>
    <n v="0"/>
    <n v="0"/>
    <n v="0"/>
    <n v="1"/>
    <n v="190000"/>
    <s v="UNIDAD"/>
    <m/>
  </r>
  <r>
    <x v="8"/>
    <s v="02-02-01-004-002"/>
    <n v="10"/>
    <s v="Materiales y suministros - Productos metálicos elaborados (excepto maquinaria y equipo)"/>
    <s v="PONCHADORA CONECTORES RJ 45 Y 11"/>
    <n v="27112105"/>
    <n v="0"/>
    <n v="0"/>
    <n v="0"/>
    <n v="2"/>
    <n v="460000"/>
    <s v="UNIDAD"/>
    <m/>
  </r>
  <r>
    <x v="8"/>
    <s v="02-02-01-004-002"/>
    <n v="10"/>
    <s v="Materiales y suministros - Productos metálicos elaborados (excepto maquinaria y equipo)"/>
    <s v="PUNTILLA PARA EQUINO POR LIBRA 1 1/2"/>
    <n v="31162011"/>
    <n v="0"/>
    <n v="0"/>
    <n v="0"/>
    <n v="2"/>
    <n v="11900"/>
    <s v="UNIDAD"/>
    <m/>
  </r>
  <r>
    <x v="8"/>
    <s v="02-02-01-004-002"/>
    <n v="16"/>
    <s v="Materiales y suministros - Productos metálicos elaborados (excepto maquinaria y equipo)"/>
    <s v="RALLADOR"/>
    <n v="52151603"/>
    <n v="0"/>
    <n v="0"/>
    <n v="0"/>
    <n v="5"/>
    <n v="195000"/>
    <s v="UNIDAD"/>
    <m/>
  </r>
  <r>
    <x v="8"/>
    <s v="02-02-01-004-002"/>
    <n v="10"/>
    <s v="Materiales y suministros - Productos metálicos elaborados (excepto maquinaria y equipo)"/>
    <s v="RASTRILLO"/>
    <n v="27112033"/>
    <n v="0"/>
    <n v="0"/>
    <n v="0"/>
    <n v="250"/>
    <n v="949000"/>
    <s v="UNIDAD"/>
    <m/>
  </r>
  <r>
    <x v="8"/>
    <s v="02-02-01-004-002"/>
    <n v="10"/>
    <s v="Materiales y suministros - Productos metálicos elaborados (excepto maquinaria y equipo)"/>
    <s v="RASTRILLO"/>
    <n v="27112033"/>
    <n v="0"/>
    <n v="0"/>
    <n v="0"/>
    <n v="710"/>
    <n v="2840000"/>
    <s v="UNIDAD"/>
    <m/>
  </r>
  <r>
    <x v="8"/>
    <s v="02-02-01-004-002"/>
    <n v="16"/>
    <s v="Materiales y suministros - Productos metálicos elaborados (excepto maquinaria y equipo)"/>
    <s v="SAMOVAR RECTANGULAR"/>
    <n v="52151810"/>
    <n v="0"/>
    <n v="0"/>
    <n v="0"/>
    <n v="4"/>
    <n v="2444000"/>
    <s v="UNIDAD"/>
    <m/>
  </r>
  <r>
    <x v="8"/>
    <s v="02-02-01-004-002"/>
    <n v="16"/>
    <s v="Materiales y suministros - Productos metálicos elaborados (excepto maquinaria y equipo)"/>
    <s v="SAMOVAR REDONDO"/>
    <n v="52151810"/>
    <n v="0"/>
    <n v="0"/>
    <n v="0"/>
    <n v="4"/>
    <n v="1274000"/>
    <s v="UNIDAD"/>
    <m/>
  </r>
  <r>
    <x v="8"/>
    <s v="02-02-01-004-002"/>
    <n v="10"/>
    <s v="Materiales y suministros - Productos metálicos elaborados (excepto maquinaria y equipo)"/>
    <s v="SEÑALIZACION VIAL"/>
    <n v="55121700"/>
    <n v="0"/>
    <n v="0"/>
    <n v="0"/>
    <n v="1"/>
    <n v="15000000"/>
    <s v="UNIDAD"/>
    <m/>
  </r>
  <r>
    <x v="8"/>
    <s v="02-02-01-004-002"/>
    <n v="10"/>
    <s v="Materiales y suministros - Productos metálicos elaborados (excepto maquinaria y equipo)"/>
    <s v="SOPORTE DE TECHO PARA VIDEO BEAM"/>
    <n v="56101710"/>
    <n v="0"/>
    <n v="0"/>
    <n v="0"/>
    <n v="1"/>
    <n v="130000"/>
    <s v="UNIDAD"/>
    <m/>
  </r>
  <r>
    <x v="8"/>
    <s v="02-02-01-004-002"/>
    <n v="10"/>
    <s v="Materiales y suministros - Productos metálicos elaborados (excepto maquinaria y equipo)"/>
    <s v="STONE,SHARPENING (EQUIPO PARA AFILAR)"/>
    <n v="27111908"/>
    <n v="0"/>
    <n v="0"/>
    <n v="0"/>
    <n v="1"/>
    <n v="155891"/>
    <s v="UNIDAD"/>
    <m/>
  </r>
  <r>
    <x v="8"/>
    <s v="02-02-01-004-002"/>
    <n v="16"/>
    <s v="Materiales y suministros - Productos metálicos elaborados (excepto maquinaria y equipo)"/>
    <s v="TABLAS DE CORTE"/>
    <n v="52151606"/>
    <n v="0"/>
    <n v="0"/>
    <n v="0"/>
    <n v="6"/>
    <n v="468000"/>
    <s v="UNIDAD"/>
    <m/>
  </r>
  <r>
    <x v="8"/>
    <s v="02-02-01-004-002"/>
    <n v="10"/>
    <s v="Materiales y suministros - Productos metálicos elaborados (excepto maquinaria y equipo)"/>
    <s v="TENAZA REMACHADOR PARA CLAVOS EN CASCOS"/>
    <n v="27111525"/>
    <n v="0"/>
    <n v="0"/>
    <n v="0"/>
    <n v="1"/>
    <n v="180000"/>
    <s v="UNIDAD"/>
    <m/>
  </r>
  <r>
    <x v="8"/>
    <s v="02-02-01-004-002"/>
    <n v="10"/>
    <s v="Materiales y suministros - Productos metálicos elaborados (excepto maquinaria y equipo)"/>
    <s v="TENAZA SACA CLAVOS "/>
    <n v="27111525"/>
    <n v="0"/>
    <n v="0"/>
    <n v="0"/>
    <n v="1"/>
    <n v="70000"/>
    <s v="UNIDAD"/>
    <m/>
  </r>
  <r>
    <x v="8"/>
    <s v="02-02-01-004-002"/>
    <n v="10"/>
    <s v="Materiales y suministros - Productos metálicos elaborados (excepto maquinaria y equipo)"/>
    <s v="TIJERA PARA BALONAR EQUINOS FINA EN ACERO"/>
    <n v="44121618"/>
    <n v="0"/>
    <n v="0"/>
    <n v="0"/>
    <n v="1"/>
    <n v="38600"/>
    <s v="UNIDAD"/>
    <m/>
  </r>
  <r>
    <x v="8"/>
    <s v="02-02-01-004-002"/>
    <n v="16"/>
    <s v="Materiales y suministros - Productos metálicos elaborados (excepto maquinaria y equipo)"/>
    <s v="TIJERAS CORTALAMINA"/>
    <n v="27111700"/>
    <n v="0"/>
    <n v="0"/>
    <n v="0"/>
    <n v="1"/>
    <n v="15000"/>
    <s v="UNIDAD"/>
    <m/>
  </r>
  <r>
    <x v="8"/>
    <s v="02-02-01-004-002"/>
    <n v="16"/>
    <s v="Materiales y suministros - Productos metálicos elaborados (excepto maquinaria y equipo)"/>
    <s v="TORTILLERA"/>
    <n v="52151907"/>
    <n v="0"/>
    <n v="0"/>
    <n v="0"/>
    <n v="2"/>
    <n v="122616"/>
    <s v="UNIDAD"/>
    <m/>
  </r>
  <r>
    <x v="8"/>
    <s v="02-02-01-004-002"/>
    <n v="16"/>
    <s v="Materiales y suministros - Productos metálicos elaborados (excepto maquinaria y equipo)"/>
    <s v="TUBO EXTENSION ALUMINIO PARA ASPIRADORA Y NASA"/>
    <n v="49241700"/>
    <n v="0"/>
    <n v="0"/>
    <n v="0"/>
    <n v="3"/>
    <n v="165000"/>
    <s v="UNIDAD"/>
    <m/>
  </r>
  <r>
    <x v="8"/>
    <s v="02-02-01-004-002"/>
    <n v="16"/>
    <s v="Materiales y suministros - Productos metálicos elaborados (excepto maquinaria y equipo)"/>
    <s v="WOK MEDIANO"/>
    <n v="52151805"/>
    <n v="0"/>
    <n v="0"/>
    <n v="0"/>
    <n v="4"/>
    <n v="342680"/>
    <s v="UNIDAD"/>
    <m/>
  </r>
  <r>
    <x v="8"/>
    <s v="02-02-01-004-002"/>
    <n v="16"/>
    <s v="Materiales y suministros - Productos metálicos elaborados (excepto maquinaria y equipo)"/>
    <s v="YOYO DE CORTE GUADAÑAS FS280"/>
    <n v="27112006"/>
    <n v="0"/>
    <n v="0"/>
    <n v="0"/>
    <n v="20"/>
    <n v="1600000"/>
    <s v="UNIDAD"/>
    <m/>
  </r>
  <r>
    <x v="8"/>
    <s v="02-02-01-004-003-01"/>
    <n v="16"/>
    <s v="Materiales y suministros - Motores y turbinas y sus partes"/>
    <s v="CILINDROS DOS TIEMPOS GUADAÑAS FS280"/>
    <n v="27112006"/>
    <n v="0"/>
    <n v="0"/>
    <n v="0"/>
    <n v="6"/>
    <n v="1080000"/>
    <s v="UNIDAD"/>
    <m/>
  </r>
  <r>
    <x v="8"/>
    <s v="02-02-01-004-003-01"/>
    <n v="16"/>
    <s v="Materiales y suministros - Motores y turbinas y sus partes"/>
    <s v="PISTON PARA GUADAÑAS FS280"/>
    <n v="27112006"/>
    <n v="0"/>
    <n v="0"/>
    <n v="0"/>
    <n v="8"/>
    <n v="1200000"/>
    <s v="UNIDAD"/>
    <m/>
  </r>
  <r>
    <x v="8"/>
    <s v="02-02-01-004-003-02"/>
    <n v="16"/>
    <s v="Materiales y suministros - Bombas, compresores, motores de fuerza hidráulica y motores de potencia neumática y válvulas y sus partes y piezas"/>
    <s v="COMPRESOR 24000BTU DE R22 - 2 FASES DE 220V (ROTATIVO)"/>
    <n v="40151608"/>
    <n v="0"/>
    <n v="0"/>
    <n v="0"/>
    <n v="2"/>
    <n v="840000"/>
    <s v="UNIDAD"/>
    <m/>
  </r>
  <r>
    <x v="8"/>
    <s v="02-02-01-004-003-02"/>
    <n v="16"/>
    <s v="Materiales y suministros - Bombas, compresores, motores de fuerza hidráulica y motores de potencia neumática y válvulas y sus partes y piezas"/>
    <s v="COMPRESOR 24000BTU DE R410A - 2 FASES DE 220V (ROTATIVO)"/>
    <n v="40151608"/>
    <n v="0"/>
    <n v="0"/>
    <n v="0"/>
    <n v="1"/>
    <n v="580000"/>
    <s v="UNIDAD"/>
    <m/>
  </r>
  <r>
    <x v="8"/>
    <s v="02-02-01-004-003-02"/>
    <n v="16"/>
    <s v="Materiales y suministros - Bombas, compresores, motores de fuerza hidráulica y motores de potencia neumática y válvulas y sus partes y piezas"/>
    <s v="COMPRESOR 36000BTU DE R22 - 2 FASES DE 220V (ROTATIVO)"/>
    <n v="40151608"/>
    <n v="0"/>
    <n v="0"/>
    <n v="0"/>
    <n v="2"/>
    <n v="1600000"/>
    <s v="UNIDAD"/>
    <m/>
  </r>
  <r>
    <x v="8"/>
    <s v="02-02-01-004-003-02"/>
    <n v="16"/>
    <s v="Materiales y suministros - Bombas, compresores, motores de fuerza hidráulica y motores de potencia neumática y válvulas y sus partes y piezas"/>
    <s v="COMPRESOR 48000BTU DE R22 - 2 FASES DE 220V (ROTATIVO)"/>
    <n v="40151608"/>
    <n v="0"/>
    <n v="0"/>
    <n v="0"/>
    <n v="2"/>
    <n v="1900000"/>
    <s v="UNIDAD"/>
    <m/>
  </r>
  <r>
    <x v="8"/>
    <s v="02-02-01-004-003-02"/>
    <n v="16"/>
    <s v="Materiales y suministros - Bombas, compresores, motores de fuerza hidráulica y motores de potencia neumática y válvulas y sus partes y piezas"/>
    <s v="COMPRESOR 60000BTU DE R22 - 3 FASES DE 220V (SCROLL)"/>
    <n v="40151608"/>
    <n v="0"/>
    <n v="0"/>
    <n v="0"/>
    <n v="1"/>
    <n v="2600000"/>
    <s v="UNIDAD"/>
    <m/>
  </r>
  <r>
    <x v="8"/>
    <s v="02-02-01-004-003-02"/>
    <n v="10"/>
    <s v="Materiales y suministros - Bombas, compresores, motores de fuerza hidráulica y motores de potencia neumática y válvulas y sus partes y piezas"/>
    <s v="INFLA LLANTAS CON MANOMETRO"/>
    <n v="24102208"/>
    <n v="0"/>
    <n v="0"/>
    <n v="0"/>
    <n v="1"/>
    <n v="150000"/>
    <s v="UNIDAD"/>
    <m/>
  </r>
  <r>
    <x v="8"/>
    <s v="02-02-01-004-003-02"/>
    <n v="10"/>
    <s v="Materiales y suministros - Bombas, compresores, motores de fuerza hidráulica y motores de potencia neumática y válvulas y sus partes y piezas"/>
    <s v="INFLA LLANTAS DOBLE BOCA LARGO"/>
    <n v="24102208"/>
    <n v="0"/>
    <n v="0"/>
    <n v="0"/>
    <n v="1"/>
    <n v="100000"/>
    <s v="UNIDAD"/>
    <m/>
  </r>
  <r>
    <x v="8"/>
    <s v="02-02-01-004-003-09"/>
    <n v="16"/>
    <s v="Materiales y suministros - Otras máquinas para usos generales y sus partes y piezas"/>
    <s v="BALINERA 6000"/>
    <n v="31171539"/>
    <n v="0"/>
    <n v="0"/>
    <n v="0"/>
    <n v="5"/>
    <n v="75000"/>
    <s v="UNIDAD"/>
    <m/>
  </r>
  <r>
    <x v="8"/>
    <s v="02-02-01-004-003-09"/>
    <n v="16"/>
    <s v="Materiales y suministros - Otras máquinas para usos generales y sus partes y piezas"/>
    <s v="BALINERA 608Z (PARA SPLIT DE 18 Y 12K LG, MANEJADORA Y CONDENSADORA)"/>
    <n v="31171539"/>
    <n v="0"/>
    <n v="0"/>
    <n v="0"/>
    <n v="5"/>
    <n v="75000"/>
    <s v="UNIDAD"/>
    <m/>
  </r>
  <r>
    <x v="8"/>
    <s v="02-02-01-004-003-09"/>
    <n v="16"/>
    <s v="Materiales y suministros - Otras máquinas para usos generales y sus partes y piezas"/>
    <s v="BALINERA 6201 (PARA SPLIT DE 24K LG, MANEJADORA Y CONDENSADORA)"/>
    <n v="31171539"/>
    <n v="0"/>
    <n v="0"/>
    <n v="0"/>
    <n v="5"/>
    <n v="75000"/>
    <s v="UNIDAD"/>
    <m/>
  </r>
  <r>
    <x v="8"/>
    <s v="02-02-01-004-003-09"/>
    <n v="16"/>
    <s v="Materiales y suministros - Otras máquinas para usos generales y sus partes y piezas"/>
    <s v="BALINERA 6202"/>
    <n v="31171539"/>
    <n v="0"/>
    <n v="0"/>
    <n v="0"/>
    <n v="5"/>
    <n v="75000"/>
    <s v="UNIDAD"/>
    <m/>
  </r>
  <r>
    <x v="8"/>
    <s v="02-02-01-004-004-02"/>
    <n v="10"/>
    <s v="Materiales y suministros - Máquinas herramientas y sus partes, piezas y accesorios"/>
    <s v="DISCO ABRASIVO PULIDORA 7&quot;"/>
    <n v="31191506"/>
    <n v="0"/>
    <n v="0"/>
    <n v="0"/>
    <n v="3"/>
    <n v="75000"/>
    <s v="UNIDAD"/>
    <m/>
  </r>
  <r>
    <x v="8"/>
    <s v="02-02-01-004-004-08"/>
    <n v="16"/>
    <s v="Materiales y suministros - Aparatos de uso doméstico y sus partes y piezas"/>
    <s v="DISCOS DE CORTE PROCESADORA DE ALIMENTOS"/>
    <n v="52141514"/>
    <n v="0"/>
    <n v="0"/>
    <n v="0"/>
    <n v="2"/>
    <n v="773442"/>
    <s v="UNIDAD"/>
    <m/>
  </r>
  <r>
    <x v="8"/>
    <s v="02-02-01-004-005-02"/>
    <n v="10"/>
    <s v="Materiales y suministros - Maquinaria de informática y sus partes, piezas y accesorios"/>
    <s v="UNIDAD DE IMAGEN 500Z"/>
    <n v="44103105"/>
    <n v="0"/>
    <n v="0"/>
    <n v="0"/>
    <n v="3"/>
    <n v="930000"/>
    <s v="UNIDAD"/>
    <m/>
  </r>
  <r>
    <x v="8"/>
    <s v="02-02-01-004-005-02"/>
    <n v="10"/>
    <s v="Materiales y suministros - Maquinaria de informática y sus partes, piezas y accesorios"/>
    <s v="UNIDAD DE IMAGEN 520Z"/>
    <n v="44103105"/>
    <n v="0"/>
    <n v="0"/>
    <n v="0"/>
    <n v="3"/>
    <n v="930000"/>
    <s v="UNIDAD"/>
    <m/>
  </r>
  <r>
    <x v="8"/>
    <s v="02-02-01-004-006-02"/>
    <n v="16"/>
    <s v="Materiales y suministros - Aparatos de control eléctrico y distribución de electricidad y sus partes y piezas"/>
    <s v="BREAKER ENCHUFABLE 1X15"/>
    <n v="39121640"/>
    <s v="Selección abreviada menor cuantía"/>
    <n v="0"/>
    <n v="0"/>
    <n v="10"/>
    <n v="150000"/>
    <s v="UNIDAD"/>
    <m/>
  </r>
  <r>
    <x v="8"/>
    <s v="02-02-01-004-006-02"/>
    <n v="16"/>
    <s v="Materiales y suministros - Aparatos de control eléctrico y distribución de electricidad y sus partes y piezas"/>
    <s v="BREAKER ENCHUFABLE 1X20"/>
    <n v="39121640"/>
    <s v="Selección abreviada menor cuantía"/>
    <n v="0"/>
    <n v="0"/>
    <n v="10"/>
    <n v="150000"/>
    <s v="UNIDAD"/>
    <m/>
  </r>
  <r>
    <x v="8"/>
    <s v="02-02-01-004-006-02"/>
    <n v="16"/>
    <s v="Materiales y suministros - Aparatos de control eléctrico y distribución de electricidad y sus partes y piezas"/>
    <s v="BREAKER ENCHUFABLE 1X30"/>
    <n v="39121640"/>
    <s v="Selección abreviada menor cuantía"/>
    <n v="0"/>
    <n v="0"/>
    <n v="10"/>
    <n v="220000"/>
    <s v="UNIDAD"/>
    <m/>
  </r>
  <r>
    <x v="8"/>
    <s v="02-02-01-004-006-02"/>
    <n v="16"/>
    <s v="Materiales y suministros - Aparatos de control eléctrico y distribución de electricidad y sus partes y piezas"/>
    <s v="BREAKER ENCHUFABLE 2X20"/>
    <n v="39121640"/>
    <s v="Selección abreviada menor cuantía"/>
    <n v="0"/>
    <n v="0"/>
    <n v="10"/>
    <n v="350000"/>
    <s v="UNIDAD"/>
    <m/>
  </r>
  <r>
    <x v="8"/>
    <s v="02-02-01-004-006-02"/>
    <n v="16"/>
    <s v="Materiales y suministros - Aparatos de control eléctrico y distribución de electricidad y sus partes y piezas"/>
    <s v="BREAKER ENCHUFABLE 2X30"/>
    <n v="39121640"/>
    <s v="Selección abreviada menor cuantía"/>
    <n v="0"/>
    <n v="0"/>
    <n v="10"/>
    <n v="360000"/>
    <s v="UNIDAD"/>
    <m/>
  </r>
  <r>
    <x v="8"/>
    <s v="02-02-01-004-006-02"/>
    <n v="16"/>
    <s v="Materiales y suministros - Aparatos de control eléctrico y distribución de electricidad y sus partes y piezas"/>
    <s v="BREAKER ENCHUFABLE 2X50"/>
    <n v="39121640"/>
    <s v="Selección abreviada menor cuantía"/>
    <n v="0"/>
    <n v="0"/>
    <n v="10"/>
    <n v="400000"/>
    <s v="UNIDAD"/>
    <m/>
  </r>
  <r>
    <x v="8"/>
    <s v="02-02-01-004-006-02"/>
    <n v="16"/>
    <s v="Materiales y suministros - Aparatos de control eléctrico y distribución de electricidad y sus partes y piezas"/>
    <s v="BREAKERMATIC BIFASICO ENCHUFABLES 220 V "/>
    <n v="39121634"/>
    <s v="Selección abreviada menor cuantía"/>
    <n v="0"/>
    <n v="0"/>
    <n v="10"/>
    <n v="540000"/>
    <s v="UNIDAD"/>
    <m/>
  </r>
  <r>
    <x v="8"/>
    <s v="02-02-01-004-006-02"/>
    <n v="16"/>
    <s v="Materiales y suministros - Aparatos de control eléctrico y distribución de electricidad y sus partes y piezas"/>
    <s v="BREAKERMATIC DE 2 FASES DE 30 AMPERIOS (CON UMBRAL AJUSTABLE DE VOLTAJE BAJO Y  ALTO, DETECCION DE SECUENCIA INVERSA, CICLO DE SEGURIDAD)"/>
    <n v="39121634"/>
    <n v="0"/>
    <n v="0"/>
    <n v="0"/>
    <n v="10"/>
    <n v="450000"/>
    <s v="UNIDAD"/>
    <m/>
  </r>
  <r>
    <x v="8"/>
    <s v="02-02-01-004-006-02"/>
    <n v="16"/>
    <s v="Materiales y suministros - Aparatos de control eléctrico y distribución de electricidad y sus partes y piezas"/>
    <s v="BREAKERMATIC DE 3 FASES DE 5 AMPERIOS (CON UMBRAL AJUSTABLE DE VOLTAJE BAJO Y  ALTO, DETECCION DE SECUENCIA INVERSA, CICLO DE SEGURIDAD)"/>
    <n v="39121634"/>
    <n v="0"/>
    <n v="0"/>
    <n v="0"/>
    <n v="2"/>
    <n v="100000"/>
    <s v="UNIDAD"/>
    <m/>
  </r>
  <r>
    <x v="8"/>
    <s v="02-02-01-004-006-02"/>
    <n v="16"/>
    <s v="Materiales y suministros - Aparatos de control eléctrico y distribución de electricidad y sus partes y piezas"/>
    <s v="BREAKERMATIC MONOFASICO  ENCHUFABLES 120 V "/>
    <n v="39121634"/>
    <s v="Selección abreviada menor cuantía"/>
    <n v="0"/>
    <n v="0"/>
    <n v="10"/>
    <n v="445000"/>
    <s v="UNIDAD"/>
    <m/>
  </r>
  <r>
    <x v="8"/>
    <s v="02-02-01-004-006-02"/>
    <n v="10"/>
    <s v="Materiales y suministros - Aparatos de control eléctrico y distribución de electricidad y sus partes y piezas"/>
    <s v="CHARGER BATTERY"/>
    <n v="26111704"/>
    <n v="0"/>
    <n v="0"/>
    <n v="0"/>
    <n v="5"/>
    <n v="1826550"/>
    <s v="UNIDAD"/>
    <m/>
  </r>
  <r>
    <x v="8"/>
    <s v="02-02-01-004-006-02"/>
    <n v="16"/>
    <s v="Materiales y suministros - Aparatos de control eléctrico y distribución de electricidad y sus partes y piezas"/>
    <s v="CLAVIJA ENCAUCHETADA "/>
    <n v="39111803"/>
    <s v="Selección abreviada menor cuantía"/>
    <n v="0"/>
    <n v="0"/>
    <n v="5"/>
    <n v="30000"/>
    <s v="UNIDAD"/>
    <m/>
  </r>
  <r>
    <x v="8"/>
    <s v="02-02-01-004-006-02"/>
    <n v="10"/>
    <s v="Materiales y suministros - Aparatos de control eléctrico y distribución de electricidad y sus partes y piezas"/>
    <s v="CONECTORES RJ 45"/>
    <n v="39121444"/>
    <n v="0"/>
    <n v="0"/>
    <n v="0"/>
    <n v="5"/>
    <n v="145000"/>
    <s v="UNIDAD"/>
    <m/>
  </r>
  <r>
    <x v="8"/>
    <s v="02-02-01-004-006-02"/>
    <n v="16"/>
    <s v="Materiales y suministros - Aparatos de control eléctrico y distribución de electricidad y sus partes y piezas"/>
    <s v="CONTACTOR BOBINA 220V-2 POLOS DE 30AMPERIOS"/>
    <n v="40101701"/>
    <n v="0"/>
    <n v="0"/>
    <n v="0"/>
    <n v="2"/>
    <n v="110000"/>
    <s v="UNIDAD"/>
    <m/>
  </r>
  <r>
    <x v="8"/>
    <s v="02-02-01-004-006-02"/>
    <n v="16"/>
    <s v="Materiales y suministros - Aparatos de control eléctrico y distribución de electricidad y sus partes y piezas"/>
    <s v="CONTACTOR BOBINA 220V-2 POLOS DE 40AMPERIOS"/>
    <n v="40101701"/>
    <n v="0"/>
    <n v="0"/>
    <n v="0"/>
    <n v="2"/>
    <n v="150000"/>
    <s v="UNIDAD"/>
    <m/>
  </r>
  <r>
    <x v="8"/>
    <s v="02-02-01-004-006-02"/>
    <n v="16"/>
    <s v="Materiales y suministros - Aparatos de control eléctrico y distribución de electricidad y sus partes y piezas"/>
    <s v="CONTACTOR BOBINA 220V-2 POLOS DE 50AMPERIOS"/>
    <n v="40101701"/>
    <n v="0"/>
    <n v="0"/>
    <n v="0"/>
    <n v="2"/>
    <n v="70000"/>
    <s v="UNIDAD"/>
    <m/>
  </r>
  <r>
    <x v="8"/>
    <s v="02-02-01-004-006-02"/>
    <n v="16"/>
    <s v="Materiales y suministros - Aparatos de control eléctrico y distribución de electricidad y sus partes y piezas"/>
    <s v="CONTACTOR BOBINA 24V-3 POLOS DE 30AMPERIOS"/>
    <n v="40101701"/>
    <n v="0"/>
    <n v="0"/>
    <n v="0"/>
    <n v="2"/>
    <n v="280000"/>
    <s v="UNIDAD"/>
    <m/>
  </r>
  <r>
    <x v="8"/>
    <s v="02-02-01-004-006-02"/>
    <n v="16"/>
    <s v="Materiales y suministros - Aparatos de control eléctrico y distribución de electricidad y sus partes y piezas"/>
    <s v="CONTACTOR BOBINA 24V-3 POLOS DE 40AMPERIOS"/>
    <n v="40101701"/>
    <n v="0"/>
    <n v="0"/>
    <n v="0"/>
    <n v="2"/>
    <n v="280000"/>
    <s v="UNIDAD"/>
    <m/>
  </r>
  <r>
    <x v="8"/>
    <s v="02-02-01-004-006-02"/>
    <n v="16"/>
    <s v="Materiales y suministros - Aparatos de control eléctrico y distribución de electricidad y sus partes y piezas"/>
    <s v="CONTACTOR BOBINA 24V-3 POLOS DE 50AMPERIOS"/>
    <n v="40101701"/>
    <n v="0"/>
    <n v="0"/>
    <n v="0"/>
    <n v="2"/>
    <n v="280000"/>
    <s v="UNIDAD"/>
    <m/>
  </r>
  <r>
    <x v="8"/>
    <s v="02-02-01-004-006-02"/>
    <n v="16"/>
    <s v="Materiales y suministros - Aparatos de control eléctrico y distribución de electricidad y sus partes y piezas"/>
    <s v="CORTACIRCUITO PRIMARIO O CAJA PRIMARIA 13200V 15KVA"/>
    <n v="39121330"/>
    <s v="Selección abreviada menor cuantía"/>
    <n v="0"/>
    <n v="0"/>
    <n v="3"/>
    <n v="750000"/>
    <s v="UNIDAD"/>
    <m/>
  </r>
  <r>
    <x v="8"/>
    <s v="02-02-01-004-006-02"/>
    <n v="16"/>
    <s v="Materiales y suministros - Aparatos de control eléctrico y distribución de electricidad y sus partes y piezas"/>
    <s v="DPS O PARARRAYO PARA TRANSFORMADOR QUE SOPORTE 13200 VOLTIOS "/>
    <n v="39111611"/>
    <s v="Selección abreviada menor cuantía"/>
    <n v="0"/>
    <n v="0"/>
    <n v="6"/>
    <n v="570000"/>
    <s v="UNIDAD"/>
    <m/>
  </r>
  <r>
    <x v="8"/>
    <s v="02-02-01-004-006-02"/>
    <n v="16"/>
    <s v="Materiales y suministros - Aparatos de control eléctrico y distribución de electricidad y sus partes y piezas"/>
    <s v="MATERIAELS Y SUMINISTROS ELECTRICOS"/>
    <n v="40141700"/>
    <n v="0"/>
    <n v="0"/>
    <n v="0"/>
    <n v="1"/>
    <n v="28000000"/>
    <s v="GLOBAL"/>
    <m/>
  </r>
  <r>
    <x v="8"/>
    <s v="02-02-01-004-006-02"/>
    <n v="10"/>
    <s v="Materiales y suministros - Aparatos de control eléctrico y distribución de electricidad y sus partes y piezas"/>
    <s v="FLEX TECLADO CONTROL"/>
    <n v="39121105"/>
    <n v="0"/>
    <n v="0"/>
    <n v="0"/>
    <n v="15"/>
    <n v="150750"/>
    <s v="UNIDAD"/>
    <m/>
  </r>
  <r>
    <x v="8"/>
    <s v="02-02-01-004-006-02"/>
    <n v="16"/>
    <s v="Materiales y suministros - Aparatos de control eléctrico y distribución de electricidad y sus partes y piezas"/>
    <s v="FUSIBLE TIPO H  1  AMPERIOS PARA CAÑUELA DE 15KV"/>
    <n v="39111611"/>
    <s v="Selección abreviada menor cuantía"/>
    <n v="0"/>
    <n v="0"/>
    <n v="50"/>
    <n v="200000"/>
    <s v="UNIDAD"/>
    <m/>
  </r>
  <r>
    <x v="8"/>
    <s v="02-02-01-004-006-02"/>
    <n v="16"/>
    <s v="Materiales y suministros - Aparatos de control eléctrico y distribución de electricidad y sus partes y piezas"/>
    <s v="FUSIBLE TIPO H  10 AMPERIOS PARA CAÑUELA DE 15KV "/>
    <n v="39111611"/>
    <s v="Selección abreviada menor cuantía"/>
    <n v="0"/>
    <n v="0"/>
    <n v="50"/>
    <n v="225000"/>
    <s v="UNIDAD"/>
    <m/>
  </r>
  <r>
    <x v="8"/>
    <s v="02-02-01-004-006-02"/>
    <n v="16"/>
    <s v="Materiales y suministros - Aparatos de control eléctrico y distribución de electricidad y sus partes y piezas"/>
    <s v="FUSIBLE TIPO H  100  AMPERIOS PARA CAÑUELA DE 15KV "/>
    <n v="39111521"/>
    <s v="Selección abreviada menor cuantía"/>
    <n v="0"/>
    <n v="0"/>
    <n v="25"/>
    <n v="187500"/>
    <s v="UNIDAD"/>
    <m/>
  </r>
  <r>
    <x v="8"/>
    <s v="02-02-01-004-006-02"/>
    <n v="16"/>
    <s v="Materiales y suministros - Aparatos de control eléctrico y distribución de electricidad y sus partes y piezas"/>
    <s v="FUSIBLE TIPO H  12 AMPERIOS PARA CAÑUELA DE 15KV "/>
    <n v="39121634"/>
    <s v="Selección abreviada menor cuantía"/>
    <n v="0"/>
    <n v="0"/>
    <n v="50"/>
    <n v="225000"/>
    <s v="UNIDAD"/>
    <m/>
  </r>
  <r>
    <x v="8"/>
    <s v="02-02-01-004-006-02"/>
    <n v="16"/>
    <s v="Materiales y suministros - Aparatos de control eléctrico y distribución de electricidad y sus partes y piezas"/>
    <s v="FUSIBLE TIPO H  15 AMPERIOS PARA CAÑUELA DE 15KV "/>
    <n v="39101605"/>
    <s v="Selección abreviada menor cuantía"/>
    <n v="0"/>
    <n v="0"/>
    <n v="50"/>
    <n v="225000"/>
    <s v="UNIDAD"/>
    <m/>
  </r>
  <r>
    <x v="8"/>
    <s v="02-02-01-004-006-02"/>
    <n v="16"/>
    <s v="Materiales y suministros - Aparatos de control eléctrico y distribución de electricidad y sus partes y piezas"/>
    <s v="FUSIBLE TIPO H  2 AMPERIOS PARA CAÑUELA DE 15KV"/>
    <n v="39121107"/>
    <s v="Selección abreviada menor cuantía"/>
    <n v="0"/>
    <n v="0"/>
    <n v="50"/>
    <n v="200000"/>
    <s v="UNIDAD"/>
    <m/>
  </r>
  <r>
    <x v="8"/>
    <s v="02-02-01-004-006-02"/>
    <n v="16"/>
    <s v="Materiales y suministros - Aparatos de control eléctrico y distribución de electricidad y sus partes y piezas"/>
    <s v="FUSIBLE TIPO H  20  AMPERIOS PARA CAÑUELA DE 15KV "/>
    <n v="39121107"/>
    <s v="Selección abreviada menor cuantía"/>
    <n v="0"/>
    <n v="0"/>
    <n v="50"/>
    <n v="240000"/>
    <s v="UNIDAD"/>
    <m/>
  </r>
  <r>
    <x v="8"/>
    <s v="02-02-01-004-006-02"/>
    <n v="16"/>
    <s v="Materiales y suministros - Aparatos de control eléctrico y distribución de electricidad y sus partes y piezas"/>
    <s v="FUSIBLE TIPO H  25 AMPERIOS PARA CAÑUELA DE 15KV "/>
    <n v="39121604"/>
    <s v="Selección abreviada menor cuantía"/>
    <n v="0"/>
    <n v="0"/>
    <n v="50"/>
    <n v="240000"/>
    <s v="UNIDAD"/>
    <m/>
  </r>
  <r>
    <x v="8"/>
    <s v="02-02-01-004-006-02"/>
    <n v="16"/>
    <s v="Materiales y suministros - Aparatos de control eléctrico y distribución de electricidad y sus partes y piezas"/>
    <s v="FUSIBLE TIPO H  3 AMPERIOS PARA CAÑUELA DE 15KV "/>
    <n v="39121604"/>
    <s v="Selección abreviada menor cuantía"/>
    <n v="0"/>
    <n v="0"/>
    <n v="50"/>
    <n v="200000"/>
    <s v="UNIDAD"/>
    <m/>
  </r>
  <r>
    <x v="8"/>
    <s v="02-02-01-004-006-02"/>
    <n v="16"/>
    <s v="Materiales y suministros - Aparatos de control eléctrico y distribución de electricidad y sus partes y piezas"/>
    <s v="FUSIBLE TIPO H  30 AMPERIOS PARA CAÑUELA DE 15KV "/>
    <n v="39121604"/>
    <s v="Selección abreviada menor cuantía"/>
    <n v="0"/>
    <n v="0"/>
    <n v="50"/>
    <n v="240000"/>
    <s v="UNIDAD"/>
    <m/>
  </r>
  <r>
    <x v="8"/>
    <s v="02-02-01-004-006-02"/>
    <n v="16"/>
    <s v="Materiales y suministros - Aparatos de control eléctrico y distribución de electricidad y sus partes y piezas"/>
    <s v="FUSIBLE TIPO H  4 AMPERIOS PARA CAÑUELA DE 15KV "/>
    <n v="39121604"/>
    <s v="Selección abreviada menor cuantía"/>
    <n v="0"/>
    <n v="0"/>
    <n v="50"/>
    <n v="200000"/>
    <s v="UNIDAD"/>
    <m/>
  </r>
  <r>
    <x v="8"/>
    <s v="02-02-01-004-006-02"/>
    <n v="16"/>
    <s v="Materiales y suministros - Aparatos de control eléctrico y distribución de electricidad y sus partes y piezas"/>
    <s v="FUSIBLE TIPO H  40  AMPERIOS PARA CAÑUELA DE 15KV "/>
    <n v="39121604"/>
    <s v="Selección abreviada menor cuantía"/>
    <n v="0"/>
    <n v="0"/>
    <n v="50"/>
    <n v="250000"/>
    <s v="UNIDAD"/>
    <m/>
  </r>
  <r>
    <x v="8"/>
    <s v="02-02-01-004-006-02"/>
    <n v="16"/>
    <s v="Materiales y suministros - Aparatos de control eléctrico y distribución de electricidad y sus partes y piezas"/>
    <s v="FUSIBLE TIPO H  5 AMPERIOS PARA CAÑUELA DE 15KV "/>
    <n v="39121604"/>
    <s v="Selección abreviada menor cuantía"/>
    <n v="0"/>
    <n v="0"/>
    <n v="50"/>
    <n v="200000"/>
    <s v="UNIDAD"/>
    <m/>
  </r>
  <r>
    <x v="8"/>
    <s v="02-02-01-004-006-02"/>
    <n v="16"/>
    <s v="Materiales y suministros - Aparatos de control eléctrico y distribución de electricidad y sus partes y piezas"/>
    <s v="FUSIBLE TIPO H  50  AMPERIOS PARA CAÑUELA DE 15KV "/>
    <n v="39121604"/>
    <s v="Selección abreviada menor cuantía"/>
    <n v="0"/>
    <n v="0"/>
    <n v="50"/>
    <n v="250000"/>
    <s v="UNIDAD"/>
    <m/>
  </r>
  <r>
    <x v="8"/>
    <s v="02-02-01-004-006-02"/>
    <n v="16"/>
    <s v="Materiales y suministros - Aparatos de control eléctrico y distribución de electricidad y sus partes y piezas"/>
    <s v="FUSIBLE TIPO H  6 AMPERIOS PARA CAÑUELA DE 15KV "/>
    <n v="39121604"/>
    <s v="Selección abreviada menor cuantía"/>
    <n v="0"/>
    <n v="0"/>
    <n v="50"/>
    <n v="200000"/>
    <s v="UNIDAD"/>
    <m/>
  </r>
  <r>
    <x v="8"/>
    <s v="02-02-01-004-006-02"/>
    <n v="16"/>
    <s v="Materiales y suministros - Aparatos de control eléctrico y distribución de electricidad y sus partes y piezas"/>
    <s v="FUSIBLE TIPO H  60  AMPERIOS PARA CAÑUELA DE 15KV "/>
    <n v="39121604"/>
    <s v="Selección abreviada menor cuantía"/>
    <n v="0"/>
    <n v="0"/>
    <n v="50"/>
    <n v="260000"/>
    <s v="UNIDAD"/>
    <m/>
  </r>
  <r>
    <x v="8"/>
    <s v="02-02-01-004-006-02"/>
    <n v="16"/>
    <s v="Materiales y suministros - Aparatos de control eléctrico y distribución de electricidad y sus partes y piezas"/>
    <s v="FUSIBLE TIPO H  7  AMPERIOS PARA CAÑUELA DE 15KV "/>
    <n v="39121604"/>
    <s v="Selección abreviada menor cuantía"/>
    <n v="0"/>
    <n v="0"/>
    <n v="50"/>
    <n v="210000"/>
    <s v="UNIDAD"/>
    <m/>
  </r>
  <r>
    <x v="8"/>
    <s v="02-02-01-004-006-02"/>
    <n v="16"/>
    <s v="Materiales y suministros - Aparatos de control eléctrico y distribución de electricidad y sus partes y piezas"/>
    <s v="FUSIBLE TIPO H  8  AMPERIOS PARA CAÑUELA DE 15KV "/>
    <n v="39121604"/>
    <s v="Selección abreviada menor cuantía"/>
    <n v="0"/>
    <n v="0"/>
    <n v="50"/>
    <n v="210000"/>
    <s v="UNIDAD"/>
    <m/>
  </r>
  <r>
    <x v="8"/>
    <s v="02-02-01-004-006-02"/>
    <n v="16"/>
    <s v="Materiales y suministros - Aparatos de control eléctrico y distribución de electricidad y sus partes y piezas"/>
    <s v="FUSIBLE TIPO H  9   AMPERIOS PARA CAÑUELA DE 15KV "/>
    <n v="39121604"/>
    <s v="Selección abreviada menor cuantía"/>
    <n v="0"/>
    <n v="0"/>
    <n v="50"/>
    <n v="210000"/>
    <s v="UNIDAD"/>
    <m/>
  </r>
  <r>
    <x v="8"/>
    <s v="02-02-01-004-006-02"/>
    <n v="16"/>
    <s v="Materiales y suministros - Aparatos de control eléctrico y distribución de electricidad y sus partes y piezas"/>
    <s v="INTERRUPTOR DOBLE "/>
    <n v="39111810"/>
    <s v="Selección abreviada menor cuantía"/>
    <n v="0"/>
    <n v="0"/>
    <n v="10"/>
    <n v="120000"/>
    <s v="UNIDAD"/>
    <m/>
  </r>
  <r>
    <x v="8"/>
    <s v="02-02-01-004-006-02"/>
    <n v="16"/>
    <s v="Materiales y suministros - Aparatos de control eléctrico y distribución de electricidad y sus partes y piezas"/>
    <s v="INTERRUPTOR SENCILLO"/>
    <n v="39111810"/>
    <s v="Selección abreviada menor cuantía"/>
    <n v="0"/>
    <n v="0"/>
    <n v="10"/>
    <n v="100000"/>
    <s v="UNIDAD"/>
    <m/>
  </r>
  <r>
    <x v="8"/>
    <s v="02-02-01-004-006-02"/>
    <n v="16"/>
    <s v="Materiales y suministros - Aparatos de control eléctrico y distribución de electricidad y sus partes y piezas"/>
    <s v="INTERRUPTOR TRIPLE"/>
    <n v="39111810"/>
    <s v="Selección abreviada menor cuantía"/>
    <n v="0"/>
    <n v="0"/>
    <n v="10"/>
    <n v="150000"/>
    <s v="UNIDAD"/>
    <m/>
  </r>
  <r>
    <x v="8"/>
    <s v="02-02-01-004-006-02"/>
    <n v="16"/>
    <s v="Materiales y suministros - Aparatos de control eléctrico y distribución de electricidad y sus partes y piezas"/>
    <s v="MICROINVERTER DE 500W  INPUT DATA (DC) RECOMMENDED PV MODULE POWER RANGE (STC) 180-310W MPPT VOLTAGE RANGE 22-45V MAXIMUM INPUT VOLTAGE 55V MAXIMUM INPUT CURRENT 12A X 2 OUTPUT DATA (AC) RATED OUTPUT POWER 500W MAXIMUM OUTPUT CURRENT 2.08A @ 240V 2.4A @208V NOMINAL OUTPUT VOLTAGE/RANGE - 240V 240V/211V-264V* NOMINAL OUTPUT VOLTAGE/RANGE - 208V 208V/183V-229V* NOMINAL OUTPUT FREQUENCY/RANGE 60HZ/ 59.3-60.5HZ* POWER FACTOR &gt;0.99 TOTAL HARMONIC DISTORTION"/>
    <n v="32121705"/>
    <n v="0"/>
    <n v="0"/>
    <n v="0"/>
    <n v="1"/>
    <n v="900250"/>
    <s v="UNIDAD"/>
    <m/>
  </r>
  <r>
    <x v="8"/>
    <s v="02-02-01-004-006-02"/>
    <n v="16"/>
    <s v="Materiales y suministros - Aparatos de control eléctrico y distribución de electricidad y sus partes y piezas"/>
    <s v="PANEL SOLAR MONOCRISTALINO DE 280 W "/>
    <n v="39111810"/>
    <n v="0"/>
    <n v="0"/>
    <n v="0"/>
    <n v="3"/>
    <n v="1350000"/>
    <s v="UNIDAD"/>
    <m/>
  </r>
  <r>
    <x v="8"/>
    <s v="02-02-01-004-006-02"/>
    <n v="16"/>
    <s v="Materiales y suministros - Aparatos de control eléctrico y distribución de electricidad y sus partes y piezas"/>
    <s v="PANEL SOLAR MONOCRISTALINO DE 300 W "/>
    <n v="39111810"/>
    <n v="0"/>
    <n v="0"/>
    <n v="0"/>
    <n v="2"/>
    <n v="900000"/>
    <s v="UNIDAD"/>
    <m/>
  </r>
  <r>
    <x v="8"/>
    <s v="02-02-01-004-006-02"/>
    <n v="10"/>
    <s v="Materiales y suministros - Aparatos de control eléctrico y distribución de electricidad y sus partes y piezas"/>
    <s v="PICO PROTECTORES PM 230-- UP3P-235"/>
    <n v="43222802"/>
    <n v="0"/>
    <n v="0"/>
    <n v="0"/>
    <n v="15"/>
    <n v="1657500"/>
    <s v="UNIDAD"/>
    <m/>
  </r>
  <r>
    <x v="8"/>
    <s v="02-02-01-004-006-02"/>
    <n v="16"/>
    <s v="Materiales y suministros - Aparatos de control eléctrico y distribución de electricidad y sus partes y piezas"/>
    <s v="PRESOSTATOS DE ALTA R22"/>
    <n v="40101701"/>
    <n v="0"/>
    <n v="0"/>
    <n v="0"/>
    <n v="30"/>
    <n v="1050000"/>
    <s v="UNIDAD"/>
    <m/>
  </r>
  <r>
    <x v="8"/>
    <s v="02-02-01-004-006-02"/>
    <n v="16"/>
    <s v="Materiales y suministros - Aparatos de control eléctrico y distribución de electricidad y sus partes y piezas"/>
    <s v="PRESOSTATOS DE ALTA R410A"/>
    <n v="40101701"/>
    <n v="0"/>
    <n v="0"/>
    <n v="0"/>
    <n v="10"/>
    <n v="480000"/>
    <s v="UNIDAD"/>
    <m/>
  </r>
  <r>
    <x v="8"/>
    <s v="02-02-01-004-006-02"/>
    <n v="16"/>
    <s v="Materiales y suministros - Aparatos de control eléctrico y distribución de electricidad y sus partes y piezas"/>
    <s v="PRESOSTATOS DE BAJA R22"/>
    <n v="40101701"/>
    <n v="0"/>
    <n v="0"/>
    <n v="0"/>
    <n v="10"/>
    <n v="800000"/>
    <s v="UNIDAD"/>
    <m/>
  </r>
  <r>
    <x v="8"/>
    <s v="02-02-01-004-006-02"/>
    <n v="16"/>
    <s v="Materiales y suministros - Aparatos de control eléctrico y distribución de electricidad y sus partes y piezas"/>
    <s v="PRESOSTATOS DE BAJA R410A"/>
    <n v="40101701"/>
    <n v="0"/>
    <n v="0"/>
    <n v="0"/>
    <n v="12"/>
    <n v="600000"/>
    <s v="UNIDAD"/>
    <m/>
  </r>
  <r>
    <x v="8"/>
    <s v="02-02-01-004-006-02"/>
    <n v="16"/>
    <s v="Materiales y suministros - Aparatos de control eléctrico y distribución de electricidad y sus partes y piezas"/>
    <s v="PROGRAMADOR SEMANAL "/>
    <n v="81111606"/>
    <s v="Selección abreviada menor cuantía"/>
    <n v="0"/>
    <n v="0"/>
    <n v="10"/>
    <n v="1304410"/>
    <s v="UNIDAD"/>
    <m/>
  </r>
  <r>
    <x v="8"/>
    <s v="02-02-01-004-006-02"/>
    <n v="16"/>
    <s v="Materiales y suministros - Aparatos de control eléctrico y distribución de electricidad y sus partes y piezas"/>
    <s v="SENSORES DE MOVIMIENTO"/>
    <n v="42143607"/>
    <s v="Selección abreviada menor cuantía"/>
    <n v="0"/>
    <n v="0"/>
    <n v="20"/>
    <n v="800000"/>
    <s v="UNIDAD"/>
    <m/>
  </r>
  <r>
    <x v="8"/>
    <s v="02-02-01-004-006-02"/>
    <n v="16"/>
    <s v="Materiales y suministros - Aparatos de control eléctrico y distribución de electricidad y sus partes y piezas"/>
    <s v="TERMINAL FASTON TKS-1102 TIPO PLANO HEMBRA"/>
    <n v="40101701"/>
    <n v="0"/>
    <n v="0"/>
    <n v="0"/>
    <n v="850"/>
    <n v="425000"/>
    <s v="UNIDAD"/>
    <m/>
  </r>
  <r>
    <x v="8"/>
    <s v="02-02-01-004-006-02"/>
    <n v="16"/>
    <s v="Materiales y suministros - Aparatos de control eléctrico y distribución de electricidad y sus partes y piezas"/>
    <s v="TERMINAL FASTON TKS-1109 TIPO BANDERA"/>
    <n v="40101701"/>
    <n v="0"/>
    <n v="0"/>
    <n v="0"/>
    <n v="900"/>
    <n v="450000"/>
    <s v="UNIDAD"/>
    <m/>
  </r>
  <r>
    <x v="8"/>
    <s v="02-02-01-004-006-02"/>
    <n v="16"/>
    <s v="Materiales y suministros - Aparatos de control eléctrico y distribución de electricidad y sus partes y piezas"/>
    <s v="TOMA CORRIENTE DOBLE CON TAPA, POLO A TIERRA"/>
    <n v="39121402"/>
    <s v="Selección abreviada menor cuantía"/>
    <n v="0"/>
    <n v="0"/>
    <n v="30"/>
    <n v="210000"/>
    <s v="UNIDAD"/>
    <m/>
  </r>
  <r>
    <x v="8"/>
    <s v="02-02-01-004-006-02"/>
    <n v="16"/>
    <s v="Materiales y suministros - Aparatos de control eléctrico y distribución de electricidad y sus partes y piezas"/>
    <s v="TOMA CORRIENTE ENCAUCHETADA "/>
    <n v="39121402"/>
    <s v="Selección abreviada menor cuantía"/>
    <n v="0"/>
    <n v="0"/>
    <n v="5"/>
    <n v="25000"/>
    <s v="UNIDAD"/>
    <m/>
  </r>
  <r>
    <x v="8"/>
    <s v="02-02-01-004-006-02"/>
    <n v="16"/>
    <s v="Materiales y suministros - Aparatos de control eléctrico y distribución de electricidad y sus partes y piezas"/>
    <s v="PANEL SOLAR MONOCRISTALINO DE 300 W "/>
    <n v="60104701"/>
    <n v="0"/>
    <n v="0"/>
    <n v="0"/>
    <n v="33"/>
    <n v="14850000"/>
    <s v="UNIDAD"/>
    <m/>
  </r>
  <r>
    <x v="8"/>
    <s v="02-02-01-004-006-03"/>
    <n v="16"/>
    <s v="Materiales y suministros - Hilos y cables aislados; cable de fibra óptica"/>
    <s v="CABLE COBRE AISLADO AWG NO  10 THWN    CERTIFICADO RETIE "/>
    <n v="26121634"/>
    <s v="Selección abreviada menor cuantía"/>
    <n v="0"/>
    <n v="0"/>
    <n v="100"/>
    <n v="240000"/>
    <s v="UNIDAD"/>
    <m/>
  </r>
  <r>
    <x v="8"/>
    <s v="02-02-01-004-006-03"/>
    <n v="16"/>
    <s v="Materiales y suministros - Hilos y cables aislados; cable de fibra óptica"/>
    <s v="CABLE COBRE AISLADO AWG NO  12 THWN    CERTIFICADO RETIE "/>
    <n v="26121634"/>
    <s v="Selección abreviada menor cuantía"/>
    <n v="0"/>
    <n v="0"/>
    <n v="100"/>
    <n v="220000"/>
    <s v="UNIDAD"/>
    <m/>
  </r>
  <r>
    <x v="8"/>
    <s v="02-02-01-004-006-03"/>
    <n v="16"/>
    <s v="Materiales y suministros - Hilos y cables aislados; cable de fibra óptica"/>
    <s v="CABLE COBRE AISLADO AWG NO  8  THWN   CERTIFICADO RETIE "/>
    <n v="26121634"/>
    <s v="Selección abreviada menor cuantía"/>
    <n v="0"/>
    <n v="0"/>
    <n v="100"/>
    <n v="260000"/>
    <s v="UNIDAD"/>
    <m/>
  </r>
  <r>
    <x v="8"/>
    <s v="02-02-01-004-006-03"/>
    <n v="16"/>
    <s v="Materiales y suministros - Hilos y cables aislados; cable de fibra óptica"/>
    <s v="CABLE DUPLEX 2 X 12"/>
    <n v="26121613"/>
    <s v="Selección abreviada menor cuantía"/>
    <n v="0"/>
    <n v="0"/>
    <n v="100"/>
    <n v="200000"/>
    <s v="UNIDAD"/>
    <m/>
  </r>
  <r>
    <x v="8"/>
    <s v="02-02-01-004-006-03"/>
    <n v="16"/>
    <s v="Materiales y suministros - Hilos y cables aislados; cable de fibra óptica"/>
    <s v="CABLE ENCAUCHETADO 3 X 10 CERTIFICADO RETIE Y CONTRAMARCADO EN LA CUBIERTA AISLANTE CON LA NORMA"/>
    <n v="26121639"/>
    <s v="Selección abreviada menor cuantía"/>
    <n v="0"/>
    <n v="0"/>
    <n v="100"/>
    <n v="650000"/>
    <s v="UNIDAD"/>
    <m/>
  </r>
  <r>
    <x v="8"/>
    <s v="02-02-01-004-006-03"/>
    <n v="10"/>
    <s v="Materiales y suministros - Hilos y cables aislados; cable de fibra óptica"/>
    <s v="CABLE UTP 6A TIPO EXTERIOR "/>
    <n v="26121609"/>
    <n v="0"/>
    <n v="0"/>
    <n v="0"/>
    <n v="2"/>
    <n v="1900000"/>
    <s v="UNIDAD"/>
    <m/>
  </r>
  <r>
    <x v="8"/>
    <s v="02-02-01-004-006-03"/>
    <n v="10"/>
    <s v="Materiales y suministros - Hilos y cables aislados; cable de fibra óptica"/>
    <s v="CABLE UTP TIPO INTERIOR 6A"/>
    <n v="26121609"/>
    <n v="0"/>
    <n v="0"/>
    <n v="0"/>
    <n v="2"/>
    <n v="1740000"/>
    <s v="UNIDAD"/>
    <m/>
  </r>
  <r>
    <x v="8"/>
    <s v="02-02-01-004-006-04"/>
    <n v="10"/>
    <s v="Materiales y suministros - Acumuladores, pilas y baterías primarias y sus partes y piezas"/>
    <s v="BATERIA 24 BDS 600"/>
    <n v="26111701"/>
    <n v="0"/>
    <n v="0"/>
    <n v="0"/>
    <n v="1"/>
    <n v="577148"/>
    <s v="UNIDAD"/>
    <m/>
  </r>
  <r>
    <x v="8"/>
    <s v="02-02-01-004-006-04"/>
    <n v="10"/>
    <s v="Materiales y suministros - Acumuladores, pilas y baterías primarias y sus partes y piezas"/>
    <s v="BATERIA 24 BIS 600"/>
    <n v="26111701"/>
    <n v="0"/>
    <n v="0"/>
    <n v="0"/>
    <n v="1"/>
    <n v="577150"/>
    <s v="UNIDAD"/>
    <m/>
  </r>
  <r>
    <x v="8"/>
    <s v="02-02-01-004-006-04"/>
    <n v="10"/>
    <s v="Materiales y suministros - Acumuladores, pilas y baterías primarias y sus partes y piezas"/>
    <s v="BATERIA 27 AIS 1000 ES"/>
    <n v="26111701"/>
    <n v="0"/>
    <n v="0"/>
    <n v="0"/>
    <n v="20"/>
    <n v="12855000"/>
    <s v="UNIDAD"/>
    <m/>
  </r>
  <r>
    <x v="8"/>
    <s v="02-02-01-004-006-04"/>
    <n v="10"/>
    <s v="Materiales y suministros - Acumuladores, pilas y baterías primarias y sus partes y piezas"/>
    <s v="BATERIA 31 H 1150"/>
    <n v="26111701"/>
    <n v="0"/>
    <n v="0"/>
    <n v="0"/>
    <n v="10"/>
    <n v="836200"/>
    <s v="UNIDAD"/>
    <m/>
  </r>
  <r>
    <x v="8"/>
    <s v="02-02-01-004-006-04"/>
    <n v="10"/>
    <s v="Materiales y suministros - Acumuladores, pilas y baterías primarias y sus partes y piezas"/>
    <s v="BATERIA 48 1000"/>
    <n v="26111701"/>
    <n v="0"/>
    <n v="0"/>
    <n v="0"/>
    <n v="2"/>
    <n v="1261400"/>
    <s v="UNIDAD"/>
    <m/>
  </r>
  <r>
    <x v="8"/>
    <s v="02-02-01-004-006-04"/>
    <n v="10"/>
    <s v="Materiales y suministros - Acumuladores, pilas y baterías primarias y sus partes y piezas"/>
    <s v="BATERIA 48D 800"/>
    <n v="26111701"/>
    <n v="0"/>
    <n v="0"/>
    <n v="0"/>
    <n v="3"/>
    <n v="1767150"/>
    <s v="UNIDAD"/>
    <m/>
  </r>
  <r>
    <x v="8"/>
    <s v="02-02-01-004-006-04"/>
    <n v="10"/>
    <s v="Materiales y suministros - Acumuladores, pilas y baterías primarias y sus partes y piezas"/>
    <s v="BATERIA 4D 1350"/>
    <n v="26111701"/>
    <n v="0"/>
    <n v="0"/>
    <n v="0"/>
    <n v="2"/>
    <n v="2986900"/>
    <s v="UNIDAD"/>
    <m/>
  </r>
  <r>
    <x v="8"/>
    <s v="02-02-01-004-006-04"/>
    <n v="10"/>
    <s v="Materiales y suministros - Acumuladores, pilas y baterías primarias y sus partes y piezas"/>
    <s v="BATERIA 8D 1500"/>
    <n v="26111701"/>
    <n v="0"/>
    <n v="0"/>
    <n v="0"/>
    <n v="4"/>
    <n v="6782852"/>
    <s v="UNIDAD"/>
    <m/>
  </r>
  <r>
    <x v="8"/>
    <s v="02-02-01-004-006-04"/>
    <n v="10"/>
    <s v="Materiales y suministros - Acumuladores, pilas y baterías primarias y sus partes y piezas"/>
    <s v="BATERIA PARA RADIO DIGITAL APX 5000"/>
    <n v="26111702"/>
    <n v="0"/>
    <n v="0"/>
    <n v="0"/>
    <n v="5"/>
    <n v="1770000"/>
    <s v="UNIDAD"/>
    <m/>
  </r>
  <r>
    <x v="8"/>
    <s v="02-02-01-004-006-04"/>
    <n v="10"/>
    <s v="Materiales y suministros - Acumuladores, pilas y baterías primarias y sus partes y piezas"/>
    <s v="BATERIAS 12 VOLTIOS 250 AMPERIOS"/>
    <n v="26111702"/>
    <n v="0"/>
    <n v="0"/>
    <n v="0"/>
    <n v="1"/>
    <n v="1000000"/>
    <s v="UNIDAD"/>
    <m/>
  </r>
  <r>
    <x v="8"/>
    <s v="02-02-01-004-006-04"/>
    <n v="10"/>
    <s v="Materiales y suministros - Acumuladores, pilas y baterías primarias y sus partes y piezas"/>
    <s v="BATERIAS 12 VOLTIOS 7.5 AMPERIOS "/>
    <n v="26111702"/>
    <n v="0"/>
    <n v="0"/>
    <n v="0"/>
    <n v="2"/>
    <n v="240000"/>
    <s v="UNIDAD"/>
    <m/>
  </r>
  <r>
    <x v="8"/>
    <s v="02-02-01-004-006-04"/>
    <n v="10"/>
    <s v="Materiales y suministros - Acumuladores, pilas y baterías primarias y sus partes y piezas"/>
    <s v="BATERIAS 42 800"/>
    <n v="26111701"/>
    <n v="0"/>
    <n v="0"/>
    <n v="0"/>
    <n v="4"/>
    <n v="2356200"/>
    <s v="UNIDAD"/>
    <m/>
  </r>
  <r>
    <x v="8"/>
    <s v="02-02-01-004-006-04"/>
    <n v="10"/>
    <s v="Materiales y suministros - Acumuladores, pilas y baterías primarias y sus partes y piezas"/>
    <s v="BATERIAS IMPRES PARA APX 5000"/>
    <n v="26111702"/>
    <n v="0"/>
    <n v="0"/>
    <n v="0"/>
    <n v="5"/>
    <n v="2025000"/>
    <s v="UNIDAD"/>
    <m/>
  </r>
  <r>
    <x v="8"/>
    <s v="02-02-01-004-006-04"/>
    <n v="10"/>
    <s v="Materiales y suministros - Acumuladores, pilas y baterías primarias y sus partes y piezas"/>
    <s v="BATERIAS UPS"/>
    <n v="26111701"/>
    <n v="0"/>
    <n v="0"/>
    <n v="0"/>
    <n v="12"/>
    <n v="1380000"/>
    <s v="UNIDAD"/>
    <m/>
  </r>
  <r>
    <x v="8"/>
    <s v="02-02-01-004-006-04"/>
    <n v="10"/>
    <s v="Materiales y suministros - Acumuladores, pilas y baterías primarias y sus partes y piezas"/>
    <s v="PILAS AA RECARGABLES PAR"/>
    <n v="26111702"/>
    <n v="0"/>
    <n v="0"/>
    <n v="0"/>
    <n v="34"/>
    <n v="455532"/>
    <s v="UNIDAD"/>
    <m/>
  </r>
  <r>
    <x v="8"/>
    <s v="02-02-01-004-006-04"/>
    <n v="10"/>
    <s v="Materiales y suministros - Acumuladores, pilas y baterías primarias y sus partes y piezas"/>
    <s v="PILAS AAA RECARGABLES PAR"/>
    <n v="26111702"/>
    <n v="0"/>
    <n v="0"/>
    <n v="0"/>
    <n v="45"/>
    <n v="515205"/>
    <s v="UNIDAD"/>
    <m/>
  </r>
  <r>
    <x v="8"/>
    <s v="02-02-01-004-006-04"/>
    <n v="10"/>
    <s v="Materiales y suministros - Acumuladores, pilas y baterías primarias y sus partes y piezas"/>
    <s v="PILAS ALCALINA CUADRADA DE 9V NO RECARGABLE"/>
    <n v="26111702"/>
    <n v="0"/>
    <n v="0"/>
    <n v="0"/>
    <n v="10"/>
    <n v="49520"/>
    <s v="UNIDAD"/>
    <m/>
  </r>
  <r>
    <x v="8"/>
    <s v="02-02-01-004-006-04"/>
    <n v="10"/>
    <s v="Materiales y suministros - Acumuladores, pilas y baterías primarias y sus partes y piezas"/>
    <s v="PILAS ALCALINA CUADRADA DE 9V RECARGABLE"/>
    <n v="26111702"/>
    <n v="0"/>
    <n v="0"/>
    <n v="0"/>
    <n v="15"/>
    <n v="291870"/>
    <s v="UNIDAD"/>
    <m/>
  </r>
  <r>
    <x v="8"/>
    <s v="02-02-01-004-006-04"/>
    <n v="10"/>
    <s v="Materiales y suministros - Acumuladores, pilas y baterías primarias y sus partes y piezas"/>
    <s v="PILAS ALCALINAS AA NO RECARGABLES PAR"/>
    <n v="26111702"/>
    <n v="0"/>
    <n v="0"/>
    <n v="0"/>
    <n v="80"/>
    <n v="177600"/>
    <s v="UNIDAD"/>
    <m/>
  </r>
  <r>
    <x v="8"/>
    <s v="02-02-01-004-006-04"/>
    <n v="10"/>
    <s v="Materiales y suministros - Acumuladores, pilas y baterías primarias y sus partes y piezas"/>
    <s v="PILAS ALCALINAS AAA NO RECARGABLES"/>
    <n v="26111702"/>
    <n v="0"/>
    <n v="0"/>
    <n v="0"/>
    <n v="147"/>
    <n v="296646"/>
    <s v="UNIDAD"/>
    <m/>
  </r>
  <r>
    <x v="8"/>
    <s v="02-02-01-004-006-04"/>
    <n v="10"/>
    <s v="Materiales y suministros - Acumuladores, pilas y baterías primarias y sus partes y piezas"/>
    <s v="PILAS RECARGABLES 9V + CARGADOR "/>
    <n v="26111702"/>
    <n v="0"/>
    <n v="0"/>
    <n v="0"/>
    <n v="2"/>
    <n v="190000"/>
    <s v="UNIDAD"/>
    <m/>
  </r>
  <r>
    <x v="8"/>
    <s v="02-02-01-004-006-05"/>
    <n v="10"/>
    <s v="Materiales y suministros - Lámparas eléctricas de incandescencia o descarga; lámparas de arco, equipo para alumbrado eléctrico; sus partes y piezas"/>
    <s v="BALASTO PARA LUCES LED ALUMBRADO PUBLICO (150W, 0,70 A/ 120 A 277 V)"/>
    <n v="39121107"/>
    <n v="0"/>
    <n v="0"/>
    <n v="0"/>
    <n v="2"/>
    <n v="300000"/>
    <s v="UNIDAD"/>
    <m/>
  </r>
  <r>
    <x v="8"/>
    <s v="02-02-01-004-006-05"/>
    <n v="10"/>
    <s v="Materiales y suministros - Lámparas eléctricas de incandescencia o descarga; lámparas de arco, equipo para alumbrado eléctrico; sus partes y piezas"/>
    <s v="BARRA LUCES LED (ALUMBRADO PUBLICO) DE 20 BETALED"/>
    <n v="39121107"/>
    <n v="0"/>
    <n v="0"/>
    <n v="0"/>
    <n v="5"/>
    <n v="400000"/>
    <s v="UNIDAD"/>
    <m/>
  </r>
  <r>
    <x v="8"/>
    <s v="02-02-01-004-006-05"/>
    <n v="10"/>
    <s v="Materiales y suministros - Lámparas eléctricas de incandescencia o descarga; lámparas de arco, equipo para alumbrado eléctrico; sus partes y piezas"/>
    <s v="BOMBILLO 6,6A@150W TIPO PIN  P/N 40925"/>
    <n v="39101600"/>
    <n v="0"/>
    <n v="0"/>
    <n v="0"/>
    <n v="3"/>
    <n v="300000"/>
    <s v="UNIDAD"/>
    <m/>
  </r>
  <r>
    <x v="8"/>
    <s v="02-02-01-004-006-05"/>
    <n v="10"/>
    <s v="Materiales y suministros - Lámparas eléctricas de incandescencia o descarga; lámparas de arco, equipo para alumbrado eléctrico; sus partes y piezas"/>
    <s v="BOMBILLO 6,6A@200W TIPO PIN  P/N 20172"/>
    <n v="39101600"/>
    <n v="0"/>
    <n v="0"/>
    <n v="0"/>
    <n v="3"/>
    <n v="300000"/>
    <s v="UNIDAD"/>
    <m/>
  </r>
  <r>
    <x v="8"/>
    <s v="02-02-01-004-006-05"/>
    <n v="10"/>
    <s v="Materiales y suministros - Lámparas eléctricas de incandescencia o descarga; lámparas de arco, equipo para alumbrado eléctrico; sus partes y piezas"/>
    <s v="BOMBILLO 6,6A@45W TIPO PIN  P/N 40732  INTERCAMBIABLE EXM"/>
    <n v="39101600"/>
    <n v="0"/>
    <n v="0"/>
    <n v="0"/>
    <n v="3"/>
    <n v="450000"/>
    <s v="UNIDAD"/>
    <m/>
  </r>
  <r>
    <x v="8"/>
    <s v="02-02-01-004-006-05"/>
    <n v="16"/>
    <s v="Materiales y suministros - Lámparas eléctricas de incandescencia o descarga; lámparas de arco, equipo para alumbrado eléctrico; sus partes y piezas"/>
    <s v="BOMBILLO AHORRADOR DE 25 W ESPIRAL 110V"/>
    <n v="39101600"/>
    <s v="Selección abreviada menor cuantía"/>
    <n v="0"/>
    <n v="0"/>
    <n v="50"/>
    <n v="550000"/>
    <s v="UNIDAD"/>
    <m/>
  </r>
  <r>
    <x v="8"/>
    <s v="02-02-01-004-006-05"/>
    <n v="10"/>
    <s v="Materiales y suministros - Lámparas eléctricas de incandescencia o descarga; lámparas de arco, equipo para alumbrado eléctrico; sus partes y piezas"/>
    <s v="LAMPARA LED REDONDA, DE 18W,  COLOR 6500K, VOLTAJE ENTRADA 85-265 V, TIPO LED, DIMENCIONES DIAMETRO 225MM."/>
    <n v="39111611"/>
    <n v="0"/>
    <n v="0"/>
    <n v="0"/>
    <n v="13"/>
    <n v="520000"/>
    <s v="UNIDAD"/>
    <m/>
  </r>
  <r>
    <x v="8"/>
    <s v="02-02-01-004-006-05"/>
    <n v="10"/>
    <s v="Materiales y suministros - Lámparas eléctricas de incandescencia o descarga; lámparas de arco, equipo para alumbrado eléctrico; sus partes y piezas"/>
    <s v="LUMINARIA ALUMBRADO PUBLICO TIPO LED IP65 O MAYOR- POTENCIA 140 W - TENSION DE OPERACIÓN 100-277 V - FACTOR DE POTENCIA 0,95 - FLUJO LUMINOSO 16800 LM - VIDA UTIL 50000 HORAS"/>
    <n v="39111603"/>
    <n v="0"/>
    <n v="0"/>
    <n v="0"/>
    <n v="2"/>
    <n v="800000"/>
    <s v="UNIDAD"/>
    <m/>
  </r>
  <r>
    <x v="8"/>
    <s v="02-02-01-004-006-05"/>
    <n v="10"/>
    <s v="Materiales y suministros - Lámparas eléctricas de incandescencia o descarga; lámparas de arco, equipo para alumbrado eléctrico; sus partes y piezas"/>
    <s v="LUMINARIA ALUMBRADO PUBLICO TIPO LED SOLAR DE 80 WATIOS, SENSOR DE DIMERIZABLE, BATERIA DE LITIO, GARANTIA 3 AÑOS MINIMO, CERTIFICADA IP65 O SUPERIOR"/>
    <n v="39101603"/>
    <n v="0"/>
    <n v="0"/>
    <n v="0"/>
    <n v="1"/>
    <n v="2800000"/>
    <s v="UNIDAD"/>
    <m/>
  </r>
  <r>
    <x v="8"/>
    <s v="02-02-01-004-006-05"/>
    <n v="10"/>
    <s v="Materiales y suministros - Lámparas eléctricas de incandescencia o descarga; lámparas de arco, equipo para alumbrado eléctrico; sus partes y piezas"/>
    <s v="LUMINARIA DE EMERGENCIA LED VOLTAJE ENTRADA 120V O 220V, 60 HZ 5W"/>
    <n v="39111706"/>
    <n v="0"/>
    <n v="0"/>
    <n v="0"/>
    <n v="3"/>
    <n v="300000"/>
    <s v="UNIDAD"/>
    <m/>
  </r>
  <r>
    <x v="8"/>
    <s v="02-02-01-004-006-05"/>
    <n v="10"/>
    <s v="Materiales y suministros - Lámparas eléctricas de incandescencia o descarga; lámparas de arco, equipo para alumbrado eléctrico; sus partes y piezas"/>
    <s v="LUMINARIA PANEL LED CUADRADA 60X60CM"/>
    <n v="39112500"/>
    <n v="0"/>
    <n v="0"/>
    <n v="0"/>
    <n v="5"/>
    <n v="549750"/>
    <s v="UNIDAD"/>
    <m/>
  </r>
  <r>
    <x v="8"/>
    <s v="02-02-01-004-006-05"/>
    <n v="10"/>
    <s v="Materiales y suministros - Lámparas eléctricas de incandescencia o descarga; lámparas de arco, equipo para alumbrado eléctrico; sus partes y piezas"/>
    <s v="MATERIALES  ILUMINACION HANGAR "/>
    <n v="73152108"/>
    <n v="0"/>
    <n v="0"/>
    <n v="0"/>
    <n v="1"/>
    <n v="8000000"/>
    <s v="UNIDAD"/>
    <m/>
  </r>
  <r>
    <x v="8"/>
    <s v="02-02-01-004-006-05"/>
    <n v="16"/>
    <s v="Materiales y suministros - Lámparas eléctricas de incandescencia o descarga; lámparas de arco, equipo para alumbrado eléctrico; sus partes y piezas"/>
    <s v="PLAFON ROSCA E 27 "/>
    <n v="39112500"/>
    <s v="Selección abreviada menor cuantía"/>
    <n v="0"/>
    <n v="0"/>
    <n v="20"/>
    <n v="60000"/>
    <s v="UNIDAD"/>
    <m/>
  </r>
  <r>
    <x v="8"/>
    <s v="02-02-01-004-006-05"/>
    <n v="10"/>
    <s v="Materiales y suministros - Lámparas eléctricas de incandescencia o descarga; lámparas de arco, equipo para alumbrado eléctrico; sus partes y piezas"/>
    <s v="REFLECTOR LED DE 100 WATIOS, MULTIVOLTAJE  IP65  LUZ BLANCA TIPÒ EXTERIOR"/>
    <n v="39111611"/>
    <n v="0"/>
    <n v="0"/>
    <n v="0"/>
    <n v="2"/>
    <n v="500000"/>
    <s v="UNIDAD"/>
    <m/>
  </r>
  <r>
    <x v="8"/>
    <s v="02-02-01-004-006-05"/>
    <n v="10"/>
    <s v="Materiales y suministros - Lámparas eléctricas de incandescencia o descarga; lámparas de arco, equipo para alumbrado eléctrico; sus partes y piezas"/>
    <s v="REFLECTOR LED DE 200 WATIOS, MULTIVOLTAJE  IP65  LUZ BLANCA TIPÒ EXTERIOR"/>
    <n v="39111611"/>
    <n v="0"/>
    <n v="0"/>
    <n v="0"/>
    <n v="3"/>
    <n v="1230000"/>
    <s v="UNIDAD"/>
    <m/>
  </r>
  <r>
    <x v="8"/>
    <s v="02-02-01-004-006-05"/>
    <n v="10"/>
    <s v="Materiales y suministros - Lámparas eléctricas de incandescencia o descarga; lámparas de arco, equipo para alumbrado eléctrico; sus partes y piezas"/>
    <s v="REFLECTOR LED DE 400 WATIOS, MULTIVOLTAJE  IP65  LUZ BLANCA TIPO EXTERIOR"/>
    <n v="39111611"/>
    <n v="0"/>
    <n v="0"/>
    <n v="0"/>
    <n v="2"/>
    <n v="1700000"/>
    <s v="UNIDAD"/>
    <m/>
  </r>
  <r>
    <x v="8"/>
    <s v="02-02-01-004-006-05"/>
    <n v="16"/>
    <s v="Materiales y suministros - Lámparas eléctricas de incandescencia o descarga; lámparas de arco, equipo para alumbrado eléctrico; sus partes y piezas"/>
    <s v="TUBO FLUORESCENTE 17W T8"/>
    <n v="39101605"/>
    <s v="Selección abreviada menor cuantía"/>
    <n v="0"/>
    <n v="0"/>
    <n v="150"/>
    <n v="780000"/>
    <s v="UNIDAD"/>
    <m/>
  </r>
  <r>
    <x v="8"/>
    <s v="02-02-01-004-006-09"/>
    <n v="16"/>
    <s v="Materiales y suministros - Otro equipo eléctrico y sus partes y piezas"/>
    <s v="BUJIAS GUADAÑAS FS280"/>
    <n v="27112006"/>
    <n v="0"/>
    <n v="0"/>
    <n v="0"/>
    <n v="20"/>
    <n v="300000"/>
    <s v="UNIDAD"/>
    <m/>
  </r>
  <r>
    <x v="8"/>
    <s v="02-02-01-004-006-09"/>
    <n v="16"/>
    <s v="Materiales y suministros - Otro equipo eléctrico y sus partes y piezas"/>
    <s v="YOYO ENCENDIDO ARRANCADOR GUADAÑAS FS280"/>
    <n v="27112006"/>
    <n v="0"/>
    <n v="0"/>
    <n v="0"/>
    <n v="6"/>
    <n v="1320000"/>
    <s v="UNIDAD"/>
    <m/>
  </r>
  <r>
    <x v="8"/>
    <s v="02-02-01-004-007-01"/>
    <n v="16"/>
    <s v="Materiales y suministros - Válvulas y tubos electrónicos; componentes electrónicos; sus partes y piezas"/>
    <s v="CAPACITORES DE MARCHA 1.5MDF/440V (MOTORES DE MANEJADORAS)"/>
    <n v="32121500"/>
    <n v="0"/>
    <n v="0"/>
    <n v="0"/>
    <n v="5"/>
    <n v="75000"/>
    <s v="UNIDAD"/>
    <m/>
  </r>
  <r>
    <x v="8"/>
    <s v="02-02-01-004-007-01"/>
    <n v="16"/>
    <s v="Materiales y suministros - Válvulas y tubos electrónicos; componentes electrónicos; sus partes y piezas"/>
    <s v="CAPACITORES DE MARCHA 10 MDF/440V (MOTORES BLOWER DE CENTRALES)"/>
    <n v="32121500"/>
    <n v="0"/>
    <n v="0"/>
    <n v="0"/>
    <n v="5"/>
    <n v="110000"/>
    <s v="UNIDAD"/>
    <m/>
  </r>
  <r>
    <x v="8"/>
    <s v="02-02-01-004-007-01"/>
    <n v="16"/>
    <s v="Materiales y suministros - Válvulas y tubos electrónicos; componentes electrónicos; sus partes y piezas"/>
    <s v="CAPACITORES DE MARCHA 12 MDF/440V (MOTORES BLOWER DE CENTRALES)"/>
    <n v="32121500"/>
    <n v="0"/>
    <n v="0"/>
    <n v="0"/>
    <n v="5"/>
    <n v="110000"/>
    <s v="UNIDAD"/>
    <m/>
  </r>
  <r>
    <x v="8"/>
    <s v="02-02-01-004-007-01"/>
    <n v="16"/>
    <s v="Materiales y suministros - Válvulas y tubos electrónicos; componentes electrónicos; sus partes y piezas"/>
    <s v="CAPACITORES DE MARCHA 1MDF/440V (MOTORES DE MANEJADORAS)"/>
    <n v="32121500"/>
    <n v="0"/>
    <n v="0"/>
    <n v="0"/>
    <n v="5"/>
    <n v="75000"/>
    <s v="UNIDAD"/>
    <m/>
  </r>
  <r>
    <x v="8"/>
    <s v="02-02-01-004-007-01"/>
    <n v="16"/>
    <s v="Materiales y suministros - Válvulas y tubos electrónicos; componentes electrónicos; sus partes y piezas"/>
    <s v="CAPACITORES DE MARCHA 2 MDF/440V (MOTORES DE MANEJADORAS)"/>
    <n v="32121500"/>
    <n v="0"/>
    <n v="0"/>
    <n v="0"/>
    <n v="5"/>
    <n v="75000"/>
    <s v="UNIDAD"/>
    <m/>
  </r>
  <r>
    <x v="8"/>
    <s v="02-02-01-004-007-01"/>
    <n v="16"/>
    <s v="Materiales y suministros - Válvulas y tubos electrónicos; componentes electrónicos; sus partes y piezas"/>
    <s v="CAPACITORES DE MARCHA 3 MDF/440V (MOTORES CONDENSADORAS)"/>
    <n v="32121500"/>
    <n v="0"/>
    <n v="0"/>
    <n v="0"/>
    <n v="5"/>
    <n v="75000"/>
    <s v="UNIDAD"/>
    <m/>
  </r>
  <r>
    <x v="8"/>
    <s v="02-02-01-004-007-01"/>
    <n v="16"/>
    <s v="Materiales y suministros - Válvulas y tubos electrónicos; componentes electrónicos; sus partes y piezas"/>
    <s v="CAPACITORES DE MARCHA 30MDF/440V (AIRES DE 12K. COMPRESOR)"/>
    <n v="32121500"/>
    <n v="0"/>
    <n v="0"/>
    <n v="0"/>
    <n v="5"/>
    <n v="200000"/>
    <s v="UNIDAD"/>
    <m/>
  </r>
  <r>
    <x v="8"/>
    <s v="02-02-01-004-007-01"/>
    <n v="16"/>
    <s v="Materiales y suministros - Válvulas y tubos electrónicos; componentes electrónicos; sus partes y piezas"/>
    <s v="CAPACITORES DE MARCHA 4 MDF/440V (MOTORES CONDENSADORAS)"/>
    <n v="32121500"/>
    <n v="0"/>
    <n v="0"/>
    <n v="0"/>
    <n v="5"/>
    <n v="75000"/>
    <s v="UNIDAD"/>
    <m/>
  </r>
  <r>
    <x v="8"/>
    <s v="02-02-01-004-007-01"/>
    <n v="16"/>
    <s v="Materiales y suministros - Válvulas y tubos electrónicos; componentes electrónicos; sus partes y piezas"/>
    <s v="CAPACITORES DE MARCHA 45MFD/440V (AIRES DE 18K. COMPRESOR)"/>
    <n v="32121500"/>
    <n v="0"/>
    <n v="0"/>
    <n v="0"/>
    <n v="5"/>
    <n v="200000"/>
    <s v="UNIDAD"/>
    <m/>
  </r>
  <r>
    <x v="8"/>
    <s v="02-02-01-004-007-01"/>
    <n v="16"/>
    <s v="Materiales y suministros - Válvulas y tubos electrónicos; componentes electrónicos; sus partes y piezas"/>
    <s v="CAPACITORES DE MARCHA 5 MDF/440V (MOTORES CONDENSADORAS)"/>
    <n v="32121500"/>
    <n v="0"/>
    <n v="0"/>
    <n v="0"/>
    <n v="5"/>
    <n v="75000"/>
    <s v="UNIDAD"/>
    <m/>
  </r>
  <r>
    <x v="8"/>
    <s v="02-02-01-004-007-01"/>
    <n v="16"/>
    <s v="Materiales y suministros - Válvulas y tubos electrónicos; componentes electrónicos; sus partes y piezas"/>
    <s v="CAPACITORES DE MARCHA 50MFD/440V (AIRES DE 24K.COMPRESOR)"/>
    <n v="32121500"/>
    <n v="0"/>
    <n v="0"/>
    <n v="0"/>
    <n v="5"/>
    <n v="200000"/>
    <s v="UNIDAD"/>
    <m/>
  </r>
  <r>
    <x v="8"/>
    <s v="02-02-01-004-007-01"/>
    <n v="16"/>
    <s v="Materiales y suministros - Válvulas y tubos electrónicos; componentes electrónicos; sus partes y piezas"/>
    <s v="CAPACITORES DE MARCHA 6 MDF/440V (MOTORES CONDENSADORAS)"/>
    <n v="32121500"/>
    <n v="0"/>
    <n v="0"/>
    <n v="0"/>
    <n v="5"/>
    <n v="75000"/>
    <s v="UNIDAD"/>
    <m/>
  </r>
  <r>
    <x v="8"/>
    <s v="02-02-01-004-007-01"/>
    <n v="16"/>
    <s v="Materiales y suministros - Válvulas y tubos electrónicos; componentes electrónicos; sus partes y piezas"/>
    <s v="CAPACITORES DE MARCHA 60MFD/440V (AIRES APARTIR DE 36K. COMPRESOR)"/>
    <n v="32121500"/>
    <n v="0"/>
    <n v="0"/>
    <n v="0"/>
    <n v="5"/>
    <n v="200000"/>
    <s v="UNIDAD"/>
    <m/>
  </r>
  <r>
    <x v="8"/>
    <s v="02-02-01-004-007-01"/>
    <n v="16"/>
    <s v="Materiales y suministros - Válvulas y tubos electrónicos; componentes electrónicos; sus partes y piezas"/>
    <s v="CAPACITORES DE MARCHA 8 MDF/440V (MOTORES CONDENSADORAS)"/>
    <n v="32121500"/>
    <n v="0"/>
    <n v="0"/>
    <n v="0"/>
    <n v="5"/>
    <n v="110000"/>
    <s v="UNIDAD"/>
    <m/>
  </r>
  <r>
    <x v="8"/>
    <s v="02-02-01-004-007-03"/>
    <n v="10"/>
    <s v="Materiales y suministros - Radiorreceptores y receptores de televisión; aparatos para la grabación y reproducción de sonido y video; micrófonos, altavoces, amplificadores, etc."/>
    <s v="AUDIFONOS"/>
    <n v="52161514"/>
    <n v="0"/>
    <n v="0"/>
    <n v="0"/>
    <n v="2"/>
    <n v="700000"/>
    <s v="UNIDAD"/>
    <m/>
  </r>
  <r>
    <x v="8"/>
    <s v="02-02-01-004-007-03"/>
    <n v="10"/>
    <s v="Materiales y suministros - Radiorreceptores y receptores de televisión; aparatos para la grabación y reproducción de sonido y video; micrófonos, altavoces, amplificadores, etc."/>
    <s v="DIADEMA CON MICROFONO PARA CONSOLA C2VS (AACOFA)"/>
    <n v="52161514"/>
    <n v="0"/>
    <n v="0"/>
    <n v="0"/>
    <n v="3"/>
    <n v="2700000"/>
    <s v="UNIDAD"/>
    <m/>
  </r>
  <r>
    <x v="8"/>
    <s v="02-02-01-004-007-03"/>
    <n v="10"/>
    <s v="Materiales y suministros - Radiorreceptores y receptores de televisión; aparatos para la grabación y reproducción de sonido y video; micrófonos, altavoces, amplificadores, etc."/>
    <s v="DIADEMA CON MICROFONO PARA PC"/>
    <n v="52161514"/>
    <n v="0"/>
    <n v="0"/>
    <n v="0"/>
    <n v="15"/>
    <n v="813000"/>
    <s v="UNIDAD"/>
    <m/>
  </r>
  <r>
    <x v="8"/>
    <s v="02-02-01-004-007-03"/>
    <n v="10"/>
    <s v="Materiales y suministros - Radiorreceptores y receptores de televisión; aparatos para la grabación y reproducción de sonido y video; micrófonos, altavoces, amplificadores, etc."/>
    <s v="MANOS LIBRES PARA APX 5000"/>
    <n v="52161514"/>
    <s v="Selección abreviada menor cuantía"/>
    <n v="0"/>
    <n v="0"/>
    <n v="5"/>
    <n v="1725000"/>
    <s v="UNIDAD"/>
    <m/>
  </r>
  <r>
    <x v="8"/>
    <s v="02-02-01-004-007-04"/>
    <n v="10"/>
    <s v="Materiales y suministros - Partes y piezas de los productos de las clases 4721 a 4733 y 4822"/>
    <s v="ANTENA"/>
    <n v="43221706"/>
    <n v="0"/>
    <n v="0"/>
    <n v="0"/>
    <n v="22"/>
    <n v="1419000"/>
    <s v="UNIDAD"/>
    <m/>
  </r>
  <r>
    <x v="8"/>
    <s v="02-02-01-004-007-04"/>
    <n v="10"/>
    <s v="Materiales y suministros - Partes y piezas de los productos de las clases 4721 a 4733 y 4822"/>
    <s v="ANTENA"/>
    <n v="43221706"/>
    <n v="0"/>
    <n v="0"/>
    <n v="0"/>
    <n v="10"/>
    <n v="1243500"/>
    <s v="UNIDAD"/>
    <m/>
  </r>
  <r>
    <x v="8"/>
    <s v="02-02-01-004-007-04"/>
    <n v="10"/>
    <s v="Materiales y suministros - Partes y piezas de los productos de las clases 4721 a 4733 y 4822"/>
    <s v="CLIP END STRAP"/>
    <n v="30241514"/>
    <n v="0"/>
    <n v="0"/>
    <n v="0"/>
    <n v="5"/>
    <n v="180000"/>
    <s v="UNIDAD"/>
    <m/>
  </r>
  <r>
    <x v="8"/>
    <s v="02-02-01-004-007-04"/>
    <n v="16"/>
    <s v="Materiales y suministros - Partes y piezas de los productos de las clases 4721 a 4733 y 4822"/>
    <s v="CONTROL REMOTO PARA TV UNIVERSAL"/>
    <n v="43191600"/>
    <n v="0"/>
    <n v="0"/>
    <n v="0"/>
    <n v="40"/>
    <n v="1000000"/>
    <s v="UNIDAD"/>
    <m/>
  </r>
  <r>
    <x v="8"/>
    <s v="02-02-01-004-007-05"/>
    <n v="10"/>
    <s v="Materiales y suministros - Discos, cintas, dispositivos de almacenamiento en estado sólido no volátiles y otros medios, no grabados"/>
    <s v="CD PARA ENTREGAR GRABACIONES TORRE DE CONTROL"/>
    <n v="43201800"/>
    <n v="0"/>
    <n v="0"/>
    <n v="0"/>
    <n v="1025"/>
    <n v="820000"/>
    <s v="UNIDAD"/>
    <m/>
  </r>
  <r>
    <x v="8"/>
    <s v="02-02-01-004-007-08"/>
    <n v="10"/>
    <s v="Materiales y suministros - Paquetes de software"/>
    <s v="LICENCIA  PARA TELEFONOS IP  COMADANTES "/>
    <n v="81102500"/>
    <n v="0"/>
    <n v="0"/>
    <n v="0"/>
    <n v="1"/>
    <n v="1050000"/>
    <s v="UNIDAD"/>
    <m/>
  </r>
  <r>
    <x v="8"/>
    <s v="02-02-01-004-007-08"/>
    <n v="16"/>
    <s v="Materiales y suministros - Paquetes de software"/>
    <s v="MANTENIMIENTO SOFTWARE PROSYS"/>
    <n v="25173303"/>
    <n v="0"/>
    <n v="0"/>
    <n v="0"/>
    <n v="1"/>
    <n v="4000000"/>
    <s v="GLOBAL"/>
    <m/>
  </r>
  <r>
    <x v="8"/>
    <s v="02-02-01-004-008-02"/>
    <n v="10"/>
    <s v="Materiales y suministros - Instrumentos y aparatos de medición, verificación, análisis, de navegación y para otros fines (excepto instrumentos ópticos); instrumentos de control de procesos industriales, sus partes, piezas y accesorios"/>
    <s v="CRONOMETRO DEPORTIVO"/>
    <n v="54111500"/>
    <n v="0"/>
    <n v="0"/>
    <n v="0"/>
    <n v="2"/>
    <n v="75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ONO DE VIENTO"/>
    <n v="41114409"/>
    <n v="0"/>
    <n v="0"/>
    <n v="0"/>
    <n v="2"/>
    <n v="400000"/>
    <s v="UNIDAD"/>
    <m/>
  </r>
  <r>
    <x v="8"/>
    <s v="02-02-01-004-008-02"/>
    <n v="16"/>
    <s v="Materiales y suministros - Instrumentos y aparatos de medición, verificación, análisis, de navegación y para otros fines (excepto instrumentos ópticos); instrumentos de control de procesos industriales, sus partes, piezas y accesorios"/>
    <s v="FLEXOMETRO DE 5MTS"/>
    <n v="27111500"/>
    <n v="0"/>
    <n v="0"/>
    <n v="0"/>
    <n v="3"/>
    <n v="45000"/>
    <s v="UNIDAD"/>
    <m/>
  </r>
  <r>
    <x v="8"/>
    <s v="02-02-02-005-004-01-1"/>
    <n v="16"/>
    <s v="Adquisición de servicios - Servicios generales de construcción de edificaciones residenciales"/>
    <s v="MANTENIMIENTO DE VIVIENDAS FISCALES"/>
    <n v="72102900"/>
    <s v="Selección abreviada menor cuantía"/>
    <n v="6"/>
    <n v="6"/>
    <n v="1"/>
    <n v="90000000"/>
    <s v="GLOBAL"/>
    <m/>
  </r>
  <r>
    <x v="8"/>
    <s v="02-02-02-005-004-01-1"/>
    <n v="16"/>
    <s v="Adquisición de servicios - Servicios generales de construcción de edificaciones residenciales"/>
    <s v="MANTENIMIENTO DE VIVIENDAS FISCALES"/>
    <n v="72102900"/>
    <s v="Selección abreviada menor cuantía"/>
    <n v="1"/>
    <n v="1"/>
    <n v="1"/>
    <n v="90000000"/>
    <s v="GLOBAL"/>
    <m/>
  </r>
  <r>
    <x v="8"/>
    <s v="02-02-02-005-004-01-2"/>
    <n v="10"/>
    <s v="Adquisición de servicios - Servicios generales de construcción de edificaciones no residenciales"/>
    <s v="MANTENIMIENTO INSTALACIONES ESM"/>
    <n v="72102900"/>
    <n v="0"/>
    <n v="0"/>
    <n v="0"/>
    <n v="1"/>
    <n v="100000000"/>
    <s v="GLOBAL"/>
    <m/>
  </r>
  <r>
    <x v="8"/>
    <s v="02-02-02-005-004-01-2"/>
    <n v="10"/>
    <s v="Adquisición de servicios - Servicios generales de construcción de edificaciones no residenciales"/>
    <s v="MANTENIMIENTO INSTALACIONES GRUEA"/>
    <n v="72102900"/>
    <n v="0"/>
    <n v="0"/>
    <n v="0"/>
    <n v="1"/>
    <n v="38000000"/>
    <s v="GLOBAL"/>
    <m/>
  </r>
  <r>
    <x v="8"/>
    <s v="02-02-02-005-004-01-2"/>
    <n v="10"/>
    <s v="Adquisición de servicios - Servicios generales de construcción de edificaciones no residenciales"/>
    <s v="MANTENIMIENTO RANCHO DE TROPA GRUSE"/>
    <n v="72102900"/>
    <n v="0"/>
    <n v="0"/>
    <n v="0"/>
    <n v="1"/>
    <n v="10000000"/>
    <s v="GLOBAL"/>
    <m/>
  </r>
  <r>
    <x v="8"/>
    <s v="02-02-02-005-004-01-2"/>
    <n v="10"/>
    <s v="Adquisición de servicios - Servicios generales de construcción de edificaciones no residenciales"/>
    <s v="MANTENIMIENTO TALLERES HANGAR"/>
    <n v="72102900"/>
    <n v="0"/>
    <n v="0"/>
    <n v="0"/>
    <n v="1"/>
    <n v="65000000"/>
    <s v="GLOBAL"/>
    <m/>
  </r>
  <r>
    <x v="8"/>
    <s v="02-02-02-005-004-02-4"/>
    <n v="16"/>
    <s v="Adquisición de servicios - Servicios generales de construcción de tuberías para la conducción de gas a larga distancia, líneas de comunicación y cables de poder"/>
    <s v="MANTENIMIENTO REDES ELECTRICAS"/>
    <n v="72103300"/>
    <n v="0"/>
    <n v="0"/>
    <n v="0"/>
    <n v="1"/>
    <n v="35000000"/>
    <s v="GLOBAL"/>
    <m/>
  </r>
  <r>
    <x v="8"/>
    <s v="02-02-02-005-004-02-5"/>
    <n v="10"/>
    <s v="Adquisición de servicios - Servicios generales de construcción de tuberías y cables locales, y obras conexas"/>
    <s v="MANTENIMIENTO  RED DE GASES HOSPITALARIOS "/>
    <n v="72154019"/>
    <n v="0"/>
    <n v="0"/>
    <n v="0"/>
    <n v="1"/>
    <n v="8000000"/>
    <s v="GLOBAL"/>
    <m/>
  </r>
  <r>
    <x v="8"/>
    <s v="02-02-02-005-004-02-5"/>
    <n v="16"/>
    <s v="Adquisición de servicios - Servicios generales de construcción de tuberías y cables locales, y obras conexas"/>
    <s v="SERVICIO DE MANTENIMIENTO POZOS PROFUNDOS DE EXTRACCIÓN DE AGUA"/>
    <n v="70171700"/>
    <n v="0"/>
    <n v="0"/>
    <n v="0"/>
    <n v="1"/>
    <n v="12000000"/>
    <s v="GLOBAL"/>
    <m/>
  </r>
  <r>
    <x v="8"/>
    <s v="02-02-02-005-004-02-5"/>
    <n v="10"/>
    <s v="Adquisición de servicios - Servicios generales de construcción de tuberías y cables locales, y obras conexas"/>
    <s v="SERVICIO DE OPERACIÓN, MANTENIMIENTO CORRECTIVO Y PREVENTIVO PTAP"/>
    <n v="83101500"/>
    <n v="0"/>
    <n v="0"/>
    <n v="0"/>
    <n v="1"/>
    <n v="23863680"/>
    <s v="GLOBAL"/>
    <m/>
  </r>
  <r>
    <x v="8"/>
    <s v="02-02-02-005-004-02-5"/>
    <n v="16"/>
    <s v="Adquisición de servicios - Servicios generales de construcción de tuberías y cables locales, y obras conexas"/>
    <s v="SERVICIO DE OPERACIÓN, MANTENIMIENTO CORRECTIVO Y PREVENTIVO PTAP"/>
    <n v="83101500"/>
    <n v="0"/>
    <n v="0"/>
    <n v="0"/>
    <n v="1"/>
    <n v="60000000"/>
    <s v="GLOBAL"/>
    <m/>
  </r>
  <r>
    <x v="8"/>
    <s v="02-02-02-005-004-02-5"/>
    <n v="16"/>
    <s v="Adquisición de servicios - Servicios generales de construcción de tuberías y cables locales, y obras conexas"/>
    <s v="SERVICIO DE OPERACIÓN, MANTENIMIENTO CORRECTIVO Y PREVENTIVO PTAR"/>
    <n v="76121700"/>
    <s v="Mínima cuantía"/>
    <n v="4"/>
    <n v="4"/>
    <n v="1"/>
    <n v="6000000"/>
    <s v="GLOBAL"/>
    <m/>
  </r>
  <r>
    <x v="8"/>
    <s v="02-02-02-005-004-02-5"/>
    <n v="16"/>
    <s v="Adquisición de servicios - Servicios generales de construcción de tuberías y cables locales, y obras conexas"/>
    <s v="SERVICIO LIMPIEZA REDES DE ALCANTARILLADO"/>
    <n v="81141700"/>
    <n v="0"/>
    <n v="0"/>
    <n v="0"/>
    <n v="1"/>
    <n v="15000000"/>
    <s v="GLOBAL"/>
    <m/>
  </r>
  <r>
    <x v="8"/>
    <s v="02-02-02-005-004-02-5"/>
    <n v="16"/>
    <s v="Adquisición de servicios - Servicios generales de construcción de tuberías y cables locales, y obras conexas"/>
    <s v="SERVICIO DE OPERACIÓN, MANTENIMIENTO CORRECTIVO Y PREVENTIVO PTAR"/>
    <n v="76121700"/>
    <s v="Mínima cuantía"/>
    <n v="1"/>
    <n v="1"/>
    <n v="1"/>
    <n v="24000000"/>
    <s v="GLOBAL"/>
    <m/>
  </r>
  <r>
    <x v="8"/>
    <s v="02-02-02-006-004"/>
    <n v="16"/>
    <s v="Adquisición de servicios - Servicios de transporte de pasajeros"/>
    <s v="TIQUETES TERRESTRES PERSONAL ORGANICO Y SOLDADOS"/>
    <n v="78111800"/>
    <n v="0"/>
    <n v="0"/>
    <n v="0"/>
    <n v="1"/>
    <n v="59000000"/>
    <s v="GLOBAL"/>
    <m/>
  </r>
  <r>
    <x v="8"/>
    <s v="02-02-02-006-008"/>
    <n v="16"/>
    <s v="Adquisición de servicios - Servicios postales y de mensajería"/>
    <s v="SERVICIO  DE MENSAJERÍA POST-EXPRESS, CERTIFICADO Y PAQUETERIA PARA EL CACOM-1"/>
    <n v="78102203"/>
    <n v="0"/>
    <n v="0"/>
    <n v="0"/>
    <n v="1"/>
    <n v="3000000"/>
    <s v="GLOBAL"/>
    <m/>
  </r>
  <r>
    <x v="8"/>
    <s v="02-02-02-008-003-01-1"/>
    <n v="16"/>
    <s v="Adquisición de servicios - Servicios de consultoría en administración y servicios de gestión"/>
    <s v="SERVICIO DE AUDITORIA DE SEGUIMIENTO Y RECERTIFICACION"/>
    <n v="80101500"/>
    <n v="0"/>
    <n v="0"/>
    <n v="0"/>
    <n v="1"/>
    <n v="2706060"/>
    <s v="GLOBAL"/>
    <m/>
  </r>
  <r>
    <x v="8"/>
    <s v="02-02-02-008-003-04-4"/>
    <n v="16"/>
    <s v="Adquisición de servicios - Servicios de ensayo y análisis técnicos"/>
    <s v="ANALISIS FISICOQUIMICO Y MICROBIOLOGICO DE AGUA POTABLE Y PISCINAS"/>
    <n v="70171501"/>
    <n v="0"/>
    <n v="0"/>
    <n v="0"/>
    <n v="1"/>
    <n v="20400000"/>
    <s v="GLOBAL"/>
    <m/>
  </r>
  <r>
    <x v="8"/>
    <s v="02-02-02-008-003-04-4"/>
    <n v="10"/>
    <s v="Adquisición de servicios - Servicios de ensayo y análisis técnicos"/>
    <s v="REVISIONES TECNICOMECANICAS"/>
    <n v="78181505"/>
    <n v="0"/>
    <n v="0"/>
    <n v="0"/>
    <n v="1"/>
    <n v="7666000"/>
    <s v="GLOBAL"/>
    <m/>
  </r>
  <r>
    <x v="8"/>
    <s v="02-02-02-008-003-05"/>
    <n v="10"/>
    <s v="Adquisición de servicios - Servicios veterinarios"/>
    <s v="SERVICIOS VETERINARIOS"/>
    <n v="70122005"/>
    <n v="0"/>
    <n v="0"/>
    <n v="0"/>
    <n v="1"/>
    <n v="10000000"/>
    <s v="GLOBAL"/>
    <m/>
  </r>
  <r>
    <x v="8"/>
    <s v="02-02-02-008-003-08"/>
    <n v="10"/>
    <s v="Adquisición de servicios - Servicios fotográficos y servicios de revelado fotográfico"/>
    <s v="SERVICIO DE FOTOGRAFIA Y REVELADO"/>
    <n v="60121011"/>
    <n v="0"/>
    <n v="0"/>
    <n v="0"/>
    <n v="1"/>
    <n v="6340000"/>
    <s v="GLOBAL"/>
    <m/>
  </r>
  <r>
    <x v="8"/>
    <s v="02-02-02-008-003-09"/>
    <n v="10"/>
    <s v="Adquisición de servicios - Otros servicios profesionales y técnicos n. C. P."/>
    <s v="CONSULTORIA PERMISOS VERTIMIENTOS"/>
    <n v="77101700"/>
    <n v="0"/>
    <n v="0"/>
    <n v="0"/>
    <n v="1"/>
    <n v="130000000"/>
    <s v="GLOBAL"/>
    <m/>
  </r>
  <r>
    <x v="8"/>
    <s v="02-02-02-008-003-09"/>
    <n v="10"/>
    <s v="Adquisición de servicios - Otros servicios profesionales y técnicos n. C. P."/>
    <s v="SERVICIO ABOGADO ESPECIALISTA EN DERECHO DISCIPLINARIO "/>
    <n v="80101500"/>
    <n v="0"/>
    <n v="0"/>
    <n v="0"/>
    <n v="1"/>
    <n v="20000000"/>
    <s v="GLOBAL"/>
    <m/>
  </r>
  <r>
    <x v="8"/>
    <s v="02-02-02-008-004-01"/>
    <n v="10"/>
    <s v="Adquisición de servicios - Servicios de telefonía y otras telecomunicaciones"/>
    <s v="SERVICIO TELEFONIA FIJA"/>
    <n v="83111501"/>
    <n v="0"/>
    <n v="0"/>
    <n v="0"/>
    <n v="1"/>
    <n v="14400000"/>
    <s v="GLOBAL"/>
    <m/>
  </r>
  <r>
    <x v="8"/>
    <s v="02-02-02-008-005-03"/>
    <n v="16"/>
    <s v="Adquisición de servicios - Servicios de limpieza"/>
    <s v="SERVICIO DE ASEO Y LIMPIEZA UNIDAD"/>
    <n v="76111501"/>
    <n v="0"/>
    <n v="0"/>
    <n v="0"/>
    <n v="1"/>
    <n v="30000000"/>
    <s v="GLOBAL"/>
    <m/>
  </r>
  <r>
    <x v="8"/>
    <s v="02-02-02-008-005-03"/>
    <n v="10"/>
    <s v="Adquisición de servicios - Servicios de limpieza"/>
    <s v="SERVICIO DE ASEO Y LIMPIEZA DE LAS INSTALACIONES DEL ESM "/>
    <n v="76111501"/>
    <s v="Mínima cuantía"/>
    <n v="0"/>
    <n v="0"/>
    <n v="1"/>
    <n v="25000000"/>
    <s v="GLOBAL"/>
    <m/>
  </r>
  <r>
    <x v="8"/>
    <s v="02-02-02-008-005-03"/>
    <n v="16"/>
    <s v="Adquisición de servicios - Servicios de limpieza"/>
    <s v="SERVICIO DE FUMIGACIÓN "/>
    <n v="72102103"/>
    <n v="0"/>
    <n v="0"/>
    <n v="0"/>
    <n v="1"/>
    <n v="5000000"/>
    <s v="GLOBAL"/>
    <m/>
  </r>
  <r>
    <x v="8"/>
    <s v="02-02-02-008-005-03"/>
    <n v="16"/>
    <s v="Adquisición de servicios - Servicios de limpieza"/>
    <s v="SERVICIO DE LAVADO Y DESINFECCIÓN DE TANQUES DE ALMACENAMIENTO DE AGUA"/>
    <n v="83101500"/>
    <n v="0"/>
    <n v="0"/>
    <n v="0"/>
    <n v="1"/>
    <n v="6000000"/>
    <s v="GLOBAL"/>
    <m/>
  </r>
  <r>
    <x v="8"/>
    <s v="02-02-02-008-005-03"/>
    <n v="16"/>
    <s v="Adquisición de servicios - Servicios de limpieza"/>
    <s v="SERVICIOS DE ASEO INSTALACIONES GIMFA"/>
    <n v="76111501"/>
    <n v="0"/>
    <n v="0"/>
    <n v="0"/>
    <n v="1"/>
    <n v="50000000"/>
    <s v="GLOBAL"/>
    <m/>
  </r>
  <r>
    <x v="8"/>
    <s v="02-02-02-008-005-03"/>
    <n v="10"/>
    <s v="Adquisición de servicios - Servicios de limpieza"/>
    <s v="SERVICIO DE ASEO Y LIMPIEZA DE LAS INSTALACIONES DEL ESM "/>
    <n v="76111501"/>
    <s v="Mínima cuantía"/>
    <n v="1"/>
    <n v="1"/>
    <n v="1"/>
    <n v="30000000"/>
    <s v="GLOBAL"/>
    <m/>
  </r>
  <r>
    <x v="8"/>
    <s v="02-02-02-008-006-03"/>
    <n v="10"/>
    <s v="Adquisición de servicios - Servicios de apoyo a la distribución de electricidad, gas y agua"/>
    <s v="SERVICIO DE ENERGIA"/>
    <n v="83101800"/>
    <n v="0"/>
    <n v="0"/>
    <n v="0"/>
    <n v="1"/>
    <n v="262021605"/>
    <s v="GLOBAL"/>
    <m/>
  </r>
  <r>
    <x v="8"/>
    <s v="02-02-02-008-006-03"/>
    <n v="10"/>
    <s v="Adquisición de servicios - Servicios de apoyo a la distribución de electricidad, gas y agua"/>
    <s v="SERVICIO DE ENERGIA"/>
    <n v="83101800"/>
    <n v="0"/>
    <n v="0"/>
    <n v="0"/>
    <n v="1"/>
    <n v="2496049690"/>
    <s v="GLOBAL"/>
    <m/>
  </r>
  <r>
    <x v="8"/>
    <s v="02-02-02-008-006-03"/>
    <n v="16"/>
    <s v="Adquisición de servicios - Servicios de apoyo a la distribución de electricidad, gas y agua"/>
    <s v="SERVICIO DE ENERGIA"/>
    <n v="83101800"/>
    <n v="0"/>
    <n v="0"/>
    <n v="0"/>
    <n v="1"/>
    <n v="450290300"/>
    <s v="GLOBAL"/>
    <m/>
  </r>
  <r>
    <x v="8"/>
    <s v="02-02-02-008-007-01-1"/>
    <n v="10"/>
    <s v="Adquisición de servicios - Servicios de mantenimiento y reparación de productos metálicos elaborados, excepto maquinaria y equipo"/>
    <s v="MANTENIMIENTO CALDERAS Y MARMITAS"/>
    <n v="72151001"/>
    <n v="0"/>
    <n v="0"/>
    <n v="0"/>
    <n v="1"/>
    <n v="7500000"/>
    <s v="GLOBAL"/>
    <m/>
  </r>
  <r>
    <x v="8"/>
    <s v="02-02-02-008-007-01-1"/>
    <n v="16"/>
    <s v="Adquisición de servicios - Servicios de mantenimiento y reparación de productos metálicos elaborados, excepto maquinaria y equipo"/>
    <s v="MANTENIMIENTO EQUIPOS AGRO "/>
    <n v="72151802"/>
    <n v="0"/>
    <n v="0"/>
    <n v="0"/>
    <n v="1"/>
    <n v="5000000"/>
    <s v="GLOBAL"/>
    <m/>
  </r>
  <r>
    <x v="8"/>
    <s v="02-02-02-008-007-01-4"/>
    <n v="10"/>
    <s v="Adquisición de servicios - Servicios de mantenimiento y reparación de maquinaria y equipo de transporte"/>
    <s v="MANTENIMIENTO DE EQUIPO DE EXTINCIÓN VEHÍCULOS DE BOMBEROS"/>
    <n v="78181500"/>
    <n v="0"/>
    <n v="0"/>
    <n v="0"/>
    <n v="1"/>
    <n v="40000000"/>
    <s v="GLOBAL"/>
    <m/>
  </r>
  <r>
    <x v="8"/>
    <s v="02-02-02-008-007-01-4"/>
    <n v="10"/>
    <s v="Adquisición de servicios - Servicios de mantenimiento y reparación de maquinaria y equipo de transporte"/>
    <s v="MANTENIMIENTO DE MOTORES FUERA DE BORDA  GRUSE - ESIMA"/>
    <n v="72101511"/>
    <n v="0"/>
    <n v="0"/>
    <n v="0"/>
    <n v="1"/>
    <n v="10000000"/>
    <s v="GLOBAL"/>
    <m/>
  </r>
  <r>
    <x v="8"/>
    <s v="02-02-02-008-007-01-4"/>
    <n v="10"/>
    <s v="Adquisición de servicios - Servicios de mantenimiento y reparación de maquinaria y equipo de transporte"/>
    <s v="MANTENIMIENTO VEHICULOS UNIDAD"/>
    <n v="78181500"/>
    <s v="Selección abreviada menor cuantía"/>
    <n v="0"/>
    <n v="0"/>
    <n v="1"/>
    <n v="85000000"/>
    <s v="GLOBAL"/>
    <m/>
  </r>
  <r>
    <x v="8"/>
    <s v="02-02-02-008-007-01-4"/>
    <n v="10"/>
    <s v="Adquisición de servicios - Servicios de mantenimiento y reparación de maquinaria y equipo de transporte"/>
    <s v="MANTENIMIENTOS MOTOS"/>
    <n v="78181500"/>
    <n v="0"/>
    <n v="0"/>
    <n v="0"/>
    <n v="1"/>
    <n v="15000000"/>
    <s v="GLOBAL"/>
    <m/>
  </r>
  <r>
    <x v="8"/>
    <s v="02-02-02-008-007-01-4"/>
    <n v="10"/>
    <s v="Adquisición de servicios - Servicios de mantenimiento y reparación de maquinaria y equipo de transporte"/>
    <s v="MANTENIMIENTO VEHICULOS UNIDAD"/>
    <n v="78181500"/>
    <s v="Mínima cuantía"/>
    <n v="1"/>
    <n v="1"/>
    <n v="1"/>
    <n v="50000000"/>
    <s v="GLOBAL"/>
    <m/>
  </r>
  <r>
    <x v="8"/>
    <s v="02-02-02-008-007-01-5"/>
    <n v="16"/>
    <s v="Adquisición de servicios - Servicios de mantenimiento y reparación de otra maquinaria y otro equipo"/>
    <s v="MANTENIMIENTO  ELECTROBOMBAS DE LA UNIDAD"/>
    <n v="73152108"/>
    <n v="0"/>
    <n v="0"/>
    <n v="0"/>
    <n v="1"/>
    <n v="14000000"/>
    <s v="GLOBAL"/>
    <m/>
  </r>
  <r>
    <x v="8"/>
    <s v="02-02-02-008-007-01-5"/>
    <n v="10"/>
    <s v="Adquisición de servicios - Servicios de mantenimiento y reparación de otra maquinaria y otro equipo"/>
    <s v="MANTENIMIENTO  PLANTAS PURICADORAS  Y FILTROS DE AGUA DEL CACOM-1"/>
    <n v="40161502"/>
    <n v="0"/>
    <n v="0"/>
    <n v="0"/>
    <n v="1"/>
    <n v="12000000"/>
    <s v="GLOBAL"/>
    <m/>
  </r>
  <r>
    <x v="8"/>
    <s v="02-02-02-008-007-01-5"/>
    <n v="10"/>
    <s v="Adquisición de servicios - Servicios de mantenimiento y reparación de otra maquinaria y otro equipo"/>
    <s v="MANTENIMIENTO AIRES ACONDICIONADOS DE LA UNIDAD"/>
    <n v="72101511"/>
    <n v="0"/>
    <n v="0"/>
    <n v="0"/>
    <n v="1"/>
    <n v="32400000"/>
    <s v="GLOBAL"/>
    <m/>
  </r>
  <r>
    <x v="8"/>
    <s v="02-02-02-008-007-01-5"/>
    <n v="10"/>
    <s v="Adquisición de servicios - Servicios de mantenimiento y reparación de otra maquinaria y otro equipo"/>
    <s v="MANTENIMIENTO CUARTOS FRIOS, NEVERAS Y CONGELADORES"/>
    <n v="72151207"/>
    <n v="0"/>
    <n v="0"/>
    <n v="0"/>
    <n v="1"/>
    <n v="8000000"/>
    <s v="GLOBAL"/>
    <m/>
  </r>
  <r>
    <x v="8"/>
    <s v="02-02-02-008-007-01-1"/>
    <n v="10"/>
    <s v="Adquisición de servicios - Servicios de mantenimiento y reparación de productos metálicos elaborados, excepto maquinaria y equipo"/>
    <s v="MANTENIMIENTO DE EXTINTORES PORTATILES "/>
    <n v="72101516"/>
    <n v="0"/>
    <n v="0"/>
    <n v="0"/>
    <n v="1"/>
    <n v="17000000"/>
    <s v="GLOBAL"/>
    <m/>
  </r>
  <r>
    <x v="8"/>
    <s v="02-02-02-008-007-01-5"/>
    <n v="16"/>
    <s v="Adquisición de servicios - Servicios de mantenimiento y reparación de otra maquinaria y otro equipo"/>
    <s v="MANTENIMIENTO DE LICUADORAS INDUSTRIALES, EXPRIMIDOR DE CITRICOS Y PELAPAPAS"/>
    <n v="73152108"/>
    <n v="0"/>
    <n v="0"/>
    <n v="0"/>
    <n v="1"/>
    <n v="3000000"/>
    <s v="GLOBAL"/>
    <m/>
  </r>
  <r>
    <x v="8"/>
    <s v="02-02-02-008-007-01-5"/>
    <n v="10"/>
    <s v="Adquisición de servicios - Servicios de mantenimiento y reparación de otra maquinaria y otro equipo"/>
    <s v="MANTENIMIENTO EQUIPO FOD"/>
    <n v="73152101"/>
    <n v="0"/>
    <n v="0"/>
    <n v="0"/>
    <n v="1"/>
    <n v="5000000"/>
    <s v="GLOBAL"/>
    <m/>
  </r>
  <r>
    <x v="8"/>
    <s v="02-02-02-008-007-01-5"/>
    <n v="10"/>
    <s v="Adquisición de servicios - Servicios de mantenimiento y reparación de otra maquinaria y otro equipo"/>
    <s v="MANTENIMIENTO EQUIPOS DE LA EMISORA AL AIRE DEL CACOM 1."/>
    <n v="81111812"/>
    <n v="0"/>
    <n v="0"/>
    <n v="0"/>
    <n v="1"/>
    <n v="7000000"/>
    <s v="GLOBAL"/>
    <m/>
  </r>
  <r>
    <x v="8"/>
    <s v="02-02-02-008-007-01-5"/>
    <n v="16"/>
    <s v="Adquisición de servicios - Servicios de mantenimiento y reparación de otra maquinaria y otro equipo"/>
    <s v="MANTENIMIENTO ESTUFA, HORNOS Y PLANCHAS"/>
    <n v="72151003"/>
    <n v="0"/>
    <n v="0"/>
    <n v="0"/>
    <n v="1"/>
    <n v="5000000"/>
    <s v="GLOBAL"/>
    <m/>
  </r>
  <r>
    <x v="8"/>
    <s v="02-02-02-008-007-01-5"/>
    <n v="10"/>
    <s v="Adquisición de servicios - Servicios de mantenimiento y reparación de otra maquinaria y otro equipo"/>
    <s v="MANTENIMIENTO LAVADORAS "/>
    <n v="72151800"/>
    <n v="0"/>
    <n v="0"/>
    <n v="0"/>
    <n v="1"/>
    <n v="7000000"/>
    <s v="GLOBAL"/>
    <m/>
  </r>
  <r>
    <x v="8"/>
    <s v="02-02-02-008-007-01-5"/>
    <n v="16"/>
    <s v="Adquisición de servicios - Servicios de mantenimiento y reparación de otra maquinaria y otro equipo"/>
    <s v="MANTENIMIENTO NEVERAS HOTEL"/>
    <n v="72151207"/>
    <n v="0"/>
    <n v="0"/>
    <n v="0"/>
    <n v="1"/>
    <n v="1800000"/>
    <s v="GLOBAL"/>
    <m/>
  </r>
  <r>
    <x v="8"/>
    <s v="02-02-02-008-007-01-5"/>
    <n v="16"/>
    <s v="Adquisición de servicios - Servicios de mantenimiento y reparación de otra maquinaria y otro equipo"/>
    <s v="MANTENIMIENTO PARARRAYOS "/>
    <n v="73152108"/>
    <n v="0"/>
    <n v="0"/>
    <n v="0"/>
    <n v="1"/>
    <n v="18000000"/>
    <s v="GLOBAL"/>
    <m/>
  </r>
  <r>
    <x v="8"/>
    <s v="02-02-02-008-007-01-5"/>
    <n v="10"/>
    <s v="Adquisición de servicios - Servicios de mantenimiento y reparación de otra maquinaria y otro equipo"/>
    <s v="MANTENIMIENTO PLANTAS ELECTRICAS (GRUAL, CEGUE, CAMARAS, SANIDAD, COMANDO, CCOFA ALTERNO)"/>
    <n v="72101517"/>
    <n v="0"/>
    <n v="0"/>
    <n v="0"/>
    <n v="1"/>
    <n v="35000000"/>
    <s v="GLOBAL"/>
    <m/>
  </r>
  <r>
    <x v="8"/>
    <s v="02-02-02-008-007-01-5"/>
    <n v="10"/>
    <s v="Adquisición de servicios - Servicios de mantenimiento y reparación de otra maquinaria y otro equipo"/>
    <s v="MANTENIMIENTO PLANTAS ELECTRICAS (VOR, CABECERA 01,CABECERA 19, TORRE DE CONTROL, GLIDE SLOPE, PLANTA ROJA PORTATIL)"/>
    <n v="72101517"/>
    <n v="0"/>
    <n v="0"/>
    <n v="0"/>
    <n v="1"/>
    <n v="17000000"/>
    <s v="GLOBAL"/>
    <m/>
  </r>
  <r>
    <x v="8"/>
    <s v="02-02-02-008-007-01-5"/>
    <n v="10"/>
    <s v="Adquisición de servicios - Servicios de mantenimiento y reparación de otra maquinaria y otro equipo"/>
    <s v="MANTENIMIENTO PREVENTICO Y CORRECTIVO DE 2 LAVADORAS "/>
    <n v="47111501"/>
    <n v="0"/>
    <n v="0"/>
    <n v="0"/>
    <n v="1"/>
    <n v="700000"/>
    <s v="GLOBAL"/>
    <m/>
  </r>
  <r>
    <x v="8"/>
    <s v="02-02-02-008-007-01-5"/>
    <n v="10"/>
    <s v="Adquisición de servicios - Servicios de mantenimiento y reparación de otra maquinaria y otro equipo"/>
    <s v="MANTENIMIENTO PREVENTICO Y CORRECTIVO DE 2 SECADORAS"/>
    <n v="47111501"/>
    <n v="0"/>
    <n v="0"/>
    <n v="0"/>
    <n v="1"/>
    <n v="900000"/>
    <s v="GLOBAL"/>
    <m/>
  </r>
  <r>
    <x v="8"/>
    <s v="02-02-02-008-007-01-5"/>
    <n v="10"/>
    <s v="Adquisición de servicios - Servicios de mantenimiento y reparación de otra maquinaria y otro equipo"/>
    <s v="MANTENIMIENTO PREVENTIVO Y CORRECTIVO DE UPS"/>
    <n v="81111812"/>
    <n v="0"/>
    <n v="0"/>
    <n v="0"/>
    <n v="1"/>
    <n v="10000000"/>
    <s v="GLOBAL"/>
    <m/>
  </r>
  <r>
    <x v="8"/>
    <s v="02-02-02-008-007-01-5"/>
    <n v="10"/>
    <s v="Adquisición de servicios - Servicios de mantenimiento y reparación de otra maquinaria y otro equipo"/>
    <s v="MANTENIMIENTO SIMULADORES DE VUELO"/>
    <n v="73152108"/>
    <n v="0"/>
    <n v="0"/>
    <n v="0"/>
    <n v="1"/>
    <n v="32000000"/>
    <s v="GLOBAL"/>
    <m/>
  </r>
  <r>
    <x v="8"/>
    <s v="02-02-02-008-007-01-5"/>
    <n v="10"/>
    <s v="Adquisición de servicios - Servicios de mantenimiento y reparación de otra maquinaria y otro equipo"/>
    <s v="MANTENIMIENTO SISTEMA AIRE COMPRIMIDO HANGARES"/>
    <n v="73152108"/>
    <n v="0"/>
    <n v="0"/>
    <n v="0"/>
    <n v="1"/>
    <n v="9000000"/>
    <s v="GLOBAL"/>
    <m/>
  </r>
  <r>
    <x v="8"/>
    <s v="02-02-02-008-007-01-5"/>
    <n v="10"/>
    <s v="Adquisición de servicios - Servicios de mantenimiento y reparación de otra maquinaria y otro equipo"/>
    <s v="MANTENIMIENTO TOROS "/>
    <n v="72151802"/>
    <n v="0"/>
    <n v="0"/>
    <n v="0"/>
    <n v="1"/>
    <n v="25000000"/>
    <s v="GLOBAL"/>
    <m/>
  </r>
  <r>
    <x v="8"/>
    <s v="02-02-02-008-007-01-5"/>
    <n v="16"/>
    <s v="Adquisición de servicios - Servicios de mantenimiento y reparación de otra maquinaria y otro equipo"/>
    <s v="MANTENIMIENTO TRANSFORMADORES"/>
    <n v="73152108"/>
    <n v="0"/>
    <n v="0"/>
    <n v="0"/>
    <n v="1"/>
    <n v="14000000"/>
    <s v="GLOBAL"/>
    <m/>
  </r>
  <r>
    <x v="8"/>
    <s v="02-02-02-008-009-01"/>
    <n v="10"/>
    <s v="Adquisición de servicios - Servicios de edición, impresión y reproducción"/>
    <s v="AYUDAS DE APRENDIZAJE BANNER "/>
    <n v="55101500"/>
    <n v="0"/>
    <n v="0"/>
    <n v="0"/>
    <n v="1"/>
    <n v="3600000"/>
    <s v="GLOBAL"/>
    <m/>
  </r>
  <r>
    <x v="8"/>
    <s v="02-02-02-008-009-01"/>
    <n v="10"/>
    <s v="Adquisición de servicios - Servicios de edición, impresión y reproducción"/>
    <s v="BACKING 6.80 MTS X 2.50 MTS"/>
    <n v="55101500"/>
    <n v="0"/>
    <n v="0"/>
    <n v="0"/>
    <n v="1"/>
    <n v="220000"/>
    <s v="GLOBAL"/>
    <m/>
  </r>
  <r>
    <x v="8"/>
    <s v="02-02-02-008-009-01"/>
    <n v="10"/>
    <s v="Adquisición de servicios - Servicios de edición, impresión y reproducción"/>
    <s v="BANNERS 1.80 MTS X 1.80 MTS"/>
    <n v="55101500"/>
    <n v="0"/>
    <n v="0"/>
    <n v="0"/>
    <n v="1"/>
    <n v="499000"/>
    <s v="GLOBAL"/>
    <m/>
  </r>
  <r>
    <x v="8"/>
    <s v="02-02-02-008-009-01"/>
    <n v="10"/>
    <s v="Adquisición de servicios - Servicios de edición, impresión y reproducción"/>
    <s v="CARTILLA PARA SOLDADOS"/>
    <n v="55101500"/>
    <n v="0"/>
    <n v="0"/>
    <n v="0"/>
    <n v="1"/>
    <n v="10000000"/>
    <s v="GLOBAL"/>
    <m/>
  </r>
  <r>
    <x v="8"/>
    <s v="02-02-02-008-009-01"/>
    <n v="10"/>
    <s v="Adquisición de servicios - Servicios de edición, impresión y reproducción"/>
    <s v="DIPLOMAS EL GRUEA"/>
    <n v="55101500"/>
    <n v="0"/>
    <n v="0"/>
    <n v="0"/>
    <n v="1"/>
    <n v="700000"/>
    <s v="GLOBAL"/>
    <m/>
  </r>
  <r>
    <x v="8"/>
    <s v="02-02-02-008-009-01"/>
    <n v="10"/>
    <s v="Adquisición de servicios - Servicios de edición, impresión y reproducción"/>
    <s v="DIPLOMAS PARA LA ESDAN PAQ. X 20 21 CM X 27.5 CM"/>
    <n v="55101500"/>
    <n v="0"/>
    <n v="0"/>
    <n v="0"/>
    <n v="1"/>
    <n v="900000"/>
    <s v="GLOBAL"/>
    <m/>
  </r>
  <r>
    <x v="8"/>
    <s v="02-02-02-008-009-01"/>
    <n v="10"/>
    <s v="Adquisición de servicios - Servicios de edición, impresión y reproducción"/>
    <s v="FAJA DE PROGRESO DE VUELO"/>
    <n v="55101500"/>
    <n v="0"/>
    <n v="0"/>
    <n v="0"/>
    <n v="1"/>
    <n v="400000"/>
    <s v="GLOBAL"/>
    <m/>
  </r>
  <r>
    <x v="8"/>
    <s v="02-02-02-008-009-01"/>
    <n v="10"/>
    <s v="Adquisición de servicios - Servicios de edición, impresión y reproducción"/>
    <s v="FAJA DE PROGRESO DE VUELO"/>
    <n v="55101500"/>
    <n v="0"/>
    <n v="0"/>
    <n v="0"/>
    <n v="1"/>
    <n v="250000"/>
    <s v="GLOBAL"/>
    <m/>
  </r>
  <r>
    <x v="8"/>
    <s v="02-02-02-008-009-01"/>
    <n v="10"/>
    <s v="Adquisición de servicios - Servicios de edición, impresión y reproducción"/>
    <s v="FORMA FAC4-041T ESTADO DE MATERIAL SERVIBLE"/>
    <n v="55101500"/>
    <n v="0"/>
    <n v="0"/>
    <n v="0"/>
    <n v="1"/>
    <n v="537500"/>
    <s v="GLOBAL"/>
    <m/>
  </r>
  <r>
    <x v="8"/>
    <s v="02-02-02-008-009-01"/>
    <n v="10"/>
    <s v="Adquisición de servicios - Servicios de edición, impresión y reproducción"/>
    <s v="FORMA FAC4-042T MATERIAL REPARABLE"/>
    <n v="55101500"/>
    <n v="0"/>
    <n v="0"/>
    <n v="0"/>
    <n v="1"/>
    <n v="103000"/>
    <s v="GLOBAL"/>
    <m/>
  </r>
  <r>
    <x v="8"/>
    <s v="02-02-02-008-009-01"/>
    <n v="10"/>
    <s v="Adquisición de servicios - Servicios de edición, impresión y reproducción"/>
    <s v="FORMA FAC4-045T TARJETA DE CONDENACIÓN O RECHAZO"/>
    <n v="55101500"/>
    <n v="0"/>
    <n v="0"/>
    <n v="0"/>
    <n v="1"/>
    <n v="79000"/>
    <s v="GLOBAL"/>
    <m/>
  </r>
  <r>
    <x v="8"/>
    <s v="02-02-02-008-009-01"/>
    <n v="10"/>
    <s v="Adquisición de servicios - Servicios de edición, impresión y reproducción"/>
    <s v="FORMA FAC4-210L-6 LISTA DE CHEQUEO REGISTROS HISTÓRICOS Y LIBRO DE VUELO-1"/>
    <n v="55101500"/>
    <n v="0"/>
    <n v="0"/>
    <n v="0"/>
    <n v="1"/>
    <n v="264000"/>
    <s v="GLOBAL"/>
    <m/>
  </r>
  <r>
    <x v="8"/>
    <s v="02-02-02-008-009-01"/>
    <n v="10"/>
    <s v="Adquisición de servicios - Servicios de edición, impresión y reproducción"/>
    <s v="FORMA FAC4-235T-1 SOLICITUD VUELO O VERIFICACIÓN OPERACIONAL POR REQUERIMIENTO DE MANTENIMIENTO"/>
    <n v="55101500"/>
    <n v="0"/>
    <n v="0"/>
    <n v="0"/>
    <n v="1"/>
    <n v="224000"/>
    <s v="GLOBAL"/>
    <m/>
  </r>
  <r>
    <x v="8"/>
    <s v="02-02-02-008-009-01"/>
    <n v="10"/>
    <s v="Adquisición de servicios - Servicios de edición, impresión y reproducción"/>
    <s v="FORMA FAC4-248T INSPECCION EQUIPO TERRESTRE DE APOYO AERONAUTICO"/>
    <n v="55101500"/>
    <n v="0"/>
    <n v="0"/>
    <n v="0"/>
    <n v="1"/>
    <n v="225000"/>
    <s v="GLOBAL"/>
    <m/>
  </r>
  <r>
    <x v="8"/>
    <s v="02-02-02-008-009-01"/>
    <n v="10"/>
    <s v="Adquisición de servicios - Servicios de edición, impresión y reproducción"/>
    <s v="FORMA FAC4-257T PORTADA REGISTROS EQUIPO ETAA Y SOLICTUD MATRICULA FAC"/>
    <n v="55101500"/>
    <n v="0"/>
    <n v="0"/>
    <n v="0"/>
    <n v="1"/>
    <n v="820000"/>
    <s v="GLOBAL"/>
    <m/>
  </r>
  <r>
    <x v="8"/>
    <s v="02-02-02-008-009-01"/>
    <n v="10"/>
    <s v="Adquisición de servicios - Servicios de edición, impresión y reproducción"/>
    <s v="FORMA FAC4-260T REGISTRO REMOCIÓN E INSTALACIÓN DE COMPONENTES Y ACCESORIOS"/>
    <n v="55101500"/>
    <n v="0"/>
    <n v="0"/>
    <n v="0"/>
    <n v="1"/>
    <n v="269500"/>
    <s v="GLOBAL"/>
    <m/>
  </r>
  <r>
    <x v="8"/>
    <s v="02-02-02-008-009-01"/>
    <n v="10"/>
    <s v="Adquisición de servicios - Servicios de edición, impresión y reproducción"/>
    <s v="FORMA FAC4-273T ANÁLISIS DE ACEITE DE MOTORES Y COMPONENTES LUBRICADOS "/>
    <n v="55101500"/>
    <n v="0"/>
    <n v="0"/>
    <n v="0"/>
    <n v="1"/>
    <n v="196000"/>
    <s v="GLOBAL"/>
    <m/>
  </r>
  <r>
    <x v="8"/>
    <s v="02-02-02-008-009-01"/>
    <n v="10"/>
    <s v="Adquisición de servicios - Servicios de edición, impresión y reproducción"/>
    <s v="FORMA FAC4-282T  REGISTRO DIARIO DE MANTENIMIENTO AERONAVES DIC 2017"/>
    <n v="55101500"/>
    <n v="0"/>
    <n v="0"/>
    <n v="0"/>
    <n v="1"/>
    <n v="103600"/>
    <s v="GLOBAL"/>
    <m/>
  </r>
  <r>
    <x v="8"/>
    <s v="02-02-02-008-009-01"/>
    <n v="10"/>
    <s v="Adquisición de servicios - Servicios de edición, impresión y reproducción"/>
    <s v="FORMA FAC4-286T-4 TIEMPO DE AERONAVES Y MOTORES PT6A"/>
    <n v="55101500"/>
    <n v="0"/>
    <n v="0"/>
    <n v="0"/>
    <n v="1"/>
    <n v="68000"/>
    <s v="GLOBAL"/>
    <m/>
  </r>
  <r>
    <x v="8"/>
    <s v="02-02-02-008-009-01"/>
    <n v="10"/>
    <s v="Adquisición de servicios - Servicios de edición, impresión y reproducción"/>
    <s v="FORMA FAC4-286T-6 TIEMPO HELICOPTEROS HUEY II"/>
    <n v="55101500"/>
    <n v="0"/>
    <n v="0"/>
    <n v="0"/>
    <n v="1"/>
    <n v="75500"/>
    <s v="GLOBAL"/>
    <m/>
  </r>
  <r>
    <x v="8"/>
    <s v="02-02-02-008-009-01"/>
    <n v="10"/>
    <s v="Adquisición de servicios - Servicios de edición, impresión y reproducción"/>
    <s v="FORMA FAC4-288T INSPECCIONES ESPECIALES AERONAVES"/>
    <n v="55101500"/>
    <n v="0"/>
    <n v="0"/>
    <n v="0"/>
    <n v="1"/>
    <n v="210000"/>
    <s v="GLOBAL"/>
    <m/>
  </r>
  <r>
    <x v="8"/>
    <s v="02-02-02-008-009-01"/>
    <n v="10"/>
    <s v="Adquisición de servicios - Servicios de edición, impresión y reproducción"/>
    <s v="FORMA FAC4-389T LISTA DE VERIFICACIÓN PARA CONTROL ESTADO OPERACIONAL AERONAVES FAC POR TÉRMINO DE MANTENIMIENTO PROGRAMADO"/>
    <n v="55101500"/>
    <n v="0"/>
    <n v="0"/>
    <n v="0"/>
    <n v="1"/>
    <n v="319600"/>
    <s v="GLOBAL"/>
    <m/>
  </r>
  <r>
    <x v="8"/>
    <s v="02-02-02-008-009-01"/>
    <n v="10"/>
    <s v="Adquisición de servicios - Servicios de edición, impresión y reproducción"/>
    <s v="FORMATO OA-FR-023 BRIEFING METEOROLÓGICO"/>
    <n v="55101500"/>
    <n v="0"/>
    <n v="0"/>
    <n v="0"/>
    <n v="1"/>
    <n v="350000"/>
    <s v="GLOBAL"/>
    <m/>
  </r>
  <r>
    <x v="8"/>
    <s v="02-02-02-008-009-01"/>
    <n v="10"/>
    <s v="Adquisición de servicios - Servicios de edición, impresión y reproducción"/>
    <s v="FORMATO PLAN DE VUELO NACIONAL"/>
    <n v="55101500"/>
    <n v="0"/>
    <n v="0"/>
    <n v="0"/>
    <n v="1"/>
    <n v="350000"/>
    <s v="GLOBAL"/>
    <m/>
  </r>
  <r>
    <x v="8"/>
    <s v="02-02-02-008-009-01"/>
    <n v="10"/>
    <s v="Adquisición de servicios - Servicios de edición, impresión y reproducción"/>
    <s v="FORMULAS MEDICAS. TALONARIO NUMÉRICO (TALONARIO *100)"/>
    <n v="55101500"/>
    <n v="0"/>
    <n v="0"/>
    <n v="0"/>
    <n v="1"/>
    <n v="399500"/>
    <s v="GLOBAL"/>
    <m/>
  </r>
  <r>
    <x v="8"/>
    <s v="02-02-02-008-009-01"/>
    <n v="10"/>
    <s v="Adquisición de servicios - Servicios de edición, impresión y reproducción"/>
    <s v="IMPRESIÓN DE MENCION HONORIFICA POR SOLDADO PAPEL PROPALCOTE 220 GRAMOS, TAMAÑO CARTA"/>
    <n v="60101606"/>
    <n v="0"/>
    <n v="0"/>
    <n v="0"/>
    <n v="1"/>
    <n v="1300000"/>
    <s v="GLOBAL"/>
    <m/>
  </r>
  <r>
    <x v="8"/>
    <s v="02-02-02-008-009-01"/>
    <n v="10"/>
    <s v="Adquisición de servicios - Servicios de edición, impresión y reproducción"/>
    <s v="PAPELERIA PROTOCOLO (SOBRES, ESQUELAS, INVITACIONES, PAPEL OPALINA)"/>
    <n v="14111500"/>
    <n v="0"/>
    <n v="0"/>
    <n v="0"/>
    <n v="1"/>
    <n v="2000000"/>
    <s v="GLOBAL"/>
    <m/>
  </r>
  <r>
    <x v="8"/>
    <s v="02-02-02-008-009-01"/>
    <n v="10"/>
    <s v="Adquisición de servicios - Servicios de edición, impresión y reproducción"/>
    <s v="PENDONES PARA LA ESDAN 90 MTS  X 1.80 MTS "/>
    <n v="55101500"/>
    <n v="0"/>
    <n v="0"/>
    <n v="0"/>
    <n v="1"/>
    <n v="2000000"/>
    <s v="GLOBAL"/>
    <m/>
  </r>
  <r>
    <x v="8"/>
    <s v="02-02-02-009-002-01"/>
    <n v="16"/>
    <s v="Adquisición de servicios - Servicios de educación de la primera infancia y preescolar"/>
    <s v="SERVICIO DOCENTES EDUCACION PREESCOLAR"/>
    <n v="86101710"/>
    <s v="CONTRATACIÓN DIRECTA"/>
    <n v="1"/>
    <n v="1"/>
    <n v="1"/>
    <n v="65290000"/>
    <s v="GLOBAL"/>
    <m/>
  </r>
  <r>
    <x v="8"/>
    <s v="02-02-02-009-002-02"/>
    <n v="16"/>
    <s v="Adquisición de servicios - Servicios de enseñanza primaria"/>
    <s v="SERVICIO DOCENTES EDUCACION PRIMARIA"/>
    <n v="86101710"/>
    <s v="CONTRATACIÓN DIRECTA"/>
    <n v="1"/>
    <n v="1"/>
    <n v="1"/>
    <n v="216275000"/>
    <s v="GLOBAL"/>
    <m/>
  </r>
  <r>
    <x v="8"/>
    <s v="02-02-02-009-002-03"/>
    <n v="16"/>
    <s v="Adquisición de servicios - Servicios de educación secundaria"/>
    <s v="SERVICIO DOCENTES EDUCACION SECUNDARIA"/>
    <n v="86101710"/>
    <s v="CONTRATACIÓN DIRECTA"/>
    <n v="1"/>
    <n v="1"/>
    <n v="1"/>
    <n v="286969214"/>
    <s v="GLOBAL"/>
    <m/>
  </r>
  <r>
    <x v="8"/>
    <s v="02-02-02-009-002-09"/>
    <n v="10"/>
    <s v="Adquisición de servicios - Otros tipos de educación y servicios de apoyo educativo"/>
    <s v="SEMINARIO DE ACTUALIZACIÓN TRIBUTARIA "/>
    <n v="86101705"/>
    <n v="0"/>
    <n v="0"/>
    <n v="0"/>
    <n v="1"/>
    <n v="7000000"/>
    <s v="GLOBAL"/>
    <m/>
  </r>
  <r>
    <x v="8"/>
    <s v="02-02-02-009-002-09"/>
    <n v="10"/>
    <s v="Adquisición de servicios - Otros tipos de educación y servicios de apoyo educativo"/>
    <s v="SERVICIO DE INSTRUCCIÓN Y ENTRENAMIENTO DE SIMULADOR "/>
    <n v="86131802"/>
    <n v="0"/>
    <n v="0"/>
    <n v="0"/>
    <n v="1"/>
    <n v="25000000"/>
    <s v="GLOBAL"/>
    <m/>
  </r>
  <r>
    <x v="8"/>
    <s v="02-02-02-009-004-02"/>
    <n v="10"/>
    <s v="Adquisición de servicios - Servicios de recolección de desechos"/>
    <s v="RECOLECCIÓN DE BASURAS"/>
    <n v="76101501"/>
    <n v="0"/>
    <n v="0"/>
    <n v="0"/>
    <n v="1"/>
    <n v="1502250"/>
    <s v="GLOBAL"/>
    <m/>
  </r>
  <r>
    <x v="8"/>
    <s v="02-02-02-009-004-02"/>
    <n v="10"/>
    <s v="Adquisición de servicios - Servicios de recolección de desechos"/>
    <s v="SERVICIO DE ASEO (RECOLECCION DE BASURAS)"/>
    <n v="76101501"/>
    <n v="0"/>
    <n v="0"/>
    <n v="0"/>
    <n v="1"/>
    <n v="19894890"/>
    <s v="GLOBAL"/>
    <m/>
  </r>
  <r>
    <x v="8"/>
    <s v="02-02-02-009-004-02"/>
    <n v="16"/>
    <s v="Adquisición de servicios - Servicios de recolección de desechos"/>
    <s v="SERVICIO DE ASEO (RECOLECCION DE BASURAS)"/>
    <n v="76101501"/>
    <n v="0"/>
    <n v="0"/>
    <n v="0"/>
    <n v="1"/>
    <n v="40000000"/>
    <s v="GLOBAL"/>
    <m/>
  </r>
  <r>
    <x v="8"/>
    <s v="02-02-02-009-004-03"/>
    <n v="10"/>
    <s v="Adquisición de servicios - Servicios de tratamiento y disposición de desechos"/>
    <s v="SERVICIO DE TRATAMIENTO DE RESIDUOS PELIGROSOS Y ESPECIALES"/>
    <n v="76122200"/>
    <n v="0"/>
    <n v="0"/>
    <n v="0"/>
    <n v="1"/>
    <n v="8000000"/>
    <s v="GLOBAL"/>
    <m/>
  </r>
  <r>
    <x v="8"/>
    <s v="02-02-02-009-007-09"/>
    <n v="16"/>
    <s v="Adquisición de servicios - Otros servicios diversos n. C. P."/>
    <s v="ARREGLOS FLORALES DIFERENTES EVENTOS "/>
    <n v="10342200"/>
    <n v="0"/>
    <n v="0"/>
    <n v="0"/>
    <n v="1"/>
    <n v="2500000"/>
    <s v="GLOBAL"/>
    <m/>
  </r>
  <r>
    <x v="8"/>
    <s v="02-02-02-010"/>
    <n v="10"/>
    <s v="Adquisición de servicios - Viáticos de los funcionarios en comisión"/>
    <s v="VIATICOS UNIDAD"/>
    <n v="90111503"/>
    <n v="0"/>
    <n v="0"/>
    <n v="0"/>
    <n v="1"/>
    <n v="520000000"/>
    <s v="GLOBAL"/>
    <m/>
  </r>
  <r>
    <x v="8"/>
    <s v="08-01-02-001"/>
    <n v="10"/>
    <s v="Impuestos - Impuesto predial"/>
    <s v="IMPUESTO PREDIAL "/>
    <n v="93161602"/>
    <n v="0"/>
    <n v="0"/>
    <n v="0"/>
    <n v="1"/>
    <n v="518800000"/>
    <s v="GLOBAL"/>
    <m/>
  </r>
  <r>
    <x v="8"/>
    <s v="08-01-02-006"/>
    <n v="10"/>
    <s v="Impuestos - Impuesto sobre vehículos automotores"/>
    <s v="IMPUESTO VEHICULOS"/>
    <n v="93161600"/>
    <n v="0"/>
    <n v="0"/>
    <n v="0"/>
    <n v="1"/>
    <n v="6000000"/>
    <s v="GLOBAL"/>
    <m/>
  </r>
  <r>
    <x v="8"/>
    <s v="02-02-01-004-002"/>
    <n v="10"/>
    <s v="Materiales y suministros - Productos metálicos elaborados (excepto maquinaria y equipo)"/>
    <s v="ABRAZADERA METALICA 1&quot;"/>
    <n v="31162414"/>
    <s v="Selección abreviada menor cuantía"/>
    <n v="3"/>
    <n v="3"/>
    <n v="20"/>
    <n v="84000"/>
    <s v="UNIDAD"/>
    <m/>
  </r>
  <r>
    <x v="8"/>
    <s v="02-02-01-004-002"/>
    <n v="10"/>
    <s v="Materiales y suministros - Productos metálicos elaborados (excepto maquinaria y equipo)"/>
    <s v="ABRAZADERA METALICA 1/2&quot;"/>
    <n v="31162414"/>
    <s v="Selección abreviada menor cuantía"/>
    <n v="3"/>
    <n v="3"/>
    <n v="20"/>
    <n v="50000"/>
    <s v="UNIDAD"/>
    <m/>
  </r>
  <r>
    <x v="8"/>
    <s v="02-02-01-004-002"/>
    <n v="10"/>
    <s v="Materiales y suministros - Productos metálicos elaborados (excepto maquinaria y equipo)"/>
    <s v="ABRAZADERA METALICA 1/4&quot;"/>
    <n v="31162414"/>
    <s v="Selección abreviada menor cuantía"/>
    <n v="3"/>
    <n v="3"/>
    <n v="20"/>
    <n v="82000"/>
    <s v="UNIDAD"/>
    <m/>
  </r>
  <r>
    <x v="8"/>
    <s v="02-02-01-004-002"/>
    <n v="10"/>
    <s v="Materiales y suministros - Productos metálicos elaborados (excepto maquinaria y equipo)"/>
    <s v="ABRAZADERA METALICA 2&quot;"/>
    <n v="31162414"/>
    <s v="Selección abreviada menor cuantía"/>
    <n v="3"/>
    <n v="3"/>
    <n v="20"/>
    <n v="140000"/>
    <s v="UNIDAD"/>
    <m/>
  </r>
  <r>
    <x v="8"/>
    <s v="02-02-01-004-002"/>
    <n v="10"/>
    <s v="Materiales y suministros - Productos metálicos elaborados (excepto maquinaria y equipo)"/>
    <s v="ABRAZADERA METALICA 3&quot;"/>
    <n v="31162414"/>
    <s v="Selección abreviada menor cuantía"/>
    <n v="3"/>
    <n v="3"/>
    <n v="20"/>
    <n v="130000"/>
    <s v="UNIDAD"/>
    <m/>
  </r>
  <r>
    <x v="8"/>
    <s v="02-02-01-004-002"/>
    <n v="10"/>
    <s v="Materiales y suministros - Productos metálicos elaborados (excepto maquinaria y equipo)"/>
    <s v="ABRAZADERA METALICA 3/8&quot;"/>
    <n v="31162414"/>
    <s v="Selección abreviada menor cuantía"/>
    <n v="3"/>
    <n v="3"/>
    <n v="20"/>
    <n v="50000"/>
    <s v="UNIDAD"/>
    <m/>
  </r>
  <r>
    <x v="8"/>
    <s v="02-02-01-004-002"/>
    <n v="10"/>
    <s v="Materiales y suministros - Productos metálicos elaborados (excepto maquinaria y equipo)"/>
    <s v="ABRAZADERA METALICA 4&quot;"/>
    <n v="31162414"/>
    <s v="Selección abreviada menor cuantía"/>
    <n v="3"/>
    <n v="3"/>
    <n v="20"/>
    <n v="156000"/>
    <s v="UNIDAD"/>
    <m/>
  </r>
  <r>
    <x v="8"/>
    <s v="02-02-01-003-005-04"/>
    <n v="10"/>
    <s v="Materiales y suministros - Productos químicos n. C. P."/>
    <s v="ABRILLANTADOR Y LIMPIADOR"/>
    <n v="47131824"/>
    <s v="Selección abreviada menor cuantía"/>
    <n v="3"/>
    <n v="3"/>
    <n v="14"/>
    <n v="84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n v="15121500"/>
    <s v="Selección abreviada menor cuantía"/>
    <n v="3"/>
    <n v="3"/>
    <n v="10"/>
    <n v="15000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363 N/P MIL-PRF-7870C X CUARTO"/>
    <n v="15121500"/>
    <s v="Selección abreviada menor cuantía"/>
    <n v="3"/>
    <n v="3"/>
    <n v="10"/>
    <n v="9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BOMBA DE VACIO  ULTRAGRADE 19"/>
    <n v="15121500"/>
    <s v="Selección abreviada menor cuantía"/>
    <n v="3"/>
    <n v="3"/>
    <n v="2"/>
    <n v="5100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ESSOLUBLE X2-10 o SAE 40"/>
    <n v="15121500"/>
    <s v="Selección abreviada menor cuantía"/>
    <n v="3"/>
    <n v="3"/>
    <n v="40"/>
    <n v="121200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ANTIDESGASTE DE ALTO RENDIMIENTO TELLUS 68"/>
    <n v="15121500"/>
    <s v="Selección abreviada menor cuantía"/>
    <n v="3"/>
    <n v="3"/>
    <n v="50"/>
    <n v="38182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ULTRALUB ISO VG46 SYN PAO 46"/>
    <n v="15121500"/>
    <s v="Selección abreviada menor cuantía"/>
    <n v="3"/>
    <n v="3"/>
    <n v="40"/>
    <n v="120000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 80W-90"/>
    <n v="15121500"/>
    <s v="Selección abreviada menor cuantía"/>
    <n v="3"/>
    <n v="3"/>
    <n v="5"/>
    <n v="10000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460"/>
    <n v="15121500"/>
    <s v="Selección abreviada menor cuantía"/>
    <n v="3"/>
    <n v="3"/>
    <n v="25"/>
    <n v="11875000"/>
    <s v="GALON"/>
    <m/>
  </r>
  <r>
    <x v="8"/>
    <s v="02-02-01-003-004-01"/>
    <n v="10"/>
    <s v="Materiales y suministros - Químicos orgánicos básicos"/>
    <s v="ACETILENO"/>
    <n v="15111506"/>
    <s v="Selección abreviada menor cuantía"/>
    <n v="3"/>
    <n v="3"/>
    <n v="26"/>
    <n v="1928420"/>
    <s v="METRO CUBICO"/>
    <m/>
  </r>
  <r>
    <x v="8"/>
    <s v="02-02-01-003-004-01"/>
    <n v="10"/>
    <s v="Materiales y suministros - Químicos orgánicos básicos"/>
    <s v="ACETONA O-A-51"/>
    <n v="51102710"/>
    <s v="Selección abreviada menor cuantía"/>
    <n v="3"/>
    <n v="3"/>
    <n v="18"/>
    <n v="3150000"/>
    <s v="GALON"/>
    <m/>
  </r>
  <r>
    <x v="8"/>
    <s v="02-02-01-004-002"/>
    <n v="10"/>
    <s v="Materiales y suministros - Productos metálicos elaborados (excepto maquinaria y equipo)"/>
    <s v="ACOPLE RAPIDO PARA MANGUERA DE AIRE DE 3/8 HEMBRA"/>
    <n v="40172600"/>
    <s v="Selección abreviada menor cuantía"/>
    <n v="3"/>
    <n v="3"/>
    <n v="4"/>
    <n v="59040"/>
    <s v="UNIDAD"/>
    <m/>
  </r>
  <r>
    <x v="8"/>
    <s v="02-02-01-004-002"/>
    <n v="10"/>
    <s v="Materiales y suministros - Productos metálicos elaborados (excepto maquinaria y equipo)"/>
    <s v="ACOPLE RAPIDO PARA MANGUERA DE AIRE DE 3/8 MACHO"/>
    <n v="40172600"/>
    <s v="Selección abreviada menor cuantía"/>
    <n v="3"/>
    <n v="3"/>
    <n v="4"/>
    <n v="59040"/>
    <s v="UNIDAD"/>
    <m/>
  </r>
  <r>
    <x v="8"/>
    <s v="02-02-01-003-005-04"/>
    <n v="10"/>
    <s v="Materiales y suministros - Productos químicos n. C. P."/>
    <s v="ADEHSIVO PLASTICO DE BAJA VISCOSIDAD 1300 L"/>
    <n v="31201610"/>
    <s v="Selección abreviada menor cuantía"/>
    <n v="3"/>
    <n v="3"/>
    <n v="4"/>
    <n v="920000"/>
    <s v="UNIDAD"/>
    <m/>
  </r>
  <r>
    <x v="8"/>
    <s v="02-02-01-003-005-04"/>
    <n v="10"/>
    <s v="Materiales y suministros - Productos químicos n. C. P."/>
    <s v="ADHESIVO AEROSOL  80 "/>
    <n v="31201610"/>
    <s v="Selección abreviada menor cuantía"/>
    <n v="3"/>
    <n v="3"/>
    <n v="2"/>
    <n v="350000"/>
    <s v="UNIDAD"/>
    <m/>
  </r>
  <r>
    <x v="8"/>
    <s v="02-02-01-003-005-04"/>
    <n v="10"/>
    <s v="Materiales y suministros - Productos químicos n. C. P."/>
    <s v="ADHESIVO AMARILLO "/>
    <n v="31201610"/>
    <s v="Selección abreviada menor cuantía"/>
    <n v="3"/>
    <n v="3"/>
    <n v="5"/>
    <n v="510000"/>
    <s v="GALON"/>
    <m/>
  </r>
  <r>
    <x v="8"/>
    <s v="02-02-01-003-005-04"/>
    <n v="10"/>
    <s v="Materiales y suministros - Productos químicos n. C. P."/>
    <s v="ADHESIVO CAUCHO METAL 410"/>
    <n v="31201610"/>
    <s v="Selección abreviada menor cuantía"/>
    <n v="3"/>
    <n v="3"/>
    <n v="10"/>
    <n v="1776000"/>
    <s v="UNIDAD"/>
    <m/>
  </r>
  <r>
    <x v="8"/>
    <s v="02-02-01-003-005-04"/>
    <n v="10"/>
    <s v="Materiales y suministros - Productos químicos n. C. P."/>
    <s v="ADHESIVO ESTRUCTURAL EA 934"/>
    <n v="31201600"/>
    <s v="Selección abreviada menor cuantía"/>
    <n v="3"/>
    <n v="3"/>
    <n v="5"/>
    <n v="3917500"/>
    <s v="UNIDAD"/>
    <m/>
  </r>
  <r>
    <x v="8"/>
    <s v="02-02-01-003-005-04"/>
    <n v="10"/>
    <s v="Materiales y suministros - Productos químicos n. C. P."/>
    <s v="ADHESIVO ESTRUCTURAL EA 960 F"/>
    <n v="31201600"/>
    <s v="Selección abreviada menor cuantía"/>
    <n v="3"/>
    <n v="3"/>
    <n v="5"/>
    <n v="7482500"/>
    <s v="UNIDAD"/>
    <m/>
  </r>
  <r>
    <x v="8"/>
    <s v="02-02-01-003-005-04"/>
    <n v="10"/>
    <s v="Materiales y suministros - Productos químicos n. C. P."/>
    <s v="ADHESIVO INSTANTANEO  460"/>
    <n v="31201600"/>
    <s v="Selección abreviada menor cuantía"/>
    <n v="3"/>
    <n v="3"/>
    <n v="15"/>
    <n v="1950000"/>
    <s v="UNIDAD"/>
    <m/>
  </r>
  <r>
    <x v="8"/>
    <s v="02-02-01-003-005-01"/>
    <n v="10"/>
    <s v="Materiales y suministros - Pinturas y barnices y productos relacionados; colores para la pintura artística; tintas"/>
    <s v="AEROSOL AMARILLO"/>
    <n v="31211507"/>
    <s v="Selección abreviada menor cuantía"/>
    <n v="3"/>
    <n v="3"/>
    <n v="13"/>
    <n v="286000"/>
    <s v="UNIDAD"/>
    <m/>
  </r>
  <r>
    <x v="8"/>
    <s v="02-02-01-003-005-01"/>
    <n v="10"/>
    <s v="Materiales y suministros - Pinturas y barnices y productos relacionados; colores para la pintura artística; tintas"/>
    <s v="AEROSOL AZUL"/>
    <n v="31211507"/>
    <s v="Selección abreviada menor cuantía"/>
    <n v="3"/>
    <n v="3"/>
    <n v="13"/>
    <n v="286000"/>
    <s v="UNIDAD"/>
    <m/>
  </r>
  <r>
    <x v="8"/>
    <s v="02-02-01-003-005-01"/>
    <n v="10"/>
    <s v="Materiales y suministros - Pinturas y barnices y productos relacionados; colores para la pintura artística; tintas"/>
    <s v="AEROSOL BASE GRIS"/>
    <n v="31211507"/>
    <s v="Selección abreviada menor cuantía"/>
    <n v="3"/>
    <n v="3"/>
    <n v="15"/>
    <n v="300000"/>
    <s v="UNIDAD"/>
    <m/>
  </r>
  <r>
    <x v="8"/>
    <s v="02-02-01-003-005-01"/>
    <n v="10"/>
    <s v="Materiales y suministros - Pinturas y barnices y productos relacionados; colores para la pintura artística; tintas"/>
    <s v="AEROSOL BLANCO"/>
    <n v="31211507"/>
    <s v="Selección abreviada menor cuantía"/>
    <n v="3"/>
    <n v="3"/>
    <n v="10"/>
    <n v="200000"/>
    <s v="UNIDAD"/>
    <m/>
  </r>
  <r>
    <x v="8"/>
    <s v="02-02-01-003-005-01"/>
    <n v="10"/>
    <s v="Materiales y suministros - Pinturas y barnices y productos relacionados; colores para la pintura artística; tintas"/>
    <s v="AEROSOL GRIS BRILLANTE"/>
    <n v="31211507"/>
    <s v="Selección abreviada menor cuantía"/>
    <n v="3"/>
    <n v="3"/>
    <n v="13"/>
    <n v="286000"/>
    <s v="UNIDAD"/>
    <m/>
  </r>
  <r>
    <x v="8"/>
    <s v="02-02-01-003-005-01"/>
    <n v="10"/>
    <s v="Materiales y suministros - Pinturas y barnices y productos relacionados; colores para la pintura artística; tintas"/>
    <s v="AEROSOL LIMPIA CARLINGAS DE AVION 84830 "/>
    <n v="12163800"/>
    <s v="Selección abreviada menor cuantía"/>
    <n v="3"/>
    <n v="3"/>
    <n v="50"/>
    <n v="2250000"/>
    <s v="UNIDAD"/>
    <m/>
  </r>
  <r>
    <x v="8"/>
    <s v="02-02-01-003-005-01"/>
    <n v="10"/>
    <s v="Materiales y suministros - Pinturas y barnices y productos relacionados; colores para la pintura artística; tintas"/>
    <s v="AEROSOL NEGRO  BRILLANTE"/>
    <n v="31211507"/>
    <s v="Selección abreviada menor cuantía"/>
    <n v="3"/>
    <n v="3"/>
    <n v="10"/>
    <n v="200000"/>
    <s v="UNIDAD"/>
    <m/>
  </r>
  <r>
    <x v="8"/>
    <s v="02-02-01-003-005-01"/>
    <n v="10"/>
    <s v="Materiales y suministros - Pinturas y barnices y productos relacionados; colores para la pintura artística; tintas"/>
    <s v="AEROSOL NEGRO MATE"/>
    <n v="31211507"/>
    <s v="Selección abreviada menor cuantía"/>
    <n v="3"/>
    <n v="3"/>
    <n v="10"/>
    <n v="200000"/>
    <s v="UNIDAD"/>
    <m/>
  </r>
  <r>
    <x v="8"/>
    <s v="02-02-01-003-005-01"/>
    <n v="10"/>
    <s v="Materiales y suministros - Pinturas y barnices y productos relacionados; colores para la pintura artística; tintas"/>
    <s v="AEROSOL ROJO"/>
    <n v="31211507"/>
    <s v="Selección abreviada menor cuantía"/>
    <n v="3"/>
    <n v="3"/>
    <n v="13"/>
    <n v="286000"/>
    <s v="UNIDAD"/>
    <m/>
  </r>
  <r>
    <x v="8"/>
    <s v="02-02-01-003-004-02"/>
    <n v="10"/>
    <s v="Materiales y suministros - Productos químicos inorgánicos básicos n. C. P."/>
    <s v="AIRE SINTETICO SECO"/>
    <n v="12142100"/>
    <s v="Mínima cuantía"/>
    <n v="1"/>
    <n v="1"/>
    <n v="6"/>
    <n v="293880"/>
    <s v="METRO CUBICO"/>
    <m/>
  </r>
  <r>
    <x v="8"/>
    <s v="02-02-01-004-001"/>
    <n v="10"/>
    <s v="Materiales y suministros - Metales básicos"/>
    <s v="ALAMBRE DE FRENADO 0.25 X ROLLO"/>
    <n v="60104912"/>
    <s v="Selección abreviada menor cuantía"/>
    <n v="3"/>
    <n v="3"/>
    <n v="5"/>
    <n v="400000"/>
    <s v="UNIDAD"/>
    <m/>
  </r>
  <r>
    <x v="8"/>
    <s v="02-02-01-004-001"/>
    <n v="10"/>
    <s v="Materiales y suministros - Metales básicos"/>
    <s v="ALAMBRE DE FRENADO No. 22 X ROLLO"/>
    <n v="60104912"/>
    <s v="Selección abreviada menor cuantía"/>
    <n v="3"/>
    <n v="3"/>
    <n v="10"/>
    <n v="600000"/>
    <s v="UNIDAD"/>
    <m/>
  </r>
  <r>
    <x v="8"/>
    <s v="02-02-01-004-001"/>
    <n v="10"/>
    <s v="Materiales y suministros - Metales básicos"/>
    <s v="ALAMBRE DE FRENADO No. 32 X ROLLO"/>
    <n v="60104912"/>
    <s v="Selección abreviada menor cuantía"/>
    <n v="3"/>
    <n v="3"/>
    <n v="25"/>
    <n v="1175000"/>
    <s v="UNIDAD"/>
    <m/>
  </r>
  <r>
    <x v="8"/>
    <s v="02-02-01-004-001"/>
    <n v="10"/>
    <s v="Materiales y suministros - Metales básicos"/>
    <s v="ALAMBRE DE FRENADO No. 20 X ROLLO"/>
    <n v="60104912"/>
    <s v="Selección abreviada menor cuantía"/>
    <n v="3"/>
    <n v="3"/>
    <n v="6"/>
    <n v="1620000"/>
    <s v="UNIDAD"/>
    <m/>
  </r>
  <r>
    <x v="8"/>
    <s v="02-02-01-004-001"/>
    <n v="10"/>
    <s v="Materiales y suministros - Metales básicos"/>
    <s v="ALAMBRE DE FRENADO No. 40 X ROLLO"/>
    <n v="60104912"/>
    <s v="Selección abreviada menor cuantía"/>
    <n v="3"/>
    <n v="3"/>
    <n v="2"/>
    <n v="540000"/>
    <s v="UNIDAD"/>
    <m/>
  </r>
  <r>
    <x v="8"/>
    <s v="02-02-01-004-001"/>
    <n v="10"/>
    <s v="Materiales y suministros - Metales básicos"/>
    <s v="ALAMBRE PARA FRENO 0.40 X ROLLO"/>
    <n v="60104912"/>
    <s v="Selección abreviada menor cuantía"/>
    <n v="3"/>
    <n v="3"/>
    <n v="5"/>
    <n v="240000"/>
    <s v="UNIDAD"/>
    <m/>
  </r>
  <r>
    <x v="8"/>
    <s v="02-02-01-003-004-01"/>
    <n v="10"/>
    <s v="Materiales y suministros - Químicos orgánicos básicos"/>
    <s v="ALCOHOL DESNATURALIZADO"/>
    <n v="51102710"/>
    <s v="Mínima cuantía"/>
    <n v="2"/>
    <n v="2"/>
    <n v="55"/>
    <n v="385000"/>
    <s v="GALON"/>
    <m/>
  </r>
  <r>
    <x v="8"/>
    <s v="02-02-01-003-004-01"/>
    <n v="10"/>
    <s v="Materiales y suministros - Químicos orgánicos básicos"/>
    <s v="ALCOHOL ETANOL REFERENCIA C2 H5 OH LIQUIDO"/>
    <n v="15101511"/>
    <s v="Selección abreviada menor cuantía"/>
    <n v="3"/>
    <n v="3"/>
    <n v="3"/>
    <n v="51000"/>
    <s v="GALON"/>
    <m/>
  </r>
  <r>
    <x v="8"/>
    <s v="02-02-01-003-004-01"/>
    <n v="10"/>
    <s v="Materiales y suministros - Químicos orgánicos básicos"/>
    <s v="ALCOHOL ISOPROPILICO"/>
    <n v="51102710"/>
    <s v="Mínima cuantía"/>
    <n v="2"/>
    <n v="2"/>
    <n v="220"/>
    <n v="12003200"/>
    <s v="GALON"/>
    <m/>
  </r>
  <r>
    <x v="8"/>
    <s v="02-02-01-004-009-01"/>
    <n v="10"/>
    <s v="Materiales y suministros - Vehículos automotores, remolques y semirremolques; y sus partes, piezas y accesorios"/>
    <s v="ALTERNADOR 02035-0594"/>
    <n v="26101302"/>
    <s v="Mínima cuantía"/>
    <n v="4"/>
    <n v="4"/>
    <n v="1"/>
    <n v="1071000"/>
    <s v="UNIDAD"/>
    <m/>
  </r>
  <r>
    <x v="8"/>
    <s v="02-02-01-004-009-01"/>
    <n v="10"/>
    <s v="Materiales y suministros - Vehículos automotores, remolques y semirremolques; y sus partes, piezas y accesorios"/>
    <s v="ALTERNADOR PLANTAS AUXILIAR PORTATIL"/>
    <n v="26101302"/>
    <s v="Mínima cuantía"/>
    <n v="4"/>
    <n v="4"/>
    <n v="1"/>
    <n v="714000"/>
    <s v="UNIDAD"/>
    <m/>
  </r>
  <r>
    <x v="8"/>
    <s v="02-02-01-004-001"/>
    <n v="10"/>
    <s v="Materiales y suministros - Metales básicos"/>
    <s v="ANGULO 1&quot; 1/2 X 1/8&quot; X 6 M"/>
    <n v="30101500"/>
    <s v="Selección abreviada menor cuantía"/>
    <n v="3"/>
    <n v="3"/>
    <n v="8"/>
    <n v="400000"/>
    <s v="UNIDAD"/>
    <m/>
  </r>
  <r>
    <x v="8"/>
    <s v="02-02-01-004-001"/>
    <n v="10"/>
    <s v="Materiales y suministros - Metales básicos"/>
    <s v="ANGULO 1&quot; X 1/8&quot; X 6 M"/>
    <n v="30101500"/>
    <s v="Selección abreviada menor cuantía"/>
    <n v="3"/>
    <n v="3"/>
    <n v="8"/>
    <n v="400000"/>
    <s v="UNIDAD"/>
    <m/>
  </r>
  <r>
    <x v="8"/>
    <s v="02-02-01-004-001"/>
    <n v="10"/>
    <s v="Materiales y suministros - Metales básicos"/>
    <s v="ANGULO 3/4&quot; X 1/8&quot; X 6 M"/>
    <n v="30101500"/>
    <s v="Selección abreviada menor cuantía"/>
    <n v="3"/>
    <n v="3"/>
    <n v="8"/>
    <n v="400000"/>
    <s v="UNIDAD"/>
    <m/>
  </r>
  <r>
    <x v="8"/>
    <s v="02-02-01-004-002"/>
    <n v="10"/>
    <s v="Materiales y suministros - Productos metálicos elaborados (excepto maquinaria y equipo)"/>
    <s v="ARANDELA CONICA A3235-020-24A X PAQUETE"/>
    <n v="31161800"/>
    <s v="Selección abreviada menor cuantía"/>
    <n v="3"/>
    <n v="3"/>
    <n v="17"/>
    <n v="714000"/>
    <s v="UNIDAD"/>
    <m/>
  </r>
  <r>
    <x v="8"/>
    <s v="02-02-01-004-002"/>
    <n v="10"/>
    <s v="Materiales y suministros - Productos metálicos elaborados (excepto maquinaria y equipo)"/>
    <s v="ARANDELA CONICA A3235-028-24A X PAQUETE"/>
    <n v="31161800"/>
    <s v="Selección abreviada menor cuantía"/>
    <n v="3"/>
    <n v="3"/>
    <n v="17"/>
    <n v="714000"/>
    <s v="UNIDAD"/>
    <m/>
  </r>
  <r>
    <x v="8"/>
    <s v="02-02-01-003-004-02"/>
    <n v="10"/>
    <s v="Materiales y suministros - Productos químicos inorgánicos básicos n. C. P."/>
    <s v="ARGON"/>
    <n v="12142004"/>
    <s v="Mínima cuantía"/>
    <n v="1"/>
    <n v="1"/>
    <n v="31.5"/>
    <n v="2204118"/>
    <s v="METRO CUBICO"/>
    <m/>
  </r>
  <r>
    <x v="8"/>
    <s v="02-02-01-004-006-09"/>
    <n v="10"/>
    <s v="Materiales y suministros - Otro equipo eléctrico y sus partes y piezas"/>
    <s v="ARRANQUE PARA MJ-1C "/>
    <n v="25173902"/>
    <s v="Mínima cuantía"/>
    <n v="4"/>
    <n v="4"/>
    <n v="1"/>
    <n v="2284800"/>
    <s v="UNIDAD"/>
    <m/>
  </r>
  <r>
    <x v="8"/>
    <s v="02-02-01-003-008-09"/>
    <n v="10"/>
    <s v="Materiales y suministros - Otros artículos manufacturados n. C. P."/>
    <s v="ATOMIZADORES PLASTICOS MULTIUSO DE GATILLO"/>
    <n v="40141742"/>
    <s v="Mínima cuantía"/>
    <n v="2"/>
    <n v="2"/>
    <n v="23"/>
    <n v="115000"/>
    <s v="UNIDAD"/>
    <m/>
  </r>
  <r>
    <x v="8"/>
    <s v="02-02-01-003-005-04"/>
    <n v="10"/>
    <s v="Materiales y suministros - Productos químicos n. C. P."/>
    <s v="BARNIZ"/>
    <n v="31211705"/>
    <s v="Selección abreviada menor cuantía"/>
    <n v="3"/>
    <n v="3"/>
    <n v="4"/>
    <n v="240000"/>
    <s v="GALON"/>
    <m/>
  </r>
  <r>
    <x v="8"/>
    <s v="02-02-01-004-006-04"/>
    <n v="10"/>
    <s v="Materiales y suministros - Acumuladores, pilas y baterías primarias y sus partes y piezas"/>
    <s v="BATERIA 12 V. REF. 24-700 AMP "/>
    <n v="26111700"/>
    <s v="Selección abreviada subasta inversa (No disponible)"/>
    <n v="4"/>
    <n v="4"/>
    <n v="6"/>
    <n v="2880000"/>
    <s v="UNIDAD"/>
    <m/>
  </r>
  <r>
    <x v="8"/>
    <s v="02-02-01-004-006-04"/>
    <n v="10"/>
    <s v="Materiales y suministros - Acumuladores, pilas y baterías primarias y sus partes y piezas"/>
    <s v="BATERIA 12 V. REF. 27-900 AMP 12 V. REF. 27-900 AMP"/>
    <n v="26111700"/>
    <s v="Selección abreviada subasta inversa (No disponible)"/>
    <n v="4"/>
    <n v="4"/>
    <n v="6"/>
    <n v="3427200"/>
    <s v="UNIDAD"/>
    <m/>
  </r>
  <r>
    <x v="8"/>
    <s v="02-02-01-004-006-04"/>
    <n v="10"/>
    <s v="Materiales y suministros - Acumuladores, pilas y baterías primarias y sus partes y piezas"/>
    <s v="BATERIA 12 V. REF. 30H-1000 AMP"/>
    <n v="26111700"/>
    <s v="Selección abreviada subasta inversa (No disponible)"/>
    <n v="4"/>
    <n v="4"/>
    <n v="6"/>
    <n v="3480000"/>
    <s v="UNIDAD"/>
    <m/>
  </r>
  <r>
    <x v="8"/>
    <s v="02-02-01-004-006-04"/>
    <n v="10"/>
    <s v="Materiales y suministros - Acumuladores, pilas y baterías primarias y sus partes y piezas"/>
    <s v="BATERIA ALKALINA AA X PAR"/>
    <n v="26111702"/>
    <s v="Selección abreviada subasta inversa (No disponible)"/>
    <n v="3"/>
    <n v="3"/>
    <n v="80"/>
    <n v="560000"/>
    <s v="UNIDAD"/>
    <m/>
  </r>
  <r>
    <x v="8"/>
    <s v="02-02-01-004-006-04"/>
    <n v="10"/>
    <s v="Materiales y suministros - Acumuladores, pilas y baterías primarias y sus partes y piezas"/>
    <s v="BATERIA DE 1.5V TAMAÑO C X PAR"/>
    <n v="26111703"/>
    <s v="Selección abreviada subasta inversa (No disponible)"/>
    <n v="3"/>
    <n v="3"/>
    <n v="40"/>
    <n v="320000"/>
    <s v="UNIDAD"/>
    <m/>
  </r>
  <r>
    <x v="8"/>
    <s v="02-02-01-004-006-04"/>
    <n v="10"/>
    <s v="Materiales y suministros - Acumuladores, pilas y baterías primarias y sus partes y piezas"/>
    <s v="BATERIA DE 1.5V TAMAÑO D X PAR"/>
    <n v="26111703"/>
    <s v="Selección abreviada subasta inversa (No disponible)"/>
    <n v="3"/>
    <n v="3"/>
    <n v="35"/>
    <n v="1680000"/>
    <s v="UNIDAD"/>
    <m/>
  </r>
  <r>
    <x v="8"/>
    <s v="02-02-01-004-006-04"/>
    <n v="10"/>
    <s v="Materiales y suministros - Acumuladores, pilas y baterías primarias y sus partes y piezas"/>
    <s v="BATERIA DE 9V DC"/>
    <n v="26111703"/>
    <s v="Selección abreviada subasta inversa (No disponible)"/>
    <n v="3"/>
    <n v="3"/>
    <n v="20"/>
    <n v="944000"/>
    <s v="UNIDAD"/>
    <m/>
  </r>
  <r>
    <x v="8"/>
    <s v="02-02-01-004-006-04"/>
    <n v="10"/>
    <s v="Materiales y suministros - Acumuladores, pilas y baterías primarias y sus partes y piezas"/>
    <s v="BATERIA DE NI-CAD DESLIZABLE"/>
    <n v="26111700"/>
    <s v="Selección abreviada subasta inversa (No disponible)"/>
    <n v="6"/>
    <n v="6"/>
    <n v="5"/>
    <n v="2250000"/>
    <s v="UNIDAD"/>
    <m/>
  </r>
  <r>
    <x v="8"/>
    <s v="02-02-01-004-006-04"/>
    <n v="10"/>
    <s v="Materiales y suministros - Acumuladores, pilas y baterías primarias y sus partes y piezas"/>
    <s v="BATERIA DIESEL SVC APR 12"/>
    <n v="26111703"/>
    <s v="Selección abreviada subasta inversa (No disponible)"/>
    <n v="3"/>
    <n v="3"/>
    <n v="2"/>
    <n v="1344000"/>
    <s v="UNIDAD"/>
    <m/>
  </r>
  <r>
    <x v="8"/>
    <s v="02-02-01-004-006-04"/>
    <n v="10"/>
    <s v="Materiales y suministros - Acumuladores, pilas y baterías primarias y sus partes y piezas"/>
    <s v="BATERIA TRIPLE AAA X PAR"/>
    <n v="26111702"/>
    <s v="Selección abreviada subasta inversa (No disponible)"/>
    <n v="3"/>
    <n v="3"/>
    <n v="50"/>
    <n v="250000"/>
    <s v="UNIDAD"/>
    <m/>
  </r>
  <r>
    <x v="8"/>
    <s v="02-02-01-002-007"/>
    <n v="10"/>
    <s v="Materiales y suministros - Artículos textiles (excepto prendas de vestir)"/>
    <s v="BAYETILLA ROJA"/>
    <n v="47131500"/>
    <s v="Selección abreviada subasta inversa (No disponible)"/>
    <n v="2"/>
    <n v="2"/>
    <n v="5"/>
    <n v="45000"/>
    <s v="METRO"/>
    <m/>
  </r>
  <r>
    <x v="8"/>
    <s v="02-02-01-003-006-04"/>
    <n v="10"/>
    <s v="Materiales y suministros - Productos de empaque y envasado, de plástico"/>
    <s v="BOLSA PLASTICA CON CIERRE HERMETICO 17 X15 CM"/>
    <n v="24111514"/>
    <s v="Selección abreviada subasta inversa (No disponible)"/>
    <n v="3"/>
    <n v="3"/>
    <n v="150"/>
    <n v="3052500"/>
    <s v="KILOGRAMO"/>
    <m/>
  </r>
  <r>
    <x v="8"/>
    <s v="02-02-01-003-006-04"/>
    <n v="10"/>
    <s v="Materiales y suministros - Productos de empaque y envasado, de plástico"/>
    <s v="BOLSA PLASTICA CON CIERRE HERMETICO 18 X20 CM"/>
    <n v="24111514"/>
    <s v="Selección abreviada subasta inversa (No disponible)"/>
    <n v="3"/>
    <n v="3"/>
    <n v="100"/>
    <n v="2035000"/>
    <s v="KILOGRAMO"/>
    <m/>
  </r>
  <r>
    <x v="8"/>
    <s v="02-02-01-003-006-04"/>
    <n v="10"/>
    <s v="Materiales y suministros - Productos de empaque y envasado, de plástico"/>
    <s v="BOLSA PLASTICA CON CIERRE HERMETICO 27 X28 CM"/>
    <n v="24111514"/>
    <s v="Selección abreviada subasta inversa (No disponible)"/>
    <n v="3"/>
    <n v="3"/>
    <n v="100"/>
    <n v="2035000"/>
    <s v="KILOGRAMO"/>
    <m/>
  </r>
  <r>
    <x v="8"/>
    <s v="02-02-01-003-006-04"/>
    <n v="10"/>
    <s v="Materiales y suministros - Productos de empaque y envasado, de plástico"/>
    <s v="BOLSA PLATICA CON CIERRE HERMETICO"/>
    <n v="24111514"/>
    <s v="Selección abreviada subasta inversa (No disponible)"/>
    <n v="3"/>
    <n v="3"/>
    <n v="150"/>
    <n v="3750000"/>
    <s v="KILOGRAMO"/>
    <m/>
  </r>
  <r>
    <x v="8"/>
    <s v="02-02-01-003-006-04"/>
    <n v="10"/>
    <s v="Materiales y suministros - Productos de empaque y envasado, de plástico"/>
    <s v="BOLSA PORTA MUESTRA X PAQUETE"/>
    <n v="12181600"/>
    <s v="Selección abreviada subasta inversa (No disponible)"/>
    <n v="3"/>
    <n v="3"/>
    <n v="3"/>
    <n v="2850000"/>
    <s v="UNIDAD"/>
    <m/>
  </r>
  <r>
    <x v="8"/>
    <s v="02-02-01-004-003-02"/>
    <n v="10"/>
    <s v="Materiales y suministros - Bombas, compresores, motores de fuerza hidráulica y motores de potencia neumática y válvulas y sus partes y piezas"/>
    <s v="BOMBA DE COMBUSTIBLE (PARA MOTORES DETROIT)"/>
    <n v="40151532"/>
    <s v="Selección abreviada subasta inversa (No disponible)"/>
    <n v="4"/>
    <n v="4"/>
    <n v="1"/>
    <n v="2975000"/>
    <s v="UNIDAD"/>
    <m/>
  </r>
  <r>
    <x v="8"/>
    <s v="02-02-01-004-003-02"/>
    <n v="10"/>
    <s v="Materiales y suministros - Bombas, compresores, motores de fuerza hidráulica y motores de potencia neumática y válvulas y sus partes y piezas"/>
    <s v="BOMBA DE MANO HIDRAULICA HC-1752"/>
    <n v="40151533"/>
    <s v="Selección abreviada subasta inversa (No disponible)"/>
    <n v="4"/>
    <n v="4"/>
    <n v="1"/>
    <n v="2796500"/>
    <s v="UNIDAD"/>
    <m/>
  </r>
  <r>
    <x v="8"/>
    <s v="02-02-01-004-003-02"/>
    <n v="10"/>
    <s v="Materiales y suministros - Bombas, compresores, motores de fuerza hidráulica y motores de potencia neumática y válvulas y sus partes y piezas"/>
    <s v="BOMBA ELECTRICA COMBUSTIBLE 12 VOLTIOS "/>
    <n v="40151576"/>
    <s v="Selección abreviada subasta inversa (No disponible)"/>
    <n v="4"/>
    <n v="4"/>
    <n v="4"/>
    <n v="1056000"/>
    <s v="UNIDAD"/>
    <m/>
  </r>
  <r>
    <x v="8"/>
    <s v="02-02-01-004-006-05"/>
    <n v="10"/>
    <s v="Materiales y suministros - Lámparas eléctricas de incandescencia o descarga; lámparas de arco, equipo para alumbrado eléctrico; sus partes y piezas"/>
    <s v="BOMBILLO 12 VOLT. 100W "/>
    <n v="39101600"/>
    <s v="Selección abreviada subasta inversa (No disponible)"/>
    <n v="4"/>
    <n v="4"/>
    <n v="10"/>
    <n v="150000"/>
    <s v="UNIDAD"/>
    <m/>
  </r>
  <r>
    <x v="8"/>
    <s v="02-02-01-004-006-05"/>
    <n v="10"/>
    <s v="Materiales y suministros - Lámparas eléctricas de incandescencia o descarga; lámparas de arco, equipo para alumbrado eléctrico; sus partes y piezas"/>
    <s v="BOMBILLO 1683"/>
    <n v="39101600"/>
    <s v="Selección abreviada subasta inversa (No disponible)"/>
    <n v="3"/>
    <n v="3"/>
    <n v="30"/>
    <n v="210000"/>
    <s v="UNIDAD"/>
    <m/>
  </r>
  <r>
    <x v="8"/>
    <s v="02-02-01-004-006-05"/>
    <n v="10"/>
    <s v="Materiales y suministros - Lámparas eléctricas de incandescencia o descarga; lámparas de arco, equipo para alumbrado eléctrico; sus partes y piezas"/>
    <s v="BOMBILLO 307"/>
    <n v="39101600"/>
    <s v="Selección abreviada subasta inversa (No disponible)"/>
    <n v="3"/>
    <n v="3"/>
    <n v="50"/>
    <n v="360000"/>
    <s v="UNIDAD"/>
    <m/>
  </r>
  <r>
    <x v="8"/>
    <s v="02-02-01-004-006-05"/>
    <n v="10"/>
    <s v="Materiales y suministros - Lámparas eléctricas de incandescencia o descarga; lámparas de arco, equipo para alumbrado eléctrico; sus partes y piezas"/>
    <s v="BOMBILLO 6839"/>
    <n v="39101600"/>
    <s v="Selección abreviada subasta inversa (No disponible)"/>
    <n v="3"/>
    <n v="3"/>
    <n v="50"/>
    <n v="650000"/>
    <s v="UNIDAD"/>
    <m/>
  </r>
  <r>
    <x v="8"/>
    <s v="02-02-01-004-006-05"/>
    <n v="10"/>
    <s v="Materiales y suministros - Lámparas eléctricas de incandescencia o descarga; lámparas de arco, equipo para alumbrado eléctrico; sus partes y piezas"/>
    <s v="BOMBILLO 767"/>
    <n v="39101600"/>
    <s v="Selección abreviada subasta inversa (No disponible)"/>
    <n v="3"/>
    <n v="3"/>
    <n v="20"/>
    <n v="760000"/>
    <s v="UNIDAD"/>
    <m/>
  </r>
  <r>
    <x v="8"/>
    <s v="02-02-01-004-006-05"/>
    <n v="10"/>
    <s v="Materiales y suministros - Lámparas eléctricas de incandescencia o descarga; lámparas de arco, equipo para alumbrado eléctrico; sus partes y piezas"/>
    <s v="BOMBILLO DE HALOGENO H1"/>
    <n v="39101600"/>
    <s v="Selección abreviada subasta inversa (No disponible)"/>
    <n v="4"/>
    <n v="4"/>
    <n v="10"/>
    <n v="157100"/>
    <s v="UNIDAD"/>
    <m/>
  </r>
  <r>
    <x v="8"/>
    <s v="02-02-01-004-006-05"/>
    <n v="10"/>
    <s v="Materiales y suministros - Lámparas eléctricas de incandescencia o descarga; lámparas de arco, equipo para alumbrado eléctrico; sus partes y piezas"/>
    <s v="BOMBILLO DE HALOGENO H3"/>
    <n v="39101600"/>
    <s v="Selección abreviada subasta inversa (No disponible)"/>
    <n v="4"/>
    <n v="4"/>
    <n v="10"/>
    <n v="157100"/>
    <s v="UNIDAD"/>
    <m/>
  </r>
  <r>
    <x v="8"/>
    <s v="02-02-01-004-006-05"/>
    <n v="10"/>
    <s v="Materiales y suministros - Lámparas eléctricas de incandescencia o descarga; lámparas de arco, equipo para alumbrado eléctrico; sus partes y piezas"/>
    <s v="BOMBILLO LED 313"/>
    <n v="39101600"/>
    <s v="Selección abreviada subasta inversa (No disponible)"/>
    <n v="3"/>
    <n v="3"/>
    <n v="30"/>
    <n v="375000"/>
    <s v="UNIDAD"/>
    <m/>
  </r>
  <r>
    <x v="8"/>
    <s v="02-02-01-004-006-05"/>
    <n v="10"/>
    <s v="Materiales y suministros - Lámparas eléctricas de incandescencia o descarga; lámparas de arco, equipo para alumbrado eléctrico; sus partes y piezas"/>
    <s v="BOMBILLO LED 327"/>
    <n v="39101600"/>
    <s v="Selección abreviada subasta inversa (No disponible)"/>
    <n v="3"/>
    <n v="3"/>
    <n v="30"/>
    <n v="36000"/>
    <s v="UNIDAD"/>
    <m/>
  </r>
  <r>
    <x v="8"/>
    <s v="02-02-01-004-002"/>
    <n v="10"/>
    <s v="Materiales y suministros - Productos metálicos elaborados (excepto maquinaria y equipo)"/>
    <s v="BOQUILLA DE AIRE"/>
    <n v="40141731"/>
    <s v="Selección abreviada subasta inversa (No disponible)"/>
    <n v="6"/>
    <n v="6"/>
    <n v="2"/>
    <n v="180000"/>
    <s v="UNIDAD"/>
    <m/>
  </r>
  <r>
    <x v="8"/>
    <s v="02-02-01-004-004-01"/>
    <n v="10"/>
    <s v="Materiales y suministros - Maquinaria agropecuaria o silvícola y sus partes y piezas"/>
    <s v="BRAZO  DIRECCION PARA MJ-1C "/>
    <n v="25172013"/>
    <s v="Selección abreviada subasta inversa (No disponible)"/>
    <n v="4"/>
    <n v="4"/>
    <n v="1"/>
    <n v="3000000"/>
    <s v="UNIDAD"/>
    <m/>
  </r>
  <r>
    <x v="8"/>
    <s v="02-02-01-003-006-09"/>
    <n v="10"/>
    <s v="Materiales y suministros - Otros productos plásticos"/>
    <s v="BRIDA DE NYLON BLANCA RU MS-3367 CV-080 X PAQUETE"/>
    <n v="40171900"/>
    <s v="Selección abreviada subasta inversa (No disponible)"/>
    <n v="3"/>
    <n v="3"/>
    <n v="20"/>
    <n v="1380000"/>
    <s v="UNIDAD"/>
    <m/>
  </r>
  <r>
    <x v="8"/>
    <s v="02-02-01-003-006-09"/>
    <n v="10"/>
    <s v="Materiales y suministros - Otros productos plásticos"/>
    <s v="BRIDA DE NYLON BLANCA RU MS-3367 CV-120S"/>
    <n v="40171900"/>
    <s v="Selección abreviada subasta inversa (No disponible)"/>
    <n v="3"/>
    <n v="3"/>
    <n v="2"/>
    <n v="138000"/>
    <s v="UNIDAD"/>
    <m/>
  </r>
  <r>
    <x v="8"/>
    <s v="02-02-01-003-006-09"/>
    <n v="10"/>
    <s v="Materiales y suministros - Otros productos plásticos"/>
    <s v="BRIDA DE NYLON BLANCA RU MS-3367 CV-120S"/>
    <n v="40171900"/>
    <s v="Selección abreviada subasta inversa (No disponible)"/>
    <n v="3"/>
    <n v="3"/>
    <n v="2"/>
    <n v="138000"/>
    <s v="UNIDAD"/>
    <m/>
  </r>
  <r>
    <x v="8"/>
    <s v="02-02-01-003-006-09"/>
    <n v="10"/>
    <s v="Materiales y suministros - Otros productos plásticos"/>
    <s v="BRIDA DE NYLON BLANCA RU MS-3367 CV-200M"/>
    <n v="40171900"/>
    <s v="Selección abreviada subasta inversa (No disponible)"/>
    <n v="3"/>
    <n v="3"/>
    <n v="2"/>
    <n v="138000"/>
    <s v="UNIDAD"/>
    <m/>
  </r>
  <r>
    <x v="8"/>
    <s v="02-02-01-003-006-09"/>
    <n v="10"/>
    <s v="Materiales y suministros - Otros productos plásticos"/>
    <s v="BRIDA DE NYLON BLANCA RU MS-3367 CV-400S"/>
    <n v="40171900"/>
    <s v="Selección abreviada subasta inversa (No disponible)"/>
    <n v="3"/>
    <n v="3"/>
    <n v="2"/>
    <n v="138000"/>
    <s v="UNIDAD"/>
    <m/>
  </r>
  <r>
    <x v="8"/>
    <s v="02-02-01-004-002"/>
    <n v="10"/>
    <s v="Materiales y suministros - Productos metálicos elaborados (excepto maquinaria y equipo)"/>
    <s v="BROCA DE COBALTO JUEGO"/>
    <n v="27112845"/>
    <s v="Selección abreviada subasta inversa (No disponible)"/>
    <n v="3"/>
    <n v="3"/>
    <n v="1"/>
    <n v="735000"/>
    <s v="UNIDAD"/>
    <m/>
  </r>
  <r>
    <x v="8"/>
    <s v="02-02-01-004-002"/>
    <n v="10"/>
    <s v="Materiales y suministros - Productos metálicos elaborados (excepto maquinaria y equipo)"/>
    <s v="BROCA DE EXTENSION 12&quot;, HSS, 3/16¨"/>
    <n v="27112845"/>
    <s v="Selección abreviada subasta inversa (No disponible)"/>
    <n v="3"/>
    <n v="3"/>
    <n v="45"/>
    <n v="1125000"/>
    <s v="UNIDAD"/>
    <m/>
  </r>
  <r>
    <x v="8"/>
    <s v="02-02-01-004-002"/>
    <n v="10"/>
    <s v="Materiales y suministros - Productos metálicos elaborados (excepto maquinaria y equipo)"/>
    <s v="BROCA DE EXTENSION 12&quot;, HSS, 3/32¨"/>
    <n v="27112845"/>
    <s v="Selección abreviada subasta inversa (No disponible)"/>
    <n v="3"/>
    <n v="3"/>
    <n v="40"/>
    <n v="1000000"/>
    <s v="UNIDAD"/>
    <m/>
  </r>
  <r>
    <x v="8"/>
    <s v="02-02-01-004-002"/>
    <n v="10"/>
    <s v="Materiales y suministros - Productos metálicos elaborados (excepto maquinaria y equipo)"/>
    <s v="BROCA DE EXTENSION 12&quot;, HSS, 5/32¨"/>
    <n v="27112845"/>
    <s v="Selección abreviada subasta inversa (No disponible)"/>
    <n v="3"/>
    <n v="3"/>
    <n v="30"/>
    <n v="750000"/>
    <s v="UNIDAD"/>
    <m/>
  </r>
  <r>
    <x v="8"/>
    <s v="02-02-01-004-002"/>
    <n v="10"/>
    <s v="Materiales y suministros - Productos metálicos elaborados (excepto maquinaria y equipo)"/>
    <s v="BROCA DE EXTENSION 12&quot;,HSS, 1/8¨"/>
    <n v="27112845"/>
    <s v="Selección abreviada subasta inversa (No disponible)"/>
    <n v="3"/>
    <n v="3"/>
    <n v="25"/>
    <n v="625000"/>
    <s v="UNIDAD"/>
    <m/>
  </r>
  <r>
    <x v="8"/>
    <s v="02-02-01-004-002"/>
    <n v="10"/>
    <s v="Materiales y suministros - Productos metálicos elaborados (excepto maquinaria y equipo)"/>
    <s v="BROCA PARA METAL CON ALEACION DE COBALTO CO, 1/16¨"/>
    <n v="27112845"/>
    <s v="Selección abreviada subasta inversa (No disponible)"/>
    <n v="3"/>
    <n v="3"/>
    <n v="45"/>
    <n v="1800000"/>
    <s v="UNIDAD"/>
    <m/>
  </r>
  <r>
    <x v="8"/>
    <s v="02-02-01-004-002"/>
    <n v="10"/>
    <s v="Materiales y suministros - Productos metálicos elaborados (excepto maquinaria y equipo)"/>
    <s v="BROCA PARA METAL CON ALEACION DE COBALTO CO, 1/4¨"/>
    <n v="27112845"/>
    <s v="Selección abreviada subasta inversa (No disponible)"/>
    <n v="3"/>
    <n v="3"/>
    <n v="40"/>
    <n v="4400000"/>
    <s v="UNIDAD"/>
    <m/>
  </r>
  <r>
    <x v="8"/>
    <s v="02-02-01-004-002"/>
    <n v="10"/>
    <s v="Materiales y suministros - Productos metálicos elaborados (excepto maquinaria y equipo)"/>
    <s v="BROCA PARA METAL CON ALEACION DE COBALTO CO, 1/8¨"/>
    <n v="27112845"/>
    <s v="Selección abreviada subasta inversa (No disponible)"/>
    <n v="3"/>
    <n v="3"/>
    <n v="45"/>
    <n v="1800000"/>
    <s v="UNIDAD"/>
    <m/>
  </r>
  <r>
    <x v="8"/>
    <s v="02-02-01-004-002"/>
    <n v="10"/>
    <s v="Materiales y suministros - Productos metálicos elaborados (excepto maquinaria y equipo)"/>
    <s v="BROCA PARA METAL CON ALEACION DE COBALTO CO, 2 MILIMETROS"/>
    <n v="27112845"/>
    <s v="Selección abreviada subasta inversa (No disponible)"/>
    <n v="3"/>
    <n v="3"/>
    <n v="40"/>
    <n v="2000000"/>
    <s v="UNIDAD"/>
    <m/>
  </r>
  <r>
    <x v="8"/>
    <s v="02-02-01-004-002"/>
    <n v="10"/>
    <s v="Materiales y suministros - Productos metálicos elaborados (excepto maquinaria y equipo)"/>
    <s v="BROCA PARA METAL CON ALEACION DE COBALTO CO, 2.5 MILIMETROS"/>
    <n v="27112845"/>
    <s v="Selección abreviada subasta inversa (No disponible)"/>
    <n v="3"/>
    <n v="3"/>
    <n v="40"/>
    <n v="2000000"/>
    <s v="UNIDAD"/>
    <m/>
  </r>
  <r>
    <x v="8"/>
    <s v="02-02-01-004-002"/>
    <n v="10"/>
    <s v="Materiales y suministros - Productos metálicos elaborados (excepto maquinaria y equipo)"/>
    <s v="BROCA PARA METAL CON ALEACION DE COBALTO CO, 3 MILIMETROS"/>
    <n v="27112845"/>
    <s v="Selección abreviada subasta inversa (No disponible)"/>
    <n v="3"/>
    <n v="3"/>
    <n v="35"/>
    <n v="1750000"/>
    <s v="UNIDAD"/>
    <m/>
  </r>
  <r>
    <x v="8"/>
    <s v="02-02-01-004-002"/>
    <n v="10"/>
    <s v="Materiales y suministros - Productos metálicos elaborados (excepto maquinaria y equipo)"/>
    <s v="BROCA PARA METAL CON ALEACION DE COBALTO CO, 3,5 MILIMETROS"/>
    <n v="27112845"/>
    <s v="Selección abreviada subasta inversa (No disponible)"/>
    <n v="3"/>
    <n v="3"/>
    <n v="30"/>
    <n v="1500000"/>
    <s v="UNIDAD"/>
    <m/>
  </r>
  <r>
    <x v="8"/>
    <s v="02-02-01-004-002"/>
    <n v="10"/>
    <s v="Materiales y suministros - Productos metálicos elaborados (excepto maquinaria y equipo)"/>
    <s v="BROCA PARA METAL CON ALEACION DE COBALTO CO, 3/16¨"/>
    <n v="27112845"/>
    <s v="Selección abreviada subasta inversa (No disponible)"/>
    <n v="3"/>
    <n v="3"/>
    <n v="40"/>
    <n v="2000000"/>
    <s v="UNIDAD"/>
    <m/>
  </r>
  <r>
    <x v="8"/>
    <s v="02-02-01-004-002"/>
    <n v="10"/>
    <s v="Materiales y suministros - Productos metálicos elaborados (excepto maquinaria y equipo)"/>
    <s v="BROCA PARA METAL CON ALEACION DE COBALTO CO, 3/32¨"/>
    <n v="27112845"/>
    <s v="Selección abreviada subasta inversa (No disponible)"/>
    <n v="3"/>
    <n v="3"/>
    <n v="45"/>
    <n v="1800000"/>
    <s v="UNIDAD"/>
    <m/>
  </r>
  <r>
    <x v="8"/>
    <s v="02-02-01-004-002"/>
    <n v="10"/>
    <s v="Materiales y suministros - Productos metálicos elaborados (excepto maquinaria y equipo)"/>
    <s v="BROCA PARA METAL CON ALEACION DE COBALTO CO, 4 MILIMETROS"/>
    <n v="27112845"/>
    <s v="Selección abreviada subasta inversa (No disponible)"/>
    <n v="3"/>
    <n v="3"/>
    <n v="30"/>
    <n v="1500000"/>
    <s v="UNIDAD"/>
    <m/>
  </r>
  <r>
    <x v="8"/>
    <s v="02-02-01-004-002"/>
    <n v="10"/>
    <s v="Materiales y suministros - Productos metálicos elaborados (excepto maquinaria y equipo)"/>
    <s v="BROCA PARA METAL CON ALEACION DE COBALTO CO, 4,5 MILIMETROS"/>
    <n v="27112845"/>
    <s v="Selección abreviada subasta inversa (No disponible)"/>
    <n v="3"/>
    <n v="3"/>
    <n v="30"/>
    <n v="1500000"/>
    <s v="UNIDAD"/>
    <m/>
  </r>
  <r>
    <x v="8"/>
    <s v="02-02-01-004-002"/>
    <n v="10"/>
    <s v="Materiales y suministros - Productos metálicos elaborados (excepto maquinaria y equipo)"/>
    <s v="BROCA PARA METAL CON ALEACION DE COBALTO CO, 5/32¨"/>
    <n v="27112845"/>
    <s v="Selección abreviada subasta inversa (No disponible)"/>
    <n v="3"/>
    <n v="3"/>
    <n v="40"/>
    <n v="2000000"/>
    <s v="UNIDAD"/>
    <m/>
  </r>
  <r>
    <x v="8"/>
    <s v="02-02-01-004-002"/>
    <n v="10"/>
    <s v="Materiales y suministros - Productos metálicos elaborados (excepto maquinaria y equipo)"/>
    <s v="BROCA PARA METAL HSS, 1/16¨"/>
    <n v="27112845"/>
    <s v="Selección abreviada subasta inversa (No disponible)"/>
    <n v="3"/>
    <n v="3"/>
    <n v="50"/>
    <n v="500000"/>
    <s v="UNIDAD"/>
    <m/>
  </r>
  <r>
    <x v="8"/>
    <s v="02-02-01-004-002"/>
    <n v="10"/>
    <s v="Materiales y suministros - Productos metálicos elaborados (excepto maquinaria y equipo)"/>
    <s v="BROCA PARA METAL HSS, 1/4¨"/>
    <n v="27112845"/>
    <s v="Selección abreviada subasta inversa (No disponible)"/>
    <n v="3"/>
    <n v="3"/>
    <n v="40"/>
    <n v="400000"/>
    <s v="UNIDAD"/>
    <m/>
  </r>
  <r>
    <x v="8"/>
    <s v="02-02-01-004-002"/>
    <n v="10"/>
    <s v="Materiales y suministros - Productos metálicos elaborados (excepto maquinaria y equipo)"/>
    <s v="BROCA PARA METAL HSS, 1/8¨"/>
    <n v="27112845"/>
    <s v="Selección abreviada subasta inversa (No disponible)"/>
    <n v="3"/>
    <n v="3"/>
    <n v="45"/>
    <n v="450000"/>
    <s v="UNIDAD"/>
    <m/>
  </r>
  <r>
    <x v="8"/>
    <s v="02-02-01-004-002"/>
    <n v="10"/>
    <s v="Materiales y suministros - Productos metálicos elaborados (excepto maquinaria y equipo)"/>
    <s v="BROCA PARA METAL HSS, 2 MILIMETROS"/>
    <n v="27112845"/>
    <s v="Selección abreviada subasta inversa (No disponible)"/>
    <n v="3"/>
    <n v="3"/>
    <n v="45"/>
    <n v="1350000"/>
    <s v="UNIDAD"/>
    <m/>
  </r>
  <r>
    <x v="8"/>
    <s v="02-02-01-004-002"/>
    <n v="10"/>
    <s v="Materiales y suministros - Productos metálicos elaborados (excepto maquinaria y equipo)"/>
    <s v="BROCA PARA METAL HSS, 2,5 MILIMETROS"/>
    <n v="27112845"/>
    <s v="Selección abreviada subasta inversa (No disponible)"/>
    <n v="3"/>
    <n v="3"/>
    <n v="40"/>
    <n v="1200000"/>
    <s v="UNIDAD"/>
    <m/>
  </r>
  <r>
    <x v="8"/>
    <s v="02-02-01-004-002"/>
    <n v="10"/>
    <s v="Materiales y suministros - Productos metálicos elaborados (excepto maquinaria y equipo)"/>
    <s v="BROCA PARA METAL HSS, 3 MILIMETROS"/>
    <n v="27112845"/>
    <s v="Selección abreviada subasta inversa (No disponible)"/>
    <n v="3"/>
    <n v="3"/>
    <n v="30"/>
    <n v="900000"/>
    <s v="UNIDAD"/>
    <m/>
  </r>
  <r>
    <x v="8"/>
    <s v="02-02-01-004-002"/>
    <n v="10"/>
    <s v="Materiales y suministros - Productos metálicos elaborados (excepto maquinaria y equipo)"/>
    <s v="BROCA PARA METAL HSS, 3.5 MILIMETROS"/>
    <n v="27112845"/>
    <s v="Selección abreviada subasta inversa (No disponible)"/>
    <n v="3"/>
    <n v="3"/>
    <n v="30"/>
    <n v="900000"/>
    <s v="UNIDAD"/>
    <m/>
  </r>
  <r>
    <x v="8"/>
    <s v="02-02-01-004-002"/>
    <n v="10"/>
    <s v="Materiales y suministros - Productos metálicos elaborados (excepto maquinaria y equipo)"/>
    <s v="BROCA PARA METAL HSS, 3/16¨"/>
    <n v="27112845"/>
    <s v="Selección abreviada subasta inversa (No disponible)"/>
    <n v="3"/>
    <n v="3"/>
    <n v="45"/>
    <n v="450000"/>
    <s v="UNIDAD"/>
    <m/>
  </r>
  <r>
    <x v="8"/>
    <s v="02-02-01-004-002"/>
    <n v="10"/>
    <s v="Materiales y suministros - Productos metálicos elaborados (excepto maquinaria y equipo)"/>
    <s v="BROCA PARA METAL HSS, 3/32¨"/>
    <n v="27112845"/>
    <s v="Selección abreviada subasta inversa (No disponible)"/>
    <n v="3"/>
    <n v="3"/>
    <n v="45"/>
    <n v="450000"/>
    <s v="UNIDAD"/>
    <m/>
  </r>
  <r>
    <x v="8"/>
    <s v="02-02-01-004-002"/>
    <n v="10"/>
    <s v="Materiales y suministros - Productos metálicos elaborados (excepto maquinaria y equipo)"/>
    <s v="BROCA PARA METAL HSS, 4 MILIMETROS"/>
    <n v="27112845"/>
    <s v="Selección abreviada subasta inversa (No disponible)"/>
    <n v="3"/>
    <n v="3"/>
    <n v="30"/>
    <n v="900000"/>
    <s v="UNIDAD"/>
    <m/>
  </r>
  <r>
    <x v="8"/>
    <s v="02-02-01-004-002"/>
    <n v="10"/>
    <s v="Materiales y suministros - Productos metálicos elaborados (excepto maquinaria y equipo)"/>
    <s v="BROCA PARA METAL HSS, 4.5 MILIMETROS"/>
    <n v="27112845"/>
    <s v="Selección abreviada subasta inversa (No disponible)"/>
    <n v="3"/>
    <n v="3"/>
    <n v="45"/>
    <n v="1350000"/>
    <s v="UNIDAD"/>
    <m/>
  </r>
  <r>
    <x v="8"/>
    <s v="02-02-01-004-002"/>
    <n v="10"/>
    <s v="Materiales y suministros - Productos metálicos elaborados (excepto maquinaria y equipo)"/>
    <s v="BROCA PARA METAL HSS, 5 MILIMETROS"/>
    <n v="27112845"/>
    <s v="Selección abreviada subasta inversa (No disponible)"/>
    <n v="3"/>
    <n v="3"/>
    <n v="40"/>
    <n v="1200000"/>
    <s v="UNIDAD"/>
    <m/>
  </r>
  <r>
    <x v="8"/>
    <s v="02-02-01-004-002"/>
    <n v="10"/>
    <s v="Materiales y suministros - Productos metálicos elaborados (excepto maquinaria y equipo)"/>
    <s v="BROCA PARA METAL HSS, 5,5 MILIMETROS"/>
    <n v="27112845"/>
    <s v="Selección abreviada subasta inversa (No disponible)"/>
    <n v="3"/>
    <n v="3"/>
    <n v="35"/>
    <n v="1050000"/>
    <s v="UNIDAD"/>
    <m/>
  </r>
  <r>
    <x v="8"/>
    <s v="02-02-01-004-002"/>
    <n v="10"/>
    <s v="Materiales y suministros - Productos metálicos elaborados (excepto maquinaria y equipo)"/>
    <s v="BROCA PARA METAL HSS, 5/32¨"/>
    <n v="27112845"/>
    <s v="Selección abreviada subasta inversa (No disponible)"/>
    <n v="3"/>
    <n v="3"/>
    <n v="45"/>
    <n v="450000"/>
    <s v="UNIDAD"/>
    <m/>
  </r>
  <r>
    <x v="8"/>
    <s v="02-02-01-004-002"/>
    <n v="10"/>
    <s v="Materiales y suministros - Productos metálicos elaborados (excepto maquinaria y equipo)"/>
    <s v="BROCA PARA METAL HSS, 6 MILIMETROS"/>
    <n v="27112845"/>
    <s v="Selección abreviada subasta inversa (No disponible)"/>
    <n v="3"/>
    <n v="3"/>
    <n v="30"/>
    <n v="900000"/>
    <s v="UNIDAD"/>
    <m/>
  </r>
  <r>
    <x v="8"/>
    <s v="02-02-01-004-002"/>
    <n v="10"/>
    <s v="Materiales y suministros - Productos metálicos elaborados (excepto maquinaria y equipo)"/>
    <s v="BROCA PARA METAL HSS, 6,5 MILIMETROS"/>
    <n v="27112845"/>
    <s v="Selección abreviada subasta inversa (No disponible)"/>
    <n v="3"/>
    <n v="3"/>
    <n v="40"/>
    <n v="1200000"/>
    <s v="UNIDAD"/>
    <m/>
  </r>
  <r>
    <x v="8"/>
    <s v="02-02-01-004-002"/>
    <n v="10"/>
    <s v="Materiales y suministros - Productos metálicos elaborados (excepto maquinaria y equipo)"/>
    <s v="BROCA PARA TALADRO P/N YA1MTA"/>
    <n v="23242104"/>
    <s v="Selección abreviada subasta inversa (No disponible)"/>
    <n v="6"/>
    <n v="6"/>
    <n v="1"/>
    <n v="120000"/>
    <s v="UNIDAD"/>
    <m/>
  </r>
  <r>
    <x v="8"/>
    <s v="02-02-01-004-002"/>
    <n v="10"/>
    <s v="Materiales y suministros - Productos metálicos elaborados (excepto maquinaria y equipo)"/>
    <s v="BROCA PARA TALADRO P/N YA263A"/>
    <n v="23242104"/>
    <s v="Selección abreviada subasta inversa (No disponible)"/>
    <n v="6"/>
    <n v="6"/>
    <n v="1"/>
    <n v="195000"/>
    <s v="UNIDAD"/>
    <m/>
  </r>
  <r>
    <x v="8"/>
    <s v="02-02-01-004-002"/>
    <n v="10"/>
    <s v="Materiales y suministros - Productos metálicos elaborados (excepto maquinaria y equipo)"/>
    <s v="BROCA PARA TALADRO P/N YA3MTA"/>
    <n v="23242104"/>
    <s v="Selección abreviada subasta inversa (No disponible)"/>
    <n v="6"/>
    <n v="6"/>
    <n v="1"/>
    <n v="160000"/>
    <s v="UNIDAD"/>
    <m/>
  </r>
  <r>
    <x v="8"/>
    <s v="02-02-01-004-002"/>
    <n v="10"/>
    <s v="Materiales y suministros - Productos metálicos elaborados (excepto maquinaria y equipo)"/>
    <s v="BROCA PARA TALADRO P/N YA4MTA"/>
    <n v="23242104"/>
    <s v="Selección abreviada subasta inversa (No disponible)"/>
    <n v="6"/>
    <n v="6"/>
    <n v="1"/>
    <n v="250000"/>
    <s v="UNIDAD"/>
    <m/>
  </r>
  <r>
    <x v="8"/>
    <s v="02-02-01-004-002"/>
    <n v="10"/>
    <s v="Materiales y suministros - Productos metálicos elaborados (excepto maquinaria y equipo)"/>
    <s v="BROCA PARA TALADRO P/N YA5MTA"/>
    <n v="23242104"/>
    <s v="Selección abreviada subasta inversa (No disponible)"/>
    <n v="6"/>
    <n v="6"/>
    <n v="1"/>
    <n v="402000"/>
    <s v="UNIDAD"/>
    <m/>
  </r>
  <r>
    <x v="8"/>
    <s v="02-02-01-003-008-09"/>
    <n v="10"/>
    <s v="Materiales y suministros - Otros artículos manufacturados n. C. P."/>
    <s v="BROCHA 1 1/2&quot;"/>
    <n v="31211904"/>
    <s v="Selección abreviada subasta inversa (No disponible)"/>
    <n v="3"/>
    <n v="3"/>
    <n v="10"/>
    <n v="250000"/>
    <s v="UNIDAD"/>
    <m/>
  </r>
  <r>
    <x v="8"/>
    <s v="02-02-01-003-008-09"/>
    <n v="10"/>
    <s v="Materiales y suministros - Otros artículos manufacturados n. C. P."/>
    <s v="BROCHA 1/2&quot;"/>
    <n v="31211904"/>
    <s v="Selección abreviada subasta inversa (No disponible)"/>
    <n v="3"/>
    <n v="3"/>
    <n v="10"/>
    <n v="250000"/>
    <s v="UNIDAD"/>
    <m/>
  </r>
  <r>
    <x v="8"/>
    <s v="02-02-01-003-008-09"/>
    <n v="10"/>
    <s v="Materiales y suministros - Otros artículos manufacturados n. C. P."/>
    <s v="BROCHA 3&quot;"/>
    <n v="31211904"/>
    <s v="Selección abreviada subasta inversa (No disponible)"/>
    <n v="3"/>
    <n v="3"/>
    <n v="10"/>
    <n v="250000"/>
    <s v="UNIDAD"/>
    <m/>
  </r>
  <r>
    <x v="8"/>
    <s v="02-02-01-003-008-09"/>
    <n v="10"/>
    <s v="Materiales y suministros - Otros artículos manufacturados n. C. P."/>
    <s v="BROCHA GLAS PARA FIBRA DE VIDRIO DE 1&quot;"/>
    <n v="31211904"/>
    <s v="Selección abreviada subasta inversa (No disponible)"/>
    <n v="3"/>
    <n v="3"/>
    <n v="8"/>
    <n v="768000"/>
    <s v="UNIDAD"/>
    <m/>
  </r>
  <r>
    <x v="8"/>
    <s v="02-02-01-003-008-09"/>
    <n v="10"/>
    <s v="Materiales y suministros - Otros artículos manufacturados n. C. P."/>
    <s v="BROCHA GLAS PARA FIBRA DE VIDRIO DE 2&quot;"/>
    <n v="31211904"/>
    <s v="Selección abreviada subasta inversa (No disponible)"/>
    <n v="3"/>
    <n v="3"/>
    <n v="8"/>
    <n v="768000"/>
    <s v="UNIDAD"/>
    <m/>
  </r>
  <r>
    <x v="8"/>
    <s v="02-02-01-003-008-09"/>
    <n v="10"/>
    <s v="Materiales y suministros - Otros artículos manufacturados n. C. P."/>
    <s v="BROCHA PARA LIMPIEZA DE 2&quot;"/>
    <n v="31211904"/>
    <s v="Selección abreviada subasta inversa (No disponible)"/>
    <n v="3"/>
    <n v="3"/>
    <n v="15"/>
    <n v="375000"/>
    <s v="UNIDAD"/>
    <m/>
  </r>
  <r>
    <x v="8"/>
    <s v="02-02-01-003-008-09"/>
    <n v="10"/>
    <s v="Materiales y suministros - Otros artículos manufacturados n. C. P."/>
    <s v="BROCHE DE PRESION  DE CORTE"/>
    <n v="53141507"/>
    <s v="Selección abreviada subasta inversa (No disponible)"/>
    <n v="6"/>
    <n v="6"/>
    <n v="1"/>
    <n v="885000"/>
    <s v="UNIDAD"/>
    <m/>
  </r>
  <r>
    <x v="8"/>
    <s v="02-02-01-003-008-09"/>
    <n v="10"/>
    <s v="Materiales y suministros - Otros artículos manufacturados n. C. P."/>
    <s v="BROCHE DE PRESION EN ANGULO DE 90 GRADOS"/>
    <n v="53141507"/>
    <s v="Selección abreviada subasta inversa (No disponible)"/>
    <n v="6"/>
    <n v="6"/>
    <n v="1"/>
    <n v="870000"/>
    <s v="UNIDAD"/>
    <m/>
  </r>
  <r>
    <x v="8"/>
    <s v="02-02-01-004-002"/>
    <n v="10"/>
    <s v="Materiales y suministros - Productos metálicos elaborados (excepto maquinaria y equipo)"/>
    <s v="BUTEROLA CUELLO DE GANZO JUEGO"/>
    <n v="31161500"/>
    <s v="Selección abreviada subasta inversa (No disponible)"/>
    <n v="6"/>
    <n v="6"/>
    <n v="2"/>
    <n v="615370"/>
    <s v="UNIDAD"/>
    <m/>
  </r>
  <r>
    <x v="8"/>
    <s v="02-02-01-004-002"/>
    <n v="10"/>
    <s v="Materiales y suministros - Productos metálicos elaborados (excepto maquinaria y equipo)"/>
    <s v="BUTEROLA UNIVERSAL CURVA JUEGO"/>
    <n v="31161500"/>
    <s v="Selección abreviada subasta inversa (No disponible)"/>
    <n v="6"/>
    <n v="6"/>
    <n v="2"/>
    <n v="475370"/>
    <s v="UNIDAD"/>
    <m/>
  </r>
  <r>
    <x v="8"/>
    <s v="02-02-01-004-002"/>
    <n v="10"/>
    <s v="Materiales y suministros - Productos metálicos elaborados (excepto maquinaria y equipo)"/>
    <s v="BUTEROLA UNIVERSAL JUEGO"/>
    <n v="31161500"/>
    <s v="Selección abreviada subasta inversa (No disponible)"/>
    <n v="6"/>
    <n v="6"/>
    <n v="2"/>
    <n v="405370"/>
    <s v="UNIDAD"/>
    <m/>
  </r>
  <r>
    <x v="8"/>
    <s v="02-02-01-004-006-03"/>
    <n v="10"/>
    <s v="Materiales y suministros - Hilos y cables aislados; cable de fibra óptica"/>
    <s v="CABLE 28 VDC X 40 PIES DE LARGO (PARA PLANTAS  HOBART)"/>
    <n v="60104912"/>
    <s v="Selección abreviada subasta inversa (No disponible)"/>
    <n v="4"/>
    <n v="4"/>
    <n v="1"/>
    <n v="6500000"/>
    <s v="UNIDAD"/>
    <m/>
  </r>
  <r>
    <x v="8"/>
    <s v="02-02-01-004-006-03"/>
    <n v="10"/>
    <s v="Materiales y suministros - Hilos y cables aislados; cable de fibra óptica"/>
    <s v="CABLE AERONAUTICO  CALIBRE No 20"/>
    <n v="26121600"/>
    <s v="Selección abreviada subasta inversa (No disponible)"/>
    <n v="3"/>
    <n v="3"/>
    <n v="80"/>
    <n v="96000"/>
    <s v="METRO"/>
    <m/>
  </r>
  <r>
    <x v="8"/>
    <s v="02-02-01-004-006-03"/>
    <n v="10"/>
    <s v="Materiales y suministros - Hilos y cables aislados; cable de fibra óptica"/>
    <s v="CABLE AERONAUTICO CALIBRE  No. 18"/>
    <n v="26121600"/>
    <s v="Selección abreviada subasta inversa (No disponible)"/>
    <n v="3"/>
    <n v="3"/>
    <n v="40"/>
    <n v="40000"/>
    <s v="METRO"/>
    <m/>
  </r>
  <r>
    <x v="8"/>
    <s v="02-02-01-004-006-03"/>
    <n v="10"/>
    <s v="Materiales y suministros - Hilos y cables aislados; cable de fibra óptica"/>
    <s v="CABLE DE PODER 115VAC X 40 PIES DE LARGO (PARA PLANTAS HOBART) "/>
    <n v="60104912"/>
    <s v="Selección abreviada subasta inversa (No disponible)"/>
    <n v="4"/>
    <n v="4"/>
    <n v="1"/>
    <n v="14280000"/>
    <s v="UNIDAD"/>
    <m/>
  </r>
  <r>
    <x v="8"/>
    <s v="02-02-01-004-006-03"/>
    <n v="10"/>
    <s v="Materiales y suministros - Hilos y cables aislados; cable de fibra óptica"/>
    <s v="CABLE ELECTRICO AUTOMOTRIZ #12"/>
    <n v="60104912"/>
    <s v="Selección abreviada subasta inversa (No disponible)"/>
    <n v="4"/>
    <n v="4"/>
    <n v="5"/>
    <n v="45700"/>
    <s v="METRO"/>
    <m/>
  </r>
  <r>
    <x v="8"/>
    <s v="02-02-01-004-006-03"/>
    <n v="10"/>
    <s v="Materiales y suministros - Hilos y cables aislados; cable de fibra óptica"/>
    <s v="CABLE ELECTRICO AUTOMOTRIZ #14"/>
    <n v="60104912"/>
    <s v="Selección abreviada subasta inversa (No disponible)"/>
    <n v="4"/>
    <n v="4"/>
    <n v="5"/>
    <n v="42725"/>
    <s v="METRO"/>
    <m/>
  </r>
  <r>
    <x v="8"/>
    <s v="02-02-01-004-006-03"/>
    <n v="10"/>
    <s v="Materiales y suministros - Hilos y cables aislados; cable de fibra óptica"/>
    <s v="CABLE ELECTRICO AUTOMOTRIZ EN METROS #10"/>
    <n v="60104912"/>
    <s v="Selección abreviada subasta inversa (No disponible)"/>
    <n v="4"/>
    <n v="4"/>
    <n v="5"/>
    <n v="62600"/>
    <s v="METRO"/>
    <m/>
  </r>
  <r>
    <x v="8"/>
    <s v="02-02-01-004-006-03"/>
    <n v="10"/>
    <s v="Materiales y suministros - Hilos y cables aislados; cable de fibra óptica"/>
    <s v="CABLE ELECTRICO AUTOMOTRIZ EN METROS #2"/>
    <n v="60104912"/>
    <s v="Selección abreviada subasta inversa (No disponible)"/>
    <n v="4"/>
    <n v="4"/>
    <n v="5"/>
    <n v="134000"/>
    <s v="METRO"/>
    <m/>
  </r>
  <r>
    <x v="8"/>
    <s v="02-02-01-004-006-03"/>
    <n v="10"/>
    <s v="Materiales y suministros - Hilos y cables aislados; cable de fibra óptica"/>
    <s v="CABLE ELECTRICO AUTOMOTRIZ EN METROS #8"/>
    <n v="60104912"/>
    <s v="Selección abreviada subasta inversa (No disponible)"/>
    <n v="4"/>
    <n v="4"/>
    <n v="5"/>
    <n v="95000"/>
    <s v="METRO"/>
    <m/>
  </r>
  <r>
    <x v="8"/>
    <s v="02-02-01-004-002"/>
    <n v="10"/>
    <s v="Materiales y suministros - Productos metálicos elaborados (excepto maquinaria y equipo)"/>
    <s v="CADENA DE 3/8"/>
    <n v="31151600"/>
    <s v="Selección abreviada subasta inversa (No disponible)"/>
    <n v="3"/>
    <n v="3"/>
    <n v="15"/>
    <n v="150000"/>
    <s v="METRO"/>
    <m/>
  </r>
  <r>
    <x v="8"/>
    <s v="02-02-01-003-002-01"/>
    <n v="10"/>
    <s v="Materiales y suministros - Pasta de papel, papel y cartón"/>
    <s v="CAJA DE CARTÓN CORRUGADO  CON CAPACIDAD DE 200 LIBRAS, DE 20 X 20 X 25”"/>
    <n v="24121503"/>
    <s v="Selección abreviada subasta inversa (No disponible)"/>
    <n v="3"/>
    <n v="3"/>
    <n v="50"/>
    <n v="1250000"/>
    <s v="UNIDAD"/>
    <m/>
  </r>
  <r>
    <x v="8"/>
    <s v="02-02-01-003-002-01"/>
    <n v="10"/>
    <s v="Materiales y suministros - Pasta de papel, papel y cartón"/>
    <s v="CAJA DE CARTÓN CORRUGADO . CON CAPACIDAD DE 200 LIBRAS, DE 20 X 20 X 20"/>
    <n v="24121503"/>
    <s v="Selección abreviada subasta inversa (No disponible)"/>
    <n v="3"/>
    <n v="3"/>
    <n v="50"/>
    <n v="1250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n v="41111621"/>
    <s v="Selección abreviada subasta inversa (No disponible)"/>
    <n v="6"/>
    <n v="6"/>
    <n v="2"/>
    <n v="60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 REGLA PARA MEDIR REMACHES"/>
    <n v="27111812"/>
    <s v="Selección abreviada subasta inversa (No disponible)"/>
    <n v="6"/>
    <n v="6"/>
    <n v="4"/>
    <n v="1182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BROCAS"/>
    <n v="41111621"/>
    <s v="Selección abreviada subasta inversa (No disponible)"/>
    <n v="6"/>
    <n v="6"/>
    <n v="2"/>
    <n v="7818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MEDIR ESPESOR DE LAMINAS"/>
    <n v="41111621"/>
    <s v="Selección abreviada subasta inversa (No disponible)"/>
    <n v="6"/>
    <n v="6"/>
    <n v="2"/>
    <n v="190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MEDIR TORNILLERIA"/>
    <n v="41111621"/>
    <s v="Selección abreviada subasta inversa (No disponible)"/>
    <n v="6"/>
    <n v="6"/>
    <n v="2"/>
    <n v="2238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REMACHE CHERRY"/>
    <n v="41111621"/>
    <s v="Selección abreviada subasta inversa (No disponible)"/>
    <n v="6"/>
    <n v="6"/>
    <n v="2"/>
    <n v="717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REMACHE HI-LOK"/>
    <n v="41111621"/>
    <s v="Selección abreviada subasta inversa (No disponible)"/>
    <n v="6"/>
    <n v="6"/>
    <n v="3"/>
    <n v="1143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E INFLADOR DE NEUMATICOS "/>
    <n v="41112414"/>
    <s v="Selección abreviada subasta inversa (No disponible)"/>
    <n v="6"/>
    <n v="6"/>
    <n v="1"/>
    <n v="360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ALIBRADOR PIE DE REY"/>
    <n v="41111621"/>
    <s v="Selección abreviada subasta inversa (No disponible)"/>
    <n v="6"/>
    <n v="6"/>
    <n v="1"/>
    <n v="231750"/>
    <s v="UNIDAD"/>
    <m/>
  </r>
  <r>
    <x v="8"/>
    <s v="02-02-01-002-006"/>
    <n v="10"/>
    <s v="Materiales y suministros - Hilados e hilos; tejidos de fibras textiles incluso afelpados"/>
    <s v="CAÑAMO PARAFINADO X ROLLO"/>
    <n v="11121801"/>
    <s v="Selección abreviada subasta inversa (No disponible)"/>
    <n v="3"/>
    <n v="3"/>
    <n v="5"/>
    <n v="480000"/>
    <s v="UNIDAD"/>
    <m/>
  </r>
  <r>
    <x v="8"/>
    <s v="02-02-01-004-002"/>
    <n v="10"/>
    <s v="Materiales y suministros - Productos metálicos elaborados (excepto maquinaria y equipo)"/>
    <s v="CARRO PARA HERRAMIENTA"/>
    <n v="24112401"/>
    <s v="Selección abreviada subasta inversa (No disponible)"/>
    <n v="6"/>
    <n v="6"/>
    <n v="2"/>
    <n v="1300000"/>
    <s v="UNIDAD"/>
    <m/>
  </r>
  <r>
    <x v="8"/>
    <s v="02-02-01-004-002"/>
    <n v="10"/>
    <s v="Materiales y suministros - Productos metálicos elaborados (excepto maquinaria y equipo)"/>
    <s v="CENTRO PUNTO TP294HD"/>
    <n v="27111500"/>
    <s v="Selección abreviada subasta inversa (No disponible)"/>
    <n v="6"/>
    <n v="6"/>
    <n v="3"/>
    <n v="228000"/>
    <s v="UNIDAD"/>
    <m/>
  </r>
  <r>
    <x v="8"/>
    <s v="02-02-01-003-008-09"/>
    <n v="10"/>
    <s v="Materiales y suministros - Otros artículos manufacturados n. C. P."/>
    <s v="CEPILLO ANTIESTATICOS "/>
    <n v="27113000"/>
    <s v="Selección abreviada subasta inversa (No disponible)"/>
    <n v="2"/>
    <n v="2"/>
    <n v="2"/>
    <n v="386800"/>
    <s v="UNIDAD"/>
    <m/>
  </r>
  <r>
    <x v="8"/>
    <s v="02-01-01-004-009-01"/>
    <n v="10"/>
    <s v="Activos fijos - Vehículos automotores, remolques y semirremolques; y sus partes, piezas y accesorios"/>
    <s v="CEPILLO BARREDORA TYMCO 500392"/>
    <n v="27112706"/>
    <s v="Selección abreviada subasta inversa (No disponible)"/>
    <n v="4"/>
    <n v="4"/>
    <n v="1"/>
    <n v="5200000"/>
    <s v="UNIDAD"/>
    <m/>
  </r>
  <r>
    <x v="8"/>
    <s v="02-01-01-004-009-01"/>
    <n v="10"/>
    <s v="Activos fijos - Vehículos automotores, remolques y semirremolques; y sus partes, piezas y accesorios"/>
    <s v="CEPILLO BARREDORA TYMCO 500393"/>
    <n v="27112706"/>
    <s v="Selección abreviada subasta inversa (No disponible)"/>
    <n v="4"/>
    <n v="4"/>
    <n v="1"/>
    <n v="5200000"/>
    <s v="UNIDAD"/>
    <m/>
  </r>
  <r>
    <x v="8"/>
    <s v="02-02-01-003-008-09"/>
    <n v="10"/>
    <s v="Materiales y suministros - Otros artículos manufacturados n. C. P."/>
    <s v="CEPILLO CERDA DE ACERO"/>
    <n v="27113000"/>
    <s v="Selección abreviada subasta inversa (No disponible)"/>
    <n v="2"/>
    <n v="2"/>
    <n v="4"/>
    <n v="100000"/>
    <s v="UNIDAD"/>
    <m/>
  </r>
  <r>
    <x v="8"/>
    <s v="02-02-01-003-008-09"/>
    <n v="10"/>
    <s v="Materiales y suministros - Otros artículos manufacturados n. C. P."/>
    <s v="CEPILLO CERDA DE ALAMBRE"/>
    <n v="27113000"/>
    <s v="Selección abreviada subasta inversa (No disponible)"/>
    <n v="2"/>
    <n v="2"/>
    <n v="4"/>
    <n v="100000"/>
    <s v="UNIDAD"/>
    <m/>
  </r>
  <r>
    <x v="8"/>
    <s v="02-02-01-003-008-09"/>
    <n v="10"/>
    <s v="Materiales y suministros - Otros artículos manufacturados n. C. P."/>
    <s v="CEPILLO CERDA PLASTICA"/>
    <n v="27113000"/>
    <s v="Selección abreviada subasta inversa (No disponible)"/>
    <n v="2"/>
    <n v="2"/>
    <n v="4"/>
    <n v="40000"/>
    <s v="UNIDAD"/>
    <m/>
  </r>
  <r>
    <x v="8"/>
    <s v="02-02-01-002-006"/>
    <n v="10"/>
    <s v="Materiales y suministros - Hilados e hilos; tejidos de fibras textiles incluso afelpados"/>
    <s v="CERDA ELASTICA ALTA RESISTENCIA NEGRO X ROLLO"/>
    <n v="26111804"/>
    <s v="Selección abreviada subasta inversa (No disponible)"/>
    <n v="3"/>
    <n v="3"/>
    <n v="3"/>
    <n v="270000"/>
    <s v="UNIDAD"/>
    <m/>
  </r>
  <r>
    <x v="8"/>
    <s v="02-02-01-004-002"/>
    <n v="10"/>
    <s v="Materiales y suministros - Productos metálicos elaborados (excepto maquinaria y equipo)"/>
    <s v="CERRADURA DE OXIDO DE ALUMINIO TIPO ROLOC 31614  (ROJO-AZUL-MARRON)"/>
    <n v="11101528"/>
    <s v="Selección abreviada subasta inversa (No disponible)"/>
    <n v="3"/>
    <n v="3"/>
    <n v="20"/>
    <n v="1460000"/>
    <s v="UNIDAD"/>
    <m/>
  </r>
  <r>
    <x v="8"/>
    <s v="02-02-01-004-002"/>
    <n v="10"/>
    <s v="Materiales y suministros - Productos metálicos elaborados (excepto maquinaria y equipo)"/>
    <s v="CERRADURA DE OXIDO DE ALUMINIO TIPO ROLOC 59212 (ROJO-AZUL-MARRON)"/>
    <n v="11101528"/>
    <s v="Selección abreviada subasta inversa (No disponible)"/>
    <n v="3"/>
    <n v="3"/>
    <n v="20"/>
    <n v="1460000"/>
    <s v="UNIDAD"/>
    <m/>
  </r>
  <r>
    <x v="8"/>
    <s v="02-02-01-004-009-01"/>
    <n v="10"/>
    <s v="Materiales y suministros - Vehículos automotores, remolques y semirremolques; y sus partes, piezas y accesorios"/>
    <s v="CILINDRO / ASSEMBLY CENTERING 993-204 MJ1-C"/>
    <n v="25173900"/>
    <s v="Selección abreviada subasta inversa (No disponible)"/>
    <n v="4"/>
    <n v="4"/>
    <n v="1"/>
    <n v="2261000"/>
    <s v="UNIDAD"/>
    <m/>
  </r>
  <r>
    <x v="8"/>
    <s v="02-02-01-004-009-01"/>
    <n v="10"/>
    <s v="Materiales y suministros - Vehículos automotores, remolques y semirremolques; y sus partes, piezas y accesorios"/>
    <s v="CILINDRO GATO HIDRAULICO TRONAIR K-1050 KIT"/>
    <n v="25173900"/>
    <s v="Selección abreviada subasta inversa (No disponible)"/>
    <n v="4"/>
    <n v="4"/>
    <n v="4"/>
    <n v="2856000"/>
    <s v="UNIDAD"/>
    <m/>
  </r>
  <r>
    <x v="8"/>
    <s v="02-02-01-003-006-09"/>
    <n v="10"/>
    <s v="Materiales y suministros - Otros productos plásticos"/>
    <s v="CINTA ADHESIVA DE ALTA VELOCIDAD 2&quot; X ROLLO"/>
    <n v="31201500"/>
    <s v="Selección abreviada subasta inversa (No disponible)"/>
    <n v="3"/>
    <n v="3"/>
    <n v="6"/>
    <n v="1200000"/>
    <s v="UNIDAD"/>
    <m/>
  </r>
  <r>
    <x v="8"/>
    <s v="02-02-01-003-006-09"/>
    <n v="10"/>
    <s v="Materiales y suministros - Otros productos plásticos"/>
    <s v="CINTA ADHESIVA RESISTENTE AL DESLIZAMIENTO  51MM X 18.3M  P/N FN510041257 X ROLLO"/>
    <n v="31191507"/>
    <s v="Selección abreviada subasta inversa (No disponible)"/>
    <n v="3"/>
    <n v="3"/>
    <n v="5"/>
    <n v="800000"/>
    <s v="UNIDAD"/>
    <m/>
  </r>
  <r>
    <x v="8"/>
    <s v="02-02-01-003-006-09"/>
    <n v="10"/>
    <s v="Materiales y suministros - Otros productos plásticos"/>
    <s v="CINTA AISLANTE ENCAUCHETAR  X ROLLO"/>
    <n v="31201500"/>
    <s v="Selección abreviada subasta inversa (No disponible)"/>
    <n v="3"/>
    <n v="3"/>
    <n v="19"/>
    <n v="950000"/>
    <s v="UNIDAD"/>
    <m/>
  </r>
  <r>
    <x v="8"/>
    <s v="02-02-01-004-002"/>
    <n v="10"/>
    <s v="Materiales y suministros - Productos metálicos elaborados (excepto maquinaria y equipo)"/>
    <s v="CINTA DE ALUMINIO 1  ½&quot; X ROLLO"/>
    <n v="31201530"/>
    <s v="Selección abreviada subasta inversa (No disponible)"/>
    <n v="3"/>
    <n v="3"/>
    <n v="10"/>
    <n v="540000"/>
    <s v="UNIDAD"/>
    <m/>
  </r>
  <r>
    <x v="8"/>
    <s v="02-02-01-004-002"/>
    <n v="10"/>
    <s v="Materiales y suministros - Productos metálicos elaborados (excepto maquinaria y equipo)"/>
    <s v="CINTA DE ALUMINIO 1¨ X ROLLO"/>
    <n v="31201530"/>
    <s v="Selección abreviada subasta inversa (No disponible)"/>
    <n v="3"/>
    <n v="3"/>
    <n v="10"/>
    <n v="480000"/>
    <s v="UNIDAD"/>
    <m/>
  </r>
  <r>
    <x v="8"/>
    <s v="02-02-01-004-002"/>
    <n v="10"/>
    <s v="Materiales y suministros - Productos metálicos elaborados (excepto maquinaria y equipo)"/>
    <s v="CINTA DE ALUMINIO 2¨ X ROLLO"/>
    <n v="31201530"/>
    <s v="Selección abreviada subasta inversa (No disponible)"/>
    <n v="3"/>
    <n v="3"/>
    <n v="10"/>
    <n v="630000"/>
    <s v="UNIDAD"/>
    <m/>
  </r>
  <r>
    <x v="8"/>
    <s v="02-02-01-004-002"/>
    <n v="10"/>
    <s v="Materiales y suministros - Productos metálicos elaborados (excepto maquinaria y equipo)"/>
    <s v="CINTA DE CORTE SIERRA SINFÍN(100&quot; LARGOX1/2 ANCHOXO.025 ESPESOR)"/>
    <n v="23231100"/>
    <s v="Selección abreviada subasta inversa (No disponible)"/>
    <n v="3"/>
    <n v="3"/>
    <n v="2"/>
    <n v="740000"/>
    <s v="UNIDAD"/>
    <m/>
  </r>
  <r>
    <x v="8"/>
    <s v="02-02-01-004-002"/>
    <n v="10"/>
    <s v="Materiales y suministros - Productos metálicos elaborados (excepto maquinaria y equipo)"/>
    <s v="CINTA DE CORTE SIERRA SINFÍN(100&quot; LARGOX1/4 ANCHOXO.025 ESPESOR)"/>
    <n v="23231100"/>
    <s v="Selección abreviada subasta inversa (No disponible)"/>
    <n v="3"/>
    <n v="3"/>
    <n v="2"/>
    <n v="870000"/>
    <s v="UNIDAD"/>
    <m/>
  </r>
  <r>
    <x v="8"/>
    <s v="02-02-01-003-006-09"/>
    <n v="10"/>
    <s v="Materiales y suministros - Otros productos plásticos"/>
    <s v="CINTA DE EMBALAJE 305 T 48 MM POR 100 METROS X ROLLO"/>
    <n v="31201512"/>
    <s v="Selección abreviada subasta inversa (No disponible)"/>
    <n v="3"/>
    <n v="3"/>
    <n v="33"/>
    <n v="1320000"/>
    <s v="UNIDAD"/>
    <m/>
  </r>
  <r>
    <x v="8"/>
    <s v="02-02-01-003-002-01"/>
    <n v="10"/>
    <s v="Materiales y suministros - Pasta de papel, papel y cartón"/>
    <s v="CINTA DE ENMASCARAR AERONAVES   P/N 233+ DE 2 PULGADA X ROLLO"/>
    <n v="31201503"/>
    <s v="Selección abreviada subasta inversa (No disponible)"/>
    <n v="3"/>
    <n v="3"/>
    <n v="77"/>
    <n v="770000"/>
    <s v="UNIDAD"/>
    <m/>
  </r>
  <r>
    <x v="8"/>
    <s v="02-02-01-003-002-01"/>
    <n v="10"/>
    <s v="Materiales y suministros - Pasta de papel, papel y cartón"/>
    <s v="CINTA DE ENMASCARAR AERONAVES  P/N 233+  DE 1  PULGADA X ROLLO"/>
    <n v="31201503"/>
    <s v="Selección abreviada subasta inversa (No disponible)"/>
    <n v="3"/>
    <n v="3"/>
    <n v="77"/>
    <n v="770000"/>
    <s v="UNIDAD"/>
    <m/>
  </r>
  <r>
    <x v="8"/>
    <s v="02-02-01-003-002-01"/>
    <n v="10"/>
    <s v="Materiales y suministros - Pasta de papel, papel y cartón"/>
    <s v="CINTA DE ENMASCARAR AERONAVES  P/N 233+ DE  1 ½  PULGADA X ROLLO"/>
    <n v="31201503"/>
    <s v="Selección abreviada subasta inversa (No disponible)"/>
    <n v="3"/>
    <n v="3"/>
    <n v="77"/>
    <n v="770000"/>
    <s v="UNIDAD"/>
    <m/>
  </r>
  <r>
    <x v="8"/>
    <s v="02-02-01-003-002-01"/>
    <n v="10"/>
    <s v="Materiales y suministros - Pasta de papel, papel y cartón"/>
    <s v="CINTA DE ENMASCARAR AERONAVESP/N 233+  DE  3/4 PULGADA X ROLLO"/>
    <n v="31201503"/>
    <s v="Selección abreviada subasta inversa (No disponible)"/>
    <n v="3"/>
    <n v="3"/>
    <n v="77"/>
    <n v="770000"/>
    <s v="UNIDAD"/>
    <m/>
  </r>
  <r>
    <x v="8"/>
    <s v="02-02-01-003-002-01"/>
    <n v="10"/>
    <s v="Materiales y suministros - Pasta de papel, papel y cartón"/>
    <s v="CINTA DE ENMASCARAR SAE-AMS-T-21595  DE 1¨ X ROLLO"/>
    <n v="31201503"/>
    <s v="Selección abreviada subasta inversa (No disponible)"/>
    <n v="3"/>
    <n v="3"/>
    <n v="18"/>
    <n v="900000"/>
    <s v="UNIDAD"/>
    <m/>
  </r>
  <r>
    <x v="8"/>
    <s v="02-02-01-003-002-01"/>
    <n v="10"/>
    <s v="Materiales y suministros - Pasta de papel, papel y cartón"/>
    <s v="CINTA DE ENMASCARAR SAE-AMS-T-21595  DE 2¨ X ROLLO"/>
    <n v="31201503"/>
    <s v="Selección abreviada subasta inversa (No disponible)"/>
    <n v="3"/>
    <n v="3"/>
    <n v="22"/>
    <n v="2112000"/>
    <s v="UNIDAD"/>
    <m/>
  </r>
  <r>
    <x v="8"/>
    <s v="02-02-01-003-002-01"/>
    <n v="10"/>
    <s v="Materiales y suministros - Pasta de papel, papel y cartón"/>
    <s v="CINTA DE ENMASCARAR SAE-AMS-T-21595 DE 1 1/2¨ X ROLLO"/>
    <n v="31201503"/>
    <s v="Selección abreviada subasta inversa (No disponible)"/>
    <n v="3"/>
    <n v="3"/>
    <n v="18"/>
    <n v="990000"/>
    <s v="UNIDAD"/>
    <m/>
  </r>
  <r>
    <x v="8"/>
    <s v="02-02-01-003-002-01"/>
    <n v="10"/>
    <s v="Materiales y suministros - Pasta de papel, papel y cartón"/>
    <s v="CINTA DE ENMASCARAR SAE-AMS-T-21595 DE 1/2¨ X ROLLO"/>
    <n v="31201503"/>
    <s v="Selección abreviada subasta inversa (No disponible)"/>
    <n v="3"/>
    <n v="3"/>
    <n v="18"/>
    <n v="1530000"/>
    <s v="UNIDAD"/>
    <m/>
  </r>
  <r>
    <x v="8"/>
    <s v="02-02-01-003-002-01"/>
    <n v="10"/>
    <s v="Materiales y suministros - Pasta de papel, papel y cartón"/>
    <s v="CINTA DE ENMASCARAR SAE-AMS-T-21595 DE 3¨ X ROLLO"/>
    <n v="31201503"/>
    <s v="Selección abreviada subasta inversa (No disponible)"/>
    <n v="3"/>
    <n v="3"/>
    <n v="14"/>
    <n v="3220000"/>
    <s v="UNIDAD"/>
    <m/>
  </r>
  <r>
    <x v="8"/>
    <s v="02-02-01-003-007-01"/>
    <n v="10"/>
    <s v="Materiales y suministros - Vidrio y productos de vidrio"/>
    <s v="CINTA DE TELA DE VIDRIO X ROLLO"/>
    <n v="31201507"/>
    <s v="Selección abreviada subasta inversa (No disponible)"/>
    <n v="3"/>
    <n v="3"/>
    <n v="8"/>
    <n v="1200000"/>
    <s v="UNIDAD"/>
    <m/>
  </r>
  <r>
    <x v="8"/>
    <s v="02-02-01-003-006-09"/>
    <n v="10"/>
    <s v="Materiales y suministros - Otros productos plásticos"/>
    <s v="CINTA DOBLE FAZ  VHB  1 PUL x 36 yd X ROLLO"/>
    <n v="31201505"/>
    <s v="Selección abreviada subasta inversa (No disponible)"/>
    <n v="3"/>
    <n v="3"/>
    <n v="2"/>
    <n v="1490000"/>
    <s v="UNIDAD"/>
    <m/>
  </r>
  <r>
    <x v="8"/>
    <s v="02-02-01-003-007-01"/>
    <n v="10"/>
    <s v="Materiales y suministros - Vidrio y productos de vidrio"/>
    <s v="CINTA DOBLE FAZ DE 2&quot; TELA BLANCA X ROLLO"/>
    <n v="31201505"/>
    <s v="Selección abreviada subasta inversa (No disponible)"/>
    <n v="3"/>
    <n v="3"/>
    <n v="8"/>
    <n v="288000"/>
    <s v="UNIDAD"/>
    <m/>
  </r>
  <r>
    <x v="8"/>
    <s v="02-02-01-003-006-09"/>
    <n v="10"/>
    <s v="Materiales y suministros - Otros productos plásticos"/>
    <s v="CINTA ELECTRICA AUTOFUNDENTE PARA ALTO VOLTAGE X ROLLO"/>
    <n v="31201518"/>
    <s v="Selección abreviada subasta inversa (No disponible)"/>
    <n v="3"/>
    <n v="3"/>
    <n v="8"/>
    <n v="576000"/>
    <s v="UNIDAD"/>
    <m/>
  </r>
  <r>
    <x v="8"/>
    <s v="02-02-01-003-006-09"/>
    <n v="10"/>
    <s v="Materiales y suministros - Otros productos plásticos"/>
    <s v="CINTA PARA LIJADORA ROTATORIA (TODOS LOS GRANOS) 19&quot; DIAMETRO X 5/8 ANCHO"/>
    <n v="23231100"/>
    <s v="Selección abreviada subasta inversa (No disponible)"/>
    <n v="3"/>
    <n v="3"/>
    <n v="5"/>
    <n v="935000"/>
    <s v="UNIDAD"/>
    <m/>
  </r>
  <r>
    <x v="8"/>
    <s v="02-02-01-003-006-09"/>
    <n v="10"/>
    <s v="Materiales y suministros - Otros productos plásticos"/>
    <s v="CINTA PARA LIJADORA ROTATORIA (TODOS LOS GRANOS) 24&quot; DIAMETRO X 3/4 ANCHO"/>
    <n v="23231100"/>
    <s v="Selección abreviada subasta inversa (No disponible)"/>
    <n v="3"/>
    <n v="3"/>
    <n v="5"/>
    <n v="1575000"/>
    <s v="UNIDAD"/>
    <m/>
  </r>
  <r>
    <x v="8"/>
    <s v="02-02-01-003-006-09"/>
    <n v="10"/>
    <s v="Materiales y suministros - Otros productos plásticos"/>
    <s v="CINTA POLIURETANO PROTECCION EROSION  4&quot; X 36 yardas X ROLLO"/>
    <n v="31201600"/>
    <s v="Selección abreviada subasta inversa (No disponible)"/>
    <n v="3"/>
    <n v="3"/>
    <n v="2"/>
    <n v="10000000"/>
    <s v="UNIDAD"/>
    <m/>
  </r>
  <r>
    <x v="8"/>
    <s v="02-02-01-003-006-09"/>
    <n v="10"/>
    <s v="Materiales y suministros - Otros productos plásticos"/>
    <s v="CINTA SELLANTE   SF4291 X ROLLO"/>
    <n v="31201600"/>
    <s v="Selección abreviada subasta inversa (No disponible)"/>
    <n v="3"/>
    <n v="3"/>
    <n v="6"/>
    <n v="2340000"/>
    <s v="UNIDAD"/>
    <m/>
  </r>
  <r>
    <x v="8"/>
    <s v="02-02-01-004-002"/>
    <n v="10"/>
    <s v="Materiales y suministros - Productos metálicos elaborados (excepto maquinaria y equipo)"/>
    <s v="CONECTOR DE 115VAC"/>
    <n v="31163100"/>
    <s v="Selección abreviada subasta inversa (No disponible)"/>
    <n v="4"/>
    <n v="4"/>
    <n v="2"/>
    <n v="4046000"/>
    <s v="UNIDAD"/>
    <m/>
  </r>
  <r>
    <x v="8"/>
    <s v="02-02-01-004-002"/>
    <n v="10"/>
    <s v="Materiales y suministros - Productos metálicos elaborados (excepto maquinaria y equipo)"/>
    <s v="CONECTOR DE 28 VDC"/>
    <n v="31163100"/>
    <s v="Selección abreviada subasta inversa (No disponible)"/>
    <n v="4"/>
    <n v="4"/>
    <n v="2"/>
    <n v="2730000"/>
    <s v="UNIDAD"/>
    <m/>
  </r>
  <r>
    <x v="8"/>
    <s v="02-02-01-004-002"/>
    <n v="10"/>
    <s v="Materiales y suministros - Productos metálicos elaborados (excepto maquinaria y equipo)"/>
    <s v="CONECTOR PARA BORNES PARA BATERIA 540-150-009"/>
    <n v="31163100"/>
    <s v="Selección abreviada subasta inversa (No disponible)"/>
    <n v="4"/>
    <n v="4"/>
    <n v="20"/>
    <n v="240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CONTACTOR LINE, 3-POLE K-1 (PARA PLANTAS HOBART) "/>
    <n v="39121529"/>
    <s v="Selección abreviada subasta inversa (No disponible)"/>
    <n v="4"/>
    <n v="4"/>
    <n v="1"/>
    <n v="5040000"/>
    <s v="UNIDAD"/>
    <m/>
  </r>
  <r>
    <x v="8"/>
    <s v="02-02-01-004-006-09"/>
    <n v="10"/>
    <s v="Materiales y suministros - Otro equipo eléctrico y sus partes y piezas"/>
    <s v="CORREA DEL VENTILADOR PARA HARLAN 2334"/>
    <n v="31151900"/>
    <s v="Selección abreviada subasta inversa (No disponible)"/>
    <n v="4"/>
    <n v="4"/>
    <n v="2"/>
    <n v="202300"/>
    <s v="UNIDAD"/>
    <m/>
  </r>
  <r>
    <x v="8"/>
    <s v="02-02-01-004-006-09"/>
    <n v="10"/>
    <s v="Materiales y suministros - Otro equipo eléctrico y sus partes y piezas"/>
    <s v="CORREAS ALTERNADOR (PARA PLANTAS HOBART) 5140928"/>
    <n v="31151900"/>
    <s v="Selección abreviada subasta inversa (No disponible)"/>
    <n v="4"/>
    <n v="4"/>
    <n v="3"/>
    <n v="180510"/>
    <s v="UNIDAD"/>
    <m/>
  </r>
  <r>
    <x v="8"/>
    <s v="02-02-01-004-006-09"/>
    <n v="10"/>
    <s v="Materiales y suministros - Otro equipo eléctrico y sus partes y piezas"/>
    <s v="CORREAS COMPRESOR KAISER AP73"/>
    <n v="31151900"/>
    <s v="Selección abreviada subasta inversa (No disponible)"/>
    <n v="4"/>
    <n v="4"/>
    <n v="6"/>
    <n v="1285200"/>
    <s v="UNIDAD"/>
    <m/>
  </r>
  <r>
    <x v="8"/>
    <s v="02-02-01-002-007"/>
    <n v="10"/>
    <s v="Materiales y suministros - Artículos textiles (excepto prendas de vestir)"/>
    <s v="CORREAS DE AMARRE CAPACIDAD DE 5000 LBS"/>
    <n v="31151900"/>
    <s v="Selección abreviada subasta inversa (No disponible)"/>
    <n v="3"/>
    <n v="3"/>
    <n v="6"/>
    <n v="600000"/>
    <s v="UNIDAD"/>
    <m/>
  </r>
  <r>
    <x v="8"/>
    <s v="02-02-01-004-006-09"/>
    <n v="10"/>
    <s v="Materiales y suministros - Otro equipo eléctrico y sus partes y piezas"/>
    <s v="CORREAS VENTILADOR PARA PLANTAS HOBART 17430"/>
    <n v="31151900"/>
    <s v="Selección abreviada subasta inversa (No disponible)"/>
    <n v="4"/>
    <n v="4"/>
    <n v="5"/>
    <n v="300850"/>
    <s v="UNIDAD"/>
    <m/>
  </r>
  <r>
    <x v="8"/>
    <s v="02-02-01-004-002"/>
    <n v="10"/>
    <s v="Materiales y suministros - Productos metálicos elaborados (excepto maquinaria y equipo)"/>
    <s v="CORTADOR DE CIRCULOS PARA METALES"/>
    <n v="23101508"/>
    <s v="Selección abreviada subasta inversa (No disponible)"/>
    <n v="6"/>
    <n v="6"/>
    <n v="2"/>
    <n v="598000"/>
    <s v="UNIDAD"/>
    <m/>
  </r>
  <r>
    <x v="8"/>
    <s v="02-02-01-003-005-03"/>
    <n v="10"/>
    <s v="Materiales y suministros - Jabón, preparados para limpieza, perfumes y preparados de tocador"/>
    <s v="CREMA LIMPIADORA ACRILICO SM 0134"/>
    <n v="12163800"/>
    <s v="Selección abreviada subasta inversa (No disponible)"/>
    <n v="2"/>
    <n v="2"/>
    <n v="5"/>
    <n v="480000"/>
    <s v="GALON"/>
    <m/>
  </r>
  <r>
    <x v="8"/>
    <s v="02-02-01-003-005-03"/>
    <n v="10"/>
    <s v="Materiales y suministros - Jabón, preparados para limpieza, perfumes y preparados de tocador"/>
    <s v="DESENGRASANTE   AMS 1526B"/>
    <n v="47131821"/>
    <s v="Selección abreviada subasta inversa (No disponible)"/>
    <n v="2"/>
    <n v="2"/>
    <n v="12"/>
    <n v="510000"/>
    <s v="GALON"/>
    <m/>
  </r>
  <r>
    <x v="8"/>
    <s v="02-02-01-003-005-03"/>
    <n v="10"/>
    <s v="Materiales y suministros - Jabón, preparados para limpieza, perfumes y preparados de tocador"/>
    <s v="DESENGRASANTE  PARA TRABAJO PESADO"/>
    <n v="47131821"/>
    <s v="Selección abreviada subasta inversa (No disponible)"/>
    <n v="2"/>
    <n v="2"/>
    <n v="9"/>
    <n v="2700000"/>
    <s v="GALON"/>
    <m/>
  </r>
  <r>
    <x v="8"/>
    <s v="02-02-01-003-005-03"/>
    <n v="10"/>
    <s v="Materiales y suministros - Jabón, preparados para limpieza, perfumes y preparados de tocador"/>
    <s v="DESENGRASANTE ELECTRONICO"/>
    <n v="47131821"/>
    <s v="Selección abreviada subasta inversa (No disponible)"/>
    <n v="2"/>
    <n v="2"/>
    <n v="9"/>
    <n v="1350000"/>
    <s v="UNIDAD"/>
    <m/>
  </r>
  <r>
    <x v="8"/>
    <s v="02-02-01-003-005-03"/>
    <n v="10"/>
    <s v="Materiales y suministros - Jabón, preparados para limpieza, perfumes y preparados de tocador"/>
    <s v="DESENGRASANTE INDUSTRIAL  120906"/>
    <s v="31211803"/>
    <s v="Selección abreviada subasta inversa (No disponible)"/>
    <n v="2"/>
    <n v="2"/>
    <n v="8"/>
    <n v="440000"/>
    <s v="UNIDAD"/>
    <m/>
  </r>
  <r>
    <x v="8"/>
    <s v="02-02-01-003-005-03"/>
    <n v="10"/>
    <s v="Materiales y suministros - Jabón, preparados para limpieza, perfumes y preparados de tocador"/>
    <s v="DESENGRASANTE LIQUIDO"/>
    <n v="47131821"/>
    <s v="Selección abreviada subasta inversa (No disponible)"/>
    <n v="2"/>
    <n v="2"/>
    <n v="9"/>
    <n v="140400"/>
    <s v="UNIDAD"/>
    <m/>
  </r>
  <r>
    <x v="8"/>
    <s v="02-01-01-004-003-09"/>
    <n v="10"/>
    <s v="Activos fijos - Otras máquinas para usos generales y sus partes y piezas"/>
    <s v="DESPEGADORA DE NEUMATICOS Y LLANTAS"/>
    <n v="25191703"/>
    <s v="Selección abreviada subasta inversa (No disponible)"/>
    <n v="6"/>
    <n v="6"/>
    <n v="1"/>
    <n v="14000000"/>
    <s v="UNIDAD"/>
    <m/>
  </r>
  <r>
    <x v="8"/>
    <s v="02-02-01-004-002"/>
    <n v="10"/>
    <s v="Materiales y suministros - Productos metálicos elaborados (excepto maquinaria y equipo)"/>
    <s v="DESTORNILLADOR ALLEN JUEGO"/>
    <n v="27111728"/>
    <s v="Selección abreviada subasta inversa (No disponible)"/>
    <n v="6"/>
    <n v="6"/>
    <n v="2"/>
    <n v="1200000"/>
    <s v="UNIDAD"/>
    <m/>
  </r>
  <r>
    <x v="8"/>
    <s v="02-02-01-003-005-04"/>
    <n v="10"/>
    <s v="Materiales y suministros - Productos químicos n. C. P."/>
    <s v="DETECTOR ESCAPES MIL-L-25567"/>
    <n v="32101519"/>
    <s v="Selección abreviada subasta inversa (No disponible)"/>
    <n v="3"/>
    <n v="3"/>
    <n v="5"/>
    <n v="435000"/>
    <s v="UNIDAD"/>
    <m/>
  </r>
  <r>
    <x v="8"/>
    <s v="02-02-01-003-007-09"/>
    <n v="10"/>
    <s v="Materiales y suministros - Otros productos minerales no metálicos n. C. P."/>
    <s v="DISCO ABARASIVO DE LIJADO P/N 01820 P80 POR 6 PULGADAS"/>
    <n v="31191506"/>
    <s v="Selección abreviada subasta inversa (No disponible)"/>
    <n v="3"/>
    <n v="3"/>
    <n v="17"/>
    <n v="119646"/>
    <s v="UNIDAD"/>
    <m/>
  </r>
  <r>
    <x v="8"/>
    <s v="02-02-01-003-007-09"/>
    <n v="10"/>
    <s v="Materiales y suministros - Otros productos minerales no metálicos n. C. P."/>
    <s v="DISCO ABRASIVO AZUL 2&quot;  AVFN 05523 P/N 61500141710 "/>
    <n v="27112742"/>
    <s v="Selección abreviada subasta inversa (No disponible)"/>
    <n v="3"/>
    <n v="3"/>
    <n v="46"/>
    <n v="460000"/>
    <s v="UNIDAD"/>
    <m/>
  </r>
  <r>
    <x v="8"/>
    <s v="02-02-01-003-007-09"/>
    <n v="10"/>
    <s v="Materiales y suministros - Otros productos minerales no metálicos n. C. P."/>
    <s v="DISCO ABRASIVO PARA PULIDORA 013943 INCH 36YF "/>
    <n v="31191506"/>
    <s v="Selección abreviada subasta inversa (No disponible)"/>
    <n v="3"/>
    <n v="3"/>
    <n v="9"/>
    <n v="2263500"/>
    <s v="UNIDAD"/>
    <m/>
  </r>
  <r>
    <x v="8"/>
    <s v="02-02-01-003-007-09"/>
    <n v="10"/>
    <s v="Materiales y suministros - Otros productos minerales no metálicos n. C. P."/>
    <s v="DISCO ABRASIVO PARA PULIDORA013943 INCH 50YF"/>
    <n v="31191506"/>
    <s v="Selección abreviada subasta inversa (No disponible)"/>
    <n v="3"/>
    <n v="3"/>
    <n v="10"/>
    <n v="2499000"/>
    <s v="UNIDAD"/>
    <m/>
  </r>
  <r>
    <x v="8"/>
    <s v="02-02-01-003-007-09"/>
    <n v="10"/>
    <s v="Materiales y suministros - Otros productos minerales no metálicos n. C. P."/>
    <s v="DISCO ACONDICIONADOR AZUL 3&quot; AVFN 05530 P/N 61500141785 "/>
    <n v="27112742"/>
    <s v="Selección abreviada subasta inversa (No disponible)"/>
    <n v="3"/>
    <n v="3"/>
    <n v="48"/>
    <n v="384000"/>
    <s v="UNIDAD"/>
    <m/>
  </r>
  <r>
    <x v="8"/>
    <s v="02-02-01-003-007-09"/>
    <n v="10"/>
    <s v="Materiales y suministros - Otros productos minerales no metálicos n. C. P."/>
    <s v="DISCO ACONDICIONADOR MARRON 2&quot;  ACRS 05528 P/N 61500141736 "/>
    <n v="27112742"/>
    <s v="Selección abreviada subasta inversa (No disponible)"/>
    <n v="3"/>
    <n v="3"/>
    <n v="40"/>
    <n v="320000"/>
    <s v="UNIDAD"/>
    <m/>
  </r>
  <r>
    <x v="8"/>
    <s v="02-02-01-003-007-09"/>
    <n v="10"/>
    <s v="Materiales y suministros - Otros productos minerales no metálicos n. C. P."/>
    <s v="DISCO ACONDICIONADOR MARRON 3&quot; ACRS 05532 P/N 61500141801 "/>
    <n v="27112742"/>
    <s v="Selección abreviada subasta inversa (No disponible)"/>
    <n v="3"/>
    <n v="3"/>
    <n v="40"/>
    <n v="600000"/>
    <s v="UNIDAD"/>
    <m/>
  </r>
  <r>
    <x v="8"/>
    <s v="02-02-01-003-007-09"/>
    <n v="10"/>
    <s v="Materiales y suministros - Otros productos minerales no metálicos n. C. P."/>
    <s v="DISCO ACONDICIONADOR VINO TINTO 2&quot;  AMED 05527 P/N 61500141728 "/>
    <n v="27112742"/>
    <s v="Selección abreviada subasta inversa (No disponible)"/>
    <n v="3"/>
    <n v="3"/>
    <n v="40"/>
    <n v="400000"/>
    <s v="UNIDAD"/>
    <m/>
  </r>
  <r>
    <x v="8"/>
    <s v="02-02-01-003-007-09"/>
    <n v="10"/>
    <s v="Materiales y suministros - Otros productos minerales no metálicos n. C. P."/>
    <s v="DISCO ACONDICIONADOR VINO TINTO 3&quot;  AMED 05531 P/N 61500141793 "/>
    <n v="27112742"/>
    <s v="Selección abreviada subasta inversa (No disponible)"/>
    <n v="3"/>
    <n v="3"/>
    <n v="40"/>
    <n v="400000"/>
    <s v="UNIDAD"/>
    <m/>
  </r>
  <r>
    <x v="8"/>
    <s v="02-02-01-004-002"/>
    <n v="10"/>
    <s v="Materiales y suministros - Productos metálicos elaborados (excepto maquinaria y equipo)"/>
    <s v="DISCO DE CORTE PARA MOTORTOOL"/>
    <n v="31191506"/>
    <s v="Selección abreviada subasta inversa (No disponible)"/>
    <n v="3"/>
    <n v="3"/>
    <n v="50"/>
    <n v="750000"/>
    <s v="UNIDAD"/>
    <m/>
  </r>
  <r>
    <x v="8"/>
    <s v="02-02-01-004-002"/>
    <n v="10"/>
    <s v="Materiales y suministros - Productos metálicos elaborados (excepto maquinaria y equipo)"/>
    <s v="DISCO DE CORTE PARA PULIDORA  7&quot; X1/8 X 7/8 "/>
    <n v="31191506"/>
    <s v="Selección abreviada subasta inversa (No disponible)"/>
    <n v="3"/>
    <n v="3"/>
    <n v="30"/>
    <n v="673200"/>
    <s v="UNIDAD"/>
    <m/>
  </r>
  <r>
    <x v="8"/>
    <s v="02-02-01-004-002"/>
    <n v="10"/>
    <s v="Materiales y suministros - Productos metálicos elaborados (excepto maquinaria y equipo)"/>
    <s v="DISCO DE CORTE PARA PULIDORA 4&quot; X 1/16"/>
    <n v="31191506"/>
    <s v="Selección abreviada subasta inversa (No disponible)"/>
    <n v="3"/>
    <n v="3"/>
    <n v="15"/>
    <n v="300000"/>
    <s v="UNIDAD"/>
    <m/>
  </r>
  <r>
    <x v="8"/>
    <s v="02-02-01-004-002"/>
    <n v="10"/>
    <s v="Materiales y suministros - Productos metálicos elaborados (excepto maquinaria y equipo)"/>
    <s v="DISCO DE CORTE PARA PULIDORA 7&quot; X 1/16"/>
    <n v="31191506"/>
    <s v="Selección abreviada subasta inversa (No disponible)"/>
    <n v="3"/>
    <n v="3"/>
    <n v="15"/>
    <n v="300000"/>
    <s v="UNIDAD"/>
    <m/>
  </r>
  <r>
    <x v="8"/>
    <s v="02-02-01-004-002"/>
    <n v="10"/>
    <s v="Materiales y suministros - Productos metálicos elaborados (excepto maquinaria y equipo)"/>
    <s v="DISCO DE CORTE PARA TRONZADORA DW44640 "/>
    <n v="31191506"/>
    <s v="Selección abreviada subasta inversa (No disponible)"/>
    <n v="3"/>
    <n v="3"/>
    <n v="8"/>
    <n v="160000"/>
    <s v="UNIDAD"/>
    <m/>
  </r>
  <r>
    <x v="8"/>
    <s v="02-02-01-003-007-09"/>
    <n v="10"/>
    <s v="Materiales y suministros - Otros productos minerales no metálicos n. C. P."/>
    <s v="DISCO DE LIJA ROLOCK GRANO  3&quot; No 36"/>
    <n v="27112742"/>
    <s v="Selección abreviada subasta inversa (No disponible)"/>
    <n v="3"/>
    <n v="3"/>
    <n v="17"/>
    <n v="1530000"/>
    <s v="UNIDAD"/>
    <m/>
  </r>
  <r>
    <x v="8"/>
    <s v="02-02-01-004-002"/>
    <n v="10"/>
    <s v="Materiales y suministros - Productos metálicos elaborados (excepto maquinaria y equipo)"/>
    <s v="DISCO PARA CORTE 3&quot;DIAMETRO X 1/16&quot; ESPESOR X 1/4 DIAM INTERN"/>
    <n v="27112742"/>
    <s v="Selección abreviada subasta inversa (No disponible)"/>
    <n v="3"/>
    <n v="3"/>
    <n v="20"/>
    <n v="1150000"/>
    <s v="UNIDAD"/>
    <m/>
  </r>
  <r>
    <x v="8"/>
    <s v="02-02-01-004-006-09"/>
    <n v="10"/>
    <s v="Materiales y suministros - Otro equipo eléctrico y sus partes y piezas"/>
    <s v="ELECTRODOS DE BARRA GRADO MILITAR X CAJA"/>
    <n v="39121436"/>
    <s v="Selección abreviada subasta inversa (No disponible)"/>
    <n v="3"/>
    <n v="3"/>
    <n v="15"/>
    <n v="6120000"/>
    <s v="UNIDAD"/>
    <m/>
  </r>
  <r>
    <x v="8"/>
    <s v="02-02-01-004-006-09"/>
    <n v="10"/>
    <s v="Materiales y suministros - Otro equipo eléctrico y sus partes y piezas"/>
    <s v="ELECTRODOS DE DISCO GRADO MILITAR X CAJA"/>
    <n v="39121436"/>
    <s v="Selección abreviada subasta inversa (No disponible)"/>
    <n v="3"/>
    <n v="3"/>
    <n v="15"/>
    <n v="33795000"/>
    <s v="UNIDAD"/>
    <m/>
  </r>
  <r>
    <x v="8"/>
    <s v="02-02-01-003-006-09"/>
    <n v="10"/>
    <s v="Materiales y suministros - Otros productos plásticos"/>
    <s v="EMPALME CONDUCTOR  AZUL"/>
    <n v="39121449"/>
    <s v="Selección abreviada subasta inversa (No disponible)"/>
    <n v="3"/>
    <n v="3"/>
    <n v="1"/>
    <n v="1440000"/>
    <s v="UNIDAD"/>
    <m/>
  </r>
  <r>
    <x v="8"/>
    <s v="02-02-01-003-006-09"/>
    <n v="10"/>
    <s v="Materiales y suministros - Otros productos plásticos"/>
    <s v="EMPALME CONDUCTOR AMARILLO"/>
    <n v="39121449"/>
    <s v="Selección abreviada subasta inversa (No disponible)"/>
    <n v="3"/>
    <n v="3"/>
    <n v="1"/>
    <n v="896000"/>
    <s v="UNIDAD"/>
    <m/>
  </r>
  <r>
    <x v="8"/>
    <s v="02-02-01-003-006-09"/>
    <n v="10"/>
    <s v="Materiales y suministros - Otros productos plásticos"/>
    <s v="EMPALME CONDUCTOR ROJO"/>
    <n v="39121449"/>
    <s v="Selección abreviada subasta inversa (No disponible)"/>
    <n v="3"/>
    <n v="3"/>
    <n v="2"/>
    <n v="1400000"/>
    <s v="UNIDAD"/>
    <m/>
  </r>
  <r>
    <x v="8"/>
    <s v="02-02-01-003-006-02"/>
    <n v="10"/>
    <s v="Materiales y suministros - Otros productos de caucho"/>
    <s v="EMPAQUE GATO HIDRAULICO TRONAIR K-1001"/>
    <n v="31181701"/>
    <s v="Selección abreviada subasta inversa (No disponible)"/>
    <n v="4"/>
    <n v="4"/>
    <n v="3"/>
    <n v="1560000"/>
    <s v="UNIDAD"/>
    <m/>
  </r>
  <r>
    <x v="8"/>
    <s v="02-02-01-003-007-01"/>
    <n v="10"/>
    <s v="Materiales y suministros - Vidrio y productos de vidrio"/>
    <s v="ESPEJO"/>
    <n v="27111814"/>
    <s v="Selección abreviada subasta inversa (No disponible)"/>
    <n v="6"/>
    <n v="6"/>
    <n v="2"/>
    <n v="125100.00000000001"/>
    <s v="UNIDAD"/>
    <m/>
  </r>
  <r>
    <x v="8"/>
    <s v="02-02-01-003-006-09"/>
    <n v="10"/>
    <s v="Materiales y suministros - Otros productos plásticos"/>
    <s v="ESPONJILLA INDUSTRIAL CAFÉ X ROLLO"/>
    <n v="31191507"/>
    <s v="Selección abreviada subasta inversa (No disponible)"/>
    <n v="2"/>
    <n v="2"/>
    <n v="1"/>
    <n v="298000"/>
    <s v="UNIDAD"/>
    <m/>
  </r>
  <r>
    <x v="8"/>
    <s v="02-02-01-003-006-09"/>
    <n v="10"/>
    <s v="Materiales y suministros - Otros productos plásticos"/>
    <s v="ESPONJILLA INDUSTRIAL MORADA X ROLLO"/>
    <n v="31191507"/>
    <s v="Selección abreviada subasta inversa (No disponible)"/>
    <n v="2"/>
    <n v="2"/>
    <n v="1"/>
    <n v="920000"/>
    <s v="UNIDAD"/>
    <m/>
  </r>
  <r>
    <x v="8"/>
    <s v="02-02-01-003-002-01"/>
    <n v="10"/>
    <s v="Materiales y suministros - Pasta de papel, papel y cartón"/>
    <s v="ETIQUETAS DE VINILO MATERIAL INTERIOR Y EXTERIRO"/>
    <n v="55121503"/>
    <s v="Selección abreviada subasta inversa (No disponible)"/>
    <n v="3"/>
    <n v="3"/>
    <n v="5"/>
    <n v="1500000"/>
    <s v="UNIDAD"/>
    <m/>
  </r>
  <r>
    <x v="8"/>
    <s v="02-02-01-004-006-02"/>
    <n v="10"/>
    <s v="Materiales y suministros - Aparatos de control eléctrico y distribución de electricidad y sus partes y piezas"/>
    <s v="EXTENSION 110 VLTS"/>
    <n v="39121440"/>
    <s v="Selección abreviada subasta inversa (No disponible)"/>
    <n v="3"/>
    <n v="3"/>
    <n v="2"/>
    <n v="460000"/>
    <s v="UNIDAD"/>
    <m/>
  </r>
  <r>
    <x v="8"/>
    <s v="02-02-01-004-006-02"/>
    <n v="10"/>
    <s v="Materiales y suministros - Aparatos de control eléctrico y distribución de electricidad y sus partes y piezas"/>
    <s v="EXTENSIÓN PARA TALADRO"/>
    <n v="26121536"/>
    <s v="Selección abreviada subasta inversa (No disponible)"/>
    <n v="6"/>
    <n v="6"/>
    <n v="2"/>
    <n v="50000"/>
    <s v="UNIDAD"/>
    <m/>
  </r>
  <r>
    <x v="8"/>
    <s v="02-02-01-004-002"/>
    <n v="10"/>
    <s v="Materiales y suministros - Productos metálicos elaborados (excepto maquinaria y equipo)"/>
    <s v="EXTRACTOR DE TORNILLOS"/>
    <n v="22101708"/>
    <s v="Selección abreviada subasta inversa (No disponible)"/>
    <n v="6"/>
    <n v="6"/>
    <n v="2"/>
    <n v="18000"/>
    <s v="UNIDAD"/>
    <m/>
  </r>
  <r>
    <x v="8"/>
    <s v="02-02-01-003-007-01"/>
    <n v="10"/>
    <s v="Materiales y suministros - Vidrio y productos de vidrio"/>
    <s v="FIBRA DE VIDRIO BGP 7781 x 50 497A FINISH X ROLLO"/>
    <n v="11151606"/>
    <s v="Selección abreviada subasta inversa (No disponible)"/>
    <n v="3"/>
    <n v="3"/>
    <n v="1"/>
    <n v="75000"/>
    <s v="UNIDAD"/>
    <m/>
  </r>
  <r>
    <x v="8"/>
    <s v="02-01-01-004-003-09"/>
    <n v="10"/>
    <s v="Activos fijos - Otras máquinas para usos generales y sus partes y piezas"/>
    <s v="FILTRO AIRE 372652"/>
    <n v="40161505"/>
    <s v="Selección abreviada subasta inversa (No disponible)"/>
    <n v="4"/>
    <n v="4"/>
    <n v="1"/>
    <n v="1904000"/>
    <s v="UNIDAD"/>
    <m/>
  </r>
  <r>
    <x v="8"/>
    <s v="02-02-01-004-003-09"/>
    <n v="10"/>
    <s v="Materiales y suministros - Otras máquinas para usos generales y sus partes y piezas"/>
    <s v="FILTRO AIRE COMPRESOR (PARA ARRANCADOR TUG) 484P"/>
    <n v="40161500"/>
    <s v="Selección abreviada subasta inversa (No disponible)"/>
    <n v="4"/>
    <n v="4"/>
    <n v="1"/>
    <n v="405000"/>
    <s v="UNIDAD"/>
    <m/>
  </r>
  <r>
    <x v="8"/>
    <s v="02-02-01-004-003-09"/>
    <n v="10"/>
    <s v="Materiales y suministros - Otras máquinas para usos generales y sus partes y piezas"/>
    <s v="FILTRO AIRE COMPRESOR 23007003"/>
    <n v="40161505"/>
    <s v="Selección abreviada subasta inversa (No disponible)"/>
    <n v="4"/>
    <n v="4"/>
    <n v="1"/>
    <n v="420000"/>
    <s v="UNIDAD"/>
    <m/>
  </r>
  <r>
    <x v="8"/>
    <s v="02-02-01-004-003-09"/>
    <n v="10"/>
    <s v="Materiales y suministros - Otras máquinas para usos generales y sus partes y piezas"/>
    <s v="FILTRO DE ACEITE A-73 CARRO LEVANTA"/>
    <n v="40161504"/>
    <s v="Selección abreviada subasta inversa (No disponible)"/>
    <n v="4"/>
    <n v="4"/>
    <n v="2"/>
    <n v="68000"/>
    <s v="UNIDAD"/>
    <m/>
  </r>
  <r>
    <x v="8"/>
    <s v="02-02-01-004-003-09"/>
    <n v="10"/>
    <s v="Materiales y suministros - Otras máquinas para usos generales y sus partes y piezas"/>
    <s v="FILTRO DE ACEITE HCX-3757 /  A-205 "/>
    <n v="40161504"/>
    <s v="Selección abreviada subasta inversa (No disponible)"/>
    <n v="4"/>
    <n v="4"/>
    <n v="5"/>
    <n v="210000"/>
    <s v="UNIDAD"/>
    <m/>
  </r>
  <r>
    <x v="8"/>
    <s v="02-02-01-004-003-09"/>
    <n v="10"/>
    <s v="Materiales y suministros - Otras máquinas para usos generales y sus partes y piezas"/>
    <s v="FILTRO DE ACEITE HCX-7041 /AD-092"/>
    <n v="40161504"/>
    <s v="Selección abreviada subasta inversa (No disponible)"/>
    <n v="4"/>
    <n v="4"/>
    <n v="5"/>
    <n v="165900"/>
    <s v="UNIDAD"/>
    <m/>
  </r>
  <r>
    <x v="8"/>
    <s v="02-02-01-004-003-09"/>
    <n v="10"/>
    <s v="Materiales y suministros - Otras máquinas para usos generales y sus partes y piezas"/>
    <s v="FILTRO DE ACEITE IR-0734"/>
    <n v="40161504"/>
    <s v="Selección abreviada subasta inversa (No disponible)"/>
    <n v="4"/>
    <n v="4"/>
    <n v="2"/>
    <n v="560000"/>
    <s v="UNIDAD"/>
    <m/>
  </r>
  <r>
    <x v="8"/>
    <s v="02-02-01-004-003-09"/>
    <n v="10"/>
    <s v="Materiales y suministros - Otras máquinas para usos generales y sus partes y piezas"/>
    <s v="FILTRO DE ACEITE LF9080"/>
    <n v="40161504"/>
    <s v="Selección abreviada subasta inversa (No disponible)"/>
    <n v="4"/>
    <n v="4"/>
    <n v="3"/>
    <n v="180510"/>
    <s v="UNIDAD"/>
    <m/>
  </r>
  <r>
    <x v="8"/>
    <s v="02-02-01-004-003-09"/>
    <n v="10"/>
    <s v="Materiales y suministros - Otras máquinas para usos generales y sus partes y piezas"/>
    <s v="FILTRO DE ACEITE MF-43/ AR-17 ,3/4*16 "/>
    <n v="40161504"/>
    <s v="Selección abreviada subasta inversa (No disponible)"/>
    <n v="4"/>
    <n v="4"/>
    <n v="2"/>
    <n v="94160"/>
    <s v="UNIDAD"/>
    <m/>
  </r>
  <r>
    <x v="8"/>
    <s v="02-02-01-004-003-09"/>
    <n v="10"/>
    <s v="Materiales y suministros - Otras máquinas para usos generales y sus partes y piezas"/>
    <s v="FILTRO DE ACEITE P523771/B 236 "/>
    <n v="40161504"/>
    <s v="Selección abreviada subasta inversa (No disponible)"/>
    <n v="4"/>
    <n v="4"/>
    <n v="1"/>
    <n v="49840"/>
    <s v="UNIDAD"/>
    <m/>
  </r>
  <r>
    <x v="8"/>
    <s v="02-02-01-004-003-09"/>
    <n v="10"/>
    <s v="Materiales y suministros - Otras máquinas para usos generales y sus partes y piezas"/>
    <s v="FILTRO DE ACEITE P550440"/>
    <n v="40161504"/>
    <s v="Selección abreviada subasta inversa (No disponible)"/>
    <n v="4"/>
    <n v="4"/>
    <n v="1"/>
    <n v="45460"/>
    <s v="UNIDAD"/>
    <m/>
  </r>
  <r>
    <x v="8"/>
    <s v="02-02-01-004-003-09"/>
    <n v="10"/>
    <s v="Materiales y suministros - Otras máquinas para usos generales y sus partes y piezas"/>
    <s v="FILTRO DE ACEITE PARA ARRANCADOR TUG LF9080"/>
    <n v="40161504"/>
    <s v="Selección abreviada subasta inversa (No disponible)"/>
    <n v="4"/>
    <n v="4"/>
    <n v="2"/>
    <n v="220000"/>
    <s v="UNIDAD"/>
    <m/>
  </r>
  <r>
    <x v="8"/>
    <s v="02-02-01-004-003-09"/>
    <n v="10"/>
    <s v="Materiales y suministros - Otras máquinas para usos generales y sus partes y piezas"/>
    <s v="FILTRO DE ACEITE PARA COMMANDER 15i DEUTZ 01183574"/>
    <n v="40161500"/>
    <s v="Selección abreviada subasta inversa (No disponible)"/>
    <n v="4"/>
    <n v="4"/>
    <n v="1"/>
    <n v="130050"/>
    <s v="UNIDAD"/>
    <m/>
  </r>
  <r>
    <x v="8"/>
    <s v="02-02-01-004-003-09"/>
    <n v="10"/>
    <s v="Materiales y suministros - Otras máquinas para usos generales y sus partes y piezas"/>
    <s v="FILTRO DE AGUA PARA ARRANCADOR TUG WF2126"/>
    <n v="40161502"/>
    <s v="Selección abreviada subasta inversa (No disponible)"/>
    <n v="4"/>
    <n v="4"/>
    <n v="1"/>
    <n v="160900"/>
    <s v="UNIDAD"/>
    <m/>
  </r>
  <r>
    <x v="8"/>
    <s v="02-02-01-004-003-09"/>
    <n v="10"/>
    <s v="Materiales y suministros - Otras máquinas para usos generales y sus partes y piezas"/>
    <s v="FILTRO DE AGUA WF 2126"/>
    <n v="40161502"/>
    <s v="Selección abreviada subasta inversa (No disponible)"/>
    <n v="4"/>
    <n v="4"/>
    <n v="3"/>
    <n v="180510"/>
    <s v="UNIDAD"/>
    <m/>
  </r>
  <r>
    <x v="8"/>
    <s v="02-02-01-004-003-09"/>
    <n v="10"/>
    <s v="Materiales y suministros - Otras máquinas para usos generales y sus partes y piezas"/>
    <s v="FILTRO DE AIRE 230070021"/>
    <n v="40161505"/>
    <s v="Selección abreviada subasta inversa (No disponible)"/>
    <n v="4"/>
    <n v="4"/>
    <n v="1"/>
    <n v="133670"/>
    <s v="UNIDAD"/>
    <m/>
  </r>
  <r>
    <x v="8"/>
    <s v="02-02-01-004-003-09"/>
    <n v="10"/>
    <s v="Materiales y suministros - Otras máquinas para usos generales y sus partes y piezas"/>
    <s v="FILTRO DE AIRE 856444309"/>
    <n v="40161505"/>
    <s v="Selección abreviada subasta inversa (No disponible)"/>
    <n v="4"/>
    <n v="4"/>
    <n v="1"/>
    <n v="384800"/>
    <s v="UNIDAD"/>
    <m/>
  </r>
  <r>
    <x v="8"/>
    <s v="02-02-01-004-003-09"/>
    <n v="10"/>
    <s v="Materiales y suministros - Otras máquinas para usos generales y sus partes y piezas"/>
    <s v="FILTRO DE AIRE AR25212782"/>
    <n v="40161505"/>
    <s v="Selección abreviada subasta inversa (No disponible)"/>
    <n v="4"/>
    <n v="4"/>
    <n v="1"/>
    <n v="57000"/>
    <s v="UNIDAD"/>
    <m/>
  </r>
  <r>
    <x v="8"/>
    <s v="02-02-01-004-003-09"/>
    <n v="10"/>
    <s v="Materiales y suministros - Otras máquinas para usos generales y sus partes y piezas"/>
    <s v="FILTRO DE AIRE AR828889"/>
    <n v="40161505"/>
    <s v="Selección abreviada subasta inversa (No disponible)"/>
    <n v="4"/>
    <n v="4"/>
    <n v="1"/>
    <n v="60170"/>
    <s v="UNIDAD"/>
    <m/>
  </r>
  <r>
    <x v="8"/>
    <s v="02-02-01-004-003-09"/>
    <n v="10"/>
    <s v="Materiales y suministros - Otras máquinas para usos generales y sus partes y piezas"/>
    <s v="FILTRO DE AIRE ARC 08C"/>
    <n v="40161505"/>
    <s v="Selección abreviada subasta inversa (No disponible)"/>
    <n v="4"/>
    <n v="4"/>
    <n v="1"/>
    <n v="60170"/>
    <s v="UNIDAD"/>
    <m/>
  </r>
  <r>
    <x v="8"/>
    <s v="02-02-01-004-003-09"/>
    <n v="10"/>
    <s v="Materiales y suministros - Otras máquinas para usos generales y sus partes y piezas"/>
    <s v="FILTRO DE AIRE ECB085001 O DCO 21YB"/>
    <n v="40161505"/>
    <s v="Selección abreviada subasta inversa (No disponible)"/>
    <n v="4"/>
    <n v="4"/>
    <n v="1"/>
    <n v="204000"/>
    <s v="UNIDAD"/>
    <m/>
  </r>
  <r>
    <x v="8"/>
    <s v="02-02-01-004-003-09"/>
    <n v="10"/>
    <s v="Materiales y suministros - Otras máquinas para usos generales y sus partes y piezas"/>
    <s v="FILTRO DE AIRE HCA2863SY"/>
    <n v="40161505"/>
    <s v="Selección abreviada subasta inversa (No disponible)"/>
    <n v="4"/>
    <n v="4"/>
    <n v="1"/>
    <n v="60170"/>
    <s v="UNIDAD"/>
    <m/>
  </r>
  <r>
    <x v="8"/>
    <s v="02-02-01-004-003-09"/>
    <n v="10"/>
    <s v="Materiales y suministros - Otras máquinas para usos generales y sus partes y piezas"/>
    <s v="FILTRO DE AIRE MODELO 50MBAR A132001X002278"/>
    <n v="40161505"/>
    <s v="Selección abreviada subasta inversa (No disponible)"/>
    <n v="4"/>
    <n v="4"/>
    <n v="1"/>
    <n v="170800"/>
    <s v="UNIDAD"/>
    <m/>
  </r>
  <r>
    <x v="8"/>
    <s v="02-02-01-004-003-09"/>
    <n v="10"/>
    <s v="Materiales y suministros - Otras máquinas para usos generales y sus partes y piezas"/>
    <s v="FILTRO DE AIRE P827653 o P535770/ AZ253K"/>
    <n v="40161505"/>
    <s v="Selección abreviada subasta inversa (No disponible)"/>
    <n v="4"/>
    <n v="4"/>
    <n v="1"/>
    <n v="60170"/>
    <s v="UNIDAD"/>
    <m/>
  </r>
  <r>
    <x v="8"/>
    <s v="02-02-01-004-003-09"/>
    <n v="10"/>
    <s v="Materiales y suministros - Otras máquinas para usos generales y sus partes y piezas"/>
    <s v="FILTRO DE AIRE PA-1545K"/>
    <n v="40161505"/>
    <s v="Selección abreviada subasta inversa (No disponible)"/>
    <n v="4"/>
    <n v="4"/>
    <n v="1"/>
    <n v="279100"/>
    <s v="UNIDAD"/>
    <m/>
  </r>
  <r>
    <x v="8"/>
    <s v="02-02-01-004-003-09"/>
    <n v="10"/>
    <s v="Materiales y suministros - Otras máquinas para usos generales y sus partes y piezas"/>
    <s v="FILTRO DE AIRE PARA ARRANCADOR TUG P150694 "/>
    <n v="40161505"/>
    <s v="Selección abreviada subasta inversa (No disponible)"/>
    <n v="4"/>
    <n v="4"/>
    <n v="1"/>
    <n v="250000"/>
    <s v="UNIDAD"/>
    <m/>
  </r>
  <r>
    <x v="8"/>
    <s v="02-02-01-004-003-09"/>
    <n v="10"/>
    <s v="Materiales y suministros - Otras máquinas para usos generales y sus partes y piezas"/>
    <s v="FILTRO DE AIRE PARA COMMANDER 15i DEUTZ P828889"/>
    <n v="40161505"/>
    <s v="Selección abreviada subasta inversa (No disponible)"/>
    <n v="4"/>
    <n v="4"/>
    <n v="1"/>
    <n v="165480"/>
    <s v="UNIDAD"/>
    <m/>
  </r>
  <r>
    <x v="8"/>
    <s v="02-02-01-004-003-09"/>
    <n v="10"/>
    <s v="Materiales y suministros - Otras máquinas para usos generales y sus partes y piezas"/>
    <s v="FILTRO DE AIRE PRIMARIO AR828889"/>
    <n v="40161505"/>
    <s v="Selección abreviada subasta inversa (No disponible)"/>
    <n v="4"/>
    <n v="4"/>
    <n v="1"/>
    <n v="55000"/>
    <s v="UNIDAD"/>
    <m/>
  </r>
  <r>
    <x v="8"/>
    <s v="02-02-01-004-003-09"/>
    <n v="10"/>
    <s v="Materiales y suministros - Otras máquinas para usos generales y sus partes y piezas"/>
    <s v="FILTRO DE AIRE SECUNDARIO AR828889SY/ 11883619"/>
    <n v="40161505"/>
    <s v="Selección abreviada subasta inversa (No disponible)"/>
    <n v="4"/>
    <n v="4"/>
    <n v="1"/>
    <n v="57000"/>
    <s v="UNIDAD"/>
    <m/>
  </r>
  <r>
    <x v="8"/>
    <s v="02-02-01-004-003-09"/>
    <n v="10"/>
    <s v="Materiales y suministros - Otras máquinas para usos generales y sus partes y piezas"/>
    <s v="FILTRO DE COMBUSTIBLE 286897-031 / V8A334 / FS20022"/>
    <n v="40161513"/>
    <s v="Selección abreviada subasta inversa (No disponible)"/>
    <n v="4"/>
    <n v="4"/>
    <n v="2"/>
    <n v="900000"/>
    <s v="UNIDAD"/>
    <m/>
  </r>
  <r>
    <x v="8"/>
    <s v="02-02-01-004-003-09"/>
    <n v="10"/>
    <s v="Materiales y suministros - Otras máquinas para usos generales y sus partes y piezas"/>
    <s v="FILTRO DE COMBUSTIBLE A-96C"/>
    <n v="40161513"/>
    <s v="Selección abreviada subasta inversa (No disponible)"/>
    <n v="4"/>
    <n v="4"/>
    <n v="15"/>
    <n v="758520"/>
    <s v="UNIDAD"/>
    <m/>
  </r>
  <r>
    <x v="8"/>
    <s v="02-02-01-004-003-09"/>
    <n v="10"/>
    <s v="Materiales y suministros - Otras máquinas para usos generales y sus partes y piezas"/>
    <s v="FILTRO DE COMBUSTIBLE A-97C"/>
    <n v="40161513"/>
    <s v="Selección abreviada subasta inversa (No disponible)"/>
    <n v="4"/>
    <n v="4"/>
    <n v="15"/>
    <n v="758520"/>
    <s v="UNIDAD"/>
    <m/>
  </r>
  <r>
    <x v="8"/>
    <s v="02-02-01-004-003-09"/>
    <n v="10"/>
    <s v="Materiales y suministros - Otras máquinas para usos generales y sus partes y piezas"/>
    <s v="FILTRO DE COMBUSTIBLE B7026MPG"/>
    <n v="40161513"/>
    <s v="Selección abreviada subasta inversa (No disponible)"/>
    <n v="4"/>
    <n v="4"/>
    <n v="1"/>
    <n v="53000"/>
    <s v="UNIDAD"/>
    <m/>
  </r>
  <r>
    <x v="8"/>
    <s v="02-02-01-004-003-09"/>
    <n v="10"/>
    <s v="Materiales y suministros - Otras máquinas para usos generales y sus partes y piezas"/>
    <s v="FILTRO DE COMBUSTIBLE HCX-7170G"/>
    <n v="40161513"/>
    <s v="Selección abreviada subasta inversa (No disponible)"/>
    <n v="4"/>
    <n v="4"/>
    <n v="4"/>
    <n v="433760"/>
    <s v="UNIDAD"/>
    <m/>
  </r>
  <r>
    <x v="8"/>
    <s v="02-02-01-004-003-09"/>
    <n v="10"/>
    <s v="Materiales y suministros - Otras máquinas para usos generales y sus partes y piezas"/>
    <s v="FILTRO DE COMBUSTIBLE PARA ARRANCADOR TUG 23533816"/>
    <n v="40161513"/>
    <s v="Selección abreviada subasta inversa (No disponible)"/>
    <n v="4"/>
    <n v="4"/>
    <n v="2"/>
    <n v="369400"/>
    <s v="UNIDAD"/>
    <m/>
  </r>
  <r>
    <x v="8"/>
    <s v="02-02-01-004-003-09"/>
    <n v="10"/>
    <s v="Materiales y suministros - Otras máquinas para usos generales y sus partes y piezas"/>
    <s v="FILTRO DE COMBUSTIBLE PARA COMMANDER 15i DEUTZ 01180597"/>
    <n v="40161500"/>
    <s v="Selección abreviada subasta inversa (No disponible)"/>
    <n v="4"/>
    <n v="4"/>
    <n v="1"/>
    <n v="155000"/>
    <s v="UNIDAD"/>
    <m/>
  </r>
  <r>
    <x v="8"/>
    <s v="02-02-01-004-003-09"/>
    <n v="10"/>
    <s v="Materiales y suministros - Otras máquinas para usos generales y sus partes y piezas"/>
    <s v="FILTRO DE COMBUSTIBLE PARA COMMANDER 15i DEUTZ 02113831 "/>
    <n v="40161500"/>
    <s v="Selección abreviada subasta inversa (No disponible)"/>
    <n v="4"/>
    <n v="4"/>
    <n v="1"/>
    <n v="180650"/>
    <s v="UNIDAD"/>
    <m/>
  </r>
  <r>
    <x v="8"/>
    <s v="02-02-01-004-003-09"/>
    <n v="10"/>
    <s v="Materiales y suministros - Otras máquinas para usos generales y sus partes y piezas"/>
    <s v="FILTRO DE COMBUSTIBLE PRIMARIO 1R-0794"/>
    <n v="40161513"/>
    <s v="Selección abreviada subasta inversa (No disponible)"/>
    <n v="4"/>
    <n v="4"/>
    <n v="2"/>
    <n v="92160"/>
    <s v="UNIDAD"/>
    <m/>
  </r>
  <r>
    <x v="8"/>
    <s v="02-02-01-004-003-09"/>
    <n v="10"/>
    <s v="Materiales y suministros - Otras máquinas para usos generales y sus partes y piezas"/>
    <s v="FILTRO DE COMBUSTIBLE PRIMARIO 23530706"/>
    <n v="40161513"/>
    <s v="Selección abreviada subasta inversa (No disponible)"/>
    <n v="4"/>
    <n v="4"/>
    <n v="3"/>
    <n v="213780"/>
    <s v="UNIDAD"/>
    <m/>
  </r>
  <r>
    <x v="8"/>
    <s v="02-02-01-004-003-09"/>
    <n v="10"/>
    <s v="Materiales y suministros - Otras máquinas para usos generales y sus partes y piezas"/>
    <s v="FILTRO DE COMBUSTIBLE PRIMARIO C1110PL"/>
    <n v="40161513"/>
    <s v="Selección abreviada subasta inversa (No disponible)"/>
    <n v="4"/>
    <n v="4"/>
    <n v="3"/>
    <n v="405000"/>
    <s v="UNIDAD"/>
    <m/>
  </r>
  <r>
    <x v="8"/>
    <s v="02-02-01-004-003-09"/>
    <n v="10"/>
    <s v="Materiales y suministros - Otras máquinas para usos generales y sus partes y piezas"/>
    <s v="FILTRO DE COMBUSTIBLE PRIMARIO HCX-25010011 o MF 936P"/>
    <n v="40161513"/>
    <s v="Selección abreviada subasta inversa (No disponible)"/>
    <n v="4"/>
    <n v="4"/>
    <n v="15"/>
    <n v="902550"/>
    <s v="UNIDAD"/>
    <m/>
  </r>
  <r>
    <x v="8"/>
    <s v="02-02-01-004-003-09"/>
    <n v="10"/>
    <s v="Materiales y suministros - Otras máquinas para usos generales y sus partes y piezas"/>
    <s v="FILTRO DE COMBUSTIBLE PRIMARIO HCX-4102 "/>
    <n v="40161513"/>
    <s v="Selección abreviada subasta inversa (No disponible)"/>
    <n v="4"/>
    <n v="4"/>
    <n v="3"/>
    <n v="96810"/>
    <s v="UNIDAD"/>
    <m/>
  </r>
  <r>
    <x v="8"/>
    <s v="02-02-01-004-003-09"/>
    <n v="10"/>
    <s v="Materiales y suministros - Otras máquinas para usos generales y sus partes y piezas"/>
    <s v="FILTRO DE COMBUSTIBLE PRIMARIO MF 4053, ROSCA 3/4X16H"/>
    <n v="40161513"/>
    <s v="Selección abreviada subasta inversa (No disponible)"/>
    <n v="4"/>
    <n v="4"/>
    <n v="6"/>
    <n v="367020"/>
    <s v="UNIDAD"/>
    <m/>
  </r>
  <r>
    <x v="8"/>
    <s v="02-02-01-004-003-09"/>
    <n v="10"/>
    <s v="Materiales y suministros - Otras máquinas para usos generales y sus partes y piezas"/>
    <s v="FILTRO DE COMBUSTIBLE PRIMARIO ZRC-7"/>
    <n v="40161513"/>
    <s v="Selección abreviada subasta inversa (No disponible)"/>
    <n v="4"/>
    <n v="4"/>
    <n v="2"/>
    <n v="133704"/>
    <s v="UNIDAD"/>
    <m/>
  </r>
  <r>
    <x v="8"/>
    <s v="02-02-01-004-003-09"/>
    <n v="10"/>
    <s v="Materiales y suministros - Otras máquinas para usos generales y sus partes y piezas"/>
    <s v="FILTRO DE COMBUSTIBLE SECUNDARIO 23530645"/>
    <n v="40161513"/>
    <s v="Selección abreviada subasta inversa (No disponible)"/>
    <n v="4"/>
    <n v="4"/>
    <n v="3"/>
    <n v="234780"/>
    <s v="UNIDAD"/>
    <m/>
  </r>
  <r>
    <x v="8"/>
    <s v="02-02-01-004-003-09"/>
    <n v="10"/>
    <s v="Materiales y suministros - Otras máquinas para usos generales y sus partes y piezas"/>
    <s v="FILTRO DE COMBUSTIBLE SECUNDARIO FAA-PMA05228- 7507227"/>
    <n v="40161513"/>
    <s v="Selección abreviada subasta inversa (No disponible)"/>
    <n v="4"/>
    <n v="4"/>
    <n v="3"/>
    <n v="1142400"/>
    <s v="UNIDAD"/>
    <m/>
  </r>
  <r>
    <x v="8"/>
    <s v="02-02-01-004-003-09"/>
    <n v="10"/>
    <s v="Materiales y suministros - Otras máquinas para usos generales y sus partes y piezas"/>
    <s v="FILTRO ELEMENTO COMPRESOR 839000022"/>
    <n v="40161502"/>
    <s v="Selección abreviada subasta inversa (No disponible)"/>
    <n v="4"/>
    <n v="4"/>
    <n v="1"/>
    <n v="460000"/>
    <s v="UNIDAD"/>
    <m/>
  </r>
  <r>
    <x v="8"/>
    <s v="02-02-01-004-003-09"/>
    <n v="10"/>
    <s v="Materiales y suministros - Otras máquinas para usos generales y sus partes y piezas"/>
    <s v="FILTRO HIDRAULICO 30316-20"/>
    <n v="40161504"/>
    <s v="Selección abreviada subasta inversa (No disponible)"/>
    <n v="4"/>
    <n v="4"/>
    <n v="1"/>
    <n v="388400"/>
    <s v="UNIDAD"/>
    <m/>
  </r>
  <r>
    <x v="8"/>
    <s v="02-02-01-004-002"/>
    <n v="10"/>
    <s v="Materiales y suministros - Productos metálicos elaborados (excepto maquinaria y equipo)"/>
    <s v="FLANCHE NAS1031-P8"/>
    <n v="31161700"/>
    <s v="Selección abreviada subasta inversa (No disponible)"/>
    <n v="3"/>
    <n v="3"/>
    <n v="50"/>
    <n v="2775000"/>
    <s v="UNIDAD"/>
    <m/>
  </r>
  <r>
    <x v="8"/>
    <s v="02-02-01-004-002"/>
    <n v="10"/>
    <s v="Materiales y suministros - Productos metálicos elaborados (excepto maquinaria y equipo)"/>
    <s v="FLANCHE NAS697-A3"/>
    <n v="31161700"/>
    <s v="Selección abreviada subasta inversa (No disponible)"/>
    <n v="3"/>
    <n v="3"/>
    <n v="50"/>
    <n v="2775000"/>
    <s v="UNIDAD"/>
    <m/>
  </r>
  <r>
    <x v="8"/>
    <s v="02-02-01-004-002"/>
    <n v="10"/>
    <s v="Materiales y suministros - Productos metálicos elaborados (excepto maquinaria y equipo)"/>
    <s v="FLANCHE NAS698-A3"/>
    <n v="31161700"/>
    <s v="Selección abreviada subasta inversa (No disponible)"/>
    <n v="3"/>
    <n v="3"/>
    <n v="50"/>
    <n v="2775000"/>
    <s v="UNIDAD"/>
    <m/>
  </r>
  <r>
    <x v="8"/>
    <s v="02-02-01-003-006-04"/>
    <n v="10"/>
    <s v="Materiales y suministros - Productos de empaque y envasado, de plástico"/>
    <s v="FRASCO PARA MUESTRA DE LABORATORIO (ACEITE) X PAQUETE"/>
    <n v="41104019"/>
    <s v="Selección abreviada subasta inversa (No disponible)"/>
    <n v="3"/>
    <n v="3"/>
    <n v="20"/>
    <n v="4200740"/>
    <s v="UNIDAD"/>
    <m/>
  </r>
  <r>
    <x v="8"/>
    <s v="02-02-01-004-006-02"/>
    <n v="10"/>
    <s v="Materiales y suministros - Aparatos de control eléctrico y distribución de electricidad y sus partes y piezas"/>
    <s v="FUSIBLE DE VIDRIO 10A"/>
    <n v="39121619"/>
    <s v="Selección abreviada subasta inversa (No disponible)"/>
    <n v="4"/>
    <n v="4"/>
    <n v="30"/>
    <n v="45000"/>
    <s v="UNIDAD"/>
    <m/>
  </r>
  <r>
    <x v="8"/>
    <s v="02-02-01-004-006-02"/>
    <n v="10"/>
    <s v="Materiales y suministros - Aparatos de control eléctrico y distribución de electricidad y sus partes y piezas"/>
    <s v="FUSIBLE DE VIDRIO 2A"/>
    <n v="39121619"/>
    <s v="Selección abreviada subasta inversa (No disponible)"/>
    <n v="4"/>
    <n v="4"/>
    <n v="30"/>
    <n v="45000"/>
    <s v="UNIDAD"/>
    <m/>
  </r>
  <r>
    <x v="8"/>
    <s v="02-02-01-004-006-02"/>
    <n v="10"/>
    <s v="Materiales y suministros - Aparatos de control eléctrico y distribución de electricidad y sus partes y piezas"/>
    <s v="FUSIBLE PLANO AUTMOTRIZ 10A"/>
    <n v="39121619"/>
    <s v="Selección abreviada subasta inversa (No disponible)"/>
    <n v="4"/>
    <n v="4"/>
    <n v="10"/>
    <n v="114240"/>
    <s v="UNIDAD"/>
    <m/>
  </r>
  <r>
    <x v="8"/>
    <s v="02-02-01-004-006-02"/>
    <n v="10"/>
    <s v="Materiales y suministros - Aparatos de control eléctrico y distribución de electricidad y sus partes y piezas"/>
    <s v="FUSIBLE PLANO AUTMOTRIZ 15A"/>
    <n v="39121619"/>
    <s v="Selección abreviada subasta inversa (No disponible)"/>
    <n v="4"/>
    <n v="4"/>
    <n v="10"/>
    <n v="114240"/>
    <s v="UNIDAD"/>
    <m/>
  </r>
  <r>
    <x v="8"/>
    <s v="02-02-01-004-006-02"/>
    <n v="10"/>
    <s v="Materiales y suministros - Aparatos de control eléctrico y distribución de electricidad y sus partes y piezas"/>
    <s v="FUSIBLE PLANO AUTMOTRIZ 20A"/>
    <n v="39121619"/>
    <s v="Selección abreviada subasta inversa (No disponible)"/>
    <n v="4"/>
    <n v="4"/>
    <n v="10"/>
    <n v="114240"/>
    <s v="UNIDAD"/>
    <m/>
  </r>
  <r>
    <x v="8"/>
    <s v="02-02-01-004-006-02"/>
    <n v="10"/>
    <s v="Materiales y suministros - Aparatos de control eléctrico y distribución de electricidad y sus partes y piezas"/>
    <s v="FUSIBLE PLANO AUTMOTRIZ 25A"/>
    <n v="39121619"/>
    <s v="Selección abreviada subasta inversa (No disponible)"/>
    <n v="4"/>
    <n v="4"/>
    <n v="10"/>
    <n v="114240"/>
    <s v="UNIDAD"/>
    <m/>
  </r>
  <r>
    <x v="8"/>
    <s v="02-02-01-004-006-02"/>
    <n v="10"/>
    <s v="Materiales y suministros - Aparatos de control eléctrico y distribución de electricidad y sus partes y piezas"/>
    <s v="FUSIBLE PLANO AUTMOTRIZ 30A"/>
    <n v="39121619"/>
    <s v="Selección abreviada subasta inversa (No disponible)"/>
    <n v="4"/>
    <n v="4"/>
    <n v="10"/>
    <n v="114240"/>
    <s v="UNIDAD"/>
    <m/>
  </r>
  <r>
    <x v="8"/>
    <s v="02-02-01-004-006-02"/>
    <n v="10"/>
    <s v="Materiales y suministros - Aparatos de control eléctrico y distribución de electricidad y sus partes y piezas"/>
    <s v="FUSIBLE PLANO AUTMOTRIZ 5A"/>
    <n v="39121619"/>
    <s v="Selección abreviada subasta inversa (No disponible)"/>
    <n v="4"/>
    <n v="4"/>
    <n v="10"/>
    <n v="114240"/>
    <s v="UNIDAD"/>
    <m/>
  </r>
  <r>
    <x v="8"/>
    <s v="02-02-01-003-003-04"/>
    <n v="10"/>
    <s v="Materiales y suministros - Gas de petróleo y otros hidrocarburos gaseosos (excepto gas natural)"/>
    <s v="GAS BUTANO"/>
    <n v="15111505"/>
    <s v="Selección abreviada subasta inversa (No disponible)"/>
    <n v="3"/>
    <n v="3"/>
    <n v="4"/>
    <n v="280000"/>
    <s v="UNIDAD"/>
    <m/>
  </r>
  <r>
    <x v="8"/>
    <s v="02-02-01-004-006-01"/>
    <n v="10"/>
    <s v="Materiales y suministros - Motores, generadores y transformadores eléctricos y sus partes y piezas"/>
    <s v="GOVERNADOR / CONTROL ELECTRIC GOVERNOR HOBART "/>
    <n v="25173900"/>
    <s v="Selección abreviada subasta inversa (No disponible)"/>
    <n v="4"/>
    <n v="4"/>
    <n v="2"/>
    <n v="12376000"/>
    <s v="UNIDAD"/>
    <m/>
  </r>
  <r>
    <x v="8"/>
    <s v="02-02-01-003-007-09"/>
    <n v="10"/>
    <s v="Materiales y suministros - Otros productos minerales no metálicos n. C. P."/>
    <s v="GRAFITO LUBRICANTE"/>
    <n v="15121513"/>
    <s v="Selección abreviada subasta inversa (No disponible)"/>
    <n v="3"/>
    <n v="3"/>
    <n v="30"/>
    <n v="1650000"/>
    <s v="UNIDAD"/>
    <m/>
  </r>
  <r>
    <x v="8"/>
    <s v="02-02-01-003-005-03"/>
    <n v="10"/>
    <s v="Materiales y suministros - Jabón, preparados para limpieza, perfumes y preparados de tocador"/>
    <s v="GRASA PARA SISTEMAS OXIGENO MIL-PRF-27617F TYPE III"/>
    <n v="15121500"/>
    <s v="Selección abreviada subasta inversa (No disponible)"/>
    <n v="3"/>
    <n v="3"/>
    <n v="2"/>
    <n v="4800000"/>
    <s v="UNIDAD"/>
    <m/>
  </r>
  <r>
    <x v="8"/>
    <s v="02-01-01-004-003-09"/>
    <n v="10"/>
    <s v="Activos fijos - Otras máquinas para usos generales y sus partes y piezas"/>
    <s v="GUAYA DEL ACELERADOR PARA MJ-1C DEL ELEMENTO MJ-1"/>
    <n v="31152200"/>
    <s v="Selección abreviada subasta inversa (No disponible)"/>
    <n v="4"/>
    <n v="4"/>
    <n v="1"/>
    <n v="2280000"/>
    <s v="UNIDAD"/>
    <m/>
  </r>
  <r>
    <x v="8"/>
    <s v="02-01-01-004-004-09"/>
    <n v="10"/>
    <s v="Activos fijos - Otra maquinaria para usos especiales y sus partes y piezas"/>
    <s v="HIDROLAVADORA AUTONOMA "/>
    <n v="47111501"/>
    <s v="Selección abreviada subasta inversa (No disponible)"/>
    <n v="6"/>
    <n v="6"/>
    <n v="1"/>
    <n v="8000000"/>
    <s v="UNIDAD"/>
    <m/>
  </r>
  <r>
    <x v="8"/>
    <s v="02-02-01-004-002"/>
    <n v="10"/>
    <s v="Materiales y suministros - Productos metálicos elaborados (excepto maquinaria y equipo)"/>
    <s v="HOJA PARA SEGUETA ACERO PLATA 12`` 18T"/>
    <n v="27112802"/>
    <s v="Selección abreviada subasta inversa (No disponible)"/>
    <n v="3"/>
    <n v="3"/>
    <n v="35"/>
    <n v="346500"/>
    <s v="UNIDAD"/>
    <m/>
  </r>
  <r>
    <x v="8"/>
    <s v="02-02-01-004-006-09"/>
    <n v="10"/>
    <s v="Materiales y suministros - Otro equipo eléctrico y sus partes y piezas"/>
    <s v="IMAN"/>
    <n v="31381100"/>
    <s v="Selección abreviada subasta inversa (No disponible)"/>
    <n v="6"/>
    <n v="6"/>
    <n v="1"/>
    <n v="24560.999999999996"/>
    <s v="UNIDAD"/>
    <m/>
  </r>
  <r>
    <x v="8"/>
    <s v="02-02-01-004-003-09"/>
    <n v="10"/>
    <s v="Materiales y suministros - Otras máquinas para usos generales y sus partes y piezas"/>
    <s v="INDICADOR AMPERIOS AC (PARA PLANTAS HOBART)"/>
    <n v="25173900"/>
    <s v="Selección abreviada subasta inversa (No disponible)"/>
    <n v="4"/>
    <n v="4"/>
    <n v="3"/>
    <n v="4284000"/>
    <s v="UNIDAD"/>
    <m/>
  </r>
  <r>
    <x v="8"/>
    <s v="02-02-01-004-003-09"/>
    <n v="10"/>
    <s v="Materiales y suministros - Otras máquinas para usos generales y sus partes y piezas"/>
    <s v="INDICADOR AMPERIOS DC (PARA PLANTAS HOBART) "/>
    <n v="25173900"/>
    <s v="Selección abreviada subasta inversa (No disponible)"/>
    <n v="4"/>
    <n v="4"/>
    <n v="3"/>
    <n v="4284000"/>
    <s v="UNIDAD"/>
    <m/>
  </r>
  <r>
    <x v="8"/>
    <s v="02-02-01-004-003-09"/>
    <n v="10"/>
    <s v="Materiales y suministros - Otras máquinas para usos generales y sus partes y piezas"/>
    <s v="INDICADOR FRECUENCIA PARA PLANTA HOBART 283167"/>
    <n v="25173900"/>
    <s v="Selección abreviada subasta inversa (No disponible)"/>
    <n v="4"/>
    <n v="4"/>
    <n v="2"/>
    <n v="3426000"/>
    <s v="UNIDAD"/>
    <m/>
  </r>
  <r>
    <x v="8"/>
    <s v="02-02-01-004-003-09"/>
    <n v="10"/>
    <s v="Materiales y suministros - Otras máquinas para usos generales y sus partes y piezas"/>
    <s v="INDICADOR VOLTAJE AC (PARA PLANTAS HOBART) W8105A-009"/>
    <n v="25173900"/>
    <s v="Selección abreviada subasta inversa (No disponible)"/>
    <n v="4"/>
    <n v="4"/>
    <n v="2"/>
    <n v="3426000"/>
    <s v="UNIDAD"/>
    <m/>
  </r>
  <r>
    <x v="8"/>
    <s v="02-02-01-004-003-09"/>
    <n v="10"/>
    <s v="Materiales y suministros - Otras máquinas para usos generales y sus partes y piezas"/>
    <s v="INDICADOR VOLTAJE DC (PARA PLANTAS HOBART) 400642-008"/>
    <n v="25173900"/>
    <s v="Selección abreviada subasta inversa (No disponible)"/>
    <n v="4"/>
    <n v="4"/>
    <n v="3"/>
    <n v="5139000"/>
    <s v="UNIDAD"/>
    <m/>
  </r>
  <r>
    <x v="8"/>
    <s v="02-02-01-003-005-04"/>
    <n v="10"/>
    <s v="Materiales y suministros - Productos químicos n. C. P."/>
    <s v="INHIBIDOR DE ADHESION AL HIELO"/>
    <n v="31201600"/>
    <s v="Selección abreviada subasta inversa (No disponible)"/>
    <n v="3"/>
    <n v="3"/>
    <n v="3"/>
    <n v="1950000"/>
    <s v="UNIDAD"/>
    <m/>
  </r>
  <r>
    <x v="8"/>
    <s v="02-02-01-003-005-04"/>
    <n v="10"/>
    <s v="Materiales y suministros - Productos químicos n. C. P."/>
    <s v="INHIBIDOR DE CORROSIÓN X CAJA"/>
    <n v="12163600"/>
    <s v="Selección abreviada subasta inversa (No disponible)"/>
    <n v="3"/>
    <n v="3"/>
    <n v="5"/>
    <n v="3240000"/>
    <s v="UNIDAD"/>
    <m/>
  </r>
  <r>
    <x v="8"/>
    <s v="02-02-01-003-005-04"/>
    <n v="10"/>
    <s v="Materiales y suministros - Productos químicos n. C. P."/>
    <s v="INHIBIDOR DE CORROSIÓN SP 350 XA CAJA"/>
    <n v="12163600"/>
    <s v="Selección abreviada subasta inversa (No disponible)"/>
    <n v="3"/>
    <n v="3"/>
    <n v="10"/>
    <n v="960000"/>
    <s v="UNIDAD"/>
    <m/>
  </r>
  <r>
    <x v="8"/>
    <s v="02-02-01-003-005-04"/>
    <n v="10"/>
    <s v="Materiales y suministros - Productos químicos n. C. P."/>
    <s v="INHIBIDOR DE CORROSION TRABAJO PESADO "/>
    <n v="12163600"/>
    <s v="Selección abreviada subasta inversa (No disponible)"/>
    <n v="3"/>
    <n v="3"/>
    <n v="8"/>
    <n v="3040000"/>
    <s v="UNIDAD"/>
    <m/>
  </r>
  <r>
    <x v="8"/>
    <s v="02-02-01-004-006-02"/>
    <n v="10"/>
    <s v="Materiales y suministros - Aparatos de control eléctrico y distribución de electricidad y sus partes y piezas"/>
    <s v="INTERRUPTOR 2 POSICIONES FW1312"/>
    <n v="25173900"/>
    <s v="Selección abreviada subasta inversa (No disponible)"/>
    <n v="4"/>
    <n v="4"/>
    <n v="3"/>
    <n v="585000"/>
    <s v="UNIDAD"/>
    <m/>
  </r>
  <r>
    <x v="8"/>
    <s v="02-02-01-004-006-02"/>
    <n v="10"/>
    <s v="Materiales y suministros - Aparatos de control eléctrico y distribución de electricidad y sus partes y piezas"/>
    <s v="INTERRUPTOR 3 POSICIONES 403189"/>
    <n v="25173900"/>
    <s v="Selección abreviada subasta inversa (No disponible)"/>
    <n v="4"/>
    <n v="4"/>
    <n v="3"/>
    <n v="615000"/>
    <s v="UNIDAD"/>
    <m/>
  </r>
  <r>
    <x v="8"/>
    <s v="02-02-01-003-005-03"/>
    <n v="10"/>
    <s v="Materiales y suministros - Jabón, preparados para limpieza, perfumes y preparados de tocador"/>
    <s v="JABON LAVADO INTERIOR DE AERONAVES MIL-PRF-87937 TIPO IV"/>
    <n v="53131628"/>
    <s v="Selección abreviada subasta inversa (No disponible)"/>
    <n v="2"/>
    <n v="2"/>
    <n v="1"/>
    <n v="4550000"/>
    <s v="UNIDAD"/>
    <m/>
  </r>
  <r>
    <x v="8"/>
    <s v="02-02-01-004-002"/>
    <n v="10"/>
    <s v="Materiales y suministros - Productos metálicos elaborados (excepto maquinaria y equipo)"/>
    <s v="JUEGO DE SOPORTE PARA MICRODESVASTADORES"/>
    <n v="23242114"/>
    <s v="Selección abreviada subasta inversa (No disponible)"/>
    <n v="6"/>
    <n v="6"/>
    <n v="2"/>
    <n v="774000"/>
    <s v="UNIDAD"/>
    <m/>
  </r>
  <r>
    <x v="8"/>
    <s v="02-02-01-004-001"/>
    <n v="10"/>
    <s v="Materiales y suministros - Metales básicos"/>
    <s v="LAMINA ACERO DE AVIACION AMS 5517L 0,040¨"/>
    <n v="30264200"/>
    <s v="Selección abreviada subasta inversa (No disponible)"/>
    <n v="3"/>
    <n v="3"/>
    <n v="1"/>
    <n v="2400000"/>
    <s v="UNIDAD"/>
    <m/>
  </r>
  <r>
    <x v="8"/>
    <s v="02-02-01-004-001"/>
    <n v="10"/>
    <s v="Materiales y suministros - Metales básicos"/>
    <s v="LAMINA ACERO DE AVIACION AMS 5518K 0,025¨"/>
    <n v="30264200"/>
    <s v="Selección abreviada subasta inversa (No disponible)"/>
    <n v="3"/>
    <n v="3"/>
    <n v="1"/>
    <n v="2500000"/>
    <s v="UNIDAD"/>
    <m/>
  </r>
  <r>
    <x v="8"/>
    <s v="02-02-01-004-001"/>
    <n v="10"/>
    <s v="Materiales y suministros - Metales básicos"/>
    <s v="LAMINA ACERO INOXIDABLE CALIBRE .18 4 X 8"/>
    <n v="30102004"/>
    <s v="Selección abreviada subasta inversa (No disponible)"/>
    <n v="3"/>
    <n v="3"/>
    <n v="6"/>
    <n v="300000"/>
    <s v="UNIDAD"/>
    <m/>
  </r>
  <r>
    <x v="8"/>
    <s v="02-02-01-004-001"/>
    <n v="10"/>
    <s v="Materiales y suministros - Metales básicos"/>
    <s v="LAMINA ACERO INOXIDABLE CALIBRE .20 4 X 8"/>
    <n v="30102004"/>
    <s v="Selección abreviada subasta inversa (No disponible)"/>
    <n v="3"/>
    <n v="3"/>
    <n v="6"/>
    <n v="420000"/>
    <s v="UNIDAD"/>
    <m/>
  </r>
  <r>
    <x v="8"/>
    <s v="02-02-01-004-001"/>
    <n v="10"/>
    <s v="Materiales y suministros - Metales básicos"/>
    <s v="LAMINA ACRILICA COLOR NEGRO 1,20 MTRS X 2,40 MTRS"/>
    <n v="30264200"/>
    <s v="Selección abreviada subasta inversa (No disponible)"/>
    <n v="3"/>
    <n v="3"/>
    <n v="1"/>
    <n v="2000000"/>
    <s v="UNIDAD"/>
    <m/>
  </r>
  <r>
    <x v="8"/>
    <s v="02-02-01-004-001"/>
    <n v="10"/>
    <s v="Materiales y suministros - Metales básicos"/>
    <s v="LAMINA ACRILICA TRANSPARENTE 5MM"/>
    <n v="30264200"/>
    <s v="Selección abreviada subasta inversa (No disponible)"/>
    <n v="3"/>
    <n v="3"/>
    <n v="1"/>
    <n v="250000"/>
    <s v="UNIDAD"/>
    <m/>
  </r>
  <r>
    <x v="8"/>
    <s v="02-02-01-004-001"/>
    <n v="10"/>
    <s v="Materiales y suministros - Metales básicos"/>
    <s v="LAMINA COLD ROLL CALIBRE .18 4 X 8"/>
    <n v="30102004"/>
    <s v="Selección abreviada subasta inversa (No disponible)"/>
    <n v="3"/>
    <n v="3"/>
    <n v="7"/>
    <n v="1015000"/>
    <s v="UNIDAD"/>
    <m/>
  </r>
  <r>
    <x v="8"/>
    <s v="02-02-01-004-001"/>
    <n v="10"/>
    <s v="Materiales y suministros - Metales básicos"/>
    <s v="LAMINA COLD ROLL CALIBRE .20 4 X 8"/>
    <n v="30102004"/>
    <s v="Selección abreviada subasta inversa (No disponible)"/>
    <n v="3"/>
    <n v="3"/>
    <n v="7"/>
    <n v="1015000"/>
    <s v="UNIDAD"/>
    <m/>
  </r>
  <r>
    <x v="8"/>
    <s v="02-02-01-003-001"/>
    <n v="10"/>
    <s v="Materiales y suministros - Productos de madera, corcho, cestería y espartería"/>
    <s v="LAMINA DE CORCHO CAUCHO"/>
    <n v="11121606"/>
    <s v="Selección abreviada subasta inversa (No disponible)"/>
    <n v="3"/>
    <n v="3"/>
    <n v="2"/>
    <n v="1730400"/>
    <s v="UNIDAD"/>
    <m/>
  </r>
  <r>
    <x v="8"/>
    <s v="02-02-01-004-001"/>
    <n v="10"/>
    <s v="Materiales y suministros - Metales básicos"/>
    <s v="LAMINA DURALUMINIO CAL. 0,020¨"/>
    <n v="30264200"/>
    <s v="Selección abreviada subasta inversa (No disponible)"/>
    <n v="3"/>
    <n v="3"/>
    <n v="1"/>
    <n v="500000"/>
    <s v="UNIDAD"/>
    <m/>
  </r>
  <r>
    <x v="8"/>
    <s v="02-02-01-004-001"/>
    <n v="10"/>
    <s v="Materiales y suministros - Metales básicos"/>
    <s v="LAMINA DURALUMINIO CAL. 0,025¨"/>
    <n v="30264200"/>
    <s v="Selección abreviada subasta inversa (No disponible)"/>
    <n v="3"/>
    <n v="3"/>
    <n v="2"/>
    <n v="1200000"/>
    <s v="UNIDAD"/>
    <m/>
  </r>
  <r>
    <x v="8"/>
    <s v="02-02-01-004-001"/>
    <n v="10"/>
    <s v="Materiales y suministros - Metales básicos"/>
    <s v="LAMINA DURALUMINIO CAL. 0,032¨"/>
    <n v="30264200"/>
    <s v="Selección abreviada subasta inversa (No disponible)"/>
    <n v="3"/>
    <n v="3"/>
    <n v="2"/>
    <n v="1200000"/>
    <s v="UNIDAD"/>
    <m/>
  </r>
  <r>
    <x v="8"/>
    <s v="02-02-01-004-001"/>
    <n v="10"/>
    <s v="Materiales y suministros - Metales básicos"/>
    <s v="LAMINA DURALUMINIO CAL. 0,040¨"/>
    <n v="30264200"/>
    <s v="Selección abreviada subasta inversa (No disponible)"/>
    <n v="3"/>
    <n v="3"/>
    <n v="2"/>
    <n v="900000"/>
    <s v="UNIDAD"/>
    <m/>
  </r>
  <r>
    <x v="8"/>
    <s v="02-02-01-004-001"/>
    <n v="10"/>
    <s v="Materiales y suministros - Metales básicos"/>
    <s v="LAMINA DURALUMINIO CAL. 0,050¨"/>
    <n v="30264200"/>
    <s v="Selección abreviada subasta inversa (No disponible)"/>
    <n v="3"/>
    <n v="3"/>
    <n v="2"/>
    <n v="1800000"/>
    <s v="UNIDAD"/>
    <m/>
  </r>
  <r>
    <x v="8"/>
    <s v="02-02-01-004-001"/>
    <n v="10"/>
    <s v="Materiales y suministros - Metales básicos"/>
    <s v="LAMINA DURALUMINIO CAL. 0,063¨"/>
    <n v="30264200"/>
    <s v="Selección abreviada subasta inversa (No disponible)"/>
    <n v="3"/>
    <n v="3"/>
    <n v="2"/>
    <n v="1800000"/>
    <s v="UNIDAD"/>
    <m/>
  </r>
  <r>
    <x v="8"/>
    <s v="02-02-01-003-006-09"/>
    <n v="10"/>
    <s v="Materiales y suministros - Otros productos plásticos"/>
    <s v="LÁMINA FLEXI GLAS 3MM "/>
    <n v="30264200"/>
    <s v="Selección abreviada subasta inversa (No disponible)"/>
    <n v="3"/>
    <n v="3"/>
    <n v="1"/>
    <n v="1050000"/>
    <s v="UNIDAD"/>
    <m/>
  </r>
  <r>
    <x v="8"/>
    <s v="02-02-01-003-006-09"/>
    <n v="10"/>
    <s v="Materiales y suministros - Otros productos plásticos"/>
    <s v="LAMINA FLEXI GLASS TRANSPARENTE 3/16¨ 1,20 MTRS X 2,40 MTRS"/>
    <n v="30264200"/>
    <s v="Selección abreviada subasta inversa (No disponible)"/>
    <n v="3"/>
    <n v="3"/>
    <n v="1"/>
    <n v="500000"/>
    <s v="UNIDAD"/>
    <m/>
  </r>
  <r>
    <x v="8"/>
    <s v="02-02-01-003-006-09"/>
    <n v="10"/>
    <s v="Materiales y suministros - Otros productos plásticos"/>
    <s v="LAMINA FLEXI GLASS TRANSPARENTE 5/16&quot; 1,20 MTRS X 2,40 MTRS"/>
    <n v="30264200"/>
    <s v="Selección abreviada subasta inversa (No disponible)"/>
    <n v="3"/>
    <n v="3"/>
    <n v="1"/>
    <n v="500000"/>
    <s v="UNIDAD"/>
    <m/>
  </r>
  <r>
    <x v="8"/>
    <s v="02-02-01-004-001"/>
    <n v="10"/>
    <s v="Materiales y suministros - Metales básicos"/>
    <s v="LAMINA GALVANIZADA CALIBRE 16"/>
    <n v="30264200"/>
    <s v="Selección abreviada subasta inversa (No disponible)"/>
    <n v="3"/>
    <n v="3"/>
    <n v="2"/>
    <n v="400000"/>
    <s v="UNIDAD"/>
    <m/>
  </r>
  <r>
    <x v="8"/>
    <s v="02-02-01-004-001"/>
    <n v="10"/>
    <s v="Materiales y suministros - Metales básicos"/>
    <s v="LAMINA GALVANIZADA CALIBRE 18"/>
    <n v="30264200"/>
    <s v="Selección abreviada subasta inversa (No disponible)"/>
    <n v="3"/>
    <n v="3"/>
    <n v="2"/>
    <n v="500000"/>
    <s v="UNIDAD"/>
    <m/>
  </r>
  <r>
    <x v="8"/>
    <s v="02-02-01-003-007-09"/>
    <n v="10"/>
    <s v="Materiales y suministros - Otros productos minerales no metálicos n. C. P."/>
    <s v="LIJA ANTIDESLIZANTE  COLOR NEGRA  48 MM X ROLLO"/>
    <n v="27111918"/>
    <s v="Selección abreviada subasta inversa (No disponible)"/>
    <n v="3"/>
    <n v="3"/>
    <n v="10"/>
    <n v="1800000"/>
    <s v="UNIDAD"/>
    <m/>
  </r>
  <r>
    <x v="8"/>
    <s v="02-02-01-003-007-09"/>
    <n v="10"/>
    <s v="Materiales y suministros - Otros productos minerales no metálicos n. C. P."/>
    <s v="LIJA DE OXIDO DE ALUMINIO No. 120"/>
    <n v="27111918"/>
    <s v="Selección abreviada subasta inversa (No disponible)"/>
    <n v="3"/>
    <n v="3"/>
    <n v="100"/>
    <n v="300000"/>
    <s v="UNIDAD"/>
    <m/>
  </r>
  <r>
    <x v="8"/>
    <s v="02-02-01-003-007-09"/>
    <n v="10"/>
    <s v="Materiales y suministros - Otros productos minerales no metálicos n. C. P."/>
    <s v="LIJA DE OXIDO DE ALUMINIO No. 150"/>
    <n v="27111918"/>
    <s v="Selección abreviada subasta inversa (No disponible)"/>
    <n v="3"/>
    <n v="3"/>
    <n v="100"/>
    <n v="300000"/>
    <s v="UNIDAD"/>
    <m/>
  </r>
  <r>
    <x v="8"/>
    <s v="02-02-01-003-007-09"/>
    <n v="10"/>
    <s v="Materiales y suministros - Otros productos minerales no metálicos n. C. P."/>
    <s v="LIJA DE OXIDO DE ALUMINIO No. 1500"/>
    <n v="27111918"/>
    <s v="Selección abreviada subasta inversa (No disponible)"/>
    <n v="3"/>
    <n v="3"/>
    <n v="100"/>
    <n v="300000"/>
    <s v="UNIDAD"/>
    <m/>
  </r>
  <r>
    <x v="8"/>
    <s v="02-02-01-003-007-09"/>
    <n v="10"/>
    <s v="Materiales y suministros - Otros productos minerales no metálicos n. C. P."/>
    <s v="LIJA DE OXIDO DE ALUMINIO No. 180"/>
    <n v="27111918"/>
    <s v="Selección abreviada subasta inversa (No disponible)"/>
    <n v="3"/>
    <n v="3"/>
    <n v="100"/>
    <n v="300000"/>
    <s v="UNIDAD"/>
    <m/>
  </r>
  <r>
    <x v="8"/>
    <s v="02-02-01-003-007-09"/>
    <n v="10"/>
    <s v="Materiales y suministros - Otros productos minerales no metálicos n. C. P."/>
    <s v="LIJA DE OXIDO DE ALUMINIO No. 220"/>
    <n v="27111918"/>
    <s v="Selección abreviada subasta inversa (No disponible)"/>
    <n v="3"/>
    <n v="3"/>
    <n v="100"/>
    <n v="300000"/>
    <s v="UNIDAD"/>
    <m/>
  </r>
  <r>
    <x v="8"/>
    <s v="02-02-01-003-007-09"/>
    <n v="10"/>
    <s v="Materiales y suministros - Otros productos minerales no metálicos n. C. P."/>
    <s v="LIJA DE OXIDO DE ALUMINIO No. 320"/>
    <n v="27111918"/>
    <s v="Selección abreviada subasta inversa (No disponible)"/>
    <n v="3"/>
    <n v="3"/>
    <n v="100"/>
    <n v="300000"/>
    <s v="UNIDAD"/>
    <m/>
  </r>
  <r>
    <x v="8"/>
    <s v="02-02-01-003-007-09"/>
    <n v="10"/>
    <s v="Materiales y suministros - Otros productos minerales no metálicos n. C. P."/>
    <s v="LIJA DE OXIDO DE ALUMINIO No. 400"/>
    <n v="27111918"/>
    <s v="Selección abreviada subasta inversa (No disponible)"/>
    <n v="3"/>
    <n v="3"/>
    <n v="100"/>
    <n v="300000"/>
    <s v="UNIDAD"/>
    <m/>
  </r>
  <r>
    <x v="8"/>
    <s v="02-02-01-003-007-09"/>
    <n v="10"/>
    <s v="Materiales y suministros - Otros productos minerales no metálicos n. C. P."/>
    <s v="LIJA DE OXIDO DE ALUMINIO No. 600"/>
    <n v="27111918"/>
    <s v="Selección abreviada subasta inversa (No disponible)"/>
    <n v="3"/>
    <n v="3"/>
    <n v="100"/>
    <n v="300000"/>
    <s v="UNIDAD"/>
    <m/>
  </r>
  <r>
    <x v="8"/>
    <s v="02-02-01-003-007-09"/>
    <n v="10"/>
    <s v="Materiales y suministros - Otros productos minerales no metálicos n. C. P."/>
    <s v="LIJA No. 100 X PAQUETE"/>
    <n v="27111918"/>
    <s v="Selección abreviada subasta inversa (No disponible)"/>
    <n v="3"/>
    <n v="3"/>
    <n v="4"/>
    <n v="32000"/>
    <s v="UNIDAD"/>
    <m/>
  </r>
  <r>
    <x v="8"/>
    <s v="02-02-01-003-007-09"/>
    <n v="10"/>
    <s v="Materiales y suministros - Otros productos minerales no metálicos n. C. P."/>
    <s v="LIJA No. 110 X PAQUETE"/>
    <n v="27111918"/>
    <s v="Selección abreviada subasta inversa (No disponible)"/>
    <n v="3"/>
    <n v="3"/>
    <n v="4"/>
    <n v="32000"/>
    <s v="UNIDAD"/>
    <m/>
  </r>
  <r>
    <x v="8"/>
    <s v="02-02-01-003-007-09"/>
    <n v="10"/>
    <s v="Materiales y suministros - Otros productos minerales no metálicos n. C. P."/>
    <s v="LIJA No. 200 X PAQUETE"/>
    <n v="27111918"/>
    <s v="Selección abreviada subasta inversa (No disponible)"/>
    <n v="3"/>
    <n v="3"/>
    <n v="4"/>
    <n v="32000"/>
    <s v="UNIDAD"/>
    <m/>
  </r>
  <r>
    <x v="8"/>
    <s v="02-02-01-003-007-09"/>
    <n v="10"/>
    <s v="Materiales y suministros - Otros productos minerales no metálicos n. C. P."/>
    <s v="LIJA No. 300 X PAQUETE"/>
    <n v="27111918"/>
    <s v="Selección abreviada subasta inversa (No disponible)"/>
    <n v="3"/>
    <n v="3"/>
    <n v="4"/>
    <n v="32000"/>
    <s v="UNIDAD"/>
    <m/>
  </r>
  <r>
    <x v="8"/>
    <s v="02-02-01-003-007-09"/>
    <n v="10"/>
    <s v="Materiales y suministros - Otros productos minerales no metálicos n. C. P."/>
    <s v="LIJA No. 320 X PAQUETE"/>
    <n v="27111918"/>
    <s v="Selección abreviada subasta inversa (No disponible)"/>
    <n v="3"/>
    <n v="3"/>
    <n v="4"/>
    <n v="32000"/>
    <s v="UNIDAD"/>
    <m/>
  </r>
  <r>
    <x v="8"/>
    <s v="02-02-01-003-007-09"/>
    <n v="10"/>
    <s v="Materiales y suministros - Otros productos minerales no metálicos n. C. P."/>
    <s v="LIJA PARA LIJADORA JUEGO"/>
    <n v="11101502"/>
    <s v="Selección abreviada subasta inversa (No disponible)"/>
    <n v="6"/>
    <n v="6"/>
    <n v="1"/>
    <n v="1665000"/>
    <s v="UNIDAD"/>
    <m/>
  </r>
  <r>
    <x v="8"/>
    <s v="02-02-01-003-007-09"/>
    <n v="10"/>
    <s v="Materiales y suministros - Otros productos minerales no metálicos n. C. P."/>
    <s v="LIJA ROTO ORBITAL Carbo Premier Rojo oxido de aluminio  No 100 X CAJA"/>
    <n v="27112737"/>
    <s v="Selección abreviada subasta inversa (No disponible)"/>
    <n v="3"/>
    <n v="3"/>
    <n v="4"/>
    <n v="600000"/>
    <s v="UNIDAD"/>
    <m/>
  </r>
  <r>
    <x v="8"/>
    <s v="02-02-01-003-007-09"/>
    <n v="10"/>
    <s v="Materiales y suministros - Otros productos minerales no metálicos n. C. P."/>
    <s v="LIJA ROTO ORBITAL Carbo Premier Rojo oxido de aluminio  No 120 X CAJA"/>
    <n v="27112737"/>
    <s v="Selección abreviada subasta inversa (No disponible)"/>
    <n v="3"/>
    <n v="3"/>
    <n v="4"/>
    <n v="600000"/>
    <s v="UNIDAD"/>
    <m/>
  </r>
  <r>
    <x v="8"/>
    <s v="02-02-01-003-007-09"/>
    <n v="10"/>
    <s v="Materiales y suministros - Otros productos minerales no metálicos n. C. P."/>
    <s v="LIJA ROTO ORBITAL Carbo Premier Rojo oxido de aluminio  No 150 X CAJA"/>
    <n v="27112737"/>
    <s v="Selección abreviada subasta inversa (No disponible)"/>
    <n v="3"/>
    <n v="3"/>
    <n v="4"/>
    <n v="600000"/>
    <s v="UNIDAD"/>
    <m/>
  </r>
  <r>
    <x v="8"/>
    <s v="02-02-01-003-007-09"/>
    <n v="10"/>
    <s v="Materiales y suministros - Otros productos minerales no metálicos n. C. P."/>
    <s v="LIJA ROTO ORBITAL Carbo Premier Rojo oxido de aluminio  No 220 X CAJA"/>
    <n v="27112737"/>
    <s v="Selección abreviada subasta inversa (No disponible)"/>
    <n v="3"/>
    <n v="3"/>
    <n v="4"/>
    <n v="600000"/>
    <s v="UNIDAD"/>
    <m/>
  </r>
  <r>
    <x v="8"/>
    <s v="02-02-01-003-007-09"/>
    <n v="10"/>
    <s v="Materiales y suministros - Otros productos minerales no metálicos n. C. P."/>
    <s v="LIJA ROTO ORBITALCarbo Premier Rojo oxido de aluminio  No 320 d X CAJA"/>
    <n v="27112737"/>
    <s v="Selección abreviada subasta inversa (No disponible)"/>
    <n v="3"/>
    <n v="3"/>
    <n v="4"/>
    <n v="600000"/>
    <s v="UNIDAD"/>
    <m/>
  </r>
  <r>
    <x v="8"/>
    <s v="02-02-01-004-004-02"/>
    <n v="10"/>
    <s v="Materiales y suministros - Máquinas herramientas y sus partes, piezas y accesorios"/>
    <s v="LIJADORA DE BANDA"/>
    <n v="27112708"/>
    <s v="Selección abreviada subasta inversa (No disponible)"/>
    <n v="6"/>
    <n v="6"/>
    <n v="1"/>
    <n v="1665000"/>
    <s v="UNIDAD"/>
    <m/>
  </r>
  <r>
    <x v="8"/>
    <s v="02-02-01-004-002"/>
    <n v="10"/>
    <s v="Materiales y suministros - Productos metálicos elaborados (excepto maquinaria y equipo)"/>
    <s v="LIMA CIRCULAR JUEGO"/>
    <n v="27112741"/>
    <s v="Selección abreviada subasta inversa (No disponible)"/>
    <n v="6"/>
    <n v="6"/>
    <n v="2"/>
    <n v="100000"/>
    <s v="UNIDAD"/>
    <m/>
  </r>
  <r>
    <x v="8"/>
    <s v="02-02-01-003-005-04"/>
    <n v="10"/>
    <s v="Materiales y suministros - Productos químicos n. C. P."/>
    <s v="LIMPIA CONTACTOS ELECTRICOS SECO EN AEROSOL"/>
    <n v="47131825"/>
    <s v="Selección abreviada subasta inversa (No disponible)"/>
    <n v="2"/>
    <n v="2"/>
    <n v="32"/>
    <n v="800000"/>
    <s v="UNIDAD"/>
    <m/>
  </r>
  <r>
    <x v="8"/>
    <s v="02-02-01-003-005-04"/>
    <n v="10"/>
    <s v="Materiales y suministros - Productos químicos n. C. P."/>
    <s v="LIMPIADOR ACRILICO NAFTA ALIFATICA "/>
    <n v="12163800"/>
    <s v="Selección abreviada subasta inversa (No disponible)"/>
    <n v="2"/>
    <n v="2"/>
    <n v="10"/>
    <n v="2100000"/>
    <s v="GALON"/>
    <m/>
  </r>
  <r>
    <x v="8"/>
    <s v="02-02-01-003-005-04"/>
    <n v="10"/>
    <s v="Materiales y suministros - Productos químicos n. C. P."/>
    <s v="LIMPIADOR ALCALINO LIMPIEZA MOTORES MIL-PRF-85704C"/>
    <n v="12163800"/>
    <s v="Selección abreviada subasta inversa (No disponible)"/>
    <n v="2"/>
    <n v="2"/>
    <n v="10"/>
    <n v="1845000"/>
    <s v="GALON"/>
    <m/>
  </r>
  <r>
    <x v="8"/>
    <s v="02-02-01-003-005-03"/>
    <n v="10"/>
    <s v="Materiales y suministros - Jabón, preparados para limpieza, perfumes y preparados de tocador"/>
    <s v="LIMPIADOR DE VIDRIO PARA AVIACION AVL-AGC 15 ONZ"/>
    <n v="47131824"/>
    <s v="Selección abreviada subasta inversa (No disponible)"/>
    <n v="3"/>
    <n v="3"/>
    <n v="14"/>
    <n v="2100000"/>
    <s v="UNIDAD"/>
    <m/>
  </r>
  <r>
    <x v="8"/>
    <s v="02-02-01-003-005-04"/>
    <n v="10"/>
    <s v="Materiales y suministros - Productos químicos n. C. P."/>
    <s v="LIMPIADOR DIELECTRICO GRADO ELECTRICO  "/>
    <n v="12163800"/>
    <s v="Selección abreviada subasta inversa (No disponible)"/>
    <n v="2"/>
    <n v="2"/>
    <n v="17"/>
    <n v="848300"/>
    <s v="UNIDAD"/>
    <m/>
  </r>
  <r>
    <x v="8"/>
    <s v="02-02-01-003-005-04"/>
    <n v="10"/>
    <s v="Materiales y suministros - Productos químicos n. C. P."/>
    <s v="LIMPIADOR ESPUMOSO "/>
    <n v="53131627"/>
    <s v="Selección abreviada subasta inversa (No disponible)"/>
    <n v="2"/>
    <n v="2"/>
    <n v="5"/>
    <n v="560000"/>
    <s v="UNIDAD"/>
    <m/>
  </r>
  <r>
    <x v="8"/>
    <s v="02-02-01-003-005-03"/>
    <n v="10"/>
    <s v="Materiales y suministros - Jabón, preparados para limpieza, perfumes y preparados de tocador"/>
    <s v="LIMPIADOR PARA ALTA PRESION AMS-C-22542"/>
    <n v="12163800"/>
    <s v="Selección abreviada subasta inversa (No disponible)"/>
    <n v="2"/>
    <n v="2"/>
    <n v="4"/>
    <n v="2275200"/>
    <s v="GALON"/>
    <m/>
  </r>
  <r>
    <x v="8"/>
    <s v="02-02-01-004-006-05"/>
    <n v="10"/>
    <s v="Materiales y suministros - Lámparas eléctricas de incandescencia o descarga; lámparas de arco, equipo para alumbrado eléctrico; sus partes y piezas"/>
    <s v="LINTERNA LED TACTICA"/>
    <n v="39111610"/>
    <s v="Selección abreviada subasta inversa (No disponible)"/>
    <n v="6"/>
    <n v="6"/>
    <n v="4"/>
    <n v="360000"/>
    <s v="UNIDAD"/>
    <m/>
  </r>
  <r>
    <x v="8"/>
    <s v="02-02-01-004-006-05"/>
    <n v="10"/>
    <s v="Materiales y suministros - Lámparas eléctricas de incandescencia o descarga; lámparas de arco, equipo para alumbrado eléctrico; sus partes y piezas"/>
    <s v="LINTERNA PORTATIL LUZ LED PARA TRABAJO INHALAMBRICO DE 18 V"/>
    <n v="39111610"/>
    <s v="Selección abreviada subasta inversa (No disponible)"/>
    <n v="6"/>
    <n v="6"/>
    <n v="1"/>
    <n v="400000"/>
    <s v="UNIDAD"/>
    <m/>
  </r>
  <r>
    <x v="8"/>
    <s v="02-02-01-003-005-04"/>
    <n v="10"/>
    <s v="Materiales y suministros - Productos químicos n. C. P."/>
    <s v="LIQUIDO DE FRENOS DTO4 X CUARTO"/>
    <n v="15121509"/>
    <s v="Selección abreviada subasta inversa (No disponible)"/>
    <n v="3"/>
    <n v="3"/>
    <n v="2"/>
    <n v="60000"/>
    <s v="UNIDAD"/>
    <m/>
  </r>
  <r>
    <x v="8"/>
    <s v="02-02-01-003-005-04"/>
    <n v="10"/>
    <s v="Materiales y suministros - Productos químicos n. C. P."/>
    <s v="LIQUIDO REFRIGERANTE POLARIS 2871534 X CUARTO"/>
    <n v="25174004"/>
    <s v="Selección abreviada subasta inversa (No disponible)"/>
    <n v="3"/>
    <n v="3"/>
    <n v="4"/>
    <n v="300000"/>
    <s v="UNIDAD"/>
    <m/>
  </r>
  <r>
    <x v="8"/>
    <s v="02-02-01-003-006-01"/>
    <n v="10"/>
    <s v="Materiales y suministros - Llantas de caucho y neumáticos (cámaras de aire)"/>
    <s v="LLANTA, NEUMATICO Y PROTECTOR 11R-22,5"/>
    <n v="25171900"/>
    <s v="Selección abreviada subasta inversa (No disponible)"/>
    <n v="4"/>
    <n v="4"/>
    <n v="2"/>
    <n v="3840000"/>
    <s v="UNIDAD"/>
    <m/>
  </r>
  <r>
    <x v="8"/>
    <s v="02-02-01-003-006-01"/>
    <n v="10"/>
    <s v="Materiales y suministros - Llantas de caucho y neumáticos (cámaras de aire)"/>
    <s v="LLANTA, NEUMATICO Y PROTECTOR 185/70R13"/>
    <n v="25171900"/>
    <s v="Selección abreviada subasta inversa (No disponible)"/>
    <n v="4"/>
    <n v="4"/>
    <n v="2"/>
    <n v="528000"/>
    <s v="UNIDAD"/>
    <m/>
  </r>
  <r>
    <x v="8"/>
    <s v="02-02-01-003-006-01"/>
    <n v="10"/>
    <s v="Materiales y suministros - Llantas de caucho y neumáticos (cámaras de aire)"/>
    <s v="LLANTA, NEUMATICO Y PROTECTOR 22X9.50-10"/>
    <n v="25171900"/>
    <s v="Selección abreviada subasta inversa (No disponible)"/>
    <n v="4"/>
    <n v="4"/>
    <n v="2"/>
    <n v="2880000"/>
    <s v="UNIDAD"/>
    <m/>
  </r>
  <r>
    <x v="8"/>
    <s v="02-02-01-003-006-01"/>
    <n v="10"/>
    <s v="Materiales y suministros - Llantas de caucho y neumáticos (cámaras de aire)"/>
    <s v="LLANTA, NEUMATICO Y PROTECTOR 24X12.00-10"/>
    <n v="25171900"/>
    <s v="Selección abreviada subasta inversa (No disponible)"/>
    <n v="4"/>
    <n v="4"/>
    <n v="2"/>
    <n v="3042000"/>
    <s v="UNIDAD"/>
    <m/>
  </r>
  <r>
    <x v="8"/>
    <s v="02-02-01-003-006-01"/>
    <n v="10"/>
    <s v="Materiales y suministros - Llantas de caucho y neumáticos (cámaras de aire)"/>
    <s v="LLANTA, NEUMATICO Y PROTECTOR 500-8 10PR NHS"/>
    <n v="25171900"/>
    <s v="Selección abreviada subasta inversa (No disponible)"/>
    <n v="4"/>
    <n v="4"/>
    <n v="4"/>
    <n v="1560000"/>
    <s v="UNIDAD"/>
    <m/>
  </r>
  <r>
    <x v="8"/>
    <s v="02-02-01-003-006-01"/>
    <n v="10"/>
    <s v="Materiales y suministros - Llantas de caucho y neumáticos (cámaras de aire)"/>
    <s v="LLANTA, NEUMATICO Y PROTECTOR 6,00-9 NHS"/>
    <n v="25171900"/>
    <s v="Selección abreviada subasta inversa (No disponible)"/>
    <n v="4"/>
    <n v="4"/>
    <n v="4"/>
    <n v="2044800"/>
    <s v="UNIDAD"/>
    <m/>
  </r>
  <r>
    <x v="8"/>
    <s v="02-02-01-003-006-01"/>
    <n v="10"/>
    <s v="Materiales y suministros - Llantas de caucho y neumáticos (cámaras de aire)"/>
    <s v="LLANTA, NEUMATICO Y PROTECTOR 750-10"/>
    <n v="25171900"/>
    <s v="Selección abreviada subasta inversa (No disponible)"/>
    <n v="4"/>
    <n v="4"/>
    <n v="4"/>
    <n v="3744000"/>
    <s v="UNIDAD"/>
    <m/>
  </r>
  <r>
    <x v="8"/>
    <s v="02-02-01-003-006-01"/>
    <n v="10"/>
    <s v="Materiales y suministros - Llantas de caucho y neumáticos (cámaras de aire)"/>
    <s v="LLANTA, NEUMATICO Y PROTECTOR 8.75-16.5LT"/>
    <n v="25171900"/>
    <s v="Selección abreviada subasta inversa (No disponible)"/>
    <n v="4"/>
    <n v="4"/>
    <n v="4"/>
    <n v="3840000"/>
    <s v="UNIDAD"/>
    <m/>
  </r>
  <r>
    <x v="8"/>
    <s v="02-02-01-003-006-01"/>
    <n v="10"/>
    <s v="Materiales y suministros - Llantas de caucho y neumáticos (cámaras de aire)"/>
    <s v="LLANTA, NEUMATICO Y PROTECTOR LT215/85-16"/>
    <n v="25171900"/>
    <s v="Selección abreviada subasta inversa (No disponible)"/>
    <n v="4"/>
    <n v="4"/>
    <n v="4"/>
    <n v="3504000"/>
    <s v="UNIDAD"/>
    <m/>
  </r>
  <r>
    <x v="8"/>
    <s v="02-02-01-004-002"/>
    <n v="10"/>
    <s v="Materiales y suministros - Productos metálicos elaborados (excepto maquinaria y equipo)"/>
    <s v="LLAVE DE TUBOS EXTERNOS P/N  PW24C"/>
    <n v="27111708"/>
    <s v="Selección abreviada subasta inversa (No disponible)"/>
    <n v="6"/>
    <n v="6"/>
    <n v="1"/>
    <n v="550000"/>
    <s v="UNIDAD"/>
    <m/>
  </r>
  <r>
    <x v="8"/>
    <s v="02-02-01-004-002"/>
    <n v="10"/>
    <s v="Materiales y suministros - Productos metálicos elaborados (excepto maquinaria y equipo)"/>
    <s v="LLAVE DE TUBOS EXTERNOS P/N PW36C"/>
    <n v="27111708"/>
    <s v="Selección abreviada subasta inversa (No disponible)"/>
    <n v="6"/>
    <n v="6"/>
    <n v="1"/>
    <n v="855000"/>
    <s v="UNIDAD"/>
    <m/>
  </r>
  <r>
    <x v="8"/>
    <s v="02-02-01-004-002"/>
    <n v="10"/>
    <s v="Materiales y suministros - Productos metálicos elaborados (excepto maquinaria y equipo)"/>
    <s v="LLAVE TIPO RATCH DE DIFICIL ACCESO  "/>
    <n v="27111702"/>
    <s v="Selección abreviada subasta inversa (No disponible)"/>
    <n v="6"/>
    <n v="6"/>
    <n v="3"/>
    <n v="500400"/>
    <s v="UNIDAD"/>
    <m/>
  </r>
  <r>
    <x v="8"/>
    <s v="02-02-01-004-002"/>
    <n v="10"/>
    <s v="Materiales y suministros - Productos metálicos elaborados (excepto maquinaria y equipo)"/>
    <s v="LLAVE TIPO RATCH PLANA  "/>
    <n v="27111702"/>
    <s v="Selección abreviada subasta inversa (No disponible)"/>
    <n v="6"/>
    <n v="6"/>
    <n v="3"/>
    <n v="42471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TW-25B"/>
    <n v="15121500"/>
    <s v="Selección abreviada subasta inversa (No disponible)"/>
    <n v="3"/>
    <n v="3"/>
    <n v="10"/>
    <n v="145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LUBRI-BOND 220-AIR DRY SOLID REF. MIL-L-46082-TYPE RC/40"/>
    <n v="15121500"/>
    <s v="Selección abreviada subasta inversa (No disponible)"/>
    <n v="3"/>
    <n v="3"/>
    <n v="20"/>
    <n v="20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LTA TEMPERATURA"/>
    <n v="60105704"/>
    <s v="Selección abreviada subasta inversa (No disponible)"/>
    <n v="3"/>
    <n v="3"/>
    <n v="2"/>
    <n v="216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CAJA DE CAMBIOS POLARIS 2878069 X CUARTO"/>
    <n v="15121500"/>
    <s v="Selección abreviada subasta inversa (No disponible)"/>
    <n v="3"/>
    <n v="3"/>
    <n v="4"/>
    <n v="52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DUSTRIAL REFORZADO AEROSOL"/>
    <n v="15121514"/>
    <s v="Selección abreviada subasta inversa (No disponible)"/>
    <n v="3"/>
    <n v="3"/>
    <n v="6"/>
    <n v="720000"/>
    <s v="GALON"/>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556"/>
    <n v="15121514"/>
    <s v="Selección abreviada subasta inversa (No disponible)"/>
    <n v="3"/>
    <n v="3"/>
    <n v="20"/>
    <n v="8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SIN GRASA  P/N 00116"/>
    <n v="15121500"/>
    <s v="Selección abreviada subasta inversa (No disponible)"/>
    <n v="3"/>
    <n v="3"/>
    <n v="6"/>
    <n v="72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Y PROCTECTOR ANTI CORROSIÓN WD40"/>
    <n v="15121500"/>
    <s v="Selección abreviada subasta inversa (No disponible)"/>
    <n v="3"/>
    <n v="3"/>
    <n v="10"/>
    <n v="1500000"/>
    <s v="GALON"/>
    <m/>
  </r>
  <r>
    <x v="8"/>
    <s v="02-02-01-004-006-05"/>
    <n v="10"/>
    <s v="Materiales y suministros - Lámparas eléctricas de incandescencia o descarga; lámparas de arco, equipo para alumbrado eléctrico; sus partes y piezas"/>
    <s v="LUZ DE STROBER TIPO LICUADORA PARA VEHICULO DE IMAN"/>
    <n v="39111706"/>
    <s v="Selección abreviada subasta inversa (No disponible)"/>
    <n v="4"/>
    <n v="4"/>
    <n v="4"/>
    <n v="856800"/>
    <s v="UNIDAD"/>
    <m/>
  </r>
  <r>
    <x v="8"/>
    <s v="02-02-01-004-006-05"/>
    <n v="10"/>
    <s v="Materiales y suministros - Lámparas eléctricas de incandescencia o descarga; lámparas de arco, equipo para alumbrado eléctrico; sus partes y piezas"/>
    <s v="LUZ FRIA"/>
    <n v="39111610"/>
    <s v="Selección abreviada subasta inversa (No disponible)"/>
    <n v="6"/>
    <n v="6"/>
    <n v="2"/>
    <n v="600000"/>
    <s v="UNIDAD"/>
    <m/>
  </r>
  <r>
    <x v="8"/>
    <s v="02-02-01-003-006-09"/>
    <n v="10"/>
    <s v="Materiales y suministros - Otros productos plásticos"/>
    <s v="MANGUERA JET AIR STAR DE 40 PIES 12871501-4"/>
    <n v="40142000"/>
    <s v="Selección abreviada subasta inversa (No disponible)"/>
    <n v="4"/>
    <n v="4"/>
    <n v="1"/>
    <n v="9000000"/>
    <s v="UNIDAD"/>
    <m/>
  </r>
  <r>
    <x v="8"/>
    <s v="02-02-01-003-006-09"/>
    <n v="10"/>
    <s v="Materiales y suministros - Otros productos plásticos"/>
    <s v="MANGUERA OXIGENO P/N AHE 58088"/>
    <n v="40142000"/>
    <s v="Selección abreviada subasta inversa (No disponible)"/>
    <n v="3"/>
    <n v="3"/>
    <n v="8"/>
    <n v="3600000"/>
    <s v="UNIDAD"/>
    <m/>
  </r>
  <r>
    <x v="8"/>
    <s v="02-02-02-008-007-01-5"/>
    <n v="10"/>
    <s v="Adquisición de servicios - Servicios de mantenimiento y reparación de otra maquinaria y otro equipo"/>
    <s v="MANTENIMIENTO HIDROLAVADORA AME-0004"/>
    <n v="73152108"/>
    <s v="Selección abreviada menor cuantía"/>
    <n v="2"/>
    <n v="2"/>
    <n v="1"/>
    <n v="1589984"/>
    <s v="GLOBAL"/>
    <m/>
  </r>
  <r>
    <x v="8"/>
    <s v="02-02-02-008-007-01-5"/>
    <n v="10"/>
    <s v="Adquisición de servicios - Servicios de mantenimiento y reparación de otra maquinaria y otro equipo"/>
    <s v="MANTENIMIENTO HIDROLAVADORA AME-0073"/>
    <n v="73152108"/>
    <s v="Selección abreviada menor cuantía"/>
    <n v="2"/>
    <n v="2"/>
    <n v="1"/>
    <n v="1500000"/>
    <s v="GLOBAL"/>
    <m/>
  </r>
  <r>
    <x v="8"/>
    <s v="02-02-02-008-007-01-5"/>
    <n v="10"/>
    <s v="Adquisición de servicios - Servicios de mantenimiento y reparación de otra maquinaria y otro equipo"/>
    <s v="MANTENIMIENTO LEVANTABOMBAS AMD-0928"/>
    <n v="72154501"/>
    <s v="Selección abreviada menor cuantía"/>
    <n v="2"/>
    <n v="2"/>
    <n v="1"/>
    <n v="20000000"/>
    <s v="GLOBAL"/>
    <m/>
  </r>
  <r>
    <x v="8"/>
    <s v="02-02-02-008-007-01-5"/>
    <n v="10"/>
    <s v="Adquisición de servicios - Servicios de mantenimiento y reparación de otra maquinaria y otro equipo"/>
    <s v="MANTENIMIENTO LEVANTABOMBAS AMD-0964"/>
    <n v="72154501"/>
    <s v="Selección abreviada menor cuantía"/>
    <n v="2"/>
    <n v="2"/>
    <n v="1"/>
    <n v="50000000"/>
    <s v="GLOBAL"/>
    <m/>
  </r>
  <r>
    <x v="8"/>
    <s v="02-02-02-008-007-01-5"/>
    <n v="10"/>
    <s v="Adquisición de servicios - Servicios de mantenimiento y reparación de otra maquinaria y otro equipo"/>
    <s v="MANTENIMIENTO MONTACARGAS AMD 0605"/>
    <n v="78181500"/>
    <s v="Selección abreviada menor cuantía"/>
    <n v="2"/>
    <n v="2"/>
    <n v="1"/>
    <n v="45000000"/>
    <s v="GLOBAL"/>
    <m/>
  </r>
  <r>
    <x v="8"/>
    <s v="02-02-02-008-007-01-5"/>
    <n v="10"/>
    <s v="Adquisición de servicios - Servicios de mantenimiento y reparación de otra maquinaria y otro equipo"/>
    <s v="MANTENIMIENTO MONTACARGAS AME-0974"/>
    <n v="78181500"/>
    <s v="Selección abreviada menor cuantía"/>
    <n v="2"/>
    <n v="2"/>
    <n v="1"/>
    <n v="15000000"/>
    <s v="GLOBAL"/>
    <m/>
  </r>
  <r>
    <x v="8"/>
    <s v="02-02-02-008-007-01-5"/>
    <n v="10"/>
    <s v="Adquisición de servicios - Servicios de mantenimiento y reparación de otra maquinaria y otro equipo"/>
    <s v="MANTENIMIENTO MONTACARGAS DE 2,5 TON AMD-1025"/>
    <n v="78181500"/>
    <s v="Selección abreviada menor cuantía"/>
    <n v="2"/>
    <n v="2"/>
    <n v="1"/>
    <n v="45000000"/>
    <s v="GLOBAL"/>
    <m/>
  </r>
  <r>
    <x v="8"/>
    <s v="02-02-02-008-007-01-5"/>
    <n v="10"/>
    <s v="Adquisición de servicios - Servicios de mantenimiento y reparación de otra maquinaria y otro equipo"/>
    <s v="MANTENIMIENTO PROBADOR HIDRAULICO AMD-0430"/>
    <n v="81141504"/>
    <s v="Selección abreviada menor cuantía"/>
    <n v="2"/>
    <n v="2"/>
    <n v="1"/>
    <n v="10000000"/>
    <s v="GLOBAL"/>
    <m/>
  </r>
  <r>
    <x v="8"/>
    <s v="02-02-01-004-002"/>
    <n v="10"/>
    <s v="Materiales y suministros - Productos metálicos elaborados (excepto maquinaria y equipo)"/>
    <s v="MARTILLO DE BOLA"/>
    <n v="27111602"/>
    <s v="Selección abreviada subasta inversa (No disponible)"/>
    <n v="6"/>
    <n v="6"/>
    <n v="2"/>
    <n v="60000"/>
    <s v="UNIDAD"/>
    <m/>
  </r>
  <r>
    <x v="8"/>
    <s v="02-02-01-002-008"/>
    <n v="10"/>
    <s v="Materiales y suministros - Dotación (prendas de vestir y calzado)"/>
    <s v="MASCARA PARA SOLDAR FOTOSENSIBLE  PROFESIONAL."/>
    <n v="46181703"/>
    <s v="Selección abreviada subasta inversa (No disponible)"/>
    <n v="6"/>
    <n v="6"/>
    <n v="1"/>
    <n v="203000"/>
    <s v="UNIDAD"/>
    <m/>
  </r>
  <r>
    <x v="8"/>
    <s v="02-02-01-004-005-02"/>
    <n v="10"/>
    <s v="Materiales y suministros - Maquinaria de informática y sus partes, piezas y accesorios"/>
    <s v="MEMORIA PARA VDTS DE KFIR"/>
    <n v="32101622"/>
    <s v="Selección abreviada subasta inversa (No disponible)"/>
    <n v="6"/>
    <n v="6"/>
    <n v="6"/>
    <n v="3300000"/>
    <s v="UNIDAD"/>
    <m/>
  </r>
  <r>
    <x v="8"/>
    <s v="02-02-01-003-004-01"/>
    <n v="10"/>
    <s v="Materiales y suministros - Químicos orgánicos básicos"/>
    <s v="METIL ETIL CETONA / METIL ETIL KETONA - MEK"/>
    <n v="12191600"/>
    <s v="Selección abreviada subasta inversa (No disponible)"/>
    <n v="3"/>
    <n v="3"/>
    <n v="20"/>
    <n v="4000000"/>
    <s v="GALON"/>
    <m/>
  </r>
  <r>
    <x v="8"/>
    <s v="02-02-01-003-004-02"/>
    <n v="10"/>
    <s v="Materiales y suministros - Productos químicos inorgánicos básicos n. C. P."/>
    <s v="MEZCAL CO2 Y AR"/>
    <n v="12142100"/>
    <s v="Mínima cuantía"/>
    <n v="1"/>
    <n v="1"/>
    <n v="44"/>
    <n v="3078768"/>
    <s v="METRO CUBICO"/>
    <m/>
  </r>
  <r>
    <x v="8"/>
    <s v="02-02-01-004-002"/>
    <n v="10"/>
    <s v="Materiales y suministros - Productos metálicos elaborados (excepto maquinaria y equipo)"/>
    <s v="MICRO DE VELOCIDAD  PRS8"/>
    <n v="25173900"/>
    <s v="Selección abreviada subasta inversa (No disponible)"/>
    <n v="4"/>
    <n v="4"/>
    <n v="1"/>
    <n v="499800"/>
    <s v="UNIDAD"/>
    <m/>
  </r>
  <r>
    <x v="8"/>
    <s v="02-02-01-004-002"/>
    <n v="10"/>
    <s v="Materiales y suministros - Productos metálicos elaborados (excepto maquinaria y equipo)"/>
    <s v="MICRODESVASTADORES JUEGO"/>
    <n v="27111600"/>
    <s v="Selección abreviada subasta inversa (No disponible)"/>
    <n v="6"/>
    <n v="6"/>
    <n v="2"/>
    <n v="7179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MICROMETRO"/>
    <n v="41111601"/>
    <s v="Selección abreviada subasta inversa (No disponible)"/>
    <n v="6"/>
    <n v="6"/>
    <n v="1"/>
    <n v="546000"/>
    <s v="UNIDAD"/>
    <m/>
  </r>
  <r>
    <x v="8"/>
    <s v="02-02-01-003-004-02"/>
    <n v="10"/>
    <s v="Materiales y suministros - Productos químicos inorgánicos básicos n. C. P."/>
    <s v="MOLYKOTE 111"/>
    <n v="15121500"/>
    <s v="Selección abreviada subasta inversa (No disponible)"/>
    <n v="3"/>
    <n v="3"/>
    <n v="4"/>
    <n v="312000"/>
    <s v="UNIDAD"/>
    <m/>
  </r>
  <r>
    <x v="8"/>
    <s v="02-02-01-004-006-09"/>
    <n v="10"/>
    <s v="Materiales y suministros - Otro equipo eléctrico y sus partes y piezas"/>
    <s v="MOTOR DE ARRANQUE 1114975"/>
    <n v="25173902"/>
    <s v="Selección abreviada subasta inversa (No disponible)"/>
    <n v="4"/>
    <n v="4"/>
    <n v="1"/>
    <n v="1713000"/>
    <s v="UNIDAD"/>
    <m/>
  </r>
  <r>
    <x v="8"/>
    <s v="02-02-01-004-006-09"/>
    <n v="10"/>
    <s v="Materiales y suministros - Otro equipo eléctrico y sus partes y piezas"/>
    <s v="MOTOR DE ARRANQUE VEHICULO HARLAN 2316"/>
    <n v="25173902"/>
    <s v="Selección abreviada subasta inversa (No disponible)"/>
    <n v="4"/>
    <n v="4"/>
    <n v="1"/>
    <n v="714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MULTIMETRO DIGITAL"/>
    <n v="41113630"/>
    <s v="Selección abreviada subasta inversa (No disponible)"/>
    <n v="6"/>
    <n v="6"/>
    <n v="1"/>
    <n v="660337"/>
    <s v="UNIDAD"/>
    <m/>
  </r>
  <r>
    <x v="8"/>
    <s v="02-02-01-003-004-02"/>
    <n v="10"/>
    <s v="Materiales y suministros - Productos químicos inorgánicos básicos n. C. P."/>
    <s v="NITROGENO GASEOSO"/>
    <n v="12141903"/>
    <s v="Mínima cuantía"/>
    <n v="1"/>
    <n v="1"/>
    <n v="798"/>
    <n v="21218022"/>
    <s v="METRO CUBICO"/>
    <m/>
  </r>
  <r>
    <x v="8"/>
    <s v="02-02-01-003-004-02"/>
    <n v="10"/>
    <s v="Materiales y suministros - Productos químicos inorgánicos básicos n. C. P."/>
    <s v="NITROGENO ULTRA ALTA PUREZA"/>
    <n v="12141903"/>
    <s v="Mínima cuantía"/>
    <n v="1"/>
    <n v="1"/>
    <n v="58"/>
    <n v="3571350"/>
    <s v="METRO CUBICO"/>
    <m/>
  </r>
  <r>
    <x v="8"/>
    <s v="02-02-01-004-002"/>
    <n v="10"/>
    <s v="Materiales y suministros - Productos metálicos elaborados (excepto maquinaria y equipo)"/>
    <s v="NUCLEO DE SOLDADURA ESTAÑO RESINA X ROLLO"/>
    <n v="23271811"/>
    <s v="Selección abreviada subasta inversa (No disponible)"/>
    <n v="3"/>
    <n v="3"/>
    <n v="4"/>
    <n v="460000"/>
    <s v="UNIDAD"/>
    <m/>
  </r>
  <r>
    <x v="8"/>
    <s v="02-02-01-003-004-02"/>
    <n v="10"/>
    <s v="Materiales y suministros - Productos químicos inorgánicos básicos n. C. P."/>
    <s v="OXIGENO"/>
    <n v="12141904"/>
    <s v="Mínima cuantía"/>
    <n v="1"/>
    <n v="1"/>
    <n v="2385"/>
    <n v="66751380"/>
    <s v="METRO CUBICO"/>
    <m/>
  </r>
  <r>
    <x v="8"/>
    <s v="02-02-01-002-007"/>
    <n v="10"/>
    <s v="Materiales y suministros - Artículos textiles (excepto prendas de vestir)"/>
    <s v="PAÑO ABSORBENTE TELA OLEOFILICA X ROLLO"/>
    <n v="47131502"/>
    <s v="Selección abreviada subasta inversa (No disponible)"/>
    <n v="2"/>
    <n v="2"/>
    <n v="2"/>
    <n v="1100000"/>
    <s v="UNIDAD"/>
    <m/>
  </r>
  <r>
    <x v="8"/>
    <s v="02-02-01-003-002-01"/>
    <n v="10"/>
    <s v="Materiales y suministros - Pasta de papel, papel y cartón"/>
    <s v="PAÑO DE LIMPIEZA SECO X CAJA"/>
    <n v="47131500"/>
    <s v="Selección abreviada subasta inversa (No disponible)"/>
    <n v="2"/>
    <n v="2"/>
    <n v="15"/>
    <n v="135000"/>
    <s v="UNIDAD"/>
    <m/>
  </r>
  <r>
    <x v="8"/>
    <s v="02-02-01-003-002-01"/>
    <n v="10"/>
    <s v="Materiales y suministros - Pasta de papel, papel y cartón"/>
    <s v="PAÑO INDUSTRIALES DESECHABLES HUMEDOS X CAJA"/>
    <n v="47131500"/>
    <s v="Selección abreviada subasta inversa (No disponible)"/>
    <n v="2"/>
    <n v="2"/>
    <n v="4"/>
    <n v="480000"/>
    <s v="UNIDAD"/>
    <m/>
  </r>
  <r>
    <x v="8"/>
    <s v="02-02-01-003-002-01"/>
    <n v="10"/>
    <s v="Materiales y suministros - Pasta de papel, papel y cartón"/>
    <s v="PAPEL DE ARROZ X ROLLO"/>
    <n v="60121149"/>
    <s v="Selección abreviada subasta inversa (No disponible)"/>
    <n v="2"/>
    <n v="2"/>
    <n v="7"/>
    <n v="416500"/>
    <s v="UNIDAD"/>
    <m/>
  </r>
  <r>
    <x v="8"/>
    <s v="02-02-01-003-002-01"/>
    <n v="10"/>
    <s v="Materiales y suministros - Pasta de papel, papel y cartón"/>
    <s v="PAPEL KRAFT X ROLLO"/>
    <n v="60121124"/>
    <s v="Selección abreviada subasta inversa (No disponible)"/>
    <n v="3"/>
    <n v="3"/>
    <n v="4"/>
    <n v="480000"/>
    <s v="UNIDAD"/>
    <m/>
  </r>
  <r>
    <x v="8"/>
    <s v="02-02-01-003-002-01"/>
    <n v="10"/>
    <s v="Materiales y suministros - Pasta de papel, papel y cartón"/>
    <s v="PAPEL LIMPIADOR INDUSTRIAL X ROLLO"/>
    <s v="53131627"/>
    <s v="Selección abreviada subasta inversa (No disponible)"/>
    <n v="2"/>
    <n v="2"/>
    <n v="50"/>
    <n v="2785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10"/>
    <n v="15121520"/>
    <s v="Selección abreviada subasta inversa (No disponible)"/>
    <n v="3"/>
    <n v="3"/>
    <n v="2"/>
    <n v="21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100"/>
    <n v="15121520"/>
    <s v="Selección abreviada subasta inversa (No disponible)"/>
    <n v="3"/>
    <n v="3"/>
    <n v="2"/>
    <n v="21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30"/>
    <n v="15121520"/>
    <s v="Selección abreviada subasta inversa (No disponible)"/>
    <n v="3"/>
    <n v="3"/>
    <n v="2"/>
    <n v="21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5"/>
    <n v="15121520"/>
    <s v="Selección abreviada subasta inversa (No disponible)"/>
    <n v="3"/>
    <n v="3"/>
    <n v="2"/>
    <n v="21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9-0 "/>
    <n v="15121520"/>
    <s v="Selección abreviada subasta inversa (No disponible)"/>
    <n v="3"/>
    <n v="3"/>
    <n v="2"/>
    <n v="21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3-100"/>
    <n v="15121520"/>
    <s v="Selección abreviada subasta inversa (No disponible)"/>
    <n v="3"/>
    <n v="3"/>
    <n v="2"/>
    <n v="2100000"/>
    <s v="UNIDAD"/>
    <m/>
  </r>
  <r>
    <x v="8"/>
    <s v="02-02-01-003-005-04"/>
    <n v="10"/>
    <s v="Materiales y suministros - Productos químicos n. C. P."/>
    <s v="PELICULA DE CONVERSION ALODINE"/>
    <n v="47131821"/>
    <s v="Selección abreviada subasta inversa (No disponible)"/>
    <n v="3"/>
    <n v="3"/>
    <n v="10"/>
    <n v="250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NETRANTE LPS LST P/N 01916"/>
    <n v="15121806"/>
    <s v="Selección abreviada subasta inversa (No disponible)"/>
    <n v="3"/>
    <n v="3"/>
    <n v="8"/>
    <n v="640000"/>
    <s v="UNIDAD"/>
    <m/>
  </r>
  <r>
    <x v="8"/>
    <s v="02-02-01-004-002"/>
    <n v="10"/>
    <s v="Materiales y suministros - Productos metálicos elaborados (excepto maquinaria y equipo)"/>
    <s v="PERFIL CALIBRE .18"/>
    <n v="30102300"/>
    <s v="Selección abreviada subasta inversa (No disponible)"/>
    <n v="3"/>
    <n v="3"/>
    <n v="10"/>
    <n v="1450000"/>
    <s v="UNIDAD"/>
    <m/>
  </r>
  <r>
    <x v="8"/>
    <s v="02-02-01-004-006-04"/>
    <n v="10"/>
    <s v="Materiales y suministros - Acumuladores, pilas y baterías primarias y sus partes y piezas"/>
    <s v="PILA ALKALINAS 9V"/>
    <n v="26111702"/>
    <s v="Selección abreviada subasta inversa (No disponible)"/>
    <n v="3"/>
    <n v="3"/>
    <n v="5"/>
    <n v="29510"/>
    <s v="UNIDAD"/>
    <m/>
  </r>
  <r>
    <x v="8"/>
    <s v="02-02-01-004-006-04"/>
    <n v="10"/>
    <s v="Materiales y suministros - Acumuladores, pilas y baterías primarias y sus partes y piezas"/>
    <s v="PILA TIPO D ALKALINA "/>
    <n v="26111702"/>
    <s v="Selección abreviada subasta inversa (No disponible)"/>
    <n v="3"/>
    <n v="3"/>
    <n v="28"/>
    <n v="727328"/>
    <s v="UNIDAD"/>
    <m/>
  </r>
  <r>
    <x v="8"/>
    <s v="02-02-01-004-002"/>
    <n v="10"/>
    <s v="Materiales y suministros - Productos metálicos elaborados (excepto maquinaria y equipo)"/>
    <s v="PIN BOTADOR JUEGO"/>
    <n v="31163220"/>
    <s v="Selección abreviada subasta inversa (No disponible)"/>
    <n v="6"/>
    <n v="6"/>
    <n v="2"/>
    <n v="400000"/>
    <s v="UNIDAD"/>
    <m/>
  </r>
  <r>
    <x v="8"/>
    <s v="02-02-01-003-005-01"/>
    <n v="10"/>
    <s v="Materiales y suministros - Pinturas y barnices y productos relacionados; colores para la pintura artística; tintas"/>
    <s v="PINTURA GRIS MIL-C-83286"/>
    <n v="31211501"/>
    <s v="Selección abreviada subasta inversa (No disponible)"/>
    <n v="3"/>
    <n v="3"/>
    <n v="1"/>
    <n v="1500000"/>
    <s v="GALON"/>
    <m/>
  </r>
  <r>
    <x v="8"/>
    <s v="02-02-01-003-005-01"/>
    <n v="10"/>
    <s v="Materiales y suministros - Pinturas y barnices y productos relacionados; colores para la pintura artística; tintas"/>
    <s v="PINTURA NEGRA MIL-C-83286"/>
    <n v="31211501"/>
    <s v="Selección abreviada subasta inversa (No disponible)"/>
    <n v="3"/>
    <n v="3"/>
    <n v="1"/>
    <n v="1500000"/>
    <s v="GALON"/>
    <m/>
  </r>
  <r>
    <x v="8"/>
    <s v="02-02-01-003-005-01"/>
    <n v="10"/>
    <s v="Materiales y suministros - Pinturas y barnices y productos relacionados; colores para la pintura artística; tintas"/>
    <s v="PINTURA PINTURA POLIURETANO AMARILLO PURO"/>
    <n v="31211510"/>
    <s v="Selección abreviada subasta inversa (No disponible)"/>
    <n v="3"/>
    <n v="3"/>
    <n v="2"/>
    <n v="1800000"/>
    <s v="GALON"/>
    <m/>
  </r>
  <r>
    <x v="8"/>
    <s v="02-02-01-003-005-01"/>
    <n v="10"/>
    <s v="Materiales y suministros - Pinturas y barnices y productos relacionados; colores para la pintura artística; tintas"/>
    <s v="PINTURA POLIURETANO AZUL PURO"/>
    <n v="31211510"/>
    <s v="Selección abreviada subasta inversa (No disponible)"/>
    <n v="3"/>
    <n v="3"/>
    <n v="1"/>
    <n v="950000"/>
    <s v="GALON"/>
    <m/>
  </r>
  <r>
    <x v="8"/>
    <s v="02-02-01-003-005-01"/>
    <n v="10"/>
    <s v="Materiales y suministros - Pinturas y barnices y productos relacionados; colores para la pintura artística; tintas"/>
    <s v="PINTURA POLIURETANO BLANCO PURO"/>
    <n v="31211510"/>
    <s v="Selección abreviada subasta inversa (No disponible)"/>
    <n v="3"/>
    <n v="3"/>
    <n v="3"/>
    <n v="2100000"/>
    <s v="GALON"/>
    <m/>
  </r>
  <r>
    <x v="8"/>
    <s v="02-02-01-003-005-01"/>
    <n v="10"/>
    <s v="Materiales y suministros - Pinturas y barnices y productos relacionados; colores para la pintura artística; tintas"/>
    <s v="PINTURA POLIURETANO COLOR GRIS"/>
    <n v="31211510"/>
    <s v="Selección abreviada subasta inversa (No disponible)"/>
    <n v="3"/>
    <n v="3"/>
    <n v="2"/>
    <n v="2400000"/>
    <s v="GALON"/>
    <m/>
  </r>
  <r>
    <x v="8"/>
    <s v="02-02-01-003-005-01"/>
    <n v="10"/>
    <s v="Materiales y suministros - Pinturas y barnices y productos relacionados; colores para la pintura artística; tintas"/>
    <s v="PINTURA POLIURETANO COLOR GRIS CLARO"/>
    <n v="31211510"/>
    <s v="Selección abreviada subasta inversa (No disponible)"/>
    <n v="3"/>
    <n v="3"/>
    <n v="2"/>
    <n v="3200000"/>
    <s v="GALON"/>
    <m/>
  </r>
  <r>
    <x v="8"/>
    <s v="02-02-01-003-005-01"/>
    <n v="10"/>
    <s v="Materiales y suministros - Pinturas y barnices y productos relacionados; colores para la pintura artística; tintas"/>
    <s v="PINTURA POLIURETANO COLOR GRIS OSCURO "/>
    <n v="31211510"/>
    <s v="Selección abreviada subasta inversa (No disponible)"/>
    <n v="3"/>
    <n v="3"/>
    <n v="2"/>
    <n v="2400000"/>
    <s v="GALON"/>
    <m/>
  </r>
  <r>
    <x v="8"/>
    <s v="02-02-01-003-005-01"/>
    <n v="10"/>
    <s v="Materiales y suministros - Pinturas y barnices y productos relacionados; colores para la pintura artística; tintas"/>
    <s v="PINTURA POLIURETANO NEGRO BRILLANTE"/>
    <n v="31211510"/>
    <s v="Selección abreviada subasta inversa (No disponible)"/>
    <n v="3"/>
    <n v="3"/>
    <n v="2"/>
    <n v="1360000"/>
    <s v="GALON"/>
    <m/>
  </r>
  <r>
    <x v="8"/>
    <s v="02-02-01-003-005-01"/>
    <n v="10"/>
    <s v="Materiales y suministros - Pinturas y barnices y productos relacionados; colores para la pintura artística; tintas"/>
    <s v="PINTURA POLIURETANO NEGRO MATE"/>
    <n v="31211510"/>
    <s v="Selección abreviada subasta inversa (No disponible)"/>
    <n v="3"/>
    <n v="3"/>
    <n v="2"/>
    <n v="1900000"/>
    <s v="GALON"/>
    <m/>
  </r>
  <r>
    <x v="8"/>
    <s v="02-02-01-003-005-01"/>
    <n v="10"/>
    <s v="Materiales y suministros - Pinturas y barnices y productos relacionados; colores para la pintura artística; tintas"/>
    <s v="PINTURA POLIURETANO ROJO LIMPIO"/>
    <n v="31211510"/>
    <s v="Selección abreviada subasta inversa (No disponible)"/>
    <n v="3"/>
    <n v="3"/>
    <n v="2"/>
    <n v="1700000"/>
    <s v="GALON"/>
    <m/>
  </r>
  <r>
    <x v="8"/>
    <s v="02-02-01-003-005-01"/>
    <n v="10"/>
    <s v="Materiales y suministros - Pinturas y barnices y productos relacionados; colores para la pintura artística; tintas"/>
    <s v="PINTURA POLIURETANO VERDE AFTALO (ENTONADOR)"/>
    <n v="31211510"/>
    <s v="Selección abreviada subasta inversa (No disponible)"/>
    <n v="3"/>
    <n v="3"/>
    <n v="1"/>
    <n v="850000"/>
    <s v="GALON"/>
    <m/>
  </r>
  <r>
    <x v="8"/>
    <s v="02-02-01-003-006-03"/>
    <n v="10"/>
    <s v="Materiales y suministros - Semimanufacturas de plástico"/>
    <s v="PIPETA DE TRANSFERENCIA X CAJA"/>
    <n v="24121503"/>
    <s v="Selección abreviada subasta inversa (No disponible)"/>
    <n v="3"/>
    <n v="3"/>
    <n v="2"/>
    <n v="1128000"/>
    <s v="UNIDAD"/>
    <m/>
  </r>
  <r>
    <x v="8"/>
    <s v="02-02-01-004-003-09"/>
    <n v="10"/>
    <s v="Materiales y suministros - Otras máquinas para usos generales y sus partes y piezas"/>
    <s v="PISTOLA DE INYECCIÓN DE SELLANTE DE ALTA PRESIÓN"/>
    <n v="27112719"/>
    <s v="Selección abreviada subasta inversa (No disponible)"/>
    <n v="6"/>
    <n v="6"/>
    <n v="1"/>
    <n v="550000"/>
    <s v="UNIDAD"/>
    <m/>
  </r>
  <r>
    <x v="8"/>
    <s v="02-02-01-003-004-07"/>
    <n v="10"/>
    <s v="Materiales y suministros - Plásticos en formas primarias"/>
    <s v="PLACA RADIOGRAFICA TAMAÑO 14&quot; X 17&quot; X CAJA"/>
    <n v="26142303"/>
    <s v="Selección abreviada subasta inversa (No disponible)"/>
    <n v="3"/>
    <n v="3"/>
    <n v="2"/>
    <n v="2200000"/>
    <s v="UNIDAD"/>
    <m/>
  </r>
  <r>
    <x v="8"/>
    <s v="02-02-01-003-004-07"/>
    <n v="10"/>
    <s v="Materiales y suministros - Plásticos en formas primarias"/>
    <s v="PLACA RADIOGRAFICA TAMAÑO 7&quot; X 17&quot; X CAJA"/>
    <n v="26142303"/>
    <s v="Selección abreviada subasta inversa (No disponible)"/>
    <n v="3"/>
    <n v="3"/>
    <n v="2"/>
    <n v="2200000"/>
    <s v="UNIDAD"/>
    <m/>
  </r>
  <r>
    <x v="8"/>
    <s v="02-02-01-003-006-03"/>
    <n v="10"/>
    <s v="Materiales y suministros - Semimanufacturas de plástico"/>
    <s v="PLASTICO BURBUJA"/>
    <n v="31261601"/>
    <s v="Selección abreviada subasta inversa (No disponible)"/>
    <n v="3"/>
    <n v="3"/>
    <n v="15"/>
    <n v="1125000"/>
    <s v="UNIDAD"/>
    <m/>
  </r>
  <r>
    <x v="8"/>
    <s v="02-02-01-003-006-03"/>
    <n v="10"/>
    <s v="Materiales y suministros - Semimanufacturas de plástico"/>
    <s v="PLASTICO POLIETILENO STRETCH "/>
    <n v="31261601"/>
    <s v="Selección abreviada subasta inversa (No disponible)"/>
    <n v="3"/>
    <n v="3"/>
    <n v="20"/>
    <n v="2280000"/>
    <s v="UNIDAD"/>
    <m/>
  </r>
  <r>
    <x v="8"/>
    <s v="02-02-01-003-006-03"/>
    <n v="10"/>
    <s v="Materiales y suministros - Semimanufacturas de plástico"/>
    <s v="PLASTICO POLIETILENO STRETCH "/>
    <n v="31261601"/>
    <s v="Selección abreviada subasta inversa (No disponible)"/>
    <n v="3"/>
    <n v="3"/>
    <n v="50"/>
    <n v="1860000"/>
    <s v="UNIDAD"/>
    <m/>
  </r>
  <r>
    <x v="8"/>
    <s v="02-02-01-003-006-03"/>
    <n v="10"/>
    <s v="Materiales y suministros - Semimanufacturas de plástico"/>
    <s v="PLASTICO POLIETILENO STRETCH 0"/>
    <n v="31261601"/>
    <s v="Selección abreviada subasta inversa (No disponible)"/>
    <n v="3"/>
    <n v="3"/>
    <n v="20"/>
    <n v="1992000"/>
    <s v="UNIDAD"/>
    <m/>
  </r>
  <r>
    <x v="8"/>
    <s v="02-02-01-004-001"/>
    <n v="10"/>
    <s v="Materiales y suministros - Metales básicos"/>
    <s v="PLATINA 1&quot; X 3/16&quot;"/>
    <n v="31231402"/>
    <s v="Selección abreviada subasta inversa (No disponible)"/>
    <n v="3"/>
    <n v="3"/>
    <n v="10"/>
    <n v="550000"/>
    <s v="UNIDAD"/>
    <m/>
  </r>
  <r>
    <x v="8"/>
    <s v="02-02-01-004-001"/>
    <n v="10"/>
    <s v="Materiales y suministros - Metales básicos"/>
    <s v="PLATINA 1/2&quot; X 3/16&quot;"/>
    <n v="31231402"/>
    <s v="Selección abreviada subasta inversa (No disponible)"/>
    <n v="3"/>
    <n v="3"/>
    <n v="10"/>
    <n v="450000"/>
    <s v="UNIDAD"/>
    <m/>
  </r>
  <r>
    <x v="8"/>
    <s v="02-02-01-004-001"/>
    <n v="10"/>
    <s v="Materiales y suministros - Metales básicos"/>
    <s v="PLATINA Y GUAYA ACELERACION PARA VEHICULO TORO"/>
    <n v="31152200"/>
    <s v="Selección abreviada subasta inversa (No disponible)"/>
    <n v="4"/>
    <n v="4"/>
    <n v="1"/>
    <n v="952000"/>
    <s v="UNIDAD"/>
    <m/>
  </r>
  <r>
    <x v="8"/>
    <s v="02-02-01-003-005-05"/>
    <n v="10"/>
    <s v="Materiales y suministros - Fibras textiles manufacturadas"/>
    <s v="POLIESTER ALUMINIO GRANO FINO"/>
    <n v="31211500"/>
    <s v="Selección abreviada subasta inversa (No disponible)"/>
    <n v="3"/>
    <n v="3"/>
    <n v="2"/>
    <n v="300000"/>
    <s v="UNIDAD"/>
    <m/>
  </r>
  <r>
    <x v="8"/>
    <s v="02-02-01-003-005-05"/>
    <n v="10"/>
    <s v="Materiales y suministros - Fibras textiles manufacturadas"/>
    <s v="POLIESTER ALUMINIO GRANO GRUESO"/>
    <n v="31211500"/>
    <s v="Selección abreviada subasta inversa (No disponible)"/>
    <n v="3"/>
    <n v="3"/>
    <n v="2"/>
    <n v="300000"/>
    <s v="UNIDAD"/>
    <m/>
  </r>
  <r>
    <x v="8"/>
    <s v="02-02-01-004-002"/>
    <n v="10"/>
    <s v="Materiales y suministros - Productos metálicos elaborados (excepto maquinaria y equipo)"/>
    <s v="POMADA PARA SOLDAR"/>
    <n v="23271811"/>
    <s v="Selección abreviada subasta inversa (No disponible)"/>
    <n v="3"/>
    <n v="3"/>
    <n v="20"/>
    <n v="180000"/>
    <s v="UNIDAD"/>
    <m/>
  </r>
  <r>
    <x v="8"/>
    <s v="02-02-01-003-005-04"/>
    <n v="10"/>
    <s v="Materiales y suministros - Productos químicos n. C. P."/>
    <s v="PRIMER FOSFATO DE ZINC"/>
    <n v="26142303"/>
    <s v="Selección abreviada subasta inversa (No disponible)"/>
    <n v="3"/>
    <n v="3"/>
    <n v="30"/>
    <n v="2250000"/>
    <s v="UNIDAD"/>
    <m/>
  </r>
  <r>
    <x v="8"/>
    <s v="02-02-01-003-005-04"/>
    <n v="10"/>
    <s v="Materiales y suministros - Productos químicos n. C. P."/>
    <s v="PRIMER PARA SUPERFICIES DE ACERO MIL-PRF-26915D"/>
    <n v="46191503"/>
    <s v="Selección abreviada subasta inversa (No disponible)"/>
    <n v="3"/>
    <n v="3"/>
    <n v="2"/>
    <n v="94000"/>
    <s v="GALON"/>
    <m/>
  </r>
  <r>
    <x v="8"/>
    <s v="02-02-01-003-005-04"/>
    <n v="10"/>
    <s v="Materiales y suministros - Productos químicos n. C. P."/>
    <s v="PRIMER PARA SUPERFICIES DE ALUMINIO Y MAGNESIO MIL-P-23377 TIPO I CLAS"/>
    <n v="46191503"/>
    <s v="Selección abreviada subasta inversa (No disponible)"/>
    <n v="3"/>
    <n v="3"/>
    <n v="4"/>
    <n v="5200000"/>
    <s v="GALON"/>
    <m/>
  </r>
  <r>
    <x v="8"/>
    <s v="02-02-01-004-004-02"/>
    <n v="10"/>
    <s v="Materiales y suministros - Máquinas herramientas y sus partes, piezas y accesorios"/>
    <s v="PULIDORA DE DISCO"/>
    <n v="23101510"/>
    <s v="Selección abreviada subasta inversa (No disponible)"/>
    <n v="6"/>
    <n v="6"/>
    <n v="1"/>
    <n v="1173000"/>
    <s v="UNIDAD"/>
    <m/>
  </r>
  <r>
    <x v="8"/>
    <s v="02-02-01-004-004-02"/>
    <n v="10"/>
    <s v="Materiales y suministros - Máquinas herramientas y sus partes, piezas y accesorios"/>
    <s v="PULIDORA DE ESTOPA"/>
    <n v="23101510"/>
    <s v="Selección abreviada subasta inversa (No disponible)"/>
    <n v="6"/>
    <n v="6"/>
    <n v="1"/>
    <n v="758000"/>
    <s v="UNIDAD"/>
    <m/>
  </r>
  <r>
    <x v="8"/>
    <s v="02-02-01-004-006-01"/>
    <n v="10"/>
    <s v="Materiales y suministros - Motores, generadores y transformadores eléctricos y sus partes y piezas"/>
    <s v="RECTIFICADOR  DE PIEZA"/>
    <n v="32121701"/>
    <s v="Selección abreviada subasta inversa (No disponible)"/>
    <n v="6"/>
    <n v="6"/>
    <n v="1"/>
    <n v="825000"/>
    <s v="UNIDAD"/>
    <m/>
  </r>
  <r>
    <x v="8"/>
    <s v="02-02-01-003-005-04"/>
    <n v="10"/>
    <s v="Materiales y suministros - Productos químicos n. C. P."/>
    <s v="RECUBRIMIENTO DE CONVERSION 5700"/>
    <n v="47131821"/>
    <s v="Selección abreviada subasta inversa (No disponible)"/>
    <n v="3"/>
    <n v="3"/>
    <n v="6"/>
    <n v="1191600"/>
    <s v="UNIDAD"/>
    <m/>
  </r>
  <r>
    <x v="8"/>
    <s v="02-02-01-003-005-04"/>
    <n v="10"/>
    <s v="Materiales y suministros - Productos químicos n. C. P."/>
    <s v="RECUBRIMIENTO PARA RADOMES Y MATERIAL COMPUESTO BMS 10-21 TIPO II/ AMS-C-83231"/>
    <n v="46191503"/>
    <s v="Selección abreviada subasta inversa (No disponible)"/>
    <n v="3"/>
    <n v="3"/>
    <n v="1"/>
    <n v="750000"/>
    <s v="UNIDAD"/>
    <m/>
  </r>
  <r>
    <x v="8"/>
    <s v="02-02-01-004-003-02"/>
    <n v="10"/>
    <s v="Materiales y suministros - Bombas, compresores, motores de fuerza hidráulica y motores de potencia neumática y válvulas y sus partes y piezas"/>
    <s v="REGULADOR DE ALTA PRESION NITROGENO"/>
    <n v="27131603"/>
    <s v="Selección abreviada subasta inversa (No disponible)"/>
    <n v="6"/>
    <n v="6"/>
    <n v="1"/>
    <n v="700000"/>
    <s v="UNIDAD"/>
    <m/>
  </r>
  <r>
    <x v="8"/>
    <s v="02-02-01-004-006-02"/>
    <n v="10"/>
    <s v="Materiales y suministros - Aparatos de control eléctrico y distribución de electricidad y sus partes y piezas"/>
    <s v="REGULADOR DE VOLTAJE ALTERNADOR 1116392"/>
    <n v="39121635"/>
    <s v="Selección abreviada subasta inversa (No disponible)"/>
    <n v="4"/>
    <n v="4"/>
    <n v="10"/>
    <n v="1142400"/>
    <s v="UNIDAD"/>
    <m/>
  </r>
  <r>
    <x v="8"/>
    <s v="02-01-01-004-006-02"/>
    <n v="10"/>
    <s v="Activos fijos - Aparatos de control eléctrico y distribución de electricidad y sus partes y piezas"/>
    <s v="REGULADOR DE VOLTAJE PARA TARJETAS PC PARA PLANTAS HOBART"/>
    <n v="39121635"/>
    <s v="Selección abreviada subasta inversa (No disponible)"/>
    <n v="4"/>
    <n v="4"/>
    <n v="1"/>
    <n v="7735000"/>
    <s v="UNIDAD"/>
    <m/>
  </r>
  <r>
    <x v="8"/>
    <s v="02-02-01-004-007-01"/>
    <n v="10"/>
    <s v="Materiales y suministros - Válvulas y tubos electrónicos; componentes electrónicos; sus partes y piezas"/>
    <s v="RELEVO / RELAY 12VDC 16DA-4004A-10 "/>
    <n v="39122300"/>
    <s v="Selección abreviada subasta inversa (No disponible)"/>
    <n v="4"/>
    <n v="4"/>
    <n v="2"/>
    <n v="399200"/>
    <s v="UNIDAD"/>
    <m/>
  </r>
  <r>
    <x v="8"/>
    <s v="02-02-01-004-007-01"/>
    <n v="10"/>
    <s v="Materiales y suministros - Válvulas y tubos electrónicos; componentes electrónicos; sus partes y piezas"/>
    <s v="RELEVO / RELAY 24VDC 16DA-4004A-3 "/>
    <n v="39122300"/>
    <s v="Selección abreviada subasta inversa (No disponible)"/>
    <n v="4"/>
    <n v="4"/>
    <n v="2"/>
    <n v="399200"/>
    <s v="UNIDAD"/>
    <m/>
  </r>
  <r>
    <x v="8"/>
    <s v="02-02-01-003-005-05"/>
    <n v="10"/>
    <s v="Materiales y suministros - Fibras textiles manufacturadas"/>
    <s v="RELLENADOR POLIESTER ULTRALIGERO 211SM"/>
    <n v="24141604"/>
    <s v="Selección abreviada subasta inversa (No disponible)"/>
    <n v="3"/>
    <n v="3"/>
    <n v="1"/>
    <n v="101000"/>
    <s v="GALON"/>
    <m/>
  </r>
  <r>
    <x v="8"/>
    <s v="02-02-01-004-004-02"/>
    <n v="10"/>
    <s v="Materiales y suministros - Máquinas herramientas y sus partes, piezas y accesorios"/>
    <s v="REMACHADORA MANUAL"/>
    <n v="27113300"/>
    <s v="Selección abreviada subasta inversa (No disponible)"/>
    <n v="6"/>
    <n v="6"/>
    <n v="2"/>
    <n v="192000"/>
    <s v="UNIDAD"/>
    <m/>
  </r>
  <r>
    <x v="8"/>
    <s v="02-02-01-004-004-02"/>
    <n v="10"/>
    <s v="Materiales y suministros - Máquinas herramientas y sus partes, piezas y accesorios"/>
    <s v="REMACHADORA NEUMATICA"/>
    <n v="27112409"/>
    <s v="Selección abreviada subasta inversa (No disponible)"/>
    <n v="6"/>
    <n v="6"/>
    <n v="1"/>
    <n v="1200000"/>
    <s v="UNIDAD"/>
    <m/>
  </r>
  <r>
    <x v="8"/>
    <s v="02-02-01-004-002"/>
    <n v="10"/>
    <s v="Materiales y suministros - Productos metálicos elaborados (excepto maquinaria y equipo)"/>
    <s v="REMACHE CHERRY MAX CABEZA AVELLANADA CR3242-4-2 X PAQUETE"/>
    <n v="31162200"/>
    <s v="Selección abreviada subasta inversa (No disponible)"/>
    <n v="3"/>
    <n v="3"/>
    <n v="3"/>
    <n v="840000"/>
    <s v="UNIDAD"/>
    <m/>
  </r>
  <r>
    <x v="8"/>
    <s v="02-02-01-004-002"/>
    <n v="10"/>
    <s v="Materiales y suministros - Productos metálicos elaborados (excepto maquinaria y equipo)"/>
    <s v="REMACHE CHERRY MAX CABEZA AVELLANADA CR3242-4-3 X PAQUETE"/>
    <n v="31162200"/>
    <s v="Selección abreviada subasta inversa (No disponible)"/>
    <n v="3"/>
    <n v="3"/>
    <n v="3"/>
    <n v="840000"/>
    <s v="UNIDAD"/>
    <m/>
  </r>
  <r>
    <x v="8"/>
    <s v="02-02-01-004-002"/>
    <n v="10"/>
    <s v="Materiales y suministros - Productos metálicos elaborados (excepto maquinaria y equipo)"/>
    <s v="REMACHE CHERRY MAX CABEZA AVELLANADA CR3242-4-4 X PAQUETE"/>
    <n v="31162200"/>
    <s v="Selección abreviada subasta inversa (No disponible)"/>
    <n v="3"/>
    <n v="3"/>
    <n v="3"/>
    <n v="840000"/>
    <s v="UNIDAD"/>
    <m/>
  </r>
  <r>
    <x v="8"/>
    <s v="02-02-01-004-002"/>
    <n v="10"/>
    <s v="Materiales y suministros - Productos metálicos elaborados (excepto maquinaria y equipo)"/>
    <s v="REMACHE CHERRY MAX CABEZA AVELLANADA CR3242-4-5 X PAQUETE"/>
    <n v="31162200"/>
    <s v="Selección abreviada subasta inversa (No disponible)"/>
    <n v="3"/>
    <n v="3"/>
    <n v="3"/>
    <n v="840000"/>
    <s v="UNIDAD"/>
    <m/>
  </r>
  <r>
    <x v="8"/>
    <s v="02-02-01-004-002"/>
    <n v="10"/>
    <s v="Materiales y suministros - Productos metálicos elaborados (excepto maquinaria y equipo)"/>
    <s v="REMACHE CHERRY MAX CABEZA AVELLANADA CR3242-5-4 X PAQUETE"/>
    <n v="31162200"/>
    <s v="Selección abreviada subasta inversa (No disponible)"/>
    <n v="3"/>
    <n v="3"/>
    <n v="3"/>
    <n v="840000"/>
    <s v="UNIDAD"/>
    <m/>
  </r>
  <r>
    <x v="8"/>
    <s v="02-02-01-004-002"/>
    <n v="10"/>
    <s v="Materiales y suministros - Productos metálicos elaborados (excepto maquinaria y equipo)"/>
    <s v="REMACHE CHERRY MAX CABEZA AVELLANADA CR3242-5-6 X PAQUETE"/>
    <n v="31162200"/>
    <s v="Selección abreviada subasta inversa (No disponible)"/>
    <n v="3"/>
    <n v="3"/>
    <n v="3"/>
    <n v="840000"/>
    <s v="UNIDAD"/>
    <m/>
  </r>
  <r>
    <x v="8"/>
    <s v="02-02-01-004-002"/>
    <n v="10"/>
    <s v="Materiales y suministros - Productos metálicos elaborados (excepto maquinaria y equipo)"/>
    <s v="REMACHE CHERRY MAX CABEZA AVELLANADA, NOMINAL CR3212-4-2 X PAQUETE"/>
    <n v="31162200"/>
    <s v="Selección abreviada subasta inversa (No disponible)"/>
    <n v="3"/>
    <n v="3"/>
    <n v="3"/>
    <n v="1080000"/>
    <s v="UNIDAD"/>
    <m/>
  </r>
  <r>
    <x v="8"/>
    <s v="02-02-01-004-002"/>
    <n v="10"/>
    <s v="Materiales y suministros - Productos metálicos elaborados (excepto maquinaria y equipo)"/>
    <s v="REMACHE CHERRY MAX CABEZA AVELLANADA, NOMINAL CR3212-4-3 X PAQUETE"/>
    <n v="31162200"/>
    <s v="Selección abreviada subasta inversa (No disponible)"/>
    <n v="3"/>
    <n v="3"/>
    <n v="3"/>
    <n v="1080000"/>
    <s v="UNIDAD"/>
    <m/>
  </r>
  <r>
    <x v="8"/>
    <s v="02-02-01-004-002"/>
    <n v="10"/>
    <s v="Materiales y suministros - Productos metálicos elaborados (excepto maquinaria y equipo)"/>
    <s v="REMACHE CHERRY MAX CABEZA AVELLANADA, NOMINAL CR3212-4-4 X PAQUETE"/>
    <n v="31162200"/>
    <s v="Selección abreviada subasta inversa (No disponible)"/>
    <n v="3"/>
    <n v="3"/>
    <n v="2"/>
    <n v="720000"/>
    <s v="UNIDAD"/>
    <m/>
  </r>
  <r>
    <x v="8"/>
    <s v="02-02-01-004-002"/>
    <n v="10"/>
    <s v="Materiales y suministros - Productos metálicos elaborados (excepto maquinaria y equipo)"/>
    <s v="REMACHE CHERRY MAX CABEZA AVELLANADA, NOMINAL CR3212-4-5 X PAQUETE"/>
    <n v="31162200"/>
    <s v="Selección abreviada subasta inversa (No disponible)"/>
    <n v="3"/>
    <n v="3"/>
    <n v="2"/>
    <n v="720000"/>
    <s v="UNIDAD"/>
    <m/>
  </r>
  <r>
    <x v="8"/>
    <s v="02-02-01-004-002"/>
    <n v="10"/>
    <s v="Materiales y suministros - Productos metálicos elaborados (excepto maquinaria y equipo)"/>
    <s v="REMACHE CHERRY MAX CABEZA AVELLANADA, NOMINAL CR3212-4-5 X PAQUETE"/>
    <n v="31162200"/>
    <s v="Selección abreviada subasta inversa (No disponible)"/>
    <n v="3"/>
    <n v="3"/>
    <n v="2"/>
    <n v="720000"/>
    <s v="UNIDAD"/>
    <m/>
  </r>
  <r>
    <x v="8"/>
    <s v="02-02-01-004-002"/>
    <n v="10"/>
    <s v="Materiales y suministros - Productos metálicos elaborados (excepto maquinaria y equipo)"/>
    <s v="REMACHE CHERRY MAX CABEZA AVELLANADA, NOMINAL CR3212-5-2 X PAQUETE"/>
    <n v="31162200"/>
    <s v="Selección abreviada subasta inversa (No disponible)"/>
    <n v="3"/>
    <n v="3"/>
    <n v="2"/>
    <n v="720000"/>
    <s v="UNIDAD"/>
    <m/>
  </r>
  <r>
    <x v="8"/>
    <s v="02-02-01-004-002"/>
    <n v="10"/>
    <s v="Materiales y suministros - Productos metálicos elaborados (excepto maquinaria y equipo)"/>
    <s v="REMACHE CHERRY MAX CABEZA UNIVERSAL X PAQUETE"/>
    <n v="31162200"/>
    <s v="Selección abreviada subasta inversa (No disponible)"/>
    <n v="3"/>
    <n v="3"/>
    <n v="2"/>
    <n v="640000"/>
    <s v="UNIDAD"/>
    <m/>
  </r>
  <r>
    <x v="8"/>
    <s v="02-02-01-004-002"/>
    <n v="10"/>
    <s v="Materiales y suministros - Productos metálicos elaborados (excepto maquinaria y equipo)"/>
    <s v="REMACHE CHERRY MAX CABEZA UNIVERSAL CR3243-4-10 X PAQUETE"/>
    <n v="31162200"/>
    <s v="Selección abreviada subasta inversa (No disponible)"/>
    <n v="3"/>
    <n v="3"/>
    <n v="2"/>
    <n v="640000"/>
    <s v="UNIDAD"/>
    <m/>
  </r>
  <r>
    <x v="8"/>
    <s v="02-02-01-004-002"/>
    <n v="10"/>
    <s v="Materiales y suministros - Productos metálicos elaborados (excepto maquinaria y equipo)"/>
    <s v="REMACHE CHERRY MAX CABEZA UNIVERSAL CR3243-4-2 X PAQUETE"/>
    <n v="31162200"/>
    <s v="Selección abreviada subasta inversa (No disponible)"/>
    <n v="3"/>
    <n v="3"/>
    <n v="5"/>
    <n v="1600000"/>
    <s v="UNIDAD"/>
    <m/>
  </r>
  <r>
    <x v="8"/>
    <s v="02-02-01-004-002"/>
    <n v="10"/>
    <s v="Materiales y suministros - Productos metálicos elaborados (excepto maquinaria y equipo)"/>
    <s v="REMACHE CHERRY MAX CABEZA UNIVERSAL CR3243-4-3 X PAQUETE"/>
    <n v="31162200"/>
    <s v="Selección abreviada subasta inversa (No disponible)"/>
    <n v="3"/>
    <n v="3"/>
    <n v="4"/>
    <n v="1280000"/>
    <s v="UNIDAD"/>
    <m/>
  </r>
  <r>
    <x v="8"/>
    <s v="02-02-01-004-002"/>
    <n v="10"/>
    <s v="Materiales y suministros - Productos metálicos elaborados (excepto maquinaria y equipo)"/>
    <s v="REMACHE CHERRY MAX CABEZA UNIVERSAL CR3243-4-4 X PAQUETE"/>
    <n v="31162200"/>
    <s v="Selección abreviada subasta inversa (No disponible)"/>
    <n v="3"/>
    <n v="3"/>
    <n v="2"/>
    <n v="640000"/>
    <s v="UNIDAD"/>
    <m/>
  </r>
  <r>
    <x v="8"/>
    <s v="02-02-01-004-002"/>
    <n v="10"/>
    <s v="Materiales y suministros - Productos metálicos elaborados (excepto maquinaria y equipo)"/>
    <s v="REMACHE CHERRY MAX CABEZA UNIVERSAL CR3243-4-5 X PAQUETE"/>
    <n v="31162200"/>
    <s v="Selección abreviada subasta inversa (No disponible)"/>
    <n v="3"/>
    <n v="3"/>
    <n v="2"/>
    <n v="640000"/>
    <s v="UNIDAD"/>
    <m/>
  </r>
  <r>
    <x v="8"/>
    <s v="02-02-01-004-002"/>
    <n v="10"/>
    <s v="Materiales y suministros - Productos metálicos elaborados (excepto maquinaria y equipo)"/>
    <s v="REMACHE CHERRY MAX CABEZA UNIVERSAL CR3243-4-6 X PAQUETE"/>
    <n v="31162200"/>
    <s v="Selección abreviada subasta inversa (No disponible)"/>
    <n v="3"/>
    <n v="3"/>
    <n v="2"/>
    <n v="640000"/>
    <s v="UNIDAD"/>
    <m/>
  </r>
  <r>
    <x v="8"/>
    <s v="02-02-01-004-002"/>
    <n v="10"/>
    <s v="Materiales y suministros - Productos metálicos elaborados (excepto maquinaria y equipo)"/>
    <s v="REMACHE CHERRY MAX CABEZA UNIVERSAL CR3243-4-6 X PAQUETE"/>
    <n v="31162200"/>
    <s v="Selección abreviada subasta inversa (No disponible)"/>
    <n v="3"/>
    <n v="3"/>
    <n v="2"/>
    <n v="640000"/>
    <s v="UNIDAD"/>
    <m/>
  </r>
  <r>
    <x v="8"/>
    <s v="02-02-01-004-002"/>
    <n v="10"/>
    <s v="Materiales y suministros - Productos metálicos elaborados (excepto maquinaria y equipo)"/>
    <s v="REMACHE CHERRY MAX CABEZA UNIVERSAL CR3243-4-8 X PAQUETE"/>
    <n v="31162200"/>
    <s v="Selección abreviada subasta inversa (No disponible)"/>
    <n v="3"/>
    <n v="3"/>
    <n v="2"/>
    <n v="640000"/>
    <s v="UNIDAD"/>
    <m/>
  </r>
  <r>
    <x v="8"/>
    <s v="02-02-01-004-002"/>
    <n v="10"/>
    <s v="Materiales y suministros - Productos metálicos elaborados (excepto maquinaria y equipo)"/>
    <s v="REMACHE CHERRY MAX CABEZA UNIVERSAL CR3243-5-4 X PAQUETE"/>
    <n v="31162200"/>
    <s v="Selección abreviada subasta inversa (No disponible)"/>
    <n v="3"/>
    <n v="3"/>
    <n v="2"/>
    <n v="640000"/>
    <s v="UNIDAD"/>
    <m/>
  </r>
  <r>
    <x v="8"/>
    <s v="02-02-01-004-002"/>
    <n v="10"/>
    <s v="Materiales y suministros - Productos metálicos elaborados (excepto maquinaria y equipo)"/>
    <s v="REMACHE CHERRY MAX CABEZA UNIVERSAL CR3243-5-5 X PAQUETE"/>
    <n v="31162200"/>
    <s v="Selección abreviada subasta inversa (No disponible)"/>
    <n v="3"/>
    <n v="3"/>
    <n v="2"/>
    <n v="640000"/>
    <s v="UNIDAD"/>
    <m/>
  </r>
  <r>
    <x v="8"/>
    <s v="02-02-01-004-002"/>
    <n v="10"/>
    <s v="Materiales y suministros - Productos metálicos elaborados (excepto maquinaria y equipo)"/>
    <s v="REMACHE CHERRY MAX CABEZA UNIVERSAL CR3243-5-6 X PAQUETE"/>
    <n v="31162200"/>
    <s v="Selección abreviada subasta inversa (No disponible)"/>
    <n v="3"/>
    <n v="3"/>
    <n v="2"/>
    <n v="640000"/>
    <s v="UNIDAD"/>
    <m/>
  </r>
  <r>
    <x v="8"/>
    <s v="02-02-01-004-002"/>
    <n v="10"/>
    <s v="Materiales y suministros - Productos metálicos elaborados (excepto maquinaria y equipo)"/>
    <s v="REMACHE CHERRY MAX CABEZA UNIVERSAL OVERSIZE NONEL CR3553-4-3"/>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4-4"/>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4-5"/>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4-6"/>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5-3"/>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5-4"/>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5-5"/>
    <n v="31162200"/>
    <s v="Selección abreviada subasta inversa (No disponible)"/>
    <n v="3"/>
    <n v="3"/>
    <n v="90"/>
    <n v="1080000"/>
    <s v="UNIDAD"/>
    <m/>
  </r>
  <r>
    <x v="8"/>
    <s v="02-02-01-004-002"/>
    <n v="10"/>
    <s v="Materiales y suministros - Productos metálicos elaborados (excepto maquinaria y equipo)"/>
    <s v="REMACHE CHERRY MAX CABEZA UNIVERSAL OVERSIZE NONEL CR3553-5-6"/>
    <n v="31162200"/>
    <s v="Selección abreviada subasta inversa (No disponible)"/>
    <n v="3"/>
    <n v="3"/>
    <n v="90"/>
    <n v="1080000"/>
    <s v="UNIDAD"/>
    <m/>
  </r>
  <r>
    <x v="8"/>
    <s v="02-02-01-004-002"/>
    <n v="10"/>
    <s v="Materiales y suministros - Productos metálicos elaborados (excepto maquinaria y equipo)"/>
    <s v="REMACHE CHERRY MAX CABEZA UNIVERSAL, NOMINAL CR3213-4-2 X PAQUETE"/>
    <n v="31162200"/>
    <s v="Selección abreviada subasta inversa (No disponible)"/>
    <n v="3"/>
    <n v="3"/>
    <n v="3"/>
    <n v="1020000"/>
    <s v="UNIDAD"/>
    <m/>
  </r>
  <r>
    <x v="8"/>
    <s v="02-02-01-004-002"/>
    <n v="10"/>
    <s v="Materiales y suministros - Productos metálicos elaborados (excepto maquinaria y equipo)"/>
    <s v="REMACHE CHERRY MAX CABEZA UNIVERSAL, NOMINAL CR3213-4-3 X PAQUETE"/>
    <n v="31162200"/>
    <s v="Selección abreviada subasta inversa (No disponible)"/>
    <n v="3"/>
    <n v="3"/>
    <n v="3"/>
    <n v="1020000"/>
    <s v="UNIDAD"/>
    <m/>
  </r>
  <r>
    <x v="8"/>
    <s v="02-02-01-004-002"/>
    <n v="10"/>
    <s v="Materiales y suministros - Productos metálicos elaborados (excepto maquinaria y equipo)"/>
    <s v="REMACHE CHERRY MAX CABEZA UNIVERSAL, NOMINAL CR3213-4-4 X PAQUETE"/>
    <n v="31162200"/>
    <s v="Selección abreviada subasta inversa (No disponible)"/>
    <n v="3"/>
    <n v="3"/>
    <n v="2"/>
    <n v="680000"/>
    <s v="UNIDAD"/>
    <m/>
  </r>
  <r>
    <x v="8"/>
    <s v="02-02-01-004-002"/>
    <n v="10"/>
    <s v="Materiales y suministros - Productos metálicos elaborados (excepto maquinaria y equipo)"/>
    <s v="REMACHE CHERRY MAX CABEZA UNIVERSAL, NOMINAL CR3213-4-5 X PAQUETE"/>
    <n v="31162200"/>
    <s v="Selección abreviada subasta inversa (No disponible)"/>
    <n v="3"/>
    <n v="3"/>
    <n v="2"/>
    <n v="680000"/>
    <s v="UNIDAD"/>
    <m/>
  </r>
  <r>
    <x v="8"/>
    <s v="02-02-01-004-002"/>
    <n v="10"/>
    <s v="Materiales y suministros - Productos metálicos elaborados (excepto maquinaria y equipo)"/>
    <s v="REMACHE CHERRY MAX CABEZA UNIVERSAL, NOMINAL CR3213-4-6 X PAQUETE"/>
    <n v="31162200"/>
    <s v="Selección abreviada subasta inversa (No disponible)"/>
    <n v="3"/>
    <n v="3"/>
    <n v="2"/>
    <n v="680000"/>
    <s v="UNIDAD"/>
    <m/>
  </r>
  <r>
    <x v="8"/>
    <s v="02-02-01-004-002"/>
    <n v="10"/>
    <s v="Materiales y suministros - Productos metálicos elaborados (excepto maquinaria y equipo)"/>
    <s v="REMACHE CHERRY MAX CABEZA UNIVERSAL, NOMINAL CR3213-4-7 X PAQUETE"/>
    <n v="31162200"/>
    <s v="Selección abreviada subasta inversa (No disponible)"/>
    <n v="3"/>
    <n v="3"/>
    <n v="2"/>
    <n v="680000"/>
    <s v="UNIDAD"/>
    <m/>
  </r>
  <r>
    <x v="8"/>
    <s v="02-02-01-004-002"/>
    <n v="10"/>
    <s v="Materiales y suministros - Productos metálicos elaborados (excepto maquinaria y equipo)"/>
    <s v="REMACHE CHERRY MAX CABEZA UNIVERSAL, NOMINAL CR3213-5-2 X PAQUETE"/>
    <n v="31162200"/>
    <s v="Selección abreviada subasta inversa (No disponible)"/>
    <n v="3"/>
    <n v="3"/>
    <n v="3"/>
    <n v="1020000"/>
    <s v="UNIDAD"/>
    <m/>
  </r>
  <r>
    <x v="8"/>
    <s v="02-02-01-004-002"/>
    <n v="10"/>
    <s v="Materiales y suministros - Productos metálicos elaborados (excepto maquinaria y equipo)"/>
    <s v="REMACHE CHERRY MAX CABEZA UNIVERSAL, NOMINAL CR3213-5-3 X PAQUETE"/>
    <n v="31162200"/>
    <s v="Selección abreviada subasta inversa (No disponible)"/>
    <n v="3"/>
    <n v="3"/>
    <n v="3"/>
    <n v="1020000"/>
    <s v="UNIDAD"/>
    <m/>
  </r>
  <r>
    <x v="8"/>
    <s v="02-02-01-004-002"/>
    <n v="10"/>
    <s v="Materiales y suministros - Productos metálicos elaborados (excepto maquinaria y equipo)"/>
    <s v="REMACHE CHERRY MAX CABEZA UNIVERSAL, NOMINAL CR3213-5-4 X PAQUETE"/>
    <n v="31162200"/>
    <s v="Selección abreviada subasta inversa (No disponible)"/>
    <n v="3"/>
    <n v="3"/>
    <n v="3"/>
    <n v="1020000"/>
    <s v="UNIDAD"/>
    <m/>
  </r>
  <r>
    <x v="8"/>
    <s v="02-02-01-004-002"/>
    <n v="10"/>
    <s v="Materiales y suministros - Productos metálicos elaborados (excepto maquinaria y equipo)"/>
    <s v="REMACHE CHERRY MAX CABEZA UNIVERSAL, NOMINAL CR3213-5-5 X PAQUETE"/>
    <n v="31162200"/>
    <s v="Selección abreviada subasta inversa (No disponible)"/>
    <n v="3"/>
    <n v="3"/>
    <n v="3"/>
    <n v="1020000"/>
    <s v="UNIDAD"/>
    <m/>
  </r>
  <r>
    <x v="8"/>
    <s v="02-02-01-004-002"/>
    <n v="10"/>
    <s v="Materiales y suministros - Productos metálicos elaborados (excepto maquinaria y equipo)"/>
    <s v="REMACHE CHERRY MAX CABEZA UNIVERSAL, NOMINAL CR3213-5-5 X PAQUETE"/>
    <n v="31162200"/>
    <s v="Selección abreviada subasta inversa (No disponible)"/>
    <n v="3"/>
    <n v="3"/>
    <n v="3"/>
    <n v="1020000"/>
    <s v="UNIDAD"/>
    <m/>
  </r>
  <r>
    <x v="8"/>
    <s v="02-02-01-004-002"/>
    <n v="10"/>
    <s v="Materiales y suministros - Productos metálicos elaborados (excepto maquinaria y equipo)"/>
    <s v="REMACHE SOLIDO CABEZA AVELLANADA MS20426 AD3-24 X LIBRA"/>
    <n v="31162200"/>
    <s v="Selección abreviada subasta inversa (No disponible)"/>
    <n v="3"/>
    <n v="3"/>
    <n v="2"/>
    <n v="12000"/>
    <s v="UNIDAD"/>
    <m/>
  </r>
  <r>
    <x v="8"/>
    <s v="02-02-01-004-002"/>
    <n v="10"/>
    <s v="Materiales y suministros - Productos metálicos elaborados (excepto maquinaria y equipo)"/>
    <s v="REMACHE SOLIDO CABEZA AVELLANADA MS20426 AD3-8 X LIBRA"/>
    <n v="31162200"/>
    <s v="Selección abreviada subasta inversa (No disponible)"/>
    <n v="3"/>
    <n v="3"/>
    <n v="2"/>
    <n v="12000"/>
    <s v="UNIDAD"/>
    <m/>
  </r>
  <r>
    <x v="8"/>
    <s v="02-02-01-004-002"/>
    <n v="10"/>
    <s v="Materiales y suministros - Productos metálicos elaborados (excepto maquinaria y equipo)"/>
    <s v="REMACHE SOLIDO CABEZA AVELLANADA MS20426 AD4-24 X LIBRA"/>
    <n v="31162200"/>
    <s v="Selección abreviada subasta inversa (No disponible)"/>
    <n v="3"/>
    <n v="3"/>
    <n v="2"/>
    <n v="12000"/>
    <s v="UNIDAD"/>
    <m/>
  </r>
  <r>
    <x v="8"/>
    <s v="02-02-01-004-002"/>
    <n v="10"/>
    <s v="Materiales y suministros - Productos metálicos elaborados (excepto maquinaria y equipo)"/>
    <s v="REMACHE SOLIDO CABEZA AVELLANADA MS20426 AD4-7 X LIBRA"/>
    <n v="31162200"/>
    <s v="Selección abreviada subasta inversa (No disponible)"/>
    <n v="3"/>
    <n v="3"/>
    <n v="2"/>
    <n v="12000"/>
    <s v="UNIDAD"/>
    <m/>
  </r>
  <r>
    <x v="8"/>
    <s v="02-02-01-004-002"/>
    <n v="10"/>
    <s v="Materiales y suministros - Productos metálicos elaborados (excepto maquinaria y equipo)"/>
    <s v="REMACHE SOLIDO CABEZA AVELLANADA MS20426 AD4-8 X LIBRA"/>
    <n v="31162200"/>
    <s v="Selección abreviada subasta inversa (No disponible)"/>
    <n v="3"/>
    <n v="3"/>
    <n v="2"/>
    <n v="12000"/>
    <s v="UNIDAD"/>
    <m/>
  </r>
  <r>
    <x v="8"/>
    <s v="02-02-01-004-002"/>
    <n v="10"/>
    <s v="Materiales y suministros - Productos metálicos elaborados (excepto maquinaria y equipo)"/>
    <s v="REMACHE SOLIDO CABEZA AVELLANADA MS20426 AD5-5 X LIBRA"/>
    <n v="31162200"/>
    <s v="Selección abreviada subasta inversa (No disponible)"/>
    <n v="3"/>
    <n v="3"/>
    <n v="1"/>
    <n v="6000"/>
    <s v="UNIDAD"/>
    <m/>
  </r>
  <r>
    <x v="8"/>
    <s v="02-02-01-004-002"/>
    <n v="10"/>
    <s v="Materiales y suministros - Productos metálicos elaborados (excepto maquinaria y equipo)"/>
    <s v="REMACHE SOLIDO CABEZA AVELLANADA MS20426 AD5-6 X LIBRA"/>
    <n v="31162200"/>
    <s v="Selección abreviada subasta inversa (No disponible)"/>
    <n v="3"/>
    <n v="3"/>
    <n v="1"/>
    <n v="6000"/>
    <s v="UNIDAD"/>
    <m/>
  </r>
  <r>
    <x v="8"/>
    <s v="02-02-01-004-002"/>
    <n v="10"/>
    <s v="Materiales y suministros - Productos metálicos elaborados (excepto maquinaria y equipo)"/>
    <s v="REMACHE SOLIDO CABEZA AVELLANADA MS20426M4-5 X LIBRA"/>
    <n v="31162200"/>
    <s v="Selección abreviada subasta inversa (No disponible)"/>
    <n v="3"/>
    <n v="3"/>
    <n v="1"/>
    <n v="6000"/>
    <s v="UNIDAD"/>
    <m/>
  </r>
  <r>
    <x v="8"/>
    <s v="02-02-01-004-002"/>
    <n v="10"/>
    <s v="Materiales y suministros - Productos metálicos elaborados (excepto maquinaria y equipo)"/>
    <s v="REMACHE SOLIDO CABEZA AVELLANADA MS20426M4-6 X LIBRA"/>
    <n v="31162200"/>
    <s v="Selección abreviada subasta inversa (No disponible)"/>
    <n v="3"/>
    <n v="3"/>
    <n v="1"/>
    <n v="6000"/>
    <s v="UNIDAD"/>
    <m/>
  </r>
  <r>
    <x v="8"/>
    <s v="02-02-01-004-002"/>
    <n v="10"/>
    <s v="Materiales y suministros - Productos metálicos elaborados (excepto maquinaria y equipo)"/>
    <s v="REMACHE SOLIDO CABEZA AVELLANADA MS20426M5-4 X LIBRA"/>
    <n v="31162200"/>
    <s v="Selección abreviada subasta inversa (No disponible)"/>
    <n v="3"/>
    <n v="3"/>
    <n v="1"/>
    <n v="6000"/>
    <s v="UNIDAD"/>
    <m/>
  </r>
  <r>
    <x v="8"/>
    <s v="02-02-01-004-002"/>
    <n v="10"/>
    <s v="Materiales y suministros - Productos metálicos elaborados (excepto maquinaria y equipo)"/>
    <s v="REMACHE SOLIDO CABEZA AVELLANADA MS20426M5-5 X LIBRA"/>
    <n v="31162200"/>
    <s v="Selección abreviada subasta inversa (No disponible)"/>
    <n v="3"/>
    <n v="3"/>
    <n v="1"/>
    <n v="6000"/>
    <s v="UNIDAD"/>
    <m/>
  </r>
  <r>
    <x v="8"/>
    <s v="02-02-01-004-002"/>
    <n v="10"/>
    <s v="Materiales y suministros - Productos metálicos elaborados (excepto maquinaria y equipo)"/>
    <s v="REMACHE SOLIDO CABEZA AVELLANADA MS20426M5-6 X LIBRA"/>
    <n v="31162200"/>
    <s v="Selección abreviada subasta inversa (No disponible)"/>
    <n v="3"/>
    <n v="3"/>
    <n v="1"/>
    <n v="6000"/>
    <s v="UNIDAD"/>
    <m/>
  </r>
  <r>
    <x v="8"/>
    <s v="02-02-01-004-002"/>
    <n v="10"/>
    <s v="Materiales y suministros - Productos metálicos elaborados (excepto maquinaria y equipo)"/>
    <s v="REMACHE SOLIDO CABEZA REDUCIDA NAS1097AD4-6 X LIBRA"/>
    <n v="31162200"/>
    <s v="Selección abreviada subasta inversa (No disponible)"/>
    <n v="3"/>
    <n v="3"/>
    <n v="2"/>
    <n v="6000"/>
    <s v="UNIDAD"/>
    <m/>
  </r>
  <r>
    <x v="8"/>
    <s v="02-02-01-004-002"/>
    <n v="10"/>
    <s v="Materiales y suministros - Productos metálicos elaborados (excepto maquinaria y equipo)"/>
    <s v="REMACHE SOLIDO CABEZA UNIVERSAL MS20470 AD4-4 X LIBRA"/>
    <n v="31162200"/>
    <s v="Selección abreviada subasta inversa (No disponible)"/>
    <n v="3"/>
    <n v="3"/>
    <n v="3"/>
    <n v="18000"/>
    <s v="UNIDAD"/>
    <m/>
  </r>
  <r>
    <x v="8"/>
    <s v="02-02-01-004-002"/>
    <n v="10"/>
    <s v="Materiales y suministros - Productos metálicos elaborados (excepto maquinaria y equipo)"/>
    <s v="REMACHE SOLIDO CABEZA UNIVERSAL MS20470DD -8-8 X LIBRA"/>
    <n v="31162200"/>
    <s v="Selección abreviada subasta inversa (No disponible)"/>
    <n v="3"/>
    <n v="3"/>
    <n v="2"/>
    <n v="16000"/>
    <s v="UNIDAD"/>
    <m/>
  </r>
  <r>
    <x v="8"/>
    <s v="02-02-01-004-002"/>
    <n v="10"/>
    <s v="Materiales y suministros - Productos metálicos elaborados (excepto maquinaria y equipo)"/>
    <s v="REMACHE SOLIDO CABEZA UNIVERSAL MS20470DD-8-9 X LIBRA"/>
    <n v="31162200"/>
    <s v="Selección abreviada subasta inversa (No disponible)"/>
    <n v="3"/>
    <n v="3"/>
    <n v="2"/>
    <n v="24000"/>
    <s v="UNIDAD"/>
    <m/>
  </r>
  <r>
    <x v="8"/>
    <s v="02-02-01-003-005-04"/>
    <n v="10"/>
    <s v="Materiales y suministros - Productos químicos n. C. P."/>
    <s v="REMOVEDOR DE CORROSION DE SUPERFICIES DE ALUMINIO "/>
    <n v="15121803"/>
    <s v="Selección abreviada subasta inversa (No disponible)"/>
    <n v="3"/>
    <n v="3"/>
    <n v="5"/>
    <n v="385000"/>
    <s v="GALON"/>
    <m/>
  </r>
  <r>
    <x v="8"/>
    <s v="02-02-01-003-005-04"/>
    <n v="10"/>
    <s v="Materiales y suministros - Productos químicos n. C. P."/>
    <s v="REMOVEDOR DE CORROSION DE SUPERFICIES DE ALUMINIO AMS 1640 o MIL-C-38334"/>
    <n v="15121803"/>
    <s v="Selección abreviada subasta inversa (No disponible)"/>
    <n v="3"/>
    <n v="3"/>
    <n v="10"/>
    <n v="3030000"/>
    <s v="GALON"/>
    <m/>
  </r>
  <r>
    <x v="8"/>
    <s v="02-02-01-003-005-04"/>
    <n v="10"/>
    <s v="Materiales y suministros - Productos químicos n. C. P."/>
    <s v="REMOVEDOR DE CORROSION DE SUPERFICIES FERROSAS MIL-C-10578 o A-A-59260"/>
    <n v="15121803"/>
    <s v="Selección abreviada subasta inversa (No disponible)"/>
    <n v="3"/>
    <n v="3"/>
    <n v="5"/>
    <n v="1890000"/>
    <s v="GALON"/>
    <m/>
  </r>
  <r>
    <x v="8"/>
    <s v="02-02-01-003-005-04"/>
    <n v="10"/>
    <s v="Materiales y suministros - Productos químicos n. C. P."/>
    <s v="REMOVEDOR DE HUELLAS DE GRASA DURANTE TRABAJOS DE MANTTO MIL-C-15074 E "/>
    <n v="44121626"/>
    <s v="Selección abreviada subasta inversa (No disponible)"/>
    <n v="3"/>
    <n v="3"/>
    <n v="2"/>
    <n v="800000"/>
    <s v="GALON"/>
    <m/>
  </r>
  <r>
    <x v="8"/>
    <s v="02-02-01-003-005-04"/>
    <n v="10"/>
    <s v="Materiales y suministros - Productos químicos n. C. P."/>
    <s v="REMOVEDOR DE PINTURAS TTR-2918 "/>
    <n v="31211801"/>
    <s v="Selección abreviada subasta inversa (No disponible)"/>
    <n v="3"/>
    <n v="3"/>
    <n v="20"/>
    <n v="4800000"/>
    <s v="GALON"/>
    <m/>
  </r>
  <r>
    <x v="8"/>
    <s v="02-02-01-003-005-04"/>
    <n v="10"/>
    <s v="Materiales y suministros - Productos químicos n. C. P."/>
    <s v="REMOVEDOR DE SELLANTE POLYGONE 310-AG"/>
    <n v="31211801"/>
    <s v="Selección abreviada subasta inversa (No disponible)"/>
    <n v="3"/>
    <n v="3"/>
    <n v="5"/>
    <n v="1250000"/>
    <s v="GALON"/>
    <m/>
  </r>
  <r>
    <x v="8"/>
    <s v="02-02-01-003-005-04"/>
    <n v="10"/>
    <s v="Materiales y suministros - Productos químicos n. C. P."/>
    <s v="REMOVEDOR DESENGRASANTE"/>
    <n v="47131821"/>
    <s v="Selección abreviada subasta inversa (No disponible)"/>
    <n v="3"/>
    <n v="3"/>
    <n v="5"/>
    <n v="235000"/>
    <s v="GALON"/>
    <m/>
  </r>
  <r>
    <x v="8"/>
    <s v="02-02-01-003-004-07"/>
    <n v="10"/>
    <s v="Materiales y suministros - Plásticos en formas primarias"/>
    <s v="RESINA  828 "/>
    <n v="11121502"/>
    <s v="Selección abreviada subasta inversa (No disponible)"/>
    <n v="3"/>
    <n v="3"/>
    <n v="3"/>
    <n v="1710000"/>
    <s v="GALON"/>
    <m/>
  </r>
  <r>
    <x v="8"/>
    <s v="02-02-01-003-007-09"/>
    <n v="10"/>
    <s v="Materiales y suministros - Otros productos minerales no metálicos n. C. P."/>
    <s v="RUEDA ABRASIVA PARA ESMERIL 5/8"/>
    <n v="24102006"/>
    <s v="Selección abreviada subasta inversa (No disponible)"/>
    <n v="3"/>
    <n v="3"/>
    <n v="5"/>
    <n v="400000"/>
    <s v="UNIDAD"/>
    <m/>
  </r>
  <r>
    <x v="8"/>
    <s v="02-02-01-003-006-01"/>
    <n v="10"/>
    <s v="Materiales y suministros - Llantas de caucho y neumáticos (cámaras de aire)"/>
    <s v="RUEDA GATO TRONAIR K-2800"/>
    <n v="25171900"/>
    <s v="Selección abreviada subasta inversa (No disponible)"/>
    <n v="4"/>
    <n v="4"/>
    <n v="2"/>
    <n v="1500000"/>
    <s v="UNIDAD"/>
    <m/>
  </r>
  <r>
    <x v="8"/>
    <s v="02-02-01-003-006-01"/>
    <n v="10"/>
    <s v="Materiales y suministros - Llantas de caucho y neumáticos (cámaras de aire)"/>
    <s v="RUEDA TIPO INDUSTRIAL PARA TRABAJO EN CONCRETO GIRATORIA Y FIJA DE 10&quot;X 2&quot;"/>
    <n v="25171900"/>
    <s v="Selección abreviada subasta inversa (No disponible)"/>
    <n v="4"/>
    <n v="4"/>
    <n v="6"/>
    <n v="514080"/>
    <s v="UNIDAD"/>
    <m/>
  </r>
  <r>
    <x v="8"/>
    <s v="02-02-01-003-006-01"/>
    <n v="10"/>
    <s v="Materiales y suministros - Llantas de caucho y neumáticos (cámaras de aire)"/>
    <s v="RUEDA TIPO INDUSTRIAL PARA TRABAJO EN CONCRETO GIRATORIA Y FIJA DE 4&quot;X 2&quot;"/>
    <n v="25171900"/>
    <s v="Selección abreviada subasta inversa (No disponible)"/>
    <n v="4"/>
    <n v="4"/>
    <n v="6"/>
    <n v="270480"/>
    <s v="UNIDAD"/>
    <m/>
  </r>
  <r>
    <x v="8"/>
    <s v="02-02-01-003-006-01"/>
    <n v="10"/>
    <s v="Materiales y suministros - Llantas de caucho y neumáticos (cámaras de aire)"/>
    <s v="RUEDA TIPO INDUSTRIAL PARA TRABAJO EN CONCRETO GIRATORIA Y FIJA DE 6&quot;X 2&quot;"/>
    <n v="25171900"/>
    <s v="Selección abreviada subasta inversa (No disponible)"/>
    <n v="4"/>
    <n v="4"/>
    <n v="6"/>
    <n v="339600"/>
    <s v="UNIDAD"/>
    <m/>
  </r>
  <r>
    <x v="8"/>
    <s v="02-02-01-003-006-01"/>
    <n v="10"/>
    <s v="Materiales y suministros - Llantas de caucho y neumáticos (cámaras de aire)"/>
    <s v="RUEDA TIPO INDUSTRIAL PARA TRABAJO EN CONCRETO GIRATORIA Y FIJA DE 8&quot;X 2&quot;"/>
    <n v="25171900"/>
    <s v="Selección abreviada subasta inversa (No disponible)"/>
    <n v="4"/>
    <n v="4"/>
    <n v="6"/>
    <n v="361020"/>
    <s v="UNIDAD"/>
    <m/>
  </r>
  <r>
    <x v="8"/>
    <s v="02-02-01-003-006-09"/>
    <n v="10"/>
    <s v="Materiales y suministros - Otros productos plásticos"/>
    <s v="SABRA MARRON OXIDO DE ALUMINIO X ROLLO"/>
    <n v="31191507"/>
    <s v="Selección abreviada subasta inversa (No disponible)"/>
    <n v="2"/>
    <n v="2"/>
    <n v="2"/>
    <n v="240000"/>
    <s v="UNIDAD"/>
    <m/>
  </r>
  <r>
    <x v="8"/>
    <s v="02-02-01-003-006-09"/>
    <n v="10"/>
    <s v="Materiales y suministros - Otros productos plásticos"/>
    <s v="SABRA ROJA X ROLLO"/>
    <n v="31191507"/>
    <s v="Selección abreviada subasta inversa (No disponible)"/>
    <n v="2"/>
    <n v="2"/>
    <n v="2"/>
    <n v="300000"/>
    <s v="UNIDAD"/>
    <m/>
  </r>
  <r>
    <x v="8"/>
    <s v="02-02-01-003-006-09"/>
    <n v="10"/>
    <s v="Materiales y suministros - Otros productos plásticos"/>
    <s v="SABRA VERDE OXIDO DE ALUMINIO X ROLLO"/>
    <n v="27112742"/>
    <s v="Selección abreviada subasta inversa (No disponible)"/>
    <n v="2"/>
    <n v="2"/>
    <n v="4"/>
    <n v="320000"/>
    <s v="UNIDAD"/>
    <m/>
  </r>
  <r>
    <x v="8"/>
    <s v="02-02-01-003-005-04"/>
    <n v="10"/>
    <s v="Materiales y suministros - Productos químicos n. C. P."/>
    <s v="SELLADOR / FIJADOR DE ROSCA 242"/>
    <n v="12352500"/>
    <s v="Selección abreviada subasta inversa (No disponible)"/>
    <n v="3"/>
    <n v="3"/>
    <n v="8"/>
    <n v="1160000"/>
    <s v="UNIDAD"/>
    <m/>
  </r>
  <r>
    <x v="8"/>
    <s v="02-02-01-003-005-04"/>
    <n v="10"/>
    <s v="Materiales y suministros - Productos químicos n. C. P."/>
    <s v="SELLADOR / FIJADOR DE ROSCA 243"/>
    <n v="31201600"/>
    <s v="Selección abreviada subasta inversa (No disponible)"/>
    <n v="3"/>
    <n v="3"/>
    <n v="8"/>
    <n v="960000"/>
    <s v="UNIDAD"/>
    <m/>
  </r>
  <r>
    <x v="8"/>
    <s v="02-02-01-003-005-04"/>
    <n v="10"/>
    <s v="Materiales y suministros - Productos químicos n. C. P."/>
    <s v="SELLADOR / TORQUE PARA SELLO"/>
    <n v="31201600"/>
    <s v="Selección abreviada subasta inversa (No disponible)"/>
    <n v="3"/>
    <n v="3"/>
    <n v="35"/>
    <n v="708400"/>
    <s v="UNIDAD"/>
    <m/>
  </r>
  <r>
    <x v="8"/>
    <s v="02-02-01-003-005-04"/>
    <n v="10"/>
    <s v="Materiales y suministros - Productos químicos n. C. P."/>
    <s v="SELLADOR DE ROSCA 225"/>
    <n v="31201600"/>
    <s v="Selección abreviada subasta inversa (No disponible)"/>
    <n v="3"/>
    <n v="3"/>
    <n v="6"/>
    <n v="1368000"/>
    <s v="UNIDAD"/>
    <m/>
  </r>
  <r>
    <x v="8"/>
    <s v="02-02-01-003-005-04"/>
    <n v="10"/>
    <s v="Materiales y suministros - Productos químicos n. C. P."/>
    <s v="SELLADOR DE ROSCAS  222MS"/>
    <n v="31201600"/>
    <s v="Selección abreviada subasta inversa (No disponible)"/>
    <n v="3"/>
    <n v="3"/>
    <n v="15"/>
    <n v="513420"/>
    <s v="UNIDAD"/>
    <m/>
  </r>
  <r>
    <x v="8"/>
    <s v="02-02-01-003-005-04"/>
    <n v="10"/>
    <s v="Materiales y suministros - Productos químicos n. C. P."/>
    <s v="SELLADOR DE SILICONA DE GRADO MARINO P/N 8029"/>
    <n v="31201632"/>
    <s v="Selección abreviada subasta inversa (No disponible)"/>
    <n v="3"/>
    <n v="3"/>
    <n v="5"/>
    <n v="900000"/>
    <s v="UNIDAD"/>
    <m/>
  </r>
  <r>
    <x v="8"/>
    <s v="02-02-01-003-005-04"/>
    <n v="10"/>
    <s v="Materiales y suministros - Productos químicos n. C. P."/>
    <s v="SELLANTE  Mil-PRF-81733"/>
    <n v="31211704"/>
    <s v="Selección abreviada subasta inversa (No disponible)"/>
    <n v="3"/>
    <n v="3"/>
    <n v="2"/>
    <n v="709806"/>
    <s v="UNIDAD"/>
    <m/>
  </r>
  <r>
    <x v="8"/>
    <s v="02-02-01-003-005-04"/>
    <n v="10"/>
    <s v="Materiales y suministros - Productos químicos n. C. P."/>
    <s v="SELLANTE ESTRUCTURAL 6398"/>
    <n v="31211704"/>
    <s v="Selección abreviada subasta inversa (No disponible)"/>
    <n v="3"/>
    <n v="3"/>
    <n v="5"/>
    <n v="2130000"/>
    <s v="UNIDAD"/>
    <m/>
  </r>
  <r>
    <x v="8"/>
    <s v="02-02-01-003-005-04"/>
    <n v="10"/>
    <s v="Materiales y suministros - Productos químicos n. C. P."/>
    <s v="SELLANTE ESTRUCTURAL PR1425"/>
    <n v="31211704"/>
    <s v="Selección abreviada subasta inversa (No disponible)"/>
    <n v="3"/>
    <n v="3"/>
    <n v="6"/>
    <n v="3600000"/>
    <s v="UNIDAD"/>
    <m/>
  </r>
  <r>
    <x v="8"/>
    <s v="02-02-01-003-005-04"/>
    <n v="10"/>
    <s v="Materiales y suministros - Productos químicos n. C. P."/>
    <s v="SELLANTE ESTRUCTURAL PR-1425CF  B-1"/>
    <n v="31211704"/>
    <s v="Selección abreviada subasta inversa (No disponible)"/>
    <n v="3"/>
    <n v="3"/>
    <n v="6"/>
    <n v="3000000"/>
    <s v="UNIDAD"/>
    <m/>
  </r>
  <r>
    <x v="8"/>
    <s v="02-02-01-003-005-04"/>
    <n v="10"/>
    <s v="Materiales y suministros - Productos químicos n. C. P."/>
    <s v="SELLANTE ESTRUCTURAL PR-1435"/>
    <n v="31211704"/>
    <s v="Selección abreviada subasta inversa (No disponible)"/>
    <n v="3"/>
    <n v="3"/>
    <n v="8"/>
    <n v="3200000"/>
    <s v="UNIDAD"/>
    <m/>
  </r>
  <r>
    <x v="8"/>
    <s v="02-02-01-003-005-04"/>
    <n v="10"/>
    <s v="Materiales y suministros - Productos químicos n. C. P."/>
    <s v="SELLANTE ESTRUCTURAL PR1440 B 1/2"/>
    <n v="31211704"/>
    <s v="Selección abreviada subasta inversa (No disponible)"/>
    <n v="3"/>
    <n v="3"/>
    <n v="5"/>
    <n v="2250000"/>
    <s v="UNIDAD"/>
    <m/>
  </r>
  <r>
    <x v="8"/>
    <s v="02-02-01-003-005-04"/>
    <n v="10"/>
    <s v="Materiales y suministros - Productos químicos n. C. P."/>
    <s v="SELLANTE ESTRUCTURAL PR1440 B-2"/>
    <n v="31211704"/>
    <s v="Selección abreviada subasta inversa (No disponible)"/>
    <n v="3"/>
    <n v="3"/>
    <n v="10"/>
    <n v="4500000"/>
    <s v="UNIDAD"/>
    <m/>
  </r>
  <r>
    <x v="8"/>
    <s v="02-02-01-003-005-04"/>
    <n v="10"/>
    <s v="Materiales y suministros - Productos químicos n. C. P."/>
    <s v="SELLANTE ESTRUCTURAL PR1750 A-2"/>
    <n v="31211704"/>
    <s v="Selección abreviada subasta inversa (No disponible)"/>
    <n v="3"/>
    <n v="3"/>
    <n v="5"/>
    <n v="2250000"/>
    <s v="UNIDAD"/>
    <m/>
  </r>
  <r>
    <x v="8"/>
    <s v="02-02-01-003-005-04"/>
    <n v="10"/>
    <s v="Materiales y suministros - Productos químicos n. C. P."/>
    <s v="SELLANTE ESTRUCTURAL PR1750 B 1/2"/>
    <n v="31211704"/>
    <s v="Selección abreviada subasta inversa (No disponible)"/>
    <n v="3"/>
    <n v="3"/>
    <n v="6"/>
    <n v="3300000"/>
    <s v="UNIDAD"/>
    <m/>
  </r>
  <r>
    <x v="8"/>
    <s v="02-02-01-003-005-04"/>
    <n v="10"/>
    <s v="Materiales y suministros - Productos químicos n. C. P."/>
    <s v="SELLANTE ESTRUCTURAL PR1750 B-2"/>
    <n v="31211704"/>
    <s v="Selección abreviada subasta inversa (No disponible)"/>
    <n v="3"/>
    <n v="3"/>
    <n v="8"/>
    <n v="3600000"/>
    <s v="UNIDAD"/>
    <m/>
  </r>
  <r>
    <x v="8"/>
    <s v="02-02-01-003-005-04"/>
    <n v="10"/>
    <s v="Materiales y suministros - Productos químicos n. C. P."/>
    <s v="SELLANTE ESTRUCTURAL PR-1829 B-2"/>
    <n v="31211704"/>
    <s v="Selección abreviada subasta inversa (No disponible)"/>
    <n v="3"/>
    <n v="3"/>
    <n v="6"/>
    <n v="3600000"/>
    <s v="UNIDAD"/>
    <m/>
  </r>
  <r>
    <x v="8"/>
    <s v="02-02-01-003-005-04"/>
    <n v="10"/>
    <s v="Materiales y suministros - Productos químicos n. C. P."/>
    <s v="SELLANTE ESTRUCTURAL PRO- SEAL"/>
    <n v="31211704"/>
    <s v="Selección abreviada subasta inversa (No disponible)"/>
    <n v="3"/>
    <n v="3"/>
    <n v="5"/>
    <n v="1931000"/>
    <s v="UNIDAD"/>
    <m/>
  </r>
  <r>
    <x v="8"/>
    <s v="02-02-01-003-005-04"/>
    <n v="10"/>
    <s v="Materiales y suministros - Productos químicos n. C. P."/>
    <s v="SELLANTE PARA PUERTAS DE ACCESO  PR 1428 B 2 "/>
    <n v="31211704"/>
    <s v="Selección abreviada subasta inversa (No disponible)"/>
    <n v="3"/>
    <n v="3"/>
    <n v="2"/>
    <n v="1369200"/>
    <s v="UNIDAD"/>
    <m/>
  </r>
  <r>
    <x v="8"/>
    <s v="02-02-01-003-005-04"/>
    <n v="10"/>
    <s v="Materiales y suministros - Productos químicos n. C. P."/>
    <s v="SELLANTE PR 1005L "/>
    <n v="31211704"/>
    <s v="Selección abreviada subasta inversa (No disponible)"/>
    <n v="3"/>
    <n v="3"/>
    <n v="3"/>
    <n v="1328868"/>
    <s v="UNIDAD"/>
    <m/>
  </r>
  <r>
    <x v="8"/>
    <s v="02-02-01-003-005-03"/>
    <n v="10"/>
    <s v="Materiales y suministros - Jabón, preparados para limpieza, perfumes y preparados de tocador"/>
    <s v="SHAMPOO PARA AERONAVES  MIL-PRF-87937 TIPO IV"/>
    <n v="53131628"/>
    <s v="Selección abreviada subasta inversa (No disponible)"/>
    <n v="2"/>
    <n v="2"/>
    <n v="330"/>
    <n v="35999700"/>
    <s v="GALON"/>
    <m/>
  </r>
  <r>
    <x v="8"/>
    <s v="02-02-01-003-005-03"/>
    <n v="10"/>
    <s v="Materiales y suministros - Jabón, preparados para limpieza, perfumes y preparados de tocador"/>
    <s v="SHAMPOO PARA COMPARTIMIENTO DEL MOTOR  MIL-PRF-85704 TIPO II "/>
    <n v="53131628"/>
    <s v="Selección abreviada subasta inversa (No disponible)"/>
    <n v="2"/>
    <n v="2"/>
    <n v="25"/>
    <n v="7500000"/>
    <s v="GALON"/>
    <m/>
  </r>
  <r>
    <x v="8"/>
    <s v="02-02-01-003-005-04"/>
    <n v="10"/>
    <s v="Materiales y suministros - Productos químicos n. C. P."/>
    <s v="SILICONA EN AEROSOL X 16 ONZ"/>
    <n v="12161809"/>
    <s v="Selección abreviada subasta inversa (No disponible)"/>
    <n v="3"/>
    <n v="3"/>
    <n v="8"/>
    <n v="288000"/>
    <s v="UNIDAD"/>
    <m/>
  </r>
  <r>
    <x v="8"/>
    <s v="02-02-01-003-005-04"/>
    <n v="10"/>
    <s v="Materiales y suministros - Productos químicos n. C. P."/>
    <s v="SILICONA GRIS DE ALTA TEMPERATURA"/>
    <n v="12141911"/>
    <s v="Selección abreviada subasta inversa (No disponible)"/>
    <n v="3"/>
    <n v="3"/>
    <n v="40"/>
    <n v="1000000"/>
    <s v="UNIDAD"/>
    <m/>
  </r>
  <r>
    <x v="8"/>
    <s v="02-02-01-003-005-04"/>
    <n v="10"/>
    <s v="Materiales y suministros - Productos químicos n. C. P."/>
    <s v="SILICONA LUBRICANTE PARA MAQUINA DE COSER "/>
    <n v="12161809"/>
    <s v="Selección abreviada subasta inversa (No disponible)"/>
    <n v="3"/>
    <n v="3"/>
    <n v="4"/>
    <n v="120000"/>
    <s v="UNIDAD"/>
    <m/>
  </r>
  <r>
    <x v="8"/>
    <s v="02-02-01-003-005-04"/>
    <n v="10"/>
    <s v="Materiales y suministros - Productos químicos n. C. P."/>
    <s v="SILICONA MIL-A-46146B GROUP 1 TYPE 3"/>
    <n v="12141911"/>
    <s v="Selección abreviada subasta inversa (No disponible)"/>
    <n v="3"/>
    <n v="3"/>
    <n v="10"/>
    <n v="1548000"/>
    <s v="UNIDAD"/>
    <m/>
  </r>
  <r>
    <x v="8"/>
    <s v="02-02-01-003-005-04"/>
    <n v="10"/>
    <s v="Materiales y suministros - Productos químicos n. C. P."/>
    <s v="SILICONA ROJA DE ALTA TEMPERATURA"/>
    <n v="12141911"/>
    <s v="Selección abreviada subasta inversa (No disponible)"/>
    <n v="3"/>
    <n v="3"/>
    <n v="50"/>
    <n v="600000"/>
    <s v="UNIDAD"/>
    <m/>
  </r>
  <r>
    <x v="8"/>
    <s v="02-02-01-003-005-04"/>
    <n v="10"/>
    <s v="Materiales y suministros - Productos químicos n. C. P."/>
    <s v="SILICONA TRANSPARENTE"/>
    <n v="12141911"/>
    <s v="Selección abreviada subasta inversa (No disponible)"/>
    <n v="3"/>
    <n v="3"/>
    <n v="80"/>
    <n v="960000"/>
    <s v="UNIDAD"/>
    <m/>
  </r>
  <r>
    <x v="8"/>
    <s v="02-02-01-004-002"/>
    <n v="10"/>
    <s v="Materiales y suministros - Productos metálicos elaborados (excepto maquinaria y equipo)"/>
    <s v="SOLDADURA ELECTRICA  316-L X 1/8"/>
    <n v="23271812"/>
    <s v="Selección abreviada subasta inversa (No disponible)"/>
    <n v="3"/>
    <n v="3"/>
    <n v="7"/>
    <n v="1960000"/>
    <s v="KILOGRAMO"/>
    <m/>
  </r>
  <r>
    <x v="8"/>
    <s v="02-02-01-004-002"/>
    <n v="10"/>
    <s v="Materiales y suministros - Productos metálicos elaborados (excepto maquinaria y equipo)"/>
    <s v="SOLDADURA ELECTRICA 308-L X 1/8"/>
    <n v="23271812"/>
    <s v="Selección abreviada subasta inversa (No disponible)"/>
    <n v="3"/>
    <n v="3"/>
    <n v="7"/>
    <n v="1960000"/>
    <s v="KILOGRAMO"/>
    <m/>
  </r>
  <r>
    <x v="8"/>
    <s v="02-02-01-004-002"/>
    <n v="10"/>
    <s v="Materiales y suministros - Productos metálicos elaborados (excepto maquinaria y equipo)"/>
    <s v="SOLDADURA ELECTRICA 308-L X 3/32"/>
    <n v="23271812"/>
    <s v="Selección abreviada subasta inversa (No disponible)"/>
    <n v="3"/>
    <n v="3"/>
    <n v="7"/>
    <n v="1400000"/>
    <s v="KILOGRAMO"/>
    <m/>
  </r>
  <r>
    <x v="8"/>
    <s v="02-02-01-004-002"/>
    <n v="10"/>
    <s v="Materiales y suministros - Productos metálicos elaborados (excepto maquinaria y equipo)"/>
    <s v="SOLDADURA ELECTRICA 6013 X 1/8"/>
    <n v="23271812"/>
    <s v="Selección abreviada subasta inversa (No disponible)"/>
    <n v="3"/>
    <n v="3"/>
    <n v="7"/>
    <n v="140000"/>
    <s v="KILOGRAMO"/>
    <m/>
  </r>
  <r>
    <x v="8"/>
    <s v="02-02-01-004-002"/>
    <n v="10"/>
    <s v="Materiales y suministros - Productos metálicos elaborados (excepto maquinaria y equipo)"/>
    <s v="SOLDADURA ELECTRICA 6013 X 3/32"/>
    <n v="23271812"/>
    <s v="Selección abreviada subasta inversa (No disponible)"/>
    <n v="3"/>
    <n v="3"/>
    <n v="7"/>
    <n v="140000"/>
    <s v="KILOGRAMO"/>
    <m/>
  </r>
  <r>
    <x v="8"/>
    <s v="02-02-01-004-002"/>
    <n v="10"/>
    <s v="Materiales y suministros - Productos metálicos elaborados (excepto maquinaria y equipo)"/>
    <s v="SOLDADURA ELECTRICA 7018 X 1/8"/>
    <n v="23271812"/>
    <s v="Selección abreviada subasta inversa (No disponible)"/>
    <n v="3"/>
    <n v="3"/>
    <n v="7"/>
    <n v="105000"/>
    <s v="KILOGRAMO"/>
    <m/>
  </r>
  <r>
    <x v="8"/>
    <s v="02-02-01-004-002"/>
    <n v="10"/>
    <s v="Materiales y suministros - Productos metálicos elaborados (excepto maquinaria y equipo)"/>
    <s v="SOLDADURA ELECTRICA 7018 X 3/32"/>
    <n v="23271812"/>
    <s v="Selección abreviada subasta inversa (No disponible)"/>
    <n v="3"/>
    <n v="3"/>
    <n v="7"/>
    <n v="210000"/>
    <s v="KILOGRAMO"/>
    <m/>
  </r>
  <r>
    <x v="8"/>
    <s v="02-02-01-004-002"/>
    <n v="10"/>
    <s v="Materiales y suministros - Productos metálicos elaborados (excepto maquinaria y equipo)"/>
    <s v="SOLDADURA ELECTRICA NIQUEL 100 X 1/8"/>
    <n v="23271812"/>
    <s v="Selección abreviada subasta inversa (No disponible)"/>
    <n v="3"/>
    <n v="3"/>
    <n v="8"/>
    <n v="80000"/>
    <s v="KILOGRAMO"/>
    <m/>
  </r>
  <r>
    <x v="8"/>
    <s v="02-02-01-004-002"/>
    <n v="10"/>
    <s v="Materiales y suministros - Productos metálicos elaborados (excepto maquinaria y equipo)"/>
    <s v="SOLDADURA MIG CARRETEL "/>
    <n v="23271812"/>
    <s v="Selección abreviada subasta inversa (No disponible)"/>
    <n v="3"/>
    <n v="3"/>
    <n v="5"/>
    <n v="750000"/>
    <s v="KILOGRAMO"/>
    <m/>
  </r>
  <r>
    <x v="8"/>
    <s v="02-02-01-004-002"/>
    <n v="10"/>
    <s v="Materiales y suministros - Productos metálicos elaborados (excepto maquinaria y equipo)"/>
    <s v="SOLDADURA TIG 308-L X 1/16"/>
    <n v="23271812"/>
    <s v="Selección abreviada subasta inversa (No disponible)"/>
    <n v="3"/>
    <n v="3"/>
    <n v="7"/>
    <n v="1050000"/>
    <s v="KILOGRAMO"/>
    <m/>
  </r>
  <r>
    <x v="8"/>
    <s v="02-02-01-004-002"/>
    <n v="10"/>
    <s v="Materiales y suministros - Productos metálicos elaborados (excepto maquinaria y equipo)"/>
    <s v="SOLDADURA TIG 308-L X 3/32"/>
    <n v="23271812"/>
    <s v="Selección abreviada subasta inversa (No disponible)"/>
    <n v="3"/>
    <n v="3"/>
    <n v="7"/>
    <n v="1400000"/>
    <s v="KILOGRAMO"/>
    <m/>
  </r>
  <r>
    <x v="8"/>
    <s v="02-02-01-004-007-01"/>
    <n v="10"/>
    <s v="Materiales y suministros - Válvulas y tubos electrónicos; componentes electrónicos; sus partes y piezas"/>
    <s v="SOLENOIDE SHUTDOWN 1118128"/>
    <n v="31251510"/>
    <s v="Selección abreviada subasta inversa (No disponible)"/>
    <n v="4"/>
    <n v="4"/>
    <n v="1"/>
    <n v="1904000"/>
    <s v="UNIDAD"/>
    <m/>
  </r>
  <r>
    <x v="8"/>
    <s v="02-02-01-004-007-01"/>
    <n v="10"/>
    <s v="Materiales y suministros - Válvulas y tubos electrónicos; componentes electrónicos; sus partes y piezas"/>
    <s v="SOLENOIDE STARTER 1114537"/>
    <n v="31251510"/>
    <s v="Selección abreviada subasta inversa (No disponible)"/>
    <n v="4"/>
    <n v="4"/>
    <n v="4"/>
    <n v="361760"/>
    <s v="UNIDAD"/>
    <m/>
  </r>
  <r>
    <x v="8"/>
    <s v="02-02-01-003-005-04"/>
    <n v="10"/>
    <s v="Materiales y suministros - Productos químicos n. C. P."/>
    <s v="SOLUCION PARA REVELAR PELICULAS RADIOGRAFICAS LIQUIDO FIJADOR "/>
    <n v="45141501"/>
    <s v="Selección abreviada subasta inversa (No disponible)"/>
    <n v="3"/>
    <n v="3"/>
    <n v="5"/>
    <n v="2500000"/>
    <s v="GALON"/>
    <m/>
  </r>
  <r>
    <x v="8"/>
    <s v="02-02-01-003-005-04"/>
    <n v="10"/>
    <s v="Materiales y suministros - Productos químicos n. C. P."/>
    <s v="SOLUCION PARA REVELAR PELICULAS RADIOGRAFICAS LIQUIDO REVELADOR"/>
    <n v="45141501"/>
    <s v="Selección abreviada subasta inversa (No disponible)"/>
    <n v="3"/>
    <n v="3"/>
    <n v="5"/>
    <n v="2500000"/>
    <s v="GALON"/>
    <m/>
  </r>
  <r>
    <x v="8"/>
    <s v="02-02-01-003-005-04"/>
    <n v="10"/>
    <s v="Materiales y suministros - Productos químicos n. C. P."/>
    <s v="SOLVENTE REMOVEDOR DE SELLANTES PARA AVIACION"/>
    <n v="12191600"/>
    <s v="Selección abreviada subasta inversa (No disponible)"/>
    <n v="3"/>
    <n v="3"/>
    <n v="5"/>
    <n v="1260000"/>
    <s v="GALON"/>
    <m/>
  </r>
  <r>
    <x v="8"/>
    <s v="02-02-01-004-002"/>
    <n v="10"/>
    <s v="Materiales y suministros - Productos metálicos elaborados (excepto maquinaria y equipo)"/>
    <s v="SOPORTE DISCO ROLOCK 2&quot; TYPE II TWIST ON HARDENESS MEDIUM REF 64198"/>
    <n v="23242114"/>
    <s v="Selección abreviada subasta inversa (No disponible)"/>
    <n v="3"/>
    <n v="3"/>
    <n v="5"/>
    <n v="474000"/>
    <s v="UNIDAD"/>
    <m/>
  </r>
  <r>
    <x v="8"/>
    <s v="02-02-01-004-002"/>
    <n v="10"/>
    <s v="Materiales y suministros - Productos metálicos elaborados (excepto maquinaria y equipo)"/>
    <s v="SOPORTE DISCO ROLOCK 3&quot; TYPE II TWIST ON HARDENESS MEDIUM REF 64113"/>
    <n v="23242114"/>
    <s v="Selección abreviada subasta inversa (No disponible)"/>
    <n v="3"/>
    <n v="3"/>
    <n v="5"/>
    <n v="516000"/>
    <s v="UNIDAD"/>
    <m/>
  </r>
  <r>
    <x v="8"/>
    <s v="02-02-01-004-002"/>
    <n v="10"/>
    <s v="Materiales y suministros - Productos metálicos elaborados (excepto maquinaria y equipo)"/>
    <s v="SOPORTE RO LOCK PARA DISCO 1 1/4&quot; DIAMETRO"/>
    <n v="23242114"/>
    <s v="Selección abreviada subasta inversa (No disponible)"/>
    <n v="3"/>
    <n v="3"/>
    <n v="7"/>
    <n v="490000"/>
    <s v="UNIDAD"/>
    <m/>
  </r>
  <r>
    <x v="8"/>
    <s v="02-02-01-004-002"/>
    <n v="10"/>
    <s v="Materiales y suministros - Productos metálicos elaborados (excepto maquinaria y equipo)"/>
    <s v="SOPORTE RO LOCK PARA DISCO 1/2¨ DIAMETRO"/>
    <n v="23242114"/>
    <s v="Selección abreviada subasta inversa (No disponible)"/>
    <n v="3"/>
    <n v="3"/>
    <n v="8"/>
    <n v="360000"/>
    <s v="UNIDAD"/>
    <m/>
  </r>
  <r>
    <x v="8"/>
    <s v="02-02-01-004-002"/>
    <n v="10"/>
    <s v="Materiales y suministros - Productos metálicos elaborados (excepto maquinaria y equipo)"/>
    <s v="SUJETADOR DE CIERRE REUTILIZABLE 1&quot; X 45 mts"/>
    <n v="23101503"/>
    <s v="Selección abreviada subasta inversa (No disponible)"/>
    <n v="3"/>
    <n v="3"/>
    <n v="2"/>
    <n v="3240000"/>
    <s v="UNIDAD"/>
    <m/>
  </r>
  <r>
    <x v="8"/>
    <s v="02-02-01-004-004-02"/>
    <n v="10"/>
    <s v="Materiales y suministros - Máquinas herramientas y sus partes, piezas y accesorios"/>
    <s v="TALADRO CON CAPACIDAD DE 1/2&quot; Y 3/8&quot;"/>
    <n v="23101502"/>
    <s v="Selección abreviada subasta inversa (No disponible)"/>
    <n v="6"/>
    <n v="6"/>
    <n v="1"/>
    <n v="1452000"/>
    <s v="UNIDAD"/>
    <m/>
  </r>
  <r>
    <x v="8"/>
    <s v="02-02-01-004-004-02"/>
    <n v="10"/>
    <s v="Materiales y suministros - Máquinas herramientas y sus partes, piezas y accesorios"/>
    <s v="TALADRO NEUMATICO"/>
    <n v="27131505"/>
    <s v="Selección abreviada subasta inversa (No disponible)"/>
    <n v="6"/>
    <n v="6"/>
    <n v="1"/>
    <n v="450000"/>
    <s v="UNIDAD"/>
    <m/>
  </r>
  <r>
    <x v="8"/>
    <s v="02-01-01-004-007-01"/>
    <n v="10"/>
    <s v="Activos fijos - Válvulas y tubos electrónicos; componentes electrónicos; sus partes y piezas"/>
    <s v="TARJETA CONTROL PC PARA PLANTAS HOBART"/>
    <n v="32101500"/>
    <s v="Selección abreviada subasta inversa (No disponible)"/>
    <n v="4"/>
    <n v="4"/>
    <n v="1"/>
    <n v="7735000"/>
    <s v="UNIDAD"/>
    <m/>
  </r>
  <r>
    <x v="8"/>
    <s v="02-01-01-004-007-01"/>
    <n v="10"/>
    <s v="Activos fijos - Válvulas y tubos electrónicos; componentes electrónicos; sus partes y piezas"/>
    <s v="TARJETA DE INTERFACE PARA MOTOR PLANTAS HOBART / PC BOARD "/>
    <n v="25173900"/>
    <s v="Selección abreviada subasta inversa (No disponible)"/>
    <n v="4"/>
    <n v="4"/>
    <n v="1"/>
    <n v="6545000"/>
    <s v="UNIDAD"/>
    <m/>
  </r>
  <r>
    <x v="8"/>
    <s v="02-02-01-004-007-01"/>
    <n v="10"/>
    <s v="Materiales y suministros - Válvulas y tubos electrónicos; componentes electrónicos; sus partes y piezas"/>
    <s v="TARJETA DE MEMORIA PARA PLANTAS HOBART 24 VOL. / BOARD ASSY MEMORY AND TIME DELAY "/>
    <n v="32101500"/>
    <s v="Selección abreviada subasta inversa (No disponible)"/>
    <n v="4"/>
    <n v="4"/>
    <n v="2"/>
    <n v="3808000"/>
    <s v="UNIDAD"/>
    <m/>
  </r>
  <r>
    <x v="8"/>
    <s v="02-02-01-004-007-01"/>
    <n v="10"/>
    <s v="Materiales y suministros - Válvulas y tubos electrónicos; componentes electrónicos; sus partes y piezas"/>
    <s v="TARJETA ELECTRONICA BOARD, PC OVER-UNDER VOLTAGE (PARA PLANTAS HOBART)"/>
    <n v="32101500"/>
    <s v="Selección abreviada subasta inversa (No disponible)"/>
    <n v="4"/>
    <n v="4"/>
    <n v="3"/>
    <n v="4641000"/>
    <s v="UNIDAD"/>
    <m/>
  </r>
  <r>
    <x v="8"/>
    <s v="02-01-01-004-007-01"/>
    <n v="10"/>
    <s v="Activos fijos - Válvulas y tubos electrónicos; componentes electrónicos; sus partes y piezas"/>
    <s v="TARJETA ELECTRONICA DE MONTAJE PARA ENSAMBLAR, PC OVERLOAD (PARA PLANTAS HOBART)"/>
    <n v="32101500"/>
    <s v="Selección abreviada subasta inversa (No disponible)"/>
    <n v="4"/>
    <n v="4"/>
    <n v="1"/>
    <n v="2142000"/>
    <s v="UNIDAD"/>
    <m/>
  </r>
  <r>
    <x v="8"/>
    <s v="02-01-01-004-007-01"/>
    <n v="10"/>
    <s v="Activos fijos - Válvulas y tubos electrónicos; componentes electrónicos; sus partes y piezas"/>
    <s v="TARJETA ELECTRONICA PARA PLANTAS HOBART / PC, OVER-UNDER FREQUENCY"/>
    <n v="32101500"/>
    <s v="Selección abreviada subasta inversa (No disponible)"/>
    <n v="4"/>
    <n v="4"/>
    <n v="2"/>
    <n v="4830000"/>
    <s v="UNIDAD"/>
    <m/>
  </r>
  <r>
    <x v="8"/>
    <s v="02-01-01-004-007-01"/>
    <n v="10"/>
    <s v="Activos fijos - Válvulas y tubos electrónicos; componentes electrónicos; sus partes y piezas"/>
    <s v="TARJETA ELECTRONICA T-R B PARA PLANTAS HOBART"/>
    <n v="32101500"/>
    <s v="Selección abreviada subasta inversa (No disponible)"/>
    <n v="4"/>
    <n v="4"/>
    <n v="3"/>
    <n v="21420000"/>
    <s v="UNIDAD"/>
    <m/>
  </r>
  <r>
    <x v="8"/>
    <s v="02-02-01-004-007-01"/>
    <n v="10"/>
    <s v="Materiales y suministros - Válvulas y tubos electrónicos; componentes electrónicos; sus partes y piezas"/>
    <s v="TARJETA PLANTAS HOBART / MOTOR ESPECIFIC PC BOARD"/>
    <n v="25173900"/>
    <s v="Selección abreviada subasta inversa (No disponible)"/>
    <n v="4"/>
    <n v="4"/>
    <n v="1"/>
    <n v="3332000"/>
    <s v="UNIDAD"/>
    <m/>
  </r>
  <r>
    <x v="8"/>
    <s v="02-02-01-003-005-05"/>
    <n v="10"/>
    <s v="Materiales y suministros - Fibras textiles manufacturadas"/>
    <s v="TELA DE NAYLON HCS 2112 ROLLO 60&quot; "/>
    <n v="11162200"/>
    <s v="Selección abreviada subasta inversa (No disponible)"/>
    <n v="3"/>
    <n v="3"/>
    <n v="2"/>
    <n v="187824"/>
    <s v="UNIDAD"/>
    <m/>
  </r>
  <r>
    <x v="8"/>
    <s v="02-02-01-004-002"/>
    <n v="10"/>
    <s v="Materiales y suministros - Productos metálicos elaborados (excepto maquinaria y equipo)"/>
    <s v="TERMINAL / TERMINAL, LUG MILITAR STANDARD MS25036-150 RED 1/4&quot;"/>
    <n v="39121432"/>
    <s v="Selección abreviada subasta inversa (No disponible)"/>
    <n v="3"/>
    <n v="3"/>
    <n v="80"/>
    <n v="96000"/>
    <s v="UNIDAD"/>
    <m/>
  </r>
  <r>
    <x v="8"/>
    <s v="02-02-01-004-002"/>
    <n v="10"/>
    <s v="Materiales y suministros - Productos metálicos elaborados (excepto maquinaria y equipo)"/>
    <s v="TERMINAL / TERMINAL, LUG MILITAR STANDARD MS25036-153 BLUE #8"/>
    <n v="39121432"/>
    <s v="Selección abreviada subasta inversa (No disponible)"/>
    <n v="3"/>
    <n v="3"/>
    <n v="80"/>
    <n v="72000"/>
    <s v="UNIDAD"/>
    <m/>
  </r>
  <r>
    <x v="8"/>
    <s v="02-02-01-004-002"/>
    <n v="10"/>
    <s v="Materiales y suministros - Productos metálicos elaborados (excepto maquinaria y equipo)"/>
    <s v="TERMINAL AMP12-10"/>
    <n v="39121432"/>
    <s v="Selección abreviada subasta inversa (No disponible)"/>
    <n v="3"/>
    <n v="3"/>
    <n v="80"/>
    <n v="200000"/>
    <s v="UNIDAD"/>
    <m/>
  </r>
  <r>
    <x v="8"/>
    <s v="02-02-01-004-002"/>
    <n v="10"/>
    <s v="Materiales y suministros - Productos metálicos elaborados (excepto maquinaria y equipo)"/>
    <s v="TERMINAL DE ENCHUFE PLANO HEMBRA Y MACHO"/>
    <n v="39121432"/>
    <s v="Selección abreviada subasta inversa (No disponible)"/>
    <n v="4"/>
    <n v="4"/>
    <n v="50"/>
    <n v="90000"/>
    <s v="UNIDAD"/>
    <m/>
  </r>
  <r>
    <x v="8"/>
    <s v="02-02-01-003-006-09"/>
    <n v="10"/>
    <s v="Materiales y suministros - Otros productos plásticos"/>
    <s v="TERMOENCOGIBLE / THERMOFIT CALIBRE 10MM"/>
    <n v="39121721"/>
    <s v="Selección abreviada subasta inversa (No disponible)"/>
    <n v="3"/>
    <n v="3"/>
    <n v="1"/>
    <n v="17000"/>
    <s v="UNIDAD"/>
    <m/>
  </r>
  <r>
    <x v="8"/>
    <s v="02-02-01-003-006-09"/>
    <n v="10"/>
    <s v="Materiales y suministros - Otros productos plásticos"/>
    <s v="TERMOENCOGIBLE / THERMOFIT CALIBRE 12MM"/>
    <n v="39121721"/>
    <s v="Selección abreviada subasta inversa (No disponible)"/>
    <n v="3"/>
    <n v="3"/>
    <n v="1"/>
    <n v="21000"/>
    <s v="UNIDAD"/>
    <m/>
  </r>
  <r>
    <x v="8"/>
    <s v="02-02-01-003-006-09"/>
    <n v="10"/>
    <s v="Materiales y suministros - Otros productos plásticos"/>
    <s v="TERMOENCOGIBLE / THERMOFIT CALIBRE 18MM"/>
    <n v="39121721"/>
    <s v="Selección abreviada subasta inversa (No disponible)"/>
    <n v="3"/>
    <n v="3"/>
    <n v="1"/>
    <n v="25000"/>
    <s v="UNIDAD"/>
    <m/>
  </r>
  <r>
    <x v="8"/>
    <s v="02-02-01-003-006-09"/>
    <n v="10"/>
    <s v="Materiales y suministros - Otros productos plásticos"/>
    <s v="TERMOENCOGIBLE / THERMOFIT CALIBRE 8MM"/>
    <n v="39121721"/>
    <s v="Selección abreviada subasta inversa (No disponible)"/>
    <n v="3"/>
    <n v="3"/>
    <n v="1"/>
    <n v="27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
    <n v="31211800"/>
    <s v="Selección abreviada subasta inversa (No disponible)"/>
    <n v="3"/>
    <n v="3"/>
    <n v="110"/>
    <n v="1570030"/>
    <s v="GALON"/>
    <m/>
  </r>
  <r>
    <x v="8"/>
    <s v="02-02-01-003-005-04"/>
    <n v="10"/>
    <s v="Materiales y suministros - Productos químicos n. C. P."/>
    <s v="TINTA PENETRANTE 14 AM X CAJA"/>
    <n v="12171703"/>
    <s v="Selección abreviada subasta inversa (No disponible)"/>
    <n v="3"/>
    <n v="3"/>
    <n v="5"/>
    <n v="2500000"/>
    <s v="UNIDAD"/>
    <m/>
  </r>
  <r>
    <x v="8"/>
    <s v="02-02-01-003-005-04"/>
    <n v="10"/>
    <s v="Materiales y suministros - Productos químicos n. C. P."/>
    <s v="TINTA PENETRANTE AEROSOL 16 ONZAS  ZL - 27A X CAJA"/>
    <n v="12171703"/>
    <s v="Selección abreviada subasta inversa (No disponible)"/>
    <n v="3"/>
    <n v="3"/>
    <n v="4"/>
    <n v="2000000"/>
    <s v="UNIDAD"/>
    <m/>
  </r>
  <r>
    <x v="8"/>
    <s v="02-02-01-003-005-04"/>
    <n v="10"/>
    <s v="Materiales y suministros - Productos químicos n. C. P."/>
    <s v="TINTA PENETRANTE AEROSOL 16 ONZAS SKC-S X CAJA"/>
    <n v="12171703"/>
    <s v="Selección abreviada subasta inversa (No disponible)"/>
    <n v="3"/>
    <n v="3"/>
    <n v="5"/>
    <n v="2500000"/>
    <s v="UNIDAD"/>
    <m/>
  </r>
  <r>
    <x v="8"/>
    <s v="02-02-01-003-005-04"/>
    <n v="10"/>
    <s v="Materiales y suministros - Productos químicos n. C. P."/>
    <s v="TINTA PENETRANTE AEROSOL 16 ONZAS SKD-S2 X CAJA"/>
    <n v="12171703"/>
    <s v="Selección abreviada subasta inversa (No disponible)"/>
    <n v="3"/>
    <n v="3"/>
    <n v="2"/>
    <n v="1000000"/>
    <s v="UNIDAD"/>
    <m/>
  </r>
  <r>
    <x v="8"/>
    <s v="02-02-01-003-004-01"/>
    <n v="10"/>
    <s v="Materiales y suministros - Químicos orgánicos básicos"/>
    <s v="TOLUENO A-A-59107 "/>
    <n v="12191600"/>
    <s v="Selección abreviada subasta inversa (No disponible)"/>
    <n v="3"/>
    <n v="3"/>
    <n v="15"/>
    <n v="510000"/>
    <s v="GALON"/>
    <m/>
  </r>
  <r>
    <x v="8"/>
    <s v="02-02-01-004-002"/>
    <n v="10"/>
    <s v="Materiales y suministros - Productos metálicos elaborados (excepto maquinaria y equipo)"/>
    <s v="TORNILLO AN509-10-R10"/>
    <n v="31161500"/>
    <s v="Selección abreviada subasta inversa (No disponible)"/>
    <n v="3"/>
    <n v="3"/>
    <n v="220"/>
    <n v="132000"/>
    <s v="UNIDAD"/>
    <m/>
  </r>
  <r>
    <x v="8"/>
    <s v="02-02-01-004-002"/>
    <n v="10"/>
    <s v="Materiales y suministros - Productos metálicos elaborados (excepto maquinaria y equipo)"/>
    <s v="TORNILLO AN509-10-R11"/>
    <n v="31161500"/>
    <s v="Selección abreviada subasta inversa (No disponible)"/>
    <n v="3"/>
    <n v="3"/>
    <n v="220"/>
    <n v="253000"/>
    <s v="UNIDAD"/>
    <m/>
  </r>
  <r>
    <x v="8"/>
    <s v="02-02-01-004-002"/>
    <n v="10"/>
    <s v="Materiales y suministros - Productos metálicos elaborados (excepto maquinaria y equipo)"/>
    <s v="TORNILLO AN509-10-R12"/>
    <n v="31161500"/>
    <s v="Selección abreviada subasta inversa (No disponible)"/>
    <n v="3"/>
    <n v="3"/>
    <n v="220"/>
    <n v="220000"/>
    <s v="UNIDAD"/>
    <m/>
  </r>
  <r>
    <x v="8"/>
    <s v="02-02-01-004-002"/>
    <n v="10"/>
    <s v="Materiales y suministros - Productos metálicos elaborados (excepto maquinaria y equipo)"/>
    <s v="TORNILLO AN509-10-R13"/>
    <n v="31161500"/>
    <s v="Selección abreviada subasta inversa (No disponible)"/>
    <n v="3"/>
    <n v="3"/>
    <n v="220"/>
    <n v="264000"/>
    <s v="UNIDAD"/>
    <m/>
  </r>
  <r>
    <x v="8"/>
    <s v="02-02-01-004-002"/>
    <n v="10"/>
    <s v="Materiales y suministros - Productos metálicos elaborados (excepto maquinaria y equipo)"/>
    <s v="TORNILLO AN509-10-R14"/>
    <n v="31161500"/>
    <s v="Selección abreviada subasta inversa (No disponible)"/>
    <n v="3"/>
    <n v="3"/>
    <n v="220"/>
    <n v="264000"/>
    <s v="UNIDAD"/>
    <m/>
  </r>
  <r>
    <x v="8"/>
    <s v="02-02-01-004-002"/>
    <n v="10"/>
    <s v="Materiales y suministros - Productos metálicos elaborados (excepto maquinaria y equipo)"/>
    <s v="TORNILLO AN509-10-R15"/>
    <n v="31161500"/>
    <s v="Selección abreviada subasta inversa (No disponible)"/>
    <n v="3"/>
    <n v="3"/>
    <n v="220"/>
    <n v="286000"/>
    <s v="UNIDAD"/>
    <m/>
  </r>
  <r>
    <x v="8"/>
    <s v="02-02-01-004-002"/>
    <n v="10"/>
    <s v="Materiales y suministros - Productos metálicos elaborados (excepto maquinaria y equipo)"/>
    <s v="TORNILLO AN509-10-R16"/>
    <n v="31161500"/>
    <s v="Selección abreviada subasta inversa (No disponible)"/>
    <n v="3"/>
    <n v="3"/>
    <n v="220"/>
    <n v="286000"/>
    <s v="UNIDAD"/>
    <m/>
  </r>
  <r>
    <x v="8"/>
    <s v="02-02-01-004-002"/>
    <n v="10"/>
    <s v="Materiales y suministros - Productos metálicos elaborados (excepto maquinaria y equipo)"/>
    <s v="TORNILLO AN509-10-R17"/>
    <n v="31161500"/>
    <s v="Selección abreviada subasta inversa (No disponible)"/>
    <n v="3"/>
    <n v="3"/>
    <n v="220"/>
    <n v="297000"/>
    <s v="UNIDAD"/>
    <m/>
  </r>
  <r>
    <x v="8"/>
    <s v="02-02-01-004-002"/>
    <n v="10"/>
    <s v="Materiales y suministros - Productos metálicos elaborados (excepto maquinaria y equipo)"/>
    <s v="TORNILLO AN509-10-R18"/>
    <n v="31161500"/>
    <s v="Selección abreviada subasta inversa (No disponible)"/>
    <n v="3"/>
    <n v="3"/>
    <n v="220"/>
    <n v="308000"/>
    <s v="UNIDAD"/>
    <m/>
  </r>
  <r>
    <x v="8"/>
    <s v="02-02-01-004-002"/>
    <n v="10"/>
    <s v="Materiales y suministros - Productos metálicos elaborados (excepto maquinaria y equipo)"/>
    <s v="TORNILLO AVELLANADO MS24694-S6"/>
    <n v="31161500"/>
    <s v="Selección abreviada subasta inversa (No disponible)"/>
    <n v="3"/>
    <n v="3"/>
    <n v="90"/>
    <n v="54000"/>
    <s v="UNIDAD"/>
    <m/>
  </r>
  <r>
    <x v="8"/>
    <s v="02-02-01-004-002"/>
    <n v="10"/>
    <s v="Materiales y suministros - Productos metálicos elaborados (excepto maquinaria y equipo)"/>
    <s v="TORNILLO NAS602-10"/>
    <n v="31161500"/>
    <s v="Selección abreviada subasta inversa (No disponible)"/>
    <n v="3"/>
    <n v="3"/>
    <n v="220"/>
    <n v="132000"/>
    <s v="UNIDAD"/>
    <m/>
  </r>
  <r>
    <x v="8"/>
    <s v="02-02-01-004-002"/>
    <n v="10"/>
    <s v="Materiales y suministros - Productos metálicos elaborados (excepto maquinaria y equipo)"/>
    <s v="TORNILLO NAS602-11"/>
    <n v="31161500"/>
    <s v="Selección abreviada subasta inversa (No disponible)"/>
    <n v="3"/>
    <n v="3"/>
    <n v="220"/>
    <n v="440000"/>
    <s v="UNIDAD"/>
    <m/>
  </r>
  <r>
    <x v="8"/>
    <s v="02-02-01-004-002"/>
    <n v="10"/>
    <s v="Materiales y suministros - Productos metálicos elaborados (excepto maquinaria y equipo)"/>
    <s v="TORNILLO NAS602-12"/>
    <n v="31161500"/>
    <s v="Selección abreviada subasta inversa (No disponible)"/>
    <n v="3"/>
    <n v="3"/>
    <n v="220"/>
    <n v="440000"/>
    <s v="UNIDAD"/>
    <m/>
  </r>
  <r>
    <x v="8"/>
    <s v="02-02-01-004-002"/>
    <n v="10"/>
    <s v="Materiales y suministros - Productos metálicos elaborados (excepto maquinaria y equipo)"/>
    <s v="TORNILLO NAS602-13"/>
    <n v="31161500"/>
    <s v="Selección abreviada subasta inversa (No disponible)"/>
    <n v="3"/>
    <n v="3"/>
    <n v="220"/>
    <n v="462000"/>
    <s v="UNIDAD"/>
    <m/>
  </r>
  <r>
    <x v="8"/>
    <s v="02-02-01-004-002"/>
    <n v="10"/>
    <s v="Materiales y suministros - Productos metálicos elaborados (excepto maquinaria y equipo)"/>
    <s v="TORNILLO NAS602-14"/>
    <n v="31161500"/>
    <s v="Selección abreviada subasta inversa (No disponible)"/>
    <n v="3"/>
    <n v="3"/>
    <n v="220"/>
    <n v="484000"/>
    <s v="UNIDAD"/>
    <m/>
  </r>
  <r>
    <x v="8"/>
    <s v="02-02-01-004-002"/>
    <n v="10"/>
    <s v="Materiales y suministros - Productos metálicos elaborados (excepto maquinaria y equipo)"/>
    <s v="TORNILLO NAS602-6"/>
    <n v="31161500"/>
    <s v="Selección abreviada subasta inversa (No disponible)"/>
    <n v="3"/>
    <n v="3"/>
    <n v="220"/>
    <n v="132000"/>
    <s v="UNIDAD"/>
    <m/>
  </r>
  <r>
    <x v="8"/>
    <s v="02-02-01-004-002"/>
    <n v="10"/>
    <s v="Materiales y suministros - Productos metálicos elaborados (excepto maquinaria y equipo)"/>
    <s v="TORNILLO NAS602-7"/>
    <n v="31161500"/>
    <s v="Selección abreviada subasta inversa (No disponible)"/>
    <n v="3"/>
    <n v="3"/>
    <n v="220"/>
    <n v="132000"/>
    <s v="UNIDAD"/>
    <m/>
  </r>
  <r>
    <x v="8"/>
    <s v="02-02-01-004-002"/>
    <n v="10"/>
    <s v="Materiales y suministros - Productos metálicos elaborados (excepto maquinaria y equipo)"/>
    <s v="TORNILLO NAS602-8"/>
    <n v="31161500"/>
    <s v="Selección abreviada subasta inversa (No disponible)"/>
    <n v="3"/>
    <n v="3"/>
    <n v="220"/>
    <n v="132000"/>
    <s v="UNIDAD"/>
    <m/>
  </r>
  <r>
    <x v="8"/>
    <s v="02-02-01-004-002"/>
    <n v="10"/>
    <s v="Materiales y suministros - Productos metálicos elaborados (excepto maquinaria y equipo)"/>
    <s v="TORNILLO NAS602-9"/>
    <n v="31161500"/>
    <s v="Selección abreviada subasta inversa (No disponible)"/>
    <n v="3"/>
    <n v="3"/>
    <n v="220"/>
    <n v="143000"/>
    <s v="UNIDAD"/>
    <m/>
  </r>
  <r>
    <x v="8"/>
    <s v="02-02-01-004-002"/>
    <n v="10"/>
    <s v="Materiales y suministros - Productos metálicos elaborados (excepto maquinaria y equipo)"/>
    <s v="TORNILLO NAS603-10"/>
    <n v="31161500"/>
    <s v="Selección abreviada subasta inversa (No disponible)"/>
    <n v="3"/>
    <n v="3"/>
    <n v="220"/>
    <n v="154000"/>
    <s v="UNIDAD"/>
    <m/>
  </r>
  <r>
    <x v="8"/>
    <s v="02-02-01-004-002"/>
    <n v="10"/>
    <s v="Materiales y suministros - Productos metálicos elaborados (excepto maquinaria y equipo)"/>
    <s v="TORNILLO NAS603-11"/>
    <n v="31161500"/>
    <s v="Selección abreviada subasta inversa (No disponible)"/>
    <n v="3"/>
    <n v="3"/>
    <n v="220"/>
    <n v="154000"/>
    <s v="UNIDAD"/>
    <m/>
  </r>
  <r>
    <x v="8"/>
    <s v="02-02-01-004-002"/>
    <n v="10"/>
    <s v="Materiales y suministros - Productos metálicos elaborados (excepto maquinaria y equipo)"/>
    <s v="TORNILLO NAS603-12"/>
    <n v="31161500"/>
    <s v="Selección abreviada subasta inversa (No disponible)"/>
    <n v="3"/>
    <n v="3"/>
    <n v="220"/>
    <n v="176000"/>
    <s v="UNIDAD"/>
    <m/>
  </r>
  <r>
    <x v="8"/>
    <s v="02-02-01-004-002"/>
    <n v="10"/>
    <s v="Materiales y suministros - Productos metálicos elaborados (excepto maquinaria y equipo)"/>
    <s v="TORNILLO NAS603-13"/>
    <n v="31161500"/>
    <s v="Selección abreviada subasta inversa (No disponible)"/>
    <n v="3"/>
    <n v="3"/>
    <n v="220"/>
    <n v="143000"/>
    <s v="UNIDAD"/>
    <m/>
  </r>
  <r>
    <x v="8"/>
    <s v="02-02-01-004-002"/>
    <n v="10"/>
    <s v="Materiales y suministros - Productos metálicos elaborados (excepto maquinaria y equipo)"/>
    <s v="TORNILLO NAS603-14"/>
    <n v="31161500"/>
    <s v="Selección abreviada subasta inversa (No disponible)"/>
    <n v="3"/>
    <n v="3"/>
    <n v="220"/>
    <n v="286000"/>
    <s v="UNIDAD"/>
    <m/>
  </r>
  <r>
    <x v="8"/>
    <s v="02-02-01-004-002"/>
    <n v="10"/>
    <s v="Materiales y suministros - Productos metálicos elaborados (excepto maquinaria y equipo)"/>
    <s v="TORNILLO NAS603-6"/>
    <n v="31161500"/>
    <s v="Selección abreviada subasta inversa (No disponible)"/>
    <n v="3"/>
    <n v="3"/>
    <n v="220"/>
    <n v="297000"/>
    <s v="UNIDAD"/>
    <m/>
  </r>
  <r>
    <x v="8"/>
    <s v="02-02-01-004-002"/>
    <n v="10"/>
    <s v="Materiales y suministros - Productos metálicos elaborados (excepto maquinaria y equipo)"/>
    <s v="TORNILLO NAS603-7"/>
    <n v="31161500"/>
    <s v="Selección abreviada subasta inversa (No disponible)"/>
    <n v="3"/>
    <n v="3"/>
    <n v="220"/>
    <n v="308000"/>
    <s v="UNIDAD"/>
    <m/>
  </r>
  <r>
    <x v="8"/>
    <s v="02-02-01-004-002"/>
    <n v="10"/>
    <s v="Materiales y suministros - Productos metálicos elaborados (excepto maquinaria y equipo)"/>
    <s v="TORNILLO NAS603-8"/>
    <n v="31161500"/>
    <s v="Selección abreviada subasta inversa (No disponible)"/>
    <n v="3"/>
    <n v="3"/>
    <n v="220"/>
    <n v="330000"/>
    <s v="UNIDAD"/>
    <m/>
  </r>
  <r>
    <x v="8"/>
    <s v="02-02-01-004-002"/>
    <n v="10"/>
    <s v="Materiales y suministros - Productos metálicos elaborados (excepto maquinaria y equipo)"/>
    <s v="TORNILLO NAS603-9"/>
    <n v="31161500"/>
    <s v="Selección abreviada subasta inversa (No disponible)"/>
    <n v="3"/>
    <n v="3"/>
    <n v="220"/>
    <n v="352000"/>
    <s v="UNIDAD"/>
    <m/>
  </r>
  <r>
    <x v="8"/>
    <s v="02-02-01-004-002"/>
    <n v="10"/>
    <s v="Materiales y suministros - Productos metálicos elaborados (excepto maquinaria y equipo)"/>
    <s v="TORNILLO UNIVERSAL MS27039-1-10"/>
    <n v="31161500"/>
    <s v="Selección abreviada subasta inversa (No disponible)"/>
    <n v="3"/>
    <n v="3"/>
    <n v="90"/>
    <n v="63000"/>
    <s v="UNIDAD"/>
    <m/>
  </r>
  <r>
    <x v="8"/>
    <s v="02-02-01-004-002"/>
    <n v="10"/>
    <s v="Materiales y suministros - Productos metálicos elaborados (excepto maquinaria y equipo)"/>
    <s v="TORNILLO UNIVERSAL MS27039-1-4"/>
    <n v="31161500"/>
    <s v="Selección abreviada subasta inversa (No disponible)"/>
    <n v="3"/>
    <n v="3"/>
    <n v="90"/>
    <n v="58500"/>
    <s v="UNIDAD"/>
    <m/>
  </r>
  <r>
    <x v="8"/>
    <s v="02-02-01-004-002"/>
    <n v="10"/>
    <s v="Materiales y suministros - Productos metálicos elaborados (excepto maquinaria y equipo)"/>
    <s v="TORNILLO UNIVERSAL MS27039-1-6"/>
    <n v="31161500"/>
    <s v="Selección abreviada subasta inversa (No disponible)"/>
    <n v="3"/>
    <n v="3"/>
    <n v="90"/>
    <n v="117000"/>
    <s v="UNIDAD"/>
    <m/>
  </r>
  <r>
    <x v="8"/>
    <s v="02-02-01-004-002"/>
    <n v="10"/>
    <s v="Materiales y suministros - Productos metálicos elaborados (excepto maquinaria y equipo)"/>
    <s v="TORNILLO UNIVERSAL MS27039-1-8"/>
    <n v="31161500"/>
    <s v="Selección abreviada subasta inversa (No disponible)"/>
    <n v="3"/>
    <n v="3"/>
    <n v="90"/>
    <n v="135000"/>
    <s v="UNIDAD"/>
    <m/>
  </r>
  <r>
    <x v="8"/>
    <s v="02-02-01-004-002"/>
    <n v="10"/>
    <s v="Materiales y suministros - Productos metálicos elaborados (excepto maquinaria y equipo)"/>
    <s v="TORNILLO UNIVERSAL MS27039-1-8"/>
    <n v="31161500"/>
    <s v="Selección abreviada subasta inversa (No disponible)"/>
    <n v="3"/>
    <n v="3"/>
    <n v="90"/>
    <n v="121500"/>
    <s v="UNIDAD"/>
    <m/>
  </r>
  <r>
    <x v="8"/>
    <s v="02-02-01-004-002"/>
    <n v="10"/>
    <s v="Materiales y suministros - Productos metálicos elaborados (excepto maquinaria y equipo)"/>
    <s v="TORQUE ESTILO ESTANDAR"/>
    <n v="20121128"/>
    <s v="Selección abreviada subasta inversa (No disponible)"/>
    <n v="6"/>
    <n v="6"/>
    <n v="2"/>
    <n v="1440000"/>
    <s v="UNIDAD"/>
    <m/>
  </r>
  <r>
    <x v="8"/>
    <s v="02-02-01-004-002"/>
    <n v="10"/>
    <s v="Materiales y suministros - Productos metálicos elaborados (excepto maquinaria y equipo)"/>
    <s v="TORQUE ESTILO ESTANDAR TAMAÑO 5/8"/>
    <n v="20121128"/>
    <s v="Selección abreviada subasta inversa (No disponible)"/>
    <n v="6"/>
    <n v="6"/>
    <n v="2"/>
    <n v="1440000"/>
    <s v="UNIDAD"/>
    <m/>
  </r>
  <r>
    <x v="8"/>
    <s v="02-02-01-004-008-02"/>
    <n v="10"/>
    <s v="Materiales y suministros - Instrumentos y aparatos de medición, verificación, análisis, de navegación y para otros fines (excepto instrumentos ópticos); instrumentos de control de procesos industriales, sus partes, piezas y accesorios"/>
    <s v="TORQUIMETRO TAMAÑO  9/16 "/>
    <n v="27111702"/>
    <s v="Selección abreviada subasta inversa (No disponible)"/>
    <n v="6"/>
    <n v="6"/>
    <n v="2"/>
    <n v="1560000"/>
    <s v="UNIDAD"/>
    <m/>
  </r>
  <r>
    <x v="8"/>
    <s v="02-02-01-002-007"/>
    <n v="10"/>
    <s v="Materiales y suministros - Artículos textiles (excepto prendas de vestir)"/>
    <s v="TRAPO COSIDO"/>
    <s v="47131501"/>
    <s v="Selección abreviada subasta inversa (No disponible)"/>
    <n v="2"/>
    <n v="2"/>
    <n v="750"/>
    <n v="3877500"/>
    <s v="KILOGRAMO"/>
    <m/>
  </r>
  <r>
    <x v="8"/>
    <s v="02-02-01-002-007"/>
    <n v="10"/>
    <s v="Materiales y suministros - Artículos textiles (excepto prendas de vestir)"/>
    <s v="TRAPO DE MICROFIBRA"/>
    <n v="47131501"/>
    <s v="Selección abreviada subasta inversa (No disponible)"/>
    <n v="2"/>
    <n v="2"/>
    <n v="13"/>
    <n v="130000"/>
    <s v="UNIDAD"/>
    <m/>
  </r>
  <r>
    <x v="8"/>
    <s v="02-02-01-004-001"/>
    <n v="10"/>
    <s v="Materiales y suministros - Metales básicos"/>
    <s v="TUBO FLUORESCENTE NVG"/>
    <n v="39101605"/>
    <s v="Selección abreviada subasta inversa (No disponible)"/>
    <n v="3"/>
    <n v="3"/>
    <n v="3"/>
    <n v="288000"/>
    <s v="UNIDAD"/>
    <m/>
  </r>
  <r>
    <x v="8"/>
    <s v="02-02-01-004-001"/>
    <n v="10"/>
    <s v="Materiales y suministros - Metales básicos"/>
    <s v="TUBO GALVANIZADO  1&quot; X 6 M"/>
    <n v="40171527"/>
    <s v="Selección abreviada subasta inversa (No disponible)"/>
    <n v="3"/>
    <n v="3"/>
    <n v="9"/>
    <n v="945000"/>
    <s v="UNIDAD"/>
    <m/>
  </r>
  <r>
    <x v="8"/>
    <s v="02-02-01-004-001"/>
    <n v="10"/>
    <s v="Materiales y suministros - Metales básicos"/>
    <s v="TUBO GALVANIZADO  3/4&quot; X 6 M"/>
    <n v="40171527"/>
    <s v="Selección abreviada subasta inversa (No disponible)"/>
    <n v="3"/>
    <n v="3"/>
    <n v="9"/>
    <n v="945000"/>
    <s v="UNIDAD"/>
    <m/>
  </r>
  <r>
    <x v="8"/>
    <s v="02-02-01-004-001"/>
    <n v="10"/>
    <s v="Materiales y suministros - Metales básicos"/>
    <s v="TUBO GALVANIZADO 1 1/2 &quot; X 6 M"/>
    <n v="40171527"/>
    <s v="Selección abreviada subasta inversa (No disponible)"/>
    <n v="3"/>
    <n v="3"/>
    <n v="9"/>
    <n v="945000"/>
    <s v="UNIDAD"/>
    <m/>
  </r>
  <r>
    <x v="8"/>
    <s v="02-02-01-004-001"/>
    <n v="10"/>
    <s v="Materiales y suministros - Metales básicos"/>
    <s v="TUBO MASTINOX PPG "/>
    <n v="49201610"/>
    <s v="Selección abreviada subasta inversa (No disponible)"/>
    <n v="3"/>
    <n v="3"/>
    <n v="1"/>
    <n v="600000"/>
    <s v="UNIDAD"/>
    <m/>
  </r>
  <r>
    <x v="8"/>
    <s v="02-02-01-003-006-09"/>
    <n v="10"/>
    <s v="Materiales y suministros - Otros productos plásticos"/>
    <s v="TUBO TERMOENCOGIBLE JUEGO"/>
    <n v="39121719"/>
    <s v="Selección abreviada subasta inversa (No disponible)"/>
    <n v="3"/>
    <n v="3"/>
    <n v="5"/>
    <n v="2250000"/>
    <s v="UNIDAD"/>
    <m/>
  </r>
  <r>
    <x v="8"/>
    <s v="02-02-01-004-002"/>
    <n v="10"/>
    <s v="Materiales y suministros - Productos metálicos elaborados (excepto maquinaria y equipo)"/>
    <s v="TUERCA HEXAGONAL CON SUJECION PARA PURGA NEUMATICA  CHN-FW-1/8 "/>
    <n v="31161700"/>
    <s v="Selección abreviada subasta inversa (No disponible)"/>
    <n v="3"/>
    <n v="3"/>
    <n v="80"/>
    <n v="1276800"/>
    <s v="UNIDAD"/>
    <m/>
  </r>
  <r>
    <x v="8"/>
    <s v="02-02-01-004-002"/>
    <n v="10"/>
    <s v="Materiales y suministros - Productos metálicos elaborados (excepto maquinaria y equipo)"/>
    <s v="TUERCA HEXAGONAL CON SUJECION PARA PURGA NEUMATICA CHN-FW-3/32 "/>
    <n v="31161700"/>
    <s v="Selección abreviada subasta inversa (No disponible)"/>
    <n v="3"/>
    <n v="3"/>
    <n v="80"/>
    <n v="1276800"/>
    <s v="UNIDAD"/>
    <m/>
  </r>
  <r>
    <x v="8"/>
    <s v="02-02-01-004-002"/>
    <n v="10"/>
    <s v="Materiales y suministros - Productos metálicos elaborados (excepto maquinaria y equipo)"/>
    <s v="TUERCA HEXAGONAL CON SUJECION PARA PURGA NEUMATICA CHN-FW-5/32"/>
    <n v="31161700"/>
    <s v="Selección abreviada subasta inversa (No disponible)"/>
    <n v="3"/>
    <n v="3"/>
    <n v="80"/>
    <n v="1276800"/>
    <s v="UNIDAD"/>
    <m/>
  </r>
  <r>
    <x v="8"/>
    <s v="02-02-01-004-002"/>
    <n v="10"/>
    <s v="Materiales y suministros - Productos metálicos elaborados (excepto maquinaria y equipo)"/>
    <s v="TUERCA MINI NUT MS21042L-5"/>
    <n v="31161700"/>
    <s v="Selección abreviada subasta inversa (No disponible)"/>
    <n v="3"/>
    <n v="3"/>
    <n v="90"/>
    <n v="2250000"/>
    <s v="UNIDAD"/>
    <m/>
  </r>
  <r>
    <x v="8"/>
    <s v="02-02-01-004-002"/>
    <n v="10"/>
    <s v="Materiales y suministros - Productos metálicos elaborados (excepto maquinaria y equipo)"/>
    <s v="TUERCA MINI NUT MS21042L-6"/>
    <n v="31161700"/>
    <s v="Selección abreviada subasta inversa (No disponible)"/>
    <n v="3"/>
    <n v="3"/>
    <n v="90"/>
    <n v="450000"/>
    <s v="UNIDAD"/>
    <m/>
  </r>
  <r>
    <x v="8"/>
    <s v="02-02-01-004-002"/>
    <n v="10"/>
    <s v="Materiales y suministros - Productos metálicos elaborados (excepto maquinaria y equipo)"/>
    <s v="VARILLA 1/2&quot; LISA X 6 M"/>
    <n v="30102400"/>
    <s v="Selección abreviada subasta inversa (No disponible)"/>
    <n v="3"/>
    <n v="3"/>
    <n v="8"/>
    <n v="720000"/>
    <s v="UNIDAD"/>
    <m/>
  </r>
  <r>
    <x v="8"/>
    <s v="02-02-01-004-002"/>
    <n v="10"/>
    <s v="Materiales y suministros - Productos metálicos elaborados (excepto maquinaria y equipo)"/>
    <s v="VARILLA 3/8&quot; LISA X 6 M"/>
    <n v="30102400"/>
    <s v="Selección abreviada subasta inversa (No disponible)"/>
    <n v="3"/>
    <n v="3"/>
    <n v="8"/>
    <n v="720000"/>
    <s v="UNIDAD"/>
    <m/>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91501"/>
    <s v="Selección abreviada subasta inversa (No disponible)"/>
    <n v="2"/>
    <n v="2"/>
    <n v="110"/>
    <n v="3520000"/>
    <s v="GALON"/>
    <m/>
  </r>
  <r>
    <x v="8"/>
    <s v="02-02-01-003-006-03"/>
    <n v="10"/>
    <s v="Materiales y suministros - Semimanufacturas de plástico"/>
    <s v="VASO PARAFINADO "/>
    <n v="14121806"/>
    <s v="Selección abreviada subasta inversa (No disponible)"/>
    <n v="3"/>
    <n v="3"/>
    <n v="50"/>
    <n v="200000"/>
    <s v="UNIDAD"/>
    <m/>
  </r>
  <r>
    <x v="8"/>
    <s v="02-02-02-006-004"/>
    <n v="10"/>
    <s v="Adquisición de servicios - Servicios de transporte de pasajeros"/>
    <s v="AUXILIO DE MARCHA"/>
    <n v="78111800"/>
    <s v="Mínima cuantía"/>
    <n v="2"/>
    <n v="2"/>
    <n v="1"/>
    <n v="15704790"/>
    <s v="GLOBAL"/>
    <m/>
  </r>
  <r>
    <x v="8"/>
    <s v="02-02-02-006-004"/>
    <n v="10"/>
    <s v="Adquisición de servicios - Servicios de transporte de pasajeros"/>
    <s v="PASAJES TERRESTRES CONSCRIPTOS - CACOM1-ESIMA"/>
    <n v="78111800"/>
    <s v="Solicitud de información a los Proveedores"/>
    <n v="2"/>
    <n v="2"/>
    <n v="1"/>
    <n v="90000000"/>
    <s v="GLOBAL"/>
    <m/>
  </r>
  <r>
    <x v="8"/>
    <s v="02-02-02-006-003-03"/>
    <n v="10"/>
    <s v="Adquisición de servicios - Servicios de suministro de comidas"/>
    <s v="REFRIGERIOS PARA EL PERSONAL DE CONSCRIPTOS - CACOM1  - ESIMA"/>
    <n v="90101801"/>
    <s v="Solicitud de información a los Proveedores"/>
    <n v="2"/>
    <n v="2"/>
    <n v="1"/>
    <n v="32000000"/>
    <s v="GLOBAL"/>
    <m/>
  </r>
  <r>
    <x v="8"/>
    <s v="02-02-02-010"/>
    <n v="16"/>
    <s v="Adquisición de servicios - Viáticos de los funcionarios en comisión"/>
    <s v="PROCESO INCORPORACION SOLDADOS, CADETES - ALUMNOS - SOLDADOS - CACOM 1"/>
    <n v="90121500"/>
    <s v="Solicitud de información a los Proveedores"/>
    <n v="1"/>
    <n v="1"/>
    <n v="1"/>
    <n v="43000000"/>
    <s v="GLOBAL"/>
    <m/>
  </r>
  <r>
    <x v="8"/>
    <s v="02-02-02-009-003-01"/>
    <n v="10"/>
    <s v="Adquisición de servicios - Servicios de salud humana"/>
    <s v="EXAMENES MEDICOS SALUD OCUPACIONAL PERDONAL CIVIL Y UN PERSONAL MILITAR"/>
    <n v="85121502"/>
    <n v="0"/>
    <n v="0"/>
    <n v="0"/>
    <n v="1"/>
    <n v="14048700"/>
    <s v="GLOBAL"/>
    <m/>
  </r>
  <r>
    <x v="8"/>
    <s v="02-02-02-008-007-01-5"/>
    <n v="10"/>
    <s v="Adquisición de servicios - Servicios de mantenimiento y reparación de otra maquinaria y otro equipo"/>
    <s v="MANTENIENTO DUMMIES (CT PAZ)"/>
    <n v="60141012"/>
    <s v="Mínima cuantía"/>
    <n v="2"/>
    <n v="2"/>
    <n v="1"/>
    <n v="1000000"/>
    <s v="GLOBAL"/>
    <m/>
  </r>
  <r>
    <x v="8"/>
    <s v="02-02-02-008-007-01-3"/>
    <n v="10"/>
    <s v="Adquisición de servicios - Servicios de mantenimiento y reparación de computadores y equipo periférico"/>
    <s v="MANTENIMIENTO MAQUINAS REPLICADORAS RISSO"/>
    <n v="81101707"/>
    <s v="Mínima cuantía"/>
    <n v="2"/>
    <n v="2"/>
    <n v="1"/>
    <n v="2500000"/>
    <s v="GLOBAL"/>
    <m/>
  </r>
  <r>
    <x v="8"/>
    <s v="02-01-01-003-008-01-1"/>
    <n v="10"/>
    <s v="Activos fijos - Asientos"/>
    <s v="SILLA ERGONÓMICA "/>
    <n v="56112102"/>
    <n v="0"/>
    <n v="0"/>
    <n v="0"/>
    <n v="10"/>
    <n v="4000000"/>
    <s v="UNIDAD"/>
    <m/>
  </r>
  <r>
    <x v="8"/>
    <s v="02-01-01-003-008-01-1"/>
    <n v="10"/>
    <s v="Activos fijos - Asientos"/>
    <s v="SILLAS  UNIVERSITARIA PLASTICA"/>
    <n v="56121506"/>
    <n v="0"/>
    <n v="0"/>
    <n v="0"/>
    <n v="40"/>
    <n v="6800000"/>
    <s v="UNIDAD"/>
    <m/>
  </r>
  <r>
    <x v="8"/>
    <s v="02-01-01-003-008-01-1"/>
    <n v="10"/>
    <s v="Activos fijos - Asientos"/>
    <s v="SILLAS INTERLOCUTORAS "/>
    <n v="56101504"/>
    <n v="0"/>
    <n v="0"/>
    <n v="0"/>
    <n v="10"/>
    <n v="1300000"/>
    <s v="UNIDAD"/>
    <m/>
  </r>
  <r>
    <x v="8"/>
    <s v="02-01-01-003-008-01-2"/>
    <n v="10"/>
    <s v="Activos fijos - Muebles, del tipo utilizado en oficinas"/>
    <s v="ESCRITORIO "/>
    <n v="56101703"/>
    <n v="0"/>
    <n v="0"/>
    <n v="0"/>
    <n v="10"/>
    <n v="3000000"/>
    <s v="UNIDAD"/>
    <m/>
  </r>
  <r>
    <x v="8"/>
    <s v="02-01-01-004-003-09"/>
    <n v="10"/>
    <s v="Activos fijos - Otras máquinas para usos generales y sus partes y piezas"/>
    <s v="AIRE ACONDICONADO MINI SPLIT "/>
    <n v="40101701"/>
    <n v="0"/>
    <n v="0"/>
    <n v="0"/>
    <n v="4"/>
    <n v="14000000"/>
    <s v="UNIDAD"/>
    <m/>
  </r>
  <r>
    <x v="8"/>
    <s v="02-01-01-004-004-04"/>
    <n v="10"/>
    <s v="Activos fijos - Maquinaria para la minería, la explotación de canteras y la construcción y sus partes y piezas"/>
    <s v="HIDROLAVADORA "/>
    <n v="47121805"/>
    <n v="0"/>
    <n v="0"/>
    <n v="0"/>
    <n v="1"/>
    <n v="3000000"/>
    <s v="UNIDAD"/>
    <m/>
  </r>
  <r>
    <x v="8"/>
    <s v="02-01-01-004-005-02"/>
    <n v="10"/>
    <s v="Activos fijos - Maquinaria de informática y sus partes, piezas y accesorios"/>
    <s v="IMPRESORA"/>
    <n v="43212104"/>
    <n v="0"/>
    <n v="0"/>
    <n v="0"/>
    <n v="1"/>
    <n v="3800000"/>
    <s v="UNIDAD"/>
    <m/>
  </r>
  <r>
    <x v="8"/>
    <s v="02-02-01-002-007"/>
    <n v="10"/>
    <s v="Materiales y suministros - Artículos textiles (excepto prendas de vestir)"/>
    <s v="BANDERA PARA EXTERIOR "/>
    <n v="55121715"/>
    <n v="0"/>
    <n v="0"/>
    <n v="0"/>
    <n v="3"/>
    <n v="2700000"/>
    <s v="UNIDAD"/>
    <m/>
  </r>
  <r>
    <x v="8"/>
    <s v="02-02-01-002-007"/>
    <n v="10"/>
    <s v="Materiales y suministros - Artículos textiles (excepto prendas de vestir)"/>
    <s v="BANDERA PARA INTERIOR "/>
    <n v="55121715"/>
    <n v="0"/>
    <n v="0"/>
    <n v="0"/>
    <n v="3"/>
    <n v="3000000"/>
    <s v="UNIDAD"/>
    <m/>
  </r>
  <r>
    <x v="8"/>
    <s v="02-02-01-003-003-04"/>
    <n v="10"/>
    <s v="Materiales y suministros - Gas de petróleo y otros hidrocarburos gaseosos (excepto gas natural)"/>
    <s v="GAS PROPANO GLP"/>
    <n v="15111510"/>
    <n v="0"/>
    <n v="0"/>
    <n v="0"/>
    <n v="600"/>
    <n v="3600000"/>
    <n v="0"/>
    <m/>
  </r>
  <r>
    <x v="8"/>
    <s v="02-02-01-004-002"/>
    <n v="10"/>
    <s v="Materiales y suministros - Productos metálicos elaborados (excepto maquinaria y equipo)"/>
    <s v="CANDADOS "/>
    <n v="46171501"/>
    <n v="0"/>
    <n v="0"/>
    <n v="0"/>
    <n v="4"/>
    <n v="2000000"/>
    <s v="UNIDAD"/>
    <m/>
  </r>
  <r>
    <x v="8"/>
    <s v="02-02-02-005-004-01-1"/>
    <n v="10"/>
    <s v="Adquisición de servicios - Servicios generales de construcción de edificaciones residenciales"/>
    <s v="MANTENIMIENTO Y MEJORAMIENTO DE  BARRACAS  "/>
    <n v="72102900"/>
    <n v="0"/>
    <n v="0"/>
    <n v="0"/>
    <n v="1"/>
    <n v="30000000"/>
    <s v="GLOBAL"/>
    <m/>
  </r>
  <r>
    <x v="8"/>
    <s v="02-02-02-005-004-01-2"/>
    <n v="10"/>
    <s v="Adquisición de servicios - Servicios generales de construcción de edificaciones no residenciales"/>
    <s v="MANTENIMIENTO Y MEJORAMIENTO DE LA TORRE MUTIPROPOSITO (PARACAIDISMO Y ASALTO AEREO) "/>
    <n v="72102900"/>
    <n v="0"/>
    <n v="0"/>
    <n v="0"/>
    <n v="1"/>
    <n v="90000000"/>
    <s v="GLOBAL"/>
    <m/>
  </r>
  <r>
    <x v="8"/>
    <s v="02-02-02-005-004-01-2"/>
    <n v="10"/>
    <s v="Adquisición de servicios - Servicios generales de construcción de edificaciones no residenciales"/>
    <s v="MANTENIMIENTO ZONA ADMINISTRATIVA ESIMA "/>
    <n v="72102900"/>
    <n v="0"/>
    <n v="0"/>
    <n v="0"/>
    <n v="1"/>
    <n v="50000000"/>
    <s v="GLOBAL"/>
    <m/>
  </r>
  <r>
    <x v="8"/>
    <s v="02-02-02-005-004-02-5"/>
    <n v="10"/>
    <s v="Adquisición de servicios - Servicios generales de construcción de tuberías y cables locales, y obras conexas"/>
    <s v="SERVICIO DE OPERACIÓN, MANTENIMIENTO CORRECTIVO Y PREVENTIVO PTAP"/>
    <n v="83101500"/>
    <n v="0"/>
    <n v="0"/>
    <n v="0"/>
    <n v="1"/>
    <n v="2000000"/>
    <s v="GLOBAL"/>
    <m/>
  </r>
  <r>
    <x v="8"/>
    <s v="02-02-02-005-004-02-5"/>
    <n v="10"/>
    <s v="Adquisición de servicios - Servicios generales de construcción de tuberías y cables locales, y obras conexas"/>
    <s v="SERVICIO DE OPERACIÓN, MANTENIMIENTO CORRECTIVO Y PREVENTIVO PTAR"/>
    <n v="76121700"/>
    <n v="0"/>
    <n v="4"/>
    <n v="4"/>
    <n v="1"/>
    <n v="30000000"/>
    <s v="GLOBAL"/>
    <m/>
  </r>
  <r>
    <x v="8"/>
    <s v="02-02-02-008-006-03"/>
    <n v="10"/>
    <s v="Adquisición de servicios - Servicios de apoyo a la distribución de electricidad, gas y agua"/>
    <s v="SERVICIO DE ENERGIA"/>
    <n v="83101800"/>
    <n v="0"/>
    <n v="0"/>
    <n v="0"/>
    <n v="1"/>
    <n v="48000000"/>
    <s v="GLOBAL"/>
    <m/>
  </r>
  <r>
    <x v="8"/>
    <s v="02-02-02-008-007-01-1"/>
    <n v="10"/>
    <s v="Adquisición de servicios - Servicios de mantenimiento y reparación de productos metálicos elaborados, excepto maquinaria y equipo"/>
    <s v="MANTENIMIENTO CALDERAS Y MARMITAS ESIMA"/>
    <n v="72151001"/>
    <n v="0"/>
    <n v="0"/>
    <n v="0"/>
    <n v="1"/>
    <n v="2500000"/>
    <s v="GLOBAL"/>
    <m/>
  </r>
  <r>
    <x v="8"/>
    <s v="02-02-02-008-007-01-4"/>
    <n v="10"/>
    <s v="Adquisición de servicios - Servicios de mantenimiento y reparación de maquinaria y equipo de transporte"/>
    <s v="MANTENIMIENTO PARQUE AUTOMOTOR "/>
    <n v="78181500"/>
    <n v="0"/>
    <n v="0"/>
    <n v="0"/>
    <n v="1"/>
    <n v="22500000"/>
    <s v="GLOBAL"/>
    <m/>
  </r>
  <r>
    <x v="8"/>
    <s v="02-02-02-008-007-01-5"/>
    <n v="10"/>
    <s v="Adquisición de servicios - Servicios de mantenimiento y reparación de otra maquinaria y otro equipo"/>
    <s v="MANTENIMIENTO CUARTOS FRIOS ESIMA"/>
    <n v="72154100"/>
    <n v="0"/>
    <n v="0"/>
    <n v="0"/>
    <n v="1"/>
    <n v="2000000"/>
    <s v="GLOBAL"/>
    <m/>
  </r>
  <r>
    <x v="8"/>
    <s v="02-02-02-008-007-01-5"/>
    <n v="10"/>
    <s v="Adquisición de servicios - Servicios de mantenimiento y reparación de otra maquinaria y otro equipo"/>
    <s v="MANTENIMIENTO FILTRO DE AGUA "/>
    <n v="72154022"/>
    <n v="0"/>
    <n v="0"/>
    <n v="0"/>
    <n v="1"/>
    <n v="1500000"/>
    <s v="GLOBAL"/>
    <m/>
  </r>
  <r>
    <x v="8"/>
    <s v="02-02-02-008-007-01-5"/>
    <n v="10"/>
    <s v="Adquisición de servicios - Servicios de mantenimiento y reparación de otra maquinaria y otro equipo"/>
    <s v="MANTENIMIENTO LAVADORAS Y SECADORAS INDUSTRIALES "/>
    <n v="72151800"/>
    <n v="0"/>
    <n v="0"/>
    <n v="0"/>
    <n v="1"/>
    <n v="3200000"/>
    <s v="GLOBAL"/>
    <m/>
  </r>
  <r>
    <x v="8"/>
    <s v="02-02-02-008-009-01"/>
    <n v="10"/>
    <s v="Adquisición de servicios - Servicios de edición, impresión y reproducción"/>
    <s v="DIPLOMAS PARA LA ESIMA  "/>
    <n v="55101500"/>
    <n v="0"/>
    <n v="0"/>
    <n v="0"/>
    <n v="1"/>
    <n v="4200000"/>
    <s v="GLOBAL"/>
    <m/>
  </r>
  <r>
    <x v="8"/>
    <s v="02-02-02-009-004-02"/>
    <n v="10"/>
    <s v="Adquisición de servicios - Servicios de recolección de desechos"/>
    <s v="RECOLECCIÓN DE BASURAS"/>
    <n v="76101501"/>
    <n v="0"/>
    <n v="0"/>
    <n v="0"/>
    <n v="1"/>
    <n v="1700000"/>
    <s v="GLOBAL"/>
    <m/>
  </r>
  <r>
    <x v="9"/>
    <s v="01-01-03-027"/>
    <n v="10"/>
    <s v="PARTIDA ALIMENTACIÓN SOLDADOS"/>
    <s v="PARTIDA ALIMENTACIÓN SOLDADOS"/>
    <m/>
    <s v="CONTRATACIÓN DIRECTA"/>
    <n v="1"/>
    <n v="11"/>
    <n v="1"/>
    <n v="99117323"/>
    <s v="GLOBAL"/>
    <s v="NO SOLICITADAS"/>
  </r>
  <r>
    <x v="9"/>
    <s v="02-02-02-005-004-01-2"/>
    <n v="10"/>
    <s v="Adquisición de servicios - Servicios generales de construcción de edificaciones no residenciales"/>
    <s v="MANTENIMIENTO SANIDAD"/>
    <n v="72101507"/>
    <s v="Selección abreviada menor cuantía"/>
    <n v="1"/>
    <n v="3"/>
    <n v="1"/>
    <n v="100000000"/>
    <s v="GLOBAL"/>
    <s v="NO SOLICITADAS"/>
  </r>
  <r>
    <x v="9"/>
    <s v="02-02-02-006-008"/>
    <n v="10"/>
    <s v="Adquisición de servicios - Servicios postales y de mensajería"/>
    <s v="SERVICIOS POSTALES"/>
    <n v="78102200"/>
    <s v="Mínima cuantía"/>
    <n v="2"/>
    <n v="10"/>
    <n v="1"/>
    <n v="2000000"/>
    <s v="GLOBAL"/>
    <s v="NO SOLICITADAS"/>
  </r>
  <r>
    <x v="9"/>
    <s v="02-02-02-005-004-01-2"/>
    <n v="10"/>
    <s v="Adquisición de servicios - Servicios generales de construcción de edificaciones no residenciales"/>
    <s v="MANTENIMIENTO INFRAESTRUCTURA CACOM-2"/>
    <n v="72101507"/>
    <s v="Selección abreviada menor cuantía"/>
    <n v="1"/>
    <n v="3"/>
    <n v="1"/>
    <n v="176000000"/>
    <s v="GLOBAL"/>
    <s v="NO SOLICITADAS"/>
  </r>
  <r>
    <x v="9"/>
    <s v="02-01-01-003-008-01-4"/>
    <n v="10"/>
    <s v="Activos fijos - Otros muebles n. C. P."/>
    <s v="CAMAROTE EN MADERA"/>
    <n v="56101515"/>
    <s v="Mínima cuantía"/>
    <n v="2"/>
    <n v="2"/>
    <n v="10"/>
    <n v="10000000"/>
    <s v="UNIDAD"/>
    <s v="NO SOLICITADAS"/>
  </r>
  <r>
    <x v="9"/>
    <s v="02-02-01-004-002"/>
    <n v="10"/>
    <s v="Materiales y suministros - Productos metálicos elaborados (excepto maquinaria y equipo)"/>
    <s v="Guadaña de Trabajo Pesado  Cilindrada: 40,2 cm3 o Superior  Diámetro: 40 mm  Carrera: 32 mm Potencia según 2,0 kW (2,7 CV)ISO 8893 a 9500 rpm  Régimen de ralentí: 2800 rpm Régimen de limitación de caudal (valor nominal): 12300 rpm Régimen máx. del árbol de salida de fuerza (herramienta de corte)9150 rpm 7,3 kg  Longitud total Sin herramienta de corte 1765 mm  EN ISO 11806-1, EN 55012,EN 61000-6-1"/>
    <n v="27112006"/>
    <s v="Mínima cuantía"/>
    <n v="2"/>
    <n v="2"/>
    <n v="10"/>
    <n v="15000000"/>
    <s v="UNIDAD"/>
    <s v="NO SOLICITADAS"/>
  </r>
  <r>
    <x v="9"/>
    <s v="02-02-02-005-004-01-2"/>
    <n v="10"/>
    <s v="Adquisición de servicios - Servicios generales de construcción de edificaciones no residenciales"/>
    <s v="MANTENIMIENTO Y ADECUACION DE LAS INSTALACIONES EN EL CERRO MILITAR EL TIGRE"/>
    <n v="72101507"/>
    <s v="Selección abreviada menor cuantía"/>
    <n v="1"/>
    <n v="3"/>
    <n v="1"/>
    <n v="10000000"/>
    <s v="GLOBAL"/>
    <s v="NO SOLICITADAS"/>
  </r>
  <r>
    <x v="9"/>
    <s v="02-01-01-003-008-01-4"/>
    <n v="10"/>
    <s v="Activos fijos - Otros muebles n. C. P."/>
    <s v="ESTANTERIA PESADA TIPO FUSIL ALMACENES DE ARMAMENTO PRESENTACION POR JUEGO"/>
    <n v="24102004"/>
    <s v="Mínima cuantía"/>
    <n v="2"/>
    <n v="2"/>
    <n v="7"/>
    <n v="19304873"/>
    <s v="UNIDAD"/>
    <s v="NO SOLICITADAS"/>
  </r>
  <r>
    <x v="9"/>
    <s v="02-01-01-003-008-01-4"/>
    <n v="10"/>
    <s v="Activos fijos - Otros muebles n. C. P."/>
    <s v="ESTANTERIA PESADA CON ENTREPAÑO ALMACENES DE ARMAMENTO PRESENTACION POR JUEGO"/>
    <n v="24102004"/>
    <s v="Mínima cuantía"/>
    <n v="2"/>
    <n v="2"/>
    <n v="7"/>
    <n v="13590738"/>
    <s v="UNIDAD"/>
    <s v="NO SOLICITADAS"/>
  </r>
  <r>
    <x v="9"/>
    <s v="02-01-01-003-008-01-4"/>
    <n v="10"/>
    <s v="Activos fijos - Otros muebles n. C. P."/>
    <s v="ESTIBA METALICA DE 1MT X 1.20 MT. CAP. 1000 KLS."/>
    <n v="24102004"/>
    <s v="Mínima cuantía"/>
    <n v="2"/>
    <n v="2"/>
    <n v="5"/>
    <n v="1160250"/>
    <s v="UNIDAD"/>
    <s v="NO SOLICITADAS"/>
  </r>
  <r>
    <x v="9"/>
    <s v="02-01-01-004-004-02"/>
    <n v="10"/>
    <s v="Activos fijos - Máquinas herramientas y sus partes, piezas y accesorios"/>
    <s v="PULIDORA INDUSTRIAL 5&quot; Potencia 1 200 W Voltaje 120 V  Hz 60 Velocidad (rpm) 11 000/min  Tres(3) años de Garantia"/>
    <n v="23242605"/>
    <s v="Mínima cuantía"/>
    <n v="6"/>
    <n v="3"/>
    <n v="1"/>
    <n v="511581"/>
    <s v="UNIDAD"/>
    <s v="NO SOLICITADAS"/>
  </r>
  <r>
    <x v="9"/>
    <s v="02-01-01-004-004-01"/>
    <n v="10"/>
    <s v="Activos fijos - Maquinaria agropecuaria o silvícola y sus partes y piezas"/>
    <s v="Soplador de mochila BR 600  64,8 CC3 4.1 CV DIN "/>
    <n v="27112000"/>
    <s v="Mínima cuantía"/>
    <n v="2"/>
    <n v="4"/>
    <n v="1"/>
    <n v="1875015"/>
    <s v="UNIDAD"/>
    <s v="NO SOLICITADAS"/>
  </r>
  <r>
    <x v="9"/>
    <s v="02-02-01-004-002"/>
    <n v="10"/>
    <s v="Materiales y suministros - Productos metálicos elaborados (excepto maquinaria y equipo)"/>
    <s v="TIJERAS PARA BALONAR"/>
    <n v="21101909"/>
    <s v="Mínima cuantía"/>
    <n v="1"/>
    <n v="11"/>
    <n v="1"/>
    <n v="35000"/>
    <s v="UNIDAD"/>
    <s v="NO SOLICITADAS"/>
  </r>
  <r>
    <x v="9"/>
    <s v="02-01-01-004-004-09"/>
    <n v="10"/>
    <s v="Activos fijos - Otra maquinaria para usos especiales y sus partes y piezas"/>
    <s v="LAMINADORA 9&quot;"/>
    <n v="44102801"/>
    <s v="Mínima cuantía"/>
    <n v="4"/>
    <n v="2"/>
    <n v="1"/>
    <n v="139990"/>
    <s v="UNIDAD"/>
    <s v="NO SOLICITADAS"/>
  </r>
  <r>
    <x v="9"/>
    <s v="02-02-01-004-002"/>
    <n v="10"/>
    <s v="Materiales y suministros - Productos metálicos elaborados (excepto maquinaria y equipo)"/>
    <s v="BASTON DE INSPECCION VEHICULAR CON LINTERNA"/>
    <n v="46171609"/>
    <s v="Mínima cuantía"/>
    <n v="2"/>
    <n v="2"/>
    <n v="2"/>
    <n v="203300"/>
    <s v="UNIDAD"/>
    <s v="NO SOLICITADAS"/>
  </r>
  <r>
    <x v="9"/>
    <s v="02-02-01-003-005-02"/>
    <n v="10"/>
    <s v="Materiales y suministros - Productos farmacéuticos"/>
    <s v="JERINGAS, X 20 CM"/>
    <n v="42142600"/>
    <s v="Mínima cuantía"/>
    <n v="1"/>
    <n v="11"/>
    <n v="30"/>
    <n v="25500"/>
    <s v="UNIDAD"/>
    <s v="NO SOLICITADAS"/>
  </r>
  <r>
    <x v="9"/>
    <s v="02-02-01-003-005-02"/>
    <n v="10"/>
    <s v="Materiales y suministros - Productos farmacéuticos"/>
    <s v="JUEGO DE VENOCLISIS"/>
    <n v="42142604"/>
    <s v="Mínima cuantía"/>
    <n v="1"/>
    <n v="11"/>
    <n v="15"/>
    <n v="60000"/>
    <s v="UNIDAD"/>
    <s v="NO SOLICITADAS"/>
  </r>
  <r>
    <x v="9"/>
    <s v="02-02-01-003-005-02"/>
    <n v="10"/>
    <s v="Materiales y suministros - Productos farmacéuticos"/>
    <s v="CATETER"/>
    <n v="42142604"/>
    <s v="Mínima cuantía"/>
    <n v="1"/>
    <n v="11"/>
    <n v="15"/>
    <n v="60000"/>
    <s v="UNIDAD"/>
    <s v="NO SOLICITADAS"/>
  </r>
  <r>
    <x v="9"/>
    <s v="02-01-01-004-008-03"/>
    <n v="10"/>
    <s v="Activos fijos - Instrumentos ópticos y equipo fotográfico; partes, piezas y accesorios"/>
    <s v="BINOCULARES TIPO MILITAR ALTA RESISTENCIA CAPACIDAD ALCANCE 10-30X50"/>
    <n v="41111717"/>
    <s v="Mínima cuantía"/>
    <n v="2"/>
    <n v="2"/>
    <n v="5"/>
    <n v="1840000"/>
    <s v="UNIDAD"/>
    <s v="NO SOLICITADAS"/>
  </r>
  <r>
    <x v="9"/>
    <s v="02-02-01-001-002"/>
    <n v="10"/>
    <s v="Materiales y suministros - Petróleo crudo y gas natural"/>
    <s v="RECARGA GAS PROPANO DE 40 LIBRAS "/>
    <n v="83101601"/>
    <s v="Mínima cuantía"/>
    <n v="1"/>
    <n v="10"/>
    <n v="4"/>
    <n v="136000"/>
    <s v="UNIDAD"/>
    <s v="NO SOLICITADAS"/>
  </r>
  <r>
    <x v="9"/>
    <s v="02-02-01-001-002"/>
    <n v="10"/>
    <s v="Materiales y suministros - Petróleo crudo y gas natural"/>
    <s v="RECARGA GAS PROPANO DE 100 LIBRAS"/>
    <n v="83101601"/>
    <s v="Mínima cuantía"/>
    <n v="1"/>
    <n v="10"/>
    <n v="40"/>
    <n v="6240000"/>
    <s v="UNIDAD"/>
    <s v="NO SOLICITADAS"/>
  </r>
  <r>
    <x v="9"/>
    <s v="02-02-01-002-003-03"/>
    <n v="10"/>
    <s v="Materiales y suministros - Preparaciones utilizadas en la alimentación de animales"/>
    <s v="ALIMENTO PECUARIO COMPLETO PARA EQUINOS. PRESENTACION BULTO X 40 KILOS"/>
    <n v="10122100"/>
    <s v="Mínima cuantía"/>
    <n v="1"/>
    <n v="11"/>
    <n v="150"/>
    <n v="12900000"/>
    <s v="KILOGRAMO"/>
    <s v="NO SOLICITADAS"/>
  </r>
  <r>
    <x v="9"/>
    <s v="02-02-01-002-003-03"/>
    <n v="10"/>
    <s v="Materiales y suministros - Preparaciones utilizadas en la alimentación de animales"/>
    <s v="ALIMENTO COMPLETO PARA PERRO. PRESENTACION BULTO X 25 KILOS"/>
    <n v="10121801"/>
    <s v="Mínima cuantía"/>
    <n v="1"/>
    <n v="11"/>
    <n v="5"/>
    <n v="650000"/>
    <s v="KILOGRAMO"/>
    <s v="NO SOLICITADAS"/>
  </r>
  <r>
    <x v="9"/>
    <s v="02-02-01-002-003-03"/>
    <n v="10"/>
    <s v="Materiales y suministros - Preparaciones utilizadas en la alimentación de animales"/>
    <s v="COMIDA ENLATADA. CARNE ENLATADA. PRESENTACION LATA X 415 GRAMOS"/>
    <n v="10121802"/>
    <s v="Mínima cuantía"/>
    <n v="1"/>
    <n v="11"/>
    <n v="150"/>
    <n v="2700000"/>
    <s v="UNIDAD"/>
    <s v="NO SOLICITADAS"/>
  </r>
  <r>
    <x v="9"/>
    <s v="02-02-01-002-003-03"/>
    <n v="10"/>
    <s v="Materiales y suministros - Preparaciones utilizadas en la alimentación de animales"/>
    <s v="MELAZA. PRESENTACION BULTO X 30 KILOS"/>
    <n v="10122100"/>
    <s v="Mínima cuantía"/>
    <n v="1"/>
    <n v="11"/>
    <n v="30"/>
    <n v="960000"/>
    <s v="KILOGRAMO"/>
    <s v="NO SOLICITADAS"/>
  </r>
  <r>
    <x v="9"/>
    <s v="02-02-01-002-003-03"/>
    <n v="10"/>
    <s v="Materiales y suministros - Preparaciones utilizadas en la alimentación de animales"/>
    <s v="CLORURO DE SODIO. BOLSA X 500 ML"/>
    <n v="51102702"/>
    <s v="Mínima cuantía"/>
    <n v="1"/>
    <n v="11"/>
    <n v="20"/>
    <n v="92000"/>
    <s v="UNIDAD"/>
    <s v="NO SOLICITADAS"/>
  </r>
  <r>
    <x v="9"/>
    <s v="02-02-01-002-007"/>
    <n v="10"/>
    <s v="Materiales y suministros - Artículos textiles (excepto prendas de vestir)"/>
    <s v="PORTA ESTANDARTES, ELABORADOS EN TERCIOPELO, COLOR INSTITUCIONAL."/>
    <n v="55121715"/>
    <s v="Mínima cuantía"/>
    <n v="7"/>
    <n v="2"/>
    <n v="4"/>
    <n v="624000"/>
    <s v="UNIDAD"/>
    <s v="NO SOLICITADAS"/>
  </r>
  <r>
    <x v="9"/>
    <s v="02-02-01-002-008"/>
    <n v="10"/>
    <s v="Materiales y suministros - Dotación (prendas de vestir y calzado)"/>
    <s v="APEROS DE CABEZA"/>
    <n v="10141607"/>
    <s v="Mínima cuantía"/>
    <n v="1"/>
    <n v="11"/>
    <n v="5"/>
    <n v="1250000"/>
    <s v="UNIDAD"/>
    <s v="NO SOLICITADAS"/>
  </r>
  <r>
    <x v="9"/>
    <s v="02-02-01-002-008"/>
    <n v="10"/>
    <s v="Materiales y suministros - Dotación (prendas de vestir y calzado)"/>
    <s v="PECHERA EN LONA PARA PERRO GRANDE."/>
    <n v="10131604"/>
    <s v="Mínima cuantía"/>
    <n v="1"/>
    <n v="11"/>
    <n v="5"/>
    <n v="375000"/>
    <s v="UNIDAD"/>
    <s v="NO SOLICITADAS"/>
  </r>
  <r>
    <x v="9"/>
    <s v="02-02-01-002-008"/>
    <n v="10"/>
    <s v="Materiales y suministros - Dotación (prendas de vestir y calzado)"/>
    <s v="CINCHA X 20 CM DE ANCHO "/>
    <n v="10141604"/>
    <s v="Mínima cuantía"/>
    <n v="1"/>
    <n v="11"/>
    <n v="3"/>
    <n v="162000"/>
    <s v="UNIDAD"/>
    <s v="NO SOLICITADAS"/>
  </r>
  <r>
    <x v="9"/>
    <s v="02-02-01-002-008"/>
    <n v="10"/>
    <s v="Materiales y suministros - Dotación (prendas de vestir y calzado)"/>
    <s v="PARES ARCIONES "/>
    <n v="10141605"/>
    <s v="Mínima cuantía"/>
    <n v="1"/>
    <n v="11"/>
    <n v="7"/>
    <n v="280000"/>
    <s v="UNIDAD"/>
    <s v="NO SOLICITADAS"/>
  </r>
  <r>
    <x v="9"/>
    <s v="02-02-01-002-008"/>
    <n v="10"/>
    <s v="Materiales y suministros - Dotación (prendas de vestir y calzado)"/>
    <s v="CABEZADAS Y CABEZALES"/>
    <n v="10141608"/>
    <s v="Mínima cuantía"/>
    <n v="1"/>
    <n v="11"/>
    <n v="5"/>
    <n v="950000"/>
    <s v="UNIDAD"/>
    <s v="NO SOLICITADAS"/>
  </r>
  <r>
    <x v="9"/>
    <s v="02-02-01-002-008"/>
    <n v="10"/>
    <s v="Materiales y suministros - Dotación (prendas de vestir y calzado)"/>
    <s v="BOZAL CANASTILLA  No. 6"/>
    <n v="10141610"/>
    <s v="Mínima cuantía"/>
    <n v="1"/>
    <n v="11"/>
    <n v="7"/>
    <n v="182000"/>
    <s v="UNIDAD"/>
    <s v="NO SOLICITADAS"/>
  </r>
  <r>
    <x v="9"/>
    <s v="02-02-01-002-008"/>
    <n v="10"/>
    <s v="Materiales y suministros - Dotación (prendas de vestir y calzado)"/>
    <s v="BOZAL CANASTILLA No. 7 "/>
    <n v="10141610"/>
    <s v="Mínima cuantía"/>
    <n v="1"/>
    <n v="11"/>
    <n v="7"/>
    <n v="196000"/>
    <s v="UNIDAD"/>
    <s v="NO SOLICITADAS"/>
  </r>
  <r>
    <x v="9"/>
    <s v="02-02-01-002-008"/>
    <n v="10"/>
    <s v="Materiales y suministros - Dotación (prendas de vestir y calzado)"/>
    <s v="COLLAR ISABELINO"/>
    <n v="31163210"/>
    <s v="Mínima cuantía"/>
    <n v="1"/>
    <n v="11"/>
    <n v="4"/>
    <n v="112000"/>
    <s v="UNIDAD"/>
    <s v="NO SOLICITADAS"/>
  </r>
  <r>
    <x v="9"/>
    <s v="02-02-01-002-008"/>
    <n v="10"/>
    <s v="Materiales y suministros - Dotación (prendas de vestir y calzado)"/>
    <s v="MOSQUETON  "/>
    <n v="31163210"/>
    <s v="Mínima cuantía"/>
    <n v="1"/>
    <n v="11"/>
    <n v="5"/>
    <n v="675000"/>
    <s v="UNIDAD"/>
    <s v="NO SOLICITADAS"/>
  </r>
  <r>
    <x v="9"/>
    <s v="02-02-01-002-008"/>
    <n v="10"/>
    <s v="Materiales y suministros - Dotación (prendas de vestir y calzado)"/>
    <s v="SILLAS CABEZA EN ALUMINIO PARA MONTAR"/>
    <n v="10141501"/>
    <s v="Mínima cuantía"/>
    <n v="1"/>
    <n v="11"/>
    <n v="2"/>
    <n v="1000000"/>
    <s v="UNIDAD"/>
    <s v="NO SOLICITADAS"/>
  </r>
  <r>
    <x v="9"/>
    <s v="02-02-01-002-008"/>
    <n v="10"/>
    <s v="Materiales y suministros - Dotación (prendas de vestir y calzado)"/>
    <s v="GALAPAGOS VILLACURANOS PARA MONTAR"/>
    <n v="10141501"/>
    <s v="Mínima cuantía"/>
    <n v="1"/>
    <n v="11"/>
    <n v="2"/>
    <n v="1384000"/>
    <s v="UNIDAD"/>
    <s v="NO SOLICITADAS"/>
  </r>
  <r>
    <x v="9"/>
    <s v="02-02-01-002-008"/>
    <n v="10"/>
    <s v="Materiales y suministros - Dotación (prendas de vestir y calzado)"/>
    <s v="ESTRIBOS"/>
    <n v="10141605"/>
    <s v="Mínima cuantía"/>
    <n v="1"/>
    <n v="11"/>
    <n v="3"/>
    <n v="105000"/>
    <s v="UNIDAD"/>
    <s v="NO SOLICITADAS"/>
  </r>
  <r>
    <x v="9"/>
    <s v="02-02-01-002-008"/>
    <n v="10"/>
    <s v="Materiales y suministros - Dotación (prendas de vestir y calzado)"/>
    <s v="FILETE RECTO GOMA RIGIDA "/>
    <n v="10111301"/>
    <s v="Mínima cuantía"/>
    <n v="1"/>
    <n v="11"/>
    <n v="3"/>
    <n v="360000"/>
    <s v="UNIDAD"/>
    <s v="NO SOLICITADAS"/>
  </r>
  <r>
    <x v="9"/>
    <s v="02-02-01-002-008"/>
    <n v="10"/>
    <s v="Materiales y suministros - Dotación (prendas de vestir y calzado)"/>
    <s v="JAQUIMAS Y PISADORES"/>
    <n v="10141605"/>
    <s v="Mínima cuantía"/>
    <n v="1"/>
    <n v="11"/>
    <n v="2"/>
    <n v="358000"/>
    <s v="UNIDAD"/>
    <s v="NO SOLICITADAS"/>
  </r>
  <r>
    <x v="9"/>
    <s v="02-02-01-002-008"/>
    <n v="10"/>
    <s v="Materiales y suministros - Dotación (prendas de vestir y calzado)"/>
    <s v="MOCHILA PARA HENO "/>
    <n v="10141607"/>
    <s v="Mínima cuantía"/>
    <n v="1"/>
    <n v="11"/>
    <n v="4"/>
    <n v="150000"/>
    <s v="UNIDAD"/>
    <s v="NO SOLICITADAS"/>
  </r>
  <r>
    <x v="9"/>
    <s v="02-02-01-002-008"/>
    <n v="10"/>
    <s v="Materiales y suministros - Dotación (prendas de vestir y calzado)"/>
    <s v="PARES DE GUARDA PISONES"/>
    <n v="10141605"/>
    <s v="Mínima cuantía"/>
    <n v="1"/>
    <n v="11"/>
    <n v="2"/>
    <n v="300000"/>
    <s v="UNIDAD"/>
    <s v="NO SOLICITADAS"/>
  </r>
  <r>
    <x v="9"/>
    <s v="02-02-01-003-004-05"/>
    <n v="10"/>
    <s v="Materiales y suministros - Productos químicos básicos diversos"/>
    <s v="ALQUITRÁN DE HULLA. GALON x 4 LITROS"/>
    <n v="42121606"/>
    <s v="Mínima cuantía"/>
    <n v="1"/>
    <n v="11"/>
    <n v="5"/>
    <n v="360000"/>
    <s v="GALON"/>
    <s v="NO SOLICITADAS"/>
  </r>
  <r>
    <x v="9"/>
    <s v="02-02-01-003-004-07"/>
    <n v="10"/>
    <s v="Materiales y suministros - Plásticos en formas primarias"/>
    <s v="ROLLO DE NYLON, 3 CM DE ANCHO X 40 MTS DE LARGO"/>
    <n v="13111010"/>
    <s v="Mínima cuantía"/>
    <n v="1"/>
    <n v="11"/>
    <n v="3"/>
    <n v="264000"/>
    <s v="METRO"/>
    <s v="NO SOLICITADAS"/>
  </r>
  <r>
    <x v="9"/>
    <s v="02-02-01-003-004-08"/>
    <n v="10"/>
    <s v="Materiales y suministros - Caucho sintético y facticio derivado del petróleo, mezclas de estos cauchos con caucho natural y gomas naturales similares, en formas primarias o en planchas, hojas o tiras"/>
    <s v="NEOPRENO LAMINA, 1.30 METROS X 1.0 METROS."/>
    <n v="13111305"/>
    <s v="Mínima cuantía"/>
    <n v="1"/>
    <n v="11"/>
    <n v="8"/>
    <n v="240000"/>
    <s v="METRO"/>
    <s v="NO SOLICITADAS"/>
  </r>
  <r>
    <x v="9"/>
    <s v="02-02-01-003-005-02"/>
    <n v="10"/>
    <s v="Materiales y suministros - Productos farmacéuticos"/>
    <s v="DESINFECTANTE YODOFORO. GALON X 3,785"/>
    <n v="42121606"/>
    <s v="Mínima cuantía"/>
    <n v="1"/>
    <n v="11"/>
    <n v="3"/>
    <n v="525000"/>
    <s v="GALON"/>
    <s v="NO SOLICITADAS"/>
  </r>
  <r>
    <x v="9"/>
    <s v="02-02-01-003-005-02"/>
    <n v="10"/>
    <s v="Materiales y suministros - Productos farmacéuticos"/>
    <s v="ESPARADRAPO. ROLLO 10 CM ANCHO"/>
    <n v="42311703"/>
    <s v="Mínima cuantía"/>
    <n v="1"/>
    <n v="11"/>
    <n v="5"/>
    <n v="125000"/>
    <s v="UNIDAD"/>
    <s v="NO SOLICITADAS"/>
  </r>
  <r>
    <x v="9"/>
    <s v="02-02-01-003-005-02"/>
    <n v="10"/>
    <s v="Materiales y suministros - Productos farmacéuticos"/>
    <s v="MULTIVITAMINICO PARA CABALLOS. AMPOLLA X 100 ML "/>
    <n v="51251001"/>
    <s v="Mínima cuantía"/>
    <n v="1"/>
    <n v="11"/>
    <n v="10"/>
    <n v="528000"/>
    <s v="UNIDAD"/>
    <s v="NO SOLICITADAS"/>
  </r>
  <r>
    <x v="9"/>
    <s v="02-02-01-003-005-02"/>
    <n v="10"/>
    <s v="Materiales y suministros - Productos farmacéuticos"/>
    <s v="SUERO LACTATO RINGER. BOLSA X 500 ML "/>
    <n v="51191906"/>
    <s v="Mínima cuantía"/>
    <n v="1"/>
    <n v="11"/>
    <n v="10"/>
    <n v="46000"/>
    <s v="UNIDAD"/>
    <s v="NO SOLICITADAS"/>
  </r>
  <r>
    <x v="9"/>
    <s v="02-02-01-003-005-02"/>
    <n v="10"/>
    <s v="Materiales y suministros - Productos farmacéuticos"/>
    <s v="PENICILINA, FRASCO VIAL 5 ML"/>
    <n v="51101507"/>
    <s v="Mínima cuantía"/>
    <n v="1"/>
    <n v="11"/>
    <n v="8"/>
    <n v="200000"/>
    <s v="UNIDAD"/>
    <s v="NO SOLICITADAS"/>
  </r>
  <r>
    <x v="9"/>
    <s v="02-02-01-003-005-02"/>
    <n v="10"/>
    <s v="Materiales y suministros - Productos farmacéuticos"/>
    <s v="CURAGAN. FRASCO X 375 ML."/>
    <n v="42121606"/>
    <s v="Mínima cuantía"/>
    <n v="1"/>
    <n v="11"/>
    <n v="15"/>
    <n v="405000"/>
    <s v="UNIDAD"/>
    <s v="NO SOLICITADAS"/>
  </r>
  <r>
    <x v="9"/>
    <s v="02-02-01-003-005-02"/>
    <n v="10"/>
    <s v="Materiales y suministros - Productos farmacéuticos"/>
    <s v="BRAVECTO. TABLETA 20 - 40 KG."/>
    <n v="42121606"/>
    <s v="Mínima cuantía"/>
    <n v="1"/>
    <n v="11"/>
    <n v="30"/>
    <n v="3600000"/>
    <s v="UNIDAD"/>
    <s v="NO SOLICITADAS"/>
  </r>
  <r>
    <x v="9"/>
    <s v="02-02-01-003-005-02"/>
    <n v="10"/>
    <s v="Materiales y suministros - Productos farmacéuticos"/>
    <s v="LIMPIADOR AURICULAR INDICADO PARA PERROS. FRASCO X 120 ML."/>
    <n v="42121606"/>
    <s v="Mínima cuantía"/>
    <n v="1"/>
    <n v="11"/>
    <n v="8"/>
    <n v="216000"/>
    <s v="UNIDAD"/>
    <s v="NO SOLICITADAS"/>
  </r>
  <r>
    <x v="9"/>
    <s v="02-02-01-003-005-02"/>
    <n v="10"/>
    <s v="Materiales y suministros - Productos farmacéuticos"/>
    <s v="VENDAS DE PRESION "/>
    <n v="42311505"/>
    <s v="Mínima cuantía"/>
    <n v="1"/>
    <n v="11"/>
    <n v="5"/>
    <n v="60000"/>
    <s v="UNIDAD"/>
    <s v="NO SOLICITADAS"/>
  </r>
  <r>
    <x v="9"/>
    <s v="02-02-01-003-005-02"/>
    <n v="10"/>
    <s v="Materiales y suministros - Productos farmacéuticos"/>
    <s v="FLUNIXIN MEGLUMINA FRASCO X 100 ML."/>
    <n v="42121601"/>
    <s v="Mínima cuantía"/>
    <n v="1"/>
    <n v="11"/>
    <n v="4"/>
    <n v="440000"/>
    <s v="UNIDAD"/>
    <s v="NO SOLICITADAS"/>
  </r>
  <r>
    <x v="9"/>
    <s v="02-02-01-003-005-02"/>
    <n v="10"/>
    <s v="Materiales y suministros - Productos farmacéuticos"/>
    <s v="PURGAS ORALES PARA CABALLO "/>
    <n v="42121601"/>
    <s v="Mínima cuantía"/>
    <n v="1"/>
    <n v="11"/>
    <n v="35"/>
    <n v="1225000"/>
    <s v="UNIDAD"/>
    <s v="NO SOLICITADAS"/>
  </r>
  <r>
    <x v="9"/>
    <s v="02-02-01-003-005-02"/>
    <n v="10"/>
    <s v="Materiales y suministros - Productos farmacéuticos"/>
    <s v="CREMA ALFA DE 500 GRS."/>
    <n v="42121604"/>
    <s v="Mínima cuantía"/>
    <n v="1"/>
    <n v="11"/>
    <n v="2"/>
    <n v="98000"/>
    <s v="UNIDAD"/>
    <s v="NO SOLICITADAS"/>
  </r>
  <r>
    <x v="9"/>
    <s v="02-02-01-003-005-03"/>
    <n v="10"/>
    <s v="Materiales y suministros - Jabón, preparados para limpieza, perfumes y preparados de tocador"/>
    <s v="BAÑO SECO PERFUMADO. FRASCO x 100 GR"/>
    <n v="42121606"/>
    <s v="Mínima cuantía"/>
    <n v="1"/>
    <n v="11"/>
    <n v="15"/>
    <n v="285000"/>
    <s v="UNIDAD"/>
    <s v="NO SOLICITADAS"/>
  </r>
  <r>
    <x v="9"/>
    <s v="02-02-01-003-005-03"/>
    <n v="10"/>
    <s v="Materiales y suministros - Jabón, preparados para limpieza, perfumes y preparados de tocador"/>
    <s v="JABÓN DESINFECTANTE PARA PERRO"/>
    <n v="42121606"/>
    <s v="Mínima cuantía"/>
    <n v="1"/>
    <n v="11"/>
    <n v="25"/>
    <n v="350000"/>
    <s v="UNIDAD"/>
    <s v="NO SOLICITADAS"/>
  </r>
  <r>
    <x v="9"/>
    <s v="02-02-01-003-005-03"/>
    <n v="10"/>
    <s v="Materiales y suministros - Jabón, preparados para limpieza, perfumes y preparados de tocador"/>
    <s v="SHAMPOO ANTISEPTICO. FRASCO X 240 ML "/>
    <n v="10111302"/>
    <s v="Mínima cuantía"/>
    <n v="1"/>
    <n v="11"/>
    <n v="30"/>
    <n v="1080000"/>
    <s v="UNIDAD"/>
    <s v="NO SOLICITADAS"/>
  </r>
  <r>
    <x v="9"/>
    <s v="02-02-01-003-005-03"/>
    <n v="10"/>
    <s v="Materiales y suministros - Jabón, preparados para limpieza, perfumes y preparados de tocador"/>
    <s v="SHAMPOO PARA EQUINOS. FRASCO X 2 LITROS "/>
    <n v="10111302"/>
    <s v="Mínima cuantía"/>
    <n v="1"/>
    <n v="11"/>
    <n v="10"/>
    <n v="790000"/>
    <s v="UNIDAD"/>
    <s v="NO SOLICITADAS"/>
  </r>
  <r>
    <x v="9"/>
    <s v="02-02-01-003-005-03"/>
    <n v="10"/>
    <s v="Materiales y suministros - Jabón, preparados para limpieza, perfumes y preparados de tocador"/>
    <s v="BAÑOGAN, DE 1000 ML"/>
    <n v="10111302"/>
    <s v="Mínima cuantía"/>
    <n v="1"/>
    <n v="11"/>
    <n v="8"/>
    <n v="1320000"/>
    <s v="UNIDAD"/>
    <s v="NO SOLICITADAS"/>
  </r>
  <r>
    <x v="9"/>
    <s v="02-02-01-003-005-03"/>
    <n v="10"/>
    <s v="Materiales y suministros - Jabón, preparados para limpieza, perfumes y preparados de tocador"/>
    <s v="BALSAMO REPARADOR DE CASCOS"/>
    <n v="10111302"/>
    <s v="Mínima cuantía"/>
    <n v="1"/>
    <n v="11"/>
    <n v="2"/>
    <n v="90000"/>
    <s v="UNIDAD"/>
    <s v="NO SOLICITADAS"/>
  </r>
  <r>
    <x v="9"/>
    <s v="02-02-01-003-006-01"/>
    <n v="10"/>
    <s v="Materiales y suministros - Llantas de caucho y neumáticos (cámaras de aire)"/>
    <s v="JUEGO LLANTAS DELANTERAS PARA GIRO ZERO JHONN DEREE"/>
    <n v="25172504"/>
    <s v="Mínima cuantía"/>
    <n v="6"/>
    <n v="3"/>
    <n v="2"/>
    <n v="1057910"/>
    <s v="UNIDAD"/>
    <s v="NO SOLICITADAS"/>
  </r>
  <r>
    <x v="9"/>
    <s v="02-02-01-003-006-01"/>
    <n v="10"/>
    <s v="Materiales y suministros - Llantas de caucho y neumáticos (cámaras de aire)"/>
    <s v="JUEGO LLANTAS DELANTERA PARA GIRO ZERO HUZVARNA"/>
    <n v="25172504"/>
    <s v="Mínima cuantía"/>
    <n v="6"/>
    <n v="3"/>
    <n v="2"/>
    <n v="619990"/>
    <s v="UNIDAD"/>
    <s v="NO SOLICITADAS"/>
  </r>
  <r>
    <x v="9"/>
    <s v="02-02-01-003-006-02"/>
    <n v="10"/>
    <s v="Materiales y suministros - Otros productos de caucho"/>
    <s v="CORREA PARA GIRO ZERO HUZVARNA"/>
    <n v="26111804"/>
    <s v="Mínima cuantía"/>
    <n v="6"/>
    <n v="3"/>
    <n v="5"/>
    <n v="1941070"/>
    <s v="UNIDAD"/>
    <s v="NO SOLICITADAS"/>
  </r>
  <r>
    <x v="9"/>
    <s v="02-02-01-003-006-02"/>
    <n v="10"/>
    <s v="Materiales y suministros - Otros productos de caucho"/>
    <s v="GUANTES DESECHABLES. CAJA X 100 UNIDADES"/>
    <n v="46181504"/>
    <s v="Mínima cuantía"/>
    <n v="1"/>
    <n v="11"/>
    <n v="3"/>
    <n v="54000"/>
    <s v="UNIDAD"/>
    <s v="NO SOLICITADAS"/>
  </r>
  <r>
    <x v="9"/>
    <s v="02-02-01-003-006-04"/>
    <n v="10"/>
    <s v="Materiales y suministros - Productos de empaque y envasado, de plástico"/>
    <s v="CONTENEDOR ISOTERMICO EN POLIURETANO PARA TRANSPORTAR BEBIDAS"/>
    <n v="52152010"/>
    <s v="Mínima cuantía"/>
    <n v="5"/>
    <n v="2"/>
    <n v="1"/>
    <n v="606900"/>
    <s v="UNIDAD"/>
    <s v="NO SOLICITADAS"/>
  </r>
  <r>
    <x v="9"/>
    <s v="02-02-01-003-006-04"/>
    <n v="10"/>
    <s v="Materiales y suministros - Productos de empaque y envasado, de plástico"/>
    <s v="TERMO DISPENSADOR CON MANIJA PARA CONSERVAR BEBIDAS FRIAS, 11 LITROS (3 GALONES)."/>
    <n v="52152010"/>
    <s v="Mínima cuantía"/>
    <n v="5"/>
    <n v="2"/>
    <n v="2"/>
    <n v="259800"/>
    <s v="UNIDAD"/>
    <s v="NO SOLICITADAS"/>
  </r>
  <r>
    <x v="9"/>
    <s v="02-02-01-003-006-04"/>
    <n v="10"/>
    <s v="Materiales y suministros - Productos de empaque y envasado, de plástico"/>
    <s v="RECIPIENTE PLASTICO PORTACOMIDA TAMAÑO PERSONAL"/>
    <n v="52152002"/>
    <s v="Mínima cuantía"/>
    <n v="5"/>
    <n v="2"/>
    <n v="50"/>
    <n v="745000"/>
    <s v="UNIDAD"/>
    <s v="NO SOLICITADAS"/>
  </r>
  <r>
    <x v="9"/>
    <s v="02-02-01-003-008-09"/>
    <n v="10"/>
    <s v="Materiales y suministros - Otros artículos manufacturados n. C. P."/>
    <s v="CEPILLO PARA PEINAR PERROS "/>
    <n v="10111302"/>
    <s v="Mínima cuantía"/>
    <n v="1"/>
    <n v="11"/>
    <n v="5"/>
    <n v="105000"/>
    <s v="UNIDAD"/>
    <s v="NO SOLICITADAS"/>
  </r>
  <r>
    <x v="9"/>
    <s v="02-02-01-003-008-09"/>
    <n v="10"/>
    <s v="Materiales y suministros - Otros artículos manufacturados n. C. P."/>
    <s v="FUSTA O LATIGO"/>
    <n v="10141502"/>
    <s v="Mínima cuantía"/>
    <n v="1"/>
    <n v="11"/>
    <n v="1"/>
    <n v="130000"/>
    <s v="UNIDAD"/>
    <s v="NO SOLICITADAS"/>
  </r>
  <r>
    <x v="9"/>
    <s v="02-02-01-003-008-09"/>
    <n v="10"/>
    <s v="Materiales y suministros - Otros artículos manufacturados n. C. P."/>
    <s v="RASQUETA DE GOMA DENTADA"/>
    <n v="10111302"/>
    <s v="Mínima cuantía"/>
    <n v="1"/>
    <n v="11"/>
    <n v="3"/>
    <n v="105000"/>
    <s v="UNIDAD"/>
    <s v="NO SOLICITADAS"/>
  </r>
  <r>
    <x v="9"/>
    <s v="02-02-01-003-008-09"/>
    <n v="10"/>
    <s v="Materiales y suministros - Otros artículos manufacturados n. C. P."/>
    <s v="CEPILLO PARA CASCOS"/>
    <n v="27111903"/>
    <s v="Mínima cuantía"/>
    <n v="1"/>
    <n v="11"/>
    <n v="2"/>
    <n v="70000"/>
    <s v="UNIDAD"/>
    <s v="NO SOLICITADAS"/>
  </r>
  <r>
    <x v="9"/>
    <s v="02-02-01-003-008-09"/>
    <n v="10"/>
    <s v="Materiales y suministros - Otros artículos manufacturados n. C. P."/>
    <s v="CEPILLO PARA CRINES Y COLA "/>
    <n v="21101909"/>
    <s v="Mínima cuantía"/>
    <n v="1"/>
    <n v="11"/>
    <n v="2"/>
    <n v="50000"/>
    <s v="UNIDAD"/>
    <s v="NO SOLICITADAS"/>
  </r>
  <r>
    <x v="9"/>
    <s v="02-02-01-003-008-09"/>
    <n v="10"/>
    <s v="Materiales y suministros - Otros artículos manufacturados n. C. P."/>
    <s v="FRENOS DE GOZE MATECALEÑO"/>
    <n v="10141605"/>
    <s v="Mínima cuantía"/>
    <n v="1"/>
    <n v="11"/>
    <n v="1"/>
    <n v="252000"/>
    <s v="UNIDAD"/>
    <s v="NO SOLICITADAS"/>
  </r>
  <r>
    <x v="9"/>
    <s v="02-02-01-004-002"/>
    <n v="10"/>
    <s v="Materiales y suministros - Productos metálicos elaborados (excepto maquinaria y equipo)"/>
    <s v="JUEGO COPAS: 10 A 32 mm,  29 PIEZAS Caja Plastica Garantia de por vida"/>
    <n v="27111729"/>
    <s v="Mínima cuantía"/>
    <n v="6"/>
    <n v="3"/>
    <n v="1"/>
    <n v="471622"/>
    <s v="UNIDAD"/>
    <s v="NO SOLICITADAS"/>
  </r>
  <r>
    <x v="9"/>
    <s v="02-02-01-004-002"/>
    <n v="10"/>
    <s v="Materiales y suministros - Productos metálicos elaborados (excepto maquinaria y equipo)"/>
    <s v="LLAVE EXPANSION 12 PULG.  "/>
    <n v="27111749"/>
    <s v="Mínima cuantía"/>
    <n v="6"/>
    <n v="3"/>
    <n v="1"/>
    <n v="65280"/>
    <s v="UNIDAD"/>
    <s v="NO SOLICITADAS"/>
  </r>
  <r>
    <x v="9"/>
    <s v="02-02-01-004-002"/>
    <n v="10"/>
    <s v="Materiales y suministros - Productos metálicos elaborados (excepto maquinaria y equipo)"/>
    <s v="PALAS REDONDAS"/>
    <n v="27112209"/>
    <s v="Mínima cuantía"/>
    <n v="6"/>
    <n v="3"/>
    <n v="4"/>
    <n v="95200"/>
    <s v="UNIDAD"/>
    <s v="NO SOLICITADAS"/>
  </r>
  <r>
    <x v="9"/>
    <s v="02-02-01-004-002"/>
    <n v="10"/>
    <s v="Materiales y suministros - Productos metálicos elaborados (excepto maquinaria y equipo)"/>
    <s v="PICAS"/>
    <n v="27112208"/>
    <s v="Mínima cuantía"/>
    <n v="6"/>
    <n v="3"/>
    <n v="4"/>
    <n v="188544"/>
    <s v="UNIDAD"/>
    <s v="NO SOLICITADAS"/>
  </r>
  <r>
    <x v="9"/>
    <s v="02-02-01-004-002"/>
    <n v="10"/>
    <s v="Materiales y suministros - Productos metálicos elaborados (excepto maquinaria y equipo)"/>
    <s v="AZADON CON CABO "/>
    <n v="27112002"/>
    <s v="Mínima cuantía"/>
    <n v="6"/>
    <n v="3"/>
    <n v="4"/>
    <n v="114240"/>
    <s v="UNIDAD"/>
    <s v="NO SOLICITADAS"/>
  </r>
  <r>
    <x v="9"/>
    <s v="02-02-01-004-002"/>
    <n v="10"/>
    <s v="Materiales y suministros - Productos metálicos elaborados (excepto maquinaria y equipo)"/>
    <s v="HACHAS"/>
    <n v="27111604"/>
    <s v="Mínima cuantía"/>
    <n v="6"/>
    <n v="3"/>
    <n v="1"/>
    <n v="52360"/>
    <s v="UNIDAD"/>
    <s v="NO SOLICITADAS"/>
  </r>
  <r>
    <x v="9"/>
    <s v="02-02-01-004-002"/>
    <n v="10"/>
    <s v="Materiales y suministros - Productos metálicos elaborados (excepto maquinaria y equipo)"/>
    <s v="JUEGO DE PISTON Y ANILLOS ( PARA GUADAÑA FS 280 ) Pistón Ø 40 mm P/N 41340302019 + Segmento de compresión Ø 40 x 1,2 mm P/N 11230343005 (Cantidad por máquina  2)"/>
    <n v="26101736"/>
    <s v="Mínima cuantía"/>
    <n v="6"/>
    <n v="3"/>
    <n v="10"/>
    <n v="2466470"/>
    <s v="UNIDAD"/>
    <s v="NO SOLICITADAS"/>
  </r>
  <r>
    <x v="9"/>
    <s v="02-02-01-004-002"/>
    <n v="10"/>
    <s v="Materiales y suministros - Productos metálicos elaborados (excepto maquinaria y equipo)"/>
    <s v="Caja reductora P/N 41286400101 / TRANSMISION (CABEZOTES) PARA GUADAÑA FS 280, PRESENTACION POR JUEGO."/>
    <n v="31171500"/>
    <s v="Mínima cuantía"/>
    <n v="6"/>
    <n v="3"/>
    <n v="15"/>
    <n v="5770470"/>
    <s v="UNIDAD"/>
    <s v="NO SOLICITADAS"/>
  </r>
  <r>
    <x v="9"/>
    <s v="02-02-01-004-002"/>
    <n v="10"/>
    <s v="Materiales y suministros - Productos metálicos elaborados (excepto maquinaria y equipo)"/>
    <s v="Cable Bowden P/N 41341801113  - GUAYAS DE ACELERACION PARA GUADAÑA    FS 280"/>
    <s v="23153138"/>
    <s v="Mínima cuantía"/>
    <n v="6"/>
    <n v="3"/>
    <n v="15"/>
    <n v="922485"/>
    <s v="UNIDAD"/>
    <s v="NO SOLICITADAS"/>
  </r>
  <r>
    <x v="9"/>
    <s v="02-02-01-004-002"/>
    <n v="10"/>
    <s v="Materiales y suministros - Productos metálicos elaborados (excepto maquinaria y equipo)"/>
    <s v="CUCHILLAS 3  PUNTAS PARA GUADAÑA FS 280: En acero, 3 filos para clarear y eliminar hierba en matorrales y zarzales. Altamente resistente al desgaste. 350-3 20 mm P/N 4000 713 4100"/>
    <n v="22101703"/>
    <s v="Mínima cuantía"/>
    <n v="6"/>
    <n v="3"/>
    <n v="20"/>
    <n v="2747860"/>
    <s v="UNIDAD"/>
    <s v="NO SOLICITADAS"/>
  </r>
  <r>
    <x v="9"/>
    <s v="02-02-01-004-002"/>
    <n v="10"/>
    <s v="Materiales y suministros - Productos metálicos elaborados (excepto maquinaria y equipo)"/>
    <s v="CARBURADOR PARA GUADAÑA FS 280 P/N, 41341200619 "/>
    <n v="26101710"/>
    <s v="Mínima cuantía"/>
    <n v="6"/>
    <n v="3"/>
    <n v="5"/>
    <n v="1036610"/>
    <s v="UNIDAD"/>
    <s v="NO SOLICITADAS"/>
  </r>
  <r>
    <x v="9"/>
    <s v="02-02-01-004-002"/>
    <n v="10"/>
    <s v="Materiales y suministros - Productos metálicos elaborados (excepto maquinaria y equipo)"/>
    <s v="JUEGO CUCHILLA PARA GIRO ZERO"/>
    <n v="22101703"/>
    <s v="Mínima cuantía"/>
    <n v="6"/>
    <n v="3"/>
    <n v="2"/>
    <n v="734398"/>
    <s v="UNIDAD"/>
    <s v="NO SOLICITADAS"/>
  </r>
  <r>
    <x v="9"/>
    <s v="02-02-01-004-002"/>
    <n v="10"/>
    <s v="Materiales y suministros - Productos metálicos elaborados (excepto maquinaria y equipo)"/>
    <s v="JUEGO CUCHILLA PARA ROTO SPEDD         "/>
    <n v="22101703"/>
    <s v="Mínima cuantía"/>
    <n v="6"/>
    <n v="3"/>
    <n v="2"/>
    <n v="1699152"/>
    <s v="UNIDAD"/>
    <s v="NO SOLICITADAS"/>
  </r>
  <r>
    <x v="9"/>
    <s v="02-02-01-004-002"/>
    <n v="10"/>
    <s v="Materiales y suministros - Productos metálicos elaborados (excepto maquinaria y equipo)"/>
    <s v="CABEZAL CORTE: de 2 hilos, corte manualmente reajustable. Para segar los bordes del césped, superficies de césped pequeñas hasta medianas y alrededor de obstáculos. 41-2 20 mm P/N 4003 710 2104 "/>
    <s v="23153138"/>
    <s v="Mínima cuantía"/>
    <n v="6"/>
    <n v="3"/>
    <n v="50"/>
    <n v="2462050"/>
    <s v="UNIDAD"/>
    <s v="NO SOLICITADAS"/>
  </r>
  <r>
    <x v="9"/>
    <s v="02-02-01-003-004-07"/>
    <n v="10"/>
    <s v="Materiales y suministros - Plásticos en formas primarias"/>
    <s v="ROLLO DE NYLON: Hilo de corte redondo 3,3 mm x 591 mts negro P/N 0000 930 2569 "/>
    <n v="31151504"/>
    <s v="Mínima cuantía"/>
    <n v="6"/>
    <n v="3"/>
    <n v="5"/>
    <n v="1542645"/>
    <s v="UNIDAD"/>
    <s v="NO SOLICITADAS"/>
  </r>
  <r>
    <x v="9"/>
    <s v="02-02-01-003-004-07"/>
    <n v="10"/>
    <s v="Materiales y suministros - Plásticos en formas primarias"/>
    <s v="NYLON PARA ARRANQUE DE GUADAÑA DE 3MM X 250M"/>
    <n v="31151504"/>
    <s v="Mínima cuantía"/>
    <n v="6"/>
    <n v="3"/>
    <n v="3"/>
    <n v="336090"/>
    <s v="UNIDAD"/>
    <s v="NO SOLICITADAS"/>
  </r>
  <r>
    <x v="9"/>
    <s v="02-02-01-004-002"/>
    <n v="10"/>
    <s v="Materiales y suministros - Productos metálicos elaborados (excepto maquinaria y equipo)"/>
    <s v="VARILLA DE TRANSMISION PARA GUADAÑA Árbol de accionamiento P/N 41347113200 "/>
    <n v="23153100"/>
    <s v="Mínima cuantía"/>
    <n v="6"/>
    <n v="3"/>
    <n v="15"/>
    <n v="1966125"/>
    <s v="UNIDAD"/>
    <s v="NO SOLICITADAS"/>
  </r>
  <r>
    <x v="9"/>
    <s v="02-02-01-004-002"/>
    <n v="10"/>
    <s v="Materiales y suministros - Productos metálicos elaborados (excepto maquinaria y equipo)"/>
    <s v="TORNILLO GRASERO: Tornillo de cierre P/N 41197136500 "/>
    <n v="31161500"/>
    <s v="Mínima cuantía"/>
    <n v="6"/>
    <n v="3"/>
    <n v="20"/>
    <n v="61300"/>
    <s v="UNIDAD"/>
    <s v="NO SOLICITADAS"/>
  </r>
  <r>
    <x v="9"/>
    <s v="02-02-01-004-002"/>
    <n v="10"/>
    <s v="Materiales y suministros - Productos metálicos elaborados (excepto maquinaria y equipo)"/>
    <s v="JUEGO CUCHILLA  Z TRACK JOHN DEERE (PAR)"/>
    <n v="22101703"/>
    <s v="Mínima cuantía"/>
    <n v="6"/>
    <n v="3"/>
    <n v="2"/>
    <n v="117746"/>
    <s v="UNIDAD"/>
    <s v="NO SOLICITADAS"/>
  </r>
  <r>
    <x v="9"/>
    <s v="02-02-01-004-002"/>
    <n v="10"/>
    <s v="Materiales y suministros - Productos metálicos elaborados (excepto maquinaria y equipo)"/>
    <s v="CABLE GUAYA GALVANIZADA DE 3/8"/>
    <n v="31151700"/>
    <s v="Mínima cuantía"/>
    <n v="1"/>
    <n v="11"/>
    <n v="90"/>
    <n v="405000"/>
    <s v="METRO"/>
    <s v="NO SOLICITADAS"/>
  </r>
  <r>
    <x v="9"/>
    <s v="02-02-01-004-002"/>
    <n v="10"/>
    <s v="Materiales y suministros - Productos metálicos elaborados (excepto maquinaria y equipo)"/>
    <s v="CABLE GUAYA GALVANIZADA DE 3/16 ENCAUCHETADA"/>
    <n v="31151700"/>
    <s v="Mínima cuantía"/>
    <n v="1"/>
    <n v="11"/>
    <n v="20"/>
    <n v="34600"/>
    <s v="METRO"/>
    <s v="NO SOLICITADAS"/>
  </r>
  <r>
    <x v="9"/>
    <s v="02-02-01-004-002"/>
    <n v="10"/>
    <s v="Materiales y suministros - Productos metálicos elaborados (excepto maquinaria y equipo)"/>
    <s v="PERRO PARA GUAYA  GALVANIZADA, DE 5/16 pg. "/>
    <n v="31162405"/>
    <s v="Mínima cuantía"/>
    <n v="1"/>
    <n v="11"/>
    <n v="15"/>
    <n v="150000"/>
    <s v="UNIDAD"/>
    <s v="NO SOLICITADAS"/>
  </r>
  <r>
    <x v="9"/>
    <s v="02-02-01-004-002"/>
    <n v="10"/>
    <s v="Materiales y suministros - Productos metálicos elaborados (excepto maquinaria y equipo)"/>
    <s v="TENSOR PARA CABLE DE 3/8 “ 10 X 125 MM. "/>
    <n v="31162405"/>
    <s v="Mínima cuantía"/>
    <n v="1"/>
    <n v="11"/>
    <n v="10"/>
    <n v="96000"/>
    <s v="UNIDAD"/>
    <s v="NO SOLICITADAS"/>
  </r>
  <r>
    <x v="9"/>
    <s v="02-02-02-006-005-01"/>
    <n v="10"/>
    <s v="Adquisición de servicios - Servicios de transporte de carga por vía terrestre"/>
    <s v="SERVICIO DE TRANSPORTE Y CARGA SOPORTE LOGISTICO DESDE EL CACOM 2 HASTA EL CERRO MILITAR EL TIGRE. VF"/>
    <n v="78101802"/>
    <s v="Mínima cuantía"/>
    <n v="1"/>
    <n v="3"/>
    <n v="1"/>
    <n v="41050980"/>
    <s v="GLOBAL"/>
    <s v="SI APROBADAS"/>
  </r>
  <r>
    <x v="9"/>
    <s v="02-02-02-008-003-05"/>
    <n v="10"/>
    <s v="Adquisición de servicios - Servicios veterinarios"/>
    <s v="SERVICIO ATENCION MEDICO VETERINARIA"/>
    <n v="70122005"/>
    <s v="Mínima cuantía"/>
    <n v="1"/>
    <n v="11"/>
    <n v="1"/>
    <n v="800000"/>
    <s v="GLOBAL"/>
    <s v="NO SOLICITADAS"/>
  </r>
  <r>
    <x v="9"/>
    <s v="02-02-02-008-003-05"/>
    <n v="10"/>
    <s v="Adquisición de servicios - Servicios veterinarios"/>
    <s v="SERVICIO HERRAJE, INCLUYE CLAVOS PARA HERRAR, 13 CABALLOS"/>
    <n v="72154024"/>
    <s v="Mínima cuantía"/>
    <n v="1"/>
    <n v="11"/>
    <n v="1"/>
    <n v="300000"/>
    <s v="GLOBAL"/>
    <s v="NO SOLICITADAS"/>
  </r>
  <r>
    <x v="9"/>
    <s v="02-02-02-008-003-05"/>
    <n v="10"/>
    <s v="Adquisición de servicios - Servicios veterinarios"/>
    <s v="OTROS SERVICIOS DE CUIDADO ANIMAL CANINO - (CONSULTA, CONTROL, EXÁMENES DE LABORATORIO, HOSPITALIZACIÓN, TOMA DE EXÁMENES, PARA LOS SEMOVIENTES CANINOS)"/>
    <n v="70122009"/>
    <s v="Mínima cuantía"/>
    <n v="1"/>
    <n v="11"/>
    <n v="1"/>
    <n v="2204541"/>
    <s v="GLOBAL"/>
    <s v="NO SOLICITADAS"/>
  </r>
  <r>
    <x v="9"/>
    <s v="02-02-02-008-007-01-5"/>
    <n v="10"/>
    <s v="Adquisición de servicios - Servicios de mantenimiento y reparación de otra maquinaria y otro equipo"/>
    <s v="MANTENIMIENTO GUADAÑAS (CAMBIO DE PISTON, ANILLOS, TRANSMISION, _x000a_CARBURADOR Y GUAYA DE ACELERACION. MANTENIMIENTO DEL EQUIPO)"/>
    <n v="73152101"/>
    <s v="Mínima cuantía"/>
    <n v="2"/>
    <n v="10"/>
    <n v="1"/>
    <n v="1068295"/>
    <s v="GLOBAL"/>
    <s v="NO SOLICITADAS"/>
  </r>
  <r>
    <x v="9"/>
    <s v="02-02-02-006-005-01"/>
    <n v="10"/>
    <s v="Adquisición de servicios - Servicios de transporte de carga por vía terrestre"/>
    <s v="SERVICIO DE TRANSPORTE Y CARGA SOPORTE LOGISTICO DESDE EL CACOM 2 HASTA EL CERRO MILITAR EL TIGRE. VF"/>
    <n v="78101802"/>
    <s v="Mínima cuantía"/>
    <n v="3"/>
    <n v="8"/>
    <n v="1"/>
    <n v="1849020"/>
    <s v="GLOBAL"/>
    <s v="NO SOLICITADAS"/>
  </r>
  <r>
    <x v="9"/>
    <s v="02-02-02-010"/>
    <n v="10"/>
    <s v="Adquisición de servicios - Viáticos de los funcionarios en comisión"/>
    <s v="VIATICOS UNIDAD"/>
    <n v="78101801"/>
    <s v="Solicitud de información a los Proveedores"/>
    <n v="1"/>
    <n v="12"/>
    <n v="1"/>
    <n v="636000000"/>
    <s v="GLOBAL"/>
    <s v="NO SOLICITADAS"/>
  </r>
  <r>
    <x v="9"/>
    <s v="02-02-02-006-004"/>
    <n v="10"/>
    <s v="Adquisición de servicios - Servicios de transporte de pasajeros"/>
    <s v="PASAJES TERRESTRES"/>
    <n v="78111800"/>
    <s v="Mínima cuantía"/>
    <n v="1"/>
    <n v="11"/>
    <n v="1"/>
    <n v="35000000"/>
    <s v="GLOBAL"/>
    <s v="NO SOLICITADAS"/>
  </r>
  <r>
    <x v="9"/>
    <s v="02-02-02-009-003-01"/>
    <n v="10"/>
    <s v="Adquisición de servicios - Servicios de salud humana"/>
    <s v="Examenes medicos "/>
    <n v="85121502"/>
    <s v="Mínima cuantía"/>
    <n v="4"/>
    <n v="2"/>
    <n v="1"/>
    <n v="20074000"/>
    <s v="GLOBAL"/>
    <s v="NO SOLICITADAS"/>
  </r>
  <r>
    <x v="9"/>
    <s v="02-02-01-003-006-04"/>
    <n v="10"/>
    <s v="Materiales y suministros - Productos de empaque y envasado, de plástico"/>
    <s v="CANASTAS PLASTICAS"/>
    <n v="24112006"/>
    <s v="Mínima cuantía"/>
    <n v="2"/>
    <n v="3"/>
    <n v="10"/>
    <n v="100000"/>
    <s v="UNIDAD"/>
    <s v="NO SOLICITADAS"/>
  </r>
  <r>
    <x v="9"/>
    <s v="02-02-01-004-002"/>
    <n v="10"/>
    <s v="Materiales y suministros - Productos metálicos elaborados (excepto maquinaria y equipo)"/>
    <s v="JUEGO DE DESTORNILLADORES"/>
    <n v="27111728"/>
    <s v="Selección abreviada subasta inversa (No disponible)"/>
    <n v="2"/>
    <n v="3"/>
    <n v="1"/>
    <n v="110000"/>
    <s v="UNIDAD"/>
    <s v="NO SOLICITADAS"/>
  </r>
  <r>
    <x v="9"/>
    <s v="02-02-01-004-002"/>
    <n v="10"/>
    <s v="Materiales y suministros - Productos metálicos elaborados (excepto maquinaria y equipo)"/>
    <s v="LLAVE INGLESA"/>
    <n v="27111707"/>
    <s v="Selección abreviada subasta inversa (No disponible)"/>
    <n v="2"/>
    <n v="3"/>
    <n v="1"/>
    <n v="60000"/>
    <s v="UNIDAD"/>
    <s v="NO SOLICITADAS"/>
  </r>
  <r>
    <x v="9"/>
    <s v="02-02-01-004-002"/>
    <n v="10"/>
    <s v="Materiales y suministros - Productos metálicos elaborados (excepto maquinaria y equipo)"/>
    <s v="JUEGO DE LLAVES"/>
    <n v="27111702"/>
    <s v="Selección abreviada subasta inversa (No disponible)"/>
    <n v="2"/>
    <n v="3"/>
    <n v="1"/>
    <n v="165000"/>
    <s v="UNIDAD"/>
    <s v="NO SOLICITADAS"/>
  </r>
  <r>
    <x v="9"/>
    <s v="02-02-01-004-002"/>
    <n v="10"/>
    <s v="Materiales y suministros - Productos metálicos elaborados (excepto maquinaria y equipo)"/>
    <s v="KIT DE ALICATES"/>
    <n v="27112126"/>
    <s v="Selección abreviada subasta inversa (No disponible)"/>
    <n v="2"/>
    <n v="3"/>
    <n v="1"/>
    <n v="220000"/>
    <s v="UNIDAD"/>
    <s v="NO SOLICITADAS"/>
  </r>
  <r>
    <x v="9"/>
    <s v="02-01-01-004-009-09-3"/>
    <n v="10"/>
    <s v="Activos fijos - Vehículos n. C. P. Sin propulsión mecánica"/>
    <s v="CARRETILLA"/>
    <n v="24101507"/>
    <s v="Selección abreviada subasta inversa (No disponible)"/>
    <n v="2"/>
    <n v="3"/>
    <n v="2"/>
    <n v="300000"/>
    <s v="UNIDAD"/>
    <s v="NO SOLICITADAS"/>
  </r>
  <r>
    <x v="9"/>
    <s v="02-01-01-004-004-01"/>
    <n v="10"/>
    <s v="Activos fijos - Maquinaria agropecuaria o silvícola y sus partes y piezas"/>
    <s v="FUMIGADOR MANUAL"/>
    <n v="21101801"/>
    <s v="Mínima cuantía"/>
    <n v="2"/>
    <n v="3"/>
    <n v="1"/>
    <n v="320000"/>
    <s v="UNIDAD"/>
    <s v="NO SOLICITADAS"/>
  </r>
  <r>
    <x v="9"/>
    <s v="02-02-01-004-002"/>
    <n v="10"/>
    <s v="Materiales y suministros - Productos metálicos elaborados (excepto maquinaria y equipo)"/>
    <s v="ESCALERA"/>
    <n v="30191501"/>
    <s v="Selección abreviada subasta inversa (No disponible)"/>
    <n v="2"/>
    <n v="3"/>
    <n v="1"/>
    <n v="300000"/>
    <s v="UNIDAD"/>
    <s v="NO SOLICITADAS"/>
  </r>
  <r>
    <x v="9"/>
    <s v="02-02-01-002-008"/>
    <n v="10"/>
    <s v="Materiales y suministros - Dotación (prendas de vestir y calzado)"/>
    <s v="ARNES PARA TRABAJOS EN ALTURAS CON ESLINGA DE SEGURIDAD"/>
    <n v="46182306"/>
    <s v="Mínima cuantía"/>
    <n v="2"/>
    <n v="3"/>
    <n v="4"/>
    <n v="2000000"/>
    <s v="UNIDAD"/>
    <s v="NO SOLICITADAS"/>
  </r>
  <r>
    <x v="9"/>
    <s v="02-01-01-004-004-09"/>
    <n v="10"/>
    <s v="Activos fijos - Otra maquinaria para usos especiales y sus partes y piezas"/>
    <s v="HIDROLAVADORA"/>
    <n v="47121805"/>
    <s v="Mínima cuantía"/>
    <n v="2"/>
    <n v="3"/>
    <n v="1"/>
    <n v="1300000"/>
    <s v="UNIDAD"/>
    <s v="NO SOLICITADAS"/>
  </r>
  <r>
    <x v="9"/>
    <s v="02-02-01-003-006-09"/>
    <n v="10"/>
    <s v="Materiales y suministros - Otros productos plásticos"/>
    <s v="CINTA ANTIDESLIZANTE REFLECTIVA"/>
    <n v="31201513"/>
    <s v="Selección abreviada subasta inversa (No disponible)"/>
    <n v="2"/>
    <n v="3"/>
    <n v="5"/>
    <n v="350000"/>
    <s v="UNIDAD"/>
    <s v="NO SOLICITADAS"/>
  </r>
  <r>
    <x v="9"/>
    <s v="02-02-01-004-002"/>
    <n v="10"/>
    <s v="Materiales y suministros - Productos metálicos elaborados (excepto maquinaria y equipo)"/>
    <s v="GUADAÑADORA"/>
    <n v="27112006"/>
    <s v="Mínima cuantía"/>
    <n v="2"/>
    <n v="3"/>
    <n v="1"/>
    <n v="1800000"/>
    <s v="UNIDAD"/>
    <s v="NO SOLICITADAS"/>
  </r>
  <r>
    <x v="9"/>
    <s v="02-02-01-004-002"/>
    <n v="10"/>
    <s v="Materiales y suministros - Productos metálicos elaborados (excepto maquinaria y equipo)"/>
    <s v="CUCHILLA PARA GUADAÑA"/>
    <n v="22101703"/>
    <s v="Mínima cuantía"/>
    <n v="2"/>
    <n v="3"/>
    <n v="8"/>
    <n v="96000"/>
    <s v="UNIDAD"/>
    <s v="NO SOLICITADAS"/>
  </r>
  <r>
    <x v="9"/>
    <s v="02-02-01-003-004-07"/>
    <n v="10"/>
    <s v="Materiales y suministros - Plásticos en formas primarias"/>
    <s v="NYLON DE CORTE REDONDO 3.3 MM X 591 MTS"/>
    <n v="31151504"/>
    <s v="Mínima cuantía"/>
    <n v="2"/>
    <n v="3"/>
    <n v="1"/>
    <n v="315000"/>
    <s v="UNIDAD"/>
    <s v="NO SOLICITADAS"/>
  </r>
  <r>
    <x v="9"/>
    <s v="02-02-01-003-005-01"/>
    <n v="10"/>
    <s v="Materiales y suministros - Pinturas y barnices y productos relacionados; colores para la pintura artística; tintas"/>
    <s v="PINTURA A BASE DE ACEITE X  GALON"/>
    <n v="31211501"/>
    <s v="Selección abreviada subasta inversa (No disponible)"/>
    <n v="2"/>
    <n v="3"/>
    <n v="10"/>
    <n v="800000"/>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ER X GALON"/>
    <n v="31211803"/>
    <s v="Selección abreviada subasta inversa (No disponible)"/>
    <n v="2"/>
    <n v="3"/>
    <n v="15"/>
    <n v="1050000"/>
    <s v="UNIDAD"/>
    <s v="NO SOLICITADAS"/>
  </r>
  <r>
    <x v="9"/>
    <s v="02-02-01-003-005-01"/>
    <n v="10"/>
    <s v="Materiales y suministros - Pinturas y barnices y productos relacionados; colores para la pintura artística; tintas"/>
    <s v="PINTURA A BASE DE AGUA TIPO 1 INTERIORES X  5 GALONES"/>
    <n v="31211502"/>
    <s v="Selección abreviada subasta inversa (No disponible)"/>
    <n v="2"/>
    <n v="3"/>
    <n v="6"/>
    <n v="1380000"/>
    <s v="UNIDAD"/>
    <s v="NO SOLICITADAS"/>
  </r>
  <r>
    <x v="9"/>
    <s v="02-02-01-003-007-09"/>
    <n v="10"/>
    <s v="Materiales y suministros - Otros productos minerales no metálicos n. C. P."/>
    <s v="HOJA DE PAPEL DE LIJA"/>
    <n v="23131507"/>
    <s v="Selección abreviada subasta inversa (No disponible)"/>
    <n v="2"/>
    <n v="3"/>
    <n v="50"/>
    <n v="90000"/>
    <s v="UNIDAD"/>
    <s v="NO SOLICITADAS"/>
  </r>
  <r>
    <x v="9"/>
    <s v="02-02-01-003-008-09"/>
    <n v="10"/>
    <s v="Materiales y suministros - Otros artículos manufacturados n. C. P."/>
    <s v="BROCHA"/>
    <n v="31211904"/>
    <s v="Selección abreviada subasta inversa (No disponible)"/>
    <n v="2"/>
    <n v="3"/>
    <n v="20"/>
    <n v="200000"/>
    <s v="UNIDAD"/>
    <s v="NO SOLICITADAS"/>
  </r>
  <r>
    <x v="9"/>
    <s v="02-02-01-003-006-04"/>
    <n v="10"/>
    <s v="Materiales y suministros - Productos de empaque y envasado, de plástico"/>
    <s v="BANDEJA O ESCURRIDOR DE PINTURA"/>
    <n v="31211909"/>
    <s v="Selección abreviada subasta inversa (No disponible)"/>
    <n v="2"/>
    <n v="3"/>
    <n v="5"/>
    <n v="100000"/>
    <s v="UNIDAD"/>
    <s v="NO SOLICITADAS"/>
  </r>
  <r>
    <x v="9"/>
    <s v="02-02-01-003-008-09"/>
    <n v="10"/>
    <s v="Materiales y suministros - Otros artículos manufacturados n. C. P."/>
    <s v="RODILLO PARA PINTAR"/>
    <n v="31211906"/>
    <s v="Selección abreviada subasta inversa (No disponible)"/>
    <n v="2"/>
    <n v="3"/>
    <n v="20"/>
    <n v="300000"/>
    <s v="UNIDAD"/>
    <s v="NO SOLICITADAS"/>
  </r>
  <r>
    <x v="9"/>
    <s v="02-02-01-003-005-01"/>
    <n v="10"/>
    <s v="Materiales y suministros - Pinturas y barnices y productos relacionados; colores para la pintura artística; tintas"/>
    <s v="PINTURA A BASE DE AGUA X GALON"/>
    <n v="31211502"/>
    <s v="Selección abreviada subasta inversa (No disponible)"/>
    <n v="2"/>
    <n v="3"/>
    <n v="10"/>
    <n v="170000"/>
    <s v="UNIDAD"/>
    <s v="NO SOLICITADAS"/>
  </r>
  <r>
    <x v="9"/>
    <s v="02-02-01-003-008-09"/>
    <n v="10"/>
    <s v="Materiales y suministros - Otros artículos manufacturados n. C. P."/>
    <s v="ESCOBA"/>
    <n v="47131604"/>
    <s v="Mínima cuantía"/>
    <n v="2"/>
    <n v="3"/>
    <n v="20"/>
    <n v="240000"/>
    <s v="UNIDAD"/>
    <s v="NO SOLICITADAS"/>
  </r>
  <r>
    <x v="9"/>
    <s v="02-02-01-003-008-09"/>
    <n v="10"/>
    <s v="Materiales y suministros - Otros artículos manufacturados n. C. P."/>
    <s v="TRAPERO"/>
    <n v="47131618"/>
    <s v="Mínima cuantía"/>
    <n v="2"/>
    <n v="3"/>
    <n v="20"/>
    <n v="290000"/>
    <s v="UNIDAD"/>
    <s v="NO SOLICITADAS"/>
  </r>
  <r>
    <x v="9"/>
    <s v="02-02-01-003-008-09"/>
    <n v="10"/>
    <s v="Materiales y suministros - Otros artículos manufacturados n. C. P."/>
    <s v="ESCOBON"/>
    <n v="47131601"/>
    <s v="Mínima cuantía"/>
    <n v="2"/>
    <n v="3"/>
    <n v="10"/>
    <n v="400000"/>
    <s v="UNIDAD"/>
    <s v="NO SOLICITADAS"/>
  </r>
  <r>
    <x v="9"/>
    <s v="02-02-01-003-005-03"/>
    <n v="10"/>
    <s v="Materiales y suministros - Jabón, preparados para limpieza, perfumes y preparados de tocador"/>
    <s v="DETERGENTE EN POLVO X KILO"/>
    <n v="47131811"/>
    <s v="Mínima cuantía"/>
    <n v="2"/>
    <n v="3"/>
    <n v="100"/>
    <n v="850000"/>
    <s v="UNIDAD"/>
    <s v="NO SOLICITADAS"/>
  </r>
  <r>
    <x v="9"/>
    <s v="02-02-01-003-006-09"/>
    <n v="10"/>
    <s v="Materiales y suministros - Otros productos plásticos"/>
    <s v="CANECAS DE BASURA CON RUEDAS"/>
    <n v="47121702"/>
    <s v="Mínima cuantía"/>
    <n v="2"/>
    <n v="3"/>
    <n v="2"/>
    <n v="800000"/>
    <s v="UNIDAD"/>
    <s v="NO SOLICITADAS"/>
  </r>
  <r>
    <x v="9"/>
    <s v="02-02-01-003-005-03"/>
    <n v="10"/>
    <s v="Materiales y suministros - Jabón, preparados para limpieza, perfumes y preparados de tocador"/>
    <s v="BLANQUEADOR X 10 LITROS"/>
    <n v="47131807"/>
    <s v="Mínima cuantía"/>
    <n v="2"/>
    <n v="3"/>
    <n v="10"/>
    <n v="200000"/>
    <s v="UNIDAD"/>
    <s v="NO SOLICITADAS"/>
  </r>
  <r>
    <x v="9"/>
    <s v="02-02-01-003-006-04"/>
    <n v="10"/>
    <s v="Materiales y suministros - Productos de empaque y envasado, de plástico"/>
    <s v="BOLSA DE BASURA"/>
    <n v="24111503"/>
    <s v="Mínima cuantía"/>
    <n v="2"/>
    <n v="3"/>
    <n v="600"/>
    <n v="240000"/>
    <s v="UNIDAD"/>
    <s v="NO SOLICITADAS"/>
  </r>
  <r>
    <x v="9"/>
    <s v="02-02-01-003-006-09"/>
    <n v="10"/>
    <s v="Materiales y suministros - Otros productos plásticos"/>
    <s v="PUNTO ECOLOGICO X 3 CANECAS"/>
    <n v="47121702"/>
    <s v="Mínima cuantía"/>
    <n v="2"/>
    <n v="3"/>
    <n v="1"/>
    <n v="413999"/>
    <s v="UNIDAD"/>
    <s v="NO SOLICITADAS"/>
  </r>
  <r>
    <x v="9"/>
    <s v="02-02-01-003-006-09"/>
    <n v="10"/>
    <s v="Materiales y suministros - Otros productos plásticos"/>
    <s v="RECOGEDOR DE BASURA USO DOMESTICO"/>
    <n v="47131611"/>
    <s v="Mínima cuantía"/>
    <n v="2"/>
    <n v="3"/>
    <n v="10"/>
    <n v="120000"/>
    <s v="UNIDAD"/>
    <s v="NO SOLICITADAS"/>
  </r>
  <r>
    <x v="9"/>
    <s v="02-02-01-003-006-02"/>
    <n v="10"/>
    <s v="Materiales y suministros - Otros productos de caucho"/>
    <s v="GUANTES DE CAUCHO PARA ASEO"/>
    <n v="46181504"/>
    <s v="Mínima cuantía"/>
    <n v="2"/>
    <n v="3"/>
    <n v="20"/>
    <n v="200000"/>
    <s v="UNIDAD"/>
    <s v="NO SOLICITADAS"/>
  </r>
  <r>
    <x v="9"/>
    <s v="02-02-01-003-006-04"/>
    <n v="10"/>
    <s v="Materiales y suministros - Productos de empaque y envasado, de plástico"/>
    <s v="BALDE"/>
    <n v="47121804"/>
    <s v="Mínima cuantía"/>
    <n v="2"/>
    <n v="3"/>
    <n v="10"/>
    <n v="150000"/>
    <s v="UNIDAD"/>
    <s v="NO SOLICITADAS"/>
  </r>
  <r>
    <x v="9"/>
    <s v="02-02-01-003-005-03"/>
    <n v="10"/>
    <s v="Materiales y suministros - Jabón, preparados para limpieza, perfumes y preparados de tocador"/>
    <s v="LIMPIADOR MULTIUSO INDIVIDUAL X LITRO"/>
    <n v="47131805"/>
    <s v="Mínima cuantía"/>
    <n v="2"/>
    <n v="3"/>
    <n v="100"/>
    <n v="700000"/>
    <s v="LITRO"/>
    <s v="NO SOLICITADAS"/>
  </r>
  <r>
    <x v="9"/>
    <s v="02-02-01-003-005-03"/>
    <n v="10"/>
    <s v="Materiales y suministros - Jabón, preparados para limpieza, perfumes y preparados de tocador"/>
    <s v="DETERGENTE LIQUIDO PARA ROPA X 4LITROS"/>
    <n v="47131811"/>
    <s v="Mínima cuantía"/>
    <n v="2"/>
    <n v="3"/>
    <n v="5"/>
    <n v="300000"/>
    <s v="UNIDAD"/>
    <s v="NO SOLICITADAS"/>
  </r>
  <r>
    <x v="9"/>
    <s v="02-02-01-003-008-09"/>
    <n v="10"/>
    <s v="Materiales y suministros - Otros artículos manufacturados n. C. P."/>
    <s v="CEPILLO PARA LIMPIEZA DE INODORO"/>
    <n v="47131608"/>
    <s v="Mínima cuantía"/>
    <n v="2"/>
    <n v="3"/>
    <n v="10"/>
    <n v="100000"/>
    <s v="UNIDAD"/>
    <s v="NO SOLICITADAS"/>
  </r>
  <r>
    <x v="9"/>
    <s v="02-02-01-003-008-09"/>
    <n v="10"/>
    <s v="Materiales y suministros - Otros artículos manufacturados n. C. P."/>
    <s v="CEPILLO DE MANO PARA LIMPIEZA"/>
    <n v="47131605"/>
    <s v="Mínima cuantía"/>
    <n v="2"/>
    <n v="3"/>
    <n v="10"/>
    <n v="40000"/>
    <s v="UNIDAD"/>
    <s v="NO SOLICITADAS"/>
  </r>
  <r>
    <x v="9"/>
    <s v="02-02-01-003-005-03"/>
    <n v="10"/>
    <s v="Materiales y suministros - Jabón, preparados para limpieza, perfumes y preparados de tocador"/>
    <s v="PRODUCTO ANTIHONGOS LÌQUIDO PARA LAVAR BAÑOS X LITRO"/>
    <n v="47131829"/>
    <s v="Mínima cuantía"/>
    <n v="2"/>
    <n v="3"/>
    <n v="25"/>
    <n v="382500"/>
    <s v="LITRO"/>
    <s v="NO SOLICITADAS"/>
  </r>
  <r>
    <x v="9"/>
    <s v="02-02-01-003-008-09"/>
    <n v="10"/>
    <s v="Materiales y suministros - Otros artículos manufacturados n. C. P."/>
    <s v="ESCOBÓN PARA TELARAÑAS"/>
    <n v="47131601"/>
    <s v="Mínima cuantía"/>
    <n v="2"/>
    <n v="3"/>
    <n v="3"/>
    <n v="60000"/>
    <s v="UNIDAD"/>
    <s v="NO SOLICITADAS"/>
  </r>
  <r>
    <x v="9"/>
    <s v="02-02-01-002-008"/>
    <n v="10"/>
    <s v="Materiales y suministros - Dotación (prendas de vestir y calzado)"/>
    <s v="PECHERA"/>
    <n v="10131604"/>
    <s v="Mínima cuantía"/>
    <n v="2"/>
    <n v="3"/>
    <n v="6"/>
    <n v="1500000"/>
    <s v="UNIDAD"/>
    <s v="NO SOLICITADAS"/>
  </r>
  <r>
    <x v="9"/>
    <s v="02-02-01-002-008"/>
    <n v="10"/>
    <s v="Materiales y suministros - Dotación (prendas de vestir y calzado)"/>
    <s v="BOZAL"/>
    <n v="10141610"/>
    <s v="Mínima cuantía"/>
    <n v="2"/>
    <n v="3"/>
    <n v="3"/>
    <n v="165000"/>
    <s v="UNIDAD"/>
    <s v="NO SOLICITADAS"/>
  </r>
  <r>
    <x v="9"/>
    <s v="02-02-01-002-008"/>
    <n v="10"/>
    <s v="Materiales y suministros - Dotación (prendas de vestir y calzado)"/>
    <s v="TRADILLA"/>
    <n v="10131604"/>
    <s v="Mínima cuantía"/>
    <n v="2"/>
    <n v="3"/>
    <n v="6"/>
    <n v="480000"/>
    <s v="UNIDAD"/>
    <s v="NO SOLICITADAS"/>
  </r>
  <r>
    <x v="9"/>
    <s v="02-02-01-003-004-05"/>
    <n v="10"/>
    <s v="Materiales y suministros - Productos químicos básicos diversos"/>
    <s v="ALQUITRAN UNIDAD X 4 LITROS"/>
    <n v="42121606"/>
    <s v="Mínima cuantía"/>
    <n v="2"/>
    <n v="3"/>
    <n v="6"/>
    <n v="480000"/>
    <s v="UNIDAD"/>
    <s v="NO SOLICITADAS"/>
  </r>
  <r>
    <x v="9"/>
    <s v="02-02-01-003-001"/>
    <n v="10"/>
    <s v="Materiales y suministros - Productos de madera, corcho, cestería y espartería"/>
    <s v="GUACALES"/>
    <n v="10131603"/>
    <s v="Mínima cuantía"/>
    <n v="2"/>
    <n v="3"/>
    <n v="2"/>
    <n v="1200000"/>
    <s v="UNIDAD"/>
    <s v="NO SOLICITADAS"/>
  </r>
  <r>
    <x v="9"/>
    <s v="02-02-01-002-008"/>
    <n v="10"/>
    <s v="Materiales y suministros - Dotación (prendas de vestir y calzado)"/>
    <s v="COLLAR"/>
    <n v="10131604"/>
    <s v="Mínima cuantía"/>
    <n v="2"/>
    <n v="3"/>
    <n v="3"/>
    <n v="180000"/>
    <s v="UNIDAD"/>
    <s v="NO SOLICITADAS"/>
  </r>
  <r>
    <x v="9"/>
    <s v="02-02-01-003-005-02"/>
    <n v="10"/>
    <s v="Materiales y suministros - Productos farmacéuticos"/>
    <s v="BRAVECTO HEMOPARASITARIO EXTERNO"/>
    <n v="42121606"/>
    <s v="Mínima cuantía"/>
    <n v="2"/>
    <n v="3"/>
    <n v="12"/>
    <n v="1440000"/>
    <s v="UNIDAD"/>
    <s v="NO SOLICITADAS"/>
  </r>
  <r>
    <x v="9"/>
    <s v="02-01-01-003-008-04"/>
    <n v="10"/>
    <s v="Activos fijos - Artículos de deporte"/>
    <s v="BALON DE MICROFUTBOL"/>
    <n v="49161504"/>
    <s v="Mínima cuantía"/>
    <n v="2"/>
    <n v="3"/>
    <n v="2"/>
    <n v="239800"/>
    <s v="UNIDAD"/>
    <s v="NO SOLICITADAS"/>
  </r>
  <r>
    <x v="9"/>
    <s v="02-02-01-002-007"/>
    <n v="10"/>
    <s v="Materiales y suministros - Artículos textiles (excepto prendas de vestir)"/>
    <s v="MALLA PARA CANCHA DE MICROFUTBOL X 2 UND"/>
    <n v="49221505"/>
    <s v="Mínima cuantía"/>
    <n v="2"/>
    <n v="3"/>
    <n v="2"/>
    <n v="326400"/>
    <s v="UNIDAD"/>
    <s v="NO SOLICITADAS"/>
  </r>
  <r>
    <x v="9"/>
    <s v="02-02-01-002-007"/>
    <n v="10"/>
    <s v="Materiales y suministros - Artículos textiles (excepto prendas de vestir)"/>
    <s v="MALLA PARA ARO DE BALONCESTO X 2 UND"/>
    <n v="49221505"/>
    <s v="Mínima cuantía"/>
    <n v="2"/>
    <n v="3"/>
    <n v="2"/>
    <n v="108600"/>
    <s v="UNIDAD"/>
    <s v="NO SOLICITADAS"/>
  </r>
  <r>
    <x v="9"/>
    <s v="02-01-01-003-008-04"/>
    <n v="10"/>
    <s v="Activos fijos - Artículos de deporte"/>
    <s v="BALON DE BALONCESTO"/>
    <n v="49161515"/>
    <s v="Mínima cuantía"/>
    <n v="2"/>
    <n v="3"/>
    <n v="2"/>
    <n v="170000"/>
    <s v="UNIDAD"/>
    <s v="NO SOLICITADAS"/>
  </r>
  <r>
    <x v="9"/>
    <s v="02-02-01-002-007"/>
    <n v="10"/>
    <s v="Materiales y suministros - Artículos textiles (excepto prendas de vestir)"/>
    <s v="MALLA DE VOLEIBOL ARMABLE"/>
    <n v="49221505"/>
    <s v="Mínima cuantía"/>
    <n v="2"/>
    <n v="3"/>
    <n v="1"/>
    <n v="300000"/>
    <s v="UNIDAD"/>
    <s v="NO SOLICITADAS"/>
  </r>
  <r>
    <x v="9"/>
    <s v="02-02-02-008-007-01-5"/>
    <n v="10"/>
    <s v="Adquisición de servicios - Servicios de mantenimiento y reparación de otra maquinaria y otro equipo"/>
    <s v="MANTENIMIENTO LAVADORA-SECADORA"/>
    <n v="73152101"/>
    <s v="Mínima cuantía"/>
    <n v="2"/>
    <n v="3"/>
    <n v="1"/>
    <n v="1000000"/>
    <s v="GLOBAL"/>
    <s v="NO SOLICITADAS"/>
  </r>
  <r>
    <x v="9"/>
    <s v="02-02-02-008-007-01-1"/>
    <n v="10"/>
    <s v="Adquisición de servicios - Servicios de mantenimiento y reparación de productos metálicos elaborados, excepto maquinaria y equipo"/>
    <s v="SERVICIO DE RECARGA DE EXTINTORES"/>
    <n v="72101516"/>
    <s v="Mínima cuantía"/>
    <n v="2"/>
    <n v="3"/>
    <n v="1"/>
    <n v="500000"/>
    <s v="GLOBAL"/>
    <s v="NO SOLICITADAS"/>
  </r>
  <r>
    <x v="9"/>
    <s v="02-02-02-008-007-01-5"/>
    <n v="10"/>
    <s v="Adquisición de servicios - Servicios de mantenimiento y reparación de otra maquinaria y otro equipo"/>
    <s v="MANTENIMIENTO ELECTRO BOMBA PTAP-PTAR"/>
    <n v="70171704"/>
    <s v="Mínima cuantía"/>
    <n v="2"/>
    <n v="3"/>
    <n v="1"/>
    <n v="1000000"/>
    <s v="GLOBAL"/>
    <s v="NO SOLICITADAS"/>
  </r>
  <r>
    <x v="9"/>
    <s v="02-02-02-008-007-01-5"/>
    <n v="10"/>
    <s v="Adquisición de servicios - Servicios de mantenimiento y reparación de otra maquinaria y otro equipo"/>
    <s v="MANTEMIENTO AIRES ACONDICIONADOS"/>
    <n v="72101511"/>
    <s v="Mínima cuantía"/>
    <n v="2"/>
    <n v="3"/>
    <n v="1"/>
    <n v="1600000"/>
    <s v="GLOBAL"/>
    <s v="NO SOLICITADAS"/>
  </r>
  <r>
    <x v="9"/>
    <s v="02-02-02-009-007-01"/>
    <n v="10"/>
    <s v="Adquisición de servicios - Servicios de lavado, limpieza y teñido"/>
    <s v="MANTENIMIENTO Y LAVADO DE TANQUES DE AGUA"/>
    <n v="72154055"/>
    <s v="Mínima cuantía"/>
    <n v="2"/>
    <n v="3"/>
    <n v="1"/>
    <n v="3000000"/>
    <s v="GLOBAL"/>
    <s v="NO SOLICITADAS"/>
  </r>
  <r>
    <x v="9"/>
    <s v="02-02-02-005-004-01-2"/>
    <n v="10"/>
    <s v="Adquisición de servicios - Servicios generales de construcción de edificaciones no residenciales"/>
    <s v="MANTENIMIENTO INFRAESTRUCTURA"/>
    <n v="72101507"/>
    <s v="Mínima cuantía"/>
    <n v="2"/>
    <n v="3"/>
    <n v="1"/>
    <n v="15000000"/>
    <s v="GLOBAL"/>
    <s v="NO SOLICITADAS"/>
  </r>
  <r>
    <x v="9"/>
    <s v="02-02-02-008-007-01-4"/>
    <n v="10"/>
    <s v="Adquisición de servicios - Servicios de mantenimiento y reparación de maquinaria y equipo de transporte"/>
    <s v="MANTENIMIENTO VEHICULOS (IMPREVISTOS)"/>
    <n v="78181500"/>
    <s v="Mínima cuantía"/>
    <n v="2"/>
    <n v="3"/>
    <n v="1"/>
    <n v="5000000"/>
    <s v="GLOBAL"/>
    <s v="NO SOLICITADAS"/>
  </r>
  <r>
    <x v="9"/>
    <s v="02-02-02-008-005-09-7"/>
    <n v="10"/>
    <s v="Adquisición de servicios - Servicios de mantenimiento y cuidado del paisaje"/>
    <s v="SERVICIO DE PODAS (ARBOLES)"/>
    <n v="70111503"/>
    <s v="Mínima cuantía"/>
    <n v="2"/>
    <n v="3"/>
    <n v="1"/>
    <n v="500000"/>
    <s v="GLOBAL"/>
    <s v="NO SOLICITADAS"/>
  </r>
  <r>
    <x v="9"/>
    <s v="02-02-02-008-007-01-5"/>
    <n v="10"/>
    <s v="Adquisición de servicios - Servicios de mantenimiento y reparación de otra maquinaria y otro equipo"/>
    <s v="MANTENIMIENTO RED CONTRAINCENDIOS"/>
    <n v="72101509"/>
    <s v="Mínima cuantía"/>
    <n v="2"/>
    <n v="3"/>
    <n v="1"/>
    <n v="1000000"/>
    <s v="GLOBAL"/>
    <s v="NO SOLICITADAS"/>
  </r>
  <r>
    <x v="9"/>
    <s v="02-02-02-006-008"/>
    <n v="10"/>
    <s v="Adquisición de servicios - Servicios postales y de mensajería"/>
    <s v="SERVICIOS POSTALES"/>
    <n v="78102200"/>
    <s v="Mínima cuantía"/>
    <n v="2"/>
    <n v="10"/>
    <n v="1"/>
    <n v="400000"/>
    <s v="GLOBAL"/>
    <s v="NO SOLICITADAS"/>
  </r>
  <r>
    <x v="9"/>
    <s v="02-02-02-008-006-03"/>
    <n v="10"/>
    <s v="Adquisición de servicios - Servicios de apoyo a la distribución de electricidad, gas y agua"/>
    <s v="SERVICIO DE ENERGIA"/>
    <n v="83101803"/>
    <s v="Mínima cuantía"/>
    <n v="2"/>
    <n v="3"/>
    <n v="1"/>
    <n v="6000000"/>
    <s v="GLOBAL"/>
    <s v="NO SOLICITADAS"/>
  </r>
  <r>
    <x v="9"/>
    <s v="02-02-02-008-004-01"/>
    <n v="10"/>
    <s v="Adquisición de servicios - Servicios de telefonía y otras telecomunicaciones"/>
    <s v="SERVICIO DE TELECOMUNICACIONES"/>
    <n v="83111500"/>
    <s v="Mínima cuantía"/>
    <n v="2"/>
    <n v="3"/>
    <n v="1"/>
    <n v="1000000"/>
    <s v="GLOBAL"/>
    <s v="NO SOLICITADAS"/>
  </r>
  <r>
    <x v="9"/>
    <s v="02-02-02-008-005-03"/>
    <n v="10"/>
    <s v="Adquisición de servicios - Servicios de limpieza"/>
    <s v="SERVICIO DE FUMIGACION"/>
    <n v="72102103"/>
    <s v="Mínima cuantía"/>
    <n v="2"/>
    <n v="3"/>
    <n v="1"/>
    <n v="748901"/>
    <s v="GLOBAL"/>
    <s v="NO SOLICITADAS"/>
  </r>
  <r>
    <x v="9"/>
    <s v="02-02-02-010"/>
    <n v="10"/>
    <s v="Adquisición de servicios - Viáticos de los funcionarios en comisión"/>
    <s v="VIATICOS"/>
    <n v="83111500"/>
    <s v="Mínima cuantía"/>
    <n v="2"/>
    <n v="3"/>
    <n v="1"/>
    <n v="4000000"/>
    <s v="GLOBAL"/>
    <s v="NO SOLICITADAS"/>
  </r>
  <r>
    <x v="9"/>
    <s v="02-02-02-006-004"/>
    <n v="10"/>
    <s v="Adquisición de servicios - Servicios de transporte de pasajeros"/>
    <s v="PASAJES TERRESTRES"/>
    <n v="78111800"/>
    <s v="Mínima cuantía"/>
    <n v="2"/>
    <n v="3"/>
    <n v="1"/>
    <n v="1000000"/>
    <s v="GLOBAL"/>
    <s v="NO SOLICITADAS"/>
  </r>
  <r>
    <x v="9"/>
    <s v="02-01-01-004-006-02"/>
    <n v="10"/>
    <s v="Activos fijos - Aparatos de control eléctrico y distribución de electricidad y sus partes y piezas"/>
    <s v="INMOVILIZADOR TEMPORAL DISUASIVO (TASER)"/>
    <n v="46182500"/>
    <s v="Mínima cuantía"/>
    <n v="2"/>
    <n v="3"/>
    <n v="2"/>
    <n v="3000000"/>
    <s v="UNIDAD"/>
    <s v="NO SOLICITADAS"/>
  </r>
  <r>
    <x v="9"/>
    <s v="02-01-01-004-006-09"/>
    <n v="10"/>
    <s v="Activos fijos - Otro equipo eléctrico y sus partes y piezas"/>
    <s v="EQUIPO DE PERIFONEO (ALARMA)"/>
    <n v="45111500"/>
    <s v="Mínima cuantía"/>
    <n v="2"/>
    <n v="3"/>
    <n v="1"/>
    <n v="1500000"/>
    <s v="UNIDAD"/>
    <s v="NO SOLICITADAS"/>
  </r>
  <r>
    <x v="9"/>
    <s v="02-01-01-003-008-01-4"/>
    <n v="10"/>
    <s v="Activos fijos - Otros muebles n. C. P."/>
    <s v="MESA PLASTICA PORTATIL"/>
    <n v="56101519"/>
    <s v="Mínima cuantía"/>
    <n v="2"/>
    <n v="3"/>
    <n v="3"/>
    <n v="750000"/>
    <s v="UNIDAD"/>
    <s v="NO SOLICITADAS"/>
  </r>
  <r>
    <x v="9"/>
    <s v="02-01-01-003-008-01-1"/>
    <n v="10"/>
    <s v="Activos fijos - Asientos"/>
    <s v="SILLA PLASTICA"/>
    <n v="48102001"/>
    <s v="Mínima cuantía"/>
    <n v="2"/>
    <n v="3"/>
    <n v="40"/>
    <n v="1200000"/>
    <s v="UNIDAD"/>
    <s v="NO SOLICITADAS"/>
  </r>
  <r>
    <x v="9"/>
    <s v="02-02-01-003-006-04"/>
    <n v="10"/>
    <s v="Materiales y suministros - Productos de empaque y envasado, de plástico"/>
    <s v="TERMO"/>
    <n v="48101909"/>
    <s v="Mínima cuantía"/>
    <n v="2"/>
    <n v="3"/>
    <n v="4"/>
    <n v="400000"/>
    <s v="UNIDAD"/>
    <s v="NO SOLICITADAS"/>
  </r>
  <r>
    <x v="9"/>
    <s v="02-01-01-003-008-01-4"/>
    <n v="10"/>
    <s v="Activos fijos - Otros muebles n. C. P."/>
    <s v="VITRINA"/>
    <n v="56101705"/>
    <s v="Mínima cuantía"/>
    <n v="2"/>
    <n v="3"/>
    <n v="1"/>
    <n v="600000"/>
    <s v="UNIDAD"/>
    <s v="NO SOLICITADAS"/>
  </r>
  <r>
    <x v="9"/>
    <s v="02-01-01-004-004-08"/>
    <n v="10"/>
    <s v="Activos fijos - Aparatos de uso doméstico y sus partes y piezas"/>
    <s v="GRECA"/>
    <n v="52141526"/>
    <s v="Mínima cuantía"/>
    <n v="2"/>
    <n v="3"/>
    <n v="1"/>
    <n v="350000"/>
    <s v="UNIDAD"/>
    <s v="NO SOLICITADAS"/>
  </r>
  <r>
    <x v="9"/>
    <s v="02-01-01-004-004-08"/>
    <n v="10"/>
    <s v="Activos fijos - Aparatos de uso doméstico y sus partes y piezas"/>
    <s v="PLANCHA SANDUCHERA"/>
    <n v="52141533"/>
    <s v="Mínima cuantía"/>
    <n v="2"/>
    <n v="3"/>
    <n v="1"/>
    <n v="200000"/>
    <s v="UNIDAD"/>
    <s v="NO SOLICITADAS"/>
  </r>
  <r>
    <x v="9"/>
    <s v="02-02-01-003-002-06"/>
    <n v="10"/>
    <s v="Materiales y suministros - Sellos, chequeras, billetes de banco, títulos de acciones, catálogos y folletos, material para anuncios publicitarios y otros materiales impresos"/>
    <s v="LETREROS O SENALIZACION "/>
    <n v="55121704"/>
    <s v="Mínima cuantía"/>
    <n v="2"/>
    <n v="3"/>
    <n v="10"/>
    <n v="1300000"/>
    <s v="UNIDAD"/>
    <s v="NO SOLICITADAS"/>
  </r>
  <r>
    <x v="9"/>
    <s v="08-01-02-001"/>
    <n v="10"/>
    <s v="Impuestos - Impuesto predial"/>
    <s v="IMPUESTO PREDIAL"/>
    <n v="0"/>
    <s v="Solicitud de información a los Proveedores"/>
    <n v="3"/>
    <n v="1"/>
    <n v="1"/>
    <n v="108520403"/>
    <s v="GLOBAL"/>
    <s v="NO SOLICITADAS"/>
  </r>
  <r>
    <x v="9"/>
    <s v="02-02-01-003-002-02"/>
    <n v="10"/>
    <s v="Materiales y suministros - Libros impresos"/>
    <s v="REGISTRO DIARIO MANTENIMIENTO AERONAVES FAC4-282T PAPEL BOND CARTA DOBLE/CARA"/>
    <n v="14111823"/>
    <s v="Mínima cuantía"/>
    <n v="3"/>
    <n v="1"/>
    <n v="5000"/>
    <n v="400000"/>
    <s v="UNIDAD"/>
    <s v="NO SOLICITADAS"/>
  </r>
  <r>
    <x v="9"/>
    <s v="02-02-01-003-002-02"/>
    <n v="10"/>
    <s v="Materiales y suministros - Libros impresos"/>
    <s v="señalizacion en poliester con vinilo laminado de 28*14 cm con cinta doble fax"/>
    <n v="14111823"/>
    <s v="Mínima cuantía"/>
    <n v="3"/>
    <n v="1"/>
    <n v="15"/>
    <n v="330000"/>
    <s v="UNIDAD"/>
    <s v="NO SOLICITADAS"/>
  </r>
  <r>
    <x v="9"/>
    <s v="02-02-01-003-002-02"/>
    <n v="10"/>
    <s v="Materiales y suministros - Libros impresos"/>
    <s v="REGISTRO MANTENIMIENTO AERONAVES HERMES 450/900 FAC4-282T-3 PAPEL  BOND CARTA  DOBLE/CARA"/>
    <n v="14111823"/>
    <s v="Mínima cuantía"/>
    <n v="3"/>
    <n v="1"/>
    <n v="5000"/>
    <n v="400000"/>
    <s v="UNIDAD"/>
    <s v="NO SOLICITADAS"/>
  </r>
  <r>
    <x v="9"/>
    <s v="02-02-01-003-002-02"/>
    <n v="10"/>
    <s v="Materiales y suministros - Libros impresos"/>
    <s v="REGISTRO MANTENIMIENTO   GCS / GDT  FAC4-282T-4 PAPEL  BOND CARTA DOBLE/CARA"/>
    <n v="14111823"/>
    <s v="Mínima cuantía"/>
    <n v="3"/>
    <n v="1"/>
    <n v="1500"/>
    <n v="120000"/>
    <s v="UNIDAD"/>
    <s v="NO SOLICITADAS"/>
  </r>
  <r>
    <x v="9"/>
    <s v="02-02-01-003-002-02"/>
    <n v="10"/>
    <s v="Materiales y suministros - Libros impresos"/>
    <s v="SOLICITUD VUELO O VERIFICACION OPERACIONAL POR REQUERIMIENTO DE MANTENIMIENTO FAC4-235T-1 PAPEL BOND  CARTA "/>
    <n v="14111823"/>
    <s v="Mínima cuantía"/>
    <n v="3"/>
    <n v="1"/>
    <n v="1500"/>
    <n v="120000"/>
    <s v="UNIDAD"/>
    <s v="NO SOLICITADAS"/>
  </r>
  <r>
    <x v="9"/>
    <s v="02-02-01-003-002-02"/>
    <n v="10"/>
    <s v="Materiales y suministros - Libros impresos"/>
    <s v="REGISTRO REMOCION DE COMPONENTES Y ACCESORIOS FAC4-260T CARTULINA MEDIA CARTA"/>
    <n v="14111823"/>
    <s v="Mínima cuantía"/>
    <n v="3"/>
    <n v="1"/>
    <n v="2000"/>
    <n v="118000"/>
    <s v="UNIDAD"/>
    <s v="NO SOLICITADAS"/>
  </r>
  <r>
    <x v="9"/>
    <s v="02-02-01-003-002-02"/>
    <n v="10"/>
    <s v="Materiales y suministros - Libros impresos"/>
    <s v="DICOA-ESABA-CONTROL CONSUMO DE COMBUSTIBLE EN PRUEBAS DE MANTENIMIENTO EN TIERRA DE AERONAVES Y BANCO DE PRUEBAS LA-FR-038  VERSION 03 PAPEL BOND CARTA"/>
    <n v="14111823"/>
    <s v="Mínima cuantía"/>
    <n v="3"/>
    <n v="1"/>
    <n v="1500"/>
    <n v="120000"/>
    <s v="UNIDAD"/>
    <s v="NO SOLICITADAS"/>
  </r>
  <r>
    <x v="9"/>
    <s v="02-02-01-003-002-02"/>
    <n v="10"/>
    <s v="Materiales y suministros - Libros impresos"/>
    <s v="INSPECCION EQUIPO TERRESTRE DE APOYO AERONAUTICO FAC4  248T CARTULINA  1/4 DE CARTA"/>
    <n v="14111823"/>
    <s v="Mínima cuantía"/>
    <n v="3"/>
    <n v="1"/>
    <n v="500"/>
    <n v="17500"/>
    <s v="UNIDAD"/>
    <s v="NO SOLICITADAS"/>
  </r>
  <r>
    <x v="9"/>
    <s v="02-02-01-003-002-02"/>
    <n v="10"/>
    <s v="Materiales y suministros - Libros impresos"/>
    <s v="sello de seguridad adhesivo metalizado plateado brillante 7 cm alto x 21 cm ancho"/>
    <n v="55121621"/>
    <s v="Mínima cuantía"/>
    <n v="3"/>
    <n v="1"/>
    <n v="500"/>
    <n v="250000"/>
    <s v="UNIDAD"/>
    <s v="NO SOLICITADAS"/>
  </r>
  <r>
    <x v="9"/>
    <s v="02-02-01-003-002-02"/>
    <n v="10"/>
    <s v="Materiales y suministros - Libros impresos"/>
    <s v="tarjeta imantada 5 cm alto x 6 cm ancho"/>
    <n v="55121802"/>
    <s v="Mínima cuantía"/>
    <n v="3"/>
    <n v="1"/>
    <n v="100"/>
    <n v="6000"/>
    <s v="UNIDAD"/>
    <s v="NO SOLICITADAS"/>
  </r>
  <r>
    <x v="9"/>
    <s v="02-02-01-003-008-09"/>
    <n v="10"/>
    <s v="Materiales y suministros - Otros artículos manufacturados n. C. P."/>
    <s v="sello de clasificación información (ultrasecreto de solo conocimiento) papel adhesivo blanco 4 cm alto x 11 cm ancho"/>
    <n v="31411901"/>
    <s v="Mínima cuantía"/>
    <n v="3"/>
    <n v="1"/>
    <n v="25"/>
    <n v="22500"/>
    <s v="UNIDAD"/>
    <s v="NO SOLICITADAS"/>
  </r>
  <r>
    <x v="9"/>
    <s v="02-02-01-003-008-09"/>
    <n v="10"/>
    <s v="Materiales y suministros - Otros artículos manufacturados n. C. P."/>
    <s v="sello de clasificación información (ultrasecreto de uso exclusivo)papel adhesivo blanco 4 cm alto x 11 cm ancho"/>
    <n v="31411901"/>
    <s v="Mínima cuantía"/>
    <n v="3"/>
    <n v="1"/>
    <n v="30"/>
    <n v="27000"/>
    <s v="UNIDAD"/>
    <s v="NO SOLICITADAS"/>
  </r>
  <r>
    <x v="9"/>
    <s v="02-02-01-003-008-09"/>
    <n v="10"/>
    <s v="Materiales y suministros - Otros artículos manufacturados n. C. P."/>
    <s v="sello de clasificación información (secreto solo conocimiento) papel adhesivo blanco 4 cm alto x 11 cm ancho"/>
    <n v="31411901"/>
    <s v="Mínima cuantía"/>
    <n v="3"/>
    <n v="1"/>
    <n v="25"/>
    <n v="22500"/>
    <s v="UNIDAD"/>
    <s v="NO SOLICITADAS"/>
  </r>
  <r>
    <x v="9"/>
    <s v="02-02-01-003-008-09"/>
    <n v="10"/>
    <s v="Materiales y suministros - Otros artículos manufacturados n. C. P."/>
    <s v="sello de clasificación información (secreto de uso exclusivo) papel adhesivo blanco 4 cm alto x 11 cm ancho"/>
    <n v="31411901"/>
    <s v="Mínima cuantía"/>
    <n v="3"/>
    <n v="1"/>
    <n v="25"/>
    <n v="22500"/>
    <s v="UNIDAD"/>
    <s v="NO SOLICITADAS"/>
  </r>
  <r>
    <x v="9"/>
    <s v="02-02-01-003-008-09"/>
    <n v="10"/>
    <s v="Materiales y suministros - Otros artículos manufacturados n. C. P."/>
    <s v="sello de clasificación información (confidencial solo conocimiento) papel adhesivo blanco 4 cm alto x 11 cm ancho"/>
    <n v="31411901"/>
    <s v="Mínima cuantía"/>
    <n v="3"/>
    <n v="1"/>
    <n v="50"/>
    <n v="45000"/>
    <s v="UNIDAD"/>
    <s v="NO SOLICITADAS"/>
  </r>
  <r>
    <x v="9"/>
    <s v="02-02-01-003-008-09"/>
    <n v="10"/>
    <s v="Materiales y suministros - Otros artículos manufacturados n. C. P."/>
    <s v="sello de clasificación información (confidencial de uso exclusivo) papel adhesivo blanco 4 cm alto x 11 cm ancho"/>
    <n v="31411901"/>
    <s v="Mínima cuantía"/>
    <n v="3"/>
    <n v="1"/>
    <n v="50"/>
    <n v="45000"/>
    <s v="UNIDAD"/>
    <s v="NO SOLICITADAS"/>
  </r>
  <r>
    <x v="9"/>
    <s v="02-02-01-003-008-09"/>
    <n v="10"/>
    <s v="Materiales y suministros - Otros artículos manufacturados n. C. P."/>
    <s v="sello de clasificación información (restringido solo conocimiento) papel adhesivo blanco 4 cm alto x 11 cm ancho"/>
    <n v="31411901"/>
    <s v="Mínima cuantía"/>
    <n v="3"/>
    <n v="1"/>
    <n v="40"/>
    <n v="36000"/>
    <s v="UNIDAD"/>
    <s v="NO SOLICITADAS"/>
  </r>
  <r>
    <x v="9"/>
    <s v="02-02-01-003-008-09"/>
    <n v="10"/>
    <s v="Materiales y suministros - Otros artículos manufacturados n. C. P."/>
    <s v="sello de clasificación información (restringido de uso exclusivo) papel adhesivo blanco 4 cm alto x 11 cm ancho"/>
    <n v="31411901"/>
    <s v="Mínima cuantía"/>
    <n v="3"/>
    <n v="1"/>
    <n v="150"/>
    <n v="135000"/>
    <s v="UNIDAD"/>
    <s v="NO SOLICITADAS"/>
  </r>
  <r>
    <x v="9"/>
    <s v="02-02-01-003-004-07"/>
    <n v="10"/>
    <s v="Materiales y suministros - Plásticos en formas primarias"/>
    <s v="Bolsillos para laminar Tarjeta Identificación Militar Soldados ( Tamaño tipo documento), calibre 175 micras, medidas 70 X 100 mm."/>
    <n v="55121802"/>
    <s v="Mínima cuantía"/>
    <n v="3"/>
    <n v="1"/>
    <n v="150"/>
    <n v="142500"/>
    <s v="UNIDAD"/>
    <s v="NO SOLICITADAS"/>
  </r>
  <r>
    <x v="9"/>
    <s v="02-02-01-003-002-02"/>
    <n v="10"/>
    <s v="Materiales y suministros - Libros impresos"/>
    <s v="cartulina clasificación de la información (clasificado) cartulina plastificada tamaño carta"/>
    <n v="14111823"/>
    <s v="Mínima cuantía"/>
    <n v="3"/>
    <n v="1"/>
    <n v="500"/>
    <n v="250000"/>
    <s v="UNIDAD"/>
    <s v="NO SOLICITADAS"/>
  </r>
  <r>
    <x v="9"/>
    <s v="02-02-01-003-002-02"/>
    <n v="10"/>
    <s v="Materiales y suministros - Libros impresos"/>
    <s v="flechas en poliestileno con distanciadores tamaño 28*13"/>
    <n v="55121802"/>
    <s v="Mínima cuantía"/>
    <n v="3"/>
    <n v="1"/>
    <n v="6"/>
    <n v="150000"/>
    <s v="UNIDAD"/>
    <s v="NO SOLICITADAS"/>
  </r>
  <r>
    <x v="9"/>
    <s v="02-02-01-003-002-02"/>
    <n v="10"/>
    <s v="Materiales y suministros - Libros impresos"/>
    <s v="señalizaciones 4*28 cm en poliestileno cal 40 lleva 2 distanciadores"/>
    <n v="55121802"/>
    <s v="Mínima cuantía"/>
    <n v="3"/>
    <n v="1"/>
    <n v="28"/>
    <n v="700000"/>
    <s v="UNIDAD"/>
    <s v="NO SOLICITADAS"/>
  </r>
  <r>
    <x v="9"/>
    <s v="02-02-02-009-004-02"/>
    <n v="10"/>
    <s v="Adquisición de servicios - Servicios de recolección de desechos"/>
    <s v="Servicio de Recoleccion de residuos solidos"/>
    <n v="76121500"/>
    <s v="Solicitud de información a los Proveedores"/>
    <n v="1"/>
    <n v="12"/>
    <n v="1"/>
    <n v="60000000"/>
    <s v="GLOBAL"/>
    <s v="NO SOLICITADAS"/>
  </r>
  <r>
    <x v="9"/>
    <s v="02-02-02-008-007-01-5"/>
    <n v="10"/>
    <s v="Adquisición de servicios - Servicios de mantenimiento y reparación de otra maquinaria y otro equipo"/>
    <s v="Mantenimiento de la bascula de la rampa"/>
    <n v="73152109"/>
    <s v="Mínima cuantía"/>
    <n v="3"/>
    <n v="4"/>
    <n v="1"/>
    <n v="2400000"/>
    <s v="GLOBAL"/>
    <s v="NO SOLICITADAS"/>
  </r>
  <r>
    <x v="9"/>
    <s v="02-02-02-005-004-01-1"/>
    <n v="16"/>
    <s v="Adquisición de servicios - Servicios generales de construcción de edificaciones residenciales"/>
    <s v="mantenimiento adecuacion y mejoramiento de vivienda fiscal y alojamiento militar"/>
    <n v="72101507"/>
    <s v="Selección abreviada menor cuantía"/>
    <n v="2"/>
    <n v="4"/>
    <n v="1"/>
    <n v="411898404"/>
    <s v="GLOBAL"/>
    <s v="NO SOLICITADAS"/>
  </r>
  <r>
    <x v="9"/>
    <s v="02-02-02-009-007-01"/>
    <n v="10"/>
    <s v="Adquisición de servicios - Servicios de lavado, limpieza y teñido"/>
    <s v="servicio de lavado y desinfeccion de tanques aereos de 1000 lts"/>
    <n v="72154055"/>
    <s v="Mínima cuantía"/>
    <n v="2"/>
    <n v="3"/>
    <n v="1"/>
    <n v="32000000"/>
    <s v="GLOBAL"/>
    <s v="NO SOLICITADAS"/>
  </r>
  <r>
    <x v="9"/>
    <s v="02-02-02-005-004-01-1"/>
    <n v="16"/>
    <s v="Adquisición de servicios - Servicios generales de construcción de edificaciones residenciales"/>
    <s v="mantenimiento de instalaciones"/>
    <n v="72101507"/>
    <s v="Selección abreviada menor cuantía"/>
    <n v="2"/>
    <n v="4"/>
    <n v="1"/>
    <n v="17628538"/>
    <s v="GLOBAL"/>
    <s v="NO SOLICITADAS"/>
  </r>
  <r>
    <x v="9"/>
    <s v="02-02-02-009-004-01"/>
    <n v="10"/>
    <s v="Adquisición de servicios - Servicios de alcantarillado, servicios de limpieza, tratamiento de aguas residuales y tanques sépticos"/>
    <s v="Mantenimiento de pozo profundo y aljibes"/>
    <n v="70171707"/>
    <s v="Mínima cuantía"/>
    <n v="1"/>
    <n v="11"/>
    <n v="1"/>
    <n v="60000000"/>
    <s v="GLOBAL"/>
    <s v="NO SOLICITADAS"/>
  </r>
  <r>
    <x v="9"/>
    <s v="02-02-02-008-007-01-5"/>
    <n v="10"/>
    <s v="Adquisición de servicios - Servicios de mantenimiento y reparación de otra maquinaria y otro equipo"/>
    <s v="Mantenimiento de ups y equipo de sonido"/>
    <n v="73152108"/>
    <s v="Mínima cuantía"/>
    <n v="3"/>
    <n v="3"/>
    <n v="1"/>
    <n v="15900000"/>
    <s v="GLOBAL"/>
    <s v="NO SOLICITADAS"/>
  </r>
  <r>
    <x v="9"/>
    <s v="02-02-02-008-005-09-7"/>
    <n v="10"/>
    <s v="Adquisición de servicios - Servicios de mantenimiento y cuidado del paisaje"/>
    <s v="Mantenimiento paisajistico"/>
    <n v="72102902"/>
    <s v="Selección abreviada subasta inversa (No disponible)"/>
    <n v="1"/>
    <n v="12"/>
    <n v="1"/>
    <n v="120000000"/>
    <s v="GLOBAL"/>
    <s v="NO SOLICITADAS"/>
  </r>
  <r>
    <x v="9"/>
    <s v="02-02-02-008-007-01-1"/>
    <n v="10"/>
    <s v="Adquisición de servicios - Servicios de mantenimiento y reparación de productos metálicos elaborados, excepto maquinaria y equipo"/>
    <s v="Mantenimiento recuperativo shelter gris y pintura"/>
    <n v="72151303"/>
    <s v="Mínima cuantía"/>
    <n v="1"/>
    <n v="12"/>
    <n v="1"/>
    <n v="8000000"/>
    <s v="GLOBAL"/>
    <s v="NO SOLICITADAS"/>
  </r>
  <r>
    <x v="9"/>
    <s v="02-02-02-008-007-02-4"/>
    <n v="10"/>
    <s v="Adquisición de servicios - Servicios de reparación de muebles"/>
    <s v="Mantenimiento silleteria auditorio (340 sillas)"/>
    <n v="95141707"/>
    <s v="Mínima cuantía"/>
    <n v="2"/>
    <n v="3"/>
    <n v="1"/>
    <n v="10000000"/>
    <s v="GLOBAL"/>
    <s v="NO SOLICITADAS"/>
  </r>
  <r>
    <x v="9"/>
    <s v="02-02-02-008-007-01-1"/>
    <n v="10"/>
    <s v="Adquisición de servicios - Servicios de mantenimiento y reparación de productos metálicos elaborados, excepto maquinaria y equipo"/>
    <s v="Mantenimiento y pintura containers verdes"/>
    <n v="72151303"/>
    <s v="Selección abreviada menor cuantía"/>
    <n v="1"/>
    <n v="5"/>
    <n v="1"/>
    <n v="3500000"/>
    <s v="GLOBAL"/>
    <s v="NO SOLICITADAS"/>
  </r>
  <r>
    <x v="9"/>
    <s v="02-02-02-008-007-01-1"/>
    <n v="10"/>
    <s v="Adquisición de servicios - Servicios de mantenimiento y reparación de productos metálicos elaborados, excepto maquinaria y equipo"/>
    <s v="Mantenimiento y recarga de extintores "/>
    <n v="72101516"/>
    <s v="Mínima cuantía"/>
    <n v="1"/>
    <n v="5"/>
    <n v="1"/>
    <n v="7000000"/>
    <s v="GLOBAL"/>
    <s v="NO SOLICITADAS"/>
  </r>
  <r>
    <x v="9"/>
    <s v="02-02-02-005-004-06"/>
    <n v="10"/>
    <s v="Adquisición de servicios - Servicios de instalaciones"/>
    <s v="Mantenimiento redes y sistema electrico de distribucion de media y baja tension "/>
    <n v="72151500"/>
    <s v="Mínima cuantía"/>
    <n v="4"/>
    <n v="5"/>
    <n v="1"/>
    <n v="30000000"/>
    <s v="GLOBAL"/>
    <s v="NO SOLICITADAS"/>
  </r>
  <r>
    <x v="9"/>
    <s v="02-02-02-008-007-01-5"/>
    <n v="10"/>
    <s v="Adquisición de servicios - Servicios de mantenimiento y reparación de otra maquinaria y otro equipo"/>
    <s v="Mantenimiento de transformadores, subestaciones electricas y plantas electricas "/>
    <n v="72154302"/>
    <s v="Mínima cuantía"/>
    <n v="4"/>
    <n v="5"/>
    <n v="1"/>
    <n v="30000000"/>
    <s v="GLOBAL"/>
    <s v="NO SOLICITADAS"/>
  </r>
  <r>
    <x v="9"/>
    <s v="02-02-02-008-007-01-5"/>
    <n v="10"/>
    <s v="Adquisición de servicios - Servicios de mantenimiento y reparación de otra maquinaria y otro equipo"/>
    <s v="Mantenimiento equipos de cocina"/>
    <n v="73152106"/>
    <s v="Mínima cuantía"/>
    <n v="2"/>
    <n v="4"/>
    <n v="1"/>
    <n v="10000000"/>
    <s v="GLOBAL"/>
    <s v="NO SOLICITADAS"/>
  </r>
  <r>
    <x v="9"/>
    <s v="02-02-02-008-005-03"/>
    <n v="10"/>
    <s v="Adquisición de servicios - Servicios de limpieza"/>
    <s v="Servicio de aseo y limpieza unidad y sanidad militar  "/>
    <n v="76111501"/>
    <s v="Selección abreviada menor cuantía"/>
    <n v="1"/>
    <n v="12"/>
    <n v="1"/>
    <n v="136033033"/>
    <s v="GLOBAL"/>
    <s v="SI APROBADAS"/>
  </r>
  <r>
    <x v="9"/>
    <s v="02-02-02-008-005-03"/>
    <n v="10"/>
    <s v="Adquisición de servicios - Servicios de limpieza"/>
    <s v="servicio de aseo y limpieza unidad y sanidad militar  "/>
    <n v="76111501"/>
    <s v="Selección abreviada menor cuantía"/>
    <n v="1"/>
    <n v="12"/>
    <n v="1"/>
    <n v="6500000"/>
    <s v="GLOBAL"/>
    <s v="NO SOLICITADAS"/>
  </r>
  <r>
    <x v="9"/>
    <s v="02-02-02-008-007-01-4"/>
    <n v="10"/>
    <s v="Adquisición de servicios - Servicios de mantenimiento y reparación de maquinaria y equipo de transporte"/>
    <s v="Mantenimiento  de vehiculos, motocicletas y otros automotores del cacom-2"/>
    <n v="78181507"/>
    <s v="Selección abreviada menor cuantía"/>
    <n v="1"/>
    <n v="12"/>
    <n v="1"/>
    <n v="126089255"/>
    <s v="GLOBAL"/>
    <s v="SI APROBADAS"/>
  </r>
  <r>
    <x v="9"/>
    <s v="02-02-02-008-007-01-4"/>
    <n v="10"/>
    <s v="Adquisición de servicios - Servicios de mantenimiento y reparación de maquinaria y equipo de transporte"/>
    <s v="Mantenimiento  de vehiculos, motocicletas y otros automotores del cacom-2 v-f-"/>
    <n v="78181507"/>
    <s v="Mínima cuantía"/>
    <n v="1"/>
    <n v="12"/>
    <n v="1"/>
    <n v="15000000"/>
    <s v="GLOBAL"/>
    <s v="NO SOLICITADAS"/>
  </r>
  <r>
    <x v="9"/>
    <s v="02-02-02-009-004-09"/>
    <n v="10"/>
    <s v="Adquisición de servicios - Otros servicios de protección del medio ambiente n. C. P."/>
    <s v="permisos ambientales  y permiso de vertimientos (seguimiento) ptar bravo y charlie"/>
    <n v="93151510"/>
    <s v="Mínima cuantía"/>
    <n v="1"/>
    <n v="11"/>
    <n v="1"/>
    <n v="15000000"/>
    <s v="GLOBAL"/>
    <s v="NO SOLICITADAS"/>
  </r>
  <r>
    <x v="9"/>
    <s v="02-02-01-002-007"/>
    <n v="16"/>
    <s v="Materiales y suministros - Artículos textiles (excepto prendas de vestir)"/>
    <s v="juego de cama doble sabana ajustable de dimensiones 1,40 x 1, 90 x 0,25 de 180 hilos 50 % algodón 50 % poliester , color blanco con logo (compuesta de sabana, sobresabana y dos fundas de almohada)"/>
    <n v="52121509"/>
    <s v="Mínima cuantía"/>
    <n v="1"/>
    <n v="4"/>
    <n v="30"/>
    <n v="2100000"/>
    <s v="UNIDAD"/>
    <s v="NO SOLICITADAS"/>
  </r>
  <r>
    <x v="9"/>
    <s v="02-02-01-002-007"/>
    <n v="16"/>
    <s v="Materiales y suministros - Artículos textiles (excepto prendas de vestir)"/>
    <s v="juego de cama sencillo sabana ajustable de dimensiones 1,00 x 1, 90 x 0,25 de 180 hilos 50 % algodón 50 % poliester , color blanco con logo (compuesta de sabana, sobresabana y funda de almohada)"/>
    <n v="52121509"/>
    <s v="Mínima cuantía"/>
    <n v="1"/>
    <n v="4"/>
    <n v="120"/>
    <n v="7200000"/>
    <s v="UNIDAD"/>
    <s v="NO SOLICITADAS"/>
  </r>
  <r>
    <x v="9"/>
    <s v="02-02-01-002-007"/>
    <n v="16"/>
    <s v="Materiales y suministros - Artículos textiles (excepto prendas de vestir)"/>
    <s v="toalla cuerpo 0,70 x 1,40 100% algodón, color blanco, de 500 grms con logo en alto relieve"/>
    <n v="52121701"/>
    <s v="Mínima cuantía"/>
    <n v="1"/>
    <n v="4"/>
    <n v="130"/>
    <n v="4037670"/>
    <s v="UNIDAD"/>
    <s v="NO SOLICITADAS"/>
  </r>
  <r>
    <x v="9"/>
    <s v="02-02-01-002-007"/>
    <n v="16"/>
    <s v="Materiales y suministros - Artículos textiles (excepto prendas de vestir)"/>
    <s v="toalla manos 0,40 x 0,70 100% algodón, color blanco, de 500 grms con logo en alto relieve"/>
    <n v="52121704"/>
    <s v="Mínima cuantía"/>
    <n v="1"/>
    <n v="4"/>
    <n v="40"/>
    <n v="357000"/>
    <s v="UNIDAD"/>
    <s v="NO SOLICITADAS"/>
  </r>
  <r>
    <x v="9"/>
    <s v="02-02-01-002-007"/>
    <n v="16"/>
    <s v="Materiales y suministros - Artículos textiles (excepto prendas de vestir)"/>
    <s v="tapete Limpiapiés 40 Cm X 60 Cm Goma Black"/>
    <n v="52101508"/>
    <s v="Mínima cuantía"/>
    <n v="1"/>
    <n v="3"/>
    <n v="50"/>
    <n v="479700"/>
    <s v="UNIDAD"/>
    <s v="NO SOLICITADAS"/>
  </r>
  <r>
    <x v="9"/>
    <s v="02-01-01-004-007-03"/>
    <n v="16"/>
    <s v="Activos fijos - Radiorreceptores y receptores de televisión; aparatos para la grabación y reproducción de sonido y video; micrófonos, altavoces, amplificadores, etc."/>
    <s v="Televisor 32&quot; pantalla plana, tipo led resolución entre 1920 x 1080 full HD, medida en diagonal 82 cm, compatible con el estándar de VB-72 adoptado por la televisión digital terrestre - TDT en Colombia."/>
    <n v="52161505"/>
    <s v="Mínima cuantía"/>
    <n v="1"/>
    <n v="3"/>
    <n v="3"/>
    <n v="2550000"/>
    <s v="UNIDAD"/>
    <s v="NO SOLICITADAS"/>
  </r>
  <r>
    <x v="9"/>
    <s v="02-01-01-004-004-08"/>
    <n v="16"/>
    <s v="Activos fijos - Aparatos de uso doméstico y sus partes y piezas"/>
    <s v="nevera  de 87 litros"/>
    <n v="52141501"/>
    <s v="Mínima cuantía"/>
    <n v="3"/>
    <n v="3"/>
    <n v="3"/>
    <n v="2145000"/>
    <s v="UNIDAD"/>
    <s v="NO SOLICITADAS"/>
  </r>
  <r>
    <x v="9"/>
    <s v="02-02-01-002-007"/>
    <n v="16"/>
    <s v="Materiales y suministros - Artículos textiles (excepto prendas de vestir)"/>
    <s v="toalla tapete 0,50 x 0,80 100% algodón, color blanco, de 800 grms con logo en alto relieve"/>
    <n v="47131502"/>
    <s v="Mínima cuantía"/>
    <n v="1"/>
    <n v="4"/>
    <n v="40"/>
    <n v="842520"/>
    <s v="UNIDAD"/>
    <s v="NO SOLICITADAS"/>
  </r>
  <r>
    <x v="9"/>
    <s v="02-02-01-002-007"/>
    <n v="16"/>
    <s v="Materiales y suministros - Artículos textiles (excepto prendas de vestir)"/>
    <s v="sobrecama tela acolchada 100 poliester, con acolchado, sin bolero, doble fax y dimensiones 1,70 x 2,30 cama sencilla, colores de acuerdo a muestra"/>
    <n v="52121502"/>
    <s v="Mínima cuantía"/>
    <n v="1"/>
    <n v="4"/>
    <n v="60"/>
    <n v="6294000"/>
    <s v="UNIDAD"/>
    <s v="NO SOLICITADAS"/>
  </r>
  <r>
    <x v="9"/>
    <s v="02-02-01-002-007"/>
    <n v="16"/>
    <s v="Materiales y suministros - Artículos textiles (excepto prendas de vestir)"/>
    <s v="Sobrecama tela Aacolchada 100 poliester, con acolchado, sin bolero, doble fax y dimensiones 2,30 X 2,30 cama doble, colores de acuerdo a muestra"/>
    <n v="52121502"/>
    <s v="Mínima cuantía"/>
    <n v="1"/>
    <n v="4"/>
    <n v="20"/>
    <n v="2798000"/>
    <s v="UNIDAD"/>
    <s v="NO SOLICITADAS"/>
  </r>
  <r>
    <x v="9"/>
    <s v="02-01-01-003-008-01-4"/>
    <n v="16"/>
    <s v="Activos fijos - Otros muebles n. C. P."/>
    <s v="camas dobles tipo somier estructura: 1,4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
    <n v="56101515"/>
    <s v="Mínima cuantía"/>
    <n v="1"/>
    <n v="4"/>
    <n v="3"/>
    <n v="765000"/>
    <s v="UNIDAD"/>
    <s v="NO SOLICITADAS"/>
  </r>
  <r>
    <x v="9"/>
    <s v="02-01-01-003-008-01-4"/>
    <n v="16"/>
    <s v="Activos fijos - Otros muebles n. C. P."/>
    <s v="camas dobles tipo somier estructura: 1,0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
    <n v="56101515"/>
    <s v="Mínima cuantía"/>
    <n v="1"/>
    <n v="4"/>
    <n v="6"/>
    <n v="1200000"/>
    <s v="UNIDAD"/>
    <s v="NO SOLICITADAS"/>
  </r>
  <r>
    <x v="9"/>
    <s v="02-01-01-003-008-01-5"/>
    <n v="16"/>
    <s v="Activos fijos - Somieres, colchones con muelles, rellenos o guarnecidos interiormente con cualquier material, de caucho o plásticos celulares, recubiertos o no"/>
    <s v="COLCHONES DOBLES DIMENSIONES 1,4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
    <n v="56101508"/>
    <s v="Mínima cuantía"/>
    <n v="1"/>
    <n v="4"/>
    <n v="3"/>
    <n v="2598000"/>
    <s v="UNIDAD"/>
    <s v="NO SOLICITADAS"/>
  </r>
  <r>
    <x v="9"/>
    <s v="02-01-01-003-008-01-5"/>
    <n v="16"/>
    <s v="Activos fijos - Somieres, colchones con muelles, rellenos o guarnecidos interiormente con cualquier material, de caucho o plásticos celulares, recubiertos o no"/>
    <s v="COLCHONES SENCILLOS DIMENSIONES 1,0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
    <n v="56101508"/>
    <s v="Mínima cuantía"/>
    <n v="1"/>
    <n v="4"/>
    <n v="6"/>
    <n v="2634000"/>
    <s v="UNIDAD"/>
    <s v="NO SOLICITADAS"/>
  </r>
  <r>
    <x v="9"/>
    <s v="02-02-01-003-001"/>
    <n v="16"/>
    <s v="Materiales y suministros - Productos de madera, corcho, cestería y espartería"/>
    <s v="cabeceros dobles material: material cedro rojo , 8 % de humedad, inmunizado. estructura interna:tamborado tipo colmena, lamina de cedro en los frentes de 8 mm. dimensiones: ancho 1,4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
    <n v="56101521"/>
    <s v="Mínima cuantía"/>
    <n v="1"/>
    <n v="4"/>
    <n v="3"/>
    <n v="900000"/>
    <s v="UNIDAD"/>
    <s v="NO SOLICITADAS"/>
  </r>
  <r>
    <x v="9"/>
    <s v="02-02-01-003-001"/>
    <n v="16"/>
    <s v="Materiales y suministros - Productos de madera, corcho, cestería y espartería"/>
    <s v="cabeceros sencillos material: material cedro rojo , 8 % de humedad, inmunizado. estructura interna:tamborado tipo colmena, lamina de cedro en los frentes de 8 mm. dimensiones: ancho 1,0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
    <n v="56101521"/>
    <s v="Mínima cuantía"/>
    <n v="1"/>
    <n v="4"/>
    <n v="6"/>
    <n v="1740000"/>
    <s v="UNIDAD"/>
    <s v="NO SOLICITADAS"/>
  </r>
  <r>
    <x v="9"/>
    <s v="02-02-01-003-006-04"/>
    <n v="10"/>
    <s v="Materiales y suministros - Productos de empaque y envasado, de plástico"/>
    <s v="acople lavamanos con valvula de regulacion  "/>
    <n v="40172608"/>
    <s v="Mínima cuantía"/>
    <n v="3"/>
    <n v="5"/>
    <n v="14"/>
    <n v="390600"/>
    <s v="UNIDAD"/>
    <s v="NO SOLICITADAS"/>
  </r>
  <r>
    <x v="9"/>
    <s v="02-02-01-003-006-04"/>
    <n v="10"/>
    <s v="Materiales y suministros - Productos de empaque y envasado, de plástico"/>
    <s v="acople lavamanos con valvula de regulacion de 2 salidas    "/>
    <n v="40172608"/>
    <s v="Mínima cuantía"/>
    <n v="3"/>
    <n v="5"/>
    <n v="14"/>
    <n v="431200"/>
    <s v="UNIDAD"/>
    <s v="NO SOLICITADAS"/>
  </r>
  <r>
    <x v="9"/>
    <s v="02-02-01-003-006-04"/>
    <n v="10"/>
    <s v="Materiales y suministros - Productos de empaque y envasado, de plástico"/>
    <s v="acople sanitario con valvula de regulador metalico  "/>
    <n v="40172607"/>
    <s v="Mínima cuantía"/>
    <n v="3"/>
    <n v="5"/>
    <n v="14"/>
    <n v="469000"/>
    <s v="UNIDAD"/>
    <s v="NO SOLICITADAS"/>
  </r>
  <r>
    <x v="9"/>
    <s v="02-02-01-003-006-04"/>
    <n v="10"/>
    <s v="Materiales y suministros - Productos de empaque y envasado, de plástico"/>
    <s v="acople sanitario con valvula de regulador plasticos  "/>
    <n v="40172607"/>
    <s v="Mínima cuantía"/>
    <n v="3"/>
    <n v="5"/>
    <n v="14"/>
    <n v="208600"/>
    <s v="UNIDAD"/>
    <s v="NO SOLICITADAS"/>
  </r>
  <r>
    <x v="9"/>
    <s v="02-02-01-003-006-04"/>
    <n v="10"/>
    <s v="Materiales y suministros - Productos de empaque y envasado, de plástico"/>
    <s v="adaptador pvc hembra diametro de 1 1/2&quot; "/>
    <n v="40171708"/>
    <s v="Mínima cuantía"/>
    <n v="3"/>
    <n v="5"/>
    <n v="14"/>
    <n v="82600"/>
    <s v="UNIDAD"/>
    <s v="NO SOLICITADAS"/>
  </r>
  <r>
    <x v="9"/>
    <s v="02-02-01-003-006-04"/>
    <n v="10"/>
    <s v="Materiales y suministros - Productos de empaque y envasado, de plástico"/>
    <s v="adaptador pvc hembra diametro de 1&quot; "/>
    <n v="40171708"/>
    <s v="Mínima cuantía"/>
    <n v="3"/>
    <n v="5"/>
    <n v="14"/>
    <n v="35000"/>
    <s v="UNIDAD"/>
    <s v="NO SOLICITADAS"/>
  </r>
  <r>
    <x v="9"/>
    <s v="02-02-01-003-006-04"/>
    <n v="10"/>
    <s v="Materiales y suministros - Productos de empaque y envasado, de plástico"/>
    <s v="adaptador pvc hembra diametro de 1/2&quot; "/>
    <n v="40171708"/>
    <s v="Mínima cuantía"/>
    <n v="3"/>
    <n v="5"/>
    <n v="14"/>
    <n v="54600"/>
    <s v="UNIDAD"/>
    <s v="NO SOLICITADAS"/>
  </r>
  <r>
    <x v="9"/>
    <s v="02-02-01-003-006-04"/>
    <n v="10"/>
    <s v="Materiales y suministros - Productos de empaque y envasado, de plástico"/>
    <s v="adaptador pvc, con ajuste macho, diametro de 1 1/2&quot; "/>
    <n v="40171708"/>
    <s v="Mínima cuantía"/>
    <n v="3"/>
    <n v="5"/>
    <n v="14"/>
    <n v="82600"/>
    <s v="UNIDAD"/>
    <s v="NO SOLICITADAS"/>
  </r>
  <r>
    <x v="9"/>
    <s v="02-02-01-003-006-04"/>
    <n v="10"/>
    <s v="Materiales y suministros - Productos de empaque y envasado, de plástico"/>
    <s v="adaptador pvc, con ajuste macho, diametro de 1&quot; "/>
    <n v="40171708"/>
    <s v="Mínima cuantía"/>
    <n v="3"/>
    <n v="5"/>
    <n v="14"/>
    <n v="35000"/>
    <s v="UNIDAD"/>
    <s v="NO SOLICITADAS"/>
  </r>
  <r>
    <x v="9"/>
    <s v="02-02-01-003-006-04"/>
    <n v="10"/>
    <s v="Materiales y suministros - Productos de empaque y envasado, de plástico"/>
    <s v="adaptador pvc, con ajuste macho, diametro de 1/2&quot; "/>
    <n v="40171708"/>
    <s v="Mínima cuantía"/>
    <n v="3"/>
    <n v="5"/>
    <n v="14"/>
    <n v="9800"/>
    <s v="UNIDAD"/>
    <s v="NO SOLICITADAS"/>
  </r>
  <r>
    <x v="9"/>
    <s v="02-02-01-003-006-04"/>
    <n v="10"/>
    <s v="Materiales y suministros - Productos de empaque y envasado, de plástico"/>
    <s v="adaptador pvc, con ajuste macho, diametro de 3/4&quot; "/>
    <n v="40171708"/>
    <s v="Mínima cuantía"/>
    <n v="3"/>
    <n v="5"/>
    <n v="14"/>
    <n v="26600"/>
    <s v="UNIDAD"/>
    <s v="NO SOLICITADAS"/>
  </r>
  <r>
    <x v="9"/>
    <s v="02-02-01-003-007-09"/>
    <n v="10"/>
    <s v="Materiales y suministros - Otros productos minerales no metálicos n. C. P."/>
    <s v="adhesivo para enchapes con base en cemento, en presentación bulto de 25 kg"/>
    <n v="31201600"/>
    <s v="Mínima cuantía"/>
    <n v="3"/>
    <n v="5"/>
    <n v="40"/>
    <n v="1452000"/>
    <s v="UNIDAD"/>
    <s v="NO SOLICITADAS"/>
  </r>
  <r>
    <x v="9"/>
    <s v="02-02-01-004-002"/>
    <n v="10"/>
    <s v="Materiales y suministros - Productos metálicos elaborados (excepto maquinaria y equipo)"/>
    <s v="amarre teja tapa metálica 26cm cal 18 100un"/>
    <n v="30265701"/>
    <s v="Mínima cuantía"/>
    <n v="3"/>
    <n v="5"/>
    <n v="1"/>
    <n v="18600"/>
    <s v="UNIDAD"/>
    <s v="NO SOLICITADAS"/>
  </r>
  <r>
    <x v="9"/>
    <s v="02-02-01-003-007-01"/>
    <n v="10"/>
    <s v="Materiales y suministros - Vidrio y productos de vidrio"/>
    <s v="angeo en fibra de vidrio rollo de 30 mt x 1,50"/>
    <n v="11162110"/>
    <s v="Mínima cuantía"/>
    <n v="3"/>
    <n v="5"/>
    <n v="1"/>
    <n v="180900"/>
    <s v="UNIDAD"/>
    <s v="NO SOLICITADAS"/>
  </r>
  <r>
    <x v="9"/>
    <s v="02-02-01-004-002"/>
    <n v="10"/>
    <s v="Materiales y suministros - Productos metálicos elaborados (excepto maquinaria y equipo)"/>
    <s v="angulo  1&quot;x 3/16"/>
    <n v="30101500"/>
    <s v="Mínima cuantía"/>
    <n v="3"/>
    <n v="5"/>
    <n v="1"/>
    <n v="44600"/>
    <s v="UNIDAD"/>
    <s v="NO SOLICITADAS"/>
  </r>
  <r>
    <x v="9"/>
    <s v="02-02-01-004-002"/>
    <n v="10"/>
    <s v="Materiales y suministros - Productos metálicos elaborados (excepto maquinaria y equipo)"/>
    <s v="angulo de 1 &quot; x 1/8&quot; x 6 metros de largo."/>
    <n v="31231116"/>
    <s v="Mínima cuantía"/>
    <n v="3"/>
    <n v="5"/>
    <n v="1"/>
    <n v="32900"/>
    <s v="UNIDAD"/>
    <s v="NO SOLICITADAS"/>
  </r>
  <r>
    <x v="9"/>
    <s v="02-02-01-004-002"/>
    <n v="10"/>
    <s v="Materiales y suministros - Productos metálicos elaborados (excepto maquinaria y equipo)"/>
    <s v="angulo de 1 &quot; x 1/8&quot; x 6 metros de largo."/>
    <n v="30101500"/>
    <s v="Mínima cuantía"/>
    <n v="3"/>
    <n v="5"/>
    <n v="10"/>
    <n v="453000"/>
    <s v="UNIDAD"/>
    <s v="NO SOLICITADAS"/>
  </r>
  <r>
    <x v="9"/>
    <s v="02-02-01-004-002"/>
    <n v="10"/>
    <s v="Materiales y suministros - Productos metálicos elaborados (excepto maquinaria y equipo)"/>
    <s v="angulo de 1 &quot; x1/2&quot; x 3/16"/>
    <n v="30101500"/>
    <s v="Mínima cuantía"/>
    <n v="3"/>
    <n v="5"/>
    <n v="1"/>
    <n v="47800"/>
    <s v="UNIDAD"/>
    <s v="NO SOLICITADAS"/>
  </r>
  <r>
    <x v="9"/>
    <s v="02-02-01-004-002"/>
    <n v="10"/>
    <s v="Materiales y suministros - Productos metálicos elaborados (excepto maquinaria y equipo)"/>
    <s v="angulo de 1&quot;1/2x1/8"/>
    <n v="30101500"/>
    <s v="Mínima cuantía"/>
    <n v="3"/>
    <n v="5"/>
    <n v="1"/>
    <n v="43900"/>
    <s v="UNIDAD"/>
    <s v="NO SOLICITADAS"/>
  </r>
  <r>
    <x v="9"/>
    <s v="02-02-01-001-005"/>
    <n v="10"/>
    <s v="Materiales y suministros - Piedra, arena y arcilla"/>
    <s v="arena de peña - viaje de 5 m3"/>
    <n v="11111700"/>
    <s v="Mínima cuantía"/>
    <n v="3"/>
    <n v="3"/>
    <n v="2"/>
    <n v="630000"/>
    <s v="UNIDAD"/>
    <s v="NO SOLICITADAS"/>
  </r>
  <r>
    <x v="9"/>
    <s v="02-02-01-004-002"/>
    <n v="10"/>
    <s v="Materiales y suministros - Productos metálicos elaborados (excepto maquinaria y equipo)"/>
    <s v="barra lisa de acero w60  con diámetro de 3/8&quot; y con una longitud de 6 m norma ntc 2289"/>
    <n v="31231116"/>
    <s v="Mínima cuantía"/>
    <n v="3"/>
    <n v="5"/>
    <n v="1"/>
    <n v="15900"/>
    <s v="UNIDAD"/>
    <s v="NO SOLICITADAS"/>
  </r>
  <r>
    <x v="9"/>
    <s v="02-02-01-004-002"/>
    <n v="10"/>
    <s v="Materiales y suministros - Productos metálicos elaborados (excepto maquinaria y equipo)"/>
    <s v="barra lisa de acero w60 con diámetro de 1/4 pulgadas y con una longitud de 6 metros norma ntc 2289"/>
    <n v="30263700"/>
    <s v="Mínima cuantía"/>
    <n v="3"/>
    <n v="5"/>
    <n v="1"/>
    <n v="19800"/>
    <s v="UNIDAD"/>
    <s v="NO SOLICITADAS"/>
  </r>
  <r>
    <x v="9"/>
    <s v="02-02-01-004-002"/>
    <n v="10"/>
    <s v="Materiales y suministros - Productos metálicos elaborados (excepto maquinaria y equipo)"/>
    <s v="bisagra de presion para muebles 105 grados 35 mm, presentacion por par"/>
    <n v="31162403"/>
    <s v="Mínima cuantía"/>
    <n v="3"/>
    <n v="3"/>
    <n v="12"/>
    <n v="46800"/>
    <s v="UNIDAD"/>
    <s v="NO SOLICITADAS"/>
  </r>
  <r>
    <x v="9"/>
    <s v="02-02-01-004-002"/>
    <n v="10"/>
    <s v="Materiales y suministros - Productos metálicos elaborados (excepto maquinaria y equipo)"/>
    <s v="bisagras de 3&quot; x 3&quot; cobre omega nudo con tornillos para madera presentacion por par"/>
    <n v="31162403"/>
    <s v="Mínima cuantía"/>
    <n v="3"/>
    <n v="3"/>
    <n v="12"/>
    <n v="69600"/>
    <s v="UNIDAD"/>
    <s v="NO SOLICITADAS"/>
  </r>
  <r>
    <x v="9"/>
    <s v="02-02-01-004-002"/>
    <n v="10"/>
    <s v="Materiales y suministros - Productos metálicos elaborados (excepto maquinaria y equipo)"/>
    <s v="boquilla  caja de 5 kilos color blanco"/>
    <n v="40141731"/>
    <s v="Mínima cuantía"/>
    <n v="3"/>
    <n v="5"/>
    <n v="7"/>
    <n v="148400"/>
    <s v="UNIDAD"/>
    <s v="NO SOLICITADAS"/>
  </r>
  <r>
    <x v="9"/>
    <s v="02-02-01-003-008-09"/>
    <n v="10"/>
    <s v="Materiales y suministros - Otros artículos manufacturados n. C. P."/>
    <s v="brocha profesional para pintar en cerda mona de 3&quot;"/>
    <n v="31211904"/>
    <s v="Mínima cuantía"/>
    <n v="3"/>
    <n v="5"/>
    <n v="100"/>
    <n v="890000"/>
    <s v="UNIDAD"/>
    <s v="NO SOLICITADAS"/>
  </r>
  <r>
    <x v="9"/>
    <s v="02-02-01-003-007-05"/>
    <n v="10"/>
    <s v="Materiales y suministros - Artículos de concreto, cemento y yeso"/>
    <s v="caballete en fibrocemento, angular plano, de 15° de inclinacion."/>
    <n v="30103600"/>
    <s v="Mínima cuantía"/>
    <n v="3"/>
    <n v="5"/>
    <n v="1"/>
    <n v="32100"/>
    <s v="UNIDAD"/>
    <s v="NO SOLICITADAS"/>
  </r>
  <r>
    <x v="9"/>
    <s v="02-02-01-003-006-04"/>
    <n v="10"/>
    <s v="Materiales y suministros - Productos de empaque y envasado, de plástico"/>
    <s v="canal amazonaz 3 m"/>
    <n v="40141758"/>
    <s v="Mínima cuantía"/>
    <n v="3"/>
    <n v="5"/>
    <n v="9"/>
    <n v="1035000"/>
    <s v="UNIDAD"/>
    <s v="NO SOLICITADAS"/>
  </r>
  <r>
    <x v="9"/>
    <s v="02-02-01-003-001"/>
    <n v="10"/>
    <s v="Materiales y suministros - Productos de madera, corcho, cestería y espartería"/>
    <s v="canto pvc flexible 19 mmx 200 rollo  color wengue, blanco, cedro sapeli"/>
    <n v="13111220"/>
    <s v="Mínima cuantía"/>
    <n v="3"/>
    <n v="5"/>
    <n v="5"/>
    <n v="950000"/>
    <s v="UNIDAD"/>
    <s v="NO SOLICITADAS"/>
  </r>
  <r>
    <x v="9"/>
    <s v="02-02-01-003-007-04"/>
    <n v="10"/>
    <s v="Materiales y suministros - Yeso, cal y cemento"/>
    <s v="cemento blanco tipo 1 presentacion x 20 kl"/>
    <n v="30111601"/>
    <s v="Mínima cuantía"/>
    <n v="3"/>
    <n v="5"/>
    <n v="10"/>
    <n v="241000"/>
    <s v="UNIDAD"/>
    <s v="NO SOLICITADAS"/>
  </r>
  <r>
    <x v="9"/>
    <s v="02-02-01-003-007-04"/>
    <n v="10"/>
    <s v="Materiales y suministros - Yeso, cal y cemento"/>
    <s v="cemento gris tipo 1 presentacion x 50 kl"/>
    <n v="30111601"/>
    <s v="Mínima cuantía"/>
    <n v="3"/>
    <n v="5"/>
    <n v="50"/>
    <n v="1110000"/>
    <s v="UNIDAD"/>
    <s v="NO SOLICITADAS"/>
  </r>
  <r>
    <x v="9"/>
    <s v="02-02-01-004-002"/>
    <n v="10"/>
    <s v="Materiales y suministros - Productos metálicos elaborados (excepto maquinaria y equipo)"/>
    <s v="cerradura cilindrica para alcoba, pomo brandywine ref 6038 linea elite."/>
    <n v="31162402"/>
    <s v="Mínima cuantía"/>
    <n v="3"/>
    <n v="5"/>
    <n v="13"/>
    <n v="539500"/>
    <s v="UNIDAD"/>
    <s v="NO SOLICITADAS"/>
  </r>
  <r>
    <x v="9"/>
    <s v="02-02-01-004-002"/>
    <n v="10"/>
    <s v="Materiales y suministros - Productos metálicos elaborados (excepto maquinaria y equipo)"/>
    <s v="cerradura de sobreponer, para puertas batientes, 3 pasadores, cilindro sencillo, 3 vueltas, pintura electrostática serie 987 1/4  llave multipunto."/>
    <n v="31162402"/>
    <s v="Mínima cuantía"/>
    <n v="3"/>
    <n v="5"/>
    <n v="2"/>
    <n v="163200"/>
    <s v="UNIDAD"/>
    <s v="NO SOLICITADAS"/>
  </r>
  <r>
    <x v="9"/>
    <s v="02-02-01-003-001"/>
    <n v="10"/>
    <s v="Materiales y suministros - Productos de madera, corcho, cestería y espartería"/>
    <s v="chapilla en madera cedro 2,5 m x0,40 cm  color perillo"/>
    <n v="13111220"/>
    <s v="Mínima cuantía"/>
    <n v="3"/>
    <n v="5"/>
    <n v="5"/>
    <n v="82500"/>
    <s v="UNIDAD"/>
    <s v="NO SOLICITADAS"/>
  </r>
  <r>
    <x v="9"/>
    <s v="02-02-01-003-006-04"/>
    <n v="10"/>
    <s v="Materiales y suministros - Productos de empaque y envasado, de plástico"/>
    <s v="codo 45°  pvc presion de 1&quot;"/>
    <n v="40172808"/>
    <s v="Mínima cuantía"/>
    <n v="3"/>
    <n v="5"/>
    <n v="20"/>
    <n v="30000"/>
    <s v="UNIDAD"/>
    <s v="NO SOLICITADAS"/>
  </r>
  <r>
    <x v="9"/>
    <s v="02-02-01-003-006-04"/>
    <n v="10"/>
    <s v="Materiales y suministros - Productos de empaque y envasado, de plástico"/>
    <s v="codo 45°  pvc presion de 1/2&quot;"/>
    <n v="40172808"/>
    <s v="Mínima cuantía"/>
    <n v="3"/>
    <n v="5"/>
    <n v="20"/>
    <n v="20000"/>
    <s v="UNIDAD"/>
    <s v="NO SOLICITADAS"/>
  </r>
  <r>
    <x v="9"/>
    <s v="02-02-01-003-006-04"/>
    <n v="10"/>
    <s v="Materiales y suministros - Productos de empaque y envasado, de plástico"/>
    <s v="codo 45°  pvc presion de 3/4&quot;"/>
    <n v="40172808"/>
    <s v="Mínima cuantía"/>
    <n v="3"/>
    <n v="5"/>
    <n v="15"/>
    <n v="36000"/>
    <s v="UNIDAD"/>
    <s v="NO SOLICITADAS"/>
  </r>
  <r>
    <x v="9"/>
    <s v="02-02-01-003-006-04"/>
    <n v="10"/>
    <s v="Materiales y suministros - Productos de empaque y envasado, de plástico"/>
    <s v="codo 45° pvc presion de 1 1/2&quot; "/>
    <n v="40172808"/>
    <s v="Mínima cuantía"/>
    <n v="3"/>
    <n v="5"/>
    <n v="15"/>
    <n v="58500"/>
    <s v="UNIDAD"/>
    <s v="NO SOLICITADAS"/>
  </r>
  <r>
    <x v="9"/>
    <s v="02-02-01-003-006-04"/>
    <n v="10"/>
    <s v="Materiales y suministros - Productos de empaque y envasado, de plástico"/>
    <s v="codo 90°  pvc presion de 1&quot;"/>
    <n v="40172808"/>
    <s v="Mínima cuantía"/>
    <n v="3"/>
    <n v="5"/>
    <n v="15"/>
    <n v="16500"/>
    <s v="UNIDAD"/>
    <s v="NO SOLICITADAS"/>
  </r>
  <r>
    <x v="9"/>
    <s v="02-02-01-003-006-04"/>
    <n v="10"/>
    <s v="Materiales y suministros - Productos de empaque y envasado, de plástico"/>
    <s v="codo 90°  pvc presion de 1/2&quot;"/>
    <n v="40172808"/>
    <s v="Mínima cuantía"/>
    <n v="3"/>
    <n v="5"/>
    <n v="15"/>
    <n v="14250"/>
    <s v="UNIDAD"/>
    <s v="NO SOLICITADAS"/>
  </r>
  <r>
    <x v="9"/>
    <s v="02-02-01-003-006-04"/>
    <n v="10"/>
    <s v="Materiales y suministros - Productos de empaque y envasado, de plástico"/>
    <s v="codo sanitario pvc 1 1/2 &quot; angulo de 90g c x c."/>
    <n v="47131705"/>
    <s v="Mínima cuantía"/>
    <n v="3"/>
    <n v="5"/>
    <n v="10"/>
    <n v="86000"/>
    <s v="UNIDAD"/>
    <s v="NO SOLICITADAS"/>
  </r>
  <r>
    <x v="9"/>
    <s v="02-02-01-003-006-04"/>
    <n v="10"/>
    <s v="Materiales y suministros - Productos de empaque y envasado, de plástico"/>
    <s v="conjunto grifería entrada y salida  de tanque sanitario atlantis"/>
    <n v="30181804"/>
    <s v="Mínima cuantía"/>
    <n v="3"/>
    <n v="5"/>
    <n v="12"/>
    <n v="1002000"/>
    <s v="UNIDAD"/>
    <s v="NO SOLICITADAS"/>
  </r>
  <r>
    <x v="9"/>
    <s v="02-02-01-003-006-04"/>
    <n v="10"/>
    <s v="Materiales y suministros - Productos de empaque y envasado, de plástico"/>
    <s v="desagüe para lavamanos completo."/>
    <n v="30181605"/>
    <s v="Mínima cuantía"/>
    <n v="3"/>
    <n v="5"/>
    <n v="10"/>
    <n v="256000"/>
    <s v="UNIDAD"/>
    <s v="NO SOLICITADAS"/>
  </r>
  <r>
    <x v="9"/>
    <s v="02-02-01-004-002"/>
    <n v="10"/>
    <s v="Materiales y suministros - Productos metálicos elaborados (excepto maquinaria y equipo)"/>
    <s v="disco para pulidora 7&quot;x1/4"/>
    <n v="31191506"/>
    <s v="Mínima cuantía"/>
    <n v="3"/>
    <n v="5"/>
    <n v="3"/>
    <n v="29700"/>
    <s v="UNIDAD"/>
    <s v="NO SOLICITADAS"/>
  </r>
  <r>
    <x v="9"/>
    <s v="02-02-01-004-002"/>
    <n v="10"/>
    <s v="Materiales y suministros - Productos metálicos elaborados (excepto maquinaria y equipo)"/>
    <s v="disco para tronzadora 14&quot;x 3/32"/>
    <n v="31191506"/>
    <s v="Mínima cuantía"/>
    <n v="3"/>
    <n v="5"/>
    <n v="4"/>
    <n v="62400"/>
    <s v="UNIDAD"/>
    <s v="NO SOLICITADAS"/>
  </r>
  <r>
    <x v="9"/>
    <s v="02-02-01-003-007-03"/>
    <n v="10"/>
    <s v="Materiales y suministros - Productos refractarios y productos estructurales no refractarios de arcilla"/>
    <s v="enchape  para  piso  de 45 x 45 "/>
    <n v="30131704"/>
    <s v="Mínima cuantía"/>
    <n v="3"/>
    <n v="5"/>
    <n v="80"/>
    <n v="3448000"/>
    <s v="CENTIMETRO CUBICO"/>
    <s v="NO SOLICITADAS"/>
  </r>
  <r>
    <x v="9"/>
    <s v="02-02-01-003-007-03"/>
    <n v="10"/>
    <s v="Materiales y suministros - Productos refractarios y productos estructurales no refractarios de arcilla"/>
    <s v="enchape de pared  20x30"/>
    <n v="30131704"/>
    <s v="Mínima cuantía"/>
    <n v="3"/>
    <n v="5"/>
    <n v="30"/>
    <n v="1062000"/>
    <s v="METRO CUADRADO"/>
    <s v="NO SOLICITADAS"/>
  </r>
  <r>
    <x v="9"/>
    <s v="02-02-01-003-005-01"/>
    <n v="10"/>
    <s v="Materiales y suministros - Pinturas y barnices y productos relacionados; colores para la pintura artística; tintas"/>
    <s v="graniplax blanco 30kg esgrafiado antihongos 4 galones"/>
    <n v="30161510"/>
    <s v="Mínima cuantía"/>
    <n v="3"/>
    <n v="5"/>
    <n v="2"/>
    <n v="221800"/>
    <s v="UNIDAD"/>
    <s v="NO SOLICITADAS"/>
  </r>
  <r>
    <x v="9"/>
    <s v="02-02-01-001-005"/>
    <n v="10"/>
    <s v="Materiales y suministros - Piedra, arena y arcilla"/>
    <s v="grava de 1/2 (mixto) - viaje de 5 m3"/>
    <n v="30111801"/>
    <s v="Mínima cuantía"/>
    <n v="3"/>
    <n v="5"/>
    <n v="3"/>
    <n v="945000"/>
    <s v="UNIDAD"/>
    <s v="NO SOLICITADAS"/>
  </r>
  <r>
    <x v="9"/>
    <s v="02-02-01-003-006-04"/>
    <n v="10"/>
    <s v="Materiales y suministros - Productos de empaque y envasado, de plástico"/>
    <s v="grifería lavamanos sencilla monza cruz"/>
    <n v="30181804"/>
    <s v="Mínima cuantía"/>
    <n v="3"/>
    <n v="5"/>
    <n v="13"/>
    <n v="260000"/>
    <s v="UNIDAD"/>
    <s v="NO SOLICITADAS"/>
  </r>
  <r>
    <x v="9"/>
    <s v="02-02-01-003-006-04"/>
    <n v="10"/>
    <s v="Materiales y suministros - Productos de empaque y envasado, de plástico"/>
    <s v="grifería para lavamanos 4 toledo cruz"/>
    <n v="30181804"/>
    <s v="Mínima cuantía"/>
    <n v="3"/>
    <n v="5"/>
    <n v="10"/>
    <n v="1250000"/>
    <s v="UNIDAD"/>
    <s v="NO SOLICITADAS"/>
  </r>
  <r>
    <x v="9"/>
    <s v="02-02-01-003-006-04"/>
    <n v="10"/>
    <s v="Materiales y suministros - Productos de empaque y envasado, de plástico"/>
    <s v="griferia para lavaplatos  de 8&quot; epica (griferia burdeos cromo)(griferia atenea)."/>
    <n v="30181804"/>
    <s v="Mínima cuantía"/>
    <n v="3"/>
    <n v="5"/>
    <n v="10"/>
    <n v="795000"/>
    <s v="UNIDAD"/>
    <s v="NO SOLICITADAS"/>
  </r>
  <r>
    <x v="9"/>
    <s v="02-02-01-003-007-01"/>
    <n v="10"/>
    <s v="Materiales y suministros - Vidrio y productos de vidrio"/>
    <s v="guia extensible para cajon galvanizada 31mm x 30 cm, juego"/>
    <n v="30161808"/>
    <s v="Mínima cuantía"/>
    <n v="3"/>
    <n v="5"/>
    <n v="9"/>
    <n v="146700"/>
    <s v="UNIDAD"/>
    <s v="NO SOLICITADAS"/>
  </r>
  <r>
    <x v="9"/>
    <s v="02-02-01-004-001"/>
    <n v="10"/>
    <s v="Materiales y suministros - Metales básicos"/>
    <s v="hoja de segueta bimetalica por 10 unidades"/>
    <n v="27111552"/>
    <s v="Mínima cuantía"/>
    <n v="3"/>
    <n v="5"/>
    <n v="15"/>
    <n v="720000"/>
    <s v="UNIDAD"/>
    <s v="NO SOLICITADAS"/>
  </r>
  <r>
    <x v="9"/>
    <s v="02-02-01-003-005-04"/>
    <n v="10"/>
    <s v="Materiales y suministros - Productos químicos n. C. P."/>
    <s v="impemeabilizante a base emulsion asfaltica, placo"/>
    <n v="12164900"/>
    <s v="Mínima cuantía"/>
    <n v="3"/>
    <n v="5"/>
    <n v="1"/>
    <n v="21500"/>
    <s v="UNIDAD"/>
    <s v="NO SOLICITADAS"/>
  </r>
  <r>
    <x v="9"/>
    <s v="02-02-01-003-005-04"/>
    <n v="10"/>
    <s v="Materiales y suministros - Productos químicos n. C. P."/>
    <s v="impermeabilizante acrilico para fachadas contenido 5 galones  rendimiento 80 m2,  sika color c"/>
    <n v="12164900"/>
    <s v="Mínima cuantía"/>
    <n v="3"/>
    <n v="5"/>
    <n v="2"/>
    <n v="630000"/>
    <s v="UNIDAD"/>
    <s v="NO SOLICITADAS"/>
  </r>
  <r>
    <x v="9"/>
    <s v="02-02-01-003-005-04"/>
    <n v="10"/>
    <s v="Materiales y suministros - Productos químicos n. C. P."/>
    <s v="impermeabilizante acrilico plastico para cubierta y terrazas  de alta durabilidad,  sikafil 10  mallas"/>
    <n v="12164900"/>
    <s v="Mínima cuantía"/>
    <n v="3"/>
    <n v="5"/>
    <n v="1"/>
    <n v="123000"/>
    <s v="UNIDAD"/>
    <s v="NO SOLICITADAS"/>
  </r>
  <r>
    <x v="9"/>
    <s v="02-02-01-003-005-01"/>
    <n v="10"/>
    <s v="Materiales y suministros - Pinturas y barnices y productos relacionados; colores para la pintura artística; tintas"/>
    <s v="pintura impermeabilizante blanco 5 galones"/>
    <n v="12164900"/>
    <s v="Mínima cuantía"/>
    <n v="3"/>
    <n v="5"/>
    <n v="8"/>
    <n v="2960000"/>
    <s v="UNIDAD"/>
    <s v="NO SOLICITADAS"/>
  </r>
  <r>
    <x v="9"/>
    <s v="02-02-01-003-005-04"/>
    <n v="10"/>
    <s v="Materiales y suministros - Productos químicos n. C. P."/>
    <s v="impermeabilizante barrera  por galon "/>
    <n v="12164900"/>
    <s v="Mínima cuantía"/>
    <n v="3"/>
    <n v="5"/>
    <n v="1"/>
    <n v="295000"/>
    <s v="UNIDAD"/>
    <s v="NO SOLICITADAS"/>
  </r>
  <r>
    <x v="9"/>
    <s v="02-02-01-003-005-04"/>
    <n v="10"/>
    <s v="Materiales y suministros - Productos químicos n. C. P."/>
    <s v="impermeabilizante elastico elaborado con base acrilica bronco elastico "/>
    <n v="12164900"/>
    <s v="Mínima cuantía"/>
    <n v="3"/>
    <n v="5"/>
    <n v="1"/>
    <n v="68400"/>
    <s v="GALON"/>
    <s v="NO SOLICITADAS"/>
  </r>
  <r>
    <x v="9"/>
    <s v="02-02-01-003-006-04"/>
    <n v="10"/>
    <s v="Materiales y suministros - Productos de empaque y envasado, de plástico"/>
    <s v="kit regadera ducha 4&quot;"/>
    <n v="30181503"/>
    <s v="Mínima cuantía"/>
    <n v="3"/>
    <n v="5"/>
    <n v="12"/>
    <n v="498000"/>
    <s v="UNIDAD"/>
    <s v="NO SOLICITADAS"/>
  </r>
  <r>
    <x v="9"/>
    <s v="02-02-01-001-005"/>
    <n v="10"/>
    <s v="Materiales y suministros - Piedra, arena y arcilla"/>
    <s v="ladrillo no estructural en arcilla, estriado, con perforación horizontal, dimensiones 30x20x10 cm no. 4, comercializado en unidad."/>
    <n v="31371108"/>
    <s v="Mínima cuantía"/>
    <n v="3"/>
    <n v="5"/>
    <n v="300"/>
    <n v="240000"/>
    <s v="UNIDAD"/>
    <s v="NO SOLICITADAS"/>
  </r>
  <r>
    <x v="9"/>
    <s v="02-02-01-003-001"/>
    <n v="10"/>
    <s v="Materiales y suministros - Productos de madera, corcho, cestería y espartería"/>
    <s v="lamina  melamininico 15mm x 2.15 x2.44 m 3 colores wengue , blanco,cedro sapeli"/>
    <n v="13111029"/>
    <s v="Mínima cuantía"/>
    <n v="3"/>
    <n v="5"/>
    <n v="40"/>
    <n v="8000000"/>
    <s v="UNIDAD"/>
    <s v="NO SOLICITADAS"/>
  </r>
  <r>
    <x v="9"/>
    <s v="02-02-01-004-002"/>
    <n v="10"/>
    <s v="Materiales y suministros - Productos metálicos elaborados (excepto maquinaria y equipo)"/>
    <s v="lamina 1/8 x 2x1"/>
    <n v="30264100"/>
    <s v="Mínima cuantía"/>
    <n v="3"/>
    <n v="5"/>
    <n v="1"/>
    <n v="75000"/>
    <s v="UNIDAD"/>
    <s v="NO SOLICITADAS"/>
  </r>
  <r>
    <x v="9"/>
    <s v="02-02-01-003-007-04"/>
    <n v="10"/>
    <s v="Materiales y suministros - Yeso, cal y cemento"/>
    <s v="lamina de yeso carton drywall de 1/2&quot; medidas de 1,22 mt x 2,44 mt."/>
    <n v="30161503"/>
    <s v="Mínima cuantía"/>
    <n v="3"/>
    <n v="5"/>
    <n v="3"/>
    <n v="85200"/>
    <s v="UNIDAD"/>
    <s v="NO SOLICITADAS"/>
  </r>
  <r>
    <x v="9"/>
    <s v="02-02-01-004-002"/>
    <n v="10"/>
    <s v="Materiales y suministros - Productos metálicos elaborados (excepto maquinaria y equipo)"/>
    <s v="lamina hr calibre 12* 2x1"/>
    <n v="30264100"/>
    <s v="Mínima cuantía"/>
    <n v="3"/>
    <n v="5"/>
    <n v="1"/>
    <n v="43810"/>
    <s v="UNIDAD"/>
    <s v="NO SOLICITADAS"/>
  </r>
  <r>
    <x v="9"/>
    <s v="02-02-01-003-006-04"/>
    <n v="10"/>
    <s v="Materiales y suministros - Productos de empaque y envasado, de plástico"/>
    <s v="griferia sanitaria tipo boton ahorrador"/>
    <n v="30181804"/>
    <s v="Mínima cuantía"/>
    <n v="3"/>
    <n v="5"/>
    <n v="10"/>
    <n v="754000"/>
    <s v="UNIDAD"/>
    <s v="NO SOLICITADAS"/>
  </r>
  <r>
    <x v="9"/>
    <s v="02-02-01-003-007-09"/>
    <n v="10"/>
    <s v="Materiales y suministros - Otros productos minerales no metálicos n. C. P."/>
    <s v="lija  de agua no. 180 pliego paquete 50 hojas"/>
    <n v="27111918"/>
    <s v="Mínima cuantía"/>
    <n v="3"/>
    <n v="5"/>
    <n v="5"/>
    <n v="81000"/>
    <s v="UNIDAD"/>
    <s v="NO SOLICITADAS"/>
  </r>
  <r>
    <x v="9"/>
    <s v="02-02-01-003-007-09"/>
    <n v="10"/>
    <s v="Materiales y suministros - Otros productos minerales no metálicos n. C. P."/>
    <s v="lija  para madera no. 400 pliego paquete 50 hojas"/>
    <n v="27111918"/>
    <s v="Mínima cuantía"/>
    <n v="3"/>
    <n v="5"/>
    <n v="5"/>
    <n v="420000"/>
    <s v="UNIDAD"/>
    <s v="NO SOLICITADAS"/>
  </r>
  <r>
    <x v="9"/>
    <s v="02-02-01-003-007-09"/>
    <n v="10"/>
    <s v="Materiales y suministros - Otros productos minerales no metálicos n. C. P."/>
    <s v="lija para madera no. 320 pliego paquete 50 hojas"/>
    <n v="27111918"/>
    <s v="Mínima cuantía"/>
    <n v="3"/>
    <n v="5"/>
    <n v="5"/>
    <n v="420000"/>
    <s v="UNIDAD"/>
    <s v="NO SOLICITADAS"/>
  </r>
  <r>
    <x v="9"/>
    <s v="02-02-01-003-007-09"/>
    <n v="10"/>
    <s v="Materiales y suministros - Otros productos minerales no metálicos n. C. P."/>
    <s v="lija roja para madera  no. 120 "/>
    <n v="27111918"/>
    <s v="Mínima cuantía"/>
    <n v="3"/>
    <n v="5"/>
    <n v="49"/>
    <n v="83300"/>
    <s v="UNIDAD"/>
    <s v="NO SOLICITADAS"/>
  </r>
  <r>
    <x v="9"/>
    <s v="02-02-01-003-007-09"/>
    <n v="10"/>
    <s v="Materiales y suministros - Otros productos minerales no metálicos n. C. P."/>
    <s v="lija rora para madera no 180"/>
    <n v="27111918"/>
    <s v="Mínima cuantía"/>
    <n v="3"/>
    <n v="5"/>
    <n v="49"/>
    <n v="83300"/>
    <s v="UNIDAD"/>
    <s v="NO SOLICITADAS"/>
  </r>
  <r>
    <x v="9"/>
    <s v="02-02-01-003-006-04"/>
    <n v="10"/>
    <s v="Materiales y suministros - Productos de empaque y envasado, de plástico"/>
    <s v="linterna para señalizacion con  iluminacion led / otros materiales y suministros"/>
    <n v="39111610"/>
    <s v="Mínima cuantía"/>
    <n v="3"/>
    <n v="3"/>
    <n v="2"/>
    <n v="190000"/>
    <s v="UNIDAD"/>
    <s v="NO SOLICITADAS"/>
  </r>
  <r>
    <x v="9"/>
    <s v="02-02-01-003-006-04"/>
    <n v="10"/>
    <s v="Materiales y suministros - Productos de empaque y envasado, de plástico"/>
    <s v="llave para lavaplatos sencilla de mesa"/>
    <n v="30181804"/>
    <s v="Mínima cuantía"/>
    <n v="3"/>
    <n v="5"/>
    <n v="19"/>
    <n v="592800"/>
    <s v="UNIDAD"/>
    <s v="NO SOLICITADAS"/>
  </r>
  <r>
    <x v="9"/>
    <s v="02-02-01-004-002"/>
    <n v="10"/>
    <s v="Materiales y suministros - Productos metálicos elaborados (excepto maquinaria y equipo)"/>
    <s v="manija tubular en acero inoxidable 128 mm"/>
    <n v="31162400"/>
    <s v="Mínima cuantía"/>
    <n v="3"/>
    <n v="5"/>
    <n v="19"/>
    <n v="66500"/>
    <s v="UNIDAD"/>
    <s v="NO SOLICITADAS"/>
  </r>
  <r>
    <x v="9"/>
    <s v="02-02-01-003-005-01"/>
    <n v="10"/>
    <s v="Materiales y suministros - Pinturas y barnices y productos relacionados; colores para la pintura artística; tintas"/>
    <s v="masilla elastica para juntas flexibles sobre paneles de fibrocemento "/>
    <n v="31201605"/>
    <s v="Mínima cuantía"/>
    <n v="3"/>
    <n v="5"/>
    <n v="3"/>
    <n v="103686"/>
    <s v="UNIDAD"/>
    <s v="NO SOLICITADAS"/>
  </r>
  <r>
    <x v="9"/>
    <s v="02-02-01-003-005-01"/>
    <n v="10"/>
    <s v="Materiales y suministros - Pinturas y barnices y productos relacionados; colores para la pintura artística; tintas"/>
    <s v="masilla para madera neutro por 1/16 galón x 0,3 kilogramos"/>
    <n v="31201605"/>
    <s v="Mínima cuantía"/>
    <n v="3"/>
    <n v="5"/>
    <n v="8"/>
    <n v="126400"/>
    <s v="GALON"/>
    <s v="NO SOLICITADAS"/>
  </r>
  <r>
    <x v="9"/>
    <s v="02-02-01-003-005-01"/>
    <n v="10"/>
    <s v="Materiales y suministros - Pinturas y barnices y productos relacionados; colores para la pintura artística; tintas"/>
    <s v="estuco acrilico 30 k para exteriores"/>
    <n v="30161510"/>
    <s v="Mínima cuantía"/>
    <n v="3"/>
    <n v="5"/>
    <n v="10"/>
    <n v="950000"/>
    <s v="UNIDAD"/>
    <s v="NO SOLICITADAS"/>
  </r>
  <r>
    <x v="9"/>
    <s v="02-02-01-003-005-01"/>
    <n v="10"/>
    <s v="Materiales y suministros - Pinturas y barnices y productos relacionados; colores para la pintura artística; tintas"/>
    <s v="estuco plastico presentacion por galon"/>
    <n v="30161510"/>
    <s v="Mínima cuantía"/>
    <n v="3"/>
    <n v="5"/>
    <n v="100"/>
    <n v="5130000"/>
    <s v="UNIDAD"/>
    <s v="NO SOLICITADAS"/>
  </r>
  <r>
    <x v="9"/>
    <s v="02-02-01-004-002"/>
    <n v="10"/>
    <s v="Materiales y suministros - Productos metálicos elaborados (excepto maquinaria y equipo)"/>
    <s v="niples galvanizado largo 2&quot; x 1/2&quot;"/>
    <n v="40141720"/>
    <s v="Mínima cuantía"/>
    <n v="3"/>
    <n v="5"/>
    <n v="11"/>
    <n v="12100"/>
    <s v="UNIDAD"/>
    <s v="NO SOLICITADAS"/>
  </r>
  <r>
    <x v="9"/>
    <s v="02-02-01-004-002"/>
    <n v="10"/>
    <s v="Materiales y suministros - Productos metálicos elaborados (excepto maquinaria y equipo)"/>
    <s v="niples galvanizado largo 4&quot; x 1/2&quot;"/>
    <n v="40141720"/>
    <s v="Mínima cuantía"/>
    <n v="3"/>
    <n v="5"/>
    <n v="11"/>
    <n v="15400"/>
    <s v="UNIDAD"/>
    <s v="NO SOLICITADAS"/>
  </r>
  <r>
    <x v="9"/>
    <s v="02-02-01-004-002"/>
    <n v="10"/>
    <s v="Materiales y suministros - Productos metálicos elaborados (excepto maquinaria y equipo)"/>
    <s v="niples galvanizado largo 6&quot; x 1/2&quot;"/>
    <n v="40141720"/>
    <s v="Mínima cuantía"/>
    <n v="3"/>
    <n v="5"/>
    <n v="14"/>
    <n v="28000"/>
    <s v="UNIDAD"/>
    <s v="NO SOLICITADAS"/>
  </r>
  <r>
    <x v="9"/>
    <s v="02-02-01-004-002"/>
    <n v="10"/>
    <s v="Materiales y suministros - Productos metálicos elaborados (excepto maquinaria y equipo)"/>
    <s v="niples galvanizado largo 8&quot;x 1/2&quot;"/>
    <n v="40141720"/>
    <s v="Mínima cuantía"/>
    <n v="3"/>
    <n v="5"/>
    <n v="14"/>
    <n v="33600"/>
    <s v="UNIDAD"/>
    <s v="NO SOLICITADAS"/>
  </r>
  <r>
    <x v="9"/>
    <s v="02-02-01-003-005-04"/>
    <n v="10"/>
    <s v="Materiales y suministros - Productos químicos n. C. P."/>
    <s v="pegante para madera carpincol mr-60 x 20 kilos"/>
    <n v="31201610"/>
    <s v="Mínima cuantía"/>
    <n v="3"/>
    <n v="5"/>
    <n v="2"/>
    <n v="344000"/>
    <s v="UNIDAD"/>
    <s v="NO SOLICITADAS"/>
  </r>
  <r>
    <x v="9"/>
    <s v="02-02-01-003-005-04"/>
    <n v="10"/>
    <s v="Materiales y suministros - Productos químicos n. C. P."/>
    <s v="pegante pl-285 o  a-55"/>
    <n v="31201610"/>
    <s v="Mínima cuantía"/>
    <n v="3"/>
    <n v="5"/>
    <n v="3"/>
    <n v="234000"/>
    <s v="UNIDAD"/>
    <s v="NO SOLICITADAS"/>
  </r>
  <r>
    <x v="9"/>
    <s v="02-02-01-003-005-01"/>
    <n v="10"/>
    <s v="Materiales y suministros - Pinturas y barnices y productos relacionados; colores para la pintura artística; tintas"/>
    <s v="pintura anticorrosiva alquidica, blanco, 1 galon, 1 componente, 35% de solidos "/>
    <n v="31211518"/>
    <s v="Mínima cuantía"/>
    <n v="3"/>
    <n v="5"/>
    <n v="9"/>
    <n v="291600"/>
    <s v="UNIDAD"/>
    <s v="NO SOLICITADAS"/>
  </r>
  <r>
    <x v="9"/>
    <s v="02-02-01-003-005-01"/>
    <n v="10"/>
    <s v="Materiales y suministros - Pinturas y barnices y productos relacionados; colores para la pintura artística; tintas"/>
    <s v="pintura arquitectónica y decorativa, 100% acrílica para exteriores diluible con agua, de color blanco, con acabado mate, x 5 galones "/>
    <n v="31211502"/>
    <s v="Mínima cuantía"/>
    <n v="3"/>
    <n v="5"/>
    <n v="170"/>
    <n v="38386000"/>
    <s v="GALON"/>
    <s v="NO SOLICITADAS"/>
  </r>
  <r>
    <x v="9"/>
    <s v="02-02-01-003-005-01"/>
    <n v="10"/>
    <s v="Materiales y suministros - Pinturas y barnices y productos relacionados; colores para la pintura artística; tintas"/>
    <s v="pintura arquitectónica y decorativa, 100% acrílica para exteriores diluible con agua, de color verde amazonas, con acabado mate, x 5 galones "/>
    <n v="31211502"/>
    <s v="Mínima cuantía"/>
    <n v="3"/>
    <n v="5"/>
    <n v="7"/>
    <n v="1575000"/>
    <s v="UNIDAD"/>
    <s v="NO SOLICITADAS"/>
  </r>
  <r>
    <x v="9"/>
    <s v="02-02-01-003-005-01"/>
    <n v="10"/>
    <s v="Materiales y suministros - Pinturas y barnices y productos relacionados; colores para la pintura artística; tintas"/>
    <s v="pintura arquitectónica y decorativa, acrílica diluible con agua tipo 1, de color gris basalto, con acabado mate, x 1 galones "/>
    <n v="31211502"/>
    <s v="Mínima cuantía"/>
    <n v="3"/>
    <n v="5"/>
    <n v="110"/>
    <n v="7535000"/>
    <s v="UNIDAD"/>
    <s v="NO SOLICITADAS"/>
  </r>
  <r>
    <x v="9"/>
    <s v="02-02-01-003-005-01"/>
    <n v="10"/>
    <s v="Materiales y suministros - Pinturas y barnices y productos relacionados; colores para la pintura artística; tintas"/>
    <s v="pintura arquitectónica y decorativa, acrílica diluible con agua tipo 1, de color rojo colonial, con acabado mate, x 1 galones"/>
    <n v="31211502"/>
    <s v="Mínima cuantía"/>
    <n v="3"/>
    <n v="5"/>
    <n v="2"/>
    <n v="236000"/>
    <s v="GALON"/>
    <s v="NO SOLICITADAS"/>
  </r>
  <r>
    <x v="9"/>
    <s v="02-02-01-003-005-01"/>
    <n v="10"/>
    <s v="Materiales y suministros - Pinturas y barnices y productos relacionados; colores para la pintura artística; tintas"/>
    <s v="pintura arquitectónica y decorativa, esmalte alquidico a base de aceite de color blanco con acabado brillante, x 1 galones "/>
    <n v="31211505"/>
    <s v="Mínima cuantía"/>
    <n v="3"/>
    <n v="5"/>
    <n v="19"/>
    <n v="1295800"/>
    <s v="GALON"/>
    <s v="NO SOLICITADAS"/>
  </r>
  <r>
    <x v="9"/>
    <s v="02-02-01-003-005-01"/>
    <n v="10"/>
    <s v="Materiales y suministros - Pinturas y barnices y productos relacionados; colores para la pintura artística; tintas"/>
    <s v="pintura epoxica blanca por galon "/>
    <n v="31211522"/>
    <s v="Mínima cuantía"/>
    <n v="3"/>
    <n v="5"/>
    <n v="8"/>
    <n v="888000"/>
    <s v="GALON"/>
    <s v="NO SOLICITADAS"/>
  </r>
  <r>
    <x v="9"/>
    <s v="02-02-01-003-005-01"/>
    <n v="10"/>
    <s v="Materiales y suministros - Pinturas y barnices y productos relacionados; colores para la pintura artística; tintas"/>
    <s v="pintura para demarcacion vial, alquídica con caucho clorado, de color amarillo, x 5 galones, con 52% de sólidos "/>
    <n v="31211522"/>
    <s v="Mínima cuantía"/>
    <n v="3"/>
    <n v="5"/>
    <n v="24"/>
    <n v="6696000"/>
    <s v="GALON"/>
    <s v="NO SOLICITADAS"/>
  </r>
  <r>
    <x v="9"/>
    <s v="02-02-01-003-005-01"/>
    <n v="10"/>
    <s v="Materiales y suministros - Pinturas y barnices y productos relacionados; colores para la pintura artística; tintas"/>
    <s v="pintura para madera, laca catalizada  de color transparente, con acabado mate, x 1 galón, con 29% de sólidos. "/>
    <n v="31211704"/>
    <s v="Mínima cuantía"/>
    <n v="3"/>
    <n v="5"/>
    <n v="9"/>
    <n v="538200"/>
    <s v="UNIDAD"/>
    <s v="NO SOLICITADAS"/>
  </r>
  <r>
    <x v="9"/>
    <s v="02-02-01-003-005-01"/>
    <n v="10"/>
    <s v="Materiales y suministros - Pinturas y barnices y productos relacionados; colores para la pintura artística; tintas"/>
    <s v="pintura para madera, laca catalizada  de color transparente, con acabado semimate, x 1 galón, con 29% de sólidos. "/>
    <n v="31211704"/>
    <s v="Mínima cuantía"/>
    <n v="3"/>
    <n v="5"/>
    <n v="10"/>
    <n v="323000"/>
    <s v="UNIDAD"/>
    <s v="NO SOLICITADAS"/>
  </r>
  <r>
    <x v="9"/>
    <s v="02-02-01-003-005-01"/>
    <n v="10"/>
    <s v="Materiales y suministros - Pinturas y barnices y productos relacionados; colores para la pintura artística; tintas"/>
    <s v="pintura para madera, sellador catalizado al ácido altos sólidos, de color incoloro, con acabado semimate, x 1 galón, con 38% de sólidos"/>
    <n v="31211704"/>
    <s v="Mínima cuantía"/>
    <n v="3"/>
    <n v="5"/>
    <n v="9"/>
    <n v="538200"/>
    <s v="UNIDAD"/>
    <s v="NO SOLICITADAS"/>
  </r>
  <r>
    <x v="9"/>
    <s v="02-02-01-004-002"/>
    <n v="10"/>
    <s v="Materiales y suministros - Productos metálicos elaborados (excepto maquinaria y equipo)"/>
    <s v="platina de 1&quot; x 3/16"/>
    <n v="40141700"/>
    <s v="Mínima cuantía"/>
    <n v="3"/>
    <n v="5"/>
    <n v="1"/>
    <n v="48600"/>
    <s v="UNIDAD"/>
    <s v="NO SOLICITADAS"/>
  </r>
  <r>
    <x v="9"/>
    <s v="02-02-01-004-002"/>
    <n v="10"/>
    <s v="Materiales y suministros - Productos metálicos elaborados (excepto maquinaria y equipo)"/>
    <s v="platina de hierro de 1/2 x 3/16 x 6 metros"/>
    <n v="40141700"/>
    <s v="Mínima cuantía"/>
    <n v="3"/>
    <n v="5"/>
    <n v="3"/>
    <n v="34500"/>
    <s v="UNIDAD"/>
    <s v="NO SOLICITADAS"/>
  </r>
  <r>
    <x v="9"/>
    <s v="02-02-01-004-002"/>
    <n v="10"/>
    <s v="Materiales y suministros - Productos metálicos elaborados (excepto maquinaria y equipo)"/>
    <s v="registro de ducha de 1/2&quot; en cuerpo de bronce"/>
    <n v="30181701"/>
    <s v="Mínima cuantía"/>
    <n v="3"/>
    <n v="5"/>
    <n v="24"/>
    <n v="715200"/>
    <s v="UNIDAD"/>
    <s v="NO SOLICITADAS"/>
  </r>
  <r>
    <x v="9"/>
    <s v="02-02-01-004-002"/>
    <n v="10"/>
    <s v="Materiales y suministros - Productos metálicos elaborados (excepto maquinaria y equipo)"/>
    <s v="rejilla anticucaracha de aluminio 3&quot; x 2&quot; "/>
    <n v="30103203"/>
    <s v="Mínima cuantía"/>
    <n v="3"/>
    <n v="5"/>
    <n v="9"/>
    <n v="117000"/>
    <s v="UNIDAD"/>
    <s v="NO SOLICITADAS"/>
  </r>
  <r>
    <x v="9"/>
    <s v="02-02-01-004-002"/>
    <n v="10"/>
    <s v="Materiales y suministros - Productos metálicos elaborados (excepto maquinaria y equipo)"/>
    <s v="rejilla anticucaracha de aluminio 4&quot; x 3&quot; "/>
    <n v="30103203"/>
    <s v="Mínima cuantía"/>
    <n v="3"/>
    <n v="5"/>
    <n v="9"/>
    <n v="75600"/>
    <s v="UNIDAD"/>
    <s v="NO SOLICITADAS"/>
  </r>
  <r>
    <x v="9"/>
    <s v="02-02-01-003-006-04"/>
    <n v="10"/>
    <s v="Materiales y suministros - Productos de empaque y envasado, de plástico"/>
    <s v="rejilla plastica anticucarachas de 3&quot; x 2&quot; "/>
    <n v="30103206"/>
    <s v="Mínima cuantía"/>
    <n v="3"/>
    <n v="5"/>
    <n v="9"/>
    <n v="102600"/>
    <s v="UNIDAD"/>
    <s v="NO SOLICITADAS"/>
  </r>
  <r>
    <x v="9"/>
    <s v="02-02-01-003-008-09"/>
    <n v="10"/>
    <s v="Materiales y suministros - Otros artículos manufacturados n. C. P."/>
    <s v="rodillo profesional felpa acrilica para pintura a base de agua superficies lisas de 9&quot;"/>
    <n v="31211906"/>
    <s v="Mínima cuantía"/>
    <n v="3"/>
    <n v="5"/>
    <n v="200"/>
    <n v="6625000"/>
    <s v="UNIDAD"/>
    <s v="NO SOLICITADAS"/>
  </r>
  <r>
    <x v="9"/>
    <s v="02-02-01-004-002"/>
    <n v="10"/>
    <s v="Materiales y suministros - Productos metálicos elaborados (excepto maquinaria y equipo)"/>
    <s v="sanitario avanti plus "/>
    <n v="30181505"/>
    <s v="Mínima cuantía"/>
    <n v="3"/>
    <n v="5"/>
    <n v="3"/>
    <n v="975000"/>
    <s v="UNIDAD"/>
    <s v="NO SOLICITADAS"/>
  </r>
  <r>
    <x v="9"/>
    <s v="02-02-01-003-005-01"/>
    <n v="10"/>
    <s v="Materiales y suministros - Pinturas y barnices y productos relacionados; colores para la pintura artística; tintas"/>
    <s v="sellador lijable altos sólidos, de color incoloro, con acabado semibrillante, x 1 galón, con 38% de sólidos"/>
    <n v="31201600"/>
    <s v="Mínima cuantía"/>
    <n v="3"/>
    <n v="5"/>
    <n v="9"/>
    <n v="538200"/>
    <s v="UNIDAD"/>
    <s v="NO SOLICITADAS"/>
  </r>
  <r>
    <x v="9"/>
    <s v="02-02-01-003-006-04"/>
    <n v="10"/>
    <s v="Materiales y suministros - Productos de empaque y envasado, de plástico"/>
    <s v="semicodo  sanitario pvc  4&quot; angulo de 45g c x c"/>
    <n v="40141751"/>
    <s v="Mínima cuantía"/>
    <n v="3"/>
    <n v="5"/>
    <n v="9"/>
    <n v="68400"/>
    <s v="GALON"/>
    <s v="NO SOLICITADAS"/>
  </r>
  <r>
    <x v="9"/>
    <s v="02-02-01-003-006-04"/>
    <n v="10"/>
    <s v="Materiales y suministros - Productos de empaque y envasado, de plástico"/>
    <s v="semicodo sanitario pvc 3” angulo de 45 g cxc"/>
    <n v="40141751"/>
    <s v="Mínima cuantía"/>
    <n v="3"/>
    <n v="5"/>
    <n v="9"/>
    <n v="44100"/>
    <s v="UNIDAD"/>
    <s v="NO SOLICITADAS"/>
  </r>
  <r>
    <x v="9"/>
    <s v="02-02-01-003-006-04"/>
    <n v="10"/>
    <s v="Materiales y suministros - Productos de empaque y envasado, de plástico"/>
    <s v="sifón para lavaplatos, fabricado en plástico, en forma integral, con canastilla y 1 1/4&quot; de diámetro"/>
    <n v="30181605"/>
    <s v="Mínima cuantía"/>
    <n v="3"/>
    <n v="5"/>
    <n v="9"/>
    <n v="271800"/>
    <s v="UNIDAD"/>
    <s v="NO SOLICITADAS"/>
  </r>
  <r>
    <x v="9"/>
    <s v="02-02-01-003-006-04"/>
    <n v="10"/>
    <s v="Materiales y suministros - Productos de empaque y envasado, de plástico"/>
    <s v="sifon sanitario de pvc diametro de 2&quot;, "/>
    <n v="30181605"/>
    <s v="Mínima cuantía"/>
    <n v="3"/>
    <n v="5"/>
    <n v="9"/>
    <n v="40500"/>
    <s v="UNIDAD"/>
    <s v="NO SOLICITADAS"/>
  </r>
  <r>
    <x v="9"/>
    <s v="02-02-01-003-006-04"/>
    <n v="10"/>
    <s v="Materiales y suministros - Productos de empaque y envasado, de plástico"/>
    <s v="sifon sanitario de pvc diametro de 3&quot;, "/>
    <n v="30181605"/>
    <s v="Mínima cuantía"/>
    <n v="3"/>
    <n v="5"/>
    <n v="9"/>
    <n v="67500"/>
    <s v="UNIDAD"/>
    <s v="NO SOLICITADAS"/>
  </r>
  <r>
    <x v="9"/>
    <s v="02-02-01-003-005-04"/>
    <n v="10"/>
    <s v="Materiales y suministros - Productos químicos n. C. P."/>
    <s v="sika acril techo  cuñete de 5 galones "/>
    <n v="31201600"/>
    <s v="Mínima cuantía"/>
    <n v="3"/>
    <n v="5"/>
    <n v="14"/>
    <n v="2940000"/>
    <s v="GALON"/>
    <s v="NO SOLICITADAS"/>
  </r>
  <r>
    <x v="9"/>
    <s v="02-02-01-003-005-04"/>
    <n v="10"/>
    <s v="Materiales y suministros - Productos químicos n. C. P."/>
    <s v="sikaflex  -221"/>
    <n v="31201600"/>
    <s v="Mínima cuantía"/>
    <n v="3"/>
    <n v="5"/>
    <n v="20"/>
    <n v="500000"/>
    <s v="UNIDAD"/>
    <s v="NO SOLICITADAS"/>
  </r>
  <r>
    <x v="9"/>
    <s v="02-02-01-003-005-04"/>
    <n v="10"/>
    <s v="Materiales y suministros - Productos químicos n. C. P."/>
    <s v="silicona sika sellador adhesivo con base en agua de color transparente contenido de 300 cc cartucho"/>
    <n v="31201632"/>
    <s v="Mínima cuantía"/>
    <n v="3"/>
    <n v="5"/>
    <n v="39"/>
    <n v="830700"/>
    <s v="UNIDAD"/>
    <s v="NO SOLICITADAS"/>
  </r>
  <r>
    <x v="9"/>
    <s v="02-02-01-004-001"/>
    <n v="10"/>
    <s v="Materiales y suministros - Metales básicos"/>
    <s v="soldadura 6013x 3/32"/>
    <n v="23271812"/>
    <s v="Mínima cuantía"/>
    <n v="3"/>
    <n v="5"/>
    <n v="14"/>
    <n v="190400"/>
    <s v="UNIDAD"/>
    <s v="NO SOLICITADAS"/>
  </r>
  <r>
    <x v="9"/>
    <s v="02-02-01-004-001"/>
    <n v="10"/>
    <s v="Materiales y suministros - Metales básicos"/>
    <s v="soldadura en bronces x 3/32"/>
    <n v="23271812"/>
    <s v="Mínima cuantía"/>
    <n v="3"/>
    <n v="5"/>
    <n v="4"/>
    <n v="320000"/>
    <s v="KILOGRAMO"/>
    <s v="NO SOLICITADAS"/>
  </r>
  <r>
    <x v="9"/>
    <s v="02-02-01-003-006-04"/>
    <n v="10"/>
    <s v="Materiales y suministros - Productos de empaque y envasado, de plástico"/>
    <s v="soporte canal"/>
    <n v="40141758"/>
    <s v="Mínima cuantía"/>
    <n v="3"/>
    <n v="5"/>
    <n v="25"/>
    <n v="65000"/>
    <s v="UNIDAD"/>
    <s v="NO SOLICITADAS"/>
  </r>
  <r>
    <x v="9"/>
    <s v="02-02-01-003-001"/>
    <n v="10"/>
    <s v="Materiales y suministros - Productos de madera, corcho, cestería y espartería"/>
    <s v="tabla burra en cedro amargo 30 cm x 3cm x 300 cm"/>
    <n v="30103605"/>
    <s v="Mínima cuantía"/>
    <n v="3"/>
    <n v="5"/>
    <n v="40"/>
    <n v="1120000"/>
    <s v="UNIDAD"/>
    <s v="NO SOLICITADAS"/>
  </r>
  <r>
    <x v="9"/>
    <s v="02-02-01-003-007-05"/>
    <n v="10"/>
    <s v="Materiales y suministros - Artículos de concreto, cemento y yeso"/>
    <s v="teja ondulada en fibrocemento, perfil 7, de 1,220 m de longitud por 0,920 m de ancho no. 4"/>
    <n v="30151511"/>
    <s v="Mínima cuantía"/>
    <n v="3"/>
    <n v="5"/>
    <n v="6"/>
    <n v="111000"/>
    <s v="UNIDAD"/>
    <s v="NO SOLICITADAS"/>
  </r>
  <r>
    <x v="9"/>
    <s v="02-02-01-003-007-05"/>
    <n v="10"/>
    <s v="Materiales y suministros - Artículos de concreto, cemento y yeso"/>
    <s v="teja ondulada en fibrocemento, perfil 7, de 1,520 m de longitud por 0,920 m de ancho no. 5"/>
    <n v="30151511"/>
    <s v="Mínima cuantía"/>
    <n v="3"/>
    <n v="5"/>
    <n v="2"/>
    <n v="44200"/>
    <s v="UNIDAD"/>
    <s v="NO SOLICITADAS"/>
  </r>
  <r>
    <x v="9"/>
    <s v="02-02-01-003-007-05"/>
    <n v="10"/>
    <s v="Materiales y suministros - Artículos de concreto, cemento y yeso"/>
    <s v="teja ondulada en fibrocemento, perfil 7, de 1,830 m de longitud por 0,920 m de ancho no. 6"/>
    <n v="30151511"/>
    <s v="Mínima cuantía"/>
    <n v="3"/>
    <n v="5"/>
    <n v="2"/>
    <n v="50400"/>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extrafino"/>
    <n v="31211803"/>
    <s v="Mínima cuantía"/>
    <n v="3"/>
    <n v="5"/>
    <n v="120"/>
    <n v="2820000"/>
    <s v="UNIDAD"/>
    <s v="NO SOLICITADAS"/>
  </r>
  <r>
    <x v="9"/>
    <s v="02-02-01-003-001"/>
    <n v="10"/>
    <s v="Materiales y suministros - Productos de madera, corcho, cestería y espartería"/>
    <s v="triplex 15mm"/>
    <n v="11122001"/>
    <s v="Mínima cuantía"/>
    <n v="3"/>
    <n v="5"/>
    <n v="20"/>
    <n v="1868000"/>
    <s v="UNIDAD"/>
    <s v="NO SOLICITADAS"/>
  </r>
  <r>
    <x v="9"/>
    <s v="02-02-01-003-001"/>
    <n v="10"/>
    <s v="Materiales y suministros - Productos de madera, corcho, cestería y espartería"/>
    <s v="triplex 9mm"/>
    <n v="11122001"/>
    <s v="Mínima cuantía"/>
    <n v="3"/>
    <n v="5"/>
    <n v="12"/>
    <n v="912000"/>
    <s v="UNIDAD"/>
    <s v="NO SOLICITADAS"/>
  </r>
  <r>
    <x v="9"/>
    <s v="02-02-01-003-001"/>
    <n v="10"/>
    <s v="Materiales y suministros - Productos de madera, corcho, cestería y espartería"/>
    <s v="triplex 4mm"/>
    <n v="11122001"/>
    <s v="Mínima cuantía"/>
    <n v="3"/>
    <n v="5"/>
    <n v="20"/>
    <n v="1010000"/>
    <s v="UNIDAD"/>
    <s v="NO SOLICITADAS"/>
  </r>
  <r>
    <x v="9"/>
    <s v="02-02-01-003-006-04"/>
    <n v="10"/>
    <s v="Materiales y suministros - Productos de empaque y envasado, de plástico"/>
    <s v="tubería de presión  pvc, rde 13.5,  diámetro 1/2 &quot;, longitud de 6 m"/>
    <n v="40171517"/>
    <s v="Mínima cuantía"/>
    <n v="3"/>
    <n v="5"/>
    <n v="8"/>
    <n v="188000"/>
    <s v="UNIDAD"/>
    <s v="NO SOLICITADAS"/>
  </r>
  <r>
    <x v="9"/>
    <s v="02-02-01-003-006-04"/>
    <n v="10"/>
    <s v="Materiales y suministros - Productos de empaque y envasado, de plástico"/>
    <s v="tubería de presión pvc, rde 21 diámetro 3/4&quot;, longitud de 6 m"/>
    <n v="40171517"/>
    <s v="Mínima cuantía"/>
    <n v="3"/>
    <n v="5"/>
    <n v="8"/>
    <n v="151200"/>
    <s v="UNIDAD"/>
    <s v="NO SOLICITADAS"/>
  </r>
  <r>
    <x v="9"/>
    <s v="02-02-01-003-006-04"/>
    <n v="10"/>
    <s v="Materiales y suministros - Productos de empaque y envasado, de plástico"/>
    <s v="tubería de presión pvc, rde 21,  diámetro 1&quot;, longitud de 6 m"/>
    <n v="40171517"/>
    <s v="Mínima cuantía"/>
    <n v="3"/>
    <n v="5"/>
    <n v="7"/>
    <n v="189700"/>
    <s v="UNIDAD"/>
    <s v="NO SOLICITADAS"/>
  </r>
  <r>
    <x v="9"/>
    <s v="02-02-01-003-006-04"/>
    <n v="10"/>
    <s v="Materiales y suministros - Productos de empaque y envasado, de plástico"/>
    <s v="tuberia estructural cerrada x 6 m 38 x 76 mm espesor de 2mm "/>
    <n v="30241701"/>
    <s v="Mínima cuantía"/>
    <n v="3"/>
    <n v="5"/>
    <n v="5"/>
    <n v="190000"/>
    <s v="UNIDAD"/>
    <s v="NO SOLICITADAS"/>
  </r>
  <r>
    <x v="9"/>
    <s v="02-02-01-003-006-04"/>
    <n v="10"/>
    <s v="Materiales y suministros - Productos de empaque y envasado, de plástico"/>
    <s v="tubo cuadrado 3&quot; x12,5 mms estructural"/>
    <n v="40171612"/>
    <s v="Mínima cuantía"/>
    <n v="3"/>
    <n v="5"/>
    <n v="1"/>
    <n v="35000"/>
    <s v="UNIDAD"/>
    <s v="NO SOLICITADAS"/>
  </r>
  <r>
    <x v="9"/>
    <s v="02-02-01-003-006-04"/>
    <n v="10"/>
    <s v="Materiales y suministros - Productos de empaque y envasado, de plástico"/>
    <s v="tubo cuadrado de 1&quot; estructural"/>
    <n v="40171612"/>
    <s v="Mínima cuantía"/>
    <n v="3"/>
    <n v="5"/>
    <n v="1"/>
    <n v="19000"/>
    <s v="UNIDAD"/>
    <s v="NO SOLICITADAS"/>
  </r>
  <r>
    <x v="9"/>
    <s v="02-02-01-003-006-04"/>
    <n v="10"/>
    <s v="Materiales y suministros - Productos de empaque y envasado, de plástico"/>
    <s v="tubo sikaflex  blanco"/>
    <n v="31201600"/>
    <s v="Mínima cuantía"/>
    <n v="3"/>
    <n v="5"/>
    <n v="20"/>
    <n v="452000"/>
    <s v="UNIDAD"/>
    <s v="NO SOLICITADAS"/>
  </r>
  <r>
    <x v="9"/>
    <s v="02-02-01-003-006-04"/>
    <n v="10"/>
    <s v="Materiales y suministros - Productos de empaque y envasado, de plástico"/>
    <s v="union pvc reparacion 1&quot;"/>
    <n v="40174908"/>
    <s v="Mínima cuantía"/>
    <n v="3"/>
    <n v="5"/>
    <n v="5"/>
    <n v="17000"/>
    <s v="UNIDAD"/>
    <s v="NO SOLICITADAS"/>
  </r>
  <r>
    <x v="9"/>
    <s v="02-02-01-003-006-04"/>
    <n v="10"/>
    <s v="Materiales y suministros - Productos de empaque y envasado, de plástico"/>
    <s v="union lisa 1/2"/>
    <n v="40174908"/>
    <s v="Mínima cuantía"/>
    <n v="3"/>
    <n v="5"/>
    <n v="5"/>
    <n v="13500"/>
    <s v="UNIDAD"/>
    <s v="NO SOLICITADAS"/>
  </r>
  <r>
    <x v="9"/>
    <s v="02-02-01-003-006-04"/>
    <n v="10"/>
    <s v="Materiales y suministros - Productos de empaque y envasado, de plástico"/>
    <s v="union pvc reparacion 1/2&quot;"/>
    <n v="40174908"/>
    <s v="Mínima cuantía"/>
    <n v="3"/>
    <n v="5"/>
    <n v="5"/>
    <n v="11500"/>
    <s v="UNIDAD"/>
    <s v="NO SOLICITADAS"/>
  </r>
  <r>
    <x v="9"/>
    <s v="02-02-01-003-006-04"/>
    <n v="10"/>
    <s v="Materiales y suministros - Productos de empaque y envasado, de plástico"/>
    <s v="union pvc reparacion 3/4&quot;"/>
    <n v="40174908"/>
    <s v="Mínima cuantía"/>
    <n v="3"/>
    <n v="5"/>
    <n v="10"/>
    <n v="15000"/>
    <s v="UNIDAD"/>
    <s v="NO SOLICITADAS"/>
  </r>
  <r>
    <x v="9"/>
    <s v="02-02-01-003-006-04"/>
    <n v="10"/>
    <s v="Materiales y suministros - Productos de empaque y envasado, de plástico"/>
    <s v="union sanitaria en pvc diametro de 1 1/2"/>
    <n v="40174908"/>
    <s v="Mínima cuantía"/>
    <n v="3"/>
    <n v="5"/>
    <n v="10"/>
    <n v="28500"/>
    <s v="UNIDAD"/>
    <s v="NO SOLICITADAS"/>
  </r>
  <r>
    <x v="9"/>
    <s v="02-02-01-003-006-04"/>
    <n v="10"/>
    <s v="Materiales y suministros - Productos de empaque y envasado, de plástico"/>
    <s v="union sanitaria en pvc, diámetro de 2&quot;"/>
    <n v="40174908"/>
    <s v="Mínima cuantía"/>
    <n v="3"/>
    <n v="5"/>
    <n v="10"/>
    <n v="20000"/>
    <s v="UNIDAD"/>
    <s v="NO SOLICITADAS"/>
  </r>
  <r>
    <x v="9"/>
    <s v="02-02-01-003-006-04"/>
    <n v="10"/>
    <s v="Materiales y suministros - Productos de empaque y envasado, de plástico"/>
    <s v="unioncanal amazona"/>
    <n v="40141758"/>
    <s v="Mínima cuantía"/>
    <n v="3"/>
    <n v="5"/>
    <n v="6"/>
    <n v="84000"/>
    <s v="UNIDAD"/>
    <s v="NO SOLICITADAS"/>
  </r>
  <r>
    <x v="9"/>
    <s v="02-02-01-003-006-04"/>
    <n v="10"/>
    <s v="Materiales y suministros - Productos de empaque y envasado, de plástico"/>
    <s v="tee pvc de 1/2"/>
    <n v="40174908"/>
    <s v="Mínima cuantía"/>
    <n v="3"/>
    <n v="5"/>
    <n v="10"/>
    <n v="17000"/>
    <s v="UNIDAD"/>
    <s v="NO SOLICITADAS"/>
  </r>
  <r>
    <x v="9"/>
    <s v="02-02-01-003-006-04"/>
    <n v="10"/>
    <s v="Materiales y suministros - Productos de empaque y envasado, de plástico"/>
    <s v="universal de 1&quot; pvc presion "/>
    <n v="40141600"/>
    <s v="Mínima cuantía"/>
    <n v="3"/>
    <n v="5"/>
    <n v="10"/>
    <n v="137000"/>
    <s v="UNIDAD"/>
    <s v="NO SOLICITADAS"/>
  </r>
  <r>
    <x v="9"/>
    <s v="02-02-01-003-006-04"/>
    <n v="10"/>
    <s v="Materiales y suministros - Productos de empaque y envasado, de plástico"/>
    <s v="universal de 2&quot; pvc presion"/>
    <n v="40141600"/>
    <s v="Mínima cuantía"/>
    <n v="3"/>
    <n v="5"/>
    <n v="10"/>
    <n v="317000"/>
    <s v="UNIDAD"/>
    <s v="NO SOLICITADAS"/>
  </r>
  <r>
    <x v="9"/>
    <s v="02-02-01-004-002"/>
    <n v="10"/>
    <s v="Materiales y suministros - Productos metálicos elaborados (excepto maquinaria y equipo)"/>
    <s v="válvula cheque  1 1/2&quot;   material del cuerpo bronce."/>
    <n v="40141600"/>
    <s v="Mínima cuantía"/>
    <n v="3"/>
    <n v="5"/>
    <n v="4"/>
    <n v="425200"/>
    <s v="UNIDAD"/>
    <s v="NO SOLICITADAS"/>
  </r>
  <r>
    <x v="9"/>
    <s v="02-02-01-004-002"/>
    <n v="10"/>
    <s v="Materiales y suministros - Productos metálicos elaborados (excepto maquinaria y equipo)"/>
    <s v="válvula cortina 1&quot;  material del cuerpo bronce."/>
    <n v="40141600"/>
    <s v="Mínima cuantía"/>
    <n v="3"/>
    <n v="5"/>
    <n v="15"/>
    <n v="648000"/>
    <s v="UNIDAD"/>
    <s v="NO SOLICITADAS"/>
  </r>
  <r>
    <x v="9"/>
    <s v="02-02-01-004-002"/>
    <n v="10"/>
    <s v="Materiales y suministros - Productos metálicos elaborados (excepto maquinaria y equipo)"/>
    <s v="válvula de bola de 175 psi  1/2&quot;, material del cuerpo bronce."/>
    <n v="40141600"/>
    <s v="Mínima cuantía"/>
    <n v="3"/>
    <n v="5"/>
    <n v="15"/>
    <n v="591000"/>
    <s v="UNIDAD"/>
    <s v="NO SOLICITADAS"/>
  </r>
  <r>
    <x v="9"/>
    <s v="02-02-01-004-002"/>
    <n v="10"/>
    <s v="Materiales y suministros - Productos metálicos elaborados (excepto maquinaria y equipo)"/>
    <s v="válvula de bola de 175 psi 1  1/2&quot;, material del cuerpo bronce."/>
    <n v="40141600"/>
    <s v="Mínima cuantía"/>
    <n v="3"/>
    <n v="5"/>
    <n v="10"/>
    <n v="320000"/>
    <s v="UNIDAD"/>
    <s v="NO SOLICITADAS"/>
  </r>
  <r>
    <x v="9"/>
    <s v="02-02-01-004-002"/>
    <n v="10"/>
    <s v="Materiales y suministros - Productos metálicos elaborados (excepto maquinaria y equipo)"/>
    <s v="válvula de bola de 175 psi 1 &quot;, material del cuerpo bronce."/>
    <n v="40141600"/>
    <s v="Mínima cuantía"/>
    <n v="3"/>
    <n v="5"/>
    <n v="12"/>
    <n v="288000"/>
    <s v="UNIDAD"/>
    <s v="NO SOLICITADAS"/>
  </r>
  <r>
    <x v="9"/>
    <s v="02-02-01-004-002"/>
    <n v="10"/>
    <s v="Materiales y suministros - Productos metálicos elaborados (excepto maquinaria y equipo)"/>
    <s v="válvula de bola de 175 psi 2 1/2&quot;, material del cuerpo bronce."/>
    <n v="40141600"/>
    <s v="Mínima cuantía"/>
    <n v="3"/>
    <n v="5"/>
    <n v="5"/>
    <n v="368000"/>
    <s v="UNIDAD"/>
    <s v="NO SOLICITADAS"/>
  </r>
  <r>
    <x v="9"/>
    <s v="02-02-01-004-002"/>
    <n v="10"/>
    <s v="Materiales y suministros - Productos metálicos elaborados (excepto maquinaria y equipo)"/>
    <s v="válvula de bola de 175 psi 3/4 &quot;, material del cuerpo bronce."/>
    <n v="40141600"/>
    <s v="Mínima cuantía"/>
    <n v="3"/>
    <n v="5"/>
    <n v="5"/>
    <n v="525000"/>
    <s v="UNIDAD"/>
    <s v="NO SOLICITADAS"/>
  </r>
  <r>
    <x v="9"/>
    <s v="02-02-01-004-002"/>
    <n v="10"/>
    <s v="Materiales y suministros - Productos metálicos elaborados (excepto maquinaria y equipo)"/>
    <s v="válvula flotadora,  material del cuerpo en bronce, griferia tanque almacenamiento. 1&quot;"/>
    <n v="40141600"/>
    <s v="Mínima cuantía"/>
    <n v="3"/>
    <n v="5"/>
    <n v="15"/>
    <n v="1950000"/>
    <s v="UNIDAD"/>
    <s v="NO SOLICITADAS"/>
  </r>
  <r>
    <x v="9"/>
    <s v="02-02-01-004-002"/>
    <n v="10"/>
    <s v="Materiales y suministros - Productos metálicos elaborados (excepto maquinaria y equipo)"/>
    <s v="válvula flotadora,  material del cuerpo en bronce, griferia tanque almacenamiento. 1/2&quot;"/>
    <n v="40141600"/>
    <s v="Mínima cuantía"/>
    <n v="3"/>
    <n v="5"/>
    <n v="15"/>
    <n v="1335000"/>
    <s v="UNIDAD"/>
    <s v="NO SOLICITADAS"/>
  </r>
  <r>
    <x v="9"/>
    <s v="02-02-01-004-002"/>
    <n v="10"/>
    <s v="Materiales y suministros - Productos metálicos elaborados (excepto maquinaria y equipo)"/>
    <s v="válvula flotadora,  material del cuerpo en bronce, griferia tanque almacenamiento. 3/4&quot;"/>
    <n v="40141600"/>
    <s v="Mínima cuantía"/>
    <n v="3"/>
    <n v="5"/>
    <n v="5"/>
    <n v="385000"/>
    <s v="UNIDAD"/>
    <s v="NO SOLICITADAS"/>
  </r>
  <r>
    <x v="9"/>
    <s v="02-02-01-004-002"/>
    <n v="10"/>
    <s v="Materiales y suministros - Productos metálicos elaborados (excepto maquinaria y equipo)"/>
    <s v="varilla cuadrada 10,5x10,5"/>
    <n v="30102401"/>
    <s v="Mínima cuantía"/>
    <n v="3"/>
    <n v="5"/>
    <n v="10"/>
    <n v="156000"/>
    <s v="UNIDAD"/>
    <s v="NO SOLICITADAS"/>
  </r>
  <r>
    <x v="9"/>
    <s v="02-02-01-004-002"/>
    <n v="10"/>
    <s v="Materiales y suministros - Productos metálicos elaborados (excepto maquinaria y equipo)"/>
    <s v="varilla lisa 5 1/8"/>
    <n v="30102400"/>
    <s v="Mínima cuantía"/>
    <n v="3"/>
    <n v="5"/>
    <n v="2"/>
    <n v="47000"/>
    <s v="UNIDAD"/>
    <s v="NO SOLICITADAS"/>
  </r>
  <r>
    <x v="9"/>
    <s v="02-02-01-004-002"/>
    <n v="10"/>
    <s v="Materiales y suministros - Productos metálicos elaborados (excepto maquinaria y equipo)"/>
    <s v="Boquilla doble cañon para soldar para gas MAPP"/>
    <n v="40141731"/>
    <s v="Mínima cuantía"/>
    <n v="4"/>
    <n v="5"/>
    <n v="1"/>
    <n v="150000"/>
    <s v="UNIDAD"/>
    <s v="NO SOLICITADAS"/>
  </r>
  <r>
    <x v="9"/>
    <s v="02-02-01-004-002"/>
    <n v="10"/>
    <s v="Materiales y suministros - Productos metálicos elaborados (excepto maquinaria y equipo)"/>
    <s v="Boquilla para pintar lineas ref 697419"/>
    <n v="40141731"/>
    <s v="Mínima cuantía"/>
    <n v="4"/>
    <n v="5"/>
    <n v="1"/>
    <n v="135000"/>
    <s v="UNIDAD"/>
    <s v="NO SOLICITADAS"/>
  </r>
  <r>
    <x v="9"/>
    <s v="02-02-01-004-002"/>
    <n v="10"/>
    <s v="Materiales y suministros - Productos metálicos elaborados (excepto maquinaria y equipo)"/>
    <s v="Boquilla sencilla para soldar para gas MAPP (butano) tubo giratorio, diseño recto"/>
    <n v="40141731"/>
    <s v="Mínima cuantía"/>
    <n v="4"/>
    <n v="5"/>
    <n v="1"/>
    <n v="250000"/>
    <s v="UNIDAD"/>
    <s v="NO SOLICITADAS"/>
  </r>
  <r>
    <x v="9"/>
    <s v="02-02-01-003-006-09"/>
    <n v="10"/>
    <s v="Materiales y suministros - Otros productos plásticos"/>
    <s v="cinta foil"/>
    <n v="23153000"/>
    <s v="Mínima cuantía"/>
    <n v="4"/>
    <n v="5"/>
    <n v="10"/>
    <n v="300000"/>
    <s v="UNIDAD"/>
    <s v="NO SOLICITADAS"/>
  </r>
  <r>
    <x v="9"/>
    <s v="02-02-01-004-002"/>
    <n v="10"/>
    <s v="Materiales y suministros - Productos metálicos elaborados (excepto maquinaria y equipo)"/>
    <s v="Codo de cobre 5/8"/>
    <n v="40172103"/>
    <s v="Mínima cuantía"/>
    <n v="4"/>
    <n v="5"/>
    <n v="10"/>
    <n v="35000"/>
    <s v="UNIDAD"/>
    <s v="NO SOLICITADAS"/>
  </r>
  <r>
    <x v="9"/>
    <s v="02-02-01-003-004-01"/>
    <n v="10"/>
    <s v="Materiales y suministros - Químicos orgánicos básicos"/>
    <s v="Gas MAPP para soldar  14,1 oz"/>
    <n v="15111509"/>
    <s v="Mínima cuantía"/>
    <n v="4"/>
    <n v="5"/>
    <n v="10"/>
    <n v="387500"/>
    <s v="UNIDAD"/>
    <s v="NO SOLICITADAS"/>
  </r>
  <r>
    <x v="9"/>
    <s v="02-02-01-003-004-01"/>
    <n v="10"/>
    <s v="Materiales y suministros - Químicos orgánicos básicos"/>
    <s v="Gas refrigerante  R 134A X 30 Lbs"/>
    <n v="24131513"/>
    <s v="Mínima cuantía"/>
    <n v="4"/>
    <n v="5"/>
    <n v="2"/>
    <n v="700000"/>
    <s v="UNIDAD"/>
    <s v="NO SOLICITADAS"/>
  </r>
  <r>
    <x v="9"/>
    <s v="02-02-01-003-004-01"/>
    <n v="10"/>
    <s v="Materiales y suministros - Químicos orgánicos básicos"/>
    <s v="Gas refrigerante R 22 X 30 Lbs"/>
    <n v="24131513"/>
    <s v="Mínima cuantía"/>
    <n v="4"/>
    <n v="5"/>
    <n v="10"/>
    <n v="2902400"/>
    <s v="UNIDAD"/>
    <s v="NO SOLICITADAS"/>
  </r>
  <r>
    <x v="9"/>
    <s v="02-02-01-003-004-01"/>
    <n v="10"/>
    <s v="Materiales y suministros - Químicos orgánicos básicos"/>
    <s v="Gas refrigerante R 404A X 30 Lbs"/>
    <n v="24131513"/>
    <s v="Mínima cuantía"/>
    <n v="4"/>
    <n v="5"/>
    <n v="3"/>
    <n v="930000"/>
    <s v="UNIDAD"/>
    <s v="NO SOLICITADAS"/>
  </r>
  <r>
    <x v="9"/>
    <s v="02-02-01-003-004-01"/>
    <n v="10"/>
    <s v="Materiales y suministros - Químicos orgánicos básicos"/>
    <s v="Gas refrigerante R 410A X 30 Lbs"/>
    <n v="24131513"/>
    <s v="Mínima cuantía"/>
    <n v="4"/>
    <n v="5"/>
    <n v="3"/>
    <n v="1125000"/>
    <s v="UNIDAD"/>
    <s v="NO SOLICITADAS"/>
  </r>
  <r>
    <x v="9"/>
    <s v="02-02-01-003-004-01"/>
    <n v="10"/>
    <s v="Materiales y suministros - Químicos orgánicos básicos"/>
    <s v="Gas refrigerante R 507 X 30 Lbs"/>
    <n v="24131513"/>
    <s v="Mínima cuantía"/>
    <n v="4"/>
    <n v="5"/>
    <n v="2"/>
    <n v="700000"/>
    <s v="UNIDAD"/>
    <s v="NO SOLICITADAS"/>
  </r>
  <r>
    <x v="9"/>
    <s v="02-02-01-003-004-01"/>
    <n v="10"/>
    <s v="Materiales y suministros - Químicos orgánicos básicos"/>
    <s v="Liquido aflojador de tuercas  AW-40 presentacion  400 ml"/>
    <n v="47131800"/>
    <s v="Mínima cuantía"/>
    <n v="4"/>
    <n v="5"/>
    <n v="3"/>
    <n v="270000"/>
    <s v="UNIDAD"/>
    <s v="NO SOLICITADAS"/>
  </r>
  <r>
    <x v="9"/>
    <s v="02-02-01-003-006-09"/>
    <n v="10"/>
    <s v="Materiales y suministros - Otros productos plásticos"/>
    <s v="Manguera plastica de 1/2 transparente "/>
    <n v="40142008"/>
    <s v="Mínima cuantía"/>
    <n v="4"/>
    <n v="5"/>
    <n v="30"/>
    <n v="15000"/>
    <s v="GALON"/>
    <s v="NO SOLICITADAS"/>
  </r>
  <r>
    <x v="9"/>
    <s v="02-02-01-003-006-09"/>
    <n v="10"/>
    <s v="Materiales y suministros - Otros productos plásticos"/>
    <s v="Rubatex 3/4 X 2 mts "/>
    <n v="40175300"/>
    <s v="Mínima cuantía"/>
    <n v="4"/>
    <n v="5"/>
    <n v="10"/>
    <n v="2929500"/>
    <s v="UNIDAD"/>
    <s v="NO SOLICITADAS"/>
  </r>
  <r>
    <x v="9"/>
    <s v="02-02-01-003-006-09"/>
    <n v="10"/>
    <s v="Materiales y suministros - Otros productos plásticos"/>
    <s v="Rubatex 5/8 X 2 mts"/>
    <n v="40175300"/>
    <s v="Mínima cuantía"/>
    <n v="4"/>
    <n v="5"/>
    <n v="10"/>
    <n v="2929500"/>
    <s v="UNIDAD"/>
    <s v="NO SOLICITADAS"/>
  </r>
  <r>
    <x v="9"/>
    <s v="02-02-01-004-002"/>
    <n v="10"/>
    <s v="Materiales y suministros - Productos metálicos elaborados (excepto maquinaria y equipo)"/>
    <s v="Tubo de cobre de 1/2&quot; flexible "/>
    <n v="40171511"/>
    <s v="Mínima cuantía"/>
    <n v="4"/>
    <n v="5"/>
    <n v="20"/>
    <n v="260400"/>
    <s v="UNIDAD"/>
    <s v="NO SOLICITADAS"/>
  </r>
  <r>
    <x v="9"/>
    <s v="02-02-01-004-002"/>
    <n v="10"/>
    <s v="Materiales y suministros - Productos metálicos elaborados (excepto maquinaria y equipo)"/>
    <s v="Tubo de cobre de 1/4&quot; flexible "/>
    <n v="40171511"/>
    <s v="Mínima cuantía"/>
    <n v="4"/>
    <n v="5"/>
    <n v="20"/>
    <n v="130200"/>
    <s v="METRO"/>
    <s v="NO SOLICITADAS"/>
  </r>
  <r>
    <x v="9"/>
    <s v="02-02-01-004-002"/>
    <n v="10"/>
    <s v="Materiales y suministros - Productos metálicos elaborados (excepto maquinaria y equipo)"/>
    <s v="Tubo de cobre de 3/8&quot; flexible "/>
    <n v="40171511"/>
    <s v="Mínima cuantía"/>
    <n v="4"/>
    <n v="5"/>
    <n v="20"/>
    <n v="198400"/>
    <s v="METRO"/>
    <s v="NO SOLICITADAS"/>
  </r>
  <r>
    <x v="9"/>
    <s v="02-02-01-004-002"/>
    <n v="10"/>
    <s v="Materiales y suministros - Productos metálicos elaborados (excepto maquinaria y equipo)"/>
    <s v="Tubo de cobre de 5/8&quot; flexible "/>
    <n v="40171511"/>
    <s v="Mínima cuantía"/>
    <n v="4"/>
    <n v="5"/>
    <n v="10"/>
    <n v="186000"/>
    <s v="METRO"/>
    <s v="NO SOLICITADAS"/>
  </r>
  <r>
    <x v="9"/>
    <s v="02-02-01-004-002"/>
    <n v="10"/>
    <s v="Materiales y suministros - Productos metálicos elaborados (excepto maquinaria y equipo)"/>
    <s v="Varilla soldadura plata"/>
    <n v="23271800"/>
    <s v="Mínima cuantía"/>
    <n v="4"/>
    <n v="5"/>
    <n v="40"/>
    <n v="100000"/>
    <s v="METRO"/>
    <s v="NO SOLICITADAS"/>
  </r>
  <r>
    <x v="9"/>
    <s v="02-02-01-003-006-04"/>
    <n v="10"/>
    <s v="Materiales y suministros - Productos de empaque y envasado, de plástico"/>
    <s v="Adaptador terminal PVC macho diametro 1 1/2&quot;"/>
    <n v="39131707"/>
    <s v="Mínima cuantía"/>
    <n v="4"/>
    <n v="5"/>
    <n v="6"/>
    <n v="12000"/>
    <s v="UNIDAD"/>
    <s v="NO SOLICITADAS"/>
  </r>
  <r>
    <x v="9"/>
    <s v="02-02-01-003-006-04"/>
    <n v="10"/>
    <s v="Materiales y suministros - Productos de empaque y envasado, de plástico"/>
    <s v="Adaptador terminal PVC macho diametro  1/2&quot;"/>
    <n v="39131707"/>
    <s v="Mínima cuantía"/>
    <n v="4"/>
    <n v="5"/>
    <n v="6"/>
    <n v="1800"/>
    <s v="UNIDAD"/>
    <s v="NO SOLICITADAS"/>
  </r>
  <r>
    <x v="9"/>
    <s v="02-02-01-003-006-04"/>
    <n v="10"/>
    <s v="Materiales y suministros - Productos de empaque y envasado, de plástico"/>
    <s v="Adaptador terminal PVC macho diametro  1&quot;"/>
    <n v="39131707"/>
    <s v="Mínima cuantía"/>
    <n v="4"/>
    <n v="5"/>
    <n v="6"/>
    <n v="3000"/>
    <s v="UNIDAD"/>
    <s v="NO SOLICITADAS"/>
  </r>
  <r>
    <x v="9"/>
    <s v="02-02-01-003-006-04"/>
    <n v="10"/>
    <s v="Materiales y suministros - Productos de empaque y envasado, de plástico"/>
    <s v="Adaptador terminal PVC macho diametro  3/4&quot;"/>
    <n v="39131707"/>
    <s v="Mínima cuantía"/>
    <n v="4"/>
    <n v="5"/>
    <n v="6"/>
    <n v="2700"/>
    <s v="UNIDAD"/>
    <s v="NO SOLICITADAS"/>
  </r>
  <r>
    <x v="9"/>
    <s v="02-02-01-004-006-02"/>
    <n v="10"/>
    <s v="Materiales y suministros - Aparatos de control eléctrico y distribución de electricidad y sus partes y piezas"/>
    <s v="Arrancador para luz de sodio, tipo semiparalelo, voltaje 208-240 V, Potencia 100-400 W "/>
    <n v="39111616"/>
    <s v="Mínima cuantía"/>
    <n v="4"/>
    <n v="5"/>
    <n v="4"/>
    <n v="32000"/>
    <s v="UNIDAD"/>
    <s v="NO SOLICITADAS"/>
  </r>
  <r>
    <x v="9"/>
    <s v="02-02-01-004-006-02"/>
    <n v="10"/>
    <s v="Materiales y suministros - Aparatos de control eléctrico y distribución de electricidad y sus partes y piezas"/>
    <s v="Balasto reactor para luz sodio, potencia 250 W, tension 208 / 220 V"/>
    <n v="39101902"/>
    <s v="Mínima cuantía"/>
    <n v="4"/>
    <n v="5"/>
    <n v="12"/>
    <n v="720000"/>
    <s v="UNIDAD"/>
    <s v="NO SOLICITADAS"/>
  </r>
  <r>
    <x v="9"/>
    <s v="02-02-01-003-007-01"/>
    <n v="10"/>
    <s v="Materiales y suministros - Vidrio y productos de vidrio"/>
    <s v="Bombillo LED con sensor, potencia 9 W, en forma de bulbo tradicional, luz blanca 6,500K, base E27, Tension de operación 100-240V vida util 15,000 h, IP20.acabado opalizado. Sensor con alcance de 360°, 3mts, retardo de apagado 30 seg. Encendido instantaneo."/>
    <n v="39101600"/>
    <s v="Mínima cuantía"/>
    <n v="4"/>
    <n v="5"/>
    <n v="24"/>
    <n v="240000"/>
    <s v="UNIDAD"/>
    <s v="NO SOLICITADAS"/>
  </r>
  <r>
    <x v="9"/>
    <s v="02-02-01-003-007-01"/>
    <n v="10"/>
    <s v="Materiales y suministros - Vidrio y productos de vidrio"/>
    <s v="Bombillo LED, potencia 40 W de alta potencia y alto flujo, diseñor robusto, luz blanca 6,500K, base E27, Tension de operación 100-240V vida util 25,000 h, IP20."/>
    <n v="39101600"/>
    <s v="Mínima cuantía"/>
    <n v="4"/>
    <n v="5"/>
    <n v="24"/>
    <n v="840000"/>
    <s v="UNIDAD"/>
    <s v="NO SOLICITADAS"/>
  </r>
  <r>
    <x v="9"/>
    <s v="02-02-01-003-007-01"/>
    <n v="10"/>
    <s v="Materiales y suministros - Vidrio y productos de vidrio"/>
    <s v="Bombillo LED, potencia 12 W, en forma de bulbo tradicional, luz blanca 6,500K, base E27, Tension de operación 100-240V vida util 15,000 h, IP20.acabado opalizado"/>
    <n v="39101600"/>
    <s v="Mínima cuantía"/>
    <n v="4"/>
    <n v="5"/>
    <n v="50"/>
    <n v="750000"/>
    <s v="UNIDAD"/>
    <s v="NO SOLICITADAS"/>
  </r>
  <r>
    <x v="9"/>
    <s v="02-02-01-003-007-01"/>
    <n v="10"/>
    <s v="Materiales y suministros - Vidrio y productos de vidrio"/>
    <s v="Bombillo LED, potencia 15 W, en forma de bulbo tradicional, luz blanca 6,500K, base E27, Tension de operación 100-240V vida util 15,000 h, IP20.acabado opalizado"/>
    <n v="39101600"/>
    <s v="Mínima cuantía"/>
    <n v="4"/>
    <n v="5"/>
    <n v="36"/>
    <n v="540000"/>
    <s v="UNIDAD"/>
    <s v="NO SOLICITADAS"/>
  </r>
  <r>
    <x v="9"/>
    <s v="02-02-01-003-007-01"/>
    <n v="10"/>
    <s v="Materiales y suministros - Vidrio y productos de vidrio"/>
    <s v="Bombillo ojo de buey LED atenuable,  Base GU10, Luz blanca 3000K, acabado blanco, Potencia 5 W, tension 120 vida util 15,000 h, dimensiones (DXH) 50X54 mm"/>
    <n v="39101600"/>
    <s v="Mínima cuantía"/>
    <n v="4"/>
    <n v="5"/>
    <n v="10"/>
    <n v="120000"/>
    <s v="UNIDAD"/>
    <s v="NO SOLICITADAS"/>
  </r>
  <r>
    <x v="9"/>
    <s v="02-02-01-004-006-02"/>
    <n v="10"/>
    <s v="Materiales y suministros - Aparatos de control eléctrico y distribución de electricidad y sus partes y piezas"/>
    <s v="breaker de 20 A DSE"/>
    <n v="39121601"/>
    <s v="Mínima cuantía"/>
    <n v="4"/>
    <n v="5"/>
    <n v="12"/>
    <n v="93600"/>
    <s v="UNIDAD"/>
    <s v="NO SOLICITADAS"/>
  </r>
  <r>
    <x v="9"/>
    <s v="02-02-01-004-002"/>
    <n v="10"/>
    <s v="Materiales y suministros - Productos metálicos elaborados (excepto maquinaria y equipo)"/>
    <s v="Cable calibre de 10 AWG, 600V THHN"/>
    <n v="26121613"/>
    <s v="Mínima cuantía"/>
    <n v="4"/>
    <n v="5"/>
    <n v="200"/>
    <n v="360000"/>
    <s v="UNIDAD"/>
    <s v="NO SOLICITADAS"/>
  </r>
  <r>
    <x v="9"/>
    <s v="02-02-01-004-002"/>
    <n v="10"/>
    <s v="Materiales y suministros - Productos metálicos elaborados (excepto maquinaria y equipo)"/>
    <s v="Cable calibre de 2X12 AWG, 600V THHN"/>
    <n v="26121613"/>
    <s v="Mínima cuantía"/>
    <n v="4"/>
    <n v="5"/>
    <n v="100"/>
    <n v="250000"/>
    <s v="METRO"/>
    <s v="NO SOLICITADAS"/>
  </r>
  <r>
    <x v="9"/>
    <s v="02-02-01-004-002"/>
    <n v="10"/>
    <s v="Materiales y suministros - Productos metálicos elaborados (excepto maquinaria y equipo)"/>
    <s v="Cable calibre de 3X10 AWG, 600V THHN"/>
    <n v="26121613"/>
    <s v="Mínima cuantía"/>
    <n v="4"/>
    <n v="5"/>
    <n v="20"/>
    <n v="70000"/>
    <s v="METRO"/>
    <s v="NO SOLICITADAS"/>
  </r>
  <r>
    <x v="9"/>
    <s v="02-02-01-004-002"/>
    <n v="10"/>
    <s v="Materiales y suministros - Productos metálicos elaborados (excepto maquinaria y equipo)"/>
    <s v="Cable calibre de 8 AWG, 600V THHN"/>
    <n v="26121613"/>
    <s v="Mínima cuantía"/>
    <n v="4"/>
    <n v="5"/>
    <n v="100"/>
    <n v="270000"/>
    <s v="METRO"/>
    <s v="NO SOLICITADAS"/>
  </r>
  <r>
    <x v="9"/>
    <s v="02-02-01-003-006-04"/>
    <n v="10"/>
    <s v="Materiales y suministros - Productos de empaque y envasado, de plástico"/>
    <s v="Caja 2400 PVC"/>
    <n v="39131713"/>
    <s v="Mínima cuantía"/>
    <n v="4"/>
    <n v="5"/>
    <n v="12"/>
    <n v="18000"/>
    <s v="METRO"/>
    <s v="NO SOLICITADAS"/>
  </r>
  <r>
    <x v="9"/>
    <s v="02-02-01-003-006-04"/>
    <n v="10"/>
    <s v="Materiales y suministros - Productos de empaque y envasado, de plástico"/>
    <s v="Caja 5800 PVC"/>
    <n v="39131713"/>
    <s v="Mínima cuantía"/>
    <n v="4"/>
    <n v="5"/>
    <n v="12"/>
    <n v="12000"/>
    <s v="UNIDAD"/>
    <s v="NO SOLICITADAS"/>
  </r>
  <r>
    <x v="9"/>
    <s v="02-02-01-003-006-04"/>
    <n v="10"/>
    <s v="Materiales y suministros - Productos de empaque y envasado, de plástico"/>
    <s v="Caja octagonal PVC"/>
    <n v="39131713"/>
    <s v="Mínima cuantía"/>
    <n v="4"/>
    <n v="5"/>
    <n v="10"/>
    <n v="15000"/>
    <s v="UNIDAD"/>
    <s v="NO SOLICITADAS"/>
  </r>
  <r>
    <x v="9"/>
    <s v="02-02-01-003-006-04"/>
    <n v="10"/>
    <s v="Materiales y suministros - Productos de empaque y envasado, de plástico"/>
    <s v="Canaleta plastica de 20 mm X 12 mm x 2 mts con adhesivo"/>
    <n v="39131714"/>
    <s v="Mínima cuantía"/>
    <n v="4"/>
    <n v="5"/>
    <n v="5"/>
    <n v="30000"/>
    <s v="UNIDAD"/>
    <s v="NO SOLICITADAS"/>
  </r>
  <r>
    <x v="9"/>
    <s v="02-02-01-003-006-09"/>
    <n v="10"/>
    <s v="Materiales y suministros - Otros productos plásticos"/>
    <s v="Cinta aislante  33"/>
    <n v="31201502"/>
    <s v="Mínima cuantía"/>
    <n v="4"/>
    <n v="5"/>
    <n v="11"/>
    <n v="165000"/>
    <s v="UNIDAD"/>
    <s v="NO SOLICITADAS"/>
  </r>
  <r>
    <x v="9"/>
    <s v="02-02-01-004-006-02"/>
    <n v="10"/>
    <s v="Materiales y suministros - Aparatos de control eléctrico y distribución de electricidad y sus partes y piezas"/>
    <s v="Clavija de 15 A con polo a tierra, abrazadera de seguridad,  "/>
    <n v="39121700"/>
    <s v="Mínima cuantía"/>
    <n v="4"/>
    <n v="5"/>
    <n v="10"/>
    <n v="77500"/>
    <s v="UNIDAD"/>
    <s v="NO SOLICITADAS"/>
  </r>
  <r>
    <x v="9"/>
    <s v="02-02-01-004-006-02"/>
    <n v="10"/>
    <s v="Materiales y suministros - Aparatos de control eléctrico y distribución de electricidad y sus partes y piezas"/>
    <s v="Clavija mirada chinaA  20A con polo a tierra 220V"/>
    <n v="39121700"/>
    <s v="Mínima cuantía"/>
    <n v="4"/>
    <n v="5"/>
    <n v="10"/>
    <n v="55940"/>
    <s v="UNIDAD"/>
    <s v="NO SOLICITADAS"/>
  </r>
  <r>
    <x v="9"/>
    <s v="02-02-01-004-006-02"/>
    <n v="10"/>
    <s v="Materiales y suministros - Aparatos de control eléctrico y distribución de electricidad y sus partes y piezas"/>
    <s v="conector bimetalico No 2 un perno"/>
    <n v="39121705"/>
    <s v="Mínima cuantía"/>
    <n v="4"/>
    <n v="5"/>
    <n v="24"/>
    <n v="43200"/>
    <s v="UNIDAD"/>
    <s v="NO SOLICITADAS"/>
  </r>
  <r>
    <x v="9"/>
    <s v="02-02-01-004-006-02"/>
    <n v="10"/>
    <s v="Materiales y suministros - Aparatos de control eléctrico y distribución de electricidad y sus partes y piezas"/>
    <s v="Contactor tripolar bobina 220V, 20 A, con contatos auxiliares NO/NC"/>
    <n v="39121529"/>
    <s v="Mínima cuantía"/>
    <n v="4"/>
    <n v="5"/>
    <n v="1"/>
    <n v="45000"/>
    <s v="UNIDAD"/>
    <s v="NO SOLICITADAS"/>
  </r>
  <r>
    <x v="9"/>
    <s v="02-02-01-004-006-02"/>
    <n v="10"/>
    <s v="Materiales y suministros - Aparatos de control eléctrico y distribución de electricidad y sus partes y piezas"/>
    <s v="interruptor doble "/>
    <n v="39122233"/>
    <s v="Mínima cuantía"/>
    <n v="4"/>
    <n v="5"/>
    <n v="12"/>
    <n v="84000"/>
    <s v="UNIDAD"/>
    <s v="NO SOLICITADAS"/>
  </r>
  <r>
    <x v="9"/>
    <s v="02-02-01-004-006-02"/>
    <n v="10"/>
    <s v="Materiales y suministros - Aparatos de control eléctrico y distribución de electricidad y sus partes y piezas"/>
    <s v="interrupor sencillo "/>
    <n v="39122233"/>
    <s v="Mínima cuantía"/>
    <n v="4"/>
    <n v="5"/>
    <n v="12"/>
    <n v="60000"/>
    <s v="UNIDAD"/>
    <s v="NO SOLICITADAS"/>
  </r>
  <r>
    <x v="9"/>
    <s v="02-02-01-004-006-02"/>
    <n v="10"/>
    <s v="Materiales y suministros - Aparatos de control eléctrico y distribución de electricidad y sus partes y piezas"/>
    <s v="interrupor triple"/>
    <n v="39122233"/>
    <s v="Mínima cuantía"/>
    <n v="4"/>
    <n v="5"/>
    <n v="6"/>
    <n v="45000"/>
    <s v="UNIDAD"/>
    <s v="NO SOLICITADAS"/>
  </r>
  <r>
    <x v="9"/>
    <s v="02-02-01-003-007-01"/>
    <n v="10"/>
    <s v="Materiales y suministros - Vidrio y productos de vidrio"/>
    <s v="lampara emergencia LED 2 X 16 W 110V"/>
    <n v="39101600"/>
    <s v="Mínima cuantía"/>
    <n v="4"/>
    <n v="5"/>
    <n v="2"/>
    <n v="70000"/>
    <s v="UNIDAD"/>
    <s v="NO SOLICITADAS"/>
  </r>
  <r>
    <x v="9"/>
    <s v="02-02-01-003-007-01"/>
    <n v="10"/>
    <s v="Materiales y suministros - Vidrio y productos de vidrio"/>
    <s v="Lampara hermetica LED T-8 2 X 18 W chasis y cubierta en con policarbonato sobreponer"/>
    <n v="39101600"/>
    <s v="Mínima cuantía"/>
    <n v="4"/>
    <n v="5"/>
    <n v="1"/>
    <n v="70000"/>
    <s v="UNIDAD"/>
    <s v="NO SOLICITADAS"/>
  </r>
  <r>
    <x v="9"/>
    <s v="02-02-01-003-007-01"/>
    <n v="10"/>
    <s v="Materiales y suministros - Vidrio y productos de vidrio"/>
    <s v="Luminaria para colgar LED, potencia 200W, Chasis en aluminio en aluminio inyectado, Clasificiacion de seguirdad electrica clase I, Color temperatura 5,700K, tension de operacion 100-277V, vida util 50,000 horas, IP65,"/>
    <n v="39101600"/>
    <s v="Mínima cuantía"/>
    <n v="4"/>
    <n v="5"/>
    <n v="4"/>
    <n v="1400000"/>
    <s v="UNIDAD"/>
    <s v="NO SOLICITADAS"/>
  </r>
  <r>
    <x v="9"/>
    <s v="02-02-01-004-006-02"/>
    <n v="10"/>
    <s v="Materiales y suministros - Aparatos de control eléctrico y distribución de electricidad y sus partes y piezas"/>
    <s v="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
    <n v="39101600"/>
    <s v="Mínima cuantía"/>
    <n v="4"/>
    <n v="5"/>
    <n v="18"/>
    <n v="450000"/>
    <s v="UNIDAD"/>
    <s v="NO SOLICITADAS"/>
  </r>
  <r>
    <x v="9"/>
    <s v="02-02-01-004-006-02"/>
    <n v="10"/>
    <s v="Materiales y suministros - Aparatos de control eléctrico y distribución de electricidad y sus partes y piezas"/>
    <s v="Panel LED de 12W redondo de sobreponer, marco moldeado con difusor opalizado, disipador de calor integrado, Tension  100-240 V, Vida util 25,000, temperatura color 6,500K, IP20, chasis en aluminio + PC, Dimesiones (DxH) 175x50mm, acabado blanco"/>
    <n v="39101600"/>
    <s v="Mínima cuantía"/>
    <n v="4"/>
    <n v="5"/>
    <n v="18"/>
    <n v="360000"/>
    <s v="UNIDAD"/>
    <s v="NO SOLICITADAS"/>
  </r>
  <r>
    <x v="9"/>
    <s v="02-02-01-004-006-02"/>
    <n v="10"/>
    <s v="Materiales y suministros - Aparatos de control eléctrico y distribución de electricidad y sus partes y piezas"/>
    <s v="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
    <n v="39101600"/>
    <s v="Mínima cuantía"/>
    <n v="4"/>
    <n v="5"/>
    <n v="18"/>
    <n v="504000"/>
    <s v="UNIDAD"/>
    <s v="NO SOLICITADAS"/>
  </r>
  <r>
    <x v="9"/>
    <s v="02-02-01-004-006-02"/>
    <n v="10"/>
    <s v="Materiales y suministros - Aparatos de control eléctrico y distribución de electricidad y sus partes y piezas"/>
    <s v="Panel LED de 18W redondo de sobreponer, marco moldeado con difusor opalizado, disipador de calor integrado, Tension  100-240 V, Vida util 25,000, temperatura color 6,500K, IP20, chasis en aluminio + PC, Dimesiones (DxH) 225x50mm, acabado blanco"/>
    <n v="39101600"/>
    <s v="Mínima cuantía"/>
    <n v="4"/>
    <n v="5"/>
    <n v="16"/>
    <n v="448000"/>
    <s v="UNIDAD"/>
    <s v="NO SOLICITADAS"/>
  </r>
  <r>
    <x v="9"/>
    <s v="02-02-01-004-006-02"/>
    <n v="10"/>
    <s v="Materiales y suministros - Aparatos de control eléctrico y distribución de electricidad y sus partes y piezas"/>
    <s v="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
    <n v="39101600"/>
    <s v="Mínima cuantía"/>
    <n v="4"/>
    <n v="5"/>
    <n v="16"/>
    <n v="288000"/>
    <s v="UNIDAD"/>
    <s v="NO SOLICITADAS"/>
  </r>
  <r>
    <x v="9"/>
    <s v="02-02-01-004-006-02"/>
    <n v="10"/>
    <s v="Materiales y suministros - Aparatos de control eléctrico y distribución de electricidad y sus partes y piezas"/>
    <s v="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
    <n v="39101600"/>
    <s v="Mínima cuantía"/>
    <n v="4"/>
    <n v="5"/>
    <n v="4"/>
    <n v="320000"/>
    <s v="UNIDAD"/>
    <s v="NO SOLICITADAS"/>
  </r>
  <r>
    <x v="9"/>
    <s v="02-02-01-004-006-02"/>
    <n v="10"/>
    <s v="Materiales y suministros - Aparatos de control eléctrico y distribución de electricidad y sus partes y piezas"/>
    <s v="Panel LED Potencia 40W, de incrustar, Diseño ultradelgado y liviano, acabado Color Blanco, , temperatura de color 6000K, Tension 100-277V, Vida util 35,000 Horas, Difusor opalizado, con disipador de calor integrado, encendido instantaneo, IP 20, Dimensiones 595x595x10,5 mm, chasis de aluminio. "/>
    <n v="39101600"/>
    <s v="Mínima cuantía"/>
    <n v="4"/>
    <n v="5"/>
    <n v="4"/>
    <n v="320000"/>
    <s v="UNIDAD"/>
    <s v="NO SOLICITADAS"/>
  </r>
  <r>
    <x v="9"/>
    <s v="02-02-01-004-006-02"/>
    <n v="10"/>
    <s v="Materiales y suministros - Aparatos de control eléctrico y distribución de electricidad y sus partes y piezas"/>
    <s v="Pararrayos de linea polimericos 10kV"/>
    <n v="39121634"/>
    <s v="Mínima cuantía"/>
    <n v="4"/>
    <n v="5"/>
    <n v="10"/>
    <n v="950000"/>
    <s v="UNIDAD"/>
    <s v="NO SOLICITADAS"/>
  </r>
  <r>
    <x v="9"/>
    <s v="02-02-01-004-002"/>
    <n v="10"/>
    <s v="Materiales y suministros - Productos metálicos elaborados (excepto maquinaria y equipo)"/>
    <s v="pulsador doble luminoso on/off"/>
    <n v="39112402"/>
    <s v="Mínima cuantía"/>
    <n v="4"/>
    <n v="5"/>
    <n v="4"/>
    <n v="100000"/>
    <s v="UNIDAD"/>
    <s v="NO SOLICITADAS"/>
  </r>
  <r>
    <x v="9"/>
    <s v="02-02-01-003-007-01"/>
    <n v="10"/>
    <s v="Materiales y suministros - Vidrio y productos de vidrio"/>
    <s v="reflector LED de 20W, IP 65, diseño delgado, para sobreponer con soporte, carcasa fabricada en sluminio fundido y vidrio templado claro, color negro, tension de operación 100-240V, temperatura color 6,500K, vida util 30,000 horas."/>
    <n v="39101600"/>
    <s v="Mínima cuantía"/>
    <n v="4"/>
    <n v="5"/>
    <n v="6"/>
    <n v="300000"/>
    <s v="UNIDAD"/>
    <s v="NO SOLICITADAS"/>
  </r>
  <r>
    <x v="9"/>
    <s v="02-02-01-003-007-01"/>
    <n v="10"/>
    <s v="Materiales y suministros - Vidrio y productos de vidrio"/>
    <s v="reflector LED de 50W, IP 65, diseño delgado, para sobreponer con soporte, carcasa fabricada en sluminio fundido y vidrio templado claro, color negro, tension de operación 100-240V, temperatura color 6,500K, vida util 30,000 horas."/>
    <n v="39101600"/>
    <s v="Mínima cuantía"/>
    <n v="4"/>
    <n v="5"/>
    <n v="6"/>
    <n v="390000"/>
    <s v="UNIDAD"/>
    <s v="NO SOLICITADAS"/>
  </r>
  <r>
    <x v="9"/>
    <s v="02-02-01-003-007-01"/>
    <n v="10"/>
    <s v="Materiales y suministros - Vidrio y productos de vidrio"/>
    <s v="Reflector LED, potencia 300W, Clasificiacion de seguirdad electrica clase I, Color temperatura 5,000K, tension de operacion 100-277V, vida util 100,000 horas, IP65, IK08"/>
    <n v="39101600"/>
    <s v="Mínima cuantía"/>
    <n v="4"/>
    <n v="5"/>
    <n v="2"/>
    <n v="3000000"/>
    <s v="UNIDAD"/>
    <s v="NO SOLICITADAS"/>
  </r>
  <r>
    <x v="9"/>
    <s v="02-02-01-004-006-02"/>
    <n v="10"/>
    <s v="Materiales y suministros - Aparatos de control eléctrico y distribución de electricidad y sus partes y piezas"/>
    <s v="Roseta de porcelana para alumbrado rosca  E-40"/>
    <n v="39121730"/>
    <s v="Mínima cuantía"/>
    <n v="4"/>
    <n v="5"/>
    <n v="2"/>
    <n v="7520"/>
    <s v="UNIDAD"/>
    <s v="NO SOLICITADAS"/>
  </r>
  <r>
    <x v="9"/>
    <s v="02-02-01-004-006-02"/>
    <n v="10"/>
    <s v="Materiales y suministros - Aparatos de control eléctrico y distribución de electricidad y sus partes y piezas"/>
    <s v="sensor de movimiento de techo para iluminaion  angulo de deteccion 360°, grado de proteccion IP 44"/>
    <n v="39122236"/>
    <s v="Mínima cuantía"/>
    <n v="4"/>
    <n v="5"/>
    <n v="6"/>
    <n v="180000"/>
    <s v="UNIDAD"/>
    <s v="NO SOLICITADAS"/>
  </r>
  <r>
    <x v="9"/>
    <s v="02-02-01-004-006-02"/>
    <n v="10"/>
    <s v="Materiales y suministros - Aparatos de control eléctrico y distribución de electricidad y sus partes y piezas"/>
    <s v="Sockets base GU10"/>
    <n v="39101803"/>
    <s v="Mínima cuantía"/>
    <n v="4"/>
    <n v="5"/>
    <n v="12"/>
    <n v="30000"/>
    <s v="UNIDAD"/>
    <s v="NO SOLICITADAS"/>
  </r>
  <r>
    <x v="9"/>
    <s v="02-02-01-003-006-04"/>
    <n v="10"/>
    <s v="Materiales y suministros - Productos de empaque y envasado, de plástico"/>
    <s v="suplemento para caja 2400 PVC"/>
    <n v="39131713"/>
    <s v="Mínima cuantía"/>
    <n v="4"/>
    <n v="5"/>
    <n v="6"/>
    <n v="3000"/>
    <s v="UNIDAD"/>
    <s v="NO SOLICITADAS"/>
  </r>
  <r>
    <x v="9"/>
    <s v="02-02-01-003-006-04"/>
    <n v="10"/>
    <s v="Materiales y suministros - Productos de empaque y envasado, de plástico"/>
    <s v="Tapa ciega PVC 2400"/>
    <n v="39131713"/>
    <s v="Mínima cuantía"/>
    <n v="4"/>
    <n v="5"/>
    <n v="12"/>
    <n v="12000"/>
    <s v="UNIDAD"/>
    <s v="NO SOLICITADAS"/>
  </r>
  <r>
    <x v="9"/>
    <s v="02-02-01-003-006-04"/>
    <n v="10"/>
    <s v="Materiales y suministros - Productos de empaque y envasado, de plástico"/>
    <s v="Tapa ciega PVC 5800"/>
    <n v="39131713"/>
    <s v="Mínima cuantía"/>
    <n v="4"/>
    <n v="5"/>
    <n v="12"/>
    <n v="9600"/>
    <s v="UNIDAD"/>
    <s v="NO SOLICITADAS"/>
  </r>
  <r>
    <x v="9"/>
    <s v="02-02-01-003-006-04"/>
    <n v="10"/>
    <s v="Materiales y suministros - Productos de empaque y envasado, de plástico"/>
    <s v="Tapa ciega PVC octagonal"/>
    <n v="39131713"/>
    <s v="Mínima cuantía"/>
    <n v="4"/>
    <n v="5"/>
    <n v="6"/>
    <n v="4800"/>
    <s v="UNIDAD"/>
    <s v="NO SOLICITADAS"/>
  </r>
  <r>
    <x v="9"/>
    <s v="02-02-01-004-006-02"/>
    <n v="10"/>
    <s v="Materiales y suministros - Aparatos de control eléctrico y distribución de electricidad y sus partes y piezas"/>
    <s v="Temporizador electrico semanario 220V con pila recargable"/>
    <n v="39121523"/>
    <s v="Mínima cuantía"/>
    <n v="4"/>
    <n v="5"/>
    <n v="2"/>
    <n v="180000"/>
    <s v="UNIDAD"/>
    <s v="NO SOLICITADAS"/>
  </r>
  <r>
    <x v="9"/>
    <s v="02-02-01-003-006-09"/>
    <n v="10"/>
    <s v="Materiales y suministros - Otros productos plásticos"/>
    <s v="temporizador electronico modular guin DIN , multifuncion, multiescala, multitension, electronico 12/240 Vac 02 contactos conmutables, 0,06s / 100h IP40, "/>
    <n v="39121523"/>
    <s v="Mínima cuantía"/>
    <n v="4"/>
    <n v="5"/>
    <n v="3"/>
    <n v="816510"/>
    <s v="UNIDAD"/>
    <s v="NO SOLICITADAS"/>
  </r>
  <r>
    <x v="9"/>
    <s v="02-02-01-003-006-04"/>
    <n v="10"/>
    <s v="Materiales y suministros - Productos de empaque y envasado, de plástico"/>
    <s v="Toma corriente doble con polo a tierra y tapa"/>
    <n v="39121700"/>
    <s v="Mínima cuantía"/>
    <n v="4"/>
    <n v="5"/>
    <n v="24"/>
    <n v="211920"/>
    <s v="UNIDAD"/>
    <s v="NO SOLICITADAS"/>
  </r>
  <r>
    <x v="9"/>
    <s v="02-02-01-003-006-04"/>
    <n v="10"/>
    <s v="Materiales y suministros - Productos de empaque y envasado, de plástico"/>
    <s v="tomacorriente mirada china 2 X 20 A +T 220V"/>
    <n v="39121700"/>
    <s v="Mínima cuantía"/>
    <n v="4"/>
    <n v="5"/>
    <n v="5"/>
    <n v="33525"/>
    <s v="UNIDAD"/>
    <s v="NO SOLICITADAS"/>
  </r>
  <r>
    <x v="9"/>
    <s v="02-02-01-003-006-04"/>
    <n v="10"/>
    <s v="Materiales y suministros - Productos de empaque y envasado, de plástico"/>
    <s v="Tubo en PVC, diametro 1 &quot;, longitud de 3 M"/>
    <n v="39121728"/>
    <s v="Mínima cuantía"/>
    <n v="4"/>
    <n v="5"/>
    <n v="1"/>
    <n v="7000"/>
    <s v="UNIDAD"/>
    <s v="NO SOLICITADAS"/>
  </r>
  <r>
    <x v="9"/>
    <s v="02-02-01-003-006-04"/>
    <n v="10"/>
    <s v="Materiales y suministros - Productos de empaque y envasado, de plástico"/>
    <s v="Tubo en PVC, diametro 1 1/2&quot;, longitud de 3 M"/>
    <n v="39121728"/>
    <s v="Mínima cuantía"/>
    <n v="4"/>
    <n v="5"/>
    <n v="1"/>
    <n v="12000"/>
    <s v="UNIDAD"/>
    <s v="NO SOLICITADAS"/>
  </r>
  <r>
    <x v="9"/>
    <s v="02-02-01-003-006-04"/>
    <n v="10"/>
    <s v="Materiales y suministros - Productos de empaque y envasado, de plástico"/>
    <s v="Tubo en PVC, diametro 1/2&quot;, longitud de 3 M"/>
    <n v="39121728"/>
    <s v="Mínima cuantía"/>
    <n v="4"/>
    <n v="5"/>
    <n v="10"/>
    <n v="35000"/>
    <s v="UNIDAD"/>
    <s v="NO SOLICITADAS"/>
  </r>
  <r>
    <x v="9"/>
    <s v="02-02-01-003-006-04"/>
    <n v="10"/>
    <s v="Materiales y suministros - Productos de empaque y envasado, de plástico"/>
    <s v="Tubo en PVC, diametro 3/4&quot;, longitud de 3 M"/>
    <n v="39121728"/>
    <s v="Mínima cuantía"/>
    <n v="4"/>
    <n v="5"/>
    <n v="10"/>
    <n v="60000"/>
    <s v="UNIDAD"/>
    <s v="NO SOLICITADAS"/>
  </r>
  <r>
    <x v="9"/>
    <s v="02-02-01-003-007-01"/>
    <n v="10"/>
    <s v="Materiales y suministros - Vidrio y productos de vidrio"/>
    <s v="Tubo T8 LED en policarbonato robusto y duradero de 18 W, 1,20 mts, tension 100-277V, vida util 40,000 h, diseño de tubo tradicional con cuerpo opalizado, IP20, casquillo G13. Temperatura colo 6,500K."/>
    <n v="39101600"/>
    <s v="Mínima cuantía"/>
    <n v="4"/>
    <n v="5"/>
    <n v="200"/>
    <n v="3000000"/>
    <s v="UNIDAD"/>
    <s v="NO SOLICITADAS"/>
  </r>
  <r>
    <x v="9"/>
    <s v="02-02-01-003-007-01"/>
    <n v="10"/>
    <s v="Materiales y suministros - Vidrio y productos de vidrio"/>
    <s v="Tubo T8 LED en policarbonato robusto y duradero de 9 W, 0,60 mts, tension 100-277V, vida util 40,000 h, diseño de tubo tradicional con cuerpo opalizado, IP20, casquillo G13. Temperatura colo 6,500K."/>
    <n v="39101600"/>
    <s v="Mínima cuantía"/>
    <n v="4"/>
    <n v="5"/>
    <n v="150"/>
    <n v="1500000"/>
    <s v="UNIDAD"/>
    <s v="NO SOLICITADAS"/>
  </r>
  <r>
    <x v="9"/>
    <s v="02-02-01-003-007-01"/>
    <n v="10"/>
    <s v="Materiales y suministros - Vidrio y productos de vidrio"/>
    <s v="Tubo T8 LED en vidrio con sensor de movimiento incorporado de 18 W, 1,20 mts, tension 100-240V, vida util 25,000 h, diseño de tubo tradicional ccon cuerpo opalizado, sensor de movimiento tipo radar incormporado en el casquillo del tubo. IP20, casquillo G13. Temperatura colo 6,500K."/>
    <n v="39101600"/>
    <s v="Mínima cuantía"/>
    <n v="4"/>
    <n v="5"/>
    <n v="18"/>
    <n v="810000"/>
    <s v="UNIDAD"/>
    <s v="NO SOLICITADAS"/>
  </r>
  <r>
    <x v="9"/>
    <s v="02-02-01-003-006-09"/>
    <n v="10"/>
    <s v="Materiales y suministros - Otros productos plásticos"/>
    <s v="cinta aislante negra"/>
    <n v="31201502"/>
    <s v="Mínima cuantía"/>
    <n v="2"/>
    <n v="4"/>
    <n v="60"/>
    <n v="206280"/>
    <s v="UNIDAD"/>
    <s v="NO SOLICITADAS"/>
  </r>
  <r>
    <x v="9"/>
    <s v="02-02-01-002-008"/>
    <n v="10"/>
    <s v="Materiales y suministros - Dotación (prendas de vestir y calzado)"/>
    <s v="guante nitrilo negro ajustable 3 mm wx 300"/>
    <n v="46181504"/>
    <s v="Mínima cuantía"/>
    <n v="2"/>
    <n v="4"/>
    <n v="1"/>
    <n v="16875"/>
    <s v="UNIDAD"/>
    <s v="NO SOLICITADAS"/>
  </r>
  <r>
    <x v="9"/>
    <s v="02-02-01-003-006-04"/>
    <n v="10"/>
    <s v="Materiales y suministros - Productos de empaque y envasado, de plástico"/>
    <s v="manguera riego agricola 1/2 pulgada x 100 m"/>
    <n v="40142008"/>
    <s v="Mínima cuantía"/>
    <n v="2"/>
    <n v="4"/>
    <n v="1"/>
    <n v="93750"/>
    <s v="UNIDAD"/>
    <s v="NO SOLICITADAS"/>
  </r>
  <r>
    <x v="9"/>
    <s v="02-02-01-003-006-04"/>
    <n v="10"/>
    <s v="Materiales y suministros - Productos de empaque y envasado, de plástico"/>
    <s v="manguera riego agricola 1 pulgada x 100 m"/>
    <n v="40142008"/>
    <s v="Mínima cuantía"/>
    <n v="2"/>
    <n v="4"/>
    <n v="1"/>
    <n v="197500"/>
    <s v="UNIDAD"/>
    <s v="NO SOLICITADAS"/>
  </r>
  <r>
    <x v="9"/>
    <s v="02-02-01-003-006-04"/>
    <n v="10"/>
    <s v="Materiales y suministros - Productos de empaque y envasado, de plástico"/>
    <s v="saco terrero construccion"/>
    <n v="24111501"/>
    <s v="Mínima cuantía"/>
    <n v="2"/>
    <n v="4"/>
    <n v="1500"/>
    <n v="981000"/>
    <s v="UNIDAD"/>
    <s v="NO SOLICITADAS"/>
  </r>
  <r>
    <x v="9"/>
    <s v="02-02-01-003-006-04"/>
    <n v="10"/>
    <s v="Materiales y suministros - Productos de empaque y envasado, de plástico"/>
    <s v="rollo angeo 1 m x 1.22 fibra de vidrio color gris"/>
    <n v="30141511"/>
    <s v="Mínima cuantía"/>
    <n v="2"/>
    <n v="4"/>
    <n v="5"/>
    <n v="545500"/>
    <s v="UNIDAD"/>
    <s v="NO SOLICITADAS"/>
  </r>
  <r>
    <x v="9"/>
    <s v="02-02-01-003-006-04"/>
    <n v="10"/>
    <s v="Materiales y suministros - Productos de empaque y envasado, de plástico"/>
    <s v="Cielo raso fabricado en fibrocemento presentacion de 61 cm x 1,22 mt y con acabado texturizado "/>
    <n v="30161600"/>
    <s v="Mínima cuantía"/>
    <n v="2"/>
    <n v="3"/>
    <n v="10"/>
    <n v="451000"/>
    <s v="UNIDAD"/>
    <s v="NO SOLICITADAS"/>
  </r>
  <r>
    <x v="9"/>
    <s v="02-01-01-004-007-04"/>
    <n v="10"/>
    <s v="Activos fijos - Partes y piezas de los productos de las clases 4721 a 4733 y 4822"/>
    <s v="antena xts 4250 "/>
    <n v="43221700"/>
    <s v="Mínima cuantía"/>
    <n v="3"/>
    <n v="3"/>
    <n v="50"/>
    <n v="3500000"/>
    <s v="UNIDAD"/>
    <s v="NO SOLICITADAS"/>
  </r>
  <r>
    <x v="9"/>
    <s v="02-02-01-004-006-04"/>
    <n v="10"/>
    <s v="Materiales y suministros - Acumuladores, pilas y baterías primarias y sus partes y piezas"/>
    <s v="bateria de 1,5 v dc aa"/>
    <n v="26111702"/>
    <s v="Mínima cuantía"/>
    <n v="3"/>
    <n v="3"/>
    <n v="20"/>
    <n v="80480"/>
    <s v="UNIDAD"/>
    <s v="NO SOLICITADAS"/>
  </r>
  <r>
    <x v="9"/>
    <s v="02-02-01-004-006-04"/>
    <n v="10"/>
    <s v="Materiales y suministros - Acumuladores, pilas y baterías primarias y sus partes y piezas"/>
    <s v="bateria de 9 voltios"/>
    <n v="26111702"/>
    <s v="Mínima cuantía"/>
    <n v="3"/>
    <n v="3"/>
    <n v="10"/>
    <n v="212000"/>
    <s v="UNIDAD"/>
    <s v="NO SOLICITADAS"/>
  </r>
  <r>
    <x v="9"/>
    <s v="02-02-01-004-006-04"/>
    <n v="10"/>
    <s v="Materiales y suministros - Acumuladores, pilas y baterías primarias y sus partes y piezas"/>
    <s v="bateria xts 4250 pn rnn4006"/>
    <n v="26111701"/>
    <s v="Mínima cuantía"/>
    <n v="3"/>
    <n v="3"/>
    <n v="50"/>
    <n v="18000000"/>
    <s v="UNIDAD"/>
    <s v="NO SOLICITADAS"/>
  </r>
  <r>
    <x v="9"/>
    <s v="02-02-01-004-006-04"/>
    <n v="10"/>
    <s v="Materiales y suministros - Acumuladores, pilas y baterías primarias y sus partes y piezas"/>
    <s v="baterias de 1,5 v dc aaa"/>
    <n v="26111702"/>
    <s v="Mínima cuantía"/>
    <n v="3"/>
    <n v="3"/>
    <n v="20"/>
    <n v="80480"/>
    <s v="UNIDAD"/>
    <s v="NO SOLICITADAS"/>
  </r>
  <r>
    <x v="9"/>
    <s v="02-02-01-002-006"/>
    <n v="10"/>
    <s v="Materiales y suministros - Hilados e hilos; tejidos de fibras textiles incluso afelpados"/>
    <s v="bolsas  estopa  x  kilo"/>
    <n v="11162116"/>
    <s v="Mínima cuantía"/>
    <n v="3"/>
    <n v="5"/>
    <n v="9"/>
    <n v="131400"/>
    <s v="UNIDAD"/>
    <s v="NO SOLICITADAS"/>
  </r>
  <r>
    <x v="9"/>
    <s v="02-02-01-003-007-01"/>
    <n v="10"/>
    <s v="Materiales y suministros - Vidrio y productos de vidrio"/>
    <s v="bombillo para videobeam (sala de juntas)"/>
    <n v="45111602"/>
    <s v="Mínima cuantía"/>
    <n v="3"/>
    <n v="3"/>
    <n v="1"/>
    <n v="800000"/>
    <s v="UNIDAD"/>
    <s v="NO SOLICITADAS"/>
  </r>
  <r>
    <x v="9"/>
    <s v="02-02-01-004-002"/>
    <n v="10"/>
    <s v="Materiales y suministros - Productos metálicos elaborados (excepto maquinaria y equipo)"/>
    <s v="broca espada para madera de 1&quot;"/>
    <n v="27111537"/>
    <s v="Mínima cuantía"/>
    <n v="3"/>
    <n v="5"/>
    <n v="2"/>
    <n v="15000"/>
    <s v="UNIDAD"/>
    <s v="NO SOLICITADAS"/>
  </r>
  <r>
    <x v="9"/>
    <s v="02-02-01-004-002"/>
    <n v="10"/>
    <s v="Materiales y suministros - Productos metálicos elaborados (excepto maquinaria y equipo)"/>
    <s v="broca espada para madera de 7/8 "/>
    <n v="27111537"/>
    <s v="Mínima cuantía"/>
    <n v="3"/>
    <n v="5"/>
    <n v="2"/>
    <n v="18000"/>
    <s v="UNIDAD"/>
    <s v="NO SOLICITADAS"/>
  </r>
  <r>
    <x v="9"/>
    <s v="02-02-01-004-002"/>
    <n v="10"/>
    <s v="Materiales y suministros - Productos metálicos elaborados (excepto maquinaria y equipo)"/>
    <s v="broca hss de 3/32&quot;"/>
    <n v="27112833"/>
    <s v="Mínima cuantía"/>
    <n v="3"/>
    <n v="5"/>
    <n v="3"/>
    <n v="75000"/>
    <s v="UNIDAD"/>
    <s v="NO SOLICITADAS"/>
  </r>
  <r>
    <x v="9"/>
    <s v="02-02-01-004-002"/>
    <n v="10"/>
    <s v="Materiales y suministros - Productos metálicos elaborados (excepto maquinaria y equipo)"/>
    <s v="broca hss de 3/8&quot;"/>
    <n v="27112833"/>
    <s v="Mínima cuantía"/>
    <n v="3"/>
    <n v="5"/>
    <n v="2"/>
    <n v="14400"/>
    <s v="UNIDAD"/>
    <s v="NO SOLICITADAS"/>
  </r>
  <r>
    <x v="9"/>
    <s v="02-02-01-004-002"/>
    <n v="10"/>
    <s v="Materiales y suministros - Productos metálicos elaborados (excepto maquinaria y equipo)"/>
    <s v="broca hss de 7/64&quot;"/>
    <n v="27112833"/>
    <s v="Mínima cuantía"/>
    <n v="3"/>
    <n v="5"/>
    <n v="2"/>
    <n v="14200"/>
    <s v="UNIDAD"/>
    <s v="NO SOLICITADAS"/>
  </r>
  <r>
    <x v="9"/>
    <s v="02-02-01-004-002"/>
    <n v="10"/>
    <s v="Materiales y suministros - Productos metálicos elaborados (excepto maquinaria y equipo)"/>
    <s v="broca sds plus de 1/2&quot; x 4&quot; x 6&quot; "/>
    <n v="27112833"/>
    <s v="Mínima cuantía"/>
    <n v="3"/>
    <n v="5"/>
    <n v="2"/>
    <n v="26800"/>
    <s v="UNIDAD"/>
    <s v="NO SOLICITADAS"/>
  </r>
  <r>
    <x v="9"/>
    <s v="02-02-01-004-002"/>
    <n v="10"/>
    <s v="Materiales y suministros - Productos metálicos elaborados (excepto maquinaria y equipo)"/>
    <s v="broca sds plus de 1/4&quot; x 4&quot; x 6&quot;"/>
    <n v="27112833"/>
    <s v="Mínima cuantía"/>
    <n v="3"/>
    <n v="5"/>
    <n v="2"/>
    <n v="28600"/>
    <s v="UNIDAD"/>
    <s v="NO SOLICITADAS"/>
  </r>
  <r>
    <x v="9"/>
    <s v="02-02-01-004-002"/>
    <n v="10"/>
    <s v="Materiales y suministros - Productos metálicos elaborados (excepto maquinaria y equipo)"/>
    <s v="broca sds plus de 3/8&quot; x 4&quot; x 6&quot;"/>
    <n v="27112833"/>
    <s v="Mínima cuantía"/>
    <n v="3"/>
    <n v="5"/>
    <n v="2"/>
    <n v="25200"/>
    <s v="UNIDAD"/>
    <s v="NO SOLICITADAS"/>
  </r>
  <r>
    <x v="9"/>
    <s v="02-02-02-008-007-01-1"/>
    <n v="10"/>
    <s v="Adquisición de servicios - Servicios de mantenimiento y reparación de productos metálicos elaborados, excepto maquinaria y equipo"/>
    <s v="Mantenimiento caldera vertical y marmitas"/>
    <n v="72151001"/>
    <s v="Mínima cuantía"/>
    <n v="3"/>
    <n v="1"/>
    <n v="1"/>
    <n v="3465000"/>
    <s v="GLOBAL"/>
    <s v="NO SOLICITADAS"/>
  </r>
  <r>
    <x v="9"/>
    <s v="02-02-01-003-006-04"/>
    <n v="10"/>
    <s v="Materiales y suministros - Productos de empaque y envasado, de plástico"/>
    <s v="cable de audio 2 a 1 de 3 metros"/>
    <n v="32151907"/>
    <s v="Mínima cuantía"/>
    <n v="3"/>
    <n v="3"/>
    <n v="10"/>
    <n v="84800"/>
    <s v="UNIDAD"/>
    <s v="NO SOLICITADAS"/>
  </r>
  <r>
    <x v="9"/>
    <s v="02-02-01-003-006-04"/>
    <n v="10"/>
    <s v="Materiales y suministros - Productos de empaque y envasado, de plástico"/>
    <s v="cable eléctrico awg calibre no. 4"/>
    <n v="39131709"/>
    <s v="Mínima cuantía"/>
    <n v="3"/>
    <n v="3"/>
    <n v="60"/>
    <n v="534000"/>
    <s v="METRO"/>
    <s v="NO SOLICITADAS"/>
  </r>
  <r>
    <x v="9"/>
    <s v="02-02-01-003-006-04"/>
    <n v="10"/>
    <s v="Materiales y suministros - Productos de empaque y envasado, de plástico"/>
    <s v="cable encauchetado 5*10 nexans. conductores en cobre suave. aislamiento en xlpe tipo xhhw-2. _x000a_cubierta exterior en pvc. _x000a_norma nacional:                   ntc 3277; ul 44_x000a_normas aplicables:              ul 1277, ntc 5916 / ul 44, ntc 3277_x000a_certificado:                            retie y norma n°04592_x000a_temperatura de operación: 90°c_x000a_tensión de operación:         600v_x000a_identificación_x000a_aislamiento en color negro con trazas de color según retie:_x000a_5 conductores: amarillo / azul / rojo / blanco / verde_x000a_conductor:                            cobre suave, cableado concéntrico clase b._x000a_aislamiento:                          polietileno reticulado xlpe tipo xhhw-2. retardante a la llama. apto para lugares secos y mojados, ntc 2050 tabla 310-13._x000a_chaqueta:                             policloruro de vinilo, pvc, retardante a la llama, resistente al calor, la abrasión y la humedad, resistente a los rayos uv, gasolina y aceites."/>
    <n v="39121440"/>
    <s v="Mínima cuantía"/>
    <n v="3"/>
    <n v="3"/>
    <n v="100"/>
    <n v="9100000"/>
    <s v="METRO"/>
    <s v="NO SOLICITADAS"/>
  </r>
  <r>
    <x v="9"/>
    <s v="02-02-01-004-002"/>
    <n v="10"/>
    <s v="Materiales y suministros - Productos metálicos elaborados (excepto maquinaria y equipo)"/>
    <s v="canecas metalica para basura30 litros  (auditorio yataro)"/>
    <n v="47121702"/>
    <s v="Mínima cuantía"/>
    <n v="3"/>
    <n v="3"/>
    <n v="2"/>
    <n v="500000"/>
    <s v="UNIDAD"/>
    <s v="NO SOLICITADAS"/>
  </r>
  <r>
    <x v="9"/>
    <s v="02-02-01-003-006-04"/>
    <n v="10"/>
    <s v="Materiales y suministros - Productos de empaque y envasado, de plástico"/>
    <s v="Carretes portátiles sobre ruedas para almacenaje_x000a_Para guardar manguera, cable, cuerda o alambre_x000a_Mantenimiento Industrial / Construcción / Agricultura / Mantenimiento de Pistas._x000a__x000a_- Rebobinado directo a manivela._x000a_- Barra guía de acero, desmontable._x000a_- Con freno de arrastre con cerrojo de leva._x000a_- Con ruedas neumáticas._x000a_- Apertura del tambor para iniciar el bobinado de 4,5&quot; x 9&quot; (114 mm x 229 mm)."/>
    <n v="24102007"/>
    <s v="Mínima cuantía"/>
    <n v="3"/>
    <n v="3"/>
    <n v="1"/>
    <n v="963000"/>
    <s v="UNIDAD"/>
    <s v="NO SOLICITADAS"/>
  </r>
  <r>
    <x v="9"/>
    <s v="02-02-01-003-008-09"/>
    <n v="10"/>
    <s v="Materiales y suministros - Otros artículos manufacturados n. C. P."/>
    <s v="cepillo madera global stanley # 4"/>
    <n v="27111903"/>
    <s v="Mínima cuantía"/>
    <n v="3"/>
    <n v="5"/>
    <n v="1"/>
    <n v="102000"/>
    <s v="UNIDAD"/>
    <s v="NO SOLICITADAS"/>
  </r>
  <r>
    <x v="9"/>
    <s v="02-02-01-003-006-04"/>
    <n v="10"/>
    <s v="Materiales y suministros - Productos de empaque y envasado, de plástico"/>
    <s v="chazo plastico 3/16 pul bolsa de 500 unidades"/>
    <n v="31163230"/>
    <s v="Mínima cuantía"/>
    <n v="3"/>
    <n v="5"/>
    <n v="1"/>
    <n v="52000"/>
    <s v="UNIDAD"/>
    <s v="NO SOLICITADAS"/>
  </r>
  <r>
    <x v="9"/>
    <s v="02-02-01-003-006-04"/>
    <n v="10"/>
    <s v="Materiales y suministros - Productos de empaque y envasado, de plástico"/>
    <s v="chazo plastico 5/16 bolsa de 500 unidades"/>
    <n v="31163230"/>
    <s v="Mínima cuantía"/>
    <n v="3"/>
    <n v="5"/>
    <n v="1"/>
    <n v="99500"/>
    <s v="UNIDAD"/>
    <s v="NO SOLICITADAS"/>
  </r>
  <r>
    <x v="9"/>
    <s v="02-02-01-003-006-09"/>
    <n v="10"/>
    <s v="Materiales y suministros - Otros productos plásticos"/>
    <s v="cinta de seguridad dimensiones 48 mm x 100 mts"/>
    <n v="41122703"/>
    <s v="Mínima cuantía"/>
    <n v="3"/>
    <n v="5"/>
    <n v="5"/>
    <n v="139500"/>
    <s v="UNIDAD"/>
    <s v="NO SOLICITADAS"/>
  </r>
  <r>
    <x v="9"/>
    <s v="02-02-01-003-006-09"/>
    <n v="10"/>
    <s v="Materiales y suministros - Otros productos plásticos"/>
    <s v="cinta malla x 90 mt"/>
    <n v="31201511"/>
    <s v="Mínima cuantía"/>
    <n v="3"/>
    <n v="5"/>
    <n v="3"/>
    <n v="30000"/>
    <s v="UNIDAD"/>
    <s v="NO SOLICITADAS"/>
  </r>
  <r>
    <x v="9"/>
    <s v="02-02-01-003-006-09"/>
    <n v="10"/>
    <s v="Materiales y suministros - Otros productos plásticos"/>
    <s v="cinta teflon de 3/4&quot;  por 50 mts"/>
    <n v="31201532"/>
    <s v="Mínima cuantía"/>
    <n v="3"/>
    <n v="5"/>
    <n v="5"/>
    <n v="26500"/>
    <s v="UNIDAD"/>
    <s v="NO SOLICITADAS"/>
  </r>
  <r>
    <x v="9"/>
    <s v="02-02-01-003-006-09"/>
    <n v="10"/>
    <s v="Materiales y suministros - Otros productos plásticos"/>
    <s v="cintas asfaltica  impermeable autoadhesiva para cubierta  asfaltica de 10 cm de ancho x 10 metros"/>
    <n v="31201500"/>
    <s v="Mínima cuantía"/>
    <n v="3"/>
    <n v="5"/>
    <n v="25"/>
    <n v="745000"/>
    <s v="UNIDAD"/>
    <s v="NO SOLICITADAS"/>
  </r>
  <r>
    <x v="9"/>
    <s v="02-02-01-004-006-02"/>
    <n v="10"/>
    <s v="Materiales y suministros - Aparatos de control eléctrico y distribución de electricidad y sus partes y piezas"/>
    <s v="clavija roja 63 amp 3p+n+t 440vac ip67 tcv0023 vcp"/>
    <n v="32141108"/>
    <s v="Mínima cuantía"/>
    <n v="3"/>
    <n v="3"/>
    <n v="3"/>
    <n v="331578"/>
    <s v="UNIDAD"/>
    <s v="NO SOLICITADAS"/>
  </r>
  <r>
    <x v="9"/>
    <s v="02-02-01-003-008-09"/>
    <n v="10"/>
    <s v="Materiales y suministros - Otros artículos manufacturados n. C. P."/>
    <s v="cuchilla  cepillo #4 stanley"/>
    <n v="27111903"/>
    <s v="Mínima cuantía"/>
    <n v="3"/>
    <n v="5"/>
    <n v="1"/>
    <n v="27300"/>
    <s v="UNIDAD"/>
    <s v="NO SOLICITADAS"/>
  </r>
  <r>
    <x v="9"/>
    <s v="02-02-01-004-002"/>
    <n v="10"/>
    <s v="Materiales y suministros - Productos metálicos elaborados (excepto maquinaria y equipo)"/>
    <s v="disco abrasivo para corte de metal de 4 1/2&quot;  x  1/8&quot;"/>
    <n v="31191506"/>
    <s v="Mínima cuantía"/>
    <n v="3"/>
    <n v="5"/>
    <n v="7"/>
    <n v="147700"/>
    <s v="UNIDAD"/>
    <s v="NO SOLICITADAS"/>
  </r>
  <r>
    <x v="9"/>
    <s v="02-02-01-004-002"/>
    <n v="10"/>
    <s v="Materiales y suministros - Productos metálicos elaborados (excepto maquinaria y equipo)"/>
    <s v="disco corte madera 12&quot; 80 dientes codigo 106951"/>
    <n v="23101508"/>
    <s v="Mínima cuantía"/>
    <n v="3"/>
    <n v="5"/>
    <n v="2"/>
    <n v="332000"/>
    <s v="UNIDAD"/>
    <s v="NO SOLICITADAS"/>
  </r>
  <r>
    <x v="9"/>
    <s v="02-02-01-004-002"/>
    <n v="10"/>
    <s v="Materiales y suministros - Productos metálicos elaborados (excepto maquinaria y equipo)"/>
    <s v="disco corte para sierra circular 16&quot;  entre 60 y 80 dientes de tugsteno."/>
    <n v="23101508"/>
    <s v="Mínima cuantía"/>
    <n v="3"/>
    <n v="5"/>
    <n v="2"/>
    <n v="556200"/>
    <s v="UNIDAD"/>
    <s v="NO SOLICITADAS"/>
  </r>
  <r>
    <x v="9"/>
    <s v="02-02-01-004-002"/>
    <n v="10"/>
    <s v="Materiales y suministros - Productos metálicos elaborados (excepto maquinaria y equipo)"/>
    <s v="disco de pulidora diamantado de 4,5&quot; "/>
    <n v="31191509"/>
    <s v="Mínima cuantía"/>
    <n v="3"/>
    <n v="5"/>
    <n v="10"/>
    <n v="410000"/>
    <s v="UNIDAD"/>
    <s v="NO SOLICITADAS"/>
  </r>
  <r>
    <x v="9"/>
    <s v="02-02-01-004-002"/>
    <n v="10"/>
    <s v="Materiales y suministros - Productos metálicos elaborados (excepto maquinaria y equipo)"/>
    <s v="disco de pulidora diamantado de 9&quot; "/>
    <n v="31191509"/>
    <s v="Mínima cuantía"/>
    <n v="3"/>
    <n v="5"/>
    <n v="4"/>
    <n v="294000"/>
    <s v="UNIDAD"/>
    <s v="NO SOLICITADAS"/>
  </r>
  <r>
    <x v="9"/>
    <s v="02-02-01-003-008-09"/>
    <n v="10"/>
    <s v="Materiales y suministros - Otros artículos manufacturados n. C. P."/>
    <s v="Escoba industrial "/>
    <n v="47131604"/>
    <s v="Mínima cuantía"/>
    <n v="3"/>
    <n v="5"/>
    <n v="20"/>
    <n v="824750"/>
    <s v="UNIDAD"/>
    <s v="NO SOLICITADAS"/>
  </r>
  <r>
    <x v="9"/>
    <s v="02-02-01-003-008-09"/>
    <n v="10"/>
    <s v="Materiales y suministros - Otros artículos manufacturados n. C. P."/>
    <s v="Escoba para interiores"/>
    <n v="47131604"/>
    <s v="Mínima cuantía"/>
    <n v="3"/>
    <n v="5"/>
    <n v="100"/>
    <n v="1112500"/>
    <s v="UNIDAD"/>
    <s v="NO SOLICITADAS"/>
  </r>
  <r>
    <x v="9"/>
    <s v="02-02-02-008-007-03-9"/>
    <n v="10"/>
    <s v="Adquisición de servicios - Servicios de instalación de otros bienes n. C. P."/>
    <s v="instalacion de puntos de red"/>
    <n v="72103302"/>
    <s v="Mínima cuantía"/>
    <n v="2"/>
    <n v="3"/>
    <n v="1"/>
    <n v="12000000"/>
    <s v="GLOBAL"/>
    <s v="NO SOLICITADAS"/>
  </r>
  <r>
    <x v="9"/>
    <s v="02-02-01-004-002"/>
    <n v="10"/>
    <s v="Materiales y suministros - Productos metálicos elaborados (excepto maquinaria y equipo)"/>
    <s v="juego de broca de tusteno 7 piezas"/>
    <n v="27112845"/>
    <s v="Mínima cuantía"/>
    <n v="3"/>
    <n v="5"/>
    <n v="2"/>
    <n v="86000"/>
    <s v="UNIDAD"/>
    <s v="NO SOLICITADAS"/>
  </r>
  <r>
    <x v="9"/>
    <s v="02-02-01-004-002"/>
    <n v="10"/>
    <s v="Materiales y suministros - Productos metálicos elaborados (excepto maquinaria y equipo)"/>
    <s v="juego de brocas para metal 6 piezas "/>
    <n v="27112845"/>
    <s v="Mínima cuantía"/>
    <n v="3"/>
    <n v="5"/>
    <n v="2"/>
    <n v="44600"/>
    <s v="UNIDAD"/>
    <s v="NO SOLICITADAS"/>
  </r>
  <r>
    <x v="9"/>
    <s v="02-02-01-002-007"/>
    <n v="10"/>
    <s v="Materiales y suministros - Artículos textiles (excepto prendas de vestir)"/>
    <s v="juego de sabanas hospitalarias"/>
    <n v="42132105"/>
    <s v="Mínima cuantía"/>
    <n v="1"/>
    <n v="3"/>
    <n v="8"/>
    <n v="1254760"/>
    <s v="UNIDAD"/>
    <s v="NO SOLICITADAS"/>
  </r>
  <r>
    <x v="9"/>
    <s v="02-02-01-003-004-07"/>
    <n v="10"/>
    <s v="Materiales y suministros - Plásticos en formas primarias"/>
    <s v="nylon 2,7 mm x 20 metros"/>
    <n v="27112000"/>
    <s v="Mínima cuantía"/>
    <n v="3"/>
    <n v="3"/>
    <n v="12"/>
    <n v="108000"/>
    <s v="UNIDAD"/>
    <s v="NO SOLICITADAS"/>
  </r>
  <r>
    <x v="9"/>
    <s v="02-02-01-004-002"/>
    <n v="10"/>
    <s v="Materiales y suministros - Productos metálicos elaborados (excepto maquinaria y equipo)"/>
    <s v="Papelera redonda  por 12 litros"/>
    <n v="47121702"/>
    <s v="Mínima cuantía"/>
    <n v="3"/>
    <n v="3"/>
    <n v="15"/>
    <n v="477465"/>
    <s v="UNIDAD"/>
    <s v="NO SOLICITADAS"/>
  </r>
  <r>
    <x v="9"/>
    <s v="02-02-01-003-007-09"/>
    <n v="10"/>
    <s v="Materiales y suministros - Otros productos minerales no metálicos n. C. P."/>
    <s v="piedra de afilar "/>
    <n v="27111908"/>
    <s v="Mínima cuantía"/>
    <n v="3"/>
    <n v="5"/>
    <n v="2"/>
    <n v="38400"/>
    <s v="UNIDAD"/>
    <s v="NO SOLICITADAS"/>
  </r>
  <r>
    <x v="9"/>
    <s v="02-02-01-004-006-04"/>
    <n v="10"/>
    <s v="Materiales y suministros - Acumuladores, pilas y baterías primarias y sus partes y piezas"/>
    <s v="pila aaa"/>
    <n v="26111701"/>
    <s v="Mínima cuantía"/>
    <n v="3"/>
    <n v="3"/>
    <n v="24"/>
    <n v="1656000"/>
    <s v="UNIDAD"/>
    <s v="NO SOLICITADAS"/>
  </r>
  <r>
    <x v="9"/>
    <s v="02-02-01-003-005-03"/>
    <n v="10"/>
    <s v="Materiales y suministros - Jabón, preparados para limpieza, perfumes y preparados de tocador"/>
    <s v="Limpiavidrio"/>
    <n v="47131824"/>
    <s v="Mínima cuantía"/>
    <n v="1"/>
    <n v="3"/>
    <n v="15"/>
    <n v="19500"/>
    <s v="UNIDAD"/>
    <s v="NO SOLICITADAS"/>
  </r>
  <r>
    <x v="9"/>
    <s v="02-02-01-002-007"/>
    <n v="10"/>
    <s v="Materiales y suministros - Artículos textiles (excepto prendas de vestir)"/>
    <s v="Limpiones"/>
    <n v="52121601"/>
    <s v="Mínima cuantía"/>
    <n v="1"/>
    <n v="3"/>
    <n v="15"/>
    <n v="22500"/>
    <s v="UNIDAD"/>
    <s v="NO SOLICITADAS"/>
  </r>
  <r>
    <x v="9"/>
    <s v="02-02-01-003-002-01"/>
    <n v="10"/>
    <s v="Materiales y suministros - Pasta de papel, papel y cartón"/>
    <s v="Papel higienico por rollo industrial"/>
    <n v="14111704"/>
    <s v="Mínima cuantía"/>
    <n v="1"/>
    <n v="3"/>
    <n v="40"/>
    <n v="2998440"/>
    <s v="UNIDAD"/>
    <s v="NO SOLICITADAS"/>
  </r>
  <r>
    <x v="9"/>
    <s v="02-02-01-004-002"/>
    <n v="10"/>
    <s v="Materiales y suministros - Productos metálicos elaborados (excepto maquinaria y equipo)"/>
    <s v="puntas para taladro  set de 4 piezas "/>
    <n v="20102104"/>
    <s v="Mínima cuantía"/>
    <n v="3"/>
    <n v="5"/>
    <n v="2"/>
    <n v="48400"/>
    <s v="UNIDAD"/>
    <s v="NO SOLICITADAS"/>
  </r>
  <r>
    <x v="9"/>
    <s v="02-02-01-003-006-09"/>
    <n v="10"/>
    <s v="Materiales y suministros - Otros productos plásticos"/>
    <s v="Recogedor de basura en base de plástico"/>
    <n v="47131611"/>
    <s v="Mínima cuantía"/>
    <n v="5"/>
    <n v="3"/>
    <n v="10"/>
    <n v="298000"/>
    <s v="UNIDAD"/>
    <s v="NO SOLICITADAS"/>
  </r>
  <r>
    <x v="9"/>
    <s v="02-02-01-003-006-09"/>
    <n v="10"/>
    <s v="Materiales y suministros - Otros productos plásticos"/>
    <s v="asiento para sanitario blanco"/>
    <n v="14111702"/>
    <s v="Mínima cuantía"/>
    <n v="1"/>
    <n v="1"/>
    <n v="14"/>
    <n v="350000"/>
    <s v="UNIDAD"/>
    <s v="NO SOLICITADAS"/>
  </r>
  <r>
    <x v="9"/>
    <s v="02-02-01-003-005-01"/>
    <n v="10"/>
    <s v="Materiales y suministros - Pinturas y barnices y productos relacionados; colores para la pintura artística; tintas"/>
    <s v="pintura coraza blanco x 5 galones para exteriores"/>
    <n v="31211502"/>
    <s v="Mínima cuantía"/>
    <n v="1"/>
    <n v="1"/>
    <n v="40"/>
    <n v="12800000"/>
    <s v="UNIDAD"/>
    <s v="NO SOLICITADAS"/>
  </r>
  <r>
    <x v="9"/>
    <s v="02-02-01-003-008-09"/>
    <n v="10"/>
    <s v="Materiales y suministros - Otros artículos manufacturados n. C. P."/>
    <s v="rodillo epotsico de 9&quot;"/>
    <n v="31211906"/>
    <s v="Mínima cuantía"/>
    <n v="3"/>
    <n v="5"/>
    <n v="15"/>
    <n v="210000"/>
    <s v="UNIDAD"/>
    <s v="NO SOLICITADAS"/>
  </r>
  <r>
    <x v="9"/>
    <s v="02-02-01-003-008-09"/>
    <n v="10"/>
    <s v="Materiales y suministros - Otros artículos manufacturados n. C. P."/>
    <s v="rodillo profesional felpa acrilica para pintura a base de agua superficies lisas de 4&quot;"/>
    <n v="31211906"/>
    <s v="Mínima cuantía"/>
    <n v="3"/>
    <n v="5"/>
    <n v="100"/>
    <n v="705000"/>
    <s v="UNIDAD"/>
    <s v="NO SOLICITADAS"/>
  </r>
  <r>
    <x v="9"/>
    <s v="02-02-01-004-001"/>
    <n v="10"/>
    <s v="Materiales y suministros - Metales básicos"/>
    <s v="soldadura 6013x1/8&quot;"/>
    <n v="23271812"/>
    <s v="Mínima cuantía"/>
    <n v="3"/>
    <n v="5"/>
    <n v="40"/>
    <n v="492000"/>
    <s v="KILOGRAMO"/>
    <s v="NO SOLICITADAS"/>
  </r>
  <r>
    <x v="9"/>
    <s v="02-02-01-004-001"/>
    <n v="10"/>
    <s v="Materiales y suministros - Metales básicos"/>
    <s v="soldadura líquida contenido 1/4 galones, para uso en tubería de pvc "/>
    <n v="23271807"/>
    <s v="Mínima cuantía"/>
    <n v="3"/>
    <n v="5"/>
    <n v="15"/>
    <n v="768225"/>
    <s v="KILOGRAMO"/>
    <s v="NO SOLICITADAS"/>
  </r>
  <r>
    <x v="9"/>
    <s v="02-02-01-004-001"/>
    <n v="10"/>
    <s v="Materiales y suministros - Metales básicos"/>
    <s v="soldadura líquida contenido 1/8 galones , para uso en tubería de pvc"/>
    <n v="23271807"/>
    <s v="Mínima cuantía"/>
    <n v="3"/>
    <n v="5"/>
    <n v="15"/>
    <n v="420000"/>
    <s v="UNIDAD"/>
    <s v="NO SOLICITADAS"/>
  </r>
  <r>
    <x v="9"/>
    <s v="02-02-01-004-006-02"/>
    <n v="10"/>
    <s v="Materiales y suministros - Aparatos de control eléctrico y distribución de electricidad y sus partes y piezas"/>
    <s v="toma aerea roja 63 amp 3p+t+n 440vac ip67 6h tcv0060 vcp"/>
    <n v="39121308"/>
    <s v="Mínima cuantía"/>
    <n v="1"/>
    <n v="3"/>
    <n v="2"/>
    <n v="255850"/>
    <s v="GALON"/>
    <s v="NO SOLICITADAS"/>
  </r>
  <r>
    <x v="9"/>
    <s v="02-02-01-004-006-02"/>
    <n v="10"/>
    <s v="Materiales y suministros - Aparatos de control eléctrico y distribución de electricidad y sus partes y piezas"/>
    <s v="toma sobreponer roja 63 amp 6h 3p+n+t 440vac ip67 tsp63/1355-6 vcp"/>
    <n v="39121308"/>
    <s v="Mínima cuantía"/>
    <n v="1"/>
    <n v="3"/>
    <n v="2"/>
    <n v="283212"/>
    <s v="UNIDAD"/>
    <s v="NO SOLICITADAS"/>
  </r>
  <r>
    <x v="9"/>
    <s v="02-02-01-004-002"/>
    <n v="10"/>
    <s v="Materiales y suministros - Productos metálicos elaborados (excepto maquinaria y equipo)"/>
    <s v="tornillo autoperforante 1 &quot;  x 500 unidades "/>
    <n v="31161528"/>
    <s v="Mínima cuantía"/>
    <n v="3"/>
    <n v="5"/>
    <n v="1"/>
    <n v="1250"/>
    <s v="UNIDAD"/>
    <s v="NO SOLICITADAS"/>
  </r>
  <r>
    <x v="9"/>
    <s v="02-02-01-004-002"/>
    <n v="10"/>
    <s v="Materiales y suministros - Productos metálicos elaborados (excepto maquinaria y equipo)"/>
    <s v="tornillo autoperforante de 1 1/2&quot;  x 1000 unidades "/>
    <n v="31161528"/>
    <s v="Mínima cuantía"/>
    <n v="3"/>
    <n v="5"/>
    <n v="3"/>
    <n v="3900"/>
    <s v="UNIDAD"/>
    <s v="NO SOLICITADAS"/>
  </r>
  <r>
    <x v="9"/>
    <s v="02-02-01-004-002"/>
    <n v="10"/>
    <s v="Materiales y suministros - Productos metálicos elaborados (excepto maquinaria y equipo)"/>
    <s v="tornillo autoperforante de 2 &quot;  x 1000 unidades "/>
    <n v="31161528"/>
    <s v="Mínima cuantía"/>
    <n v="3"/>
    <n v="5"/>
    <n v="2"/>
    <n v="4100"/>
    <s v="UNIDAD"/>
    <s v="NO SOLICITADAS"/>
  </r>
  <r>
    <x v="9"/>
    <s v="02-02-01-004-002"/>
    <n v="10"/>
    <s v="Materiales y suministros - Productos metálicos elaborados (excepto maquinaria y equipo)"/>
    <s v="tornillo autoperforante de 2 1/2&quot;  x 1000 unidades "/>
    <n v="31161528"/>
    <s v="Mínima cuantía"/>
    <n v="3"/>
    <n v="5"/>
    <n v="2"/>
    <n v="4300"/>
    <s v="UNIDAD"/>
    <s v="NO SOLICITADAS"/>
  </r>
  <r>
    <x v="9"/>
    <s v="02-02-01-004-002"/>
    <n v="10"/>
    <s v="Materiales y suministros - Productos metálicos elaborados (excepto maquinaria y equipo)"/>
    <s v="tornillo autoperforante de 3/4&quot;  x 500 unidades "/>
    <n v="31161528"/>
    <s v="Mínima cuantía"/>
    <n v="3"/>
    <n v="5"/>
    <n v="1"/>
    <n v="1100"/>
    <s v="UNIDAD"/>
    <s v="NO SOLICITADAS"/>
  </r>
  <r>
    <x v="9"/>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ura  x 340 gramo"/>
    <n v="15121500"/>
    <s v="Mínima cuantía"/>
    <n v="3"/>
    <n v="5"/>
    <n v="1"/>
    <n v="16200"/>
    <s v="UNIDAD"/>
    <s v="NO SOLICITADAS"/>
  </r>
  <r>
    <x v="9"/>
    <s v="02-02-01-003-007-04"/>
    <n v="10"/>
    <s v="Materiales y suministros - Yeso, cal y cemento"/>
    <s v="yeso construccion 25kg"/>
    <n v="11111601"/>
    <s v="Mínima cuantía"/>
    <n v="3"/>
    <n v="5"/>
    <n v="12"/>
    <n v="303600"/>
    <s v="UNIDAD"/>
    <s v="NO SOLICITADAS"/>
  </r>
  <r>
    <x v="9"/>
    <s v="02-02-01-004-006-09"/>
    <n v="10"/>
    <s v="Materiales y suministros - Otro equipo eléctrico y sus partes y piezas"/>
    <s v="Aspa de ventilacion de 22&quot; metalica para condensadora de tres palas "/>
    <n v="40101600"/>
    <s v="Mínima cuantía"/>
    <n v="4"/>
    <n v="5"/>
    <n v="2"/>
    <n v="274000"/>
    <s v="UNIDAD"/>
    <s v="NO SOLICITADAS"/>
  </r>
  <r>
    <x v="9"/>
    <s v="02-02-01-004-006-09"/>
    <n v="10"/>
    <s v="Materiales y suministros - Otro equipo eléctrico y sus partes y piezas"/>
    <s v="Aspa de ventilacion de 24&quot; metalica para condensadora de tres palas "/>
    <n v="40101600"/>
    <s v="Mínima cuantía"/>
    <n v="4"/>
    <n v="5"/>
    <n v="2"/>
    <n v="294000"/>
    <s v="UNIDAD"/>
    <s v="NO SOLICITADAS"/>
  </r>
  <r>
    <x v="9"/>
    <s v="02-02-01-004-006-09"/>
    <n v="10"/>
    <s v="Materiales y suministros - Otro equipo eléctrico y sus partes y piezas"/>
    <s v="Aspa para condensadora LG de 12.000 BTU/H minisplit plasticas de tres palas "/>
    <n v="40101600"/>
    <s v="Mínima cuantía"/>
    <n v="4"/>
    <n v="5"/>
    <n v="2"/>
    <n v="270000"/>
    <s v="UNIDAD"/>
    <s v="NO SOLICITADAS"/>
  </r>
  <r>
    <x v="9"/>
    <s v="02-02-01-004-006-09"/>
    <n v="10"/>
    <s v="Materiales y suministros - Otro equipo eléctrico y sus partes y piezas"/>
    <s v="Aspa condensadora LG de 24.000 BTU/H minisplit plasticas de tres palas "/>
    <n v="40101600"/>
    <s v="Mínima cuantía"/>
    <n v="4"/>
    <n v="5"/>
    <n v="2"/>
    <n v="270000"/>
    <s v="UNIDAD"/>
    <s v="NO SOLICITADAS"/>
  </r>
  <r>
    <x v="9"/>
    <s v="02-02-01-004-006-09"/>
    <n v="10"/>
    <s v="Materiales y suministros - Otro equipo eléctrico y sus partes y piezas"/>
    <s v="Banda de trasmisión aire acondicionado tipo paquete de 4 a 20 toneladas ( REF A-37)"/>
    <n v="30266501"/>
    <s v="Mínima cuantía"/>
    <n v="4"/>
    <n v="5"/>
    <n v="3"/>
    <n v="600000"/>
    <s v="UNIDAD"/>
    <s v="NO SOLICITADAS"/>
  </r>
  <r>
    <x v="9"/>
    <s v="02-02-01-004-006-09"/>
    <n v="10"/>
    <s v="Materiales y suministros - Otro equipo eléctrico y sus partes y piezas"/>
    <s v="Banda de trasmisión aire acondicionado tipo paquete de 4 a 20 toneladas ( REF A-48)"/>
    <n v="30266501"/>
    <s v="Mínima cuantía"/>
    <n v="4"/>
    <n v="5"/>
    <n v="3"/>
    <n v="600000"/>
    <s v="UNIDAD"/>
    <s v="NO SOLICITADAS"/>
  </r>
  <r>
    <x v="9"/>
    <s v="02-02-01-004-006-09"/>
    <n v="10"/>
    <s v="Materiales y suministros - Otro equipo eléctrico y sus partes y piezas"/>
    <s v="Banda detrasmisión aire acondicionado tipo paquete de 4 a 20 toneladas ( REF B-55)"/>
    <n v="30266501"/>
    <s v="Mínima cuantía"/>
    <n v="4"/>
    <n v="5"/>
    <n v="3"/>
    <n v="600000"/>
    <s v="UNIDAD"/>
    <s v="NO SOLICITADAS"/>
  </r>
  <r>
    <x v="9"/>
    <s v="02-02-01-004-006-09"/>
    <n v="10"/>
    <s v="Materiales y suministros - Otro equipo eléctrico y sus partes y piezas"/>
    <s v="Banda de trasmisión aire acondicionado tipo paquete de 4 a 20 toneladas ( REF B-78)"/>
    <n v="30266501"/>
    <s v="Mínima cuantía"/>
    <n v="4"/>
    <n v="5"/>
    <n v="5"/>
    <n v="125000"/>
    <s v="UNIDAD"/>
    <s v="NO SOLICITADAS"/>
  </r>
  <r>
    <x v="9"/>
    <s v="02-02-01-004-006-09"/>
    <n v="10"/>
    <s v="Materiales y suministros - Otro equipo eléctrico y sus partes y piezas"/>
    <s v="Capacitor de arranque de 150 mF 370 VAC"/>
    <n v="32121500"/>
    <s v="Mínima cuantía"/>
    <n v="4"/>
    <n v="5"/>
    <n v="5"/>
    <n v="130000"/>
    <s v="UNIDAD"/>
    <s v="NO SOLICITADAS"/>
  </r>
  <r>
    <x v="9"/>
    <s v="02-02-01-004-006-09"/>
    <n v="10"/>
    <s v="Materiales y suministros - Otro equipo eléctrico y sus partes y piezas"/>
    <s v="Condensador de  2,0 MFD - 440 VAC"/>
    <n v="32121500"/>
    <s v="Mínima cuantía"/>
    <n v="4"/>
    <n v="5"/>
    <n v="12"/>
    <n v="180000"/>
    <s v="UNIDAD"/>
    <s v="NO SOLICITADAS"/>
  </r>
  <r>
    <x v="9"/>
    <s v="02-02-01-004-006-09"/>
    <n v="10"/>
    <s v="Materiales y suministros - Otro equipo eléctrico y sus partes y piezas"/>
    <s v="Condensador de  6,0 MFD - 440 VAC"/>
    <n v="32121500"/>
    <s v="Mínima cuantía"/>
    <n v="4"/>
    <n v="5"/>
    <n v="12"/>
    <n v="222000"/>
    <s v="UNIDAD"/>
    <s v="NO SOLICITADAS"/>
  </r>
  <r>
    <x v="9"/>
    <s v="02-02-01-004-006-09"/>
    <n v="10"/>
    <s v="Materiales y suministros - Otro equipo eléctrico y sus partes y piezas"/>
    <s v="Condensador de 1.5 MFD -440 VAC"/>
    <n v="32121500"/>
    <s v="Mínima cuantía"/>
    <n v="4"/>
    <n v="5"/>
    <n v="12"/>
    <n v="162000"/>
    <s v="UNIDAD"/>
    <s v="NO SOLICITADAS"/>
  </r>
  <r>
    <x v="9"/>
    <s v="02-02-01-004-006-09"/>
    <n v="10"/>
    <s v="Materiales y suministros - Otro equipo eléctrico y sus partes y piezas"/>
    <s v="Condensador de 10 MF 440 V"/>
    <n v="32121500"/>
    <s v="Mínima cuantía"/>
    <n v="4"/>
    <n v="5"/>
    <n v="10"/>
    <n v="75000"/>
    <s v="UNIDAD"/>
    <s v="NO SOLICITADAS"/>
  </r>
  <r>
    <x v="9"/>
    <s v="02-02-01-004-006-09"/>
    <n v="10"/>
    <s v="Materiales y suministros - Otro equipo eléctrico y sus partes y piezas"/>
    <s v="Condensador de 3 MFD -440 VAC"/>
    <n v="32121500"/>
    <s v="Mínima cuantía"/>
    <n v="4"/>
    <n v="5"/>
    <n v="12"/>
    <n v="198000"/>
    <s v="UNIDAD"/>
    <s v="NO SOLICITADAS"/>
  </r>
  <r>
    <x v="9"/>
    <s v="02-02-01-004-006-09"/>
    <n v="10"/>
    <s v="Materiales y suministros - Otro equipo eléctrico y sus partes y piezas"/>
    <s v="Condensador de 30 MFD - 440 VAC"/>
    <n v="32121500"/>
    <s v="Mínima cuantía"/>
    <n v="4"/>
    <n v="5"/>
    <n v="12"/>
    <n v="283380"/>
    <s v="UNIDAD"/>
    <s v="NO SOLICITADAS"/>
  </r>
  <r>
    <x v="9"/>
    <s v="02-02-01-004-006-09"/>
    <n v="10"/>
    <s v="Materiales y suministros - Otro equipo eléctrico y sus partes y piezas"/>
    <s v="Condensador de 50 MFD -440 VAC "/>
    <n v="32121500"/>
    <s v="Mínima cuantía"/>
    <n v="4"/>
    <n v="5"/>
    <n v="12"/>
    <n v="316260"/>
    <s v="UNIDAD"/>
    <s v="NO SOLICITADAS"/>
  </r>
  <r>
    <x v="9"/>
    <s v="02-02-01-004-006-09"/>
    <n v="10"/>
    <s v="Materiales y suministros - Otro equipo eléctrico y sus partes y piezas"/>
    <s v="Condensador de 7,5 MF 4400 V"/>
    <n v="32121500"/>
    <s v="Mínima cuantía"/>
    <n v="4"/>
    <n v="5"/>
    <n v="12"/>
    <n v="78000"/>
    <s v="UNIDAD"/>
    <s v="NO SOLICITADAS"/>
  </r>
  <r>
    <x v="9"/>
    <s v="02-02-01-004-006-09"/>
    <n v="10"/>
    <s v="Materiales y suministros - Otro equipo eléctrico y sus partes y piezas"/>
    <s v="Contactor bipolar de 40 AMP. Bobina de  208 V"/>
    <n v="39121529"/>
    <s v="Mínima cuantía"/>
    <n v="4"/>
    <n v="5"/>
    <n v="6"/>
    <n v="195300"/>
    <s v="UNIDAD"/>
    <s v="NO SOLICITADAS"/>
  </r>
  <r>
    <x v="9"/>
    <s v="02-02-01-004-006-09"/>
    <n v="10"/>
    <s v="Materiales y suministros - Otro equipo eléctrico y sus partes y piezas"/>
    <s v="Contactor bipolar de 40 AMP. Bobina de  24 V"/>
    <n v="39121529"/>
    <s v="Mínima cuantía"/>
    <n v="4"/>
    <n v="5"/>
    <n v="6"/>
    <n v="195000"/>
    <s v="UNIDAD"/>
    <s v="NO SOLICITADAS"/>
  </r>
  <r>
    <x v="9"/>
    <s v="02-02-01-004-006-09"/>
    <n v="10"/>
    <s v="Materiales y suministros - Otro equipo eléctrico y sus partes y piezas"/>
    <s v="Contactor de 30 AMP.tripolar bobina de 208 VOLT."/>
    <n v="39121529"/>
    <s v="Mínima cuantía"/>
    <n v="4"/>
    <n v="5"/>
    <n v="6"/>
    <n v="264000"/>
    <s v="UNIDAD"/>
    <s v="NO SOLICITADAS"/>
  </r>
  <r>
    <x v="9"/>
    <s v="02-02-01-004-006-09"/>
    <n v="10"/>
    <s v="Materiales y suministros - Otro equipo eléctrico y sus partes y piezas"/>
    <s v="Contactor de 30 AMP.tripolar bobina de 24 VOLT."/>
    <n v="39121529"/>
    <s v="Mínima cuantía"/>
    <n v="4"/>
    <n v="5"/>
    <n v="6"/>
    <n v="265050"/>
    <s v="UNIDAD"/>
    <s v="NO SOLICITADAS"/>
  </r>
  <r>
    <x v="9"/>
    <s v="02-02-01-004-006-09"/>
    <n v="10"/>
    <s v="Materiales y suministros - Otro equipo eléctrico y sus partes y piezas"/>
    <s v="Contactor de 40 AMP.tripolar bobina de 208 VOLT."/>
    <n v="39121529"/>
    <s v="Mínima cuantía"/>
    <n v="4"/>
    <n v="5"/>
    <n v="6"/>
    <n v="372000"/>
    <s v="UNIDAD"/>
    <s v="NO SOLICITADAS"/>
  </r>
  <r>
    <x v="9"/>
    <s v="02-02-01-004-006-09"/>
    <n v="10"/>
    <s v="Materiales y suministros - Otro equipo eléctrico y sus partes y piezas"/>
    <s v="Contactor de 40 AMP.tripolar bobina de 24 VOLT."/>
    <n v="39121529"/>
    <s v="Mínima cuantía"/>
    <n v="4"/>
    <n v="5"/>
    <n v="6"/>
    <n v="322710"/>
    <s v="UNIDAD"/>
    <s v="NO SOLICITADAS"/>
  </r>
  <r>
    <x v="9"/>
    <s v="02-02-01-004-006-09"/>
    <n v="10"/>
    <s v="Materiales y suministros - Otro equipo eléctrico y sus partes y piezas"/>
    <s v="Filtro secador de media 1/2&quot; de racor "/>
    <n v="40161514"/>
    <s v="Mínima cuantía"/>
    <n v="4"/>
    <n v="5"/>
    <n v="2"/>
    <n v="30000"/>
    <s v="UNIDAD"/>
    <s v="NO SOLICITADAS"/>
  </r>
  <r>
    <x v="9"/>
    <s v="02-02-01-004-006-09"/>
    <n v="10"/>
    <s v="Materiales y suministros - Otro equipo eléctrico y sus partes y piezas"/>
    <s v="Filtro secador de 3/8&quot; de racor "/>
    <n v="40161514"/>
    <s v="Mínima cuantía"/>
    <n v="4"/>
    <n v="5"/>
    <n v="2"/>
    <n v="29000"/>
    <s v="UNIDAD"/>
    <s v="NO SOLICITADAS"/>
  </r>
  <r>
    <x v="9"/>
    <s v="02-02-01-002-001-03"/>
    <n v="10"/>
    <s v="Materiales y suministros - Preparaciones y conservas de hortalizas, legumbres, tubérculos y papas"/>
    <s v="Liquido desincrustante acido, para calcio, oxido, carbonatos y sales minerales. Con alta detergencia,  de espuma controlada y gran solubilidad para aire acondicionado."/>
    <n v="47131821"/>
    <s v="Mínima cuantía"/>
    <n v="4"/>
    <n v="5"/>
    <n v="5"/>
    <n v="600000"/>
    <s v="UNIDAD"/>
    <s v="NO SOLICITADAS"/>
  </r>
  <r>
    <x v="9"/>
    <s v="02-02-01-004-006-09"/>
    <n v="10"/>
    <s v="Materiales y suministros - Otro equipo eléctrico y sus partes y piezas"/>
    <s v="Motor condensador de 1/3 HP 220 VAC 1075 RPM"/>
    <n v="40101604"/>
    <s v="Mínima cuantía"/>
    <n v="4"/>
    <n v="5"/>
    <n v="2"/>
    <n v="360000"/>
    <s v="METRO"/>
    <s v="NO SOLICITADAS"/>
  </r>
  <r>
    <x v="9"/>
    <s v="02-02-01-004-006-09"/>
    <n v="10"/>
    <s v="Materiales y suministros - Otro equipo eléctrico y sus partes y piezas"/>
    <s v="Motor ventilador para aire acondicionado LG de 18.000 BTU/H 208 V para condensadora "/>
    <n v="40101604"/>
    <s v="Mínima cuantía"/>
    <n v="4"/>
    <n v="5"/>
    <n v="3"/>
    <n v="600000"/>
    <s v="UNIDAD"/>
    <s v="NO SOLICITADAS"/>
  </r>
  <r>
    <x v="9"/>
    <s v="02-02-01-004-006-09"/>
    <n v="10"/>
    <s v="Materiales y suministros - Otro equipo eléctrico y sus partes y piezas"/>
    <s v="Motor ventilador para aire acondicionado LG mini split de 24.000 BTU/H para condensadora  220V"/>
    <n v="40101604"/>
    <s v="Mínima cuantía"/>
    <n v="4"/>
    <n v="5"/>
    <n v="2"/>
    <n v="380000"/>
    <s v="UNIDAD"/>
    <s v="NO SOLICITADAS"/>
  </r>
  <r>
    <x v="9"/>
    <s v="02-02-01-004-006-09"/>
    <n v="10"/>
    <s v="Materiales y suministros - Otro equipo eléctrico y sus partes y piezas"/>
    <s v="Motor ventilador para aire acondicionado LG mini split de 5 TR para condensadora 220V de descarga horizontal "/>
    <n v="40101604"/>
    <s v="Mínima cuantía"/>
    <n v="4"/>
    <n v="5"/>
    <n v="2"/>
    <n v="580000"/>
    <s v="UNIDAD"/>
    <s v="NO SOLICITADAS"/>
  </r>
  <r>
    <x v="9"/>
    <s v="02-02-01-004-006-09"/>
    <n v="10"/>
    <s v="Materiales y suministros - Otro equipo eléctrico y sus partes y piezas"/>
    <s v="Motor ventilador para aire acondicionado LG mini split de 12.000 BTU/H para manejadora 220V de eje largo"/>
    <n v="40101604"/>
    <s v="Mínima cuantía"/>
    <n v="4"/>
    <n v="5"/>
    <n v="2"/>
    <n v="360000"/>
    <s v="UNIDAD"/>
    <s v="NO SOLICITADAS"/>
  </r>
  <r>
    <x v="9"/>
    <s v="02-02-01-004-006-09"/>
    <n v="10"/>
    <s v="Materiales y suministros - Otro equipo eléctrico y sus partes y piezas"/>
    <s v="Motor ventilador para condensadora de 1/2 HP 208 V, con rotacion reversible un solo eje, 1,075 RPM"/>
    <n v="40101604"/>
    <s v="Mínima cuantía"/>
    <n v="4"/>
    <n v="5"/>
    <n v="2"/>
    <n v="360000"/>
    <s v="UNIDAD"/>
    <s v="NO SOLICITADAS"/>
  </r>
  <r>
    <x v="9"/>
    <s v="02-02-01-004-006-09"/>
    <n v="10"/>
    <s v="Materiales y suministros - Otro equipo eléctrico y sus partes y piezas"/>
    <s v="Motor ventilador para condensadora de 3/4 HP 208 V,  con rotacion con rotacion reversible un solo eje, 1,075 RPM"/>
    <n v="40101604"/>
    <s v="Mínima cuantía"/>
    <n v="4"/>
    <n v="5"/>
    <n v="2"/>
    <n v="420000"/>
    <s v="UNIDAD"/>
    <s v="NO SOLICITADAS"/>
  </r>
  <r>
    <x v="9"/>
    <s v="02-02-01-004-006-09"/>
    <n v="10"/>
    <s v="Materiales y suministros - Otro equipo eléctrico y sus partes y piezas"/>
    <s v="Motor ventilador para condensadora LG de 5 TR, de eje largo, 208 V, "/>
    <n v="40101604"/>
    <s v="Mínima cuantía"/>
    <n v="4"/>
    <n v="5"/>
    <n v="2"/>
    <n v="500000"/>
    <s v="UNIDAD"/>
    <s v="NO SOLICITADAS"/>
  </r>
  <r>
    <x v="9"/>
    <s v="02-02-01-004-006-09"/>
    <n v="10"/>
    <s v="Materiales y suministros - Otro equipo eléctrico y sus partes y piezas"/>
    <s v="superarrancador condensador "/>
    <n v="32121500"/>
    <s v="Mínima cuantía"/>
    <n v="4"/>
    <n v="5"/>
    <n v="20"/>
    <n v="465000"/>
    <s v="UNIDAD"/>
    <s v="NO SOLICITADAS"/>
  </r>
  <r>
    <x v="9"/>
    <s v="02-02-01-004-006-09"/>
    <n v="10"/>
    <s v="Materiales y suministros - Otro equipo eléctrico y sus partes y piezas"/>
    <s v="Tarjeta para aire acondicionado  universal con control remoto"/>
    <n v="32101663"/>
    <s v="Mínima cuantía"/>
    <n v="4"/>
    <n v="5"/>
    <n v="5"/>
    <n v="366750"/>
    <s v="UNIDAD"/>
    <s v="NO SOLICITADAS"/>
  </r>
  <r>
    <x v="9"/>
    <s v="02-02-01-004-006-09"/>
    <n v="10"/>
    <s v="Materiales y suministros - Otro equipo eléctrico y sus partes y piezas"/>
    <s v="Temporiador de 0-10 min"/>
    <n v="39121523"/>
    <s v="Mínima cuantía"/>
    <n v="4"/>
    <n v="5"/>
    <n v="20"/>
    <n v="500000"/>
    <s v="UNIDAD"/>
    <s v="NO SOLICITADAS"/>
  </r>
  <r>
    <x v="9"/>
    <s v="02-02-01-004-006-09"/>
    <n v="10"/>
    <s v="Materiales y suministros - Otro equipo eléctrico y sus partes y piezas"/>
    <s v="Transformador de  208 V. A 24 V, 75 W"/>
    <n v="39121001"/>
    <s v="Mínima cuantía"/>
    <n v="4"/>
    <n v="5"/>
    <n v="3"/>
    <n v="165000"/>
    <s v="UNIDAD"/>
    <s v="NO SOLICITADAS"/>
  </r>
  <r>
    <x v="9"/>
    <s v="02-02-01-004-006-09"/>
    <n v="10"/>
    <s v="Materiales y suministros - Otro equipo eléctrico y sus partes y piezas"/>
    <s v="fusible tipo expulsion  15 KV 3 AMP"/>
    <n v="39121625"/>
    <s v="Mínima cuantía"/>
    <n v="4"/>
    <n v="5"/>
    <n v="30"/>
    <n v="135000"/>
    <s v="UNIDAD"/>
    <s v="NO SOLICITADAS"/>
  </r>
  <r>
    <x v="9"/>
    <s v="02-02-01-004-006-09"/>
    <n v="10"/>
    <s v="Materiales y suministros - Otro equipo eléctrico y sus partes y piezas"/>
    <s v="fusible tipo expulsion  15 KV 30 AMP"/>
    <n v="39121625"/>
    <s v="Mínima cuantía"/>
    <n v="4"/>
    <n v="5"/>
    <n v="10"/>
    <n v="50000"/>
    <s v="UNIDAD"/>
    <s v="NO SOLICITADAS"/>
  </r>
  <r>
    <x v="9"/>
    <s v="02-02-01-004-006-09"/>
    <n v="10"/>
    <s v="Materiales y suministros - Otro equipo eléctrico y sus partes y piezas"/>
    <s v="fusible tipo expulsion  15 KV 4 AMP"/>
    <n v="39121625"/>
    <s v="Mínima cuantía"/>
    <n v="4"/>
    <n v="5"/>
    <n v="30"/>
    <n v="135000"/>
    <s v="UNIDAD"/>
    <s v="NO SOLICITADAS"/>
  </r>
  <r>
    <x v="9"/>
    <s v="02-02-01-004-006-09"/>
    <n v="10"/>
    <s v="Materiales y suministros - Otro equipo eléctrico y sus partes y piezas"/>
    <s v="fusible tipo expulsion  15 KV 40 AMP"/>
    <n v="39121625"/>
    <s v="Mínima cuantía"/>
    <n v="4"/>
    <n v="5"/>
    <n v="10"/>
    <n v="60000"/>
    <s v="UNIDAD"/>
    <s v="NO SOLICITADAS"/>
  </r>
  <r>
    <x v="9"/>
    <s v="02-02-01-004-006-09"/>
    <n v="10"/>
    <s v="Materiales y suministros - Otro equipo eléctrico y sus partes y piezas"/>
    <s v="fusible tipo expulsion  15 KV 6 AMP"/>
    <n v="39121625"/>
    <s v="Mínima cuantía"/>
    <n v="4"/>
    <n v="5"/>
    <n v="30"/>
    <n v="135000"/>
    <s v="UNIDAD"/>
    <s v="NO SOLICITADAS"/>
  </r>
  <r>
    <x v="9"/>
    <s v="02-02-01-004-006-09"/>
    <n v="10"/>
    <s v="Materiales y suministros - Otro equipo eléctrico y sus partes y piezas"/>
    <s v="fusible tipo expulsion  15 KV 60 AMP"/>
    <n v="39121625"/>
    <s v="Mínima cuantía"/>
    <n v="4"/>
    <n v="5"/>
    <n v="20"/>
    <n v="120000"/>
    <s v="UNIDAD"/>
    <s v="NO SOLICITADAS"/>
  </r>
  <r>
    <x v="9"/>
    <s v="02-02-01-004-006-09"/>
    <n v="10"/>
    <s v="Materiales y suministros - Otro equipo eléctrico y sus partes y piezas"/>
    <s v="fusible tipo expulsion  15 KV 8 AMP"/>
    <n v="39121625"/>
    <s v="Mínima cuantía"/>
    <n v="4"/>
    <n v="5"/>
    <n v="30"/>
    <n v="135000"/>
    <s v="UNIDAD"/>
    <s v="NO SOLICITADAS"/>
  </r>
  <r>
    <x v="9"/>
    <s v="02-02-01-004-006-09"/>
    <n v="10"/>
    <s v="Materiales y suministros - Otro equipo eléctrico y sus partes y piezas"/>
    <s v="fusible tipo expulsion  34 KV 50 AMP"/>
    <n v="39121625"/>
    <s v="Mínima cuantía"/>
    <n v="4"/>
    <n v="5"/>
    <n v="20"/>
    <n v="120000"/>
    <s v="UNIDAD"/>
    <s v="NO SOLICITADAS"/>
  </r>
  <r>
    <x v="9"/>
    <s v="02-02-01-003-005-03"/>
    <n v="10"/>
    <s v="Materiales y suministros - Jabón, preparados para limpieza, perfumes y preparados de tocador"/>
    <s v="Blanqueador presentacion por galon"/>
    <n v="47131807"/>
    <s v="Mínima cuantía"/>
    <n v="2"/>
    <n v="4"/>
    <n v="200"/>
    <n v="840000"/>
    <s v="UNIDAD"/>
    <s v="NO SOLICITADAS"/>
  </r>
  <r>
    <x v="9"/>
    <s v="02-02-01-003-008-09"/>
    <n v="10"/>
    <s v="Materiales y suministros - Otros artículos manufacturados n. C. P."/>
    <s v="Cepillo para barrido de calles, con cuerpo en madera, material de las cerdas plastico"/>
    <n v="47131601"/>
    <s v="Mínima cuantía"/>
    <n v="2"/>
    <n v="4"/>
    <n v="50"/>
    <n v="625000"/>
    <s v="UNIDAD"/>
    <s v="NO SOLICITADAS"/>
  </r>
  <r>
    <x v="9"/>
    <s v="02-02-01-003-004-02"/>
    <n v="10"/>
    <s v="Materiales y suministros - Productos químicos inorgánicos básicos n. C. P."/>
    <s v="cera para pisos liquida polimerica, autobrillante, empaque en polietileno, con fragancia, presentacion por galonC"/>
    <n v="47131802"/>
    <s v="Mínima cuantía"/>
    <n v="2"/>
    <n v="4"/>
    <n v="20"/>
    <n v="985240"/>
    <s v="UNIDAD"/>
    <s v="NO SOLICITADAS"/>
  </r>
  <r>
    <x v="9"/>
    <s v="02-02-01-003-004-02"/>
    <n v="10"/>
    <s v="Materiales y suministros - Productos químicos inorgánicos básicos n. C. P."/>
    <s v="creolina concentrada x galon"/>
    <n v="47131803"/>
    <s v="Mínima cuantía"/>
    <n v="2"/>
    <n v="4"/>
    <n v="30"/>
    <n v="878010"/>
    <s v="UNIDAD"/>
    <s v="NO SOLICITADAS"/>
  </r>
  <r>
    <x v="9"/>
    <s v="02-02-01-003-005-03"/>
    <n v="10"/>
    <s v="Materiales y suministros - Jabón, preparados para limpieza, perfumes y preparados de tocador"/>
    <s v="Jabon lavaplatos tipo crema, con presentacion de 500 gr."/>
    <n v="47131810"/>
    <s v="Mínima cuantía"/>
    <n v="2"/>
    <n v="4"/>
    <n v="100"/>
    <n v="390000"/>
    <s v="UNIDAD"/>
    <s v="NO SOLICITADAS"/>
  </r>
  <r>
    <x v="9"/>
    <s v="02-02-01-003-008-09"/>
    <n v="10"/>
    <s v="Materiales y suministros - Otros artículos manufacturados n. C. P."/>
    <s v="Rastrillos 27 dientes 24 pulg. plastico mango de palo "/>
    <n v="27112003"/>
    <s v="Mínima cuantía"/>
    <n v="2"/>
    <n v="4"/>
    <n v="200"/>
    <n v="5725000"/>
    <s v="UNIDAD"/>
    <s v="NO SOLICITADAS"/>
  </r>
  <r>
    <x v="9"/>
    <s v="02-02-01-004-009-01"/>
    <n v="10"/>
    <s v="Materiales y suministros - Vehículos automotores, remolques y semirremolques; y sus partes, piezas y accesorios"/>
    <s v="juego de plumillas tipo camioneta"/>
    <n v="25171502"/>
    <s v="Selección abreviada menor cuantía"/>
    <n v="5"/>
    <n v="4"/>
    <n v="2"/>
    <n v="96000"/>
    <s v="UNIDAD"/>
    <s v="NO SOLICITADAS"/>
  </r>
  <r>
    <x v="9"/>
    <s v="02-02-01-003-006-01"/>
    <n v="10"/>
    <s v="Materiales y suministros - Llantas de caucho y neumáticos (cámaras de aire)"/>
    <s v="llanta delantera motocicleta xtz 250"/>
    <n v="25172512"/>
    <s v="Selección abreviada menor cuantía"/>
    <n v="5"/>
    <n v="4"/>
    <n v="13"/>
    <n v="1541800"/>
    <s v="UNIDAD"/>
    <s v="NO SOLICITADAS"/>
  </r>
  <r>
    <x v="9"/>
    <s v="02-02-01-003-006-01"/>
    <n v="10"/>
    <s v="Materiales y suministros - Llantas de caucho y neumáticos (cámaras de aire)"/>
    <s v="llanta trasera motocicleta xtz 250"/>
    <n v="25172512"/>
    <s v="Selección abreviada menor cuantía"/>
    <n v="5"/>
    <n v="4"/>
    <n v="13"/>
    <n v="3226600"/>
    <s v="UNIDAD"/>
    <s v="NO SOLICITADAS"/>
  </r>
  <r>
    <x v="9"/>
    <s v="02-02-01-004-009-01"/>
    <n v="10"/>
    <s v="Materiales y suministros - Vehículos automotores, remolques y semirremolques; y sus partes, piezas y accesorios"/>
    <s v="luz direccional motocicleta xtz 250"/>
    <n v="25172907"/>
    <s v="Selección abreviada menor cuantía"/>
    <n v="5"/>
    <n v="4"/>
    <n v="10"/>
    <n v="711000"/>
    <s v="UNIDAD"/>
    <s v="NO SOLICITADAS"/>
  </r>
  <r>
    <x v="9"/>
    <s v="02-02-01-004-009-01"/>
    <n v="10"/>
    <s v="Materiales y suministros - Vehículos automotores, remolques y semirremolques; y sus partes, piezas y accesorios"/>
    <s v="espejo motocicleta motocicleta xtz 250"/>
    <n v="25172604"/>
    <s v="Selección abreviada menor cuantía"/>
    <n v="5"/>
    <n v="4"/>
    <n v="4"/>
    <n v="243400"/>
    <s v="UNIDAD"/>
    <s v="NO SOLICITADAS"/>
  </r>
  <r>
    <x v="9"/>
    <s v="02-02-01-004-009-01"/>
    <n v="10"/>
    <s v="Materiales y suministros - Vehículos automotores, remolques y semirremolques; y sus partes, piezas y accesorios"/>
    <s v="manigueta motocicleta motocicleta xtz 250"/>
    <n v="25171718"/>
    <s v="Selección abreviada menor cuantía"/>
    <n v="5"/>
    <n v="4"/>
    <n v="10"/>
    <n v="430500"/>
    <s v="UNIDAD"/>
    <s v="NO SOLICITADAS"/>
  </r>
  <r>
    <x v="9"/>
    <s v="02-02-01-004-009-01"/>
    <n v="10"/>
    <s v="Materiales y suministros - Vehículos automotores, remolques y semirremolques; y sus partes, piezas y accesorios"/>
    <s v="cadena  motocicleta motocicleta xtz 250"/>
    <n v="25174703"/>
    <s v="Selección abreviada menor cuantía"/>
    <n v="5"/>
    <n v="4"/>
    <n v="5"/>
    <n v="356500"/>
    <s v="UNIDAD"/>
    <s v="NO SOLICITADAS"/>
  </r>
  <r>
    <x v="9"/>
    <s v="02-02-01-004-009-01"/>
    <n v="10"/>
    <s v="Materiales y suministros - Vehículos automotores, remolques y semirremolques; y sus partes, piezas y accesorios"/>
    <s v="plato  motocicleta motocicleta xtz 250"/>
    <n v="25174703"/>
    <s v="Selección abreviada menor cuantía"/>
    <n v="5"/>
    <n v="4"/>
    <n v="5"/>
    <n v="272000"/>
    <s v="UNIDAD"/>
    <s v="NO SOLICITADAS"/>
  </r>
  <r>
    <x v="9"/>
    <s v="02-02-01-004-009-01"/>
    <n v="10"/>
    <s v="Materiales y suministros - Vehículos automotores, remolques y semirremolques; y sus partes, piezas y accesorios"/>
    <s v="piñon delantero motocicleta xtz 250"/>
    <n v="25174703"/>
    <s v="Selección abreviada menor cuantía"/>
    <n v="5"/>
    <n v="4"/>
    <n v="5"/>
    <n v="712500"/>
    <s v="UNIDAD"/>
    <s v="NO SOLICITADAS"/>
  </r>
  <r>
    <x v="9"/>
    <s v="02-02-01-004-009-01"/>
    <n v="10"/>
    <s v="Materiales y suministros - Vehículos automotores, remolques y semirremolques; y sus partes, piezas y accesorios"/>
    <s v="pastillas delanteras motocicleta xtz 250"/>
    <n v="25171718"/>
    <s v="Selección abreviada menor cuantía"/>
    <n v="5"/>
    <n v="4"/>
    <n v="10"/>
    <n v="1208000"/>
    <s v="UNIDAD"/>
    <s v="NO SOLICITADAS"/>
  </r>
  <r>
    <x v="9"/>
    <s v="02-02-01-004-009-01"/>
    <n v="10"/>
    <s v="Materiales y suministros - Vehículos automotores, remolques y semirremolques; y sus partes, piezas y accesorios"/>
    <s v="pastillas traseras motocicleta xtz 250"/>
    <n v="25171718"/>
    <s v="Selección abreviada menor cuantía"/>
    <n v="5"/>
    <n v="4"/>
    <n v="10"/>
    <n v="1437000"/>
    <s v="UNIDAD"/>
    <s v="NO SOLICITADAS"/>
  </r>
  <r>
    <x v="9"/>
    <s v="02-02-01-004-009-01"/>
    <n v="10"/>
    <s v="Materiales y suministros - Vehículos automotores, remolques y semirremolques; y sus partes, piezas y accesorios"/>
    <s v="filtro de aire nissan frontier  d22 diesel. 2009"/>
    <n v="40161505"/>
    <s v="Selección abreviada menor cuantía"/>
    <n v="1"/>
    <n v="12"/>
    <n v="1"/>
    <n v="20000"/>
    <s v="UNIDAD"/>
    <s v="NO SOLICITADAS"/>
  </r>
  <r>
    <x v="9"/>
    <s v="02-02-01-004-009-01"/>
    <n v="10"/>
    <s v="Materiales y suministros - Vehículos automotores, remolques y semirremolques; y sus partes, piezas y accesorios"/>
    <s v="filtro de aceite nissan frontier  d22 diesel. 2009"/>
    <n v="40161504"/>
    <s v="Selección abreviada menor cuantía"/>
    <n v="1"/>
    <n v="12"/>
    <n v="3"/>
    <n v="81000"/>
    <s v="UNIDAD"/>
    <s v="NO SOLICITADAS"/>
  </r>
  <r>
    <x v="9"/>
    <s v="02-02-01-004-009-01"/>
    <n v="10"/>
    <s v="Materiales y suministros - Vehículos automotores, remolques y semirremolques; y sus partes, piezas y accesorios"/>
    <s v="pastilla de freno (juego de pastillas) nissan frontier  d22 diesel. 2009"/>
    <n v="25171708"/>
    <s v="Selección abreviada menor cuantía"/>
    <n v="1"/>
    <n v="12"/>
    <n v="3"/>
    <n v="450000"/>
    <s v="UNIDAD"/>
    <s v="NO SOLICITADAS"/>
  </r>
  <r>
    <x v="9"/>
    <s v="02-02-01-004-009-01"/>
    <n v="10"/>
    <s v="Materiales y suministros - Vehículos automotores, remolques y semirremolques; y sus partes, piezas y accesorios"/>
    <s v="filtro de aire camioneta chevrolet luv dmax diesel 2009"/>
    <n v="40161505"/>
    <s v="Selección abreviada menor cuantía"/>
    <n v="1"/>
    <n v="12"/>
    <n v="1"/>
    <n v="25000"/>
    <s v="UNIDAD"/>
    <s v="NO SOLICITADAS"/>
  </r>
  <r>
    <x v="9"/>
    <s v="02-02-01-004-009-01"/>
    <n v="10"/>
    <s v="Materiales y suministros - Vehículos automotores, remolques y semirremolques; y sus partes, piezas y accesorios"/>
    <s v="filtro de aceite camioneta chevrolet luv dmax diesel 2009"/>
    <n v="40161504"/>
    <s v="Selección abreviada menor cuantía"/>
    <n v="1"/>
    <n v="12"/>
    <n v="3"/>
    <n v="75000"/>
    <s v="UNIDAD"/>
    <s v="NO SOLICITADAS"/>
  </r>
  <r>
    <x v="9"/>
    <s v="02-02-01-004-009-01"/>
    <n v="10"/>
    <s v="Materiales y suministros - Vehículos automotores, remolques y semirremolques; y sus partes, piezas y accesorios"/>
    <s v="pastilla de freno (juego de pastillas) camioneta chevrolet luv dmax diesel 2009"/>
    <n v="25171708"/>
    <s v="Selección abreviada menor cuantía"/>
    <n v="1"/>
    <n v="12"/>
    <n v="3"/>
    <n v="450000"/>
    <s v="UNIDAD"/>
    <s v="NO SOLICITADAS"/>
  </r>
  <r>
    <x v="9"/>
    <s v="02-02-01-004-009-01"/>
    <n v="10"/>
    <s v="Materiales y suministros - Vehículos automotores, remolques y semirremolques; y sus partes, piezas y accesorios"/>
    <s v="filtro de aire montero mitsubishi gasolina 2012"/>
    <n v="40161505"/>
    <s v="Selección abreviada menor cuantía"/>
    <n v="1"/>
    <n v="12"/>
    <n v="1"/>
    <n v="25000"/>
    <s v="UNIDAD"/>
    <s v="NO SOLICITADAS"/>
  </r>
  <r>
    <x v="9"/>
    <s v="02-02-01-004-009-01"/>
    <n v="10"/>
    <s v="Materiales y suministros - Vehículos automotores, remolques y semirremolques; y sus partes, piezas y accesorios"/>
    <s v="filtro de aceite montero mitsubishi gasolina 2012"/>
    <n v="40161504"/>
    <s v="Selección abreviada menor cuantía"/>
    <n v="1"/>
    <n v="12"/>
    <n v="3"/>
    <n v="90000"/>
    <s v="UNIDAD"/>
    <s v="NO SOLICITADAS"/>
  </r>
  <r>
    <x v="9"/>
    <s v="02-02-01-004-009-01"/>
    <n v="10"/>
    <s v="Materiales y suministros - Vehículos automotores, remolques y semirremolques; y sus partes, piezas y accesorios"/>
    <s v="pastilla de freno (juego de pastillas) montero mitsubishi gasolina 2012"/>
    <n v="25171708"/>
    <s v="Selección abreviada menor cuantía"/>
    <n v="1"/>
    <n v="12"/>
    <n v="3"/>
    <n v="450000"/>
    <s v="UNIDAD"/>
    <s v="NO SOLICITADAS"/>
  </r>
  <r>
    <x v="9"/>
    <s v="02-02-01-004-009-01"/>
    <n v="10"/>
    <s v="Materiales y suministros - Vehículos automotores, remolques y semirremolques; y sus partes, piezas y accesorios"/>
    <s v="filtro de aire campero toyota land 4.5 gasolina carburador 1997"/>
    <n v="40161505"/>
    <s v="Selección abreviada menor cuantía"/>
    <n v="1"/>
    <n v="12"/>
    <n v="1"/>
    <n v="30000"/>
    <s v="UNIDAD"/>
    <s v="NO SOLICITADAS"/>
  </r>
  <r>
    <x v="9"/>
    <s v="02-02-01-004-009-01"/>
    <n v="10"/>
    <s v="Materiales y suministros - Vehículos automotores, remolques y semirremolques; y sus partes, piezas y accesorios"/>
    <s v="filtro de aceite campero toyota land 4.5 gasolina carburador 1997"/>
    <n v="40161504"/>
    <s v="Selección abreviada menor cuantía"/>
    <n v="1"/>
    <n v="12"/>
    <n v="3"/>
    <n v="90000"/>
    <s v="UNIDAD"/>
    <s v="NO SOLICITADAS"/>
  </r>
  <r>
    <x v="9"/>
    <s v="02-02-01-004-009-01"/>
    <n v="10"/>
    <s v="Materiales y suministros - Vehículos automotores, remolques y semirremolques; y sus partes, piezas y accesorios"/>
    <s v="pastilla de freno (juego de pastillas) campero toyota land 4.5 gasolina carburador 1997"/>
    <n v="25171708"/>
    <s v="Selección abreviada menor cuantía"/>
    <n v="1"/>
    <n v="12"/>
    <n v="3"/>
    <n v="450000"/>
    <s v="UNIDAD"/>
    <s v="NO SOLICITADAS"/>
  </r>
  <r>
    <x v="9"/>
    <s v="02-02-01-004-009-01"/>
    <n v="10"/>
    <s v="Materiales y suministros - Vehículos automotores, remolques y semirremolques; y sus partes, piezas y accesorios"/>
    <s v="filtro de aire campero toyota land 4.5 gasolina inyeccion 2001"/>
    <n v="40161505"/>
    <s v="Selección abreviada menor cuantía"/>
    <n v="1"/>
    <n v="12"/>
    <n v="1"/>
    <n v="30000"/>
    <s v="UNIDAD"/>
    <s v="NO SOLICITADAS"/>
  </r>
  <r>
    <x v="9"/>
    <s v="02-02-01-004-009-01"/>
    <n v="10"/>
    <s v="Materiales y suministros - Vehículos automotores, remolques y semirremolques; y sus partes, piezas y accesorios"/>
    <s v="filtro de aceite campero toyota land 4.5 gasolina inyeccion 2001"/>
    <n v="40161504"/>
    <s v="Selección abreviada menor cuantía"/>
    <n v="1"/>
    <n v="12"/>
    <n v="3"/>
    <n v="90000"/>
    <s v="UNIDAD"/>
    <s v="NO SOLICITADAS"/>
  </r>
  <r>
    <x v="9"/>
    <s v="02-02-01-004-009-01"/>
    <n v="10"/>
    <s v="Materiales y suministros - Vehículos automotores, remolques y semirremolques; y sus partes, piezas y accesorios"/>
    <s v="pastilla de freno (juego de pastillas) campero toyota land 4.5 gasolina inyeccion 2001"/>
    <n v="25171708"/>
    <s v="Selección abreviada menor cuantía"/>
    <n v="1"/>
    <n v="12"/>
    <n v="3"/>
    <n v="450000"/>
    <s v="UNIDAD"/>
    <s v="NO SOLICITADAS"/>
  </r>
  <r>
    <x v="9"/>
    <s v="02-02-01-004-009-01"/>
    <n v="10"/>
    <s v="Materiales y suministros - Vehículos automotores, remolques y semirremolques; y sus partes, piezas y accesorios"/>
    <s v="filtro de aire camioneta chevrolet luv dmax diesel 2012"/>
    <n v="40161505"/>
    <s v="Selección abreviada menor cuantía"/>
    <n v="1"/>
    <n v="12"/>
    <n v="1"/>
    <n v="30000"/>
    <s v="UNIDAD"/>
    <s v="NO SOLICITADAS"/>
  </r>
  <r>
    <x v="9"/>
    <s v="02-02-01-004-009-01"/>
    <n v="10"/>
    <s v="Materiales y suministros - Vehículos automotores, remolques y semirremolques; y sus partes, piezas y accesorios"/>
    <s v="filtro de aceite camioneta chevrolet luv dmax diesel 2012"/>
    <n v="40161504"/>
    <s v="Selección abreviada menor cuantía"/>
    <n v="1"/>
    <n v="12"/>
    <n v="3"/>
    <n v="90000"/>
    <s v="UNIDAD"/>
    <s v="NO SOLICITADAS"/>
  </r>
  <r>
    <x v="9"/>
    <s v="02-02-01-004-009-01"/>
    <n v="10"/>
    <s v="Materiales y suministros - Vehículos automotores, remolques y semirremolques; y sus partes, piezas y accesorios"/>
    <s v="pastilla de freno (juego de pastillas) camioneta chevrolet luv dmax diesel 2012"/>
    <n v="25171708"/>
    <s v="Selección abreviada menor cuantía"/>
    <n v="1"/>
    <n v="12"/>
    <n v="3"/>
    <n v="540000"/>
    <s v="UNIDAD"/>
    <s v="NO SOLICITADAS"/>
  </r>
  <r>
    <x v="9"/>
    <s v="02-02-01-004-009-01"/>
    <n v="10"/>
    <s v="Materiales y suministros - Vehículos automotores, remolques y semirremolques; y sus partes, piezas y accesorios"/>
    <s v="filtro de aire camioneta toyota hilux diese 2013"/>
    <n v="40161505"/>
    <s v="Selección abreviada menor cuantía"/>
    <n v="1"/>
    <n v="12"/>
    <n v="1"/>
    <n v="35000"/>
    <s v="UNIDAD"/>
    <s v="NO SOLICITADAS"/>
  </r>
  <r>
    <x v="9"/>
    <s v="02-02-01-004-009-01"/>
    <n v="10"/>
    <s v="Materiales y suministros - Vehículos automotores, remolques y semirremolques; y sus partes, piezas y accesorios"/>
    <s v="filtro de aceite camioneta toyota hilux diese 2013"/>
    <n v="40161504"/>
    <s v="Selección abreviada menor cuantía"/>
    <n v="1"/>
    <n v="12"/>
    <n v="6"/>
    <n v="180000"/>
    <s v="UNIDAD"/>
    <s v="NO SOLICITADAS"/>
  </r>
  <r>
    <x v="9"/>
    <s v="02-02-01-004-009-01"/>
    <n v="10"/>
    <s v="Materiales y suministros - Vehículos automotores, remolques y semirremolques; y sus partes, piezas y accesorios"/>
    <s v="pastilla de freno (juego de pastillas) camioneta toyota hilux diese 2013"/>
    <n v="25171708"/>
    <s v="Selección abreviada menor cuantía"/>
    <n v="1"/>
    <n v="12"/>
    <n v="6"/>
    <n v="1200000"/>
    <s v="UNIDAD"/>
    <s v="NO SOLICITADAS"/>
  </r>
  <r>
    <x v="9"/>
    <s v="02-02-01-004-009-01"/>
    <n v="10"/>
    <s v="Materiales y suministros - Vehículos automotores, remolques y semirremolques; y sus partes, piezas y accesorios"/>
    <s v="filtro de aire camioneta  chevrolet captiva gasolina  2011"/>
    <n v="40161505"/>
    <s v="Selección abreviada menor cuantía"/>
    <n v="1"/>
    <n v="12"/>
    <n v="2"/>
    <n v="50000"/>
    <s v="UNIDAD"/>
    <s v="NO SOLICITADAS"/>
  </r>
  <r>
    <x v="9"/>
    <s v="02-02-01-004-009-01"/>
    <n v="10"/>
    <s v="Materiales y suministros - Vehículos automotores, remolques y semirremolques; y sus partes, piezas y accesorios"/>
    <s v="filtro de aceite camioneta  chevrolet captiva gasolina  2011"/>
    <n v="40161504"/>
    <s v="Selección abreviada menor cuantía"/>
    <n v="1"/>
    <n v="12"/>
    <n v="3"/>
    <n v="75000"/>
    <s v="UNIDAD"/>
    <s v="NO SOLICITADAS"/>
  </r>
  <r>
    <x v="9"/>
    <s v="02-02-01-004-009-01"/>
    <n v="10"/>
    <s v="Materiales y suministros - Vehículos automotores, remolques y semirremolques; y sus partes, piezas y accesorios"/>
    <s v="pastilla de freno (juego de pastillas) camioneta  chevrolet captiva gasolina  2011"/>
    <n v="25171708"/>
    <s v="Selección abreviada menor cuantía"/>
    <n v="1"/>
    <n v="12"/>
    <n v="3"/>
    <n v="540000"/>
    <s v="UNIDAD"/>
    <s v="NO SOLICITADAS"/>
  </r>
  <r>
    <x v="9"/>
    <s v="02-02-01-004-009-01"/>
    <n v="10"/>
    <s v="Materiales y suministros - Vehículos automotores, remolques y semirremolques; y sus partes, piezas y accesorios"/>
    <s v="filtro de aire camioneta  chevrolet luv dmax 2,4  gasolina 2008"/>
    <n v="40161505"/>
    <s v="Selección abreviada menor cuantía"/>
    <n v="1"/>
    <n v="12"/>
    <n v="1"/>
    <n v="25000"/>
    <s v="UNIDAD"/>
    <s v="NO SOLICITADAS"/>
  </r>
  <r>
    <x v="9"/>
    <s v="02-02-01-004-009-01"/>
    <n v="10"/>
    <s v="Materiales y suministros - Vehículos automotores, remolques y semirremolques; y sus partes, piezas y accesorios"/>
    <s v="filtro de aceite camioneta  chevrolet luv dmax 2,4  gasolina 2008"/>
    <n v="40161504"/>
    <s v="Selección abreviada menor cuantía"/>
    <n v="1"/>
    <n v="12"/>
    <n v="6"/>
    <n v="150000"/>
    <s v="UNIDAD"/>
    <s v="NO SOLICITADAS"/>
  </r>
  <r>
    <x v="9"/>
    <s v="02-02-01-004-009-01"/>
    <n v="10"/>
    <s v="Materiales y suministros - Vehículos automotores, remolques y semirremolques; y sus partes, piezas y accesorios"/>
    <s v="pastilla de freno (juego de pastillas) camioneta  chevrolet luv dmax 2,4  gasolina 2008"/>
    <n v="25171708"/>
    <s v="Selección abreviada menor cuantía"/>
    <n v="1"/>
    <n v="12"/>
    <n v="6"/>
    <n v="1080000"/>
    <s v="UNIDAD"/>
    <s v="NO SOLICITADAS"/>
  </r>
  <r>
    <x v="9"/>
    <s v="02-02-01-004-009-01"/>
    <n v="10"/>
    <s v="Materiales y suministros - Vehículos automotores, remolques y semirremolques; y sus partes, piezas y accesorios"/>
    <s v="filtro de aire camioneta  hiunday tucson gasolina 2010"/>
    <n v="40161505"/>
    <s v="Selección abreviada menor cuantía"/>
    <n v="1"/>
    <n v="12"/>
    <n v="2"/>
    <n v="50000"/>
    <s v="UNIDAD"/>
    <s v="NO SOLICITADAS"/>
  </r>
  <r>
    <x v="9"/>
    <s v="02-02-01-004-009-01"/>
    <n v="10"/>
    <s v="Materiales y suministros - Vehículos automotores, remolques y semirremolques; y sus partes, piezas y accesorios"/>
    <s v="filtro de aceite camioneta  hiunday tucson gasolina 2010"/>
    <n v="40161504"/>
    <s v="Selección abreviada menor cuantía"/>
    <n v="1"/>
    <n v="12"/>
    <n v="6"/>
    <n v="150000"/>
    <s v="UNIDAD"/>
    <s v="NO SOLICITADAS"/>
  </r>
  <r>
    <x v="9"/>
    <s v="02-02-01-004-009-01"/>
    <n v="10"/>
    <s v="Materiales y suministros - Vehículos automotores, remolques y semirremolques; y sus partes, piezas y accesorios"/>
    <s v="pastilla de freno (juego de pastillas) camioneta  hiunday tucson gasolina 2010"/>
    <n v="25171708"/>
    <s v="Selección abreviada menor cuantía"/>
    <n v="1"/>
    <n v="12"/>
    <n v="6"/>
    <n v="1080000"/>
    <s v="UNIDAD"/>
    <s v="NO SOLICITADAS"/>
  </r>
  <r>
    <x v="9"/>
    <s v="02-02-01-004-009-01"/>
    <n v="10"/>
    <s v="Materiales y suministros - Vehículos automotores, remolques y semirremolques; y sus partes, piezas y accesorios"/>
    <s v="filtro de aire camioneta  kia doble cabina diesel  2012"/>
    <n v="40161505"/>
    <s v="Selección abreviada menor cuantía"/>
    <n v="1"/>
    <n v="12"/>
    <n v="2"/>
    <n v="70000"/>
    <s v="UNIDAD"/>
    <s v="NO SOLICITADAS"/>
  </r>
  <r>
    <x v="9"/>
    <s v="02-02-01-004-009-01"/>
    <n v="10"/>
    <s v="Materiales y suministros - Vehículos automotores, remolques y semirremolques; y sus partes, piezas y accesorios"/>
    <s v="filtro de aceite camioneta  kia doble cabina diesel  2012"/>
    <n v="40161504"/>
    <s v="Selección abreviada menor cuantía"/>
    <n v="1"/>
    <n v="12"/>
    <n v="3"/>
    <n v="105000"/>
    <s v="UNIDAD"/>
    <s v="NO SOLICITADAS"/>
  </r>
  <r>
    <x v="9"/>
    <s v="02-02-01-004-009-01"/>
    <n v="10"/>
    <s v="Materiales y suministros - Vehículos automotores, remolques y semirremolques; y sus partes, piezas y accesorios"/>
    <s v="pastilla de freno (juego de pastillas) camioneta  kia doble cabina diesel  2012"/>
    <n v="25171708"/>
    <s v="Selección abreviada menor cuantía"/>
    <n v="1"/>
    <n v="12"/>
    <n v="3"/>
    <n v="630000"/>
    <s v="UNIDAD"/>
    <s v="NO SOLICITADAS"/>
  </r>
  <r>
    <x v="9"/>
    <s v="02-02-01-004-009-01"/>
    <n v="10"/>
    <s v="Materiales y suministros - Vehículos automotores, remolques y semirremolques; y sus partes, piezas y accesorios"/>
    <s v="filtro de aire camioneta  mazda bt50 diesel 2013"/>
    <n v="40161505"/>
    <s v="Selección abreviada menor cuantía"/>
    <n v="1"/>
    <n v="12"/>
    <n v="1"/>
    <n v="35000"/>
    <s v="UNIDAD"/>
    <s v="NO SOLICITADAS"/>
  </r>
  <r>
    <x v="9"/>
    <s v="02-02-01-004-009-01"/>
    <n v="10"/>
    <s v="Materiales y suministros - Vehículos automotores, remolques y semirremolques; y sus partes, piezas y accesorios"/>
    <s v="filtro de aceite camioneta  mazda bt50 diesel 2013"/>
    <n v="40161504"/>
    <s v="Selección abreviada menor cuantía"/>
    <n v="1"/>
    <n v="12"/>
    <n v="4"/>
    <n v="140000"/>
    <s v="UNIDAD"/>
    <s v="NO SOLICITADAS"/>
  </r>
  <r>
    <x v="9"/>
    <s v="02-02-01-004-009-01"/>
    <n v="10"/>
    <s v="Materiales y suministros - Vehículos automotores, remolques y semirremolques; y sus partes, piezas y accesorios"/>
    <s v="pastilla de freno (juego de pastillas) camioneta  mazda bt50 diesel 2013"/>
    <n v="25171708"/>
    <s v="Selección abreviada menor cuantía"/>
    <n v="1"/>
    <n v="12"/>
    <n v="4"/>
    <n v="840000"/>
    <s v="UNIDAD"/>
    <s v="NO SOLICITADAS"/>
  </r>
  <r>
    <x v="9"/>
    <s v="02-02-01-004-009-01"/>
    <n v="10"/>
    <s v="Materiales y suministros - Vehículos automotores, remolques y semirremolques; y sus partes, piezas y accesorios"/>
    <s v="filtro de aire van mitsubishi l300 diesel 2007"/>
    <n v="40161505"/>
    <s v="Selección abreviada menor cuantía"/>
    <n v="1"/>
    <n v="12"/>
    <n v="1"/>
    <n v="25000"/>
    <s v="UNIDAD"/>
    <s v="NO SOLICITADAS"/>
  </r>
  <r>
    <x v="9"/>
    <s v="02-02-01-004-009-01"/>
    <n v="10"/>
    <s v="Materiales y suministros - Vehículos automotores, remolques y semirremolques; y sus partes, piezas y accesorios"/>
    <s v="filtro de aceite van mitsubishi l300 diesel 2007"/>
    <n v="40161504"/>
    <s v="Selección abreviada menor cuantía"/>
    <n v="1"/>
    <n v="12"/>
    <n v="4"/>
    <n v="140000"/>
    <s v="UNIDAD"/>
    <s v="NO SOLICITADAS"/>
  </r>
  <r>
    <x v="9"/>
    <s v="02-02-01-004-009-01"/>
    <n v="10"/>
    <s v="Materiales y suministros - Vehículos automotores, remolques y semirremolques; y sus partes, piezas y accesorios"/>
    <s v="pastilla de freno (juego de pastillas) van mitsubishi l300 diesel 2007"/>
    <n v="25171708"/>
    <s v="Selección abreviada menor cuantía"/>
    <n v="1"/>
    <n v="12"/>
    <n v="4"/>
    <n v="720000"/>
    <s v="UNIDAD"/>
    <s v="NO SOLICITADAS"/>
  </r>
  <r>
    <x v="9"/>
    <s v="02-02-01-004-009-01"/>
    <n v="10"/>
    <s v="Materiales y suministros - Vehículos automotores, remolques y semirremolques; y sus partes, piezas y accesorios"/>
    <s v="filtro de aire camioneta toyota runner 5s gasolina  2012"/>
    <n v="40161505"/>
    <s v="Selección abreviada menor cuantía"/>
    <n v="1"/>
    <n v="12"/>
    <n v="1"/>
    <n v="45000"/>
    <s v="UNIDAD"/>
    <s v="NO SOLICITADAS"/>
  </r>
  <r>
    <x v="9"/>
    <s v="02-02-01-004-009-01"/>
    <n v="10"/>
    <s v="Materiales y suministros - Vehículos automotores, remolques y semirremolques; y sus partes, piezas y accesorios"/>
    <s v="filtro de aceite camioneta toyota runner 5s gasolina  2012"/>
    <n v="40161504"/>
    <s v="Selección abreviada menor cuantía"/>
    <n v="1"/>
    <n v="12"/>
    <n v="8"/>
    <n v="400000"/>
    <s v="UNIDAD"/>
    <s v="NO SOLICITADAS"/>
  </r>
  <r>
    <x v="9"/>
    <s v="02-02-01-004-009-01"/>
    <n v="10"/>
    <s v="Materiales y suministros - Vehículos automotores, remolques y semirremolques; y sus partes, piezas y accesorios"/>
    <s v="pastilla de freno delanteras (juego) camioneta toyota runner 5s gasolina  2012"/>
    <n v="25171708"/>
    <s v="Selección abreviada menor cuantía"/>
    <n v="1"/>
    <n v="12"/>
    <n v="8"/>
    <n v="3040000"/>
    <s v="UNIDAD"/>
    <s v="NO SOLICITADAS"/>
  </r>
  <r>
    <x v="9"/>
    <s v="02-02-01-004-009-01"/>
    <n v="10"/>
    <s v="Materiales y suministros - Vehículos automotores, remolques y semirremolques; y sus partes, piezas y accesorios"/>
    <s v="pastilla de freno traseras (juego) camioneta toyota runner 5s gasolina  2012"/>
    <n v="25171708"/>
    <s v="Selección abreviada menor cuantía"/>
    <n v="1"/>
    <n v="12"/>
    <n v="3"/>
    <n v="1140000"/>
    <s v="UNIDAD"/>
    <s v="NO SOLICITADAS"/>
  </r>
  <r>
    <x v="9"/>
    <s v="02-02-01-004-009-01"/>
    <n v="10"/>
    <s v="Materiales y suministros - Vehículos automotores, remolques y semirremolques; y sus partes, piezas y accesorios"/>
    <s v="filtro de aire camioneta toyota prado tx gasolina  2014"/>
    <n v="40161505"/>
    <s v="Selección abreviada menor cuantía"/>
    <n v="1"/>
    <n v="12"/>
    <n v="3"/>
    <n v="135000"/>
    <s v="UNIDAD"/>
    <s v="NO SOLICITADAS"/>
  </r>
  <r>
    <x v="9"/>
    <s v="02-02-01-004-009-01"/>
    <n v="10"/>
    <s v="Materiales y suministros - Vehículos automotores, remolques y semirremolques; y sus partes, piezas y accesorios"/>
    <s v="filtro de aceite camioneta toyota prado tx gasolina  2014"/>
    <n v="40161504"/>
    <s v="Selección abreviada menor cuantía"/>
    <n v="1"/>
    <n v="12"/>
    <n v="8"/>
    <n v="360000"/>
    <s v="UNIDAD"/>
    <s v="NO SOLICITADAS"/>
  </r>
  <r>
    <x v="9"/>
    <s v="02-02-01-004-009-01"/>
    <n v="10"/>
    <s v="Materiales y suministros - Vehículos automotores, remolques y semirremolques; y sus partes, piezas y accesorios"/>
    <s v="pastilla de freno delanteras (juego) camioneta toyota prado tx gasolina  2014"/>
    <n v="25171708"/>
    <s v="Selección abreviada menor cuantía"/>
    <n v="1"/>
    <n v="12"/>
    <n v="8"/>
    <n v="3040000"/>
    <s v="UNIDAD"/>
    <s v="NO SOLICITADAS"/>
  </r>
  <r>
    <x v="9"/>
    <s v="02-02-01-004-009-01"/>
    <n v="10"/>
    <s v="Materiales y suministros - Vehículos automotores, remolques y semirremolques; y sus partes, piezas y accesorios"/>
    <s v="pastilla de freno traseras (juego) camioneta toyota prado tx gasolina  2014"/>
    <n v="25171708"/>
    <s v="Selección abreviada menor cuantía"/>
    <n v="1"/>
    <n v="12"/>
    <n v="3"/>
    <n v="1140000"/>
    <s v="UNIDAD"/>
    <s v="NO SOLICITADAS"/>
  </r>
  <r>
    <x v="9"/>
    <s v="02-02-01-004-009-01"/>
    <n v="10"/>
    <s v="Materiales y suministros - Vehículos automotores, remolques y semirremolques; y sus partes, piezas y accesorios"/>
    <s v="filtro de aire camioneta mitsubishi l200 diesel  2015"/>
    <n v="40161505"/>
    <s v="Selección abreviada menor cuantía"/>
    <n v="1"/>
    <n v="12"/>
    <n v="3"/>
    <n v="105000"/>
    <s v="UNIDAD"/>
    <s v="NO SOLICITADAS"/>
  </r>
  <r>
    <x v="9"/>
    <s v="02-02-01-004-009-01"/>
    <n v="10"/>
    <s v="Materiales y suministros - Vehículos automotores, remolques y semirremolques; y sus partes, piezas y accesorios"/>
    <s v="filtro de aceite camioneta mitsubishi l200 diesel  2015"/>
    <n v="40161504"/>
    <s v="Selección abreviada menor cuantía"/>
    <n v="1"/>
    <n v="12"/>
    <n v="24"/>
    <n v="840000"/>
    <s v="UNIDAD"/>
    <s v="NO SOLICITADAS"/>
  </r>
  <r>
    <x v="9"/>
    <s v="02-02-01-004-009-01"/>
    <n v="10"/>
    <s v="Materiales y suministros - Vehículos automotores, remolques y semirremolques; y sus partes, piezas y accesorios"/>
    <s v="pastilla de freno (juego de pastillas) camioneta mitsubishi l200 diesel  2015"/>
    <n v="25171708"/>
    <s v="Selección abreviada menor cuantía"/>
    <n v="1"/>
    <n v="12"/>
    <n v="24"/>
    <n v="5040000"/>
    <s v="UNIDAD"/>
    <s v="NO SOLICITADAS"/>
  </r>
  <r>
    <x v="9"/>
    <s v="02-02-01-004-009-01"/>
    <n v="10"/>
    <s v="Materiales y suministros - Vehículos automotores, remolques y semirremolques; y sus partes, piezas y accesorios"/>
    <s v="filtro de aire bus hyundai hd120 diesel.  2012"/>
    <n v="40161505"/>
    <s v="Selección abreviada menor cuantía"/>
    <n v="1"/>
    <n v="12"/>
    <n v="6"/>
    <n v="300000"/>
    <s v="UNIDAD"/>
    <s v="NO SOLICITADAS"/>
  </r>
  <r>
    <x v="9"/>
    <s v="02-02-01-004-009-01"/>
    <n v="10"/>
    <s v="Materiales y suministros - Vehículos automotores, remolques y semirremolques; y sus partes, piezas y accesorios"/>
    <s v="filtro de aceite bus hyundai hd120 diesel.  2012"/>
    <n v="40161504"/>
    <s v="Selección abreviada menor cuantía"/>
    <n v="1"/>
    <n v="12"/>
    <n v="3"/>
    <n v="150000"/>
    <s v="UNIDAD"/>
    <s v="NO SOLICITADAS"/>
  </r>
  <r>
    <x v="9"/>
    <s v="02-02-01-004-009-01"/>
    <n v="10"/>
    <s v="Materiales y suministros - Vehículos automotores, remolques y semirremolques; y sus partes, piezas y accesorios"/>
    <s v="filtro de aire bus chevrolet frr  diesel 2014"/>
    <n v="40161505"/>
    <s v="Selección abreviada menor cuantía"/>
    <n v="1"/>
    <n v="12"/>
    <n v="3"/>
    <n v="150000"/>
    <s v="UNIDAD"/>
    <s v="NO SOLICITADAS"/>
  </r>
  <r>
    <x v="9"/>
    <s v="02-02-01-004-009-01"/>
    <n v="10"/>
    <s v="Materiales y suministros - Vehículos automotores, remolques y semirremolques; y sus partes, piezas y accesorios"/>
    <s v="filtro de aceite bus chevrolet frr  diesel 2014"/>
    <n v="40161504"/>
    <s v="Selección abreviada menor cuantía"/>
    <n v="1"/>
    <n v="12"/>
    <n v="3"/>
    <n v="150000"/>
    <s v="UNIDAD"/>
    <s v="NO SOLICITADAS"/>
  </r>
  <r>
    <x v="9"/>
    <s v="02-02-01-004-009-01"/>
    <n v="10"/>
    <s v="Materiales y suministros - Vehículos automotores, remolques y semirremolques; y sus partes, piezas y accesorios"/>
    <s v="filtro de aire buseta nissan cabstar diesel. 2003"/>
    <n v="40161505"/>
    <s v="Selección abreviada menor cuantía"/>
    <n v="1"/>
    <n v="12"/>
    <n v="3"/>
    <n v="120000"/>
    <s v="UNIDAD"/>
    <s v="NO SOLICITADAS"/>
  </r>
  <r>
    <x v="9"/>
    <s v="02-02-01-004-009-01"/>
    <n v="10"/>
    <s v="Materiales y suministros - Vehículos automotores, remolques y semirremolques; y sus partes, piezas y accesorios"/>
    <s v="filtro de aceite buseta nissan cabstar diesel. 2003"/>
    <n v="40161504"/>
    <s v="Selección abreviada menor cuantía"/>
    <n v="1"/>
    <n v="12"/>
    <n v="3"/>
    <n v="105000"/>
    <s v="UNIDAD"/>
    <s v="NO SOLICITADAS"/>
  </r>
  <r>
    <x v="9"/>
    <s v="02-02-01-004-009-01"/>
    <n v="10"/>
    <s v="Materiales y suministros - Vehículos automotores, remolques y semirremolques; y sus partes, piezas y accesorios"/>
    <s v="filtro de aire buseta hiunday county  diesel.  2015"/>
    <n v="40161505"/>
    <s v="Selección abreviada menor cuantía"/>
    <n v="1"/>
    <n v="12"/>
    <n v="3"/>
    <n v="135000"/>
    <s v="UNIDAD"/>
    <s v="NO SOLICITADAS"/>
  </r>
  <r>
    <x v="9"/>
    <s v="02-02-01-004-009-01"/>
    <n v="10"/>
    <s v="Materiales y suministros - Vehículos automotores, remolques y semirremolques; y sus partes, piezas y accesorios"/>
    <s v="filtro de aceite buseta hiunday county  diesel.  2015"/>
    <n v="40161504"/>
    <s v="Selección abreviada menor cuantía"/>
    <n v="1"/>
    <n v="12"/>
    <n v="2"/>
    <n v="80000"/>
    <s v="UNIDAD"/>
    <s v="NO SOLICITADAS"/>
  </r>
  <r>
    <x v="9"/>
    <s v="02-02-01-004-009-01"/>
    <n v="10"/>
    <s v="Materiales y suministros - Vehículos automotores, remolques y semirremolques; y sus partes, piezas y accesorios"/>
    <s v="filtro de aire camion chevrolet npr diesel 2015"/>
    <n v="40161505"/>
    <s v="Selección abreviada menor cuantía"/>
    <n v="1"/>
    <n v="12"/>
    <n v="2"/>
    <n v="80000"/>
    <s v="UNIDAD"/>
    <s v="NO SOLICITADAS"/>
  </r>
  <r>
    <x v="9"/>
    <s v="02-02-01-004-009-01"/>
    <n v="10"/>
    <s v="Materiales y suministros - Vehículos automotores, remolques y semirremolques; y sus partes, piezas y accesorios"/>
    <s v="filtro de aceite camion chevrolet npr diesel 2015"/>
    <n v="40161504"/>
    <s v="Selección abreviada menor cuantía"/>
    <n v="1"/>
    <n v="12"/>
    <n v="16"/>
    <n v="560000"/>
    <s v="UNIDAD"/>
    <s v="NO SOLICITADAS"/>
  </r>
  <r>
    <x v="9"/>
    <s v="02-02-01-004-009-01"/>
    <n v="10"/>
    <s v="Materiales y suministros - Vehículos automotores, remolques y semirremolques; y sus partes, piezas y accesorios"/>
    <s v="filtro de aire volqueta  chevrolet fvr diesel 2013"/>
    <n v="40161505"/>
    <s v="Selección abreviada menor cuantía"/>
    <n v="1"/>
    <n v="12"/>
    <n v="16"/>
    <n v="640000"/>
    <s v="UNIDAD"/>
    <s v="NO SOLICITADAS"/>
  </r>
  <r>
    <x v="9"/>
    <s v="02-02-01-004-009-01"/>
    <n v="10"/>
    <s v="Materiales y suministros - Vehículos automotores, remolques y semirremolques; y sus partes, piezas y accesorios"/>
    <s v="filtro de aceite volqueta  chevrolet fvr diesel 2013"/>
    <n v="40161504"/>
    <s v="Selección abreviada menor cuantía"/>
    <n v="1"/>
    <n v="12"/>
    <n v="6"/>
    <n v="210000"/>
    <s v="UNIDAD"/>
    <s v="NO SOLICITADAS"/>
  </r>
  <r>
    <x v="9"/>
    <s v="02-02-01-004-009-01"/>
    <n v="10"/>
    <s v="Materiales y suministros - Vehículos automotores, remolques y semirremolques; y sus partes, piezas y accesorios"/>
    <s v="filtro de aire carrotanque  chevrolet nkr diesel 2014"/>
    <n v="40161505"/>
    <s v="Selección abreviada menor cuantía"/>
    <n v="1"/>
    <n v="12"/>
    <n v="6"/>
    <n v="240000"/>
    <s v="UNIDAD"/>
    <s v="NO SOLICITADAS"/>
  </r>
  <r>
    <x v="9"/>
    <s v="02-02-01-004-009-01"/>
    <n v="10"/>
    <s v="Materiales y suministros - Vehículos automotores, remolques y semirremolques; y sus partes, piezas y accesorios"/>
    <s v="filtro de aceite carrotanque  chevrolet nkr diesel 2014"/>
    <n v="40161504"/>
    <s v="Selección abreviada menor cuantía"/>
    <n v="1"/>
    <n v="12"/>
    <n v="4"/>
    <n v="140000"/>
    <s v="UNIDAD"/>
    <s v="NO SOLICITADAS"/>
  </r>
  <r>
    <x v="9"/>
    <s v="02-02-01-004-009-01"/>
    <n v="10"/>
    <s v="Materiales y suministros - Vehículos automotores, remolques y semirremolques; y sus partes, piezas y accesorios"/>
    <s v="filtro de aire carroatqnue  chevrolet nqr diesel 2017"/>
    <n v="40161505"/>
    <s v="Selección abreviada menor cuantía"/>
    <n v="1"/>
    <n v="12"/>
    <n v="4"/>
    <n v="160000"/>
    <s v="UNIDAD"/>
    <s v="NO SOLICITADAS"/>
  </r>
  <r>
    <x v="9"/>
    <s v="02-02-01-004-009-01"/>
    <n v="10"/>
    <s v="Materiales y suministros - Vehículos automotores, remolques y semirremolques; y sus partes, piezas y accesorios"/>
    <s v="filtro de aceite carroatqnue  chevrolet nqr diesel 2017"/>
    <n v="40161504"/>
    <s v="Selección abreviada menor cuantía"/>
    <n v="1"/>
    <n v="12"/>
    <n v="2"/>
    <n v="70000"/>
    <s v="UNIDAD"/>
    <s v="NO SOLICITADAS"/>
  </r>
  <r>
    <x v="9"/>
    <s v="02-02-01-004-009-01"/>
    <n v="10"/>
    <s v="Materiales y suministros - Vehículos automotores, remolques y semirremolques; y sus partes, piezas y accesorios"/>
    <s v="filtro de aire carrotanque international sba diesel 2017"/>
    <n v="40161505"/>
    <s v="Selección abreviada menor cuantía"/>
    <n v="1"/>
    <n v="12"/>
    <n v="2"/>
    <n v="100000"/>
    <s v="UNIDAD"/>
    <s v="NO SOLICITADAS"/>
  </r>
  <r>
    <x v="9"/>
    <s v="02-02-01-004-009-01"/>
    <n v="10"/>
    <s v="Materiales y suministros - Vehículos automotores, remolques y semirremolques; y sus partes, piezas y accesorios"/>
    <s v="filtro de aceite carrotanque international sba diesel 2017"/>
    <n v="40161504"/>
    <s v="Selección abreviada menor cuantía"/>
    <n v="1"/>
    <n v="12"/>
    <n v="2"/>
    <n v="100000"/>
    <s v="UNIDAD"/>
    <s v="NO SOLICITADAS"/>
  </r>
  <r>
    <x v="9"/>
    <s v="02-02-01-004-009-01"/>
    <n v="10"/>
    <s v="Materiales y suministros - Vehículos automotores, remolques y semirremolques; y sus partes, piezas y accesorios"/>
    <s v="filtro de aire tractor jhon deere 5425 diesel 2007"/>
    <n v="40161505"/>
    <s v="Selección abreviada menor cuantía"/>
    <n v="1"/>
    <n v="12"/>
    <n v="2"/>
    <n v="120000"/>
    <s v="UNIDAD"/>
    <s v="NO SOLICITADAS"/>
  </r>
  <r>
    <x v="9"/>
    <s v="02-02-01-004-009-01"/>
    <n v="10"/>
    <s v="Materiales y suministros - Vehículos automotores, remolques y semirremolques; y sus partes, piezas y accesorios"/>
    <s v="filtro de aceite tractor jhon deere 5425 diesel 2007"/>
    <n v="40161504"/>
    <s v="Selección abreviada menor cuantía"/>
    <n v="1"/>
    <n v="12"/>
    <n v="4"/>
    <n v="200000"/>
    <s v="UNIDAD"/>
    <s v="NO SOLICITADAS"/>
  </r>
  <r>
    <x v="9"/>
    <s v="02-02-01-004-009-01"/>
    <n v="10"/>
    <s v="Materiales y suministros - Vehículos automotores, remolques y semirremolques; y sus partes, piezas y accesorios"/>
    <s v="filtro de aire tractor jhon deere 5065 e diesel 2012"/>
    <n v="40161505"/>
    <s v="Selección abreviada menor cuantía"/>
    <n v="1"/>
    <n v="12"/>
    <n v="4"/>
    <n v="240000"/>
    <s v="UNIDAD"/>
    <s v="NO SOLICITADAS"/>
  </r>
  <r>
    <x v="9"/>
    <s v="02-02-01-004-009-01"/>
    <n v="10"/>
    <s v="Materiales y suministros - Vehículos automotores, remolques y semirremolques; y sus partes, piezas y accesorios"/>
    <s v="filtro de aceite tractor jhon deere 5065 e diesel 2012"/>
    <n v="40161504"/>
    <s v="Selección abreviada menor cuantía"/>
    <n v="1"/>
    <n v="12"/>
    <n v="4"/>
    <n v="200000"/>
    <s v="UNIDAD"/>
    <s v="NO SOLICITADAS"/>
  </r>
  <r>
    <x v="9"/>
    <s v="02-02-01-004-009-01"/>
    <n v="10"/>
    <s v="Materiales y suministros - Vehículos automotores, remolques y semirremolques; y sus partes, piezas y accesorios"/>
    <s v="filtro de aire camion hino dutro diesel 2008"/>
    <n v="40161505"/>
    <s v="Selección abreviada menor cuantía"/>
    <n v="1"/>
    <n v="12"/>
    <n v="4"/>
    <n v="200000"/>
    <s v="UNIDAD"/>
    <s v="NO SOLICITADAS"/>
  </r>
  <r>
    <x v="9"/>
    <s v="02-02-01-004-009-01"/>
    <n v="10"/>
    <s v="Materiales y suministros - Vehículos automotores, remolques y semirremolques; y sus partes, piezas y accesorios"/>
    <s v="filtro de aceite camion hino dutro diesel 2008"/>
    <n v="40161504"/>
    <s v="Selección abreviada menor cuantía"/>
    <n v="1"/>
    <n v="12"/>
    <n v="3"/>
    <n v="150000"/>
    <s v="UNIDAD"/>
    <s v="NO SOLICITADAS"/>
  </r>
  <r>
    <x v="9"/>
    <s v="02-02-01-004-009-01"/>
    <n v="10"/>
    <s v="Materiales y suministros - Vehículos automotores, remolques y semirremolques; y sus partes, piezas y accesorios"/>
    <s v="filtro de aire camioneta chevrolet dmax  2,5 diesel 2014"/>
    <n v="40161505"/>
    <s v="Selección abreviada menor cuantía"/>
    <n v="1"/>
    <n v="12"/>
    <n v="3"/>
    <n v="90000"/>
    <s v="UNIDAD"/>
    <s v="NO SOLICITADAS"/>
  </r>
  <r>
    <x v="9"/>
    <s v="02-02-01-004-009-01"/>
    <n v="10"/>
    <s v="Materiales y suministros - Vehículos automotores, remolques y semirremolques; y sus partes, piezas y accesorios"/>
    <s v="filtro de aceite camioneta chevrolet dmax  2,5 diesel 2014"/>
    <n v="40161504"/>
    <s v="Selección abreviada menor cuantía"/>
    <n v="1"/>
    <n v="12"/>
    <n v="3"/>
    <n v="75000"/>
    <s v="UNIDAD"/>
    <s v="NO SOLICITADAS"/>
  </r>
  <r>
    <x v="9"/>
    <s v="02-02-01-004-009-01"/>
    <n v="10"/>
    <s v="Materiales y suministros - Vehículos automotores, remolques y semirremolques; y sus partes, piezas y accesorios"/>
    <s v="filtro de aire motocicleta suzuki dr-200 cross.  2013"/>
    <n v="40161505"/>
    <s v="Selección abreviada menor cuantía"/>
    <n v="1"/>
    <n v="12"/>
    <n v="3"/>
    <n v="90000"/>
    <s v="UNIDAD"/>
    <s v="NO SOLICITADAS"/>
  </r>
  <r>
    <x v="9"/>
    <s v="02-02-01-004-009-01"/>
    <n v="10"/>
    <s v="Materiales y suministros - Vehículos automotores, remolques y semirremolques; y sus partes, piezas y accesorios"/>
    <s v="filtro de aceite motocicleta suzuki dr-200 cross.  2013"/>
    <n v="40161504"/>
    <s v="Selección abreviada menor cuantía"/>
    <n v="1"/>
    <n v="12"/>
    <n v="6"/>
    <n v="180000"/>
    <s v="UNIDAD"/>
    <s v="NO SOLICITADAS"/>
  </r>
  <r>
    <x v="9"/>
    <s v="02-02-01-004-009-01"/>
    <n v="10"/>
    <s v="Materiales y suministros - Vehículos automotores, remolques y semirremolques; y sus partes, piezas y accesorios"/>
    <s v="pastillas de freno delantera motocicleta suzuki dr-200 cross.  2013"/>
    <n v="25171708"/>
    <s v="Selección abreviada menor cuantía"/>
    <n v="1"/>
    <n v="12"/>
    <n v="12"/>
    <n v="480000"/>
    <s v="UNIDAD"/>
    <s v="NO SOLICITADAS"/>
  </r>
  <r>
    <x v="9"/>
    <s v="02-02-01-004-009-01"/>
    <n v="10"/>
    <s v="Materiales y suministros - Vehículos automotores, remolques y semirremolques; y sus partes, piezas y accesorios"/>
    <s v="bandas de freno trasera motocicleta suzuki dr-200 cross.  2013"/>
    <n v="25171725"/>
    <s v="Selección abreviada menor cuantía"/>
    <n v="1"/>
    <n v="12"/>
    <n v="6"/>
    <n v="240000"/>
    <s v="UNIDAD"/>
    <s v="NO SOLICITADAS"/>
  </r>
  <r>
    <x v="9"/>
    <s v="02-02-01-004-009-01"/>
    <n v="10"/>
    <s v="Materiales y suministros - Vehículos automotores, remolques y semirremolques; y sus partes, piezas y accesorios"/>
    <s v="kit de arrastre motocicleta suzuki dr-200 cross.  2013"/>
    <n v="25174209"/>
    <s v="Selección abreviada menor cuantía"/>
    <n v="1"/>
    <n v="12"/>
    <n v="6"/>
    <n v="1920000"/>
    <s v="UNIDAD"/>
    <s v="NO SOLICITADAS"/>
  </r>
  <r>
    <x v="9"/>
    <s v="02-02-01-004-009-01"/>
    <n v="10"/>
    <s v="Materiales y suministros - Vehículos automotores, remolques y semirremolques; y sus partes, piezas y accesorios"/>
    <s v="filtro de aire motocicleta suzuki dr-650 cross. mod 2010"/>
    <n v="40161505"/>
    <s v="Selección abreviada menor cuantía"/>
    <n v="1"/>
    <n v="12"/>
    <n v="8"/>
    <n v="240000"/>
    <s v="UNIDAD"/>
    <s v="NO SOLICITADAS"/>
  </r>
  <r>
    <x v="9"/>
    <s v="02-02-01-004-009-01"/>
    <n v="10"/>
    <s v="Materiales y suministros - Vehículos automotores, remolques y semirremolques; y sus partes, piezas y accesorios"/>
    <s v="filtro de aceite motocicleta suzuki dr-650 cross. mod 2010"/>
    <n v="40161504"/>
    <s v="Selección abreviada menor cuantía"/>
    <n v="1"/>
    <n v="12"/>
    <n v="6"/>
    <n v="180000"/>
    <s v="UNIDAD"/>
    <s v="NO SOLICITADAS"/>
  </r>
  <r>
    <x v="9"/>
    <s v="02-02-01-004-009-01"/>
    <n v="10"/>
    <s v="Materiales y suministros - Vehículos automotores, remolques y semirremolques; y sus partes, piezas y accesorios"/>
    <s v="pastillas de freno delantera motocicleta suzuki dr-650 cross. mod 2010"/>
    <n v="25171708"/>
    <s v="Selección abreviada menor cuantía"/>
    <n v="1"/>
    <n v="12"/>
    <n v="10"/>
    <n v="450000"/>
    <s v="UNIDAD"/>
    <s v="NO SOLICITADAS"/>
  </r>
  <r>
    <x v="9"/>
    <s v="02-02-01-004-009-01"/>
    <n v="10"/>
    <s v="Materiales y suministros - Vehículos automotores, remolques y semirremolques; y sus partes, piezas y accesorios"/>
    <s v="pastillas de freno trasera motocicleta suzuki dr-650 cross. mod 2010"/>
    <n v="25171708"/>
    <s v="Selección abreviada menor cuantía"/>
    <n v="1"/>
    <n v="12"/>
    <n v="6"/>
    <n v="270000"/>
    <s v="UNIDAD"/>
    <s v="NO SOLICITADAS"/>
  </r>
  <r>
    <x v="9"/>
    <s v="02-02-01-004-009-01"/>
    <n v="10"/>
    <s v="Materiales y suministros - Vehículos automotores, remolques y semirremolques; y sus partes, piezas y accesorios"/>
    <s v="kit de arrastre motocicleta suzuki dr-650 cross. mod 2010"/>
    <n v="25174209"/>
    <s v="Selección abreviada menor cuantía"/>
    <n v="1"/>
    <n v="12"/>
    <n v="6"/>
    <n v="1920000"/>
    <s v="UNIDAD"/>
    <s v="NO SOLICITADAS"/>
  </r>
  <r>
    <x v="9"/>
    <s v="02-02-01-004-009-01"/>
    <n v="10"/>
    <s v="Materiales y suministros - Vehículos automotores, remolques y semirremolques; y sus partes, piezas y accesorios"/>
    <s v="filtro de aire motocicleta auteco bajaj discover 135 c.c. mod 2010"/>
    <n v="40161505"/>
    <s v="Selección abreviada menor cuantía"/>
    <n v="1"/>
    <n v="12"/>
    <n v="6"/>
    <n v="150000"/>
    <s v="UNIDAD"/>
    <s v="NO SOLICITADAS"/>
  </r>
  <r>
    <x v="9"/>
    <s v="02-02-01-004-009-01"/>
    <n v="10"/>
    <s v="Materiales y suministros - Vehículos automotores, remolques y semirremolques; y sus partes, piezas y accesorios"/>
    <s v="filtro de aceite motocicleta auteco bajaj discover 135 c.c. mod 2010"/>
    <n v="40161504"/>
    <s v="Selección abreviada menor cuantía"/>
    <n v="1"/>
    <n v="12"/>
    <n v="6"/>
    <n v="180000"/>
    <s v="UNIDAD"/>
    <s v="NO SOLICITADAS"/>
  </r>
  <r>
    <x v="9"/>
    <s v="02-02-01-004-009-01"/>
    <n v="10"/>
    <s v="Materiales y suministros - Vehículos automotores, remolques y semirremolques; y sus partes, piezas y accesorios"/>
    <s v="pastillas de freno delantera motocicleta auteco bajaj discover 135 c.c. mod 2010"/>
    <n v="25171708"/>
    <s v="Selección abreviada menor cuantía"/>
    <n v="1"/>
    <n v="12"/>
    <n v="9"/>
    <n v="225000"/>
    <s v="UNIDAD"/>
    <s v="NO SOLICITADAS"/>
  </r>
  <r>
    <x v="9"/>
    <s v="02-02-01-004-009-01"/>
    <n v="10"/>
    <s v="Materiales y suministros - Vehículos automotores, remolques y semirremolques; y sus partes, piezas y accesorios"/>
    <s v="bandas de freno trasera motocicleta auteco bajaj discover 135 c.c. mod 2010"/>
    <n v="25171725"/>
    <s v="Selección abreviada menor cuantía"/>
    <n v="1"/>
    <n v="12"/>
    <n v="4"/>
    <n v="100000"/>
    <s v="UNIDAD"/>
    <s v="NO SOLICITADAS"/>
  </r>
  <r>
    <x v="9"/>
    <s v="02-02-01-004-009-01"/>
    <n v="10"/>
    <s v="Materiales y suministros - Vehículos automotores, remolques y semirremolques; y sus partes, piezas y accesorios"/>
    <s v="kit de arrastre motocicleta auteco bajaj discover 135 c.c. mod 2010"/>
    <n v="25174209"/>
    <s v="Selección abreviada menor cuantía"/>
    <n v="1"/>
    <n v="12"/>
    <n v="4"/>
    <n v="720000"/>
    <s v="UNIDAD"/>
    <s v="NO SOLICITADAS"/>
  </r>
  <r>
    <x v="9"/>
    <s v="02-02-01-004-009-01"/>
    <n v="10"/>
    <s v="Materiales y suministros - Vehículos automotores, remolques y semirremolques; y sus partes, piezas y accesorios"/>
    <s v="filtro de aire motocicleta yamaha xtz-250 cross. mod 2014"/>
    <n v="40161505"/>
    <s v="Selección abreviada menor cuantía"/>
    <n v="1"/>
    <n v="12"/>
    <n v="6"/>
    <n v="240000"/>
    <s v="UNIDAD"/>
    <s v="NO SOLICITADAS"/>
  </r>
  <r>
    <x v="9"/>
    <s v="02-02-01-004-009-01"/>
    <n v="10"/>
    <s v="Materiales y suministros - Vehículos automotores, remolques y semirremolques; y sus partes, piezas y accesorios"/>
    <s v="filtro de aceite motocicleta yamaha xtz-250 cross. mod 2014"/>
    <n v="40161504"/>
    <s v="Selección abreviada menor cuantía"/>
    <n v="1"/>
    <n v="12"/>
    <n v="35"/>
    <n v="1225000"/>
    <s v="UNIDAD"/>
    <s v="NO SOLICITADAS"/>
  </r>
  <r>
    <x v="9"/>
    <s v="02-02-01-004-009-01"/>
    <n v="10"/>
    <s v="Materiales y suministros - Vehículos automotores, remolques y semirremolques; y sus partes, piezas y accesorios"/>
    <s v="pastillas de freno delantera motocicleta yamaha xtz-250 cross. mod 2014"/>
    <n v="25171708"/>
    <s v="Selección abreviada menor cuantía"/>
    <n v="1"/>
    <n v="12"/>
    <n v="100"/>
    <n v="4500000"/>
    <s v="UNIDAD"/>
    <s v="NO SOLICITADAS"/>
  </r>
  <r>
    <x v="9"/>
    <s v="02-02-01-004-009-01"/>
    <n v="10"/>
    <s v="Materiales y suministros - Vehículos automotores, remolques y semirremolques; y sus partes, piezas y accesorios"/>
    <s v="pastillas  de freno trasera motocicleta yamaha xtz-250 cross. mod 2014"/>
    <n v="25171708"/>
    <s v="Selección abreviada menor cuantía"/>
    <n v="1"/>
    <n v="12"/>
    <n v="35"/>
    <n v="1575000"/>
    <s v="UNIDAD"/>
    <s v="NO SOLICITADAS"/>
  </r>
  <r>
    <x v="9"/>
    <s v="02-02-01-004-009-01"/>
    <n v="10"/>
    <s v="Materiales y suministros - Vehículos automotores, remolques y semirremolques; y sus partes, piezas y accesorios"/>
    <s v="kit de arrastre motocicleta yamaha xtz-250 cross. mod 2014"/>
    <n v="25174209"/>
    <s v="Selección abreviada menor cuantía"/>
    <n v="1"/>
    <n v="12"/>
    <n v="35"/>
    <n v="11200000"/>
    <s v="UNIDAD"/>
    <s v="NO SOLICITADAS"/>
  </r>
  <r>
    <x v="9"/>
    <s v="02-02-01-003-004-01"/>
    <n v="10"/>
    <s v="Materiales y suministros - Químicos orgánicos básicos"/>
    <s v="Wahl Blade Ice Clipper Blade Refrigerante, Lu"/>
    <n v="15121502"/>
    <s v="Mínima cuantía"/>
    <n v="1"/>
    <n v="3"/>
    <n v="10"/>
    <n v="290000"/>
    <s v="UNIDAD"/>
    <s v="NO SOLICITADAS"/>
  </r>
  <r>
    <x v="9"/>
    <s v="02-02-01-003-004-02"/>
    <n v="10"/>
    <s v="Materiales y suministros - Productos químicos inorgánicos básicos n. C. P."/>
    <s v="acido muriatico, en galon plastica, presentación por 5000 cm3"/>
    <s v="47131800"/>
    <s v="Mínima cuantía"/>
    <n v="1"/>
    <n v="4"/>
    <n v="10"/>
    <n v="298750"/>
    <s v="UNIDAD"/>
    <s v="NO SOLICITADAS"/>
  </r>
  <r>
    <x v="9"/>
    <s v="02-02-01-003-004-02"/>
    <n v="10"/>
    <s v="Materiales y suministros - Productos químicos inorgánicos básicos n. C. P."/>
    <s v="alcohol x 750 cm "/>
    <s v="47131800"/>
    <s v="Mínima cuantía"/>
    <n v="1"/>
    <n v="4"/>
    <n v="20"/>
    <n v="119440"/>
    <s v="GALON"/>
    <s v="NO SOLICITADAS"/>
  </r>
  <r>
    <x v="9"/>
    <s v="02-02-01-003-005-03"/>
    <n v="10"/>
    <s v="Materiales y suministros - Jabón, preparados para limpieza, perfumes y preparados de tocador"/>
    <s v="Ambientador en aerosol desinfectante aromas variados ( lavanda, tardes de primavera, canela, durazno, citrico, café, etc) presntacion de 400 cc"/>
    <s v="47131816"/>
    <s v="Mínima cuantía"/>
    <n v="1"/>
    <n v="4"/>
    <n v="15"/>
    <n v="151725"/>
    <s v="GALON"/>
    <s v="NO SOLICITADAS"/>
  </r>
  <r>
    <x v="9"/>
    <s v="02-02-01-003-006-04"/>
    <n v="10"/>
    <s v="Materiales y suministros - Productos de empaque y envasado, de plástico"/>
    <s v="Bolsa de basura industrial negra grande paquete x 6"/>
    <s v="47121701"/>
    <s v="Mínima cuantía"/>
    <n v="1"/>
    <n v="4"/>
    <n v="300"/>
    <n v="1296000"/>
    <s v="UNIDAD"/>
    <s v="NO SOLICITADAS"/>
  </r>
  <r>
    <x v="9"/>
    <s v="02-02-01-003-008-09"/>
    <n v="10"/>
    <s v="Materiales y suministros - Otros artículos manufacturados n. C. P."/>
    <s v="Cepillo sanitario redondo de 40 cm"/>
    <n v="47131608"/>
    <s v="Mínima cuantía"/>
    <n v="1"/>
    <n v="4"/>
    <n v="10"/>
    <n v="45220"/>
    <s v="UNIDAD"/>
    <s v="NO SOLICITADAS"/>
  </r>
  <r>
    <x v="9"/>
    <s v="02-02-01-003-005-03"/>
    <n v="10"/>
    <s v="Materiales y suministros - Jabón, preparados para limpieza, perfumes y preparados de tocador"/>
    <s v="Limpiador desinfectante  multiusos antibacterial  liquido limpieza profunda empaque plastico x galon"/>
    <s v="47131801"/>
    <s v="Mínima cuantía"/>
    <n v="1"/>
    <n v="4"/>
    <n v="40"/>
    <n v="508200"/>
    <s v="UNIDAD"/>
    <s v="NO SOLICITADAS"/>
  </r>
  <r>
    <x v="9"/>
    <s v="02-02-01-003-005-03"/>
    <n v="10"/>
    <s v="Materiales y suministros - Jabón, preparados para limpieza, perfumes y preparados de tocador"/>
    <s v="Detergente en polvo, presentacion por 1 kg, con fragancia"/>
    <s v="47131704"/>
    <s v="Mínima cuantía"/>
    <n v="1"/>
    <n v="4"/>
    <n v="400"/>
    <n v="2804000"/>
    <s v="GALON"/>
    <s v="NO SOLICITADAS"/>
  </r>
  <r>
    <x v="9"/>
    <s v="02-02-01-003-005-03"/>
    <n v="10"/>
    <s v="Materiales y suministros - Jabón, preparados para limpieza, perfumes y preparados de tocador"/>
    <s v="Jabon de tocador en barra"/>
    <s v="47131704"/>
    <s v="Mínima cuantía"/>
    <n v="1"/>
    <n v="4"/>
    <n v="1500"/>
    <n v="1350000"/>
    <s v="UNIDAD"/>
    <s v="NO SOLICITADAS"/>
  </r>
  <r>
    <x v="9"/>
    <s v="02-02-01-003-005-03"/>
    <n v="10"/>
    <s v="Materiales y suministros - Jabón, preparados para limpieza, perfumes y preparados de tocador"/>
    <s v="Jabon liquido para manos "/>
    <s v="47131704"/>
    <s v="Mínima cuantía"/>
    <n v="1"/>
    <n v="4"/>
    <n v="40"/>
    <n v="340000"/>
    <s v="UNIDAD"/>
    <s v="NO SOLICITADAS"/>
  </r>
  <r>
    <x v="9"/>
    <s v="02-02-01-003-005-03"/>
    <n v="10"/>
    <s v="Materiales y suministros - Jabón, preparados para limpieza, perfumes y preparados de tocador"/>
    <s v="Jabon lavaplatos tipo crema, con poder desengrasante  antibacterial  presentacion de 500 gr."/>
    <s v="47131704"/>
    <s v="Mínima cuantía"/>
    <n v="1"/>
    <n v="4"/>
    <n v="50"/>
    <n v="312400"/>
    <s v="UNIDAD"/>
    <s v="NO SOLICITADAS"/>
  </r>
  <r>
    <x v="9"/>
    <s v="02-02-01-003-005-03"/>
    <n v="10"/>
    <s v="Materiales y suministros - Jabón, preparados para limpieza, perfumes y preparados de tocador"/>
    <s v="Limpiavidrio con aroma, presentacion en spray 500 cc"/>
    <s v="47131800"/>
    <s v="Mínima cuantía"/>
    <n v="1"/>
    <n v="4"/>
    <n v="40"/>
    <n v="132000"/>
    <s v="UNIDAD"/>
    <s v="NO SOLICITADAS"/>
  </r>
  <r>
    <x v="9"/>
    <s v="02-02-01-003-005-03"/>
    <n v="10"/>
    <s v="Materiales y suministros - Jabón, preparados para limpieza, perfumes y preparados de tocador"/>
    <s v="Lustramueble, presentacion liquida, frasco de 200 ml"/>
    <s v="47131806"/>
    <s v="Mínima cuantía"/>
    <n v="1"/>
    <n v="4"/>
    <n v="40"/>
    <n v="156600"/>
    <s v="UNIDAD"/>
    <s v="NO SOLICITADAS"/>
  </r>
  <r>
    <x v="9"/>
    <s v="02-02-01-003-002-01"/>
    <n v="10"/>
    <s v="Materiales y suministros - Pasta de papel, papel y cartón"/>
    <s v="pañuelo facial, tipo tocador de hoja doble"/>
    <s v="14111701"/>
    <s v="Mínima cuantía"/>
    <n v="1"/>
    <n v="4"/>
    <n v="60"/>
    <n v="1398000"/>
    <s v="UNIDAD"/>
    <s v="NO SOLICITADAS"/>
  </r>
  <r>
    <x v="9"/>
    <s v="02-02-01-003-002-01"/>
    <n v="10"/>
    <s v="Materiales y suministros - Pasta de papel, papel y cartón"/>
    <s v="Papel higienico triple hoja, color blanco, "/>
    <s v="14111704"/>
    <s v="Mínima cuantía"/>
    <n v="1"/>
    <n v="4"/>
    <n v="1000"/>
    <n v="2481000"/>
    <s v="UNIDAD"/>
    <s v="NO SOLICITADAS"/>
  </r>
  <r>
    <x v="9"/>
    <s v="02-02-01-003-005-03"/>
    <n v="10"/>
    <s v="Materiales y suministros - Jabón, preparados para limpieza, perfumes y preparados de tocador"/>
    <s v="repuesto en aceite para ambientador electrico de calentamiento de aceites perfumados presentación paquete  por 02 unidades"/>
    <n v="47131816"/>
    <s v="Mínima cuantía"/>
    <n v="1"/>
    <n v="4"/>
    <n v="15"/>
    <n v="363465"/>
    <s v="UNIDAD"/>
    <s v="NO SOLICITADAS"/>
  </r>
  <r>
    <x v="9"/>
    <s v="02-02-01-003-005-03"/>
    <n v="10"/>
    <s v="Materiales y suministros - Jabón, preparados para limpieza, perfumes y preparados de tocador"/>
    <s v="Suavizante de ropa con fragancia galon x 5000 ml "/>
    <n v="47131811"/>
    <s v="Mínima cuantía"/>
    <n v="1"/>
    <n v="4"/>
    <n v="25"/>
    <n v="687500"/>
    <s v="UNIDAD"/>
    <s v="NO SOLICITADAS"/>
  </r>
  <r>
    <x v="9"/>
    <s v="02-02-01-003-002-01"/>
    <n v="10"/>
    <s v="Materiales y suministros - Pasta de papel, papel y cartón"/>
    <s v="Toalla de papel,tipo paquete de hoja sencilla, doblada en z de color blanco, con grofado y presentacion de 80 hojas"/>
    <s v="14111703"/>
    <s v="Mínima cuantía"/>
    <n v="1"/>
    <n v="4"/>
    <n v="40"/>
    <n v="472480"/>
    <s v="UNIDAD"/>
    <s v="NO SOLICITADAS"/>
  </r>
  <r>
    <x v="9"/>
    <s v="02-02-01-003-008-09"/>
    <n v="10"/>
    <s v="Materiales y suministros - Otros artículos manufacturados n. C. P."/>
    <s v="Trapeador en  algodón, mechas de 40 cm de alto y 12 cm de ancho 300 gramos mango metalico plateado"/>
    <n v="47131618"/>
    <s v="Mínima cuantía"/>
    <n v="1"/>
    <n v="4"/>
    <n v="150"/>
    <n v="1707300"/>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antibacterial presentacion x  galon"/>
    <n v="42281604"/>
    <s v="Mínima cuantía"/>
    <n v="1"/>
    <n v="4"/>
    <n v="20"/>
    <n v="644760"/>
    <s v="UNIDAD"/>
    <s v="NO SOLICITADAS"/>
  </r>
  <r>
    <x v="9"/>
    <s v="02-01-01-004-004-09"/>
    <n v="10"/>
    <s v="Activos fijos - Otra maquinaria para usos especiales y sus partes y piezas"/>
    <s v="Peladora de papa m-db 10"/>
    <n v="48101610"/>
    <s v="Mínima cuantía"/>
    <n v="2"/>
    <n v="4"/>
    <n v="2"/>
    <n v="5880000"/>
    <s v="UNIDAD"/>
    <s v="NO SOLICITADAS"/>
  </r>
  <r>
    <x v="9"/>
    <s v="02-02-01-003-005-03"/>
    <n v="10"/>
    <s v="Materiales y suministros - Jabón, preparados para limpieza, perfumes y preparados de tocador"/>
    <s v="Crema para pulir "/>
    <n v="31211510"/>
    <s v="Selección abreviada menor cuantía"/>
    <n v="3"/>
    <n v="3"/>
    <n v="5"/>
    <n v="56300"/>
    <s v="UNIDAD"/>
    <s v="NO SOLICITADAS"/>
  </r>
  <r>
    <x v="9"/>
    <s v="02-02-01-003-005-01"/>
    <n v="10"/>
    <s v="Materiales y suministros - Pinturas y barnices y productos relacionados; colores para la pintura artística; tintas"/>
    <s v="Pintura poliuretano blanco"/>
    <n v="31211510"/>
    <s v="Selección abreviada menor cuantía"/>
    <n v="3"/>
    <n v="3"/>
    <n v="3"/>
    <n v="237087"/>
    <s v="GALON"/>
    <s v="NO SOLICITADAS"/>
  </r>
  <r>
    <x v="9"/>
    <s v="02-02-01-003-005-01"/>
    <n v="10"/>
    <s v="Materiales y suministros - Pinturas y barnices y productos relacionados; colores para la pintura artística; tintas"/>
    <s v="tinte para madera color wengue"/>
    <n v="31211510"/>
    <s v="Selección abreviada menor cuantía"/>
    <n v="3"/>
    <n v="3"/>
    <n v="15"/>
    <n v="510000"/>
    <s v="UNIDAD"/>
    <s v="NO SOLICITADAS"/>
  </r>
  <r>
    <x v="9"/>
    <s v="02-02-01-003-005-01"/>
    <n v="10"/>
    <s v="Materiales y suministros - Pinturas y barnices y productos relacionados; colores para la pintura artística; tintas"/>
    <s v="Pintura fondo apresto gris"/>
    <n v="31211803"/>
    <s v="Selección abreviada menor cuantía"/>
    <n v="3"/>
    <n v="3"/>
    <n v="7"/>
    <n v="472976"/>
    <s v="GALON"/>
    <s v="NO SOLICITADAS"/>
  </r>
  <r>
    <x v="9"/>
    <s v="02-02-01-003-005-04"/>
    <n v="10"/>
    <s v="Materiales y suministros - Productos químicos n. C. P."/>
    <s v="X-20 endurecedor"/>
    <n v="31211803"/>
    <s v="Selección abreviada menor cuantía"/>
    <n v="3"/>
    <n v="3"/>
    <n v="2"/>
    <n v="484138"/>
    <s v="GALON"/>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er"/>
    <n v="31211803"/>
    <s v="Selección abreviada menor cuantía"/>
    <n v="3"/>
    <n v="3"/>
    <n v="20"/>
    <n v="213900"/>
    <s v="GALON"/>
    <s v="NO SOLICITADAS"/>
  </r>
  <r>
    <x v="9"/>
    <s v="02-02-01-003-005-04"/>
    <n v="10"/>
    <s v="Materiales y suministros - Productos químicos n. C. P."/>
    <s v="Tubos sikaflex negra"/>
    <n v="31201605"/>
    <s v="Selección abreviada menor cuantía"/>
    <n v="3"/>
    <n v="3"/>
    <n v="5"/>
    <n v="110345"/>
    <s v="UNIDAD"/>
    <s v="NO SOLICITADAS"/>
  </r>
  <r>
    <x v="9"/>
    <s v="02-02-01-003-005-04"/>
    <n v="10"/>
    <s v="Materiales y suministros - Productos químicos n. C. P."/>
    <s v="Masilla poliester x1/4"/>
    <n v="31201605"/>
    <s v="Selección abreviada menor cuantía"/>
    <n v="3"/>
    <n v="3"/>
    <n v="15"/>
    <n v="360870"/>
    <s v="UNIDAD"/>
    <s v="NO SOLICITADAS"/>
  </r>
  <r>
    <x v="9"/>
    <s v="02-02-01-003-005-01"/>
    <n v="10"/>
    <s v="Materiales y suministros - Pinturas y barnices y productos relacionados; colores para la pintura artística; tintas"/>
    <s v="Imperiexell negro x 1/4"/>
    <n v="31201503"/>
    <s v="Selección abreviada menor cuantía"/>
    <n v="3"/>
    <n v="3"/>
    <n v="5"/>
    <n v="52100"/>
    <s v="UNIDAD"/>
    <s v="NO SOLICITADAS"/>
  </r>
  <r>
    <x v="9"/>
    <s v="02-02-01-003-007-09"/>
    <n v="10"/>
    <s v="Materiales y suministros - Otros productos minerales no metálicos n. C. P."/>
    <s v="Lija para lijar en seco no. 400"/>
    <n v="27111918"/>
    <s v="Selección abreviada menor cuantía"/>
    <n v="3"/>
    <n v="3"/>
    <n v="10"/>
    <n v="12600"/>
    <s v="UNIDAD"/>
    <s v="NO SOLICITADAS"/>
  </r>
  <r>
    <x v="9"/>
    <s v="02-02-01-003-007-09"/>
    <n v="10"/>
    <s v="Materiales y suministros - Otros productos minerales no metálicos n. C. P."/>
    <s v="Lija para lijar en seco no. 360"/>
    <n v="27111918"/>
    <s v="Selección abreviada menor cuantía"/>
    <n v="3"/>
    <n v="3"/>
    <n v="10"/>
    <n v="12930"/>
    <s v="UNIDAD"/>
    <s v="NO SOLICITADAS"/>
  </r>
  <r>
    <x v="9"/>
    <s v="02-02-01-003-007-09"/>
    <n v="10"/>
    <s v="Materiales y suministros - Otros productos minerales no metálicos n. C. P."/>
    <s v="Lija para lijar en seco no. 320"/>
    <n v="27111918"/>
    <s v="Selección abreviada menor cuantía"/>
    <n v="3"/>
    <n v="3"/>
    <n v="10"/>
    <n v="9480"/>
    <s v="UNIDAD"/>
    <s v="NO SOLICITADAS"/>
  </r>
  <r>
    <x v="9"/>
    <s v="02-02-01-003-007-09"/>
    <n v="10"/>
    <s v="Materiales y suministros - Otros productos minerales no metálicos n. C. P."/>
    <s v="Lija para lijar en seco no. 180"/>
    <n v="27111918"/>
    <s v="Selección abreviada menor cuantía"/>
    <n v="3"/>
    <n v="3"/>
    <n v="10"/>
    <n v="10770"/>
    <s v="UNIDAD"/>
    <s v="NO SOLICITADAS"/>
  </r>
  <r>
    <x v="9"/>
    <s v="02-02-01-003-007-09"/>
    <n v="10"/>
    <s v="Materiales y suministros - Otros productos minerales no metálicos n. C. P."/>
    <s v="Lija para lijar en seco no. 100"/>
    <n v="31211803"/>
    <s v="Selección abreviada menor cuantía"/>
    <n v="3"/>
    <n v="3"/>
    <n v="10"/>
    <n v="12070"/>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Disolvente d20"/>
    <n v="31211707"/>
    <s v="Selección abreviada menor cuantía"/>
    <n v="3"/>
    <n v="3"/>
    <n v="10"/>
    <n v="375450"/>
    <s v="GALON"/>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Barniz 70000"/>
    <n v="11162116"/>
    <s v="Selección abreviada menor cuantía"/>
    <n v="3"/>
    <n v="3"/>
    <n v="4"/>
    <n v="553136"/>
    <s v="GALON"/>
    <s v="NO SOLICITADAS"/>
  </r>
  <r>
    <x v="9"/>
    <s v="02-02-01-004-003-09"/>
    <n v="10"/>
    <s v="Materiales y suministros - Otras máquinas para usos generales y sus partes y piezas"/>
    <s v="Pistola aerografo n0. 8"/>
    <n v="31211908"/>
    <s v="Selección abreviada menor cuantía"/>
    <n v="3"/>
    <n v="3"/>
    <n v="2"/>
    <n v="100000"/>
    <s v="UNIDAD"/>
    <s v="NO SOLICITADAS"/>
  </r>
  <r>
    <x v="9"/>
    <s v="02-01-01-004-007-02"/>
    <n v="10"/>
    <s v="Activos fijos - Aparatos transmisores de televisión y radio; televisión, video y cámaras digitales; teléfonos"/>
    <s v="adquisicion de switch capa3 administrable 48 puertos"/>
    <n v="43222610"/>
    <s v="Selección abreviada menor cuantía"/>
    <n v="3"/>
    <n v="3"/>
    <n v="2"/>
    <n v="9000000"/>
    <s v="UNIDAD"/>
    <s v="NO SOLICITADAS"/>
  </r>
  <r>
    <x v="9"/>
    <s v="02-02-01-004-003-09"/>
    <n v="10"/>
    <s v="Materiales y suministros - Otras máquinas para usos generales y sus partes y piezas"/>
    <s v="aerografo trabajo industrial 600 cc"/>
    <n v="60121200"/>
    <s v="Selección abreviada menor cuantía"/>
    <n v="3"/>
    <n v="5"/>
    <n v="1"/>
    <n v="81200"/>
    <s v="UNIDAD"/>
    <s v="NO SOLICITADAS"/>
  </r>
  <r>
    <x v="9"/>
    <s v="02-02-01-004-002"/>
    <n v="10"/>
    <s v="Materiales y suministros - Productos metálicos elaborados (excepto maquinaria y equipo)"/>
    <s v="almadana de 3 libras con cabo en madera"/>
    <n v="27111615"/>
    <s v="Selección abreviada menor cuantía"/>
    <n v="3"/>
    <n v="5"/>
    <n v="1"/>
    <n v="33600"/>
    <s v="UNIDAD"/>
    <s v="NO SOLICITADAS"/>
  </r>
  <r>
    <x v="9"/>
    <s v="02-02-01-002-007"/>
    <n v="10"/>
    <s v="Materiales y suministros - Artículos textiles (excepto prendas de vestir)"/>
    <s v="carpa en lona pvc (trafico alto) con ojaletes en contorno cada 30 cm de 3,10 x 2,30 m"/>
    <n v="95131702"/>
    <s v="Selección abreviada menor cuantía"/>
    <n v="0"/>
    <n v="0"/>
    <n v="20"/>
    <n v="5800000"/>
    <s v="METRO"/>
    <s v=""/>
  </r>
  <r>
    <x v="9"/>
    <s v="02-02-01-004-002"/>
    <n v="10"/>
    <s v="Materiales y suministros - Productos metálicos elaborados (excepto maquinaria y equipo)"/>
    <s v="banco de trabajo para electrónica"/>
    <n v="24102006"/>
    <s v="Selección abreviada menor cuantía"/>
    <n v="3"/>
    <n v="3"/>
    <n v="1"/>
    <n v="2100000"/>
    <s v="UNIDAD"/>
    <s v="NO SOLICITADAS"/>
  </r>
  <r>
    <x v="9"/>
    <s v="02-02-01-004-002"/>
    <n v="10"/>
    <s v="Materiales y suministros - Productos metálicos elaborados (excepto maquinaria y equipo)"/>
    <s v="barra  larga "/>
    <n v="30263600"/>
    <s v="Selección abreviada menor cuantía"/>
    <n v="3"/>
    <n v="5"/>
    <n v="1"/>
    <n v="110000"/>
    <s v="UNIDAD"/>
    <s v="NO SOLICITADAS"/>
  </r>
  <r>
    <x v="9"/>
    <s v="02-01-01-004-009-09-3"/>
    <n v="10"/>
    <s v="Activos fijos - Vehículos n. C. P. Sin propulsión mecánica"/>
    <s v="carretilla "/>
    <n v="24101507"/>
    <s v="Selección abreviada menor cuantía"/>
    <n v="3"/>
    <n v="5"/>
    <n v="2"/>
    <n v="270000"/>
    <s v="UNIDAD"/>
    <s v="NO SOLICITADAS"/>
  </r>
  <r>
    <x v="9"/>
    <s v="02-02-01-004-002"/>
    <n v="10"/>
    <s v="Materiales y suministros - Productos metálicos elaborados (excepto maquinaria y equipo)"/>
    <s v="cincel con protección 3/4 x 8 pulgadas "/>
    <n v="27112229"/>
    <s v="Selección abreviada menor cuantía"/>
    <n v="3"/>
    <n v="5"/>
    <n v="3"/>
    <n v="48900"/>
    <s v="UNIDAD"/>
    <s v="NO SOLICITADAS"/>
  </r>
  <r>
    <x v="9"/>
    <s v="02-02-01-003-005-01"/>
    <n v="10"/>
    <s v="Materiales y suministros - Pinturas y barnices y productos relacionados; colores para la pintura artística; tintas"/>
    <s v="mortero listo 101 plus presentacion 25 k"/>
    <n v="30151805"/>
    <s v="Selección abreviada menor cuantía"/>
    <n v="3"/>
    <n v="5"/>
    <n v="8"/>
    <n v="920000"/>
    <s v="UNIDAD"/>
    <s v="NO SOLICITADAS"/>
  </r>
  <r>
    <x v="9"/>
    <s v="02-01-01-004-004-02"/>
    <n v="10"/>
    <s v="Activos fijos - Máquinas herramientas y sus partes, piezas y accesorios"/>
    <s v="pulidora 9 pulgadas 2700w 6500 rpm ref dwe4579"/>
    <n v="27112702"/>
    <s v="Selección abreviada menor cuantía"/>
    <n v="3"/>
    <n v="5"/>
    <n v="1"/>
    <n v="920000"/>
    <s v="UNIDAD"/>
    <s v="NO SOLICITADAS"/>
  </r>
  <r>
    <x v="9"/>
    <s v="02-01-01-004-003-02"/>
    <n v="10"/>
    <s v="Activos fijos - Bombas, compresores, motores de fuerza hidráulica y motores de potencia neumática y válvulas y sus partes y piezas"/>
    <s v="electrobombas  trifasica 5 hp "/>
    <n v="40151510"/>
    <s v="Selección abreviada menor cuantía"/>
    <n v="3"/>
    <n v="5"/>
    <n v="2"/>
    <n v="4358000"/>
    <s v="UNIDAD"/>
    <s v="NO SOLICITADAS"/>
  </r>
  <r>
    <x v="9"/>
    <s v="02-02-01-004-002"/>
    <n v="10"/>
    <s v="Materiales y suministros - Productos metálicos elaborados (excepto maquinaria y equipo)"/>
    <s v="escalera de extensión 4.3m, 14 peldaños , aluminio"/>
    <n v="30191501"/>
    <s v="Mínima cuantía"/>
    <n v="3"/>
    <n v="5"/>
    <n v="1"/>
    <n v="360000"/>
    <s v="UNIDAD"/>
    <s v="NO SOLICITADAS"/>
  </r>
  <r>
    <x v="9"/>
    <s v="02-02-01-004-002"/>
    <n v="10"/>
    <s v="Materiales y suministros - Productos metálicos elaborados (excepto maquinaria y equipo)"/>
    <s v="escalera tijera 2.4m, 7 peldaños, aluminio  "/>
    <n v="30191501"/>
    <s v="Mínima cuantía"/>
    <n v="3"/>
    <n v="5"/>
    <n v="1"/>
    <n v="265000"/>
    <s v="UNIDAD"/>
    <s v="NO SOLICITADAS"/>
  </r>
  <r>
    <x v="9"/>
    <s v="02-01-01-004-003-05"/>
    <n v="10"/>
    <s v="Activos fijos - Equipo de elevación y manipulación y sus partes y piezas"/>
    <s v="estibadora"/>
    <n v="24101605"/>
    <s v="Mínima cuantía"/>
    <n v="3"/>
    <n v="5"/>
    <n v="1"/>
    <n v="1595000"/>
    <s v="UNIDAD"/>
    <s v="NO SOLICITADAS"/>
  </r>
  <r>
    <x v="9"/>
    <s v="02-02-01-004-002"/>
    <n v="10"/>
    <s v="Materiales y suministros - Productos metálicos elaborados (excepto maquinaria y equipo)"/>
    <s v="juego de 6 llaves combinadas de  10-15 mm"/>
    <n v="27111713"/>
    <s v="Mínima cuantía"/>
    <n v="3"/>
    <n v="5"/>
    <n v="2"/>
    <n v="100000"/>
    <s v="UNIDAD"/>
    <s v="NO SOLICITADAS"/>
  </r>
  <r>
    <x v="9"/>
    <s v="02-02-01-004-002"/>
    <n v="10"/>
    <s v="Materiales y suministros - Productos metálicos elaborados (excepto maquinaria y equipo)"/>
    <s v="juego de destornilladores pala estrella con punta imantada"/>
    <n v="27111734"/>
    <s v="Mínima cuantía"/>
    <n v="3"/>
    <n v="5"/>
    <n v="3"/>
    <n v="45000"/>
    <s v="UNIDAD"/>
    <s v="NO SOLICITADAS"/>
  </r>
  <r>
    <x v="9"/>
    <s v="02-02-01-004-002"/>
    <n v="10"/>
    <s v="Materiales y suministros - Productos metálicos elaborados (excepto maquinaria y equipo)"/>
    <s v="kit para instalar cerradura 5 piezas (copa sierra)"/>
    <n v="23231101"/>
    <s v="Mínima cuantía"/>
    <n v="3"/>
    <n v="5"/>
    <n v="2"/>
    <n v="42000"/>
    <s v="UNIDAD"/>
    <s v="NO SOLICITADAS"/>
  </r>
  <r>
    <x v="9"/>
    <s v="02-02-01-004-002"/>
    <n v="10"/>
    <s v="Materiales y suministros - Productos metálicos elaborados (excepto maquinaria y equipo)"/>
    <s v="llave de tubo  de 10 pulgadas stanley"/>
    <n v="27111723"/>
    <s v="Mínima cuantía"/>
    <n v="3"/>
    <n v="5"/>
    <n v="1"/>
    <n v="42000"/>
    <s v="UNIDAD"/>
    <s v="NO SOLICITADAS"/>
  </r>
  <r>
    <x v="9"/>
    <s v="02-02-01-004-002"/>
    <n v="10"/>
    <s v="Materiales y suministros - Productos metálicos elaborados (excepto maquinaria y equipo)"/>
    <s v="llave para tubo de 14 pulgadas  stanley"/>
    <n v="27111723"/>
    <s v="Mínima cuantía"/>
    <n v="3"/>
    <n v="5"/>
    <n v="2"/>
    <n v="312000"/>
    <s v="UNIDAD"/>
    <s v="NO SOLICITADAS"/>
  </r>
  <r>
    <x v="9"/>
    <s v="02-01-01-004-008-02"/>
    <n v="10"/>
    <s v="Activos fijos - Instrumentos y aparatos de medición, verificación, análisis, de navegación y para otros fines (excepto instrumentos ópticos); instrumentos de control de procesos industriales, sus partes, piezas y accesorios"/>
    <s v="medidor de combustible liquid control con decimales"/>
    <n v="25191825"/>
    <s v="Mínima cuantía"/>
    <n v="3"/>
    <n v="3"/>
    <n v="2"/>
    <n v="37440000"/>
    <s v="UNIDAD"/>
    <s v="NO SOLICITADAS"/>
  </r>
  <r>
    <x v="9"/>
    <s v="02-01-01-004-003-02"/>
    <n v="10"/>
    <s v="Activos fijos - Bombas, compresores, motores de fuerza hidráulica y motores de potencia neumática y válvulas y sus partes y piezas"/>
    <s v="motobomba combustible 6.7 hp"/>
    <n v="27112916"/>
    <s v="Mínima cuantía"/>
    <n v="3"/>
    <n v="3"/>
    <n v="1"/>
    <n v="3500000"/>
    <s v="GALON"/>
    <s v="NO SOLICITADAS"/>
  </r>
  <r>
    <x v="9"/>
    <s v="02-02-02-008-005-09-5"/>
    <n v="10"/>
    <s v="Adquisición de servicios - Servicios auxiliares especializados de oficina"/>
    <s v="servicio de oursourcing de impresiones, fotocopiado y escaner vigencia Futura"/>
    <n v="80161801"/>
    <s v="Mínima cuantía"/>
    <n v="1"/>
    <n v="12"/>
    <n v="1"/>
    <n v="48583333"/>
    <s v="GLOBAL"/>
    <s v="SI APROBADAS"/>
  </r>
  <r>
    <x v="9"/>
    <s v="02-02-02-008-005-09-5"/>
    <n v="10"/>
    <s v="Adquisición de servicios - Servicios auxiliares especializados de oficina"/>
    <s v="servicio de oursourcing de impresiones, fotocopiado y escaner"/>
    <n v="80161801"/>
    <s v="Mínima cuantía"/>
    <n v="1"/>
    <n v="12"/>
    <n v="1"/>
    <n v="2000000"/>
    <s v="GLOBAL"/>
    <s v="NO SOLICITADAS"/>
  </r>
  <r>
    <x v="9"/>
    <s v="02-02-02-008-004-01"/>
    <n v="10"/>
    <s v="Adquisición de servicios - Servicios de telefonía y otras telecomunicaciones"/>
    <s v="Servicios de teleffonos fax y otros"/>
    <n v="83111501"/>
    <s v="CONTRATACIÓN DIRECTA"/>
    <n v="1"/>
    <n v="12"/>
    <n v="1"/>
    <n v="9000000"/>
    <s v="GLOBAL"/>
    <s v="NO SOLICITADAS"/>
  </r>
  <r>
    <x v="9"/>
    <s v="02-02-01-004-002"/>
    <n v="10"/>
    <s v="Materiales y suministros - Productos metálicos elaborados (excepto maquinaria y equipo)"/>
    <s v="pala redonda con cabo "/>
    <n v="27112004"/>
    <s v="Mínima cuantía"/>
    <n v="3"/>
    <n v="5"/>
    <n v="3"/>
    <n v="98400"/>
    <s v="GLOBAL"/>
    <s v="NO SOLICITADAS"/>
  </r>
  <r>
    <x v="9"/>
    <s v="02-02-01-004-002"/>
    <n v="10"/>
    <s v="Materiales y suministros - Productos metálicos elaborados (excepto maquinaria y equipo)"/>
    <s v="rodel 10 mm  (rubi)"/>
    <n v="23101508"/>
    <s v="Mínima cuantía"/>
    <n v="3"/>
    <n v="5"/>
    <n v="3"/>
    <n v="180000"/>
    <s v="UNIDAD"/>
    <s v="NO SOLICITADAS"/>
  </r>
  <r>
    <x v="9"/>
    <s v="02-02-01-004-002"/>
    <n v="10"/>
    <s v="Materiales y suministros - Productos metálicos elaborados (excepto maquinaria y equipo)"/>
    <s v="electrodo inoxidable 3/32 x presentación x kilo"/>
    <n v="40151510"/>
    <s v="Mínima cuantía"/>
    <n v="3"/>
    <n v="5"/>
    <n v="4"/>
    <n v="360000"/>
    <s v="KILOGRAMO"/>
    <s v="NO SOLICITADAS"/>
  </r>
  <r>
    <x v="9"/>
    <s v="02-02-02-008-003-04-4"/>
    <n v="10"/>
    <s v="Adquisición de servicios - Servicios de ensayo y análisis técnicos"/>
    <s v="Servicio de analisis fisico quimico de de agua potable"/>
    <n v="77121707"/>
    <s v="Mínima cuantía"/>
    <n v="1"/>
    <n v="11"/>
    <n v="1"/>
    <n v="450000"/>
    <s v="GLOBAL"/>
    <s v="NO SOLICITADAS"/>
  </r>
  <r>
    <x v="9"/>
    <s v="02-02-02-009-007-09"/>
    <n v="10"/>
    <s v="Adquisición de servicios - Otros servicios diversos n. C. P."/>
    <s v="Servicios logisticos"/>
    <n v="81141601"/>
    <s v="Mínima cuantía"/>
    <n v="1"/>
    <n v="12"/>
    <n v="1"/>
    <n v="60000000"/>
    <s v="GLOBAL"/>
    <s v="NO SOLICITADAS"/>
  </r>
  <r>
    <x v="9"/>
    <s v="02-02-02-008-003-04-4"/>
    <n v="10"/>
    <s v="Adquisición de servicios - Servicios de ensayo y análisis técnicos"/>
    <s v="Servicio de analisis fisico quimico de de agua potable Vigencia Futura"/>
    <n v="77121707"/>
    <s v="Mínima cuantía"/>
    <n v="11"/>
    <n v="1"/>
    <n v="1"/>
    <n v="10541667"/>
    <s v="GLOBAL"/>
    <s v="SI APROBADAS"/>
  </r>
  <r>
    <x v="9"/>
    <s v="02-02-02-008-005-03"/>
    <n v="10"/>
    <s v="Adquisición de servicios - Servicios de limpieza"/>
    <s v="servicio de fumigacion de vectores aereos y rastreros"/>
    <n v="72102103"/>
    <s v="Mínima cuantía"/>
    <n v="1"/>
    <n v="11"/>
    <n v="1"/>
    <n v="14000000"/>
    <s v="GLOBAL"/>
    <s v="NO SOLICITADAS"/>
  </r>
  <r>
    <x v="9"/>
    <s v="02-02-02-005-004-02-5"/>
    <n v="10"/>
    <s v="Adquisición de servicios - Servicios generales de construcción de tuberías y cables locales, y obras conexas"/>
    <s v="servicio operación ptap-ptar-piscinas"/>
    <n v="83101506"/>
    <s v="Selección abreviada menor cuantía"/>
    <n v="1"/>
    <n v="11"/>
    <n v="1"/>
    <n v="6000000"/>
    <s v="GLOBAL"/>
    <s v="NO SOLICITADAS"/>
  </r>
  <r>
    <x v="9"/>
    <s v="02-02-02-005-004-02-5"/>
    <n v="10"/>
    <s v="Adquisición de servicios - Servicios generales de construcción de tuberías y cables locales, y obras conexas"/>
    <s v="servicio operación ptap-ptar-piscinas vigencia futura"/>
    <n v="83101506"/>
    <s v="Selección abreviada menor cuantía"/>
    <n v="11"/>
    <n v="1"/>
    <n v="1"/>
    <n v="142835000"/>
    <s v="GLOBAL"/>
    <s v="SI APROBADAS"/>
  </r>
  <r>
    <x v="9"/>
    <s v="02-01-01-004-003-02"/>
    <n v="10"/>
    <s v="Activos fijos - Bombas, compresores, motores de fuerza hidráulica y motores de potencia neumática y válvulas y sus partes y piezas"/>
    <s v="sistema hidroflow 3hp con tanque 200 litros"/>
    <n v="20121421"/>
    <s v="Mínima cuantía"/>
    <n v="1"/>
    <n v="3"/>
    <n v="1"/>
    <n v="749000"/>
    <s v="UNIDAD"/>
    <s v="NO SOLICITADAS"/>
  </r>
  <r>
    <x v="9"/>
    <s v="02-01-01-004-003-09"/>
    <n v="10"/>
    <s v="Activos fijos - Otras máquinas para usos generales y sus partes y piezas"/>
    <s v="suministro y sustitucion de torre de aireacion de la ptap"/>
    <n v="95121804"/>
    <s v="Mínima cuantía"/>
    <n v="1"/>
    <n v="11"/>
    <n v="1"/>
    <n v="12000000"/>
    <s v="UNIDAD"/>
    <s v="NO SOLICITADAS"/>
  </r>
  <r>
    <x v="9"/>
    <s v="02-01-01-004-004-02"/>
    <n v="10"/>
    <s v="Activos fijos - Máquinas herramientas y sus partes, piezas y accesorios"/>
    <s v="Taladro 1/2 Percutor 860W 0-3200Rpm_x000a_Makita"/>
    <n v="27112703"/>
    <s v="Mínima cuantía"/>
    <n v="3"/>
    <n v="5"/>
    <n v="1"/>
    <n v="330000"/>
    <s v="UNIDAD"/>
    <s v="NO SOLICITADAS"/>
  </r>
  <r>
    <x v="9"/>
    <s v="02-01-01-004-006-04"/>
    <n v="10"/>
    <s v="Activos fijos - Acumuladores, pilas y baterías primarias y sus partes y piezas"/>
    <s v="ups de 20 kva"/>
    <n v="39121004"/>
    <s v="Mínima cuantía"/>
    <n v="5"/>
    <n v="3"/>
    <n v="1"/>
    <n v="27000000"/>
    <s v="UNIDAD"/>
    <s v="NO SOLICITADAS"/>
  </r>
  <r>
    <x v="9"/>
    <s v="02-02-01-004-006-09"/>
    <n v="10"/>
    <s v="Materiales y suministros - Otro equipo eléctrico y sus partes y piezas"/>
    <s v="Compresor reciprocante de 2 T.R. para baja temperatura con KIT de arranque y cauchos anti vibracion 208 V,  R-22"/>
    <n v="40151606"/>
    <s v="Mínima cuantía"/>
    <n v="4"/>
    <n v="5"/>
    <n v="15"/>
    <n v="52500"/>
    <s v="UNIDAD"/>
    <s v="NO SOLICITADAS"/>
  </r>
  <r>
    <x v="9"/>
    <s v="02-02-01-004-006-09"/>
    <n v="10"/>
    <s v="Materiales y suministros - Otro equipo eléctrico y sus partes y piezas"/>
    <s v="Compresor reciprocante de 2 T.R. para baja temperatura con KIT de aranqeu y caucho antivibracion  208 V, R-404A"/>
    <n v="40151606"/>
    <s v="Mínima cuantía"/>
    <n v="4"/>
    <n v="5"/>
    <n v="5"/>
    <n v="2250000"/>
    <s v="UNIDAD"/>
    <s v="NO SOLICITADAS"/>
  </r>
  <r>
    <x v="9"/>
    <s v="02-02-01-004-006-09"/>
    <n v="10"/>
    <s v="Materiales y suministros - Otro equipo eléctrico y sus partes y piezas"/>
    <s v="Compresor rotativo de 12,000 BTU. Para aire acondicionado tipo mini split R-22 208 V con KIT de arranque y cauchos antivibracion "/>
    <n v="40151608"/>
    <s v="Mínima cuantía"/>
    <n v="4"/>
    <n v="5"/>
    <n v="5"/>
    <n v="2400000"/>
    <s v="UNIDAD"/>
    <s v="NO SOLICITADAS"/>
  </r>
  <r>
    <x v="9"/>
    <s v="02-02-01-004-006-09"/>
    <n v="10"/>
    <s v="Materiales y suministros - Otro equipo eléctrico y sus partes y piezas"/>
    <s v="Compresor rotativo de 18,000 BTU. Para aire acondicionado tipo mini split R-22 208 V con KIT de arranque y cauchos anti vibracion "/>
    <n v="40151608"/>
    <s v="Mínima cuantía"/>
    <n v="4"/>
    <n v="5"/>
    <n v="8"/>
    <n v="3720000"/>
    <s v="UNIDAD"/>
    <s v="NO SOLICITADAS"/>
  </r>
  <r>
    <x v="9"/>
    <s v="02-02-01-004-006-09"/>
    <n v="10"/>
    <s v="Materiales y suministros - Otro equipo eléctrico y sus partes y piezas"/>
    <s v="Compresor rotativo de 24,000 BTU. Para aire acondicionado tipo mini split  R-22 208 V con KIT de arranque y cauchos anti vibracion "/>
    <n v="40151608"/>
    <s v="Mínima cuantía"/>
    <n v="4"/>
    <n v="5"/>
    <n v="8"/>
    <n v="4712000"/>
    <s v="UNIDAD"/>
    <s v="NO SOLICITADAS"/>
  </r>
  <r>
    <x v="9"/>
    <s v="02-02-01-004-006-09"/>
    <n v="10"/>
    <s v="Materiales y suministros - Otro equipo eléctrico y sus partes y piezas"/>
    <s v="Compresor rotativo de 3 T.R. para aire acondicionado tipo minisplit  R-22 208 V con KIT de arranque y cauchos anti vibracion "/>
    <n v="40151608"/>
    <s v="Mínima cuantía"/>
    <n v="4"/>
    <n v="5"/>
    <n v="8"/>
    <n v="5728800"/>
    <s v="UNIDAD"/>
    <s v="NO SOLICITADAS"/>
  </r>
  <r>
    <x v="9"/>
    <s v="02-02-01-004-006-09"/>
    <n v="10"/>
    <s v="Materiales y suministros - Otro equipo eléctrico y sus partes y piezas"/>
    <s v="Compresor rotativo de 4 T.R. Para aire acondicionado tipo split R-22 208 V trifasico y cauchos antivibracion "/>
    <n v="40151608"/>
    <s v="Mínima cuantía"/>
    <n v="4"/>
    <n v="5"/>
    <n v="5"/>
    <n v="4250000"/>
    <s v="UNIDAD"/>
    <s v="NO SOLICITADAS"/>
  </r>
  <r>
    <x v="9"/>
    <s v="02-02-01-004-006-09"/>
    <n v="10"/>
    <s v="Materiales y suministros - Otro equipo eléctrico y sus partes y piezas"/>
    <s v="Compresor SCROLL de 5 T.R. para aire acondicionado tipo split  R-22 208 V trifasico y caucho antivibracion "/>
    <n v="40151607"/>
    <s v="Mínima cuantía"/>
    <n v="4"/>
    <n v="5"/>
    <n v="5"/>
    <n v="5000000"/>
    <s v="UNIDAD"/>
    <s v="NO SOLICITADAS"/>
  </r>
  <r>
    <x v="9"/>
    <s v="02-02-01-004-006-09"/>
    <n v="10"/>
    <s v="Materiales y suministros - Otro equipo eléctrico y sus partes y piezas"/>
    <s v="Compresor SCROLL de 5 T.R. para aire acondicionado tipo split R-410A 208 V trifasico y cauchos antivibracion "/>
    <n v="40151607"/>
    <s v="Mínima cuantía"/>
    <n v="4"/>
    <n v="5"/>
    <n v="6"/>
    <n v="7200000"/>
    <s v="UNIDAD"/>
    <s v="NO SOLICITADAS"/>
  </r>
  <r>
    <x v="9"/>
    <s v="02-02-01-004-006-09"/>
    <n v="10"/>
    <s v="Materiales y suministros - Otro equipo eléctrico y sus partes y piezas"/>
    <s v="KIT de arranque con relay potencial  208V para compresor de 2HP"/>
    <n v="39122300"/>
    <s v="Mínima cuantía"/>
    <n v="4"/>
    <n v="5"/>
    <n v="5"/>
    <n v="1750000"/>
    <s v="UNIDAD"/>
    <s v="NO SOLICITADAS"/>
  </r>
  <r>
    <x v="9"/>
    <s v="02-02-01-004-006-09"/>
    <n v="10"/>
    <s v="Materiales y suministros - Otro equipo eléctrico y sus partes y piezas"/>
    <s v="KIT de arranque con relay potencial  208V para compresor de 3HP"/>
    <n v="39122300"/>
    <s v="Mínima cuantía"/>
    <n v="4"/>
    <n v="5"/>
    <n v="8"/>
    <n v="600000"/>
    <s v="UNIDAD"/>
    <s v="NO SOLICITADAS"/>
  </r>
  <r>
    <x v="9"/>
    <s v="02-02-01-004-002"/>
    <n v="10"/>
    <s v="Materiales y suministros - Productos metálicos elaborados (excepto maquinaria y equipo)"/>
    <s v="juego de Destornillador  10 piezas de pala y estrella"/>
    <n v="27111728"/>
    <s v="Mínima cuantía"/>
    <n v="4"/>
    <n v="5"/>
    <n v="2"/>
    <n v="90000"/>
    <s v="UNIDAD"/>
    <s v="NO SOLICITADAS"/>
  </r>
  <r>
    <x v="9"/>
    <s v="02-02-01-004-002"/>
    <n v="10"/>
    <s v="Materiales y suministros - Productos metálicos elaborados (excepto maquinaria y equipo)"/>
    <s v="Pinza voltiamperimetrica digital avanzada True RSM iFlex, 999,9 A, 2.500 A, 1000,0 V, 999,9 A, , FLUKE, "/>
    <n v="41116300"/>
    <s v="Mínima cuantía"/>
    <n v="4"/>
    <n v="5"/>
    <n v="1"/>
    <n v="800000"/>
    <s v="UNIDAD"/>
    <s v="NO SOLICITADAS"/>
  </r>
  <r>
    <x v="9"/>
    <s v="02-02-01-004-006-05"/>
    <n v="10"/>
    <s v="Materiales y suministros - Lámparas eléctricas de incandescencia o descarga; lámparas de arco, equipo para alumbrado eléctrico; sus partes y piezas"/>
    <s v="linterna recargable 2,000,000 lumenex"/>
    <n v="39111610"/>
    <s v="Mínima cuantía"/>
    <n v="4"/>
    <n v="5"/>
    <n v="1"/>
    <n v="100000"/>
    <s v="UNIDAD"/>
    <s v="NO SOLICITADAS"/>
  </r>
  <r>
    <x v="9"/>
    <s v="02-02-01-004-002"/>
    <n v="10"/>
    <s v="Materiales y suministros - Productos metálicos elaborados (excepto maquinaria y equipo)"/>
    <s v="alicate 8&quot; 1,000V, con agarre para materiales planos y redondos,magos anatomicos  fabricados en polimero con topes de seguirdad que evitan resbalamientos y contactos con la parte no aislada"/>
    <n v="27111711"/>
    <s v="Mínima cuantía"/>
    <n v="4"/>
    <n v="5"/>
    <n v="2"/>
    <n v="130000"/>
    <s v="UNIDAD"/>
    <s v="NO SOLICITADAS"/>
  </r>
  <r>
    <x v="9"/>
    <s v="02-02-02-008-006-03"/>
    <n v="10"/>
    <s v="Adquisición de servicios - Servicios de apoyo a la distribución de electricidad, gas y agua"/>
    <s v="Servicio de Energia e iluminacion C-2"/>
    <n v="83101803"/>
    <s v="CONTRATACIÓN DIRECTA"/>
    <n v="1"/>
    <n v="12"/>
    <n v="1"/>
    <n v="1126200101"/>
    <s v="GLOBAL"/>
    <s v="NO SOLICITADAS"/>
  </r>
  <r>
    <x v="9"/>
    <s v="02-02-02-006-003-03"/>
    <n v="16"/>
    <s v="Adquisición de servicios - Servicios de suministro de comidas"/>
    <s v="Servicio de cafeteria"/>
    <n v="90101700"/>
    <s v="Mínima cuantía"/>
    <n v="1"/>
    <n v="12"/>
    <n v="1"/>
    <n v="18000000"/>
    <s v="GLOBAL"/>
    <s v="NO SOLICITADAS"/>
  </r>
  <r>
    <x v="9"/>
    <s v="02-02-02-008-006-03"/>
    <n v="16"/>
    <s v="Adquisición de servicios - Servicios de apoyo a la distribución de electricidad, gas y agua"/>
    <s v="Energia e iluminacion C-2"/>
    <n v="83101803"/>
    <s v="CONTRATACIÓN DIRECTA"/>
    <n v="1"/>
    <n v="12"/>
    <n v="1"/>
    <n v="927000000"/>
    <s v="GLOBAL"/>
    <s v="NO SOLICITADAS"/>
  </r>
  <r>
    <x v="9"/>
    <s v="02-02-02-008-006-03"/>
    <n v="10"/>
    <s v="Adquisición de servicios - Servicios de apoyo a la distribución de electricidad, gas y agua"/>
    <s v="servicio de Energia cerro el tigre"/>
    <n v="83101803"/>
    <s v="CONTRATACIÓN DIRECTA"/>
    <n v="1"/>
    <n v="12"/>
    <n v="1"/>
    <n v="80000000"/>
    <s v="GLOBAL"/>
    <s v="NO SOLICITADAS"/>
  </r>
  <r>
    <x v="9"/>
    <s v="02-02-02-008-006-03"/>
    <n v="10"/>
    <s v="Adquisición de servicios - Servicios de apoyo a la distribución de electricidad, gas y agua"/>
    <s v="servicio de Gas Natural CACOM-2"/>
    <n v="83101601"/>
    <s v="CONTRATACIÓN DIRECTA"/>
    <n v="1"/>
    <n v="12"/>
    <n v="1"/>
    <n v="80000000"/>
    <s v="GLOBAL"/>
    <s v="NO SOLICITADAS"/>
  </r>
  <r>
    <x v="9"/>
    <s v="02-01-01-004-004-09"/>
    <n v="10"/>
    <s v="Activos fijos - Otra maquinaria para usos especiales y sus partes y piezas"/>
    <s v="licuadora basculante tipo industrial capacidad 25 litros"/>
    <n v="48101608"/>
    <s v="Mínima cuantía"/>
    <n v="1"/>
    <n v="3"/>
    <n v="1"/>
    <n v="2500000"/>
    <s v="UNIDAD"/>
    <s v="NO SOLICITADAS"/>
  </r>
  <r>
    <x v="9"/>
    <s v="02-01-01-004-004-09"/>
    <n v="10"/>
    <s v="Activos fijos - Otra maquinaria para usos especiales y sus partes y piezas"/>
    <s v="gramera industrial"/>
    <n v="41111526"/>
    <s v="Mínima cuantía"/>
    <n v="1"/>
    <n v="3"/>
    <n v="1"/>
    <n v="290000"/>
    <s v="UNIDAD"/>
    <s v="NO SOLICITADAS"/>
  </r>
  <r>
    <x v="9"/>
    <s v="02-01-01-004-004-09"/>
    <n v="10"/>
    <s v="Activos fijos - Otra maquinaria para usos especiales y sus partes y piezas"/>
    <s v="Licuadoras industrial de mesa"/>
    <n v="48101608"/>
    <s v="Mínima cuantía"/>
    <n v="1"/>
    <n v="3"/>
    <n v="3"/>
    <n v="1590000"/>
    <s v="UNIDAD"/>
    <s v="NO SOLICITADAS"/>
  </r>
  <r>
    <x v="9"/>
    <s v="02-02-01-004-002"/>
    <n v="10"/>
    <s v="Materiales y suministros - Productos metálicos elaborados (excepto maquinaria y equipo)"/>
    <s v="segueta dientes hierro"/>
    <n v="27111552"/>
    <s v="Mínima cuantía"/>
    <n v="5"/>
    <n v="4"/>
    <n v="20"/>
    <n v="96000"/>
    <s v="UNIDAD"/>
    <s v="NO SOLICITADAS"/>
  </r>
  <r>
    <x v="9"/>
    <s v="02-01-01-004-003-09"/>
    <n v="10"/>
    <s v="Activos fijos - Otras máquinas para usos generales y sus partes y piezas"/>
    <s v="maquina fabricadora de hielo m 13200 con deposito"/>
    <n v="48101709"/>
    <s v="Mínima cuantía"/>
    <n v="3"/>
    <n v="4"/>
    <n v="1"/>
    <n v="36000000"/>
    <s v="UNIDAD"/>
    <s v="NO SOLICITADAS"/>
  </r>
  <r>
    <x v="9"/>
    <s v="02-02-01-004-002"/>
    <n v="10"/>
    <s v="Materiales y suministros - Productos metálicos elaborados (excepto maquinaria y equipo)"/>
    <s v="Candado tipo italiano de 50 mm arco graduable"/>
    <n v="46171501"/>
    <s v="Mínima cuantía"/>
    <n v="2"/>
    <n v="3"/>
    <n v="2"/>
    <n v="104000"/>
    <s v="UNIDAD"/>
    <s v="NO SOLICITADAS"/>
  </r>
  <r>
    <x v="9"/>
    <s v="02-01-01-004-003-02"/>
    <n v="10"/>
    <s v="Activos fijos - Bombas, compresores, motores de fuerza hidráulica y motores de potencia neumática y válvulas y sus partes y piezas"/>
    <s v="Suministro  de tanque para filtracion de piscinas"/>
    <n v="31421506"/>
    <s v="Mínima cuantía"/>
    <n v="2"/>
    <n v="3"/>
    <n v="1"/>
    <n v="9000000"/>
    <s v="GLOBAL"/>
    <s v="NO SOLICITADAS"/>
  </r>
  <r>
    <x v="9"/>
    <s v="02-02-02-008-004-06"/>
    <n v="16"/>
    <s v="Adquisición de servicios - Servicios de programación, distribución y transmisión de programas"/>
    <s v="Pago de servicios de television"/>
    <n v="81112100"/>
    <s v="CONTRATACIÓN DIRECTA"/>
    <n v="1"/>
    <n v="12"/>
    <n v="1"/>
    <n v="22204572"/>
    <s v="GLOBAL"/>
    <s v="NO SOLICITADAS"/>
  </r>
  <r>
    <x v="9"/>
    <s v="02-02-01-003-005-04"/>
    <n v="10"/>
    <s v="Materiales y suministros - Productos químicos n. C. P."/>
    <s v="Voladores y pirotecnicos - bash"/>
    <n v="12131605"/>
    <s v="Mínima cuantía"/>
    <n v="1"/>
    <n v="12"/>
    <n v="1"/>
    <n v="1200000"/>
    <s v="GLOBAL"/>
    <s v="NO SOLICITADAS"/>
  </r>
  <r>
    <x v="9"/>
    <s v="02-02-02-008-003-04-4"/>
    <n v="10"/>
    <s v="Adquisición de servicios - Servicios de ensayo y análisis técnicos"/>
    <s v="Servicio de Revision tecnomecanica y de gases"/>
    <n v="78181505"/>
    <s v="Mínima cuantía"/>
    <n v="1"/>
    <n v="12"/>
    <n v="1"/>
    <n v="11000000"/>
    <s v="GLOBAL"/>
    <s v="NO SOLICITADAS"/>
  </r>
  <r>
    <x v="9"/>
    <s v="02-02-01-003-002-01"/>
    <n v="10"/>
    <s v="Materiales y suministros - Pasta de papel, papel y cartón"/>
    <s v="ABSORBENTE DE HUMEDAD CAJA X 4 BOLSAS DE 400 GRAMOS"/>
    <n v="41123003"/>
    <s v="Selección abreviada subasta inversa (No disponible)"/>
    <n v="2"/>
    <n v="6"/>
    <n v="36"/>
    <n v="2372220"/>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SAE 10W-40 (SE, SF, SG) "/>
    <n v="15121501"/>
    <s v="Mínima cuantía"/>
    <n v="2"/>
    <n v="6"/>
    <n v="20"/>
    <n v="1921420"/>
    <s v="GALON"/>
    <s v="NO SOLICITADAS"/>
  </r>
  <r>
    <x v="9"/>
    <s v="02-02-01-003-004-01"/>
    <n v="10"/>
    <s v="Materiales y suministros - Químicos orgánicos básicos"/>
    <s v="ACETILENO INDUSTRIAL"/>
    <n v="15111506"/>
    <s v="Selección abreviada subasta inversa (No disponible)"/>
    <n v="1"/>
    <n v="10"/>
    <n v="5"/>
    <n v="225505"/>
    <s v="KILOGRAMO"/>
    <s v="NO SOLICITADAS"/>
  </r>
  <r>
    <x v="9"/>
    <s v="02-02-01-003-005-04"/>
    <n v="10"/>
    <s v="Materiales y suministros - Productos químicos n. C. P."/>
    <s v="ADHESIVO DE ALTO RENDIMIENTO DE NITRILO PARA GOMA Y EMPAQUES 847 TUBO 5 FL OZ / 148 ML"/>
    <n v="31201600"/>
    <s v="Selección abreviada subasta inversa (No disponible)"/>
    <n v="2"/>
    <n v="6"/>
    <n v="6"/>
    <n v="1124514"/>
    <s v="UNIDAD"/>
    <s v="NO SOLICITADAS"/>
  </r>
  <r>
    <x v="9"/>
    <s v="02-02-01-003-005-04"/>
    <n v="10"/>
    <s v="Materiales y suministros - Productos químicos n. C. P."/>
    <s v="ADHESIVO INSTANTÁNEO UNIVERSAL 3G"/>
    <n v="31201619"/>
    <s v="Selección abreviada subasta inversa (No disponible)"/>
    <n v="2"/>
    <n v="6"/>
    <n v="24"/>
    <n v="219552"/>
    <s v="UNIDAD"/>
    <s v="NO SOLICITADAS"/>
  </r>
  <r>
    <x v="9"/>
    <s v="02-02-01-004-002"/>
    <n v="10"/>
    <s v="Materiales y suministros - Productos metálicos elaborados (excepto maquinaria y equipo)"/>
    <s v="AGUJERADOR / DIMPLE DIE KIT P/N: 53-3456"/>
    <n v="23101507"/>
    <s v="Selección abreviada subasta inversa (No disponible)"/>
    <n v="4"/>
    <n v="2"/>
    <n v="1"/>
    <n v="808843"/>
    <s v="UNIDAD"/>
    <s v="NO SOLICITADAS"/>
  </r>
  <r>
    <x v="9"/>
    <s v="02-02-01-003-004-01"/>
    <n v="10"/>
    <s v="Materiales y suministros - Químicos orgánicos básicos"/>
    <s v="ALCOHOL ISOPROPILICO PROPANOL CANECA X 55 GALONES"/>
    <n v="12352104"/>
    <s v="Selección abreviada subasta inversa (No disponible)"/>
    <n v="2"/>
    <n v="6"/>
    <n v="2"/>
    <n v="6021330"/>
    <s v="UNIDAD"/>
    <s v="NO SOLICITADAS"/>
  </r>
  <r>
    <x v="9"/>
    <s v="02-02-01-004-002"/>
    <n v="10"/>
    <s v="Materiales y suministros - Productos metálicos elaborados (excepto maquinaria y equipo)"/>
    <s v="ALMOHADILLA DE REPUESTO TRENZADA DE COBRE P/N: 1848"/>
    <n v="41111803"/>
    <s v="Selección abreviada subasta inversa (No disponible)"/>
    <n v="2"/>
    <n v="6"/>
    <n v="2"/>
    <n v="833000"/>
    <s v="UNIDAD"/>
    <s v="NO SOLICITADAS"/>
  </r>
  <r>
    <x v="9"/>
    <s v="02-02-01-004-002"/>
    <n v="10"/>
    <s v="Materiales y suministros - Productos metálicos elaborados (excepto maquinaria y equipo)"/>
    <s v="ALMOHADILLA MAGNAFLUX DOBLE TRENZADO CON V-BLOCK P/N 18948"/>
    <n v="41111803"/>
    <s v="Selección abreviada subasta inversa (No disponible)"/>
    <n v="4"/>
    <n v="2"/>
    <n v="1"/>
    <n v="1750371"/>
    <s v="UNIDAD"/>
    <s v="NO SOLICITADAS"/>
  </r>
  <r>
    <x v="9"/>
    <s v="02-02-01-003-005-04"/>
    <n v="10"/>
    <s v="Materiales y suministros - Productos químicos n. C. P."/>
    <s v="ALUMIPREM X 1 GALÓN"/>
    <n v="47101606"/>
    <s v="Selección abreviada subasta inversa (No disponible)"/>
    <n v="2"/>
    <n v="6"/>
    <n v="2"/>
    <n v="480488"/>
    <s v="GALON"/>
    <s v="NO SOLICITADAS"/>
  </r>
  <r>
    <x v="9"/>
    <s v="02-02-01-004-001"/>
    <n v="10"/>
    <s v="Materiales y suministros - Metales básicos"/>
    <s v="ANGULO DE HIERRO DE 1&quot;1/2&quot; POR 3/16&quot; POR 6 MTS DE LARGO (LISA)"/>
    <n v="30101503"/>
    <s v="Selección abreviada subasta inversa (No disponible)"/>
    <n v="2"/>
    <n v="6"/>
    <n v="5"/>
    <n v="157530"/>
    <s v="UNIDAD"/>
    <s v="NO SOLICITADAS"/>
  </r>
  <r>
    <x v="9"/>
    <s v="02-02-01-004-001"/>
    <n v="10"/>
    <s v="Materiales y suministros - Metales básicos"/>
    <s v="ANGULO DE HIERRO DE 1/2&quot; POR 1/8&quot; POR 6 MTS DE LARGO (LISA)"/>
    <n v="30101503"/>
    <s v="Selección abreviada subasta inversa (No disponible)"/>
    <n v="2"/>
    <n v="6"/>
    <n v="5"/>
    <n v="142655"/>
    <s v="UNIDAD"/>
    <s v="NO SOLICITADAS"/>
  </r>
  <r>
    <x v="9"/>
    <s v="02-02-01-004-001"/>
    <n v="10"/>
    <s v="Materiales y suministros - Metales básicos"/>
    <s v="ANGULO DE HIERRO DE 1/2&quot; POR 3/16&quot; POR 6 MTS DE LARGO (LISA)"/>
    <n v="30101503"/>
    <s v="Selección abreviada subasta inversa (No disponible)"/>
    <n v="2"/>
    <n v="6"/>
    <n v="5"/>
    <n v="172405"/>
    <s v="UNIDAD"/>
    <s v="NO SOLICITADAS"/>
  </r>
  <r>
    <x v="9"/>
    <s v="02-02-01-004-001"/>
    <n v="10"/>
    <s v="Materiales y suministros - Metales básicos"/>
    <s v="ANGULO DE HIERRO DE 2&quot; POR 3/16&quot; POR 6 MTS DE LARGO (LISA)"/>
    <n v="30101503"/>
    <s v="Selección abreviada subasta inversa (No disponible)"/>
    <n v="2"/>
    <n v="6"/>
    <n v="5"/>
    <n v="187280"/>
    <s v="UNIDAD"/>
    <s v="NO SOLICITADAS"/>
  </r>
  <r>
    <x v="9"/>
    <s v="02-02-01-004-004-09"/>
    <n v="10"/>
    <s v="Materiales y suministros - Otra maquinaria para usos especiales y sus partes y piezas"/>
    <s v="ASPIRADORA DE MANO P/N: 15-1580"/>
    <s v="47121602 / 42262104"/>
    <s v="Selección abreviada subasta inversa (No disponible)"/>
    <n v="4"/>
    <n v="2"/>
    <n v="1"/>
    <n v="195458"/>
    <s v="UNIDAD"/>
    <s v="NO SOLICITADAS"/>
  </r>
  <r>
    <x v="9"/>
    <s v="02-02-01-003-008-09"/>
    <n v="10"/>
    <s v="Materiales y suministros - Otros artículos manufacturados n. C. P."/>
    <s v="ATOMIZADOR INDUSTRIAL PLÁSTICO PARA SOLVENTES QUIMICOS 750ML"/>
    <n v="40141742"/>
    <s v="Selección abreviada subasta inversa (No disponible)"/>
    <n v="2"/>
    <n v="6"/>
    <n v="30"/>
    <n v="379500"/>
    <s v="UNIDAD"/>
    <s v="NO SOLICITADAS"/>
  </r>
  <r>
    <x v="9"/>
    <s v="02-02-01-004-002"/>
    <n v="10"/>
    <s v="Materiales y suministros - Productos metálicos elaborados (excepto maquinaria y equipo)"/>
    <s v="BALUN P/N BNR-1"/>
    <n v="39121433"/>
    <s v="Selección abreviada subasta inversa (No disponible)"/>
    <n v="2"/>
    <n v="6"/>
    <n v="4"/>
    <n v="353408"/>
    <s v="UNIDAD"/>
    <s v="NO SOLICITADAS"/>
  </r>
  <r>
    <x v="9"/>
    <s v="02-01-01-004-004-09"/>
    <n v="10"/>
    <s v="Activos fijos - Otra maquinaria para usos especiales y sus partes y piezas"/>
    <s v="BANCO MOVIL PARA TFU SISTEMA FLIR STAR SAFIRE II, STAR SAFIRE III Y STAR SAFIRE 380 APLICABLE A LAS AERONAVES A-29 Y SA-237 A/B"/>
    <n v="24102101"/>
    <s v="Selección abreviada subasta inversa (No disponible)"/>
    <n v="4"/>
    <n v="2"/>
    <n v="1"/>
    <n v="17850000"/>
    <s v="UNIDAD"/>
    <s v="NO SOLICITADAS"/>
  </r>
  <r>
    <x v="9"/>
    <s v="02-02-01-004-001"/>
    <n v="10"/>
    <s v="Materiales y suministros - Metales básicos"/>
    <s v="BARRA DE ACERO AL CARBONO SAE 4340 DIÁMETRO 1&quot; POR 3 MTS"/>
    <n v="30263600"/>
    <s v="Selección abreviada subasta inversa (No disponible)"/>
    <n v="2"/>
    <n v="6"/>
    <n v="1"/>
    <n v="297500"/>
    <s v="UNIDAD"/>
    <s v="NO SOLICITADAS"/>
  </r>
  <r>
    <x v="9"/>
    <s v="02-02-01-004-001"/>
    <n v="10"/>
    <s v="Materiales y suministros - Metales básicos"/>
    <s v="BARRA DE ACERO AL CARBONO SAE 4340 DIÁMETRO 2&quot; POR 2 MTS"/>
    <n v="30263600"/>
    <s v="Selección abreviada subasta inversa (No disponible)"/>
    <n v="2"/>
    <n v="6"/>
    <n v="1"/>
    <n v="702100"/>
    <s v="UNIDAD"/>
    <s v="NO SOLICITADAS"/>
  </r>
  <r>
    <x v="9"/>
    <s v="02-02-01-004-001"/>
    <n v="10"/>
    <s v="Materiales y suministros - Metales básicos"/>
    <s v="BARRA DE ACERO AL CARBONO SAE 4340 DIÁMETRO 3/4&quot; POR 3 MTS"/>
    <n v="30263600"/>
    <s v="Selección abreviada subasta inversa (No disponible)"/>
    <n v="2"/>
    <n v="6"/>
    <n v="1"/>
    <n v="142800"/>
    <s v="UNIDAD"/>
    <s v="NO SOLICITADAS"/>
  </r>
  <r>
    <x v="9"/>
    <s v="02-02-01-004-001"/>
    <n v="10"/>
    <s v="Materiales y suministros - Metales básicos"/>
    <s v="BARRA DE BRONCE LATON HEXAGONAL DE 1&quot; 1/2&quot; POR 2 MTS"/>
    <n v="30262500"/>
    <s v="Selección abreviada subasta inversa (No disponible)"/>
    <n v="2"/>
    <n v="6"/>
    <n v="1"/>
    <n v="690200"/>
    <s v="UNIDAD"/>
    <s v="NO SOLICITADAS"/>
  </r>
  <r>
    <x v="9"/>
    <s v="02-02-01-004-001"/>
    <n v="10"/>
    <s v="Materiales y suministros - Metales básicos"/>
    <s v="BARRA DE BRONCE LATON HEXAGONAL DE 3/8&quot; POR 2 MTS"/>
    <n v="30262500"/>
    <s v="Selección abreviada subasta inversa (No disponible)"/>
    <n v="2"/>
    <n v="6"/>
    <n v="1"/>
    <n v="142800"/>
    <s v="UNIDAD"/>
    <s v="NO SOLICITADAS"/>
  </r>
  <r>
    <x v="9"/>
    <s v="02-02-01-004-006-04"/>
    <n v="10"/>
    <s v="Materiales y suministros - Acumuladores, pilas y baterías primarias y sus partes y piezas"/>
    <s v="BATERÍA ALCALINA AA (PILAS AA)"/>
    <n v="26111702"/>
    <s v="Selección abreviada subasta inversa (No disponible)"/>
    <n v="2"/>
    <n v="6"/>
    <n v="500"/>
    <n v="2030500"/>
    <s v="UNIDAD"/>
    <s v="NO SOLICITADAS"/>
  </r>
  <r>
    <x v="9"/>
    <s v="02-02-01-004-006-04"/>
    <n v="10"/>
    <s v="Materiales y suministros - Acumuladores, pilas y baterías primarias y sus partes y piezas"/>
    <s v="BATERÍA ALCALINA AAA (PILAS AAA)"/>
    <n v="26111702"/>
    <s v="Selección abreviada subasta inversa (No disponible)"/>
    <n v="2"/>
    <n v="6"/>
    <n v="300"/>
    <n v="1081800"/>
    <s v="UNIDAD"/>
    <s v="NO SOLICITADAS"/>
  </r>
  <r>
    <x v="9"/>
    <s v="02-02-01-004-006-04"/>
    <n v="10"/>
    <s v="Materiales y suministros - Acumuladores, pilas y baterías primarias y sus partes y piezas"/>
    <s v="BATERÍA BR2325"/>
    <n v="26111700"/>
    <s v="Selección abreviada subasta inversa (No disponible)"/>
    <n v="2"/>
    <n v="6"/>
    <n v="2"/>
    <n v="24044"/>
    <s v="UNIDAD"/>
    <s v="NO SOLICITADAS"/>
  </r>
  <r>
    <x v="9"/>
    <s v="02-02-01-004-006-04"/>
    <n v="10"/>
    <s v="Materiales y suministros - Acumuladores, pilas y baterías primarias y sus partes y piezas"/>
    <s v="BATERÍA LITIO 2054-0901100"/>
    <n v="26111711"/>
    <s v="Selección abreviada subasta inversa (No disponible)"/>
    <n v="2"/>
    <n v="6"/>
    <n v="3"/>
    <n v="1356600"/>
    <s v="UNIDAD"/>
    <s v="NO SOLICITADAS"/>
  </r>
  <r>
    <x v="9"/>
    <s v="02-02-01-004-006-04"/>
    <n v="10"/>
    <s v="Materiales y suministros - Acumuladores, pilas y baterías primarias y sus partes y piezas"/>
    <s v="BATERÍA LITIO 2056-9001400"/>
    <n v="26111711"/>
    <s v="Selección abreviada subasta inversa (No disponible)"/>
    <n v="2"/>
    <n v="6"/>
    <n v="5"/>
    <n v="620105"/>
    <s v="UNIDAD"/>
    <s v="NO SOLICITADAS"/>
  </r>
  <r>
    <x v="9"/>
    <s v="02-02-01-004-006-04"/>
    <n v="10"/>
    <s v="Materiales y suministros - Acumuladores, pilas y baterías primarias y sus partes y piezas"/>
    <s v="BATERÍA NO RECARGABLE 1.5V P/N: LR44"/>
    <n v="26111700"/>
    <s v="Selección abreviada subasta inversa (No disponible)"/>
    <n v="2"/>
    <n v="6"/>
    <n v="6"/>
    <n v="44430"/>
    <s v="UNIDAD"/>
    <s v="NO SOLICITADAS"/>
  </r>
  <r>
    <x v="9"/>
    <s v="02-02-01-004-006-04"/>
    <n v="10"/>
    <s v="Materiales y suministros - Acumuladores, pilas y baterías primarias y sus partes y piezas"/>
    <s v="BATERÍA REF: 24AD-800"/>
    <n v="26111703"/>
    <s v="Selección abreviada subasta inversa (No disponible)"/>
    <n v="2"/>
    <n v="6"/>
    <n v="6"/>
    <n v="3379176"/>
    <s v="UNIDAD"/>
    <s v="NO SOLICITADAS"/>
  </r>
  <r>
    <x v="9"/>
    <s v="02-02-01-004-006-04"/>
    <n v="10"/>
    <s v="Materiales y suministros - Acumuladores, pilas y baterías primarias y sus partes y piezas"/>
    <s v="BATERÍA REF: 31H-1200"/>
    <n v="26111703"/>
    <s v="Selección abreviada subasta inversa (No disponible)"/>
    <n v="2"/>
    <n v="6"/>
    <n v="2"/>
    <n v="1327506"/>
    <s v="UNIDAD"/>
    <s v="NO SOLICITADAS"/>
  </r>
  <r>
    <x v="9"/>
    <s v="02-02-01-004-006-04"/>
    <n v="10"/>
    <s v="Materiales y suministros - Acumuladores, pilas y baterías primarias y sus partes y piezas"/>
    <s v="BATERÍA REF: SMF8D-1500"/>
    <n v="26111703"/>
    <s v="Selección abreviada subasta inversa (No disponible)"/>
    <n v="2"/>
    <n v="6"/>
    <n v="2"/>
    <n v="2261000"/>
    <s v="UNIDAD"/>
    <s v="NO SOLICITADAS"/>
  </r>
  <r>
    <x v="9"/>
    <s v="02-02-01-004-006-04"/>
    <n v="10"/>
    <s v="Materiales y suministros - Acumuladores, pilas y baterías primarias y sus partes y piezas"/>
    <s v="BATERÍA WILLARD 1000/30H"/>
    <n v="26111703"/>
    <s v="Selección abreviada subasta inversa (No disponible)"/>
    <n v="2"/>
    <n v="6"/>
    <n v="6"/>
    <n v="3518238"/>
    <s v="UNIDAD"/>
    <s v="NO SOLICITADAS"/>
  </r>
  <r>
    <x v="9"/>
    <s v="02-02-01-004-006-04"/>
    <n v="10"/>
    <s v="Materiales y suministros - Acumuladores, pilas y baterías primarias y sus partes y piezas"/>
    <s v="BATERÍA WILLARD 27AD-980"/>
    <n v="26111703"/>
    <s v="Selección abreviada subasta inversa (No disponible)"/>
    <n v="2"/>
    <n v="6"/>
    <n v="6"/>
    <n v="3141600"/>
    <s v="UNIDAD"/>
    <s v="NO SOLICITADAS"/>
  </r>
  <r>
    <x v="9"/>
    <s v="02-02-01-004-006-04"/>
    <n v="10"/>
    <s v="Materiales y suministros - Acumuladores, pilas y baterías primarias y sus partes y piezas"/>
    <s v="BATERÍA WILLARD 48D-850"/>
    <n v="26111703"/>
    <s v="Selección abreviada subasta inversa (No disponible)"/>
    <n v="2"/>
    <n v="6"/>
    <n v="6"/>
    <n v="4197168"/>
    <s v="UNIDAD"/>
    <s v="NO SOLICITADAS"/>
  </r>
  <r>
    <x v="9"/>
    <s v="02-02-01-004-006-04"/>
    <n v="10"/>
    <s v="Materiales y suministros - Acumuladores, pilas y baterías primarias y sus partes y piezas"/>
    <s v="BATERÍAS NP65-12BFR 12 VDC 65AH"/>
    <s v="26111701 / 26111707"/>
    <s v="Selección abreviada subasta inversa (No disponible)"/>
    <n v="2"/>
    <n v="6"/>
    <n v="8"/>
    <n v="7028704"/>
    <s v="UNIDAD"/>
    <s v="NO SOLICITADAS"/>
  </r>
  <r>
    <x v="9"/>
    <s v="02-02-01-003-006-04"/>
    <n v="10"/>
    <s v="Materiales y suministros - Productos de empaque y envasado, de plástico"/>
    <s v="BIDÓN 20 GALONES (PLÁSTICO)"/>
    <n v="24112207"/>
    <s v="Selección abreviada subasta inversa (No disponible)"/>
    <n v="2"/>
    <n v="6"/>
    <n v="6"/>
    <n v="335046"/>
    <s v="UNIDAD"/>
    <s v="NO SOLICITADAS"/>
  </r>
  <r>
    <x v="9"/>
    <s v="02-02-01-004-002"/>
    <n v="10"/>
    <s v="Materiales y suministros - Productos metálicos elaborados (excepto maquinaria y equipo)"/>
    <s v="BISTURI INDUSTRIALE RETRÁCTIL 10-499"/>
    <n v="27111503"/>
    <s v="Selección abreviada subasta inversa (No disponible)"/>
    <n v="2"/>
    <n v="6"/>
    <n v="8"/>
    <n v="236056"/>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BLOQUE DE CALIBRACIÓN DE ESPESORES ALUMINIO 7075-T6 P/N: 2213E"/>
    <n v="60102702"/>
    <s v="Selección abreviada subasta inversa (No disponible)"/>
    <n v="2"/>
    <n v="6"/>
    <n v="1"/>
    <n v="2142000"/>
    <s v="UNIDAD"/>
    <s v="NO SOLICITADAS"/>
  </r>
  <r>
    <x v="9"/>
    <s v="02-02-01-003-006-04"/>
    <n v="10"/>
    <s v="Materiales y suministros - Productos de empaque y envasado, de plástico"/>
    <s v="BOLSA / PROTECTOR HERMÉTICO 25X15 CMS (TIPO ZIPLOC)"/>
    <n v="24111514"/>
    <s v="Selección abreviada subasta inversa (No disponible)"/>
    <n v="2"/>
    <n v="6"/>
    <n v="300"/>
    <n v="63300"/>
    <s v="UNIDAD"/>
    <s v="NO SOLICITADAS"/>
  </r>
  <r>
    <x v="9"/>
    <s v="02-02-01-003-006-04"/>
    <n v="10"/>
    <s v="Materiales y suministros - Productos de empaque y envasado, de plástico"/>
    <s v="BOLSA / PROTECTOR HERMÉTICO 25X35 CMS (TIPO ZIPLOC)"/>
    <n v="24111514"/>
    <s v="Selección abreviada subasta inversa (No disponible)"/>
    <n v="2"/>
    <n v="6"/>
    <n v="300"/>
    <n v="85200"/>
    <s v="UNIDAD"/>
    <s v="NO SOLICITADAS"/>
  </r>
  <r>
    <x v="9"/>
    <s v="02-02-01-003-006-04"/>
    <n v="10"/>
    <s v="Materiales y suministros - Productos de empaque y envasado, de plástico"/>
    <s v="BOLSA / PROTECTOR HERMÉTICO 40X30 CMS (TIPO ZIPLOC)"/>
    <n v="24111514"/>
    <s v="Selección abreviada subasta inversa (No disponible)"/>
    <n v="2"/>
    <n v="6"/>
    <n v="200"/>
    <n v="75000"/>
    <s v="UNIDAD"/>
    <s v="NO SOLICITADAS"/>
  </r>
  <r>
    <x v="9"/>
    <s v="02-02-01-003-006-04"/>
    <n v="10"/>
    <s v="Materiales y suministros - Productos de empaque y envasado, de plástico"/>
    <s v="BOLSA BASURA INDUSTRIAL CALIBRE 3 70 X 110 CM"/>
    <s v="24111500 / 24111503"/>
    <s v="Selección abreviada subasta inversa (No disponible)"/>
    <n v="2"/>
    <n v="6"/>
    <n v="200"/>
    <n v="142800"/>
    <s v="UNIDAD"/>
    <s v="NO SOLICITADAS"/>
  </r>
  <r>
    <x v="9"/>
    <s v="02-02-01-004-003-02"/>
    <n v="10"/>
    <s v="Materiales y suministros - Bombas, compresores, motores de fuerza hidráulica y motores de potencia neumática y válvulas y sus partes y piezas"/>
    <s v="BOMBA DE SUMIDERO SUMERGIBLE PARA AGUAS RESIDUALES REF: SP1ME050 / SP1ME050H"/>
    <s v="21101509 / 40151512 / 40151513"/>
    <s v="Selección abreviada subasta inversa (No disponible)"/>
    <n v="4"/>
    <n v="2"/>
    <n v="1"/>
    <n v="573997"/>
    <s v="UNIDAD"/>
    <s v="NO SOLICITADAS"/>
  </r>
  <r>
    <x v="9"/>
    <s v="02-02-01-004-003-02"/>
    <n v="10"/>
    <s v="Materiales y suministros - Bombas, compresores, motores de fuerza hidráulica y motores de potencia neumática y válvulas y sus partes y piezas"/>
    <s v="BOMBA DESOLDADORA P/N HC-3 / REF: SEN5162160K"/>
    <s v="23271705 / 23271706"/>
    <s v="Selección abreviada subasta inversa (No disponible)"/>
    <n v="2"/>
    <n v="6"/>
    <n v="2"/>
    <n v="215390"/>
    <s v="UNIDAD"/>
    <s v="NO SOLICITADAS"/>
  </r>
  <r>
    <x v="9"/>
    <s v="02-02-01-004-003-02"/>
    <n v="10"/>
    <s v="Materiales y suministros - Bombas, compresores, motores de fuerza hidráulica y motores de potencia neumática y válvulas y sus partes y piezas"/>
    <s v="BOMBA MANUAL PARA ACEITES (ROTATIVA) P/N: GROZ GNB-25"/>
    <s v="40151500 / 40151506"/>
    <s v="Selección abreviada subasta inversa (No disponible)"/>
    <n v="2"/>
    <n v="6"/>
    <n v="2"/>
    <n v="716916"/>
    <s v="UNIDAD"/>
    <s v="NO SOLICITADAS"/>
  </r>
  <r>
    <x v="9"/>
    <s v="02-02-01-004-003-02"/>
    <n v="10"/>
    <s v="Materiales y suministros - Bombas, compresores, motores de fuerza hidráulica y motores de potencia neumática y válvulas y sus partes y piezas"/>
    <s v="BOMBA MANUAL PARA INFLAMABLES (VERTICAL) P/N: GROZ VLP/SS"/>
    <s v="40151500 / 40151506"/>
    <s v="Selección abreviada subasta inversa (No disponible)"/>
    <n v="2"/>
    <n v="6"/>
    <n v="1"/>
    <n v="317492"/>
    <s v="UNIDAD"/>
    <s v="NO SOLICITADAS"/>
  </r>
  <r>
    <x v="9"/>
    <s v="02-02-01-004-003-02"/>
    <n v="10"/>
    <s v="Materiales y suministros - Bombas, compresores, motores de fuerza hidráulica y motores de potencia neumática y válvulas y sus partes y piezas"/>
    <s v="BOMBA MANUAL PARA SOLVENTES (VERTICAL) P/N: GROZ VLP/01"/>
    <s v="40151500 / 40151506"/>
    <s v="Selección abreviada subasta inversa (No disponible)"/>
    <n v="2"/>
    <n v="6"/>
    <n v="1"/>
    <n v="1027565"/>
    <s v="UNIDAD"/>
    <s v="NO SOLICITADAS"/>
  </r>
  <r>
    <x v="9"/>
    <s v="02-02-01-004-006-05"/>
    <n v="10"/>
    <s v="Materiales y suministros - Lámparas eléctricas de incandescencia o descarga; lámparas de arco, equipo para alumbrado eléctrico; sus partes y piezas"/>
    <s v="BOMBILLO HALÓGENO 24V 50W REFLECTOR REF: PAR36"/>
    <n v="39101601"/>
    <s v="Selección abreviada subasta inversa (No disponible)"/>
    <n v="2"/>
    <n v="6"/>
    <n v="6"/>
    <n v="249900"/>
    <s v="UNIDAD"/>
    <s v="NO SOLICITADAS"/>
  </r>
  <r>
    <x v="9"/>
    <s v="02-02-01-004-006-05"/>
    <n v="10"/>
    <s v="Materiales y suministros - Lámparas eléctricas de incandescencia o descarga; lámparas de arco, equipo para alumbrado eléctrico; sus partes y piezas"/>
    <s v="BOMBILLO LED 10W 120V BASE (E 27)"/>
    <n v="39101600"/>
    <s v="Selección abreviada subasta inversa (No disponible)"/>
    <n v="2"/>
    <n v="6"/>
    <n v="4"/>
    <n v="101388"/>
    <s v="UNIDAD"/>
    <s v="NO SOLICITADAS"/>
  </r>
  <r>
    <x v="9"/>
    <s v="02-02-01-004-006-05"/>
    <n v="10"/>
    <s v="Materiales y suministros - Lámparas eléctricas de incandescencia o descarga; lámparas de arco, equipo para alumbrado eléctrico; sus partes y piezas"/>
    <s v="BOMBILLO MINIATURA REF: T16X46 BA15D"/>
    <s v="39101600 / 39101601"/>
    <s v="Selección abreviada subasta inversa (No disponible)"/>
    <n v="2"/>
    <n v="6"/>
    <n v="10"/>
    <n v="194270"/>
    <s v="UNIDAD"/>
    <s v="NO SOLICITADAS"/>
  </r>
  <r>
    <x v="9"/>
    <s v="02-02-01-004-006-05"/>
    <n v="10"/>
    <s v="Materiales y suministros - Lámparas eléctricas de incandescencia o descarga; lámparas de arco, equipo para alumbrado eléctrico; sus partes y piezas"/>
    <s v="BOMBILLO SILVANA P/N: 64439"/>
    <s v="39101600 / 39101601"/>
    <s v="Selección abreviada subasta inversa (No disponible)"/>
    <n v="2"/>
    <n v="6"/>
    <n v="6"/>
    <n v="974610"/>
    <s v="UNIDAD"/>
    <s v="NO SOLICITADAS"/>
  </r>
  <r>
    <x v="9"/>
    <s v="02-02-01-004-006-05"/>
    <n v="10"/>
    <s v="Materiales y suministros - Lámparas eléctricas de incandescencia o descarga; lámparas de arco, equipo para alumbrado eléctrico; sus partes y piezas"/>
    <s v="BOMBILLO TIPO LED PAR38"/>
    <s v="39101600 / 39100000"/>
    <s v="Selección abreviada subasta inversa (No disponible)"/>
    <n v="2"/>
    <n v="6"/>
    <n v="4"/>
    <n v="1199388"/>
    <s v="UNIDAD"/>
    <s v="NO SOLICITADAS"/>
  </r>
  <r>
    <x v="9"/>
    <s v="02-02-01-004-002"/>
    <n v="10"/>
    <s v="Materiales y suministros - Productos metálicos elaborados (excepto maquinaria y equipo)"/>
    <s v="BOQUILLA PARA ABASTECIMIENTO DE COMBUSTIBLE DE AVIACIÓN / PISTOLA PARKER REF: F145"/>
    <n v="25191506"/>
    <s v="Selección abreviada subasta inversa (No disponible)"/>
    <n v="2"/>
    <n v="6"/>
    <n v="1"/>
    <n v="19855354"/>
    <s v="UNIDAD"/>
    <s v="NO SOLICITADAS"/>
  </r>
  <r>
    <x v="9"/>
    <s v="02-02-01-004-002"/>
    <n v="10"/>
    <s v="Materiales y suministros - Productos metálicos elaborados (excepto maquinaria y equipo)"/>
    <s v="BOTÓN APAGADO DE EMERGENCIA REF: BACO"/>
    <n v="39122216"/>
    <s v="Selección abreviada subasta inversa (No disponible)"/>
    <n v="2"/>
    <n v="6"/>
    <n v="3"/>
    <n v="388239"/>
    <s v="UNIDAD"/>
    <s v="NO SOLICITADAS"/>
  </r>
  <r>
    <x v="9"/>
    <s v="02-02-01-004-004-01"/>
    <n v="10"/>
    <s v="Materiales y suministros - Maquinaria agropecuaria o silvícola y sus partes y piezas"/>
    <s v="BRAZO FLEXIBLE DE SEGURIDAD P/N: 8886-0750-P1"/>
    <n v="41103502"/>
    <s v="Selección abreviada subasta inversa (No disponible)"/>
    <n v="2"/>
    <n v="6"/>
    <n v="1"/>
    <n v="837374"/>
    <s v="UNIDAD"/>
    <s v="NO SOLICITADAS"/>
  </r>
  <r>
    <x v="9"/>
    <s v="02-02-01-004-002"/>
    <n v="10"/>
    <s v="Materiales y suministros - Productos metálicos elaborados (excepto maquinaria y equipo)"/>
    <s v="BROCA KIT 31639"/>
    <s v="27112836 / 27112845 / 20111614"/>
    <s v="Selección abreviada subasta inversa (No disponible)"/>
    <n v="2"/>
    <n v="6"/>
    <n v="1"/>
    <n v="309400"/>
    <s v="UNIDAD"/>
    <s v="NO SOLICITADAS"/>
  </r>
  <r>
    <x v="9"/>
    <s v="02-02-01-003-008-09"/>
    <n v="10"/>
    <s v="Materiales y suministros - Otros artículos manufacturados n. C. P."/>
    <s v="BROCHA DE 1&quot;"/>
    <n v="31211904"/>
    <s v="Selección abreviada subasta inversa (No disponible)"/>
    <n v="2"/>
    <n v="6"/>
    <n v="20"/>
    <n v="105380"/>
    <s v="UNIDAD"/>
    <s v="NO SOLICITADAS"/>
  </r>
  <r>
    <x v="9"/>
    <s v="02-02-01-003-008-09"/>
    <n v="10"/>
    <s v="Materiales y suministros - Otros artículos manufacturados n. C. P."/>
    <s v="BROCHA DE 2&quot;"/>
    <n v="31211904"/>
    <s v="Selección abreviada subasta inversa (No disponible)"/>
    <n v="2"/>
    <n v="6"/>
    <n v="20"/>
    <n v="193680"/>
    <s v="UNIDAD"/>
    <s v="NO SOLICITADAS"/>
  </r>
  <r>
    <x v="9"/>
    <s v="02-02-01-004-002"/>
    <n v="10"/>
    <s v="Materiales y suministros - Productos metálicos elaborados (excepto maquinaria y equipo)"/>
    <s v="BUTEROLA P/N: 53-106"/>
    <n v="23101507"/>
    <s v="Selección abreviada subasta inversa (No disponible)"/>
    <n v="2"/>
    <n v="6"/>
    <n v="2"/>
    <n v="529690"/>
    <s v="UNIDAD"/>
    <s v="NO SOLICITADAS"/>
  </r>
  <r>
    <x v="9"/>
    <s v="02-02-01-004-002"/>
    <n v="10"/>
    <s v="Materiales y suministros - Productos metálicos elaborados (excepto maquinaria y equipo)"/>
    <s v="BUTEROLA P/N: 53-115"/>
    <n v="23101507"/>
    <s v="Selección abreviada subasta inversa (No disponible)"/>
    <n v="2"/>
    <n v="6"/>
    <n v="2"/>
    <n v="799482"/>
    <s v="UNIDAD"/>
    <s v="NO SOLICITADAS"/>
  </r>
  <r>
    <x v="9"/>
    <s v="02-02-01-004-002"/>
    <n v="10"/>
    <s v="Materiales y suministros - Productos metálicos elaborados (excepto maquinaria y equipo)"/>
    <s v="CABEZAL PARA REMACHADORA CHERRY P/N: H701B-456"/>
    <n v="27112409"/>
    <s v="Selección abreviada subasta inversa (No disponible)"/>
    <n v="4"/>
    <n v="2"/>
    <n v="1"/>
    <n v="1022448"/>
    <s v="UNIDAD"/>
    <s v="NO SOLICITADAS"/>
  </r>
  <r>
    <x v="9"/>
    <s v="02-02-01-004-006-03"/>
    <n v="10"/>
    <s v="Materiales y suministros - Hilos y cables aislados; cable de fibra óptica"/>
    <s v="CABLE DE ACERO 11/32&quot; 40 MTS"/>
    <s v="31151505 / 31152204"/>
    <s v="Selección abreviada subasta inversa (No disponible)"/>
    <n v="2"/>
    <n v="6"/>
    <n v="1"/>
    <n v="345775"/>
    <s v="UNIDAD"/>
    <s v="NO SOLICITADAS"/>
  </r>
  <r>
    <x v="9"/>
    <s v="02-02-01-004-006-03"/>
    <n v="10"/>
    <s v="Materiales y suministros - Hilos y cables aislados; cable de fibra óptica"/>
    <s v="CABLE, RADIOFRECUENCIA P/N: EC-N2K-TL-6"/>
    <n v="26121600"/>
    <s v="Selección abreviada subasta inversa (No disponible)"/>
    <n v="2"/>
    <n v="6"/>
    <n v="1"/>
    <n v="1719625"/>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INDICADOR PERFORACIÓN / MEDIDOR DE PERFORACIÓN P/N: 18-14E"/>
    <n v="41111650"/>
    <s v="Selección abreviada subasta inversa (No disponible)"/>
    <n v="2"/>
    <n v="6"/>
    <n v="1"/>
    <n v="773500"/>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MEDIDOR DE REMACHES CHERRY P/N: 269C3"/>
    <s v="41106401 / 41111644"/>
    <s v="Selección abreviada subasta inversa (No disponible)"/>
    <n v="4"/>
    <n v="2"/>
    <n v="1"/>
    <n v="79478"/>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MEDIDOR GALGA P/N: 232"/>
    <n v="41111617"/>
    <s v="Selección abreviada subasta inversa (No disponible)"/>
    <n v="4"/>
    <n v="2"/>
    <n v="1"/>
    <n v="118822"/>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DE PASO DE ROSCA P/N: TD1040"/>
    <n v="41111621"/>
    <s v="Selección abreviada subasta inversa (No disponible)"/>
    <n v="4"/>
    <n v="2"/>
    <n v="1"/>
    <n v="92963"/>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PIE DE REY DIAL P/N: PMF147A"/>
    <n v="41111621"/>
    <s v="Selección abreviada subasta inversa (No disponible)"/>
    <n v="4"/>
    <n v="2"/>
    <n v="1"/>
    <n v="869375"/>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PIE DE REY DIGITAL P/N: MCAL6A"/>
    <n v="41111621"/>
    <s v="Selección abreviada subasta inversa (No disponible)"/>
    <n v="4"/>
    <n v="2"/>
    <n v="1"/>
    <n v="459935"/>
    <s v="UNIDAD"/>
    <s v="NO SOLICITADAS"/>
  </r>
  <r>
    <x v="9"/>
    <s v="02-02-01-004-007-01"/>
    <n v="10"/>
    <s v="Materiales y suministros - Válvulas y tubos electrónicos; componentes electrónicos; sus partes y piezas"/>
    <s v="CAPACITOR CBB65"/>
    <n v="32121500"/>
    <s v="Selección abreviada subasta inversa (No disponible)"/>
    <n v="2"/>
    <n v="6"/>
    <n v="4"/>
    <n v="667236"/>
    <s v="UNIDAD"/>
    <s v="NO SOLICITADAS"/>
  </r>
  <r>
    <x v="9"/>
    <s v="02-02-01-004-006-04"/>
    <n v="10"/>
    <s v="Materiales y suministros - Acumuladores, pilas y baterías primarias y sus partes y piezas"/>
    <s v="CARGADOR ANALIZADOR DE BATERÍAS REF: RF80-M / P/N: 27112603"/>
    <n v="26111724"/>
    <s v="Selección abreviada subasta inversa (No disponible)"/>
    <n v="4"/>
    <n v="2"/>
    <n v="1"/>
    <n v="112478205"/>
    <s v="UNIDAD"/>
    <s v="NO SOLICITADAS"/>
  </r>
  <r>
    <x v="9"/>
    <s v="02-02-01-004-006-04"/>
    <n v="10"/>
    <s v="Materiales y suministros - Acumuladores, pilas y baterías primarias y sus partes y piezas"/>
    <s v="CARGADOR DE BATERÍAS MODELO: SEM-1562A"/>
    <n v="26111704"/>
    <s v="Selección abreviada subasta inversa (No disponible)"/>
    <n v="4"/>
    <n v="2"/>
    <n v="1"/>
    <n v="405632"/>
    <s v="UNIDAD"/>
    <s v="NO SOLICITADAS"/>
  </r>
  <r>
    <x v="9"/>
    <s v="02-02-01-004-006-04"/>
    <n v="10"/>
    <s v="Materiales y suministros - Acumuladores, pilas y baterías primarias y sus partes y piezas"/>
    <s v="CARGADOR DE BATERÍAS PARA AIR TUG MODELO: INC 2405 A"/>
    <n v="26111704"/>
    <s v="Selección abreviada subasta inversa (No disponible)"/>
    <n v="4"/>
    <n v="2"/>
    <n v="1"/>
    <n v="1025074"/>
    <s v="UNIDAD"/>
    <s v="NO SOLICITADAS"/>
  </r>
  <r>
    <x v="9"/>
    <s v="02-02-01-004-002"/>
    <n v="10"/>
    <s v="Materiales y suministros - Productos metálicos elaborados (excepto maquinaria y equipo)"/>
    <s v="CARTUCHO Y ÉMBOLO - 6 ONZAS P/N: 72-C04159"/>
    <n v="40173300"/>
    <s v="Selección abreviada subasta inversa (No disponible)"/>
    <n v="2"/>
    <n v="6"/>
    <n v="20"/>
    <n v="202300"/>
    <s v="UNIDAD"/>
    <s v="NO SOLICITADAS"/>
  </r>
  <r>
    <x v="9"/>
    <s v="02-02-01-004-004-02"/>
    <n v="10"/>
    <s v="Materiales y suministros - Máquinas herramientas y sus partes, piezas y accesorios"/>
    <s v="CAUTÍN A GAS RECARGABLE / PARA SOLDADURA CON ESTAÑO PORTÁTIL P/N YAKS32A"/>
    <s v="23271806 / 23271406"/>
    <s v="Selección abreviada subasta inversa (No disponible)"/>
    <n v="4"/>
    <n v="2"/>
    <n v="2"/>
    <n v="2430962"/>
    <s v="UNIDAD"/>
    <s v="NO SOLICITADAS"/>
  </r>
  <r>
    <x v="9"/>
    <s v="02-02-01-004-002"/>
    <n v="10"/>
    <s v="Materiales y suministros - Productos metálicos elaborados (excepto maquinaria y equipo)"/>
    <s v="CENTRO PUNTO P/N: YA900"/>
    <n v="31191506"/>
    <s v="Selección abreviada subasta inversa (No disponible)"/>
    <n v="4"/>
    <n v="2"/>
    <n v="1"/>
    <n v="155176"/>
    <s v="UNIDAD"/>
    <s v="NO SOLICITADAS"/>
  </r>
  <r>
    <x v="9"/>
    <s v="02-02-01-003-008-09"/>
    <n v="10"/>
    <s v="Materiales y suministros - Otros artículos manufacturados n. C. P."/>
    <s v="CEPILLOS METÁLICOS"/>
    <n v="27111907"/>
    <s v="Selección abreviada subasta inversa (No disponible)"/>
    <n v="2"/>
    <n v="6"/>
    <n v="5"/>
    <n v="148750"/>
    <s v="UNIDAD"/>
    <s v="NO SOLICITADAS"/>
  </r>
  <r>
    <x v="9"/>
    <s v="02-02-01-003-006-09"/>
    <n v="10"/>
    <s v="Materiales y suministros - Otros productos plásticos"/>
    <s v="CINTA ADHESIVA DE ALTA RESISTENCIA GRIS"/>
    <n v="31201501"/>
    <s v="Selección abreviada subasta inversa (No disponible)"/>
    <n v="2"/>
    <n v="6"/>
    <n v="10"/>
    <n v="1071000"/>
    <s v="UNIDAD"/>
    <s v="NO SOLICITADAS"/>
  </r>
  <r>
    <x v="9"/>
    <s v="02-02-01-003-006-09"/>
    <n v="10"/>
    <s v="Materiales y suministros - Otros productos plásticos"/>
    <s v="CINTA ADHESIVA DOBLE CARA 05 MM X 19 MM"/>
    <s v="31201500 / 31201505"/>
    <s v="Selección abreviada subasta inversa (No disponible)"/>
    <n v="2"/>
    <n v="6"/>
    <n v="3"/>
    <n v="124950"/>
    <s v="UNIDAD"/>
    <s v="NO SOLICITADAS"/>
  </r>
  <r>
    <x v="9"/>
    <s v="02-02-01-003-006-09"/>
    <n v="10"/>
    <s v="Materiales y suministros - Otros productos plásticos"/>
    <s v="CINTA ADHESIVA INDUSTRIAL TAMAÑO GRANDE"/>
    <s v="31201500 / 31201512 / 31201517"/>
    <s v="Selección abreviada subasta inversa (No disponible)"/>
    <n v="2"/>
    <n v="6"/>
    <n v="100"/>
    <n v="642600"/>
    <s v="UNIDAD"/>
    <s v="NO SOLICITADAS"/>
  </r>
  <r>
    <x v="9"/>
    <s v="02-02-01-003-006-09"/>
    <n v="10"/>
    <s v="Materiales y suministros - Otros productos plásticos"/>
    <s v="CINTA AUTOADHESIVA ZIG-ZAG 60° COLOR BLANCA (TURBILATOR X 40 FT)"/>
    <n v="31201500"/>
    <s v="Selección abreviada subasta inversa (No disponible)"/>
    <n v="2"/>
    <n v="6"/>
    <n v="2"/>
    <n v="833000"/>
    <s v="UNIDAD"/>
    <s v="NO SOLICITADAS"/>
  </r>
  <r>
    <x v="9"/>
    <s v="02-02-01-003-002-01"/>
    <n v="10"/>
    <s v="Materiales y suministros - Pasta de papel, papel y cartón"/>
    <s v="CINTA DE ENMASCARAR 1&quot;"/>
    <n v="31201503"/>
    <s v="Selección abreviada subasta inversa (No disponible)"/>
    <n v="2"/>
    <n v="6"/>
    <n v="100"/>
    <n v="1428000"/>
    <s v="UNIDAD"/>
    <s v="NO SOLICITADAS"/>
  </r>
  <r>
    <x v="9"/>
    <s v="02-02-01-003-004-07"/>
    <n v="10"/>
    <s v="Materiales y suministros - Plásticos en formas primarias"/>
    <s v="CINTA TEFLON"/>
    <s v="31201519 / 31201514"/>
    <s v="Selección abreviada subasta inversa (No disponible)"/>
    <n v="2"/>
    <n v="6"/>
    <n v="15"/>
    <n v="26775"/>
    <s v="UNIDAD"/>
    <s v="NO SOLICITADAS"/>
  </r>
  <r>
    <x v="9"/>
    <s v="02-02-01-003-006-09"/>
    <n v="10"/>
    <s v="Materiales y suministros - Otros productos plásticos"/>
    <s v="CINTURÓN REFLECTIVO COLOR VERDE O AMARILLO TALLA M/L"/>
    <n v="53102501"/>
    <s v="Selección abreviada subasta inversa (No disponible)"/>
    <n v="2"/>
    <n v="6"/>
    <n v="100"/>
    <n v="4165000"/>
    <s v="UNIDAD"/>
    <s v="NO SOLICITADAS"/>
  </r>
  <r>
    <x v="9"/>
    <s v="02-02-01-004-006-02"/>
    <n v="10"/>
    <s v="Materiales y suministros - Aparatos de control eléctrico y distribución de electricidad y sus partes y piezas"/>
    <s v="CLAVIJA CONECTOR DE MOLDE DE INSERCIÓN ELÉCTRICA 15A - 250V"/>
    <n v="32141108"/>
    <s v="Selección abreviada subasta inversa (No disponible)"/>
    <n v="2"/>
    <n v="6"/>
    <n v="5"/>
    <n v="71400"/>
    <s v="UNIDAD"/>
    <s v="NO SOLICITADAS"/>
  </r>
  <r>
    <x v="9"/>
    <s v="02-02-01-004-006-02"/>
    <n v="10"/>
    <s v="Materiales y suministros - Aparatos de control eléctrico y distribución de electricidad y sus partes y piezas"/>
    <s v="CLAVIJA CONECTOR DE MOLDE DE INSERCIÓN ELÉCTRICA 20A - 125V"/>
    <n v="39121455"/>
    <s v="Selección abreviada subasta inversa (No disponible)"/>
    <n v="2"/>
    <n v="6"/>
    <n v="5"/>
    <n v="71400"/>
    <s v="UNIDAD"/>
    <s v="NO SOLICITADAS"/>
  </r>
  <r>
    <x v="9"/>
    <s v="02-02-01-004-002"/>
    <n v="10"/>
    <s v="Materiales y suministros - Productos metálicos elaborados (excepto maquinaria y equipo)"/>
    <s v="CONECTOR BNC MACHO PARA RG-58"/>
    <s v="39121433 / 39121414 "/>
    <s v="Selección abreviada subasta inversa (No disponible)"/>
    <n v="2"/>
    <n v="6"/>
    <n v="10"/>
    <n v="178500"/>
    <s v="UNIDAD"/>
    <s v="NO SOLICITADAS"/>
  </r>
  <r>
    <x v="9"/>
    <s v="02-02-01-004-002"/>
    <n v="10"/>
    <s v="Materiales y suministros - Productos metálicos elaborados (excepto maquinaria y equipo)"/>
    <s v="CONECTOR PARA HELIAX 1/2 &quot; HEMBRA "/>
    <n v="39121433"/>
    <s v="Selección abreviada subasta inversa (No disponible)"/>
    <n v="2"/>
    <n v="6"/>
    <n v="10"/>
    <n v="1130500"/>
    <s v="UNIDAD"/>
    <s v="NO SOLICITADAS"/>
  </r>
  <r>
    <x v="9"/>
    <s v="02-02-01-004-002"/>
    <n v="10"/>
    <s v="Materiales y suministros - Productos metálicos elaborados (excepto maquinaria y equipo)"/>
    <s v="CONECTOR PARA HELIAX 1/2 &quot; MACHO "/>
    <n v="39121433"/>
    <s v="Selección abreviada subasta inversa (No disponible)"/>
    <n v="2"/>
    <n v="6"/>
    <n v="10"/>
    <n v="1130500"/>
    <s v="UNIDAD"/>
    <s v="NO SOLICITADAS"/>
  </r>
  <r>
    <x v="9"/>
    <s v="02-02-01-004-002"/>
    <n v="10"/>
    <s v="Materiales y suministros - Productos metálicos elaborados (excepto maquinaria y equipo)"/>
    <s v="CONECTOR RJ45 CAT 6E"/>
    <s v="39121462 / 43223310"/>
    <s v="Selección abreviada subasta inversa (No disponible)"/>
    <n v="2"/>
    <n v="6"/>
    <n v="50"/>
    <n v="126900"/>
    <s v="UNIDAD"/>
    <s v="NO SOLICITADAS"/>
  </r>
  <r>
    <x v="9"/>
    <s v="02-02-01-004-002"/>
    <n v="10"/>
    <s v="Materiales y suministros - Productos metálicos elaborados (excepto maquinaria y equipo)"/>
    <s v="CONECTOR TIPO BNC MACHO PARA RG-8"/>
    <n v="39121433"/>
    <s v="Selección abreviada subasta inversa (No disponible)"/>
    <n v="2"/>
    <n v="6"/>
    <n v="10"/>
    <n v="773500"/>
    <s v="UNIDAD"/>
    <s v="NO SOLICITADAS"/>
  </r>
  <r>
    <x v="9"/>
    <s v="02-02-01-004-002"/>
    <n v="10"/>
    <s v="Materiales y suministros - Productos metálicos elaborados (excepto maquinaria y equipo)"/>
    <s v="CONECTOR TIPO N HEMBRA PARA RG-8"/>
    <n v="39121433"/>
    <s v="Selección abreviada subasta inversa (No disponible)"/>
    <n v="2"/>
    <n v="6"/>
    <n v="10"/>
    <n v="892500"/>
    <s v="UNIDAD"/>
    <s v="NO SOLICITADAS"/>
  </r>
  <r>
    <x v="9"/>
    <s v="02-02-01-004-002"/>
    <n v="10"/>
    <s v="Materiales y suministros - Productos metálicos elaborados (excepto maquinaria y equipo)"/>
    <s v="CONECTOR TIPO N MACHO PARA RG-8 "/>
    <n v="39121433"/>
    <s v="Selección abreviada subasta inversa (No disponible)"/>
    <n v="2"/>
    <n v="6"/>
    <n v="10"/>
    <n v="892500"/>
    <s v="UNIDAD"/>
    <s v="NO SOLICITADAS"/>
  </r>
  <r>
    <x v="9"/>
    <s v="02-02-01-004-002"/>
    <n v="10"/>
    <s v="Materiales y suministros - Productos metálicos elaborados (excepto maquinaria y equipo)"/>
    <s v="CONECTOR TNC MACHO PARA RG-58"/>
    <n v="39121433"/>
    <s v="Selección abreviada subasta inversa (No disponible)"/>
    <n v="2"/>
    <n v="6"/>
    <n v="10"/>
    <n v="892500"/>
    <s v="UNIDAD"/>
    <s v="NO SOLICITADAS"/>
  </r>
  <r>
    <x v="9"/>
    <s v="02-01-01-004-008-01"/>
    <n v="10"/>
    <s v="Activos fijos - Aparatos médicos y quirúrgicos y aparatos ortésicos y protésicos"/>
    <s v="CONJUNTO DE JERINGA (CON BOQUILLA) P/N: 414724"/>
    <n v="42142600"/>
    <s v="Selección abreviada subasta inversa (No disponible)"/>
    <n v="2"/>
    <n v="6"/>
    <n v="12"/>
    <n v="1213800"/>
    <s v="UNIDAD"/>
    <s v="NO SOLICITADAS"/>
  </r>
  <r>
    <x v="9"/>
    <s v="02-02-01-004-002"/>
    <n v="10"/>
    <s v="Materiales y suministros - Productos metálicos elaborados (excepto maquinaria y equipo)"/>
    <s v="COPA PARA LLAVE ALLEN, 1/4 &quot; DRIVE SAE 9/64&quot; CONTROLADOR DE ZÓCALO HEXAGONAL ESTÁNDAR P/N: TMA4.5E"/>
    <n v="27111715"/>
    <s v="Selección abreviada subasta inversa (No disponible)"/>
    <n v="4"/>
    <n v="2"/>
    <n v="5"/>
    <n v="691590"/>
    <s v="UNIDAD"/>
    <s v="NO SOLICITADAS"/>
  </r>
  <r>
    <x v="9"/>
    <s v="02-02-01-002-007"/>
    <n v="10"/>
    <s v="Materiales y suministros - Artículos textiles (excepto prendas de vestir)"/>
    <s v="CORDON ELASTICO / DE BLOGGER DE UN CE"/>
    <n v="60105802"/>
    <s v="Selección abreviada subasta inversa (No disponible)"/>
    <n v="2"/>
    <n v="6"/>
    <n v="30"/>
    <n v="89250"/>
    <s v="METRO"/>
    <s v="NO SOLICITADAS"/>
  </r>
  <r>
    <x v="9"/>
    <s v="02-02-01-004-002"/>
    <n v="10"/>
    <s v="Materiales y suministros - Productos metálicos elaborados (excepto maquinaria y equipo)"/>
    <s v="CORTADOR DE ELIMINACIÓN DE SELLADOR 83&quot; P/N: 96933"/>
    <n v="23151901"/>
    <s v="Selección abreviada subasta inversa (No disponible)"/>
    <n v="2"/>
    <n v="6"/>
    <n v="5"/>
    <n v="386750"/>
    <s v="UNIDAD"/>
    <s v="NO SOLICITADAS"/>
  </r>
  <r>
    <x v="9"/>
    <s v="02-02-01-004-002"/>
    <n v="10"/>
    <s v="Materiales y suministros - Productos metálicos elaborados (excepto maquinaria y equipo)"/>
    <s v="CORTADORA DE REMACHES P/N: 08-067 / 04-17"/>
    <n v="27111529"/>
    <s v="Selección abreviada subasta inversa (No disponible)"/>
    <n v="4"/>
    <n v="2"/>
    <n v="1"/>
    <n v="237703"/>
    <s v="UNIDAD"/>
    <s v="NO SOLICITADAS"/>
  </r>
  <r>
    <x v="9"/>
    <s v="02-02-01-004-002"/>
    <n v="10"/>
    <s v="Materiales y suministros - Productos metálicos elaborados (excepto maquinaria y equipo)"/>
    <s v="CUCHILLAS SIERRA NEUMÁTICA P/N: JSB24S"/>
    <s v="27111503 / 27111508 / 22101703 / 47121813"/>
    <s v="Selección abreviada subasta inversa (No disponible)"/>
    <n v="2"/>
    <n v="6"/>
    <n v="2"/>
    <n v="285600"/>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DECÁMETRO DIGITAL (MEDIDOR DE DISTANCIA A LASER) GLM 30"/>
    <n v="41111615"/>
    <s v="Selección abreviada subasta inversa (No disponible)"/>
    <n v="4"/>
    <n v="2"/>
    <n v="1"/>
    <n v="483319"/>
    <s v="UNIDAD"/>
    <s v="NO SOLICITADAS"/>
  </r>
  <r>
    <x v="9"/>
    <s v="02-02-01-004-002"/>
    <n v="10"/>
    <s v="Materiales y suministros - Productos metálicos elaborados (excepto maquinaria y equipo)"/>
    <s v="DESCONEXIÓN RÁPIDA HEMBRA P/N: 48-7191"/>
    <n v="31163101"/>
    <s v="Selección abreviada subasta inversa (No disponible)"/>
    <n v="2"/>
    <n v="6"/>
    <n v="50"/>
    <n v="2917200"/>
    <s v="UNIDAD"/>
    <s v="NO SOLICITADAS"/>
  </r>
  <r>
    <x v="9"/>
    <s v="02-02-01-004-002"/>
    <n v="10"/>
    <s v="Materiales y suministros - Productos metálicos elaborados (excepto maquinaria y equipo)"/>
    <s v="DESCONEXIÓN RÁPIDA MACHO P/N: 48-7190"/>
    <n v="31163101"/>
    <s v="Selección abreviada subasta inversa (No disponible)"/>
    <n v="2"/>
    <n v="6"/>
    <n v="50"/>
    <n v="2971800"/>
    <s v="UNIDAD"/>
    <s v="NO SOLICITADAS"/>
  </r>
  <r>
    <x v="9"/>
    <s v="02-02-01-003-005-03"/>
    <n v="10"/>
    <s v="Materiales y suministros - Jabón, preparados para limpieza, perfumes y preparados de tocador"/>
    <s v="DESENGRASANTE GREEN POWER CANECA X 55 GALONES REF: 10228558"/>
    <n v="47131821"/>
    <s v="Selección abreviada subasta inversa (No disponible)"/>
    <n v="2"/>
    <n v="6"/>
    <n v="4"/>
    <n v="7999656"/>
    <s v="UNIDAD"/>
    <s v="NO SOLICITADAS"/>
  </r>
  <r>
    <x v="9"/>
    <s v="02-02-01-004-002"/>
    <n v="10"/>
    <s v="Materiales y suministros - Productos metálicos elaborados (excepto maquinaria y equipo)"/>
    <s v="DESTORNILLADOR TRINQUETE P/N: SGDMRC44BG"/>
    <n v="27111735"/>
    <s v="Selección abreviada subasta inversa (No disponible)"/>
    <n v="4"/>
    <n v="2"/>
    <n v="1"/>
    <n v="469646"/>
    <s v="UNIDAD"/>
    <s v="NO SOLICITADAS"/>
  </r>
  <r>
    <x v="9"/>
    <s v="02-02-01-004-002"/>
    <n v="10"/>
    <s v="Materiales y suministros - Productos metálicos elaborados (excepto maquinaria y equipo)"/>
    <s v="DISCO ABRASIVO KIT P/N: 65001"/>
    <n v="31191506"/>
    <s v="Selección abreviada subasta inversa (No disponible)"/>
    <n v="2"/>
    <n v="6"/>
    <n v="1"/>
    <n v="297500"/>
    <s v="UNIDAD"/>
    <s v="NO SOLICITADAS"/>
  </r>
  <r>
    <x v="9"/>
    <s v="02-02-01-004-002"/>
    <n v="10"/>
    <s v="Materiales y suministros - Productos metálicos elaborados (excepto maquinaria y equipo)"/>
    <s v="DOLE / BUCKING BAR P/N: 08-1090"/>
    <n v="31241607"/>
    <s v="Selección abreviada subasta inversa (No disponible)"/>
    <n v="2"/>
    <n v="6"/>
    <n v="1"/>
    <n v="892500"/>
    <s v="UNIDAD"/>
    <s v="NO SOLICITADAS"/>
  </r>
  <r>
    <x v="9"/>
    <s v="02-02-01-004-002"/>
    <n v="10"/>
    <s v="Materiales y suministros - Productos metálicos elaborados (excepto maquinaria y equipo)"/>
    <s v="DOLE / BUCKING BAR P/N: 08-619"/>
    <n v="31241607"/>
    <s v="Selección abreviada subasta inversa (No disponible)"/>
    <n v="2"/>
    <n v="6"/>
    <n v="1"/>
    <n v="226100"/>
    <s v="UNIDAD"/>
    <s v="NO SOLICITADAS"/>
  </r>
  <r>
    <x v="9"/>
    <s v="02-02-01-004-002"/>
    <n v="10"/>
    <s v="Materiales y suministros - Productos metálicos elaborados (excepto maquinaria y equipo)"/>
    <s v="DOLE / BUCKING BAR P/N: 08-634"/>
    <n v="31241608"/>
    <s v="Selección abreviada subasta inversa (No disponible)"/>
    <n v="2"/>
    <n v="6"/>
    <n v="1"/>
    <n v="142800"/>
    <s v="UNIDAD"/>
    <s v="NO SOLICITADAS"/>
  </r>
  <r>
    <x v="9"/>
    <s v="02-02-01-004-002"/>
    <n v="10"/>
    <s v="Materiales y suministros - Productos metálicos elaborados (excepto maquinaria y equipo)"/>
    <s v="DOLE / BUCKING BAR P/N: 08-647"/>
    <n v="31241607"/>
    <s v="Selección abreviada subasta inversa (No disponible)"/>
    <n v="2"/>
    <n v="6"/>
    <n v="1"/>
    <n v="142800"/>
    <s v="UNIDAD"/>
    <s v="NO SOLICITADAS"/>
  </r>
  <r>
    <x v="9"/>
    <s v="02-02-01-004-002"/>
    <n v="10"/>
    <s v="Materiales y suministros - Productos metálicos elaborados (excepto maquinaria y equipo)"/>
    <s v="DOLE / BUCKING BAR P/N: 08-692"/>
    <n v="31241607"/>
    <s v="Selección abreviada subasta inversa (No disponible)"/>
    <n v="2"/>
    <n v="6"/>
    <n v="1"/>
    <n v="142800"/>
    <s v="UNIDAD"/>
    <s v="NO SOLICITADAS"/>
  </r>
  <r>
    <x v="9"/>
    <s v="02-02-01-004-002"/>
    <n v="10"/>
    <s v="Materiales y suministros - Productos metálicos elaborados (excepto maquinaria y equipo)"/>
    <s v="DOLE / BUCKING BAR P/N: 08-753T-4"/>
    <n v="31241607"/>
    <s v="Selección abreviada subasta inversa (No disponible)"/>
    <n v="2"/>
    <n v="6"/>
    <n v="1"/>
    <n v="714000"/>
    <s v="UNIDAD"/>
    <s v="NO SOLICITADAS"/>
  </r>
  <r>
    <x v="9"/>
    <s v="02-02-01-004-006-09"/>
    <n v="10"/>
    <s v="Materiales y suministros - Otro equipo eléctrico y sus partes y piezas"/>
    <s v="ELECTRODOS DE BARRA CAJA X 50 UND P/N: M97009"/>
    <s v="11101507 / 39121436"/>
    <s v="Selección abreviada subasta inversa (No disponible)"/>
    <n v="2"/>
    <n v="6"/>
    <n v="1"/>
    <n v="3046460"/>
    <s v="UNIDAD"/>
    <s v="NO SOLICITADAS"/>
  </r>
  <r>
    <x v="9"/>
    <s v="02-02-01-004-006-09"/>
    <n v="10"/>
    <s v="Materiales y suministros - Otro equipo eléctrico y sus partes y piezas"/>
    <s v="ELECTRODOS DE DISCO CAJA X 50 UND P/N: M97200"/>
    <s v="11101507 / 39121436"/>
    <s v="Selección abreviada subasta inversa (No disponible)"/>
    <n v="2"/>
    <n v="6"/>
    <n v="1"/>
    <n v="2627699"/>
    <s v="UNIDAD"/>
    <s v="NO SOLICITADAS"/>
  </r>
  <r>
    <x v="9"/>
    <s v="02-02-01-004-003-09"/>
    <n v="10"/>
    <s v="Materiales y suministros - Otras máquinas para usos generales y sus partes y piezas"/>
    <s v="ELEMENTO FILTRANTE REF: FBO 60333"/>
    <n v="40161513"/>
    <s v="Selección abreviada subasta inversa (No disponible)"/>
    <n v="2"/>
    <n v="6"/>
    <n v="4"/>
    <n v="3570000"/>
    <s v="UNIDAD"/>
    <s v="NO SOLICITADAS"/>
  </r>
  <r>
    <x v="9"/>
    <s v="02-02-01-003-006-09"/>
    <n v="10"/>
    <s v="Materiales y suministros - Otros productos plásticos"/>
    <s v="ÉMBOLO PLÁSTICO P/N: 72-C04105"/>
    <n v="40173300"/>
    <s v="Selección abreviada subasta inversa (No disponible)"/>
    <n v="2"/>
    <n v="6"/>
    <n v="20"/>
    <n v="226100"/>
    <s v="UNIDAD"/>
    <s v="NO SOLICITADAS"/>
  </r>
  <r>
    <x v="9"/>
    <s v="02-02-01-003-006-02"/>
    <n v="10"/>
    <s v="Materiales y suministros - Otros productos de caucho"/>
    <s v="EMPAQUE EN POLIPROPILENO PARA ACOPLE RÁPIDO 1 1/2&quot; REF: 573604"/>
    <s v="31161818 / 31161833 / 31401500 /"/>
    <s v="Selección abreviada subasta inversa (No disponible)"/>
    <n v="2"/>
    <n v="6"/>
    <n v="20"/>
    <n v="190400"/>
    <s v="UNIDAD"/>
    <s v="NO SOLICITADAS"/>
  </r>
  <r>
    <x v="9"/>
    <s v="02-02-01-003-006-02"/>
    <n v="10"/>
    <s v="Materiales y suministros - Otros productos de caucho"/>
    <s v="EMPAQUE EN POLIPROPILENO PARA ACOPLE RÁPIDO 1&quot; REF: 573603"/>
    <s v="31161818 / 31161833 / 31401500 /"/>
    <s v="Selección abreviada subasta inversa (No disponible)"/>
    <n v="2"/>
    <n v="6"/>
    <n v="10"/>
    <n v="95200"/>
    <s v="UNIDAD"/>
    <s v="NO SOLICITADAS"/>
  </r>
  <r>
    <x v="9"/>
    <s v="02-02-01-003-006-02"/>
    <n v="10"/>
    <s v="Materiales y suministros - Otros productos de caucho"/>
    <s v="EMPAQUE EN POLIPROPILENO PARA ACOPLE RÁPIDO 2&quot; REF: 573605"/>
    <s v="31161818 / 31161833 / 31401500 /"/>
    <s v="Selección abreviada subasta inversa (No disponible)"/>
    <n v="2"/>
    <n v="6"/>
    <n v="20"/>
    <n v="285600"/>
    <s v="UNIDAD"/>
    <s v="NO SOLICITADAS"/>
  </r>
  <r>
    <x v="9"/>
    <s v="02-01-01-004-004-02"/>
    <n v="10"/>
    <s v="Activos fijos - Máquinas herramientas y sus partes, piezas y accesorios"/>
    <s v="EQUIPO SOLDADURA PORTÁTIL SKYARC 2050"/>
    <n v="23271400"/>
    <s v="Selección abreviada subasta inversa (No disponible)"/>
    <n v="4"/>
    <n v="2"/>
    <n v="1"/>
    <n v="2695350"/>
    <s v="UNIDAD"/>
    <s v="NO SOLICITADAS"/>
  </r>
  <r>
    <x v="9"/>
    <s v="02-01-01-004-004-02"/>
    <n v="10"/>
    <s v="Activos fijos - Máquinas herramientas y sus partes, piezas y accesorios"/>
    <s v="ESMERILADORA DOBLE DISCO P/N: 577103"/>
    <n v="23101506"/>
    <s v="Selección abreviada subasta inversa (No disponible)"/>
    <n v="4"/>
    <n v="2"/>
    <n v="1"/>
    <n v="2939836"/>
    <s v="UNIDAD"/>
    <s v="NO SOLICITADAS"/>
  </r>
  <r>
    <x v="9"/>
    <s v="02-02-01-003-006-09"/>
    <n v="10"/>
    <s v="Materiales y suministros - Otros productos plásticos"/>
    <s v="ESPUMA DE 10 CM ROSADA POR CADA 5 AERONAVES X LAMINA"/>
    <n v="13111302"/>
    <s v="Selección abreviada subasta inversa (No disponible)"/>
    <n v="2"/>
    <n v="6"/>
    <n v="10"/>
    <n v="2142000"/>
    <s v="UNIDAD"/>
    <s v="NO SOLICITADAS"/>
  </r>
  <r>
    <x v="9"/>
    <s v="02-01-01-004-004-02"/>
    <n v="10"/>
    <s v="Activos fijos - Máquinas herramientas y sus partes, piezas y accesorios"/>
    <s v="ESTACIÓN DE REPARACIÓN ELECTRÓNICA PRC 2000 TH P/N: 8007-0138"/>
    <n v="23271417"/>
    <s v="Selección abreviada subasta inversa (No disponible)"/>
    <n v="4"/>
    <n v="2"/>
    <n v="1"/>
    <n v="27211968"/>
    <s v="UNIDAD"/>
    <s v="NO SOLICITADAS"/>
  </r>
  <r>
    <x v="9"/>
    <s v="02-02-01-004-004-02"/>
    <n v="10"/>
    <s v="Materiales y suministros - Máquinas herramientas y sus partes, piezas y accesorios"/>
    <s v="ESTACIÓN DE SOLDADURA Y CALOR MODELO: WEP 853 3A"/>
    <n v="23271400"/>
    <s v="Selección abreviada subasta inversa (No disponible)"/>
    <n v="4"/>
    <n v="2"/>
    <n v="1"/>
    <n v="844841"/>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ESTÁNDAR DE REFERENCIA EN ALUMINIO 7075-T6 MULTI-AGUJEROS P/N: MHS‐12‐9A‐3‐7075‐T6"/>
    <n v="60102702"/>
    <s v="Selección abreviada menor cuantía"/>
    <n v="2"/>
    <n v="6"/>
    <n v="1"/>
    <n v="1666000"/>
    <s v="UNIDAD"/>
    <s v="NO SOLICITADAS"/>
  </r>
  <r>
    <x v="9"/>
    <s v="02-01-01-003-008-01-4"/>
    <n v="10"/>
    <s v="Activos fijos - Otros muebles n. C. P."/>
    <s v="ESTANTERIA CENTRO LOGISTICO CACOM-2"/>
    <n v="24102004"/>
    <s v="Selección abreviada subasta inversa (No disponible)"/>
    <n v="3"/>
    <n v="2"/>
    <n v="1"/>
    <n v="110815023"/>
    <s v="GLOBAL"/>
    <s v="NO SOLICITADAS"/>
  </r>
  <r>
    <x v="9"/>
    <s v="02-01-01-004-008-02"/>
    <n v="10"/>
    <s v="Activos fijos - Instrumentos y aparatos de medición, verificación, análisis, de navegación y para otros fines (excepto instrumentos ópticos); instrumentos de control de procesos industriales, sus partes, piezas y accesorios"/>
    <s v="ESTEREOSCOPIO P/N: SMZ-171-TLED "/>
    <n v="41111748"/>
    <s v="Selección abreviada subasta inversa (No disponible)"/>
    <n v="4"/>
    <n v="2"/>
    <n v="1"/>
    <n v="8356656"/>
    <s v="UNIDAD"/>
    <s v="NO SOLICITADAS"/>
  </r>
  <r>
    <x v="9"/>
    <s v="02-02-01-004-006-02"/>
    <n v="10"/>
    <s v="Materiales y suministros - Aparatos de control eléctrico y distribución de electricidad y sus partes y piezas"/>
    <s v="EXTENSIÓN ELÉCTRICA P/N: CXRPC103012A"/>
    <s v="26121545 / 39121440"/>
    <s v="Selección abreviada subasta inversa (No disponible)"/>
    <n v="2"/>
    <n v="6"/>
    <n v="1"/>
    <n v="2856000"/>
    <s v="UNIDAD"/>
    <s v="NO SOLICITADAS"/>
  </r>
  <r>
    <x v="9"/>
    <s v="02-02-01-004-006-02"/>
    <n v="10"/>
    <s v="Materiales y suministros - Aparatos de control eléctrico y distribución de electricidad y sus partes y piezas"/>
    <s v="EXTENSIÓN ELÉCTRICA POR 50 METROS TRIFÁSICA CON CONECTORES X815"/>
    <s v="26121545 / 39121440"/>
    <s v="Selección abreviada subasta inversa (No disponible)"/>
    <n v="2"/>
    <n v="6"/>
    <n v="1"/>
    <n v="535500"/>
    <s v="UNIDAD"/>
    <s v="NO SOLICITADAS"/>
  </r>
  <r>
    <x v="9"/>
    <s v="02-02-01-004-002"/>
    <n v="10"/>
    <s v="Materiales y suministros - Productos metálicos elaborados (excepto maquinaria y equipo)"/>
    <s v="EXTRACTOR P/N: EXDMS48"/>
    <n v="27111709"/>
    <s v="Selección abreviada subasta inversa (No disponible)"/>
    <n v="4"/>
    <n v="2"/>
    <n v="1"/>
    <n v="1896622"/>
    <s v="UNIDAD"/>
    <s v="NO SOLICITADAS"/>
  </r>
  <r>
    <x v="9"/>
    <s v="02-02-01-004-003-09"/>
    <n v="10"/>
    <s v="Materiales y suministros - Otras máquinas para usos generales y sus partes y piezas"/>
    <s v="FILTRO / JUEGO DE PREFILTRO P/N: YA127C9"/>
    <s v="46182000 / 46182005"/>
    <s v="Selección abreviada subasta inversa (No disponible)"/>
    <n v="2"/>
    <n v="6"/>
    <n v="15"/>
    <n v="1160250"/>
    <s v="UNIDAD"/>
    <s v="NO SOLICITADAS"/>
  </r>
  <r>
    <x v="9"/>
    <s v="02-02-01-004-003-09"/>
    <n v="10"/>
    <s v="Materiales y suministros - Otras máquinas para usos generales y sus partes y piezas"/>
    <s v="FILTRO DE COMBUSTIBLE REF: 1599839"/>
    <n v="40161513"/>
    <s v="Selección abreviada subasta inversa (No disponible)"/>
    <n v="2"/>
    <n v="6"/>
    <n v="5"/>
    <n v="1160250"/>
    <s v="UNIDAD"/>
    <s v="NO SOLICITADAS"/>
  </r>
  <r>
    <x v="9"/>
    <s v="02-02-01-004-003-09"/>
    <n v="10"/>
    <s v="Materiales y suministros - Otras máquinas para usos generales y sus partes y piezas"/>
    <s v="FILTRO MASCARA NIOSH MOLDEX P100 X CAJA"/>
    <n v="46182005"/>
    <s v="Selección abreviada subasta inversa (No disponible)"/>
    <n v="2"/>
    <n v="6"/>
    <n v="1"/>
    <n v="291550"/>
    <s v="UNIDAD"/>
    <s v="NO SOLICITADAS"/>
  </r>
  <r>
    <x v="9"/>
    <s v="02-02-01-004-002"/>
    <n v="10"/>
    <s v="Materiales y suministros - Productos metálicos elaborados (excepto maquinaria y equipo)"/>
    <s v="FLANCHE CCR264CS-3-1"/>
    <s v="31161801 / 31162200"/>
    <s v="Selección abreviada subasta inversa (No disponible)"/>
    <n v="2"/>
    <n v="6"/>
    <n v="200"/>
    <n v="305400"/>
    <s v="UNIDAD"/>
    <s v="NO SOLICITADAS"/>
  </r>
  <r>
    <x v="9"/>
    <s v="02-02-01-004-002"/>
    <n v="10"/>
    <s v="Materiales y suministros - Productos metálicos elaborados (excepto maquinaria y equipo)"/>
    <s v="FLANCHE CCR264CS-3-2"/>
    <s v="31161801 / 31162200"/>
    <s v="Selección abreviada subasta inversa (No disponible)"/>
    <n v="2"/>
    <n v="6"/>
    <n v="200"/>
    <n v="305400"/>
    <s v="UNIDAD"/>
    <s v="NO SOLICITADAS"/>
  </r>
  <r>
    <x v="9"/>
    <s v="02-02-01-003-005-04"/>
    <n v="10"/>
    <s v="Materiales y suministros - Productos químicos n. C. P."/>
    <s v="FLUIDO DE DETECCIÓN DE FUGAS P/N: LEAK-TEC 372E"/>
    <s v="41111932 / 15121516 / 32101519"/>
    <s v="Selección abreviada subasta inversa (No disponible)"/>
    <n v="2"/>
    <n v="6"/>
    <n v="30"/>
    <n v="1706460"/>
    <s v="UNIDAD"/>
    <s v="NO SOLICITADAS"/>
  </r>
  <r>
    <x v="9"/>
    <s v="02-02-01-004-006-02"/>
    <n v="10"/>
    <s v="Materiales y suministros - Aparatos de control eléctrico y distribución de electricidad y sus partes y piezas"/>
    <s v="FOTOCELDA MINIBEAM P/N: SM312LVMHS"/>
    <s v="39122238 / 39121528 / 39122238"/>
    <s v="Selección abreviada subasta inversa (No disponible)"/>
    <n v="2"/>
    <n v="6"/>
    <n v="2"/>
    <n v="345100"/>
    <s v="UNIDAD"/>
    <s v="NO SOLICITADAS"/>
  </r>
  <r>
    <x v="9"/>
    <s v="02-02-01-004-006-02"/>
    <n v="10"/>
    <s v="Materiales y suministros - Aparatos de control eléctrico y distribución de electricidad y sus partes y piezas"/>
    <s v="FOTOCONTACTOR ELECTRÓNICO SERIE 5200 (FOTOCELDA) ABIERTO 120V 15 AMPERIOS"/>
    <s v="39121529 / 39122238"/>
    <s v="Selección abreviada subasta inversa (No disponible)"/>
    <n v="2"/>
    <n v="6"/>
    <n v="3"/>
    <n v="1606500"/>
    <s v="UNIDAD"/>
    <s v="NO SOLICITADAS"/>
  </r>
  <r>
    <x v="9"/>
    <s v="02-02-01-003-006-04"/>
    <n v="10"/>
    <s v="Materiales y suministros - Productos de empaque y envasado, de plástico"/>
    <s v="FRASCO RECOLECTOR PARA MUESTRA DE ACEITE CON TAPA DE ROSCA"/>
    <s v="24112602 / 24121807 / 41121806"/>
    <s v="Selección abreviada subasta inversa (No disponible)"/>
    <n v="2"/>
    <n v="6"/>
    <n v="300"/>
    <n v="2820300"/>
    <s v="UNIDAD"/>
    <s v="NO SOLICITADAS"/>
  </r>
  <r>
    <x v="9"/>
    <s v="02-01-01-004-006-01"/>
    <n v="10"/>
    <s v="Activos fijos - Motores, generadores y transformadores eléctricos y sus partes y piezas"/>
    <s v="FUENTE DE PODER BK PRECISION P/N: 1761"/>
    <n v="25202003"/>
    <s v="Selección abreviada subasta inversa (No disponible)"/>
    <n v="4"/>
    <n v="2"/>
    <n v="1"/>
    <n v="2353582"/>
    <s v="UNIDAD"/>
    <s v="NO SOLICITADAS"/>
  </r>
  <r>
    <x v="9"/>
    <s v="02-02-01-004-006-02"/>
    <n v="10"/>
    <s v="Materiales y suministros - Aparatos de control eléctrico y distribución de electricidad y sus partes y piezas"/>
    <s v="FUSIBLE 0,5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0,5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10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10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1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1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2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2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3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3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5A 250V CERAMICA"/>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5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5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7A 250V VIDRIO CORT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7A 250V VIDRIO LARGO"/>
    <s v="39121607 / 39121623"/>
    <s v="Selección abreviada subasta inversa (No disponible)"/>
    <n v="2"/>
    <n v="6"/>
    <n v="10"/>
    <n v="3570"/>
    <s v="UNIDAD"/>
    <s v="NO SOLICITADAS"/>
  </r>
  <r>
    <x v="9"/>
    <s v="02-02-01-004-006-02"/>
    <n v="10"/>
    <s v="Materiales y suministros - Aparatos de control eléctrico y distribución de electricidad y sus partes y piezas"/>
    <s v="FUSIBLE PARA MEDIA TENSIÓN TIPO H P/N: ET501"/>
    <n v="39121611"/>
    <s v="Selección abreviada subasta inversa (No disponible)"/>
    <n v="2"/>
    <n v="6"/>
    <n v="10"/>
    <n v="21310"/>
    <s v="UNIDAD"/>
    <s v="NO SOLICITADAS"/>
  </r>
  <r>
    <x v="9"/>
    <s v="02-02-01-002-008"/>
    <n v="10"/>
    <s v="Materiales y suministros - Dotación (prendas de vestir y calzado)"/>
    <s v="GAFAS DE SEGURIDAD BOLLE TRACKER II AHUMADAS P/N: 1270TRACPSF"/>
    <s v="46181804 / 46181808"/>
    <s v="Selección abreviada subasta inversa (No disponible)"/>
    <n v="2"/>
    <n v="6"/>
    <n v="40"/>
    <n v="5230680"/>
    <s v="UNIDAD"/>
    <s v="NO SOLICITADAS"/>
  </r>
  <r>
    <x v="9"/>
    <s v="02-02-01-002-008"/>
    <n v="10"/>
    <s v="Materiales y suministros - Dotación (prendas de vestir y calzado)"/>
    <s v="GAFAS DE SEGURIDAD BOLLE TRACKER II TRANSPARENTES P/N: 1270TRACPSI"/>
    <s v="46181804 / 46181808"/>
    <s v="Selección abreviada subasta inversa (No disponible)"/>
    <n v="2"/>
    <n v="6"/>
    <n v="20"/>
    <n v="3716520"/>
    <s v="UNIDAD"/>
    <s v="NO SOLICITADAS"/>
  </r>
  <r>
    <x v="9"/>
    <s v="02-02-01-004-002"/>
    <n v="10"/>
    <s v="Materiales y suministros - Productos metálicos elaborados (excepto maquinaria y equipo)"/>
    <s v="GARRA DEDO MECÁNICO P/N: YA837A"/>
    <n v="42242102"/>
    <s v="Selección abreviada subasta inversa (No disponible)"/>
    <n v="4"/>
    <n v="2"/>
    <n v="1"/>
    <n v="82356"/>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GRAMERA DIGITAL TS500 APACIDAD 10000 GR X 0.5 G CON CARGADOR P/N: TS-500"/>
    <n v="41111507"/>
    <s v="Selección abreviada subasta inversa (No disponible)"/>
    <n v="4"/>
    <n v="2"/>
    <n v="1"/>
    <n v="93000"/>
    <s v="UNIDAD"/>
    <s v="NO SOLICITADAS"/>
  </r>
  <r>
    <x v="9"/>
    <s v="02-02-01-003-006-02"/>
    <n v="10"/>
    <s v="Materiales y suministros - Otros productos de caucho"/>
    <s v="GUANTE BIL-VEX ACRILO NITRILO PESADO 39CM 02-ANP-40 X PARES"/>
    <s v="46181500 / 46181541"/>
    <s v="Selección abreviada subasta inversa (No disponible)"/>
    <n v="2"/>
    <n v="6"/>
    <n v="26"/>
    <n v="293930"/>
    <s v="UNIDAD"/>
    <s v="NO SOLICITADAS"/>
  </r>
  <r>
    <x v="9"/>
    <s v="02-02-01-003-006-02"/>
    <n v="10"/>
    <s v="Materiales y suministros - Otros productos de caucho"/>
    <s v="GUANTE DE IMPACTO RESISTENTE A LOS CORTES MECHANIX WEAR CG IMPACT PRO TALLA L"/>
    <s v="46181500 / 46181504 / 46181536"/>
    <s v="Selección abreviada subasta inversa (No disponible)"/>
    <n v="2"/>
    <n v="6"/>
    <n v="15"/>
    <n v="535500"/>
    <s v="UNIDAD"/>
    <s v="NO SOLICITADAS"/>
  </r>
  <r>
    <x v="9"/>
    <s v="02-02-01-003-006-02"/>
    <n v="10"/>
    <s v="Materiales y suministros - Otros productos de caucho"/>
    <s v="GUANTE DE IMPACTO RESISTENTE A LOS CORTES MECHANIX WEAR CG IMPACT PRO TALLA M"/>
    <s v="46181500 / 46181504 / 46181536"/>
    <s v="Selección abreviada subasta inversa (No disponible)"/>
    <n v="2"/>
    <n v="6"/>
    <n v="20"/>
    <n v="714000"/>
    <s v="UNIDAD"/>
    <s v="NO SOLICITADAS"/>
  </r>
  <r>
    <x v="9"/>
    <s v="02-02-01-003-006-02"/>
    <n v="10"/>
    <s v="Materiales y suministros - Otros productos de caucho"/>
    <s v="GUANTE DE NITRILO RESISTENTES A LA ABRASIÓN TALLA M MEDIANO P/N: GLOVE400M"/>
    <s v="46181500 / 46181504"/>
    <s v="Selección abreviada subasta inversa (No disponible)"/>
    <n v="2"/>
    <n v="6"/>
    <n v="20"/>
    <n v="3403160"/>
    <s v="UNIDAD"/>
    <s v="NO SOLICITADAS"/>
  </r>
  <r>
    <x v="9"/>
    <s v="02-02-01-003-006-02"/>
    <n v="10"/>
    <s v="Materiales y suministros - Otros productos de caucho"/>
    <s v="GUANTE DE NITRILO RESISTENTES PARA TRABAJO PESADO TALLA M MEDIANO P/N: GLOVE7MB X CAJA"/>
    <s v="46181500 / 41103406 / 42132201"/>
    <s v="Selección abreviada subasta inversa (No disponible)"/>
    <n v="2"/>
    <n v="6"/>
    <n v="30"/>
    <n v="7174560"/>
    <s v="UNIDAD"/>
    <s v="NO SOLICITADAS"/>
  </r>
  <r>
    <x v="9"/>
    <s v="02-02-01-003-006-02"/>
    <n v="10"/>
    <s v="Materiales y suministros - Otros productos de caucho"/>
    <s v="GUANTES DE NITRILO RESISTENTES PARA TRABAJO PESADO TALLA L GRANDE P/N: GLOVE7LB X CAJA"/>
    <s v="46181500 / 41103406 / 42132201"/>
    <s v="Selección abreviada subasta inversa (No disponible)"/>
    <n v="2"/>
    <n v="6"/>
    <n v="30"/>
    <n v="7718700"/>
    <s v="UNIDAD"/>
    <s v="NO SOLICITADAS"/>
  </r>
  <r>
    <x v="9"/>
    <s v="02-02-01-004-003-09"/>
    <n v="10"/>
    <s v="Materiales y suministros - Otras máquinas para usos generales y sus partes y piezas"/>
    <s v="GUAYA ACELERACIÓN P/N 000993-156"/>
    <s v="31152200 / 31152204"/>
    <s v="Mínima cuantía"/>
    <n v="2"/>
    <n v="6"/>
    <n v="5"/>
    <n v="5652500"/>
    <s v="UNIDAD"/>
    <s v="NO SOLICITADAS"/>
  </r>
  <r>
    <x v="9"/>
    <s v="02-02-01-003-004-02"/>
    <n v="10"/>
    <s v="Materiales y suministros - Productos químicos inorgánicos básicos n. C. P."/>
    <s v="HELIO"/>
    <n v="12142005"/>
    <s v="Selección abreviada subasta inversa (No disponible)"/>
    <n v="1"/>
    <n v="10"/>
    <n v="3"/>
    <n v="378420"/>
    <s v="METRO CUBICO"/>
    <s v="NO SOLICITADAS"/>
  </r>
  <r>
    <x v="9"/>
    <s v="02-02-01-004-002"/>
    <n v="10"/>
    <s v="Materiales y suministros - Productos metálicos elaborados (excepto maquinaria y equipo)"/>
    <s v="HERRAMIENTA DE ENGANCHE MAGNÉTICO P/N: PT28E"/>
    <n v="27111500"/>
    <s v="Selección abreviada subasta inversa (No disponible)"/>
    <n v="4"/>
    <n v="2"/>
    <n v="1"/>
    <n v="87878"/>
    <s v="UNIDAD"/>
    <s v="NO SOLICITADAS"/>
  </r>
  <r>
    <x v="9"/>
    <s v="02-02-01-004-002"/>
    <n v="10"/>
    <s v="Materiales y suministros - Productos metálicos elaborados (excepto maquinaria y equipo)"/>
    <s v="HERRAMIENTA DE REPACION KIT / THREAD REPAIR KIT HELICOIL 4936"/>
    <s v="23291800 / 23291804"/>
    <s v="Selección abreviada subasta inversa (No disponible)"/>
    <n v="2"/>
    <n v="6"/>
    <n v="1"/>
    <n v="2737000"/>
    <s v="UNIDAD"/>
    <s v="NO SOLICITADAS"/>
  </r>
  <r>
    <x v="9"/>
    <s v="02-02-01-004-002"/>
    <n v="10"/>
    <s v="Materiales y suministros - Productos metálicos elaborados (excepto maquinaria y equipo)"/>
    <s v="HERRAMIENTA DE REPACION KIT / THREAD REPAIR KIT HELICOIL 5401-2"/>
    <s v="23291800 / 23291804"/>
    <s v="Selección abreviada subasta inversa (No disponible)"/>
    <n v="2"/>
    <n v="6"/>
    <n v="1"/>
    <n v="428400"/>
    <s v="UNIDAD"/>
    <s v="NO SOLICITADAS"/>
  </r>
  <r>
    <x v="9"/>
    <s v="02-02-01-004-002"/>
    <n v="10"/>
    <s v="Materiales y suministros - Productos metálicos elaborados (excepto maquinaria y equipo)"/>
    <s v="HERRAMIENTA PARA REMOVER E INSTALAR LA VÁLVULA DEL NEUMÁTICO PARA RETIRAR O INSTALAR NÚCLEOS DE VÁLVULAS 6 1/4&quot; DE LONGITUD REF: TR1170"/>
    <n v="25191835"/>
    <s v="Selección abreviada subasta inversa (No disponible)"/>
    <n v="2"/>
    <n v="6"/>
    <n v="2"/>
    <n v="167886"/>
    <s v="UNIDAD"/>
    <s v="NO SOLICITADAS"/>
  </r>
  <r>
    <x v="9"/>
    <s v="02-02-01-004-002"/>
    <n v="10"/>
    <s v="Materiales y suministros - Productos metálicos elaborados (excepto maquinaria y equipo)"/>
    <s v="HERRAMIENTA ROTATORIA KIT P/N: 6005-0013-P1"/>
    <n v="27113200"/>
    <s v="Selección abreviada subasta inversa (No disponible)"/>
    <n v="4"/>
    <n v="2"/>
    <n v="1"/>
    <n v="2080358"/>
    <s v="UNIDAD"/>
    <s v="NO SOLICITADAS"/>
  </r>
  <r>
    <x v="9"/>
    <s v="02-01-01-004-004-09"/>
    <n v="10"/>
    <s v="Activos fijos - Otra maquinaria para usos especiales y sus partes y piezas"/>
    <s v="HIDROLAVADORA 1.800 PSI 5.0 LITROS / MIN 2.7 HP K 4 PREMIUM"/>
    <n v="47101547"/>
    <s v="Selección abreviada subasta inversa (No disponible)"/>
    <n v="4"/>
    <n v="2"/>
    <n v="1"/>
    <n v="1483395"/>
    <s v="UNIDAD"/>
    <s v="NO SOLICITADAS"/>
  </r>
  <r>
    <x v="9"/>
    <s v="02-01-01-004-004-09"/>
    <n v="10"/>
    <s v="Activos fijos - Otra maquinaria para usos especiales y sus partes y piezas"/>
    <s v="HIDROLAVADORA A GASOLINA REF: 020656-00 / 020569-00 / 020664-00"/>
    <n v="23181506"/>
    <s v="Selección abreviada subasta inversa (No disponible)"/>
    <n v="4"/>
    <n v="2"/>
    <n v="1"/>
    <n v="3070141"/>
    <s v="UNIDAD"/>
    <s v="NO SOLICITADAS"/>
  </r>
  <r>
    <x v="9"/>
    <s v="02-02-01-003-005-04"/>
    <n v="10"/>
    <s v="Materiales y suministros - Productos químicos n. C. P."/>
    <s v="INHIBIDOR DE CORROSION / ALODINE 5700 X 1 GALÓN"/>
    <s v="15121804 / 47101606"/>
    <s v="Selección abreviada subasta inversa (No disponible)"/>
    <n v="2"/>
    <n v="6"/>
    <n v="2"/>
    <n v="510116"/>
    <s v="GALON"/>
    <s v="NO SOLICITADAS"/>
  </r>
  <r>
    <x v="9"/>
    <s v="02-02-01-004-002"/>
    <n v="10"/>
    <s v="Materiales y suministros - Productos metálicos elaborados (excepto maquinaria y equipo)"/>
    <s v="INSERTADOR / EXTRACTOR DE PINES AZUL Y BLANCO METAL P/N: M81696/1401"/>
    <n v="27112603"/>
    <s v="Selección abreviada subasta inversa (No disponible)"/>
    <n v="2"/>
    <n v="6"/>
    <n v="50"/>
    <n v="1071000"/>
    <s v="UNIDAD"/>
    <s v="NO SOLICITADAS"/>
  </r>
  <r>
    <x v="9"/>
    <s v="02-02-01-004-002"/>
    <n v="10"/>
    <s v="Materiales y suministros - Productos metálicos elaborados (excepto maquinaria y equipo)"/>
    <s v="INSERTADOR / EXTRACTOR DE PINES ROJO Y BLANCO METAL P/N: M81969/1-02"/>
    <n v="27112603"/>
    <s v="Selección abreviada subasta inversa (No disponible)"/>
    <n v="2"/>
    <n v="6"/>
    <n v="50"/>
    <n v="969100"/>
    <s v="UNIDAD"/>
    <s v="NO SOLICITADAS"/>
  </r>
  <r>
    <x v="9"/>
    <s v="02-02-01-004-002"/>
    <n v="10"/>
    <s v="Materiales y suministros - Productos metálicos elaborados (excepto maquinaria y equipo)"/>
    <s v="INSERTADOR / EXTRACTOR DE PINES ROJO Y BLANCO PLÁSTICO P/N: M81696/14-11"/>
    <n v="27112603"/>
    <s v="Selección abreviada subasta inversa (No disponible)"/>
    <n v="2"/>
    <n v="6"/>
    <n v="50"/>
    <n v="934150"/>
    <s v="UNIDAD"/>
    <s v="NO SOLICITADAS"/>
  </r>
  <r>
    <x v="9"/>
    <s v="02-02-01-004-002"/>
    <n v="10"/>
    <s v="Materiales y suministros - Productos metálicos elaborados (excepto maquinaria y equipo)"/>
    <s v="INSERTADOR KIT TARRAJA / MACHUELO P/N: TD2425"/>
    <n v="23153418"/>
    <s v="Selección abreviada menor cuantía"/>
    <n v="4"/>
    <n v="2"/>
    <n v="1"/>
    <n v="1504755"/>
    <s v="UNIDAD"/>
    <s v="NO SOLICITADAS"/>
  </r>
  <r>
    <x v="9"/>
    <s v="02-02-02-008-007-03-2"/>
    <n v="10"/>
    <s v="Adquisición de servicios - Servicios de instalación de maquinaria y equipo para el sector industrial"/>
    <s v="INSTALACIÓN COMPRESOR FINI Y LÍNEAS NEUMÁTICAS PARA LOS HANGARES DEL GRUTE-23"/>
    <n v="72141112"/>
    <s v="Selección abreviada subasta inversa (No disponible)"/>
    <n v="2"/>
    <n v="6"/>
    <n v="1"/>
    <n v="17850000"/>
    <s v="GLOBAL"/>
    <s v="NO SOLICITADAS"/>
  </r>
  <r>
    <x v="9"/>
    <s v="02-02-01-003-005-03"/>
    <n v="10"/>
    <s v="Materiales y suministros - Jabón, preparados para limpieza, perfumes y preparados de tocador"/>
    <s v="JABÓN LÍQUIDO PARA MANOS FAST ORANGE X GALON"/>
    <s v="53131608 / 53131626 / 47131800 / 53131627"/>
    <s v="Selección abreviada subasta inversa (No disponible)"/>
    <n v="2"/>
    <n v="6"/>
    <n v="20"/>
    <n v="2440100"/>
    <s v="GALON"/>
    <s v="NO SOLICITADAS"/>
  </r>
  <r>
    <x v="9"/>
    <s v="02-02-01-003-007-01"/>
    <n v="10"/>
    <s v="Materiales y suministros - Vidrio y productos de vidrio"/>
    <s v="JARRA DE VIDRIO TRANSPARENTE REF: 8435476223745"/>
    <s v="24112601 / 41121806"/>
    <s v="Selección abreviada subasta inversa (No disponible)"/>
    <n v="2"/>
    <n v="6"/>
    <n v="3"/>
    <n v="232050"/>
    <s v="UNIDAD"/>
    <s v="NO SOLICITADAS"/>
  </r>
  <r>
    <x v="9"/>
    <s v="02-01-01-004-008-02"/>
    <n v="10"/>
    <s v="Activos fijos - Instrumentos y aparatos de medición, verificación, análisis, de navegación y para otros fines (excepto instrumentos ópticos); instrumentos de control de procesos industriales, sus partes, piezas y accesorios"/>
    <s v="KIT DE NIVEL ÓPTICO AUTOMÁTICO CON TRÍPODE P/N: DW096PK 26X"/>
    <s v="41114210 / 95121630"/>
    <s v="Selección abreviada subasta inversa (No disponible)"/>
    <n v="4"/>
    <n v="2"/>
    <n v="1"/>
    <n v="3441639"/>
    <s v="UNIDAD"/>
    <s v="NO SOLICITADAS"/>
  </r>
  <r>
    <x v="9"/>
    <s v="02-02-01-004-001"/>
    <n v="10"/>
    <s v="Materiales y suministros - Metales básicos"/>
    <s v="LAMINA DURALUMINIO 2024 -T3 CAL 0,025"/>
    <n v="30102006"/>
    <s v="Selección abreviada subasta inversa (No disponible)"/>
    <n v="2"/>
    <n v="6"/>
    <n v="1"/>
    <n v="639923"/>
    <s v="UNIDAD"/>
    <s v="NO SOLICITADAS"/>
  </r>
  <r>
    <x v="9"/>
    <s v="02-02-01-004-001"/>
    <n v="10"/>
    <s v="Materiales y suministros - Metales básicos"/>
    <s v="LAMINA DURALUMINIO 2024 -T3 CAL 0,032"/>
    <n v="30102006"/>
    <s v="Selección abreviada subasta inversa (No disponible)"/>
    <n v="2"/>
    <n v="6"/>
    <n v="1"/>
    <n v="716428"/>
    <s v="UNIDAD"/>
    <s v="NO SOLICITADAS"/>
  </r>
  <r>
    <x v="9"/>
    <s v="02-02-01-004-001"/>
    <n v="10"/>
    <s v="Materiales y suministros - Metales básicos"/>
    <s v="LAMINA DURALUMINIO 2024 -T3 CAL 0,040"/>
    <n v="30102006"/>
    <s v="Selección abreviada subasta inversa (No disponible)"/>
    <n v="2"/>
    <n v="6"/>
    <n v="1"/>
    <n v="877625"/>
    <s v="UNIDAD"/>
    <s v="NO SOLICITADAS"/>
  </r>
  <r>
    <x v="9"/>
    <s v="02-02-01-004-001"/>
    <n v="10"/>
    <s v="Materiales y suministros - Metales básicos"/>
    <s v="LAMINA DURALUMINIO 2024 -T3 CAL 0,050"/>
    <n v="30102006"/>
    <s v="Selección abreviada subasta inversa (No disponible)"/>
    <n v="2"/>
    <n v="6"/>
    <n v="1"/>
    <n v="1174530"/>
    <s v="UNIDAD"/>
    <s v="NO SOLICITADAS"/>
  </r>
  <r>
    <x v="9"/>
    <s v="02-02-01-004-001"/>
    <n v="10"/>
    <s v="Materiales y suministros - Metales básicos"/>
    <s v="LAMINA DURALUMINIO 7075 - T3 CAL 0,032"/>
    <n v="30102006"/>
    <s v="Selección abreviada subasta inversa (No disponible)"/>
    <n v="2"/>
    <n v="6"/>
    <n v="1"/>
    <n v="992460"/>
    <s v="UNIDAD"/>
    <s v="NO SOLICITADAS"/>
  </r>
  <r>
    <x v="9"/>
    <s v="02-02-01-004-001"/>
    <n v="10"/>
    <s v="Materiales y suministros - Metales básicos"/>
    <s v="LAMINA DURALUMINIO 7075 -T3 CAL 0,040"/>
    <n v="30102006"/>
    <s v="Selección abreviada subasta inversa (No disponible)"/>
    <n v="2"/>
    <n v="6"/>
    <n v="1"/>
    <n v="1097478"/>
    <s v="UNIDAD"/>
    <s v="NO SOLICITADAS"/>
  </r>
  <r>
    <x v="9"/>
    <s v="02-02-01-004-001"/>
    <n v="10"/>
    <s v="Materiales y suministros - Metales básicos"/>
    <s v="LAMINA DURALUMINIO 7075 -T3 CAL 0,050"/>
    <n v="30102006"/>
    <s v="Selección abreviada subasta inversa (No disponible)"/>
    <n v="2"/>
    <n v="6"/>
    <n v="1"/>
    <n v="1202495"/>
    <s v="UNIDAD"/>
    <s v="NO SOLICITADAS"/>
  </r>
  <r>
    <x v="9"/>
    <s v="02-02-01-003-007-09"/>
    <n v="10"/>
    <s v="Materiales y suministros - Otros productos minerales no metálicos n. C. P."/>
    <s v="LIJA ADHESIVA DE 6&quot; DIÁMETRO 180"/>
    <s v="27112742 / 31191501"/>
    <s v="Selección abreviada subasta inversa (No disponible)"/>
    <n v="2"/>
    <n v="6"/>
    <n v="50"/>
    <n v="163850"/>
    <s v="UNIDAD"/>
    <s v="NO SOLICITADAS"/>
  </r>
  <r>
    <x v="9"/>
    <s v="02-02-01-003-007-09"/>
    <n v="10"/>
    <s v="Materiales y suministros - Otros productos minerales no metálicos n. C. P."/>
    <s v="LIJA ADHESIVA DE 6&quot; DIÁMETRO 220"/>
    <s v="27112742 / 31191501"/>
    <s v="Selección abreviada subasta inversa (No disponible)"/>
    <n v="2"/>
    <n v="6"/>
    <n v="50"/>
    <n v="163850"/>
    <s v="UNIDAD"/>
    <s v="NO SOLICITADAS"/>
  </r>
  <r>
    <x v="9"/>
    <s v="02-02-01-003-007-09"/>
    <n v="10"/>
    <s v="Materiales y suministros - Otros productos minerales no metálicos n. C. P."/>
    <s v="LIJA ADHESIVA DE 6&quot; DIÁMETRO 320"/>
    <s v="27112742 / 31191501"/>
    <s v="Selección abreviada subasta inversa (No disponible)"/>
    <n v="2"/>
    <n v="6"/>
    <n v="50"/>
    <n v="163850"/>
    <s v="UNIDAD"/>
    <s v="NO SOLICITADAS"/>
  </r>
  <r>
    <x v="9"/>
    <s v="02-02-01-003-007-09"/>
    <n v="10"/>
    <s v="Materiales y suministros - Otros productos minerales no metálicos n. C. P."/>
    <s v="LIJA ADHESIVA DE 6&quot; DIÁMETRO 80"/>
    <s v="27112742 / 31191501"/>
    <s v="Selección abreviada subasta inversa (No disponible)"/>
    <n v="2"/>
    <n v="6"/>
    <n v="50"/>
    <n v="163850"/>
    <s v="UNIDAD"/>
    <s v="NO SOLICITADAS"/>
  </r>
  <r>
    <x v="9"/>
    <s v="02-02-01-003-007-09"/>
    <n v="10"/>
    <s v="Materiales y suministros - Otros productos minerales no metálicos n. C. P."/>
    <s v="LIJA DE AGUA NO. 600"/>
    <n v="31191501"/>
    <s v="Selección abreviada subasta inversa (No disponible)"/>
    <n v="2"/>
    <n v="6"/>
    <n v="50"/>
    <n v="76500"/>
    <s v="UNIDAD"/>
    <s v="NO SOLICITADAS"/>
  </r>
  <r>
    <x v="9"/>
    <s v="02-02-01-004-002"/>
    <n v="10"/>
    <s v="Materiales y suministros - Productos metálicos elaborados (excepto maquinaria y equipo)"/>
    <s v="LIMA GIRATORIA KIT"/>
    <n v="27111900"/>
    <s v="Selección abreviada subasta inversa (No disponible)"/>
    <n v="2"/>
    <n v="6"/>
    <n v="1"/>
    <n v="821100"/>
    <s v="UNIDAD"/>
    <s v="NO SOLICITADAS"/>
  </r>
  <r>
    <x v="9"/>
    <s v="02-02-01-003-005-04"/>
    <n v="10"/>
    <s v="Materiales y suministros - Productos químicos n. C. P."/>
    <s v="LIMPIADOR ANTIESTÁTICO DE EQUIPOS ELECTRÓNICOS P/N: MMMCL600"/>
    <s v="44102912 / 47131813 / 47131805"/>
    <s v="Selección abreviada subasta inversa (No disponible)"/>
    <n v="2"/>
    <n v="6"/>
    <n v="30"/>
    <n v="2828910"/>
    <s v="UNIDAD"/>
    <s v="NO SOLICITADAS"/>
  </r>
  <r>
    <x v="9"/>
    <s v="02-02-01-003-005-03"/>
    <n v="10"/>
    <s v="Materiales y suministros - Jabón, preparados para limpieza, perfumes y preparados de tocador"/>
    <s v="LIMPIADOR DE CARLINGAS SPRAY PRIST AEROSOL 13 OZ. (368G)"/>
    <n v="47131824"/>
    <s v="Selección abreviada subasta inversa (No disponible)"/>
    <n v="2"/>
    <n v="6"/>
    <n v="60"/>
    <n v="3270960"/>
    <s v="UNIDAD"/>
    <s v="NO SOLICITADAS"/>
  </r>
  <r>
    <x v="9"/>
    <s v="02-02-01-003-005-04"/>
    <n v="10"/>
    <s v="Materiales y suministros - Productos químicos n. C. P."/>
    <s v="LIMPIADOR DE CONTACTOS ELÉCTRICOS (DIELÉCTRICO) AEROSOL 300ML/210G"/>
    <s v="44102912 / 47131825"/>
    <s v="Selección abreviada subasta inversa (No disponible)"/>
    <n v="2"/>
    <n v="6"/>
    <n v="50"/>
    <n v="3717550"/>
    <s v="UNIDAD"/>
    <s v="NO SOLICITADAS"/>
  </r>
  <r>
    <x v="9"/>
    <s v="02-02-01-003-005-04"/>
    <n v="10"/>
    <s v="Materiales y suministros - Productos químicos n. C. P."/>
    <s v="LIMPIADOR PARA LENTES, PAPEL LIMPIA LENTES DE 10*5 CM *100"/>
    <s v="45121622 / 46181806"/>
    <s v="Selección abreviada subasta inversa (No disponible)"/>
    <n v="2"/>
    <n v="6"/>
    <n v="5"/>
    <n v="386750"/>
    <s v="UNIDAD"/>
    <s v="NO SOLICITADAS"/>
  </r>
  <r>
    <x v="9"/>
    <s v="02-01-01-004-006-05"/>
    <n v="10"/>
    <s v="Activos fijos - Lámparas eléctricas de incandescencia o descarga; lámparas de arco, equipo para alumbrado eléctrico; sus partes y piezas"/>
    <s v="LINTERNA DE INSPECCION UV-A-LED P/N: OPTIMAX 365"/>
    <n v="39111610"/>
    <s v="Selección abreviada subasta inversa (No disponible)"/>
    <n v="4"/>
    <n v="2"/>
    <n v="1"/>
    <n v="5683916"/>
    <s v="UNIDAD"/>
    <s v="NO SOLICITADAS"/>
  </r>
  <r>
    <x v="9"/>
    <s v="02-02-01-004-006-05"/>
    <n v="10"/>
    <s v="Materiales y suministros - Lámparas eléctricas de incandescencia o descarga; lámparas de arco, equipo para alumbrado eléctrico; sus partes y piezas"/>
    <s v="LINTERNA HP3 LED FOCO UNIVERSAL 105 LUMENS"/>
    <n v="39111610"/>
    <s v="Selección abreviada subasta inversa (No disponible)"/>
    <n v="2"/>
    <n v="6"/>
    <n v="30"/>
    <n v="8568000"/>
    <s v="UNIDAD"/>
    <s v="NO SOLICITADAS"/>
  </r>
  <r>
    <x v="9"/>
    <s v="02-02-01-004-006-05"/>
    <n v="10"/>
    <s v="Materiales y suministros - Lámparas eléctricas de incandescencia o descarga; lámparas de arco, equipo para alumbrado eléctrico; sus partes y piezas"/>
    <s v="LINTERNA LED DE TALLER CON BARRAS LED DE GRAN POTENCIA P/N: ECFSP200A"/>
    <n v="39111500"/>
    <s v="Selección abreviada subasta inversa (No disponible)"/>
    <n v="4"/>
    <n v="2"/>
    <n v="1"/>
    <n v="802735"/>
    <s v="UNIDAD"/>
    <s v="NO SOLICITADAS"/>
  </r>
  <r>
    <x v="9"/>
    <s v="02-02-01-004-006-05"/>
    <n v="10"/>
    <s v="Materiales y suministros - Lámparas eléctricas de incandescencia o descarga; lámparas de arco, equipo para alumbrado eléctrico; sus partes y piezas"/>
    <s v="LINTERNA LED MAG-LITE P/N: 151-000-056"/>
    <n v="39111610"/>
    <s v="Selección abreviada subasta inversa (No disponible)"/>
    <n v="2"/>
    <n v="6"/>
    <n v="4"/>
    <n v="928200"/>
    <s v="UNIDAD"/>
    <s v="NO SOLICITADAS"/>
  </r>
  <r>
    <x v="9"/>
    <s v="02-02-01-004-006-05"/>
    <n v="10"/>
    <s v="Materiales y suministros - Lámparas eléctricas de incandescencia o descarga; lámparas de arco, equipo para alumbrado eléctrico; sus partes y piezas"/>
    <s v="LINTERNA TOLETE PARA SEÑALIZACIÓN REF: PC8490"/>
    <n v="39111610"/>
    <s v="Selección abreviada subasta inversa (No disponible)"/>
    <n v="2"/>
    <n v="6"/>
    <n v="4"/>
    <n v="856800"/>
    <s v="UNIDAD"/>
    <s v="NO SOLICITADAS"/>
  </r>
  <r>
    <x v="9"/>
    <s v="02-02-01-003-006-01"/>
    <n v="10"/>
    <s v="Materiales y suministros - Llantas de caucho y neumáticos (cámaras de aire)"/>
    <s v="LLANTA 4.10/3.50-4"/>
    <s v="25172503 / 25172504"/>
    <s v="Selección abreviada subasta inversa (No disponible)"/>
    <n v="2"/>
    <n v="6"/>
    <n v="4"/>
    <n v="1666000"/>
    <s v="UNIDAD"/>
    <s v="NO SOLICITADAS"/>
  </r>
  <r>
    <x v="9"/>
    <s v="02-02-01-003-006-01"/>
    <n v="10"/>
    <s v="Materiales y suministros - Llantas de caucho y neumáticos (cámaras de aire)"/>
    <s v="LLANTA VEHÍCULO UTILITARIO AT25X13-9"/>
    <n v="25172503"/>
    <s v="Selección abreviada subasta inversa (No disponible)"/>
    <n v="2"/>
    <n v="6"/>
    <n v="4"/>
    <n v="4522000"/>
    <s v="UNIDAD"/>
    <s v="NO SOLICITADAS"/>
  </r>
  <r>
    <x v="9"/>
    <s v="02-02-01-003-006-01"/>
    <n v="10"/>
    <s v="Materiales y suministros - Llantas de caucho y neumáticos (cámaras de aire)"/>
    <s v="LLANTA VEHÍCULO UTILITARIO AT27X11.00R14 NHS"/>
    <n v="25172503"/>
    <s v="Selección abreviada subasta inversa (No disponible)"/>
    <n v="2"/>
    <n v="6"/>
    <n v="2"/>
    <n v="2261000"/>
    <s v="UNIDAD"/>
    <s v="NO SOLICITADAS"/>
  </r>
  <r>
    <x v="9"/>
    <s v="02-02-01-003-006-01"/>
    <n v="10"/>
    <s v="Materiales y suministros - Llantas de caucho y neumáticos (cámaras de aire)"/>
    <s v="LLANTA VEHÍCULO UTILITARIO AT27X9.00R14 NHS"/>
    <n v="25172503"/>
    <s v="Selección abreviada subasta inversa (No disponible)"/>
    <n v="2"/>
    <n v="6"/>
    <n v="2"/>
    <n v="2261000"/>
    <s v="UNIDAD"/>
    <s v="NO SOLICITADAS"/>
  </r>
  <r>
    <x v="9"/>
    <s v="02-02-01-004-002"/>
    <n v="10"/>
    <s v="Materiales y suministros - Productos metálicos elaborados (excepto maquinaria y equipo)"/>
    <s v="LLAVE ALLEN HEXAGONAL 3/32&quot; P/N: GAW1906"/>
    <s v="27111702 / 27111715"/>
    <s v="Selección abreviada subasta inversa (No disponible)"/>
    <n v="4"/>
    <n v="2"/>
    <n v="2"/>
    <n v="167156"/>
    <s v="UNIDAD"/>
    <s v="NO SOLICITADAS"/>
  </r>
  <r>
    <x v="9"/>
    <s v="02-02-01-004-002"/>
    <n v="10"/>
    <s v="Materiales y suministros - Productos metálicos elaborados (excepto maquinaria y equipo)"/>
    <s v="LLAVE ALLEN MILIMÉTRICAS P/N: AWMBPH9"/>
    <s v="27111729 / 27111715"/>
    <s v="Selección abreviada subasta inversa (No disponible)"/>
    <n v="4"/>
    <n v="2"/>
    <n v="2"/>
    <n v="485362"/>
    <s v="UNIDAD"/>
    <s v="NO SOLICITADAS"/>
  </r>
  <r>
    <x v="9"/>
    <s v="02-02-01-004-002"/>
    <n v="10"/>
    <s v="Materiales y suministros - Productos metálicos elaborados (excepto maquinaria y equipo)"/>
    <s v="LLAVE ALLEN MILIMÉTRICAS P/N: AWSGM800"/>
    <n v="27111715"/>
    <s v="Selección abreviada subasta inversa (No disponible)"/>
    <n v="4"/>
    <n v="2"/>
    <n v="1"/>
    <n v="605909"/>
    <s v="UNIDAD"/>
    <s v="NO SOLICITADAS"/>
  </r>
  <r>
    <x v="9"/>
    <s v="02-02-01-004-002"/>
    <n v="10"/>
    <s v="Materiales y suministros - Productos metálicos elaborados (excepto maquinaria y equipo)"/>
    <s v="LLAVE ALLEN PULGADAS P/N: AWBS13"/>
    <s v="27111729 / 27111715"/>
    <s v="Selección abreviada subasta inversa (No disponible)"/>
    <n v="4"/>
    <n v="2"/>
    <n v="2"/>
    <n v="461506"/>
    <s v="UNIDAD"/>
    <s v="NO SOLICITADAS"/>
  </r>
  <r>
    <x v="9"/>
    <s v="02-02-01-004-002"/>
    <n v="10"/>
    <s v="Materiales y suministros - Productos metálicos elaborados (excepto maquinaria y equipo)"/>
    <s v="LLAVE RACHET DE 3/8&quot; - 7/16&quot; P/N: R1214C"/>
    <n v="27111702"/>
    <s v="Selección abreviada subasta inversa (No disponible)"/>
    <n v="4"/>
    <n v="2"/>
    <n v="1"/>
    <n v="164895"/>
    <s v="UNIDAD"/>
    <s v="NO SOLICITADAS"/>
  </r>
  <r>
    <x v="9"/>
    <s v="02-02-01-004-002"/>
    <n v="10"/>
    <s v="Materiales y suministros - Productos metálicos elaborados (excepto maquinaria y equipo)"/>
    <s v="LLAVE RACHET DE 5/16&quot; - 11/32&quot; P/N: R1011C"/>
    <n v="27111702"/>
    <s v="Selección abreviada subasta inversa (No disponible)"/>
    <n v="4"/>
    <n v="2"/>
    <n v="1"/>
    <n v="171598"/>
    <s v="UNIDAD"/>
    <s v="NO SOLICITADAS"/>
  </r>
  <r>
    <x v="9"/>
    <s v="02-02-01-002-006"/>
    <n v="10"/>
    <s v="Materiales y suministros - Hilados e hilos; tejidos de fibras textiles incluso afelpados"/>
    <s v="LONA HURACAN GRIS"/>
    <n v="11162117"/>
    <s v="Selección abreviada subasta inversa (No disponible)"/>
    <n v="2"/>
    <n v="6"/>
    <n v="150"/>
    <n v="7497000"/>
    <s v="METRO"/>
    <s v="NO SOLICITADAS"/>
  </r>
  <r>
    <x v="9"/>
    <s v="02-02-01-002-006"/>
    <n v="10"/>
    <s v="Materiales y suministros - Hilados e hilos; tejidos de fibras textiles incluso afelpados"/>
    <s v="LONA HURACAN ROJA"/>
    <n v="11162117"/>
    <s v="Selección abreviada subasta inversa (No disponible)"/>
    <n v="2"/>
    <n v="6"/>
    <n v="150"/>
    <n v="7497000"/>
    <s v="METRO"/>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EROSOL MULTIUSOS WD-40 POR 11 OZ./311G/382ML"/>
    <s v="15121514 / 15121802"/>
    <s v="Selección abreviada subasta inversa (No disponible)"/>
    <n v="2"/>
    <n v="6"/>
    <n v="300"/>
    <n v="7835700"/>
    <s v="UNIDAD"/>
    <s v="NO SOLICITADAS"/>
  </r>
  <r>
    <x v="9"/>
    <s v="02-02-01-004-008-03"/>
    <n v="10"/>
    <s v="Materiales y suministros - Instrumentos ópticos y equipo fotográfico; partes, piezas y accesorios"/>
    <s v="LUPA SCHWEIZER LENTE ASFÉRICA DE BOLSILLO 10X P/N: S13620"/>
    <n v="41111714"/>
    <s v="Selección abreviada subasta inversa (No disponible)"/>
    <n v="4"/>
    <n v="2"/>
    <n v="4"/>
    <n v="1096468"/>
    <s v="UNIDAD"/>
    <s v="NO SOLICITADAS"/>
  </r>
  <r>
    <x v="9"/>
    <s v="02-02-01-004-006-05"/>
    <n v="10"/>
    <s v="Materiales y suministros - Lámparas eléctricas de incandescencia o descarga; lámparas de arco, equipo para alumbrado eléctrico; sus partes y piezas"/>
    <s v="LUZ DE EMERGENCIA PARA INTERIORES P/N: P24255"/>
    <n v="39111709"/>
    <s v="Selección abreviada subasta inversa (No disponible)"/>
    <n v="2"/>
    <n v="6"/>
    <n v="5"/>
    <n v="2082500"/>
    <s v="UNIDAD"/>
    <s v="NO SOLICITADAS"/>
  </r>
  <r>
    <x v="9"/>
    <s v="02-02-01-003-006-09"/>
    <n v="10"/>
    <s v="Materiales y suministros - Otros productos plásticos"/>
    <s v="MANGUERA 1/2&quot; X 50 MT"/>
    <s v="40142008 / 40142009"/>
    <s v="Selección abreviada subasta inversa (No disponible)"/>
    <n v="2"/>
    <n v="6"/>
    <n v="1"/>
    <n v="309400"/>
    <s v="UNIDAD"/>
    <s v="NO SOLICITADAS"/>
  </r>
  <r>
    <x v="9"/>
    <s v="02-02-01-003-006-09"/>
    <n v="10"/>
    <s v="Materiales y suministros - Otros productos plásticos"/>
    <s v="MANGUERA DE AIRE ULTRALIGERA"/>
    <s v="40142002 / 40142009"/>
    <s v="Selección abreviada subasta inversa (No disponible)"/>
    <n v="2"/>
    <n v="6"/>
    <n v="1"/>
    <n v="571200"/>
    <s v="UNIDAD"/>
    <s v="NO SOLICITADAS"/>
  </r>
  <r>
    <x v="9"/>
    <s v="02-02-01-003-006-09"/>
    <n v="10"/>
    <s v="Materiales y suministros - Otros productos plásticos"/>
    <s v="MANGUERA METÁLICA CON MALLA EXTERIOR DE ACERO INOXIDABLE 316L 1 METRO"/>
    <n v="40142007"/>
    <s v="Selección abreviada subasta inversa (No disponible)"/>
    <n v="2"/>
    <n v="6"/>
    <n v="5"/>
    <n v="1071000"/>
    <s v="UNIDAD"/>
    <s v="NO SOLICITADAS"/>
  </r>
  <r>
    <x v="9"/>
    <s v="02-02-01-003-006-09"/>
    <n v="10"/>
    <s v="Materiales y suministros - Otros productos plásticos"/>
    <s v="MANGUERA METÁLICA CON MALLA EXTERIOR DE ACERO INOXIDABLE 316L 5 METROS"/>
    <n v="40142007"/>
    <s v="Selección abreviada subasta inversa (No disponible)"/>
    <n v="2"/>
    <n v="6"/>
    <n v="10"/>
    <n v="5117000"/>
    <s v="UNIDAD"/>
    <s v="NO SOLICITADAS"/>
  </r>
  <r>
    <x v="9"/>
    <s v="02-02-01-003-006-09"/>
    <n v="10"/>
    <s v="Materiales y suministros - Otros productos plásticos"/>
    <s v="MANGUERA RETRAIBLE COMPACTA CXREZTSH350"/>
    <s v="40142002 / 40142009"/>
    <s v="Selección abreviada subasta inversa (No disponible)"/>
    <n v="2"/>
    <n v="6"/>
    <n v="1"/>
    <n v="5059360"/>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MANÓMETRO DE 0 A 200 PSI  NITROGENO"/>
    <s v="41103311 / 60104707"/>
    <s v="Selección abreviada subasta inversa (No disponible)"/>
    <n v="2"/>
    <n v="6"/>
    <n v="5"/>
    <n v="2041000"/>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MANÓMETRO DE 0 A 400 PSI OXIGENO"/>
    <s v="41103311 / 60104707"/>
    <s v="Selección abreviada subasta inversa (No disponible)"/>
    <n v="2"/>
    <n v="6"/>
    <n v="5"/>
    <n v="2476690"/>
    <s v="UNIDAD"/>
    <s v="NO SOLICITADAS"/>
  </r>
  <r>
    <x v="9"/>
    <s v="02-02-02-008-007-01-5"/>
    <n v="10"/>
    <s v="Adquisición de servicios - Servicios de mantenimiento y reparación de otra maquinaria y otro equipo"/>
    <s v="MANTENIMIENTO BARREDORA TYMCO HSP 600 AMD-0812"/>
    <s v="78181500 / 72154501"/>
    <s v="Selección abreviada menor cuantía"/>
    <n v="2"/>
    <n v="6"/>
    <n v="1"/>
    <n v="14280000"/>
    <s v="GLOBAL"/>
    <s v="NO SOLICITADAS"/>
  </r>
  <r>
    <x v="9"/>
    <s v="02-02-02-008-007-01-5"/>
    <n v="10"/>
    <s v="Adquisición de servicios - Servicios de mantenimiento y reparación de otra maquinaria y otro equipo"/>
    <s v="MANTENIMIENTO COMPRESORES DE AIRE"/>
    <s v="72154101 / 72154501"/>
    <s v="Selección abreviada menor cuantía"/>
    <n v="2"/>
    <n v="6"/>
    <n v="1"/>
    <n v="18148572"/>
    <s v="GLOBAL"/>
    <s v="NO SOLICITADAS"/>
  </r>
  <r>
    <x v="9"/>
    <s v="02-02-02-008-007-01-5"/>
    <n v="10"/>
    <s v="Adquisición de servicios - Servicios de mantenimiento y reparación de otra maquinaria y otro equipo"/>
    <s v="MANTENIMIENTO EQUIPO DE TRANSPORTE"/>
    <n v="78181500"/>
    <s v="Selección abreviada menor cuantía"/>
    <n v="2"/>
    <n v="6"/>
    <n v="1"/>
    <n v="13699780"/>
    <s v="GLOBAL"/>
    <s v="NO SOLICITADAS"/>
  </r>
  <r>
    <x v="9"/>
    <s v="02-02-02-008-007-01-5"/>
    <n v="10"/>
    <s v="Adquisición de servicios - Servicios de mantenimiento y reparación de otra maquinaria y otro equipo"/>
    <s v="MANTENIMIENTO PLANTAS ELÉCTRICAS"/>
    <s v="72154501 / 72101517"/>
    <s v="Selección abreviada menor cuantía"/>
    <n v="2"/>
    <n v="6"/>
    <n v="1"/>
    <n v="38465232"/>
    <s v="GLOBAL"/>
    <s v="NO SOLICITADAS"/>
  </r>
  <r>
    <x v="9"/>
    <s v="02-02-02-008-007-01-5"/>
    <n v="10"/>
    <s v="Adquisición de servicios - Servicios de mantenimiento y reparación de otra maquinaria y otro equipo"/>
    <s v="MANTENIMIENTO PREVENTIVO TESTER HIDRÁULICO MODELO 5J10 AME-0450"/>
    <s v="25191502 / 72154501 / 25191513"/>
    <s v="Selección abreviada menor cuantía"/>
    <n v="2"/>
    <n v="6"/>
    <n v="1"/>
    <n v="16660000"/>
    <s v="GLOBAL"/>
    <s v="NO SOLICITADAS"/>
  </r>
  <r>
    <x v="9"/>
    <s v="02-02-02-008-007-01-5"/>
    <n v="10"/>
    <s v="Adquisición de servicios - Servicios de mantenimiento y reparación de otra maquinaria y otro equipo"/>
    <s v="MANTENIMIENTO TRACTORES DE ARRASTRE TUG"/>
    <s v="78181500 / 72154501"/>
    <s v="Selección abreviada menor cuantía"/>
    <n v="2"/>
    <n v="6"/>
    <n v="1"/>
    <n v="26900000"/>
    <s v="GLOBAL"/>
    <s v="NO SOLICITADAS"/>
  </r>
  <r>
    <x v="9"/>
    <s v="02-02-02-008-007-01-5"/>
    <n v="10"/>
    <s v="Adquisición de servicios - Servicios de mantenimiento y reparación de otra maquinaria y otro equipo"/>
    <s v="MANTENIMIENTO TUNGAR ELÉCTRICOS GPU-600"/>
    <n v="72154501"/>
    <s v="Selección abreviada subasta inversa (No disponible)"/>
    <n v="2"/>
    <n v="6"/>
    <n v="1"/>
    <n v="24990000"/>
    <s v="GLOBAL"/>
    <s v="NO SOLICITADAS"/>
  </r>
  <r>
    <x v="9"/>
    <s v="02-02-01-002-008"/>
    <n v="10"/>
    <s v="Materiales y suministros - Dotación (prendas de vestir y calzado)"/>
    <s v="MASCARA TRANSPARENTE"/>
    <n v="60122800"/>
    <s v="Selección abreviada subasta inversa (No disponible)"/>
    <n v="2"/>
    <n v="6"/>
    <n v="1"/>
    <n v="77350"/>
    <s v="UNIDAD"/>
    <s v="NO SOLICITADAS"/>
  </r>
  <r>
    <x v="9"/>
    <s v="02-02-01-003-005-01"/>
    <n v="10"/>
    <s v="Materiales y suministros - Pinturas y barnices y productos relacionados; colores para la pintura artística; tintas"/>
    <s v="MASILLA SIKKENS POLYKIT IV 1,95KG"/>
    <n v="31201605"/>
    <s v="Selección abreviada subasta inversa (No disponible)"/>
    <n v="2"/>
    <n v="6"/>
    <n v="2"/>
    <n v="1547000"/>
    <s v="UNIDAD"/>
    <s v="NO SOLICITADAS"/>
  </r>
  <r>
    <x v="9"/>
    <s v="02-01-01-004-008-02"/>
    <n v="10"/>
    <s v="Activos fijos - Instrumentos y aparatos de medición, verificación, análisis, de navegación y para otros fines (excepto instrumentos ópticos); instrumentos de control de procesos industriales, sus partes, piezas y accesorios"/>
    <s v="MEDIDOR DE TIERRA P/N: 1625-2 GEO"/>
    <n v="41113612"/>
    <s v="Selección abreviada subasta inversa (No disponible)"/>
    <n v="4"/>
    <n v="2"/>
    <n v="1"/>
    <n v="23455614"/>
    <s v="UNIDAD"/>
    <s v="NO SOLICITADAS"/>
  </r>
  <r>
    <x v="9"/>
    <s v="02-02-01-004-005-02"/>
    <n v="10"/>
    <s v="Materiales y suministros - Maquinaria de informática y sus partes, piezas y accesorios"/>
    <s v="MEMORIA FLASH TIPO SD CARD DE 2GB SD-M026"/>
    <n v="32101622"/>
    <s v="Selección abreviada subasta inversa (No disponible)"/>
    <n v="2"/>
    <n v="6"/>
    <n v="4"/>
    <n v="714000"/>
    <s v="UNIDAD"/>
    <s v="NO SOLICITADAS"/>
  </r>
  <r>
    <x v="9"/>
    <s v="02-02-01-004-005-02"/>
    <n v="10"/>
    <s v="Materiales y suministros - Maquinaria de informática y sus partes, piezas y accesorios"/>
    <s v="MEMORIA USB2.0 2GB DT 101"/>
    <n v="32101622"/>
    <s v="Selección abreviada subasta inversa (No disponible)"/>
    <n v="2"/>
    <n v="6"/>
    <n v="4"/>
    <n v="714000"/>
    <s v="UNIDAD"/>
    <s v="NO SOLICITADAS"/>
  </r>
  <r>
    <x v="9"/>
    <s v="02-02-01-004-002"/>
    <n v="10"/>
    <s v="Materiales y suministros - Productos metálicos elaborados (excepto maquinaria y equipo)"/>
    <s v="MICROAVELLANADORES P/N: 53-590"/>
    <n v="23151901"/>
    <s v="Selección abreviada subasta inversa (No disponible)"/>
    <n v="4"/>
    <n v="2"/>
    <n v="1"/>
    <n v="1405628"/>
    <s v="UNIDAD"/>
    <s v="NO SOLICITADAS"/>
  </r>
  <r>
    <x v="9"/>
    <s v="02-02-01-004-002"/>
    <n v="10"/>
    <s v="Materiales y suministros - Productos metálicos elaborados (excepto maquinaria y equipo)"/>
    <s v="MICROAVELLANADORES P/N: ATI590CSK / AT590CSK"/>
    <n v="27112812"/>
    <s v="Selección abreviada subasta inversa (No disponible)"/>
    <n v="4"/>
    <n v="2"/>
    <n v="1"/>
    <n v="1835131"/>
    <s v="UNIDAD"/>
    <s v="NO SOLICITADAS"/>
  </r>
  <r>
    <x v="9"/>
    <s v="02-01-01-004-004-02"/>
    <n v="10"/>
    <s v="Activos fijos - Máquinas herramientas y sus partes, piezas y accesorios"/>
    <s v="MOTOR TOOL PACE P/N: 7026-0001-P1"/>
    <n v="27113200"/>
    <s v="Selección abreviada subasta inversa (No disponible)"/>
    <n v="4"/>
    <n v="2"/>
    <n v="1"/>
    <n v="2413737"/>
    <s v="UNIDAD"/>
    <s v="NO SOLICITADAS"/>
  </r>
  <r>
    <x v="9"/>
    <s v="02-01-01-004-008-02"/>
    <n v="10"/>
    <s v="Activos fijos - Instrumentos y aparatos de medición, verificación, análisis, de navegación y para otros fines (excepto instrumentos ópticos); instrumentos de control de procesos industriales, sus partes, piezas y accesorios"/>
    <s v="MULTÍMETRO DIGITAL (ELEMENTO DIGITAL PARA MEDICIÓN DE CORRIENTE ALTERNA Y CONTINUA) P/N: 374ME774"/>
    <n v="41113630"/>
    <s v="Mínima cuantía"/>
    <n v="4"/>
    <n v="2"/>
    <n v="3"/>
    <n v="13691946"/>
    <s v="UNIDAD"/>
    <s v="NO SOLICITADAS"/>
  </r>
  <r>
    <x v="9"/>
    <s v="02-02-01-003-004-02"/>
    <n v="10"/>
    <s v="Materiales y suministros - Productos químicos inorgánicos básicos n. C. P."/>
    <s v="NITRÓGENO GASEOSO INDUSTRIAL (2900 – 3000 PSI)"/>
    <n v="12141903"/>
    <s v="Selección abreviada subasta inversa (No disponible)"/>
    <n v="1"/>
    <n v="10"/>
    <n v="752"/>
    <n v="14239872"/>
    <s v="METRO CUBICO"/>
    <s v="NO SOLICITADAS"/>
  </r>
  <r>
    <x v="9"/>
    <s v="02-02-01-003-004-02"/>
    <n v="10"/>
    <s v="Materiales y suministros - Productos químicos inorgánicos básicos n. C. P."/>
    <s v="OXÍGENO GASEOSO INDUSTRIAL (2900 – 3000 PSI)"/>
    <n v="12141904"/>
    <s v="Selección abreviada subasta inversa (No disponible)"/>
    <n v="1"/>
    <n v="10"/>
    <n v="2143"/>
    <n v="32727896"/>
    <s v="METRO CUBICO"/>
    <s v="NO SOLICITADAS"/>
  </r>
  <r>
    <x v="9"/>
    <s v="02-02-01-002-006"/>
    <n v="10"/>
    <s v="Materiales y suministros - Hilados e hilos; tejidos de fibras textiles incluso afelpados"/>
    <s v="PANA NEVADA"/>
    <n v="11162113"/>
    <s v="Selección abreviada subasta inversa (No disponible)"/>
    <n v="2"/>
    <n v="6"/>
    <n v="150"/>
    <n v="8568000"/>
    <s v="METRO"/>
    <s v="NO SOLICITADAS"/>
  </r>
  <r>
    <x v="9"/>
    <s v="02-02-01-003-002-01"/>
    <n v="10"/>
    <s v="Materiales y suministros - Pasta de papel, papel y cartón"/>
    <s v="PAÑO / TOALLA LIMPIADORA DE MANOS SCRUBS"/>
    <n v="53131624"/>
    <s v="Selección abreviada subasta inversa (No disponible)"/>
    <n v="2"/>
    <n v="6"/>
    <n v="3"/>
    <n v="321300"/>
    <s v="UNIDAD"/>
    <s v="NO SOLICITADAS"/>
  </r>
  <r>
    <x v="9"/>
    <s v="02-02-01-003-002-01"/>
    <n v="10"/>
    <s v="Materiales y suministros - Pasta de papel, papel y cartón"/>
    <s v="PAÑO / TOALLA LIMPIADORA INDUSTRIALE WYPALL X80"/>
    <s v="47131502 / 53131624"/>
    <s v="Selección abreviada subasta inversa (No disponible)"/>
    <n v="2"/>
    <n v="6"/>
    <n v="450"/>
    <n v="23709600"/>
    <s v="UNIDAD"/>
    <s v="NO SOLICITADAS"/>
  </r>
  <r>
    <x v="9"/>
    <s v="02-02-01-003-002-01"/>
    <n v="10"/>
    <s v="Materiales y suministros - Pasta de papel, papel y cartón"/>
    <s v="PAÑO KIMTECH 11X21 CM CAJAS DE 280 UNI / ANÁLISIS ACEITE "/>
    <s v="41122603 / 47131502"/>
    <s v="Selección abreviada subasta inversa (No disponible)"/>
    <n v="2"/>
    <n v="6"/>
    <n v="5"/>
    <n v="338690"/>
    <s v="UNIDAD"/>
    <s v="NO SOLICITADAS"/>
  </r>
  <r>
    <x v="9"/>
    <s v="02-02-01-003-002-01"/>
    <n v="10"/>
    <s v="Materiales y suministros - Pasta de papel, papel y cartón"/>
    <s v="PAÑO LIMPIADOR PARA CIRCUITOS ELECTRÓNICOS 3M 9027"/>
    <s v="47131500 / 44102911"/>
    <s v="Selección abreviada subasta inversa (No disponible)"/>
    <n v="2"/>
    <n v="6"/>
    <n v="3"/>
    <n v="165288"/>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12-100 NSN 9150-00-179-5142 240 ML"/>
    <n v="15121806"/>
    <s v="Selección abreviada subasta inversa (No disponible)"/>
    <n v="2"/>
    <n v="6"/>
    <n v="1"/>
    <n v="3118752"/>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12-5 NSN 9150-01-307-3343 240 ML"/>
    <n v="15121806"/>
    <s v="Selección abreviada subasta inversa (No disponible)"/>
    <n v="2"/>
    <n v="6"/>
    <n v="1"/>
    <n v="2736405"/>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19-0 NSN 9150-00-179-5137 240 ML"/>
    <n v="15121806"/>
    <s v="Selección abreviada subasta inversa (No disponible)"/>
    <n v="2"/>
    <n v="6"/>
    <n v="1"/>
    <n v="2190195"/>
    <s v="UNIDAD"/>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3-100 NSN 9150-01-283-0249 240 ML"/>
    <n v="15121806"/>
    <s v="Selección abreviada subasta inversa (No disponible)"/>
    <n v="2"/>
    <n v="6"/>
    <n v="1"/>
    <n v="2813785"/>
    <s v="UNIDAD"/>
    <s v="NO SOLICITADAS"/>
  </r>
  <r>
    <x v="9"/>
    <s v="02-02-01-004-006-04"/>
    <n v="10"/>
    <s v="Materiales y suministros - Acumuladores, pilas y baterías primarias y sus partes y piezas"/>
    <s v="PILA INDUSTRIAL TIPO &quot;C&quot; P/N: EN93-LR14-AM2"/>
    <n v="26111702"/>
    <s v="Selección abreviada subasta inversa (No disponible)"/>
    <n v="2"/>
    <n v="6"/>
    <n v="12"/>
    <n v="71400"/>
    <s v="UNIDAD"/>
    <s v="NO SOLICITADAS"/>
  </r>
  <r>
    <x v="9"/>
    <s v="02-02-01-003-005-01"/>
    <n v="10"/>
    <s v="Materiales y suministros - Pinturas y barnices y productos relacionados; colores para la pintura artística; tintas"/>
    <s v="PINTURA / ESMALTE POLIURETANO AMARILLO 11325"/>
    <s v="31211501 / 31211510"/>
    <s v="Selección abreviada subasta inversa (No disponible)"/>
    <n v="2"/>
    <n v="6"/>
    <n v="3"/>
    <n v="1606500"/>
    <s v="GALON"/>
    <s v="NO SOLICITADAS"/>
  </r>
  <r>
    <x v="9"/>
    <s v="02-02-01-003-005-01"/>
    <n v="10"/>
    <s v="Materiales y suministros - Pinturas y barnices y productos relacionados; colores para la pintura artística; tintas"/>
    <s v="PINTURA / ESMALTE POLIURETANO ROJO 11326"/>
    <s v="31211501 / 31211510"/>
    <s v="Selección abreviada subasta inversa (No disponible)"/>
    <n v="2"/>
    <n v="6"/>
    <n v="1"/>
    <n v="535500"/>
    <s v="GALON"/>
    <s v="NO SOLICITADAS"/>
  </r>
  <r>
    <x v="9"/>
    <s v="02-02-01-003-005-01"/>
    <n v="10"/>
    <s v="Materiales y suministros - Pinturas y barnices y productos relacionados; colores para la pintura artística; tintas"/>
    <s v="PINTURA GRIS P/N: TF12-1045G / FS16375"/>
    <n v="31211510"/>
    <s v="Selección abreviada subasta inversa (No disponible)"/>
    <n v="2"/>
    <n v="6"/>
    <n v="2"/>
    <n v="2949158"/>
    <s v="GALON"/>
    <s v="NO SOLICITADAS"/>
  </r>
  <r>
    <x v="9"/>
    <s v="02-02-01-003-005-01"/>
    <n v="10"/>
    <s v="Materiales y suministros - Pinturas y barnices y productos relacionados; colores para la pintura artística; tintas"/>
    <s v="PINTURA GRIS TEFLON P/N: TF12-1041G"/>
    <n v="31211510"/>
    <s v="Selección abreviada subasta inversa (No disponible)"/>
    <n v="2"/>
    <n v="6"/>
    <n v="2"/>
    <n v="3068158"/>
    <s v="GALON"/>
    <s v="NO SOLICITADAS"/>
  </r>
  <r>
    <x v="9"/>
    <s v="02-02-01-003-005-01"/>
    <n v="10"/>
    <s v="Materiales y suministros - Pinturas y barnices y productos relacionados; colores para la pintura artística; tintas"/>
    <s v="PINTURA NEGRO P/N: TF12-1044G / FS17038"/>
    <n v="31211510"/>
    <s v="Selección abreviada subasta inversa (No disponible)"/>
    <n v="2"/>
    <n v="6"/>
    <n v="3"/>
    <n v="5940987"/>
    <s v="GALON"/>
    <s v="NO SOLICITADAS"/>
  </r>
  <r>
    <x v="9"/>
    <s v="02-02-01-003-005-01"/>
    <n v="10"/>
    <s v="Materiales y suministros - Pinturas y barnices y productos relacionados; colores para la pintura artística; tintas"/>
    <s v="PINTURA NEGRO TEFLON P/N: TF12-1005G"/>
    <n v="31211510"/>
    <s v="Selección abreviada subasta inversa (No disponible)"/>
    <n v="2"/>
    <n v="6"/>
    <n v="2"/>
    <n v="3068158"/>
    <s v="GALON"/>
    <s v="NO SOLICITADAS"/>
  </r>
  <r>
    <x v="9"/>
    <s v="02-02-01-003-005-01"/>
    <n v="10"/>
    <s v="Materiales y suministros - Pinturas y barnices y productos relacionados; colores para la pintura artística; tintas"/>
    <s v="PINTURA POLIURETANO AMARILLO P/N: C201-1019G / FS13655"/>
    <n v="31211510"/>
    <s v="Selección abreviada subasta inversa (No disponible)"/>
    <n v="2"/>
    <n v="6"/>
    <n v="2"/>
    <n v="3332000"/>
    <s v="GALON"/>
    <s v="NO SOLICITADAS"/>
  </r>
  <r>
    <x v="9"/>
    <s v="02-02-01-003-005-01"/>
    <n v="10"/>
    <s v="Materiales y suministros - Pinturas y barnices y productos relacionados; colores para la pintura artística; tintas"/>
    <s v="PINTURA POLIURETANO AZUL P/N: C201-1035G / FS15048"/>
    <n v="31211510"/>
    <s v="Selección abreviada subasta inversa (No disponible)"/>
    <n v="2"/>
    <n v="6"/>
    <n v="2"/>
    <n v="3451000"/>
    <s v="GALON"/>
    <s v="NO SOLICITADAS"/>
  </r>
  <r>
    <x v="9"/>
    <s v="02-02-01-003-005-01"/>
    <n v="10"/>
    <s v="Materiales y suministros - Pinturas y barnices y productos relacionados; colores para la pintura artística; tintas"/>
    <s v="PINTURA POLIURETANO BLANCO P/N: C201-1000G / FS17925"/>
    <n v="31211510"/>
    <s v="Selección abreviada subasta inversa (No disponible)"/>
    <n v="2"/>
    <n v="6"/>
    <n v="2"/>
    <n v="3213000"/>
    <s v="GALON"/>
    <s v="NO SOLICITADAS"/>
  </r>
  <r>
    <x v="9"/>
    <s v="02-02-01-003-005-01"/>
    <n v="10"/>
    <s v="Materiales y suministros - Pinturas y barnices y productos relacionados; colores para la pintura artística; tintas"/>
    <s v="PINTURA POLIURETANO BLANCO SEMI BRILLANTE P/N: C202-1044G / FS27875"/>
    <n v="31211510"/>
    <s v="Selección abreviada subasta inversa (No disponible)"/>
    <n v="2"/>
    <n v="6"/>
    <n v="1"/>
    <n v="1787702"/>
    <s v="GALON"/>
    <s v="NO SOLICITADAS"/>
  </r>
  <r>
    <x v="9"/>
    <s v="02-02-01-003-005-01"/>
    <n v="10"/>
    <s v="Materiales y suministros - Pinturas y barnices y productos relacionados; colores para la pintura artística; tintas"/>
    <s v="PINTURA POLIURETANO GRIS CLARO SEMI BRILLANTE P/N: C202-1069G / FS26293"/>
    <n v="31211510"/>
    <s v="Selección abreviada subasta inversa (No disponible)"/>
    <n v="2"/>
    <n v="6"/>
    <n v="3"/>
    <n v="4916856"/>
    <s v="GALON"/>
    <s v="NO SOLICITADAS"/>
  </r>
  <r>
    <x v="9"/>
    <s v="02-02-01-003-005-01"/>
    <n v="10"/>
    <s v="Materiales y suministros - Pinturas y barnices y productos relacionados; colores para la pintura artística; tintas"/>
    <s v="PINTURA POLIURETANO GRIS OSCURO P/N: C201-1018G / FS16440"/>
    <n v="31211510"/>
    <s v="Selección abreviada subasta inversa (No disponible)"/>
    <n v="2"/>
    <n v="6"/>
    <n v="3"/>
    <n v="5176500"/>
    <s v="GALON"/>
    <s v="NO SOLICITADAS"/>
  </r>
  <r>
    <x v="9"/>
    <s v="02-02-01-003-005-01"/>
    <n v="10"/>
    <s v="Materiales y suministros - Pinturas y barnices y productos relacionados; colores para la pintura artística; tintas"/>
    <s v="PINTURA POLIURETANO GRIS OSCURO SEMI BRILLANTE P/N: C202-1070G / FS26373"/>
    <n v="31211510"/>
    <s v="Selección abreviada subasta inversa (No disponible)"/>
    <n v="2"/>
    <n v="6"/>
    <n v="3"/>
    <n v="4916856"/>
    <s v="GALON"/>
    <s v="NO SOLICITADAS"/>
  </r>
  <r>
    <x v="9"/>
    <s v="02-02-01-003-005-01"/>
    <n v="10"/>
    <s v="Materiales y suministros - Pinturas y barnices y productos relacionados; colores para la pintura artística; tintas"/>
    <s v="PINTURA POLIURETANO GRIS P/N: C201-1011G / FS16473"/>
    <n v="31211510"/>
    <s v="Selección abreviada subasta inversa (No disponible)"/>
    <n v="2"/>
    <n v="6"/>
    <n v="3"/>
    <n v="4998000"/>
    <s v="GALON"/>
    <s v="NO SOLICITADAS"/>
  </r>
  <r>
    <x v="9"/>
    <s v="02-02-01-003-005-01"/>
    <n v="10"/>
    <s v="Materiales y suministros - Pinturas y barnices y productos relacionados; colores para la pintura artística; tintas"/>
    <s v="PINTURA POLIURETANO GRIS P/N: C203-1003G / FS36375"/>
    <n v="31211510"/>
    <s v="Selección abreviada subasta inversa (No disponible)"/>
    <n v="2"/>
    <n v="6"/>
    <n v="1"/>
    <n v="1638952"/>
    <s v="GALON"/>
    <s v="NO SOLICITADAS"/>
  </r>
  <r>
    <x v="9"/>
    <s v="02-02-01-003-005-01"/>
    <n v="10"/>
    <s v="Materiales y suministros - Pinturas y barnices y productos relacionados; colores para la pintura artística; tintas"/>
    <s v="PINTURA POLIURETANO NEGRO SEMI BRILLANTE P/N: C202-1005G / FS27038"/>
    <n v="31211510"/>
    <s v="Selección abreviada subasta inversa (No disponible)"/>
    <n v="2"/>
    <n v="6"/>
    <n v="1"/>
    <n v="1638952"/>
    <s v="GALON"/>
    <s v="NO SOLICITADAS"/>
  </r>
  <r>
    <x v="9"/>
    <s v="02-02-01-003-005-01"/>
    <n v="10"/>
    <s v="Materiales y suministros - Pinturas y barnices y productos relacionados; colores para la pintura artística; tintas"/>
    <s v="PINTURA POLIURETANO ROJO P/N: C201-1021G / FS11350"/>
    <n v="31211510"/>
    <s v="Selección abreviada subasta inversa (No disponible)"/>
    <n v="2"/>
    <n v="6"/>
    <n v="2"/>
    <n v="3451000"/>
    <s v="GALON"/>
    <s v="NO SOLICITADAS"/>
  </r>
  <r>
    <x v="9"/>
    <s v="02-02-01-003-005-01"/>
    <n v="10"/>
    <s v="Materiales y suministros - Pinturas y barnices y productos relacionados; colores para la pintura artística; tintas"/>
    <s v="PINTURA POLIURETANO ROJO SEMI BRILLANTE P/N: C202-1049G / FS21136"/>
    <n v="31211510"/>
    <s v="Selección abreviada subasta inversa (No disponible)"/>
    <n v="2"/>
    <n v="6"/>
    <n v="1"/>
    <n v="2133818"/>
    <s v="GALON"/>
    <s v="NO SOLICITADAS"/>
  </r>
  <r>
    <x v="9"/>
    <s v="02-02-01-004-002"/>
    <n v="10"/>
    <s v="Materiales y suministros - Productos metálicos elaborados (excepto maquinaria y equipo)"/>
    <s v="PINZA DE BROCHES P/N: 04-4P3"/>
    <n v="27112122"/>
    <s v="Selección abreviada subasta inversa (No disponible)"/>
    <n v="4"/>
    <n v="2"/>
    <n v="1"/>
    <n v="143693"/>
    <s v="UNIDAD"/>
    <s v="NO SOLICITADAS"/>
  </r>
  <r>
    <x v="9"/>
    <s v="02-02-01-004-002"/>
    <n v="10"/>
    <s v="Materiales y suministros - Productos metálicos elaborados (excepto maquinaria y equipo)"/>
    <s v="PINZA P/N: PWCS7ACF"/>
    <n v="27112115"/>
    <s v="Selección abreviada subasta inversa (No disponible)"/>
    <n v="4"/>
    <n v="2"/>
    <n v="1"/>
    <n v="298321"/>
    <s v="UNIDAD"/>
    <s v="NO SOLICITADAS"/>
  </r>
  <r>
    <x v="9"/>
    <s v="02-02-01-004-002"/>
    <n v="10"/>
    <s v="Materiales y suministros - Productos metálicos elaborados (excepto maquinaria y equipo)"/>
    <s v="PINZA PARA PELAR CABLES P/N: PWC24"/>
    <n v="27112151"/>
    <s v="Selección abreviada subasta inversa (No disponible)"/>
    <n v="4"/>
    <n v="2"/>
    <n v="1"/>
    <n v="1661002"/>
    <s v="UNIDAD"/>
    <s v="NO SOLICITADAS"/>
  </r>
  <r>
    <x v="9"/>
    <s v="02-02-01-004-003-09"/>
    <n v="10"/>
    <s v="Materiales y suministros - Otras máquinas para usos generales y sus partes y piezas"/>
    <s v="PISTOLA DE CALOR P/N: ET1400"/>
    <n v="27112717"/>
    <s v="Selección abreviada subasta inversa (No disponible)"/>
    <n v="4"/>
    <n v="2"/>
    <n v="1"/>
    <n v="746779"/>
    <s v="UNIDAD"/>
    <s v="NO SOLICITADAS"/>
  </r>
  <r>
    <x v="9"/>
    <s v="02-02-01-004-003-09"/>
    <n v="10"/>
    <s v="Materiales y suministros - Otras máquinas para usos generales y sus partes y piezas"/>
    <s v="PISTOLA DE PINTURA P/N: BLP18HVLP"/>
    <n v="31211908"/>
    <s v="Selección abreviada subasta inversa (No disponible)"/>
    <n v="4"/>
    <n v="2"/>
    <n v="2"/>
    <n v="3071152"/>
    <s v="UNIDAD"/>
    <s v="NO SOLICITADAS"/>
  </r>
  <r>
    <x v="9"/>
    <s v="02-02-01-004-003-09"/>
    <n v="10"/>
    <s v="Materiales y suministros - Otras máquinas para usos generales y sus partes y piezas"/>
    <s v="PISTOLA DE REMACHES MANUAL P/N: G27"/>
    <n v="27112409"/>
    <s v="Selección abreviada subasta inversa (No disponible)"/>
    <n v="4"/>
    <n v="2"/>
    <n v="1"/>
    <n v="641351"/>
    <s v="UNIDAD"/>
    <s v="NO SOLICITADAS"/>
  </r>
  <r>
    <x v="9"/>
    <s v="02-01-01-004-003-09"/>
    <n v="10"/>
    <s v="Activos fijos - Otras máquinas para usos generales y sus partes y piezas"/>
    <s v="PISTOLA DE REMACHES NEUMÁTICA P/N: G704B"/>
    <n v="27112409"/>
    <s v="Selección abreviada subasta inversa (No disponible)"/>
    <n v="4"/>
    <n v="2"/>
    <n v="1"/>
    <n v="6530661"/>
    <s v="UNIDAD"/>
    <s v="NO SOLICITADAS"/>
  </r>
  <r>
    <x v="9"/>
    <s v="02-01-01-004-003-09"/>
    <n v="10"/>
    <s v="Activos fijos - Otras máquinas para usos generales y sus partes y piezas"/>
    <s v="PISTOLA DE REMACHES PROFESIONAL P/N: 53-RGK"/>
    <n v="27112409"/>
    <s v="Selección abreviada subasta inversa (No disponible)"/>
    <n v="4"/>
    <n v="2"/>
    <n v="1"/>
    <n v="2599079"/>
    <s v="UNIDAD"/>
    <s v="NO SOLICITADAS"/>
  </r>
  <r>
    <x v="9"/>
    <s v="02-02-01-004-003-09"/>
    <n v="10"/>
    <s v="Materiales y suministros - Otras máquinas para usos generales y sus partes y piezas"/>
    <s v="PISTOLA DE SOLVENTE-AIRE / PETROLIZADORA P/N: GA299"/>
    <n v="27131502"/>
    <s v="Selección abreviada subasta inversa (No disponible)"/>
    <n v="4"/>
    <n v="2"/>
    <n v="1"/>
    <n v="599225"/>
    <s v="UNIDAD"/>
    <s v="NO SOLICITADAS"/>
  </r>
  <r>
    <x v="9"/>
    <s v="02-02-01-003-006-03"/>
    <n v="10"/>
    <s v="Materiales y suministros - Semimanufacturas de plástico"/>
    <s v="PLÁSTICO BURBUJA TAMAÑO GRANDE X ROLLO"/>
    <n v="24141601"/>
    <s v="Selección abreviada subasta inversa (No disponible)"/>
    <n v="2"/>
    <n v="6"/>
    <n v="20"/>
    <n v="3924620"/>
    <s v="UNIDAD"/>
    <s v="NO SOLICITADAS"/>
  </r>
  <r>
    <x v="9"/>
    <s v="02-02-01-003-006-03"/>
    <n v="10"/>
    <s v="Materiales y suministros - Semimanufacturas de plástico"/>
    <s v="PLÁSTICO BURBUJA TAMAÑO PEQUEÑA X ROLLO"/>
    <n v="24141601"/>
    <s v="Selección abreviada subasta inversa (No disponible)"/>
    <n v="2"/>
    <n v="6"/>
    <n v="10"/>
    <n v="1479170"/>
    <s v="UNIDAD"/>
    <s v="NO SOLICITADAS"/>
  </r>
  <r>
    <x v="9"/>
    <s v="02-02-01-003-006-03"/>
    <n v="10"/>
    <s v="Materiales y suministros - Semimanufacturas de plástico"/>
    <s v="PLÁSTICO VINIPEL PARA EMBALAJE 20CM X 300M X ROLLO"/>
    <s v="24112902 / 24141502"/>
    <s v="Selección abreviada subasta inversa (No disponible)"/>
    <n v="2"/>
    <n v="6"/>
    <n v="20"/>
    <n v="1508920"/>
    <s v="UNIDAD"/>
    <s v="NO SOLICITADAS"/>
  </r>
  <r>
    <x v="9"/>
    <s v="02-02-01-003-006-03"/>
    <n v="10"/>
    <s v="Materiales y suministros - Semimanufacturas de plástico"/>
    <s v="PLÁSTICO VINIPEL PARA EMBALAJE 30CM X 300M X ROLLO"/>
    <s v="24112902 / 24141502"/>
    <s v="Selección abreviada subasta inversa (No disponible)"/>
    <n v="2"/>
    <n v="6"/>
    <n v="20"/>
    <n v="1508920"/>
    <s v="UNIDAD"/>
    <s v="NO SOLICITADAS"/>
  </r>
  <r>
    <x v="9"/>
    <s v="02-02-01-003-006-04"/>
    <n v="10"/>
    <s v="Materiales y suministros - Productos de empaque y envasado, de plástico"/>
    <s v="PORTA MUESTRAS (M90200 / P-10524) X 500 UD X PAQUETE"/>
    <n v="41104019"/>
    <s v="Selección abreviada subasta inversa (No disponible)"/>
    <n v="2"/>
    <n v="6"/>
    <n v="1"/>
    <n v="1430083"/>
    <s v="UNIDAD"/>
    <s v="NO SOLICITADAS"/>
  </r>
  <r>
    <x v="9"/>
    <s v="02-02-01-003-005-04"/>
    <n v="10"/>
    <s v="Materiales y suministros - Productos químicos n. C. P."/>
    <s v="POST-EMULSIFICANTE HIDROFÍLICO CUBETA DE 5 GAL/18.9 L, 01-3625-40 P/N: ZR-10E"/>
    <n v="15121806"/>
    <s v="Selección abreviada subasta inversa (No disponible)"/>
    <n v="2"/>
    <n v="6"/>
    <n v="1"/>
    <n v="2557597"/>
    <s v="UNIDAD"/>
    <s v="NO SOLICITADAS"/>
  </r>
  <r>
    <x v="9"/>
    <s v="02-02-01-004-003-02"/>
    <n v="10"/>
    <s v="Materiales y suministros - Bombas, compresores, motores de fuerza hidráulica y motores de potencia neumática y válvulas y sus partes y piezas"/>
    <s v="PREOSTATO PARA COMPRESOR DE AIRE MONOFÁSICO 220V"/>
    <s v="40151601 / 40151802 "/>
    <s v="Selección abreviada subasta inversa (No disponible)"/>
    <n v="2"/>
    <n v="6"/>
    <n v="4"/>
    <n v="2142000"/>
    <s v="UNIDAD"/>
    <s v="NO SOLICITADAS"/>
  </r>
  <r>
    <x v="9"/>
    <s v="02-02-01-003-005-04"/>
    <n v="10"/>
    <s v="Materiales y suministros - Productos químicos n. C. P."/>
    <s v="PRIMER AMARILLO ANTICORROSIVO - BASE IMPRIMANTE P/N: P-1004B"/>
    <s v="15121804 / 31211510"/>
    <s v="Selección abreviada subasta inversa (No disponible)"/>
    <n v="2"/>
    <n v="6"/>
    <n v="3"/>
    <n v="4284000"/>
    <s v="GALON"/>
    <s v="NO SOLICITADAS"/>
  </r>
  <r>
    <x v="9"/>
    <s v="02-02-01-003-005-04"/>
    <n v="10"/>
    <s v="Materiales y suministros - Productos químicos n. C. P."/>
    <s v="PRIMER CONDUCTIVO ANTISTATIC P/N: P-1002G"/>
    <s v="15121804 / 31211510"/>
    <s v="Selección abreviada subasta inversa (No disponible)"/>
    <n v="2"/>
    <n v="6"/>
    <n v="1"/>
    <n v="1428000"/>
    <s v="GALON"/>
    <s v="NO SOLICITADAS"/>
  </r>
  <r>
    <x v="9"/>
    <s v="02-02-01-003-005-04"/>
    <n v="10"/>
    <s v="Materiales y suministros - Productos químicos n. C. P."/>
    <s v="PRIMER FOSFATO DE ZINC VERDE TEMPO A702, AEROSOL X 12 OZ"/>
    <s v="31211500 / 31211518"/>
    <s v="Selección abreviada subasta inversa (No disponible)"/>
    <n v="2"/>
    <n v="6"/>
    <n v="24"/>
    <n v="953712"/>
    <s v="UNIDAD"/>
    <s v="NO SOLICITADAS"/>
  </r>
  <r>
    <x v="9"/>
    <s v="02-02-01-003-005-04"/>
    <n v="10"/>
    <s v="Materiales y suministros - Productos químicos n. C. P."/>
    <s v="PRIMER FUEL TANK P/N: 20P1-21 / P-1042G"/>
    <s v="15121804 / 31211510 / 31211504"/>
    <s v="Selección abreviada subasta inversa (No disponible)"/>
    <n v="2"/>
    <n v="6"/>
    <n v="4"/>
    <n v="11538240"/>
    <s v="GALON"/>
    <s v="NO SOLICITADAS"/>
  </r>
  <r>
    <x v="9"/>
    <s v="02-02-01-003-005-04"/>
    <n v="10"/>
    <s v="Materiales y suministros - Productos químicos n. C. P."/>
    <s v="PRIMER VERDE - BASE IMPRIMANTE P/N: P-1000RB"/>
    <s v="15121804 / 31211510"/>
    <s v="Selección abreviada subasta inversa (No disponible)"/>
    <n v="2"/>
    <n v="6"/>
    <n v="2"/>
    <n v="2261000"/>
    <s v="GALON"/>
    <s v="NO SOLICITADAS"/>
  </r>
  <r>
    <x v="9"/>
    <s v="02-02-01-002-008"/>
    <n v="10"/>
    <s v="Materiales y suministros - Dotación (prendas de vestir y calzado)"/>
    <s v="PROTECTOR AUDITIVO TIPO COPA PLEGABLE (TAPA OÍDOS) BILSOM 2715 PLEGABLE (AUD123)"/>
    <s v="46181900 / 46181902"/>
    <s v="Selección abreviada subasta inversa (No disponible)"/>
    <n v="2"/>
    <n v="6"/>
    <n v="40"/>
    <n v="26178600"/>
    <s v="UNIDAD"/>
    <s v="NO SOLICITADAS"/>
  </r>
  <r>
    <x v="9"/>
    <s v="02-02-01-004-004-02"/>
    <n v="10"/>
    <s v="Materiales y suministros - Máquinas herramientas y sus partes, piezas y accesorios"/>
    <s v="PULIDORA 4 1/2 PULGADA P/N: DWE4314-B3"/>
    <n v="27112749"/>
    <s v="Selección abreviada subasta inversa (No disponible)"/>
    <n v="4"/>
    <n v="2"/>
    <n v="1"/>
    <n v="788885"/>
    <s v="UNIDAD"/>
    <s v="NO SOLICITADAS"/>
  </r>
  <r>
    <x v="9"/>
    <s v="02-01-01-004-004-02"/>
    <n v="10"/>
    <s v="Activos fijos - Máquinas herramientas y sus partes, piezas y accesorios"/>
    <s v="PULIDORA DE CORROSIÓN P/N: 12L1201-36B2"/>
    <s v="27112739 / 23101537"/>
    <s v="Selección abreviada subasta inversa (No disponible)"/>
    <n v="4"/>
    <n v="2"/>
    <n v="1"/>
    <n v="4936418"/>
    <s v="UNIDAD"/>
    <s v="NO SOLICITADAS"/>
  </r>
  <r>
    <x v="9"/>
    <s v="02-02-01-004-002"/>
    <n v="10"/>
    <s v="Materiales y suministros - Productos metálicos elaborados (excepto maquinaria y equipo)"/>
    <s v="PUNTA PARA PISTOLA DE SOLDADURA REF: 54021"/>
    <s v="23271700 / 23271706"/>
    <s v="Selección abreviada subasta inversa (No disponible)"/>
    <n v="2"/>
    <n v="6"/>
    <n v="1"/>
    <n v="81813"/>
    <s v="UNIDAD"/>
    <s v="NO SOLICITADAS"/>
  </r>
  <r>
    <x v="9"/>
    <s v="02-02-01-004-002"/>
    <n v="10"/>
    <s v="Materiales y suministros - Productos metálicos elaborados (excepto maquinaria y equipo)"/>
    <s v="PUNTA PHILLIPS # 2 ACERO P/N: USA 1"/>
    <n v="27112830"/>
    <s v="Selección abreviada subasta inversa (No disponible)"/>
    <n v="2"/>
    <n v="6"/>
    <n v="80"/>
    <n v="476000"/>
    <s v="UNIDAD"/>
    <s v="NO SOLICITADAS"/>
  </r>
  <r>
    <x v="9"/>
    <s v="02-02-01-004-002"/>
    <n v="10"/>
    <s v="Materiales y suministros - Productos metálicos elaborados (excepto maquinaria y equipo)"/>
    <s v="PUNTA TORQ SET # 10 ACERO P/N: TS212-10"/>
    <n v="27112830"/>
    <s v="Selección abreviada subasta inversa (No disponible)"/>
    <n v="2"/>
    <n v="6"/>
    <n v="80"/>
    <n v="1142400"/>
    <s v="UNIDAD"/>
    <s v="NO SOLICITADAS"/>
  </r>
  <r>
    <x v="9"/>
    <s v="02-02-01-004-002"/>
    <n v="10"/>
    <s v="Materiales y suministros - Productos metálicos elaborados (excepto maquinaria y equipo)"/>
    <s v="PUNTA TORQ SET # 6 ACERO P/N: TS212-6"/>
    <n v="27112830"/>
    <s v="Selección abreviada subasta inversa (No disponible)"/>
    <n v="2"/>
    <n v="6"/>
    <n v="80"/>
    <n v="1142400"/>
    <s v="UNIDAD"/>
    <s v="NO SOLICITADAS"/>
  </r>
  <r>
    <x v="9"/>
    <s v="02-02-01-004-002"/>
    <n v="10"/>
    <s v="Materiales y suministros - Productos metálicos elaborados (excepto maquinaria y equipo)"/>
    <s v="PUNTA TORQ SET # 8 ACERO P/N: TS212-8"/>
    <n v="27112830"/>
    <s v="Selección abreviada subasta inversa (No disponible)"/>
    <n v="2"/>
    <n v="6"/>
    <n v="300"/>
    <n v="4284000"/>
    <s v="UNIDAD"/>
    <s v="NO SOLICITADAS"/>
  </r>
  <r>
    <x v="9"/>
    <s v="02-02-01-002-007"/>
    <n v="10"/>
    <s v="Materiales y suministros - Artículos textiles (excepto prendas de vestir)"/>
    <s v="REATA 1” ROJA"/>
    <n v="24101611"/>
    <s v="Selección abreviada subasta inversa (No disponible)"/>
    <n v="2"/>
    <n v="6"/>
    <n v="70"/>
    <n v="333200"/>
    <s v="METRO"/>
    <s v="NO SOLICITADAS"/>
  </r>
  <r>
    <x v="9"/>
    <s v="02-02-01-002-007"/>
    <n v="10"/>
    <s v="Materiales y suministros - Artículos textiles (excepto prendas de vestir)"/>
    <s v="REATA 2” ROJA"/>
    <n v="24101611"/>
    <s v="Selección abreviada subasta inversa (No disponible)"/>
    <n v="2"/>
    <n v="6"/>
    <n v="150"/>
    <n v="1071000"/>
    <s v="METRO"/>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REFRACTÓMETRO P/N: 513829"/>
    <n v="41113319"/>
    <s v="Selección abreviada subasta inversa (No disponible)"/>
    <n v="4"/>
    <n v="2"/>
    <n v="1"/>
    <n v="1082067"/>
    <s v="UNIDAD"/>
    <s v="NO SOLICITADAS"/>
  </r>
  <r>
    <x v="9"/>
    <s v="02-02-01-003-005-04"/>
    <n v="10"/>
    <s v="Materiales y suministros - Productos químicos n. C. P."/>
    <s v="REFRIGERANTE (PRESTONE® DEX-COOL 50/50) P/N: 00152637N"/>
    <s v="24131513 / 25174004"/>
    <s v="Selección abreviada subasta inversa (No disponible)"/>
    <n v="2"/>
    <n v="6"/>
    <n v="6"/>
    <n v="321300"/>
    <s v="GALON"/>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REGLA METÁLICA DE ACERO INOXIDABLE DE 6&quot; P/N: RULER600"/>
    <n v="41111604"/>
    <s v="Selección abreviada subasta inversa (No disponible)"/>
    <n v="4"/>
    <n v="2"/>
    <n v="4"/>
    <n v="315748"/>
    <s v="UNIDAD"/>
    <s v="NO SOLICITADAS"/>
  </r>
  <r>
    <x v="9"/>
    <s v="02-02-01-004-008-02"/>
    <n v="10"/>
    <s v="Materiales y suministros - Instrumentos y aparatos de medición, verificación, análisis, de navegación y para otros fines (excepto instrumentos ópticos); instrumentos de control de procesos industriales, sus partes, piezas y accesorios"/>
    <s v="REGLETA FIJACIÓN ESPACIOS REMACHES P/N: 46-081"/>
    <n v="41106401"/>
    <s v="Selección abreviada subasta inversa (No disponible)"/>
    <n v="4"/>
    <n v="2"/>
    <n v="1"/>
    <n v="166362"/>
    <s v="UNIDAD"/>
    <s v="NO SOLICITADAS"/>
  </r>
  <r>
    <x v="9"/>
    <s v="02-01-01-004-003-02"/>
    <n v="10"/>
    <s v="Activos fijos - Bombas, compresores, motores de fuerza hidráulica y motores de potencia neumática y válvulas y sus partes y piezas"/>
    <s v="REGULADOR DE ALTA PRESIÓN DE OXIGENO 3000 PSI P/N: SR4J-540"/>
    <n v="27131603"/>
    <s v="Selección abreviada subasta inversa (No disponible)"/>
    <n v="2"/>
    <n v="6"/>
    <n v="2"/>
    <n v="11424000"/>
    <s v="UNIDAD"/>
    <s v="NO SOLICITADAS"/>
  </r>
  <r>
    <x v="9"/>
    <s v="02-02-01-004-007-01"/>
    <n v="10"/>
    <s v="Materiales y suministros - Válvulas y tubos electrónicos; componentes electrónicos; sus partes y piezas"/>
    <s v="RELEVO AIRE ACONDICIONADO CASETAS P/N: TEMP-310"/>
    <n v="39122300"/>
    <s v="Selección abreviada subasta inversa (No disponible)"/>
    <n v="2"/>
    <n v="6"/>
    <n v="2"/>
    <n v="2023000"/>
    <s v="UNIDAD"/>
    <s v="NO SOLICITADAS"/>
  </r>
  <r>
    <x v="9"/>
    <s v="02-02-01-003-005-05"/>
    <n v="10"/>
    <s v="Materiales y suministros - Fibras textiles manufacturadas"/>
    <s v="RELLENADOR DE POLIESTER ULTRALITE P/N: 211SM"/>
    <n v="31201605"/>
    <s v="Selección abreviada subasta inversa (No disponible)"/>
    <n v="2"/>
    <n v="6"/>
    <n v="1"/>
    <n v="152320"/>
    <s v="UNIDAD"/>
    <s v="NO SOLICITADAS"/>
  </r>
  <r>
    <x v="9"/>
    <s v="02-02-01-004-002"/>
    <n v="10"/>
    <s v="Materiales y suministros - Productos metálicos elaborados (excepto maquinaria y equipo)"/>
    <s v="REMACHE CHERRY CCR264SS-3-2"/>
    <s v="31162200 / 31162203"/>
    <s v="Selección abreviada subasta inversa (No disponible)"/>
    <n v="2"/>
    <n v="6"/>
    <n v="100"/>
    <n v="214200"/>
    <s v="UNIDAD"/>
    <s v="NO SOLICITADAS"/>
  </r>
  <r>
    <x v="9"/>
    <s v="02-02-01-004-002"/>
    <n v="10"/>
    <s v="Materiales y suministros - Productos metálicos elaborados (excepto maquinaria y equipo)"/>
    <s v="REMACHE CHERRY CCR264SS-3-4"/>
    <s v="31162200 / 31162203"/>
    <s v="Selección abreviada subasta inversa (No disponible)"/>
    <n v="2"/>
    <n v="6"/>
    <n v="100"/>
    <n v="214200"/>
    <s v="UNIDAD"/>
    <s v="NO SOLICITADAS"/>
  </r>
  <r>
    <x v="9"/>
    <s v="02-02-01-004-002"/>
    <n v="10"/>
    <s v="Materiales y suministros - Productos metálicos elaborados (excepto maquinaria y equipo)"/>
    <s v="REMACHE CHERRY UNIVERSAL NOMINAL CR3213-4-2"/>
    <s v="31162200 / 31162203"/>
    <s v="Selección abreviada subasta inversa (No disponible)"/>
    <n v="2"/>
    <n v="6"/>
    <n v="400"/>
    <n v="884400"/>
    <s v="UNIDAD"/>
    <s v="NO SOLICITADAS"/>
  </r>
  <r>
    <x v="9"/>
    <s v="02-02-01-004-002"/>
    <n v="10"/>
    <s v="Materiales y suministros - Productos metálicos elaborados (excepto maquinaria y equipo)"/>
    <s v="REMACHE CHERRY UNIVERSAL NOMINAL CR3213-4-3"/>
    <s v="31162200 / 31162203"/>
    <s v="Selección abreviada subasta inversa (No disponible)"/>
    <n v="2"/>
    <n v="6"/>
    <n v="200"/>
    <n v="442200"/>
    <s v="UNIDAD"/>
    <s v="NO SOLICITADAS"/>
  </r>
  <r>
    <x v="9"/>
    <s v="02-02-01-004-002"/>
    <n v="10"/>
    <s v="Materiales y suministros - Productos metálicos elaborados (excepto maquinaria y equipo)"/>
    <s v="REMACHE CHERRY UNIVERSAL NOMINAL CR3213-4-4"/>
    <s v="31162200 / 31162203"/>
    <s v="Selección abreviada subasta inversa (No disponible)"/>
    <n v="2"/>
    <n v="6"/>
    <n v="50"/>
    <n v="113300"/>
    <s v="UNIDAD"/>
    <s v="NO SOLICITADAS"/>
  </r>
  <r>
    <x v="9"/>
    <s v="02-02-01-004-002"/>
    <n v="10"/>
    <s v="Materiales y suministros - Productos metálicos elaborados (excepto maquinaria y equipo)"/>
    <s v="REMACHE CHERRY UNIVERSAL OVERSIZE CR3243-4-2"/>
    <s v="31162200 / 31162203"/>
    <s v="Selección abreviada subasta inversa (No disponible)"/>
    <n v="2"/>
    <n v="6"/>
    <n v="200"/>
    <n v="492400"/>
    <s v="UNIDAD"/>
    <s v="NO SOLICITADAS"/>
  </r>
  <r>
    <x v="9"/>
    <s v="02-02-01-004-002"/>
    <n v="10"/>
    <s v="Materiales y suministros - Productos metálicos elaborados (excepto maquinaria y equipo)"/>
    <s v="REMACHE CHERRY UNIVERSAL OVERSIZE CR3243-4-4"/>
    <s v="31162200 / 31162203"/>
    <s v="Selección abreviada subasta inversa (No disponible)"/>
    <n v="2"/>
    <n v="6"/>
    <n v="100"/>
    <n v="335800"/>
    <s v="UNIDAD"/>
    <s v="NO SOLICITADAS"/>
  </r>
  <r>
    <x v="9"/>
    <s v="02-02-01-004-002"/>
    <n v="10"/>
    <s v="Materiales y suministros - Productos metálicos elaborados (excepto maquinaria y equipo)"/>
    <s v="REMACHE PARA REPARACIONES AERONÁUTICAS MS20426AD5-5 X LIBRA"/>
    <s v="31162200 / 31162203"/>
    <s v="Selección abreviada subasta inversa (No disponible)"/>
    <n v="2"/>
    <n v="6"/>
    <n v="1"/>
    <n v="116106"/>
    <s v="UNIDAD"/>
    <s v="NO SOLICITADAS"/>
  </r>
  <r>
    <x v="9"/>
    <s v="02-02-01-003-005-04"/>
    <n v="10"/>
    <s v="Materiales y suministros - Productos químicos n. C. P."/>
    <s v="REMOVEDOR DE PINTURA X 1 GALÓN"/>
    <n v="31211801"/>
    <s v="Selección abreviada subasta inversa (No disponible)"/>
    <n v="2"/>
    <n v="6"/>
    <n v="5"/>
    <n v="1437645"/>
    <s v="GALON"/>
    <s v="NO SOLICITADAS"/>
  </r>
  <r>
    <x v="9"/>
    <s v="02-02-01-004-002"/>
    <n v="10"/>
    <s v="Materiales y suministros - Productos metálicos elaborados (excepto maquinaria y equipo)"/>
    <s v="CUCHILLA / REPUESTO PARA BISTURÍ P/N: EA1110055TT"/>
    <n v="27111503"/>
    <s v="Selección abreviada subasta inversa (No disponible)"/>
    <n v="2"/>
    <n v="6"/>
    <n v="16"/>
    <n v="110560"/>
    <s v="UNIDAD"/>
    <s v="NO SOLICITADAS"/>
  </r>
  <r>
    <x v="9"/>
    <s v="02-02-01-002-008"/>
    <n v="10"/>
    <s v="Materiales y suministros - Dotación (prendas de vestir y calzado)"/>
    <s v="RESPIRADOR DE MEDIA MÁSCARA P/N: YA127C"/>
    <s v="46182000 / 46182002"/>
    <s v="Selección abreviada subasta inversa (No disponible)"/>
    <n v="2"/>
    <n v="6"/>
    <n v="15"/>
    <n v="1467720"/>
    <s v="UNIDAD"/>
    <s v="NO SOLICITADAS"/>
  </r>
  <r>
    <x v="9"/>
    <s v="02-02-01-004-002"/>
    <n v="10"/>
    <s v="Materiales y suministros - Productos metálicos elaborados (excepto maquinaria y equipo)"/>
    <s v="RIMA P/N: 740-400-1/2"/>
    <s v="27111600 / 23241611"/>
    <s v="Selección abreviada subasta inversa (No disponible)"/>
    <n v="2"/>
    <n v="6"/>
    <n v="2"/>
    <n v="345100"/>
    <s v="UNIDAD"/>
    <s v="NO SOLICITADAS"/>
  </r>
  <r>
    <x v="9"/>
    <s v="02-02-01-004-002"/>
    <n v="10"/>
    <s v="Materiales y suministros - Productos metálicos elaborados (excepto maquinaria y equipo)"/>
    <s v="ROSCA CAÑA - ADAPTADOR TALADRO P/N: 53-2921"/>
    <n v="41106401"/>
    <s v="Selección abreviada subasta inversa (No disponible)"/>
    <n v="2"/>
    <n v="6"/>
    <n v="1"/>
    <n v="71400"/>
    <s v="UNIDAD"/>
    <s v="NO SOLICITADAS"/>
  </r>
  <r>
    <x v="9"/>
    <s v="02-02-01-004-002"/>
    <n v="10"/>
    <s v="Materiales y suministros - Productos metálicos elaborados (excepto maquinaria y equipo)"/>
    <s v="ROSCA CAÑA - ADAPTADOR TALADRO P/N: 53-2922"/>
    <n v="41106401"/>
    <s v="Selección abreviada subasta inversa (No disponible)"/>
    <n v="2"/>
    <n v="6"/>
    <n v="1"/>
    <n v="71400"/>
    <s v="UNIDAD"/>
    <s v="NO SOLICITADAS"/>
  </r>
  <r>
    <x v="9"/>
    <s v="02-02-01-004-002"/>
    <n v="10"/>
    <s v="Materiales y suministros - Productos metálicos elaborados (excepto maquinaria y equipo)"/>
    <s v="ROSCA CAÑA - ADAPTADOR TALADRO P/N: 53-2961"/>
    <n v="41106401"/>
    <s v="Selección abreviada subasta inversa (No disponible)"/>
    <n v="2"/>
    <n v="6"/>
    <n v="1"/>
    <n v="71400"/>
    <s v="UNIDAD"/>
    <s v="NO SOLICITADAS"/>
  </r>
  <r>
    <x v="9"/>
    <s v="02-02-01-004-002"/>
    <n v="10"/>
    <s v="Materiales y suministros - Productos metálicos elaborados (excepto maquinaria y equipo)"/>
    <s v="ROSCA CAÑA - ADAPTADOR TALADRO P/N: 53-2962"/>
    <n v="41106401"/>
    <s v="Selección abreviada subasta inversa (No disponible)"/>
    <n v="2"/>
    <n v="6"/>
    <n v="1"/>
    <n v="71400"/>
    <s v="UNIDAD"/>
    <s v="NO SOLICITADAS"/>
  </r>
  <r>
    <x v="9"/>
    <s v="02-02-01-004-002"/>
    <n v="10"/>
    <s v="Materiales y suministros - Productos metálicos elaborados (excepto maquinaria y equipo)"/>
    <s v="ROSCA CAÑA - ADAPTADOR TALADRO P/N: 53-2972"/>
    <n v="41106401"/>
    <s v="Selección abreviada subasta inversa (No disponible)"/>
    <n v="2"/>
    <n v="6"/>
    <n v="1"/>
    <n v="71400"/>
    <s v="UNIDAD"/>
    <s v="NO SOLICITADAS"/>
  </r>
  <r>
    <x v="9"/>
    <s v="02-02-01-003-006-09"/>
    <n v="10"/>
    <s v="Materiales y suministros - Otros productos plásticos"/>
    <s v="RUEDA DIÁMETRO 2&quot;"/>
    <n v="31162702"/>
    <s v="Selección abreviada subasta inversa (No disponible)"/>
    <n v="2"/>
    <n v="6"/>
    <n v="10"/>
    <n v="1011500"/>
    <s v="UNIDAD"/>
    <s v="NO SOLICITADAS"/>
  </r>
  <r>
    <x v="9"/>
    <s v="02-02-01-003-005-04"/>
    <n v="10"/>
    <s v="Materiales y suministros - Productos químicos n. C. P."/>
    <s v="SELLADOR / PEGANTE TRABADOR DE ROSCAS 229848 SF 7387"/>
    <n v="31201619"/>
    <s v="Selección abreviada subasta inversa (No disponible)"/>
    <n v="2"/>
    <n v="6"/>
    <n v="2"/>
    <n v="863048"/>
    <s v="UNIDAD"/>
    <s v="NO SOLICITADAS"/>
  </r>
  <r>
    <x v="9"/>
    <s v="02-02-01-003-005-04"/>
    <n v="10"/>
    <s v="Materiales y suministros - Productos químicos n. C. P."/>
    <s v="SELLADOR / PEGANTE TRABADOR DE ROSCAS 60931"/>
    <n v="31201619"/>
    <s v="Selección abreviada subasta inversa (No disponible)"/>
    <n v="2"/>
    <n v="6"/>
    <n v="5"/>
    <n v="874535"/>
    <s v="UNIDAD"/>
    <s v="NO SOLICITADAS"/>
  </r>
  <r>
    <x v="9"/>
    <s v="02-02-01-003-005-04"/>
    <n v="10"/>
    <s v="Materiales y suministros - Productos químicos n. C. P."/>
    <s v="SELLADOR / PEGANTE TRABADOR DE ROSCAS DP190"/>
    <n v="31201619"/>
    <s v="Selección abreviada subasta inversa (No disponible)"/>
    <n v="2"/>
    <n v="6"/>
    <n v="5"/>
    <n v="2647155"/>
    <s v="UNIDAD"/>
    <s v="NO SOLICITADAS"/>
  </r>
  <r>
    <x v="9"/>
    <s v="02-02-01-003-005-04"/>
    <n v="10"/>
    <s v="Materiales y suministros - Productos químicos n. C. P."/>
    <s v="SELLANTE PRC 1005"/>
    <n v="31211704"/>
    <s v="Selección abreviada subasta inversa (No disponible)"/>
    <n v="2"/>
    <n v="6"/>
    <n v="10"/>
    <n v="5503160"/>
    <s v="UNIDAD"/>
    <s v="NO SOLICITADAS"/>
  </r>
  <r>
    <x v="9"/>
    <s v="02-02-01-003-005-04"/>
    <n v="10"/>
    <s v="Materiales y suministros - Productos químicos n. C. P."/>
    <s v="SELLANTE PRC 1422 A1/2"/>
    <n v="31211704"/>
    <s v="Selección abreviada subasta inversa (No disponible)"/>
    <n v="2"/>
    <n v="6"/>
    <n v="2"/>
    <n v="1247466"/>
    <s v="UNIDAD"/>
    <s v="NO SOLICITADAS"/>
  </r>
  <r>
    <x v="9"/>
    <s v="02-02-01-003-005-04"/>
    <n v="10"/>
    <s v="Materiales y suministros - Productos químicos n. C. P."/>
    <s v="SELLANTE PRC 1422 A2"/>
    <n v="31211704"/>
    <s v="Selección abreviada subasta inversa (No disponible)"/>
    <n v="2"/>
    <n v="6"/>
    <n v="2"/>
    <n v="1060458"/>
    <s v="UNIDAD"/>
    <s v="NO SOLICITADAS"/>
  </r>
  <r>
    <x v="9"/>
    <s v="02-02-01-003-005-04"/>
    <n v="10"/>
    <s v="Materiales y suministros - Productos químicos n. C. P."/>
    <s v="SELLANTE PRC 1422 B1/2"/>
    <n v="31211704"/>
    <s v="Selección abreviada subasta inversa (No disponible)"/>
    <n v="2"/>
    <n v="6"/>
    <n v="2"/>
    <n v="997566"/>
    <s v="UNIDAD"/>
    <s v="NO SOLICITADAS"/>
  </r>
  <r>
    <x v="9"/>
    <s v="02-02-01-003-005-04"/>
    <n v="10"/>
    <s v="Materiales y suministros - Productos químicos n. C. P."/>
    <s v="SELLANTE PRC 1422 B2"/>
    <n v="31211704"/>
    <s v="Selección abreviada subasta inversa (No disponible)"/>
    <n v="2"/>
    <n v="6"/>
    <n v="2"/>
    <n v="1277454"/>
    <s v="UNIDAD"/>
    <s v="NO SOLICITADAS"/>
  </r>
  <r>
    <x v="9"/>
    <s v="02-02-01-003-005-04"/>
    <n v="10"/>
    <s v="Materiales y suministros - Productos químicos n. C. P."/>
    <s v="SELLANTE PRC 1425 B-2"/>
    <n v="31211704"/>
    <s v="Selección abreviada subasta inversa (No disponible)"/>
    <n v="2"/>
    <n v="6"/>
    <n v="2"/>
    <n v="1454062"/>
    <s v="UNIDAD"/>
    <s v="NO SOLICITADAS"/>
  </r>
  <r>
    <x v="9"/>
    <s v="02-02-01-003-005-04"/>
    <n v="10"/>
    <s v="Materiales y suministros - Productos químicos n. C. P."/>
    <s v="SELLANTE PRC 1428 B1/2"/>
    <n v="31211704"/>
    <s v="Selección abreviada subasta inversa (No disponible)"/>
    <n v="2"/>
    <n v="6"/>
    <n v="2"/>
    <n v="1536700"/>
    <s v="UNIDAD"/>
    <s v="NO SOLICITADAS"/>
  </r>
  <r>
    <x v="9"/>
    <s v="02-02-01-003-005-04"/>
    <n v="10"/>
    <s v="Materiales y suministros - Productos químicos n. C. P."/>
    <s v="SELLANTE PRC 1428 B2"/>
    <n v="31211704"/>
    <s v="Selección abreviada subasta inversa (No disponible)"/>
    <n v="2"/>
    <n v="6"/>
    <n v="2"/>
    <n v="1725480"/>
    <s v="UNIDAD"/>
    <s v="NO SOLICITADAS"/>
  </r>
  <r>
    <x v="9"/>
    <s v="02-02-01-003-005-04"/>
    <n v="10"/>
    <s v="Materiales y suministros - Productos químicos n. C. P."/>
    <s v="SELLANTE PRC 1440 A1/2"/>
    <n v="31211704"/>
    <s v="Selección abreviada subasta inversa (No disponible)"/>
    <n v="2"/>
    <n v="6"/>
    <n v="10"/>
    <n v="3984300"/>
    <s v="UNIDAD"/>
    <s v="NO SOLICITADAS"/>
  </r>
  <r>
    <x v="9"/>
    <s v="02-02-01-003-005-04"/>
    <n v="10"/>
    <s v="Materiales y suministros - Productos químicos n. C. P."/>
    <s v="SELLANTE PRC 1440 A2"/>
    <n v="31211704"/>
    <s v="Selección abreviada subasta inversa (No disponible)"/>
    <n v="2"/>
    <n v="6"/>
    <n v="10"/>
    <n v="3103700"/>
    <s v="UNIDAD"/>
    <s v="NO SOLICITADAS"/>
  </r>
  <r>
    <x v="9"/>
    <s v="02-02-01-003-005-04"/>
    <n v="10"/>
    <s v="Materiales y suministros - Productos químicos n. C. P."/>
    <s v="SELLANTE PRC 1440 B1/2"/>
    <n v="31211704"/>
    <s v="Selección abreviada subasta inversa (No disponible)"/>
    <n v="2"/>
    <n v="6"/>
    <n v="10"/>
    <n v="3912900"/>
    <s v="UNIDAD"/>
    <s v="NO SOLICITADAS"/>
  </r>
  <r>
    <x v="9"/>
    <s v="02-02-01-003-005-04"/>
    <n v="10"/>
    <s v="Materiales y suministros - Productos químicos n. C. P."/>
    <s v="SELLANTE PRC 1440 B-2"/>
    <n v="31211704"/>
    <s v="Selección abreviada subasta inversa (No disponible)"/>
    <n v="2"/>
    <n v="6"/>
    <n v="10"/>
    <n v="4234200"/>
    <s v="UNIDAD"/>
    <s v="NO SOLICITADAS"/>
  </r>
  <r>
    <x v="9"/>
    <s v="02-02-01-003-005-04"/>
    <n v="10"/>
    <s v="Materiales y suministros - Productos químicos n. C. P."/>
    <s v="SELLANTE PRC 870 B2"/>
    <n v="31211704"/>
    <s v="Selección abreviada subasta inversa (No disponible)"/>
    <n v="2"/>
    <n v="6"/>
    <n v="10"/>
    <n v="6944610"/>
    <s v="UNIDAD"/>
    <s v="NO SOLICITADAS"/>
  </r>
  <r>
    <x v="9"/>
    <s v="02-02-01-004-007-01"/>
    <n v="10"/>
    <s v="Materiales y suministros - Válvulas y tubos electrónicos; componentes electrónicos; sus partes y piezas"/>
    <s v="SENSOR DE TEMPERATURA REF: MA3000TS"/>
    <n v="26111724"/>
    <s v="Selección abreviada subasta inversa (No disponible)"/>
    <n v="4"/>
    <n v="2"/>
    <n v="1"/>
    <n v="3180870"/>
    <s v="UNIDAD"/>
    <s v="NO SOLICITADAS"/>
  </r>
  <r>
    <x v="9"/>
    <s v="02-02-01-004-002"/>
    <n v="10"/>
    <s v="Materiales y suministros - Productos metálicos elaborados (excepto maquinaria y equipo)"/>
    <s v="BARRA DE PRUEBA DE ELEVACIÓN DE PESO P/N: TB-10S-4 (SET X 4)"/>
    <n v="60102702"/>
    <s v="Selección abreviada subasta inversa (No disponible)"/>
    <n v="2"/>
    <n v="6"/>
    <n v="1"/>
    <n v="3233381"/>
    <s v="UNIDAD"/>
    <s v="NO SOLICITADAS"/>
  </r>
  <r>
    <x v="9"/>
    <s v="02-02-01-004-002"/>
    <n v="10"/>
    <s v="Materiales y suministros - Productos metálicos elaborados (excepto maquinaria y equipo)"/>
    <s v="BROCAS DE 1/16&quot; A 1/2&quot; P/N: 02-CB29-H X SET"/>
    <s v="27112836 / 27112845 / 20111614"/>
    <s v="Selección abreviada subasta inversa (No disponible)"/>
    <n v="2"/>
    <n v="6"/>
    <n v="1"/>
    <n v="773500"/>
    <s v="UNIDAD"/>
    <s v="NO SOLICITADAS"/>
  </r>
  <r>
    <x v="9"/>
    <s v="02-02-01-003-005-03"/>
    <n v="10"/>
    <s v="Materiales y suministros - Jabón, preparados para limpieza, perfumes y preparados de tocador"/>
    <s v="SHAMPOO PARA AERONAVES CANECA X 55 GALONES"/>
    <s v="47131800 / 47131821"/>
    <s v="Selección abreviada subasta inversa (No disponible)"/>
    <n v="2"/>
    <n v="6"/>
    <n v="5"/>
    <n v="27444375"/>
    <s v="UNIDAD"/>
    <s v="NO SOLICITADAS"/>
  </r>
  <r>
    <x v="9"/>
    <s v="02-02-01-004-002"/>
    <n v="10"/>
    <s v="Materiales y suministros - Productos metálicos elaborados (excepto maquinaria y equipo)"/>
    <s v="SIERRA MANUAL NEUMÁTICA P/N: JSG-0822"/>
    <n v="27131505"/>
    <s v="Selección abreviada subasta inversa (No disponible)"/>
    <n v="4"/>
    <n v="2"/>
    <n v="1"/>
    <n v="1082008"/>
    <s v="UNIDAD"/>
    <s v="NO SOLICITADAS"/>
  </r>
  <r>
    <x v="9"/>
    <s v="02-02-01-003-005-04"/>
    <n v="10"/>
    <s v="Materiales y suministros - Productos químicos n. C. P."/>
    <s v="SILICONA DE COLOR GRIS"/>
    <n v="12352310"/>
    <s v="Selección abreviada subasta inversa (No disponible)"/>
    <n v="2"/>
    <n v="6"/>
    <n v="40"/>
    <n v="14189920"/>
    <s v="UNIDAD"/>
    <s v="NO SOLICITADAS"/>
  </r>
  <r>
    <x v="9"/>
    <s v="02-02-01-003-002-01"/>
    <n v="10"/>
    <s v="Materiales y suministros - Pasta de papel, papel y cartón"/>
    <s v="SOBRE DE MANILA CON PROTECCIÓN PLÁSTICO BURBUJA # 5 -10 1/2X16&quot;"/>
    <s v="24111502 / 24141601 / 44121503"/>
    <s v="Selección abreviada subasta inversa (No disponible)"/>
    <n v="2"/>
    <n v="6"/>
    <n v="200"/>
    <n v="666400"/>
    <s v="UNIDAD"/>
    <s v="NO SOLICITADAS"/>
  </r>
  <r>
    <x v="9"/>
    <s v="02-02-01-004-002"/>
    <n v="10"/>
    <s v="Materiales y suministros - Productos metálicos elaborados (excepto maquinaria y equipo)"/>
    <s v="SOLDADURA BRONCE 1/8&quot; PARA OXIACETILÉNICO"/>
    <n v="23271800"/>
    <s v="Selección abreviada subasta inversa (No disponible)"/>
    <n v="2"/>
    <n v="6"/>
    <n v="5"/>
    <n v="892500"/>
    <s v="UNIDAD"/>
    <s v="NO SOLICITADAS"/>
  </r>
  <r>
    <x v="9"/>
    <s v="02-02-01-004-002"/>
    <n v="10"/>
    <s v="Materiales y suministros - Productos metálicos elaborados (excepto maquinaria y equipo)"/>
    <s v="SOLDADURA BRONCE 3/32&quot; PARA OXIACETILÉNICO"/>
    <n v="23271800"/>
    <s v="Selección abreviada subasta inversa (No disponible)"/>
    <n v="2"/>
    <n v="6"/>
    <n v="5"/>
    <n v="892500"/>
    <s v="UNIDAD"/>
    <s v="NO SOLICITADAS"/>
  </r>
  <r>
    <x v="9"/>
    <s v="02-02-01-004-002"/>
    <n v="10"/>
    <s v="Materiales y suministros - Productos metálicos elaborados (excepto maquinaria y equipo)"/>
    <s v="SOLDADURA ELÉCTRICA 60-11 1/8"/>
    <n v="23271800"/>
    <s v="Selección abreviada subasta inversa (No disponible)"/>
    <n v="2"/>
    <n v="6"/>
    <n v="5"/>
    <n v="148750"/>
    <s v="UNIDAD"/>
    <s v="NO SOLICITADAS"/>
  </r>
  <r>
    <x v="9"/>
    <s v="02-02-01-004-002"/>
    <n v="10"/>
    <s v="Materiales y suministros - Productos metálicos elaborados (excepto maquinaria y equipo)"/>
    <s v="SOLDADURA ELÉCTRICA 60-13 3/32 RAL BAC"/>
    <n v="23271800"/>
    <s v="Selección abreviada subasta inversa (No disponible)"/>
    <n v="2"/>
    <n v="6"/>
    <n v="5"/>
    <n v="83300"/>
    <s v="UNIDAD"/>
    <s v="NO SOLICITADAS"/>
  </r>
  <r>
    <x v="9"/>
    <s v="02-02-01-004-002"/>
    <n v="10"/>
    <s v="Materiales y suministros - Productos metálicos elaborados (excepto maquinaria y equipo)"/>
    <s v="SOLDADURA GRIS 2223 POR 1/8"/>
    <n v="23271800"/>
    <s v="Selección abreviada subasta inversa (No disponible)"/>
    <n v="2"/>
    <n v="6"/>
    <n v="5"/>
    <n v="2082500"/>
    <s v="KILOGRAMO"/>
    <s v="NO SOLICITADAS"/>
  </r>
  <r>
    <x v="9"/>
    <s v="02-02-01-004-002"/>
    <n v="10"/>
    <s v="Materiales y suministros - Productos metálicos elaborados (excepto maquinaria y equipo)"/>
    <s v="SOLDADURA HIERRO COLAO 3099 POR 1/8"/>
    <n v="23271800"/>
    <s v="Selección abreviada subasta inversa (No disponible)"/>
    <n v="2"/>
    <n v="6"/>
    <n v="5"/>
    <n v="2082500"/>
    <s v="KILOGRAMO"/>
    <s v="NO SOLICITADAS"/>
  </r>
  <r>
    <x v="9"/>
    <s v="02-02-01-004-002"/>
    <n v="10"/>
    <s v="Materiales y suministros - Productos metálicos elaborados (excepto maquinaria y equipo)"/>
    <s v="SOLDADURA HIERRO COLAO 680 POR 3/32"/>
    <n v="23271800"/>
    <s v="Selección abreviada subasta inversa (No disponible)"/>
    <n v="2"/>
    <n v="6"/>
    <n v="5"/>
    <n v="1636250"/>
    <s v="KILOGRAMO"/>
    <s v="NO SOLICITADAS"/>
  </r>
  <r>
    <x v="9"/>
    <s v="02-02-01-003-005-04"/>
    <n v="10"/>
    <s v="Materiales y suministros - Productos químicos n. C. P."/>
    <s v="SOLVENTE PARA EQUIPO DE FLUSHING ROB-17565 / ROB-17609"/>
    <n v="12191601"/>
    <s v="Selección abreviada subasta inversa (No disponible)"/>
    <n v="2"/>
    <n v="6"/>
    <n v="8"/>
    <n v="4828040"/>
    <s v="GALON"/>
    <s v="NO SOLICITADAS"/>
  </r>
  <r>
    <x v="9"/>
    <s v="02-02-01-004-002"/>
    <n v="10"/>
    <s v="Materiales y suministros - Productos metálicos elaborados (excepto maquinaria y equipo)"/>
    <s v="SOPORTE DE DISCO / PORTADISCO ABRASIVOS TIPO I 64002"/>
    <s v="27131507 / 31191506"/>
    <s v="Selección abreviada subasta inversa (No disponible)"/>
    <n v="2"/>
    <n v="6"/>
    <n v="2"/>
    <n v="154700"/>
    <s v="UNIDAD"/>
    <s v="NO SOLICITADAS"/>
  </r>
  <r>
    <x v="9"/>
    <s v="02-02-01-004-002"/>
    <n v="10"/>
    <s v="Materiales y suministros - Productos metálicos elaborados (excepto maquinaria y equipo)"/>
    <s v="SOPORTE DE DISCO / PORTADISCO ABRASIVOS TIPO III 64037"/>
    <s v="27131507 / 31191506"/>
    <s v="Mínima cuantía"/>
    <n v="2"/>
    <n v="6"/>
    <n v="2"/>
    <n v="154700"/>
    <s v="UNIDAD"/>
    <s v="NO SOLICITADAS"/>
  </r>
  <r>
    <x v="9"/>
    <s v="02-01-01-004-004-02"/>
    <n v="10"/>
    <s v="Activos fijos - Máquinas herramientas y sus partes, piezas y accesorios"/>
    <s v="TALADRO DE 45° P/N: 13-9751"/>
    <n v="27131505"/>
    <s v="Selección abreviada subasta inversa (No disponible)"/>
    <n v="4"/>
    <n v="2"/>
    <n v="1"/>
    <n v="2280516"/>
    <s v="UNIDAD"/>
    <s v="NO SOLICITADAS"/>
  </r>
  <r>
    <x v="9"/>
    <s v="02-01-01-004-004-02"/>
    <n v="10"/>
    <s v="Activos fijos - Máquinas herramientas y sus partes, piezas y accesorios"/>
    <s v="TALADRO DE 90° P/N: 13-9750"/>
    <n v="27131505"/>
    <s v="Selección abreviada subasta inversa (No disponible)"/>
    <n v="4"/>
    <n v="2"/>
    <n v="1"/>
    <n v="2489837"/>
    <s v="UNIDAD"/>
    <s v="NO SOLICITADAS"/>
  </r>
  <r>
    <x v="9"/>
    <s v="02-01-01-004-004-02"/>
    <n v="10"/>
    <s v="Activos fijos - Máquinas herramientas y sus partes, piezas y accesorios"/>
    <s v="TALADRO DE ÁNGULO DE 360° P/N: T-9953"/>
    <n v="27131505"/>
    <s v="Selección abreviada subasta inversa (No disponible)"/>
    <n v="4"/>
    <n v="2"/>
    <n v="1"/>
    <n v="3908972"/>
    <s v="UNIDAD"/>
    <s v="NO SOLICITADAS"/>
  </r>
  <r>
    <x v="9"/>
    <s v="02-01-01-004-004-02"/>
    <n v="10"/>
    <s v="Activos fijos - Máquinas herramientas y sus partes, piezas y accesorios"/>
    <s v="TALADRO INALÁMBRICO RECARGABLE 18 V. P/N: CDR6850"/>
    <s v="23101502 / 27111515"/>
    <s v="Selección abreviada subasta inversa (No disponible)"/>
    <n v="4"/>
    <n v="2"/>
    <n v="3"/>
    <n v="12223776"/>
    <s v="UNIDAD"/>
    <s v="NO SOLICITADAS"/>
  </r>
  <r>
    <x v="9"/>
    <s v="02-01-01-004-004-02"/>
    <n v="10"/>
    <s v="Activos fijos - Máquinas herramientas y sus partes, piezas y accesorios"/>
    <s v="TALADRO SERPIENTE P/N: 20-128-4"/>
    <n v="27131505"/>
    <s v="Selección abreviada subasta inversa (No disponible)"/>
    <n v="4"/>
    <n v="2"/>
    <n v="1"/>
    <n v="1253725"/>
    <s v="UNIDAD"/>
    <s v="NO SOLICITADAS"/>
  </r>
  <r>
    <x v="9"/>
    <s v="02-02-01-002-008"/>
    <n v="10"/>
    <s v="Materiales y suministros - Dotación (prendas de vestir y calzado)"/>
    <s v="TAPONES DESECHABLE DE PROTECCION AUDITIVA SIN CORDÓN (TAPA OÍDO INSERCIÓN ESPUMA) CAJA X 200 PARES"/>
    <n v="46181901"/>
    <s v="Selección abreviada subasta inversa (No disponible)"/>
    <n v="2"/>
    <n v="6"/>
    <n v="3"/>
    <n v="606651"/>
    <s v="UNIDAD"/>
    <s v="NO SOLICITADAS"/>
  </r>
  <r>
    <x v="9"/>
    <s v="02-01-01-004-007-01"/>
    <n v="10"/>
    <s v="Activos fijos - Válvulas y tubos electrónicos; componentes electrónicos; sus partes y piezas"/>
    <s v="TARJETA CONJUNTO PC P/N: 286246"/>
    <n v="32101508"/>
    <s v="Selección abreviada subasta inversa (No disponible)"/>
    <n v="2"/>
    <n v="6"/>
    <n v="1"/>
    <n v="13090000"/>
    <s v="UNIDAD"/>
    <s v="NO SOLICITADAS"/>
  </r>
  <r>
    <x v="9"/>
    <s v="02-01-01-004-007-01"/>
    <n v="10"/>
    <s v="Activos fijos - Válvulas y tubos electrónicos; componentes electrónicos; sus partes y piezas"/>
    <s v="TARJETA DESBLOQUEO INSTALADOR GDU 6XX P/N: 010-00769-60"/>
    <n v="32101622"/>
    <s v="Selección abreviada subasta inversa (No disponible)"/>
    <n v="2"/>
    <n v="6"/>
    <n v="1"/>
    <n v="2087325"/>
    <s v="UNIDAD"/>
    <s v="NO SOLICITADAS"/>
  </r>
  <r>
    <x v="9"/>
    <s v="02-02-01-004-007-01"/>
    <n v="10"/>
    <s v="Materiales y suministros - Válvulas y tubos electrónicos; componentes electrónicos; sus partes y piezas"/>
    <s v="TARJETA REGULADORA DE VOLTAJE 115V/AC"/>
    <n v="32101508"/>
    <s v="Selección abreviada subasta inversa (No disponible)"/>
    <n v="2"/>
    <n v="6"/>
    <n v="1"/>
    <n v="1027089"/>
    <s v="UNIDAD"/>
    <s v="NO SOLICITADAS"/>
  </r>
  <r>
    <x v="9"/>
    <s v="02-01-01-004-005-02"/>
    <n v="10"/>
    <s v="Activos fijos - Maquinaria de informática y sus partes, piezas y accesorios"/>
    <s v="TARJETA SD DESCARGABLE G600 SOFTWARE P/N: 010-00768-00"/>
    <n v="32101622"/>
    <s v="Selección abreviada subasta inversa (No disponible)"/>
    <n v="2"/>
    <n v="6"/>
    <n v="1"/>
    <n v="3285821"/>
    <s v="UNIDAD"/>
    <s v="NO SOLICITADAS"/>
  </r>
  <r>
    <x v="9"/>
    <s v="02-02-01-003-006-09"/>
    <n v="10"/>
    <s v="Materiales y suministros - Otros productos plásticos"/>
    <s v="THERMOLON DE 1,5MM O DE 2MM"/>
    <n v="46181547"/>
    <s v="Selección abreviada subasta inversa (No disponible)"/>
    <n v="2"/>
    <n v="6"/>
    <n v="150"/>
    <n v="3213000"/>
    <s v="METRO"/>
    <s v="NO SOLICITADAS"/>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LIQUIDO CANECA X 55 GALONES"/>
    <n v="31211800"/>
    <s v="Selección abreviada subasta inversa (No disponible)"/>
    <n v="2"/>
    <n v="6"/>
    <n v="2"/>
    <n v="2468060"/>
    <s v="UNIDAD"/>
    <s v="NO SOLICITADAS"/>
  </r>
  <r>
    <x v="9"/>
    <s v="02-02-01-004-002"/>
    <n v="10"/>
    <s v="Materiales y suministros - Productos metálicos elaborados (excepto maquinaria y equipo)"/>
    <s v="TIJERAS PARA METAL P/N: M2005"/>
    <n v="27111529"/>
    <s v="Selección abreviada subasta inversa (No disponible)"/>
    <n v="4"/>
    <n v="2"/>
    <n v="1"/>
    <n v="200872"/>
    <s v="UNIDAD"/>
    <s v="NO SOLICITADAS"/>
  </r>
  <r>
    <x v="9"/>
    <s v="02-02-01-004-002"/>
    <n v="10"/>
    <s v="Materiales y suministros - Productos metálicos elaborados (excepto maquinaria y equipo)"/>
    <s v="TIJERAS RECTAS P/N: 04-D10"/>
    <s v="44121618 / 27111519"/>
    <s v="Selección abreviada subasta inversa (No disponible)"/>
    <n v="4"/>
    <n v="2"/>
    <n v="1"/>
    <n v="218008"/>
    <s v="UNIDAD"/>
    <s v="NO SOLICITADAS"/>
  </r>
  <r>
    <x v="9"/>
    <s v="02-02-01-004-002"/>
    <n v="10"/>
    <s v="Materiales y suministros - Productos metálicos elaborados (excepto maquinaria y equipo)"/>
    <s v="TRABILLAS METALICAS DE 2”"/>
    <n v="60105802"/>
    <s v="Selección abreviada subasta inversa (No disponible)"/>
    <n v="2"/>
    <n v="6"/>
    <n v="30"/>
    <n v="35700"/>
    <s v="UNIDAD"/>
    <s v="NO SOLICITADAS"/>
  </r>
  <r>
    <x v="9"/>
    <s v="02-02-01-004-001"/>
    <n v="10"/>
    <s v="Materiales y suministros - Metales básicos"/>
    <s v="TUBO ESTRUCTURAL DE 1&quot; 1/2&quot; DE HIERRO CUADRADO POR 6 MTS"/>
    <s v="40171512 / 40171612"/>
    <s v="Selección abreviada subasta inversa (No disponible)"/>
    <n v="2"/>
    <n v="6"/>
    <n v="3"/>
    <n v="232050"/>
    <s v="UNIDAD"/>
    <s v="NO SOLICITADAS"/>
  </r>
  <r>
    <x v="9"/>
    <s v="02-02-01-004-001"/>
    <n v="10"/>
    <s v="Materiales y suministros - Metales básicos"/>
    <s v="TUBO ESTRUCTURAL DE 1&quot; 1/2&quot; DE HIERRO REDONDO POR 6 MTS"/>
    <s v="40171512 / 40171612"/>
    <s v="Selección abreviada subasta inversa (No disponible)"/>
    <n v="2"/>
    <n v="6"/>
    <n v="3"/>
    <n v="267750"/>
    <s v="UNIDAD"/>
    <s v="NO SOLICITADAS"/>
  </r>
  <r>
    <x v="9"/>
    <s v="02-02-01-004-001"/>
    <n v="10"/>
    <s v="Materiales y suministros - Metales básicos"/>
    <s v="TUBO ESTRUCTURAL DE 1&quot; DE HIERRO CUADRADO POR 6 MTS"/>
    <s v="40171512 / 40171612"/>
    <s v="Selección abreviada subasta inversa (No disponible)"/>
    <n v="2"/>
    <n v="6"/>
    <n v="3"/>
    <n v="178500"/>
    <s v="UNIDAD"/>
    <s v="NO SOLICITADAS"/>
  </r>
  <r>
    <x v="9"/>
    <s v="02-02-01-004-001"/>
    <n v="10"/>
    <s v="Materiales y suministros - Metales básicos"/>
    <s v="TUBO ESTRUCTURAL DE 1&quot; DE HIERRO REDONDO POR 6 MTS"/>
    <s v="40171512 / 40171612"/>
    <s v="Selección abreviada subasta inversa (No disponible)"/>
    <n v="2"/>
    <n v="6"/>
    <n v="3"/>
    <n v="214200"/>
    <s v="UNIDAD"/>
    <s v="NO SOLICITADAS"/>
  </r>
  <r>
    <x v="9"/>
    <s v="02-02-01-004-001"/>
    <n v="10"/>
    <s v="Materiales y suministros - Metales básicos"/>
    <s v="TUBO ESTRUCTURAL DE 2&quot; DE HIERRO CUADRADO POR 6 MTS"/>
    <s v="40171512 / 40171612"/>
    <s v="Selección abreviada subasta inversa (No disponible)"/>
    <n v="2"/>
    <n v="6"/>
    <n v="3"/>
    <n v="339150"/>
    <s v="UNIDAD"/>
    <s v="NO SOLICITADAS"/>
  </r>
  <r>
    <x v="9"/>
    <s v="02-02-01-004-001"/>
    <n v="10"/>
    <s v="Materiales y suministros - Metales básicos"/>
    <s v="TUBO ESTRUCTURAL DE 2&quot; DE HIERRO REDONDO POR 6 MTS"/>
    <s v="40171512 / 40171612"/>
    <s v="Selección abreviada subasta inversa (No disponible)"/>
    <n v="2"/>
    <n v="6"/>
    <n v="3"/>
    <n v="374850"/>
    <s v="UNIDAD"/>
    <s v="NO SOLICITADAS"/>
  </r>
  <r>
    <x v="9"/>
    <s v="02-02-01-004-001"/>
    <n v="10"/>
    <s v="Materiales y suministros - Metales básicos"/>
    <s v="TUBO ESTRUCTURAL DE 3/4&quot; DE HIERRO REDONDO POR 6 MTS"/>
    <s v="40171512 / 40171612"/>
    <s v="Selección abreviada subasta inversa (No disponible)"/>
    <n v="2"/>
    <n v="6"/>
    <n v="3"/>
    <n v="160650"/>
    <s v="UNIDAD"/>
    <s v="NO SOLICITADAS"/>
  </r>
  <r>
    <x v="9"/>
    <s v="02-01-01-004-006-04"/>
    <n v="10"/>
    <s v="Activos fijos - Acumuladores, pilas y baterías primarias y sus partes y piezas"/>
    <s v="UNIDAD DE ENERGÍA PORTÁTIL P/N: P-1500"/>
    <n v="39121004"/>
    <s v="Selección abreviada subasta inversa (No disponible)"/>
    <n v="4"/>
    <n v="2"/>
    <n v="1"/>
    <n v="43815800"/>
    <s v="UNIDAD"/>
    <s v="NO SOLICITADAS"/>
  </r>
  <r>
    <x v="9"/>
    <s v="02-02-01-004-002"/>
    <n v="10"/>
    <s v="Materiales y suministros - Productos metálicos elaborados (excepto maquinaria y equipo)"/>
    <s v="VARILLA REDONDA DE 1/2&quot; DE HIERRO POR 6 MTS"/>
    <n v="30102403"/>
    <s v="Selección abreviada subasta inversa (No disponible)"/>
    <n v="2"/>
    <n v="6"/>
    <n v="3"/>
    <n v="42840"/>
    <s v="UNIDAD"/>
    <s v="NO SOLICITADAS"/>
  </r>
  <r>
    <x v="9"/>
    <s v="02-02-01-004-002"/>
    <n v="10"/>
    <s v="Materiales y suministros - Productos metálicos elaborados (excepto maquinaria y equipo)"/>
    <s v="VARILLA REDONDA DE 1/4&quot; DE HIERRO POR 6 MTS"/>
    <n v="30102403"/>
    <s v="Selección abreviada subasta inversa (No disponible)"/>
    <n v="2"/>
    <n v="6"/>
    <n v="3"/>
    <n v="33915"/>
    <s v="UNIDAD"/>
    <s v="NO SOLICITADAS"/>
  </r>
  <r>
    <x v="9"/>
    <s v="02-02-01-004-002"/>
    <n v="10"/>
    <s v="Materiales y suministros - Productos metálicos elaborados (excepto maquinaria y equipo)"/>
    <s v="VARILLA REDONDA DE 3/8&quot; DE HIERRO POR 6 MTS"/>
    <n v="30102403"/>
    <s v="Selección abreviada subasta inversa (No disponible)"/>
    <n v="2"/>
    <n v="6"/>
    <n v="3"/>
    <n v="35700"/>
    <s v="UNIDAD"/>
    <s v="NO SOLICITADAS"/>
  </r>
  <r>
    <x v="9"/>
    <s v="02-02-01-004-002"/>
    <n v="10"/>
    <s v="Materiales y suministros - Productos metálicos elaborados (excepto maquinaria y equipo)"/>
    <s v="VARISTOR 150 VAC"/>
    <n v="32121603"/>
    <s v="Selección abreviada subasta inversa (No disponible)"/>
    <n v="2"/>
    <n v="6"/>
    <n v="5"/>
    <n v="1487500"/>
    <s v="UNIDAD"/>
    <s v="NO SOLICITADAS"/>
  </r>
  <r>
    <x v="9"/>
    <s v="02-02-01-004-002"/>
    <n v="10"/>
    <s v="Materiales y suministros - Productos metálicos elaborados (excepto maquinaria y equipo)"/>
    <s v="VARISTOR 250 VAC"/>
    <n v="32121603"/>
    <s v="Selección abreviada subasta inversa (No disponible)"/>
    <n v="2"/>
    <n v="6"/>
    <n v="5"/>
    <n v="1487500"/>
    <s v="UNIDAD"/>
    <s v="NO SOLICITADAS"/>
  </r>
  <r>
    <x v="9"/>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P/N: VVP-236"/>
    <n v="15121520"/>
    <s v="Selección abreviada subasta inversa (No disponible)"/>
    <n v="2"/>
    <n v="6"/>
    <n v="5"/>
    <n v="71400"/>
    <s v="UNIDAD"/>
    <s v="NO SOLICITADAS"/>
  </r>
  <r>
    <x v="9"/>
    <s v="02-02-01-002-007"/>
    <n v="10"/>
    <s v="Materiales y suministros - Artículos textiles (excepto prendas de vestir)"/>
    <s v="VELCRO 1” ROLLO X 25 METROS POR CADA 3 AERONAVES"/>
    <n v="60105802"/>
    <s v="Selección abreviada subasta inversa (No disponible)"/>
    <n v="2"/>
    <n v="6"/>
    <n v="10"/>
    <n v="2320500"/>
    <s v="UNIDAD"/>
    <s v="NO SOLICITADAS"/>
  </r>
  <r>
    <x v="9"/>
    <s v="02-02-01-002-007"/>
    <n v="10"/>
    <s v="Materiales y suministros - Artículos textiles (excepto prendas de vestir)"/>
    <s v="VELCRO 2&quot; ROLLO X 25 METROS"/>
    <n v="11162114"/>
    <s v="Selección abreviada subasta inversa (No disponible)"/>
    <n v="2"/>
    <n v="6"/>
    <n v="10"/>
    <n v="3064250"/>
    <s v="UNIDAD"/>
    <s v="NO SOLICITADAS"/>
  </r>
  <r>
    <x v="9"/>
    <s v="02-02-01-004-003-02"/>
    <n v="10"/>
    <s v="Materiales y suministros - Bombas, compresores, motores de fuerza hidráulica y motores de potencia neumática y válvulas y sus partes y piezas"/>
    <s v="VENTILADOR CIRCULADOR PORTÁTIL DE AIRE PARA SERVICIO PESADO P/N: WIND100 "/>
    <n v="40101604"/>
    <s v="Mínima cuantía"/>
    <n v="4"/>
    <n v="2"/>
    <n v="2"/>
    <n v="5079278"/>
    <s v="UNIDAD"/>
    <s v="NO SOLICITADAS"/>
  </r>
  <r>
    <x v="9"/>
    <s v="02-02-02-006-004"/>
    <n v="10"/>
    <s v="Adquisición de servicios - Servicios de transporte de pasajeros"/>
    <s v="AUXILIO DE MARCHA"/>
    <n v="78111800"/>
    <n v="0"/>
    <n v="2"/>
    <n v="10"/>
    <n v="1"/>
    <n v="18862097"/>
    <s v="GLOBAL"/>
    <s v="NO SOLICITADAS"/>
  </r>
  <r>
    <x v="9"/>
    <s v="02-01-01-004-004-01"/>
    <n v="10"/>
    <s v="Activos fijos - Maquinaria agropecuaria o silvícola y sus partes y piezas"/>
    <s v="GUADAÑA"/>
    <n v="27112006"/>
    <s v="Selección abreviada subasta inversa (No disponible)"/>
    <n v="3"/>
    <n v="7"/>
    <n v="2"/>
    <n v="4472000"/>
    <s v="UNIDAD"/>
    <s v="NO SOLICITADAS"/>
  </r>
  <r>
    <x v="9"/>
    <s v="02-02-02-009-003-01"/>
    <n v="10"/>
    <s v="Adquisición de servicios - Servicios de salud humana"/>
    <s v="EXAMENES MEDICOS SALUD OCUPACIONAL PERDONAL CIVIL Y UN PERSONAL MILITAR"/>
    <n v="85121502"/>
    <n v="0"/>
    <n v="0"/>
    <n v="0"/>
    <n v="1"/>
    <n v="15512000"/>
    <s v="GLOBAL"/>
    <s v=""/>
  </r>
  <r>
    <x v="9"/>
    <s v="02-02-02-008-007-01-5"/>
    <n v="10"/>
    <s v="Adquisición de servicios - Servicios de mantenimiento y reparación de otra maquinaria y otro equipo"/>
    <s v="MANTENIENTO DUMMIES (CT PAZ)"/>
    <n v="60141012"/>
    <s v="Mínima cuantía"/>
    <n v="2"/>
    <n v="10"/>
    <n v="1"/>
    <n v="1000000"/>
    <s v="GLOBAL"/>
    <s v="NO SOLICITADAS"/>
  </r>
  <r>
    <x v="9"/>
    <s v="02-02-02-008-007-01-5"/>
    <n v="10"/>
    <s v="Adquisición de servicios - Servicios de mantenimiento y reparación de otra maquinaria y otro equipo"/>
    <s v="MANTENIMIENTO DUMMIES SALTARINES "/>
    <n v="60141012"/>
    <s v="Mínima cuantía"/>
    <n v="2"/>
    <n v="10"/>
    <n v="1"/>
    <n v="5000000"/>
    <s v="GLOBAL"/>
    <s v="NO SOLICITADAS"/>
  </r>
  <r>
    <x v="9"/>
    <s v="02-02-02-008-007-01-3"/>
    <n v="10"/>
    <s v="Adquisición de servicios - Servicios de mantenimiento y reparación de computadores y equipo periférico"/>
    <s v="MANTENIMIENTO MAQUINAS REPLICADORAS RISSO"/>
    <n v="81101707"/>
    <s v="Mínima cuantía"/>
    <n v="2"/>
    <n v="10"/>
    <n v="1"/>
    <n v="2500000"/>
    <s v="GLOBAL"/>
    <s v="NO SOLICITADAS"/>
  </r>
  <r>
    <x v="9"/>
    <s v="02-02-02-010"/>
    <n v="16"/>
    <s v="Adquisición de servicios - Viáticos de los funcionarios en comisión"/>
    <s v="PROCESO INCORPORACION SOLDADOS, CADETES - ALUMNOS - SOLDADOS - CACOM 2"/>
    <n v="90121500"/>
    <s v="Solicitud de información a los Proveedores"/>
    <n v="1"/>
    <n v="12"/>
    <n v="1"/>
    <n v="23000000"/>
    <s v="GLOBAL"/>
    <s v="NO SOLICITADAS"/>
  </r>
  <r>
    <x v="10"/>
    <s v="01-01-03-027"/>
    <n v="10"/>
    <s v="PARTIDA ALIMENTACIÓN SOLDADOS"/>
    <s v="PARTIDA ALIMENTACIÓN SOLDADOS"/>
    <m/>
    <s v="CONTRATACIÓN DIRECTA"/>
    <n v="1"/>
    <n v="11"/>
    <n v="1"/>
    <n v="57278408"/>
    <s v="GLOBAL"/>
    <s v="NO SOLICITADAS"/>
  </r>
  <r>
    <x v="10"/>
    <s v="08-01-02-006"/>
    <n v="10"/>
    <s v="Impuestos - Impuesto sobre vehículos automotores"/>
    <s v="IMPUESTOS DE VEHICULOS CACOM 3 ( 15 VEHICULOS ) "/>
    <n v="93161601"/>
    <s v="Solicitud de información a los Proveedores"/>
    <n v="2"/>
    <n v="1"/>
    <n v="1"/>
    <n v="4800000"/>
    <s v="GLOBAL"/>
    <s v="NO SOLICITADAS"/>
  </r>
  <r>
    <x v="10"/>
    <s v="08-01-02-001"/>
    <n v="10"/>
    <s v="Impuestos - Impuesto predial"/>
    <s v="IMPUESTO PREDIAL"/>
    <n v="93161602"/>
    <s v="Solicitud de información a los Proveedores"/>
    <n v="2"/>
    <n v="1"/>
    <n v="1"/>
    <n v="217000000"/>
    <s v="GLOBAL"/>
    <s v="NO SOLICITADAS"/>
  </r>
  <r>
    <x v="10"/>
    <s v="02-02-01-004-002"/>
    <n v="10"/>
    <s v="Materiales y suministros - Productos metálicos elaborados (excepto maquinaria y equipo)"/>
    <s v="ESTETOSCOPIO MECANICO"/>
    <n v="42182100"/>
    <s v="Mínima cuantía"/>
    <n v="1"/>
    <n v="11"/>
    <n v="1"/>
    <n v="65450"/>
    <s v="UNIDAD"/>
    <s v="NO SOLICITADAS"/>
  </r>
  <r>
    <x v="10"/>
    <s v="02-02-01-004-002"/>
    <n v="10"/>
    <s v="Materiales y suministros - Productos metálicos elaborados (excepto maquinaria y equipo)"/>
    <s v="CAMILLA PARA MECANICO"/>
    <n v="42171601"/>
    <s v="Mínima cuantía"/>
    <n v="1"/>
    <n v="11"/>
    <n v="1"/>
    <n v="166600"/>
    <s v="UNIDAD"/>
    <s v="NO SOLICITADAS"/>
  </r>
  <r>
    <x v="10"/>
    <s v="02-02-01-004-002"/>
    <n v="10"/>
    <s v="Materiales y suministros - Productos metálicos elaborados (excepto maquinaria y equipo)"/>
    <s v="LIMA 7.32 DE 5.5 MM"/>
    <n v="27111930"/>
    <s v="Mínima cuantía"/>
    <n v="2"/>
    <n v="2"/>
    <n v="20"/>
    <n v="200000"/>
    <s v="UNIDAD"/>
    <s v="NO SOLICITADAS"/>
  </r>
  <r>
    <x v="10"/>
    <s v="02-02-01-004-002"/>
    <n v="10"/>
    <s v="Materiales y suministros - Productos metálicos elaborados (excepto maquinaria y equipo)"/>
    <s v="LIMA TRIANGULARES"/>
    <n v="27111933"/>
    <s v="Mínima cuantía"/>
    <n v="2"/>
    <n v="2"/>
    <n v="8"/>
    <n v="59200"/>
    <s v="UNIDAD"/>
    <s v="NO SOLICITADAS"/>
  </r>
  <r>
    <x v="10"/>
    <s v="02-02-01-004-002"/>
    <n v="10"/>
    <s v="Materiales y suministros - Productos metálicos elaborados (excepto maquinaria y equipo)"/>
    <s v="PALINES"/>
    <n v="27112004"/>
    <s v="Mínima cuantía"/>
    <n v="2"/>
    <n v="2"/>
    <n v="2"/>
    <n v="57120"/>
    <s v="UNIDAD"/>
    <s v="NO SOLICITADAS"/>
  </r>
  <r>
    <x v="10"/>
    <s v="02-02-01-004-002"/>
    <n v="10"/>
    <s v="Materiales y suministros - Productos metálicos elaborados (excepto maquinaria y equipo)"/>
    <s v="PICA CON MANGO "/>
    <n v="27111605"/>
    <s v="Mínima cuantía"/>
    <n v="2"/>
    <n v="2"/>
    <n v="1"/>
    <n v="57150"/>
    <s v="UNIDAD"/>
    <s v="NO SOLICITADAS"/>
  </r>
  <r>
    <x v="10"/>
    <s v="02-02-01-004-002"/>
    <n v="10"/>
    <s v="Materiales y suministros - Productos metálicos elaborados (excepto maquinaria y equipo)"/>
    <s v="AZADONES"/>
    <n v="27112002"/>
    <s v="Mínima cuantía"/>
    <n v="2"/>
    <n v="2"/>
    <n v="2"/>
    <n v="34934"/>
    <s v="UNIDAD"/>
    <s v="NO SOLICITADAS"/>
  </r>
  <r>
    <x v="10"/>
    <s v="02-02-01-004-002"/>
    <n v="10"/>
    <s v="Materiales y suministros - Productos metálicos elaborados (excepto maquinaria y equipo)"/>
    <s v="BARRAS DE CABAR  O BARRETONES DE 14''"/>
    <n v="27112017"/>
    <s v="Mínima cuantía"/>
    <n v="2"/>
    <n v="2"/>
    <n v="2"/>
    <n v="159800"/>
    <s v="UNIDAD"/>
    <s v="NO SOLICITADAS"/>
  </r>
  <r>
    <x v="10"/>
    <s v="02-02-01-004-002"/>
    <n v="16"/>
    <s v="Materiales y suministros - Productos metálicos elaborados (excepto maquinaria y equipo)"/>
    <s v="CIZALLA PARA BORDES"/>
    <n v="27112022"/>
    <s v="Mínima cuantía"/>
    <n v="2"/>
    <n v="2"/>
    <n v="1"/>
    <n v="91120"/>
    <s v="UNIDAD"/>
    <s v="NO SOLICITADAS"/>
  </r>
  <r>
    <x v="10"/>
    <s v="02-02-01-004-002"/>
    <n v="16"/>
    <s v="Materiales y suministros - Productos metálicos elaborados (excepto maquinaria y equipo)"/>
    <s v="MACHETES "/>
    <n v="27112001"/>
    <s v="Mínima cuantía"/>
    <n v="2"/>
    <n v="2"/>
    <n v="100"/>
    <n v="1493300"/>
    <s v="UNIDAD"/>
    <s v="NO SOLICITADAS"/>
  </r>
  <r>
    <x v="10"/>
    <s v="02-02-01-004-002"/>
    <n v="16"/>
    <s v="Materiales y suministros - Productos metálicos elaborados (excepto maquinaria y equipo)"/>
    <s v="GUADAÑA"/>
    <n v="27112006"/>
    <s v="Mínima cuantía"/>
    <n v="2"/>
    <n v="4"/>
    <n v="3"/>
    <n v="3781512"/>
    <s v="UNIDAD"/>
    <s v="NO SOLICITADAS"/>
  </r>
  <r>
    <x v="10"/>
    <s v="02-02-01-004-003-02"/>
    <n v="10"/>
    <s v="Materiales y suministros - Bombas, compresores, motores de fuerza hidráulica y motores de potencia neumática y válvulas y sus partes y piezas"/>
    <s v="COMPRESORES DE 18,000 BTU MONOFASICO A 220 V GAS R 22"/>
    <n v="40151600"/>
    <s v="Selección abreviada menor cuantía"/>
    <n v="3"/>
    <n v="2"/>
    <n v="3"/>
    <n v="660000"/>
    <s v="UNIDAD"/>
    <s v="NO SOLICITADAS"/>
  </r>
  <r>
    <x v="10"/>
    <s v="02-02-01-004-003-01"/>
    <n v="10"/>
    <s v="Materiales y suministros - Motores y turbinas y sus partes"/>
    <s v="MOTOR VENTILADOR PARA CONDENSADORA 3/4  1075 RPM - 220 V CON CAMBIO DE GIRO"/>
    <n v="25174001"/>
    <s v="Selección abreviada menor cuantía"/>
    <n v="3"/>
    <n v="2"/>
    <n v="1"/>
    <n v="450380"/>
    <s v="UNIDAD"/>
    <s v="NO SOLICITADAS"/>
  </r>
  <r>
    <x v="10"/>
    <s v="02-02-01-004-003-01"/>
    <n v="10"/>
    <s v="Materiales y suministros - Motores y turbinas y sus partes"/>
    <s v="MOTOR VENTILADOR PARA EVAPORADORA 3/4  1075 RPM - 220 V CON CAMBIO DE GIRO"/>
    <n v="25174001"/>
    <s v="Selección abreviada menor cuantía"/>
    <n v="3"/>
    <n v="2"/>
    <n v="1"/>
    <n v="465730"/>
    <s v="UNIDAD"/>
    <s v="NO SOLICITADAS"/>
  </r>
  <r>
    <x v="10"/>
    <s v="02-02-01-004-003-01"/>
    <n v="10"/>
    <s v="Materiales y suministros - Motores y turbinas y sus partes"/>
    <s v="MOTOR PARA CONDENSADORA MINI SPLIT HASTA 18.000 BTU -220 V"/>
    <n v="25174001"/>
    <s v="Selección abreviada menor cuantía"/>
    <n v="3"/>
    <n v="2"/>
    <n v="1"/>
    <n v="150000"/>
    <s v="UNIDAD"/>
    <s v="NO SOLICITADAS"/>
  </r>
  <r>
    <x v="10"/>
    <s v="02-02-01-004-003-01"/>
    <n v="10"/>
    <s v="Materiales y suministros - Motores y turbinas y sus partes"/>
    <s v="MOTOR VENTILADOR DOBLE EJE PARA MANEJADORA PISO TECHO"/>
    <n v="25174001"/>
    <s v="Selección abreviada menor cuantía"/>
    <n v="3"/>
    <n v="2"/>
    <n v="1"/>
    <n v="480000"/>
    <s v="UNIDAD"/>
    <s v="NO SOLICITADAS"/>
  </r>
  <r>
    <x v="10"/>
    <s v="02-02-01-004-002"/>
    <n v="10"/>
    <s v="Materiales y suministros - Productos metálicos elaborados (excepto maquinaria y equipo)"/>
    <s v="PALA DRAGA"/>
    <n v="27112004"/>
    <s v="Mínima cuantía"/>
    <n v="2"/>
    <n v="2"/>
    <n v="2"/>
    <n v="186310"/>
    <s v="UNIDAD"/>
    <s v="NO SOLICITADAS"/>
  </r>
  <r>
    <x v="10"/>
    <s v="02-01-01-004-004-09"/>
    <n v="10"/>
    <s v="Activos fijos - Otra maquinaria para usos especiales y sus partes y piezas"/>
    <s v="HIDROLAVADORA INDUSTRIAL"/>
    <n v="47121610"/>
    <s v="Mínima cuantía"/>
    <n v="1"/>
    <n v="11"/>
    <n v="1"/>
    <n v="833000"/>
    <s v="UNIDAD"/>
    <s v="NO SOLICITADAS"/>
  </r>
  <r>
    <x v="10"/>
    <s v="02-01-01-004-003-09"/>
    <n v="10"/>
    <s v="Activos fijos - Otras máquinas para usos generales y sus partes y piezas"/>
    <s v="AIRE ACONDICIONADO 12.000 BTU"/>
    <n v="40101701"/>
    <s v="Selección abreviada menor cuantía"/>
    <n v="3"/>
    <n v="2"/>
    <n v="1"/>
    <n v="1325000"/>
    <s v="UNIDAD"/>
    <s v="NO SOLICITADAS"/>
  </r>
  <r>
    <x v="10"/>
    <s v="02-01-01-004-003-09"/>
    <n v="10"/>
    <s v="Activos fijos - Otras máquinas para usos generales y sus partes y piezas"/>
    <s v="AIRE ACONDICIONADO DE 18.000 BTU"/>
    <n v="40101701"/>
    <s v="Selección abreviada menor cuantía"/>
    <n v="3"/>
    <n v="2"/>
    <n v="4"/>
    <n v="7400000"/>
    <s v="UNIDAD"/>
    <s v="NO SOLICITADAS"/>
  </r>
  <r>
    <x v="10"/>
    <s v="02-01-01-004-003-09"/>
    <n v="10"/>
    <s v="Activos fijos - Otras máquinas para usos generales y sus partes y piezas"/>
    <s v="AIRE ACONDICIONADO DE 24.000 BTU"/>
    <n v="40101701"/>
    <s v="Selección abreviada menor cuantía"/>
    <n v="3"/>
    <n v="2"/>
    <n v="1"/>
    <n v="2200000"/>
    <s v="UNIDAD"/>
    <s v="NO SOLICITADAS"/>
  </r>
  <r>
    <x v="10"/>
    <s v="02-01-01-004-003-09"/>
    <n v="10"/>
    <s v="Activos fijos - Otras máquinas para usos generales y sus partes y piezas"/>
    <s v="AIRE ACONDICIONADO DE 3 HP PISO TECHO"/>
    <n v="40101701"/>
    <s v="Selección abreviada menor cuantía"/>
    <n v="3"/>
    <n v="2"/>
    <n v="1"/>
    <n v="4200000"/>
    <s v="UNIDAD"/>
    <s v="NO SOLICITADAS"/>
  </r>
  <r>
    <x v="10"/>
    <s v="02-01-01-004-003-09"/>
    <n v="10"/>
    <s v="Activos fijos - Otras máquinas para usos generales y sus partes y piezas"/>
    <s v="AIRE ACONDICIONADO DE 5 HP CENTRAL"/>
    <n v="40101701"/>
    <s v="Selección abreviada menor cuantía"/>
    <n v="3"/>
    <n v="2"/>
    <n v="1"/>
    <n v="6000000"/>
    <s v="UNIDAD"/>
    <s v="NO SOLICITADAS"/>
  </r>
  <r>
    <x v="10"/>
    <s v="02-01-01-004-003-09"/>
    <n v="10"/>
    <s v="Activos fijos - Otras máquinas para usos generales y sus partes y piezas"/>
    <s v="AIRE ACONDICIONADO DE 5 HP PISO TECHO"/>
    <n v="40101701"/>
    <s v="Selección abreviada menor cuantía"/>
    <n v="3"/>
    <n v="2"/>
    <n v="1"/>
    <n v="6500000"/>
    <s v="UNIDAD"/>
    <s v="NO SOLICITADAS"/>
  </r>
  <r>
    <x v="10"/>
    <s v="02-01-01-004-004-08"/>
    <n v="10"/>
    <s v="Activos fijos - Aparatos de uso doméstico y sus partes y piezas"/>
    <s v="VENTILADOR DE PISO DE 18 PULGADAS"/>
    <n v="40101604"/>
    <s v="Selección abreviada menor cuantía"/>
    <n v="3"/>
    <n v="2"/>
    <n v="7"/>
    <n v="910000"/>
    <s v="UNIDAD"/>
    <s v="NO SOLICITADAS"/>
  </r>
  <r>
    <x v="10"/>
    <s v="02-01-01-004-004-02"/>
    <n v="10"/>
    <s v="Activos fijos - Máquinas herramientas y sus partes, piezas y accesorios"/>
    <s v="ESCALERA DE 12 METROS POSTE Y ACCESORIOS"/>
    <n v="30191500"/>
    <s v="Selección abreviada menor cuantía"/>
    <n v="3"/>
    <n v="2"/>
    <n v="1"/>
    <n v="1782620"/>
    <s v="UNIDAD"/>
    <s v="NO SOLICITADAS"/>
  </r>
  <r>
    <x v="10"/>
    <s v="02-01-01-003-008-01-2"/>
    <n v="10"/>
    <s v="Activos fijos - Muebles, del tipo utilizado en oficinas"/>
    <s v="ARCHIVADOR"/>
    <n v="56101708"/>
    <s v="Mínima cuantía"/>
    <n v="2"/>
    <n v="2"/>
    <n v="2"/>
    <n v="27000000"/>
    <s v="UNIDAD"/>
    <s v="NO SOLICITADAS"/>
  </r>
  <r>
    <x v="10"/>
    <s v="02-01-01-004-007-02"/>
    <n v="16"/>
    <s v="Activos fijos - Aparatos transmisores de televisión y radio; televisión, video y cámaras digitales; teléfonos"/>
    <s v="SISTEMA DE CAMARAS DE VIGILANCIA"/>
    <n v="46171610"/>
    <s v="Mínima cuantía"/>
    <n v="2"/>
    <n v="1"/>
    <n v="4"/>
    <n v="4000000"/>
    <s v="UNIDAD"/>
    <s v="NO SOLICITADAS"/>
  </r>
  <r>
    <x v="10"/>
    <s v="02-02-01-003-004-06"/>
    <n v="10"/>
    <s v="Materiales y suministros - Abonos y plaguicidas"/>
    <s v="HERBICIDA "/>
    <n v="10191509"/>
    <s v="Mínima cuantía"/>
    <n v="2"/>
    <n v="2"/>
    <n v="20"/>
    <n v="918680"/>
    <s v="LITRO"/>
    <s v="NO SOLICITADAS"/>
  </r>
  <r>
    <x v="10"/>
    <s v="02-02-01-003-004-06"/>
    <n v="10"/>
    <s v="Materiales y suministros - Abonos y plaguicidas"/>
    <s v="INSECTICIDA"/>
    <n v="10191509"/>
    <s v="Mínima cuantía"/>
    <n v="2"/>
    <n v="2"/>
    <n v="15"/>
    <n v="1535100"/>
    <s v="LITRO"/>
    <s v="NO SOLICITADAS"/>
  </r>
  <r>
    <x v="10"/>
    <s v="02-02-01-003-006-09"/>
    <n v="10"/>
    <s v="Materiales y suministros - Otros productos plásticos"/>
    <s v="ASPERSORES"/>
    <n v="21101803"/>
    <s v="Mínima cuantía"/>
    <n v="2"/>
    <n v="2"/>
    <n v="25"/>
    <n v="505750"/>
    <s v="UNIDAD"/>
    <s v="NO SOLICITADAS"/>
  </r>
  <r>
    <x v="10"/>
    <s v="02-02-01-001-005"/>
    <n v="10"/>
    <s v="Materiales y suministros - Piedra, arena y arcilla"/>
    <s v="ARENA"/>
    <n v="11111700"/>
    <s v="Selección abreviada subasta inversa (No disponible)"/>
    <n v="1"/>
    <n v="2"/>
    <n v="64"/>
    <n v="2924800"/>
    <s v="METRO CUBICO"/>
    <s v="NO SOLICITADAS"/>
  </r>
  <r>
    <x v="10"/>
    <s v="02-02-01-003-007-03"/>
    <n v="10"/>
    <s v="Materiales y suministros - Productos refractarios y productos estructurales no refractarios de arcilla"/>
    <s v="BLOQUE DE ARCILLA No.4"/>
    <n v="30131500"/>
    <s v="Selección abreviada subasta inversa (No disponible)"/>
    <n v="1"/>
    <n v="2"/>
    <n v="100"/>
    <n v="170000"/>
    <s v="UNIDAD"/>
    <s v="NO SOLICITADAS"/>
  </r>
  <r>
    <x v="10"/>
    <s v="02-02-01-003-007-03"/>
    <n v="10"/>
    <s v="Materiales y suministros - Productos refractarios y productos estructurales no refractarios de arcilla"/>
    <s v="BLOQUE DE ARCILLA No.5 "/>
    <n v="30131500"/>
    <s v="Selección abreviada subasta inversa (No disponible)"/>
    <n v="1"/>
    <n v="2"/>
    <n v="100"/>
    <n v="200000"/>
    <s v="UNIDAD"/>
    <s v="NO SOLICITADAS"/>
  </r>
  <r>
    <x v="10"/>
    <s v="02-02-01-003-007-03"/>
    <n v="10"/>
    <s v="Materiales y suministros - Productos refractarios y productos estructurales no refractarios de arcilla"/>
    <s v="BOQUILLA PARA JUNTAS CERAMICA DE 1 A 5mm"/>
    <n v="40141731"/>
    <s v="Selección abreviada subasta inversa (No disponible)"/>
    <n v="1"/>
    <n v="2"/>
    <n v="205"/>
    <n v="963500"/>
    <s v="KILOGRAMO"/>
    <s v="NO SOLICITADAS"/>
  </r>
  <r>
    <x v="10"/>
    <s v="02-02-01-003-001"/>
    <n v="10"/>
    <s v="Materiales y suministros - Productos de madera, corcho, cestería y espartería"/>
    <s v="BOTON DE MADERA"/>
    <n v="40141700"/>
    <s v="Selección abreviada subasta inversa (No disponible)"/>
    <n v="1"/>
    <n v="2"/>
    <n v="50"/>
    <n v="40000"/>
    <s v="UNIDAD"/>
    <s v="NO SOLICITADAS"/>
  </r>
  <r>
    <x v="10"/>
    <s v="02-02-01-003-008-09"/>
    <n v="10"/>
    <s v="Materiales y suministros - Otros artículos manufacturados n. C. P."/>
    <s v="BROCHA DE 3”"/>
    <n v="31211904"/>
    <s v="Selección abreviada subasta inversa (No disponible)"/>
    <n v="1"/>
    <n v="2"/>
    <n v="50"/>
    <n v="510000"/>
    <s v="UNIDAD"/>
    <s v="NO SOLICITADAS"/>
  </r>
  <r>
    <x v="10"/>
    <s v="02-02-01-003-008-09"/>
    <n v="10"/>
    <s v="Materiales y suministros - Otros artículos manufacturados n. C. P."/>
    <s v="BROCHA DE 4”"/>
    <n v="31211904"/>
    <s v="Selección abreviada subasta inversa (No disponible)"/>
    <n v="1"/>
    <n v="2"/>
    <n v="50"/>
    <n v="1000000"/>
    <s v="UNIDAD"/>
    <s v="NO SOLICITADAS"/>
  </r>
  <r>
    <x v="10"/>
    <s v="02-02-01-003-008-09"/>
    <n v="10"/>
    <s v="Materiales y suministros - Otros artículos manufacturados n. C. P."/>
    <s v="BROCHA DE 5”"/>
    <n v="31211904"/>
    <s v="Selección abreviada subasta inversa (No disponible)"/>
    <n v="1"/>
    <n v="2"/>
    <n v="30"/>
    <n v="510000"/>
    <s v="UNIDAD"/>
    <s v="NO SOLICITADAS"/>
  </r>
  <r>
    <x v="10"/>
    <s v="02-02-01-004-002"/>
    <n v="10"/>
    <s v="Materiales y suministros - Productos metálicos elaborados (excepto maquinaria y equipo)"/>
    <s v="CANASTILLA DE 4” PARA LAVAPLATOS"/>
    <n v="40161500"/>
    <s v="Selección abreviada subasta inversa (No disponible)"/>
    <n v="1"/>
    <n v="2"/>
    <n v="10"/>
    <n v="800000"/>
    <s v="UNIDAD"/>
    <s v="NO SOLICITADAS"/>
  </r>
  <r>
    <x v="10"/>
    <s v="02-02-01-003-007-04"/>
    <n v="10"/>
    <s v="Materiales y suministros - Yeso, cal y cemento"/>
    <s v="CEMENTO GRIS X 50KILOS"/>
    <n v="30111601"/>
    <s v="Selección abreviada subasta inversa (No disponible)"/>
    <n v="1"/>
    <n v="2"/>
    <n v="190"/>
    <n v="9120000"/>
    <s v="UNIDAD"/>
    <s v="NO SOLICITADAS"/>
  </r>
  <r>
    <x v="10"/>
    <s v="02-02-01-004-002"/>
    <n v="10"/>
    <s v="Materiales y suministros - Productos metálicos elaborados (excepto maquinaria y equipo)"/>
    <s v="CERRADURA PARA ALCOBA EN MADERA "/>
    <n v="46171500"/>
    <s v="Selección abreviada subasta inversa (No disponible)"/>
    <n v="1"/>
    <n v="2"/>
    <n v="50"/>
    <n v="1150000"/>
    <s v="UNIDAD"/>
    <s v="NO SOLICITADAS"/>
  </r>
  <r>
    <x v="10"/>
    <s v="02-02-01-004-002"/>
    <n v="10"/>
    <s v="Materiales y suministros - Productos metálicos elaborados (excepto maquinaria y equipo)"/>
    <s v="CERRADURA   CROMADA"/>
    <n v="46171500"/>
    <s v="Selección abreviada subasta inversa (No disponible)"/>
    <n v="1"/>
    <n v="2"/>
    <n v="50"/>
    <n v="2000000"/>
    <s v="UNIDAD"/>
    <s v="NO SOLICITADAS"/>
  </r>
  <r>
    <x v="10"/>
    <s v="02-02-01-004-002"/>
    <n v="10"/>
    <s v="Materiales y suministros - Productos metálicos elaborados (excepto maquinaria y equipo)"/>
    <s v="CHAZOS DE ANCLAJE DE 1/4”"/>
    <n v="31162400"/>
    <s v="Selección abreviada subasta inversa (No disponible)"/>
    <n v="1"/>
    <n v="2"/>
    <n v="50"/>
    <n v="210000"/>
    <s v="UNIDAD"/>
    <s v="NO SOLICITADAS"/>
  </r>
  <r>
    <x v="10"/>
    <s v="02-02-01-004-002"/>
    <n v="10"/>
    <s v="Materiales y suministros - Productos metálicos elaborados (excepto maquinaria y equipo)"/>
    <s v="CHAZOS DE PLASTICO DE 1/4”"/>
    <n v="31162400"/>
    <s v="Selección abreviada subasta inversa (No disponible)"/>
    <n v="1"/>
    <n v="2"/>
    <n v="97"/>
    <n v="11640"/>
    <s v="UNIDAD"/>
    <s v="NO SOLICITADAS"/>
  </r>
  <r>
    <x v="10"/>
    <s v="02-02-01-004-001"/>
    <n v="10"/>
    <s v="Materiales y suministros - Metales básicos"/>
    <s v="CHEQUE HORIZONTAL DE 1” "/>
    <n v="40141609"/>
    <s v="Selección abreviada subasta inversa (No disponible)"/>
    <n v="1"/>
    <n v="2"/>
    <n v="10"/>
    <n v="500000"/>
    <s v="UNIDAD"/>
    <s v="NO SOLICITADAS"/>
  </r>
  <r>
    <x v="10"/>
    <s v="02-02-01-004-001"/>
    <n v="10"/>
    <s v="Materiales y suministros - Metales básicos"/>
    <s v="CHEQUE HORIZONTAL DE 2&quot;"/>
    <n v="40141609"/>
    <s v="Selección abreviada subasta inversa (No disponible)"/>
    <n v="1"/>
    <n v="2"/>
    <n v="10"/>
    <n v="380000"/>
    <s v="UNIDAD"/>
    <s v="NO SOLICITADAS"/>
  </r>
  <r>
    <x v="10"/>
    <s v="02-02-01-004-001"/>
    <n v="10"/>
    <s v="Materiales y suministros - Metales básicos"/>
    <s v="CHEQUE VERTICAL  DE ½”"/>
    <n v="40141609"/>
    <s v="Selección abreviada subasta inversa (No disponible)"/>
    <n v="1"/>
    <n v="2"/>
    <n v="10"/>
    <n v="320000"/>
    <s v="UNIDAD"/>
    <s v="NO SOLICITADAS"/>
  </r>
  <r>
    <x v="10"/>
    <s v="02-02-01-004-001"/>
    <n v="10"/>
    <s v="Materiales y suministros - Metales básicos"/>
    <s v="CHEQUE VERTICAL DE 1 ¼” "/>
    <n v="40141609"/>
    <s v="Selección abreviada subasta inversa (No disponible)"/>
    <n v="1"/>
    <n v="2"/>
    <n v="10"/>
    <n v="200000"/>
    <s v="UNIDAD"/>
    <s v="NO SOLICITADAS"/>
  </r>
  <r>
    <x v="10"/>
    <s v="02-02-01-003-006-09"/>
    <n v="10"/>
    <s v="Materiales y suministros - Otros productos plásticos"/>
    <s v="CINTA MALLA NAYLON ROLLOS DE 500MTS"/>
    <n v="31201509"/>
    <s v="Selección abreviada subasta inversa (No disponible)"/>
    <n v="1"/>
    <n v="2"/>
    <n v="15"/>
    <n v="585000"/>
    <s v="UNIDAD"/>
    <s v="NO SOLICITADAS"/>
  </r>
  <r>
    <x v="10"/>
    <s v="02-02-01-003-006-09"/>
    <n v="10"/>
    <s v="Materiales y suministros - Otros productos plásticos"/>
    <s v="CINTA PELIGRO ROLLO X 500 MTS"/>
    <n v="31201516"/>
    <s v="Selección abreviada subasta inversa (No disponible)"/>
    <n v="1"/>
    <n v="2"/>
    <n v="1"/>
    <n v="42000"/>
    <s v="UNIDAD"/>
    <s v="NO SOLICITADAS"/>
  </r>
  <r>
    <x v="10"/>
    <s v="02-02-01-003-006-09"/>
    <n v="10"/>
    <s v="Materiales y suministros - Otros productos plásticos"/>
    <s v="CINTA TEFLON ½” X 100M X ROLLO"/>
    <n v="31201519"/>
    <s v="Selección abreviada subasta inversa (No disponible)"/>
    <n v="1"/>
    <n v="2"/>
    <n v="30"/>
    <n v="2910000"/>
    <s v="UNIDAD"/>
    <s v="NO SOLICITADAS"/>
  </r>
  <r>
    <x v="10"/>
    <s v="02-02-01-004-002"/>
    <n v="10"/>
    <s v="Materiales y suministros - Productos metálicos elaborados (excepto maquinaria y equipo)"/>
    <s v="DUCHA COMPLETA CROMADA"/>
    <n v="30181503"/>
    <s v="Selección abreviada subasta inversa (No disponible)"/>
    <n v="1"/>
    <n v="2"/>
    <n v="20"/>
    <n v="460000"/>
    <s v="UNIDAD"/>
    <s v="NO SOLICITADAS"/>
  </r>
  <r>
    <x v="10"/>
    <s v="02-02-01-003-005-01"/>
    <n v="10"/>
    <s v="Materiales y suministros - Pinturas y barnices y productos relacionados; colores para la pintura artística; tintas"/>
    <s v="ESTUCO PLASTICO X CUÑETE"/>
    <n v="31211700"/>
    <s v="Selección abreviada subasta inversa (No disponible)"/>
    <n v="1"/>
    <n v="2"/>
    <n v="55"/>
    <n v="3575000"/>
    <s v="UNIDAD"/>
    <s v="NO SOLICITADAS"/>
  </r>
  <r>
    <x v="10"/>
    <s v="02-02-01-004-002"/>
    <n v="10"/>
    <s v="Materiales y suministros - Productos metálicos elaborados (excepto maquinaria y equipo)"/>
    <s v="GANCHO ROSCA CON PUNTA 3/16” X 14CM"/>
    <n v="31162600"/>
    <s v="Selección abreviada subasta inversa (No disponible)"/>
    <n v="1"/>
    <n v="2"/>
    <n v="50"/>
    <n v="750000"/>
    <s v="UNIDAD"/>
    <s v="NO SOLICITADAS"/>
  </r>
  <r>
    <x v="10"/>
    <s v="02-02-01-004-002"/>
    <n v="10"/>
    <s v="Materiales y suministros - Productos metálicos elaborados (excepto maquinaria y equipo)"/>
    <s v="GANCHOS AMARRE ACERO TEJA No.10"/>
    <n v="31162600"/>
    <s v="Selección abreviada subasta inversa (No disponible)"/>
    <n v="1"/>
    <n v="2"/>
    <n v="50"/>
    <n v="150000"/>
    <s v="UNIDAD"/>
    <s v="NO SOLICITADAS"/>
  </r>
  <r>
    <x v="10"/>
    <s v="02-02-01-004-002"/>
    <n v="10"/>
    <s v="Materiales y suministros - Productos metálicos elaborados (excepto maquinaria y equipo)"/>
    <s v="GANCHOS EN S PARA CERCHA MADERA 14CM CAL12"/>
    <n v="31162600"/>
    <s v="Selección abreviada subasta inversa (No disponible)"/>
    <n v="1"/>
    <n v="2"/>
    <n v="50"/>
    <n v="115000"/>
    <s v="UNIDAD"/>
    <s v="NO SOLICITADAS"/>
  </r>
  <r>
    <x v="10"/>
    <s v="02-02-01-004-002"/>
    <n v="10"/>
    <s v="Materiales y suministros - Productos metálicos elaborados (excepto maquinaria y equipo)"/>
    <s v="GANCHOS EN S PARA CERCHA METALICA 14CM CAL12"/>
    <n v="31162600"/>
    <s v="Selección abreviada subasta inversa (No disponible)"/>
    <n v="1"/>
    <n v="2"/>
    <n v="50"/>
    <n v="115000"/>
    <s v="UNIDAD"/>
    <s v="NO SOLICITADAS"/>
  </r>
  <r>
    <x v="10"/>
    <s v="02-02-01-001-005"/>
    <n v="10"/>
    <s v="Materiales y suministros - Piedra, arena y arcilla"/>
    <s v="GRANZON"/>
    <n v="11111600"/>
    <s v="Selección abreviada subasta inversa (No disponible)"/>
    <n v="1"/>
    <n v="2"/>
    <n v="12"/>
    <n v="156000"/>
    <s v="METRO CUBICO"/>
    <s v="NO SOLICITADAS"/>
  </r>
  <r>
    <x v="10"/>
    <s v="02-02-01-001-005"/>
    <n v="10"/>
    <s v="Materiales y suministros - Piedra, arena y arcilla"/>
    <s v="GRAVILLA "/>
    <n v="11111611"/>
    <s v="Selección abreviada subasta inversa (No disponible)"/>
    <n v="1"/>
    <n v="2"/>
    <n v="32"/>
    <n v="3840000"/>
    <s v="METRO CUBICO"/>
    <s v="NO SOLICITADAS"/>
  </r>
  <r>
    <x v="10"/>
    <s v="02-02-01-003-005-04"/>
    <n v="10"/>
    <s v="Materiales y suministros - Productos químicos n. C. P."/>
    <s v="IMPERMEABILIZANTE ACRILICO X GALON"/>
    <n v="12164900"/>
    <s v="Selección abreviada subasta inversa (No disponible)"/>
    <n v="1"/>
    <n v="2"/>
    <n v="40"/>
    <n v="1920000"/>
    <s v="UNIDAD"/>
    <s v="NO SOLICITADAS"/>
  </r>
  <r>
    <x v="10"/>
    <s v="02-02-01-003-007-03"/>
    <n v="10"/>
    <s v="Materiales y suministros - Productos refractarios y productos estructurales no refractarios de arcilla"/>
    <s v="LADRILLO PORTANTE"/>
    <n v="30131600"/>
    <s v="Selección abreviada subasta inversa (No disponible)"/>
    <n v="1"/>
    <n v="2"/>
    <n v="50"/>
    <n v="85000"/>
    <s v="UNIDAD"/>
    <s v="NO SOLICITADAS"/>
  </r>
  <r>
    <x v="10"/>
    <s v="02-02-01-003-007-03"/>
    <n v="10"/>
    <s v="Materiales y suministros - Productos refractarios y productos estructurales no refractarios de arcilla"/>
    <s v="LADRILLO PRENSADO LIVIANO"/>
    <n v="30131600"/>
    <s v="Selección abreviada subasta inversa (No disponible)"/>
    <n v="1"/>
    <n v="2"/>
    <n v="50"/>
    <n v="175000"/>
    <s v="UNIDAD"/>
    <s v="NO SOLICITADAS"/>
  </r>
  <r>
    <x v="10"/>
    <s v="02-02-01-003-007-03"/>
    <n v="10"/>
    <s v="Materiales y suministros - Productos refractarios y productos estructurales no refractarios de arcilla"/>
    <s v="LADRILLO TOLETE FINO"/>
    <n v="30131600"/>
    <s v="Selección abreviada subasta inversa (No disponible)"/>
    <n v="1"/>
    <n v="2"/>
    <n v="50"/>
    <n v="110000"/>
    <s v="UNIDAD"/>
    <s v="NO SOLICITADAS"/>
  </r>
  <r>
    <x v="10"/>
    <s v="02-02-01-003-001"/>
    <n v="10"/>
    <s v="Materiales y suministros - Productos de madera, corcho, cestería y espartería"/>
    <s v="LAMINA DE TRIPLE DE 12mm"/>
    <n v="30103604"/>
    <s v="Selección abreviada subasta inversa (No disponible)"/>
    <n v="1"/>
    <n v="2"/>
    <n v="10"/>
    <n v="1200000"/>
    <s v="UNIDAD"/>
    <s v="NO SOLICITADAS"/>
  </r>
  <r>
    <x v="10"/>
    <s v="02-02-01-003-001"/>
    <n v="10"/>
    <s v="Materiales y suministros - Productos de madera, corcho, cestería y espartería"/>
    <s v="LAMINA DE TRIPLE DE 14mm"/>
    <n v="30103604"/>
    <s v="Selección abreviada subasta inversa (No disponible)"/>
    <n v="1"/>
    <n v="2"/>
    <n v="15"/>
    <n v="1875000"/>
    <s v="UNIDAD"/>
    <s v="NO SOLICITADAS"/>
  </r>
  <r>
    <x v="10"/>
    <s v="02-02-01-003-001"/>
    <n v="10"/>
    <s v="Materiales y suministros - Productos de madera, corcho, cestería y espartería"/>
    <s v="LAMINA DE TRIPLEX  4mm DE 240X120CM"/>
    <n v="30103604"/>
    <s v="Selección abreviada subasta inversa (No disponible)"/>
    <n v="1"/>
    <n v="2"/>
    <n v="20"/>
    <n v="1060000"/>
    <s v="UNIDAD"/>
    <s v="NO SOLICITADAS"/>
  </r>
  <r>
    <x v="10"/>
    <s v="02-02-01-003-001"/>
    <n v="10"/>
    <s v="Materiales y suministros - Productos de madera, corcho, cestería y espartería"/>
    <s v="LAMINA DE TRIPLEX  9mm DE 240X120CM"/>
    <n v="30103604"/>
    <s v="Selección abreviada subasta inversa (No disponible)"/>
    <n v="1"/>
    <n v="2"/>
    <n v="20"/>
    <n v="1960000"/>
    <s v="UNIDAD"/>
    <s v="NO SOLICITADAS"/>
  </r>
  <r>
    <x v="10"/>
    <s v="02-02-01-003-007-05"/>
    <n v="10"/>
    <s v="Materiales y suministros - Artículos de concreto, cemento y yeso"/>
    <s v="LAMINA DRAYWALL  DE 244X122 X 4MM"/>
    <n v="30161503"/>
    <s v="Selección abreviada subasta inversa (No disponible)"/>
    <n v="1"/>
    <n v="2"/>
    <n v="400"/>
    <n v="16000000"/>
    <s v="UNIDAD"/>
    <s v="NO SOLICITADAS"/>
  </r>
  <r>
    <x v="10"/>
    <s v="02-02-01-003-007-05"/>
    <n v="10"/>
    <s v="Materiales y suministros - Artículos de concreto, cemento y yeso"/>
    <s v="LAVADERO EN GRANITO PULIDO DE 70X60X30CM"/>
    <n v="52141611"/>
    <s v="Selección abreviada subasta inversa (No disponible)"/>
    <n v="1"/>
    <n v="2"/>
    <n v="3"/>
    <n v="267000"/>
    <s v="UNIDAD"/>
    <s v="NO SOLICITADAS"/>
  </r>
  <r>
    <x v="10"/>
    <s v="02-02-01-003-007-02"/>
    <n v="10"/>
    <s v="Materiales y suministros - Artículos de cerámica no estructural"/>
    <s v="LAVAMANOS DE COLGAR (INCLUYE TODOS LOS ACCESORIOS PARA SU CORREECTA INSTALACION Y PUESTA EN SERVICIO)"/>
    <n v="30181504"/>
    <s v="Selección abreviada subasta inversa (No disponible)"/>
    <n v="1"/>
    <n v="2"/>
    <n v="12"/>
    <n v="840000"/>
    <s v="UNIDAD"/>
    <s v="NO SOLICITADAS"/>
  </r>
  <r>
    <x v="10"/>
    <s v="02-02-01-003-007-02"/>
    <n v="10"/>
    <s v="Materiales y suministros - Artículos de cerámica no estructural"/>
    <s v="LAVAMANOS DE PEDESTAL (INCLUYE TODOS LOS ACCESORIOS PARA SU CORREECTA INSTALACION Y PUESTA EN SERVICIO)"/>
    <n v="30181504"/>
    <s v="Selección abreviada subasta inversa (No disponible)"/>
    <n v="1"/>
    <n v="2"/>
    <n v="6"/>
    <n v="840000"/>
    <s v="UNIDAD"/>
    <s v="NO SOLICITADAS"/>
  </r>
  <r>
    <x v="10"/>
    <s v="02-02-01-003-007-09"/>
    <n v="10"/>
    <s v="Materiales y suministros - Otros productos minerales no metálicos n. C. P."/>
    <s v="LIJA DE AGUA No 240"/>
    <n v="27111918"/>
    <s v="Selección abreviada subasta inversa (No disponible)"/>
    <n v="1"/>
    <n v="2"/>
    <n v="100"/>
    <n v="85000"/>
    <s v="UNIDAD"/>
    <s v="NO SOLICITADAS"/>
  </r>
  <r>
    <x v="10"/>
    <s v="02-02-01-003-007-09"/>
    <n v="10"/>
    <s v="Materiales y suministros - Otros productos minerales no metálicos n. C. P."/>
    <s v="LIJA DE AGUA No. 120"/>
    <n v="27111918"/>
    <s v="Selección abreviada subasta inversa (No disponible)"/>
    <n v="1"/>
    <n v="2"/>
    <n v="500"/>
    <n v="465000"/>
    <s v="UNIDAD"/>
    <s v="NO SOLICITADAS"/>
  </r>
  <r>
    <x v="10"/>
    <s v="02-02-01-003-007-09"/>
    <n v="10"/>
    <s v="Materiales y suministros - Otros productos minerales no metálicos n. C. P."/>
    <s v="LIJA DE AGUA No. 220"/>
    <n v="27111918"/>
    <s v="Selección abreviada subasta inversa (No disponible)"/>
    <n v="1"/>
    <n v="2"/>
    <n v="100"/>
    <n v="110000"/>
    <s v="UNIDAD"/>
    <s v="NO SOLICITADAS"/>
  </r>
  <r>
    <x v="10"/>
    <s v="02-02-01-003-007-09"/>
    <n v="10"/>
    <s v="Materiales y suministros - Otros productos minerales no metálicos n. C. P."/>
    <s v="LIJA DE AGUA No. 80"/>
    <n v="27111918"/>
    <s v="Selección abreviada subasta inversa (No disponible)"/>
    <n v="1"/>
    <n v="2"/>
    <n v="100"/>
    <n v="150000"/>
    <s v="UNIDAD"/>
    <s v="NO SOLICITADAS"/>
  </r>
  <r>
    <x v="10"/>
    <s v="02-02-01-003-007-09"/>
    <n v="10"/>
    <s v="Materiales y suministros - Otros productos minerales no metálicos n. C. P."/>
    <s v="LIJA DE AGUA No360"/>
    <n v="27111918"/>
    <s v="Selección abreviada subasta inversa (No disponible)"/>
    <n v="1"/>
    <n v="2"/>
    <n v="100"/>
    <n v="130000"/>
    <s v="UNIDAD"/>
    <s v="NO SOLICITADAS"/>
  </r>
  <r>
    <x v="10"/>
    <s v="02-02-01-004-002"/>
    <n v="10"/>
    <s v="Materiales y suministros - Productos metálicos elaborados (excepto maquinaria y equipo)"/>
    <s v="LLAVE SENCILLA PARA LAVAMANOS"/>
    <n v="27111751"/>
    <s v="Selección abreviada subasta inversa (No disponible)"/>
    <n v="1"/>
    <n v="2"/>
    <n v="20"/>
    <n v="330000"/>
    <s v="UNIDAD"/>
    <s v="NO SOLICITADAS"/>
  </r>
  <r>
    <x v="10"/>
    <s v="02-02-01-003-006-03"/>
    <n v="10"/>
    <s v="Materiales y suministros - Semimanufacturas de plástico"/>
    <s v="MANGUERA LAVAPLATOS Y LAVAMANOS"/>
    <n v="40142000"/>
    <s v="Selección abreviada subasta inversa (No disponible)"/>
    <n v="1"/>
    <n v="2"/>
    <n v="30"/>
    <n v="78000"/>
    <s v="UNIDAD"/>
    <s v="NO SOLICITADAS"/>
  </r>
  <r>
    <x v="10"/>
    <s v="02-02-01-003-006-03"/>
    <n v="10"/>
    <s v="Materiales y suministros - Semimanufacturas de plástico"/>
    <s v="MANGUERA SANITARIA"/>
    <n v="40142000"/>
    <s v="Selección abreviada subasta inversa (No disponible)"/>
    <n v="1"/>
    <n v="2"/>
    <n v="30"/>
    <n v="93000"/>
    <s v="UNIDAD"/>
    <s v="NO SOLICITADAS"/>
  </r>
  <r>
    <x v="10"/>
    <s v="02-02-01-003-006-09"/>
    <n v="10"/>
    <s v="Materiales y suministros - Otros productos plásticos"/>
    <s v="MANIJA TANQUE SANITARIO"/>
    <n v="40142000"/>
    <s v="Selección abreviada subasta inversa (No disponible)"/>
    <n v="1"/>
    <n v="2"/>
    <n v="10"/>
    <n v="40000"/>
    <s v="UNIDAD"/>
    <s v="NO SOLICITADAS"/>
  </r>
  <r>
    <x v="10"/>
    <s v="02-02-01-004-002"/>
    <n v="10"/>
    <s v="Materiales y suministros - Productos metálicos elaborados (excepto maquinaria y equipo)"/>
    <s v="MEZCLADOR PARA LAVAMANOS DE 4”"/>
    <n v="40141700"/>
    <s v="Selección abreviada subasta inversa (No disponible)"/>
    <n v="1"/>
    <n v="2"/>
    <n v="20"/>
    <n v="860000"/>
    <s v="UNIDAD"/>
    <s v="NO SOLICITADAS"/>
  </r>
  <r>
    <x v="10"/>
    <s v="02-02-01-004-002"/>
    <n v="10"/>
    <s v="Materiales y suministros - Productos metálicos elaborados (excepto maquinaria y equipo)"/>
    <s v="MEZCLADOR PARA LAVAMANOS DE 8”"/>
    <n v="40141700"/>
    <s v="Selección abreviada subasta inversa (No disponible)"/>
    <n v="1"/>
    <n v="2"/>
    <n v="20"/>
    <n v="920000"/>
    <s v="UNIDAD"/>
    <s v="NO SOLICITADAS"/>
  </r>
  <r>
    <x v="10"/>
    <s v="02-02-01-004-002"/>
    <n v="10"/>
    <s v="Materiales y suministros - Productos metálicos elaborados (excepto maquinaria y equipo)"/>
    <s v="MEZCLADOR PARA LAVAPLATOS DE 8”"/>
    <n v="40141700"/>
    <s v="Selección abreviada subasta inversa (No disponible)"/>
    <n v="1"/>
    <n v="2"/>
    <n v="20"/>
    <n v="560000"/>
    <s v="UNIDAD"/>
    <s v="NO SOLICITADAS"/>
  </r>
  <r>
    <x v="10"/>
    <s v="02-02-01-003-007-02"/>
    <n v="10"/>
    <s v="Materiales y suministros - Artículos de cerámica no estructural"/>
    <s v="ORINAL DE COLGAR GRANDE (INCLUYE TODOS LOS ACCESORIOS PARA SU CORREECTA INSTALACION Y PUESTA EN SERVICIO)"/>
    <n v="30181506"/>
    <s v="Selección abreviada subasta inversa (No disponible)"/>
    <n v="1"/>
    <n v="2"/>
    <n v="3"/>
    <n v="780000"/>
    <s v="UNIDAD"/>
    <s v="NO SOLICITADAS"/>
  </r>
  <r>
    <x v="10"/>
    <s v="02-02-01-003-005-04"/>
    <n v="10"/>
    <s v="Materiales y suministros - Productos químicos n. C. P."/>
    <s v="PEGANTE DE CAUCHO MULTIUSOS POR GALON"/>
    <n v="31201610"/>
    <s v="Selección abreviada subasta inversa (No disponible)"/>
    <n v="1"/>
    <n v="2"/>
    <n v="4"/>
    <n v="280000"/>
    <s v="UNIDAD"/>
    <s v="NO SOLICITADAS"/>
  </r>
  <r>
    <x v="10"/>
    <s v="02-02-01-004-001"/>
    <n v="10"/>
    <s v="Materiales y suministros - Metales básicos"/>
    <s v="PERFILERIA OMEGA"/>
    <n v="30101510"/>
    <s v="Selección abreviada subasta inversa (No disponible)"/>
    <n v="1"/>
    <n v="2"/>
    <n v="1000"/>
    <n v="3200000"/>
    <s v="UNIDAD"/>
    <s v="NO SOLICITADAS"/>
  </r>
  <r>
    <x v="10"/>
    <s v="02-02-01-004-001"/>
    <n v="10"/>
    <s v="Materiales y suministros - Metales básicos"/>
    <s v="PERFILERIA EN C"/>
    <n v="30101510"/>
    <s v="Selección abreviada subasta inversa (No disponible)"/>
    <n v="1"/>
    <n v="2"/>
    <n v="1000"/>
    <n v="3400000"/>
    <s v="UNIDAD"/>
    <s v="NO SOLICITADAS"/>
  </r>
  <r>
    <x v="10"/>
    <s v="02-02-01-003-007-04"/>
    <n v="10"/>
    <s v="Materiales y suministros - Yeso, cal y cemento"/>
    <s v="PEGANTE PARA  CERAMICA POR BOLSAS DE 25KILOS"/>
    <n v="31201607"/>
    <s v="Selección abreviada subasta inversa (No disponible)"/>
    <n v="1"/>
    <n v="2"/>
    <n v="175"/>
    <n v="5600000"/>
    <s v="UNIDAD"/>
    <s v="NO SOLICITADAS"/>
  </r>
  <r>
    <x v="10"/>
    <s v="02-02-01-003-005-01"/>
    <n v="10"/>
    <s v="Materiales y suministros - Pinturas y barnices y productos relacionados; colores para la pintura artística; tintas"/>
    <s v="PINTURA  ESMALTE X GALON COLOR DEFINIR POR LA SUPERVISION"/>
    <n v="31211500"/>
    <s v="Selección abreviada subasta inversa (No disponible)"/>
    <n v="1"/>
    <n v="2"/>
    <n v="20"/>
    <n v="1200000"/>
    <s v="UNIDAD"/>
    <s v="NO SOLICITADAS"/>
  </r>
  <r>
    <x v="10"/>
    <s v="02-02-01-003-005-01"/>
    <n v="10"/>
    <s v="Materiales y suministros - Pinturas y barnices y productos relacionados; colores para la pintura artística; tintas"/>
    <s v="PINTURA ANTICORROSIVO X GALON COLOR DEFINIR POR LA SUPERVISION"/>
    <n v="31211500"/>
    <s v="Selección abreviada subasta inversa (No disponible)"/>
    <n v="1"/>
    <n v="2"/>
    <n v="20"/>
    <n v="1020000"/>
    <s v="UNIDAD"/>
    <s v="NO SOLICITADAS"/>
  </r>
  <r>
    <x v="10"/>
    <s v="02-02-01-003-005-01"/>
    <n v="10"/>
    <s v="Materiales y suministros - Pinturas y barnices y productos relacionados; colores para la pintura artística; tintas"/>
    <s v="PINTURA EPOXICA X 5GLS,COLOR A DEFINIR POR LA SUPERVISION"/>
    <n v="31211500"/>
    <s v="Selección abreviada subasta inversa (No disponible)"/>
    <n v="1"/>
    <n v="2"/>
    <n v="26"/>
    <n v="4810000"/>
    <s v="UNIDAD"/>
    <s v="NO SOLICITADAS"/>
  </r>
  <r>
    <x v="10"/>
    <s v="02-02-01-003-005-01"/>
    <n v="10"/>
    <s v="Materiales y suministros - Pinturas y barnices y productos relacionados; colores para la pintura artística; tintas"/>
    <s v="PINTURA PARA EXTERIORES TIPO 1  DISEÑADA PARA LA PROTECCIÓN Y DECORACIÓN DE FACHADAS, PATIOS Y EXTERIORES EN GENERAL. (COLOR A DEFINIR POR LA SUPERVISON) X CUÑETE"/>
    <n v="31211500"/>
    <s v="Selección abreviada subasta inversa (No disponible)"/>
    <n v="1"/>
    <n v="2"/>
    <n v="100"/>
    <n v="26000000"/>
    <s v="UNIDAD"/>
    <s v="NO SOLICITADAS"/>
  </r>
  <r>
    <x v="10"/>
    <s v="02-02-01-004-002"/>
    <n v="10"/>
    <s v="Materiales y suministros - Productos metálicos elaborados (excepto maquinaria y equipo)"/>
    <s v="PUERTA METALICA CON MARCO"/>
    <n v="30171505"/>
    <s v="Selección abreviada subasta inversa (No disponible)"/>
    <n v="1"/>
    <n v="2"/>
    <n v="2"/>
    <n v="520000"/>
    <s v="UNIDAD"/>
    <s v="NO SOLICITADAS"/>
  </r>
  <r>
    <x v="10"/>
    <s v="02-02-01-003-006-09"/>
    <n v="10"/>
    <s v="Materiales y suministros - Otros productos plásticos"/>
    <s v="REGISTRO PARA DUCHA (PAQUETE)"/>
    <n v="30181503"/>
    <s v="Selección abreviada subasta inversa (No disponible)"/>
    <n v="1"/>
    <n v="2"/>
    <n v="22"/>
    <n v="1056000"/>
    <s v="UNIDAD"/>
    <s v="NO SOLICITADAS"/>
  </r>
  <r>
    <x v="10"/>
    <s v="02-02-01-003-008-09"/>
    <n v="10"/>
    <s v="Materiales y suministros - Otros artículos manufacturados n. C. P."/>
    <s v="RODILLO DE FELPA PROFESIONAL DE 9”"/>
    <n v="31211906"/>
    <s v="Selección abreviada subasta inversa (No disponible)"/>
    <n v="1"/>
    <n v="2"/>
    <n v="100"/>
    <n v="1300000"/>
    <s v="UNIDAD"/>
    <s v="NO SOLICITADAS"/>
  </r>
  <r>
    <x v="10"/>
    <s v="02-02-01-003-007-02"/>
    <n v="10"/>
    <s v="Materiales y suministros - Artículos de cerámica no estructural"/>
    <s v="SANITARIO DE DOS PIEZAS REDONDO CUALQUIER COLOR"/>
    <n v="30181505"/>
    <s v="Selección abreviada subasta inversa (No disponible)"/>
    <n v="1"/>
    <n v="2"/>
    <n v="9"/>
    <n v="1710000"/>
    <s v="UNIDAD"/>
    <s v="NO SOLICITADAS"/>
  </r>
  <r>
    <x v="10"/>
    <s v="02-02-01-003-007-02"/>
    <n v="10"/>
    <s v="Materiales y suministros - Artículos de cerámica no estructural"/>
    <s v="SANITARIO DE UNA PIEZA ALONGADO CON BOTON, CUALQUIER COLOR"/>
    <n v="30181505"/>
    <s v="Selección abreviada subasta inversa (No disponible)"/>
    <n v="1"/>
    <n v="2"/>
    <n v="6"/>
    <n v="1650000"/>
    <s v="UNIDAD"/>
    <s v="NO SOLICITADAS"/>
  </r>
  <r>
    <x v="10"/>
    <s v="02-02-01-003-006-03"/>
    <n v="10"/>
    <s v="Materiales y suministros - Semimanufacturas de plástico"/>
    <s v="SIFON FLEXIBLE PARA LAVAPLATOS P LAVAMANOS TIPO P DE 1 ½”"/>
    <n v="40142513"/>
    <s v="Selección abreviada subasta inversa (No disponible)"/>
    <n v="1"/>
    <n v="2"/>
    <n v="10"/>
    <n v="150000"/>
    <s v="UNIDAD"/>
    <s v="NO SOLICITADAS"/>
  </r>
  <r>
    <x v="10"/>
    <s v="02-02-01-003-006-03"/>
    <n v="10"/>
    <s v="Materiales y suministros - Semimanufacturas de plástico"/>
    <s v="SIFON PARA LAVAMANOS INCLUYE CANASTILLA"/>
    <n v="40142513"/>
    <s v="Selección abreviada subasta inversa (No disponible)"/>
    <n v="1"/>
    <n v="2"/>
    <n v="10"/>
    <n v="155000"/>
    <s v="UNIDAD"/>
    <s v="NO SOLICITADAS"/>
  </r>
  <r>
    <x v="10"/>
    <s v="02-02-01-003-006-03"/>
    <n v="10"/>
    <s v="Materiales y suministros - Semimanufacturas de plástico"/>
    <s v="SIFON PARA LAVAPLATOS"/>
    <n v="40142513"/>
    <s v="Selección abreviada subasta inversa (No disponible)"/>
    <n v="1"/>
    <n v="2"/>
    <n v="10"/>
    <n v="85000"/>
    <s v="UNIDAD"/>
    <s v="NO SOLICITADAS"/>
  </r>
  <r>
    <x v="10"/>
    <s v="02-02-01-003-006-03"/>
    <n v="10"/>
    <s v="Materiales y suministros - Semimanufacturas de plástico"/>
    <s v="SIFONES 135 GRADOS 2”  "/>
    <n v="40142513"/>
    <s v="Selección abreviada subasta inversa (No disponible)"/>
    <n v="1"/>
    <n v="2"/>
    <n v="10"/>
    <n v="100000"/>
    <s v="UNIDAD"/>
    <s v="NO SOLICITADAS"/>
  </r>
  <r>
    <x v="10"/>
    <s v="02-02-01-003-006-03"/>
    <n v="10"/>
    <s v="Materiales y suministros - Semimanufacturas de plástico"/>
    <s v="SIFONES 135 GRADOS 3”"/>
    <n v="40142513"/>
    <s v="Selección abreviada subasta inversa (No disponible)"/>
    <n v="1"/>
    <n v="2"/>
    <n v="10"/>
    <n v="120000"/>
    <s v="UNIDAD"/>
    <s v="NO SOLICITADAS"/>
  </r>
  <r>
    <x v="10"/>
    <s v="02-02-01-003-006-03"/>
    <n v="10"/>
    <s v="Materiales y suministros - Semimanufacturas de plástico"/>
    <s v="SIFONES 135 GRADOS 4”"/>
    <n v="40142513"/>
    <s v="Selección abreviada subasta inversa (No disponible)"/>
    <n v="1"/>
    <n v="2"/>
    <n v="10"/>
    <n v="120000"/>
    <s v="UNIDAD"/>
    <s v="NO SOLICITADAS"/>
  </r>
  <r>
    <x v="10"/>
    <s v="02-02-01-003-006-03"/>
    <n v="10"/>
    <s v="Materiales y suministros - Semimanufacturas de plástico"/>
    <s v="SIFONES 180 GRADOS CON TAPON C X C  2"/>
    <n v="40142513"/>
    <s v="Selección abreviada subasta inversa (No disponible)"/>
    <n v="1"/>
    <n v="2"/>
    <n v="10"/>
    <n v="85000"/>
    <s v="UNIDAD"/>
    <s v="NO SOLICITADAS"/>
  </r>
  <r>
    <x v="10"/>
    <s v="02-02-01-003-006-03"/>
    <n v="10"/>
    <s v="Materiales y suministros - Semimanufacturas de plástico"/>
    <s v="SIFONES 180 GRADOS CON TAPON C X C 1 ½"/>
    <n v="40142513"/>
    <s v="Selección abreviada subasta inversa (No disponible)"/>
    <n v="1"/>
    <n v="2"/>
    <n v="10"/>
    <n v="95000"/>
    <s v="UNIDAD"/>
    <s v="NO SOLICITADAS"/>
  </r>
  <r>
    <x v="10"/>
    <s v="02-02-01-003-004-07"/>
    <n v="10"/>
    <s v="Materiales y suministros - Plásticos en formas primarias"/>
    <s v="SILICONA TRANSPARENTE EN FRIO ANTIHONGOS PARA ALUMINIO, ACERO INOXIDABLE, CERAMICA, MADERA, PORCELANA Y VIDRIOS PRESENTACION POR 280ml."/>
    <n v="31133710"/>
    <s v="Selección abreviada subasta inversa (No disponible)"/>
    <n v="1"/>
    <n v="2"/>
    <n v="20"/>
    <n v="420000"/>
    <s v="UNIDAD"/>
    <s v="NO SOLICITADAS"/>
  </r>
  <r>
    <x v="10"/>
    <s v="02-02-01-003-005-01"/>
    <n v="10"/>
    <s v="Materiales y suministros - Pinturas y barnices y productos relacionados; colores para la pintura artística; tintas"/>
    <s v="THINNER X CANECAS DE 55GLS"/>
    <n v="31211800"/>
    <s v="Selección abreviada subasta inversa (No disponible)"/>
    <n v="1"/>
    <n v="2"/>
    <n v="3"/>
    <n v="4050000"/>
    <s v="UNIDAD"/>
    <s v="NO SOLICITADAS"/>
  </r>
  <r>
    <x v="10"/>
    <s v="02-02-01-003-005-01"/>
    <n v="10"/>
    <s v="Materiales y suministros - Pinturas y barnices y productos relacionados; colores para la pintura artística; tintas"/>
    <s v="TINTE PARA  MADERA X GALON COLOR A DEFINIR POR LA SUPERVISION"/>
    <n v="31211709"/>
    <s v="Selección abreviada subasta inversa (No disponible)"/>
    <n v="1"/>
    <n v="2"/>
    <n v="5"/>
    <n v="195000"/>
    <s v="UNIDAD"/>
    <s v="NO SOLICITADAS"/>
  </r>
  <r>
    <x v="10"/>
    <s v="02-02-01-004-002"/>
    <n v="10"/>
    <s v="Materiales y suministros - Productos metálicos elaborados (excepto maquinaria y equipo)"/>
    <s v="TORNILLOS AUTOENTRANTE"/>
    <n v="31161528"/>
    <s v="Selección abreviada subasta inversa (No disponible)"/>
    <n v="1"/>
    <n v="2"/>
    <n v="8000"/>
    <n v="7200000"/>
    <s v="UNIDAD"/>
    <s v="NO SOLICITADAS"/>
  </r>
  <r>
    <x v="10"/>
    <s v="02-02-01-004-002"/>
    <n v="10"/>
    <s v="Materiales y suministros - Productos metálicos elaborados (excepto maquinaria y equipo)"/>
    <s v="TORNILLOS DRAIWALL"/>
    <n v="31161509"/>
    <s v="Selección abreviada subasta inversa (No disponible)"/>
    <n v="1"/>
    <n v="2"/>
    <n v="20000"/>
    <n v="15000000"/>
    <s v="UNIDAD"/>
    <s v="NO SOLICITADAS"/>
  </r>
  <r>
    <x v="10"/>
    <s v="02-02-01-003-006-03"/>
    <n v="10"/>
    <s v="Materiales y suministros - Semimanufacturas de plástico"/>
    <s v="UNIONES PVC PRESION DE ½”"/>
    <n v="40174908"/>
    <s v="Selección abreviada subasta inversa (No disponible)"/>
    <n v="1"/>
    <n v="2"/>
    <n v="20"/>
    <n v="14000"/>
    <s v="UNIDAD"/>
    <s v="NO SOLICITADAS"/>
  </r>
  <r>
    <x v="10"/>
    <s v="02-02-01-004-001"/>
    <n v="10"/>
    <s v="Materiales y suministros - Metales básicos"/>
    <s v="VALVULA FLOTADOR TANQUE 1000LTS X ½”"/>
    <n v="40141600"/>
    <s v="Selección abreviada subasta inversa (No disponible)"/>
    <n v="1"/>
    <n v="2"/>
    <n v="10"/>
    <n v="290000"/>
    <s v="UNIDAD"/>
    <s v="NO SOLICITADAS"/>
  </r>
  <r>
    <x v="10"/>
    <s v="02-02-01-004-001"/>
    <n v="10"/>
    <s v="Materiales y suministros - Metales básicos"/>
    <s v="VALVULA FLOTADOR TANQUE 1000LTS X 1”"/>
    <n v="40141600"/>
    <s v="Selección abreviada subasta inversa (No disponible)"/>
    <n v="1"/>
    <n v="2"/>
    <n v="10"/>
    <n v="410000"/>
    <s v="UNIDAD"/>
    <s v="NO SOLICITADAS"/>
  </r>
  <r>
    <x v="10"/>
    <s v="02-02-01-003-007-03"/>
    <n v="10"/>
    <s v="Materiales y suministros - Productos refractarios y productos estructurales no refractarios de arcilla"/>
    <s v="ENCHAPE DE PISO DE 40X40"/>
    <n v="30131704"/>
    <s v="Selección abreviada subasta inversa (No disponible)"/>
    <n v="1"/>
    <n v="2"/>
    <n v="600"/>
    <n v="9900000"/>
    <s v="METRO CUADRADO"/>
    <s v="NO SOLICITADAS"/>
  </r>
  <r>
    <x v="10"/>
    <s v="02-02-01-004-001"/>
    <n v="10"/>
    <s v="Materiales y suministros - Metales básicos"/>
    <s v="VARILLA CORRUGADA DE 3/8”x6m"/>
    <n v="30102400"/>
    <s v="Selección abreviada subasta inversa (No disponible)"/>
    <n v="1"/>
    <n v="2"/>
    <n v="60"/>
    <n v="1260000"/>
    <s v="UNIDAD"/>
    <s v="NO SOLICITADAS"/>
  </r>
  <r>
    <x v="10"/>
    <s v="02-02-01-003-005-01"/>
    <n v="10"/>
    <s v="Materiales y suministros - Pinturas y barnices y productos relacionados; colores para la pintura artística; tintas"/>
    <s v="VINILO TIPO 1     (COLOR A DEFINIR POR LA SUPERVISON ) CUÑETE X 5 GALONES"/>
    <n v="31211502"/>
    <s v="Selección abreviada subasta inversa (No disponible)"/>
    <n v="1"/>
    <n v="2"/>
    <n v="18"/>
    <n v="5247900"/>
    <s v="UNIDAD"/>
    <s v="NO SOLICITADAS"/>
  </r>
  <r>
    <x v="10"/>
    <s v="02-02-01-003-006-09"/>
    <n v="10"/>
    <s v="Materiales y suministros - Otros productos plásticos"/>
    <s v="CINTA AISLANTE ELÉCTRICA"/>
    <n v="31201502"/>
    <s v="Selección abreviada menor cuantía"/>
    <n v="3"/>
    <n v="2"/>
    <n v="10"/>
    <n v="521000"/>
    <s v="UNIDAD"/>
    <s v="NO SOLICITADAS"/>
  </r>
  <r>
    <x v="10"/>
    <s v="02-02-01-003-007-02"/>
    <n v="10"/>
    <s v="Materiales y suministros - Artículos de cerámica no estructural"/>
    <s v="CAPACITOR DE 3 MFD 400 VAC."/>
    <n v="32121500"/>
    <s v="Selección abreviada menor cuantía"/>
    <n v="3"/>
    <n v="2"/>
    <n v="10"/>
    <n v="55000"/>
    <s v="UNIDAD"/>
    <s v="NO SOLICITADAS"/>
  </r>
  <r>
    <x v="10"/>
    <s v="02-02-01-003-007-02"/>
    <n v="10"/>
    <s v="Materiales y suministros - Artículos de cerámica no estructural"/>
    <s v="CAPACITOR DE 30 MFD 370 VAC."/>
    <n v="32121500"/>
    <s v="Selección abreviada menor cuantía"/>
    <n v="3"/>
    <n v="2"/>
    <n v="5"/>
    <n v="39000"/>
    <s v="UNIDAD"/>
    <s v="NO SOLICITADAS"/>
  </r>
  <r>
    <x v="10"/>
    <s v="02-02-01-003-007-02"/>
    <n v="10"/>
    <s v="Materiales y suministros - Artículos de cerámica no estructural"/>
    <s v="CAPACITOR DE 35+5 MFD 370 VAC."/>
    <n v="32121500"/>
    <s v="Selección abreviada menor cuantía"/>
    <n v="3"/>
    <n v="2"/>
    <n v="5"/>
    <n v="42500"/>
    <s v="UNIDAD"/>
    <s v="NO SOLICITADAS"/>
  </r>
  <r>
    <x v="10"/>
    <s v="02-02-01-003-007-02"/>
    <n v="10"/>
    <s v="Materiales y suministros - Artículos de cerámica no estructural"/>
    <s v="CAPACITOR DE 40 MFD 370 VAC."/>
    <n v="32121500"/>
    <s v="Selección abreviada menor cuantía"/>
    <n v="3"/>
    <n v="2"/>
    <n v="10"/>
    <n v="120000"/>
    <s v="UNIDAD"/>
    <s v="NO SOLICITADAS"/>
  </r>
  <r>
    <x v="10"/>
    <s v="02-02-01-003-007-02"/>
    <n v="10"/>
    <s v="Materiales y suministros - Artículos de cerámica no estructural"/>
    <s v="CAPACITOR DE 45+5 MFD 370 VAC."/>
    <n v="32121500"/>
    <s v="Selección abreviada menor cuantía"/>
    <n v="3"/>
    <n v="2"/>
    <n v="10"/>
    <n v="150000"/>
    <s v="UNIDAD"/>
    <s v="NO SOLICITADAS"/>
  </r>
  <r>
    <x v="10"/>
    <s v="02-02-01-003-007-02"/>
    <n v="10"/>
    <s v="Materiales y suministros - Artículos de cerámica no estructural"/>
    <s v="CAPACITOR DE 50 MFD 370 VAC."/>
    <n v="32121500"/>
    <s v="Selección abreviada menor cuantía"/>
    <n v="3"/>
    <n v="2"/>
    <n v="10"/>
    <n v="170000"/>
    <s v="UNIDAD"/>
    <s v="NO SOLICITADAS"/>
  </r>
  <r>
    <x v="10"/>
    <s v="02-02-01-003-007-02"/>
    <n v="10"/>
    <s v="Materiales y suministros - Artículos de cerámica no estructural"/>
    <s v="CAPACITOR DE 60 MFD 370 VAC."/>
    <n v="32121500"/>
    <s v="Selección abreviada menor cuantía"/>
    <n v="3"/>
    <n v="2"/>
    <n v="10"/>
    <n v="175000"/>
    <s v="UNIDAD"/>
    <s v="NO SOLICITADAS"/>
  </r>
  <r>
    <x v="10"/>
    <s v="02-02-01-003-007-02"/>
    <n v="10"/>
    <s v="Materiales y suministros - Artículos de cerámica no estructural"/>
    <s v="CAPACITOR DE 70 MFD 370 VAC."/>
    <n v="32121500"/>
    <s v="Selección abreviada menor cuantía"/>
    <n v="3"/>
    <n v="2"/>
    <n v="10"/>
    <n v="186000"/>
    <s v="UNIDAD"/>
    <s v="NO SOLICITADAS"/>
  </r>
  <r>
    <x v="10"/>
    <s v="02-02-01-004-001"/>
    <n v="10"/>
    <s v="Materiales y suministros - Metales básicos"/>
    <s v="TUBERIA DE COBRE FLEXIBLE DE 1/2.’’"/>
    <n v="40171511"/>
    <s v="Selección abreviada menor cuantía"/>
    <n v="3"/>
    <n v="2"/>
    <n v="35"/>
    <n v="420000"/>
    <s v="METRO"/>
    <s v="NO SOLICITADAS"/>
  </r>
  <r>
    <x v="10"/>
    <s v="02-02-01-004-001"/>
    <n v="10"/>
    <s v="Materiales y suministros - Metales básicos"/>
    <s v="TUBERIA DE COBRE FLEXIBLE DE 1/4&quot;"/>
    <n v="40171511"/>
    <s v="Selección abreviada menor cuantía"/>
    <n v="3"/>
    <n v="2"/>
    <n v="25"/>
    <n v="212500"/>
    <s v="METRO"/>
    <s v="NO SOLICITADAS"/>
  </r>
  <r>
    <x v="10"/>
    <s v="02-02-01-004-001"/>
    <n v="10"/>
    <s v="Materiales y suministros - Metales básicos"/>
    <s v="TUBERIA DE COBRE FLEXIBLE DE 3/4’’"/>
    <n v="40171511"/>
    <s v="Selección abreviada menor cuantía"/>
    <n v="3"/>
    <n v="2"/>
    <n v="15"/>
    <n v="225150"/>
    <s v="METRO"/>
    <s v="NO SOLICITADAS"/>
  </r>
  <r>
    <x v="10"/>
    <s v="02-02-01-004-001"/>
    <n v="10"/>
    <s v="Materiales y suministros - Metales básicos"/>
    <s v="TUBERIA DE COBRE FLEXIBLE DE 3/8’’"/>
    <n v="40171511"/>
    <s v="Selección abreviada menor cuantía"/>
    <n v="3"/>
    <n v="2"/>
    <n v="25"/>
    <n v="387500"/>
    <s v="METRO"/>
    <s v="NO SOLICITADAS"/>
  </r>
  <r>
    <x v="10"/>
    <s v="02-02-01-004-001"/>
    <n v="10"/>
    <s v="Materiales y suministros - Metales básicos"/>
    <s v="TUBERIA DE COBRE FLEXIBLE DE 5/8’’"/>
    <n v="40171511"/>
    <s v="Selección abreviada menor cuantía"/>
    <n v="3"/>
    <n v="2"/>
    <n v="15"/>
    <n v="270000"/>
    <s v="METRO"/>
    <s v="NO SOLICITADAS"/>
  </r>
  <r>
    <x v="10"/>
    <s v="02-02-01-004-001"/>
    <n v="10"/>
    <s v="Materiales y suministros - Metales básicos"/>
    <s v="TUBERIA DE COBRE FLEXIBLE DE 7/8’’"/>
    <n v="40171511"/>
    <s v="Selección abreviada menor cuantía"/>
    <n v="3"/>
    <n v="2"/>
    <n v="15"/>
    <n v="315000"/>
    <s v="METRO"/>
    <s v="NO SOLICITADAS"/>
  </r>
  <r>
    <x v="10"/>
    <s v="02-02-01-004-001"/>
    <n v="10"/>
    <s v="Materiales y suministros - Metales básicos"/>
    <s v="VARILLA DE SOLDADURA DE PLATA "/>
    <n v="23271804"/>
    <s v="Selección abreviada menor cuantía"/>
    <n v="3"/>
    <n v="2"/>
    <n v="50"/>
    <n v="75000"/>
    <s v="METRO"/>
    <s v="NO SOLICITADAS"/>
  </r>
  <r>
    <x v="10"/>
    <s v="02-02-01-003-004-01"/>
    <n v="10"/>
    <s v="Materiales y suministros - Químicos orgánicos básicos"/>
    <s v="CILINDRO DE REFRIGERANTE R 22"/>
    <n v="24111802"/>
    <s v="Selección abreviada menor cuantía"/>
    <n v="3"/>
    <n v="2"/>
    <n v="4"/>
    <n v="1000000"/>
    <s v="UNIDAD"/>
    <s v="NO SOLICITADAS"/>
  </r>
  <r>
    <x v="10"/>
    <s v="02-02-01-003-004-01"/>
    <n v="10"/>
    <s v="Materiales y suministros - Químicos orgánicos básicos"/>
    <s v="CILINDRO DE REFRIGERANTE R 410"/>
    <n v="24111802"/>
    <s v="Selección abreviada menor cuantía"/>
    <n v="3"/>
    <n v="2"/>
    <n v="3"/>
    <n v="960000"/>
    <s v="UNIDAD"/>
    <s v="NO SOLICITADAS"/>
  </r>
  <r>
    <x v="10"/>
    <s v="02-02-01-003-004-01"/>
    <n v="10"/>
    <s v="Materiales y suministros - Químicos orgánicos básicos"/>
    <s v="CILINDRO PARA SOLDADURA MAPP"/>
    <n v="24111802"/>
    <s v="Selección abreviada menor cuantía"/>
    <n v="3"/>
    <n v="2"/>
    <n v="5"/>
    <n v="425000"/>
    <s v="UNIDAD"/>
    <s v="NO SOLICITADAS"/>
  </r>
  <r>
    <x v="10"/>
    <s v="02-02-01-003-006-09"/>
    <n v="10"/>
    <s v="Materiales y suministros - Otros productos plásticos"/>
    <s v="AISLANTE PARA TUBERIA RUBATEX 15 TIRAS 5/8&quot; "/>
    <n v="31201500"/>
    <s v="Selección abreviada menor cuantía"/>
    <n v="3"/>
    <n v="2"/>
    <n v="10"/>
    <n v="85500"/>
    <s v="UNIDAD"/>
    <s v="NO SOLICITADAS"/>
  </r>
  <r>
    <x v="10"/>
    <s v="02-02-01-003-006-09"/>
    <n v="10"/>
    <s v="Materiales y suministros - Otros productos plásticos"/>
    <s v="AISLANTE PARA TUBERIA RUBATEX 15 TIRAS 1/2&quot; "/>
    <n v="31201500"/>
    <s v="Selección abreviada menor cuantía"/>
    <n v="3"/>
    <n v="2"/>
    <n v="10"/>
    <n v="85500"/>
    <s v="UNIDAD"/>
    <s v="NO SOLICITADAS"/>
  </r>
  <r>
    <x v="10"/>
    <s v="02-02-01-004-001"/>
    <n v="10"/>
    <s v="Materiales y suministros - Metales básicos"/>
    <s v="CINTA FOIL"/>
    <n v="31191507"/>
    <s v="Selección abreviada menor cuantía"/>
    <n v="3"/>
    <n v="2"/>
    <n v="3"/>
    <n v="99810"/>
    <s v="UNIDAD"/>
    <s v="NO SOLICITADAS"/>
  </r>
  <r>
    <x v="10"/>
    <s v="02-02-01-003-006-03"/>
    <n v="10"/>
    <s v="Materiales y suministros - Semimanufacturas de plástico"/>
    <s v="LAMINAS PORON 240x120"/>
    <n v="24113000"/>
    <s v="Selección abreviada menor cuantía"/>
    <n v="3"/>
    <n v="2"/>
    <n v="2"/>
    <n v="130000"/>
    <s v="UNIDAD"/>
    <s v="NO SOLICITADAS"/>
  </r>
  <r>
    <x v="10"/>
    <s v="02-02-01-004-002"/>
    <n v="10"/>
    <s v="Materiales y suministros - Productos metálicos elaborados (excepto maquinaria y equipo)"/>
    <s v="TEMPORIZADORES 10 MINUTOS 40 AMP"/>
    <n v="46171603"/>
    <s v="Selección abreviada menor cuantía"/>
    <n v="3"/>
    <n v="2"/>
    <n v="1"/>
    <n v="35000"/>
    <s v="UNIDAD"/>
    <s v="NO SOLICITADAS"/>
  </r>
  <r>
    <x v="10"/>
    <s v="02-02-01-003-006-09"/>
    <n v="10"/>
    <s v="Materiales y suministros - Otros productos plásticos"/>
    <s v="CINTA VINILO PARA RUBATEX"/>
    <n v="31201525"/>
    <s v="Selección abreviada menor cuantía"/>
    <n v="3"/>
    <n v="2"/>
    <n v="5"/>
    <n v="26000"/>
    <s v="UNIDAD"/>
    <s v="NO SOLICITADAS"/>
  </r>
  <r>
    <x v="10"/>
    <s v="02-02-01-004-002"/>
    <n v="10"/>
    <s v="Materiales y suministros - Productos metálicos elaborados (excepto maquinaria y equipo)"/>
    <s v="TERMINAL PONCHABLE CALIBRE 8"/>
    <n v="39121400"/>
    <s v="Selección abreviada menor cuantía"/>
    <n v="3"/>
    <n v="2"/>
    <n v="5"/>
    <n v="25000"/>
    <s v="UNIDAD"/>
    <s v="NO SOLICITADAS"/>
  </r>
  <r>
    <x v="10"/>
    <s v="02-02-01-004-002"/>
    <n v="10"/>
    <s v="Materiales y suministros - Productos metálicos elaborados (excepto maquinaria y equipo)"/>
    <s v="TERMINAL PONCHABLE CALIBRE 4"/>
    <n v="39121400"/>
    <s v="Selección abreviada menor cuantía"/>
    <n v="3"/>
    <n v="2"/>
    <n v="5"/>
    <n v="27500"/>
    <s v="UNIDAD"/>
    <s v="NO SOLICITADAS"/>
  </r>
  <r>
    <x v="10"/>
    <s v="02-02-01-004-002"/>
    <n v="10"/>
    <s v="Materiales y suministros - Productos metálicos elaborados (excepto maquinaria y equipo)"/>
    <s v="TERMINAL PONCHABLE CALIBRE 2"/>
    <n v="39121400"/>
    <s v="Selección abreviada menor cuantía"/>
    <n v="3"/>
    <n v="2"/>
    <n v="5"/>
    <n v="42500"/>
    <s v="UNIDAD"/>
    <s v="NO SOLICITADAS"/>
  </r>
  <r>
    <x v="10"/>
    <s v="02-02-01-004-002"/>
    <n v="10"/>
    <s v="Materiales y suministros - Productos metálicos elaborados (excepto maquinaria y equipo)"/>
    <s v="TERMINAL PONCHABLE CALIBRE 1/0"/>
    <n v="39121400"/>
    <s v="Selección abreviada menor cuantía"/>
    <n v="3"/>
    <n v="2"/>
    <n v="5"/>
    <n v="50000"/>
    <s v="UNIDAD"/>
    <s v="NO SOLICITADAS"/>
  </r>
  <r>
    <x v="10"/>
    <s v="02-02-01-004-002"/>
    <n v="10"/>
    <s v="Materiales y suministros - Productos metálicos elaborados (excepto maquinaria y equipo)"/>
    <s v="TERMINAL PONCHABLE CALIBRE 2/0"/>
    <n v="39121400"/>
    <s v="Selección abreviada menor cuantía"/>
    <n v="3"/>
    <n v="2"/>
    <n v="5"/>
    <n v="50000"/>
    <s v="UNIDAD"/>
    <s v="NO SOLICITADAS"/>
  </r>
  <r>
    <x v="10"/>
    <s v="02-02-01-004-002"/>
    <n v="10"/>
    <s v="Materiales y suministros - Productos metálicos elaborados (excepto maquinaria y equipo)"/>
    <s v="TERMINAL PONCHABLE CALIBRE 4/0"/>
    <n v="39121400"/>
    <s v="Selección abreviada menor cuantía"/>
    <n v="3"/>
    <n v="2"/>
    <n v="5"/>
    <n v="50000"/>
    <s v="UNIDAD"/>
    <s v="NO SOLICITADAS"/>
  </r>
  <r>
    <x v="10"/>
    <s v="02-02-01-004-001"/>
    <n v="10"/>
    <s v="Materiales y suministros - Metales básicos"/>
    <s v="VARILLA COOPER WELL 240x5/8 CON CONECTORES"/>
    <n v="39121700"/>
    <s v="Selección abreviada menor cuantía"/>
    <n v="3"/>
    <n v="2"/>
    <n v="1"/>
    <n v="75000"/>
    <s v="UNIDAD"/>
    <s v="NO SOLICITADAS"/>
  </r>
  <r>
    <x v="10"/>
    <s v="02-02-01-003-006-09"/>
    <n v="10"/>
    <s v="Materiales y suministros - Otros productos plásticos"/>
    <s v="ROSETA PLASTICA"/>
    <n v="39121700"/>
    <s v="Selección abreviada menor cuantía"/>
    <n v="3"/>
    <n v="2"/>
    <n v="2"/>
    <n v="10400"/>
    <s v="UNIDAD"/>
    <s v="NO SOLICITADAS"/>
  </r>
  <r>
    <x v="10"/>
    <s v="02-02-01-003-006-09"/>
    <n v="10"/>
    <s v="Materiales y suministros - Otros productos plásticos"/>
    <s v="TAPA TOMA DOBLE"/>
    <n v="39121400"/>
    <s v="Selección abreviada menor cuantía"/>
    <n v="3"/>
    <n v="2"/>
    <n v="10"/>
    <n v="120000"/>
    <s v="UNIDAD"/>
    <s v="NO SOLICITADAS"/>
  </r>
  <r>
    <x v="10"/>
    <s v="02-02-01-003-006-09"/>
    <n v="10"/>
    <s v="Materiales y suministros - Otros productos plásticos"/>
    <s v="CANALETA 20x12 mm"/>
    <n v="39131714"/>
    <s v="Selección abreviada menor cuantía"/>
    <n v="3"/>
    <n v="2"/>
    <n v="10"/>
    <n v="25000"/>
    <s v="UNIDAD"/>
    <s v="NO SOLICITADAS"/>
  </r>
  <r>
    <x v="10"/>
    <s v="02-02-01-004-002"/>
    <n v="10"/>
    <s v="Materiales y suministros - Productos metálicos elaborados (excepto maquinaria y equipo)"/>
    <s v="TACO MONOPOLAR 10-50 AMP"/>
    <n v="39121600"/>
    <s v="Selección abreviada menor cuantía"/>
    <n v="3"/>
    <n v="2"/>
    <n v="5"/>
    <n v="46000"/>
    <s v="UNIDAD"/>
    <s v="NO SOLICITADAS"/>
  </r>
  <r>
    <x v="10"/>
    <s v="02-02-01-004-002"/>
    <n v="10"/>
    <s v="Materiales y suministros - Productos metálicos elaborados (excepto maquinaria y equipo)"/>
    <s v="TACO BIPOLAR 20-60 AMP"/>
    <n v="39121600"/>
    <s v="Selección abreviada menor cuantía"/>
    <n v="3"/>
    <n v="2"/>
    <n v="3"/>
    <n v="75000"/>
    <s v="UNIDAD"/>
    <s v="NO SOLICITADAS"/>
  </r>
  <r>
    <x v="10"/>
    <s v="02-02-01-004-002"/>
    <n v="10"/>
    <s v="Materiales y suministros - Productos metálicos elaborados (excepto maquinaria y equipo)"/>
    <s v="TACO TRIPOLAR 30-100 AMP"/>
    <n v="39121600"/>
    <s v="Selección abreviada menor cuantía"/>
    <n v="3"/>
    <n v="2"/>
    <n v="3"/>
    <n v="285000"/>
    <s v="UNIDAD"/>
    <s v="NO SOLICITADAS"/>
  </r>
  <r>
    <x v="10"/>
    <s v="02-02-01-004-002"/>
    <n v="10"/>
    <s v="Materiales y suministros - Productos metálicos elaborados (excepto maquinaria y equipo)"/>
    <s v="TOTALIZADOR PIN DE CORTE UNIPOLAR 4-20 AMP"/>
    <n v="41113657"/>
    <s v="Selección abreviada menor cuantía"/>
    <n v="3"/>
    <n v="2"/>
    <n v="5"/>
    <n v="275000"/>
    <s v="UNIDAD"/>
    <s v="NO SOLICITADAS"/>
  </r>
  <r>
    <x v="10"/>
    <s v="02-02-01-004-002"/>
    <n v="10"/>
    <s v="Materiales y suministros - Productos metálicos elaborados (excepto maquinaria y equipo)"/>
    <s v="TOTALIZADOR PIN DE CORTE BIPOLAR 4-30 AMP"/>
    <n v="41113657"/>
    <s v="Selección abreviada menor cuantía"/>
    <n v="3"/>
    <n v="2"/>
    <n v="5"/>
    <n v="310000"/>
    <s v="UNIDAD"/>
    <s v="NO SOLICITADAS"/>
  </r>
  <r>
    <x v="10"/>
    <s v="02-02-01-004-002"/>
    <n v="10"/>
    <s v="Materiales y suministros - Productos metálicos elaborados (excepto maquinaria y equipo)"/>
    <s v="BREAKER TRIPOLAR DOBLE TORNILLO 50 AMP"/>
    <n v="39121600"/>
    <s v="Selección abreviada menor cuantía"/>
    <n v="3"/>
    <n v="2"/>
    <n v="5"/>
    <n v="425000"/>
    <s v="UNIDAD"/>
    <s v="NO SOLICITADAS"/>
  </r>
  <r>
    <x v="10"/>
    <s v="02-02-01-004-002"/>
    <n v="10"/>
    <s v="Materiales y suministros - Productos metálicos elaborados (excepto maquinaria y equipo)"/>
    <s v="BREAKER TRIPOLAR DOBLE TORNILLO 60 AMP"/>
    <n v="39121600"/>
    <s v="Selección abreviada menor cuantía"/>
    <n v="3"/>
    <n v="2"/>
    <n v="5"/>
    <n v="750000"/>
    <s v="UNIDAD"/>
    <s v="NO SOLICITADAS"/>
  </r>
  <r>
    <x v="10"/>
    <s v="02-02-01-004-002"/>
    <n v="10"/>
    <s v="Materiales y suministros - Productos metálicos elaborados (excepto maquinaria y equipo)"/>
    <s v="BREAKER TRIPOLAR DOBLE TORNILLO 70 AMP"/>
    <n v="39121600"/>
    <s v="Selección abreviada menor cuantía"/>
    <n v="3"/>
    <n v="2"/>
    <n v="5"/>
    <n v="900000"/>
    <s v="UNIDAD"/>
    <s v="NO SOLICITADAS"/>
  </r>
  <r>
    <x v="10"/>
    <s v="02-02-01-004-002"/>
    <n v="10"/>
    <s v="Materiales y suministros - Productos metálicos elaborados (excepto maquinaria y equipo)"/>
    <s v="BREAKER TRIPOLAR DOBLE TORNILLO 100 AMP"/>
    <n v="39121600"/>
    <s v="Selección abreviada menor cuantía"/>
    <n v="3"/>
    <n v="2"/>
    <n v="5"/>
    <n v="1250000"/>
    <s v="UNIDAD"/>
    <s v="NO SOLICITADAS"/>
  </r>
  <r>
    <x v="10"/>
    <s v="02-02-01-003-007-02"/>
    <n v="10"/>
    <s v="Materiales y suministros - Artículos de cerámica no estructural"/>
    <s v="AISLADOR POLIMERICOS DE SUSPENSION"/>
    <n v="32131000"/>
    <s v="Selección abreviada menor cuantía"/>
    <n v="3"/>
    <n v="2"/>
    <n v="5"/>
    <n v="600000"/>
    <s v="UNIDAD"/>
    <s v="NO SOLICITADAS"/>
  </r>
  <r>
    <x v="10"/>
    <s v="02-02-01-003-007-02"/>
    <n v="10"/>
    <s v="Materiales y suministros - Artículos de cerámica no estructural"/>
    <s v="AISLADOR LINE POST POLIMERICOS (PORCELANA) CON HERRAJES PARA CRUZETA METALICA"/>
    <n v="32131000"/>
    <s v="Selección abreviada menor cuantía"/>
    <n v="3"/>
    <n v="2"/>
    <n v="21"/>
    <n v="3150000"/>
    <s v="UNIDAD"/>
    <s v="NO SOLICITADAS"/>
  </r>
  <r>
    <x v="10"/>
    <s v="02-02-01-003-006-03"/>
    <n v="10"/>
    <s v="Materiales y suministros - Semimanufacturas de plástico"/>
    <s v="MANGUERA"/>
    <n v="40142008"/>
    <s v="Selección abreviada menor cuantía"/>
    <n v="3"/>
    <n v="2"/>
    <n v="300"/>
    <n v="750000"/>
    <s v="METRO"/>
    <s v="NO SOLICITADAS"/>
  </r>
  <r>
    <x v="10"/>
    <s v="02-02-01-003-006-09"/>
    <n v="10"/>
    <s v="Materiales y suministros - Otros productos plásticos"/>
    <s v="CINTA AISLANTE ENCAUCHETAR"/>
    <n v="31201502"/>
    <s v="Selección abreviada menor cuantía"/>
    <n v="3"/>
    <n v="2"/>
    <n v="1"/>
    <n v="30900"/>
    <s v="UNIDAD"/>
    <s v="NO SOLICITADAS"/>
  </r>
  <r>
    <x v="10"/>
    <s v="02-02-01-003-006-09"/>
    <n v="10"/>
    <s v="Materiales y suministros - Otros productos plásticos"/>
    <s v="BISCOCHO INODORO"/>
    <n v="30181603"/>
    <s v="Selección abreviada subasta inversa (No disponible)"/>
    <n v="1"/>
    <n v="2"/>
    <n v="2"/>
    <n v="237800"/>
    <s v="UNIDAD"/>
    <s v="NO SOLICITADAS"/>
  </r>
  <r>
    <x v="10"/>
    <s v="02-02-01-004-002"/>
    <n v="10"/>
    <s v="Materiales y suministros - Productos metálicos elaborados (excepto maquinaria y equipo)"/>
    <s v="VIGUETA DRYWALL"/>
    <n v="30103614"/>
    <s v="Selección abreviada subasta inversa (No disponible)"/>
    <n v="1"/>
    <n v="2"/>
    <n v="700"/>
    <n v="2800000"/>
    <s v="UNIDAD"/>
    <s v="NO SOLICITADAS"/>
  </r>
  <r>
    <x v="10"/>
    <s v="02-02-01-004-002"/>
    <n v="10"/>
    <s v="Materiales y suministros - Productos metálicos elaborados (excepto maquinaria y equipo)"/>
    <s v="PUNTILLA DE 1/2"/>
    <n v="31161503"/>
    <s v="Selección abreviada subasta inversa (No disponible)"/>
    <n v="1"/>
    <n v="2"/>
    <n v="15"/>
    <n v="96000"/>
    <s v="KILOGRAMO"/>
    <s v="NO SOLICITADAS"/>
  </r>
  <r>
    <x v="10"/>
    <s v="02-02-01-003-006-03"/>
    <n v="10"/>
    <s v="Materiales y suministros - Semimanufacturas de plástico"/>
    <s v="MANTO ASFALTICO"/>
    <n v="12164902"/>
    <s v="Selección abreviada subasta inversa (No disponible)"/>
    <n v="1"/>
    <n v="2"/>
    <n v="95"/>
    <n v="15200000"/>
    <s v="UNIDAD"/>
    <s v="NO SOLICITADAS"/>
  </r>
  <r>
    <x v="10"/>
    <s v="02-02-01-003-007-09"/>
    <n v="10"/>
    <s v="Materiales y suministros - Otros productos minerales no metálicos n. C. P."/>
    <s v="EMULSION ASFALTICA"/>
    <n v="12161804"/>
    <s v="Selección abreviada subasta inversa (No disponible)"/>
    <n v="1"/>
    <n v="2"/>
    <n v="99"/>
    <n v="7504200"/>
    <s v="GALON"/>
    <s v="NO SOLICITADAS"/>
  </r>
  <r>
    <x v="10"/>
    <s v="02-02-01-004-002"/>
    <n v="10"/>
    <s v="Materiales y suministros - Productos metálicos elaborados (excepto maquinaria y equipo)"/>
    <s v="CERRADURA DIGITAL"/>
    <n v="46171500"/>
    <s v="Selección abreviada subasta inversa (No disponible)"/>
    <n v="1"/>
    <n v="2"/>
    <n v="1"/>
    <n v="1600000"/>
    <s v="UNIDAD"/>
    <s v="NO SOLICITADAS"/>
  </r>
  <r>
    <x v="10"/>
    <s v="02-02-01-003-006-09"/>
    <n v="10"/>
    <s v="Materiales y suministros - Otros productos plásticos"/>
    <s v="TEJA TRASLUCIDA NUMERO 8"/>
    <n v="30151500"/>
    <s v="Selección abreviada subasta inversa (No disponible)"/>
    <n v="1"/>
    <n v="2"/>
    <n v="57"/>
    <n v="1995000"/>
    <s v="UNIDAD"/>
    <s v="NO SOLICITADAS"/>
  </r>
  <r>
    <x v="10"/>
    <s v="02-02-01-003-001"/>
    <n v="10"/>
    <s v="Materiales y suministros - Productos de madera, corcho, cestería y espartería"/>
    <s v="PUERTA DE MADERA"/>
    <n v="30171504"/>
    <s v="Selección abreviada subasta inversa (No disponible)"/>
    <n v="1"/>
    <n v="2"/>
    <n v="2"/>
    <n v="300000"/>
    <s v="UNIDAD"/>
    <s v="NO SOLICITADAS"/>
  </r>
  <r>
    <x v="10"/>
    <s v="02-02-01-004-002"/>
    <n v="10"/>
    <s v="Materiales y suministros - Productos metálicos elaborados (excepto maquinaria y equipo)"/>
    <s v="PUERTA PARA DUCHA"/>
    <n v="30171500"/>
    <s v="Selección abreviada subasta inversa (No disponible)"/>
    <n v="1"/>
    <n v="2"/>
    <n v="2"/>
    <n v="170000"/>
    <s v="UNIDAD"/>
    <s v="NO SOLICITADAS"/>
  </r>
  <r>
    <x v="10"/>
    <s v="02-02-01-004-001"/>
    <n v="10"/>
    <s v="Materiales y suministros - Metales básicos"/>
    <s v="VARILLA DE 1/2"/>
    <n v="30102400"/>
    <s v="Selección abreviada subasta inversa (No disponible)"/>
    <n v="1"/>
    <n v="2"/>
    <n v="20"/>
    <n v="460000"/>
    <s v="UNIDAD"/>
    <s v="NO SOLICITADAS"/>
  </r>
  <r>
    <x v="10"/>
    <s v="02-02-01-004-002"/>
    <n v="10"/>
    <s v="Materiales y suministros - Productos metálicos elaborados (excepto maquinaria y equipo)"/>
    <s v="PUNTILLA DE 2 1/2"/>
    <n v="31161503"/>
    <s v="Selección abreviada subasta inversa (No disponible)"/>
    <n v="1"/>
    <n v="2"/>
    <n v="2"/>
    <n v="16000"/>
    <s v="KILOGRAMO"/>
    <s v="NO SOLICITADAS"/>
  </r>
  <r>
    <x v="10"/>
    <s v="02-02-01-003-007-05"/>
    <n v="10"/>
    <s v="Materiales y suministros - Artículos de concreto, cemento y yeso"/>
    <s v="CANALETA 90"/>
    <n v="30151703"/>
    <s v="Selección abreviada subasta inversa (No disponible)"/>
    <n v="0"/>
    <n v="0"/>
    <n v="10"/>
    <n v="2900000"/>
    <s v="UNIDAD"/>
    <s v="NO SOLICITADAS"/>
  </r>
  <r>
    <x v="10"/>
    <s v="02-02-01-003-007-05"/>
    <n v="10"/>
    <s v="Materiales y suministros - Artículos de concreto, cemento y yeso"/>
    <s v="CANALETA 43"/>
    <n v="30151703"/>
    <s v="Selección abreviada subasta inversa (No disponible)"/>
    <n v="0"/>
    <n v="0"/>
    <n v="6"/>
    <n v="1500000"/>
    <s v="UNIDAD"/>
    <s v="NO SOLICITADAS"/>
  </r>
  <r>
    <x v="10"/>
    <s v="02-02-01-003-007-03"/>
    <n v="10"/>
    <s v="Materiales y suministros - Productos refractarios y productos estructurales no refractarios de arcilla"/>
    <s v="GRANIPLAST"/>
    <n v="30161500"/>
    <s v="Selección abreviada subasta inversa (No disponible)"/>
    <n v="0"/>
    <n v="0"/>
    <n v="25"/>
    <n v="2250000"/>
    <s v="UNIDAD"/>
    <s v="NO SOLICITADAS"/>
  </r>
  <r>
    <x v="10"/>
    <s v="02-02-01-003-007-09"/>
    <n v="10"/>
    <s v="Materiales y suministros - Otros productos minerales no metálicos n. C. P."/>
    <s v="IMPERMEABILIZANTE PARA CUBIERTA"/>
    <n v="12164902"/>
    <s v="Selección abreviada subasta inversa (No disponible)"/>
    <n v="0"/>
    <n v="0"/>
    <n v="45"/>
    <n v="2025000"/>
    <s v="UNIDAD"/>
    <s v="NO SOLICITADAS"/>
  </r>
  <r>
    <x v="10"/>
    <s v="02-02-01-004-002"/>
    <n v="10"/>
    <s v="Materiales y suministros - Productos metálicos elaborados (excepto maquinaria y equipo)"/>
    <s v="TORNILLOS FIJACION CANALETA "/>
    <n v="31161500"/>
    <s v="Selección abreviada subasta inversa (No disponible)"/>
    <n v="0"/>
    <n v="0"/>
    <n v="110"/>
    <n v="990000"/>
    <s v="UNIDAD"/>
    <s v="NO SOLICITADAS"/>
  </r>
  <r>
    <x v="10"/>
    <s v="02-02-01-003-004-01"/>
    <n v="10"/>
    <s v="Materiales y suministros - Químicos orgánicos básicos"/>
    <s v="ALCOHOL ISOPROPILICO X GALON"/>
    <n v="12352104"/>
    <s v="Mínima cuantía"/>
    <n v="2"/>
    <n v="2"/>
    <n v="12"/>
    <n v="471240"/>
    <s v="GALON"/>
    <s v="NO SOLICITADAS"/>
  </r>
  <r>
    <x v="10"/>
    <s v="02-02-01-003-005-01"/>
    <n v="16"/>
    <s v="Materiales y suministros - Pinturas y barnices y productos relacionados; colores para la pintura artística; tintas"/>
    <s v="TONER IMPRESORA  2335DN REFERENCIA 23X5DN RENDIMIENTO PARA 6.000 PAGINAS"/>
    <n v="44103103"/>
    <s v="Mínima cuantía"/>
    <n v="2"/>
    <n v="2"/>
    <n v="3"/>
    <n v="1500000"/>
    <s v="UNIDAD"/>
    <s v="NO SOLICITADAS"/>
  </r>
  <r>
    <x v="10"/>
    <s v="02-02-01-003-005-01"/>
    <n v="16"/>
    <s v="Materiales y suministros - Pinturas y barnices y productos relacionados; colores para la pintura artística; tintas"/>
    <s v="TONER IMPRESORA  MS811DN REFERENCIA 52D4X00 524X RENDIMIENTO PARA 45.000 PAGINAS"/>
    <n v="44103103"/>
    <s v="Mínima cuantía"/>
    <n v="2"/>
    <n v="2"/>
    <n v="10"/>
    <n v="14000000"/>
    <s v="UNIDAD"/>
    <s v="NO SOLICITADAS"/>
  </r>
  <r>
    <x v="10"/>
    <s v="02-02-01-003-005-01"/>
    <n v="16"/>
    <s v="Materiales y suministros - Pinturas y barnices y productos relacionados; colores para la pintura artística; tintas"/>
    <s v="TONER IMPRESORA  ML 2165W REFERENCIA MLT-D101S RENDIMIENTO PARA 1.500 PAGINAS"/>
    <n v="44103103"/>
    <s v="Mínima cuantía"/>
    <n v="2"/>
    <n v="2"/>
    <n v="2"/>
    <n v="660000"/>
    <s v="UNIDAD"/>
    <s v="NO SOLICITADAS"/>
  </r>
  <r>
    <x v="10"/>
    <s v="02-02-01-003-005-01"/>
    <n v="16"/>
    <s v="Materiales y suministros - Pinturas y barnices y productos relacionados; colores para la pintura artística; tintas"/>
    <s v="TONER IMPRESORA  ML-3710ND REFERENCIA  MLT-D205E SCX 4521D3 RENDIMIENTO PARA 3.000 PAGINAS"/>
    <n v="44103103"/>
    <s v="Mínima cuantía"/>
    <n v="2"/>
    <n v="2"/>
    <n v="2"/>
    <n v="860000"/>
    <s v="UNIDAD"/>
    <s v="NO SOLICITADAS"/>
  </r>
  <r>
    <x v="10"/>
    <s v="02-02-01-003-005-01"/>
    <n v="16"/>
    <s v="Materiales y suministros - Pinturas y barnices y productos relacionados; colores para la pintura artística; tintas"/>
    <s v="TONER IMPRESORA  P1102W REFERENCIA 85A CE285A RENDIMIENTO PARA 1.600 PAGINAS"/>
    <n v="44103103"/>
    <s v="Mínima cuantía"/>
    <n v="2"/>
    <n v="2"/>
    <n v="4"/>
    <n v="1040000"/>
    <s v="UNIDAD"/>
    <s v="NO SOLICITADAS"/>
  </r>
  <r>
    <x v="10"/>
    <s v="02-02-01-003-005-01"/>
    <n v="16"/>
    <s v="Materiales y suministros - Pinturas y barnices y productos relacionados; colores para la pintura artística; tintas"/>
    <s v="TONER IMPRESORA  600 M602 REFERENCIA 90X CE390X  RENDIMIENTO PARA 24.000 PAGINAS"/>
    <n v="44103103"/>
    <s v="Mínima cuantía"/>
    <n v="2"/>
    <n v="2"/>
    <n v="1"/>
    <n v="590000"/>
    <s v="UNIDAD"/>
    <s v="NO SOLICITADAS"/>
  </r>
  <r>
    <x v="10"/>
    <s v="02-02-01-003-005-01"/>
    <n v="16"/>
    <s v="Materiales y suministros - Pinturas y barnices y productos relacionados; colores para la pintura artística; tintas"/>
    <s v="TONER IMPRESORA  PRO 400 M401N REFERENCIA 80X CF280X. RENDIMIENTO PARA 6.900 PAGINAS"/>
    <n v="44103103"/>
    <s v="Mínima cuantía"/>
    <n v="2"/>
    <n v="2"/>
    <n v="2"/>
    <n v="1200000"/>
    <s v="UNIDAD"/>
    <s v="NO SOLICITADAS"/>
  </r>
  <r>
    <x v="10"/>
    <s v="02-02-01-003-005-01"/>
    <n v="16"/>
    <s v="Materiales y suministros - Pinturas y barnices y productos relacionados; colores para la pintura artística; tintas"/>
    <s v="TONER IMPRESORA  PRO 400 COLOR AMARILLO REFERENCIA 305A CE412A RENDIMIENTO PARA  2.600 PAGINAS"/>
    <n v="44103103"/>
    <s v="Mínima cuantía"/>
    <n v="2"/>
    <n v="2"/>
    <n v="2"/>
    <n v="620000"/>
    <s v="UNIDAD"/>
    <s v="NO SOLICITADAS"/>
  </r>
  <r>
    <x v="10"/>
    <s v="02-02-01-003-005-01"/>
    <n v="16"/>
    <s v="Materiales y suministros - Pinturas y barnices y productos relacionados; colores para la pintura artística; tintas"/>
    <s v="TONER IMPRESORA  PRO 400 COLOR MAGENTA REFERENCIA 305A CE413A RENDIMIENTO PARA  2.600 PAGINAS"/>
    <n v="44103103"/>
    <s v="Mínima cuantía"/>
    <n v="2"/>
    <n v="2"/>
    <n v="2"/>
    <n v="620000"/>
    <s v="UNIDAD"/>
    <s v="NO SOLICITADAS"/>
  </r>
  <r>
    <x v="10"/>
    <s v="02-02-01-003-005-01"/>
    <n v="16"/>
    <s v="Materiales y suministros - Pinturas y barnices y productos relacionados; colores para la pintura artística; tintas"/>
    <s v="TONER IMPRESORA  PRO 400 COLOR CYAN REFERENCIA 305A CE411A RENDIMIENTO PARA  2.600 PAGINAS"/>
    <n v="44103103"/>
    <s v="Mínima cuantía"/>
    <n v="2"/>
    <n v="2"/>
    <n v="2"/>
    <n v="620000"/>
    <s v="UNIDAD"/>
    <s v="NO SOLICITADAS"/>
  </r>
  <r>
    <x v="10"/>
    <s v="02-02-01-003-005-01"/>
    <n v="16"/>
    <s v="Materiales y suministros - Pinturas y barnices y productos relacionados; colores para la pintura artística; tintas"/>
    <s v="TONER IMPRESORA  PRO 400 COLOR NEGRO REFERENCIA  305X CE410X RENDIMIENTO PARA  4.000 PAGINAS"/>
    <n v="44103103"/>
    <s v="Mínima cuantía"/>
    <n v="2"/>
    <n v="2"/>
    <n v="2"/>
    <n v="620000"/>
    <s v="UNIDAD"/>
    <s v="NO SOLICITADAS"/>
  </r>
  <r>
    <x v="10"/>
    <s v="02-02-01-003-005-01"/>
    <n v="16"/>
    <s v="Materiales y suministros - Pinturas y barnices y productos relacionados; colores para la pintura artística; tintas"/>
    <s v="TONER IMPRESORA  1536DNF MFP REFERENCIA 78A CE278A RENDIMIENTO PARA  2.100 PAGINAS"/>
    <n v="44103103"/>
    <s v="Mínima cuantía"/>
    <n v="2"/>
    <n v="2"/>
    <n v="2"/>
    <n v="620000"/>
    <s v="UNIDAD"/>
    <s v="NO SOLICITADAS"/>
  </r>
  <r>
    <x v="10"/>
    <s v="02-02-01-003-005-01"/>
    <n v="16"/>
    <s v="Materiales y suministros - Pinturas y barnices y productos relacionados; colores para la pintura artística; tintas"/>
    <s v="TONER IMPRESORA  LASERJET ENTERPRISE M630 REFERENCIA 81X CF281X RENDIMIENTO PARA  25.000 PAGINAS"/>
    <n v="44103103"/>
    <s v="Mínima cuantía"/>
    <n v="2"/>
    <n v="2"/>
    <n v="2"/>
    <n v="3000000"/>
    <s v="UNIDAD"/>
    <s v="NO SOLICITADAS"/>
  </r>
  <r>
    <x v="10"/>
    <s v="02-02-01-003-005-01"/>
    <n v="16"/>
    <s v="Materiales y suministros - Pinturas y barnices y productos relacionados; colores para la pintura artística; tintas"/>
    <s v="TONER HP LASERJET COLOR M551 NEGRO REFERENCIA 507X CE400X RENDIMIENTO PARA 11.000 PÁGINAS"/>
    <n v="44103103"/>
    <s v="Mínima cuantía"/>
    <n v="2"/>
    <n v="2"/>
    <n v="1"/>
    <n v="310000"/>
    <s v="UNIDAD"/>
    <s v="NO SOLICITADAS"/>
  </r>
  <r>
    <x v="10"/>
    <s v="02-02-01-003-005-01"/>
    <n v="16"/>
    <s v="Materiales y suministros - Pinturas y barnices y productos relacionados; colores para la pintura artística; tintas"/>
    <s v="TONER HP LASERJET COLOR M551 AMARILLO REFERENCIA 507A CE402A RENDIMIENTO PARA 6.000 PAGINAS"/>
    <n v="44103103"/>
    <s v="Mínima cuantía"/>
    <n v="2"/>
    <n v="2"/>
    <n v="1"/>
    <n v="310000"/>
    <s v="UNIDAD"/>
    <s v="NO SOLICITADAS"/>
  </r>
  <r>
    <x v="10"/>
    <s v="02-02-01-003-005-01"/>
    <n v="16"/>
    <s v="Materiales y suministros - Pinturas y barnices y productos relacionados; colores para la pintura artística; tintas"/>
    <s v="TONER HP LASERJET COLOR M551 CYAN REFERENCIA 507A CE401A RENDIMIENTO PARA 6.000 PAGINAS"/>
    <n v="44103103"/>
    <s v="Mínima cuantía"/>
    <n v="2"/>
    <n v="2"/>
    <n v="1"/>
    <n v="310000"/>
    <s v="UNIDAD"/>
    <s v="NO SOLICITADAS"/>
  </r>
  <r>
    <x v="10"/>
    <s v="02-02-01-003-005-01"/>
    <n v="16"/>
    <s v="Materiales y suministros - Pinturas y barnices y productos relacionados; colores para la pintura artística; tintas"/>
    <s v="TONER HP LASERJET COLOR M551 MAGENTA REFERENCIA 507A CE403A RENDIMIENTO PARA 6.000 PAGINAS"/>
    <n v="44103103"/>
    <s v="Mínima cuantía"/>
    <n v="2"/>
    <n v="2"/>
    <n v="1"/>
    <n v="310000"/>
    <s v="UNIDAD"/>
    <s v="NO SOLICITADAS"/>
  </r>
  <r>
    <x v="10"/>
    <s v="02-02-01-003-005-01"/>
    <n v="16"/>
    <s v="Materiales y suministros - Pinturas y barnices y productos relacionados; colores para la pintura artística; tintas"/>
    <s v="TONER HP COLOR LASERJET ENTERPRISE M553 MAGENTA REFERENCIA 508A CF363A RINDE 5.000 PAGINAS"/>
    <n v="44103103"/>
    <s v="Mínima cuantía"/>
    <n v="2"/>
    <n v="2"/>
    <n v="2"/>
    <n v="760000"/>
    <s v="UNIDAD"/>
    <s v="NO SOLICITADAS"/>
  </r>
  <r>
    <x v="10"/>
    <s v="02-02-01-003-005-01"/>
    <n v="16"/>
    <s v="Materiales y suministros - Pinturas y barnices y productos relacionados; colores para la pintura artística; tintas"/>
    <s v="TONER HP COLOR LASERJET ENTERPRISE M553 CYAN REFERENCIA 508A CF362A RINDE 5.000 PAGINAS "/>
    <n v="44103103"/>
    <s v="Mínima cuantía"/>
    <n v="2"/>
    <n v="2"/>
    <n v="2"/>
    <n v="760000"/>
    <s v="UNIDAD"/>
    <s v="NO SOLICITADAS"/>
  </r>
  <r>
    <x v="10"/>
    <s v="02-02-01-003-005-01"/>
    <n v="16"/>
    <s v="Materiales y suministros - Pinturas y barnices y productos relacionados; colores para la pintura artística; tintas"/>
    <s v="TONER HP COLOR LASERJET ENTERPRISE M553 AMARILLO REFERENCIA 508A CF361A RENDIMIENTO 5.000 PAGINAS"/>
    <n v="44103103"/>
    <s v="Mínima cuantía"/>
    <n v="2"/>
    <n v="2"/>
    <n v="2"/>
    <n v="760000"/>
    <s v="UNIDAD"/>
    <s v="NO SOLICITADAS"/>
  </r>
  <r>
    <x v="10"/>
    <s v="02-02-01-003-005-01"/>
    <n v="16"/>
    <s v="Materiales y suministros - Pinturas y barnices y productos relacionados; colores para la pintura artística; tintas"/>
    <s v="TONER HP COLOR LASERJET ENTERPRISE M553 NEGRO REFERENCIA 508A CF360A RENDIMIENTO PARA 6.000 PAGINAS "/>
    <n v="44103103"/>
    <s v="Mínima cuantía"/>
    <n v="2"/>
    <n v="2"/>
    <n v="2"/>
    <n v="760000"/>
    <s v="UNIDAD"/>
    <s v="NO SOLICITADAS"/>
  </r>
  <r>
    <x v="10"/>
    <s v="02-02-01-003-005-01"/>
    <n v="16"/>
    <s v="Materiales y suministros - Pinturas y barnices y productos relacionados; colores para la pintura artística; tintas"/>
    <s v="UNIDAD DE IMAGEN IMPRESORA  MS811DN UNIDAD DE IMAGENES EN NEGRO, REFERENCIA 52D0Z00 520Z DURABILIDAD "/>
    <n v="44103103"/>
    <s v="Mínima cuantía"/>
    <n v="2"/>
    <n v="2"/>
    <n v="6"/>
    <n v="2460000"/>
    <s v="UNIDAD"/>
    <s v="NO SOLICITADAS"/>
  </r>
  <r>
    <x v="10"/>
    <s v="02-02-01-003-005-01"/>
    <n v="16"/>
    <s v="Materiales y suministros - Pinturas y barnices y productos relacionados; colores para la pintura artística; tintas"/>
    <s v="HP LASERJET ENTERPRISE M606DN REFERENCIA 81X CF281X RINDE 25.000 PAGINAS "/>
    <n v="44103103"/>
    <s v="Mínima cuantía"/>
    <n v="2"/>
    <n v="2"/>
    <n v="2"/>
    <n v="3000000"/>
    <s v="UNIDAD"/>
    <s v="NO SOLICITADAS"/>
  </r>
  <r>
    <x v="10"/>
    <s v="02-02-01-003-005-01"/>
    <n v="16"/>
    <s v="Materiales y suministros - Pinturas y barnices y productos relacionados; colores para la pintura artística; tintas"/>
    <s v="HP LASERJET ENTERPRISE MFP M527 DN REFERENCIA 87X CF287X RENDIMIENTO PARA 18.000 PAGINAS"/>
    <n v="44103103"/>
    <s v="Mínima cuantía"/>
    <n v="2"/>
    <n v="2"/>
    <n v="1"/>
    <n v="1500000"/>
    <s v="UNIDAD"/>
    <s v="NO SOLICITADAS"/>
  </r>
  <r>
    <x v="10"/>
    <s v="02-02-01-003-005-01"/>
    <n v="16"/>
    <s v="Materiales y suministros - Pinturas y barnices y productos relacionados; colores para la pintura artística; tintas"/>
    <s v="HP LASERJET P3015 REFERENCIA 55X CE255X RENDIMIENTO 12.500 PAGINAS"/>
    <n v="44103103"/>
    <s v="Mínima cuantía"/>
    <n v="2"/>
    <n v="2"/>
    <n v="1"/>
    <n v="1200000"/>
    <s v="UNIDAD"/>
    <s v="NO SOLICITADAS"/>
  </r>
  <r>
    <x v="10"/>
    <s v="02-02-01-003-005-01"/>
    <n v="16"/>
    <s v="Materiales y suministros - Pinturas y barnices y productos relacionados; colores para la pintura artística; tintas"/>
    <s v="TINTA  NEGRA IMPRESORA L-355 REFERENCIA 664 T664320 T644420 RENDIMIENTO PARA 4.000 PAGINAS"/>
    <n v="60121802"/>
    <s v="Mínima cuantía"/>
    <n v="2"/>
    <n v="2"/>
    <n v="4"/>
    <n v="192000"/>
    <s v="UNIDAD"/>
    <s v="NO SOLICITADAS"/>
  </r>
  <r>
    <x v="10"/>
    <s v="02-02-01-003-005-01"/>
    <n v="16"/>
    <s v="Materiales y suministros - Pinturas y barnices y productos relacionados; colores para la pintura artística; tintas"/>
    <s v="TINTA AMARILLA IMPRESORA L-355 REFERENCIA 664 T644420 RENDIMIENTO PARA 4.000 PAGINAS "/>
    <n v="60121802"/>
    <s v="Mínima cuantía"/>
    <n v="2"/>
    <n v="2"/>
    <n v="4"/>
    <n v="192000"/>
    <s v="UNIDAD"/>
    <s v="NO SOLICITADAS"/>
  </r>
  <r>
    <x v="10"/>
    <s v="02-02-01-003-005-01"/>
    <n v="16"/>
    <s v="Materiales y suministros - Pinturas y barnices y productos relacionados; colores para la pintura artística; tintas"/>
    <s v="TINTA  MAGENTA IMPRESORA L-355 REFERENCIA 664 T664320 T644420 RENDIMIENTO PARA 4.000 PAGINAS"/>
    <n v="60121802"/>
    <s v="Mínima cuantía"/>
    <n v="2"/>
    <n v="2"/>
    <n v="4"/>
    <n v="192000"/>
    <s v="UNIDAD"/>
    <s v="NO SOLICITADAS"/>
  </r>
  <r>
    <x v="10"/>
    <s v="02-02-01-003-005-01"/>
    <n v="16"/>
    <s v="Materiales y suministros - Pinturas y barnices y productos relacionados; colores para la pintura artística; tintas"/>
    <s v="TINTA  CYAN IMPRESORA L-355 REFERENCIA 664 T664220 RENDIMIENTO PARA 4.000 PAGINAS"/>
    <n v="60121802"/>
    <s v="Mínima cuantía"/>
    <n v="2"/>
    <n v="2"/>
    <n v="4"/>
    <n v="192000"/>
    <s v="UNIDAD"/>
    <s v="NO SOLICITADAS"/>
  </r>
  <r>
    <x v="10"/>
    <s v="02-02-01-003-006-03"/>
    <n v="16"/>
    <s v="Materiales y suministros - Semimanufacturas de plástico"/>
    <s v="PORTA CARNET  HORIZONTAL PVC  TRANSPARENTE"/>
    <n v="55121807"/>
    <s v="Mínima cuantía"/>
    <n v="2"/>
    <n v="2"/>
    <n v="300"/>
    <n v="210000"/>
    <s v="UNIDAD"/>
    <s v="NO SOLICITADAS"/>
  </r>
  <r>
    <x v="10"/>
    <s v="02-02-01-003-006-03"/>
    <n v="16"/>
    <s v="Materiales y suministros - Semimanufacturas de plástico"/>
    <s v="YOYO PARA FICHEROS"/>
    <n v="55121807"/>
    <s v="Mínima cuantía"/>
    <n v="2"/>
    <n v="2"/>
    <n v="500"/>
    <n v="2000000"/>
    <s v="UNIDAD"/>
    <s v="NO SOLICITADAS"/>
  </r>
  <r>
    <x v="10"/>
    <s v="02-02-01-003-006-03"/>
    <n v="16"/>
    <s v="Materiales y suministros - Semimanufacturas de plástico"/>
    <s v="TARJETAS MIFARE 4 K"/>
    <n v="55121802"/>
    <s v="Mínima cuantía"/>
    <n v="2"/>
    <n v="2"/>
    <n v="600"/>
    <n v="2700000"/>
    <s v="UNIDAD"/>
    <s v="NO SOLICITADAS"/>
  </r>
  <r>
    <x v="10"/>
    <s v="02-02-01-003-005-01"/>
    <n v="16"/>
    <s v="Materiales y suministros - Pinturas y barnices y productos relacionados; colores para la pintura artística; tintas"/>
    <s v="CINTA YMCK REF 084511 "/>
    <n v="44103112"/>
    <s v="Mínima cuantía"/>
    <n v="2"/>
    <n v="2"/>
    <n v="2"/>
    <n v="1160000"/>
    <s v="UNIDAD"/>
    <s v="NO SOLICITADAS"/>
  </r>
  <r>
    <x v="10"/>
    <s v="02-02-01-003-005-01"/>
    <n v="16"/>
    <s v="Materiales y suministros - Pinturas y barnices y productos relacionados; colores para la pintura artística; tintas"/>
    <s v="CINTA K TRANSPARENTE"/>
    <n v="44103112"/>
    <s v="Mínima cuantía"/>
    <n v="2"/>
    <n v="2"/>
    <n v="2"/>
    <n v="980000"/>
    <s v="UNIDAD"/>
    <s v="NO SOLICITADAS"/>
  </r>
  <r>
    <x v="10"/>
    <s v="02-02-01-003-006-03"/>
    <n v="16"/>
    <s v="Materiales y suministros - Semimanufacturas de plástico"/>
    <s v="KIT DE LIMPIEZA"/>
    <n v="44102906"/>
    <s v="Mínima cuantía"/>
    <n v="2"/>
    <n v="2"/>
    <n v="2"/>
    <n v="600000"/>
    <s v="UNIDAD"/>
    <s v="NO SOLICITADAS"/>
  </r>
  <r>
    <x v="10"/>
    <s v="02-02-01-003-006-03"/>
    <n v="16"/>
    <s v="Materiales y suministros - Semimanufacturas de plástico"/>
    <s v="TARJETA DE PVC BLANCO CAL 30"/>
    <n v="55121802"/>
    <s v="Mínima cuantía"/>
    <n v="2"/>
    <n v="2"/>
    <n v="400"/>
    <n v="600000"/>
    <s v="UNIDAD"/>
    <s v="NO SOLICITADAS"/>
  </r>
  <r>
    <x v="10"/>
    <s v="02-02-01-003-005-03"/>
    <n v="16"/>
    <s v="Materiales y suministros - Jabón, preparados para limpieza, perfumes y preparados de tocador"/>
    <s v="DETERGENTE EN POLVO 20 KG"/>
    <n v="53131608"/>
    <s v="Mínima cuantía"/>
    <n v="1"/>
    <n v="2"/>
    <n v="40"/>
    <n v="3594000"/>
    <s v="UNIDAD"/>
    <s v="NO SOLICITADAS"/>
  </r>
  <r>
    <x v="10"/>
    <s v="02-02-01-003-006-09"/>
    <n v="16"/>
    <s v="Materiales y suministros - Otros productos plásticos"/>
    <s v="RECOGEDOR"/>
    <n v="47131611"/>
    <s v="Mínima cuantía"/>
    <n v="1"/>
    <n v="2"/>
    <n v="30"/>
    <n v="90000"/>
    <s v="UNIDAD"/>
    <s v="NO SOLICITADAS"/>
  </r>
  <r>
    <x v="10"/>
    <s v="02-02-01-003-008-09"/>
    <n v="16"/>
    <s v="Materiales y suministros - Otros artículos manufacturados n. C. P."/>
    <s v="ESCOBONES 40 CM"/>
    <n v="47131604"/>
    <s v="Mínima cuantía"/>
    <n v="1"/>
    <n v="2"/>
    <n v="60"/>
    <n v="945000"/>
    <s v="UNIDAD"/>
    <s v="NO SOLICITADAS"/>
  </r>
  <r>
    <x v="10"/>
    <s v="02-02-01-003-008-09"/>
    <n v="16"/>
    <s v="Materiales y suministros - Otros artículos manufacturados n. C. P."/>
    <s v="TRAPEROS"/>
    <n v="47131618"/>
    <s v="Mínima cuantía"/>
    <n v="1"/>
    <n v="2"/>
    <n v="120"/>
    <n v="900000"/>
    <s v="UNIDAD"/>
    <s v="NO SOLICITADAS"/>
  </r>
  <r>
    <x v="10"/>
    <s v="02-02-01-003-006-09"/>
    <n v="16"/>
    <s v="Materiales y suministros - Otros productos plásticos"/>
    <s v="BALDE PLASTICO"/>
    <n v="47121804"/>
    <s v="Mínima cuantía"/>
    <n v="1"/>
    <n v="2"/>
    <n v="15"/>
    <n v="240000"/>
    <s v="UNIDAD"/>
    <s v="NO SOLICITADAS"/>
  </r>
  <r>
    <x v="10"/>
    <s v="02-02-01-003-004-02"/>
    <n v="16"/>
    <s v="Materiales y suministros - Productos químicos inorgánicos básicos n. C. P."/>
    <s v="ACIDO MURIATICO   "/>
    <n v="47131831"/>
    <s v="Mínima cuantía"/>
    <n v="1"/>
    <n v="2"/>
    <n v="10"/>
    <n v="200000"/>
    <s v="GALON"/>
    <s v="NO SOLICITADAS"/>
  </r>
  <r>
    <x v="10"/>
    <s v="02-02-01-003-004-02"/>
    <n v="16"/>
    <s v="Materiales y suministros - Productos químicos inorgánicos básicos n. C. P."/>
    <s v="BLANQUEADORES PIMPINA  5 LITRO"/>
    <n v="47131807"/>
    <s v="Mínima cuantía"/>
    <n v="1"/>
    <n v="2"/>
    <n v="24"/>
    <n v="600000"/>
    <s v="UNIDAD"/>
    <s v="NO SOLICITADAS"/>
  </r>
  <r>
    <x v="10"/>
    <s v="02-02-01-003-005-03"/>
    <n v="16"/>
    <s v="Materiales y suministros - Jabón, preparados para limpieza, perfumes y preparados de tocador"/>
    <s v="CERA TRANSPARENTE "/>
    <n v="47131802"/>
    <s v="Mínima cuantía"/>
    <n v="1"/>
    <n v="2"/>
    <n v="24"/>
    <n v="360000"/>
    <s v="UNIDAD"/>
    <s v="NO SOLICITADAS"/>
  </r>
  <r>
    <x v="10"/>
    <s v="02-02-01-003-008-09"/>
    <n v="16"/>
    <s v="Materiales y suministros - Otros artículos manufacturados n. C. P."/>
    <s v="ESCOBAS "/>
    <n v="47131600"/>
    <s v="Mínima cuantía"/>
    <n v="1"/>
    <n v="2"/>
    <n v="120"/>
    <n v="480000"/>
    <s v="UNIDAD"/>
    <s v="NO SOLICITADAS"/>
  </r>
  <r>
    <x v="10"/>
    <s v="02-02-01-003-008-09"/>
    <n v="16"/>
    <s v="Materiales y suministros - Otros artículos manufacturados n. C. P."/>
    <s v="RASTRILLOS"/>
    <n v="27112003"/>
    <s v="Mínima cuantía"/>
    <n v="1"/>
    <n v="2"/>
    <n v="60"/>
    <n v="996000"/>
    <s v="UNIDAD"/>
    <s v="NO SOLICITADAS"/>
  </r>
  <r>
    <x v="10"/>
    <s v="02-02-01-003-006-09"/>
    <n v="16"/>
    <s v="Materiales y suministros - Otros productos plásticos"/>
    <s v="PAPELERAS O CANASTAS "/>
    <n v="24112006"/>
    <s v="Mínima cuantía"/>
    <n v="1"/>
    <n v="2"/>
    <n v="24"/>
    <n v="192000"/>
    <s v="UNIDAD"/>
    <s v="NO SOLICITADAS"/>
  </r>
  <r>
    <x v="10"/>
    <s v="02-02-01-003-005-03"/>
    <n v="16"/>
    <s v="Materiales y suministros - Jabón, preparados para limpieza, perfumes y preparados de tocador"/>
    <s v="JABON LAVALOSA 900 GRAMOS"/>
    <n v="53131608"/>
    <s v="Mínima cuantía"/>
    <n v="1"/>
    <n v="2"/>
    <n v="36"/>
    <n v="360000"/>
    <s v="UNIDAD"/>
    <s v="NO SOLICITADAS"/>
  </r>
  <r>
    <x v="10"/>
    <s v="02-02-01-003-005-03"/>
    <n v="16"/>
    <s v="Materiales y suministros - Jabón, preparados para limpieza, perfumes y preparados de tocador"/>
    <s v="LIMPIADOR DESINFECTANTE X 5 LITROS"/>
    <n v="47131803"/>
    <s v="Mínima cuantía"/>
    <n v="1"/>
    <n v="2"/>
    <n v="40"/>
    <n v="1720000"/>
    <s v="UNIDAD"/>
    <s v="NO SOLICITADAS"/>
  </r>
  <r>
    <x v="10"/>
    <s v="02-02-01-003-005-03"/>
    <n v="16"/>
    <s v="Materiales y suministros - Jabón, preparados para limpieza, perfumes y preparados de tocador"/>
    <s v="JABON LAVAVAJILLAS X 5 LITROS"/>
    <n v="47131810"/>
    <s v="Mínima cuantía"/>
    <n v="1"/>
    <n v="2"/>
    <n v="36"/>
    <n v="1152000"/>
    <s v="GALON"/>
    <s v="NO SOLICITADAS"/>
  </r>
  <r>
    <x v="10"/>
    <s v="02-02-01-003-005-03"/>
    <n v="16"/>
    <s v="Materiales y suministros - Jabón, preparados para limpieza, perfumes y preparados de tocador"/>
    <s v="JABON LIQUIDO DESENGRASANTE X 500 ML"/>
    <n v="47131821"/>
    <s v="Mínima cuantía"/>
    <n v="1"/>
    <n v="2"/>
    <n v="18"/>
    <n v="162000"/>
    <s v="UNIDAD"/>
    <s v="NO SOLICITADAS"/>
  </r>
  <r>
    <x v="10"/>
    <s v="02-02-01-003-007-02"/>
    <n v="10"/>
    <s v="Materiales y suministros - Artículos de cerámica no estructural"/>
    <s v="BUJIAS PARA CORTASETO"/>
    <n v="26101732"/>
    <s v="Mínima cuantía"/>
    <n v="2"/>
    <n v="2"/>
    <n v="10"/>
    <n v="119000"/>
    <s v="UNIDAD"/>
    <s v="NO SOLICITADAS"/>
  </r>
  <r>
    <x v="10"/>
    <s v="02-01-01-004-007-01"/>
    <n v="10"/>
    <s v="Activos fijos - Válvulas y tubos electrónicos; componentes electrónicos; sus partes y piezas"/>
    <s v="TARJETA ELECTRÓNICA AIRE PISO TECHO A 220 VOLTIOS "/>
    <n v="52161525"/>
    <s v="Selección abreviada menor cuantía"/>
    <n v="3"/>
    <n v="2"/>
    <n v="1"/>
    <n v="2200000"/>
    <s v="UNIDAD"/>
    <s v="NO SOLICITADAS"/>
  </r>
  <r>
    <x v="10"/>
    <s v="02-02-01-004-002"/>
    <n v="10"/>
    <s v="Materiales y suministros - Productos metálicos elaborados (excepto maquinaria y equipo)"/>
    <s v="TARJETA ELECTRÓNICA UNIVERSAL A 220 VOLTIOS "/>
    <n v="52161525"/>
    <s v="Selección abreviada menor cuantía"/>
    <n v="3"/>
    <n v="2"/>
    <n v="10"/>
    <n v="750000"/>
    <s v="UNIDAD"/>
    <s v="NO SOLICITADAS"/>
  </r>
  <r>
    <x v="10"/>
    <s v="02-02-01-004-006-01"/>
    <n v="10"/>
    <s v="Materiales y suministros - Motores, generadores y transformadores eléctricos y sus partes y piezas"/>
    <s v="TRANSFORMADOR DE 220 A 24 VOLTIOS  40 AMP"/>
    <n v="39121022"/>
    <s v="Selección abreviada menor cuantía"/>
    <n v="3"/>
    <n v="2"/>
    <n v="4"/>
    <n v="320000"/>
    <s v="UNIDAD"/>
    <s v="NO SOLICITADAS"/>
  </r>
  <r>
    <x v="10"/>
    <s v="02-02-01-004-002"/>
    <n v="10"/>
    <s v="Materiales y suministros - Productos metálicos elaborados (excepto maquinaria y equipo)"/>
    <s v="FAN RELAY A 24 VOLTIOS"/>
    <n v="39122300"/>
    <s v="Selección abreviada menor cuantía"/>
    <n v="3"/>
    <n v="2"/>
    <n v="5"/>
    <n v="241900"/>
    <s v="UNIDAD"/>
    <s v="NO SOLICITADAS"/>
  </r>
  <r>
    <x v="10"/>
    <s v="02-02-01-004-002"/>
    <n v="10"/>
    <s v="Materiales y suministros - Productos metálicos elaborados (excepto maquinaria y equipo)"/>
    <s v="FAN RELAY A 220 VOLTIOS"/>
    <n v="39122300"/>
    <s v="Selección abreviada menor cuantía"/>
    <n v="3"/>
    <n v="2"/>
    <n v="5"/>
    <n v="300000"/>
    <s v="UNIDAD"/>
    <s v="NO SOLICITADAS"/>
  </r>
  <r>
    <x v="10"/>
    <s v="02-02-01-004-002"/>
    <n v="10"/>
    <s v="Materiales y suministros - Productos metálicos elaborados (excepto maquinaria y equipo)"/>
    <s v="CONTACTOR MONOFASICO DE 2 POLOS A 24 VOLTIOS"/>
    <n v="39121529"/>
    <s v="Selección abreviada menor cuantía"/>
    <n v="3"/>
    <n v="2"/>
    <n v="8"/>
    <n v="378000"/>
    <s v="UNIDAD"/>
    <s v="NO SOLICITADAS"/>
  </r>
  <r>
    <x v="10"/>
    <s v="02-02-01-004-002"/>
    <n v="10"/>
    <s v="Materiales y suministros - Productos metálicos elaborados (excepto maquinaria y equipo)"/>
    <s v="CONTACTOR MONOFÁSICO DE 02 POLOS A 220 VOLTIOS"/>
    <n v="39121529"/>
    <s v="Selección abreviada menor cuantía"/>
    <n v="3"/>
    <n v="2"/>
    <n v="8"/>
    <n v="480000"/>
    <s v="UNIDAD"/>
    <s v="NO SOLICITADAS"/>
  </r>
  <r>
    <x v="10"/>
    <s v="02-02-01-004-002"/>
    <n v="10"/>
    <s v="Materiales y suministros - Productos metálicos elaborados (excepto maquinaria y equipo)"/>
    <s v="CONTACTOR TRIFÁSICO DE 03 POLOS A 220 VOLTIOS"/>
    <n v="39121529"/>
    <s v="Selección abreviada menor cuantía"/>
    <n v="3"/>
    <n v="2"/>
    <n v="2"/>
    <n v="100500"/>
    <s v="UNIDAD"/>
    <s v="NO SOLICITADAS"/>
  </r>
  <r>
    <x v="10"/>
    <s v="02-02-01-004-002"/>
    <n v="10"/>
    <s v="Materiales y suministros - Productos metálicos elaborados (excepto maquinaria y equipo)"/>
    <s v="CONTACTOR TRIFÁSICO DE 03 POLOS A 24 VOLTIOS"/>
    <n v="39121529"/>
    <s v="Selección abreviada menor cuantía"/>
    <n v="3"/>
    <n v="2"/>
    <n v="4"/>
    <n v="285912"/>
    <s v="UNIDAD"/>
    <s v="NO SOLICITADAS"/>
  </r>
  <r>
    <x v="10"/>
    <s v="02-02-01-003-007-01"/>
    <n v="10"/>
    <s v="Materiales y suministros - Vidrio y productos de vidrio"/>
    <s v="BOMBILLO MUTIVOLTAJE  LED 15 WTS"/>
    <n v="39111600"/>
    <s v="Selección abreviada menor cuantía"/>
    <n v="3"/>
    <n v="2"/>
    <n v="70"/>
    <n v="560000"/>
    <s v="UNIDAD"/>
    <s v="NO SOLICITADAS"/>
  </r>
  <r>
    <x v="10"/>
    <s v="02-02-01-004-002"/>
    <n v="10"/>
    <s v="Materiales y suministros - Productos metálicos elaborados (excepto maquinaria y equipo)"/>
    <s v="CONTACTOR CON BOBINA DE 220 VOLTIOS  12 AMP AC DE 3 POLOS "/>
    <n v="39121529"/>
    <s v="Selección abreviada menor cuantía"/>
    <n v="3"/>
    <n v="2"/>
    <n v="5"/>
    <n v="125000"/>
    <s v="UNIDAD"/>
    <s v="NO SOLICITADAS"/>
  </r>
  <r>
    <x v="10"/>
    <s v="02-02-01-004-002"/>
    <n v="10"/>
    <s v="Materiales y suministros - Productos metálicos elaborados (excepto maquinaria y equipo)"/>
    <s v="CONTACTOR CON BOBINA DE 220 VOLTIOS  18 AMP AC DE 3 POLOS "/>
    <n v="39121529"/>
    <s v="Selección abreviada menor cuantía"/>
    <n v="3"/>
    <n v="2"/>
    <n v="5"/>
    <n v="160000"/>
    <s v="UNIDAD"/>
    <s v="NO SOLICITADAS"/>
  </r>
  <r>
    <x v="10"/>
    <s v="02-02-01-004-002"/>
    <n v="10"/>
    <s v="Materiales y suministros - Productos metálicos elaborados (excepto maquinaria y equipo)"/>
    <s v="CONTACTOR CON BOBINA DE 220 VOLTIOS  25 AMP AC DE 3 POLOS "/>
    <n v="39121529"/>
    <s v="Selección abreviada menor cuantía"/>
    <n v="3"/>
    <n v="2"/>
    <n v="4"/>
    <n v="180000"/>
    <s v="UNIDAD"/>
    <s v="NO SOLICITADAS"/>
  </r>
  <r>
    <x v="10"/>
    <s v="02-02-01-004-002"/>
    <n v="10"/>
    <s v="Materiales y suministros - Productos metálicos elaborados (excepto maquinaria y equipo)"/>
    <s v="CONTACTOR CON BOBINA DE 220 VOLTIOS  50 AMP AC DE 3 POLOS "/>
    <n v="39121529"/>
    <s v="Selección abreviada menor cuantía"/>
    <n v="3"/>
    <n v="2"/>
    <n v="4"/>
    <n v="300000"/>
    <s v="UNIDAD"/>
    <s v="NO SOLICITADAS"/>
  </r>
  <r>
    <x v="10"/>
    <s v="02-02-01-003-006-09"/>
    <n v="10"/>
    <s v="Materiales y suministros - Otros productos plásticos"/>
    <s v="JUEGOS DE SOCKET PARA LÁMPARAS T8"/>
    <n v="27111703"/>
    <s v="Selección abreviada menor cuantía"/>
    <n v="3"/>
    <n v="2"/>
    <n v="50"/>
    <n v="75000"/>
    <s v="UNIDAD"/>
    <s v="NO SOLICITADAS"/>
  </r>
  <r>
    <x v="10"/>
    <s v="02-02-01-004-006-04"/>
    <n v="10"/>
    <s v="Materiales y suministros - Acumuladores, pilas y baterías primarias y sus partes y piezas"/>
    <s v="BATERIA RECARGABLE 12V 150 AH"/>
    <n v="26111701"/>
    <s v="Selección abreviada menor cuantía"/>
    <n v="3"/>
    <n v="2"/>
    <n v="10"/>
    <n v="12000000"/>
    <s v="UNIDAD"/>
    <s v="NO SOLICITADAS"/>
  </r>
  <r>
    <x v="10"/>
    <s v="02-02-01-003-006-09"/>
    <n v="10"/>
    <s v="Materiales y suministros - Otros productos plásticos"/>
    <s v="SENSOR DE MOVIMIENTO PARA CIELO RASO"/>
    <n v="39122236"/>
    <s v="Selección abreviada menor cuantía"/>
    <n v="3"/>
    <n v="2"/>
    <n v="10"/>
    <n v="250000"/>
    <s v="UNIDAD"/>
    <s v="NO SOLICITADAS"/>
  </r>
  <r>
    <x v="10"/>
    <s v="02-02-01-003-006-09"/>
    <n v="10"/>
    <s v="Materiales y suministros - Otros productos plásticos"/>
    <s v="PULSADOR PARA TIMBRE DE EMPOTRAR"/>
    <n v="39122200"/>
    <s v="Selección abreviada menor cuantía"/>
    <n v="3"/>
    <n v="2"/>
    <n v="5"/>
    <n v="26000"/>
    <s v="UNIDAD"/>
    <s v="NO SOLICITADAS"/>
  </r>
  <r>
    <x v="10"/>
    <s v="02-02-01-004-002"/>
    <n v="10"/>
    <s v="Materiales y suministros - Productos metálicos elaborados (excepto maquinaria y equipo)"/>
    <s v="CONECTOR MR16 PARA OJOS DE BUEY CON PIN"/>
    <n v="39121701"/>
    <s v="Selección abreviada menor cuantía"/>
    <n v="3"/>
    <n v="2"/>
    <n v="10"/>
    <n v="55000"/>
    <s v="UNIDAD"/>
    <s v="NO SOLICITADAS"/>
  </r>
  <r>
    <x v="10"/>
    <s v="02-02-01-003-006-09"/>
    <n v="10"/>
    <s v="Materiales y suministros - Otros productos plásticos"/>
    <s v="SOPORTE KANDIL"/>
    <n v="39121701"/>
    <s v="Selección abreviada menor cuantía"/>
    <n v="3"/>
    <n v="2"/>
    <n v="20"/>
    <n v="104000"/>
    <s v="UNIDAD"/>
    <s v="NO SOLICITADAS"/>
  </r>
  <r>
    <x v="10"/>
    <s v="02-02-01-004-002"/>
    <n v="10"/>
    <s v="Materiales y suministros - Productos metálicos elaborados (excepto maquinaria y equipo)"/>
    <s v="DPS DE LINEA"/>
    <n v="32101522"/>
    <s v="Selección abreviada menor cuantía"/>
    <n v="3"/>
    <n v="2"/>
    <n v="8"/>
    <n v="400000"/>
    <s v="UNIDAD"/>
    <s v="NO SOLICITADAS"/>
  </r>
  <r>
    <x v="10"/>
    <s v="02-02-01-004-009-01"/>
    <n v="10"/>
    <s v="Materiales y suministros - Vehículos automotores, remolques y semirremolques; y sus partes, piezas y accesorios"/>
    <s v="REPUESTOS SISTEMA DE FRENOS DE VEHICULOS Y SUS COMPONENTES "/>
    <n v="25171700"/>
    <s v="Mínima cuantía"/>
    <n v="1"/>
    <n v="11"/>
    <n v="1"/>
    <n v="4000000"/>
    <s v="UNIDAD"/>
    <s v="NO SOLICITADAS"/>
  </r>
  <r>
    <x v="10"/>
    <s v="02-02-01-004-009-01"/>
    <n v="10"/>
    <s v="Materiales y suministros - Vehículos automotores, remolques y semirremolques; y sus partes, piezas y accesorios"/>
    <s v="REPUESTOS SISTEMA DE SUSPENSION DE VEHICULOS Y SUS COMPONENTES "/>
    <n v="25172000"/>
    <s v="Mínima cuantía"/>
    <n v="1"/>
    <n v="11"/>
    <n v="1"/>
    <n v="6000000"/>
    <s v="UNIDAD"/>
    <s v="NO SOLICITADAS"/>
  </r>
  <r>
    <x v="10"/>
    <s v="02-02-01-004-009-01"/>
    <n v="10"/>
    <s v="Materiales y suministros - Vehículos automotores, remolques y semirremolques; y sus partes, piezas y accesorios"/>
    <s v="REPUESTOS SISTEMA DE SEGURIDAD DEL VEHICULO Y SUS COMPONENTES "/>
    <n v="25172100"/>
    <s v="Mínima cuantía"/>
    <n v="1"/>
    <n v="11"/>
    <n v="1"/>
    <n v="5000000"/>
    <s v="UNIDAD"/>
    <s v="NO SOLICITADAS"/>
  </r>
  <r>
    <x v="10"/>
    <s v="02-02-01-004-009-01"/>
    <n v="10"/>
    <s v="Materiales y suministros - Vehículos automotores, remolques y semirremolques; y sus partes, piezas y accesorios"/>
    <s v="REPUESTOS CONTROL EMISION Y ESCAPE DE VEHICULOS Y SUS COMPONENTES "/>
    <n v="25173700"/>
    <s v="Mínima cuantía"/>
    <n v="1"/>
    <n v="11"/>
    <n v="1"/>
    <n v="3000000"/>
    <s v="UNIDAD"/>
    <s v="NO SOLICITADAS"/>
  </r>
  <r>
    <x v="10"/>
    <s v="02-02-01-004-009-01"/>
    <n v="10"/>
    <s v="Materiales y suministros - Vehículos automotores, remolques y semirremolques; y sus partes, piezas y accesorios"/>
    <s v="REPUESTOS DE TREN TRACCION DE VEHICULOS"/>
    <n v="25172113"/>
    <s v="Mínima cuantía"/>
    <n v="1"/>
    <n v="11"/>
    <n v="1"/>
    <n v="4000000"/>
    <s v="UNIDAD"/>
    <s v="NO SOLICITADAS"/>
  </r>
  <r>
    <x v="10"/>
    <s v="02-02-01-004-009-01"/>
    <n v="10"/>
    <s v="Materiales y suministros - Vehículos automotores, remolques y semirremolques; y sus partes, piezas y accesorios"/>
    <s v="REPUESTOS PARA SISTEMA ELECTRICO DE VEHICULOS "/>
    <n v="25175000"/>
    <s v="Mínima cuantía"/>
    <n v="1"/>
    <n v="11"/>
    <n v="1"/>
    <n v="4000000"/>
    <s v="UNIDAD"/>
    <s v="NO SOLICITADAS"/>
  </r>
  <r>
    <x v="10"/>
    <s v="02-02-01-004-009-01"/>
    <n v="10"/>
    <s v="Materiales y suministros - Vehículos automotores, remolques y semirremolques; y sus partes, piezas y accesorios"/>
    <s v="REPUESTOS DE SISTEMA DE REFRIGERACION DE VEHICULOS"/>
    <n v="25173900"/>
    <s v="Mínima cuantía"/>
    <n v="1"/>
    <n v="11"/>
    <n v="1"/>
    <n v="4000000"/>
    <s v="UNIDAD"/>
    <s v="NO SOLICITADAS"/>
  </r>
  <r>
    <x v="10"/>
    <s v="02-02-01-004-009-01"/>
    <n v="10"/>
    <s v="Materiales y suministros - Vehículos automotores, remolques y semirremolques; y sus partes, piezas y accesorios"/>
    <s v="FILTROS PARA VEHICULOS PARQUE AUTOMOTOR"/>
    <n v="40161500"/>
    <s v="Mínima cuantía"/>
    <n v="1"/>
    <n v="11"/>
    <n v="1"/>
    <n v="4000000"/>
    <s v="UNIDAD"/>
    <s v="NO SOLICITADAS"/>
  </r>
  <r>
    <x v="10"/>
    <s v="02-02-01-004-009-01"/>
    <n v="10"/>
    <s v="Materiales y suministros - Vehículos automotores, remolques y semirremolques; y sus partes, piezas y accesorios"/>
    <s v="REPUESTOS Y PARTES PARA MOTOR DE VEHICULOS"/>
    <n v="26101700"/>
    <s v="Mínima cuantía"/>
    <n v="1"/>
    <n v="11"/>
    <n v="1"/>
    <n v="4500000"/>
    <s v="UNIDAD"/>
    <s v="NO SOLICITADAS"/>
  </r>
  <r>
    <x v="10"/>
    <s v="02-02-01-003-006-09"/>
    <n v="10"/>
    <s v="Materiales y suministros - Otros productos plásticos"/>
    <s v="FOTOCELDAS CON BASE"/>
    <n v="39121500"/>
    <s v="Selección abreviada menor cuantía"/>
    <n v="3"/>
    <n v="2"/>
    <n v="10"/>
    <n v="250000"/>
    <s v="UNIDAD"/>
    <s v="NO SOLICITADAS"/>
  </r>
  <r>
    <x v="10"/>
    <s v="02-02-01-003-006-09"/>
    <n v="10"/>
    <s v="Materiales y suministros - Otros productos plásticos"/>
    <s v="SOPORTE E 40"/>
    <n v="39121701"/>
    <s v="Selección abreviada menor cuantía"/>
    <n v="3"/>
    <n v="2"/>
    <n v="50"/>
    <n v="425000"/>
    <s v="UNIDAD"/>
    <s v="NO SOLICITADAS"/>
  </r>
  <r>
    <x v="10"/>
    <s v="02-02-01-003-006-09"/>
    <n v="10"/>
    <s v="Materiales y suministros - Otros productos plásticos"/>
    <s v="YOYO PARA GUADAÑA"/>
    <n v="31151504"/>
    <s v="Mínima cuantía"/>
    <n v="2"/>
    <n v="2"/>
    <n v="40"/>
    <n v="2200000"/>
    <s v="UNIDAD"/>
    <s v="NO SOLICITADAS"/>
  </r>
  <r>
    <x v="10"/>
    <s v="02-02-01-003-006-09"/>
    <n v="10"/>
    <s v="Materiales y suministros - Otros productos plásticos"/>
    <s v="CARRO PRACTIWAGON 764 LITROS COLOR GRIS  LLANTA MACIZA DE 14&quot; SIN TAPA RECOLECCION DE MATERIAL DE DESHECHO DE JARDINERIA"/>
    <n v="24101510"/>
    <s v="Mínima cuantía"/>
    <n v="2"/>
    <n v="2"/>
    <n v="1"/>
    <n v="2480625"/>
    <s v="UNIDAD"/>
    <s v="NO SOLICITADAS"/>
  </r>
  <r>
    <x v="10"/>
    <s v="02-02-01-004-002"/>
    <n v="10"/>
    <s v="Materiales y suministros - Productos metálicos elaborados (excepto maquinaria y equipo)"/>
    <s v="CADENA PARA MOTOSIERRA STILH 660"/>
    <n v="27112823"/>
    <s v="Mínima cuantía"/>
    <n v="2"/>
    <n v="2"/>
    <n v="8"/>
    <n v="1228240"/>
    <s v="UNIDAD"/>
    <s v="NO SOLICITADAS"/>
  </r>
  <r>
    <x v="10"/>
    <s v="02-02-01-004-002"/>
    <n v="10"/>
    <s v="Materiales y suministros - Productos metálicos elaborados (excepto maquinaria y equipo)"/>
    <s v="CADENA PARA MOTOSIERRA STILH 382"/>
    <n v="27112823"/>
    <s v="Mínima cuantía"/>
    <n v="2"/>
    <n v="2"/>
    <n v="5"/>
    <n v="678000"/>
    <s v="UNIDAD"/>
    <s v="NO SOLICITADAS"/>
  </r>
  <r>
    <x v="10"/>
    <s v="02-02-01-004-006-02"/>
    <n v="10"/>
    <s v="Materiales y suministros - Aparatos de control eléctrico y distribución de electricidad y sus partes y piezas"/>
    <s v="EXTENSION ELECTRICA INDUSTRIAL DE 30 METROS (INCLUYA TERCER CABLE DE POLO A TIERRA)"/>
    <n v="39121440"/>
    <s v="Mínima cuantía"/>
    <n v="2"/>
    <n v="2"/>
    <n v="2"/>
    <n v="595800"/>
    <s v="UNIDAD"/>
    <s v="NO SOLICITADAS"/>
  </r>
  <r>
    <x v="10"/>
    <s v="02-02-01-004-006-04"/>
    <n v="10"/>
    <s v="Materiales y suministros - Acumuladores, pilas y baterías primarias y sus partes y piezas"/>
    <s v="PILAS ALCALINAS AA "/>
    <n v="26111702"/>
    <s v="Selección abreviada menor cuantía"/>
    <n v="3"/>
    <n v="2"/>
    <n v="50"/>
    <n v="497500"/>
    <s v="UNIDAD"/>
    <s v="NO SOLICITADAS"/>
  </r>
  <r>
    <x v="10"/>
    <s v="02-02-01-004-002"/>
    <n v="10"/>
    <s v="Materiales y suministros - Productos metálicos elaborados (excepto maquinaria y equipo)"/>
    <s v="CRUCETA METÁLICA AUTOSOPORTADA, GALVANIZADA PARA MEDIA TENSIÓN"/>
    <n v="39121700"/>
    <s v="Selección abreviada menor cuantía"/>
    <n v="3"/>
    <n v="2"/>
    <n v="40"/>
    <n v="4800000"/>
    <s v="UNIDAD"/>
    <s v="NO SOLICITADAS"/>
  </r>
  <r>
    <x v="10"/>
    <s v="02-02-01-004-006-05"/>
    <n v="10"/>
    <s v="Materiales y suministros - Lámparas eléctricas de incandescencia o descarga; lámparas de arco, equipo para alumbrado eléctrico; sus partes y piezas"/>
    <s v="KIT DE METALAR DE 250W CON BOMBILLO Y SOPORTE"/>
    <n v="39101600"/>
    <s v="Selección abreviada menor cuantía"/>
    <n v="3"/>
    <n v="2"/>
    <n v="50"/>
    <n v="6000000"/>
    <s v="UNIDAD"/>
    <s v="NO SOLICITADAS"/>
  </r>
  <r>
    <x v="10"/>
    <s v="02-02-01-004-002"/>
    <n v="10"/>
    <s v="Materiales y suministros - Productos metálicos elaborados (excepto maquinaria y equipo)"/>
    <s v="TABL VTQ-2-SQ 2 CTOS ANCMONOFÁSICO 220 V"/>
    <n v="41113673"/>
    <s v="Selección abreviada menor cuantía"/>
    <n v="3"/>
    <n v="2"/>
    <n v="2"/>
    <n v="70000"/>
    <s v="UNIDAD"/>
    <s v="NO SOLICITADAS"/>
  </r>
  <r>
    <x v="10"/>
    <s v="02-02-01-004-002"/>
    <n v="10"/>
    <s v="Materiales y suministros - Productos metálicos elaborados (excepto maquinaria y equipo)"/>
    <s v="TABL VTQ-2-SQ 4 CTOS ANC MONOFÁSICO 220 V"/>
    <n v="41113673"/>
    <s v="Selección abreviada menor cuantía"/>
    <n v="3"/>
    <n v="2"/>
    <n v="2"/>
    <n v="76000"/>
    <s v="UNIDAD"/>
    <s v="NO SOLICITADAS"/>
  </r>
  <r>
    <x v="10"/>
    <s v="02-02-01-004-002"/>
    <n v="10"/>
    <s v="Materiales y suministros - Productos metálicos elaborados (excepto maquinaria y equipo)"/>
    <s v="TABL VTQ-2-SQ 6 CTOS ANC MONOFÁSICO 220 V "/>
    <n v="41113673"/>
    <s v="Selección abreviada menor cuantía"/>
    <n v="3"/>
    <n v="2"/>
    <n v="1"/>
    <n v="42000"/>
    <s v="UNIDAD"/>
    <s v="NO SOLICITADAS"/>
  </r>
  <r>
    <x v="10"/>
    <s v="02-02-01-004-002"/>
    <n v="10"/>
    <s v="Materiales y suministros - Productos metálicos elaborados (excepto maquinaria y equipo)"/>
    <s v="TABL VTQ-2-SQ 8 CTOS ANC MONOFÁSICO 220 V "/>
    <n v="41113673"/>
    <s v="Selección abreviada menor cuantía"/>
    <n v="3"/>
    <n v="2"/>
    <n v="1"/>
    <n v="75000"/>
    <s v="UNIDAD"/>
    <s v="NO SOLICITADAS"/>
  </r>
  <r>
    <x v="10"/>
    <s v="02-02-01-004-002"/>
    <n v="10"/>
    <s v="Materiales y suministros - Productos metálicos elaborados (excepto maquinaria y equipo)"/>
    <s v="TABL VTQ-3-SQ 12 CTOS ANC TRIFÁSICO 220 V "/>
    <n v="41113673"/>
    <s v="Selección abreviada menor cuantía"/>
    <n v="3"/>
    <n v="2"/>
    <n v="2"/>
    <n v="300000"/>
    <s v="UNIDAD"/>
    <s v="NO SOLICITADAS"/>
  </r>
  <r>
    <x v="10"/>
    <s v="02-02-01-004-002"/>
    <n v="10"/>
    <s v="Materiales y suministros - Productos metálicos elaborados (excepto maquinaria y equipo)"/>
    <s v="TABL VTQ-3-SQ 18 CTOS ANC TRIFÁSICO 220 V "/>
    <n v="41113673"/>
    <s v="Selección abreviada menor cuantía"/>
    <n v="3"/>
    <n v="2"/>
    <n v="1"/>
    <n v="180000"/>
    <s v="UNIDAD"/>
    <s v="NO SOLICITADAS"/>
  </r>
  <r>
    <x v="10"/>
    <s v="02-02-01-003-006-09"/>
    <n v="10"/>
    <s v="Materiales y suministros - Otros productos plásticos"/>
    <s v="CINTA AISLANTE DE VINILO "/>
    <n v="31201502"/>
    <s v="Selección abreviada menor cuantía"/>
    <n v="3"/>
    <n v="2"/>
    <n v="15"/>
    <n v="180000"/>
    <s v="UNIDAD"/>
    <s v="NO SOLICITADAS"/>
  </r>
  <r>
    <x v="10"/>
    <s v="02-02-01-003-006-09"/>
    <n v="10"/>
    <s v="Materiales y suministros - Otros productos plásticos"/>
    <s v="CINTA AUTOFUNDENTE  "/>
    <n v="31201500"/>
    <s v="Selección abreviada menor cuantía"/>
    <n v="3"/>
    <n v="2"/>
    <n v="2"/>
    <n v="50000"/>
    <s v="UNIDAD"/>
    <s v="NO SOLICITADAS"/>
  </r>
  <r>
    <x v="10"/>
    <s v="02-02-01-004-002"/>
    <n v="10"/>
    <s v="Materiales y suministros - Productos metálicos elaborados (excepto maquinaria y equipo)"/>
    <s v="INTERRUPTOR SENCILLO PARA EMPOTRAR"/>
    <n v="39122200"/>
    <s v="Selección abreviada menor cuantía"/>
    <n v="3"/>
    <n v="2"/>
    <n v="5"/>
    <n v="60000"/>
    <s v="UNIDAD"/>
    <s v="NO SOLICITADAS"/>
  </r>
  <r>
    <x v="10"/>
    <s v="02-02-01-004-002"/>
    <n v="10"/>
    <s v="Materiales y suministros - Productos metálicos elaborados (excepto maquinaria y equipo)"/>
    <s v="INTERRUPTOR DOBLE PARA EMPOTRAR"/>
    <n v="39122200"/>
    <s v="Selección abreviada menor cuantía"/>
    <n v="3"/>
    <n v="2"/>
    <n v="5"/>
    <n v="75000"/>
    <s v="UNIDAD"/>
    <s v="NO SOLICITADAS"/>
  </r>
  <r>
    <x v="10"/>
    <s v="02-02-01-004-002"/>
    <n v="10"/>
    <s v="Materiales y suministros - Productos metálicos elaborados (excepto maquinaria y equipo)"/>
    <s v="INTERRUPTOR TRIPLE PARA EMPOTRAR"/>
    <n v="39122200"/>
    <s v="Selección abreviada menor cuantía"/>
    <n v="3"/>
    <n v="2"/>
    <n v="5"/>
    <n v="85000"/>
    <s v="UNIDAD"/>
    <s v="NO SOLICITADAS"/>
  </r>
  <r>
    <x v="10"/>
    <s v="02-02-01-004-002"/>
    <n v="10"/>
    <s v="Materiales y suministros - Productos metálicos elaborados (excepto maquinaria y equipo)"/>
    <s v="INTERRUPTOR CONMUTABLE SENCILLO PARA EMPOTRAR"/>
    <n v="39122200"/>
    <s v="Selección abreviada menor cuantía"/>
    <n v="3"/>
    <n v="2"/>
    <n v="5"/>
    <n v="60000"/>
    <s v="UNIDAD"/>
    <s v="NO SOLICITADAS"/>
  </r>
  <r>
    <x v="10"/>
    <s v="02-02-01-004-002"/>
    <n v="10"/>
    <s v="Materiales y suministros - Productos metálicos elaborados (excepto maquinaria y equipo)"/>
    <s v="INTERRUPTOR CONMUTABLE DOBLE PARA EMPOTRAR"/>
    <n v="39122200"/>
    <s v="Selección abreviada menor cuantía"/>
    <n v="3"/>
    <n v="2"/>
    <n v="5"/>
    <n v="67500"/>
    <s v="UNIDAD"/>
    <s v="NO SOLICITADAS"/>
  </r>
  <r>
    <x v="10"/>
    <s v="02-02-01-004-002"/>
    <n v="10"/>
    <s v="Materiales y suministros - Productos metálicos elaborados (excepto maquinaria y equipo)"/>
    <s v="TOMAS DOBLES 15 AMP PARA EMPOTRAR"/>
    <n v="39121102"/>
    <s v="Selección abreviada menor cuantía"/>
    <n v="3"/>
    <n v="2"/>
    <n v="15"/>
    <n v="187500"/>
    <s v="UNIDAD"/>
    <s v="NO SOLICITADAS"/>
  </r>
  <r>
    <x v="10"/>
    <s v="02-02-01-004-002"/>
    <n v="10"/>
    <s v="Materiales y suministros - Productos metálicos elaborados (excepto maquinaria y equipo)"/>
    <s v="TOMAS DOBLES CON PROTECCION GFCI PARA EMPOTRAR"/>
    <n v="39121102"/>
    <s v="Selección abreviada menor cuantía"/>
    <n v="3"/>
    <n v="2"/>
    <n v="10"/>
    <n v="250000"/>
    <s v="UNIDAD"/>
    <s v="NO SOLICITADAS"/>
  </r>
  <r>
    <x v="10"/>
    <s v="02-02-01-004-002"/>
    <n v="10"/>
    <s v="Materiales y suministros - Productos metálicos elaborados (excepto maquinaria y equipo)"/>
    <s v="TOMA DE 3X20  AMP"/>
    <n v="39121102"/>
    <s v="Selección abreviada menor cuantía"/>
    <n v="3"/>
    <n v="2"/>
    <n v="10"/>
    <n v="320000"/>
    <s v="UNIDAD"/>
    <s v="NO SOLICITADAS"/>
  </r>
  <r>
    <x v="10"/>
    <s v="02-02-01-004-002"/>
    <n v="10"/>
    <s v="Materiales y suministros - Productos metálicos elaborados (excepto maquinaria y equipo)"/>
    <s v="TOMA DE 3X50 AMP"/>
    <n v="39121102"/>
    <s v="Selección abreviada menor cuantía"/>
    <n v="3"/>
    <n v="2"/>
    <n v="10"/>
    <n v="400"/>
    <s v="UNIDAD"/>
    <s v="NO SOLICITADAS"/>
  </r>
  <r>
    <x v="10"/>
    <s v="02-02-01-004-002"/>
    <n v="10"/>
    <s v="Materiales y suministros - Productos metálicos elaborados (excepto maquinaria y equipo)"/>
    <s v="TACOS ENCHUFABLES DE 15 AMP"/>
    <n v="39121640"/>
    <s v="Selección abreviada menor cuantía"/>
    <n v="3"/>
    <n v="2"/>
    <n v="5"/>
    <n v="40000"/>
    <s v="UNIDAD"/>
    <s v="NO SOLICITADAS"/>
  </r>
  <r>
    <x v="10"/>
    <s v="02-02-01-004-002"/>
    <n v="10"/>
    <s v="Materiales y suministros - Productos metálicos elaborados (excepto maquinaria y equipo)"/>
    <s v="TACOS ENCHUFABLES DE 20 AMP"/>
    <n v="39121640"/>
    <s v="Selección abreviada menor cuantía"/>
    <n v="3"/>
    <n v="2"/>
    <n v="5"/>
    <n v="42500"/>
    <s v="UNIDAD"/>
    <s v="NO SOLICITADAS"/>
  </r>
  <r>
    <x v="10"/>
    <s v="02-02-01-004-002"/>
    <n v="10"/>
    <s v="Materiales y suministros - Productos metálicos elaborados (excepto maquinaria y equipo)"/>
    <s v="TACOS ENCHUFABLES DE 30 AMP"/>
    <n v="39121640"/>
    <s v="Selección abreviada menor cuantía"/>
    <n v="3"/>
    <n v="2"/>
    <n v="5"/>
    <n v="43500"/>
    <s v="UNIDAD"/>
    <s v="NO SOLICITADAS"/>
  </r>
  <r>
    <x v="10"/>
    <s v="02-02-01-004-002"/>
    <n v="10"/>
    <s v="Materiales y suministros - Productos metálicos elaborados (excepto maquinaria y equipo)"/>
    <s v="TACOS ENCHUFABLES DE 2X20 "/>
    <n v="39121640"/>
    <s v="Selección abreviada menor cuantía"/>
    <n v="3"/>
    <n v="2"/>
    <n v="5"/>
    <n v="75000"/>
    <s v="UNIDAD"/>
    <s v="NO SOLICITADAS"/>
  </r>
  <r>
    <x v="10"/>
    <s v="02-02-01-004-002"/>
    <n v="10"/>
    <s v="Materiales y suministros - Productos metálicos elaborados (excepto maquinaria y equipo)"/>
    <s v="TACOS ENCHUFABLES DE 2X30"/>
    <n v="39121640"/>
    <s v="Selección abreviada menor cuantía"/>
    <n v="3"/>
    <n v="2"/>
    <n v="5"/>
    <n v="125000"/>
    <s v="UNIDAD"/>
    <s v="NO SOLICITADAS"/>
  </r>
  <r>
    <x v="10"/>
    <s v="02-02-01-004-002"/>
    <n v="10"/>
    <s v="Materiales y suministros - Productos metálicos elaborados (excepto maquinaria y equipo)"/>
    <s v="TACOS ENCHUFABLES DE 3X50"/>
    <n v="39121640"/>
    <s v="Selección abreviada menor cuantía"/>
    <n v="3"/>
    <n v="2"/>
    <n v="5"/>
    <n v="250000"/>
    <s v="UNIDAD"/>
    <s v="NO SOLICITADAS"/>
  </r>
  <r>
    <x v="10"/>
    <s v="02-02-01-004-002"/>
    <n v="10"/>
    <s v="Materiales y suministros - Productos metálicos elaborados (excepto maquinaria y equipo)"/>
    <s v="TACOS ENCHUFABLES DE 3X100"/>
    <n v="39121640"/>
    <s v="Selección abreviada menor cuantía"/>
    <n v="3"/>
    <n v="2"/>
    <n v="5"/>
    <n v="400000"/>
    <s v="UNIDAD"/>
    <s v="NO SOLICITADAS"/>
  </r>
  <r>
    <x v="10"/>
    <s v="02-02-01-004-002"/>
    <n v="10"/>
    <s v="Materiales y suministros - Productos metálicos elaborados (excepto maquinaria y equipo)"/>
    <s v="CLAVIJAS DE 3X20"/>
    <n v="39121402"/>
    <s v="Selección abreviada menor cuantía"/>
    <n v="3"/>
    <n v="2"/>
    <n v="5"/>
    <n v="75000"/>
    <s v="UNIDAD"/>
    <s v="NO SOLICITADAS"/>
  </r>
  <r>
    <x v="10"/>
    <s v="02-02-01-004-002"/>
    <n v="10"/>
    <s v="Materiales y suministros - Productos metálicos elaborados (excepto maquinaria y equipo)"/>
    <s v="CLAVIJAS DE 3X50"/>
    <n v="39121402"/>
    <s v="Selección abreviada menor cuantía"/>
    <n v="3"/>
    <n v="2"/>
    <n v="5"/>
    <n v="125000"/>
    <s v="UNIDAD"/>
    <s v="NO SOLICITADAS"/>
  </r>
  <r>
    <x v="10"/>
    <s v="02-02-01-004-002"/>
    <n v="10"/>
    <s v="Materiales y suministros - Productos metálicos elaborados (excepto maquinaria y equipo)"/>
    <s v="FUSIBLE  H 15 KV 3 AMP LARGO"/>
    <n v="39121600"/>
    <s v="Selección abreviada menor cuantía"/>
    <n v="3"/>
    <n v="2"/>
    <n v="15"/>
    <n v="67500"/>
    <s v="UNIDAD"/>
    <s v="NO SOLICITADAS"/>
  </r>
  <r>
    <x v="10"/>
    <s v="02-02-01-004-002"/>
    <n v="10"/>
    <s v="Materiales y suministros - Productos metálicos elaborados (excepto maquinaria y equipo)"/>
    <s v="FUSIBLE  H 15 KV 4 AMP LARGO"/>
    <n v="39121600"/>
    <s v="Selección abreviada menor cuantía"/>
    <n v="3"/>
    <n v="2"/>
    <n v="15"/>
    <n v="67500"/>
    <s v="UNIDAD"/>
    <s v="NO SOLICITADAS"/>
  </r>
  <r>
    <x v="10"/>
    <s v="02-02-01-004-002"/>
    <n v="10"/>
    <s v="Materiales y suministros - Productos metálicos elaborados (excepto maquinaria y equipo)"/>
    <s v="FUSIBLE  H 15 KV 5 AMP LARGO"/>
    <n v="39121600"/>
    <s v="Selección abreviada menor cuantía"/>
    <n v="3"/>
    <n v="2"/>
    <n v="15"/>
    <n v="67500"/>
    <s v="UNIDAD"/>
    <s v="NO SOLICITADAS"/>
  </r>
  <r>
    <x v="10"/>
    <s v="02-02-01-004-002"/>
    <n v="10"/>
    <s v="Materiales y suministros - Productos metálicos elaborados (excepto maquinaria y equipo)"/>
    <s v="FUSIBLE  H 15 KV-6 AMP LARGO"/>
    <n v="39121600"/>
    <s v="Selección abreviada menor cuantía"/>
    <n v="3"/>
    <n v="2"/>
    <n v="15"/>
    <n v="67500"/>
    <s v="UNIDAD"/>
    <s v="NO SOLICITADAS"/>
  </r>
  <r>
    <x v="10"/>
    <s v="02-02-01-004-002"/>
    <n v="10"/>
    <s v="Materiales y suministros - Productos metálicos elaborados (excepto maquinaria y equipo)"/>
    <s v="FUSIBLE  H 15 KV 7 AMP LARGO"/>
    <n v="39121600"/>
    <s v="Selección abreviada menor cuantía"/>
    <n v="3"/>
    <n v="2"/>
    <n v="15"/>
    <n v="82500"/>
    <s v="UNIDAD"/>
    <s v="NO SOLICITADAS"/>
  </r>
  <r>
    <x v="10"/>
    <s v="02-02-01-004-002"/>
    <n v="10"/>
    <s v="Materiales y suministros - Productos metálicos elaborados (excepto maquinaria y equipo)"/>
    <s v="FUSIBLE  H 15 KV 8 AMP LARGO"/>
    <n v="39121600"/>
    <s v="Selección abreviada menor cuantía"/>
    <n v="3"/>
    <n v="2"/>
    <n v="15"/>
    <n v="82500"/>
    <s v="UNIDAD"/>
    <s v="NO SOLICITADAS"/>
  </r>
  <r>
    <x v="10"/>
    <s v="02-02-01-004-002"/>
    <n v="10"/>
    <s v="Materiales y suministros - Productos metálicos elaborados (excepto maquinaria y equipo)"/>
    <s v="FUSIBLE  H 15 KV 9 AMP LARGO"/>
    <n v="39121600"/>
    <s v="Selección abreviada menor cuantía"/>
    <n v="3"/>
    <n v="2"/>
    <n v="15"/>
    <n v="82500"/>
    <s v="UNIDAD"/>
    <s v="NO SOLICITADAS"/>
  </r>
  <r>
    <x v="10"/>
    <s v="02-02-01-004-002"/>
    <n v="10"/>
    <s v="Materiales y suministros - Productos metálicos elaborados (excepto maquinaria y equipo)"/>
    <s v="FUSIBLE  H 15 KV 10 AMP LARGO"/>
    <n v="39121600"/>
    <s v="Selección abreviada menor cuantía"/>
    <n v="3"/>
    <n v="2"/>
    <n v="1"/>
    <n v="5500"/>
    <s v="UNIDAD"/>
    <s v="NO SOLICITADAS"/>
  </r>
  <r>
    <x v="10"/>
    <s v="02-02-01-004-002"/>
    <n v="10"/>
    <s v="Materiales y suministros - Productos metálicos elaborados (excepto maquinaria y equipo)"/>
    <s v="FUSIBLE  H 15 KV 11 AMP LARGO"/>
    <n v="39121600"/>
    <s v="Selección abreviada menor cuantía"/>
    <n v="3"/>
    <n v="2"/>
    <n v="15"/>
    <n v="82500"/>
    <s v="UNIDAD"/>
    <s v="NO SOLICITADAS"/>
  </r>
  <r>
    <x v="10"/>
    <s v="02-02-01-004-002"/>
    <n v="10"/>
    <s v="Materiales y suministros - Productos metálicos elaborados (excepto maquinaria y equipo)"/>
    <s v="FUSIBLE  H 15 KV 12 AMP LARGO"/>
    <n v="39121600"/>
    <s v="Selección abreviada menor cuantía"/>
    <n v="3"/>
    <n v="2"/>
    <n v="15"/>
    <n v="82500"/>
    <s v="UNIDAD"/>
    <s v="NO SOLICITADAS"/>
  </r>
  <r>
    <x v="10"/>
    <s v="02-02-01-004-002"/>
    <n v="10"/>
    <s v="Materiales y suministros - Productos metálicos elaborados (excepto maquinaria y equipo)"/>
    <s v="FUSIBLE  H 15 KV 15 AMP LARGO"/>
    <n v="39121600"/>
    <s v="Selección abreviada menor cuantía"/>
    <n v="3"/>
    <n v="2"/>
    <n v="15"/>
    <n v="127500"/>
    <s v="UNIDAD"/>
    <s v="NO SOLICITADAS"/>
  </r>
  <r>
    <x v="10"/>
    <s v="02-02-01-004-002"/>
    <n v="10"/>
    <s v="Materiales y suministros - Productos metálicos elaborados (excepto maquinaria y equipo)"/>
    <s v="FUSIBLE  H 15 KV 30 AMP LARGO"/>
    <n v="39121600"/>
    <s v="Selección abreviada menor cuantía"/>
    <n v="3"/>
    <n v="2"/>
    <n v="15"/>
    <n v="157500"/>
    <s v="UNIDAD"/>
    <s v="NO SOLICITADAS"/>
  </r>
  <r>
    <x v="10"/>
    <s v="02-02-01-004-002"/>
    <n v="10"/>
    <s v="Materiales y suministros - Productos metálicos elaborados (excepto maquinaria y equipo)"/>
    <s v="FUSIBLE  H 15 KV 35 AMP LARGO"/>
    <n v="39121600"/>
    <s v="Selección abreviada menor cuantía"/>
    <n v="3"/>
    <n v="2"/>
    <n v="15"/>
    <n v="187500"/>
    <s v="UNIDAD"/>
    <s v="NO SOLICITADAS"/>
  </r>
  <r>
    <x v="10"/>
    <s v="02-02-01-004-002"/>
    <n v="10"/>
    <s v="Materiales y suministros - Productos metálicos elaborados (excepto maquinaria y equipo)"/>
    <s v="FUSIBLE  H 15 KV 45 AMP LARGO"/>
    <n v="39121600"/>
    <s v="Selección abreviada menor cuantía"/>
    <n v="3"/>
    <n v="2"/>
    <n v="15"/>
    <n v="187500"/>
    <s v="UNIDAD"/>
    <s v="NO SOLICITADAS"/>
  </r>
  <r>
    <x v="10"/>
    <s v="02-02-01-004-002"/>
    <n v="10"/>
    <s v="Materiales y suministros - Productos metálicos elaborados (excepto maquinaria y equipo)"/>
    <s v="FUSIBLE  H 15 KV 100 AMP LARGO"/>
    <n v="39121600"/>
    <s v="Selección abreviada menor cuantía"/>
    <n v="3"/>
    <n v="2"/>
    <n v="15"/>
    <n v="225000"/>
    <s v="UNIDAD"/>
    <s v="NO SOLICITADAS"/>
  </r>
  <r>
    <x v="10"/>
    <s v="02-02-01-004-002"/>
    <n v="10"/>
    <s v="Materiales y suministros - Productos metálicos elaborados (excepto maquinaria y equipo)"/>
    <s v="CAÑUELA CELSA 10KV ESPIGA LARGA"/>
    <n v="39121600"/>
    <s v="Selección abreviada menor cuantía"/>
    <n v="3"/>
    <n v="2"/>
    <n v="20"/>
    <n v="704000"/>
    <s v="UNIDAD"/>
    <s v="NO SOLICITADAS"/>
  </r>
  <r>
    <x v="10"/>
    <s v="02-02-01-004-002"/>
    <n v="10"/>
    <s v="Materiales y suministros - Productos metálicos elaborados (excepto maquinaria y equipo)"/>
    <s v="CORTACIRCUITO 15 KV LARGO"/>
    <n v="39121600"/>
    <s v="Selección abreviada menor cuantía"/>
    <n v="3"/>
    <n v="2"/>
    <n v="20"/>
    <n v="4400000"/>
    <s v="UNIDAD"/>
    <s v="NO SOLICITADAS"/>
  </r>
  <r>
    <x v="10"/>
    <s v="02-02-01-003-006-02"/>
    <n v="10"/>
    <s v="Materiales y suministros - Otros productos de caucho"/>
    <s v="JUEGO DE PREMOLDEADO PARA MEDIA TENSIÓN 13,2 KV TIPO EXTERIOR CALIBRE No.2"/>
    <n v="39121400"/>
    <s v="Selección abreviada menor cuantía"/>
    <n v="3"/>
    <n v="2"/>
    <n v="2"/>
    <n v="500000"/>
    <s v="UNIDAD"/>
    <s v="NO SOLICITADAS"/>
  </r>
  <r>
    <x v="10"/>
    <s v="02-02-01-003-006-02"/>
    <n v="10"/>
    <s v="Materiales y suministros - Otros productos de caucho"/>
    <s v="JUEGO DE PREMOLDEADO PARA MEDIA TENSIÓN 13,2 KV TIPO INTERIOR CALIBRE No.2"/>
    <n v="39121400"/>
    <s v="Selección abreviada menor cuantía"/>
    <n v="3"/>
    <n v="2"/>
    <n v="2"/>
    <n v="560000"/>
    <s v="UNIDAD"/>
    <s v="NO SOLICITADAS"/>
  </r>
  <r>
    <x v="10"/>
    <s v="02-02-01-003-006-02"/>
    <n v="10"/>
    <s v="Materiales y suministros - Otros productos de caucho"/>
    <s v="PREMOLDEADO TIPO BOTA O CODO CALIBRE No.2"/>
    <n v="39121400"/>
    <s v="Selección abreviada menor cuantía"/>
    <n v="3"/>
    <n v="2"/>
    <n v="2"/>
    <n v="480000"/>
    <s v="UNIDAD"/>
    <s v="NO SOLICITADAS"/>
  </r>
  <r>
    <x v="10"/>
    <s v="02-02-01-004-001"/>
    <n v="10"/>
    <s v="Materiales y suministros - Metales básicos"/>
    <s v="ALAMBRE 14 THHN O THWN. 600 V - 900 ºC"/>
    <n v="60104912"/>
    <s v="Selección abreviada menor cuantía"/>
    <n v="3"/>
    <n v="2"/>
    <n v="200"/>
    <n v="300000"/>
    <s v="METRO"/>
    <s v="NO SOLICITADAS"/>
  </r>
  <r>
    <x v="10"/>
    <s v="02-02-01-004-001"/>
    <n v="10"/>
    <s v="Materiales y suministros - Metales básicos"/>
    <s v="ALAMBRE 12 THHN O THWN. . 600 V - 900 ºc"/>
    <n v="60104912"/>
    <s v="Selección abreviada menor cuantía"/>
    <n v="3"/>
    <n v="2"/>
    <n v="300"/>
    <n v="495000"/>
    <s v="METRO"/>
    <s v="NO SOLICITADAS"/>
  </r>
  <r>
    <x v="10"/>
    <s v="02-02-01-004-001"/>
    <n v="10"/>
    <s v="Materiales y suministros - Metales básicos"/>
    <s v="ALAMBRE 10 THHN O THWN. . 600 V - 900 ºC"/>
    <n v="60104912"/>
    <s v="Selección abreviada menor cuantía"/>
    <n v="3"/>
    <n v="2"/>
    <n v="200"/>
    <n v="360000"/>
    <s v="METRO"/>
    <s v="NO SOLICITADAS"/>
  </r>
  <r>
    <x v="10"/>
    <s v="02-02-01-004-001"/>
    <n v="10"/>
    <s v="Materiales y suministros - Metales básicos"/>
    <s v="ALAMBRE 4 THHN O THWN. . 600 V - 900 ºC"/>
    <n v="60104912"/>
    <s v="Selección abreviada menor cuantía"/>
    <n v="3"/>
    <n v="2"/>
    <n v="200"/>
    <n v="840000"/>
    <s v="METRO"/>
    <s v="NO SOLICITADAS"/>
  </r>
  <r>
    <x v="10"/>
    <s v="02-02-01-004-002"/>
    <n v="10"/>
    <s v="Materiales y suministros - Productos metálicos elaborados (excepto maquinaria y equipo)"/>
    <s v="CABLE 7 HILOS THHN O THWN NÚMERO 8"/>
    <n v="26121600"/>
    <s v="Selección abreviada menor cuantía"/>
    <n v="3"/>
    <n v="2"/>
    <n v="100"/>
    <n v="550000"/>
    <s v="METRO"/>
    <s v="NO SOLICITADAS"/>
  </r>
  <r>
    <x v="10"/>
    <s v="02-02-01-003-006-03"/>
    <n v="10"/>
    <s v="Materiales y suministros - Semimanufacturas de plástico"/>
    <s v="CAJAS DE 2X4 PVC"/>
    <n v="39121308"/>
    <s v="Selección abreviada menor cuantía"/>
    <n v="3"/>
    <n v="2"/>
    <n v="10"/>
    <n v="12000"/>
    <s v="UNIDAD"/>
    <s v="NO SOLICITADAS"/>
  </r>
  <r>
    <x v="10"/>
    <s v="02-02-01-003-006-03"/>
    <n v="10"/>
    <s v="Materiales y suministros - Semimanufacturas de plástico"/>
    <s v="CAJAS DE 4X4 PVC"/>
    <n v="39121308"/>
    <s v="Selección abreviada menor cuantía"/>
    <n v="3"/>
    <n v="2"/>
    <n v="10"/>
    <n v="15000"/>
    <s v="UNIDAD"/>
    <s v="NO SOLICITADAS"/>
  </r>
  <r>
    <x v="10"/>
    <s v="02-02-01-004-002"/>
    <n v="10"/>
    <s v="Materiales y suministros - Productos metálicos elaborados (excepto maquinaria y equipo)"/>
    <s v="ENCAUCHETADO DE 3X14"/>
    <n v="26121600"/>
    <s v="Selección abreviada menor cuantía"/>
    <n v="3"/>
    <n v="2"/>
    <n v="50"/>
    <n v="125000"/>
    <s v="METRO"/>
    <s v="NO SOLICITADAS"/>
  </r>
  <r>
    <x v="10"/>
    <s v="02-02-01-004-002"/>
    <n v="10"/>
    <s v="Materiales y suministros - Productos metálicos elaborados (excepto maquinaria y equipo)"/>
    <s v="ENCAUCHETADO DE 3X12"/>
    <n v="26121600"/>
    <s v="Selección abreviada menor cuantía"/>
    <n v="3"/>
    <n v="2"/>
    <n v="50"/>
    <n v="140000"/>
    <s v="METRO"/>
    <s v="NO SOLICITADAS"/>
  </r>
  <r>
    <x v="10"/>
    <s v="02-02-01-004-002"/>
    <n v="10"/>
    <s v="Materiales y suministros - Productos metálicos elaborados (excepto maquinaria y equipo)"/>
    <s v="CABLE DUPLEX 2X14"/>
    <n v="26121600"/>
    <s v="Selección abreviada menor cuantía"/>
    <n v="3"/>
    <n v="2"/>
    <n v="100"/>
    <n v="200000"/>
    <s v="METRO"/>
    <s v="NO SOLICITADAS"/>
  </r>
  <r>
    <x v="10"/>
    <s v="02-02-01-004-002"/>
    <n v="10"/>
    <s v="Materiales y suministros - Productos metálicos elaborados (excepto maquinaria y equipo)"/>
    <s v="CABLE DUPLEX 2X12"/>
    <n v="26121600"/>
    <s v="Selección abreviada menor cuantía"/>
    <n v="3"/>
    <n v="2"/>
    <n v="100"/>
    <n v="210000"/>
    <s v="METRO"/>
    <s v="NO SOLICITADAS"/>
  </r>
  <r>
    <x v="10"/>
    <s v="02-02-01-004-002"/>
    <n v="10"/>
    <s v="Materiales y suministros - Productos metálicos elaborados (excepto maquinaria y equipo)"/>
    <s v="CABLE DUPLEX 2X10"/>
    <n v="26121600"/>
    <s v="Selección abreviada menor cuantía"/>
    <n v="3"/>
    <n v="2"/>
    <n v="100"/>
    <n v="250000"/>
    <s v="METRO"/>
    <s v="NO SOLICITADAS"/>
  </r>
  <r>
    <x v="10"/>
    <s v="02-02-01-004-002"/>
    <n v="10"/>
    <s v="Materiales y suministros - Productos metálicos elaborados (excepto maquinaria y equipo)"/>
    <s v="TACO INDUSTRIAL COMPACT NS250 N REGULABLE 160-200"/>
    <n v="39121640"/>
    <s v="Selección abreviada menor cuantía"/>
    <n v="3"/>
    <n v="2"/>
    <n v="1"/>
    <n v="85000"/>
    <s v="UNIDAD"/>
    <s v="NO SOLICITADAS"/>
  </r>
  <r>
    <x v="10"/>
    <s v="02-02-01-004-002"/>
    <n v="10"/>
    <s v="Materiales y suministros - Productos metálicos elaborados (excepto maquinaria y equipo)"/>
    <s v="TACO INDUSTRIAL COMPACT NB100 N 15 AMP"/>
    <n v="39121640"/>
    <s v="Selección abreviada menor cuantía"/>
    <n v="3"/>
    <n v="2"/>
    <n v="1"/>
    <n v="30000"/>
    <s v="UNIDAD"/>
    <s v="NO SOLICITADAS"/>
  </r>
  <r>
    <x v="10"/>
    <s v="02-02-01-004-002"/>
    <n v="10"/>
    <s v="Materiales y suministros - Productos metálicos elaborados (excepto maquinaria y equipo)"/>
    <s v="TACO INDUSTRIAL EASYPACK DE 3X40 EN SU CAJA"/>
    <n v="39121640"/>
    <s v="Selección abreviada menor cuantía"/>
    <n v="3"/>
    <n v="2"/>
    <n v="2"/>
    <n v="70000"/>
    <s v="UNIDAD"/>
    <s v="NO SOLICITADAS"/>
  </r>
  <r>
    <x v="10"/>
    <s v="02-02-01-004-002"/>
    <n v="10"/>
    <s v="Materiales y suministros - Productos metálicos elaborados (excepto maquinaria y equipo)"/>
    <s v="TACO INDUSTRIAL EASYPACK DE 3X50 EN SU CAJA"/>
    <n v="39121640"/>
    <s v="Selección abreviada menor cuantía"/>
    <n v="3"/>
    <n v="2"/>
    <n v="2"/>
    <n v="104000"/>
    <s v="UNIDAD"/>
    <s v="NO SOLICITADAS"/>
  </r>
  <r>
    <x v="10"/>
    <s v="02-02-01-004-002"/>
    <n v="10"/>
    <s v="Materiales y suministros - Productos metálicos elaborados (excepto maquinaria y equipo)"/>
    <s v="TACO INDUSTRIAL EASYPACK DE 3X60 EN SU CAJA"/>
    <n v="39121640"/>
    <s v="Selección abreviada menor cuantía"/>
    <n v="3"/>
    <n v="2"/>
    <n v="2"/>
    <n v="120000"/>
    <s v="UNIDAD"/>
    <s v="NO SOLICITADAS"/>
  </r>
  <r>
    <x v="10"/>
    <s v="02-02-01-004-002"/>
    <n v="10"/>
    <s v="Materiales y suministros - Productos metálicos elaborados (excepto maquinaria y equipo)"/>
    <s v="TACO INDUSTRIAL EASYPACK DE 3X80 EN SU CAJA"/>
    <n v="39121640"/>
    <s v="Selección abreviada menor cuantía"/>
    <n v="3"/>
    <n v="2"/>
    <n v="2"/>
    <n v="170000"/>
    <s v="UNIDAD"/>
    <s v="NO SOLICITADAS"/>
  </r>
  <r>
    <x v="10"/>
    <s v="02-02-01-004-002"/>
    <n v="10"/>
    <s v="Materiales y suministros - Productos metálicos elaborados (excepto maquinaria y equipo)"/>
    <s v="TACO INDUSTRIAL EASYPACK DE 3X100 EN SU CAJA"/>
    <n v="39121640"/>
    <s v="Selección abreviada menor cuantía"/>
    <n v="3"/>
    <n v="2"/>
    <n v="2"/>
    <n v="300000"/>
    <s v="UNIDAD"/>
    <s v="NO SOLICITADAS"/>
  </r>
  <r>
    <x v="10"/>
    <s v="02-02-01-003-006-03"/>
    <n v="10"/>
    <s v="Materiales y suministros - Semimanufacturas de plástico"/>
    <s v="TUBOS CONDUIT PVC ½”"/>
    <n v="39131700"/>
    <s v="Selección abreviada menor cuantía"/>
    <n v="3"/>
    <n v="2"/>
    <n v="30"/>
    <n v="75000"/>
    <s v="UNIDAD"/>
    <s v="NO SOLICITADAS"/>
  </r>
  <r>
    <x v="10"/>
    <s v="02-02-01-003-006-03"/>
    <n v="10"/>
    <s v="Materiales y suministros - Semimanufacturas de plástico"/>
    <s v="TUBOS CONDUIT PVC ¾”"/>
    <n v="39131700"/>
    <s v="Selección abreviada menor cuantía"/>
    <n v="3"/>
    <n v="2"/>
    <n v="30"/>
    <n v="81000"/>
    <s v="UNIDAD"/>
    <s v="NO SOLICITADAS"/>
  </r>
  <r>
    <x v="10"/>
    <s v="02-02-01-003-006-03"/>
    <n v="10"/>
    <s v="Materiales y suministros - Semimanufacturas de plástico"/>
    <s v="TUBOS CONDUIT PVC 1”"/>
    <n v="39131700"/>
    <s v="Selección abreviada menor cuantía"/>
    <n v="3"/>
    <n v="2"/>
    <n v="20"/>
    <n v="60000"/>
    <s v="UNIDAD"/>
    <s v="NO SOLICITADAS"/>
  </r>
  <r>
    <x v="10"/>
    <s v="02-02-01-003-006-03"/>
    <n v="10"/>
    <s v="Materiales y suministros - Semimanufacturas de plástico"/>
    <s v="TUBOS CONDUIT PVC 1 ½”"/>
    <n v="39131700"/>
    <s v="Selección abreviada menor cuantía"/>
    <n v="3"/>
    <n v="2"/>
    <n v="30"/>
    <n v="135000"/>
    <s v="UNIDAD"/>
    <s v="NO SOLICITADAS"/>
  </r>
  <r>
    <x v="10"/>
    <s v="02-02-01-003-006-03"/>
    <n v="10"/>
    <s v="Materiales y suministros - Semimanufacturas de plástico"/>
    <s v="TUBOS CONDUIT PVC 2”"/>
    <n v="39131700"/>
    <s v="Selección abreviada menor cuantía"/>
    <n v="3"/>
    <n v="2"/>
    <n v="30"/>
    <n v="150000"/>
    <s v="UNIDAD"/>
    <s v="NO SOLICITADAS"/>
  </r>
  <r>
    <x v="10"/>
    <s v="02-02-01-004-002"/>
    <n v="10"/>
    <s v="Materiales y suministros - Productos metálicos elaborados (excepto maquinaria y equipo)"/>
    <s v="CONTACTORES DE 2 POLOS CON BOBINA 220 VOLTIOS DE 50 AMP"/>
    <n v="39121529"/>
    <s v="Selección abreviada menor cuantía"/>
    <n v="3"/>
    <n v="2"/>
    <n v="5"/>
    <n v="175000"/>
    <s v="UNIDAD"/>
    <s v="NO SOLICITADAS"/>
  </r>
  <r>
    <x v="10"/>
    <s v="02-02-01-004-002"/>
    <n v="10"/>
    <s v="Materiales y suministros - Productos metálicos elaborados (excepto maquinaria y equipo)"/>
    <s v="CONTACTORES DE 2 POLOS CON BOBINA 220 VOLTIOS DE 25 AMP"/>
    <n v="39121529"/>
    <s v="Selección abreviada menor cuantía"/>
    <n v="3"/>
    <n v="2"/>
    <n v="10"/>
    <n v="450000"/>
    <s v="UNIDAD"/>
    <s v="NO SOLICITADAS"/>
  </r>
  <r>
    <x v="10"/>
    <s v="02-02-01-003-006-03"/>
    <n v="10"/>
    <s v="Materiales y suministros - Semimanufacturas de plástico"/>
    <s v="SUPLEMENTOS EN PVC"/>
    <n v="31231400"/>
    <s v="Selección abreviada menor cuantía"/>
    <n v="3"/>
    <n v="2"/>
    <n v="30"/>
    <n v="45000"/>
    <s v="UNIDAD"/>
    <s v="NO SOLICITADAS"/>
  </r>
  <r>
    <x v="10"/>
    <s v="02-02-01-003-006-03"/>
    <n v="10"/>
    <s v="Materiales y suministros - Semimanufacturas de plástico"/>
    <s v="TAPA CIEGA DE 2X4"/>
    <n v="39121416"/>
    <s v="Selección abreviada menor cuantía"/>
    <n v="3"/>
    <n v="2"/>
    <n v="10"/>
    <n v="15000"/>
    <s v="UNIDAD"/>
    <s v="NO SOLICITADAS"/>
  </r>
  <r>
    <x v="10"/>
    <s v="02-02-01-003-006-03"/>
    <n v="10"/>
    <s v="Materiales y suministros - Semimanufacturas de plástico"/>
    <s v="TAPA CIEGA DE 4X4"/>
    <n v="39121416"/>
    <s v="Selección abreviada menor cuantía"/>
    <n v="3"/>
    <n v="2"/>
    <n v="10"/>
    <n v="15000"/>
    <s v="UNIDAD"/>
    <s v="NO SOLICITADAS"/>
  </r>
  <r>
    <x v="10"/>
    <s v="02-02-01-003-006-03"/>
    <n v="10"/>
    <s v="Materiales y suministros - Semimanufacturas de plástico"/>
    <s v="TAPA CIEGA REDONDA"/>
    <n v="39121416"/>
    <s v="Selección abreviada menor cuantía"/>
    <n v="3"/>
    <n v="2"/>
    <n v="10"/>
    <n v="15000"/>
    <s v="UNIDAD"/>
    <s v="NO SOLICITADAS"/>
  </r>
  <r>
    <x v="10"/>
    <s v="02-02-01-003-006-03"/>
    <n v="10"/>
    <s v="Materiales y suministros - Semimanufacturas de plástico"/>
    <s v="CURVAS CONDUIT PVC DE 1/2"/>
    <n v="39131700"/>
    <s v="Selección abreviada menor cuantía"/>
    <n v="3"/>
    <n v="2"/>
    <n v="10"/>
    <n v="8000"/>
    <s v="UNIDAD"/>
    <s v="NO SOLICITADAS"/>
  </r>
  <r>
    <x v="10"/>
    <s v="02-02-01-003-006-03"/>
    <n v="10"/>
    <s v="Materiales y suministros - Semimanufacturas de plástico"/>
    <s v="CURVAS CONDUIT PVC DE 3/4&quot;"/>
    <n v="39131700"/>
    <s v="Selección abreviada menor cuantía"/>
    <n v="3"/>
    <n v="2"/>
    <n v="10"/>
    <n v="8000"/>
    <s v="UNIDAD"/>
    <s v="NO SOLICITADAS"/>
  </r>
  <r>
    <x v="10"/>
    <s v="02-02-01-003-006-03"/>
    <n v="10"/>
    <s v="Materiales y suministros - Semimanufacturas de plástico"/>
    <s v="CURVAS CONDUIT PVC DE 1”"/>
    <n v="39131700"/>
    <s v="Selección abreviada menor cuantía"/>
    <n v="3"/>
    <n v="2"/>
    <n v="10"/>
    <n v="8000"/>
    <s v="UNIDAD"/>
    <s v="NO SOLICITADAS"/>
  </r>
  <r>
    <x v="10"/>
    <s v="02-02-01-003-006-03"/>
    <n v="10"/>
    <s v="Materiales y suministros - Semimanufacturas de plástico"/>
    <s v="CURVAS CONDUIT PVC DE 1 1/2&quot;"/>
    <n v="39131700"/>
    <s v="Selección abreviada menor cuantía"/>
    <n v="3"/>
    <n v="2"/>
    <n v="10"/>
    <n v="18000"/>
    <s v="UNIDAD"/>
    <s v="NO SOLICITADAS"/>
  </r>
  <r>
    <x v="10"/>
    <s v="02-02-01-003-006-03"/>
    <n v="10"/>
    <s v="Materiales y suministros - Semimanufacturas de plástico"/>
    <s v="CURVAS CONDUIT PVC DE 2&quot;"/>
    <n v="39131700"/>
    <s v="Selección abreviada menor cuantía"/>
    <n v="3"/>
    <n v="2"/>
    <n v="10"/>
    <n v="18000"/>
    <s v="UNIDAD"/>
    <s v="NO SOLICITADAS"/>
  </r>
  <r>
    <x v="10"/>
    <s v="02-02-01-004-002"/>
    <n v="10"/>
    <s v="Materiales y suministros - Productos metálicos elaborados (excepto maquinaria y equipo)"/>
    <s v="ROLLO CINTA BANDY DE 3/4"/>
    <n v="31201521"/>
    <s v="Selección abreviada menor cuantía"/>
    <n v="3"/>
    <n v="2"/>
    <n v="1"/>
    <n v="50000"/>
    <s v="UNIDAD"/>
    <s v="NO SOLICITADAS"/>
  </r>
  <r>
    <x v="10"/>
    <s v="02-02-01-003-006-03"/>
    <n v="10"/>
    <s v="Materiales y suministros - Semimanufacturas de plástico"/>
    <s v="CONECTOR CONDUIT PVC DE 1/2"/>
    <n v="39131700"/>
    <s v="Selección abreviada menor cuantía"/>
    <n v="3"/>
    <n v="2"/>
    <n v="20"/>
    <n v="16000"/>
    <s v="UNIDAD"/>
    <s v="NO SOLICITADAS"/>
  </r>
  <r>
    <x v="10"/>
    <s v="02-02-01-003-006-03"/>
    <n v="10"/>
    <s v="Materiales y suministros - Semimanufacturas de plástico"/>
    <s v="CONECTORCONDUIT PVC DE 3/4&quot;"/>
    <n v="39131700"/>
    <s v="Selección abreviada menor cuantía"/>
    <n v="3"/>
    <n v="2"/>
    <n v="20"/>
    <n v="16000"/>
    <s v="UNIDAD"/>
    <s v="NO SOLICITADAS"/>
  </r>
  <r>
    <x v="10"/>
    <s v="02-02-01-003-006-03"/>
    <n v="10"/>
    <s v="Materiales y suministros - Semimanufacturas de plástico"/>
    <s v="CONECTOR CONDUIT PVC DE 1”"/>
    <n v="39131700"/>
    <s v="Selección abreviada menor cuantía"/>
    <n v="3"/>
    <n v="2"/>
    <n v="10"/>
    <n v="8500"/>
    <s v="UNIDAD"/>
    <s v="NO SOLICITADAS"/>
  </r>
  <r>
    <x v="10"/>
    <s v="02-02-01-003-006-03"/>
    <n v="10"/>
    <s v="Materiales y suministros - Semimanufacturas de plástico"/>
    <s v="CONECTOR CONDUIT PVC DE 1 1/2&quot;"/>
    <n v="39131700"/>
    <s v="Selección abreviada menor cuantía"/>
    <n v="3"/>
    <n v="2"/>
    <n v="10"/>
    <n v="11000"/>
    <s v="UNIDAD"/>
    <s v="NO SOLICITADAS"/>
  </r>
  <r>
    <x v="10"/>
    <s v="02-02-01-003-006-03"/>
    <n v="10"/>
    <s v="Materiales y suministros - Semimanufacturas de plástico"/>
    <s v="CONECTOR CONDUIT PVC DE 2&quot;"/>
    <n v="39131700"/>
    <s v="Selección abreviada menor cuantía"/>
    <n v="3"/>
    <n v="2"/>
    <n v="10"/>
    <n v="15000"/>
    <s v="UNIDAD"/>
    <s v="NO SOLICITADAS"/>
  </r>
  <r>
    <x v="10"/>
    <s v="02-02-01-004-002"/>
    <n v="10"/>
    <s v="Materiales y suministros - Productos metálicos elaborados (excepto maquinaria y equipo)"/>
    <s v="HEBILLAS VANDY DE 3/4"/>
    <n v="53141504"/>
    <s v="Selección abreviada menor cuantía"/>
    <n v="3"/>
    <n v="2"/>
    <n v="20"/>
    <n v="20000"/>
    <s v="UNIDAD"/>
    <s v="NO SOLICITADAS"/>
  </r>
  <r>
    <x v="10"/>
    <s v="02-02-01-004-006-05"/>
    <n v="10"/>
    <s v="Materiales y suministros - Lámparas eléctricas de incandescencia o descarga; lámparas de arco, equipo para alumbrado eléctrico; sus partes y piezas"/>
    <s v="LÁMPARAS DE 60 CM X 60 CM EN LED"/>
    <n v="39101600"/>
    <s v="Selección abreviada menor cuantía"/>
    <n v="3"/>
    <n v="2"/>
    <n v="10"/>
    <n v="1500000"/>
    <s v="UNIDAD"/>
    <s v="NO SOLICITADAS"/>
  </r>
  <r>
    <x v="10"/>
    <s v="02-02-01-004-006-05"/>
    <n v="10"/>
    <s v="Materiales y suministros - Lámparas eléctricas de incandescencia o descarga; lámparas de arco, equipo para alumbrado eléctrico; sus partes y piezas"/>
    <s v="LÁMPARAS DE 30 CM X 120 CM EN LED "/>
    <n v="39101600"/>
    <s v="Selección abreviada menor cuantía"/>
    <n v="3"/>
    <n v="2"/>
    <n v="10"/>
    <n v="1200000"/>
    <s v="UNIDAD"/>
    <s v="NO SOLICITADAS"/>
  </r>
  <r>
    <x v="10"/>
    <s v="02-02-01-004-006-05"/>
    <n v="10"/>
    <s v="Materiales y suministros - Lámparas eléctricas de incandescencia o descarga; lámparas de arco, equipo para alumbrado eléctrico; sus partes y piezas"/>
    <s v="REFLECTORES LED DE 250 VATIOS"/>
    <n v="39111611"/>
    <s v="Selección abreviada menor cuantía"/>
    <n v="3"/>
    <n v="2"/>
    <n v="5"/>
    <n v="1100000"/>
    <s v="UNIDAD"/>
    <s v="NO SOLICITADAS"/>
  </r>
  <r>
    <x v="10"/>
    <s v="02-02-01-003-006-09"/>
    <n v="10"/>
    <s v="Materiales y suministros - Otros productos plásticos"/>
    <s v="TIMBRE INHALAMBRICO"/>
    <n v="45111710"/>
    <s v="Selección abreviada menor cuantía"/>
    <n v="3"/>
    <n v="2"/>
    <n v="2"/>
    <n v="60000"/>
    <s v="UNIDAD"/>
    <s v="NO SOLICITADAS"/>
  </r>
  <r>
    <x v="10"/>
    <s v="02-02-01-003-006-03"/>
    <n v="10"/>
    <s v="Materiales y suministros - Semimanufacturas de plástico"/>
    <s v="CAJAS DE PASO 15x15x10"/>
    <n v="39121300"/>
    <s v="Selección abreviada menor cuantía"/>
    <n v="3"/>
    <n v="2"/>
    <n v="2"/>
    <n v="31000"/>
    <s v="UNIDAD"/>
    <s v="NO SOLICITADAS"/>
  </r>
  <r>
    <x v="10"/>
    <s v="02-02-01-004-002"/>
    <n v="10"/>
    <s v="Materiales y suministros - Productos metálicos elaborados (excepto maquinaria y equipo)"/>
    <s v="TOMA VCPI 480 VAC 16 AMP CON CLAVIJA"/>
    <n v="39121102"/>
    <s v="Selección abreviada menor cuantía"/>
    <n v="3"/>
    <n v="2"/>
    <n v="5"/>
    <n v="425000"/>
    <s v="UNIDAD"/>
    <s v="NO SOLICITADAS"/>
  </r>
  <r>
    <x v="10"/>
    <s v="02-02-01-004-002"/>
    <n v="10"/>
    <s v="Materiales y suministros - Productos metálicos elaborados (excepto maquinaria y equipo)"/>
    <s v="TOMA VCPI 480 VAC 32 AMP CON CLAVIJA"/>
    <n v="39121102"/>
    <s v="Selección abreviada menor cuantía"/>
    <n v="3"/>
    <n v="2"/>
    <n v="3"/>
    <n v="360000"/>
    <s v="UNIDAD"/>
    <s v="NO SOLICITADAS"/>
  </r>
  <r>
    <x v="10"/>
    <s v="02-02-01-004-002"/>
    <n v="10"/>
    <s v="Materiales y suministros - Productos metálicos elaborados (excepto maquinaria y equipo)"/>
    <s v="TOMA VCPI 480 VAC 63 AMP CON CLAVIJA"/>
    <n v="39121102"/>
    <s v="Selección abreviada menor cuantía"/>
    <n v="3"/>
    <n v="2"/>
    <n v="3"/>
    <n v="540000"/>
    <s v="UNIDAD"/>
    <s v="NO SOLICITADAS"/>
  </r>
  <r>
    <x v="10"/>
    <s v="02-02-01-003-007-01"/>
    <n v="10"/>
    <s v="Materiales y suministros - Vidrio y productos de vidrio"/>
    <s v="GLOBOS P25"/>
    <n v="39101802"/>
    <s v="Selección abreviada menor cuantía"/>
    <n v="3"/>
    <n v="2"/>
    <n v="3"/>
    <n v="75000"/>
    <s v="UNIDAD"/>
    <s v="NO SOLICITADAS"/>
  </r>
  <r>
    <x v="10"/>
    <s v="02-02-01-003-006-09"/>
    <n v="10"/>
    <s v="Materiales y suministros - Otros productos plásticos"/>
    <s v="BRIDAS 6&quot;"/>
    <n v="10141601"/>
    <s v="Selección abreviada menor cuantía"/>
    <n v="3"/>
    <n v="2"/>
    <n v="50"/>
    <n v="425000"/>
    <s v="UNIDAD"/>
    <s v="NO SOLICITADAS"/>
  </r>
  <r>
    <x v="10"/>
    <s v="02-02-01-003-006-09"/>
    <n v="10"/>
    <s v="Materiales y suministros - Otros productos plásticos"/>
    <s v="BRIDAS 10&quot;"/>
    <n v="10141601"/>
    <s v="Selección abreviada menor cuantía"/>
    <n v="3"/>
    <n v="2"/>
    <n v="50"/>
    <n v="435000"/>
    <s v="UNIDAD"/>
    <s v="NO SOLICITADAS"/>
  </r>
  <r>
    <x v="10"/>
    <s v="02-02-01-003-006-09"/>
    <n v="10"/>
    <s v="Materiales y suministros - Otros productos plásticos"/>
    <s v="BRIDAS 15&quot;"/>
    <n v="10141601"/>
    <s v="Selección abreviada menor cuantía"/>
    <n v="3"/>
    <n v="2"/>
    <n v="50"/>
    <n v="625000"/>
    <s v="UNIDAD"/>
    <s v="NO SOLICITADAS"/>
  </r>
  <r>
    <x v="10"/>
    <s v="02-02-01-004-002"/>
    <n v="10"/>
    <s v="Materiales y suministros - Productos metálicos elaborados (excepto maquinaria y equipo)"/>
    <s v="TEMPORIZADOR HORARIO SEMANAL"/>
    <n v="39121523"/>
    <s v="Selección abreviada menor cuantía"/>
    <n v="3"/>
    <n v="2"/>
    <n v="5"/>
    <n v="375000"/>
    <s v="UNIDAD"/>
    <s v="NO SOLICITADAS"/>
  </r>
  <r>
    <x v="10"/>
    <s v="02-02-01-003-006-04"/>
    <n v="10"/>
    <s v="Materiales y suministros - Productos de empaque y envasado, de plástico"/>
    <s v="BOLSAS NEGRAS 100 X 100"/>
    <n v="24111503"/>
    <s v="Mínima cuantía"/>
    <n v="2"/>
    <n v="2"/>
    <n v="4000"/>
    <n v="4828000"/>
    <s v="UNIDAD"/>
    <s v="NO SOLICITADAS"/>
  </r>
  <r>
    <x v="10"/>
    <s v="02-02-01-003-006-04"/>
    <n v="10"/>
    <s v="Materiales y suministros - Productos de empaque y envasado, de plástico"/>
    <s v="BOLSAS AZULES 100 X 100"/>
    <n v="24111503"/>
    <s v="Mínima cuantía"/>
    <n v="2"/>
    <n v="2"/>
    <n v="1000"/>
    <n v="1523000"/>
    <s v="UNIDAD"/>
    <s v="NO SOLICITADAS"/>
  </r>
  <r>
    <x v="10"/>
    <s v="02-02-01-003-006-04"/>
    <n v="10"/>
    <s v="Materiales y suministros - Productos de empaque y envasado, de plástico"/>
    <s v="BOLSAS VERDES 100 X 100"/>
    <n v="24111503"/>
    <s v="Mínima cuantía"/>
    <n v="2"/>
    <n v="2"/>
    <n v="1000"/>
    <n v="1523000"/>
    <s v="UNIDAD"/>
    <s v="NO SOLICITADAS"/>
  </r>
  <r>
    <x v="10"/>
    <s v="02-02-01-003-006-04"/>
    <n v="10"/>
    <s v="Materiales y suministros - Productos de empaque y envasado, de plástico"/>
    <s v="BOLSAS BLANCAS"/>
    <n v="24111503"/>
    <s v="Mínima cuantía"/>
    <n v="2"/>
    <n v="2"/>
    <n v="1800"/>
    <n v="2626200"/>
    <s v="UNIDAD"/>
    <s v="NO SOLICITADAS"/>
  </r>
  <r>
    <x v="10"/>
    <s v="02-02-01-003-006-09"/>
    <n v="10"/>
    <s v="Materiales y suministros - Otros productos plásticos"/>
    <s v="EMBUDO PLASTICO"/>
    <n v="40141735"/>
    <s v="Mínima cuantía"/>
    <n v="2"/>
    <n v="2"/>
    <n v="3"/>
    <n v="38700"/>
    <s v="UNIDAD"/>
    <s v="NO SOLICITADAS"/>
  </r>
  <r>
    <x v="10"/>
    <s v="02-02-02-008-006-03"/>
    <n v="10"/>
    <s v="Adquisición de servicios - Servicios de apoyo a la distribución de electricidad, gas y agua"/>
    <s v="SERVICIO DE ACUEDUCTO"/>
    <n v="83101500"/>
    <n v="0"/>
    <n v="0"/>
    <n v="0"/>
    <n v="1"/>
    <n v="500000"/>
    <s v="GLOBAL"/>
    <s v=""/>
  </r>
  <r>
    <x v="10"/>
    <s v="02-02-02-009-004-02"/>
    <n v="10"/>
    <s v="Adquisición de servicios - Servicios de recolección de desechos"/>
    <s v="SERVICIO DE RECOLECCIÓN DE BASURAS"/>
    <n v="76121500"/>
    <n v="0"/>
    <n v="0"/>
    <n v="0"/>
    <n v="1"/>
    <n v="34000000"/>
    <s v="GLOBAL"/>
    <s v=""/>
  </r>
  <r>
    <x v="10"/>
    <s v="02-02-01-004-006-05"/>
    <n v="10"/>
    <s v="Materiales y suministros - Lámparas eléctricas de incandescencia o descarga; lámparas de arco, equipo para alumbrado eléctrico; sus partes y piezas"/>
    <s v="REFLECTOR LED 50 W COLORES VARIOS DE 110 V A 220 V"/>
    <n v="39111611"/>
    <s v="Selección abreviada menor cuantía"/>
    <n v="3"/>
    <n v="2"/>
    <n v="2"/>
    <n v="154938"/>
    <s v="UNIDAD"/>
    <s v="NO SOLICITADAS"/>
  </r>
  <r>
    <x v="10"/>
    <s v="02-02-01-004-006-09"/>
    <n v="10"/>
    <s v="Materiales y suministros - Otro equipo eléctrico y sus partes y piezas"/>
    <s v="REGULADOR DE VOLTAJE DE 1000W DE 6 ENTRADAS"/>
    <n v="39121635"/>
    <s v="Selección abreviada menor cuantía"/>
    <n v="3"/>
    <n v="2"/>
    <n v="2"/>
    <n v="96390"/>
    <s v="UNIDAD"/>
    <s v="NO SOLICITADAS"/>
  </r>
  <r>
    <x v="10"/>
    <s v="02-02-01-004-002"/>
    <n v="10"/>
    <s v="Materiales y suministros - Productos metálicos elaborados (excepto maquinaria y equipo)"/>
    <s v="CUCHILLA PARA GUADAÑA"/>
    <n v="47121813"/>
    <s v="Mínima cuantía"/>
    <n v="2"/>
    <n v="2"/>
    <n v="20"/>
    <n v="200000"/>
    <s v="UNIDAD"/>
    <s v="NO SOLICITADAS"/>
  </r>
  <r>
    <x v="10"/>
    <s v="02-02-01-003-004-07"/>
    <n v="10"/>
    <s v="Materiales y suministros - Plásticos en formas primarias"/>
    <s v="NYLON PARA GUADAÑA"/>
    <n v="13111010"/>
    <s v="Mínima cuantía"/>
    <n v="2"/>
    <n v="2"/>
    <n v="3"/>
    <n v="1098000"/>
    <s v="UNIDAD"/>
    <s v="NO SOLICITADAS"/>
  </r>
  <r>
    <x v="10"/>
    <s v="02-02-01-003-006-04"/>
    <n v="10"/>
    <s v="Materiales y suministros - Productos de empaque y envasado, de plástico"/>
    <s v="PAQUETE BOLSAS CON CIERRE  HERMETICO 40 CM X48 CM PAQ X100"/>
    <n v="24111514"/>
    <s v="Selección abreviada subasta inversa (No disponible)"/>
    <n v="1"/>
    <n v="2"/>
    <n v="3"/>
    <n v="105000"/>
    <s v="UNIDAD"/>
    <s v="NO SOLICITADAS"/>
  </r>
  <r>
    <x v="10"/>
    <s v="02-02-01-004-006-04"/>
    <n v="10"/>
    <s v="Materiales y suministros - Acumuladores, pilas y baterías primarias y sus partes y piezas"/>
    <s v="BATERIA IMPRES Li-Ion, 2350 mAh. PN HNN4003._x000a__x000a_"/>
    <n v="26111700"/>
    <s v="Selección abreviada subasta inversa (No disponible)"/>
    <n v="1"/>
    <n v="2"/>
    <n v="22"/>
    <n v="6414100"/>
    <s v="UNIDAD"/>
    <s v="NO SOLICITADAS"/>
  </r>
  <r>
    <x v="10"/>
    <s v="02-02-02-008-007-01-5"/>
    <n v="16"/>
    <s v="Adquisición de servicios - Servicios de mantenimiento y reparación de otra maquinaria y otro equipo"/>
    <s v="MANTENIMIENTO PREVENTIVO Y CORRECTIVO DE PELAPAPAS  INDUSTRIAL"/>
    <n v="73152101"/>
    <s v="Mínima cuantía"/>
    <n v="2"/>
    <n v="3"/>
    <n v="1"/>
    <n v="400000"/>
    <s v="GLOBAL"/>
    <s v="NO SOLICITADAS"/>
  </r>
  <r>
    <x v="10"/>
    <s v="02-02-02-008-007-01-5"/>
    <n v="16"/>
    <s v="Adquisición de servicios - Servicios de mantenimiento y reparación de otra maquinaria y otro equipo"/>
    <s v="MANTENIMIENTO PREVENTIVO DE ESTUFA A GAS  INDUSTRIAL DE 02 QUEMADORES"/>
    <n v="73152106"/>
    <s v="Mínima cuantía"/>
    <n v="2"/>
    <n v="3"/>
    <n v="1"/>
    <n v="1000000"/>
    <s v="GLOBAL"/>
    <s v="NO SOLICITADAS"/>
  </r>
  <r>
    <x v="10"/>
    <s v="02-02-02-008-007-01-5"/>
    <n v="16"/>
    <s v="Adquisición de servicios - Servicios de mantenimiento y reparación de otra maquinaria y otro equipo"/>
    <s v="MANTENIMIENTO CALDERAS "/>
    <n v="72151001"/>
    <s v="Mínima cuantía"/>
    <n v="2"/>
    <n v="3"/>
    <n v="1"/>
    <n v="2000000"/>
    <s v="GLOBAL"/>
    <s v="NO SOLICITADAS"/>
  </r>
  <r>
    <x v="10"/>
    <s v="02-02-02-008-007-01-5"/>
    <n v="16"/>
    <s v="Adquisición de servicios - Servicios de mantenimiento y reparación de otra maquinaria y otro equipo"/>
    <s v="MANTENIMIENTO ESTUFA DE 6 PUESTOS CON HORNO"/>
    <n v="73152106"/>
    <s v="Mínima cuantía"/>
    <n v="2"/>
    <n v="3"/>
    <n v="1"/>
    <n v="1400000"/>
    <s v="GLOBAL"/>
    <s v="NO SOLICITADAS"/>
  </r>
  <r>
    <x v="10"/>
    <s v="02-02-02-008-007-01-5"/>
    <n v="16"/>
    <s v="Adquisición de servicios - Servicios de mantenimiento y reparación de otra maquinaria y otro equipo"/>
    <s v="MANTENIMIENTO PLANCHA ASADORA"/>
    <n v="73152106"/>
    <s v="Mínima cuantía"/>
    <n v="2"/>
    <n v="3"/>
    <n v="1"/>
    <n v="1000000"/>
    <s v="GLOBAL"/>
    <s v="NO SOLICITADAS"/>
  </r>
  <r>
    <x v="10"/>
    <s v="02-02-02-008-007-01-5"/>
    <n v="16"/>
    <s v="Adquisición de servicios - Servicios de mantenimiento y reparación de otra maquinaria y otro equipo"/>
    <s v="MANTENIMIENTO FREIDORA"/>
    <n v="73152106"/>
    <s v="Mínima cuantía"/>
    <n v="2"/>
    <n v="3"/>
    <n v="1"/>
    <n v="700000"/>
    <s v="GLOBAL"/>
    <s v="NO SOLICITADAS"/>
  </r>
  <r>
    <x v="10"/>
    <s v="02-02-02-008-007-01-5"/>
    <n v="16"/>
    <s v="Adquisición de servicios - Servicios de mantenimiento y reparación de otra maquinaria y otro equipo"/>
    <s v="MANTENIMIENTO CAMPANA EXTRACTORA"/>
    <n v="73152106"/>
    <s v="Mínima cuantía"/>
    <n v="2"/>
    <n v="3"/>
    <n v="1"/>
    <n v="500000"/>
    <s v="GLOBAL"/>
    <s v="NO SOLICITADAS"/>
  </r>
  <r>
    <x v="10"/>
    <s v="02-02-02-008-007-01-5"/>
    <n v="16"/>
    <s v="Adquisición de servicios - Servicios de mantenimiento y reparación de otra maquinaria y otro equipo"/>
    <s v="MANTENIMIENTO HONGO EXTRACTOR"/>
    <n v="73152101"/>
    <s v="Mínima cuantía"/>
    <n v="2"/>
    <n v="3"/>
    <n v="1"/>
    <n v="500000"/>
    <s v="GLOBAL"/>
    <s v="NO SOLICITADAS"/>
  </r>
  <r>
    <x v="10"/>
    <s v="02-02-02-008-007-01-5"/>
    <n v="16"/>
    <s v="Adquisición de servicios - Servicios de mantenimiento y reparación de otra maquinaria y otro equipo"/>
    <s v="MANTENIMIENTO INYECTOR DE AIRE"/>
    <n v="73152101"/>
    <s v="Mínima cuantía"/>
    <n v="2"/>
    <n v="3"/>
    <n v="1"/>
    <n v="1000000"/>
    <s v="GLOBAL"/>
    <s v="NO SOLICITADAS"/>
  </r>
  <r>
    <x v="10"/>
    <s v="02-02-02-008-007-01-5"/>
    <n v="16"/>
    <s v="Adquisición de servicios - Servicios de mantenimiento y reparación de otra maquinaria y otro equipo"/>
    <s v="MANTENIMIENTO DE BAÑO DE MARIA"/>
    <n v="73152106"/>
    <s v="Mínima cuantía"/>
    <n v="2"/>
    <n v="3"/>
    <n v="1"/>
    <n v="700000"/>
    <s v="GLOBAL"/>
    <s v="NO SOLICITADAS"/>
  </r>
  <r>
    <x v="10"/>
    <s v="02-02-02-008-007-01-5"/>
    <n v="16"/>
    <s v="Adquisición de servicios - Servicios de mantenimiento y reparación de otra maquinaria y otro equipo"/>
    <s v="MANTENIMIENTO MAQUINA LAVAVAJILLAS"/>
    <n v="73152101"/>
    <s v="Mínima cuantía"/>
    <n v="2"/>
    <n v="3"/>
    <n v="1"/>
    <n v="1200000"/>
    <s v="GLOBAL"/>
    <s v="NO SOLICITADAS"/>
  </r>
  <r>
    <x v="10"/>
    <s v="02-02-02-008-007-01-5"/>
    <n v="16"/>
    <s v="Adquisición de servicios - Servicios de mantenimiento y reparación de otra maquinaria y otro equipo"/>
    <s v="MANTENIMIENTO ESTUFA ENANA"/>
    <n v="73152106"/>
    <s v="Mínima cuantía"/>
    <n v="2"/>
    <n v="3"/>
    <n v="1"/>
    <n v="600000"/>
    <s v="GLOBAL"/>
    <s v="NO SOLICITADAS"/>
  </r>
  <r>
    <x v="10"/>
    <s v="02-02-02-008-007-01-5"/>
    <n v="16"/>
    <s v="Adquisición de servicios - Servicios de mantenimiento y reparación de otra maquinaria y otro equipo"/>
    <s v="MANTENIMIENTO MAQUINA DE HIELO"/>
    <n v="73152101"/>
    <s v="Mínima cuantía"/>
    <n v="2"/>
    <n v="3"/>
    <n v="1"/>
    <n v="1000000"/>
    <s v="GLOBAL"/>
    <s v="NO SOLICITADAS"/>
  </r>
  <r>
    <x v="10"/>
    <s v="02-02-02-008-007-01-5"/>
    <n v="16"/>
    <s v="Adquisición de servicios - Servicios de mantenimiento y reparación de otra maquinaria y otro equipo"/>
    <s v="MANTENIMIENTO CUARTOS FRIOS"/>
    <n v="73152101"/>
    <s v="Mínima cuantía"/>
    <n v="2"/>
    <n v="3"/>
    <n v="1"/>
    <n v="5000000"/>
    <s v="GLOBAL"/>
    <s v="NO SOLICITADAS"/>
  </r>
  <r>
    <x v="10"/>
    <s v="02-02-02-008-007-01-5"/>
    <n v="16"/>
    <s v="Adquisición de servicios - Servicios de mantenimiento y reparación de otra maquinaria y otro equipo"/>
    <s v="MANTENIMIENTO SARTEN BASCULANTE"/>
    <n v="73152106"/>
    <s v="Mínima cuantía"/>
    <n v="2"/>
    <n v="3"/>
    <n v="1"/>
    <n v="900000"/>
    <s v="GLOBAL"/>
    <s v="NO SOLICITADAS"/>
  </r>
  <r>
    <x v="10"/>
    <s v="02-02-02-008-007-01-5"/>
    <n v="16"/>
    <s v="Adquisición de servicios - Servicios de mantenimiento y reparación de otra maquinaria y otro equipo"/>
    <s v="MANTENIMIENTO DISPENADORES DE AGUA"/>
    <n v="73152101"/>
    <s v="Mínima cuantía"/>
    <n v="2"/>
    <n v="3"/>
    <n v="1"/>
    <n v="900000"/>
    <s v="GLOBAL"/>
    <s v="NO SOLICITADAS"/>
  </r>
  <r>
    <x v="10"/>
    <s v="02-02-02-008-007-01-5"/>
    <n v="16"/>
    <s v="Adquisición de servicios - Servicios de mantenimiento y reparación de otra maquinaria y otro equipo"/>
    <s v="MANTENIMIENTO EQUIPOS DE BOMBEO"/>
    <n v="72153300"/>
    <s v="Selección abreviada menor cuantía"/>
    <n v="3"/>
    <n v="9"/>
    <n v="1"/>
    <n v="8000000"/>
    <s v="GLOBAL"/>
    <s v="NO SOLICITADAS"/>
  </r>
  <r>
    <x v="10"/>
    <s v="02-02-02-008-007-01-5"/>
    <n v="16"/>
    <s v="Adquisición de servicios - Servicios de mantenimiento y reparación de otra maquinaria y otro equipo"/>
    <s v="MANTENIMIENTO DE MARMITAS"/>
    <n v="73152106"/>
    <s v="Mínima cuantía"/>
    <n v="2"/>
    <n v="3"/>
    <n v="1"/>
    <n v="2000000"/>
    <s v="GLOBAL"/>
    <s v="NO SOLICITADAS"/>
  </r>
  <r>
    <x v="10"/>
    <s v="02-02-02-009-004-05"/>
    <n v="16"/>
    <s v="Adquisición de servicios - Servicios de saneamiento y similares"/>
    <s v="LAVADO Y DESINFECCIÓN TANQUES DE ALMACENAMIENTO AGUA POTABLE ELEVADOS"/>
    <n v="76101503"/>
    <s v="Selección abreviada menor cuantía"/>
    <n v="3"/>
    <n v="9"/>
    <n v="1"/>
    <n v="1100000"/>
    <s v="GLOBAL"/>
    <s v="NO SOLICITADAS"/>
  </r>
  <r>
    <x v="10"/>
    <s v="02-02-02-008-007-01-1"/>
    <n v="16"/>
    <s v="Adquisición de servicios - Servicios de mantenimiento y reparación de productos metálicos elaborados, excepto maquinaria y equipo"/>
    <s v="MANTENIMIENTO DE EXTINTORES"/>
    <n v="72101509"/>
    <s v="Mínima cuantía"/>
    <n v="5"/>
    <n v="2"/>
    <n v="1"/>
    <n v="1448230"/>
    <s v="GLOBAL"/>
    <s v="NO SOLICITADAS"/>
  </r>
  <r>
    <x v="10"/>
    <s v="02-02-02-008-007-01-5"/>
    <n v="16"/>
    <s v="Adquisición de servicios - Servicios de mantenimiento y reparación de otra maquinaria y otro equipo"/>
    <s v="MANTENIMIENTO PREVENTIVO-CORRECTIVO DEL SISTEMA DE AUDIO-VIDEO"/>
    <n v="73152108"/>
    <s v="Mínima cuantía"/>
    <n v="5"/>
    <n v="2"/>
    <n v="1"/>
    <n v="6000000"/>
    <s v="GLOBAL"/>
    <s v="NO SOLICITADAS"/>
  </r>
  <r>
    <x v="10"/>
    <s v="02-02-02-008-007-01-5"/>
    <n v="16"/>
    <s v="Adquisición de servicios - Servicios de mantenimiento y reparación de otra maquinaria y otro equipo"/>
    <s v="MANTENIMIENTO CORRECTIVO  Y PREVENTIVO  A TODO COSTO  DE EQUIPO AGRICOLA "/>
    <n v="72151800"/>
    <s v="Mínima cuantía"/>
    <n v="5"/>
    <n v="2"/>
    <n v="1"/>
    <n v="15751704"/>
    <s v="GLOBAL"/>
    <s v="NO SOLICITADAS"/>
  </r>
  <r>
    <x v="10"/>
    <s v="02-02-02-008-007-01-5"/>
    <n v="16"/>
    <s v="Adquisición de servicios - Servicios de mantenimiento y reparación de otra maquinaria y otro equipo"/>
    <s v="MANTENIMIENTO DE LAVADORAS"/>
    <n v="72151802"/>
    <s v="Mínima cuantía"/>
    <n v="5"/>
    <n v="2"/>
    <n v="1"/>
    <n v="4000000"/>
    <s v="GLOBAL"/>
    <s v="NO SOLICITADAS"/>
  </r>
  <r>
    <x v="10"/>
    <s v="02-02-02-005-004-02-4"/>
    <n v="10"/>
    <s v="Adquisición de servicios - Servicios generales de construcción de tuberías para la conducción de gas a larga distancia, líneas de comunicación y cables de poder"/>
    <s v="MANTENIMIENTO DE REDES ELECTRICAS"/>
    <n v="73152108"/>
    <s v="Mínima cuantía"/>
    <n v="4"/>
    <n v="2"/>
    <n v="1"/>
    <n v="40000000"/>
    <s v="GLOBAL"/>
    <s v="NO SOLICITADAS"/>
  </r>
  <r>
    <x v="10"/>
    <s v="02-02-02-005-004-02-5"/>
    <n v="10"/>
    <s v="Adquisición de servicios - Servicios generales de construcción de tuberías y cables locales, y obras conexas"/>
    <s v="MANTENIMIENTO RED HIDRÁULICA"/>
    <n v="72103300"/>
    <s v="Mínima cuantía"/>
    <n v="2"/>
    <n v="10"/>
    <n v="1"/>
    <n v="11000000"/>
    <s v="GLOBAL"/>
    <s v="NO SOLICITADAS"/>
  </r>
  <r>
    <x v="10"/>
    <s v="02-02-02-005-004-02-5"/>
    <n v="10"/>
    <s v="Adquisición de servicios - Servicios generales de construcción de tuberías y cables locales, y obras conexas"/>
    <s v="MANTENIMIENTO RED ALCANTARILLADO"/>
    <n v="83101500"/>
    <s v="Mínima cuantía"/>
    <n v="2"/>
    <n v="10"/>
    <n v="1"/>
    <n v="60000000"/>
    <s v="GLOBAL"/>
    <s v="NO SOLICITADAS"/>
  </r>
  <r>
    <x v="10"/>
    <s v="02-02-02-008-007-01-4"/>
    <n v="10"/>
    <s v="Adquisición de servicios - Servicios de mantenimiento y reparación de maquinaria y equipo de transporte"/>
    <s v="MANTENIMIENTO DE VEHICULOS"/>
    <n v="78181507"/>
    <s v="Mínima cuantía"/>
    <n v="3"/>
    <n v="9"/>
    <n v="1"/>
    <n v="35000000"/>
    <s v="GLOBAL"/>
    <s v="NO SOLICITADAS"/>
  </r>
  <r>
    <x v="10"/>
    <s v="02-02-02-008-007-01-4"/>
    <n v="10"/>
    <s v="Adquisición de servicios - Servicios de mantenimiento y reparación de maquinaria y equipo de transporte"/>
    <s v="MANTENIMIENTO DE VEHICULOS - VF-2019"/>
    <n v="78181507"/>
    <s v="Mínima cuantía"/>
    <n v="1"/>
    <n v="2"/>
    <n v="1"/>
    <n v="15000000"/>
    <s v="GLOBAL"/>
    <s v="SI APROBADAS"/>
  </r>
  <r>
    <x v="10"/>
    <s v="02-02-02-008-005-03"/>
    <n v="10"/>
    <s v="Adquisición de servicios - Servicios de limpieza"/>
    <s v="SERVICIO ASEO "/>
    <n v="76111500"/>
    <s v="Selección abreviada - acuerdo marco"/>
    <n v="3"/>
    <n v="9"/>
    <n v="1"/>
    <n v="87000000"/>
    <s v="GLOBAL"/>
    <s v="NO SOLICITADAS"/>
  </r>
  <r>
    <x v="10"/>
    <s v="02-02-02-008-005-03"/>
    <n v="10"/>
    <s v="Adquisición de servicios - Servicios de limpieza"/>
    <s v="SERVICIO DE ASEO UNIDAD - VF-2019"/>
    <n v="76111500"/>
    <s v="Selección abreviada - acuerdo marco"/>
    <n v="1"/>
    <n v="3"/>
    <n v="1"/>
    <n v="34000000"/>
    <s v="GLOBAL"/>
    <s v="SI APROBADAS"/>
  </r>
  <r>
    <x v="10"/>
    <s v="02-02-02-008-005-09-7"/>
    <n v="10"/>
    <s v="Adquisición de servicios - Servicios de mantenimiento y cuidado del paisaje"/>
    <s v="JARDINERIA Y PODA PARA EL CACOM 3"/>
    <n v="70111703"/>
    <s v="Mínima cuantía"/>
    <n v="3"/>
    <n v="9"/>
    <n v="1"/>
    <n v="81000000"/>
    <s v="GLOBAL"/>
    <s v="NO SOLICITADAS"/>
  </r>
  <r>
    <x v="10"/>
    <s v="02-02-02-008-005-09-7"/>
    <n v="10"/>
    <s v="Adquisición de servicios - Servicios de mantenimiento y cuidado del paisaje"/>
    <s v="JARDINERIA Y PODA PARA EL CACOM 3 - V.F. 2019 -"/>
    <n v="70111703"/>
    <s v="Mínima cuantía"/>
    <n v="1"/>
    <n v="2"/>
    <n v="1"/>
    <n v="27000000"/>
    <s v="GLOBAL"/>
    <s v="SI APROBADAS"/>
  </r>
  <r>
    <x v="10"/>
    <s v="02-02-02-008-005-03"/>
    <n v="10"/>
    <s v="Adquisición de servicios - Servicios de limpieza"/>
    <s v="SERVICIO DE ASEO SANIDAD"/>
    <n v="76111500"/>
    <s v="Mínima cuantía"/>
    <n v="1"/>
    <n v="12"/>
    <n v="1"/>
    <n v="18000000"/>
    <s v="GLOBAL"/>
    <s v="NO SOLICITADAS"/>
  </r>
  <r>
    <x v="10"/>
    <s v="02-02-02-006-003-03"/>
    <n v="16"/>
    <s v="Adquisición de servicios - Servicios de suministro de comidas"/>
    <s v="SERVICIO DE CAFETERIA Y RESTAURANTE"/>
    <n v="90101700"/>
    <s v="Mínima cuantía"/>
    <n v="2"/>
    <n v="10"/>
    <n v="1"/>
    <n v="5000000"/>
    <s v="GLOBAL"/>
    <s v="NO SOLICITADAS"/>
  </r>
  <r>
    <x v="10"/>
    <s v="02-02-02-005-004-02-4"/>
    <n v="10"/>
    <s v="Adquisición de servicios - Servicios generales de construcción de tuberías para la conducción de gas a larga distancia, líneas de comunicación y cables de poder"/>
    <s v="MANTENIMIENTO DE PLANTAS Y SUBESTACION ELECTRICA"/>
    <n v="73152108"/>
    <s v="Mínima cuantía"/>
    <n v="4"/>
    <n v="2"/>
    <n v="1"/>
    <n v="25000000"/>
    <s v="GLOBAL"/>
    <s v="NO SOLICITADAS"/>
  </r>
  <r>
    <x v="10"/>
    <s v="02-02-02-006-008"/>
    <n v="16"/>
    <s v="Adquisición de servicios - Servicios postales y de mensajería"/>
    <s v="ENVIOS DE CORRESPONDENCIA "/>
    <n v="78102203"/>
    <s v="Mínima cuantía"/>
    <n v="5"/>
    <n v="2"/>
    <n v="1"/>
    <n v="2500000"/>
    <s v="GLOBAL"/>
    <s v="NO SOLICITADAS"/>
  </r>
  <r>
    <x v="10"/>
    <s v="02-02-02-009-004-01"/>
    <n v="10"/>
    <s v="Adquisición de servicios - Servicios de alcantarillado, servicios de limpieza, tratamiento de aguas residuales y tanques sépticos"/>
    <s v="SERVICIO DE  ALCANTARILLADO "/>
    <n v="83101500"/>
    <s v="Solicitud de información a los Proveedores"/>
    <n v="1"/>
    <n v="12"/>
    <n v="1"/>
    <n v="500000"/>
    <s v="GLOBAL"/>
    <s v="NO SOLICITADAS"/>
  </r>
  <r>
    <x v="10"/>
    <s v="02-02-02-008-006-03"/>
    <n v="10"/>
    <s v="Adquisición de servicios - Servicios de apoyo a la distribución de electricidad, gas y agua"/>
    <s v="ENERGIA ELECTRICA"/>
    <n v="83101800"/>
    <s v="Solicitud de información a los Proveedores"/>
    <n v="1"/>
    <n v="12"/>
    <n v="1"/>
    <n v="875025611"/>
    <s v="GLOBAL"/>
    <s v="NO SOLICITADAS"/>
  </r>
  <r>
    <x v="10"/>
    <s v="02-02-02-008-006-03"/>
    <n v="16"/>
    <s v="Adquisición de servicios - Servicios de apoyo a la distribución de electricidad, gas y agua"/>
    <s v="ENERGIA ELECTRICA"/>
    <n v="83101800"/>
    <s v="Solicitud de información a los Proveedores"/>
    <n v="1"/>
    <n v="12"/>
    <n v="1"/>
    <n v="625286534"/>
    <s v="GLOBAL"/>
    <s v="NO SOLICITADAS"/>
  </r>
  <r>
    <x v="10"/>
    <s v="02-02-02-008-006-03"/>
    <n v="16"/>
    <s v="Adquisición de servicios - Servicios de apoyo a la distribución de electricidad, gas y agua"/>
    <s v="GAS NATURAL"/>
    <n v="83101601"/>
    <s v="Solicitud de información a los Proveedores"/>
    <n v="1"/>
    <n v="12"/>
    <n v="1"/>
    <n v="95000000"/>
    <s v="GLOBAL"/>
    <s v="NO SOLICITADAS"/>
  </r>
  <r>
    <x v="10"/>
    <s v="02-02-02-008-004-01"/>
    <n v="16"/>
    <s v="Adquisición de servicios - Servicios de telefonía y otras telecomunicaciones"/>
    <s v="TELEFONIA FIJA"/>
    <n v="83111501"/>
    <s v="Solicitud de información a los Proveedores"/>
    <n v="1"/>
    <n v="12"/>
    <n v="1"/>
    <n v="13000000"/>
    <s v="GLOBAL"/>
    <s v="NO SOLICITADAS"/>
  </r>
  <r>
    <x v="10"/>
    <s v="02-02-02-008-004-02"/>
    <n v="16"/>
    <s v="Adquisición de servicios - Servicios de telecomunicaciones a través de internet"/>
    <s v="SERVICIO DE INTERNET"/>
    <n v="81112100"/>
    <s v="Solicitud de información a los Proveedores"/>
    <n v="1"/>
    <n v="12"/>
    <n v="1"/>
    <n v="6600000"/>
    <s v="GLOBAL"/>
    <s v="NO SOLICITADAS"/>
  </r>
  <r>
    <x v="10"/>
    <s v="02-02-02-010"/>
    <n v="10"/>
    <s v="Adquisición de servicios - Viáticos de los funcionarios en comisión"/>
    <s v="COMISIONES OPERATIVAS Y ADMINISTRATIVAS"/>
    <n v="90121500"/>
    <s v="Solicitud de información a los Proveedores"/>
    <n v="0"/>
    <n v="0"/>
    <n v="1"/>
    <n v="770000000"/>
    <s v="GLOBAL"/>
    <s v="NO SOLICITADAS"/>
  </r>
  <r>
    <x v="10"/>
    <s v="02-02-02-006-004"/>
    <n v="10"/>
    <s v="Adquisición de servicios - Servicios de transporte de pasajeros"/>
    <s v="PASAJES TERRESTRES"/>
    <n v="78111800"/>
    <s v="Mínima cuantía"/>
    <n v="2"/>
    <n v="10"/>
    <n v="1"/>
    <n v="18000000"/>
    <s v="GLOBAL"/>
    <s v="NO SOLICITADAS"/>
  </r>
  <r>
    <x v="10"/>
    <s v="02-02-01-003-005-02"/>
    <n v="16"/>
    <s v="Materiales y suministros - Productos farmacéuticos"/>
    <s v="TALCO INSECTICIDA, ANTISEPTICO Y DESODORANTE, AROMATIZANTE "/>
    <n v="10111302"/>
    <s v="Mínima cuantía"/>
    <n v="2"/>
    <n v="2"/>
    <n v="12"/>
    <n v="264000"/>
    <s v="UNIDAD"/>
    <s v="NO SOLICITADAS"/>
  </r>
  <r>
    <x v="10"/>
    <s v="02-02-01-003-005-02"/>
    <n v="16"/>
    <s v="Materiales y suministros - Productos farmacéuticos"/>
    <s v="CIPERMETRINA 15% X LITRO "/>
    <n v="51102500"/>
    <s v="Mínima cuantía"/>
    <n v="2"/>
    <n v="2"/>
    <n v="5"/>
    <n v="235000"/>
    <s v="UNIDAD"/>
    <s v="NO SOLICITADAS"/>
  </r>
  <r>
    <x v="10"/>
    <s v="02-02-01-003-005-02"/>
    <n v="16"/>
    <s v="Materiales y suministros - Productos farmacéuticos"/>
    <s v="LARVICIDA Y ANTISEPTICO  PARA USO EXTERNO  X 250 ML "/>
    <n v="42121606"/>
    <s v="Mínima cuantía"/>
    <n v="2"/>
    <n v="2"/>
    <n v="8"/>
    <n v="120000"/>
    <s v="UNIDAD"/>
    <s v="NO SOLICITADAS"/>
  </r>
  <r>
    <x v="10"/>
    <s v="02-02-01-003-005-03"/>
    <n v="16"/>
    <s v="Materiales y suministros - Jabón, preparados para limpieza, perfumes y preparados de tocador"/>
    <s v=" JABON ANTIPARASITARIO DE USO EXTERNO "/>
    <n v="10111302"/>
    <s v="Mínima cuantía"/>
    <n v="2"/>
    <n v="2"/>
    <n v="15"/>
    <n v="174000"/>
    <s v="UNIDAD"/>
    <s v="NO SOLICITADAS"/>
  </r>
  <r>
    <x v="10"/>
    <s v="02-02-01-003-004-02"/>
    <n v="16"/>
    <s v="Materiales y suministros - Productos químicos inorgánicos básicos n. C. P."/>
    <s v="YODO"/>
    <n v="12141916"/>
    <s v="Mínima cuantía"/>
    <n v="2"/>
    <n v="2"/>
    <n v="5"/>
    <n v="325000"/>
    <s v="UNIDAD"/>
    <s v="NO SOLICITADAS"/>
  </r>
  <r>
    <x v="10"/>
    <s v="02-02-01-003-005-02"/>
    <n v="16"/>
    <s v="Materiales y suministros - Productos farmacéuticos"/>
    <s v="SOLUCION ANTISEPTICA"/>
    <n v="42312313"/>
    <s v="Mínima cuantía"/>
    <n v="2"/>
    <n v="2"/>
    <n v="2"/>
    <n v="300000"/>
    <s v="UNIDAD"/>
    <s v="NO SOLICITADAS"/>
  </r>
  <r>
    <x v="10"/>
    <s v="02-02-01-003-005-02"/>
    <n v="16"/>
    <s v="Materiales y suministros - Productos farmacéuticos"/>
    <s v="CICATRIZANTE"/>
    <n v="42312400"/>
    <s v="Mínima cuantía"/>
    <n v="2"/>
    <n v="2"/>
    <n v="8"/>
    <n v="208000"/>
    <s v="UNIDAD"/>
    <s v="NO SOLICITADAS"/>
  </r>
  <r>
    <x v="10"/>
    <s v="02-02-01-003-005-02"/>
    <n v="16"/>
    <s v="Materiales y suministros - Productos farmacéuticos"/>
    <s v="LIMPIADOR DE OIDOS"/>
    <n v="42312313"/>
    <s v="Mínima cuantía"/>
    <n v="2"/>
    <n v="2"/>
    <n v="10"/>
    <n v="340000"/>
    <s v="UNIDAD"/>
    <s v="NO SOLICITADAS"/>
  </r>
  <r>
    <x v="10"/>
    <s v="02-02-01-003-008-09"/>
    <n v="16"/>
    <s v="Materiales y suministros - Otros artículos manufacturados n. C. P."/>
    <s v="CEPILLOS CERDAS DURAS  PARA PEINAR PERROS "/>
    <n v="10111302"/>
    <s v="Mínima cuantía"/>
    <n v="2"/>
    <n v="2"/>
    <n v="12"/>
    <n v="252000"/>
    <s v="UNIDAD"/>
    <s v="NO SOLICITADAS"/>
  </r>
  <r>
    <x v="10"/>
    <s v="02-02-01-003-006-09"/>
    <n v="16"/>
    <s v="Materiales y suministros - Otros productos plásticos"/>
    <s v="GUACAL EN PLASTICO LARGO 1 MT  ANCHO 50 CM ALTO 60 CM "/>
    <n v="10131603"/>
    <s v="Mínima cuantía"/>
    <n v="2"/>
    <n v="2"/>
    <n v="2"/>
    <n v="1500000"/>
    <s v="UNIDAD"/>
    <s v="NO SOLICITADAS"/>
  </r>
  <r>
    <x v="10"/>
    <s v="02-02-01-002-008"/>
    <n v="16"/>
    <s v="Materiales y suministros - Dotación (prendas de vestir y calzado)"/>
    <s v="BOZALES  EN LONA NEGRO  AJUSTABLES "/>
    <n v="10141610"/>
    <s v="Mínima cuantía"/>
    <n v="2"/>
    <n v="2"/>
    <n v="7"/>
    <n v="294000"/>
    <s v="UNIDAD"/>
    <s v="NO SOLICITADAS"/>
  </r>
  <r>
    <x v="10"/>
    <s v="02-02-01-002-008"/>
    <n v="16"/>
    <s v="Materiales y suministros - Dotación (prendas de vestir y calzado)"/>
    <s v="TRAILLAS  EN CINTA TIBULAR HERRAJE BRONCE COCIDA "/>
    <n v="10141606"/>
    <s v="Mínima cuantía"/>
    <n v="2"/>
    <n v="2"/>
    <n v="15"/>
    <n v="540000"/>
    <s v="UNIDAD"/>
    <s v="NO SOLICITADAS"/>
  </r>
  <r>
    <x v="10"/>
    <s v="02-02-01-004-002"/>
    <n v="16"/>
    <s v="Materiales y suministros - Productos metálicos elaborados (excepto maquinaria y equipo)"/>
    <s v="POZUELO METALICO "/>
    <n v="10111304"/>
    <s v="Mínima cuantía"/>
    <n v="2"/>
    <n v="2"/>
    <n v="10"/>
    <n v="260000"/>
    <s v="UNIDAD"/>
    <s v="NO SOLICITADAS"/>
  </r>
  <r>
    <x v="10"/>
    <s v="02-02-01-003-006-02"/>
    <n v="16"/>
    <s v="Materiales y suministros - Otros productos de caucho"/>
    <s v="PELOTAS MACIZAS "/>
    <n v="10111301"/>
    <s v="Mínima cuantía"/>
    <n v="2"/>
    <n v="2"/>
    <n v="10"/>
    <n v="250000"/>
    <s v="UNIDAD"/>
    <s v="NO SOLICITADAS"/>
  </r>
  <r>
    <x v="10"/>
    <s v="02-02-02-008-003-05"/>
    <n v="16"/>
    <s v="Adquisición de servicios - Servicios veterinarios"/>
    <s v="SERVICIOS MEDICOS HOSPITALIZACION  VETERINARIOS "/>
    <n v="70122009"/>
    <s v="Mínima cuantía"/>
    <n v="2"/>
    <n v="2"/>
    <n v="1"/>
    <n v="10000000"/>
    <s v="GLOBAL"/>
    <s v="NO SOLICITADAS"/>
  </r>
  <r>
    <x v="10"/>
    <s v="02-02-01-003-005-03"/>
    <n v="16"/>
    <s v="Materiales y suministros - Jabón, preparados para limpieza, perfumes y preparados de tocador"/>
    <s v="SHAMPOO DE BAÑO  PARA PERRO POR GALON "/>
    <n v="10111302"/>
    <s v="Mínima cuantía"/>
    <n v="2"/>
    <n v="2"/>
    <n v="7"/>
    <n v="630000"/>
    <s v="UNIDAD"/>
    <s v="NO SOLICITADAS"/>
  </r>
  <r>
    <x v="10"/>
    <s v="02-02-02-008-007-01-1"/>
    <n v="10"/>
    <s v="Adquisición de servicios - Servicios de mantenimiento y reparación de productos metálicos elaborados, excepto maquinaria y equipo"/>
    <s v="RECARGA DE EXTINTORES"/>
    <n v="72101516"/>
    <s v="Mínima cuantía"/>
    <n v="5"/>
    <n v="2"/>
    <n v="1"/>
    <n v="8044400"/>
    <s v="GLOBAL"/>
    <s v="NO SOLICITADAS"/>
  </r>
  <r>
    <x v="10"/>
    <s v="02-02-02-008-003-04-4"/>
    <n v="16"/>
    <s v="Adquisición de servicios - Servicios de ensayo y análisis técnicos"/>
    <s v="REVISION TECNOMECANICA"/>
    <n v="78181505"/>
    <s v="Mínima cuantía"/>
    <n v="1"/>
    <n v="12"/>
    <n v="1"/>
    <n v="8750000"/>
    <s v="GLOBAL"/>
    <s v="NO SOLICITADAS"/>
  </r>
  <r>
    <x v="10"/>
    <s v="02-02-02-005-004-02-5"/>
    <n v="10"/>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n v="83101506"/>
    <s v="Selección abreviada menor cuantía"/>
    <n v="3"/>
    <n v="9"/>
    <n v="1"/>
    <n v="93000000"/>
    <s v="GLOBAL"/>
    <s v="NO SOLICITADAS"/>
  </r>
  <r>
    <x v="10"/>
    <s v="02-02-02-005-004-02-5"/>
    <n v="16"/>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V.F. 2019 -"/>
    <n v="83101506"/>
    <s v="Selección abreviada menor cuantía"/>
    <n v="1"/>
    <n v="3"/>
    <n v="1"/>
    <n v="32000000"/>
    <s v="GLOBAL"/>
    <s v="SI APROBADAS"/>
  </r>
  <r>
    <x v="10"/>
    <s v="02-02-02-008-003-04-4"/>
    <n v="10"/>
    <s v="Adquisición de servicios - Servicios de ensayo y análisis técnicos"/>
    <s v="SERVICIOS PARA LA REALIZACIÓN DEL ANÁLISIS FISICOQUÍMICO Y MICROBIOLÓGICO DE  MUESTRAS DE AGUA POTABLE, POZO PROFUNDO  Y CENTROS DE ENTRENAMIENTO ACUÁTICO DEL COMANDO AEREO DE COMBATE Nº 3"/>
    <n v="70171501"/>
    <s v="Mínima cuantía"/>
    <n v="3"/>
    <n v="9"/>
    <n v="1"/>
    <n v="12141500"/>
    <s v="GLOBAL"/>
    <s v="NO SOLICITADAS"/>
  </r>
  <r>
    <x v="10"/>
    <s v="02-02-02-008-003-04-4"/>
    <n v="16"/>
    <s v="Adquisición de servicios - Servicios de ensayo y análisis técnicos"/>
    <s v="SERVICIOS PARA LA REALIZACIÓN DEL ANÁLISIS FISICOQUÍMICO Y MICROBIOLÓGICO DE  MUESTRAS DE AGUA POTABLE, POZO PROFUNDO  Y CENTROS DE ENTRENAMIENTO ACUÁTICO DEL COMANDO AEREO DE COMBATE Nº 3. V.F. 2019 -"/>
    <n v="70171501"/>
    <s v="Mínima cuantía"/>
    <n v="1"/>
    <n v="2"/>
    <n v="1"/>
    <n v="2388500"/>
    <s v="GLOBAL"/>
    <s v="SI APROBADAS"/>
  </r>
  <r>
    <x v="10"/>
    <s v="02-02-02-009-004-03"/>
    <n v="10"/>
    <s v="Adquisición de servicios - Servicios de tratamiento y disposición de desechos"/>
    <s v="SERVICIOS DE TRANSPORTE Y DISPOSICIÓN DE LOS RESIDUOS PELIGROSOS"/>
    <n v="76121900"/>
    <s v="Mínima cuantía"/>
    <n v="3"/>
    <n v="9"/>
    <n v="1"/>
    <n v="11081900"/>
    <s v="GLOBAL"/>
    <s v="NO SOLICITADAS"/>
  </r>
  <r>
    <x v="10"/>
    <s v="02-02-02-009-004-03"/>
    <n v="16"/>
    <s v="Adquisición de servicios - Servicios de tratamiento y disposición de desechos"/>
    <s v="SERVICIOS DE TRANSPORTE Y DISPOSICIÓN DE LOS RESIDUOS PELIGROSOS. V.F. 2019 -"/>
    <n v="76121900"/>
    <s v="Mínima cuantía"/>
    <n v="1"/>
    <n v="2"/>
    <n v="1"/>
    <n v="1518100"/>
    <s v="GLOBAL"/>
    <s v="SI APROBADAS"/>
  </r>
  <r>
    <x v="10"/>
    <s v="02-02-02-008-005-03"/>
    <n v="10"/>
    <s v="Adquisición de servicios - Servicios de limpieza"/>
    <s v="SERVICIOS DE ESPECIALISTAS EN CONTROL Y ERRADICACIÓN DE PLAGAS (FUMIGACIÓN Y DESRATIZACIÓN EN TODOS LOS SECTORES ADMINISTRATIVOS."/>
    <n v="72102103"/>
    <s v="Mínima cuantía"/>
    <n v="2"/>
    <n v="10"/>
    <n v="1"/>
    <n v="12000000"/>
    <s v="GLOBAL"/>
    <s v="NO SOLICITADAS"/>
  </r>
  <r>
    <x v="10"/>
    <s v="02-02-02-009-004-03"/>
    <n v="10"/>
    <s v="Adquisición de servicios - Servicios de tratamiento y disposición de desechos"/>
    <s v="SEGUMIENTO MANEJO DE RESIDUOS HOSPITALARIOS SANIDAD"/>
    <n v="93151510"/>
    <s v="Solicitud de información a los Proveedores"/>
    <n v="2"/>
    <n v="10"/>
    <n v="1"/>
    <n v="880000"/>
    <s v="GLOBAL"/>
    <s v="NO SOLICITADAS"/>
  </r>
  <r>
    <x v="10"/>
    <s v="02-02-02-005-004-05"/>
    <n v="10"/>
    <s v="Adquisición de servicios - Servicios especiales de construcción"/>
    <s v="SERVICIO DE MANO OBRA CON CUADRILLAS PARA EL CACOM3"/>
    <n v="72101500"/>
    <s v="Selección abreviada menor cuantía"/>
    <n v="3"/>
    <n v="9"/>
    <n v="1"/>
    <n v="80000000"/>
    <s v="GLOBAL"/>
    <s v="NO SOLICITADAS"/>
  </r>
  <r>
    <x v="10"/>
    <s v="02-02-02-005-004-05"/>
    <n v="16"/>
    <s v="Adquisición de servicios - Servicios especiales de construcción"/>
    <s v="SERVICIO DE MANO OBRA CON CUADRILLAS PARA EL CACOM3 - V.F.2019 "/>
    <n v="72101500"/>
    <s v="Selección abreviada menor cuantía"/>
    <n v="1"/>
    <n v="2"/>
    <n v="1"/>
    <n v="20000000"/>
    <s v="GLOBAL"/>
    <s v="SI APROBADAS"/>
  </r>
  <r>
    <x v="10"/>
    <s v="02-02-02-007-002-02-1"/>
    <n v="16"/>
    <s v="Adquisición de servicios - Servicios de administración de bienes inmuebles a comisión o por contrato"/>
    <s v="ADMINISTRACION LOTES DE JUAN DE ACOSTA"/>
    <n v="80131800"/>
    <s v="Solicitud de información a los Proveedores"/>
    <n v="2"/>
    <n v="10"/>
    <n v="1"/>
    <n v="2400000"/>
    <s v="GLOBAL"/>
    <s v="NO SOLICITADAS"/>
  </r>
  <r>
    <x v="10"/>
    <s v="02-02-01-000-001-09"/>
    <n v="16"/>
    <s v="Materiales y suministros - Productos de forraje, fibras, plantas vivas, flores y capullos de flores, tabaco en rama y caucho natural"/>
    <s v="ARREGLOS FLORALES "/>
    <n v="70111603"/>
    <s v="Mínima cuantía"/>
    <n v="3"/>
    <n v="9"/>
    <n v="1"/>
    <n v="4000000"/>
    <s v="GLOBAL"/>
    <s v="NO SOLICITADAS"/>
  </r>
  <r>
    <x v="10"/>
    <s v="02-02-02-005-004-01-1"/>
    <n v="10"/>
    <s v="Adquisición de servicios - Servicios generales de construcción de edificaciones residenciales"/>
    <s v="MANTENIMIENTO ALOJAMIENTO DE SOLDADOS 02 PLAZA DE ARMAS"/>
    <n v="72102900"/>
    <s v="Selección abreviada menor cuantía"/>
    <n v="1"/>
    <n v="3"/>
    <n v="1"/>
    <n v="100000000"/>
    <s v="GLOBAL"/>
    <s v="NO SOLICITADAS"/>
  </r>
  <r>
    <x v="10"/>
    <s v="02-02-02-005-004-01-2"/>
    <n v="10"/>
    <s v="Adquisición de servicios - Servicios generales de construcción de edificaciones no residenciales"/>
    <s v="MANTENIMIENTO ESTABLECIMIENTO DE SANIDAD MILITAR 1052"/>
    <n v="72102900"/>
    <s v="Selección abreviada menor cuantía"/>
    <n v="1"/>
    <n v="3"/>
    <n v="1"/>
    <n v="100000000"/>
    <s v="GLOBAL"/>
    <s v="NO SOLICITADAS"/>
  </r>
  <r>
    <x v="10"/>
    <s v="02-02-02-005-004-02-5"/>
    <n v="10"/>
    <s v="Adquisición de servicios - Servicios generales de construcción de tuberías y cables locales, y obras conexas"/>
    <s v="MANTENIMIENTO SISTEMA DE ILUMINACIÓN ZONA OPERATIVA CACOM-3"/>
    <n v="72151511"/>
    <s v="Selección abreviada menor cuantía"/>
    <n v="1"/>
    <n v="3"/>
    <n v="1"/>
    <n v="250000000"/>
    <s v="GLOBAL"/>
    <s v="NO SOLICITADAS"/>
  </r>
  <r>
    <x v="10"/>
    <s v="02-02-01-003-007-09"/>
    <n v="10"/>
    <s v="Materiales y suministros - Otros productos minerales no metálicos n. C. P."/>
    <s v="ABRASIVO COLOR VINOTINTO POR ROLLO"/>
    <n v="47131500"/>
    <s v="Selección abreviada subasta inversa (No disponible)"/>
    <n v="4"/>
    <n v="7"/>
    <n v="5"/>
    <n v="110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PARA MOTOR DIESEL PRESENTACION POR 1/4 DE GALON "/>
    <n v="15121501"/>
    <s v="Selección abreviada subasta inversa (No disponible)"/>
    <n v="4"/>
    <n v="7"/>
    <n v="20"/>
    <n v="390000"/>
    <s v="UNIDAD"/>
    <s v="NO SOLICITADAS"/>
  </r>
  <r>
    <x v="10"/>
    <s v="02-02-01-004-003-09"/>
    <n v="10"/>
    <s v="Materiales y suministros - Otras máquinas para usos generales y sus partes y piezas"/>
    <s v="ACEITERA DE 5 ONZAS P/N OCF5"/>
    <n v="40141736"/>
    <s v="Selección abreviada subasta inversa (No disponible)"/>
    <n v="4"/>
    <n v="6"/>
    <n v="2"/>
    <n v="160000"/>
    <s v="UNIDAD"/>
    <s v="NO SOLICITADAS"/>
  </r>
  <r>
    <x v="10"/>
    <s v="02-02-01-003-004-01"/>
    <n v="10"/>
    <s v="Materiales y suministros - Químicos orgánicos básicos"/>
    <s v="ACETILENO AA KILOGRAMO "/>
    <n v="15111506"/>
    <s v="Mínima cuantía"/>
    <n v="1"/>
    <n v="8"/>
    <n v="6.5"/>
    <n v="455000"/>
    <s v="KILOGRAMO"/>
    <s v="NO SOLICITADAS"/>
  </r>
  <r>
    <x v="10"/>
    <s v="02-02-01-003-004-01"/>
    <n v="10"/>
    <s v="Materiales y suministros - Químicos orgánicos básicos"/>
    <s v="ACETILENO CORRIENTE KILOGRAMO"/>
    <n v="15111506"/>
    <s v="Mínima cuantía"/>
    <n v="1"/>
    <n v="8"/>
    <n v="13"/>
    <n v="624000"/>
    <s v="KILOGRAMO"/>
    <s v="NO SOLICITADAS"/>
  </r>
  <r>
    <x v="10"/>
    <s v="02-02-01-003-005-04"/>
    <n v="10"/>
    <s v="Materiales y suministros - Productos químicos n. C. P."/>
    <s v="ADHESIVO DE NEOPRENO DE ALTO RENDIMIENTO MR 1300 PRESENTACION POR 750 ML"/>
    <n v="31201610"/>
    <s v="Selección abreviada subasta inversa (No disponible)"/>
    <n v="4"/>
    <n v="7"/>
    <n v="40"/>
    <n v="9600000"/>
    <s v="UNIDAD"/>
    <s v="NO SOLICITADAS"/>
  </r>
  <r>
    <x v="10"/>
    <s v="02-02-01-003-005-04"/>
    <n v="10"/>
    <s v="Materiales y suministros - Productos químicos n. C. P."/>
    <s v="ADHESIVO TIPO BOXER PRESENTACION FRASCO DE 750 CM3  "/>
    <n v="31201610"/>
    <s v="Selección abreviada subasta inversa (No disponible)"/>
    <n v="4"/>
    <n v="7"/>
    <n v="1"/>
    <n v="20000"/>
    <s v="UNIDAD"/>
    <s v="NO SOLICITADAS"/>
  </r>
  <r>
    <x v="10"/>
    <s v="02-02-01-003-004-02"/>
    <n v="10"/>
    <s v="Materiales y suministros - Productos químicos inorgánicos básicos n. C. P."/>
    <s v="AGUA DESMINERALIZADA PARA BATERIAS PRESENTACION EN ENVASE DE 550 CC"/>
    <n v="41104213"/>
    <s v="Selección abreviada subasta inversa (No disponible)"/>
    <n v="4"/>
    <n v="7"/>
    <n v="80"/>
    <n v="288000"/>
    <s v="UNIDAD"/>
    <s v="NO SOLICITADAS"/>
  </r>
  <r>
    <x v="10"/>
    <s v="02-02-01-004-001"/>
    <n v="10"/>
    <s v="Materiales y suministros - Metales básicos"/>
    <s v="ALAMBRE DE FRENADO P/N MS20995-C20 PRESENTACION POR ROLLO"/>
    <n v="30265100"/>
    <s v="Selección abreviada subasta inversa (No disponible)"/>
    <n v="4"/>
    <n v="7"/>
    <n v="10"/>
    <n v="450000"/>
    <s v="UNIDAD"/>
    <s v="NO SOLICITADAS"/>
  </r>
  <r>
    <x v="10"/>
    <s v="02-02-01-004-001"/>
    <n v="10"/>
    <s v="Materiales y suministros - Metales básicos"/>
    <s v="ALAMBRE DE FRENADO P/N MS20995-C32 PRESENTACION POR ROLLO"/>
    <n v="30265100"/>
    <s v="Selección abreviada subasta inversa (No disponible)"/>
    <n v="4"/>
    <n v="7"/>
    <n v="10"/>
    <n v="400000"/>
    <s v="UNIDAD"/>
    <s v="NO SOLICITADAS"/>
  </r>
  <r>
    <x v="10"/>
    <s v="02-02-01-004-001"/>
    <n v="10"/>
    <s v="Materiales y suministros - Metales básicos"/>
    <s v="ALAMBRE PARA DESOLDAR BGA EE085 PRESENTACION POR ROLLO"/>
    <n v="23271813"/>
    <s v="Selección abreviada subasta inversa (No disponible)"/>
    <n v="4"/>
    <n v="7"/>
    <n v="3"/>
    <n v="1200000"/>
    <s v="UNIDAD"/>
    <s v="NO SOLICITADAS"/>
  </r>
  <r>
    <x v="10"/>
    <s v="02-02-01-003-004-01"/>
    <n v="10"/>
    <s v="Materiales y suministros - Químicos orgánicos básicos"/>
    <s v="ALCOHOL ISOPROPILICO PRESENTACION CANECA 5 GAL. CONCENTRACIONES  60-90% EN SOLUCION DE AGUA (VOLUMEN/VOLUMEN) INDICADO PARA LA ACCION BACTERICIDA"/>
    <n v="12352104"/>
    <s v="Selección abreviada subasta inversa (No disponible)"/>
    <n v="4"/>
    <n v="7"/>
    <n v="30"/>
    <n v="5700000"/>
    <s v="UNIDAD"/>
    <s v="NO SOLICITADAS"/>
  </r>
  <r>
    <x v="10"/>
    <s v="02-02-01-004-002"/>
    <n v="10"/>
    <s v="Materiales y suministros - Productos metálicos elaborados (excepto maquinaria y equipo)"/>
    <s v="ALICATE DE BLOQUEO Y COMBINACION DE 4 PC P/N LP404 JUEGO"/>
    <n v="27112115"/>
    <s v="Selección abreviada subasta inversa (No disponible)"/>
    <n v="4"/>
    <n v="6"/>
    <n v="1"/>
    <n v="370000"/>
    <s v="UNIDAD"/>
    <s v="NO SOLICITADAS"/>
  </r>
  <r>
    <x v="10"/>
    <s v="02-02-01-004-002"/>
    <n v="10"/>
    <s v="Materiales y suministros - Productos metálicos elaborados (excepto maquinaria y equipo)"/>
    <s v="ALMOHADILLAS DE REEMPLAZO P/N PS4512V-2H"/>
    <n v="31162500"/>
    <s v="Selección abreviada subasta inversa (No disponible)"/>
    <n v="4"/>
    <n v="6"/>
    <n v="2"/>
    <n v="250000"/>
    <s v="UNIDAD"/>
    <s v="NO SOLICITADAS"/>
  </r>
  <r>
    <x v="10"/>
    <s v="02-02-01-003-004-02"/>
    <n v="10"/>
    <s v="Materiales y suministros - Productos químicos inorgánicos básicos n. C. P."/>
    <s v="ARGON METRO CUBICO"/>
    <n v="12142004"/>
    <s v="Mínima cuantía"/>
    <n v="1"/>
    <n v="8"/>
    <n v="21"/>
    <n v="588000"/>
    <s v="METRO CUBICO"/>
    <s v="NO SOLICITADAS"/>
  </r>
  <r>
    <x v="10"/>
    <s v="02-01-01-004-004-09"/>
    <n v="10"/>
    <s v="Activos fijos - Otra maquinaria para usos especiales y sus partes y piezas"/>
    <s v="ASPIRADORA INDUSTRIAL P/N YA1009SSA"/>
    <n v="47121604"/>
    <s v="Selección abreviada subasta inversa (No disponible)"/>
    <n v="4"/>
    <n v="6"/>
    <n v="1"/>
    <n v="2500000"/>
    <s v="UNIDAD"/>
    <s v="NO SOLICITADAS"/>
  </r>
  <r>
    <x v="10"/>
    <s v="02-02-01-003-008-09"/>
    <n v="10"/>
    <s v="Materiales y suministros - Otros artículos manufacturados n. C. P."/>
    <s v="ATOMIZADOR DE 750 ML RESISTENTE A QUIMICOS TRANSPARENTE"/>
    <n v="40141742"/>
    <s v="Selección abreviada subasta inversa (No disponible)"/>
    <n v="4"/>
    <n v="7"/>
    <n v="30"/>
    <n v="330000"/>
    <s v="UNIDAD"/>
    <s v="NO SOLICITADAS"/>
  </r>
  <r>
    <x v="10"/>
    <s v="02-02-01-004-001"/>
    <n v="10"/>
    <s v="Materiales y suministros - Metales básicos"/>
    <s v="BARRA DE COBRE DE 1 PULGADA DE DIAMETRO POR 1 METRO DE LONGITUD"/>
    <n v="30262200"/>
    <s v="Selección abreviada subasta inversa (No disponible)"/>
    <n v="4"/>
    <n v="7"/>
    <n v="1"/>
    <n v="270000"/>
    <s v="UNIDAD"/>
    <s v="NO SOLICITADAS"/>
  </r>
  <r>
    <x v="10"/>
    <s v="02-02-01-004-001"/>
    <n v="10"/>
    <s v="Materiales y suministros - Metales básicos"/>
    <s v="BARRA DE COBRE DE 1/2 PULGADA DE DIAMETRO POR 1 METRO DE LONGITUD"/>
    <n v="30262200"/>
    <s v="Selección abreviada subasta inversa (No disponible)"/>
    <n v="4"/>
    <n v="7"/>
    <n v="1"/>
    <n v="70000"/>
    <s v="UNIDAD"/>
    <s v="NO SOLICITADAS"/>
  </r>
  <r>
    <x v="10"/>
    <s v="02-02-01-004-001"/>
    <n v="10"/>
    <s v="Materiales y suministros - Metales básicos"/>
    <s v="BARRA DE COBRE DE 3/4 PULGADA DE DIAMETRO POR 1 METRO DE LONGITUD"/>
    <n v="30262200"/>
    <s v="Selección abreviada subasta inversa (No disponible)"/>
    <n v="4"/>
    <n v="7"/>
    <n v="1"/>
    <n v="155000"/>
    <s v="UNIDAD"/>
    <s v="NO SOLICITADAS"/>
  </r>
  <r>
    <x v="10"/>
    <s v="02-02-01-004-006-04"/>
    <n v="10"/>
    <s v="Materiales y suministros - Acumuladores, pilas y baterías primarias y sus partes y piezas"/>
    <s v="BATERIA 12V, 24H 650 AMP"/>
    <n v="26111700"/>
    <s v="Mínima cuantía"/>
    <n v="1"/>
    <n v="3"/>
    <n v="3"/>
    <n v="990000"/>
    <s v="UNIDAD"/>
    <s v="NO SOLICITADAS"/>
  </r>
  <r>
    <x v="10"/>
    <s v="02-02-01-004-006-04"/>
    <n v="10"/>
    <s v="Materiales y suministros - Acumuladores, pilas y baterías primarias y sus partes y piezas"/>
    <s v="BATERIA 6V, 390AH P/N L16E - AC"/>
    <n v="26111700"/>
    <s v="Mínima cuantía"/>
    <n v="1"/>
    <n v="3"/>
    <n v="3"/>
    <n v="3000000"/>
    <s v="UNIDAD"/>
    <s v="NO SOLICITADAS"/>
  </r>
  <r>
    <x v="10"/>
    <s v="02-02-01-004-006-04"/>
    <n v="10"/>
    <s v="Materiales y suministros - Acumuladores, pilas y baterías primarias y sus partes y piezas"/>
    <s v="BATERIA AA X 4 ALKALINA 1.5V FECHA VENCIMIENTO 2020 EN ADELANTE"/>
    <n v="26111702"/>
    <s v="Selección abreviada subasta inversa (No disponible)"/>
    <n v="4"/>
    <n v="7"/>
    <n v="200"/>
    <n v="1600000"/>
    <s v="UNIDAD"/>
    <s v="NO SOLICITADAS"/>
  </r>
  <r>
    <x v="10"/>
    <s v="02-02-01-004-006-04"/>
    <n v="10"/>
    <s v="Materiales y suministros - Acumuladores, pilas y baterías primarias y sus partes y piezas"/>
    <s v="BATERIA PARA LOS DIGITAL CALIPER P/N LR44"/>
    <n v="26111701"/>
    <s v="Selección abreviada subasta inversa (No disponible)"/>
    <n v="4"/>
    <n v="7"/>
    <n v="6"/>
    <n v="15600"/>
    <s v="UNIDAD"/>
    <s v="NO SOLICITADAS"/>
  </r>
  <r>
    <x v="10"/>
    <s v="02-02-01-004-006-04"/>
    <n v="10"/>
    <s v="Materiales y suministros - Acumuladores, pilas y baterías primarias y sus partes y piezas"/>
    <s v="BATERIA RECARGABLE 2200MHA MODEL M-18650 P/N D965"/>
    <n v="26111701"/>
    <s v="Selección abreviada subasta inversa (No disponible)"/>
    <n v="4"/>
    <n v="7"/>
    <n v="4"/>
    <n v="260000"/>
    <s v="UNIDAD"/>
    <s v="NO SOLICITADAS"/>
  </r>
  <r>
    <x v="10"/>
    <s v="02-02-01-004-006-04"/>
    <n v="10"/>
    <s v="Materiales y suministros - Acumuladores, pilas y baterías primarias y sus partes y piezas"/>
    <s v="BATERIA RECARGABLE PARA EQUIPO VIBREX 2000 DE 5000 MAH DE NICKEL CADMIUN P/N D R20 1.2 VOLT"/>
    <n v="26111701"/>
    <s v="Selección abreviada subasta inversa (No disponible)"/>
    <n v="4"/>
    <n v="7"/>
    <n v="1"/>
    <n v="1800000"/>
    <s v="UNIDAD"/>
    <s v="NO SOLICITADAS"/>
  </r>
  <r>
    <x v="10"/>
    <s v="02-02-01-004-006-04"/>
    <n v="10"/>
    <s v="Materiales y suministros - Acumuladores, pilas y baterías primarias y sus partes y piezas"/>
    <s v="BATERIA RECARGABLES  PARA ITT 1200 REFERENCIA LR14 1.5 V "/>
    <n v="26111701"/>
    <s v="Selección abreviada subasta inversa (No disponible)"/>
    <n v="4"/>
    <n v="7"/>
    <n v="12"/>
    <n v="144000"/>
    <s v="UNIDAD"/>
    <s v="NO SOLICITADAS"/>
  </r>
  <r>
    <x v="10"/>
    <s v="02-02-01-004-006-04"/>
    <n v="10"/>
    <s v="Materiales y suministros - Acumuladores, pilas y baterías primarias y sus partes y piezas"/>
    <s v="BATERIA TIPO D X 2 ALKALINA FECHA VENCIMIENTO 2020 EN ADELANTE"/>
    <n v="26111702"/>
    <s v="Selección abreviada subasta inversa (No disponible)"/>
    <n v="4"/>
    <n v="7"/>
    <n v="20"/>
    <n v="560000"/>
    <s v="UNIDAD"/>
    <s v="NO SOLICITADAS"/>
  </r>
  <r>
    <x v="10"/>
    <s v="02-02-01-004-002"/>
    <n v="10"/>
    <s v="Materiales y suministros - Productos metálicos elaborados (excepto maquinaria y equipo)"/>
    <s v="BROCA (THREADED SHANK ) NUMERO 10 LONGITUD CORTA P/N 02-2962-10"/>
    <n v="27112841"/>
    <s v="Selección abreviada subasta inversa (No disponible)"/>
    <n v="4"/>
    <n v="7"/>
    <n v="5"/>
    <n v="75000"/>
    <s v="UNIDAD"/>
    <s v="NO SOLICITADAS"/>
  </r>
  <r>
    <x v="10"/>
    <s v="02-02-01-004-002"/>
    <n v="10"/>
    <s v="Materiales y suministros - Productos metálicos elaborados (excepto maquinaria y equipo)"/>
    <s v="BROCA (THREADED SHANK ) NUMERO 27 LONGITUD CORTA P/N 02-2962-27"/>
    <n v="27112841"/>
    <s v="Selección abreviada subasta inversa (No disponible)"/>
    <n v="4"/>
    <n v="7"/>
    <n v="5"/>
    <n v="70000"/>
    <s v="UNIDAD"/>
    <s v="NO SOLICITADAS"/>
  </r>
  <r>
    <x v="10"/>
    <s v="02-02-01-004-002"/>
    <n v="10"/>
    <s v="Materiales y suministros - Productos metálicos elaborados (excepto maquinaria y equipo)"/>
    <s v="BROCA (THREADED SHANK ) NUMERO 30 LONGITUD CORTA P/N 02-2962-30"/>
    <n v="27112841"/>
    <s v="Selección abreviada subasta inversa (No disponible)"/>
    <n v="4"/>
    <n v="7"/>
    <n v="5"/>
    <n v="60000"/>
    <s v="UNIDAD"/>
    <s v="NO SOLICITADAS"/>
  </r>
  <r>
    <x v="10"/>
    <s v="02-02-01-004-002"/>
    <n v="10"/>
    <s v="Materiales y suministros - Productos metálicos elaborados (excepto maquinaria y equipo)"/>
    <s v="BROCA (THREADED SHANK ) NUMERO 40 LONGITUD CORTA P/N 02-2962-40"/>
    <n v="27112841"/>
    <s v="Selección abreviada subasta inversa (No disponible)"/>
    <n v="4"/>
    <n v="7"/>
    <n v="5"/>
    <n v="60000"/>
    <s v="UNIDAD"/>
    <s v="NO SOLICITADAS"/>
  </r>
  <r>
    <x v="10"/>
    <s v="02-02-01-004-002"/>
    <n v="10"/>
    <s v="Materiales y suministros - Productos metálicos elaborados (excepto maquinaria y equipo)"/>
    <s v="BROCA COBALTO 1/8&quot; PAQUETE POR 12 UNIDADES"/>
    <n v="27112841"/>
    <s v="Selección abreviada subasta inversa (No disponible)"/>
    <n v="4"/>
    <n v="7"/>
    <n v="5"/>
    <n v="350000"/>
    <s v="UNIDAD"/>
    <s v="NO SOLICITADAS"/>
  </r>
  <r>
    <x v="10"/>
    <s v="02-02-01-004-002"/>
    <n v="10"/>
    <s v="Materiales y suministros - Productos metálicos elaborados (excepto maquinaria y equipo)"/>
    <s v="BROCA COBALTO 3/16&quot; PAQUETE POR 12 UNIDADES"/>
    <n v="27112841"/>
    <s v="Selección abreviada subasta inversa (No disponible)"/>
    <n v="4"/>
    <n v="7"/>
    <n v="5"/>
    <n v="475000"/>
    <s v="UNIDAD"/>
    <s v="NO SOLICITADAS"/>
  </r>
  <r>
    <x v="10"/>
    <s v="02-02-01-004-002"/>
    <n v="10"/>
    <s v="Materiales y suministros - Productos metálicos elaborados (excepto maquinaria y equipo)"/>
    <s v="BROCA COBALTO 3/32&quot; PAQUETE POR 12 UNIDADES "/>
    <n v="27112841"/>
    <s v="Selección abreviada subasta inversa (No disponible)"/>
    <n v="4"/>
    <n v="7"/>
    <n v="5"/>
    <n v="285000"/>
    <s v="UNIDAD"/>
    <s v="NO SOLICITADAS"/>
  </r>
  <r>
    <x v="10"/>
    <s v="02-02-01-004-002"/>
    <n v="10"/>
    <s v="Materiales y suministros - Productos metálicos elaborados (excepto maquinaria y equipo)"/>
    <s v="BROCA COBALTO 5/32&quot; PAQUETE POR 12 UNIDADES"/>
    <n v="27112841"/>
    <s v="Selección abreviada subasta inversa (No disponible)"/>
    <n v="4"/>
    <n v="7"/>
    <n v="5"/>
    <n v="435000"/>
    <s v="UNIDAD"/>
    <s v="NO SOLICITADAS"/>
  </r>
  <r>
    <x v="10"/>
    <s v="02-02-01-004-002"/>
    <n v="10"/>
    <s v="Materiales y suministros - Productos metálicos elaborados (excepto maquinaria y equipo)"/>
    <s v="BROCA COBALTO NUMERO 21 PAQUETE POR 12 UNIDADES"/>
    <n v="27112841"/>
    <s v="Selección abreviada subasta inversa (No disponible)"/>
    <n v="4"/>
    <n v="7"/>
    <n v="2"/>
    <n v="170000"/>
    <s v="UNIDAD"/>
    <s v="NO SOLICITADAS"/>
  </r>
  <r>
    <x v="10"/>
    <s v="02-02-01-004-002"/>
    <n v="10"/>
    <s v="Materiales y suministros - Productos metálicos elaborados (excepto maquinaria y equipo)"/>
    <s v="BROCA COBALTO NUMERO 27 PAQUETE POR 12 UNIDADES"/>
    <n v="27112841"/>
    <s v="Selección abreviada subasta inversa (No disponible)"/>
    <n v="4"/>
    <n v="7"/>
    <n v="5"/>
    <n v="400000"/>
    <s v="UNIDAD"/>
    <s v="NO SOLICITADAS"/>
  </r>
  <r>
    <x v="10"/>
    <s v="02-02-01-004-002"/>
    <n v="10"/>
    <s v="Materiales y suministros - Productos metálicos elaborados (excepto maquinaria y equipo)"/>
    <s v="BROCA COBALTO NUMERO 30 PAQUETE POR 12 UNIDADES"/>
    <n v="27112841"/>
    <s v="Selección abreviada subasta inversa (No disponible)"/>
    <n v="4"/>
    <n v="7"/>
    <n v="5"/>
    <n v="340000"/>
    <s v="UNIDAD"/>
    <s v="NO SOLICITADAS"/>
  </r>
  <r>
    <x v="10"/>
    <s v="02-02-01-004-002"/>
    <n v="10"/>
    <s v="Materiales y suministros - Productos metálicos elaborados (excepto maquinaria y equipo)"/>
    <s v="BROCA COBALTO NUMERO 40 PAQUETE POR 12 UNIDADES"/>
    <n v="27112841"/>
    <s v="Selección abreviada subasta inversa (No disponible)"/>
    <n v="4"/>
    <n v="7"/>
    <n v="5"/>
    <n v="310000"/>
    <s v="UNIDAD"/>
    <s v="NO SOLICITADAS"/>
  </r>
  <r>
    <x v="10"/>
    <s v="02-02-01-003-008-09"/>
    <n v="10"/>
    <s v="Materiales y suministros - Otros artículos manufacturados n. C. P."/>
    <s v="BROCHA PARA PEGAMENTO P/N 09-21400"/>
    <n v="31211904"/>
    <s v="Selección abreviada subasta inversa (No disponible)"/>
    <n v="4"/>
    <n v="7"/>
    <n v="30"/>
    <n v="57000"/>
    <s v="UNIDAD"/>
    <s v="NO SOLICITADAS"/>
  </r>
  <r>
    <x v="10"/>
    <s v="02-02-01-004-006-03"/>
    <n v="10"/>
    <s v="Materiales y suministros - Hilos y cables aislados; cable de fibra óptica"/>
    <s v="CABLE DE EXTENSION 25 FT P/N EC267D"/>
    <n v="26121636"/>
    <s v="Selección abreviada subasta inversa (No disponible)"/>
    <n v="4"/>
    <n v="6"/>
    <n v="1"/>
    <n v="110000"/>
    <s v="UNIDAD"/>
    <s v="NO SOLICITADAS"/>
  </r>
  <r>
    <x v="10"/>
    <s v="02-02-01-004-006-03"/>
    <n v="10"/>
    <s v="Materiales y suministros - Hilos y cables aislados; cable de fibra óptica"/>
    <s v="CABLE PARA INICIAR BATERIA DE 1.000 AMPERIOS"/>
    <n v="26121600"/>
    <s v="Mínima cuantía"/>
    <n v="1"/>
    <n v="3"/>
    <n v="2"/>
    <n v="200000"/>
    <s v="UNIDAD"/>
    <s v="NO SOLICITADAS"/>
  </r>
  <r>
    <x v="10"/>
    <s v="02-02-01-003-002-01"/>
    <n v="10"/>
    <s v="Materiales y suministros - Pasta de papel, papel y cartón"/>
    <s v="CAJA CARTON CORRUGADO DIMENSIONES 10X10X10"/>
    <n v="24121511"/>
    <s v="Selección abreviada subasta inversa (No disponible)"/>
    <n v="4"/>
    <n v="7"/>
    <n v="60"/>
    <n v="270000"/>
    <s v="UNIDAD"/>
    <s v="NO SOLICITADAS"/>
  </r>
  <r>
    <x v="10"/>
    <s v="02-02-01-003-002-01"/>
    <n v="10"/>
    <s v="Materiales y suministros - Pasta de papel, papel y cartón"/>
    <s v="CAJA CARTON CORRUGADO DIMENSIONES 16X16X16"/>
    <n v="24121511"/>
    <s v="Selección abreviada subasta inversa (No disponible)"/>
    <n v="4"/>
    <n v="7"/>
    <n v="60"/>
    <n v="1320000"/>
    <s v="UNIDAD"/>
    <s v="NO SOLICITADAS"/>
  </r>
  <r>
    <x v="10"/>
    <s v="02-02-01-003-002-01"/>
    <n v="10"/>
    <s v="Materiales y suministros - Pasta de papel, papel y cartón"/>
    <s v="CAJA CARTON CORRUGADO DIMENSIONES 20X12X10"/>
    <n v="24121511"/>
    <s v="Selección abreviada subasta inversa (No disponible)"/>
    <n v="4"/>
    <n v="7"/>
    <n v="60"/>
    <n v="660000"/>
    <s v="UNIDAD"/>
    <s v="NO SOLICITADAS"/>
  </r>
  <r>
    <x v="10"/>
    <s v="02-02-01-003-002-01"/>
    <n v="10"/>
    <s v="Materiales y suministros - Pasta de papel, papel y cartón"/>
    <s v="CAJA CARTON CORRUGADO DIMENSIONES 24X14X14"/>
    <n v="24121511"/>
    <s v="Selección abreviada subasta inversa (No disponible)"/>
    <n v="4"/>
    <n v="7"/>
    <n v="60"/>
    <n v="780000"/>
    <s v="UNIDAD"/>
    <s v="NO SOLICITADAS"/>
  </r>
  <r>
    <x v="10"/>
    <s v="02-02-01-003-002-01"/>
    <n v="10"/>
    <s v="Materiales y suministros - Pasta de papel, papel y cartón"/>
    <s v="CAJA CARTON CORRUGADO DIMENSIONES 24X6X6"/>
    <n v="24121511"/>
    <s v="Selección abreviada subasta inversa (No disponible)"/>
    <n v="4"/>
    <n v="7"/>
    <n v="60"/>
    <n v="480000"/>
    <s v="UNIDAD"/>
    <s v="NO SOLICITADAS"/>
  </r>
  <r>
    <x v="10"/>
    <s v="02-02-01-003-002-01"/>
    <n v="10"/>
    <s v="Materiales y suministros - Pasta de papel, papel y cartón"/>
    <s v="CAJA CARTON CORRUGADO DIMENSIONES 8X8X17"/>
    <n v="24121511"/>
    <s v="Selección abreviada subasta inversa (No disponible)"/>
    <n v="4"/>
    <n v="7"/>
    <n v="60"/>
    <n v="300000"/>
    <s v="UNIDAD"/>
    <s v="NO SOLICITADAS"/>
  </r>
  <r>
    <x v="10"/>
    <s v="02-02-01-003-002-01"/>
    <n v="10"/>
    <s v="Materiales y suministros - Pasta de papel, papel y cartón"/>
    <s v="CAJA CARTON CORRUGADO DIMENSIONES 8X8X8"/>
    <n v="24121511"/>
    <s v="Selección abreviada subasta inversa (No disponible)"/>
    <n v="4"/>
    <n v="7"/>
    <n v="60"/>
    <n v="210000"/>
    <s v="UNIDAD"/>
    <s v="NO SOLICITADAS"/>
  </r>
  <r>
    <x v="10"/>
    <s v="02-02-01-003-002-01"/>
    <n v="10"/>
    <s v="Materiales y suministros - Pasta de papel, papel y cartón"/>
    <s v="CAJA CARTON CORRUGADO DIMESIONES 14X14X14"/>
    <n v="24121511"/>
    <s v="Selección abreviada subasta inversa (No disponible)"/>
    <n v="4"/>
    <n v="7"/>
    <n v="60"/>
    <n v="57000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DE ESPESORES P/N FB310B"/>
    <n v="41111621"/>
    <s v="Selección abreviada subasta inversa (No disponible)"/>
    <n v="4"/>
    <n v="6"/>
    <n v="1"/>
    <n v="30000"/>
    <s v="UNIDAD"/>
    <s v="NO SOLICITADAS"/>
  </r>
  <r>
    <x v="10"/>
    <s v="02-02-01-003-008-09"/>
    <n v="10"/>
    <s v="Materiales y suministros - Otros artículos manufacturados n. C. P."/>
    <s v="CAMILLA AJUSTABLE DE MULTUPLES POSICIONES P/N JCW43A Y/O JCW45ABL"/>
    <n v="24101508"/>
    <s v="Selección abreviada subasta inversa (No disponible)"/>
    <n v="4"/>
    <n v="6"/>
    <n v="2"/>
    <n v="1540000"/>
    <s v="UNIDAD"/>
    <s v="NO SOLICITADAS"/>
  </r>
  <r>
    <x v="10"/>
    <s v="02-02-01-003-008-09"/>
    <n v="10"/>
    <s v="Materiales y suministros - Otros artículos manufacturados n. C. P."/>
    <s v="CAMILLA DE TRABAJO STANDARD P/N JCW60BL Y/O JCW62BL"/>
    <n v="24101508"/>
    <s v="Selección abreviada subasta inversa (No disponible)"/>
    <n v="4"/>
    <n v="6"/>
    <n v="5"/>
    <n v="3750000"/>
    <s v="UNIDAD"/>
    <s v="NO SOLICITADAS"/>
  </r>
  <r>
    <x v="10"/>
    <s v="02-02-01-002-007"/>
    <n v="10"/>
    <s v="Materiales y suministros - Artículos textiles (excepto prendas de vestir)"/>
    <s v="CARPA MOVIL TIPO DOMO"/>
    <n v="95131700"/>
    <s v="Selección abreviada subasta inversa (No disponible)"/>
    <n v="3"/>
    <n v="6"/>
    <n v="1"/>
    <n v="85000000"/>
    <s v="UNIDAD"/>
    <s v="NO SOLICITADAS"/>
  </r>
  <r>
    <x v="10"/>
    <s v="02-02-01-002-007"/>
    <n v="10"/>
    <s v="Materiales y suministros - Artículos textiles (excepto prendas de vestir)"/>
    <s v="CARPA TIPO HANGAR"/>
    <n v="95131700"/>
    <s v="Selección abreviada subasta inversa (No disponible)"/>
    <n v="3"/>
    <n v="6"/>
    <n v="1"/>
    <n v="107000000"/>
    <s v="UNIDAD"/>
    <s v="NO SOLICITADAS"/>
  </r>
  <r>
    <x v="10"/>
    <s v="02-02-01-003-005-04"/>
    <n v="10"/>
    <s v="Materiales y suministros - Productos químicos n. C. P."/>
    <s v="CATALIZADOR EPYKURE REF 3223 x GALON"/>
    <n v="13111000"/>
    <s v="Selección abreviada subasta inversa (No disponible)"/>
    <n v="4"/>
    <n v="7"/>
    <n v="2"/>
    <n v="1160000"/>
    <s v="UNIDAD"/>
    <s v="NO SOLICITADAS"/>
  </r>
  <r>
    <x v="10"/>
    <s v="02-02-01-004-004-02"/>
    <n v="10"/>
    <s v="Materiales y suministros - Máquinas herramientas y sus partes, piezas y accesorios"/>
    <s v="CAUTIN / SOLDADURA DE BUTANO (15-125 W) P/N YAKS32A"/>
    <n v="23271709"/>
    <s v="Selección abreviada subasta inversa (No disponible)"/>
    <n v="4"/>
    <n v="6"/>
    <n v="1"/>
    <n v="730000"/>
    <s v="UNIDAD"/>
    <s v="NO SOLICITADAS"/>
  </r>
  <r>
    <x v="10"/>
    <s v="02-01-01-004-009-01"/>
    <n v="10"/>
    <s v="Activos fijos - Vehículos automotores, remolques y semirremolques; y sus partes, piezas y accesorios"/>
    <s v="CEPILLO DE ESCOBA LATERAL 18&quot; PARA BARREDORA TENNANT 800D P/N 842918T "/>
    <n v="27113000"/>
    <s v="Mínima cuantía"/>
    <n v="1"/>
    <n v="3"/>
    <n v="1"/>
    <n v="2026000"/>
    <s v="UNIDAD"/>
    <s v="NO SOLICITADAS"/>
  </r>
  <r>
    <x v="10"/>
    <s v="02-01-01-004-009-01"/>
    <n v="10"/>
    <s v="Activos fijos - Vehículos automotores, remolques y semirremolques; y sus partes, piezas y accesorios"/>
    <s v="CEPILLO PRINCIPAL ALAMBRE POLIPROPILENO P/N 35324, PARA BARREDORA TENNANT 800D"/>
    <n v="27113000"/>
    <s v="Mínima cuantía"/>
    <n v="1"/>
    <n v="3"/>
    <n v="1"/>
    <n v="2740000"/>
    <s v="UNIDAD"/>
    <s v="NO SOLICITADAS"/>
  </r>
  <r>
    <x v="10"/>
    <s v="02-02-01-003-006-09"/>
    <n v="10"/>
    <s v="Materiales y suministros - Otros productos plásticos"/>
    <s v="CINTA AISLANTE NEGRA PARA ELECTRICIDAD DE 1 PULGADA DE ESPESOR POR ROLLLO"/>
    <n v="31201502"/>
    <s v="Selección abreviada subasta inversa (No disponible)"/>
    <n v="4"/>
    <n v="7"/>
    <n v="30"/>
    <n v="240000"/>
    <s v="UNIDAD"/>
    <s v="NO SOLICITADAS"/>
  </r>
  <r>
    <x v="10"/>
    <s v="02-02-01-004-002"/>
    <n v="10"/>
    <s v="Materiales y suministros - Productos metálicos elaborados (excepto maquinaria y equipo)"/>
    <s v="CINTA ALTA RESISTENCIA GRIS 2&quot; P/N 09-309003 POR ROLLO"/>
    <n v="31201531"/>
    <s v="Selección abreviada subasta inversa (No disponible)"/>
    <n v="4"/>
    <n v="7"/>
    <n v="5"/>
    <n v="295000"/>
    <s v="UNIDAD"/>
    <s v="NO SOLICITADAS"/>
  </r>
  <r>
    <x v="10"/>
    <s v="02-02-01-004-002"/>
    <n v="10"/>
    <s v="Materiales y suministros - Productos metálicos elaborados (excepto maquinaria y equipo)"/>
    <s v="CINTA DE ALUMINIO 425 QUE CUMPLE LA NORMA MIL-T-11291 DE 1&quot; POR ROLLO"/>
    <n v="31201530"/>
    <s v="Selección abreviada subasta inversa (No disponible)"/>
    <n v="4"/>
    <n v="7"/>
    <n v="5"/>
    <n v="750000"/>
    <s v="UNIDAD"/>
    <s v="NO SOLICITADAS"/>
  </r>
  <r>
    <x v="10"/>
    <s v="02-02-01-004-002"/>
    <n v="10"/>
    <s v="Materiales y suministros - Productos metálicos elaborados (excepto maquinaria y equipo)"/>
    <s v="CINTA DE ALUMINIO 425 QUE CUMPLE LA NORMA MIL-T-11291 DE 1/2&quot; POR ROLLO"/>
    <n v="31201530"/>
    <s v="Selección abreviada subasta inversa (No disponible)"/>
    <n v="4"/>
    <n v="7"/>
    <n v="5"/>
    <n v="475000"/>
    <s v="UNIDAD"/>
    <s v="NO SOLICITADAS"/>
  </r>
  <r>
    <x v="10"/>
    <s v="02-02-01-004-002"/>
    <n v="10"/>
    <s v="Materiales y suministros - Productos metálicos elaborados (excepto maquinaria y equipo)"/>
    <s v="CINTA DE ALUMINIO 425 QUE CUMPLE LA NORMA MIL-T-11291 DE 2&quot; POR ROLLO"/>
    <n v="31201530"/>
    <s v="Selección abreviada subasta inversa (No disponible)"/>
    <n v="4"/>
    <n v="7"/>
    <n v="2"/>
    <n v="600000"/>
    <s v="UNIDAD"/>
    <s v="NO SOLICITADAS"/>
  </r>
  <r>
    <x v="10"/>
    <s v="02-02-01-003-006-09"/>
    <n v="10"/>
    <s v="Materiales y suministros - Otros productos plásticos"/>
    <s v="CINTA DE ENCAUCHETAR AUTO FUNDENTE 18 MM X 9.1 POR ROLLO NO 23"/>
    <n v="31201534"/>
    <s v="Selección abreviada subasta inversa (No disponible)"/>
    <n v="4"/>
    <n v="7"/>
    <n v="5"/>
    <n v="275000"/>
    <s v="UNIDAD"/>
    <s v="NO SOLICITADAS"/>
  </r>
  <r>
    <x v="10"/>
    <s v="02-02-01-003-002-01"/>
    <n v="10"/>
    <s v="Materiales y suministros - Pasta de papel, papel y cartón"/>
    <s v="CINTA DE ENMASCARAR 301 COLOR AMARILLO 2&quot; X 60 YARDAS "/>
    <n v="31201503"/>
    <s v="Selección abreviada subasta inversa (No disponible)"/>
    <n v="4"/>
    <n v="7"/>
    <n v="5"/>
    <n v="80000"/>
    <s v="UNIDAD"/>
    <s v="NO SOLICITADAS"/>
  </r>
  <r>
    <x v="10"/>
    <s v="02-02-01-003-002-01"/>
    <n v="10"/>
    <s v="Materiales y suministros - Pasta de papel, papel y cartón"/>
    <s v="CINTA DE ENMASCARAR 301 COLOR AMARILLO 3/4&quot; X 60 YARDAS "/>
    <n v="31201503"/>
    <s v="Selección abreviada subasta inversa (No disponible)"/>
    <n v="4"/>
    <n v="7"/>
    <n v="5"/>
    <n v="60000"/>
    <s v="UNIDAD"/>
    <s v="NO SOLICITADAS"/>
  </r>
  <r>
    <x v="10"/>
    <s v="02-02-01-003-002-01"/>
    <n v="10"/>
    <s v="Materiales y suministros - Pasta de papel, papel y cartón"/>
    <s v="CINTA DE ENMASCARAR DE 1&quot; POR ROLLO"/>
    <n v="31201503"/>
    <s v="Selección abreviada subasta inversa (No disponible)"/>
    <n v="4"/>
    <n v="7"/>
    <n v="100"/>
    <n v="470000"/>
    <s v="UNIDAD"/>
    <s v="NO SOLICITADAS"/>
  </r>
  <r>
    <x v="10"/>
    <s v="02-02-01-003-002-01"/>
    <n v="10"/>
    <s v="Materiales y suministros - Pasta de papel, papel y cartón"/>
    <s v="CINTA DE ENMASCARAR DE 1/2&quot; POR ROLLO"/>
    <n v="31201503"/>
    <s v="Selección abreviada subasta inversa (No disponible)"/>
    <n v="4"/>
    <n v="7"/>
    <n v="60"/>
    <n v="180000"/>
    <s v="UNIDAD"/>
    <s v="NO SOLICITADAS"/>
  </r>
  <r>
    <x v="10"/>
    <s v="02-02-01-003-002-01"/>
    <n v="10"/>
    <s v="Materiales y suministros - Pasta de papel, papel y cartón"/>
    <s v="CINTA DE ENMASCARAR DE 2&quot; POR ROLLO"/>
    <n v="31201503"/>
    <s v="Selección abreviada subasta inversa (No disponible)"/>
    <n v="4"/>
    <n v="7"/>
    <n v="100"/>
    <n v="900000"/>
    <s v="UNIDAD"/>
    <s v="NO SOLICITADAS"/>
  </r>
  <r>
    <x v="10"/>
    <s v="02-02-01-003-007-01"/>
    <n v="10"/>
    <s v="Materiales y suministros - Vidrio y productos de vidrio"/>
    <s v="CINTA ELECTRICA DE TELA DE VIDRIO 1/2&quot; POR ROLLO"/>
    <n v="31201502"/>
    <s v="Selección abreviada subasta inversa (No disponible)"/>
    <n v="4"/>
    <n v="7"/>
    <n v="5"/>
    <n v="500000"/>
    <s v="UNIDAD"/>
    <s v="NO SOLICITADAS"/>
  </r>
  <r>
    <x v="10"/>
    <s v="02-02-01-003-006-09"/>
    <n v="10"/>
    <s v="Materiales y suministros - Otros productos plásticos"/>
    <s v="CINTA EMPAQUE TRANSPARENTE 48MM X 200M "/>
    <n v="31201512"/>
    <s v="Selección abreviada subasta inversa (No disponible)"/>
    <n v="4"/>
    <n v="7"/>
    <n v="60"/>
    <n v="810000"/>
    <s v="UNIDAD"/>
    <s v="NO SOLICITADAS"/>
  </r>
  <r>
    <x v="10"/>
    <s v="02-02-01-004-002"/>
    <n v="10"/>
    <s v="Materiales y suministros - Productos metálicos elaborados (excepto maquinaria y equipo)"/>
    <s v="CINTA PARA DUCTOS P/N 6969 PLATA 48 MM POR ROLLO"/>
    <n v="31201501"/>
    <s v="Selección abreviada subasta inversa (No disponible)"/>
    <n v="4"/>
    <n v="7"/>
    <n v="5"/>
    <n v="600000"/>
    <s v="UNIDAD"/>
    <s v="NO SOLICITADAS"/>
  </r>
  <r>
    <x v="10"/>
    <s v="02-02-01-003-004-07"/>
    <n v="10"/>
    <s v="Materiales y suministros - Plásticos en formas primarias"/>
    <s v="CINTA TEFLON"/>
    <n v="31201501"/>
    <s v="Selección abreviada subasta inversa (No disponible)"/>
    <n v="4"/>
    <n v="7"/>
    <n v="10"/>
    <n v="15000"/>
    <s v="UNIDAD"/>
    <s v="NO SOLICITADAS"/>
  </r>
  <r>
    <x v="10"/>
    <s v="02-02-01-003-005-04"/>
    <n v="10"/>
    <s v="Materiales y suministros - Productos químicos n. C. P."/>
    <s v="COMPUESTO DC4 P/N 09-27700"/>
    <n v="31211605"/>
    <s v="Selección abreviada subasta inversa (No disponible)"/>
    <n v="4"/>
    <n v="7"/>
    <n v="2"/>
    <n v="144000"/>
    <s v="UNIDAD"/>
    <s v="NO SOLICITADAS"/>
  </r>
  <r>
    <x v="10"/>
    <s v="02-02-01-004-002"/>
    <n v="10"/>
    <s v="Materiales y suministros - Productos metálicos elaborados (excepto maquinaria y equipo)"/>
    <s v="CONECTOR TUBULAR AISLADO EN VINILO CALIBRE 22-18"/>
    <n v="39121405"/>
    <s v="Selección abreviada subasta inversa (No disponible)"/>
    <n v="4"/>
    <n v="7"/>
    <n v="50"/>
    <n v="50000"/>
    <s v="UNIDAD"/>
    <s v="NO SOLICITADAS"/>
  </r>
  <r>
    <x v="10"/>
    <s v="02-02-01-004-002"/>
    <n v="10"/>
    <s v="Materiales y suministros - Productos metálicos elaborados (excepto maquinaria y equipo)"/>
    <s v="COPA / DRIVE IMPACT DRIVER SET 12 PC 1/2&quot; P/N PIT3120EB"/>
    <n v="31161727"/>
    <s v="Selección abreviada subasta inversa (No disponible)"/>
    <n v="4"/>
    <n v="6"/>
    <n v="1"/>
    <n v="1820000"/>
    <s v="UNIDAD"/>
    <s v="NO SOLICITADAS"/>
  </r>
  <r>
    <x v="10"/>
    <s v="02-02-01-004-002"/>
    <n v="10"/>
    <s v="Materiales y suministros - Productos metálicos elaborados (excepto maquinaria y equipo)"/>
    <s v="COPA DE VISCOSIDAD TIPO ZAHN 4 –TC 262 "/>
    <n v="31211900"/>
    <s v="Selección abreviada subasta inversa (No disponible)"/>
    <n v="4"/>
    <n v="6"/>
    <n v="2"/>
    <n v="1700000"/>
    <s v="UNIDAD"/>
    <s v="NO SOLICITADAS"/>
  </r>
  <r>
    <x v="10"/>
    <s v="02-02-01-003-004-02"/>
    <n v="10"/>
    <s v="Materiales y suministros - Productos químicos inorgánicos básicos n. C. P."/>
    <s v="CRISTALES DE SAL / DINAMOND CRYSTAL-SUN GEMS-IRON FIGHTER-WATER SOFTENER PELLETS SALT CRISTAL PRESENTACION BULTOS DE 60 LIBRAS"/>
    <n v="47101605"/>
    <s v="Selección abreviada subasta inversa (No disponible)"/>
    <n v="4"/>
    <n v="7"/>
    <n v="10"/>
    <n v="780000"/>
    <s v="UNIDAD"/>
    <s v="NO SOLICITADAS"/>
  </r>
  <r>
    <x v="10"/>
    <s v="02-02-01-004-002"/>
    <n v="10"/>
    <s v="Materiales y suministros - Productos metálicos elaborados (excepto maquinaria y equipo)"/>
    <s v="DESTORNILLADOR MINIATURA 7 PC P/N SGDE70ESD JUEGO"/>
    <n v="27111701"/>
    <s v="Selección abreviada subasta inversa (No disponible)"/>
    <n v="4"/>
    <n v="6"/>
    <n v="2"/>
    <n v="580000"/>
    <s v="UNIDAD"/>
    <s v="NO SOLICITADAS"/>
  </r>
  <r>
    <x v="10"/>
    <s v="02-02-01-003-007-09"/>
    <n v="10"/>
    <s v="Materiales y suministros - Otros productos minerales no metálicos n. C. P."/>
    <s v="DISCO ABRASIVO / ROLOCK 3&quot; DIAMETRO AZUL TURN ON CAJA DE 100 UNIDADES"/>
    <n v="31191506"/>
    <s v="Selección abreviada subasta inversa (No disponible)"/>
    <n v="4"/>
    <n v="7"/>
    <n v="1"/>
    <n v="750000"/>
    <s v="UNIDAD"/>
    <s v="NO SOLICITADAS"/>
  </r>
  <r>
    <x v="10"/>
    <s v="02-02-01-003-007-09"/>
    <n v="10"/>
    <s v="Materiales y suministros - Otros productos minerales no metálicos n. C. P."/>
    <s v="DISCO ABRASIVO / ROLOCK 3&quot; DIAMETRO MARRON TURN ON CAJA DE 100 UNIDADES"/>
    <n v="31191506"/>
    <s v="Selección abreviada subasta inversa (No disponible)"/>
    <n v="4"/>
    <n v="7"/>
    <n v="1"/>
    <n v="750000"/>
    <s v="UNIDAD"/>
    <s v="NO SOLICITADAS"/>
  </r>
  <r>
    <x v="10"/>
    <s v="02-02-01-003-007-09"/>
    <n v="10"/>
    <s v="Materiales y suministros - Otros productos minerales no metálicos n. C. P."/>
    <s v="DISCO DE LIJA DE 5 HUECOS DE 5&quot; DE OXIDO DE ALUMINIO GRANO P 120 CAJA DE 100 UNIDADES"/>
    <n v="27112742"/>
    <s v="Selección abreviada subasta inversa (No disponible)"/>
    <n v="4"/>
    <n v="7"/>
    <n v="3"/>
    <n v="855000"/>
    <s v="UNIDAD"/>
    <s v="NO SOLICITADAS"/>
  </r>
  <r>
    <x v="10"/>
    <s v="02-02-01-003-007-09"/>
    <n v="10"/>
    <s v="Materiales y suministros - Otros productos minerales no metálicos n. C. P."/>
    <s v="DISCO DE LIJA DE 5 HUECOS DE 5&quot; DE OXIDO DE ALUMINIO GRANO P 220 CAJA DE 100 UNIDADES"/>
    <n v="27112742"/>
    <s v="Selección abreviada subasta inversa (No disponible)"/>
    <n v="4"/>
    <n v="7"/>
    <n v="3"/>
    <n v="855000"/>
    <s v="UNIDAD"/>
    <s v="NO SOLICITADAS"/>
  </r>
  <r>
    <x v="10"/>
    <s v="02-02-01-004-002"/>
    <n v="10"/>
    <s v="Materiales y suministros - Productos metálicos elaborados (excepto maquinaria y equipo)"/>
    <s v="DISCO PARA CORTAR METAL PARA TRONZADORA DE 14&quot; DE DIAMETRO"/>
    <n v="27112838"/>
    <s v="Selección abreviada subasta inversa (No disponible)"/>
    <n v="4"/>
    <n v="7"/>
    <n v="5"/>
    <n v="115000"/>
    <s v="UNIDAD"/>
    <s v="NO SOLICITADAS"/>
  </r>
  <r>
    <x v="10"/>
    <s v="02-02-01-004-002"/>
    <n v="10"/>
    <s v="Materiales y suministros - Productos metálicos elaborados (excepto maquinaria y equipo)"/>
    <s v="DISCO PARA CORTE DE METAL DE 4 1/2&quot;  X 3/32” X 7/8”"/>
    <n v="27112838"/>
    <s v="Selección abreviada subasta inversa (No disponible)"/>
    <n v="4"/>
    <n v="7"/>
    <n v="12"/>
    <n v="42000"/>
    <s v="UNIDAD"/>
    <s v="NO SOLICITADAS"/>
  </r>
  <r>
    <x v="10"/>
    <s v="02-02-01-004-002"/>
    <n v="10"/>
    <s v="Materiales y suministros - Productos metálicos elaborados (excepto maquinaria y equipo)"/>
    <s v="DISCO PARA CORTE DE METAL DE 4 1/2&quot; X 1/16&quot; X 7/8&quot;"/>
    <n v="27112838"/>
    <s v="Selección abreviada subasta inversa (No disponible)"/>
    <n v="4"/>
    <n v="7"/>
    <n v="7"/>
    <n v="31500"/>
    <s v="UNIDAD"/>
    <s v="NO SOLICITADAS"/>
  </r>
  <r>
    <x v="10"/>
    <s v="02-02-01-004-002"/>
    <n v="10"/>
    <s v="Materiales y suministros - Productos metálicos elaborados (excepto maquinaria y equipo)"/>
    <s v="DISCO PARA CORTE DE MOTOR TOOL DE 3&quot; X 1/32&quot; X 1/4&quot;"/>
    <n v="27112838"/>
    <s v="Selección abreviada subasta inversa (No disponible)"/>
    <n v="4"/>
    <n v="7"/>
    <n v="20"/>
    <n v="340000"/>
    <s v="UNIDAD"/>
    <s v="NO SOLICITADAS"/>
  </r>
  <r>
    <x v="10"/>
    <s v="02-02-01-004-002"/>
    <n v="10"/>
    <s v="Materiales y suministros - Productos metálicos elaborados (excepto maquinaria y equipo)"/>
    <s v="DISCO PARA PULIR METAL DE 4 1/2&quot; X  5/8&quot; X 7/8”"/>
    <n v="27112838"/>
    <s v="Selección abreviada subasta inversa (No disponible)"/>
    <n v="4"/>
    <n v="7"/>
    <n v="10"/>
    <n v="170000"/>
    <s v="UNIDAD"/>
    <s v="NO SOLICITADAS"/>
  </r>
  <r>
    <x v="10"/>
    <s v="02-02-01-004-002"/>
    <n v="10"/>
    <s v="Materiales y suministros - Productos metálicos elaborados (excepto maquinaria y equipo)"/>
    <s v="DISCO PARA PULIR METAL DE 4 1/2” X 1/4” X 7/8&quot;"/>
    <n v="27112838"/>
    <s v="Selección abreviada subasta inversa (No disponible)"/>
    <n v="4"/>
    <n v="7"/>
    <n v="10"/>
    <n v="83000"/>
    <s v="UNIDAD"/>
    <s v="NO SOLICITADAS"/>
  </r>
  <r>
    <x v="10"/>
    <s v="02-02-01-003-007-09"/>
    <n v="10"/>
    <s v="Materiales y suministros - Otros productos minerales no metálicos n. C. P."/>
    <s v="DISCO ROLOCK ABRASIVO 2&quot; DIAMETRO GRANO 120 TURN ON CAJA DE 100 UNIDADES"/>
    <n v="31191506"/>
    <s v="Selección abreviada subasta inversa (No disponible)"/>
    <n v="4"/>
    <n v="7"/>
    <n v="1"/>
    <n v="360000"/>
    <s v="UNIDAD"/>
    <s v="NO SOLICITADAS"/>
  </r>
  <r>
    <x v="10"/>
    <s v="02-02-01-003-007-09"/>
    <n v="10"/>
    <s v="Materiales y suministros - Otros productos minerales no metálicos n. C. P."/>
    <s v="DISCO ROLOCK ABRASIVO 2&quot; DIAMETRO GRANO 240 TURN ON CAJA DE 100 UNIDADES"/>
    <n v="31191506"/>
    <s v="Selección abreviada subasta inversa (No disponible)"/>
    <n v="4"/>
    <n v="7"/>
    <n v="1"/>
    <n v="445000"/>
    <s v="UNIDAD"/>
    <s v="NO SOLICITADAS"/>
  </r>
  <r>
    <x v="10"/>
    <s v="02-02-01-003-007-09"/>
    <n v="10"/>
    <s v="Materiales y suministros - Otros productos minerales no metálicos n. C. P."/>
    <s v="DISCO ROLOCK ABRASIVO 2&quot; DIAMETRO GRANO 320 TURN ON CAJA DE 100 UNIDADES"/>
    <n v="31191506"/>
    <s v="Selección abreviada subasta inversa (No disponible)"/>
    <n v="4"/>
    <n v="7"/>
    <n v="1"/>
    <n v="445000"/>
    <s v="UNIDAD"/>
    <s v="NO SOLICITADAS"/>
  </r>
  <r>
    <x v="10"/>
    <s v="02-02-01-003-007-09"/>
    <n v="10"/>
    <s v="Materiales y suministros - Otros productos minerales no metálicos n. C. P."/>
    <s v="DISCO ROLOCK ABRASIVO 2&quot; DIAMETRO GRANO 80 TURN ON CAJA DE 100 UNIDADES"/>
    <n v="31191506"/>
    <s v="Selección abreviada subasta inversa (No disponible)"/>
    <n v="4"/>
    <n v="7"/>
    <n v="1"/>
    <n v="395000"/>
    <s v="UNIDAD"/>
    <s v="NO SOLICITADAS"/>
  </r>
  <r>
    <x v="10"/>
    <s v="02-02-01-004-002"/>
    <n v="10"/>
    <s v="Materiales y suministros - Productos metálicos elaborados (excepto maquinaria y equipo)"/>
    <s v="DISPENSADOR DE CINTA INDUSTRIAL"/>
    <n v="24102202"/>
    <s v="Selección abreviada subasta inversa (No disponible)"/>
    <n v="4"/>
    <n v="7"/>
    <n v="3"/>
    <n v="150000"/>
    <s v="UNIDAD"/>
    <s v="NO SOLICITADAS"/>
  </r>
  <r>
    <x v="10"/>
    <s v="02-02-01-004-002"/>
    <n v="10"/>
    <s v="Materiales y suministros - Productos metálicos elaborados (excepto maquinaria y equipo)"/>
    <s v="ELECTRODO DE TUNGSTENO DE 1/16&quot; AL 2% DE TORIO"/>
    <n v="23271810"/>
    <s v="Selección abreviada subasta inversa (No disponible)"/>
    <n v="4"/>
    <n v="7"/>
    <n v="5"/>
    <n v="735000"/>
    <s v="UNIDAD"/>
    <s v="NO SOLICITADAS"/>
  </r>
  <r>
    <x v="10"/>
    <s v="02-02-01-004-002"/>
    <n v="10"/>
    <s v="Materiales y suministros - Productos metálicos elaborados (excepto maquinaria y equipo)"/>
    <s v="ELECTRODO DE TUNGSTENO DE 3/32&quot; AL 2% DE TORIO"/>
    <n v="23271810"/>
    <s v="Selección abreviada subasta inversa (No disponible)"/>
    <n v="4"/>
    <n v="7"/>
    <n v="5"/>
    <n v="1025000"/>
    <s v="UNIDAD"/>
    <s v="NO SOLICITADAS"/>
  </r>
  <r>
    <x v="10"/>
    <s v="02-02-01-002-007"/>
    <n v="10"/>
    <s v="Materiales y suministros - Artículos textiles (excepto prendas de vestir)"/>
    <s v="EQUIPO PERNOCTA EQUIPO A-29B"/>
    <n v="25201513"/>
    <s v="Mínima cuantía"/>
    <n v="2"/>
    <n v="4"/>
    <n v="5"/>
    <n v="19000000"/>
    <s v="UNIDAD"/>
    <s v="NO SOLICITADAS"/>
  </r>
  <r>
    <x v="10"/>
    <s v="02-02-01-002-007"/>
    <n v="10"/>
    <s v="Materiales y suministros - Artículos textiles (excepto prendas de vestir)"/>
    <s v="EQUIPO PERNOCTA EQUIPO A-37B"/>
    <n v="25201513"/>
    <s v="Mínima cuantía"/>
    <n v="2"/>
    <n v="4"/>
    <n v="5"/>
    <n v="19000000"/>
    <s v="UNIDAD"/>
    <s v="NO SOLICITADAS"/>
  </r>
  <r>
    <x v="10"/>
    <s v="02-02-01-002-007"/>
    <n v="10"/>
    <s v="Materiales y suministros - Artículos textiles (excepto prendas de vestir)"/>
    <s v="EQUIPO PERNOCTA EQUIPO C-95"/>
    <n v="25201513"/>
    <s v="Mínima cuantía"/>
    <n v="2"/>
    <n v="4"/>
    <n v="2"/>
    <n v="7600000"/>
    <s v="UNIDAD"/>
    <s v="NO SOLICITADAS"/>
  </r>
  <r>
    <x v="10"/>
    <s v="02-02-01-003-008-09"/>
    <n v="10"/>
    <s v="Materiales y suministros - Otros artículos manufacturados n. C. P."/>
    <s v="ESCOBA DE LAVADO DE AERONAVES REFERENCIA 09-00897 POR DOCENA"/>
    <n v="47131600"/>
    <s v="Selección abreviada subasta inversa (No disponible)"/>
    <n v="4"/>
    <n v="7"/>
    <n v="1"/>
    <n v="106365"/>
    <s v="UNIDAD"/>
    <s v="NO SOLICITADAS"/>
  </r>
  <r>
    <x v="10"/>
    <s v="02-02-01-004-002"/>
    <n v="10"/>
    <s v="Materiales y suministros - Productos metálicos elaborados (excepto maquinaria y equipo)"/>
    <s v="ESPARCIDORES REFERENCIA 01-01105 POR 100 UNIDADES "/>
    <n v="27112601"/>
    <s v="Selección abreviada subasta inversa (No disponible)"/>
    <n v="4"/>
    <n v="7"/>
    <n v="1"/>
    <n v="450000"/>
    <s v="UNIDAD"/>
    <s v="NO SOLICITADAS"/>
  </r>
  <r>
    <x v="10"/>
    <s v="02-02-01-003-008-09"/>
    <n v="10"/>
    <s v="Materiales y suministros - Otros artículos manufacturados n. C. P."/>
    <s v="ESPATULA REMOVEDOR SELLANTE PLASTICO JUEGO / PRYBAR DE 5 PC NON-MARRING "/>
    <n v="27111909"/>
    <s v="Selección abreviada subasta inversa (No disponible)"/>
    <n v="4"/>
    <n v="6"/>
    <n v="1"/>
    <n v="186000"/>
    <s v="UNIDAD"/>
    <s v="NO SOLICITADAS"/>
  </r>
  <r>
    <x v="10"/>
    <s v="02-02-01-003-006-09"/>
    <n v="10"/>
    <s v="Materiales y suministros - Otros productos plásticos"/>
    <s v="ESPONJA DE FREGADO PARA TRABAJO MEDIANO REFERENCIA 09-01487 POR 100 UNIDADES"/>
    <n v="47121803"/>
    <s v="Selección abreviada subasta inversa (No disponible)"/>
    <n v="4"/>
    <n v="7"/>
    <n v="1"/>
    <n v="900000"/>
    <s v="UNIDAD"/>
    <s v="NO SOLICITADAS"/>
  </r>
  <r>
    <x v="10"/>
    <s v="02-02-01-004-004-02"/>
    <n v="10"/>
    <s v="Materiales y suministros - Máquinas herramientas y sus partes, piezas y accesorios"/>
    <s v="ESTACION DE SOLDADORA 60 W P/N R60B"/>
    <n v="23271709"/>
    <s v="Selección abreviada subasta inversa (No disponible)"/>
    <n v="4"/>
    <n v="6"/>
    <n v="1"/>
    <n v="1130000"/>
    <s v="UNIDAD"/>
    <s v="NO SOLICITADAS"/>
  </r>
  <r>
    <x v="10"/>
    <s v="02-02-01-003-008-09"/>
    <n v="10"/>
    <s v="Materiales y suministros - Otros artículos manufacturados n. C. P."/>
    <s v="FOSFOROS IMPERMEABLES - REF P33528"/>
    <n v="12131706"/>
    <s v="Selección abreviada subasta inversa (No disponible)"/>
    <n v="4"/>
    <n v="7"/>
    <n v="10"/>
    <n v="25000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GRAMERA DE 0 A 1000 GRAMOS"/>
    <n v="41111500"/>
    <s v="Selección abreviada subasta inversa (No disponible)"/>
    <n v="4"/>
    <n v="6"/>
    <n v="2"/>
    <n v="1200000"/>
    <s v="UNIDAD"/>
    <s v="NO SOLICITADAS"/>
  </r>
  <r>
    <x v="10"/>
    <s v="02-02-01-003-005-03"/>
    <n v="10"/>
    <s v="Materiales y suministros - Jabón, preparados para limpieza, perfumes y preparados de tocador"/>
    <s v="GRASA 64 P/N MIL-G-21164D 14 OZ"/>
    <n v="15121902"/>
    <s v="Selección abreviada subasta inversa (No disponible)"/>
    <n v="4"/>
    <n v="7"/>
    <n v="5"/>
    <n v="525000"/>
    <s v="UNIDAD"/>
    <s v="NO SOLICITADAS"/>
  </r>
  <r>
    <x v="10"/>
    <s v="02-02-01-003-005-03"/>
    <n v="10"/>
    <s v="Materiales y suministros - Jabón, preparados para limpieza, perfumes y preparados de tocador"/>
    <s v="GRASA BAJA TEMPERATURA P/N MOLIKOTE DC33 LIGHT 5.3 OZ"/>
    <n v="15121902"/>
    <s v="Selección abreviada subasta inversa (No disponible)"/>
    <n v="4"/>
    <n v="7"/>
    <n v="20"/>
    <n v="2200000"/>
    <s v="UNIDAD"/>
    <s v="NO SOLICITADAS"/>
  </r>
  <r>
    <x v="10"/>
    <s v="02-02-01-003-005-03"/>
    <n v="10"/>
    <s v="Materiales y suministros - Jabón, preparados para limpieza, perfumes y preparados de tocador"/>
    <s v="GRASA BAJA TEMPERATURA P/N MOLIKOTE DC33 MEDIUM 5.3 OZ"/>
    <n v="15121902"/>
    <s v="Selección abreviada subasta inversa (No disponible)"/>
    <n v="4"/>
    <n v="7"/>
    <n v="20"/>
    <n v="2320000"/>
    <s v="UNIDAD"/>
    <s v="NO SOLICITADAS"/>
  </r>
  <r>
    <x v="10"/>
    <s v="02-02-01-003-006-02"/>
    <n v="10"/>
    <s v="Materiales y suministros - Otros productos de caucho"/>
    <s v="GUANTE 3L DE NITRILO AZUL CON FLOCADO ALGODON CAJA DE 100 PARES"/>
    <n v="46181541"/>
    <s v="Selección abreviada subasta inversa (No disponible)"/>
    <n v="4"/>
    <n v="7"/>
    <n v="4"/>
    <n v="164000"/>
    <s v="UNIDAD"/>
    <s v="NO SOLICITADAS"/>
  </r>
  <r>
    <x v="10"/>
    <s v="02-02-01-003-006-02"/>
    <n v="10"/>
    <s v="Materiales y suministros - Otros productos de caucho"/>
    <s v="GUANTE DE NITRILO PSD-NI8-L PRESENTACION POR CAJAS DE 100 PARES"/>
    <n v="46181541"/>
    <s v="Selección abreviada subasta inversa (No disponible)"/>
    <n v="4"/>
    <n v="7"/>
    <n v="4"/>
    <n v="64000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HOROMETRO"/>
    <n v="25174005"/>
    <s v="Mínima cuantía"/>
    <n v="1"/>
    <n v="3"/>
    <n v="4"/>
    <n v="660000"/>
    <s v="UNIDAD"/>
    <s v="NO SOLICITADAS"/>
  </r>
  <r>
    <x v="10"/>
    <s v="02-02-01-004-003-09"/>
    <n v="10"/>
    <s v="Materiales y suministros - Otras máquinas para usos generales y sus partes y piezas"/>
    <s v="INDICADOR AMPERIOS DC P/N W - 8061A - 13"/>
    <n v="41111900"/>
    <s v="Mínima cuantía"/>
    <n v="1"/>
    <n v="3"/>
    <n v="4"/>
    <n v="3080000"/>
    <s v="UNIDAD"/>
    <s v="NO SOLICITADAS"/>
  </r>
  <r>
    <x v="10"/>
    <s v="02-02-01-004-003-09"/>
    <n v="10"/>
    <s v="Materiales y suministros - Otras máquinas para usos generales y sus partes y piezas"/>
    <s v="INDICADOR PRESION DE ACEITE P/N 114120"/>
    <n v="25174415"/>
    <s v="Mínima cuantía"/>
    <n v="1"/>
    <n v="3"/>
    <n v="4"/>
    <n v="1200000"/>
    <s v="UNIDAD"/>
    <s v="NO SOLICITADAS"/>
  </r>
  <r>
    <x v="10"/>
    <s v="02-02-01-004-003-09"/>
    <n v="10"/>
    <s v="Materiales y suministros - Otras máquinas para usos generales y sus partes y piezas"/>
    <s v="INDICADOR TEMPERATURA DE AGUA P/N 8007"/>
    <n v="41112222"/>
    <s v="Mínima cuantía"/>
    <n v="1"/>
    <n v="3"/>
    <n v="4"/>
    <n v="2400000"/>
    <s v="UNIDAD"/>
    <s v="NO SOLICITADAS"/>
  </r>
  <r>
    <x v="10"/>
    <s v="02-02-01-004-003-09"/>
    <n v="10"/>
    <s v="Materiales y suministros - Otras máquinas para usos generales y sus partes y piezas"/>
    <s v="INDICADOR VOLTAJE DC P/N W - 8063A - 3"/>
    <n v="41111900"/>
    <s v="Mínima cuantía"/>
    <n v="1"/>
    <n v="3"/>
    <n v="4"/>
    <n v="3004000"/>
    <s v="UNIDAD"/>
    <s v="NO SOLICITADAS"/>
  </r>
  <r>
    <x v="10"/>
    <s v="02-02-01-003-005-04"/>
    <n v="10"/>
    <s v="Materiales y suministros - Productos químicos n. C. P."/>
    <s v="INHIBIDOR  DE CORROSION  SP 400 PRESENTACION EN SPRAY DE 16 ONZAS"/>
    <n v="12163600"/>
    <s v="Selección abreviada subasta inversa (No disponible)"/>
    <n v="4"/>
    <n v="7"/>
    <n v="80"/>
    <n v="4000000"/>
    <s v="UNIDAD"/>
    <s v="NO SOLICITADAS"/>
  </r>
  <r>
    <x v="10"/>
    <s v="02-02-01-003-005-04"/>
    <n v="10"/>
    <s v="Materiales y suministros - Productos químicos n. C. P."/>
    <s v="INHIBIDOR DE CORROSION PARA TANQUES DE COMBUSTIBLE INTEGRAL DE AERONAVES  P/N MIL-C-277725 "/>
    <n v="12163600"/>
    <s v="Selección abreviada subasta inversa (No disponible)"/>
    <n v="4"/>
    <n v="7"/>
    <n v="1"/>
    <n v="2680000"/>
    <s v="GALON"/>
    <s v="NO SOLICITADAS"/>
  </r>
  <r>
    <x v="10"/>
    <s v="02-02-01-004-001"/>
    <n v="10"/>
    <s v="Materiales y suministros - Metales básicos"/>
    <s v="LAMINA DURAL P/N 150-021-8C2-4"/>
    <n v="30102006"/>
    <s v="Selección abreviada subasta inversa (No disponible)"/>
    <n v="4"/>
    <n v="7"/>
    <n v="1"/>
    <n v="2580000"/>
    <s v="UNIDAD"/>
    <s v="NO SOLICITADAS"/>
  </r>
  <r>
    <x v="10"/>
    <s v="02-02-01-004-001"/>
    <n v="10"/>
    <s v="Materiales y suministros - Metales básicos"/>
    <s v="LAMINA DURAL P/N 2024 T3 0,020"/>
    <n v="30102006"/>
    <s v="Selección abreviada subasta inversa (No disponible)"/>
    <n v="4"/>
    <n v="7"/>
    <n v="1"/>
    <n v="530000"/>
    <s v="UNIDAD"/>
    <s v="NO SOLICITADAS"/>
  </r>
  <r>
    <x v="10"/>
    <s v="02-02-01-004-001"/>
    <n v="10"/>
    <s v="Materiales y suministros - Metales básicos"/>
    <s v="LAMINA DURAL P/N 2024 T3 0,025"/>
    <n v="30102006"/>
    <s v="Selección abreviada subasta inversa (No disponible)"/>
    <n v="4"/>
    <n v="7"/>
    <n v="1"/>
    <n v="580000"/>
    <s v="UNIDAD"/>
    <s v="NO SOLICITADAS"/>
  </r>
  <r>
    <x v="10"/>
    <s v="02-02-01-004-001"/>
    <n v="10"/>
    <s v="Materiales y suministros - Metales básicos"/>
    <s v="LAMINA DURAL P/N 2024 T3 0,032"/>
    <n v="30102006"/>
    <s v="Selección abreviada subasta inversa (No disponible)"/>
    <n v="4"/>
    <n v="7"/>
    <n v="1"/>
    <n v="725000"/>
    <s v="UNIDAD"/>
    <s v="NO SOLICITADAS"/>
  </r>
  <r>
    <x v="10"/>
    <s v="02-02-01-004-001"/>
    <n v="10"/>
    <s v="Materiales y suministros - Metales básicos"/>
    <s v="LAMINA DURAL P/N QQ-A250/3 2024 T3 "/>
    <n v="30102006"/>
    <s v="Selección abreviada subasta inversa (No disponible)"/>
    <n v="4"/>
    <n v="7"/>
    <n v="1"/>
    <n v="500000"/>
    <s v="UNIDAD"/>
    <s v="NO SOLICITADAS"/>
  </r>
  <r>
    <x v="10"/>
    <s v="02-02-01-004-006-05"/>
    <n v="10"/>
    <s v="Materiales y suministros - Lámparas eléctricas de incandescencia o descarga; lámparas de arco, equipo para alumbrado eléctrico; sus partes y piezas"/>
    <s v="LAMPARA MULTIUSOS P/N ECU4250A Y/O ECU325BK"/>
    <n v="39112009"/>
    <s v="Selección abreviada subasta inversa (No disponible)"/>
    <n v="4"/>
    <n v="6"/>
    <n v="4"/>
    <n v="1480000"/>
    <s v="UNIDAD"/>
    <s v="NO SOLICITADAS"/>
  </r>
  <r>
    <x v="10"/>
    <s v="02-02-01-004-002"/>
    <n v="10"/>
    <s v="Materiales y suministros - Productos metálicos elaborados (excepto maquinaria y equipo)"/>
    <s v="LAPIZ ELECTRICO MODEL DREMELS 290"/>
    <n v="27131516"/>
    <s v="Selección abreviada subasta inversa (No disponible)"/>
    <n v="4"/>
    <n v="6"/>
    <n v="2"/>
    <n v="200000"/>
    <s v="UNIDAD"/>
    <s v="NO SOLICITADAS"/>
  </r>
  <r>
    <x v="10"/>
    <s v="02-02-01-004-004-02"/>
    <n v="10"/>
    <s v="Materiales y suministros - Máquinas herramientas y sus partes, piezas y accesorios"/>
    <s v="LIJADORA ORBITAL 3/16 ORBITA ALMOHADILLA DE 6&quot; P/N PS4612"/>
    <n v="27112737"/>
    <s v="Selección abreviada subasta inversa (No disponible)"/>
    <n v="4"/>
    <n v="6"/>
    <n v="2"/>
    <n v="2200000"/>
    <s v="UNIDAD"/>
    <s v="NO SOLICITADAS"/>
  </r>
  <r>
    <x v="10"/>
    <s v="02-02-01-003-005-04"/>
    <n v="10"/>
    <s v="Materiales y suministros - Productos químicos n. C. P."/>
    <s v="LIMPIADOR DE CONTACTOS ELECTRONICOS PRESENTACION EN AEROSOL X 301 ML"/>
    <n v="47131825"/>
    <s v="Selección abreviada subasta inversa (No disponible)"/>
    <n v="4"/>
    <n v="7"/>
    <n v="100"/>
    <n v="3800000"/>
    <s v="UNIDAD"/>
    <s v="NO SOLICITADAS"/>
  </r>
  <r>
    <x v="10"/>
    <s v="02-02-01-003-005-03"/>
    <n v="10"/>
    <s v="Materiales y suministros - Jabón, preparados para limpieza, perfumes y preparados de tocador"/>
    <s v="LIMPIADOR DE MANOS PRESENTACION GALON POR CAJA DE 4 UNIDADES P/N 10229409"/>
    <n v="53131627"/>
    <s v="Selección abreviada subasta inversa (No disponible)"/>
    <n v="4"/>
    <n v="7"/>
    <n v="8"/>
    <n v="3760000"/>
    <s v="UNIDAD"/>
    <s v="NO SOLICITADAS"/>
  </r>
  <r>
    <x v="10"/>
    <s v="02-02-01-003-005-03"/>
    <n v="10"/>
    <s v="Materiales y suministros - Jabón, preparados para limpieza, perfumes y preparados de tocador"/>
    <s v="LIMPIADOR DE PLEXIGLASS P/N 09-29710"/>
    <n v="47131824"/>
    <s v="Selección abreviada subasta inversa (No disponible)"/>
    <n v="4"/>
    <n v="7"/>
    <n v="10"/>
    <n v="1370000"/>
    <s v="UNIDAD"/>
    <s v="NO SOLICITADAS"/>
  </r>
  <r>
    <x v="10"/>
    <s v="02-02-01-003-005-04"/>
    <n v="10"/>
    <s v="Materiales y suministros - Productos químicos n. C. P."/>
    <s v="LIMPIADOR PARA MOTOR JET GAS PATH P/N 3100 "/>
    <n v="47131800"/>
    <s v="Selección abreviada subasta inversa (No disponible)"/>
    <n v="4"/>
    <n v="7"/>
    <n v="1"/>
    <n v="1400000"/>
    <s v="GALON"/>
    <s v="NO SOLICITADAS"/>
  </r>
  <r>
    <x v="10"/>
    <s v="02-02-01-003-005-04"/>
    <n v="10"/>
    <s v="Materiales y suministros - Productos químicos n. C. P."/>
    <s v="LIMPIADOR Y REMOVEDOR PARA NDT P/N SKC-S PRESENTACION AEROSOL DE 10.5 OZ"/>
    <n v="31211801"/>
    <s v="Selección abreviada subasta inversa (No disponible)"/>
    <n v="4"/>
    <n v="7"/>
    <n v="10"/>
    <n v="750000"/>
    <s v="UNIDAD"/>
    <s v="NO SOLICITADAS"/>
  </r>
  <r>
    <x v="10"/>
    <s v="02-02-01-004-006-05"/>
    <n v="10"/>
    <s v="Materiales y suministros - Lámparas eléctricas de incandescencia o descarga; lámparas de arco, equipo para alumbrado eléctrico; sus partes y piezas"/>
    <s v="LINTERNA DE CABEZA LED P/N ECFHEAD1A Y/O ECHD1023"/>
    <n v="39111610"/>
    <s v="Selección abreviada subasta inversa (No disponible)"/>
    <n v="4"/>
    <n v="6"/>
    <n v="6"/>
    <n v="840000"/>
    <s v="UNIDAD"/>
    <s v="NO SOLICITADAS"/>
  </r>
  <r>
    <x v="10"/>
    <s v="02-02-01-004-006-05"/>
    <n v="10"/>
    <s v="Materiales y suministros - Lámparas eléctricas de incandescencia o descarga; lámparas de arco, equipo para alumbrado eléctrico; sus partes y piezas"/>
    <s v="LINTERNA DELGADA CON LED P/N ECFB101 Y/O ECFB200BL"/>
    <n v="39111610"/>
    <s v="Selección abreviada subasta inversa (No disponible)"/>
    <n v="4"/>
    <n v="6"/>
    <n v="12"/>
    <n v="2520000"/>
    <s v="UNIDAD"/>
    <s v="NO SOLICITADAS"/>
  </r>
  <r>
    <x v="10"/>
    <s v="02-02-01-003-005-04"/>
    <n v="10"/>
    <s v="Materiales y suministros - Productos químicos n. C. P."/>
    <s v="LIQUIDO DE FRENOS PRESENTACION 500 ML"/>
    <n v="15121509"/>
    <s v="Selección abreviada subasta inversa (No disponible)"/>
    <n v="4"/>
    <n v="7"/>
    <n v="20"/>
    <n v="340000"/>
    <s v="UNIDAD"/>
    <s v="NO SOLICITADAS"/>
  </r>
  <r>
    <x v="10"/>
    <s v="02-02-01-003-005-03"/>
    <n v="10"/>
    <s v="Materiales y suministros - Jabón, preparados para limpieza, perfumes y preparados de tocador"/>
    <s v="LIQUIDO LIMPIADOR LENTES OPTICOS"/>
    <n v="46181806"/>
    <s v="Selección abreviada subasta inversa (No disponible)"/>
    <n v="4"/>
    <n v="7"/>
    <n v="5"/>
    <n v="110000"/>
    <s v="UNIDAD"/>
    <s v="NO SOLICITADAS"/>
  </r>
  <r>
    <x v="10"/>
    <s v="02-02-01-003-005-04"/>
    <n v="10"/>
    <s v="Materiales y suministros - Productos químicos n. C. P."/>
    <s v="LIQUIDO REFRIGERANTE PARA RADIADOR"/>
    <n v="25174004"/>
    <s v="Selección abreviada subasta inversa (No disponible)"/>
    <n v="4"/>
    <n v="7"/>
    <n v="20"/>
    <n v="440000"/>
    <s v="GALON"/>
    <s v="NO SOLICITADAS"/>
  </r>
  <r>
    <x v="10"/>
    <s v="02-02-01-004-002"/>
    <n v="10"/>
    <s v="Materiales y suministros - Productos metálicos elaborados (excepto maquinaria y equipo)"/>
    <s v="LLAVE HEXAGONAL JUEGO 30 PC, 1/4&quot;, 3/8&quot; Y 1/2&quot; P/N BLPHSSC30 JUEGO"/>
    <n v="31161727"/>
    <s v="Selección abreviada subasta inversa (No disponible)"/>
    <n v="4"/>
    <n v="6"/>
    <n v="1"/>
    <n v="600000"/>
    <s v="UNIDAD"/>
    <s v="NO SOLICITADAS"/>
  </r>
  <r>
    <x v="10"/>
    <s v="02-02-01-004-002"/>
    <n v="10"/>
    <s v="Materiales y suministros - Productos metálicos elaborados (excepto maquinaria y equipo)"/>
    <s v="LLAVE JUEGO 12 PC 12-POINT 15 P/N BOERMF712A JUEGO"/>
    <n v="27111711"/>
    <s v="Selección abreviada subasta inversa (No disponible)"/>
    <n v="4"/>
    <n v="6"/>
    <n v="1"/>
    <n v="130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MIL-C-23411A P/N 09-25900 PRESENTACION EN SPRAY DE 16 ONZAS "/>
    <n v="12163600"/>
    <s v="Selección abreviada subasta inversa (No disponible)"/>
    <n v="4"/>
    <n v="7"/>
    <n v="40"/>
    <n v="220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MIL-PRF-16173E P/N 09-26100 PRESENTACION EN SPRAY DE 16 ONZAS  "/>
    <n v="12163600"/>
    <s v="Selección abreviada subasta inversa (No disponible)"/>
    <n v="4"/>
    <n v="7"/>
    <n v="40"/>
    <n v="216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MIL-PRF-16173E P/N 09-26300 PRESENTACION EN SPRAY DE 16 ONZAS  "/>
    <n v="12163600"/>
    <s v="Selección abreviada subasta inversa (No disponible)"/>
    <n v="4"/>
    <n v="7"/>
    <n v="40"/>
    <n v="280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PRESENTACION EN GALON WD-40 DE 3,785 LTS "/>
    <n v="15121514"/>
    <s v="Selección abreviada subasta inversa (No disponible)"/>
    <n v="4"/>
    <n v="7"/>
    <n v="10"/>
    <n v="1220000"/>
    <s v="GALON"/>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PRESENTACION EN SPRAY WD-40 DE 400 ML "/>
    <n v="15121514"/>
    <s v="Selección abreviada subasta inversa (No disponible)"/>
    <n v="4"/>
    <n v="7"/>
    <n v="150"/>
    <n v="3900000"/>
    <s v="UNIDAD"/>
    <s v="NO SOLICITADAS"/>
  </r>
  <r>
    <x v="10"/>
    <s v="02-02-01-004-008-03"/>
    <n v="10"/>
    <s v="Materiales y suministros - Instrumentos ópticos y equipo fotográfico; partes, piezas y accesorios"/>
    <s v="LUPA DE MEDICION PICO GRAINGER P/N 49CT57  JUEGO"/>
    <n v="41111713"/>
    <s v="Selección abreviada subasta inversa (No disponible)"/>
    <n v="4"/>
    <n v="6"/>
    <n v="1"/>
    <n v="1300000"/>
    <s v="UNIDAD"/>
    <s v="NO SOLICITADAS"/>
  </r>
  <r>
    <x v="10"/>
    <s v="02-02-01-004-006-05"/>
    <n v="10"/>
    <s v="Materiales y suministros - Lámparas eléctricas de incandescencia o descarga; lámparas de arco, equipo para alumbrado eléctrico; sus partes y piezas"/>
    <s v="LUZ DE TRABAJO LED MANOS LIBRES RECARGABLE P/N ECFLED215 Y/O ECFLED84"/>
    <n v="39111612"/>
    <s v="Selección abreviada subasta inversa (No disponible)"/>
    <n v="4"/>
    <n v="6"/>
    <n v="6"/>
    <n v="3240000"/>
    <s v="UNIDAD"/>
    <s v="NO SOLICITADAS"/>
  </r>
  <r>
    <x v="10"/>
    <s v="02-02-01-004-002"/>
    <n v="10"/>
    <s v="Materiales y suministros - Productos metálicos elaborados (excepto maquinaria y equipo)"/>
    <s v="MALETA DE HERRAMIENTAS DE INSERTADORES Y EXTRACTORES DE PINES PARA CONECTORES APLICABLES PARA AVIACION P/N DMC1155"/>
    <n v="27113204"/>
    <s v="Selección abreviada subasta inversa (No disponible)"/>
    <n v="4"/>
    <n v="6"/>
    <n v="1"/>
    <n v="17000000"/>
    <s v="UNIDAD"/>
    <s v="NO SOLICITADAS"/>
  </r>
  <r>
    <x v="10"/>
    <s v="02-02-01-003-006-09"/>
    <n v="10"/>
    <s v="Materiales y suministros - Otros productos plásticos"/>
    <s v="MANGUERA PARA AGUA DE 3/4 CON ALMA DE NYLON DE 300 PSI"/>
    <n v="40142020"/>
    <s v="Mínima cuantía"/>
    <n v="1"/>
    <n v="3"/>
    <n v="20"/>
    <n v="440000"/>
    <s v="METRO"/>
    <s v="NO SOLICITADAS"/>
  </r>
  <r>
    <x v="10"/>
    <s v="02-02-02-008-007-01-5"/>
    <n v="10"/>
    <s v="Adquisición de servicios - Servicios de mantenimiento y reparación de otra maquinaria y otro equipo"/>
    <s v="MANTENIMIENTO CORRECTIVO DESTILADOR DE AGUA ELECTRICO DURASTILL SERIE NO. 96512"/>
    <n v="73152101"/>
    <s v="Selección abreviada menor cuantía"/>
    <n v="4"/>
    <n v="7"/>
    <n v="1"/>
    <n v="4700000"/>
    <s v="GLOBAL"/>
    <s v="NO SOLICITADAS"/>
  </r>
  <r>
    <x v="10"/>
    <s v="02-02-02-008-007-01-5"/>
    <n v="10"/>
    <s v="Adquisición de servicios - Servicios de mantenimiento y reparación de otra maquinaria y otro equipo"/>
    <s v="MANTENIMIENTO CORRECTIVO DESTILADOR DE AGUA ELECTRICO DURASTILL SERIE NO. 98962"/>
    <n v="73152101"/>
    <s v="Selección abreviada menor cuantía"/>
    <n v="4"/>
    <n v="7"/>
    <n v="1"/>
    <n v="4700000"/>
    <s v="GLOBAL"/>
    <s v="NO SOLICITADAS"/>
  </r>
  <r>
    <x v="10"/>
    <s v="02-02-02-008-007-01-5"/>
    <n v="10"/>
    <s v="Adquisición de servicios - Servicios de mantenimiento y reparación de otra maquinaria y otro equipo"/>
    <s v="MANTENIMIENTO CORRECTIVO RECTIFICADOR ELECTRONICO N/S 95030154461, ANK-2007"/>
    <n v="73152101"/>
    <s v="Selección abreviada menor cuantía"/>
    <n v="4"/>
    <n v="7"/>
    <n v="1"/>
    <n v="2500000"/>
    <s v="GLOBAL"/>
    <s v="NO SOLICITADAS"/>
  </r>
  <r>
    <x v="10"/>
    <s v="02-02-02-008-007-01-5"/>
    <n v="10"/>
    <s v="Adquisición de servicios - Servicios de mantenimiento y reparación de otra maquinaria y otro equipo"/>
    <s v="MANTENIMIENTO CORRECTIVO RECTIFICADOR ELECTRONICO N/S 95030154465, ANK-2008"/>
    <n v="73152101"/>
    <s v="Selección abreviada menor cuantía"/>
    <n v="4"/>
    <n v="7"/>
    <n v="1"/>
    <n v="2500000"/>
    <s v="GLOBAL"/>
    <s v="NO SOLICITADAS"/>
  </r>
  <r>
    <x v="10"/>
    <s v="02-02-02-008-007-01-5"/>
    <n v="10"/>
    <s v="Adquisición de servicios - Servicios de mantenimiento y reparación de otra maquinaria y otro equipo"/>
    <s v="MANTENIMIENTO CORRECTIVO RECTIFICADOR ELECTRONICO N/S 95030154466, ANK-2009"/>
    <n v="73152101"/>
    <s v="Selección abreviada menor cuantía"/>
    <n v="4"/>
    <n v="7"/>
    <n v="1"/>
    <n v="2500000"/>
    <s v="GLOBAL"/>
    <s v="NO SOLICITADAS"/>
  </r>
  <r>
    <x v="10"/>
    <s v="02-02-02-008-007-01-5"/>
    <n v="10"/>
    <s v="Adquisición de servicios - Servicios de mantenimiento y reparación de otra maquinaria y otro equipo"/>
    <s v="MANTENIMIENTO PREVENTIVO  ANUAL AIRE MASTER COOL N/S H06000002"/>
    <n v="72101511"/>
    <s v="Selección abreviada menor cuantía"/>
    <n v="4"/>
    <n v="7"/>
    <n v="1"/>
    <n v="3100000"/>
    <s v="GLOBAL"/>
    <s v="NO SOLICITADAS"/>
  </r>
  <r>
    <x v="10"/>
    <s v="02-02-02-008-007-01-5"/>
    <n v="10"/>
    <s v="Adquisición de servicios - Servicios de mantenimiento y reparación de otra maquinaria y otro equipo"/>
    <s v="MANTENIMIENTO PREVENTIVO  ANUAL AIRE MASTER COOL N/S H06000009"/>
    <n v="72101511"/>
    <s v="Selección abreviada menor cuantía"/>
    <n v="4"/>
    <n v="7"/>
    <n v="1"/>
    <n v="3100000"/>
    <s v="GLOBAL"/>
    <s v="NO SOLICITADAS"/>
  </r>
  <r>
    <x v="10"/>
    <s v="02-02-02-008-007-01-5"/>
    <n v="10"/>
    <s v="Adquisición de servicios - Servicios de mantenimiento y reparación de otra maquinaria y otro equipo"/>
    <s v="MANTENIMIENTO PREVENTIVO ANUAL (1000 HORAS) MONTACARGAS ALLIS  CHALMERS ACH114687 AMG-0936"/>
    <n v="78181500"/>
    <s v="Selección abreviada menor cuantía"/>
    <n v="4"/>
    <n v="7"/>
    <n v="1"/>
    <n v="4700000"/>
    <s v="GLOBAL"/>
    <s v="NO SOLICITADAS"/>
  </r>
  <r>
    <x v="10"/>
    <s v="02-02-02-008-007-01-5"/>
    <n v="10"/>
    <s v="Adquisición de servicios - Servicios de mantenimiento y reparación de otra maquinaria y otro equipo"/>
    <s v="MANTENIMIENTO PREVENTIVO ANUAL (1000 HORAS) MONTACARGAS HYSTER AMD-0977"/>
    <n v="78181500"/>
    <s v="Selección abreviada menor cuantía"/>
    <n v="4"/>
    <n v="7"/>
    <n v="1"/>
    <n v="4700000"/>
    <s v="GLOBAL"/>
    <s v="NO SOLICITADAS"/>
  </r>
  <r>
    <x v="10"/>
    <s v="02-02-02-008-007-01-5"/>
    <n v="10"/>
    <s v="Adquisición de servicios - Servicios de mantenimiento y reparación de otra maquinaria y otro equipo"/>
    <s v="MANTENIMIENTO PREVENTIVO ANUAL (1000 HORAS) MONTACARGAS WINDHAM AMD-0955"/>
    <n v="78181500"/>
    <s v="Selección abreviada menor cuantía"/>
    <n v="4"/>
    <n v="7"/>
    <n v="1"/>
    <n v="4700000"/>
    <s v="GLOBAL"/>
    <s v="NO SOLICITADAS"/>
  </r>
  <r>
    <x v="10"/>
    <s v="02-02-02-008-007-01-5"/>
    <n v="10"/>
    <s v="Adquisición de servicios - Servicios de mantenimiento y reparación de otra maquinaria y otro equipo"/>
    <s v="MANTENIMIENTO PREVENTIVO ANUAL (1000 HORAS) TRACTOR TUG AMD 0530"/>
    <n v="78181500"/>
    <s v="Selección abreviada menor cuantía"/>
    <n v="4"/>
    <n v="7"/>
    <n v="1"/>
    <n v="4700000"/>
    <s v="GLOBAL"/>
    <s v="NO SOLICITADAS"/>
  </r>
  <r>
    <x v="10"/>
    <s v="02-02-02-008-007-01-5"/>
    <n v="10"/>
    <s v="Adquisición de servicios - Servicios de mantenimiento y reparación de otra maquinaria y otro equipo"/>
    <s v="MANTENIMIENTO PREVENTIVO ANUAL (1000 HORAS) TRACTOR TUG N/S 2018637 FAC AMD-0556"/>
    <n v="78181500"/>
    <s v="Selección abreviada menor cuantía"/>
    <n v="4"/>
    <n v="7"/>
    <n v="1"/>
    <n v="4700000"/>
    <s v="GLOBAL"/>
    <s v="NO SOLICITADAS"/>
  </r>
  <r>
    <x v="10"/>
    <s v="02-02-02-008-007-01-5"/>
    <n v="10"/>
    <s v="Adquisición de servicios - Servicios de mantenimiento y reparación de otra maquinaria y otro equipo"/>
    <s v="MANTENIMIENTO PREVENTIVO ANUAL (1000 HORAS) TRACTOR UNITED N/S 16593 FAC AMG-0540"/>
    <n v="78181500"/>
    <s v="Selección abreviada menor cuantía"/>
    <n v="4"/>
    <n v="7"/>
    <n v="1"/>
    <n v="4700000"/>
    <s v="GLOBAL"/>
    <s v="NO SOLICITADAS"/>
  </r>
  <r>
    <x v="10"/>
    <s v="02-02-02-008-007-01-5"/>
    <n v="10"/>
    <s v="Adquisición de servicios - Servicios de mantenimiento y reparación de otra maquinaria y otro equipo"/>
    <s v="MANTENIMIENTO PREVENTIVO ANUAL AIRCRAFT TOWING VEHICLE MODELO AP8600EZ ,  SERIE A83553- 509D, AME-0557"/>
    <n v="78181500"/>
    <s v="Selección abreviada menor cuantía"/>
    <n v="4"/>
    <n v="7"/>
    <n v="1"/>
    <n v="5000000"/>
    <s v="GLOBAL"/>
    <s v="NO SOLICITADAS"/>
  </r>
  <r>
    <x v="10"/>
    <s v="02-02-02-008-007-01-5"/>
    <n v="10"/>
    <s v="Adquisición de servicios - Servicios de mantenimiento y reparación de otra maquinaria y otro equipo"/>
    <s v="MANTENIMIENTO PREVENTIVO ANUAL AIRE ACONDICIONADO PORTATIL CLASSIC PLUS 15SFU-1  N/S 0597-0008"/>
    <n v="72101511"/>
    <s v="Selección abreviada menor cuantía"/>
    <n v="4"/>
    <n v="7"/>
    <n v="1"/>
    <n v="2000000"/>
    <s v="GLOBAL"/>
    <s v="NO SOLICITADAS"/>
  </r>
  <r>
    <x v="10"/>
    <s v="02-02-02-008-007-01-5"/>
    <n v="10"/>
    <s v="Adquisición de servicios - Servicios de mantenimiento y reparación de otra maquinaria y otro equipo"/>
    <s v="MANTENIMIENTO PREVENTIVO ANUAL AIRE ACONDICIONADO PORTATIL CLASSIC PLUS LA484000-2300 N/S 1206"/>
    <n v="72101511"/>
    <s v="Selección abreviada menor cuantía"/>
    <n v="4"/>
    <n v="7"/>
    <n v="1"/>
    <n v="2000000"/>
    <s v="GLOBAL"/>
    <s v="NO SOLICITADAS"/>
  </r>
  <r>
    <x v="10"/>
    <s v="02-02-02-008-007-01-5"/>
    <n v="10"/>
    <s v="Adquisición de servicios - Servicios de mantenimiento y reparación de otra maquinaria y otro equipo"/>
    <s v="MANTENIMIENTO PREVENTIVO ANUAL AIRE ACONDICIONADO PORTATIL CLASSIC PLUS LA484000-2300 N/S 12111062260"/>
    <n v="72101511"/>
    <s v="Selección abreviada menor cuantía"/>
    <n v="4"/>
    <n v="7"/>
    <n v="1"/>
    <n v="2000000"/>
    <s v="GLOBAL"/>
    <s v="NO SOLICITADAS"/>
  </r>
  <r>
    <x v="10"/>
    <s v="02-02-02-008-007-01-5"/>
    <n v="10"/>
    <s v="Adquisición de servicios - Servicios de mantenimiento y reparación de otra maquinaria y otro equipo"/>
    <s v="MANTENIMIENTO PREVENTIVO ANUAL BANCO HIDRAULICO TRONAIR N/S 1623049810, SR-560"/>
    <n v="72154022"/>
    <s v="Selección abreviada menor cuantía"/>
    <n v="4"/>
    <n v="7"/>
    <n v="1"/>
    <n v="2000000"/>
    <s v="GLOBAL"/>
    <s v="NO SOLICITADAS"/>
  </r>
  <r>
    <x v="10"/>
    <s v="02-02-02-008-007-01-5"/>
    <n v="10"/>
    <s v="Adquisición de servicios - Servicios de mantenimiento y reparación de otra maquinaria y otro equipo"/>
    <s v="MANTENIMIENTO PREVENTIVO ANUAL BANCO HIDRAULICO TRONAIR N/S 7992071001 , AME-0442"/>
    <n v="72154022"/>
    <s v="Selección abreviada menor cuantía"/>
    <n v="4"/>
    <n v="7"/>
    <n v="1"/>
    <n v="2000000"/>
    <s v="GLOBAL"/>
    <s v="NO SOLICITADAS"/>
  </r>
  <r>
    <x v="10"/>
    <s v="02-02-02-008-007-01-5"/>
    <n v="10"/>
    <s v="Adquisición de servicios - Servicios de mantenimiento y reparación de otra maquinaria y otro equipo"/>
    <s v="MANTENIMIENTO PREVENTIVO ANUAL BANCO HIDRAULICO TRONAIR N/S 7992080901 , AME-0443"/>
    <n v="72154022"/>
    <s v="Selección abreviada menor cuantía"/>
    <n v="4"/>
    <n v="7"/>
    <n v="1"/>
    <n v="2000000"/>
    <s v="GLOBAL"/>
    <s v="NO SOLICITADAS"/>
  </r>
  <r>
    <x v="10"/>
    <s v="02-02-02-008-007-01-5"/>
    <n v="10"/>
    <s v="Adquisición de servicios - Servicios de mantenimiento y reparación de otra maquinaria y otro equipo"/>
    <s v="MANTENIMIENTO PREVENTIVO ANUAL BARREDORA TENNANT"/>
    <n v="78181500"/>
    <s v="Selección abreviada menor cuantía"/>
    <n v="4"/>
    <n v="7"/>
    <n v="1"/>
    <n v="2200000"/>
    <s v="GLOBAL"/>
    <s v="NO SOLICITADAS"/>
  </r>
  <r>
    <x v="10"/>
    <s v="02-02-02-008-007-01-5"/>
    <n v="10"/>
    <s v="Adquisición de servicios - Servicios de mantenimiento y reparación de otra maquinaria y otro equipo"/>
    <s v="MANTENIMIENTO PREVENTIVO ANUAL CARGO LOADER COMMANDER 15I AMD-0980 "/>
    <n v="78181500"/>
    <s v="Selección abreviada menor cuantía"/>
    <n v="4"/>
    <n v="7"/>
    <n v="1"/>
    <n v="11000000"/>
    <s v="GLOBAL"/>
    <s v="NO SOLICITADAS"/>
  </r>
  <r>
    <x v="10"/>
    <s v="02-02-02-008-007-01-5"/>
    <n v="10"/>
    <s v="Adquisición de servicios - Servicios de mantenimiento y reparación de otra maquinaria y otro equipo"/>
    <s v="MANTENIMIENTO PREVENTIVO ANUAL CARRO REMOLQUE AERONAVES JET PORTER TRONAIR PARTE JP30L, SERIE 8320110802"/>
    <n v="78181500"/>
    <s v="Selección abreviada menor cuantía"/>
    <n v="4"/>
    <n v="7"/>
    <n v="1"/>
    <n v="5000000"/>
    <s v="GLOBAL"/>
    <s v="NO SOLICITADAS"/>
  </r>
  <r>
    <x v="10"/>
    <s v="02-02-02-008-007-01-5"/>
    <n v="10"/>
    <s v="Adquisición de servicios - Servicios de mantenimiento y reparación de otra maquinaria y otro equipo"/>
    <s v="MANTENIMIENTO PREVENTIVO ANUAL COMPRESOR DE AIRE MARCA KAESER SERIE 1.7330.40040/1025 TME 3229 Y RED NEUMATICA"/>
    <n v="72154101"/>
    <s v="Selección abreviada menor cuantía"/>
    <n v="4"/>
    <n v="7"/>
    <n v="1"/>
    <n v="5000000"/>
    <s v="GLOBAL"/>
    <s v="NO SOLICITADAS"/>
  </r>
  <r>
    <x v="10"/>
    <s v="02-02-02-008-007-01-5"/>
    <n v="10"/>
    <s v="Adquisición de servicios - Servicios de mantenimiento y reparación de otra maquinaria y otro equipo"/>
    <s v="MANTENIMIENTO PREVENTIVO ANUAL ESCALERA ACCESO B-767 Y B-707 N/S 03H29EA01 , ANI-0338"/>
    <n v="73152101"/>
    <s v="Selección abreviada menor cuantía"/>
    <n v="4"/>
    <n v="7"/>
    <n v="1"/>
    <n v="2400000"/>
    <s v="GLOBAL"/>
    <s v="NO SOLICITADAS"/>
  </r>
  <r>
    <x v="10"/>
    <s v="02-02-02-008-007-01-5"/>
    <n v="10"/>
    <s v="Adquisición de servicios - Servicios de mantenimiento y reparación de otra maquinaria y otro equipo"/>
    <s v="MANTENIMIENTO PREVENTIVO ANUAL HIDROLAVADORA DE AERONAVES MOD ADWS-11 NO. SERIE 13110075"/>
    <n v="73152101"/>
    <s v="Selección abreviada menor cuantía"/>
    <n v="4"/>
    <n v="7"/>
    <n v="1"/>
    <n v="2100000"/>
    <s v="GLOBAL"/>
    <s v="NO SOLICITADAS"/>
  </r>
  <r>
    <x v="10"/>
    <s v="02-02-02-008-007-01-5"/>
    <n v="10"/>
    <s v="Adquisición de servicios - Servicios de mantenimiento y reparación de otra maquinaria y otro equipo"/>
    <s v="MANTENIMIENTO PREVENTIVO ANUAL KUBOTA TRACTOR PARTE NO B1700HSD"/>
    <n v="78181500"/>
    <s v="Selección abreviada menor cuantía"/>
    <n v="4"/>
    <n v="7"/>
    <n v="1"/>
    <n v="3400000"/>
    <s v="GLOBAL"/>
    <s v="NO SOLICITADAS"/>
  </r>
  <r>
    <x v="10"/>
    <s v="02-02-02-008-007-01-5"/>
    <n v="10"/>
    <s v="Adquisición de servicios - Servicios de mantenimiento y reparación de otra maquinaria y otro equipo"/>
    <s v="MANTENIMIENTO PREVENTIVO ANUAL LAVADORA DE AVIONES N/S  81-0091-003,AME-0065 "/>
    <n v="73152101"/>
    <s v="Selección abreviada menor cuantía"/>
    <n v="4"/>
    <n v="7"/>
    <n v="1"/>
    <n v="3100000"/>
    <s v="GLOBAL"/>
    <s v="NO SOLICITADAS"/>
  </r>
  <r>
    <x v="10"/>
    <s v="02-02-02-008-007-01-5"/>
    <n v="10"/>
    <s v="Adquisición de servicios - Servicios de mantenimiento y reparación de otra maquinaria y otro equipo"/>
    <s v="MANTENIMIENTO PREVENTIVO ANUAL PLANTA AUXILIAR HOBART MODELO 303P502396 NO. FAC AMD-0219"/>
    <n v="73152108"/>
    <s v="Selección abreviada menor cuantía"/>
    <n v="4"/>
    <n v="7"/>
    <n v="1"/>
    <n v="5000000"/>
    <s v="GLOBAL"/>
    <s v="NO SOLICITADAS"/>
  </r>
  <r>
    <x v="10"/>
    <s v="02-02-02-008-007-01-5"/>
    <n v="10"/>
    <s v="Adquisición de servicios - Servicios de mantenimiento y reparación de otra maquinaria y otro equipo"/>
    <s v="MANTENIMIENTO PREVENTIVO ANUAL PLANTA AUXILIAR HOBART MODELO 308PS12146 NO. FAC AMD-0111"/>
    <n v="73152108"/>
    <s v="Selección abreviada menor cuantía"/>
    <n v="4"/>
    <n v="7"/>
    <n v="1"/>
    <n v="5000000"/>
    <s v="GLOBAL"/>
    <s v="NO SOLICITADAS"/>
  </r>
  <r>
    <x v="10"/>
    <s v="02-02-02-008-007-01-5"/>
    <n v="10"/>
    <s v="Adquisición de servicios - Servicios de mantenimiento y reparación de otra maquinaria y otro equipo"/>
    <s v="MANTENIMIENTO PREVENTIVO ANUAL PLANTA AUXILIAR HOBART MODELO 308PS12146 NO. FAC AMD-0171"/>
    <n v="73152108"/>
    <s v="Selección abreviada menor cuantía"/>
    <n v="4"/>
    <n v="7"/>
    <n v="1"/>
    <n v="5000000"/>
    <s v="GLOBAL"/>
    <s v="NO SOLICITADAS"/>
  </r>
  <r>
    <x v="10"/>
    <s v="02-02-02-008-007-01-5"/>
    <n v="10"/>
    <s v="Adquisición de servicios - Servicios de mantenimiento y reparación de otra maquinaria y otro equipo"/>
    <s v="MANTENIMIENTO PREVENTIVO ANUAL PLANTA AUXILIAR HOBART MODELO 308PS13520 NO. FAC AMD-0135"/>
    <n v="73152108"/>
    <s v="Selección abreviada menor cuantía"/>
    <n v="4"/>
    <n v="7"/>
    <n v="1"/>
    <n v="5000000"/>
    <s v="GLOBAL"/>
    <s v="NO SOLICITADAS"/>
  </r>
  <r>
    <x v="10"/>
    <s v="02-02-02-008-007-01-5"/>
    <n v="10"/>
    <s v="Adquisición de servicios - Servicios de mantenimiento y reparación de otra maquinaria y otro equipo"/>
    <s v="MANTENIMIENTO PREVENTIVO ANUAL PLANTA AUXILIAR HOBART MODELO 308PS13520 NO. FAC AMD-0169 "/>
    <n v="73152108"/>
    <s v="Selección abreviada menor cuantía"/>
    <n v="4"/>
    <n v="7"/>
    <n v="1"/>
    <n v="5000000"/>
    <s v="GLOBAL"/>
    <s v="NO SOLICITADAS"/>
  </r>
  <r>
    <x v="10"/>
    <s v="02-02-02-008-007-01-5"/>
    <n v="10"/>
    <s v="Adquisición de servicios - Servicios de mantenimiento y reparación de otra maquinaria y otro equipo"/>
    <s v="MANTENIMIENTO PREVENTIVO ANUAL PLANTA AUXILIAR HOBART MODELO 308PS13520 NO. FAC AMD-0170"/>
    <n v="73152108"/>
    <s v="Selección abreviada menor cuantía"/>
    <n v="4"/>
    <n v="7"/>
    <n v="1"/>
    <n v="5000000"/>
    <s v="GLOBAL"/>
    <s v="NO SOLICITADAS"/>
  </r>
  <r>
    <x v="10"/>
    <s v="02-02-02-008-007-01-5"/>
    <n v="10"/>
    <s v="Adquisición de servicios - Servicios de mantenimiento y reparación de otra maquinaria y otro equipo"/>
    <s v="MANTENIMIENTO PREVENTIVO ANUAL PLATAFORMA DE  6 PASOS CON AREA DE TRABAJO N/S EMB-ESC 01"/>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6 PASOS CON AREA DE TRABAJO N/S EMB-ESC 02"/>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3 PASOS N/S 12563, ANH-0131"/>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3 PASOS N/S 9417019, ANI-0337"/>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3 PASOS N/S AB-94152B, ANH-0144"/>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4 PASOS N/S P4-01 "/>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4 PASOS, N/S P4-02, ANI-0175"/>
    <n v="73152101"/>
    <s v="Selección abreviada menor cuantía"/>
    <n v="4"/>
    <n v="7"/>
    <n v="1"/>
    <n v="2000000"/>
    <s v="GLOBAL"/>
    <s v="NO SOLICITADAS"/>
  </r>
  <r>
    <x v="10"/>
    <s v="02-02-02-008-007-01-5"/>
    <n v="10"/>
    <s v="Adquisición de servicios - Servicios de mantenimiento y reparación de otra maquinaria y otro equipo"/>
    <s v="MANTENIMIENTO PREVENTIVO ANUAL PLATAFORMA DE 5 PASOS, N/S 89-1084 , ANH-0246"/>
    <n v="73152101"/>
    <s v="Selección abreviada menor cuantía"/>
    <n v="4"/>
    <n v="7"/>
    <n v="1"/>
    <n v="2000000"/>
    <s v="GLOBAL"/>
    <s v="NO SOLICITADAS"/>
  </r>
  <r>
    <x v="10"/>
    <s v="02-02-02-008-007-01-5"/>
    <n v="10"/>
    <s v="Adquisición de servicios - Servicios de mantenimiento y reparación de otra maquinaria y otro equipo"/>
    <s v="MANTENIMIENTO PREVENTIVO ANUAL RECTIFICADORES ELECTRICO N/S 302PS06627  TNE-1355"/>
    <n v="73152108"/>
    <s v="Selección abreviada menor cuantía"/>
    <n v="4"/>
    <n v="7"/>
    <n v="1"/>
    <n v="2000000"/>
    <s v="GLOBAL"/>
    <s v="NO SOLICITADAS"/>
  </r>
  <r>
    <x v="10"/>
    <s v="02-02-02-008-007-01-5"/>
    <n v="10"/>
    <s v="Adquisición de servicios - Servicios de mantenimiento y reparación de otra maquinaria y otro equipo"/>
    <s v="MANTENIMIENTO PREVENTIVO ANUAL REFLECTOR DE ILUMINACION MARCA ALLMAND NO. FAC AMD-1515"/>
    <n v="72151511"/>
    <s v="Selección abreviada menor cuantía"/>
    <n v="4"/>
    <n v="7"/>
    <n v="1"/>
    <n v="2400000"/>
    <s v="GLOBAL"/>
    <s v="NO SOLICITADAS"/>
  </r>
  <r>
    <x v="10"/>
    <s v="02-02-02-008-007-01-5"/>
    <n v="10"/>
    <s v="Adquisición de servicios - Servicios de mantenimiento y reparación de otra maquinaria y otro equipo"/>
    <s v="MANTENIMIENTO PREVENTIVO ANUAL REFLECTOR DE ILUMINACION MARCA ALLMAND NO. FAC AMD-1528"/>
    <n v="72151511"/>
    <s v="Selección abreviada menor cuantía"/>
    <n v="4"/>
    <n v="7"/>
    <n v="1"/>
    <n v="2400000"/>
    <s v="GLOBAL"/>
    <s v="NO SOLICITADAS"/>
  </r>
  <r>
    <x v="10"/>
    <s v="02-02-02-008-007-01-5"/>
    <n v="10"/>
    <s v="Adquisición de servicios - Servicios de mantenimiento y reparación de otra maquinaria y otro equipo"/>
    <s v="MANTENIMIENTO PREVENTIVO ANUAL TANQUE RECUPERADOR COMBUSTIBLE 302PS06627 TME-1355 "/>
    <n v="72154056"/>
    <s v="Selección abreviada menor cuantía"/>
    <n v="4"/>
    <n v="7"/>
    <n v="1"/>
    <n v="2000000"/>
    <s v="GLOBAL"/>
    <s v="NO SOLICITADAS"/>
  </r>
  <r>
    <x v="10"/>
    <s v="02-02-02-008-007-01-5"/>
    <n v="10"/>
    <s v="Adquisición de servicios - Servicios de mantenimiento y reparación de otra maquinaria y otro equipo"/>
    <s v="MANTENIMIENTO PREVENTIVO ANUAL UNIDAD DE PRESURIZACION CABINA, N/S 7598070501"/>
    <n v="73152100"/>
    <s v="Selección abreviada menor cuantía"/>
    <n v="4"/>
    <n v="7"/>
    <n v="1"/>
    <n v="2000000"/>
    <s v="GLOBAL"/>
    <s v="NO SOLICITADAS"/>
  </r>
  <r>
    <x v="10"/>
    <s v="02-02-02-008-007-01-5"/>
    <n v="10"/>
    <s v="Adquisición de servicios - Servicios de mantenimiento y reparación de otra maquinaria y otro equipo"/>
    <s v="MANTENIMIENTO PREVENTIVO APROVISIONADOR DE NITROGENO, N/S 273110801 , ANI-0814"/>
    <n v="73152101"/>
    <s v="Selección abreviada menor cuantía"/>
    <n v="4"/>
    <n v="7"/>
    <n v="1"/>
    <n v="2200000"/>
    <s v="GLOBAL"/>
    <s v="NO SOLICITADAS"/>
  </r>
  <r>
    <x v="10"/>
    <s v="02-02-02-008-007-01-5"/>
    <n v="10"/>
    <s v="Adquisición de servicios - Servicios de mantenimiento y reparación de otra maquinaria y otro equipo"/>
    <s v="MANTENIMIENTO PREVENTIVO APROVISIONADOR DE OXIGENO N/S 9555110801"/>
    <n v="73152101"/>
    <s v="Selección abreviada menor cuantía"/>
    <n v="4"/>
    <n v="7"/>
    <n v="1"/>
    <n v="2200000"/>
    <s v="GLOBAL"/>
    <s v="NO SOLICITADAS"/>
  </r>
  <r>
    <x v="10"/>
    <s v="02-02-02-008-007-01-5"/>
    <n v="10"/>
    <s v="Adquisición de servicios - Servicios de mantenimiento y reparación de otra maquinaria y otro equipo"/>
    <s v="MANTENIMIENTO PREVENTIVO BOTELLA DE LAVADO DE COMPRESOR NEGRA MODELO; PWC- 32677-300"/>
    <n v="73152101"/>
    <s v="Selección abreviada menor cuantía"/>
    <n v="4"/>
    <n v="7"/>
    <n v="1"/>
    <n v="2000000"/>
    <s v="GLOBAL"/>
    <s v="NO SOLICITADAS"/>
  </r>
  <r>
    <x v="10"/>
    <s v="02-02-02-008-007-01-5"/>
    <n v="10"/>
    <s v="Adquisición de servicios - Servicios de mantenimiento y reparación de otra maquinaria y otro equipo"/>
    <s v="MANTENIMIENTO PREVENTIVO DE CAMABAJA DE TRANSPORTE DE BOMBAS N/S CB-B1 "/>
    <n v="25101917"/>
    <s v="Selección abreviada menor cuantía"/>
    <n v="4"/>
    <n v="7"/>
    <n v="1"/>
    <n v="2000000"/>
    <s v="GLOBAL"/>
    <s v="NO SOLICITADAS"/>
  </r>
  <r>
    <x v="10"/>
    <s v="02-02-02-008-007-01-5"/>
    <n v="10"/>
    <s v="Adquisición de servicios - Servicios de mantenimiento y reparación de otra maquinaria y otro equipo"/>
    <s v="MANTENIMIENTO PREVENTIVO DE CAMABAJA DE TRANSPORTE DE BOMBAS N/S CB-B3"/>
    <n v="78181500"/>
    <s v="Selección abreviada menor cuantía"/>
    <n v="4"/>
    <n v="7"/>
    <n v="1"/>
    <n v="2000000"/>
    <s v="GLOBAL"/>
    <s v="NO SOLICITADAS"/>
  </r>
  <r>
    <x v="10"/>
    <s v="02-02-02-008-007-01-5"/>
    <n v="10"/>
    <s v="Adquisición de servicios - Servicios de mantenimiento y reparación de otra maquinaria y otro equipo"/>
    <s v="MANTENIMIENTO PREVENTIVO DE VENTILADOR REDONDO NEGRO DE SR-560 N/S VP-01"/>
    <n v="73152101"/>
    <s v="Selección abreviada menor cuantía"/>
    <n v="4"/>
    <n v="7"/>
    <n v="1"/>
    <n v="3100000"/>
    <s v="GLOBAL"/>
    <s v="NO SOLICITADAS"/>
  </r>
  <r>
    <x v="10"/>
    <s v="02-02-02-008-007-01-5"/>
    <n v="10"/>
    <s v="Adquisición de servicios - Servicios de mantenimiento y reparación de otra maquinaria y otro equipo"/>
    <s v="MANTENIMIENTO PREVENTIVO GRUA PARA SILLAS A-29 N/S EMB- 01534- 002, ANI-1804"/>
    <n v="78181500"/>
    <s v="Selección abreviada menor cuantía"/>
    <n v="4"/>
    <n v="7"/>
    <n v="1"/>
    <n v="3200000"/>
    <s v="GLOBAL"/>
    <s v="NO SOLICITADAS"/>
  </r>
  <r>
    <x v="10"/>
    <s v="02-02-02-008-007-01-5"/>
    <n v="10"/>
    <s v="Adquisición de servicios - Servicios de mantenimiento y reparación de otra maquinaria y otro equipo"/>
    <s v="MANTENIMIENTO PREVENTIVO GRUA PARA SILLAS A-37 MODELO EQESA37B"/>
    <n v="73152101"/>
    <s v="Selección abreviada menor cuantía"/>
    <n v="4"/>
    <n v="7"/>
    <n v="1"/>
    <n v="3100000"/>
    <s v="GLOBAL"/>
    <s v="NO SOLICITADAS"/>
  </r>
  <r>
    <x v="10"/>
    <s v="02-02-02-008-007-01-5"/>
    <n v="10"/>
    <s v="Adquisición de servicios - Servicios de mantenimiento y reparación de otra maquinaria y otro equipo"/>
    <s v="MANTENIMIENTO PREVENTIVO VENTILADORES REDONDOS TORNADO N/S VC-01"/>
    <n v="73152101"/>
    <s v="Selección abreviada menor cuantía"/>
    <n v="4"/>
    <n v="7"/>
    <n v="1"/>
    <n v="2000000"/>
    <s v="GLOBAL"/>
    <s v="NO SOLICITADAS"/>
  </r>
  <r>
    <x v="10"/>
    <s v="02-02-02-008-007-01-5"/>
    <n v="10"/>
    <s v="Adquisición de servicios - Servicios de mantenimiento y reparación de otra maquinaria y otro equipo"/>
    <s v="MANTENIMIENTO PREVENTIVO VENTILADORES REDONDOS TORNADO N/S VC-02"/>
    <n v="73152101"/>
    <s v="Selección abreviada menor cuantía"/>
    <n v="4"/>
    <n v="7"/>
    <n v="1"/>
    <n v="2000000"/>
    <s v="GLOBAL"/>
    <s v="NO SOLICITADAS"/>
  </r>
  <r>
    <x v="10"/>
    <s v="02-02-02-008-007-01-5"/>
    <n v="10"/>
    <s v="Adquisición de servicios - Servicios de mantenimiento y reparación de otra maquinaria y otro equipo"/>
    <s v="MANTENIMIENTO PREVENTIVO Y CORRECTIVO CARRO  DIESEL HUMMER AMD-0980"/>
    <n v="78181500"/>
    <s v="Selección abreviada menor cuantía"/>
    <n v="4"/>
    <n v="7"/>
    <n v="1"/>
    <n v="4000000"/>
    <s v="GLOBAL"/>
    <s v="NO SOLICITADAS"/>
  </r>
  <r>
    <x v="10"/>
    <s v="02-02-02-008-007-01-5"/>
    <n v="10"/>
    <s v="Adquisición de servicios - Servicios de mantenimiento y reparación de otra maquinaria y otro equipo"/>
    <s v="MANTENIMIENTO PREVENTIVO Y CORRECTIVO CARRO LEVANTA BOMBAS AMD0965"/>
    <n v="78181500"/>
    <s v="Selección abreviada menor cuantía"/>
    <n v="4"/>
    <n v="7"/>
    <n v="1"/>
    <n v="5000000"/>
    <s v="GLOBAL"/>
    <s v="NO SOLICITADAS"/>
  </r>
  <r>
    <x v="10"/>
    <s v="02-02-02-008-007-01-5"/>
    <n v="10"/>
    <s v="Adquisición de servicios - Servicios de mantenimiento y reparación de otra maquinaria y otro equipo"/>
    <s v="MANTENIMIENTO PREVENTIVO Y CORRECTIVO CARRO LEVANTA BOMBAS AMD0984"/>
    <n v="78181500"/>
    <s v="Selección abreviada menor cuantía"/>
    <n v="4"/>
    <n v="7"/>
    <n v="1"/>
    <n v="5000000"/>
    <s v="GLOBAL"/>
    <s v="NO SOLICITADAS"/>
  </r>
  <r>
    <x v="10"/>
    <s v="02-02-02-008-007-01-5"/>
    <n v="10"/>
    <s v="Adquisición de servicios - Servicios de mantenimiento y reparación de otra maquinaria y otro equipo"/>
    <s v="MANTENIMIENTO PREVENTIVO Y CORRECTIVO VEHICULO ARMAMENTO RANGER CREW MODELO RGR-12 900D "/>
    <n v="78181500"/>
    <s v="Selección abreviada menor cuantía"/>
    <n v="4"/>
    <n v="7"/>
    <n v="1"/>
    <n v="2600000"/>
    <s v="GLOBAL"/>
    <s v="NO SOLICITADAS"/>
  </r>
  <r>
    <x v="10"/>
    <s v="02-02-02-008-007-01-5"/>
    <n v="10"/>
    <s v="Adquisición de servicios - Servicios de mantenimiento y reparación de otra maquinaria y otro equipo"/>
    <s v="MANTENIMIENTO PREVENTIVO Y RECUPERATIVO ANUAL  DE BANCO PARA DROPS DE A-29"/>
    <n v="73152101"/>
    <s v="Selección abreviada menor cuantía"/>
    <n v="4"/>
    <n v="7"/>
    <n v="1"/>
    <n v="2000000"/>
    <s v="GLOBAL"/>
    <s v="NO SOLICITADAS"/>
  </r>
  <r>
    <x v="10"/>
    <s v="02-02-02-008-007-01-5"/>
    <n v="10"/>
    <s v="Adquisición de servicios - Servicios de mantenimiento y reparación de otra maquinaria y otro equipo"/>
    <s v="MANTENIMIENTO PREVENTIVO Y RECUPERATIVO ANUAL  DE BANCO PARA DROPS DE A-29"/>
    <n v="73152101"/>
    <s v="Selección abreviada menor cuantía"/>
    <n v="4"/>
    <n v="7"/>
    <n v="1"/>
    <n v="2000000"/>
    <s v="GLOBAL"/>
    <s v="NO SOLICITADAS"/>
  </r>
  <r>
    <x v="10"/>
    <s v="02-02-02-008-007-01-5"/>
    <n v="10"/>
    <s v="Adquisición de servicios - Servicios de mantenimiento y reparación de otra maquinaria y otro equipo"/>
    <s v="MANTENIMIENTO PREVENTIVO Y RECUPERATIVO ANUAL  DE BANCO PARA DROPS DE A-37"/>
    <n v="73152101"/>
    <s v="Selección abreviada menor cuantía"/>
    <n v="4"/>
    <n v="7"/>
    <n v="1"/>
    <n v="2000000"/>
    <s v="GLOBAL"/>
    <s v="NO SOLICITADAS"/>
  </r>
  <r>
    <x v="10"/>
    <s v="02-02-02-008-007-01-5"/>
    <n v="10"/>
    <s v="Adquisición de servicios - Servicios de mantenimiento y reparación de otra maquinaria y otro equipo"/>
    <s v="MANTENIMIENTO PREVENTIVO Y RECUPERATIVO ANUAL  DE BANCO PARA DROPS DE A-37"/>
    <n v="73152101"/>
    <s v="Selección abreviada menor cuantía"/>
    <n v="4"/>
    <n v="7"/>
    <n v="1"/>
    <n v="2000000"/>
    <s v="GLOBAL"/>
    <s v="NO SOLICITADAS"/>
  </r>
  <r>
    <x v="10"/>
    <s v="02-02-02-008-007-01-5"/>
    <n v="10"/>
    <s v="Adquisición de servicios - Servicios de mantenimiento y reparación de otra maquinaria y otro equipo"/>
    <s v="MANTENIMIENTO PREVENTIVO Y RECUPERATIVO ANUAL PLANTA PURIFICADORA DE AGUA C-60/75 Y DESTILADORA PURE WATER "/>
    <n v="73152101"/>
    <s v="Selección abreviada menor cuantía"/>
    <n v="4"/>
    <n v="7"/>
    <n v="1"/>
    <n v="3200000"/>
    <s v="GLOBAL"/>
    <s v="NO SOLICITADAS"/>
  </r>
  <r>
    <x v="10"/>
    <s v="02-02-02-008-007-01-5"/>
    <n v="10"/>
    <s v="Adquisición de servicios - Servicios de mantenimiento y reparación de otra maquinaria y otro equipo"/>
    <s v="MANTENIMIENTO RECUPERATIVO VENTILADOR REDONDO TORNADO N/S VR-01 "/>
    <n v="73152101"/>
    <s v="Selección abreviada menor cuantía"/>
    <n v="4"/>
    <n v="7"/>
    <n v="1"/>
    <n v="3100000"/>
    <s v="GLOBAL"/>
    <s v="NO SOLICITADAS"/>
  </r>
  <r>
    <x v="10"/>
    <s v="02-02-02-008-007-01-5"/>
    <n v="10"/>
    <s v="Adquisición de servicios - Servicios de mantenimiento y reparación de otra maquinaria y otro equipo"/>
    <s v="MANTENIMIENTO RECUPERATIVO VENTILADOR REDONDO TORNADO N/S VR-02"/>
    <n v="73152101"/>
    <s v="Selección abreviada menor cuantía"/>
    <n v="4"/>
    <n v="7"/>
    <n v="1"/>
    <n v="3000000"/>
    <s v="GLOBAL"/>
    <s v="NO SOLICITADAS"/>
  </r>
  <r>
    <x v="10"/>
    <s v="02-02-01-003-008-09"/>
    <n v="10"/>
    <s v="Materiales y suministros - Otros artículos manufacturados n. C. P."/>
    <s v="MARCADOR DE TINTA FLUORECENTE COLORES 04 AZULES Y 04 FUXIAS"/>
    <n v="60121508"/>
    <s v="Selección abreviada subasta inversa (No disponible)"/>
    <n v="4"/>
    <n v="7"/>
    <n v="8"/>
    <n v="48000"/>
    <s v="UNIDAD"/>
    <s v="NO SOLICITADAS"/>
  </r>
  <r>
    <x v="10"/>
    <s v="02-02-01-004-002"/>
    <n v="10"/>
    <s v="Materiales y suministros - Productos metálicos elaborados (excepto maquinaria y equipo)"/>
    <s v="MARTILLO DE PUNTA PLASTICO DE 24 ONZAS P/N HBPT24"/>
    <n v="27111616"/>
    <s v="Selección abreviada subasta inversa (No disponible)"/>
    <n v="4"/>
    <n v="6"/>
    <n v="1"/>
    <n v="230000"/>
    <s v="UNIDAD"/>
    <s v="NO SOLICITADAS"/>
  </r>
  <r>
    <x v="10"/>
    <s v="02-02-01-003-004-01"/>
    <n v="10"/>
    <s v="Materiales y suministros - Químicos orgánicos básicos"/>
    <s v="METIL ETIL CETONA MEK"/>
    <n v="12352115"/>
    <s v="Selección abreviada subasta inversa (No disponible)"/>
    <n v="4"/>
    <n v="7"/>
    <n v="10"/>
    <n v="1150000"/>
    <s v="GALON"/>
    <s v="NO SOLICITADAS"/>
  </r>
  <r>
    <x v="10"/>
    <s v="02-02-01-003-004-01"/>
    <n v="10"/>
    <s v="Materiales y suministros - Químicos orgánicos básicos"/>
    <s v="METIL ISOBUTIL CETONA"/>
    <n v="12352115"/>
    <s v="Selección abreviada subasta inversa (No disponible)"/>
    <n v="4"/>
    <n v="7"/>
    <n v="3"/>
    <n v="336000"/>
    <s v="GALON"/>
    <s v="NO SOLICITADAS"/>
  </r>
  <r>
    <x v="10"/>
    <s v="02-01-01-004-008-02"/>
    <n v="10"/>
    <s v="Activos fijos - Instrumentos y aparatos de medición, verificación, análisis, de navegación y para otros fines (excepto instrumentos ópticos); instrumentos de control de procesos industriales, sus partes, piezas y accesorios"/>
    <s v="MULTIMETRO DE AISLAMIENTO P/N FLK-1587-FC"/>
    <n v="41113630"/>
    <s v="Selección abreviada subasta inversa (No disponible)"/>
    <n v="4"/>
    <n v="6"/>
    <n v="1"/>
    <n v="5700000"/>
    <s v="UNIDAD"/>
    <s v="NO SOLICITADAS"/>
  </r>
  <r>
    <x v="10"/>
    <s v="02-01-01-004-008-02"/>
    <n v="10"/>
    <s v="Activos fijos - Instrumentos y aparatos de medición, verificación, análisis, de navegación y para otros fines (excepto instrumentos ópticos); instrumentos de control de procesos industriales, sus partes, piezas y accesorios"/>
    <s v="MULTIMETRO DIGITAL, COMPROBADOR DE CIRCUITO Y TERMINAL P/N EEDMCT-KIT"/>
    <n v="41113630"/>
    <s v="Selección abreviada subasta inversa (No disponible)"/>
    <n v="4"/>
    <n v="6"/>
    <n v="1"/>
    <n v="2800000"/>
    <s v="UNIDAD"/>
    <s v="NO SOLICITADAS"/>
  </r>
  <r>
    <x v="10"/>
    <s v="02-02-01-003-004-02"/>
    <n v="10"/>
    <s v="Materiales y suministros - Productos químicos inorgánicos básicos n. C. P."/>
    <s v="NITROGENO GASEOSO METRO CUBICO"/>
    <n v="12141903"/>
    <s v="Mínima cuantía"/>
    <n v="1"/>
    <n v="8"/>
    <n v="798"/>
    <n v="10374000"/>
    <s v="METRO CUBICO"/>
    <s v="NO SOLICITADAS"/>
  </r>
  <r>
    <x v="10"/>
    <s v="02-01-01-004-008-02"/>
    <n v="10"/>
    <s v="Activos fijos - Instrumentos y aparatos de medición, verificación, análisis, de navegación y para otros fines (excepto instrumentos ópticos); instrumentos de control de procesos industriales, sus partes, piezas y accesorios"/>
    <s v="OSCILOSCOPIO DIGITAL 2.5 GS/S, 4 CANALES, 200 MHZ P/N FLUKE 190-204"/>
    <n v="41113638"/>
    <s v="Selección abreviada subasta inversa (No disponible)"/>
    <n v="4"/>
    <n v="6"/>
    <n v="1"/>
    <n v="14485000"/>
    <s v="UNIDAD"/>
    <s v="NO SOLICITADAS"/>
  </r>
  <r>
    <x v="10"/>
    <s v="02-02-01-003-004-02"/>
    <n v="10"/>
    <s v="Materiales y suministros - Productos químicos inorgánicos básicos n. C. P."/>
    <s v="OXIGENO INDUSTRIAL METRO CUBICO"/>
    <n v="12141904"/>
    <s v="Mínima cuantía"/>
    <n v="1"/>
    <n v="8"/>
    <n v="636"/>
    <n v="7950000"/>
    <s v="METRO CUBICO"/>
    <s v="NO SOLICITADAS"/>
  </r>
  <r>
    <x v="10"/>
    <s v="02-02-01-003-002-01"/>
    <n v="10"/>
    <s v="Materiales y suministros - Pasta de papel, papel y cartón"/>
    <s v="PAÑO / PAPEL LIMPIEZA ABSORBENTE X 80 WYPALL DE 80 PAÑOS 28X42CM CAJA POR 6 ROLLOS "/>
    <n v="47131502"/>
    <s v="Selección abreviada subasta inversa (No disponible)"/>
    <n v="4"/>
    <n v="7"/>
    <n v="40"/>
    <n v="16000000"/>
    <s v="UNIDAD"/>
    <s v="NO SOLICITADAS"/>
  </r>
  <r>
    <x v="10"/>
    <s v="02-02-01-003-002-01"/>
    <n v="10"/>
    <s v="Materiales y suministros - Pasta de papel, papel y cartón"/>
    <s v="PAPEL HIDROFUGO 3,65M X 121M"/>
    <n v="14111525"/>
    <s v="Selección abreviada subasta inversa (No disponible)"/>
    <n v="4"/>
    <n v="7"/>
    <n v="2"/>
    <n v="196000"/>
    <s v="UNIDAD"/>
    <s v="NO SOLICITADAS"/>
  </r>
  <r>
    <x v="10"/>
    <s v="02-02-01-003-002-01"/>
    <n v="10"/>
    <s v="Materiales y suministros - Pasta de papel, papel y cartón"/>
    <s v="PAPEL KRAFT P/N MIL B-121 DE 1 METRO DE ANCHO POR ROLLO"/>
    <n v="60121124"/>
    <s v="Selección abreviada subasta inversa (No disponible)"/>
    <n v="4"/>
    <n v="7"/>
    <n v="2"/>
    <n v="1300000"/>
    <s v="UNIDAD"/>
    <s v="NO SOLICITADAS"/>
  </r>
  <r>
    <x v="10"/>
    <s v="02-02-01-003-005-04"/>
    <n v="10"/>
    <s v="Materiales y suministros - Productos químicos n. C. P."/>
    <s v="PARTICULAS MAGNETICAS P/N 14AM PRESENTACION AEROSOL DE 10.5 OZ"/>
    <n v="41116018"/>
    <s v="Selección abreviada subasta inversa (No disponible)"/>
    <n v="4"/>
    <n v="7"/>
    <n v="10"/>
    <n v="1000000"/>
    <s v="UNIDAD"/>
    <s v="NO SOLICITADAS"/>
  </r>
  <r>
    <x v="10"/>
    <s v="02-02-01-003-005-04"/>
    <n v="10"/>
    <s v="Materiales y suministros - Productos químicos n. C. P."/>
    <s v="PARTICULAS MAGNETICAS P/N 14AM PRESENTACION CANECA POR 5 GALONES"/>
    <n v="41116018"/>
    <s v="Selección abreviada subasta inversa (No disponible)"/>
    <n v="4"/>
    <n v="7"/>
    <n v="1"/>
    <n v="1400000"/>
    <s v="UNIDAD"/>
    <s v="NO SOLICITADAS"/>
  </r>
  <r>
    <x v="10"/>
    <s v="02-02-01-004-002"/>
    <n v="10"/>
    <s v="Materiales y suministros - Productos metálicos elaborados (excepto maquinaria y equipo)"/>
    <s v="PASTA PARA SOLDAR INTEGRADOS HEAT SHRINK TUBING TUBE 2446"/>
    <n v="39121723"/>
    <s v="Selección abreviada subasta inversa (No disponible)"/>
    <n v="4"/>
    <n v="7"/>
    <n v="5"/>
    <n v="275000"/>
    <s v="UNIDAD"/>
    <s v="NO SOLICITADAS"/>
  </r>
  <r>
    <x v="10"/>
    <s v="02-02-01-003-007-09"/>
    <n v="10"/>
    <s v="Materiales y suministros - Otros productos minerales no metálicos n. C. P."/>
    <s v="PIEDRA ABRASIVA REFERENCIA INDIA STONE ALUMINIUM OXIDE 4&quot; X 1/4&quot; ROUND FILE REF. 92130"/>
    <n v="27111908"/>
    <s v="Selección abreviada subasta inversa (No disponible)"/>
    <n v="4"/>
    <n v="7"/>
    <n v="1"/>
    <n v="43000"/>
    <s v="UNIDAD"/>
    <s v="NO SOLICITADAS"/>
  </r>
  <r>
    <x v="10"/>
    <s v="02-02-01-003-007-09"/>
    <n v="10"/>
    <s v="Materiales y suministros - Otros productos minerales no metálicos n. C. P."/>
    <s v="PIEDRA ABRASIVA REFERENCIA INDIA STONE ALUMINIUM OXIDE 4&quot; X 1/4&quot; ROUND FILE REF. 92230"/>
    <n v="27111908"/>
    <s v="Selección abreviada subasta inversa (No disponible)"/>
    <n v="4"/>
    <n v="7"/>
    <n v="1"/>
    <n v="43000"/>
    <s v="UNIDAD"/>
    <s v="NO SOLICITADAS"/>
  </r>
  <r>
    <x v="10"/>
    <s v="02-02-01-003-007-09"/>
    <n v="10"/>
    <s v="Materiales y suministros - Otros productos minerales no metálicos n. C. P."/>
    <s v="PIEDRA ABRASIVA REFERENCIA INDIA STONE ALUMINIUM OXIDE 4&quot; X 1/4&quot; ROUND FILE REF. 92330"/>
    <n v="27111908"/>
    <s v="Selección abreviada subasta inversa (No disponible)"/>
    <n v="4"/>
    <n v="7"/>
    <n v="1"/>
    <n v="43000"/>
    <s v="UNIDAD"/>
    <s v="NO SOLICITADAS"/>
  </r>
  <r>
    <x v="10"/>
    <s v="02-02-01-003-007-09"/>
    <n v="10"/>
    <s v="Materiales y suministros - Otros productos minerales no metálicos n. C. P."/>
    <s v="PIEDRA ABRASIVA REFERENCIA INDIA STONE ALUMINIUM OXIDE 4&quot; X 1/4&quot; SQUARE FILE REF. 91428"/>
    <n v="27111908"/>
    <s v="Selección abreviada subasta inversa (No disponible)"/>
    <n v="4"/>
    <n v="7"/>
    <n v="1"/>
    <n v="28000"/>
    <s v="UNIDAD"/>
    <s v="NO SOLICITADAS"/>
  </r>
  <r>
    <x v="10"/>
    <s v="02-02-01-003-007-09"/>
    <n v="10"/>
    <s v="Materiales y suministros - Otros productos minerales no metálicos n. C. P."/>
    <s v="PIEDRA ABRASIVA REFERENCIA INDIA STONE ALUMINIUM OXIDE 4&quot; X 1/4&quot; SQUARE FILE REF. 91528"/>
    <n v="27111908"/>
    <s v="Selección abreviada subasta inversa (No disponible)"/>
    <n v="4"/>
    <n v="7"/>
    <n v="1"/>
    <n v="28000"/>
    <s v="UNIDAD"/>
    <s v="NO SOLICITADAS"/>
  </r>
  <r>
    <x v="10"/>
    <s v="02-02-01-003-007-09"/>
    <n v="10"/>
    <s v="Materiales y suministros - Otros productos minerales no metálicos n. C. P."/>
    <s v="PIEDRA ABRASIVA REFERENCIA INDIA STONE ALUMINIUM OXIDE 4&quot; X 1/4&quot; SQUARE FILE REF. 91628"/>
    <n v="27111908"/>
    <s v="Selección abreviada subasta inversa (No disponible)"/>
    <n v="4"/>
    <n v="7"/>
    <n v="1"/>
    <n v="28000"/>
    <s v="UNIDAD"/>
    <s v="NO SOLICITADAS"/>
  </r>
  <r>
    <x v="10"/>
    <s v="02-02-01-003-007-09"/>
    <n v="10"/>
    <s v="Materiales y suministros - Otros productos minerales no metálicos n. C. P."/>
    <s v="PIEDRA ABRASIVA REFERENCIA INDIA STONE ALUMINIUM OXIDE 6&quot; X 1/2&quot; SQUARE FILE REF. 91130"/>
    <n v="27111908"/>
    <s v="Selección abreviada subasta inversa (No disponible)"/>
    <n v="4"/>
    <n v="7"/>
    <n v="1"/>
    <n v="43000"/>
    <s v="UNIDAD"/>
    <s v="NO SOLICITADAS"/>
  </r>
  <r>
    <x v="10"/>
    <s v="02-02-01-003-007-09"/>
    <n v="10"/>
    <s v="Materiales y suministros - Otros productos minerales no metálicos n. C. P."/>
    <s v="PIEDRA ABRASIVA REFERENCIA INDIA STONE ALUMINIUM OXIDE 6&quot; X 1/2&quot; SQUARE FILE REF. 91230"/>
    <n v="27111908"/>
    <s v="Selección abreviada subasta inversa (No disponible)"/>
    <n v="4"/>
    <n v="7"/>
    <n v="1"/>
    <n v="43000"/>
    <s v="UNIDAD"/>
    <s v="NO SOLICITADAS"/>
  </r>
  <r>
    <x v="10"/>
    <s v="02-02-01-003-007-09"/>
    <n v="10"/>
    <s v="Materiales y suministros - Otros productos minerales no metálicos n. C. P."/>
    <s v="PIEDRA ABRASIVA REFERENCIA INDIA STONE ALUMINIUM OXIDE 6&quot; X 1/2&quot; SQUARE FILE REF. 91330"/>
    <n v="27111908"/>
    <s v="Selección abreviada subasta inversa (No disponible)"/>
    <n v="4"/>
    <n v="7"/>
    <n v="1"/>
    <n v="43000"/>
    <s v="UNIDAD"/>
    <s v="NO SOLICITADAS"/>
  </r>
  <r>
    <x v="10"/>
    <s v="02-02-01-003-005-01"/>
    <n v="10"/>
    <s v="Materiales y suministros - Pinturas y barnices y productos relacionados; colores para la pintura artística; tintas"/>
    <s v="PINTURA ANTICORROSIVA EN AEROSOL COLOR AMARILLO PRESENTACION 400 ML"/>
    <n v="31211507"/>
    <s v="Selección abreviada subasta inversa (No disponible)"/>
    <n v="4"/>
    <n v="7"/>
    <n v="10"/>
    <n v="400000"/>
    <s v="UNIDAD"/>
    <s v="NO SOLICITADAS"/>
  </r>
  <r>
    <x v="10"/>
    <s v="02-02-01-003-005-01"/>
    <n v="10"/>
    <s v="Materiales y suministros - Pinturas y barnices y productos relacionados; colores para la pintura artística; tintas"/>
    <s v="PINTURA ANTICORROSIVA EN AEROSOL COLOR AZUL PRESENTACION 400 ML"/>
    <n v="31211507"/>
    <s v="Selección abreviada subasta inversa (No disponible)"/>
    <n v="4"/>
    <n v="7"/>
    <n v="10"/>
    <n v="400000"/>
    <s v="UNIDAD"/>
    <s v="NO SOLICITADAS"/>
  </r>
  <r>
    <x v="10"/>
    <s v="02-02-01-003-005-01"/>
    <n v="10"/>
    <s v="Materiales y suministros - Pinturas y barnices y productos relacionados; colores para la pintura artística; tintas"/>
    <s v="PINTURA ANTICORROSIVA EN AEROSOL COLOR BLANCO PRESENTACION 400 ML"/>
    <n v="31211507"/>
    <s v="Selección abreviada subasta inversa (No disponible)"/>
    <n v="4"/>
    <n v="7"/>
    <n v="15"/>
    <n v="600000"/>
    <s v="UNIDAD"/>
    <s v="NO SOLICITADAS"/>
  </r>
  <r>
    <x v="10"/>
    <s v="02-02-01-003-005-01"/>
    <n v="10"/>
    <s v="Materiales y suministros - Pinturas y barnices y productos relacionados; colores para la pintura artística; tintas"/>
    <s v="PINTURA ANTICORROSIVA EN AEROSOL COLOR GRIS PRESENTACION 400 ML"/>
    <n v="31211507"/>
    <s v="Selección abreviada subasta inversa (No disponible)"/>
    <n v="4"/>
    <n v="7"/>
    <n v="15"/>
    <n v="600000"/>
    <s v="UNIDAD"/>
    <s v="NO SOLICITADAS"/>
  </r>
  <r>
    <x v="10"/>
    <s v="02-02-01-003-005-01"/>
    <n v="10"/>
    <s v="Materiales y suministros - Pinturas y barnices y productos relacionados; colores para la pintura artística; tintas"/>
    <s v="PINTURA ANTICORROSIVA EN AEROSOL COLOR NEGRO BRILLANTE PRESENTACION 400 ML"/>
    <n v="31211507"/>
    <s v="Selección abreviada subasta inversa (No disponible)"/>
    <n v="4"/>
    <n v="7"/>
    <n v="10"/>
    <n v="400000"/>
    <s v="UNIDAD"/>
    <s v="NO SOLICITADAS"/>
  </r>
  <r>
    <x v="10"/>
    <s v="02-02-01-003-005-01"/>
    <n v="10"/>
    <s v="Materiales y suministros - Pinturas y barnices y productos relacionados; colores para la pintura artística; tintas"/>
    <s v="PINTURA ANTICORROSIVA EN AEROSOL COLOR NEGRO MATE PRESENTACION 400 ML"/>
    <n v="31211507"/>
    <s v="Selección abreviada subasta inversa (No disponible)"/>
    <n v="4"/>
    <n v="7"/>
    <n v="10"/>
    <n v="400000"/>
    <s v="UNIDAD"/>
    <s v="NO SOLICITADAS"/>
  </r>
  <r>
    <x v="10"/>
    <s v="02-02-01-003-005-01"/>
    <n v="10"/>
    <s v="Materiales y suministros - Pinturas y barnices y productos relacionados; colores para la pintura artística; tintas"/>
    <s v="PINTURA ANTICORROSIVA EN AEROSOL COLOR ROJO PRESENTACION 400 ML"/>
    <n v="31211507"/>
    <s v="Selección abreviada subasta inversa (No disponible)"/>
    <n v="4"/>
    <n v="7"/>
    <n v="10"/>
    <n v="400000"/>
    <s v="UNIDAD"/>
    <s v="NO SOLICITADAS"/>
  </r>
  <r>
    <x v="10"/>
    <s v="02-02-01-003-005-01"/>
    <n v="10"/>
    <s v="Materiales y suministros - Pinturas y barnices y productos relacionados; colores para la pintura artística; tintas"/>
    <s v="PINTURA ANTICORROSIVA EN AEROSOL COLOR VERDE PRESENTACION 400 ML"/>
    <n v="31211507"/>
    <s v="Selección abreviada subasta inversa (No disponible)"/>
    <n v="4"/>
    <n v="7"/>
    <n v="5"/>
    <n v="200000"/>
    <s v="UNIDAD"/>
    <s v="NO SOLICITADAS"/>
  </r>
  <r>
    <x v="10"/>
    <s v="02-02-01-003-005-01"/>
    <n v="10"/>
    <s v="Materiales y suministros - Pinturas y barnices y productos relacionados; colores para la pintura artística; tintas"/>
    <s v="PINTURA AZUL (KIT BASE/ACTIVADOR)  MIL-PRF85285 ( COMPONENTE PRIMARIO DE UN GALON) FED STD 25180"/>
    <n v="31211505"/>
    <s v="Selección abreviada subasta inversa (No disponible)"/>
    <n v="4"/>
    <n v="7"/>
    <n v="1"/>
    <n v="2400000"/>
    <s v="UNIDAD"/>
    <s v="NO SOLICITADAS"/>
  </r>
  <r>
    <x v="10"/>
    <s v="02-02-01-003-005-01"/>
    <n v="10"/>
    <s v="Materiales y suministros - Pinturas y barnices y productos relacionados; colores para la pintura artística; tintas"/>
    <s v="PINTURA BLANCO (KIT BASE/ACTIVADOR) MIL-PRF-85285 (COMPONENTE PRIMARIO DE UN GALON) FED-STD 27925"/>
    <n v="31211505"/>
    <s v="Selección abreviada subasta inversa (No disponible)"/>
    <n v="4"/>
    <n v="7"/>
    <n v="1"/>
    <n v="2130000"/>
    <s v="UNIDAD"/>
    <s v="NO SOLICITADAS"/>
  </r>
  <r>
    <x v="10"/>
    <s v="02-02-01-003-005-01"/>
    <n v="10"/>
    <s v="Materiales y suministros - Pinturas y barnices y productos relacionados; colores para la pintura artística; tintas"/>
    <s v="PINTURA GRIS  (KIT BASE/ACTIVADOR) MIL-PRF-85285 (COMPONENTE PRIMARIO DE UN GALON) FED-STD 26118"/>
    <n v="31211505"/>
    <s v="Selección abreviada subasta inversa (No disponible)"/>
    <n v="4"/>
    <n v="7"/>
    <n v="9"/>
    <n v="18900000"/>
    <s v="UNIDAD"/>
    <s v="NO SOLICITADAS"/>
  </r>
  <r>
    <x v="10"/>
    <s v="02-02-01-003-005-01"/>
    <n v="10"/>
    <s v="Materiales y suministros - Pinturas y barnices y productos relacionados; colores para la pintura artística; tintas"/>
    <s v="PINTURA GRIS  (KIT BASE/ACTIVADOR) MIL-PRF-85285 (COMPONENTE PRIMARIO DE UN GALON) FED-STD 26375"/>
    <n v="31211505"/>
    <s v="Selección abreviada subasta inversa (No disponible)"/>
    <n v="4"/>
    <n v="7"/>
    <n v="9"/>
    <n v="18900000"/>
    <s v="UNIDAD"/>
    <s v="NO SOLICITADAS"/>
  </r>
  <r>
    <x v="10"/>
    <s v="02-02-01-003-005-01"/>
    <n v="10"/>
    <s v="Materiales y suministros - Pinturas y barnices y productos relacionados; colores para la pintura artística; tintas"/>
    <s v="PINTURA ROJO (KIT BASE/ACTIVADOR) MIL-PRF-85285 (COMPONENTE PRIMARIO DE UN GALON) FED-STD 11136"/>
    <n v="31211505"/>
    <s v="Selección abreviada subasta inversa (No disponible)"/>
    <n v="4"/>
    <n v="7"/>
    <n v="1"/>
    <n v="3000000"/>
    <s v="UNIDAD"/>
    <s v="NO SOLICITADAS"/>
  </r>
  <r>
    <x v="10"/>
    <s v="02-02-01-003-005-01"/>
    <n v="10"/>
    <s v="Materiales y suministros - Pinturas y barnices y productos relacionados; colores para la pintura artística; tintas"/>
    <s v="PINTURA TF 12-1006 KIT GRIS / GRAY FED-STD-26231 TYPE I &amp; II R D/FMS 3120"/>
    <n v="31211505"/>
    <s v="Selección abreviada subasta inversa (No disponible)"/>
    <n v="4"/>
    <n v="7"/>
    <n v="1"/>
    <n v="3000000"/>
    <s v="UNIDAD"/>
    <s v="NO SOLICITADAS"/>
  </r>
  <r>
    <x v="10"/>
    <s v="02-02-01-003-005-01"/>
    <n v="10"/>
    <s v="Materiales y suministros - Pinturas y barnices y productos relacionados; colores para la pintura artística; tintas"/>
    <s v="PINTURA TF 12-1006 KIT NEGRO / BLACK FED-STD-37038 TYPE I &amp; II R D/FMS 3120"/>
    <n v="31211505"/>
    <s v="Selección abreviada subasta inversa (No disponible)"/>
    <n v="4"/>
    <n v="7"/>
    <n v="1"/>
    <n v="3000000"/>
    <s v="UNIDAD"/>
    <s v="NO SOLICITADAS"/>
  </r>
  <r>
    <x v="10"/>
    <s v="02-02-01-003-005-01"/>
    <n v="10"/>
    <s v="Materiales y suministros - Pinturas y barnices y productos relacionados; colores para la pintura artística; tintas"/>
    <s v="PINTURA TTP-28-TYPE I"/>
    <n v="31211507"/>
    <s v="Selección abreviada subasta inversa (No disponible)"/>
    <n v="4"/>
    <n v="7"/>
    <n v="1"/>
    <n v="2550000"/>
    <s v="UNIDAD"/>
    <s v="NO SOLICITADAS"/>
  </r>
  <r>
    <x v="10"/>
    <s v="02-02-01-004-002"/>
    <n v="10"/>
    <s v="Materiales y suministros - Productos metálicos elaborados (excepto maquinaria y equipo)"/>
    <s v="PINZA PONCHADORA DE TERMINALES APLICABLES PARA ARNESES Y CABLEADO DE AVIACION P/N GMT232"/>
    <n v="27112105"/>
    <s v="Selección abreviada subasta inversa (No disponible)"/>
    <n v="4"/>
    <n v="6"/>
    <n v="1"/>
    <n v="1300000"/>
    <s v="UNIDAD"/>
    <s v="NO SOLICITADAS"/>
  </r>
  <r>
    <x v="10"/>
    <s v="02-02-01-004-003-09"/>
    <n v="10"/>
    <s v="Materiales y suministros - Otras máquinas para usos generales y sus partes y piezas"/>
    <s v="PISTOLA  NEUMATICA PARA APLICAR SELLANTE PRC MODEL 250-A"/>
    <n v="27112906"/>
    <s v="Selección abreviada subasta inversa (No disponible)"/>
    <n v="4"/>
    <n v="6"/>
    <n v="1"/>
    <n v="2800000"/>
    <s v="UNIDAD"/>
    <s v="NO SOLICITADAS"/>
  </r>
  <r>
    <x v="10"/>
    <s v="02-02-01-003-004-07"/>
    <n v="10"/>
    <s v="Materiales y suministros - Plásticos en formas primarias"/>
    <s v="PLACA RADIOGRAFICA MX-125 / READY PACK II  14&quot; X 17&quot; POR CAJA DE 50 UNIDADES"/>
    <n v="41105341"/>
    <s v="Selección abreviada subasta inversa (No disponible)"/>
    <n v="4"/>
    <n v="7"/>
    <n v="1"/>
    <n v="6700000"/>
    <s v="UNIDAD"/>
    <s v="NO SOLICITADAS"/>
  </r>
  <r>
    <x v="10"/>
    <s v="02-02-01-003-004-07"/>
    <n v="10"/>
    <s v="Materiales y suministros - Plásticos en formas primarias"/>
    <s v="PLACA RADIOGRAFICA MX-125 / READY PACK II 7&quot; X 17&quot; POR CAJA DE 50 UNIDADES"/>
    <n v="41105341"/>
    <s v="Selección abreviada subasta inversa (No disponible)"/>
    <n v="4"/>
    <n v="7"/>
    <n v="1"/>
    <n v="5800000"/>
    <s v="UNIDAD"/>
    <s v="NO SOLICITADAS"/>
  </r>
  <r>
    <x v="10"/>
    <s v="02-02-01-003-006-03"/>
    <n v="10"/>
    <s v="Materiales y suministros - Semimanufacturas de plástico"/>
    <s v="PLASTICO VINIPEL POR ROLLO CALIBRE 0.8 DE 450MTS X 50 CM"/>
    <n v="24141501"/>
    <s v="Selección abreviada subasta inversa (No disponible)"/>
    <n v="4"/>
    <n v="7"/>
    <n v="40"/>
    <n v="2200000"/>
    <s v="UNIDAD"/>
    <s v="NO SOLICITADAS"/>
  </r>
  <r>
    <x v="10"/>
    <s v="02-02-01-003-005-04"/>
    <n v="10"/>
    <s v="Materiales y suministros - Productos químicos n. C. P."/>
    <s v="PRIMER / EPOXY GREEN BAC 452 FLUID REISTANT PRIMER BMS 10-11/ MIL-P-23377 / MIL-PRF-23377-2 GALLON / KIT PRIMER AND ACTIVATOR"/>
    <n v="31211505"/>
    <s v="Selección abreviada subasta inversa (No disponible)"/>
    <n v="4"/>
    <n v="7"/>
    <n v="2"/>
    <n v="4000000"/>
    <s v="UNIDAD"/>
    <s v="NO SOLICITADAS"/>
  </r>
  <r>
    <x v="10"/>
    <s v="02-02-01-003-005-04"/>
    <n v="10"/>
    <s v="Materiales y suministros - Productos químicos n. C. P."/>
    <s v="PRIMER EN AEROSOL / PRIMER COATING ALKYD BASE UNE COMPONENT TYPE I CLASS C COLOR AMARILLO TT-P-1757B"/>
    <n v="31211507"/>
    <s v="Selección abreviada subasta inversa (No disponible)"/>
    <n v="4"/>
    <n v="7"/>
    <n v="10"/>
    <n v="330000"/>
    <s v="UNIDAD"/>
    <s v="NO SOLICITADAS"/>
  </r>
  <r>
    <x v="10"/>
    <s v="02-02-01-003-005-04"/>
    <n v="10"/>
    <s v="Materiales y suministros - Productos químicos n. C. P."/>
    <s v="PRIMER EPOXY AMARILLO (KIT BASE/ACTIVADOR) MIL-PRF 23377 (COMPONENTE PRIMARIO UN GALON) TYPE II"/>
    <n v="31211505"/>
    <s v="Selección abreviada subasta inversa (No disponible)"/>
    <n v="4"/>
    <n v="7"/>
    <n v="5"/>
    <n v="5950000"/>
    <s v="UNIDAD"/>
    <s v="NO SOLICITADAS"/>
  </r>
  <r>
    <x v="10"/>
    <s v="02-02-02-008-003-04-4"/>
    <n v="10"/>
    <s v="Adquisición de servicios - Servicios de ensayo y análisis técnicos"/>
    <s v="PRUEBA HIDROSTATICA PARA CILINDRO DE CO2"/>
    <n v="72101509"/>
    <s v="Mínima cuantía"/>
    <n v="2"/>
    <n v="5"/>
    <n v="1"/>
    <n v="4070000"/>
    <s v="GLOBAL"/>
    <s v="NO SOLICITADAS"/>
  </r>
  <r>
    <x v="10"/>
    <s v="02-02-01-004-006-09"/>
    <n v="10"/>
    <s v="Materiales y suministros - Otro equipo eléctrico y sus partes y piezas"/>
    <s v="RACOR TERMINAL ELECTRICO / ELECTRICAL TERMINAL NIPPLES P/N MS25171-2S"/>
    <n v="39131718"/>
    <s v="Selección abreviada subasta inversa (No disponible)"/>
    <n v="4"/>
    <n v="7"/>
    <n v="10"/>
    <n v="60000"/>
    <s v="UNIDAD"/>
    <s v="NO SOLICITADAS"/>
  </r>
  <r>
    <x v="10"/>
    <s v="02-02-01-004-006-09"/>
    <n v="10"/>
    <s v="Materiales y suministros - Otro equipo eléctrico y sus partes y piezas"/>
    <s v="RACOR TERMINAL ELECTRICO / ELECTRICAL TERMINAL NIPPLES P/N MS25171-3S"/>
    <n v="39131718"/>
    <s v="Selección abreviada subasta inversa (No disponible)"/>
    <n v="4"/>
    <n v="7"/>
    <n v="10"/>
    <n v="40000"/>
    <s v="UNIDAD"/>
    <s v="NO SOLICITADAS"/>
  </r>
  <r>
    <x v="10"/>
    <s v="02-02-01-004-006-09"/>
    <n v="10"/>
    <s v="Materiales y suministros - Otro equipo eléctrico y sus partes y piezas"/>
    <s v="RACOR TERMINAL ELECTRICO / ELECTRICAL TERMINAL NIPPLES P/N MS25171-4S"/>
    <n v="39131718"/>
    <s v="Selección abreviada subasta inversa (No disponible)"/>
    <n v="4"/>
    <n v="7"/>
    <n v="10"/>
    <n v="60000"/>
    <s v="UNIDAD"/>
    <s v="NO SOLICITADAS"/>
  </r>
  <r>
    <x v="10"/>
    <s v="02-02-01-003-004-01"/>
    <n v="10"/>
    <s v="Materiales y suministros - Químicos orgánicos básicos"/>
    <s v="REFRIGERANTE P/N R134A PRESENTACION EN CILINDRO DE 13,6 KILOGRAMOS"/>
    <n v="24131513"/>
    <s v="Selección abreviada subasta inversa (No disponible)"/>
    <n v="4"/>
    <n v="7"/>
    <n v="2"/>
    <n v="2200000"/>
    <s v="UNIDAD"/>
    <s v="NO SOLICITADAS"/>
  </r>
  <r>
    <x v="10"/>
    <s v="02-02-01-004-002"/>
    <n v="10"/>
    <s v="Materiales y suministros - Productos metálicos elaborados (excepto maquinaria y equipo)"/>
    <s v="REMACHE CHERRY MAX AVELLANADO PRESENTACION POR 100 UNIDADES MS20605-S-3W-4"/>
    <n v="31162200"/>
    <s v="Selección abreviada subasta inversa (No disponible)"/>
    <n v="4"/>
    <n v="7"/>
    <n v="1"/>
    <n v="420000"/>
    <s v="UNIDAD"/>
    <s v="NO SOLICITADAS"/>
  </r>
  <r>
    <x v="10"/>
    <s v="02-02-01-004-002"/>
    <n v="10"/>
    <s v="Materiales y suministros - Productos metálicos elaborados (excepto maquinaria y equipo)"/>
    <s v="REMACHE CHERRY MAX UNIVERSAL NOMINAL PRESENTACION POR 1000 UNIDADES CR3213-4-2"/>
    <n v="31162200"/>
    <s v="Selección abreviada subasta inversa (No disponible)"/>
    <n v="4"/>
    <n v="7"/>
    <n v="1"/>
    <n v="1900000"/>
    <s v="UNIDAD"/>
    <s v="NO SOLICITADAS"/>
  </r>
  <r>
    <x v="10"/>
    <s v="02-02-01-004-002"/>
    <n v="10"/>
    <s v="Materiales y suministros - Productos metálicos elaborados (excepto maquinaria y equipo)"/>
    <s v="REMACHE CHERRY MAX UNIVERSAL NOMINAL PRESENTACION POR 1000 UNIDADES CR3213-4-3"/>
    <n v="31162200"/>
    <s v="Selección abreviada subasta inversa (No disponible)"/>
    <n v="4"/>
    <n v="7"/>
    <n v="1"/>
    <n v="1900000"/>
    <s v="UNIDAD"/>
    <s v="NO SOLICITADAS"/>
  </r>
  <r>
    <x v="10"/>
    <s v="02-02-01-004-002"/>
    <n v="10"/>
    <s v="Materiales y suministros - Productos metálicos elaborados (excepto maquinaria y equipo)"/>
    <s v="REMACHE CHERRY MAX UNIVERSAL NOMINAL PRESENTACION POR 1000 UNIDADES CR3213-5-2"/>
    <n v="31162200"/>
    <s v="Selección abreviada subasta inversa (No disponible)"/>
    <n v="4"/>
    <n v="7"/>
    <n v="1"/>
    <n v="2500000"/>
    <s v="UNIDAD"/>
    <s v="NO SOLICITADAS"/>
  </r>
  <r>
    <x v="10"/>
    <s v="02-02-01-004-002"/>
    <n v="10"/>
    <s v="Materiales y suministros - Productos metálicos elaborados (excepto maquinaria y equipo)"/>
    <s v="RUEDA DE CORTE 54-GRIT AT150C29A"/>
    <n v="27112838"/>
    <s v="Selección abreviada subasta inversa (No disponible)"/>
    <n v="4"/>
    <n v="7"/>
    <n v="10"/>
    <n v="1200000"/>
    <s v="UNIDAD"/>
    <s v="NO SOLICITADAS"/>
  </r>
  <r>
    <x v="10"/>
    <s v="02-02-01-003-005-04"/>
    <n v="10"/>
    <s v="Materiales y suministros - Productos químicos n. C. P."/>
    <s v="SELLANTE DE POLISULFURO GRIS TYPE II-2 KIT (PART A&amp;B) P/S870B-2"/>
    <n v="31211704"/>
    <s v="Selección abreviada subasta inversa (No disponible)"/>
    <n v="4"/>
    <n v="7"/>
    <n v="1"/>
    <n v="1300000"/>
    <s v="UNIDAD"/>
    <s v="NO SOLICITADAS"/>
  </r>
  <r>
    <x v="10"/>
    <s v="02-02-01-003-005-04"/>
    <n v="10"/>
    <s v="Materiales y suministros - Productos químicos n. C. P."/>
    <s v="SELLANTE ESTRUCTURAL HYSOL KIT (PART A&amp;B) AE9309"/>
    <n v="31201600"/>
    <s v="Selección abreviada subasta inversa (No disponible)"/>
    <n v="4"/>
    <n v="7"/>
    <n v="3"/>
    <n v="2460000"/>
    <s v="UNIDAD"/>
    <s v="NO SOLICITADAS"/>
  </r>
  <r>
    <x v="10"/>
    <s v="02-02-01-003-005-04"/>
    <n v="10"/>
    <s v="Materiales y suministros - Productos químicos n. C. P."/>
    <s v="SELLANTE ESTRUCTURAL HYSOL KIT (PART A&amp;B) EA934"/>
    <n v="31201600"/>
    <s v="Selección abreviada subasta inversa (No disponible)"/>
    <n v="4"/>
    <n v="7"/>
    <n v="3"/>
    <n v="2430000"/>
    <s v="UNIDAD"/>
    <s v="NO SOLICITADAS"/>
  </r>
  <r>
    <x v="10"/>
    <s v="02-02-01-003-005-04"/>
    <n v="10"/>
    <s v="Materiales y suministros - Productos químicos n. C. P."/>
    <s v="SELLANTE ESTRUCTURAL HYSOL KIT (PART A&amp;B) EA956"/>
    <n v="31201600"/>
    <s v="Selección abreviada subasta inversa (No disponible)"/>
    <n v="4"/>
    <n v="7"/>
    <n v="3"/>
    <n v="3000000"/>
    <s v="UNIDAD"/>
    <s v="NO SOLICITADAS"/>
  </r>
  <r>
    <x v="10"/>
    <s v="02-02-01-003-005-04"/>
    <n v="10"/>
    <s v="Materiales y suministros - Productos químicos n. C. P."/>
    <s v="SELLANTE ESTRUCTURAL HYSOL KIT (PART A&amp;B) EA960F"/>
    <n v="31201600"/>
    <s v="Selección abreviada subasta inversa (No disponible)"/>
    <n v="4"/>
    <n v="7"/>
    <n v="3"/>
    <n v="4500000"/>
    <s v="UNIDAD"/>
    <s v="NO SOLICITADAS"/>
  </r>
  <r>
    <x v="10"/>
    <s v="02-02-01-003-005-04"/>
    <n v="10"/>
    <s v="Materiales y suministros - Productos químicos n. C. P."/>
    <s v="SELLANTE KIT (PART A&amp;B) 1422 A2 PRESENTACION EN CUARTOS"/>
    <n v="31211704"/>
    <s v="Selección abreviada subasta inversa (No disponible)"/>
    <n v="4"/>
    <n v="7"/>
    <n v="3"/>
    <n v="3420000"/>
    <s v="UNIDAD"/>
    <s v="NO SOLICITADAS"/>
  </r>
  <r>
    <x v="10"/>
    <s v="02-02-01-003-005-04"/>
    <n v="10"/>
    <s v="Materiales y suministros - Productos químicos n. C. P."/>
    <s v="SELLANTE KIT (PART A&amp;B) 1422 B1/2 PRESENTACION EN CUARTOS"/>
    <n v="31211704"/>
    <s v="Selección abreviada subasta inversa (No disponible)"/>
    <n v="4"/>
    <n v="7"/>
    <n v="3"/>
    <n v="3600000"/>
    <s v="UNIDAD"/>
    <s v="NO SOLICITADAS"/>
  </r>
  <r>
    <x v="10"/>
    <s v="02-02-01-003-005-04"/>
    <n v="10"/>
    <s v="Materiales y suministros - Productos químicos n. C. P."/>
    <s v="SELLANTE KIT (PART A&amp;B) 1422 B2 PRESENTACION EN CUARTOS"/>
    <n v="31211704"/>
    <s v="Selección abreviada subasta inversa (No disponible)"/>
    <n v="4"/>
    <n v="7"/>
    <n v="3"/>
    <n v="3600000"/>
    <s v="UNIDAD"/>
    <s v="NO SOLICITADAS"/>
  </r>
  <r>
    <x v="10"/>
    <s v="02-02-01-003-005-04"/>
    <n v="10"/>
    <s v="Materiales y suministros - Productos químicos n. C. P."/>
    <s v="SELLANTE KIT (PART A&amp;B) 1425 B2 PRESENTACION EN CUARTOS"/>
    <n v="31211704"/>
    <s v="Selección abreviada subasta inversa (No disponible)"/>
    <n v="4"/>
    <n v="7"/>
    <n v="3"/>
    <n v="4500000"/>
    <s v="UNIDAD"/>
    <s v="NO SOLICITADAS"/>
  </r>
  <r>
    <x v="10"/>
    <s v="02-02-01-003-005-04"/>
    <n v="10"/>
    <s v="Materiales y suministros - Productos químicos n. C. P."/>
    <s v="SELLANTE KIT (PART A&amp;B) 1440 A1/2 PRESENTACION EN CUARTOS"/>
    <n v="31211704"/>
    <s v="Selección abreviada subasta inversa (No disponible)"/>
    <n v="4"/>
    <n v="7"/>
    <n v="3"/>
    <n v="2970000"/>
    <s v="UNIDAD"/>
    <s v="NO SOLICITADAS"/>
  </r>
  <r>
    <x v="10"/>
    <s v="02-02-01-003-005-04"/>
    <n v="10"/>
    <s v="Materiales y suministros - Productos químicos n. C. P."/>
    <s v="SELLANTE KIT (PART A&amp;B) 1440 A2 PRESENTACION EN CUARTOS"/>
    <n v="31211704"/>
    <s v="Selección abreviada subasta inversa (No disponible)"/>
    <n v="4"/>
    <n v="7"/>
    <n v="3"/>
    <n v="2850000"/>
    <s v="UNIDAD"/>
    <s v="NO SOLICITADAS"/>
  </r>
  <r>
    <x v="10"/>
    <s v="02-02-01-003-005-04"/>
    <n v="10"/>
    <s v="Materiales y suministros - Productos químicos n. C. P."/>
    <s v="SELLANTE KIT (PART A&amp;B) 1440 B1/2 PRESENTACION EN CUARTOS"/>
    <n v="31211704"/>
    <s v="Selección abreviada subasta inversa (No disponible)"/>
    <n v="4"/>
    <n v="7"/>
    <n v="10"/>
    <n v="9700000"/>
    <s v="UNIDAD"/>
    <s v="NO SOLICITADAS"/>
  </r>
  <r>
    <x v="10"/>
    <s v="02-02-01-003-005-04"/>
    <n v="10"/>
    <s v="Materiales y suministros - Productos químicos n. C. P."/>
    <s v="SELLANTE KIT (PART A&amp;B) 1440 B2 PRESENTACION EN CUARTOS"/>
    <n v="31211704"/>
    <s v="Selección abreviada subasta inversa (No disponible)"/>
    <n v="4"/>
    <n v="7"/>
    <n v="10"/>
    <n v="9900000"/>
    <s v="UNIDAD"/>
    <s v="NO SOLICITADAS"/>
  </r>
  <r>
    <x v="10"/>
    <s v="02-02-01-003-005-04"/>
    <n v="10"/>
    <s v="Materiales y suministros - Productos químicos n. C. P."/>
    <s v="SELLANTE KIT (PART A&amp;B) P/S870C-12 PRESENTACION EN CUARTOS"/>
    <n v="31211704"/>
    <s v="Selección abreviada subasta inversa (No disponible)"/>
    <n v="4"/>
    <n v="7"/>
    <n v="2"/>
    <n v="3700000"/>
    <s v="UNIDAD"/>
    <s v="NO SOLICITADAS"/>
  </r>
  <r>
    <x v="10"/>
    <s v="02-02-01-003-005-03"/>
    <n v="10"/>
    <s v="Materiales y suministros - Jabón, preparados para limpieza, perfumes y preparados de tocador"/>
    <s v="SHAMPOO TIPO MIL-C-85570 TIPO 2 PRESENTACION CANECA DE 55 GALONES"/>
    <n v="47131800"/>
    <s v="Selección abreviada subasta inversa (No disponible)"/>
    <n v="4"/>
    <n v="7"/>
    <n v="3"/>
    <n v="9900000"/>
    <s v="UNIDAD"/>
    <s v="NO SOLICITADAS"/>
  </r>
  <r>
    <x v="10"/>
    <s v="02-02-01-003-005-04"/>
    <n v="10"/>
    <s v="Materiales y suministros - Productos químicos n. C. P."/>
    <s v="SILICONA BLANCA RTV 102"/>
    <n v="31133710"/>
    <s v="Selección abreviada subasta inversa (No disponible)"/>
    <n v="4"/>
    <n v="7"/>
    <n v="10"/>
    <n v="380000"/>
    <s v="UNIDAD"/>
    <s v="NO SOLICITADAS"/>
  </r>
  <r>
    <x v="10"/>
    <s v="02-02-01-003-005-04"/>
    <n v="10"/>
    <s v="Materiales y suministros - Productos químicos n. C. P."/>
    <s v="SILICONA BLANCA TYPE II CLASS A ASTM-C-920"/>
    <n v="31133710"/>
    <s v="Selección abreviada subasta inversa (No disponible)"/>
    <n v="4"/>
    <n v="7"/>
    <n v="5"/>
    <n v="2225000"/>
    <s v="UNIDAD"/>
    <s v="NO SOLICITADAS"/>
  </r>
  <r>
    <x v="10"/>
    <s v="02-02-01-003-005-04"/>
    <n v="10"/>
    <s v="Materiales y suministros - Productos químicos n. C. P."/>
    <s v="SILICONA ROJA RTV 106"/>
    <n v="31133710"/>
    <s v="Selección abreviada subasta inversa (No disponible)"/>
    <n v="4"/>
    <n v="7"/>
    <n v="20"/>
    <n v="2840000"/>
    <s v="UNIDAD"/>
    <s v="NO SOLICITADAS"/>
  </r>
  <r>
    <x v="10"/>
    <s v="02-02-01-003-005-04"/>
    <n v="10"/>
    <s v="Materiales y suministros - Productos químicos n. C. P."/>
    <s v="SILICONA ROJA RTV 157"/>
    <n v="31133710"/>
    <s v="Selección abreviada subasta inversa (No disponible)"/>
    <n v="4"/>
    <n v="7"/>
    <n v="10"/>
    <n v="1850000"/>
    <s v="UNIDAD"/>
    <s v="NO SOLICITADAS"/>
  </r>
  <r>
    <x v="10"/>
    <s v="02-02-01-004-002"/>
    <n v="10"/>
    <s v="Materiales y suministros - Productos metálicos elaborados (excepto maquinaria y equipo)"/>
    <s v="SILLA DE TRABAJO P/N JCW9 Y/O JCW90BBL"/>
    <n v="24101508"/>
    <s v="Selección abreviada subasta inversa (No disponible)"/>
    <n v="4"/>
    <n v="6"/>
    <n v="2"/>
    <n v="1400000"/>
    <s v="UNIDAD"/>
    <s v="NO SOLICITADAS"/>
  </r>
  <r>
    <x v="10"/>
    <s v="02-02-01-004-002"/>
    <n v="10"/>
    <s v="Materiales y suministros - Productos metálicos elaborados (excepto maquinaria y equipo)"/>
    <s v="SILLA NEUMATICA DE TRABAJO P/N JCW90ABL Y/O JCW90CBL"/>
    <n v="24101508"/>
    <s v="Selección abreviada subasta inversa (No disponible)"/>
    <n v="4"/>
    <n v="6"/>
    <n v="4"/>
    <n v="2920000"/>
    <s v="UNIDAD"/>
    <s v="NO SOLICITADAS"/>
  </r>
  <r>
    <x v="10"/>
    <s v="02-02-01-004-002"/>
    <n v="10"/>
    <s v="Materiales y suministros - Productos metálicos elaborados (excepto maquinaria y equipo)"/>
    <s v="SOLDADURA BGA FUNDENTE XG-50"/>
    <n v="23271811"/>
    <s v="Selección abreviada subasta inversa (No disponible)"/>
    <n v="4"/>
    <n v="7"/>
    <n v="8"/>
    <n v="200000"/>
    <s v="UNIDAD"/>
    <s v="NO SOLICITADAS"/>
  </r>
  <r>
    <x v="10"/>
    <s v="02-02-01-004-002"/>
    <n v="10"/>
    <s v="Materiales y suministros - Productos metálicos elaborados (excepto maquinaria y equipo)"/>
    <s v="SOLDADURA DE PLATA 1801 X 1/16 DE PULGADA"/>
    <n v="23271800"/>
    <s v="Selección abreviada subasta inversa (No disponible)"/>
    <n v="4"/>
    <n v="7"/>
    <n v="1"/>
    <n v="3400000"/>
    <s v="KILOGRAMO"/>
    <s v="NO SOLICITADAS"/>
  </r>
  <r>
    <x v="10"/>
    <s v="02-02-01-004-002"/>
    <n v="10"/>
    <s v="Materiales y suministros - Productos metálicos elaborados (excepto maquinaria y equipo)"/>
    <s v="SOLDADURA E-308 X 1/8 DE PULGADA"/>
    <n v="23271813"/>
    <s v="Selección abreviada subasta inversa (No disponible)"/>
    <n v="4"/>
    <n v="7"/>
    <n v="3"/>
    <n v="435000"/>
    <s v="KILOGRAMO"/>
    <s v="NO SOLICITADAS"/>
  </r>
  <r>
    <x v="10"/>
    <s v="02-02-01-004-002"/>
    <n v="10"/>
    <s v="Materiales y suministros - Productos metálicos elaborados (excepto maquinaria y equipo)"/>
    <s v="SOLDADURA E-6011 X 1/8 DE PULGADA"/>
    <n v="23271813"/>
    <s v="Selección abreviada subasta inversa (No disponible)"/>
    <n v="4"/>
    <n v="7"/>
    <n v="10"/>
    <n v="350000"/>
    <s v="KILOGRAMO"/>
    <s v="NO SOLICITADAS"/>
  </r>
  <r>
    <x v="10"/>
    <s v="02-02-01-004-002"/>
    <n v="10"/>
    <s v="Materiales y suministros - Productos metálicos elaborados (excepto maquinaria y equipo)"/>
    <s v="SOLDADURA E-6011 X 3/32 DE PULGADA"/>
    <n v="23271813"/>
    <s v="Selección abreviada subasta inversa (No disponible)"/>
    <n v="4"/>
    <n v="7"/>
    <n v="10"/>
    <n v="400000"/>
    <s v="KILOGRAMO"/>
    <s v="NO SOLICITADAS"/>
  </r>
  <r>
    <x v="10"/>
    <s v="02-02-01-004-002"/>
    <n v="10"/>
    <s v="Materiales y suministros - Productos metálicos elaborados (excepto maquinaria y equipo)"/>
    <s v="SOLDADURA ER-308 X 1/16 DE PULGADA"/>
    <n v="23271813"/>
    <s v="Selección abreviada subasta inversa (No disponible)"/>
    <n v="4"/>
    <n v="7"/>
    <n v="5"/>
    <n v="975000"/>
    <s v="KILOGRAMO"/>
    <s v="NO SOLICITADAS"/>
  </r>
  <r>
    <x v="10"/>
    <s v="02-02-01-004-002"/>
    <n v="10"/>
    <s v="Materiales y suministros - Productos metálicos elaborados (excepto maquinaria y equipo)"/>
    <s v="SOLDADURA ER-308 X 1/8 DE PULGADA"/>
    <n v="23271813"/>
    <s v="Selección abreviada subasta inversa (No disponible)"/>
    <n v="4"/>
    <n v="7"/>
    <n v="4"/>
    <n v="680000"/>
    <s v="KILOGRAMO"/>
    <s v="NO SOLICITADAS"/>
  </r>
  <r>
    <x v="10"/>
    <s v="02-02-01-004-002"/>
    <n v="10"/>
    <s v="Materiales y suministros - Productos metálicos elaborados (excepto maquinaria y equipo)"/>
    <s v="SOLDADURA ER-308 X 3/32 DE PULGADA"/>
    <n v="23271813"/>
    <s v="Selección abreviada subasta inversa (No disponible)"/>
    <n v="4"/>
    <n v="7"/>
    <n v="5"/>
    <n v="875000"/>
    <s v="KILOGRAMO"/>
    <s v="NO SOLICITADAS"/>
  </r>
  <r>
    <x v="10"/>
    <s v="02-02-01-004-007-01"/>
    <n v="10"/>
    <s v="Materiales y suministros - Válvulas y tubos electrónicos; componentes electrónicos; sus partes y piezas"/>
    <s v="SOLDERING CABLE FLUX P/N 15-05085"/>
    <n v="23271800"/>
    <s v="Selección abreviada subasta inversa (No disponible)"/>
    <n v="4"/>
    <n v="7"/>
    <n v="10"/>
    <n v="950000"/>
    <s v="UNIDAD"/>
    <s v="NO SOLICITADAS"/>
  </r>
  <r>
    <x v="10"/>
    <s v="02-02-01-003-005-04"/>
    <n v="10"/>
    <s v="Materiales y suministros - Productos químicos n. C. P."/>
    <s v="SOLUCION PARA RADIOGRAFIA INDUSTRIAL DEVELOPER REPLENISHER PRESENTACION  4.75 LITROS X 19 LITROS"/>
    <n v="45141501"/>
    <s v="Selección abreviada subasta inversa (No disponible)"/>
    <n v="4"/>
    <n v="7"/>
    <n v="5"/>
    <n v="1675000"/>
    <s v="GALON"/>
    <s v="NO SOLICITADAS"/>
  </r>
  <r>
    <x v="10"/>
    <s v="02-02-01-003-005-04"/>
    <n v="10"/>
    <s v="Materiales y suministros - Productos químicos n. C. P."/>
    <s v="SOLUCION PARA RADIOGRAFIA INDUSTRIAL FIXER AND REPLENISHER PRESENTACION 3.8 LITROS X 19 LITROS"/>
    <n v="45141501"/>
    <s v="Selección abreviada subasta inversa (No disponible)"/>
    <n v="4"/>
    <n v="7"/>
    <n v="5"/>
    <n v="1675000"/>
    <s v="GALON"/>
    <s v="NO SOLICITADAS"/>
  </r>
  <r>
    <x v="10"/>
    <s v="02-02-01-003-004-02"/>
    <n v="10"/>
    <s v="Materiales y suministros - Productos químicos inorgánicos básicos n. C. P."/>
    <s v="SPRAY GRAFITO MOLIBDENO"/>
    <n v="11101507"/>
    <s v="Selección abreviada subasta inversa (No disponible)"/>
    <n v="4"/>
    <n v="7"/>
    <n v="4"/>
    <n v="176000"/>
    <s v="UNIDAD"/>
    <s v="NO SOLICITADAS"/>
  </r>
  <r>
    <x v="10"/>
    <s v="02-01-01-004-004-02"/>
    <n v="10"/>
    <s v="Activos fijos - Máquinas herramientas y sus partes, piezas y accesorios"/>
    <s v="TALADRO INALAMBRICO 18 V P/N CDR6850 Y/O CDR8850H"/>
    <n v="23101502"/>
    <s v="Selección abreviada subasta inversa (No disponible)"/>
    <n v="4"/>
    <n v="6"/>
    <n v="1"/>
    <n v="2500000"/>
    <s v="UNIDAD"/>
    <s v="NO SOLICITADAS"/>
  </r>
  <r>
    <x v="10"/>
    <s v="02-02-01-004-004-02"/>
    <n v="10"/>
    <s v="Materiales y suministros - Máquinas herramientas y sus partes, piezas y accesorios"/>
    <s v="TALADRO INALAMBRICO DE 14.4 V P/N CDR4450A Y/O CDR761A"/>
    <n v="23101502"/>
    <s v="Selección abreviada subasta inversa (No disponible)"/>
    <n v="4"/>
    <n v="6"/>
    <n v="2"/>
    <n v="3244000"/>
    <s v="UNIDAD"/>
    <s v="NO SOLICITADAS"/>
  </r>
  <r>
    <x v="10"/>
    <s v="02-02-01-004-007-01"/>
    <n v="10"/>
    <s v="Materiales y suministros - Válvulas y tubos electrónicos; componentes electrónicos; sus partes y piezas"/>
    <s v="TARJETA REGULADORA DE VOLTAJE P/N 181022C - 5 REV3"/>
    <n v="39121009"/>
    <s v="Mínima cuantía"/>
    <n v="1"/>
    <n v="3"/>
    <n v="1"/>
    <n v="1540000"/>
    <s v="UNIDAD"/>
    <s v="NO SOLICITADAS"/>
  </r>
  <r>
    <x v="10"/>
    <s v="02-02-01-004-007-01"/>
    <n v="10"/>
    <s v="Materiales y suministros - Válvulas y tubos electrónicos; componentes electrónicos; sus partes y piezas"/>
    <s v="TARJETA REGULADORA DE VOLTAJE P/N 282800B-01 REV1"/>
    <n v="39121009"/>
    <s v="Mínima cuantía"/>
    <n v="1"/>
    <n v="3"/>
    <n v="1"/>
    <n v="1470000"/>
    <s v="UNIDAD"/>
    <s v="NO SOLICITADAS"/>
  </r>
  <r>
    <x v="10"/>
    <s v="02-02-01-004-002"/>
    <n v="10"/>
    <s v="Materiales y suministros - Productos metálicos elaborados (excepto maquinaria y equipo)"/>
    <s v="TERMINAL ANILLO DE NYLON 12-10 1/2"/>
    <n v="39121405"/>
    <s v="Selección abreviada subasta inversa (No disponible)"/>
    <n v="4"/>
    <n v="7"/>
    <n v="100"/>
    <n v="150000"/>
    <s v="UNIDAD"/>
    <s v="NO SOLICITADAS"/>
  </r>
  <r>
    <x v="10"/>
    <s v="02-02-01-004-002"/>
    <n v="10"/>
    <s v="Materiales y suministros - Productos metálicos elaborados (excepto maquinaria y equipo)"/>
    <s v="TERMINAL ANILLO DE NYLON 12-10 1/4"/>
    <n v="39121405"/>
    <s v="Selección abreviada subasta inversa (No disponible)"/>
    <n v="4"/>
    <n v="7"/>
    <n v="100"/>
    <n v="230000"/>
    <s v="UNIDAD"/>
    <s v="NO SOLICITADAS"/>
  </r>
  <r>
    <x v="10"/>
    <s v="02-02-01-004-002"/>
    <n v="10"/>
    <s v="Materiales y suministros - Productos metálicos elaborados (excepto maquinaria y equipo)"/>
    <s v="TERMINAL ANILLO DE NYLON 12-10 3/8 "/>
    <n v="39121405"/>
    <s v="Selección abreviada subasta inversa (No disponible)"/>
    <n v="4"/>
    <n v="7"/>
    <n v="100"/>
    <n v="460000"/>
    <s v="UNIDAD"/>
    <s v="NO SOLICITADAS"/>
  </r>
  <r>
    <x v="10"/>
    <s v="02-02-01-004-002"/>
    <n v="10"/>
    <s v="Materiales y suministros - Productos metálicos elaborados (excepto maquinaria y equipo)"/>
    <s v="TERMINAL ANILLO DE NYLON 12-10 5/16 "/>
    <n v="39121405"/>
    <s v="Selección abreviada subasta inversa (No disponible)"/>
    <n v="4"/>
    <n v="7"/>
    <n v="100"/>
    <n v="270000"/>
    <s v="UNIDAD"/>
    <s v="NO SOLICITADAS"/>
  </r>
  <r>
    <x v="10"/>
    <s v="02-02-01-004-002"/>
    <n v="10"/>
    <s v="Materiales y suministros - Productos metálicos elaborados (excepto maquinaria y equipo)"/>
    <s v="TERMINAL ANILLO DE NYLON 12-10 6 "/>
    <n v="39121405"/>
    <s v="Selección abreviada subasta inversa (No disponible)"/>
    <n v="4"/>
    <n v="7"/>
    <n v="100"/>
    <n v="280000"/>
    <s v="UNIDAD"/>
    <s v="NO SOLICITADAS"/>
  </r>
  <r>
    <x v="10"/>
    <s v="02-02-01-004-002"/>
    <n v="10"/>
    <s v="Materiales y suministros - Productos metálicos elaborados (excepto maquinaria y equipo)"/>
    <s v="TERMINAL ANILLO DE NYLON 12-10 8 "/>
    <n v="39121405"/>
    <s v="Selección abreviada subasta inversa (No disponible)"/>
    <n v="4"/>
    <n v="7"/>
    <n v="100"/>
    <n v="250000"/>
    <s v="UNIDAD"/>
    <s v="NO SOLICITADAS"/>
  </r>
  <r>
    <x v="10"/>
    <s v="02-02-01-004-002"/>
    <n v="10"/>
    <s v="Materiales y suministros - Productos metálicos elaborados (excepto maquinaria y equipo)"/>
    <s v="TERMINAL ANILLO DE NYLON 16-14 1/4"/>
    <n v="39121405"/>
    <s v="Selección abreviada subasta inversa (No disponible)"/>
    <n v="4"/>
    <n v="7"/>
    <n v="100"/>
    <n v="120000"/>
    <s v="UNIDAD"/>
    <s v="NO SOLICITADAS"/>
  </r>
  <r>
    <x v="10"/>
    <s v="02-02-01-004-002"/>
    <n v="10"/>
    <s v="Materiales y suministros - Productos metálicos elaborados (excepto maquinaria y equipo)"/>
    <s v="TERMINAL ANILLO DE NYLON 16-14 10 "/>
    <n v="39121405"/>
    <s v="Selección abreviada subasta inversa (No disponible)"/>
    <n v="4"/>
    <n v="7"/>
    <n v="100"/>
    <n v="120000"/>
    <s v="UNIDAD"/>
    <s v="NO SOLICITADAS"/>
  </r>
  <r>
    <x v="10"/>
    <s v="02-02-01-004-002"/>
    <n v="10"/>
    <s v="Materiales y suministros - Productos metálicos elaborados (excepto maquinaria y equipo)"/>
    <s v="TERMINAL ANILLO DE NYLON 16-14 5/16 "/>
    <n v="39121405"/>
    <s v="Selección abreviada subasta inversa (No disponible)"/>
    <n v="4"/>
    <n v="7"/>
    <n v="100"/>
    <n v="320000"/>
    <s v="UNIDAD"/>
    <s v="NO SOLICITADAS"/>
  </r>
  <r>
    <x v="10"/>
    <s v="02-02-01-004-002"/>
    <n v="10"/>
    <s v="Materiales y suministros - Productos metálicos elaborados (excepto maquinaria y equipo)"/>
    <s v="TERMINAL ANILLO DE NYLON 16-14 6 "/>
    <n v="39121405"/>
    <s v="Selección abreviada subasta inversa (No disponible)"/>
    <n v="4"/>
    <n v="7"/>
    <n v="100"/>
    <n v="150000"/>
    <s v="UNIDAD"/>
    <s v="NO SOLICITADAS"/>
  </r>
  <r>
    <x v="10"/>
    <s v="02-02-01-004-002"/>
    <n v="10"/>
    <s v="Materiales y suministros - Productos metálicos elaborados (excepto maquinaria y equipo)"/>
    <s v="TERMINAL ANILLO DE NYLON 16-14 8 "/>
    <n v="39121405"/>
    <s v="Selección abreviada subasta inversa (No disponible)"/>
    <n v="4"/>
    <n v="7"/>
    <n v="100"/>
    <n v="190000"/>
    <s v="UNIDAD"/>
    <s v="NO SOLICITADAS"/>
  </r>
  <r>
    <x v="10"/>
    <s v="02-02-01-004-002"/>
    <n v="10"/>
    <s v="Materiales y suministros - Productos metálicos elaborados (excepto maquinaria y equipo)"/>
    <s v="TERMINAL ANILLO DE NYLON 22-16 1/4 "/>
    <n v="39121405"/>
    <s v="Selección abreviada subasta inversa (No disponible)"/>
    <n v="4"/>
    <n v="7"/>
    <n v="100"/>
    <n v="200000"/>
    <s v="UNIDAD"/>
    <s v="NO SOLICITADAS"/>
  </r>
  <r>
    <x v="10"/>
    <s v="02-02-01-004-002"/>
    <n v="10"/>
    <s v="Materiales y suministros - Productos metálicos elaborados (excepto maquinaria y equipo)"/>
    <s v="TERMINAL ANILLO DE NYLON 22-16 10 "/>
    <n v="39121405"/>
    <s v="Selección abreviada subasta inversa (No disponible)"/>
    <n v="4"/>
    <n v="7"/>
    <n v="100"/>
    <n v="100000"/>
    <s v="UNIDAD"/>
    <s v="NO SOLICITADAS"/>
  </r>
  <r>
    <x v="10"/>
    <s v="02-02-01-004-002"/>
    <n v="10"/>
    <s v="Materiales y suministros - Productos metálicos elaborados (excepto maquinaria y equipo)"/>
    <s v="TERMINAL ANILLO DE NYLON 22-16 4 "/>
    <n v="39121405"/>
    <s v="Selección abreviada subasta inversa (No disponible)"/>
    <n v="4"/>
    <n v="7"/>
    <n v="100"/>
    <n v="170000"/>
    <s v="UNIDAD"/>
    <s v="NO SOLICITADAS"/>
  </r>
  <r>
    <x v="10"/>
    <s v="02-02-01-004-002"/>
    <n v="10"/>
    <s v="Materiales y suministros - Productos metálicos elaborados (excepto maquinaria y equipo)"/>
    <s v="TERMINAL ANILLO DE NYLON 22-16 6 "/>
    <n v="39121405"/>
    <s v="Selección abreviada subasta inversa (No disponible)"/>
    <n v="4"/>
    <n v="7"/>
    <n v="100"/>
    <n v="150000"/>
    <s v="UNIDAD"/>
    <s v="NO SOLICITADAS"/>
  </r>
  <r>
    <x v="10"/>
    <s v="02-02-01-003-005-04"/>
    <n v="10"/>
    <s v="Materiales y suministros - Productos químicos n. C. P."/>
    <s v="TINTA PENETRANTE REVELADOR SKD-S2 AEROSOL"/>
    <n v="45141501"/>
    <s v="Selección abreviada subasta inversa (No disponible)"/>
    <n v="4"/>
    <n v="7"/>
    <n v="10"/>
    <n v="850000"/>
    <s v="UNIDAD"/>
    <s v="NO SOLICITADAS"/>
  </r>
  <r>
    <x v="10"/>
    <s v="02-02-01-003-005-04"/>
    <n v="10"/>
    <s v="Materiales y suministros - Productos químicos n. C. P."/>
    <s v="TINTA PENETRANTE ZL-27A AEROSOL"/>
    <n v="41115705"/>
    <s v="Selección abreviada subasta inversa (No disponible)"/>
    <n v="4"/>
    <n v="7"/>
    <n v="10"/>
    <n v="1100000"/>
    <s v="UNIDAD"/>
    <s v="NO SOLICITADAS"/>
  </r>
  <r>
    <x v="10"/>
    <s v="02-02-01-002-007"/>
    <n v="10"/>
    <s v="Materiales y suministros - Artículos textiles (excepto prendas de vestir)"/>
    <s v="TRAPO COSIDO DE 25 CM X 25 CM BULTO POR 50 KG"/>
    <n v="47131500"/>
    <s v="Selección abreviada subasta inversa (No disponible)"/>
    <n v="4"/>
    <n v="7"/>
    <n v="30"/>
    <n v="6000000"/>
    <s v="UNIDAD"/>
    <s v="NO SOLICITADAS"/>
  </r>
  <r>
    <x v="10"/>
    <s v="02-02-01-004-001"/>
    <n v="10"/>
    <s v="Materiales y suministros - Metales básicos"/>
    <s v="TUBO CENTRIFUGO 14A P/N 8493"/>
    <n v="41104816"/>
    <s v="Selección abreviada subasta inversa (No disponible)"/>
    <n v="4"/>
    <n v="7"/>
    <n v="2"/>
    <n v="280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
    <n v="47131805"/>
    <s v="Selección abreviada subasta inversa (No disponible)"/>
    <n v="4"/>
    <n v="7"/>
    <n v="80"/>
    <n v="2400000"/>
    <s v="GALON"/>
    <s v="NO SOLICITADAS"/>
  </r>
  <r>
    <x v="10"/>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RESENTACION EN KILO"/>
    <n v="15121900"/>
    <s v="Selección abreviada subasta inversa (No disponible)"/>
    <n v="4"/>
    <n v="7"/>
    <n v="4"/>
    <n v="56000"/>
    <s v="KILOGRAMO"/>
    <s v="NO SOLICITADAS"/>
  </r>
  <r>
    <x v="10"/>
    <s v="02-02-01-003-006-03"/>
    <n v="10"/>
    <s v="Materiales y suministros - Semimanufacturas de plástico"/>
    <s v="VASO PARAFINADO PARA PREPARACION DE RESINA PAQUETE X 100 UNIDADES"/>
    <n v="24121807"/>
    <s v="Selección abreviada subasta inversa (No disponible)"/>
    <n v="4"/>
    <n v="7"/>
    <n v="3"/>
    <n v="180000"/>
    <s v="UNIDAD"/>
    <s v="NO SOLICITADAS"/>
  </r>
  <r>
    <x v="10"/>
    <s v="02-02-01-003-007-01"/>
    <n v="10"/>
    <s v="Materiales y suministros - Vidrio y productos de vidrio"/>
    <s v="VIDRIO CLARO STANDARD PARA CARETA DE SOLDADURA"/>
    <n v="46181707"/>
    <s v="Selección abreviada subasta inversa (No disponible)"/>
    <n v="4"/>
    <n v="7"/>
    <n v="10"/>
    <n v="15000"/>
    <s v="UNIDAD"/>
    <s v="NO SOLICITADAS"/>
  </r>
  <r>
    <x v="10"/>
    <s v="02-02-01-003-007-01"/>
    <n v="10"/>
    <s v="Materiales y suministros - Vidrio y productos de vidrio"/>
    <s v="VIDRIO OSCURO NUMERO 10 PARA CARETA DE SOLDADURA"/>
    <n v="46181707"/>
    <s v="Selección abreviada subasta inversa (No disponible)"/>
    <n v="4"/>
    <n v="7"/>
    <n v="10"/>
    <n v="18000"/>
    <s v="UNIDAD"/>
    <s v="NO SOLICITADAS"/>
  </r>
  <r>
    <x v="10"/>
    <s v="02-02-02-006-004"/>
    <n v="10"/>
    <s v="Adquisición de servicios - Servicios de transporte de pasajeros"/>
    <s v="AUXILIO DE MARCHA"/>
    <n v="78111800"/>
    <s v="Mínima cuantía"/>
    <n v="2"/>
    <n v="10"/>
    <n v="1"/>
    <n v="6796884"/>
    <s v="GLOBAL"/>
    <s v="NO SOLICITADAS"/>
  </r>
  <r>
    <x v="10"/>
    <s v="02-01-01-004-003-09"/>
    <n v="10"/>
    <s v="Activos fijos - Otras máquinas para usos generales y sus partes y piezas"/>
    <s v="AIRE ACONDICIONADO 18.000 BTU TIPO INVERTER MINI SPLIT"/>
    <n v="40101701"/>
    <s v="Selección abreviada subasta inversa (No disponible)"/>
    <n v="3"/>
    <n v="7"/>
    <n v="3"/>
    <n v="9300000"/>
    <s v="UNIDAD"/>
    <s v="NO SOLICITADAS"/>
  </r>
  <r>
    <x v="10"/>
    <s v="02-01-01-004-004-01"/>
    <n v="10"/>
    <s v="Activos fijos - Maquinaria agropecuaria o silvícola y sus partes y piezas"/>
    <s v="GUADAÑA GASOLINA 41.5CC MOTOR 2 TIEMPOS B-45 EJE GIRATORIO"/>
    <n v="27112006"/>
    <s v="Selección abreviada subasta inversa (No disponible)"/>
    <n v="3"/>
    <n v="7"/>
    <n v="1"/>
    <n v="2150000"/>
    <s v="UNIDAD"/>
    <s v="NO SOLICITADAS"/>
  </r>
  <r>
    <x v="10"/>
    <s v="02-02-02-009-003-01"/>
    <n v="10"/>
    <s v="Adquisición de servicios - Servicios de salud humana"/>
    <s v="EXAMENES MEDICOS SALUD OCUPACIONAL PERDONAL CIVIL Y UN PERSONAL MILITAR"/>
    <n v="85121502"/>
    <n v="0"/>
    <n v="0"/>
    <n v="0"/>
    <n v="1"/>
    <n v="17156700"/>
    <s v="GLOBAL"/>
    <s v=""/>
  </r>
  <r>
    <x v="10"/>
    <s v="02-02-02-008-007-01-5"/>
    <n v="10"/>
    <s v="Adquisición de servicios - Servicios de mantenimiento y reparación de otra maquinaria y otro equipo"/>
    <s v="MANTENIENTO DUMMIES (CT PAZ)"/>
    <n v="60141012"/>
    <s v="Mínima cuantía"/>
    <n v="2"/>
    <n v="10"/>
    <n v="1"/>
    <n v="1000000"/>
    <s v="GLOBAL"/>
    <s v="NO SOLICITADAS"/>
  </r>
  <r>
    <x v="10"/>
    <s v="02-02-02-008-007-01-3"/>
    <n v="10"/>
    <s v="Adquisición de servicios - Servicios de mantenimiento y reparación de computadores y equipo periférico"/>
    <s v="MANTENIMIENTO MAQUINAS REPLICADORAS RISSO"/>
    <n v="81101707"/>
    <s v="Mínima cuantía"/>
    <n v="2"/>
    <n v="10"/>
    <n v="1"/>
    <n v="2500000"/>
    <s v="GLOBAL"/>
    <s v="NO SOLICITADAS"/>
  </r>
  <r>
    <x v="10"/>
    <s v="02-02-02-010"/>
    <n v="10"/>
    <s v="Adquisición de servicios - Viáticos de los funcionarios en comisión"/>
    <s v="COMISIONES Y ADMINISTRATIVAS"/>
    <n v="90121500"/>
    <s v="Solicitud de información a los Proveedores"/>
    <n v="1"/>
    <n v="11"/>
    <n v="1"/>
    <n v="9879150"/>
    <s v="GLOBAL"/>
    <s v="NO SOLICITADAS"/>
  </r>
  <r>
    <x v="10"/>
    <s v="02-02-02-008-007-01-4"/>
    <n v="10"/>
    <s v="Adquisición de servicios - Servicios de mantenimiento y reparación de maquinaria y equipo de transporte"/>
    <s v="MANTENIMIENTO DE VEHICULO"/>
    <n v="78181507"/>
    <s v="Solicitud de información a los Proveedores"/>
    <n v="2"/>
    <n v="3"/>
    <n v="1"/>
    <n v="4000000"/>
    <s v="GLOBAL"/>
    <s v="NO SOLICITADAS"/>
  </r>
  <r>
    <x v="10"/>
    <s v="02-02-01-003-005-03"/>
    <n v="10"/>
    <s v="Materiales y suministros - Jabón, preparados para limpieza, perfumes y preparados de tocador"/>
    <s v="DETERGENTE EN POLVO 20 KG"/>
    <n v="53131608"/>
    <s v="Selección abreviada - acuerdo marco"/>
    <n v="3"/>
    <n v="3"/>
    <n v="1"/>
    <n v="89850"/>
    <s v="UNIDAD"/>
    <s v="NO SOLICITADAS"/>
  </r>
  <r>
    <x v="10"/>
    <s v="02-02-01-003-006-09"/>
    <n v="10"/>
    <s v="Materiales y suministros - Otros productos plásticos"/>
    <s v="RECOGEDOR"/>
    <n v="47131611"/>
    <s v="Selección abreviada - acuerdo marco"/>
    <n v="3"/>
    <n v="3"/>
    <n v="6"/>
    <n v="18000"/>
    <s v="UNIDAD"/>
    <s v="NO SOLICITADAS"/>
  </r>
  <r>
    <x v="10"/>
    <s v="02-02-01-003-008-09"/>
    <n v="10"/>
    <s v="Materiales y suministros - Otros artículos manufacturados n. C. P."/>
    <s v="TRAPEROS"/>
    <n v="47131618"/>
    <s v="Selección abreviada - acuerdo marco"/>
    <n v="3"/>
    <n v="3"/>
    <n v="12"/>
    <n v="90000"/>
    <s v="UNIDAD"/>
    <s v="NO SOLICITADAS"/>
  </r>
  <r>
    <x v="10"/>
    <s v="02-02-01-003-006-09"/>
    <n v="10"/>
    <s v="Materiales y suministros - Otros productos plásticos"/>
    <s v="BALDE PLASTICO"/>
    <n v="47121804"/>
    <s v="Selección abreviada - acuerdo marco"/>
    <n v="3"/>
    <n v="3"/>
    <n v="6"/>
    <n v="96000"/>
    <s v="UNIDAD"/>
    <s v="NO SOLICITADAS"/>
  </r>
  <r>
    <x v="10"/>
    <s v="02-02-01-003-004-02"/>
    <n v="10"/>
    <s v="Materiales y suministros - Productos químicos inorgánicos básicos n. C. P."/>
    <s v="ACIDO MURIATICO   "/>
    <n v="47131831"/>
    <s v="Selección abreviada - acuerdo marco"/>
    <n v="3"/>
    <n v="3"/>
    <n v="6"/>
    <n v="120000"/>
    <s v="GALON"/>
    <s v="NO SOLICITADAS"/>
  </r>
  <r>
    <x v="10"/>
    <s v="02-02-01-003-004-02"/>
    <n v="10"/>
    <s v="Materiales y suministros - Productos químicos inorgánicos básicos n. C. P."/>
    <s v="BLANQUEADORES PIMPINA  5 LITRO"/>
    <n v="47131807"/>
    <s v="Selección abreviada - acuerdo marco"/>
    <n v="3"/>
    <n v="3"/>
    <n v="3"/>
    <n v="75000"/>
    <s v="UNIDAD"/>
    <s v="NO SOLICITADAS"/>
  </r>
  <r>
    <x v="10"/>
    <s v="02-02-01-003-005-03"/>
    <n v="10"/>
    <s v="Materiales y suministros - Jabón, preparados para limpieza, perfumes y preparados de tocador"/>
    <s v="CERA TRANSPARENTE "/>
    <n v="47131802"/>
    <s v="Selección abreviada - acuerdo marco"/>
    <n v="3"/>
    <n v="3"/>
    <n v="4"/>
    <n v="60000"/>
    <s v="UNIDAD"/>
    <s v="NO SOLICITADAS"/>
  </r>
  <r>
    <x v="10"/>
    <s v="02-02-01-003-008-09"/>
    <n v="10"/>
    <s v="Materiales y suministros - Otros artículos manufacturados n. C. P."/>
    <s v="ESCOBAS "/>
    <n v="47131600"/>
    <s v="Selección abreviada - acuerdo marco"/>
    <n v="3"/>
    <n v="3"/>
    <n v="10"/>
    <n v="40000"/>
    <s v="UNIDAD"/>
    <s v="NO SOLICITADAS"/>
  </r>
  <r>
    <x v="10"/>
    <s v="02-02-01-003-005-03"/>
    <n v="10"/>
    <s v="Materiales y suministros - Jabón, preparados para limpieza, perfumes y preparados de tocador"/>
    <s v="LIMPIADOR DESINFECTANTE X 5 LITROS"/>
    <n v="47131803"/>
    <s v="Selección abreviada - acuerdo marco"/>
    <n v="3"/>
    <n v="3"/>
    <n v="10"/>
    <n v="430000"/>
    <s v="UNIDAD"/>
    <s v="NO SOLICITADAS"/>
  </r>
  <r>
    <x v="10"/>
    <s v="02-02-01-003-006-09"/>
    <n v="10"/>
    <s v="Materiales y suministros - Otros productos plásticos"/>
    <s v="PAPELERAS O CANASTAS "/>
    <n v="24112006"/>
    <s v="Selección abreviada - acuerdo marco"/>
    <n v="3"/>
    <n v="3"/>
    <n v="6"/>
    <n v="48000"/>
    <s v="UNIDAD"/>
    <s v="NO SOLICITADAS"/>
  </r>
  <r>
    <x v="10"/>
    <s v="02-02-01-003-005-03"/>
    <n v="10"/>
    <s v="Materiales y suministros - Jabón, preparados para limpieza, perfumes y preparados de tocador"/>
    <s v="JABON LIQUIDO DESENGRASANTE X 500 ML"/>
    <n v="47131821"/>
    <s v="Selección abreviada - acuerdo marco"/>
    <n v="3"/>
    <n v="3"/>
    <n v="6"/>
    <n v="54000"/>
    <s v="UNIDAD"/>
    <s v="NO SOLICITADAS"/>
  </r>
  <r>
    <x v="10"/>
    <s v="02-02-02-010"/>
    <n v="16"/>
    <s v="Adquisición de servicios - Viáticos de los funcionarios en comisión"/>
    <s v="PROCESO INCORPORACION SOLDADOS, CADETES - ALUMNOS - SOLDADOS - CACOM 3"/>
    <n v="90121500"/>
    <s v="Solicitud de información a los Proveedores"/>
    <n v="1"/>
    <n v="12"/>
    <n v="1"/>
    <n v="17000000"/>
    <s v="GLOBAL"/>
    <s v="NO SOLICITADAS"/>
  </r>
  <r>
    <x v="11"/>
    <s v="01-01-03-027"/>
    <n v="10"/>
    <s v="Partida alimentación soldados"/>
    <s v="Partida alimentación soldados"/>
    <m/>
    <s v="CONTRATACIÓN DIRECTA"/>
    <n v="1"/>
    <n v="11"/>
    <n v="1"/>
    <n v="60882359"/>
    <s v="GLOBAL"/>
    <s v="NO SOLICITADAS"/>
  </r>
  <r>
    <x v="11"/>
    <s v="08-01-02-006"/>
    <n v="10"/>
    <s v="Impuestos - Impuesto sobre vehículos automotores"/>
    <s v="IMPUESTO VEHICULO "/>
    <n v="93161601"/>
    <s v="Solicitud de información a los Proveedores"/>
    <n v="1"/>
    <n v="12"/>
    <n v="1"/>
    <n v="3245440"/>
    <s v="GLOBAL"/>
    <s v="NO SOLICITADAS"/>
  </r>
  <r>
    <x v="11"/>
    <s v="08-01-02-001"/>
    <n v="10"/>
    <s v="Impuestos - Impuesto predial"/>
    <s v="IMPUESTO PREDIAL CACOM-4 (MELGAR)"/>
    <n v="93161602"/>
    <s v="Solicitud de información a los Proveedores"/>
    <n v="1"/>
    <n v="12"/>
    <n v="1"/>
    <n v="174994057"/>
    <s v="GLOBAL"/>
    <s v="NO SOLICITADAS"/>
  </r>
  <r>
    <x v="11"/>
    <s v="08-01-02-001"/>
    <n v="10"/>
    <s v="Impuestos - Impuesto predial"/>
    <s v="IMPUESTO PREDIAL FLANDES"/>
    <n v="93161602"/>
    <s v="Solicitud de información a los Proveedores"/>
    <n v="1"/>
    <n v="12"/>
    <n v="1"/>
    <n v="28737769"/>
    <s v="GLOBAL"/>
    <s v="NO SOLICITADAS"/>
  </r>
  <r>
    <x v="11"/>
    <s v="02-01-01-004-004-02"/>
    <n v="10"/>
    <s v="Activos fijos - Máquinas herramientas y sus partes, piezas y accesorios"/>
    <s v="TALADRO PERCUTOR 1/2"/>
    <n v="23101502"/>
    <s v="Selección abreviada subasta inversa (No disponible)"/>
    <n v="3"/>
    <n v="7"/>
    <n v="1"/>
    <n v="402174"/>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TELUROMETRO"/>
    <n v="41111606"/>
    <s v="Selección abreviada subasta inversa (No disponible)"/>
    <n v="3"/>
    <n v="7"/>
    <n v="1"/>
    <n v="3005455"/>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PINZA VOLTIAMPERIMETRICA"/>
    <n v="41113600"/>
    <s v="Selección abreviada subasta inversa (No disponible)"/>
    <n v="3"/>
    <n v="7"/>
    <n v="1"/>
    <n v="531303"/>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PROBADORES DE TENSION"/>
    <n v="41113600"/>
    <s v="Selección abreviada subasta inversa (No disponible)"/>
    <n v="3"/>
    <n v="7"/>
    <n v="4"/>
    <n v="3018588"/>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JUEGO DE MANOMETROS R410 CON MANGUERAS"/>
    <n v="41103300"/>
    <s v="Selección abreviada subasta inversa (No disponible)"/>
    <n v="3"/>
    <n v="7"/>
    <n v="2"/>
    <n v="968726"/>
    <s v="UNIDAD"/>
    <s v="NO SOLICITADAS"/>
  </r>
  <r>
    <x v="11"/>
    <s v="02-01-01-004-004-02"/>
    <n v="10"/>
    <s v="Activos fijos - Máquinas herramientas y sus partes, piezas y accesorios"/>
    <s v="CALADORA DE BANCO 16&quot;"/>
    <n v="23101501"/>
    <s v="Selección abreviada subasta inversa (No disponible)"/>
    <n v="3"/>
    <n v="7"/>
    <n v="1"/>
    <n v="1155000"/>
    <s v="UNIDAD"/>
    <s v="NO SOLICITADAS"/>
  </r>
  <r>
    <x v="11"/>
    <s v="02-01-01-004-004-02"/>
    <n v="10"/>
    <s v="Activos fijos - Máquinas herramientas y sus partes, piezas y accesorios"/>
    <s v="EXTRACTOR DE VIRUTA Y ASERRIN"/>
    <n v="23101500"/>
    <s v="Selección abreviada subasta inversa (No disponible)"/>
    <n v="3"/>
    <n v="7"/>
    <n v="1"/>
    <n v="1942500"/>
    <s v="UNIDAD"/>
    <s v="NO SOLICITADAS"/>
  </r>
  <r>
    <x v="11"/>
    <s v="02-01-01-004-003-02"/>
    <n v="10"/>
    <s v="Activos fijos - Bombas, compresores, motores de fuerza hidráulica y motores de potencia neumática y válvulas y sus partes y piezas"/>
    <s v="ELECTROBOMBA SUMERGIBLE 1/2 HP"/>
    <n v="40151513"/>
    <s v="Mínima cuantía"/>
    <n v="3"/>
    <n v="3"/>
    <n v="1"/>
    <n v="800000"/>
    <s v="UNIDAD"/>
    <s v="NO SOLICITADAS"/>
  </r>
  <r>
    <x v="11"/>
    <s v="02-01-01-004-004-02"/>
    <n v="10"/>
    <s v="Activos fijos - Máquinas herramientas y sus partes, piezas y accesorios"/>
    <s v="TALADRO DE COLUMNA O ARBOL"/>
    <n v="23101502"/>
    <s v="Selección abreviada subasta inversa (No disponible)"/>
    <n v="3"/>
    <n v="7"/>
    <n v="1"/>
    <n v="866250"/>
    <s v="UNIDAD"/>
    <s v="NO SOLICITADAS"/>
  </r>
  <r>
    <x v="11"/>
    <s v="02-01-01-004-004-02"/>
    <n v="10"/>
    <s v="Activos fijos - Máquinas herramientas y sus partes, piezas y accesorios"/>
    <s v="PULIDORA 4 1/2 INALAMBRICA"/>
    <n v="23101510"/>
    <s v="Selección abreviada subasta inversa (No disponible)"/>
    <n v="3"/>
    <n v="7"/>
    <n v="1"/>
    <n v="628950"/>
    <s v="UNIDAD"/>
    <s v="NO SOLICITADAS"/>
  </r>
  <r>
    <x v="11"/>
    <s v="02-01-01-004-004-09"/>
    <n v="10"/>
    <s v="Activos fijos - Otra maquinaria para usos especiales y sus partes y piezas"/>
    <s v="HIDROLAVADORA"/>
    <n v="47121610"/>
    <s v="Mínima cuantía"/>
    <n v="3"/>
    <n v="3"/>
    <n v="1"/>
    <n v="524790"/>
    <s v="UNIDAD"/>
    <s v="NO SOLICITADAS"/>
  </r>
  <r>
    <x v="11"/>
    <s v="02-01-01-004-006-04"/>
    <n v="10"/>
    <s v="Activos fijos - Acumuladores, pilas y baterías primarias y sus partes y piezas"/>
    <s v="CARGADOR BATERIAS DRON"/>
    <n v="26111704"/>
    <s v="Mínima cuantía"/>
    <n v="4"/>
    <n v="3"/>
    <n v="2"/>
    <n v="472500"/>
    <s v="UNIDAD"/>
    <s v="NO SOLICITADAS"/>
  </r>
  <r>
    <x v="11"/>
    <s v="02-02-01-004-002"/>
    <n v="10"/>
    <s v="Materiales y suministros - Productos metálicos elaborados (excepto maquinaria y equipo)"/>
    <s v="DESTORNILLADOR DE IMPACTO METALICO"/>
    <n v="27111742"/>
    <s v="Selección abreviada subasta inversa (No disponible)"/>
    <n v="3"/>
    <n v="7"/>
    <n v="1"/>
    <n v="32661"/>
    <s v="UNIDAD"/>
    <s v="NO SOLICITADAS"/>
  </r>
  <r>
    <x v="11"/>
    <s v="02-02-01-004-002"/>
    <n v="10"/>
    <s v="Materiales y suministros - Productos metálicos elaborados (excepto maquinaria y equipo)"/>
    <s v="LLAVE DE COPA DE 19 MM"/>
    <n v="27111726"/>
    <s v="Selección abreviada subasta inversa (No disponible)"/>
    <n v="3"/>
    <n v="7"/>
    <n v="5"/>
    <n v="157995"/>
    <s v="UNIDAD"/>
    <s v="NO SOLICITADAS"/>
  </r>
  <r>
    <x v="11"/>
    <s v="02-02-01-004-002"/>
    <n v="10"/>
    <s v="Materiales y suministros - Productos metálicos elaborados (excepto maquinaria y equipo)"/>
    <s v="HOMBRESOLO DE 10&quot;"/>
    <n v="27111707"/>
    <s v="Selección abreviada subasta inversa (No disponible)"/>
    <n v="3"/>
    <n v="7"/>
    <n v="2"/>
    <n v="66024"/>
    <s v="UNIDAD"/>
    <s v="NO SOLICITADAS"/>
  </r>
  <r>
    <x v="11"/>
    <s v="02-02-01-004-002"/>
    <n v="10"/>
    <s v="Materiales y suministros - Productos metálicos elaborados (excepto maquinaria y equipo)"/>
    <s v="LLAVE MIXTA DE 13 MM"/>
    <n v="27111726"/>
    <s v="Selección abreviada subasta inversa (No disponible)"/>
    <n v="3"/>
    <n v="7"/>
    <n v="5"/>
    <n v="46555"/>
    <s v="UNIDAD"/>
    <s v="NO SOLICITADAS"/>
  </r>
  <r>
    <x v="11"/>
    <s v="02-02-01-004-002"/>
    <n v="10"/>
    <s v="Materiales y suministros - Productos metálicos elaborados (excepto maquinaria y equipo)"/>
    <s v="ALICATE ARTICULADO EN PINZA"/>
    <n v="27112108"/>
    <s v="Selección abreviada subasta inversa (No disponible)"/>
    <n v="3"/>
    <n v="7"/>
    <n v="2"/>
    <n v="50294"/>
    <s v="UNIDAD"/>
    <s v="NO SOLICITADAS"/>
  </r>
  <r>
    <x v="11"/>
    <s v="02-01-01-004-004-02"/>
    <n v="10"/>
    <s v="Activos fijos - Máquinas herramientas y sus partes, piezas y accesorios"/>
    <s v="EXTRACTOR DE VOLANTE DE 3 BRAZOS "/>
    <n v="27141101"/>
    <s v="Selección abreviada subasta inversa (No disponible)"/>
    <n v="3"/>
    <n v="7"/>
    <n v="1"/>
    <n v="29085"/>
    <s v="UNIDAD"/>
    <s v="NO SOLICITADAS"/>
  </r>
  <r>
    <x v="11"/>
    <s v="02-02-01-004-002"/>
    <n v="10"/>
    <s v="Materiales y suministros - Productos metálicos elaborados (excepto maquinaria y equipo)"/>
    <s v="PINZA DE ACCION CONTRARIA"/>
    <n v="27112139"/>
    <s v="Selección abreviada subasta inversa (No disponible)"/>
    <n v="3"/>
    <n v="7"/>
    <n v="2"/>
    <n v="71398"/>
    <s v="UNIDAD"/>
    <s v="NO SOLICITADAS"/>
  </r>
  <r>
    <x v="11"/>
    <s v="02-02-01-004-002"/>
    <n v="10"/>
    <s v="Materiales y suministros - Productos metálicos elaborados (excepto maquinaria y equipo)"/>
    <s v="CUCHILLAS PARA GUADAÑAS"/>
    <n v="27112800"/>
    <s v="Selección abreviada subasta inversa (No disponible)"/>
    <n v="3"/>
    <n v="7"/>
    <n v="200"/>
    <n v="1207400"/>
    <s v="UNIDAD"/>
    <s v="NO SOLICITADAS"/>
  </r>
  <r>
    <x v="11"/>
    <s v="02-02-01-003-004-07"/>
    <n v="10"/>
    <s v="Materiales y suministros - Plásticos en formas primarias"/>
    <s v="ROLLO X 273 MTS DE NYLON PARA YOYO DE GUADAÑA"/>
    <n v="31151504"/>
    <s v="Selección abreviada subasta inversa (No disponible)"/>
    <n v="3"/>
    <n v="7"/>
    <n v="6"/>
    <n v="535506"/>
    <s v="UNIDAD"/>
    <s v="NO SOLICITADAS"/>
  </r>
  <r>
    <x v="11"/>
    <s v="02-02-01-004-002"/>
    <n v="10"/>
    <s v="Materiales y suministros - Productos metálicos elaborados (excepto maquinaria y equipo)"/>
    <s v="MACHETES DE 18&quot;"/>
    <n v="27112001"/>
    <s v="Selección abreviada subasta inversa (No disponible)"/>
    <n v="3"/>
    <n v="7"/>
    <n v="80"/>
    <n v="1375760"/>
    <s v="UNIDAD"/>
    <s v="NO SOLICITADAS"/>
  </r>
  <r>
    <x v="11"/>
    <s v="02-02-01-004-002"/>
    <n v="10"/>
    <s v="Materiales y suministros - Productos metálicos elaborados (excepto maquinaria y equipo)"/>
    <s v="CANDADOS DE SEGURIDAD (PUERTAS ALTERNAS DE SEGURIDAD)"/>
    <n v="46171501"/>
    <s v="Selección abreviada subasta inversa (No disponible)"/>
    <n v="3"/>
    <n v="7"/>
    <n v="20"/>
    <n v="886760"/>
    <s v="UNIDAD"/>
    <s v="NO SOLICITADAS"/>
  </r>
  <r>
    <x v="11"/>
    <s v="02-02-01-003-006-09"/>
    <n v="10"/>
    <s v="Materiales y suministros - Otros productos plásticos"/>
    <s v="CINTA ANTIDESLIZANTE GARITAS"/>
    <n v="31201513"/>
    <s v="Selección abreviada subasta inversa (No disponible)"/>
    <n v="3"/>
    <n v="7"/>
    <n v="15"/>
    <n v="55125"/>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MULTIMETRO DIGITAL "/>
    <n v="41113630"/>
    <s v="Selección abreviada subasta inversa (No disponible)"/>
    <n v="3"/>
    <n v="7"/>
    <n v="1"/>
    <n v="140595"/>
    <s v="UNIDAD"/>
    <s v="NO SOLICITADAS"/>
  </r>
  <r>
    <x v="11"/>
    <s v="02-01-01-004-007-02"/>
    <n v="10"/>
    <s v="Activos fijos - Aparatos transmisores de televisión y radio; televisión, video y cámaras digitales; teléfonos"/>
    <s v="CÁMARAS DE 1080P HIK VISION"/>
    <n v="45121500"/>
    <s v="Selección abreviada - acuerdo marco"/>
    <n v="2"/>
    <n v="3"/>
    <n v="10"/>
    <n v="819000"/>
    <s v="UNIDAD"/>
    <s v="NO SOLICITADAS"/>
  </r>
  <r>
    <x v="11"/>
    <s v="02-01-01-004-004-09"/>
    <n v="10"/>
    <s v="Activos fijos - Otra maquinaria para usos especiales y sus partes y piezas"/>
    <s v="SOPLADORA ASPIRADORA STANLEY 600 W 16000 RPM"/>
    <n v="47121602"/>
    <s v="Mínima cuantía"/>
    <n v="5"/>
    <n v="3"/>
    <n v="1"/>
    <n v="531300"/>
    <s v="UNIDAD"/>
    <s v="NO SOLICITADAS"/>
  </r>
  <r>
    <x v="11"/>
    <s v="02-01-01-004-006-02"/>
    <n v="10"/>
    <s v="Activos fijos - Aparatos de control eléctrico y distribución de electricidad y sus partes y piezas"/>
    <s v="SWITCH TP LINK 05 CANALES"/>
    <n v="39122200"/>
    <s v="Mínima cuantía"/>
    <n v="5"/>
    <n v="3"/>
    <n v="4"/>
    <n v="411600"/>
    <s v="UNIDAD"/>
    <s v="NO SOLICITADAS"/>
  </r>
  <r>
    <x v="11"/>
    <s v="02-01-01-004-006-02"/>
    <n v="10"/>
    <s v="Activos fijos - Aparatos de control eléctrico y distribución de electricidad y sus partes y piezas"/>
    <s v="UPS 1 KVA"/>
    <n v="39121004"/>
    <s v="Mínima cuantía"/>
    <n v="5"/>
    <n v="3"/>
    <n v="9"/>
    <n v="13890450.000000002"/>
    <s v="UNIDAD"/>
    <s v="NO SOLICITADAS"/>
  </r>
  <r>
    <x v="11"/>
    <s v="02-01-01-004-007-02"/>
    <n v="10"/>
    <s v="Activos fijos - Aparatos transmisores de televisión y radio; televisión, video y cámaras digitales; teléfonos"/>
    <s v="VIDEO BALUN ACTIVOS DISTANCIA DE 2400 METROS (PAREJA)"/>
    <n v="43221700"/>
    <s v="Selección abreviada - acuerdo marco"/>
    <n v="2"/>
    <n v="3"/>
    <n v="5"/>
    <n v="1417500"/>
    <s v="UNIDAD"/>
    <s v="NO SOLICITADAS"/>
  </r>
  <r>
    <x v="11"/>
    <s v="02-01-01-004-004-02"/>
    <n v="10"/>
    <s v="Activos fijos - Máquinas herramientas y sus partes, piezas y accesorios"/>
    <s v="TALADRO PERCUTOR 1/2 20V IL + BATERIA "/>
    <n v="23101502"/>
    <s v="Selección abreviada subasta inversa (No disponible)"/>
    <n v="3"/>
    <n v="7"/>
    <n v="1"/>
    <n v="64995"/>
    <s v="UNIDAD"/>
    <s v="NO SOLICITADAS"/>
  </r>
  <r>
    <x v="11"/>
    <s v="02-02-01-004-002"/>
    <n v="10"/>
    <s v="Materiales y suministros - Productos metálicos elaborados (excepto maquinaria y equipo)"/>
    <s v="CABLE UTP CAT 5E BLINDADO EXTERIOR "/>
    <n v="26121600"/>
    <s v="Selección abreviada subasta inversa (No disponible)"/>
    <n v="3"/>
    <n v="7"/>
    <n v="1220"/>
    <n v="2268000.0000000005"/>
    <s v="UNIDAD"/>
    <s v="NO SOLICITADAS"/>
  </r>
  <r>
    <x v="11"/>
    <s v="02-02-01-004-002"/>
    <n v="10"/>
    <s v="Materiales y suministros - Productos metálicos elaborados (excepto maquinaria y equipo)"/>
    <s v="CABLE UTP CAT 6A BLINDADO EXTERIOR"/>
    <n v="26121600"/>
    <s v="Selección abreviada subasta inversa (No disponible)"/>
    <n v="3"/>
    <n v="7"/>
    <n v="1220"/>
    <n v="3163650"/>
    <s v="UNIDAD"/>
    <s v="NO SOLICITADAS"/>
  </r>
  <r>
    <x v="11"/>
    <s v="02-02-01-004-002"/>
    <n v="10"/>
    <s v="Materiales y suministros - Productos metálicos elaborados (excepto maquinaria y equipo)"/>
    <s v="CONECTORES RJ45 METALICOS CAT 5E "/>
    <n v="39121409"/>
    <s v="Selección abreviada subasta inversa (No disponible)"/>
    <n v="3"/>
    <n v="7"/>
    <n v="200"/>
    <n v="210000"/>
    <s v="UNIDAD"/>
    <s v="NO SOLICITADAS"/>
  </r>
  <r>
    <x v="11"/>
    <s v="02-02-01-003-006-09"/>
    <n v="10"/>
    <s v="Materiales y suministros - Otros productos plásticos"/>
    <s v="CONECTORES RJ45 PLASTICOS CAT 5E"/>
    <n v="39121409"/>
    <s v="Selección abreviada subasta inversa (No disponible)"/>
    <n v="3"/>
    <n v="7"/>
    <n v="200"/>
    <n v="378000"/>
    <s v="UNIDAD"/>
    <s v="NO SOLICITADAS"/>
  </r>
  <r>
    <x v="11"/>
    <s v="02-02-01-003-006-09"/>
    <n v="10"/>
    <s v="Materiales y suministros - Otros productos plásticos"/>
    <s v="JACK RJ45 CAT 5E"/>
    <n v="39121409"/>
    <s v="Selección abreviada subasta inversa (No disponible)"/>
    <n v="3"/>
    <n v="7"/>
    <n v="200"/>
    <n v="2499000"/>
    <s v="UNIDAD"/>
    <s v="NO SOLICITADAS"/>
  </r>
  <r>
    <x v="11"/>
    <s v="02-02-01-003-005-04"/>
    <n v="10"/>
    <s v="Materiales y suministros - Productos químicos n. C. P."/>
    <s v="LIMPIA CONTACTOS "/>
    <n v="44102912"/>
    <s v="Selección abreviada subasta inversa (No disponible)"/>
    <n v="3"/>
    <n v="7"/>
    <n v="30"/>
    <n v="1134000"/>
    <s v="UNIDAD"/>
    <s v="NO SOLICITADAS"/>
  </r>
  <r>
    <x v="11"/>
    <s v="02-02-01-003-006-09"/>
    <n v="10"/>
    <s v="Materiales y suministros - Otros productos plásticos"/>
    <s v="AMARRES PLASTICOS X100 - 20 CENTIMETROS"/>
    <n v="31162400"/>
    <s v="Selección abreviada subasta inversa (No disponible)"/>
    <n v="3"/>
    <n v="7"/>
    <n v="5"/>
    <n v="262500"/>
    <s v="UNIDAD"/>
    <s v="NO SOLICITADAS"/>
  </r>
  <r>
    <x v="11"/>
    <s v="02-02-01-004-002"/>
    <n v="10"/>
    <s v="Materiales y suministros - Productos metálicos elaborados (excepto maquinaria y equipo)"/>
    <s v="BISTURI X 12 TIPO INDUSTRIAL"/>
    <n v="23241600"/>
    <s v="Selección abreviada subasta inversa (No disponible)"/>
    <n v="3"/>
    <n v="7"/>
    <n v="3"/>
    <n v="75600"/>
    <s v="UNIDAD"/>
    <s v="NO SOLICITADAS"/>
  </r>
  <r>
    <x v="11"/>
    <s v="02-02-01-004-002"/>
    <n v="10"/>
    <s v="Materiales y suministros - Productos metálicos elaborados (excepto maquinaria y equipo)"/>
    <s v="CABLE ELECTRICO NO 8 X 50 MTS"/>
    <n v="26121600"/>
    <s v="Selección abreviada subasta inversa (No disponible)"/>
    <n v="3"/>
    <n v="7"/>
    <n v="1"/>
    <n v="157500"/>
    <s v="UNIDAD"/>
    <s v="NO SOLICITADAS"/>
  </r>
  <r>
    <x v="11"/>
    <s v="02-02-01-003-006-09"/>
    <n v="10"/>
    <s v="Materiales y suministros - Otros productos plásticos"/>
    <s v="CHAZO DE PUNTILLA 1/4 X 100"/>
    <n v="31162103"/>
    <s v="Selección abreviada subasta inversa (No disponible)"/>
    <n v="3"/>
    <n v="7"/>
    <n v="1"/>
    <n v="21000"/>
    <s v="UNIDAD"/>
    <s v="NO SOLICITADAS"/>
  </r>
  <r>
    <x v="11"/>
    <s v="02-02-01-004-002"/>
    <n v="10"/>
    <s v="Materiales y suministros - Productos metálicos elaborados (excepto maquinaria y equipo)"/>
    <s v="CHAZO EXPANDIBLE 5/16 X 1 -1/2 X 100"/>
    <n v="31162103"/>
    <s v="Selección abreviada subasta inversa (No disponible)"/>
    <n v="3"/>
    <n v="7"/>
    <n v="100"/>
    <n v="42000"/>
    <s v="UNIDAD"/>
    <s v="NO SOLICITADAS"/>
  </r>
  <r>
    <x v="11"/>
    <s v="02-02-01-003-006-09"/>
    <n v="10"/>
    <s v="Materiales y suministros - Otros productos plásticos"/>
    <s v="CINTA AISLANTE SCOTT DE 3M"/>
    <n v="31201502"/>
    <s v="Selección abreviada subasta inversa (No disponible)"/>
    <n v="3"/>
    <n v="7"/>
    <n v="20"/>
    <n v="294000"/>
    <s v="UNIDAD"/>
    <s v="NO SOLICITADAS"/>
  </r>
  <r>
    <x v="11"/>
    <s v="02-02-01-003-006-09"/>
    <n v="10"/>
    <s v="Materiales y suministros - Otros productos plásticos"/>
    <s v="CINTA AUTOFUNDENTE X 6"/>
    <n v="31201534"/>
    <s v="Selección abreviada subasta inversa (No disponible)"/>
    <n v="3"/>
    <n v="7"/>
    <n v="2"/>
    <n v="378000"/>
    <s v="UNIDAD"/>
    <s v="NO SOLICITADAS"/>
  </r>
  <r>
    <x v="11"/>
    <s v="02-02-01-003-006-09"/>
    <n v="10"/>
    <s v="Materiales y suministros - Otros productos plásticos"/>
    <s v="CINTA DOBLE FAZ X6 18MM POR UN METRO"/>
    <n v="31201505"/>
    <s v="Selección abreviada subasta inversa (No disponible)"/>
    <n v="3"/>
    <n v="7"/>
    <n v="2"/>
    <n v="149310"/>
    <s v="UNIDAD"/>
    <s v="NO SOLICITADAS"/>
  </r>
  <r>
    <x v="11"/>
    <s v="02-02-01-004-002"/>
    <n v="10"/>
    <s v="Materiales y suministros - Productos metálicos elaborados (excepto maquinaria y equipo)"/>
    <s v="DESTORNILLADOR DE ESTRELLA 100 MM"/>
    <n v="27111701"/>
    <s v="Selección abreviada subasta inversa (No disponible)"/>
    <n v="3"/>
    <n v="7"/>
    <n v="2"/>
    <n v="24360"/>
    <s v="UNIDAD"/>
    <s v="NO SOLICITADAS"/>
  </r>
  <r>
    <x v="11"/>
    <s v="02-02-01-004-002"/>
    <n v="10"/>
    <s v="Materiales y suministros - Productos metálicos elaborados (excepto maquinaria y equipo)"/>
    <s v="DESTORNILLADOR DE PALA 100 MM"/>
    <n v="27111701"/>
    <s v="Selección abreviada subasta inversa (No disponible)"/>
    <n v="3"/>
    <n v="7"/>
    <n v="2"/>
    <n v="20790"/>
    <s v="UNIDAD"/>
    <s v="NO SOLICITADAS"/>
  </r>
  <r>
    <x v="11"/>
    <s v="02-02-01-004-002"/>
    <n v="10"/>
    <s v="Materiales y suministros - Productos metálicos elaborados (excepto maquinaria y equipo)"/>
    <s v="DISCO PARA PULIDORA DE METAL 7&quot; DIAMANTADO SEGMENTADO"/>
    <n v="27112838"/>
    <s v="Selección abreviada subasta inversa (No disponible)"/>
    <n v="3"/>
    <n v="7"/>
    <n v="2"/>
    <n v="94290"/>
    <s v="UNIDAD"/>
    <s v="NO SOLICITADAS"/>
  </r>
  <r>
    <x v="11"/>
    <s v="02-02-01-004-002"/>
    <n v="10"/>
    <s v="Materiales y suministros - Productos metálicos elaborados (excepto maquinaria y equipo)"/>
    <s v="DISCO PARA PULIDORA DE MURO 7&quot; CONTINUO"/>
    <n v="27112838"/>
    <s v="Selección abreviada subasta inversa (No disponible)"/>
    <n v="3"/>
    <n v="7"/>
    <n v="2"/>
    <n v="186690"/>
    <s v="UNIDAD"/>
    <s v="NO SOLICITADAS"/>
  </r>
  <r>
    <x v="11"/>
    <s v="02-02-01-004-002"/>
    <n v="10"/>
    <s v="Materiales y suministros - Productos metálicos elaborados (excepto maquinaria y equipo)"/>
    <s v="HOJA DE SEGUETA"/>
    <n v="27111508"/>
    <s v="Selección abreviada subasta inversa (No disponible)"/>
    <n v="3"/>
    <n v="7"/>
    <n v="10"/>
    <n v="50295"/>
    <s v="UNIDAD"/>
    <s v="NO SOLICITADAS"/>
  </r>
  <r>
    <x v="11"/>
    <s v="02-02-01-004-002"/>
    <n v="10"/>
    <s v="Materiales y suministros - Productos metálicos elaborados (excepto maquinaria y equipo)"/>
    <s v="JUEGO DE 20 LLAVES COMBINADAS PG-MM STANLEY"/>
    <n v="27111729"/>
    <s v="Selección abreviada subasta inversa (No disponible)"/>
    <n v="3"/>
    <n v="7"/>
    <n v="2"/>
    <n v="331800"/>
    <s v="UNIDAD"/>
    <s v="NO SOLICITADAS"/>
  </r>
  <r>
    <x v="11"/>
    <s v="02-02-01-004-002"/>
    <n v="10"/>
    <s v="Materiales y suministros - Productos metálicos elaborados (excepto maquinaria y equipo)"/>
    <s v="JUEGO DE LLAVES HEXAGONALES METRICAS 10 LLAVES"/>
    <n v="27111729"/>
    <s v="Selección abreviada subasta inversa (No disponible)"/>
    <n v="3"/>
    <n v="7"/>
    <n v="2"/>
    <n v="27300"/>
    <s v="UNIDAD"/>
    <s v="NO SOLICITADAS"/>
  </r>
  <r>
    <x v="11"/>
    <s v="02-02-01-004-002"/>
    <n v="10"/>
    <s v="Materiales y suministros - Productos metálicos elaborados (excepto maquinaria y equipo)"/>
    <s v="JUEGO DE DESTORNILLADORES DE PRECISION"/>
    <n v="27111728"/>
    <s v="Selección abreviada subasta inversa (No disponible)"/>
    <n v="3"/>
    <n v="7"/>
    <n v="2"/>
    <n v="52395"/>
    <s v="UNIDAD"/>
    <s v="NO SOLICITADAS"/>
  </r>
  <r>
    <x v="11"/>
    <s v="02-02-01-004-002"/>
    <n v="10"/>
    <s v="Materiales y suministros - Productos metálicos elaborados (excepto maquinaria y equipo)"/>
    <s v="MARTILLO 20 OZ"/>
    <n v="27111602"/>
    <s v="Selección abreviada subasta inversa (No disponible)"/>
    <n v="3"/>
    <n v="7"/>
    <n v="1"/>
    <n v="49560"/>
    <s v="UNIDAD"/>
    <s v="NO SOLICITADAS"/>
  </r>
  <r>
    <x v="11"/>
    <s v="02-02-01-004-002"/>
    <n v="10"/>
    <s v="Materiales y suministros - Productos metálicos elaborados (excepto maquinaria y equipo)"/>
    <s v="RATCHET CON 10 COPAS 3/8 19MM "/>
    <n v="27111711"/>
    <s v="Selección abreviada subasta inversa (No disponible)"/>
    <n v="3"/>
    <n v="7"/>
    <n v="1"/>
    <n v="167790"/>
    <s v="UNIDAD"/>
    <s v="NO SOLICITADAS"/>
  </r>
  <r>
    <x v="11"/>
    <s v="02-01-01-004-006-02"/>
    <n v="10"/>
    <s v="Activos fijos - Aparatos de control eléctrico y distribución de electricidad y sus partes y piezas"/>
    <s v="UPS BIFASICA 12 KVA"/>
    <n v="39121004"/>
    <s v="Mínima cuantía"/>
    <n v="5"/>
    <n v="3"/>
    <n v="1"/>
    <n v="23500000"/>
    <s v="UNIDAD"/>
    <s v="NO SOLICITADAS"/>
  </r>
  <r>
    <x v="11"/>
    <s v="02-01-01-004-006-02"/>
    <n v="10"/>
    <s v="Activos fijos - Aparatos de control eléctrico y distribución de electricidad y sus partes y piezas"/>
    <s v="UPS 6 KVA"/>
    <n v="39121004"/>
    <s v="Mínima cuantía"/>
    <n v="5"/>
    <n v="3"/>
    <n v="1"/>
    <n v="23500000"/>
    <s v="UNIDAD"/>
    <s v="NO SOLICITADAS"/>
  </r>
  <r>
    <x v="11"/>
    <s v="02-01-01-004-004-01"/>
    <n v="10"/>
    <s v="Activos fijos - Maquinaria agropecuaria o silvícola y sus partes y piezas"/>
    <s v="GUADAÑAS A GASOLINA EJE RIGIDO"/>
    <n v="27112006"/>
    <s v="Mínima cuantía"/>
    <n v="5"/>
    <n v="3"/>
    <n v="10"/>
    <n v="15000000"/>
    <s v="UNIDAD"/>
    <s v="NO SOLICITADAS"/>
  </r>
  <r>
    <x v="11"/>
    <s v="02-01-01-004-004-01"/>
    <n v="10"/>
    <s v="Activos fijos - Maquinaria agropecuaria o silvícola y sus partes y piezas"/>
    <s v="FUMIGADORA A MOTOR"/>
    <n v="21101800"/>
    <s v="Mínima cuantía"/>
    <n v="5"/>
    <n v="3"/>
    <n v="2"/>
    <n v="1600000"/>
    <s v="UNIDAD"/>
    <s v="NO SOLICITADAS"/>
  </r>
  <r>
    <x v="11"/>
    <s v="02-01-01-004-004-08"/>
    <n v="10"/>
    <s v="Activos fijos - Aparatos de uso doméstico y sus partes y piezas"/>
    <s v="LAVA VAJILLAS DE 500 PIEZAS POR HORA"/>
    <n v="52141505"/>
    <s v="Selección abreviada - acuerdo marco"/>
    <n v="2"/>
    <n v="3"/>
    <n v="1"/>
    <n v="12127500"/>
    <s v="UNIDAD"/>
    <s v="NO SOLICITADAS"/>
  </r>
  <r>
    <x v="11"/>
    <s v="02-01-01-004-004-05"/>
    <n v="10"/>
    <s v="Activos fijos - Maquinaria para la elaboración de alimentos, bebidas y tabaco, y sus partes y piezas"/>
    <s v="MARMITAS"/>
    <n v="48101524"/>
    <s v="Selección abreviada - acuerdo marco"/>
    <n v="2"/>
    <n v="3"/>
    <n v="4"/>
    <n v="49980000"/>
    <s v="UNIDAD"/>
    <s v="NO SOLICITADAS"/>
  </r>
  <r>
    <x v="11"/>
    <s v="02-01-01-004-003-02"/>
    <n v="10"/>
    <s v="Activos fijos - Bombas, compresores, motores de fuerza hidráulica y motores de potencia neumática y válvulas y sus partes y piezas"/>
    <s v="ELECTROBOMBAS CENTRIFUGA MONOBLOCK ALTA PRESIÓN CON MOTOR ELÉCTRICO TRIFÁSICO DE 2.0 HP 220 V 60 HZ 3600 RPM"/>
    <n v="40151510"/>
    <s v="Mínima cuantía"/>
    <n v="3"/>
    <n v="3"/>
    <n v="3"/>
    <n v="7168770"/>
    <s v="UNIDAD"/>
    <s v="NO SOLICITADAS"/>
  </r>
  <r>
    <x v="11"/>
    <s v="02-01-01-004-003-02"/>
    <n v="10"/>
    <s v="Activos fijos - Bombas, compresores, motores de fuerza hidráulica y motores de potencia neumática y válvulas y sus partes y piezas"/>
    <s v="ELECTROBOMBAS PARA PISCINA 3HP ALTA PRESIÓN CON MOTOR ELÉCTRICO MONOFASICO DE 3.0 HP 220 V 60 HZ 11 AMP"/>
    <n v="40151510"/>
    <s v="Mínima cuantía"/>
    <n v="3"/>
    <n v="3"/>
    <n v="1"/>
    <n v="4063395"/>
    <s v="UNIDAD"/>
    <s v="NO SOLICITADAS"/>
  </r>
  <r>
    <x v="11"/>
    <s v="02-01-01-004-004-09"/>
    <n v="10"/>
    <s v="Activos fijos - Otra maquinaria para usos especiales y sus partes y piezas"/>
    <s v="HIDROLAVADORA INDUSTRIAL A GASOLINA DE 3000 PSI"/>
    <n v="47121610"/>
    <s v="Mínima cuantía"/>
    <n v="3"/>
    <n v="3"/>
    <n v="1"/>
    <n v="2256975"/>
    <s v="UNIDAD"/>
    <s v="NO SOLICITADAS"/>
  </r>
  <r>
    <x v="11"/>
    <s v="02-01-01-004-003-09"/>
    <n v="10"/>
    <s v="Activos fijos - Otras máquinas para usos generales y sus partes y piezas"/>
    <s v="SISTEMA DE EXTINCION DE INCENDIOS"/>
    <s v="46191500;46191600"/>
    <s v="Mínima cuantía"/>
    <n v="3"/>
    <n v="3"/>
    <n v="2"/>
    <n v="7350000"/>
    <s v="UNIDAD"/>
    <s v="NO SOLICITADAS"/>
  </r>
  <r>
    <x v="11"/>
    <s v="02-01-01-004-003-09"/>
    <n v="10"/>
    <s v="Activos fijos - Otras máquinas para usos generales y sus partes y piezas"/>
    <s v="DESHUMIDIFICADOR CON INDICADOR DE MEDIAD DE HUMEDAD EN EL AMBIENTE"/>
    <n v="40101902"/>
    <s v="Mínima cuantía"/>
    <n v="3"/>
    <n v="3"/>
    <n v="1"/>
    <n v="2391900"/>
    <s v="UNIDAD"/>
    <s v="NO SOLICITADAS"/>
  </r>
  <r>
    <x v="11"/>
    <s v="02-01-01-004-003-09"/>
    <n v="10"/>
    <s v="Activos fijos - Otras máquinas para usos generales y sus partes y piezas"/>
    <s v="AIRE ACONDICIONADO TIPO MINISPLIT PARED INVERTER V 18.000 BTU "/>
    <n v="40101701"/>
    <s v="Mínima cuantía"/>
    <n v="3"/>
    <n v="3"/>
    <n v="8"/>
    <n v="24297968"/>
    <s v="UNIDAD"/>
    <s v="NO SOLICITADAS"/>
  </r>
  <r>
    <x v="11"/>
    <s v="02-01-01-004-003-09"/>
    <n v="10"/>
    <s v="Activos fijos - Otras máquinas para usos generales y sus partes y piezas"/>
    <s v="AIRE ACONDICIONADO TIPO MINISPLIT PARED INVERTER V 24.000 BTU "/>
    <n v="40101701"/>
    <s v="Mínima cuantía"/>
    <n v="3"/>
    <n v="3"/>
    <n v="24"/>
    <n v="87657240"/>
    <s v="UNIDAD"/>
    <s v="NO SOLICITADAS"/>
  </r>
  <r>
    <x v="11"/>
    <s v="02-02-01-003-006-09"/>
    <n v="10"/>
    <s v="Materiales y suministros - Otros productos plásticos"/>
    <s v="PICOPROTECTORES PARA REGLETA DE PLANTA TELEFÓNICA IPS 2000PM-230S "/>
    <n v="39121600"/>
    <s v="Selección abreviada subasta inversa (No disponible)"/>
    <n v="3"/>
    <n v="7"/>
    <n v="50"/>
    <n v="3900000"/>
    <s v="UNIDAD"/>
    <s v="NO SOLICITADAS"/>
  </r>
  <r>
    <x v="11"/>
    <s v="02-01-01-004-005-01"/>
    <n v="10"/>
    <s v="Activos fijos - Máquinas para oficina y contabilidad, y sus partes y accesorios"/>
    <s v="DESTRUCTORA DE PAPEL "/>
    <n v="44101603"/>
    <s v="Mínima cuantía"/>
    <n v="5"/>
    <n v="3"/>
    <n v="1"/>
    <n v="780000"/>
    <s v="UNIDAD"/>
    <s v="NO SOLICITADAS"/>
  </r>
  <r>
    <x v="11"/>
    <s v="02-01-01-003-008-01-1"/>
    <n v="10"/>
    <s v="Activos fijos - Asientos"/>
    <s v="SILLAS PARA OFICINA"/>
    <n v="56112102"/>
    <s v="Mínima cuantía"/>
    <n v="5"/>
    <n v="3"/>
    <n v="32"/>
    <n v="5040000"/>
    <s v="UNIDAD"/>
    <s v="NO SOLICITADAS"/>
  </r>
  <r>
    <x v="11"/>
    <s v="02-01-01-003-008-01-4"/>
    <n v="10"/>
    <s v="Activos fijos - Otros muebles n. C. P."/>
    <s v="ESTANTERIA PARA CUARTO FRIO"/>
    <n v="24102004"/>
    <s v="Mínima cuantía"/>
    <n v="5"/>
    <n v="3"/>
    <n v="4"/>
    <n v="8400000"/>
    <s v="UNIDAD"/>
    <s v="NO SOLICITADAS"/>
  </r>
  <r>
    <x v="11"/>
    <s v="02-02-01-003-004-06"/>
    <n v="10"/>
    <s v="Materiales y suministros - Abonos y plaguicidas"/>
    <s v="HERBICIDA"/>
    <n v="10171700"/>
    <s v="Mínima cuantía"/>
    <n v="4"/>
    <n v="3"/>
    <n v="167"/>
    <n v="10020000"/>
    <s v="LITRO"/>
    <s v="NO SOLICITADAS"/>
  </r>
  <r>
    <x v="11"/>
    <s v="02-02-01-003-006-04"/>
    <n v="10"/>
    <s v="Materiales y suministros - Productos de empaque y envasado, de plástico"/>
    <s v="SACOS TERREROS"/>
    <n v="24121502"/>
    <s v="Mínima cuantía"/>
    <n v="4"/>
    <n v="3"/>
    <n v="11430"/>
    <n v="8001000"/>
    <s v="UNIDAD"/>
    <s v="NO SOLICITADAS"/>
  </r>
  <r>
    <x v="11"/>
    <s v="02-02-01-004-002"/>
    <n v="10"/>
    <s v="Materiales y suministros - Productos metálicos elaborados (excepto maquinaria y equipo)"/>
    <s v="PELACABLE"/>
    <n v="27112105"/>
    <s v="Selección abreviada subasta inversa (No disponible)"/>
    <n v="3"/>
    <n v="7"/>
    <n v="3"/>
    <n v="768552"/>
    <s v="UNIDAD"/>
    <s v="NO SOLICITADAS"/>
  </r>
  <r>
    <x v="11"/>
    <s v="02-02-01-004-002"/>
    <n v="10"/>
    <s v="Materiales y suministros - Productos metálicos elaborados (excepto maquinaria y equipo)"/>
    <s v="CORTAFRIO"/>
    <n v="27111901"/>
    <s v="Selección abreviada subasta inversa (No disponible)"/>
    <n v="3"/>
    <n v="7"/>
    <n v="3"/>
    <n v="178866"/>
    <s v="UNIDAD"/>
    <s v="NO SOLICITADAS"/>
  </r>
  <r>
    <x v="11"/>
    <s v="02-02-01-004-002"/>
    <n v="10"/>
    <s v="Materiales y suministros - Productos metálicos elaborados (excepto maquinaria y equipo)"/>
    <s v="JUEGO DE PINZAS 3 PIEZAS"/>
    <n v="27112105"/>
    <s v="Selección abreviada subasta inversa (No disponible)"/>
    <n v="3"/>
    <n v="7"/>
    <n v="3"/>
    <n v="1067694"/>
    <s v="UNIDAD"/>
    <s v="NO SOLICITADAS"/>
  </r>
  <r>
    <x v="11"/>
    <s v="02-02-01-004-002"/>
    <n v="10"/>
    <s v="Materiales y suministros - Productos metálicos elaborados (excepto maquinaria y equipo)"/>
    <s v="JUEGO DE DESTORNILLADOR 7 PZS"/>
    <n v="27111728"/>
    <s v="Selección abreviada subasta inversa (No disponible)"/>
    <n v="3"/>
    <n v="7"/>
    <n v="3"/>
    <n v="425718"/>
    <s v="UNIDAD"/>
    <s v="NO SOLICITADAS"/>
  </r>
  <r>
    <x v="11"/>
    <s v="02-02-01-004-006-05"/>
    <n v="10"/>
    <s v="Materiales y suministros - Lámparas eléctricas de incandescencia o descarga; lámparas de arco, equipo para alumbrado eléctrico; sus partes y piezas"/>
    <s v="LINTERNA LED MANOS LIBRES AJUSTABLE PARA CABEZA O CASCO. "/>
    <n v="39111610"/>
    <s v="Selección abreviada subasta inversa (No disponible)"/>
    <n v="3"/>
    <n v="7"/>
    <n v="4"/>
    <n v="1934760"/>
    <s v="UNIDAD"/>
    <s v="NO SOLICITADAS"/>
  </r>
  <r>
    <x v="11"/>
    <s v="02-02-01-004-002"/>
    <n v="10"/>
    <s v="Materiales y suministros - Productos metálicos elaborados (excepto maquinaria y equipo)"/>
    <s v="KIT DE ACOPLE R410"/>
    <n v="31163003"/>
    <s v="Selección abreviada subasta inversa (No disponible)"/>
    <n v="3"/>
    <n v="7"/>
    <n v="2"/>
    <n v="228116"/>
    <s v="UNIDAD"/>
    <s v="NO SOLICITADAS"/>
  </r>
  <r>
    <x v="11"/>
    <s v="02-02-01-004-002"/>
    <n v="10"/>
    <s v="Materiales y suministros - Productos metálicos elaborados (excepto maquinaria y equipo)"/>
    <s v="NIVEL DE BURBUJA"/>
    <n v="41111950"/>
    <s v="Selección abreviada subasta inversa (No disponible)"/>
    <n v="3"/>
    <n v="7"/>
    <n v="1"/>
    <n v="31395"/>
    <s v="UNIDAD"/>
    <s v="NO SOLICITADAS"/>
  </r>
  <r>
    <x v="11"/>
    <s v="02-02-01-004-002"/>
    <n v="10"/>
    <s v="Materiales y suministros - Productos metálicos elaborados (excepto maquinaria y equipo)"/>
    <s v="MARTILLO DE UÑA"/>
    <n v="27111602"/>
    <s v="Selección abreviada subasta inversa (No disponible)"/>
    <n v="3"/>
    <n v="7"/>
    <n v="3"/>
    <n v="50400"/>
    <s v="UNIDAD"/>
    <s v="NO SOLICITADAS"/>
  </r>
  <r>
    <x v="11"/>
    <s v="02-02-01-004-002"/>
    <n v="10"/>
    <s v="Materiales y suministros - Productos metálicos elaborados (excepto maquinaria y equipo)"/>
    <s v="MARTILLO DE GOMA (ENCHAPE) 250 GR"/>
    <n v="27111602"/>
    <s v="Selección abreviada subasta inversa (No disponible)"/>
    <n v="3"/>
    <n v="7"/>
    <n v="3"/>
    <n v="43785"/>
    <s v="UNIDAD"/>
    <s v="NO SOLICITADAS"/>
  </r>
  <r>
    <x v="11"/>
    <s v="02-02-01-004-002"/>
    <n v="10"/>
    <s v="Materiales y suministros - Productos metálicos elaborados (excepto maquinaria y equipo)"/>
    <s v="PLOMADA DE NUEZ"/>
    <n v="27111804"/>
    <s v="Selección abreviada subasta inversa (No disponible)"/>
    <n v="3"/>
    <n v="7"/>
    <n v="2"/>
    <n v="94500"/>
    <s v="UNIDAD"/>
    <s v="NO SOLICITADAS"/>
  </r>
  <r>
    <x v="11"/>
    <s v="02-02-01-003-006-03"/>
    <n v="10"/>
    <s v="Materiales y suministros - Semimanufacturas de plástico"/>
    <s v="MANGUERA DE NIVEL X 10 M"/>
    <n v="40142000"/>
    <s v="Selección abreviada subasta inversa (No disponible)"/>
    <n v="3"/>
    <n v="7"/>
    <n v="1"/>
    <n v="5250"/>
    <s v="UNIDAD"/>
    <s v="NO SOLICITADAS"/>
  </r>
  <r>
    <x v="11"/>
    <s v="02-02-01-004-001"/>
    <n v="10"/>
    <s v="Materiales y suministros - Metales básicos"/>
    <s v="BARRA EN ACERO"/>
    <n v="30263800"/>
    <s v="Selección abreviada subasta inversa (No disponible)"/>
    <n v="3"/>
    <n v="7"/>
    <n v="3"/>
    <n v="163800"/>
    <s v="UNIDAD"/>
    <s v="NO SOLICITADAS"/>
  </r>
  <r>
    <x v="11"/>
    <s v="02-02-01-004-001"/>
    <n v="10"/>
    <s v="Materiales y suministros - Metales básicos"/>
    <s v="BOQUILLERA 6M "/>
    <n v="30102300"/>
    <s v="Selección abreviada subasta inversa (No disponible)"/>
    <n v="3"/>
    <n v="7"/>
    <n v="2"/>
    <n v="88200"/>
    <s v="UNIDAD"/>
    <s v="NO SOLICITADAS"/>
  </r>
  <r>
    <x v="11"/>
    <s v="02-02-01-003-006-09"/>
    <n v="10"/>
    <s v="Materiales y suministros - Otros productos plásticos"/>
    <s v="BALDE CONSTRUCCION"/>
    <n v="47121804"/>
    <s v="Selección abreviada subasta inversa (No disponible)"/>
    <n v="3"/>
    <n v="7"/>
    <n v="8"/>
    <n v="37800"/>
    <s v="UNIDAD"/>
    <s v="NO SOLICITADAS"/>
  </r>
  <r>
    <x v="11"/>
    <s v="02-02-01-003-006-09"/>
    <n v="10"/>
    <s v="Materiales y suministros - Otros productos plásticos"/>
    <s v="CIMBRA ALBAÑIL"/>
    <n v="41111950"/>
    <s v="Selección abreviada subasta inversa (No disponible)"/>
    <n v="3"/>
    <n v="7"/>
    <n v="2"/>
    <n v="73500"/>
    <s v="UNIDAD"/>
    <s v="NO SOLICITADAS"/>
  </r>
  <r>
    <x v="11"/>
    <s v="02-02-01-004-002"/>
    <n v="10"/>
    <s v="Materiales y suministros - Productos metálicos elaborados (excepto maquinaria y equipo)"/>
    <s v="ALMADANA CON CABO"/>
    <n v="27111615"/>
    <s v="Selección abreviada subasta inversa (No disponible)"/>
    <n v="3"/>
    <n v="7"/>
    <n v="3"/>
    <n v="92925"/>
    <s v="UNIDAD"/>
    <s v="NO SOLICITADAS"/>
  </r>
  <r>
    <x v="11"/>
    <s v="02-01-01-004-004-02"/>
    <n v="10"/>
    <s v="Activos fijos - Máquinas herramientas y sus partes, piezas y accesorios"/>
    <s v="REMACHADORA POP"/>
    <n v="23153417"/>
    <s v="Selección abreviada subasta inversa (No disponible)"/>
    <n v="3"/>
    <n v="7"/>
    <n v="2"/>
    <n v="138390"/>
    <s v="UNIDAD"/>
    <s v="NO SOLICITADAS"/>
  </r>
  <r>
    <x v="11"/>
    <s v="02-02-01-004-002"/>
    <n v="10"/>
    <s v="Materiales y suministros - Productos metálicos elaborados (excepto maquinaria y equipo)"/>
    <s v="CONCERTINA DE 30 CM X 10 M"/>
    <n v="31152001"/>
    <s v="Selección abreviada subasta inversa (No disponible)"/>
    <n v="3"/>
    <n v="7"/>
    <n v="160"/>
    <n v="10000000"/>
    <s v="METRO"/>
    <s v="NO SOLICITADAS"/>
  </r>
  <r>
    <x v="11"/>
    <s v="02-02-01-003-006-03"/>
    <n v="10"/>
    <s v="Materiales y suministros - Semimanufacturas de plástico"/>
    <s v="MANGUERA POLIETELINELO DE MEDIA PULGADA (rollo 100 MT)"/>
    <n v="40142000"/>
    <s v="Selección abreviada subasta inversa (No disponible)"/>
    <n v="3"/>
    <n v="7"/>
    <n v="25"/>
    <n v="1207500"/>
    <s v="METRO"/>
    <s v="NO SOLICITADAS"/>
  </r>
  <r>
    <x v="11"/>
    <s v="02-02-01-003-006-09"/>
    <n v="10"/>
    <s v="Materiales y suministros - Otros productos plásticos"/>
    <s v="CONTENEDORES PARA DESECHOS ORGANICOS, INORGANICOS Y RECICLABLES"/>
    <n v="47121700"/>
    <s v="Mínima cuantía"/>
    <n v="5"/>
    <n v="3"/>
    <n v="2"/>
    <n v="2079000"/>
    <s v="UNIDAD"/>
    <s v="NO SOLICITADAS"/>
  </r>
  <r>
    <x v="11"/>
    <s v="02-02-01-003-008-09"/>
    <n v="10"/>
    <s v="Materiales y suministros - Otros artículos manufacturados n. C. P."/>
    <s v="RASTRILLOS CON CABO"/>
    <n v="27112003"/>
    <s v="Selección abreviada subasta inversa (No disponible)"/>
    <n v="3"/>
    <n v="7"/>
    <n v="50"/>
    <n v="1500000"/>
    <s v="UNIDAD"/>
    <s v="NO SOLICITADAS"/>
  </r>
  <r>
    <x v="11"/>
    <s v="02-02-01-003-008-09"/>
    <n v="10"/>
    <s v="Materiales y suministros - Otros artículos manufacturados n. C. P."/>
    <s v="ESCOBONES CON CABO"/>
    <n v="47131604"/>
    <s v="Selección abreviada subasta inversa (No disponible)"/>
    <n v="3"/>
    <n v="7"/>
    <n v="120"/>
    <n v="1800000"/>
    <s v="UNIDAD"/>
    <s v="NO SOLICITADAS"/>
  </r>
  <r>
    <x v="11"/>
    <s v="02-02-01-004-009-01"/>
    <n v="10"/>
    <s v="Materiales y suministros - Vehículos automotores, remolques y semirremolques; y sus partes, piezas y accesorios"/>
    <s v="REPUESTOS VEHICULOS"/>
    <n v="40161500"/>
    <s v="Mínima cuantía"/>
    <n v="4"/>
    <n v="6"/>
    <n v="1"/>
    <n v="35000000"/>
    <s v="GLOBAL"/>
    <s v="NO SOLICITADAS"/>
  </r>
  <r>
    <x v="11"/>
    <s v="02-02-01-004-006-04"/>
    <n v="10"/>
    <s v="Materiales y suministros - Acumuladores, pilas y baterías primarias y sus partes y piezas"/>
    <s v="BATERIA 9 VOLTIOS"/>
    <n v="26111700"/>
    <s v="Mínima cuantía"/>
    <n v="4"/>
    <n v="3"/>
    <n v="40"/>
    <n v="630000"/>
    <s v="UNIDAD"/>
    <s v="NO SOLICITADAS"/>
  </r>
  <r>
    <x v="11"/>
    <s v="02-02-01-004-001"/>
    <n v="10"/>
    <s v="Materiales y suministros - Metales básicos"/>
    <s v="LAMINAS ACERO 316 ACABADO 2D DE 2 MTS X 1.20"/>
    <n v="30102004"/>
    <s v="Selección abreviada subasta inversa (No disponible)"/>
    <n v="3"/>
    <n v="7"/>
    <n v="40"/>
    <n v="9200000"/>
    <s v="UNIDAD"/>
    <s v="NO SOLICITADAS"/>
  </r>
  <r>
    <x v="11"/>
    <s v="02-02-01-004-001"/>
    <n v="10"/>
    <s v="Materiales y suministros - Metales básicos"/>
    <s v="VARILLAS 6 MTS"/>
    <n v="30102400"/>
    <s v="Selección abreviada subasta inversa (No disponible)"/>
    <n v="3"/>
    <n v="7"/>
    <n v="40"/>
    <n v="680000"/>
    <s v="UNIDAD"/>
    <s v="NO SOLICITADAS"/>
  </r>
  <r>
    <x v="11"/>
    <s v="02-02-01-003-006-03"/>
    <n v="10"/>
    <s v="Materiales y suministros - Semimanufacturas de plástico"/>
    <s v="CARPAS PLASTICAS 6 X 6 MTS"/>
    <n v="49121503"/>
    <s v="Selección abreviada - acuerdo marco"/>
    <n v="2"/>
    <n v="3"/>
    <n v="4"/>
    <n v="9746000"/>
    <s v="UNIDAD"/>
    <s v="NO SOLICITADAS"/>
  </r>
  <r>
    <x v="11"/>
    <s v="02-02-01-004-006-04"/>
    <n v="10"/>
    <s v="Materiales y suministros - Acumuladores, pilas y baterías primarias y sus partes y piezas"/>
    <s v="PILAS ALCALINAS AA"/>
    <n v="26111702"/>
    <s v="Mínima cuantía"/>
    <n v="4"/>
    <n v="3"/>
    <n v="350"/>
    <n v="2100000"/>
    <s v="UNIDAD"/>
    <s v="NO SOLICITADAS"/>
  </r>
  <r>
    <x v="11"/>
    <s v="02-02-01-003-005-01"/>
    <n v="10"/>
    <s v="Materiales y suministros - Pinturas y barnices y productos relacionados; colores para la pintura artística; tintas"/>
    <s v="PINTURAS"/>
    <n v="31211500"/>
    <s v="Selección abreviada subasta inversa (No disponible)"/>
    <n v="3"/>
    <n v="7"/>
    <n v="1"/>
    <n v="30050000"/>
    <s v="GLOBAL"/>
    <s v="NO SOLICITADAS"/>
  </r>
  <r>
    <x v="11"/>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THINNER INDUSTRIAL"/>
    <n v="31211803"/>
    <s v="Selección abreviada subasta inversa (No disponible)"/>
    <n v="3"/>
    <n v="7"/>
    <n v="620"/>
    <n v="4216000"/>
    <s v="GALON"/>
    <s v="NO SOLICITADAS"/>
  </r>
  <r>
    <x v="11"/>
    <s v="02-02-01-003-004-02"/>
    <n v="16"/>
    <s v="Materiales y suministros - Productos químicos inorgánicos básicos n. C. P."/>
    <s v="HIPOCLORITO DE CALCIO 70%  BRIQUETA"/>
    <n v="47101600"/>
    <s v="Mínima cuantía"/>
    <n v="4"/>
    <n v="3"/>
    <n v="40"/>
    <n v="840000"/>
    <s v="KILOGRAMO"/>
    <s v="NO SOLICITADAS"/>
  </r>
  <r>
    <x v="11"/>
    <s v="02-02-01-003-004-02"/>
    <n v="16"/>
    <s v="Materiales y suministros - Productos químicos inorgánicos básicos n. C. P."/>
    <s v="HIPOCLORITO DE CALCIO 70% GRANULADO"/>
    <n v="47101600"/>
    <s v="Mínima cuantía"/>
    <n v="4"/>
    <n v="3"/>
    <n v="20"/>
    <n v="256840"/>
    <s v="KILOGRAMO"/>
    <s v="NO SOLICITADAS"/>
  </r>
  <r>
    <x v="11"/>
    <s v="02-02-01-003-004-02"/>
    <n v="16"/>
    <s v="Materiales y suministros - Productos químicos inorgánicos básicos n. C. P."/>
    <s v="HIPOCLORITO DE CALCIO 90% "/>
    <n v="47101600"/>
    <s v="Mínima cuantía"/>
    <n v="4"/>
    <n v="3"/>
    <n v="150"/>
    <n v="1926300"/>
    <s v="KILOGRAMO"/>
    <s v="NO SOLICITADAS"/>
  </r>
  <r>
    <x v="11"/>
    <s v="02-02-01-003-004-02"/>
    <n v="16"/>
    <s v="Materiales y suministros - Productos químicos inorgánicos básicos n. C. P."/>
    <s v="ACIDO MURIÁTICO"/>
    <n v="47101600"/>
    <s v="Mínima cuantía"/>
    <n v="4"/>
    <n v="3"/>
    <n v="30"/>
    <n v="945000"/>
    <s v="LITRO"/>
    <s v="NO SOLICITADAS"/>
  </r>
  <r>
    <x v="11"/>
    <s v="02-02-01-003-004-02"/>
    <n v="16"/>
    <s v="Materiales y suministros - Productos químicos inorgánicos básicos n. C. P."/>
    <s v="SODA CÁUSTICA LÍQUIDA 91% TAMBOR POR 200 KG"/>
    <n v="47101600"/>
    <s v="Mínima cuantía"/>
    <n v="4"/>
    <n v="3"/>
    <n v="200"/>
    <n v="420000"/>
    <s v="KILOGRAMO"/>
    <s v="NO SOLICITADAS"/>
  </r>
  <r>
    <x v="11"/>
    <s v="02-02-01-003-004-02"/>
    <n v="16"/>
    <s v="Materiales y suministros - Productos químicos inorgánicos básicos n. C. P."/>
    <s v="HIDROXICLORURO DE ALUMINIO"/>
    <n v="47101600"/>
    <s v="Mínima cuantía"/>
    <n v="4"/>
    <n v="3"/>
    <n v="5000"/>
    <n v="13125000"/>
    <s v="KILOGRAMO"/>
    <s v="NO SOLICITADAS"/>
  </r>
  <r>
    <x v="11"/>
    <s v="02-02-01-003-005-04"/>
    <n v="16"/>
    <s v="Materiales y suministros - Productos químicos n. C. P."/>
    <s v="KIT PARA DETERMINACIÓN ALCALINIDAD"/>
    <n v="47101600"/>
    <s v="Mínima cuantía"/>
    <n v="4"/>
    <n v="3"/>
    <n v="2"/>
    <n v="1239000"/>
    <s v="UNIDAD"/>
    <s v="NO SOLICITADAS"/>
  </r>
  <r>
    <x v="11"/>
    <s v="02-02-01-003-005-04"/>
    <n v="16"/>
    <s v="Materiales y suministros - Productos químicos n. C. P."/>
    <s v="KIT PARA DETERMINACIÓN NITRITOS"/>
    <n v="47101600"/>
    <s v="Mínima cuantía"/>
    <n v="4"/>
    <n v="3"/>
    <n v="2"/>
    <n v="609000"/>
    <s v="UNIDAD"/>
    <s v="NO SOLICITADAS"/>
  </r>
  <r>
    <x v="11"/>
    <s v="02-02-01-003-005-04"/>
    <n v="16"/>
    <s v="Materiales y suministros - Productos químicos n. C. P."/>
    <s v="KIT PARA DETERMINACIÓN NITRATOS"/>
    <n v="47101600"/>
    <s v="Mínima cuantía"/>
    <n v="4"/>
    <n v="3"/>
    <n v="2"/>
    <n v="588000"/>
    <s v="UNIDAD"/>
    <s v="NO SOLICITADAS"/>
  </r>
  <r>
    <x v="11"/>
    <s v="02-02-01-003-005-04"/>
    <n v="16"/>
    <s v="Materiales y suministros - Productos químicos n. C. P."/>
    <s v="KIT PARA DETERMINACIÓN DUREZA"/>
    <n v="47101600"/>
    <s v="Mínima cuantía"/>
    <n v="4"/>
    <n v="3"/>
    <n v="1"/>
    <n v="210000"/>
    <s v="UNIDAD"/>
    <s v="NO SOLICITADAS"/>
  </r>
  <r>
    <x v="11"/>
    <s v="02-02-01-003-005-04"/>
    <n v="16"/>
    <s v="Materiales y suministros - Productos químicos n. C. P."/>
    <s v="KIT PARA DETERMINACIÓN CLORO RESIDUAL Y PH"/>
    <n v="47101600"/>
    <s v="Mínima cuantía"/>
    <n v="4"/>
    <n v="3"/>
    <n v="12"/>
    <n v="378000"/>
    <s v="UNIDAD"/>
    <s v="NO SOLICITADAS"/>
  </r>
  <r>
    <x v="11"/>
    <s v="02-01-01-004-008-02"/>
    <n v="16"/>
    <s v="Activos fijos - Instrumentos y aparatos de medición, verificación, análisis, de navegación y para otros fines (excepto instrumentos ópticos); instrumentos de control de procesos industriales, sus partes, piezas y accesorios"/>
    <s v="TURBIDIMETRO "/>
    <n v="47101516"/>
    <s v="Mínima cuantía"/>
    <n v="4"/>
    <n v="3"/>
    <n v="1"/>
    <n v="3000000"/>
    <s v="UNIDAD"/>
    <s v="NO SOLICITADAS"/>
  </r>
  <r>
    <x v="11"/>
    <s v="02-02-01-003-005-04"/>
    <n v="16"/>
    <s v="Materiales y suministros - Productos químicos n. C. P."/>
    <s v="ACLADOR DE PISCINA CLEAR BLU"/>
    <n v="47101600"/>
    <s v="Mínima cuantía"/>
    <n v="4"/>
    <n v="3"/>
    <n v="50"/>
    <n v="1575000"/>
    <s v="LITRO"/>
    <s v="NO SOLICITADAS"/>
  </r>
  <r>
    <x v="11"/>
    <s v="02-02-01-001-006-02"/>
    <n v="16"/>
    <s v="Materiales y suministros - Cloruro de sodio puro y sus sales, agua de mar"/>
    <s v="SAL INDUSTRIAL"/>
    <n v="47101600"/>
    <s v="Mínima cuantía"/>
    <n v="4"/>
    <n v="3"/>
    <n v="1500"/>
    <n v="1575000"/>
    <s v="KILOGRAMO"/>
    <s v="NO SOLICITADAS"/>
  </r>
  <r>
    <x v="11"/>
    <s v="02-01-01-004-008-03"/>
    <n v="16"/>
    <s v="Activos fijos - Instrumentos ópticos y equipo fotográfico; partes, piezas y accesorios"/>
    <s v="MICROOSCOPIO DIGITAL"/>
    <n v="41111700"/>
    <s v="Mínima cuantía"/>
    <n v="3"/>
    <n v="3"/>
    <n v="1"/>
    <n v="10928940"/>
    <s v="UNIDAD"/>
    <s v="NO SOLICITADAS"/>
  </r>
  <r>
    <x v="11"/>
    <s v="02-01-01-004-008-02"/>
    <n v="16"/>
    <s v="Activos fijos - Instrumentos y aparatos de medición, verificación, análisis, de navegación y para otros fines (excepto instrumentos ópticos); instrumentos de control de procesos industriales, sus partes, piezas y accesorios"/>
    <s v="BALANZAS O GRAMERAS DIGITAL CAPACIDAD DE 0 A 200 GR"/>
    <n v="41111500"/>
    <s v="Mínima cuantía"/>
    <n v="3"/>
    <n v="3"/>
    <n v="4"/>
    <n v="250000"/>
    <s v="UNIDAD"/>
    <s v="NO SOLICITADAS"/>
  </r>
  <r>
    <x v="11"/>
    <s v="02-01-01-004-008-02"/>
    <n v="16"/>
    <s v="Activos fijos - Instrumentos y aparatos de medición, verificación, análisis, de navegación y para otros fines (excepto instrumentos ópticos); instrumentos de control de procesos industriales, sus partes, piezas y accesorios"/>
    <s v="BASCULA DIGITAL DE 0 A 3000 GR"/>
    <n v="41111500"/>
    <s v="Mínima cuantía"/>
    <n v="3"/>
    <n v="3"/>
    <n v="6"/>
    <n v="300000"/>
    <s v="UNIDAD"/>
    <s v="NO SOLICITADAS"/>
  </r>
  <r>
    <x v="11"/>
    <s v="02-01-01-004-003-09"/>
    <n v="16"/>
    <s v="Activos fijos - Otras máquinas para usos generales y sus partes y piezas"/>
    <s v="AIRE ACONDICIONADO TIPO MINISPLIT PARED INVERTER V 24.000 BTU "/>
    <n v="40101701"/>
    <s v="Mínima cuantía"/>
    <n v="3"/>
    <n v="3"/>
    <n v="3"/>
    <n v="10957155"/>
    <s v="UNIDAD"/>
    <s v="NO SOLICITADAS"/>
  </r>
  <r>
    <x v="11"/>
    <s v="02-01-01-003-008-01-1"/>
    <n v="16"/>
    <s v="Activos fijos - Asientos"/>
    <s v="PUPITRE UNIPERSONAL"/>
    <n v="56121506"/>
    <s v="Mínima cuantía"/>
    <n v="5"/>
    <n v="3"/>
    <n v="30"/>
    <n v="6378750"/>
    <s v="UNIDAD"/>
    <s v="NO SOLICITADAS"/>
  </r>
  <r>
    <x v="11"/>
    <s v="02-02-01-003-005-02"/>
    <n v="16"/>
    <s v="Materiales y suministros - Productos farmacéuticos"/>
    <s v="BOTIQUIN PERSONAL"/>
    <n v="42172001"/>
    <s v="Mínima cuantía"/>
    <n v="5"/>
    <n v="3"/>
    <n v="35"/>
    <n v="1874250"/>
    <s v="UNIDAD"/>
    <s v="NO SOLICITADAS"/>
  </r>
  <r>
    <x v="11"/>
    <s v="02-02-01-003-005-02"/>
    <n v="16"/>
    <s v="Materiales y suministros - Productos farmacéuticos"/>
    <s v="BOTIQUIN PORTATIL BASICO"/>
    <n v="42172001"/>
    <s v="Mínima cuantía"/>
    <n v="5"/>
    <n v="3"/>
    <n v="24"/>
    <n v="7308000"/>
    <s v="UNIDAD"/>
    <s v="NO SOLICITADAS"/>
  </r>
  <r>
    <x v="11"/>
    <s v="02-02-01-003-005-01"/>
    <n v="16"/>
    <s v="Materiales y suministros - Pinturas y barnices y productos relacionados; colores para la pintura artística; tintas"/>
    <s v="TINTA PARA IMPRESORA"/>
    <n v="44103105"/>
    <s v="Mínima cuantía"/>
    <n v="5"/>
    <n v="3"/>
    <n v="4"/>
    <n v="277600"/>
    <s v="LITRO"/>
    <s v="NO SOLICITADAS"/>
  </r>
  <r>
    <x v="11"/>
    <s v="02-02-01-003-008-09"/>
    <n v="16"/>
    <s v="Materiales y suministros - Otros artículos manufacturados n. C. P."/>
    <s v="CINTA DATACARD 535000-003"/>
    <n v="44103112"/>
    <s v="Mínima cuantía"/>
    <n v="5"/>
    <n v="3"/>
    <n v="3"/>
    <n v="7416000"/>
    <s v="UNIDAD"/>
    <s v="NO SOLICITADAS"/>
  </r>
  <r>
    <x v="11"/>
    <s v="02-02-01-003-006-09"/>
    <n v="16"/>
    <s v="Materiales y suministros - Otros productos plásticos"/>
    <s v="LAMINAS PARA LAMINAR (PAQUETE X 100)"/>
    <n v="44102001"/>
    <s v="Mínima cuantía"/>
    <n v="5"/>
    <n v="3"/>
    <n v="12"/>
    <n v="612000"/>
    <s v="UNIDAD"/>
    <s v="NO SOLICITADAS"/>
  </r>
  <r>
    <x v="11"/>
    <s v="02-02-01-003-006-03"/>
    <n v="16"/>
    <s v="Materiales y suministros - Semimanufacturas de plástico"/>
    <s v="TARJETAS PVC MIFIRE 4K (PAQUETE X 10)"/>
    <n v="55121802"/>
    <s v="Mínima cuantía"/>
    <n v="5"/>
    <n v="3"/>
    <n v="5"/>
    <n v="3475000"/>
    <s v="UNIDAD"/>
    <s v="NO SOLICITADAS"/>
  </r>
  <r>
    <x v="11"/>
    <s v="02-02-01-003-006-09"/>
    <n v="16"/>
    <s v="Materiales y suministros - Otros productos plásticos"/>
    <s v="CLIP PARA GAFETE TIPO YOYO (PAQUETE X 10)"/>
    <n v="55121808"/>
    <s v="Mínima cuantía"/>
    <n v="5"/>
    <n v="3"/>
    <n v="12"/>
    <n v="183000"/>
    <s v="UNIDAD"/>
    <s v="NO SOLICITADAS"/>
  </r>
  <r>
    <x v="11"/>
    <s v="02-02-01-003-006-09"/>
    <n v="16"/>
    <s v="Materiales y suministros - Otros productos plásticos"/>
    <s v="PORTA CARNET (PAQUETE X 25)"/>
    <n v="55121807"/>
    <s v="Mínima cuantía"/>
    <n v="5"/>
    <n v="3"/>
    <n v="7"/>
    <n v="36400"/>
    <s v="UNIDAD"/>
    <s v="NO SOLICITADAS"/>
  </r>
  <r>
    <x v="11"/>
    <s v="02-02-01-004-003-09"/>
    <n v="10"/>
    <s v="Materiales y suministros - Otras máquinas para usos generales y sus partes y piezas"/>
    <s v="REPUESTOS AIRES ACONDICIONADOS Y EQUIPOS DE REFRIGERACION"/>
    <n v="40101700"/>
    <s v="Mínima cuantía"/>
    <n v="4"/>
    <n v="6"/>
    <n v="1"/>
    <n v="3000000"/>
    <s v="GLOBAL"/>
    <s v="NO SOLICITADAS"/>
  </r>
  <r>
    <x v="11"/>
    <s v="02-02-01-004-006-05"/>
    <n v="10"/>
    <s v="Materiales y suministros - Lámparas eléctricas de incandescencia o descarga; lámparas de arco, equipo para alumbrado eléctrico; sus partes y piezas"/>
    <s v="SUMINISTROS ELECTRICOS BOMBILLERIA"/>
    <n v="39101600"/>
    <s v="Selección abreviada subasta inversa (No disponible)"/>
    <n v="3"/>
    <n v="6"/>
    <n v="1"/>
    <n v="13650000"/>
    <s v="GLOBAL"/>
    <s v="NO SOLICITADAS"/>
  </r>
  <r>
    <x v="11"/>
    <s v="02-02-02-005-004-02-5"/>
    <n v="10"/>
    <s v="Adquisición de servicios - Servicios generales de construcción de tuberías y cables locales, y obras conexas"/>
    <s v="MANTENIMIENTO SISTEMAS DE BOMBEO"/>
    <n v="72154103"/>
    <s v="Mínima cuantía"/>
    <n v="3"/>
    <n v="6"/>
    <n v="1"/>
    <n v="35000000"/>
    <s v="GLOBAL"/>
    <s v="NO SOLICITADAS"/>
  </r>
  <r>
    <x v="11"/>
    <s v="02-02-02-005-004-02-4"/>
    <n v="10"/>
    <s v="Adquisición de servicios - Servicios generales de construcción de tuberías para la conducción de gas a larga distancia, líneas de comunicación y cables de poder"/>
    <s v="MANTENIMIENTO DE TRANSFORMADORES"/>
    <n v="73152108"/>
    <s v="Mínima cuantía"/>
    <n v="3"/>
    <n v="6"/>
    <n v="1"/>
    <n v="15000000"/>
    <s v="GLOBAL"/>
    <s v="NO SOLICITADAS"/>
  </r>
  <r>
    <x v="11"/>
    <s v="02-02-02-008-007-01-1"/>
    <n v="10"/>
    <s v="Adquisición de servicios - Servicios de mantenimiento y reparación de productos metálicos elaborados, excepto maquinaria y equipo"/>
    <s v="MANTENIMIENTO DE CALDERA"/>
    <n v="72151001"/>
    <s v="Mínima cuantía"/>
    <n v="3"/>
    <n v="6"/>
    <n v="1"/>
    <n v="21100000"/>
    <s v="GLOBAL"/>
    <s v="NO SOLICITADAS"/>
  </r>
  <r>
    <x v="11"/>
    <s v="02-02-02-008-007-01-1"/>
    <n v="10"/>
    <s v="Adquisición de servicios - Servicios de mantenimiento y reparación de productos metálicos elaborados, excepto maquinaria y equipo"/>
    <s v="REVISION, PINTURA, MANTENIMIENTO Y CARGA DE EXTINTORES "/>
    <n v="72101509"/>
    <s v="Mínima cuantía"/>
    <n v="2"/>
    <n v="6"/>
    <n v="1"/>
    <n v="39650000"/>
    <s v="GLOBAL"/>
    <s v="NO SOLICITADAS"/>
  </r>
  <r>
    <x v="11"/>
    <s v="02-02-02-008-007-01-5"/>
    <n v="10"/>
    <s v="Adquisición de servicios - Servicios de mantenimiento y reparación de otra maquinaria y otro equipo"/>
    <s v="MANTENIMIENTO DE SISTEMAS HVAC, CUARTOS FRIO Y HIELERA"/>
    <n v="72151207"/>
    <s v="Mínima cuantía"/>
    <n v="4"/>
    <n v="6"/>
    <n v="1"/>
    <n v="10000000"/>
    <s v="GLOBAL"/>
    <s v="NO SOLICITADAS"/>
  </r>
  <r>
    <x v="11"/>
    <s v="02-02-02-008-007-01-5"/>
    <n v="10"/>
    <s v="Adquisición de servicios - Servicios de mantenimiento y reparación de otra maquinaria y otro equipo"/>
    <s v="MANTTO DE AIRES ACONDICIONADOS CENTRO LOGISTICO"/>
    <n v="72151207"/>
    <s v="Mínima cuantía"/>
    <n v="4"/>
    <n v="6"/>
    <n v="1"/>
    <n v="1000000"/>
    <s v="GLOBAL"/>
    <s v="NO SOLICITADAS"/>
  </r>
  <r>
    <x v="11"/>
    <s v="02-02-02-008-007-01-5"/>
    <n v="10"/>
    <s v="Adquisición de servicios - Servicios de mantenimiento y reparación de otra maquinaria y otro equipo"/>
    <s v="MANTENIMIENTO UPS"/>
    <n v="73152108"/>
    <s v="Mínima cuantía"/>
    <n v="2"/>
    <n v="6"/>
    <n v="1"/>
    <n v="9000000"/>
    <s v="GLOBAL"/>
    <s v="NO SOLICITADAS"/>
  </r>
  <r>
    <x v="11"/>
    <s v="02-02-02-008-007-01-5"/>
    <n v="10"/>
    <s v="Adquisición de servicios - Servicios de mantenimiento y reparación de otra maquinaria y otro equipo"/>
    <s v="MANTENIMIENTO DE LAVADORAS Y SECADORAS"/>
    <n v="73152101"/>
    <s v="Mínima cuantía"/>
    <n v="2"/>
    <n v="6"/>
    <n v="1"/>
    <n v="12000000"/>
    <s v="GLOBAL"/>
    <s v="NO SOLICITADAS"/>
  </r>
  <r>
    <x v="11"/>
    <s v="02-02-02-005-004-02-5"/>
    <n v="10"/>
    <s v="Adquisición de servicios - Servicios generales de construcción de tuberías y cables locales, y obras conexas"/>
    <s v="MANTENIMIENTO PREVENTIVO Y CORRECTIVO DE LOS EQUIPOS DE LA PLANTA AGUA POTABLE"/>
    <n v="73152101"/>
    <s v="Mínima cuantía"/>
    <n v="2"/>
    <n v="6"/>
    <n v="1"/>
    <n v="19000000"/>
    <s v="GLOBAL"/>
    <s v="NO SOLICITADAS"/>
  </r>
  <r>
    <x v="11"/>
    <s v="02-02-02-008-007-01-5"/>
    <n v="10"/>
    <s v="Adquisición de servicios - Servicios de mantenimiento y reparación de otra maquinaria y otro equipo"/>
    <s v="MANTENIMIENTO EQUIPO TALLERES (CARPINTERIA, FORJA, PLOMERIA Y ALBAÑILERIA)"/>
    <n v="73152101"/>
    <s v="Mínima cuantía"/>
    <n v="2"/>
    <n v="6"/>
    <n v="1"/>
    <n v="5000000"/>
    <s v="GLOBAL"/>
    <s v="NO SOLICITADAS"/>
  </r>
  <r>
    <x v="11"/>
    <s v="02-02-02-005-004-02-4"/>
    <n v="10"/>
    <s v="Adquisición de servicios - Servicios generales de construcción de tuberías para la conducción de gas a larga distancia, líneas de comunicación y cables de poder"/>
    <s v="MANTENIMIENTO RED ELECTRICA PROTECCION Y ALUMBRADO"/>
    <n v="81102402"/>
    <s v="Selección abreviada menor cuantía"/>
    <n v="3"/>
    <n v="6"/>
    <n v="1"/>
    <n v="59850000"/>
    <s v="GLOBAL"/>
    <s v="NO SOLICITADAS"/>
  </r>
  <r>
    <x v="11"/>
    <s v="02-02-02-008-007-01-4"/>
    <n v="10"/>
    <s v="Adquisición de servicios - Servicios de mantenimiento y reparación de maquinaria y equipo de transporte"/>
    <s v="MANTENIMIENTO DE VEHICULOS"/>
    <n v="78181500"/>
    <s v="Selección abreviada menor cuantía"/>
    <n v="4"/>
    <n v="6"/>
    <n v="1"/>
    <n v="15000000"/>
    <s v="GLOBAL"/>
    <s v="NO SOLICITADAS"/>
  </r>
  <r>
    <x v="11"/>
    <s v="02-02-02-008-007-01-4"/>
    <n v="10"/>
    <s v="Adquisición de servicios - Servicios de mantenimiento y reparación de maquinaria y equipo de transporte"/>
    <s v="MANTENIMIENTO DE VEHICULOS V.F. 2019"/>
    <n v="78181500"/>
    <s v="Selección abreviada menor cuantía"/>
    <n v="1"/>
    <n v="3"/>
    <n v="1"/>
    <n v="5000000"/>
    <s v="GLOBAL"/>
    <s v="SI APROBADAS"/>
  </r>
  <r>
    <x v="11"/>
    <s v="02-02-02-008-007-01-4"/>
    <n v="10"/>
    <s v="Adquisición de servicios - Servicios de mantenimiento y reparación de maquinaria y equipo de transporte"/>
    <s v="MANTENIMIENTO DE MOTOS"/>
    <n v="78181500"/>
    <s v="Selección abreviada menor cuantía"/>
    <n v="4"/>
    <n v="6"/>
    <n v="1"/>
    <n v="30000000"/>
    <s v="GLOBAL"/>
    <s v="NO SOLICITADAS"/>
  </r>
  <r>
    <x v="11"/>
    <s v="02-02-02-008-005-03"/>
    <n v="10"/>
    <s v="Adquisición de servicios - Servicios de limpieza"/>
    <s v="SERVICIO DE ASEO Y LIMPIEZA"/>
    <n v="76111500"/>
    <s v="Selección abreviada - acuerdo marco"/>
    <n v="4"/>
    <n v="6"/>
    <n v="1"/>
    <n v="25000000"/>
    <s v="GLOBAL"/>
    <s v="NO SOLICITADAS"/>
  </r>
  <r>
    <x v="11"/>
    <s v="02-02-02-008-005-03"/>
    <n v="16"/>
    <s v="Adquisición de servicios - Servicios de limpieza"/>
    <s v="SERVICIO DE ASEO Y LIMPIEZA"/>
    <n v="76111500"/>
    <s v="Selección abreviada - acuerdo marco"/>
    <n v="4"/>
    <n v="6"/>
    <n v="1"/>
    <n v="42000000"/>
    <s v="GLOBAL"/>
    <s v="NO SOLICITADAS"/>
  </r>
  <r>
    <x v="11"/>
    <s v="02-02-02-008-005-03"/>
    <n v="10"/>
    <s v="Adquisición de servicios - Servicios de limpieza"/>
    <s v="SERVICIO DE ASEO Y LIMPIEZA V.F. 2019"/>
    <n v="76111500"/>
    <s v="Selección abreviada - acuerdo marco"/>
    <n v="1"/>
    <n v="3"/>
    <n v="1"/>
    <n v="38000000"/>
    <s v="GLOBAL"/>
    <s v="SI APROBADAS"/>
  </r>
  <r>
    <x v="11"/>
    <s v="02-02-02-008-005-09-7"/>
    <n v="10"/>
    <s v="Adquisición de servicios - Servicios de mantenimiento y cuidado del paisaje"/>
    <s v="CORTE DE PRADOS"/>
    <n v="70111706"/>
    <s v="Selección abreviada menor cuantía"/>
    <n v="4"/>
    <n v="6"/>
    <n v="1"/>
    <n v="15520000"/>
    <s v="GLOBAL"/>
    <s v="NO SOLICITADAS"/>
  </r>
  <r>
    <x v="11"/>
    <s v="02-02-02-008-005-09-7"/>
    <n v="10"/>
    <s v="Adquisición de servicios - Servicios de mantenimiento y cuidado del paisaje"/>
    <s v="CORTE DE PRADOS V.F. 2019"/>
    <n v="70111706"/>
    <s v="Selección abreviada menor cuantía"/>
    <n v="1"/>
    <n v="3"/>
    <n v="1"/>
    <n v="10000000"/>
    <s v="GLOBAL"/>
    <s v="SI APROBADAS"/>
  </r>
  <r>
    <x v="11"/>
    <s v="02-02-02-008-005-09-7"/>
    <n v="10"/>
    <s v="Adquisición de servicios - Servicios de mantenimiento y cuidado del paisaje"/>
    <s v="PODA DE RAMAS"/>
    <n v="70111503"/>
    <s v="Selección abreviada menor cuantía"/>
    <n v="4"/>
    <n v="6"/>
    <n v="1"/>
    <n v="20000000"/>
    <s v="GLOBAL"/>
    <s v="NO SOLICITADAS"/>
  </r>
  <r>
    <x v="11"/>
    <s v="02-02-02-006-003-03"/>
    <n v="16"/>
    <s v="Adquisición de servicios - Servicios de suministro de comidas"/>
    <s v="SERVICIO DE CAFETERIA Y CATERING"/>
    <n v="90101700"/>
    <s v="Mínima cuantía"/>
    <n v="2"/>
    <n v="10"/>
    <n v="1"/>
    <n v="36000000"/>
    <s v="GLOBAL"/>
    <s v="NO SOLICITADAS"/>
  </r>
  <r>
    <x v="11"/>
    <s v="02-02-02-005-004-02-4"/>
    <n v="10"/>
    <s v="Adquisición de servicios - Servicios generales de construcción de tuberías para la conducción de gas a larga distancia, líneas de comunicación y cables de poder"/>
    <s v="MANTENIMIENTO DE CELDAS SUBESTACION ELECTRICA "/>
    <n v="73152108"/>
    <s v="Selección abreviada menor cuantía"/>
    <n v="3"/>
    <n v="7"/>
    <n v="1"/>
    <n v="46931115"/>
    <s v="GLOBAL"/>
    <s v="NO SOLICITADAS"/>
  </r>
  <r>
    <x v="11"/>
    <s v="02-02-02-005-004-02-4"/>
    <n v="10"/>
    <s v="Adquisición de servicios - Servicios generales de construcción de tuberías para la conducción de gas a larga distancia, líneas de comunicación y cables de poder"/>
    <s v="MANTENIMIENTO DE PLANTAS ELECTRICAS"/>
    <n v="72154300"/>
    <s v="Mínima cuantía"/>
    <n v="3"/>
    <n v="7"/>
    <n v="1"/>
    <n v="51882810"/>
    <s v="GLOBAL"/>
    <s v="NO SOLICITADAS"/>
  </r>
  <r>
    <x v="11"/>
    <s v="02-02-02-008-006-03"/>
    <n v="10"/>
    <s v="Adquisición de servicios - Servicios de apoyo a la distribución de electricidad, gas y agua"/>
    <s v="ENERGIA"/>
    <n v="83101803"/>
    <s v="Solicitud de información a los Proveedores"/>
    <n v="1"/>
    <n v="12"/>
    <n v="1"/>
    <n v="461415823"/>
    <s v="GLOBAL"/>
    <s v="NO SOLICITADAS"/>
  </r>
  <r>
    <x v="11"/>
    <s v="02-02-02-008-006-03"/>
    <n v="16"/>
    <s v="Adquisición de servicios - Servicios de apoyo a la distribución de electricidad, gas y agua"/>
    <s v="ENERGIA"/>
    <n v="83101803"/>
    <s v="Solicitud de información a los Proveedores"/>
    <n v="1"/>
    <n v="12"/>
    <n v="1"/>
    <n v="1124573273"/>
    <s v="GLOBAL"/>
    <s v="NO SOLICITADAS"/>
  </r>
  <r>
    <x v="11"/>
    <s v="02-02-02-008-006-03"/>
    <n v="10"/>
    <s v="Adquisición de servicios - Servicios de apoyo a la distribución de electricidad, gas y agua"/>
    <s v="GAS PROPANO"/>
    <n v="15111501"/>
    <s v="Solicitud de información a los Proveedores"/>
    <n v="1"/>
    <n v="12"/>
    <n v="1"/>
    <n v="47650000"/>
    <s v="GLOBAL"/>
    <s v="NO SOLICITADAS"/>
  </r>
  <r>
    <x v="11"/>
    <s v="02-02-02-008-004-02"/>
    <n v="16"/>
    <s v="Adquisición de servicios - Servicios de telecomunicaciones a través de internet"/>
    <s v="SERVICIO DE INTERNET"/>
    <n v="83111500"/>
    <s v="Solicitud de información a los Proveedores"/>
    <n v="1"/>
    <n v="12"/>
    <n v="1"/>
    <n v="16537500"/>
    <s v="GLOBAL"/>
    <s v="NO SOLICITADAS"/>
  </r>
  <r>
    <x v="11"/>
    <s v="02-02-02-008-004-01"/>
    <n v="16"/>
    <s v="Adquisición de servicios - Servicios de telefonía y otras telecomunicaciones"/>
    <s v="TELEFONIA FIJA"/>
    <n v="81112101"/>
    <s v="Solicitud de información a los Proveedores"/>
    <n v="1"/>
    <n v="12"/>
    <n v="1"/>
    <n v="17736500"/>
    <s v="GLOBAL"/>
    <s v="NO SOLICITADAS"/>
  </r>
  <r>
    <x v="11"/>
    <s v="02-02-02-009-004-02"/>
    <n v="16"/>
    <s v="Adquisición de servicios - Servicios de recolección de desechos"/>
    <s v="SERVICIO DE RECOLECCION DE BASURAS"/>
    <n v="76121501"/>
    <s v="Solicitud de información a los Proveedores"/>
    <n v="1"/>
    <n v="12"/>
    <n v="1"/>
    <n v="25000000"/>
    <s v="GLOBAL"/>
    <s v="NO SOLICITADAS"/>
  </r>
  <r>
    <x v="11"/>
    <s v="02-02-02-010"/>
    <n v="10"/>
    <s v="Adquisición de servicios - Viáticos de los funcionarios en comisión"/>
    <s v="VIATICOS AL INTERIOR"/>
    <n v="92112301"/>
    <s v="Solicitud de información a los Proveedores"/>
    <n v="1"/>
    <n v="12"/>
    <n v="1"/>
    <n v="640000000"/>
    <s v="GLOBAL"/>
    <s v="NO SOLICITADAS"/>
  </r>
  <r>
    <x v="11"/>
    <s v="02-02-02-006-004"/>
    <n v="10"/>
    <s v="Adquisición de servicios - Servicios de transporte de pasajeros"/>
    <s v="PASAJES TERRESTRES NACIONALES PERSONAL MILILITAR Y CIVIL"/>
    <n v="78111800"/>
    <s v="Mínima cuantía"/>
    <n v="3"/>
    <n v="8"/>
    <n v="1"/>
    <n v="7900000"/>
    <s v="GLOBAL"/>
    <s v="NO SOLICITADAS"/>
  </r>
  <r>
    <x v="11"/>
    <s v="02-02-01-003-005-02"/>
    <n v="10"/>
    <s v="Materiales y suministros - Productos farmacéuticos"/>
    <s v="VITAMINAS (FRASCO)"/>
    <n v="10111300"/>
    <s v="Mínima cuantía"/>
    <n v="4"/>
    <n v="3"/>
    <n v="30"/>
    <n v="1963500.0000000002"/>
    <s v="UNIDAD"/>
    <s v="NO SOLICITADAS"/>
  </r>
  <r>
    <x v="11"/>
    <s v="02-02-01-003-005-03"/>
    <n v="10"/>
    <s v="Materiales y suministros - Jabón, preparados para limpieza, perfumes y preparados de tocador"/>
    <s v="JABON MEDICINAL PARA PERROS"/>
    <n v="10111300"/>
    <s v="Mínima cuantía"/>
    <n v="4"/>
    <n v="3"/>
    <n v="17"/>
    <n v="167195"/>
    <s v="UNIDAD"/>
    <s v="NO SOLICITADAS"/>
  </r>
  <r>
    <x v="11"/>
    <s v="02-02-01-003-004-06"/>
    <n v="10"/>
    <s v="Materiales y suministros - Abonos y plaguicidas"/>
    <s v="BAÑO SECO DESODORANTE E INSECTICIDA (FRASCO)"/>
    <n v="10111300"/>
    <s v="Mínima cuantía"/>
    <n v="4"/>
    <n v="3"/>
    <n v="17"/>
    <n v="371280"/>
    <s v="UNIDAD"/>
    <s v="NO SOLICITADAS"/>
  </r>
  <r>
    <x v="11"/>
    <s v="02-02-01-003-005-03"/>
    <n v="10"/>
    <s v="Materiales y suministros - Jabón, preparados para limpieza, perfumes y preparados de tocador"/>
    <s v="CHAMPU ANTISEPTICO MEDICADO "/>
    <n v="10111300"/>
    <s v="Mínima cuantía"/>
    <n v="4"/>
    <n v="3"/>
    <n v="2"/>
    <n v="327320"/>
    <s v="GALON"/>
    <s v="NO SOLICITADAS"/>
  </r>
  <r>
    <x v="11"/>
    <s v="02-02-01-003-005-03"/>
    <n v="10"/>
    <s v="Materiales y suministros - Jabón, preparados para limpieza, perfumes y preparados de tocador"/>
    <s v="CREMA DENTAL PARA PERROS"/>
    <n v="10111300"/>
    <s v="Mínima cuantía"/>
    <n v="4"/>
    <n v="3"/>
    <n v="4"/>
    <n v="122080.00000000001"/>
    <s v="UNIDAD"/>
    <s v="NO SOLICITADAS"/>
  </r>
  <r>
    <x v="11"/>
    <s v="02-02-01-003-005-03"/>
    <n v="10"/>
    <s v="Materiales y suministros - Jabón, preparados para limpieza, perfumes y preparados de tocador"/>
    <s v="COLONIA PARA PERROS"/>
    <n v="10111300"/>
    <s v="Mínima cuantía"/>
    <n v="4"/>
    <n v="3"/>
    <n v="1"/>
    <n v="141820"/>
    <s v="LITRO"/>
    <s v="NO SOLICITADAS"/>
  </r>
  <r>
    <x v="11"/>
    <s v="02-02-01-003-005-02"/>
    <n v="10"/>
    <s v="Materiales y suministros - Productos farmacéuticos"/>
    <s v="SOLUCIÓN ÓTICA (FRASCO)"/>
    <n v="10111300"/>
    <s v="Mínima cuantía"/>
    <n v="4"/>
    <n v="3"/>
    <n v="8"/>
    <n v="244160.00000000003"/>
    <s v="UNIDAD"/>
    <s v="NO SOLICITADAS"/>
  </r>
  <r>
    <x v="11"/>
    <s v="02-02-01-003-005-02"/>
    <n v="10"/>
    <s v="Materiales y suministros - Productos farmacéuticos"/>
    <s v="ANTIPARASITARIO INTERNO SUSPENSIÓN ORAL (JERINGA 10ML)"/>
    <n v="10111300"/>
    <s v="Mínima cuantía"/>
    <n v="4"/>
    <n v="3"/>
    <n v="18"/>
    <n v="353430"/>
    <s v="UNIDAD"/>
    <s v="NO SOLICITADAS"/>
  </r>
  <r>
    <x v="11"/>
    <s v="02-02-01-003-005-02"/>
    <n v="10"/>
    <s v="Materiales y suministros - Productos farmacéuticos"/>
    <s v="ANTIPARASITARIO INTERNO TABLETAS "/>
    <n v="10111300"/>
    <s v="Mínima cuantía"/>
    <n v="4"/>
    <n v="3"/>
    <n v="26"/>
    <n v="850850.00000000012"/>
    <s v="UNIDAD"/>
    <s v="NO SOLICITADAS"/>
  </r>
  <r>
    <x v="11"/>
    <s v="02-02-01-003-005-02"/>
    <n v="10"/>
    <s v="Materiales y suministros - Productos farmacéuticos"/>
    <s v="ANTIPARASITARIOS INTERNO DE AMPLIO ESPECTRO (TABLETAS)"/>
    <n v="10111300"/>
    <s v="Mínima cuantía"/>
    <n v="4"/>
    <n v="3"/>
    <n v="14"/>
    <n v="687470"/>
    <s v="UNIDAD"/>
    <s v="NO SOLICITADAS"/>
  </r>
  <r>
    <x v="11"/>
    <s v="02-02-01-003-004-06"/>
    <n v="10"/>
    <s v="Materiales y suministros - Abonos y plaguicidas"/>
    <s v="PULGUICIDA Y GARRAPATICIDA EN SPRAY X 250ML"/>
    <n v="10111300"/>
    <s v="Mínima cuantía"/>
    <n v="4"/>
    <n v="3"/>
    <n v="12"/>
    <n v="1112580"/>
    <s v="UNIDAD"/>
    <s v="NO SOLICITADAS"/>
  </r>
  <r>
    <x v="11"/>
    <s v="02-02-01-003-004-06"/>
    <n v="10"/>
    <s v="Materiales y suministros - Abonos y plaguicidas"/>
    <s v="PULGUICIDA, GARRAPATICIDA Y MOSQUICIDA SOLUCIÓN TÓPICA (PIPETA)"/>
    <n v="10111300"/>
    <s v="Mínima cuantía"/>
    <n v="4"/>
    <n v="3"/>
    <n v="17"/>
    <n v="834785"/>
    <s v="UNIDAD"/>
    <s v="NO SOLICITADAS"/>
  </r>
  <r>
    <x v="11"/>
    <s v="02-02-01-003-004-06"/>
    <n v="10"/>
    <s v="Materiales y suministros - Abonos y plaguicidas"/>
    <s v="PULGUICIDA SOLUCIÓN TÓPICA (PIPETA)"/>
    <n v="10111300"/>
    <s v="Mínima cuantía"/>
    <n v="4"/>
    <n v="3"/>
    <n v="17"/>
    <n v="834785"/>
    <s v="UNIDAD"/>
    <s v="NO SOLICITADAS"/>
  </r>
  <r>
    <x v="11"/>
    <s v="02-02-01-003-004-06"/>
    <n v="10"/>
    <s v="Materiales y suministros - Abonos y plaguicidas"/>
    <s v="COLLAR GARRAPATICIDA"/>
    <n v="10111300"/>
    <s v="Mínima cuantía"/>
    <n v="4"/>
    <n v="3"/>
    <n v="20"/>
    <n v="838600.00000000012"/>
    <s v="UNIDAD"/>
    <s v="NO SOLICITADAS"/>
  </r>
  <r>
    <x v="11"/>
    <s v="02-02-01-003-004-06"/>
    <n v="10"/>
    <s v="Materiales y suministros - Abonos y plaguicidas"/>
    <s v="INSECTICIDA PIROTROIDE  CANECA"/>
    <n v="10111300"/>
    <s v="Mínima cuantía"/>
    <n v="4"/>
    <n v="3"/>
    <n v="1"/>
    <n v="207135"/>
    <s v="UNIDAD"/>
    <s v="NO SOLICITADAS"/>
  </r>
  <r>
    <x v="11"/>
    <s v="02-02-01-003-004-06"/>
    <n v="10"/>
    <s v="Materiales y suministros - Abonos y plaguicidas"/>
    <s v="LARVICIDA ANTISEPTICO (FRASCO)"/>
    <n v="10111300"/>
    <s v="Mínima cuantía"/>
    <n v="4"/>
    <n v="3"/>
    <n v="6"/>
    <n v="228900.00000000006"/>
    <s v="UNIDAD"/>
    <s v="NO SOLICITADAS"/>
  </r>
  <r>
    <x v="11"/>
    <s v="02-02-01-003-004-06"/>
    <n v="10"/>
    <s v="Materiales y suministros - Abonos y plaguicidas"/>
    <s v="ECTOPARASITICIDA "/>
    <n v="10111300"/>
    <s v="Mínima cuantía"/>
    <n v="4"/>
    <n v="3"/>
    <n v="8"/>
    <n v="104720"/>
    <s v="UNIDAD"/>
    <s v="NO SOLICITADAS"/>
  </r>
  <r>
    <x v="11"/>
    <s v="02-02-01-003-005-02"/>
    <n v="10"/>
    <s v="Materiales y suministros - Productos farmacéuticos"/>
    <s v="CREMA CICATRIZANTE, SECANTE, DESINFECTANTE Y REPELENTE DE INSECTOS "/>
    <n v="10111300"/>
    <s v="Mínima cuantía"/>
    <n v="4"/>
    <n v="3"/>
    <n v="5"/>
    <n v="272825"/>
    <s v="UNIDAD"/>
    <s v="NO SOLICITADAS"/>
  </r>
  <r>
    <x v="11"/>
    <s v="02-02-01-003-005-02"/>
    <n v="10"/>
    <s v="Materiales y suministros - Productos farmacéuticos"/>
    <s v="CREMA DERMATOLOGICA ANTIBACTERIANA, ANTIMICÓTICA Y ANTIALÉRGICA (TUBO)"/>
    <n v="10111300"/>
    <s v="Mínima cuantía"/>
    <n v="4"/>
    <n v="3"/>
    <n v="5"/>
    <n v="109200"/>
    <s v="UNIDAD"/>
    <s v="NO SOLICITADAS"/>
  </r>
  <r>
    <x v="11"/>
    <s v="02-02-01-003-005-02"/>
    <n v="10"/>
    <s v="Materiales y suministros - Productos farmacéuticos"/>
    <s v="SOLUCION OTICO OFTALMICA (FRASGO GOTERO)"/>
    <n v="10111300"/>
    <s v="Mínima cuantía"/>
    <n v="4"/>
    <n v="3"/>
    <n v="3"/>
    <n v="69930"/>
    <s v="UNIDAD"/>
    <s v="NO SOLICITADAS"/>
  </r>
  <r>
    <x v="11"/>
    <s v="02-02-01-003-005-02"/>
    <n v="10"/>
    <s v="Materiales y suministros - Productos farmacéuticos"/>
    <s v="DOXICICLINA (CAJA)"/>
    <n v="10111300"/>
    <s v="Mínima cuantía"/>
    <n v="4"/>
    <n v="3"/>
    <n v="25"/>
    <n v="681625.00000000012"/>
    <s v="UNIDAD"/>
    <s v="NO SOLICITADAS"/>
  </r>
  <r>
    <x v="11"/>
    <s v="02-02-01-003-004-01"/>
    <n v="10"/>
    <s v="Materiales y suministros - Químicos orgánicos básicos"/>
    <s v="ALCOHOL ANTISEPTICO "/>
    <n v="10111300"/>
    <s v="Mínima cuantía"/>
    <n v="4"/>
    <n v="3"/>
    <n v="2"/>
    <n v="69790.000000000015"/>
    <s v="GALON"/>
    <s v="NO SOLICITADAS"/>
  </r>
  <r>
    <x v="11"/>
    <s v="02-02-01-003-005-02"/>
    <n v="10"/>
    <s v="Materiales y suministros - Productos farmacéuticos"/>
    <s v="SOLUCION DE YODO  (GARRAFA)"/>
    <n v="10111300"/>
    <s v="Mínima cuantía"/>
    <n v="4"/>
    <n v="3"/>
    <n v="6"/>
    <n v="850920"/>
    <s v="UNIDAD"/>
    <s v="NO SOLICITADAS"/>
  </r>
  <r>
    <x v="11"/>
    <s v="02-02-01-003-004-02"/>
    <n v="10"/>
    <s v="Materiales y suministros - Productos químicos inorgánicos básicos n. C. P."/>
    <s v="HIPOCLORITO DE SODIO (GARRAFA)"/>
    <n v="10111300"/>
    <s v="Mínima cuantía"/>
    <n v="4"/>
    <n v="3"/>
    <n v="2"/>
    <n v="54530.000000000007"/>
    <s v="UNIDAD"/>
    <s v="NO SOLICITADAS"/>
  </r>
  <r>
    <x v="11"/>
    <s v="02-02-01-003-005-02"/>
    <n v="10"/>
    <s v="Materiales y suministros - Productos farmacéuticos"/>
    <s v="AGUA OXIGENADA "/>
    <n v="10111300"/>
    <s v="Mínima cuantía"/>
    <n v="4"/>
    <n v="3"/>
    <n v="2"/>
    <n v="76300.000000000015"/>
    <s v="GALON"/>
    <s v="NO SOLICITADAS"/>
  </r>
  <r>
    <x v="11"/>
    <s v="02-02-01-003-005-02"/>
    <n v="10"/>
    <s v="Materiales y suministros - Productos farmacéuticos"/>
    <s v="ANTISEPTICO Y DESINFECTANTE ESPUMA "/>
    <n v="10111300"/>
    <s v="Mínima cuantía"/>
    <n v="4"/>
    <n v="3"/>
    <n v="1"/>
    <n v="141820"/>
    <s v="GALON"/>
    <s v="NO SOLICITADAS"/>
  </r>
  <r>
    <x v="11"/>
    <s v="02-02-01-003-005-02"/>
    <n v="10"/>
    <s v="Materiales y suministros - Productos farmacéuticos"/>
    <s v="GASA HOSPITALARIA ROLLO POR YARDAS"/>
    <n v="10111300"/>
    <s v="Mínima cuantía"/>
    <n v="4"/>
    <n v="3"/>
    <n v="1"/>
    <n v="81830"/>
    <s v="UNIDAD"/>
    <s v="NO SOLICITADAS"/>
  </r>
  <r>
    <x v="11"/>
    <s v="02-02-01-003-005-02"/>
    <n v="10"/>
    <s v="Materiales y suministros - Productos farmacéuticos"/>
    <s v="ALGODÓN ROLLO"/>
    <n v="10111300"/>
    <s v="Mínima cuantía"/>
    <n v="4"/>
    <n v="3"/>
    <n v="1"/>
    <n v="31500"/>
    <s v="UNIDAD"/>
    <s v="NO SOLICITADAS"/>
  </r>
  <r>
    <x v="11"/>
    <s v="02-02-01-003-006-02"/>
    <n v="10"/>
    <s v="Materiales y suministros - Otros productos de caucho"/>
    <s v="GUANTES QUIRURJICOS (CAJA)"/>
    <n v="10111300"/>
    <s v="Mínima cuantía"/>
    <n v="4"/>
    <n v="3"/>
    <n v="2"/>
    <n v="65450.000000000007"/>
    <s v="UNIDAD"/>
    <s v="NO SOLICITADAS"/>
  </r>
  <r>
    <x v="11"/>
    <s v="02-02-01-003-005-02"/>
    <n v="10"/>
    <s v="Materiales y suministros - Productos farmacéuticos"/>
    <s v="ESPARADRAPO HOSPITALARIO TUBO"/>
    <n v="10111300"/>
    <s v="Mínima cuantía"/>
    <n v="4"/>
    <n v="3"/>
    <n v="1"/>
    <n v="103670"/>
    <s v="UNIDAD"/>
    <s v="NO SOLICITADAS"/>
  </r>
  <r>
    <x v="11"/>
    <s v="02-02-01-003-006-09"/>
    <n v="10"/>
    <s v="Materiales y suministros - Otros productos plásticos"/>
    <s v="HUACAL GRANDE CON RODACHINES"/>
    <n v="10131603"/>
    <s v="Mínima cuantía"/>
    <n v="4"/>
    <n v="3"/>
    <n v="3"/>
    <n v="2247210"/>
    <s v="UNIDAD"/>
    <s v="NO SOLICITADAS"/>
  </r>
  <r>
    <x v="11"/>
    <s v="02-02-01-003-008-05"/>
    <n v="10"/>
    <s v="Materiales y suministros - Juegos y juguetes"/>
    <s v="PELOTA MACISA"/>
    <n v="10111301"/>
    <s v="Mínima cuantía"/>
    <n v="4"/>
    <n v="3"/>
    <n v="4"/>
    <n v="77280"/>
    <s v="UNIDAD"/>
    <s v="NO SOLICITADAS"/>
  </r>
  <r>
    <x v="11"/>
    <s v="02-02-01-002-008"/>
    <n v="10"/>
    <s v="Materiales y suministros - Dotación (prendas de vestir y calzado)"/>
    <s v="CORDON CON MOSQUETON"/>
    <n v="10111300"/>
    <s v="Mínima cuantía"/>
    <n v="4"/>
    <n v="3"/>
    <n v="4"/>
    <n v="51880"/>
    <s v="UNIDAD"/>
    <s v="NO SOLICITADAS"/>
  </r>
  <r>
    <x v="11"/>
    <s v="02-02-01-002-008"/>
    <n v="10"/>
    <s v="Materiales y suministros - Dotación (prendas de vestir y calzado)"/>
    <s v="PECHERA "/>
    <n v="10111300"/>
    <s v="Mínima cuantía"/>
    <n v="4"/>
    <n v="3"/>
    <n v="3"/>
    <n v="77556"/>
    <s v="UNIDAD"/>
    <s v="NO SOLICITADAS"/>
  </r>
  <r>
    <x v="11"/>
    <s v="02-02-01-002-008"/>
    <n v="10"/>
    <s v="Materiales y suministros - Dotación (prendas de vestir y calzado)"/>
    <s v="CHALECO PASEO CON MANIJA"/>
    <n v="10111300"/>
    <s v="Mínima cuantía"/>
    <n v="4"/>
    <n v="3"/>
    <n v="5"/>
    <n v="302205"/>
    <s v="UNIDAD"/>
    <s v="NO SOLICITADAS"/>
  </r>
  <r>
    <x v="11"/>
    <s v="02-02-01-002-007"/>
    <n v="10"/>
    <s v="Materiales y suministros - Artículos textiles (excepto prendas de vestir)"/>
    <s v="COMEDERO EN LONA"/>
    <n v="10111304"/>
    <s v="Mínima cuantía"/>
    <n v="4"/>
    <n v="3"/>
    <n v="5"/>
    <n v="78750"/>
    <s v="UNIDAD"/>
    <s v="NO SOLICITADAS"/>
  </r>
  <r>
    <x v="11"/>
    <s v="02-02-01-002-008"/>
    <n v="10"/>
    <s v="Materiales y suministros - Dotación (prendas de vestir y calzado)"/>
    <s v="COLLAR ISABELINO"/>
    <n v="10111300"/>
    <s v="Mínima cuantía"/>
    <n v="4"/>
    <n v="3"/>
    <n v="3"/>
    <n v="57960"/>
    <s v="UNIDAD"/>
    <s v="NO SOLICITADAS"/>
  </r>
  <r>
    <x v="11"/>
    <s v="02-02-01-002-008"/>
    <n v="10"/>
    <s v="Materiales y suministros - Dotación (prendas de vestir y calzado)"/>
    <s v="COLLAR DE AHOGO"/>
    <n v="10111300"/>
    <s v="Mínima cuantía"/>
    <n v="4"/>
    <n v="3"/>
    <n v="5"/>
    <n v="107365"/>
    <s v="UNIDAD"/>
    <s v="NO SOLICITADAS"/>
  </r>
  <r>
    <x v="11"/>
    <s v="02-02-01-002-008"/>
    <n v="10"/>
    <s v="Materiales y suministros - Dotación (prendas de vestir y calzado)"/>
    <s v="TRAILLA"/>
    <n v="10111300"/>
    <s v="Mínima cuantía"/>
    <n v="4"/>
    <n v="3"/>
    <n v="9"/>
    <n v="337842"/>
    <s v="UNIDAD"/>
    <s v="NO SOLICITADAS"/>
  </r>
  <r>
    <x v="11"/>
    <s v="02-02-01-003-008-05"/>
    <n v="10"/>
    <s v="Materiales y suministros - Juegos y juguetes"/>
    <s v="PELOTA DE TENIS"/>
    <n v="10111301"/>
    <s v="Mínima cuantía"/>
    <n v="4"/>
    <n v="3"/>
    <n v="8"/>
    <n v="206224"/>
    <s v="UNIDAD"/>
    <s v="NO SOLICITADAS"/>
  </r>
  <r>
    <x v="11"/>
    <s v="02-02-01-003-008-05"/>
    <n v="10"/>
    <s v="Materiales y suministros - Juegos y juguetes"/>
    <s v="JUGUETE LASO PELOTA"/>
    <n v="10111301"/>
    <s v="Mínima cuantía"/>
    <n v="4"/>
    <n v="3"/>
    <n v="2"/>
    <n v="42946"/>
    <s v="UNIDAD"/>
    <s v="NO SOLICITADAS"/>
  </r>
  <r>
    <x v="11"/>
    <s v="02-02-01-002-008"/>
    <n v="10"/>
    <s v="Materiales y suministros - Dotación (prendas de vestir y calzado)"/>
    <s v="TRAILLA DE 10 MTS"/>
    <n v="10111300"/>
    <s v="Mínima cuantía"/>
    <n v="4"/>
    <n v="3"/>
    <n v="1"/>
    <n v="53655"/>
    <s v="UNIDAD"/>
    <s v="NO SOLICITADAS"/>
  </r>
  <r>
    <x v="11"/>
    <s v="02-02-01-002-008"/>
    <n v="10"/>
    <s v="Materiales y suministros - Dotación (prendas de vestir y calzado)"/>
    <s v="COLLAR FIJO"/>
    <n v="10111300"/>
    <s v="Mínima cuantía"/>
    <n v="4"/>
    <n v="3"/>
    <n v="10"/>
    <n v="214730"/>
    <s v="UNIDAD"/>
    <s v="NO SOLICITADAS"/>
  </r>
  <r>
    <x v="11"/>
    <s v="02-02-01-002-008"/>
    <n v="10"/>
    <s v="Materiales y suministros - Dotación (prendas de vestir y calzado)"/>
    <s v="ARNES PARA CANINO"/>
    <n v="10111300"/>
    <s v="Mínima cuantía"/>
    <n v="4"/>
    <n v="3"/>
    <n v="3"/>
    <n v="965790"/>
    <s v="UNIDAD"/>
    <s v="NO SOLICITADAS"/>
  </r>
  <r>
    <x v="11"/>
    <s v="02-02-01-003-008-09"/>
    <n v="10"/>
    <s v="Materiales y suministros - Otros artículos manufacturados n. C. P."/>
    <s v="CEPILLO CANINO"/>
    <n v="10111300"/>
    <s v="Mínima cuantía"/>
    <n v="4"/>
    <n v="3"/>
    <n v="4"/>
    <n v="77280"/>
    <s v="UNIDAD"/>
    <s v="NO SOLICITADAS"/>
  </r>
  <r>
    <x v="11"/>
    <s v="02-02-01-004-002"/>
    <n v="10"/>
    <s v="Materiales y suministros - Productos metálicos elaborados (excepto maquinaria y equipo)"/>
    <s v="MOSQUETON DE COBRE GRANDE"/>
    <n v="10111300"/>
    <s v="Mínima cuantía"/>
    <n v="4"/>
    <n v="3"/>
    <n v="2"/>
    <n v="25726"/>
    <s v="UNIDAD"/>
    <s v="NO SOLICITADAS"/>
  </r>
  <r>
    <x v="11"/>
    <s v="02-02-01-003-006-02"/>
    <n v="10"/>
    <s v="Materiales y suministros - Otros productos de caucho"/>
    <s v="MANGUERA "/>
    <n v="40142000"/>
    <s v="Mínima cuantía"/>
    <n v="4"/>
    <n v="3"/>
    <n v="1"/>
    <n v="128783"/>
    <s v="UNIDAD"/>
    <s v="NO SOLICITADAS"/>
  </r>
  <r>
    <x v="11"/>
    <s v="02-02-01-002-003-03"/>
    <n v="10"/>
    <s v="Materiales y suministros - Preparaciones utilizadas en la alimentación de animales"/>
    <s v="COMIDA EN LATA"/>
    <n v="10121802"/>
    <s v="Mínima cuantía"/>
    <n v="4"/>
    <n v="3"/>
    <n v="300"/>
    <n v="3000000"/>
    <s v="UNIDAD"/>
    <s v="NO SOLICITADAS"/>
  </r>
  <r>
    <x v="11"/>
    <s v="02-02-02-008-003-05"/>
    <n v="10"/>
    <s v="Adquisición de servicios - Servicios veterinarios"/>
    <s v="SERVICIO VETERINARIO"/>
    <n v="70122005"/>
    <s v="Mínima cuantía"/>
    <n v="2"/>
    <n v="10"/>
    <n v="1"/>
    <n v="12000000"/>
    <s v="GLOBAL"/>
    <s v="NO SOLICITADAS"/>
  </r>
  <r>
    <x v="11"/>
    <s v="02-02-02-009-003-01"/>
    <n v="10"/>
    <s v="Adquisición de servicios - Servicios de salud humana"/>
    <s v="EXAMENES MEDICOS OCUPACIONALES"/>
    <n v="85121700"/>
    <s v="Mínima cuantía"/>
    <n v="3"/>
    <n v="5"/>
    <n v="1"/>
    <n v="50000000"/>
    <s v="GLOBAL"/>
    <s v="NO SOLICITADAS"/>
  </r>
  <r>
    <x v="11"/>
    <s v="02-02-02-008-005-03"/>
    <n v="10"/>
    <s v="Adquisición de servicios - Servicios de limpieza"/>
    <s v="SERVICIO DE FUMIGACION UNIDAD        "/>
    <n v="72102103"/>
    <s v="Mínima cuantía"/>
    <n v="3"/>
    <n v="4"/>
    <n v="1"/>
    <n v="9724048"/>
    <s v="GLOBAL"/>
    <s v="NO SOLICITADAS"/>
  </r>
  <r>
    <x v="11"/>
    <s v="02-02-02-005-004-02-5"/>
    <n v="10"/>
    <s v="Adquisición de servicios - Servicios generales de construcción de tuberías y cables locales, y obras conexas"/>
    <s v="FUNCIONAMIENTO PTAR  CACOM 4  "/>
    <n v="76121701"/>
    <s v="Selección abreviada menor cuantía"/>
    <n v="4"/>
    <n v="8"/>
    <n v="1"/>
    <n v="75000000"/>
    <s v="GLOBAL"/>
    <s v="NO SOLICITADAS"/>
  </r>
  <r>
    <x v="11"/>
    <s v="02-02-02-005-004-02-5"/>
    <n v="10"/>
    <s v="Adquisición de servicios - Servicios generales de construcción de tuberías y cables locales, y obras conexas"/>
    <s v="FUNCIONAMIENTO PTAP  CACOM 4   "/>
    <n v="83101506"/>
    <s v="Selección abreviada menor cuantía"/>
    <n v="4"/>
    <n v="8"/>
    <n v="1"/>
    <n v="29702400"/>
    <s v="GLOBAL"/>
    <s v="NO SOLICITADAS"/>
  </r>
  <r>
    <x v="11"/>
    <s v="02-02-02-005-004-02-5"/>
    <n v="10"/>
    <s v="Adquisición de servicios - Servicios generales de construcción de tuberías y cables locales, y obras conexas"/>
    <s v="FUNCIONAMIENTO PTAR CERRO LA MARIA Y AREAS COMPLEMENTARIAS "/>
    <n v="76121701"/>
    <s v="Selección abreviada menor cuantía"/>
    <n v="4"/>
    <n v="8"/>
    <n v="1"/>
    <n v="8750000"/>
    <s v="GLOBAL"/>
    <s v="NO SOLICITADAS"/>
  </r>
  <r>
    <x v="11"/>
    <s v="02-02-02-005-004-02-5"/>
    <n v="10"/>
    <s v="Adquisición de servicios - Servicios generales de construcción de tuberías y cables locales, y obras conexas"/>
    <s v="FUNCIONAMIENTO PTAR  CACOM 4  V.F. 2019"/>
    <n v="76121701"/>
    <s v="Selección abreviada menor cuantía"/>
    <n v="1"/>
    <n v="3"/>
    <n v="1"/>
    <n v="25000000"/>
    <s v="GLOBAL"/>
    <s v="SI APROBADAS"/>
  </r>
  <r>
    <x v="11"/>
    <s v="02-02-02-005-004-02-5"/>
    <n v="10"/>
    <s v="Adquisición de servicios - Servicios generales de construcción de tuberías y cables locales, y obras conexas"/>
    <s v="FUNCIONAMIENTO PTAP  CACOM 4   V.F. 2019"/>
    <n v="83101506"/>
    <s v="Selección abreviada menor cuantía"/>
    <n v="1"/>
    <n v="3"/>
    <n v="1"/>
    <n v="14137200"/>
    <s v="GLOBAL"/>
    <s v="SI APROBADAS"/>
  </r>
  <r>
    <x v="11"/>
    <s v="02-02-02-005-004-02-5"/>
    <n v="10"/>
    <s v="Adquisición de servicios - Servicios generales de construcción de tuberías y cables locales, y obras conexas"/>
    <s v="FUNCIONAMIENTO PTAR CERRO LA MARIA Y AREAS COMPLEMENTARIAS V.F. 2019 "/>
    <n v="76121701"/>
    <s v="Selección abreviada menor cuantía"/>
    <n v="1"/>
    <n v="3"/>
    <n v="1"/>
    <n v="3250000"/>
    <s v="GLOBAL"/>
    <s v="SI APROBADAS"/>
  </r>
  <r>
    <x v="11"/>
    <s v="02-02-02-009-004-03"/>
    <n v="10"/>
    <s v="Adquisición de servicios - Servicios de tratamiento y disposición de desechos"/>
    <s v="SERVICIO DE INCINERACION                                      "/>
    <n v="76121501"/>
    <s v="Solicitud de información a los Proveedores"/>
    <n v="1"/>
    <n v="11"/>
    <n v="1"/>
    <n v="11000000"/>
    <s v="GLOBAL"/>
    <s v="NO SOLICITADAS"/>
  </r>
  <r>
    <x v="11"/>
    <s v="02-02-02-008-003-04-4"/>
    <n v="10"/>
    <s v="Adquisición de servicios - Servicios de ensayo y análisis técnicos"/>
    <s v="ANALISIS FISICOQUIMICO Y MICROBIOLOGICO DE AGUA                          "/>
    <n v="70171501"/>
    <s v="Mínima cuantía"/>
    <n v="2"/>
    <n v="5"/>
    <n v="1"/>
    <n v="15000000"/>
    <s v="GLOBAL"/>
    <s v="NO SOLICITADAS"/>
  </r>
  <r>
    <x v="11"/>
    <s v="02-02-02-008-005-09-5"/>
    <n v="10"/>
    <s v="Adquisición de servicios - Servicios auxiliares especializados de oficina"/>
    <s v="SERVICIO FOTOCOPIADO E IMPRESIÓN  "/>
    <n v="80161801"/>
    <s v="Mínima cuantía"/>
    <n v="2"/>
    <n v="10"/>
    <n v="1"/>
    <n v="5000000"/>
    <s v="GLOBAL"/>
    <s v="NO SOLICITADAS"/>
  </r>
  <r>
    <x v="11"/>
    <s v="02-02-01-000-001-09"/>
    <n v="16"/>
    <s v="Materiales y suministros - Productos de forraje, fibras, plantas vivas, flores y capullos de flores, tabaco en rama y caucho natural"/>
    <s v="SUMINISTRO DE ARREGLOS FLORALES"/>
    <n v="70111603"/>
    <s v="Mínima cuantía"/>
    <n v="2"/>
    <n v="10"/>
    <n v="1"/>
    <n v="11000000"/>
    <s v="GLOBAL"/>
    <s v="NO SOLICITADAS"/>
  </r>
  <r>
    <x v="11"/>
    <s v="02-02-02-008-005-03"/>
    <n v="10"/>
    <s v="Adquisición de servicios - Servicios de limpieza"/>
    <s v="LIMPIEZA DE TANQUES ELEVADOS"/>
    <n v="72154055"/>
    <s v="Mínima cuantía"/>
    <n v="5"/>
    <n v="2"/>
    <n v="1"/>
    <n v="463050"/>
    <s v="GLOBAL"/>
    <s v="NO SOLICITADAS"/>
  </r>
  <r>
    <x v="11"/>
    <s v="02-02-02-005-004-01-2"/>
    <n v="10"/>
    <s v="Adquisición de servicios - Servicios generales de construcción de edificaciones no residenciales"/>
    <s v="MANTENIMEINTO INSTALACIONES ESM-GRUAL-GRUIA-CUBIERTA EDIFICIO RANGER"/>
    <n v="72101507"/>
    <s v="Selección abreviada menor cuantía"/>
    <n v="3"/>
    <n v="7"/>
    <n v="1"/>
    <n v="200000000"/>
    <s v="GLOBAL"/>
    <s v="NO SOLICITADAS"/>
  </r>
  <r>
    <x v="11"/>
    <s v="02-02-02-005-004-01-2"/>
    <n v="10"/>
    <s v="Adquisición de servicios - Servicios generales de construcción de edificaciones no residenciales"/>
    <s v="MANTENIMIENTO DE CUBIERTA CASINO DE SUBOFICIALES, OFICIALES "/>
    <n v="72102900"/>
    <s v="Selección abreviada menor cuantía"/>
    <n v="3"/>
    <n v="7"/>
    <n v="1"/>
    <n v="40000000"/>
    <s v="GLOBAL"/>
    <s v="NO SOLICITADAS"/>
  </r>
  <r>
    <x v="11"/>
    <s v="02-02-02-005-004-01-2"/>
    <n v="10"/>
    <s v="Adquisición de servicios - Servicios generales de construcción de edificaciones no residenciales"/>
    <s v="MANTENIMIENTO OBRAS DE ARTE Y DRENAJES PARA AERÓDROMOS CACOM-4 Y FLANDES"/>
    <n v="72102900"/>
    <s v="Selección abreviada menor cuantía"/>
    <n v="3"/>
    <n v="7"/>
    <n v="1"/>
    <n v="20000000"/>
    <s v="GLOBAL"/>
    <s v="NO SOLICITADAS"/>
  </r>
  <r>
    <x v="11"/>
    <s v="02-02-02-005-004-01-1"/>
    <n v="10"/>
    <s v="Adquisición de servicios - Servicios generales de construcción de edificaciones residenciales"/>
    <s v="MANTENIMIENTO ALOJAMIENTO SOLDADOS No. 2"/>
    <n v="72102900"/>
    <s v="Selección abreviada menor cuantía"/>
    <n v="3"/>
    <n v="7"/>
    <n v="1"/>
    <n v="80000000"/>
    <s v="GLOBAL"/>
    <s v="NO SOLICITADAS"/>
  </r>
  <r>
    <x v="11"/>
    <s v="02-02-02-005-004-01-2"/>
    <n v="16"/>
    <s v="Adquisición de servicios - Servicios generales de construcción de edificaciones no residenciales"/>
    <s v="MANTENIMIENTO AULAS COLEGIO (PISOS Y CIELO RASO)"/>
    <n v="72102900"/>
    <s v="Selección abreviada menor cuantía"/>
    <n v="3"/>
    <n v="7"/>
    <n v="1"/>
    <n v="89000000"/>
    <s v="GLOBAL"/>
    <s v="NO SOLICITADAS"/>
  </r>
  <r>
    <x v="11"/>
    <s v="02-02-02-005-004-01-1"/>
    <n v="16"/>
    <s v="Adquisición de servicios - Servicios generales de construcción de edificaciones residenciales"/>
    <s v="MANTENIMIENTO DE BARRACAS"/>
    <n v="72102900"/>
    <s v="Selección abreviada menor cuantía"/>
    <n v="3"/>
    <n v="7"/>
    <n v="1"/>
    <n v="100000000"/>
    <s v="GLOBAL"/>
    <s v="NO SOLICITADAS"/>
  </r>
  <r>
    <x v="11"/>
    <s v="02-02-02-005-004-01-1"/>
    <n v="16"/>
    <s v="Adquisición de servicios - Servicios generales de construcción de edificaciones residenciales"/>
    <s v="MANTENIMIENTO DE CASAS FISCALES"/>
    <n v="72102900"/>
    <s v="Selección abreviada menor cuantía"/>
    <n v="4"/>
    <n v="7"/>
    <n v="1"/>
    <n v="170000000"/>
    <s v="GLOBAL"/>
    <s v="NO SOLICITADAS"/>
  </r>
  <r>
    <x v="11"/>
    <s v="02-02-01-004-001"/>
    <n v="10"/>
    <s v="Materiales y suministros - Metales básicos"/>
    <s v="SUMINISTROS DE REFRIGERACION"/>
    <n v="40101600"/>
    <s v="Mínima cuantía"/>
    <n v="4"/>
    <n v="6"/>
    <n v="1"/>
    <n v="5209740"/>
    <s v="GLOBAL"/>
    <s v="NO SOLICITADAS"/>
  </r>
  <r>
    <x v="11"/>
    <s v="02-02-01-004-006-02"/>
    <n v="10"/>
    <s v="Materiales y suministros - Aparatos de control eléctrico y distribución de electricidad y sus partes y piezas"/>
    <s v="MATERIAL ELECTRICO Y ALUMBRADO"/>
    <n v="39121700"/>
    <s v="Selección abreviada subasta inversa (No disponible)"/>
    <n v="3"/>
    <n v="7"/>
    <n v="1"/>
    <n v="4142735"/>
    <s v="GLOBAL"/>
    <s v="NO SOLICITADAS"/>
  </r>
  <r>
    <x v="11"/>
    <s v="02-02-01-004-006-03"/>
    <n v="10"/>
    <s v="Materiales y suministros - Hilos y cables aislados; cable de fibra óptica"/>
    <s v="MATERIAL ELECTRICO Y ALUMBRADO"/>
    <n v="39121700"/>
    <s v="Selección abreviada subasta inversa (No disponible)"/>
    <n v="3"/>
    <n v="7"/>
    <n v="1"/>
    <n v="31144700"/>
    <s v="GLOBAL"/>
    <s v="NO SOLICITADAS"/>
  </r>
  <r>
    <x v="11"/>
    <s v="02-02-01-004-006-09"/>
    <n v="10"/>
    <s v="Materiales y suministros - Otro equipo eléctrico y sus partes y piezas"/>
    <s v="MATERIAL ELECTRICO Y ALUMBRADO"/>
    <n v="39121700"/>
    <s v="Selección abreviada subasta inversa (No disponible)"/>
    <n v="3"/>
    <n v="7"/>
    <n v="1"/>
    <n v="712565"/>
    <s v="GLOBAL"/>
    <s v="NO SOLICITADAS"/>
  </r>
  <r>
    <x v="11"/>
    <s v="02-01-01-004-004-08"/>
    <n v="10"/>
    <s v="Activos fijos - Aparatos de uso doméstico y sus partes y piezas"/>
    <s v="EXTRACTOR DE OLORES DE INCRUSTAR 6&quot;"/>
    <n v="40101502"/>
    <s v="Mínima cuantía"/>
    <n v="3"/>
    <n v="3"/>
    <n v="10"/>
    <n v="789600"/>
    <s v="UNIDAD"/>
    <s v="NO SOLICITADAS"/>
  </r>
  <r>
    <x v="11"/>
    <s v="02-01-01-004-004-08"/>
    <n v="10"/>
    <s v="Activos fijos - Aparatos de uso doméstico y sus partes y piezas"/>
    <s v="VENTILADOR DE TECHO 56&quot; TECNOLOGIA KDK "/>
    <n v="40101604"/>
    <s v="Mínima cuantía"/>
    <n v="3"/>
    <n v="3"/>
    <n v="10"/>
    <n v="1947960"/>
    <s v="UNIDAD"/>
    <s v="NO SOLICITADAS"/>
  </r>
  <r>
    <x v="11"/>
    <s v="02-02-01-004-006-02"/>
    <n v="10"/>
    <s v="Materiales y suministros - Aparatos de control eléctrico y distribución de electricidad y sus partes y piezas"/>
    <s v="SUMINISTRO ELECTRICO Y ALUMBRADO"/>
    <n v="39121700"/>
    <s v="Selección abreviada subasta inversa (No disponible)"/>
    <n v="3"/>
    <n v="7"/>
    <n v="1"/>
    <n v="13074194"/>
    <s v="GLOBAL"/>
    <s v="NO SOLICITADAS"/>
  </r>
  <r>
    <x v="11"/>
    <s v="02-02-01-004-006-05"/>
    <n v="10"/>
    <s v="Materiales y suministros - Lámparas eléctricas de incandescencia o descarga; lámparas de arco, equipo para alumbrado eléctrico; sus partes y piezas"/>
    <s v="SUMINISTRO ELECTRICO Y ALUMBRADO"/>
    <n v="39121700"/>
    <s v="Selección abreviada subasta inversa (No disponible)"/>
    <n v="3"/>
    <n v="7"/>
    <n v="1"/>
    <n v="5200270"/>
    <s v="GLOBAL"/>
    <s v="NO SOLICITADAS"/>
  </r>
  <r>
    <x v="11"/>
    <s v="02-02-01-001-005"/>
    <n v="10"/>
    <s v="Materiales y suministros - Piedra, arena y arcilla"/>
    <s v="MATERIALES DE CONSTRUCCION"/>
    <n v="31162800"/>
    <s v="Selección abreviada subasta inversa (No disponible)"/>
    <n v="3"/>
    <n v="7"/>
    <n v="1"/>
    <n v="7261535"/>
    <s v="GLOBAL"/>
    <s v="NO SOLICITADAS"/>
  </r>
  <r>
    <x v="11"/>
    <s v="02-02-01-003-001"/>
    <n v="10"/>
    <s v="Materiales y suministros - Productos de madera, corcho, cestería y espartería"/>
    <s v="MATERIALES DE CONSTRUCCION"/>
    <n v="31162800"/>
    <s v="Selección abreviada subasta inversa (No disponible)"/>
    <n v="3"/>
    <n v="7"/>
    <n v="1"/>
    <n v="24564945"/>
    <s v="GLOBAL"/>
    <s v="NO SOLICITADAS"/>
  </r>
  <r>
    <x v="11"/>
    <s v="02-02-01-003-002-01"/>
    <n v="10"/>
    <s v="Materiales y suministros - Pasta de papel, papel y cartón"/>
    <s v="MATERIALES DE CONSTRUCCION"/>
    <n v="31162800"/>
    <s v="Selección abreviada subasta inversa (No disponible)"/>
    <n v="3"/>
    <n v="7"/>
    <n v="1"/>
    <n v="1170410"/>
    <s v="GLOBAL"/>
    <s v="NO SOLICITADAS"/>
  </r>
  <r>
    <x v="11"/>
    <s v="02-02-01-003-004-07"/>
    <n v="10"/>
    <s v="Materiales y suministros - Plásticos en formas primarias"/>
    <s v="MATERIALES DE CONSTRUCCION"/>
    <n v="31162800"/>
    <s v="Selección abreviada subasta inversa (No disponible)"/>
    <n v="3"/>
    <n v="7"/>
    <n v="1"/>
    <n v="1237590"/>
    <s v="GLOBAL"/>
    <s v="NO SOLICITADAS"/>
  </r>
  <r>
    <x v="11"/>
    <s v="02-02-01-003-005-04"/>
    <n v="10"/>
    <s v="Materiales y suministros - Productos químicos n. C. P."/>
    <s v="MATERIALES DE CONSTRUCCION"/>
    <n v="31162800"/>
    <s v="Selección abreviada subasta inversa (No disponible)"/>
    <n v="3"/>
    <n v="7"/>
    <n v="1"/>
    <n v="6633010"/>
    <s v="GLOBAL"/>
    <s v="NO SOLICITADAS"/>
  </r>
  <r>
    <x v="11"/>
    <s v="02-02-01-003-006-03"/>
    <n v="16"/>
    <s v="Materiales y suministros - Semimanufacturas de plástico"/>
    <s v="MATERIALES DE CONSTRUCCION"/>
    <n v="31162800"/>
    <s v="Selección abreviada subasta inversa (No disponible)"/>
    <n v="3"/>
    <n v="7"/>
    <n v="1"/>
    <n v="34335936"/>
    <s v="GLOBAL"/>
    <s v="NO SOLICITADAS"/>
  </r>
  <r>
    <x v="11"/>
    <s v="02-02-01-003-006-09"/>
    <n v="16"/>
    <s v="Materiales y suministros - Otros productos plásticos"/>
    <s v="MATERIALES DE CONSTRUCCION"/>
    <n v="31162800"/>
    <s v="Selección abreviada subasta inversa (No disponible)"/>
    <n v="3"/>
    <n v="7"/>
    <n v="1"/>
    <n v="5611746"/>
    <s v="GLOBAL"/>
    <s v="NO SOLICITADAS"/>
  </r>
  <r>
    <x v="11"/>
    <s v="02-02-01-002-007"/>
    <n v="10"/>
    <s v="Materiales y suministros - Artículos textiles (excepto prendas de vestir)"/>
    <s v="BANDERAS PARA PABELLON"/>
    <n v="55121715"/>
    <s v="Mínima cuantía"/>
    <n v="5"/>
    <n v="3"/>
    <n v="3"/>
    <n v="456750"/>
    <s v="UNIDAD"/>
    <s v="NO SOLICITADAS"/>
  </r>
  <r>
    <x v="11"/>
    <s v="02-02-01-002-007"/>
    <n v="10"/>
    <s v="Materiales y suministros - Artículos textiles (excepto prendas de vestir)"/>
    <s v="PENDONES 16MTS ALTO X 2MTS ANCHO"/>
    <n v="55121714"/>
    <s v="Mínima cuantía"/>
    <n v="5"/>
    <n v="3"/>
    <n v="3"/>
    <n v="1102500"/>
    <s v="UNIDAD"/>
    <s v="NO SOLICITADAS"/>
  </r>
  <r>
    <x v="11"/>
    <s v="02-02-01-002-007"/>
    <n v="10"/>
    <s v="Materiales y suministros - Artículos textiles (excepto prendas de vestir)"/>
    <s v="PENDONES EN TELA 20 X 30 CM PARA INSTRUMENTOS BANDA DE GUERRA"/>
    <n v="55121714"/>
    <s v="Mínima cuantía"/>
    <n v="5"/>
    <n v="3"/>
    <n v="50"/>
    <n v="2205000"/>
    <s v="UNIDAD"/>
    <s v="NO SOLICITADAS"/>
  </r>
  <r>
    <x v="11"/>
    <s v="02-02-01-004-002"/>
    <n v="10"/>
    <s v="Materiales y suministros - Productos metálicos elaborados (excepto maquinaria y equipo)"/>
    <s v="MOHARRA"/>
    <n v="55121715"/>
    <s v="Mínima cuantía"/>
    <n v="5"/>
    <n v="3"/>
    <n v="6"/>
    <n v="170850"/>
    <s v="UNIDAD"/>
    <s v="NO SOLICITADAS"/>
  </r>
  <r>
    <x v="11"/>
    <s v="02-02-01-003-001"/>
    <n v="10"/>
    <s v="Materiales y suministros - Productos de madera, corcho, cestería y espartería"/>
    <s v="ASTAS "/>
    <n v="55121715"/>
    <s v="Mínima cuantía"/>
    <n v="5"/>
    <n v="3"/>
    <n v="6"/>
    <n v="252000"/>
    <s v="UNIDAD"/>
    <s v="NO SOLICITADAS"/>
  </r>
  <r>
    <x v="11"/>
    <s v="02-02-02-009-002-01"/>
    <n v="16"/>
    <s v="Adquisición de servicios - Servicios de educación de la primera infancia y preescolar"/>
    <s v="DOCENTES COLEGIO LUIS F. PINTO"/>
    <n v="86121500"/>
    <s v="CONTRATACIÓN DIRECTA"/>
    <n v="1"/>
    <n v="11"/>
    <n v="1"/>
    <n v="397897500"/>
    <s v="GLOBAL"/>
    <s v="NO SOLICITADAS"/>
  </r>
  <r>
    <x v="11"/>
    <s v="02-02-02-009-002-03"/>
    <n v="16"/>
    <s v="Adquisición de servicios - Servicios de educación secundaria"/>
    <s v="DOCENTES COLEGIO LUIS F. PINTO"/>
    <n v="86121500"/>
    <s v="CONTRATACIÓN DIRECTA"/>
    <n v="1"/>
    <n v="11"/>
    <n v="1"/>
    <n v="290771250"/>
    <s v="GLOBAL"/>
    <s v="NO SOLICITADAS"/>
  </r>
  <r>
    <x v="11"/>
    <s v="02-02-01-003-004-01"/>
    <n v="10"/>
    <s v="Materiales y suministros - Químicos orgánicos básicos"/>
    <s v="ALCOHOL GALON 3.8L"/>
    <n v="12352104"/>
    <s v="Selección abreviada - acuerdo marco"/>
    <n v="5"/>
    <n v="3"/>
    <n v="15"/>
    <n v="279480"/>
    <s v="UNIDAD"/>
    <s v="NO SOLICITADAS"/>
  </r>
  <r>
    <x v="11"/>
    <s v="02-02-01-003-005-03"/>
    <n v="10"/>
    <s v="Materiales y suministros - Jabón, preparados para limpieza, perfumes y preparados de tocador"/>
    <s v="AMBIENTADOR AEROSOL  400ML"/>
    <n v="47131812"/>
    <s v="Selección abreviada - acuerdo marco"/>
    <n v="5"/>
    <n v="3"/>
    <n v="15"/>
    <n v="147180"/>
    <s v="UNIDAD"/>
    <s v="NO SOLICITADAS"/>
  </r>
  <r>
    <x v="11"/>
    <s v="02-02-01-003-005-03"/>
    <n v="10"/>
    <s v="Materiales y suministros - Jabón, preparados para limpieza, perfumes y preparados de tocador"/>
    <s v="AMBIENTADOR AEROSOL 400ML"/>
    <n v="47131812"/>
    <s v="Selección abreviada - acuerdo marco"/>
    <n v="5"/>
    <n v="3"/>
    <n v="15"/>
    <n v="147180"/>
    <s v="UNIDAD"/>
    <s v="NO SOLICITADAS"/>
  </r>
  <r>
    <x v="11"/>
    <s v="02-02-01-003-005-03"/>
    <n v="10"/>
    <s v="Materiales y suministros - Jabón, preparados para limpieza, perfumes y preparados de tocador"/>
    <s v="AMBIENTADOR AEROSOL  400ML"/>
    <n v="47131812"/>
    <s v="Selección abreviada - acuerdo marco"/>
    <n v="5"/>
    <n v="3"/>
    <n v="15"/>
    <n v="147180"/>
    <s v="UNIDAD"/>
    <s v="NO SOLICITADAS"/>
  </r>
  <r>
    <x v="11"/>
    <s v="02-02-01-003-005-03"/>
    <n v="10"/>
    <s v="Materiales y suministros - Jabón, preparados para limpieza, perfumes y preparados de tocador"/>
    <s v="AMBIENTADOR ELIMINA OLORES "/>
    <n v="47131812"/>
    <s v="Selección abreviada - acuerdo marco"/>
    <n v="5"/>
    <n v="3"/>
    <n v="15"/>
    <n v="183015"/>
    <s v="UNIDAD"/>
    <s v="NO SOLICITADAS"/>
  </r>
  <r>
    <x v="11"/>
    <s v="02-02-01-003-005-03"/>
    <n v="10"/>
    <s v="Materiales y suministros - Jabón, preparados para limpieza, perfumes y preparados de tocador"/>
    <s v="AMBIENTADOR LIQUIDO GALON X 3800 CC. "/>
    <n v="47131801"/>
    <s v="Selección abreviada - acuerdo marco"/>
    <n v="5"/>
    <n v="3"/>
    <n v="110"/>
    <n v="1876160"/>
    <s v="UNIDAD"/>
    <s v="NO SOLICITADAS"/>
  </r>
  <r>
    <x v="11"/>
    <s v="02-02-01-003-008-09"/>
    <n v="10"/>
    <s v="Materiales y suministros - Otros artículos manufacturados n. C. P."/>
    <s v="ATOMIZADOR PLASTICO CON PISTOLA 500 CC. "/>
    <n v="40141742"/>
    <s v="Selección abreviada - acuerdo marco"/>
    <n v="5"/>
    <n v="3"/>
    <n v="12"/>
    <n v="23616"/>
    <s v="UNIDAD"/>
    <s v="NO SOLICITADAS"/>
  </r>
  <r>
    <x v="11"/>
    <s v="02-02-01-003-006-09"/>
    <n v="10"/>
    <s v="Materiales y suministros - Otros productos plásticos"/>
    <s v="BALDE PLASTICO BLANCO 13 LTS. "/>
    <n v="47121804"/>
    <s v="Selección abreviada - acuerdo marco"/>
    <n v="5"/>
    <n v="3"/>
    <n v="19"/>
    <n v="321556"/>
    <s v="UNIDAD"/>
    <s v="NO SOLICITADAS"/>
  </r>
  <r>
    <x v="11"/>
    <s v="02-02-01-002-007"/>
    <n v="10"/>
    <s v="Materiales y suministros - Artículos textiles (excepto prendas de vestir)"/>
    <s v="BAYETILLA BLANCA 70 X 100 CMS EN DULCE ABRIGO"/>
    <n v="47131501"/>
    <s v="Selección abreviada - acuerdo marco"/>
    <n v="5"/>
    <n v="3"/>
    <n v="30"/>
    <n v="184980"/>
    <s v="UNIDAD"/>
    <s v="NO SOLICITADAS"/>
  </r>
  <r>
    <x v="11"/>
    <s v="02-02-01-003-005-03"/>
    <n v="10"/>
    <s v="Materiales y suministros - Jabón, preparados para limpieza, perfumes y preparados de tocador"/>
    <s v="DESENGRASANTE INDUSTRIAL BIODEGRADABLE "/>
    <n v="47131821"/>
    <s v="Selección abreviada - acuerdo marco"/>
    <n v="5"/>
    <n v="3"/>
    <n v="15"/>
    <n v="1975830"/>
    <s v="UNIDAD"/>
    <s v="NO SOLICITADAS"/>
  </r>
  <r>
    <x v="11"/>
    <s v="02-02-01-003-005-03"/>
    <n v="10"/>
    <s v="Materiales y suministros - Jabón, preparados para limpieza, perfumes y preparados de tocador"/>
    <s v="BLANQUEADOR  20 L"/>
    <n v="47131807"/>
    <s v="Selección abreviada - acuerdo marco"/>
    <n v="5"/>
    <n v="3"/>
    <n v="20"/>
    <n v="571100"/>
    <s v="UNIDAD"/>
    <s v="NO SOLICITADAS"/>
  </r>
  <r>
    <x v="11"/>
    <s v="02-02-01-003-005-03"/>
    <n v="10"/>
    <s v="Materiales y suministros - Jabón, preparados para limpieza, perfumes y preparados de tocador"/>
    <s v="BLANQUEADOR LIMON 4L"/>
    <n v="47131807"/>
    <s v="Selección abreviada - acuerdo marco"/>
    <n v="5"/>
    <n v="3"/>
    <n v="175"/>
    <n v="1254050"/>
    <s v="UNIDAD"/>
    <s v="NO SOLICITADAS"/>
  </r>
  <r>
    <x v="11"/>
    <s v="02-02-01-003-006-04"/>
    <n v="10"/>
    <s v="Materiales y suministros - Productos de empaque y envasado, de plástico"/>
    <s v="BOLSA PLASTICA GRIS 50 X 60 CMS. PAQ. X 50 UND."/>
    <n v="47121701"/>
    <s v="Selección abreviada - acuerdo marco"/>
    <n v="5"/>
    <n v="3"/>
    <n v="100"/>
    <n v="2663300"/>
    <s v="UNIDAD"/>
    <s v="NO SOLICITADAS"/>
  </r>
  <r>
    <x v="11"/>
    <s v="02-02-01-003-006-04"/>
    <n v="10"/>
    <s v="Materiales y suministros - Productos de empaque y envasado, de plástico"/>
    <s v="BOLSA PLASTICA NEGRA 80 X 100 CMS. PAQ. X 6 UND. "/>
    <n v="47121701"/>
    <s v="Selección abreviada - acuerdo marco"/>
    <n v="5"/>
    <n v="3"/>
    <n v="800"/>
    <n v="2939200"/>
    <s v="UNIDAD"/>
    <s v="NO SOLICITADAS"/>
  </r>
  <r>
    <x v="11"/>
    <s v="02-02-01-003-006-04"/>
    <n v="10"/>
    <s v="Materiales y suministros - Productos de empaque y envasado, de plástico"/>
    <s v="BOLSA PLASTICA ROJA 50 X 60 CMS. PAQ. X 50 UND. "/>
    <n v="47121701"/>
    <s v="Selección abreviada - acuerdo marco"/>
    <n v="5"/>
    <n v="3"/>
    <n v="40"/>
    <n v="1065320"/>
    <s v="UNIDAD"/>
    <s v="NO SOLICITADAS"/>
  </r>
  <r>
    <x v="11"/>
    <s v="02-02-01-003-006-04"/>
    <n v="10"/>
    <s v="Materiales y suministros - Productos de empaque y envasado, de plástico"/>
    <s v="BOLSA PLASTICA ROJA 70 X 100 CM PAQ X 6 UND "/>
    <n v="47121701"/>
    <s v="Selección abreviada - acuerdo marco"/>
    <n v="5"/>
    <n v="3"/>
    <n v="250"/>
    <n v="1443250"/>
    <s v="UNIDAD"/>
    <s v="NO SOLICITADAS"/>
  </r>
  <r>
    <x v="11"/>
    <s v="02-02-01-003-006-04"/>
    <n v="10"/>
    <s v="Materiales y suministros - Productos de empaque y envasado, de plástico"/>
    <s v="BOLSA PLASTICA VERDE 90 X 110 CM PAQ X 6 UND "/>
    <n v="47121701"/>
    <s v="Selección abreviada - acuerdo marco"/>
    <n v="5"/>
    <n v="3"/>
    <n v="250"/>
    <n v="1377500"/>
    <s v="UNIDAD"/>
    <s v="NO SOLICITADAS"/>
  </r>
  <r>
    <x v="11"/>
    <s v="02-02-01-003-008-09"/>
    <n v="10"/>
    <s v="Materiales y suministros - Otros artículos manufacturados n. C. P."/>
    <s v="CEPILLO BAÑO BASE "/>
    <s v="47131605 _x000a__x000a_"/>
    <s v="Selección abreviada - acuerdo marco"/>
    <n v="5"/>
    <n v="3"/>
    <n v="20"/>
    <n v="216100"/>
    <s v="UNIDAD"/>
    <s v="NO SOLICITADAS"/>
  </r>
  <r>
    <x v="11"/>
    <s v="02-02-01-003-008-09"/>
    <n v="10"/>
    <s v="Materiales y suministros - Otros artículos manufacturados n. C. P."/>
    <s v="CEPILLO DENTAL "/>
    <n v="53131503"/>
    <s v="Selección abreviada - acuerdo marco"/>
    <n v="5"/>
    <n v="3"/>
    <n v="55"/>
    <n v="74360"/>
    <s v="UNIDAD"/>
    <s v="NO SOLICITADAS"/>
  </r>
  <r>
    <x v="11"/>
    <s v="02-02-01-003-008-09"/>
    <n v="10"/>
    <s v="Materiales y suministros - Otros artículos manufacturados n. C. P."/>
    <s v="CEPILLO PARA PAREDES Y TECHOS REDONDO "/>
    <s v="47131605 _x000a__x000a_"/>
    <s v="Selección abreviada - acuerdo marco"/>
    <n v="5"/>
    <n v="3"/>
    <n v="3"/>
    <n v="47232"/>
    <s v="UNIDAD"/>
    <s v="NO SOLICITADAS"/>
  </r>
  <r>
    <x v="11"/>
    <s v="02-02-01-003-008-09"/>
    <n v="10"/>
    <s v="Materiales y suministros - Otros artículos manufacturados n. C. P."/>
    <s v="CEPILLO TIPO CERDA DURA MANGO MADERA "/>
    <n v="47131605"/>
    <s v="Selección abreviada - acuerdo marco"/>
    <n v="5"/>
    <n v="3"/>
    <n v="55"/>
    <n v="440165"/>
    <s v="UNIDAD"/>
    <s v="NO SOLICITADAS"/>
  </r>
  <r>
    <x v="11"/>
    <s v="02-02-01-003-005-03"/>
    <n v="10"/>
    <s v="Materiales y suministros - Jabón, preparados para limpieza, perfumes y preparados de tocador"/>
    <s v="CERA AUTOBRILLANTE 4 L"/>
    <n v="12181501"/>
    <s v="Selección abreviada - acuerdo marco"/>
    <n v="5"/>
    <n v="3"/>
    <n v="25"/>
    <n v="858575"/>
    <s v="UNIDAD"/>
    <s v="NO SOLICITADAS"/>
  </r>
  <r>
    <x v="11"/>
    <s v="02-02-01-003-005-03"/>
    <n v="10"/>
    <s v="Materiales y suministros - Jabón, preparados para limpieza, perfumes y preparados de tocador"/>
    <s v="CREMA DENTAL MENTA 75ML X3   X PAQUETE"/>
    <n v="42151909"/>
    <s v="Selección abreviada - acuerdo marco"/>
    <n v="5"/>
    <n v="3"/>
    <n v="25"/>
    <n v="272875"/>
    <s v="UNIDAD"/>
    <s v="NO SOLICITADAS"/>
  </r>
  <r>
    <x v="11"/>
    <s v="02-02-01-003-005-03"/>
    <n v="10"/>
    <s v="Materiales y suministros - Jabón, preparados para limpieza, perfumes y preparados de tocador"/>
    <s v="DESENGRASANTE 4 L"/>
    <n v="47131821"/>
    <s v="Selección abreviada - acuerdo marco"/>
    <n v="5"/>
    <n v="3"/>
    <n v="30"/>
    <n v="446520"/>
    <s v="UNIDAD"/>
    <s v="NO SOLICITADAS"/>
  </r>
  <r>
    <x v="11"/>
    <s v="02-02-01-003-005-03"/>
    <n v="10"/>
    <s v="Materiales y suministros - Jabón, preparados para limpieza, perfumes y preparados de tocador"/>
    <s v="DESENGRASANTE INDUSTRIAL GAL.X3800CC "/>
    <n v="47131821"/>
    <s v="Selección abreviada - acuerdo marco"/>
    <n v="5"/>
    <n v="3"/>
    <n v="30"/>
    <n v="562830"/>
    <s v="UNIDAD"/>
    <s v="NO SOLICITADAS"/>
  </r>
  <r>
    <x v="11"/>
    <s v="02-02-01-003-005-03"/>
    <n v="10"/>
    <s v="Materiales y suministros - Jabón, preparados para limpieza, perfumes y preparados de tocador"/>
    <s v="DESMANCHADOR 3785ML"/>
    <n v="47131807"/>
    <s v="Selección abreviada - acuerdo marco"/>
    <n v="5"/>
    <n v="3"/>
    <n v="25"/>
    <n v="620150"/>
    <s v="UNIDAD"/>
    <s v="NO SOLICITADAS"/>
  </r>
  <r>
    <x v="11"/>
    <s v="02-02-01-003-005-03"/>
    <n v="10"/>
    <s v="Materiales y suministros - Jabón, preparados para limpieza, perfumes y preparados de tocador"/>
    <s v="DETERGENTE LIQUIDO 20L"/>
    <n v="47131811"/>
    <s v="Selección abreviada - acuerdo marco"/>
    <n v="5"/>
    <n v="3"/>
    <n v="20"/>
    <n v="1675800"/>
    <s v="UNIDAD"/>
    <s v="NO SOLICITADAS"/>
  </r>
  <r>
    <x v="11"/>
    <s v="02-02-01-003-005-03"/>
    <n v="10"/>
    <s v="Materiales y suministros - Jabón, preparados para limpieza, perfumes y preparados de tocador"/>
    <s v="DETERGENTE EN POLVO 4KG"/>
    <n v="53131608"/>
    <s v="Selección abreviada - acuerdo marco"/>
    <n v="5"/>
    <n v="3"/>
    <n v="300"/>
    <n v="10518000"/>
    <s v="UNIDAD"/>
    <s v="NO SOLICITADAS"/>
  </r>
  <r>
    <x v="11"/>
    <s v="02-02-01-003-006-09"/>
    <n v="10"/>
    <s v="Materiales y suministros - Otros productos plásticos"/>
    <s v="ESCOBA DE JARDIN CON MANGO 26 DIENTES"/>
    <n v="47131604"/>
    <s v="Selección abreviada - acuerdo marco"/>
    <n v="5"/>
    <n v="3"/>
    <n v="40"/>
    <n v="665920"/>
    <s v="UNIDAD"/>
    <s v="NO SOLICITADAS"/>
  </r>
  <r>
    <x v="11"/>
    <s v="02-02-01-003-008-09"/>
    <n v="10"/>
    <s v="Materiales y suministros - Otros artículos manufacturados n. C. P."/>
    <s v="ESCOBA PRINCESA SUAVE "/>
    <n v="47131604"/>
    <s v="Selección abreviada - acuerdo marco"/>
    <n v="5"/>
    <n v="3"/>
    <n v="20"/>
    <n v="174200"/>
    <s v="UNIDAD"/>
    <s v="NO SOLICITADAS"/>
  </r>
  <r>
    <x v="11"/>
    <s v="02-02-01-003-006-09"/>
    <n v="10"/>
    <s v="Materiales y suministros - Otros productos plásticos"/>
    <s v="ESPONJA MULTIUSOS ANATOMICA "/>
    <n v="47121803"/>
    <s v="Selección abreviada - acuerdo marco"/>
    <n v="5"/>
    <n v="3"/>
    <n v="20"/>
    <n v="60360"/>
    <s v="UNIDAD"/>
    <s v="NO SOLICITADAS"/>
  </r>
  <r>
    <x v="11"/>
    <s v="02-02-01-004-002"/>
    <n v="10"/>
    <s v="Materiales y suministros - Productos metálicos elaborados (excepto maquinaria y equipo)"/>
    <s v="ESPONJILLA PAQUETE 12 UNIDADES "/>
    <n v="47121803"/>
    <s v="Selección abreviada - acuerdo marco"/>
    <n v="5"/>
    <n v="3"/>
    <n v="20"/>
    <n v="76100"/>
    <s v="UNIDAD"/>
    <s v="NO SOLICITADAS"/>
  </r>
  <r>
    <x v="11"/>
    <s v="02-02-01-002-007"/>
    <n v="10"/>
    <s v="Materiales y suministros - Artículos textiles (excepto prendas de vestir)"/>
    <s v="FIBRA LIMPIADORA AZUL "/>
    <n v="47131500"/>
    <s v="Selección abreviada - acuerdo marco"/>
    <n v="5"/>
    <n v="3"/>
    <n v="110"/>
    <n v="158730"/>
    <s v="UNIDAD"/>
    <s v="NO SOLICITADAS"/>
  </r>
  <r>
    <x v="11"/>
    <s v="02-02-01-002-007"/>
    <n v="10"/>
    <s v="Materiales y suministros - Artículos textiles (excepto prendas de vestir)"/>
    <s v="FIBRA LIMPIADORA VERDE "/>
    <n v="47131500"/>
    <s v="Selección abreviada - acuerdo marco"/>
    <n v="5"/>
    <n v="3"/>
    <n v="100"/>
    <n v="105000"/>
    <s v="UNIDAD"/>
    <s v="NO SOLICITADAS"/>
  </r>
  <r>
    <x v="11"/>
    <s v="02-02-01-003-005-03"/>
    <n v="10"/>
    <s v="Materiales y suministros - Jabón, preparados para limpieza, perfumes y preparados de tocador"/>
    <s v="GEL FIJADOR  500ML"/>
    <n v="12161801"/>
    <s v="Selección abreviada - acuerdo marco"/>
    <n v="5"/>
    <n v="3"/>
    <n v="8"/>
    <n v="98784"/>
    <s v="UNIDAD"/>
    <s v="NO SOLICITADAS"/>
  </r>
  <r>
    <x v="11"/>
    <s v="02-02-01-003-006-02"/>
    <n v="10"/>
    <s v="Materiales y suministros - Otros productos de caucho"/>
    <s v="GUANTE INDUSTRIAL NEGRO TALLA 9 1/2 CALIBRE 35 "/>
    <n v="46181504"/>
    <s v="Selección abreviada - acuerdo marco"/>
    <n v="5"/>
    <n v="3"/>
    <n v="30"/>
    <n v="149580"/>
    <s v="UNIDAD"/>
    <s v="NO SOLICITADAS"/>
  </r>
  <r>
    <x v="11"/>
    <s v="02-02-01-003-006-02"/>
    <n v="10"/>
    <s v="Materiales y suministros - Otros productos de caucho"/>
    <s v="GUANTE INDUSTRIAL NEGRO TALLA 9 CALIBRE 35"/>
    <n v="46181504"/>
    <s v="Selección abreviada - acuerdo marco"/>
    <n v="5"/>
    <n v="3"/>
    <n v="30"/>
    <n v="149580"/>
    <s v="UNIDAD"/>
    <s v="NO SOLICITADAS"/>
  </r>
  <r>
    <x v="11"/>
    <s v="02-02-01-003-006-02"/>
    <n v="10"/>
    <s v="Materiales y suministros - Otros productos de caucho"/>
    <s v="GUANTE INDUSTRIAL NEGRO TALLA: 8 1/2 CALIBRE 35 "/>
    <n v="46181504"/>
    <s v="Selección abreviada - acuerdo marco"/>
    <n v="5"/>
    <n v="3"/>
    <n v="30"/>
    <n v="153510"/>
    <s v="UNIDAD"/>
    <s v="NO SOLICITADAS"/>
  </r>
  <r>
    <x v="11"/>
    <s v="02-02-01-003-004-02"/>
    <n v="10"/>
    <s v="Materiales y suministros - Productos químicos inorgánicos básicos n. C. P."/>
    <s v="HIPOCLORITO DE SODIO AL 15% X 20 LITROS "/>
    <n v="47131807"/>
    <s v="Selección abreviada - acuerdo marco"/>
    <n v="5"/>
    <n v="3"/>
    <n v="10"/>
    <n v="817360"/>
    <s v="UNIDAD"/>
    <s v="NO SOLICITADAS"/>
  </r>
  <r>
    <x v="11"/>
    <s v="02-02-01-003-005-03"/>
    <n v="10"/>
    <s v="Materiales y suministros - Jabón, preparados para limpieza, perfumes y preparados de tocador"/>
    <s v="JABON EN BARRA LAVAR 300G X3"/>
    <n v="53131608"/>
    <s v="Selección abreviada - acuerdo marco"/>
    <n v="5"/>
    <n v="3"/>
    <n v="10"/>
    <n v="45200"/>
    <s v="UNIDAD"/>
    <s v="NO SOLICITADAS"/>
  </r>
  <r>
    <x v="11"/>
    <s v="02-02-01-003-005-03"/>
    <n v="10"/>
    <s v="Materiales y suministros - Jabón, preparados para limpieza, perfumes y preparados de tocador"/>
    <s v="JABON LIQUIDO ANTIBACTERIAL G 4L+500ML"/>
    <n v="53131608"/>
    <s v="Selección abreviada - acuerdo marco"/>
    <n v="5"/>
    <n v="3"/>
    <n v="40"/>
    <n v="877600"/>
    <s v="UNIDAD"/>
    <s v="NO SOLICITADAS"/>
  </r>
  <r>
    <x v="11"/>
    <s v="02-02-01-003-005-03"/>
    <n v="10"/>
    <s v="Materiales y suministros - Jabón, preparados para limpieza, perfumes y preparados de tocador"/>
    <s v="JABON LIQUIDO LAVALOZA GAL.3750 CM3 "/>
    <n v="53131608"/>
    <s v="Selección abreviada - acuerdo marco"/>
    <n v="5"/>
    <n v="3"/>
    <n v="40"/>
    <n v="1186040"/>
    <s v="UNIDAD"/>
    <s v="NO SOLICITADAS"/>
  </r>
  <r>
    <x v="11"/>
    <s v="02-02-01-003-005-03"/>
    <n v="10"/>
    <s v="Materiales y suministros - Jabón, preparados para limpieza, perfumes y preparados de tocador"/>
    <s v="JABON TIPO HOTEL X 24"/>
    <n v="53131608"/>
    <s v="Selección abreviada - acuerdo marco"/>
    <n v="5"/>
    <n v="3"/>
    <n v="60"/>
    <n v="251400"/>
    <s v="UNIDAD"/>
    <s v="NO SOLICITADAS"/>
  </r>
  <r>
    <x v="11"/>
    <s v="02-02-01-003-005-03"/>
    <n v="10"/>
    <s v="Materiales y suministros - Jabón, preparados para limpieza, perfumes y preparados de tocador"/>
    <s v="JABON TOCADOR LIQUIDO G 3.9L"/>
    <n v="53131608"/>
    <s v="Selección abreviada - acuerdo marco"/>
    <n v="5"/>
    <n v="3"/>
    <n v="5"/>
    <n v="104185"/>
    <s v="UNIDAD"/>
    <s v="NO SOLICITADAS"/>
  </r>
  <r>
    <x v="11"/>
    <s v="02-02-01-003-005-03"/>
    <n v="10"/>
    <s v="Materiales y suministros - Jabón, preparados para limpieza, perfumes y preparados de tocador"/>
    <s v="LAVALOZA CREMA LIMÓN 500GX4 PE"/>
    <n v="53131608"/>
    <s v="Selección abreviada - acuerdo marco"/>
    <n v="5"/>
    <n v="3"/>
    <n v="160"/>
    <n v="1340640"/>
    <s v="UNIDAD"/>
    <s v="NO SOLICITADAS"/>
  </r>
  <r>
    <x v="11"/>
    <s v="02-02-01-003-005-03"/>
    <n v="10"/>
    <s v="Materiales y suministros - Jabón, preparados para limpieza, perfumes y preparados de tocador"/>
    <s v="LIMPIADOR AROMA LAVANDA 3L"/>
    <n v="47131801"/>
    <s v="Selección abreviada - acuerdo marco"/>
    <n v="5"/>
    <n v="3"/>
    <n v="120"/>
    <n v="1839000"/>
    <s v="UNIDAD"/>
    <s v="NO SOLICITADAS"/>
  </r>
  <r>
    <x v="11"/>
    <s v="02-02-01-003-005-03"/>
    <n v="10"/>
    <s v="Materiales y suministros - Jabón, preparados para limpieza, perfumes y preparados de tocador"/>
    <s v="LIMPIAVIDRIOS 4L"/>
    <n v="47131824"/>
    <s v="Selección abreviada - acuerdo marco"/>
    <n v="5"/>
    <n v="3"/>
    <n v="22"/>
    <n v="265584"/>
    <s v="UNIDAD"/>
    <s v="NO SOLICITADAS"/>
  </r>
  <r>
    <x v="11"/>
    <s v="02-02-01-003-005-03"/>
    <n v="10"/>
    <s v="Materiales y suministros - Jabón, preparados para limpieza, perfumes y preparados de tocador"/>
    <s v="LUSTRAMUEBLES FRASCO X 500CC "/>
    <n v="47131830"/>
    <s v="Selección abreviada - acuerdo marco"/>
    <n v="5"/>
    <n v="3"/>
    <n v="7"/>
    <n v="51429"/>
    <s v="UNIDAD"/>
    <s v="NO SOLICITADAS"/>
  </r>
  <r>
    <x v="11"/>
    <s v="02-02-01-004-002"/>
    <n v="10"/>
    <s v="Materiales y suministros - Productos metálicos elaborados (excepto maquinaria y equipo)"/>
    <s v="MAQUINA PRESTOBARBA  X7 X PAQUETE"/>
    <n v="53131603"/>
    <s v="Selección abreviada - acuerdo marco"/>
    <n v="5"/>
    <n v="3"/>
    <n v="12"/>
    <n v="318840"/>
    <s v="UNIDAD"/>
    <s v="NO SOLICITADAS"/>
  </r>
  <r>
    <x v="11"/>
    <s v="02-02-01-003-002-01"/>
    <n v="10"/>
    <s v="Materiales y suministros - Pasta de papel, papel y cartón"/>
    <s v="PAPEL HIGIENICO JUMBO BLANCO 95MT T/H PAQX4 "/>
    <n v="14111704"/>
    <s v="Selección abreviada - acuerdo marco"/>
    <n v="5"/>
    <n v="3"/>
    <n v="35"/>
    <n v="1161755"/>
    <s v="UNIDAD"/>
    <s v="NO SOLICITADAS"/>
  </r>
  <r>
    <x v="11"/>
    <s v="02-02-01-003-002-01"/>
    <n v="10"/>
    <s v="Materiales y suministros - Pasta de papel, papel y cartón"/>
    <s v="PAPEL HIGIENICO  T/H X 32 ROLLOS"/>
    <n v="14111704"/>
    <s v="Selección abreviada - acuerdo marco"/>
    <n v="5"/>
    <n v="3"/>
    <n v="10"/>
    <n v="242000"/>
    <s v="UNIDAD"/>
    <s v="NO SOLICITADAS"/>
  </r>
  <r>
    <x v="11"/>
    <s v="02-02-01-003-006-09"/>
    <n v="10"/>
    <s v="Materiales y suministros - Otros productos plásticos"/>
    <s v="RECOGEDOR PLASTICO MANGO PVC CON ROSCA "/>
    <n v="47131611"/>
    <s v="Selección abreviada - acuerdo marco"/>
    <n v="5"/>
    <n v="3"/>
    <n v="5"/>
    <n v="25585"/>
    <s v="UNIDAD"/>
    <s v="NO SOLICITADAS"/>
  </r>
  <r>
    <x v="11"/>
    <s v="02-02-01-003-005-03"/>
    <n v="10"/>
    <s v="Materiales y suministros - Jabón, preparados para limpieza, perfumes y preparados de tocador"/>
    <s v="SHAMPOO 1GL AUTOBRILLAN"/>
    <n v="47131828"/>
    <s v="Selección abreviada - acuerdo marco"/>
    <n v="5"/>
    <n v="3"/>
    <n v="10"/>
    <n v="550150"/>
    <s v="UNIDAD"/>
    <s v="NO SOLICITADAS"/>
  </r>
  <r>
    <x v="11"/>
    <s v="02-02-01-003-004-07"/>
    <n v="10"/>
    <s v="Materiales y suministros - Plásticos en formas primarias"/>
    <s v="SILICONA UV3 500ML"/>
    <n v="12352310"/>
    <s v="Selección abreviada - acuerdo marco"/>
    <n v="5"/>
    <n v="3"/>
    <n v="10"/>
    <n v="219400"/>
    <s v="UNIDAD"/>
    <s v="NO SOLICITADAS"/>
  </r>
  <r>
    <x v="11"/>
    <s v="02-02-01-003-005-04"/>
    <n v="10"/>
    <s v="Materiales y suministros - Productos químicos n. C. P."/>
    <s v="SUAVIZANTE FLORAL 20 L"/>
    <n v="47131811"/>
    <s v="Selección abreviada - acuerdo marco"/>
    <n v="5"/>
    <n v="3"/>
    <n v="12"/>
    <n v="740220"/>
    <s v="UNIDAD"/>
    <s v="NO SOLICITADAS"/>
  </r>
  <r>
    <x v="11"/>
    <s v="02-02-01-003-005-03"/>
    <n v="10"/>
    <s v="Materiales y suministros - Jabón, preparados para limpieza, perfumes y preparados de tocador"/>
    <s v="TALCO ORIGINAL 400G"/>
    <n v="53131600"/>
    <s v="Selección abreviada - acuerdo marco"/>
    <n v="5"/>
    <n v="3"/>
    <n v="10"/>
    <n v="318010"/>
    <s v="UNIDAD"/>
    <s v="NO SOLICITADAS"/>
  </r>
  <r>
    <x v="11"/>
    <s v="02-02-01-003-002-01"/>
    <n v="10"/>
    <s v="Materiales y suministros - Pasta de papel, papel y cartón"/>
    <s v="TOALLA MANOS 2HX150U"/>
    <n v="52121704"/>
    <s v="Selección abreviada - acuerdo marco"/>
    <n v="5"/>
    <n v="3"/>
    <n v="110"/>
    <n v="594220"/>
    <s v="UNIDAD"/>
    <s v="NO SOLICITADAS"/>
  </r>
  <r>
    <x v="11"/>
    <s v="02-02-01-002-007"/>
    <n v="10"/>
    <s v="Materiales y suministros - Artículos textiles (excepto prendas de vestir)"/>
    <s v="TOALLA PARA MANOS EN ALGODON 40 X 70 CM BLANCA "/>
    <n v="52121701"/>
    <s v="Selección abreviada - acuerdo marco"/>
    <n v="5"/>
    <n v="3"/>
    <n v="40"/>
    <n v="278000"/>
    <s v="UNIDAD"/>
    <s v="NO SOLICITADAS"/>
  </r>
  <r>
    <x v="11"/>
    <s v="02-02-01-003-008-09"/>
    <n v="10"/>
    <s v="Materiales y suministros - Otros artículos manufacturados n. C. P."/>
    <s v="TRAPERO COPA ALGODON 430G CABO MADERA DE 140 CMS"/>
    <n v="47131618"/>
    <s v="Selección abreviada - acuerdo marco"/>
    <n v="5"/>
    <n v="3"/>
    <n v="140"/>
    <n v="134078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GALON X 3750CC"/>
    <n v="47131827"/>
    <s v="Selección abreviada - acuerdo marco"/>
    <n v="5"/>
    <n v="3"/>
    <n v="10"/>
    <n v="333240"/>
    <s v="UNIDAD"/>
    <s v="NO SOLICITADAS"/>
  </r>
  <r>
    <x v="11"/>
    <s v="02-02-01-003-006-02"/>
    <n v="10"/>
    <s v="Materiales y suministros - Otros productos de caucho"/>
    <s v="CHUPA PARA BAÑO "/>
    <n v="47131600"/>
    <s v="Selección abreviada - acuerdo marco"/>
    <n v="5"/>
    <n v="3"/>
    <n v="10"/>
    <n v="108050"/>
    <s v="UNIDAD"/>
    <s v="NO SOLICITADAS"/>
  </r>
  <r>
    <x v="11"/>
    <s v="02-02-01-003-004-01"/>
    <n v="10"/>
    <s v="Materiales y suministros - Químicos orgánicos básicos"/>
    <s v="GLUTARALDEHIDO CATALIZADO, INHIBIDOR DE CORROSION SOLUCION DESINFECTANTE DE ALTO NIVEL Y ESTERILIZANTE"/>
    <n v="42281600"/>
    <s v="Selección abreviada - acuerdo marco"/>
    <n v="5"/>
    <n v="3"/>
    <n v="40"/>
    <n v="1836800"/>
    <s v="GALON"/>
    <s v="NO SOLICITADAS"/>
  </r>
  <r>
    <x v="11"/>
    <s v="02-02-01-004-004-02"/>
    <n v="10"/>
    <s v="Materiales y suministros - Máquinas herramientas y sus partes, piezas y accesorios"/>
    <s v="REPUESTOS PARA GUADAÑAS"/>
    <n v="27112000"/>
    <s v="Mínima cuantía"/>
    <n v="3"/>
    <n v="3"/>
    <n v="1"/>
    <n v="9000000"/>
    <s v="GLOBAL"/>
    <s v="NO SOLICITADAS"/>
  </r>
  <r>
    <x v="11"/>
    <s v="02-02-02-008-007-01-5"/>
    <n v="10"/>
    <s v="Adquisición de servicios - Servicios de mantenimiento y reparación de otra maquinaria y otro equipo"/>
    <s v="MANTTO. PREVENTIVO Y CORRECTIVO EQUIPO AGRICOLA (GUADAÑAS, FUMIGADORAS, CORTACETO, MOTOSIERRA, CORTACESPEDES)      "/>
    <n v="21101500"/>
    <s v="Mínima cuantía"/>
    <n v="3"/>
    <n v="4"/>
    <n v="1"/>
    <n v="15000000"/>
    <s v="GLOBAL"/>
    <s v="NO SOLICITADAS"/>
  </r>
  <r>
    <x v="11"/>
    <s v="02-02-02-008-003-01-1"/>
    <n v="16"/>
    <s v="Adquisición de servicios - Servicios de consultoría en administración y servicios de gestión"/>
    <s v="CERTIFICACION GIMNASIOS FAC"/>
    <n v="80101500"/>
    <n v="0"/>
    <n v="0"/>
    <n v="0"/>
    <n v="1"/>
    <n v="2706060"/>
    <s v="GLOBAL"/>
    <s v=""/>
  </r>
  <r>
    <x v="11"/>
    <s v="02-01-01-004-004-01"/>
    <n v="10"/>
    <s v="Activos fijos - Maquinaria agropecuaria o silvícola y sus partes y piezas"/>
    <s v="CORTAMALEZA O ROTO SPEED"/>
    <n v="21101701"/>
    <s v="Mínima cuantía"/>
    <n v="5"/>
    <n v="3"/>
    <n v="2"/>
    <n v="24000000"/>
    <s v="UNIDAD"/>
    <s v="NO SOLICITADAS"/>
  </r>
  <r>
    <x v="11"/>
    <s v="02-02-01-004-002"/>
    <n v="10"/>
    <s v="Materiales y suministros - Productos metálicos elaborados (excepto maquinaria y equipo)"/>
    <s v="PERSIANAS PARA EXTERIORES"/>
    <n v="52131600"/>
    <s v="Mínima cuantía"/>
    <n v="4"/>
    <n v="3"/>
    <n v="1"/>
    <n v="50000000"/>
    <s v="METRO CUADRADO"/>
    <s v="NO SOLICITADAS"/>
  </r>
  <r>
    <x v="11"/>
    <s v="02-02-01-003-007-09"/>
    <n v="10"/>
    <s v="Materiales y suministros - Otros productos minerales no metálicos n. C. P."/>
    <s v="ABRASIVO DORADO GRANO 120 2-3/4&quot; x 30M REF 236U X ROLLO"/>
    <n v="31191500"/>
    <s v="Selección abreviada subasta inversa (No disponible)"/>
    <n v="4"/>
    <n v="7"/>
    <n v="6"/>
    <n v="1178100"/>
    <s v="UNIDAD"/>
    <s v="NO SOLICITADAS"/>
  </r>
  <r>
    <x v="11"/>
    <s v="02-02-01-003-007-09"/>
    <n v="10"/>
    <s v="Materiales y suministros - Otros productos minerales no metálicos n. C. P."/>
    <s v="ABRASIVO DORADO GRANO 180 2-3/4&quot; x 45M REF 236U X ROLLO"/>
    <n v="31191500"/>
    <s v="Selección abreviada subasta inversa (No disponible)"/>
    <n v="4"/>
    <n v="7"/>
    <n v="6"/>
    <n v="1178100"/>
    <s v="UNIDAD"/>
    <s v="NO SOLICITADAS"/>
  </r>
  <r>
    <x v="11"/>
    <s v="02-02-01-003-007-09"/>
    <n v="10"/>
    <s v="Materiales y suministros - Otros productos minerales no metálicos n. C. P."/>
    <s v="ABRASIVO DORADO GRANO 220 2-3/4&quot; x 41.1m REF 236U X ROLLO"/>
    <n v="31191500"/>
    <s v="Selección abreviada subasta inversa (No disponible)"/>
    <n v="4"/>
    <n v="7"/>
    <n v="5"/>
    <n v="981750"/>
    <s v="UNIDAD"/>
    <s v="NO SOLICITADAS"/>
  </r>
  <r>
    <x v="11"/>
    <s v="02-02-01-003-007-09"/>
    <n v="10"/>
    <s v="Materiales y suministros - Otros productos minerales no metálicos n. C. P."/>
    <s v="ABRASIVO DORADO GRANO 320 69MM x 41m REF 236U X ROLLO"/>
    <n v="31191500"/>
    <s v="Selección abreviada subasta inversa (No disponible)"/>
    <n v="4"/>
    <n v="7"/>
    <n v="5"/>
    <n v="981750"/>
    <s v="UNIDAD"/>
    <s v="NO SOLICITADAS"/>
  </r>
  <r>
    <x v="11"/>
    <s v="02-02-01-003-007-09"/>
    <n v="10"/>
    <s v="Materiales y suministros - Otros productos minerales no metálicos n. C. P."/>
    <s v="ABRASIVO DORADO GRANO 400 69MM x 41M REF 236U X ROLLO"/>
    <n v="31191500"/>
    <s v="Selección abreviada subasta inversa (No disponible)"/>
    <n v="4"/>
    <n v="7"/>
    <n v="5"/>
    <n v="981750"/>
    <s v="UNIDAD"/>
    <s v="NO SOLICITADAS"/>
  </r>
  <r>
    <x v="11"/>
    <s v="02-02-01-003-007-09"/>
    <n v="10"/>
    <s v="Materiales y suministros - Otros productos minerales no metálicos n. C. P."/>
    <s v="ABRASIVO REF SCOTCH-BRITE 7447 PRO SHEET PAD X ROLLO"/>
    <n v="23131501"/>
    <s v="Selección abreviada subasta inversa (No disponible)"/>
    <n v="4"/>
    <n v="7"/>
    <n v="10"/>
    <n v="89250"/>
    <s v="UNIDAD"/>
    <s v="NO SOLICITADAS"/>
  </r>
  <r>
    <x v="11"/>
    <s v="02-02-01-004-002"/>
    <n v="10"/>
    <s v="Materiales y suministros - Productos metálicos elaborados (excepto maquinaria y equipo)"/>
    <s v="ABRAZADERA DE ACERO REF. 30-64 "/>
    <n v="27112132"/>
    <s v="Selección abreviada subasta inversa (No disponible)"/>
    <n v="4"/>
    <n v="7"/>
    <n v="10"/>
    <n v="1785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CAJA AUTOMATICA TUG REF TEXAMATI X CUARTO"/>
    <n v="15121503"/>
    <s v="Selección abreviada subasta inversa (No disponible)"/>
    <n v="4"/>
    <n v="7"/>
    <n v="10"/>
    <n v="2737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DIFERENCIAL TUG REF SAE 90 X CUARTO"/>
    <n v="15121503"/>
    <s v="Selección abreviada subasta inversa (No disponible)"/>
    <n v="4"/>
    <n v="7"/>
    <n v="10"/>
    <n v="2737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GATOS HYD REF MIL H-5606"/>
    <n v="15121504"/>
    <s v="Selección abreviada subasta inversa (No disponible)"/>
    <n v="4"/>
    <n v="7"/>
    <n v="10"/>
    <n v="666400"/>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TESTER HYD  REF ROYCO 756"/>
    <n v="15121504"/>
    <s v="Selección abreviada subasta inversa (No disponible)"/>
    <n v="4"/>
    <n v="7"/>
    <n v="8"/>
    <n v="904400"/>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 LUBRICATING OIL REF : MIL-L-23699"/>
    <n v="15121520"/>
    <s v="Selección abreviada subasta inversa (No disponible)"/>
    <n v="4"/>
    <n v="7"/>
    <n v="2"/>
    <n v="110314"/>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 LUBRICATING OIL REF MIL-L-7808 "/>
    <n v="15121520"/>
    <s v="Selección abreviada subasta inversa (No disponible)"/>
    <n v="4"/>
    <n v="7"/>
    <n v="2"/>
    <n v="218174"/>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 LUBRICATING OIL REF MIL-PRF-681 GRADE 1010"/>
    <n v="15121520"/>
    <s v="Selección abreviada subasta inversa (No disponible)"/>
    <n v="4"/>
    <n v="7"/>
    <n v="5"/>
    <n v="735420"/>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MOTORES DE TURBINA Y TRANSMISIONES DE HELICÓPTEROS REF BRAYCO 599"/>
    <n v="15121520"/>
    <s v="Selección abreviada subasta inversa (No disponible)"/>
    <n v="4"/>
    <n v="7"/>
    <n v="10"/>
    <n v="10115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REF 15W40 X CUARTO"/>
    <n v="15121501"/>
    <s v="Selección abreviada subasta inversa (No disponible)"/>
    <n v="4"/>
    <n v="7"/>
    <n v="10"/>
    <n v="249900"/>
    <s v="UNIDAD"/>
    <s v="NO SOLICITADAS"/>
  </r>
  <r>
    <x v="11"/>
    <s v="02-02-01-003-005-04"/>
    <n v="10"/>
    <s v="Materiales y suministros - Productos químicos n. C. P."/>
    <s v="ADHESIVO AMARILLO PARA CAUCHO Y MADERA (MULTIUSOS)"/>
    <n v="31201610"/>
    <s v="Selección abreviada subasta inversa (No disponible)"/>
    <n v="4"/>
    <n v="7"/>
    <n v="8"/>
    <n v="714000"/>
    <s v="UNIDAD"/>
    <s v="NO SOLICITADAS"/>
  </r>
  <r>
    <x v="11"/>
    <s v="02-02-01-003-005-04"/>
    <n v="10"/>
    <s v="Materiales y suministros - Productos químicos n. C. P."/>
    <s v="ADHESIVO BASE DE SILICONA DOS PARTES REF 299-947-152, TYPE I, CLASS 1 X CUARTO"/>
    <n v="31201601"/>
    <s v="Selección abreviada subasta inversa (No disponible)"/>
    <n v="4"/>
    <n v="7"/>
    <n v="7"/>
    <n v="3748500"/>
    <s v="UNIDAD"/>
    <s v="NO SOLICITADAS"/>
  </r>
  <r>
    <x v="11"/>
    <s v="02-02-01-003-005-04"/>
    <n v="10"/>
    <s v="Materiales y suministros - Productos químicos n. C. P."/>
    <s v="ADHESIVO EPOXICO REF DEVCON,  2 TON 2 TUBE EPOXY,  16059 (1 OZ)"/>
    <n v="31201601"/>
    <s v="Selección abreviada subasta inversa (No disponible)"/>
    <n v="4"/>
    <n v="7"/>
    <n v="10"/>
    <n v="535500"/>
    <s v="UNIDAD"/>
    <s v="NO SOLICITADAS"/>
  </r>
  <r>
    <x v="11"/>
    <s v="02-02-01-003-005-04"/>
    <n v="10"/>
    <s v="Materiales y suministros - Productos químicos n. C. P."/>
    <s v="ADHESIVO INSTANTANEO / LOCTITE SUPER GLUE"/>
    <n v="31201600"/>
    <s v="Selección abreviada subasta inversa (No disponible)"/>
    <n v="4"/>
    <n v="7"/>
    <n v="10"/>
    <n v="773500"/>
    <s v="UNIDAD"/>
    <s v="NO SOLICITADAS"/>
  </r>
  <r>
    <x v="11"/>
    <s v="02-02-01-003-005-04"/>
    <n v="10"/>
    <s v="Materiales y suministros - Productos químicos n. C. P."/>
    <s v="ADHESIVO INSTANTANEO / SUPERBONDER"/>
    <n v="31201610"/>
    <s v="Selección abreviada subasta inversa (No disponible)"/>
    <n v="4"/>
    <n v="7"/>
    <n v="5"/>
    <n v="38675"/>
    <s v="UNIDAD"/>
    <s v="NO SOLICITADAS"/>
  </r>
  <r>
    <x v="11"/>
    <s v="02-02-01-003-005-04"/>
    <n v="10"/>
    <s v="Materiales y suministros - Productos químicos n. C. P."/>
    <s v="ADHESIVO INSTANTANEO LOCTITE 3 GRMS S/P"/>
    <n v="31201610"/>
    <s v="Selección abreviada subasta inversa (No disponible)"/>
    <n v="4"/>
    <n v="7"/>
    <n v="8"/>
    <n v="714000"/>
    <s v="GALON"/>
    <s v="NO SOLICITADAS"/>
  </r>
  <r>
    <x v="11"/>
    <s v="02-02-01-003-005-04"/>
    <n v="10"/>
    <s v="Materiales y suministros - Productos químicos n. C. P."/>
    <s v="ADHESIVO PARA CAUCHO REF 299-947-107"/>
    <n v="31201601"/>
    <s v="Selección abreviada subasta inversa (No disponible)"/>
    <n v="4"/>
    <n v="7"/>
    <n v="1"/>
    <n v="416618"/>
    <s v="UNIDAD"/>
    <s v="NO SOLICITADAS"/>
  </r>
  <r>
    <x v="11"/>
    <s v="02-02-01-003-005-04"/>
    <n v="10"/>
    <s v="Materiales y suministros - Productos químicos n. C. P."/>
    <s v="ADHESIVO REF HYSOL 9309"/>
    <n v="31201600"/>
    <s v="Selección abreviada subasta inversa (No disponible)"/>
    <n v="4"/>
    <n v="7"/>
    <n v="6"/>
    <n v="7140000"/>
    <s v="UNIDAD"/>
    <s v="NO SOLICITADAS"/>
  </r>
  <r>
    <x v="11"/>
    <s v="02-02-01-003-005-04"/>
    <n v="10"/>
    <s v="Materiales y suministros - Productos químicos n. C. P."/>
    <s v="ADHESIVO REF HYSOL 9309.3NA"/>
    <n v="31201600"/>
    <s v="Selección abreviada subasta inversa (No disponible)"/>
    <n v="4"/>
    <n v="7"/>
    <n v="8"/>
    <n v="9520000"/>
    <s v="UNIDAD"/>
    <s v="NO SOLICITADAS"/>
  </r>
  <r>
    <x v="11"/>
    <s v="02-02-01-003-005-04"/>
    <n v="10"/>
    <s v="Materiales y suministros - Productos químicos n. C. P."/>
    <s v="ADHESIVO REF HYSOL 934"/>
    <n v="31201600"/>
    <s v="Selección abreviada subasta inversa (No disponible)"/>
    <n v="4"/>
    <n v="7"/>
    <n v="8"/>
    <n v="9520000"/>
    <s v="UNIDAD"/>
    <s v="NO SOLICITADAS"/>
  </r>
  <r>
    <x v="11"/>
    <s v="02-02-01-003-005-04"/>
    <n v="10"/>
    <s v="Materiales y suministros - Productos químicos n. C. P."/>
    <s v="ADHESIVO REF HYSOL 956"/>
    <n v="31201600"/>
    <s v="Selección abreviada subasta inversa (No disponible)"/>
    <n v="4"/>
    <n v="7"/>
    <n v="6"/>
    <n v="7140000"/>
    <s v="UNIDAD"/>
    <s v="NO SOLICITADAS"/>
  </r>
  <r>
    <x v="11"/>
    <s v="02-02-01-003-005-04"/>
    <n v="10"/>
    <s v="Materiales y suministros - Productos químicos n. C. P."/>
    <s v="ADHESIVO REF HYSOL 960"/>
    <n v="31201600"/>
    <s v="Selección abreviada subasta inversa (No disponible)"/>
    <n v="4"/>
    <n v="7"/>
    <n v="6"/>
    <n v="7140000"/>
    <s v="UNIDAD"/>
    <s v="NO SOLICITADAS"/>
  </r>
  <r>
    <x v="11"/>
    <s v="02-02-01-003-005-04"/>
    <n v="10"/>
    <s v="Materiales y suministros - Productos químicos n. C. P."/>
    <s v="ADHESIVO REF: MMA-A-121//229-947-107 TYPE III CLASE 6"/>
    <n v="31201601"/>
    <s v="Selección abreviada subasta inversa (No disponible)"/>
    <n v="4"/>
    <n v="7"/>
    <n v="2"/>
    <n v="1547000"/>
    <s v="UNIDAD"/>
    <s v="NO SOLICITADAS"/>
  </r>
  <r>
    <x v="11"/>
    <s v="02-02-01-004-001"/>
    <n v="10"/>
    <s v="Materiales y suministros - Metales básicos"/>
    <s v="ALAMBRE ALAMBRE  ROLLO CALIBRE 0.20 REF MS20995C20"/>
    <n v="26121520"/>
    <s v="Selección abreviada subasta inversa (No disponible)"/>
    <n v="4"/>
    <n v="7"/>
    <n v="2"/>
    <n v="83300"/>
    <s v="UNIDAD"/>
    <s v="NO SOLICITADAS"/>
  </r>
  <r>
    <x v="11"/>
    <s v="02-02-01-004-001"/>
    <n v="10"/>
    <s v="Materiales y suministros - Metales básicos"/>
    <s v="ALAMBRE ALAMBRE ROLO CALIBRE 0,032&quot; REF MS20995-C32"/>
    <n v="26121520"/>
    <s v="Selección abreviada subasta inversa (No disponible)"/>
    <n v="4"/>
    <n v="7"/>
    <n v="10"/>
    <n v="535500"/>
    <s v="UNIDAD"/>
    <s v="NO SOLICITADAS"/>
  </r>
  <r>
    <x v="11"/>
    <s v="02-02-01-004-001"/>
    <n v="10"/>
    <s v="Materiales y suministros - Metales básicos"/>
    <s v="ALAMBRE DE FRENADO / WIRE, SAFETY, CRES, 0,020 REF NASM20995"/>
    <n v="31152203"/>
    <s v="Selección abreviada subasta inversa (No disponible)"/>
    <n v="4"/>
    <n v="7"/>
    <n v="18"/>
    <n v="963900"/>
    <s v="UNIDAD"/>
    <s v="NO SOLICITADAS"/>
  </r>
  <r>
    <x v="11"/>
    <s v="02-02-01-004-001"/>
    <n v="10"/>
    <s v="Materiales y suministros - Metales básicos"/>
    <s v="ALAMBRE DE FRENADO / WIRE, SAFETY, CRES, 0,032 REF AS5685"/>
    <n v="31152203"/>
    <s v="Selección abreviada subasta inversa (No disponible)"/>
    <n v="4"/>
    <n v="7"/>
    <n v="20"/>
    <n v="4284000"/>
    <s v="UNIDAD"/>
    <s v="NO SOLICITADAS"/>
  </r>
  <r>
    <x v="11"/>
    <s v="02-02-01-004-001"/>
    <n v="10"/>
    <s v="Materiales y suministros - Metales básicos"/>
    <s v="ALAMBRE DULCE DE COBRE REF ASTMB3 .126 X LIBRA"/>
    <n v="26121520"/>
    <s v="Selección abreviada subasta inversa (No disponible)"/>
    <n v="4"/>
    <n v="7"/>
    <n v="2"/>
    <n v="595000"/>
    <s v="UNIDAD"/>
    <s v="NO SOLICITADAS"/>
  </r>
  <r>
    <x v="11"/>
    <s v="02-02-01-003-004-01"/>
    <n v="10"/>
    <s v="Materiales y suministros - Químicos orgánicos básicos"/>
    <s v="ALCOHOL DESNATURALIZADO "/>
    <n v="12352104"/>
    <s v="Selección abreviada subasta inversa (No disponible)"/>
    <n v="4"/>
    <n v="7"/>
    <n v="20"/>
    <n v="476000"/>
    <s v="GALON"/>
    <s v="NO SOLICITADAS"/>
  </r>
  <r>
    <x v="11"/>
    <s v="02-02-01-003-004-01"/>
    <n v="10"/>
    <s v="Materiales y suministros - Químicos orgánicos básicos"/>
    <s v="ALCOHOL FOSFORICO REF MIL-C-10578 TYPE 1 "/>
    <n v="12352104"/>
    <s v="Selección abreviada subasta inversa (No disponible)"/>
    <n v="4"/>
    <n v="7"/>
    <n v="4"/>
    <n v="1190000"/>
    <s v="GALON"/>
    <s v="NO SOLICITADAS"/>
  </r>
  <r>
    <x v="11"/>
    <s v="02-02-01-003-004-01"/>
    <n v="10"/>
    <s v="Materiales y suministros - Químicos orgánicos básicos"/>
    <s v="ALCOHOL ISOPROPILICO REF TT-I-735 "/>
    <n v="12352104"/>
    <s v="Selección abreviada subasta inversa (No disponible)"/>
    <n v="4"/>
    <n v="7"/>
    <n v="150"/>
    <n v="7497000"/>
    <s v="GALON"/>
    <s v="NO SOLICITADAS"/>
  </r>
  <r>
    <x v="11"/>
    <s v="02-02-01-004-001"/>
    <n v="10"/>
    <s v="Materiales y suministros - Metales básicos"/>
    <s v="ALMABRE DULCE DE COBRE REF  ASTMB3 .16 X LIBRA"/>
    <n v="26121520"/>
    <s v="Selección abreviada subasta inversa (No disponible)"/>
    <n v="4"/>
    <n v="7"/>
    <n v="2"/>
    <n v="595000"/>
    <s v="UNIDAD"/>
    <s v="NO SOLICITADAS"/>
  </r>
  <r>
    <x v="11"/>
    <s v="02-02-01-004-009-01"/>
    <n v="10"/>
    <s v="Materiales y suministros - Vehículos automotores, remolques y semirremolques; y sus partes, piezas y accesorios"/>
    <s v="ALTERNADOR TUG REF T6-1211-101.5"/>
    <n v="25174800"/>
    <s v="Selección abreviada subasta inversa (No disponible)"/>
    <n v="4"/>
    <n v="7"/>
    <n v="1"/>
    <n v="1309200"/>
    <s v="UNIDAD"/>
    <s v="NO SOLICITADAS"/>
  </r>
  <r>
    <x v="11"/>
    <s v="02-02-01-004-001"/>
    <n v="10"/>
    <s v="Materiales y suministros - Metales básicos"/>
    <s v="ANGULO EXTRUSION EN T REF QQ-S-200/11E"/>
    <n v="30102006"/>
    <s v="Selección abreviada subasta inversa (No disponible)"/>
    <n v="4"/>
    <n v="7"/>
    <n v="50"/>
    <n v="1487500"/>
    <s v="UNIDAD"/>
    <s v="NO SOLICITADAS"/>
  </r>
  <r>
    <x v="11"/>
    <s v="02-02-01-004-001"/>
    <n v="10"/>
    <s v="Materiales y suministros - Metales básicos"/>
    <s v="ANGULO EXTRUSION EN X REF  40-020-1"/>
    <n v="30102006"/>
    <s v="Selección abreviada subasta inversa (No disponible)"/>
    <n v="4"/>
    <n v="7"/>
    <n v="100"/>
    <n v="7735000"/>
    <s v="UNIDAD"/>
    <s v="NO SOLICITADAS"/>
  </r>
  <r>
    <x v="11"/>
    <s v="02-02-01-003-005-04"/>
    <n v="10"/>
    <s v="Materiales y suministros - Productos químicos n. C. P."/>
    <s v="ANTICONGELANTE REF TKS"/>
    <n v="15121807"/>
    <s v="Selección abreviada subasta inversa (No disponible)"/>
    <n v="4"/>
    <n v="7"/>
    <n v="10"/>
    <n v="1011500"/>
    <s v="GALON"/>
    <s v="NO SOLICITADAS"/>
  </r>
  <r>
    <x v="11"/>
    <s v="02-02-01-003-005-04"/>
    <n v="10"/>
    <s v="Materiales y suministros - Productos químicos n. C. P."/>
    <s v="ANTICORROSIVO REF SP 400"/>
    <n v="15121802"/>
    <s v="Selección abreviada subasta inversa (No disponible)"/>
    <n v="4"/>
    <n v="7"/>
    <n v="7"/>
    <n v="541450"/>
    <s v="UNIDAD"/>
    <s v="NO SOLICITADAS"/>
  </r>
  <r>
    <x v="11"/>
    <s v="02-02-01-004-002"/>
    <n v="10"/>
    <s v="Materiales y suministros - Productos metálicos elaborados (excepto maquinaria y equipo)"/>
    <s v="ANTORCHA EQUIPO SOLDADURA REF WELDCRAFT TOCH REF WP-20 12FT "/>
    <n v="31191500"/>
    <s v="Selección abreviada subasta inversa (No disponible)"/>
    <n v="4"/>
    <n v="7"/>
    <n v="1"/>
    <n v="946050"/>
    <s v="UNIDAD"/>
    <s v="NO SOLICITADAS"/>
  </r>
  <r>
    <x v="11"/>
    <s v="02-02-01-004-002"/>
    <n v="10"/>
    <s v="Materiales y suministros - Productos metálicos elaborados (excepto maquinaria y equipo)"/>
    <s v="ANTORCHA EQUIPO SOLDADURA REF WELDCRAFT TOCH REF WP-20 25FT"/>
    <n v="31191500"/>
    <s v="Selección abreviada subasta inversa (No disponible)"/>
    <n v="4"/>
    <n v="7"/>
    <n v="1"/>
    <n v="1130500"/>
    <s v="UNIDAD"/>
    <s v="NO SOLICITADAS"/>
  </r>
  <r>
    <x v="11"/>
    <s v="02-02-01-004-002"/>
    <n v="10"/>
    <s v="Materiales y suministros - Productos metálicos elaborados (excepto maquinaria y equipo)"/>
    <s v="ARANDELA / INTERIOR FINISHING WASHER REF 601-6"/>
    <n v="39121700"/>
    <s v="Selección abreviada subasta inversa (No disponible)"/>
    <n v="4"/>
    <n v="7"/>
    <n v="400"/>
    <n v="166400"/>
    <s v="UNIDAD"/>
    <s v="NO SOLICITADAS"/>
  </r>
  <r>
    <x v="11"/>
    <s v="02-02-01-004-002"/>
    <n v="10"/>
    <s v="Materiales y suministros - Productos metálicos elaborados (excepto maquinaria y equipo)"/>
    <s v="ARANDELA / INTERIOR FINISHING WASHER REF 601-8"/>
    <n v="39121700"/>
    <s v="Selección abreviada subasta inversa (No disponible)"/>
    <n v="4"/>
    <n v="7"/>
    <n v="250"/>
    <n v="119000"/>
    <s v="UNIDAD"/>
    <s v="NO SOLICITADAS"/>
  </r>
  <r>
    <x v="11"/>
    <s v="02-02-01-004-002"/>
    <n v="10"/>
    <s v="Materiales y suministros - Productos metálicos elaborados (excepto maquinaria y equipo)"/>
    <s v="ARANDELA / INTERIOR FINISHING WASHER REF 603-6"/>
    <n v="39121700"/>
    <s v="Selección abreviada subasta inversa (No disponible)"/>
    <n v="4"/>
    <n v="7"/>
    <n v="400"/>
    <n v="238000"/>
    <s v="UNIDAD"/>
    <s v="NO SOLICITADAS"/>
  </r>
  <r>
    <x v="11"/>
    <s v="02-02-01-004-002"/>
    <n v="10"/>
    <s v="Materiales y suministros - Productos metálicos elaborados (excepto maquinaria y equipo)"/>
    <s v="ARANDELA / INTERIOR FINISHING WASHER REF 603-8"/>
    <n v="39121700"/>
    <s v="Selección abreviada subasta inversa (No disponible)"/>
    <n v="4"/>
    <n v="7"/>
    <n v="250"/>
    <n v="148750"/>
    <s v="UNIDAD"/>
    <s v="NO SOLICITADAS"/>
  </r>
  <r>
    <x v="11"/>
    <s v="02-02-01-004-002"/>
    <n v="10"/>
    <s v="Materiales y suministros - Productos metálicos elaborados (excepto maquinaria y equipo)"/>
    <s v="ARANDELA / WASHER 1/8&quot; REF AN960PD4-L"/>
    <n v="39121700"/>
    <s v="Selección abreviada subasta inversa (No disponible)"/>
    <n v="4"/>
    <n v="7"/>
    <n v="600"/>
    <n v="142800"/>
    <s v="UNIDAD"/>
    <s v="NO SOLICITADAS"/>
  </r>
  <r>
    <x v="11"/>
    <s v="02-02-01-004-002"/>
    <n v="10"/>
    <s v="Materiales y suministros - Productos metálicos elaborados (excepto maquinaria y equipo)"/>
    <s v="ARANDELA / WASHER REF 2500-18F-5-C3C"/>
    <n v="39121700"/>
    <s v="Selección abreviada subasta inversa (No disponible)"/>
    <n v="4"/>
    <n v="7"/>
    <n v="251"/>
    <n v="5227075"/>
    <s v="UNIDAD"/>
    <s v="NO SOLICITADAS"/>
  </r>
  <r>
    <x v="11"/>
    <s v="02-02-01-004-002"/>
    <n v="10"/>
    <s v="Materiales y suministros - Productos metálicos elaborados (excepto maquinaria y equipo)"/>
    <s v="ARANDELA / WASHER REF AN 960 JD 516"/>
    <n v="39121700"/>
    <s v="Selección abreviada subasta inversa (No disponible)"/>
    <n v="4"/>
    <n v="7"/>
    <n v="300"/>
    <n v="357000"/>
    <s v="UNIDAD"/>
    <s v="NO SOLICITADAS"/>
  </r>
  <r>
    <x v="11"/>
    <s v="02-02-01-004-002"/>
    <n v="10"/>
    <s v="Materiales y suministros - Productos metálicos elaborados (excepto maquinaria y equipo)"/>
    <s v="ARANDELA / WASHER REF AN 960 PD 10L"/>
    <n v="39121700"/>
    <s v="Selección abreviada subasta inversa (No disponible)"/>
    <n v="4"/>
    <n v="7"/>
    <n v="250"/>
    <n v="297500"/>
    <s v="UNIDAD"/>
    <s v="NO SOLICITADAS"/>
  </r>
  <r>
    <x v="11"/>
    <s v="02-02-01-004-002"/>
    <n v="10"/>
    <s v="Materiales y suministros - Productos metálicos elaborados (excepto maquinaria y equipo)"/>
    <s v="ARANDELA / WASHER REF AN960-8L"/>
    <n v="39121700"/>
    <s v="Selección abreviada subasta inversa (No disponible)"/>
    <n v="4"/>
    <n v="7"/>
    <n v="100"/>
    <n v="23800"/>
    <s v="UNIDAD"/>
    <s v="NO SOLICITADAS"/>
  </r>
  <r>
    <x v="11"/>
    <s v="02-02-01-004-002"/>
    <n v="10"/>
    <s v="Materiales y suministros - Productos metálicos elaborados (excepto maquinaria y equipo)"/>
    <s v="ARANDELA / WASHER REF AN960C416"/>
    <n v="39121700"/>
    <s v="Selección abreviada subasta inversa (No disponible)"/>
    <n v="4"/>
    <n v="7"/>
    <n v="32"/>
    <n v="19040"/>
    <s v="UNIDAD"/>
    <s v="NO SOLICITADAS"/>
  </r>
  <r>
    <x v="11"/>
    <s v="02-02-01-004-002"/>
    <n v="10"/>
    <s v="Materiales y suministros - Productos metálicos elaborados (excepto maquinaria y equipo)"/>
    <s v="ARANDELA / WASHER REF MS21042L3"/>
    <n v="39121700"/>
    <s v="Selección abreviada subasta inversa (No disponible)"/>
    <n v="4"/>
    <n v="7"/>
    <n v="100"/>
    <n v="178500"/>
    <s v="UNIDAD"/>
    <s v="NO SOLICITADAS"/>
  </r>
  <r>
    <x v="11"/>
    <s v="02-02-01-004-002"/>
    <n v="10"/>
    <s v="Materiales y suministros - Productos metálicos elaborados (excepto maquinaria y equipo)"/>
    <s v="ARANDELA ALUMINIO REF AN960D4L"/>
    <n v="31161807"/>
    <s v="Selección abreviada subasta inversa (No disponible)"/>
    <n v="4"/>
    <n v="7"/>
    <n v="1000"/>
    <n v="238000"/>
    <s v="UNIDAD"/>
    <s v="NO SOLICITADAS"/>
  </r>
  <r>
    <x v="11"/>
    <s v="02-02-01-004-002"/>
    <n v="10"/>
    <s v="Materiales y suministros - Productos metálicos elaborados (excepto maquinaria y equipo)"/>
    <s v="ARANDELA ALUMINIO REF AN960D8L"/>
    <n v="31161807"/>
    <s v="Selección abreviada subasta inversa (No disponible)"/>
    <n v="4"/>
    <n v="7"/>
    <n v="1000"/>
    <n v="238000"/>
    <s v="UNIDAD"/>
    <s v="NO SOLICITADAS"/>
  </r>
  <r>
    <x v="11"/>
    <s v="02-02-01-004-002"/>
    <n v="10"/>
    <s v="Materiales y suministros - Productos metálicos elaborados (excepto maquinaria y equipo)"/>
    <s v="ARANDELA PLANA REF NAS1149DN832K"/>
    <n v="31161807"/>
    <s v="Selección abreviada subasta inversa (No disponible)"/>
    <n v="4"/>
    <n v="7"/>
    <n v="50"/>
    <n v="29750"/>
    <s v="UNIDAD"/>
    <s v="NO SOLICITADAS"/>
  </r>
  <r>
    <x v="11"/>
    <s v="02-02-01-004-002"/>
    <n v="10"/>
    <s v="Materiales y suministros - Productos metálicos elaborados (excepto maquinaria y equipo)"/>
    <s v="ARANDELA PLANA REF NAS1149DO332K"/>
    <n v="31161807"/>
    <s v="Selección abreviada subasta inversa (No disponible)"/>
    <n v="4"/>
    <n v="7"/>
    <n v="50"/>
    <n v="29750"/>
    <s v="UNIDAD"/>
    <s v="NO SOLICITADAS"/>
  </r>
  <r>
    <x v="11"/>
    <s v="02-02-01-004-009-01"/>
    <n v="10"/>
    <s v="Materiales y suministros - Vehículos automotores, remolques y semirremolques; y sus partes, piezas y accesorios"/>
    <s v="ARRANQUE TUG  REF T6-7207-103"/>
    <n v="25173902"/>
    <s v="Selección abreviada subasta inversa (No disponible)"/>
    <n v="4"/>
    <n v="7"/>
    <n v="1"/>
    <n v="1428000"/>
    <s v="UNIDAD"/>
    <s v="NO SOLICITADAS"/>
  </r>
  <r>
    <x v="11"/>
    <s v="02-02-01-003-008-09"/>
    <n v="10"/>
    <s v="Materiales y suministros - Otros artículos manufacturados n. C. P."/>
    <s v="ATOMIZADOR INDUSTRIAL PLASTICO  REF 32 ONZAS"/>
    <n v="40141742"/>
    <s v="Selección abreviada subasta inversa (No disponible)"/>
    <n v="4"/>
    <n v="7"/>
    <n v="10"/>
    <n v="34510"/>
    <s v="UNIDAD"/>
    <s v="NO SOLICITADAS"/>
  </r>
  <r>
    <x v="11"/>
    <s v="02-02-01-004-006-04"/>
    <n v="10"/>
    <s v="Materiales y suministros - Acumuladores, pilas y baterías primarias y sus partes y piezas"/>
    <s v="BATERIA PLANTA HOBART REF 31H-100"/>
    <n v="27111711"/>
    <s v="Selección abreviada subasta inversa (No disponible)"/>
    <n v="4"/>
    <n v="7"/>
    <n v="1"/>
    <n v="571200"/>
    <s v="UNIDAD"/>
    <s v="NO SOLICITADAS"/>
  </r>
  <r>
    <x v="11"/>
    <s v="02-02-01-004-006-04"/>
    <n v="10"/>
    <s v="Materiales y suministros - Acumuladores, pilas y baterías primarias y sus partes y piezas"/>
    <s v="BATERIA RECARGABLES TIPO &quot;C&quot; NICKEL CADMIUN 1.2 V 3OOO Amp"/>
    <n v="26111701"/>
    <s v="Selección abreviada subasta inversa (No disponible)"/>
    <n v="4"/>
    <n v="7"/>
    <n v="5"/>
    <n v="75000"/>
    <s v="UNIDAD"/>
    <s v="NO SOLICITADAS"/>
  </r>
  <r>
    <x v="11"/>
    <s v="02-02-01-004-006-04"/>
    <n v="10"/>
    <s v="Materiales y suministros - Acumuladores, pilas y baterías primarias y sus partes y piezas"/>
    <s v="BATERIA TIPO &quot;AA&quot; ALCALINAS PAQUETE X 2 EAS "/>
    <n v="26111702"/>
    <s v="Selección abreviada subasta inversa (No disponible)"/>
    <n v="4"/>
    <n v="7"/>
    <n v="250"/>
    <n v="1785000"/>
    <s v="UNIDAD"/>
    <s v="NO SOLICITADAS"/>
  </r>
  <r>
    <x v="11"/>
    <s v="02-02-01-004-006-04"/>
    <n v="10"/>
    <s v="Materiales y suministros - Acumuladores, pilas y baterías primarias y sus partes y piezas"/>
    <s v="BATERIA TIPO &quot;D&quot; ALKALINAS  X 2 EAS"/>
    <n v="26111702"/>
    <s v="Selección abreviada subasta inversa (No disponible)"/>
    <n v="4"/>
    <n v="7"/>
    <n v="20"/>
    <n v="285600"/>
    <s v="UNIDAD"/>
    <s v="NO SOLICITADAS"/>
  </r>
  <r>
    <x v="11"/>
    <s v="02-02-01-003-006-04"/>
    <n v="10"/>
    <s v="Materiales y suministros - Productos de empaque y envasado, de plástico"/>
    <s v="BOLSA PLASTICA GRANDE / PACKING LIST ADHESIVE"/>
    <n v="14121500"/>
    <s v="Selección abreviada subasta inversa (No disponible)"/>
    <n v="4"/>
    <n v="7"/>
    <n v="80"/>
    <n v="333200"/>
    <s v="UNIDAD"/>
    <s v="NO SOLICITADAS"/>
  </r>
  <r>
    <x v="11"/>
    <s v="02-02-01-003-006-04"/>
    <n v="10"/>
    <s v="Materiales y suministros - Productos de empaque y envasado, de plástico"/>
    <s v="BOLSA PLASTICA MEDIANA / PACKING LIST ADHESIVE"/>
    <n v="14121500"/>
    <s v="Selección abreviada subasta inversa (No disponible)"/>
    <n v="4"/>
    <n v="7"/>
    <n v="80"/>
    <n v="333200"/>
    <s v="UNIDAD"/>
    <s v="NO SOLICITADAS"/>
  </r>
  <r>
    <x v="11"/>
    <s v="02-02-01-003-006-04"/>
    <n v="10"/>
    <s v="Materiales y suministros - Productos de empaque y envasado, de plástico"/>
    <s v="BOLSA PLASTICA PEQUEÑA / PACKING LIST ADHESIVE"/>
    <n v="14121500"/>
    <s v="Selección abreviada subasta inversa (No disponible)"/>
    <n v="4"/>
    <n v="7"/>
    <n v="80"/>
    <n v="333200"/>
    <s v="UNIDAD"/>
    <s v="NO SOLICITADAS"/>
  </r>
  <r>
    <x v="11"/>
    <s v="02-02-01-003-006-04"/>
    <n v="10"/>
    <s v="Materiales y suministros - Productos de empaque y envasado, de plástico"/>
    <s v="BOLSA TIPO ZIP GRANDE"/>
    <n v="24111503"/>
    <s v="Selección abreviada subasta inversa (No disponible)"/>
    <n v="4"/>
    <n v="7"/>
    <n v="150"/>
    <n v="214200"/>
    <s v="UNIDAD"/>
    <s v="NO SOLICITADAS"/>
  </r>
  <r>
    <x v="11"/>
    <s v="02-02-01-003-006-04"/>
    <n v="10"/>
    <s v="Materiales y suministros - Productos de empaque y envasado, de plástico"/>
    <s v="BOLSA TIPO ZIPLO MEDIANA"/>
    <n v="24111503"/>
    <s v="Selección abreviada subasta inversa (No disponible)"/>
    <n v="4"/>
    <n v="7"/>
    <n v="150"/>
    <n v="142800"/>
    <s v="UNIDAD"/>
    <s v="NO SOLICITADAS"/>
  </r>
  <r>
    <x v="11"/>
    <s v="02-02-01-003-006-04"/>
    <n v="10"/>
    <s v="Materiales y suministros - Productos de empaque y envasado, de plástico"/>
    <s v="BOLSA TIPO ZIPLO PEQUEÑA"/>
    <n v="24111503"/>
    <s v="Selección abreviada subasta inversa (No disponible)"/>
    <n v="4"/>
    <n v="7"/>
    <n v="150"/>
    <n v="89250"/>
    <s v="UNIDAD"/>
    <s v="NO SOLICITADAS"/>
  </r>
  <r>
    <x v="11"/>
    <s v="02-02-01-003-006-04"/>
    <n v="10"/>
    <s v="Materiales y suministros - Productos de empaque y envasado, de plástico"/>
    <s v="BOLSAS CONTROL HUMEDAD"/>
    <n v="44102905"/>
    <s v="Selección abreviada subasta inversa (No disponible)"/>
    <n v="4"/>
    <n v="7"/>
    <n v="30"/>
    <n v="535500"/>
    <s v="UNIDAD"/>
    <s v="NO SOLICITADAS"/>
  </r>
  <r>
    <x v="11"/>
    <s v="02-02-01-003-006-09"/>
    <n v="10"/>
    <s v="Materiales y suministros - Otros productos plásticos"/>
    <s v="BRIDA PLASTICA / STRIP TIE CABLE FIX DIFFERENTE SIZE REF S/P PAQUETE DIFERENTES TAMAÑOS"/>
    <n v="31162414"/>
    <s v="Selección abreviada subasta inversa (No disponible)"/>
    <n v="4"/>
    <n v="7"/>
    <n v="100"/>
    <n v="35700"/>
    <s v="UNIDAD"/>
    <s v="NO SOLICITADAS"/>
  </r>
  <r>
    <x v="11"/>
    <s v="02-02-01-004-002"/>
    <n v="10"/>
    <s v="Materiales y suministros - Productos metálicos elaborados (excepto maquinaria y equipo)"/>
    <s v="BROCA 90º / THREADED SHANK COUNTERSINKS REF TSC1/2-3/32"/>
    <n v="20111614"/>
    <s v="Selección abreviada subasta inversa (No disponible)"/>
    <n v="4"/>
    <n v="7"/>
    <n v="1"/>
    <n v="110313"/>
    <s v="UNIDAD"/>
    <s v="NO SOLICITADAS"/>
  </r>
  <r>
    <x v="11"/>
    <s v="02-02-01-004-002"/>
    <n v="10"/>
    <s v="Materiales y suministros - Productos metálicos elaborados (excepto maquinaria y equipo)"/>
    <s v="BROCA 90º / THREADED SHANK COUNTERSINKS REF TSC7/16-1/8"/>
    <n v="20111614"/>
    <s v="Selección abreviada subasta inversa (No disponible)"/>
    <n v="4"/>
    <n v="7"/>
    <n v="1"/>
    <n v="110313"/>
    <s v="UNIDAD"/>
    <s v="NO SOLICITADAS"/>
  </r>
  <r>
    <x v="11"/>
    <s v="02-02-01-004-002"/>
    <n v="10"/>
    <s v="Materiales y suministros - Productos metálicos elaborados (excepto maquinaria y equipo)"/>
    <s v="BROCA 90º / THREADED SHANK COUNTERSINKS REF TSC7/16-27"/>
    <n v="20111614"/>
    <s v="Selección abreviada subasta inversa (No disponible)"/>
    <n v="4"/>
    <n v="7"/>
    <n v="1"/>
    <n v="110313"/>
    <s v="UNIDAD"/>
    <s v="NO SOLICITADAS"/>
  </r>
  <r>
    <x v="11"/>
    <s v="02-02-01-004-002"/>
    <n v="10"/>
    <s v="Materiales y suministros - Productos metálicos elaborados (excepto maquinaria y equipo)"/>
    <s v="BROCA ACERADA / STEP DRILLS REF VAC1-5SETS"/>
    <n v="20111614"/>
    <s v="Selección abreviada subasta inversa (No disponible)"/>
    <n v="4"/>
    <n v="7"/>
    <n v="1"/>
    <n v="278817"/>
    <s v="UNIDAD"/>
    <s v="NO SOLICITADAS"/>
  </r>
  <r>
    <x v="11"/>
    <s v="02-02-01-004-002"/>
    <n v="10"/>
    <s v="Materiales y suministros - Productos metálicos elaborados (excepto maquinaria y equipo)"/>
    <s v="BROCA ACERO RAPIDO  3/16&quot;"/>
    <n v="20102105"/>
    <s v="Selección abreviada subasta inversa (No disponible)"/>
    <n v="4"/>
    <n v="7"/>
    <n v="50"/>
    <n v="386750"/>
    <s v="UNIDAD"/>
    <s v="NO SOLICITADAS"/>
  </r>
  <r>
    <x v="11"/>
    <s v="02-02-01-004-002"/>
    <n v="10"/>
    <s v="Materiales y suministros - Productos metálicos elaborados (excepto maquinaria y equipo)"/>
    <s v="BROCA ACERO RAPIDO  5/32&quot; "/>
    <n v="20102105"/>
    <s v="Selección abreviada subasta inversa (No disponible)"/>
    <n v="4"/>
    <n v="7"/>
    <n v="50"/>
    <n v="357000"/>
    <s v="UNIDAD"/>
    <s v="NO SOLICITADAS"/>
  </r>
  <r>
    <x v="11"/>
    <s v="02-02-01-004-002"/>
    <n v="10"/>
    <s v="Materiales y suministros - Productos metálicos elaborados (excepto maquinaria y equipo)"/>
    <s v="BROCA ACERO RAPIDO 1/8&quot;"/>
    <n v="20102105"/>
    <s v="Selección abreviada subasta inversa (No disponible)"/>
    <n v="4"/>
    <n v="7"/>
    <n v="50"/>
    <n v="208250"/>
    <s v="UNIDAD"/>
    <s v="NO SOLICITADAS"/>
  </r>
  <r>
    <x v="11"/>
    <s v="02-02-01-004-002"/>
    <n v="10"/>
    <s v="Materiales y suministros - Productos metálicos elaborados (excepto maquinaria y equipo)"/>
    <s v="BROCA ACERO RAPIDO 3/32&quot;"/>
    <n v="20102105"/>
    <s v="Selección abreviada subasta inversa (No disponible)"/>
    <n v="4"/>
    <n v="7"/>
    <n v="50"/>
    <n v="267750"/>
    <s v="UNIDAD"/>
    <s v="NO SOLICITADAS"/>
  </r>
  <r>
    <x v="11"/>
    <s v="02-02-01-004-002"/>
    <n v="10"/>
    <s v="Materiales y suministros - Productos metálicos elaborados (excepto maquinaria y equipo)"/>
    <s v="BROCA COBALTO No. 1/4"/>
    <n v="20111614"/>
    <s v="Selección abreviada subasta inversa (No disponible)"/>
    <n v="4"/>
    <n v="7"/>
    <n v="20"/>
    <n v="285600"/>
    <s v="UNIDAD"/>
    <s v="NO SOLICITADAS"/>
  </r>
  <r>
    <x v="11"/>
    <s v="02-02-01-004-002"/>
    <n v="10"/>
    <s v="Materiales y suministros - Productos metálicos elaborados (excepto maquinaria y equipo)"/>
    <s v="BROCA COBALTO No. 10 "/>
    <n v="20111614"/>
    <s v="Selección abreviada subasta inversa (No disponible)"/>
    <n v="4"/>
    <n v="7"/>
    <n v="20"/>
    <n v="238000"/>
    <s v="UNIDAD"/>
    <s v="NO SOLICITADAS"/>
  </r>
  <r>
    <x v="11"/>
    <s v="02-02-01-004-002"/>
    <n v="10"/>
    <s v="Materiales y suministros - Productos metálicos elaborados (excepto maquinaria y equipo)"/>
    <s v="BROCA COBALTO No. 16 "/>
    <n v="20111614"/>
    <s v="Selección abreviada subasta inversa (No disponible)"/>
    <n v="4"/>
    <n v="7"/>
    <n v="20"/>
    <n v="214200"/>
    <s v="UNIDAD"/>
    <s v="NO SOLICITADAS"/>
  </r>
  <r>
    <x v="11"/>
    <s v="02-02-01-004-002"/>
    <n v="10"/>
    <s v="Materiales y suministros - Productos metálicos elaborados (excepto maquinaria y equipo)"/>
    <s v="BROCA COBALTO No. 21"/>
    <n v="20111614"/>
    <s v="Selección abreviada subasta inversa (No disponible)"/>
    <n v="4"/>
    <n v="7"/>
    <n v="20"/>
    <n v="178500"/>
    <s v="UNIDAD"/>
    <s v="NO SOLICITADAS"/>
  </r>
  <r>
    <x v="11"/>
    <s v="02-02-01-004-002"/>
    <n v="10"/>
    <s v="Materiales y suministros - Productos metálicos elaborados (excepto maquinaria y equipo)"/>
    <s v="BROCA COBALTO No. 27"/>
    <n v="20111614"/>
    <s v="Selección abreviada subasta inversa (No disponible)"/>
    <n v="4"/>
    <n v="7"/>
    <n v="35"/>
    <n v="354025"/>
    <s v="UNIDAD"/>
    <s v="NO SOLICITADAS"/>
  </r>
  <r>
    <x v="11"/>
    <s v="02-02-01-004-002"/>
    <n v="10"/>
    <s v="Materiales y suministros - Productos metálicos elaborados (excepto maquinaria y equipo)"/>
    <s v="BROCA COBALTO No. 30"/>
    <n v="20111614"/>
    <s v="Selección abreviada subasta inversa (No disponible)"/>
    <n v="4"/>
    <n v="7"/>
    <n v="20"/>
    <n v="154700"/>
    <s v="UNIDAD"/>
    <s v="NO SOLICITADAS"/>
  </r>
  <r>
    <x v="11"/>
    <s v="02-02-01-004-002"/>
    <n v="10"/>
    <s v="Materiales y suministros - Productos metálicos elaborados (excepto maquinaria y equipo)"/>
    <s v="BROCA COBALTO No. 40 "/>
    <n v="20111614"/>
    <s v="Selección abreviada subasta inversa (No disponible)"/>
    <n v="4"/>
    <n v="7"/>
    <n v="20"/>
    <n v="154700"/>
    <s v="UNIDAD"/>
    <s v="NO SOLICITADAS"/>
  </r>
  <r>
    <x v="11"/>
    <s v="02-02-01-004-002"/>
    <n v="10"/>
    <s v="Materiales y suministros - Productos metálicos elaborados (excepto maquinaria y equipo)"/>
    <s v="BROCA COBALTO No. 1/16&quot; "/>
    <n v="20111614"/>
    <s v="Selección abreviada subasta inversa (No disponible)"/>
    <n v="4"/>
    <n v="7"/>
    <n v="20"/>
    <n v="107100"/>
    <s v="UNIDAD"/>
    <s v="NO SOLICITADAS"/>
  </r>
  <r>
    <x v="11"/>
    <s v="02-02-01-004-002"/>
    <n v="10"/>
    <s v="Materiales y suministros - Productos metálicos elaborados (excepto maquinaria y equipo)"/>
    <s v="BROCA COBALTO No. 1/8&quot; "/>
    <n v="20111614"/>
    <s v="Selección abreviada subasta inversa (No disponible)"/>
    <n v="4"/>
    <n v="7"/>
    <n v="35"/>
    <n v="291550"/>
    <s v="UNIDAD"/>
    <s v="NO SOLICITADAS"/>
  </r>
  <r>
    <x v="11"/>
    <s v="02-02-01-004-002"/>
    <n v="10"/>
    <s v="Materiales y suministros - Productos metálicos elaborados (excepto maquinaria y equipo)"/>
    <s v="BROCA COBALTO No. 17/64 "/>
    <n v="20111614"/>
    <s v="Selección abreviada subasta inversa (No disponible)"/>
    <n v="4"/>
    <n v="7"/>
    <n v="20"/>
    <n v="357000"/>
    <s v="UNIDAD"/>
    <s v="NO SOLICITADAS"/>
  </r>
  <r>
    <x v="11"/>
    <s v="02-02-01-004-002"/>
    <n v="10"/>
    <s v="Materiales y suministros - Productos metálicos elaborados (excepto maquinaria y equipo)"/>
    <s v="BROCA COBALTO No. 3/16&quot;"/>
    <n v="20111614"/>
    <s v="Selección abreviada subasta inversa (No disponible)"/>
    <n v="4"/>
    <n v="7"/>
    <n v="20"/>
    <n v="190400"/>
    <s v="UNIDAD"/>
    <s v="NO SOLICITADAS"/>
  </r>
  <r>
    <x v="11"/>
    <s v="02-02-01-004-002"/>
    <n v="10"/>
    <s v="Materiales y suministros - Productos metálicos elaborados (excepto maquinaria y equipo)"/>
    <s v="BROCA COBALTO No. 3/32&quot;"/>
    <n v="20111614"/>
    <s v="Selección abreviada subasta inversa (No disponible)"/>
    <n v="4"/>
    <n v="7"/>
    <n v="35"/>
    <n v="291550"/>
    <s v="UNIDAD"/>
    <s v="NO SOLICITADAS"/>
  </r>
  <r>
    <x v="11"/>
    <s v="02-02-01-004-002"/>
    <n v="10"/>
    <s v="Materiales y suministros - Productos metálicos elaborados (excepto maquinaria y equipo)"/>
    <s v="BROCA COBALTO No. 5/32&quot; "/>
    <n v="20111614"/>
    <s v="Selección abreviada subasta inversa (No disponible)"/>
    <n v="4"/>
    <n v="7"/>
    <n v="35"/>
    <n v="333200"/>
    <s v="UNIDAD"/>
    <s v="NO SOLICITADAS"/>
  </r>
  <r>
    <x v="11"/>
    <s v="02-02-01-004-002"/>
    <n v="10"/>
    <s v="Materiales y suministros - Productos metálicos elaborados (excepto maquinaria y equipo)"/>
    <s v="BROCA COBALTO No. E"/>
    <n v="20111614"/>
    <s v="Selección abreviada subasta inversa (No disponible)"/>
    <n v="4"/>
    <n v="7"/>
    <n v="20"/>
    <n v="285600"/>
    <s v="UNIDAD"/>
    <s v="NO SOLICITADAS"/>
  </r>
  <r>
    <x v="11"/>
    <s v="02-02-01-004-002"/>
    <n v="10"/>
    <s v="Materiales y suministros - Productos metálicos elaborados (excepto maquinaria y equipo)"/>
    <s v="BROCA COBALTO No. F "/>
    <n v="20111614"/>
    <s v="Selección abreviada subasta inversa (No disponible)"/>
    <n v="4"/>
    <n v="7"/>
    <n v="20"/>
    <n v="285600"/>
    <s v="UNIDAD"/>
    <s v="NO SOLICITADAS"/>
  </r>
  <r>
    <x v="11"/>
    <s v="02-02-01-004-002"/>
    <n v="10"/>
    <s v="Materiales y suministros - Productos metálicos elaborados (excepto maquinaria y equipo)"/>
    <s v="BROCA ROSCADA / THREADED SHANK DRILLS REF TSD1/8ST"/>
    <n v="20121600"/>
    <s v="Selección abreviada subasta inversa (No disponible)"/>
    <n v="4"/>
    <n v="7"/>
    <n v="35"/>
    <n v="675780"/>
    <s v="UNIDAD"/>
    <s v="NO SOLICITADAS"/>
  </r>
  <r>
    <x v="11"/>
    <s v="02-02-01-004-002"/>
    <n v="10"/>
    <s v="Materiales y suministros - Productos metálicos elaborados (excepto maquinaria y equipo)"/>
    <s v="BROCA ROSCADA / THREADED SHANK DRILLS REF TSD3/16ST"/>
    <n v="20121600"/>
    <s v="Selección abreviada subasta inversa (No disponible)"/>
    <n v="4"/>
    <n v="7"/>
    <n v="35"/>
    <n v="666400"/>
    <s v="UNIDAD"/>
    <s v="NO SOLICITADAS"/>
  </r>
  <r>
    <x v="11"/>
    <s v="02-02-01-004-002"/>
    <n v="10"/>
    <s v="Materiales y suministros - Productos metálicos elaborados (excepto maquinaria y equipo)"/>
    <s v="BROCA ROSCADA / THREADED SHANK DRILLS REF TSD5/32ST"/>
    <n v="20121600"/>
    <s v="Selección abreviada subasta inversa (No disponible)"/>
    <n v="4"/>
    <n v="7"/>
    <n v="35"/>
    <n v="675780"/>
    <s v="UNIDAD"/>
    <s v="NO SOLICITADAS"/>
  </r>
  <r>
    <x v="11"/>
    <s v="02-02-01-004-002"/>
    <n v="10"/>
    <s v="Materiales y suministros - Productos metálicos elaborados (excepto maquinaria y equipo)"/>
    <s v="BROCA ROSCADA 90º-45º REF 53-2922 No. 10"/>
    <n v="20111614"/>
    <s v="Selección abreviada subasta inversa (No disponible)"/>
    <n v="4"/>
    <n v="7"/>
    <n v="20"/>
    <n v="357000"/>
    <s v="UNIDAD"/>
    <s v="NO SOLICITADAS"/>
  </r>
  <r>
    <x v="11"/>
    <s v="02-02-01-004-002"/>
    <n v="10"/>
    <s v="Materiales y suministros - Productos metálicos elaborados (excepto maquinaria y equipo)"/>
    <s v="BROCA ROSCADA 90º-45º REF 53-2962 No. 16"/>
    <n v="20111614"/>
    <s v="Selección abreviada subasta inversa (No disponible)"/>
    <n v="4"/>
    <n v="7"/>
    <n v="30"/>
    <n v="535500"/>
    <s v="UNIDAD"/>
    <s v="NO SOLICITADAS"/>
  </r>
  <r>
    <x v="11"/>
    <s v="02-02-01-004-002"/>
    <n v="10"/>
    <s v="Materiales y suministros - Productos metálicos elaborados (excepto maquinaria y equipo)"/>
    <s v="BROCA ROSCADA 90º-45º REF 53-2921 3/32&quot;"/>
    <n v="20111614"/>
    <s v="Selección abreviada subasta inversa (No disponible)"/>
    <n v="4"/>
    <n v="7"/>
    <n v="20"/>
    <n v="357000"/>
    <s v="UNIDAD"/>
    <s v="NO SOLICITADAS"/>
  </r>
  <r>
    <x v="11"/>
    <s v="02-02-01-004-002"/>
    <n v="10"/>
    <s v="Materiales y suministros - Productos metálicos elaborados (excepto maquinaria y equipo)"/>
    <s v="BROCA ROSCADA 90º-45º REF 53-2922 No. 16"/>
    <n v="20111614"/>
    <s v="Selección abreviada subasta inversa (No disponible)"/>
    <n v="4"/>
    <n v="7"/>
    <n v="20"/>
    <n v="357000"/>
    <s v="UNIDAD"/>
    <s v="NO SOLICITADAS"/>
  </r>
  <r>
    <x v="11"/>
    <s v="02-02-01-004-002"/>
    <n v="10"/>
    <s v="Materiales y suministros - Productos metálicos elaborados (excepto maquinaria y equipo)"/>
    <s v="BROCA ROSCADA 90º-45º REF 53-2922 No. 21"/>
    <n v="20111614"/>
    <s v="Selección abreviada subasta inversa (No disponible)"/>
    <n v="4"/>
    <n v="7"/>
    <n v="20"/>
    <n v="357000"/>
    <s v="UNIDAD"/>
    <s v="NO SOLICITADAS"/>
  </r>
  <r>
    <x v="11"/>
    <s v="02-02-01-004-002"/>
    <n v="10"/>
    <s v="Materiales y suministros - Productos metálicos elaborados (excepto maquinaria y equipo)"/>
    <s v="BROCA ROSCADA 90º-45º REF 53-2922 No. 27"/>
    <n v="20111614"/>
    <s v="Selección abreviada subasta inversa (No disponible)"/>
    <n v="4"/>
    <n v="7"/>
    <n v="30"/>
    <n v="535500"/>
    <s v="UNIDAD"/>
    <s v="NO SOLICITADAS"/>
  </r>
  <r>
    <x v="11"/>
    <s v="02-02-01-004-002"/>
    <n v="10"/>
    <s v="Materiales y suministros - Productos metálicos elaborados (excepto maquinaria y equipo)"/>
    <s v="BROCA ROSCADA 90º-45º REF 53-2922 No. 30"/>
    <n v="20111614"/>
    <s v="Selección abreviada subasta inversa (No disponible)"/>
    <n v="4"/>
    <n v="7"/>
    <n v="30"/>
    <n v="535500"/>
    <s v="UNIDAD"/>
    <s v="NO SOLICITADAS"/>
  </r>
  <r>
    <x v="11"/>
    <s v="02-02-01-004-002"/>
    <n v="10"/>
    <s v="Materiales y suministros - Productos metálicos elaborados (excepto maquinaria y equipo)"/>
    <s v="BROCA ROSCADA 90º-45º REF 53-2922 No. 40"/>
    <n v="20111614"/>
    <s v="Selección abreviada subasta inversa (No disponible)"/>
    <n v="4"/>
    <n v="7"/>
    <n v="30"/>
    <n v="535500"/>
    <s v="UNIDAD"/>
    <s v="NO SOLICITADAS"/>
  </r>
  <r>
    <x v="11"/>
    <s v="02-02-01-004-002"/>
    <n v="10"/>
    <s v="Materiales y suministros - Productos metálicos elaborados (excepto maquinaria y equipo)"/>
    <s v="BROCA ROSCADA 90º-45º REF 53-2961 1/8&quot;"/>
    <n v="20111614"/>
    <s v="Selección abreviada subasta inversa (No disponible)"/>
    <n v="4"/>
    <n v="7"/>
    <n v="30"/>
    <n v="535500"/>
    <s v="UNIDAD"/>
    <s v="NO SOLICITADAS"/>
  </r>
  <r>
    <x v="11"/>
    <s v="02-02-01-004-002"/>
    <n v="10"/>
    <s v="Materiales y suministros - Productos metálicos elaborados (excepto maquinaria y equipo)"/>
    <s v="BROCA ROSCADA 90º-45º REF 53-2961 3/16&quot;"/>
    <n v="20111614"/>
    <s v="Selección abreviada subasta inversa (No disponible)"/>
    <n v="4"/>
    <n v="7"/>
    <n v="30"/>
    <n v="535500"/>
    <s v="UNIDAD"/>
    <s v="NO SOLICITADAS"/>
  </r>
  <r>
    <x v="11"/>
    <s v="02-02-01-004-002"/>
    <n v="10"/>
    <s v="Materiales y suministros - Productos metálicos elaborados (excepto maquinaria y equipo)"/>
    <s v="BROCA ROSCADA 90º-45º REF 53-2961 3/32&quot;"/>
    <n v="20111614"/>
    <s v="Selección abreviada subasta inversa (No disponible)"/>
    <n v="4"/>
    <n v="7"/>
    <n v="30"/>
    <n v="535500"/>
    <s v="UNIDAD"/>
    <s v="NO SOLICITADAS"/>
  </r>
  <r>
    <x v="11"/>
    <s v="02-02-01-004-002"/>
    <n v="10"/>
    <s v="Materiales y suministros - Productos metálicos elaborados (excepto maquinaria y equipo)"/>
    <s v="BROCA ROSCADA 90º-45º REF 53-2961 5/32&quot;"/>
    <n v="20111614"/>
    <s v="Selección abreviada subasta inversa (No disponible)"/>
    <n v="4"/>
    <n v="7"/>
    <n v="30"/>
    <n v="535500"/>
    <s v="UNIDAD"/>
    <s v="NO SOLICITADAS"/>
  </r>
  <r>
    <x v="11"/>
    <s v="02-02-01-004-002"/>
    <n v="10"/>
    <s v="Materiales y suministros - Productos metálicos elaborados (excepto maquinaria y equipo)"/>
    <s v="BROCA ROSCADA 90º-45º REF 53-2961 No. 27"/>
    <n v="20111614"/>
    <s v="Selección abreviada subasta inversa (No disponible)"/>
    <n v="4"/>
    <n v="7"/>
    <n v="30"/>
    <n v="53550"/>
    <s v="UNIDAD"/>
    <s v="NO SOLICITADAS"/>
  </r>
  <r>
    <x v="11"/>
    <s v="02-02-01-004-002"/>
    <n v="10"/>
    <s v="Materiales y suministros - Productos metálicos elaborados (excepto maquinaria y equipo)"/>
    <s v="BROCA ROSCADA 90º-45º REF 53-2961 No.16"/>
    <n v="20111614"/>
    <s v="Selección abreviada subasta inversa (No disponible)"/>
    <n v="4"/>
    <n v="7"/>
    <n v="30"/>
    <n v="535500"/>
    <s v="UNIDAD"/>
    <s v="NO SOLICITADAS"/>
  </r>
  <r>
    <x v="11"/>
    <s v="02-02-01-004-002"/>
    <n v="10"/>
    <s v="Materiales y suministros - Productos metálicos elaborados (excepto maquinaria y equipo)"/>
    <s v="BROCA ROSCADA 90º-45º REF 53-2962 No. 10"/>
    <n v="20111614"/>
    <s v="Selección abreviada subasta inversa (No disponible)"/>
    <n v="4"/>
    <n v="7"/>
    <n v="30"/>
    <n v="535500"/>
    <s v="UNIDAD"/>
    <s v="NO SOLICITADAS"/>
  </r>
  <r>
    <x v="11"/>
    <s v="02-02-01-004-002"/>
    <n v="10"/>
    <s v="Materiales y suministros - Productos metálicos elaborados (excepto maquinaria y equipo)"/>
    <s v="BROCA ROSCADA 90º-45º REF 53-2962 No. 21"/>
    <n v="20111614"/>
    <s v="Selección abreviada subasta inversa (No disponible)"/>
    <n v="4"/>
    <n v="7"/>
    <n v="30"/>
    <n v="535500"/>
    <s v="UNIDAD"/>
    <s v="NO SOLICITADAS"/>
  </r>
  <r>
    <x v="11"/>
    <s v="02-02-01-004-002"/>
    <n v="10"/>
    <s v="Materiales y suministros - Productos metálicos elaborados (excepto maquinaria y equipo)"/>
    <s v="BROCA ROSCADA 90º-45º REF 53-2962 No. 27"/>
    <n v="20111614"/>
    <s v="Selección abreviada subasta inversa (No disponible)"/>
    <n v="4"/>
    <n v="7"/>
    <n v="30"/>
    <n v="535500"/>
    <s v="UNIDAD"/>
    <s v="NO SOLICITADAS"/>
  </r>
  <r>
    <x v="11"/>
    <s v="02-02-01-004-002"/>
    <n v="10"/>
    <s v="Materiales y suministros - Productos metálicos elaborados (excepto maquinaria y equipo)"/>
    <s v="BROCA ROSCADA 90º-45º REF 53-2962 No. 30"/>
    <n v="20111614"/>
    <s v="Selección abreviada subasta inversa (No disponible)"/>
    <n v="4"/>
    <n v="7"/>
    <n v="30"/>
    <n v="535500"/>
    <s v="UNIDAD"/>
    <s v="NO SOLICITADAS"/>
  </r>
  <r>
    <x v="11"/>
    <s v="02-02-01-004-002"/>
    <n v="10"/>
    <s v="Materiales y suministros - Productos metálicos elaborados (excepto maquinaria y equipo)"/>
    <s v="BROCA ROSCADA 90º-45º REF 53-2962 No. 40"/>
    <n v="20111614"/>
    <s v="Selección abreviada subasta inversa (No disponible)"/>
    <n v="4"/>
    <n v="7"/>
    <n v="30"/>
    <n v="535500"/>
    <s v="UNIDAD"/>
    <s v="NO SOLICITADAS"/>
  </r>
  <r>
    <x v="11"/>
    <s v="02-02-01-003-008-09"/>
    <n v="10"/>
    <s v="Materiales y suministros - Otros artículos manufacturados n. C. P."/>
    <s v="BROCHA 1 1/2&quot; ANCHO REF CERDAS NATURALES COMPACTAS CON CABO PARA FACIL APLICACIÓN DE PLASTICO"/>
    <n v="31211904"/>
    <s v="Selección abreviada subasta inversa (No disponible)"/>
    <n v="4"/>
    <n v="7"/>
    <n v="12"/>
    <n v="49980"/>
    <s v="UNIDAD"/>
    <s v="NO SOLICITADAS"/>
  </r>
  <r>
    <x v="11"/>
    <s v="02-02-01-003-008-09"/>
    <n v="10"/>
    <s v="Materiales y suministros - Otros artículos manufacturados n. C. P."/>
    <s v="BROCHA 1&quot; ANCHO REF CERDAS NATURALES COMPACTAS CON CABO PARA FACIL APLICACIÓN DE PLASTICO"/>
    <n v="31211904"/>
    <s v="Selección abreviada subasta inversa (No disponible)"/>
    <n v="4"/>
    <n v="7"/>
    <n v="12"/>
    <n v="42840"/>
    <s v="UNIDAD"/>
    <s v="NO SOLICITADAS"/>
  </r>
  <r>
    <x v="11"/>
    <s v="02-02-01-003-008-09"/>
    <n v="10"/>
    <s v="Materiales y suministros - Otros artículos manufacturados n. C. P."/>
    <s v="BROCHA CERDA MONA CABO AZUL 1&quot;"/>
    <n v="31211904"/>
    <s v="Selección abreviada subasta inversa (No disponible)"/>
    <n v="4"/>
    <n v="7"/>
    <n v="4"/>
    <n v="23800"/>
    <s v="UNIDAD"/>
    <s v="NO SOLICITADAS"/>
  </r>
  <r>
    <x v="11"/>
    <s v="02-02-01-003-008-09"/>
    <n v="10"/>
    <s v="Materiales y suministros - Otros artículos manufacturados n. C. P."/>
    <s v="BROCHA CERDA MONA CABO AZUL 1/2&quot;"/>
    <n v="31211904"/>
    <s v="Selección abreviada subasta inversa (No disponible)"/>
    <n v="4"/>
    <n v="7"/>
    <n v="4"/>
    <n v="19040"/>
    <s v="UNIDAD"/>
    <s v="NO SOLICITADAS"/>
  </r>
  <r>
    <x v="11"/>
    <s v="02-02-01-003-008-09"/>
    <n v="10"/>
    <s v="Materiales y suministros - Otros artículos manufacturados n. C. P."/>
    <s v="BROCHE REF MS27980-7B"/>
    <n v="53141507"/>
    <s v="Selección abreviada subasta inversa (No disponible)"/>
    <n v="4"/>
    <n v="7"/>
    <n v="500"/>
    <n v="1487500"/>
    <s v="UNIDAD"/>
    <s v="NO SOLICITADAS"/>
  </r>
  <r>
    <x v="11"/>
    <s v="02-02-01-003-008-09"/>
    <n v="10"/>
    <s v="Materiales y suministros - Otros artículos manufacturados n. C. P."/>
    <s v="BROCHE SUPRESORES REF BRONCE"/>
    <n v="53141507"/>
    <s v="Selección abreviada subasta inversa (No disponible)"/>
    <n v="4"/>
    <n v="7"/>
    <n v="4100"/>
    <n v="17076500"/>
    <s v="UNIDAD"/>
    <s v="NO SOLICITADAS"/>
  </r>
  <r>
    <x v="11"/>
    <s v="02-02-01-004-002"/>
    <n v="10"/>
    <s v="Materiales y suministros - Productos metálicos elaborados (excepto maquinaria y equipo)"/>
    <s v="BUTEROLA REF: 53-115 (5 PIEZAS) "/>
    <n v="31162200"/>
    <s v="Selección abreviada subasta inversa (No disponible)"/>
    <n v="4"/>
    <n v="7"/>
    <n v="3"/>
    <n v="1164177"/>
    <s v="UNIDAD"/>
    <s v="NO SOLICITADAS"/>
  </r>
  <r>
    <x v="11"/>
    <s v="02-02-01-003-002-01"/>
    <n v="10"/>
    <s v="Materiales y suministros - Pasta de papel, papel y cartón"/>
    <s v="CAJA CARTON  40 CM LARGO X 30 CM ANCHO X 30 CM ALTO"/>
    <n v="24121511"/>
    <s v="Selección abreviada subasta inversa (No disponible)"/>
    <n v="4"/>
    <n v="7"/>
    <n v="40"/>
    <n v="1428000"/>
    <s v="UNIDAD"/>
    <s v="NO SOLICITADAS"/>
  </r>
  <r>
    <x v="11"/>
    <s v="02-02-01-003-002-01"/>
    <n v="10"/>
    <s v="Materiales y suministros - Pasta de papel, papel y cartón"/>
    <s v="CAJA CARTON  45 CM LARGO X 50 CM ANCHO X 60 CM ALTO"/>
    <n v="24121511"/>
    <s v="Selección abreviada subasta inversa (No disponible)"/>
    <n v="4"/>
    <n v="7"/>
    <n v="40"/>
    <n v="1428000"/>
    <s v="UNIDAD"/>
    <s v="NO SOLICITADAS"/>
  </r>
  <r>
    <x v="11"/>
    <s v="02-02-01-003-002-01"/>
    <n v="10"/>
    <s v="Materiales y suministros - Pasta de papel, papel y cartón"/>
    <s v="CAJA CARTON 50 CM LARGO X 40 CM ANCHO X 30 CM ALTO "/>
    <n v="24121511"/>
    <s v="Selección abreviada subasta inversa (No disponible)"/>
    <n v="4"/>
    <n v="7"/>
    <n v="40"/>
    <n v="1428000"/>
    <s v="UNIDAD"/>
    <s v="NO SOLICITADAS"/>
  </r>
  <r>
    <x v="11"/>
    <s v="02-02-01-003-002-01"/>
    <n v="10"/>
    <s v="Materiales y suministros - Pasta de papel, papel y cartón"/>
    <s v="CAJA CARTON 50 CM LARGO X 50 CM ANCHO X 50 CM ALTO"/>
    <n v="24121511"/>
    <s v="Selección abreviada subasta inversa (No disponible)"/>
    <n v="4"/>
    <n v="7"/>
    <n v="60"/>
    <n v="2142000"/>
    <s v="UNIDAD"/>
    <s v="NO SOLICITADAS"/>
  </r>
  <r>
    <x v="11"/>
    <s v="02-02-01-003-006-02"/>
    <n v="10"/>
    <s v="Materiales y suministros - Otros productos de caucho"/>
    <s v="CAUCHO AMORTIGUADOR / BUMPER REF 20-041-1"/>
    <n v="25172603"/>
    <s v="Selección abreviada subasta inversa (No disponible)"/>
    <n v="4"/>
    <n v="7"/>
    <n v="30"/>
    <n v="499800"/>
    <s v="UNIDAD"/>
    <s v="NO SOLICITADAS"/>
  </r>
  <r>
    <x v="11"/>
    <s v="02-02-01-003-006-02"/>
    <n v="10"/>
    <s v="Materiales y suministros - Otros productos de caucho"/>
    <s v="CAUCHO AMORTIGUADOR / BUMPER REF 713 // 20-041-1"/>
    <n v="25172603"/>
    <s v="Selección abreviada subasta inversa (No disponible)"/>
    <n v="4"/>
    <n v="7"/>
    <n v="50"/>
    <n v="833000"/>
    <s v="UNIDAD"/>
    <s v="NO SOLICITADAS"/>
  </r>
  <r>
    <x v="11"/>
    <s v="02-02-01-004-004-02"/>
    <n v="10"/>
    <s v="Materiales y suministros - Máquinas herramientas y sus partes, piezas y accesorios"/>
    <s v="CAUTIN BUTANO REF YAKS32A"/>
    <n v="23271806"/>
    <s v="Selección abreviada subasta inversa (No disponible)"/>
    <n v="4"/>
    <n v="7"/>
    <n v="2"/>
    <n v="2241960"/>
    <s v="UNIDAD"/>
    <s v="NO SOLICITADAS"/>
  </r>
  <r>
    <x v="11"/>
    <s v="02-02-01-004-004-02"/>
    <n v="10"/>
    <s v="Materiales y suministros - Máquinas herramientas y sus partes, piezas y accesorios"/>
    <s v="CAUTIN PARA BANCO REF PU120T"/>
    <n v="23271806"/>
    <s v="Selección abreviada subasta inversa (No disponible)"/>
    <n v="4"/>
    <n v="7"/>
    <n v="1"/>
    <n v="1149540"/>
    <s v="UNIDAD"/>
    <s v="NO SOLICITADAS"/>
  </r>
  <r>
    <x v="11"/>
    <s v="02-02-01-003-008-09"/>
    <n v="10"/>
    <s v="Materiales y suministros - Otros artículos manufacturados n. C. P."/>
    <s v="CEPILLO MANUAL DE BRONCE S/P"/>
    <n v="47131605"/>
    <s v="Selección abreviada subasta inversa (No disponible)"/>
    <n v="4"/>
    <n v="7"/>
    <n v="2"/>
    <n v="28560"/>
    <s v="UNIDAD"/>
    <s v="NO SOLICITADAS"/>
  </r>
  <r>
    <x v="11"/>
    <s v="02-02-01-003-005-03"/>
    <n v="10"/>
    <s v="Materiales y suministros - Jabón, preparados para limpieza, perfumes y preparados de tocador"/>
    <s v="CERA DESMOLDANTE"/>
    <n v="12181502"/>
    <s v="Selección abreviada subasta inversa (No disponible)"/>
    <n v="4"/>
    <n v="7"/>
    <n v="3"/>
    <n v="428400"/>
    <s v="GALON"/>
    <s v="NO SOLICITADAS"/>
  </r>
  <r>
    <x v="11"/>
    <s v="02-02-01-004-002"/>
    <n v="10"/>
    <s v="Materiales y suministros - Productos metálicos elaborados (excepto maquinaria y equipo)"/>
    <s v="CHAPA COMPUERTAS / LATCH REF 11605-S063A123"/>
    <n v="31162801"/>
    <s v="Selección abreviada subasta inversa (No disponible)"/>
    <n v="4"/>
    <n v="7"/>
    <n v="5"/>
    <n v="2082500"/>
    <s v="UNIDAD"/>
    <s v="NO SOLICITADAS"/>
  </r>
  <r>
    <x v="11"/>
    <s v="02-02-01-003-006-09"/>
    <n v="10"/>
    <s v="Materiales y suministros - Otros productos plásticos"/>
    <s v="CINTA / FLASH TAPE REF HCS2114"/>
    <n v="39121700"/>
    <s v="Selección abreviada subasta inversa (No disponible)"/>
    <n v="4"/>
    <n v="7"/>
    <n v="10"/>
    <n v="1071000"/>
    <s v="UNIDAD"/>
    <s v="NO SOLICITADAS"/>
  </r>
  <r>
    <x v="11"/>
    <s v="02-02-01-003-006-09"/>
    <n v="10"/>
    <s v="Materiales y suministros - Otros productos plásticos"/>
    <s v="CINTA ABRASIVA"/>
    <n v="31191501"/>
    <s v="Selección abreviada subasta inversa (No disponible)"/>
    <n v="4"/>
    <n v="7"/>
    <n v="7"/>
    <n v="1374450"/>
    <s v="UNIDAD"/>
    <s v="NO SOLICITADAS"/>
  </r>
  <r>
    <x v="11"/>
    <s v="02-02-01-003-006-09"/>
    <n v="10"/>
    <s v="Materiales y suministros - Otros productos plásticos"/>
    <s v="CINTA ADHESIVA / ANTISHAFING TAPE REF C35,8"/>
    <n v="31201601"/>
    <s v="Selección abreviada subasta inversa (No disponible)"/>
    <n v="4"/>
    <n v="7"/>
    <n v="10"/>
    <n v="3427200"/>
    <s v="UNIDAD"/>
    <s v="NO SOLICITADAS"/>
  </r>
  <r>
    <x v="11"/>
    <s v="02-02-01-003-006-09"/>
    <n v="10"/>
    <s v="Materiales y suministros - Otros productos plásticos"/>
    <s v="CINTA ADHESIVA ANTIFRCCION / TAPE, ADHESIVE, PRESSURE SENSITIVE REF A-A 59298"/>
    <n v="31201513"/>
    <s v="Selección abreviada subasta inversa (No disponible)"/>
    <n v="4"/>
    <n v="7"/>
    <n v="10"/>
    <n v="297500"/>
    <s v="UNIDAD"/>
    <s v="NO SOLICITADAS"/>
  </r>
  <r>
    <x v="11"/>
    <s v="02-02-01-003-006-09"/>
    <n v="10"/>
    <s v="Materiales y suministros - Otros productos plásticos"/>
    <s v="CINTA ADHESIVA DE 2 PULGADAS"/>
    <n v="31201503"/>
    <s v="Selección abreviada subasta inversa (No disponible)"/>
    <n v="4"/>
    <n v="7"/>
    <n v="50"/>
    <n v="208250"/>
    <s v="UNIDAD"/>
    <s v="NO SOLICITADAS"/>
  </r>
  <r>
    <x v="11"/>
    <s v="02-02-01-003-006-09"/>
    <n v="10"/>
    <s v="Materiales y suministros - Otros productos plásticos"/>
    <s v="CINTA ALTA TEMPERATURA REF 3M 398FR"/>
    <n v="31201511"/>
    <s v="Selección abreviada subasta inversa (No disponible)"/>
    <n v="4"/>
    <n v="7"/>
    <n v="4"/>
    <n v="928200"/>
    <s v="UNIDAD"/>
    <s v="NO SOLICITADAS"/>
  </r>
  <r>
    <x v="11"/>
    <s v="02-02-01-003-006-09"/>
    <n v="10"/>
    <s v="Materiales y suministros - Otros productos plásticos"/>
    <s v="CINTA ANTIFRICCION  REF 229-947-110 TY3 CL 1"/>
    <n v="31201513"/>
    <s v="Selección abreviada subasta inversa (No disponible)"/>
    <n v="4"/>
    <n v="7"/>
    <n v="4"/>
    <n v="3570000"/>
    <s v="UNIDAD"/>
    <s v="NO SOLICITADAS"/>
  </r>
  <r>
    <x v="11"/>
    <s v="02-02-01-003-006-09"/>
    <n v="10"/>
    <s v="Materiales y suministros - Otros productos plásticos"/>
    <s v="CINTA ANTIFRICCIÓN 2´´"/>
    <n v="31201513"/>
    <s v="Selección abreviada subasta inversa (No disponible)"/>
    <n v="4"/>
    <n v="7"/>
    <n v="4"/>
    <n v="4046000"/>
    <s v="UNIDAD"/>
    <s v="NO SOLICITADAS"/>
  </r>
  <r>
    <x v="11"/>
    <s v="02-02-01-003-002-01"/>
    <n v="10"/>
    <s v="Materiales y suministros - Pasta de papel, papel y cartón"/>
    <s v="CINTA DE ENMASCARAR 1 1/2 PULGADAS 233+ (36mm x 55m)"/>
    <n v="31201513"/>
    <s v="Selección abreviada subasta inversa (No disponible)"/>
    <n v="4"/>
    <n v="7"/>
    <n v="150"/>
    <n v="3213000"/>
    <s v="UNIDAD"/>
    <s v="NO SOLICITADAS"/>
  </r>
  <r>
    <x v="11"/>
    <s v="02-02-01-003-002-01"/>
    <n v="10"/>
    <s v="Materiales y suministros - Pasta de papel, papel y cartón"/>
    <s v="CINTA DE ENMASCARAR 1 PULGADAS 233+ (24mm X 55m)"/>
    <n v="31201513"/>
    <s v="Selección abreviada subasta inversa (No disponible)"/>
    <n v="4"/>
    <n v="7"/>
    <n v="150"/>
    <n v="2142000"/>
    <s v="UNIDAD"/>
    <s v="NO SOLICITADAS"/>
  </r>
  <r>
    <x v="11"/>
    <s v="02-02-01-003-002-01"/>
    <n v="10"/>
    <s v="Materiales y suministros - Pasta de papel, papel y cartón"/>
    <s v="CINTA DE ENMASCARAR 1/2 PULGADAS 233+ (12mm x 55m)"/>
    <n v="31201513"/>
    <s v="Selección abreviada subasta inversa (No disponible)"/>
    <n v="4"/>
    <n v="7"/>
    <n v="150"/>
    <n v="1606500"/>
    <s v="UNIDAD"/>
    <s v="NO SOLICITADAS"/>
  </r>
  <r>
    <x v="11"/>
    <s v="02-02-01-003-002-01"/>
    <n v="10"/>
    <s v="Materiales y suministros - Pasta de papel, papel y cartón"/>
    <s v="CINTA DE ENMASCARAR 1/4 PULGADAS 233+ (6mm X 55m)"/>
    <n v="31201513"/>
    <s v="Selección abreviada subasta inversa (No disponible)"/>
    <n v="4"/>
    <n v="7"/>
    <n v="150"/>
    <n v="803250"/>
    <s v="UNIDAD"/>
    <s v="NO SOLICITADAS"/>
  </r>
  <r>
    <x v="11"/>
    <s v="02-02-01-003-002-01"/>
    <n v="10"/>
    <s v="Materiales y suministros - Pasta de papel, papel y cartón"/>
    <s v="CINTA DE ENMASCARAR 2 PULGADAS 233+ (48mm x 55m)"/>
    <n v="31201513"/>
    <s v="Selección abreviada subasta inversa (No disponible)"/>
    <n v="4"/>
    <n v="7"/>
    <n v="150"/>
    <n v="5355000"/>
    <s v="UNIDAD"/>
    <s v="NO SOLICITADAS"/>
  </r>
  <r>
    <x v="11"/>
    <s v="02-02-01-003-002-01"/>
    <n v="10"/>
    <s v="Materiales y suministros - Pasta de papel, papel y cartón"/>
    <s v="CINTA DE ENMASCARAR 3/4 PULGADAS 233+ (18m x 45m)"/>
    <n v="31201513"/>
    <s v="Selección abreviada subasta inversa (No disponible)"/>
    <n v="4"/>
    <n v="7"/>
    <n v="150"/>
    <n v="1338750"/>
    <s v="UNIDAD"/>
    <s v="NO SOLICITADAS"/>
  </r>
  <r>
    <x v="11"/>
    <s v="02-02-01-003-002-01"/>
    <n v="10"/>
    <s v="Materiales y suministros - Pasta de papel, papel y cartón"/>
    <s v="CINTA DE ENMASCARAR VERDE"/>
    <n v="31201503"/>
    <s v="Selección abreviada subasta inversa (No disponible)"/>
    <n v="4"/>
    <n v="7"/>
    <n v="46"/>
    <n v="1642200"/>
    <s v="UNIDAD"/>
    <s v="NO SOLICITADAS"/>
  </r>
  <r>
    <x v="11"/>
    <s v="02-02-01-003-002-01"/>
    <n v="10"/>
    <s v="Materiales y suministros - Pasta de papel, papel y cartón"/>
    <s v="CINTA DE ENMASCARAR VERDE  REF 233+ 24MM 26336"/>
    <n v="31201503"/>
    <s v="Selección abreviada subasta inversa (No disponible)"/>
    <n v="4"/>
    <n v="7"/>
    <n v="6"/>
    <n v="128520"/>
    <s v="UNIDAD"/>
    <s v="NO SOLICITADAS"/>
  </r>
  <r>
    <x v="11"/>
    <s v="02-02-01-003-002-01"/>
    <n v="10"/>
    <s v="Materiales y suministros - Pasta de papel, papel y cartón"/>
    <s v="CINTA DE ENMASCARAR VERDE REF 233+ 12MM 26332"/>
    <n v="31201503"/>
    <s v="Selección abreviada subasta inversa (No disponible)"/>
    <n v="4"/>
    <n v="7"/>
    <n v="4"/>
    <n v="514080"/>
    <s v="UNIDAD"/>
    <s v="NO SOLICITADAS"/>
  </r>
  <r>
    <x v="11"/>
    <s v="02-02-01-003-002-01"/>
    <n v="10"/>
    <s v="Materiales y suministros - Pasta de papel, papel y cartón"/>
    <s v="CINTA DE ENMASCARAR VERDE REF 233+ 48MM 26340"/>
    <n v="31201503"/>
    <s v="Selección abreviada subasta inversa (No disponible)"/>
    <n v="4"/>
    <n v="7"/>
    <n v="3"/>
    <n v="107100"/>
    <s v="UNIDAD"/>
    <s v="NO SOLICITADAS"/>
  </r>
  <r>
    <x v="11"/>
    <s v="02-02-01-003-007-01"/>
    <n v="10"/>
    <s v="Materiales y suministros - Vidrio y productos de vidrio"/>
    <s v="CINTA DE TELA 3M"/>
    <n v="31201523"/>
    <s v="Selección abreviada subasta inversa (No disponible)"/>
    <n v="4"/>
    <n v="7"/>
    <n v="4"/>
    <n v="404600"/>
    <s v="UNIDAD"/>
    <s v="NO SOLICITADAS"/>
  </r>
  <r>
    <x v="11"/>
    <s v="02-02-01-003-006-09"/>
    <n v="10"/>
    <s v="Materiales y suministros - Otros productos plásticos"/>
    <s v="CINTA ELECTRICA AUTOFUNDENTE  PARA ALTO VOLTAJE"/>
    <n v="31201518"/>
    <s v="Selección abreviada subasta inversa (No disponible)"/>
    <n v="4"/>
    <n v="7"/>
    <n v="3"/>
    <n v="124950"/>
    <s v="UNIDAD"/>
    <s v="NO SOLICITADAS"/>
  </r>
  <r>
    <x v="11"/>
    <s v="02-02-01-003-006-09"/>
    <n v="10"/>
    <s v="Materiales y suministros - Otros productos plásticos"/>
    <s v="CINTA ELECTRICA AUTOSOLDABLE "/>
    <n v="31201518"/>
    <s v="Selección abreviada subasta inversa (No disponible)"/>
    <n v="4"/>
    <n v="7"/>
    <n v="3"/>
    <n v="124950"/>
    <s v="UNIDAD"/>
    <s v="NO SOLICITADAS"/>
  </r>
  <r>
    <x v="11"/>
    <s v="02-02-01-004-002"/>
    <n v="10"/>
    <s v="Materiales y suministros - Productos metálicos elaborados (excepto maquinaria y equipo)"/>
    <s v="CINTA METALICA  ALUMINIO  REF 3M-425-1/2"/>
    <n v="31201521"/>
    <s v="Selección abreviada subasta inversa (No disponible)"/>
    <n v="4"/>
    <n v="7"/>
    <n v="5"/>
    <n v="505750"/>
    <s v="UNIDAD"/>
    <s v="NO SOLICITADAS"/>
  </r>
  <r>
    <x v="11"/>
    <s v="02-02-01-004-002"/>
    <n v="10"/>
    <s v="Materiales y suministros - Productos metálicos elaborados (excepto maquinaria y equipo)"/>
    <s v="CINTA METALICA  ALUMINIO REF 3M-425-2"/>
    <n v="31201521"/>
    <s v="Selección abreviada subasta inversa (No disponible)"/>
    <n v="4"/>
    <n v="7"/>
    <n v="4"/>
    <n v="785400"/>
    <s v="UNIDAD"/>
    <s v="NO SOLICITADAS"/>
  </r>
  <r>
    <x v="11"/>
    <s v="02-02-01-003-006-09"/>
    <n v="10"/>
    <s v="Materiales y suministros - Otros productos plásticos"/>
    <s v="CINTA PARA BOLSA DE VACIO AMARILLO 1/2&quot; PULGADA ANCHO ; 1/8&quot;PULGADA DE ESPESOR  / SEAL TAPE / X CAJA"/>
    <n v="31201513"/>
    <s v="Selección abreviada subasta inversa (No disponible)"/>
    <n v="4"/>
    <n v="7"/>
    <n v="1"/>
    <n v="53550"/>
    <s v="UNIDAD"/>
    <s v="NO SOLICITADAS"/>
  </r>
  <r>
    <x v="11"/>
    <s v="02-02-01-003-006-09"/>
    <n v="10"/>
    <s v="Materiales y suministros - Otros productos plásticos"/>
    <s v="CINTA SELLANTE / SEALENT TAPE REF HCS2125"/>
    <n v="39121700"/>
    <s v="Selección abreviada subasta inversa (No disponible)"/>
    <n v="4"/>
    <n v="7"/>
    <n v="15"/>
    <n v="642600"/>
    <s v="UNIDAD"/>
    <s v="NO SOLICITADAS"/>
  </r>
  <r>
    <x v="11"/>
    <s v="02-02-01-003-006-09"/>
    <n v="10"/>
    <s v="Materiales y suministros - Otros productos plásticos"/>
    <s v="CINTA SELLANTE / TUF SEAL REF HT-3000-200"/>
    <n v="39121700"/>
    <s v="Selección abreviada subasta inversa (No disponible)"/>
    <n v="4"/>
    <n v="7"/>
    <n v="80"/>
    <n v="4284000"/>
    <s v="UNIDAD"/>
    <s v="NO SOLICITADAS"/>
  </r>
  <r>
    <x v="11"/>
    <s v="02-02-01-003-006-09"/>
    <n v="10"/>
    <s v="Materiales y suministros - Otros productos plásticos"/>
    <s v="CINTA TRANSPARENTE 4&quot;"/>
    <n v="31201512"/>
    <s v="Selección abreviada subasta inversa (No disponible)"/>
    <n v="4"/>
    <n v="7"/>
    <n v="10"/>
    <n v="142800"/>
    <s v="UNIDAD"/>
    <s v="NO SOLICITADAS"/>
  </r>
  <r>
    <x v="11"/>
    <s v="02-02-01-004-002"/>
    <n v="10"/>
    <s v="Materiales y suministros - Productos metálicos elaborados (excepto maquinaria y equipo)"/>
    <s v="COJINETE / BUSHING REF 2570"/>
    <n v="31171511"/>
    <s v="Selección abreviada subasta inversa (No disponible)"/>
    <n v="4"/>
    <n v="7"/>
    <n v="30"/>
    <n v="1428000"/>
    <s v="UNIDAD"/>
    <s v="NO SOLICITADAS"/>
  </r>
  <r>
    <x v="11"/>
    <s v="02-02-01-002-007"/>
    <n v="10"/>
    <s v="Materiales y suministros - Artículos textiles (excepto prendas de vestir)"/>
    <s v="COLCHADO ANTIFLAMA X ROLLO"/>
    <n v="24141603"/>
    <s v="Selección abreviada subasta inversa (No disponible)"/>
    <n v="4"/>
    <n v="7"/>
    <n v="2"/>
    <n v="630700"/>
    <s v="UNIDAD"/>
    <s v="NO SOLICITADAS"/>
  </r>
  <r>
    <x v="11"/>
    <s v="02-02-01-003-005-04"/>
    <n v="10"/>
    <s v="Materiales y suministros - Productos químicos n. C. P."/>
    <s v="COMPUESTO ANTICORROSIVO / CORROSION PREVENTIVE COMPOUND REF CRC 3-36 "/>
    <n v="15121902"/>
    <s v="Selección abreviada subasta inversa (No disponible)"/>
    <n v="4"/>
    <n v="7"/>
    <n v="10"/>
    <n v="416500"/>
    <s v="UNIDAD"/>
    <s v="NO SOLICITADAS"/>
  </r>
  <r>
    <x v="11"/>
    <s v="02-02-01-003-005-04"/>
    <n v="10"/>
    <s v="Materiales y suministros - Productos químicos n. C. P."/>
    <s v="COMPUESTO ANTICORROSIVO / CPC SOLVENT CUTBACK, HAD FILM REF MIL-PRF-16173, GRADE 1"/>
    <n v="12163600"/>
    <s v="Selección abreviada subasta inversa (No disponible)"/>
    <n v="4"/>
    <n v="7"/>
    <n v="8"/>
    <n v="2380000"/>
    <s v="GALON"/>
    <s v="NO SOLICITADAS"/>
  </r>
  <r>
    <x v="11"/>
    <s v="02-02-01-003-005-04"/>
    <n v="10"/>
    <s v="Materiales y suministros - Productos químicos n. C. P."/>
    <s v="COMPUESTO ANTICORROSIVO / CPC SOLVENT REF MIL-PRF-16173 GRADE 2"/>
    <n v="12163600"/>
    <s v="Selección abreviada subasta inversa (No disponible)"/>
    <n v="4"/>
    <n v="7"/>
    <n v="8"/>
    <n v="2380000"/>
    <s v="GALON"/>
    <s v="NO SOLICITADAS"/>
  </r>
  <r>
    <x v="11"/>
    <s v="02-02-01-002-006"/>
    <n v="10"/>
    <s v="Materiales y suministros - Hilados e hilos; tejidos de fibras textiles incluso afelpados"/>
    <s v="CONO DE HILO GRIS REF ADTAN   #60"/>
    <n v="39121700"/>
    <s v="Selección abreviada subasta inversa (No disponible)"/>
    <n v="4"/>
    <n v="7"/>
    <n v="4"/>
    <n v="214200"/>
    <s v="UNIDAD"/>
    <s v="NO SOLICITADAS"/>
  </r>
  <r>
    <x v="11"/>
    <s v="02-02-01-002-006"/>
    <n v="10"/>
    <s v="Materiales y suministros - Hilados e hilos; tejidos de fibras textiles incluso afelpados"/>
    <s v="CONO DE HILO NEGRO  REF ADTAN REF #60"/>
    <n v="39121700"/>
    <s v="Selección abreviada subasta inversa (No disponible)"/>
    <n v="4"/>
    <n v="7"/>
    <n v="4"/>
    <n v="214200"/>
    <s v="UNIDAD"/>
    <s v="NO SOLICITADAS"/>
  </r>
  <r>
    <x v="11"/>
    <s v="02-02-01-002-006"/>
    <n v="10"/>
    <s v="Materiales y suministros - Hilados e hilos; tejidos de fibras textiles incluso afelpados"/>
    <s v="CONO DE HILO ROJO REF ADTAN #60"/>
    <n v="39121700"/>
    <s v="Selección abreviada subasta inversa (No disponible)"/>
    <n v="4"/>
    <n v="7"/>
    <n v="4"/>
    <n v="214200"/>
    <s v="UNIDAD"/>
    <s v="NO SOLICITADAS"/>
  </r>
  <r>
    <x v="11"/>
    <s v="02-02-01-002-006"/>
    <n v="10"/>
    <s v="Materiales y suministros - Hilados e hilos; tejidos de fibras textiles incluso afelpados"/>
    <s v="CONO DE HILO VERDE REF ADTAN #60"/>
    <n v="39121700"/>
    <s v="Selección abreviada subasta inversa (No disponible)"/>
    <n v="4"/>
    <n v="7"/>
    <n v="4"/>
    <n v="214200"/>
    <s v="UNIDAD"/>
    <s v="NO SOLICITADAS"/>
  </r>
  <r>
    <x v="11"/>
    <s v="02-02-01-002-006"/>
    <n v="10"/>
    <s v="Materiales y suministros - Hilados e hilos; tejidos de fibras textiles incluso afelpados"/>
    <s v="CORDEL DE NILON"/>
    <n v="31151507"/>
    <s v="Selección abreviada subasta inversa (No disponible)"/>
    <n v="4"/>
    <n v="7"/>
    <n v="500"/>
    <n v="268000"/>
    <s v="METRO"/>
    <s v="NO SOLICITADAS"/>
  </r>
  <r>
    <x v="11"/>
    <s v="02-02-01-002-006"/>
    <n v="10"/>
    <s v="Materiales y suministros - Hilados e hilos; tejidos de fibras textiles incluso afelpados"/>
    <s v="CORDEL NEGRO S/P"/>
    <n v="31151507"/>
    <s v="Selección abreviada subasta inversa (No disponible)"/>
    <n v="4"/>
    <n v="7"/>
    <n v="3"/>
    <n v="642600"/>
    <s v="UNIDAD"/>
    <s v="NO SOLICITADAS"/>
  </r>
  <r>
    <x v="11"/>
    <s v="02-02-01-004-006-09"/>
    <n v="10"/>
    <s v="Materiales y suministros - Otro equipo eléctrico y sus partes y piezas"/>
    <s v="CORREA ALTERNADOR FLOODLIGHT REF 15380"/>
    <n v="25174800"/>
    <s v="Selección abreviada subasta inversa (No disponible)"/>
    <n v="4"/>
    <n v="7"/>
    <n v="3"/>
    <n v="160650"/>
    <s v="UNIDAD"/>
    <s v="NO SOLICITADAS"/>
  </r>
  <r>
    <x v="11"/>
    <s v="02-02-01-004-006-09"/>
    <n v="10"/>
    <s v="Materiales y suministros - Otro equipo eléctrico y sus partes y piezas"/>
    <s v="CORREA COMPRESOR REF PRO-GRIP A-51"/>
    <n v="25174800"/>
    <s v="Selección abreviada subasta inversa (No disponible)"/>
    <n v="4"/>
    <n v="7"/>
    <n v="2"/>
    <n v="190400"/>
    <s v="UNIDAD"/>
    <s v="NO SOLICITADAS"/>
  </r>
  <r>
    <x v="11"/>
    <s v="02-02-01-004-006-09"/>
    <n v="10"/>
    <s v="Materiales y suministros - Otro equipo eléctrico y sus partes y piezas"/>
    <s v="CORREA COMPRESOR REF REXON A-48"/>
    <n v="25174800"/>
    <s v="Selección abreviada subasta inversa (No disponible)"/>
    <n v="4"/>
    <n v="7"/>
    <n v="2"/>
    <n v="214200"/>
    <s v="UNIDAD"/>
    <s v="NO SOLICITADAS"/>
  </r>
  <r>
    <x v="11"/>
    <s v="02-02-01-004-006-09"/>
    <n v="10"/>
    <s v="Materiales y suministros - Otro equipo eléctrico y sus partes y piezas"/>
    <s v="CORREA COMPRESOR REF1168J"/>
    <n v="25174800"/>
    <s v="Selección abreviada subasta inversa (No disponible)"/>
    <n v="4"/>
    <n v="7"/>
    <n v="2"/>
    <n v="333200"/>
    <s v="UNIDAD"/>
    <s v="NO SOLICITADAS"/>
  </r>
  <r>
    <x v="11"/>
    <s v="02-02-01-003-005-03"/>
    <n v="10"/>
    <s v="Materiales y suministros - Jabón, preparados para limpieza, perfumes y preparados de tocador"/>
    <s v="CREMA POLICHADORA REF RUBBING"/>
    <n v="12181501"/>
    <s v="Selección abreviada subasta inversa (No disponible)"/>
    <n v="4"/>
    <n v="7"/>
    <n v="30"/>
    <n v="535500"/>
    <s v="UNIDAD"/>
    <s v="NO SOLICITADAS"/>
  </r>
  <r>
    <x v="11"/>
    <s v="02-02-01-003-005-03"/>
    <n v="10"/>
    <s v="Materiales y suministros - Jabón, preparados para limpieza, perfumes y preparados de tocador"/>
    <s v="DESENGRASANTE / SOLVENT CLEANING  REF PD680 o PMC8904"/>
    <n v="47131800"/>
    <s v="Selección abreviada subasta inversa (No disponible)"/>
    <n v="4"/>
    <n v="7"/>
    <n v="5"/>
    <n v="892500"/>
    <s v="GALON"/>
    <s v="NO SOLICITADAS"/>
  </r>
  <r>
    <x v="11"/>
    <s v="02-02-01-003-005-03"/>
    <n v="10"/>
    <s v="Materiales y suministros - Jabón, preparados para limpieza, perfumes y preparados de tocador"/>
    <s v="DESENGRASANTE DIELECTRICO REF 300 ML"/>
    <n v="39121700"/>
    <s v="Selección abreviada subasta inversa (No disponible)"/>
    <n v="4"/>
    <n v="7"/>
    <n v="30"/>
    <n v="2320500"/>
    <s v="UNIDAD"/>
    <s v="NO SOLICITADAS"/>
  </r>
  <r>
    <x v="11"/>
    <s v="02-02-01-003-005-03"/>
    <n v="10"/>
    <s v="Materiales y suministros - Jabón, preparados para limpieza, perfumes y preparados de tocador"/>
    <s v="DESENGRASANTE SPRAY  REF EASY OFF"/>
    <n v="47131821"/>
    <s v="Selección abreviada subasta inversa (No disponible)"/>
    <n v="4"/>
    <n v="7"/>
    <n v="15"/>
    <n v="321300"/>
    <s v="UNIDAD"/>
    <s v="NO SOLICITADAS"/>
  </r>
  <r>
    <x v="11"/>
    <s v="02-02-01-003-005-03"/>
    <n v="10"/>
    <s v="Materiales y suministros - Jabón, preparados para limpieza, perfumes y preparados de tocador"/>
    <s v="DESMOLDANTE LIQUIDO A BASE DE AGUA"/>
    <n v="13111001"/>
    <s v="Selección abreviada subasta inversa (No disponible)"/>
    <n v="4"/>
    <n v="7"/>
    <n v="1"/>
    <n v="416500"/>
    <s v="GALON"/>
    <s v="NO SOLICITADAS"/>
  </r>
  <r>
    <x v="11"/>
    <s v="02-02-01-003-005-03"/>
    <n v="10"/>
    <s v="Materiales y suministros - Jabón, preparados para limpieza, perfumes y preparados de tocador"/>
    <s v="DESMOLDANTE LIQUIDO REF FREKOTE 44-NC 83434 CAJA X 10 UNIDADES"/>
    <n v="13111001"/>
    <s v="Selección abreviada subasta inversa (No disponible)"/>
    <n v="4"/>
    <n v="7"/>
    <n v="1"/>
    <n v="535500"/>
    <s v="GALON"/>
    <s v="NO SOLICITADAS"/>
  </r>
  <r>
    <x v="11"/>
    <s v="02-02-01-003-007-09"/>
    <n v="10"/>
    <s v="Materiales y suministros - Otros productos minerales no metálicos n. C. P."/>
    <s v="DISCO / INTERFASE DE ASPIRACION LIMPIA HOOKIT DE 5&quot; REF 60440128118"/>
    <n v="31191506"/>
    <s v="Selección abreviada subasta inversa (No disponible)"/>
    <n v="4"/>
    <n v="7"/>
    <n v="1"/>
    <n v="77350"/>
    <s v="UNIDAD"/>
    <s v="NO SOLICITADAS"/>
  </r>
  <r>
    <x v="11"/>
    <s v="02-02-01-003-007-09"/>
    <n v="10"/>
    <s v="Materiales y suministros - Otros productos minerales no metálicos n. C. P."/>
    <s v="DISCO DE ASPIRACION LIMPIA &quot; DE DIAMETRO SISTEMA HOOKIT GRANO 320 REF 260L CAJA X 50 DISCOS"/>
    <n v="31191506"/>
    <s v="Selección abreviada subasta inversa (No disponible)"/>
    <n v="4"/>
    <n v="7"/>
    <n v="10"/>
    <n v="1785000"/>
    <s v="UNIDAD"/>
    <s v="NO SOLICITADAS"/>
  </r>
  <r>
    <x v="11"/>
    <s v="02-02-01-003-007-09"/>
    <n v="10"/>
    <s v="Materiales y suministros - Otros productos minerales no metálicos n. C. P."/>
    <s v="DISCO DE ASPIRACION LIMPIA 5&quot; DE DIAMETRO SISTEMA HOOKIT GRANO 120  REF 260L CAJA X 50 DISCOS"/>
    <n v="31191506"/>
    <s v="Selección abreviada subasta inversa (No disponible)"/>
    <n v="4"/>
    <n v="7"/>
    <n v="4"/>
    <n v="714000"/>
    <s v="UNIDAD"/>
    <s v="NO SOLICITADAS"/>
  </r>
  <r>
    <x v="11"/>
    <s v="02-02-01-003-007-09"/>
    <n v="10"/>
    <s v="Materiales y suministros - Otros productos minerales no metálicos n. C. P."/>
    <s v="DISCO DE ASPIRACION LIMPIA 5&quot; DE DIAMETRO SISTEMA HOOKIT GRANO 150 REF 260L CAJA X 50 DISCOS"/>
    <n v="31191506"/>
    <s v="Selección abreviada subasta inversa (No disponible)"/>
    <n v="4"/>
    <n v="7"/>
    <n v="10"/>
    <n v="1785000"/>
    <s v="UNIDAD"/>
    <s v="NO SOLICITADAS"/>
  </r>
  <r>
    <x v="11"/>
    <s v="02-02-01-003-007-09"/>
    <n v="10"/>
    <s v="Materiales y suministros - Otros productos minerales no metálicos n. C. P."/>
    <s v="DISCO DE ASPIRACION LIMPIA 5&quot; DE DIAMETRO SISTEMA HOOKIT GRANO 180 REF 260L CAJA X 50 DISCOS"/>
    <n v="31191506"/>
    <s v="Selección abreviada subasta inversa (No disponible)"/>
    <n v="4"/>
    <n v="7"/>
    <n v="10"/>
    <n v="1785000"/>
    <s v="UNIDAD"/>
    <s v="NO SOLICITADAS"/>
  </r>
  <r>
    <x v="11"/>
    <s v="02-02-01-003-007-09"/>
    <n v="10"/>
    <s v="Materiales y suministros - Otros productos minerales no metálicos n. C. P."/>
    <s v="DISCO DE ASPIRACION LIMPIA 5&quot; DE DIAMETRO SISTEMA HOOKIT GRANO 240 REF 260L CAJA X 50 DISCOS"/>
    <n v="31191506"/>
    <s v="Selección abreviada subasta inversa (No disponible)"/>
    <n v="4"/>
    <n v="7"/>
    <n v="10"/>
    <n v="1785000"/>
    <s v="UNIDAD"/>
    <s v="NO SOLICITADAS"/>
  </r>
  <r>
    <x v="11"/>
    <s v="02-02-01-003-007-09"/>
    <n v="10"/>
    <s v="Materiales y suministros - Otros productos minerales no metálicos n. C. P."/>
    <s v="DISCO DE ASPIRACION LIMPIA 5&quot; DE DIAMETRO SISTEMA HOOKIT GRANO 400 REF 260L CAJA X 50 DISCOS"/>
    <n v="31191506"/>
    <s v="Selección abreviada subasta inversa (No disponible)"/>
    <n v="4"/>
    <n v="7"/>
    <n v="10"/>
    <n v="1785000"/>
    <s v="UNIDAD"/>
    <s v="NO SOLICITADAS"/>
  </r>
  <r>
    <x v="11"/>
    <s v="02-02-01-003-007-09"/>
    <n v="10"/>
    <s v="Materiales y suministros - Otros productos minerales no metálicos n. C. P."/>
    <s v="DISCO DE LIJA DE OXIDO DE ALUMINIO DE 1&quot; DE DIAMETRO, GRANO 120 . "/>
    <n v="31191506"/>
    <s v="Selección abreviada subasta inversa (No disponible)"/>
    <n v="4"/>
    <n v="7"/>
    <n v="60"/>
    <n v="321300"/>
    <s v="UNIDAD"/>
    <s v="NO SOLICITADAS"/>
  </r>
  <r>
    <x v="11"/>
    <s v="02-02-01-003-007-09"/>
    <n v="10"/>
    <s v="Materiales y suministros - Otros productos minerales no metálicos n. C. P."/>
    <s v="DISCO DE LIJA DE OXIDO DE ALUMINIO DE 1&quot; DE DIAMETRO, GRANO 40 "/>
    <n v="31191506"/>
    <s v="Selección abreviada subasta inversa (No disponible)"/>
    <n v="4"/>
    <n v="7"/>
    <n v="60"/>
    <n v="464100"/>
    <s v="UNIDAD"/>
    <s v="NO SOLICITADAS"/>
  </r>
  <r>
    <x v="11"/>
    <s v="02-02-01-003-007-09"/>
    <n v="10"/>
    <s v="Materiales y suministros - Otros productos minerales no metálicos n. C. P."/>
    <s v="DISCO DE LIJA DE OXIDO DE ALUMINIO DE 1&quot; DE DIAMETRO, GRANO 80 "/>
    <n v="31191506"/>
    <s v="Selección abreviada subasta inversa (No disponible)"/>
    <n v="4"/>
    <n v="7"/>
    <n v="60"/>
    <n v="464100"/>
    <s v="UNIDAD"/>
    <s v="NO SOLICITADAS"/>
  </r>
  <r>
    <x v="11"/>
    <s v="02-02-01-003-007-09"/>
    <n v="10"/>
    <s v="Materiales y suministros - Otros productos minerales no metálicos n. C. P."/>
    <s v="DISCO TIPO  ROLOCK  REF FINE 3M"/>
    <n v="39121700"/>
    <s v="Selección abreviada subasta inversa (No disponible)"/>
    <n v="4"/>
    <n v="7"/>
    <n v="200"/>
    <n v="1071000"/>
    <s v="UNIDAD"/>
    <s v="NO SOLICITADAS"/>
  </r>
  <r>
    <x v="11"/>
    <s v="02-02-01-003-007-09"/>
    <n v="10"/>
    <s v="Materiales y suministros - Otros productos minerales no metálicos n. C. P."/>
    <s v="DISCO TIPO  ROLOCK REF LIJA 3M 120"/>
    <n v="39121700"/>
    <s v="Selección abreviada subasta inversa (No disponible)"/>
    <n v="4"/>
    <n v="7"/>
    <n v="200"/>
    <n v="2856000"/>
    <s v="UNIDAD"/>
    <s v="NO SOLICITADAS"/>
  </r>
  <r>
    <x v="11"/>
    <s v="02-02-01-003-007-09"/>
    <n v="10"/>
    <s v="Materiales y suministros - Otros productos minerales no metálicos n. C. P."/>
    <s v="DISCO TIPO ROLOCK  REF LIJA 3M 220"/>
    <n v="39121700"/>
    <s v="Selección abreviada subasta inversa (No disponible)"/>
    <n v="4"/>
    <n v="7"/>
    <n v="200"/>
    <n v="2856000"/>
    <s v="UNIDAD"/>
    <s v="NO SOLICITADAS"/>
  </r>
  <r>
    <x v="11"/>
    <s v="02-02-01-003-007-09"/>
    <n v="10"/>
    <s v="Materiales y suministros - Otros productos minerales no metálicos n. C. P."/>
    <s v="DISCO TIPO ROLOCK REF  COARSE 3M"/>
    <n v="39121700"/>
    <s v="Selección abreviada subasta inversa (No disponible)"/>
    <n v="4"/>
    <n v="7"/>
    <n v="200"/>
    <n v="2856000"/>
    <s v="UNIDAD"/>
    <s v="NO SOLICITADAS"/>
  </r>
  <r>
    <x v="11"/>
    <s v="02-02-01-003-007-09"/>
    <n v="10"/>
    <s v="Materiales y suministros - Otros productos minerales no metálicos n. C. P."/>
    <s v="DISCO TIPO ROLOCK REF  MEDIO 3M"/>
    <n v="39121700"/>
    <s v="Selección abreviada subasta inversa (No disponible)"/>
    <n v="4"/>
    <n v="7"/>
    <n v="200"/>
    <n v="1547000"/>
    <s v="UNIDAD"/>
    <s v="NO SOLICITADAS"/>
  </r>
  <r>
    <x v="11"/>
    <s v="02-02-01-003-007-09"/>
    <n v="10"/>
    <s v="Materiales y suministros - Otros productos minerales no metálicos n. C. P."/>
    <s v="DISCO TIPO ROLOCK REF LIJA 3M 200"/>
    <n v="39121700"/>
    <s v="Selección abreviada subasta inversa (No disponible)"/>
    <n v="4"/>
    <n v="7"/>
    <n v="200"/>
    <n v="2856000"/>
    <s v="UNIDAD"/>
    <s v="NO SOLICITADAS"/>
  </r>
  <r>
    <x v="11"/>
    <s v="02-02-01-004-006-09"/>
    <n v="10"/>
    <s v="Materiales y suministros - Otro equipo eléctrico y sus partes y piezas"/>
    <s v="ELECTRODO DE GRAFITO / BOXES GRAPHITE ROD ELECTRODE REF (NSN 5977-00-464-8433) P/N M97009"/>
    <n v="41111800"/>
    <s v="Selección abreviada subasta inversa (No disponible)"/>
    <n v="4"/>
    <n v="7"/>
    <n v="8"/>
    <n v="14400000"/>
    <s v="UNIDAD"/>
    <s v="NO SOLICITADAS"/>
  </r>
  <r>
    <x v="11"/>
    <s v="02-02-01-004-006-09"/>
    <n v="10"/>
    <s v="Materiales y suministros - Otro equipo eléctrico y sus partes y piezas"/>
    <s v="ELECTRODO GRAFITO / DISK ELECTRODE MIL-C REF (NSN 5977-00-464-8496) P/N M97200"/>
    <n v="39121700"/>
    <s v="Selección abreviada subasta inversa (No disponible)"/>
    <n v="4"/>
    <n v="7"/>
    <n v="5"/>
    <n v="9000000"/>
    <s v="UNIDAD"/>
    <s v="NO SOLICITADAS"/>
  </r>
  <r>
    <x v="11"/>
    <s v="02-02-01-003-006-02"/>
    <n v="10"/>
    <s v="Materiales y suministros - Otros productos de caucho"/>
    <s v="EMPAQUE / PACKING REF MS28775-238"/>
    <n v="31401703"/>
    <s v="Selección abreviada subasta inversa (No disponible)"/>
    <n v="4"/>
    <n v="7"/>
    <n v="70"/>
    <n v="124950"/>
    <s v="UNIDAD"/>
    <s v="NO SOLICITADAS"/>
  </r>
  <r>
    <x v="11"/>
    <s v="02-02-01-003-006-02"/>
    <n v="10"/>
    <s v="Materiales y suministros - Otros productos de caucho"/>
    <s v="EMPAQUE / PACKING REF MS28775-328"/>
    <n v="31401703"/>
    <s v="Selección abreviada subasta inversa (No disponible)"/>
    <n v="4"/>
    <n v="7"/>
    <n v="70"/>
    <n v="124950"/>
    <s v="UNIDAD"/>
    <s v="NO SOLICITADAS"/>
  </r>
  <r>
    <x v="11"/>
    <s v="02-02-01-003-006-02"/>
    <n v="10"/>
    <s v="Materiales y suministros - Otros productos de caucho"/>
    <s v="EMPAQUE / PACKING REF MS28775-334"/>
    <n v="31401703"/>
    <s v="Selección abreviada subasta inversa (No disponible)"/>
    <n v="4"/>
    <n v="7"/>
    <n v="70"/>
    <n v="124950"/>
    <s v="UNIDAD"/>
    <s v="NO SOLICITADAS"/>
  </r>
  <r>
    <x v="11"/>
    <s v="02-02-01-003-006-02"/>
    <n v="10"/>
    <s v="Materiales y suministros - Otros productos de caucho"/>
    <s v="EMPAQUE / PACKING REF MS29513-161"/>
    <n v="31401703"/>
    <s v="Selección abreviada subasta inversa (No disponible)"/>
    <n v="4"/>
    <n v="7"/>
    <n v="70"/>
    <n v="124950"/>
    <s v="UNIDAD"/>
    <s v="NO SOLICITADAS"/>
  </r>
  <r>
    <x v="11"/>
    <s v="02-02-01-003-006-02"/>
    <n v="10"/>
    <s v="Materiales y suministros - Otros productos de caucho"/>
    <s v="EMPAQUE / RETRAINER PACKING REF MS35803-233"/>
    <n v="31401703"/>
    <s v="Selección abreviada subasta inversa (No disponible)"/>
    <n v="4"/>
    <n v="7"/>
    <n v="70"/>
    <n v="208250"/>
    <s v="UNIDAD"/>
    <s v="NO SOLICITADAS"/>
  </r>
  <r>
    <x v="11"/>
    <s v="02-02-01-003-006-02"/>
    <n v="10"/>
    <s v="Materiales y suministros - Otros productos de caucho"/>
    <s v="EMPAQUE / RETRAINER PACKING REF MS35803-27"/>
    <n v="31401703"/>
    <s v="Selección abreviada subasta inversa (No disponible)"/>
    <n v="4"/>
    <n v="7"/>
    <n v="72"/>
    <n v="299880"/>
    <s v="UNIDAD"/>
    <s v="NO SOLICITADAS"/>
  </r>
  <r>
    <x v="11"/>
    <s v="02-02-01-004-002"/>
    <n v="10"/>
    <s v="Materiales y suministros - Productos metálicos elaborados (excepto maquinaria y equipo)"/>
    <s v="ESPACIADOR / SPACERS REF NAS43DD3-96FC "/>
    <n v="39121700"/>
    <s v="Selección abreviada subasta inversa (No disponible)"/>
    <n v="4"/>
    <n v="7"/>
    <n v="40"/>
    <n v="714000"/>
    <s v="UNIDAD"/>
    <s v="NO SOLICITADAS"/>
  </r>
  <r>
    <x v="11"/>
    <s v="02-02-01-004-002"/>
    <n v="10"/>
    <s v="Materiales y suministros - Productos metálicos elaborados (excepto maquinaria y equipo)"/>
    <s v="ESPACIADOR / SPACERS REF NAS43DD4-64FC"/>
    <n v="39121700"/>
    <s v="Selección abreviada subasta inversa (No disponible)"/>
    <n v="4"/>
    <n v="7"/>
    <n v="40"/>
    <n v="714000"/>
    <s v="UNIDAD"/>
    <s v="NO SOLICITADAS"/>
  </r>
  <r>
    <x v="11"/>
    <s v="02-01-01-004-004-02"/>
    <n v="10"/>
    <s v="Activos fijos - Máquinas herramientas y sus partes, piezas y accesorios"/>
    <s v="ESTACIÓN DE SOLDADURA PACE REF MBT250"/>
    <n v="23271500"/>
    <s v="Selección abreviada subasta inversa (No disponible)"/>
    <n v="4"/>
    <n v="7"/>
    <n v="1"/>
    <n v="16680000"/>
    <s v="UNIDAD"/>
    <s v="NO SOLICITADAS"/>
  </r>
  <r>
    <x v="11"/>
    <s v="02-02-01-004-001"/>
    <n v="10"/>
    <s v="Materiales y suministros - Metales básicos"/>
    <s v="ESTAÑO PARA SOLDAR REF NIPPON AMERICA"/>
    <n v="11101706"/>
    <s v="Selección abreviada subasta inversa (No disponible)"/>
    <n v="4"/>
    <n v="7"/>
    <n v="4"/>
    <n v="214200"/>
    <s v="UNIDAD"/>
    <s v="NO SOLICITADAS"/>
  </r>
  <r>
    <x v="11"/>
    <s v="02-02-01-003-002-01"/>
    <n v="10"/>
    <s v="Materiales y suministros - Pasta de papel, papel y cartón"/>
    <s v="ETIQUETA / STICKER AUTOADESIVO PARA CASCOS  x REDMA REF DE ACUERDO A MUESTRA  x REDMA"/>
    <n v="31201622"/>
    <s v="Selección abreviada subasta inversa (No disponible)"/>
    <n v="4"/>
    <n v="7"/>
    <n v="2"/>
    <n v="202300"/>
    <s v="UNIDAD"/>
    <s v="NO SOLICITADAS"/>
  </r>
  <r>
    <x v="11"/>
    <s v="02-02-01-003-002-01"/>
    <n v="10"/>
    <s v="Materiales y suministros - Pasta de papel, papel y cartón"/>
    <s v="ETIQUETA TAMAÑO CARTA / STICKER"/>
    <n v="60101312"/>
    <s v="Selección abreviada subasta inversa (No disponible)"/>
    <n v="4"/>
    <n v="7"/>
    <n v="5"/>
    <n v="714000"/>
    <s v="UNIDAD"/>
    <s v="NO SOLICITADAS"/>
  </r>
  <r>
    <x v="11"/>
    <s v="02-02-01-004-006-02"/>
    <n v="10"/>
    <s v="Materiales y suministros - Aparatos de control eléctrico y distribución de electricidad y sus partes y piezas"/>
    <s v="EXTENSION ELECTRICA 20M S/P"/>
    <n v="39121700"/>
    <s v="Selección abreviada subasta inversa (No disponible)"/>
    <n v="4"/>
    <n v="7"/>
    <n v="1"/>
    <n v="142800"/>
    <s v="METRO"/>
    <s v="NO SOLICITADAS"/>
  </r>
  <r>
    <x v="11"/>
    <s v="02-02-01-004-002"/>
    <n v="10"/>
    <s v="Materiales y suministros - Productos metálicos elaborados (excepto maquinaria y equipo)"/>
    <s v="EXTRACTOR DE TORNILLON / SCREW EXTRACTOR REF DEWEZS1-5"/>
    <n v="27111710"/>
    <s v="Selección abreviada subasta inversa (No disponible)"/>
    <n v="4"/>
    <n v="7"/>
    <n v="3"/>
    <n v="266892"/>
    <s v="UNIDAD"/>
    <s v="NO SOLICITADAS"/>
  </r>
  <r>
    <x v="11"/>
    <s v="02-02-01-003-007-01"/>
    <n v="10"/>
    <s v="Materiales y suministros - Vidrio y productos de vidrio"/>
    <s v="FIBRA DE VIDRIO / FIBERGLASS BLEEDER CLOTH REF HCS2410-010"/>
    <n v="11151512"/>
    <s v="Selección abreviada subasta inversa (No disponible)"/>
    <n v="4"/>
    <n v="7"/>
    <n v="15"/>
    <n v="999600"/>
    <s v="UNIDAD"/>
    <s v="NO SOLICITADAS"/>
  </r>
  <r>
    <x v="11"/>
    <s v="02-02-01-004-003-09"/>
    <n v="10"/>
    <s v="Materiales y suministros - Otras máquinas para usos generales y sus partes y piezas"/>
    <s v="FILTRO ACEITE FLOODLIGHT REF BF7"/>
    <n v="20101805"/>
    <s v="Selección abreviada subasta inversa (No disponible)"/>
    <n v="4"/>
    <n v="7"/>
    <n v="3"/>
    <n v="92820"/>
    <s v="UNIDAD"/>
    <s v="NO SOLICITADAS"/>
  </r>
  <r>
    <x v="11"/>
    <s v="02-02-01-004-003-09"/>
    <n v="10"/>
    <s v="Materiales y suministros - Otras máquinas para usos generales y sus partes y piezas"/>
    <s v="FILTRO ACEITE TESTER HYD REF HC1029"/>
    <n v="20101805"/>
    <s v="Selección abreviada subasta inversa (No disponible)"/>
    <n v="4"/>
    <n v="7"/>
    <n v="2"/>
    <n v="904400"/>
    <s v="UNIDAD"/>
    <s v="NO SOLICITADAS"/>
  </r>
  <r>
    <x v="11"/>
    <s v="02-02-01-004-003-09"/>
    <n v="10"/>
    <s v="Materiales y suministros - Otras máquinas para usos generales y sus partes y piezas"/>
    <s v="FILTRO ACEITE TESTER HYD REF HC-1107"/>
    <n v="20101805"/>
    <s v="Selección abreviada subasta inversa (No disponible)"/>
    <n v="4"/>
    <n v="7"/>
    <n v="1"/>
    <n v="535500"/>
    <s v="UNIDAD"/>
    <s v="NO SOLICITADAS"/>
  </r>
  <r>
    <x v="11"/>
    <s v="02-02-01-004-003-09"/>
    <n v="10"/>
    <s v="Materiales y suministros - Otras máquinas para usos generales y sus partes y piezas"/>
    <s v="FILTRO AIRE FLOODLIGHT REF P-821575"/>
    <n v="20101805"/>
    <s v="Selección abreviada subasta inversa (No disponible)"/>
    <n v="4"/>
    <n v="7"/>
    <n v="2"/>
    <n v="154700"/>
    <s v="UNIDAD"/>
    <s v="NO SOLICITADAS"/>
  </r>
  <r>
    <x v="11"/>
    <s v="02-02-01-004-003-09"/>
    <n v="10"/>
    <s v="Materiales y suministros - Otras máquinas para usos generales y sus partes y piezas"/>
    <s v="FILTRO COMBUSTIBLE HISTER DE 7 TON. REF FS5638"/>
    <n v="20101805"/>
    <s v="Selección abreviada subasta inversa (No disponible)"/>
    <n v="4"/>
    <n v="7"/>
    <n v="3"/>
    <n v="349860"/>
    <s v="UNIDAD"/>
    <s v="NO SOLICITADAS"/>
  </r>
  <r>
    <x v="11"/>
    <s v="02-02-01-004-003-09"/>
    <n v="10"/>
    <s v="Materiales y suministros - Otras máquinas para usos generales y sus partes y piezas"/>
    <s v="FILTRO COMBUSTIBLE TELETRUCK REF HCX-8187"/>
    <n v="20101805"/>
    <s v="Selección abreviada subasta inversa (No disponible)"/>
    <n v="4"/>
    <n v="7"/>
    <n v="2"/>
    <n v="83300"/>
    <s v="UNIDAD"/>
    <s v="NO SOLICITADAS"/>
  </r>
  <r>
    <x v="11"/>
    <s v="02-02-01-004-003-09"/>
    <n v="10"/>
    <s v="Materiales y suministros - Otras máquinas para usos generales y sus partes y piezas"/>
    <s v="FILTRO COMBUSTIBLE PLANTA  FCX REF FS19805"/>
    <n v="20101805"/>
    <s v="Selección abreviada subasta inversa (No disponible)"/>
    <n v="4"/>
    <n v="7"/>
    <n v="3"/>
    <n v="339150"/>
    <s v="UNIDAD"/>
    <s v="NO SOLICITADAS"/>
  </r>
  <r>
    <x v="11"/>
    <s v="02-02-01-004-003-09"/>
    <n v="10"/>
    <s v="Materiales y suministros - Otras máquinas para usos generales y sus partes y piezas"/>
    <s v="FILTRO COMBUSTIBLE TELETRUCK REF COA-243004"/>
    <n v="20101805"/>
    <s v="Selección abreviada subasta inversa (No disponible)"/>
    <n v="4"/>
    <n v="7"/>
    <n v="1"/>
    <n v="53550"/>
    <s v="UNIDAD"/>
    <s v="NO SOLICITADAS"/>
  </r>
  <r>
    <x v="11"/>
    <s v="02-02-01-004-003-09"/>
    <n v="10"/>
    <s v="Materiales y suministros - Otras máquinas para usos generales y sus partes y piezas"/>
    <s v="FILTRO DE AIRE PLANTA AMD 0017 REF BALDWIN PA2805 "/>
    <n v="20101805"/>
    <s v="Selección abreviada subasta inversa (No disponible)"/>
    <n v="4"/>
    <n v="7"/>
    <n v="2"/>
    <n v="285600"/>
    <s v="UNIDAD"/>
    <s v="NO SOLICITADAS"/>
  </r>
  <r>
    <x v="11"/>
    <s v="02-02-01-004-003-09"/>
    <n v="10"/>
    <s v="Materiales y suministros - Otras máquinas para usos generales y sus partes y piezas"/>
    <s v="FILTRO DE COMBUSTIBLE FLOODLIGHT REF 533582"/>
    <n v="20101805"/>
    <s v="Selección abreviada subasta inversa (No disponible)"/>
    <n v="4"/>
    <n v="7"/>
    <n v="2"/>
    <n v="109480"/>
    <s v="UNIDAD"/>
    <s v="NO SOLICITADAS"/>
  </r>
  <r>
    <x v="11"/>
    <s v="02-02-01-004-006-02"/>
    <n v="10"/>
    <s v="Materiales y suministros - Aparatos de control eléctrico y distribución de electricidad y sus partes y piezas"/>
    <s v="FUSIBLE DE BULA REF 5 A 30 AMP x CAJA"/>
    <n v="39121622"/>
    <s v="Selección abreviada subasta inversa (No disponible)"/>
    <n v="4"/>
    <n v="7"/>
    <n v="1"/>
    <n v="952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NTIFRICCION / ANTISIZE REF DC 550 X 1/16 GALON"/>
    <n v="15121530"/>
    <s v="Selección abreviada subasta inversa (No disponible)"/>
    <n v="4"/>
    <n v="7"/>
    <n v="4"/>
    <n v="595000"/>
    <s v="UNIDAD"/>
    <s v="NO SOLICITADAS"/>
  </r>
  <r>
    <x v="11"/>
    <s v="02-02-01-003-005-03"/>
    <n v="10"/>
    <s v="Materiales y suministros - Jabón, preparados para limpieza, perfumes y preparados de tocador"/>
    <s v="GRASA AVIACION REF NLGI GRADE 2 "/>
    <n v="15121902"/>
    <s v="Selección abreviada subasta inversa (No disponible)"/>
    <n v="4"/>
    <n v="7"/>
    <n v="5"/>
    <n v="892500"/>
    <s v="UNIDAD"/>
    <s v="NO SOLICITADAS"/>
  </r>
  <r>
    <x v="11"/>
    <s v="02-02-01-003-005-03"/>
    <n v="10"/>
    <s v="Materiales y suministros - Jabón, preparados para limpieza, perfumes y preparados de tocador"/>
    <s v="GRASA LUBRICANTE REF PLASTILUBE # 3 (PRESENTACIÓN / 14 OZ)"/>
    <n v="15121520"/>
    <s v="Selección abreviada subasta inversa (No disponible)"/>
    <n v="4"/>
    <n v="7"/>
    <n v="20"/>
    <n v="2856000"/>
    <s v="UNIDAD"/>
    <s v="NO SOLICITADAS"/>
  </r>
  <r>
    <x v="11"/>
    <s v="02-02-01-002-007"/>
    <n v="10"/>
    <s v="Materiales y suministros - Artículos textiles (excepto prendas de vestir)"/>
    <s v="GUATA REF 2 CM"/>
    <n v="11151503"/>
    <s v="Selección abreviada subasta inversa (No disponible)"/>
    <n v="4"/>
    <n v="7"/>
    <n v="40"/>
    <n v="1190000"/>
    <s v="METRO"/>
    <s v="NO SOLICITADAS"/>
  </r>
  <r>
    <x v="11"/>
    <s v="02-02-01-003-005-04"/>
    <n v="10"/>
    <s v="Materiales y suministros - Productos químicos n. C. P."/>
    <s v="INHIBIDOR DE CORROSION / ALODINE 1132 TOUCH-N-PREP REF MIL-DTL-81706 CLASS 3"/>
    <n v="31211504"/>
    <s v="Selección abreviada subasta inversa (No disponible)"/>
    <n v="4"/>
    <n v="7"/>
    <n v="5"/>
    <n v="505750"/>
    <s v="UNIDAD"/>
    <s v="NO SOLICITADAS"/>
  </r>
  <r>
    <x v="11"/>
    <s v="02-02-01-003-005-04"/>
    <n v="10"/>
    <s v="Materiales y suministros - Productos químicos n. C. P."/>
    <s v="INHIBIDOR DE CORROSION TIPO INMERSION / ALODINE 1200 REF MIL-DTL-81706 CLASS 1A"/>
    <n v="31211504"/>
    <s v="Selección abreviada subasta inversa (No disponible)"/>
    <n v="4"/>
    <n v="7"/>
    <n v="1"/>
    <n v="232050"/>
    <s v="GALON"/>
    <s v="NO SOLICITADAS"/>
  </r>
  <r>
    <x v="11"/>
    <s v="02-02-01-004-002"/>
    <n v="10"/>
    <s v="Materiales y suministros - Productos metálicos elaborados (excepto maquinaria y equipo)"/>
    <s v="INSERTADOR / INSERT (LONG) REF 1191-5CN625"/>
    <n v="39121700"/>
    <s v="Selección abreviada subasta inversa (No disponible)"/>
    <n v="4"/>
    <n v="7"/>
    <n v="20"/>
    <n v="154700"/>
    <s v="UNIDAD"/>
    <s v="NO SOLICITADAS"/>
  </r>
  <r>
    <x v="11"/>
    <s v="02-02-01-004-002"/>
    <n v="10"/>
    <s v="Materiales y suministros - Productos metálicos elaborados (excepto maquinaria y equipo)"/>
    <s v="INSERTADOR / INSERT (LONG) REF 191-6CN750"/>
    <n v="39121700"/>
    <s v="Selección abreviada subasta inversa (No disponible)"/>
    <n v="4"/>
    <n v="7"/>
    <n v="10"/>
    <n v="77350"/>
    <s v="UNIDAD"/>
    <s v="NO SOLICITADAS"/>
  </r>
  <r>
    <x v="11"/>
    <s v="02-02-01-004-002"/>
    <n v="10"/>
    <s v="Materiales y suministros - Productos metálicos elaborados (excepto maquinaria y equipo)"/>
    <s v="INSERTADOR / INSERT (MEDIUM) REF 1191-5CN469"/>
    <n v="39121700"/>
    <s v="Selección abreviada subasta inversa (No disponible)"/>
    <n v="4"/>
    <n v="7"/>
    <n v="20"/>
    <n v="154700"/>
    <s v="UNIDAD"/>
    <s v="NO SOLICITADAS"/>
  </r>
  <r>
    <x v="11"/>
    <s v="02-02-01-004-002"/>
    <n v="10"/>
    <s v="Materiales y suministros - Productos metálicos elaborados (excepto maquinaria y equipo)"/>
    <s v="INSERTADOR / INSERT (MEDIUM) REF 1191-6CN562"/>
    <n v="39121700"/>
    <s v="Selección abreviada subasta inversa (No disponible)"/>
    <n v="4"/>
    <n v="7"/>
    <n v="10"/>
    <n v="77350"/>
    <s v="UNIDAD"/>
    <s v="NO SOLICITADAS"/>
  </r>
  <r>
    <x v="11"/>
    <s v="02-02-01-004-002"/>
    <n v="10"/>
    <s v="Materiales y suministros - Productos metálicos elaborados (excepto maquinaria y equipo)"/>
    <s v="INSERTADOR / INSERT (SHORT) REF 1191-5CN312"/>
    <n v="39121700"/>
    <s v="Selección abreviada subasta inversa (No disponible)"/>
    <n v="4"/>
    <n v="7"/>
    <n v="20"/>
    <n v="154700"/>
    <s v="UNIDAD"/>
    <s v="NO SOLICITADAS"/>
  </r>
  <r>
    <x v="11"/>
    <s v="02-02-01-004-002"/>
    <n v="10"/>
    <s v="Materiales y suministros - Productos metálicos elaborados (excepto maquinaria y equipo)"/>
    <s v="INSERTADOR / INSERT (SHORT) REF 1191-6CN735"/>
    <n v="39121700"/>
    <s v="Selección abreviada subasta inversa (No disponible)"/>
    <n v="4"/>
    <n v="7"/>
    <n v="10"/>
    <n v="77350"/>
    <s v="UNIDAD"/>
    <s v="NO SOLICITADAS"/>
  </r>
  <r>
    <x v="11"/>
    <s v="02-02-01-004-002"/>
    <n v="10"/>
    <s v="Materiales y suministros - Productos metálicos elaborados (excepto maquinaria y equipo)"/>
    <s v="INSERTADOR KIT TEJARRA / MACHUELO REF 25914 USATCO"/>
    <n v="31162800"/>
    <s v="Selección abreviada subasta inversa (No disponible)"/>
    <n v="4"/>
    <n v="7"/>
    <n v="1"/>
    <n v="1983849"/>
    <s v="UNIDAD"/>
    <s v="NO SOLICITADAS"/>
  </r>
  <r>
    <x v="11"/>
    <s v="02-02-01-004-002"/>
    <n v="10"/>
    <s v="Materiales y suministros - Productos metálicos elaborados (excepto maquinaria y equipo)"/>
    <s v="INSERTADOR REF 80-004-2-8"/>
    <n v="39121700"/>
    <s v="Selección abreviada subasta inversa (No disponible)"/>
    <n v="4"/>
    <n v="7"/>
    <n v="20"/>
    <n v="2261000"/>
    <s v="UNIDAD"/>
    <s v="NO SOLICITADAS"/>
  </r>
  <r>
    <x v="11"/>
    <s v="02-02-01-004-002"/>
    <n v="10"/>
    <s v="Materiales y suministros - Productos metálicos elaborados (excepto maquinaria y equipo)"/>
    <s v="INSERTADOR REF 80-004-3C-6S"/>
    <n v="39121700"/>
    <s v="Selección abreviada subasta inversa (No disponible)"/>
    <n v="4"/>
    <n v="7"/>
    <n v="25"/>
    <n v="3570000"/>
    <s v="UNIDAD"/>
    <s v="NO SOLICITADAS"/>
  </r>
  <r>
    <x v="11"/>
    <s v="02-02-01-004-002"/>
    <n v="10"/>
    <s v="Materiales y suministros - Productos metálicos elaborados (excepto maquinaria y equipo)"/>
    <s v="INSERTADOR REF 80-004-4C-6S"/>
    <n v="39121700"/>
    <s v="Selección abreviada subasta inversa (No disponible)"/>
    <n v="4"/>
    <n v="7"/>
    <n v="25"/>
    <n v="3570000"/>
    <s v="UNIDAD"/>
    <s v="NO SOLICITADAS"/>
  </r>
  <r>
    <x v="11"/>
    <s v="02-02-01-004-002"/>
    <n v="10"/>
    <s v="Materiales y suministros - Productos metálicos elaborados (excepto maquinaria y equipo)"/>
    <s v="INSERTADOR REF 80-005-2-10"/>
    <n v="39121700"/>
    <s v="Selección abreviada subasta inversa (No disponible)"/>
    <n v="4"/>
    <n v="7"/>
    <n v="30"/>
    <n v="4462500"/>
    <s v="UNIDAD"/>
    <s v="NO SOLICITADAS"/>
  </r>
  <r>
    <x v="11"/>
    <s v="02-02-01-004-002"/>
    <n v="10"/>
    <s v="Materiales y suministros - Productos metálicos elaborados (excepto maquinaria y equipo)"/>
    <s v="INSERTADOR REF 80-005-2-8"/>
    <n v="39121700"/>
    <s v="Selección abreviada subasta inversa (No disponible)"/>
    <n v="4"/>
    <n v="7"/>
    <n v="20"/>
    <n v="2261000"/>
    <s v="UNIDAD"/>
    <s v="NO SOLICITADAS"/>
  </r>
  <r>
    <x v="11"/>
    <s v="02-02-01-004-002"/>
    <n v="10"/>
    <s v="Materiales y suministros - Productos metálicos elaborados (excepto maquinaria y equipo)"/>
    <s v="INSERTADOR REF 80-005-3C-6S"/>
    <n v="39121700"/>
    <s v="Selección abreviada subasta inversa (No disponible)"/>
    <n v="4"/>
    <n v="7"/>
    <n v="25"/>
    <n v="3570000"/>
    <s v="UNIDAD"/>
    <s v="NO SOLICITADAS"/>
  </r>
  <r>
    <x v="11"/>
    <s v="02-02-01-004-002"/>
    <n v="10"/>
    <s v="Materiales y suministros - Productos metálicos elaborados (excepto maquinaria y equipo)"/>
    <s v="INSERTADOR REF 80-005-4C-6S"/>
    <n v="39121700"/>
    <s v="Selección abreviada subasta inversa (No disponible)"/>
    <n v="4"/>
    <n v="7"/>
    <n v="25"/>
    <n v="3867500"/>
    <s v="UNIDAD"/>
    <s v="NO SOLICITADAS"/>
  </r>
  <r>
    <x v="11"/>
    <s v="02-02-01-004-002"/>
    <n v="10"/>
    <s v="Materiales y suministros - Productos metálicos elaborados (excepto maquinaria y equipo)"/>
    <s v="INSERTADOR ROSCA FINA Y ROSCA ORDINARIA 1/4&quot; (INCLUTE 01 HERRAMIENTA INSTALACION. 01 BROCA FINA. 01 BROCA ORDINARIA, 01 MACHUELO, 20 INSERTADORES) x KIT"/>
    <n v="20121600"/>
    <s v="Selección abreviada subasta inversa (No disponible)"/>
    <n v="4"/>
    <n v="7"/>
    <n v="1"/>
    <n v="416500"/>
    <s v="UNIDAD"/>
    <s v="NO SOLICITADAS"/>
  </r>
  <r>
    <x v="11"/>
    <s v="02-02-01-004-002"/>
    <n v="10"/>
    <s v="Materiales y suministros - Productos metálicos elaborados (excepto maquinaria y equipo)"/>
    <s v="INSTLADOR REMACHE &quot;HI-LOCK&quot; REF ATSK3594/95K JUEGO"/>
    <n v="31162201"/>
    <s v="Selección abreviada subasta inversa (No disponible)"/>
    <n v="4"/>
    <n v="7"/>
    <n v="1"/>
    <n v="921060"/>
    <s v="UNIDAD"/>
    <s v="NO SOLICITADAS"/>
  </r>
  <r>
    <x v="11"/>
    <s v="02-02-01-003-005-02"/>
    <n v="10"/>
    <s v="Materiales y suministros - Productos farmacéuticos"/>
    <s v="JERINGA DE POLIPROPILENO REF ALTA DENSIDAD TRANSPARENTE"/>
    <n v="41122004"/>
    <s v="Selección abreviada subasta inversa (No disponible)"/>
    <n v="4"/>
    <n v="7"/>
    <n v="30"/>
    <n v="8940"/>
    <s v="UNIDAD"/>
    <s v="NO SOLICITADAS"/>
  </r>
  <r>
    <x v="11"/>
    <s v="02-02-01-004-003-03"/>
    <n v="10"/>
    <s v="Materiales y suministros - Cojinetes, engranajes, ruedas de fricción y elementos de transmisión y sus partes y piezas"/>
    <s v="KIT INSTALACION REMOCION BALINERAS Y SELLOS / BEARING RACE AND SEAL DRIVER SET REF A1310A"/>
    <n v="27111714"/>
    <s v="Selección abreviada subasta inversa (No disponible)"/>
    <n v="4"/>
    <n v="7"/>
    <n v="1"/>
    <n v="714548"/>
    <s v="UNIDAD"/>
    <s v="NO SOLICITADAS"/>
  </r>
  <r>
    <x v="11"/>
    <s v="02-02-01-004-002"/>
    <n v="10"/>
    <s v="Materiales y suministros - Productos metálicos elaborados (excepto maquinaria y equipo)"/>
    <s v="KIT LIMPIEZA SOPORTE DE TURBINA E INYECTORES / KIT CLEANING POWER TURBINE SUPORT AND OIL NOZZLE REF 23003267"/>
    <n v="15121902"/>
    <s v="Selección abreviada subasta inversa (No disponible)"/>
    <n v="4"/>
    <n v="7"/>
    <n v="1"/>
    <n v="3284400"/>
    <s v="UNIDAD"/>
    <s v="NO SOLICITADAS"/>
  </r>
  <r>
    <x v="11"/>
    <s v="02-02-01-004-001"/>
    <n v="10"/>
    <s v="Materiales y suministros - Metales básicos"/>
    <s v="LAMINA ALUMINIO REF 2024T3 0.016 DE 3 MT X 1.2 MT"/>
    <n v="30102000"/>
    <s v="Selección abreviada subasta inversa (No disponible)"/>
    <n v="4"/>
    <n v="7"/>
    <n v="4"/>
    <n v="1808800"/>
    <s v="UNIDAD"/>
    <s v="NO SOLICITADAS"/>
  </r>
  <r>
    <x v="11"/>
    <s v="02-02-01-004-001"/>
    <n v="10"/>
    <s v="Materiales y suministros - Metales básicos"/>
    <s v="LAMINA ALUMINIO REF 2024T3 0.040 DE 3 MT X 1.2 MT"/>
    <n v="30102000"/>
    <s v="Selección abreviada subasta inversa (No disponible)"/>
    <n v="4"/>
    <n v="7"/>
    <n v="1"/>
    <n v="892500"/>
    <s v="UNIDAD"/>
    <s v="NO SOLICITADAS"/>
  </r>
  <r>
    <x v="11"/>
    <s v="02-02-01-004-001"/>
    <n v="10"/>
    <s v="Materiales y suministros - Metales básicos"/>
    <s v="LAMINA ALUMINIO REF 2024T3 0.025 DE 3 MT X 1.2 MT"/>
    <n v="30102000"/>
    <s v="Selección abreviada subasta inversa (No disponible)"/>
    <n v="4"/>
    <n v="7"/>
    <n v="4"/>
    <n v="2570400"/>
    <s v="UNIDAD"/>
    <s v="NO SOLICITADAS"/>
  </r>
  <r>
    <x v="11"/>
    <s v="02-02-01-004-001"/>
    <n v="10"/>
    <s v="Materiales y suministros - Metales básicos"/>
    <s v="LAMINA ALUMINIO REF 2024T3 0.032 DE 3 MT X 1.2 MT"/>
    <n v="30102000"/>
    <s v="Selección abreviada subasta inversa (No disponible)"/>
    <n v="4"/>
    <n v="7"/>
    <n v="4"/>
    <n v="2998800"/>
    <s v="UNIDAD"/>
    <s v="NO SOLICITADAS"/>
  </r>
  <r>
    <x v="11"/>
    <s v="02-02-01-003-006-09"/>
    <n v="10"/>
    <s v="Materiales y suministros - Otros productos plásticos"/>
    <s v="LAMINA DE ESPUMA GROSOR REF 10 CM"/>
    <n v="13111300"/>
    <s v="Selección abreviada subasta inversa (No disponible)"/>
    <n v="4"/>
    <n v="7"/>
    <n v="5"/>
    <n v="743750"/>
    <s v="UNIDAD"/>
    <s v="NO SOLICITADAS"/>
  </r>
  <r>
    <x v="11"/>
    <s v="02-02-01-004-001"/>
    <n v="10"/>
    <s v="Materiales y suministros - Metales básicos"/>
    <s v="LAMINA TITANIO REF COMERCIALMENTE PURO DE CALIBRE 0,016 MILESIMAS - MIL-T-9046 TIPO 1 COMPONENTE B, 80 KSI, CP-1, MANUAL BHT-ALL-SRM."/>
    <n v="30102000"/>
    <s v="Selección abreviada subasta inversa (No disponible)"/>
    <n v="4"/>
    <n v="7"/>
    <n v="1"/>
    <n v="5355000"/>
    <s v="UNIDAD"/>
    <s v="NO SOLICITADAS"/>
  </r>
  <r>
    <x v="11"/>
    <s v="02-02-01-003-007-09"/>
    <n v="10"/>
    <s v="Materiales y suministros - Otros productos minerales no metálicos n. C. P."/>
    <s v="LIJA / CROCUS CLOTH REF  3M 11&quot;, CROCUS GRADE6TG39 X CAJA 8 UNIDADS"/>
    <n v="23131507"/>
    <s v="Selección abreviada subasta inversa (No disponible)"/>
    <n v="4"/>
    <n v="7"/>
    <n v="10"/>
    <n v="178500"/>
    <s v="UNIDAD"/>
    <s v="NO SOLICITADAS"/>
  </r>
  <r>
    <x v="11"/>
    <s v="02-02-01-003-007-09"/>
    <n v="10"/>
    <s v="Materiales y suministros - Otros productos minerales no metálicos n. C. P."/>
    <s v="LIJA AUTOADESHIVA 2.5CM X 5MTS"/>
    <n v="11162114"/>
    <s v="Selección abreviada subasta inversa (No disponible)"/>
    <n v="4"/>
    <n v="7"/>
    <n v="5"/>
    <n v="1487500"/>
    <s v="METRO"/>
    <s v="NO SOLICITADAS"/>
  </r>
  <r>
    <x v="11"/>
    <s v="02-02-01-003-007-09"/>
    <n v="10"/>
    <s v="Materiales y suministros - Otros productos minerales no metálicos n. C. P."/>
    <s v="LIJA NEGRA AUTO-ADESIVA REF 2¨"/>
    <n v="27111918"/>
    <s v="Selección abreviada subasta inversa (No disponible)"/>
    <n v="4"/>
    <n v="7"/>
    <n v="15"/>
    <n v="4462500"/>
    <s v="METRO"/>
    <s v="NO SOLICITADAS"/>
  </r>
  <r>
    <x v="11"/>
    <s v="02-02-01-003-007-09"/>
    <n v="10"/>
    <s v="Materiales y suministros - Otros productos minerales no metálicos n. C. P."/>
    <s v="LIJA REDONDA 5&quot; No. 220 5 HUECOS X CAJA"/>
    <n v="27111918"/>
    <s v="Selección abreviada subasta inversa (No disponible)"/>
    <n v="4"/>
    <n v="7"/>
    <n v="8"/>
    <n v="2475200"/>
    <s v="UNIDAD"/>
    <s v="NO SOLICITADAS"/>
  </r>
  <r>
    <x v="11"/>
    <s v="02-02-01-003-007-09"/>
    <n v="10"/>
    <s v="Materiales y suministros - Otros productos minerales no metálicos n. C. P."/>
    <s v="LIJA REDONDA 5&quot; No. 180 5 HUECOS X CAJA"/>
    <n v="27111918"/>
    <s v="Selección abreviada subasta inversa (No disponible)"/>
    <n v="4"/>
    <n v="7"/>
    <n v="8"/>
    <n v="3332000"/>
    <s v="UNIDAD"/>
    <s v="NO SOLICITADAS"/>
  </r>
  <r>
    <x v="11"/>
    <s v="02-02-01-003-007-09"/>
    <n v="10"/>
    <s v="Materiales y suministros - Otros productos minerales no metálicos n. C. P."/>
    <s v="LIJA REDONDA 5&quot; No. 400 5 HUECOS X CAJA"/>
    <n v="27111918"/>
    <s v="Selección abreviada subasta inversa (No disponible)"/>
    <n v="4"/>
    <n v="7"/>
    <n v="8"/>
    <n v="2475200"/>
    <s v="UNIDAD"/>
    <s v="NO SOLICITADAS"/>
  </r>
  <r>
    <x v="11"/>
    <s v="02-02-01-003-007-09"/>
    <n v="10"/>
    <s v="Materiales y suministros - Otros productos minerales no metálicos n. C. P."/>
    <s v="LIJA REDONDA 5&quot; No. 120 5 HUECOS X CAJA"/>
    <n v="27111918"/>
    <s v="Selección abreviada subasta inversa (No disponible)"/>
    <n v="4"/>
    <n v="7"/>
    <n v="8"/>
    <n v="3332000"/>
    <s v="UNIDAD"/>
    <s v="NO SOLICITADAS"/>
  </r>
  <r>
    <x v="11"/>
    <s v="02-02-01-003-007-09"/>
    <n v="10"/>
    <s v="Materiales y suministros - Otros productos minerales no metálicos n. C. P."/>
    <s v="LIJA REDONDA 5&quot; No. 150 5 HUECOS X CAJA"/>
    <n v="27111918"/>
    <s v="Selección abreviada subasta inversa (No disponible)"/>
    <n v="4"/>
    <n v="7"/>
    <n v="8"/>
    <n v="3332000"/>
    <s v="UNIDAD"/>
    <s v="NO SOLICITADAS"/>
  </r>
  <r>
    <x v="11"/>
    <s v="02-02-01-003-007-09"/>
    <n v="10"/>
    <s v="Materiales y suministros - Otros productos minerales no metálicos n. C. P."/>
    <s v="LIJA REDONDA 5&quot; No. 320 5 HUECOS X CAJA"/>
    <n v="27111918"/>
    <s v="Selección abreviada subasta inversa (No disponible)"/>
    <n v="4"/>
    <n v="7"/>
    <n v="8"/>
    <n v="2475200"/>
    <s v="UNIDAD"/>
    <s v="NO SOLICITADAS"/>
  </r>
  <r>
    <x v="11"/>
    <s v="02-02-01-003-005-04"/>
    <n v="10"/>
    <s v="Materiales y suministros - Productos químicos n. C. P."/>
    <s v="LIMPIA CONTACTOS REF: CRC 556"/>
    <n v="47131825"/>
    <s v="Selección abreviada subasta inversa (No disponible)"/>
    <n v="4"/>
    <n v="7"/>
    <n v="10"/>
    <n v="297500"/>
    <s v="UNIDAD"/>
    <s v="NO SOLICITADAS"/>
  </r>
  <r>
    <x v="11"/>
    <s v="02-02-01-003-005-04"/>
    <n v="10"/>
    <s v="Materiales y suministros - Productos químicos n. C. P."/>
    <s v="LIMPIADOR - REMOVEDOR / CLEANER REMOVER  REF SKC-S SPOTCHEK 01-5750-77 / CAJA X 12"/>
    <n v="31211800"/>
    <s v="Selección abreviada subasta inversa (No disponible)"/>
    <n v="4"/>
    <n v="7"/>
    <n v="6"/>
    <n v="8400000"/>
    <s v="UNIDAD"/>
    <s v="NO SOLICITADAS"/>
  </r>
  <r>
    <x v="11"/>
    <s v="02-02-01-003-005-03"/>
    <n v="10"/>
    <s v="Materiales y suministros - Jabón, preparados para limpieza, perfumes y preparados de tocador"/>
    <s v="LIMPIADOR DE ACRILICOS"/>
    <n v="47131824"/>
    <s v="Selección abreviada subasta inversa (No disponible)"/>
    <n v="4"/>
    <n v="7"/>
    <n v="6"/>
    <n v="1785000"/>
    <s v="GALON"/>
    <s v="NO SOLICITADAS"/>
  </r>
  <r>
    <x v="11"/>
    <s v="02-02-01-003-005-04"/>
    <n v="10"/>
    <s v="Materiales y suministros - Productos químicos n. C. P."/>
    <s v="LIQUIDO PARA FRENOS REF DOT 4 X CUARTO"/>
    <n v="15121509"/>
    <s v="Selección abreviada subasta inversa (No disponible)"/>
    <n v="4"/>
    <n v="7"/>
    <n v="8"/>
    <n v="238000"/>
    <s v="UNIDAD"/>
    <s v="NO SOLICITADAS"/>
  </r>
  <r>
    <x v="11"/>
    <s v="02-02-01-003-005-04"/>
    <n v="10"/>
    <s v="Materiales y suministros - Productos químicos n. C. P."/>
    <s v="LIQUIDO PARA FRENOS REF DOT 4 SL ATC "/>
    <n v="15121500"/>
    <s v="Selección abreviada subasta inversa (No disponible)"/>
    <n v="4"/>
    <n v="7"/>
    <n v="10"/>
    <n v="535500"/>
    <s v="LITRO"/>
    <s v="NO SOLICITADAS"/>
  </r>
  <r>
    <x v="11"/>
    <s v="02-02-01-003-005-04"/>
    <n v="10"/>
    <s v="Materiales y suministros - Productos químicos n. C. P."/>
    <s v="LIQUIDO PLASTICO REF  SMOOTH-CAST320"/>
    <n v="13111001"/>
    <s v="Selección abreviada subasta inversa (No disponible)"/>
    <n v="4"/>
    <n v="7"/>
    <n v="6"/>
    <n v="2499000"/>
    <s v="UNIDAD"/>
    <s v="NO SOLICITADAS"/>
  </r>
  <r>
    <x v="11"/>
    <s v="02-02-01-003-006-01"/>
    <n v="10"/>
    <s v="Materiales y suministros - Llantas de caucho y neumáticos (cámaras de aire)"/>
    <s v="LLANTA CON SOPORTE GIRATORIO TRINCHE DE CARRETEO REF 2,00X2,50-4"/>
    <n v="25172504"/>
    <s v="Selección abreviada subasta inversa (No disponible)"/>
    <n v="4"/>
    <n v="7"/>
    <n v="4"/>
    <n v="380800"/>
    <s v="UNIDAD"/>
    <s v="NO SOLICITADAS"/>
  </r>
  <r>
    <x v="11"/>
    <s v="02-02-01-003-006-01"/>
    <n v="10"/>
    <s v="Materiales y suministros - Llantas de caucho y neumáticos (cámaras de aire)"/>
    <s v="LLANTA DELANTERA TUG NEUNMATICO Y PROTECTOR REF 600-9"/>
    <n v="25172504"/>
    <s v="Selección abreviada subasta inversa (No disponible)"/>
    <n v="4"/>
    <n v="7"/>
    <n v="2"/>
    <n v="833000"/>
    <s v="UNIDAD"/>
    <s v="NO SOLICITADAS"/>
  </r>
  <r>
    <x v="11"/>
    <s v="02-02-01-003-006-01"/>
    <n v="10"/>
    <s v="Materiales y suministros - Llantas de caucho y neumáticos (cámaras de aire)"/>
    <s v="LLANTA TRASERA TUG REF 875-16.5 SELLOMATIC"/>
    <n v="25172504"/>
    <s v="Selección abreviada subasta inversa (No disponible)"/>
    <n v="4"/>
    <n v="7"/>
    <n v="3"/>
    <n v="3284400"/>
    <s v="UNIDAD"/>
    <s v="NO SOLICITADAS"/>
  </r>
  <r>
    <x v="11"/>
    <s v="02-02-01-002-006"/>
    <n v="10"/>
    <s v="Materiales y suministros - Hilados e hilos; tejidos de fibras textiles incluso afelpados"/>
    <s v="LONA GRIS  REF ANTIFLAMA"/>
    <n v="11162100"/>
    <s v="Selección abreviada subasta inversa (No disponible)"/>
    <n v="4"/>
    <n v="7"/>
    <n v="20"/>
    <n v="4165000"/>
    <s v="METRO"/>
    <s v="NO SOLICITADAS"/>
  </r>
  <r>
    <x v="11"/>
    <s v="02-02-01-002-006"/>
    <n v="10"/>
    <s v="Materiales y suministros - Hilados e hilos; tejidos de fibras textiles incluso afelpados"/>
    <s v="LONA GRIS REF HURACAN"/>
    <n v="11162100"/>
    <s v="Selección abreviada subasta inversa (No disponible)"/>
    <n v="4"/>
    <n v="7"/>
    <n v="20"/>
    <n v="1190000"/>
    <s v="METRO"/>
    <s v="NO SOLICITADAS"/>
  </r>
  <r>
    <x v="11"/>
    <s v="02-02-01-002-006"/>
    <n v="10"/>
    <s v="Materiales y suministros - Hilados e hilos; tejidos de fibras textiles incluso afelpados"/>
    <s v="LONA NEGRA REF ANTIFLAMA"/>
    <n v="11162100"/>
    <s v="Selección abreviada subasta inversa (No disponible)"/>
    <n v="4"/>
    <n v="7"/>
    <n v="20"/>
    <n v="3808000"/>
    <s v="METRO"/>
    <s v="NO SOLICITADAS"/>
  </r>
  <r>
    <x v="11"/>
    <s v="02-02-01-002-006"/>
    <n v="10"/>
    <s v="Materiales y suministros - Hilados e hilos; tejidos de fibras textiles incluso afelpados"/>
    <s v="LONA NEGRA REF HURACAN"/>
    <n v="11162100"/>
    <s v="Selección abreviada subasta inversa (No disponible)"/>
    <n v="4"/>
    <n v="7"/>
    <n v="20"/>
    <n v="1190000"/>
    <s v="METRO"/>
    <s v="NO SOLICITADAS"/>
  </r>
  <r>
    <x v="11"/>
    <s v="02-02-01-002-006"/>
    <n v="10"/>
    <s v="Materiales y suministros - Hilados e hilos; tejidos de fibras textiles incluso afelpados"/>
    <s v="LONA ROJA REF HURACAN"/>
    <n v="11162100"/>
    <s v="Selección abreviada subasta inversa (No disponible)"/>
    <n v="4"/>
    <n v="7"/>
    <n v="12"/>
    <n v="714000"/>
    <s v="METRO"/>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MULTI-USE PRODUCT REF WD 40"/>
    <n v="15121520"/>
    <s v="Selección abreviada subasta inversa (No disponible)"/>
    <n v="4"/>
    <n v="7"/>
    <n v="1"/>
    <n v="101507"/>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REF  CRC 556"/>
    <n v="15121520"/>
    <s v="Selección abreviada subasta inversa (No disponible)"/>
    <n v="4"/>
    <n v="7"/>
    <n v="5"/>
    <n v="14875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REF WD40"/>
    <n v="15121520"/>
    <s v="Selección abreviada subasta inversa (No disponible)"/>
    <n v="4"/>
    <n v="7"/>
    <n v="10"/>
    <n v="238000"/>
    <s v="UNIDAD"/>
    <s v="NO SOLICITADAS"/>
  </r>
  <r>
    <x v="11"/>
    <s v="02-02-02-008-007-01-5"/>
    <n v="10"/>
    <s v="Adquisición de servicios - Servicios de mantenimiento y reparación de otra maquinaria y otro equipo"/>
    <s v="MANTENIMIENTO CORRECTIVO PLANTA HOBART AMD 0160 INCLUYE CAMBIO DE ELEMENTOS Y REPUESTOS"/>
    <n v="72154500"/>
    <s v="Selección abreviada menor cuantía"/>
    <n v="4"/>
    <n v="7"/>
    <n v="1"/>
    <n v="20000000"/>
    <s v="GLOBAL"/>
    <s v="NO SOLICITADAS"/>
  </r>
  <r>
    <x v="11"/>
    <s v="02-02-02-008-007-01-5"/>
    <n v="10"/>
    <s v="Adquisición de servicios - Servicios de mantenimiento y reparación de otra maquinaria y otro equipo"/>
    <s v="MANTENIMIENTO CORRECTIVO Y PREVENTIVO AL REMOLCADOR DE AERONAVES TUG AMD 0545, INCLUYE CAMBIO DE ELEMENTOS Y REPUESTOS"/>
    <n v="72154500"/>
    <s v="Selección abreviada menor cuantía"/>
    <n v="4"/>
    <n v="7"/>
    <n v="1"/>
    <n v="9500000"/>
    <s v="GLOBAL"/>
    <s v="NO SOLICITADAS"/>
  </r>
  <r>
    <x v="11"/>
    <s v="02-02-02-008-007-01-5"/>
    <n v="10"/>
    <s v="Adquisición de servicios - Servicios de mantenimiento y reparación de otra maquinaria y otro equipo"/>
    <s v="MANTENIMIENTO MOTOR IMPULSOR GAU-19/A. MANTENIMIENTO GENERAL Y CORRECTIVO "/>
    <n v="72154300"/>
    <s v="Selección abreviada menor cuantía"/>
    <n v="4"/>
    <n v="7"/>
    <n v="1"/>
    <n v="4998000"/>
    <s v="GLOBAL"/>
    <s v="NO SOLICITADAS"/>
  </r>
  <r>
    <x v="11"/>
    <s v="02-02-02-008-007-01-5"/>
    <n v="10"/>
    <s v="Adquisición de servicios - Servicios de mantenimiento y reparación de otra maquinaria y otro equipo"/>
    <s v="MANTENIMIENTO MOTOR IMPULSOR M-134D MANTENIMIENTO GENERAL Y CORRECTIVO "/>
    <n v="72154300"/>
    <s v="Selección abreviada menor cuantía"/>
    <n v="4"/>
    <n v="7"/>
    <n v="1"/>
    <n v="2284800"/>
    <s v="GLOBAL"/>
    <s v="NO SOLICITADAS"/>
  </r>
  <r>
    <x v="11"/>
    <s v="02-02-02-008-007-01-5"/>
    <n v="10"/>
    <s v="Adquisición de servicios - Servicios de mantenimiento y reparación de otra maquinaria y otro equipo"/>
    <s v="MANTENIMIENTO PREVENTIVO Y CORRECTIVO COMPRESOR AME-0702 INCLUYE CAMBIO DE ELEMENTOS Y REPUESTOS"/>
    <n v="72154500"/>
    <s v="Selección abreviada menor cuantía"/>
    <n v="4"/>
    <n v="7"/>
    <n v="1"/>
    <n v="2000000"/>
    <s v="GLOBAL"/>
    <s v="NO SOLICITADAS"/>
  </r>
  <r>
    <x v="11"/>
    <s v="02-02-02-008-007-01-5"/>
    <n v="10"/>
    <s v="Adquisición de servicios - Servicios de mantenimiento y reparación de otra maquinaria y otro equipo"/>
    <s v="MANTENIMIENTO PREVENTIVO Y CORRECTIVO GATO HIDRAULICO / ZORRA 10 TON ANH-1854, INCLUYE CAMBIO DE ELEMENTOS Y REPUESTOS"/>
    <n v="72154500"/>
    <s v="Selección abreviada menor cuantía"/>
    <n v="4"/>
    <n v="7"/>
    <n v="1"/>
    <n v="1800000"/>
    <s v="GLOBAL"/>
    <s v="NO SOLICITADAS"/>
  </r>
  <r>
    <x v="11"/>
    <s v="02-02-02-008-007-01-5"/>
    <n v="10"/>
    <s v="Adquisición de servicios - Servicios de mantenimiento y reparación de otra maquinaria y otro equipo"/>
    <s v="MANTENIMIENTO PREVENTIVO Y CORRECTIVO GATO HIDRAULICO / ZORRA 3 TON ANH-1726, INCLUYE CAMBIO DE ELEMENTOS Y REPUESTOS"/>
    <n v="72154500"/>
    <s v="Selección abreviada menor cuantía"/>
    <n v="4"/>
    <n v="7"/>
    <n v="1"/>
    <n v="1600000"/>
    <s v="GLOBAL"/>
    <s v="NO SOLICITADAS"/>
  </r>
  <r>
    <x v="11"/>
    <s v="02-02-02-008-007-01-5"/>
    <n v="10"/>
    <s v="Adquisición de servicios - Servicios de mantenimiento y reparación de otra maquinaria y otro equipo"/>
    <s v="MANTENIMIENTO PREVENTIVO Y CORRECTIVO GATO TRIPODE 3 TON ANH-1723, INCLUYE CAMBIO DE ELEMENTOS Y REPUESTOS"/>
    <n v="72154500"/>
    <s v="Selección abreviada menor cuantía"/>
    <n v="4"/>
    <n v="7"/>
    <n v="1"/>
    <n v="4200000"/>
    <s v="GLOBAL"/>
    <s v="NO SOLICITADAS"/>
  </r>
  <r>
    <x v="11"/>
    <s v="02-02-02-008-007-01-5"/>
    <n v="10"/>
    <s v="Adquisición de servicios - Servicios de mantenimiento y reparación de otra maquinaria y otro equipo"/>
    <s v="MANTENIMIENTO PREVENTIVO Y CORRECTIVO GATO TRIPODE 3 TON ANH-1727, INCLUYE CAMBIO DE ELEMENTOS Y REPUESTOS"/>
    <n v="72154500"/>
    <s v="Selección abreviada menor cuantía"/>
    <n v="4"/>
    <n v="7"/>
    <n v="1"/>
    <n v="4200000"/>
    <s v="GLOBAL"/>
    <s v="NO SOLICITADAS"/>
  </r>
  <r>
    <x v="11"/>
    <s v="02-02-02-008-007-01-5"/>
    <n v="10"/>
    <s v="Adquisición de servicios - Servicios de mantenimiento y reparación de otra maquinaria y otro equipo"/>
    <s v="MANTENIMIENTO PREVENTIVO Y CORRECTIVO GATO TRIPODE DE 3 TON. / 58094 ANH-1721, INCLUYE CAMBIO DE ELEMENTOS Y REPUESTOS"/>
    <n v="72154500"/>
    <s v="Selección abreviada menor cuantía"/>
    <n v="4"/>
    <n v="7"/>
    <n v="1"/>
    <n v="2300000"/>
    <s v="GLOBAL"/>
    <s v="NO SOLICITADAS"/>
  </r>
  <r>
    <x v="11"/>
    <s v="02-02-02-008-007-01-5"/>
    <n v="10"/>
    <s v="Adquisición de servicios - Servicios de mantenimiento y reparación de otra maquinaria y otro equipo"/>
    <s v="MANTENIMIENTO PREVENTIVO Y CORRECTIVO GATO TRIPODE DE 3 TON. / 8948-011 ANH-1765, INCLUYE CAMBIO DE ELEMENTOS Y REPUESTOS"/>
    <n v="72154500"/>
    <s v="Selección abreviada menor cuantía"/>
    <n v="4"/>
    <n v="7"/>
    <n v="1"/>
    <n v="2300000"/>
    <s v="GLOBAL"/>
    <s v="NO SOLICITADAS"/>
  </r>
  <r>
    <x v="11"/>
    <s v="02-02-02-008-007-01-5"/>
    <n v="10"/>
    <s v="Adquisición de servicios - Servicios de mantenimiento y reparación de otra maquinaria y otro equipo"/>
    <s v="MANTENIMIENTO PREVENTIVO Y CORRECTIVO GATO TRIPODE DE 5 TONELADAS / BO5 ANH-1725, INCLUYE CAMBIO DE ELEMENTOS Y REPUESTOS"/>
    <n v="72154500"/>
    <s v="Selección abreviada menor cuantía"/>
    <n v="4"/>
    <n v="7"/>
    <n v="1"/>
    <n v="2500000"/>
    <s v="GLOBAL"/>
    <s v="NO SOLICITADAS"/>
  </r>
  <r>
    <x v="11"/>
    <s v="02-02-02-008-007-01-5"/>
    <n v="10"/>
    <s v="Adquisición de servicios - Servicios de mantenimiento y reparación de otra maquinaria y otro equipo"/>
    <s v="MANTENIMIENTO PREVENTIVO Y CORRECTIVO GRUA 2 1/2 TONELADAS / A-1 ANC-1809, INCLUYE CAMBIO DE ELEMENTOS Y REPUESTOS"/>
    <n v="72154500"/>
    <s v="Selección abreviada menor cuantía"/>
    <n v="4"/>
    <n v="7"/>
    <n v="1"/>
    <n v="4500000"/>
    <s v="GLOBAL"/>
    <s v="NO SOLICITADAS"/>
  </r>
  <r>
    <x v="11"/>
    <s v="02-02-02-008-007-01-5"/>
    <n v="10"/>
    <s v="Adquisición de servicios - Servicios de mantenimiento y reparación de otra maquinaria y otro equipo"/>
    <s v="MANTENIMIENTO PREVENTIVO Y CORRECTIVO HIDROLAVADORA AMD-0051 INCLUYE CAMBIO DE ELEMENTOS Y REPUESTOS"/>
    <n v="72154500"/>
    <s v="Selección abreviada menor cuantía"/>
    <n v="4"/>
    <n v="7"/>
    <n v="1"/>
    <n v="6000000"/>
    <s v="GLOBAL"/>
    <s v="NO SOLICITADAS"/>
  </r>
  <r>
    <x v="11"/>
    <s v="02-02-02-008-007-01-5"/>
    <n v="10"/>
    <s v="Adquisición de servicios - Servicios de mantenimiento y reparación de otra maquinaria y otro equipo"/>
    <s v="MANTENIMIENTO PREVENTIVO Y CORRECTIVO MONTACARGA JCB AMD-0915 INCLUYE CAMBIO DE ELEMENTOS Y REPUESTOS"/>
    <n v="72154500"/>
    <s v="Selección abreviada menor cuantía"/>
    <n v="4"/>
    <n v="7"/>
    <n v="1"/>
    <n v="19000000"/>
    <s v="GLOBAL"/>
    <s v="NO SOLICITADAS"/>
  </r>
  <r>
    <x v="11"/>
    <s v="02-02-02-008-007-01-5"/>
    <n v="10"/>
    <s v="Adquisición de servicios - Servicios de mantenimiento y reparación de otra maquinaria y otro equipo"/>
    <s v="MANTENIMIENTO PREVENTIVO Y CORRECTIVO PLANTA HOBART AMD-0124, INCLUYE CAMBIO DE ELEMENTOS Y REPUESTOS"/>
    <n v="72154500"/>
    <s v="Selección abreviada menor cuantía"/>
    <n v="4"/>
    <n v="7"/>
    <n v="1"/>
    <n v="20000000"/>
    <s v="GLOBAL"/>
    <s v="NO SOLICITADAS"/>
  </r>
  <r>
    <x v="11"/>
    <s v="02-02-02-008-007-01-5"/>
    <n v="10"/>
    <s v="Adquisición de servicios - Servicios de mantenimiento y reparación de otra maquinaria y otro equipo"/>
    <s v="MANTENIMIENTO PREVENTIVO Y CORRECTIVO REMOLCADOR DE AERONAVES TUG AMD 0533, INCLUYE CAMBIOS DE ELEMENTOS Y REPUESTOS   "/>
    <n v="72154500"/>
    <s v="Selección abreviada menor cuantía"/>
    <n v="4"/>
    <n v="7"/>
    <n v="1"/>
    <n v="9500000"/>
    <s v="GLOBAL"/>
    <s v="NO SOLICITADAS"/>
  </r>
  <r>
    <x v="11"/>
    <s v="02-02-02-008-007-01-5"/>
    <n v="10"/>
    <s v="Adquisición de servicios - Servicios de mantenimiento y reparación de otra maquinaria y otro equipo"/>
    <s v="MANTENIMIENTO PREVENTIVO Y CORRECTIVO RUEDA CARRETEO HELICOPTERO ANI-1150, INCLUYE CAMBIO DE ELEMENTOS Y REPUESTOS"/>
    <n v="72154500"/>
    <s v="Selección abreviada menor cuantía"/>
    <n v="4"/>
    <n v="7"/>
    <n v="1"/>
    <n v="3800000"/>
    <s v="GLOBAL"/>
    <s v="NO SOLICITADAS"/>
  </r>
  <r>
    <x v="11"/>
    <s v="02-02-02-008-007-01-5"/>
    <n v="10"/>
    <s v="Adquisición de servicios - Servicios de mantenimiento y reparación de otra maquinaria y otro equipo"/>
    <s v="MANTENIMIENTO PREVENTIVO Y CORRECTIVO RUEDA CARRETEO HELICOPTERO ANI-1193, INCLUYE CAMBIO DE ELEMENTOS Y REPUESTOS"/>
    <n v="72154500"/>
    <s v="Selección abreviada menor cuantía"/>
    <n v="4"/>
    <n v="7"/>
    <n v="1"/>
    <n v="3800000"/>
    <s v="GLOBAL"/>
    <s v="NO SOLICITADAS"/>
  </r>
  <r>
    <x v="11"/>
    <s v="02-02-02-008-007-01-5"/>
    <n v="10"/>
    <s v="Adquisición de servicios - Servicios de mantenimiento y reparación de otra maquinaria y otro equipo"/>
    <s v="MANTENIMIENTO PREVENTIVO Y CORRECTIVO RUEDA CARRETEO HELICOPTERO ANI-1194, INCLUYE CAMBIO DE ELEMENTOS Y REPUESTOS"/>
    <n v="72154500"/>
    <s v="Selección abreviada menor cuantía"/>
    <n v="4"/>
    <n v="7"/>
    <n v="1"/>
    <n v="3800000"/>
    <s v="GLOBAL"/>
    <s v="NO SOLICITADAS"/>
  </r>
  <r>
    <x v="11"/>
    <s v="02-02-01-003-002-01"/>
    <n v="10"/>
    <s v="Materiales y suministros - Pasta de papel, papel y cartón"/>
    <s v="MATERIAL ABSORBENTE / BREATHER/ BLEEDER REF HCS2102 PAQUETE 25 KILOS "/>
    <n v="39121700"/>
    <s v="Selección abreviada subasta inversa (No disponible)"/>
    <n v="4"/>
    <n v="7"/>
    <n v="45"/>
    <n v="2677500"/>
    <s v="UNIDAD"/>
    <s v="NO SOLICITADAS"/>
  </r>
  <r>
    <x v="11"/>
    <s v="02-02-01-003-004-01"/>
    <n v="10"/>
    <s v="Materiales y suministros - Químicos orgánicos básicos"/>
    <s v="METIL ETIL CETONA MEK"/>
    <n v="12191500"/>
    <s v="Selección abreviada subasta inversa (No disponible)"/>
    <n v="4"/>
    <n v="7"/>
    <n v="30"/>
    <n v="2677500"/>
    <s v="GALON"/>
    <s v="NO SOLICITADAS"/>
  </r>
  <r>
    <x v="11"/>
    <s v="02-02-01-003-006-03"/>
    <n v="10"/>
    <s v="Materiales y suministros - Semimanufacturas de plástico"/>
    <s v="MICROESFERAS GRANOS DE VIDRIO100-200 REF X 25 KILOS / CANECA 275 KILOS "/>
    <n v="31191500"/>
    <s v="Selección abreviada subasta inversa (No disponible)"/>
    <n v="4"/>
    <n v="7"/>
    <n v="1"/>
    <n v="214200"/>
    <s v="UNIDAD"/>
    <s v="NO SOLICITADAS"/>
  </r>
  <r>
    <x v="11"/>
    <s v="02-02-01-003-006-03"/>
    <n v="10"/>
    <s v="Materiales y suministros - Semimanufacturas de plástico"/>
    <s v="MICROESFERAS PLASTICAS PARA REMOVER PINTURA / PLASTIC MEDIA TYPE III REF MIL-PRF-85891"/>
    <n v="40172600"/>
    <s v="Selección abreviada subasta inversa (No disponible)"/>
    <n v="4"/>
    <n v="7"/>
    <n v="1"/>
    <n v="5355000"/>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MULTIMETRO DIGITAL FLUKE REF 179 TRUE RMS MULTIMETER"/>
    <n v="41113630"/>
    <s v="Selección abreviada subasta inversa (No disponible)"/>
    <n v="4"/>
    <n v="7"/>
    <n v="1"/>
    <n v="2249029"/>
    <s v="UNIDAD"/>
    <s v="NO SOLICITADAS"/>
  </r>
  <r>
    <x v="11"/>
    <s v="02-02-01-004-002"/>
    <n v="10"/>
    <s v="Materiales y suministros - Productos metálicos elaborados (excepto maquinaria y equipo)"/>
    <s v="NUCLEO DE ALUMINIO REF HONEYCOMB 5052 1/8 - 3.0. 0,500 X LAMINA"/>
    <n v="30103501"/>
    <s v="Selección abreviada subasta inversa (No disponible)"/>
    <n v="4"/>
    <n v="7"/>
    <n v="1"/>
    <n v="6664000"/>
    <s v="UNIDAD"/>
    <s v="NO SOLICITADAS"/>
  </r>
  <r>
    <x v="11"/>
    <s v="02-02-01-004-002"/>
    <n v="10"/>
    <s v="Materiales y suministros - Productos metálicos elaborados (excepto maquinaria y equipo)"/>
    <s v="NUCLEO DE ALUMINIO REF HONEYCOMB 5052 1/8 - 3.0. 0,750 X LAMINA"/>
    <n v="30103501"/>
    <s v="Selección abreviada subasta inversa (No disponible)"/>
    <n v="4"/>
    <n v="7"/>
    <n v="1"/>
    <n v="6664000"/>
    <s v="UNIDAD"/>
    <s v="NO SOLICITADAS"/>
  </r>
  <r>
    <x v="11"/>
    <s v="02-02-01-003-002-01"/>
    <n v="10"/>
    <s v="Materiales y suministros - Pasta de papel, papel y cartón"/>
    <s v="PAPEL ABSORVENTE INDUSTRIAL X ROLLO"/>
    <n v="47131909"/>
    <s v="Selección abreviada subasta inversa (No disponible)"/>
    <n v="4"/>
    <n v="7"/>
    <n v="100"/>
    <n v="22015000"/>
    <s v="UNIDAD"/>
    <s v="NO SOLICITADAS"/>
  </r>
  <r>
    <x v="11"/>
    <s v="02-02-01-003-002-01"/>
    <n v="10"/>
    <s v="Materiales y suministros - Pasta de papel, papel y cartón"/>
    <s v="PAPEL KRAFT 60 X 100 REF 1508100 UU-P-268 TY2GRD X ROLLO"/>
    <n v="14121500"/>
    <s v="Selección abreviada subasta inversa (No disponible)"/>
    <n v="4"/>
    <n v="7"/>
    <n v="9"/>
    <n v="1874250"/>
    <s v="UNIDAD"/>
    <s v="NO SOLICITADAS"/>
  </r>
  <r>
    <x v="11"/>
    <s v="02-02-01-003-002-01"/>
    <n v="10"/>
    <s v="Materiales y suministros - Pasta de papel, papel y cartón"/>
    <s v="PAPEL KRAFT SCOTCHBLOK 3M (36&quot;X750 PIES) REF MIL-PRF-121G o 6736 X ROLLO"/>
    <n v="14121500"/>
    <s v="Selección abreviada subasta inversa (No disponible)"/>
    <n v="4"/>
    <n v="7"/>
    <n v="2"/>
    <n v="416500"/>
    <s v="UNIDAD"/>
    <s v="NO SOLICITADAS"/>
  </r>
  <r>
    <x v="11"/>
    <s v="02-02-01-003-005-04"/>
    <n v="10"/>
    <s v="Materiales y suministros - Productos químicos n. C. P."/>
    <s v="PARTICULAS MAGNETICAS 14-AM REF 01-0145-40 CANECA X 5 GALON"/>
    <n v="41111800"/>
    <s v="Selección abreviada subasta inversa (No disponible)"/>
    <n v="4"/>
    <n v="7"/>
    <n v="3"/>
    <n v="4800000"/>
    <s v="UNIDAD"/>
    <s v="NO SOLICITADAS"/>
  </r>
  <r>
    <x v="11"/>
    <s v="02-02-01-003-005-04"/>
    <n v="10"/>
    <s v="Materiales y suministros - Productos químicos n. C. P."/>
    <s v="PARTICULAS MAGNETICAS AEROSOL 14-AM REF 01-0145-77 CAJA X 12"/>
    <n v="41111800"/>
    <s v="Selección abreviada subasta inversa (No disponible)"/>
    <n v="4"/>
    <n v="7"/>
    <n v="2"/>
    <n v="2800000"/>
    <s v="UNIDAD"/>
    <s v="NO SOLICITADAS"/>
  </r>
  <r>
    <x v="11"/>
    <s v="02-02-01-004-002"/>
    <n v="10"/>
    <s v="Materiales y suministros - Productos metálicos elaborados (excepto maquinaria y equipo)"/>
    <s v="PASTA PARA SOLDAR ESTAÑO"/>
    <n v="31201602"/>
    <s v="Selección abreviada subasta inversa (No disponible)"/>
    <n v="4"/>
    <n v="7"/>
    <n v="2"/>
    <n v="1547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100 REF NSN-9150-00-179-5142"/>
    <n v="15121500"/>
    <s v="Selección abreviada subasta inversa (No disponible)"/>
    <n v="4"/>
    <n v="7"/>
    <n v="2"/>
    <n v="19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30 REF NSN-9150-00-179-5144"/>
    <n v="15121500"/>
    <s v="Selección abreviada subasta inversa (No disponible)"/>
    <n v="4"/>
    <n v="7"/>
    <n v="1"/>
    <n v="95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5 REF NSN-9150-01-307-3343"/>
    <n v="15121500"/>
    <s v="Selección abreviada subasta inversa (No disponible)"/>
    <n v="4"/>
    <n v="7"/>
    <n v="1"/>
    <n v="95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50 REF NSN-9150-00-179-5143"/>
    <n v="15121500"/>
    <s v="Selección abreviada subasta inversa (No disponible)"/>
    <n v="4"/>
    <n v="7"/>
    <n v="2"/>
    <n v="19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9-0 REF NSN 9150-00-179-5137"/>
    <n v="15121500"/>
    <s v="Selección abreviada subasta inversa (No disponible)"/>
    <n v="4"/>
    <n v="7"/>
    <n v="2"/>
    <n v="19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3-100 REF NSN 9150-01-283-0249"/>
    <n v="15121500"/>
    <s v="Selección abreviada subasta inversa (No disponible)"/>
    <n v="4"/>
    <n v="7"/>
    <n v="2"/>
    <n v="1900000"/>
    <s v="UNIDAD"/>
    <s v="NO SOLICITADAS"/>
  </r>
  <r>
    <x v="11"/>
    <s v="02-02-01-003-006-03"/>
    <n v="10"/>
    <s v="Materiales y suministros - Semimanufacturas de plástico"/>
    <s v="PELICULA PLASTICA / RELEASE FILM, PERFORATED REF HCS2108-P"/>
    <n v="39121700"/>
    <s v="Selección abreviada subasta inversa (No disponible)"/>
    <n v="4"/>
    <n v="7"/>
    <n v="10"/>
    <n v="535500"/>
    <s v="UNIDAD"/>
    <s v="NO SOLICITADAS"/>
  </r>
  <r>
    <x v="11"/>
    <s v="02-02-01-003-006-04"/>
    <n v="10"/>
    <s v="Materiales y suministros - Productos de empaque y envasado, de plástico"/>
    <s v="PELICULA PLASTICA EMBOLSANTE / RELEASE FILM NON-PERFORATED REF HCS2108-NP"/>
    <n v="39121700"/>
    <s v="Selección abreviada subasta inversa (No disponible)"/>
    <n v="4"/>
    <n v="7"/>
    <n v="30"/>
    <n v="1606500"/>
    <s v="UNIDAD"/>
    <s v="NO SOLICITADAS"/>
  </r>
  <r>
    <x v="11"/>
    <s v="02-02-01-003-006-03"/>
    <n v="10"/>
    <s v="Materiales y suministros - Semimanufacturas de plástico"/>
    <s v="PELICULA PLASTICA PARA REPARACIONES COMPUESTAS / NYLON BAGGING FILM REF HCS2101"/>
    <n v="39121700"/>
    <s v="Selección abreviada subasta inversa (No disponible)"/>
    <n v="4"/>
    <n v="7"/>
    <n v="30"/>
    <n v="1785000"/>
    <s v="UNIDAD"/>
    <s v="NO SOLICITADAS"/>
  </r>
  <r>
    <x v="11"/>
    <s v="02-02-01-003-006-03"/>
    <n v="10"/>
    <s v="Materiales y suministros - Semimanufacturas de plástico"/>
    <s v="PELICULA PLASTICA PARA REPARACIONES COMPUESTAS / PEEL PLY REF HCS2112"/>
    <n v="39121700"/>
    <s v="Selección abreviada subasta inversa (No disponible)"/>
    <n v="4"/>
    <n v="7"/>
    <n v="30"/>
    <n v="1785000"/>
    <s v="UNIDAD"/>
    <s v="NO SOLICITADAS"/>
  </r>
  <r>
    <x v="11"/>
    <s v="02-02-01-004-006-04"/>
    <n v="10"/>
    <s v="Materiales y suministros - Acumuladores, pilas y baterías primarias y sus partes y piezas"/>
    <s v="PILA 1,5 V CAJAS X 20"/>
    <n v="26111702"/>
    <s v="Selección abreviada subasta inversa (No disponible)"/>
    <n v="4"/>
    <n v="7"/>
    <n v="2"/>
    <n v="154700"/>
    <s v="UNIDAD"/>
    <s v="NO SOLICITADAS"/>
  </r>
  <r>
    <x v="11"/>
    <s v="02-02-01-004-006-04"/>
    <n v="10"/>
    <s v="Materiales y suministros - Acumuladores, pilas y baterías primarias y sus partes y piezas"/>
    <s v="PILA 9V CAJAS X 20"/>
    <n v="26111702"/>
    <s v="Selección abreviada subasta inversa (No disponible)"/>
    <n v="4"/>
    <n v="7"/>
    <n v="2"/>
    <n v="440300"/>
    <s v="UNIDAD"/>
    <s v="NO SOLICITADAS"/>
  </r>
  <r>
    <x v="11"/>
    <s v="02-02-01-004-006-04"/>
    <n v="10"/>
    <s v="Materiales y suministros - Acumuladores, pilas y baterías primarias y sus partes y piezas"/>
    <s v="PILA AA2 CAJAS X 20"/>
    <n v="26111702"/>
    <s v="Selección abreviada subasta inversa (No disponible)"/>
    <n v="4"/>
    <n v="7"/>
    <n v="2"/>
    <n v="154700"/>
    <s v="UNIDAD"/>
    <s v="NO SOLICITADAS"/>
  </r>
  <r>
    <x v="11"/>
    <s v="02-02-01-004-006-04"/>
    <n v="10"/>
    <s v="Materiales y suministros - Acumuladores, pilas y baterías primarias y sus partes y piezas"/>
    <s v="PILA AAA X PAR"/>
    <n v="26111702"/>
    <s v="Selección abreviada subasta inversa (No disponible)"/>
    <n v="4"/>
    <n v="7"/>
    <n v="40"/>
    <n v="238000"/>
    <s v="UNIDAD"/>
    <s v="NO SOLICITADAS"/>
  </r>
  <r>
    <x v="11"/>
    <s v="02-02-01-004-006-04"/>
    <n v="10"/>
    <s v="Materiales y suministros - Acumuladores, pilas y baterías primarias y sus partes y piezas"/>
    <s v="PILA DE BOTON1.55V REF LR 44"/>
    <n v="26111702"/>
    <s v="Selección abreviada subasta inversa (No disponible)"/>
    <n v="4"/>
    <n v="7"/>
    <n v="10"/>
    <n v="29750"/>
    <s v="UNIDAD"/>
    <s v="NO SOLICITADAS"/>
  </r>
  <r>
    <x v="11"/>
    <s v="02-02-01-004-006-04"/>
    <n v="10"/>
    <s v="Materiales y suministros - Acumuladores, pilas y baterías primarias y sus partes y piezas"/>
    <s v="PILA DE BOTON1.55V REF SR 44"/>
    <n v="26111702"/>
    <s v="Selección abreviada subasta inversa (No disponible)"/>
    <n v="4"/>
    <n v="7"/>
    <n v="20"/>
    <n v="59500"/>
    <s v="UNIDAD"/>
    <s v="NO SOLICITADAS"/>
  </r>
  <r>
    <x v="11"/>
    <s v="02-02-01-004-002"/>
    <n v="10"/>
    <s v="Materiales y suministros - Productos metálicos elaborados (excepto maquinaria y equipo)"/>
    <s v="PIN CHAVETA REF  1/16"/>
    <n v="39121700"/>
    <s v="Selección abreviada subasta inversa (No disponible)"/>
    <n v="4"/>
    <n v="7"/>
    <n v="400"/>
    <n v="142800"/>
    <s v="UNIDAD"/>
    <s v="NO SOLICITADAS"/>
  </r>
  <r>
    <x v="11"/>
    <s v="02-02-01-004-002"/>
    <n v="10"/>
    <s v="Materiales y suministros - Productos metálicos elaborados (excepto maquinaria y equipo)"/>
    <s v="PIN CHAVETA REF  1/8"/>
    <n v="39121700"/>
    <s v="Selección abreviada subasta inversa (No disponible)"/>
    <n v="4"/>
    <n v="7"/>
    <n v="400"/>
    <n v="285600"/>
    <s v="UNIDAD"/>
    <s v="NO SOLICITADAS"/>
  </r>
  <r>
    <x v="11"/>
    <s v="02-02-01-004-002"/>
    <n v="10"/>
    <s v="Materiales y suministros - Productos metálicos elaborados (excepto maquinaria y equipo)"/>
    <s v="PIN REF MS9048-005"/>
    <n v="39121700"/>
    <s v="Selección abreviada subasta inversa (No disponible)"/>
    <n v="4"/>
    <n v="7"/>
    <n v="100"/>
    <n v="1785000"/>
    <s v="UNIDAD"/>
    <s v="NO SOLICITADAS"/>
  </r>
  <r>
    <x v="11"/>
    <s v="02-02-01-004-002"/>
    <n v="10"/>
    <s v="Materiales y suministros - Productos metálicos elaborados (excepto maquinaria y equipo)"/>
    <s v="PIN REF NAS1353DC7C05D"/>
    <n v="39121700"/>
    <s v="Selección abreviada subasta inversa (No disponible)"/>
    <n v="4"/>
    <n v="7"/>
    <n v="50"/>
    <n v="7140000"/>
    <s v="UNIDAD"/>
    <s v="NO SOLICITADAS"/>
  </r>
  <r>
    <x v="11"/>
    <s v="02-02-01-004-002"/>
    <n v="10"/>
    <s v="Materiales y suministros - Productos metálicos elaborados (excepto maquinaria y equipo)"/>
    <s v="PIN tipo STUD REF 98292-2-200"/>
    <n v="39121700"/>
    <s v="Selección abreviada subasta inversa (No disponible)"/>
    <n v="4"/>
    <n v="7"/>
    <n v="50"/>
    <n v="267750"/>
    <s v="UNIDAD"/>
    <s v="NO SOLICITADAS"/>
  </r>
  <r>
    <x v="11"/>
    <s v="02-02-01-003-005-01"/>
    <n v="10"/>
    <s v="Materiales y suministros - Pinturas y barnices y productos relacionados; colores para la pintura artística; tintas"/>
    <s v="PINTURA EN AEROSOL 12 0NZ COLOR FLAT BLACK REF A150"/>
    <n v="31211507"/>
    <s v="Selección abreviada subasta inversa (No disponible)"/>
    <n v="4"/>
    <n v="7"/>
    <n v="40"/>
    <n v="1610720"/>
    <s v="UNIDAD"/>
    <s v="NO SOLICITADAS"/>
  </r>
  <r>
    <x v="11"/>
    <s v="02-02-01-003-005-01"/>
    <n v="10"/>
    <s v="Materiales y suministros - Pinturas y barnices y productos relacionados; colores para la pintura artística; tintas"/>
    <s v="PINTURA EN AEROSOL 12 0NZ COLOR FLAT GRAY  REF A1105"/>
    <n v="31211507"/>
    <s v="Selección abreviada subasta inversa (No disponible)"/>
    <n v="4"/>
    <n v="7"/>
    <n v="40"/>
    <n v="1610720"/>
    <s v="UNIDAD"/>
    <s v="NO SOLICITADAS"/>
  </r>
  <r>
    <x v="11"/>
    <s v="02-02-01-003-005-01"/>
    <n v="10"/>
    <s v="Materiales y suministros - Pinturas y barnices y productos relacionados; colores para la pintura artística; tintas"/>
    <s v="PINTURA EN AEROSOL 12 0NZ COLOR FLAT WHITE  REF A152"/>
    <n v="31211507"/>
    <s v="Selección abreviada subasta inversa (No disponible)"/>
    <n v="4"/>
    <n v="7"/>
    <n v="40"/>
    <n v="1610720"/>
    <s v="UNIDAD"/>
    <s v="NO SOLICITADAS"/>
  </r>
  <r>
    <x v="11"/>
    <s v="02-02-01-003-005-01"/>
    <n v="10"/>
    <s v="Materiales y suministros - Pinturas y barnices y productos relacionados; colores para la pintura artística; tintas"/>
    <s v="PINTURA EN AEROSOL COLOR GRIS MATE"/>
    <n v="11162114"/>
    <s v="Selección abreviada subasta inversa (No disponible)"/>
    <n v="4"/>
    <n v="7"/>
    <n v="5"/>
    <n v="109895"/>
    <s v="UNIDAD"/>
    <s v="NO SOLICITADAS"/>
  </r>
  <r>
    <x v="11"/>
    <s v="02-02-01-003-005-01"/>
    <n v="10"/>
    <s v="Materiales y suministros - Pinturas y barnices y productos relacionados; colores para la pintura artística; tintas"/>
    <s v="PINTURA EN AEROSOL COLOR NEGRO BRILLANTE"/>
    <n v="11162114"/>
    <s v="Selección abreviada subasta inversa (No disponible)"/>
    <n v="4"/>
    <n v="7"/>
    <n v="5"/>
    <n v="73645"/>
    <s v="UNIDAD"/>
    <s v="NO SOLICITADAS"/>
  </r>
  <r>
    <x v="11"/>
    <s v="02-02-01-003-005-01"/>
    <n v="10"/>
    <s v="Materiales y suministros - Pinturas y barnices y productos relacionados; colores para la pintura artística; tintas"/>
    <s v="PINTURA EN AEROSOL COLOR NEGRO MATE "/>
    <n v="11162114"/>
    <s v="Selección abreviada subasta inversa (No disponible)"/>
    <n v="4"/>
    <n v="7"/>
    <n v="5"/>
    <n v="70745"/>
    <s v="UNIDAD"/>
    <s v="NO SOLICITADAS"/>
  </r>
  <r>
    <x v="11"/>
    <s v="02-02-01-003-005-01"/>
    <n v="10"/>
    <s v="Materiales y suministros - Pinturas y barnices y productos relacionados; colores para la pintura artística; tintas"/>
    <s v="PINTURA MATE VERDE / DARK GREEN SEMI GLOSS REF MIL-PRF-23377G TYPE II  CLASS N "/>
    <n v="31211500"/>
    <s v="Selección abreviada subasta inversa (No disponible)"/>
    <n v="4"/>
    <n v="7"/>
    <n v="4"/>
    <n v="4473468"/>
    <s v="UNIDAD"/>
    <s v="NO SOLICITADAS"/>
  </r>
  <r>
    <x v="11"/>
    <s v="02-02-01-003-005-01"/>
    <n v="10"/>
    <s v="Materiales y suministros - Pinturas y barnices y productos relacionados; colores para la pintura artística; tintas"/>
    <s v="PINTURA NEGRA MATE"/>
    <n v="31211507"/>
    <s v="Selección abreviada subasta inversa (No disponible)"/>
    <n v="4"/>
    <n v="7"/>
    <n v="30"/>
    <n v="2835000"/>
    <s v="UNIDAD"/>
    <s v="NO SOLICITADAS"/>
  </r>
  <r>
    <x v="11"/>
    <s v="02-02-01-003-005-01"/>
    <n v="10"/>
    <s v="Materiales y suministros - Pinturas y barnices y productos relacionados; colores para la pintura artística; tintas"/>
    <s v="PINTURA POLIURETANO AZUL GLOSS REF MIL-PRF-85285 Type IV Class H FED-STD-15182"/>
    <n v="31211500"/>
    <s v="Selección abreviada subasta inversa (No disponible)"/>
    <n v="4"/>
    <n v="7"/>
    <n v="1"/>
    <n v="1921727"/>
    <s v="UNIDAD"/>
    <s v="NO SOLICITADAS"/>
  </r>
  <r>
    <x v="11"/>
    <s v="02-02-01-003-005-01"/>
    <n v="10"/>
    <s v="Materiales y suministros - Pinturas y barnices y productos relacionados; colores para la pintura artística; tintas"/>
    <s v="PINTURA POLIURETANO BEIGE REF GFI-39579"/>
    <n v="31211500"/>
    <s v="Selección abreviada subasta inversa (No disponible)"/>
    <n v="4"/>
    <n v="7"/>
    <n v="3"/>
    <n v="8188500"/>
    <s v="UNIDAD"/>
    <s v="NO SOLICITADAS"/>
  </r>
  <r>
    <x v="11"/>
    <s v="02-02-01-003-005-01"/>
    <n v="10"/>
    <s v="Materiales y suministros - Pinturas y barnices y productos relacionados; colores para la pintura artística; tintas"/>
    <s v="PINTURA POLIURETANO BLANCO GLOSS REF MIL-PRF-85285 Type IV Class H FED-STD-17925 "/>
    <n v="31211500"/>
    <s v="Selección abreviada subasta inversa (No disponible)"/>
    <n v="4"/>
    <n v="7"/>
    <n v="6"/>
    <n v="10629120"/>
    <s v="UNIDAD"/>
    <s v="NO SOLICITADAS"/>
  </r>
  <r>
    <x v="11"/>
    <s v="02-02-01-003-005-01"/>
    <n v="10"/>
    <s v="Materiales y suministros - Pinturas y barnices y productos relacionados; colores para la pintura artística; tintas"/>
    <s v="PINTURA POLIURETANO GRIS CLARO  S/G REF MIL-PRF-85285 Type IV Class H FED-STD-26375"/>
    <n v="31211500"/>
    <s v="Selección abreviada subasta inversa (No disponible)"/>
    <n v="4"/>
    <n v="7"/>
    <n v="7"/>
    <n v="12917800"/>
    <s v="UNIDAD"/>
    <s v="NO SOLICITADAS"/>
  </r>
  <r>
    <x v="11"/>
    <s v="02-02-01-003-005-01"/>
    <n v="10"/>
    <s v="Materiales y suministros - Pinturas y barnices y productos relacionados; colores para la pintura artística; tintas"/>
    <s v="PINTURA POLIURETANO GRIS OSCURO S/G REF MIL-PRF-85285  Type IV Class H FED-STD-26118"/>
    <n v="31211500"/>
    <s v="Selección abreviada subasta inversa (No disponible)"/>
    <n v="4"/>
    <n v="7"/>
    <n v="7"/>
    <n v="12917800"/>
    <s v="UNIDAD"/>
    <s v="NO SOLICITADAS"/>
  </r>
  <r>
    <x v="11"/>
    <s v="02-02-01-003-005-01"/>
    <n v="10"/>
    <s v="Materiales y suministros - Pinturas y barnices y productos relacionados; colores para la pintura artística; tintas"/>
    <s v="PINTURA POLIURETANO NARANJA GLOSS REF MIL-PRF-85285 Type IV Class H FED-STD-12473"/>
    <n v="31211500"/>
    <s v="Selección abreviada subasta inversa (No disponible)"/>
    <n v="4"/>
    <n v="7"/>
    <n v="1"/>
    <n v="2378788"/>
    <s v="UNIDAD"/>
    <s v="NO SOLICITADAS"/>
  </r>
  <r>
    <x v="11"/>
    <s v="02-02-01-003-005-01"/>
    <n v="10"/>
    <s v="Materiales y suministros - Pinturas y barnices y productos relacionados; colores para la pintura artística; tintas"/>
    <s v="PINTURA POLIURETANO NEGRO S/G REF MIL-PRF-85285 Type IV Class H FED-STD-27038"/>
    <n v="31211500"/>
    <s v="Selección abreviada subasta inversa (No disponible)"/>
    <n v="4"/>
    <n v="7"/>
    <n v="6"/>
    <n v="11684478"/>
    <s v="UNIDAD"/>
    <s v="NO SOLICITADAS"/>
  </r>
  <r>
    <x v="11"/>
    <s v="02-02-01-004-002"/>
    <n v="10"/>
    <s v="Materiales y suministros - Productos metálicos elaborados (excepto maquinaria y equipo)"/>
    <s v="PINZA PARA SUJETAR / TOGGLE CLAMPS REF 04-99503"/>
    <n v="27112100"/>
    <s v="Selección abreviada subasta inversa (No disponible)"/>
    <n v="4"/>
    <n v="7"/>
    <n v="4"/>
    <n v="1115268"/>
    <s v="UNIDAD"/>
    <s v="NO SOLICITADAS"/>
  </r>
  <r>
    <x v="11"/>
    <s v="02-02-01-003-006-03"/>
    <n v="10"/>
    <s v="Materiales y suministros - Semimanufacturas de plástico"/>
    <s v="PIPETA DESECHABLE TIPO PASTEUR DE 8ML REF M99914 CAJA X 400"/>
    <n v="41121509"/>
    <s v="Selección abreviada subasta inversa (No disponible)"/>
    <n v="4"/>
    <n v="7"/>
    <n v="2"/>
    <n v="250000"/>
    <s v="UNIDAD"/>
    <s v="NO SOLICITADAS"/>
  </r>
  <r>
    <x v="11"/>
    <s v="02-02-01-003-006-03"/>
    <n v="10"/>
    <s v="Materiales y suministros - Semimanufacturas de plástico"/>
    <s v="PLASTICO BURBUJA X ROLLO"/>
    <n v="14121500"/>
    <s v="Selección abreviada subasta inversa (No disponible)"/>
    <n v="4"/>
    <n v="7"/>
    <n v="3"/>
    <n v="385560"/>
    <s v="UNIDAD"/>
    <s v="NO SOLICITADAS"/>
  </r>
  <r>
    <x v="11"/>
    <s v="02-02-01-003-006-03"/>
    <n v="10"/>
    <s v="Materiales y suministros - Semimanufacturas de plástico"/>
    <s v="PLASTICO EMBALAJE GRANDE COLOR TRANSPARENTE  X ROLLO"/>
    <n v="14121504"/>
    <s v="Selección abreviada subasta inversa (No disponible)"/>
    <n v="4"/>
    <n v="7"/>
    <n v="4"/>
    <n v="285600"/>
    <s v="UNIDAD"/>
    <s v="NO SOLICITADAS"/>
  </r>
  <r>
    <x v="11"/>
    <s v="02-02-01-003-006-03"/>
    <n v="10"/>
    <s v="Materiales y suministros - Semimanufacturas de plástico"/>
    <s v="PLASTICO EMBALAJE PEQUEÑO COLOR TRANSPARENTE  X ROLLO"/>
    <n v="14121504"/>
    <s v="Selección abreviada subasta inversa (No disponible)"/>
    <n v="4"/>
    <n v="7"/>
    <n v="4"/>
    <n v="142800"/>
    <s v="UNIDAD"/>
    <s v="NO SOLICITADAS"/>
  </r>
  <r>
    <x v="11"/>
    <s v="02-02-01-003-006-03"/>
    <n v="10"/>
    <s v="Materiales y suministros - Semimanufacturas de plástico"/>
    <s v="PLASTICO VINIPEL"/>
    <n v="30102015"/>
    <s v="Selección abreviada subasta inversa (No disponible)"/>
    <n v="4"/>
    <n v="7"/>
    <n v="22"/>
    <n v="916300"/>
    <s v="UNIDAD"/>
    <s v="NO SOLICITADAS"/>
  </r>
  <r>
    <x v="11"/>
    <s v="02-02-01-003-006-04"/>
    <n v="10"/>
    <s v="Materiales y suministros - Productos de empaque y envasado, de plástico"/>
    <s v="PORTA MUESTRAS / BLACK CUP REF P-10524 SPECTROIL / PAQUETE X 1000 UNIDADES"/>
    <n v="41113313"/>
    <s v="Selección abreviada subasta inversa (No disponible)"/>
    <n v="4"/>
    <n v="7"/>
    <n v="2"/>
    <n v="1700000"/>
    <s v="UNIDAD"/>
    <s v="NO SOLICITADAS"/>
  </r>
  <r>
    <x v="11"/>
    <s v="02-02-01-003-005-04"/>
    <n v="10"/>
    <s v="Materiales y suministros - Productos químicos n. C. P."/>
    <s v="PRIMER / COATING, EPOX PRIMER, WATERBORNE REF MIL-PRF-85582,TYPE I, CLASS C "/>
    <n v="31211504"/>
    <s v="Selección abreviada subasta inversa (No disponible)"/>
    <n v="4"/>
    <n v="7"/>
    <n v="2"/>
    <n v="2209418"/>
    <s v="UNIDAD"/>
    <s v="NO SOLICITADAS"/>
  </r>
  <r>
    <x v="11"/>
    <s v="02-02-01-003-005-04"/>
    <n v="10"/>
    <s v="Materiales y suministros - Productos químicos n. C. P."/>
    <s v="PRIMER EN AEROSOL / ZINC PHOSPHATE PRIMERS REF A701"/>
    <n v="31211507"/>
    <s v="Selección abreviada subasta inversa (No disponible)"/>
    <n v="4"/>
    <n v="7"/>
    <n v="50"/>
    <n v="2700000"/>
    <s v="UNIDAD"/>
    <s v="NO SOLICITADAS"/>
  </r>
  <r>
    <x v="11"/>
    <s v="02-02-01-003-005-04"/>
    <n v="10"/>
    <s v="Materiales y suministros - Productos químicos n. C. P."/>
    <s v="PRIMER EN AEROSOL / ZINC PHOSPHATE PRIMERS REF A702"/>
    <n v="31211507"/>
    <s v="Selección abreviada subasta inversa (No disponible)"/>
    <n v="4"/>
    <n v="7"/>
    <n v="50"/>
    <n v="2700000"/>
    <s v="UNIDAD"/>
    <s v="NO SOLICITADAS"/>
  </r>
  <r>
    <x v="11"/>
    <s v="02-02-01-003-005-04"/>
    <n v="10"/>
    <s v="Materiales y suministros - Productos químicos n. C. P."/>
    <s v="PRIMER EN AEROSOL REF 05917"/>
    <n v="11162114"/>
    <s v="Selección abreviada subasta inversa (No disponible)"/>
    <n v="4"/>
    <n v="7"/>
    <n v="5"/>
    <n v="1071195"/>
    <s v="UNIDAD"/>
    <s v="NO SOLICITADAS"/>
  </r>
  <r>
    <x v="11"/>
    <s v="02-02-01-003-005-04"/>
    <n v="10"/>
    <s v="Materiales y suministros - Productos químicos n. C. P."/>
    <s v="PRIMER EPOXI AMARILLO  REF MIL-PRF-23377K Type I Class C2 "/>
    <n v="31211504"/>
    <s v="Selección abreviada subasta inversa (No disponible)"/>
    <n v="4"/>
    <n v="7"/>
    <n v="10"/>
    <n v="9906500"/>
    <s v="UNIDAD"/>
    <s v="NO SOLICITADAS"/>
  </r>
  <r>
    <x v="11"/>
    <s v="02-02-01-003-005-04"/>
    <n v="10"/>
    <s v="Materiales y suministros - Productos químicos n. C. P."/>
    <s v="PRIMER PARA COMPUESTOS  REF BMS 10-103"/>
    <n v="31211504"/>
    <s v="Selección abreviada subasta inversa (No disponible)"/>
    <n v="4"/>
    <n v="7"/>
    <n v="2"/>
    <n v="3185454"/>
    <s v="UNIDAD"/>
    <s v="NO SOLICITADAS"/>
  </r>
  <r>
    <x v="11"/>
    <s v="02-02-01-002-007"/>
    <n v="10"/>
    <s v="Materiales y suministros - Artículos textiles (excepto prendas de vestir)"/>
    <s v="REATA ROJA  REF 1&quot;"/>
    <n v="31151504"/>
    <s v="Selección abreviada subasta inversa (No disponible)"/>
    <n v="4"/>
    <n v="7"/>
    <n v="50"/>
    <n v="249900"/>
    <s v="METRO"/>
    <s v="NO SOLICITADAS"/>
  </r>
  <r>
    <x v="11"/>
    <s v="02-02-01-004-006-01"/>
    <n v="10"/>
    <s v="Materiales y suministros - Motores, generadores y transformadores eléctricos y sus partes y piezas"/>
    <s v="RECTIFICADORES DE MATRICES REF AT105"/>
    <n v="23241402"/>
    <s v="Selección abreviada subasta inversa (No disponible)"/>
    <n v="4"/>
    <n v="7"/>
    <n v="1"/>
    <n v="970340"/>
    <s v="UNIDAD"/>
    <s v="NO SOLICITADAS"/>
  </r>
  <r>
    <x v="11"/>
    <s v="02-02-01-004-002"/>
    <n v="10"/>
    <s v="Materiales y suministros - Productos metálicos elaborados (excepto maquinaria y equipo)"/>
    <s v="REMACHE CHERRY MAX REF CR 3213 4-1"/>
    <n v="31162200"/>
    <s v="Selección abreviada subasta inversa (No disponible)"/>
    <n v="4"/>
    <n v="7"/>
    <n v="201"/>
    <n v="430542"/>
    <s v="UNIDAD"/>
    <s v="NO SOLICITADAS"/>
  </r>
  <r>
    <x v="11"/>
    <s v="02-02-01-004-002"/>
    <n v="10"/>
    <s v="Materiales y suministros - Productos metálicos elaborados (excepto maquinaria y equipo)"/>
    <s v="REMACHE CHERRY MAX REF CR 3213 4-2"/>
    <n v="31162200"/>
    <s v="Selección abreviada subasta inversa (No disponible)"/>
    <n v="4"/>
    <n v="7"/>
    <n v="200"/>
    <n v="428400"/>
    <s v="UNIDAD"/>
    <s v="NO SOLICITADAS"/>
  </r>
  <r>
    <x v="11"/>
    <s v="02-02-01-004-002"/>
    <n v="10"/>
    <s v="Materiales y suministros - Productos metálicos elaborados (excepto maquinaria y equipo)"/>
    <s v="REMACHE CHERRY MAX REF CR 3213 4-3"/>
    <n v="31162200"/>
    <s v="Selección abreviada subasta inversa (No disponible)"/>
    <n v="4"/>
    <n v="7"/>
    <n v="200"/>
    <n v="428400"/>
    <s v="UNIDAD"/>
    <s v="NO SOLICITADAS"/>
  </r>
  <r>
    <x v="11"/>
    <s v="02-02-01-004-002"/>
    <n v="10"/>
    <s v="Materiales y suministros - Productos metálicos elaborados (excepto maquinaria y equipo)"/>
    <s v="REMACHE CHERRY MAX REF CR 3213 4-4"/>
    <n v="31162200"/>
    <s v="Selección abreviada subasta inversa (No disponible)"/>
    <n v="4"/>
    <n v="7"/>
    <n v="150"/>
    <n v="374850"/>
    <s v="UNIDAD"/>
    <s v="NO SOLICITADAS"/>
  </r>
  <r>
    <x v="11"/>
    <s v="02-02-01-004-002"/>
    <n v="10"/>
    <s v="Materiales y suministros - Productos metálicos elaborados (excepto maquinaria y equipo)"/>
    <s v="REMACHE CHERRY MAX REF CR 3213 4-5"/>
    <n v="31162200"/>
    <s v="Selección abreviada subasta inversa (No disponible)"/>
    <n v="4"/>
    <n v="7"/>
    <n v="150"/>
    <n v="446250"/>
    <s v="UNIDAD"/>
    <s v="NO SOLICITADAS"/>
  </r>
  <r>
    <x v="11"/>
    <s v="02-02-01-004-002"/>
    <n v="10"/>
    <s v="Materiales y suministros - Productos metálicos elaborados (excepto maquinaria y equipo)"/>
    <s v="REMACHE CHERRY MAX REF CR 3213 4-6"/>
    <n v="31162200"/>
    <s v="Selección abreviada subasta inversa (No disponible)"/>
    <n v="4"/>
    <n v="7"/>
    <n v="150"/>
    <n v="446250"/>
    <s v="UNIDAD"/>
    <s v="NO SOLICITADAS"/>
  </r>
  <r>
    <x v="11"/>
    <s v="02-02-01-004-002"/>
    <n v="10"/>
    <s v="Materiales y suministros - Productos metálicos elaborados (excepto maquinaria y equipo)"/>
    <s v="REMACHE CHERRY MAX REF CR 3213 4-7"/>
    <n v="31162200"/>
    <s v="Selección abreviada subasta inversa (No disponible)"/>
    <n v="4"/>
    <n v="7"/>
    <n v="150"/>
    <n v="535500"/>
    <s v="UNIDAD"/>
    <s v="NO SOLICITADAS"/>
  </r>
  <r>
    <x v="11"/>
    <s v="02-02-01-004-002"/>
    <n v="10"/>
    <s v="Materiales y suministros - Productos metálicos elaborados (excepto maquinaria y equipo)"/>
    <s v="REMACHE CHERRY MAX REF CR 3242 4-1"/>
    <n v="31162200"/>
    <s v="Selección abreviada subasta inversa (No disponible)"/>
    <n v="4"/>
    <n v="7"/>
    <n v="200"/>
    <n v="642600"/>
    <s v="UNIDAD"/>
    <s v="NO SOLICITADAS"/>
  </r>
  <r>
    <x v="11"/>
    <s v="02-02-01-004-002"/>
    <n v="10"/>
    <s v="Materiales y suministros - Productos metálicos elaborados (excepto maquinaria y equipo)"/>
    <s v="REMACHE CHERRY MAX REF CR 3242 4-2"/>
    <n v="31162200"/>
    <s v="Selección abreviada subasta inversa (No disponible)"/>
    <n v="4"/>
    <n v="7"/>
    <n v="200"/>
    <n v="499800"/>
    <s v="UNIDAD"/>
    <s v="NO SOLICITADAS"/>
  </r>
  <r>
    <x v="11"/>
    <s v="02-02-01-004-002"/>
    <n v="10"/>
    <s v="Materiales y suministros - Productos metálicos elaborados (excepto maquinaria y equipo)"/>
    <s v="REMACHE CHERRY MAX REF CR 3242 4-3"/>
    <n v="31162200"/>
    <s v="Selección abreviada subasta inversa (No disponible)"/>
    <n v="4"/>
    <n v="7"/>
    <n v="200"/>
    <n v="499800"/>
    <s v="UNIDAD"/>
    <s v="NO SOLICITADAS"/>
  </r>
  <r>
    <x v="11"/>
    <s v="02-02-01-004-002"/>
    <n v="10"/>
    <s v="Materiales y suministros - Productos metálicos elaborados (excepto maquinaria y equipo)"/>
    <s v="REMACHE CHERRY MAX REF CR 3242 4-4"/>
    <n v="31162200"/>
    <s v="Selección abreviada subasta inversa (No disponible)"/>
    <n v="4"/>
    <n v="7"/>
    <n v="200"/>
    <n v="499800"/>
    <s v="UNIDAD"/>
    <s v="NO SOLICITADAS"/>
  </r>
  <r>
    <x v="11"/>
    <s v="02-02-01-004-002"/>
    <n v="10"/>
    <s v="Materiales y suministros - Productos metálicos elaborados (excepto maquinaria y equipo)"/>
    <s v="REMACHE CHERRY MAX REF CR 3242 4-5"/>
    <n v="31162200"/>
    <s v="Selección abreviada subasta inversa (No disponible)"/>
    <n v="4"/>
    <n v="7"/>
    <n v="150"/>
    <n v="357000"/>
    <s v="UNIDAD"/>
    <s v="NO SOLICITADAS"/>
  </r>
  <r>
    <x v="11"/>
    <s v="02-02-01-004-002"/>
    <n v="10"/>
    <s v="Materiales y suministros - Productos metálicos elaborados (excepto maquinaria y equipo)"/>
    <s v="REMACHE CHERRY MAX REF CR 3242 4-6"/>
    <n v="31162200"/>
    <s v="Selección abreviada subasta inversa (No disponible)"/>
    <n v="4"/>
    <n v="7"/>
    <n v="100"/>
    <n v="297500"/>
    <s v="UNIDAD"/>
    <s v="NO SOLICITADAS"/>
  </r>
  <r>
    <x v="11"/>
    <s v="02-02-01-004-002"/>
    <n v="10"/>
    <s v="Materiales y suministros - Productos metálicos elaborados (excepto maquinaria y equipo)"/>
    <s v="REMACHE CHERRY MAX REF CR 3242 4-7"/>
    <n v="31162200"/>
    <s v="Selección abreviada subasta inversa (No disponible)"/>
    <n v="4"/>
    <n v="7"/>
    <n v="100"/>
    <n v="357000"/>
    <s v="UNIDAD"/>
    <s v="NO SOLICITADAS"/>
  </r>
  <r>
    <x v="11"/>
    <s v="02-02-01-004-002"/>
    <n v="10"/>
    <s v="Materiales y suministros - Productos metálicos elaborados (excepto maquinaria y equipo)"/>
    <s v="REMACHE CHERRY MAX REF CR 3243 4-1"/>
    <n v="31162200"/>
    <s v="Selección abreviada subasta inversa (No disponible)"/>
    <n v="4"/>
    <n v="7"/>
    <n v="300"/>
    <n v="714000"/>
    <s v="UNIDAD"/>
    <s v="NO SOLICITADAS"/>
  </r>
  <r>
    <x v="11"/>
    <s v="02-02-01-004-002"/>
    <n v="10"/>
    <s v="Materiales y suministros - Productos metálicos elaborados (excepto maquinaria y equipo)"/>
    <s v="REMACHE CHERRY MAX REF CR 3243 4-2"/>
    <n v="31162200"/>
    <s v="Selección abreviada subasta inversa (No disponible)"/>
    <n v="4"/>
    <n v="7"/>
    <n v="800"/>
    <n v="1904000"/>
    <s v="UNIDAD"/>
    <s v="NO SOLICITADAS"/>
  </r>
  <r>
    <x v="11"/>
    <s v="02-02-01-004-002"/>
    <n v="10"/>
    <s v="Materiales y suministros - Productos metálicos elaborados (excepto maquinaria y equipo)"/>
    <s v="REMACHE CHERRY MAX REF CR 3243 4-3"/>
    <n v="31162200"/>
    <s v="Selección abreviada subasta inversa (No disponible)"/>
    <n v="4"/>
    <n v="7"/>
    <n v="800"/>
    <n v="1904000"/>
    <s v="UNIDAD"/>
    <s v="NO SOLICITADAS"/>
  </r>
  <r>
    <x v="11"/>
    <s v="02-02-01-004-002"/>
    <n v="10"/>
    <s v="Materiales y suministros - Productos metálicos elaborados (excepto maquinaria y equipo)"/>
    <s v="REMACHE CHERRY MAX REF CR 3243 4-4"/>
    <n v="31162200"/>
    <s v="Selección abreviada subasta inversa (No disponible)"/>
    <n v="4"/>
    <n v="7"/>
    <n v="400"/>
    <n v="952000"/>
    <s v="UNIDAD"/>
    <s v="NO SOLICITADAS"/>
  </r>
  <r>
    <x v="11"/>
    <s v="02-02-01-004-002"/>
    <n v="10"/>
    <s v="Materiales y suministros - Productos metálicos elaborados (excepto maquinaria y equipo)"/>
    <s v="REMACHE CHERRY MAX REF CR 3243 4-5"/>
    <n v="31162200"/>
    <s v="Selección abreviada subasta inversa (No disponible)"/>
    <n v="4"/>
    <n v="7"/>
    <n v="200"/>
    <n v="595000"/>
    <s v="UNIDAD"/>
    <s v="NO SOLICITADAS"/>
  </r>
  <r>
    <x v="11"/>
    <s v="02-02-01-004-002"/>
    <n v="10"/>
    <s v="Materiales y suministros - Productos metálicos elaborados (excepto maquinaria y equipo)"/>
    <s v="REMACHE CHERRY MAX REF CR 3243 4-6"/>
    <n v="31162200"/>
    <s v="Selección abreviada subasta inversa (No disponible)"/>
    <n v="4"/>
    <n v="7"/>
    <n v="100"/>
    <n v="297500"/>
    <s v="UNIDAD"/>
    <s v="NO SOLICITADAS"/>
  </r>
  <r>
    <x v="11"/>
    <s v="02-02-01-004-002"/>
    <n v="10"/>
    <s v="Materiales y suministros - Productos metálicos elaborados (excepto maquinaria y equipo)"/>
    <s v="REMACHE CHERRY MAX REF CR 3243 4-7"/>
    <n v="31162200"/>
    <s v="Selección abreviada subasta inversa (No disponible)"/>
    <n v="4"/>
    <n v="7"/>
    <n v="150"/>
    <n v="464100"/>
    <s v="UNIDAD"/>
    <s v="NO SOLICITADAS"/>
  </r>
  <r>
    <x v="11"/>
    <s v="02-02-01-004-002"/>
    <n v="10"/>
    <s v="Materiales y suministros - Productos metálicos elaborados (excepto maquinaria y equipo)"/>
    <s v="REMACHE CHERRY MAX REF CR 3552 4-2"/>
    <n v="31162200"/>
    <s v="Selección abreviada subasta inversa (No disponible)"/>
    <n v="4"/>
    <n v="7"/>
    <n v="100"/>
    <n v="856800"/>
    <s v="UNIDAD"/>
    <s v="NO SOLICITADAS"/>
  </r>
  <r>
    <x v="11"/>
    <s v="02-02-01-004-002"/>
    <n v="10"/>
    <s v="Materiales y suministros - Productos metálicos elaborados (excepto maquinaria y equipo)"/>
    <s v="REMACHE CHERRY MAX REF CR 3552 5-2"/>
    <n v="31162200"/>
    <s v="Selección abreviada subasta inversa (No disponible)"/>
    <n v="4"/>
    <n v="7"/>
    <n v="100"/>
    <n v="856800"/>
    <s v="UNIDAD"/>
    <s v="NO SOLICITADAS"/>
  </r>
  <r>
    <x v="11"/>
    <s v="02-02-01-004-002"/>
    <n v="10"/>
    <s v="Materiales y suministros - Productos metálicos elaborados (excepto maquinaria y equipo)"/>
    <s v="REMACHE CHERRY MAX REF CR 3552 5-3"/>
    <n v="31162200"/>
    <s v="Selección abreviada subasta inversa (No disponible)"/>
    <n v="4"/>
    <n v="7"/>
    <n v="100"/>
    <n v="856800"/>
    <s v="UNIDAD"/>
    <s v="NO SOLICITADAS"/>
  </r>
  <r>
    <x v="11"/>
    <s v="02-02-01-004-002"/>
    <n v="10"/>
    <s v="Materiales y suministros - Productos metálicos elaborados (excepto maquinaria y equipo)"/>
    <s v="REMACHE CHERRY MAX REF CR 3552 5-4"/>
    <n v="31162200"/>
    <s v="Selección abreviada subasta inversa (No disponible)"/>
    <n v="4"/>
    <n v="7"/>
    <n v="100"/>
    <n v="856800"/>
    <s v="UNIDAD"/>
    <s v="NO SOLICITADAS"/>
  </r>
  <r>
    <x v="11"/>
    <s v="02-02-01-004-002"/>
    <n v="10"/>
    <s v="Materiales y suministros - Productos metálicos elaborados (excepto maquinaria y equipo)"/>
    <s v="REMACHE CHERRY MAX REF CR3213-5-1"/>
    <n v="31162200"/>
    <s v="Selección abreviada subasta inversa (No disponible)"/>
    <n v="4"/>
    <n v="7"/>
    <n v="150"/>
    <n v="410550"/>
    <s v="UNIDAD"/>
    <s v="NO SOLICITADAS"/>
  </r>
  <r>
    <x v="11"/>
    <s v="02-02-01-004-002"/>
    <n v="10"/>
    <s v="Materiales y suministros - Productos metálicos elaborados (excepto maquinaria y equipo)"/>
    <s v="REMACHE CHERRY MAX REF CR3213-5-2"/>
    <n v="31162200"/>
    <s v="Selección abreviada subasta inversa (No disponible)"/>
    <n v="4"/>
    <n v="7"/>
    <n v="150"/>
    <n v="357000"/>
    <s v="UNIDAD"/>
    <s v="NO SOLICITADAS"/>
  </r>
  <r>
    <x v="11"/>
    <s v="02-02-01-004-002"/>
    <n v="10"/>
    <s v="Materiales y suministros - Productos metálicos elaborados (excepto maquinaria y equipo)"/>
    <s v="REMACHE CHERRY MAX REF CR3213-5-3"/>
    <n v="31162200"/>
    <s v="Selección abreviada subasta inversa (No disponible)"/>
    <n v="4"/>
    <n v="7"/>
    <n v="100"/>
    <n v="249900"/>
    <s v="UNIDAD"/>
    <s v="NO SOLICITADAS"/>
  </r>
  <r>
    <x v="11"/>
    <s v="02-02-01-004-002"/>
    <n v="10"/>
    <s v="Materiales y suministros - Productos metálicos elaborados (excepto maquinaria y equipo)"/>
    <s v="REMACHE CHERRY MAX REF CR3213-5-4"/>
    <n v="31162200"/>
    <s v="Selección abreviada subasta inversa (No disponible)"/>
    <n v="4"/>
    <n v="7"/>
    <n v="100"/>
    <n v="261800"/>
    <s v="UNIDAD"/>
    <s v="NO SOLICITADAS"/>
  </r>
  <r>
    <x v="11"/>
    <s v="02-02-01-004-002"/>
    <n v="10"/>
    <s v="Materiales y suministros - Productos metálicos elaborados (excepto maquinaria y equipo)"/>
    <s v="REMACHE CHERRY MAX REF CR3213-5-5"/>
    <n v="31162200"/>
    <s v="Selección abreviada subasta inversa (No disponible)"/>
    <n v="4"/>
    <n v="7"/>
    <n v="150"/>
    <n v="392700"/>
    <s v="UNIDAD"/>
    <s v="NO SOLICITADAS"/>
  </r>
  <r>
    <x v="11"/>
    <s v="02-02-01-004-002"/>
    <n v="10"/>
    <s v="Materiales y suministros - Productos metálicos elaborados (excepto maquinaria y equipo)"/>
    <s v="REMACHE CHERRY MAX REF CR3213-5-6"/>
    <n v="31162200"/>
    <s v="Selección abreviada subasta inversa (No disponible)"/>
    <n v="4"/>
    <n v="7"/>
    <n v="200"/>
    <n v="571200"/>
    <s v="UNIDAD"/>
    <s v="NO SOLICITADAS"/>
  </r>
  <r>
    <x v="11"/>
    <s v="02-02-01-004-002"/>
    <n v="10"/>
    <s v="Materiales y suministros - Productos metálicos elaborados (excepto maquinaria y equipo)"/>
    <s v="REMACHE CHERRY MAX REF CR3243 6-5"/>
    <n v="31162200"/>
    <s v="Selección abreviada subasta inversa (No disponible)"/>
    <n v="4"/>
    <n v="7"/>
    <n v="100"/>
    <n v="309400"/>
    <s v="UNIDAD"/>
    <s v="NO SOLICITADAS"/>
  </r>
  <r>
    <x v="11"/>
    <s v="02-02-01-004-002"/>
    <n v="10"/>
    <s v="Materiales y suministros - Productos metálicos elaborados (excepto maquinaria y equipo)"/>
    <s v="REMACHE CHERRY MAX REF CR3243 6-6"/>
    <n v="31162200"/>
    <s v="Selección abreviada subasta inversa (No disponible)"/>
    <n v="4"/>
    <n v="7"/>
    <n v="100"/>
    <n v="357000"/>
    <s v="UNIDAD"/>
    <s v="NO SOLICITADAS"/>
  </r>
  <r>
    <x v="11"/>
    <s v="02-02-01-004-002"/>
    <n v="10"/>
    <s v="Materiales y suministros - Productos metálicos elaborados (excepto maquinaria y equipo)"/>
    <s v="REMACHE CHERRY MAX REF CR3243 6-7"/>
    <n v="31162200"/>
    <s v="Selección abreviada subasta inversa (No disponible)"/>
    <n v="4"/>
    <n v="7"/>
    <n v="100"/>
    <n v="416500"/>
    <s v="UNIDAD"/>
    <s v="NO SOLICITADAS"/>
  </r>
  <r>
    <x v="11"/>
    <s v="02-02-01-004-002"/>
    <n v="10"/>
    <s v="Materiales y suministros - Productos metálicos elaborados (excepto maquinaria y equipo)"/>
    <s v="REMACHE CHERRY MAX REF CR3552-4-5"/>
    <n v="31162200"/>
    <s v="Selección abreviada subasta inversa (No disponible)"/>
    <n v="4"/>
    <n v="7"/>
    <n v="300"/>
    <n v="2570400"/>
    <s v="UNIDAD"/>
    <s v="NO SOLICITADAS"/>
  </r>
  <r>
    <x v="11"/>
    <s v="02-02-01-004-002"/>
    <n v="10"/>
    <s v="Materiales y suministros - Productos metálicos elaborados (excepto maquinaria y equipo)"/>
    <s v="REMACHE CHERRY MAX REF CR3552-5-3"/>
    <n v="31162200"/>
    <s v="Selección abreviada subasta inversa (No disponible)"/>
    <n v="4"/>
    <n v="7"/>
    <n v="200"/>
    <n v="1713600"/>
    <s v="UNIDAD"/>
    <s v="NO SOLICITADAS"/>
  </r>
  <r>
    <x v="11"/>
    <s v="02-02-01-004-002"/>
    <n v="10"/>
    <s v="Materiales y suministros - Productos metálicos elaborados (excepto maquinaria y equipo)"/>
    <s v="REMACHE CHERRY MAX REF CR3552-5-4"/>
    <n v="31162200"/>
    <s v="Selección abreviada subasta inversa (No disponible)"/>
    <n v="4"/>
    <n v="7"/>
    <n v="150"/>
    <n v="1285200"/>
    <s v="UNIDAD"/>
    <s v="NO SOLICITADAS"/>
  </r>
  <r>
    <x v="11"/>
    <s v="02-02-01-004-002"/>
    <n v="10"/>
    <s v="Materiales y suministros - Productos metálicos elaborados (excepto maquinaria y equipo)"/>
    <s v="REMACHE CHERRY MAX REF CR3552-5-5"/>
    <n v="31162200"/>
    <s v="Selección abreviada subasta inversa (No disponible)"/>
    <n v="4"/>
    <n v="7"/>
    <n v="150"/>
    <n v="1606500"/>
    <s v="UNIDAD"/>
    <s v="NO SOLICITADAS"/>
  </r>
  <r>
    <x v="11"/>
    <s v="02-02-01-004-002"/>
    <n v="10"/>
    <s v="Materiales y suministros - Productos metálicos elaborados (excepto maquinaria y equipo)"/>
    <s v="REMACHE CHERRY MAX REF CR3553-4-3"/>
    <n v="31162200"/>
    <s v="Selección abreviada subasta inversa (No disponible)"/>
    <n v="4"/>
    <n v="7"/>
    <n v="300"/>
    <n v="2570400"/>
    <s v="UNIDAD"/>
    <s v="NO SOLICITADAS"/>
  </r>
  <r>
    <x v="11"/>
    <s v="02-02-01-004-002"/>
    <n v="10"/>
    <s v="Materiales y suministros - Productos metálicos elaborados (excepto maquinaria y equipo)"/>
    <s v="REMACHE CHERRY MAX REF CR3553-4-4"/>
    <n v="31162200"/>
    <s v="Selección abreviada subasta inversa (No disponible)"/>
    <n v="4"/>
    <n v="7"/>
    <n v="300"/>
    <n v="2570400"/>
    <s v="UNIDAD"/>
    <s v="NO SOLICITADAS"/>
  </r>
  <r>
    <x v="11"/>
    <s v="02-02-01-004-002"/>
    <n v="10"/>
    <s v="Materiales y suministros - Productos metálicos elaborados (excepto maquinaria y equipo)"/>
    <s v="REMACHE CHERRY MAX REF CR3553-4-5"/>
    <n v="31162200"/>
    <s v="Selección abreviada subasta inversa (No disponible)"/>
    <n v="4"/>
    <n v="7"/>
    <n v="300"/>
    <n v="2570400"/>
    <s v="UNIDAD"/>
    <s v="NO SOLICITADAS"/>
  </r>
  <r>
    <x v="11"/>
    <s v="02-02-01-004-002"/>
    <n v="10"/>
    <s v="Materiales y suministros - Productos metálicos elaborados (excepto maquinaria y equipo)"/>
    <s v="REMACHE CHERRY MAX REF CR3553-4-6"/>
    <n v="31162200"/>
    <s v="Selección abreviada subasta inversa (No disponible)"/>
    <n v="4"/>
    <n v="7"/>
    <n v="200"/>
    <n v="1856400"/>
    <s v="UNIDAD"/>
    <s v="NO SOLICITADAS"/>
  </r>
  <r>
    <x v="11"/>
    <s v="02-02-01-004-002"/>
    <n v="10"/>
    <s v="Materiales y suministros - Productos metálicos elaborados (excepto maquinaria y equipo)"/>
    <s v="REMACHE CHERRY MAX REF CR3553-5-3"/>
    <n v="31162200"/>
    <s v="Selección abreviada subasta inversa (No disponible)"/>
    <n v="4"/>
    <n v="7"/>
    <n v="300"/>
    <n v="3213000"/>
    <s v="UNIDAD"/>
    <s v="NO SOLICITADAS"/>
  </r>
  <r>
    <x v="11"/>
    <s v="02-02-01-004-002"/>
    <n v="10"/>
    <s v="Materiales y suministros - Productos metálicos elaborados (excepto maquinaria y equipo)"/>
    <s v="REMACHE CHERRY MAX REF CR3553-5-4"/>
    <n v="31162200"/>
    <s v="Selección abreviada subasta inversa (No disponible)"/>
    <n v="4"/>
    <n v="7"/>
    <n v="200"/>
    <n v="2142000"/>
    <s v="UNIDAD"/>
    <s v="NO SOLICITADAS"/>
  </r>
  <r>
    <x v="11"/>
    <s v="02-02-01-004-002"/>
    <n v="10"/>
    <s v="Materiales y suministros - Productos metálicos elaborados (excepto maquinaria y equipo)"/>
    <s v="REMACHE CHERRY MAX REF CR3553-5-5"/>
    <n v="31162200"/>
    <s v="Selección abreviada subasta inversa (No disponible)"/>
    <n v="4"/>
    <n v="7"/>
    <n v="100"/>
    <n v="1142400"/>
    <s v="UNIDAD"/>
    <s v="NO SOLICITADAS"/>
  </r>
  <r>
    <x v="11"/>
    <s v="02-02-01-004-002"/>
    <n v="10"/>
    <s v="Materiales y suministros - Productos metálicos elaborados (excepto maquinaria y equipo)"/>
    <s v="REMACHE CHERRY MAX REF CR3553-5-6"/>
    <n v="31162200"/>
    <s v="Selección abreviada subasta inversa (No disponible)"/>
    <n v="4"/>
    <n v="7"/>
    <n v="150"/>
    <n v="1606500"/>
    <s v="UNIDAD"/>
    <s v="NO SOLICITADAS"/>
  </r>
  <r>
    <x v="11"/>
    <s v="02-02-01-004-002"/>
    <n v="10"/>
    <s v="Materiales y suministros - Productos metálicos elaborados (excepto maquinaria y equipo)"/>
    <s v="REMACHE CHERRY MAX REF CR3553-5-7"/>
    <n v="31162200"/>
    <s v="Selección abreviada subasta inversa (No disponible)"/>
    <n v="4"/>
    <n v="7"/>
    <n v="150"/>
    <n v="1606500"/>
    <s v="UNIDAD"/>
    <s v="NO SOLICITADAS"/>
  </r>
  <r>
    <x v="11"/>
    <s v="02-02-01-004-002"/>
    <n v="10"/>
    <s v="Materiales y suministros - Productos metálicos elaborados (excepto maquinaria y equipo)"/>
    <s v="REMACHE PARA SADDLE REF OSR10B"/>
    <n v="31162200"/>
    <s v="Selección abreviada subasta inversa (No disponible)"/>
    <n v="4"/>
    <n v="7"/>
    <n v="40"/>
    <n v="5950000"/>
    <s v="UNIDAD"/>
    <s v="NO SOLICITADAS"/>
  </r>
  <r>
    <x v="11"/>
    <s v="02-02-01-004-002"/>
    <n v="10"/>
    <s v="Materiales y suministros - Productos metálicos elaborados (excepto maquinaria y equipo)"/>
    <s v="REMACHE PARA SADDLE REF OSR10C"/>
    <n v="31162200"/>
    <s v="Selección abreviada subasta inversa (No disponible)"/>
    <n v="4"/>
    <n v="7"/>
    <n v="42"/>
    <n v="6247500"/>
    <s v="UNIDAD"/>
    <s v="NO SOLICITADAS"/>
  </r>
  <r>
    <x v="11"/>
    <s v="02-02-01-004-002"/>
    <n v="10"/>
    <s v="Materiales y suministros - Productos metálicos elaborados (excepto maquinaria y equipo)"/>
    <s v="REMACHE PARA SADDLE REF OSR10D"/>
    <n v="31162200"/>
    <s v="Selección abreviada subasta inversa (No disponible)"/>
    <n v="4"/>
    <n v="7"/>
    <n v="42"/>
    <n v="6247500"/>
    <s v="UNIDAD"/>
    <s v="NO SOLICITADAS"/>
  </r>
  <r>
    <x v="11"/>
    <s v="02-02-01-004-002"/>
    <n v="10"/>
    <s v="Materiales y suministros - Productos metálicos elaborados (excepto maquinaria y equipo)"/>
    <s v="REMACHE PARA SADDLE REF OSR10E"/>
    <n v="31162200"/>
    <s v="Selección abreviada subasta inversa (No disponible)"/>
    <n v="4"/>
    <n v="7"/>
    <n v="42"/>
    <n v="6247500"/>
    <s v="UNIDAD"/>
    <s v="NO SOLICITADAS"/>
  </r>
  <r>
    <x v="11"/>
    <s v="02-02-01-004-002"/>
    <n v="10"/>
    <s v="Materiales y suministros - Productos metálicos elaborados (excepto maquinaria y equipo)"/>
    <s v="REMACHE POP ALUMINIO REF MS20600AD4W4"/>
    <n v="31162200"/>
    <s v="Selección abreviada subasta inversa (No disponible)"/>
    <n v="4"/>
    <n v="7"/>
    <n v="200"/>
    <n v="1071000"/>
    <s v="UNIDAD"/>
    <s v="NO SOLICITADAS"/>
  </r>
  <r>
    <x v="11"/>
    <s v="02-02-01-004-002"/>
    <n v="10"/>
    <s v="Materiales y suministros - Productos metálicos elaborados (excepto maquinaria y equipo)"/>
    <s v="REMACHE POP ALUMINIO REF MS20600AD4W5"/>
    <n v="31162200"/>
    <s v="Selección abreviada subasta inversa (No disponible)"/>
    <n v="4"/>
    <n v="7"/>
    <n v="200"/>
    <n v="1071000"/>
    <s v="UNIDAD"/>
    <s v="NO SOLICITADAS"/>
  </r>
  <r>
    <x v="11"/>
    <s v="02-02-01-004-002"/>
    <n v="10"/>
    <s v="Materiales y suministros - Productos metálicos elaborados (excepto maquinaria y equipo)"/>
    <s v="REMACHE POP ALUMINIO REF MS20600AD4W6"/>
    <n v="31162200"/>
    <s v="Selección abreviada subasta inversa (No disponible)"/>
    <n v="4"/>
    <n v="7"/>
    <n v="200"/>
    <n v="1071000"/>
    <s v="UNIDAD"/>
    <s v="NO SOLICITADAS"/>
  </r>
  <r>
    <x v="11"/>
    <s v="02-02-01-004-002"/>
    <n v="10"/>
    <s v="Materiales y suministros - Productos metálicos elaborados (excepto maquinaria y equipo)"/>
    <s v="REMACHE POP MONEL REF MS20650S-3W-4"/>
    <n v="31162200"/>
    <s v="Selección abreviada subasta inversa (No disponible)"/>
    <n v="4"/>
    <n v="7"/>
    <n v="300"/>
    <n v="1071000"/>
    <s v="UNIDAD"/>
    <s v="NO SOLICITADAS"/>
  </r>
  <r>
    <x v="11"/>
    <s v="02-02-01-004-002"/>
    <n v="10"/>
    <s v="Materiales y suministros - Productos metálicos elaborados (excepto maquinaria y equipo)"/>
    <s v="REMACHE SOLIDO  REF MS206154M6 X LIBRA"/>
    <n v="31162200"/>
    <s v="Selección abreviada subasta inversa (No disponible)"/>
    <n v="4"/>
    <n v="7"/>
    <n v="1"/>
    <n v="178500"/>
    <s v="UNIDAD"/>
    <s v="NO SOLICITADAS"/>
  </r>
  <r>
    <x v="11"/>
    <s v="02-02-01-004-002"/>
    <n v="10"/>
    <s v="Materiales y suministros - Productos metálicos elaborados (excepto maquinaria y equipo)"/>
    <s v="REMACHE SOLIDO REF MS20427M4-6 X LIBRA"/>
    <n v="31162200"/>
    <s v="Selección abreviada subasta inversa (No disponible)"/>
    <n v="4"/>
    <n v="7"/>
    <n v="1"/>
    <n v="178500"/>
    <s v="UNIDAD"/>
    <s v="NO SOLICITADAS"/>
  </r>
  <r>
    <x v="11"/>
    <s v="02-02-01-004-002"/>
    <n v="10"/>
    <s v="Materiales y suministros - Productos metálicos elaborados (excepto maquinaria y equipo)"/>
    <s v="REMACHE SOLIDO REF MS20427M4-7 X LIBRA"/>
    <n v="31162200"/>
    <s v="Selección abreviada subasta inversa (No disponible)"/>
    <n v="4"/>
    <n v="7"/>
    <n v="1"/>
    <n v="178500"/>
    <s v="UNIDAD"/>
    <s v="NO SOLICITADAS"/>
  </r>
  <r>
    <x v="11"/>
    <s v="02-02-01-004-002"/>
    <n v="10"/>
    <s v="Materiales y suministros - Productos metálicos elaborados (excepto maquinaria y equipo)"/>
    <s v="REMACHE SOLIDO REF MS20427M5-8 X LIBRA"/>
    <n v="31162200"/>
    <s v="Selección abreviada subasta inversa (No disponible)"/>
    <n v="4"/>
    <n v="7"/>
    <n v="1"/>
    <n v="178500"/>
    <s v="UNIDAD"/>
    <s v="NO SOLICITADAS"/>
  </r>
  <r>
    <x v="11"/>
    <s v="02-02-01-004-002"/>
    <n v="10"/>
    <s v="Materiales y suministros - Productos metálicos elaborados (excepto maquinaria y equipo)"/>
    <s v="REMACHE SOLIDO REF MS20470AA-3-10 X LIBRA"/>
    <n v="31162200"/>
    <s v="Selección abreviada subasta inversa (No disponible)"/>
    <n v="4"/>
    <n v="7"/>
    <n v="1"/>
    <n v="148750"/>
    <s v="UNIDAD"/>
    <s v="NO SOLICITADAS"/>
  </r>
  <r>
    <x v="11"/>
    <s v="02-02-01-004-002"/>
    <n v="10"/>
    <s v="Materiales y suministros - Productos metálicos elaborados (excepto maquinaria y equipo)"/>
    <s v="REMACHE SOLIDO REF MS20470E4-10 X LIBRA"/>
    <n v="31162200"/>
    <s v="Selección abreviada subasta inversa (No disponible)"/>
    <n v="4"/>
    <n v="7"/>
    <n v="1"/>
    <n v="74375"/>
    <s v="UNIDAD"/>
    <s v="NO SOLICITADAS"/>
  </r>
  <r>
    <x v="11"/>
    <s v="02-02-01-004-002"/>
    <n v="10"/>
    <s v="Materiales y suministros - Productos metálicos elaborados (excepto maquinaria y equipo)"/>
    <s v="REMACHE SOLIDO REF MS20470E4-5 X LIBRA"/>
    <n v="31162200"/>
    <s v="Selección abreviada subasta inversa (No disponible)"/>
    <n v="4"/>
    <n v="7"/>
    <n v="1"/>
    <n v="74375"/>
    <s v="UNIDAD"/>
    <s v="NO SOLICITADAS"/>
  </r>
  <r>
    <x v="11"/>
    <s v="02-02-01-004-002"/>
    <n v="10"/>
    <s v="Materiales y suministros - Productos metálicos elaborados (excepto maquinaria y equipo)"/>
    <s v="REMACHE SOLIDO REF MS20470E5-10 X LIBRA"/>
    <n v="31162200"/>
    <s v="Selección abreviada subasta inversa (No disponible)"/>
    <n v="4"/>
    <n v="7"/>
    <n v="1"/>
    <n v="74375"/>
    <s v="UNIDAD"/>
    <s v="NO SOLICITADAS"/>
  </r>
  <r>
    <x v="11"/>
    <s v="02-02-01-004-002"/>
    <n v="10"/>
    <s v="Materiales y suministros - Productos metálicos elaborados (excepto maquinaria y equipo)"/>
    <s v="REMACHE SOLIDO REF MS20470E5-5 X LIBRA"/>
    <n v="31162200"/>
    <s v="Selección abreviada subasta inversa (No disponible)"/>
    <n v="4"/>
    <n v="7"/>
    <n v="1"/>
    <n v="74375"/>
    <s v="UNIDAD"/>
    <s v="NO SOLICITADAS"/>
  </r>
  <r>
    <x v="11"/>
    <s v="02-02-01-004-002"/>
    <n v="10"/>
    <s v="Materiales y suministros - Productos metálicos elaborados (excepto maquinaria y equipo)"/>
    <s v="REMACHE SOLIDO REF MS20470E5-7 X LIBRA"/>
    <n v="31162200"/>
    <s v="Selección abreviada subasta inversa (No disponible)"/>
    <n v="4"/>
    <n v="7"/>
    <n v="1"/>
    <n v="74375"/>
    <s v="UNIDAD"/>
    <s v="NO SOLICITADAS"/>
  </r>
  <r>
    <x v="11"/>
    <s v="02-02-01-004-002"/>
    <n v="10"/>
    <s v="Materiales y suministros - Productos metálicos elaborados (excepto maquinaria y equipo)"/>
    <s v="REMACHE SOLIDO REF MS206153M5 X LIBRA"/>
    <n v="31162200"/>
    <s v="Selección abreviada subasta inversa (No disponible)"/>
    <n v="4"/>
    <n v="7"/>
    <n v="1"/>
    <n v="178500"/>
    <s v="UNIDAD"/>
    <s v="NO SOLICITADAS"/>
  </r>
  <r>
    <x v="11"/>
    <s v="02-02-01-004-002"/>
    <n v="10"/>
    <s v="Materiales y suministros - Productos metálicos elaborados (excepto maquinaria y equipo)"/>
    <s v="REMACHE SOLIDO REF MS206154M5 X LIBRA"/>
    <n v="31162200"/>
    <s v="Selección abreviada subasta inversa (No disponible)"/>
    <n v="4"/>
    <n v="7"/>
    <n v="1"/>
    <n v="178500"/>
    <s v="UNIDAD"/>
    <s v="NO SOLICITADAS"/>
  </r>
  <r>
    <x v="11"/>
    <s v="02-02-01-004-002"/>
    <n v="10"/>
    <s v="Materiales y suministros - Productos metálicos elaborados (excepto maquinaria y equipo)"/>
    <s v="REMACHE SOLIDO REF MS206154M7 X LIBRA"/>
    <n v="31162200"/>
    <s v="Selección abreviada subasta inversa (No disponible)"/>
    <n v="4"/>
    <n v="7"/>
    <n v="1"/>
    <n v="178500"/>
    <s v="UNIDAD"/>
    <s v="NO SOLICITADAS"/>
  </r>
  <r>
    <x v="11"/>
    <s v="02-02-01-004-002"/>
    <n v="10"/>
    <s v="Materiales y suministros - Productos metálicos elaborados (excepto maquinaria y equipo)"/>
    <s v="REMACHE SOLIDO REF MS206155M5 X LIBRA"/>
    <n v="31162200"/>
    <s v="Selección abreviada subasta inversa (No disponible)"/>
    <n v="4"/>
    <n v="7"/>
    <n v="1"/>
    <n v="178500"/>
    <s v="UNIDAD"/>
    <s v="NO SOLICITADAS"/>
  </r>
  <r>
    <x v="11"/>
    <s v="02-02-01-004-002"/>
    <n v="10"/>
    <s v="Materiales y suministros - Productos metálicos elaborados (excepto maquinaria y equipo)"/>
    <s v="REMACHE SOLIDO REF MS206155M6 X LIBRA"/>
    <n v="31162200"/>
    <s v="Selección abreviada subasta inversa (No disponible)"/>
    <n v="4"/>
    <n v="7"/>
    <n v="1"/>
    <n v="178500"/>
    <s v="UNIDAD"/>
    <s v="NO SOLICITADAS"/>
  </r>
  <r>
    <x v="11"/>
    <s v="02-02-01-004-002"/>
    <n v="10"/>
    <s v="Materiales y suministros - Productos metálicos elaborados (excepto maquinaria y equipo)"/>
    <s v="REMACHE SOLIDO REF MS206155M7 X LIBRA"/>
    <n v="31162200"/>
    <s v="Selección abreviada subasta inversa (No disponible)"/>
    <n v="4"/>
    <n v="7"/>
    <n v="1"/>
    <n v="178500"/>
    <s v="UNIDAD"/>
    <s v="NO SOLICITADAS"/>
  </r>
  <r>
    <x v="11"/>
    <s v="02-02-01-003-005-04"/>
    <n v="10"/>
    <s v="Materiales y suministros - Productos químicos n. C. P."/>
    <s v="REMOVEDOR REF HYBRID STRIP TTR-2918 - CANECA 55 GALONES"/>
    <n v="31211800"/>
    <s v="Selección abreviada subasta inversa (No disponible)"/>
    <n v="4"/>
    <n v="7"/>
    <n v="3"/>
    <n v="31773000"/>
    <s v="UNIDAD"/>
    <s v="NO SOLICITADAS"/>
  </r>
  <r>
    <x v="11"/>
    <s v="02-02-01-003-005-04"/>
    <n v="10"/>
    <s v="Materiales y suministros - Productos químicos n. C. P."/>
    <s v="REMOVEDOR ZR-10B EMULSIFICADOR HIDROF. REF 01-3620-30 - CANECA 20 GALONES"/>
    <n v="31211800"/>
    <s v="Selección abreviada subasta inversa (No disponible)"/>
    <n v="4"/>
    <n v="7"/>
    <n v="1"/>
    <n v="7200000"/>
    <s v="UNIDAD"/>
    <s v="NO SOLICITADAS"/>
  </r>
  <r>
    <x v="11"/>
    <s v="02-02-01-003-004-07"/>
    <n v="10"/>
    <s v="Materiales y suministros - Plásticos en formas primarias"/>
    <s v="RESINA EPOXICA REF  EPON 828 KIT EPICURE3223"/>
    <n v="11121502"/>
    <s v="Selección abreviada subasta inversa (No disponible)"/>
    <n v="4"/>
    <n v="7"/>
    <n v="3"/>
    <n v="3391500"/>
    <s v="UNIDAD"/>
    <s v="NO SOLICITADAS"/>
  </r>
  <r>
    <x v="11"/>
    <s v="02-02-01-003-005-05"/>
    <n v="10"/>
    <s v="Materiales y suministros - Fibras textiles manufacturadas"/>
    <s v="RESINA POLIESTER PRE-ACELERADA "/>
    <n v="13111000"/>
    <s v="Selección abreviada subasta inversa (No disponible)"/>
    <n v="4"/>
    <n v="7"/>
    <n v="3"/>
    <n v="892500"/>
    <s v="GALON"/>
    <s v="NO SOLICITADAS"/>
  </r>
  <r>
    <x v="11"/>
    <s v="02-02-01-004-002"/>
    <n v="10"/>
    <s v="Materiales y suministros - Productos metálicos elaborados (excepto maquinaria y equipo)"/>
    <s v="RETENEDOR / RETAINER REF V4-106 (Retenedor - Sujetador Perno)"/>
    <n v="39121700"/>
    <s v="Selección abreviada subasta inversa (No disponible)"/>
    <n v="4"/>
    <n v="7"/>
    <n v="50"/>
    <n v="1071000"/>
    <s v="UNIDAD"/>
    <s v="NO SOLICITADAS"/>
  </r>
  <r>
    <x v="11"/>
    <s v="02-02-01-004-002"/>
    <n v="10"/>
    <s v="Materiales y suministros - Productos metálicos elaborados (excepto maquinaria y equipo)"/>
    <s v="RETENEDOR / RING RETAINER REF 1940-5"/>
    <n v="31162200"/>
    <s v="Selección abreviada subasta inversa (No disponible)"/>
    <n v="4"/>
    <n v="7"/>
    <n v="70"/>
    <n v="3748500"/>
    <s v="UNIDAD"/>
    <s v="NO SOLICITADAS"/>
  </r>
  <r>
    <x v="11"/>
    <s v="02-02-01-003-005-04"/>
    <n v="10"/>
    <s v="Materiales y suministros - Productos químicos n. C. P."/>
    <s v="REVELADOR REF SKD-S2  SPOTCHEK 01-5352-77 CAJA X 12"/>
    <n v="12163600"/>
    <s v="Selección abreviada subasta inversa (No disponible)"/>
    <n v="4"/>
    <n v="7"/>
    <n v="1"/>
    <n v="1400000"/>
    <s v="UNIDAD"/>
    <s v="NO SOLICITADAS"/>
  </r>
  <r>
    <x v="11"/>
    <s v="02-02-01-003-006-03"/>
    <n v="10"/>
    <s v="Materiales y suministros - Semimanufacturas de plástico"/>
    <s v="ROLLO PLASTICO 3M 12 ft x 400 ft REF 6727"/>
    <n v="30102015"/>
    <s v="Selección abreviada subasta inversa (No disponible)"/>
    <n v="4"/>
    <n v="7"/>
    <n v="5"/>
    <n v="892500"/>
    <s v="UNIDAD"/>
    <s v="NO SOLICITADAS"/>
  </r>
  <r>
    <x v="11"/>
    <s v="02-02-01-003-006-09"/>
    <n v="10"/>
    <s v="Materiales y suministros - Otros productos plásticos"/>
    <s v="SABRA COLOR VERDE POR ROLLO REF A-A-58054"/>
    <n v="47131800"/>
    <s v="Selección abreviada subasta inversa (No disponible)"/>
    <n v="4"/>
    <n v="7"/>
    <n v="70"/>
    <n v="624750"/>
    <s v="METRO"/>
    <s v="NO SOLICITADAS"/>
  </r>
  <r>
    <x v="11"/>
    <s v="02-02-01-003-006-09"/>
    <n v="10"/>
    <s v="Materiales y suministros - Otros productos plásticos"/>
    <s v="SABRA ROJA ABRSIVA REF SCOOT"/>
    <n v="47131800"/>
    <s v="Selección abreviada subasta inversa (No disponible)"/>
    <n v="4"/>
    <n v="7"/>
    <n v="80"/>
    <n v="618800"/>
    <s v="UNIDAD"/>
    <s v="NO SOLICITADAS"/>
  </r>
  <r>
    <x v="11"/>
    <s v="02-02-01-003-005-04"/>
    <n v="10"/>
    <s v="Materiales y suministros - Productos químicos n. C. P."/>
    <s v="SELLADOR / LOCTITE 222"/>
    <n v="31201600"/>
    <s v="Selección abreviada subasta inversa (No disponible)"/>
    <n v="4"/>
    <n v="7"/>
    <n v="10"/>
    <n v="892500"/>
    <s v="UNIDAD"/>
    <s v="NO SOLICITADAS"/>
  </r>
  <r>
    <x v="11"/>
    <s v="02-02-01-003-005-04"/>
    <n v="10"/>
    <s v="Materiales y suministros - Productos químicos n. C. P."/>
    <s v="SELLANTE / SEALING COMPOUND REF PR 1440 A1/2 "/>
    <n v="31201600"/>
    <s v="Selección abreviada subasta inversa (No disponible)"/>
    <n v="4"/>
    <n v="7"/>
    <n v="22"/>
    <n v="10681440"/>
    <s v="UNIDAD"/>
    <s v="NO SOLICITADAS"/>
  </r>
  <r>
    <x v="11"/>
    <s v="02-02-01-003-005-04"/>
    <n v="10"/>
    <s v="Materiales y suministros - Productos químicos n. C. P."/>
    <s v="SELLANTE / SEALING COMPOUND REF PR 1440 B1/2 "/>
    <n v="31201600"/>
    <s v="Selección abreviada subasta inversa (No disponible)"/>
    <n v="4"/>
    <n v="7"/>
    <n v="21"/>
    <n v="11245500"/>
    <s v="UNIDAD"/>
    <s v="NO SOLICITADAS"/>
  </r>
  <r>
    <x v="11"/>
    <s v="02-02-01-003-005-04"/>
    <n v="10"/>
    <s v="Materiales y suministros - Productos químicos n. C. P."/>
    <s v="SELLANTE / SEALING COMPOUND REF PR 1440 B2 "/>
    <n v="31201600"/>
    <s v="Selección abreviada subasta inversa (No disponible)"/>
    <n v="4"/>
    <n v="7"/>
    <n v="23"/>
    <n v="12316500"/>
    <s v="UNIDAD"/>
    <s v="NO SOLICITADAS"/>
  </r>
  <r>
    <x v="11"/>
    <s v="02-02-01-003-005-04"/>
    <n v="10"/>
    <s v="Materiales y suministros - Productos químicos n. C. P."/>
    <s v="SELLANTE PRC REF PPG PR-1440 B-1/2 AMS-S-8802D TYPE 2"/>
    <n v="31201600"/>
    <s v="Selección abreviada subasta inversa (No disponible)"/>
    <n v="4"/>
    <n v="7"/>
    <n v="20"/>
    <n v="14280000"/>
    <s v="UNIDAD"/>
    <s v="NO SOLICITADAS"/>
  </r>
  <r>
    <x v="11"/>
    <s v="02-02-01-003-005-03"/>
    <n v="10"/>
    <s v="Materiales y suministros - Jabón, preparados para limpieza, perfumes y preparados de tocador"/>
    <s v="SHAMPOO LAVADO AERONAVES REF MIL-PRF-85570 TIPO II CANECA X 55 GALONES"/>
    <n v="47131800"/>
    <s v="Selección abreviada subasta inversa (No disponible)"/>
    <n v="4"/>
    <n v="7"/>
    <n v="6"/>
    <n v="32130000"/>
    <s v="UNIDAD"/>
    <s v="NO SOLICITADAS"/>
  </r>
  <r>
    <x v="11"/>
    <s v="02-02-01-003-005-04"/>
    <n v="10"/>
    <s v="Materiales y suministros - Productos químicos n. C. P."/>
    <s v="SILICONA EN AEROSOL"/>
    <n v="12352310"/>
    <s v="Selección abreviada subasta inversa (No disponible)"/>
    <n v="4"/>
    <n v="7"/>
    <n v="20"/>
    <n v="595000"/>
    <s v="UNIDAD"/>
    <s v="NO SOLICITADAS"/>
  </r>
  <r>
    <x v="11"/>
    <s v="02-02-01-003-005-04"/>
    <n v="10"/>
    <s v="Materiales y suministros - Productos químicos n. C. P."/>
    <s v="SILICONA ROJA ALTA TEMPERATURA"/>
    <n v="12352310"/>
    <s v="Selección abreviada subasta inversa (No disponible)"/>
    <n v="4"/>
    <n v="7"/>
    <n v="15"/>
    <n v="151725"/>
    <s v="UNIDAD"/>
    <s v="NO SOLICITADAS"/>
  </r>
  <r>
    <x v="11"/>
    <s v="02-02-01-003-005-04"/>
    <n v="10"/>
    <s v="Materiales y suministros - Productos químicos n. C. P."/>
    <s v="SILICONA TRANSPARENTE "/>
    <n v="12352310"/>
    <s v="Selección abreviada subasta inversa (No disponible)"/>
    <n v="4"/>
    <n v="7"/>
    <n v="20"/>
    <n v="778140"/>
    <s v="UNIDAD"/>
    <s v="NO SOLICITADAS"/>
  </r>
  <r>
    <x v="11"/>
    <s v="02-02-01-003-005-04"/>
    <n v="10"/>
    <s v="Materiales y suministros - Productos químicos n. C. P."/>
    <s v="SOLUCION DE LIMPIEZA ULTRASONICA CONCENTRADA METAL CLEANER REF MC-3"/>
    <n v="47131800"/>
    <s v="Selección abreviada subasta inversa (No disponible)"/>
    <n v="4"/>
    <n v="7"/>
    <n v="7"/>
    <n v="1249500"/>
    <s v="GALON"/>
    <s v="NO SOLICITADAS"/>
  </r>
  <r>
    <x v="11"/>
    <s v="02-02-01-003-005-04"/>
    <n v="10"/>
    <s v="Materiales y suministros - Productos químicos n. C. P."/>
    <s v="SOLVENTE LIMPIADOR / SOLVENT CLEANING PD680 REF PD 680 REF MIL-PRF-680, TYPE II"/>
    <n v="47131800"/>
    <s v="Selección abreviada subasta inversa (No disponible)"/>
    <n v="4"/>
    <n v="7"/>
    <n v="6"/>
    <n v="856800"/>
    <s v="GALON"/>
    <s v="NO SOLICITADAS"/>
  </r>
  <r>
    <x v="11"/>
    <s v="02-02-01-004-002"/>
    <n v="10"/>
    <s v="Materiales y suministros - Productos metálicos elaborados (excepto maquinaria y equipo)"/>
    <s v="SOPORTE DE ASPIRACION LIMPIA DISCO 5&quot; RESPALDO HOOKIT II DUREZA SUAVE PARA PINTURA REF 60440128100"/>
    <n v="31191506"/>
    <s v="Selección abreviada subasta inversa (No disponible)"/>
    <n v="4"/>
    <n v="7"/>
    <n v="4"/>
    <n v="309400"/>
    <s v="UNIDAD"/>
    <s v="NO SOLICITADAS"/>
  </r>
  <r>
    <x v="11"/>
    <s v="02-02-01-004-002"/>
    <n v="10"/>
    <s v="Materiales y suministros - Productos metálicos elaborados (excepto maquinaria y equipo)"/>
    <s v="SOPORTE DISCO / POWER LOCK DISC HOLDERS TYPE I REF 64002"/>
    <n v="31191506"/>
    <s v="Selección abreviada subasta inversa (No disponible)"/>
    <n v="4"/>
    <n v="7"/>
    <n v="3"/>
    <n v="245259"/>
    <s v="UNIDAD"/>
    <s v="NO SOLICITADAS"/>
  </r>
  <r>
    <x v="11"/>
    <s v="02-02-01-004-002"/>
    <n v="10"/>
    <s v="Materiales y suministros - Productos metálicos elaborados (excepto maquinaria y equipo)"/>
    <s v="SOPORTE DISCO / POWER LOCK DISC HOLDERS TYPE III REF 64037"/>
    <n v="31191506"/>
    <s v="Selección abreviada subasta inversa (No disponible)"/>
    <n v="4"/>
    <n v="7"/>
    <n v="2"/>
    <n v="217056"/>
    <s v="UNIDAD"/>
    <s v="NO SOLICITADAS"/>
  </r>
  <r>
    <x v="11"/>
    <s v="02-02-01-003-005-03"/>
    <n v="10"/>
    <s v="Materiales y suministros - Jabón, preparados para limpieza, perfumes y preparados de tocador"/>
    <s v="LIMPIADOR / SPRAY MULTIUSOS PLUS REF EASY OFF"/>
    <n v="47131821"/>
    <s v="Selección abreviada subasta inversa (No disponible)"/>
    <n v="4"/>
    <n v="7"/>
    <n v="15"/>
    <n v="321300"/>
    <s v="UNIDAD"/>
    <s v="NO SOLICITADAS"/>
  </r>
  <r>
    <x v="11"/>
    <s v="02-02-01-004-002"/>
    <n v="10"/>
    <s v="Materiales y suministros - Productos metálicos elaborados (excepto maquinaria y equipo)"/>
    <s v="SUJETADOR / CLECO FASTENER REF C-5/32"/>
    <n v="27112400"/>
    <s v="Selección abreviada subasta inversa (No disponible)"/>
    <n v="4"/>
    <n v="7"/>
    <n v="50"/>
    <n v="208250"/>
    <s v="UNIDAD"/>
    <s v="NO SOLICITADAS"/>
  </r>
  <r>
    <x v="11"/>
    <s v="02-02-01-004-002"/>
    <n v="10"/>
    <s v="Materiales y suministros - Productos metálicos elaborados (excepto maquinaria y equipo)"/>
    <s v="SUJETADOR / CLECO FASTENER REF C-5/33"/>
    <n v="27112400"/>
    <s v="Selección abreviada subasta inversa (No disponible)"/>
    <n v="4"/>
    <n v="7"/>
    <n v="50"/>
    <n v="208250"/>
    <s v="UNIDAD"/>
    <s v="NO SOLICITADAS"/>
  </r>
  <r>
    <x v="11"/>
    <s v="02-02-01-004-002"/>
    <n v="10"/>
    <s v="Materiales y suministros - Productos metálicos elaborados (excepto maquinaria y equipo)"/>
    <s v="SUJETADOR / FASTENER REF AW5T-16"/>
    <n v="39121700"/>
    <s v="Selección abreviada subasta inversa (No disponible)"/>
    <n v="4"/>
    <n v="7"/>
    <n v="100"/>
    <n v="1190000"/>
    <s v="UNIDAD"/>
    <s v="NO SOLICITADAS"/>
  </r>
  <r>
    <x v="11"/>
    <s v="02-02-01-004-002"/>
    <n v="10"/>
    <s v="Materiales y suministros - Productos metálicos elaborados (excepto maquinaria y equipo)"/>
    <s v="SUJETADOR / STUD REF 1915-5-4"/>
    <n v="39121700"/>
    <s v="Selección abreviada subasta inversa (No disponible)"/>
    <n v="4"/>
    <n v="7"/>
    <n v="50"/>
    <n v="6842500"/>
    <s v="UNIDAD"/>
    <s v="NO SOLICITADAS"/>
  </r>
  <r>
    <x v="11"/>
    <s v="02-02-01-004-002"/>
    <n v="10"/>
    <s v="Materiales y suministros - Productos metálicos elaborados (excepto maquinaria y equipo)"/>
    <s v="SUJETADOR / STUD REF 50-007A15"/>
    <n v="39121700"/>
    <s v="Selección abreviada subasta inversa (No disponible)"/>
    <n v="4"/>
    <n v="7"/>
    <n v="45"/>
    <n v="899640"/>
    <s v="UNIDAD"/>
    <s v="NO SOLICITADAS"/>
  </r>
  <r>
    <x v="11"/>
    <s v="02-02-01-004-002"/>
    <n v="10"/>
    <s v="Materiales y suministros - Productos metálicos elaborados (excepto maquinaria y equipo)"/>
    <s v="SUJETADOR / STUD REF 50-007A33C"/>
    <n v="39121700"/>
    <s v="Selección abreviada subasta inversa (No disponible)"/>
    <n v="4"/>
    <n v="7"/>
    <n v="45"/>
    <n v="1124550"/>
    <s v="UNIDAD"/>
    <s v="NO SOLICITADAS"/>
  </r>
  <r>
    <x v="11"/>
    <s v="02-02-01-004-002"/>
    <n v="10"/>
    <s v="Materiales y suministros - Productos metálicos elaborados (excepto maquinaria y equipo)"/>
    <s v="SUJETADOR / STUD REF A5T"/>
    <n v="39121700"/>
    <s v="Selección abreviada subasta inversa (No disponible)"/>
    <n v="4"/>
    <n v="7"/>
    <n v="45"/>
    <n v="803250"/>
    <s v="UNIDAD"/>
    <s v="NO SOLICITADAS"/>
  </r>
  <r>
    <x v="11"/>
    <s v="02-02-01-004-002"/>
    <n v="10"/>
    <s v="Materiales y suministros - Productos metálicos elaborados (excepto maquinaria y equipo)"/>
    <s v="SUJETADOR / STUD REF A5T11"/>
    <n v="39121700"/>
    <s v="Selección abreviada subasta inversa (No disponible)"/>
    <n v="4"/>
    <n v="7"/>
    <n v="50"/>
    <n v="892500"/>
    <s v="UNIDAD"/>
    <s v="NO SOLICITADAS"/>
  </r>
  <r>
    <x v="11"/>
    <s v="02-02-01-004-002"/>
    <n v="10"/>
    <s v="Materiales y suministros - Productos metálicos elaborados (excepto maquinaria y equipo)"/>
    <s v="SUJETADOR / STUD REF A5T17"/>
    <n v="39121700"/>
    <s v="Selección abreviada subasta inversa (No disponible)"/>
    <n v="4"/>
    <n v="7"/>
    <n v="50"/>
    <n v="892500"/>
    <s v="UNIDAD"/>
    <s v="NO SOLICITADAS"/>
  </r>
  <r>
    <x v="11"/>
    <s v="02-02-01-004-002"/>
    <n v="10"/>
    <s v="Materiales y suministros - Productos metálicos elaborados (excepto maquinaria y equipo)"/>
    <s v="SUJETADOR / STUD REF A5T17"/>
    <n v="39121700"/>
    <s v="Selección abreviada subasta inversa (No disponible)"/>
    <n v="4"/>
    <n v="7"/>
    <n v="50"/>
    <n v="892500"/>
    <s v="UNIDAD"/>
    <s v="NO SOLICITADAS"/>
  </r>
  <r>
    <x v="11"/>
    <s v="02-02-01-004-002"/>
    <n v="10"/>
    <s v="Materiales y suministros - Productos metálicos elaborados (excepto maquinaria y equipo)"/>
    <s v="SUJETADOR / STUD REF A5T29"/>
    <n v="39121700"/>
    <s v="Selección abreviada subasta inversa (No disponible)"/>
    <n v="4"/>
    <n v="7"/>
    <n v="50"/>
    <n v="892500"/>
    <s v="UNIDAD"/>
    <s v="NO SOLICITADAS"/>
  </r>
  <r>
    <x v="11"/>
    <s v="02-02-01-004-002"/>
    <n v="10"/>
    <s v="Materiales y suministros - Productos metálicos elaborados (excepto maquinaria y equipo)"/>
    <s v="SUJETADOR / STUD REF A5T8"/>
    <n v="39121700"/>
    <s v="Selección abreviada subasta inversa (No disponible)"/>
    <n v="4"/>
    <n v="7"/>
    <n v="60"/>
    <n v="1071000"/>
    <s v="UNIDAD"/>
    <s v="NO SOLICITADAS"/>
  </r>
  <r>
    <x v="11"/>
    <s v="02-02-01-004-002"/>
    <n v="10"/>
    <s v="Materiales y suministros - Productos metálicos elaborados (excepto maquinaria y equipo)"/>
    <s v="SUJETADOR / STUD REF AST34"/>
    <n v="39121700"/>
    <s v="Selección abreviada subasta inversa (No disponible)"/>
    <n v="4"/>
    <n v="7"/>
    <n v="45"/>
    <n v="803250"/>
    <s v="UNIDAD"/>
    <s v="NO SOLICITADAS"/>
  </r>
  <r>
    <x v="11"/>
    <s v="02-02-01-004-002"/>
    <n v="10"/>
    <s v="Materiales y suministros - Productos metálicos elaborados (excepto maquinaria y equipo)"/>
    <s v="SUJETADOR / STUD REF SV4P-2"/>
    <n v="39121700"/>
    <s v="Selección abreviada subasta inversa (No disponible)"/>
    <n v="4"/>
    <n v="7"/>
    <n v="30"/>
    <n v="2320500"/>
    <s v="UNIDAD"/>
    <s v="NO SOLICITADAS"/>
  </r>
  <r>
    <x v="11"/>
    <s v="02-02-01-004-002"/>
    <n v="10"/>
    <s v="Materiales y suministros - Productos metálicos elaborados (excepto maquinaria y equipo)"/>
    <s v="SUJETADOR / STUD REF SV4P-5"/>
    <n v="39121700"/>
    <s v="Selección abreviada subasta inversa (No disponible)"/>
    <n v="4"/>
    <n v="7"/>
    <n v="50"/>
    <n v="3867500"/>
    <s v="UNIDAD"/>
    <s v="NO SOLICITADAS"/>
  </r>
  <r>
    <x v="11"/>
    <s v="02-01-01-004-004-02"/>
    <n v="10"/>
    <s v="Activos fijos - Máquinas herramientas y sus partes, piezas y accesorios"/>
    <s v="TALADRO DE 90 REF USATCO 13-1227A-1"/>
    <n v="23101502"/>
    <s v="Selección abreviada subasta inversa (No disponible)"/>
    <n v="4"/>
    <n v="7"/>
    <n v="1"/>
    <n v="2478651"/>
    <s v="UNIDAD"/>
    <s v="NO SOLICITADAS"/>
  </r>
  <r>
    <x v="11"/>
    <s v="02-02-01-003-007-01"/>
    <n v="10"/>
    <s v="Materiales y suministros - Vidrio y productos de vidrio"/>
    <s v="TELA FIBRA DE VIDRIO / DRY FIBERGLASS CLOTH REF 7781, REF MIL-C-9084 HCS2510-10"/>
    <n v="11151512"/>
    <s v="Selección abreviada subasta inversa (No disponible)"/>
    <n v="4"/>
    <n v="7"/>
    <n v="30"/>
    <n v="16065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LASE 3 REF REF. 1173 CANECA POR 55 GALON "/>
    <n v="31211803"/>
    <s v="Selección abreviada subasta inversa (No disponible)"/>
    <n v="4"/>
    <n v="7"/>
    <n v="6"/>
    <n v="6997200"/>
    <s v="UNIDAD"/>
    <s v="NO SOLICITADAS"/>
  </r>
  <r>
    <x v="11"/>
    <s v="02-02-01-003-005-04"/>
    <n v="10"/>
    <s v="Materiales y suministros - Productos químicos n. C. P."/>
    <s v="TINTA PENETRANTE ZL-27A REF 01-3187-77 CAJA X12"/>
    <n v="12191500"/>
    <s v="Selección abreviada subasta inversa (No disponible)"/>
    <n v="4"/>
    <n v="7"/>
    <n v="1"/>
    <n v="1400000"/>
    <s v="UNIDAD"/>
    <s v="NO SOLICITADAS"/>
  </r>
  <r>
    <x v="11"/>
    <s v="02-02-01-003-005-04"/>
    <n v="10"/>
    <s v="Materiales y suministros - Productos químicos n. C. P."/>
    <s v="TINTA PENETRANTE ZL-37A REF 01-3188-45 CANECA X 5 GALON"/>
    <n v="12191500"/>
    <s v="Selección abreviada subasta inversa (No disponible)"/>
    <n v="4"/>
    <n v="7"/>
    <n v="1"/>
    <n v="1400000"/>
    <s v="UNIDAD"/>
    <s v="NO SOLICITADAS"/>
  </r>
  <r>
    <x v="11"/>
    <s v="02-02-01-004-002"/>
    <n v="10"/>
    <s v="Materiales y suministros - Productos metálicos elaborados (excepto maquinaria y equipo)"/>
    <s v="TORNILLO / SCREW REF MMS35206-230"/>
    <n v="39121700"/>
    <s v="Selección abreviada subasta inversa (No disponible)"/>
    <n v="4"/>
    <n v="7"/>
    <n v="50"/>
    <n v="89250"/>
    <s v="UNIDAD"/>
    <s v="NO SOLICITADAS"/>
  </r>
  <r>
    <x v="11"/>
    <s v="02-02-01-004-002"/>
    <n v="10"/>
    <s v="Materiales y suministros - Productos metálicos elaborados (excepto maquinaria y equipo)"/>
    <s v="TORNILLO / SCREW REF MS27039-0805"/>
    <n v="39121700"/>
    <s v="Selección abreviada subasta inversa (No disponible)"/>
    <n v="4"/>
    <n v="7"/>
    <n v="50"/>
    <n v="89250"/>
    <s v="UNIDAD"/>
    <s v="NO SOLICITADAS"/>
  </r>
  <r>
    <x v="11"/>
    <s v="02-02-01-004-002"/>
    <n v="10"/>
    <s v="Materiales y suministros - Productos metálicos elaborados (excepto maquinaria y equipo)"/>
    <s v="TORNILLO / SCREW REF MS27039-0807"/>
    <n v="39121700"/>
    <s v="Selección abreviada subasta inversa (No disponible)"/>
    <n v="4"/>
    <n v="7"/>
    <n v="50"/>
    <n v="89250"/>
    <s v="UNIDAD"/>
    <s v="NO SOLICITADAS"/>
  </r>
  <r>
    <x v="11"/>
    <s v="02-02-01-004-002"/>
    <n v="10"/>
    <s v="Materiales y suministros - Productos metálicos elaborados (excepto maquinaria y equipo)"/>
    <s v="TORNILLO / SCREW REF MS35206-241"/>
    <n v="39121700"/>
    <s v="Selección abreviada subasta inversa (No disponible)"/>
    <n v="4"/>
    <n v="7"/>
    <n v="150"/>
    <n v="267750"/>
    <s v="UNIDAD"/>
    <s v="NO SOLICITADAS"/>
  </r>
  <r>
    <x v="11"/>
    <s v="02-02-01-004-002"/>
    <n v="10"/>
    <s v="Materiales y suministros - Productos metálicos elaborados (excepto maquinaria y equipo)"/>
    <s v="TORNILLO / SCREW REF NAS220-16"/>
    <n v="39121700"/>
    <s v="Selección abreviada subasta inversa (No disponible)"/>
    <n v="4"/>
    <n v="7"/>
    <n v="100"/>
    <n v="142800"/>
    <s v="UNIDAD"/>
    <s v="NO SOLICITADAS"/>
  </r>
  <r>
    <x v="11"/>
    <s v="02-02-01-004-002"/>
    <n v="10"/>
    <s v="Materiales y suministros - Productos metálicos elaborados (excepto maquinaria y equipo)"/>
    <s v="TORNILLO / SCREW REF NAS388-10-10P"/>
    <n v="39121700"/>
    <s v="Selección abreviada subasta inversa (No disponible)"/>
    <n v="4"/>
    <n v="7"/>
    <n v="100"/>
    <n v="178500"/>
    <s v="UNIDAD"/>
    <s v="NO SOLICITADAS"/>
  </r>
  <r>
    <x v="11"/>
    <s v="02-02-01-004-002"/>
    <n v="10"/>
    <s v="Materiales y suministros - Productos metálicos elaborados (excepto maquinaria y equipo)"/>
    <s v="TORNILLO / SCREW REF NAS388-6-10P"/>
    <n v="39121700"/>
    <s v="Selección abreviada subasta inversa (No disponible)"/>
    <n v="4"/>
    <n v="7"/>
    <n v="100"/>
    <n v="178500"/>
    <s v="UNIDAD"/>
    <s v="NO SOLICITADAS"/>
  </r>
  <r>
    <x v="11"/>
    <s v="02-02-01-004-002"/>
    <n v="10"/>
    <s v="Materiales y suministros - Productos metálicos elaborados (excepto maquinaria y equipo)"/>
    <s v="TORNILLO DE CABEZA CILINDRICA REF MS35275-246"/>
    <n v="39121700"/>
    <s v="Selección abreviada subasta inversa (No disponible)"/>
    <n v="4"/>
    <n v="7"/>
    <n v="30"/>
    <n v="53550"/>
    <s v="UNIDAD"/>
    <s v="NO SOLICITADAS"/>
  </r>
  <r>
    <x v="11"/>
    <s v="02-02-01-004-002"/>
    <n v="10"/>
    <s v="Materiales y suministros - Productos metálicos elaborados (excepto maquinaria y equipo)"/>
    <s v="TORNILLO MECANICO CABEZA PLANA TRONCOCONICA REF MS51958-65"/>
    <n v="39121700"/>
    <s v="Selección abreviada subasta inversa (No disponible)"/>
    <n v="4"/>
    <n v="7"/>
    <n v="30"/>
    <n v="53550"/>
    <s v="UNIDAD"/>
    <s v="NO SOLICITADAS"/>
  </r>
  <r>
    <x v="11"/>
    <s v="02-02-01-004-002"/>
    <n v="10"/>
    <s v="Materiales y suministros - Productos metálicos elaborados (excepto maquinaria y equipo)"/>
    <s v="TUERCA / NUT REF MS21042L08"/>
    <n v="39121700"/>
    <s v="Selección abreviada subasta inversa (No disponible)"/>
    <n v="4"/>
    <n v="7"/>
    <n v="100"/>
    <n v="178500"/>
    <s v="UNIDAD"/>
    <s v="NO SOLICITADAS"/>
  </r>
  <r>
    <x v="11"/>
    <s v="02-02-01-004-002"/>
    <n v="10"/>
    <s v="Materiales y suministros - Productos metálicos elaborados (excepto maquinaria y equipo)"/>
    <s v="TUERCA / NUT SELF LOCKING REF MS21045-3"/>
    <n v="39121700"/>
    <s v="Selección abreviada subasta inversa (No disponible)"/>
    <n v="4"/>
    <n v="7"/>
    <n v="10"/>
    <n v="21420"/>
    <s v="UNIDAD"/>
    <s v="NO SOLICITADAS"/>
  </r>
  <r>
    <x v="11"/>
    <s v="02-02-01-004-002"/>
    <n v="10"/>
    <s v="Materiales y suministros - Productos metálicos elaborados (excepto maquinaria y equipo)"/>
    <s v="TUERCA / NUT SELF LOCKING REF MS21045-4"/>
    <n v="39121700"/>
    <s v="Selección abreviada subasta inversa (No disponible)"/>
    <n v="4"/>
    <n v="7"/>
    <n v="10"/>
    <n v="29750"/>
    <s v="UNIDAD"/>
    <s v="NO SOLICITADAS"/>
  </r>
  <r>
    <x v="11"/>
    <s v="02-02-01-004-002"/>
    <n v="10"/>
    <s v="Materiales y suministros - Productos metálicos elaborados (excepto maquinaria y equipo)"/>
    <s v="TUERCA / NUTPLATE REF MS21069L08"/>
    <n v="39121700"/>
    <s v="Selección abreviada subasta inversa (No disponible)"/>
    <n v="4"/>
    <n v="7"/>
    <n v="100"/>
    <n v="214200"/>
    <s v="UNIDAD"/>
    <s v="NO SOLICITADAS"/>
  </r>
  <r>
    <x v="11"/>
    <s v="02-02-01-004-002"/>
    <n v="10"/>
    <s v="Materiales y suministros - Productos metálicos elaborados (excepto maquinaria y equipo)"/>
    <s v="TUERCA / RECEPTACLE  REF 99833P130"/>
    <n v="27111704"/>
    <s v="Selección abreviada subasta inversa (No disponible)"/>
    <n v="4"/>
    <n v="7"/>
    <n v="40"/>
    <n v="1666000"/>
    <s v="UNIDAD"/>
    <s v="NO SOLICITADAS"/>
  </r>
  <r>
    <x v="11"/>
    <s v="02-02-01-004-002"/>
    <n v="10"/>
    <s v="Materiales y suministros - Productos metálicos elaborados (excepto maquinaria y equipo)"/>
    <s v="TUERCA / RECEPTACLE REF  V4-109"/>
    <n v="27111704"/>
    <s v="Selección abreviada subasta inversa (No disponible)"/>
    <n v="4"/>
    <n v="7"/>
    <n v="20"/>
    <n v="3332000"/>
    <s v="UNIDAD"/>
    <s v="NO SOLICITADAS"/>
  </r>
  <r>
    <x v="11"/>
    <s v="02-02-01-004-002"/>
    <n v="10"/>
    <s v="Materiales y suministros - Productos metálicos elaborados (excepto maquinaria y equipo)"/>
    <s v="TUERCA / RECEPTACLE REF MS17731-21"/>
    <n v="27111704"/>
    <s v="Selección abreviada subasta inversa (No disponible)"/>
    <n v="4"/>
    <n v="7"/>
    <n v="20"/>
    <n v="3332000"/>
    <s v="UNIDAD"/>
    <s v="NO SOLICITADAS"/>
  </r>
  <r>
    <x v="11"/>
    <s v="02-02-01-004-002"/>
    <n v="10"/>
    <s v="Materiales y suministros - Productos metálicos elaborados (excepto maquinaria y equipo)"/>
    <s v="TUERCA / RECEPTACLE REF NAS1474A3"/>
    <n v="27111704"/>
    <s v="Selección abreviada subasta inversa (No disponible)"/>
    <n v="4"/>
    <n v="7"/>
    <n v="30"/>
    <n v="339150"/>
    <s v="UNIDAD"/>
    <s v="NO SOLICITADAS"/>
  </r>
  <r>
    <x v="11"/>
    <s v="02-02-01-004-002"/>
    <n v="10"/>
    <s v="Materiales y suministros - Productos metálicos elaborados (excepto maquinaria y equipo)"/>
    <s v="TUERCA ESPECIAL / WING NUT TYPE REF 04-MO-1/8"/>
    <n v="31161700"/>
    <s v="Selección abreviada subasta inversa (No disponible)"/>
    <n v="4"/>
    <n v="7"/>
    <n v="10"/>
    <n v="342720"/>
    <s v="UNIDAD"/>
    <s v="NO SOLICITADAS"/>
  </r>
  <r>
    <x v="11"/>
    <s v="02-02-01-004-002"/>
    <n v="10"/>
    <s v="Materiales y suministros - Productos metálicos elaborados (excepto maquinaria y equipo)"/>
    <s v="TUERCA ESPECIAL / WING NUT TYPE REF 04-MO-3/32"/>
    <n v="31161700"/>
    <s v="Selección abreviada subasta inversa (No disponible)"/>
    <n v="4"/>
    <n v="7"/>
    <n v="10"/>
    <n v="342720"/>
    <s v="UNIDAD"/>
    <s v="NO SOLICITADAS"/>
  </r>
  <r>
    <x v="11"/>
    <s v="02-02-01-004-002"/>
    <n v="10"/>
    <s v="Materiales y suministros - Productos metálicos elaborados (excepto maquinaria y equipo)"/>
    <s v="TUERCA ESPECIAL / WING NUT TYPE REF 04-MO-5/32"/>
    <n v="31161700"/>
    <s v="Selección abreviada subasta inversa (No disponible)"/>
    <n v="4"/>
    <n v="7"/>
    <n v="10"/>
    <n v="342720"/>
    <s v="UNIDAD"/>
    <s v="NO SOLICITADAS"/>
  </r>
  <r>
    <x v="11"/>
    <s v="02-02-01-004-002"/>
    <n v="10"/>
    <s v="Materiales y suministros - Productos metálicos elaborados (excepto maquinaria y equipo)"/>
    <s v="TUERCA ESPECIAL / WING NUT TYPE REF 04-MO-5/32"/>
    <n v="31161700"/>
    <s v="Selección abreviada subasta inversa (No disponible)"/>
    <n v="4"/>
    <n v="7"/>
    <n v="10"/>
    <n v="342720"/>
    <s v="UNIDAD"/>
    <s v="NO SOLICITADAS"/>
  </r>
  <r>
    <x v="11"/>
    <s v="02-02-01-004-002"/>
    <n v="10"/>
    <s v="Materiales y suministros - Productos metálicos elaborados (excepto maquinaria y equipo)"/>
    <s v="TUERCA REMACHE / RIVNUT AAM REF NAS1330H3K116L"/>
    <n v="39121700"/>
    <s v="Selección abreviada subasta inversa (No disponible)"/>
    <n v="4"/>
    <n v="7"/>
    <n v="25"/>
    <n v="267750"/>
    <s v="UNIDAD"/>
    <s v="NO SOLICITADAS"/>
  </r>
  <r>
    <x v="11"/>
    <s v="02-02-01-004-002"/>
    <n v="10"/>
    <s v="Materiales y suministros - Productos metálicos elaborados (excepto maquinaria y equipo)"/>
    <s v="TUERCA REMACHE / RIVNUT AAM REF NAS1330H3K140L"/>
    <n v="39121700"/>
    <s v="Selección abreviada subasta inversa (No disponible)"/>
    <n v="4"/>
    <n v="7"/>
    <n v="25"/>
    <n v="285600"/>
    <s v="UNIDAD"/>
    <s v="NO SOLICITADAS"/>
  </r>
  <r>
    <x v="11"/>
    <s v="02-02-01-004-002"/>
    <n v="10"/>
    <s v="Materiales y suministros - Productos metálicos elaborados (excepto maquinaria y equipo)"/>
    <s v="TUERCA REMACHE / RIVNUT AAM REF NAS1330H3K316L"/>
    <n v="39121700"/>
    <s v="Selección abreviada subasta inversa (No disponible)"/>
    <n v="4"/>
    <n v="7"/>
    <n v="25"/>
    <n v="267750"/>
    <s v="UNIDAD"/>
    <s v="NO SOLICITADAS"/>
  </r>
  <r>
    <x v="11"/>
    <s v="02-02-01-004-002"/>
    <n v="10"/>
    <s v="Materiales y suministros - Productos metálicos elaborados (excepto maquinaria y equipo)"/>
    <s v="TUERCA REMACHE / RIVNUT AAR REF NMTR10-130L"/>
    <n v="39121700"/>
    <s v="Selección abreviada subasta inversa (No disponible)"/>
    <n v="4"/>
    <n v="7"/>
    <n v="50"/>
    <n v="892500"/>
    <s v="UNIDAD"/>
    <s v="NO SOLICITADAS"/>
  </r>
  <r>
    <x v="11"/>
    <s v="02-02-01-004-002"/>
    <n v="10"/>
    <s v="Materiales y suministros - Productos metálicos elaborados (excepto maquinaria y equipo)"/>
    <s v="TUERCA REMACHE / RIVNUT AAR REF NMTR10-80L"/>
    <n v="39121700"/>
    <s v="Selección abreviada subasta inversa (No disponible)"/>
    <n v="4"/>
    <n v="7"/>
    <n v="50"/>
    <n v="892500"/>
    <s v="UNIDAD"/>
    <s v="NO SOLICITADAS"/>
  </r>
  <r>
    <x v="11"/>
    <s v="02-02-01-004-002"/>
    <n v="10"/>
    <s v="Materiales y suministros - Productos metálicos elaborados (excepto maquinaria y equipo)"/>
    <s v="TUERCA REMACHE / RIVNUT REF ALS4-1032-130"/>
    <n v="39121700"/>
    <s v="Selección abreviada subasta inversa (No disponible)"/>
    <n v="4"/>
    <n v="7"/>
    <n v="140"/>
    <n v="299880"/>
    <s v="UNIDAD"/>
    <s v="NO SOLICITADAS"/>
  </r>
  <r>
    <x v="11"/>
    <s v="02-02-01-004-003-02"/>
    <n v="10"/>
    <s v="Materiales y suministros - Bombas, compresores, motores de fuerza hidráulica y motores de potencia neumática y válvulas y sus partes y piezas"/>
    <s v="VALVULA SELLO MATIC  REF W-18088TB"/>
    <n v="40141603"/>
    <s v="Selección abreviada subasta inversa (No disponible)"/>
    <n v="4"/>
    <n v="7"/>
    <n v="4"/>
    <n v="95200"/>
    <s v="UNIDAD"/>
    <s v="NO SOLICITADAS"/>
  </r>
  <r>
    <x v="11"/>
    <s v="02-02-01-002-007"/>
    <n v="10"/>
    <s v="Materiales y suministros - Artículos textiles (excepto prendas de vestir)"/>
    <s v="VELCRO AUTOADESIHO HEMBRA 2&quot;  ROLLO 50 MTS  REF 3M"/>
    <n v="11162114"/>
    <s v="Selección abreviada subasta inversa (No disponible)"/>
    <n v="4"/>
    <n v="7"/>
    <n v="2"/>
    <n v="154700"/>
    <s v="UNIDAD"/>
    <s v="NO SOLICITADAS"/>
  </r>
  <r>
    <x v="11"/>
    <s v="02-02-01-002-007"/>
    <n v="10"/>
    <s v="Materiales y suministros - Artículos textiles (excepto prendas de vestir)"/>
    <s v="VELCRO AUTODESIHO MACHO 2&quot;  ROLLO 50 MTS  REF 3M"/>
    <n v="11162114"/>
    <s v="Selección abreviada subasta inversa (No disponible)"/>
    <n v="4"/>
    <n v="7"/>
    <n v="2"/>
    <n v="154700"/>
    <s v="UNIDAD"/>
    <s v="NO SOLICITADAS"/>
  </r>
  <r>
    <x v="11"/>
    <s v="02-02-01-002-007"/>
    <n v="10"/>
    <s v="Materiales y suministros - Artículos textiles (excepto prendas de vestir)"/>
    <s v="VELCRO NEGRO AUTOADESHIVO 1.9CM ANCHO X 45CM REF FERRENOVO"/>
    <n v="11162114"/>
    <s v="Selección abreviada subasta inversa (No disponible)"/>
    <n v="4"/>
    <n v="7"/>
    <n v="8"/>
    <n v="618800"/>
    <s v="METRO"/>
    <s v="NO SOLICITADAS"/>
  </r>
  <r>
    <x v="11"/>
    <s v="02-02-01-004-003-02"/>
    <n v="10"/>
    <s v="Materiales y suministros - Bombas, compresores, motores de fuerza hidráulica y motores de potencia neumática y válvulas y sus partes y piezas"/>
    <s v="YOYO COMPRESORES REF GENERICO"/>
    <n v="40151601"/>
    <s v="Selección abreviada subasta inversa (No disponible)"/>
    <n v="4"/>
    <n v="7"/>
    <n v="1"/>
    <n v="309142"/>
    <s v="UNIDAD"/>
    <s v="NO SOLICITADAS"/>
  </r>
  <r>
    <x v="11"/>
    <s v="02-02-01-003-004-02"/>
    <n v="10"/>
    <s v="Materiales y suministros - Productos químicos inorgánicos básicos n. C. P."/>
    <s v="OXIGENO INDUSTRIAL"/>
    <n v="12141904"/>
    <s v="Mínima cuantía"/>
    <n v="2"/>
    <n v="10"/>
    <n v="200"/>
    <n v="3000000"/>
    <s v="METRO CUBICO"/>
    <s v="NO SOLICITADAS"/>
  </r>
  <r>
    <x v="11"/>
    <s v="02-02-01-004-002"/>
    <n v="10"/>
    <s v="Materiales y suministros - Productos metálicos elaborados (excepto maquinaria y equipo)"/>
    <s v="SOLDADURA TIG "/>
    <n v="23271800"/>
    <s v="Selección abreviada subasta inversa (No disponible)"/>
    <n v="4"/>
    <n v="7"/>
    <n v="20"/>
    <n v="8330000"/>
    <s v="UNIDAD"/>
    <s v="NO SOLICITADAS"/>
  </r>
  <r>
    <x v="11"/>
    <s v="02-02-01-003-002-01"/>
    <n v="10"/>
    <s v="Materiales y suministros - Pasta de papel, papel y cartón"/>
    <s v="WYPALL PAÑOS DE LIMPIEZA X ROLLO"/>
    <n v="47131909"/>
    <s v="Selección abreviada subasta inversa (No disponible)"/>
    <n v="4"/>
    <n v="7"/>
    <n v="400"/>
    <n v="11520000"/>
    <s v="UNIDAD"/>
    <s v="NO SOLICITADAS"/>
  </r>
  <r>
    <x v="11"/>
    <s v="02-02-02-006-004"/>
    <n v="10"/>
    <s v="Adquisición de servicios - Servicios de transporte de pasajeros"/>
    <s v="AUXILIO DE MARCHA"/>
    <n v="78111800"/>
    <s v="Mínima cuantía"/>
    <n v="2"/>
    <n v="10"/>
    <n v="1"/>
    <n v="7287704"/>
    <s v="GLOBAL"/>
    <s v="NO SOLICITADAS"/>
  </r>
  <r>
    <x v="11"/>
    <s v="02-02-01-003-004-02"/>
    <n v="10"/>
    <s v="Materiales y suministros - Productos químicos inorgánicos básicos n. C. P."/>
    <s v="NITROGENO"/>
    <n v="12141900"/>
    <s v="Mínima cuantía"/>
    <n v="2"/>
    <n v="10"/>
    <n v="160"/>
    <n v="2860800"/>
    <s v="METRO CUBICO"/>
    <s v="NO SOLICITADAS"/>
  </r>
  <r>
    <x v="11"/>
    <s v="02-02-01-003-004-02"/>
    <n v="10"/>
    <s v="Materiales y suministros - Productos químicos inorgánicos básicos n. C. P."/>
    <s v="ARGON"/>
    <n v="12141900"/>
    <s v="Mínima cuantía"/>
    <n v="2"/>
    <n v="10"/>
    <n v="40"/>
    <n v="1808760"/>
    <s v="METRO CUBICO"/>
    <s v="NO SOLICITADAS"/>
  </r>
  <r>
    <x v="11"/>
    <s v="02-01-01-004-003-09"/>
    <n v="10"/>
    <s v="Activos fijos - Otras máquinas para usos generales y sus partes y piezas"/>
    <s v="AIRE ACONDICIONADO TIPO MINISPLIT PARED INVERTER V 24.000 BTU "/>
    <n v="40101701"/>
    <s v="Selección abreviada subasta inversa (No disponible)"/>
    <n v="3"/>
    <n v="3"/>
    <n v="4"/>
    <n v="14609540"/>
    <s v="UNIDAD"/>
    <s v="NO SOLICITADAS"/>
  </r>
  <r>
    <x v="11"/>
    <s v="02-01-01-004-007-02"/>
    <n v="10"/>
    <s v="Activos fijos - Aparatos transmisores de televisión y radio; televisión, video y cámaras digitales; teléfonos"/>
    <s v="RECEPTOR DIGITAL MULTIMEDIA"/>
    <n v="52161521"/>
    <s v="Mínima cuantía"/>
    <n v="5"/>
    <n v="3"/>
    <n v="1"/>
    <n v="961431"/>
    <s v="UNIDAD"/>
    <s v="NO SOLICITADAS"/>
  </r>
  <r>
    <x v="11"/>
    <s v="02-02-01-002-007"/>
    <n v="10"/>
    <s v="Materiales y suministros - Artículos textiles (excepto prendas de vestir)"/>
    <s v="SABANAS SEMIDOBLE  ANTIACAROS DE 300 HILOS (01 SABANA LISA, 01 SABANA BAJERA, 01 FUNDA)"/>
    <n v="52121509"/>
    <s v="Selección abreviada - acuerdo marco"/>
    <n v="4"/>
    <n v="3"/>
    <n v="96"/>
    <n v="23425920"/>
    <s v="UNIDAD"/>
    <s v="NO SOLICITADAS"/>
  </r>
  <r>
    <x v="11"/>
    <s v="02-02-01-002-007"/>
    <n v="10"/>
    <s v="Materiales y suministros - Artículos textiles (excepto prendas de vestir)"/>
    <s v="EDREDON CAMA DOBLE ESTAMPADO"/>
    <n v="52121502"/>
    <s v="Selección abreviada - acuerdo marco"/>
    <n v="4"/>
    <n v="3"/>
    <n v="96"/>
    <n v="15865920"/>
    <s v="UNIDAD"/>
    <s v="NO SOLICITADAS"/>
  </r>
  <r>
    <x v="11"/>
    <s v="02-02-01-002-007"/>
    <n v="10"/>
    <s v="Materiales y suministros - Artículos textiles (excepto prendas de vestir)"/>
    <s v="ALMOHADA ANTIACAROS 50X90 CM "/>
    <n v="52121505"/>
    <s v="Selección abreviada - acuerdo marco"/>
    <n v="4"/>
    <n v="3"/>
    <n v="96"/>
    <n v="11581920"/>
    <s v="UNIDAD"/>
    <s v="NO SOLICITADAS"/>
  </r>
  <r>
    <x v="11"/>
    <s v="02-02-01-002-007"/>
    <n v="10"/>
    <s v="Materiales y suministros - Artículos textiles (excepto prendas de vestir)"/>
    <s v="FIBRA LIMPIADORA AZUL "/>
    <n v="47131500"/>
    <s v="Selección abreviada - acuerdo marco"/>
    <n v="5"/>
    <n v="3"/>
    <n v="90"/>
    <n v="129870"/>
    <s v="UNIDAD"/>
    <s v="NO SOLICITADAS"/>
  </r>
  <r>
    <x v="11"/>
    <s v="02-02-01-002-007"/>
    <n v="10"/>
    <s v="Materiales y suministros - Artículos textiles (excepto prendas de vestir)"/>
    <s v="FIBRA LIMPIADORA VERDE "/>
    <n v="47131500"/>
    <s v="Selección abreviada - acuerdo marco"/>
    <n v="5"/>
    <n v="3"/>
    <n v="100"/>
    <n v="105000"/>
    <s v="UNIDAD"/>
    <s v="NO SOLICITADAS"/>
  </r>
  <r>
    <x v="11"/>
    <s v="02-02-01-002-007"/>
    <n v="10"/>
    <s v="Materiales y suministros - Artículos textiles (excepto prendas de vestir)"/>
    <s v="TOALLA PARA MANOS EN ALGODON 40 X 70 CM BLANCA "/>
    <n v="52121701"/>
    <s v="Selección abreviada - acuerdo marco"/>
    <n v="5"/>
    <n v="3"/>
    <n v="19"/>
    <n v="132050"/>
    <s v="UNIDAD"/>
    <s v="NO SOLICITADAS"/>
  </r>
  <r>
    <x v="11"/>
    <s v="02-02-01-002-007"/>
    <n v="10"/>
    <s v="Materiales y suministros - Artículos textiles (excepto prendas de vestir)"/>
    <s v="BANDERAS"/>
    <n v="55121715"/>
    <s v="Mínima cuantía"/>
    <n v="3"/>
    <n v="3"/>
    <n v="22"/>
    <n v="16964640"/>
    <s v="UNIDAD"/>
    <s v="NO SOLICITADAS"/>
  </r>
  <r>
    <x v="11"/>
    <s v="02-02-01-002-007"/>
    <n v="10"/>
    <s v="Materiales y suministros - Artículos textiles (excepto prendas de vestir)"/>
    <s v="BANDERINES"/>
    <n v="55121715"/>
    <s v="Mínima cuantía"/>
    <n v="3"/>
    <n v="3"/>
    <n v="20"/>
    <n v="3035360"/>
    <s v="UNIDAD"/>
    <s v="NO SOLICITADAS"/>
  </r>
  <r>
    <x v="11"/>
    <s v="02-02-01-003-001"/>
    <n v="10"/>
    <s v="Materiales y suministros - Productos de madera, corcho, cestería y espartería"/>
    <s v="BORRADOR PARA TABLERO"/>
    <n v="44111912"/>
    <s v="Mínima cuantía"/>
    <n v="5"/>
    <n v="3"/>
    <n v="12"/>
    <n v="20424"/>
    <s v="UNIDAD"/>
    <s v="NO SOLICITADAS"/>
  </r>
  <r>
    <x v="11"/>
    <s v="02-02-01-003-002-01"/>
    <n v="10"/>
    <s v="Materiales y suministros - Pasta de papel, papel y cartón"/>
    <s v="PORTADIPLOMA CARTA "/>
    <n v="44122011"/>
    <s v="Mínima cuantía"/>
    <n v="5"/>
    <n v="3"/>
    <n v="150"/>
    <n v="5792400"/>
    <s v="UNIDAD"/>
    <s v="NO SOLICITADAS"/>
  </r>
  <r>
    <x v="11"/>
    <s v="02-02-01-003-002-01"/>
    <n v="10"/>
    <s v="Materiales y suministros - Pasta de papel, papel y cartón"/>
    <s v="PORTADIPLOMA OFICIO 23X24C"/>
    <n v="44122011"/>
    <s v="Mínima cuantía"/>
    <n v="5"/>
    <n v="3"/>
    <n v="250"/>
    <n v="9654250"/>
    <s v="UNIDAD"/>
    <s v="NO SOLICITADAS"/>
  </r>
  <r>
    <x v="11"/>
    <s v="02-02-01-003-002-01"/>
    <n v="10"/>
    <s v="Materiales y suministros - Pasta de papel, papel y cartón"/>
    <s v="PAPEL BOND 75G CARTA RESMA"/>
    <n v="14111507"/>
    <s v="Mínima cuantía"/>
    <n v="5"/>
    <n v="3"/>
    <n v="250"/>
    <n v="3174250"/>
    <s v="UNIDAD"/>
    <s v="NO SOLICITADAS"/>
  </r>
  <r>
    <x v="11"/>
    <s v="02-02-01-003-002-01"/>
    <n v="10"/>
    <s v="Materiales y suministros - Pasta de papel, papel y cartón"/>
    <s v="PAPEL BOND TAMAÑO OFICIO"/>
    <n v="14111507"/>
    <s v="Mínima cuantía"/>
    <n v="5"/>
    <n v="3"/>
    <n v="220"/>
    <n v="3311880"/>
    <s v="UNIDAD"/>
    <s v="NO SOLICITADAS"/>
  </r>
  <r>
    <x v="11"/>
    <s v="02-02-01-003-002-01"/>
    <n v="10"/>
    <s v="Materiales y suministros - Pasta de papel, papel y cartón"/>
    <s v="CARTULINA OPALINA LISA-CARTA X 50 "/>
    <n v="14111519"/>
    <s v="Mínima cuantía"/>
    <n v="5"/>
    <n v="3"/>
    <n v="100"/>
    <n v="778300"/>
    <s v="UNIDAD"/>
    <s v="NO SOLICITADAS"/>
  </r>
  <r>
    <x v="11"/>
    <s v="02-02-01-003-002-01"/>
    <n v="10"/>
    <s v="Materiales y suministros - Pasta de papel, papel y cartón"/>
    <s v="CINTA DE ENMASCARAR "/>
    <n v="31201503"/>
    <s v="Mínima cuantía"/>
    <n v="5"/>
    <n v="3"/>
    <n v="5"/>
    <n v="21725"/>
    <s v="UNIDAD"/>
    <s v="NO SOLICITADAS"/>
  </r>
  <r>
    <x v="11"/>
    <s v="02-02-01-003-002-01"/>
    <n v="10"/>
    <s v="Materiales y suministros - Pasta de papel, papel y cartón"/>
    <s v="CARTULINA COLOR BLANCO PLIEGO"/>
    <n v="14111519"/>
    <s v="Mínima cuantía"/>
    <n v="5"/>
    <n v="3"/>
    <n v="100"/>
    <n v="91600"/>
    <s v="UNIDAD"/>
    <s v="NO SOLICITADAS"/>
  </r>
  <r>
    <x v="11"/>
    <s v="02-02-01-003-002-01"/>
    <n v="10"/>
    <s v="Materiales y suministros - Pasta de papel, papel y cartón"/>
    <s v="PAPEL HIGIENICO JUMBO BLANCO 95MT T/H PAQX4 "/>
    <n v="14111704"/>
    <s v="Selección abreviada - acuerdo marco"/>
    <n v="5"/>
    <n v="3"/>
    <n v="33"/>
    <n v="1095369"/>
    <s v="UNIDAD"/>
    <s v="NO SOLICITADAS"/>
  </r>
  <r>
    <x v="11"/>
    <s v="02-02-01-003-002-01"/>
    <n v="10"/>
    <s v="Materiales y suministros - Pasta de papel, papel y cartón"/>
    <s v="PAPEL HIGIENICO  T/H X 32 ROLLOS"/>
    <n v="14111704"/>
    <s v="Selección abreviada - acuerdo marco"/>
    <n v="5"/>
    <n v="3"/>
    <n v="10"/>
    <n v="242000"/>
    <s v="UNIDAD"/>
    <s v="NO SOLICITADAS"/>
  </r>
  <r>
    <x v="11"/>
    <s v="02-02-01-003-002-01"/>
    <n v="10"/>
    <s v="Materiales y suministros - Pasta de papel, papel y cartón"/>
    <s v="TOALLA MANOS 2HX150U"/>
    <n v="52121704"/>
    <s v="Selección abreviada - acuerdo marco"/>
    <n v="5"/>
    <n v="3"/>
    <n v="140"/>
    <n v="756280"/>
    <s v="UNIDAD"/>
    <s v="NO SOLICITADAS"/>
  </r>
  <r>
    <x v="11"/>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200 FOLIOS "/>
    <n v="14111813"/>
    <s v="Mínima cuantía"/>
    <n v="5"/>
    <n v="3"/>
    <n v="9"/>
    <n v="10989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GALON X 3750CC"/>
    <n v="47131827"/>
    <s v="Selección abreviada - acuerdo marco"/>
    <n v="5"/>
    <n v="3"/>
    <n v="10"/>
    <n v="333240"/>
    <s v="UNIDAD"/>
    <s v="NO SOLICITADAS"/>
  </r>
  <r>
    <x v="11"/>
    <s v="02-02-01-003-004-01"/>
    <n v="10"/>
    <s v="Materiales y suministros - Químicos orgánicos básicos"/>
    <s v="ALCOHOL GALON 3.8L"/>
    <n v="12352104"/>
    <s v="Selección abreviada - acuerdo marco"/>
    <n v="5"/>
    <n v="3"/>
    <n v="15"/>
    <n v="279480"/>
    <s v="UNIDAD"/>
    <s v="NO SOLICITADAS"/>
  </r>
  <r>
    <x v="11"/>
    <s v="02-02-01-003-004-01"/>
    <n v="10"/>
    <s v="Materiales y suministros - Químicos orgánicos básicos"/>
    <s v="SUMINISTROS DE REFRIGERACIÓN"/>
    <n v="40101600"/>
    <s v="Mínima cuantía"/>
    <n v="4"/>
    <n v="6"/>
    <n v="1"/>
    <n v="7635309"/>
    <s v="GLOBAL"/>
    <s v="NO SOLICITADAS"/>
  </r>
  <r>
    <x v="11"/>
    <s v="02-02-01-003-004-02"/>
    <n v="10"/>
    <s v="Materiales y suministros - Productos químicos inorgánicos básicos n. C. P."/>
    <s v="HIPOCLORITO DE SODIO AL 15% X 20 LITROS "/>
    <n v="47131807"/>
    <s v="Selección abreviada - acuerdo marco"/>
    <n v="5"/>
    <n v="3"/>
    <n v="15"/>
    <n v="1226040"/>
    <s v="UNIDAD"/>
    <s v="NO SOLICITADAS"/>
  </r>
  <r>
    <x v="11"/>
    <s v="02-02-01-003-004-02"/>
    <n v="10"/>
    <s v="Materiales y suministros - Productos químicos inorgánicos básicos n. C. P."/>
    <s v="MATERIALES DE CONSTRUCCION (ACIDO NITRICO)"/>
    <n v="31162800"/>
    <s v="Selección abreviada menor cuantía"/>
    <n v="3"/>
    <n v="7"/>
    <n v="1"/>
    <n v="1000000"/>
    <s v="GLOBAL"/>
    <s v="NO SOLICITADAS"/>
  </r>
  <r>
    <x v="11"/>
    <s v="02-02-01-003-004-07"/>
    <n v="10"/>
    <s v="Materiales y suministros - Plásticos en formas primarias"/>
    <s v="SILICONA UV3 500ML"/>
    <n v="12352310"/>
    <s v="Selección abreviada - acuerdo marco"/>
    <n v="5"/>
    <n v="3"/>
    <n v="5"/>
    <n v="109700"/>
    <s v="UNIDAD"/>
    <s v="NO SOLICITADAS"/>
  </r>
  <r>
    <x v="11"/>
    <s v="02-02-01-003-005-03"/>
    <n v="10"/>
    <s v="Materiales y suministros - Jabón, preparados para limpieza, perfumes y preparados de tocador"/>
    <s v="AMBIENTADOR AEROSOL  400ML"/>
    <n v="47131812"/>
    <s v="Selección abreviada - acuerdo marco"/>
    <n v="5"/>
    <n v="3"/>
    <n v="15"/>
    <n v="147180"/>
    <s v="UNIDAD"/>
    <s v="NO SOLICITADAS"/>
  </r>
  <r>
    <x v="11"/>
    <s v="02-02-01-003-005-03"/>
    <n v="10"/>
    <s v="Materiales y suministros - Jabón, preparados para limpieza, perfumes y preparados de tocador"/>
    <s v="AMBIENTADOR AEROSOL 400ML"/>
    <n v="47131812"/>
    <s v="Selección abreviada - acuerdo marco"/>
    <n v="5"/>
    <n v="3"/>
    <n v="15"/>
    <n v="147180"/>
    <s v="UNIDAD"/>
    <s v="NO SOLICITADAS"/>
  </r>
  <r>
    <x v="11"/>
    <s v="02-02-01-003-005-03"/>
    <n v="10"/>
    <s v="Materiales y suministros - Jabón, preparados para limpieza, perfumes y preparados de tocador"/>
    <s v="AMBIENTADOR AEROSOL  400ML"/>
    <n v="47131812"/>
    <s v="Selección abreviada - acuerdo marco"/>
    <n v="5"/>
    <n v="3"/>
    <n v="15"/>
    <n v="147180"/>
    <s v="UNIDAD"/>
    <s v="NO SOLICITADAS"/>
  </r>
  <r>
    <x v="11"/>
    <s v="02-02-01-003-005-03"/>
    <n v="10"/>
    <s v="Materiales y suministros - Jabón, preparados para limpieza, perfumes y preparados de tocador"/>
    <s v="AMBIENTADOR ELIMINA OLORES "/>
    <n v="47131812"/>
    <s v="Selección abreviada - acuerdo marco"/>
    <n v="5"/>
    <n v="3"/>
    <n v="10"/>
    <n v="122010"/>
    <s v="UNIDAD"/>
    <s v="NO SOLICITADAS"/>
  </r>
  <r>
    <x v="11"/>
    <s v="02-02-01-003-005-03"/>
    <n v="10"/>
    <s v="Materiales y suministros - Jabón, preparados para limpieza, perfumes y preparados de tocador"/>
    <s v="AMBIENTADOR LIQUIDO GALON X 3800 CC. "/>
    <n v="47131801"/>
    <s v="Selección abreviada - acuerdo marco"/>
    <n v="5"/>
    <n v="3"/>
    <n v="90"/>
    <n v="1535040"/>
    <s v="UNIDAD"/>
    <s v="NO SOLICITADAS"/>
  </r>
  <r>
    <x v="11"/>
    <s v="02-02-01-003-005-03"/>
    <n v="10"/>
    <s v="Materiales y suministros - Jabón, preparados para limpieza, perfumes y preparados de tocador"/>
    <s v="DESENGRASANTE INDUSTRIAL BIODEGRADABLE "/>
    <n v="47131821"/>
    <s v="Selección abreviada - acuerdo marco"/>
    <n v="5"/>
    <n v="3"/>
    <n v="13"/>
    <n v="1712386"/>
    <s v="UNIDAD"/>
    <s v="NO SOLICITADAS"/>
  </r>
  <r>
    <x v="11"/>
    <s v="02-02-01-003-005-03"/>
    <n v="10"/>
    <s v="Materiales y suministros - Jabón, preparados para limpieza, perfumes y preparados de tocador"/>
    <s v="BLANQUEADOR  20 L"/>
    <n v="47131807"/>
    <s v="Selección abreviada - acuerdo marco"/>
    <n v="5"/>
    <n v="3"/>
    <n v="20"/>
    <n v="571100"/>
    <s v="UNIDAD"/>
    <s v="NO SOLICITADAS"/>
  </r>
  <r>
    <x v="11"/>
    <s v="02-02-01-003-005-03"/>
    <n v="10"/>
    <s v="Materiales y suministros - Jabón, preparados para limpieza, perfumes y preparados de tocador"/>
    <s v="BLANQUEADOR LIMON 4L"/>
    <n v="47131807"/>
    <s v="Selección abreviada - acuerdo marco"/>
    <n v="5"/>
    <n v="3"/>
    <n v="125"/>
    <n v="895750"/>
    <s v="UNIDAD"/>
    <s v="NO SOLICITADAS"/>
  </r>
  <r>
    <x v="11"/>
    <s v="02-02-01-003-005-03"/>
    <n v="10"/>
    <s v="Materiales y suministros - Jabón, preparados para limpieza, perfumes y preparados de tocador"/>
    <s v="CERA AUTOBRILLANTE 4 L"/>
    <n v="12181501"/>
    <s v="Selección abreviada - acuerdo marco"/>
    <n v="5"/>
    <n v="3"/>
    <n v="15"/>
    <n v="515145"/>
    <s v="UNIDAD"/>
    <s v="NO SOLICITADAS"/>
  </r>
  <r>
    <x v="11"/>
    <s v="02-02-01-003-005-03"/>
    <n v="10"/>
    <s v="Materiales y suministros - Jabón, preparados para limpieza, perfumes y preparados de tocador"/>
    <s v="DESENGRASANTE 4 L"/>
    <n v="47131821"/>
    <s v="Selección abreviada - acuerdo marco"/>
    <n v="5"/>
    <n v="3"/>
    <n v="15"/>
    <n v="223260"/>
    <s v="UNIDAD"/>
    <s v="NO SOLICITADAS"/>
  </r>
  <r>
    <x v="11"/>
    <s v="02-02-01-003-005-03"/>
    <n v="10"/>
    <s v="Materiales y suministros - Jabón, preparados para limpieza, perfumes y preparados de tocador"/>
    <s v="DESENGRASANTE INDUSTRIAL GAL.X3800CC "/>
    <n v="47131821"/>
    <s v="Selección abreviada - acuerdo marco"/>
    <n v="5"/>
    <n v="3"/>
    <n v="15"/>
    <n v="281415"/>
    <s v="UNIDAD"/>
    <s v="NO SOLICITADAS"/>
  </r>
  <r>
    <x v="11"/>
    <s v="02-02-01-003-005-03"/>
    <n v="10"/>
    <s v="Materiales y suministros - Jabón, preparados para limpieza, perfumes y preparados de tocador"/>
    <s v="DESMANCHADOR 3785ML"/>
    <n v="47131807"/>
    <s v="Selección abreviada - acuerdo marco"/>
    <n v="5"/>
    <n v="3"/>
    <n v="25"/>
    <n v="620150"/>
    <s v="UNIDAD"/>
    <s v="NO SOLICITADAS"/>
  </r>
  <r>
    <x v="11"/>
    <s v="02-02-01-003-005-03"/>
    <n v="10"/>
    <s v="Materiales y suministros - Jabón, preparados para limpieza, perfumes y preparados de tocador"/>
    <s v="DETERGENTE LIQUIDO 20L"/>
    <n v="47131811"/>
    <s v="Selección abreviada - acuerdo marco"/>
    <n v="5"/>
    <n v="3"/>
    <n v="10"/>
    <n v="837900"/>
    <s v="UNIDAD"/>
    <s v="NO SOLICITADAS"/>
  </r>
  <r>
    <x v="11"/>
    <s v="02-02-01-003-005-03"/>
    <n v="10"/>
    <s v="Materiales y suministros - Jabón, preparados para limpieza, perfumes y preparados de tocador"/>
    <s v="DETERGENTE EN POLVO 4KG"/>
    <n v="53131608"/>
    <s v="Selección abreviada - acuerdo marco"/>
    <n v="5"/>
    <n v="3"/>
    <n v="110"/>
    <n v="3856600"/>
    <s v="UNIDAD"/>
    <s v="NO SOLICITADAS"/>
  </r>
  <r>
    <x v="11"/>
    <s v="02-02-01-003-005-03"/>
    <n v="10"/>
    <s v="Materiales y suministros - Jabón, preparados para limpieza, perfumes y preparados de tocador"/>
    <s v="JABON EN BARRA LAVAR 300G X3"/>
    <n v="53131608"/>
    <s v="Selección abreviada - acuerdo marco"/>
    <n v="5"/>
    <n v="3"/>
    <n v="5"/>
    <n v="22600"/>
    <s v="UNIDAD"/>
    <s v="NO SOLICITADAS"/>
  </r>
  <r>
    <x v="11"/>
    <s v="02-02-01-003-005-03"/>
    <n v="10"/>
    <s v="Materiales y suministros - Jabón, preparados para limpieza, perfumes y preparados de tocador"/>
    <s v="JABON LIQUIDO ANTIBACTERIAL G 4L+500ML"/>
    <n v="53131608"/>
    <s v="Selección abreviada - acuerdo marco"/>
    <n v="5"/>
    <n v="3"/>
    <n v="60"/>
    <n v="1316400"/>
    <s v="UNIDAD"/>
    <s v="NO SOLICITADAS"/>
  </r>
  <r>
    <x v="11"/>
    <s v="02-02-01-003-005-03"/>
    <n v="10"/>
    <s v="Materiales y suministros - Jabón, preparados para limpieza, perfumes y preparados de tocador"/>
    <s v="JABON LIQUIDO LAVALOZA GAL.3750 CM3 "/>
    <n v="53131608"/>
    <s v="Selección abreviada - acuerdo marco"/>
    <n v="5"/>
    <n v="3"/>
    <n v="10"/>
    <n v="296510"/>
    <s v="UNIDAD"/>
    <s v="NO SOLICITADAS"/>
  </r>
  <r>
    <x v="11"/>
    <s v="02-02-01-003-005-03"/>
    <n v="10"/>
    <s v="Materiales y suministros - Jabón, preparados para limpieza, perfumes y preparados de tocador"/>
    <s v="JABON TIPO HOTEL X 24"/>
    <n v="53131608"/>
    <s v="Selección abreviada - acuerdo marco"/>
    <n v="5"/>
    <n v="3"/>
    <n v="20"/>
    <n v="83800"/>
    <s v="UNIDAD"/>
    <s v="NO SOLICITADAS"/>
  </r>
  <r>
    <x v="11"/>
    <s v="02-02-01-003-005-03"/>
    <n v="10"/>
    <s v="Materiales y suministros - Jabón, preparados para limpieza, perfumes y preparados de tocador"/>
    <s v="JABON TOCADOR LIQUIDO G 3.9L"/>
    <n v="53131608"/>
    <s v="Selección abreviada - acuerdo marco"/>
    <n v="5"/>
    <n v="3"/>
    <n v="30"/>
    <n v="625110"/>
    <s v="UNIDAD"/>
    <s v="NO SOLICITADAS"/>
  </r>
  <r>
    <x v="11"/>
    <s v="02-02-01-003-005-03"/>
    <n v="10"/>
    <s v="Materiales y suministros - Jabón, preparados para limpieza, perfumes y preparados de tocador"/>
    <s v="LAVALOZA CREMA LIMÓN 500GX4 PE"/>
    <n v="53131608"/>
    <s v="Selección abreviada - acuerdo marco"/>
    <n v="5"/>
    <n v="3"/>
    <n v="15"/>
    <n v="125685"/>
    <s v="UNIDAD"/>
    <s v="NO SOLICITADAS"/>
  </r>
  <r>
    <x v="11"/>
    <s v="02-02-01-003-005-03"/>
    <n v="10"/>
    <s v="Materiales y suministros - Jabón, preparados para limpieza, perfumes y preparados de tocador"/>
    <s v="LIMPIADOR AROMA LAVANDA 3L"/>
    <n v="47131801"/>
    <s v="Selección abreviada - acuerdo marco"/>
    <n v="5"/>
    <n v="3"/>
    <n v="80"/>
    <n v="1226000"/>
    <s v="UNIDAD"/>
    <s v="NO SOLICITADAS"/>
  </r>
  <r>
    <x v="11"/>
    <s v="02-02-01-003-005-03"/>
    <n v="10"/>
    <s v="Materiales y suministros - Jabón, preparados para limpieza, perfumes y preparados de tocador"/>
    <s v="LIMPIAVIDRIOS 4L"/>
    <n v="47131824"/>
    <s v="Selección abreviada - acuerdo marco"/>
    <n v="5"/>
    <n v="3"/>
    <n v="28"/>
    <n v="338016"/>
    <s v="UNIDAD"/>
    <s v="NO SOLICITADAS"/>
  </r>
  <r>
    <x v="11"/>
    <s v="02-02-01-003-005-03"/>
    <n v="10"/>
    <s v="Materiales y suministros - Jabón, preparados para limpieza, perfumes y preparados de tocador"/>
    <s v="LUSTRAMUEBLES FRASCO X 500CC "/>
    <n v="47131830"/>
    <s v="Selección abreviada - acuerdo marco"/>
    <n v="5"/>
    <n v="3"/>
    <n v="8"/>
    <n v="58776"/>
    <s v="UNIDAD"/>
    <s v="NO SOLICITADAS"/>
  </r>
  <r>
    <x v="11"/>
    <s v="02-02-01-003-005-03"/>
    <n v="10"/>
    <s v="Materiales y suministros - Jabón, preparados para limpieza, perfumes y preparados de tocador"/>
    <s v="SHAMPOO 1GL AUTOBRILLAN"/>
    <n v="47131828"/>
    <s v="Selección abreviada - acuerdo marco"/>
    <n v="5"/>
    <n v="3"/>
    <n v="2"/>
    <n v="110030"/>
    <s v="UNIDAD"/>
    <s v="NO SOLICITADAS"/>
  </r>
  <r>
    <x v="11"/>
    <s v="02-02-01-003-005-04"/>
    <n v="10"/>
    <s v="Materiales y suministros - Productos químicos n. C. P."/>
    <s v="PEGANTE EN BARRAX120GR"/>
    <n v="60105704"/>
    <s v="Mínima cuantía"/>
    <n v="5"/>
    <n v="3"/>
    <n v="15"/>
    <n v="37950"/>
    <s v="UNIDAD"/>
    <s v="NO SOLICITADAS"/>
  </r>
  <r>
    <x v="11"/>
    <s v="02-02-01-003-005-04"/>
    <n v="10"/>
    <s v="Materiales y suministros - Productos químicos n. C. P."/>
    <s v="SUAVIZANTE FLORAL 20 L"/>
    <n v="47131811"/>
    <s v="Selección abreviada - acuerdo marco"/>
    <n v="5"/>
    <n v="3"/>
    <n v="10"/>
    <n v="616850"/>
    <s v="UNIDAD"/>
    <s v="NO SOLICITADAS"/>
  </r>
  <r>
    <x v="11"/>
    <s v="02-02-01-003-005-04"/>
    <n v="10"/>
    <s v="Materiales y suministros - Productos químicos n. C. P."/>
    <s v="SUMINISTROS DE REFRIGERACIÓN"/>
    <n v="40101600"/>
    <s v="Mínima cuantía"/>
    <n v="4"/>
    <n v="6"/>
    <n v="1"/>
    <n v="7941180"/>
    <s v="GLOBAL"/>
    <s v="NO SOLICITADAS"/>
  </r>
  <r>
    <x v="11"/>
    <s v="02-02-01-003-006-02"/>
    <n v="10"/>
    <s v="Materiales y suministros - Otros productos de caucho"/>
    <s v="GUANTE INDUSTRIAL NEGRO TALLA 9 1/2 CALIBRE 35 "/>
    <n v="46181504"/>
    <s v="Selección abreviada - acuerdo marco"/>
    <n v="5"/>
    <n v="3"/>
    <n v="30"/>
    <n v="149580"/>
    <s v="UNIDAD"/>
    <s v="NO SOLICITADAS"/>
  </r>
  <r>
    <x v="11"/>
    <s v="02-02-01-003-006-02"/>
    <n v="10"/>
    <s v="Materiales y suministros - Otros productos de caucho"/>
    <s v="GUANTE INDUSTRIAL NEGRO TALLA 9 CALIBRE 35"/>
    <n v="46181504"/>
    <s v="Selección abreviada - acuerdo marco"/>
    <n v="5"/>
    <n v="3"/>
    <n v="30"/>
    <n v="149580"/>
    <s v="UNIDAD"/>
    <s v="NO SOLICITADAS"/>
  </r>
  <r>
    <x v="11"/>
    <s v="02-02-01-003-006-02"/>
    <n v="10"/>
    <s v="Materiales y suministros - Otros productos de caucho"/>
    <s v="GUANTE INDUSTRIAL NEGRO TALLA: 8 1/2 CALIBRE 35 "/>
    <n v="46181504"/>
    <s v="Selección abreviada - acuerdo marco"/>
    <n v="5"/>
    <n v="3"/>
    <n v="50"/>
    <n v="255850"/>
    <s v="UNIDAD"/>
    <s v="NO SOLICITADAS"/>
  </r>
  <r>
    <x v="11"/>
    <s v="02-02-01-003-006-02"/>
    <n v="10"/>
    <s v="Materiales y suministros - Otros productos de caucho"/>
    <s v="CHUPA PARA BAÑO "/>
    <n v="47131600"/>
    <s v="Selección abreviada - acuerdo marco"/>
    <n v="5"/>
    <n v="3"/>
    <n v="10"/>
    <n v="108050"/>
    <s v="UNIDAD"/>
    <s v="NO SOLICITADAS"/>
  </r>
  <r>
    <x v="11"/>
    <s v="02-02-01-003-006-04"/>
    <n v="10"/>
    <s v="Materiales y suministros - Productos de empaque y envasado, de plástico"/>
    <s v="BAYETILLA BLANCA 70 X 100 CMS EN DULCE ABRIGO"/>
    <n v="47131501"/>
    <s v="Selección abreviada - acuerdo marco"/>
    <n v="5"/>
    <n v="3"/>
    <n v="30"/>
    <n v="184980"/>
    <s v="UNIDAD"/>
    <s v="NO SOLICITADAS"/>
  </r>
  <r>
    <x v="11"/>
    <s v="02-02-01-003-006-04"/>
    <n v="10"/>
    <s v="Materiales y suministros - Productos de empaque y envasado, de plástico"/>
    <s v="BOLSA PLASTICA GRIS 50 X 60 CMS. PAQ. X 50 UND."/>
    <n v="47121701"/>
    <s v="Selección abreviada - acuerdo marco"/>
    <n v="5"/>
    <n v="3"/>
    <n v="80"/>
    <n v="2130640"/>
    <s v="UNIDAD"/>
    <s v="NO SOLICITADAS"/>
  </r>
  <r>
    <x v="11"/>
    <s v="02-02-01-003-006-04"/>
    <n v="10"/>
    <s v="Materiales y suministros - Productos de empaque y envasado, de plástico"/>
    <s v="BOLSA PLASTICA NEGRA 80 X 100 CMS. PAQ. X 6 UND. "/>
    <n v="47121701"/>
    <s v="Selección abreviada - acuerdo marco"/>
    <n v="5"/>
    <n v="3"/>
    <n v="400"/>
    <n v="1469600"/>
    <s v="UNIDAD"/>
    <s v="NO SOLICITADAS"/>
  </r>
  <r>
    <x v="11"/>
    <s v="02-02-01-003-006-04"/>
    <n v="10"/>
    <s v="Materiales y suministros - Productos de empaque y envasado, de plástico"/>
    <s v="BOLSA PLASTICA ROJA 50 X 60 CMS. PAQ. X 50 UND. "/>
    <n v="47121701"/>
    <s v="Selección abreviada - acuerdo marco"/>
    <n v="5"/>
    <n v="3"/>
    <n v="160"/>
    <n v="4261280"/>
    <s v="UNIDAD"/>
    <s v="NO SOLICITADAS"/>
  </r>
  <r>
    <x v="11"/>
    <s v="02-02-01-003-006-04"/>
    <n v="10"/>
    <s v="Materiales y suministros - Productos de empaque y envasado, de plástico"/>
    <s v="BOLSA PLASTICA ROJA 70 X 100 CM PAQ X 6 UND "/>
    <n v="47121701"/>
    <s v="Selección abreviada - acuerdo marco"/>
    <n v="5"/>
    <n v="3"/>
    <n v="1000"/>
    <n v="5773000"/>
    <s v="UNIDAD"/>
    <s v="NO SOLICITADAS"/>
  </r>
  <r>
    <x v="11"/>
    <s v="02-02-01-003-006-04"/>
    <n v="10"/>
    <s v="Materiales y suministros - Productos de empaque y envasado, de plástico"/>
    <s v="BOLSA PLASTICA VERDE 90 X 110 CM PAQ X 6 UND "/>
    <n v="47121701"/>
    <s v="Selección abreviada - acuerdo marco"/>
    <n v="5"/>
    <n v="3"/>
    <n v="1000"/>
    <n v="5510000"/>
    <s v="UNIDAD"/>
    <s v="NO SOLICITADAS"/>
  </r>
  <r>
    <x v="11"/>
    <s v="02-02-01-003-006-09"/>
    <n v="10"/>
    <s v="Materiales y suministros - Otros productos plásticos"/>
    <s v="ROLLO PAPEL CONTAC TRASPARENTE 20MX45CM"/>
    <n v="44121600"/>
    <s v="Mínima cuantía"/>
    <n v="5"/>
    <n v="3"/>
    <n v="30"/>
    <n v="2497560"/>
    <s v="UNIDAD"/>
    <s v="NO SOLICITADAS"/>
  </r>
  <r>
    <x v="11"/>
    <s v="02-02-01-003-006-09"/>
    <n v="10"/>
    <s v="Materiales y suministros - Otros productos plásticos"/>
    <s v="CINTA DE EMPAQUE TRANSPARENTE"/>
    <n v="31201512"/>
    <s v="Mínima cuantía"/>
    <n v="5"/>
    <n v="3"/>
    <n v="8"/>
    <n v="16808"/>
    <s v="UNIDAD"/>
    <s v="NO SOLICITADAS"/>
  </r>
  <r>
    <x v="11"/>
    <s v="02-02-01-003-006-09"/>
    <n v="10"/>
    <s v="Materiales y suministros - Otros productos plásticos"/>
    <s v="CARPETA PLASTICA LEGAJADORA TAMAÑO  OFICIO (INCLUYE GANCHO POR CADA CARPETA)"/>
    <n v="44122003"/>
    <s v="Mínima cuantía"/>
    <n v="5"/>
    <n v="3"/>
    <n v="250"/>
    <n v="600500"/>
    <s v="UNIDAD"/>
    <s v="NO SOLICITADAS"/>
  </r>
  <r>
    <x v="11"/>
    <s v="02-02-01-003-006-09"/>
    <n v="10"/>
    <s v="Materiales y suministros - Otros productos plásticos"/>
    <s v="BALDE PLASTICO BLANCO 13 LTS. "/>
    <n v="47121804"/>
    <s v="Selección abreviada - acuerdo marco"/>
    <n v="5"/>
    <n v="3"/>
    <n v="6"/>
    <n v="101544"/>
    <s v="UNIDAD"/>
    <s v="NO SOLICITADAS"/>
  </r>
  <r>
    <x v="11"/>
    <s v="02-02-01-003-006-09"/>
    <n v="10"/>
    <s v="Materiales y suministros - Otros productos plásticos"/>
    <s v="ESCOBA DE JARDIN CON MANGO 26 DIENTES"/>
    <n v="47131604"/>
    <s v="Selección abreviada - acuerdo marco"/>
    <n v="5"/>
    <n v="3"/>
    <n v="30"/>
    <n v="499440"/>
    <s v="UNIDAD"/>
    <s v="NO SOLICITADAS"/>
  </r>
  <r>
    <x v="11"/>
    <s v="02-02-01-003-006-09"/>
    <n v="10"/>
    <s v="Materiales y suministros - Otros productos plásticos"/>
    <s v="ESPONJA MULTIUSOS ANATOMICA "/>
    <n v="47121803"/>
    <s v="Selección abreviada - acuerdo marco"/>
    <n v="5"/>
    <n v="3"/>
    <n v="15"/>
    <n v="45270"/>
    <s v="UNIDAD"/>
    <s v="NO SOLICITADAS"/>
  </r>
  <r>
    <x v="11"/>
    <s v="02-02-01-003-006-09"/>
    <n v="10"/>
    <s v="Materiales y suministros - Otros productos plásticos"/>
    <s v="RECOGEDOR PLASTICO MANGO PVC CON ROSCA "/>
    <n v="47131611"/>
    <s v="Selección abreviada - acuerdo marco"/>
    <n v="5"/>
    <n v="3"/>
    <n v="7"/>
    <n v="35819"/>
    <s v="UNIDAD"/>
    <s v="NO SOLICITADAS"/>
  </r>
  <r>
    <x v="11"/>
    <s v="02-02-01-003-006-09"/>
    <n v="10"/>
    <s v="Materiales y suministros - Otros productos plásticos"/>
    <s v="SUMINISTROS DE REFRIGERACIÓN"/>
    <n v="40101600"/>
    <s v="Mínima cuantía"/>
    <n v="4"/>
    <n v="6"/>
    <n v="1"/>
    <n v="2662922"/>
    <s v="GLOBAL"/>
    <s v="NO SOLICITADAS"/>
  </r>
  <r>
    <x v="11"/>
    <s v="02-02-01-003-006-09"/>
    <n v="10"/>
    <s v="Materiales y suministros - Otros productos plásticos"/>
    <s v="SUMINISTRO ELECTRICO Y ALUMBRADO"/>
    <n v="39121700"/>
    <s v="Selección abreviada subasta inversa (No disponible)"/>
    <n v="3"/>
    <n v="7"/>
    <n v="1"/>
    <n v="324630"/>
    <s v="GLOBAL"/>
    <s v="NO SOLICITADAS"/>
  </r>
  <r>
    <x v="11"/>
    <s v="02-02-01-003-006-09"/>
    <n v="10"/>
    <s v="Materiales y suministros - Otros productos plásticos"/>
    <s v="SUMINISTROS GRADUACION ALUMNOS Y DISTINTIVOS"/>
    <n v="60101401"/>
    <s v="Mínima cuantía"/>
    <n v="4"/>
    <n v="3"/>
    <n v="1"/>
    <n v="4000000"/>
    <s v="GLOBAL"/>
    <s v="NO SOLICITADAS"/>
  </r>
  <r>
    <x v="11"/>
    <s v="02-02-01-003-007-01"/>
    <n v="10"/>
    <s v="Materiales y suministros - Vidrio y productos de vidrio"/>
    <s v="MATERIALES DE CONSTRUCCION"/>
    <n v="31162800"/>
    <s v="Selección abreviada menor cuantía"/>
    <n v="3"/>
    <n v="7"/>
    <n v="1"/>
    <n v="10000000"/>
    <s v="GLOBAL"/>
    <s v="NO SOLICITADAS"/>
  </r>
  <r>
    <x v="11"/>
    <s v="02-02-01-003-007-02"/>
    <n v="10"/>
    <s v="Materiales y suministros - Artículos de cerámica no estructural"/>
    <s v="MATERIALES DE CONSTRUCCION"/>
    <n v="31162800"/>
    <s v="Selección abreviada menor cuantía"/>
    <n v="3"/>
    <n v="7"/>
    <n v="1"/>
    <n v="25000000"/>
    <s v="GLOBAL"/>
    <s v="NO SOLICITADAS"/>
  </r>
  <r>
    <x v="11"/>
    <s v="02-02-01-003-007-03"/>
    <n v="10"/>
    <s v="Materiales y suministros - Productos refractarios y productos estructurales no refractarios de arcilla"/>
    <s v="MATERIALES DE CONSTRUCCION"/>
    <n v="31162800"/>
    <s v="Selección abreviada menor cuantía"/>
    <n v="3"/>
    <n v="7"/>
    <n v="1"/>
    <n v="10000000"/>
    <s v="GLOBAL"/>
    <s v="NO SOLICITADAS"/>
  </r>
  <r>
    <x v="11"/>
    <s v="02-02-01-003-007-04"/>
    <n v="10"/>
    <s v="Materiales y suministros - Yeso, cal y cemento"/>
    <s v="MATERIALES DE CONSTRUCCION"/>
    <n v="31162800"/>
    <s v="Selección abreviada menor cuantía"/>
    <n v="3"/>
    <n v="7"/>
    <n v="1"/>
    <n v="45000000"/>
    <s v="GLOBAL"/>
    <s v="NO SOLICITADAS"/>
  </r>
  <r>
    <x v="11"/>
    <s v="02-02-01-003-007-05"/>
    <n v="10"/>
    <s v="Materiales y suministros - Artículos de concreto, cemento y yeso"/>
    <s v="MATERIALES DE CONSTRUCCION"/>
    <n v="31162800"/>
    <s v="Selección abreviada menor cuantía"/>
    <n v="3"/>
    <n v="7"/>
    <n v="1"/>
    <n v="8000000"/>
    <s v="GLOBAL"/>
    <s v="NO SOLICITADAS"/>
  </r>
  <r>
    <x v="11"/>
    <s v="02-02-01-003-007-09"/>
    <n v="10"/>
    <s v="Materiales y suministros - Otros productos minerales no metálicos n. C. P."/>
    <s v="SUMINISTRO ELECTRICO Y ALUMBRADO"/>
    <n v="39121700"/>
    <s v="Selección abreviada subasta inversa (No disponible)"/>
    <n v="3"/>
    <n v="7"/>
    <n v="1"/>
    <n v="891523"/>
    <s v="GLOBAL"/>
    <s v="NO SOLICITADAS"/>
  </r>
  <r>
    <x v="11"/>
    <s v="02-02-01-003-007-09"/>
    <n v="10"/>
    <s v="Materiales y suministros - Otros productos minerales no metálicos n. C. P."/>
    <s v="MATERIALES DE CONSTRUCCION"/>
    <n v="31162800"/>
    <s v="Selección abreviada menor cuantía"/>
    <n v="3"/>
    <n v="7"/>
    <n v="1"/>
    <n v="8000000"/>
    <s v="GLOBAL"/>
    <s v="NO SOLICITADAS"/>
  </r>
  <r>
    <x v="11"/>
    <s v="02-02-01-003-008-09"/>
    <n v="10"/>
    <s v="Materiales y suministros - Otros artículos manufacturados n. C. P."/>
    <s v="MARCADOR BORRABLE NEGRO X 10"/>
    <n v="44121708"/>
    <s v="Mínima cuantía"/>
    <n v="5"/>
    <n v="3"/>
    <n v="12"/>
    <n v="15420"/>
    <s v="UNIDAD"/>
    <s v="NO SOLICITADAS"/>
  </r>
  <r>
    <x v="11"/>
    <s v="02-02-01-003-008-09"/>
    <n v="10"/>
    <s v="Materiales y suministros - Otros artículos manufacturados n. C. P."/>
    <s v="MARCADOR BORRABLE ROJO X 10"/>
    <n v="44121708"/>
    <s v="Mínima cuantía"/>
    <n v="5"/>
    <n v="3"/>
    <n v="10"/>
    <n v="12850"/>
    <s v="UNIDAD"/>
    <s v="NO SOLICITADAS"/>
  </r>
  <r>
    <x v="11"/>
    <s v="02-02-01-003-008-09"/>
    <n v="10"/>
    <s v="Materiales y suministros - Otros artículos manufacturados n. C. P."/>
    <s v="MARCADOR BORRABLE AZUL X 10"/>
    <n v="44121708"/>
    <s v="Mínima cuantía"/>
    <n v="5"/>
    <n v="3"/>
    <n v="10"/>
    <n v="12850"/>
    <s v="UNIDAD"/>
    <s v="NO SOLICITADAS"/>
  </r>
  <r>
    <x v="11"/>
    <s v="02-02-01-003-008-09"/>
    <n v="10"/>
    <s v="Materiales y suministros - Otros artículos manufacturados n. C. P."/>
    <s v="MARCADOR BORRABLE VERDE X 10"/>
    <n v="44121708"/>
    <s v="Mínima cuantía"/>
    <n v="5"/>
    <n v="3"/>
    <n v="10"/>
    <n v="12850"/>
    <s v="UNIDAD"/>
    <s v="NO SOLICITADAS"/>
  </r>
  <r>
    <x v="11"/>
    <s v="02-02-01-003-008-09"/>
    <n v="10"/>
    <s v="Materiales y suministros - Otros artículos manufacturados n. C. P."/>
    <s v="BISTURI "/>
    <n v="44121612"/>
    <s v="Mínima cuantía"/>
    <n v="5"/>
    <n v="3"/>
    <n v="8"/>
    <n v="25520"/>
    <s v="UNIDAD"/>
    <s v="NO SOLICITADAS"/>
  </r>
  <r>
    <x v="11"/>
    <s v="02-02-01-003-008-09"/>
    <n v="10"/>
    <s v="Materiales y suministros - Otros artículos manufacturados n. C. P."/>
    <s v="BOLIGRAFO NEGRO X 12 UD"/>
    <n v="44121701"/>
    <s v="Mínima cuantía"/>
    <n v="5"/>
    <n v="3"/>
    <n v="190"/>
    <n v="149150"/>
    <s v="UNIDAD"/>
    <s v="NO SOLICITADAS"/>
  </r>
  <r>
    <x v="11"/>
    <s v="02-02-01-003-008-09"/>
    <n v="10"/>
    <s v="Materiales y suministros - Otros artículos manufacturados n. C. P."/>
    <s v="LAPIZ PARA ESCRITURA NEGRAX12"/>
    <n v="44121706"/>
    <s v="Mínima cuantía"/>
    <n v="5"/>
    <n v="3"/>
    <n v="190"/>
    <n v="156180"/>
    <s v="UNIDAD"/>
    <s v="NO SOLICITADAS"/>
  </r>
  <r>
    <x v="11"/>
    <s v="02-02-01-003-008-09"/>
    <n v="10"/>
    <s v="Materiales y suministros - Otros artículos manufacturados n. C. P."/>
    <s v="ATOMIZADOR PLASTICO CON PISTOLA 500 CC. "/>
    <n v="40141742"/>
    <s v="Selección abreviada - acuerdo marco"/>
    <n v="5"/>
    <n v="3"/>
    <n v="13"/>
    <n v="25584"/>
    <s v="UNIDAD"/>
    <s v="NO SOLICITADAS"/>
  </r>
  <r>
    <x v="11"/>
    <s v="02-02-01-003-008-09"/>
    <n v="10"/>
    <s v="Materiales y suministros - Otros artículos manufacturados n. C. P."/>
    <s v="CEPILLO BAÑO BASE "/>
    <s v="47131605 _x000a__x000a_"/>
    <s v="Selección abreviada - acuerdo marco"/>
    <n v="5"/>
    <n v="3"/>
    <n v="15"/>
    <n v="162075"/>
    <s v="UNIDAD"/>
    <s v="NO SOLICITADAS"/>
  </r>
  <r>
    <x v="11"/>
    <s v="02-02-01-003-008-09"/>
    <n v="10"/>
    <s v="Materiales y suministros - Otros artículos manufacturados n. C. P."/>
    <s v="CEPILLO PARA PAREDES Y TECHOS REDONDO "/>
    <s v="47131605 _x000a__x000a_"/>
    <s v="Selección abreviada - acuerdo marco"/>
    <n v="5"/>
    <n v="3"/>
    <n v="5"/>
    <n v="78720"/>
    <s v="UNIDAD"/>
    <s v="NO SOLICITADAS"/>
  </r>
  <r>
    <x v="11"/>
    <s v="02-02-01-003-008-09"/>
    <n v="10"/>
    <s v="Materiales y suministros - Otros artículos manufacturados n. C. P."/>
    <s v="CEPILLO TIPO CERDA DURA MANGO MADERA "/>
    <n v="47131605"/>
    <s v="Selección abreviada - acuerdo marco"/>
    <n v="5"/>
    <n v="3"/>
    <n v="15"/>
    <n v="120045"/>
    <s v="UNIDAD"/>
    <s v="NO SOLICITADAS"/>
  </r>
  <r>
    <x v="11"/>
    <s v="02-02-01-003-008-09"/>
    <n v="10"/>
    <s v="Materiales y suministros - Otros artículos manufacturados n. C. P."/>
    <s v="ESCOBA PRINCESA SUAVE "/>
    <n v="47131604"/>
    <s v="Selección abreviada - acuerdo marco"/>
    <n v="5"/>
    <n v="3"/>
    <n v="35"/>
    <n v="304850"/>
    <s v="UNIDAD"/>
    <s v="NO SOLICITADAS"/>
  </r>
  <r>
    <x v="11"/>
    <s v="02-02-01-003-008-09"/>
    <n v="10"/>
    <s v="Materiales y suministros - Otros artículos manufacturados n. C. P."/>
    <s v="TRAPERO COPA ALGODON 430G CABO MADERA DE 140 CMS"/>
    <n v="47131618"/>
    <s v="Selección abreviada - acuerdo marco"/>
    <n v="5"/>
    <n v="3"/>
    <n v="80"/>
    <n v="766160"/>
    <s v="UNIDAD"/>
    <s v="NO SOLICITADAS"/>
  </r>
  <r>
    <x v="11"/>
    <s v="02-02-01-003-008-09"/>
    <n v="10"/>
    <s v="Materiales y suministros - Otros artículos manufacturados n. C. P."/>
    <s v="MATERIALES DE CONSTRUCCION"/>
    <n v="31162800"/>
    <s v="Selección abreviada menor cuantía"/>
    <n v="3"/>
    <n v="7"/>
    <n v="1"/>
    <n v="4000000"/>
    <s v="GLOBAL"/>
    <s v="NO SOLICITADAS"/>
  </r>
  <r>
    <x v="11"/>
    <s v="02-02-01-004-001"/>
    <n v="10"/>
    <s v="Materiales y suministros - Metales básicos"/>
    <s v="MATERIALES DE CONSTRUCCION"/>
    <n v="31162800"/>
    <s v="Selección abreviada menor cuantía"/>
    <n v="3"/>
    <n v="7"/>
    <n v="1"/>
    <n v="5000000"/>
    <s v="GLOBAL"/>
    <s v="NO SOLICITADAS"/>
  </r>
  <r>
    <x v="11"/>
    <s v="02-02-01-004-002"/>
    <n v="10"/>
    <s v="Materiales y suministros - Productos metálicos elaborados (excepto maquinaria y equipo)"/>
    <s v="CUCHILLA BISTURI GRANDEX10"/>
    <n v="44121612"/>
    <s v="Mínima cuantía"/>
    <n v="5"/>
    <n v="3"/>
    <n v="10"/>
    <n v="13150"/>
    <s v="UNIDAD"/>
    <s v="NO SOLICITADAS"/>
  </r>
  <r>
    <x v="11"/>
    <s v="02-02-01-004-002"/>
    <n v="10"/>
    <s v="Materiales y suministros - Productos metálicos elaborados (excepto maquinaria y equipo)"/>
    <s v="GANCHO TIPO GRAPA 24/6X5000"/>
    <n v="44122107"/>
    <s v="Mínima cuantía"/>
    <n v="5"/>
    <n v="3"/>
    <n v="20"/>
    <n v="50600"/>
    <s v="UNIDAD"/>
    <s v="NO SOLICITADAS"/>
  </r>
  <r>
    <x v="11"/>
    <s v="02-02-01-004-002"/>
    <n v="10"/>
    <s v="Materiales y suministros - Productos metálicos elaborados (excepto maquinaria y equipo)"/>
    <s v="ESPONJILLA PAQUETE 12 UNIDADES "/>
    <n v="47121803"/>
    <s v="Selección abreviada - acuerdo marco"/>
    <n v="5"/>
    <n v="3"/>
    <n v="15"/>
    <n v="57075"/>
    <s v="UNIDAD"/>
    <s v="NO SOLICITADAS"/>
  </r>
  <r>
    <x v="11"/>
    <s v="02-02-01-004-002"/>
    <n v="10"/>
    <s v="Materiales y suministros - Productos metálicos elaborados (excepto maquinaria y equipo)"/>
    <s v="CABLE PARA EQUIPOS AUDIOVISUALES (HDMI)"/>
    <n v="43211600"/>
    <s v="Mínima cuantía"/>
    <n v="5"/>
    <n v="3"/>
    <n v="4"/>
    <n v="222400"/>
    <s v="UNIDAD"/>
    <s v="NO SOLICITADAS"/>
  </r>
  <r>
    <x v="11"/>
    <s v="02-02-01-004-002"/>
    <n v="10"/>
    <s v="Materiales y suministros - Productos metálicos elaborados (excepto maquinaria y equipo)"/>
    <s v="CABLE PARA EQUIPOS AUDIOVISUALES (VGA)"/>
    <n v="43211600"/>
    <s v="Mínima cuantía"/>
    <n v="5"/>
    <n v="3"/>
    <n v="4"/>
    <n v="245200"/>
    <s v="UNIDAD"/>
    <s v="NO SOLICITADAS"/>
  </r>
  <r>
    <x v="11"/>
    <s v="02-02-01-004-002"/>
    <n v="10"/>
    <s v="Materiales y suministros - Productos metálicos elaborados (excepto maquinaria y equipo)"/>
    <s v="SUMINISTROS DE REFRIGERACIÓN"/>
    <n v="40101600"/>
    <s v="Mínima cuantía"/>
    <n v="4"/>
    <n v="6"/>
    <n v="1"/>
    <n v="1550849"/>
    <s v="GLOBAL"/>
    <s v="NO SOLICITADAS"/>
  </r>
  <r>
    <x v="11"/>
    <s v="02-02-01-004-002"/>
    <n v="10"/>
    <s v="Materiales y suministros - Productos metálicos elaborados (excepto maquinaria y equipo)"/>
    <s v="SUMINISTRO ELECTRICO Y ALUMBRADO"/>
    <n v="39121700"/>
    <s v="Selección abreviada subasta inversa (No disponible)"/>
    <n v="3"/>
    <n v="7"/>
    <n v="1"/>
    <n v="220908"/>
    <s v="GLOBAL"/>
    <s v="NO SOLICITADAS"/>
  </r>
  <r>
    <x v="11"/>
    <s v="02-02-01-004-002"/>
    <n v="10"/>
    <s v="Materiales y suministros - Productos metálicos elaborados (excepto maquinaria y equipo)"/>
    <s v="SUMINISTROS GRADUACION ALUMNOS Y DISTINTIVOS"/>
    <n v="60101401"/>
    <s v="Mínima cuantía"/>
    <n v="4"/>
    <n v="3"/>
    <n v="1"/>
    <n v="16000000"/>
    <s v="GLOBAL"/>
    <s v="NO SOLICITADAS"/>
  </r>
  <r>
    <x v="11"/>
    <s v="02-02-01-004-002"/>
    <n v="10"/>
    <s v="Materiales y suministros - Productos metálicos elaborados (excepto maquinaria y equipo)"/>
    <s v="MATERIALES DE CONSTRUCCION"/>
    <n v="31162800"/>
    <s v="Selección abreviada menor cuantía"/>
    <n v="3"/>
    <n v="7"/>
    <n v="1"/>
    <n v="72884828"/>
    <s v="GLOBAL"/>
    <s v="NO SOLICITADAS"/>
  </r>
  <r>
    <x v="11"/>
    <s v="02-02-01-004-002"/>
    <n v="10"/>
    <s v="Materiales y suministros - Productos metálicos elaborados (excepto maquinaria y equipo)"/>
    <s v="DISTINTIVOS"/>
    <n v="49101704"/>
    <s v="Mínima cuantía"/>
    <n v="4"/>
    <n v="3"/>
    <n v="1"/>
    <n v="20000000"/>
    <s v="GLOBAL"/>
    <s v="NO SOLICITADAS"/>
  </r>
  <r>
    <x v="11"/>
    <s v="02-02-01-004-003-09"/>
    <n v="10"/>
    <s v="Materiales y suministros - Otras máquinas para usos generales y sus partes y piezas"/>
    <s v="REPUESTOS AIRES ACONDICIONADOS Y EQUIPOS DE REFRIGERACION"/>
    <n v="40101700"/>
    <s v="Mínima cuantía"/>
    <n v="5"/>
    <n v="3"/>
    <n v="1"/>
    <n v="27000000"/>
    <s v="GLOBAL"/>
    <s v="NO SOLICITADAS"/>
  </r>
  <r>
    <x v="11"/>
    <s v="02-02-01-004-005-01"/>
    <n v="10"/>
    <s v="Materiales y suministros - Máquinas para oficina y contabilidad, y sus partes y accesorios"/>
    <s v="COSEDORA MANUAL TIPO OFICINA"/>
    <n v="44121615"/>
    <s v="Mínima cuantía"/>
    <n v="5"/>
    <n v="3"/>
    <n v="8"/>
    <n v="171600"/>
    <s v="UNIDAD"/>
    <s v="NO SOLICITADAS"/>
  </r>
  <r>
    <x v="11"/>
    <s v="02-02-01-004-005-01"/>
    <n v="10"/>
    <s v="Materiales y suministros - Máquinas para oficina y contabilidad, y sus partes y accesorios"/>
    <s v="PERFORADORA DOS HUECOS"/>
    <n v="44102805"/>
    <s v="Mínima cuantía"/>
    <n v="5"/>
    <n v="3"/>
    <n v="8"/>
    <n v="101200"/>
    <s v="UNIDAD"/>
    <s v="NO SOLICITADAS"/>
  </r>
  <r>
    <x v="11"/>
    <s v="02-02-01-004-005-01"/>
    <n v="10"/>
    <s v="Materiales y suministros - Máquinas para oficina y contabilidad, y sus partes y accesorios"/>
    <s v="SACAGANCHOS PARA GRAPAS EN M"/>
    <n v="44121613"/>
    <s v="Mínima cuantía"/>
    <n v="5"/>
    <n v="3"/>
    <n v="4"/>
    <n v="29844"/>
    <s v="UNIDAD"/>
    <s v="NO SOLICITADAS"/>
  </r>
  <r>
    <x v="11"/>
    <s v="02-02-01-004-006-09"/>
    <n v="10"/>
    <s v="Materiales y suministros - Otro equipo eléctrico y sus partes y piezas"/>
    <s v="SUMINISTRO ELECTRICO Y ALUMBRADO"/>
    <n v="39121700"/>
    <s v="Selección abreviada subasta inversa (No disponible)"/>
    <n v="3"/>
    <n v="7"/>
    <n v="1"/>
    <n v="9050915"/>
    <s v="GLOBAL"/>
    <s v="NO SOLICITADAS"/>
  </r>
  <r>
    <x v="11"/>
    <s v="02-02-01-004-008-02"/>
    <n v="10"/>
    <s v="Materiales y suministros - Instrumentos y aparatos de medición, verificación, análisis, de navegación y para otros fines (excepto instrumentos ópticos); instrumentos de control de procesos industriales, sus partes, piezas y accesorios"/>
    <s v="COMPUTADOR DE VUELO"/>
    <n v="25201702"/>
    <s v="Mínima cuantía"/>
    <n v="5"/>
    <n v="3"/>
    <n v="24"/>
    <n v="4056000"/>
    <s v="UNIDAD"/>
    <s v="NO SOLICITADAS"/>
  </r>
  <r>
    <x v="11"/>
    <s v="02-02-01-004-009-01"/>
    <n v="10"/>
    <s v="Materiales y suministros - Vehículos automotores, remolques y semirremolques; y sus partes, piezas y accesorios"/>
    <s v="REPUESTOS VEHICULOS"/>
    <n v="40161500"/>
    <s v="Mínima cuantía"/>
    <n v="5"/>
    <n v="3"/>
    <n v="1"/>
    <n v="43500000"/>
    <s v="GLOBAL"/>
    <s v="NO SOLICITADAS"/>
  </r>
  <r>
    <x v="11"/>
    <s v="02-02-02-005-004-01-1"/>
    <n v="10"/>
    <s v="Adquisición de servicios - Servicios generales de construcción de edificaciones residenciales"/>
    <s v="MANTENIMIENTO BARRACA PLAN COLOMBIA SUBOFICIALES"/>
    <n v="72102900"/>
    <s v="Selección abreviada menor cuantía"/>
    <n v="3"/>
    <n v="7"/>
    <n v="1"/>
    <n v="100000000"/>
    <s v="GLOBAL"/>
    <s v="NO SOLICITADAS"/>
  </r>
  <r>
    <x v="11"/>
    <s v="02-02-02-005-004-01-2"/>
    <n v="10"/>
    <s v="Adquisición de servicios - Servicios generales de construcción de edificaciones no residenciales"/>
    <s v="MANTENIMIENTO POZO PROFUNDO FLANDES"/>
    <n v="70171707"/>
    <s v="Mínima cuantía"/>
    <n v="4"/>
    <n v="7"/>
    <n v="1"/>
    <n v="15672300"/>
    <s v="GLOBAL"/>
    <s v="NO SOLICITADAS"/>
  </r>
  <r>
    <x v="11"/>
    <s v="02-02-02-005-004-01-2"/>
    <n v="10"/>
    <s v="Adquisición de servicios - Servicios generales de construcción de edificaciones no residenciales"/>
    <s v="MANTENIMIENTO POZO PROFUNDO CACOM-4"/>
    <n v="70171707"/>
    <s v="Mínima cuantía"/>
    <n v="4"/>
    <n v="7"/>
    <n v="1"/>
    <n v="21741300"/>
    <s v="GLOBAL"/>
    <s v="NO SOLICITADAS"/>
  </r>
  <r>
    <x v="11"/>
    <s v="02-02-02-005-004-02-5"/>
    <n v="10"/>
    <s v="Adquisición de servicios - Servicios generales de construcción de tuberías y cables locales, y obras conexas"/>
    <s v="FUNCIONAMIENTO PTAR  FLANDES"/>
    <n v="76121701"/>
    <s v="Selección abreviada menor cuantía"/>
    <n v="4"/>
    <n v="8"/>
    <n v="1"/>
    <n v="34342395"/>
    <s v="GLOBAL"/>
    <s v="NO SOLICITADAS"/>
  </r>
  <r>
    <x v="11"/>
    <s v="02-02-02-005-004-02-5"/>
    <n v="10"/>
    <s v="Adquisición de servicios - Servicios generales de construcción de tuberías y cables locales, y obras conexas"/>
    <s v="FUNCIONAMIENTO PTAR  FLANDES V.F.2019"/>
    <n v="76121701"/>
    <s v="Selección abreviada menor cuantía"/>
    <n v="4"/>
    <n v="8"/>
    <n v="1"/>
    <n v="13781205"/>
    <s v="GLOBAL"/>
    <s v="SI APROBADAS"/>
  </r>
  <r>
    <x v="11"/>
    <s v="02-02-02-005-004-02-5"/>
    <n v="10"/>
    <s v="Adquisición de servicios - Servicios generales de construcción de tuberías y cables locales, y obras conexas"/>
    <s v="FUNCIONAMIENTO PTAP  FLANDES "/>
    <n v="83101506"/>
    <s v="Selección abreviada menor cuantía"/>
    <n v="4"/>
    <n v="8"/>
    <n v="1"/>
    <n v="39681235"/>
    <s v="GLOBAL"/>
    <s v="NO SOLICITADAS"/>
  </r>
  <r>
    <x v="11"/>
    <s v="02-02-02-005-004-02-5"/>
    <n v="10"/>
    <s v="Adquisición de servicios - Servicios generales de construcción de tuberías y cables locales, y obras conexas"/>
    <s v="FUNCIONAMIENTO PTAP  FLANDES   V.F.2019"/>
    <n v="83101506"/>
    <s v="Selección abreviada menor cuantía"/>
    <n v="4"/>
    <n v="8"/>
    <n v="1"/>
    <n v="8442365"/>
    <s v="GLOBAL"/>
    <s v="SI APROBADAS"/>
  </r>
  <r>
    <x v="11"/>
    <s v="02-02-02-008-004-02"/>
    <n v="10"/>
    <s v="Adquisición de servicios - Servicios de telecomunicaciones a través de internet"/>
    <s v="SERVICIO DE INTERNET"/>
    <n v="81112101"/>
    <s v="Solicitud de información a los Proveedores"/>
    <n v="1"/>
    <n v="12"/>
    <n v="1"/>
    <n v="16000000"/>
    <s v="GLOBAL"/>
    <s v="NO SOLICITADAS"/>
  </r>
  <r>
    <x v="11"/>
    <s v="02-02-02-008-004-02"/>
    <n v="10"/>
    <s v="Adquisición de servicios - Servicios de telecomunicaciones a través de internet"/>
    <s v="INTERNET ACADEMICO"/>
    <n v="81112101"/>
    <s v="Solicitud de información a los Proveedores"/>
    <n v="1"/>
    <n v="12"/>
    <n v="1"/>
    <n v="38000000"/>
    <s v="GLOBAL"/>
    <s v="NO SOLICITADAS"/>
  </r>
  <r>
    <x v="11"/>
    <s v="02-02-02-008-004-06"/>
    <n v="10"/>
    <s v="Adquisición de servicios - Servicios de programación, distribución y transmisión de programas"/>
    <s v="SERVICIO DE TELEVISION "/>
    <n v="83111800"/>
    <s v="Solicitud de información a los Proveedores"/>
    <n v="1"/>
    <n v="12"/>
    <n v="1"/>
    <n v="10000000"/>
    <s v="GLOBAL"/>
    <s v="NO SOLICITADAS"/>
  </r>
  <r>
    <x v="11"/>
    <s v="02-02-02-008-005-03"/>
    <n v="10"/>
    <s v="Adquisición de servicios - Servicios de limpieza"/>
    <s v="SERVICIO DE ASEO Y LIMPIEZA"/>
    <n v="76111500"/>
    <s v="Selección abreviada - acuerdo marco"/>
    <n v="4"/>
    <n v="6"/>
    <n v="1"/>
    <n v="13928700"/>
    <s v="GLOBAL"/>
    <s v="NO SOLICITADAS"/>
  </r>
  <r>
    <x v="11"/>
    <s v="02-02-02-008-005-03"/>
    <n v="10"/>
    <s v="Adquisición de servicios - Servicios de limpieza"/>
    <s v="SERVICIO DE ASEO Y LIMPIEZA V.F. 2019"/>
    <n v="76111500"/>
    <s v="Selección abreviada - acuerdo marco"/>
    <n v="1"/>
    <n v="3"/>
    <n v="1"/>
    <n v="46071300"/>
    <s v="GLOBAL"/>
    <s v="SI APROBADAS"/>
  </r>
  <r>
    <x v="11"/>
    <s v="02-02-02-008-005-05"/>
    <n v="10"/>
    <s v="Adquisición de servicios - Servicios de organización de viajes, operadores turísticos y servicios conexos"/>
    <s v="SERVICIO ACTIVIDAD PEDAGOGICA PERSONAL ALUMNOS"/>
    <n v="90121501"/>
    <s v="CONTRATACIÓN DIRECTA"/>
    <n v="3"/>
    <n v="6"/>
    <n v="1"/>
    <n v="20000000"/>
    <s v="GLOBAL"/>
    <s v="NO SOLICITADAS"/>
  </r>
  <r>
    <x v="11"/>
    <s v="02-02-02-008-005-09-5"/>
    <n v="10"/>
    <s v="Adquisición de servicios - Servicios auxiliares especializados de oficina"/>
    <s v="SERVICIO DE FOTOCOPIADO E IMPRESIÓN  "/>
    <n v="82121700"/>
    <s v="Mínima cuantía"/>
    <n v="2"/>
    <n v="10"/>
    <n v="1"/>
    <n v="31000000"/>
    <s v="GLOBAL"/>
    <s v="NO SOLICITADAS"/>
  </r>
  <r>
    <x v="11"/>
    <s v="02-02-02-008-005-09-5"/>
    <n v="10"/>
    <s v="Adquisición de servicios - Servicios auxiliares especializados de oficina"/>
    <s v="SERVICIO DE FOTOCOPIADO E IMPRESIÓN  V.F. 2019"/>
    <n v="82121700"/>
    <s v="Mínima cuantía"/>
    <n v="2"/>
    <n v="10"/>
    <n v="1"/>
    <n v="9000000"/>
    <s v="GLOBAL"/>
    <s v="SI APROBADAS"/>
  </r>
  <r>
    <x v="11"/>
    <s v="02-02-02-008-005-09-7"/>
    <n v="10"/>
    <s v="Adquisición de servicios - Servicios de mantenimiento y cuidado del paisaje"/>
    <s v="CORTE DE PRADOS"/>
    <n v="70111706"/>
    <s v="Selección abreviada menor cuantía"/>
    <n v="4"/>
    <n v="6"/>
    <n v="1"/>
    <n v="30757500"/>
    <s v="GLOBAL"/>
    <s v="NO SOLICITADAS"/>
  </r>
  <r>
    <x v="11"/>
    <s v="02-02-02-008-005-09-7"/>
    <n v="10"/>
    <s v="Adquisición de servicios - Servicios de mantenimiento y cuidado del paisaje"/>
    <s v="CORTE DE PRADOS V.F. 2019"/>
    <n v="70111706"/>
    <s v="Selección abreviada menor cuantía"/>
    <n v="1"/>
    <n v="3"/>
    <n v="1"/>
    <n v="23722500"/>
    <s v="GLOBAL"/>
    <s v="SI APROBADAS"/>
  </r>
  <r>
    <x v="11"/>
    <s v="02-02-02-008-006-03"/>
    <n v="10"/>
    <s v="Adquisición de servicios - Servicios de apoyo a la distribución de electricidad, gas y agua"/>
    <s v="ENERGIA"/>
    <n v="83101803"/>
    <s v="Solicitud de información a los Proveedores"/>
    <n v="1"/>
    <n v="12"/>
    <n v="1"/>
    <n v="1414053343"/>
    <s v="GLOBAL"/>
    <s v="NO SOLICITADAS"/>
  </r>
  <r>
    <x v="11"/>
    <s v="02-02-02-008-007-01-4"/>
    <n v="10"/>
    <s v="Adquisición de servicios - Servicios de mantenimiento y reparación de maquinaria y equipo de transporte"/>
    <s v="MANTENIMIENTO DE VEHICULOS"/>
    <n v="78181500"/>
    <s v="Selección abreviada subasta inversa (No disponible)"/>
    <n v="4"/>
    <n v="6"/>
    <n v="1"/>
    <n v="60000000"/>
    <s v="GLOBAL"/>
    <s v="NO SOLICITADAS"/>
  </r>
  <r>
    <x v="11"/>
    <s v="02-02-02-008-007-01-4"/>
    <n v="10"/>
    <s v="Adquisición de servicios - Servicios de mantenimiento y reparación de maquinaria y equipo de transporte"/>
    <s v="MANTENIMIENTO DE VEHICULOS  V.F 2019"/>
    <n v="78181500"/>
    <s v="Selección abreviada subasta inversa (No disponible)"/>
    <n v="1"/>
    <n v="3"/>
    <n v="1"/>
    <n v="10000000"/>
    <s v="GLOBAL"/>
    <s v="SI APROBADAS"/>
  </r>
  <r>
    <x v="11"/>
    <s v="02-02-02-008-007-01-5"/>
    <n v="10"/>
    <s v="Adquisición de servicios - Servicios de mantenimiento y reparación de otra maquinaria y otro equipo"/>
    <s v="MANTENIMIENTO DE SISTEMAS HVAC, CUARTOS FRIO Y HIELERA"/>
    <n v="72151207"/>
    <s v="Mínima cuantía"/>
    <n v="4"/>
    <n v="6"/>
    <n v="1"/>
    <n v="51129757"/>
    <s v="GLOBAL"/>
    <s v="NO SOLICITADAS"/>
  </r>
  <r>
    <x v="11"/>
    <s v="02-02-02-008-007-01-5"/>
    <n v="10"/>
    <s v="Adquisición de servicios - Servicios de mantenimiento y reparación de otra maquinaria y otro equipo"/>
    <s v="MANTENIMIENTO UPS"/>
    <n v="73152108"/>
    <s v="Mínima cuantía"/>
    <n v="2"/>
    <n v="6"/>
    <n v="1"/>
    <n v="10845000"/>
    <s v="GLOBAL"/>
    <s v="NO SOLICITADAS"/>
  </r>
  <r>
    <x v="11"/>
    <s v="02-02-02-008-007-01-5"/>
    <n v="10"/>
    <s v="Adquisición de servicios - Servicios de mantenimiento y reparación de otra maquinaria y otro equipo"/>
    <s v="MANTENIMIENTO VIDEO BEAM"/>
    <n v="72154066"/>
    <s v="Mínima cuantía"/>
    <n v="2"/>
    <n v="6"/>
    <n v="1"/>
    <n v="13283600"/>
    <s v="GLOBAL"/>
    <s v="NO SOLICITADAS"/>
  </r>
  <r>
    <x v="11"/>
    <s v="02-02-02-008-007-01-5"/>
    <n v="10"/>
    <s v="Adquisición de servicios - Servicios de mantenimiento y reparación de otra maquinaria y otro equipo"/>
    <s v="MANTENIMIENTO CAMARAS DE VIGILANCIA"/>
    <n v="92121704"/>
    <s v="Mínima cuantía"/>
    <n v="3"/>
    <n v="4"/>
    <n v="1"/>
    <n v="10000000"/>
    <s v="GLOBAL"/>
    <s v="NO SOLICITADAS"/>
  </r>
  <r>
    <x v="11"/>
    <s v="02-02-02-008-007-01-5"/>
    <n v="10"/>
    <s v="Adquisición de servicios - Servicios de mantenimiento y reparación de otra maquinaria y otro equipo"/>
    <s v="MANTENIMIENTO SISTEMA DE ALARMAS"/>
    <n v="92121702"/>
    <s v="Mínima cuantía"/>
    <n v="3"/>
    <n v="4"/>
    <n v="1"/>
    <n v="27021177"/>
    <s v="GLOBAL"/>
    <s v="NO SOLICITADAS"/>
  </r>
  <r>
    <x v="11"/>
    <s v="02-02-02-008-007-01-5"/>
    <n v="10"/>
    <s v="Adquisición de servicios - Servicios de mantenimiento y reparación de otra maquinaria y otro equipo"/>
    <s v="MANTENIMIENTO DE CELDAS SUBESTACION ELECTRICA "/>
    <n v="73152108"/>
    <s v="Selección abreviada menor cuantía"/>
    <n v="3"/>
    <n v="7"/>
    <n v="1"/>
    <n v="36928348"/>
    <s v="GLOBAL"/>
    <s v="NO SOLICITADAS"/>
  </r>
  <r>
    <x v="11"/>
    <s v="02-02-02-009-002-09"/>
    <n v="10"/>
    <s v="Adquisición de servicios - Otros tipos de educación y servicios de apoyo educativo"/>
    <s v="INSTRUCTORES EHFAA"/>
    <n v="86131702"/>
    <s v="CONTRATACIÓN DIRECTA"/>
    <n v="4"/>
    <n v="6"/>
    <n v="1"/>
    <n v="378757972"/>
    <s v="GLOBAL"/>
    <s v="NO SOLICITADAS"/>
  </r>
  <r>
    <x v="11"/>
    <s v="02-02-02-009-002-09"/>
    <n v="10"/>
    <s v="Adquisición de servicios - Otros tipos de educación y servicios de apoyo educativo"/>
    <s v="INSTRUCTORES EHFAA V.F. 2019"/>
    <n v="86131702"/>
    <s v="CONTRATACIÓN DIRECTA"/>
    <n v="1"/>
    <n v="3"/>
    <n v="1"/>
    <n v="81242028"/>
    <s v="GLOBAL"/>
    <s v="SI APROBADAS"/>
  </r>
  <r>
    <x v="11"/>
    <s v="02-02-01-002-007"/>
    <n v="10"/>
    <s v="Materiales y suministros - Artículos textiles (excepto prendas de vestir)"/>
    <s v="BANDERAS PARA PABELLON"/>
    <n v="55121715"/>
    <s v="Mínima cuantía"/>
    <n v="5"/>
    <n v="3"/>
    <n v="6"/>
    <n v="913500"/>
    <s v="UNIDAD"/>
    <s v="NO SOLICITADAS"/>
  </r>
  <r>
    <x v="11"/>
    <s v="02-02-01-002-007"/>
    <n v="10"/>
    <s v="Materiales y suministros - Artículos textiles (excepto prendas de vestir)"/>
    <s v="PENDONES 16MTS ALTO X 2MTS ANCHO"/>
    <n v="55121714"/>
    <s v="Mínima cuantía"/>
    <n v="5"/>
    <n v="3"/>
    <n v="6"/>
    <n v="2205000"/>
    <s v="UNIDAD"/>
    <s v="NO SOLICITADAS"/>
  </r>
  <r>
    <x v="11"/>
    <s v="02-02-01-002-007"/>
    <n v="10"/>
    <s v="Materiales y suministros - Artículos textiles (excepto prendas de vestir)"/>
    <s v="PENDONES EN TELA 20 X 30 CM PARA INSTRUMENTOS BANDA DE GUERRA"/>
    <n v="55121714"/>
    <s v="Mínima cuantía"/>
    <n v="5"/>
    <n v="3"/>
    <n v="56"/>
    <n v="2469600"/>
    <s v="UNIDAD"/>
    <s v="NO SOLICITADAS"/>
  </r>
  <r>
    <x v="11"/>
    <s v="02-02-01-003-001"/>
    <n v="10"/>
    <s v="Materiales y suministros - Productos de madera, corcho, cestería y espartería"/>
    <s v="ASTAS "/>
    <n v="55121715"/>
    <s v="Mínima cuantía"/>
    <n v="5"/>
    <n v="3"/>
    <n v="3"/>
    <n v="126000"/>
    <s v="UNIDAD"/>
    <s v="NO SOLICITADAS"/>
  </r>
  <r>
    <x v="11"/>
    <s v="02-02-01-004-002"/>
    <n v="10"/>
    <s v="Materiales y suministros - Productos metálicos elaborados (excepto maquinaria y equipo)"/>
    <s v="MOHARRA"/>
    <n v="55121715"/>
    <s v="Mínima cuantía"/>
    <n v="5"/>
    <n v="3"/>
    <n v="3"/>
    <n v="85425"/>
    <s v="UNIDAD"/>
    <s v="NO SOLICITADAS"/>
  </r>
  <r>
    <x v="11"/>
    <s v="02-02-02-008-007-01-5"/>
    <n v="10"/>
    <s v="Adquisición de servicios - Servicios de mantenimiento y reparación de otra maquinaria y otro equipo"/>
    <s v="REVISION, PINTURA, MANTENIMIENTO Y CARGA DE EXTINTORES "/>
    <n v="72101509"/>
    <s v="Mínima cuantía"/>
    <n v="2"/>
    <n v="6"/>
    <n v="1"/>
    <n v="10350000"/>
    <s v="GLOBAL"/>
    <s v="NO SOLICITADAS"/>
  </r>
  <r>
    <x v="11"/>
    <s v="02-02-01-003-005-01"/>
    <n v="10"/>
    <s v="Materiales y suministros - Pinturas y barnices y productos relacionados; colores para la pintura artística; tintas"/>
    <s v="PINTURAS"/>
    <n v="31211500"/>
    <s v="Selección abreviada subasta inversa (No disponible)"/>
    <n v="3"/>
    <n v="7"/>
    <n v="1"/>
    <n v="15000000"/>
    <s v="GLOBAL"/>
    <s v="NO SOLICITADAS"/>
  </r>
  <r>
    <x v="11"/>
    <s v="02-02-01-004-005-02"/>
    <n v="10"/>
    <s v="Materiales y suministros - Maquinaria de informática y sus partes, piezas y accesorios"/>
    <s v="INSUMOS PARA PLOTTER"/>
    <n v="44103100"/>
    <s v="Mínima cuantía"/>
    <n v="5"/>
    <n v="3"/>
    <n v="1"/>
    <n v="12000000"/>
    <s v="GLOBAL"/>
    <s v="NO SOLICITADAS"/>
  </r>
  <r>
    <x v="11"/>
    <s v="02-02-01-003-002-01"/>
    <n v="10"/>
    <s v="Materiales y suministros - Pasta de papel, papel y cartón"/>
    <s v="PAPELERIA PARA IMPRESIÓN PLOTTER"/>
    <n v="14111510"/>
    <s v="Mínima cuantía"/>
    <n v="5"/>
    <n v="3"/>
    <n v="1"/>
    <n v="18000000"/>
    <s v="GLOBAL"/>
    <s v="NO SOLICITADAS"/>
  </r>
  <r>
    <x v="11"/>
    <s v="02-01-01-003-008-01-1"/>
    <n v="10"/>
    <s v="Activos fijos - Asientos"/>
    <s v="SILLAS PARA OFICINA"/>
    <n v="56112102"/>
    <s v="Mínima cuantía"/>
    <n v="5"/>
    <n v="3"/>
    <n v="32"/>
    <n v="5040000"/>
    <s v="UNIDAD"/>
    <s v="NO SOLICITADAS"/>
  </r>
  <r>
    <x v="11"/>
    <s v="02-02-01-002-007"/>
    <n v="10"/>
    <s v="Materiales y suministros - Artículos textiles (excepto prendas de vestir)"/>
    <s v="MANTEL 3X1,80"/>
    <n v="52121600"/>
    <s v="Selección abreviada - acuerdo marco"/>
    <n v="4"/>
    <n v="3"/>
    <n v="40"/>
    <n v="12800000"/>
    <s v="UNIDAD"/>
    <s v="NO SOLICITADAS"/>
  </r>
  <r>
    <x v="11"/>
    <s v="02-02-01-002-007"/>
    <n v="10"/>
    <s v="Materiales y suministros - Artículos textiles (excepto prendas de vestir)"/>
    <s v="MANTEL SOLIDO DE 240 cm"/>
    <n v="52121600"/>
    <s v="Selección abreviada - acuerdo marco"/>
    <n v="4"/>
    <n v="3"/>
    <n v="40"/>
    <n v="5200000"/>
    <s v="UNIDAD"/>
    <s v="NO SOLICITADAS"/>
  </r>
  <r>
    <x v="11"/>
    <s v="02-02-01-002-007"/>
    <n v="10"/>
    <s v="Materiales y suministros - Artículos textiles (excepto prendas de vestir)"/>
    <s v="MANTEL DE 152 X 240 cm"/>
    <n v="52121600"/>
    <s v="Selección abreviada - acuerdo marco"/>
    <n v="4"/>
    <n v="3"/>
    <n v="40"/>
    <n v="8000000"/>
    <s v="UNIDAD"/>
    <s v="NO SOLICITADAS"/>
  </r>
  <r>
    <x v="11"/>
    <s v="02-02-01-002-007"/>
    <n v="10"/>
    <s v="Materiales y suministros - Artículos textiles (excepto prendas de vestir)"/>
    <s v="SERVILLETAS DE LINO"/>
    <n v="52121600"/>
    <s v="Selección abreviada - acuerdo marco"/>
    <n v="4"/>
    <n v="3"/>
    <n v="125"/>
    <n v="410625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CAJA AUTOMATICA TUG REF TEXAMATI X CUARTO"/>
    <n v="15121503"/>
    <s v="Selección abreviada subasta inversa (No disponible)"/>
    <n v="4"/>
    <n v="8"/>
    <n v="14"/>
    <n v="38318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DIFERENCIAL TUG REF SAE 90  X CUARTO"/>
    <n v="15121503"/>
    <s v="Selección abreviada subasta inversa (No disponible)"/>
    <n v="4"/>
    <n v="8"/>
    <n v="12"/>
    <n v="32844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GATOS HYD REF MIL H-5606"/>
    <n v="15121504"/>
    <s v="Selección abreviada subasta inversa (No disponible)"/>
    <n v="4"/>
    <n v="8"/>
    <n v="4"/>
    <n v="266560"/>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TESTER HYD  REF ROYCO 756"/>
    <n v="15121504"/>
    <s v="Selección abreviada subasta inversa (No disponible)"/>
    <n v="4"/>
    <n v="8"/>
    <n v="15"/>
    <n v="1695750"/>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REF 15W40 X CUARTO"/>
    <n v="15121501"/>
    <s v="Selección abreviada subasta inversa (No disponible)"/>
    <n v="4"/>
    <n v="8"/>
    <n v="20"/>
    <n v="499800"/>
    <s v="UNIDAD"/>
    <s v="NO SOLICITADAS"/>
  </r>
  <r>
    <x v="11"/>
    <s v="02-02-01-003-005-04"/>
    <n v="10"/>
    <s v="Materiales y suministros - Productos químicos n. C. P."/>
    <s v="ADHESIVO BASE DE SILICONA DOS PARTES REF 299-947-152, TYPE I, CLASS 1 X CUARTO"/>
    <n v="31201601"/>
    <s v="Selección abreviada subasta inversa (No disponible)"/>
    <n v="4"/>
    <n v="8"/>
    <n v="3"/>
    <n v="1606500"/>
    <s v="UNIDAD"/>
    <s v="NO SOLICITADAS"/>
  </r>
  <r>
    <x v="11"/>
    <s v="02-02-01-003-005-04"/>
    <n v="10"/>
    <s v="Materiales y suministros - Productos químicos n. C. P."/>
    <s v="ADHESIVO PARA CAUCHO REF 299-947-107"/>
    <n v="31201601"/>
    <s v="Selección abreviada subasta inversa (No disponible)"/>
    <n v="4"/>
    <n v="8"/>
    <n v="1"/>
    <n v="416618"/>
    <s v="UNIDAD"/>
    <s v="NO SOLICITADAS"/>
  </r>
  <r>
    <x v="11"/>
    <s v="02-02-01-003-005-04"/>
    <n v="10"/>
    <s v="Materiales y suministros - Productos químicos n. C. P."/>
    <s v="ADHESIVO REF HYSOL 9309"/>
    <n v="31201600"/>
    <s v="Selección abreviada subasta inversa (No disponible)"/>
    <n v="4"/>
    <n v="8"/>
    <n v="1"/>
    <n v="1190000"/>
    <s v="UNIDAD"/>
    <s v="NO SOLICITADAS"/>
  </r>
  <r>
    <x v="11"/>
    <s v="02-02-01-003-005-04"/>
    <n v="10"/>
    <s v="Materiales y suministros - Productos químicos n. C. P."/>
    <s v="ADHESIVO REF HYSOL 9309.3NA"/>
    <n v="31201600"/>
    <s v="Selección abreviada subasta inversa (No disponible)"/>
    <n v="4"/>
    <n v="8"/>
    <n v="1"/>
    <n v="1190000"/>
    <s v="UNIDAD"/>
    <s v="NO SOLICITADAS"/>
  </r>
  <r>
    <x v="11"/>
    <s v="02-02-01-003-005-04"/>
    <n v="10"/>
    <s v="Materiales y suministros - Productos químicos n. C. P."/>
    <s v="ADHESIVO REF HYSOL 934"/>
    <n v="31201600"/>
    <s v="Selección abreviada subasta inversa (No disponible)"/>
    <n v="4"/>
    <n v="8"/>
    <n v="7"/>
    <n v="8330000"/>
    <s v="UNIDAD"/>
    <s v="NO SOLICITADAS"/>
  </r>
  <r>
    <x v="11"/>
    <s v="02-02-01-003-005-04"/>
    <n v="10"/>
    <s v="Materiales y suministros - Productos químicos n. C. P."/>
    <s v="ADHESIVO REF HYSOL 956"/>
    <n v="31201600"/>
    <s v="Selección abreviada subasta inversa (No disponible)"/>
    <n v="4"/>
    <n v="8"/>
    <n v="1"/>
    <n v="1190000"/>
    <s v="UNIDAD"/>
    <s v="NO SOLICITADAS"/>
  </r>
  <r>
    <x v="11"/>
    <s v="02-02-01-003-005-04"/>
    <n v="10"/>
    <s v="Materiales y suministros - Productos químicos n. C. P."/>
    <s v="ADHESIVO REF HYSOL 960"/>
    <n v="31201600"/>
    <s v="Selección abreviada subasta inversa (No disponible)"/>
    <n v="4"/>
    <n v="8"/>
    <n v="1"/>
    <n v="1190000"/>
    <s v="UNIDAD"/>
    <s v="NO SOLICITADAS"/>
  </r>
  <r>
    <x v="11"/>
    <s v="02-02-01-004-001"/>
    <n v="10"/>
    <s v="Materiales y suministros - Metales básicos"/>
    <s v="ALAMBRE DE FRENADO / WIRE, SAFETY, CRES, 0,020 REF NASM20995"/>
    <n v="31152203"/>
    <s v="Selección abreviada subasta inversa (No disponible)"/>
    <n v="4"/>
    <n v="8"/>
    <n v="22"/>
    <n v="1178100"/>
    <s v="UNIDAD"/>
    <s v="NO SOLICITADAS"/>
  </r>
  <r>
    <x v="11"/>
    <s v="02-02-01-004-001"/>
    <n v="10"/>
    <s v="Materiales y suministros - Metales básicos"/>
    <s v="ALAMBRE DE FRENADO / WIRE, SAFETY, CRES, 0,032 REF AS5685"/>
    <n v="31152203"/>
    <s v="Selección abreviada subasta inversa (No disponible)"/>
    <n v="4"/>
    <n v="8"/>
    <n v="26"/>
    <n v="5569200"/>
    <s v="UNIDAD"/>
    <s v="NO SOLICITADAS"/>
  </r>
  <r>
    <x v="11"/>
    <s v="02-02-01-003-004-01"/>
    <n v="10"/>
    <s v="Materiales y suministros - Químicos orgánicos básicos"/>
    <s v="ALCOHOL ISOPROPILICO REF TT-I-735 "/>
    <n v="12352104"/>
    <s v="Selección abreviada subasta inversa (No disponible)"/>
    <n v="4"/>
    <n v="8"/>
    <n v="40"/>
    <n v="1999200"/>
    <s v="GALON"/>
    <s v="NO SOLICITADAS"/>
  </r>
  <r>
    <x v="11"/>
    <s v="02-02-01-004-009-01"/>
    <n v="10"/>
    <s v="Materiales y suministros - Vehículos automotores, remolques y semirremolques; y sus partes, piezas y accesorios"/>
    <s v="ALTERNADOR FLOODLIGHT REF 12198N"/>
    <n v="26101302"/>
    <s v="Selección abreviada subasta inversa (No disponible)"/>
    <n v="4"/>
    <n v="8"/>
    <n v="1"/>
    <n v="1071000"/>
    <s v="UNIDAD"/>
    <s v=""/>
  </r>
  <r>
    <x v="11"/>
    <s v="02-02-01-004-009-01"/>
    <n v="10"/>
    <s v="Materiales y suministros - Vehículos automotores, remolques y semirremolques; y sus partes, piezas y accesorios"/>
    <s v="ALTERNADOR TUG REF T6-1211-101.5"/>
    <n v="25174800"/>
    <s v="Selección abreviada subasta inversa (No disponible)"/>
    <n v="4"/>
    <n v="8"/>
    <n v="1"/>
    <n v="1309200"/>
    <s v="UNIDAD"/>
    <s v="NO SOLICITADAS"/>
  </r>
  <r>
    <x v="11"/>
    <s v="02-02-01-003-005-04"/>
    <n v="10"/>
    <s v="Materiales y suministros - Productos químicos n. C. P."/>
    <s v="ANTICORROSIVO REF SP 400"/>
    <n v="15121802"/>
    <s v="Selección abreviada subasta inversa (No disponible)"/>
    <n v="4"/>
    <n v="8"/>
    <n v="13"/>
    <n v="1005550"/>
    <s v="UNIDAD"/>
    <s v="NO SOLICITADAS"/>
  </r>
  <r>
    <x v="11"/>
    <s v="02-02-01-004-006-09"/>
    <n v="10"/>
    <s v="Materiales y suministros - Otro equipo eléctrico y sus partes y piezas"/>
    <s v="ARRANQUE FLOODLIGHT REF DENSO 63013"/>
    <n v="25173901"/>
    <s v="Selección abreviada subasta inversa (No disponible)"/>
    <n v="4"/>
    <n v="8"/>
    <n v="1"/>
    <n v="1428000"/>
    <s v="UNIDAD"/>
    <s v=""/>
  </r>
  <r>
    <x v="11"/>
    <s v="02-02-01-004-009-01"/>
    <n v="10"/>
    <s v="Materiales y suministros - Vehículos automotores, remolques y semirremolques; y sus partes, piezas y accesorios"/>
    <s v="ARRANQUE TUG  REF T6-7207-103"/>
    <n v="25173902"/>
    <s v="Selección abreviada subasta inversa (No disponible)"/>
    <n v="4"/>
    <n v="8"/>
    <n v="1"/>
    <n v="1428000"/>
    <s v="UNIDAD"/>
    <s v="NO SOLICITADAS"/>
  </r>
  <r>
    <x v="11"/>
    <s v="02-02-01-003-008-09"/>
    <n v="10"/>
    <s v="Materiales y suministros - Otros artículos manufacturados n. C. P."/>
    <s v="ATOMIZADOR INDUSTRIAL PLASTICO  REF 32 ONZAS"/>
    <n v="40141742"/>
    <s v="Selección abreviada subasta inversa (No disponible)"/>
    <n v="4"/>
    <n v="8"/>
    <n v="10"/>
    <n v="34510"/>
    <s v="UNIDAD"/>
    <s v="NO SOLICITADAS"/>
  </r>
  <r>
    <x v="11"/>
    <s v="02-02-01-004-006-04"/>
    <n v="10"/>
    <s v="Materiales y suministros - Acumuladores, pilas y baterías primarias y sus partes y piezas"/>
    <s v="BATERIA PLANTA HOBART REF 31H-100"/>
    <n v="27111711"/>
    <s v="Selección abreviada subasta inversa (No disponible)"/>
    <n v="4"/>
    <n v="8"/>
    <n v="3"/>
    <n v="1713600"/>
    <s v="UNIDAD"/>
    <s v="NO SOLICITADAS"/>
  </r>
  <r>
    <x v="11"/>
    <s v="02-02-01-004-006-05"/>
    <n v="10"/>
    <s v="Materiales y suministros - Lámparas eléctricas de incandescencia o descarga; lámparas de arco, equipo para alumbrado eléctrico; sus partes y piezas"/>
    <s v="BOMBILLO LUCES TUG REF 12 VOL 2 FILAMENTOS"/>
    <n v="25172907"/>
    <s v="Selección abreviada subasta inversa (No disponible)"/>
    <n v="4"/>
    <n v="8"/>
    <n v="8"/>
    <n v="85680"/>
    <s v="UNIDAD"/>
    <s v=""/>
  </r>
  <r>
    <x v="11"/>
    <s v="02-02-01-004-007-01"/>
    <n v="10"/>
    <s v="Materiales y suministros - Válvulas y tubos electrónicos; componentes electrónicos; sus partes y piezas"/>
    <s v="CAPACITOR COMPRESOR REF SOK MOTOR CAPACITOR CBB60  50 uF +- 5% 250VAC  50/60HZ     25/85/21  p2  SH"/>
    <n v="32121501"/>
    <s v="Selección abreviada subasta inversa (No disponible)"/>
    <n v="4"/>
    <n v="8"/>
    <n v="2"/>
    <n v="380800"/>
    <s v="UNIDAD"/>
    <s v=""/>
  </r>
  <r>
    <x v="11"/>
    <s v="02-02-01-003-008-09"/>
    <n v="10"/>
    <s v="Materiales y suministros - Otros artículos manufacturados n. C. P."/>
    <s v="CEPILLO MANUAL DE BRONCE S/P"/>
    <n v="47131605"/>
    <s v="Selección abreviada subasta inversa (No disponible)"/>
    <n v="4"/>
    <n v="8"/>
    <n v="3"/>
    <n v="42840"/>
    <s v="UNIDAD"/>
    <s v="NO SOLICITADAS"/>
  </r>
  <r>
    <x v="11"/>
    <s v="02-02-01-003-005-03"/>
    <n v="10"/>
    <s v="Materiales y suministros - Jabón, preparados para limpieza, perfumes y preparados de tocador"/>
    <s v="CERA / PASTA PULIDORA Y DESMANCHADORA PINTUCO P24PN193"/>
    <n v="23131500"/>
    <s v="Selección abreviada subasta inversa (No disponible)"/>
    <n v="4"/>
    <n v="8"/>
    <n v="400"/>
    <n v="4540000"/>
    <s v="UNIDAD"/>
    <s v="NO SOLICITADAS"/>
  </r>
  <r>
    <x v="11"/>
    <s v="02-02-01-003-005-03"/>
    <n v="10"/>
    <s v="Materiales y suministros - Jabón, preparados para limpieza, perfumes y preparados de tocador"/>
    <s v="CERA DESMOLDANTE"/>
    <n v="12181502"/>
    <s v="Selección abreviada subasta inversa (No disponible)"/>
    <n v="4"/>
    <n v="8"/>
    <n v="1"/>
    <n v="142800"/>
    <s v="GALON"/>
    <s v="NO SOLICITADAS"/>
  </r>
  <r>
    <x v="11"/>
    <s v="02-02-01-003-006-09"/>
    <n v="10"/>
    <s v="Materiales y suministros - Otros productos plásticos"/>
    <s v="CINTA / FLASH TAPE REF HCS2114"/>
    <n v="39121700"/>
    <s v="Selección abreviada subasta inversa (No disponible)"/>
    <n v="4"/>
    <n v="8"/>
    <n v="10"/>
    <n v="1071000"/>
    <s v="UNIDAD"/>
    <s v="NO SOLICITADAS"/>
  </r>
  <r>
    <x v="11"/>
    <s v="02-02-01-003-006-09"/>
    <n v="10"/>
    <s v="Materiales y suministros - Otros productos plásticos"/>
    <s v="CINTA ABRASIVA"/>
    <n v="31191501"/>
    <s v="Selección abreviada subasta inversa (No disponible)"/>
    <n v="4"/>
    <n v="8"/>
    <n v="13"/>
    <n v="2552550"/>
    <s v="UNIDAD"/>
    <s v="NO SOLICITADAS"/>
  </r>
  <r>
    <x v="11"/>
    <s v="02-02-01-003-006-09"/>
    <n v="10"/>
    <s v="Materiales y suministros - Otros productos plásticos"/>
    <s v="CINTA ADHESIVA ANTIFRCCION / TAPE, ADHESIVE, PRESSURE SENSITIVE REF A-A 59298"/>
    <n v="31201513"/>
    <s v="Selección abreviada subasta inversa (No disponible)"/>
    <n v="4"/>
    <n v="8"/>
    <n v="10"/>
    <n v="297500"/>
    <s v="UNIDAD"/>
    <s v="NO SOLICITADAS"/>
  </r>
  <r>
    <x v="11"/>
    <s v="02-02-01-003-006-09"/>
    <n v="10"/>
    <s v="Materiales y suministros - Otros productos plásticos"/>
    <s v="CINTA ANTIFRICCION  REF 229-947-110 TY3 CL 1"/>
    <n v="31201513"/>
    <s v="Selección abreviada subasta inversa (No disponible)"/>
    <n v="4"/>
    <n v="8"/>
    <n v="1"/>
    <n v="892500"/>
    <s v="UNIDAD"/>
    <s v="NO SOLICITADAS"/>
  </r>
  <r>
    <x v="11"/>
    <s v="02-02-01-003-006-09"/>
    <n v="10"/>
    <s v="Materiales y suministros - Otros productos plásticos"/>
    <s v="CINTA ANTIFRICCIÓN 2´´"/>
    <n v="31201513"/>
    <s v="Selección abreviada subasta inversa (No disponible)"/>
    <n v="4"/>
    <n v="8"/>
    <n v="1"/>
    <n v="1011500"/>
    <s v="UNIDAD"/>
    <s v="NO SOLICITADAS"/>
  </r>
  <r>
    <x v="11"/>
    <s v="02-02-01-003-002-01"/>
    <n v="10"/>
    <s v="Materiales y suministros - Pasta de papel, papel y cartón"/>
    <s v="CINTA DE ENMASCARAR 1 1/2 PULGADAS 233+ (36mm x 55m)"/>
    <n v="31201513"/>
    <s v="Selección abreviada subasta inversa (No disponible)"/>
    <n v="4"/>
    <n v="8"/>
    <n v="200"/>
    <n v="4284000"/>
    <s v="UNIDAD"/>
    <s v="NO SOLICITADAS"/>
  </r>
  <r>
    <x v="11"/>
    <s v="02-02-01-003-002-01"/>
    <n v="10"/>
    <s v="Materiales y suministros - Pasta de papel, papel y cartón"/>
    <s v="CINTA DE ENMASCARAR 1 PULGADAS 233+ (24mm X 55m)"/>
    <n v="31201513"/>
    <s v="Selección abreviada subasta inversa (No disponible)"/>
    <n v="4"/>
    <n v="8"/>
    <n v="200"/>
    <n v="2856000"/>
    <s v="UNIDAD"/>
    <s v="NO SOLICITADAS"/>
  </r>
  <r>
    <x v="11"/>
    <s v="02-02-01-003-002-01"/>
    <n v="10"/>
    <s v="Materiales y suministros - Pasta de papel, papel y cartón"/>
    <s v="CINTA DE ENMASCARAR 1/2 PULGADAS 233+ (12mm x 55m)"/>
    <n v="31201513"/>
    <s v="Selección abreviada subasta inversa (No disponible)"/>
    <n v="4"/>
    <n v="8"/>
    <n v="200"/>
    <n v="2142000"/>
    <s v="UNIDAD"/>
    <s v="NO SOLICITADAS"/>
  </r>
  <r>
    <x v="11"/>
    <s v="02-02-01-003-002-01"/>
    <n v="10"/>
    <s v="Materiales y suministros - Pasta de papel, papel y cartón"/>
    <s v="CINTA DE ENMASCARAR 1/4 PULGADAS 233+ (6mm X 55m)"/>
    <n v="31201513"/>
    <s v="Selección abreviada subasta inversa (No disponible)"/>
    <n v="4"/>
    <n v="8"/>
    <n v="200"/>
    <n v="1071000"/>
    <s v="UNIDAD"/>
    <s v="NO SOLICITADAS"/>
  </r>
  <r>
    <x v="11"/>
    <s v="02-02-01-003-002-01"/>
    <n v="10"/>
    <s v="Materiales y suministros - Pasta de papel, papel y cartón"/>
    <s v="CINTA DE ENMASCARAR 2 PULGADAS 233+ (48mm x 55m)"/>
    <n v="31201513"/>
    <s v="Selección abreviada subasta inversa (No disponible)"/>
    <n v="4"/>
    <n v="8"/>
    <n v="200"/>
    <n v="7140000"/>
    <s v="UNIDAD"/>
    <s v="NO SOLICITADAS"/>
  </r>
  <r>
    <x v="11"/>
    <s v="02-02-01-003-002-01"/>
    <n v="10"/>
    <s v="Materiales y suministros - Pasta de papel, papel y cartón"/>
    <s v="CINTA DE ENMASCARAR 3/4 PULGADAS 233+ (18m x 45m)"/>
    <n v="31201513"/>
    <s v="Selección abreviada subasta inversa (No disponible)"/>
    <n v="4"/>
    <n v="8"/>
    <n v="200"/>
    <n v="1785000"/>
    <s v="UNIDAD"/>
    <s v="NO SOLICITADAS"/>
  </r>
  <r>
    <x v="11"/>
    <s v="02-02-01-003-002-01"/>
    <n v="10"/>
    <s v="Materiales y suministros - Pasta de papel, papel y cartón"/>
    <s v="CINTA DE ENMASCARAR VERDE"/>
    <n v="31201503"/>
    <s v="Selección abreviada subasta inversa (No disponible)"/>
    <n v="4"/>
    <n v="8"/>
    <n v="10"/>
    <n v="357000"/>
    <s v="UNIDAD"/>
    <s v="NO SOLICITADAS"/>
  </r>
  <r>
    <x v="11"/>
    <s v="02-02-01-003-002-01"/>
    <n v="10"/>
    <s v="Materiales y suministros - Pasta de papel, papel y cartón"/>
    <s v="CINTA DE ENMASCARAR VERDE  REF 233+ 24MM 26336"/>
    <n v="31201503"/>
    <s v="Selección abreviada subasta inversa (No disponible)"/>
    <n v="4"/>
    <n v="8"/>
    <n v="20"/>
    <n v="428400"/>
    <s v="UNIDAD"/>
    <s v="NO SOLICITADAS"/>
  </r>
  <r>
    <x v="11"/>
    <s v="02-02-01-003-002-01"/>
    <n v="10"/>
    <s v="Materiales y suministros - Pasta de papel, papel y cartón"/>
    <s v="CINTA DE ENMASCARAR VERDE REF 233+ 12MM 26332"/>
    <n v="31201503"/>
    <s v="Selección abreviada subasta inversa (No disponible)"/>
    <n v="4"/>
    <n v="8"/>
    <n v="10"/>
    <n v="1285200"/>
    <s v="UNIDAD"/>
    <s v="NO SOLICITADAS"/>
  </r>
  <r>
    <x v="11"/>
    <s v="02-02-01-003-002-01"/>
    <n v="10"/>
    <s v="Materiales y suministros - Pasta de papel, papel y cartón"/>
    <s v="CINTA DE ENMASCARAR VERDE REF 233+ 48MM 26340"/>
    <n v="31201503"/>
    <s v="Selección abreviada subasta inversa (No disponible)"/>
    <n v="4"/>
    <n v="8"/>
    <n v="10"/>
    <n v="357000"/>
    <s v="UNIDAD"/>
    <s v="NO SOLICITADAS"/>
  </r>
  <r>
    <x v="11"/>
    <s v="02-02-01-003-007-01"/>
    <n v="10"/>
    <s v="Materiales y suministros - Vidrio y productos de vidrio"/>
    <s v="CINTA DE TELA 3M"/>
    <n v="31201523"/>
    <s v="Selección abreviada subasta inversa (No disponible)"/>
    <n v="4"/>
    <n v="8"/>
    <n v="4"/>
    <n v="404600"/>
    <s v="UNIDAD"/>
    <s v="NO SOLICITADAS"/>
  </r>
  <r>
    <x v="11"/>
    <s v="02-02-01-004-002"/>
    <n v="10"/>
    <s v="Materiales y suministros - Productos metálicos elaborados (excepto maquinaria y equipo)"/>
    <s v="CINTA METALICA  ALUMINIO  REF 3M-425-1/2"/>
    <n v="31201521"/>
    <s v="Selección abreviada subasta inversa (No disponible)"/>
    <n v="4"/>
    <n v="8"/>
    <n v="6"/>
    <n v="606900"/>
    <s v="UNIDAD"/>
    <s v="NO SOLICITADAS"/>
  </r>
  <r>
    <x v="11"/>
    <s v="02-02-01-004-002"/>
    <n v="10"/>
    <s v="Materiales y suministros - Productos metálicos elaborados (excepto maquinaria y equipo)"/>
    <s v="CINTA METALICA  ALUMINIO REF 3M-425-2"/>
    <n v="31201521"/>
    <s v="Selección abreviada subasta inversa (No disponible)"/>
    <n v="4"/>
    <n v="8"/>
    <n v="5"/>
    <n v="981750"/>
    <s v="UNIDAD"/>
    <s v="NO SOLICITADAS"/>
  </r>
  <r>
    <x v="11"/>
    <s v="02-02-01-003-006-09"/>
    <n v="10"/>
    <s v="Materiales y suministros - Otros productos plásticos"/>
    <s v="CINTA PARA BOLSA DE VACIO AMARILLO 1/2&quot; PULGADA ANCHO ; 1/8&quot;PULGADA DE ESPESOR  / SEAL TAPE / CAJA"/>
    <n v="31201513"/>
    <s v="Selección abreviada subasta inversa (No disponible)"/>
    <n v="4"/>
    <n v="8"/>
    <n v="2"/>
    <n v="107100"/>
    <s v="UNIDAD"/>
    <s v="NO SOLICITADAS"/>
  </r>
  <r>
    <x v="11"/>
    <s v="02-02-01-003-006-09"/>
    <n v="10"/>
    <s v="Materiales y suministros - Otros productos plásticos"/>
    <s v="CINTA TRANSPARENTE 4&quot;"/>
    <n v="31201512"/>
    <s v="Selección abreviada subasta inversa (No disponible)"/>
    <n v="4"/>
    <n v="8"/>
    <n v="20"/>
    <n v="285600"/>
    <s v="UNIDAD"/>
    <s v="NO SOLICITADAS"/>
  </r>
  <r>
    <x v="11"/>
    <s v="02-02-01-003-005-04"/>
    <n v="10"/>
    <s v="Materiales y suministros - Productos químicos n. C. P."/>
    <s v="COMPUESTO ANTICORROSIVO / CORROSION PREVENTIVE COMPOUND REF CRC 3-36 "/>
    <n v="15121902"/>
    <s v="Selección abreviada subasta inversa (No disponible)"/>
    <n v="4"/>
    <n v="8"/>
    <n v="20"/>
    <n v="833000"/>
    <s v="UNIDAD"/>
    <s v="NO SOLICITADAS"/>
  </r>
  <r>
    <x v="11"/>
    <s v="02-02-01-003-005-04"/>
    <n v="10"/>
    <s v="Materiales y suministros - Productos químicos n. C. P."/>
    <s v="COMPUESTO ANTICORROSIVO / CPC SOLVENT CUTBACK, HAD FILM REF MIL-PRF-16173, GRADE 1"/>
    <n v="12163600"/>
    <s v="Selección abreviada subasta inversa (No disponible)"/>
    <n v="4"/>
    <n v="8"/>
    <n v="2"/>
    <n v="595000"/>
    <s v="GALON"/>
    <s v="NO SOLICITADAS"/>
  </r>
  <r>
    <x v="11"/>
    <s v="02-02-01-003-005-04"/>
    <n v="10"/>
    <s v="Materiales y suministros - Productos químicos n. C. P."/>
    <s v="COMPUESTO ANTICORROSIVO / CPC SOLVENT REF MIL-PRF-16173 GRADE 2"/>
    <n v="12163600"/>
    <s v="Selección abreviada subasta inversa (No disponible)"/>
    <n v="4"/>
    <n v="8"/>
    <n v="6"/>
    <n v="1785000"/>
    <s v="GALON"/>
    <s v="NO SOLICITADAS"/>
  </r>
  <r>
    <x v="11"/>
    <s v="02-02-01-004-007-01"/>
    <n v="10"/>
    <s v="Materiales y suministros - Válvulas y tubos electrónicos; componentes electrónicos; sus partes y piezas"/>
    <s v="CONDENSADOR COMPRESOR REF SOK MOTOR ESTAR CD60  600UF 150VAC  50/60HZ     25/65/21   SH"/>
    <n v="39121024"/>
    <s v="Selección abreviada subasta inversa (No disponible)"/>
    <n v="4"/>
    <n v="8"/>
    <n v="2"/>
    <n v="428400"/>
    <s v="UNIDAD"/>
    <s v=""/>
  </r>
  <r>
    <x v="11"/>
    <s v="02-02-01-002-006"/>
    <n v="10"/>
    <s v="Materiales y suministros - Hilados e hilos; tejidos de fibras textiles incluso afelpados"/>
    <s v="CONO DE HILO GRIS REF ADTAN   #60"/>
    <n v="39121700"/>
    <s v="Selección abreviada subasta inversa (No disponible)"/>
    <n v="4"/>
    <n v="8"/>
    <n v="6"/>
    <n v="321300"/>
    <s v="UNIDAD"/>
    <s v="NO SOLICITADAS"/>
  </r>
  <r>
    <x v="11"/>
    <s v="02-02-01-002-006"/>
    <n v="10"/>
    <s v="Materiales y suministros - Hilados e hilos; tejidos de fibras textiles incluso afelpados"/>
    <s v="CONO DE HILO NEGRO  REF ADTAN REF #60"/>
    <n v="39121700"/>
    <s v="Selección abreviada subasta inversa (No disponible)"/>
    <n v="4"/>
    <n v="8"/>
    <n v="6"/>
    <n v="321300"/>
    <s v="UNIDAD"/>
    <s v="NO SOLICITADAS"/>
  </r>
  <r>
    <x v="11"/>
    <s v="02-02-01-002-006"/>
    <n v="10"/>
    <s v="Materiales y suministros - Hilados e hilos; tejidos de fibras textiles incluso afelpados"/>
    <s v="CONO DE HILO ROJO REF ADTAN #60"/>
    <n v="39121700"/>
    <s v="Selección abreviada subasta inversa (No disponible)"/>
    <n v="4"/>
    <n v="8"/>
    <n v="6"/>
    <n v="321300"/>
    <s v="UNIDAD"/>
    <s v="NO SOLICITADAS"/>
  </r>
  <r>
    <x v="11"/>
    <s v="02-02-01-002-006"/>
    <n v="10"/>
    <s v="Materiales y suministros - Hilados e hilos; tejidos de fibras textiles incluso afelpados"/>
    <s v="CONO DE HILO VERDE REF ADTAN #60"/>
    <n v="39121700"/>
    <s v="Selección abreviada subasta inversa (No disponible)"/>
    <n v="4"/>
    <n v="8"/>
    <n v="6"/>
    <n v="321300"/>
    <s v="UNIDAD"/>
    <s v="NO SOLICITADAS"/>
  </r>
  <r>
    <x v="11"/>
    <s v="02-02-01-002-006"/>
    <n v="10"/>
    <s v="Materiales y suministros - Hilados e hilos; tejidos de fibras textiles incluso afelpados"/>
    <s v="CORDEL NEGRO S/P"/>
    <n v="31151507"/>
    <s v="Selección abreviada subasta inversa (No disponible)"/>
    <n v="4"/>
    <n v="8"/>
    <n v="5"/>
    <n v="1071000"/>
    <s v="UNIDAD"/>
    <s v="NO SOLICITADAS"/>
  </r>
  <r>
    <x v="11"/>
    <s v="02-02-01-004-006-09"/>
    <n v="10"/>
    <s v="Materiales y suministros - Otro equipo eléctrico y sus partes y piezas"/>
    <s v="CORREA ALTERNADOR FLOODLIGHT REF 15380"/>
    <n v="25174800"/>
    <s v="Selección abreviada subasta inversa (No disponible)"/>
    <n v="4"/>
    <n v="8"/>
    <n v="2"/>
    <n v="107100"/>
    <s v="UNIDAD"/>
    <s v="NO SOLICITADAS"/>
  </r>
  <r>
    <x v="11"/>
    <s v="02-02-01-004-006-09"/>
    <n v="10"/>
    <s v="Materiales y suministros - Otro equipo eléctrico y sus partes y piezas"/>
    <s v="CORREA ALTERNADOR TUG REF R12T   PARKER"/>
    <n v="25174800"/>
    <s v="Selección abreviada subasta inversa (No disponible)"/>
    <n v="4"/>
    <n v="8"/>
    <n v="2"/>
    <n v="285600"/>
    <s v="UNIDAD"/>
    <s v=""/>
  </r>
  <r>
    <x v="11"/>
    <s v="02-02-01-004-006-09"/>
    <n v="10"/>
    <s v="Materiales y suministros - Otro equipo eléctrico y sus partes y piezas"/>
    <s v="CORREA COMPRESOR REF PRO-GRIP A-51"/>
    <n v="25174800"/>
    <s v="Selección abreviada subasta inversa (No disponible)"/>
    <n v="4"/>
    <n v="8"/>
    <n v="1"/>
    <n v="95200"/>
    <s v="UNIDAD"/>
    <s v="NO SOLICITADAS"/>
  </r>
  <r>
    <x v="11"/>
    <s v="02-02-01-004-006-09"/>
    <n v="10"/>
    <s v="Materiales y suministros - Otro equipo eléctrico y sus partes y piezas"/>
    <s v="CORREA COMPRESOR REF REXON A-48"/>
    <n v="25174800"/>
    <s v="Selección abreviada subasta inversa (No disponible)"/>
    <n v="4"/>
    <n v="8"/>
    <n v="1"/>
    <n v="107100"/>
    <s v="UNIDAD"/>
    <s v="NO SOLICITADAS"/>
  </r>
  <r>
    <x v="11"/>
    <s v="02-02-01-004-006-09"/>
    <n v="10"/>
    <s v="Materiales y suministros - Otro equipo eléctrico y sus partes y piezas"/>
    <s v="CORREA COMPRESOR REF1168J"/>
    <n v="25174800"/>
    <s v="Selección abreviada subasta inversa (No disponible)"/>
    <n v="4"/>
    <n v="8"/>
    <n v="1"/>
    <n v="166600"/>
    <s v="UNIDAD"/>
    <s v="NO SOLICITADAS"/>
  </r>
  <r>
    <x v="11"/>
    <s v="02-01-01-004-004-09"/>
    <n v="10"/>
    <s v="Activos fijos - Otra maquinaria para usos especiales y sus partes y piezas"/>
    <s v="DESABASTECEDOR DE COMBUSTIBLE (DEFUELER) 07-3000-1921"/>
    <n v="25202400"/>
    <s v="Selección abreviada subasta inversa (No disponible)"/>
    <n v="4"/>
    <n v="8"/>
    <n v="2"/>
    <n v="43654400"/>
    <s v="UNIDAD"/>
    <s v=""/>
  </r>
  <r>
    <x v="11"/>
    <s v="02-02-01-003-005-03"/>
    <n v="10"/>
    <s v="Materiales y suministros - Jabón, preparados para limpieza, perfumes y preparados de tocador"/>
    <s v="DESENGRASANTE / SOLVENT CLEANING  REF PD680 o PMC8904"/>
    <n v="47131800"/>
    <s v="Selección abreviada subasta inversa (No disponible)"/>
    <n v="4"/>
    <n v="8"/>
    <n v="13"/>
    <n v="2320500"/>
    <s v="GALON"/>
    <s v="NO SOLICITADAS"/>
  </r>
  <r>
    <x v="11"/>
    <s v="02-02-01-003-005-03"/>
    <n v="10"/>
    <s v="Materiales y suministros - Jabón, preparados para limpieza, perfumes y preparados de tocador"/>
    <s v="DESENGRASANTE DIELECTRICO REF 300 ML"/>
    <n v="39121700"/>
    <s v="Selección abreviada subasta inversa (No disponible)"/>
    <n v="4"/>
    <n v="8"/>
    <n v="20"/>
    <n v="1547000"/>
    <s v="UNIDAD"/>
    <s v="NO SOLICITADAS"/>
  </r>
  <r>
    <x v="11"/>
    <s v="02-02-01-003-007-09"/>
    <n v="10"/>
    <s v="Materiales y suministros - Otros productos minerales no metálicos n. C. P."/>
    <s v="DISCO / INTERFASE DE ASPIRACION LIMPIA HOOKIT DE 5&quot; REF 60440128118 CAJA X 10 UNIDADES"/>
    <n v="31191506"/>
    <s v="Selección abreviada subasta inversa (No disponible)"/>
    <n v="4"/>
    <n v="8"/>
    <n v="1"/>
    <n v="77350"/>
    <s v="UNIDAD"/>
    <s v="NO SOLICITADAS"/>
  </r>
  <r>
    <x v="11"/>
    <s v="02-02-01-003-007-09"/>
    <n v="10"/>
    <s v="Materiales y suministros - Otros productos minerales no metálicos n. C. P."/>
    <s v="DISCO DE ASPIRACION LIMPIA &quot; DE DIAMETRO SISTEMA HOOKIT GRANO 320 REF 260L CAJA X 50 DISCOS"/>
    <n v="31191506"/>
    <s v="Selección abreviada subasta inversa (No disponible)"/>
    <n v="4"/>
    <n v="8"/>
    <n v="10"/>
    <n v="1785000"/>
    <s v="UNIDAD"/>
    <s v="NO SOLICITADAS"/>
  </r>
  <r>
    <x v="11"/>
    <s v="02-02-01-003-007-09"/>
    <n v="10"/>
    <s v="Materiales y suministros - Otros productos minerales no metálicos n. C. P."/>
    <s v="DISCO DE ASPIRACION LIMPIA 5&quot; DE DIAMETRO SISTEMA HOOKIT GRANO 120  REF 260L CAJA X 50 DISCOS"/>
    <n v="31191506"/>
    <s v="Selección abreviada subasta inversa (No disponible)"/>
    <n v="4"/>
    <n v="8"/>
    <n v="3"/>
    <n v="535500"/>
    <s v="UNIDAD"/>
    <s v="NO SOLICITADAS"/>
  </r>
  <r>
    <x v="11"/>
    <s v="02-02-01-003-007-09"/>
    <n v="10"/>
    <s v="Materiales y suministros - Otros productos minerales no metálicos n. C. P."/>
    <s v="DISCO DE ASPIRACION LIMPIA 5&quot; DE DIAMETRO SISTEMA HOOKIT GRANO 150 REF 260L CAJA X 50 DISCOS"/>
    <n v="31191506"/>
    <s v="Selección abreviada subasta inversa (No disponible)"/>
    <n v="4"/>
    <n v="8"/>
    <n v="10"/>
    <n v="1785000"/>
    <s v="UNIDAD"/>
    <s v="NO SOLICITADAS"/>
  </r>
  <r>
    <x v="11"/>
    <s v="02-02-01-003-007-09"/>
    <n v="10"/>
    <s v="Materiales y suministros - Otros productos minerales no metálicos n. C. P."/>
    <s v="DISCO DE ASPIRACION LIMPIA 5&quot; DE DIAMETRO SISTEMA HOOKIT GRANO 180 REF 260L CAJA X 50 DISCOS"/>
    <n v="31191506"/>
    <s v="Selección abreviada subasta inversa (No disponible)"/>
    <n v="4"/>
    <n v="8"/>
    <n v="10"/>
    <n v="1785000"/>
    <s v="UNIDAD"/>
    <s v="NO SOLICITADAS"/>
  </r>
  <r>
    <x v="11"/>
    <s v="02-02-01-003-007-09"/>
    <n v="10"/>
    <s v="Materiales y suministros - Otros productos minerales no metálicos n. C. P."/>
    <s v="DISCO DE ASPIRACION LIMPIA 5&quot; DE DIAMETRO SISTEMA HOOKIT GRANO 240 REF 260L CAJA X 50 DISCOS"/>
    <n v="31191506"/>
    <s v="Selección abreviada subasta inversa (No disponible)"/>
    <n v="4"/>
    <n v="8"/>
    <n v="10"/>
    <n v="1785000"/>
    <s v="UNIDAD"/>
    <s v="NO SOLICITADAS"/>
  </r>
  <r>
    <x v="11"/>
    <s v="02-02-01-003-007-09"/>
    <n v="10"/>
    <s v="Materiales y suministros - Otros productos minerales no metálicos n. C. P."/>
    <s v="DISCO DE ASPIRACION LIMPIA 5&quot; DE DIAMETRO SISTEMA HOOKIT GRANO 400 REF 260L CAJA X 50 DISCOS"/>
    <n v="31191506"/>
    <s v="Selección abreviada subasta inversa (No disponible)"/>
    <n v="4"/>
    <n v="8"/>
    <n v="10"/>
    <n v="1785000"/>
    <s v="UNIDAD"/>
    <s v="NO SOLICITADAS"/>
  </r>
  <r>
    <x v="11"/>
    <s v="02-02-01-004-006-02"/>
    <n v="10"/>
    <s v="Materiales y suministros - Aparatos de control eléctrico y distribución de electricidad y sus partes y piezas"/>
    <s v="EXTENSION ELECTRICA 20M S/P"/>
    <n v="39121700"/>
    <s v="Selección abreviada subasta inversa (No disponible)"/>
    <n v="4"/>
    <n v="8"/>
    <n v="2"/>
    <n v="285600"/>
    <s v="UNIDAD"/>
    <s v="NO SOLICITADAS"/>
  </r>
  <r>
    <x v="11"/>
    <s v="02-02-01-004-006-05"/>
    <n v="10"/>
    <s v="Materiales y suministros - Lámparas eléctricas de incandescencia o descarga; lámparas de arco, equipo para alumbrado eléctrico; sus partes y piezas"/>
    <s v="FAROLA DELANTERA TUG REF AUTOPAL SELLADA"/>
    <n v="25172907"/>
    <s v="Selección abreviada subasta inversa (No disponible)"/>
    <n v="4"/>
    <n v="8"/>
    <n v="2"/>
    <n v="142800"/>
    <s v="UNIDAD"/>
    <s v=""/>
  </r>
  <r>
    <x v="11"/>
    <s v="02-02-01-004-003-09"/>
    <n v="10"/>
    <s v="Materiales y suministros - Otras máquinas para usos generales y sus partes y piezas"/>
    <s v="FILTRO ACEITE FLOODLIGHT REF BF7"/>
    <n v="20101805"/>
    <s v="Selección abreviada subasta inversa (No disponible)"/>
    <n v="4"/>
    <n v="8"/>
    <n v="1"/>
    <n v="30940"/>
    <s v="UNIDAD"/>
    <s v="NO SOLICITADAS"/>
  </r>
  <r>
    <x v="11"/>
    <s v="02-02-01-004-003-09"/>
    <n v="10"/>
    <s v="Materiales y suministros - Otras máquinas para usos generales y sus partes y piezas"/>
    <s v="FILTRO ACEITE HIDROLAVADORA REF B161-5"/>
    <n v="20101805"/>
    <s v="Selección abreviada subasta inversa (No disponible)"/>
    <n v="4"/>
    <n v="8"/>
    <n v="3"/>
    <n v="110670"/>
    <s v="UNIDAD"/>
    <s v=""/>
  </r>
  <r>
    <x v="11"/>
    <s v="02-02-01-004-003-09"/>
    <n v="10"/>
    <s v="Materiales y suministros - Otras máquinas para usos generales y sus partes y piezas"/>
    <s v="FILTRO ACEITE MOTOR GATOR TH 6X4  DIESEL  REF  M806418"/>
    <n v="20101805"/>
    <s v="Selección abreviada subasta inversa (No disponible)"/>
    <n v="4"/>
    <n v="8"/>
    <n v="1"/>
    <n v="58310"/>
    <s v="UNIDAD"/>
    <s v=""/>
  </r>
  <r>
    <x v="11"/>
    <s v="02-02-01-004-003-09"/>
    <n v="10"/>
    <s v="Materiales y suministros - Otras máquinas para usos generales y sus partes y piezas"/>
    <s v="FILTRO ACEITE MOTOR TUG REF BALDWIN-B2"/>
    <n v="20101805"/>
    <s v="Selección abreviada subasta inversa (No disponible)"/>
    <n v="4"/>
    <n v="8"/>
    <n v="7"/>
    <n v="316540"/>
    <s v="UNIDAD"/>
    <s v=""/>
  </r>
  <r>
    <x v="11"/>
    <s v="02-02-01-004-003-09"/>
    <n v="10"/>
    <s v="Materiales y suministros - Otras máquinas para usos generales y sus partes y piezas"/>
    <s v="FILTRO ACEITE PLANTA HOBART REF BT-427"/>
    <n v="20101805"/>
    <s v="Selección abreviada subasta inversa (No disponible)"/>
    <n v="4"/>
    <n v="8"/>
    <n v="4"/>
    <n v="214200"/>
    <s v="UNIDAD"/>
    <s v=""/>
  </r>
  <r>
    <x v="11"/>
    <s v="02-02-01-004-003-09"/>
    <n v="10"/>
    <s v="Materiales y suministros - Otras máquinas para usos generales y sus partes y piezas"/>
    <s v="FILTRO ACEITE TESTER HYD REF HC1029"/>
    <n v="20101805"/>
    <s v="Selección abreviada subasta inversa (No disponible)"/>
    <n v="4"/>
    <n v="8"/>
    <n v="3"/>
    <n v="1356600"/>
    <s v="UNIDAD"/>
    <s v="NO SOLICITADAS"/>
  </r>
  <r>
    <x v="11"/>
    <s v="02-02-01-004-003-09"/>
    <n v="10"/>
    <s v="Materiales y suministros - Otras máquinas para usos generales y sus partes y piezas"/>
    <s v="FILTRO ACEITE TESTER HYD REF HC-1107"/>
    <n v="20101805"/>
    <s v="Selección abreviada subasta inversa (No disponible)"/>
    <n v="4"/>
    <n v="8"/>
    <n v="3"/>
    <n v="1606500"/>
    <s v="UNIDAD"/>
    <s v="NO SOLICITADAS"/>
  </r>
  <r>
    <x v="11"/>
    <s v="02-02-01-004-003-09"/>
    <n v="10"/>
    <s v="Materiales y suministros - Otras máquinas para usos generales y sus partes y piezas"/>
    <s v="FILTRO AIRE COMPRESOR PRINCIPAL REF  39796040  IR"/>
    <n v="20101805"/>
    <s v="Selección abreviada subasta inversa (No disponible)"/>
    <n v="4"/>
    <n v="8"/>
    <n v="1"/>
    <n v="345100"/>
    <s v="UNIDAD"/>
    <s v=""/>
  </r>
  <r>
    <x v="11"/>
    <s v="02-02-01-004-003-09"/>
    <n v="10"/>
    <s v="Materiales y suministros - Otras máquinas para usos generales y sus partes y piezas"/>
    <s v="FILTRO AIRE HIDROLAVADORA REF DA2736"/>
    <n v="20101805"/>
    <s v="Selección abreviada subasta inversa (No disponible)"/>
    <n v="4"/>
    <n v="8"/>
    <n v="3"/>
    <n v="214200"/>
    <s v="UNIDAD"/>
    <s v=""/>
  </r>
  <r>
    <x v="11"/>
    <s v="02-02-01-004-003-09"/>
    <n v="10"/>
    <s v="Materiales y suministros - Otras máquinas para usos generales y sus partes y piezas"/>
    <s v="FILTRO AIRE JHON DEER REF P-822686"/>
    <n v="20101805"/>
    <s v="Selección abreviada subasta inversa (No disponible)"/>
    <n v="4"/>
    <n v="8"/>
    <n v="4"/>
    <n v="309400"/>
    <s v="UNIDAD"/>
    <s v=""/>
  </r>
  <r>
    <x v="11"/>
    <s v="02-02-01-004-003-09"/>
    <n v="10"/>
    <s v="Materiales y suministros - Otras máquinas para usos generales y sus partes y piezas"/>
    <s v="FILTRO AIRE PLANTA HOBART REF B085001"/>
    <n v="20101805"/>
    <s v="Selección abreviada subasta inversa (No disponible)"/>
    <n v="4"/>
    <n v="8"/>
    <n v="4"/>
    <n v="714000"/>
    <s v="UNIDAD"/>
    <s v=""/>
  </r>
  <r>
    <x v="11"/>
    <s v="02-02-01-004-003-09"/>
    <n v="10"/>
    <s v="Materiales y suministros - Otras máquinas para usos generales y sus partes y piezas"/>
    <s v="FILTRO AIRE TUG REF DANSON 2666"/>
    <n v="20101805"/>
    <s v="Selección abreviada subasta inversa (No disponible)"/>
    <n v="4"/>
    <n v="8"/>
    <n v="7"/>
    <n v="749700"/>
    <s v="UNIDAD"/>
    <s v=""/>
  </r>
  <r>
    <x v="11"/>
    <s v="02-02-01-004-003-09"/>
    <n v="10"/>
    <s v="Materiales y suministros - Otras máquinas para usos generales y sus partes y piezas"/>
    <s v="FILTRO AIRE MONTACARGA HISTER REF  P8543758"/>
    <n v="20101805"/>
    <s v="Selección abreviada subasta inversa (No disponible)"/>
    <n v="4"/>
    <n v="8"/>
    <n v="1"/>
    <n v="142800"/>
    <s v="UNIDAD"/>
    <s v=""/>
  </r>
  <r>
    <x v="11"/>
    <s v="02-02-01-004-003-09"/>
    <n v="10"/>
    <s v="Materiales y suministros - Otras máquinas para usos generales y sus partes y piezas"/>
    <s v="FILTRO COMBUSTIBLE HISTER DE 7 TON. REF FS5638"/>
    <n v="20101805"/>
    <s v="Selección abreviada subasta inversa (No disponible)"/>
    <n v="4"/>
    <n v="8"/>
    <n v="1"/>
    <n v="116620"/>
    <s v="UNIDAD"/>
    <s v="NO SOLICITADAS"/>
  </r>
  <r>
    <x v="11"/>
    <s v="02-02-01-004-003-09"/>
    <n v="10"/>
    <s v="Materiales y suministros - Otras máquinas para usos generales y sus partes y piezas"/>
    <s v="FILTRO COMBUSTIBLE TELETRUCK REF HCX-8187"/>
    <n v="20101805"/>
    <s v="Selección abreviada subasta inversa (No disponible)"/>
    <n v="4"/>
    <n v="8"/>
    <n v="2"/>
    <n v="83300"/>
    <s v="UNIDAD"/>
    <s v="NO SOLICITADAS"/>
  </r>
  <r>
    <x v="11"/>
    <s v="02-02-01-004-003-09"/>
    <n v="10"/>
    <s v="Materiales y suministros - Otras máquinas para usos generales y sus partes y piezas"/>
    <s v="FILTRO COMBUSTIBLE PLANTA  FCX REF FS19805"/>
    <n v="20101805"/>
    <s v="Selección abreviada subasta inversa (No disponible)"/>
    <n v="4"/>
    <n v="8"/>
    <n v="1"/>
    <n v="113050"/>
    <s v="UNIDAD"/>
    <s v="NO SOLICITADAS"/>
  </r>
  <r>
    <x v="11"/>
    <s v="02-02-01-004-003-09"/>
    <n v="10"/>
    <s v="Materiales y suministros - Otras máquinas para usos generales y sus partes y piezas"/>
    <s v="FILTRO COMBUSTIBLE TELETRUCK REF COA-243004"/>
    <n v="20101805"/>
    <s v="Selección abreviada subasta inversa (No disponible)"/>
    <n v="4"/>
    <n v="8"/>
    <n v="3"/>
    <n v="160650"/>
    <s v="UNIDAD"/>
    <s v="NO SOLICITADAS"/>
  </r>
  <r>
    <x v="11"/>
    <s v="02-02-01-004-003-09"/>
    <n v="10"/>
    <s v="Materiales y suministros - Otras máquinas para usos generales y sus partes y piezas"/>
    <s v="FILTRO DE AIRE PLANTA AMD 0017 REF BALDWIN PA2805 "/>
    <n v="20101805"/>
    <s v="Selección abreviada subasta inversa (No disponible)"/>
    <n v="4"/>
    <n v="8"/>
    <n v="7"/>
    <n v="999600"/>
    <s v="UNIDAD"/>
    <s v="NO SOLICITADAS"/>
  </r>
  <r>
    <x v="11"/>
    <s v="02-02-01-004-003-09"/>
    <n v="10"/>
    <s v="Materiales y suministros - Otras máquinas para usos generales y sus partes y piezas"/>
    <s v="FILTRO DE COMBUSTIBLE FLOODLIGHT REF 533582"/>
    <n v="20101805"/>
    <s v="Selección abreviada subasta inversa (No disponible)"/>
    <n v="4"/>
    <n v="8"/>
    <n v="2"/>
    <n v="109480"/>
    <s v="UNIDAD"/>
    <s v="NO SOLICITADAS"/>
  </r>
  <r>
    <x v="11"/>
    <s v="02-02-01-004-003-09"/>
    <n v="10"/>
    <s v="Materiales y suministros - Otras máquinas para usos generales y sus partes y piezas"/>
    <s v="FILTRO DE COMBUSTIBLE PLANTA HOBART REF BF1223-0"/>
    <n v="20101805"/>
    <s v="Selección abreviada subasta inversa (No disponible)"/>
    <n v="4"/>
    <n v="8"/>
    <n v="3"/>
    <n v="160650"/>
    <s v="UNIDAD"/>
    <s v=""/>
  </r>
  <r>
    <x v="11"/>
    <s v="02-02-01-004-003-09"/>
    <n v="10"/>
    <s v="Materiales y suministros - Otras máquinas para usos generales y sus partes y piezas"/>
    <s v="FILTRO DE COMBUSTIBLE PLANTA HOBART REF CO-A243004"/>
    <n v="20101805"/>
    <s v="Selección abreviada subasta inversa (No disponible)"/>
    <n v="4"/>
    <n v="8"/>
    <n v="3"/>
    <n v="114240"/>
    <s v="UNIDAD"/>
    <s v=""/>
  </r>
  <r>
    <x v="11"/>
    <s v="02-02-01-004-003-09"/>
    <n v="10"/>
    <s v="Materiales y suministros - Otras máquinas para usos generales y sus partes y piezas"/>
    <s v="FILTRO DE COMBUSTIBLE TUG REF DONALSON P556245"/>
    <n v="20101805"/>
    <s v="Selección abreviada subasta inversa (No disponible)"/>
    <n v="4"/>
    <n v="8"/>
    <n v="7"/>
    <n v="541450"/>
    <s v="UNIDAD"/>
    <s v=""/>
  </r>
  <r>
    <x v="11"/>
    <s v="02-02-01-004-003-09"/>
    <n v="10"/>
    <s v="Materiales y suministros - Otras máquinas para usos generales y sus partes y piezas"/>
    <s v="FILTRO DE FUELL TRAMPA HIDROLAVADORA REF R12T   PARKER"/>
    <n v="20101805"/>
    <s v="Selección abreviada subasta inversa (No disponible)"/>
    <n v="4"/>
    <n v="8"/>
    <n v="2"/>
    <n v="214200"/>
    <s v="UNIDAD"/>
    <s v=""/>
  </r>
  <r>
    <x v="11"/>
    <s v="02-02-01-004-006-02"/>
    <n v="10"/>
    <s v="Materiales y suministros - Aparatos de control eléctrico y distribución de electricidad y sus partes y piezas"/>
    <s v="FUSIBLE DE BULA REF 5 A 30 AMP x CAJA"/>
    <n v="39121622"/>
    <s v="Selección abreviada subasta inversa (No disponible)"/>
    <n v="4"/>
    <n v="8"/>
    <n v="1"/>
    <n v="95200"/>
    <s v="UNIDAD"/>
    <s v="NO SOLICITADAS"/>
  </r>
  <r>
    <x v="11"/>
    <s v="02-02-01-003-005-03"/>
    <n v="10"/>
    <s v="Materiales y suministros - Jabón, preparados para limpieza, perfumes y preparados de tocador"/>
    <s v="GRASA / PASTA LUBRICANTE REF LUBRIPLATE 130-AA P/N L0044-004"/>
    <n v="23131500"/>
    <s v="Selección abreviada subasta inversa (No disponible)"/>
    <n v="4"/>
    <n v="8"/>
    <n v="3"/>
    <n v="105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NTIFRICCION / ANTISIZE REF DC 550 X 1/16 GALON"/>
    <n v="15121530"/>
    <s v="Selección abreviada subasta inversa (No disponible)"/>
    <n v="4"/>
    <n v="8"/>
    <n v="16"/>
    <n v="2380000"/>
    <s v="UNIDAD"/>
    <s v="NO SOLICITADAS"/>
  </r>
  <r>
    <x v="11"/>
    <s v="02-02-01-003-005-03"/>
    <n v="10"/>
    <s v="Materiales y suministros - Jabón, preparados para limpieza, perfumes y preparados de tocador"/>
    <s v="GRASA LUBRICANTE REF PLASTILUBE # 3 (PRESENTACIÓN / 14 OZ)"/>
    <n v="15121520"/>
    <s v="Selección abreviada subasta inversa (No disponible)"/>
    <n v="4"/>
    <n v="8"/>
    <n v="20"/>
    <n v="2856000"/>
    <s v="UNIDAD"/>
    <s v="NO SOLICITADAS"/>
  </r>
  <r>
    <x v="11"/>
    <s v="02-02-01-003-006-02"/>
    <n v="10"/>
    <s v="Materiales y suministros - Otros productos de caucho"/>
    <s v="GUANTES DE NITRILO NEGROS"/>
    <n v="46181541"/>
    <s v="Selección abreviada subasta inversa (No disponible)"/>
    <n v="4"/>
    <n v="8"/>
    <n v="200"/>
    <n v="10880000"/>
    <s v="UNIDAD"/>
    <s v="NO SOLICITADAS"/>
  </r>
  <r>
    <x v="11"/>
    <s v="02-02-01-004-003-09"/>
    <n v="10"/>
    <s v="Materiales y suministros - Otras máquinas para usos generales y sus partes y piezas"/>
    <s v="GUAYA FLOODLIGHT REF UN CUARTO "/>
    <n v="31151705"/>
    <s v="Selección abreviada subasta inversa (No disponible)"/>
    <n v="4"/>
    <n v="8"/>
    <n v="10"/>
    <n v="107100"/>
    <s v="UNIDAD"/>
    <s v=""/>
  </r>
  <r>
    <x v="11"/>
    <s v="02-02-01-003-005-02"/>
    <n v="10"/>
    <s v="Materiales y suministros - Productos farmacéuticos"/>
    <s v="JERINGA DE POLIPROPILENO REF ALTA DENSIDAD TRANSPARENTE"/>
    <n v="41122004"/>
    <s v="Selección abreviada subasta inversa (No disponible)"/>
    <n v="4"/>
    <n v="8"/>
    <n v="30"/>
    <n v="8940"/>
    <s v="UNIDAD"/>
    <s v="NO SOLICITADAS"/>
  </r>
  <r>
    <x v="11"/>
    <s v="02-02-01-004-001"/>
    <n v="10"/>
    <s v="Materiales y suministros - Metales básicos"/>
    <s v="LAMINA ALUMINIO REF 2024T3 0.040 DE 3 MT X 1.2 MT"/>
    <n v="30102000"/>
    <s v="Selección abreviada subasta inversa (No disponible)"/>
    <n v="4"/>
    <n v="8"/>
    <n v="1"/>
    <n v="892500"/>
    <s v="UNIDAD"/>
    <s v="NO SOLICITADAS"/>
  </r>
  <r>
    <x v="11"/>
    <s v="02-02-01-003-007-09"/>
    <n v="10"/>
    <s v="Materiales y suministros - Otros productos minerales no metálicos n. C. P."/>
    <s v="LIJA REDONDA 5&quot; No. 120 5 HUECOS X CAJA"/>
    <n v="27111918"/>
    <s v="Selección abreviada subasta inversa (No disponible)"/>
    <n v="4"/>
    <n v="8"/>
    <n v="10"/>
    <n v="4165000"/>
    <s v="UNIDAD"/>
    <s v="NO SOLICITADAS"/>
  </r>
  <r>
    <x v="11"/>
    <s v="02-02-01-003-007-09"/>
    <n v="10"/>
    <s v="Materiales y suministros - Otros productos minerales no metálicos n. C. P."/>
    <s v="LIJA REDONDA 5&quot; No. 150 5 HUECOS X CAJA"/>
    <n v="27111918"/>
    <s v="Selección abreviada subasta inversa (No disponible)"/>
    <n v="4"/>
    <n v="8"/>
    <n v="10"/>
    <n v="4165000"/>
    <s v="UNIDAD"/>
    <s v="NO SOLICITADAS"/>
  </r>
  <r>
    <x v="11"/>
    <s v="02-02-01-003-007-09"/>
    <n v="10"/>
    <s v="Materiales y suministros - Otros productos minerales no metálicos n. C. P."/>
    <s v="LIJA REDONDA 5&quot; No. 180 5 HUECOS X CAJA"/>
    <n v="27111918"/>
    <s v="Selección abreviada subasta inversa (No disponible)"/>
    <n v="4"/>
    <n v="8"/>
    <n v="10"/>
    <n v="4165000"/>
    <s v="UNIDAD"/>
    <s v="NO SOLICITADAS"/>
  </r>
  <r>
    <x v="11"/>
    <s v="02-02-01-003-007-09"/>
    <n v="10"/>
    <s v="Materiales y suministros - Otros productos minerales no metálicos n. C. P."/>
    <s v="LIJA REDONDA 5&quot; No. 220 5 HUECOS X CAJA"/>
    <n v="27111918"/>
    <s v="Selección abreviada subasta inversa (No disponible)"/>
    <n v="4"/>
    <n v="8"/>
    <n v="10"/>
    <n v="3094000"/>
    <s v="UNIDAD"/>
    <s v="NO SOLICITADAS"/>
  </r>
  <r>
    <x v="11"/>
    <s v="02-02-01-003-007-09"/>
    <n v="10"/>
    <s v="Materiales y suministros - Otros productos minerales no metálicos n. C. P."/>
    <s v="LIJA REDONDA 5&quot; No. 320 5 HUECOS X CAJA"/>
    <n v="27111918"/>
    <s v="Selección abreviada subasta inversa (No disponible)"/>
    <n v="4"/>
    <n v="8"/>
    <n v="10"/>
    <n v="3094000"/>
    <s v="UNIDAD"/>
    <s v="NO SOLICITADAS"/>
  </r>
  <r>
    <x v="11"/>
    <s v="02-02-01-003-007-09"/>
    <n v="10"/>
    <s v="Materiales y suministros - Otros productos minerales no metálicos n. C. P."/>
    <s v="LIJA REDONDA 5&quot; No. 400 5 HUECOS X CAJA"/>
    <n v="27111918"/>
    <s v="Selección abreviada subasta inversa (No disponible)"/>
    <n v="4"/>
    <n v="8"/>
    <n v="10"/>
    <n v="3094000"/>
    <s v="UNIDAD"/>
    <s v="NO SOLICITADAS"/>
  </r>
  <r>
    <x v="11"/>
    <s v="02-02-01-003-005-03"/>
    <n v="10"/>
    <s v="Materiales y suministros - Jabón, preparados para limpieza, perfumes y preparados de tocador"/>
    <s v="LIMPIADOR DE ACRILICOS"/>
    <n v="47131824"/>
    <s v="Selección abreviada subasta inversa (No disponible)"/>
    <n v="4"/>
    <n v="8"/>
    <n v="4"/>
    <n v="1190000"/>
    <s v="GALON"/>
    <s v="NO SOLICITADAS"/>
  </r>
  <r>
    <x v="11"/>
    <s v="02-02-01-003-005-04"/>
    <n v="10"/>
    <s v="Materiales y suministros - Productos químicos n. C. P."/>
    <s v="LIQUIDO PARA FRENOS REF DOT 4  X CUARTO"/>
    <n v="15121509"/>
    <s v="Selección abreviada subasta inversa (No disponible)"/>
    <n v="4"/>
    <n v="8"/>
    <n v="5"/>
    <n v="148750"/>
    <s v="UNIDAD"/>
    <s v="NO SOLICITADAS"/>
  </r>
  <r>
    <x v="11"/>
    <s v="02-02-01-003-005-04"/>
    <n v="10"/>
    <s v="Materiales y suministros - Productos químicos n. C. P."/>
    <s v="LIQUIDO PARA FRENOS REF DOT 4 SL ATC "/>
    <n v="15121500"/>
    <s v="Selección abreviada subasta inversa (No disponible)"/>
    <n v="4"/>
    <n v="8"/>
    <n v="5"/>
    <n v="267750"/>
    <s v="LITRO"/>
    <s v="NO SOLICITADAS"/>
  </r>
  <r>
    <x v="11"/>
    <s v="02-02-01-003-005-04"/>
    <n v="10"/>
    <s v="Materiales y suministros - Productos químicos n. C. P."/>
    <s v="LIQUIDO REFRIGERANTE REF BEGTONE"/>
    <n v="15121500"/>
    <s v="Selección abreviada subasta inversa (No disponible)"/>
    <n v="4"/>
    <n v="8"/>
    <n v="8"/>
    <n v="333200"/>
    <s v="UNIDAD"/>
    <s v=""/>
  </r>
  <r>
    <x v="11"/>
    <s v="02-02-01-003-006-01"/>
    <n v="10"/>
    <s v="Materiales y suministros - Llantas de caucho y neumáticos (cámaras de aire)"/>
    <s v="LLANTA CON SOPORTE GIRATORIO TRINCHE DE CARRETEO REF 2,00X2,50-4"/>
    <n v="25172504"/>
    <s v="Selección abreviada subasta inversa (No disponible)"/>
    <n v="4"/>
    <n v="8"/>
    <n v="14"/>
    <n v="1332800"/>
    <s v="UNIDAD"/>
    <s v="NO SOLICITADAS"/>
  </r>
  <r>
    <x v="11"/>
    <s v="02-02-01-003-006-01"/>
    <n v="10"/>
    <s v="Materiales y suministros - Llantas de caucho y neumáticos (cámaras de aire)"/>
    <s v="LLANTA DELANTERA MONTACARGA HYSTER REF 28X9-15"/>
    <n v="25172504"/>
    <s v="Selección abreviada subasta inversa (No disponible)"/>
    <n v="4"/>
    <n v="8"/>
    <n v="2"/>
    <n v="2142000"/>
    <s v="UNIDAD"/>
    <s v=""/>
  </r>
  <r>
    <x v="11"/>
    <s v="02-02-01-003-006-01"/>
    <n v="10"/>
    <s v="Materiales y suministros - Llantas de caucho y neumáticos (cámaras de aire)"/>
    <s v="LLANTA DELANTERA TUG NEUNMATICO Y PROTECTOR REF 600-9"/>
    <n v="25172504"/>
    <s v="Selección abreviada subasta inversa (No disponible)"/>
    <n v="4"/>
    <n v="8"/>
    <n v="10"/>
    <n v="4165000"/>
    <s v="UNIDAD"/>
    <s v="NO SOLICITADAS"/>
  </r>
  <r>
    <x v="11"/>
    <s v="02-02-01-003-006-01"/>
    <n v="10"/>
    <s v="Materiales y suministros - Llantas de caucho y neumáticos (cámaras de aire)"/>
    <s v="LLANTA TRASERA TUG REF 875-16.5 SELLOMATIC"/>
    <n v="25172504"/>
    <s v="Selección abreviada subasta inversa (No disponible)"/>
    <n v="4"/>
    <n v="8"/>
    <n v="6"/>
    <n v="6568800"/>
    <s v="UNIDAD"/>
    <s v="NO SOLICITADAS"/>
  </r>
  <r>
    <x v="11"/>
    <s v="02-02-01-002-006"/>
    <n v="10"/>
    <s v="Materiales y suministros - Hilados e hilos; tejidos de fibras textiles incluso afelpados"/>
    <s v="LONA NEGRA REF ANTIFLAMA"/>
    <n v="11162100"/>
    <s v="Selección abreviada subasta inversa (No disponible)"/>
    <n v="4"/>
    <n v="8"/>
    <n v="30"/>
    <n v="5712000"/>
    <s v="METRO"/>
    <s v="NO SOLICITADAS"/>
  </r>
  <r>
    <x v="11"/>
    <s v="02-02-01-002-006"/>
    <n v="10"/>
    <s v="Materiales y suministros - Hilados e hilos; tejidos de fibras textiles incluso afelpados"/>
    <s v="LONA NEGRA REF HURACAN"/>
    <n v="11162100"/>
    <s v="Selección abreviada subasta inversa (No disponible)"/>
    <n v="4"/>
    <n v="8"/>
    <n v="30"/>
    <n v="1785000"/>
    <s v="METRO"/>
    <s v="NO SOLICITADAS"/>
  </r>
  <r>
    <x v="11"/>
    <s v="02-02-01-002-006"/>
    <n v="10"/>
    <s v="Materiales y suministros - Hilados e hilos; tejidos de fibras textiles incluso afelpados"/>
    <s v="LONA ROJA REF HURACAN"/>
    <n v="11162100"/>
    <s v="Selección abreviada subasta inversa (No disponible)"/>
    <n v="4"/>
    <n v="8"/>
    <n v="36"/>
    <n v="2142000"/>
    <s v="METRO"/>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MULTI-USE PRODUCT REF WD 40"/>
    <n v="15121520"/>
    <s v="Selección abreviada subasta inversa (No disponible)"/>
    <n v="4"/>
    <n v="8"/>
    <n v="6"/>
    <n v="609042"/>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REF  CRC 556"/>
    <n v="15121520"/>
    <s v="Selección abreviada subasta inversa (No disponible)"/>
    <n v="4"/>
    <n v="8"/>
    <n v="50"/>
    <n v="1487500"/>
    <s v="UNIDAD"/>
    <s v="NO SOLICITADAS"/>
  </r>
  <r>
    <x v="11"/>
    <s v="02-02-01-003-006-03"/>
    <n v="10"/>
    <s v="Materiales y suministros - Semimanufacturas de plástico"/>
    <s v="PIPETA DESECHABLE TIPO PASTEUR DE 8ML REF M99914 CAJA X 400"/>
    <n v="41121509"/>
    <s v="Selección abreviada subasta inversa (No disponible)"/>
    <n v="4"/>
    <n v="8"/>
    <n v="2"/>
    <n v="250000"/>
    <s v="UNIDAD"/>
    <s v="NO SOLICITADAS"/>
  </r>
  <r>
    <x v="11"/>
    <s v="02-02-01-004-003-09"/>
    <n v="10"/>
    <s v="Materiales y suministros - Otras máquinas para usos generales y sus partes y piezas"/>
    <s v="PISTOLA DE CHORRO REF JT13B"/>
    <n v="27131502"/>
    <s v="Selección abreviada subasta inversa (No disponible)"/>
    <n v="4"/>
    <n v="8"/>
    <n v="1"/>
    <n v="94425"/>
    <s v="UNIDAD"/>
    <s v=""/>
  </r>
  <r>
    <x v="11"/>
    <s v="02-02-01-004-002"/>
    <n v="10"/>
    <s v="Materiales y suministros - Productos metálicos elaborados (excepto maquinaria y equipo)"/>
    <s v="PLATINA ACERO INOXIDABLES"/>
    <n v="23271800"/>
    <s v="Selección abreviada subasta inversa (No disponible)"/>
    <n v="4"/>
    <n v="8"/>
    <n v="34"/>
    <n v="4855200"/>
    <s v="UNIDAD"/>
    <s v=""/>
  </r>
  <r>
    <x v="11"/>
    <s v="02-02-01-002-007"/>
    <n v="10"/>
    <s v="Materiales y suministros - Artículos textiles (excepto prendas de vestir)"/>
    <s v="REATA ROJA  REF 1&quot;"/>
    <n v="31151504"/>
    <s v="Selección abreviada subasta inversa (No disponible)"/>
    <n v="4"/>
    <n v="8"/>
    <n v="50"/>
    <n v="249900"/>
    <s v="METRO"/>
    <s v="NO SOLICITADAS"/>
  </r>
  <r>
    <x v="11"/>
    <s v="02-02-01-003-005-04"/>
    <n v="10"/>
    <s v="Materiales y suministros - Productos químicos n. C. P."/>
    <s v="REFRIGERANTE DUPONT SUVA 134A"/>
    <n v="24131513"/>
    <s v="Selección abreviada subasta inversa (No disponible)"/>
    <n v="4"/>
    <n v="8"/>
    <n v="4"/>
    <n v="1728000"/>
    <s v="GALON"/>
    <s v="NO SOLICITADAS"/>
  </r>
  <r>
    <x v="11"/>
    <s v="02-02-01-003-005-04"/>
    <n v="10"/>
    <s v="Materiales y suministros - Productos químicos n. C. P."/>
    <s v="REFRIGERANTE PARA MOTORES GAS/DISSEL REF GENERICO"/>
    <n v="15121500"/>
    <s v="Selección abreviada subasta inversa (No disponible)"/>
    <n v="4"/>
    <n v="8"/>
    <n v="8"/>
    <n v="238000"/>
    <s v="UNIDAD"/>
    <s v=""/>
  </r>
  <r>
    <x v="11"/>
    <s v="02-02-01-004-007-01"/>
    <n v="10"/>
    <s v="Materiales y suministros - Válvulas y tubos electrónicos; componentes electrónicos; sus partes y piezas"/>
    <s v="RELEVO RELAY W389CX-13"/>
    <n v="39122315"/>
    <s v="Selección abreviada subasta inversa (No disponible)"/>
    <n v="4"/>
    <n v="8"/>
    <n v="10"/>
    <n v="770000"/>
    <s v="UNIDAD"/>
    <s v=""/>
  </r>
  <r>
    <x v="11"/>
    <s v="02-02-01-004-007-01"/>
    <n v="10"/>
    <s v="Materiales y suministros - Válvulas y tubos electrónicos; componentes electrónicos; sus partes y piezas"/>
    <s v="RELEVO RELAY W389CX-8"/>
    <n v="39122315"/>
    <s v="Selección abreviada subasta inversa (No disponible)"/>
    <n v="4"/>
    <n v="8"/>
    <n v="10"/>
    <n v="770000"/>
    <s v="UNIDAD"/>
    <s v=""/>
  </r>
  <r>
    <x v="11"/>
    <s v="02-02-01-004-007-01"/>
    <n v="10"/>
    <s v="Materiales y suministros - Válvulas y tubos electrónicos; componentes electrónicos; sus partes y piezas"/>
    <s v="RELEVO RELAY W389DCX-3"/>
    <n v="39122315"/>
    <s v="Selección abreviada subasta inversa (No disponible)"/>
    <n v="4"/>
    <n v="8"/>
    <n v="10"/>
    <n v="1070000"/>
    <s v="UNIDAD"/>
    <s v=""/>
  </r>
  <r>
    <x v="11"/>
    <s v="02-02-01-003-005-04"/>
    <n v="10"/>
    <s v="Materiales y suministros - Productos químicos n. C. P."/>
    <s v="REMOVEDOR REF HYBRID STRIP TTR-2918 - CANECA 55 GALONES"/>
    <n v="31211800"/>
    <s v="Selección abreviada subasta inversa (No disponible)"/>
    <n v="4"/>
    <n v="8"/>
    <n v="2"/>
    <n v="21182000"/>
    <s v="UNIDAD"/>
    <s v="NO SOLICITADAS"/>
  </r>
  <r>
    <x v="11"/>
    <s v="02-02-01-003-006-09"/>
    <n v="10"/>
    <s v="Materiales y suministros - Otros productos plásticos"/>
    <s v="SABRA COLOR VERDE POR ROLLO REF A-A-58054"/>
    <n v="47131800"/>
    <s v="Selección abreviada subasta inversa (No disponible)"/>
    <n v="4"/>
    <n v="8"/>
    <n v="200"/>
    <n v="1785000"/>
    <s v="METRO"/>
    <s v="NO SOLICITADAS"/>
  </r>
  <r>
    <x v="11"/>
    <s v="02-02-01-003-006-09"/>
    <n v="10"/>
    <s v="Materiales y suministros - Otros productos plásticos"/>
    <s v="SABRA ROJA ABRSIVA REF SCOOT"/>
    <n v="47131800"/>
    <s v="Selección abreviada subasta inversa (No disponible)"/>
    <n v="4"/>
    <n v="8"/>
    <n v="320"/>
    <n v="2475200"/>
    <s v="UNIDAD"/>
    <s v="NO SOLICITADAS"/>
  </r>
  <r>
    <x v="11"/>
    <s v="02-02-01-003-005-04"/>
    <n v="10"/>
    <s v="Materiales y suministros - Productos químicos n. C. P."/>
    <s v="SELLANTE PRC REF PPG PR-1440 B-1/2 AMS-S-8802D TYPE 2"/>
    <n v="31201600"/>
    <s v="Selección abreviada subasta inversa (No disponible)"/>
    <n v="4"/>
    <n v="8"/>
    <n v="16"/>
    <n v="11424000"/>
    <s v="UNIDAD"/>
    <s v="NO SOLICITADAS"/>
  </r>
  <r>
    <x v="11"/>
    <s v="02-02-01-003-005-03"/>
    <n v="10"/>
    <s v="Materiales y suministros - Jabón, preparados para limpieza, perfumes y preparados de tocador"/>
    <s v="SHAMPOO LAVADO AERONAVES REF MIL-PRF-85570 TIPO II CANECA X 55 GALONES"/>
    <n v="47131800"/>
    <s v="Selección abreviada subasta inversa (No disponible)"/>
    <n v="4"/>
    <n v="8"/>
    <n v="4"/>
    <n v="21420000"/>
    <s v="UNIDAD"/>
    <s v="NO SOLICITADAS"/>
  </r>
  <r>
    <x v="11"/>
    <s v="02-02-01-003-005-04"/>
    <n v="10"/>
    <s v="Materiales y suministros - Productos químicos n. C. P."/>
    <s v="SILICONA LOCTITE NEGRA 598"/>
    <n v="12352310"/>
    <s v="Selección abreviada subasta inversa (No disponible)"/>
    <n v="4"/>
    <n v="8"/>
    <n v="6"/>
    <n v="384000"/>
    <s v="UNIDAD"/>
    <s v="NO SOLICITADAS"/>
  </r>
  <r>
    <x v="11"/>
    <s v="02-02-01-003-005-04"/>
    <n v="10"/>
    <s v="Materiales y suministros - Productos químicos n. C. P."/>
    <s v="SILICONA ROJA ALTA TEMPERATURA"/>
    <n v="12352310"/>
    <s v="Selección abreviada subasta inversa (No disponible)"/>
    <n v="4"/>
    <n v="8"/>
    <n v="5"/>
    <n v="50575"/>
    <s v="UNIDAD"/>
    <s v="NO SOLICITADAS"/>
  </r>
  <r>
    <x v="11"/>
    <s v="02-02-01-003-005-04"/>
    <n v="10"/>
    <s v="Materiales y suministros - Productos químicos n. C. P."/>
    <s v="SILICONA TRANSPARENTE "/>
    <n v="12352310"/>
    <s v="Selección abreviada subasta inversa (No disponible)"/>
    <n v="4"/>
    <n v="8"/>
    <n v="10"/>
    <n v="389070"/>
    <s v="UNIDAD"/>
    <s v="NO SOLICITADAS"/>
  </r>
  <r>
    <x v="11"/>
    <s v="02-02-01-004-002"/>
    <n v="10"/>
    <s v="Materiales y suministros - Productos metálicos elaborados (excepto maquinaria y equipo)"/>
    <s v="SOLDADURA TIG "/>
    <n v="23271800"/>
    <s v="Selección abreviada subasta inversa (No disponible)"/>
    <n v="4"/>
    <n v="8"/>
    <n v="10"/>
    <n v="4165000"/>
    <s v="UNIDAD"/>
    <s v=""/>
  </r>
  <r>
    <x v="11"/>
    <s v="02-02-01-004-007-01"/>
    <n v="10"/>
    <s v="Materiales y suministros - Válvulas y tubos electrónicos; componentes electrónicos; sus partes y piezas"/>
    <s v="SOLENOIDE DE BOMBA DE FUELL FLOODLIGHT REF D905 KUBOTA"/>
    <n v="31251510"/>
    <s v="Selección abreviada subasta inversa (No disponible)"/>
    <n v="4"/>
    <n v="8"/>
    <n v="1"/>
    <n v="1915573"/>
    <s v="UNIDAD"/>
    <s v=""/>
  </r>
  <r>
    <x v="11"/>
    <s v="02-02-01-003-005-04"/>
    <n v="10"/>
    <s v="Materiales y suministros - Productos químicos n. C. P."/>
    <s v="SOLUCION DE LIMPIEZA ULTRASONICA CONCENTRADA METAL CLEANER REF MC-3"/>
    <n v="47131800"/>
    <s v="Selección abreviada subasta inversa (No disponible)"/>
    <n v="4"/>
    <n v="8"/>
    <n v="3"/>
    <n v="535500"/>
    <s v="GALON"/>
    <s v="NO SOLICITADAS"/>
  </r>
  <r>
    <x v="11"/>
    <s v="02-02-01-004-002"/>
    <n v="10"/>
    <s v="Materiales y suministros - Productos metálicos elaborados (excepto maquinaria y equipo)"/>
    <s v="SOPORTE DISCO / POWER LOCK DISC HOLDERS TYPE I REF 64002"/>
    <n v="31191506"/>
    <s v="Selección abreviada subasta inversa (No disponible)"/>
    <n v="4"/>
    <n v="8"/>
    <n v="1"/>
    <n v="81753"/>
    <s v="UNIDAD"/>
    <s v="NO SOLICITADAS"/>
  </r>
  <r>
    <x v="11"/>
    <s v="02-02-01-004-002"/>
    <n v="10"/>
    <s v="Materiales y suministros - Productos metálicos elaborados (excepto maquinaria y equipo)"/>
    <s v="TAPA RADIADOR TUG REF 13 LIBRAS"/>
    <n v="40101801"/>
    <s v="Selección abreviada subasta inversa (No disponible)"/>
    <n v="4"/>
    <n v="8"/>
    <n v="2"/>
    <n v="83300"/>
    <s v="UNIDAD"/>
    <s v=""/>
  </r>
  <r>
    <x v="11"/>
    <s v="02-02-01-003-007-01"/>
    <n v="10"/>
    <s v="Materiales y suministros - Vidrio y productos de vidrio"/>
    <s v="TELA FIBRA DE VIDRIO / DRY FIBERGLASS CLOTH REF 7781, REF MIL-C-9084 HCS2510-10"/>
    <n v="11151512"/>
    <s v="Selección abreviada subasta inversa (No disponible)"/>
    <n v="4"/>
    <n v="8"/>
    <n v="10"/>
    <n v="535500"/>
    <s v="UNIDAD"/>
    <s v="NO SOLICITADAS"/>
  </r>
  <r>
    <x v="11"/>
    <s v="02-02-01-004-008-02"/>
    <n v="10"/>
    <s v="Materiales y suministros - Instrumentos y aparatos de medición, verificación, análisis, de navegación y para otros fines (excepto instrumentos ópticos); instrumentos de control de procesos industriales, sus partes, piezas y accesorios"/>
    <s v="TERMOMETRO INFRAROJO MODELO SS-5380, REFERENCIA NUB8380 "/>
    <n v="41112210"/>
    <s v="Selección abreviada subasta inversa (No disponible)"/>
    <n v="4"/>
    <n v="8"/>
    <n v="2"/>
    <n v="214002"/>
    <s v="UNIDAD"/>
    <s v=""/>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LASE 3 REF REF. 1173 CANECA X 55 GALON "/>
    <n v="31211803"/>
    <s v="Selección abreviada subasta inversa (No disponible)"/>
    <n v="4"/>
    <n v="8"/>
    <n v="1"/>
    <n v="1166200"/>
    <s v="UNIDAD"/>
    <s v="NO SOLICITADAS"/>
  </r>
  <r>
    <x v="11"/>
    <s v="02-02-01-004-003-02"/>
    <n v="10"/>
    <s v="Materiales y suministros - Bombas, compresores, motores de fuerza hidráulica y motores de potencia neumática y válvulas y sus partes y piezas"/>
    <s v="VALVULA SELLO MATIC  REF W-18088TB"/>
    <n v="40141603"/>
    <s v="Selección abreviada subasta inversa (No disponible)"/>
    <n v="4"/>
    <n v="8"/>
    <n v="2"/>
    <n v="47600"/>
    <s v="UNIDAD"/>
    <s v="NO SOLICITADAS"/>
  </r>
  <r>
    <x v="11"/>
    <s v="02-02-01-003-002-01"/>
    <n v="10"/>
    <s v="Materiales y suministros - Pasta de papel, papel y cartón"/>
    <s v="WYPALL PAÑOS DE LIMPIEZA"/>
    <n v="47131909"/>
    <s v="Selección abreviada subasta inversa (No disponible)"/>
    <n v="4"/>
    <n v="8"/>
    <n v="405"/>
    <n v="11664000"/>
    <s v="UNIDAD"/>
    <s v="NO SOLICITADAS"/>
  </r>
  <r>
    <x v="11"/>
    <s v="02-02-01-004-003-02"/>
    <n v="10"/>
    <s v="Materiales y suministros - Bombas, compresores, motores de fuerza hidráulica y motores de potencia neumática y válvulas y sus partes y piezas"/>
    <s v="YOYO COMPRESORES REF GENERICO"/>
    <n v="40151601"/>
    <s v="Selección abreviada subasta inversa (No disponible)"/>
    <n v="4"/>
    <n v="8"/>
    <n v="1"/>
    <n v="309142"/>
    <s v="UNIDAD"/>
    <s v="NO SOLICITADAS"/>
  </r>
  <r>
    <x v="11"/>
    <s v="02-02-02-009-003-01"/>
    <n v="10"/>
    <s v="Adquisición de servicios - Servicios de salud humana"/>
    <s v="EXAMENES MEDICOS SALUD OCUPACIONAL PERDONAL CIVIL Y UN PERSONAL MILITAR"/>
    <n v="85121502"/>
    <n v="0"/>
    <n v="0"/>
    <n v="0"/>
    <n v="1"/>
    <n v="14679800"/>
    <s v="GLOBAL"/>
    <s v=""/>
  </r>
  <r>
    <x v="11"/>
    <s v="02-02-02-008-007-01-5"/>
    <n v="10"/>
    <s v="Adquisición de servicios - Servicios de mantenimiento y reparación de otra maquinaria y otro equipo"/>
    <s v="MANTENIENTO DUMMIES (CT PAZ)"/>
    <n v="60141012"/>
    <s v="Mínima cuantía"/>
    <n v="2"/>
    <n v="10"/>
    <n v="1"/>
    <n v="1000000"/>
    <s v="GLOBAL"/>
    <s v="NO SOLICITADAS"/>
  </r>
  <r>
    <x v="11"/>
    <s v="02-02-02-008-007-01-5"/>
    <n v="10"/>
    <s v="Adquisición de servicios - Servicios de mantenimiento y reparación de otra maquinaria y otro equipo"/>
    <s v="MANTENIMIENTO DUMMIES SALTARINES "/>
    <n v="60141012"/>
    <s v="Mínima cuantía"/>
    <n v="2"/>
    <n v="10"/>
    <n v="1"/>
    <n v="5000000"/>
    <s v="GLOBAL"/>
    <s v="NO SOLICITADAS"/>
  </r>
  <r>
    <x v="11"/>
    <s v="02-02-02-008-007-01-3"/>
    <n v="10"/>
    <s v="Adquisición de servicios - Servicios de mantenimiento y reparación de computadores y equipo periférico"/>
    <s v="MANTENIMIENTO MAQUINAS REPLICADORAS RISSO"/>
    <n v="81101707"/>
    <s v="Mínima cuantía"/>
    <n v="2"/>
    <n v="10"/>
    <n v="1"/>
    <n v="2500000"/>
    <s v="GLOBAL"/>
    <s v="NO SOLICITADAS"/>
  </r>
  <r>
    <x v="11"/>
    <s v="02-02-02-010"/>
    <n v="16"/>
    <s v="Adquisición de servicios - Viáticos de los funcionarios en comisión"/>
    <s v="PROCESO INCORPORACION SOLDADOS, CADETES - ALUMNOS - SOLDADOS - CACOM 4"/>
    <n v="90121500"/>
    <s v="Solicitud de información a los Proveedores"/>
    <n v="1"/>
    <n v="12"/>
    <n v="1"/>
    <n v="17000000"/>
    <s v="GLOBAL"/>
    <s v="NO SOLICITADAS"/>
  </r>
  <r>
    <x v="12"/>
    <s v="01-01-03-027"/>
    <n v="10"/>
    <s v="PARTIDA ALIMENTACION SOLDADOS"/>
    <s v="PARTIDA ALIMENTACION SOLDADOS"/>
    <m/>
    <s v="CONTRATACIÓN DIRECTA"/>
    <n v="1"/>
    <n v="11"/>
    <n v="1"/>
    <n v="621370581"/>
    <s v="GLOBAL"/>
    <s v="NO SOLICITADAS"/>
  </r>
  <r>
    <x v="12"/>
    <s v="02-02-02-008-007-01-5"/>
    <n v="10"/>
    <s v="Adquisición de servicios - Servicios de mantenimiento y reparación de otra maquinaria y otro equipo"/>
    <s v="MANTENIMIENTO PREVENTIVO Y CORRECTIVO EQUIPO AGRICOLA"/>
    <n v="72151800"/>
    <s v="Mínima cuantía"/>
    <n v="1"/>
    <n v="9"/>
    <n v="1"/>
    <n v="25000000"/>
    <s v="GLOBAL"/>
    <s v="SI APROBADAS"/>
  </r>
  <r>
    <x v="12"/>
    <s v="02-02-02-008-007-01-4"/>
    <n v="10"/>
    <s v="Adquisición de servicios - Servicios de mantenimiento y reparación de maquinaria y equipo de transporte"/>
    <s v="MANTENIMIENTO PREVENTIVO Y CORRECTIVO DE VEHICULOS Y MOTOCICLETAS"/>
    <n v="78181500"/>
    <s v="Selección abreviada menor cuantía"/>
    <n v="1"/>
    <n v="9"/>
    <n v="1"/>
    <n v="158890000"/>
    <s v="GLOBAL"/>
    <s v="SI APROBADAS"/>
  </r>
  <r>
    <x v="12"/>
    <s v="02-02-02-008-005-03"/>
    <n v="10"/>
    <s v="Adquisición de servicios - Servicios de limpieza"/>
    <s v="SERVICIO DE ASEO"/>
    <n v="76111500"/>
    <s v="Selección abreviada menor cuantía"/>
    <n v="1"/>
    <n v="9"/>
    <n v="1"/>
    <n v="20950000"/>
    <s v="GLOBAL"/>
    <s v="SI APROBADAS"/>
  </r>
  <r>
    <x v="12"/>
    <s v="02-02-02-008-005-03"/>
    <n v="10"/>
    <s v="Adquisición de servicios - Servicios de limpieza"/>
    <s v="SERVICIO DE ASEO ESM"/>
    <n v="76111500"/>
    <s v="Selección abreviada menor cuantía"/>
    <n v="1"/>
    <n v="9"/>
    <n v="1"/>
    <n v="10850000"/>
    <s v="GLOBAL"/>
    <s v="SI APROBADAS"/>
  </r>
  <r>
    <x v="12"/>
    <s v="02-02-02-008-005-03"/>
    <n v="16"/>
    <s v="Adquisición de servicios - Servicios de limpieza"/>
    <s v="SERVICIO DE ASEO"/>
    <n v="76111500"/>
    <s v="Selección abreviada menor cuantía"/>
    <n v="1"/>
    <n v="9"/>
    <n v="1"/>
    <n v="55000000"/>
    <s v="GLOBAL"/>
    <s v="SI APROBADAS"/>
  </r>
  <r>
    <x v="12"/>
    <s v="02-02-02-008-005-09-5"/>
    <n v="10"/>
    <s v="Adquisición de servicios - Servicios auxiliares especializados de oficina"/>
    <s v="OUTSOURCING DE FOTOCOPIADO E IMPRESIÓN"/>
    <n v="80161800"/>
    <s v="Mínima cuantía"/>
    <n v="1"/>
    <n v="9"/>
    <n v="1"/>
    <n v="20000000"/>
    <s v="GLOBAL"/>
    <s v="SI APROBADAS"/>
  </r>
  <r>
    <x v="12"/>
    <s v="02-02-02-008-005-01"/>
    <n v="10"/>
    <s v="Adquisición de servicios - Servicios de empleo"/>
    <s v="SERVICIOS GENERALES"/>
    <n v="80111620"/>
    <s v="Selección abreviada menor cuantía"/>
    <n v="1"/>
    <n v="9"/>
    <n v="1"/>
    <n v="49000000"/>
    <s v="GLOBAL"/>
    <s v="SI APROBADAS"/>
  </r>
  <r>
    <x v="12"/>
    <s v="02-02-02-008-005-01"/>
    <n v="16"/>
    <s v="Adquisición de servicios - Servicios de empleo"/>
    <s v="SERVICIOS GENERALES"/>
    <n v="80111620"/>
    <s v="Selección abreviada menor cuantía"/>
    <n v="1"/>
    <n v="9"/>
    <n v="1"/>
    <n v="50000000"/>
    <s v="GLOBAL"/>
    <s v="SI APROBADAS"/>
  </r>
  <r>
    <x v="12"/>
    <s v="02-02-02-008-005-01"/>
    <n v="10"/>
    <s v="Adquisición de servicios - Servicios de empleo"/>
    <s v="SERVICIOS GENERALES OPERARIO MANTENIMIENTO"/>
    <n v="80111620"/>
    <s v="Selección abreviada menor cuantía"/>
    <n v="1"/>
    <n v="9"/>
    <n v="1"/>
    <n v="20900000"/>
    <s v="GLOBAL"/>
    <s v="SI APROBADAS"/>
  </r>
  <r>
    <x v="12"/>
    <s v="02-02-02-008-003-04-4"/>
    <n v="10"/>
    <s v="Adquisición de servicios - Servicios de ensayo y análisis técnicos"/>
    <s v="REVISIÓN TECNICO MECANICA DE VEHÍCULOS"/>
    <n v="78181505"/>
    <s v="Selección abreviada menor cuantía"/>
    <n v="1"/>
    <n v="9"/>
    <n v="1"/>
    <n v="6500000"/>
    <s v="GLOBAL"/>
    <s v="SI APROBADAS"/>
  </r>
  <r>
    <x v="12"/>
    <s v="02-02-02-008-005-03"/>
    <n v="10"/>
    <s v="Adquisición de servicios - Servicios de limpieza"/>
    <s v="SERVICIO DE FUMIGACIÓN"/>
    <n v="72102103"/>
    <s v="Mínima cuantía"/>
    <n v="1"/>
    <n v="9"/>
    <n v="1"/>
    <n v="6600000"/>
    <s v="GLOBAL"/>
    <s v="SI APROBADAS"/>
  </r>
  <r>
    <x v="12"/>
    <s v="02-02-02-008-003-04-4"/>
    <n v="10"/>
    <s v="Adquisición de servicios - Servicios de ensayo y análisis técnicos"/>
    <s v="ANALISIS DE AGUA POTABLE"/>
    <n v="70171501"/>
    <s v="Mínima cuantía"/>
    <n v="1"/>
    <n v="9"/>
    <n v="1"/>
    <n v="3500000"/>
    <s v="GLOBAL"/>
    <s v="SI APROBADAS"/>
  </r>
  <r>
    <x v="12"/>
    <s v="08-01-02-001"/>
    <n v="10"/>
    <s v="Impuestos - Impuesto predial"/>
    <s v="IMPUESTO PREDIAL"/>
    <n v="93161601"/>
    <s v="Solicitud de información a los Proveedores"/>
    <n v="2"/>
    <n v="1"/>
    <n v="1"/>
    <n v="1800000"/>
    <s v="GLOBAL"/>
    <s v="NO SOLICITADAS"/>
  </r>
  <r>
    <x v="12"/>
    <s v="08-01-02-006"/>
    <n v="10"/>
    <s v="Impuestos - Impuesto sobre vehículos automotores"/>
    <s v="IMPUESTO DE VEHICULOS"/>
    <n v="93161601"/>
    <s v="Solicitud de información a los Proveedores"/>
    <n v="2"/>
    <n v="1"/>
    <n v="1"/>
    <n v="2320000"/>
    <s v="GLOBAL"/>
    <s v="NO SOLICITADAS"/>
  </r>
  <r>
    <x v="12"/>
    <s v="08-04-04"/>
    <n v="10"/>
    <s v="Contribuciones - Contribución de valorización municipal"/>
    <s v="TASAS RETRIBUTIVAS"/>
    <n v="93161701"/>
    <s v="Solicitud de información a los Proveedores"/>
    <n v="2"/>
    <n v="1"/>
    <n v="1"/>
    <n v="2000000"/>
    <s v="GLOBAL"/>
    <s v="NO SOLICITADAS"/>
  </r>
  <r>
    <x v="12"/>
    <s v="08-01-02-006"/>
    <n v="10"/>
    <s v="Impuestos - Impuesto sobre vehículos automotores"/>
    <s v="SEMAFORIZACION VEHICULOS"/>
    <n v="93161601"/>
    <s v="Solicitud de información a los Proveedores"/>
    <n v="2"/>
    <n v="1"/>
    <n v="1"/>
    <n v="200000"/>
    <s v="GLOBAL"/>
    <s v="NO SOLICITADAS"/>
  </r>
  <r>
    <x v="12"/>
    <s v="02-01-01-003-008-03"/>
    <n v="10"/>
    <s v="Activos fijos - Instrumentos musicales"/>
    <s v="TAMBORA CEDAR DE 14 PARCHE NYLON "/>
    <n v="60131405"/>
    <s v="Mínima cuantía"/>
    <n v="3"/>
    <n v="2"/>
    <n v="3"/>
    <n v="546840"/>
    <s v="UNIDAD"/>
    <s v="NO SOLICITADAS"/>
  </r>
  <r>
    <x v="12"/>
    <s v="02-01-01-003-008-03"/>
    <n v="10"/>
    <s v="Activos fijos - Instrumentos musicales"/>
    <s v="CORNETA GRANDE "/>
    <n v="60131205"/>
    <s v="Mínima cuantía"/>
    <n v="3"/>
    <n v="2"/>
    <n v="2"/>
    <n v="396900"/>
    <s v="UNIDAD"/>
    <s v="NO SOLICITADAS"/>
  </r>
  <r>
    <x v="12"/>
    <s v="02-01-01-003-008-03"/>
    <n v="10"/>
    <s v="Activos fijos - Instrumentos musicales"/>
    <s v="PLATILLO  "/>
    <n v="60131401"/>
    <s v="Mínima cuantía"/>
    <n v="3"/>
    <n v="2"/>
    <n v="2"/>
    <n v="352800"/>
    <s v="UNIDAD"/>
    <s v="NO SOLICITADAS"/>
  </r>
  <r>
    <x v="12"/>
    <s v="02-01-01-003-008-03"/>
    <n v="10"/>
    <s v="Activos fijos - Instrumentos musicales"/>
    <s v="BOQUILLA CORNETA "/>
    <n v="60131509"/>
    <s v="Mínima cuantía"/>
    <n v="3"/>
    <n v="2"/>
    <n v="2"/>
    <n v="56490"/>
    <s v="UNIDAD"/>
    <s v="NO SOLICITADAS"/>
  </r>
  <r>
    <x v="12"/>
    <s v="02-01-01-004-009-09-3"/>
    <n v="10"/>
    <s v="Activos fijos - Vehículos n. C. P. Sin propulsión mecánica"/>
    <s v="CARRO PARA TRANSPORTE DE LOZA"/>
    <n v="47121501"/>
    <s v="Mínima cuantía"/>
    <n v="4"/>
    <n v="3"/>
    <n v="1"/>
    <n v="187900"/>
    <s v="UNIDAD"/>
    <s v="NO SOLICITADAS"/>
  </r>
  <r>
    <x v="12"/>
    <s v="02-01-01-004-006-02"/>
    <n v="10"/>
    <s v="Activos fijos - Aparatos de control eléctrico y distribución de electricidad y sus partes y piezas"/>
    <s v="SISTEMA DE PARARAYO PARA TORRES ELEVADAS"/>
    <n v="41113600"/>
    <s v="Mínima cuantía"/>
    <n v="4"/>
    <n v="3"/>
    <n v="10"/>
    <n v="10000000"/>
    <s v="GLOBAL"/>
    <s v="NO SOLICITADAS"/>
  </r>
  <r>
    <x v="12"/>
    <s v="02-01-01-004-004-08"/>
    <n v="10"/>
    <s v="Activos fijos - Aparatos de uso doméstico y sus partes y piezas"/>
    <s v="MAQUINAS DE CORTE DE CABELLO"/>
    <n v="53131643"/>
    <s v="Mínima cuantía"/>
    <n v="4"/>
    <n v="3"/>
    <n v="2"/>
    <n v="480000"/>
    <s v="UNIDAD"/>
    <s v="NO SOLICITADAS"/>
  </r>
  <r>
    <x v="12"/>
    <s v="02-01-01-004-004-08"/>
    <n v="10"/>
    <s v="Activos fijos - Aparatos de uso doméstico y sus partes y piezas"/>
    <s v="MAQUINA PATILLERA"/>
    <n v="53131643"/>
    <s v="Mínima cuantía"/>
    <n v="4"/>
    <n v="3"/>
    <n v="2"/>
    <n v="300000"/>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NIVEL LASER 2 LINEAS EN CRUZ"/>
    <n v="27112313"/>
    <s v="Selección abreviada menor cuantía"/>
    <n v="3"/>
    <n v="7"/>
    <n v="1"/>
    <n v="700000"/>
    <s v="UNIDAD"/>
    <s v="NO SOLICITADAS"/>
  </r>
  <r>
    <x v="12"/>
    <s v="02-01-01-004-004-02"/>
    <n v="10"/>
    <s v="Activos fijos - Máquinas herramientas y sus partes, piezas y accesorios"/>
    <s v="PRENSA DE BANCO"/>
    <n v="27112123"/>
    <s v="Selección abreviada menor cuantía"/>
    <n v="3"/>
    <n v="7"/>
    <n v="1"/>
    <n v="379070"/>
    <s v="UNIDAD"/>
    <s v="NO SOLICITADAS"/>
  </r>
  <r>
    <x v="12"/>
    <s v="02-01-01-004-004-08"/>
    <n v="10"/>
    <s v="Activos fijos - Aparatos de uso doméstico y sus partes y piezas"/>
    <s v="CALENTADORES DE AGUA A GAS"/>
    <n v="40101825"/>
    <s v="Mínima cuantía"/>
    <n v="5"/>
    <n v="2"/>
    <n v="4"/>
    <n v="2600000"/>
    <s v="UNIDAD"/>
    <s v="NO SOLICITADAS"/>
  </r>
  <r>
    <x v="12"/>
    <s v="02-02-02-008-005-03"/>
    <n v="10"/>
    <s v="Adquisición de servicios - Servicios de limpieza"/>
    <s v="SERVICIO DE ASEO ESM"/>
    <n v="76111500"/>
    <s v="Selección abreviada menor cuantía"/>
    <n v="7"/>
    <n v="2"/>
    <n v="1"/>
    <n v="3300000"/>
    <s v="GLOBAL"/>
    <s v="NO SOLICITADAS"/>
  </r>
  <r>
    <x v="12"/>
    <s v="02-02-02-008-005-03"/>
    <n v="10"/>
    <s v="Adquisición de servicios - Servicios de limpieza"/>
    <s v="SERVICIO DE ASEO ESM (AMARRE VF 2020)"/>
    <n v="76111500"/>
    <s v="Selección abreviada menor cuantía"/>
    <n v="9"/>
    <n v="3"/>
    <n v="1"/>
    <n v="5100000"/>
    <s v="GLOBAL"/>
    <s v="NO SOLICITADAS"/>
  </r>
  <r>
    <x v="12"/>
    <s v="02-02-02-005-004-01-2"/>
    <n v="10"/>
    <s v="Adquisición de servicios - Servicios generales de construcción de edificaciones no residenciales"/>
    <s v="MANTENIMIENTO, ADECUACION Y MEJORAMIENTO ESM"/>
    <n v="72102900"/>
    <s v="Selección abreviada menor cuantía"/>
    <n v="1"/>
    <n v="8"/>
    <n v="1"/>
    <n v="70750000"/>
    <s v="GLOBAL"/>
    <s v="NO SOLICITADAS"/>
  </r>
  <r>
    <x v="12"/>
    <s v="02-02-02-008-001-01"/>
    <n v="10"/>
    <s v="Adquisición de servicios - Servicios de investigación y desarrollo experimental en ciencias naturales e ingeniería"/>
    <s v="ESTUDIOS DE INVESTIGACION PARA EL DESARROLLO DE NUEVOS COMPONENTES DE SOFTWARE Y FUNCIONALIDADES PARA LOS SISTEMAS DE COMANDO Y CONTROL"/>
    <n v="81111500"/>
    <s v="Concurso de méritos abierto"/>
    <n v="1"/>
    <n v="9"/>
    <n v="1"/>
    <n v="1000000000"/>
    <s v="GLOBAL"/>
    <s v="NO SOLICITADAS"/>
  </r>
  <r>
    <x v="12"/>
    <s v="02-02-01-004-007-08"/>
    <n v="10"/>
    <s v="Materiales y suministros - Paquetes de software"/>
    <s v="MANTENIMIENTO DE LOS COMPONENTES DE SOFTWARE DEL SISTEMA DE COMANDO Y CONTROL HORUS Y HANC21"/>
    <n v="81112200"/>
    <s v="Concurso de méritos abierto"/>
    <n v="1"/>
    <n v="9"/>
    <n v="1"/>
    <n v="200000000"/>
    <s v="GLOBAL"/>
    <s v="NO SOLICITADAS"/>
  </r>
  <r>
    <x v="12"/>
    <s v="02-02-01-004-001"/>
    <n v="10"/>
    <s v="Materiales y suministros - Metales básicos"/>
    <s v="MACETAS CEDAR ALUMINIO BOLA PEQUEÑA"/>
    <n v="60131507"/>
    <s v="Mínima cuantía"/>
    <n v="3"/>
    <n v="2"/>
    <n v="1"/>
    <n v="11235"/>
    <s v="UNIDAD"/>
    <s v="NO SOLICITADAS"/>
  </r>
  <r>
    <x v="12"/>
    <s v="02-02-01-003-001"/>
    <n v="10"/>
    <s v="Materiales y suministros - Productos de madera, corcho, cestería y espartería"/>
    <s v="BAQUETA  PUNTA MADERA"/>
    <n v="60131520"/>
    <s v="Mínima cuantía"/>
    <n v="3"/>
    <n v="2"/>
    <n v="2"/>
    <n v="10500"/>
    <s v="UNIDAD"/>
    <s v="NO SOLICITADAS"/>
  </r>
  <r>
    <x v="12"/>
    <s v="02-02-01-003-006-09"/>
    <n v="10"/>
    <s v="Materiales y suministros - Otros productos plásticos"/>
    <s v="PARCHE  DE 14 GRUESO BLANCO"/>
    <n v="60131507"/>
    <s v="Mínima cuantía"/>
    <n v="3"/>
    <n v="2"/>
    <n v="10"/>
    <n v="97650"/>
    <s v="UNIDAD"/>
    <s v="NO SOLICITADAS"/>
  </r>
  <r>
    <x v="12"/>
    <s v="02-02-01-003-006-09"/>
    <n v="10"/>
    <s v="Materiales y suministros - Otros productos plásticos"/>
    <s v="PARCHE  DE 18 GRUESO BLANCO"/>
    <n v="60131507"/>
    <s v="Mínima cuantía"/>
    <n v="3"/>
    <n v="2"/>
    <n v="10"/>
    <n v="159600"/>
    <s v="UNIDAD"/>
    <s v="NO SOLICITADAS"/>
  </r>
  <r>
    <x v="12"/>
    <s v="02-02-01-003-006-09"/>
    <n v="10"/>
    <s v="Materiales y suministros - Otros productos plásticos"/>
    <s v="PARCHE  DE 26 GRUESO BLANCO"/>
    <n v="60131507"/>
    <s v="Mínima cuantía"/>
    <n v="3"/>
    <n v="2"/>
    <n v="10"/>
    <n v="347550"/>
    <s v="UNIDAD"/>
    <s v="NO SOLICITADAS"/>
  </r>
  <r>
    <x v="12"/>
    <s v="02-02-01-004-001"/>
    <n v="10"/>
    <s v="Materiales y suministros - Metales básicos"/>
    <s v="CARGADOR CEDAR BOMBO ALUMINIO"/>
    <n v="60131507"/>
    <s v="Mínima cuantía"/>
    <n v="3"/>
    <n v="2"/>
    <n v="3"/>
    <n v="26775"/>
    <s v="UNIDAD"/>
    <s v="NO SOLICITADAS"/>
  </r>
  <r>
    <x v="12"/>
    <s v="02-02-01-004-001"/>
    <n v="10"/>
    <s v="Materiales y suministros - Metales básicos"/>
    <s v="BASTON DE MANDO "/>
    <n v="60131803"/>
    <s v="Mínima cuantía"/>
    <n v="3"/>
    <n v="2"/>
    <n v="2"/>
    <n v="76230"/>
    <s v="UNIDAD"/>
    <s v="NO SOLICITADAS"/>
  </r>
  <r>
    <x v="12"/>
    <s v="02-02-01-003-006-09"/>
    <n v="10"/>
    <s v="Materiales y suministros - Otros productos plásticos"/>
    <s v="BAQUETA JINBAO PUNTA NYLON"/>
    <n v="60131520"/>
    <s v="Mínima cuantía"/>
    <n v="3"/>
    <n v="2"/>
    <n v="10"/>
    <n v="322000"/>
    <s v="UNIDAD"/>
    <s v="NO SOLICITADAS"/>
  </r>
  <r>
    <x v="12"/>
    <s v="02-02-01-003-006-09"/>
    <n v="10"/>
    <s v="Materiales y suministros - Otros productos plásticos"/>
    <s v="GOLPEADOR CEDAR LIRA"/>
    <n v="60131507"/>
    <s v="Mínima cuantía"/>
    <n v="3"/>
    <n v="2"/>
    <n v="2"/>
    <n v="10080"/>
    <s v="UNIDAD"/>
    <s v="NO SOLICITADAS"/>
  </r>
  <r>
    <x v="12"/>
    <s v="02-02-01-003-008-09"/>
    <n v="10"/>
    <s v="Materiales y suministros - Otros artículos manufacturados n. C. P."/>
    <s v="ESTUCHE  CORNETA "/>
    <n v="60131510"/>
    <s v="Mínima cuantía"/>
    <n v="3"/>
    <n v="2"/>
    <n v="2"/>
    <n v="166290"/>
    <s v="UNIDAD"/>
    <s v="NO SOLICITADAS"/>
  </r>
  <r>
    <x v="12"/>
    <s v="02-02-01-003-008-09"/>
    <n v="10"/>
    <s v="Materiales y suministros - Otros artículos manufacturados n. C. P."/>
    <s v="KIT MANTENIMIENTO TROMPETA JCM-TRK1"/>
    <n v="60131500"/>
    <s v="Mínima cuantía"/>
    <n v="3"/>
    <n v="2"/>
    <n v="6"/>
    <n v="376110"/>
    <s v="UNIDAD"/>
    <s v="NO SOLICITADAS"/>
  </r>
  <r>
    <x v="12"/>
    <s v="02-02-01-003-008-09"/>
    <n v="10"/>
    <s v="Materiales y suministros - Otros artículos manufacturados n. C. P."/>
    <s v="TRIMCUT"/>
    <n v="21101500"/>
    <s v="Mínima cuantía"/>
    <n v="3"/>
    <n v="2"/>
    <n v="55"/>
    <n v="1980000"/>
    <s v="UNIDAD"/>
    <s v="NO SOLICITADAS"/>
  </r>
  <r>
    <x v="12"/>
    <s v="02-02-01-004-002"/>
    <n v="10"/>
    <s v="Materiales y suministros - Productos metálicos elaborados (excepto maquinaria y equipo)"/>
    <s v="CUCHILLA CORTE"/>
    <n v="21101500"/>
    <s v="Mínima cuantía"/>
    <n v="3"/>
    <n v="2"/>
    <n v="24"/>
    <n v="2736000"/>
    <s v="UNIDAD"/>
    <s v="NO SOLICITADAS"/>
  </r>
  <r>
    <x v="12"/>
    <s v="02-02-01-004-002"/>
    <n v="10"/>
    <s v="Materiales y suministros - Productos metálicos elaborados (excepto maquinaria y equipo)"/>
    <s v="TUERCA CUCHILLA"/>
    <n v="31161728"/>
    <s v="Mínima cuantía"/>
    <n v="3"/>
    <n v="2"/>
    <n v="40"/>
    <n v="417600"/>
    <s v="UNIDAD"/>
    <s v="NO SOLICITADAS"/>
  </r>
  <r>
    <x v="12"/>
    <s v="02-02-01-004-002"/>
    <n v="10"/>
    <s v="Materiales y suministros - Productos metálicos elaborados (excepto maquinaria y equipo)"/>
    <s v="COCA DE SEGURIDAD CUCHILLA"/>
    <n v="31161709"/>
    <s v="Mínima cuantía"/>
    <n v="3"/>
    <n v="2"/>
    <n v="50"/>
    <n v="420000"/>
    <s v="UNIDAD"/>
    <s v="NO SOLICITADAS"/>
  </r>
  <r>
    <x v="12"/>
    <s v="02-02-01-004-002"/>
    <n v="10"/>
    <s v="Materiales y suministros - Productos metálicos elaborados (excepto maquinaria y equipo)"/>
    <s v="BATERIA  AA"/>
    <n v="26111702"/>
    <s v="Mínima cuantía"/>
    <n v="3"/>
    <n v="2"/>
    <n v="250"/>
    <n v="1800000"/>
    <s v="UNIDAD"/>
    <s v="NO SOLICITADAS"/>
  </r>
  <r>
    <x v="12"/>
    <s v="02-02-01-004-002"/>
    <n v="10"/>
    <s v="Materiales y suministros - Productos metálicos elaborados (excepto maquinaria y equipo)"/>
    <s v="BATERIA ALKALINA CR 123 A"/>
    <n v="26111702"/>
    <s v="Mínima cuantía"/>
    <n v="3"/>
    <n v="2"/>
    <n v="100"/>
    <n v="840000"/>
    <s v="UNIDAD"/>
    <s v="NO SOLICITADAS"/>
  </r>
  <r>
    <x v="12"/>
    <s v="02-02-01-003-007-09"/>
    <n v="10"/>
    <s v="Materiales y suministros - Otros productos minerales no metálicos n. C. P."/>
    <s v="PAPEL LIJAS CAJA x 50"/>
    <n v="31191501"/>
    <s v="Mínima cuantía"/>
    <n v="3"/>
    <n v="2"/>
    <n v="3"/>
    <n v="180000"/>
    <s v="UNIDAD"/>
    <s v="NO SOLICITADAS"/>
  </r>
  <r>
    <x v="12"/>
    <s v="02-02-01-004-002"/>
    <n v="10"/>
    <s v="Materiales y suministros - Productos metálicos elaborados (excepto maquinaria y equipo)"/>
    <s v="DISCO PARA CORTAR MADERA"/>
    <n v="27112838"/>
    <s v="Selección abreviada menor cuantía"/>
    <n v="3"/>
    <n v="7"/>
    <n v="3"/>
    <n v="480000"/>
    <s v="UNIDAD"/>
    <s v="NO SOLICITADAS"/>
  </r>
  <r>
    <x v="12"/>
    <s v="02-02-01-004-002"/>
    <n v="10"/>
    <s v="Materiales y suministros - Productos metálicos elaborados (excepto maquinaria y equipo)"/>
    <s v="LLAVE PARA TUBO  14&quot;"/>
    <n v="27111708"/>
    <s v="Selección abreviada menor cuantía"/>
    <n v="3"/>
    <n v="7"/>
    <n v="1"/>
    <n v="160000"/>
    <s v="UNIDAD"/>
    <s v="NO SOLICITADAS"/>
  </r>
  <r>
    <x v="12"/>
    <s v="02-02-01-004-002"/>
    <n v="10"/>
    <s v="Materiales y suministros - Productos metálicos elaborados (excepto maquinaria y equipo)"/>
    <s v="LLAVE PARA TUBO 8&quot;"/>
    <n v="27111708"/>
    <s v="Selección abreviada menor cuantía"/>
    <n v="3"/>
    <n v="7"/>
    <n v="1"/>
    <n v="100000"/>
    <s v="UNIDAD"/>
    <s v="NO SOLICITADAS"/>
  </r>
  <r>
    <x v="12"/>
    <s v="02-02-01-004-002"/>
    <n v="10"/>
    <s v="Materiales y suministros - Productos metálicos elaborados (excepto maquinaria y equipo)"/>
    <s v="ROLLO DE ALAMBRE DE HIERRO DUCTIL "/>
    <n v="30265501"/>
    <s v="Mínima cuantía"/>
    <n v="3"/>
    <n v="2"/>
    <n v="2"/>
    <n v="360000"/>
    <s v="METRO"/>
    <s v="NO SOLICITADAS"/>
  </r>
  <r>
    <x v="12"/>
    <s v="02-02-01-004-002"/>
    <n v="10"/>
    <s v="Materiales y suministros - Productos metálicos elaborados (excepto maquinaria y equipo)"/>
    <s v="ESCALERA"/>
    <n v="30191501"/>
    <s v="Selección abreviada menor cuantía"/>
    <n v="3"/>
    <n v="3"/>
    <n v="1"/>
    <n v="750000"/>
    <s v="UNIDAD"/>
    <s v="NO SOLICITADAS"/>
  </r>
  <r>
    <x v="12"/>
    <s v="02-02-01-002-008"/>
    <n v="10"/>
    <s v="Materiales y suministros - Dotación (prendas de vestir y calzado)"/>
    <s v="GUANTES DE SEGURIDAD"/>
    <n v="46181504"/>
    <s v="Mínima cuantía"/>
    <n v="5"/>
    <n v="4"/>
    <n v="20"/>
    <n v="760000"/>
    <s v="UNIDAD"/>
    <s v="NO SOLICITADAS"/>
  </r>
  <r>
    <x v="12"/>
    <s v="02-02-01-002-008"/>
    <n v="10"/>
    <s v="Materiales y suministros - Dotación (prendas de vestir y calzado)"/>
    <s v="CASCOS DE SEGURIDAD  "/>
    <n v="46181704"/>
    <s v="Mínima cuantía"/>
    <n v="5"/>
    <n v="4"/>
    <n v="2"/>
    <n v="840000"/>
    <s v="UNIDAD"/>
    <s v="NO SOLICITADAS"/>
  </r>
  <r>
    <x v="12"/>
    <s v="02-02-01-004-002"/>
    <n v="10"/>
    <s v="Materiales y suministros - Productos metálicos elaborados (excepto maquinaria y equipo)"/>
    <s v="MOSQUETON"/>
    <n v="46182304"/>
    <s v="Mínima cuantía"/>
    <n v="5"/>
    <n v="4"/>
    <n v="3"/>
    <n v="204000"/>
    <s v="UNIDAD"/>
    <s v="NO SOLICITADAS"/>
  </r>
  <r>
    <x v="12"/>
    <s v="02-02-01-002-007"/>
    <n v="10"/>
    <s v="Materiales y suministros - Artículos textiles (excepto prendas de vestir)"/>
    <s v="ESLINGA EN Y "/>
    <n v="46182314"/>
    <s v="Mínima cuantía"/>
    <n v="5"/>
    <n v="4"/>
    <n v="3"/>
    <n v="840000"/>
    <s v="UNIDAD"/>
    <s v="NO SOLICITADAS"/>
  </r>
  <r>
    <x v="12"/>
    <s v="02-02-01-004-008-03"/>
    <n v="10"/>
    <s v="Materiales y suministros - Instrumentos ópticos y equipo fotográfico; partes, piezas y accesorios"/>
    <s v="GAFAS LENTE OSCURO"/>
    <n v="46181804"/>
    <s v="Mínima cuantía"/>
    <n v="5"/>
    <n v="4"/>
    <n v="10"/>
    <n v="500000"/>
    <s v="UNIDAD"/>
    <s v="NO SOLICITADAS"/>
  </r>
  <r>
    <x v="12"/>
    <s v="02-02-01-004-008-03"/>
    <n v="10"/>
    <s v="Materiales y suministros - Instrumentos ópticos y equipo fotográfico; partes, piezas y accesorios"/>
    <s v="GAFAS LENTE CLARO "/>
    <n v="46181804"/>
    <s v="Mínima cuantía"/>
    <n v="5"/>
    <n v="4"/>
    <n v="10"/>
    <n v="550000"/>
    <s v="UNIDAD"/>
    <s v="NO SOLICITADAS"/>
  </r>
  <r>
    <x v="12"/>
    <s v="02-02-01-003-008-09"/>
    <n v="10"/>
    <s v="Materiales y suministros - Otros artículos manufacturados n. C. P."/>
    <s v="KIT BRIGADISTA "/>
    <n v="42172002"/>
    <s v="Mínima cuantía"/>
    <n v="5"/>
    <n v="4"/>
    <n v="4"/>
    <n v="260000"/>
    <s v="UNIDAD"/>
    <s v="NO SOLICITADAS"/>
  </r>
  <r>
    <x v="12"/>
    <s v="02-02-01-003-005-04"/>
    <n v="10"/>
    <s v="Materiales y suministros - Productos químicos n. C. P."/>
    <s v="LIQUIDO REFRIGERANTE"/>
    <n v="25174004"/>
    <s v="Mínima cuantía"/>
    <n v="3"/>
    <n v="2"/>
    <n v="5"/>
    <n v="150000"/>
    <s v="GALON"/>
    <s v="NO SOLICITADAS"/>
  </r>
  <r>
    <x v="12"/>
    <s v="02-02-01-003-005-04"/>
    <n v="10"/>
    <s v="Materiales y suministros - Productos químicos n. C. P."/>
    <s v="LIQUIDO PARA FRENOS"/>
    <n v="15121500"/>
    <s v="Mínima cuantía"/>
    <n v="3"/>
    <n v="2"/>
    <n v="50"/>
    <n v="525000"/>
    <s v="UNIDAD"/>
    <s v="NO SOLICITADAS"/>
  </r>
  <r>
    <x v="12"/>
    <s v="02-02-01-003-004-06"/>
    <n v="10"/>
    <s v="Materiales y suministros - Abonos y plaguicidas"/>
    <s v="GALLINAZA POR BULTO PROCESADA"/>
    <n v="10171504"/>
    <s v="Mínima cuantía"/>
    <n v="5"/>
    <n v="2"/>
    <n v="40"/>
    <n v="600000"/>
    <s v="UNIDAD"/>
    <s v="NO SOLICITADAS"/>
  </r>
  <r>
    <x v="12"/>
    <s v="02-02-01-003-004-06"/>
    <n v="10"/>
    <s v="Materiales y suministros - Abonos y plaguicidas"/>
    <s v="CISCO POR BULTO "/>
    <n v="10171801"/>
    <s v="Mínima cuantía"/>
    <n v="5"/>
    <n v="2"/>
    <n v="4"/>
    <n v="56000"/>
    <s v="UNIDAD"/>
    <s v="NO SOLICITADAS"/>
  </r>
  <r>
    <x v="12"/>
    <s v="02-02-01-003-004-06"/>
    <n v="10"/>
    <s v="Materiales y suministros - Abonos y plaguicidas"/>
    <s v="TIERRA NEGRA ABONADA"/>
    <n v="10171603"/>
    <s v="Mínima cuantía"/>
    <n v="5"/>
    <n v="2"/>
    <n v="6"/>
    <n v="1500000"/>
    <s v="UNIDAD"/>
    <s v="NO SOLICITADAS"/>
  </r>
  <r>
    <x v="12"/>
    <s v="02-02-01-003-004-06"/>
    <n v="10"/>
    <s v="Materiales y suministros - Abonos y plaguicidas"/>
    <s v="SULFATO DE MG X BULTO"/>
    <n v="10171604"/>
    <s v="Mínima cuantía"/>
    <n v="5"/>
    <n v="2"/>
    <n v="1"/>
    <n v="70000"/>
    <s v="UNIDAD"/>
    <s v="NO SOLICITADAS"/>
  </r>
  <r>
    <x v="12"/>
    <s v="02-02-01-003-004-06"/>
    <n v="10"/>
    <s v="Materiales y suministros - Abonos y plaguicidas"/>
    <s v="FERTILIZANTE NUTRIFOLIAR LITRO"/>
    <n v="10171600"/>
    <s v="Mínima cuantía"/>
    <n v="5"/>
    <n v="2"/>
    <n v="3"/>
    <n v="81000"/>
    <s v="UNIDAD"/>
    <s v="NO SOLICITADAS"/>
  </r>
  <r>
    <x v="12"/>
    <s v="02-02-01-003-004-06"/>
    <n v="10"/>
    <s v="Materiales y suministros - Abonos y plaguicidas"/>
    <s v="MICORRISA POR BULTO"/>
    <n v="10171801"/>
    <s v="Mínima cuantía"/>
    <n v="5"/>
    <n v="2"/>
    <n v="5"/>
    <n v="420000"/>
    <s v="UNIDAD"/>
    <s v="NO SOLICITADAS"/>
  </r>
  <r>
    <x v="12"/>
    <s v="02-02-01-003-004-06"/>
    <n v="10"/>
    <s v="Materiales y suministros - Abonos y plaguicidas"/>
    <s v="OXICLORURO DE COBRE"/>
    <n v="10171702"/>
    <s v="Mínima cuantía"/>
    <n v="5"/>
    <n v="2"/>
    <n v="1"/>
    <n v="20000"/>
    <s v="UNIDAD"/>
    <s v="NO SOLICITADAS"/>
  </r>
  <r>
    <x v="12"/>
    <s v="02-02-01-003-004-06"/>
    <n v="10"/>
    <s v="Materiales y suministros - Abonos y plaguicidas"/>
    <s v="ABONO POTRERO POR BULTO"/>
    <n v="10171504"/>
    <s v="Mínima cuantía"/>
    <n v="5"/>
    <n v="2"/>
    <n v="2"/>
    <n v="160000"/>
    <s v="UNIDAD"/>
    <s v="NO SOLICITADAS"/>
  </r>
  <r>
    <x v="12"/>
    <s v="02-02-01-003-004-06"/>
    <n v="10"/>
    <s v="Materiales y suministros - Abonos y plaguicidas"/>
    <s v="FERTILIZANTE CON COMPOSICION N:P:K DE 30:10:30 BULTO"/>
    <n v="10171605"/>
    <s v="Mínima cuantía"/>
    <n v="5"/>
    <n v="2"/>
    <n v="2"/>
    <n v="220000"/>
    <s v="UNIDAD"/>
    <s v="NO SOLICITADAS"/>
  </r>
  <r>
    <x v="12"/>
    <s v="02-02-01-003-004-06"/>
    <n v="10"/>
    <s v="Materiales y suministros - Abonos y plaguicidas"/>
    <s v="FERTILIZANTE CON COMPOSICION N:P:K DE 15:15:15 BULTO"/>
    <n v="10171605"/>
    <s v="Mínima cuantía"/>
    <n v="5"/>
    <n v="2"/>
    <n v="2"/>
    <n v="210000"/>
    <s v="UNIDAD"/>
    <s v="NO SOLICITADAS"/>
  </r>
  <r>
    <x v="12"/>
    <s v="02-02-01-003-004-06"/>
    <n v="10"/>
    <s v="Materiales y suministros - Abonos y plaguicidas"/>
    <s v="FERTILIZANTE FOLIAR CON AMINOACIDOS X LITRO"/>
    <n v="10171600"/>
    <s v="Mínima cuantía"/>
    <n v="5"/>
    <n v="2"/>
    <n v="2"/>
    <n v="100000"/>
    <s v="UNIDAD"/>
    <s v="NO SOLICITADAS"/>
  </r>
  <r>
    <x v="12"/>
    <s v="02-02-01-003-004-06"/>
    <n v="10"/>
    <s v="Materiales y suministros - Abonos y plaguicidas"/>
    <s v="NUTREMIN LITRO"/>
    <n v="10171600"/>
    <s v="Mínima cuantía"/>
    <n v="5"/>
    <n v="2"/>
    <n v="3"/>
    <n v="111000"/>
    <s v="UNIDAD"/>
    <s v="NO SOLICITADAS"/>
  </r>
  <r>
    <x v="12"/>
    <s v="02-02-01-003-004-06"/>
    <n v="10"/>
    <s v="Materiales y suministros - Abonos y plaguicidas"/>
    <s v="ENRAIZADOR HORMONAGRO"/>
    <n v="10171600"/>
    <s v="Mínima cuantía"/>
    <n v="5"/>
    <n v="2"/>
    <n v="2"/>
    <n v="34000"/>
    <s v="UNIDAD"/>
    <s v="NO SOLICITADAS"/>
  </r>
  <r>
    <x v="12"/>
    <s v="02-02-01-003-004-06"/>
    <n v="10"/>
    <s v="Materiales y suministros - Abonos y plaguicidas"/>
    <s v="FERTLIZANTE BASACOTE PLUS"/>
    <n v="10171600"/>
    <s v="Mínima cuantía"/>
    <n v="5"/>
    <n v="2"/>
    <n v="1"/>
    <n v="500000"/>
    <s v="UNIDAD"/>
    <s v="NO SOLICITADAS"/>
  </r>
  <r>
    <x v="12"/>
    <s v="02-02-01-003-004-06"/>
    <n v="10"/>
    <s v="Materiales y suministros - Abonos y plaguicidas"/>
    <s v="RUGBY INSECTICIDA NEMATICIDA X KG"/>
    <n v="10191509"/>
    <s v="Mínima cuantía"/>
    <n v="5"/>
    <n v="2"/>
    <n v="2"/>
    <n v="90000"/>
    <s v="UNIDAD"/>
    <s v="NO SOLICITADAS"/>
  </r>
  <r>
    <x v="12"/>
    <s v="02-02-01-003-004-06"/>
    <n v="10"/>
    <s v="Materiales y suministros - Abonos y plaguicidas"/>
    <s v="INSECTICIDA LORSBANS LITRO"/>
    <n v="10191509"/>
    <s v="Mínima cuantía"/>
    <n v="5"/>
    <n v="2"/>
    <n v="2"/>
    <n v="152000"/>
    <s v="UNIDAD"/>
    <s v="NO SOLICITADAS"/>
  </r>
  <r>
    <x v="12"/>
    <s v="02-02-01-003-004-06"/>
    <n v="10"/>
    <s v="Materiales y suministros - Abonos y plaguicidas"/>
    <s v="MALATHION INSECTICIDA LITRO"/>
    <n v="10171702"/>
    <s v="Mínima cuantía"/>
    <n v="5"/>
    <n v="2"/>
    <n v="2"/>
    <n v="112000"/>
    <s v="UNIDAD"/>
    <s v="NO SOLICITADAS"/>
  </r>
  <r>
    <x v="12"/>
    <s v="02-02-01-003-004-06"/>
    <n v="10"/>
    <s v="Materiales y suministros - Abonos y plaguicidas"/>
    <s v="INSECTICIDA LORSBANS POLVO"/>
    <n v="10191509"/>
    <s v="Mínima cuantía"/>
    <n v="5"/>
    <n v="2"/>
    <n v="1"/>
    <n v="45000"/>
    <s v="UNIDAD"/>
    <s v="NO SOLICITADAS"/>
  </r>
  <r>
    <x v="12"/>
    <s v="02-02-01-003-004-06"/>
    <n v="10"/>
    <s v="Materiales y suministros - Abonos y plaguicidas"/>
    <s v="HERBICIDA GLYFOS X LITRO"/>
    <n v="10171702"/>
    <s v="Mínima cuantía"/>
    <n v="5"/>
    <n v="2"/>
    <n v="4"/>
    <n v="104000"/>
    <s v="UNIDAD"/>
    <s v="NO SOLICITADAS"/>
  </r>
  <r>
    <x v="12"/>
    <s v="02-02-01-003-004-06"/>
    <n v="10"/>
    <s v="Materiales y suministros - Abonos y plaguicidas"/>
    <s v="MANZATE FUNGICIDA KILOGRAMO"/>
    <n v="10171702"/>
    <s v="Mínima cuantía"/>
    <n v="5"/>
    <n v="2"/>
    <n v="1"/>
    <n v="70000"/>
    <s v="UNIDAD"/>
    <s v="NO SOLICITADAS"/>
  </r>
  <r>
    <x v="12"/>
    <s v="02-02-01-003-004-06"/>
    <n v="10"/>
    <s v="Materiales y suministros - Abonos y plaguicidas"/>
    <s v="VERTIMET INSECTICIDA FRASCO"/>
    <n v="10191509"/>
    <s v="Mínima cuantía"/>
    <n v="5"/>
    <n v="2"/>
    <n v="2"/>
    <n v="118000"/>
    <s v="UNIDAD"/>
    <s v="NO SOLICITADAS"/>
  </r>
  <r>
    <x v="12"/>
    <s v="02-02-01-003-004-06"/>
    <n v="10"/>
    <s v="Materiales y suministros - Abonos y plaguicidas"/>
    <s v="SISTEMIN INSECTICIDA"/>
    <n v="10171702"/>
    <s v="Mínima cuantía"/>
    <n v="5"/>
    <n v="2"/>
    <n v="1"/>
    <n v="32000"/>
    <s v="UNIDAD"/>
    <s v="NO SOLICITADAS"/>
  </r>
  <r>
    <x v="12"/>
    <s v="02-02-01-003-004-06"/>
    <n v="10"/>
    <s v="Materiales y suministros - Abonos y plaguicidas"/>
    <s v="GRAMOXONE  HERBICIDA LITRO"/>
    <n v="10171702"/>
    <s v="Mínima cuantía"/>
    <n v="5"/>
    <n v="2"/>
    <n v="3"/>
    <n v="150000"/>
    <s v="UNIDAD"/>
    <s v="NO SOLICITADAS"/>
  </r>
  <r>
    <x v="12"/>
    <s v="02-02-01-003-004-06"/>
    <n v="10"/>
    <s v="Materiales y suministros - Abonos y plaguicidas"/>
    <s v="ELOSAL FUNGICIDA LITRO"/>
    <n v="10171702"/>
    <s v="Mínima cuantía"/>
    <n v="5"/>
    <n v="2"/>
    <n v="1"/>
    <n v="42000"/>
    <s v="UNIDAD"/>
    <s v="NO SOLICITADAS"/>
  </r>
  <r>
    <x v="12"/>
    <s v="02-02-01-003-002-01"/>
    <n v="10"/>
    <s v="Materiales y suministros - Pasta de papel, papel y cartón"/>
    <s v="PAPEL ROLLO PELUQUERIA CUELLO"/>
    <n v="14111700"/>
    <s v="Mínima cuantía"/>
    <n v="4"/>
    <n v="3"/>
    <n v="3"/>
    <n v="141000"/>
    <s v="UNIDAD"/>
    <s v="NO SOLICITADAS"/>
  </r>
  <r>
    <x v="12"/>
    <s v="02-02-01-003-002-01"/>
    <n v="10"/>
    <s v="Materiales y suministros - Pasta de papel, papel y cartón"/>
    <s v="TOALLA PELUQ DESECHABLE x50"/>
    <n v="14111700"/>
    <s v="Mínima cuantía"/>
    <n v="4"/>
    <n v="3"/>
    <n v="3"/>
    <n v="120000"/>
    <s v="UNIDAD"/>
    <s v="NO SOLICITADAS"/>
  </r>
  <r>
    <x v="12"/>
    <s v="02-02-01-003-005-03"/>
    <n v="10"/>
    <s v="Materiales y suministros - Jabón, preparados para limpieza, perfumes y preparados de tocador"/>
    <s v="BIOASEPCIA PARA PELUQUERIA X1000CC"/>
    <n v="53131626"/>
    <s v="Mínima cuantía"/>
    <n v="4"/>
    <n v="3"/>
    <n v="2"/>
    <n v="20000"/>
    <s v="UNIDAD"/>
    <s v="NO SOLICITADAS"/>
  </r>
  <r>
    <x v="12"/>
    <s v="02-02-01-003-005-03"/>
    <n v="10"/>
    <s v="Materiales y suministros - Jabón, preparados para limpieza, perfumes y preparados de tocador"/>
    <s v="AMBIENTADOR HOGAR Y OFICINA                "/>
    <n v="47131812"/>
    <s v="Mínima cuantía"/>
    <n v="4"/>
    <n v="3"/>
    <n v="24"/>
    <n v="228000"/>
    <s v="UNIDAD"/>
    <s v="NO SOLICITADAS"/>
  </r>
  <r>
    <x v="12"/>
    <s v="02-02-01-003-005-03"/>
    <n v="10"/>
    <s v="Materiales y suministros - Jabón, preparados para limpieza, perfumes y preparados de tocador"/>
    <s v="AMBIENTADOR ELECTRICO X 3 "/>
    <n v="47131812"/>
    <s v="Mínima cuantía"/>
    <n v="4"/>
    <n v="3"/>
    <n v="4"/>
    <n v="116000"/>
    <s v="UNIDAD"/>
    <s v="NO SOLICITADAS"/>
  </r>
  <r>
    <x v="12"/>
    <s v="02-02-01-003-005-03"/>
    <n v="10"/>
    <s v="Materiales y suministros - Jabón, preparados para limpieza, perfumes y preparados de tocador"/>
    <s v="AMBIENTADOR PARA VEHICULO                                "/>
    <n v="47131812"/>
    <s v="Mínima cuantía"/>
    <n v="4"/>
    <n v="3"/>
    <n v="20"/>
    <n v="404000"/>
    <s v="UNIDAD"/>
    <s v="NO SOLICITADAS"/>
  </r>
  <r>
    <x v="12"/>
    <s v="02-02-01-003-008-09"/>
    <n v="10"/>
    <s v="Materiales y suministros - Otros artículos manufacturados n. C. P."/>
    <s v="CEPILLO DE DIENTES ADULTO"/>
    <n v="53131503"/>
    <s v="Mínima cuantía"/>
    <n v="4"/>
    <n v="3"/>
    <n v="48"/>
    <n v="441600"/>
    <s v="UNIDAD"/>
    <s v="NO SOLICITADAS"/>
  </r>
  <r>
    <x v="12"/>
    <s v="02-02-01-003-008-09"/>
    <n v="10"/>
    <s v="Materiales y suministros - Otros artículos manufacturados n. C. P."/>
    <s v="CEPILLO FULLER LAVADO DE AUTOS                              "/>
    <n v="47131605"/>
    <s v="Mínima cuantía"/>
    <n v="4"/>
    <n v="3"/>
    <n v="12"/>
    <n v="118944"/>
    <s v="UNIDAD"/>
    <s v="NO SOLICITADAS"/>
  </r>
  <r>
    <x v="12"/>
    <s v="02-02-01-003-008-09"/>
    <n v="10"/>
    <s v="Materiales y suministros - Otros artículos manufacturados n. C. P."/>
    <s v="CEPILLO PLASTICO DE MANO PARA PISOS                         "/>
    <n v="47131605"/>
    <s v="Mínima cuantía"/>
    <n v="4"/>
    <n v="3"/>
    <n v="6"/>
    <n v="25800"/>
    <s v="UNIDAD"/>
    <s v="NO SOLICITADAS"/>
  </r>
  <r>
    <x v="12"/>
    <s v="02-02-01-003-005-03"/>
    <n v="10"/>
    <s v="Materiales y suministros - Jabón, preparados para limpieza, perfumes y preparados de tocador"/>
    <s v="CERA CARRO "/>
    <n v="12181500"/>
    <s v="Mínima cuantía"/>
    <n v="4"/>
    <n v="3"/>
    <n v="15"/>
    <n v="267000"/>
    <s v="UNIDAD"/>
    <s v="NO SOLICITADAS"/>
  </r>
  <r>
    <x v="12"/>
    <s v="02-02-01-003-005-03"/>
    <n v="10"/>
    <s v="Materiales y suministros - Jabón, preparados para limpieza, perfumes y preparados de tocador"/>
    <s v="SHAMPOO SOBRE                                    "/>
    <n v="53131602"/>
    <s v="Mínima cuantía"/>
    <n v="4"/>
    <n v="3"/>
    <n v="48"/>
    <n v="43200"/>
    <s v="UNIDAD"/>
    <s v="NO SOLICITADAS"/>
  </r>
  <r>
    <x v="12"/>
    <s v="02-02-01-003-005-03"/>
    <n v="10"/>
    <s v="Materiales y suministros - Jabón, preparados para limpieza, perfumes y preparados de tocador"/>
    <s v="CREMA DENTRAL X 30ML"/>
    <n v="53131502"/>
    <s v="Mínima cuantía"/>
    <n v="4"/>
    <n v="3"/>
    <n v="48"/>
    <n v="57600"/>
    <s v="UNIDAD"/>
    <s v="NO SOLICITADAS"/>
  </r>
  <r>
    <x v="12"/>
    <s v="02-02-01-003-006-02"/>
    <n v="10"/>
    <s v="Materiales y suministros - Otros productos de caucho"/>
    <s v="CHUPA PARA BAÑO                                             "/>
    <n v="47131600"/>
    <s v="Mínima cuantía"/>
    <n v="4"/>
    <n v="3"/>
    <n v="10"/>
    <n v="69000"/>
    <s v="UNIDAD"/>
    <s v="NO SOLICITADAS"/>
  </r>
  <r>
    <x v="12"/>
    <s v="02-02-01-003-005-03"/>
    <n v="10"/>
    <s v="Materiales y suministros - Jabón, preparados para limpieza, perfumes y preparados de tocador"/>
    <s v="DESODORANTE SOBRE"/>
    <n v="53131606"/>
    <s v="Mínima cuantía"/>
    <n v="4"/>
    <n v="3"/>
    <n v="24"/>
    <n v="21600"/>
    <s v="UNIDAD"/>
    <s v="NO SOLICITADAS"/>
  </r>
  <r>
    <x v="12"/>
    <s v="02-02-01-003-005-03"/>
    <n v="10"/>
    <s v="Materiales y suministros - Jabón, preparados para limpieza, perfumes y preparados de tocador"/>
    <s v="DETERGENTE X 5000 LAVADORA                       "/>
    <n v="47131800"/>
    <s v="Mínima cuantía"/>
    <n v="4"/>
    <n v="3"/>
    <n v="60"/>
    <n v="1704000"/>
    <s v="UNIDAD"/>
    <s v="NO SOLICITADAS"/>
  </r>
  <r>
    <x v="12"/>
    <s v="02-02-01-003-005-03"/>
    <n v="10"/>
    <s v="Materiales y suministros - Jabón, preparados para limpieza, perfumes y preparados de tocador"/>
    <s v="DETERGENTE EN POLVO POR BULTO"/>
    <n v="47131800"/>
    <s v="Mínima cuantía"/>
    <n v="4"/>
    <n v="3"/>
    <n v="30"/>
    <n v="2070000"/>
    <s v="UNIDAD"/>
    <s v="NO SOLICITADAS"/>
  </r>
  <r>
    <x v="12"/>
    <s v="02-02-01-003-005-03"/>
    <n v="10"/>
    <s v="Materiales y suministros - Jabón, preparados para limpieza, perfumes y preparados de tocador"/>
    <s v="DETERGENTE EN POLVO X 1000 GR"/>
    <n v="47131800"/>
    <s v="Mínima cuantía"/>
    <n v="4"/>
    <n v="3"/>
    <n v="150"/>
    <n v="1155000"/>
    <s v="UNIDAD"/>
    <s v="NO SOLICITADAS"/>
  </r>
  <r>
    <x v="12"/>
    <s v="02-02-01-003-008-09"/>
    <n v="10"/>
    <s v="Materiales y suministros - Otros artículos manufacturados n. C. P."/>
    <s v="ESCOBA SUAVE PALO                                                "/>
    <n v="47131600"/>
    <s v="Mínima cuantía"/>
    <n v="4"/>
    <n v="3"/>
    <n v="70"/>
    <n v="385000"/>
    <s v="UNIDAD"/>
    <s v="NO SOLICITADAS"/>
  </r>
  <r>
    <x v="12"/>
    <s v="02-02-01-003-008-09"/>
    <n v="10"/>
    <s v="Materiales y suministros - Otros artículos manufacturados n. C. P."/>
    <s v="GUANTE INDUSTRIAL NEGRO                                 "/>
    <n v="46181504"/>
    <s v="Mínima cuantía"/>
    <n v="4"/>
    <n v="3"/>
    <n v="40"/>
    <n v="140000"/>
    <s v="UNIDAD"/>
    <s v="NO SOLICITADAS"/>
  </r>
  <r>
    <x v="12"/>
    <s v="02-02-01-003-005-03"/>
    <n v="10"/>
    <s v="Materiales y suministros - Jabón, preparados para limpieza, perfumes y preparados de tocador"/>
    <s v="JABON LIQUIDO MANOS                                   "/>
    <n v="53131608"/>
    <s v="Mínima cuantía"/>
    <n v="4"/>
    <n v="3"/>
    <n v="50"/>
    <n v="420000"/>
    <s v="UNIDAD"/>
    <s v="NO SOLICITADAS"/>
  </r>
  <r>
    <x v="12"/>
    <s v="02-02-01-003-005-03"/>
    <n v="10"/>
    <s v="Materiales y suministros - Jabón, preparados para limpieza, perfumes y preparados de tocador"/>
    <s v="JABON BAÑO CAJA X 600"/>
    <n v="53131608"/>
    <s v="Mínima cuantía"/>
    <n v="4"/>
    <n v="3"/>
    <n v="2"/>
    <n v="180000"/>
    <s v="UNIDAD"/>
    <s v="NO SOLICITADAS"/>
  </r>
  <r>
    <x v="12"/>
    <s v="02-02-01-003-005-03"/>
    <n v="10"/>
    <s v="Materiales y suministros - Jabón, preparados para limpieza, perfumes y preparados de tocador"/>
    <s v="LIMPIAVIDRIOS LIQUIDO                                "/>
    <n v="47131800"/>
    <s v="Mínima cuantía"/>
    <n v="4"/>
    <n v="3"/>
    <n v="40"/>
    <n v="296000"/>
    <s v="UNIDAD"/>
    <s v="NO SOLICITADAS"/>
  </r>
  <r>
    <x v="12"/>
    <s v="02-02-01-004-002"/>
    <n v="10"/>
    <s v="Materiales y suministros - Productos metálicos elaborados (excepto maquinaria y equipo)"/>
    <s v="MAQUINA DE AFEITAR"/>
    <n v="53131603"/>
    <s v="Mínima cuantía"/>
    <n v="4"/>
    <n v="3"/>
    <n v="48"/>
    <n v="182400"/>
    <s v="UNIDAD"/>
    <s v="NO SOLICITADAS"/>
  </r>
  <r>
    <x v="12"/>
    <s v="02-02-01-003-002-01"/>
    <n v="10"/>
    <s v="Materiales y suministros - Pasta de papel, papel y cartón"/>
    <s v="PAÑUELITOS FACIALES PERSONALES                              "/>
    <n v="47131502"/>
    <s v="Mínima cuantía"/>
    <n v="4"/>
    <n v="3"/>
    <n v="24"/>
    <n v="31200"/>
    <s v="UNIDAD"/>
    <s v="NO SOLICITADAS"/>
  </r>
  <r>
    <x v="12"/>
    <s v="02-02-01-003-002-01"/>
    <n v="10"/>
    <s v="Materiales y suministros - Pasta de papel, papel y cartón"/>
    <s v="PAPEL HIGIENICO ECOLOGICO           "/>
    <n v="14111704"/>
    <s v="Mínima cuantía"/>
    <n v="4"/>
    <n v="3"/>
    <n v="300"/>
    <n v="3150000"/>
    <s v="UNIDAD"/>
    <s v="NO SOLICITADAS"/>
  </r>
  <r>
    <x v="12"/>
    <s v="02-02-01-003-002-01"/>
    <n v="10"/>
    <s v="Materiales y suministros - Pasta de papel, papel y cartón"/>
    <s v="PAPEL HIGIENICO BLANCO TRIPLE HOJA "/>
    <n v="14111704"/>
    <s v="Mínima cuantía"/>
    <n v="4"/>
    <n v="3"/>
    <n v="240"/>
    <n v="504000"/>
    <s v="UNIDAD"/>
    <s v="NO SOLICITADAS"/>
  </r>
  <r>
    <x v="12"/>
    <s v="02-02-01-003-002-01"/>
    <n v="10"/>
    <s v="Materiales y suministros - Pasta de papel, papel y cartón"/>
    <s v="TOALLA MANO ROLLO ECO KIM                            "/>
    <n v="14111705"/>
    <s v="Mínima cuantía"/>
    <n v="4"/>
    <n v="3"/>
    <n v="120"/>
    <n v="1200000"/>
    <s v="UNIDAD"/>
    <s v="NO SOLICITADAS"/>
  </r>
  <r>
    <x v="12"/>
    <s v="02-02-01-003-005-03"/>
    <n v="10"/>
    <s v="Materiales y suministros - Jabón, preparados para limpieza, perfumes y preparados de tocador"/>
    <s v="PROTECTOR SILICONA                                         "/>
    <n v="47131800"/>
    <s v="Mínima cuantía"/>
    <n v="4"/>
    <n v="3"/>
    <n v="15"/>
    <n v="322500"/>
    <s v="UNIDAD"/>
    <s v="NO SOLICITADAS"/>
  </r>
  <r>
    <x v="12"/>
    <s v="02-02-01-003-006-09"/>
    <n v="10"/>
    <s v="Materiales y suministros - Otros productos plásticos"/>
    <s v="RECOGEDOR DE  BASURA                                        "/>
    <n v="47131601"/>
    <s v="Mínima cuantía"/>
    <n v="4"/>
    <n v="3"/>
    <n v="12"/>
    <n v="118944"/>
    <s v="UNIDAD"/>
    <s v="NO SOLICITADAS"/>
  </r>
  <r>
    <x v="12"/>
    <s v="02-02-01-003-005-03"/>
    <n v="10"/>
    <s v="Materiales y suministros - Jabón, preparados para limpieza, perfumes y preparados de tocador"/>
    <s v="REP AMBIENTADOR AUTOS UNIDAD                     "/>
    <n v="47131812"/>
    <s v="Mínima cuantía"/>
    <n v="4"/>
    <n v="3"/>
    <n v="12"/>
    <n v="204000"/>
    <s v="UNIDAD"/>
    <s v="NO SOLICITADAS"/>
  </r>
  <r>
    <x v="12"/>
    <s v="02-02-01-003-005-03"/>
    <n v="10"/>
    <s v="Materiales y suministros - Jabón, preparados para limpieza, perfumes y preparados de tocador"/>
    <s v="TALCO  X 200 GRA.                                            "/>
    <n v="11101518"/>
    <s v="Mínima cuantía"/>
    <n v="4"/>
    <n v="3"/>
    <n v="8"/>
    <n v="139200"/>
    <s v="UNIDAD"/>
    <s v="NO SOLICITADAS"/>
  </r>
  <r>
    <x v="12"/>
    <s v="02-02-01-003-005-03"/>
    <n v="10"/>
    <s v="Materiales y suministros - Jabón, preparados para limpieza, perfumes y preparados de tocador"/>
    <s v="TALCO  X 30 GRA.                                            "/>
    <n v="11101518"/>
    <s v="Mínima cuantía"/>
    <n v="4"/>
    <n v="3"/>
    <n v="48"/>
    <n v="225600"/>
    <s v="UNIDAD"/>
    <s v="NO SOLICITADAS"/>
  </r>
  <r>
    <x v="12"/>
    <s v="02-02-01-002-007"/>
    <n v="10"/>
    <s v="Materiales y suministros - Artículos textiles (excepto prendas de vestir)"/>
    <s v="TAPABOCAS X 50 UNIDADES"/>
    <n v="46181700"/>
    <s v="Mínima cuantía"/>
    <n v="4"/>
    <n v="3"/>
    <n v="4"/>
    <n v="69200"/>
    <s v="UNIDAD"/>
    <s v="NO SOLICITADAS"/>
  </r>
  <r>
    <x v="12"/>
    <s v="02-02-01-003-008-09"/>
    <n v="10"/>
    <s v="Materiales y suministros - Otros artículos manufacturados n. C. P."/>
    <s v="GUANTES SILICONA X 50"/>
    <n v="46181504"/>
    <s v="Mínima cuantía"/>
    <n v="4"/>
    <n v="3"/>
    <n v="2"/>
    <n v="39200"/>
    <s v="UNIDAD"/>
    <s v="NO SOLICITADAS"/>
  </r>
  <r>
    <x v="12"/>
    <s v="02-02-01-003-005-03"/>
    <n v="10"/>
    <s v="Materiales y suministros - Jabón, preparados para limpieza, perfumes y preparados de tocador"/>
    <s v="DESINFECTANTE PARA PISO                           "/>
    <n v="47131800"/>
    <s v="Mínima cuantía"/>
    <n v="4"/>
    <n v="3"/>
    <n v="100"/>
    <n v="510000"/>
    <s v="UNIDAD"/>
    <s v="NO SOLICITADAS"/>
  </r>
  <r>
    <x v="12"/>
    <s v="02-02-01-003-005-03"/>
    <n v="10"/>
    <s v="Materiales y suministros - Jabón, preparados para limpieza, perfumes y preparados de tocador"/>
    <s v="BLANQUEDOR                         "/>
    <n v="47131807"/>
    <s v="Mínima cuantía"/>
    <n v="4"/>
    <n v="3"/>
    <n v="100"/>
    <n v="890000"/>
    <s v="UNIDAD"/>
    <s v="NO SOLICITADAS"/>
  </r>
  <r>
    <x v="12"/>
    <s v="02-02-01-003-006-09"/>
    <n v="10"/>
    <s v="Materiales y suministros - Otros productos plásticos"/>
    <s v="BALDE                 "/>
    <n v="47121804"/>
    <s v="Mínima cuantía"/>
    <n v="4"/>
    <n v="3"/>
    <n v="6"/>
    <n v="43500"/>
    <s v="UNIDAD"/>
    <s v="NO SOLICITADAS"/>
  </r>
  <r>
    <x v="12"/>
    <s v="02-02-01-003-005-03"/>
    <n v="10"/>
    <s v="Materiales y suministros - Jabón, preparados para limpieza, perfumes y preparados de tocador"/>
    <s v="LIMPIAMUEBLES ESPUMA"/>
    <n v="47131826"/>
    <s v="Mínima cuantía"/>
    <n v="4"/>
    <n v="3"/>
    <n v="10"/>
    <n v="150000"/>
    <s v="UNIDAD"/>
    <s v="NO SOLICITADAS"/>
  </r>
  <r>
    <x v="12"/>
    <s v="02-02-01-003-005-03"/>
    <n v="10"/>
    <s v="Materiales y suministros - Jabón, preparados para limpieza, perfumes y preparados de tocador"/>
    <s v="CERA BLANCA PISO X GARRAFA"/>
    <n v="47121603"/>
    <s v="Mínima cuantía"/>
    <n v="4"/>
    <n v="3"/>
    <n v="5"/>
    <n v="165000"/>
    <s v="UNIDAD"/>
    <s v="NO SOLICITADAS"/>
  </r>
  <r>
    <x v="12"/>
    <s v="02-02-01-003-008-09"/>
    <n v="10"/>
    <s v="Materiales y suministros - Otros artículos manufacturados n. C. P."/>
    <s v="RASTRILLO PLASTICO                                          "/>
    <n v="27112003"/>
    <s v="Mínima cuantía"/>
    <n v="4"/>
    <n v="3"/>
    <n v="62"/>
    <n v="589000"/>
    <s v="UNIDAD"/>
    <s v="NO SOLICITADAS"/>
  </r>
  <r>
    <x v="12"/>
    <s v="02-02-01-003-008-09"/>
    <n v="10"/>
    <s v="Materiales y suministros - Otros artículos manufacturados n. C. P."/>
    <s v="CEPILLO PISO PALO MADERA"/>
    <n v="47131601"/>
    <s v="Mínima cuantía"/>
    <n v="4"/>
    <n v="3"/>
    <n v="20"/>
    <n v="400000"/>
    <s v="UNIDAD"/>
    <s v="NO SOLICITADAS"/>
  </r>
  <r>
    <x v="12"/>
    <s v="02-02-01-003-008-09"/>
    <n v="10"/>
    <s v="Materiales y suministros - Otros artículos manufacturados n. C. P."/>
    <s v="TRAPERO "/>
    <n v="47131600"/>
    <s v="Mínima cuantía"/>
    <n v="4"/>
    <n v="3"/>
    <n v="80"/>
    <n v="640000"/>
    <s v="UNIDAD"/>
    <s v="NO SOLICITADAS"/>
  </r>
  <r>
    <x v="12"/>
    <s v="02-02-01-003-007-01"/>
    <n v="16"/>
    <s v="Materiales y suministros - Vidrio y productos de vidrio"/>
    <s v="VASO DE CRISTAL"/>
    <n v="48101903"/>
    <s v="Mínima cuantía"/>
    <n v="4"/>
    <n v="3"/>
    <n v="100"/>
    <n v="420000"/>
    <s v="UNIDAD"/>
    <s v="NO SOLICITADAS"/>
  </r>
  <r>
    <x v="12"/>
    <s v="02-02-01-004-002"/>
    <n v="16"/>
    <s v="Materiales y suministros - Productos metálicos elaborados (excepto maquinaria y equipo)"/>
    <s v="CUCHARA"/>
    <n v="48101902"/>
    <s v="Mínima cuantía"/>
    <n v="4"/>
    <n v="3"/>
    <n v="180"/>
    <n v="522000"/>
    <s v="UNIDAD"/>
    <s v="NO SOLICITADAS"/>
  </r>
  <r>
    <x v="12"/>
    <s v="02-02-01-004-002"/>
    <n v="16"/>
    <s v="Materiales y suministros - Productos metálicos elaborados (excepto maquinaria y equipo)"/>
    <s v="TENEDOR  "/>
    <n v="48101902"/>
    <s v="Mínima cuantía"/>
    <n v="4"/>
    <n v="3"/>
    <n v="180"/>
    <n v="522000"/>
    <s v="UNIDAD"/>
    <s v="NO SOLICITADAS"/>
  </r>
  <r>
    <x v="12"/>
    <s v="02-02-01-004-002"/>
    <n v="16"/>
    <s v="Materiales y suministros - Productos metálicos elaborados (excepto maquinaria y equipo)"/>
    <s v="CUCHILLO"/>
    <n v="48101902"/>
    <s v="Mínima cuantía"/>
    <n v="4"/>
    <n v="3"/>
    <n v="180"/>
    <n v="864000"/>
    <s v="UNIDAD"/>
    <s v="NO SOLICITADAS"/>
  </r>
  <r>
    <x v="12"/>
    <s v="02-02-01-004-002"/>
    <n v="16"/>
    <s v="Materiales y suministros - Productos metálicos elaborados (excepto maquinaria y equipo)"/>
    <s v="CUCHARA POSTRE"/>
    <n v="48101902"/>
    <s v="Mínima cuantía"/>
    <n v="4"/>
    <n v="3"/>
    <n v="85"/>
    <n v="195500"/>
    <s v="UNIDAD"/>
    <s v="NO SOLICITADAS"/>
  </r>
  <r>
    <x v="12"/>
    <s v="02-02-01-004-002"/>
    <n v="16"/>
    <s v="Materiales y suministros - Productos metálicos elaborados (excepto maquinaria y equipo)"/>
    <s v="CUCHILLO MANTEQUILLERO"/>
    <n v="52151708"/>
    <s v="Mínima cuantía"/>
    <n v="4"/>
    <n v="3"/>
    <n v="85"/>
    <n v="195500"/>
    <s v="UNIDAD"/>
    <s v="NO SOLICITADAS"/>
  </r>
  <r>
    <x v="12"/>
    <s v="02-02-01-003-006-09"/>
    <n v="16"/>
    <s v="Materiales y suministros - Otros productos plásticos"/>
    <s v="BANDEJA PLASTICA"/>
    <n v="48101915"/>
    <s v="Mínima cuantía"/>
    <n v="4"/>
    <n v="3"/>
    <n v="50"/>
    <n v="460000"/>
    <s v="UNIDAD"/>
    <s v="NO SOLICITADAS"/>
  </r>
  <r>
    <x v="12"/>
    <s v="02-02-01-004-002"/>
    <n v="16"/>
    <s v="Materiales y suministros - Productos metálicos elaborados (excepto maquinaria y equipo)"/>
    <s v="BARRA IMANTADA PARA CUCHILLO "/>
    <n v="52151600"/>
    <s v="Mínima cuantía"/>
    <n v="4"/>
    <n v="3"/>
    <n v="5"/>
    <n v="224500"/>
    <s v="UNIDAD"/>
    <s v="NO SOLICITADAS"/>
  </r>
  <r>
    <x v="12"/>
    <s v="02-02-01-004-002"/>
    <n v="16"/>
    <s v="Materiales y suministros - Productos metálicos elaborados (excepto maquinaria y equipo)"/>
    <s v="CUCHILLO PARA COCINA "/>
    <n v="48101801"/>
    <s v="Mínima cuantía"/>
    <n v="4"/>
    <n v="3"/>
    <n v="9"/>
    <n v="250200"/>
    <s v="UNIDAD"/>
    <s v="NO SOLICITADAS"/>
  </r>
  <r>
    <x v="12"/>
    <s v="02-02-01-004-002"/>
    <n v="16"/>
    <s v="Materiales y suministros - Productos metálicos elaborados (excepto maquinaria y equipo)"/>
    <s v="OLLA PITADORA"/>
    <n v="48101529"/>
    <s v="Mínima cuantía"/>
    <n v="4"/>
    <n v="3"/>
    <n v="1"/>
    <n v="430600"/>
    <s v="UNIDAD"/>
    <s v="NO SOLICITADAS"/>
  </r>
  <r>
    <x v="12"/>
    <s v="02-02-01-003-006-09"/>
    <n v="16"/>
    <s v="Materiales y suministros - Otros productos plásticos"/>
    <s v="TABLA DE PICAR"/>
    <n v="52151606"/>
    <s v="Mínima cuantía"/>
    <n v="4"/>
    <n v="3"/>
    <n v="3"/>
    <n v="230700"/>
    <s v="UNIDAD"/>
    <s v="NO SOLICITADAS"/>
  </r>
  <r>
    <x v="12"/>
    <s v="02-02-01-004-002"/>
    <n v="16"/>
    <s v="Materiales y suministros - Productos metálicos elaborados (excepto maquinaria y equipo)"/>
    <s v="PINZA PARA COMIDA"/>
    <n v="52151611"/>
    <s v="Mínima cuantía"/>
    <n v="4"/>
    <n v="3"/>
    <n v="2"/>
    <n v="16200"/>
    <s v="UNIDAD"/>
    <s v="NO SOLICITADAS"/>
  </r>
  <r>
    <x v="12"/>
    <s v="02-02-01-004-002"/>
    <n v="16"/>
    <s v="Materiales y suministros - Productos metálicos elaborados (excepto maquinaria y equipo)"/>
    <s v="OLLAS CALDERO"/>
    <n v="48101524"/>
    <s v="Mínima cuantía"/>
    <n v="4"/>
    <n v="3"/>
    <n v="2"/>
    <n v="485800"/>
    <s v="UNIDAD"/>
    <s v="NO SOLICITADAS"/>
  </r>
  <r>
    <x v="12"/>
    <s v="02-02-01-004-002"/>
    <n v="16"/>
    <s v="Materiales y suministros - Productos metálicos elaborados (excepto maquinaria y equipo)"/>
    <s v="SARTEN GRANDE"/>
    <n v="48101543"/>
    <s v="Mínima cuantía"/>
    <n v="4"/>
    <n v="3"/>
    <n v="2"/>
    <n v="99800"/>
    <s v="UNIDAD"/>
    <s v="NO SOLICITADAS"/>
  </r>
  <r>
    <x v="12"/>
    <s v="02-02-01-003-006-09"/>
    <n v="16"/>
    <s v="Materiales y suministros - Otros productos plásticos"/>
    <s v="ESPATULA PARA COMIDA"/>
    <n v="48101617"/>
    <s v="Mínima cuantía"/>
    <n v="4"/>
    <n v="3"/>
    <n v="2"/>
    <n v="31800"/>
    <s v="UNIDAD"/>
    <s v="NO SOLICITADAS"/>
  </r>
  <r>
    <x v="12"/>
    <s v="02-02-01-004-002"/>
    <n v="16"/>
    <s v="Materiales y suministros - Productos metálicos elaborados (excepto maquinaria y equipo)"/>
    <s v="RALLADOR"/>
    <n v="52151603"/>
    <s v="Mínima cuantía"/>
    <n v="4"/>
    <n v="3"/>
    <n v="2"/>
    <n v="49800"/>
    <s v="UNIDAD"/>
    <s v="NO SOLICITADAS"/>
  </r>
  <r>
    <x v="12"/>
    <s v="02-02-01-003-008-09"/>
    <n v="16"/>
    <s v="Materiales y suministros - Otros artículos manufacturados n. C. P."/>
    <s v="CINTA A COLOR IMPRESORA FARGO REF 084052"/>
    <n v="44103112"/>
    <s v="Mínima cuantía"/>
    <n v="3"/>
    <n v="2"/>
    <n v="3"/>
    <n v="1605000"/>
    <s v="UNIDAD"/>
    <s v="NO SOLICITADAS"/>
  </r>
  <r>
    <x v="12"/>
    <s v="02-02-01-003-008-09"/>
    <n v="16"/>
    <s v="Materiales y suministros - Otros artículos manufacturados n. C. P."/>
    <s v="CINTA FILM IMPRESORA FARGO REF 084053"/>
    <n v="44103112"/>
    <s v="Mínima cuantía"/>
    <n v="3"/>
    <n v="2"/>
    <n v="3"/>
    <n v="885000"/>
    <s v="UNIDAD"/>
    <s v="NO SOLICITADAS"/>
  </r>
  <r>
    <x v="12"/>
    <s v="02-02-01-003-008-09"/>
    <n v="16"/>
    <s v="Materiales y suministros - Otros artículos manufacturados n. C. P."/>
    <s v="CINTA A COLOR IMPRESORA DATACARD REF 535000-003"/>
    <n v="44103112"/>
    <s v="Mínima cuantía"/>
    <n v="3"/>
    <n v="2"/>
    <n v="3"/>
    <n v="1788000"/>
    <s v="UNIDAD"/>
    <s v="NO SOLICITADAS"/>
  </r>
  <r>
    <x v="12"/>
    <s v="02-02-01-003-006-09"/>
    <n v="16"/>
    <s v="Materiales y suministros - Otros productos plásticos"/>
    <s v="TARJETA INTELIGENTE MIFARE 4k WHITE PVC"/>
    <n v="55121802"/>
    <s v="Mínima cuantía"/>
    <n v="3"/>
    <n v="2"/>
    <n v="1000"/>
    <n v="3050000"/>
    <s v="UNIDAD"/>
    <s v="NO SOLICITADAS"/>
  </r>
  <r>
    <x v="12"/>
    <s v="02-02-01-003-006-09"/>
    <n v="16"/>
    <s v="Materiales y suministros - Otros productos plásticos"/>
    <s v="TARJETA PVC CALIBRE 30"/>
    <n v="55121802"/>
    <s v="Mínima cuantía"/>
    <n v="3"/>
    <n v="2"/>
    <n v="1000"/>
    <n v="378000"/>
    <s v="UNIDAD"/>
    <s v="NO SOLICITADAS"/>
  </r>
  <r>
    <x v="12"/>
    <s v="02-02-01-003-007-01"/>
    <n v="10"/>
    <s v="Materiales y suministros - Vidrio y productos de vidrio"/>
    <s v="ESPEJO CONCAVO"/>
    <n v="46171609"/>
    <s v="Mínima cuantía"/>
    <n v="3"/>
    <n v="2"/>
    <n v="2"/>
    <n v="360000"/>
    <s v="UNIDAD"/>
    <s v="NO SOLICITADAS"/>
  </r>
  <r>
    <x v="12"/>
    <s v="02-02-01-003-008-09"/>
    <n v="10"/>
    <s v="Materiales y suministros - Otros artículos manufacturados n. C. P."/>
    <s v="TALQUERA"/>
    <n v="53131602"/>
    <s v="Mínima cuantía"/>
    <n v="4"/>
    <n v="3"/>
    <n v="6"/>
    <n v="30000"/>
    <s v="UNIDAD"/>
    <s v="NO SOLICITADAS"/>
  </r>
  <r>
    <x v="12"/>
    <s v="02-02-01-002-007"/>
    <n v="10"/>
    <s v="Materiales y suministros - Artículos textiles (excepto prendas de vestir)"/>
    <s v="CAPA PARA CORTE DE CABELLO"/>
    <n v="53131642"/>
    <s v="Mínima cuantía"/>
    <n v="4"/>
    <n v="3"/>
    <n v="6"/>
    <n v="174000"/>
    <s v="UNIDAD"/>
    <s v="NO SOLICITADAS"/>
  </r>
  <r>
    <x v="12"/>
    <s v="02-02-01-004-002"/>
    <n v="10"/>
    <s v="Materiales y suministros - Productos metálicos elaborados (excepto maquinaria y equipo)"/>
    <s v="CUCHILLA PARA PELUQUERIA X 10"/>
    <n v="53131600"/>
    <s v="Mínima cuantía"/>
    <n v="4"/>
    <n v="3"/>
    <n v="10"/>
    <n v="120000"/>
    <s v="UNIDAD"/>
    <s v="NO SOLICITADAS"/>
  </r>
  <r>
    <x v="12"/>
    <s v="02-02-02-005-004-01-2"/>
    <n v="10"/>
    <s v="Adquisición de servicios - Servicios generales de construcción de edificaciones no residenciales"/>
    <s v="MANTENIMIENTO TORRES ELEVADAS DE SEGURIDAD"/>
    <n v="72102900"/>
    <s v="Mínima cuantía"/>
    <n v="3"/>
    <n v="2"/>
    <n v="1"/>
    <n v="10000000"/>
    <s v="GLOBAL"/>
    <s v="NO SOLICITADAS"/>
  </r>
  <r>
    <x v="12"/>
    <s v="02-02-02-005-004-02-5"/>
    <n v="10"/>
    <s v="Adquisición de servicios - Servicios generales de construcción de tuberías y cables locales, y obras conexas"/>
    <s v="MANTENIMIENTO PLANTA DE TRATAMIENTO DE AGUAS RESIDUALES DOMESTICAS Y  NO DOMESTICAS"/>
    <n v="76121700"/>
    <s v="Mínima cuantía"/>
    <n v="3"/>
    <n v="8"/>
    <n v="1"/>
    <n v="60000000"/>
    <s v="GLOBAL"/>
    <s v="NO SOLICITADAS"/>
  </r>
  <r>
    <x v="12"/>
    <s v="02-02-02-005-004-01-2"/>
    <n v="10"/>
    <s v="Adquisición de servicios - Servicios generales de construcción de edificaciones no residenciales"/>
    <s v="MANTENIMIENTO DE BIENES INMUEBLES ESTACION COMBUSTIBLE"/>
    <n v="72102900"/>
    <s v="Selección abreviada menor cuantía"/>
    <n v="5"/>
    <n v="3"/>
    <n v="1"/>
    <n v="20000000"/>
    <s v="GLOBAL"/>
    <s v="NO SOLICITADAS"/>
  </r>
  <r>
    <x v="12"/>
    <s v="02-02-02-008-007-01-5"/>
    <n v="10"/>
    <s v="Adquisición de servicios - Servicios de mantenimiento y reparación de otra maquinaria y otro equipo"/>
    <s v="MANTENIMIENTO DE BIENES MUEBLES ESTACION COMBUSTIBLE, EQUIPOS Y ENSERES"/>
    <n v="72153303"/>
    <s v="Selección abreviada menor cuantía"/>
    <n v="5"/>
    <n v="3"/>
    <n v="1"/>
    <n v="5000000"/>
    <s v="GLOBAL"/>
    <s v="NO SOLICITADAS"/>
  </r>
  <r>
    <x v="12"/>
    <s v="02-02-02-005-004-01-2"/>
    <n v="10"/>
    <s v="Adquisición de servicios - Servicios generales de construcción de edificaciones no residenciales"/>
    <s v="MANTENIMIENTO, ADECUACIÓN Y MEJORAMIENTO INSTALACIONES UNIDAD"/>
    <n v="72102900"/>
    <s v="Selección abreviada menor cuantía"/>
    <n v="3"/>
    <n v="7"/>
    <n v="1"/>
    <n v="40000000"/>
    <s v="GLOBAL"/>
    <s v="NO SOLICITADAS"/>
  </r>
  <r>
    <x v="12"/>
    <s v="02-02-02-005-004-01-2"/>
    <n v="16"/>
    <s v="Adquisición de servicios - Servicios generales de construcción de edificaciones no residenciales"/>
    <s v="MANTENIMIENTO, ADECUACIÓN Y MEJORAMIENTO INSTALACIONES UNIDAD"/>
    <n v="72102900"/>
    <s v="Selección abreviada menor cuantía"/>
    <n v="3"/>
    <n v="7"/>
    <n v="1"/>
    <n v="110000000"/>
    <s v="GLOBAL"/>
    <s v="NO SOLICITADAS"/>
  </r>
  <r>
    <x v="12"/>
    <s v="02-02-02-008-007-01-5"/>
    <n v="10"/>
    <s v="Adquisición de servicios - Servicios de mantenimiento y reparación de otra maquinaria y otro equipo"/>
    <s v="MANTENIMIENTO DE CUARTO DE COMUNICACIONES"/>
    <n v="72103300"/>
    <s v="Selección abreviada menor cuantía"/>
    <n v="4"/>
    <n v="7"/>
    <n v="1"/>
    <n v="50000000"/>
    <s v="GLOBAL"/>
    <s v="NO SOLICITADAS"/>
  </r>
  <r>
    <x v="12"/>
    <s v="02-02-02-008-007-02-9"/>
    <n v="10"/>
    <s v="Adquisición de servicios - Servicios de mantenimiento y reparación de otros bienes n. C. P."/>
    <s v="MANTENIMIENTO ELEMENTOS BANDA DE GUERRA"/>
    <n v="73152101"/>
    <s v="Mínima cuantía"/>
    <n v="3"/>
    <n v="2"/>
    <n v="1"/>
    <n v="5000000"/>
    <s v="GLOBAL"/>
    <s v="NO SOLICITADAS"/>
  </r>
  <r>
    <x v="12"/>
    <s v="02-02-02-008-007-01-5"/>
    <n v="16"/>
    <s v="Adquisición de servicios - Servicios de mantenimiento y reparación de otra maquinaria y otro equipo"/>
    <s v="MANTENIMIENTO EQUIPOS DE COCINA, GASODOMESTICOS, LAVADORAS Y SECADORAS "/>
    <n v="73152100"/>
    <s v="Mínima cuantía"/>
    <n v="4"/>
    <n v="7"/>
    <n v="1"/>
    <n v="20000000"/>
    <s v="GLOBAL"/>
    <s v="NO SOLICITADAS"/>
  </r>
  <r>
    <x v="12"/>
    <s v="02-02-02-008-007-01-5"/>
    <n v="16"/>
    <s v="Adquisición de servicios - Servicios de mantenimiento y reparación de otra maquinaria y otro equipo"/>
    <s v="MANTENIMIENTO AIRES ACONDICIONADOS Y CUARTOS FRIOS"/>
    <n v="72151207"/>
    <s v="Mínima cuantía"/>
    <n v="5"/>
    <n v="3"/>
    <n v="1"/>
    <n v="25000000"/>
    <s v="GLOBAL"/>
    <s v="NO SOLICITADAS"/>
  </r>
  <r>
    <x v="12"/>
    <s v="02-02-02-008-007-01-1"/>
    <n v="10"/>
    <s v="Adquisición de servicios - Servicios de mantenimiento y reparación de productos metálicos elaborados, excepto maquinaria y equipo"/>
    <s v="MANTENIMIENTO Y RECARGA DE EXTINTORES Y EQUIPOS CONTRAINCENDIO"/>
    <n v="72101516"/>
    <s v="Mínima cuantía"/>
    <n v="3"/>
    <n v="6"/>
    <n v="1"/>
    <n v="10000000"/>
    <s v="GLOBAL"/>
    <s v="NO SOLICITADAS"/>
  </r>
  <r>
    <x v="12"/>
    <s v="02-02-02-008-007-02-9"/>
    <n v="10"/>
    <s v="Adquisición de servicios - Servicios de mantenimiento y reparación de otros bienes n. C. P."/>
    <s v="MANTENIMIENTO PREVENTIVO Y CORRECTIVO CASCOS DE COMBATE BALISTICO KEVLAR "/>
    <n v="73152101"/>
    <s v="Mínima cuantía"/>
    <n v="3"/>
    <n v="2"/>
    <n v="1"/>
    <n v="3000000"/>
    <s v="GLOBAL"/>
    <s v="NO SOLICITADAS"/>
  </r>
  <r>
    <x v="12"/>
    <s v="02-02-02-008-007-02-9"/>
    <n v="10"/>
    <s v="Adquisición de servicios - Servicios de mantenimiento y reparación de otros bienes n. C. P."/>
    <s v="MANTENIMIENTO PREVENTIVO Y CORRECTIVO CASCOS PMA"/>
    <n v="73152101"/>
    <s v="Mínima cuantía"/>
    <n v="3"/>
    <n v="2"/>
    <n v="1"/>
    <n v="3000000"/>
    <s v="GLOBAL"/>
    <s v="NO SOLICITADAS"/>
  </r>
  <r>
    <x v="12"/>
    <s v="02-02-02-008-007-01-5"/>
    <n v="10"/>
    <s v="Adquisición de servicios - Servicios de mantenimiento y reparación de otra maquinaria y otro equipo"/>
    <s v="MANTENIMIENTO CAJAS DE INSPECCION RED LAN"/>
    <n v="72151514"/>
    <s v="Mínima cuantía"/>
    <n v="3"/>
    <n v="8"/>
    <n v="1"/>
    <n v="10000000"/>
    <s v="GLOBAL"/>
    <s v="NO SOLICITADAS"/>
  </r>
  <r>
    <x v="12"/>
    <s v="02-02-02-008-007-01-4"/>
    <n v="10"/>
    <s v="Adquisición de servicios - Servicios de mantenimiento y reparación de maquinaria y equipo de transporte"/>
    <s v="MANTENIMIENTO PREVENTIVO Y CORRECTIVO DE VEHICULOS Y MOTOCICLETAS (AMARRE VF 2020)"/>
    <n v="78181500"/>
    <s v="Selección abreviada menor cuantía"/>
    <n v="7"/>
    <n v="3"/>
    <n v="1"/>
    <n v="30000000"/>
    <s v="GLOBAL"/>
    <s v="NO SOLICITADAS"/>
  </r>
  <r>
    <x v="12"/>
    <s v="02-02-02-005-004-01-1"/>
    <n v="16"/>
    <s v="Adquisición de servicios - Servicios generales de construcción de edificaciones residenciales"/>
    <s v="MANTENIMIENTO, ADECUACIÓN Y MEJORAMIENTO DE VIVIENDA Y ALOJAMIENTO"/>
    <n v="72102900"/>
    <s v="Selección abreviada menor cuantía"/>
    <n v="3"/>
    <n v="7"/>
    <n v="1"/>
    <n v="150000000"/>
    <s v="GLOBAL"/>
    <s v="NO SOLICITADAS"/>
  </r>
  <r>
    <x v="12"/>
    <s v="02-02-02-008-007-01-3"/>
    <n v="10"/>
    <s v="Adquisición de servicios - Servicios de mantenimiento y reparación de computadores y equipo periférico"/>
    <s v="MANTENIMIENTO DE LOS COMPONENTES DE HADWARE PARA EL DESPLIEGUE Y DESARROLLO DE LOS SISTEMAS DE COMANDO Y CONTROL HORUS Y HANC21"/>
    <n v="81112300"/>
    <s v="Concurso de méritos abierto"/>
    <n v="1"/>
    <n v="9"/>
    <n v="1"/>
    <n v="100000000"/>
    <s v="GLOBAL"/>
    <s v="NO SOLICITADAS"/>
  </r>
  <r>
    <x v="12"/>
    <s v="02-02-02-008-005-03"/>
    <n v="16"/>
    <s v="Adquisición de servicios - Servicios de limpieza"/>
    <s v="SERVICIO DE ASEO"/>
    <n v="76111500"/>
    <s v="Selección abreviada menor cuantía"/>
    <n v="7"/>
    <n v="3"/>
    <n v="1"/>
    <n v="39600000"/>
    <s v="GLOBAL"/>
    <s v="NO SOLICITADAS"/>
  </r>
  <r>
    <x v="12"/>
    <s v="02-02-02-008-005-03"/>
    <n v="10"/>
    <s v="Adquisición de servicios - Servicios de limpieza"/>
    <s v="SERVICIO DE ASEO (AMARRE VF 2020)"/>
    <n v="76111500"/>
    <s v="Selección abreviada menor cuantía"/>
    <n v="10"/>
    <n v="3"/>
    <n v="1"/>
    <n v="40800000"/>
    <s v="GLOBAL"/>
    <s v="NO SOLICITADAS"/>
  </r>
  <r>
    <x v="12"/>
    <s v="02-02-02-008-007-01-5"/>
    <n v="10"/>
    <s v="Adquisición de servicios - Servicios de mantenimiento y reparación de otra maquinaria y otro equipo"/>
    <s v="MANTENIMIENTO DE PLANTAS ELECTRICAS"/>
    <n v="72151514"/>
    <s v="Mínima cuantía"/>
    <n v="4"/>
    <n v="5"/>
    <n v="1"/>
    <n v="5000000"/>
    <s v="GLOBAL"/>
    <s v="NO SOLICITADAS"/>
  </r>
  <r>
    <x v="12"/>
    <s v="02-02-02-005-004-02-4"/>
    <n v="10"/>
    <s v="Adquisición de servicios - Servicios generales de construcción de tuberías para la conducción de gas a larga distancia, líneas de comunicación y cables de poder"/>
    <s v="MANTENIMIENTO DE REDES ELECTRICAS"/>
    <n v="72151514"/>
    <s v="Mínima cuantía"/>
    <n v="4"/>
    <n v="5"/>
    <n v="1"/>
    <n v="15000000"/>
    <s v="GLOBAL"/>
    <s v="NO SOLICITADAS"/>
  </r>
  <r>
    <x v="12"/>
    <s v="02-02-02-005-004-02-4"/>
    <n v="16"/>
    <s v="Adquisición de servicios - Servicios generales de construcción de tuberías para la conducción de gas a larga distancia, líneas de comunicación y cables de poder"/>
    <s v="MANTENIMIENTO REDES GASODOMÉSTICAS"/>
    <n v="72103300"/>
    <s v="Mínima cuantía"/>
    <n v="4"/>
    <n v="5"/>
    <n v="1"/>
    <n v="15000000"/>
    <s v="GLOBAL"/>
    <s v="NO SOLICITADAS"/>
  </r>
  <r>
    <x v="12"/>
    <s v="02-02-02-008-003-04-4"/>
    <n v="16"/>
    <s v="Adquisición de servicios - Servicios de ensayo y análisis técnicos"/>
    <s v="CERTIFICACION GASODOMESTICAS DE LAS VIVIENDAS"/>
    <n v="72103300"/>
    <s v="Mínima cuantía"/>
    <n v="4"/>
    <n v="5"/>
    <n v="1"/>
    <n v="5000000"/>
    <s v="GLOBAL"/>
    <s v="NO SOLICITADAS"/>
  </r>
  <r>
    <x v="12"/>
    <s v="02-02-02-008-005-09-5"/>
    <n v="10"/>
    <s v="Adquisición de servicios - Servicios auxiliares especializados de oficina"/>
    <s v="SERVICIO DE MENSAJERÍA Y CORRESPONDENCIA"/>
    <n v="78102203"/>
    <s v="Mínima cuantía"/>
    <n v="3"/>
    <n v="7"/>
    <n v="1"/>
    <n v="2500000"/>
    <s v="GLOBAL"/>
    <s v="NO SOLICITADAS"/>
  </r>
  <r>
    <x v="12"/>
    <s v="02-02-02-006-004"/>
    <n v="16"/>
    <s v="Adquisición de servicios - Servicios de transporte de pasajeros"/>
    <s v="SERVICIO DE TRANSPORTE"/>
    <n v="20102301"/>
    <s v="Mínima cuantía"/>
    <n v="3"/>
    <n v="7"/>
    <n v="1"/>
    <n v="7000000"/>
    <s v="GLOBAL"/>
    <s v="NO SOLICITADAS"/>
  </r>
  <r>
    <x v="12"/>
    <s v="02-02-01-003-002-04"/>
    <n v="10"/>
    <s v="Materiales y suministros - Diarios, revistas y publicaciones periódicas, publicados menos de cuatro veces por semana"/>
    <s v="REGIMEN PENAL COLOMBIANO"/>
    <n v="55101531"/>
    <s v="Mínima cuantía"/>
    <n v="3"/>
    <n v="9"/>
    <n v="1"/>
    <n v="540000"/>
    <s v="UNIDAD"/>
    <s v="NO SOLICITADAS"/>
  </r>
  <r>
    <x v="12"/>
    <s v="02-02-01-003-002-04"/>
    <n v="10"/>
    <s v="Materiales y suministros - Diarios, revistas y publicaciones periódicas, publicados menos de cuatro veces por semana"/>
    <s v="EMPLEADO OFICIAL"/>
    <n v="55101531"/>
    <s v="Mínima cuantía"/>
    <n v="3"/>
    <n v="9"/>
    <n v="1"/>
    <n v="540000"/>
    <s v="UNIDAD"/>
    <s v="NO SOLICITADAS"/>
  </r>
  <r>
    <x v="12"/>
    <s v="02-02-01-003-002-04"/>
    <n v="10"/>
    <s v="Materiales y suministros - Diarios, revistas y publicaciones periódicas, publicados menos de cuatro veces por semana"/>
    <s v="CONTENCIOSO ADMINISTRATIVO"/>
    <n v="55101531"/>
    <s v="Mínima cuantía"/>
    <n v="3"/>
    <n v="9"/>
    <n v="1"/>
    <n v="540000"/>
    <s v="UNIDAD"/>
    <s v="NO SOLICITADAS"/>
  </r>
  <r>
    <x v="12"/>
    <s v="02-02-01-003-002-04"/>
    <n v="10"/>
    <s v="Materiales y suministros - Diarios, revistas y publicaciones periódicas, publicados menos de cuatro veces por semana"/>
    <s v="GENERAL DEL PROCESO"/>
    <n v="55101531"/>
    <s v="Mínima cuantía"/>
    <n v="3"/>
    <n v="9"/>
    <n v="1"/>
    <n v="540000"/>
    <s v="UNIDAD"/>
    <s v="NO SOLICITADAS"/>
  </r>
  <r>
    <x v="12"/>
    <s v="02-02-01-003-002-04"/>
    <n v="10"/>
    <s v="Materiales y suministros - Diarios, revistas y publicaciones periódicas, publicados menos de cuatro veces por semana"/>
    <s v="CONSTITUCION POLITICA"/>
    <n v="55101531"/>
    <s v="Mínima cuantía"/>
    <n v="3"/>
    <n v="9"/>
    <n v="1"/>
    <n v="540000"/>
    <s v="UNIDAD"/>
    <s v="NO SOLICITADAS"/>
  </r>
  <r>
    <x v="12"/>
    <s v="02-02-02-008-003-08"/>
    <n v="10"/>
    <s v="Adquisición de servicios - Servicios fotográficos y servicios de revelado fotográfico"/>
    <s v="TOMA E IMPRESIÓN DE FOTOGRAFÍAS"/>
    <n v="82131604"/>
    <s v="Mínima cuantía"/>
    <n v="3"/>
    <n v="9"/>
    <n v="1"/>
    <n v="8000000"/>
    <s v="GLOBAL"/>
    <s v="NO SOLICITADAS"/>
  </r>
  <r>
    <x v="12"/>
    <s v="02-02-02-008-006-03"/>
    <n v="16"/>
    <s v="Adquisición de servicios - Servicios de apoyo a la distribución de electricidad, gas y agua"/>
    <s v="ACUEDUCTO"/>
    <n v="83101500"/>
    <s v="Solicitud de información a los Proveedores"/>
    <n v="1"/>
    <n v="11"/>
    <n v="1"/>
    <n v="40000000"/>
    <s v="GLOBAL"/>
    <s v="NO SOLICITADAS"/>
  </r>
  <r>
    <x v="12"/>
    <s v="02-02-02-008-006-03"/>
    <n v="10"/>
    <s v="Adquisición de servicios - Servicios de apoyo a la distribución de electricidad, gas y agua"/>
    <s v="ACUEDUCTO"/>
    <n v="83101500"/>
    <s v="Solicitud de información a los Proveedores"/>
    <n v="1"/>
    <n v="11"/>
    <n v="1"/>
    <n v="55000000"/>
    <s v="GLOBAL"/>
    <s v="NO SOLICITADAS"/>
  </r>
  <r>
    <x v="12"/>
    <s v="02-02-02-009-004-01"/>
    <n v="16"/>
    <s v="Adquisición de servicios - Servicios de alcantarillado, servicios de limpieza, tratamiento de aguas residuales y tanques sépticos"/>
    <s v="ALCANTARILLADO Y ASEO"/>
    <n v="83101500"/>
    <s v="Solicitud de información a los Proveedores"/>
    <n v="1"/>
    <n v="11"/>
    <n v="1"/>
    <n v="25000000"/>
    <s v="GLOBAL"/>
    <s v="NO SOLICITADAS"/>
  </r>
  <r>
    <x v="12"/>
    <s v="02-02-02-009-004-01"/>
    <n v="10"/>
    <s v="Adquisición de servicios - Servicios de alcantarillado, servicios de limpieza, tratamiento de aguas residuales y tanques sépticos"/>
    <s v="ALCANTARILLADO Y ASEO"/>
    <n v="83101500"/>
    <s v="Solicitud de información a los Proveedores"/>
    <n v="1"/>
    <n v="11"/>
    <n v="1"/>
    <n v="30000000"/>
    <s v="GLOBAL"/>
    <s v="NO SOLICITADAS"/>
  </r>
  <r>
    <x v="12"/>
    <s v="02-02-02-008-006-03"/>
    <n v="10"/>
    <s v="Adquisición de servicios - Servicios de apoyo a la distribución de electricidad, gas y agua"/>
    <s v="ENERGIA"/>
    <n v="83101800"/>
    <s v="Solicitud de información a los Proveedores"/>
    <n v="1"/>
    <n v="11"/>
    <n v="1"/>
    <n v="264904400"/>
    <s v="GLOBAL"/>
    <s v="NO SOLICITADAS"/>
  </r>
  <r>
    <x v="12"/>
    <s v="02-02-02-008-006-03"/>
    <n v="16"/>
    <s v="Adquisición de servicios - Servicios de apoyo a la distribución de electricidad, gas y agua"/>
    <s v="ENERGIA"/>
    <n v="83101800"/>
    <s v="Solicitud de información a los Proveedores"/>
    <n v="1"/>
    <n v="11"/>
    <n v="1"/>
    <n v="180095600"/>
    <s v="GLOBAL"/>
    <s v="NO SOLICITADAS"/>
  </r>
  <r>
    <x v="12"/>
    <s v="02-02-02-008-006-03"/>
    <n v="10"/>
    <s v="Adquisición de servicios - Servicios de apoyo a la distribución de electricidad, gas y agua"/>
    <s v="GAS NATURAL"/>
    <n v="83101601"/>
    <s v="Solicitud de información a los Proveedores"/>
    <n v="1"/>
    <n v="11"/>
    <n v="1"/>
    <n v="40000000"/>
    <s v="GLOBAL"/>
    <s v="NO SOLICITADAS"/>
  </r>
  <r>
    <x v="12"/>
    <s v="02-02-02-008-004-01"/>
    <n v="10"/>
    <s v="Adquisición de servicios - Servicios de telefonía y otras telecomunicaciones"/>
    <s v="TELEFONIA FIJA"/>
    <n v="83111500"/>
    <s v="Solicitud de información a los Proveedores"/>
    <n v="1"/>
    <n v="11"/>
    <n v="1"/>
    <n v="17000000"/>
    <s v="GLOBAL"/>
    <s v="NO SOLICITADAS"/>
  </r>
  <r>
    <x v="12"/>
    <s v="02-02-02-008-004-06"/>
    <n v="10"/>
    <s v="Adquisición de servicios - Servicios de programación, distribución y transmisión de programas"/>
    <s v="TELEVISION SATELITAL"/>
    <n v="83111801"/>
    <s v="Solicitud de información a los Proveedores"/>
    <n v="1"/>
    <n v="11"/>
    <n v="1"/>
    <n v="8000000"/>
    <s v="GLOBAL"/>
    <s v="NO SOLICITADAS"/>
  </r>
  <r>
    <x v="12"/>
    <s v="02-02-02-010"/>
    <n v="10"/>
    <s v="Adquisición de servicios - Viáticos de los funcionarios en comisión"/>
    <s v="VIATICOS COMISIONES AL INTERIOR "/>
    <n v="93151500"/>
    <s v="Solicitud de información a los Proveedores"/>
    <n v="1"/>
    <n v="11"/>
    <n v="1"/>
    <n v="897248238"/>
    <s v="GLOBAL"/>
    <s v="NO SOLICITADAS"/>
  </r>
  <r>
    <x v="12"/>
    <s v="02-02-01-003-005-02"/>
    <n v="10"/>
    <s v="Materiales y suministros - Productos farmacéuticos"/>
    <s v="CLORURO DE SODIO AL 0.09%"/>
    <n v="70122005"/>
    <s v="Mínima cuantía"/>
    <n v="2"/>
    <n v="8"/>
    <n v="15"/>
    <n v="60000"/>
    <s v="UNIDAD"/>
    <s v="NO SOLICITADAS"/>
  </r>
  <r>
    <x v="12"/>
    <s v="02-02-01-003-005-02"/>
    <n v="10"/>
    <s v="Materiales y suministros - Productos farmacéuticos"/>
    <s v="MELOXICAM 2 MG CAJA CON BLISTER"/>
    <n v="70122005"/>
    <s v="Mínima cuantía"/>
    <n v="2"/>
    <n v="8"/>
    <n v="3"/>
    <n v="81000"/>
    <s v="UNIDAD"/>
    <s v="NO SOLICITADAS"/>
  </r>
  <r>
    <x v="12"/>
    <s v="02-02-01-003-005-02"/>
    <n v="10"/>
    <s v="Materiales y suministros - Productos farmacéuticos"/>
    <s v="CREMA DERMATOLOGICA  EN TUBO"/>
    <n v="70122005"/>
    <s v="Mínima cuantía"/>
    <n v="2"/>
    <n v="8"/>
    <n v="5"/>
    <n v="201500"/>
    <s v="UNIDAD"/>
    <s v="NO SOLICITADAS"/>
  </r>
  <r>
    <x v="12"/>
    <s v="02-02-01-003-005-02"/>
    <n v="10"/>
    <s v="Materiales y suministros - Productos farmacéuticos"/>
    <s v="CICATRIZANTE Y EPITELIZANTE EN UNGÜENTO  "/>
    <n v="42121601"/>
    <s v="Mínima cuantía"/>
    <n v="2"/>
    <n v="8"/>
    <n v="5"/>
    <n v="140000"/>
    <s v="UNIDAD"/>
    <s v="NO SOLICITADAS"/>
  </r>
  <r>
    <x v="12"/>
    <s v="02-02-01-003-005-02"/>
    <n v="10"/>
    <s v="Materiales y suministros - Productos farmacéuticos"/>
    <s v="ANTIPARASITARIO INTERNO"/>
    <n v="42121601"/>
    <s v="Mínima cuantía"/>
    <n v="2"/>
    <n v="8"/>
    <n v="30"/>
    <n v="1140000"/>
    <s v="UNIDAD"/>
    <s v="NO SOLICITADAS"/>
  </r>
  <r>
    <x v="12"/>
    <s v="02-02-01-003-005-02"/>
    <n v="10"/>
    <s v="Materiales y suministros - Productos farmacéuticos"/>
    <s v="VITAMINAS Y MINERALES"/>
    <n v="70122005"/>
    <s v="Mínima cuantía"/>
    <n v="2"/>
    <n v="8"/>
    <n v="11"/>
    <n v="792000"/>
    <s v="UNIDAD"/>
    <s v="NO SOLICITADAS"/>
  </r>
  <r>
    <x v="12"/>
    <s v="02-02-01-003-005-02"/>
    <n v="10"/>
    <s v="Materiales y suministros - Productos farmacéuticos"/>
    <s v="CLORHEXIDINA"/>
    <n v="70122005"/>
    <s v="Mínima cuantía"/>
    <n v="2"/>
    <n v="8"/>
    <n v="3"/>
    <n v="390000"/>
    <s v="LITRO"/>
    <s v="NO SOLICITADAS"/>
  </r>
  <r>
    <x v="12"/>
    <s v="02-02-01-003-005-02"/>
    <n v="10"/>
    <s v="Materiales y suministros - Productos farmacéuticos"/>
    <s v="SOLUCION PARA LIMPIEZA DEL CANAL AUDITIVO"/>
    <n v="70122005"/>
    <s v="Mínima cuantía"/>
    <n v="2"/>
    <n v="8"/>
    <n v="5"/>
    <n v="140000"/>
    <s v="UNIDAD"/>
    <s v="NO SOLICITADAS"/>
  </r>
  <r>
    <x v="12"/>
    <s v="02-02-01-003-005-03"/>
    <n v="10"/>
    <s v="Materiales y suministros - Jabón, preparados para limpieza, perfumes y preparados de tocador"/>
    <s v="JABON ANTIPARASITARIO"/>
    <n v="70122005"/>
    <s v="Mínima cuantía"/>
    <n v="2"/>
    <n v="8"/>
    <n v="12"/>
    <n v="156000"/>
    <s v="UNIDAD"/>
    <s v="NO SOLICITADAS"/>
  </r>
  <r>
    <x v="12"/>
    <s v="02-02-01-003-005-03"/>
    <n v="10"/>
    <s v="Materiales y suministros - Jabón, preparados para limpieza, perfumes y preparados de tocador"/>
    <s v="SHAMPOO PARA CANINO"/>
    <n v="70122005"/>
    <s v="Mínima cuantía"/>
    <n v="2"/>
    <n v="8"/>
    <n v="12"/>
    <n v="316800"/>
    <s v="UNIDAD"/>
    <s v="NO SOLICITADAS"/>
  </r>
  <r>
    <x v="12"/>
    <s v="02-02-01-003-006-02"/>
    <n v="10"/>
    <s v="Materiales y suministros - Otros productos de caucho"/>
    <s v="GUANTES DE LATEX"/>
    <n v="42132203"/>
    <s v="Mínima cuantía"/>
    <n v="2"/>
    <n v="8"/>
    <n v="2"/>
    <n v="46000"/>
    <s v="UNIDAD"/>
    <s v="NO SOLICITADAS"/>
  </r>
  <r>
    <x v="12"/>
    <s v="02-02-01-003-005-02"/>
    <n v="10"/>
    <s v="Materiales y suministros - Productos farmacéuticos"/>
    <s v="FIPRONIL 100MG PIPETA"/>
    <n v="70122005"/>
    <s v="Mínima cuantía"/>
    <n v="2"/>
    <n v="8"/>
    <n v="10"/>
    <n v="297000"/>
    <s v="UNIDAD"/>
    <s v="NO SOLICITADAS"/>
  </r>
  <r>
    <x v="12"/>
    <s v="02-02-01-003-005-02"/>
    <n v="10"/>
    <s v="Materiales y suministros - Productos farmacéuticos"/>
    <s v="VACUNA HEXAVALENTE (VIRUS MOQUILLO, HEPATITIS, PARVOVIRUS, PARAINFLUENZA, RABIA, LEPTOSPIRA)"/>
    <n v="70122005"/>
    <s v="Mínima cuantía"/>
    <n v="2"/>
    <n v="8"/>
    <n v="10"/>
    <n v="480000"/>
    <s v="UNIDAD"/>
    <s v="NO SOLICITADAS"/>
  </r>
  <r>
    <x v="12"/>
    <s v="02-02-01-003-005-02"/>
    <n v="10"/>
    <s v="Materiales y suministros - Productos farmacéuticos"/>
    <s v="ANROFLOXACINA 5%"/>
    <n v="51102601"/>
    <s v="Mínima cuantía"/>
    <n v="2"/>
    <n v="8"/>
    <n v="1"/>
    <n v="55000"/>
    <s v="UNIDAD"/>
    <s v="NO SOLICITADAS"/>
  </r>
  <r>
    <x v="12"/>
    <s v="02-02-01-003-005-02"/>
    <n v="10"/>
    <s v="Materiales y suministros - Productos farmacéuticos"/>
    <s v="COMPRIMIDO MASTICABLE PARA CONTROL DE PULGAS, GARRAPATAS Y PULGAS"/>
    <n v="42121606"/>
    <s v="Mínima cuantía"/>
    <n v="2"/>
    <n v="8"/>
    <n v="10"/>
    <n v="1100000"/>
    <s v="UNIDAD"/>
    <s v="NO SOLICITADAS"/>
  </r>
  <r>
    <x v="12"/>
    <s v="02-02-01-003-005-02"/>
    <n v="10"/>
    <s v="Materiales y suministros - Productos farmacéuticos"/>
    <s v="DEXAMETASONA"/>
    <n v="42121604"/>
    <s v="Mínima cuantía"/>
    <n v="2"/>
    <n v="8"/>
    <n v="5"/>
    <n v="15000"/>
    <s v="UNIDAD"/>
    <s v="NO SOLICITADAS"/>
  </r>
  <r>
    <x v="12"/>
    <s v="02-02-01-003-005-02"/>
    <n v="10"/>
    <s v="Materiales y suministros - Productos farmacéuticos"/>
    <s v="CICATRIZANTE, EMOLIENTE, FUNGICIDA, ANTISEPTICO, REPELENTE"/>
    <n v="42121606"/>
    <s v="Mínima cuantía"/>
    <n v="2"/>
    <n v="8"/>
    <n v="3"/>
    <n v="51000"/>
    <s v="UNIDAD"/>
    <s v="NO SOLICITADAS"/>
  </r>
  <r>
    <x v="12"/>
    <s v="02-02-01-003-005-02"/>
    <n v="10"/>
    <s v="Materiales y suministros - Productos farmacéuticos"/>
    <s v="CREMA DERMATOLOGICA ACCION ANTIMICOTICA, ANTIBACTERIANA Y ANTINFLAMATORIA"/>
    <n v="42121606"/>
    <s v="Mínima cuantía"/>
    <n v="2"/>
    <n v="8"/>
    <n v="3"/>
    <n v="135000"/>
    <s v="UNIDAD"/>
    <s v="NO SOLICITADAS"/>
  </r>
  <r>
    <x v="12"/>
    <s v="02-02-01-003-005-02"/>
    <n v="10"/>
    <s v="Materiales y suministros - Productos farmacéuticos"/>
    <s v="ALGODÓN TORUNDAS"/>
    <n v="11121802"/>
    <s v="Mínima cuantía"/>
    <n v="2"/>
    <n v="8"/>
    <n v="1"/>
    <n v="15000"/>
    <s v="UNIDAD"/>
    <s v="NO SOLICITADAS"/>
  </r>
  <r>
    <x v="12"/>
    <s v="02-02-01-003-004-01"/>
    <n v="10"/>
    <s v="Materiales y suministros - Químicos orgánicos básicos"/>
    <s v="ALCOHOL "/>
    <n v="12191601"/>
    <s v="Mínima cuantía"/>
    <n v="2"/>
    <n v="8"/>
    <n v="1"/>
    <n v="19000"/>
    <s v="GALON"/>
    <s v="NO SOLICITADAS"/>
  </r>
  <r>
    <x v="12"/>
    <s v="02-02-01-003-005-02"/>
    <n v="10"/>
    <s v="Materiales y suministros - Productos farmacéuticos"/>
    <s v="VENDAS DE COVAN"/>
    <n v="42311506"/>
    <s v="Mínima cuantía"/>
    <n v="2"/>
    <n v="8"/>
    <n v="4"/>
    <n v="39200"/>
    <s v="UNIDAD"/>
    <s v="NO SOLICITADAS"/>
  </r>
  <r>
    <x v="12"/>
    <s v="02-02-01-003-005-02"/>
    <n v="10"/>
    <s v="Materiales y suministros - Productos farmacéuticos"/>
    <s v="ALGODÓN LAMINADO"/>
    <n v="11121802"/>
    <s v="Mínima cuantía"/>
    <n v="2"/>
    <n v="8"/>
    <n v="2"/>
    <n v="16000"/>
    <s v="UNIDAD"/>
    <s v="NO SOLICITADAS"/>
  </r>
  <r>
    <x v="12"/>
    <s v="02-02-01-003-005-02"/>
    <n v="10"/>
    <s v="Materiales y suministros - Productos farmacéuticos"/>
    <s v="CATETER INTRAVENOSO"/>
    <n v="42221504"/>
    <s v="Mínima cuantía"/>
    <n v="2"/>
    <n v="8"/>
    <n v="5"/>
    <n v="17500"/>
    <s v="UNIDAD"/>
    <s v="NO SOLICITADAS"/>
  </r>
  <r>
    <x v="12"/>
    <s v="02-02-01-003-005-02"/>
    <n v="10"/>
    <s v="Materiales y suministros - Productos farmacéuticos"/>
    <s v="ANTIHISTAMINICO"/>
    <n v="51161600"/>
    <s v="Mínima cuantía"/>
    <n v="2"/>
    <n v="8"/>
    <n v="1"/>
    <n v="25000"/>
    <s v="UNIDAD"/>
    <s v="NO SOLICITADAS"/>
  </r>
  <r>
    <x v="12"/>
    <s v="02-02-01-003-005-02"/>
    <n v="10"/>
    <s v="Materiales y suministros - Productos farmacéuticos"/>
    <s v="JERINGAS DE 3ML"/>
    <n v="70122005"/>
    <s v="Mínima cuantía"/>
    <n v="2"/>
    <n v="8"/>
    <n v="30"/>
    <n v="10500"/>
    <s v="UNIDAD"/>
    <s v="NO SOLICITADAS"/>
  </r>
  <r>
    <x v="12"/>
    <s v="02-02-01-003-005-02"/>
    <n v="10"/>
    <s v="Materiales y suministros - Productos farmacéuticos"/>
    <s v="JERNGAS DE 5ML"/>
    <n v="70122005"/>
    <s v="Mínima cuantía"/>
    <n v="2"/>
    <n v="8"/>
    <n v="28"/>
    <n v="14000"/>
    <s v="UNIDAD"/>
    <s v="NO SOLICITADAS"/>
  </r>
  <r>
    <x v="12"/>
    <s v="02-02-01-003-004-02"/>
    <n v="10"/>
    <s v="Materiales y suministros - Productos químicos inorgánicos básicos n. C. P."/>
    <s v="HIPOCLORITO DE SODIO"/>
    <n v="70122005"/>
    <s v="Mínima cuantía"/>
    <n v="2"/>
    <n v="8"/>
    <n v="5"/>
    <n v="150000"/>
    <s v="GALON"/>
    <s v="NO SOLICITADAS"/>
  </r>
  <r>
    <x v="12"/>
    <s v="02-02-01-003-005-03"/>
    <n v="10"/>
    <s v="Materiales y suministros - Jabón, preparados para limpieza, perfumes y preparados de tocador"/>
    <s v="ANTICEPTICO Y DESINFECTANTE"/>
    <n v="47131800"/>
    <s v="Mínima cuantía"/>
    <n v="2"/>
    <n v="8"/>
    <n v="5"/>
    <n v="346500"/>
    <s v="UNIDAD"/>
    <s v="NO SOLICITADAS"/>
  </r>
  <r>
    <x v="12"/>
    <s v="02-02-01-003-006-09"/>
    <n v="10"/>
    <s v="Materiales y suministros - Otros productos plásticos"/>
    <s v="GUANTES PLASTICOS"/>
    <n v="42132203"/>
    <s v="Mínima cuantía"/>
    <n v="2"/>
    <n v="8"/>
    <n v="10"/>
    <n v="77000"/>
    <s v="UNIDAD"/>
    <s v="NO SOLICITADAS"/>
  </r>
  <r>
    <x v="12"/>
    <s v="02-02-02-008-003-05"/>
    <n v="10"/>
    <s v="Adquisición de servicios - Servicios veterinarios"/>
    <s v="CONSULTA GENERAL CON DESPLAZAMIENTO, HISTORIA CLINICA Y PLAN TERAPEUTICO (SIN MEDICACION, NI PROCEDIMIENTOS), EXAMENES DE LABORATORIO, URGENCIAS"/>
    <n v="70122009"/>
    <s v="Mínima cuantía"/>
    <n v="2"/>
    <n v="8"/>
    <n v="1"/>
    <n v="4650000"/>
    <s v="GLOBAL"/>
    <s v="NO SOLICITADAS"/>
  </r>
  <r>
    <x v="12"/>
    <s v="02-02-01-004-002"/>
    <n v="10"/>
    <s v="Materiales y suministros - Productos metálicos elaborados (excepto maquinaria y equipo)"/>
    <s v="COLLAR PARA CANINO"/>
    <n v="10141606"/>
    <s v="Mínima cuantía"/>
    <n v="2"/>
    <n v="8"/>
    <n v="10"/>
    <n v="400000"/>
    <s v="UNIDAD"/>
    <s v="NO SOLICITADAS"/>
  </r>
  <r>
    <x v="12"/>
    <s v="02-02-01-002-007"/>
    <n v="10"/>
    <s v="Materiales y suministros - Artículos textiles (excepto prendas de vestir)"/>
    <s v="TRAILLA PARA CANINO"/>
    <n v="10141606"/>
    <s v="Mínima cuantía"/>
    <n v="2"/>
    <n v="8"/>
    <n v="10"/>
    <n v="400000"/>
    <s v="UNIDAD"/>
    <s v="NO SOLICITADAS"/>
  </r>
  <r>
    <x v="12"/>
    <s v="02-02-01-003-008-09"/>
    <n v="10"/>
    <s v="Materiales y suministros - Otros artículos manufacturados n. C. P."/>
    <s v="MORDEDORES HUESO CARNAZA PARA CANINO"/>
    <n v="10111306"/>
    <s v="Mínima cuantía"/>
    <n v="2"/>
    <n v="8"/>
    <n v="15"/>
    <n v="390000"/>
    <s v="UNIDAD"/>
    <s v="NO SOLICITADAS"/>
  </r>
  <r>
    <x v="12"/>
    <s v="02-02-01-003-008-05"/>
    <n v="10"/>
    <s v="Materiales y suministros - Juegos y juguetes"/>
    <s v="PELOTAS DE JUGUETE EN GOMA"/>
    <n v="60141001"/>
    <s v="Mínima cuantía"/>
    <n v="2"/>
    <n v="8"/>
    <n v="20"/>
    <n v="400000"/>
    <s v="UNIDAD"/>
    <s v="NO SOLICITADAS"/>
  </r>
  <r>
    <x v="12"/>
    <s v="02-02-01-002-008"/>
    <n v="10"/>
    <s v="Materiales y suministros - Dotación (prendas de vestir y calzado)"/>
    <s v="GUANTES DE TRABAJO PARA MANEJO DE CANINOS X PAR"/>
    <n v="46181504"/>
    <s v="Mínima cuantía"/>
    <n v="2"/>
    <n v="8"/>
    <n v="10"/>
    <n v="4039000"/>
    <s v="UNIDAD"/>
    <s v="NO SOLICITADAS"/>
  </r>
  <r>
    <x v="12"/>
    <s v="02-02-01-003-006-04"/>
    <n v="10"/>
    <s v="Materiales y suministros - Productos de empaque y envasado, de plástico"/>
    <s v="RECIPIENTE DE CIERRE HERMETICO"/>
    <n v="24121807"/>
    <s v="Mínima cuantía"/>
    <n v="2"/>
    <n v="8"/>
    <n v="5"/>
    <n v="225000"/>
    <s v="UNIDAD"/>
    <s v="NO SOLICITADAS"/>
  </r>
  <r>
    <x v="12"/>
    <s v="02-02-01-004-002"/>
    <n v="10"/>
    <s v="Materiales y suministros - Productos metálicos elaborados (excepto maquinaria y equipo)"/>
    <s v="POZUELOS PARA CANINOS (BEBEDEROS)"/>
    <n v="10131601"/>
    <s v="Mínima cuantía"/>
    <n v="2"/>
    <n v="8"/>
    <n v="10"/>
    <n v="170000"/>
    <s v="UNIDAD"/>
    <s v="NO SOLICITADAS"/>
  </r>
  <r>
    <x v="12"/>
    <s v="02-02-02-008-003-04-4"/>
    <n v="10"/>
    <s v="Adquisición de servicios - Servicios de ensayo y análisis técnicos"/>
    <s v="REVISIÓN TECNICO MECANICA DE VEHÍCULOS"/>
    <n v="78181505"/>
    <s v="Selección abreviada menor cuantía"/>
    <n v="7"/>
    <n v="3"/>
    <n v="1"/>
    <n v="4158000"/>
    <s v="GLOBAL"/>
    <s v="NO SOLICITADAS"/>
  </r>
  <r>
    <x v="12"/>
    <s v="02-02-02-008-003-04-4"/>
    <n v="10"/>
    <s v="Adquisición de servicios - Servicios de ensayo y análisis técnicos"/>
    <s v="REVISIÓN TECNICO MECANICA DE VEHÍCULOS AMARRE VF 2020"/>
    <n v="78181505"/>
    <s v="Selección abreviada menor cuantía"/>
    <n v="11"/>
    <n v="2"/>
    <n v="1"/>
    <n v="929500"/>
    <s v="GLOBAL"/>
    <s v="NO SOLICITADAS"/>
  </r>
  <r>
    <x v="12"/>
    <s v="02-02-02-008-005-03"/>
    <n v="10"/>
    <s v="Adquisición de servicios - Servicios de limpieza"/>
    <s v="SERVICIO DE FUMIGACIÓN"/>
    <n v="72102103"/>
    <s v="Mínima cuantía"/>
    <n v="7"/>
    <n v="4"/>
    <n v="1"/>
    <n v="3500000"/>
    <s v="GLOBAL"/>
    <s v="NO SOLICITADAS"/>
  </r>
  <r>
    <x v="12"/>
    <s v="02-02-02-008-005-03"/>
    <n v="10"/>
    <s v="Adquisición de servicios - Servicios de limpieza"/>
    <s v="SERVICIO DE FUMIGACIÓN AMARRE VF 2020"/>
    <n v="72102103"/>
    <s v="Mínima cuantía"/>
    <n v="11"/>
    <n v="2"/>
    <n v="1"/>
    <n v="4200000"/>
    <s v="GLOBAL"/>
    <s v="NO SOLICITADAS"/>
  </r>
  <r>
    <x v="12"/>
    <s v="02-02-02-008-005-09-5"/>
    <n v="10"/>
    <s v="Adquisición de servicios - Servicios auxiliares especializados de oficina"/>
    <s v="SERVICIO OUTSOURCING FOTOCOPIADO"/>
    <n v="80161801"/>
    <s v="Mínima cuantía"/>
    <n v="8"/>
    <n v="2"/>
    <n v="1"/>
    <n v="10000000"/>
    <s v="GLOBAL"/>
    <s v="NO SOLICITADAS"/>
  </r>
  <r>
    <x v="12"/>
    <s v="02-02-02-008-005-09-5"/>
    <n v="10"/>
    <s v="Adquisición de servicios - Servicios auxiliares especializados de oficina"/>
    <s v="SERVICIO OUTSOURCING FOTOCOPIADO  AMARRE VF 2020"/>
    <n v="80161801"/>
    <s v="Mínima cuantía"/>
    <n v="11"/>
    <n v="2"/>
    <n v="1"/>
    <n v="6000000"/>
    <s v="GLOBAL"/>
    <s v="NO SOLICITADAS"/>
  </r>
  <r>
    <x v="12"/>
    <s v="02-02-02-008-003-04-4"/>
    <n v="10"/>
    <s v="Adquisición de servicios - Servicios de ensayo y análisis técnicos"/>
    <s v="ANALISIS DE AGUA POTABLE"/>
    <n v="70171501"/>
    <s v="Mínima cuantía"/>
    <n v="8"/>
    <n v="3"/>
    <n v="1"/>
    <n v="1700000"/>
    <s v="GLOBAL"/>
    <s v="NO SOLICITADAS"/>
  </r>
  <r>
    <x v="12"/>
    <s v="02-02-02-008-003-04-4"/>
    <n v="10"/>
    <s v="Adquisición de servicios - Servicios de ensayo y análisis técnicos"/>
    <s v="ANALISIS DE AGUA POTABLE AMARRE VF 2020"/>
    <n v="70171501"/>
    <s v="Mínima cuantía"/>
    <n v="11"/>
    <n v="2"/>
    <n v="1"/>
    <n v="1300000"/>
    <s v="GLOBAL"/>
    <s v="NO SOLICITADAS"/>
  </r>
  <r>
    <x v="12"/>
    <s v="02-02-02-008-005-01"/>
    <n v="16"/>
    <s v="Adquisición de servicios - Servicios de empleo"/>
    <s v="SERVICIOS GENERALES AMARRE VF 2020"/>
    <n v="91111603"/>
    <s v="Selección abreviada menor cuantía"/>
    <n v="11"/>
    <n v="2"/>
    <n v="1"/>
    <n v="21700000"/>
    <s v="GLOBAL"/>
    <s v="NO SOLICITADAS"/>
  </r>
  <r>
    <x v="12"/>
    <s v="02-02-02-008-005-01"/>
    <n v="16"/>
    <s v="Adquisición de servicios - Servicios de empleo"/>
    <s v="SERVICIOS GENERALES OPERARIO MANTENIMIENTO AMARRE VF 2020"/>
    <n v="72101501"/>
    <s v="Selección abreviada menor cuantía"/>
    <n v="11"/>
    <n v="2"/>
    <n v="1"/>
    <n v="3900000"/>
    <s v="GLOBAL"/>
    <s v="NO SOLICITADAS"/>
  </r>
  <r>
    <x v="12"/>
    <s v="02-02-02-009-004-03"/>
    <n v="10"/>
    <s v="Adquisición de servicios - Servicios de tratamiento y disposición de desechos"/>
    <s v="INCINERACION INTENDECIA"/>
    <n v="76122202"/>
    <s v="Mínima cuantía"/>
    <n v="3"/>
    <n v="8"/>
    <n v="1"/>
    <n v="6000000"/>
    <s v="GLOBAL"/>
    <s v="NO SOLICITADAS"/>
  </r>
  <r>
    <x v="12"/>
    <s v="02-02-02-008-003-04-4"/>
    <n v="10"/>
    <s v="Adquisición de servicios - Servicios de ensayo y análisis técnicos"/>
    <s v="MONITOREO CABINA DE PINTURA"/>
    <n v="77121504"/>
    <s v="Mínima cuantía"/>
    <n v="4"/>
    <n v="7"/>
    <n v="1"/>
    <n v="4000000"/>
    <s v="GLOBAL"/>
    <s v="NO SOLICITADAS"/>
  </r>
  <r>
    <x v="12"/>
    <s v="02-02-02-008-003-04-4"/>
    <n v="10"/>
    <s v="Adquisición de servicios - Servicios de ensayo y análisis técnicos"/>
    <s v="MONITOREO Y CARACTERIZACION DE AGUAS RESIDUALES  NO DOMÉSTICAS"/>
    <n v="70171501"/>
    <s v="Mínima cuantía"/>
    <n v="3"/>
    <n v="8"/>
    <n v="1"/>
    <n v="17976900"/>
    <s v="GLOBAL"/>
    <s v="NO SOLICITADAS"/>
  </r>
  <r>
    <x v="12"/>
    <s v="02-02-02-008-003-04-4"/>
    <n v="10"/>
    <s v="Adquisición de servicios - Servicios de ensayo y análisis técnicos"/>
    <s v="MONITOREO Y CARACTERIZACION DE AGUAS RESIDUALES  DOMÉSTICAS"/>
    <n v="70171501"/>
    <s v="Mínima cuantía"/>
    <n v="3"/>
    <n v="8"/>
    <n v="1"/>
    <n v="2000000"/>
    <s v="GLOBAL"/>
    <s v="NO SOLICITADAS"/>
  </r>
  <r>
    <x v="12"/>
    <s v="02-02-02-009-004-04"/>
    <n v="10"/>
    <s v="Adquisición de servicios - Servicios de descontaminación"/>
    <s v="LAVADO Y DESINFECCIÓN DE TANQUES "/>
    <n v="24111810"/>
    <s v="Mínima cuantía"/>
    <n v="4"/>
    <n v="8"/>
    <n v="1"/>
    <n v="6500000"/>
    <s v="GLOBAL"/>
    <s v="NO SOLICITADAS"/>
  </r>
  <r>
    <x v="12"/>
    <s v="02-02-02-009-007-09"/>
    <n v="16"/>
    <s v="Adquisición de servicios - Otros servicios diversos n. C. P."/>
    <s v="SERVICIOS DE APOYO LOGISTICO"/>
    <n v="80141607"/>
    <s v="Mínima cuantía"/>
    <n v="5"/>
    <n v="6"/>
    <n v="1"/>
    <n v="30000000"/>
    <s v="GLOBAL"/>
    <s v="NO SOLICITADAS"/>
  </r>
  <r>
    <x v="12"/>
    <s v="02-02-01-004-002"/>
    <n v="10"/>
    <s v="Materiales y suministros - Productos metálicos elaborados (excepto maquinaria y equipo)"/>
    <s v="ADAPTADORES CPVC PRESION MACHO 1/2&quot;"/>
    <n v="40172509"/>
    <s v="Selección abreviada menor cuantía"/>
    <n v="3"/>
    <n v="9"/>
    <n v="10"/>
    <n v="13750"/>
    <s v="UNIDAD"/>
    <s v="NO SOLICITADAS"/>
  </r>
  <r>
    <x v="12"/>
    <s v="02-02-01-003-006-03"/>
    <n v="10"/>
    <s v="Materiales y suministros - Semimanufacturas de plástico"/>
    <s v="ADAPTADORES CPVC PRESION MACHO 3/4&quot;"/>
    <n v="40172509"/>
    <s v="Selección abreviada menor cuantía"/>
    <n v="3"/>
    <n v="9"/>
    <n v="8"/>
    <n v="17160"/>
    <s v="UNIDAD"/>
    <s v="NO SOLICITADAS"/>
  </r>
  <r>
    <x v="12"/>
    <s v="02-02-01-003-006-03"/>
    <n v="10"/>
    <s v="Materiales y suministros - Semimanufacturas de plástico"/>
    <s v="ADAPTADORES PVC PRESION HEMBRA 1 1/2&quot;"/>
    <n v="40172509"/>
    <s v="Selección abreviada menor cuantía"/>
    <n v="3"/>
    <n v="9"/>
    <n v="7"/>
    <n v="28875"/>
    <s v="UNIDAD"/>
    <s v="NO SOLICITADAS"/>
  </r>
  <r>
    <x v="12"/>
    <s v="02-02-01-003-006-03"/>
    <n v="10"/>
    <s v="Materiales y suministros - Semimanufacturas de plástico"/>
    <s v="ADAPTADORES PVC PRESION HEMBRA 2&quot;"/>
    <n v="40172508"/>
    <s v="Selección abreviada menor cuantía"/>
    <n v="3"/>
    <n v="9"/>
    <n v="6"/>
    <n v="45540.000000000007"/>
    <s v="UNIDAD"/>
    <s v="NO SOLICITADAS"/>
  </r>
  <r>
    <x v="12"/>
    <s v="02-02-01-003-006-03"/>
    <n v="10"/>
    <s v="Materiales y suministros - Semimanufacturas de plástico"/>
    <s v="ADAPTADORES PVC PRESION MACHO 1 1/4&quot;"/>
    <n v="40172508"/>
    <s v="Selección abreviada menor cuantía"/>
    <n v="3"/>
    <n v="9"/>
    <n v="6"/>
    <n v="22440.000000000004"/>
    <s v="UNIDAD"/>
    <s v="NO SOLICITADAS"/>
  </r>
  <r>
    <x v="12"/>
    <s v="02-02-01-003-006-03"/>
    <n v="10"/>
    <s v="Materiales y suministros - Semimanufacturas de plástico"/>
    <s v="ADAPTADORES PVC PRESION MACHO 2&quot;"/>
    <n v="40172508"/>
    <s v="Selección abreviada menor cuantía"/>
    <n v="3"/>
    <n v="9"/>
    <n v="6"/>
    <n v="46692"/>
    <s v="UNIDAD"/>
    <s v="NO SOLICITADAS"/>
  </r>
  <r>
    <x v="12"/>
    <s v="02-02-01-003-006-03"/>
    <n v="10"/>
    <s v="Materiales y suministros - Semimanufacturas de plástico"/>
    <s v="AGUA STOP DE SILICONA"/>
    <n v="40141639"/>
    <s v="Selección abreviada menor cuantía"/>
    <n v="3"/>
    <n v="9"/>
    <n v="20"/>
    <n v="268400.00000000006"/>
    <s v="UNIDAD"/>
    <s v="NO SOLICITADAS"/>
  </r>
  <r>
    <x v="12"/>
    <s v="02-02-01-004-002"/>
    <n v="10"/>
    <s v="Materiales y suministros - Productos metálicos elaborados (excepto maquinaria y equipo)"/>
    <s v="ALAMBRE DULCE CALIBRE 14"/>
    <n v="30264303"/>
    <s v="Selección abreviada menor cuantía"/>
    <n v="3"/>
    <n v="9"/>
    <n v="5"/>
    <n v="35335"/>
    <s v="KILOGRAMO"/>
    <s v="NO SOLICITADAS"/>
  </r>
  <r>
    <x v="12"/>
    <s v="02-02-01-004-002"/>
    <n v="10"/>
    <s v="Materiales y suministros - Productos metálicos elaborados (excepto maquinaria y equipo)"/>
    <s v="ALAMBRE GALVANIZADO CAL 12"/>
    <n v="30264303"/>
    <s v="Selección abreviada menor cuantía"/>
    <n v="3"/>
    <n v="9"/>
    <n v="5"/>
    <n v="30660"/>
    <s v="KILOGRAMO"/>
    <s v="NO SOLICITADAS"/>
  </r>
  <r>
    <x v="12"/>
    <s v="02-02-01-003-007-01"/>
    <n v="10"/>
    <s v="Materiales y suministros - Vidrio y productos de vidrio"/>
    <s v="ANGEO EN FIBRA DE VIDRIO - ROLLO"/>
    <n v="11161801"/>
    <s v="Selección abreviada menor cuantía"/>
    <n v="3"/>
    <n v="9"/>
    <n v="2"/>
    <n v="671550"/>
    <s v="UNIDAD"/>
    <s v="NO SOLICITADAS"/>
  </r>
  <r>
    <x v="12"/>
    <s v="02-02-01-001-005"/>
    <n v="10"/>
    <s v="Materiales y suministros - Piedra, arena y arcilla"/>
    <s v="ARENA DE CONCRETO"/>
    <n v="11111701"/>
    <s v="Selección abreviada menor cuantía"/>
    <n v="3"/>
    <n v="9"/>
    <n v="7"/>
    <n v="710325.00000000012"/>
    <s v="METRO CUBICO"/>
    <s v="NO SOLICITADAS"/>
  </r>
  <r>
    <x v="12"/>
    <s v="02-02-01-001-005"/>
    <n v="10"/>
    <s v="Materiales y suministros - Piedra, arena y arcilla"/>
    <s v="ARENA DE PEGA"/>
    <n v="11111701"/>
    <s v="Selección abreviada menor cuantía"/>
    <n v="3"/>
    <n v="9"/>
    <n v="7"/>
    <n v="606375"/>
    <s v="METRO CUBICO"/>
    <s v="NO SOLICITADAS"/>
  </r>
  <r>
    <x v="12"/>
    <s v="02-02-01-001-005"/>
    <n v="10"/>
    <s v="Materiales y suministros - Piedra, arena y arcilla"/>
    <s v="ARENA DE REVOQUE"/>
    <n v="11111701"/>
    <s v="Selección abreviada menor cuantía"/>
    <n v="3"/>
    <n v="9"/>
    <n v="7"/>
    <n v="678370.00000000012"/>
    <s v="METRO CUBICO"/>
    <s v="NO SOLICITADAS"/>
  </r>
  <r>
    <x v="12"/>
    <s v="02-02-01-004-002"/>
    <n v="10"/>
    <s v="Materiales y suministros - Productos metálicos elaborados (excepto maquinaria y equipo)"/>
    <s v="ASIENTO METALICO PARA DUCHA GRIVAL"/>
    <n v="40141734"/>
    <s v="Selección abreviada menor cuantía"/>
    <n v="3"/>
    <n v="9"/>
    <n v="20"/>
    <n v="202400"/>
    <s v="UNIDAD"/>
    <s v="NO SOLICITADAS"/>
  </r>
  <r>
    <x v="12"/>
    <s v="02-02-01-003-006-09"/>
    <n v="10"/>
    <s v="Materiales y suministros - Otros productos plásticos"/>
    <s v="ASIENTO SANITARIO CIERRE SUAVE"/>
    <n v="30181603"/>
    <s v="Selección abreviada menor cuantía"/>
    <n v="3"/>
    <n v="9"/>
    <n v="2"/>
    <n v="288200"/>
    <s v="UNIDAD"/>
    <s v="NO SOLICITADAS"/>
  </r>
  <r>
    <x v="12"/>
    <s v="02-02-01-003-005-04"/>
    <n v="10"/>
    <s v="Materiales y suministros - Productos químicos n. C. P."/>
    <s v="BOQUILLA PARA JUNTAS CERAMICA DE 1 A 5mm"/>
    <n v="23232201"/>
    <s v="Selección abreviada menor cuantía"/>
    <n v="3"/>
    <n v="9"/>
    <n v="10"/>
    <n v="242000.00000000003"/>
    <s v="UNIDAD"/>
    <s v="NO SOLICITADAS"/>
  </r>
  <r>
    <x v="12"/>
    <s v="02-02-01-003-008-09"/>
    <n v="10"/>
    <s v="Materiales y suministros - Otros artículos manufacturados n. C. P."/>
    <s v="BROCHA DE 1&quot;"/>
    <n v="31211904"/>
    <s v="Selección abreviada menor cuantía"/>
    <n v="3"/>
    <n v="9"/>
    <n v="10"/>
    <n v="36570"/>
    <s v="UNIDAD"/>
    <s v="NO SOLICITADAS"/>
  </r>
  <r>
    <x v="12"/>
    <s v="02-02-01-003-008-09"/>
    <n v="10"/>
    <s v="Materiales y suministros - Otros artículos manufacturados n. C. P."/>
    <s v="BROCHA DE 1/2&quot;"/>
    <n v="31211904"/>
    <s v="Selección abreviada menor cuantía"/>
    <n v="3"/>
    <n v="9"/>
    <n v="10"/>
    <n v="31070"/>
    <s v="UNIDAD"/>
    <s v="NO SOLICITADAS"/>
  </r>
  <r>
    <x v="12"/>
    <s v="02-02-01-003-008-09"/>
    <n v="10"/>
    <s v="Materiales y suministros - Otros artículos manufacturados n. C. P."/>
    <s v="BROCHA DE 2&quot;"/>
    <n v="31211904"/>
    <s v="Selección abreviada menor cuantía"/>
    <n v="3"/>
    <n v="9"/>
    <n v="30"/>
    <n v="191400.00000000003"/>
    <s v="UNIDAD"/>
    <s v="NO SOLICITADAS"/>
  </r>
  <r>
    <x v="12"/>
    <s v="02-02-01-003-008-09"/>
    <n v="10"/>
    <s v="Materiales y suministros - Otros artículos manufacturados n. C. P."/>
    <s v="BROCHA DE 3&quot;"/>
    <n v="31211904"/>
    <s v="Selección abreviada menor cuantía"/>
    <n v="3"/>
    <n v="9"/>
    <n v="30"/>
    <n v="315150"/>
    <s v="UNIDAD"/>
    <s v="NO SOLICITADAS"/>
  </r>
  <r>
    <x v="12"/>
    <s v="02-02-01-003-008-09"/>
    <n v="10"/>
    <s v="Materiales y suministros - Otros artículos manufacturados n. C. P."/>
    <s v="BROCHA DE 4&quot;"/>
    <n v="31211904"/>
    <s v="Selección abreviada menor cuantía"/>
    <n v="3"/>
    <n v="9"/>
    <n v="30"/>
    <n v="386100.00000000006"/>
    <s v="UNIDAD"/>
    <s v="NO SOLICITADAS"/>
  </r>
  <r>
    <x v="12"/>
    <s v="02-02-01-003-008-09"/>
    <n v="10"/>
    <s v="Materiales y suministros - Otros artículos manufacturados n. C. P."/>
    <s v="BROCHA DE 5&quot;"/>
    <n v="31211904"/>
    <s v="Selección abreviada menor cuantía"/>
    <n v="3"/>
    <n v="9"/>
    <n v="30"/>
    <n v="506550"/>
    <s v="UNIDAD"/>
    <s v="NO SOLICITADAS"/>
  </r>
  <r>
    <x v="12"/>
    <s v="02-02-01-003-006-03"/>
    <n v="10"/>
    <s v="Materiales y suministros - Semimanufacturas de plástico"/>
    <s v="BUJES SANITARIOS SOLDADOS 2&quot; x 1-1/2&quot;"/>
    <n v="40172509"/>
    <s v="Selección abreviada menor cuantía"/>
    <n v="3"/>
    <n v="9"/>
    <n v="13"/>
    <n v="18941"/>
    <s v="UNIDAD"/>
    <s v="NO SOLICITADAS"/>
  </r>
  <r>
    <x v="12"/>
    <s v="02-02-01-003-007-04"/>
    <n v="10"/>
    <s v="Materiales y suministros - Yeso, cal y cemento"/>
    <s v="CEMENTO BLANCO"/>
    <n v="30111601"/>
    <s v="Selección abreviada menor cuantía"/>
    <n v="3"/>
    <n v="9"/>
    <n v="10"/>
    <n v="16220"/>
    <s v="KILOGRAMO"/>
    <s v="NO SOLICITADAS"/>
  </r>
  <r>
    <x v="12"/>
    <s v="02-02-01-003-007-04"/>
    <n v="10"/>
    <s v="Materiales y suministros - Yeso, cal y cemento"/>
    <s v="CEMENTO GRIS x 50 KG (BULTO)"/>
    <n v="30111601"/>
    <s v="Selección abreviada menor cuantía"/>
    <n v="3"/>
    <n v="9"/>
    <n v="20"/>
    <n v="583000.00000000012"/>
    <s v="UNIDAD"/>
    <s v="NO SOLICITADAS"/>
  </r>
  <r>
    <x v="12"/>
    <s v="02-02-01-004-002"/>
    <n v="10"/>
    <s v="Materiales y suministros - Productos metálicos elaborados (excepto maquinaria y equipo)"/>
    <s v="CERRADURA DE POMO TIPO ALCOBA EN MADERA"/>
    <n v="31162402"/>
    <s v="Selección abreviada menor cuantía"/>
    <n v="3"/>
    <n v="9"/>
    <n v="15"/>
    <n v="400125.00000000006"/>
    <s v="UNIDAD"/>
    <s v="NO SOLICITADAS"/>
  </r>
  <r>
    <x v="12"/>
    <s v="02-02-01-004-002"/>
    <n v="10"/>
    <s v="Materiales y suministros - Productos metálicos elaborados (excepto maquinaria y equipo)"/>
    <s v="CERRADURA DE POMO TIPO BAÑO EN MADERA"/>
    <n v="31162402"/>
    <s v="Selección abreviada menor cuantía"/>
    <n v="3"/>
    <n v="9"/>
    <n v="15"/>
    <n v="379500.00000000006"/>
    <s v="UNIDAD"/>
    <s v="NO SOLICITADAS"/>
  </r>
  <r>
    <x v="12"/>
    <s v="02-02-01-003-006-03"/>
    <n v="10"/>
    <s v="Materiales y suministros - Semimanufacturas de plástico"/>
    <s v="CHAZO PLASTICO DE 1/4"/>
    <n v="31161500"/>
    <s v="Selección abreviada menor cuantía"/>
    <n v="3"/>
    <n v="9"/>
    <n v="100"/>
    <n v="19200"/>
    <s v="UNIDAD"/>
    <s v="NO SOLICITADAS"/>
  </r>
  <r>
    <x v="12"/>
    <s v="02-02-01-003-004-07"/>
    <n v="10"/>
    <s v="Materiales y suministros - Plásticos en formas primarias"/>
    <s v="CINTA TEFLON DE 3/4&quot;"/>
    <n v="31201519"/>
    <s v="Selección abreviada menor cuantía"/>
    <n v="3"/>
    <n v="9"/>
    <n v="25"/>
    <n v="180125.00000000003"/>
    <s v="UNIDAD"/>
    <s v="NO SOLICITADAS"/>
  </r>
  <r>
    <x v="12"/>
    <s v="02-02-01-003-006-03"/>
    <n v="10"/>
    <s v="Materiales y suministros - Semimanufacturas de plástico"/>
    <s v="CODO 90º CPVC DE 1/2&quot;"/>
    <n v="40172509"/>
    <s v="Selección abreviada menor cuantía"/>
    <n v="3"/>
    <n v="9"/>
    <n v="10"/>
    <n v="10170"/>
    <s v="UNIDAD"/>
    <s v="NO SOLICITADAS"/>
  </r>
  <r>
    <x v="12"/>
    <s v="02-02-01-003-006-03"/>
    <n v="10"/>
    <s v="Materiales y suministros - Semimanufacturas de plástico"/>
    <s v="EMPAQUE PARA CANILLA"/>
    <n v="30181800"/>
    <s v="Selección abreviada menor cuantía"/>
    <n v="3"/>
    <n v="9"/>
    <n v="20"/>
    <n v="7140"/>
    <s v="UNIDAD"/>
    <s v="NO SOLICITADAS"/>
  </r>
  <r>
    <x v="12"/>
    <s v="02-02-01-003-005-04"/>
    <n v="10"/>
    <s v="Materiales y suministros - Productos químicos n. C. P."/>
    <s v="ESPUMA EXPANSIVA MULTIPROPOSITO x 250 cc"/>
    <n v="13111300"/>
    <s v="Selección abreviada menor cuantía"/>
    <n v="3"/>
    <n v="9"/>
    <n v="20"/>
    <n v="374000"/>
    <s v="UNIDAD"/>
    <s v="NO SOLICITADAS"/>
  </r>
  <r>
    <x v="12"/>
    <s v="02-02-01-003-005-01"/>
    <n v="10"/>
    <s v="Materiales y suministros - Pinturas y barnices y productos relacionados; colores para la pintura artística; tintas"/>
    <s v="ESTUCO EN POLVO x 25 kg (BULTO)"/>
    <n v="31201605"/>
    <s v="Selección abreviada menor cuantía"/>
    <n v="3"/>
    <n v="9"/>
    <n v="4"/>
    <n v="178200"/>
    <s v="UNIDAD"/>
    <s v="NO SOLICITADAS"/>
  </r>
  <r>
    <x v="12"/>
    <s v="02-02-01-003-005-01"/>
    <n v="10"/>
    <s v="Materiales y suministros - Pinturas y barnices y productos relacionados; colores para la pintura artística; tintas"/>
    <s v="ESTUCO PLASTICO x 30 Kg (CUÑETE)"/>
    <n v="31201605"/>
    <s v="Selección abreviada menor cuantía"/>
    <n v="3"/>
    <n v="9"/>
    <n v="4"/>
    <n v="249480.00000000003"/>
    <s v="UNIDAD"/>
    <s v="NO SOLICITADAS"/>
  </r>
  <r>
    <x v="12"/>
    <s v="02-02-01-004-002"/>
    <n v="10"/>
    <s v="Materiales y suministros - Productos metálicos elaborados (excepto maquinaria y equipo)"/>
    <s v="GRIFERIA PARA LAVAPLATOS CON CANASTILLA"/>
    <n v="30181800"/>
    <s v="Selección abreviada menor cuantía"/>
    <n v="3"/>
    <n v="9"/>
    <n v="6"/>
    <n v="165000.00000000003"/>
    <s v="UNIDAD"/>
    <s v="NO SOLICITADAS"/>
  </r>
  <r>
    <x v="12"/>
    <s v="02-02-01-004-002"/>
    <n v="10"/>
    <s v="Materiales y suministros - Productos metálicos elaborados (excepto maquinaria y equipo)"/>
    <s v="GRIFERIA PARA ORINAL TIPO PUSH"/>
    <n v="30181800"/>
    <s v="Selección abreviada menor cuantía"/>
    <n v="3"/>
    <n v="9"/>
    <n v="20"/>
    <n v="3000000"/>
    <s v="UNIDAD"/>
    <s v="NO SOLICITADAS"/>
  </r>
  <r>
    <x v="12"/>
    <s v="02-02-01-004-002"/>
    <n v="10"/>
    <s v="Materiales y suministros - Productos metálicos elaborados (excepto maquinaria y equipo)"/>
    <s v="GRIFERIA PARA SANITARIO TRADICIONAL"/>
    <n v="30181800"/>
    <s v="Selección abreviada menor cuantía"/>
    <n v="3"/>
    <n v="9"/>
    <n v="6"/>
    <n v="348810.00000000006"/>
    <s v="UNIDAD"/>
    <s v="NO SOLICITADAS"/>
  </r>
  <r>
    <x v="12"/>
    <s v="02-02-01-004-002"/>
    <n v="10"/>
    <s v="Materiales y suministros - Productos metálicos elaborados (excepto maquinaria y equipo)"/>
    <s v="GRIFERIA SANITARIO TANQUE DE BOTON"/>
    <n v="30181800"/>
    <s v="Selección abreviada menor cuantía"/>
    <n v="3"/>
    <n v="9"/>
    <n v="6"/>
    <n v="379500.00000000006"/>
    <s v="UNIDAD"/>
    <s v="NO SOLICITADAS"/>
  </r>
  <r>
    <x v="12"/>
    <s v="02-02-01-004-002"/>
    <n v="10"/>
    <s v="Materiales y suministros - Productos metálicos elaborados (excepto maquinaria y equipo)"/>
    <s v="HOJA DE SEGUETA"/>
    <n v="27111552"/>
    <s v="Selección abreviada menor cuantía"/>
    <n v="3"/>
    <n v="9"/>
    <n v="5"/>
    <n v="17875.000000000004"/>
    <s v="UNIDAD"/>
    <s v="NO SOLICITADAS"/>
  </r>
  <r>
    <x v="12"/>
    <s v="02-02-01-003-005-04"/>
    <n v="10"/>
    <s v="Materiales y suministros - Productos químicos n. C. P."/>
    <s v="LIQUIDO DESATASCADOR DE CAÑERIAS"/>
    <n v="41104210"/>
    <s v="Selección abreviada menor cuantía"/>
    <n v="3"/>
    <n v="9"/>
    <n v="4"/>
    <n v="35200"/>
    <s v="UNIDAD"/>
    <s v="NO SOLICITADAS"/>
  </r>
  <r>
    <x v="12"/>
    <s v="02-02-01-004-001"/>
    <n v="10"/>
    <s v="Materiales y suministros - Metales básicos"/>
    <s v="LLAVE DE BOLA DE 1&quot;"/>
    <n v="30181701"/>
    <s v="Selección abreviada menor cuantía"/>
    <n v="3"/>
    <n v="9"/>
    <n v="1"/>
    <n v="46750.000000000007"/>
    <s v="UNIDAD"/>
    <s v="NO SOLICITADAS"/>
  </r>
  <r>
    <x v="12"/>
    <s v="02-02-01-004-001"/>
    <n v="10"/>
    <s v="Materiales y suministros - Metales básicos"/>
    <s v="LLAVE DE BOLA DE 1/2&quot;"/>
    <n v="30181701"/>
    <s v="Selección abreviada menor cuantía"/>
    <n v="3"/>
    <n v="9"/>
    <n v="1"/>
    <n v="22687"/>
    <s v="UNIDAD"/>
    <s v="NO SOLICITADAS"/>
  </r>
  <r>
    <x v="12"/>
    <s v="02-02-01-004-001"/>
    <n v="10"/>
    <s v="Materiales y suministros - Metales básicos"/>
    <s v="LLAVE DE BOLA DE 1-1/2&quot;"/>
    <n v="30181701"/>
    <s v="Selección abreviada menor cuantía"/>
    <n v="3"/>
    <n v="9"/>
    <n v="1"/>
    <n v="83050"/>
    <s v="UNIDAD"/>
    <s v="NO SOLICITADAS"/>
  </r>
  <r>
    <x v="12"/>
    <s v="02-02-01-004-001"/>
    <n v="10"/>
    <s v="Materiales y suministros - Metales básicos"/>
    <s v="LLAVE DE BOLA DE 1-1/4&quot;"/>
    <n v="30181701"/>
    <s v="Selección abreviada menor cuantía"/>
    <n v="3"/>
    <n v="9"/>
    <n v="1"/>
    <n v="69245"/>
    <s v="UNIDAD"/>
    <s v="NO SOLICITADAS"/>
  </r>
  <r>
    <x v="12"/>
    <s v="02-02-01-004-001"/>
    <n v="10"/>
    <s v="Materiales y suministros - Metales básicos"/>
    <s v="LLAVE DE BOLA DE 2&quot;"/>
    <n v="30181701"/>
    <s v="Selección abreviada menor cuantía"/>
    <n v="3"/>
    <n v="9"/>
    <n v="1"/>
    <n v="141900"/>
    <s v="UNIDAD"/>
    <s v="NO SOLICITADAS"/>
  </r>
  <r>
    <x v="12"/>
    <s v="02-02-01-004-001"/>
    <n v="10"/>
    <s v="Materiales y suministros - Metales básicos"/>
    <s v="LLAVE DE BOLA DE 3/4&quot;"/>
    <n v="30181701"/>
    <s v="Selección abreviada menor cuantía"/>
    <n v="3"/>
    <n v="9"/>
    <n v="1"/>
    <n v="34100"/>
    <s v="UNIDAD"/>
    <s v="NO SOLICITADAS"/>
  </r>
  <r>
    <x v="12"/>
    <s v="02-02-01-004-002"/>
    <n v="10"/>
    <s v="Materiales y suministros - Productos metálicos elaborados (excepto maquinaria y equipo)"/>
    <s v="LLAVE SENCILLA PARA LAVAMANOS"/>
    <n v="30181701"/>
    <s v="Selección abreviada menor cuantía"/>
    <n v="3"/>
    <n v="9"/>
    <n v="1"/>
    <n v="21807"/>
    <s v="UNIDAD"/>
    <s v="NO SOLICITADAS"/>
  </r>
  <r>
    <x v="12"/>
    <s v="02-02-01-004-002"/>
    <n v="10"/>
    <s v="Materiales y suministros - Productos metálicos elaborados (excepto maquinaria y equipo)"/>
    <s v="LLAVE SENCILLA PARA LAVAPLATOS"/>
    <n v="30181701"/>
    <s v="Selección abreviada menor cuantía"/>
    <n v="3"/>
    <n v="9"/>
    <n v="1"/>
    <n v="47467"/>
    <s v="UNIDAD"/>
    <s v="NO SOLICITADAS"/>
  </r>
  <r>
    <x v="12"/>
    <s v="02-02-01-004-002"/>
    <n v="10"/>
    <s v="Materiales y suministros - Productos metálicos elaborados (excepto maquinaria y equipo)"/>
    <s v="LLAVE TERMINAL DE COBRE DE 1/2&quot;"/>
    <n v="30181701"/>
    <s v="Selección abreviada menor cuantía"/>
    <n v="3"/>
    <n v="9"/>
    <n v="20"/>
    <n v="539000.00000000012"/>
    <s v="UNIDAD"/>
    <s v="NO SOLICITADAS"/>
  </r>
  <r>
    <x v="12"/>
    <s v="02-02-01-004-002"/>
    <n v="10"/>
    <s v="Materiales y suministros - Productos metálicos elaborados (excepto maquinaria y equipo)"/>
    <s v="MEZCLADOR PARA LAVAMANOS DE 4&quot;"/>
    <n v="30181701"/>
    <s v="Selección abreviada menor cuantía"/>
    <n v="3"/>
    <n v="9"/>
    <n v="4"/>
    <n v="273680"/>
    <s v="UNIDAD"/>
    <s v="NO SOLICITADAS"/>
  </r>
  <r>
    <x v="12"/>
    <s v="02-02-01-003-005-01"/>
    <n v="10"/>
    <s v="Materiales y suministros - Pinturas y barnices y productos relacionados; colores para la pintura artística; tintas"/>
    <s v="PINTURA    EN    VINILO    ACRILICA    PARA    USO EXTERIOR DE ALTA RESISTENCIA (CUÑETE)"/>
    <n v="31211502"/>
    <s v="Selección abreviada menor cuantía"/>
    <n v="3"/>
    <n v="9"/>
    <n v="12"/>
    <n v="4194300"/>
    <s v="UNIDAD"/>
    <s v="NO SOLICITADAS"/>
  </r>
  <r>
    <x v="12"/>
    <s v="02-02-01-003-005-01"/>
    <n v="10"/>
    <s v="Materiales y suministros - Pinturas y barnices y productos relacionados; colores para la pintura artística; tintas"/>
    <s v="PINTURA DE TRAFICO REFLECTIVA"/>
    <n v="31211508"/>
    <s v="Selección abreviada menor cuantía"/>
    <n v="3"/>
    <n v="9"/>
    <n v="10"/>
    <n v="865700"/>
    <s v="GALON"/>
    <s v="NO SOLICITADAS"/>
  </r>
  <r>
    <x v="12"/>
    <s v="02-02-01-003-005-01"/>
    <n v="10"/>
    <s v="Materiales y suministros - Pinturas y barnices y productos relacionados; colores para la pintura artística; tintas"/>
    <s v="PINTURA EN ESMALTE A BASE DE ACEITE"/>
    <n v="31211501"/>
    <s v="Selección abreviada menor cuantía"/>
    <n v="3"/>
    <n v="9"/>
    <n v="10"/>
    <n v="662200"/>
    <s v="GALON"/>
    <s v="NO SOLICITADAS"/>
  </r>
  <r>
    <x v="12"/>
    <s v="02-02-01-003-005-01"/>
    <n v="10"/>
    <s v="Materiales y suministros - Pinturas y barnices y productos relacionados; colores para la pintura artística; tintas"/>
    <s v="PINTURA EN VINILO TIPO 1 (CUEÑETE)"/>
    <n v="31211502"/>
    <s v="Selección abreviada menor cuantía"/>
    <n v="3"/>
    <n v="9"/>
    <n v="10"/>
    <n v="3016750"/>
    <s v="UNIDAD"/>
    <s v="NO SOLICITADAS"/>
  </r>
  <r>
    <x v="12"/>
    <s v="02-02-01-003-005-01"/>
    <n v="10"/>
    <s v="Materiales y suministros - Pinturas y barnices y productos relacionados; colores para la pintura artística; tintas"/>
    <s v="PINTURA LACA x 1/4&quot; GL"/>
    <n v="31211508"/>
    <s v="Selección abreviada menor cuantía"/>
    <n v="3"/>
    <n v="9"/>
    <n v="10"/>
    <n v="187000"/>
    <s v="UNIDAD"/>
    <s v="NO SOLICITADAS"/>
  </r>
  <r>
    <x v="12"/>
    <s v="02-02-01-003-005-01"/>
    <n v="10"/>
    <s v="Materiales y suministros - Pinturas y barnices y productos relacionados; colores para la pintura artística; tintas"/>
    <s v="PINTURA PARA PISO"/>
    <n v="31211508"/>
    <s v="Selección abreviada menor cuantía"/>
    <n v="3"/>
    <n v="9"/>
    <n v="6"/>
    <n v="750750.00000000012"/>
    <s v="GALON"/>
    <s v="NO SOLICITADAS"/>
  </r>
  <r>
    <x v="12"/>
    <s v="02-02-01-003-005-01"/>
    <n v="10"/>
    <s v="Materiales y suministros - Pinturas y barnices y productos relacionados; colores para la pintura artística; tintas"/>
    <s v="PINTURA VINILO INTERIORES (CUÑETE)"/>
    <n v="31211502"/>
    <s v="Selección abreviada menor cuantía"/>
    <n v="3"/>
    <n v="9"/>
    <n v="11"/>
    <n v="1092025.0000000002"/>
    <s v="UNIDAD"/>
    <s v="NO SOLICITADAS"/>
  </r>
  <r>
    <x v="12"/>
    <s v="02-02-01-003-007-05"/>
    <n v="10"/>
    <s v="Materiales y suministros - Artículos de concreto, cemento y yeso"/>
    <s v="PLACAS PLANAS DE FIBROCEMENTO"/>
    <n v="30151807"/>
    <s v="Selección abreviada menor cuantía"/>
    <n v="3"/>
    <n v="9"/>
    <n v="1"/>
    <n v="76120"/>
    <s v="UNIDAD"/>
    <s v="NO SOLICITADAS"/>
  </r>
  <r>
    <x v="12"/>
    <s v="02-02-01-003-006-03"/>
    <n v="10"/>
    <s v="Materiales y suministros - Semimanufacturas de plástico"/>
    <s v="POMA PARA VASTAGO DUCHA CUADRADO"/>
    <n v="30181801"/>
    <s v="Selección abreviada menor cuantía"/>
    <n v="3"/>
    <n v="9"/>
    <n v="10"/>
    <n v="264000.00000000006"/>
    <s v="UNIDAD"/>
    <s v="NO SOLICITADAS"/>
  </r>
  <r>
    <x v="12"/>
    <s v="02-02-01-003-006-03"/>
    <n v="10"/>
    <s v="Materiales y suministros - Semimanufacturas de plástico"/>
    <s v="POMA PARA VASTAGO DUCHA ESTRIADO"/>
    <n v="30181801"/>
    <s v="Selección abreviada menor cuantía"/>
    <n v="3"/>
    <n v="9"/>
    <n v="10"/>
    <n v="265100.00000000006"/>
    <s v="UNIDAD"/>
    <s v="NO SOLICITADAS"/>
  </r>
  <r>
    <x v="12"/>
    <s v="02-02-01-003-006-03"/>
    <n v="10"/>
    <s v="Materiales y suministros - Semimanufacturas de plástico"/>
    <s v="POMA UNIVERSAL"/>
    <n v="30181801"/>
    <s v="Selección abreviada menor cuantía"/>
    <n v="3"/>
    <n v="9"/>
    <n v="10"/>
    <n v="120170"/>
    <s v="UNIDAD"/>
    <s v="NO SOLICITADAS"/>
  </r>
  <r>
    <x v="12"/>
    <s v="02-02-01-004-002"/>
    <n v="10"/>
    <s v="Materiales y suministros - Productos metálicos elaborados (excepto maquinaria y equipo)"/>
    <s v="TORNILLO DE ENSAMBLE DE 1 1/2&quot;"/>
    <n v="31162003"/>
    <s v="Selección abreviada menor cuantía"/>
    <n v="3"/>
    <n v="9"/>
    <n v="1000"/>
    <n v="50000"/>
    <s v="UNIDAD"/>
    <s v="NO SOLICITADAS"/>
  </r>
  <r>
    <x v="12"/>
    <s v="02-02-01-004-002"/>
    <n v="10"/>
    <s v="Materiales y suministros - Productos metálicos elaborados (excepto maquinaria y equipo)"/>
    <s v="TORNILLO DE ENSAMBLE  DE 2&quot;"/>
    <n v="31162003"/>
    <s v="Selección abreviada menor cuantía"/>
    <n v="3"/>
    <n v="9"/>
    <n v="1000"/>
    <n v="50000"/>
    <s v="UNIDAD"/>
    <s v="NO SOLICITADAS"/>
  </r>
  <r>
    <x v="12"/>
    <s v="02-02-01-004-002"/>
    <n v="10"/>
    <s v="Materiales y suministros - Productos metálicos elaborados (excepto maquinaria y equipo)"/>
    <s v="TORNILLO DE ENSAMBLE 3/4"/>
    <n v="31162003"/>
    <s v="Selección abreviada menor cuantía"/>
    <n v="3"/>
    <n v="9"/>
    <n v="1000"/>
    <n v="50000"/>
    <s v="UNIDAD"/>
    <s v="NO SOLICITADAS"/>
  </r>
  <r>
    <x v="12"/>
    <s v="02-02-01-004-002"/>
    <n v="10"/>
    <s v="Materiales y suministros - Productos metálicos elaborados (excepto maquinaria y equipo)"/>
    <s v="PUNTILLA SIN CABEZA DE 1 1/2&quot; (LIBRA)"/>
    <n v="31162003"/>
    <s v="Selección abreviada menor cuantía"/>
    <n v="3"/>
    <n v="9"/>
    <n v="1"/>
    <n v="2502"/>
    <s v="UNIDAD"/>
    <s v="NO SOLICITADAS"/>
  </r>
  <r>
    <x v="12"/>
    <s v="02-02-01-004-002"/>
    <n v="10"/>
    <s v="Materiales y suministros - Productos metálicos elaborados (excepto maquinaria y equipo)"/>
    <s v="PUNTILLA SIN CABEZA DE 2&quot; (LIBRA)"/>
    <n v="31162003"/>
    <s v="Selección abreviada menor cuantía"/>
    <n v="3"/>
    <n v="9"/>
    <n v="1"/>
    <n v="3107"/>
    <s v="UNIDAD"/>
    <s v="NO SOLICITADAS"/>
  </r>
  <r>
    <x v="12"/>
    <s v="02-02-01-004-002"/>
    <n v="10"/>
    <s v="Materiales y suministros - Productos metálicos elaborados (excepto maquinaria y equipo)"/>
    <s v="REGISTRO CORTINA DE 1&quot;"/>
    <n v="30181701"/>
    <s v="Selección abreviada menor cuantía"/>
    <n v="3"/>
    <n v="9"/>
    <n v="1"/>
    <n v="49775.000000000007"/>
    <s v="UNIDAD"/>
    <s v="NO SOLICITADAS"/>
  </r>
  <r>
    <x v="12"/>
    <s v="02-02-01-004-002"/>
    <n v="10"/>
    <s v="Materiales y suministros - Productos metálicos elaborados (excepto maquinaria y equipo)"/>
    <s v="REGISTRO PARA DUCHA (PAQUETE)"/>
    <n v="30181701"/>
    <s v="Selección abreviada menor cuantía"/>
    <n v="3"/>
    <n v="9"/>
    <n v="1"/>
    <n v="41470"/>
    <s v="UNIDAD"/>
    <s v="NO SOLICITADAS"/>
  </r>
  <r>
    <x v="12"/>
    <s v="02-02-01-004-002"/>
    <n v="10"/>
    <s v="Materiales y suministros - Productos metálicos elaborados (excepto maquinaria y equipo)"/>
    <s v="REJILLA PLASTICAS CON SOSCO 3&quot; X 2&quot; ANTICUCARACHAS"/>
    <n v="26131603"/>
    <s v="Selección abreviada menor cuantía"/>
    <n v="3"/>
    <n v="9"/>
    <n v="5"/>
    <n v="17325.000000000004"/>
    <s v="UNIDAD"/>
    <s v="NO SOLICITADAS"/>
  </r>
  <r>
    <x v="12"/>
    <s v="02-02-01-004-002"/>
    <n v="10"/>
    <s v="Materiales y suministros - Productos metálicos elaborados (excepto maquinaria y equipo)"/>
    <s v="REJILLA PLASTICAS CON SOSCO 4&quot; x 3&quot;"/>
    <n v="26131603"/>
    <s v="Selección abreviada menor cuantía"/>
    <n v="3"/>
    <n v="9"/>
    <n v="5"/>
    <n v="25985"/>
    <s v="UNIDAD"/>
    <s v="NO SOLICITADAS"/>
  </r>
  <r>
    <x v="12"/>
    <s v="02-02-01-004-002"/>
    <n v="10"/>
    <s v="Materiales y suministros - Productos metálicos elaborados (excepto maquinaria y equipo)"/>
    <s v="REJILLA SIFON DE 1-1/2&quot;"/>
    <n v="26131603"/>
    <s v="Selección abreviada menor cuantía"/>
    <n v="3"/>
    <n v="9"/>
    <n v="5"/>
    <n v="37400.000000000007"/>
    <s v="UNIDAD"/>
    <s v="NO SOLICITADAS"/>
  </r>
  <r>
    <x v="12"/>
    <s v="02-02-01-004-002"/>
    <n v="10"/>
    <s v="Materiales y suministros - Productos metálicos elaborados (excepto maquinaria y equipo)"/>
    <s v="REJILLA SIFON DE 2&quot;"/>
    <n v="26131603"/>
    <s v="Selección abreviada menor cuantía"/>
    <n v="3"/>
    <n v="9"/>
    <n v="5"/>
    <n v="44135"/>
    <s v="UNIDAD"/>
    <s v="NO SOLICITADAS"/>
  </r>
  <r>
    <x v="12"/>
    <s v="02-02-01-003-005-04"/>
    <n v="10"/>
    <s v="Materiales y suministros - Productos químicos n. C. P."/>
    <s v="SELLANTE POLIURETANO PARA EXTERIORES"/>
    <n v="31211704"/>
    <s v="Selección abreviada menor cuantía"/>
    <n v="3"/>
    <n v="9"/>
    <n v="6"/>
    <n v="169620.00000000003"/>
    <s v="UNIDAD"/>
    <s v="NO SOLICITADAS"/>
  </r>
  <r>
    <x v="12"/>
    <s v="02-02-01-003-006-03"/>
    <n v="10"/>
    <s v="Materiales y suministros - Semimanufacturas de plástico"/>
    <s v="SIFON FLEXIBLE"/>
    <n v="40141700"/>
    <s v="Selección abreviada menor cuantía"/>
    <n v="3"/>
    <n v="9"/>
    <n v="5"/>
    <n v="90475"/>
    <s v="UNIDAD"/>
    <s v="NO SOLICITADAS"/>
  </r>
  <r>
    <x v="12"/>
    <s v="02-02-01-003-006-03"/>
    <n v="10"/>
    <s v="Materiales y suministros - Semimanufacturas de plástico"/>
    <s v="SIFON SANITARIO PARA LAVAMANOS"/>
    <n v="40141700"/>
    <s v="Selección abreviada menor cuantía"/>
    <n v="3"/>
    <n v="9"/>
    <n v="10"/>
    <n v="145200.00000000003"/>
    <s v="UNIDAD"/>
    <s v="NO SOLICITADAS"/>
  </r>
  <r>
    <x v="12"/>
    <s v="02-02-01-003-006-03"/>
    <n v="10"/>
    <s v="Materiales y suministros - Semimanufacturas de plástico"/>
    <s v="SIFON SANITARIO PARA LAVAPLATOS"/>
    <n v="40141700"/>
    <s v="Selección abreviada menor cuantía"/>
    <n v="3"/>
    <n v="9"/>
    <n v="10"/>
    <n v="176550"/>
    <s v="UNIDAD"/>
    <s v="NO SOLICITADAS"/>
  </r>
  <r>
    <x v="12"/>
    <s v="02-02-01-003-005-04"/>
    <n v="10"/>
    <s v="Materiales y suministros - Productos químicos n. C. P."/>
    <s v="SILICONA TIPO ANTIHONGOS PARA ZONA HUMEDAS x 300 C.C."/>
    <n v="12352310"/>
    <s v="Selección abreviada menor cuantía"/>
    <n v="3"/>
    <n v="9"/>
    <n v="20"/>
    <n v="176540"/>
    <s v="UNIDAD"/>
    <s v="NO SOLICITADAS"/>
  </r>
  <r>
    <x v="12"/>
    <s v="02-02-01-003-005-04"/>
    <n v="10"/>
    <s v="Materiales y suministros - Productos químicos n. C. P."/>
    <s v="SOLDADURA LIQUIDA CPVC x 1/8 GALON"/>
    <n v="31201616"/>
    <s v="Selección abreviada menor cuantía"/>
    <n v="3"/>
    <n v="9"/>
    <n v="10"/>
    <n v="495000.00000000006"/>
    <s v="UNIDAD"/>
    <s v="NO SOLICITADAS"/>
  </r>
  <r>
    <x v="12"/>
    <s v="02-02-01-003-005-04"/>
    <n v="10"/>
    <s v="Materiales y suministros - Productos químicos n. C. P."/>
    <s v="SOLDADURA LIQUIDA PVC (1/64 GALON)"/>
    <n v="31201616"/>
    <s v="Selección abreviada menor cuantía"/>
    <n v="3"/>
    <n v="9"/>
    <n v="20"/>
    <n v="264000.00000000006"/>
    <s v="UNIDAD"/>
    <s v="NO SOLICITADAS"/>
  </r>
  <r>
    <x v="12"/>
    <s v="02-02-01-003-005-04"/>
    <n v="10"/>
    <s v="Materiales y suministros - Productos químicos n. C. P."/>
    <s v="SOLDADURA LIQUIDA PVC x 1/8 GALON"/>
    <n v="31201616"/>
    <s v="Selección abreviada menor cuantía"/>
    <n v="3"/>
    <n v="9"/>
    <n v="20"/>
    <n v="906400.00000000012"/>
    <s v="UNIDAD"/>
    <s v="NO SOLICITADAS"/>
  </r>
  <r>
    <x v="12"/>
    <s v="02-02-01-003-007-03"/>
    <n v="10"/>
    <s v="Materiales y suministros - Productos refractarios y productos estructurales no refractarios de arcilla"/>
    <s v="TEJA ESPAÑOLA LONGITUD 1,60m"/>
    <n v="30151500"/>
    <s v="Selección abreviada menor cuantía"/>
    <n v="3"/>
    <n v="9"/>
    <n v="10"/>
    <n v="624250.00000000012"/>
    <s v="UNIDAD"/>
    <s v="NO SOLICITADAS"/>
  </r>
  <r>
    <x v="12"/>
    <s v="02-02-01-003-006-09"/>
    <n v="10"/>
    <s v="Materiales y suministros - Otros productos plásticos"/>
    <s v="TEJA TRASLUCIDA TIPO ESPAÑOLA"/>
    <n v="30151500"/>
    <s v="Selección abreviada menor cuantía"/>
    <n v="3"/>
    <n v="9"/>
    <n v="9"/>
    <n v="450000"/>
    <s v="UNIDAD"/>
    <s v="NO SOLICITADAS"/>
  </r>
  <r>
    <x v="12"/>
    <s v="02-02-01-004-002"/>
    <n v="10"/>
    <s v="Materiales y suministros - Productos metálicos elaborados (excepto maquinaria y equipo)"/>
    <s v="VASTAGO PARA DUCHA GRICOL"/>
    <n v="30181800"/>
    <s v="Selección abreviada menor cuantía"/>
    <n v="3"/>
    <n v="9"/>
    <n v="5"/>
    <n v="148500.00000000003"/>
    <s v="UNIDAD"/>
    <s v="NO SOLICITADAS"/>
  </r>
  <r>
    <x v="12"/>
    <s v="02-02-01-004-002"/>
    <n v="10"/>
    <s v="Materiales y suministros - Productos metálicos elaborados (excepto maquinaria y equipo)"/>
    <s v="VASTAGO PARA DUCHA GRIVAL"/>
    <n v="30181800"/>
    <s v="Selección abreviada menor cuantía"/>
    <n v="3"/>
    <n v="9"/>
    <n v="5"/>
    <n v="133925.00000000003"/>
    <s v="UNIDAD"/>
    <s v="NO SOLICITADAS"/>
  </r>
  <r>
    <x v="12"/>
    <s v="02-02-01-004-002"/>
    <n v="10"/>
    <s v="Materiales y suministros - Productos metálicos elaborados (excepto maquinaria y equipo)"/>
    <s v="VASTAGO PARA LAVAPLATOS GRIVAL"/>
    <n v="30181800"/>
    <s v="Selección abreviada menor cuantía"/>
    <n v="3"/>
    <n v="9"/>
    <n v="5"/>
    <n v="94875"/>
    <s v="UNIDAD"/>
    <s v="NO SOLICITADAS"/>
  </r>
  <r>
    <x v="12"/>
    <s v="02-02-01-003-005-04"/>
    <n v="10"/>
    <s v="Materiales y suministros - Productos químicos n. C. P."/>
    <s v="PATERNIT (CANTIDAD 1/16 GALON)"/>
    <n v="31201600"/>
    <s v="Selección abreviada menor cuantía"/>
    <n v="3"/>
    <n v="9"/>
    <n v="5"/>
    <n v="79750.000000000015"/>
    <s v="UNIDAD"/>
    <s v="NO SOLICITADAS"/>
  </r>
  <r>
    <x v="12"/>
    <s v="02-02-01-003-005-04"/>
    <n v="10"/>
    <s v="Materiales y suministros - Productos químicos n. C. P."/>
    <s v="GAS MAP PRO KIT"/>
    <n v="24111800"/>
    <s v="Selección abreviada menor cuantía"/>
    <n v="3"/>
    <n v="9"/>
    <n v="2"/>
    <n v="242000.00000000003"/>
    <s v="UNIDAD"/>
    <s v="NO SOLICITADAS"/>
  </r>
  <r>
    <x v="12"/>
    <s v="02-02-01-003-007-04"/>
    <n v="10"/>
    <s v="Materiales y suministros - Yeso, cal y cemento"/>
    <s v="ESTUCO PLASTICO "/>
    <n v="31201605"/>
    <s v="Selección abreviada menor cuantía"/>
    <n v="3"/>
    <n v="9"/>
    <n v="10"/>
    <n v="165000"/>
    <s v="GALON"/>
    <s v="NO SOLICITADAS"/>
  </r>
  <r>
    <x v="12"/>
    <s v="02-02-01-003-008-09"/>
    <n v="10"/>
    <s v="Materiales y suministros - Otros artículos manufacturados n. C. P."/>
    <s v="RODILLO "/>
    <n v="31211906"/>
    <s v="Selección abreviada menor cuantía"/>
    <n v="3"/>
    <n v="9"/>
    <n v="41"/>
    <n v="492000"/>
    <s v="UNIDAD"/>
    <s v="NO SOLICITADAS"/>
  </r>
  <r>
    <x v="12"/>
    <s v="02-02-01-003-005-04"/>
    <n v="10"/>
    <s v="Materiales y suministros - Productos químicos n. C. P."/>
    <s v="SIKAFLEX"/>
    <n v="31201635"/>
    <s v="Selección abreviada menor cuantía"/>
    <n v="3"/>
    <n v="9"/>
    <n v="10"/>
    <n v="262900.00000000006"/>
    <s v="UNIDAD"/>
    <s v="NO SOLICITADAS"/>
  </r>
  <r>
    <x v="12"/>
    <s v="02-02-01-003-001"/>
    <n v="10"/>
    <s v="Materiales y suministros - Productos de madera, corcho, cestería y espartería"/>
    <s v="LAMINA DE TRIPLEX 12mm DE 240x120CM"/>
    <n v="11122001"/>
    <s v="Selección abreviada menor cuantía"/>
    <n v="3"/>
    <n v="9"/>
    <n v="4"/>
    <n v="50000"/>
    <s v="UNIDAD"/>
    <s v="NO SOLICITADAS"/>
  </r>
  <r>
    <x v="12"/>
    <s v="02-02-01-003-001"/>
    <n v="10"/>
    <s v="Materiales y suministros - Productos de madera, corcho, cestería y espartería"/>
    <s v="LAMINA DE TRIPLEX 15mm DE 240x120CM"/>
    <n v="11122001"/>
    <s v="Selección abreviada menor cuantía"/>
    <n v="3"/>
    <n v="9"/>
    <n v="4"/>
    <n v="349800"/>
    <s v="UNIDAD"/>
    <s v="NO SOLICITADAS"/>
  </r>
  <r>
    <x v="12"/>
    <s v="02-02-01-003-001"/>
    <n v="10"/>
    <s v="Materiales y suministros - Productos de madera, corcho, cestería y espartería"/>
    <s v="LAMINA DE TRIPLEX 4mm DE 240x120CM"/>
    <n v="11122001"/>
    <s v="Selección abreviada menor cuantía"/>
    <n v="3"/>
    <n v="9"/>
    <n v="4"/>
    <n v="133100"/>
    <s v="UNIDAD"/>
    <s v="NO SOLICITADAS"/>
  </r>
  <r>
    <x v="12"/>
    <s v="02-02-01-003-001"/>
    <n v="10"/>
    <s v="Materiales y suministros - Productos de madera, corcho, cestería y espartería"/>
    <s v="LAMINA DE TRIPLEX 9mm DE 240x120CM"/>
    <n v="11122001"/>
    <s v="Selección abreviada menor cuantía"/>
    <n v="3"/>
    <n v="9"/>
    <n v="4"/>
    <n v="262900"/>
    <s v="UNIDAD"/>
    <s v="NO SOLICITADAS"/>
  </r>
  <r>
    <x v="12"/>
    <s v="02-02-01-003-007-09"/>
    <n v="10"/>
    <s v="Materiales y suministros - Otros productos minerales no metálicos n. C. P."/>
    <s v="LIJA DE BANDA # 100"/>
    <n v="11101502"/>
    <s v="Selección abreviada menor cuantía"/>
    <n v="3"/>
    <n v="9"/>
    <n v="50"/>
    <n v="147100"/>
    <s v="METRO"/>
    <s v="NO SOLICITADAS"/>
  </r>
  <r>
    <x v="12"/>
    <s v="02-02-01-003-007-09"/>
    <n v="10"/>
    <s v="Materiales y suministros - Otros productos minerales no metálicos n. C. P."/>
    <s v="LIJA DE BANDA # 120"/>
    <n v="11101502"/>
    <s v="Selección abreviada menor cuantía"/>
    <n v="3"/>
    <n v="9"/>
    <n v="50"/>
    <n v="144350"/>
    <s v="METRO"/>
    <s v="NO SOLICITADAS"/>
  </r>
  <r>
    <x v="12"/>
    <s v="02-02-01-003-007-09"/>
    <n v="10"/>
    <s v="Materiales y suministros - Otros productos minerales no metálicos n. C. P."/>
    <s v="LIJA PARA LIJADORA ORBITAL"/>
    <n v="11101502"/>
    <s v="Selección abreviada menor cuantía"/>
    <n v="3"/>
    <n v="9"/>
    <n v="20"/>
    <n v="120000"/>
    <s v="METRO"/>
    <s v="NO SOLICITADAS"/>
  </r>
  <r>
    <x v="12"/>
    <s v="02-02-01-003-001"/>
    <n v="10"/>
    <s v="Materiales y suministros - Productos de madera, corcho, cestería y espartería"/>
    <s v="MADECOR RH DOBLE CARA BLANCO DE 15 mm DE 1,80 x 2,40"/>
    <n v="11121604"/>
    <s v="Selección abreviada menor cuantía"/>
    <n v="3"/>
    <n v="9"/>
    <n v="2"/>
    <n v="341000"/>
    <s v="UNIDAD"/>
    <s v="NO SOLICITADAS"/>
  </r>
  <r>
    <x v="12"/>
    <s v="02-02-01-003-001"/>
    <n v="10"/>
    <s v="Materiales y suministros - Productos de madera, corcho, cestería y espartería"/>
    <s v="MADECOR RH DOBLE CARA GUENGUE DE 15 mm DE 1,80 x 2,40"/>
    <n v="11121604"/>
    <s v="Selección abreviada menor cuantía"/>
    <n v="3"/>
    <n v="9"/>
    <n v="2"/>
    <n v="454850.00000000006"/>
    <s v="UNIDAD"/>
    <s v="NO SOLICITADAS"/>
  </r>
  <r>
    <x v="12"/>
    <s v="02-02-01-003-001"/>
    <n v="10"/>
    <s v="Materiales y suministros - Productos de madera, corcho, cestería y espartería"/>
    <s v="MADECOR RH UNA CARA BLANCO DE 4 mm DE 1,80 x 2,40"/>
    <n v="11121604"/>
    <s v="Selección abreviada menor cuantía"/>
    <n v="3"/>
    <n v="9"/>
    <n v="1"/>
    <n v="48400.000000000007"/>
    <s v="UNIDAD"/>
    <s v="NO SOLICITADAS"/>
  </r>
  <r>
    <x v="12"/>
    <s v="02-02-01-003-001"/>
    <n v="10"/>
    <s v="Materiales y suministros - Productos de madera, corcho, cestería y espartería"/>
    <s v="MADECOR RH UNA CARA GUENGUE DE 4 mm DE 1,80 x 2,40"/>
    <n v="11121604"/>
    <s v="Selección abreviada menor cuantía"/>
    <n v="3"/>
    <n v="9"/>
    <n v="1"/>
    <n v="64002"/>
    <s v="UNIDAD"/>
    <s v="NO SOLICITADAS"/>
  </r>
  <r>
    <x v="12"/>
    <s v="02-02-01-003-005-04"/>
    <n v="10"/>
    <s v="Materiales y suministros - Productos químicos n. C. P."/>
    <s v="PEGANTE BLANCO PARA MADERA"/>
    <n v="23153401"/>
    <s v="Selección abreviada menor cuantía"/>
    <n v="3"/>
    <n v="9"/>
    <n v="2"/>
    <n v="106700.00000000001"/>
    <s v="GALON"/>
    <s v="NO SOLICITADAS"/>
  </r>
  <r>
    <x v="12"/>
    <s v="02-02-01-003-005-04"/>
    <n v="10"/>
    <s v="Materiales y suministros - Productos químicos n. C. P."/>
    <s v="PEGANTE TIPO XL"/>
    <n v="23153401"/>
    <s v="Selección abreviada menor cuantía"/>
    <n v="3"/>
    <n v="9"/>
    <n v="2"/>
    <n v="49500.000000000007"/>
    <s v="UNIDAD"/>
    <s v="NO SOLICITADAS"/>
  </r>
  <r>
    <x v="12"/>
    <s v="02-02-01-003-005-01"/>
    <n v="10"/>
    <s v="Materiales y suministros - Pinturas y barnices y productos relacionados; colores para la pintura artística; tintas"/>
    <s v="PINTURA BARNIZ PARA EXTERIORES"/>
    <n v="24121802"/>
    <s v="Selección abreviada menor cuantía"/>
    <n v="3"/>
    <n v="9"/>
    <n v="3"/>
    <n v="247581"/>
    <s v="GALON"/>
    <s v="NO SOLICITADAS"/>
  </r>
  <r>
    <x v="12"/>
    <s v="02-02-01-003-005-01"/>
    <n v="10"/>
    <s v="Materiales y suministros - Pinturas y barnices y productos relacionados; colores para la pintura artística; tintas"/>
    <s v="PINTURA LACA CATALIZADA TRANSPARENTE MATE"/>
    <n v="31211705"/>
    <s v="Selección abreviada menor cuantía"/>
    <n v="3"/>
    <n v="9"/>
    <n v="3"/>
    <n v="189255.00000000003"/>
    <s v="GALON"/>
    <s v="NO SOLICITADAS"/>
  </r>
  <r>
    <x v="12"/>
    <s v="02-02-01-003-005-01"/>
    <n v="10"/>
    <s v="Materiales y suministros - Pinturas y barnices y productos relacionados; colores para la pintura artística; tintas"/>
    <s v="PINTURA LACA CATALIZADA TRANSPARENTE  BRILLANTE"/>
    <n v="31211705"/>
    <s v="Selección abreviada menor cuantía"/>
    <n v="3"/>
    <n v="9"/>
    <n v="4"/>
    <n v="254540.00000000003"/>
    <s v="GALON"/>
    <s v="NO SOLICITADAS"/>
  </r>
  <r>
    <x v="12"/>
    <s v="02-02-01-003-005-01"/>
    <n v="10"/>
    <s v="Materiales y suministros - Pinturas y barnices y productos relacionados; colores para la pintura artística; tintas"/>
    <s v="PINTURA PARA MADERA EXTERIOR "/>
    <n v="31211709"/>
    <s v="Selección abreviada menor cuantía"/>
    <n v="3"/>
    <n v="9"/>
    <n v="2"/>
    <n v="587400"/>
    <s v="UNIDAD"/>
    <s v="NO SOLICITADAS"/>
  </r>
  <r>
    <x v="12"/>
    <s v="02-02-01-003-005-01"/>
    <n v="10"/>
    <s v="Materiales y suministros - Pinturas y barnices y productos relacionados; colores para la pintura artística; tintas"/>
    <s v="PINTURA SELLADOR CATALIZADO"/>
    <n v="31211709"/>
    <s v="Selección abreviada menor cuantía"/>
    <n v="3"/>
    <n v="9"/>
    <n v="4"/>
    <n v="261140.00000000003"/>
    <s v="GALON"/>
    <s v="NO SOLICITADAS"/>
  </r>
  <r>
    <x v="12"/>
    <s v="02-02-01-003-005-01"/>
    <n v="10"/>
    <s v="Materiales y suministros - Pinturas y barnices y productos relacionados; colores para la pintura artística; tintas"/>
    <s v="PINTURA SELLADOR LIJABLE"/>
    <n v="31211709"/>
    <s v="Selección abreviada menor cuantía"/>
    <n v="3"/>
    <n v="9"/>
    <n v="4"/>
    <n v="247500.00000000003"/>
    <s v="GALON"/>
    <s v="NO SOLICITADAS"/>
  </r>
  <r>
    <x v="12"/>
    <s v="02-02-01-003-005-01"/>
    <n v="10"/>
    <s v="Materiales y suministros - Pinturas y barnices y productos relacionados; colores para la pintura artística; tintas"/>
    <s v="PINTURA TINTE (VARIOS TONOS) x 1/4&quot; GL"/>
    <n v="31211706"/>
    <s v="Selección abreviada menor cuantía"/>
    <n v="3"/>
    <n v="9"/>
    <n v="4"/>
    <n v="149600"/>
    <s v="UNIDAD"/>
    <s v="NO SOLICITADAS"/>
  </r>
  <r>
    <x v="12"/>
    <s v="02-02-01-003-005-01"/>
    <n v="10"/>
    <s v="Materiales y suministros - Pinturas y barnices y productos relacionados; colores para la pintura artística; tintas"/>
    <s v="PINTURA TINTILLA MATE (VARIOS TONOS)"/>
    <n v="31211706"/>
    <s v="Selección abreviada menor cuantía"/>
    <n v="3"/>
    <n v="9"/>
    <n v="3"/>
    <n v="185130.00000000003"/>
    <s v="GALON"/>
    <s v="NO SOLICITADAS"/>
  </r>
  <r>
    <x v="12"/>
    <s v="02-02-01-003-001"/>
    <n v="10"/>
    <s v="Materiales y suministros - Productos de madera, corcho, cestería y espartería"/>
    <s v="TABLON EN CEDRO DE 25 cm x 4 cm x 3,00 ML"/>
    <n v="11121610"/>
    <s v="Selección abreviada menor cuantía"/>
    <n v="3"/>
    <n v="9"/>
    <n v="4"/>
    <n v="183920.00000000003"/>
    <s v="UNIDAD"/>
    <s v="NO SOLICITADAS"/>
  </r>
  <r>
    <x v="12"/>
    <s v="02-02-01-003-001"/>
    <n v="10"/>
    <s v="Materiales y suministros - Productos de madera, corcho, cestería y espartería"/>
    <s v="TABLON EN NOGAL DE 25 cm x 4 cm x 3,00 ML"/>
    <n v="11121610"/>
    <s v="Selección abreviada menor cuantía"/>
    <n v="3"/>
    <n v="9"/>
    <n v="4"/>
    <n v="180400.00000000003"/>
    <s v="UNIDAD"/>
    <s v="NO SOLICITADAS"/>
  </r>
  <r>
    <x v="12"/>
    <s v="02-02-01-003-001"/>
    <n v="10"/>
    <s v="Materiales y suministros - Productos de madera, corcho, cestería y espartería"/>
    <s v="TABLON EN ROBLE DE 25 cm x 4 cm x 3,00 ML"/>
    <n v="11121610"/>
    <s v="Selección abreviada menor cuantía"/>
    <n v="3"/>
    <n v="9"/>
    <n v="4"/>
    <n v="210100.00000000003"/>
    <s v="UNIDAD"/>
    <s v="NO SOLICITADAS"/>
  </r>
  <r>
    <x v="12"/>
    <s v="02-02-01-004-002"/>
    <n v="10"/>
    <s v="Materiales y suministros - Productos metálicos elaborados (excepto maquinaria y equipo)"/>
    <s v="PUNTA DE ESTRELLA PARA TALADRO"/>
    <n v="20102100"/>
    <s v="Selección abreviada menor cuantía"/>
    <n v="3"/>
    <n v="9"/>
    <n v="16"/>
    <n v="31680.000000000004"/>
    <s v="UNIDAD"/>
    <s v="NO SOLICITADAS"/>
  </r>
  <r>
    <x v="12"/>
    <s v="02-02-01-004-002"/>
    <n v="10"/>
    <s v="Materiales y suministros - Productos metálicos elaborados (excepto maquinaria y equipo)"/>
    <s v="BROCA"/>
    <n v="20102105"/>
    <s v="Selección abreviada menor cuantía"/>
    <n v="3"/>
    <n v="9"/>
    <n v="20"/>
    <n v="60000"/>
    <s v="UNIDAD"/>
    <s v="NO SOLICITADAS"/>
  </r>
  <r>
    <x v="12"/>
    <s v="02-02-01-004-002"/>
    <n v="10"/>
    <s v="Materiales y suministros - Productos metálicos elaborados (excepto maquinaria y equipo)"/>
    <s v="CABLE AISLADO THW No.10"/>
    <n v="26121613"/>
    <s v="Selección abreviada menor cuantía"/>
    <n v="3"/>
    <n v="9"/>
    <n v="200"/>
    <n v="374000.00000000006"/>
    <s v="METRO"/>
    <s v="NO SOLICITADAS"/>
  </r>
  <r>
    <x v="12"/>
    <s v="02-02-01-004-002"/>
    <n v="10"/>
    <s v="Materiales y suministros - Productos metálicos elaborados (excepto maquinaria y equipo)"/>
    <s v="CABLE AISLADO THW No.12"/>
    <n v="26121613"/>
    <s v="Selección abreviada menor cuantía"/>
    <n v="3"/>
    <n v="9"/>
    <n v="401"/>
    <n v="600698"/>
    <s v="METRO"/>
    <s v="NO SOLICITADAS"/>
  </r>
  <r>
    <x v="12"/>
    <s v="02-02-01-004-002"/>
    <n v="10"/>
    <s v="Materiales y suministros - Productos metálicos elaborados (excepto maquinaria y equipo)"/>
    <s v="CABLE AISLADO THW No.14"/>
    <n v="26121613"/>
    <s v="Selección abreviada menor cuantía"/>
    <n v="3"/>
    <n v="9"/>
    <n v="500"/>
    <n v="503000"/>
    <s v="METRO"/>
    <s v="NO SOLICITADAS"/>
  </r>
  <r>
    <x v="12"/>
    <s v="02-02-01-004-002"/>
    <n v="10"/>
    <s v="Materiales y suministros - Productos metálicos elaborados (excepto maquinaria y equipo)"/>
    <s v="CABLE AISLADO THW No.8"/>
    <n v="26121613"/>
    <s v="Selección abreviada menor cuantía"/>
    <n v="3"/>
    <n v="9"/>
    <n v="100"/>
    <n v="322000"/>
    <s v="METRO"/>
    <s v="NO SOLICITADAS"/>
  </r>
  <r>
    <x v="12"/>
    <s v="02-02-01-004-002"/>
    <n v="10"/>
    <s v="Materiales y suministros - Productos metálicos elaborados (excepto maquinaria y equipo)"/>
    <s v="CABLE ENCAUCHETADO 3 x 12"/>
    <n v="26121613"/>
    <s v="Selección abreviada menor cuantía"/>
    <n v="3"/>
    <n v="9"/>
    <n v="200"/>
    <n v="1216600.0000000002"/>
    <s v="METRO"/>
    <s v="NO SOLICITADAS"/>
  </r>
  <r>
    <x v="12"/>
    <s v="02-02-01-004-002"/>
    <n v="10"/>
    <s v="Materiales y suministros - Productos metálicos elaborados (excepto maquinaria y equipo)"/>
    <s v="CABLE ENCAUCHETADO 3 X 14"/>
    <n v="26121613"/>
    <s v="Selección abreviada menor cuantía"/>
    <n v="3"/>
    <n v="9"/>
    <n v="100"/>
    <n v="600000"/>
    <s v="METRO"/>
    <s v="NO SOLICITADAS"/>
  </r>
  <r>
    <x v="12"/>
    <s v="02-02-01-004-002"/>
    <n v="10"/>
    <s v="Materiales y suministros - Productos metálicos elaborados (excepto maquinaria y equipo)"/>
    <s v="CABLE ENCAUCHETADO 3 X 10"/>
    <n v="26121613"/>
    <s v="Selección abreviada menor cuantía"/>
    <n v="3"/>
    <n v="9"/>
    <n v="50"/>
    <n v="400000"/>
    <s v="METRO"/>
    <s v="NO SOLICITADAS"/>
  </r>
  <r>
    <x v="12"/>
    <s v="02-02-01-003-006-03"/>
    <n v="10"/>
    <s v="Materiales y suministros - Semimanufacturas de plástico"/>
    <s v="CAJA CUADRADA PVC12*12*5"/>
    <n v="39121308"/>
    <s v="Selección abreviada menor cuantía"/>
    <n v="3"/>
    <n v="9"/>
    <n v="10"/>
    <n v="16220"/>
    <s v="UNIDAD"/>
    <s v="NO SOLICITADAS"/>
  </r>
  <r>
    <x v="12"/>
    <s v="02-02-01-003-006-03"/>
    <n v="10"/>
    <s v="Materiales y suministros - Semimanufacturas de plástico"/>
    <s v="CAJA DE EMPALME CUADRADA ROWELT CON TAPA, SALIDA Y ENTRADA DE 1&quot;"/>
    <n v="39121308"/>
    <s v="Selección abreviada menor cuantía"/>
    <n v="3"/>
    <n v="9"/>
    <n v="10"/>
    <n v="202950"/>
    <s v="UNIDAD"/>
    <s v="NO SOLICITADAS"/>
  </r>
  <r>
    <x v="12"/>
    <s v="02-02-01-004-002"/>
    <n v="10"/>
    <s v="Materiales y suministros - Productos metálicos elaborados (excepto maquinaria y equipo)"/>
    <s v="CAJA METALICA ROWELT 1/2&quot;"/>
    <n v="39121308"/>
    <s v="Selección abreviada menor cuantía"/>
    <n v="3"/>
    <n v="9"/>
    <n v="10"/>
    <n v="140800.00000000003"/>
    <s v="UNIDAD"/>
    <s v="NO SOLICITADAS"/>
  </r>
  <r>
    <x v="12"/>
    <s v="02-02-01-003-006-03"/>
    <n v="10"/>
    <s v="Materiales y suministros - Semimanufacturas de plástico"/>
    <s v="CAJA RECTANGULAR PVC 2x4"/>
    <n v="39121308"/>
    <s v="Selección abreviada menor cuantía"/>
    <n v="3"/>
    <n v="9"/>
    <n v="10"/>
    <n v="13750"/>
    <s v="UNIDAD"/>
    <s v="NO SOLICITADAS"/>
  </r>
  <r>
    <x v="12"/>
    <s v="02-02-01-004-002"/>
    <n v="10"/>
    <s v="Materiales y suministros - Productos metálicos elaborados (excepto maquinaria y equipo)"/>
    <s v="CLAVIJA SENCILLA DE 15 AMP"/>
    <n v="39121402"/>
    <s v="Selección abreviada menor cuantía"/>
    <n v="3"/>
    <n v="9"/>
    <n v="50"/>
    <n v="145750.00000000003"/>
    <s v="UNIDAD"/>
    <s v="NO SOLICITADAS"/>
  </r>
  <r>
    <x v="12"/>
    <s v="02-02-01-004-002"/>
    <n v="10"/>
    <s v="Materiales y suministros - Productos metálicos elaborados (excepto maquinaria y equipo)"/>
    <s v="CLAVIJA CAUCHO POLO A TIERRA DE 15AMP"/>
    <n v="39121700"/>
    <s v="Selección abreviada menor cuantía"/>
    <n v="3"/>
    <n v="9"/>
    <n v="20"/>
    <n v="96240"/>
    <s v="UNIDAD"/>
    <s v="NO SOLICITADAS"/>
  </r>
  <r>
    <x v="12"/>
    <s v="02-02-01-004-002"/>
    <n v="10"/>
    <s v="Materiales y suministros - Productos metálicos elaborados (excepto maquinaria y equipo)"/>
    <s v="CURVA EMT DE 1&quot;"/>
    <n v="39131712"/>
    <s v="Selección abreviada menor cuantía"/>
    <n v="3"/>
    <n v="9"/>
    <n v="10"/>
    <n v="74520"/>
    <s v="UNIDAD"/>
    <s v="NO SOLICITADAS"/>
  </r>
  <r>
    <x v="12"/>
    <s v="02-02-01-004-002"/>
    <n v="10"/>
    <s v="Materiales y suministros - Productos metálicos elaborados (excepto maquinaria y equipo)"/>
    <s v="DUPLEX 2 x 12 ROLLO x 100 MTS (ROLLO)"/>
    <n v="26121613"/>
    <s v="Selección abreviada menor cuantía"/>
    <n v="3"/>
    <n v="9"/>
    <n v="4"/>
    <n v="680000"/>
    <s v="UNIDAD"/>
    <s v="NO SOLICITADAS"/>
  </r>
  <r>
    <x v="12"/>
    <s v="02-02-01-004-002"/>
    <n v="10"/>
    <s v="Materiales y suministros - Productos metálicos elaborados (excepto maquinaria y equipo)"/>
    <s v="DUPLEX 2 x 16 ROLLO x 100 MTS (ROLLO)"/>
    <n v="26121613"/>
    <s v="Selección abreviada menor cuantía"/>
    <n v="3"/>
    <n v="9"/>
    <n v="4"/>
    <n v="680000"/>
    <s v="UNIDAD"/>
    <s v="NO SOLICITADAS"/>
  </r>
  <r>
    <x v="12"/>
    <s v="02-02-01-004-002"/>
    <n v="10"/>
    <s v="Materiales y suministros - Productos metálicos elaborados (excepto maquinaria y equipo)"/>
    <s v="ENTRADA CAJA EMT DE 1&quot;"/>
    <n v="39131712"/>
    <s v="Selección abreviada menor cuantía"/>
    <n v="3"/>
    <n v="9"/>
    <n v="10"/>
    <n v="33270"/>
    <s v="UNIDAD"/>
    <s v="NO SOLICITADAS"/>
  </r>
  <r>
    <x v="12"/>
    <s v="02-02-01-004-002"/>
    <n v="10"/>
    <s v="Materiales y suministros - Productos metálicos elaborados (excepto maquinaria y equipo)"/>
    <s v="ENTRADA CAJA EMT DE 3/4"/>
    <n v="39131712"/>
    <s v="Selección abreviada menor cuantía"/>
    <n v="3"/>
    <n v="9"/>
    <n v="20"/>
    <n v="37940"/>
    <s v="UNIDAD"/>
    <s v="NO SOLICITADAS"/>
  </r>
  <r>
    <x v="12"/>
    <s v="02-02-01-004-002"/>
    <n v="10"/>
    <s v="Materiales y suministros - Productos metálicos elaborados (excepto maquinaria y equipo)"/>
    <s v="INTERRUPTOR CONMUTABLE SENCILLO"/>
    <n v="39122200"/>
    <s v="Selección abreviada menor cuantía"/>
    <n v="3"/>
    <n v="9"/>
    <n v="8"/>
    <n v="63800.000000000007"/>
    <s v="UNIDAD"/>
    <s v="NO SOLICITADAS"/>
  </r>
  <r>
    <x v="12"/>
    <s v="02-02-01-004-002"/>
    <n v="10"/>
    <s v="Materiales y suministros - Productos metálicos elaborados (excepto maquinaria y equipo)"/>
    <s v="INTERRUPTOR DOBLE"/>
    <n v="39122200"/>
    <s v="Selección abreviada menor cuantía"/>
    <n v="3"/>
    <n v="9"/>
    <n v="8"/>
    <n v="110216"/>
    <s v="UNIDAD"/>
    <s v="NO SOLICITADAS"/>
  </r>
  <r>
    <x v="12"/>
    <s v="02-02-01-004-002"/>
    <n v="10"/>
    <s v="Materiales y suministros - Productos metálicos elaborados (excepto maquinaria y equipo)"/>
    <s v="INTERRUPTOR SENCILLO"/>
    <n v="39122200"/>
    <s v="Selección abreviada menor cuantía"/>
    <n v="3"/>
    <n v="9"/>
    <n v="8"/>
    <n v="47736"/>
    <s v="UNIDAD"/>
    <s v="NO SOLICITADAS"/>
  </r>
  <r>
    <x v="12"/>
    <s v="02-02-01-003-007-02"/>
    <n v="10"/>
    <s v="Materiales y suministros - Artículos de cerámica no estructural"/>
    <s v="PLAFON LOZA"/>
    <n v="39111521"/>
    <s v="Selección abreviada menor cuantía"/>
    <n v="3"/>
    <n v="9"/>
    <n v="50"/>
    <n v="250250"/>
    <s v="UNIDAD"/>
    <s v="NO SOLICITADAS"/>
  </r>
  <r>
    <x v="12"/>
    <s v="02-02-01-004-002"/>
    <n v="10"/>
    <s v="Materiales y suministros - Productos metálicos elaborados (excepto maquinaria y equipo)"/>
    <s v="TAPA LISA PVC 2x4"/>
    <n v="40172408"/>
    <s v="Selección abreviada menor cuantía"/>
    <n v="3"/>
    <n v="9"/>
    <n v="20"/>
    <n v="15400.000000000002"/>
    <s v="UNIDAD"/>
    <s v="NO SOLICITADAS"/>
  </r>
  <r>
    <x v="12"/>
    <s v="02-02-01-004-002"/>
    <n v="10"/>
    <s v="Materiales y suministros - Productos metálicos elaborados (excepto maquinaria y equipo)"/>
    <s v="TAPA LISA PVC 4x4"/>
    <n v="40172408"/>
    <s v="Selección abreviada menor cuantía"/>
    <n v="3"/>
    <n v="9"/>
    <n v="20"/>
    <n v="41240"/>
    <s v="UNIDAD"/>
    <s v="NO SOLICITADAS"/>
  </r>
  <r>
    <x v="12"/>
    <s v="02-02-01-004-002"/>
    <n v="10"/>
    <s v="Materiales y suministros - Productos metálicos elaborados (excepto maquinaria y equipo)"/>
    <s v="TAPAS PVC REDONDAS"/>
    <n v="40172408"/>
    <s v="Selección abreviada menor cuantía"/>
    <n v="3"/>
    <n v="9"/>
    <n v="20"/>
    <n v="37400.000000000007"/>
    <s v="UNIDAD"/>
    <s v="NO SOLICITADAS"/>
  </r>
  <r>
    <x v="12"/>
    <s v="02-02-01-004-002"/>
    <n v="10"/>
    <s v="Materiales y suministros - Productos metálicos elaborados (excepto maquinaria y equipo)"/>
    <s v="TOMA DOBLE DE SOBREPONER"/>
    <n v="39121402"/>
    <s v="Selección abreviada menor cuantía"/>
    <n v="3"/>
    <n v="9"/>
    <n v="20"/>
    <n v="194700"/>
    <s v="UNIDAD"/>
    <s v="NO SOLICITADAS"/>
  </r>
  <r>
    <x v="12"/>
    <s v="02-02-01-004-002"/>
    <n v="10"/>
    <s v="Materiales y suministros - Productos metálicos elaborados (excepto maquinaria y equipo)"/>
    <s v="TOMA ELECTRICA DOBLE CON POLO A TIERRA"/>
    <n v="39121402"/>
    <s v="Selección abreviada menor cuantía"/>
    <n v="3"/>
    <n v="9"/>
    <n v="40"/>
    <n v="484000.00000000006"/>
    <s v="UNIDAD"/>
    <s v="NO SOLICITADAS"/>
  </r>
  <r>
    <x v="12"/>
    <s v="02-02-01-004-002"/>
    <n v="10"/>
    <s v="Materiales y suministros - Productos metálicos elaborados (excepto maquinaria y equipo)"/>
    <s v="TOMAS 3 x 50 DE SOBREPONER"/>
    <n v="39121402"/>
    <s v="Selección abreviada menor cuantía"/>
    <n v="3"/>
    <n v="9"/>
    <n v="10"/>
    <n v="176000"/>
    <s v="UNIDAD"/>
    <s v="NO SOLICITADAS"/>
  </r>
  <r>
    <x v="12"/>
    <s v="02-02-01-003-006-03"/>
    <n v="10"/>
    <s v="Materiales y suministros - Semimanufacturas de plástico"/>
    <s v="TUBERIA CONDUIT PESADO DE 1&quot;"/>
    <n v="39131712"/>
    <s v="Selección abreviada menor cuantía"/>
    <n v="3"/>
    <n v="9"/>
    <n v="6"/>
    <n v="18972"/>
    <s v="UNIDAD"/>
    <s v="NO SOLICITADAS"/>
  </r>
  <r>
    <x v="12"/>
    <s v="02-02-01-003-006-03"/>
    <n v="10"/>
    <s v="Materiales y suministros - Semimanufacturas de plástico"/>
    <s v="TUBERIA CONDUIT PESADO DE 3/4&quot;"/>
    <n v="39131712"/>
    <s v="Selección abreviada menor cuantía"/>
    <n v="3"/>
    <n v="9"/>
    <n v="14"/>
    <n v="66990"/>
    <s v="UNIDAD"/>
    <s v="NO SOLICITADAS"/>
  </r>
  <r>
    <x v="12"/>
    <s v="02-02-01-004-002"/>
    <n v="10"/>
    <s v="Materiales y suministros - Productos metálicos elaborados (excepto maquinaria y equipo)"/>
    <s v="TUBERIA EMT DE 1&quot;"/>
    <n v="39131712"/>
    <s v="Selección abreviada menor cuantía"/>
    <n v="3"/>
    <n v="9"/>
    <n v="5"/>
    <n v="135025.00000000003"/>
    <s v="UNIDAD"/>
    <s v="NO SOLICITADAS"/>
  </r>
  <r>
    <x v="12"/>
    <s v="02-02-01-004-002"/>
    <n v="10"/>
    <s v="Materiales y suministros - Productos metálicos elaborados (excepto maquinaria y equipo)"/>
    <s v="MEDIDOR DE ENERGIA TRIFASICO"/>
    <n v="41113708"/>
    <s v="Selección abreviada menor cuantía"/>
    <n v="3"/>
    <n v="9"/>
    <n v="1"/>
    <n v="220066"/>
    <s v="UNIDAD"/>
    <s v="NO SOLICITADAS"/>
  </r>
  <r>
    <x v="12"/>
    <s v="02-02-01-003-007-01"/>
    <n v="10"/>
    <s v="Materiales y suministros - Vidrio y productos de vidrio"/>
    <s v="BOMBILLO AHORRADOR EN ESPIRAL BLANCO DE 11W "/>
    <n v="32111503"/>
    <s v="Selección abreviada menor cuantía"/>
    <n v="3"/>
    <n v="9"/>
    <n v="60"/>
    <n v="480000"/>
    <s v="UNIDAD"/>
    <s v="NO SOLICITADAS"/>
  </r>
  <r>
    <x v="12"/>
    <s v="02-02-01-003-007-01"/>
    <n v="10"/>
    <s v="Materiales y suministros - Vidrio y productos de vidrio"/>
    <s v="BOMBILLO AHORRADOR EN ESPIRAL BLANCO DE 15W CORTO"/>
    <n v="32111503"/>
    <s v="Selección abreviada menor cuantía"/>
    <n v="3"/>
    <n v="9"/>
    <n v="50"/>
    <n v="400000"/>
    <s v="UNIDAD"/>
    <s v="NO SOLICITADAS"/>
  </r>
  <r>
    <x v="12"/>
    <s v="02-02-01-003-007-01"/>
    <n v="10"/>
    <s v="Materiales y suministros - Vidrio y productos de vidrio"/>
    <s v="BOMBILLO AHORRADOR EN ESPIRAL BLANCO DE 15W CORTO LUZ CALIDA"/>
    <n v="32111503"/>
    <s v="Selección abreviada menor cuantía"/>
    <n v="3"/>
    <n v="9"/>
    <n v="80"/>
    <n v="640000"/>
    <s v="UNIDAD"/>
    <s v="NO SOLICITADAS"/>
  </r>
  <r>
    <x v="12"/>
    <s v="02-02-01-003-007-01"/>
    <n v="10"/>
    <s v="Materiales y suministros - Vidrio y productos de vidrio"/>
    <s v="BOMBILLO AHORRADOR EN ESPIRAL BLANCO DE 27W CORTO"/>
    <n v="32111503"/>
    <s v="Selección abreviada menor cuantía"/>
    <n v="3"/>
    <n v="9"/>
    <n v="168"/>
    <n v="1848000"/>
    <s v="UNIDAD"/>
    <s v="NO SOLICITADAS"/>
  </r>
  <r>
    <x v="12"/>
    <s v="02-02-01-003-007-01"/>
    <n v="10"/>
    <s v="Materiales y suministros - Vidrio y productos de vidrio"/>
    <s v="BOMBILLO AHORRADOR EN ESPIRAL BLANCO DE 27W CORTO LUZ CALIDA"/>
    <n v="32111503"/>
    <s v="Selección abreviada menor cuantía"/>
    <n v="3"/>
    <n v="9"/>
    <n v="60"/>
    <n v="660000"/>
    <s v="UNIDAD"/>
    <s v="NO SOLICITADAS"/>
  </r>
  <r>
    <x v="12"/>
    <s v="02-02-01-003-007-01"/>
    <n v="10"/>
    <s v="Materiales y suministros - Vidrio y productos de vidrio"/>
    <s v="BOMBILLO DICROICO DE 50 W"/>
    <n v="39101601"/>
    <s v="Selección abreviada menor cuantía"/>
    <n v="3"/>
    <n v="9"/>
    <n v="20"/>
    <n v="80000"/>
    <s v="UNIDAD"/>
    <s v="NO SOLICITADAS"/>
  </r>
  <r>
    <x v="12"/>
    <s v="02-02-01-004-002"/>
    <n v="10"/>
    <s v="Materiales y suministros - Productos metálicos elaborados (excepto maquinaria y equipo)"/>
    <s v="CAJA PARA MEDIDOR DE ENERGIA"/>
    <n v="39121300"/>
    <s v="Selección abreviada menor cuantía"/>
    <n v="3"/>
    <n v="9"/>
    <n v="5"/>
    <n v="125000"/>
    <s v="UNIDAD"/>
    <s v="NO SOLICITADAS"/>
  </r>
  <r>
    <x v="12"/>
    <s v="02-02-01-003-006-09"/>
    <n v="10"/>
    <s v="Materiales y suministros - Otros productos plásticos"/>
    <s v="BRIDAS PLASTICAS No 10&quot;: BOLSA"/>
    <n v="40173400"/>
    <s v="Selección abreviada menor cuantía"/>
    <n v="3"/>
    <n v="9"/>
    <n v="5"/>
    <n v="50000"/>
    <s v="UNIDAD"/>
    <s v="NO SOLICITADAS"/>
  </r>
  <r>
    <x v="12"/>
    <s v="02-02-01-003-006-09"/>
    <n v="10"/>
    <s v="Materiales y suministros - Otros productos plásticos"/>
    <s v="BRIDAS PLASTICAS No 12&quot;: BOLSA"/>
    <n v="40173400"/>
    <s v="Selección abreviada menor cuantía"/>
    <n v="3"/>
    <n v="9"/>
    <n v="5"/>
    <n v="50000"/>
    <s v="UNIDAD"/>
    <s v="NO SOLICITADAS"/>
  </r>
  <r>
    <x v="12"/>
    <s v="02-02-01-003-006-09"/>
    <n v="10"/>
    <s v="Materiales y suministros - Otros productos plásticos"/>
    <s v="BRIDAS PLASTICAS No 5&quot;: BOLSA"/>
    <n v="40173400"/>
    <s v="Selección abreviada menor cuantía"/>
    <n v="3"/>
    <n v="9"/>
    <n v="1"/>
    <n v="6775"/>
    <s v="UNIDAD"/>
    <s v="NO SOLICITADAS"/>
  </r>
  <r>
    <x v="12"/>
    <s v="02-02-01-003-006-09"/>
    <n v="10"/>
    <s v="Materiales y suministros - Otros productos plásticos"/>
    <s v="CINTA ELECTRICA AISLANTE  INDUSTRIAL 33 ROLLO"/>
    <n v="31201502"/>
    <s v="Selección abreviada menor cuantía"/>
    <n v="3"/>
    <n v="9"/>
    <n v="40"/>
    <n v="560000"/>
    <s v="UNIDAD"/>
    <s v="NO SOLICITADAS"/>
  </r>
  <r>
    <x v="12"/>
    <s v="02-02-01-003-006-09"/>
    <n v="10"/>
    <s v="Materiales y suministros - Otros productos plásticos"/>
    <s v="CINTA ENCAUCHETADA 23 ROLLO"/>
    <n v="31201534"/>
    <s v="Selección abreviada menor cuantía"/>
    <n v="3"/>
    <n v="9"/>
    <n v="6"/>
    <n v="150000"/>
    <s v="UNIDAD"/>
    <s v="NO SOLICITADAS"/>
  </r>
  <r>
    <x v="12"/>
    <s v="02-02-01-004-002"/>
    <n v="10"/>
    <s v="Materiales y suministros - Productos metálicos elaborados (excepto maquinaria y equipo)"/>
    <s v="FOTOCELDA DE 1000W"/>
    <n v="39122238"/>
    <s v="Selección abreviada menor cuantía"/>
    <n v="3"/>
    <n v="9"/>
    <n v="4"/>
    <n v="68200"/>
    <s v="UNIDAD"/>
    <s v="NO SOLICITADAS"/>
  </r>
  <r>
    <x v="12"/>
    <s v="02-02-01-003-006-09"/>
    <n v="10"/>
    <s v="Materiales y suministros - Otros productos plásticos"/>
    <s v="SOCKET PARA BOMBILLO ALOGENO DICROICO"/>
    <n v="39101800"/>
    <s v="Selección abreviada menor cuantía"/>
    <n v="3"/>
    <n v="9"/>
    <n v="10"/>
    <n v="14020"/>
    <s v="UNIDAD"/>
    <s v="NO SOLICITADAS"/>
  </r>
  <r>
    <x v="12"/>
    <s v="02-02-01-003-007-02"/>
    <n v="10"/>
    <s v="Materiales y suministros - Artículos de cerámica no estructural"/>
    <s v="SOCKETS DE CANDIL DE UÑA EN LOZA"/>
    <n v="39101800"/>
    <s v="Selección abreviada menor cuantía"/>
    <n v="3"/>
    <n v="9"/>
    <n v="40"/>
    <n v="48000"/>
    <s v="UNIDAD"/>
    <s v="NO SOLICITADAS"/>
  </r>
  <r>
    <x v="12"/>
    <s v="02-02-01-003-006-09"/>
    <n v="10"/>
    <s v="Materiales y suministros - Otros productos plásticos"/>
    <s v="SOCKETS PARA TUBO LED DE 18W"/>
    <n v="39101800"/>
    <s v="Selección abreviada menor cuantía"/>
    <n v="3"/>
    <n v="9"/>
    <n v="100"/>
    <n v="300000"/>
    <s v="UNIDAD"/>
    <s v="NO SOLICITADAS"/>
  </r>
  <r>
    <x v="12"/>
    <s v="02-02-01-003-007-01"/>
    <n v="10"/>
    <s v="Materiales y suministros - Vidrio y productos de vidrio"/>
    <s v="TUBO LED DE 18W"/>
    <n v="39112102"/>
    <s v="Selección abreviada menor cuantía"/>
    <n v="3"/>
    <n v="9"/>
    <n v="200"/>
    <n v="3200000"/>
    <s v="UNIDAD"/>
    <s v="NO SOLICITADAS"/>
  </r>
  <r>
    <x v="12"/>
    <s v="02-02-01-003-007-01"/>
    <n v="10"/>
    <s v="Materiales y suministros - Vidrio y productos de vidrio"/>
    <s v="TUBO LED DE 9W"/>
    <n v="39112102"/>
    <s v="Selección abreviada menor cuantía"/>
    <n v="3"/>
    <n v="9"/>
    <n v="30"/>
    <n v="480000"/>
    <s v="UNIDAD"/>
    <s v="NO SOLICITADAS"/>
  </r>
  <r>
    <x v="12"/>
    <s v="02-02-01-003-007-01"/>
    <n v="10"/>
    <s v="Materiales y suministros - Vidrio y productos de vidrio"/>
    <s v="LAMPARA LED TIPO PANTALLA"/>
    <n v="39101600"/>
    <s v="Selección abreviada menor cuantía"/>
    <n v="3"/>
    <n v="9"/>
    <n v="11"/>
    <n v="1320000"/>
    <s v="UNIDAD"/>
    <s v="NO SOLICITADAS"/>
  </r>
  <r>
    <x v="12"/>
    <s v="02-02-02-010"/>
    <n v="16"/>
    <s v="Adquisición de servicios - Viáticos de los funcionarios en comisión"/>
    <s v="PROCESO INCORPORACION SOLDADOS, CADETES - ALUMNOS - SOLDADOS - CACOM 5"/>
    <n v="90121500"/>
    <s v="Solicitud de información a los Proveedores"/>
    <n v="1"/>
    <n v="12"/>
    <n v="1"/>
    <n v="23000000"/>
    <s v="GLOBAL"/>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15W40 *  GALON"/>
    <n v="15121501"/>
    <s v="Selección abreviada subasta inversa (No disponible)"/>
    <n v="2"/>
    <n v="6"/>
    <n v="140"/>
    <n v="1190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GASOLINA 10W 30 X  GALON "/>
    <n v="15121501"/>
    <s v="Selección abreviada subasta inversa (No disponible)"/>
    <n v="2"/>
    <n v="6"/>
    <n v="15"/>
    <n v="180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REFRIGERANTE SSR ULTRACOOLANT PARA COMPRESORES DE TORNILLO "/>
    <n v="15121504"/>
    <s v="Selección abreviada subasta inversa (No disponible)"/>
    <n v="2"/>
    <n v="6"/>
    <n v="8"/>
    <n v="2800000"/>
    <s v="UNIDAD"/>
    <s v="NO SOLICITADAS"/>
  </r>
  <r>
    <x v="12"/>
    <s v="02-02-01-003-004-01"/>
    <n v="10"/>
    <s v="Materiales y suministros - Químicos orgánicos básicos"/>
    <s v="ACETONA REF 81346 ASTM D329 NSN 6810-00-184-4796 x GALON"/>
    <n v="51102710"/>
    <s v="Selección abreviada subasta inversa (No disponible)"/>
    <n v="2"/>
    <n v="6"/>
    <n v="15"/>
    <n v="1500000"/>
    <s v="UNIDAD"/>
    <s v="NO SOLICITADAS"/>
  </r>
  <r>
    <x v="12"/>
    <s v="02-02-01-003-004-01"/>
    <n v="10"/>
    <s v="Materiales y suministros - Químicos orgánicos básicos"/>
    <s v="ÁCIDO ACÉTICO * 1 GALON"/>
    <n v="51102706"/>
    <s v="Selección abreviada subasta inversa (No disponible)"/>
    <n v="2"/>
    <n v="6"/>
    <n v="1"/>
    <n v="200000"/>
    <s v="GLOBAL"/>
    <s v="NO SOLICITADAS"/>
  </r>
  <r>
    <x v="12"/>
    <s v="02-02-01-004-002"/>
    <n v="10"/>
    <s v="Materiales y suministros - Productos metálicos elaborados (excepto maquinaria y equipo)"/>
    <s v="ACOPLE HEMBRA  P/N 1226-202"/>
    <n v="31163003"/>
    <s v="Selección abreviada subasta inversa (No disponible)"/>
    <n v="3"/>
    <n v="8"/>
    <n v="2"/>
    <n v="700000"/>
    <s v="UNIDAD"/>
    <s v="NO SOLICITADAS"/>
  </r>
  <r>
    <x v="12"/>
    <s v="02-02-01-004-002"/>
    <n v="10"/>
    <s v="Materiales y suministros - Productos metálicos elaborados (excepto maquinaria y equipo)"/>
    <s v="ACOPLE HIDRÁULICO DE PRESIÓN Y RETORNO KIT KHC-1004"/>
    <n v="31163000"/>
    <s v="Selección abreviada subasta inversa (No disponible)"/>
    <n v="3"/>
    <n v="8"/>
    <n v="1"/>
    <n v="3000000"/>
    <s v="UNIDAD"/>
    <s v="NO SOLICITADAS"/>
  </r>
  <r>
    <x v="12"/>
    <s v="02-02-01-004-002"/>
    <n v="10"/>
    <s v="Materiales y suministros - Productos metálicos elaborados (excepto maquinaria y equipo)"/>
    <s v="ACOPLE SET COUPLING  P/N 39121219"/>
    <n v="31163000"/>
    <s v="Selección abreviada subasta inversa (No disponible)"/>
    <n v="3"/>
    <n v="8"/>
    <n v="2"/>
    <n v="400000"/>
    <s v="UNIDAD"/>
    <s v="NO SOLICITADAS"/>
  </r>
  <r>
    <x v="12"/>
    <s v="02-02-01-004-002"/>
    <n v="10"/>
    <s v="Materiales y suministros - Productos metálicos elaborados (excepto maquinaria y equipo)"/>
    <s v="ADAPTADOR / SQUARE DRIVE ADAPTOR 1206GS"/>
    <n v="27112800"/>
    <s v="Selección abreviada subasta inversa (No disponible)"/>
    <n v="3"/>
    <n v="8"/>
    <n v="2"/>
    <n v="1200000"/>
    <s v="UNIDAD"/>
    <s v="NO SOLICITADAS"/>
  </r>
  <r>
    <x v="12"/>
    <s v="02-02-01-004-002"/>
    <n v="10"/>
    <s v="Materiales y suministros - Productos metálicos elaborados (excepto maquinaria y equipo)"/>
    <s v="ADAPTADOR TORQUE / TORQUE ADAPTOR 1 1/16 SRDH341"/>
    <n v="27112100"/>
    <s v="Selección abreviada subasta inversa (No disponible)"/>
    <n v="3"/>
    <n v="8"/>
    <n v="1"/>
    <n v="230000"/>
    <s v="UNIDAD"/>
    <s v="NO SOLICITADAS"/>
  </r>
  <r>
    <x v="12"/>
    <s v="02-02-01-004-002"/>
    <n v="10"/>
    <s v="Materiales y suministros - Productos metálicos elaborados (excepto maquinaria y equipo)"/>
    <s v="ADAPTADOR TORQUE / TORQUE ADAPTOR 1 1/4SRDH401"/>
    <n v="27112100"/>
    <s v="Selección abreviada subasta inversa (No disponible)"/>
    <n v="3"/>
    <n v="8"/>
    <n v="1"/>
    <n v="230000"/>
    <s v="UNIDAD"/>
    <s v="NO SOLICITADAS"/>
  </r>
  <r>
    <x v="12"/>
    <s v="02-02-01-004-002"/>
    <n v="10"/>
    <s v="Materiales y suministros - Productos metálicos elaborados (excepto maquinaria y equipo)"/>
    <s v="ADAPTADOR TORQUE / TORQUE ADAPTOR 1 1/8SRDH361"/>
    <n v="27112100"/>
    <s v="Selección abreviada subasta inversa (No disponible)"/>
    <n v="3"/>
    <n v="8"/>
    <n v="1"/>
    <n v="230000"/>
    <s v="UNIDAD"/>
    <s v="NO SOLICITADAS"/>
  </r>
  <r>
    <x v="12"/>
    <s v="02-02-01-004-002"/>
    <n v="10"/>
    <s v="Materiales y suministros - Productos metálicos elaborados (excepto maquinaria y equipo)"/>
    <s v="ADAPTADOR TORQUE / TORQUE ADAPTOR 1 3/8 SRDH441"/>
    <n v="27112100"/>
    <s v="Selección abreviada subasta inversa (No disponible)"/>
    <n v="3"/>
    <n v="8"/>
    <n v="1"/>
    <n v="230000"/>
    <s v="UNIDAD"/>
    <s v="NO SOLICITADAS"/>
  </r>
  <r>
    <x v="12"/>
    <s v="02-02-01-004-002"/>
    <n v="10"/>
    <s v="Materiales y suministros - Productos metálicos elaborados (excepto maquinaria y equipo)"/>
    <s v="ADAPTADOR TORQUE / TORQUE ADAPTOR 1&quot;SRDH321"/>
    <n v="27112100"/>
    <s v="Selección abreviada subasta inversa (No disponible)"/>
    <n v="3"/>
    <n v="8"/>
    <n v="1"/>
    <n v="230000"/>
    <s v="UNIDAD"/>
    <s v="NO SOLICITADAS"/>
  </r>
  <r>
    <x v="12"/>
    <s v="02-02-01-003-005-04"/>
    <n v="10"/>
    <s v="Materiales y suministros - Productos químicos n. C. P."/>
    <s v="ADHESIVO EA 934NA 33564 NSN 8040-00-016-8662"/>
    <n v="31201601"/>
    <s v="Selección abreviada subasta inversa (No disponible)"/>
    <n v="3"/>
    <n v="8"/>
    <n v="2"/>
    <n v="3000000"/>
    <s v="UNIDAD"/>
    <s v="NO SOLICITADAS"/>
  </r>
  <r>
    <x v="12"/>
    <s v="02-02-01-003-005-04"/>
    <n v="10"/>
    <s v="Materiales y suministros - Productos químicos n. C. P."/>
    <s v="ADHESIVO EA 956NA  "/>
    <n v="31201600"/>
    <s v="Selección abreviada subasta inversa (No disponible)"/>
    <n v="3"/>
    <n v="8"/>
    <n v="6"/>
    <n v="600000"/>
    <s v="UNIDAD"/>
    <s v="NO SOLICITADAS"/>
  </r>
  <r>
    <x v="12"/>
    <s v="02-02-01-003-005-04"/>
    <n v="10"/>
    <s v="Materiales y suministros - Productos químicos n. C. P."/>
    <s v="ADHESIVO EA9309.3NA, CLASS II B 33564 NSN 8040-01-163-3481 * KIT  QUART CAN"/>
    <n v="31201601"/>
    <s v="Selección abreviada subasta inversa (No disponible)"/>
    <n v="3"/>
    <n v="8"/>
    <n v="5"/>
    <n v="7500000"/>
    <s v="UNIDAD"/>
    <s v="NO SOLICITADAS"/>
  </r>
  <r>
    <x v="12"/>
    <s v="02-02-01-003-005-04"/>
    <n v="10"/>
    <s v="Materiales y suministros - Productos químicos n. C. P."/>
    <s v="ADHESIVO EPOCAST 50A (CAGE 99384) NSN 8040-00-148-9849 * KIT"/>
    <n v="31201600"/>
    <s v="Selección abreviada subasta inversa (No disponible)"/>
    <n v="3"/>
    <n v="8"/>
    <n v="2"/>
    <n v="2200000"/>
    <s v="UNIDAD"/>
    <s v="NO SOLICITADAS"/>
  </r>
  <r>
    <x v="12"/>
    <s v="02-02-01-003-005-04"/>
    <n v="10"/>
    <s v="Materiales y suministros - Productos químicos n. C. P."/>
    <s v="ADHESIVO EPOXICO REF EPIBOND 156-1 A/B WHITE &quot;WIPE-ON&quot; PASTE ADHESIVE - QUART A+B KIT"/>
    <n v="31201600"/>
    <s v="Selección abreviada subasta inversa (No disponible)"/>
    <n v="3"/>
    <n v="8"/>
    <n v="1"/>
    <n v="500000"/>
    <s v="UNIDAD"/>
    <s v="NO SOLICITADAS"/>
  </r>
  <r>
    <x v="12"/>
    <s v="02-02-01-003-005-04"/>
    <n v="10"/>
    <s v="Materiales y suministros - Productos químicos n. C. P."/>
    <s v="ADHESIVO INSTANTANEO LOCKTITE 404 - 1/3 oz - 46551"/>
    <n v="31201600"/>
    <s v="Selección abreviada subasta inversa (No disponible)"/>
    <n v="3"/>
    <n v="8"/>
    <n v="4"/>
    <n v="400000"/>
    <s v="UNIDAD"/>
    <s v="NO SOLICITADAS"/>
  </r>
  <r>
    <x v="12"/>
    <s v="02-02-01-003-005-04"/>
    <n v="10"/>
    <s v="Materiales y suministros - Productos químicos n. C. P."/>
    <s v="ADHESIVO INSTANTANEO LOCTITE 435"/>
    <n v="31201600"/>
    <s v="Selección abreviada subasta inversa (No disponible)"/>
    <n v="3"/>
    <n v="8"/>
    <n v="2"/>
    <n v="152000"/>
    <s v="UNIDAD"/>
    <s v="NO SOLICITADAS"/>
  </r>
  <r>
    <x v="12"/>
    <s v="02-02-01-003-005-01"/>
    <n v="10"/>
    <s v="Materiales y suministros - Pinturas y barnices y productos relacionados; colores para la pintura artística; tintas"/>
    <s v="AEROSOL 12 OZ  FS # 34031 GREEN C403-1003ZZ "/>
    <n v="31211507"/>
    <s v="Selección abreviada subasta inversa (No disponible)"/>
    <n v="3"/>
    <n v="8"/>
    <n v="102"/>
    <n v="15300000"/>
    <s v="UNIDAD"/>
    <s v="NO SOLICITADAS"/>
  </r>
  <r>
    <x v="12"/>
    <s v="02-02-01-003-005-01"/>
    <n v="10"/>
    <s v="Materiales y suministros - Pinturas y barnices y productos relacionados; colores para la pintura artística; tintas"/>
    <s v="AEROSOL 12 OZ  FS # 36231 GRAY C403-1002ZZ"/>
    <n v="31211507"/>
    <s v="Selección abreviada subasta inversa (No disponible)"/>
    <n v="3"/>
    <n v="8"/>
    <n v="90"/>
    <n v="13500000"/>
    <s v="UNIDAD"/>
    <s v="NO SOLICITADAS"/>
  </r>
  <r>
    <x v="12"/>
    <s v="02-02-01-003-005-01"/>
    <n v="10"/>
    <s v="Materiales y suministros - Pinturas y barnices y productos relacionados; colores para la pintura artística; tintas"/>
    <s v="AEROSOL 12 OZ  FS # 37038 BLACK C403-1012 ZZ"/>
    <n v="31211507"/>
    <s v="Selección abreviada subasta inversa (No disponible)"/>
    <n v="3"/>
    <n v="8"/>
    <n v="90"/>
    <n v="10800000"/>
    <s v="UNIDAD"/>
    <s v="NO SOLICITADAS"/>
  </r>
  <r>
    <x v="12"/>
    <s v="02-02-01-003-004-02"/>
    <n v="10"/>
    <s v="Materiales y suministros - Productos químicos inorgánicos básicos n. C. P."/>
    <s v="AGUA DESMINERALIZADA PARA BATERIA SIN ACIDO X 450 CC"/>
    <n v="41103300"/>
    <s v="Selección abreviada subasta inversa (No disponible)"/>
    <n v="3"/>
    <n v="8"/>
    <n v="48"/>
    <n v="240000"/>
    <s v="UNIDAD"/>
    <s v="NO SOLICITADAS"/>
  </r>
  <r>
    <x v="12"/>
    <s v="02-02-01-003-004-01"/>
    <n v="10"/>
    <s v="Materiales y suministros - Químicos orgánicos básicos"/>
    <s v="ALCOHOL ISOPROPILICO TECHNICAL CANECA * 55 GALONES P/N TT-I-735 NSN 6810-00-543-7915"/>
    <n v="12191601"/>
    <s v="Selección abreviada subasta inversa (No disponible)"/>
    <n v="2"/>
    <n v="6"/>
    <n v="7"/>
    <n v="28000000"/>
    <s v="UNIDAD"/>
    <s v="NO SOLICITADAS"/>
  </r>
  <r>
    <x v="12"/>
    <s v="02-02-01-004-002"/>
    <n v="10"/>
    <s v="Materiales y suministros - Productos metálicos elaborados (excepto maquinaria y equipo)"/>
    <s v="ALICATE DIAGONAL / DIAGONAL CUTTER 86ACF"/>
    <n v="27112100"/>
    <s v="Selección abreviada subasta inversa (No disponible)"/>
    <n v="3"/>
    <n v="8"/>
    <n v="2"/>
    <n v="4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AMPERIMETRO  P/N  W-8095A-9"/>
    <n v="41113601"/>
    <s v="Selección abreviada subasta inversa (No disponible)"/>
    <n v="3"/>
    <n v="8"/>
    <n v="1"/>
    <n v="5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AMPERIMETRO, SINGLE SCALE, 0-2500 400641-013"/>
    <n v="41113600"/>
    <s v="Selección abreviada subasta inversa (No disponible)"/>
    <n v="3"/>
    <n v="8"/>
    <n v="1"/>
    <n v="468000"/>
    <s v="UNIDAD"/>
    <s v="NO SOLICITADAS"/>
  </r>
  <r>
    <x v="12"/>
    <s v="02-02-01-004-002"/>
    <n v="10"/>
    <s v="Materiales y suministros - Productos metálicos elaborados (excepto maquinaria y equipo)"/>
    <s v="ANCLAJE REF. 1101738-05"/>
    <n v="31161600"/>
    <s v="Selección abreviada subasta inversa (No disponible)"/>
    <n v="3"/>
    <n v="8"/>
    <n v="5"/>
    <n v="1000000"/>
    <s v="UNIDAD"/>
    <s v="NO SOLICITADAS"/>
  </r>
  <r>
    <x v="12"/>
    <s v="02-02-01-003-005-04"/>
    <n v="10"/>
    <s v="Materiales y suministros - Productos químicos n. C. P."/>
    <s v="ANTISEIZE COMPOUND MIL-A-907"/>
    <n v="31201600"/>
    <s v="Selección abreviada subasta inversa (No disponible)"/>
    <n v="2"/>
    <n v="6"/>
    <n v="1"/>
    <n v="300000"/>
    <s v="UNIDAD"/>
    <s v="NO SOLICITADAS"/>
  </r>
  <r>
    <x v="12"/>
    <s v="02-02-01-003-005-02"/>
    <n v="10"/>
    <s v="Materiales y suministros - Productos farmacéuticos"/>
    <s v="APLICADORES ASÉPTICOS PAQUETE X 100 UNIDADES"/>
    <n v="42141504"/>
    <s v="Selección abreviada subasta inversa (No disponible)"/>
    <n v="3"/>
    <n v="8"/>
    <n v="300"/>
    <n v="570000"/>
    <s v="UNIDAD"/>
    <s v="NO SOLICITADAS"/>
  </r>
  <r>
    <x v="12"/>
    <s v="02-02-01-003-008-09"/>
    <n v="10"/>
    <s v="Materiales y suministros - Otros artículos manufacturados n. C. P."/>
    <s v="ATOMIZADORES x 500ml"/>
    <n v="40141742"/>
    <s v="Selección abreviada subasta inversa (No disponible)"/>
    <n v="3"/>
    <n v="8"/>
    <n v="11"/>
    <n v="550000"/>
    <s v="UNIDAD"/>
    <s v="NO SOLICITADAS"/>
  </r>
  <r>
    <x v="12"/>
    <s v="02-02-01-003-005-03"/>
    <n v="10"/>
    <s v="Materiales y suministros - Jabón, preparados para limpieza, perfumes y preparados de tocador"/>
    <s v="B&amp;B 3100 P/N MIL-PRF-85704 LAVADO DE COMPRESORES CANECA X 5 GAL "/>
    <n v="15121517"/>
    <s v="Selección abreviada subasta inversa (No disponible)"/>
    <n v="2"/>
    <n v="6"/>
    <n v="2"/>
    <n v="2200000"/>
    <s v="UNIDAD"/>
    <s v="NO SOLICITADAS"/>
  </r>
  <r>
    <x v="12"/>
    <s v="02-02-01-003-001"/>
    <n v="10"/>
    <s v="Materiales y suministros - Productos de madera, corcho, cestería y espartería"/>
    <s v="BAJA LENGUAS (80244)  7340-00-753-5565   CAJA * 500"/>
    <n v="42181501"/>
    <s v="Selección abreviada subasta inversa (No disponible)"/>
    <n v="3"/>
    <n v="8"/>
    <n v="1"/>
    <n v="150000"/>
    <s v="UNIDAD"/>
    <s v="NO SOLICITADAS"/>
  </r>
  <r>
    <x v="12"/>
    <s v="02-02-01-004-001"/>
    <n v="10"/>
    <s v="Materiales y suministros - Metales básicos"/>
    <s v="BARRA DE INTERIORES 1/4 X CAJA"/>
    <n v="20101506"/>
    <s v="Selección abreviada subasta inversa (No disponible)"/>
    <n v="3"/>
    <n v="8"/>
    <n v="5"/>
    <n v="50000"/>
    <s v="UNIDAD"/>
    <s v="NO SOLICITADAS"/>
  </r>
  <r>
    <x v="12"/>
    <s v="02-02-01-004-001"/>
    <n v="10"/>
    <s v="Materiales y suministros - Metales básicos"/>
    <s v="BARRA DE INTERIORES 3/8"/>
    <n v="20101506"/>
    <s v="Selección abreviada subasta inversa (No disponible)"/>
    <n v="3"/>
    <n v="8"/>
    <n v="5"/>
    <n v="47750"/>
    <s v="UNIDAD"/>
    <s v="NO SOLICITADAS"/>
  </r>
  <r>
    <x v="12"/>
    <s v="02-02-01-004-001"/>
    <n v="10"/>
    <s v="Materiales y suministros - Metales básicos"/>
    <s v="BARRA DE INTERIORES 5/16"/>
    <n v="20101506"/>
    <s v="Selección abreviada subasta inversa (No disponible)"/>
    <n v="3"/>
    <n v="8"/>
    <n v="5"/>
    <n v="60000"/>
    <s v="UNIDAD"/>
    <s v="NO SOLICITADAS"/>
  </r>
  <r>
    <x v="12"/>
    <s v="02-02-01-004-006-04"/>
    <n v="10"/>
    <s v="Materiales y suministros - Acumuladores, pilas y baterías primarias y sus partes y piezas"/>
    <s v="BATERIA 24BI-800"/>
    <n v="26111700"/>
    <s v="Selección abreviada subasta inversa (No disponible)"/>
    <n v="3"/>
    <n v="8"/>
    <n v="2"/>
    <n v="2000000"/>
    <s v="UNIDAD"/>
    <s v="NO SOLICITADAS"/>
  </r>
  <r>
    <x v="12"/>
    <s v="02-02-01-004-006-04"/>
    <n v="10"/>
    <s v="Materiales y suministros - Acumuladores, pilas y baterías primarias y sus partes y piezas"/>
    <s v="BATERIA 27AD-1000"/>
    <n v="26111700"/>
    <s v="Selección abreviada subasta inversa (No disponible)"/>
    <n v="3"/>
    <n v="8"/>
    <n v="1"/>
    <n v="600000"/>
    <s v="UNIDAD"/>
    <s v="NO SOLICITADAS"/>
  </r>
  <r>
    <x v="12"/>
    <s v="02-02-01-004-006-04"/>
    <n v="10"/>
    <s v="Materiales y suministros - Acumuladores, pilas y baterías primarias y sus partes y piezas"/>
    <s v="BATERIA ALKALINA AA"/>
    <n v="26111702"/>
    <s v="Selección abreviada subasta inversa (No disponible)"/>
    <n v="3"/>
    <n v="8"/>
    <n v="800"/>
    <n v="2400000"/>
    <s v="UNIDAD"/>
    <s v="NO SOLICITADAS"/>
  </r>
  <r>
    <x v="12"/>
    <s v="02-02-01-004-006-04"/>
    <n v="10"/>
    <s v="Materiales y suministros - Acumuladores, pilas y baterías primarias y sus partes y piezas"/>
    <s v="BATERIA ALKALINA CUADRADA DE 9 VOLTIOS "/>
    <n v="31191501"/>
    <s v="Selección abreviada subasta inversa (No disponible)"/>
    <n v="3"/>
    <n v="8"/>
    <n v="15"/>
    <n v="232500"/>
    <s v="UNIDAD"/>
    <s v="NO SOLICITADAS"/>
  </r>
  <r>
    <x v="12"/>
    <s v="02-02-01-004-006-04"/>
    <n v="10"/>
    <s v="Materiales y suministros - Acumuladores, pilas y baterías primarias y sus partes y piezas"/>
    <s v="BATERIA ALKALINA DE 1,5 VOLTIOS TAMAÑO &quot;AAA&quot; * PAR "/>
    <n v="31191501"/>
    <s v="Selección abreviada subasta inversa (No disponible)"/>
    <n v="3"/>
    <n v="8"/>
    <n v="40"/>
    <n v="260000"/>
    <s v="UNIDAD"/>
    <s v="NO SOLICITADAS"/>
  </r>
  <r>
    <x v="12"/>
    <s v="02-02-01-004-006-04"/>
    <n v="10"/>
    <s v="Materiales y suministros - Acumuladores, pilas y baterías primarias y sus partes y piezas"/>
    <s v="BATERIA ALKALINA DE 1,5 VOLTIOS TAMAÑO &quot;C&quot; * PAR"/>
    <n v="31191501"/>
    <s v="Selección abreviada subasta inversa (No disponible)"/>
    <n v="3"/>
    <n v="8"/>
    <n v="5"/>
    <n v="25000"/>
    <s v="UNIDAD"/>
    <s v="NO SOLICITADAS"/>
  </r>
  <r>
    <x v="12"/>
    <s v="02-02-01-004-006-04"/>
    <n v="10"/>
    <s v="Materiales y suministros - Acumuladores, pilas y baterías primarias y sus partes y piezas"/>
    <s v="BATERIA DESLIZABLE LITIO 18 V 4.0 Ah"/>
    <n v="26111711"/>
    <s v="Selección abreviada subasta inversa (No disponible)"/>
    <n v="3"/>
    <n v="8"/>
    <n v="2"/>
    <n v="1600000"/>
    <s v="UNIDAD"/>
    <s v="NO SOLICITADAS"/>
  </r>
  <r>
    <x v="12"/>
    <s v="02-02-01-004-006-04"/>
    <n v="10"/>
    <s v="Materiales y suministros - Acumuladores, pilas y baterías primarias y sus partes y piezas"/>
    <s v="BATERÍA SAFT 3,6V P/N LS26500"/>
    <n v="26111700"/>
    <s v="Selección abreviada subasta inversa (No disponible)"/>
    <n v="3"/>
    <n v="8"/>
    <n v="10"/>
    <n v="540000"/>
    <s v="UNIDAD"/>
    <s v="NO SOLICITADAS"/>
  </r>
  <r>
    <x v="12"/>
    <s v="02-02-01-004-006-01"/>
    <n v="10"/>
    <s v="Materiales y suministros - Motores, generadores y transformadores eléctricos y sus partes y piezas"/>
    <s v="BOBINA DE ENCENDIDO  21171-7034"/>
    <n v="26101769"/>
    <s v="Selección abreviada subasta inversa (No disponible)"/>
    <n v="3"/>
    <n v="8"/>
    <n v="2"/>
    <n v="800000"/>
    <s v="UNIDAD"/>
    <s v="NO SOLICITADAS"/>
  </r>
  <r>
    <x v="12"/>
    <s v="02-02-01-004-003-02"/>
    <n v="10"/>
    <s v="Materiales y suministros - Bombas, compresores, motores de fuerza hidráulica y motores de potencia neumática y válvulas y sus partes y piezas"/>
    <s v="BOMBA COMBUSTIBLE M147560"/>
    <n v="40151500"/>
    <s v="Selección abreviada subasta inversa (No disponible)"/>
    <n v="3"/>
    <n v="8"/>
    <n v="2"/>
    <n v="468000"/>
    <s v="UNIDAD"/>
    <s v="NO SOLICITADAS"/>
  </r>
  <r>
    <x v="12"/>
    <s v="02-02-01-003-006-09"/>
    <n v="10"/>
    <s v="Materiales y suministros - Otros productos plásticos"/>
    <s v="BRIDA DE AMARRE P/N MS3367-2-9"/>
    <n v="31201500"/>
    <s v="Selección abreviada subasta inversa (No disponible)"/>
    <n v="3"/>
    <n v="8"/>
    <n v="2"/>
    <n v="25200"/>
    <s v="UNIDAD"/>
    <s v="NO SOLICITADAS"/>
  </r>
  <r>
    <x v="12"/>
    <s v="02-02-01-003-006-09"/>
    <n v="10"/>
    <s v="Materiales y suministros - Otros productos plásticos"/>
    <s v="BRIDA DE AMARRE P/N MS3367-4-0"/>
    <n v="31201500"/>
    <s v="Selección abreviada subasta inversa (No disponible)"/>
    <n v="3"/>
    <n v="8"/>
    <n v="2"/>
    <n v="40000"/>
    <s v="UNIDAD"/>
    <s v="NO SOLICITADAS"/>
  </r>
  <r>
    <x v="12"/>
    <s v="02-02-01-003-006-09"/>
    <n v="10"/>
    <s v="Materiales y suministros - Otros productos plásticos"/>
    <s v="BRIDA DE AMARRE P/N MS3367-5-9"/>
    <n v="31201500"/>
    <s v="Selección abreviada subasta inversa (No disponible)"/>
    <n v="3"/>
    <n v="8"/>
    <n v="10"/>
    <n v="125000"/>
    <s v="UNIDAD"/>
    <s v="NO SOLICITADAS"/>
  </r>
  <r>
    <x v="12"/>
    <s v="02-02-01-004-002"/>
    <n v="10"/>
    <s v="Materiales y suministros - Productos metálicos elaborados (excepto maquinaria y equipo)"/>
    <s v="BROCA #10 COBALTO"/>
    <n v="20111614"/>
    <s v="Selección abreviada subasta inversa (No disponible)"/>
    <n v="3"/>
    <n v="8"/>
    <n v="100"/>
    <n v="800000"/>
    <s v="UNIDAD"/>
    <s v="NO SOLICITADAS"/>
  </r>
  <r>
    <x v="12"/>
    <s v="02-02-01-004-002"/>
    <n v="10"/>
    <s v="Materiales y suministros - Productos metálicos elaborados (excepto maquinaria y equipo)"/>
    <s v="BROCA #13 COBALTO"/>
    <n v="20111614"/>
    <s v="Selección abreviada subasta inversa (No disponible)"/>
    <n v="3"/>
    <n v="8"/>
    <n v="100"/>
    <n v="800000"/>
    <s v="UNIDAD"/>
    <s v="NO SOLICITADAS"/>
  </r>
  <r>
    <x v="12"/>
    <s v="02-02-01-004-002"/>
    <n v="10"/>
    <s v="Materiales y suministros - Productos metálicos elaborados (excepto maquinaria y equipo)"/>
    <s v="BROCA #16 COBALTO"/>
    <n v="20111614"/>
    <s v="Selección abreviada subasta inversa (No disponible)"/>
    <n v="3"/>
    <n v="8"/>
    <n v="100"/>
    <n v="800000"/>
    <s v="UNIDAD"/>
    <s v="NO SOLICITADAS"/>
  </r>
  <r>
    <x v="12"/>
    <s v="02-02-01-004-002"/>
    <n v="10"/>
    <s v="Materiales y suministros - Productos metálicos elaborados (excepto maquinaria y equipo)"/>
    <s v="BROCA #21 COBALTO"/>
    <n v="20111614"/>
    <s v="Selección abreviada subasta inversa (No disponible)"/>
    <n v="3"/>
    <n v="8"/>
    <n v="100"/>
    <n v="800000"/>
    <s v="UNIDAD"/>
    <s v="NO SOLICITADAS"/>
  </r>
  <r>
    <x v="12"/>
    <s v="02-02-01-004-002"/>
    <n v="10"/>
    <s v="Materiales y suministros - Productos metálicos elaborados (excepto maquinaria y equipo)"/>
    <s v="BROCA #27 COBALTO"/>
    <n v="20111614"/>
    <s v="Selección abreviada subasta inversa (No disponible)"/>
    <n v="3"/>
    <n v="8"/>
    <n v="100"/>
    <n v="800000"/>
    <s v="UNIDAD"/>
    <s v="NO SOLICITADAS"/>
  </r>
  <r>
    <x v="12"/>
    <s v="02-02-01-004-002"/>
    <n v="10"/>
    <s v="Materiales y suministros - Productos metálicos elaborados (excepto maquinaria y equipo)"/>
    <s v="BROCA #30 COBALTO"/>
    <n v="20111614"/>
    <s v="Selección abreviada subasta inversa (No disponible)"/>
    <n v="3"/>
    <n v="8"/>
    <n v="100"/>
    <n v="800000"/>
    <s v="UNIDAD"/>
    <s v="NO SOLICITADAS"/>
  </r>
  <r>
    <x v="12"/>
    <s v="02-02-01-004-002"/>
    <n v="10"/>
    <s v="Materiales y suministros - Productos metálicos elaborados (excepto maquinaria y equipo)"/>
    <s v="BROCA #40 COBALTO"/>
    <n v="20111614"/>
    <s v="Selección abreviada subasta inversa (No disponible)"/>
    <n v="3"/>
    <n v="8"/>
    <n v="100"/>
    <n v="800000"/>
    <s v="UNIDAD"/>
    <s v="NO SOLICITADAS"/>
  </r>
  <r>
    <x v="12"/>
    <s v="02-02-01-004-002"/>
    <n v="10"/>
    <s v="Materiales y suministros - Productos metálicos elaborados (excepto maquinaria y equipo)"/>
    <s v="BROCA #5 COBALTO"/>
    <n v="20111614"/>
    <s v="Selección abreviada subasta inversa (No disponible)"/>
    <n v="3"/>
    <n v="8"/>
    <n v="100"/>
    <n v="800000"/>
    <s v="UNIDAD"/>
    <s v="NO SOLICITADAS"/>
  </r>
  <r>
    <x v="12"/>
    <s v="02-02-01-004-002"/>
    <n v="10"/>
    <s v="Materiales y suministros - Productos metálicos elaborados (excepto maquinaria y equipo)"/>
    <s v="BROCA #8 COBALTO"/>
    <n v="20111614"/>
    <s v="Selección abreviada subasta inversa (No disponible)"/>
    <n v="3"/>
    <n v="8"/>
    <n v="100"/>
    <n v="800000"/>
    <s v="UNIDAD"/>
    <s v="NO SOLICITADAS"/>
  </r>
  <r>
    <x v="12"/>
    <s v="02-02-01-004-002"/>
    <n v="10"/>
    <s v="Materiales y suministros - Productos metálicos elaborados (excepto maquinaria y equipo)"/>
    <s v="BROCA 1/4&quot; COBALTO"/>
    <n v="20111614"/>
    <s v="Selección abreviada subasta inversa (No disponible)"/>
    <n v="3"/>
    <n v="8"/>
    <n v="100"/>
    <n v="800000"/>
    <s v="UNIDAD"/>
    <s v="NO SOLICITADAS"/>
  </r>
  <r>
    <x v="12"/>
    <s v="02-02-01-004-002"/>
    <n v="10"/>
    <s v="Materiales y suministros - Productos metálicos elaborados (excepto maquinaria y equipo)"/>
    <s v="BROCA 1/8&quot; COBALTO"/>
    <n v="20111614"/>
    <s v="Selección abreviada subasta inversa (No disponible)"/>
    <n v="3"/>
    <n v="8"/>
    <n v="100"/>
    <n v="800000"/>
    <s v="UNIDAD"/>
    <s v="NO SOLICITADAS"/>
  </r>
  <r>
    <x v="12"/>
    <s v="02-02-01-004-002"/>
    <n v="10"/>
    <s v="Materiales y suministros - Productos metálicos elaborados (excepto maquinaria y equipo)"/>
    <s v="BROCA 3/16&quot; COBALTO"/>
    <n v="20111614"/>
    <s v="Selección abreviada subasta inversa (No disponible)"/>
    <n v="3"/>
    <n v="8"/>
    <n v="100"/>
    <n v="800000"/>
    <s v="UNIDAD"/>
    <s v="NO SOLICITADAS"/>
  </r>
  <r>
    <x v="12"/>
    <s v="02-02-01-004-002"/>
    <n v="10"/>
    <s v="Materiales y suministros - Productos metálicos elaborados (excepto maquinaria y equipo)"/>
    <s v="BROCA 3/32&quot; COBALTO"/>
    <n v="20111614"/>
    <s v="Selección abreviada subasta inversa (No disponible)"/>
    <n v="3"/>
    <n v="8"/>
    <n v="100"/>
    <n v="800000"/>
    <s v="UNIDAD"/>
    <s v="NO SOLICITADAS"/>
  </r>
  <r>
    <x v="12"/>
    <s v="02-02-01-004-002"/>
    <n v="10"/>
    <s v="Materiales y suministros - Productos metálicos elaborados (excepto maquinaria y equipo)"/>
    <s v="BROCA 5/32&quot; COBALTO"/>
    <n v="20111614"/>
    <s v="Selección abreviada subasta inversa (No disponible)"/>
    <n v="3"/>
    <n v="8"/>
    <n v="100"/>
    <n v="800000"/>
    <s v="UNIDAD"/>
    <s v="NO SOLICITADAS"/>
  </r>
  <r>
    <x v="12"/>
    <s v="02-02-01-004-002"/>
    <n v="10"/>
    <s v="Materiales y suministros - Productos metálicos elaborados (excepto maquinaria y equipo)"/>
    <s v="BROCA ANGULAR 965D COBALT LONG #10"/>
    <n v="20121601"/>
    <s v="Selección abreviada subasta inversa (No disponible)"/>
    <n v="3"/>
    <n v="8"/>
    <n v="100"/>
    <n v="2100000"/>
    <s v="UNIDAD"/>
    <s v="NO SOLICITADAS"/>
  </r>
  <r>
    <x v="12"/>
    <s v="02-02-01-004-002"/>
    <n v="10"/>
    <s v="Materiales y suministros - Productos metálicos elaborados (excepto maquinaria y equipo)"/>
    <s v="BROCA ANGULAR 965D COBALT LONG #21"/>
    <n v="20121601"/>
    <s v="Selección abreviada subasta inversa (No disponible)"/>
    <n v="3"/>
    <n v="8"/>
    <n v="100"/>
    <n v="1800000"/>
    <s v="UNIDAD"/>
    <s v="NO SOLICITADAS"/>
  </r>
  <r>
    <x v="12"/>
    <s v="02-02-01-004-002"/>
    <n v="10"/>
    <s v="Materiales y suministros - Productos metálicos elaborados (excepto maquinaria y equipo)"/>
    <s v="BROCA ANGULAR 965D COBALT LONG #8"/>
    <n v="20121601"/>
    <s v="Selección abreviada subasta inversa (No disponible)"/>
    <n v="3"/>
    <n v="8"/>
    <n v="100"/>
    <n v="2100000"/>
    <s v="UNIDAD"/>
    <s v="NO SOLICITADAS"/>
  </r>
  <r>
    <x v="12"/>
    <s v="02-02-01-004-002"/>
    <n v="10"/>
    <s v="Materiales y suministros - Productos metálicos elaborados (excepto maquinaria y equipo)"/>
    <s v="BROCA ANGULAR 965D COBALT LSTUBBY #27"/>
    <n v="20121601"/>
    <s v="Selección abreviada subasta inversa (No disponible)"/>
    <n v="3"/>
    <n v="8"/>
    <n v="100"/>
    <n v="2100000"/>
    <s v="UNIDAD"/>
    <s v="NO SOLICITADAS"/>
  </r>
  <r>
    <x v="12"/>
    <s v="02-02-01-004-002"/>
    <n v="10"/>
    <s v="Materiales y suministros - Productos metálicos elaborados (excepto maquinaria y equipo)"/>
    <s v="BROCA ANGULAR 965D COBALT STUBBY #30"/>
    <n v="20121601"/>
    <s v="Selección abreviada subasta inversa (No disponible)"/>
    <n v="3"/>
    <n v="8"/>
    <n v="100"/>
    <n v="2100000"/>
    <s v="UNIDAD"/>
    <s v="NO SOLICITADAS"/>
  </r>
  <r>
    <x v="12"/>
    <s v="02-02-01-004-002"/>
    <n v="10"/>
    <s v="Materiales y suministros - Productos metálicos elaborados (excepto maquinaria y equipo)"/>
    <s v="BROCA ANGULAR 965D COBALT STUBBY#21"/>
    <n v="20121601"/>
    <s v="Selección abreviada subasta inversa (No disponible)"/>
    <n v="3"/>
    <n v="8"/>
    <n v="100"/>
    <n v="2100000"/>
    <s v="UNIDAD"/>
    <s v="NO SOLICITADAS"/>
  </r>
  <r>
    <x v="12"/>
    <s v="02-02-01-004-002"/>
    <n v="10"/>
    <s v="Materiales y suministros - Productos metálicos elaborados (excepto maquinaria y equipo)"/>
    <s v="BROCA ANGULAR 965D COBALT LONG # 1/4"/>
    <n v="20121601"/>
    <s v="Selección abreviada subasta inversa (No disponible)"/>
    <n v="3"/>
    <n v="8"/>
    <n v="100"/>
    <n v="2100000"/>
    <s v="UNIDAD"/>
    <s v="NO SOLICITADAS"/>
  </r>
  <r>
    <x v="12"/>
    <s v="02-02-01-004-002"/>
    <n v="10"/>
    <s v="Materiales y suministros - Productos metálicos elaborados (excepto maquinaria y equipo)"/>
    <s v="BROCA ANGULAR 965D COBALT LONG # 1/8"/>
    <n v="20121601"/>
    <s v="Selección abreviada subasta inversa (No disponible)"/>
    <n v="3"/>
    <n v="8"/>
    <n v="100"/>
    <n v="1800000"/>
    <s v="UNIDAD"/>
    <s v="NO SOLICITADAS"/>
  </r>
  <r>
    <x v="12"/>
    <s v="02-02-01-004-002"/>
    <n v="10"/>
    <s v="Materiales y suministros - Productos metálicos elaborados (excepto maquinaria y equipo)"/>
    <s v="BROCA ANGULAR 965D COBALT LONG # 5/32"/>
    <n v="20121601"/>
    <s v="Selección abreviada subasta inversa (No disponible)"/>
    <n v="3"/>
    <n v="8"/>
    <n v="100"/>
    <n v="1800000"/>
    <s v="UNIDAD"/>
    <s v="NO SOLICITADAS"/>
  </r>
  <r>
    <x v="12"/>
    <s v="02-02-01-004-002"/>
    <n v="10"/>
    <s v="Materiales y suministros - Productos metálicos elaborados (excepto maquinaria y equipo)"/>
    <s v="BROCA ANGULAR 965D COBALT LONG #13"/>
    <n v="20121601"/>
    <s v="Selección abreviada subasta inversa (No disponible)"/>
    <n v="3"/>
    <n v="8"/>
    <n v="100"/>
    <n v="1800000"/>
    <s v="UNIDAD"/>
    <s v="NO SOLICITADAS"/>
  </r>
  <r>
    <x v="12"/>
    <s v="02-02-01-004-002"/>
    <n v="10"/>
    <s v="Materiales y suministros - Productos metálicos elaborados (excepto maquinaria y equipo)"/>
    <s v="BROCA ANGULAR 965D COBALT LONG #16"/>
    <n v="20121601"/>
    <s v="Selección abreviada subasta inversa (No disponible)"/>
    <n v="3"/>
    <n v="8"/>
    <n v="100"/>
    <n v="1800000"/>
    <s v="UNIDAD"/>
    <s v="NO SOLICITADAS"/>
  </r>
  <r>
    <x v="12"/>
    <s v="02-02-01-004-002"/>
    <n v="10"/>
    <s v="Materiales y suministros - Productos metálicos elaborados (excepto maquinaria y equipo)"/>
    <s v="BROCA ANGULAR 965D COBALT LONG #27"/>
    <n v="20121601"/>
    <s v="Selección abreviada subasta inversa (No disponible)"/>
    <n v="3"/>
    <n v="8"/>
    <n v="100"/>
    <n v="1800000"/>
    <s v="UNIDAD"/>
    <s v="NO SOLICITADAS"/>
  </r>
  <r>
    <x v="12"/>
    <s v="02-02-01-004-002"/>
    <n v="10"/>
    <s v="Materiales y suministros - Productos metálicos elaborados (excepto maquinaria y equipo)"/>
    <s v="BROCA ANGULAR 965D COBALT LONG #30"/>
    <n v="20121601"/>
    <s v="Selección abreviada subasta inversa (No disponible)"/>
    <n v="3"/>
    <n v="8"/>
    <n v="100"/>
    <n v="1800000"/>
    <s v="UNIDAD"/>
    <s v="NO SOLICITADAS"/>
  </r>
  <r>
    <x v="12"/>
    <s v="02-02-01-004-002"/>
    <n v="10"/>
    <s v="Materiales y suministros - Productos metálicos elaborados (excepto maquinaria y equipo)"/>
    <s v="BROCA ANGULAR 965D COBALT STUBBY# 1/4"/>
    <n v="20121601"/>
    <s v="Selección abreviada subasta inversa (No disponible)"/>
    <n v="3"/>
    <n v="8"/>
    <n v="100"/>
    <n v="2100000"/>
    <s v="UNIDAD"/>
    <s v="NO SOLICITADAS"/>
  </r>
  <r>
    <x v="12"/>
    <s v="02-02-01-004-002"/>
    <n v="10"/>
    <s v="Materiales y suministros - Productos metálicos elaborados (excepto maquinaria y equipo)"/>
    <s v="BROCA ANGULAR 965D COBALT STUBBY# 5/32"/>
    <n v="20121601"/>
    <s v="Selección abreviada subasta inversa (No disponible)"/>
    <n v="3"/>
    <n v="8"/>
    <n v="100"/>
    <n v="2100000"/>
    <s v="UNIDAD"/>
    <s v="NO SOLICITADAS"/>
  </r>
  <r>
    <x v="12"/>
    <s v="02-02-01-004-002"/>
    <n v="10"/>
    <s v="Materiales y suministros - Productos metálicos elaborados (excepto maquinaria y equipo)"/>
    <s v="BROCA ANGULAR 965D COBALT STUBBY#10"/>
    <n v="20121601"/>
    <s v="Selección abreviada subasta inversa (No disponible)"/>
    <n v="3"/>
    <n v="8"/>
    <n v="100"/>
    <n v="2100000"/>
    <s v="UNIDAD"/>
    <s v="NO SOLICITADAS"/>
  </r>
  <r>
    <x v="12"/>
    <s v="02-02-01-004-002"/>
    <n v="10"/>
    <s v="Materiales y suministros - Productos metálicos elaborados (excepto maquinaria y equipo)"/>
    <s v="BROCA ANGULAR 965D COBALT STUBBY#13"/>
    <n v="20121601"/>
    <s v="Selección abreviada subasta inversa (No disponible)"/>
    <n v="3"/>
    <n v="8"/>
    <n v="100"/>
    <n v="2100000"/>
    <s v="UNIDAD"/>
    <s v="NO SOLICITADAS"/>
  </r>
  <r>
    <x v="12"/>
    <s v="02-02-01-004-002"/>
    <n v="10"/>
    <s v="Materiales y suministros - Productos metálicos elaborados (excepto maquinaria y equipo)"/>
    <s v="BROCA ANGULAR 965D COBALT STUBBY#16"/>
    <n v="20121601"/>
    <s v="Selección abreviada subasta inversa (No disponible)"/>
    <n v="3"/>
    <n v="8"/>
    <n v="100"/>
    <n v="2100000"/>
    <s v="UNIDAD"/>
    <s v="NO SOLICITADAS"/>
  </r>
  <r>
    <x v="12"/>
    <s v="02-02-01-004-002"/>
    <n v="10"/>
    <s v="Materiales y suministros - Productos metálicos elaborados (excepto maquinaria y equipo)"/>
    <s v="BROCA ANGULAR 965D COBALT STUBBY#8"/>
    <n v="20121601"/>
    <s v="Selección abreviada subasta inversa (No disponible)"/>
    <n v="3"/>
    <n v="8"/>
    <n v="100"/>
    <n v="2100000"/>
    <s v="UNIDAD"/>
    <s v="NO SOLICITADAS"/>
  </r>
  <r>
    <x v="12"/>
    <s v="02-02-01-004-002"/>
    <n v="10"/>
    <s v="Materiales y suministros - Productos metálicos elaborados (excepto maquinaria y equipo)"/>
    <s v="BROCA ANGULAR CON ROSCA SHORT DRIL # 21"/>
    <n v="20121601"/>
    <s v="Selección abreviada subasta inversa (No disponible)"/>
    <n v="3"/>
    <n v="8"/>
    <n v="100"/>
    <n v="1800000"/>
    <s v="UNIDAD"/>
    <s v="NO SOLICITADAS"/>
  </r>
  <r>
    <x v="12"/>
    <s v="02-02-01-004-002"/>
    <n v="10"/>
    <s v="Materiales y suministros - Productos metálicos elaborados (excepto maquinaria y equipo)"/>
    <s v="BROCA ANGULAR CON ROSCA SHORT DRIL # 30"/>
    <n v="20121601"/>
    <s v="Selección abreviada subasta inversa (No disponible)"/>
    <n v="3"/>
    <n v="8"/>
    <n v="100"/>
    <n v="1800000"/>
    <s v="UNIDAD"/>
    <s v="NO SOLICITADAS"/>
  </r>
  <r>
    <x v="12"/>
    <s v="02-02-01-004-002"/>
    <n v="10"/>
    <s v="Materiales y suministros - Productos metálicos elaborados (excepto maquinaria y equipo)"/>
    <s v="BROCA ANGULAR CON ROSCA 965D COBALT STUBBY # 1/8"/>
    <n v="20121601"/>
    <s v="Selección abreviada subasta inversa (No disponible)"/>
    <n v="3"/>
    <n v="8"/>
    <n v="100"/>
    <n v="2100000"/>
    <s v="UNIDAD"/>
    <s v="NO SOLICITADAS"/>
  </r>
  <r>
    <x v="12"/>
    <s v="02-02-01-004-002"/>
    <n v="10"/>
    <s v="Materiales y suministros - Productos metálicos elaborados (excepto maquinaria y equipo)"/>
    <s v="BROCA ANGULAR CON ROSCA SHORT DRIL # 10"/>
    <n v="20121601"/>
    <s v="Selección abreviada subasta inversa (No disponible)"/>
    <n v="3"/>
    <n v="8"/>
    <n v="100"/>
    <n v="1800000"/>
    <s v="UNIDAD"/>
    <s v="NO SOLICITADAS"/>
  </r>
  <r>
    <x v="12"/>
    <s v="02-02-01-004-002"/>
    <n v="10"/>
    <s v="Materiales y suministros - Productos metálicos elaborados (excepto maquinaria y equipo)"/>
    <s v="BROCA ANGULAR CON ROSCA SHORT DRIL # 13"/>
    <n v="20121601"/>
    <s v="Selección abreviada subasta inversa (No disponible)"/>
    <n v="3"/>
    <n v="8"/>
    <n v="100"/>
    <n v="1800000"/>
    <s v="UNIDAD"/>
    <s v="NO SOLICITADAS"/>
  </r>
  <r>
    <x v="12"/>
    <s v="02-02-01-004-002"/>
    <n v="10"/>
    <s v="Materiales y suministros - Productos metálicos elaborados (excepto maquinaria y equipo)"/>
    <s v="BROCA ANGULAR CON ROSCA SHORT DRIL # 16"/>
    <n v="20121601"/>
    <s v="Selección abreviada subasta inversa (No disponible)"/>
    <n v="3"/>
    <n v="8"/>
    <n v="100"/>
    <n v="1800000"/>
    <s v="UNIDAD"/>
    <s v="NO SOLICITADAS"/>
  </r>
  <r>
    <x v="12"/>
    <s v="02-02-01-004-002"/>
    <n v="10"/>
    <s v="Materiales y suministros - Productos metálicos elaborados (excepto maquinaria y equipo)"/>
    <s v="BROCA ANGULAR CON ROSCA SHORT DRIL # 27"/>
    <n v="20121601"/>
    <s v="Selección abreviada subasta inversa (No disponible)"/>
    <n v="3"/>
    <n v="8"/>
    <n v="100"/>
    <n v="1800000"/>
    <s v="UNIDAD"/>
    <s v="NO SOLICITADAS"/>
  </r>
  <r>
    <x v="12"/>
    <s v="02-02-01-004-002"/>
    <n v="10"/>
    <s v="Materiales y suministros - Productos metálicos elaborados (excepto maquinaria y equipo)"/>
    <s v="BROCA ANGULAR CON ROSCA SHORT DRIL # 40"/>
    <n v="20121601"/>
    <s v="Selección abreviada subasta inversa (No disponible)"/>
    <n v="3"/>
    <n v="8"/>
    <n v="100"/>
    <n v="1800000"/>
    <s v="UNIDAD"/>
    <s v="NO SOLICITADAS"/>
  </r>
  <r>
    <x v="12"/>
    <s v="02-02-01-004-002"/>
    <n v="10"/>
    <s v="Materiales y suministros - Productos metálicos elaborados (excepto maquinaria y equipo)"/>
    <s v="BROCA ANGULAR CON ROSCA SHORT DRIL # 8"/>
    <n v="20121601"/>
    <s v="Selección abreviada subasta inversa (No disponible)"/>
    <n v="3"/>
    <n v="8"/>
    <n v="100"/>
    <n v="1800000"/>
    <s v="UNIDAD"/>
    <s v="NO SOLICITADAS"/>
  </r>
  <r>
    <x v="12"/>
    <s v="02-02-01-004-002"/>
    <n v="10"/>
    <s v="Materiales y suministros - Productos metálicos elaborados (excepto maquinaria y equipo)"/>
    <s v="BROCA CENTER DRILL #3"/>
    <n v="20121600"/>
    <s v="Selección abreviada subasta inversa (No disponible)"/>
    <n v="3"/>
    <n v="8"/>
    <n v="4"/>
    <n v="100000"/>
    <s v="UNIDAD"/>
    <s v="NO SOLICITADAS"/>
  </r>
  <r>
    <x v="12"/>
    <s v="02-02-01-004-002"/>
    <n v="10"/>
    <s v="Materiales y suministros - Productos metálicos elaborados (excepto maquinaria y equipo)"/>
    <s v="BROCA CENTER DRILL #4"/>
    <n v="20121600"/>
    <s v="Selección abreviada subasta inversa (No disponible)"/>
    <n v="3"/>
    <n v="8"/>
    <n v="100"/>
    <n v="2500000"/>
    <s v="UNIDAD"/>
    <s v="NO SOLICITADAS"/>
  </r>
  <r>
    <x v="12"/>
    <s v="02-02-01-004-002"/>
    <n v="10"/>
    <s v="Materiales y suministros - Productos metálicos elaborados (excepto maquinaria y equipo)"/>
    <s v="BROCA CENTER DRILL #5"/>
    <n v="20121600"/>
    <s v="Selección abreviada subasta inversa (No disponible)"/>
    <n v="3"/>
    <n v="8"/>
    <n v="100"/>
    <n v="2500000"/>
    <s v="UNIDAD"/>
    <s v="NO SOLICITADAS"/>
  </r>
  <r>
    <x v="12"/>
    <s v="02-02-01-004-006-09"/>
    <n v="10"/>
    <s v="Materiales y suministros - Otro equipo eléctrico y sus partes y piezas"/>
    <s v="BUJIA M802138"/>
    <n v="25191700"/>
    <s v="Selección abreviada subasta inversa (No disponible)"/>
    <n v="3"/>
    <n v="8"/>
    <n v="4"/>
    <n v="46800"/>
    <s v="UNIDAD"/>
    <s v="NO SOLICITADAS"/>
  </r>
  <r>
    <x v="12"/>
    <s v="02-02-01-004-002"/>
    <n v="10"/>
    <s v="Materiales y suministros - Productos metálicos elaborados (excepto maquinaria y equipo)"/>
    <s v="BURIL CARBUROID IZQUIERDO"/>
    <n v="27113103"/>
    <s v="Selección abreviada subasta inversa (No disponible)"/>
    <n v="3"/>
    <n v="8"/>
    <n v="10"/>
    <n v="300000"/>
    <s v="UNIDAD"/>
    <s v="NO SOLICITADAS"/>
  </r>
  <r>
    <x v="12"/>
    <s v="02-02-01-004-002"/>
    <n v="10"/>
    <s v="Materiales y suministros - Productos metálicos elaborados (excepto maquinaria y equipo)"/>
    <s v="BURIL CARBUROID DERECHO"/>
    <n v="27113103"/>
    <s v="Selección abreviada subasta inversa (No disponible)"/>
    <n v="3"/>
    <n v="8"/>
    <n v="10"/>
    <n v="110000"/>
    <s v="UNIDAD"/>
    <s v="NO SOLICITADAS"/>
  </r>
  <r>
    <x v="12"/>
    <s v="02-02-01-004-002"/>
    <n v="10"/>
    <s v="Materiales y suministros - Productos metálicos elaborados (excepto maquinaria y equipo)"/>
    <s v="BURIL CUADRADO HSS 3/8"/>
    <n v="27111910"/>
    <s v="Selección abreviada subasta inversa (No disponible)"/>
    <n v="3"/>
    <n v="8"/>
    <n v="4"/>
    <n v="240000"/>
    <s v="UNIDAD"/>
    <s v="NO SOLICITADAS"/>
  </r>
  <r>
    <x v="12"/>
    <s v="02-02-01-004-002"/>
    <n v="10"/>
    <s v="Materiales y suministros - Productos metálicos elaborados (excepto maquinaria y equipo)"/>
    <s v="BURIL CUADRADO HSS 5/16"/>
    <n v="27111910"/>
    <s v="Selección abreviada subasta inversa (No disponible)"/>
    <n v="3"/>
    <n v="8"/>
    <n v="4"/>
    <n v="240000"/>
    <s v="UNIDAD"/>
    <s v="NO SOLICITADAS"/>
  </r>
  <r>
    <x v="12"/>
    <s v="02-02-01-004-006-03"/>
    <n v="10"/>
    <s v="Materiales y suministros - Hilos y cables aislados; cable de fibra óptica"/>
    <s v="CABLE DE FRENADO(V52793 #05-048338)  285845"/>
    <n v="26121600"/>
    <s v="Selección abreviada subasta inversa (No disponible)"/>
    <n v="3"/>
    <n v="8"/>
    <n v="1"/>
    <n v="360000"/>
    <s v="UNIDAD"/>
    <s v="NO SOLICITADAS"/>
  </r>
  <r>
    <x v="12"/>
    <s v="02-02-01-004-006-03"/>
    <n v="10"/>
    <s v="Materiales y suministros - Hilos y cables aislados; cable de fibra óptica"/>
    <s v="CABLE NO ELECTRICO  ROLLO POR LIBRA 9525-00-618-0257  P/N : MS20995NC20"/>
    <n v="26121608"/>
    <s v="Selección abreviada subasta inversa (No disponible)"/>
    <n v="3"/>
    <n v="8"/>
    <n v="10"/>
    <n v="2294400"/>
    <s v="UNIDAD"/>
    <s v="NO SOLICITADAS"/>
  </r>
  <r>
    <x v="12"/>
    <s v="02-02-01-004-006-03"/>
    <n v="10"/>
    <s v="Materiales y suministros - Hilos y cables aislados; cable de fibra óptica"/>
    <s v="CABLE No. 12 P/N M2750012 ML3T08"/>
    <n v="26121600"/>
    <s v="Selección abreviada subasta inversa (No disponible)"/>
    <n v="3"/>
    <n v="8"/>
    <n v="50"/>
    <n v="915000"/>
    <s v="UNIDAD"/>
    <s v="NO SOLICITADAS"/>
  </r>
  <r>
    <x v="12"/>
    <s v="02-02-01-004-002"/>
    <n v="10"/>
    <s v="Materiales y suministros - Productos metálicos elaborados (excepto maquinaria y equipo)"/>
    <s v="CABLEADOR / ENRUTADOR CABLE ELECTRICO REF 35250 (4250) "/>
    <n v="60104912"/>
    <s v="Selección abreviada subasta inversa (No disponible)"/>
    <n v="3"/>
    <n v="8"/>
    <n v="10"/>
    <n v="192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CALIBRADOR DE ESPESOR / DIAL DEPTH GAGE P/N 643J "/>
    <n v="41111600"/>
    <s v="Selección abreviada subasta inversa (No disponible)"/>
    <n v="3"/>
    <n v="8"/>
    <n v="1"/>
    <n v="15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CALIBRADOR DE LLANTAS / TIRE GAUGE PGPL150"/>
    <n v="41112400"/>
    <s v="Selección abreviada subasta inversa (No disponible)"/>
    <n v="3"/>
    <n v="8"/>
    <n v="1"/>
    <n v="1500000"/>
    <s v="UNIDAD"/>
    <s v="NO SOLICITADAS"/>
  </r>
  <r>
    <x v="12"/>
    <s v="02-02-01-004-004-02"/>
    <n v="10"/>
    <s v="Materiales y suministros - Máquinas herramientas y sus partes, piezas y accesorios"/>
    <s v="CAUTIN DE FUNCIONAMIENTO A GAS BUTANO REFERENCIA YAKS32A"/>
    <n v="23271806"/>
    <s v="Selección abreviada subasta inversa (No disponible)"/>
    <n v="3"/>
    <n v="8"/>
    <n v="1"/>
    <n v="800000"/>
    <s v="UNIDAD"/>
    <s v="NO SOLICITADAS"/>
  </r>
  <r>
    <x v="12"/>
    <s v="02-02-01-004-004-02"/>
    <n v="10"/>
    <s v="Materiales y suministros - Máquinas herramientas y sus partes, piezas y accesorios"/>
    <s v="CAUTIN INDUSTRIAL TIPO LAPIZ DE 200 WATTS"/>
    <n v="23271806"/>
    <s v="Selección abreviada subasta inversa (No disponible)"/>
    <n v="3"/>
    <n v="8"/>
    <n v="1"/>
    <n v="90000"/>
    <s v="UNIDAD"/>
    <s v="NO SOLICITADAS"/>
  </r>
  <r>
    <x v="12"/>
    <s v="02-02-01-003-005-03"/>
    <n v="10"/>
    <s v="Materiales y suministros - Jabón, preparados para limpieza, perfumes y preparados de tocador"/>
    <s v="CERA LIQUIDA TEFLON PLUS 500 CC"/>
    <n v="12181500"/>
    <s v="Selección abreviada subasta inversa (No disponible)"/>
    <n v="2"/>
    <n v="6"/>
    <n v="12"/>
    <n v="334800"/>
    <s v="UNIDAD"/>
    <s v="NO SOLICITADAS"/>
  </r>
  <r>
    <x v="12"/>
    <s v="02-02-01-003-006-09"/>
    <n v="10"/>
    <s v="Materiales y suministros - Otros productos plásticos"/>
    <s v="CINTA / FLASH TAPE REF HCS2114-3"/>
    <n v="60121153"/>
    <s v="Selección abreviada subasta inversa (No disponible)"/>
    <n v="3"/>
    <n v="8"/>
    <n v="6"/>
    <n v="600000"/>
    <s v="UNIDAD"/>
    <s v="NO SOLICITADAS"/>
  </r>
  <r>
    <x v="12"/>
    <s v="02-02-01-003-006-09"/>
    <n v="10"/>
    <s v="Materiales y suministros - Otros productos plásticos"/>
    <s v="CINTA / TAPE PRESSURE SENSITVE, ADHESIVE (52170)600, 1 1/2&quot; 7510-00-551-9826"/>
    <n v="31201600"/>
    <s v="Selección abreviada subasta inversa (No disponible)"/>
    <n v="3"/>
    <n v="8"/>
    <n v="1"/>
    <n v="100000"/>
    <s v="UNIDAD"/>
    <s v="NO SOLICITADAS"/>
  </r>
  <r>
    <x v="12"/>
    <s v="02-02-01-003-006-09"/>
    <n v="10"/>
    <s v="Materiales y suministros - Otros productos plásticos"/>
    <s v="CINTA ANTIDESLIZANTE ALTA AGRESIVIDAD / SLIP-RESISTANT TAPE AND TREADS 3/4&quot; x 60' ROLLO"/>
    <n v="31201500"/>
    <s v="Selección abreviada subasta inversa (No disponible)"/>
    <n v="3"/>
    <n v="8"/>
    <n v="3"/>
    <n v="900000"/>
    <s v="UNIDAD"/>
    <s v="NO SOLICITADAS"/>
  </r>
  <r>
    <x v="12"/>
    <s v="02-02-01-004-002"/>
    <n v="10"/>
    <s v="Materiales y suministros - Productos metálicos elaborados (excepto maquinaria y equipo)"/>
    <s v="CINTA DE ALUMINIO 3M 425  FOIL TAPE 1 X 60"/>
    <n v="31201530"/>
    <s v="Selección abreviada subasta inversa (No disponible)"/>
    <n v="3"/>
    <n v="8"/>
    <n v="5"/>
    <n v="1050000"/>
    <s v="UNIDAD"/>
    <s v="NO SOLICITADAS"/>
  </r>
  <r>
    <x v="12"/>
    <s v="02-02-01-004-002"/>
    <n v="10"/>
    <s v="Materiales y suministros - Productos metálicos elaborados (excepto maquinaria y equipo)"/>
    <s v="CINTA DE ALUMINIO 3M 425 FOIL TAPE, 2 X 55 "/>
    <n v="31201530"/>
    <s v="Selección abreviada subasta inversa (No disponible)"/>
    <n v="3"/>
    <n v="8"/>
    <n v="5"/>
    <n v="2050000"/>
    <s v="UNIDAD"/>
    <s v="NO SOLICITADAS"/>
  </r>
  <r>
    <x v="12"/>
    <s v="02-02-01-003-002-01"/>
    <n v="10"/>
    <s v="Materiales y suministros - Pasta de papel, papel y cartón"/>
    <s v="CINTA DE ENMASCARAR VERDE REF SCOTCH 233+ 2&quot; X 55M 26332"/>
    <n v="31201503"/>
    <s v="Selección abreviada subasta inversa (No disponible)"/>
    <n v="3"/>
    <n v="8"/>
    <n v="50"/>
    <n v="850000"/>
    <s v="UNIDAD"/>
    <s v="NO SOLICITADAS"/>
  </r>
  <r>
    <x v="12"/>
    <s v="02-02-01-003-002-01"/>
    <n v="10"/>
    <s v="Materiales y suministros - Pasta de papel, papel y cartón"/>
    <s v="CINTA DE ENMASCARAR VERDE REF SCOTCH 233+ 2&quot; X 55M 26336"/>
    <n v="31201503"/>
    <s v="Selección abreviada subasta inversa (No disponible)"/>
    <n v="3"/>
    <n v="8"/>
    <n v="50"/>
    <n v="1000000"/>
    <s v="UNIDAD"/>
    <s v="NO SOLICITADAS"/>
  </r>
  <r>
    <x v="12"/>
    <s v="02-02-01-003-002-01"/>
    <n v="10"/>
    <s v="Materiales y suministros - Pasta de papel, papel y cartón"/>
    <s v="CINTA DE ENMASCARAR VERDE REF SCOTCH 233+ 2&quot; X 55M 26340"/>
    <n v="31201503"/>
    <s v="Selección abreviada subasta inversa (No disponible)"/>
    <n v="3"/>
    <n v="8"/>
    <n v="50"/>
    <n v="2500000"/>
    <s v="UNIDAD"/>
    <s v="NO SOLICITADAS"/>
  </r>
  <r>
    <x v="12"/>
    <s v="02-02-01-003-006-09"/>
    <n v="10"/>
    <s v="Materiales y suministros - Otros productos plásticos"/>
    <s v="CINTA SELLANTE / SEALANT TAPE HCS2125"/>
    <n v="60121153"/>
    <s v="Selección abreviada subasta inversa (No disponible)"/>
    <n v="3"/>
    <n v="8"/>
    <n v="5"/>
    <n v="500000"/>
    <s v="UNIDAD"/>
    <s v="NO SOLICITADAS"/>
  </r>
  <r>
    <x v="12"/>
    <s v="02-02-01-003-006-09"/>
    <n v="10"/>
    <s v="Materiales y suministros - Otros productos plásticos"/>
    <s v="CINTA VULCANIZADA / TAPE AMALGAMACION"/>
    <n v="60121153"/>
    <s v="Selección abreviada subasta inversa (No disponible)"/>
    <n v="3"/>
    <n v="8"/>
    <n v="10"/>
    <n v="700000"/>
    <s v="UNIDAD"/>
    <s v="NO SOLICITADAS"/>
  </r>
  <r>
    <x v="12"/>
    <s v="02-02-01-004-002"/>
    <n v="10"/>
    <s v="Materiales y suministros - Productos metálicos elaborados (excepto maquinaria y equipo)"/>
    <s v="CONECTOR ALTA PRESION   P/N K-3706"/>
    <n v="31163100"/>
    <s v="Selección abreviada subasta inversa (No disponible)"/>
    <n v="3"/>
    <n v="8"/>
    <n v="2"/>
    <n v="600000"/>
    <s v="UNIDAD"/>
    <s v="NO SOLICITADAS"/>
  </r>
  <r>
    <x v="12"/>
    <s v="02-02-01-004-002"/>
    <n v="10"/>
    <s v="Materiales y suministros - Productos metálicos elaborados (excepto maquinaria y equipo)"/>
    <s v="CONECTOR GIRATORIO DE AIRE  ¼” YA502M"/>
    <n v="39121400"/>
    <s v="Selección abreviada subasta inversa (No disponible)"/>
    <n v="3"/>
    <n v="8"/>
    <n v="1"/>
    <n v="110000"/>
    <s v="UNIDAD"/>
    <s v="NO SOLICITADAS"/>
  </r>
  <r>
    <x v="12"/>
    <s v="02-02-01-004-002"/>
    <n v="10"/>
    <s v="Materiales y suministros - Productos metálicos elaborados (excepto maquinaria y equipo)"/>
    <s v="CONECTOR HEMBRA  AC  P/N R67G36E"/>
    <n v="39121400"/>
    <s v="Selección abreviada subasta inversa (No disponible)"/>
    <n v="3"/>
    <n v="8"/>
    <n v="1"/>
    <n v="1400000"/>
    <s v="UNIDAD"/>
    <s v="NO SOLICITADAS"/>
  </r>
  <r>
    <x v="12"/>
    <s v="02-02-01-004-002"/>
    <n v="10"/>
    <s v="Materiales y suministros - Productos metálicos elaborados (excepto maquinaria y equipo)"/>
    <s v="CONECTOR HEMBRA  DC  P/N R65G3E"/>
    <n v="39121400"/>
    <s v="Selección abreviada subasta inversa (No disponible)"/>
    <n v="3"/>
    <n v="8"/>
    <n v="1"/>
    <n v="1200000"/>
    <s v="UNIDAD"/>
    <s v="NO SOLICITADAS"/>
  </r>
  <r>
    <x v="12"/>
    <s v="02-02-01-004-002"/>
    <n v="10"/>
    <s v="Materiales y suministros - Productos metálicos elaborados (excepto maquinaria y equipo)"/>
    <s v="CONECTOR RECTO BNC RF REFERENCIA P/N M39012/16-0014"/>
    <n v="39121400"/>
    <s v="Selección abreviada subasta inversa (No disponible)"/>
    <n v="3"/>
    <n v="8"/>
    <n v="50"/>
    <n v="5595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CONTADOR HORAS GATOR AM136813"/>
    <n v="41111900"/>
    <s v="Selección abreviada subasta inversa (No disponible)"/>
    <n v="3"/>
    <n v="8"/>
    <n v="2"/>
    <n v="650000"/>
    <s v="UNIDAD"/>
    <s v="NO SOLICITADAS"/>
  </r>
  <r>
    <x v="12"/>
    <s v="02-02-01-004-002"/>
    <n v="10"/>
    <s v="Materiales y suministros - Productos metálicos elaborados (excepto maquinaria y equipo)"/>
    <s v="COPA / FLANK DRIVE SOCKET 1/2 SHALLOW, INCHES 1 1/2 SW481"/>
    <n v="27112400"/>
    <s v="Selección abreviada subasta inversa (No disponible)"/>
    <n v="3"/>
    <n v="8"/>
    <n v="1"/>
    <n v="200000"/>
    <s v="UNIDAD"/>
    <s v="NO SOLICITADAS"/>
  </r>
  <r>
    <x v="12"/>
    <s v="02-02-01-004-002"/>
    <n v="10"/>
    <s v="Materiales y suministros - Productos metálicos elaborados (excepto maquinaria y equipo)"/>
    <s v="COPA / FLANK DRIVE SOCKET 1/2 SHALLOW, INCHES 1 1/4 SW401"/>
    <n v="27112400"/>
    <s v="Selección abreviada subasta inversa (No disponible)"/>
    <n v="3"/>
    <n v="8"/>
    <n v="1"/>
    <n v="200000"/>
    <s v="UNIDAD"/>
    <s v="NO SOLICITADAS"/>
  </r>
  <r>
    <x v="12"/>
    <s v="02-02-01-004-002"/>
    <n v="10"/>
    <s v="Materiales y suministros - Productos metálicos elaborados (excepto maquinaria y equipo)"/>
    <s v="COPA / FLANK DRIVE SOCKET 1/2 SHALLOW, INCHES 1 1/8 SW361"/>
    <n v="27112400"/>
    <s v="Selección abreviada subasta inversa (No disponible)"/>
    <n v="3"/>
    <n v="8"/>
    <n v="1"/>
    <n v="200000"/>
    <s v="UNIDAD"/>
    <s v="NO SOLICITADAS"/>
  </r>
  <r>
    <x v="12"/>
    <s v="02-02-01-004-002"/>
    <n v="10"/>
    <s v="Materiales y suministros - Productos metálicos elaborados (excepto maquinaria y equipo)"/>
    <s v="COPA / FLANK DRIVE SOCKET 1/2 SHALLOW, INCHES 1 3/16SW381"/>
    <n v="27112400"/>
    <s v="Selección abreviada subasta inversa (No disponible)"/>
    <n v="3"/>
    <n v="8"/>
    <n v="1"/>
    <n v="200000"/>
    <s v="UNIDAD"/>
    <s v="NO SOLICITADAS"/>
  </r>
  <r>
    <x v="12"/>
    <s v="02-02-01-004-002"/>
    <n v="10"/>
    <s v="Materiales y suministros - Productos metálicos elaborados (excepto maquinaria y equipo)"/>
    <s v="COPA / FLANK DRIVE SOCKET 1/2 SHALLOW, INCHES 1 3/8 SW441"/>
    <n v="27112400"/>
    <s v="Selección abreviada subasta inversa (No disponible)"/>
    <n v="3"/>
    <n v="8"/>
    <n v="1"/>
    <n v="200000"/>
    <s v="UNIDAD"/>
    <s v="NO SOLICITADAS"/>
  </r>
  <r>
    <x v="12"/>
    <s v="02-02-01-004-002"/>
    <n v="10"/>
    <s v="Materiales y suministros - Productos metálicos elaborados (excepto maquinaria y equipo)"/>
    <s v="COPA / FLANK DRIVE SOCKET 1/2 SHALLOW, INCHES 1 7/16 SW461"/>
    <n v="27112400"/>
    <s v="Selección abreviada subasta inversa (No disponible)"/>
    <n v="3"/>
    <n v="8"/>
    <n v="1"/>
    <n v="200000"/>
    <s v="UNIDAD"/>
    <s v="NO SOLICITADAS"/>
  </r>
  <r>
    <x v="12"/>
    <s v="02-02-01-004-002"/>
    <n v="10"/>
    <s v="Materiales y suministros - Productos metálicos elaborados (excepto maquinaria y equipo)"/>
    <s v="COPA / FLANK DRIVE SOCKET 1/4 DEEP, INCHES 110STMDY"/>
    <n v="27112800"/>
    <s v="Selección abreviada subasta inversa (No disponible)"/>
    <n v="3"/>
    <n v="8"/>
    <n v="2"/>
    <n v="1600000"/>
    <s v="UNIDAD"/>
    <s v="NO SOLICITADAS"/>
  </r>
  <r>
    <x v="12"/>
    <s v="02-02-01-004-002"/>
    <n v="10"/>
    <s v="Materiales y suministros - Productos metálicos elaborados (excepto maquinaria y equipo)"/>
    <s v="COPA / FLANK DRIVE SOCKET 1/4 SHALLOW, INCHES 110TMDY"/>
    <n v="27112800"/>
    <s v="Selección abreviada subasta inversa (No disponible)"/>
    <n v="3"/>
    <n v="8"/>
    <n v="2"/>
    <n v="1200000"/>
    <s v="UNIDAD"/>
    <s v="NO SOLICITADAS"/>
  </r>
  <r>
    <x v="12"/>
    <s v="02-02-01-004-002"/>
    <n v="10"/>
    <s v="Materiales y suministros - Productos metálicos elaborados (excepto maquinaria y equipo)"/>
    <s v="COPA / FLANK DRIVE SOCKET 3/8 SHALLOW, INCHES 211FY"/>
    <n v="27112800"/>
    <s v="Selección abreviada subasta inversa (No disponible)"/>
    <n v="3"/>
    <n v="8"/>
    <n v="2"/>
    <n v="1800000"/>
    <s v="UNIDAD"/>
    <s v="NO SOLICITADAS"/>
  </r>
  <r>
    <x v="12"/>
    <s v="02-02-01-004-002"/>
    <n v="10"/>
    <s v="Materiales y suministros - Productos metálicos elaborados (excepto maquinaria y equipo)"/>
    <s v="COPA KIT / IMPACT DRIVERS AND SET 208EPIT"/>
    <n v="27112400"/>
    <s v="Selección abreviada subasta inversa (No disponible)"/>
    <n v="3"/>
    <n v="8"/>
    <n v="1"/>
    <n v="1500000"/>
    <s v="UNIDAD"/>
    <s v="NO SOLICITADAS"/>
  </r>
  <r>
    <x v="12"/>
    <s v="02-02-01-004-002"/>
    <n v="10"/>
    <s v="Materiales y suministros - Productos metálicos elaborados (excepto maquinaria y equipo)"/>
    <s v="COPA MEZCLADORA CON COLLAR 600 ML 3M 16001"/>
    <n v="31211905"/>
    <s v="Selección abreviada subasta inversa (No disponible)"/>
    <n v="3"/>
    <n v="8"/>
    <n v="5"/>
    <n v="1000000"/>
    <s v="UNIDAD"/>
    <s v="NO SOLICITADAS"/>
  </r>
  <r>
    <x v="12"/>
    <s v="02-02-01-004-002"/>
    <n v="10"/>
    <s v="Materiales y suministros - Productos metálicos elaborados (excepto maquinaria y equipo)"/>
    <s v="COPA MEZCLADORA CON COLLAR 600 ML, 16000"/>
    <n v="31211905"/>
    <s v="Selección abreviada subasta inversa (No disponible)"/>
    <n v="3"/>
    <n v="8"/>
    <n v="10"/>
    <n v="2300000"/>
    <s v="UNIDAD"/>
    <s v="NO SOLICITADAS"/>
  </r>
  <r>
    <x v="12"/>
    <s v="02-02-01-004-002"/>
    <n v="10"/>
    <s v="Materiales y suministros - Productos metálicos elaborados (excepto maquinaria y equipo)"/>
    <s v="COPADO TARRO POR 290 GRMS"/>
    <n v="47131817"/>
    <s v="Selección abreviada subasta inversa (No disponible)"/>
    <n v="2"/>
    <n v="6"/>
    <n v="10"/>
    <n v="200000"/>
    <s v="UNIDAD"/>
    <s v="NO SOLICITADAS"/>
  </r>
  <r>
    <x v="12"/>
    <s v="02-02-01-004-006-09"/>
    <n v="10"/>
    <s v="Materiales y suministros - Otro equipo eléctrico y sus partes y piezas"/>
    <s v="CORREA MOTOR M150046"/>
    <n v="31151900"/>
    <s v="Selección abreviada subasta inversa (No disponible)"/>
    <n v="3"/>
    <n v="8"/>
    <n v="1"/>
    <n v="300000"/>
    <s v="UNIDAD"/>
    <s v="NO SOLICITADAS"/>
  </r>
  <r>
    <x v="12"/>
    <s v="02-02-01-003-005-03"/>
    <n v="10"/>
    <s v="Materiales y suministros - Jabón, preparados para limpieza, perfumes y preparados de tocador"/>
    <s v="DESENGRANTE INDUSTRIAL No.1 CRC X GALON"/>
    <n v="47131821"/>
    <s v="Selección abreviada subasta inversa (No disponible)"/>
    <n v="2"/>
    <n v="6"/>
    <n v="5"/>
    <n v="250000"/>
    <s v="UNIDAD"/>
    <s v="NO SOLICITADAS"/>
  </r>
  <r>
    <x v="12"/>
    <s v="02-02-01-004-007-01"/>
    <n v="10"/>
    <s v="Materiales y suministros - Válvulas y tubos electrónicos; componentes electrónicos; sus partes y piezas"/>
    <s v="DIODO REF JANTX1N5552"/>
    <n v="32111500"/>
    <s v="Selección abreviada subasta inversa (No disponible)"/>
    <n v="3"/>
    <n v="8"/>
    <n v="25"/>
    <n v="800000"/>
    <s v="UNIDAD"/>
    <s v="NO SOLICITADAS"/>
  </r>
  <r>
    <x v="12"/>
    <s v="02-02-01-003-007-09"/>
    <n v="10"/>
    <s v="Materiales y suministros - Otros productos minerales no metálicos n. C. P."/>
    <s v="DISCO ABRASIVO PURPLE REFERENCIA 30479 GRANO P180 CAJA * 100"/>
    <n v="27112800"/>
    <s v="Selección abreviada subasta inversa (No disponible)"/>
    <n v="3"/>
    <n v="8"/>
    <n v="4"/>
    <n v="1000000"/>
    <s v="UNIDAD"/>
    <s v="NO SOLICITADAS"/>
  </r>
  <r>
    <x v="12"/>
    <s v="02-02-01-003-007-09"/>
    <n v="10"/>
    <s v="Materiales y suministros - Otros productos minerales no metálicos n. C. P."/>
    <s v="DISCO ABRASIVO PURPLE REFERENCIA 30783 GRANO P80 CAJA * 100"/>
    <n v="27112800"/>
    <s v="Selección abreviada subasta inversa (No disponible)"/>
    <n v="3"/>
    <n v="8"/>
    <n v="4"/>
    <n v="1000000"/>
    <s v="UNIDAD"/>
    <s v="NO SOLICITADAS"/>
  </r>
  <r>
    <x v="12"/>
    <s v="02-02-01-003-007-09"/>
    <n v="10"/>
    <s v="Materiales y suministros - Otros productos minerales no metálicos n. C. P."/>
    <s v="DISCO ACONDICIONADOR DE SUPERFICIE 2&quot; DE DIAMETRO REF 05523 CAJA * 200 UNIDADES"/>
    <n v="27112800"/>
    <s v="Selección abreviada subasta inversa (No disponible)"/>
    <n v="3"/>
    <n v="8"/>
    <n v="2"/>
    <n v="1800000"/>
    <s v="UNIDAD"/>
    <s v="NO SOLICITADAS"/>
  </r>
  <r>
    <x v="12"/>
    <s v="02-02-01-003-007-09"/>
    <n v="10"/>
    <s v="Materiales y suministros - Otros productos minerales no metálicos n. C. P."/>
    <s v="DISCO ACONDICIONADOR DE SUPERFICIE 2&quot; DE DIAMETRO REF 05527 CAJA 200 UNIDADES"/>
    <n v="27112800"/>
    <s v="Selección abreviada subasta inversa (No disponible)"/>
    <n v="3"/>
    <n v="8"/>
    <n v="2"/>
    <n v="1800000"/>
    <s v="UNIDAD"/>
    <s v="NO SOLICITADAS"/>
  </r>
  <r>
    <x v="12"/>
    <s v="02-02-01-003-007-09"/>
    <n v="10"/>
    <s v="Materiales y suministros - Otros productos minerales no metálicos n. C. P."/>
    <s v="DISCO ACONDICIONADOR DE SUPERFICIE 2&quot; DE DIAMETRO REF 05528  CAJA 200 UNIDADES"/>
    <n v="27112800"/>
    <s v="Selección abreviada subasta inversa (No disponible)"/>
    <n v="3"/>
    <n v="8"/>
    <n v="2"/>
    <n v="1800000"/>
    <s v="UNIDAD"/>
    <s v="NO SOLICITADAS"/>
  </r>
  <r>
    <x v="12"/>
    <s v="02-02-01-003-007-09"/>
    <n v="10"/>
    <s v="Materiales y suministros - Otros productos minerales no metálicos n. C. P."/>
    <s v="DISCO ACONDICIONADOR DE SUPERFICIE 2&quot; DE DIAMETRO REF 05530  CAJA 200 UNIDADES"/>
    <n v="27112800"/>
    <s v="Selección abreviada subasta inversa (No disponible)"/>
    <n v="3"/>
    <n v="8"/>
    <n v="2"/>
    <n v="1800000"/>
    <s v="UNIDAD"/>
    <s v="NO SOLICITADAS"/>
  </r>
  <r>
    <x v="12"/>
    <s v="02-01-01-004-003-09"/>
    <n v="10"/>
    <s v="Activos fijos - Otras máquinas para usos generales y sus partes y piezas"/>
    <s v="DISCO DE FRENO SENSOR KIT P/N TY04914-10064-71"/>
    <n v="25171700"/>
    <s v="Selección abreviada subasta inversa (No disponible)"/>
    <n v="3"/>
    <n v="8"/>
    <n v="1"/>
    <n v="2000000"/>
    <s v="UNIDAD"/>
    <s v="NO SOLICITADAS"/>
  </r>
  <r>
    <x v="12"/>
    <s v="02-02-01-003-007-09"/>
    <n v="10"/>
    <s v="Materiales y suministros - Otros productos minerales no metálicos n. C. P."/>
    <s v="DISCO DE LIJA PARA CAPA TRANSPARENTE REF TRIZACT HOOKIT 3M P1500, 5 EN GRANO, 02095 CAJA X 25 UNID."/>
    <n v="23131500"/>
    <s v="Selección abreviada subasta inversa (No disponible)"/>
    <n v="3"/>
    <n v="8"/>
    <n v="4"/>
    <n v="1600000"/>
    <s v="UNIDAD"/>
    <s v="NO SOLICITADAS"/>
  </r>
  <r>
    <x v="12"/>
    <s v="02-02-01-003-007-09"/>
    <n v="10"/>
    <s v="Materiales y suministros - Otros productos minerales no metálicos n. C. P."/>
    <s v="DISCO REF 83815 PSA AND NORGRIP P80B"/>
    <n v="27112800"/>
    <s v="Selección abreviada subasta inversa (No disponible)"/>
    <n v="3"/>
    <n v="8"/>
    <n v="3"/>
    <n v="900000"/>
    <s v="UNIDAD"/>
    <s v="NO SOLICITADAS"/>
  </r>
  <r>
    <x v="12"/>
    <s v="02-02-01-003-007-09"/>
    <n v="10"/>
    <s v="Materiales y suministros - Otros productos minerales no metálicos n. C. P."/>
    <s v="DISCO REF 83816 PSA AND NORGRIP P100B"/>
    <n v="27112800"/>
    <s v="Selección abreviada subasta inversa (No disponible)"/>
    <n v="3"/>
    <n v="8"/>
    <n v="3"/>
    <n v="900000"/>
    <s v="UNIDAD"/>
    <s v="NO SOLICITADAS"/>
  </r>
  <r>
    <x v="12"/>
    <s v="02-02-01-003-007-09"/>
    <n v="10"/>
    <s v="Materiales y suministros - Otros productos minerales no metálicos n. C. P."/>
    <s v="DISCO REF 83817 PSA AND NORGRIP P120B     "/>
    <n v="27112800"/>
    <s v="Selección abreviada subasta inversa (No disponible)"/>
    <n v="3"/>
    <n v="8"/>
    <n v="3"/>
    <n v="900000"/>
    <s v="UNIDAD"/>
    <s v="NO SOLICITADAS"/>
  </r>
  <r>
    <x v="12"/>
    <s v="02-02-01-003-007-09"/>
    <n v="10"/>
    <s v="Materiales y suministros - Otros productos minerales no metálicos n. C. P."/>
    <s v="DISCO REF 83819 PSA AND NORGRIP P180B"/>
    <n v="27112800"/>
    <s v="Selección abreviada subasta inversa (No disponible)"/>
    <n v="3"/>
    <n v="8"/>
    <n v="3"/>
    <n v="900000"/>
    <s v="UNIDAD"/>
    <s v="NO SOLICITADAS"/>
  </r>
  <r>
    <x v="12"/>
    <s v="02-02-01-003-007-09"/>
    <n v="10"/>
    <s v="Materiales y suministros - Otros productos minerales no metálicos n. C. P."/>
    <s v="DISCO REF 83820 PSA AND NORGRIP P220B"/>
    <n v="27112800"/>
    <s v="Selección abreviada subasta inversa (No disponible)"/>
    <n v="3"/>
    <n v="8"/>
    <n v="3"/>
    <n v="900000"/>
    <s v="UNIDAD"/>
    <s v="NO SOLICITADAS"/>
  </r>
  <r>
    <x v="12"/>
    <s v="02-02-01-003-007-09"/>
    <n v="10"/>
    <s v="Materiales y suministros - Otros productos minerales no metálicos n. C. P."/>
    <s v="DISCO REF 83822 PSA AND NORGRIP P320B     "/>
    <n v="27112800"/>
    <s v="Selección abreviada subasta inversa (No disponible)"/>
    <n v="3"/>
    <n v="8"/>
    <n v="3"/>
    <n v="900000"/>
    <s v="UNIDAD"/>
    <s v="NO SOLICITADAS"/>
  </r>
  <r>
    <x v="12"/>
    <s v="02-02-01-003-004-02"/>
    <n v="10"/>
    <s v="Materiales y suministros - Productos químicos inorgánicos básicos n. C. P."/>
    <s v="DISULFATO DE MOLIBDENO x CANECA"/>
    <n v="12141727"/>
    <s v="Selección abreviada subasta inversa (No disponible)"/>
    <n v="3"/>
    <n v="8"/>
    <n v="1"/>
    <n v="800000"/>
    <s v="UNIDAD"/>
    <s v="NO SOLICITADAS"/>
  </r>
  <r>
    <x v="12"/>
    <s v="02-02-01-004-003-09"/>
    <n v="10"/>
    <s v="Materiales y suministros - Otras máquinas para usos generales y sus partes y piezas"/>
    <s v="ELEMENTO SEPARADOR  39863840"/>
    <n v="40161505"/>
    <s v="Selección abreviada subasta inversa (No disponible)"/>
    <n v="3"/>
    <n v="8"/>
    <n v="1"/>
    <n v="1200000"/>
    <s v="UNIDAD"/>
    <s v="NO SOLICITADAS"/>
  </r>
  <r>
    <x v="12"/>
    <s v="02-02-01-003-006-02"/>
    <n v="10"/>
    <s v="Materiales y suministros - Otros productos de caucho"/>
    <s v="EMPAQUE REPUESTO H-2808"/>
    <n v="31401703"/>
    <s v="Selección abreviada subasta inversa (No disponible)"/>
    <n v="3"/>
    <n v="8"/>
    <n v="1"/>
    <n v="650000"/>
    <s v="UNIDAD"/>
    <s v="NO SOLICITADAS"/>
  </r>
  <r>
    <x v="12"/>
    <s v="02-02-01-003-006-09"/>
    <n v="10"/>
    <s v="Materiales y suministros - Otros productos plásticos"/>
    <s v="ENSAMBLE DE MANGUERA DE PRESIÓN , #8 TF-1038-21*300"/>
    <n v="40142000"/>
    <s v="Selección abreviada subasta inversa (No disponible)"/>
    <n v="3"/>
    <n v="8"/>
    <n v="1"/>
    <n v="2500000"/>
    <s v="UNIDAD"/>
    <s v="NO SOLICITADAS"/>
  </r>
  <r>
    <x v="12"/>
    <s v="02-02-01-004-002"/>
    <n v="10"/>
    <s v="Materiales y suministros - Productos metálicos elaborados (excepto maquinaria y equipo)"/>
    <s v="ESCALERA MULTIPROPOSITO 3.55 METROS 12P RED LINE"/>
    <n v="30191501"/>
    <s v="Selección abreviada subasta inversa (No disponible)"/>
    <n v="3"/>
    <n v="8"/>
    <n v="2"/>
    <n v="600000"/>
    <s v="UNIDAD"/>
    <s v="NO SOLICITADAS"/>
  </r>
  <r>
    <x v="12"/>
    <s v="02-02-01-004-001"/>
    <n v="10"/>
    <s v="Materiales y suministros - Metales básicos"/>
    <s v="ESTAÑO"/>
    <n v="30263201"/>
    <s v="Selección abreviada subasta inversa (No disponible)"/>
    <n v="3"/>
    <n v="8"/>
    <n v="4"/>
    <n v="332000"/>
    <s v="UNIDAD"/>
    <s v="NO SOLICITADAS"/>
  </r>
  <r>
    <x v="12"/>
    <s v="02-02-01-004-001"/>
    <n v="10"/>
    <s v="Materiales y suministros - Metales básicos"/>
    <s v="ESTAÑO PARA SOLDAURA DE PRECISION"/>
    <n v="30263201"/>
    <s v="Selección abreviada subasta inversa (No disponible)"/>
    <n v="3"/>
    <n v="8"/>
    <n v="4"/>
    <n v="48000"/>
    <s v="UNIDAD"/>
    <s v="NO SOLICITADAS"/>
  </r>
  <r>
    <x v="12"/>
    <s v="02-02-01-002-006"/>
    <n v="10"/>
    <s v="Materiales y suministros - Hilados e hilos; tejidos de fibras textiles incluso afelpados"/>
    <s v="ESTOPA PARA BRILLAR EQUIPOS X 400 GRMS"/>
    <n v="11162116"/>
    <s v="Selección abreviada subasta inversa (No disponible)"/>
    <n v="3"/>
    <n v="8"/>
    <n v="10"/>
    <n v="65000"/>
    <s v="UNIDAD"/>
    <s v="NO SOLICITADAS"/>
  </r>
  <r>
    <x v="12"/>
    <s v="02-02-01-003-002-01"/>
    <n v="10"/>
    <s v="Materiales y suministros - Pasta de papel, papel y cartón"/>
    <s v="ETIQUETA MARCADORA DE CABLE / WIRE MARKING SLEEVES REF PSPT-094-175-WT BY THERMAL LABELING SYSTEM TLS2200 BRADY "/>
    <n v="27112300"/>
    <s v="Selección abreviada subasta inversa (No disponible)"/>
    <n v="3"/>
    <n v="8"/>
    <n v="2"/>
    <n v="800000"/>
    <s v="UNIDAD"/>
    <s v="NO SOLICITADAS"/>
  </r>
  <r>
    <x v="12"/>
    <s v="02-02-01-003-002-01"/>
    <n v="10"/>
    <s v="Materiales y suministros - Pasta de papel, papel y cartón"/>
    <s v="ETIQUETA MARCADORA DE CABLE / WIRE MARKING SLEEVES REF PSPT-125-175-WT BY THERMAL LABELING SYSTEM TLS2200 BRADY "/>
    <n v="27112300"/>
    <s v="Selección abreviada subasta inversa (No disponible)"/>
    <n v="3"/>
    <n v="8"/>
    <n v="2"/>
    <n v="800000"/>
    <s v="UNIDAD"/>
    <s v="NO SOLICITADAS"/>
  </r>
  <r>
    <x v="12"/>
    <s v="02-02-01-003-002-01"/>
    <n v="10"/>
    <s v="Materiales y suministros - Pasta de papel, papel y cartón"/>
    <s v="ETIQUETA MARCADORA DE CABLE / WIRE MARKING SLEEVES REF PSPT-187-175-WT BY THERMAL LABELING SYSTEM TLS2200 BRADY "/>
    <n v="27112300"/>
    <s v="Selección abreviada subasta inversa (No disponible)"/>
    <n v="3"/>
    <n v="8"/>
    <n v="2"/>
    <n v="800000"/>
    <s v="UNIDAD"/>
    <s v="NO SOLICITADAS"/>
  </r>
  <r>
    <x v="12"/>
    <s v="02-02-01-004-006-02"/>
    <n v="10"/>
    <s v="Materiales y suministros - Aparatos de control eléctrico y distribución de electricidad y sus partes y piezas"/>
    <s v="EXTENSION / SET EXTENSIONS 1/4 106BTMX"/>
    <n v="27112800"/>
    <s v="Selección abreviada subasta inversa (No disponible)"/>
    <n v="3"/>
    <n v="8"/>
    <n v="2"/>
    <n v="1000000"/>
    <s v="UNIDAD"/>
    <s v="NO SOLICITADAS"/>
  </r>
  <r>
    <x v="12"/>
    <s v="02-02-01-004-006-02"/>
    <n v="10"/>
    <s v="Materiales y suministros - Aparatos de control eléctrico y distribución de electricidad y sus partes y piezas"/>
    <s v="EXTENSION / SET EXTENSIONS 3/8 206AFX"/>
    <n v="27112800"/>
    <s v="Selección abreviada subasta inversa (No disponible)"/>
    <n v="3"/>
    <n v="8"/>
    <n v="2"/>
    <n v="1800000"/>
    <s v="UNIDAD"/>
    <s v="NO SOLICITADAS"/>
  </r>
  <r>
    <x v="12"/>
    <s v="02-02-01-004-002"/>
    <n v="10"/>
    <s v="Materiales y suministros - Productos metálicos elaborados (excepto maquinaria y equipo)"/>
    <s v="EXTRACTOR / REMOVEDOR DE PINES  M81969/1-02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1-01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14-01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14-05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14-05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14-10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14-11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M81969/39-01  (PAQUETE POR 50 UNIDADES) "/>
    <n v="27111712"/>
    <s v="Selección abreviada subasta inversa (No disponible)"/>
    <n v="3"/>
    <n v="8"/>
    <n v="1"/>
    <n v="800000"/>
    <s v="UNIDAD"/>
    <s v="NO SOLICITADAS"/>
  </r>
  <r>
    <x v="12"/>
    <s v="02-02-01-004-002"/>
    <n v="10"/>
    <s v="Materiales y suministros - Productos metálicos elaborados (excepto maquinaria y equipo)"/>
    <s v="EXTRACTOR / REMOVEDOR DE PINES REFERENCIA DRK95-10B M81969/8-12"/>
    <n v="27111712"/>
    <s v="Selección abreviada subasta inversa (No disponible)"/>
    <n v="3"/>
    <n v="8"/>
    <n v="1"/>
    <n v="800000"/>
    <s v="UNIDAD"/>
    <s v="NO SOLICITADAS"/>
  </r>
  <r>
    <x v="12"/>
    <s v="02-02-01-004-002"/>
    <n v="10"/>
    <s v="Materiales y suministros - Productos metálicos elaborados (excepto maquinaria y equipo)"/>
    <s v="EXTRACTOR / REMOVEDOR REMOVAL TOOL DRK188 - PAQUETE "/>
    <n v="27111700"/>
    <s v="Selección abreviada subasta inversa (No disponible)"/>
    <n v="3"/>
    <n v="8"/>
    <n v="1"/>
    <n v="500000"/>
    <s v="UNIDAD"/>
    <s v="NO SOLICITADAS"/>
  </r>
  <r>
    <x v="12"/>
    <s v="02-02-01-004-002"/>
    <n v="10"/>
    <s v="Materiales y suministros - Productos metálicos elaborados (excepto maquinaria y equipo)"/>
    <s v="EXTRACTOR / REMOVEDOR REMOVAL TOOL DRK230 - PAQUETE "/>
    <n v="27111700"/>
    <s v="Selección abreviada subasta inversa (No disponible)"/>
    <n v="3"/>
    <n v="8"/>
    <n v="1"/>
    <n v="500000"/>
    <s v="UNIDAD"/>
    <s v="NO SOLICITADAS"/>
  </r>
  <r>
    <x v="12"/>
    <s v="02-02-01-004-003-09"/>
    <n v="10"/>
    <s v="Materiales y suministros - Otras máquinas para usos generales y sus partes y piezas"/>
    <s v="FILTRO ACEITE A-323"/>
    <n v="40161504"/>
    <s v="Selección abreviada subasta inversa (No disponible)"/>
    <n v="3"/>
    <n v="8"/>
    <n v="2"/>
    <n v="40000"/>
    <s v="UNIDAD"/>
    <s v="NO SOLICITADAS"/>
  </r>
  <r>
    <x v="12"/>
    <s v="02-02-01-004-003-09"/>
    <n v="10"/>
    <s v="Materiales y suministros - Otras máquinas para usos generales y sus partes y piezas"/>
    <s v="FILTRO ACEITE LF3970"/>
    <n v="40161500"/>
    <s v="Selección abreviada subasta inversa (No disponible)"/>
    <n v="3"/>
    <n v="8"/>
    <n v="4"/>
    <n v="440000"/>
    <s v="UNIDAD"/>
    <s v="NO SOLICITADAS"/>
  </r>
  <r>
    <x v="12"/>
    <s v="02-02-01-004-003-09"/>
    <n v="10"/>
    <s v="Materiales y suministros - Otras máquinas para usos generales y sus partes y piezas"/>
    <s v="FILTRO AIRE 39588777"/>
    <n v="40161505"/>
    <s v="Selección abreviada subasta inversa (No disponible)"/>
    <n v="3"/>
    <n v="8"/>
    <n v="2"/>
    <n v="200000"/>
    <s v="UNIDAD"/>
    <s v="NO SOLICITADAS"/>
  </r>
  <r>
    <x v="12"/>
    <s v="02-02-01-004-003-09"/>
    <n v="10"/>
    <s v="Materiales y suministros - Otras máquinas para usos generales y sus partes y piezas"/>
    <s v="FILTRO AIRE AT110770"/>
    <n v="40161505"/>
    <s v="Selección abreviada subasta inversa (No disponible)"/>
    <n v="3"/>
    <n v="8"/>
    <n v="2"/>
    <n v="270000"/>
    <s v="UNIDAD"/>
    <s v="NO SOLICITADAS"/>
  </r>
  <r>
    <x v="12"/>
    <s v="02-02-01-004-003-09"/>
    <n v="10"/>
    <s v="Materiales y suministros - Otras máquinas para usos generales y sus partes y piezas"/>
    <s v="FILTRO AIRE PRIMARIO P781039"/>
    <n v="40161500"/>
    <s v="Selección abreviada subasta inversa (No disponible)"/>
    <n v="3"/>
    <n v="8"/>
    <n v="4"/>
    <n v="400000"/>
    <s v="UNIDAD"/>
    <s v="NO SOLICITADAS"/>
  </r>
  <r>
    <x v="12"/>
    <s v="02-02-01-004-003-09"/>
    <n v="10"/>
    <s v="Materiales y suministros - Otras máquinas para usos generales y sus partes y piezas"/>
    <s v="FILTRO AIRE SECUNDARIO P777639"/>
    <n v="40161500"/>
    <s v="Selección abreviada subasta inversa (No disponible)"/>
    <n v="3"/>
    <n v="8"/>
    <n v="4"/>
    <n v="400000"/>
    <s v="UNIDAD"/>
    <s v="NO SOLICITADAS"/>
  </r>
  <r>
    <x v="12"/>
    <s v="02-02-01-004-003-09"/>
    <n v="10"/>
    <s v="Materiales y suministros - Otras máquinas para usos generales y sus partes y piezas"/>
    <s v="FILTRO COMBUSTIBLE A-243004"/>
    <n v="40161513"/>
    <s v="Selección abreviada subasta inversa (No disponible)"/>
    <n v="3"/>
    <n v="8"/>
    <n v="2"/>
    <n v="50000"/>
    <s v="UNIDAD"/>
    <s v="NO SOLICITADAS"/>
  </r>
  <r>
    <x v="12"/>
    <s v="02-02-01-004-003-09"/>
    <n v="10"/>
    <s v="Materiales y suministros - Otras máquinas para usos generales y sus partes y piezas"/>
    <s v="FILTRO COMBUSTIBLE AM116304"/>
    <n v="40161513"/>
    <s v="Selección abreviada subasta inversa (No disponible)"/>
    <n v="3"/>
    <n v="8"/>
    <n v="2"/>
    <n v="40000"/>
    <s v="UNIDAD"/>
    <s v="NO SOLICITADAS"/>
  </r>
  <r>
    <x v="12"/>
    <s v="02-02-01-004-003-09"/>
    <n v="10"/>
    <s v="Materiales y suministros - Otras máquinas para usos generales y sus partes y piezas"/>
    <s v="FILTRO COMBUSTIBLE FF5612"/>
    <n v="40161500"/>
    <s v="Selección abreviada subasta inversa (No disponible)"/>
    <n v="3"/>
    <n v="8"/>
    <n v="4"/>
    <n v="400000"/>
    <s v="UNIDAD"/>
    <s v="NO SOLICITADAS"/>
  </r>
  <r>
    <x v="12"/>
    <s v="02-02-01-004-003-09"/>
    <n v="10"/>
    <s v="Materiales y suministros - Otras máquinas para usos generales y sus partes y piezas"/>
    <s v="FILTRO COMBUSTIBLE FS 19624"/>
    <n v="40161513"/>
    <s v="Selección abreviada subasta inversa (No disponible)"/>
    <n v="3"/>
    <n v="8"/>
    <n v="2"/>
    <n v="100000"/>
    <s v="UNIDAD"/>
    <s v="NO SOLICITADAS"/>
  </r>
  <r>
    <x v="12"/>
    <s v="02-02-01-004-003-09"/>
    <n v="10"/>
    <s v="Materiales y suministros - Otras máquinas para usos generales y sus partes y piezas"/>
    <s v="FILTRO COMBUSTIBLE FS 20000"/>
    <n v="40161513"/>
    <s v="Selección abreviada subasta inversa (No disponible)"/>
    <n v="3"/>
    <n v="8"/>
    <n v="2"/>
    <n v="500000"/>
    <s v="UNIDAD"/>
    <s v="NO SOLICITADAS"/>
  </r>
  <r>
    <x v="12"/>
    <s v="02-02-01-004-003-09"/>
    <n v="10"/>
    <s v="Materiales y suministros - Otras máquinas para usos generales y sus partes y piezas"/>
    <s v="FILTRO COMBUSTIBLE FS20022"/>
    <n v="40161500"/>
    <s v="Selección abreviada subasta inversa (No disponible)"/>
    <n v="3"/>
    <n v="8"/>
    <n v="4"/>
    <n v="1000000"/>
    <s v="UNIDAD"/>
    <s v="NO SOLICITADAS"/>
  </r>
  <r>
    <x v="12"/>
    <s v="02-02-01-004-003-09"/>
    <n v="10"/>
    <s v="Materiales y suministros - Otras máquinas para usos generales y sus partes y piezas"/>
    <s v="FILTRO DE ACEITE TRACTOR BLANCO HARLAN SEGÚN MUESTRA"/>
    <n v="40161500"/>
    <s v="Selección abreviada subasta inversa (No disponible)"/>
    <n v="3"/>
    <n v="8"/>
    <n v="4"/>
    <n v="200000"/>
    <s v="UNIDAD"/>
    <s v="NO SOLICITADAS"/>
  </r>
  <r>
    <x v="12"/>
    <s v="02-02-01-004-003-09"/>
    <n v="10"/>
    <s v="Materiales y suministros - Otras máquinas para usos generales y sus partes y piezas"/>
    <s v="FILTRO DE AIRE TRACTOR HARLAN BLANCO SEGÚN MUESTRA "/>
    <n v="40161500"/>
    <s v="Selección abreviada subasta inversa (No disponible)"/>
    <n v="3"/>
    <n v="8"/>
    <n v="4"/>
    <n v="200000"/>
    <s v="UNIDAD"/>
    <s v="NO SOLICITADAS"/>
  </r>
  <r>
    <x v="12"/>
    <s v="02-02-01-004-003-09"/>
    <n v="10"/>
    <s v="Materiales y suministros - Otras máquinas para usos generales y sus partes y piezas"/>
    <s v="FILTRO DE COMBUSTIBLE TRACTOR HARLAN BLANCO SEGÚN MUESTRA"/>
    <n v="40161500"/>
    <s v="Selección abreviada subasta inversa (No disponible)"/>
    <n v="3"/>
    <n v="8"/>
    <n v="4"/>
    <n v="200000"/>
    <s v="UNIDAD"/>
    <s v="NO SOLICITADAS"/>
  </r>
  <r>
    <x v="12"/>
    <s v="02-02-01-004-003-09"/>
    <n v="10"/>
    <s v="Materiales y suministros - Otras máquinas para usos generales y sus partes y piezas"/>
    <s v="FILTRO DESINCAN  P/N HC-1763"/>
    <n v="40161500"/>
    <s v="Selección abreviada subasta inversa (No disponible)"/>
    <n v="3"/>
    <n v="8"/>
    <n v="1"/>
    <n v="650000"/>
    <s v="UNIDAD"/>
    <s v="NO SOLICITADAS"/>
  </r>
  <r>
    <x v="12"/>
    <s v="02-02-01-004-003-09"/>
    <n v="10"/>
    <s v="Materiales y suministros - Otras máquinas para usos generales y sus partes y piezas"/>
    <s v="FILTRO REPLACEMENT  ELEMENT  P/N AP-15"/>
    <n v="40161500"/>
    <s v="Selección abreviada subasta inversa (No disponible)"/>
    <n v="3"/>
    <n v="8"/>
    <n v="2"/>
    <n v="1000000"/>
    <s v="UNIDAD"/>
    <s v="NO SOLICITADAS"/>
  </r>
  <r>
    <x v="12"/>
    <s v="02-02-01-004-002"/>
    <n v="10"/>
    <s v="Materiales y suministros - Productos metálicos elaborados (excepto maquinaria y equipo)"/>
    <s v="FLANK DRIVE PLUS ADJUSTABLE WRENCH FADH12A"/>
    <n v="27112800"/>
    <s v="Selección abreviada subasta inversa (No disponible)"/>
    <n v="3"/>
    <n v="8"/>
    <n v="1"/>
    <n v="400000"/>
    <s v="UNIDAD"/>
    <s v="NO SOLICITADAS"/>
  </r>
  <r>
    <x v="12"/>
    <s v="02-02-01-004-002"/>
    <n v="10"/>
    <s v="Materiales y suministros - Productos metálicos elaborados (excepto maquinaria y equipo)"/>
    <s v="FLANK DRIVE SOCKET 1/2 SHALLOW, INCHES 1 5/16 SW421"/>
    <n v="27112400"/>
    <s v="Selección abreviada subasta inversa (No disponible)"/>
    <n v="3"/>
    <n v="8"/>
    <n v="1"/>
    <n v="200000"/>
    <s v="UNIDAD"/>
    <s v="NO SOLICITADAS"/>
  </r>
  <r>
    <x v="12"/>
    <s v="02-02-01-004-006-02"/>
    <n v="10"/>
    <s v="Materiales y suministros - Aparatos de control eléctrico y distribución de electricidad y sus partes y piezas"/>
    <s v="FUSIBLE DE VIDRIO, DIMENSIÓN 6MM X 30MM, CAPACIDAD: 0.5A, Ref .5AC"/>
    <n v="39121600"/>
    <s v="Selección abreviada subasta inversa (No disponible)"/>
    <n v="3"/>
    <n v="8"/>
    <n v="4"/>
    <n v="2400000"/>
    <s v="UNIDAD"/>
    <s v="NO SOLICITADAS"/>
  </r>
  <r>
    <x v="12"/>
    <s v="02-02-01-004-006-02"/>
    <n v="10"/>
    <s v="Materiales y suministros - Aparatos de control eléctrico y distribución de electricidad y sus partes y piezas"/>
    <s v="FUSIBLE DE VIDRIO, DIMENSIÓN 6MM X 30MM, CAPACIDAD: 1.5A, Ref 1.5AL"/>
    <n v="39121600"/>
    <s v="Selección abreviada subasta inversa (No disponible)"/>
    <n v="3"/>
    <n v="8"/>
    <n v="4"/>
    <n v="2400000"/>
    <s v="UNIDAD"/>
    <s v="NO SOLICITADAS"/>
  </r>
  <r>
    <x v="12"/>
    <s v="02-02-01-004-006-02"/>
    <n v="10"/>
    <s v="Materiales y suministros - Aparatos de control eléctrico y distribución de electricidad y sus partes y piezas"/>
    <s v="FUSIBLE DE VIDRIO, DIMENSIÓN 6MM X 30MM, CAPACIDAD: 10A, Ref 10AL"/>
    <n v="39121600"/>
    <s v="Selección abreviada subasta inversa (No disponible)"/>
    <n v="3"/>
    <n v="8"/>
    <n v="4"/>
    <n v="2400000"/>
    <s v="UNIDAD"/>
    <s v="NO SOLICITADAS"/>
  </r>
  <r>
    <x v="12"/>
    <s v="02-02-01-004-006-02"/>
    <n v="10"/>
    <s v="Materiales y suministros - Aparatos de control eléctrico y distribución de electricidad y sus partes y piezas"/>
    <s v="FUSIBLE DE VIDRIO, DIMENSIÓN 6MM X 30MM, CORRIENTE: 3A , Ref 3AL "/>
    <n v="39121600"/>
    <s v="Selección abreviada subasta inversa (No disponible)"/>
    <n v="3"/>
    <n v="8"/>
    <n v="4"/>
    <n v="2400000"/>
    <s v="UNIDAD"/>
    <s v="NO SOLICITADAS"/>
  </r>
  <r>
    <x v="12"/>
    <s v="02-02-01-003-003-04"/>
    <n v="10"/>
    <s v="Materiales y suministros - Gas de petróleo y otros hidrocarburos gaseosos (excepto gas natural)"/>
    <s v="GAS BUTANO, GAS UNIVERSAL PARA SOLDADORES &quot;cautin&quot; 280ml, Referencia GBUT"/>
    <n v="15111505"/>
    <s v="Selección abreviada subasta inversa (No disponible)"/>
    <n v="2"/>
    <n v="6"/>
    <n v="5"/>
    <n v="100000"/>
    <s v="UNIDAD"/>
    <s v="NO SOLICITADAS"/>
  </r>
  <r>
    <x v="12"/>
    <s v="02-02-01-003-005-03"/>
    <n v="10"/>
    <s v="Materiales y suministros - Jabón, preparados para limpieza, perfumes y preparados de tocador"/>
    <s v="GRASA PROPOSITO GENERAL  / GENERAL PURPOSE SYNTHETIC GREASE MIL-PRF-81322G - 14 OZ"/>
    <n v="15121902"/>
    <s v="Selección abreviada subasta inversa (No disponible)"/>
    <n v="2"/>
    <n v="6"/>
    <n v="7"/>
    <n v="1680000"/>
    <s v="UNIDAD"/>
    <s v="NO SOLICITADAS"/>
  </r>
  <r>
    <x v="12"/>
    <s v="02-02-01-004-002"/>
    <n v="10"/>
    <s v="Materiales y suministros - Productos metálicos elaborados (excepto maquinaria y equipo)"/>
    <s v="HOJA DE SIERRA DE MANO / HACKSAWS BLADE HSBM1224B"/>
    <n v="27111500"/>
    <s v="Selección abreviada subasta inversa (No disponible)"/>
    <n v="3"/>
    <n v="8"/>
    <n v="10"/>
    <n v="20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INDICADOR DIAL / UNIVERSAL BACK PLUNGER DIAL INDICATOR 196A1Z"/>
    <n v="41111630"/>
    <s v="Selección abreviada subasta inversa (No disponible)"/>
    <n v="3"/>
    <n v="8"/>
    <n v="2"/>
    <n v="2000000"/>
    <s v="UNIDAD"/>
    <s v="NO SOLICITADAS"/>
  </r>
  <r>
    <x v="12"/>
    <s v="02-02-01-004-002"/>
    <n v="10"/>
    <s v="Materiales y suministros - Productos metálicos elaborados (excepto maquinaria y equipo)"/>
    <s v="INSERTADOR P/N M81969/14-01"/>
    <n v="27112400"/>
    <s v="Selección abreviada subasta inversa (No disponible)"/>
    <n v="3"/>
    <n v="8"/>
    <n v="40"/>
    <n v="116000"/>
    <s v="UNIDAD"/>
    <s v="NO SOLICITADAS"/>
  </r>
  <r>
    <x v="12"/>
    <s v="02-02-01-004-002"/>
    <n v="10"/>
    <s v="Materiales y suministros - Productos metálicos elaborados (excepto maquinaria y equipo)"/>
    <s v="INSERTADOR P/N M81969/14-03"/>
    <n v="27112400"/>
    <s v="Selección abreviada subasta inversa (No disponible)"/>
    <n v="3"/>
    <n v="8"/>
    <n v="40"/>
    <n v="100000"/>
    <s v="UNIDAD"/>
    <s v="NO SOLICITADAS"/>
  </r>
  <r>
    <x v="12"/>
    <s v="02-02-01-004-002"/>
    <n v="10"/>
    <s v="Materiales y suministros - Productos metálicos elaborados (excepto maquinaria y equipo)"/>
    <s v="INSERTADOR P/N M81969/14-11"/>
    <n v="27112400"/>
    <s v="Selección abreviada subasta inversa (No disponible)"/>
    <n v="3"/>
    <n v="8"/>
    <n v="40"/>
    <n v="116000"/>
    <s v="UNIDAD"/>
    <s v="NO SOLICITADAS"/>
  </r>
  <r>
    <x v="12"/>
    <s v="02-02-01-004-006-02"/>
    <n v="10"/>
    <s v="Materiales y suministros - Aparatos de control eléctrico y distribución de electricidad y sus partes y piezas"/>
    <s v="INTERRUPTOR / SWITCH, PUSH BUTTON 404100(SWITCH ENCENDIDO PLANTAS VIEJAS)"/>
    <n v="26101700"/>
    <s v="Selección abreviada subasta inversa (No disponible)"/>
    <n v="3"/>
    <n v="8"/>
    <n v="1"/>
    <n v="60000"/>
    <s v="UNIDAD"/>
    <s v="NO SOLICITADAS"/>
  </r>
  <r>
    <x v="12"/>
    <s v="02-02-01-004-006-02"/>
    <n v="10"/>
    <s v="Materiales y suministros - Aparatos de control eléctrico y distribución de electricidad y sus partes y piezas"/>
    <s v="INTERRUPTOR DE SEGURIDAD"/>
    <n v="39122200"/>
    <s v="Selección abreviada subasta inversa (No disponible)"/>
    <n v="3"/>
    <n v="8"/>
    <n v="50"/>
    <n v="120000"/>
    <s v="UNIDAD"/>
    <s v="NO SOLICITADAS"/>
  </r>
  <r>
    <x v="12"/>
    <s v="02-02-01-004-001"/>
    <n v="10"/>
    <s v="Materiales y suministros - Metales básicos"/>
    <s v="LAMINA 7075-T6 0.032&quot; 1,20MTSX 3 MTS"/>
    <n v="30102008"/>
    <s v="Selección abreviada subasta inversa (No disponible)"/>
    <n v="3"/>
    <n v="8"/>
    <n v="1"/>
    <n v="1250000"/>
    <s v="UNIDAD"/>
    <s v="NO SOLICITADAS"/>
  </r>
  <r>
    <x v="12"/>
    <s v="02-02-01-004-001"/>
    <n v="10"/>
    <s v="Materiales y suministros - Metales básicos"/>
    <s v="LAMINA 7075-T6 0.040&quot; 1,20MTSX 3 MTS"/>
    <n v="30102008"/>
    <s v="Selección abreviada subasta inversa (No disponible)"/>
    <n v="3"/>
    <n v="8"/>
    <n v="1"/>
    <n v="1330000"/>
    <s v="UNIDAD"/>
    <s v="NO SOLICITADAS"/>
  </r>
  <r>
    <x v="12"/>
    <s v="02-02-01-003-007-09"/>
    <n v="10"/>
    <s v="Materiales y suministros - Otros productos minerales no metálicos n. C. P."/>
    <s v="LIJA AL AGUA NUM 1000 PLIEGO 23 X 28 CM"/>
    <n v="23131500"/>
    <s v="Selección abreviada subasta inversa (No disponible)"/>
    <n v="3"/>
    <n v="8"/>
    <n v="50"/>
    <n v="100000"/>
    <s v="UNIDAD"/>
    <s v="NO SOLICITADAS"/>
  </r>
  <r>
    <x v="12"/>
    <s v="02-02-01-003-007-09"/>
    <n v="10"/>
    <s v="Materiales y suministros - Otros productos minerales no metálicos n. C. P."/>
    <s v="LIJA AL AGUA NUM 120."/>
    <n v="23131500"/>
    <s v="Selección abreviada subasta inversa (No disponible)"/>
    <n v="3"/>
    <n v="8"/>
    <n v="40"/>
    <n v="80000"/>
    <s v="UNIDAD"/>
    <s v="NO SOLICITADAS"/>
  </r>
  <r>
    <x v="12"/>
    <s v="02-02-01-003-007-09"/>
    <n v="10"/>
    <s v="Materiales y suministros - Otros productos minerales no metálicos n. C. P."/>
    <s v="LIJA AL AGUA NUM 1200 PLIEGO 23 X 28 CM"/>
    <n v="23131500"/>
    <s v="Selección abreviada subasta inversa (No disponible)"/>
    <n v="3"/>
    <n v="8"/>
    <n v="50"/>
    <n v="100000"/>
    <s v="UNIDAD"/>
    <s v="NO SOLICITADAS"/>
  </r>
  <r>
    <x v="12"/>
    <s v="02-02-01-003-007-09"/>
    <n v="10"/>
    <s v="Materiales y suministros - Otros productos minerales no metálicos n. C. P."/>
    <s v="LIJA AL AGUA NUM 240 PLIEGO 23 X 28 CM."/>
    <n v="23131500"/>
    <s v="Selección abreviada subasta inversa (No disponible)"/>
    <n v="3"/>
    <n v="8"/>
    <n v="40"/>
    <n v="80000"/>
    <s v="UNIDAD"/>
    <s v="NO SOLICITADAS"/>
  </r>
  <r>
    <x v="12"/>
    <s v="02-02-01-003-007-09"/>
    <n v="10"/>
    <s v="Materiales y suministros - Otros productos minerales no metálicos n. C. P."/>
    <s v="LIJA AL AGUA NUM 350 PLIEGO 23 X 28 CM."/>
    <n v="23131500"/>
    <s v="Selección abreviada subasta inversa (No disponible)"/>
    <n v="3"/>
    <n v="8"/>
    <n v="40"/>
    <n v="80000"/>
    <s v="UNIDAD"/>
    <s v="NO SOLICITADAS"/>
  </r>
  <r>
    <x v="12"/>
    <s v="02-02-01-003-007-09"/>
    <n v="10"/>
    <s v="Materiales y suministros - Otros productos minerales no metálicos n. C. P."/>
    <s v="LIJA AL AGUA NUM 400 PLIEGO 23 X 28 CM."/>
    <n v="23131500"/>
    <s v="Selección abreviada subasta inversa (No disponible)"/>
    <n v="3"/>
    <n v="8"/>
    <n v="40"/>
    <n v="80000"/>
    <s v="UNIDAD"/>
    <s v="NO SOLICITADAS"/>
  </r>
  <r>
    <x v="12"/>
    <s v="02-02-01-003-007-09"/>
    <n v="10"/>
    <s v="Materiales y suministros - Otros productos minerales no metálicos n. C. P."/>
    <s v="LIJA AL AGUA NUM 600 PLIEGO 23 X 28 CM"/>
    <n v="23131500"/>
    <s v="Selección abreviada subasta inversa (No disponible)"/>
    <n v="3"/>
    <n v="8"/>
    <n v="50"/>
    <n v="100000"/>
    <s v="UNIDAD"/>
    <s v="NO SOLICITADAS"/>
  </r>
  <r>
    <x v="12"/>
    <s v="02-02-01-003-007-09"/>
    <n v="10"/>
    <s v="Materiales y suministros - Otros productos minerales no metálicos n. C. P."/>
    <s v="LIJA AL AGUA NUM 800 PLIEGO 23 X 28 CM"/>
    <n v="23131500"/>
    <s v="Selección abreviada subasta inversa (No disponible)"/>
    <n v="3"/>
    <n v="8"/>
    <n v="50"/>
    <n v="100000"/>
    <s v="UNIDAD"/>
    <s v="NO SOLICITADAS"/>
  </r>
  <r>
    <x v="12"/>
    <s v="02-02-01-003-007-09"/>
    <n v="10"/>
    <s v="Materiales y suministros - Otros productos minerales no metálicos n. C. P."/>
    <s v="LIJA GRANO 120 9&quot; x 11&quot;"/>
    <n v="27111918"/>
    <s v="Selección abreviada subasta inversa (No disponible)"/>
    <n v="3"/>
    <n v="8"/>
    <n v="100"/>
    <n v="300000"/>
    <s v="UNIDAD"/>
    <s v="NO SOLICITADAS"/>
  </r>
  <r>
    <x v="12"/>
    <s v="02-02-01-003-007-09"/>
    <n v="10"/>
    <s v="Materiales y suministros - Otros productos minerales no metálicos n. C. P."/>
    <s v="LIJA GRANO 180 9&quot; x 11&quot;"/>
    <n v="27111918"/>
    <s v="Selección abreviada subasta inversa (No disponible)"/>
    <n v="3"/>
    <n v="8"/>
    <n v="100"/>
    <n v="300000"/>
    <s v="UNIDAD"/>
    <s v="NO SOLICITADAS"/>
  </r>
  <r>
    <x v="12"/>
    <s v="02-02-01-003-007-09"/>
    <n v="10"/>
    <s v="Materiales y suministros - Otros productos minerales no metálicos n. C. P."/>
    <s v="LIJA GRANO 220 9&quot; x 11&quot;"/>
    <n v="27111918"/>
    <s v="Selección abreviada subasta inversa (No disponible)"/>
    <n v="3"/>
    <n v="8"/>
    <n v="100"/>
    <n v="300000"/>
    <s v="UNIDAD"/>
    <s v="NO SOLICITADAS"/>
  </r>
  <r>
    <x v="12"/>
    <s v="02-02-01-003-007-09"/>
    <n v="10"/>
    <s v="Materiales y suministros - Otros productos minerales no metálicos n. C. P."/>
    <s v="LIJA GRANO 320 9&quot; x 11&quot;"/>
    <n v="27111918"/>
    <s v="Selección abreviada subasta inversa (No disponible)"/>
    <n v="3"/>
    <n v="8"/>
    <n v="100"/>
    <n v="300000"/>
    <s v="UNIDAD"/>
    <s v="NO SOLICITADAS"/>
  </r>
  <r>
    <x v="12"/>
    <s v="02-02-01-003-007-09"/>
    <n v="10"/>
    <s v="Materiales y suministros - Otros productos minerales no metálicos n. C. P."/>
    <s v="LIJA GRANO 80 9&quot; x 11&quot;"/>
    <n v="27111918"/>
    <s v="Selección abreviada subasta inversa (No disponible)"/>
    <n v="3"/>
    <n v="8"/>
    <n v="100"/>
    <n v="300000"/>
    <s v="UNIDAD"/>
    <s v="NO SOLICITADAS"/>
  </r>
  <r>
    <x v="12"/>
    <s v="02-02-01-003-005-03"/>
    <n v="10"/>
    <s v="Materiales y suministros - Jabón, preparados para limpieza, perfumes y preparados de tocador"/>
    <s v="LIMPIAVIDRIOS X 500 ML CON ATOMIZADOR"/>
    <n v="47131824"/>
    <s v="Selección abreviada subasta inversa (No disponible)"/>
    <n v="2"/>
    <n v="6"/>
    <n v="80"/>
    <n v="800000"/>
    <s v="UNIDAD"/>
    <s v="NO SOLICITADAS"/>
  </r>
  <r>
    <x v="12"/>
    <s v="02-02-01-003-005-04"/>
    <n v="10"/>
    <s v="Materiales y suministros - Productos químicos n. C. P."/>
    <s v="LIQUIDO PENETRANTE DE INSPECCION  SPOTCHECK SKC-S CLEANER CAJAS  X 6 EA"/>
    <n v="41115807"/>
    <s v="Selección abreviada subasta inversa (No disponible)"/>
    <n v="2"/>
    <n v="6"/>
    <n v="2"/>
    <n v="1300000"/>
    <s v="UNIDAD"/>
    <s v="NO SOLICITADAS"/>
  </r>
  <r>
    <x v="12"/>
    <s v="02-02-01-003-006-01"/>
    <n v="10"/>
    <s v="Materiales y suministros - Llantas de caucho y neumáticos (cámaras de aire)"/>
    <s v="LLANTA DELANTERA TRACTOR HARLAN 6.50-10 HEAVY DUTY"/>
    <n v="25172500"/>
    <s v="Selección abreviada subasta inversa (No disponible)"/>
    <n v="3"/>
    <n v="8"/>
    <n v="2"/>
    <n v="2000000"/>
    <s v="UNIDAD"/>
    <s v="NO SOLICITADAS"/>
  </r>
  <r>
    <x v="12"/>
    <s v="02-02-01-004-002"/>
    <n v="10"/>
    <s v="Materiales y suministros - Productos metálicos elaborados (excepto maquinaria y equipo)"/>
    <s v="LLAVE AJUSTABLE REF. BLPADJ404SG"/>
    <n v="27112800"/>
    <s v="Selección abreviada subasta inversa (No disponible)"/>
    <n v="3"/>
    <n v="8"/>
    <n v="1"/>
    <n v="500000"/>
    <s v="UNIDAD"/>
    <s v="NO SOLICITADAS"/>
  </r>
  <r>
    <x v="12"/>
    <s v="02-02-01-004-002"/>
    <n v="10"/>
    <s v="Materiales y suministros - Productos metálicos elaborados (excepto maquinaria y equipo)"/>
    <s v="LLAVE AJUSTABLES REF. BLPADJ703"/>
    <n v="27112800"/>
    <s v="Selección abreviada subasta inversa (No disponible)"/>
    <n v="3"/>
    <n v="8"/>
    <n v="2"/>
    <n v="2400000"/>
    <s v="UNIDAD"/>
    <s v="NO SOLICITADAS"/>
  </r>
  <r>
    <x v="12"/>
    <s v="02-02-01-004-006-05"/>
    <n v="10"/>
    <s v="Materiales y suministros - Lámparas eléctricas de incandescencia o descarga; lámparas de arco, equipo para alumbrado eléctrico; sus partes y piezas"/>
    <s v="LUZ DE TRABAJO SIN CORDEL 18 V"/>
    <n v="39111610"/>
    <s v="Selección abreviada subasta inversa (No disponible)"/>
    <n v="3"/>
    <n v="8"/>
    <n v="3"/>
    <n v="1500000"/>
    <s v="UNIDAD"/>
    <s v="NO SOLICITADAS"/>
  </r>
  <r>
    <x v="12"/>
    <s v="02-02-01-003-006-09"/>
    <n v="10"/>
    <s v="Materiales y suministros - Otros productos plásticos"/>
    <s v="MANGUERA AEM02027 ID: 1/4 IN OD:3/8 IN LENGTH: 100FT WALL: 1/16 IN"/>
    <n v="40142000"/>
    <s v="Selección abreviada subasta inversa (No disponible)"/>
    <n v="3"/>
    <n v="8"/>
    <n v="1"/>
    <n v="1000000"/>
    <s v="UNIDAD"/>
    <s v="NO SOLICITADAS"/>
  </r>
  <r>
    <x v="12"/>
    <s v="02-02-01-003-006-09"/>
    <n v="10"/>
    <s v="Materiales y suministros - Otros productos plásticos"/>
    <s v="MANGUERA AEM02027 ID: 3/8 IN OD: ½ IN LENGTH: 100FT WALL: 1/16 IN"/>
    <n v="40142000"/>
    <s v="Selección abreviada subasta inversa (No disponible)"/>
    <n v="3"/>
    <n v="8"/>
    <n v="1"/>
    <n v="1000000"/>
    <s v="UNIDAD"/>
    <s v="NO SOLICITADAS"/>
  </r>
  <r>
    <x v="12"/>
    <s v="02-02-01-003-006-09"/>
    <n v="10"/>
    <s v="Materiales y suministros - Otros productos plásticos"/>
    <s v="MANGUERA DE RETORNO ASSEMBLY, #16 TF-1039-02*300"/>
    <n v="40142000"/>
    <s v="Selección abreviada subasta inversa (No disponible)"/>
    <n v="3"/>
    <n v="8"/>
    <n v="1"/>
    <n v="3000000"/>
    <s v="UNIDAD"/>
    <s v="NO SOLICITADAS"/>
  </r>
  <r>
    <x v="12"/>
    <s v="02-02-01-003-006-09"/>
    <n v="10"/>
    <s v="Materiales y suministros - Otros productos plásticos"/>
    <s v="MANGUERA DE SALIDA ASSEMBLY Z-5997"/>
    <n v="40142000"/>
    <s v="Selección abreviada subasta inversa (No disponible)"/>
    <n v="3"/>
    <n v="8"/>
    <n v="1"/>
    <n v="3360000"/>
    <s v="UNIDAD"/>
    <s v="NO SOLICITADAS"/>
  </r>
  <r>
    <x v="12"/>
    <s v="02-02-01-003-006-09"/>
    <n v="10"/>
    <s v="Materiales y suministros - Otros productos plásticos"/>
    <s v="MANGUERA TYGOTHANE ID 3/8 OD 1/2 P/N C-210A  * ROLLO 100 FEET"/>
    <n v="40142000"/>
    <s v="Selección abreviada subasta inversa (No disponible)"/>
    <n v="3"/>
    <n v="8"/>
    <n v="1"/>
    <n v="950000"/>
    <s v="UNIDAD"/>
    <s v="NO SOLICITADAS"/>
  </r>
  <r>
    <x v="12"/>
    <s v="02-02-02-008-007-01-5"/>
    <n v="10"/>
    <s v="Adquisición de servicios - Servicios de mantenimiento y reparación de otra maquinaria y otro equipo"/>
    <s v="MANTENIMEINTO PLANTA AUXILIAR 115 VAC /  28 DC 90 KVA"/>
    <n v="72151800"/>
    <s v="Selección abreviada menor cuantía"/>
    <n v="3"/>
    <n v="8"/>
    <n v="1"/>
    <n v="6500000"/>
    <s v="GLOBAL"/>
    <s v="NO SOLICITADAS"/>
  </r>
  <r>
    <x v="12"/>
    <s v="02-02-02-008-007-01-5"/>
    <n v="10"/>
    <s v="Adquisición de servicios - Servicios de mantenimiento y reparación de otra maquinaria y otro equipo"/>
    <s v="MANTENIMIENTO BOTELLAS OXIGENO "/>
    <n v="72151800"/>
    <s v="Selección abreviada menor cuantía"/>
    <n v="3"/>
    <n v="8"/>
    <n v="1"/>
    <n v="1000000"/>
    <s v="GLOBAL"/>
    <s v="NO SOLICITADAS"/>
  </r>
  <r>
    <x v="12"/>
    <s v="02-02-02-008-007-01-5"/>
    <n v="10"/>
    <s v="Adquisición de servicios - Servicios de mantenimiento y reparación de otra maquinaria y otro equipo"/>
    <s v="MANTENIMIENTO CABINA DE PINTURAS"/>
    <n v="72151800"/>
    <s v="Selección abreviada menor cuantía"/>
    <n v="3"/>
    <n v="8"/>
    <n v="1"/>
    <n v="15000000"/>
    <s v="GLOBAL"/>
    <s v="NO SOLICITADAS"/>
  </r>
  <r>
    <x v="12"/>
    <s v="02-02-02-008-007-01-5"/>
    <n v="10"/>
    <s v="Adquisición de servicios - Servicios de mantenimiento y reparación de otra maquinaria y otro equipo"/>
    <s v="MANTENIMIENTO CARRO SERVICIO NITROGENO"/>
    <n v="72151800"/>
    <s v="Selección abreviada menor cuantía"/>
    <n v="3"/>
    <n v="8"/>
    <n v="1"/>
    <n v="10000000"/>
    <s v="GLOBAL"/>
    <s v="NO SOLICITADAS"/>
  </r>
  <r>
    <x v="12"/>
    <s v="02-02-02-008-007-01-5"/>
    <n v="10"/>
    <s v="Adquisición de servicios - Servicios de mantenimiento y reparación de otra maquinaria y otro equipo"/>
    <s v="MANTENIMIENTO CARRO SERVICIO OXIGENO"/>
    <n v="72151800"/>
    <s v="Selección abreviada menor cuantía"/>
    <n v="3"/>
    <n v="8"/>
    <n v="1"/>
    <n v="10000000"/>
    <s v="GLOBAL"/>
    <s v="NO SOLICITADAS"/>
  </r>
  <r>
    <x v="12"/>
    <s v="02-02-02-008-007-01-5"/>
    <n v="10"/>
    <s v="Adquisición de servicios - Servicios de mantenimiento y reparación de otra maquinaria y otro equipo"/>
    <s v="MANTENIMIENTO COMPRESOR SSR UP6-10-125"/>
    <n v="72151800"/>
    <s v="Selección abreviada menor cuantía"/>
    <n v="3"/>
    <n v="8"/>
    <n v="1"/>
    <n v="3500000"/>
    <s v="GLOBAL"/>
    <s v="NO SOLICITADAS"/>
  </r>
  <r>
    <x v="12"/>
    <s v="02-02-02-008-007-01-5"/>
    <n v="10"/>
    <s v="Adquisición de servicios - Servicios de mantenimiento y reparación de otra maquinaria y otro equipo"/>
    <s v="MANTENIMIENTO COMPRESOR SSR XFE-50"/>
    <n v="72151800"/>
    <s v="Selección abreviada menor cuantía"/>
    <n v="3"/>
    <n v="8"/>
    <n v="1"/>
    <n v="5000000"/>
    <s v="GLOBAL"/>
    <s v="NO SOLICITADAS"/>
  </r>
  <r>
    <x v="12"/>
    <s v="02-02-02-008-007-01-5"/>
    <n v="10"/>
    <s v="Adquisición de servicios - Servicios de mantenimiento y reparación de otra maquinaria y otro equipo"/>
    <s v="MANTENIMIENTO GRUA / CRANE ASSY MAINTENANCE"/>
    <n v="72151800"/>
    <s v="Selección abreviada menor cuantía"/>
    <n v="3"/>
    <n v="8"/>
    <n v="1"/>
    <n v="3500000"/>
    <s v="GLOBAL"/>
    <s v="NO SOLICITADAS"/>
  </r>
  <r>
    <x v="12"/>
    <s v="02-02-02-008-007-01-5"/>
    <n v="10"/>
    <s v="Adquisición de servicios - Servicios de mantenimiento y reparación de otra maquinaria y otro equipo"/>
    <s v="MANTENIMIENTO GRUA COFFIN HOIST-YALE 3 T."/>
    <n v="72151800"/>
    <s v="Selección abreviada menor cuantía"/>
    <n v="3"/>
    <n v="8"/>
    <n v="1"/>
    <n v="5000000"/>
    <s v="GLOBAL"/>
    <s v="NO SOLICITADAS"/>
  </r>
  <r>
    <x v="12"/>
    <s v="02-02-02-008-007-01-5"/>
    <n v="10"/>
    <s v="Adquisición de servicios - Servicios de mantenimiento y reparación de otra maquinaria y otro equipo"/>
    <s v="MANTENIMIENTO HORNO EN LAMINA ASTMA60"/>
    <n v="72151800"/>
    <s v="Selección abreviada menor cuantía"/>
    <n v="3"/>
    <n v="8"/>
    <n v="1"/>
    <n v="2500000"/>
    <s v="GLOBAL"/>
    <s v="NO SOLICITADAS"/>
  </r>
  <r>
    <x v="12"/>
    <s v="02-02-02-008-007-01-5"/>
    <n v="10"/>
    <s v="Adquisición de servicios - Servicios de mantenimiento y reparación de otra maquinaria y otro equipo"/>
    <s v="MANTENIMIENTO MONTACARGAS  7.0 TON"/>
    <n v="72151800"/>
    <s v="Selección abreviada menor cuantía"/>
    <n v="3"/>
    <n v="8"/>
    <n v="1"/>
    <n v="5000000"/>
    <s v="GLOBAL"/>
    <s v="NO SOLICITADAS"/>
  </r>
  <r>
    <x v="12"/>
    <s v="02-02-02-008-007-01-5"/>
    <n v="10"/>
    <s v="Adquisición de servicios - Servicios de mantenimiento y reparación de otra maquinaria y otro equipo"/>
    <s v="MANTENIMIENTO MONTACARGAS 1.3 TON"/>
    <n v="72151800"/>
    <s v="Selección abreviada menor cuantía"/>
    <n v="3"/>
    <n v="8"/>
    <n v="1"/>
    <n v="3000000"/>
    <s v="GLOBAL"/>
    <s v="NO SOLICITADAS"/>
  </r>
  <r>
    <x v="12"/>
    <s v="02-02-02-008-007-01-5"/>
    <n v="10"/>
    <s v="Adquisición de servicios - Servicios de mantenimiento y reparación de otra maquinaria y otro equipo"/>
    <s v="MANTENIMIENTO PLATAFORMA HIDRAULICA / PLATFORM HYD MAINTENANCE"/>
    <n v="72151800"/>
    <s v="Selección abreviada menor cuantía"/>
    <n v="3"/>
    <n v="8"/>
    <n v="1"/>
    <n v="2500000"/>
    <s v="GLOBAL"/>
    <s v="NO SOLICITADAS"/>
  </r>
  <r>
    <x v="12"/>
    <s v="02-02-02-008-007-01-5"/>
    <n v="10"/>
    <s v="Adquisición de servicios - Servicios de mantenimiento y reparación de otra maquinaria y otro equipo"/>
    <s v="MANTENIMIENTO POLEA / DIFERENCIAL-NH HOIST 3 TON."/>
    <n v="72151800"/>
    <s v="Selección abreviada menor cuantía"/>
    <n v="3"/>
    <n v="8"/>
    <n v="1"/>
    <n v="5000000"/>
    <s v="GLOBAL"/>
    <s v="NO SOLICITADAS"/>
  </r>
  <r>
    <x v="12"/>
    <s v="02-02-02-008-007-01-5"/>
    <n v="10"/>
    <s v="Adquisición de servicios - Servicios de mantenimiento y reparación de otra maquinaria y otro equipo"/>
    <s v="MANTENIMIENTO POWER MASTER ADV 115 / 28"/>
    <n v="72151800"/>
    <s v="Selección abreviada menor cuantía"/>
    <n v="3"/>
    <n v="8"/>
    <n v="1"/>
    <n v="12000000"/>
    <s v="GLOBAL"/>
    <s v="NO SOLICITADAS"/>
  </r>
  <r>
    <x v="12"/>
    <s v="02-02-02-008-007-01-5"/>
    <n v="10"/>
    <s v="Adquisición de servicios - Servicios de mantenimiento y reparación de otra maquinaria y otro equipo"/>
    <s v="MANTENIMIENTO REMOLCADOR DE AERONAVES  3000 LBS."/>
    <n v="72151800"/>
    <s v="Selección abreviada menor cuantía"/>
    <n v="3"/>
    <n v="8"/>
    <n v="1"/>
    <n v="5000000"/>
    <s v="GLOBAL"/>
    <s v="NO SOLICITADAS"/>
  </r>
  <r>
    <x v="12"/>
    <s v="02-02-02-008-007-01-5"/>
    <n v="10"/>
    <s v="Adquisición de servicios - Servicios de mantenimiento y reparación de otra maquinaria y otro equipo"/>
    <s v="MANTENIMIENTO REMOLCADOR DE AERONAVES 6000 LBS."/>
    <n v="72151800"/>
    <s v="Selección abreviada menor cuantía"/>
    <n v="3"/>
    <n v="8"/>
    <n v="1"/>
    <n v="5000000"/>
    <s v="GLOBAL"/>
    <s v="NO SOLICITADAS"/>
  </r>
  <r>
    <x v="12"/>
    <s v="02-02-02-008-007-01-5"/>
    <n v="10"/>
    <s v="Adquisición de servicios - Servicios de mantenimiento y reparación de otra maquinaria y otro equipo"/>
    <s v="MANTENIMIENTO REMOLCADOR DE AERONAVES 6000 LBS."/>
    <n v="72151800"/>
    <s v="Selección abreviada menor cuantía"/>
    <n v="3"/>
    <n v="8"/>
    <n v="1"/>
    <n v="6000000"/>
    <s v="GLOBAL"/>
    <s v="NO SOLICITADAS"/>
  </r>
  <r>
    <x v="12"/>
    <s v="02-02-02-008-007-01-5"/>
    <n v="10"/>
    <s v="Adquisición de servicios - Servicios de mantenimiento y reparación de otra maquinaria y otro equipo"/>
    <s v="MANTENIMIENTO TESTER HIDRAULICO "/>
    <n v="72151800"/>
    <s v="Selección abreviada menor cuantía"/>
    <n v="3"/>
    <n v="8"/>
    <n v="1"/>
    <n v="5000000"/>
    <s v="GLOBAL"/>
    <s v="NO SOLICITADAS"/>
  </r>
  <r>
    <x v="12"/>
    <s v="02-02-02-008-007-01-5"/>
    <n v="10"/>
    <s v="Adquisición de servicios - Servicios de mantenimiento y reparación de otra maquinaria y otro equipo"/>
    <s v="MANTENIMIENTO TRACTOR UTILITARIO GATOR TX TURF A.A "/>
    <n v="72151800"/>
    <s v="Selección abreviada menor cuantía"/>
    <n v="3"/>
    <n v="8"/>
    <n v="1"/>
    <n v="4500000"/>
    <s v="GLOBAL"/>
    <s v="NO SOLICITADAS"/>
  </r>
  <r>
    <x v="12"/>
    <s v="02-02-02-008-007-01-5"/>
    <n v="10"/>
    <s v="Adquisición de servicios - Servicios de mantenimiento y reparación de otra maquinaria y otro equipo"/>
    <s v="MANTENIMIENTO UNIDAD DE LAVADO UNIVERSAL / UNIVERSAL WASH UNIT MAINTENANCE"/>
    <n v="72151800"/>
    <s v="Selección abreviada menor cuantía"/>
    <n v="3"/>
    <n v="8"/>
    <n v="1"/>
    <n v="3500000"/>
    <s v="GLOBAL"/>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MEDIDOR DE PRESION 0-5000 PSI (HC-2289 TRONAIR)"/>
    <n v="41111900"/>
    <s v="Selección abreviada subasta inversa (No disponible)"/>
    <n v="3"/>
    <n v="8"/>
    <n v="2"/>
    <n v="234000"/>
    <s v="UNIDAD"/>
    <s v="NO SOLICITADAS"/>
  </r>
  <r>
    <x v="12"/>
    <s v="02-02-01-003-006-09"/>
    <n v="10"/>
    <s v="Materiales y suministros - Otros productos plásticos"/>
    <s v="MALLA PLASTICA EXPANDIBLE PARA PROTECCION DE ARNÉS ELECTRICO COLOR NEGRO FR PLUS DE 1/2&quot; "/>
    <n v="11162110"/>
    <s v="Selección abreviada subasta inversa (No disponible)"/>
    <n v="3"/>
    <n v="8"/>
    <n v="10"/>
    <n v="275460"/>
    <s v="UNIDAD"/>
    <s v="NO SOLICITADAS"/>
  </r>
  <r>
    <x v="12"/>
    <s v="02-02-01-003-004-02"/>
    <n v="10"/>
    <s v="Materiales y suministros - Productos químicos inorgánicos básicos n. C. P."/>
    <s v="NITROGENO "/>
    <n v="12141903"/>
    <s v="Mínima cuantía"/>
    <n v="2"/>
    <n v="8"/>
    <n v="500"/>
    <n v="15000000"/>
    <s v="UNIDAD"/>
    <s v="NO SOLICITADAS"/>
  </r>
  <r>
    <x v="12"/>
    <s v="02-02-01-003-004-02"/>
    <n v="10"/>
    <s v="Materiales y suministros - Productos químicos inorgánicos básicos n. C. P."/>
    <s v="OXIGENO"/>
    <n v="12141904"/>
    <s v="Mínima cuantía"/>
    <n v="2"/>
    <n v="8"/>
    <n v="300"/>
    <n v="8400000"/>
    <s v="METRO CUBICO"/>
    <s v="NO SOLICITADAS"/>
  </r>
  <r>
    <x v="12"/>
    <s v="02-02-01-003-002-01"/>
    <n v="10"/>
    <s v="Materiales y suministros - Pasta de papel, papel y cartón"/>
    <s v="PAÑO LIMPIEZA / LOW-LINT CLEANING CLOTH, A-A-59323, Type II (58536) 7920-00-044-9281"/>
    <n v="52121700"/>
    <s v="Selección abreviada subasta inversa (No disponible)"/>
    <n v="2"/>
    <n v="6"/>
    <n v="1"/>
    <n v="4000000"/>
    <s v="METRO CUBICO"/>
    <s v="NO SOLICITADAS"/>
  </r>
  <r>
    <x v="12"/>
    <s v="02-02-01-003-002-01"/>
    <n v="10"/>
    <s v="Materiales y suministros - Pasta de papel, papel y cartón"/>
    <s v="PAÑO WYPALL X ROLLO POR 80 PAÑOS, 42x28 CM "/>
    <n v="47131502"/>
    <s v="Selección abreviada subasta inversa (No disponible)"/>
    <n v="2"/>
    <n v="6"/>
    <n v="200"/>
    <n v="12000000"/>
    <s v="UNIDAD"/>
    <s v="NO SOLICITADAS"/>
  </r>
  <r>
    <x v="12"/>
    <s v="02-02-01-003-002-01"/>
    <n v="10"/>
    <s v="Materiales y suministros - Pasta de papel, papel y cartón"/>
    <s v="PAPEL KRAFT RECICLADO EN ROLLO, DE 50 CM DE ANCHO POR 300 METROS DE LARGO"/>
    <n v="14122101"/>
    <s v="Selección abreviada subasta inversa (No disponible)"/>
    <n v="3"/>
    <n v="8"/>
    <n v="12"/>
    <n v="960000"/>
    <s v="UNIDAD"/>
    <s v="NO SOLICITADAS"/>
  </r>
  <r>
    <x v="12"/>
    <s v="02-02-01-003-005-04"/>
    <n v="10"/>
    <s v="Materiales y suministros - Productos químicos n. C. P."/>
    <s v="PARTICULAS MAGNETICAS / 14AM PREPARED BATH CAJA x 12 EA"/>
    <n v="41115807"/>
    <s v="Selección abreviada subasta inversa (No disponible)"/>
    <n v="2"/>
    <n v="6"/>
    <n v="2"/>
    <n v="3000000"/>
    <s v="UNIDAD"/>
    <s v="NO SOLICITADAS"/>
  </r>
  <r>
    <x v="12"/>
    <s v="02-02-01-004-002"/>
    <n v="10"/>
    <s v="Materiales y suministros - Productos metálicos elaborados (excepto maquinaria y equipo)"/>
    <s v="PASTA PARA SOLDAR"/>
    <n v="23271700"/>
    <s v="Selección abreviada subasta inversa (No disponible)"/>
    <n v="3"/>
    <n v="8"/>
    <n v="20"/>
    <n v="124000"/>
    <s v="UNIDAD"/>
    <s v="NO SOLICITADAS"/>
  </r>
  <r>
    <x v="12"/>
    <s v="02-02-01-003-006-03"/>
    <n v="10"/>
    <s v="Materiales y suministros - Semimanufacturas de plástico"/>
    <s v="PELÍCULA C/REGLA PARA MEZCLADO (CAJA CON 100 REGLETAS) 3M 16065"/>
    <n v="31211905"/>
    <s v="Selección abreviada subasta inversa (No disponible)"/>
    <n v="3"/>
    <n v="8"/>
    <n v="5"/>
    <n v="1000000"/>
    <s v="UNIDAD"/>
    <s v="NO SOLICITADAS"/>
  </r>
  <r>
    <x v="12"/>
    <s v="02-02-01-003-006-03"/>
    <n v="10"/>
    <s v="Materiales y suministros - Semimanufacturas de plástico"/>
    <s v="PELICULA ELASTICA / PEEL PLY, NYLON REF HCS2112"/>
    <n v="24141501"/>
    <s v="Selección abreviada subasta inversa (No disponible)"/>
    <n v="3"/>
    <n v="8"/>
    <n v="1"/>
    <n v="600000"/>
    <s v="UNIDAD"/>
    <s v="NO SOLICITADAS"/>
  </r>
  <r>
    <x v="12"/>
    <s v="02-02-01-003-006-03"/>
    <n v="10"/>
    <s v="Materiales y suministros - Semimanufacturas de plástico"/>
    <s v="PELICULA ELASTICA NYLON HCS2101-04-60V"/>
    <n v="24141501"/>
    <s v="Selección abreviada subasta inversa (No disponible)"/>
    <n v="3"/>
    <n v="8"/>
    <n v="1"/>
    <n v="300000"/>
    <s v="UNIDAD"/>
    <s v="NO SOLICITADAS"/>
  </r>
  <r>
    <x v="12"/>
    <s v="02-02-01-004-002"/>
    <n v="10"/>
    <s v="Materiales y suministros - Productos metálicos elaborados (excepto maquinaria y equipo)"/>
    <s v="PERNO BLINDAJE P/N MS21091-3020"/>
    <n v="31161600"/>
    <s v="Selección abreviada subasta inversa (No disponible)"/>
    <n v="3"/>
    <n v="8"/>
    <n v="25"/>
    <n v="587500"/>
    <s v="UNIDAD"/>
    <s v="NO SOLICITADAS"/>
  </r>
  <r>
    <x v="12"/>
    <s v="02-02-01-004-002"/>
    <n v="10"/>
    <s v="Materiales y suministros - Productos metálicos elaborados (excepto maquinaria y equipo)"/>
    <s v="PERNO P/N NAS514P632- 24P"/>
    <n v="31161600"/>
    <s v="Selección abreviada subasta inversa (No disponible)"/>
    <n v="3"/>
    <n v="8"/>
    <n v="100"/>
    <n v="17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TROLATUM (81348) X LIBRA P/N VV-P-236 NSN 9150-01-023-3934"/>
    <n v="12181504"/>
    <s v="Selección abreviada subasta inversa (No disponible)"/>
    <n v="3"/>
    <n v="8"/>
    <n v="3"/>
    <n v="45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TROLATUM P/N  VV-P-236     9150-00-250-0926 1 lb"/>
    <n v="31201600"/>
    <s v="Selección abreviada subasta inversa (No disponible)"/>
    <n v="2"/>
    <n v="6"/>
    <n v="1"/>
    <n v="100000"/>
    <s v="UNIDAD"/>
    <s v="NO SOLICITADAS"/>
  </r>
  <r>
    <x v="12"/>
    <s v="02-02-01-004-006-04"/>
    <n v="10"/>
    <s v="Materiales y suministros - Acumuladores, pilas y baterías primarias y sus partes y piezas"/>
    <s v="PILA ALKALINA AG13"/>
    <n v="26111702"/>
    <s v="Selección abreviada subasta inversa (No disponible)"/>
    <n v="3"/>
    <n v="8"/>
    <n v="50"/>
    <n v="47000"/>
    <s v="UNIDAD"/>
    <s v="NO SOLICITADAS"/>
  </r>
  <r>
    <x v="12"/>
    <s v="02-02-01-003-005-01"/>
    <n v="10"/>
    <s v="Materiales y suministros - Pinturas y barnices y productos relacionados; colores para la pintura artística; tintas"/>
    <s v="PINTURA / REVESTIMIENTO  POLYURETHANE FINISH C403-1002 B MIL PRF 85285 AIRCRAFT FLAT GRAY 36231"/>
    <n v="31211504"/>
    <s v="Selección abreviada subasta inversa (No disponible)"/>
    <n v="3"/>
    <n v="8"/>
    <n v="5"/>
    <n v="9325000"/>
    <s v="UNIDAD"/>
    <s v="NO SOLICITADAS"/>
  </r>
  <r>
    <x v="12"/>
    <s v="02-02-01-003-005-01"/>
    <n v="10"/>
    <s v="Materiales y suministros - Pinturas y barnices y productos relacionados; colores para la pintura artística; tintas"/>
    <s v="PINTURA / REVESTIMIENTO / COATING POLYURETHANE FINISH C403-1000 B MIL-PRF 85285 FLAT BLACK #37038"/>
    <n v="31211504"/>
    <s v="Selección abreviada subasta inversa (No disponible)"/>
    <n v="3"/>
    <n v="8"/>
    <n v="8"/>
    <n v="11744000"/>
    <s v="UNIDAD"/>
    <s v="NO SOLICITADAS"/>
  </r>
  <r>
    <x v="12"/>
    <s v="02-02-01-003-005-01"/>
    <n v="10"/>
    <s v="Materiales y suministros - Pinturas y barnices y productos relacionados; colores para la pintura artística; tintas"/>
    <s v="PINTURA / REVESTIMIENTO ACABADO POLIURETANO C403-1003 B  MIL-PRF 85285 FLAT GREEN #34031"/>
    <n v="31133707"/>
    <s v="Selección abreviada subasta inversa (No disponible)"/>
    <n v="3"/>
    <n v="8"/>
    <n v="13"/>
    <n v="16770000"/>
    <s v="UNIDAD"/>
    <s v="NO SOLICITADAS"/>
  </r>
  <r>
    <x v="12"/>
    <s v="02-02-01-003-005-01"/>
    <n v="10"/>
    <s v="Materiales y suministros - Pinturas y barnices y productos relacionados; colores para la pintura artística; tintas"/>
    <s v="PINTURA / REVESTIMIENTO COATING MIL-PRF-85285D TIPOIV AZUL CLARO # 15182 GALON EN KIT "/>
    <n v="31211504"/>
    <s v="Selección abreviada subasta inversa (No disponible)"/>
    <n v="3"/>
    <n v="8"/>
    <n v="1"/>
    <n v="1600000"/>
    <s v="UNIDAD"/>
    <s v="NO SOLICITADAS"/>
  </r>
  <r>
    <x v="12"/>
    <s v="02-02-01-003-005-01"/>
    <n v="10"/>
    <s v="Materiales y suministros - Pinturas y barnices y productos relacionados; colores para la pintura artística; tintas"/>
    <s v="PINTURA / REVESTIMIENTO MIL-PRF-85285D TIPOIV AZUL OSCURO # 15048 Gallon KIT"/>
    <n v="31211504"/>
    <s v="Selección abreviada subasta inversa (No disponible)"/>
    <n v="3"/>
    <n v="8"/>
    <n v="1"/>
    <n v="1600000"/>
    <s v="UNIDAD"/>
    <s v="NO SOLICITADAS"/>
  </r>
  <r>
    <x v="12"/>
    <s v="02-02-01-003-005-01"/>
    <n v="10"/>
    <s v="Materiales y suministros - Pinturas y barnices y productos relacionados; colores para la pintura artística; tintas"/>
    <s v="PINTURA / REVESTIMIENTO MIL-PRF-85285D TIPOIV BLACK #17038 GALON KIT"/>
    <n v="31211504"/>
    <s v="Selección abreviada subasta inversa (No disponible)"/>
    <n v="3"/>
    <n v="8"/>
    <n v="1"/>
    <n v="1600000"/>
    <s v="UNIDAD"/>
    <s v="NO SOLICITADAS"/>
  </r>
  <r>
    <x v="12"/>
    <s v="02-02-01-003-005-01"/>
    <n v="10"/>
    <s v="Materiales y suministros - Pinturas y barnices y productos relacionados; colores para la pintura artística; tintas"/>
    <s v="PINTURA / REVESTIMIENTO MIL-PRF-85285D TIPOIV GRAY #16231 GALON KIT"/>
    <n v="31211504"/>
    <s v="Selección abreviada subasta inversa (No disponible)"/>
    <n v="3"/>
    <n v="8"/>
    <n v="5"/>
    <n v="8000000"/>
    <s v="UNIDAD"/>
    <s v="NO SOLICITADAS"/>
  </r>
  <r>
    <x v="12"/>
    <s v="02-02-01-004-002"/>
    <n v="10"/>
    <s v="Materiales y suministros - Productos metálicos elaborados (excepto maquinaria y equipo)"/>
    <s v="PINZA / PLIERS CUTTERS SET PL400B"/>
    <n v="27112105"/>
    <s v="Selección abreviada subasta inversa (No disponible)"/>
    <n v="3"/>
    <n v="8"/>
    <n v="2"/>
    <n v="1600000"/>
    <s v="UNIDAD"/>
    <s v="NO SOLICITADAS"/>
  </r>
  <r>
    <x v="12"/>
    <s v="02-02-01-004-003-09"/>
    <n v="10"/>
    <s v="Materiales y suministros - Otras máquinas para usos generales y sus partes y piezas"/>
    <s v="PISTOLA DE CALOR HEAT GUN ET1400"/>
    <n v="27112717"/>
    <s v="Selección abreviada subasta inversa (No disponible)"/>
    <n v="3"/>
    <n v="8"/>
    <n v="2"/>
    <n v="1200000"/>
    <s v="UNIDAD"/>
    <s v="NO SOLICITADAS"/>
  </r>
  <r>
    <x v="12"/>
    <s v="02-02-01-004-003-09"/>
    <n v="10"/>
    <s v="Materiales y suministros - Otras máquinas para usos generales y sus partes y piezas"/>
    <s v="PISTOLA DE PINTURA / PAINT TANK WITH SPRAY GUN REF R8313 RONGPENG"/>
    <n v="31211908"/>
    <s v="Selección abreviada subasta inversa (No disponible)"/>
    <n v="3"/>
    <n v="8"/>
    <n v="1"/>
    <n v="1000000"/>
    <s v="UNIDAD"/>
    <s v="NO SOLICITADAS"/>
  </r>
  <r>
    <x v="12"/>
    <s v="02-02-01-004-003-09"/>
    <n v="10"/>
    <s v="Materiales y suministros - Otras máquinas para usos generales y sus partes y piezas"/>
    <s v="PISTOLA VENTURI / BLOW GUN YA1055B"/>
    <n v="27131502"/>
    <s v="Selección abreviada subasta inversa (No disponible)"/>
    <n v="3"/>
    <n v="8"/>
    <n v="2"/>
    <n v="400000"/>
    <s v="UNIDAD"/>
    <s v="NO SOLICITADAS"/>
  </r>
  <r>
    <x v="12"/>
    <s v="02-02-01-003-006-03"/>
    <n v="10"/>
    <s v="Materiales y suministros - Semimanufacturas de plástico"/>
    <s v="PLACA PLASTICA NORTON BLUE 20X350 PULG 636425-03723"/>
    <n v="13102000"/>
    <s v="Selección abreviada subasta inversa (No disponible)"/>
    <n v="3"/>
    <n v="8"/>
    <n v="2"/>
    <n v="560000"/>
    <s v="UNIDAD"/>
    <s v="NO SOLICITADAS"/>
  </r>
  <r>
    <x v="12"/>
    <s v="02-02-01-003-005-04"/>
    <n v="10"/>
    <s v="Materiales y suministros - Productos químicos n. C. P."/>
    <s v="PRIMER EN SPRAY / ZINC CHROMATE PRIMER A7-6889A GREEN MIL-P-6889A"/>
    <n v="31211507"/>
    <s v="Selección abreviada subasta inversa (No disponible)"/>
    <n v="2"/>
    <n v="6"/>
    <n v="100"/>
    <n v="7000000"/>
    <s v="UNIDAD"/>
    <s v="NO SOLICITADAS"/>
  </r>
  <r>
    <x v="12"/>
    <s v="02-02-01-003-005-04"/>
    <n v="10"/>
    <s v="Materiales y suministros - Productos químicos n. C. P."/>
    <s v="PRIMER EN SPRAY AMARILLO / ZIN CHROMATE PRIMER TTP1757 YELLOW"/>
    <n v="31211507"/>
    <s v="Selección abreviada subasta inversa (No disponible)"/>
    <n v="2"/>
    <n v="6"/>
    <n v="100"/>
    <n v="7000000"/>
    <s v="UNIDAD"/>
    <s v="NO SOLICITADAS"/>
  </r>
  <r>
    <x v="12"/>
    <s v="02-02-02-008-003-04-4"/>
    <n v="10"/>
    <s v="Adquisición de servicios - Servicios de ensayo y análisis técnicos"/>
    <s v="PRUEBAS HIDROSTATICAS, MANTENIMIENTO Y CARGUE AIRE TIPO DDE BOTELLAS EGRESS TIPO MK"/>
    <n v="72151800"/>
    <s v="Selección abreviada subasta inversa (No disponible)"/>
    <n v="3"/>
    <n v="8"/>
    <n v="1"/>
    <n v="1500000"/>
    <s v="GLOBAL"/>
    <s v="NO SOLICITADAS"/>
  </r>
  <r>
    <x v="12"/>
    <s v="02-02-01-004-002"/>
    <n v="10"/>
    <s v="Materiales y suministros - Productos metálicos elaborados (excepto maquinaria y equipo)"/>
    <s v="PUNTA PHILLIPS / DIAMOND TIP POWER BITS P/N SDMD322"/>
    <n v="27111700"/>
    <s v="Selección abreviada subasta inversa (No disponible)"/>
    <n v="3"/>
    <n v="8"/>
    <n v="25"/>
    <n v="750000"/>
    <s v="UNIDAD"/>
    <s v="NO SOLICITADAS"/>
  </r>
  <r>
    <x v="12"/>
    <s v="02-02-01-004-002"/>
    <n v="10"/>
    <s v="Materiales y suministros - Productos metálicos elaborados (excepto maquinaria y equipo)"/>
    <s v="PUNTA PHILLIPS / DIAMOND TIP POWER BITS P/N SDMD323"/>
    <n v="27111700"/>
    <s v="Selección abreviada subasta inversa (No disponible)"/>
    <n v="3"/>
    <n v="8"/>
    <n v="25"/>
    <n v="750000"/>
    <s v="UNIDAD"/>
    <s v="NO SOLICITADAS"/>
  </r>
  <r>
    <x v="12"/>
    <s v="02-02-01-004-002"/>
    <n v="10"/>
    <s v="Materiales y suministros - Productos metálicos elaborados (excepto maquinaria y equipo)"/>
    <s v="PUNTA TORQUE / TORQ BIT 10 WERA 871/4 DC5066694001"/>
    <n v="23153702"/>
    <s v="Selección abreviada subasta inversa (No disponible)"/>
    <n v="3"/>
    <n v="8"/>
    <n v="2"/>
    <n v="200000"/>
    <s v="UNIDAD"/>
    <s v="NO SOLICITADAS"/>
  </r>
  <r>
    <x v="12"/>
    <s v="02-02-01-004-002"/>
    <n v="10"/>
    <s v="Materiales y suministros - Productos metálicos elaborados (excepto maquinaria y equipo)"/>
    <s v="PUNTA TORQUE / TORQ BIT 6 WERA 871/4 DC5066690001"/>
    <n v="23153702"/>
    <s v="Selección abreviada subasta inversa (No disponible)"/>
    <n v="3"/>
    <n v="8"/>
    <n v="2"/>
    <n v="200000"/>
    <s v="UNIDAD"/>
    <s v="NO SOLICITADAS"/>
  </r>
  <r>
    <x v="12"/>
    <s v="02-02-01-004-002"/>
    <n v="10"/>
    <s v="Materiales y suministros - Productos metálicos elaborados (excepto maquinaria y equipo)"/>
    <s v="PUNTA TORQUE / TORQ BIT 8 WERA 871/4 DC5066692001"/>
    <n v="23153702"/>
    <s v="Selección abreviada subasta inversa (No disponible)"/>
    <n v="3"/>
    <n v="8"/>
    <n v="2"/>
    <n v="200000"/>
    <s v="UNIDAD"/>
    <s v="NO SOLICITADAS"/>
  </r>
  <r>
    <x v="12"/>
    <s v="02-02-01-003-005-04"/>
    <n v="10"/>
    <s v="Materiales y suministros - Productos químicos n. C. P."/>
    <s v="REFRIGERANTE RADIADOR X GALON"/>
    <n v="40101700"/>
    <s v="Selección abreviada subasta inversa (No disponible)"/>
    <n v="2"/>
    <n v="6"/>
    <n v="5"/>
    <n v="1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REGLA METALICA / STEEL RULE RULER12"/>
    <n v="41111604"/>
    <s v="Selección abreviada subasta inversa (No disponible)"/>
    <n v="3"/>
    <n v="8"/>
    <n v="2"/>
    <n v="18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REGLA METALICA / STEEL RULE RULER600"/>
    <n v="41111604"/>
    <s v="Selección abreviada subasta inversa (No disponible)"/>
    <n v="3"/>
    <n v="8"/>
    <n v="2"/>
    <n v="180000"/>
    <s v="UNIDAD"/>
    <s v="NO SOLICITADAS"/>
  </r>
  <r>
    <x v="12"/>
    <s v="02-01-01-004-003-02"/>
    <n v="10"/>
    <s v="Activos fijos - Bombas, compresores, motores de fuerza hidráulica y motores de potencia neumática y válvulas y sus partes y piezas"/>
    <s v="REGULADOR, HIGH PRESSURE  PC-1062-02"/>
    <n v="26101766"/>
    <s v="Selección abreviada subasta inversa (No disponible)"/>
    <n v="3"/>
    <n v="8"/>
    <n v="1"/>
    <n v="2000000"/>
    <s v="UNIDAD"/>
    <s v="NO SOLICITADAS"/>
  </r>
  <r>
    <x v="12"/>
    <s v="02-01-01-004-003-02"/>
    <n v="10"/>
    <s v="Activos fijos - Bombas, compresores, motores de fuerza hidráulica y motores de potencia neumática y válvulas y sus partes y piezas"/>
    <s v="REGULADOR, LOW PRESSURE  PC-1089-01"/>
    <n v="26101766"/>
    <s v="Selección abreviada subasta inversa (No disponible)"/>
    <n v="3"/>
    <n v="8"/>
    <n v="2"/>
    <n v="3600000"/>
    <s v="UNIDAD"/>
    <s v="NO SOLICITADAS"/>
  </r>
  <r>
    <x v="12"/>
    <s v="02-02-01-004-003-02"/>
    <n v="10"/>
    <s v="Materiales y suministros - Bombas, compresores, motores de fuerza hidráulica y motores de potencia neumática y válvulas y sus partes y piezas"/>
    <s v="REGULATOR H-1397"/>
    <n v="26101766"/>
    <s v="Selección abreviada subasta inversa (No disponible)"/>
    <n v="3"/>
    <n v="8"/>
    <n v="1"/>
    <n v="752505"/>
    <s v="UNIDAD"/>
    <s v="NO SOLICITADAS"/>
  </r>
  <r>
    <x v="12"/>
    <s v="02-02-01-003-004-07"/>
    <n v="10"/>
    <s v="Materiales y suministros - Plásticos en formas primarias"/>
    <s v="RESINA / BAKED RESIN, MIL-PRF-3043 GALLON"/>
    <n v="31211504"/>
    <s v="Selección abreviada subasta inversa (No disponible)"/>
    <n v="3"/>
    <n v="8"/>
    <n v="2"/>
    <n v="3200000"/>
    <s v="UNIDAD"/>
    <s v="NO SOLICITADAS"/>
  </r>
  <r>
    <x v="12"/>
    <s v="02-02-01-004-007-01"/>
    <n v="10"/>
    <s v="Materiales y suministros - Válvulas y tubos electrónicos; componentes electrónicos; sus partes y piezas"/>
    <s v="RESISTENCIA 51 OHM A 1/4 WATT"/>
    <n v="41113600"/>
    <s v="Selección abreviada subasta inversa (No disponible)"/>
    <n v="3"/>
    <n v="8"/>
    <n v="100"/>
    <n v="55000"/>
    <s v="UNIDAD"/>
    <s v="NO SOLICITADAS"/>
  </r>
  <r>
    <x v="12"/>
    <s v="02-02-01-004-007-01"/>
    <n v="10"/>
    <s v="Materiales y suministros - Válvulas y tubos electrónicos; componentes electrónicos; sus partes y piezas"/>
    <s v="RESISTENCIA 58 OHM"/>
    <n v="41113600"/>
    <s v="Selección abreviada subasta inversa (No disponible)"/>
    <n v="3"/>
    <n v="8"/>
    <n v="30"/>
    <n v="600000"/>
    <s v="UNIDAD"/>
    <s v="NO SOLICITADAS"/>
  </r>
  <r>
    <x v="12"/>
    <s v="02-02-01-004-002"/>
    <n v="10"/>
    <s v="Materiales y suministros - Productos metálicos elaborados (excepto maquinaria y equipo)"/>
    <s v="RETENEDOR / RETAINING RING SRPC112"/>
    <n v="27112100"/>
    <s v="Selección abreviada subasta inversa (No disponible)"/>
    <n v="3"/>
    <n v="8"/>
    <n v="1"/>
    <n v="1500000"/>
    <s v="UNIDAD"/>
    <s v="NO SOLICITADAS"/>
  </r>
  <r>
    <x v="12"/>
    <s v="02-02-01-003-005-04"/>
    <n v="10"/>
    <s v="Materiales y suministros - Productos químicos n. C. P."/>
    <s v="REVELADOR  SKD-S2 DEVELOPER  CAJAS  X 12 EA"/>
    <n v="41115807"/>
    <s v="Selección abreviada subasta inversa (No disponible)"/>
    <n v="2"/>
    <n v="6"/>
    <n v="2"/>
    <n v="2000000"/>
    <s v="UNIDAD"/>
    <s v="NO SOLICITADAS"/>
  </r>
  <r>
    <x v="12"/>
    <s v="02-02-01-004-002"/>
    <n v="10"/>
    <s v="Materiales y suministros - Productos metálicos elaborados (excepto maquinaria y equipo)"/>
    <s v="RUEDA P/N 4BF1½"/>
    <n v="25172500"/>
    <s v="Selección abreviada subasta inversa (No disponible)"/>
    <n v="3"/>
    <n v="8"/>
    <n v="10"/>
    <n v="350000"/>
    <s v="UNIDAD"/>
    <s v="NO SOLICITADAS"/>
  </r>
  <r>
    <x v="12"/>
    <s v="02-02-01-003-006-09"/>
    <n v="10"/>
    <s v="Materiales y suministros - Otros productos plásticos"/>
    <s v="SABRA REF 7447 X ROLLO DE 6 PULGADAS X 30 PIES"/>
    <n v="31191500"/>
    <s v="Selección abreviada subasta inversa (No disponible)"/>
    <n v="2"/>
    <n v="6"/>
    <n v="50"/>
    <n v="18700000"/>
    <s v="UNIDAD"/>
    <s v="NO SOLICITADAS"/>
  </r>
  <r>
    <x v="12"/>
    <s v="02-02-01-004-002"/>
    <n v="10"/>
    <s v="Materiales y suministros - Productos metálicos elaborados (excepto maquinaria y equipo)"/>
    <s v="SEGURO DE CABLE / SAFE-T-CABLE KIT .32 X 12&quot; C10-212"/>
    <n v="26121600"/>
    <s v="Selección abreviada subasta inversa (No disponible)"/>
    <n v="3"/>
    <n v="8"/>
    <n v="5"/>
    <n v="2000000"/>
    <s v="UNIDAD"/>
    <s v="NO SOLICITADAS"/>
  </r>
  <r>
    <x v="12"/>
    <s v="02-02-01-003-005-04"/>
    <n v="10"/>
    <s v="Materiales y suministros - Productos químicos n. C. P."/>
    <s v="SELLADOR / TORQUE SEAL F900 (COLOR AZUL, VERDE, AMARILLO) X TUBO POR 0.5 OZ 8030-00-408-1137"/>
    <n v="31201600"/>
    <s v="Selección abreviada subasta inversa (No disponible)"/>
    <n v="3"/>
    <n v="8"/>
    <n v="10"/>
    <n v="300000"/>
    <s v="UNIDAD"/>
    <s v="NO SOLICITADAS"/>
  </r>
  <r>
    <x v="12"/>
    <s v="02-02-01-003-005-04"/>
    <n v="10"/>
    <s v="Materiales y suministros - Productos químicos n. C. P."/>
    <s v="SELLADOR ADHESIVO RTV162(01139) NSN 8040-00-118-2695 2.8 oz Tube"/>
    <n v="31201600"/>
    <s v="Selección abreviada subasta inversa (No disponible)"/>
    <n v="3"/>
    <n v="8"/>
    <n v="20"/>
    <n v="1600000"/>
    <s v="UNIDAD"/>
    <s v="NO SOLICITADAS"/>
  </r>
  <r>
    <x v="12"/>
    <s v="02-02-01-003-005-04"/>
    <n v="10"/>
    <s v="Materiales y suministros - Productos químicos n. C. P."/>
    <s v="SELLANTE / SEALING COMPOUND (01195)F910. 0,5 OZ 8030-01-573-2917 COLOR AMARILLO"/>
    <n v="31211704"/>
    <s v="Selección abreviada subasta inversa (No disponible)"/>
    <n v="3"/>
    <n v="8"/>
    <n v="10"/>
    <n v="700000"/>
    <s v="UNIDAD"/>
    <s v="NO SOLICITADAS"/>
  </r>
  <r>
    <x v="12"/>
    <s v="02-02-01-003-005-04"/>
    <n v="10"/>
    <s v="Materiales y suministros - Productos químicos n. C. P."/>
    <s v="SELLANTE / SEALING COMPOUND PS-870-B1/2"/>
    <n v="31211704"/>
    <s v="Selección abreviada subasta inversa (No disponible)"/>
    <n v="3"/>
    <n v="8"/>
    <n v="40"/>
    <n v="20000000"/>
    <s v="UNIDAD"/>
    <s v="NO SOLICITADAS"/>
  </r>
  <r>
    <x v="12"/>
    <s v="02-02-01-003-005-04"/>
    <n v="10"/>
    <s v="Materiales y suministros - Productos químicos n. C. P."/>
    <s v="SELLANTE / SEALING COMPOUND PS-870-B-2"/>
    <n v="31211704"/>
    <s v="Selección abreviada subasta inversa (No disponible)"/>
    <n v="3"/>
    <n v="8"/>
    <n v="2"/>
    <n v="1000000"/>
    <s v="UNIDAD"/>
    <s v="NO SOLICITADAS"/>
  </r>
  <r>
    <x v="12"/>
    <s v="02-02-01-003-005-04"/>
    <n v="10"/>
    <s v="Materiales y suministros - Productos químicos n. C. P."/>
    <s v="SELLANTE / SEALING COMPOUND REF P/N 888738-81 NSN 8030-00-201-0996"/>
    <n v="31201601"/>
    <s v="Selección abreviada subasta inversa (No disponible)"/>
    <n v="2"/>
    <n v="6"/>
    <n v="1"/>
    <n v="1000000"/>
    <s v="UNIDAD"/>
    <s v="NO SOLICITADAS"/>
  </r>
  <r>
    <x v="12"/>
    <s v="02-02-01-003-005-04"/>
    <n v="10"/>
    <s v="Materiales y suministros - Productos químicos n. C. P."/>
    <s v="SELLANTE, RTV108 (01139)"/>
    <n v="31211704"/>
    <s v="Selección abreviada subasta inversa (No disponible)"/>
    <n v="3"/>
    <n v="8"/>
    <n v="5"/>
    <n v="250000"/>
    <s v="UNIDAD"/>
    <s v="NO SOLICITADAS"/>
  </r>
  <r>
    <x v="12"/>
    <s v="02-02-01-004-007-01"/>
    <n v="10"/>
    <s v="Materiales y suministros - Válvulas y tubos electrónicos; componentes electrónicos; sus partes y piezas"/>
    <s v="SEMICONDUCTOR DEVICE,DIODE P/N JANTX1N1206A"/>
    <n v="32111500"/>
    <s v="Selección abreviada subasta inversa (No disponible)"/>
    <n v="3"/>
    <n v="8"/>
    <n v="20"/>
    <n v="860000"/>
    <s v="UNIDAD"/>
    <s v="NO SOLICITADAS"/>
  </r>
  <r>
    <x v="12"/>
    <s v="02-02-01-003-005-03"/>
    <n v="10"/>
    <s v="Materiales y suministros - Jabón, preparados para limpieza, perfumes y preparados de tocador"/>
    <s v="SHAMPOO PARA LAVADO AERONAVES MIL-PRF-85570 TIPO 2 Ó MIL-PRF-87937 TIPO 4, CANECA X 55 GL "/>
    <n v="15121517"/>
    <s v="Selección abreviada subasta inversa (No disponible)"/>
    <n v="2"/>
    <n v="6"/>
    <n v="3"/>
    <n v="15000000"/>
    <s v="UNIDAD"/>
    <s v="NO SOLICITADAS"/>
  </r>
  <r>
    <x v="12"/>
    <s v="02-02-01-004-002"/>
    <n v="10"/>
    <s v="Materiales y suministros - Productos metálicos elaborados (excepto maquinaria y equipo)"/>
    <s v="SIERRA DE MANO / HACKSAWS HSG319"/>
    <n v="27111500"/>
    <s v="Selección abreviada subasta inversa (No disponible)"/>
    <n v="3"/>
    <n v="8"/>
    <n v="2"/>
    <n v="400000"/>
    <s v="UNIDAD"/>
    <s v="NO SOLICITADAS"/>
  </r>
  <r>
    <x v="12"/>
    <s v="02-02-01-003-005-04"/>
    <n v="10"/>
    <s v="Materiales y suministros - Productos químicos n. C. P."/>
    <s v="SILICONA PARA BRILLAR  LLANTAS (ENDURENCE) "/>
    <n v="15121901"/>
    <s v="Selección abreviada subasta inversa (No disponible)"/>
    <n v="2"/>
    <n v="6"/>
    <n v="6"/>
    <n v="300000"/>
    <s v="UNIDAD"/>
    <s v="NO SOLICITADAS"/>
  </r>
  <r>
    <x v="12"/>
    <s v="02-02-01-004-002"/>
    <n v="10"/>
    <s v="Materiales y suministros - Productos metálicos elaborados (excepto maquinaria y equipo)"/>
    <s v="SISTEMA PPREPARADOR DE PINTURA REF 3M 600 ML 051131-16000 x KIT"/>
    <n v="31211905"/>
    <s v="Selección abreviada subasta inversa (No disponible)"/>
    <n v="3"/>
    <n v="8"/>
    <n v="4"/>
    <n v="4000000"/>
    <s v="UNIDAD"/>
    <s v="NO SOLICITADAS"/>
  </r>
  <r>
    <x v="12"/>
    <s v="02-02-01-004-007-01"/>
    <n v="10"/>
    <s v="Materiales y suministros - Válvulas y tubos electrónicos; componentes electrónicos; sus partes y piezas"/>
    <s v="SOLENOIDE KIT AM138497"/>
    <n v="40141605"/>
    <s v="Selección abreviada subasta inversa (No disponible)"/>
    <n v="3"/>
    <n v="8"/>
    <n v="2"/>
    <n v="160000"/>
    <s v="UNIDAD"/>
    <s v="NO SOLICITADAS"/>
  </r>
  <r>
    <x v="12"/>
    <s v="02-02-01-004-002"/>
    <n v="10"/>
    <s v="Materiales y suministros - Productos metálicos elaborados (excepto maquinaria y equipo)"/>
    <s v="ADAPTADOR DE TORQUE / SPLINE TORQUE ADAPTORS SRES306"/>
    <n v="27112100"/>
    <s v="Selección abreviada subasta inversa (No disponible)"/>
    <n v="3"/>
    <n v="8"/>
    <n v="1"/>
    <n v="1500000"/>
    <s v="UNIDAD"/>
    <s v="NO SOLICITADAS"/>
  </r>
  <r>
    <x v="12"/>
    <s v="02-01-01-004-004-02"/>
    <n v="10"/>
    <s v="Activos fijos - Máquinas herramientas y sus partes, piezas y accesorios"/>
    <s v="TALADRO / CORDLESS 18V DRILLS CDR8850H"/>
    <n v="27111701"/>
    <s v="Selección abreviada subasta inversa (No disponible)"/>
    <n v="3"/>
    <n v="8"/>
    <n v="2"/>
    <n v="6000000"/>
    <s v="UNIDAD"/>
    <s v="NO SOLICITADAS"/>
  </r>
  <r>
    <x v="12"/>
    <s v="02-02-01-004-002"/>
    <n v="10"/>
    <s v="Materiales y suministros - Productos metálicos elaborados (excepto maquinaria y equipo)"/>
    <s v="TAPA RESERVORIO GATOS HIDRAULICOS / BREATHER H-1045 TRONAIR"/>
    <n v="24101600"/>
    <s v="Selección abreviada subasta inversa (No disponible)"/>
    <n v="3"/>
    <n v="8"/>
    <n v="6"/>
    <n v="600000"/>
    <s v="UNIDAD"/>
    <s v="NO SOLICITADAS"/>
  </r>
  <r>
    <x v="12"/>
    <s v="02-01-01-004-007-01"/>
    <n v="10"/>
    <s v="Activos fijos - Válvulas y tubos electrónicos; componentes electrónicos; sus partes y piezas"/>
    <s v="TARJETA / CONTROL BOARD ASSY 286597"/>
    <n v="43201400"/>
    <s v="Selección abreviada subasta inversa (No disponible)"/>
    <n v="3"/>
    <n v="8"/>
    <n v="1"/>
    <n v="3000000"/>
    <s v="UNIDAD"/>
    <s v="NO SOLICITADAS"/>
  </r>
  <r>
    <x v="12"/>
    <s v="02-01-01-004-007-01"/>
    <n v="10"/>
    <s v="Activos fijos - Válvulas y tubos electrónicos; componentes electrónicos; sus partes y piezas"/>
    <s v="TARJETA / I/O P.C. BOARD ASSEMBLY 286392-001"/>
    <n v="43201400"/>
    <s v="Selección abreviada subasta inversa (No disponible)"/>
    <n v="3"/>
    <n v="8"/>
    <n v="1"/>
    <n v="3000000"/>
    <s v="UNIDAD"/>
    <s v="NO SOLICITADAS"/>
  </r>
  <r>
    <x v="12"/>
    <s v="02-02-01-004-007-01"/>
    <n v="10"/>
    <s v="Materiales y suministros - Válvulas y tubos electrónicos; componentes electrónicos; sus partes y piezas"/>
    <s v="TARJETA / PC, AY, OVERVOLTAGE 180289A"/>
    <n v="43201400"/>
    <s v="Selección abreviada subasta inversa (No disponible)"/>
    <n v="3"/>
    <n v="8"/>
    <n v="1"/>
    <n v="468000"/>
    <s v="UNIDAD"/>
    <s v="NO SOLICITADAS"/>
  </r>
  <r>
    <x v="12"/>
    <s v="02-02-01-004-007-01"/>
    <n v="10"/>
    <s v="Materiales y suministros - Válvulas y tubos electrónicos; componentes electrónicos; sus partes y piezas"/>
    <s v="TARJETA / PC, OVER-UNDER VOLTAGE 482038A"/>
    <n v="43201400"/>
    <s v="Selección abreviada subasta inversa (No disponible)"/>
    <n v="3"/>
    <n v="8"/>
    <n v="1"/>
    <n v="975000"/>
    <s v="UNIDAD"/>
    <s v="NO SOLICITADAS"/>
  </r>
  <r>
    <x v="12"/>
    <s v="02-02-01-004-007-01"/>
    <n v="10"/>
    <s v="Materiales y suministros - Válvulas y tubos electrónicos; componentes electrónicos; sus partes y piezas"/>
    <s v="TARJETA DESCARGA DE DATOS / BUS DISCHARGE P.C. BOARD ASSY 286250A"/>
    <n v="43201400"/>
    <s v="Selección abreviada subasta inversa (No disponible)"/>
    <n v="3"/>
    <n v="8"/>
    <n v="1"/>
    <n v="500000"/>
    <s v="UNIDAD"/>
    <s v="NO SOLICITADAS"/>
  </r>
  <r>
    <x v="12"/>
    <s v="02-02-01-003-006-09"/>
    <n v="10"/>
    <s v="Materiales y suministros - Otros productos plásticos"/>
    <s v="TERMOENCOGIBLE DE 1.5MM TRANSPARENTE"/>
    <n v="24141510"/>
    <s v="Selección abreviada subasta inversa (No disponible)"/>
    <n v="3"/>
    <n v="8"/>
    <n v="10"/>
    <n v="70000"/>
    <s v="UNIDAD"/>
    <s v="NO SOLICITADAS"/>
  </r>
  <r>
    <x v="12"/>
    <s v="02-02-01-003-006-09"/>
    <n v="10"/>
    <s v="Materiales y suministros - Otros productos plásticos"/>
    <s v="TERMOENCOGIBLE DE 12MM REFERENCIA TT12, NEGRO, TEMPERATURA DE OPERACIÓN: DE -55 A 125 GRADOS_x000a_AISLAMIENTO 600 V"/>
    <n v="24141510"/>
    <s v="Selección abreviada subasta inversa (No disponible)"/>
    <n v="3"/>
    <n v="8"/>
    <n v="10"/>
    <n v="70000"/>
    <s v="METRO"/>
    <s v="NO SOLICITADAS"/>
  </r>
  <r>
    <x v="12"/>
    <s v="02-02-01-003-006-09"/>
    <n v="10"/>
    <s v="Materiales y suministros - Otros productos plásticos"/>
    <s v="TERMOENCOGIBLE DE 15MM REFERENCIA TT15 , NEGRO, TEMPERATURA DE OPERACIÓN: DE -55 A 125 GRADOS_x000a_AISLAMIENTO 600 V"/>
    <n v="24141510"/>
    <s v="Selección abreviada subasta inversa (No disponible)"/>
    <n v="3"/>
    <n v="8"/>
    <n v="10"/>
    <n v="70000"/>
    <s v="METRO"/>
    <s v="NO SOLICITADAS"/>
  </r>
  <r>
    <x v="12"/>
    <s v="02-02-01-003-006-09"/>
    <n v="10"/>
    <s v="Materiales y suministros - Otros productos plásticos"/>
    <s v="TERMOENCOGIBLE DE 20MM REFERENCIA TT20,  NEGRO, TEMPERATURA DE OPERACIÓN: DE -55 A 125 GRADOS_x000a_AISLAMIENTO 600 V"/>
    <n v="24141510"/>
    <s v="Selección abreviada subasta inversa (No disponible)"/>
    <n v="3"/>
    <n v="8"/>
    <n v="10"/>
    <n v="70000"/>
    <s v="METRO"/>
    <s v="NO SOLICITADAS"/>
  </r>
  <r>
    <x v="12"/>
    <s v="02-02-01-003-006-09"/>
    <n v="10"/>
    <s v="Materiales y suministros - Otros productos plásticos"/>
    <s v="TERMOENCOGIBLE DE 25MM REFERENCIA TT25, NEGRO, TEMPERATURA DE OPERACIÓN: DE -55 A 125 GRADOS_x000a_AISLAMIENTO 600 V"/>
    <n v="24141510"/>
    <s v="Selección abreviada subasta inversa (No disponible)"/>
    <n v="3"/>
    <n v="8"/>
    <n v="10"/>
    <n v="70000"/>
    <s v="METRO"/>
    <s v="NO SOLICITADAS"/>
  </r>
  <r>
    <x v="12"/>
    <s v="02-02-01-003-006-09"/>
    <n v="10"/>
    <s v="Materiales y suministros - Otros productos plásticos"/>
    <s v="TERMOENCOGIBLE DE 30 MM REFERENCIA TT30 , NEGRO, TEMPERATURA DE OPERACIÓN: DE -55 A 125 GRADOS_x000a_AISLAMIENTO 600 V"/>
    <n v="24141510"/>
    <s v="Selección abreviada subasta inversa (No disponible)"/>
    <n v="3"/>
    <n v="8"/>
    <n v="10"/>
    <n v="70000"/>
    <s v="METRO"/>
    <s v="NO SOLICITADAS"/>
  </r>
  <r>
    <x v="12"/>
    <s v="02-02-01-003-006-09"/>
    <n v="10"/>
    <s v="Materiales y suministros - Otros productos plásticos"/>
    <s v="TERMOENCOGIBLE DE 35MM REFERENCIA  TT35 , NEGRO, TEMPERATURA DE OPERACIÓN: DE -55 A 125 GRADOS_x000a_AISLAMIENTO 600 V"/>
    <n v="24141510"/>
    <s v="Selección abreviada subasta inversa (No disponible)"/>
    <n v="3"/>
    <n v="8"/>
    <n v="10"/>
    <n v="20000"/>
    <s v="METRO"/>
    <s v="NO SOLICITADAS"/>
  </r>
  <r>
    <x v="12"/>
    <s v="02-02-01-003-006-09"/>
    <n v="10"/>
    <s v="Materiales y suministros - Otros productos plásticos"/>
    <s v="TERMOENCOGIBLE DE 3MM REFERENCIA TT3 , NEGRO, TEMPERATURA DE OPERACIÓN: DE -55 A 125 GRADOS_x000a_AISLAMIENTO 600 V"/>
    <n v="24141510"/>
    <s v="Selección abreviada subasta inversa (No disponible)"/>
    <n v="3"/>
    <n v="8"/>
    <n v="10"/>
    <n v="70000"/>
    <s v="METRO"/>
    <s v="NO SOLICITADAS"/>
  </r>
  <r>
    <x v="12"/>
    <s v="02-02-01-003-006-09"/>
    <n v="10"/>
    <s v="Materiales y suministros - Otros productos plásticos"/>
    <s v="TERMOENCOGIBLE DE 4MM REFERENCIA TT4B, BLANCO, TEMPERATURA DE OPERACIÓN: DE -55 A 125 GRADOS_x000a_AISLAMIENTO 600 V"/>
    <n v="24141510"/>
    <s v="Selección abreviada subasta inversa (No disponible)"/>
    <n v="3"/>
    <n v="8"/>
    <n v="10"/>
    <n v="20000"/>
    <s v="METRO"/>
    <s v="NO SOLICITADAS"/>
  </r>
  <r>
    <x v="12"/>
    <s v="02-02-01-003-006-09"/>
    <n v="10"/>
    <s v="Materiales y suministros - Otros productos plásticos"/>
    <s v="TERMOENCOGIBLE DE 5MM REFERENCIA TT5 , NEGRO, TEMPERATURA DE OPERACIÓN: DE -55 A 125 GRADOS_x000a_AISLAMIENTO 600 V"/>
    <n v="24141510"/>
    <s v="Selección abreviada subasta inversa (No disponible)"/>
    <n v="3"/>
    <n v="8"/>
    <n v="10"/>
    <n v="20000"/>
    <s v="METRO"/>
    <s v="NO SOLICITADAS"/>
  </r>
  <r>
    <x v="12"/>
    <s v="02-02-01-003-005-04"/>
    <n v="10"/>
    <s v="Materiales y suministros - Productos químicos n. C. P."/>
    <s v="TINTA PENETRANTE / HYDROPHILIC EMULSIFIER ZYGLO ZR-10E CANECA POR 5 GALONES"/>
    <n v="41115807"/>
    <s v="Selección abreviada subasta inversa (No disponible)"/>
    <n v="2"/>
    <n v="6"/>
    <n v="1"/>
    <n v="4000000"/>
    <s v="METRO"/>
    <s v="NO SOLICITADAS"/>
  </r>
  <r>
    <x v="12"/>
    <s v="02-02-01-003-005-04"/>
    <n v="10"/>
    <s v="Materiales y suministros - Productos químicos n. C. P."/>
    <s v="TINTA PENETRANTE / POST EMULSIFICABLE FLUORESCENT PENETRANT ZYGLO ZL-37 CANECA POR 5 GALONES"/>
    <n v="41115807"/>
    <s v="Selección abreviada subasta inversa (No disponible)"/>
    <n v="2"/>
    <n v="6"/>
    <n v="1"/>
    <n v="40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TORQUIMETRO 10-50 LB-INQD1R50"/>
    <n v="23153702"/>
    <s v="Selección abreviada subasta inversa (No disponible)"/>
    <n v="3"/>
    <n v="8"/>
    <n v="1"/>
    <n v="15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TORQUIMETRO 320-1600 IN-LBQD3R1600"/>
    <n v="23153702"/>
    <s v="Selección abreviada subasta inversa (No disponible)"/>
    <n v="3"/>
    <n v="8"/>
    <n v="1"/>
    <n v="15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TORQUIMETRO 40-200 LB-INQD2R200"/>
    <n v="23153702"/>
    <s v="Selección abreviada subasta inversa (No disponible)"/>
    <n v="3"/>
    <n v="8"/>
    <n v="1"/>
    <n v="15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TORQUIMETRO 500-2500 IN-LBQD3R2500"/>
    <n v="23153702"/>
    <s v="Selección abreviada subasta inversa (No disponible)"/>
    <n v="3"/>
    <n v="8"/>
    <n v="1"/>
    <n v="15000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TORQUIMETRO 50-250 FT-LBQD3R250"/>
    <n v="23153702"/>
    <s v="Selección abreviada subasta inversa (No disponible)"/>
    <n v="3"/>
    <n v="8"/>
    <n v="1"/>
    <n v="1500000"/>
    <s v="UNIDAD"/>
    <s v="NO SOLICITADAS"/>
  </r>
  <r>
    <x v="12"/>
    <s v="02-02-01-004-007-01"/>
    <n v="10"/>
    <s v="Materiales y suministros - Válvulas y tubos electrónicos; componentes electrónicos; sus partes y piezas"/>
    <s v="TRANSISTORE S REF. JANTX2N5686"/>
    <n v="31161600"/>
    <s v="Selección abreviada subasta inversa (No disponible)"/>
    <n v="3"/>
    <n v="8"/>
    <n v="10"/>
    <n v="730000"/>
    <s v="UNIDAD"/>
    <s v="NO SOLICITADAS"/>
  </r>
  <r>
    <x v="12"/>
    <s v="02-02-01-004-002"/>
    <n v="10"/>
    <s v="Materiales y suministros - Productos metálicos elaborados (excepto maquinaria y equipo)"/>
    <s v="TRINQUETE / RATCHET 1/4 TR72"/>
    <n v="27111701"/>
    <s v="Selección abreviada subasta inversa (No disponible)"/>
    <n v="3"/>
    <n v="8"/>
    <n v="2"/>
    <n v="800000"/>
    <s v="UNIDAD"/>
    <s v="NO SOLICITADAS"/>
  </r>
  <r>
    <x v="12"/>
    <s v="02-02-01-004-002"/>
    <n v="10"/>
    <s v="Materiales y suministros - Productos metálicos elaborados (excepto maquinaria y equipo)"/>
    <s v="TRINQUETE / RATCHET 3/8 F80"/>
    <n v="27111701"/>
    <s v="Selección abreviada subasta inversa (No disponible)"/>
    <n v="3"/>
    <n v="8"/>
    <n v="2"/>
    <n v="1000000"/>
    <s v="UNIDAD"/>
    <s v="NO SOLICITADAS"/>
  </r>
  <r>
    <x v="12"/>
    <s v="02-02-01-004-003-02"/>
    <n v="10"/>
    <s v="Materiales y suministros - Bombas, compresores, motores de fuerza hidráulica y motores de potencia neumática y válvulas y sus partes y piezas"/>
    <s v="VALVULA DE APAGADO H-1529-01"/>
    <n v="40141600"/>
    <s v="Selección abreviada subasta inversa (No disponible)"/>
    <n v="3"/>
    <n v="8"/>
    <n v="1"/>
    <n v="1000000"/>
    <s v="UNIDAD"/>
    <s v="NO SOLICITADAS"/>
  </r>
  <r>
    <x v="12"/>
    <s v="02-02-01-004-003-02"/>
    <n v="10"/>
    <s v="Materiales y suministros - Bombas, compresores, motores de fuerza hidráulica y motores de potencia neumática y válvulas y sus partes y piezas"/>
    <s v="VÁLVULA, AGUJA  HC-1081-01"/>
    <n v="40141602"/>
    <s v="Selección abreviada subasta inversa (No disponible)"/>
    <n v="3"/>
    <n v="8"/>
    <n v="2"/>
    <n v="800000"/>
    <s v="UNIDAD"/>
    <s v="NO SOLICITADAS"/>
  </r>
  <r>
    <x v="12"/>
    <s v="02-02-01-003-006-03"/>
    <n v="10"/>
    <s v="Materiales y suministros - Semimanufacturas de plástico"/>
    <s v="VASO PLASTICO RESISTENTE AL ESTIRENO 250CC REF SM0061"/>
    <n v="24121807"/>
    <s v="Selección abreviada subasta inversa (No disponible)"/>
    <n v="3"/>
    <n v="8"/>
    <n v="50"/>
    <n v="500000"/>
    <s v="UNIDAD"/>
    <s v="NO SOLICITADAS"/>
  </r>
  <r>
    <x v="12"/>
    <s v="02-02-02-006-004"/>
    <n v="10"/>
    <s v="Adquisición de servicios - Servicios de transporte de pasajeros"/>
    <s v="AUXILIO DE MARCHA"/>
    <n v="78111800"/>
    <s v="Mínima cuantía"/>
    <n v="2"/>
    <n v="10"/>
    <n v="1"/>
    <n v="13793499"/>
    <s v="GLOBAL"/>
    <s v="NO SOLICITADAS"/>
  </r>
  <r>
    <x v="12"/>
    <s v="02-02-02-009-003-01"/>
    <n v="10"/>
    <s v="Adquisición de servicios - Servicios de salud humana"/>
    <s v="EXAMENES MEDICOS SALUD OCUPACIONAL PERDONAL CIVIL Y UN PERSONAL MILITAR"/>
    <n v="85121502"/>
    <n v="0"/>
    <n v="0"/>
    <n v="0"/>
    <n v="1"/>
    <n v="6256000"/>
    <s v="GLOBAL"/>
    <s v=""/>
  </r>
  <r>
    <x v="12"/>
    <s v="02-02-02-008-007-01-5"/>
    <n v="10"/>
    <s v="Adquisición de servicios - Servicios de mantenimiento y reparación de otra maquinaria y otro equipo"/>
    <s v="MANTENIENTO DUMMIES (CT PAZ)"/>
    <n v="60141012"/>
    <s v="Mínima cuantía"/>
    <n v="2"/>
    <n v="10"/>
    <n v="1"/>
    <n v="1000000"/>
    <s v="GLOBAL"/>
    <s v="NO SOLICITADAS"/>
  </r>
  <r>
    <x v="12"/>
    <s v="02-02-02-008-007-01-3"/>
    <n v="10"/>
    <s v="Adquisición de servicios - Servicios de mantenimiento y reparación de computadores y equipo periférico"/>
    <s v="MANTENIMIENTO MAQUINAS REPLICADORAS RISSO"/>
    <n v="81101707"/>
    <s v="Mínima cuantía"/>
    <n v="2"/>
    <n v="10"/>
    <n v="1"/>
    <n v="2500000"/>
    <s v="GLOBAL"/>
    <s v="NO SOLICITADAS"/>
  </r>
  <r>
    <x v="13"/>
    <s v="01-01-03-027"/>
    <n v="10"/>
    <s v="PARTIDA ALIMENTACIÓN SOLDADOS"/>
    <s v="PARTIDA ALIMENTACIÓN SOLDADOS"/>
    <m/>
    <s v="CONTRATACIÓN DIRECTA"/>
    <n v="1"/>
    <n v="11"/>
    <n v="1"/>
    <n v="103164449"/>
    <s v="GLOBAL"/>
    <s v="NO SOLICITADAS"/>
  </r>
  <r>
    <x v="13"/>
    <s v="02-01-01-003-008-01-1"/>
    <n v="10"/>
    <s v="Activos fijos - Asientos"/>
    <s v="SILLA PARA OFICINA"/>
    <n v="56112104"/>
    <s v="Mínima cuantía"/>
    <n v="2"/>
    <n v="5"/>
    <n v="2"/>
    <n v="140766"/>
    <s v="UNIDAD"/>
    <s v="NO SOLICITADAS"/>
  </r>
  <r>
    <x v="13"/>
    <s v="02-01-01-003-008-01-1"/>
    <n v="10"/>
    <s v="Activos fijos - Asientos"/>
    <s v="SILLAS DE ESCRITORIO "/>
    <n v="56101504"/>
    <s v="Mínima cuantía"/>
    <n v="2"/>
    <n v="6"/>
    <n v="24"/>
    <n v="7200000"/>
    <s v="UNIDAD"/>
    <s v="NO SOLICITADAS"/>
  </r>
  <r>
    <x v="13"/>
    <s v="02-01-01-003-008-01-2"/>
    <n v="10"/>
    <s v="Activos fijos - Muebles, del tipo utilizado en oficinas"/>
    <s v="ESCRITORIO"/>
    <n v="56101703"/>
    <s v="Mínima cuantía"/>
    <n v="2"/>
    <n v="4"/>
    <n v="1"/>
    <n v="539000"/>
    <s v="UNIDAD"/>
    <s v="NO SOLICITADAS"/>
  </r>
  <r>
    <x v="13"/>
    <s v="02-01-01-003-008-01-2"/>
    <n v="10"/>
    <s v="Activos fijos - Muebles, del tipo utilizado en oficinas"/>
    <s v="ARCHIVADOR CON LLAVE DE 4 CAJONES"/>
    <n v="56101708"/>
    <s v="Mínima cuantía"/>
    <n v="2"/>
    <n v="5"/>
    <n v="1"/>
    <n v="400000"/>
    <s v="UNIDAD"/>
    <s v="NO SOLICITADAS"/>
  </r>
  <r>
    <x v="13"/>
    <s v="02-01-01-003-008-01-2"/>
    <n v="10"/>
    <s v="Activos fijos - Muebles, del tipo utilizado en oficinas"/>
    <s v="CUBICULOS 5 PUESTOS "/>
    <n v="56101532"/>
    <s v="Mínima cuantía"/>
    <n v="2"/>
    <n v="5"/>
    <n v="2"/>
    <n v="1600000"/>
    <s v="UNIDAD"/>
    <s v="NO SOLICITADAS"/>
  </r>
  <r>
    <x v="13"/>
    <s v="02-01-01-003-008-01-2"/>
    <n v="10"/>
    <s v="Activos fijos - Muebles, del tipo utilizado en oficinas"/>
    <s v="ARCHIVADOR CON LLAVE DE  CUATRO CAJONES"/>
    <n v="56101708"/>
    <s v="Mínima cuantía"/>
    <n v="3"/>
    <n v="3"/>
    <n v="1"/>
    <n v="495000"/>
    <s v="UNIDAD"/>
    <s v="NO SOLICITADAS"/>
  </r>
  <r>
    <x v="13"/>
    <s v="02-01-01-003-008-01-2"/>
    <n v="10"/>
    <s v="Activos fijos - Muebles, del tipo utilizado en oficinas"/>
    <s v="PUESTO DE TRABAJO EN &quot;L&quot; PARA 1 PERSONA"/>
    <n v="56101713"/>
    <s v="Mínima cuantía"/>
    <n v="3"/>
    <n v="3"/>
    <n v="4"/>
    <n v="3200000"/>
    <s v="UNIDAD"/>
    <s v="NO SOLICITADAS"/>
  </r>
  <r>
    <x v="13"/>
    <s v="02-01-01-003-008-01-2"/>
    <n v="10"/>
    <s v="Activos fijos - Muebles, del tipo utilizado en oficinas"/>
    <s v="ARCHIVO RODANTE"/>
    <n v="56101708"/>
    <s v="Mínima cuantía"/>
    <n v="3"/>
    <n v="4"/>
    <n v="1"/>
    <n v="6800000"/>
    <s v="UNIDAD"/>
    <s v="NO SOLICITADAS"/>
  </r>
  <r>
    <x v="13"/>
    <s v="02-01-01-003-008-01-2"/>
    <n v="10"/>
    <s v="Activos fijos - Muebles, del tipo utilizado en oficinas"/>
    <s v="MESA DE CONFERENCIA DE 12 PUESTOS"/>
    <n v="56101703"/>
    <s v="Mínima cuantía"/>
    <n v="3"/>
    <n v="4"/>
    <n v="1"/>
    <n v="6800000"/>
    <s v="UNIDAD"/>
    <s v="NO SOLICITADAS"/>
  </r>
  <r>
    <x v="13"/>
    <s v="02-01-01-003-008-01-2"/>
    <n v="10"/>
    <s v="Activos fijos - Muebles, del tipo utilizado en oficinas"/>
    <s v="ESCRITORIO CENTRO DE COMPUTO"/>
    <n v="56101532"/>
    <s v="Mínima cuantía"/>
    <n v="2"/>
    <n v="5"/>
    <n v="3"/>
    <n v="649218"/>
    <s v="UNIDAD"/>
    <s v="NO SOLICITADAS"/>
  </r>
  <r>
    <x v="13"/>
    <s v="02-01-01-003-008-03"/>
    <n v="10"/>
    <s v="Activos fijos - Instrumentos musicales"/>
    <s v="LIRA GRANDE"/>
    <n v="60131406"/>
    <s v="Mínima cuantía"/>
    <n v="2"/>
    <n v="4"/>
    <n v="2"/>
    <n v="700000"/>
    <s v="UNIDAD"/>
    <s v="NO SOLICITADAS"/>
  </r>
  <r>
    <x v="13"/>
    <s v="02-01-01-003-008-03"/>
    <n v="10"/>
    <s v="Activos fijos - Instrumentos musicales"/>
    <s v="TROMPETA"/>
    <n v="60131101"/>
    <s v="Mínima cuantía"/>
    <n v="2"/>
    <n v="4"/>
    <n v="2"/>
    <n v="1000000"/>
    <s v="UNIDAD"/>
    <s v="NO SOLICITADAS"/>
  </r>
  <r>
    <x v="13"/>
    <s v="02-01-01-003-008-03"/>
    <n v="10"/>
    <s v="Activos fijos - Instrumentos musicales"/>
    <s v="GUARIPOLO"/>
    <n v="60131513"/>
    <s v="Mínima cuantía"/>
    <n v="2"/>
    <n v="4"/>
    <n v="2"/>
    <n v="70000"/>
    <s v="UNIDAD"/>
    <s v="NO SOLICITADAS"/>
  </r>
  <r>
    <x v="13"/>
    <s v="02-01-01-003-008-03"/>
    <n v="10"/>
    <s v="Activos fijos - Instrumentos musicales"/>
    <s v="TAMBORA"/>
    <n v="60131405"/>
    <s v="Mínima cuantía"/>
    <n v="2"/>
    <n v="4"/>
    <n v="2"/>
    <n v="600000"/>
    <s v="UNIDAD"/>
    <s v="NO SOLICITADAS"/>
  </r>
  <r>
    <x v="13"/>
    <s v="02-01-01-003-008-03"/>
    <n v="10"/>
    <s v="Activos fijos - Instrumentos musicales"/>
    <s v="BAQUETA PUNTA NYLON"/>
    <n v="60131520"/>
    <s v="Mínima cuantía"/>
    <n v="2"/>
    <n v="4"/>
    <n v="2"/>
    <n v="100000"/>
    <s v="UNIDAD"/>
    <s v="NO SOLICITADAS"/>
  </r>
  <r>
    <x v="13"/>
    <s v="02-01-01-003-008-03"/>
    <n v="10"/>
    <s v="Activos fijos - Instrumentos musicales"/>
    <s v="GOLPEADOR DE LIRA"/>
    <n v="60131520"/>
    <s v="Mínima cuantía"/>
    <n v="2"/>
    <n v="4"/>
    <n v="5"/>
    <n v="40000"/>
    <s v="UNIDAD"/>
    <s v="NO SOLICITADAS"/>
  </r>
  <r>
    <x v="13"/>
    <s v="02-01-01-003-008-03"/>
    <n v="10"/>
    <s v="Activos fijos - Instrumentos musicales"/>
    <s v="GOLPEADOR DE TAMBORA  "/>
    <n v="60131520"/>
    <s v="Mínima cuantía"/>
    <n v="2"/>
    <n v="4"/>
    <n v="2"/>
    <n v="40000"/>
    <s v="UNIDAD"/>
    <s v="NO SOLICITADAS"/>
  </r>
  <r>
    <x v="13"/>
    <s v="02-01-01-003-008-03"/>
    <n v="10"/>
    <s v="Activos fijos - Instrumentos musicales"/>
    <s v="CORREA DE LIRA"/>
    <n v="60131518"/>
    <s v="Mínima cuantía"/>
    <n v="2"/>
    <n v="4"/>
    <n v="2"/>
    <n v="36000"/>
    <s v="UNIDAD"/>
    <s v="NO SOLICITADAS"/>
  </r>
  <r>
    <x v="13"/>
    <s v="02-01-01-003-008-03"/>
    <n v="10"/>
    <s v="Activos fijos - Instrumentos musicales"/>
    <s v="CORREA DE REDOBLANTE"/>
    <n v="60131518"/>
    <s v="Mínima cuantía"/>
    <n v="2"/>
    <n v="4"/>
    <n v="2"/>
    <n v="60000"/>
    <s v="UNIDAD"/>
    <s v="NO SOLICITADAS"/>
  </r>
  <r>
    <x v="13"/>
    <s v="02-01-01-003-008-03"/>
    <n v="10"/>
    <s v="Activos fijos - Instrumentos musicales"/>
    <s v="ENTORCHADO"/>
    <n v="60131507"/>
    <s v="Mínima cuantía"/>
    <n v="2"/>
    <n v="4"/>
    <n v="2"/>
    <n v="80000"/>
    <s v="UNIDAD"/>
    <s v="NO SOLICITADAS"/>
  </r>
  <r>
    <x v="13"/>
    <s v="02-01-01-003-008-03"/>
    <n v="10"/>
    <s v="Activos fijos - Instrumentos musicales"/>
    <s v="HILO PARA REDOBLANTE"/>
    <n v="60131507"/>
    <s v="Mínima cuantía"/>
    <n v="2"/>
    <n v="4"/>
    <n v="2"/>
    <n v="72000"/>
    <s v="UNIDAD"/>
    <s v="NO SOLICITADAS"/>
  </r>
  <r>
    <x v="13"/>
    <s v="02-01-01-003-008-04"/>
    <n v="10"/>
    <s v="Activos fijos - Artículos de deporte"/>
    <s v="MODULOS PARA ARMAR TARIMA"/>
    <n v="30241601"/>
    <s v="Mínima cuantía"/>
    <n v="2"/>
    <n v="4"/>
    <n v="12"/>
    <n v="5988000"/>
    <s v="UNIDAD"/>
    <s v="NO SOLICITADAS"/>
  </r>
  <r>
    <x v="13"/>
    <s v="02-01-01-003-008-04"/>
    <n v="10"/>
    <s v="Activos fijos - Artículos de deporte"/>
    <s v="PELOTA CAUCHO MACIZO_x000a_"/>
    <n v="10111301"/>
    <s v="Mínima cuantía"/>
    <n v="4"/>
    <n v="2"/>
    <n v="2"/>
    <n v="30000"/>
    <s v="UNIDAD"/>
    <s v="NO SOLICITADAS"/>
  </r>
  <r>
    <x v="13"/>
    <s v="02-01-01-003-008-04"/>
    <n v="10"/>
    <s v="Activos fijos - Artículos de deporte"/>
    <s v="PELOTA MACIZA CON CORDÓN _x000a_"/>
    <n v="10111301"/>
    <s v="Mínima cuantía"/>
    <n v="3"/>
    <n v="2"/>
    <n v="2"/>
    <n v="34000"/>
    <s v="UNIDAD"/>
    <s v="NO SOLICITADAS"/>
  </r>
  <r>
    <x v="13"/>
    <s v="02-01-01-004-003-04"/>
    <n v="10"/>
    <s v="Activos fijos - Hornos y quemadores para alimentación de hogares y sus partes y piezas"/>
    <s v="ADQUISICIÓN DEL HORNO INCINERADOR "/>
    <n v="23161500"/>
    <s v="Licitación pública"/>
    <n v="1"/>
    <n v="8"/>
    <n v="1"/>
    <n v="700000000"/>
    <s v="UNIDAD"/>
    <s v="NO SOLICITADAS"/>
  </r>
  <r>
    <x v="13"/>
    <s v="02-02-01-004-003-01"/>
    <n v="10"/>
    <s v="Materiales y suministros - Motores y turbinas y sus partes"/>
    <s v="PISTON DE 42 MM"/>
    <n v="26101736"/>
    <s v="Mínima cuantía"/>
    <n v="2"/>
    <n v="4"/>
    <n v="10"/>
    <n v="170000"/>
    <s v="UNIDAD"/>
    <s v="NO SOLICITADAS"/>
  </r>
  <r>
    <x v="13"/>
    <s v="02-02-01-004-003-01"/>
    <n v="10"/>
    <s v="Materiales y suministros - Motores y turbinas y sus partes"/>
    <s v="CILINDRO CON PISTON"/>
    <n v="25171710"/>
    <s v="Mínima cuantía"/>
    <n v="2"/>
    <n v="4"/>
    <n v="3"/>
    <n v="105000"/>
    <s v="UNIDAD"/>
    <s v="NO SOLICITADAS"/>
  </r>
  <r>
    <x v="13"/>
    <s v="02-02-01-004-003-01"/>
    <n v="10"/>
    <s v="Materiales y suministros - Motores y turbinas y sus partes"/>
    <s v="JUNTA DE CILINDRO"/>
    <n v="25171710"/>
    <s v="Mínima cuantía"/>
    <n v="2"/>
    <n v="4"/>
    <n v="15"/>
    <n v="55500"/>
    <s v="UNIDAD"/>
    <s v="NO SOLICITADAS"/>
  </r>
  <r>
    <x v="13"/>
    <s v="02-02-01-004-003-01"/>
    <n v="10"/>
    <s v="Materiales y suministros - Motores y turbinas y sus partes"/>
    <s v="JUNTA DE SILENCIADOR"/>
    <n v="26131611"/>
    <s v="Mínima cuantía"/>
    <n v="2"/>
    <n v="4"/>
    <n v="20"/>
    <n v="67000"/>
    <s v="UNIDAD"/>
    <s v="NO SOLICITADAS"/>
  </r>
  <r>
    <x v="13"/>
    <s v="02-02-01-004-003-01"/>
    <n v="10"/>
    <s v="Materiales y suministros - Motores y turbinas y sus partes"/>
    <s v="JAULA DE AGUJAS 10&quot; 13&quot; 12.5"/>
    <n v="31171540"/>
    <s v="Mínima cuantía"/>
    <n v="2"/>
    <n v="4"/>
    <n v="15"/>
    <n v="135000"/>
    <s v="UNIDAD"/>
    <s v="NO SOLICITADAS"/>
  </r>
  <r>
    <x v="13"/>
    <s v="02-02-01-004-003-01"/>
    <n v="10"/>
    <s v="Materiales y suministros - Motores y turbinas y sus partes"/>
    <s v="RETEN 12&quot; 22&quot;5"/>
    <n v="40161526"/>
    <s v="Mínima cuantía"/>
    <n v="2"/>
    <n v="4"/>
    <n v="30"/>
    <n v="120000"/>
    <s v="UNIDAD"/>
    <s v="NO SOLICITADAS"/>
  </r>
  <r>
    <x v="13"/>
    <s v="02-02-01-004-003-01"/>
    <n v="10"/>
    <s v="Materiales y suministros - Motores y turbinas y sus partes"/>
    <s v="RODAMIENTO RANURADO DE BOLAS 6201"/>
    <n v="31171515"/>
    <s v="Mínima cuantía"/>
    <n v="2"/>
    <n v="4"/>
    <n v="30"/>
    <n v="1050000"/>
    <s v="UNIDAD"/>
    <s v="NO SOLICITADAS"/>
  </r>
  <r>
    <x v="13"/>
    <s v="02-02-01-004-003-01"/>
    <n v="10"/>
    <s v="Materiales y suministros - Motores y turbinas y sus partes"/>
    <s v="BUJIA 111-400-7005 STIHL"/>
    <n v="26101732"/>
    <s v="Mínima cuantía"/>
    <n v="2"/>
    <n v="4"/>
    <n v="20"/>
    <n v="23900"/>
    <s v="UNIDAD"/>
    <s v="NO SOLICITADAS"/>
  </r>
  <r>
    <x v="13"/>
    <s v="02-02-01-004-003-01"/>
    <n v="10"/>
    <s v="Materiales y suministros - Motores y turbinas y sus partes"/>
    <s v="TORNILLO CILINDRICO"/>
    <n v="26111535"/>
    <s v="Mínima cuantía"/>
    <n v="4"/>
    <n v="2"/>
    <n v="12"/>
    <n v="20400"/>
    <s v="UNIDAD"/>
    <s v="NO SOLICITADAS"/>
  </r>
  <r>
    <x v="13"/>
    <s v="02-02-01-004-003-01"/>
    <n v="10"/>
    <s v="Materiales y suministros - Motores y turbinas y sus partes"/>
    <s v="RESORTE RETRACCION"/>
    <n v="27113301"/>
    <s v="Mínima cuantía"/>
    <n v="3"/>
    <n v="2"/>
    <n v="5"/>
    <n v="85500"/>
    <s v="UNIDAD"/>
    <s v="NO SOLICITADAS"/>
  </r>
  <r>
    <x v="13"/>
    <s v="02-02-01-004-003-01"/>
    <n v="10"/>
    <s v="Materiales y suministros - Motores y turbinas y sus partes"/>
    <s v="SOGA DE ARRANQUE"/>
    <n v="26101759"/>
    <s v="Mínima cuantía"/>
    <n v="2"/>
    <n v="4"/>
    <n v="15"/>
    <n v="7500"/>
    <s v="UNIDAD"/>
    <s v="NO SOLICITADAS"/>
  </r>
  <r>
    <x v="13"/>
    <s v="02-02-01-004-003-01"/>
    <n v="10"/>
    <s v="Materiales y suministros - Motores y turbinas y sus partes"/>
    <s v="SILENCIADOR"/>
    <n v="26131611"/>
    <s v="Mínima cuantía"/>
    <n v="2"/>
    <n v="4"/>
    <n v="15"/>
    <n v="1500000"/>
    <s v="UNIDAD"/>
    <s v="NO SOLICITADAS"/>
  </r>
  <r>
    <x v="13"/>
    <s v="02-02-01-004-003-01"/>
    <n v="10"/>
    <s v="Materiales y suministros - Motores y turbinas y sus partes"/>
    <s v="JUEGO DE PIEZAS DE CARBURADOR"/>
    <n v="26101756"/>
    <s v="Mínima cuantía"/>
    <n v="2"/>
    <n v="4"/>
    <n v="10"/>
    <n v="670000"/>
    <s v="UNIDAD"/>
    <s v="NO SOLICITADAS"/>
  </r>
  <r>
    <x v="13"/>
    <s v="02-02-01-004-003-01"/>
    <n v="10"/>
    <s v="Materiales y suministros - Motores y turbinas y sus partes"/>
    <s v="EMBRAGUE"/>
    <n v="26111902"/>
    <s v="Mínima cuantía"/>
    <n v="2"/>
    <n v="4"/>
    <n v="10"/>
    <n v="1000000"/>
    <s v="UNIDAD"/>
    <s v="NO SOLICITADAS"/>
  </r>
  <r>
    <x v="13"/>
    <s v="02-02-01-004-003-01"/>
    <n v="10"/>
    <s v="Materiales y suministros - Motores y turbinas y sus partes"/>
    <s v="TAMBOR EMBRAGUE"/>
    <n v="26112004"/>
    <s v="Mínima cuantía"/>
    <n v="2"/>
    <n v="4"/>
    <n v="10"/>
    <n v="800000"/>
    <s v="UNIDAD"/>
    <s v="NO SOLICITADAS"/>
  </r>
  <r>
    <x v="13"/>
    <s v="02-02-01-004-003-01"/>
    <n v="10"/>
    <s v="Materiales y suministros - Motores y turbinas y sus partes"/>
    <s v="CABEZAL DE ASPIRACION"/>
    <n v="21101708"/>
    <s v="Mínima cuantía"/>
    <n v="2"/>
    <n v="4"/>
    <n v="15"/>
    <n v="121500"/>
    <s v="UNIDAD"/>
    <s v="NO SOLICITADAS"/>
  </r>
  <r>
    <x v="13"/>
    <s v="02-02-01-004-003-01"/>
    <n v="10"/>
    <s v="Materiales y suministros - Motores y turbinas y sus partes"/>
    <s v="BOMBA DE COMBUSTIBLE "/>
    <n v="40151532"/>
    <s v="Mínima cuantía"/>
    <n v="2"/>
    <n v="4"/>
    <n v="15"/>
    <n v="253500"/>
    <s v="UNIDAD"/>
    <s v="NO SOLICITADAS"/>
  </r>
  <r>
    <x v="13"/>
    <s v="02-02-01-004-003-01"/>
    <n v="10"/>
    <s v="Materiales y suministros - Motores y turbinas y sus partes"/>
    <s v="JUNTA CARBURADOR"/>
    <n v="26101756"/>
    <s v="Mínima cuantía"/>
    <n v="2"/>
    <n v="4"/>
    <n v="15"/>
    <n v="33750"/>
    <s v="UNIDAD"/>
    <s v="NO SOLICITADAS"/>
  </r>
  <r>
    <x v="13"/>
    <s v="02-02-01-004-003-01"/>
    <n v="10"/>
    <s v="Materiales y suministros - Motores y turbinas y sus partes"/>
    <s v="RODAMIENTO CAMPANA"/>
    <n v="31171515"/>
    <s v="Mínima cuantía"/>
    <n v="4"/>
    <n v="2"/>
    <n v="10"/>
    <n v="163000"/>
    <s v="UNIDAD"/>
    <s v="NO SOLICITADAS"/>
  </r>
  <r>
    <x v="13"/>
    <s v="02-02-01-004-003-01"/>
    <n v="10"/>
    <s v="Materiales y suministros - Motores y turbinas y sus partes"/>
    <s v="TRANSMISION COMPLETA"/>
    <n v="30266701"/>
    <s v="Mínima cuantía"/>
    <n v="3"/>
    <n v="2"/>
    <n v="5"/>
    <n v="1500000"/>
    <s v="UNIDAD"/>
    <s v="NO SOLICITADAS"/>
  </r>
  <r>
    <x v="13"/>
    <s v="02-02-01-004-003-01"/>
    <n v="10"/>
    <s v="Materiales y suministros - Motores y turbinas y sus partes"/>
    <s v="JUEGO DE PIÑONES "/>
    <n v="25174209"/>
    <s v="Mínima cuantía"/>
    <n v="2"/>
    <n v="4"/>
    <n v="10"/>
    <n v="1280000"/>
    <s v="UNIDAD"/>
    <s v="NO SOLICITADAS"/>
  </r>
  <r>
    <x v="13"/>
    <s v="02-02-01-004-003-01"/>
    <n v="10"/>
    <s v="Materiales y suministros - Motores y turbinas y sus partes"/>
    <s v="RODAMIENTO"/>
    <n v="31171515"/>
    <s v="Mínima cuantía"/>
    <n v="2"/>
    <n v="4"/>
    <n v="20"/>
    <n v="240000"/>
    <s v="UNIDAD"/>
    <s v="NO SOLICITADAS"/>
  </r>
  <r>
    <x v="13"/>
    <s v="02-02-01-004-003-01"/>
    <n v="10"/>
    <s v="Materiales y suministros - Motores y turbinas y sus partes"/>
    <s v="RODAMIENTO 6000"/>
    <n v="31171515"/>
    <s v="Mínima cuantía"/>
    <n v="2"/>
    <n v="4"/>
    <n v="10"/>
    <n v="80000"/>
    <s v="UNIDAD"/>
    <s v="NO SOLICITADAS"/>
  </r>
  <r>
    <x v="13"/>
    <s v="02-02-01-004-003-01"/>
    <n v="10"/>
    <s v="Materiales y suministros - Motores y turbinas y sus partes"/>
    <s v="RODAMIENTO 6200"/>
    <n v="31171515"/>
    <s v="Mínima cuantía"/>
    <n v="2"/>
    <n v="4"/>
    <n v="10"/>
    <n v="160000"/>
    <s v="UNIDAD"/>
    <s v="NO SOLICITADAS"/>
  </r>
  <r>
    <x v="13"/>
    <s v="02-02-01-004-003-01"/>
    <n v="10"/>
    <s v="Materiales y suministros - Motores y turbinas y sus partes"/>
    <s v="PLATO RODADURA"/>
    <n v="31171515"/>
    <s v="Mínima cuantía"/>
    <n v="2"/>
    <n v="4"/>
    <n v="15"/>
    <n v="73500"/>
    <s v="UNIDAD"/>
    <s v="NO SOLICITADAS"/>
  </r>
  <r>
    <x v="13"/>
    <s v="02-02-01-004-003-01"/>
    <n v="10"/>
    <s v="Materiales y suministros - Motores y turbinas y sus partes"/>
    <s v="BUJE DE ALOJAMIENTO"/>
    <n v="31171605"/>
    <s v="Mínima cuantía"/>
    <n v="2"/>
    <n v="4"/>
    <n v="15"/>
    <n v="525000"/>
    <s v="UNIDAD"/>
    <s v="NO SOLICITADAS"/>
  </r>
  <r>
    <x v="13"/>
    <s v="02-02-01-004-003-01"/>
    <n v="10"/>
    <s v="Materiales y suministros - Motores y turbinas y sus partes"/>
    <s v="TRINQUETE"/>
    <n v="27111711"/>
    <s v="Mínima cuantía"/>
    <n v="2"/>
    <n v="4"/>
    <n v="15"/>
    <n v="14250"/>
    <s v="UNIDAD"/>
    <s v="NO SOLICITADAS"/>
  </r>
  <r>
    <x v="13"/>
    <s v="02-02-01-004-003-01"/>
    <n v="10"/>
    <s v="Materiales y suministros - Motores y turbinas y sus partes"/>
    <s v="RESORTE"/>
    <n v="27113301"/>
    <s v="Mínima cuantía"/>
    <n v="2"/>
    <n v="4"/>
    <n v="15"/>
    <n v="12750"/>
    <s v="UNIDAD"/>
    <s v="NO SOLICITADAS"/>
  </r>
  <r>
    <x v="13"/>
    <s v="02-02-01-004-003-01"/>
    <n v="10"/>
    <s v="Materiales y suministros - Motores y turbinas y sus partes"/>
    <s v="TAMBOR DEL CORDON "/>
    <n v="26101759"/>
    <s v="Mínima cuantía"/>
    <n v="2"/>
    <n v="4"/>
    <n v="5"/>
    <n v="18000"/>
    <s v="UNIDAD"/>
    <s v="NO SOLICITADAS"/>
  </r>
  <r>
    <x v="13"/>
    <s v="02-02-01-004-003-01"/>
    <n v="10"/>
    <s v="Materiales y suministros - Motores y turbinas y sus partes"/>
    <s v="JUNTA"/>
    <n v="25173806"/>
    <s v="Mínima cuantía"/>
    <n v="2"/>
    <n v="4"/>
    <n v="15"/>
    <n v="24000"/>
    <s v="UNIDAD"/>
    <s v="NO SOLICITADAS"/>
  </r>
  <r>
    <x v="13"/>
    <s v="02-02-01-004-003-02"/>
    <n v="10"/>
    <s v="Materiales y suministros - Bombas, compresores, motores de fuerza hidráulica y motores de potencia neumática y válvulas y sus partes y piezas"/>
    <s v="VALVULA PISCINA"/>
    <n v="40141654"/>
    <s v="Mínima cuantía"/>
    <n v="2"/>
    <n v="9"/>
    <n v="2"/>
    <n v="904000"/>
    <s v="UNIDAD"/>
    <s v="NO SOLICITADAS"/>
  </r>
  <r>
    <x v="13"/>
    <s v="02-01-01-004-003-09"/>
    <n v="10"/>
    <s v="Activos fijos - Otras máquinas para usos generales y sus partes y piezas"/>
    <s v="CONGELADOR VERTICAL"/>
    <n v="41103011"/>
    <s v="Mínima cuantía"/>
    <n v="2"/>
    <n v="4"/>
    <n v="2"/>
    <n v="3300000"/>
    <s v="UNIDAD"/>
    <s v="NO SOLICITADAS"/>
  </r>
  <r>
    <x v="13"/>
    <s v="02-01-01-004-003-09"/>
    <n v="10"/>
    <s v="Activos fijos - Otras máquinas para usos generales y sus partes y piezas"/>
    <s v="AIRE ACONDICIONADO 36000 BTU"/>
    <n v="40101701"/>
    <s v="Mínima cuantía"/>
    <n v="2"/>
    <n v="5"/>
    <n v="3"/>
    <n v="7500000"/>
    <s v="UNIDAD"/>
    <s v="NO SOLICITADAS"/>
  </r>
  <r>
    <x v="13"/>
    <s v="02-01-01-004-003-09"/>
    <n v="10"/>
    <s v="Activos fijos - Otras máquinas para usos generales y sus partes y piezas"/>
    <s v="ESTUFA INDUSTRIAL"/>
    <n v="48101521"/>
    <s v="Mínima cuantía"/>
    <n v="4"/>
    <n v="3"/>
    <n v="1"/>
    <n v="5200000"/>
    <s v="UNIDAD"/>
    <s v="NO SOLICITADAS"/>
  </r>
  <r>
    <x v="13"/>
    <s v="02-01-01-004-004-01"/>
    <n v="10"/>
    <s v="Activos fijos - Maquinaria agropecuaria o silvícola y sus partes y piezas"/>
    <s v="CORTASETOS HS 82"/>
    <n v="27112035"/>
    <s v="Mínima cuantía"/>
    <n v="3"/>
    <n v="4"/>
    <n v="1"/>
    <n v="1400000"/>
    <s v="UNIDAD"/>
    <s v="NO SOLICITADAS"/>
  </r>
  <r>
    <x v="13"/>
    <s v="02-02-01-004-004-01"/>
    <n v="10"/>
    <s v="Materiales y suministros - Maquinaria agropecuaria o silvícola y sus partes y piezas"/>
    <s v="FUMIGADORA CLASICA X 20 LT"/>
    <n v="21101803"/>
    <s v="Mínima cuantía"/>
    <n v="3"/>
    <n v="4"/>
    <n v="2"/>
    <n v="600000"/>
    <s v="UNIDAD"/>
    <s v="NO SOLICITADAS"/>
  </r>
  <r>
    <x v="13"/>
    <s v="02-01-01-004-004-08"/>
    <n v="16"/>
    <s v="Activos fijos - Aparatos de uso doméstico y sus partes y piezas"/>
    <s v="HIDROLAVADORA"/>
    <n v="41103202"/>
    <s v="Mínima cuantía"/>
    <n v="3"/>
    <n v="4"/>
    <n v="1"/>
    <n v="1833309"/>
    <s v="UNIDAD"/>
    <s v="NO SOLICITADAS"/>
  </r>
  <r>
    <x v="13"/>
    <s v="02-02-01-004-004-01"/>
    <n v="10"/>
    <s v="Materiales y suministros - Maquinaria agropecuaria o silvícola y sus partes y piezas"/>
    <s v="TRIMCUT 4003-710-2104 STIHL - BOLSA"/>
    <n v="21101708"/>
    <s v="Mínima cuantía"/>
    <n v="3"/>
    <n v="4"/>
    <n v="10"/>
    <n v="308000"/>
    <s v="UNIDAD"/>
    <s v="NO SOLICITADAS"/>
  </r>
  <r>
    <x v="13"/>
    <s v="02-02-01-004-004-01"/>
    <n v="10"/>
    <s v="Materiales y suministros - Maquinaria agropecuaria o silvícola y sus partes y piezas"/>
    <s v="EMPUÑADURA DE MAMBO - BOLSA"/>
    <n v="27112011"/>
    <s v="Mínima cuantía"/>
    <n v="3"/>
    <n v="4"/>
    <n v="10"/>
    <n v="710000"/>
    <s v="UNIDAD"/>
    <s v="NO SOLICITADAS"/>
  </r>
  <r>
    <x v="13"/>
    <s v="02-02-01-004-004-01"/>
    <n v="10"/>
    <s v="Materiales y suministros - Maquinaria agropecuaria o silvícola y sus partes y piezas"/>
    <s v="EMPUÑADURA - BOLSA"/>
    <n v="27112011"/>
    <s v="Mínima cuantía"/>
    <n v="3"/>
    <n v="4"/>
    <n v="10"/>
    <n v="20000"/>
    <s v="UNIDAD"/>
    <s v="NO SOLICITADAS"/>
  </r>
  <r>
    <x v="13"/>
    <s v="02-02-01-004-004-02"/>
    <n v="10"/>
    <s v="Materiales y suministros - Máquinas herramientas y sus partes, piezas y accesorios"/>
    <s v="JUEGO DE 3 DESTORNILLADORES TIPO ESTRELLA"/>
    <n v="27111701"/>
    <s v="Mínima cuantía"/>
    <n v="3"/>
    <n v="4"/>
    <n v="1"/>
    <n v="35000"/>
    <s v="UNIDAD"/>
    <s v="NO SOLICITADAS"/>
  </r>
  <r>
    <x v="13"/>
    <s v="02-02-01-004-004-02"/>
    <n v="10"/>
    <s v="Materiales y suministros - Máquinas herramientas y sus partes, piezas y accesorios"/>
    <s v="JUEGO DE 3 DESTORNILLADORES TIPO PALA "/>
    <n v="27111701"/>
    <s v="Mínima cuantía"/>
    <n v="3"/>
    <n v="4"/>
    <n v="1"/>
    <n v="48000"/>
    <s v="UNIDAD"/>
    <s v="NO SOLICITADAS"/>
  </r>
  <r>
    <x v="13"/>
    <s v="02-02-01-004-004-02"/>
    <n v="10"/>
    <s v="Materiales y suministros - Máquinas herramientas y sus partes, piezas y accesorios"/>
    <s v="ALICATE STANLEY"/>
    <n v="27112126"/>
    <s v="Mínima cuantía"/>
    <n v="3"/>
    <n v="4"/>
    <n v="1"/>
    <n v="27000"/>
    <s v="UNIDAD"/>
    <s v="NO SOLICITADAS"/>
  </r>
  <r>
    <x v="13"/>
    <s v="02-02-01-004-004-02"/>
    <n v="10"/>
    <s v="Materiales y suministros - Máquinas herramientas y sus partes, piezas y accesorios"/>
    <s v="PELACABLE STANLEY "/>
    <n v="27112151"/>
    <s v="Mínima cuantía"/>
    <n v="3"/>
    <n v="4"/>
    <n v="2"/>
    <n v="72000"/>
    <s v="UNIDAD"/>
    <s v="NO SOLICITADAS"/>
  </r>
  <r>
    <x v="13"/>
    <s v="02-02-01-004-004-02"/>
    <n v="10"/>
    <s v="Materiales y suministros - Máquinas herramientas y sus partes, piezas y accesorios"/>
    <s v="DISCO PARA AFILAR CUCHILLA ABRACOL (X5) "/>
    <n v="31191506"/>
    <s v="Mínima cuantía"/>
    <n v="3"/>
    <n v="4"/>
    <n v="12"/>
    <n v="144000"/>
    <s v="UNIDAD"/>
    <s v="NO SOLICITADAS"/>
  </r>
  <r>
    <x v="13"/>
    <s v="02-02-01-004-004-08"/>
    <n v="10"/>
    <s v="Materiales y suministros - Aparatos de uso doméstico y sus partes y piezas"/>
    <s v="PISTOLA PARA PINTAR "/>
    <n v="40151601"/>
    <s v="Mínima cuantía"/>
    <n v="3"/>
    <n v="4"/>
    <n v="2"/>
    <n v="379800"/>
    <s v="UNIDAD"/>
    <s v="NO SOLICITADAS"/>
  </r>
  <r>
    <x v="13"/>
    <s v="02-01-01-004-004-09"/>
    <n v="10"/>
    <s v="Activos fijos - Otra maquinaria para usos especiales y sus partes y piezas"/>
    <s v="LICUADORA INDUSTRIAL"/>
    <n v="48101608"/>
    <s v="Mínima cuantía"/>
    <n v="4"/>
    <n v="3"/>
    <n v="1"/>
    <n v="1100000"/>
    <s v="UNIDAD"/>
    <s v="NO SOLICITADAS"/>
  </r>
  <r>
    <x v="13"/>
    <s v="02-02-01-004-004-08"/>
    <n v="10"/>
    <s v="Materiales y suministros - Aparatos de uso doméstico y sus partes y piezas"/>
    <s v="NEVERA MINI BAR"/>
    <n v="52141501"/>
    <s v="Mínima cuantía"/>
    <n v="4"/>
    <n v="5"/>
    <n v="8"/>
    <n v="6800000"/>
    <s v="UNIDAD"/>
    <s v="NO SOLICITADAS"/>
  </r>
  <r>
    <x v="13"/>
    <s v="02-02-01-004-004-08"/>
    <n v="10"/>
    <s v="Materiales y suministros - Aparatos de uso doméstico y sus partes y piezas"/>
    <s v="VENTILADOR "/>
    <n v="40101604"/>
    <s v="Mínima cuantía"/>
    <n v="3"/>
    <n v="4"/>
    <n v="2"/>
    <n v="460000"/>
    <s v="UNIDAD"/>
    <s v="NO SOLICITADAS"/>
  </r>
  <r>
    <x v="13"/>
    <s v="02-02-01-004-004-09"/>
    <n v="10"/>
    <s v="Materiales y suministros - Otra maquinaria para usos especiales y sus partes y piezas"/>
    <s v="DESTRUCTORA O TRITURADORA DE PAPEL"/>
    <n v="44101603"/>
    <s v="Mínima cuantía"/>
    <n v="2"/>
    <n v="5"/>
    <n v="2"/>
    <n v="600000"/>
    <s v="UNIDAD"/>
    <s v="NO SOLICITADAS"/>
  </r>
  <r>
    <x v="13"/>
    <s v="02-02-01-004-004-09"/>
    <n v="10"/>
    <s v="Materiales y suministros - Otra maquinaria para usos especiales y sus partes y piezas"/>
    <s v="MÁQUINA PARA LAMINAR PAPEL"/>
    <n v="44102910"/>
    <s v="Mínima cuantía"/>
    <n v="2"/>
    <n v="5"/>
    <n v="1"/>
    <n v="559000"/>
    <s v="UNIDAD"/>
    <s v="NO SOLICITADAS"/>
  </r>
  <r>
    <x v="13"/>
    <s v="02-02-01-004-004-09"/>
    <n v="10"/>
    <s v="Materiales y suministros - Otra maquinaria para usos especiales y sus partes y piezas"/>
    <s v="GUILLOTINA"/>
    <n v="60121301"/>
    <s v="Mínima cuantía"/>
    <n v="3"/>
    <n v="2"/>
    <n v="3"/>
    <n v="450000"/>
    <s v="UNIDAD"/>
    <s v="NO SOLICITADAS"/>
  </r>
  <r>
    <x v="13"/>
    <s v="02-02-01-004-005-01"/>
    <n v="10"/>
    <s v="Materiales y suministros - Máquinas para oficina y contabilidad, y sus partes y accesorios"/>
    <s v="INYECTORES POE DE 40V 3 AMP"/>
    <n v="41115715"/>
    <s v="Mínima cuantía"/>
    <n v="3"/>
    <n v="4"/>
    <n v="4"/>
    <n v="920000"/>
    <s v="UNIDAD"/>
    <s v="NO SOLICITADAS"/>
  </r>
  <r>
    <x v="13"/>
    <s v="02-01-01-004-005-02"/>
    <n v="10"/>
    <s v="Activos fijos - Maquinaria de informática y sus partes, piezas y accesorios"/>
    <s v="UNIDAD CENTRAL DE PROCESAMIENTO PARA ANÁLISIS DE IMÁGENES AEROESPACIALES, WORKSTATION  CON ACCESORIOS"/>
    <n v="43201503"/>
    <s v="Mínima cuantía"/>
    <n v="2"/>
    <n v="5"/>
    <n v="2"/>
    <n v="10000000"/>
    <s v="UNIDAD"/>
    <s v="NO SOLICITADAS"/>
  </r>
  <r>
    <x v="13"/>
    <s v="02-01-01-004-005-02"/>
    <n v="10"/>
    <s v="Activos fijos - Maquinaria de informática y sus partes, piezas y accesorios"/>
    <s v="UPS DE 3KVA"/>
    <n v="26101766"/>
    <s v="Mínima cuantía"/>
    <n v="3"/>
    <n v="4"/>
    <n v="1"/>
    <n v="250000"/>
    <s v="UNIDAD"/>
    <s v="NO SOLICITADAS"/>
  </r>
  <r>
    <x v="13"/>
    <s v="02-02-01-004-005-02"/>
    <n v="10"/>
    <s v="Materiales y suministros - Maquinaria de informática y sus partes, piezas y accesorios"/>
    <s v="DISCOS DUROS PORTATILES 1 TB"/>
    <n v="43201803"/>
    <s v="Mínima cuantía"/>
    <n v="3"/>
    <n v="4"/>
    <n v="5"/>
    <n v="1350000"/>
    <s v="UNIDAD"/>
    <s v="NO SOLICITADAS"/>
  </r>
  <r>
    <x v="13"/>
    <s v="02-02-01-004-005-02"/>
    <n v="10"/>
    <s v="Materiales y suministros - Maquinaria de informática y sus partes, piezas y accesorios"/>
    <s v="FACEPLATES DOBLES"/>
    <n v="32131000"/>
    <s v="Mínima cuantía"/>
    <n v="3"/>
    <n v="4"/>
    <n v="10"/>
    <n v="170000"/>
    <s v="UNIDAD"/>
    <s v="NO SOLICITADAS"/>
  </r>
  <r>
    <x v="13"/>
    <s v="02-02-01-004-005-02"/>
    <n v="10"/>
    <s v="Materiales y suministros - Maquinaria de informática y sus partes, piezas y accesorios"/>
    <s v="BATERIAS PARA BOARD"/>
    <n v="32131000"/>
    <s v="Mínima cuantía"/>
    <n v="3"/>
    <n v="4"/>
    <n v="80"/>
    <n v="160000"/>
    <s v="UNIDAD"/>
    <s v="NO SOLICITADAS"/>
  </r>
  <r>
    <x v="13"/>
    <s v="02-02-01-004-005-02"/>
    <n v="10"/>
    <s v="Materiales y suministros - Maquinaria de informática y sus partes, piezas y accesorios"/>
    <s v="CARRETAS DE CABLE UTP CAT 6 AMP"/>
    <n v="32131000"/>
    <s v="Mínima cuantía"/>
    <n v="3"/>
    <n v="4"/>
    <n v="1"/>
    <n v="505000"/>
    <s v="UNIDAD"/>
    <s v="NO SOLICITADAS"/>
  </r>
  <r>
    <x v="13"/>
    <s v="02-02-01-004-005-02"/>
    <n v="10"/>
    <s v="Materiales y suministros - Maquinaria de informática y sus partes, piezas y accesorios"/>
    <s v="JACKS "/>
    <n v="32131000"/>
    <s v="Mínima cuantía"/>
    <n v="3"/>
    <n v="4"/>
    <n v="20"/>
    <n v="340000"/>
    <s v="UNIDAD"/>
    <s v="NO SOLICITADAS"/>
  </r>
  <r>
    <x v="13"/>
    <s v="02-02-01-004-005-02"/>
    <n v="10"/>
    <s v="Materiales y suministros - Maquinaria de informática y sus partes, piezas y accesorios"/>
    <s v="PATCH PANEL 24 PUERTOS AMP CON 24 JACKS"/>
    <n v="32131000"/>
    <s v="Mínima cuantía"/>
    <n v="3"/>
    <n v="4"/>
    <n v="2"/>
    <n v="600000"/>
    <s v="UNIDAD"/>
    <s v="NO SOLICITADAS"/>
  </r>
  <r>
    <x v="13"/>
    <s v="02-02-01-004-005-02"/>
    <n v="10"/>
    <s v="Materiales y suministros - Maquinaria de informática y sus partes, piezas y accesorios"/>
    <s v="PATCH CORD UTP CAT 6"/>
    <n v="32131000"/>
    <s v="Mínima cuantía"/>
    <n v="3"/>
    <n v="4"/>
    <n v="25"/>
    <n v="350000"/>
    <s v="UNIDAD"/>
    <s v="NO SOLICITADAS"/>
  </r>
  <r>
    <x v="13"/>
    <s v="02-01-01-004-007-03"/>
    <n v="10"/>
    <s v="Activos fijos - Radiorreceptores y receptores de televisión; aparatos para la grabación y reproducción de sonido y video; micrófonos, altavoces, amplificadores, etc."/>
    <s v="TELEVISOR 32&quot; "/>
    <n v="52161505"/>
    <s v="Mínima cuantía"/>
    <n v="4"/>
    <n v="5"/>
    <n v="8"/>
    <n v="7600000"/>
    <s v="UNIDAD"/>
    <s v="NO SOLICITADAS"/>
  </r>
  <r>
    <x v="13"/>
    <s v="02-02-01-004-006-01"/>
    <n v="10"/>
    <s v="Materiales y suministros - Motores, generadores y transformadores eléctricos y sus partes y piezas"/>
    <s v="BALASTO DE LAMPARA DE TUBO T8 2X32W 110V."/>
    <n v="39101900"/>
    <s v="Mínima cuantía"/>
    <n v="3"/>
    <n v="5"/>
    <n v="10"/>
    <n v="350000"/>
    <s v="UNIDAD"/>
    <s v="NO SOLICITADAS"/>
  </r>
  <r>
    <x v="13"/>
    <s v="02-02-01-004-006-01"/>
    <n v="10"/>
    <s v="Materiales y suministros - Motores, generadores y transformadores eléctricos y sus partes y piezas"/>
    <s v="BALASTO MH 400 W 220 V"/>
    <n v="39101900"/>
    <s v="Mínima cuantía"/>
    <n v="3"/>
    <n v="5"/>
    <n v="40"/>
    <n v="2800000"/>
    <s v="UNIDAD"/>
    <s v="NO SOLICITADAS"/>
  </r>
  <r>
    <x v="13"/>
    <s v="02-02-01-004-006-02"/>
    <n v="10"/>
    <s v="Materiales y suministros - Aparatos de control eléctrico y distribución de electricidad y sus partes y piezas"/>
    <s v="BREACKERMATIC 220 V TRIFASICO TIPO PESADO"/>
    <n v="39121600"/>
    <s v="Mínima cuantía"/>
    <n v="3"/>
    <n v="5"/>
    <n v="5"/>
    <n v="350000"/>
    <s v="UNIDAD"/>
    <s v="NO SOLICITADAS"/>
  </r>
  <r>
    <x v="13"/>
    <s v="02-02-01-004-006-02"/>
    <n v="10"/>
    <s v="Materiales y suministros - Aparatos de control eléctrico y distribución de electricidad y sus partes y piezas"/>
    <s v="BREACKERMATIC 120V MONOFASICO TIPO PESADO"/>
    <n v="39121600"/>
    <s v="Mínima cuantía"/>
    <n v="3"/>
    <n v="5"/>
    <n v="10"/>
    <n v="950000"/>
    <s v="UNIDAD"/>
    <s v="NO SOLICITADAS"/>
  </r>
  <r>
    <x v="13"/>
    <s v="02-02-01-004-006-02"/>
    <n v="10"/>
    <s v="Materiales y suministros - Aparatos de control eléctrico y distribución de electricidad y sus partes y piezas"/>
    <s v="SWICHE FLOTADOR 8 - 10 AMP 250 V"/>
    <n v="39121700"/>
    <s v="Mínima cuantía"/>
    <n v="3"/>
    <n v="5"/>
    <n v="10"/>
    <n v="700000"/>
    <s v="UNIDAD"/>
    <s v="NO SOLICITADAS"/>
  </r>
  <r>
    <x v="13"/>
    <s v="02-02-01-004-006-02"/>
    <n v="10"/>
    <s v="Materiales y suministros - Aparatos de control eléctrico y distribución de electricidad y sus partes y piezas"/>
    <s v="TOTALIZADOR TIPO INDUSTRIAL 3X100A"/>
    <n v="39121700"/>
    <s v="Mínima cuantía"/>
    <n v="3"/>
    <n v="5"/>
    <n v="1"/>
    <n v="150000"/>
    <s v="UNIDAD"/>
    <s v="NO SOLICITADAS"/>
  </r>
  <r>
    <x v="13"/>
    <s v="02-02-01-004-006-02"/>
    <n v="10"/>
    <s v="Materiales y suministros - Aparatos de control eléctrico y distribución de electricidad y sus partes y piezas"/>
    <s v="TOTALIZADOR TIPO INDUSTRIAL 3X150A"/>
    <n v="39121700"/>
    <s v="Mínima cuantía"/>
    <n v="3"/>
    <n v="5"/>
    <n v="1"/>
    <n v="180000"/>
    <s v="UNIDAD"/>
    <s v="NO SOLICITADAS"/>
  </r>
  <r>
    <x v="13"/>
    <s v="02-02-01-004-006-02"/>
    <n v="10"/>
    <s v="Materiales y suministros - Aparatos de control eléctrico y distribución de electricidad y sus partes y piezas"/>
    <s v="TOTALIZADOR TIPO INDUSTRIAL ATORNILLABLE 3X30A."/>
    <n v="39121700"/>
    <s v="Mínima cuantía"/>
    <n v="3"/>
    <n v="5"/>
    <n v="1"/>
    <n v="75000"/>
    <s v="UNIDAD"/>
    <s v="NO SOLICITADAS"/>
  </r>
  <r>
    <x v="13"/>
    <s v="02-02-01-004-006-02"/>
    <n v="10"/>
    <s v="Materiales y suministros - Aparatos de control eléctrico y distribución de electricidad y sus partes y piezas"/>
    <s v="COFRE ARRANCADORES DIRECTOS, PARA MOTOR 6,6HP."/>
    <n v="39121700"/>
    <s v="Mínima cuantía"/>
    <n v="3"/>
    <n v="5"/>
    <n v="5"/>
    <n v="300000"/>
    <s v="UNIDAD"/>
    <s v="NO SOLICITADAS"/>
  </r>
  <r>
    <x v="13"/>
    <s v="02-02-01-004-006-02"/>
    <n v="10"/>
    <s v="Materiales y suministros - Aparatos de control eléctrico y distribución de electricidad y sus partes y piezas"/>
    <s v="PROGRAMADOR 24 HORAS ENCENDIDO Y APAGADO 110V -220V"/>
    <n v="41115300"/>
    <s v="Mínima cuantía"/>
    <n v="3"/>
    <n v="5"/>
    <n v="5"/>
    <n v="650000"/>
    <s v="UNIDAD"/>
    <s v="NO SOLICITADAS"/>
  </r>
  <r>
    <x v="13"/>
    <s v="02-02-01-004-006-02"/>
    <n v="10"/>
    <s v="Materiales y suministros - Aparatos de control eléctrico y distribución de electricidad y sus partes y piezas"/>
    <s v="TOTALIZADOR TIPO INDUSTRIAL ATORNILLABLE 3X60A."/>
    <n v="39121700"/>
    <s v="Mínima cuantía"/>
    <n v="3"/>
    <n v="5"/>
    <n v="1"/>
    <n v="80000"/>
    <s v="UNIDAD"/>
    <s v="NO SOLICITADAS"/>
  </r>
  <r>
    <x v="13"/>
    <s v="02-02-01-004-006-02"/>
    <n v="10"/>
    <s v="Materiales y suministros - Aparatos de control eléctrico y distribución de electricidad y sus partes y piezas"/>
    <s v="BREAKER DSA 1X20"/>
    <n v="39121600"/>
    <s v="Mínima cuantía"/>
    <n v="3"/>
    <n v="5"/>
    <n v="60"/>
    <n v="432000"/>
    <s v="UNIDAD"/>
    <s v="NO SOLICITADAS"/>
  </r>
  <r>
    <x v="13"/>
    <s v="02-02-01-004-006-02"/>
    <n v="10"/>
    <s v="Materiales y suministros - Aparatos de control eléctrico y distribución de electricidad y sus partes y piezas"/>
    <s v="BREAKER DSA 3X50"/>
    <n v="39121600"/>
    <s v="Mínima cuantía"/>
    <n v="3"/>
    <n v="5"/>
    <n v="10"/>
    <n v="200000"/>
    <s v="UNIDAD"/>
    <s v="NO SOLICITADAS"/>
  </r>
  <r>
    <x v="13"/>
    <s v="02-02-01-004-006-02"/>
    <n v="10"/>
    <s v="Materiales y suministros - Aparatos de control eléctrico y distribución de electricidad y sus partes y piezas"/>
    <s v="BREAKER DSA 1X30"/>
    <n v="39121600"/>
    <s v="Mínima cuantía"/>
    <n v="3"/>
    <n v="5"/>
    <n v="60"/>
    <n v="450000"/>
    <s v="UNIDAD"/>
    <s v="NO SOLICITADAS"/>
  </r>
  <r>
    <x v="13"/>
    <s v="02-02-01-004-006-02"/>
    <n v="10"/>
    <s v="Materiales y suministros - Aparatos de control eléctrico y distribución de electricidad y sus partes y piezas"/>
    <s v="TABLERO DE 24 CIRCUITOS TRIFASICO"/>
    <n v="39121100"/>
    <s v="Mínima cuantía"/>
    <n v="3"/>
    <n v="5"/>
    <n v="2"/>
    <n v="140000"/>
    <s v="UNIDAD"/>
    <s v="NO SOLICITADAS"/>
  </r>
  <r>
    <x v="13"/>
    <s v="02-02-01-004-006-02"/>
    <n v="10"/>
    <s v="Materiales y suministros - Aparatos de control eléctrico y distribución de electricidad y sus partes y piezas"/>
    <s v="CAJA DE 2 CIRCUITOS 220V"/>
    <n v="39121100"/>
    <s v="Mínima cuantía"/>
    <n v="3"/>
    <n v="5"/>
    <n v="2"/>
    <n v="50000"/>
    <s v="UNIDAD"/>
    <s v="NO SOLICITADAS"/>
  </r>
  <r>
    <x v="13"/>
    <s v="02-02-01-004-006-02"/>
    <n v="10"/>
    <s v="Materiales y suministros - Aparatos de control eléctrico y distribución de electricidad y sus partes y piezas"/>
    <s v="CAJA DE 12 CIRCUITOS TRIFASICA"/>
    <n v="39121100"/>
    <s v="Mínima cuantía"/>
    <n v="3"/>
    <n v="5"/>
    <n v="5"/>
    <n v="185000"/>
    <s v="UNIDAD"/>
    <s v="NO SOLICITADAS"/>
  </r>
  <r>
    <x v="13"/>
    <s v="02-02-01-004-006-02"/>
    <n v="10"/>
    <s v="Materiales y suministros - Aparatos de control eléctrico y distribución de electricidad y sus partes y piezas"/>
    <s v="CLAVIJA MONOFASICA CON POLO A TIERRA"/>
    <n v="32141100"/>
    <s v="Mínima cuantía"/>
    <n v="3"/>
    <n v="5"/>
    <n v="10"/>
    <n v="49500"/>
    <s v="UNIDAD"/>
    <s v="NO SOLICITADAS"/>
  </r>
  <r>
    <x v="13"/>
    <s v="02-02-01-004-006-02"/>
    <n v="10"/>
    <s v="Materiales y suministros - Aparatos de control eléctrico y distribución de electricidad y sus partes y piezas"/>
    <s v="CLAVIJA TRIFASICA 220V."/>
    <n v="32141100"/>
    <s v="Mínima cuantía"/>
    <n v="3"/>
    <n v="5"/>
    <n v="10"/>
    <n v="93500"/>
    <s v="UNIDAD"/>
    <s v="NO SOLICITADAS"/>
  </r>
  <r>
    <x v="13"/>
    <s v="02-02-01-004-006-02"/>
    <n v="10"/>
    <s v="Materiales y suministros - Aparatos de control eléctrico y distribución de electricidad y sus partes y piezas"/>
    <s v="SOPORTE LOZA PLAFON"/>
    <n v="39121700"/>
    <s v="Mínima cuantía"/>
    <n v="3"/>
    <n v="5"/>
    <n v="40"/>
    <n v="198000"/>
    <s v="UNIDAD"/>
    <s v="NO SOLICITADAS"/>
  </r>
  <r>
    <x v="13"/>
    <s v="02-02-01-004-006-02"/>
    <n v="10"/>
    <s v="Materiales y suministros - Aparatos de control eléctrico y distribución de electricidad y sus partes y piezas"/>
    <s v="TERMINAL ELECTRICO CALIBRE 10- 12 AWG DE CONEXIÓN Y DESCONEXION RAPIDA."/>
    <n v="39121700"/>
    <s v="Mínima cuantía"/>
    <n v="3"/>
    <n v="5"/>
    <n v="10"/>
    <n v="38500.000000000007"/>
    <s v="UNIDAD"/>
    <s v="NO SOLICITADAS"/>
  </r>
  <r>
    <x v="13"/>
    <s v="02-02-01-004-006-02"/>
    <n v="10"/>
    <s v="Materiales y suministros - Aparatos de control eléctrico y distribución de electricidad y sus partes y piezas"/>
    <s v="TERMINALES ELECTRICOS."/>
    <n v="39121700"/>
    <s v="Mínima cuantía"/>
    <n v="3"/>
    <n v="5"/>
    <n v="20"/>
    <n v="80000"/>
    <s v="UNIDAD"/>
    <s v="NO SOLICITADAS"/>
  </r>
  <r>
    <x v="13"/>
    <s v="02-02-01-004-006-02"/>
    <n v="10"/>
    <s v="Materiales y suministros - Aparatos de control eléctrico y distribución de electricidad y sus partes y piezas"/>
    <s v="SUPER ARRANCADOR"/>
    <n v="32121501"/>
    <s v="Mínima cuantía"/>
    <n v="3"/>
    <n v="5"/>
    <n v="10"/>
    <n v="990000.00000000012"/>
    <s v="UNIDAD"/>
    <s v="NO SOLICITADAS"/>
  </r>
  <r>
    <x v="13"/>
    <s v="02-02-01-004-006-02"/>
    <n v="10"/>
    <s v="Materiales y suministros - Aparatos de control eléctrico y distribución de electricidad y sus partes y piezas"/>
    <s v="CONTACTOR TRIPOLAR LC1D09 9 A"/>
    <n v="39121500"/>
    <s v="Mínima cuantía"/>
    <n v="3"/>
    <n v="5"/>
    <n v="10"/>
    <n v="1320000"/>
    <s v="UNIDAD"/>
    <s v="NO SOLICITADAS"/>
  </r>
  <r>
    <x v="13"/>
    <s v="02-02-01-004-006-02"/>
    <n v="10"/>
    <s v="Materiales y suministros - Aparatos de control eléctrico y distribución de electricidad y sus partes y piezas"/>
    <s v="CONTACTOR TRIPOLAR LC1D12 12 A"/>
    <n v="39121500"/>
    <s v="Mínima cuantía"/>
    <n v="3"/>
    <n v="5"/>
    <n v="10"/>
    <n v="1320000"/>
    <s v="UNIDAD"/>
    <s v="NO SOLICITADAS"/>
  </r>
  <r>
    <x v="13"/>
    <s v="02-02-01-004-006-02"/>
    <n v="10"/>
    <s v="Materiales y suministros - Aparatos de control eléctrico y distribución de electricidad y sus partes y piezas"/>
    <s v="CONTACTOR TRIPOLAR LC1D65 50 A BOBINA 220 VAC"/>
    <n v="39121500"/>
    <s v="Mínima cuantía"/>
    <n v="3"/>
    <n v="5"/>
    <n v="15"/>
    <n v="2310000"/>
    <s v="UNIDAD"/>
    <s v="NO SOLICITADAS"/>
  </r>
  <r>
    <x v="13"/>
    <s v="02-02-01-004-006-02"/>
    <n v="10"/>
    <s v="Materiales y suministros - Aparatos de control eléctrico y distribución de electricidad y sus partes y piezas"/>
    <s v="ARRANCADOR TIPO PARALELO"/>
    <n v="39121700"/>
    <s v="Mínima cuantía"/>
    <n v="3"/>
    <n v="5"/>
    <n v="20"/>
    <n v="1144000.0000000002"/>
    <s v="UNIDAD"/>
    <s v="NO SOLICITADAS"/>
  </r>
  <r>
    <x v="13"/>
    <s v="02-02-01-004-006-02"/>
    <n v="10"/>
    <s v="Materiales y suministros - Aparatos de control eléctrico y distribución de electricidad y sus partes y piezas"/>
    <s v="CORTA CIRCUITOS DE 15KVA"/>
    <n v="39121700"/>
    <s v="Mínima cuantía"/>
    <n v="3"/>
    <n v="5"/>
    <n v="2"/>
    <n v="240000"/>
    <s v="UNIDAD"/>
    <s v="NO SOLICITADAS"/>
  </r>
  <r>
    <x v="13"/>
    <s v="02-02-01-004-006-02"/>
    <n v="10"/>
    <s v="Materiales y suministros - Aparatos de control eléctrico y distribución de electricidad y sus partes y piezas"/>
    <s v="FUSIBLE DUAL H 15 KV 7.8 AMP."/>
    <n v="40141700"/>
    <s v="Mínima cuantía"/>
    <n v="3"/>
    <n v="5"/>
    <n v="10"/>
    <n v="38500.000000000007"/>
    <s v="UNIDAD"/>
    <s v="NO SOLICITADAS"/>
  </r>
  <r>
    <x v="13"/>
    <s v="02-02-01-004-006-02"/>
    <n v="10"/>
    <s v="Materiales y suministros - Aparatos de control eléctrico y distribución de electricidad y sus partes y piezas"/>
    <s v="RELE TERMICO 9 A 30 A"/>
    <n v="39121700"/>
    <s v="Mínima cuantía"/>
    <n v="3"/>
    <n v="5"/>
    <n v="5"/>
    <n v="247500.00000000003"/>
    <s v="UNIDAD"/>
    <s v="NO SOLICITADAS"/>
  </r>
  <r>
    <x v="13"/>
    <s v="02-02-01-004-006-02"/>
    <n v="10"/>
    <s v="Materiales y suministros - Aparatos de control eléctrico y distribución de electricidad y sus partes y piezas"/>
    <s v="RELE TERMICO DE 45-65 A"/>
    <n v="39121700"/>
    <s v="Mínima cuantía"/>
    <n v="3"/>
    <n v="5"/>
    <n v="5"/>
    <n v="302500.00000000006"/>
    <s v="UNIDAD"/>
    <s v="NO SOLICITADAS"/>
  </r>
  <r>
    <x v="13"/>
    <s v="02-02-01-004-006-02"/>
    <n v="10"/>
    <s v="Materiales y suministros - Aparatos de control eléctrico y distribución de electricidad y sus partes y piezas"/>
    <s v="JUEGO DE SOCKET TUBO T8"/>
    <n v="40141700"/>
    <s v="Mínima cuantía"/>
    <n v="3"/>
    <n v="5"/>
    <n v="40"/>
    <n v="264000.00000000006"/>
    <s v="UNIDAD"/>
    <s v="NO SOLICITADAS"/>
  </r>
  <r>
    <x v="13"/>
    <s v="02-02-01-004-006-02"/>
    <n v="10"/>
    <s v="Materiales y suministros - Aparatos de control eléctrico y distribución de electricidad y sus partes y piezas"/>
    <s v="PRESOSTATO DE BAJA 40 A 80 PSI"/>
    <n v="25191817"/>
    <s v="Mínima cuantía"/>
    <n v="3"/>
    <n v="5"/>
    <n v="3"/>
    <n v="390000"/>
    <s v="UNIDAD"/>
    <s v="NO SOLICITADAS"/>
  </r>
  <r>
    <x v="13"/>
    <s v="02-02-01-004-006-02"/>
    <n v="10"/>
    <s v="Materiales y suministros - Aparatos de control eléctrico y distribución de electricidad y sus partes y piezas"/>
    <s v="PRESOSTATOS PARA ELECTROBOMBA DE 20- 40 PSI"/>
    <n v="40151700"/>
    <s v="Mínima cuantía"/>
    <n v="3"/>
    <n v="5"/>
    <n v="10"/>
    <n v="594000.00000000012"/>
    <s v="UNIDAD"/>
    <s v="NO SOLICITADAS"/>
  </r>
  <r>
    <x v="13"/>
    <s v="02-02-01-004-006-02"/>
    <n v="10"/>
    <s v="Materiales y suministros - Aparatos de control eléctrico y distribución de electricidad y sus partes y piezas"/>
    <s v="CAPACITORES DE 1,5 MF"/>
    <n v="32121501"/>
    <s v="Mínima cuantía"/>
    <n v="3"/>
    <n v="5"/>
    <n v="5"/>
    <n v="69365"/>
    <s v="UNIDAD"/>
    <s v="NO SOLICITADAS"/>
  </r>
  <r>
    <x v="13"/>
    <s v="02-02-01-004-006-02"/>
    <n v="10"/>
    <s v="Materiales y suministros - Aparatos de control eléctrico y distribución de electricidad y sus partes y piezas"/>
    <s v="CAPACITORES DE 2 MF"/>
    <n v="32121501"/>
    <s v="Mínima cuantía"/>
    <n v="3"/>
    <n v="5"/>
    <n v="5"/>
    <n v="69365"/>
    <s v="UNIDAD"/>
    <s v="NO SOLICITADAS"/>
  </r>
  <r>
    <x v="13"/>
    <s v="02-02-01-004-006-02"/>
    <n v="10"/>
    <s v="Materiales y suministros - Aparatos de control eléctrico y distribución de electricidad y sus partes y piezas"/>
    <s v="CAPACITORES DE 3 MF"/>
    <n v="32121501"/>
    <s v="Mínima cuantía"/>
    <n v="3"/>
    <n v="5"/>
    <n v="5"/>
    <n v="69365"/>
    <s v="UNIDAD"/>
    <s v="NO SOLICITADAS"/>
  </r>
  <r>
    <x v="13"/>
    <s v="02-02-01-004-006-02"/>
    <n v="10"/>
    <s v="Materiales y suministros - Aparatos de control eléctrico y distribución de electricidad y sus partes y piezas"/>
    <s v="CAPACITORES DE 4 MF"/>
    <n v="32121501"/>
    <s v="Mínima cuantía"/>
    <n v="3"/>
    <n v="5"/>
    <n v="5"/>
    <n v="73780"/>
    <s v="UNIDAD"/>
    <s v="NO SOLICITADAS"/>
  </r>
  <r>
    <x v="13"/>
    <s v="02-02-01-004-006-02"/>
    <n v="10"/>
    <s v="Materiales y suministros - Aparatos de control eléctrico y distribución de electricidad y sus partes y piezas"/>
    <s v="CAPACITORES DE 30 MICROFARADIOS"/>
    <n v="32121501"/>
    <s v="Mínima cuantía"/>
    <n v="3"/>
    <n v="5"/>
    <n v="20"/>
    <n v="400000"/>
    <s v="UNIDAD"/>
    <s v="NO SOLICITADAS"/>
  </r>
  <r>
    <x v="13"/>
    <s v="02-02-01-004-006-02"/>
    <n v="10"/>
    <s v="Materiales y suministros - Aparatos de control eléctrico y distribución de electricidad y sus partes y piezas"/>
    <s v="CAPACITORES DE 40 MICROFARADIOS"/>
    <n v="32121501"/>
    <s v="Mínima cuantía"/>
    <n v="3"/>
    <n v="5"/>
    <n v="20"/>
    <n v="500000"/>
    <s v="UNIDAD"/>
    <s v="NO SOLICITADAS"/>
  </r>
  <r>
    <x v="13"/>
    <s v="02-02-01-004-006-02"/>
    <n v="10"/>
    <s v="Materiales y suministros - Aparatos de control eléctrico y distribución de electricidad y sus partes y piezas"/>
    <s v="CAPACITORES DE 50  MICROFARADIOS"/>
    <n v="32121501"/>
    <s v="Mínima cuantía"/>
    <n v="3"/>
    <n v="5"/>
    <n v="20"/>
    <n v="700000"/>
    <s v="UNIDAD"/>
    <s v="NO SOLICITADAS"/>
  </r>
  <r>
    <x v="13"/>
    <s v="02-02-01-004-006-02"/>
    <n v="10"/>
    <s v="Materiales y suministros - Aparatos de control eléctrico y distribución de electricidad y sus partes y piezas"/>
    <s v="CONECTOR RJ45"/>
    <n v="32131000"/>
    <s v="Mínima cuantía"/>
    <n v="3"/>
    <n v="4"/>
    <n v="50"/>
    <n v="110000"/>
    <s v="UNIDAD"/>
    <s v="NO SOLICITADAS"/>
  </r>
  <r>
    <x v="13"/>
    <s v="02-02-01-004-006-02"/>
    <n v="10"/>
    <s v="Materiales y suministros - Aparatos de control eléctrico y distribución de electricidad y sus partes y piezas"/>
    <s v="CONECTOR RJ 45 AMPHENOL"/>
    <n v="39121409"/>
    <s v="Mínima cuantía"/>
    <n v="3"/>
    <n v="4"/>
    <n v="100"/>
    <n v="670000"/>
    <s v="UNIDAD"/>
    <s v="NO SOLICITADAS"/>
  </r>
  <r>
    <x v="13"/>
    <s v="02-02-01-004-006-02"/>
    <n v="10"/>
    <s v="Materiales y suministros - Aparatos de control eléctrico y distribución de electricidad y sus partes y piezas"/>
    <s v="ESCANER ESTANDAR"/>
    <n v="43211711"/>
    <s v="Mínima cuantía"/>
    <n v="1"/>
    <n v="6"/>
    <n v="2"/>
    <n v="6400000"/>
    <s v="UNIDAD"/>
    <s v="NO SOLICITADAS"/>
  </r>
  <r>
    <x v="13"/>
    <s v="02-02-01-004-006-02"/>
    <n v="10"/>
    <s v="Materiales y suministros - Aparatos de control eléctrico y distribución de electricidad y sus partes y piezas"/>
    <s v="CABLE COAXIAL RG59"/>
    <n v="26121606"/>
    <s v="Mínima cuantía"/>
    <n v="3"/>
    <n v="4"/>
    <n v="280"/>
    <n v="644000"/>
    <s v="METRO"/>
    <s v="NO SOLICITADAS"/>
  </r>
  <r>
    <x v="13"/>
    <s v="02-02-01-004-006-02"/>
    <n v="10"/>
    <s v="Materiales y suministros - Aparatos de control eléctrico y distribución de electricidad y sus partes y piezas"/>
    <s v="CABLE UTP CATEGORIA 6 PANDUIT"/>
    <n v="26121641"/>
    <s v="Mínima cuantía"/>
    <n v="3"/>
    <n v="4"/>
    <n v="800"/>
    <n v="2320000"/>
    <s v="METRO"/>
    <s v="NO SOLICITADAS"/>
  </r>
  <r>
    <x v="13"/>
    <s v="02-02-01-004-006-02"/>
    <n v="10"/>
    <s v="Materiales y suministros - Aparatos de control eléctrico y distribución de electricidad y sus partes y piezas"/>
    <s v="CABLE HDMI 4K"/>
    <n v="45111807"/>
    <s v="Mínima cuantía"/>
    <n v="3"/>
    <n v="2"/>
    <n v="2"/>
    <n v="60000"/>
    <s v="UNIDAD"/>
    <s v="NO SOLICITADAS"/>
  </r>
  <r>
    <x v="13"/>
    <s v="02-02-01-004-006-02"/>
    <n v="10"/>
    <s v="Materiales y suministros - Aparatos de control eléctrico y distribución de electricidad y sus partes y piezas"/>
    <s v="LAMPARA LED ALUMBRADO PUBLICO (120V - 277V)- 60HZ -200W"/>
    <n v="39111600"/>
    <s v="Mínima cuantía"/>
    <n v="3"/>
    <n v="5"/>
    <n v="3"/>
    <n v="3525300"/>
    <s v="UNIDAD"/>
    <s v="NO SOLICITADAS"/>
  </r>
  <r>
    <x v="13"/>
    <s v="02-02-01-004-006-02"/>
    <n v="10"/>
    <s v="Materiales y suministros - Aparatos de control eléctrico y distribución de electricidad y sus partes y piezas"/>
    <s v="REFLECTOR 400 WATIOS LED"/>
    <n v="39111600"/>
    <s v="Mínima cuantía"/>
    <n v="3"/>
    <n v="5"/>
    <n v="2"/>
    <n v="1800000"/>
    <s v="UNIDAD"/>
    <s v="NO SOLICITADAS"/>
  </r>
  <r>
    <x v="13"/>
    <s v="02-02-01-004-006-02"/>
    <n v="10"/>
    <s v="Materiales y suministros - Aparatos de control eléctrico y distribución de electricidad y sus partes y piezas"/>
    <s v="REFLECTOR 100 WATIOS LED"/>
    <n v="39111600"/>
    <s v="Mínima cuantía"/>
    <n v="3"/>
    <n v="5"/>
    <n v="10"/>
    <n v="1650000"/>
    <s v="UNIDAD"/>
    <s v="NO SOLICITADAS"/>
  </r>
  <r>
    <x v="13"/>
    <s v="02-02-01-004-006-02"/>
    <n v="10"/>
    <s v="Materiales y suministros - Aparatos de control eléctrico y distribución de electricidad y sus partes y piezas"/>
    <s v="LAMPARA HERMETICA 2 X 32 T8  IP 65 DE SOBREPONER"/>
    <n v="39111600"/>
    <s v="Mínima cuantía"/>
    <n v="3"/>
    <n v="5"/>
    <n v="3"/>
    <n v="224400"/>
    <s v="UNIDAD"/>
    <s v="NO SOLICITADAS"/>
  </r>
  <r>
    <x v="13"/>
    <s v="02-02-01-004-006-02"/>
    <n v="10"/>
    <s v="Materiales y suministros - Aparatos de control eléctrico y distribución de electricidad y sus partes y piezas"/>
    <s v="PANEL LED REDONDO RD"/>
    <n v="39111600"/>
    <s v="Mínima cuantía"/>
    <n v="3"/>
    <n v="5"/>
    <n v="40"/>
    <n v="1540000"/>
    <s v="UNIDAD"/>
    <s v="NO SOLICITADAS"/>
  </r>
  <r>
    <x v="13"/>
    <s v="02-02-01-004-006-02"/>
    <n v="10"/>
    <s v="Materiales y suministros - Aparatos de control eléctrico y distribución de electricidad y sus partes y piezas"/>
    <s v="SISTEMA DE ALARMA ELECTRONICA "/>
    <n v="46171602"/>
    <s v="Mínima cuantía"/>
    <n v="3"/>
    <n v="2"/>
    <n v="1"/>
    <n v="1100000"/>
    <s v="UNIDAD"/>
    <s v="NO SOLICITADAS"/>
  </r>
  <r>
    <x v="13"/>
    <s v="02-02-01-004-006-02"/>
    <n v="10"/>
    <s v="Materiales y suministros - Aparatos de control eléctrico y distribución de electricidad y sus partes y piezas"/>
    <s v="REGULADOR DE VOLTAJE"/>
    <n v="26101766"/>
    <s v="Mínima cuantía"/>
    <n v="2"/>
    <n v="6"/>
    <n v="5"/>
    <n v="724500"/>
    <s v="UNIDAD"/>
    <s v="NO SOLICITADAS"/>
  </r>
  <r>
    <x v="13"/>
    <s v="02-02-01-004-006-02"/>
    <n v="10"/>
    <s v="Materiales y suministros - Aparatos de control eléctrico y distribución de electricidad y sus partes y piezas"/>
    <s v="CONDENSADOR 45 MFD 330  VAC"/>
    <n v="39121700"/>
    <s v="Mínima cuantía"/>
    <n v="3"/>
    <n v="5"/>
    <n v="25"/>
    <n v="412500"/>
    <s v="UNIDAD"/>
    <s v="NO SOLICITADAS"/>
  </r>
  <r>
    <x v="13"/>
    <s v="02-02-01-004-006-02"/>
    <n v="10"/>
    <s v="Materiales y suministros - Aparatos de control eléctrico y distribución de electricidad y sus partes y piezas"/>
    <s v="CONDENSADOR 50 MFD 330  VAC"/>
    <n v="39121700"/>
    <s v="Mínima cuantía"/>
    <n v="3"/>
    <n v="5"/>
    <n v="25"/>
    <n v="495000"/>
    <s v="UNIDAD"/>
    <s v="NO SOLICITADAS"/>
  </r>
  <r>
    <x v="13"/>
    <s v="02-02-01-003-005-04"/>
    <n v="10"/>
    <s v="Materiales y suministros - Productos químicos n. C. P."/>
    <s v="LIMPIADOR DE CONTACTOS"/>
    <n v="39121522"/>
    <s v="Mínima cuantía"/>
    <n v="3"/>
    <n v="2"/>
    <n v="20"/>
    <n v="364000"/>
    <s v="UNIDAD"/>
    <s v="NO SOLICITADAS"/>
  </r>
  <r>
    <x v="13"/>
    <s v="02-02-01-004-007-02"/>
    <n v="10"/>
    <s v="Materiales y suministros - Aparatos transmisores de televisión y radio; televisión, video y cámaras digitales; teléfonos"/>
    <s v="RADIOS DE LARGO ALCANCE"/>
    <n v="43191510"/>
    <s v="Mínima cuantía"/>
    <n v="3"/>
    <n v="2"/>
    <n v="6"/>
    <n v="695898"/>
    <s v="UNIDAD"/>
    <s v="NO SOLICITADAS"/>
  </r>
  <r>
    <x v="13"/>
    <s v="02-02-01-004-007-03"/>
    <n v="10"/>
    <s v="Materiales y suministros - Radiorreceptores y receptores de televisión; aparatos para la grabación y reproducción de sonido y video; micrófonos, altavoces, amplificadores, etc."/>
    <s v="MONITORES PARA ANÁLISIS DE IMÁGENES, PROCESAMIENTO DE DATOS."/>
    <n v="43211900"/>
    <s v="Mínima cuantía"/>
    <n v="2"/>
    <n v="5"/>
    <n v="4"/>
    <n v="1600000"/>
    <s v="UNIDAD"/>
    <s v="NO SOLICITADAS"/>
  </r>
  <r>
    <x v="13"/>
    <s v="02-01-01-004-008-02"/>
    <n v="10"/>
    <s v="Activos fijos - Instrumentos y aparatos de medición, verificación, análisis, de navegación y para otros fines (excepto instrumentos ópticos); instrumentos de control de procesos industriales, sus partes, piezas y accesorios"/>
    <s v="PROBADOR DE CABLE UTP "/>
    <n v="41113650"/>
    <s v="Mínima cuantía"/>
    <n v="3"/>
    <n v="2"/>
    <n v="1"/>
    <n v="1256650"/>
    <s v="UNIDAD"/>
    <s v="NO SOLICITADAS"/>
  </r>
  <r>
    <x v="13"/>
    <s v="02-02-01-004-007-09"/>
    <n v="10"/>
    <s v="Materiales y suministros - Tarjetas con bandas magnéticas o plaquetas (chip)"/>
    <s v="TARJETAS UNIVERSALES PARA EVAPORADORAS DE AIRES MINISPLIT"/>
    <n v="32101509"/>
    <s v="Mínima cuantía"/>
    <n v="3"/>
    <n v="5"/>
    <n v="10"/>
    <n v="35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MANGAVELETA"/>
    <n v="41114409"/>
    <s v="Mínima cuantía"/>
    <n v="3"/>
    <n v="4"/>
    <n v="10"/>
    <n v="132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ERMOSTATOS"/>
    <n v="41112209"/>
    <s v="Mínima cuantía"/>
    <n v="3"/>
    <n v="5"/>
    <n v="2"/>
    <n v="5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ERMOMETROS DIGITALES PARA CUARTO FRIO"/>
    <n v="41112220"/>
    <s v="Mínima cuantía"/>
    <n v="2"/>
    <n v="9"/>
    <n v="2"/>
    <n v="54000"/>
    <s v="UNIDAD"/>
    <s v="NO SOLICITADAS"/>
  </r>
  <r>
    <x v="13"/>
    <s v="02-02-01-004-002"/>
    <n v="10"/>
    <s v="Materiales y suministros - Productos metálicos elaborados (excepto maquinaria y equipo)"/>
    <s v="ESTAN PARA HERRAMIENTA DE 4 ESTANTES Y 1 METRO DE ANCHO"/>
    <n v="24102004"/>
    <s v="Mínima cuantía"/>
    <n v="3"/>
    <n v="4"/>
    <n v="1"/>
    <n v="420000"/>
    <s v="UNIDAD"/>
    <s v="NO SOLICITADAS"/>
  </r>
  <r>
    <x v="13"/>
    <s v="02-02-01-004-009-01"/>
    <n v="10"/>
    <s v="Materiales y suministros - Vehículos automotores, remolques y semirremolques; y sus partes, piezas y accesorios"/>
    <s v="REPUESTOS PARA VEHICULOS AUTOMOTORES"/>
    <n v="25174800"/>
    <s v="Mínima cuantía"/>
    <n v="2"/>
    <n v="9"/>
    <n v="1"/>
    <n v="37000000"/>
    <s v="GLOBAL"/>
    <s v="NO SOLICITADAS"/>
  </r>
  <r>
    <x v="13"/>
    <s v="02-02-01-002-008"/>
    <n v="10"/>
    <s v="Materiales y suministros - Dotación (prendas de vestir y calzado)"/>
    <s v="TRAJE ALUMINIZADO PARA BOMBERO AERONAUTICO"/>
    <n v="46181508"/>
    <s v="Mínima cuantía"/>
    <n v="3"/>
    <n v="4"/>
    <n v="1"/>
    <n v="17000000"/>
    <s v="UNIDAD"/>
    <s v="NO SOLICITADAS"/>
  </r>
  <r>
    <x v="13"/>
    <s v="02-02-01-000-001-09"/>
    <n v="10"/>
    <s v="Materiales y suministros - Productos de forraje, fibras, plantas vivas, flores y capullos de flores, tabaco en rama y caucho natural"/>
    <s v="HILO PARA COSER"/>
    <n v="11151713"/>
    <s v="Mínima cuantía"/>
    <n v="3"/>
    <n v="2"/>
    <n v="2000"/>
    <n v="1222000"/>
    <s v="METRO"/>
    <s v="NO SOLICITADAS"/>
  </r>
  <r>
    <x v="13"/>
    <s v="02-02-01-001-007-02"/>
    <n v="10"/>
    <s v="Materiales y suministros - Gas de carbón, gas de agua, gas pobre y otros gases similares (excepto los gases de petróleo y otros hidrocarburos gaseosos)"/>
    <s v="ADQUISICION GAS HELIO, CILINDRO POR 6.0 M3 "/>
    <n v="12142005"/>
    <s v="Mínima cuantía"/>
    <n v="1"/>
    <n v="11"/>
    <n v="1"/>
    <n v="18000000"/>
    <s v="GLOBAL"/>
    <s v="NO SOLICITADAS"/>
  </r>
  <r>
    <x v="13"/>
    <s v="02-02-01-002-003-03"/>
    <n v="10"/>
    <s v="Materiales y suministros - Preparaciones utilizadas en la alimentación de animales"/>
    <s v="GALLETAS PARA PERRO "/>
    <n v="10121801"/>
    <s v="Mínima cuantía"/>
    <n v="3"/>
    <n v="2"/>
    <n v="9"/>
    <n v="192600"/>
    <s v="UNIDAD"/>
    <s v="NO SOLICITADAS"/>
  </r>
  <r>
    <x v="13"/>
    <s v="02-02-01-002-007"/>
    <n v="16"/>
    <s v="Materiales y suministros - Artículos textiles (excepto prendas de vestir)"/>
    <s v="ADQUISICIÓN DE PERSIANAS "/>
    <n v="52131600"/>
    <s v="Mínima cuantía"/>
    <n v="3"/>
    <n v="5"/>
    <n v="1"/>
    <n v="20000000"/>
    <s v="GLOBAL"/>
    <s v="NO SOLICITADAS"/>
  </r>
  <r>
    <x v="13"/>
    <s v="02-02-01-002-007"/>
    <n v="16"/>
    <s v="Materiales y suministros - Artículos textiles (excepto prendas de vestir)"/>
    <s v="TENDIDO PARA CAMA DOBLE"/>
    <n v="52121509"/>
    <s v="Mínima cuantía"/>
    <n v="4"/>
    <n v="5"/>
    <n v="15"/>
    <n v="1444680"/>
    <s v="UNIDAD"/>
    <s v="NO SOLICITADAS"/>
  </r>
  <r>
    <x v="13"/>
    <s v="02-02-01-002-007"/>
    <n v="16"/>
    <s v="Materiales y suministros - Artículos textiles (excepto prendas de vestir)"/>
    <s v="TENDIDO PARA CAMA SENCILLA"/>
    <n v="52121510"/>
    <s v="Mínima cuantía"/>
    <n v="4"/>
    <n v="5"/>
    <n v="15"/>
    <n v="1286790"/>
    <s v="UNIDAD"/>
    <s v="NO SOLICITADAS"/>
  </r>
  <r>
    <x v="13"/>
    <s v="02-02-01-002-007"/>
    <n v="16"/>
    <s v="Materiales y suministros - Artículos textiles (excepto prendas de vestir)"/>
    <s v="JUEGO DE SABANAS SENCILLA"/>
    <n v="52121509"/>
    <s v="Mínima cuantía"/>
    <n v="4"/>
    <n v="5"/>
    <n v="30"/>
    <n v="1963560"/>
    <s v="UNIDAD"/>
    <s v="NO SOLICITADAS"/>
  </r>
  <r>
    <x v="13"/>
    <s v="02-02-01-002-007"/>
    <n v="16"/>
    <s v="Materiales y suministros - Artículos textiles (excepto prendas de vestir)"/>
    <s v="JUEGO DE CAMA DOBLE"/>
    <n v="52121509"/>
    <s v="Mínima cuantía"/>
    <n v="4"/>
    <n v="5"/>
    <n v="15"/>
    <n v="1034340"/>
    <s v="UNIDAD"/>
    <s v="NO SOLICITADAS"/>
  </r>
  <r>
    <x v="13"/>
    <s v="02-02-01-002-007"/>
    <n v="16"/>
    <s v="Materiales y suministros - Artículos textiles (excepto prendas de vestir)"/>
    <s v="ALMOHADAS"/>
    <n v="52121505"/>
    <s v="Mínima cuantía"/>
    <n v="4"/>
    <n v="5"/>
    <n v="40"/>
    <n v="1427920"/>
    <s v="UNIDAD"/>
    <s v="NO SOLICITADAS"/>
  </r>
  <r>
    <x v="13"/>
    <s v="02-02-01-002-007"/>
    <n v="10"/>
    <s v="Materiales y suministros - Artículos textiles (excepto prendas de vestir)"/>
    <s v="TAPABOCAS DESECHABLES CAJA X 100 "/>
    <n v="46181700"/>
    <s v="Mínima cuantía"/>
    <n v="4"/>
    <n v="5"/>
    <n v="40"/>
    <n v="366720"/>
    <s v="UNIDAD"/>
    <s v="NO SOLICITADAS"/>
  </r>
  <r>
    <x v="13"/>
    <s v="02-02-01-002-007"/>
    <n v="10"/>
    <s v="Materiales y suministros - Artículos textiles (excepto prendas de vestir)"/>
    <s v="PAÑOS DE LIMPIEZA INDUSTRIAL "/>
    <n v="47131502"/>
    <s v="Mínima cuantía"/>
    <n v="4"/>
    <n v="5"/>
    <n v="50"/>
    <n v="499500"/>
    <s v="UNIDAD"/>
    <s v="NO SOLICITADAS"/>
  </r>
  <r>
    <x v="13"/>
    <s v="02-02-01-002-007"/>
    <n v="10"/>
    <s v="Materiales y suministros - Artículos textiles (excepto prendas de vestir)"/>
    <s v="LIMPIONES EN  FRANELA "/>
    <n v="47131502"/>
    <s v="Mínima cuantía"/>
    <n v="4"/>
    <n v="5"/>
    <n v="80"/>
    <n v="516560"/>
    <s v="UNIDAD"/>
    <s v="NO SOLICITADAS"/>
  </r>
  <r>
    <x v="13"/>
    <s v="02-02-01-002-007"/>
    <n v="10"/>
    <s v="Materiales y suministros - Artículos textiles (excepto prendas de vestir)"/>
    <s v="TELA DE REFUERZO_x000a_PARA IMPERMEABILIZAR "/>
    <n v="11162124"/>
    <s v="Mínima cuantía"/>
    <n v="2"/>
    <n v="9"/>
    <n v="2"/>
    <n v="97000"/>
    <s v="UNIDAD"/>
    <s v="NO SOLICITADAS"/>
  </r>
  <r>
    <x v="13"/>
    <s v="02-02-01-002-007"/>
    <n v="10"/>
    <s v="Materiales y suministros - Artículos textiles (excepto prendas de vestir)"/>
    <s v="TELA ASFALTICA"/>
    <n v="12164902"/>
    <s v="Mínima cuantía"/>
    <n v="2"/>
    <n v="9"/>
    <n v="2"/>
    <n v="331600"/>
    <s v="UNIDAD"/>
    <s v="NO SOLICITADAS"/>
  </r>
  <r>
    <x v="13"/>
    <s v="02-02-01-002-007"/>
    <n v="10"/>
    <s v="Materiales y suministros - Artículos textiles (excepto prendas de vestir)"/>
    <s v="CINTA ASFALTICA IMPERMEABLE"/>
    <n v="12164902"/>
    <s v="Mínima cuantía"/>
    <n v="2"/>
    <n v="9"/>
    <n v="3"/>
    <n v="256500"/>
    <s v="UNIDAD"/>
    <s v="NO SOLICITADAS"/>
  </r>
  <r>
    <x v="13"/>
    <s v="02-02-01-002-007"/>
    <n v="10"/>
    <s v="Materiales y suministros - Artículos textiles (excepto prendas de vestir)"/>
    <s v="CARPAS"/>
    <n v="95131702"/>
    <s v="Mínima cuantía"/>
    <n v="3"/>
    <n v="2"/>
    <n v="2"/>
    <n v="1918000"/>
    <s v="UNIDAD"/>
    <s v="NO SOLICITADAS"/>
  </r>
  <r>
    <x v="13"/>
    <s v="02-02-01-002-007"/>
    <n v="10"/>
    <s v="Materiales y suministros - Artículos textiles (excepto prendas de vestir)"/>
    <s v="CARPA PARA TARIMA"/>
    <n v="95131702"/>
    <s v="Mínima cuantía"/>
    <n v="3"/>
    <n v="2"/>
    <n v="1"/>
    <n v="2500000"/>
    <s v="UNIDAD"/>
    <s v="NO SOLICITADAS"/>
  </r>
  <r>
    <x v="13"/>
    <s v="02-02-01-002-007"/>
    <n v="10"/>
    <s v="Materiales y suministros - Artículos textiles (excepto prendas de vestir)"/>
    <s v="TAPETE AZUL TURQUI  7 MT X 2,80 MT "/>
    <n v="52101511"/>
    <s v="Mínima cuantía"/>
    <n v="3"/>
    <n v="2"/>
    <n v="2"/>
    <n v="5685600"/>
    <s v="UNIDAD"/>
    <s v="NO SOLICITADAS"/>
  </r>
  <r>
    <x v="13"/>
    <s v="02-02-01-002-007"/>
    <n v="10"/>
    <s v="Materiales y suministros - Artículos textiles (excepto prendas de vestir)"/>
    <s v="TAPETE AZUL TURQUI 1.40 MT X 1.40 MT"/>
    <n v="52101511"/>
    <s v="Mínima cuantía"/>
    <n v="3"/>
    <n v="2"/>
    <n v="2"/>
    <n v="1523200"/>
    <s v="UNIDAD"/>
    <s v="NO SOLICITADAS"/>
  </r>
  <r>
    <x v="13"/>
    <s v="02-02-01-002-007"/>
    <n v="10"/>
    <s v="Materiales y suministros - Artículos textiles (excepto prendas de vestir)"/>
    <s v="FALDON PARA TARIMA"/>
    <n v="52101511"/>
    <s v="Mínima cuantía"/>
    <n v="3"/>
    <n v="2"/>
    <n v="1"/>
    <n v="600000"/>
    <s v="UNIDAD"/>
    <s v="NO SOLICITADAS"/>
  </r>
  <r>
    <x v="13"/>
    <s v="02-02-01-002-007"/>
    <n v="10"/>
    <s v="Materiales y suministros - Artículos textiles (excepto prendas de vestir)"/>
    <s v="BALLETILLA ROJA METRO"/>
    <n v="52121602"/>
    <s v="Mínima cuantía"/>
    <n v="3"/>
    <n v="2"/>
    <n v="20"/>
    <n v="68000"/>
    <s v="METRO"/>
    <s v="NO SOLICITADAS"/>
  </r>
  <r>
    <x v="13"/>
    <s v="02-02-01-002-007"/>
    <n v="10"/>
    <s v="Materiales y suministros - Artículos textiles (excepto prendas de vestir)"/>
    <s v="LAZO"/>
    <n v="73141705"/>
    <s v="Mínima cuantía"/>
    <n v="3"/>
    <n v="2"/>
    <n v="30"/>
    <n v="255000"/>
    <s v="METRO"/>
    <s v="NO SOLICITADAS"/>
  </r>
  <r>
    <x v="13"/>
    <s v="02-02-01-002-007"/>
    <n v="10"/>
    <s v="Materiales y suministros - Artículos textiles (excepto prendas de vestir)"/>
    <s v="HILO CORTE REDONDO"/>
    <n v="31152102"/>
    <s v="Mínima cuantía"/>
    <n v="3"/>
    <n v="2"/>
    <n v="15"/>
    <n v="354750"/>
    <s v="UNIDAD"/>
    <s v="NO SOLICITADAS"/>
  </r>
  <r>
    <x v="13"/>
    <s v="02-02-01-002-007"/>
    <n v="10"/>
    <s v="Materiales y suministros - Artículos textiles (excepto prendas de vestir)"/>
    <s v="SACOS TERREROS"/>
    <n v="24121502"/>
    <s v="Mínima cuantía"/>
    <n v="3"/>
    <n v="2"/>
    <n v="5000"/>
    <n v="4000000"/>
    <s v="UNIDAD"/>
    <s v="NO SOLICITADAS"/>
  </r>
  <r>
    <x v="13"/>
    <s v="02-02-01-002-007"/>
    <n v="10"/>
    <s v="Materiales y suministros - Artículos textiles (excepto prendas de vestir)"/>
    <s v="CAMA PARA PERROS 1X1 MTS_x000a_"/>
    <n v="10131508"/>
    <s v="Mínima cuantía"/>
    <n v="4"/>
    <n v="2"/>
    <n v="9"/>
    <n v="1620000"/>
    <s v="UNIDAD"/>
    <s v="NO SOLICITADAS"/>
  </r>
  <r>
    <x v="13"/>
    <s v="02-02-01-002-007"/>
    <n v="10"/>
    <s v="Materiales y suministros - Artículos textiles (excepto prendas de vestir)"/>
    <s v="BANDERA DE COLOMBIA"/>
    <n v="55121715"/>
    <s v="Mínima cuantía"/>
    <n v="4"/>
    <n v="3"/>
    <n v="2"/>
    <n v="1660000"/>
    <s v="UNIDAD"/>
    <s v="NO SOLICITADAS"/>
  </r>
  <r>
    <x v="13"/>
    <s v="02-02-01-002-007"/>
    <n v="10"/>
    <s v="Materiales y suministros - Artículos textiles (excepto prendas de vestir)"/>
    <s v="BANDERA DE LA FAC"/>
    <n v="55121715"/>
    <s v="Mínima cuantía"/>
    <n v="4"/>
    <n v="3"/>
    <n v="2"/>
    <n v="1660000"/>
    <s v="UNIDAD"/>
    <s v="NO SOLICITADAS"/>
  </r>
  <r>
    <x v="13"/>
    <s v="02-02-01-002-007"/>
    <n v="10"/>
    <s v="Materiales y suministros - Artículos textiles (excepto prendas de vestir)"/>
    <s v="BANDERA CACOM-6"/>
    <n v="55121715"/>
    <s v="Mínima cuantía"/>
    <n v="4"/>
    <n v="3"/>
    <n v="2"/>
    <n v="1660000"/>
    <s v="UNIDAD"/>
    <s v="NO SOLICITADAS"/>
  </r>
  <r>
    <x v="13"/>
    <s v="02-02-01-002-007"/>
    <n v="10"/>
    <s v="Materiales y suministros - Artículos textiles (excepto prendas de vestir)"/>
    <s v="BANDERINES DE COLOMBIA"/>
    <n v="55121715"/>
    <s v="Mínima cuantía"/>
    <n v="4"/>
    <n v="3"/>
    <n v="20"/>
    <n v="240000"/>
    <s v="UNIDAD"/>
    <s v="NO SOLICITADAS"/>
  </r>
  <r>
    <x v="13"/>
    <s v="02-02-01-002-007"/>
    <n v="10"/>
    <s v="Materiales y suministros - Artículos textiles (excepto prendas de vestir)"/>
    <s v="PENDON FAC DE PARED"/>
    <n v="55121715"/>
    <s v="Mínima cuantía"/>
    <n v="4"/>
    <n v="3"/>
    <n v="1"/>
    <n v="300000"/>
    <s v="UNIDAD"/>
    <s v="NO SOLICITADAS"/>
  </r>
  <r>
    <x v="13"/>
    <s v="02-02-01-002-007"/>
    <n v="10"/>
    <s v="Materiales y suministros - Artículos textiles (excepto prendas de vestir)"/>
    <s v="PENDON CACOM-6 DE PARED"/>
    <n v="55121715"/>
    <s v="Mínima cuantía"/>
    <n v="2"/>
    <n v="2"/>
    <n v="1"/>
    <n v="300000"/>
    <s v="UNIDAD"/>
    <s v="NO SOLICITADAS"/>
  </r>
  <r>
    <x v="13"/>
    <s v="02-02-01-002-007"/>
    <n v="10"/>
    <s v="Materiales y suministros - Artículos textiles (excepto prendas de vestir)"/>
    <s v="BANDERINES DE GRADO"/>
    <n v="55121715"/>
    <s v="Mínima cuantía"/>
    <n v="2"/>
    <n v="2"/>
    <n v="8"/>
    <n v="720000"/>
    <s v="UNIDAD"/>
    <s v="NO SOLICITADAS"/>
  </r>
  <r>
    <x v="13"/>
    <s v="02-02-01-002-008"/>
    <n v="10"/>
    <s v="Materiales y suministros - Dotación (prendas de vestir y calzado)"/>
    <s v="BOZAL DE PERRO CANASTA JAULA"/>
    <n v="10141610"/>
    <s v="Mínima cuantía"/>
    <n v="4"/>
    <n v="2"/>
    <n v="2"/>
    <n v="63000"/>
    <s v="UNIDAD"/>
    <s v="NO SOLICITADAS"/>
  </r>
  <r>
    <x v="13"/>
    <s v="02-02-01-002-008"/>
    <n v="10"/>
    <s v="Materiales y suministros - Dotación (prendas de vestir y calzado)"/>
    <s v="BOZAL DE SEGURIDAD EN CUERO ROTWEILER"/>
    <n v="10141610"/>
    <s v="Mínima cuantía"/>
    <n v="4"/>
    <n v="2"/>
    <n v="2"/>
    <n v="129000"/>
    <s v="UNIDAD"/>
    <s v="NO SOLICITADAS"/>
  </r>
  <r>
    <x v="13"/>
    <s v="02-02-01-002-008"/>
    <n v="10"/>
    <s v="Materiales y suministros - Dotación (prendas de vestir y calzado)"/>
    <s v="CHALECO ARNES PARA PERRO-TIPO ASALTO_x000a_"/>
    <n v="10141608"/>
    <s v="Mínima cuantía"/>
    <n v="4"/>
    <n v="2"/>
    <n v="2"/>
    <n v="250000"/>
    <s v="UNIDAD"/>
    <s v="NO SOLICITADAS"/>
  </r>
  <r>
    <x v="13"/>
    <s v="02-02-01-002-008"/>
    <n v="10"/>
    <s v="Materiales y suministros - Dotación (prendas de vestir y calzado)"/>
    <s v="COLLAR EN CUERO "/>
    <n v="10141607"/>
    <s v="Mínima cuantía"/>
    <n v="4"/>
    <n v="2"/>
    <n v="10"/>
    <n v="464500"/>
    <s v="UNIDAD"/>
    <s v="NO SOLICITADAS"/>
  </r>
  <r>
    <x v="13"/>
    <s v="02-02-01-002-008"/>
    <n v="10"/>
    <s v="Materiales y suministros - Dotación (prendas de vestir y calzado)"/>
    <s v="COLLAR ISABELINO PARA PERROS _x000a_"/>
    <n v="10141607"/>
    <s v="Mínima cuantía"/>
    <n v="4"/>
    <n v="2"/>
    <n v="2"/>
    <n v="43000"/>
    <s v="UNIDAD"/>
    <s v="NO SOLICITADAS"/>
  </r>
  <r>
    <x v="13"/>
    <s v="02-02-01-002-008"/>
    <n v="10"/>
    <s v="Materiales y suministros - Dotación (prendas de vestir y calzado)"/>
    <s v="PECHERA EN CUERO"/>
    <n v="10141608"/>
    <s v="Mínima cuantía"/>
    <n v="4"/>
    <n v="2"/>
    <n v="2"/>
    <n v="195000"/>
    <s v="UNIDAD"/>
    <s v="NO SOLICITADAS"/>
  </r>
  <r>
    <x v="13"/>
    <s v="02-02-01-002-008"/>
    <n v="10"/>
    <s v="Materiales y suministros - Dotación (prendas de vestir y calzado)"/>
    <s v="TRAILLA EN CUERO_x000a_"/>
    <n v="10141606"/>
    <s v="Mínima cuantía"/>
    <n v="4"/>
    <n v="2"/>
    <n v="5"/>
    <n v="332500"/>
    <s v="UNIDAD"/>
    <s v="NO SOLICITADAS"/>
  </r>
  <r>
    <x v="13"/>
    <s v="02-02-01-002-008"/>
    <n v="10"/>
    <s v="Materiales y suministros - Dotación (prendas de vestir y calzado)"/>
    <s v="TRAILLA EN LAZO TRENZADO _x000a_"/>
    <n v="10141606"/>
    <s v="Mínima cuantía"/>
    <n v="4"/>
    <n v="2"/>
    <n v="5"/>
    <n v="317500"/>
    <s v="UNIDAD"/>
    <s v="NO SOLICITADAS"/>
  </r>
  <r>
    <x v="13"/>
    <s v="02-02-01-002-008"/>
    <n v="10"/>
    <s v="Materiales y suministros - Dotación (prendas de vestir y calzado)"/>
    <s v="HUESO DE CARNAZA SABORIZADO MEDIANO_x000a_"/>
    <n v="10111301"/>
    <s v="Mínima cuantía"/>
    <n v="3"/>
    <n v="2"/>
    <n v="20"/>
    <n v="410000"/>
    <s v="UNIDAD"/>
    <s v="NO SOLICITADAS"/>
  </r>
  <r>
    <x v="13"/>
    <s v="02-02-01-002-008"/>
    <n v="10"/>
    <s v="Materiales y suministros - Dotación (prendas de vestir y calzado)"/>
    <s v="CARGADORES DE BANDERA O PORTA ESTANDARTE"/>
    <n v="55121906"/>
    <s v="Mínima cuantía"/>
    <n v="3"/>
    <n v="2"/>
    <n v="6"/>
    <n v="900000"/>
    <s v="UNIDAD"/>
    <s v="NO SOLICITADAS"/>
  </r>
  <r>
    <x v="13"/>
    <s v="02-02-01-002-008"/>
    <n v="10"/>
    <s v="Materiales y suministros - Dotación (prendas de vestir y calzado)"/>
    <s v="GUANTES TIPO INDUSTRIAL CALIBRE 35"/>
    <n v="46181504"/>
    <s v="Mínima cuantía"/>
    <n v="4"/>
    <n v="2"/>
    <n v="80"/>
    <n v="462000"/>
    <s v="UNIDAD"/>
    <s v="NO SOLICITADAS"/>
  </r>
  <r>
    <x v="13"/>
    <s v="02-02-01-003-001"/>
    <n v="10"/>
    <s v="Materiales y suministros - Productos de madera, corcho, cestería y espartería"/>
    <s v="LAMINA DE TRIPLEX 12mm DE 240x120CM"/>
    <n v="11122001"/>
    <s v="Mínima cuantía"/>
    <n v="2"/>
    <n v="9"/>
    <n v="2"/>
    <n v="165000"/>
    <s v="UNIDAD"/>
    <s v="NO SOLICITADAS"/>
  </r>
  <r>
    <x v="13"/>
    <s v="02-02-01-003-001"/>
    <n v="10"/>
    <s v="Materiales y suministros - Productos de madera, corcho, cestería y espartería"/>
    <s v="LAMINA DE TRIPLEX 15mm DE 240x120CM"/>
    <n v="11122001"/>
    <s v="Mínima cuantía"/>
    <n v="2"/>
    <n v="9"/>
    <n v="2"/>
    <n v="243000"/>
    <s v="UNIDAD"/>
    <s v="NO SOLICITADAS"/>
  </r>
  <r>
    <x v="13"/>
    <s v="02-02-01-003-001"/>
    <n v="10"/>
    <s v="Materiales y suministros - Productos de madera, corcho, cestería y espartería"/>
    <s v="LAMINA DE TRIPLEX 4mm DE 240x120CM"/>
    <n v="11122001"/>
    <s v="Mínima cuantía"/>
    <n v="2"/>
    <n v="9"/>
    <n v="3"/>
    <n v="88500"/>
    <s v="UNIDAD"/>
    <s v="NO SOLICITADAS"/>
  </r>
  <r>
    <x v="13"/>
    <s v="02-02-01-003-001"/>
    <n v="10"/>
    <s v="Materiales y suministros - Productos de madera, corcho, cestería y espartería"/>
    <s v="LAMINA DE TRIPLEX 9mm DE 240x120CM"/>
    <n v="11122001"/>
    <s v="Mínima cuantía"/>
    <n v="2"/>
    <n v="9"/>
    <n v="2"/>
    <n v="169000"/>
    <s v="UNIDAD"/>
    <s v="NO SOLICITADAS"/>
  </r>
  <r>
    <x v="13"/>
    <s v="02-02-01-003-001"/>
    <n v="10"/>
    <s v="Materiales y suministros - Productos de madera, corcho, cestería y espartería"/>
    <s v="LARGUERO EN MADERA COMUN DE 4 cm x 4 cm x 3,20 m"/>
    <n v="30103605"/>
    <s v="Mínima cuantía"/>
    <n v="2"/>
    <n v="9"/>
    <n v="5"/>
    <n v="67750"/>
    <s v="UNIDAD"/>
    <s v="NO SOLICITADAS"/>
  </r>
  <r>
    <x v="13"/>
    <s v="02-02-01-003-001"/>
    <n v="10"/>
    <s v="Materiales y suministros - Productos de madera, corcho, cestería y espartería"/>
    <s v="LARGUERO EN MADERA COMUN DE 4 cm x 8 cm x 3,20 m"/>
    <n v="30103605"/>
    <s v="Mínima cuantía"/>
    <n v="2"/>
    <n v="9"/>
    <n v="5"/>
    <n v="167500"/>
    <s v="UNIDAD"/>
    <s v="NO SOLICITADAS"/>
  </r>
  <r>
    <x v="13"/>
    <s v="02-02-01-003-001"/>
    <n v="10"/>
    <s v="Materiales y suministros - Productos de madera, corcho, cestería y espartería"/>
    <s v="MADECOR RH DOBLE CARA BLANCO DE 15 mm DE 1,80 x 2,40"/>
    <n v="30162001"/>
    <s v="Mínima cuantía"/>
    <n v="2"/>
    <n v="9"/>
    <n v="2"/>
    <n v="411000"/>
    <s v="UNIDAD"/>
    <s v="NO SOLICITADAS"/>
  </r>
  <r>
    <x v="13"/>
    <s v="02-02-01-003-001"/>
    <n v="10"/>
    <s v="Materiales y suministros - Productos de madera, corcho, cestería y espartería"/>
    <s v="MADECOR RH DOBLE CARA GUENGUE DE 15 mm DE 1,80 x 2,40"/>
    <n v="30162001"/>
    <s v="Mínima cuantía"/>
    <n v="2"/>
    <n v="9"/>
    <n v="1"/>
    <n v="310000"/>
    <s v="UNIDAD"/>
    <s v="NO SOLICITADAS"/>
  </r>
  <r>
    <x v="13"/>
    <s v="02-02-01-003-001"/>
    <n v="10"/>
    <s v="Materiales y suministros - Productos de madera, corcho, cestería y espartería"/>
    <s v="MADECOR RH UNA CARA BLANCO DE 4 mm DE 1,80 x 2,40"/>
    <n v="30162001"/>
    <s v="Mínima cuantía"/>
    <n v="2"/>
    <n v="9"/>
    <n v="2"/>
    <n v="185000"/>
    <s v="UNIDAD"/>
    <s v="NO SOLICITADAS"/>
  </r>
  <r>
    <x v="13"/>
    <s v="02-02-01-003-001"/>
    <n v="10"/>
    <s v="Materiales y suministros - Productos de madera, corcho, cestería y espartería"/>
    <s v="MADECOR RH UNA CARA GUENGUE DE 4 mm DE 1,80 x 2,40"/>
    <n v="30162001"/>
    <s v="Mínima cuantía"/>
    <n v="2"/>
    <n v="9"/>
    <n v="1"/>
    <n v="116500"/>
    <s v="UNIDAD"/>
    <s v="NO SOLICITADAS"/>
  </r>
  <r>
    <x v="13"/>
    <s v="02-02-01-003-001"/>
    <n v="10"/>
    <s v="Materiales y suministros - Productos de madera, corcho, cestería y espartería"/>
    <s v="MOLDURA MADERA MEDIO BOCEL DE 1&quot;"/>
    <n v="30162000"/>
    <s v="Mínima cuantía"/>
    <n v="2"/>
    <n v="9"/>
    <n v="5"/>
    <n v="52500"/>
    <s v="UNIDAD"/>
    <s v="NO SOLICITADAS"/>
  </r>
  <r>
    <x v="13"/>
    <s v="02-02-01-003-001"/>
    <n v="10"/>
    <s v="Materiales y suministros - Productos de madera, corcho, cestería y espartería"/>
    <s v="MOLDURA MADERA MEDIO BOCEL DE 1/2&quot;"/>
    <n v="30162000"/>
    <s v="Mínima cuantía"/>
    <n v="2"/>
    <n v="9"/>
    <n v="5"/>
    <n v="32500"/>
    <s v="UNIDAD"/>
    <s v="NO SOLICITADAS"/>
  </r>
  <r>
    <x v="13"/>
    <s v="02-02-01-003-001"/>
    <n v="10"/>
    <s v="Materiales y suministros - Productos de madera, corcho, cestería y espartería"/>
    <s v="MOLDURA MADERA MEDIO BOCEL DE 3/8&quot;"/>
    <n v="30162000"/>
    <s v="Mínima cuantía"/>
    <n v="2"/>
    <n v="9"/>
    <n v="5"/>
    <n v="31250"/>
    <s v="UNIDAD"/>
    <s v="NO SOLICITADAS"/>
  </r>
  <r>
    <x v="13"/>
    <s v="02-02-01-003-001"/>
    <n v="10"/>
    <s v="Materiales y suministros - Productos de madera, corcho, cestería y espartería"/>
    <s v="MOLDURA MADERA PLANA DE 1&quot;"/>
    <n v="30162000"/>
    <s v="Mínima cuantía"/>
    <n v="2"/>
    <n v="9"/>
    <n v="2"/>
    <n v="12500"/>
    <s v="UNIDAD"/>
    <s v="NO SOLICITADAS"/>
  </r>
  <r>
    <x v="13"/>
    <s v="02-02-01-003-001"/>
    <n v="10"/>
    <s v="Materiales y suministros - Productos de madera, corcho, cestería y espartería"/>
    <s v="MOLDURA MADERA PLANA DE 1-1/2&quot;"/>
    <n v="30162000"/>
    <s v="Mínima cuantía"/>
    <n v="2"/>
    <n v="9"/>
    <n v="2"/>
    <n v="25000"/>
    <s v="UNIDAD"/>
    <s v="NO SOLICITADAS"/>
  </r>
  <r>
    <x v="13"/>
    <s v="02-02-01-003-001"/>
    <n v="10"/>
    <s v="Materiales y suministros - Productos de madera, corcho, cestería y espartería"/>
    <s v="TABLA EN PINO DE 25 cm x 2 cm x 3,00 ML"/>
    <n v="11121600"/>
    <s v="Mínima cuantía"/>
    <n v="2"/>
    <n v="9"/>
    <n v="5"/>
    <n v="127500"/>
    <s v="UNIDAD"/>
    <s v="NO SOLICITADAS"/>
  </r>
  <r>
    <x v="13"/>
    <s v="02-02-01-003-001"/>
    <n v="10"/>
    <s v="Materiales y suministros - Productos de madera, corcho, cestería y espartería"/>
    <s v="TABLON EN PINO DE 25 cm x 4 cm x 3,00 ML"/>
    <n v="11121600"/>
    <s v="Mínima cuantía"/>
    <n v="2"/>
    <n v="9"/>
    <n v="5"/>
    <n v="217500"/>
    <s v="UNIDAD"/>
    <s v="NO SOLICITADAS"/>
  </r>
  <r>
    <x v="13"/>
    <s v="02-02-01-003-001"/>
    <n v="10"/>
    <s v="Materiales y suministros - Productos de madera, corcho, cestería y espartería"/>
    <s v="HOJA DE PUERTA ENTAMBORADA DE TRIPLE"/>
    <n v="30171504"/>
    <s v="Mínima cuantía"/>
    <n v="2"/>
    <n v="9"/>
    <n v="2"/>
    <n v="205000"/>
    <s v="UNIDAD"/>
    <s v="NO SOLICITADAS"/>
  </r>
  <r>
    <x v="13"/>
    <s v="02-02-01-003-001"/>
    <n v="10"/>
    <s v="Materiales y suministros - Productos de madera, corcho, cestería y espartería"/>
    <s v="HOJA DE PUERTA ENTAMBORADA DE TRIPLE"/>
    <n v="30171504"/>
    <s v="Mínima cuantía"/>
    <n v="2"/>
    <n v="9"/>
    <n v="2"/>
    <n v="197000"/>
    <s v="UNIDAD"/>
    <s v="NO SOLICITADAS"/>
  </r>
  <r>
    <x v="13"/>
    <s v="02-02-01-003-001"/>
    <n v="10"/>
    <s v="Materiales y suministros - Productos de madera, corcho, cestería y espartería"/>
    <s v="HOJA DE PUERTA ENTAMBORADA DE TRIPLE"/>
    <n v="30171504"/>
    <s v="Mínima cuantía"/>
    <n v="2"/>
    <n v="9"/>
    <n v="2"/>
    <n v="197000"/>
    <s v="UNIDAD"/>
    <s v="NO SOLICITADAS"/>
  </r>
  <r>
    <x v="13"/>
    <s v="02-02-01-003-001"/>
    <n v="10"/>
    <s v="Materiales y suministros - Productos de madera, corcho, cestería y espartería"/>
    <s v="CASAS PARA PERROS GRANDES EN PLASTICO  CON TECHO RECUBIERTO EN LONA USO EXTERIORES_x000a_"/>
    <n v="10131507"/>
    <s v="Mínima cuantía"/>
    <n v="4"/>
    <n v="2"/>
    <n v="3"/>
    <n v="1031700"/>
    <s v="UNIDAD"/>
    <s v="NO SOLICITADAS"/>
  </r>
  <r>
    <x v="13"/>
    <s v="02-02-01-003-001"/>
    <n v="10"/>
    <s v="Materiales y suministros - Productos de madera, corcho, cestería y espartería"/>
    <s v="CAJAS DE MADERA 30X30 TRIPLEX"/>
    <n v="24112404"/>
    <s v="Mínima cuantía"/>
    <n v="3"/>
    <n v="2"/>
    <n v="6"/>
    <n v="356700"/>
    <s v="UNIDAD"/>
    <s v="NO SOLICITADAS"/>
  </r>
  <r>
    <x v="13"/>
    <s v="02-02-01-003-002-01"/>
    <n v="10"/>
    <s v="Materiales y suministros - Pasta de papel, papel y cartón"/>
    <s v="CAJAS DE CARTON ARCHIVO"/>
    <n v="44111515"/>
    <s v="Mínima cuantía"/>
    <n v="2"/>
    <n v="4"/>
    <n v="700"/>
    <n v="1855000"/>
    <s v="UNIDAD"/>
    <s v="NO SOLICITADAS"/>
  </r>
  <r>
    <x v="13"/>
    <s v="02-02-01-003-002-01"/>
    <n v="10"/>
    <s v="Materiales y suministros - Pasta de papel, papel y cartón"/>
    <s v="TONER IMPRESORA TINTA NEGRA "/>
    <n v="44103103"/>
    <s v="Mínima cuantía"/>
    <n v="3"/>
    <n v="4"/>
    <n v="2"/>
    <n v="1219800"/>
    <s v="UNIDAD"/>
    <s v="NO SOLICITADAS"/>
  </r>
  <r>
    <x v="13"/>
    <s v="02-02-01-003-002-01"/>
    <n v="16"/>
    <s v="Materiales y suministros - Pasta de papel, papel y cartón"/>
    <s v="TOALLAS PARA CUERPO"/>
    <n v="52121701"/>
    <s v="Mínima cuantía"/>
    <n v="4"/>
    <n v="5"/>
    <n v="50"/>
    <n v="1343750"/>
    <s v="UNIDAD"/>
    <s v="NO SOLICITADAS"/>
  </r>
  <r>
    <x v="13"/>
    <s v="02-02-01-003-002-01"/>
    <n v="16"/>
    <s v="Materiales y suministros - Pasta de papel, papel y cartón"/>
    <s v="TOALLAS PARA CARA"/>
    <n v="52121701"/>
    <s v="Mínima cuantía"/>
    <n v="4"/>
    <n v="5"/>
    <n v="50"/>
    <n v="1018450"/>
    <s v="UNIDAD"/>
    <s v="NO SOLICITADAS"/>
  </r>
  <r>
    <x v="13"/>
    <s v="02-02-01-003-002-01"/>
    <n v="10"/>
    <s v="Materiales y suministros - Pasta de papel, papel y cartón"/>
    <s v="PAPEL HIGIENICO "/>
    <n v="14111704"/>
    <s v="Mínima cuantía"/>
    <n v="4"/>
    <n v="5"/>
    <n v="50"/>
    <n v="513150"/>
    <s v="UNIDAD"/>
    <s v="NO SOLICITADAS"/>
  </r>
  <r>
    <x v="13"/>
    <s v="02-02-01-003-002-01"/>
    <n v="10"/>
    <s v="Materiales y suministros - Pasta de papel, papel y cartón"/>
    <s v="PAPEL HIGIENICO X 24 UND "/>
    <n v="14111704"/>
    <s v="Mínima cuantía"/>
    <n v="4"/>
    <n v="5"/>
    <n v="50"/>
    <n v="1252150"/>
    <s v="UNIDAD"/>
    <s v="NO SOLICITADAS"/>
  </r>
  <r>
    <x v="13"/>
    <s v="02-02-01-003-002-01"/>
    <n v="10"/>
    <s v="Materiales y suministros - Pasta de papel, papel y cartón"/>
    <s v="TOALLA DESECHABLE"/>
    <n v="52121701"/>
    <s v="Mínima cuantía"/>
    <n v="4"/>
    <n v="5"/>
    <n v="100"/>
    <n v="643100"/>
    <s v="UNIDAD"/>
    <s v="NO SOLICITADAS"/>
  </r>
  <r>
    <x v="13"/>
    <s v="02-02-01-003-002-01"/>
    <n v="10"/>
    <s v="Materiales y suministros - Pasta de papel, papel y cartón"/>
    <s v="TOALLAS REUTILIZABLES PAQUETE X 10"/>
    <n v="47131502"/>
    <s v="Mínima cuantía"/>
    <n v="4"/>
    <n v="5"/>
    <n v="80"/>
    <n v="88672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DISOLVENTE  PARA PINTURAS x 55 gls"/>
    <n v="31211800"/>
    <s v="Mínima cuantía"/>
    <n v="2"/>
    <n v="9"/>
    <n v="1"/>
    <n v="1735085"/>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EXTRAFINO "/>
    <n v="41104210"/>
    <s v="Mínima cuantía"/>
    <n v="2"/>
    <n v="9"/>
    <n v="15"/>
    <n v="408750"/>
    <s v="GALON"/>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TIHL 2T X GALON 3,78"/>
    <n v="15121501"/>
    <s v="Mínima cuantía"/>
    <n v="3"/>
    <n v="2"/>
    <n v="50"/>
    <n v="3672000"/>
    <s v="GALON"/>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PARA ENGRANAJES STIHL X 80 GR "/>
    <n v="15121902"/>
    <s v="Mínima cuantía"/>
    <n v="3"/>
    <n v="2"/>
    <n v="20"/>
    <n v="283200"/>
    <s v="GALON"/>
    <s v="NO SOLICITADAS"/>
  </r>
  <r>
    <x v="13"/>
    <s v="02-02-01-003-003-04"/>
    <n v="10"/>
    <s v="Materiales y suministros - Gas de petróleo y otros hidrocarburos gaseosos (excepto gas natural)"/>
    <s v="GAS BUTANO x 400 g"/>
    <n v="12142100"/>
    <s v="Mínima cuantía"/>
    <n v="2"/>
    <n v="9"/>
    <n v="10"/>
    <n v="425000"/>
    <s v="UNIDAD"/>
    <s v="NO SOLICITADAS"/>
  </r>
  <r>
    <x v="13"/>
    <s v="02-02-01-003-003-04"/>
    <n v="10"/>
    <s v="Materiales y suministros - Gas de petróleo y otros hidrocarburos gaseosos (excepto gas natural)"/>
    <s v="GAS LICUADO DE PETROLEO  SERVICIOS PUBLICOS"/>
    <n v="15111510"/>
    <s v="Mínima cuantía"/>
    <n v="1"/>
    <n v="11"/>
    <n v="1"/>
    <n v="15000000"/>
    <s v="GLOBAL"/>
    <s v="NO SOLICITADAS"/>
  </r>
  <r>
    <x v="13"/>
    <s v="02-02-01-003-004-01"/>
    <n v="10"/>
    <s v="Materiales y suministros - Químicos orgánicos básicos"/>
    <s v="ALCOHOL X 3000 ML"/>
    <n v="51102710"/>
    <s v="Mínima cuantía"/>
    <n v="4"/>
    <n v="5"/>
    <n v="100"/>
    <n v="588400"/>
    <s v="UNIDAD"/>
    <s v="NO SOLICITADAS"/>
  </r>
  <r>
    <x v="13"/>
    <s v="02-02-01-003-004-01"/>
    <n v="10"/>
    <s v="Materiales y suministros - Químicos orgánicos básicos"/>
    <s v="GAS REGRIGERANTE R 404 A x 30 Lbs"/>
    <n v="12142100"/>
    <s v="Mínima cuantía"/>
    <n v="2"/>
    <n v="9"/>
    <n v="2"/>
    <n v="650000"/>
    <s v="UNIDAD"/>
    <s v="NO SOLICITADAS"/>
  </r>
  <r>
    <x v="13"/>
    <s v="02-02-01-003-004-01"/>
    <n v="10"/>
    <s v="Materiales y suministros - Químicos orgánicos básicos"/>
    <s v="GAS REGFRIGERANTE MO 029 PLUS x 30 Lbs"/>
    <n v="12142100"/>
    <s v="Mínima cuantía"/>
    <n v="2"/>
    <n v="9"/>
    <n v="8"/>
    <n v="3640000"/>
    <s v="UNIDAD"/>
    <s v="NO SOLICITADAS"/>
  </r>
  <r>
    <x v="13"/>
    <s v="02-02-01-003-004-01"/>
    <n v="10"/>
    <s v="Materiales y suministros - Químicos orgánicos básicos"/>
    <s v="GAS REFRIGERANTE R 134 A x 30 Lbs"/>
    <n v="12142100"/>
    <s v="Mínima cuantía"/>
    <n v="2"/>
    <n v="9"/>
    <n v="3"/>
    <n v="975000"/>
    <s v="UNIDAD"/>
    <s v="NO SOLICITADAS"/>
  </r>
  <r>
    <x v="13"/>
    <s v="02-02-01-003-004-01"/>
    <n v="10"/>
    <s v="Materiales y suministros - Químicos orgánicos básicos"/>
    <s v="GAS REGRIFERANTE 410 A x 30 Lbs"/>
    <n v="12142100"/>
    <s v="Mínima cuantía"/>
    <n v="2"/>
    <n v="9"/>
    <n v="6"/>
    <n v="2100000"/>
    <s v="UNIDAD"/>
    <s v="NO SOLICITADAS"/>
  </r>
  <r>
    <x v="13"/>
    <s v="02-02-01-003-004-02"/>
    <n v="10"/>
    <s v="Materiales y suministros - Productos químicos inorgánicos básicos n. C. P."/>
    <s v="ALCALOS EN POLVO 70KG"/>
    <n v="41104201"/>
    <s v="Mínima cuantía"/>
    <n v="4"/>
    <n v="5"/>
    <n v="5"/>
    <n v="2029500"/>
    <s v="KILOGRAMO"/>
    <s v="NO SOLICITADAS"/>
  </r>
  <r>
    <x v="13"/>
    <s v="02-02-01-003-004-02"/>
    <n v="10"/>
    <s v="Materiales y suministros - Productos químicos inorgánicos básicos n. C. P."/>
    <s v="CLARIFICADOR PARA PISCINAS  CANECA 25 LT"/>
    <n v="41104201"/>
    <s v="Mínima cuantía"/>
    <n v="4"/>
    <n v="5"/>
    <n v="5"/>
    <n v="770000"/>
    <s v="LITRO"/>
    <s v="NO SOLICITADAS"/>
  </r>
  <r>
    <x v="13"/>
    <s v="02-02-01-003-004-02"/>
    <n v="10"/>
    <s v="Materiales y suministros - Productos químicos inorgánicos básicos n. C. P."/>
    <s v="CLORO GRANULADO  AL 70%  TAMBOR POR 40KG"/>
    <n v="41104201"/>
    <s v="Mínima cuantía"/>
    <n v="4"/>
    <n v="5"/>
    <n v="35"/>
    <n v="28000000"/>
    <s v="KILOGRAMO"/>
    <s v="NO SOLICITADAS"/>
  </r>
  <r>
    <x v="13"/>
    <s v="02-02-01-003-004-02"/>
    <n v="10"/>
    <s v="Materiales y suministros - Productos químicos inorgánicos básicos n. C. P."/>
    <s v="CLORO GRANULADO TAMBOR 91% 50 KG"/>
    <n v="41104201"/>
    <s v="Mínima cuantía"/>
    <n v="4"/>
    <n v="5"/>
    <n v="12"/>
    <n v="9000000"/>
    <s v="KILOGRAMO"/>
    <s v="NO SOLICITADAS"/>
  </r>
  <r>
    <x v="13"/>
    <s v="02-02-01-003-004-02"/>
    <n v="10"/>
    <s v="Materiales y suministros - Productos químicos inorgánicos básicos n. C. P."/>
    <s v="CRISTALIFICADOR  TAMBOR POR 4 LT"/>
    <n v="41104201"/>
    <s v="Mínima cuantía"/>
    <n v="4"/>
    <n v="5"/>
    <n v="20"/>
    <n v="2310000"/>
    <s v="GLOBAL"/>
    <s v="NO SOLICITADAS"/>
  </r>
  <r>
    <x v="13"/>
    <s v="02-02-01-003-004-02"/>
    <n v="10"/>
    <s v="Materiales y suministros - Productos químicos inorgánicos básicos n. C. P."/>
    <s v="POLICLORURO DE ALUMINIO"/>
    <n v="41104201"/>
    <s v="Mínima cuantía"/>
    <n v="4"/>
    <n v="5"/>
    <n v="10"/>
    <n v="7000000"/>
    <s v="GLOBAL"/>
    <s v="NO SOLICITADAS"/>
  </r>
  <r>
    <x v="13"/>
    <s v="02-02-01-003-004-02"/>
    <n v="10"/>
    <s v="Materiales y suministros - Productos químicos inorgánicos básicos n. C. P."/>
    <s v="SENSOR PARA PH METRO 3110 WT WENNORHIDRYLEPOXY Y SENSOR DE TEMPERATURA "/>
    <n v="41104201"/>
    <s v="Mínima cuantía"/>
    <n v="4"/>
    <n v="5"/>
    <n v="1"/>
    <n v="902000"/>
    <s v="GLOBAL"/>
    <s v="NO SOLICITADAS"/>
  </r>
  <r>
    <x v="13"/>
    <s v="02-02-01-003-004-02"/>
    <n v="10"/>
    <s v="Materiales y suministros - Productos químicos inorgánicos básicos n. C. P."/>
    <s v="SOLUCION BUFFER DE 4,01, PARA PH METRO MODELO 3110 CONTRAZABILIDAD "/>
    <n v="41104201"/>
    <s v="Mínima cuantía"/>
    <n v="4"/>
    <n v="5"/>
    <n v="1"/>
    <n v="49500"/>
    <s v="GLOBAL"/>
    <s v="NO SOLICITADAS"/>
  </r>
  <r>
    <x v="13"/>
    <s v="02-02-01-003-004-02"/>
    <n v="10"/>
    <s v="Materiales y suministros - Productos químicos inorgánicos básicos n. C. P."/>
    <s v="SOLUCION BUFFER DE 7,00, PARA PH METRO MODELO 3110 CON TRAZABILIDAD DE PATRONES PRIMARIOS"/>
    <n v="41104201"/>
    <s v="Mínima cuantía"/>
    <n v="4"/>
    <n v="5"/>
    <n v="1"/>
    <n v="49500"/>
    <s v="GLOBAL"/>
    <s v="NO SOLICITADAS"/>
  </r>
  <r>
    <x v="13"/>
    <s v="02-02-01-003-004-02"/>
    <n v="10"/>
    <s v="Materiales y suministros - Productos químicos inorgánicos básicos n. C. P."/>
    <s v="SOLUCIONES DE CALIBRACIÓN PARA TURBIDIMETRO "/>
    <n v="41104201"/>
    <s v="Mínima cuantía"/>
    <n v="4"/>
    <n v="5"/>
    <n v="1"/>
    <n v="990000"/>
    <s v="GLOBAL"/>
    <s v="NO SOLICITADAS"/>
  </r>
  <r>
    <x v="13"/>
    <s v="02-02-01-003-004-07"/>
    <n v="10"/>
    <s v="Materiales y suministros - Plásticos en formas primarias"/>
    <s v="CINTA TEFLON DE 3/4&quot;"/>
    <n v="31201514"/>
    <s v="Mínima cuantía"/>
    <n v="2"/>
    <n v="9"/>
    <n v="50"/>
    <n v="377500"/>
    <s v="UNIDAD"/>
    <s v="NO SOLICITADAS"/>
  </r>
  <r>
    <x v="13"/>
    <s v="02-02-01-003-004-07"/>
    <n v="10"/>
    <s v="Materiales y suministros - Plásticos en formas primarias"/>
    <s v="SILICONA EN SPRAY"/>
    <n v="12352310"/>
    <s v="Mínima cuantía"/>
    <n v="3"/>
    <n v="2"/>
    <n v="20"/>
    <n v="294000"/>
    <s v="UNIDAD"/>
    <s v="NO SOLICITADAS"/>
  </r>
  <r>
    <x v="13"/>
    <s v="02-02-01-003-005-01"/>
    <n v="10"/>
    <s v="Materiales y suministros - Pinturas y barnices y productos relacionados; colores para la pintura artística; tintas"/>
    <s v="ESTUCO EN POLVO x 25 kg"/>
    <n v="30151805"/>
    <s v="Mínima cuantía"/>
    <n v="2"/>
    <n v="9"/>
    <n v="2"/>
    <n v="97000"/>
    <s v="UNIDAD"/>
    <s v="NO SOLICITADAS"/>
  </r>
  <r>
    <x v="13"/>
    <s v="02-02-01-003-005-01"/>
    <n v="10"/>
    <s v="Materiales y suministros - Pinturas y barnices y productos relacionados; colores para la pintura artística; tintas"/>
    <s v="ESTUCO PLASTICO x 30 Kg"/>
    <n v="30151805"/>
    <s v="Mínima cuantía"/>
    <n v="2"/>
    <n v="9"/>
    <n v="5"/>
    <n v="327500"/>
    <s v="UNIDAD"/>
    <s v="NO SOLICITADAS"/>
  </r>
  <r>
    <x v="13"/>
    <s v="02-02-01-003-005-01"/>
    <n v="10"/>
    <s v="Materiales y suministros - Pinturas y barnices y productos relacionados; colores para la pintura artística; tintas"/>
    <s v="GRANIPLAST BLANCO"/>
    <n v="30151807"/>
    <s v="Mínima cuantía"/>
    <n v="2"/>
    <n v="9"/>
    <n v="2"/>
    <n v="271000"/>
    <s v="UNIDAD"/>
    <s v="NO SOLICITADAS"/>
  </r>
  <r>
    <x v="13"/>
    <s v="02-02-01-003-005-01"/>
    <n v="10"/>
    <s v="Materiales y suministros - Pinturas y barnices y productos relacionados; colores para la pintura artística; tintas"/>
    <s v="PINTURA    EN    VINILO    ACRILICA    PARA    USO EXTERIOR DE ALTA RESISTENCIA  x 5 gls"/>
    <n v="31211700"/>
    <s v="Mínima cuantía"/>
    <n v="2"/>
    <n v="9"/>
    <n v="10"/>
    <n v="4255000"/>
    <s v="UNIDAD"/>
    <s v="NO SOLICITADAS"/>
  </r>
  <r>
    <x v="13"/>
    <s v="02-02-01-003-005-01"/>
    <n v="10"/>
    <s v="Materiales y suministros - Pinturas y barnices y productos relacionados; colores para la pintura artística; tintas"/>
    <s v="PINTURA ANTICORROSIVO x gl"/>
    <n v="31211700"/>
    <s v="Mínima cuantía"/>
    <n v="2"/>
    <n v="9"/>
    <n v="2"/>
    <n v="137000"/>
    <s v="UNIDAD"/>
    <s v="NO SOLICITADAS"/>
  </r>
  <r>
    <x v="13"/>
    <s v="02-02-01-003-005-01"/>
    <n v="10"/>
    <s v="Materiales y suministros - Pinturas y barnices y productos relacionados; colores para la pintura artística; tintas"/>
    <s v="PINTURA CUBIERTAS DE FIBROCEMENTO x 5 gl"/>
    <n v="31211700"/>
    <s v="Mínima cuantía"/>
    <n v="2"/>
    <n v="9"/>
    <n v="2"/>
    <n v="710000"/>
    <s v="UNIDAD"/>
    <s v="NO SOLICITADAS"/>
  </r>
  <r>
    <x v="13"/>
    <s v="02-02-01-003-005-01"/>
    <n v="10"/>
    <s v="Materiales y suministros - Pinturas y barnices y productos relacionados; colores para la pintura artística; tintas"/>
    <s v="PINTURA DE TRAFICO REFLECTIVA "/>
    <n v="31211700"/>
    <s v="Mínima cuantía"/>
    <n v="2"/>
    <n v="9"/>
    <n v="35"/>
    <n v="15575000"/>
    <s v="UNIDAD"/>
    <s v="NO SOLICITADAS"/>
  </r>
  <r>
    <x v="13"/>
    <s v="02-02-01-003-005-01"/>
    <n v="10"/>
    <s v="Materiales y suministros - Pinturas y barnices y productos relacionados; colores para la pintura artística; tintas"/>
    <s v="PINTURA EN ESMALTE A BASE DE ACEITE x gl"/>
    <n v="31211501"/>
    <s v="Mínima cuantía"/>
    <n v="2"/>
    <n v="9"/>
    <n v="20"/>
    <n v="1310000"/>
    <s v="UNIDAD"/>
    <s v="NO SOLICITADAS"/>
  </r>
  <r>
    <x v="13"/>
    <s v="02-02-01-003-005-01"/>
    <n v="10"/>
    <s v="Materiales y suministros - Pinturas y barnices y productos relacionados; colores para la pintura artística; tintas"/>
    <s v="PINTURA EN VINILO TIPO 1 (VARIOS COLORES) x 5 gls"/>
    <n v="31211700"/>
    <s v="Mínima cuantía"/>
    <n v="2"/>
    <n v="9"/>
    <n v="10"/>
    <n v="3255000"/>
    <s v="UNIDAD"/>
    <s v="NO SOLICITADAS"/>
  </r>
  <r>
    <x v="13"/>
    <s v="02-02-01-003-005-01"/>
    <n v="10"/>
    <s v="Materiales y suministros - Pinturas y barnices y productos relacionados; colores para la pintura artística; tintas"/>
    <s v="PINTURA PARA PISO x gl"/>
    <n v="31211700"/>
    <s v="Mínima cuantía"/>
    <n v="2"/>
    <n v="9"/>
    <n v="5"/>
    <n v="1075000"/>
    <s v="UNIDAD"/>
    <s v="NO SOLICITADAS"/>
  </r>
  <r>
    <x v="13"/>
    <s v="02-02-01-003-005-01"/>
    <n v="10"/>
    <s v="Materiales y suministros - Pinturas y barnices y productos relacionados; colores para la pintura artística; tintas"/>
    <s v="PINTURA VINILO INTERIORES x 5 gl"/>
    <n v="31211700"/>
    <s v="Mínima cuantía"/>
    <n v="2"/>
    <n v="9"/>
    <n v="10"/>
    <n v="1235000"/>
    <s v="UNIDAD"/>
    <s v="NO SOLICITADAS"/>
  </r>
  <r>
    <x v="13"/>
    <s v="02-02-01-003-005-01"/>
    <n v="10"/>
    <s v="Materiales y suministros - Pinturas y barnices y productos relacionados; colores para la pintura artística; tintas"/>
    <s v="ADITIVO PVA x 4 kg"/>
    <n v="13111045"/>
    <s v="Mínima cuantía"/>
    <n v="2"/>
    <n v="9"/>
    <n v="15"/>
    <n v="667500"/>
    <s v="UNIDAD"/>
    <s v="NO SOLICITADAS"/>
  </r>
  <r>
    <x v="13"/>
    <s v="02-02-01-003-005-01"/>
    <n v="10"/>
    <s v="Materiales y suministros - Pinturas y barnices y productos relacionados; colores para la pintura artística; tintas"/>
    <s v="PINTURA BARNIZ PARA EXTERIORES x gl"/>
    <n v="31211707"/>
    <s v="Mínima cuantía"/>
    <n v="2"/>
    <n v="9"/>
    <n v="2"/>
    <n v="175000"/>
    <s v="UNIDAD"/>
    <s v="NO SOLICITADAS"/>
  </r>
  <r>
    <x v="13"/>
    <s v="02-02-01-003-005-01"/>
    <n v="10"/>
    <s v="Materiales y suministros - Pinturas y barnices y productos relacionados; colores para la pintura artística; tintas"/>
    <s v="PINTURA LACA CATALIZADA TRANSPARENTE BRILLANTE x gl"/>
    <n v="31211703"/>
    <s v="Mínima cuantía"/>
    <n v="2"/>
    <n v="9"/>
    <n v="3"/>
    <n v="197400"/>
    <s v="UNIDAD"/>
    <s v="NO SOLICITADAS"/>
  </r>
  <r>
    <x v="13"/>
    <s v="02-02-01-003-005-01"/>
    <n v="10"/>
    <s v="Materiales y suministros - Pinturas y barnices y productos relacionados; colores para la pintura artística; tintas"/>
    <s v="PINTURA LACA CATALIZADA TRANSPARENTE SEMI BRILLANTE x gl"/>
    <n v="31211703"/>
    <s v="Mínima cuantía"/>
    <n v="2"/>
    <n v="9"/>
    <n v="3"/>
    <n v="205500"/>
    <s v="UNIDAD"/>
    <s v="NO SOLICITADAS"/>
  </r>
  <r>
    <x v="13"/>
    <s v="02-02-01-003-005-01"/>
    <n v="10"/>
    <s v="Materiales y suministros - Pinturas y barnices y productos relacionados; colores para la pintura artística; tintas"/>
    <s v="PINTURA PARA MADERA EXTERIOR x 5 Lts"/>
    <n v="31211707"/>
    <s v="Mínima cuantía"/>
    <n v="2"/>
    <n v="9"/>
    <n v="3"/>
    <n v="976500"/>
    <s v="UNIDAD"/>
    <s v="NO SOLICITADAS"/>
  </r>
  <r>
    <x v="13"/>
    <s v="02-02-01-003-005-01"/>
    <n v="10"/>
    <s v="Materiales y suministros - Pinturas y barnices y productos relacionados; colores para la pintura artística; tintas"/>
    <s v="PINTURA SELLADOR CATALIZADO x gl"/>
    <n v="31211704"/>
    <s v="Mínima cuantía"/>
    <n v="2"/>
    <n v="9"/>
    <n v="5"/>
    <n v="352750"/>
    <s v="UNIDAD"/>
    <s v="NO SOLICITADAS"/>
  </r>
  <r>
    <x v="13"/>
    <s v="02-02-01-003-005-01"/>
    <n v="10"/>
    <s v="Materiales y suministros - Pinturas y barnices y productos relacionados; colores para la pintura artística; tintas"/>
    <s v="PINTURA SELLADOR LIJABLE x gl"/>
    <n v="31211704"/>
    <s v="Mínima cuantía"/>
    <n v="2"/>
    <n v="9"/>
    <n v="2"/>
    <n v="131000"/>
    <s v="UNIDAD"/>
    <s v="NO SOLICITADAS"/>
  </r>
  <r>
    <x v="13"/>
    <s v="02-02-01-003-005-01"/>
    <n v="10"/>
    <s v="Materiales y suministros - Pinturas y barnices y productos relacionados; colores para la pintura artística; tintas"/>
    <s v="PINTURA TINTE (VARIOS TONOS) x 1/4&quot; GL"/>
    <n v="12171500"/>
    <s v="Mínima cuantía"/>
    <n v="2"/>
    <n v="9"/>
    <n v="2"/>
    <n v="65000"/>
    <s v="UNIDAD"/>
    <s v="NO SOLICITADAS"/>
  </r>
  <r>
    <x v="13"/>
    <s v="02-02-01-003-005-01"/>
    <n v="10"/>
    <s v="Materiales y suministros - Pinturas y barnices y productos relacionados; colores para la pintura artística; tintas"/>
    <s v="RESANE PARA MADERA x 1/4 GL"/>
    <n v="13111064"/>
    <s v="Mínima cuantía"/>
    <n v="2"/>
    <n v="9"/>
    <n v="5"/>
    <n v="142750"/>
    <s v="UNIDAD"/>
    <s v="NO SOLICITADAS"/>
  </r>
  <r>
    <x v="13"/>
    <s v="02-02-01-003-005-01"/>
    <n v="10"/>
    <s v="Materiales y suministros - Pinturas y barnices y productos relacionados; colores para la pintura artística; tintas"/>
    <s v="PINTURA EN AEROSOL NEGRA Y PLATEADA"/>
    <n v="31211507"/>
    <s v="Mínima cuantía"/>
    <n v="2"/>
    <n v="9"/>
    <n v="10"/>
    <n v="147190"/>
    <s v="UNIDAD"/>
    <s v="NO SOLICITADAS"/>
  </r>
  <r>
    <x v="13"/>
    <s v="02-02-01-003-005-01"/>
    <n v="10"/>
    <s v="Materiales y suministros - Pinturas y barnices y productos relacionados; colores para la pintura artística; tintas"/>
    <s v="PINTURA VERDE OLIVA EN ACEITE PARA TORRES DE OBSERVACIÓN "/>
    <n v="31211505"/>
    <s v="Mínima cuantía"/>
    <n v="2"/>
    <n v="9"/>
    <n v="22"/>
    <n v="1082576"/>
    <s v="GALON"/>
    <s v="NO SOLICITADAS"/>
  </r>
  <r>
    <x v="13"/>
    <s v="02-02-01-003-005-01"/>
    <n v="10"/>
    <s v="Materiales y suministros - Pinturas y barnices y productos relacionados; colores para la pintura artística; tintas"/>
    <s v="PINTURA GRIS PARA LAS FORTIFICACIONES EN CONCRETO"/>
    <n v="31211502"/>
    <s v="Mínima cuantía"/>
    <n v="2"/>
    <n v="9"/>
    <n v="20"/>
    <n v="1819000"/>
    <s v="GALON"/>
    <s v="NO SOLICITADAS"/>
  </r>
  <r>
    <x v="13"/>
    <s v="02-02-01-003-005-01"/>
    <n v="10"/>
    <s v="Materiales y suministros - Pinturas y barnices y productos relacionados; colores para la pintura artística; tintas"/>
    <s v="VINILO BLANCO"/>
    <n v="31211502"/>
    <s v="Mínima cuantía"/>
    <n v="2"/>
    <n v="9"/>
    <n v="50"/>
    <n v="3670000"/>
    <s v="GALON"/>
    <s v="NO SOLICITADAS"/>
  </r>
  <r>
    <x v="13"/>
    <s v="02-02-01-003-005-01"/>
    <n v="10"/>
    <s v="Materiales y suministros - Pinturas y barnices y productos relacionados; colores para la pintura artística; tintas"/>
    <s v="PINTURA ANTICORROSIVA AZUL"/>
    <n v="31211505"/>
    <s v="Mínima cuantía"/>
    <n v="2"/>
    <n v="9"/>
    <n v="20"/>
    <n v="2418000"/>
    <s v="GALON"/>
    <s v="NO SOLICITADAS"/>
  </r>
  <r>
    <x v="13"/>
    <s v="02-02-01-003-005-01"/>
    <n v="10"/>
    <s v="Materiales y suministros - Pinturas y barnices y productos relacionados; colores para la pintura artística; tintas"/>
    <s v="BOTELLA DE TINTA NEGRA"/>
    <n v="12171703"/>
    <s v="Mínima cuantía"/>
    <n v="2"/>
    <n v="9"/>
    <n v="30"/>
    <n v="1080000"/>
    <s v="UNIDAD"/>
    <s v="NO SOLICITADAS"/>
  </r>
  <r>
    <x v="13"/>
    <s v="02-02-01-003-005-01"/>
    <n v="10"/>
    <s v="Materiales y suministros - Pinturas y barnices y productos relacionados; colores para la pintura artística; tintas"/>
    <s v="PINTURA AMARILLA TRAFICO"/>
    <n v="31211505"/>
    <s v="Mínima cuantía"/>
    <n v="2"/>
    <n v="9"/>
    <n v="6"/>
    <n v="527400"/>
    <s v="GALON"/>
    <s v="NO SOLICITADAS"/>
  </r>
  <r>
    <x v="13"/>
    <s v="02-02-01-003-005-02"/>
    <n v="10"/>
    <s v="Materiales y suministros - Productos farmacéuticos"/>
    <s v="ADVANTIX PIPETA DE 20-40 KG"/>
    <n v="10111305"/>
    <s v="Mínima cuantía"/>
    <n v="3"/>
    <n v="2"/>
    <n v="9"/>
    <n v="352350"/>
    <s v="UNIDAD"/>
    <s v="NO SOLICITADAS"/>
  </r>
  <r>
    <x v="13"/>
    <s v="02-02-01-003-005-02"/>
    <n v="10"/>
    <s v="Materiales y suministros - Productos farmacéuticos"/>
    <s v="ALCOHOL ANTISEPTICO GEL BOTELLA"/>
    <n v="12352104"/>
    <s v="Mínima cuantía"/>
    <n v="4"/>
    <n v="2"/>
    <n v="2"/>
    <n v="39400"/>
    <s v="UNIDAD"/>
    <s v="NO SOLICITADAS"/>
  </r>
  <r>
    <x v="13"/>
    <s v="02-02-01-003-005-02"/>
    <n v="10"/>
    <s v="Materiales y suministros - Productos farmacéuticos"/>
    <s v="ALGODÓN EN POMAS BOLSA x 1000 GR"/>
    <n v="10111305"/>
    <s v="Mínima cuantía"/>
    <n v="4"/>
    <n v="2"/>
    <n v="2"/>
    <n v="62000"/>
    <s v="UNIDAD"/>
    <s v="NO SOLICITADAS"/>
  </r>
  <r>
    <x v="13"/>
    <s v="02-02-01-003-005-02"/>
    <n v="10"/>
    <s v="Materiales y suministros - Productos farmacéuticos"/>
    <s v="AQUADENT DE VIRBAC x 250 ML"/>
    <n v="10111305"/>
    <s v="Mínima cuantía"/>
    <n v="4"/>
    <n v="2"/>
    <n v="2"/>
    <n v="75500"/>
    <s v="UNIDAD"/>
    <s v="NO SOLICITADAS"/>
  </r>
  <r>
    <x v="13"/>
    <s v="02-02-01-003-005-02"/>
    <n v="10"/>
    <s v="Materiales y suministros - Productos farmacéuticos"/>
    <s v="BAÑO SECO PULVEX x 120 MG"/>
    <n v="10111305"/>
    <s v="Mínima cuantía"/>
    <n v="4"/>
    <n v="2"/>
    <n v="5"/>
    <n v="131000"/>
    <s v="UNIDAD"/>
    <s v="NO SOLICITADAS"/>
  </r>
  <r>
    <x v="13"/>
    <s v="02-02-01-003-005-02"/>
    <n v="10"/>
    <s v="Materiales y suministros - Productos farmacéuticos"/>
    <s v="BAXIDIN SPRAY x 120 ML"/>
    <n v="10111305"/>
    <s v="Mínima cuantía"/>
    <n v="4"/>
    <n v="2"/>
    <n v="5"/>
    <n v="132000"/>
    <s v="UNIDAD"/>
    <s v="NO SOLICITADAS"/>
  </r>
  <r>
    <x v="13"/>
    <s v="02-02-01-003-005-02"/>
    <n v="10"/>
    <s v="Materiales y suministros - Productos farmacéuticos"/>
    <s v="CAJA DE GASA ESTERIL SECCIONADA X100"/>
    <n v="42311511"/>
    <s v="Mínima cuantía"/>
    <n v="4"/>
    <n v="2"/>
    <n v="2"/>
    <n v="60690"/>
    <s v="UNIDAD"/>
    <s v="NO SOLICITADAS"/>
  </r>
  <r>
    <x v="13"/>
    <s v="02-02-01-003-005-02"/>
    <n v="10"/>
    <s v="Materiales y suministros - Productos farmacéuticos"/>
    <s v="CLORDENT SOLUCION ANTISEPTICA ORAL"/>
    <n v="51102710"/>
    <s v="Mínima cuantía"/>
    <n v="4"/>
    <n v="2"/>
    <n v="2"/>
    <n v="50000"/>
    <s v="UNIDAD"/>
    <s v="NO SOLICITADAS"/>
  </r>
  <r>
    <x v="13"/>
    <s v="02-02-01-003-005-02"/>
    <n v="10"/>
    <s v="Materiales y suministros - Productos farmacéuticos"/>
    <s v="CLORHEXIN JABON BARRA 100 GR"/>
    <n v="53131608"/>
    <s v="Mínima cuantía"/>
    <n v="4"/>
    <n v="2"/>
    <n v="5"/>
    <n v="108500"/>
    <s v="UNIDAD"/>
    <s v="NO SOLICITADAS"/>
  </r>
  <r>
    <x v="13"/>
    <s v="02-02-01-003-005-02"/>
    <n v="10"/>
    <s v="Materiales y suministros - Productos farmacéuticos"/>
    <s v="COLLAR GARRAPATACIDA _x000a_"/>
    <n v="10111305"/>
    <s v="Mínima cuantía"/>
    <n v="4"/>
    <n v="2"/>
    <n v="10"/>
    <n v="340000"/>
    <s v="UNIDAD"/>
    <s v="NO SOLICITADAS"/>
  </r>
  <r>
    <x v="13"/>
    <s v="02-02-01-003-005-02"/>
    <n v="10"/>
    <s v="Materiales y suministros - Productos farmacéuticos"/>
    <s v="CREMA DENTAL PEQUEÑA _x000a_"/>
    <n v="42151909"/>
    <s v="Mínima cuantía"/>
    <n v="4"/>
    <n v="2"/>
    <n v="5"/>
    <n v="107250"/>
    <s v="UNIDAD"/>
    <s v="NO SOLICITADAS"/>
  </r>
  <r>
    <x v="13"/>
    <s v="02-02-01-003-005-02"/>
    <n v="10"/>
    <s v="Materiales y suministros - Productos farmacéuticos"/>
    <s v="DRONTAL PS"/>
    <n v="10111305"/>
    <s v="Mínima cuantía"/>
    <n v="4"/>
    <n v="2"/>
    <n v="8"/>
    <n v="215200"/>
    <s v="UNIDAD"/>
    <s v="NO SOLICITADAS"/>
  </r>
  <r>
    <x v="13"/>
    <s v="02-02-01-003-005-02"/>
    <n v="10"/>
    <s v="Materiales y suministros - Productos farmacéuticos"/>
    <s v="EFFIPRO PIPETA PARA PERROS _x000a_"/>
    <n v="10111305"/>
    <s v="Mínima cuantía"/>
    <n v="4"/>
    <n v="2"/>
    <n v="8"/>
    <n v="248000"/>
    <s v="UNIDAD"/>
    <s v="NO SOLICITADAS"/>
  </r>
  <r>
    <x v="13"/>
    <s v="02-02-01-003-005-02"/>
    <n v="10"/>
    <s v="Materiales y suministros - Productos farmacéuticos"/>
    <s v="ENDOGAR 30 KG TABLETA_x000a_"/>
    <n v="10111305"/>
    <s v="Mínima cuantía"/>
    <n v="4"/>
    <n v="2"/>
    <n v="5"/>
    <n v="199500"/>
    <s v="UNIDAD"/>
    <s v="NO SOLICITADAS"/>
  </r>
  <r>
    <x v="13"/>
    <s v="02-02-01-003-005-02"/>
    <n v="10"/>
    <s v="Materiales y suministros - Productos farmacéuticos"/>
    <s v="EPIOTIC SOLUCION"/>
    <n v="10111305"/>
    <s v="Mínima cuantía"/>
    <n v="4"/>
    <n v="2"/>
    <n v="5"/>
    <n v="124000"/>
    <s v="UNIDAD"/>
    <s v="NO SOLICITADAS"/>
  </r>
  <r>
    <x v="13"/>
    <s v="02-02-01-003-005-02"/>
    <n v="10"/>
    <s v="Materiales y suministros - Productos farmacéuticos"/>
    <s v="ESPADADRAPO _x000a_"/>
    <n v="42311708"/>
    <s v="Mínima cuantía"/>
    <n v="4"/>
    <n v="2"/>
    <n v="1"/>
    <n v="22500"/>
    <s v="UNIDAD"/>
    <s v="NO SOLICITADAS"/>
  </r>
  <r>
    <x v="13"/>
    <s v="02-02-01-003-005-02"/>
    <n v="10"/>
    <s v="Materiales y suministros - Productos farmacéuticos"/>
    <s v="FRONT LINE PIPETA 20/40 KG_x000a_"/>
    <n v="10111305"/>
    <s v="Mínima cuantía"/>
    <n v="4"/>
    <n v="2"/>
    <n v="9"/>
    <n v="275850"/>
    <s v="UNIDAD"/>
    <s v="NO SOLICITADAS"/>
  </r>
  <r>
    <x v="13"/>
    <s v="02-02-01-003-005-02"/>
    <n v="10"/>
    <s v="Materiales y suministros - Productos farmacéuticos"/>
    <s v="GEL ANTIBACTERIAL CON GLICERINA _x000a_"/>
    <n v="10111305"/>
    <s v="Mínima cuantía"/>
    <n v="4"/>
    <n v="2"/>
    <n v="1"/>
    <n v="32400"/>
    <s v="UNIDAD"/>
    <s v="NO SOLICITADAS"/>
  </r>
  <r>
    <x v="13"/>
    <s v="02-02-01-003-005-02"/>
    <n v="10"/>
    <s v="Materiales y suministros - Productos farmacéuticos"/>
    <s v="GUANTES CIRUGIA CAJA POR 100 C/U _x000a_"/>
    <n v="42132205"/>
    <s v="Mínima cuantía"/>
    <n v="4"/>
    <n v="2"/>
    <n v="2"/>
    <n v="45400"/>
    <s v="UNIDAD"/>
    <s v="NO SOLICITADAS"/>
  </r>
  <r>
    <x v="13"/>
    <s v="02-02-01-003-005-02"/>
    <n v="10"/>
    <s v="Materiales y suministros - Productos farmacéuticos"/>
    <s v="JABON QUIRURGICO DE GLUCONATO DE CLORHEXIDINA_x000a_"/>
    <n v="53131608"/>
    <s v="Mínima cuantía"/>
    <n v="4"/>
    <n v="2"/>
    <n v="1"/>
    <n v="97500"/>
    <s v="UNIDAD"/>
    <s v="NO SOLICITADAS"/>
  </r>
  <r>
    <x v="13"/>
    <s v="02-02-01-004-008-01"/>
    <n v="10"/>
    <s v="Materiales y suministros - Aparatos médicos y quirúrgicos y aparatos ortésicos y protésicos"/>
    <s v="JERINGAS DESECHABLES 10ML_x000a_"/>
    <n v="42142606"/>
    <s v="Mínima cuantía"/>
    <n v="4"/>
    <n v="2"/>
    <n v="20"/>
    <n v="10000"/>
    <s v="UNIDAD"/>
    <s v="NO SOLICITADAS"/>
  </r>
  <r>
    <x v="13"/>
    <s v="02-02-01-003-005-02"/>
    <n v="10"/>
    <s v="Materiales y suministros - Productos farmacéuticos"/>
    <s v="LOCION CANINA X 150 ML_x000a_"/>
    <n v="10111305"/>
    <s v="Mínima cuantía"/>
    <n v="4"/>
    <n v="2"/>
    <n v="5"/>
    <n v="103250"/>
    <s v="UNIDAD"/>
    <s v="NO SOLICITADAS"/>
  </r>
  <r>
    <x v="13"/>
    <s v="02-02-01-003-005-02"/>
    <n v="10"/>
    <s v="Materiales y suministros - Productos farmacéuticos"/>
    <s v="MELOXICAN TABLETA _x000a_PERRO GRANDE_x000a_"/>
    <n v="10111305"/>
    <s v="Mínima cuantía"/>
    <n v="4"/>
    <n v="2"/>
    <n v="2"/>
    <n v="29000"/>
    <s v="DOCENA"/>
    <s v="NO SOLICITADAS"/>
  </r>
  <r>
    <x v="13"/>
    <s v="02-02-01-003-005-02"/>
    <n v="10"/>
    <s v="Materiales y suministros - Productos farmacéuticos"/>
    <s v="MIRRAPEL NF ENZIMAS _x000a_BOLSA X 300MG_x000a_"/>
    <n v="10111305"/>
    <s v="Mínima cuantía"/>
    <n v="4"/>
    <n v="2"/>
    <n v="2"/>
    <n v="62700"/>
    <s v="UNIDAD"/>
    <s v="NO SOLICITADAS"/>
  </r>
  <r>
    <x v="13"/>
    <s v="02-02-01-003-005-02"/>
    <n v="10"/>
    <s v="Materiales y suministros - Productos farmacéuticos"/>
    <s v="NATUMIN REPELENTE _x000a_GARRAFA 1LT_x000a_"/>
    <n v="10111305"/>
    <s v="Mínima cuantía"/>
    <n v="4"/>
    <n v="2"/>
    <n v="2"/>
    <n v="305000"/>
    <s v="UNIDAD"/>
    <s v="NO SOLICITADAS"/>
  </r>
  <r>
    <x v="13"/>
    <s v="02-02-01-003-005-02"/>
    <n v="10"/>
    <s v="Materiales y suministros - Productos farmacéuticos"/>
    <s v="OLL-TRANS 80GR"/>
    <n v="10111305"/>
    <s v="Mínima cuantía"/>
    <n v="4"/>
    <n v="2"/>
    <n v="2"/>
    <n v="78500"/>
    <s v="UNIDAD"/>
    <s v="NO SOLICITADAS"/>
  </r>
  <r>
    <x v="13"/>
    <s v="02-02-01-003-005-02"/>
    <n v="10"/>
    <s v="Materiales y suministros - Productos farmacéuticos"/>
    <s v="PASTA BRAVECTO 40- 56 KG, 1400 MG FLURALANDER, CAJA TABLETA MASTICABLE_x000a_"/>
    <n v="10111305"/>
    <s v="Mínima cuantía"/>
    <n v="4"/>
    <n v="2"/>
    <n v="5"/>
    <n v="648750"/>
    <s v="UNIDAD"/>
    <s v="NO SOLICITADAS"/>
  </r>
  <r>
    <x v="13"/>
    <s v="02-02-01-003-005-02"/>
    <n v="10"/>
    <s v="Materiales y suministros - Productos farmacéuticos"/>
    <s v="PET-TABS PLUS X 60 _x000a_TABLETAS_x000a_"/>
    <n v="10111305"/>
    <s v="Mínima cuantía"/>
    <n v="4"/>
    <n v="2"/>
    <n v="3"/>
    <n v="168000"/>
    <s v="UNIDAD"/>
    <s v="NO SOLICITADAS"/>
  </r>
  <r>
    <x v="13"/>
    <s v="02-02-01-003-005-02"/>
    <n v="10"/>
    <s v="Materiales y suministros - Productos farmacéuticos"/>
    <s v="SHAMPOO PARA CANINOS CON ACONDICIONADOR X 1000 ML_x000a_"/>
    <n v="10111302"/>
    <s v="Mínima cuantía"/>
    <n v="4"/>
    <n v="2"/>
    <n v="2"/>
    <n v="110000"/>
    <s v="UNIDAD"/>
    <s v="NO SOLICITADAS"/>
  </r>
  <r>
    <x v="13"/>
    <s v="02-02-01-003-005-02"/>
    <n v="10"/>
    <s v="Materiales y suministros - Productos farmacéuticos"/>
    <s v="SOLUCION DE YODO GARRAFA"/>
    <n v="10111305"/>
    <s v="Mínima cuantía"/>
    <n v="3"/>
    <n v="2"/>
    <n v="1"/>
    <n v="102500"/>
    <s v="UNIDAD"/>
    <s v="NO SOLICITADAS"/>
  </r>
  <r>
    <x v="13"/>
    <s v="02-02-01-003-005-02"/>
    <n v="10"/>
    <s v="Materiales y suministros - Productos farmacéuticos"/>
    <s v="SOLUCION SALINA BOLSA BAXTER"/>
    <n v="10111305"/>
    <s v="Mínima cuantía"/>
    <n v="4"/>
    <n v="2"/>
    <n v="5"/>
    <n v="31750"/>
    <s v="UNIDAD"/>
    <s v="NO SOLICITADAS"/>
  </r>
  <r>
    <x v="13"/>
    <s v="02-02-01-003-005-02"/>
    <n v="10"/>
    <s v="Materiales y suministros - Productos farmacéuticos"/>
    <s v="TAPABOCAS DESECHABLE SANIDAD"/>
    <n v="42131606"/>
    <s v="Mínima cuantía"/>
    <n v="4"/>
    <n v="2"/>
    <n v="2"/>
    <n v="41000"/>
    <s v="UNIDAD"/>
    <s v="NO SOLICITADAS"/>
  </r>
  <r>
    <x v="13"/>
    <s v="02-02-01-003-005-02"/>
    <n v="10"/>
    <s v="Materiales y suministros - Productos farmacéuticos"/>
    <s v="VACUNA  HEXADOG"/>
    <n v="10111305"/>
    <s v="Mínima cuantía"/>
    <n v="3"/>
    <n v="2"/>
    <n v="3"/>
    <n v="105000"/>
    <s v="UNIDAD"/>
    <s v="NO SOLICITADAS"/>
  </r>
  <r>
    <x v="13"/>
    <s v="02-02-01-003-005-03"/>
    <n v="10"/>
    <s v="Materiales y suministros - Jabón, preparados para limpieza, perfumes y preparados de tocador"/>
    <s v="LIMPIAVIDRIOS "/>
    <n v="47131800"/>
    <s v="Mínima cuantía"/>
    <n v="4"/>
    <n v="5"/>
    <n v="50"/>
    <n v="260000"/>
    <s v="UNIDAD"/>
    <s v="NO SOLICITADAS"/>
  </r>
  <r>
    <x v="13"/>
    <s v="02-02-01-003-005-03"/>
    <n v="10"/>
    <s v="Materiales y suministros - Jabón, preparados para limpieza, perfumes y preparados de tocador"/>
    <s v="AMBIENTADOR EN AEROSOL "/>
    <n v="47131812"/>
    <s v="Mínima cuantía"/>
    <n v="4"/>
    <n v="5"/>
    <n v="50"/>
    <n v="390000"/>
    <s v="UNIDAD"/>
    <s v="NO SOLICITADAS"/>
  </r>
  <r>
    <x v="13"/>
    <s v="02-02-01-003-005-03"/>
    <n v="10"/>
    <s v="Materiales y suministros - Jabón, preparados para limpieza, perfumes y preparados de tocador"/>
    <s v="REPUESTO AMBIENTADOR ELECTRICO POR PAQUETE X 3"/>
    <n v="47131812"/>
    <s v="Mínima cuantía"/>
    <n v="4"/>
    <n v="5"/>
    <n v="20"/>
    <n v="216220"/>
    <s v="UNIDAD"/>
    <s v="NO SOLICITADAS"/>
  </r>
  <r>
    <x v="13"/>
    <s v="02-02-01-003-005-03"/>
    <n v="10"/>
    <s v="Materiales y suministros - Jabón, preparados para limpieza, perfumes y preparados de tocador"/>
    <s v="JABON TOCADOR LIQUIDO"/>
    <n v="53131608"/>
    <s v="Mínima cuantía"/>
    <n v="4"/>
    <n v="5"/>
    <n v="50"/>
    <n v="437900"/>
    <s v="UNIDAD"/>
    <s v="NO SOLICITADAS"/>
  </r>
  <r>
    <x v="13"/>
    <s v="02-02-01-003-005-03"/>
    <n v="10"/>
    <s v="Materiales y suministros - Jabón, preparados para limpieza, perfumes y preparados de tocador"/>
    <s v="CERA EMULSIONADA "/>
    <n v="47131806"/>
    <s v="Mínima cuantía"/>
    <n v="4"/>
    <n v="5"/>
    <n v="50"/>
    <n v="492650"/>
    <s v="UNIDAD"/>
    <s v="NO SOLICITADAS"/>
  </r>
  <r>
    <x v="13"/>
    <s v="02-02-01-003-005-03"/>
    <n v="10"/>
    <s v="Materiales y suministros - Jabón, preparados para limpieza, perfumes y preparados de tocador"/>
    <s v="AMBIENTADOR ELECTRICO COMPLETO "/>
    <n v="47131812"/>
    <s v="Mínima cuantía"/>
    <n v="4"/>
    <n v="5"/>
    <n v="45"/>
    <n v="1040715"/>
    <s v="UNIDAD"/>
    <s v="NO SOLICITADAS"/>
  </r>
  <r>
    <x v="13"/>
    <s v="02-02-01-003-005-03"/>
    <n v="10"/>
    <s v="Materiales y suministros - Jabón, preparados para limpieza, perfumes y preparados de tocador"/>
    <s v="ACIDO  LIMPIADOR TIPO MURIATICO"/>
    <n v="47131831"/>
    <s v="Mínima cuantía"/>
    <n v="4"/>
    <n v="5"/>
    <n v="50"/>
    <n v="903200"/>
    <s v="UNIDAD"/>
    <s v="NO SOLICITADAS"/>
  </r>
  <r>
    <x v="13"/>
    <s v="02-02-01-003-005-03"/>
    <n v="10"/>
    <s v="Materiales y suministros - Jabón, preparados para limpieza, perfumes y preparados de tocador"/>
    <s v="JABON DE TOCADOR (PASTA PEQUEÑA PTE * 25)"/>
    <n v="53131608"/>
    <s v="Mínima cuantía"/>
    <n v="4"/>
    <n v="5"/>
    <n v="30"/>
    <n v="234000"/>
    <s v="UNIDAD"/>
    <s v="NO SOLICITADAS"/>
  </r>
  <r>
    <x v="13"/>
    <s v="02-02-01-003-005-03"/>
    <n v="10"/>
    <s v="Materiales y suministros - Jabón, preparados para limpieza, perfumes y preparados de tocador"/>
    <s v="SHAMPOO EN SACHET PTE * 25 UND"/>
    <n v="53131628"/>
    <s v="Mínima cuantía"/>
    <n v="4"/>
    <n v="5"/>
    <n v="80"/>
    <n v="361280"/>
    <s v="UNIDAD"/>
    <s v="NO SOLICITADAS"/>
  </r>
  <r>
    <x v="13"/>
    <s v="02-02-01-003-005-03"/>
    <n v="10"/>
    <s v="Materiales y suministros - Jabón, preparados para limpieza, perfumes y preparados de tocador"/>
    <s v="LIMPIADOR DESINFECTANTE PARA PISOS *3000 ML"/>
    <n v="47131801"/>
    <s v="Mínima cuantía"/>
    <n v="4"/>
    <n v="5"/>
    <n v="100"/>
    <n v="848400"/>
    <s v="UNIDAD"/>
    <s v="NO SOLICITADAS"/>
  </r>
  <r>
    <x v="13"/>
    <s v="02-02-01-003-005-03"/>
    <n v="10"/>
    <s v="Materiales y suministros - Jabón, preparados para limpieza, perfumes y preparados de tocador"/>
    <s v="BLANQUEADOR DESINFECTANTE *3000 ML"/>
    <n v="47131807"/>
    <s v="Mínima cuantía"/>
    <n v="4"/>
    <n v="5"/>
    <n v="100"/>
    <n v="1026300"/>
    <s v="UNIDAD"/>
    <s v="NO SOLICITADAS"/>
  </r>
  <r>
    <x v="13"/>
    <s v="02-02-01-003-005-03"/>
    <n v="10"/>
    <s v="Materiales y suministros - Jabón, preparados para limpieza, perfumes y preparados de tocador"/>
    <s v="DETERGENTE EN POLVO X 1 KG "/>
    <n v="53131608"/>
    <s v="Mínima cuantía"/>
    <n v="4"/>
    <n v="5"/>
    <n v="450"/>
    <n v="1662300"/>
    <s v="UNIDAD"/>
    <s v="NO SOLICITADAS"/>
  </r>
  <r>
    <x v="13"/>
    <s v="02-02-01-003-005-03"/>
    <n v="10"/>
    <s v="Materiales y suministros - Jabón, preparados para limpieza, perfumes y preparados de tocador"/>
    <s v="SUAVIZANTE PARA ROPA"/>
    <n v="47131811"/>
    <s v="Mínima cuantía"/>
    <n v="4"/>
    <n v="5"/>
    <n v="100"/>
    <n v="1956900"/>
    <s v="UNIDAD"/>
    <s v="NO SOLICITADAS"/>
  </r>
  <r>
    <x v="13"/>
    <s v="02-02-01-003-005-03"/>
    <n v="10"/>
    <s v="Materiales y suministros - Jabón, preparados para limpieza, perfumes y preparados de tocador"/>
    <s v="JABON LAVAPLATOS X 1000 Gr"/>
    <n v="47131704"/>
    <s v="Mínima cuantía"/>
    <n v="4"/>
    <n v="5"/>
    <n v="130"/>
    <n v="1138540"/>
    <s v="UNIDAD"/>
    <s v="NO SOLICITADAS"/>
  </r>
  <r>
    <x v="13"/>
    <s v="02-02-01-003-005-03"/>
    <n v="10"/>
    <s v="Materiales y suministros - Jabón, preparados para limpieza, perfumes y preparados de tocador"/>
    <s v="AMBIENTADOR LIQUIDO X 3000 ML"/>
    <n v="47131812"/>
    <s v="Mínima cuantía"/>
    <n v="4"/>
    <n v="5"/>
    <n v="100"/>
    <n v="999000"/>
    <s v="UNIDAD"/>
    <s v="NO SOLICITADAS"/>
  </r>
  <r>
    <x v="13"/>
    <s v="02-02-01-003-005-03"/>
    <n v="10"/>
    <s v="Materiales y suministros - Jabón, preparados para limpieza, perfumes y preparados de tocador"/>
    <s v="DETERGENTE EN POLVO POR 15000 GRAMOS "/>
    <n v="53131608"/>
    <s v="Mínima cuantía"/>
    <n v="4"/>
    <n v="5"/>
    <n v="4"/>
    <n v="226800"/>
    <s v="UNIDAD"/>
    <s v="NO SOLICITADAS"/>
  </r>
  <r>
    <x v="13"/>
    <s v="02-02-01-003-005-03"/>
    <n v="10"/>
    <s v="Materiales y suministros - Jabón, preparados para limpieza, perfumes y preparados de tocador"/>
    <s v="JABON MULTIUSOS LIQUIDO CUÑETE DE 5 GALONES "/>
    <n v="53131608"/>
    <s v="Mínima cuantía"/>
    <n v="4"/>
    <n v="5"/>
    <n v="1"/>
    <n v="77382"/>
    <s v="UNIDAD"/>
    <s v="NO SOLICITADAS"/>
  </r>
  <r>
    <x v="13"/>
    <s v="02-02-01-003-005-03"/>
    <n v="10"/>
    <s v="Materiales y suministros - Jabón, preparados para limpieza, perfumes y preparados de tocador"/>
    <s v="LIMPIADOR DESINFECTANTE ANTIBACTERIAL POR CUÑETE DE 5 GALONES"/>
    <n v="47131803"/>
    <s v="Mínima cuantía"/>
    <n v="4"/>
    <n v="5"/>
    <n v="2"/>
    <n v="121800"/>
    <s v="UNIDAD"/>
    <s v="NO SOLICITADAS"/>
  </r>
  <r>
    <x v="13"/>
    <s v="02-02-01-003-005-03"/>
    <n v="10"/>
    <s v="Materiales y suministros - Jabón, preparados para limpieza, perfumes y preparados de tocador"/>
    <s v="LIMPIAVIDRIOS CUÑETE POR 5 GALONES LIQUIDO"/>
    <n v="47131803"/>
    <s v="Mínima cuantía"/>
    <n v="4"/>
    <n v="5"/>
    <n v="1"/>
    <n v="69705"/>
    <s v="UNIDAD"/>
    <s v="NO SOLICITADAS"/>
  </r>
  <r>
    <x v="13"/>
    <s v="02-02-01-003-005-03"/>
    <n v="10"/>
    <s v="Materiales y suministros - Jabón, preparados para limpieza, perfumes y preparados de tocador"/>
    <s v="ACIDO MURIATICO * GALON"/>
    <n v="47131803"/>
    <s v="Mínima cuantía"/>
    <n v="4"/>
    <n v="5"/>
    <n v="5"/>
    <n v="78750"/>
    <s v="GALON"/>
    <s v="NO SOLICITADAS"/>
  </r>
  <r>
    <x v="13"/>
    <s v="02-02-01-003-005-03"/>
    <n v="10"/>
    <s v="Materiales y suministros - Jabón, preparados para limpieza, perfumes y preparados de tocador"/>
    <s v="DESINFECTANTE LIQUIDO POR 5 GALONES HIPOCLORITO"/>
    <n v="47131803"/>
    <s v="Mínima cuantía"/>
    <n v="4"/>
    <n v="5"/>
    <n v="5"/>
    <n v="210000"/>
    <s v="UNIDAD"/>
    <s v="NO SOLICITADAS"/>
  </r>
  <r>
    <x v="13"/>
    <s v="02-02-01-003-005-04"/>
    <n v="10"/>
    <s v="Materiales y suministros - Productos químicos n. C. P."/>
    <s v="VOLADORES DE POLVORA NEGRA"/>
    <n v="12131601"/>
    <s v="Mínima cuantía"/>
    <n v="3"/>
    <n v="4"/>
    <n v="75"/>
    <n v="1800000"/>
    <s v="DOCENA"/>
    <s v="NO SOLICITADAS"/>
  </r>
  <r>
    <x v="13"/>
    <s v="02-02-02-008-007-01-1"/>
    <n v="16"/>
    <s v="Adquisición de servicios - Servicios de mantenimiento y reparación de productos metálicos elaborados, excepto maquinaria y equipo"/>
    <s v="RECARGA Y MANTENIMIENTO DE EXTINTORES"/>
    <n v="46191601"/>
    <s v="Mínima cuantía"/>
    <n v="3"/>
    <n v="8"/>
    <n v="1"/>
    <n v="15000000"/>
    <s v="GLOBAL"/>
    <s v="NO SOLICITADAS"/>
  </r>
  <r>
    <x v="13"/>
    <s v="02-02-01-003-005-04"/>
    <n v="10"/>
    <s v="Materiales y suministros - Productos químicos n. C. P."/>
    <s v="ADITIVO IMPERMEABILIZANTE x 4 Kg"/>
    <n v="12162305"/>
    <s v="Mínima cuantía"/>
    <n v="2"/>
    <n v="9"/>
    <n v="2"/>
    <n v="90186"/>
    <s v="UNIDAD"/>
    <s v="NO SOLICITADAS"/>
  </r>
  <r>
    <x v="13"/>
    <s v="02-02-01-003-005-04"/>
    <n v="10"/>
    <s v="Materiales y suministros - Productos químicos n. C. P."/>
    <s v="ESPUMA EXPANSIVA MULTIPROPOSITO x 250 cc"/>
    <n v="13111300"/>
    <s v="Mínima cuantía"/>
    <n v="2"/>
    <n v="9"/>
    <n v="20"/>
    <n v="450000"/>
    <s v="UNIDAD"/>
    <s v="NO SOLICITADAS"/>
  </r>
  <r>
    <x v="13"/>
    <s v="02-02-01-003-005-04"/>
    <n v="10"/>
    <s v="Materiales y suministros - Productos químicos n. C. P."/>
    <s v="IMPERMEABILIZANTE ACRILICO"/>
    <n v="31211508"/>
    <s v="Mínima cuantía"/>
    <n v="2"/>
    <n v="9"/>
    <n v="2"/>
    <n v="605000"/>
    <s v="UNIDAD"/>
    <s v="NO SOLICITADAS"/>
  </r>
  <r>
    <x v="13"/>
    <s v="02-02-01-003-005-04"/>
    <n v="10"/>
    <s v="Materiales y suministros - Productos químicos n. C. P."/>
    <s v="LIMPIADOR PVC "/>
    <n v="47131800"/>
    <s v="Mínima cuantía"/>
    <n v="2"/>
    <n v="9"/>
    <n v="8"/>
    <n v="268000"/>
    <s v="UNIDAD"/>
    <s v="NO SOLICITADAS"/>
  </r>
  <r>
    <x v="13"/>
    <s v="02-02-01-003-005-04"/>
    <n v="10"/>
    <s v="Materiales y suministros - Productos químicos n. C. P."/>
    <s v="LIQUIDO DESATASCADOR DE CAÑERIAS"/>
    <n v="47131815"/>
    <s v="Mínima cuantía"/>
    <n v="2"/>
    <n v="9"/>
    <n v="30"/>
    <n v="286500"/>
    <s v="UNIDAD"/>
    <s v="NO SOLICITADAS"/>
  </r>
  <r>
    <x v="13"/>
    <s v="02-02-01-003-005-04"/>
    <n v="10"/>
    <s v="Materiales y suministros - Productos químicos n. C. P."/>
    <s v="SELLANTE POLIURETANO PARA EXTERIORES"/>
    <n v="31133711"/>
    <s v="Mínima cuantía"/>
    <n v="2"/>
    <n v="9"/>
    <n v="30"/>
    <n v="765000"/>
    <s v="UNIDAD"/>
    <s v="NO SOLICITADAS"/>
  </r>
  <r>
    <x v="13"/>
    <s v="02-02-01-003-005-04"/>
    <n v="10"/>
    <s v="Materiales y suministros - Productos químicos n. C. P."/>
    <s v="SILICONA TIPO ANTIHONGOS PARA ZONA HUMEDAS x 300 C.C."/>
    <n v="31133710"/>
    <s v="Mínima cuantía"/>
    <n v="2"/>
    <n v="9"/>
    <n v="30"/>
    <n v="375000"/>
    <s v="UNIDAD"/>
    <s v="NO SOLICITADAS"/>
  </r>
  <r>
    <x v="13"/>
    <s v="02-02-01-003-005-04"/>
    <n v="10"/>
    <s v="Materiales y suministros - Productos químicos n. C. P."/>
    <s v="SOLDADURA LIQUIDA PVC (1/4 GALON)"/>
    <n v="31201617"/>
    <s v="Mínima cuantía"/>
    <n v="2"/>
    <n v="9"/>
    <n v="10"/>
    <n v="655000"/>
    <s v="UNIDAD"/>
    <s v="NO SOLICITADAS"/>
  </r>
  <r>
    <x v="13"/>
    <s v="02-02-01-003-005-04"/>
    <n v="10"/>
    <s v="Materiales y suministros - Productos químicos n. C. P."/>
    <s v="PEGANTE BLANCO PARA MADERA x gl"/>
    <n v="31201610"/>
    <s v="Mínima cuantía"/>
    <n v="2"/>
    <n v="9"/>
    <n v="1"/>
    <n v="47500"/>
    <s v="UNIDAD"/>
    <s v="NO SOLICITADAS"/>
  </r>
  <r>
    <x v="13"/>
    <s v="02-02-01-003-005-04"/>
    <n v="10"/>
    <s v="Materiales y suministros - Productos químicos n. C. P."/>
    <s v="PEGANTE TIPO XL x 1000 cm3"/>
    <n v="31201610"/>
    <s v="Mínima cuantía"/>
    <n v="2"/>
    <n v="9"/>
    <n v="1"/>
    <n v="23500"/>
    <s v="UNIDAD"/>
    <s v="NO SOLICITADAS"/>
  </r>
  <r>
    <x v="13"/>
    <s v="02-02-01-003-006-02"/>
    <n v="10"/>
    <s v="Materiales y suministros - Otros productos de caucho"/>
    <s v="GUANTE LATEX PARA USO DOMESTICO X2"/>
    <n v="46181504"/>
    <s v="Mínima cuantía"/>
    <n v="4"/>
    <n v="5"/>
    <n v="20"/>
    <n v="71160"/>
    <s v="UNIDAD"/>
    <s v="NO SOLICITADAS"/>
  </r>
  <r>
    <x v="13"/>
    <s v="02-02-01-003-006-02"/>
    <n v="10"/>
    <s v="Materiales y suministros - Otros productos de caucho"/>
    <s v="CHUPA PARA BAÑO"/>
    <n v="47131608"/>
    <s v="Mínima cuantía"/>
    <n v="4"/>
    <n v="5"/>
    <n v="50"/>
    <n v="109450"/>
    <s v="UNIDAD"/>
    <s v="NO SOLICITADAS"/>
  </r>
  <r>
    <x v="13"/>
    <s v="02-02-01-003-006-02"/>
    <n v="10"/>
    <s v="Materiales y suministros - Otros productos de caucho"/>
    <s v="PATCH CORE DE 1 MT"/>
    <n v="44122101"/>
    <s v="Mínima cuantía"/>
    <n v="3"/>
    <n v="2"/>
    <n v="20"/>
    <n v="330000"/>
    <s v="METRO"/>
    <s v="NO SOLICITADAS"/>
  </r>
  <r>
    <x v="13"/>
    <s v="02-02-01-003-006-02"/>
    <n v="10"/>
    <s v="Materiales y suministros - Otros productos de caucho"/>
    <s v="PATCH CORE DE 3 MT"/>
    <n v="44122101"/>
    <s v="Mínima cuantía"/>
    <n v="3"/>
    <n v="2"/>
    <n v="15"/>
    <n v="570000"/>
    <s v="UNIDAD"/>
    <s v="NO SOLICITADAS"/>
  </r>
  <r>
    <x v="13"/>
    <s v="02-02-01-003-006-03"/>
    <n v="10"/>
    <s v="Materiales y suministros - Semimanufacturas de plástico"/>
    <s v="ABASTO PLASTICO LAVAMANOS (CON REGULACION)"/>
    <n v="40141720"/>
    <s v="Mínima cuantía"/>
    <n v="2"/>
    <n v="9"/>
    <n v="24"/>
    <n v="505224"/>
    <s v="UNIDAD"/>
    <s v="NO SOLICITADAS"/>
  </r>
  <r>
    <x v="13"/>
    <s v="02-02-01-003-006-03"/>
    <n v="10"/>
    <s v="Materiales y suministros - Semimanufacturas de plástico"/>
    <s v="ABASTO PLASTICO SANITARIO (CON VALVULA)"/>
    <n v="40141720"/>
    <s v="Mínima cuantía"/>
    <n v="2"/>
    <n v="9"/>
    <n v="20"/>
    <n v="421020"/>
    <s v="UNIDAD"/>
    <s v="NO SOLICITADAS"/>
  </r>
  <r>
    <x v="13"/>
    <s v="02-02-01-003-006-03"/>
    <n v="10"/>
    <s v="Materiales y suministros - Semimanufacturas de plástico"/>
    <s v="ADAPTADORES PVC PRESION HEMBRA 1 1/2&quot;"/>
    <n v="40171708"/>
    <s v="Mínima cuantía"/>
    <n v="2"/>
    <n v="9"/>
    <n v="10"/>
    <n v="45000"/>
    <s v="UNIDAD"/>
    <s v="NO SOLICITADAS"/>
  </r>
  <r>
    <x v="13"/>
    <s v="02-02-01-003-006-03"/>
    <n v="10"/>
    <s v="Materiales y suministros - Semimanufacturas de plástico"/>
    <s v="ADAPTADORES PVC PRESION HEMBRA 1 1/4&quot;"/>
    <n v="40171708"/>
    <s v="Mínima cuantía"/>
    <n v="2"/>
    <n v="9"/>
    <n v="5"/>
    <n v="17500"/>
    <s v="UNIDAD"/>
    <s v="NO SOLICITADAS"/>
  </r>
  <r>
    <x v="13"/>
    <s v="02-02-01-003-006-03"/>
    <n v="10"/>
    <s v="Materiales y suministros - Semimanufacturas de plástico"/>
    <s v="ADAPTADORES PVC PRESION HEMBRA 1&quot;"/>
    <n v="40171708"/>
    <s v="Mínima cuantía"/>
    <n v="2"/>
    <n v="9"/>
    <n v="20"/>
    <n v="42000"/>
    <s v="UNIDAD"/>
    <s v="NO SOLICITADAS"/>
  </r>
  <r>
    <x v="13"/>
    <s v="02-02-01-003-006-03"/>
    <n v="10"/>
    <s v="Materiales y suministros - Semimanufacturas de plástico"/>
    <s v="ADAPTADORES PVC PRESION HEMBRA 1/2&quot;"/>
    <n v="40171708"/>
    <s v="Mínima cuantía"/>
    <n v="2"/>
    <n v="9"/>
    <n v="30"/>
    <n v="22500"/>
    <s v="UNIDAD"/>
    <s v="NO SOLICITADAS"/>
  </r>
  <r>
    <x v="13"/>
    <s v="02-02-01-003-006-03"/>
    <n v="10"/>
    <s v="Materiales y suministros - Semimanufacturas de plástico"/>
    <s v="ADAPTADORES PVC PRESION HEMBRA 2&quot;"/>
    <n v="40171708"/>
    <s v="Mínima cuantía"/>
    <n v="2"/>
    <n v="9"/>
    <n v="2"/>
    <n v="17000"/>
    <s v="UNIDAD"/>
    <s v="NO SOLICITADAS"/>
  </r>
  <r>
    <x v="13"/>
    <s v="02-02-01-003-006-03"/>
    <n v="10"/>
    <s v="Materiales y suministros - Semimanufacturas de plástico"/>
    <s v="ADAPTADORES PVC PRESION HEMBRA 3/4&quot;"/>
    <n v="40171708"/>
    <s v="Mínima cuantía"/>
    <n v="2"/>
    <n v="9"/>
    <n v="30"/>
    <n v="30000"/>
    <s v="UNIDAD"/>
    <s v="NO SOLICITADAS"/>
  </r>
  <r>
    <x v="13"/>
    <s v="02-02-01-003-006-03"/>
    <n v="10"/>
    <s v="Materiales y suministros - Semimanufacturas de plástico"/>
    <s v="ADAPTADORES PVC PRESION HEMBRA 2-1/2&quot;"/>
    <n v="40171708"/>
    <s v="Mínima cuantía"/>
    <n v="2"/>
    <n v="9"/>
    <n v="3"/>
    <n v="37500"/>
    <s v="UNIDAD"/>
    <s v="NO SOLICITADAS"/>
  </r>
  <r>
    <x v="13"/>
    <s v="02-02-01-003-006-03"/>
    <n v="10"/>
    <s v="Materiales y suministros - Semimanufacturas de plástico"/>
    <s v="ADAPTADORES PVC PRESION HEMBRA 3&quot;"/>
    <n v="40171708"/>
    <s v="Mínima cuantía"/>
    <n v="2"/>
    <n v="9"/>
    <n v="2"/>
    <n v="43000"/>
    <s v="UNIDAD"/>
    <s v="NO SOLICITADAS"/>
  </r>
  <r>
    <x v="13"/>
    <s v="02-02-01-003-006-03"/>
    <n v="10"/>
    <s v="Materiales y suministros - Semimanufacturas de plástico"/>
    <s v="ADAPTADORES PVC PRESION HEMBRA 4&quot;"/>
    <n v="40171708"/>
    <s v="Mínima cuantía"/>
    <n v="2"/>
    <n v="9"/>
    <n v="1"/>
    <n v="35500"/>
    <s v="UNIDAD"/>
    <s v="NO SOLICITADAS"/>
  </r>
  <r>
    <x v="13"/>
    <s v="02-02-01-003-006-03"/>
    <n v="10"/>
    <s v="Materiales y suministros - Semimanufacturas de plástico"/>
    <s v="ADAPTADORES PVC PRESION MACHO 1 1/2&quot;"/>
    <n v="40171708"/>
    <s v="Mínima cuantía"/>
    <n v="2"/>
    <n v="9"/>
    <n v="10"/>
    <n v="45000"/>
    <s v="UNIDAD"/>
    <s v="NO SOLICITADAS"/>
  </r>
  <r>
    <x v="13"/>
    <s v="02-02-01-003-006-03"/>
    <n v="10"/>
    <s v="Materiales y suministros - Semimanufacturas de plástico"/>
    <s v="ADAPTADORES PVC PRESION MACHO 1 1/4&quot;"/>
    <n v="40171708"/>
    <s v="Mínima cuantía"/>
    <n v="2"/>
    <n v="9"/>
    <n v="10"/>
    <n v="35000"/>
    <s v="UNIDAD"/>
    <s v="NO SOLICITADAS"/>
  </r>
  <r>
    <x v="13"/>
    <s v="02-02-01-003-006-03"/>
    <n v="10"/>
    <s v="Materiales y suministros - Semimanufacturas de plástico"/>
    <s v="ADAPTADORES PVC PRESION MACHO 1&quot;"/>
    <n v="40171708"/>
    <s v="Mínima cuantía"/>
    <n v="2"/>
    <n v="9"/>
    <n v="20"/>
    <n v="42000"/>
    <s v="UNIDAD"/>
    <s v="NO SOLICITADAS"/>
  </r>
  <r>
    <x v="13"/>
    <s v="02-02-01-003-006-03"/>
    <n v="10"/>
    <s v="Materiales y suministros - Semimanufacturas de plástico"/>
    <s v="ADAPTADORES PVC PRESION MACHO 1/2&quot;"/>
    <n v="40171708"/>
    <s v="Mínima cuantía"/>
    <n v="2"/>
    <n v="9"/>
    <n v="30"/>
    <n v="22500"/>
    <s v="UNIDAD"/>
    <s v="NO SOLICITADAS"/>
  </r>
  <r>
    <x v="13"/>
    <s v="02-02-01-003-006-03"/>
    <n v="10"/>
    <s v="Materiales y suministros - Semimanufacturas de plástico"/>
    <s v="ADAPTADORES PVC PRESION MACHO 2&quot;"/>
    <n v="40171708"/>
    <s v="Mínima cuantía"/>
    <n v="2"/>
    <n v="9"/>
    <n v="5"/>
    <n v="43750"/>
    <s v="UNIDAD"/>
    <s v="NO SOLICITADAS"/>
  </r>
  <r>
    <x v="13"/>
    <s v="02-02-01-003-006-03"/>
    <n v="10"/>
    <s v="Materiales y suministros - Semimanufacturas de plástico"/>
    <s v="ADAPTADORES PVC PRESION MACHO 3/4&quot;"/>
    <n v="40171708"/>
    <s v="Mínima cuantía"/>
    <n v="2"/>
    <n v="9"/>
    <n v="30"/>
    <n v="34500"/>
    <s v="UNIDAD"/>
    <s v="NO SOLICITADAS"/>
  </r>
  <r>
    <x v="13"/>
    <s v="02-02-01-003-006-03"/>
    <n v="10"/>
    <s v="Materiales y suministros - Semimanufacturas de plástico"/>
    <s v="ADAPTADORES PVC PRESION MACHO 2-1/2&quot;"/>
    <n v="40171708"/>
    <s v="Mínima cuantía"/>
    <n v="2"/>
    <n v="9"/>
    <n v="4"/>
    <n v="54000"/>
    <s v="UNIDAD"/>
    <s v="NO SOLICITADAS"/>
  </r>
  <r>
    <x v="13"/>
    <s v="02-02-01-003-006-03"/>
    <n v="10"/>
    <s v="Materiales y suministros - Semimanufacturas de plástico"/>
    <s v="ADAPTADORES PVC PRESION MACHO 3&quot;"/>
    <n v="40171708"/>
    <s v="Mínima cuantía"/>
    <n v="2"/>
    <n v="9"/>
    <n v="3"/>
    <n v="70500"/>
    <s v="UNIDAD"/>
    <s v="NO SOLICITADAS"/>
  </r>
  <r>
    <x v="13"/>
    <s v="02-02-01-003-006-03"/>
    <n v="10"/>
    <s v="Materiales y suministros - Semimanufacturas de plástico"/>
    <s v="ADAPTADORES PVC PRESION MACHO 4&quot;"/>
    <n v="40171708"/>
    <s v="Mínima cuantía"/>
    <n v="2"/>
    <n v="9"/>
    <n v="1"/>
    <n v="38500"/>
    <s v="UNIDAD"/>
    <s v="NO SOLICITADAS"/>
  </r>
  <r>
    <x v="13"/>
    <s v="02-02-01-003-006-03"/>
    <n v="10"/>
    <s v="Materiales y suministros - Semimanufacturas de plástico"/>
    <s v="AGUA STOP DE SILICONA"/>
    <n v="30181600"/>
    <s v="Mínima cuantía"/>
    <n v="2"/>
    <n v="9"/>
    <n v="8"/>
    <n v="90000"/>
    <s v="UNIDAD"/>
    <s v="NO SOLICITADAS"/>
  </r>
  <r>
    <x v="13"/>
    <s v="02-02-01-003-006-03"/>
    <n v="10"/>
    <s v="Materiales y suministros - Semimanufacturas de plástico"/>
    <s v="ASIENTO SANITARIO BASIC"/>
    <n v="30181603"/>
    <s v="Mínima cuantía"/>
    <n v="2"/>
    <n v="9"/>
    <n v="8"/>
    <n v="246824"/>
    <s v="UNIDAD"/>
    <s v="NO SOLICITADAS"/>
  </r>
  <r>
    <x v="13"/>
    <s v="02-02-01-003-006-03"/>
    <n v="10"/>
    <s v="Materiales y suministros - Semimanufacturas de plástico"/>
    <s v="BUJE PVC PRESION DE 1-1/2 x 1-1/4&quot;"/>
    <n v="40173608"/>
    <s v="Mínima cuantía"/>
    <n v="2"/>
    <n v="9"/>
    <n v="5"/>
    <n v="17300"/>
    <s v="UNIDAD"/>
    <s v="NO SOLICITADAS"/>
  </r>
  <r>
    <x v="13"/>
    <s v="02-02-01-003-006-03"/>
    <n v="10"/>
    <s v="Materiales y suministros - Semimanufacturas de plástico"/>
    <s v="BUJE PVC PRESION DE 1-1/2 x 1&quot;"/>
    <n v="40173608"/>
    <s v="Mínima cuantía"/>
    <n v="2"/>
    <n v="9"/>
    <n v="10"/>
    <n v="34990"/>
    <s v="UNIDAD"/>
    <s v="NO SOLICITADAS"/>
  </r>
  <r>
    <x v="13"/>
    <s v="02-02-01-003-006-03"/>
    <n v="10"/>
    <s v="Materiales y suministros - Semimanufacturas de plástico"/>
    <s v="BUJE PVC PRESION DE 1&quot; x 1/2&quot;"/>
    <n v="40173608"/>
    <s v="Mínima cuantía"/>
    <n v="2"/>
    <n v="9"/>
    <n v="20"/>
    <n v="28140"/>
    <s v="UNIDAD"/>
    <s v="NO SOLICITADAS"/>
  </r>
  <r>
    <x v="13"/>
    <s v="02-02-01-003-006-03"/>
    <n v="10"/>
    <s v="Materiales y suministros - Semimanufacturas de plástico"/>
    <s v="BUJE PVC PRESION DE 1&quot; x 3/4&quot;"/>
    <n v="40173608"/>
    <s v="Mínima cuantía"/>
    <n v="2"/>
    <n v="9"/>
    <n v="15"/>
    <n v="22005"/>
    <s v="UNIDAD"/>
    <s v="NO SOLICITADAS"/>
  </r>
  <r>
    <x v="13"/>
    <s v="02-02-01-003-006-03"/>
    <n v="10"/>
    <s v="Materiales y suministros - Semimanufacturas de plástico"/>
    <s v="BUJE PVC PRESION DE 1-1/4&quot; x 1&quot;"/>
    <n v="40173608"/>
    <s v="Mínima cuantía"/>
    <n v="2"/>
    <n v="9"/>
    <n v="5"/>
    <n v="11665"/>
    <s v="UNIDAD"/>
    <s v="NO SOLICITADAS"/>
  </r>
  <r>
    <x v="13"/>
    <s v="02-02-01-003-006-03"/>
    <n v="10"/>
    <s v="Materiales y suministros - Semimanufacturas de plástico"/>
    <s v="BUJE PVC PRESION DE 2&quot; x 1-1/2&quot;"/>
    <n v="40173608"/>
    <s v="Mínima cuantía"/>
    <n v="2"/>
    <n v="9"/>
    <n v="10"/>
    <n v="52040"/>
    <s v="UNIDAD"/>
    <s v="NO SOLICITADAS"/>
  </r>
  <r>
    <x v="13"/>
    <s v="02-02-01-003-006-03"/>
    <n v="10"/>
    <s v="Materiales y suministros - Semimanufacturas de plástico"/>
    <s v="BUJE PVC PRESION DE 2&quot; x 1&quot;"/>
    <n v="40173608"/>
    <s v="Mínima cuantía"/>
    <n v="2"/>
    <n v="9"/>
    <n v="20"/>
    <n v="102060"/>
    <s v="UNIDAD"/>
    <s v="NO SOLICITADAS"/>
  </r>
  <r>
    <x v="13"/>
    <s v="02-02-01-003-006-03"/>
    <n v="10"/>
    <s v="Materiales y suministros - Semimanufacturas de plástico"/>
    <s v="BUJE PVC PRESION DE 3/4&quot;x1/2&quot;"/>
    <n v="40173608"/>
    <s v="Mínima cuantía"/>
    <n v="2"/>
    <n v="9"/>
    <n v="30"/>
    <n v="24630"/>
    <s v="UNIDAD"/>
    <s v="NO SOLICITADAS"/>
  </r>
  <r>
    <x v="13"/>
    <s v="02-02-01-003-006-03"/>
    <n v="10"/>
    <s v="Materiales y suministros - Semimanufacturas de plástico"/>
    <s v="BUJE PVC PRESION DE 4x3&quot;"/>
    <n v="40173608"/>
    <s v="Mínima cuantía"/>
    <n v="2"/>
    <n v="9"/>
    <n v="5"/>
    <n v="150305"/>
    <s v="UNIDAD"/>
    <s v="NO SOLICITADAS"/>
  </r>
  <r>
    <x v="13"/>
    <s v="02-02-01-003-006-03"/>
    <n v="10"/>
    <s v="Materiales y suministros - Semimanufacturas de plástico"/>
    <s v="BUJE PVC PRESION DE 3x2-1/2&quot;"/>
    <n v="40173608"/>
    <s v="Mínima cuantía"/>
    <n v="2"/>
    <n v="9"/>
    <n v="5"/>
    <n v="95920"/>
    <s v="UNIDAD"/>
    <s v="NO SOLICITADAS"/>
  </r>
  <r>
    <x v="13"/>
    <s v="02-02-01-003-006-03"/>
    <n v="10"/>
    <s v="Materiales y suministros - Semimanufacturas de plástico"/>
    <s v="BUJE PVC PRESION DE 2-1/2 x 2&quot;"/>
    <n v="40173608"/>
    <s v="Mínima cuantía"/>
    <n v="2"/>
    <n v="9"/>
    <n v="5"/>
    <n v="66865"/>
    <s v="UNIDAD"/>
    <s v="NO SOLICITADAS"/>
  </r>
  <r>
    <x v="13"/>
    <s v="02-02-01-003-006-03"/>
    <n v="10"/>
    <s v="Materiales y suministros - Semimanufacturas de plástico"/>
    <s v="CODO 90º PVC PRESION 1 1/2&quot;"/>
    <n v="40172808"/>
    <s v="Mínima cuantía"/>
    <n v="2"/>
    <n v="9"/>
    <n v="10"/>
    <n v="64800"/>
    <s v="UNIDAD"/>
    <s v="NO SOLICITADAS"/>
  </r>
  <r>
    <x v="13"/>
    <s v="02-02-01-003-006-03"/>
    <n v="10"/>
    <s v="Materiales y suministros - Semimanufacturas de plástico"/>
    <s v="CODO 90º PVC PRESION 1 1/4&quot;"/>
    <n v="40172808"/>
    <s v="Mínima cuantía"/>
    <n v="2"/>
    <n v="9"/>
    <n v="5"/>
    <n v="18500"/>
    <s v="UNIDAD"/>
    <s v="NO SOLICITADAS"/>
  </r>
  <r>
    <x v="13"/>
    <s v="02-02-01-003-006-03"/>
    <n v="10"/>
    <s v="Materiales y suministros - Semimanufacturas de plástico"/>
    <s v="CODO 90º PVC PRESION 1&quot;"/>
    <n v="40172808"/>
    <s v="Mínima cuantía"/>
    <n v="2"/>
    <n v="9"/>
    <n v="20"/>
    <n v="37000"/>
    <s v="UNIDAD"/>
    <s v="NO SOLICITADAS"/>
  </r>
  <r>
    <x v="13"/>
    <s v="02-02-01-003-006-03"/>
    <n v="10"/>
    <s v="Materiales y suministros - Semimanufacturas de plástico"/>
    <s v="CODO 90º PVC PRESION 1/2&quot;"/>
    <n v="40172808"/>
    <s v="Mínima cuantía"/>
    <n v="2"/>
    <n v="9"/>
    <n v="50"/>
    <n v="37500"/>
    <s v="UNIDAD"/>
    <s v="NO SOLICITADAS"/>
  </r>
  <r>
    <x v="13"/>
    <s v="02-02-01-003-006-03"/>
    <n v="10"/>
    <s v="Materiales y suministros - Semimanufacturas de plástico"/>
    <s v="CODO 90º PVC PRESION 2&quot;"/>
    <n v="40172808"/>
    <s v="Mínima cuantía"/>
    <n v="2"/>
    <n v="9"/>
    <n v="10"/>
    <n v="112000"/>
    <s v="UNIDAD"/>
    <s v="NO SOLICITADAS"/>
  </r>
  <r>
    <x v="13"/>
    <s v="02-02-01-003-006-03"/>
    <n v="10"/>
    <s v="Materiales y suministros - Semimanufacturas de plástico"/>
    <s v="CODO 90º PVC PRESION 3/4&quot;"/>
    <n v="40172808"/>
    <s v="Mínima cuantía"/>
    <n v="2"/>
    <n v="9"/>
    <n v="30"/>
    <n v="31500"/>
    <s v="UNIDAD"/>
    <s v="NO SOLICITADAS"/>
  </r>
  <r>
    <x v="13"/>
    <s v="02-02-01-003-006-03"/>
    <n v="10"/>
    <s v="Materiales y suministros - Semimanufacturas de plástico"/>
    <s v="CODO 90º PVC PRESION 2-1/2&quot;"/>
    <n v="40172808"/>
    <s v="Mínima cuantía"/>
    <n v="2"/>
    <n v="9"/>
    <n v="10"/>
    <n v="155000"/>
    <s v="UNIDAD"/>
    <s v="NO SOLICITADAS"/>
  </r>
  <r>
    <x v="13"/>
    <s v="02-02-01-003-006-03"/>
    <n v="10"/>
    <s v="Materiales y suministros - Semimanufacturas de plástico"/>
    <s v="CODO 90º PVC PRESION 3&quot;"/>
    <n v="40172808"/>
    <s v="Mínima cuantía"/>
    <n v="2"/>
    <n v="9"/>
    <n v="5"/>
    <n v="177500"/>
    <s v="UNIDAD"/>
    <s v="NO SOLICITADAS"/>
  </r>
  <r>
    <x v="13"/>
    <s v="02-02-01-003-006-03"/>
    <n v="10"/>
    <s v="Materiales y suministros - Semimanufacturas de plástico"/>
    <s v="CODO 90º PVC PRESION 4&quot;"/>
    <n v="40172808"/>
    <s v="Mínima cuantía"/>
    <n v="2"/>
    <n v="9"/>
    <n v="5"/>
    <n v="327500"/>
    <s v="UNIDAD"/>
    <s v="NO SOLICITADAS"/>
  </r>
  <r>
    <x v="13"/>
    <s v="02-02-01-003-006-03"/>
    <n v="10"/>
    <s v="Materiales y suministros - Semimanufacturas de plástico"/>
    <s v="*CONJUNTO GRIFERIA SANITARIO TANQUE ONE PIECE (Una pieza)"/>
    <n v="30181600"/>
    <s v="Mínima cuantía"/>
    <n v="2"/>
    <n v="9"/>
    <n v="5"/>
    <n v="462500"/>
    <s v="UNIDAD"/>
    <s v="NO SOLICITADAS"/>
  </r>
  <r>
    <x v="13"/>
    <s v="02-02-01-003-006-03"/>
    <n v="10"/>
    <s v="Materiales y suministros - Semimanufacturas de plástico"/>
    <s v="FLOTADOR COMPLETO DE 1&quot;"/>
    <n v="40141600"/>
    <s v="Mínima cuantía"/>
    <n v="2"/>
    <n v="9"/>
    <n v="5"/>
    <n v="225000"/>
    <s v="UNIDAD"/>
    <s v="NO SOLICITADAS"/>
  </r>
  <r>
    <x v="13"/>
    <s v="02-02-01-003-006-03"/>
    <n v="10"/>
    <s v="Materiales y suministros - Semimanufacturas de plástico"/>
    <s v="FLOTADOR COMPLETO DE 1/2&quot; "/>
    <n v="40141600"/>
    <s v="Mínima cuantía"/>
    <n v="2"/>
    <n v="9"/>
    <n v="15"/>
    <n v="502500"/>
    <s v="UNIDAD"/>
    <s v="NO SOLICITADAS"/>
  </r>
  <r>
    <x v="13"/>
    <s v="02-02-01-003-006-03"/>
    <n v="10"/>
    <s v="Materiales y suministros - Semimanufacturas de plástico"/>
    <s v="GRIFERIA SANITARIA PARA LAVAPLATOS CON CANASTILLA"/>
    <n v="30181600"/>
    <s v="Mínima cuantía"/>
    <n v="2"/>
    <n v="9"/>
    <n v="10"/>
    <n v="355000"/>
    <s v="UNIDAD"/>
    <s v="NO SOLICITADAS"/>
  </r>
  <r>
    <x v="13"/>
    <s v="02-02-01-003-006-03"/>
    <n v="10"/>
    <s v="Materiales y suministros - Semimanufacturas de plástico"/>
    <s v="* GRIFERIA PARA ORINAL TRADICIONAL"/>
    <n v="30181600"/>
    <s v="Mínima cuantía"/>
    <n v="2"/>
    <n v="9"/>
    <n v="10"/>
    <n v="225500"/>
    <s v="UNIDAD"/>
    <s v="NO SOLICITADAS"/>
  </r>
  <r>
    <x v="13"/>
    <s v="02-02-01-003-006-03"/>
    <n v="10"/>
    <s v="Materiales y suministros - Semimanufacturas de plástico"/>
    <s v="GRIFERIA PARA TANQUE SANITARIO TRADICIONAL"/>
    <n v="30181600"/>
    <s v="Mínima cuantía"/>
    <n v="2"/>
    <n v="9"/>
    <n v="20"/>
    <n v="670000"/>
    <s v="UNIDAD"/>
    <s v="NO SOLICITADAS"/>
  </r>
  <r>
    <x v="13"/>
    <s v="02-02-01-003-006-03"/>
    <n v="10"/>
    <s v="Materiales y suministros - Semimanufacturas de plástico"/>
    <s v="GRIFERIA HIDROSTATICA PARA TANQUE SANITARIO "/>
    <n v="30181600"/>
    <s v="Mínima cuantía"/>
    <n v="2"/>
    <n v="9"/>
    <n v="20"/>
    <n v="710000"/>
    <s v="UNIDAD"/>
    <s v="NO SOLICITADAS"/>
  </r>
  <r>
    <x v="13"/>
    <s v="02-02-01-003-006-03"/>
    <n v="10"/>
    <s v="Materiales y suministros - Semimanufacturas de plástico"/>
    <s v="LAMINAS DE ACRILICO 1,20m x 1,80m  x 2 mm"/>
    <n v="60121137"/>
    <s v="Mínima cuantía"/>
    <n v="2"/>
    <n v="9"/>
    <n v="2"/>
    <n v="231000"/>
    <s v="UNIDAD"/>
    <s v="NO SOLICITADAS"/>
  </r>
  <r>
    <x v="13"/>
    <s v="02-02-01-003-006-03"/>
    <n v="10"/>
    <s v="Materiales y suministros - Semimanufacturas de plástico"/>
    <s v="MANGUERA JARDIN DE 1/2&quot;"/>
    <n v="40142008"/>
    <s v="Mínima cuantía"/>
    <n v="2"/>
    <n v="9"/>
    <n v="50"/>
    <n v="172500"/>
    <s v="UNIDAD"/>
    <s v="NO SOLICITADAS"/>
  </r>
  <r>
    <x v="13"/>
    <s v="02-02-01-003-006-03"/>
    <n v="10"/>
    <s v="Materiales y suministros - Semimanufacturas de plástico"/>
    <s v="MANIJA TANQUE SANITARIO"/>
    <n v="30181600"/>
    <s v="Mínima cuantía"/>
    <n v="2"/>
    <n v="9"/>
    <n v="10"/>
    <n v="155000"/>
    <s v="UNIDAD"/>
    <s v="NO SOLICITADAS"/>
  </r>
  <r>
    <x v="13"/>
    <s v="02-02-01-003-006-03"/>
    <n v="10"/>
    <s v="Materiales y suministros - Semimanufacturas de plástico"/>
    <s v="POMA PARA VASTAGO DUCHA CUADRADO"/>
    <n v="30102004"/>
    <s v="Mínima cuantía"/>
    <n v="2"/>
    <n v="9"/>
    <n v="5"/>
    <n v="157500"/>
    <s v="UNIDAD"/>
    <s v="NO SOLICITADAS"/>
  </r>
  <r>
    <x v="13"/>
    <s v="02-02-01-003-006-03"/>
    <n v="10"/>
    <s v="Materiales y suministros - Semimanufacturas de plástico"/>
    <s v="POMA PARA VASTAGO DUCHA ESTRIADO"/>
    <n v="30102004"/>
    <s v="Mínima cuantía"/>
    <n v="2"/>
    <n v="9"/>
    <n v="5"/>
    <n v="147500"/>
    <s v="UNIDAD"/>
    <s v="NO SOLICITADAS"/>
  </r>
  <r>
    <x v="13"/>
    <s v="02-02-01-003-006-03"/>
    <n v="10"/>
    <s v="Materiales y suministros - Semimanufacturas de plástico"/>
    <s v="POMA UNIVERSAL"/>
    <n v="30102004"/>
    <s v="Mínima cuantía"/>
    <n v="2"/>
    <n v="9"/>
    <n v="30"/>
    <n v="346500"/>
    <s v="UNIDAD"/>
    <s v="NO SOLICITADAS"/>
  </r>
  <r>
    <x v="13"/>
    <s v="02-02-01-003-006-03"/>
    <n v="10"/>
    <s v="Materiales y suministros - Semimanufacturas de plástico"/>
    <s v="REGISTRO PARA DUCHA (PAQUETE)"/>
    <n v="30181701"/>
    <s v="Mínima cuantía"/>
    <n v="2"/>
    <n v="9"/>
    <n v="8"/>
    <n v="432000"/>
    <s v="UNIDAD"/>
    <s v="NO SOLICITADAS"/>
  </r>
  <r>
    <x v="13"/>
    <s v="02-02-01-003-006-03"/>
    <n v="10"/>
    <s v="Materiales y suministros - Semimanufacturas de plástico"/>
    <s v="REJILLA PLASTICAS CON SOSCO 3&quot; X 2&quot; ANTICUCARACHAS"/>
    <n v="30103206"/>
    <s v="Mínima cuantía"/>
    <n v="2"/>
    <n v="9"/>
    <n v="5"/>
    <n v="27000"/>
    <s v="UNIDAD"/>
    <s v="NO SOLICITADAS"/>
  </r>
  <r>
    <x v="13"/>
    <s v="02-02-01-003-006-03"/>
    <n v="10"/>
    <s v="Materiales y suministros - Semimanufacturas de plástico"/>
    <s v="REJILLA PLASTICAS CON SOSCO 4&quot; x 3&quot;"/>
    <n v="30103206"/>
    <s v="Mínima cuantía"/>
    <n v="2"/>
    <n v="9"/>
    <n v="5"/>
    <n v="38500"/>
    <s v="UNIDAD"/>
    <s v="NO SOLICITADAS"/>
  </r>
  <r>
    <x v="13"/>
    <s v="02-02-01-003-006-03"/>
    <n v="10"/>
    <s v="Materiales y suministros - Semimanufacturas de plástico"/>
    <s v="REJILLA SIFON DE 3&quot; x 2&quot;"/>
    <n v="30103206"/>
    <s v="Mínima cuantía"/>
    <n v="2"/>
    <n v="9"/>
    <n v="10"/>
    <n v="95000"/>
    <s v="UNIDAD"/>
    <s v="NO SOLICITADAS"/>
  </r>
  <r>
    <x v="13"/>
    <s v="02-02-01-003-006-03"/>
    <n v="10"/>
    <s v="Materiales y suministros - Semimanufacturas de plástico"/>
    <s v="REJILLA SIFON DE 4&quot; x 3&quot;"/>
    <n v="30103206"/>
    <s v="Mínima cuantía"/>
    <n v="2"/>
    <n v="9"/>
    <n v="5"/>
    <n v="67500"/>
    <s v="UNIDAD"/>
    <s v="NO SOLICITADAS"/>
  </r>
  <r>
    <x v="13"/>
    <s v="02-02-01-003-006-03"/>
    <n v="10"/>
    <s v="Materiales y suministros - Semimanufacturas de plástico"/>
    <s v="SIFON FLEXIBLE"/>
    <n v="30181600"/>
    <s v="Mínima cuantía"/>
    <n v="2"/>
    <n v="9"/>
    <n v="20"/>
    <n v="370000"/>
    <s v="UNIDAD"/>
    <s v="NO SOLICITADAS"/>
  </r>
  <r>
    <x v="13"/>
    <s v="02-02-01-003-006-03"/>
    <n v="10"/>
    <s v="Materiales y suministros - Semimanufacturas de plástico"/>
    <s v="SIFON SANITARIO PARA LAVAMANOS"/>
    <n v="30181600"/>
    <s v="Mínima cuantía"/>
    <n v="2"/>
    <n v="9"/>
    <n v="5"/>
    <n v="97500"/>
    <s v="UNIDAD"/>
    <s v="NO SOLICITADAS"/>
  </r>
  <r>
    <x v="13"/>
    <s v="02-02-01-003-006-03"/>
    <n v="10"/>
    <s v="Materiales y suministros - Semimanufacturas de plástico"/>
    <s v="TAPON PVC PRESION 1&quot; ROSCADO"/>
    <n v="40173508"/>
    <s v="Mínima cuantía"/>
    <n v="2"/>
    <n v="9"/>
    <n v="10"/>
    <n v="20000"/>
    <s v="UNIDAD"/>
    <s v="NO SOLICITADAS"/>
  </r>
  <r>
    <x v="13"/>
    <s v="02-02-01-003-006-03"/>
    <n v="10"/>
    <s v="Materiales y suministros - Semimanufacturas de plástico"/>
    <s v="TAPON PVC PRESION 1&quot; SOLDADO"/>
    <n v="40173508"/>
    <s v="Mínima cuantía"/>
    <n v="2"/>
    <n v="9"/>
    <n v="10"/>
    <n v="13000"/>
    <s v="UNIDAD"/>
    <s v="NO SOLICITADAS"/>
  </r>
  <r>
    <x v="13"/>
    <s v="02-02-01-003-006-03"/>
    <n v="10"/>
    <s v="Materiales y suministros - Semimanufacturas de plástico"/>
    <s v="TAPON PVC PRESION 1/2&quot; ROSCADO"/>
    <n v="40173508"/>
    <s v="Mínima cuantía"/>
    <n v="2"/>
    <n v="9"/>
    <n v="15"/>
    <n v="14250"/>
    <s v="UNIDAD"/>
    <s v="NO SOLICITADAS"/>
  </r>
  <r>
    <x v="13"/>
    <s v="02-02-01-003-006-03"/>
    <n v="10"/>
    <s v="Materiales y suministros - Semimanufacturas de plástico"/>
    <s v="TAPON PVC PRESION 1/2&quot; SOLDADO"/>
    <n v="40173508"/>
    <s v="Mínima cuantía"/>
    <n v="2"/>
    <n v="9"/>
    <n v="15"/>
    <n v="12150"/>
    <s v="UNIDAD"/>
    <s v="NO SOLICITADAS"/>
  </r>
  <r>
    <x v="13"/>
    <s v="02-02-01-003-006-03"/>
    <n v="10"/>
    <s v="Materiales y suministros - Semimanufacturas de plástico"/>
    <s v="TAPON PVC PRESION 1-1/2&quot; ROSCADO"/>
    <n v="40173508"/>
    <s v="Mínima cuantía"/>
    <n v="2"/>
    <n v="9"/>
    <n v="5"/>
    <n v="23000"/>
    <s v="UNIDAD"/>
    <s v="NO SOLICITADAS"/>
  </r>
  <r>
    <x v="13"/>
    <s v="02-02-01-003-006-03"/>
    <n v="10"/>
    <s v="Materiales y suministros - Semimanufacturas de plástico"/>
    <s v="TAPON PVC PRESION 1-1/2&quot; SOLDADO"/>
    <n v="40173508"/>
    <s v="Mínima cuantía"/>
    <n v="2"/>
    <n v="9"/>
    <n v="5"/>
    <n v="18500"/>
    <s v="UNIDAD"/>
    <s v="NO SOLICITADAS"/>
  </r>
  <r>
    <x v="13"/>
    <s v="02-02-01-003-006-03"/>
    <n v="10"/>
    <s v="Materiales y suministros - Semimanufacturas de plástico"/>
    <s v="TAPON PVC PRESION 1-1/4&quot; ROSCADO"/>
    <n v="40173508"/>
    <s v="Mínima cuantía"/>
    <n v="2"/>
    <n v="9"/>
    <n v="5"/>
    <n v="18750"/>
    <s v="UNIDAD"/>
    <s v="NO SOLICITADAS"/>
  </r>
  <r>
    <x v="13"/>
    <s v="02-02-01-003-006-03"/>
    <n v="10"/>
    <s v="Materiales y suministros - Semimanufacturas de plástico"/>
    <s v="TAPON PVC PRESION 1-1/4&quot; SOLDADO"/>
    <n v="40173508"/>
    <s v="Mínima cuantía"/>
    <n v="2"/>
    <n v="9"/>
    <n v="5"/>
    <n v="16000"/>
    <s v="UNIDAD"/>
    <s v="NO SOLICITADAS"/>
  </r>
  <r>
    <x v="13"/>
    <s v="02-02-01-003-006-03"/>
    <n v="10"/>
    <s v="Materiales y suministros - Semimanufacturas de plástico"/>
    <s v="TAPON PVC PRESION 2&quot; ROSCADO"/>
    <n v="40173508"/>
    <s v="Mínima cuantía"/>
    <n v="2"/>
    <n v="9"/>
    <n v="5"/>
    <n v="38750"/>
    <s v="UNIDAD"/>
    <s v="NO SOLICITADAS"/>
  </r>
  <r>
    <x v="13"/>
    <s v="02-02-01-003-006-03"/>
    <n v="10"/>
    <s v="Materiales y suministros - Semimanufacturas de plástico"/>
    <s v="TAPON PVC PRESION 2&quot; SOLDADO"/>
    <n v="40173508"/>
    <s v="Mínima cuantía"/>
    <n v="2"/>
    <n v="9"/>
    <n v="5"/>
    <n v="27750"/>
    <s v="UNIDAD"/>
    <s v="NO SOLICITADAS"/>
  </r>
  <r>
    <x v="13"/>
    <s v="02-02-01-003-006-03"/>
    <n v="10"/>
    <s v="Materiales y suministros - Semimanufacturas de plástico"/>
    <s v="TAPON PVC PRESION 3&quot; ROSCADO"/>
    <n v="40173508"/>
    <s v="Mínima cuantía"/>
    <n v="2"/>
    <n v="9"/>
    <n v="5"/>
    <n v="127500"/>
    <s v="UNIDAD"/>
    <s v="NO SOLICITADAS"/>
  </r>
  <r>
    <x v="13"/>
    <s v="02-02-01-003-006-03"/>
    <n v="10"/>
    <s v="Materiales y suministros - Semimanufacturas de plástico"/>
    <s v="TAPON PVC PRESION 3&quot; SOLDADO"/>
    <n v="40173508"/>
    <s v="Mínima cuantía"/>
    <n v="2"/>
    <n v="9"/>
    <n v="5"/>
    <n v="112500"/>
    <s v="UNIDAD"/>
    <s v="NO SOLICITADAS"/>
  </r>
  <r>
    <x v="13"/>
    <s v="02-02-01-003-006-03"/>
    <n v="10"/>
    <s v="Materiales y suministros - Semimanufacturas de plástico"/>
    <s v="TAPON PVC PRESION 4&quot; ROSCADO"/>
    <n v="40173508"/>
    <s v="Mínima cuantía"/>
    <n v="2"/>
    <n v="9"/>
    <n v="5"/>
    <n v="272500"/>
    <s v="UNIDAD"/>
    <s v="NO SOLICITADAS"/>
  </r>
  <r>
    <x v="13"/>
    <s v="02-02-01-003-006-03"/>
    <n v="10"/>
    <s v="Materiales y suministros - Semimanufacturas de plástico"/>
    <s v="TAPON PVC PRESION 4&quot; SOLDADO"/>
    <n v="40173508"/>
    <s v="Mínima cuantía"/>
    <n v="2"/>
    <n v="9"/>
    <n v="5"/>
    <n v="212500"/>
    <s v="UNIDAD"/>
    <s v="NO SOLICITADAS"/>
  </r>
  <r>
    <x v="13"/>
    <s v="02-02-01-003-006-03"/>
    <n v="10"/>
    <s v="Materiales y suministros - Semimanufacturas de plástico"/>
    <s v="TAPON PVC PRESION 3/4&quot; ROSCADO"/>
    <n v="40173508"/>
    <s v="Mínima cuantía"/>
    <n v="2"/>
    <n v="9"/>
    <n v="15"/>
    <n v="22500"/>
    <s v="UNIDAD"/>
    <s v="NO SOLICITADAS"/>
  </r>
  <r>
    <x v="13"/>
    <s v="02-02-01-003-006-03"/>
    <n v="10"/>
    <s v="Materiales y suministros - Semimanufacturas de plástico"/>
    <s v="TAPON PVC PRESION 3/4&quot; SOLDADO"/>
    <n v="40173508"/>
    <s v="Mínima cuantía"/>
    <n v="2"/>
    <n v="9"/>
    <n v="15"/>
    <n v="14250"/>
    <s v="UNIDAD"/>
    <s v="NO SOLICITADAS"/>
  </r>
  <r>
    <x v="13"/>
    <s v="02-02-01-003-006-03"/>
    <n v="10"/>
    <s v="Materiales y suministros - Semimanufacturas de plástico"/>
    <s v="TEE DE 1 1/2&quot; PVC PRESION"/>
    <n v="40174608"/>
    <s v="Mínima cuantía"/>
    <n v="2"/>
    <n v="9"/>
    <n v="8"/>
    <n v="70000"/>
    <s v="UNIDAD"/>
    <s v="NO SOLICITADAS"/>
  </r>
  <r>
    <x v="13"/>
    <s v="02-02-01-003-006-03"/>
    <n v="10"/>
    <s v="Materiales y suministros - Semimanufacturas de plástico"/>
    <s v="TEE DE 1 1/4&quot; PVC PRESION"/>
    <n v="40174608"/>
    <s v="Mínima cuantía"/>
    <n v="2"/>
    <n v="9"/>
    <n v="5"/>
    <n v="36750"/>
    <s v="UNIDAD"/>
    <s v="NO SOLICITADAS"/>
  </r>
  <r>
    <x v="13"/>
    <s v="02-02-01-003-006-03"/>
    <n v="10"/>
    <s v="Materiales y suministros - Semimanufacturas de plástico"/>
    <s v="TEE DE 1&quot; PVC PRESION"/>
    <n v="40174608"/>
    <s v="Mínima cuantía"/>
    <n v="2"/>
    <n v="9"/>
    <n v="10"/>
    <n v="31000"/>
    <s v="UNIDAD"/>
    <s v="NO SOLICITADAS"/>
  </r>
  <r>
    <x v="13"/>
    <s v="02-02-01-003-006-03"/>
    <n v="10"/>
    <s v="Materiales y suministros - Semimanufacturas de plástico"/>
    <s v="TEE DE 1/2&quot; PVC PRESION"/>
    <n v="40174608"/>
    <s v="Mínima cuantía"/>
    <n v="2"/>
    <n v="9"/>
    <n v="20"/>
    <n v="19000"/>
    <s v="UNIDAD"/>
    <s v="NO SOLICITADAS"/>
  </r>
  <r>
    <x v="13"/>
    <s v="02-02-01-003-006-03"/>
    <n v="10"/>
    <s v="Materiales y suministros - Semimanufacturas de plástico"/>
    <s v="TEE DE 2 1/2&quot; PVC PRESION"/>
    <n v="40174608"/>
    <s v="Mínima cuantía"/>
    <n v="2"/>
    <n v="9"/>
    <n v="5"/>
    <n v="162500"/>
    <s v="UNIDAD"/>
    <s v="NO SOLICITADAS"/>
  </r>
  <r>
    <x v="13"/>
    <s v="02-02-01-003-006-03"/>
    <n v="10"/>
    <s v="Materiales y suministros - Semimanufacturas de plástico"/>
    <s v="TEE DE 2&quot; PVC PRESION"/>
    <n v="40174608"/>
    <s v="Mínima cuantía"/>
    <n v="2"/>
    <n v="9"/>
    <n v="5"/>
    <n v="77500"/>
    <s v="UNIDAD"/>
    <s v="NO SOLICITADAS"/>
  </r>
  <r>
    <x v="13"/>
    <s v="02-02-01-003-006-03"/>
    <n v="10"/>
    <s v="Materiales y suministros - Semimanufacturas de plástico"/>
    <s v="TEE DE 3&quot; PVC PRESION"/>
    <n v="40174608"/>
    <s v="Mínima cuantía"/>
    <n v="2"/>
    <n v="9"/>
    <n v="2"/>
    <n v="109000"/>
    <s v="UNIDAD"/>
    <s v="NO SOLICITADAS"/>
  </r>
  <r>
    <x v="13"/>
    <s v="02-02-01-003-006-03"/>
    <n v="10"/>
    <s v="Materiales y suministros - Semimanufacturas de plástico"/>
    <s v="TEE DE 4&quot; PVC PRESION"/>
    <n v="40174608"/>
    <s v="Mínima cuantía"/>
    <n v="2"/>
    <n v="9"/>
    <n v="2"/>
    <n v="233000"/>
    <s v="UNIDAD"/>
    <s v="NO SOLICITADAS"/>
  </r>
  <r>
    <x v="13"/>
    <s v="02-02-01-003-006-03"/>
    <n v="10"/>
    <s v="Materiales y suministros - Semimanufacturas de plástico"/>
    <s v="TEE DE 3/4&quot; PVC PRESION"/>
    <n v="40174608"/>
    <s v="Mínima cuantía"/>
    <n v="2"/>
    <n v="9"/>
    <n v="15"/>
    <n v="24750"/>
    <s v="UNIDAD"/>
    <s v="NO SOLICITADAS"/>
  </r>
  <r>
    <x v="13"/>
    <s v="02-02-01-003-006-03"/>
    <n v="10"/>
    <s v="Materiales y suministros - Semimanufacturas de plástico"/>
    <s v="TUBO PVC PRESION DE 1&quot; x 6m"/>
    <n v="40171517"/>
    <s v="Mínima cuantía"/>
    <n v="2"/>
    <n v="9"/>
    <n v="8"/>
    <n v="236000"/>
    <s v="UNIDAD"/>
    <s v="NO SOLICITADAS"/>
  </r>
  <r>
    <x v="13"/>
    <s v="02-02-01-003-006-03"/>
    <n v="10"/>
    <s v="Materiales y suministros - Semimanufacturas de plástico"/>
    <s v="TUBO PVC PRESION DE 1/2&quot;x 6m"/>
    <n v="40171517"/>
    <s v="Mínima cuantía"/>
    <n v="2"/>
    <n v="9"/>
    <n v="10"/>
    <n v="135500"/>
    <s v="UNIDAD"/>
    <s v="NO SOLICITADAS"/>
  </r>
  <r>
    <x v="13"/>
    <s v="02-02-01-003-006-03"/>
    <n v="10"/>
    <s v="Materiales y suministros - Semimanufacturas de plástico"/>
    <s v="TUBO PVC PRESION DE 1-1/2&quot; x 6m"/>
    <n v="40171517"/>
    <s v="Mínima cuantía"/>
    <n v="2"/>
    <n v="9"/>
    <n v="2"/>
    <n v="131000"/>
    <s v="UNIDAD"/>
    <s v="NO SOLICITADAS"/>
  </r>
  <r>
    <x v="13"/>
    <s v="02-02-01-003-006-03"/>
    <n v="10"/>
    <s v="Materiales y suministros - Semimanufacturas de plástico"/>
    <s v="TUBO PVC PRESION DE 1-1/4&quot; x 6m"/>
    <n v="40171517"/>
    <s v="Mínima cuantía"/>
    <n v="2"/>
    <n v="9"/>
    <n v="1"/>
    <n v="52500"/>
    <s v="UNIDAD"/>
    <s v="NO SOLICITADAS"/>
  </r>
  <r>
    <x v="13"/>
    <s v="02-02-01-003-006-03"/>
    <n v="10"/>
    <s v="Materiales y suministros - Semimanufacturas de plástico"/>
    <s v="TUBO PVC PRESION DE 2&quot; x 6m"/>
    <n v="40171517"/>
    <s v="Mínima cuantía"/>
    <n v="2"/>
    <n v="9"/>
    <n v="1"/>
    <n v="75500"/>
    <s v="UNIDAD"/>
    <s v="NO SOLICITADAS"/>
  </r>
  <r>
    <x v="13"/>
    <s v="02-02-01-003-006-03"/>
    <n v="10"/>
    <s v="Materiales y suministros - Semimanufacturas de plástico"/>
    <s v="TUBO PVC PRESION DE 2-1/2&quot; x 6m"/>
    <n v="40171517"/>
    <s v="Mínima cuantía"/>
    <n v="2"/>
    <n v="9"/>
    <n v="1"/>
    <n v="161069"/>
    <s v="UNIDAD"/>
    <s v="NO SOLICITADAS"/>
  </r>
  <r>
    <x v="13"/>
    <s v="02-02-01-003-006-03"/>
    <n v="10"/>
    <s v="Materiales y suministros - Semimanufacturas de plástico"/>
    <s v="TUBO PVC PRESION DE 3&quot; x 6m"/>
    <n v="40171517"/>
    <s v="Mínima cuantía"/>
    <n v="2"/>
    <n v="9"/>
    <n v="1"/>
    <n v="175500"/>
    <s v="UNIDAD"/>
    <s v="NO SOLICITADAS"/>
  </r>
  <r>
    <x v="13"/>
    <s v="02-02-01-003-006-03"/>
    <n v="10"/>
    <s v="Materiales y suministros - Semimanufacturas de plástico"/>
    <s v="TUBO PVC PRESION DE 4&quot; x 6m"/>
    <n v="40171517"/>
    <s v="Mínima cuantía"/>
    <n v="2"/>
    <n v="9"/>
    <n v="1"/>
    <n v="255000"/>
    <s v="UNIDAD"/>
    <s v="NO SOLICITADAS"/>
  </r>
  <r>
    <x v="13"/>
    <s v="02-02-01-003-006-03"/>
    <n v="10"/>
    <s v="Materiales y suministros - Semimanufacturas de plástico"/>
    <s v="TUBO PVC PRESION DE 3/4&quot; x 6m"/>
    <n v="40171517"/>
    <s v="Mínima cuantía"/>
    <n v="2"/>
    <n v="9"/>
    <n v="10"/>
    <n v="197110"/>
    <s v="UNIDAD"/>
    <s v="NO SOLICITADAS"/>
  </r>
  <r>
    <x v="13"/>
    <s v="02-02-01-003-006-03"/>
    <n v="10"/>
    <s v="Materiales y suministros - Semimanufacturas de plástico"/>
    <s v="UNION DE REPARACION DESLIZANTE 1/2&quot; PVC PRESION"/>
    <n v="40174908"/>
    <s v="Mínima cuantía"/>
    <n v="2"/>
    <n v="9"/>
    <n v="10"/>
    <n v="57000"/>
    <s v="UNIDAD"/>
    <s v="NO SOLICITADAS"/>
  </r>
  <r>
    <x v="13"/>
    <s v="02-02-01-003-006-03"/>
    <n v="10"/>
    <s v="Materiales y suministros - Semimanufacturas de plástico"/>
    <s v="UNION DE REPARACION DESLIZANTE 3/4&quot; PVC PRESION"/>
    <n v="40174908"/>
    <s v="Mínima cuantía"/>
    <n v="2"/>
    <n v="9"/>
    <n v="10"/>
    <n v="63000"/>
    <s v="UNIDAD"/>
    <s v="NO SOLICITADAS"/>
  </r>
  <r>
    <x v="13"/>
    <s v="02-02-01-003-006-03"/>
    <n v="10"/>
    <s v="Materiales y suministros - Semimanufacturas de plástico"/>
    <s v="UNION DE REPARACION DESLIZANTE 1&quot; PVC PRESION"/>
    <n v="40174908"/>
    <s v="Mínima cuantía"/>
    <n v="2"/>
    <n v="9"/>
    <n v="5"/>
    <n v="66000"/>
    <s v="UNIDAD"/>
    <s v="NO SOLICITADAS"/>
  </r>
  <r>
    <x v="13"/>
    <s v="02-02-01-003-006-03"/>
    <n v="10"/>
    <s v="Materiales y suministros - Semimanufacturas de plástico"/>
    <s v="UNION DE REPARACION DESLIZANTE1-1/2&quot; PVC PRESION"/>
    <n v="40174908"/>
    <s v="Mínima cuantía"/>
    <n v="2"/>
    <n v="9"/>
    <n v="5"/>
    <n v="227500"/>
    <s v="UNIDAD"/>
    <s v="NO SOLICITADAS"/>
  </r>
  <r>
    <x v="13"/>
    <s v="02-02-01-003-006-03"/>
    <n v="10"/>
    <s v="Materiales y suministros - Semimanufacturas de plástico"/>
    <s v="UNION DE REPARACION 2&quot; PVC PRESION"/>
    <n v="40174908"/>
    <s v="Mínima cuantía"/>
    <n v="2"/>
    <n v="9"/>
    <n v="5"/>
    <n v="157500"/>
    <s v="UNIDAD"/>
    <s v="NO SOLICITADAS"/>
  </r>
  <r>
    <x v="13"/>
    <s v="02-02-01-003-006-03"/>
    <n v="10"/>
    <s v="Materiales y suministros - Semimanufacturas de plástico"/>
    <s v="UNION DE REPARACION DE 2-1/2&quot; PRESION"/>
    <n v="40174908"/>
    <s v="Mínima cuantía"/>
    <n v="2"/>
    <n v="9"/>
    <n v="5"/>
    <n v="212500"/>
    <s v="UNIDAD"/>
    <s v="NO SOLICITADAS"/>
  </r>
  <r>
    <x v="13"/>
    <s v="02-02-01-003-006-03"/>
    <n v="10"/>
    <s v="Materiales y suministros - Semimanufacturas de plástico"/>
    <s v="UNION DE REPARACION DE 3&quot; PRESION"/>
    <n v="40174908"/>
    <s v="Mínima cuantía"/>
    <n v="2"/>
    <n v="9"/>
    <n v="3"/>
    <n v="162000"/>
    <s v="UNIDAD"/>
    <s v="NO SOLICITADAS"/>
  </r>
  <r>
    <x v="13"/>
    <s v="02-02-01-003-006-03"/>
    <n v="10"/>
    <s v="Materiales y suministros - Semimanufacturas de plástico"/>
    <s v="UNION DE REPARACION DE 4&quot; PRESION"/>
    <n v="40174908"/>
    <s v="Mínima cuantía"/>
    <n v="2"/>
    <n v="9"/>
    <n v="3"/>
    <n v="270450"/>
    <s v="UNIDAD"/>
    <s v="NO SOLICITADAS"/>
  </r>
  <r>
    <x v="13"/>
    <s v="02-02-01-003-006-03"/>
    <n v="10"/>
    <s v="Materiales y suministros - Semimanufacturas de plástico"/>
    <s v="ADAPTADOR HEMBRA DE 1/2&quot; TIPO PF HEMBRA"/>
    <n v="40174908"/>
    <s v="Mínima cuantía"/>
    <n v="2"/>
    <n v="9"/>
    <n v="10"/>
    <n v="77000"/>
    <s v="UNIDAD"/>
    <s v="NO SOLICITADAS"/>
  </r>
  <r>
    <x v="13"/>
    <s v="02-02-01-003-006-03"/>
    <n v="10"/>
    <s v="Materiales y suministros - Semimanufacturas de plástico"/>
    <s v="ADAPTADOR HEMBRA DE 1/2&quot; TIPO PF MACHO"/>
    <n v="40174908"/>
    <s v="Mínima cuantía"/>
    <n v="2"/>
    <n v="9"/>
    <n v="10"/>
    <n v="85000"/>
    <s v="UNIDAD"/>
    <s v="NO SOLICITADAS"/>
  </r>
  <r>
    <x v="13"/>
    <s v="02-02-01-003-006-03"/>
    <n v="10"/>
    <s v="Materiales y suministros - Semimanufacturas de plástico"/>
    <s v="UNION LISA PVC PRESION DE 1 1/2&quot;"/>
    <n v="40174908"/>
    <s v="Mínima cuantía"/>
    <n v="2"/>
    <n v="9"/>
    <n v="10"/>
    <n v="27000"/>
    <s v="UNIDAD"/>
    <s v="NO SOLICITADAS"/>
  </r>
  <r>
    <x v="13"/>
    <s v="02-02-01-003-006-03"/>
    <n v="10"/>
    <s v="Materiales y suministros - Semimanufacturas de plástico"/>
    <s v="UNION LISA PVC PRESION DE 1 1/4&quot;"/>
    <n v="40174908"/>
    <s v="Mínima cuantía"/>
    <n v="2"/>
    <n v="9"/>
    <n v="5"/>
    <n v="9250"/>
    <s v="UNIDAD"/>
    <s v="NO SOLICITADAS"/>
  </r>
  <r>
    <x v="13"/>
    <s v="02-02-01-003-006-03"/>
    <n v="10"/>
    <s v="Materiales y suministros - Semimanufacturas de plástico"/>
    <s v="UNION LISA PVC PRESION DE 1&quot;"/>
    <n v="40174908"/>
    <s v="Mínima cuantía"/>
    <n v="2"/>
    <n v="9"/>
    <n v="50"/>
    <n v="72500"/>
    <s v="UNIDAD"/>
    <s v="NO SOLICITADAS"/>
  </r>
  <r>
    <x v="13"/>
    <s v="02-02-01-003-006-03"/>
    <n v="10"/>
    <s v="Materiales y suministros - Semimanufacturas de plástico"/>
    <s v="UNION LISA PVC PRESION DE 1/2&quot;"/>
    <n v="40174908"/>
    <s v="Mínima cuantía"/>
    <n v="2"/>
    <n v="9"/>
    <n v="50"/>
    <n v="37500"/>
    <s v="UNIDAD"/>
    <s v="NO SOLICITADAS"/>
  </r>
  <r>
    <x v="13"/>
    <s v="02-02-01-003-006-03"/>
    <n v="10"/>
    <s v="Materiales y suministros - Semimanufacturas de plástico"/>
    <s v="UNION LISA PVC PRESION DE 2&quot;"/>
    <n v="40174908"/>
    <s v="Mínima cuantía"/>
    <n v="2"/>
    <n v="9"/>
    <n v="5"/>
    <n v="21000"/>
    <s v="UNIDAD"/>
    <s v="NO SOLICITADAS"/>
  </r>
  <r>
    <x v="13"/>
    <s v="02-02-01-003-006-03"/>
    <n v="10"/>
    <s v="Materiales y suministros - Semimanufacturas de plástico"/>
    <s v="UNION LISA PVC PRESION DE 3/4&quot;"/>
    <n v="40174908"/>
    <s v="Mínima cuantía"/>
    <n v="2"/>
    <n v="9"/>
    <n v="30"/>
    <n v="25500"/>
    <s v="UNIDAD"/>
    <s v="NO SOLICITADAS"/>
  </r>
  <r>
    <x v="13"/>
    <s v="02-02-01-003-006-03"/>
    <n v="10"/>
    <s v="Materiales y suministros - Semimanufacturas de plástico"/>
    <s v="UNION LISA PVC PRESION DE 2-1/2&quot;"/>
    <n v="40174908"/>
    <s v="Mínima cuantía"/>
    <n v="2"/>
    <n v="9"/>
    <n v="5"/>
    <n v="86000"/>
    <s v="UNIDAD"/>
    <s v="NO SOLICITADAS"/>
  </r>
  <r>
    <x v="13"/>
    <s v="02-02-01-003-006-03"/>
    <n v="10"/>
    <s v="Materiales y suministros - Semimanufacturas de plástico"/>
    <s v="UNION LISA PVC PRESION DE 3&quot;"/>
    <n v="40174908"/>
    <s v="Mínima cuantía"/>
    <n v="2"/>
    <n v="9"/>
    <n v="3"/>
    <n v="66750"/>
    <s v="UNIDAD"/>
    <s v="NO SOLICITADAS"/>
  </r>
  <r>
    <x v="13"/>
    <s v="02-02-01-003-006-03"/>
    <n v="10"/>
    <s v="Materiales y suministros - Semimanufacturas de plástico"/>
    <s v="UNION LISA PVC PRESION DE 4&quot;"/>
    <n v="40174908"/>
    <s v="Mínima cuantía"/>
    <n v="2"/>
    <n v="9"/>
    <n v="2"/>
    <n v="97000"/>
    <s v="UNIDAD"/>
    <s v="NO SOLICITADAS"/>
  </r>
  <r>
    <x v="13"/>
    <s v="02-02-01-003-006-03"/>
    <n v="10"/>
    <s v="Materiales y suministros - Semimanufacturas de plástico"/>
    <s v="UNION TIPO UNIVERSAL DE 1&quot; PVC"/>
    <n v="40174908"/>
    <s v="Mínima cuantía"/>
    <n v="2"/>
    <n v="9"/>
    <n v="25"/>
    <n v="237500"/>
    <s v="UNIDAD"/>
    <s v="NO SOLICITADAS"/>
  </r>
  <r>
    <x v="13"/>
    <s v="02-02-01-003-006-03"/>
    <n v="10"/>
    <s v="Materiales y suministros - Semimanufacturas de plástico"/>
    <s v="UNION TIPO UNIVERSAL DE 1/2&quot; PVC"/>
    <n v="40174908"/>
    <s v="Mínima cuantía"/>
    <n v="2"/>
    <n v="9"/>
    <n v="10"/>
    <n v="44000"/>
    <s v="UNIDAD"/>
    <s v="NO SOLICITADAS"/>
  </r>
  <r>
    <x v="13"/>
    <s v="02-02-01-003-006-03"/>
    <n v="10"/>
    <s v="Materiales y suministros - Semimanufacturas de plástico"/>
    <s v="UNION TIPO UNIVERSAL DE 1-1/2&quot; PVC"/>
    <n v="40174908"/>
    <s v="Mínima cuantía"/>
    <n v="2"/>
    <n v="9"/>
    <n v="5"/>
    <n v="137500"/>
    <s v="UNIDAD"/>
    <s v="NO SOLICITADAS"/>
  </r>
  <r>
    <x v="13"/>
    <s v="02-02-01-003-006-03"/>
    <n v="10"/>
    <s v="Materiales y suministros - Semimanufacturas de plástico"/>
    <s v="UNION TIPO UNIVERSAL DE 1-1/4&quot; PVC"/>
    <n v="40174908"/>
    <s v="Mínima cuantía"/>
    <n v="2"/>
    <n v="9"/>
    <n v="2"/>
    <n v="35000"/>
    <s v="UNIDAD"/>
    <s v="NO SOLICITADAS"/>
  </r>
  <r>
    <x v="13"/>
    <s v="02-02-01-003-006-03"/>
    <n v="10"/>
    <s v="Materiales y suministros - Semimanufacturas de plástico"/>
    <s v="UNION TIPO UNIVERSAL DE 2&quot; PVC"/>
    <n v="40174908"/>
    <s v="Mínima cuantía"/>
    <n v="2"/>
    <n v="9"/>
    <n v="5"/>
    <n v="177500"/>
    <s v="UNIDAD"/>
    <s v="NO SOLICITADAS"/>
  </r>
  <r>
    <x v="13"/>
    <s v="02-02-01-003-006-03"/>
    <n v="10"/>
    <s v="Materiales y suministros - Semimanufacturas de plástico"/>
    <s v="UNION TIPO UNIVERSAL DE 3/4&quot; PVC"/>
    <n v="40174908"/>
    <s v="Mínima cuantía"/>
    <n v="2"/>
    <n v="9"/>
    <n v="30"/>
    <n v="204000"/>
    <s v="UNIDAD"/>
    <s v="NO SOLICITADAS"/>
  </r>
  <r>
    <x v="13"/>
    <s v="02-02-01-003-006-03"/>
    <n v="10"/>
    <s v="Materiales y suministros - Semimanufacturas de plástico"/>
    <s v="UNION TIPO UNIVERSAL DE 3&quot; PVC"/>
    <n v="40174908"/>
    <s v="Mínima cuantía"/>
    <n v="2"/>
    <n v="9"/>
    <n v="2"/>
    <n v="91000"/>
    <s v="UNIDAD"/>
    <s v="NO SOLICITADAS"/>
  </r>
  <r>
    <x v="13"/>
    <s v="02-02-01-003-006-03"/>
    <n v="10"/>
    <s v="Materiales y suministros - Semimanufacturas de plástico"/>
    <s v="UNION TIPO UNIVERSAL DE 4&quot; PVC"/>
    <n v="40174908"/>
    <s v="Mínima cuantía"/>
    <n v="2"/>
    <n v="9"/>
    <n v="2"/>
    <n v="151000"/>
    <s v="UNIDAD"/>
    <s v="NO SOLICITADAS"/>
  </r>
  <r>
    <x v="13"/>
    <s v="02-02-01-003-006-03"/>
    <n v="10"/>
    <s v="Materiales y suministros - Semimanufacturas de plástico"/>
    <s v="VALVULA ENTRADA TANQUE SANITARIO"/>
    <n v="30181600"/>
    <s v="Mínima cuantía"/>
    <n v="2"/>
    <n v="9"/>
    <n v="15"/>
    <n v="442500"/>
    <s v="UNIDAD"/>
    <s v="NO SOLICITADAS"/>
  </r>
  <r>
    <x v="13"/>
    <s v="02-02-01-003-006-04"/>
    <n v="10"/>
    <s v="Materiales y suministros - Productos de empaque y envasado, de plástico"/>
    <s v="BOLSA PARA BASURA 65 X 100 CM PAQUETE X 10"/>
    <n v="47121701"/>
    <s v="Mínima cuantía"/>
    <n v="4"/>
    <n v="5"/>
    <n v="50"/>
    <n v="239450"/>
    <s v="UNIDAD"/>
    <s v="NO SOLICITADAS"/>
  </r>
  <r>
    <x v="13"/>
    <s v="02-02-01-003-006-04"/>
    <n v="10"/>
    <s v="Materiales y suministros - Productos de empaque y envasado, de plástico"/>
    <s v="BOLSA PARA LA BASURA INDUSTRIAL  X 10"/>
    <n v="47121701"/>
    <s v="Mínima cuantía"/>
    <n v="4"/>
    <n v="5"/>
    <n v="250"/>
    <n v="1574000"/>
    <s v="UNIDAD"/>
    <s v="NO SOLICITADAS"/>
  </r>
  <r>
    <x v="13"/>
    <s v="02-02-01-003-006-04"/>
    <n v="10"/>
    <s v="Materiales y suministros - Productos de empaque y envasado, de plástico"/>
    <s v="TANQUE PLASTICO DE 500 LTS"/>
    <n v="24111810"/>
    <s v="Mínima cuantía"/>
    <n v="2"/>
    <n v="9"/>
    <n v="4"/>
    <n v="840000"/>
    <s v="UNIDAD"/>
    <s v="NO SOLICITADAS"/>
  </r>
  <r>
    <x v="13"/>
    <s v="02-02-01-003-006-04"/>
    <n v="10"/>
    <s v="Materiales y suministros - Productos de empaque y envasado, de plástico"/>
    <s v="TANQUE PLASTICO DE 1,000 LTS"/>
    <n v="24111810"/>
    <s v="Mínima cuantía"/>
    <n v="2"/>
    <n v="9"/>
    <n v="2"/>
    <n v="960000"/>
    <s v="UNIDAD"/>
    <s v="NO SOLICITADAS"/>
  </r>
  <r>
    <x v="13"/>
    <s v="02-02-01-003-006-04"/>
    <n v="10"/>
    <s v="Materiales y suministros - Productos de empaque y envasado, de plástico"/>
    <s v="ORGANIZADOR DE FICHEROS"/>
    <n v="56101715"/>
    <s v="Mínima cuantía"/>
    <n v="4"/>
    <n v="2"/>
    <n v="2"/>
    <n v="91250"/>
    <s v="UNIDAD"/>
    <s v="NO SOLICITADAS"/>
  </r>
  <r>
    <x v="13"/>
    <s v="02-02-01-003-006-04"/>
    <n v="10"/>
    <s v="Materiales y suministros - Productos de empaque y envasado, de plástico"/>
    <s v="GUACAL PLASTICO PARA PERRO GRANDE "/>
    <n v="24112404"/>
    <s v="Mínima cuantía"/>
    <n v="4"/>
    <n v="2"/>
    <n v="2"/>
    <n v="1459800"/>
    <s v="UNIDAD"/>
    <s v="NO SOLICITADAS"/>
  </r>
  <r>
    <x v="13"/>
    <s v="02-02-01-003-006-04"/>
    <n v="10"/>
    <s v="Materiales y suministros - Productos de empaque y envasado, de plástico"/>
    <s v="GUACAL PLASTICO PARA PERRO MEDIANO _x000a_"/>
    <n v="24112404"/>
    <s v="Mínima cuantía"/>
    <n v="4"/>
    <n v="2"/>
    <n v="1"/>
    <n v="569750"/>
    <s v="UNIDAD"/>
    <s v="NO SOLICITADAS"/>
  </r>
  <r>
    <x v="13"/>
    <s v="02-02-01-003-005-01"/>
    <n v="10"/>
    <s v="Materiales y suministros - Pinturas y barnices y productos relacionados; colores para la pintura artística; tintas"/>
    <s v="TONER CIAN IMPRESORA "/>
    <n v="44103103"/>
    <s v="Mínima cuantía"/>
    <n v="3"/>
    <n v="4"/>
    <n v="2"/>
    <n v="672000"/>
    <s v="UNIDAD"/>
    <s v="NO SOLICITADAS"/>
  </r>
  <r>
    <x v="13"/>
    <s v="02-02-01-003-005-01"/>
    <n v="10"/>
    <s v="Materiales y suministros - Pinturas y barnices y productos relacionados; colores para la pintura artística; tintas"/>
    <s v="TONER AMARILLO IMPRESORA "/>
    <n v="44103103"/>
    <s v="Mínima cuantía"/>
    <n v="3"/>
    <n v="4"/>
    <n v="1"/>
    <n v="336000"/>
    <s v="UNIDAD"/>
    <s v="NO SOLICITADAS"/>
  </r>
  <r>
    <x v="13"/>
    <s v="02-02-01-003-005-01"/>
    <n v="10"/>
    <s v="Materiales y suministros - Pinturas y barnices y productos relacionados; colores para la pintura artística; tintas"/>
    <s v="TONER MAGENTA IMPRESORA "/>
    <n v="44103103"/>
    <s v="Mínima cuantía"/>
    <n v="3"/>
    <n v="4"/>
    <n v="1"/>
    <n v="336000"/>
    <s v="UNIDAD"/>
    <s v="NO SOLICITADAS"/>
  </r>
  <r>
    <x v="13"/>
    <s v="02-02-01-003-005-01"/>
    <n v="10"/>
    <s v="Materiales y suministros - Pinturas y barnices y productos relacionados; colores para la pintura artística; tintas"/>
    <s v="CARTUCHO COLOR ROJO PARA IMPRESORA "/>
    <n v="44103105"/>
    <s v="Mínima cuantía"/>
    <n v="3"/>
    <n v="4"/>
    <n v="1"/>
    <n v="40000"/>
    <s v="UNIDAD"/>
    <s v="NO SOLICITADAS"/>
  </r>
  <r>
    <x v="13"/>
    <s v="02-02-01-003-005-01"/>
    <n v="10"/>
    <s v="Materiales y suministros - Pinturas y barnices y productos relacionados; colores para la pintura artística; tintas"/>
    <s v="CARTUCHO COLOR AMARILLO PARA IMPRESORA"/>
    <n v="44103105"/>
    <s v="Mínima cuantía"/>
    <n v="3"/>
    <n v="4"/>
    <n v="1"/>
    <n v="40000"/>
    <s v="UNIDAD"/>
    <s v="NO SOLICITADAS"/>
  </r>
  <r>
    <x v="13"/>
    <s v="02-02-01-003-005-01"/>
    <n v="10"/>
    <s v="Materiales y suministros - Pinturas y barnices y productos relacionados; colores para la pintura artística; tintas"/>
    <s v="CARTUCHO COLOR AZUL PARA IMPRESORA  "/>
    <n v="44103105"/>
    <s v="Mínima cuantía"/>
    <n v="3"/>
    <n v="4"/>
    <n v="1"/>
    <n v="40000"/>
    <s v="UNIDAD"/>
    <s v="NO SOLICITADAS"/>
  </r>
  <r>
    <x v="13"/>
    <s v="02-02-01-003-006-09"/>
    <n v="10"/>
    <s v="Materiales y suministros - Otros productos plásticos"/>
    <s v="BALDE 10 TLS"/>
    <n v="47121804"/>
    <s v="Mínima cuantía"/>
    <n v="4"/>
    <n v="5"/>
    <n v="50"/>
    <n v="225800"/>
    <s v="UNIDAD"/>
    <s v="NO SOLICITADAS"/>
  </r>
  <r>
    <x v="13"/>
    <s v="02-02-01-003-006-09"/>
    <n v="10"/>
    <s v="Materiales y suministros - Otros productos plásticos"/>
    <s v="RECOGEDORES "/>
    <n v="47131611"/>
    <s v="Mínima cuantía"/>
    <n v="4"/>
    <n v="5"/>
    <n v="60"/>
    <n v="180000"/>
    <s v="UNIDAD"/>
    <s v="NO SOLICITADAS"/>
  </r>
  <r>
    <x v="13"/>
    <s v="02-02-01-003-005-01"/>
    <n v="10"/>
    <s v="Materiales y suministros - Pinturas y barnices y productos relacionados; colores para la pintura artística; tintas"/>
    <s v="TINTAS PARA IMPRESORA"/>
    <n v="44103103"/>
    <s v="Mínima cuantía"/>
    <n v="3"/>
    <n v="5"/>
    <n v="400"/>
    <n v="12495200"/>
    <s v="UNIDAD"/>
    <s v="NO SOLICITADAS"/>
  </r>
  <r>
    <x v="13"/>
    <s v="02-02-01-003-005-01"/>
    <n v="10"/>
    <s v="Materiales y suministros - Pinturas y barnices y productos relacionados; colores para la pintura artística; tintas"/>
    <s v="TONER hp LASER JET 1536dnf MFP"/>
    <n v="44103103"/>
    <s v="Mínima cuantía"/>
    <n v="3"/>
    <n v="5"/>
    <n v="4"/>
    <n v="1323600"/>
    <s v="UNIDAD"/>
    <s v="NO SOLICITADAS"/>
  </r>
  <r>
    <x v="13"/>
    <s v="02-02-01-003-005-01"/>
    <n v="10"/>
    <s v="Materiales y suministros - Pinturas y barnices y productos relacionados; colores para la pintura artística; tintas"/>
    <s v="TONER HP LASER JET 600 "/>
    <n v="44103103"/>
    <s v="Mínima cuantía"/>
    <n v="3"/>
    <n v="5"/>
    <n v="6"/>
    <n v="2548980"/>
    <s v="UNIDAD"/>
    <s v="NO SOLICITADAS"/>
  </r>
  <r>
    <x v="13"/>
    <s v="02-02-01-003-005-01"/>
    <n v="10"/>
    <s v="Materiales y suministros - Pinturas y barnices y productos relacionados; colores para la pintura artística; tintas"/>
    <s v="TONER HP LASER JET M2727nf"/>
    <n v="44103103"/>
    <s v="Mínima cuantía"/>
    <n v="3"/>
    <n v="5"/>
    <n v="4"/>
    <n v="2285712"/>
    <s v="UNIDAD"/>
    <s v="NO SOLICITADAS"/>
  </r>
  <r>
    <x v="13"/>
    <s v="02-02-01-003-005-01"/>
    <n v="10"/>
    <s v="Materiales y suministros - Pinturas y barnices y productos relacionados; colores para la pintura artística; tintas"/>
    <s v="TONER HP LASER JET M3027x MFP"/>
    <n v="44103103"/>
    <s v="Mínima cuantía"/>
    <n v="3"/>
    <n v="5"/>
    <n v="4"/>
    <n v="1539600"/>
    <s v="UNIDAD"/>
    <s v="NO SOLICITADAS"/>
  </r>
  <r>
    <x v="13"/>
    <s v="02-02-01-003-005-01"/>
    <n v="10"/>
    <s v="Materiales y suministros - Pinturas y barnices y productos relacionados; colores para la pintura artística; tintas"/>
    <s v="TONER HP LASER JET PRO 400 COLOR MFP m475dm"/>
    <n v="44103103"/>
    <s v="Mínima cuantía"/>
    <n v="3"/>
    <n v="5"/>
    <n v="4"/>
    <n v="1643600"/>
    <s v="UNIDAD"/>
    <s v="NO SOLICITADAS"/>
  </r>
  <r>
    <x v="13"/>
    <s v="02-02-01-003-005-01"/>
    <n v="10"/>
    <s v="Materiales y suministros - Pinturas y barnices y productos relacionados; colores para la pintura artística; tintas"/>
    <s v="TONER HP M4345 MFP"/>
    <n v="44103103"/>
    <s v="Mínima cuantía"/>
    <n v="3"/>
    <n v="5"/>
    <n v="1"/>
    <n v="808403"/>
    <s v="UNIDAD"/>
    <s v="NO SOLICITADAS"/>
  </r>
  <r>
    <x v="13"/>
    <s v="02-02-01-003-005-01"/>
    <n v="10"/>
    <s v="Materiales y suministros - Pinturas y barnices y productos relacionados; colores para la pintura artística; tintas"/>
    <s v="TONER LEXMARK MX 310dn "/>
    <n v="44103103"/>
    <s v="Mínima cuantía"/>
    <n v="3"/>
    <n v="5"/>
    <n v="4"/>
    <n v="960000"/>
    <s v="UNIDAD"/>
    <s v="NO SOLICITADAS"/>
  </r>
  <r>
    <x v="13"/>
    <s v="02-02-01-003-005-01"/>
    <n v="10"/>
    <s v="Materiales y suministros - Pinturas y barnices y productos relacionados; colores para la pintura artística; tintas"/>
    <s v="TONER LEXMARK X464 "/>
    <n v="44103103"/>
    <s v="Mínima cuantía"/>
    <n v="3"/>
    <n v="5"/>
    <n v="4"/>
    <n v="880000"/>
    <s v="UNIDAD"/>
    <s v="NO SOLICITADAS"/>
  </r>
  <r>
    <x v="13"/>
    <s v="02-02-01-003-006-09"/>
    <n v="10"/>
    <s v="Materiales y suministros - Otros productos plásticos"/>
    <s v="RECIPIENTE DE ALMACENAMIENTO COMIDA CANINOS_x000a_"/>
    <n v="52152002"/>
    <s v="Mínima cuantía"/>
    <n v="4"/>
    <n v="2"/>
    <n v="2"/>
    <n v="390000"/>
    <s v="UNIDAD"/>
    <s v="NO SOLICITADAS"/>
  </r>
  <r>
    <x v="13"/>
    <s v="02-02-01-003-007-01"/>
    <n v="10"/>
    <s v="Materiales y suministros - Vidrio y productos de vidrio"/>
    <s v="LED TUBE 18W T8 DL"/>
    <n v="39111600"/>
    <s v="Mínima cuantía"/>
    <n v="3"/>
    <n v="5"/>
    <n v="200"/>
    <n v="5060000"/>
    <s v="UNIDAD"/>
    <s v="NO SOLICITADAS"/>
  </r>
  <r>
    <x v="13"/>
    <s v="02-02-01-003-007-01"/>
    <n v="10"/>
    <s v="Materiales y suministros - Vidrio y productos de vidrio"/>
    <s v="LED TUBE 9W T8 DL"/>
    <n v="39111600"/>
    <s v="Mínima cuantía"/>
    <n v="3"/>
    <n v="5"/>
    <n v="200"/>
    <n v="3960000"/>
    <s v="UNIDAD"/>
    <s v="NO SOLICITADAS"/>
  </r>
  <r>
    <x v="13"/>
    <s v="02-02-01-003-007-01"/>
    <n v="10"/>
    <s v="Materiales y suministros - Vidrio y productos de vidrio"/>
    <s v="BOMBILLO AHORRADOR DE 25 W ESPIRAL 110V"/>
    <n v="39111600"/>
    <s v="Mínima cuantía"/>
    <n v="3"/>
    <n v="5"/>
    <n v="30"/>
    <n v="231000"/>
    <s v="UNIDAD"/>
    <s v="NO SOLICITADAS"/>
  </r>
  <r>
    <x v="13"/>
    <s v="02-02-01-003-007-01"/>
    <n v="10"/>
    <s v="Materiales y suministros - Vidrio y productos de vidrio"/>
    <s v="BOMBILLO AHORRADOR DE 12 W ESPIRAL 110 V"/>
    <n v="39111600"/>
    <s v="Mínima cuantía"/>
    <n v="3"/>
    <n v="5"/>
    <n v="30"/>
    <n v="264000"/>
    <s v="UNIDAD"/>
    <s v="NO SOLICITADAS"/>
  </r>
  <r>
    <x v="13"/>
    <s v="02-02-01-003-007-01"/>
    <n v="10"/>
    <s v="Materiales y suministros - Vidrio y productos de vidrio"/>
    <s v="BOMBILLO MH 400 W 220 V"/>
    <n v="39111600"/>
    <s v="Mínima cuantía"/>
    <n v="3"/>
    <n v="5"/>
    <n v="20"/>
    <n v="1600000"/>
    <s v="UNIDAD"/>
    <s v="NO SOLICITADAS"/>
  </r>
  <r>
    <x v="13"/>
    <s v="02-02-01-003-007-01"/>
    <n v="10"/>
    <s v="Materiales y suministros - Vidrio y productos de vidrio"/>
    <s v="BOMBILLO OJO DE BUEY AHORRADOR, TIPO DICROICO, GU10, 5 CM DE DIAMETRO, 110 V, CON LENTE Y BASE GU10, LUZ CALIDA"/>
    <n v="39111600"/>
    <s v="Mínima cuantía"/>
    <n v="3"/>
    <n v="5"/>
    <n v="10"/>
    <n v="93500"/>
    <s v="UNIDAD"/>
    <s v="NO SOLICITADAS"/>
  </r>
  <r>
    <x v="13"/>
    <s v="02-02-01-003-007-01"/>
    <n v="10"/>
    <s v="Materiales y suministros - Vidrio y productos de vidrio"/>
    <s v="BOMBILLO TUBO SODIO 400W"/>
    <n v="39111600"/>
    <s v="Mínima cuantía"/>
    <n v="3"/>
    <n v="5"/>
    <n v="60"/>
    <n v="1800000"/>
    <s v="UNIDAD"/>
    <s v="NO SOLICITADAS"/>
  </r>
  <r>
    <x v="13"/>
    <s v="02-02-01-003-007-01"/>
    <n v="10"/>
    <s v="Materiales y suministros - Vidrio y productos de vidrio"/>
    <s v="ANGEO EN FIBRA DE VIDRIO "/>
    <n v="30103204"/>
    <s v="Mínima cuantía"/>
    <n v="2"/>
    <n v="9"/>
    <n v="1"/>
    <n v="145500"/>
    <s v="UNIDAD"/>
    <s v="NO SOLICITADAS"/>
  </r>
  <r>
    <x v="13"/>
    <s v="02-02-01-003-007-01"/>
    <n v="10"/>
    <s v="Materiales y suministros - Vidrio y productos de vidrio"/>
    <s v="VIDRIO TRANSPARENTE DE 4 mm"/>
    <n v="49121508"/>
    <s v="Mínima cuantía"/>
    <n v="2"/>
    <n v="9"/>
    <n v="5"/>
    <n v="307500"/>
    <s v="METRO CUBICO"/>
    <s v="NO SOLICITADAS"/>
  </r>
  <r>
    <x v="13"/>
    <s v="02-02-01-003-007-01"/>
    <n v="10"/>
    <s v="Materiales y suministros - Vidrio y productos de vidrio"/>
    <s v="VIDRIO TRANSPARENTE DE 5 mm"/>
    <n v="49121508"/>
    <s v="Mínima cuantía"/>
    <n v="2"/>
    <n v="9"/>
    <n v="5"/>
    <n v="322500"/>
    <s v="METRO CUBICO"/>
    <s v="NO SOLICITADAS"/>
  </r>
  <r>
    <x v="13"/>
    <s v="02-02-01-003-007-02"/>
    <n v="10"/>
    <s v="Materiales y suministros - Artículos de cerámica no estructural"/>
    <s v="LAVAMANOS DE COLGAR"/>
    <n v="30181504"/>
    <s v="Mínima cuantía"/>
    <n v="2"/>
    <n v="9"/>
    <n v="2"/>
    <n v="191000"/>
    <s v="UNIDAD"/>
    <s v="NO SOLICITADAS"/>
  </r>
  <r>
    <x v="13"/>
    <s v="02-02-01-003-007-02"/>
    <n v="10"/>
    <s v="Materiales y suministros - Artículos de cerámica no estructural"/>
    <s v="ORINAL DE COLGAR MEDIANO"/>
    <n v="30181506"/>
    <s v="Mínima cuantía"/>
    <n v="2"/>
    <n v="9"/>
    <n v="2"/>
    <n v="291000"/>
    <s v="UNIDAD"/>
    <s v="NO SOLICITADAS"/>
  </r>
  <r>
    <x v="13"/>
    <s v="02-02-01-003-007-02"/>
    <n v="10"/>
    <s v="Materiales y suministros - Artículos de cerámica no estructural"/>
    <s v="*SANITARIO DE UNA PIEZA REDONDO "/>
    <n v="30181511"/>
    <s v="Mínima cuantía"/>
    <n v="2"/>
    <n v="9"/>
    <n v="2"/>
    <n v="1047000"/>
    <s v="UNIDAD"/>
    <s v="NO SOLICITADAS"/>
  </r>
  <r>
    <x v="13"/>
    <s v="02-02-01-003-007-03"/>
    <n v="10"/>
    <s v="Materiales y suministros - Productos refractarios y productos estructurales no refractarios de arcilla"/>
    <s v="BLOQUE DE ARCILLA No.4 ( ADOBE 40x20x12 cm)"/>
    <n v="30131504"/>
    <s v="Mínima cuantía"/>
    <n v="2"/>
    <n v="9"/>
    <n v="50"/>
    <n v="162500"/>
    <s v="UNIDAD"/>
    <s v="NO SOLICITADAS"/>
  </r>
  <r>
    <x v="13"/>
    <s v="02-02-01-003-007-04"/>
    <n v="10"/>
    <s v="Materiales y suministros - Yeso, cal y cemento"/>
    <s v="BOQUILLA PARA JUNTAS CERAMICA DE 1 A 5mm x 5 kg"/>
    <n v="30111506"/>
    <s v="Mínima cuantía"/>
    <n v="2"/>
    <n v="9"/>
    <n v="2"/>
    <n v="45000"/>
    <s v="UNIDAD"/>
    <s v="NO SOLICITADAS"/>
  </r>
  <r>
    <x v="13"/>
    <s v="02-02-01-003-007-04"/>
    <n v="10"/>
    <s v="Materiales y suministros - Yeso, cal y cemento"/>
    <s v="CEMENTO BLANCO "/>
    <n v="30111601"/>
    <s v="Mínima cuantía"/>
    <n v="2"/>
    <n v="9"/>
    <n v="5"/>
    <n v="12500"/>
    <s v="KILOGRAMO"/>
    <s v="NO SOLICITADAS"/>
  </r>
  <r>
    <x v="13"/>
    <s v="02-02-01-003-007-04"/>
    <n v="10"/>
    <s v="Materiales y suministros - Yeso, cal y cemento"/>
    <s v="CEMENTO GRIS x 50 KG"/>
    <n v="30111601"/>
    <s v="Mínima cuantía"/>
    <n v="2"/>
    <n v="9"/>
    <n v="30"/>
    <n v="1275000"/>
    <s v="UNIDAD"/>
    <s v="NO SOLICITADAS"/>
  </r>
  <r>
    <x v="13"/>
    <s v="02-02-01-003-007-04"/>
    <n v="10"/>
    <s v="Materiales y suministros - Yeso, cal y cemento"/>
    <s v="PEGANTE PARA CERAMICA, POR POR 25 KG"/>
    <n v="30111504"/>
    <s v="Mínima cuantía"/>
    <n v="2"/>
    <n v="9"/>
    <n v="3"/>
    <n v="165000"/>
    <s v="UNIDAD"/>
    <s v="NO SOLICITADAS"/>
  </r>
  <r>
    <x v="13"/>
    <s v="02-02-01-003-007-09"/>
    <n v="10"/>
    <s v="Materiales y suministros - Otros productos minerales no metálicos n. C. P."/>
    <s v="DISCO DE CORTE PARA METAL DE 4-1/2&quot;"/>
    <n v="27112838"/>
    <s v="Mínima cuantía"/>
    <n v="2"/>
    <n v="9"/>
    <n v="30"/>
    <n v="195000"/>
    <s v="UNIDAD"/>
    <s v="NO SOLICITADAS"/>
  </r>
  <r>
    <x v="13"/>
    <s v="02-02-01-003-007-09"/>
    <n v="10"/>
    <s v="Materiales y suministros - Otros productos minerales no metálicos n. C. P."/>
    <s v="DISCO DE CORTE PARA METAL DE 7&quot;"/>
    <n v="27112838"/>
    <s v="Mínima cuantía"/>
    <n v="2"/>
    <n v="9"/>
    <n v="30"/>
    <n v="337500"/>
    <s v="UNIDAD"/>
    <s v="NO SOLICITADAS"/>
  </r>
  <r>
    <x v="13"/>
    <s v="02-02-01-003-007-09"/>
    <n v="10"/>
    <s v="Materiales y suministros - Otros productos minerales no metálicos n. C. P."/>
    <s v="DISCO DE CORTE PARA METAL DE 9&quot;"/>
    <n v="27112838"/>
    <s v="Mínima cuantía"/>
    <n v="2"/>
    <n v="9"/>
    <n v="10"/>
    <n v="155000"/>
    <s v="UNIDAD"/>
    <s v="NO SOLICITADAS"/>
  </r>
  <r>
    <x v="13"/>
    <s v="02-02-01-003-007-09"/>
    <n v="10"/>
    <s v="Materiales y suministros - Otros productos minerales no metálicos n. C. P."/>
    <s v="LIJA DE AGUA No. 100"/>
    <n v="27112700"/>
    <s v="Mínima cuantía"/>
    <n v="2"/>
    <n v="9"/>
    <n v="80"/>
    <n v="144000"/>
    <s v="UNIDAD"/>
    <s v="NO SOLICITADAS"/>
  </r>
  <r>
    <x v="13"/>
    <s v="02-02-01-003-007-09"/>
    <n v="10"/>
    <s v="Materiales y suministros - Otros productos minerales no metálicos n. C. P."/>
    <s v="LIJA DE AGUA No. 120"/>
    <n v="27112700"/>
    <s v="Mínima cuantía"/>
    <n v="2"/>
    <n v="9"/>
    <n v="80"/>
    <n v="144000"/>
    <s v="UNIDAD"/>
    <s v="NO SOLICITADAS"/>
  </r>
  <r>
    <x v="13"/>
    <s v="02-02-01-003-007-09"/>
    <n v="10"/>
    <s v="Materiales y suministros - Otros productos minerales no metálicos n. C. P."/>
    <s v="LIJA DE AGUA No. 150"/>
    <n v="27112700"/>
    <s v="Mínima cuantía"/>
    <n v="2"/>
    <n v="9"/>
    <n v="80"/>
    <n v="144000"/>
    <s v="UNIDAD"/>
    <s v="NO SOLICITADAS"/>
  </r>
  <r>
    <x v="13"/>
    <s v="02-02-01-003-007-09"/>
    <n v="10"/>
    <s v="Materiales y suministros - Otros productos minerales no metálicos n. C. P."/>
    <s v="LIJA DE AGUA No. 180"/>
    <n v="27112700"/>
    <s v="Mínima cuantía"/>
    <n v="2"/>
    <n v="9"/>
    <n v="80"/>
    <n v="152000"/>
    <s v="UNIDAD"/>
    <s v="NO SOLICITADAS"/>
  </r>
  <r>
    <x v="13"/>
    <s v="02-02-01-003-007-09"/>
    <n v="10"/>
    <s v="Materiales y suministros - Otros productos minerales no metálicos n. C. P."/>
    <s v="LIJA DE AGUA No. 80"/>
    <n v="27112700"/>
    <s v="Mínima cuantía"/>
    <n v="2"/>
    <n v="9"/>
    <n v="80"/>
    <n v="144000"/>
    <s v="UNIDAD"/>
    <s v="NO SOLICITADAS"/>
  </r>
  <r>
    <x v="13"/>
    <s v="02-02-01-003-007-09"/>
    <n v="10"/>
    <s v="Materiales y suministros - Otros productos minerales no metálicos n. C. P."/>
    <s v="LIJA DE DISCO PARA PULIDORA # 120"/>
    <n v="27112742"/>
    <s v="Mínima cuantía"/>
    <n v="2"/>
    <n v="9"/>
    <n v="8"/>
    <n v="71600"/>
    <s v="UNIDAD"/>
    <s v="NO SOLICITADAS"/>
  </r>
  <r>
    <x v="13"/>
    <s v="02-02-01-003-007-09"/>
    <n v="10"/>
    <s v="Materiales y suministros - Otros productos minerales no metálicos n. C. P."/>
    <s v="LIJA DE DISCO PARA PULIDORA # 240"/>
    <n v="27112742"/>
    <s v="Mínima cuantía"/>
    <n v="2"/>
    <n v="9"/>
    <n v="8"/>
    <n v="71600"/>
    <s v="UNIDAD"/>
    <s v="NO SOLICITADAS"/>
  </r>
  <r>
    <x v="13"/>
    <s v="02-02-01-003-007-09"/>
    <n v="10"/>
    <s v="Materiales y suministros - Otros productos minerales no metálicos n. C. P."/>
    <s v="LIJA DE DISCO PARA PULIDORA # 80"/>
    <n v="27112742"/>
    <s v="Mínima cuantía"/>
    <n v="2"/>
    <n v="9"/>
    <n v="8"/>
    <n v="70800"/>
    <s v="UNIDAD"/>
    <s v="NO SOLICITADAS"/>
  </r>
  <r>
    <x v="13"/>
    <s v="02-02-01-003-007-09"/>
    <n v="10"/>
    <s v="Materiales y suministros - Otros productos minerales no metálicos n. C. P."/>
    <s v="LIJA PARA PULIDORA DE BANDA 3&quot; x 24&quot; # 100"/>
    <n v="11101502"/>
    <s v="Mínima cuantía"/>
    <n v="2"/>
    <n v="9"/>
    <n v="5"/>
    <n v="27000"/>
    <s v="UNIDAD"/>
    <s v="NO SOLICITADAS"/>
  </r>
  <r>
    <x v="13"/>
    <s v="02-02-01-003-007-09"/>
    <n v="10"/>
    <s v="Materiales y suministros - Otros productos minerales no metálicos n. C. P."/>
    <s v="LIJA PARA PULIDORA DE BANDA 3&quot; x 24&quot; # 80"/>
    <n v="11101502"/>
    <s v="Mínima cuantía"/>
    <n v="2"/>
    <n v="9"/>
    <n v="5"/>
    <n v="27000"/>
    <s v="UNIDAD"/>
    <s v="NO SOLICITADAS"/>
  </r>
  <r>
    <x v="13"/>
    <s v="02-02-01-003-008-09"/>
    <n v="10"/>
    <s v="Materiales y suministros - Otros artículos manufacturados n. C. P."/>
    <s v="RASTRILLOS PLÁSTICOS"/>
    <n v="27112003"/>
    <s v="Mínima cuantía"/>
    <n v="4"/>
    <n v="5"/>
    <n v="100"/>
    <n v="1806400"/>
    <s v="UNIDAD"/>
    <s v="NO SOLICITADAS"/>
  </r>
  <r>
    <x v="13"/>
    <s v="02-02-01-003-008-09"/>
    <n v="10"/>
    <s v="Materiales y suministros - Otros artículos manufacturados n. C. P."/>
    <s v="LIMPIADOR DE TELARAÑAS "/>
    <n v="47131800"/>
    <s v="Mínima cuantía"/>
    <n v="4"/>
    <n v="5"/>
    <n v="10"/>
    <n v="43790"/>
    <s v="UNIDAD"/>
    <s v="NO SOLICITADAS"/>
  </r>
  <r>
    <x v="13"/>
    <s v="02-02-01-003-008-09"/>
    <n v="10"/>
    <s v="Materiales y suministros - Otros artículos manufacturados n. C. P."/>
    <s v="CEPILLO PARA PISO"/>
    <n v="47131608"/>
    <s v="Mínima cuantía"/>
    <n v="4"/>
    <n v="5"/>
    <n v="50"/>
    <n v="214850"/>
    <s v="UNIDAD"/>
    <s v="NO SOLICITADAS"/>
  </r>
  <r>
    <x v="13"/>
    <s v="02-02-01-003-008-09"/>
    <n v="10"/>
    <s v="Materiales y suministros - Otros artículos manufacturados n. C. P."/>
    <s v="ESCOBA DE CERDA DURA"/>
    <n v="47131604"/>
    <s v="Mínima cuantía"/>
    <n v="4"/>
    <n v="5"/>
    <n v="74"/>
    <n v="370000"/>
    <s v="UNIDAD"/>
    <s v="NO SOLICITADAS"/>
  </r>
  <r>
    <x v="13"/>
    <s v="02-02-01-003-008-09"/>
    <n v="10"/>
    <s v="Materiales y suministros - Otros artículos manufacturados n. C. P."/>
    <s v="ESCOBA SUAVE "/>
    <n v="47131604"/>
    <s v="Mínima cuantía"/>
    <n v="4"/>
    <n v="5"/>
    <n v="100"/>
    <n v="500000"/>
    <s v="UNIDAD"/>
    <s v="NO SOLICITADAS"/>
  </r>
  <r>
    <x v="13"/>
    <s v="02-02-01-003-008-09"/>
    <n v="10"/>
    <s v="Materiales y suministros - Otros artículos manufacturados n. C. P."/>
    <s v="TRAPERO DE MANGO EN MADERA"/>
    <n v="47131618"/>
    <s v="Mínima cuantía"/>
    <n v="4"/>
    <n v="5"/>
    <n v="150"/>
    <n v="800550"/>
    <s v="UNIDAD"/>
    <s v="NO SOLICITADAS"/>
  </r>
  <r>
    <x v="13"/>
    <s v="02-02-01-003-008-09"/>
    <n v="10"/>
    <s v="Materiales y suministros - Otros artículos manufacturados n. C. P."/>
    <s v="ESCOBONES ASEO "/>
    <n v="47131604"/>
    <s v="Mínima cuantía"/>
    <n v="4"/>
    <n v="5"/>
    <n v="50"/>
    <n v="1250000"/>
    <s v="UNIDAD"/>
    <s v="NO SOLICITADAS"/>
  </r>
  <r>
    <x v="13"/>
    <s v="02-02-01-003-008-09"/>
    <n v="10"/>
    <s v="Materiales y suministros - Otros artículos manufacturados n. C. P."/>
    <s v="BROCHA DE 1&quot;"/>
    <n v="31211904"/>
    <s v="Mínima cuantía"/>
    <n v="2"/>
    <n v="9"/>
    <n v="5"/>
    <n v="16750"/>
    <s v="UNIDAD"/>
    <s v="NO SOLICITADAS"/>
  </r>
  <r>
    <x v="13"/>
    <s v="02-02-01-003-008-09"/>
    <n v="10"/>
    <s v="Materiales y suministros - Otros artículos manufacturados n. C. P."/>
    <s v="BROCHA DE 2&quot;"/>
    <n v="31211904"/>
    <s v="Mínima cuantía"/>
    <n v="2"/>
    <n v="9"/>
    <n v="20"/>
    <n v="170000"/>
    <s v="UNIDAD"/>
    <s v="NO SOLICITADAS"/>
  </r>
  <r>
    <x v="13"/>
    <s v="02-02-01-003-008-09"/>
    <n v="10"/>
    <s v="Materiales y suministros - Otros artículos manufacturados n. C. P."/>
    <s v="BROCHA DE 3&quot;"/>
    <n v="31211904"/>
    <s v="Mínima cuantía"/>
    <n v="2"/>
    <n v="9"/>
    <n v="20"/>
    <n v="211000"/>
    <s v="UNIDAD"/>
    <s v="NO SOLICITADAS"/>
  </r>
  <r>
    <x v="13"/>
    <s v="02-02-01-003-008-09"/>
    <n v="10"/>
    <s v="Materiales y suministros - Otros artículos manufacturados n. C. P."/>
    <s v="BROCHA DE 4&quot;"/>
    <n v="31211904"/>
    <s v="Mínima cuantía"/>
    <n v="2"/>
    <n v="9"/>
    <n v="30"/>
    <n v="486000"/>
    <s v="UNIDAD"/>
    <s v="NO SOLICITADAS"/>
  </r>
  <r>
    <x v="13"/>
    <s v="02-02-01-003-008-09"/>
    <n v="10"/>
    <s v="Materiales y suministros - Otros artículos manufacturados n. C. P."/>
    <s v="RODILLO DE FELPA PROFESIONAL DE 9&quot;"/>
    <n v="31211906"/>
    <s v="Mínima cuantía"/>
    <n v="2"/>
    <n v="9"/>
    <n v="30"/>
    <n v="465000"/>
    <s v="UNIDAD"/>
    <s v="NO SOLICITADAS"/>
  </r>
  <r>
    <x v="13"/>
    <s v="02-02-01-003-008-09"/>
    <n v="10"/>
    <s v="Materiales y suministros - Otros artículos manufacturados n. C. P."/>
    <s v="RODILLOS PARA PINTAR "/>
    <n v="31211906"/>
    <s v="Mínima cuantía"/>
    <n v="2"/>
    <n v="9"/>
    <n v="35"/>
    <n v="343000"/>
    <s v="UNIDAD"/>
    <s v="NO SOLICITADAS"/>
  </r>
  <r>
    <x v="13"/>
    <s v="02-02-01-003-008-09"/>
    <n v="10"/>
    <s v="Materiales y suministros - Otros artículos manufacturados n. C. P."/>
    <s v="BROCHAS "/>
    <n v="31211904"/>
    <s v="Mínima cuantía"/>
    <n v="2"/>
    <n v="9"/>
    <n v="30"/>
    <n v="478500"/>
    <s v="UNIDAD"/>
    <s v="NO SOLICITADAS"/>
  </r>
  <r>
    <x v="13"/>
    <s v="02-02-01-003-008-09"/>
    <n v="10"/>
    <s v="Materiales y suministros - Otros artículos manufacturados n. C. P."/>
    <s v="TERMOS PARA AGUA "/>
    <n v="24121807"/>
    <s v="Mínima cuantía"/>
    <n v="3"/>
    <n v="2"/>
    <n v="4"/>
    <n v="397668"/>
    <s v="UNIDAD"/>
    <s v="NO SOLICITADAS"/>
  </r>
  <r>
    <x v="13"/>
    <s v="02-02-01-003-008-09"/>
    <n v="10"/>
    <s v="Materiales y suministros - Otros artículos manufacturados n. C. P."/>
    <s v="PEINE TIPO RASTRILLO  PARA PERRO GRANDE_x000a_"/>
    <n v="10111302"/>
    <s v="Mínima cuantía"/>
    <n v="4"/>
    <n v="2"/>
    <n v="2"/>
    <n v="41400"/>
    <s v="UNIDAD"/>
    <s v="NO SOLICITADAS"/>
  </r>
  <r>
    <x v="13"/>
    <s v="02-02-01-003-008-09"/>
    <n v="10"/>
    <s v="Materiales y suministros - Otros artículos manufacturados n. C. P."/>
    <s v="FUSTA DE CUERO 1 MTS DE LARGO"/>
    <n v="10141502"/>
    <s v="Mínima cuantía"/>
    <n v="4"/>
    <n v="2"/>
    <n v="1"/>
    <n v="30200"/>
    <s v="UNIDAD"/>
    <s v="NO SOLICITADAS"/>
  </r>
  <r>
    <x v="13"/>
    <s v="02-02-01-004-001"/>
    <n v="10"/>
    <s v="Materiales y suministros - Metales básicos"/>
    <s v="ABRAZADERA CREMALLERA 1&quot;"/>
    <n v="31162414"/>
    <s v="Mínima cuantía"/>
    <n v="2"/>
    <n v="9"/>
    <n v="10"/>
    <n v="17870"/>
    <s v="UNIDAD"/>
    <s v="NO SOLICITADAS"/>
  </r>
  <r>
    <x v="13"/>
    <s v="02-02-01-004-001"/>
    <n v="10"/>
    <s v="Materiales y suministros - Metales básicos"/>
    <s v="ABRAZADERA CREMALLERA 3/4&quot;"/>
    <n v="31162414"/>
    <s v="Mínima cuantía"/>
    <n v="2"/>
    <n v="9"/>
    <n v="10"/>
    <n v="14400"/>
    <s v="UNIDAD"/>
    <s v="NO SOLICITADAS"/>
  </r>
  <r>
    <x v="13"/>
    <s v="02-02-01-004-001"/>
    <n v="10"/>
    <s v="Materiales y suministros - Metales básicos"/>
    <s v="ABRAZADERA CREMALLERA DE 1/2&quot;"/>
    <n v="31162414"/>
    <s v="Mínima cuantía"/>
    <n v="2"/>
    <n v="9"/>
    <n v="10"/>
    <n v="12000"/>
    <s v="UNIDAD"/>
    <s v="NO SOLICITADAS"/>
  </r>
  <r>
    <x v="13"/>
    <s v="02-02-01-004-001"/>
    <n v="10"/>
    <s v="Materiales y suministros - Metales básicos"/>
    <s v="ALAMBRE DULCE CALIBRE 14"/>
    <n v="30265501"/>
    <s v="Mínima cuantía"/>
    <n v="2"/>
    <n v="9"/>
    <n v="5"/>
    <n v="2750"/>
    <s v="KILOGRAMO"/>
    <s v="NO SOLICITADAS"/>
  </r>
  <r>
    <x v="13"/>
    <s v="02-02-01-004-001"/>
    <n v="10"/>
    <s v="Materiales y suministros - Metales básicos"/>
    <s v="ALAMBRE GALVANIZADO CAL 12"/>
    <n v="30264305"/>
    <s v="Mínima cuantía"/>
    <n v="2"/>
    <n v="9"/>
    <n v="5"/>
    <n v="43750"/>
    <s v="KILOGRAMO"/>
    <s v="NO SOLICITADAS"/>
  </r>
  <r>
    <x v="13"/>
    <s v="02-02-01-004-001"/>
    <n v="10"/>
    <s v="Materiales y suministros - Metales básicos"/>
    <s v="AMARRES PARA CUBIERTA x 100 und"/>
    <n v="30151600"/>
    <s v="Mínima cuantía"/>
    <n v="2"/>
    <n v="9"/>
    <n v="5"/>
    <n v="92500"/>
    <s v="UNIDAD"/>
    <s v="NO SOLICITADAS"/>
  </r>
  <r>
    <x v="13"/>
    <s v="02-02-01-004-001"/>
    <n v="10"/>
    <s v="Materiales y suministros - Metales básicos"/>
    <s v="ANGULO DE ACERO 1&quot; x 1/4&quot;x 6,00 m"/>
    <n v="30101504"/>
    <s v="Mínima cuantía"/>
    <n v="2"/>
    <n v="9"/>
    <n v="2"/>
    <n v="65000"/>
    <s v="UNIDAD"/>
    <s v="NO SOLICITADAS"/>
  </r>
  <r>
    <x v="13"/>
    <s v="02-02-01-004-001"/>
    <n v="10"/>
    <s v="Materiales y suministros - Metales básicos"/>
    <s v="ANGULO DE ACERO 1&quot; x 1/8&quot;x 6,00m"/>
    <n v="30101504"/>
    <s v="Mínima cuantía"/>
    <n v="2"/>
    <n v="9"/>
    <n v="2"/>
    <n v="51000"/>
    <s v="UNIDAD"/>
    <s v="NO SOLICITADAS"/>
  </r>
  <r>
    <x v="13"/>
    <s v="02-02-01-004-001"/>
    <n v="10"/>
    <s v="Materiales y suministros - Metales básicos"/>
    <s v="ANGULO DE ACERO 1&quot; x 3/16&quot;x 6,00m"/>
    <n v="30101504"/>
    <s v="Mínima cuantía"/>
    <n v="2"/>
    <n v="9"/>
    <n v="2"/>
    <n v="37000"/>
    <s v="UNIDAD"/>
    <s v="NO SOLICITADAS"/>
  </r>
  <r>
    <x v="13"/>
    <s v="02-02-01-004-001"/>
    <n v="10"/>
    <s v="Materiales y suministros - Metales básicos"/>
    <s v="ANGULO DE ACERO 1-1/2&quot; x 1/4&quot;x 6,00 m"/>
    <n v="30101504"/>
    <s v="Mínima cuantía"/>
    <n v="2"/>
    <n v="9"/>
    <n v="2"/>
    <n v="162736"/>
    <s v="UNIDAD"/>
    <s v="NO SOLICITADAS"/>
  </r>
  <r>
    <x v="13"/>
    <s v="02-02-01-004-001"/>
    <n v="10"/>
    <s v="Materiales y suministros - Metales básicos"/>
    <s v="ANGULO DE ACERO 1-1/2&quot; x 1/8&quot;x 6,00m"/>
    <n v="30101504"/>
    <s v="Mínima cuantía"/>
    <n v="2"/>
    <n v="9"/>
    <n v="2"/>
    <n v="86354"/>
    <s v="UNIDAD"/>
    <s v="NO SOLICITADAS"/>
  </r>
  <r>
    <x v="13"/>
    <s v="02-02-01-004-001"/>
    <n v="10"/>
    <s v="Materiales y suministros - Metales básicos"/>
    <s v="ANGULO DE ACERO 1-1/2&quot; x 3/16&quot;x 6,00m"/>
    <n v="30101504"/>
    <s v="Mínima cuantía"/>
    <n v="2"/>
    <n v="9"/>
    <n v="2"/>
    <n v="127470"/>
    <s v="UNIDAD"/>
    <s v="NO SOLICITADAS"/>
  </r>
  <r>
    <x v="13"/>
    <s v="02-02-01-004-001"/>
    <n v="10"/>
    <s v="Materiales y suministros - Metales básicos"/>
    <s v="ANGULO DE ACERO 2-1/2&quot; x 1/4&quot;x 6,00 m"/>
    <n v="30101504"/>
    <s v="Mínima cuantía"/>
    <n v="2"/>
    <n v="9"/>
    <n v="2"/>
    <n v="290742"/>
    <s v="UNIDAD"/>
    <s v="NO SOLICITADAS"/>
  </r>
  <r>
    <x v="13"/>
    <s v="02-02-01-004-001"/>
    <n v="10"/>
    <s v="Materiales y suministros - Metales básicos"/>
    <s v="ANGULO DE ACERO 2-1/2&quot; x 3/16&quot;x 6,00m"/>
    <n v="30101504"/>
    <s v="Mínima cuantía"/>
    <n v="2"/>
    <n v="9"/>
    <n v="2"/>
    <n v="219466"/>
    <s v="UNIDAD"/>
    <s v="NO SOLICITADAS"/>
  </r>
  <r>
    <x v="13"/>
    <s v="02-02-01-004-001"/>
    <n v="10"/>
    <s v="Materiales y suministros - Metales básicos"/>
    <s v="ANGULO DE ACERO 3/4&quot; x 1/8&quot;x 6,00m"/>
    <n v="30101504"/>
    <s v="Mínima cuantía"/>
    <n v="2"/>
    <n v="9"/>
    <n v="2"/>
    <n v="43780"/>
    <s v="UNIDAD"/>
    <s v="NO SOLICITADAS"/>
  </r>
  <r>
    <x v="13"/>
    <s v="02-02-01-004-001"/>
    <n v="10"/>
    <s v="Materiales y suministros - Metales básicos"/>
    <s v="*ASIENTO METALICO PARA DUCHA GRIVAL "/>
    <n v="30181600"/>
    <s v="Mínima cuantía"/>
    <n v="2"/>
    <n v="9"/>
    <n v="7"/>
    <n v="58492"/>
    <s v="UNIDAD"/>
    <s v="NO SOLICITADAS"/>
  </r>
  <r>
    <x v="13"/>
    <s v="02-02-01-004-001"/>
    <n v="10"/>
    <s v="Materiales y suministros - Metales básicos"/>
    <s v="GRAPA (ABRAZADERA) ALVANIZADA PARA TUBERIA DE 1&quot;"/>
    <n v="31162404"/>
    <s v="Mínima cuantía"/>
    <n v="2"/>
    <n v="9"/>
    <n v="100"/>
    <n v="105000"/>
    <s v="UNIDAD"/>
    <s v="NO SOLICITADAS"/>
  </r>
  <r>
    <x v="13"/>
    <s v="02-02-01-004-001"/>
    <n v="10"/>
    <s v="Materiales y suministros - Metales básicos"/>
    <s v="GRAPA (ABRAZADERA) ALVANIZADA PARA TUBERIA DE 1/2&quot;"/>
    <n v="31162404"/>
    <s v="Mínima cuantía"/>
    <n v="2"/>
    <n v="9"/>
    <n v="100"/>
    <n v="65000"/>
    <s v="UNIDAD"/>
    <s v="NO SOLICITADAS"/>
  </r>
  <r>
    <x v="13"/>
    <s v="02-02-01-004-001"/>
    <n v="10"/>
    <s v="Materiales y suministros - Metales básicos"/>
    <s v="GRAPA (ABRAZADERA) ALVANIZADA PARA TUBERIA DE 3/4&quot;"/>
    <n v="31162404"/>
    <s v="Mínima cuantía"/>
    <n v="2"/>
    <n v="9"/>
    <n v="100"/>
    <n v="85000"/>
    <s v="UNIDAD"/>
    <s v="NO SOLICITADAS"/>
  </r>
  <r>
    <x v="13"/>
    <s v="02-02-01-004-001"/>
    <n v="10"/>
    <s v="Materiales y suministros - Metales básicos"/>
    <s v="PLATINA DE 1&quot; x 3/16&quot;x6,00m"/>
    <n v="30102004"/>
    <s v="Mínima cuantía"/>
    <n v="2"/>
    <n v="9"/>
    <n v="3"/>
    <n v="127500"/>
    <s v="UNIDAD"/>
    <s v="NO SOLICITADAS"/>
  </r>
  <r>
    <x v="13"/>
    <s v="02-02-01-004-001"/>
    <n v="10"/>
    <s v="Materiales y suministros - Metales básicos"/>
    <s v="PLATINA DE 1&quot; x 1/8&quot;x 6,00m"/>
    <n v="30102004"/>
    <s v="Mínima cuantía"/>
    <n v="2"/>
    <n v="9"/>
    <n v="3"/>
    <n v="145500"/>
    <s v="UNIDAD"/>
    <s v="NO SOLICITADAS"/>
  </r>
  <r>
    <x v="13"/>
    <s v="02-02-01-004-001"/>
    <n v="10"/>
    <s v="Materiales y suministros - Metales básicos"/>
    <s v="PLATINA DE 1-1/2&quot; x 1/4&quot;x6,00m"/>
    <n v="30102004"/>
    <s v="Mínima cuantía"/>
    <n v="2"/>
    <n v="9"/>
    <n v="3"/>
    <n v="253650"/>
    <s v="UNIDAD"/>
    <s v="NO SOLICITADAS"/>
  </r>
  <r>
    <x v="13"/>
    <s v="02-02-01-004-001"/>
    <n v="10"/>
    <s v="Materiales y suministros - Metales básicos"/>
    <s v="PLATINA DE 1-1/2&quot; x 3/16&quot;x 6,00m"/>
    <n v="30102004"/>
    <s v="Mínima cuantía"/>
    <n v="2"/>
    <n v="9"/>
    <n v="3"/>
    <n v="184500"/>
    <s v="UNIDAD"/>
    <s v="NO SOLICITADAS"/>
  </r>
  <r>
    <x v="13"/>
    <s v="02-02-01-004-001"/>
    <n v="10"/>
    <s v="Materiales y suministros - Metales básicos"/>
    <s v="PLATINA DE 1-1/4&quot; x 1/4&quot;x6,00m"/>
    <n v="30102004"/>
    <s v="Mínima cuantía"/>
    <n v="2"/>
    <n v="9"/>
    <n v="3"/>
    <n v="213750"/>
    <s v="UNIDAD"/>
    <s v="NO SOLICITADAS"/>
  </r>
  <r>
    <x v="13"/>
    <s v="02-02-01-004-001"/>
    <n v="10"/>
    <s v="Materiales y suministros - Metales básicos"/>
    <s v="PLATINA DE 1-1/4&quot; x 3/16&quot;x6,00m"/>
    <n v="30102004"/>
    <s v="Mínima cuantía"/>
    <n v="2"/>
    <n v="9"/>
    <n v="3"/>
    <n v="166500"/>
    <s v="UNIDAD"/>
    <s v="NO SOLICITADAS"/>
  </r>
  <r>
    <x v="13"/>
    <s v="02-02-01-004-001"/>
    <n v="10"/>
    <s v="Materiales y suministros - Metales básicos"/>
    <s v="PLATINA DE 2&quot; x 1/8&quot;x 6,00m"/>
    <n v="30102004"/>
    <s v="Mínima cuantía"/>
    <n v="2"/>
    <n v="9"/>
    <n v="3"/>
    <n v="165750"/>
    <s v="UNIDAD"/>
    <s v="NO SOLICITADAS"/>
  </r>
  <r>
    <x v="13"/>
    <s v="02-02-01-004-001"/>
    <n v="10"/>
    <s v="Materiales y suministros - Metales básicos"/>
    <s v="PLATINA DE 2&quot; x 1/4&quot;x 6,00m"/>
    <n v="30102004"/>
    <s v="Mínima cuantía"/>
    <n v="2"/>
    <n v="9"/>
    <n v="3"/>
    <n v="345750"/>
    <s v="UNIDAD"/>
    <s v="NO SOLICITADAS"/>
  </r>
  <r>
    <x v="13"/>
    <s v="02-02-01-004-001"/>
    <n v="10"/>
    <s v="Materiales y suministros - Metales básicos"/>
    <s v="PLATINA DE 2&quot; x 3/16&quot;x 6,00m"/>
    <n v="30102004"/>
    <s v="Mínima cuantía"/>
    <n v="2"/>
    <n v="9"/>
    <n v="3"/>
    <n v="247500"/>
    <s v="UNIDAD"/>
    <s v="NO SOLICITADAS"/>
  </r>
  <r>
    <x v="13"/>
    <s v="02-02-01-004-001"/>
    <n v="10"/>
    <s v="Materiales y suministros - Metales básicos"/>
    <s v="SOLDADURA 6013 x 1/8&quot; "/>
    <n v="23271810"/>
    <s v="Mínima cuantía"/>
    <n v="2"/>
    <n v="9"/>
    <n v="10"/>
    <n v="245000"/>
    <s v="UNIDAD"/>
    <s v="NO SOLICITADAS"/>
  </r>
  <r>
    <x v="13"/>
    <s v="02-02-01-004-001"/>
    <n v="10"/>
    <s v="Materiales y suministros - Metales básicos"/>
    <s v="TUBERIA EN ACERO CUADRADO DE 1&quot; x 1&quot; x 0,9mm x 6,00m "/>
    <n v="30102304"/>
    <s v="Mínima cuantía"/>
    <n v="2"/>
    <n v="9"/>
    <n v="2"/>
    <n v="46700"/>
    <s v="UNIDAD"/>
    <s v="NO SOLICITADAS"/>
  </r>
  <r>
    <x v="13"/>
    <s v="02-02-01-004-001"/>
    <n v="10"/>
    <s v="Materiales y suministros - Metales básicos"/>
    <s v="TUBERIA EN ACERO CUADRADO DE 100mm x 100mm x 2 mm x 6,00m "/>
    <n v="30102304"/>
    <s v="Mínima cuantía"/>
    <n v="2"/>
    <n v="9"/>
    <n v="2"/>
    <n v="413700"/>
    <s v="UNIDAD"/>
    <s v="NO SOLICITADAS"/>
  </r>
  <r>
    <x v="13"/>
    <s v="02-02-01-004-001"/>
    <n v="10"/>
    <s v="Materiales y suministros - Metales básicos"/>
    <s v="TUBERIA EN ACERO CUADRADO DE 50mm x 50mm x 2 mm x 6,00m "/>
    <n v="30102304"/>
    <s v="Mínima cuantía"/>
    <n v="2"/>
    <n v="9"/>
    <n v="2"/>
    <n v="193000"/>
    <s v="UNIDAD"/>
    <s v="NO SOLICITADAS"/>
  </r>
  <r>
    <x v="13"/>
    <s v="02-02-01-004-001"/>
    <n v="10"/>
    <s v="Materiales y suministros - Metales básicos"/>
    <s v="TUBERIA EN ACERO CUADRADO DE 70mm x 70mm x 2 mm x 6,00m "/>
    <n v="30102304"/>
    <s v="Mínima cuantía"/>
    <n v="2"/>
    <n v="9"/>
    <n v="2"/>
    <n v="273000"/>
    <s v="UNIDAD"/>
    <s v="NO SOLICITADAS"/>
  </r>
  <r>
    <x v="13"/>
    <s v="02-02-01-004-001"/>
    <n v="10"/>
    <s v="Materiales y suministros - Metales básicos"/>
    <s v="TUBERIA EN ACERO RECTANGULAR DE 90mm x 50mm x 6m x 2 mm"/>
    <n v="30102304"/>
    <s v="Mínima cuantía"/>
    <n v="2"/>
    <n v="9"/>
    <n v="2"/>
    <n v="245000"/>
    <s v="UNIDAD"/>
    <s v="NO SOLICITADAS"/>
  </r>
  <r>
    <x v="13"/>
    <s v="02-02-01-004-001"/>
    <n v="10"/>
    <s v="Materiales y suministros - Metales básicos"/>
    <s v="TUBERIA EN ACERO RECTANGULAR DE 50mm  x 30mm x 6m x 2mm_x000a_"/>
    <n v="30102304"/>
    <s v="Mínima cuantía"/>
    <n v="2"/>
    <n v="9"/>
    <n v="2"/>
    <n v="151600"/>
    <s v="UNIDAD"/>
    <s v="NO SOLICITADAS"/>
  </r>
  <r>
    <x v="13"/>
    <s v="02-02-01-004-001"/>
    <n v="10"/>
    <s v="Materiales y suministros - Metales básicos"/>
    <s v="TUBERIA EN ACERO RECTANGULAR DE 120mm x 60mm x 6m x 2 mm"/>
    <n v="30102304"/>
    <s v="Mínima cuantía"/>
    <n v="2"/>
    <n v="9"/>
    <n v="2"/>
    <n v="345000"/>
    <s v="UNIDAD"/>
    <s v="NO SOLICITADAS"/>
  </r>
  <r>
    <x v="13"/>
    <s v="02-02-01-004-001"/>
    <n v="10"/>
    <s v="Materiales y suministros - Metales básicos"/>
    <s v="TUBO EN ACERO GALVANIZADO ø 1/2&quot;  x 6 m"/>
    <n v="40171602"/>
    <s v="Mínima cuantía"/>
    <n v="2"/>
    <n v="9"/>
    <n v="1"/>
    <n v="28500"/>
    <s v="UNIDAD"/>
    <s v="NO SOLICITADAS"/>
  </r>
  <r>
    <x v="13"/>
    <s v="02-02-01-004-001"/>
    <n v="10"/>
    <s v="Materiales y suministros - Metales básicos"/>
    <s v="TUBO EN ACERO GALVANIZADO ø 3/4&quot;  x 6 m"/>
    <n v="40171602"/>
    <s v="Mínima cuantía"/>
    <n v="2"/>
    <n v="9"/>
    <n v="1"/>
    <n v="32500"/>
    <s v="UNIDAD"/>
    <s v="NO SOLICITADAS"/>
  </r>
  <r>
    <x v="13"/>
    <s v="02-02-01-004-001"/>
    <n v="10"/>
    <s v="Materiales y suministros - Metales básicos"/>
    <s v="TUBO EN ACERO GALVANIZADO ø 1&quot;  x 6 m"/>
    <n v="40171602"/>
    <s v="Mínima cuantía"/>
    <n v="2"/>
    <n v="9"/>
    <n v="1"/>
    <n v="47500"/>
    <s v="UNIDAD"/>
    <s v="NO SOLICITADAS"/>
  </r>
  <r>
    <x v="13"/>
    <s v="02-02-01-004-001"/>
    <n v="10"/>
    <s v="Materiales y suministros - Metales básicos"/>
    <s v="TUBO EN ACERO GALVANIZADO ø 1-1/4&quot;  x 6 m"/>
    <n v="40171602"/>
    <s v="Mínima cuantía"/>
    <n v="2"/>
    <n v="9"/>
    <n v="1"/>
    <n v="52500"/>
    <s v="UNIDAD"/>
    <s v="NO SOLICITADAS"/>
  </r>
  <r>
    <x v="13"/>
    <s v="02-02-01-004-001"/>
    <n v="10"/>
    <s v="Materiales y suministros - Metales básicos"/>
    <s v="TUBO EN ACERO GALVANIZADO ø 1-1/2&quot;  x 6 m"/>
    <n v="40171602"/>
    <s v="Mínima cuantía"/>
    <n v="2"/>
    <n v="9"/>
    <n v="1"/>
    <n v="58500"/>
    <s v="UNIDAD"/>
    <s v="NO SOLICITADAS"/>
  </r>
  <r>
    <x v="13"/>
    <s v="02-02-01-004-001"/>
    <n v="10"/>
    <s v="Materiales y suministros - Metales básicos"/>
    <s v="TUBO EN ACERO GALVANIZADO ø 2&quot;  x 6 m"/>
    <n v="40171602"/>
    <s v="Mínima cuantía"/>
    <n v="2"/>
    <n v="9"/>
    <n v="1"/>
    <n v="111500"/>
    <s v="UNIDAD"/>
    <s v="NO SOLICITADAS"/>
  </r>
  <r>
    <x v="13"/>
    <s v="02-02-01-004-001"/>
    <n v="10"/>
    <s v="Materiales y suministros - Metales básicos"/>
    <s v="TUBO EN ACERO GALVANIZADO ø 2-1/2&quot;  x 6 m"/>
    <n v="40171602"/>
    <s v="Mínima cuantía"/>
    <n v="2"/>
    <n v="9"/>
    <n v="1"/>
    <n v="145500"/>
    <s v="UNIDAD"/>
    <s v="NO SOLICITADAS"/>
  </r>
  <r>
    <x v="13"/>
    <s v="02-02-01-004-001"/>
    <n v="10"/>
    <s v="Materiales y suministros - Metales básicos"/>
    <s v="TUBO EN ACERO GALVANIZADO ø 3&quot;  x 6 m"/>
    <n v="40171602"/>
    <s v="Mínima cuantía"/>
    <n v="2"/>
    <n v="9"/>
    <n v="1"/>
    <n v="165500"/>
    <s v="UNIDAD"/>
    <s v="NO SOLICITADAS"/>
  </r>
  <r>
    <x v="13"/>
    <s v="02-02-01-004-001"/>
    <n v="10"/>
    <s v="Materiales y suministros - Metales básicos"/>
    <s v="TUBO EN ACERO GALVANIZADO ø 4&quot;  x 6 m"/>
    <n v="40171602"/>
    <s v="Mínima cuantía"/>
    <n v="2"/>
    <n v="9"/>
    <n v="1"/>
    <n v="215500"/>
    <s v="UNIDAD"/>
    <s v="NO SOLICITADAS"/>
  </r>
  <r>
    <x v="13"/>
    <s v="02-02-01-004-001"/>
    <n v="10"/>
    <s v="Materiales y suministros - Metales básicos"/>
    <s v="*VASTAGO PARA DUCHA GRICOL"/>
    <n v="30181810"/>
    <s v="Mínima cuantía"/>
    <n v="2"/>
    <n v="9"/>
    <n v="10"/>
    <n v="305000"/>
    <s v="UNIDAD"/>
    <s v="NO SOLICITADAS"/>
  </r>
  <r>
    <x v="13"/>
    <s v="02-02-01-004-001"/>
    <n v="10"/>
    <s v="Materiales y suministros - Metales básicos"/>
    <s v="*VASTAGO PARA DUCHA GRIVAL"/>
    <n v="30181810"/>
    <s v="Mínima cuantía"/>
    <n v="2"/>
    <n v="9"/>
    <n v="10"/>
    <n v="255000"/>
    <s v="UNIDAD"/>
    <s v="NO SOLICITADAS"/>
  </r>
  <r>
    <x v="13"/>
    <s v="02-02-01-004-001"/>
    <n v="10"/>
    <s v="Materiales y suministros - Metales básicos"/>
    <s v="SOLDADURA DE PLATA x kg"/>
    <n v="12142100"/>
    <s v="Mínima cuantía"/>
    <n v="2"/>
    <n v="9"/>
    <n v="2"/>
    <n v="21000"/>
    <s v="KILOGRAMO"/>
    <s v="NO SOLICITADAS"/>
  </r>
  <r>
    <x v="13"/>
    <s v="02-02-01-004-001"/>
    <n v="10"/>
    <s v="Materiales y suministros - Metales básicos"/>
    <s v="CANASTILLA FREIDORA"/>
    <n v="48101808"/>
    <s v="Mínima cuantía"/>
    <n v="4"/>
    <n v="3"/>
    <n v="3"/>
    <n v="289917"/>
    <s v="UNIDAD"/>
    <s v="NO SOLICITADAS"/>
  </r>
  <r>
    <x v="13"/>
    <s v="02-02-01-004-002"/>
    <n v="10"/>
    <s v="Materiales y suministros - Productos metálicos elaborados (excepto maquinaria y equipo)"/>
    <s v="INTERRUPTOR SENCILLO"/>
    <n v="31211900"/>
    <s v="Mínima cuantía"/>
    <n v="3"/>
    <n v="5"/>
    <n v="10"/>
    <n v="80000"/>
    <s v="UNIDAD"/>
    <s v="NO SOLICITADAS"/>
  </r>
  <r>
    <x v="13"/>
    <s v="02-02-01-004-002"/>
    <n v="10"/>
    <s v="Materiales y suministros - Productos metálicos elaborados (excepto maquinaria y equipo)"/>
    <s v="INTERRUPTOR DOBLE"/>
    <n v="31211900"/>
    <s v="Mínima cuantía"/>
    <n v="3"/>
    <n v="5"/>
    <n v="10"/>
    <n v="85000"/>
    <s v="UNIDAD"/>
    <s v="NO SOLICITADAS"/>
  </r>
  <r>
    <x v="13"/>
    <s v="02-02-01-004-002"/>
    <n v="10"/>
    <s v="Materiales y suministros - Productos metálicos elaborados (excepto maquinaria y equipo)"/>
    <s v="INTERRUPTOR CONMUTABLE SENCILLO"/>
    <n v="40141700"/>
    <s v="Mínima cuantía"/>
    <n v="3"/>
    <n v="5"/>
    <n v="10"/>
    <n v="90000"/>
    <s v="UNIDAD"/>
    <s v="NO SOLICITADAS"/>
  </r>
  <r>
    <x v="13"/>
    <s v="02-02-01-004-002"/>
    <n v="10"/>
    <s v="Materiales y suministros - Productos metálicos elaborados (excepto maquinaria y equipo)"/>
    <s v="INTERRUPTOR CONMUTABLE TIPO ESCALERA"/>
    <n v="40141700"/>
    <s v="Mínima cuantía"/>
    <n v="3"/>
    <n v="5"/>
    <n v="10"/>
    <n v="100000"/>
    <s v="UNIDAD"/>
    <s v="NO SOLICITADAS"/>
  </r>
  <r>
    <x v="13"/>
    <s v="02-02-01-004-002"/>
    <n v="10"/>
    <s v="Materiales y suministros - Productos metálicos elaborados (excepto maquinaria y equipo)"/>
    <s v="INTERRUPTOR DOBLE MONOFASICO"/>
    <n v="40141700"/>
    <s v="Mínima cuantía"/>
    <n v="3"/>
    <n v="5"/>
    <n v="10"/>
    <n v="75000"/>
    <s v="UNIDAD"/>
    <s v="NO SOLICITADAS"/>
  </r>
  <r>
    <x v="13"/>
    <s v="02-02-01-004-002"/>
    <n v="10"/>
    <s v="Materiales y suministros - Productos metálicos elaborados (excepto maquinaria y equipo)"/>
    <s v="CONECTOR DE PRESION BIMETALICO 1/2&quot;"/>
    <n v="39121700"/>
    <s v="Mínima cuantía"/>
    <n v="3"/>
    <n v="5"/>
    <n v="10"/>
    <n v="60000"/>
    <s v="UNIDAD"/>
    <s v="NO SOLICITADAS"/>
  </r>
  <r>
    <x v="13"/>
    <s v="02-02-01-004-002"/>
    <n v="10"/>
    <s v="Materiales y suministros - Productos metálicos elaborados (excepto maquinaria y equipo)"/>
    <s v="CONECTOR DE PRESION BIMETALICO 3/4&quot;"/>
    <n v="39121700"/>
    <s v="Mínima cuantía"/>
    <n v="3"/>
    <n v="5"/>
    <n v="10"/>
    <n v="65000"/>
    <s v="UNIDAD"/>
    <s v="NO SOLICITADAS"/>
  </r>
  <r>
    <x v="13"/>
    <s v="02-02-01-004-002"/>
    <n v="10"/>
    <s v="Materiales y suministros - Productos metálicos elaborados (excepto maquinaria y equipo)"/>
    <s v="CONECTOR PARA CABLE 1/0 AWG CU PONCHABLE"/>
    <n v="39121700"/>
    <s v="Mínima cuantía"/>
    <n v="3"/>
    <n v="5"/>
    <n v="10"/>
    <n v="70000"/>
    <s v="UNIDAD"/>
    <s v="NO SOLICITADAS"/>
  </r>
  <r>
    <x v="13"/>
    <s v="02-02-01-004-002"/>
    <n v="10"/>
    <s v="Materiales y suministros - Productos metálicos elaborados (excepto maquinaria y equipo)"/>
    <s v="CONECTOR PARA CABLE 2/0 AWG CU PONCHABLE"/>
    <n v="39121700"/>
    <s v="Mínima cuantía"/>
    <n v="3"/>
    <n v="5"/>
    <n v="10"/>
    <n v="80000"/>
    <s v="UNIDAD"/>
    <s v="NO SOLICITADAS"/>
  </r>
  <r>
    <x v="13"/>
    <s v="02-02-01-004-002"/>
    <n v="10"/>
    <s v="Materiales y suministros - Productos metálicos elaborados (excepto maquinaria y equipo)"/>
    <s v="CONECTOR PARA CABLE 8AWG CU PONACHABLE"/>
    <n v="39121700"/>
    <s v="Mínima cuantía"/>
    <n v="3"/>
    <n v="5"/>
    <n v="10"/>
    <n v="57200.000000000007"/>
    <s v="UNIDAD"/>
    <s v="NO SOLICITADAS"/>
  </r>
  <r>
    <x v="13"/>
    <s v="02-02-01-004-002"/>
    <n v="10"/>
    <s v="Materiales y suministros - Productos metálicos elaborados (excepto maquinaria y equipo)"/>
    <s v="TOMA CORRIENTE DOBLE BLANCO CON POLO A TIERRA 127 V"/>
    <n v="39121700"/>
    <s v="Mínima cuantía"/>
    <n v="3"/>
    <n v="5"/>
    <n v="70"/>
    <n v="420000"/>
    <s v="UNIDAD"/>
    <s v="NO SOLICITADAS"/>
  </r>
  <r>
    <x v="13"/>
    <s v="02-02-01-004-002"/>
    <n v="10"/>
    <s v="Materiales y suministros - Productos metálicos elaborados (excepto maquinaria y equipo)"/>
    <s v="TOMACORRIENTE 110V DOBLE, TIPO HOSPITALARIO, TIERRA AISLADA."/>
    <n v="39121700"/>
    <s v="Mínima cuantía"/>
    <n v="3"/>
    <n v="5"/>
    <n v="20"/>
    <n v="215600"/>
    <s v="UNIDAD"/>
    <s v="NO SOLICITADAS"/>
  </r>
  <r>
    <x v="13"/>
    <s v="02-02-01-004-002"/>
    <n v="10"/>
    <s v="Materiales y suministros - Productos metálicos elaborados (excepto maquinaria y equipo)"/>
    <s v="TOMA CORRIENTE ELECTRICA 6EF1"/>
    <n v="39121700"/>
    <s v="Mínima cuantía"/>
    <n v="3"/>
    <n v="5"/>
    <n v="25"/>
    <n v="288750.00000000006"/>
    <s v="UNIDAD"/>
    <s v="NO SOLICITADAS"/>
  </r>
  <r>
    <x v="13"/>
    <s v="02-02-01-004-002"/>
    <n v="10"/>
    <s v="Materiales y suministros - Productos metálicos elaborados (excepto maquinaria y equipo)"/>
    <s v="TOMA CORRIENTE ENCAUCHETADA CON POLO A TIERRA"/>
    <n v="39121700"/>
    <s v="Mínima cuantía"/>
    <n v="3"/>
    <n v="5"/>
    <n v="20"/>
    <n v="149600.00000000003"/>
    <s v="UNIDAD"/>
    <s v="NO SOLICITADAS"/>
  </r>
  <r>
    <x v="13"/>
    <s v="02-02-01-004-002"/>
    <n v="10"/>
    <s v="Materiales y suministros - Productos metálicos elaborados (excepto maquinaria y equipo)"/>
    <s v="TOMACORRIENTE MONOFASICA TIPO INTERPERIE"/>
    <n v="39121700"/>
    <s v="Mínima cuantía"/>
    <n v="3"/>
    <n v="5"/>
    <n v="2"/>
    <n v="26400.000000000004"/>
    <s v="UNIDAD"/>
    <s v="NO SOLICITADAS"/>
  </r>
  <r>
    <x v="13"/>
    <s v="02-02-01-004-002"/>
    <n v="10"/>
    <s v="Materiales y suministros - Productos metálicos elaborados (excepto maquinaria y equipo)"/>
    <s v="FUSIBLE DUAL H 15 KV 5 AMP."/>
    <n v="40141700"/>
    <s v="Mínima cuantía"/>
    <n v="3"/>
    <n v="5"/>
    <n v="10"/>
    <n v="33000.000000000007"/>
    <s v="UNIDAD"/>
    <s v="NO SOLICITADAS"/>
  </r>
  <r>
    <x v="13"/>
    <s v="02-02-01-004-002"/>
    <n v="10"/>
    <s v="Materiales y suministros - Productos metálicos elaborados (excepto maquinaria y equipo)"/>
    <s v="FUSIBLE DUAL H 15 KV 3 AMP."/>
    <n v="40141700"/>
    <s v="Mínima cuantía"/>
    <n v="3"/>
    <n v="5"/>
    <n v="10"/>
    <n v="27500"/>
    <s v="UNIDAD"/>
    <s v="NO SOLICITADAS"/>
  </r>
  <r>
    <x v="13"/>
    <s v="02-02-01-004-002"/>
    <n v="10"/>
    <s v="Materiales y suministros - Productos metálicos elaborados (excepto maquinaria y equipo)"/>
    <s v="FUSIBLE DUAL H 15 KV 2 AMP."/>
    <n v="40141700"/>
    <s v="Mínima cuantía"/>
    <n v="3"/>
    <n v="5"/>
    <n v="10"/>
    <n v="22000"/>
    <s v="UNIDAD"/>
    <s v="NO SOLICITADAS"/>
  </r>
  <r>
    <x v="13"/>
    <s v="02-02-01-004-002"/>
    <n v="10"/>
    <s v="Materiales y suministros - Productos metálicos elaborados (excepto maquinaria y equipo)"/>
    <s v="CABLE CONCENTRICO TRIFASICO 3X8 1 1X10AWG"/>
    <n v="39121400"/>
    <s v="Mínima cuantía"/>
    <n v="3"/>
    <n v="5"/>
    <n v="75"/>
    <n v="1237500"/>
    <s v="UNIDAD"/>
    <s v="NO SOLICITADAS"/>
  </r>
  <r>
    <x v="13"/>
    <s v="02-02-01-004-002"/>
    <n v="10"/>
    <s v="Materiales y suministros - Productos metálicos elaborados (excepto maquinaria y equipo)"/>
    <s v="CABLE DUPLEX 2 X 12"/>
    <n v="39121400"/>
    <s v="Mínima cuantía"/>
    <n v="3"/>
    <n v="5"/>
    <n v="80"/>
    <n v="140800"/>
    <s v="UNIDAD"/>
    <s v="NO SOLICITADAS"/>
  </r>
  <r>
    <x v="13"/>
    <s v="02-02-01-004-002"/>
    <n v="10"/>
    <s v="Materiales y suministros - Productos metálicos elaborados (excepto maquinaria y equipo)"/>
    <s v="CABLE #8 THWN AWG"/>
    <n v="39121700"/>
    <s v="Mínima cuantía"/>
    <n v="3"/>
    <n v="5"/>
    <n v="80"/>
    <n v="404800"/>
    <s v="UNIDAD"/>
    <s v="NO SOLICITADAS"/>
  </r>
  <r>
    <x v="13"/>
    <s v="02-02-01-004-002"/>
    <n v="10"/>
    <s v="Materiales y suministros - Productos metálicos elaborados (excepto maquinaria y equipo)"/>
    <s v="CABLE ENCAUCHETADO 3X10AWG"/>
    <n v="39121400"/>
    <s v="Mínima cuantía"/>
    <n v="3"/>
    <n v="5"/>
    <n v="150"/>
    <n v="825000"/>
    <s v="UNIDAD"/>
    <s v="NO SOLICITADAS"/>
  </r>
  <r>
    <x v="13"/>
    <s v="02-02-01-004-002"/>
    <n v="10"/>
    <s v="Materiales y suministros - Productos metálicos elaborados (excepto maquinaria y equipo)"/>
    <s v="CABLE ENCAUCHETADO 3X12AWG"/>
    <n v="39121400"/>
    <s v="Mínima cuantía"/>
    <n v="3"/>
    <n v="5"/>
    <n v="80"/>
    <n v="396000"/>
    <s v="UNIDAD"/>
    <s v="NO SOLICITADAS"/>
  </r>
  <r>
    <x v="13"/>
    <s v="02-02-01-004-002"/>
    <n v="10"/>
    <s v="Materiales y suministros - Productos metálicos elaborados (excepto maquinaria y equipo)"/>
    <s v="CABLE THW 10 AWG 600V"/>
    <n v="39121400"/>
    <s v="Mínima cuantía"/>
    <n v="3"/>
    <n v="5"/>
    <n v="150"/>
    <n v="247500"/>
    <s v="UNIDAD"/>
    <s v="NO SOLICITADAS"/>
  </r>
  <r>
    <x v="13"/>
    <s v="02-02-01-004-002"/>
    <n v="10"/>
    <s v="Materiales y suministros - Productos metálicos elaborados (excepto maquinaria y equipo)"/>
    <s v="CABLE THW 12 AWG 600V"/>
    <n v="39121400"/>
    <s v="Mínima cuantía"/>
    <n v="3"/>
    <n v="5"/>
    <n v="150"/>
    <n v="231000"/>
    <s v="UNIDAD"/>
    <s v="NO SOLICITADAS"/>
  </r>
  <r>
    <x v="13"/>
    <s v="02-02-01-004-002"/>
    <n v="10"/>
    <s v="Materiales y suministros - Productos metálicos elaborados (excepto maquinaria y equipo)"/>
    <s v="CONECTOR EMT 1”"/>
    <n v="39121700"/>
    <s v="Mínima cuantía"/>
    <n v="3"/>
    <n v="5"/>
    <n v="10"/>
    <n v="38500"/>
    <s v="UNIDAD"/>
    <s v="NO SOLICITADAS"/>
  </r>
  <r>
    <x v="13"/>
    <s v="02-02-01-004-002"/>
    <n v="10"/>
    <s v="Materiales y suministros - Productos metálicos elaborados (excepto maquinaria y equipo)"/>
    <s v="CONECTOR EMT ½”"/>
    <n v="39121700"/>
    <s v="Mínima cuantía"/>
    <n v="3"/>
    <n v="5"/>
    <n v="10"/>
    <n v="25300"/>
    <s v="UNIDAD"/>
    <s v="NO SOLICITADAS"/>
  </r>
  <r>
    <x v="13"/>
    <s v="02-02-01-004-002"/>
    <n v="10"/>
    <s v="Materiales y suministros - Productos metálicos elaborados (excepto maquinaria y equipo)"/>
    <s v="CONECTOR EMT ¾”"/>
    <n v="39121700"/>
    <s v="Mínima cuantía"/>
    <n v="3"/>
    <n v="5"/>
    <n v="10"/>
    <n v="33000"/>
    <s v="UNIDAD"/>
    <s v="NO SOLICITADAS"/>
  </r>
  <r>
    <x v="13"/>
    <s v="02-02-01-004-002"/>
    <n v="10"/>
    <s v="Materiales y suministros - Productos metálicos elaborados (excepto maquinaria y equipo)"/>
    <s v="BISAGRA EN ALUMINIO PARA DIVISION DUCHA"/>
    <n v="31162403"/>
    <s v="Mínima cuantía"/>
    <n v="2"/>
    <n v="9"/>
    <n v="20"/>
    <n v="64000"/>
    <s v="UNIDAD"/>
    <s v="NO SOLICITADAS"/>
  </r>
  <r>
    <x v="13"/>
    <s v="02-02-01-004-002"/>
    <n v="10"/>
    <s v="Materiales y suministros - Productos metálicos elaborados (excepto maquinaria y equipo)"/>
    <s v="CANDADO DE SEGURIDAD"/>
    <n v="46171501"/>
    <s v="Mínima cuantía"/>
    <n v="2"/>
    <n v="9"/>
    <n v="15"/>
    <n v="978390"/>
    <s v="UNIDAD"/>
    <s v="NO SOLICITADAS"/>
  </r>
  <r>
    <x v="13"/>
    <s v="02-02-01-004-002"/>
    <n v="10"/>
    <s v="Materiales y suministros - Productos metálicos elaborados (excepto maquinaria y equipo)"/>
    <s v="CERRADURA DE POMO TIPO ALCOBA EN MADERA"/>
    <n v="31162801"/>
    <s v="Mínima cuantía"/>
    <n v="2"/>
    <n v="9"/>
    <n v="15"/>
    <n v="532500"/>
    <s v="UNIDAD"/>
    <s v="NO SOLICITADAS"/>
  </r>
  <r>
    <x v="13"/>
    <s v="02-02-01-004-002"/>
    <n v="10"/>
    <s v="Materiales y suministros - Productos metálicos elaborados (excepto maquinaria y equipo)"/>
    <s v="CERRADURA DE POMO TIPO BAÑO EN MADERA"/>
    <n v="31162801"/>
    <s v="Mínima cuantía"/>
    <n v="2"/>
    <n v="9"/>
    <n v="10"/>
    <n v="332500"/>
    <s v="UNIDAD"/>
    <s v="NO SOLICITADAS"/>
  </r>
  <r>
    <x v="13"/>
    <s v="02-02-01-004-002"/>
    <n v="10"/>
    <s v="Materiales y suministros - Productos metálicos elaborados (excepto maquinaria y equipo)"/>
    <s v="CERRADURA DE SEGURIDAD"/>
    <n v="31162801"/>
    <s v="Mínima cuantía"/>
    <n v="2"/>
    <n v="9"/>
    <n v="10"/>
    <n v="645000"/>
    <s v="UNIDAD"/>
    <s v="NO SOLICITADAS"/>
  </r>
  <r>
    <x v="13"/>
    <s v="02-02-01-004-002"/>
    <n v="10"/>
    <s v="Materiales y suministros - Productos metálicos elaborados (excepto maquinaria y equipo)"/>
    <s v="CHEQUE HORIZONTAL 3/4&quot;"/>
    <n v="40141600"/>
    <s v="Mínima cuantía"/>
    <n v="2"/>
    <n v="9"/>
    <n v="6"/>
    <n v="477096"/>
    <s v="UNIDAD"/>
    <s v="NO SOLICITADAS"/>
  </r>
  <r>
    <x v="13"/>
    <s v="02-02-01-004-002"/>
    <n v="10"/>
    <s v="Materiales y suministros - Productos metálicos elaborados (excepto maquinaria y equipo)"/>
    <s v="CHEQUE HORIZONTAL DE 1&quot;"/>
    <n v="40141600"/>
    <s v="Mínima cuantía"/>
    <n v="2"/>
    <n v="9"/>
    <n v="8"/>
    <n v="89600"/>
    <s v="UNIDAD"/>
    <s v="NO SOLICITADAS"/>
  </r>
  <r>
    <x v="13"/>
    <s v="02-02-01-004-002"/>
    <n v="10"/>
    <s v="Materiales y suministros - Productos metálicos elaborados (excepto maquinaria y equipo)"/>
    <s v="CHEQUE HORIZONTAL DE 1/2&quot;"/>
    <n v="40141600"/>
    <s v="Mínima cuantía"/>
    <n v="2"/>
    <n v="9"/>
    <n v="8"/>
    <n v="464000"/>
    <s v="UNIDAD"/>
    <s v="NO SOLICITADAS"/>
  </r>
  <r>
    <x v="13"/>
    <s v="02-02-01-004-002"/>
    <n v="10"/>
    <s v="Materiales y suministros - Productos metálicos elaborados (excepto maquinaria y equipo)"/>
    <s v="CHEQUE HORIZONTAL DE 1-1/4&quot;"/>
    <n v="40141600"/>
    <s v="Mínima cuantía"/>
    <n v="2"/>
    <n v="9"/>
    <n v="1"/>
    <n v="135000"/>
    <s v="UNIDAD"/>
    <s v="NO SOLICITADAS"/>
  </r>
  <r>
    <x v="13"/>
    <s v="02-02-01-004-002"/>
    <n v="10"/>
    <s v="Materiales y suministros - Productos metálicos elaborados (excepto maquinaria y equipo)"/>
    <s v="CHEQUE HORIZONTAL DE 1-1 /2&quot;"/>
    <n v="40141600"/>
    <s v="Mínima cuantía"/>
    <n v="2"/>
    <n v="9"/>
    <n v="2"/>
    <n v="400000"/>
    <s v="UNIDAD"/>
    <s v="NO SOLICITADAS"/>
  </r>
  <r>
    <x v="13"/>
    <s v="02-02-01-004-002"/>
    <n v="10"/>
    <s v="Materiales y suministros - Productos metálicos elaborados (excepto maquinaria y equipo)"/>
    <s v="CHEQUE HORIZONTAL DE 2&quot;"/>
    <n v="40141600"/>
    <s v="Mínima cuantía"/>
    <n v="2"/>
    <n v="9"/>
    <n v="2"/>
    <n v="60000"/>
    <s v="UNIDAD"/>
    <s v="NO SOLICITADAS"/>
  </r>
  <r>
    <x v="13"/>
    <s v="02-02-01-004-002"/>
    <n v="10"/>
    <s v="Materiales y suministros - Productos metálicos elaborados (excepto maquinaria y equipo)"/>
    <s v="CHEQUE RESORTE VERTICAL DE 1&quot;"/>
    <n v="40141600"/>
    <s v="Mínima cuantía"/>
    <n v="2"/>
    <n v="9"/>
    <n v="8"/>
    <n v="448000"/>
    <s v="UNIDAD"/>
    <s v="NO SOLICITADAS"/>
  </r>
  <r>
    <x v="13"/>
    <s v="02-02-01-004-002"/>
    <n v="10"/>
    <s v="Materiales y suministros - Productos metálicos elaborados (excepto maquinaria y equipo)"/>
    <s v="CHEQUE RESORTE VERTICAL DE 1/2&quot;"/>
    <n v="40141600"/>
    <s v="Mínima cuantía"/>
    <n v="2"/>
    <n v="9"/>
    <n v="8"/>
    <n v="256000"/>
    <s v="UNIDAD"/>
    <s v="NO SOLICITADAS"/>
  </r>
  <r>
    <x v="13"/>
    <s v="02-02-01-004-002"/>
    <n v="10"/>
    <s v="Materiales y suministros - Productos metálicos elaborados (excepto maquinaria y equipo)"/>
    <s v="CHEQUE RESORTE VERTICAL DE 3/4&quot;"/>
    <n v="40141600"/>
    <s v="Mínima cuantía"/>
    <n v="2"/>
    <n v="9"/>
    <n v="8"/>
    <n v="320000"/>
    <s v="UNIDAD"/>
    <s v="NO SOLICITADAS"/>
  </r>
  <r>
    <x v="13"/>
    <s v="02-02-01-004-002"/>
    <n v="10"/>
    <s v="Materiales y suministros - Productos metálicos elaborados (excepto maquinaria y equipo)"/>
    <s v="CHEQUE RESORTE VERTICAL DE 1-1/4&quot;"/>
    <n v="40141600"/>
    <s v="Mínima cuantía"/>
    <n v="2"/>
    <n v="9"/>
    <n v="2"/>
    <n v="190000"/>
    <s v="UNIDAD"/>
    <s v="NO SOLICITADAS"/>
  </r>
  <r>
    <x v="13"/>
    <s v="02-02-01-004-002"/>
    <n v="10"/>
    <s v="Materiales y suministros - Productos metálicos elaborados (excepto maquinaria y equipo)"/>
    <s v="CHEQUE RESORTE VERTICAL DE 1-1/2&quot;"/>
    <n v="40141600"/>
    <s v="Mínima cuantía"/>
    <n v="2"/>
    <n v="9"/>
    <n v="2"/>
    <n v="300000"/>
    <s v="UNIDAD"/>
    <s v="NO SOLICITADAS"/>
  </r>
  <r>
    <x v="13"/>
    <s v="02-02-01-004-002"/>
    <n v="10"/>
    <s v="Materiales y suministros - Productos metálicos elaborados (excepto maquinaria y equipo)"/>
    <s v="CHEQUE RESORTE VERTICAL DE 2&quot;"/>
    <n v="40141600"/>
    <s v="Mínima cuantía"/>
    <n v="2"/>
    <n v="9"/>
    <n v="1"/>
    <n v="230000"/>
    <s v="UNIDAD"/>
    <s v="NO SOLICITADAS"/>
  </r>
  <r>
    <x v="13"/>
    <s v="02-02-01-004-002"/>
    <n v="10"/>
    <s v="Materiales y suministros - Productos metálicos elaborados (excepto maquinaria y equipo)"/>
    <s v="HOJA DE SEGUETA"/>
    <n v="27111552"/>
    <s v="Mínima cuantía"/>
    <n v="2"/>
    <n v="9"/>
    <n v="30"/>
    <n v="195000"/>
    <s v="UNIDAD"/>
    <s v="NO SOLICITADAS"/>
  </r>
  <r>
    <x v="13"/>
    <s v="02-02-01-004-002"/>
    <n v="10"/>
    <s v="Materiales y suministros - Productos metálicos elaborados (excepto maquinaria y equipo)"/>
    <s v="LLAVE DE BOLA DE 1&quot;"/>
    <n v="40141607"/>
    <s v="Mínima cuantía"/>
    <n v="2"/>
    <n v="9"/>
    <n v="8"/>
    <n v="644000"/>
    <s v="UNIDAD"/>
    <s v="NO SOLICITADAS"/>
  </r>
  <r>
    <x v="13"/>
    <s v="02-02-01-004-002"/>
    <n v="10"/>
    <s v="Materiales y suministros - Productos metálicos elaborados (excepto maquinaria y equipo)"/>
    <s v="LLAVE DE BOLA DE 1/2&quot;"/>
    <n v="40141607"/>
    <s v="Mínima cuantía"/>
    <n v="2"/>
    <n v="9"/>
    <n v="10"/>
    <n v="35000"/>
    <s v="UNIDAD"/>
    <s v="NO SOLICITADAS"/>
  </r>
  <r>
    <x v="13"/>
    <s v="02-02-01-004-002"/>
    <n v="10"/>
    <s v="Materiales y suministros - Productos metálicos elaborados (excepto maquinaria y equipo)"/>
    <s v="LLAVE DE BOLA DE 1-1/2&quot;"/>
    <n v="40141607"/>
    <s v="Mínima cuantía"/>
    <n v="2"/>
    <n v="9"/>
    <n v="2"/>
    <n v="248000"/>
    <s v="UNIDAD"/>
    <s v="NO SOLICITADAS"/>
  </r>
  <r>
    <x v="13"/>
    <s v="02-02-01-004-002"/>
    <n v="10"/>
    <s v="Materiales y suministros - Productos metálicos elaborados (excepto maquinaria y equipo)"/>
    <s v="LLAVE DE BOLA DE 1-1/4&quot;"/>
    <n v="40141607"/>
    <s v="Mínima cuantía"/>
    <n v="2"/>
    <n v="9"/>
    <n v="1"/>
    <n v="85000"/>
    <s v="UNIDAD"/>
    <s v="NO SOLICITADAS"/>
  </r>
  <r>
    <x v="13"/>
    <s v="02-02-01-004-002"/>
    <n v="10"/>
    <s v="Materiales y suministros - Productos metálicos elaborados (excepto maquinaria y equipo)"/>
    <s v="LLAVE DE BOLA DE 2&quot;"/>
    <n v="40141607"/>
    <s v="Mínima cuantía"/>
    <n v="2"/>
    <n v="9"/>
    <n v="2"/>
    <n v="40000"/>
    <s v="UNIDAD"/>
    <s v="NO SOLICITADAS"/>
  </r>
  <r>
    <x v="13"/>
    <s v="02-02-01-004-002"/>
    <n v="10"/>
    <s v="Materiales y suministros - Productos metálicos elaborados (excepto maquinaria y equipo)"/>
    <s v="LLAVE DE BOLA DE 3&quot;"/>
    <n v="40141607"/>
    <s v="Mínima cuantía"/>
    <n v="2"/>
    <n v="9"/>
    <n v="1"/>
    <n v="600000"/>
    <s v="UNIDAD"/>
    <s v="NO SOLICITADAS"/>
  </r>
  <r>
    <x v="13"/>
    <s v="02-02-01-004-002"/>
    <n v="10"/>
    <s v="Materiales y suministros - Productos metálicos elaborados (excepto maquinaria y equipo)"/>
    <s v="LLAVE DE BOLA DE 4&quot;"/>
    <n v="40141607"/>
    <s v="Mínima cuantía"/>
    <n v="2"/>
    <n v="9"/>
    <n v="1"/>
    <n v="850000"/>
    <s v="UNIDAD"/>
    <s v="NO SOLICITADAS"/>
  </r>
  <r>
    <x v="13"/>
    <s v="02-02-01-004-002"/>
    <n v="10"/>
    <s v="Materiales y suministros - Productos metálicos elaborados (excepto maquinaria y equipo)"/>
    <s v="LLAVE DE BOLA DE 3/4&quot;"/>
    <n v="40141607"/>
    <s v="Mínima cuantía"/>
    <n v="2"/>
    <n v="9"/>
    <n v="5"/>
    <n v="27500"/>
    <s v="UNIDAD"/>
    <s v="NO SOLICITADAS"/>
  </r>
  <r>
    <x v="13"/>
    <s v="02-02-01-004-002"/>
    <n v="10"/>
    <s v="Materiales y suministros - Productos metálicos elaborados (excepto maquinaria y equipo)"/>
    <s v="LLAVE SENCILLA PARA LAVAMANOS"/>
    <n v="27111751"/>
    <s v="Mínima cuantía"/>
    <n v="2"/>
    <n v="9"/>
    <n v="20"/>
    <n v="400000"/>
    <s v="UNIDAD"/>
    <s v="NO SOLICITADAS"/>
  </r>
  <r>
    <x v="13"/>
    <s v="02-02-01-004-002"/>
    <n v="10"/>
    <s v="Materiales y suministros - Productos metálicos elaborados (excepto maquinaria y equipo)"/>
    <s v="LLAVE SENCILLA PARA LAVAPLATOS"/>
    <n v="27111751"/>
    <s v="Mínima cuantía"/>
    <n v="2"/>
    <n v="9"/>
    <n v="5"/>
    <n v="175000"/>
    <s v="UNIDAD"/>
    <s v="NO SOLICITADAS"/>
  </r>
  <r>
    <x v="13"/>
    <s v="02-02-01-004-002"/>
    <n v="10"/>
    <s v="Materiales y suministros - Productos metálicos elaborados (excepto maquinaria y equipo)"/>
    <s v="LLAVE TERMINAL DE COBRE DE 1/2&quot;"/>
    <n v="30181804"/>
    <s v="Mínima cuantía"/>
    <n v="2"/>
    <n v="9"/>
    <n v="30"/>
    <n v="750000"/>
    <s v="UNIDAD"/>
    <s v="NO SOLICITADAS"/>
  </r>
  <r>
    <x v="13"/>
    <s v="02-02-01-004-002"/>
    <n v="10"/>
    <s v="Materiales y suministros - Productos metálicos elaborados (excepto maquinaria y equipo)"/>
    <s v="PUNTILLA CON CABEZA DE 1 1/2&quot; x lb"/>
    <n v="31162007"/>
    <s v="Mínima cuantía"/>
    <n v="2"/>
    <n v="9"/>
    <n v="2"/>
    <n v="11200"/>
    <s v="UNIDAD"/>
    <s v="NO SOLICITADAS"/>
  </r>
  <r>
    <x v="13"/>
    <s v="02-02-01-004-002"/>
    <n v="10"/>
    <s v="Materiales y suministros - Productos metálicos elaborados (excepto maquinaria y equipo)"/>
    <s v="PUNTILLA CON CABEZA DE 1&quot; x lb"/>
    <n v="31162007"/>
    <s v="Mínima cuantía"/>
    <n v="2"/>
    <n v="9"/>
    <n v="2"/>
    <n v="8100"/>
    <s v="UNIDAD"/>
    <s v="NO SOLICITADAS"/>
  </r>
  <r>
    <x v="13"/>
    <s v="02-02-01-004-002"/>
    <n v="10"/>
    <s v="Materiales y suministros - Productos metálicos elaborados (excepto maquinaria y equipo)"/>
    <s v="PUNTILLA CON CABEZA DE 2&quot; x lb"/>
    <n v="31162007"/>
    <s v="Mínima cuantía"/>
    <n v="2"/>
    <n v="9"/>
    <n v="2"/>
    <n v="7000"/>
    <s v="UNIDAD"/>
    <s v="NO SOLICITADAS"/>
  </r>
  <r>
    <x v="13"/>
    <s v="02-02-01-004-002"/>
    <n v="10"/>
    <s v="Materiales y suministros - Productos metálicos elaborados (excepto maquinaria y equipo)"/>
    <s v="PUNTILLA CON CABEZA DE 2-1/2&quot; x lb"/>
    <n v="31162007"/>
    <s v="Mínima cuantía"/>
    <n v="2"/>
    <n v="9"/>
    <n v="2"/>
    <n v="10600"/>
    <s v="UNIDAD"/>
    <s v="NO SOLICITADAS"/>
  </r>
  <r>
    <x v="13"/>
    <s v="02-02-01-004-002"/>
    <n v="10"/>
    <s v="Materiales y suministros - Productos metálicos elaborados (excepto maquinaria y equipo)"/>
    <s v="PUNTILLA CON CABEZA DE 3&quot; x lb"/>
    <n v="31162007"/>
    <s v="Mínima cuantía"/>
    <n v="2"/>
    <n v="9"/>
    <n v="2"/>
    <n v="20500"/>
    <s v="UNIDAD"/>
    <s v="NO SOLICITADAS"/>
  </r>
  <r>
    <x v="13"/>
    <s v="02-02-01-004-002"/>
    <n v="10"/>
    <s v="Materiales y suministros - Productos metálicos elaborados (excepto maquinaria y equipo)"/>
    <s v="PUNTILLA CON CABEZA DE 4&quot; x lb"/>
    <n v="31162007"/>
    <s v="Mínima cuantía"/>
    <n v="2"/>
    <n v="9"/>
    <n v="2"/>
    <n v="20700"/>
    <s v="UNIDAD"/>
    <s v="NO SOLICITADAS"/>
  </r>
  <r>
    <x v="13"/>
    <s v="02-02-01-004-002"/>
    <n v="10"/>
    <s v="Materiales y suministros - Productos metálicos elaborados (excepto maquinaria y equipo)"/>
    <s v="PUNTILLA CON CABEZA DE 5&quot; x lb"/>
    <n v="31162007"/>
    <s v="Mínima cuantía"/>
    <n v="2"/>
    <n v="9"/>
    <n v="2"/>
    <n v="20700"/>
    <s v="UNIDAD"/>
    <s v="NO SOLICITADAS"/>
  </r>
  <r>
    <x v="13"/>
    <s v="02-02-01-004-002"/>
    <n v="10"/>
    <s v="Materiales y suministros - Productos metálicos elaborados (excepto maquinaria y equipo)"/>
    <s v="PUNTILLA DE ACERO DE 1 1/2&quot; x lb"/>
    <n v="31162004"/>
    <s v="Mínima cuantía"/>
    <n v="2"/>
    <n v="9"/>
    <n v="2"/>
    <n v="11100"/>
    <s v="UNIDAD"/>
    <s v="NO SOLICITADAS"/>
  </r>
  <r>
    <x v="13"/>
    <s v="02-02-01-004-002"/>
    <n v="10"/>
    <s v="Materiales y suministros - Productos metálicos elaborados (excepto maquinaria y equipo)"/>
    <s v="PUNTILLA DE ACERO DE 1&quot; x lb"/>
    <n v="31162004"/>
    <s v="Mínima cuantía"/>
    <n v="2"/>
    <n v="9"/>
    <n v="2"/>
    <n v="11100"/>
    <s v="UNIDAD"/>
    <s v="NO SOLICITADAS"/>
  </r>
  <r>
    <x v="13"/>
    <s v="02-02-01-004-002"/>
    <n v="10"/>
    <s v="Materiales y suministros - Productos metálicos elaborados (excepto maquinaria y equipo)"/>
    <s v="PUNTILLA DE ACERO DE 2 1/2&quot; x lb"/>
    <n v="31162004"/>
    <s v="Mínima cuantía"/>
    <n v="2"/>
    <n v="9"/>
    <n v="2"/>
    <n v="11100"/>
    <s v="UNIDAD"/>
    <s v="NO SOLICITADAS"/>
  </r>
  <r>
    <x v="13"/>
    <s v="02-02-01-004-002"/>
    <n v="10"/>
    <s v="Materiales y suministros - Productos metálicos elaborados (excepto maquinaria y equipo)"/>
    <s v="PUNTILLA DE ACERO DE 2&quot; x lb"/>
    <n v="31162004"/>
    <s v="Mínima cuantía"/>
    <n v="2"/>
    <n v="9"/>
    <n v="2"/>
    <n v="11100"/>
    <s v="UNIDAD"/>
    <s v="NO SOLICITADAS"/>
  </r>
  <r>
    <x v="13"/>
    <s v="02-02-01-004-002"/>
    <n v="10"/>
    <s v="Materiales y suministros - Productos metálicos elaborados (excepto maquinaria y equipo)"/>
    <s v="PUNTILLA DE ACERO DE 3&quot; x lb"/>
    <n v="31162004"/>
    <s v="Mínima cuantía"/>
    <n v="2"/>
    <n v="9"/>
    <n v="2"/>
    <n v="21000"/>
    <s v="UNIDAD"/>
    <s v="NO SOLICITADAS"/>
  </r>
  <r>
    <x v="13"/>
    <s v="02-02-01-004-002"/>
    <n v="10"/>
    <s v="Materiales y suministros - Productos metálicos elaborados (excepto maquinaria y equipo)"/>
    <s v="PUNTILLA SIN CABEZA DE 1 1/2&quot; x lb"/>
    <n v="31162007"/>
    <s v="Mínima cuantía"/>
    <n v="2"/>
    <n v="9"/>
    <n v="2"/>
    <n v="10400"/>
    <s v="UNIDAD"/>
    <s v="NO SOLICITADAS"/>
  </r>
  <r>
    <x v="13"/>
    <s v="02-02-01-004-002"/>
    <n v="10"/>
    <s v="Materiales y suministros - Productos metálicos elaborados (excepto maquinaria y equipo)"/>
    <s v="PUNTILLA SIN CABEZA DE 1&quot; x lb"/>
    <n v="31162007"/>
    <s v="Mínima cuantía"/>
    <n v="2"/>
    <n v="9"/>
    <n v="2"/>
    <n v="9400"/>
    <s v="UNIDAD"/>
    <s v="NO SOLICITADAS"/>
  </r>
  <r>
    <x v="13"/>
    <s v="02-02-01-004-002"/>
    <n v="10"/>
    <s v="Materiales y suministros - Productos metálicos elaborados (excepto maquinaria y equipo)"/>
    <s v="PUNTILLA SIN CABEZA DE 1/2&quot; x lb"/>
    <n v="31162007"/>
    <s v="Mínima cuantía"/>
    <n v="2"/>
    <n v="9"/>
    <n v="2"/>
    <n v="7800"/>
    <s v="UNIDAD"/>
    <s v="NO SOLICITADAS"/>
  </r>
  <r>
    <x v="13"/>
    <s v="02-02-01-004-002"/>
    <n v="10"/>
    <s v="Materiales y suministros - Productos metálicos elaborados (excepto maquinaria y equipo)"/>
    <s v="PUNTILLA SIN CABEZA DE 2&quot; x lb"/>
    <n v="31162007"/>
    <s v="Mínima cuantía"/>
    <n v="2"/>
    <n v="9"/>
    <n v="2"/>
    <n v="11600"/>
    <s v="UNIDAD"/>
    <s v="NO SOLICITADAS"/>
  </r>
  <r>
    <x v="13"/>
    <s v="02-02-01-004-002"/>
    <n v="10"/>
    <s v="Materiales y suministros - Productos metálicos elaborados (excepto maquinaria y equipo)"/>
    <s v="PUNTILLA SIN CABEZA DE 3/4&quot; x lb"/>
    <n v="31162007"/>
    <s v="Mínima cuantía"/>
    <n v="2"/>
    <n v="9"/>
    <n v="2"/>
    <n v="8800"/>
    <s v="UNIDAD"/>
    <s v="NO SOLICITADAS"/>
  </r>
  <r>
    <x v="13"/>
    <s v="02-02-01-004-002"/>
    <n v="10"/>
    <s v="Materiales y suministros - Productos metálicos elaborados (excepto maquinaria y equipo)"/>
    <s v="REGISTRO CORTINA DE 1&quot;"/>
    <n v="30181701"/>
    <s v="Mínima cuantía"/>
    <n v="2"/>
    <n v="9"/>
    <n v="4"/>
    <n v="380000"/>
    <s v="UNIDAD"/>
    <s v="NO SOLICITADAS"/>
  </r>
  <r>
    <x v="13"/>
    <s v="02-02-01-004-002"/>
    <n v="10"/>
    <s v="Materiales y suministros - Productos metálicos elaborados (excepto maquinaria y equipo)"/>
    <s v="REGISTRO CORTINA DE 1/2&quot;"/>
    <n v="30181701"/>
    <s v="Mínima cuantía"/>
    <n v="2"/>
    <n v="9"/>
    <n v="8"/>
    <n v="384000"/>
    <s v="UNIDAD"/>
    <s v="NO SOLICITADAS"/>
  </r>
  <r>
    <x v="13"/>
    <s v="02-02-01-004-002"/>
    <n v="10"/>
    <s v="Materiales y suministros - Productos metálicos elaborados (excepto maquinaria y equipo)"/>
    <s v="REGISTRO CORTINA DE 1-1/2&quot;"/>
    <n v="30181701"/>
    <s v="Mínima cuantía"/>
    <n v="2"/>
    <n v="9"/>
    <n v="5"/>
    <n v="800000"/>
    <s v="UNIDAD"/>
    <s v="NO SOLICITADAS"/>
  </r>
  <r>
    <x v="13"/>
    <s v="02-02-01-004-002"/>
    <n v="10"/>
    <s v="Materiales y suministros - Productos metálicos elaborados (excepto maquinaria y equipo)"/>
    <s v="REGISTRO CORTINA DE 1-1/4&quot;"/>
    <n v="30181701"/>
    <s v="Mínima cuantía"/>
    <n v="2"/>
    <n v="9"/>
    <n v="2"/>
    <n v="270000"/>
    <s v="UNIDAD"/>
    <s v="NO SOLICITADAS"/>
  </r>
  <r>
    <x v="13"/>
    <s v="02-02-01-004-002"/>
    <n v="10"/>
    <s v="Materiales y suministros - Productos metálicos elaborados (excepto maquinaria y equipo)"/>
    <s v="REGISTRO CORTINA DE 2&quot;"/>
    <n v="30181701"/>
    <s v="Mínima cuantía"/>
    <n v="2"/>
    <n v="9"/>
    <n v="2"/>
    <n v="540000"/>
    <s v="UNIDAD"/>
    <s v="NO SOLICITADAS"/>
  </r>
  <r>
    <x v="13"/>
    <s v="02-02-01-004-002"/>
    <n v="10"/>
    <s v="Materiales y suministros - Productos metálicos elaborados (excepto maquinaria y equipo)"/>
    <s v="REGISTRO CORTINA DE 3&quot;"/>
    <n v="30181701"/>
    <s v="Mínima cuantía"/>
    <n v="2"/>
    <n v="9"/>
    <n v="1"/>
    <n v="700000"/>
    <s v="UNIDAD"/>
    <s v="NO SOLICITADAS"/>
  </r>
  <r>
    <x v="13"/>
    <s v="02-02-01-004-002"/>
    <n v="10"/>
    <s v="Materiales y suministros - Productos metálicos elaborados (excepto maquinaria y equipo)"/>
    <s v="REGISTRO CORTINA DE 4&quot;"/>
    <n v="30181701"/>
    <s v="Mínima cuantía"/>
    <n v="2"/>
    <n v="9"/>
    <n v="1"/>
    <n v="1000000"/>
    <s v="UNIDAD"/>
    <s v="NO SOLICITADAS"/>
  </r>
  <r>
    <x v="13"/>
    <s v="02-02-01-004-002"/>
    <n v="10"/>
    <s v="Materiales y suministros - Productos metálicos elaborados (excepto maquinaria y equipo)"/>
    <s v="REGISTRO CORTINA DE 3/4&quot;"/>
    <n v="30181701"/>
    <s v="Mínima cuantía"/>
    <n v="2"/>
    <n v="9"/>
    <n v="5"/>
    <n v="330000"/>
    <s v="UNIDAD"/>
    <s v="NO SOLICITADAS"/>
  </r>
  <r>
    <x v="13"/>
    <s v="02-02-01-004-002"/>
    <n v="10"/>
    <s v="Materiales y suministros - Productos metálicos elaborados (excepto maquinaria y equipo)"/>
    <s v="SIERRA PUERTAS AEREO"/>
    <n v="31251513"/>
    <s v="Mínima cuantía"/>
    <n v="2"/>
    <n v="9"/>
    <n v="2"/>
    <n v="391000"/>
    <s v="UNIDAD"/>
    <s v="NO SOLICITADAS"/>
  </r>
  <r>
    <x v="13"/>
    <s v="02-02-01-004-002"/>
    <n v="10"/>
    <s v="Materiales y suministros - Productos metálicos elaborados (excepto maquinaria y equipo)"/>
    <s v="TORNILLO DE 1 &quot; GOLOSO x 100 UND"/>
    <n v="31161500"/>
    <s v="Mínima cuantía"/>
    <n v="2"/>
    <n v="9"/>
    <n v="5"/>
    <n v="67750"/>
    <s v="UNIDAD"/>
    <s v="NO SOLICITADAS"/>
  </r>
  <r>
    <x v="13"/>
    <s v="02-02-01-004-002"/>
    <n v="10"/>
    <s v="Materiales y suministros - Productos metálicos elaborados (excepto maquinaria y equipo)"/>
    <s v="TORNILLO DE 1/2 &quot; GOLOSO x 100 UND"/>
    <n v="31161500"/>
    <s v="Mínima cuantía"/>
    <n v="2"/>
    <n v="9"/>
    <n v="5"/>
    <n v="51250"/>
    <s v="UNIDAD"/>
    <s v="NO SOLICITADAS"/>
  </r>
  <r>
    <x v="13"/>
    <s v="02-02-01-004-002"/>
    <n v="10"/>
    <s v="Materiales y suministros - Productos metálicos elaborados (excepto maquinaria y equipo)"/>
    <s v="TORNILLO DE 1-1/2&quot; GOLOSO x 100 UND"/>
    <n v="31161500"/>
    <s v="Mínima cuantía"/>
    <n v="2"/>
    <n v="9"/>
    <n v="5"/>
    <n v="68900"/>
    <s v="UNIDAD"/>
    <s v="NO SOLICITADAS"/>
  </r>
  <r>
    <x v="13"/>
    <s v="02-02-01-004-002"/>
    <n v="10"/>
    <s v="Materiales y suministros - Productos metálicos elaborados (excepto maquinaria y equipo)"/>
    <s v="TORNILLO DE 2&quot; GOLOSO x 100 UND"/>
    <n v="31161500"/>
    <s v="Mínima cuantía"/>
    <n v="2"/>
    <n v="9"/>
    <n v="5"/>
    <n v="92750"/>
    <s v="UNIDAD"/>
    <s v="NO SOLICITADAS"/>
  </r>
  <r>
    <x v="13"/>
    <s v="02-02-01-004-002"/>
    <n v="10"/>
    <s v="Materiales y suministros - Productos metálicos elaborados (excepto maquinaria y equipo)"/>
    <s v="TORNILLO DE 3/4 &quot; GOLOSO x 100 UND"/>
    <n v="31161500"/>
    <s v="Mínima cuantía"/>
    <n v="2"/>
    <n v="9"/>
    <n v="5"/>
    <n v="56750"/>
    <s v="UNIDAD"/>
    <s v="NO SOLICITADAS"/>
  </r>
  <r>
    <x v="13"/>
    <s v="02-02-01-004-002"/>
    <n v="10"/>
    <s v="Materiales y suministros - Productos metálicos elaborados (excepto maquinaria y equipo)"/>
    <s v="VARILLA CORRUGADA DE 3/8&quot;x6m"/>
    <n v="30102404"/>
    <s v="Mínima cuantía"/>
    <n v="2"/>
    <n v="9"/>
    <n v="10"/>
    <n v="112000"/>
    <s v="UNIDAD"/>
    <s v="NO SOLICITADAS"/>
  </r>
  <r>
    <x v="13"/>
    <s v="02-02-01-004-002"/>
    <n v="10"/>
    <s v="Materiales y suministros - Productos metálicos elaborados (excepto maquinaria y equipo)"/>
    <s v="VARILLA CORUGADA DE 1/2&quot;x6m"/>
    <n v="30102404"/>
    <s v="Mínima cuantía"/>
    <n v="2"/>
    <n v="9"/>
    <n v="10"/>
    <n v="175000"/>
    <s v="UNIDAD"/>
    <s v="NO SOLICITADAS"/>
  </r>
  <r>
    <x v="13"/>
    <s v="02-02-01-004-002"/>
    <n v="10"/>
    <s v="Materiales y suministros - Productos metálicos elaborados (excepto maquinaria y equipo)"/>
    <s v="VARILLA CORRUGADA DE 5/8&quot;x6m"/>
    <n v="30102404"/>
    <s v="Mínima cuantía"/>
    <n v="2"/>
    <n v="9"/>
    <n v="5"/>
    <n v="112500"/>
    <s v="UNIDAD"/>
    <s v="NO SOLICITADAS"/>
  </r>
  <r>
    <x v="13"/>
    <s v="02-02-01-004-002"/>
    <n v="10"/>
    <s v="Materiales y suministros - Productos metálicos elaborados (excepto maquinaria y equipo)"/>
    <s v="BISAGRA PARA MUEBLE DE 1-1/2&quot; CON TORNILLOS x 12 UND"/>
    <n v="31162403"/>
    <s v="Mínima cuantía"/>
    <n v="2"/>
    <n v="9"/>
    <n v="1"/>
    <n v="3750"/>
    <s v="UNIDAD"/>
    <s v="NO SOLICITADAS"/>
  </r>
  <r>
    <x v="13"/>
    <s v="02-02-01-004-002"/>
    <n v="10"/>
    <s v="Materiales y suministros - Productos metálicos elaborados (excepto maquinaria y equipo)"/>
    <s v="BISAGRA PARA MUEBLE DE 2-1/2&quot; CON TORNILLOS x 12 UND"/>
    <n v="31162403"/>
    <s v="Mínima cuantía"/>
    <n v="2"/>
    <n v="9"/>
    <n v="1"/>
    <n v="4650"/>
    <s v="UNIDAD"/>
    <s v="NO SOLICITADAS"/>
  </r>
  <r>
    <x v="13"/>
    <s v="02-02-01-004-002"/>
    <n v="10"/>
    <s v="Materiales y suministros - Productos metálicos elaborados (excepto maquinaria y equipo)"/>
    <s v="BISAGRA PARA MUEBLE DE 3&quot; CON TORNILLOS x 12 UND"/>
    <n v="31162403"/>
    <s v="Mínima cuantía"/>
    <n v="2"/>
    <n v="9"/>
    <n v="1"/>
    <n v="7250"/>
    <s v="UNIDAD"/>
    <s v="NO SOLICITADAS"/>
  </r>
  <r>
    <x v="13"/>
    <s v="02-02-01-004-002"/>
    <n v="10"/>
    <s v="Materiales y suministros - Productos metálicos elaborados (excepto maquinaria y equipo)"/>
    <s v="BISAGRA TIPO PARCHE x PAR"/>
    <n v="31162403"/>
    <s v="Mínima cuantía"/>
    <n v="2"/>
    <n v="9"/>
    <n v="40"/>
    <n v="170000"/>
    <s v="UNIDAD"/>
    <s v="NO SOLICITADAS"/>
  </r>
  <r>
    <x v="13"/>
    <s v="02-02-01-004-002"/>
    <n v="10"/>
    <s v="Materiales y suministros - Productos metálicos elaborados (excepto maquinaria y equipo)"/>
    <s v="BISAGRA TIPO SEMI PARCHE X PAR"/>
    <n v="31162403"/>
    <s v="Mínima cuantía"/>
    <n v="2"/>
    <n v="9"/>
    <n v="40"/>
    <n v="170000"/>
    <s v="UNIDAD"/>
    <s v="NO SOLICITADAS"/>
  </r>
  <r>
    <x v="13"/>
    <s v="02-02-01-004-002"/>
    <n v="10"/>
    <s v="Materiales y suministros - Productos metálicos elaborados (excepto maquinaria y equipo)"/>
    <s v="BISAGRA VAIBEN DE PISO PARA PUERTA"/>
    <n v="31162403"/>
    <s v="Mínima cuantía"/>
    <n v="2"/>
    <n v="9"/>
    <n v="2"/>
    <n v="147000"/>
    <s v="UNIDAD"/>
    <s v="NO SOLICITADAS"/>
  </r>
  <r>
    <x v="13"/>
    <s v="02-02-01-004-002"/>
    <n v="10"/>
    <s v="Materiales y suministros - Productos metálicos elaborados (excepto maquinaria y equipo)"/>
    <s v="TORNILLO DE ENSAMBLE NEGRO 6 x 1- 1/2&quot; x 100 UND"/>
    <n v="31161500"/>
    <s v="Mínima cuantía"/>
    <n v="2"/>
    <n v="9"/>
    <n v="10"/>
    <n v="60000"/>
    <s v="UNIDAD"/>
    <s v="NO SOLICITADAS"/>
  </r>
  <r>
    <x v="13"/>
    <s v="02-02-01-004-002"/>
    <n v="10"/>
    <s v="Materiales y suministros - Productos metálicos elaborados (excepto maquinaria y equipo)"/>
    <s v="TORNILLO DE ENSAMBLE NEGRO 8 x 1- 1/2&quot; x 100 UND"/>
    <n v="31161500"/>
    <s v="Mínima cuantía"/>
    <n v="2"/>
    <n v="9"/>
    <n v="10"/>
    <n v="55000"/>
    <s v="UNIDAD"/>
    <s v="NO SOLICITADAS"/>
  </r>
  <r>
    <x v="13"/>
    <s v="02-02-01-004-002"/>
    <n v="10"/>
    <s v="Materiales y suministros - Productos metálicos elaborados (excepto maquinaria y equipo)"/>
    <s v="TORNILLO DE ENSAMBLE NEGRO 6 x 1- 1/4&quot; x 100 UND"/>
    <n v="31161500"/>
    <s v="Mínima cuantía"/>
    <n v="2"/>
    <n v="9"/>
    <n v="10"/>
    <n v="38000"/>
    <s v="UNIDAD"/>
    <s v="NO SOLICITADAS"/>
  </r>
  <r>
    <x v="13"/>
    <s v="02-02-01-004-002"/>
    <n v="10"/>
    <s v="Materiales y suministros - Productos metálicos elaborados (excepto maquinaria y equipo)"/>
    <s v="TORNILLO DE ENSAMBLE NEGRO 6 x 1&quot; x 100 UND"/>
    <n v="31161500"/>
    <s v="Mínima cuantía"/>
    <n v="2"/>
    <n v="9"/>
    <n v="10"/>
    <n v="35000"/>
    <s v="UNIDAD"/>
    <s v="NO SOLICITADAS"/>
  </r>
  <r>
    <x v="13"/>
    <s v="02-02-01-004-002"/>
    <n v="10"/>
    <s v="Materiales y suministros - Productos metálicos elaborados (excepto maquinaria y equipo)"/>
    <s v="TORNILLO DE ENSAMBLE NEGRO 6 x 1/2&quot; x 100 UND"/>
    <n v="31161500"/>
    <s v="Mínima cuantía"/>
    <n v="2"/>
    <n v="9"/>
    <n v="10"/>
    <n v="35000"/>
    <s v="UNIDAD"/>
    <s v="NO SOLICITADAS"/>
  </r>
  <r>
    <x v="13"/>
    <s v="02-02-01-004-002"/>
    <n v="10"/>
    <s v="Materiales y suministros - Productos metálicos elaborados (excepto maquinaria y equipo)"/>
    <s v="TORNILLO DE ENSAMBLE NEGRO 6 x 2&quot; x 100 UND"/>
    <n v="31161500"/>
    <s v="Mínima cuantía"/>
    <n v="2"/>
    <n v="9"/>
    <n v="10"/>
    <n v="68000"/>
    <s v="UNIDAD"/>
    <s v="NO SOLICITADAS"/>
  </r>
  <r>
    <x v="13"/>
    <s v="02-02-01-004-002"/>
    <n v="10"/>
    <s v="Materiales y suministros - Productos metálicos elaborados (excepto maquinaria y equipo)"/>
    <s v="TORNILLO DE ENSAMBLE NEGRO 6 x 3/4&quot; x 100 UND"/>
    <n v="31161500"/>
    <s v="Mínima cuantía"/>
    <n v="2"/>
    <n v="9"/>
    <n v="10"/>
    <n v="42000"/>
    <s v="UNIDAD"/>
    <s v="NO SOLICITADAS"/>
  </r>
  <r>
    <x v="13"/>
    <s v="02-02-01-004-002"/>
    <n v="10"/>
    <s v="Materiales y suministros - Productos metálicos elaborados (excepto maquinaria y equipo)"/>
    <s v="TORNILLO DE ENSAMBLE NEGRO 8 x 2-1/2&quot; x 100 UND"/>
    <n v="31161500"/>
    <s v="Mínima cuantía"/>
    <n v="2"/>
    <n v="9"/>
    <n v="10"/>
    <n v="85000"/>
    <s v="UNIDAD"/>
    <s v="NO SOLICITADAS"/>
  </r>
  <r>
    <x v="13"/>
    <s v="02-02-01-004-002"/>
    <n v="10"/>
    <s v="Materiales y suministros - Productos metálicos elaborados (excepto maquinaria y equipo)"/>
    <s v="TORNILLO DE ENSAMBLE NEGRO 7 x 3&quot; x 100 UND"/>
    <n v="31161500"/>
    <s v="Mínima cuantía"/>
    <n v="2"/>
    <n v="9"/>
    <n v="10"/>
    <n v="92500"/>
    <s v="UNIDAD"/>
    <s v="NO SOLICITADAS"/>
  </r>
  <r>
    <x v="13"/>
    <s v="02-02-01-004-002"/>
    <n v="10"/>
    <s v="Materiales y suministros - Productos metálicos elaborados (excepto maquinaria y equipo)"/>
    <s v="TORNILLO DE ENSAMBLE NEGRO 8 x 4&quot; x 100 UND"/>
    <n v="31161500"/>
    <s v="Mínima cuantía"/>
    <n v="2"/>
    <n v="9"/>
    <n v="10"/>
    <n v="115000"/>
    <s v="UNIDAD"/>
    <s v="NO SOLICITADAS"/>
  </r>
  <r>
    <x v="13"/>
    <s v="02-02-01-004-002"/>
    <n v="10"/>
    <s v="Materiales y suministros - Productos metálicos elaborados (excepto maquinaria y equipo)"/>
    <s v="JUEGO DESTORNILLADORES PALA "/>
    <n v="27111729"/>
    <s v="Mínima cuantía"/>
    <n v="2"/>
    <n v="9"/>
    <n v="2"/>
    <n v="371720"/>
    <s v="UNIDAD"/>
    <s v="NO SOLICITADAS"/>
  </r>
  <r>
    <x v="13"/>
    <s v="02-02-01-004-002"/>
    <n v="10"/>
    <s v="Materiales y suministros - Productos metálicos elaborados (excepto maquinaria y equipo)"/>
    <s v="JUEGO DESTORNILLADORES ESTRELLA "/>
    <n v="27111729"/>
    <s v="Mínima cuantía"/>
    <n v="2"/>
    <n v="9"/>
    <n v="2"/>
    <n v="286796"/>
    <s v="UNIDAD"/>
    <s v="NO SOLICITADAS"/>
  </r>
  <r>
    <x v="13"/>
    <s v="02-02-01-004-002"/>
    <n v="10"/>
    <s v="Materiales y suministros - Productos metálicos elaborados (excepto maquinaria y equipo)"/>
    <s v="JUEGO DESTORNILLADORES TORX"/>
    <n v="27111729"/>
    <s v="Mínima cuantía"/>
    <n v="2"/>
    <n v="9"/>
    <n v="1"/>
    <n v="84030"/>
    <s v="UNIDAD"/>
    <s v="NO SOLICITADAS"/>
  </r>
  <r>
    <x v="13"/>
    <s v="02-02-01-004-002"/>
    <n v="10"/>
    <s v="Materiales y suministros - Productos metálicos elaborados (excepto maquinaria y equipo)"/>
    <s v="JUEGO DE LLAVES HEXAGONALES"/>
    <n v="27111729"/>
    <s v="Mínima cuantía"/>
    <n v="2"/>
    <n v="9"/>
    <n v="1"/>
    <n v="64405"/>
    <s v="UNIDAD"/>
    <s v="NO SOLICITADAS"/>
  </r>
  <r>
    <x v="13"/>
    <s v="02-02-01-004-002"/>
    <n v="10"/>
    <s v="Materiales y suministros - Productos metálicos elaborados (excepto maquinaria y equipo)"/>
    <s v="JUEGO DE LLAVES TORX"/>
    <n v="27111729"/>
    <s v="Mínima cuantía"/>
    <n v="2"/>
    <n v="9"/>
    <n v="1"/>
    <n v="64405"/>
    <s v="UNIDAD"/>
    <s v="NO SOLICITADAS"/>
  </r>
  <r>
    <x v="13"/>
    <s v="02-02-01-004-002"/>
    <n v="10"/>
    <s v="Materiales y suministros - Productos metálicos elaborados (excepto maquinaria y equipo)"/>
    <s v="JUEGO DE ALICATES PRO"/>
    <n v="27111729"/>
    <s v="Mínima cuantía"/>
    <n v="2"/>
    <n v="9"/>
    <n v="1"/>
    <n v="12358"/>
    <s v="UNIDAD"/>
    <s v="NO SOLICITADAS"/>
  </r>
  <r>
    <x v="13"/>
    <s v="02-02-01-004-002"/>
    <n v="10"/>
    <s v="Materiales y suministros - Productos metálicos elaborados (excepto maquinaria y equipo)"/>
    <s v="DESTORNILLADOR DE PUNTAS INTERCAMBIABLES"/>
    <n v="27111729"/>
    <s v="Mínima cuantía"/>
    <n v="2"/>
    <n v="9"/>
    <n v="1"/>
    <n v="170721"/>
    <s v="UNIDAD"/>
    <s v="NO SOLICITADAS"/>
  </r>
  <r>
    <x v="13"/>
    <s v="02-02-01-004-002"/>
    <n v="10"/>
    <s v="Materiales y suministros - Productos metálicos elaborados (excepto maquinaria y equipo)"/>
    <s v="ALICATE ARTICULADO DE EXTENSION"/>
    <n v="27111729"/>
    <s v="Mínima cuantía"/>
    <n v="2"/>
    <n v="9"/>
    <n v="1"/>
    <n v="60534"/>
    <s v="UNIDAD"/>
    <s v="NO SOLICITADAS"/>
  </r>
  <r>
    <x v="13"/>
    <s v="02-02-01-004-002"/>
    <n v="10"/>
    <s v="Materiales y suministros - Productos metálicos elaborados (excepto maquinaria y equipo)"/>
    <s v="ALICATE DE PRESION"/>
    <n v="27111729"/>
    <s v="Mínima cuantía"/>
    <n v="2"/>
    <n v="9"/>
    <n v="2"/>
    <n v="72022"/>
    <s v="UNIDAD"/>
    <s v="NO SOLICITADAS"/>
  </r>
  <r>
    <x v="13"/>
    <s v="02-02-01-004-002"/>
    <n v="10"/>
    <s v="Materiales y suministros - Productos metálicos elaborados (excepto maquinaria y equipo)"/>
    <s v="ALICATE DE PINZA PUNTA LARGA "/>
    <n v="27111729"/>
    <s v="Mínima cuantía"/>
    <n v="2"/>
    <n v="9"/>
    <n v="2"/>
    <n v="90092"/>
    <s v="UNIDAD"/>
    <s v="NO SOLICITADAS"/>
  </r>
  <r>
    <x v="13"/>
    <s v="02-02-01-004-002"/>
    <n v="10"/>
    <s v="Materiales y suministros - Productos metálicos elaborados (excepto maquinaria y equipo)"/>
    <s v="ALICATE CORTAFRIO"/>
    <n v="27111729"/>
    <s v="Mínima cuantía"/>
    <n v="2"/>
    <n v="9"/>
    <n v="2"/>
    <n v="90092"/>
    <s v="UNIDAD"/>
    <s v="NO SOLICITADAS"/>
  </r>
  <r>
    <x v="13"/>
    <s v="02-02-01-004-002"/>
    <n v="10"/>
    <s v="Materiales y suministros - Productos metálicos elaborados (excepto maquinaria y equipo)"/>
    <s v="PINZA SACAPINES PUNTA REDONDA"/>
    <n v="27112105"/>
    <s v="Mínima cuantía"/>
    <n v="2"/>
    <n v="9"/>
    <n v="1"/>
    <n v="41817"/>
    <s v="UNIDAD"/>
    <s v="NO SOLICITADAS"/>
  </r>
  <r>
    <x v="13"/>
    <s v="02-02-01-004-002"/>
    <n v="10"/>
    <s v="Materiales y suministros - Productos metálicos elaborados (excepto maquinaria y equipo)"/>
    <s v="PINZA SACAPINES ACODADA"/>
    <n v="27112105"/>
    <s v="Mínima cuantía"/>
    <n v="2"/>
    <n v="9"/>
    <n v="1"/>
    <n v="41912"/>
    <s v="UNIDAD"/>
    <s v="NO SOLICITADAS"/>
  </r>
  <r>
    <x v="13"/>
    <s v="02-02-01-004-002"/>
    <n v="10"/>
    <s v="Materiales y suministros - Productos metálicos elaborados (excepto maquinaria y equipo)"/>
    <s v="MAZO"/>
    <n v="27111616"/>
    <s v="Mínima cuantía"/>
    <n v="2"/>
    <n v="9"/>
    <n v="1"/>
    <n v="77314"/>
    <s v="UNIDAD"/>
    <s v="NO SOLICITADAS"/>
  </r>
  <r>
    <x v="13"/>
    <s v="02-02-01-004-002"/>
    <n v="10"/>
    <s v="Materiales y suministros - Productos metálicos elaborados (excepto maquinaria y equipo)"/>
    <s v="MARTILLO DE BOLA"/>
    <n v="27111616"/>
    <s v="Mínima cuantía"/>
    <n v="2"/>
    <n v="9"/>
    <n v="2"/>
    <n v="87510"/>
    <s v="UNIDAD"/>
    <s v="NO SOLICITADAS"/>
  </r>
  <r>
    <x v="13"/>
    <s v="02-02-01-004-002"/>
    <n v="10"/>
    <s v="Materiales y suministros - Productos metálicos elaborados (excepto maquinaria y equipo)"/>
    <s v="JUEGO DE LLAVES COMBINADAS ESPEJO LONA"/>
    <n v="27111621"/>
    <s v="Mínima cuantía"/>
    <n v="2"/>
    <n v="9"/>
    <n v="2"/>
    <n v="693354"/>
    <s v="UNIDAD"/>
    <s v="NO SOLICITADAS"/>
  </r>
  <r>
    <x v="13"/>
    <s v="02-02-01-004-002"/>
    <n v="10"/>
    <s v="Materiales y suministros - Productos metálicos elaborados (excepto maquinaria y equipo)"/>
    <s v="MANGO ARTICULADO 1/2"/>
    <n v="27112011"/>
    <s v="Mínima cuantía"/>
    <n v="2"/>
    <n v="9"/>
    <n v="2"/>
    <n v="90092"/>
    <s v="UNIDAD"/>
    <s v="NO SOLICITADAS"/>
  </r>
  <r>
    <x v="13"/>
    <s v="02-02-01-004-002"/>
    <n v="10"/>
    <s v="Materiales y suministros - Productos metálicos elaborados (excepto maquinaria y equipo)"/>
    <s v="MANGO ARTICULADO 3/4"/>
    <n v="27112011"/>
    <s v="Mínima cuantía"/>
    <n v="2"/>
    <n v="9"/>
    <n v="1"/>
    <n v="128942"/>
    <s v="UNIDAD"/>
    <s v="NO SOLICITADAS"/>
  </r>
  <r>
    <x v="13"/>
    <s v="02-02-01-004-002"/>
    <n v="10"/>
    <s v="Materiales y suministros - Productos metálicos elaborados (excepto maquinaria y equipo)"/>
    <s v="JUEGO DE DADOS MANDO 1/4"/>
    <n v="27111729"/>
    <s v="Mínima cuantía"/>
    <n v="2"/>
    <n v="9"/>
    <n v="1"/>
    <n v="114896"/>
    <s v="UNIDAD"/>
    <s v="NO SOLICITADAS"/>
  </r>
  <r>
    <x v="13"/>
    <s v="02-02-01-004-002"/>
    <n v="10"/>
    <s v="Materiales y suministros - Productos metálicos elaborados (excepto maquinaria y equipo)"/>
    <s v="JUEGO DE DADOS MANDO 1/2"/>
    <n v="27111729"/>
    <s v="Mínima cuantía"/>
    <n v="2"/>
    <n v="9"/>
    <n v="1"/>
    <n v="386719"/>
    <s v="UNIDAD"/>
    <s v="NO SOLICITADAS"/>
  </r>
  <r>
    <x v="13"/>
    <s v="02-02-01-004-002"/>
    <n v="10"/>
    <s v="Materiales y suministros - Productos metálicos elaborados (excepto maquinaria y equipo)"/>
    <s v="JUEGO DE DADOS MANDO 3/4"/>
    <n v="27111729"/>
    <s v="Mínima cuantía"/>
    <n v="2"/>
    <n v="9"/>
    <n v="1"/>
    <n v="648085"/>
    <s v="UNIDAD"/>
    <s v="NO SOLICITADAS"/>
  </r>
  <r>
    <x v="13"/>
    <s v="02-02-01-004-002"/>
    <n v="10"/>
    <s v="Materiales y suministros - Productos metálicos elaborados (excepto maquinaria y equipo)"/>
    <s v="JUEGO DE COPAS TORX"/>
    <n v="27111729"/>
    <s v="Mínima cuantía"/>
    <n v="2"/>
    <n v="9"/>
    <n v="1"/>
    <n v="36487"/>
    <s v="UNIDAD"/>
    <s v="NO SOLICITADAS"/>
  </r>
  <r>
    <x v="13"/>
    <s v="02-02-01-004-002"/>
    <n v="10"/>
    <s v="Materiales y suministros - Productos metálicos elaborados (excepto maquinaria y equipo)"/>
    <s v="JUEGO DE COPAS LARGAS 1/2"/>
    <n v="27111729"/>
    <s v="Mínima cuantía"/>
    <n v="2"/>
    <n v="9"/>
    <n v="1"/>
    <n v="122460"/>
    <s v="UNIDAD"/>
    <s v="NO SOLICITADAS"/>
  </r>
  <r>
    <x v="13"/>
    <s v="02-02-01-004-002"/>
    <n v="10"/>
    <s v="Materiales y suministros - Productos metálicos elaborados (excepto maquinaria y equipo)"/>
    <s v="LLAVE DE BANDA PARA FILTRO DE ACEITE"/>
    <n v="27111729"/>
    <s v="Mínima cuantía"/>
    <n v="2"/>
    <n v="9"/>
    <n v="1"/>
    <n v="28265"/>
    <s v="UNIDAD"/>
    <s v="NO SOLICITADAS"/>
  </r>
  <r>
    <x v="13"/>
    <s v="02-02-01-004-002"/>
    <n v="10"/>
    <s v="Materiales y suministros - Productos metálicos elaborados (excepto maquinaria y equipo)"/>
    <s v="LLAVE PARA FILTRO TRES PATAS"/>
    <n v="27111729"/>
    <s v="Mínima cuantía"/>
    <n v="2"/>
    <n v="9"/>
    <n v="1"/>
    <n v="68519"/>
    <s v="UNIDAD"/>
    <s v="NO SOLICITADAS"/>
  </r>
  <r>
    <x v="13"/>
    <s v="02-02-01-004-002"/>
    <n v="10"/>
    <s v="Materiales y suministros - Productos metálicos elaborados (excepto maquinaria y equipo)"/>
    <s v="LLAVE EXPANSION PICOLORO"/>
    <n v="27111729"/>
    <s v="Mínima cuantía"/>
    <n v="2"/>
    <n v="9"/>
    <n v="2"/>
    <n v="101708"/>
    <s v="UNIDAD"/>
    <s v="NO SOLICITADAS"/>
  </r>
  <r>
    <x v="13"/>
    <s v="02-02-01-004-002"/>
    <n v="10"/>
    <s v="Materiales y suministros - Productos metálicos elaborados (excepto maquinaria y equipo)"/>
    <s v="LLAVE DE TUBO"/>
    <n v="27111729"/>
    <s v="Mínima cuantía"/>
    <n v="2"/>
    <n v="9"/>
    <n v="1"/>
    <n v="77314"/>
    <s v="UNIDAD"/>
    <s v="NO SOLICITADAS"/>
  </r>
  <r>
    <x v="13"/>
    <s v="02-02-01-004-002"/>
    <n v="10"/>
    <s v="Materiales y suministros - Productos metálicos elaborados (excepto maquinaria y equipo)"/>
    <s v="JUEGO DE REPARACION NEUMATICOS SELLOMATIC"/>
    <n v="27111729"/>
    <s v="Mínima cuantía"/>
    <n v="2"/>
    <n v="9"/>
    <n v="2"/>
    <n v="83438"/>
    <s v="UNIDAD"/>
    <s v="NO SOLICITADAS"/>
  </r>
  <r>
    <x v="13"/>
    <s v="02-02-01-004-002"/>
    <n v="10"/>
    <s v="Materiales y suministros - Productos metálicos elaborados (excepto maquinaria y equipo)"/>
    <s v="LLAVE DE CRUZ PARA PERNOS"/>
    <n v="27111729"/>
    <s v="Mínima cuantía"/>
    <n v="2"/>
    <n v="9"/>
    <n v="2"/>
    <n v="115904"/>
    <s v="UNIDAD"/>
    <s v="NO SOLICITADAS"/>
  </r>
  <r>
    <x v="13"/>
    <s v="02-02-01-004-002"/>
    <n v="10"/>
    <s v="Materiales y suministros - Productos metálicos elaborados (excepto maquinaria y equipo)"/>
    <s v="MANOMETRO DE ALTA PRESION PARA NEUMATICOS"/>
    <n v="41103311"/>
    <s v="Mínima cuantía"/>
    <n v="2"/>
    <n v="9"/>
    <n v="2"/>
    <n v="232528"/>
    <s v="UNIDAD"/>
    <s v="NO SOLICITADAS"/>
  </r>
  <r>
    <x v="13"/>
    <s v="02-02-01-004-002"/>
    <n v="10"/>
    <s v="Materiales y suministros - Productos metálicos elaborados (excepto maquinaria y equipo)"/>
    <s v="GRAPADORA TRABAJO PESADO"/>
    <n v="27111702"/>
    <s v="Mínima cuantía"/>
    <n v="2"/>
    <n v="9"/>
    <n v="1"/>
    <n v="154756"/>
    <s v="UNIDAD"/>
    <s v="NO SOLICITADAS"/>
  </r>
  <r>
    <x v="13"/>
    <s v="02-02-01-004-002"/>
    <n v="10"/>
    <s v="Materiales y suministros - Productos metálicos elaborados (excepto maquinaria y equipo)"/>
    <s v="PAQUETE GANCHOS GRAPADORA TRABAJO PESADO"/>
    <n v="41103311"/>
    <s v="Mínima cuantía"/>
    <n v="2"/>
    <n v="9"/>
    <n v="1"/>
    <n v="14068"/>
    <s v="UNIDAD"/>
    <s v="NO SOLICITADAS"/>
  </r>
  <r>
    <x v="13"/>
    <s v="02-02-01-004-002"/>
    <n v="10"/>
    <s v="Materiales y suministros - Productos metálicos elaborados (excepto maquinaria y equipo)"/>
    <s v="GATOS HIDRAULICOS TIPO BOTELLA 20 TONELADAS"/>
    <n v="44121615"/>
    <s v="Mínima cuantía"/>
    <n v="2"/>
    <n v="9"/>
    <n v="1"/>
    <n v="378990"/>
    <s v="UNIDAD"/>
    <s v="NO SOLICITADAS"/>
  </r>
  <r>
    <x v="13"/>
    <s v="02-02-01-004-002"/>
    <n v="10"/>
    <s v="Materiales y suministros - Productos metálicos elaborados (excepto maquinaria y equipo)"/>
    <s v="GATO HIDRAULICO ZORRA DE 3 TONELADAS"/>
    <n v="44121615"/>
    <s v="Mínima cuantía"/>
    <n v="2"/>
    <n v="9"/>
    <n v="1"/>
    <n v="563213"/>
    <s v="UNIDAD"/>
    <s v="NO SOLICITADAS"/>
  </r>
  <r>
    <x v="13"/>
    <s v="02-02-01-004-002"/>
    <n v="10"/>
    <s v="Materiales y suministros - Productos metálicos elaborados (excepto maquinaria y equipo)"/>
    <s v="MULTIMETRO ELECTRONICO DIGITAL AUTOMOTRIZ"/>
    <n v="25174810"/>
    <s v="Mínima cuantía"/>
    <n v="2"/>
    <n v="9"/>
    <n v="1"/>
    <n v="232990"/>
    <s v="UNIDAD"/>
    <s v="NO SOLICITADAS"/>
  </r>
  <r>
    <x v="13"/>
    <s v="02-02-01-004-002"/>
    <n v="10"/>
    <s v="Materiales y suministros - Productos metálicos elaborados (excepto maquinaria y equipo)"/>
    <s v="PROBADOR DE CIRCUITOS"/>
    <n v="41113630"/>
    <s v="Mínima cuantía"/>
    <n v="2"/>
    <n v="9"/>
    <n v="1"/>
    <n v="64000"/>
    <s v="UNIDAD"/>
    <s v="NO SOLICITADAS"/>
  </r>
  <r>
    <x v="13"/>
    <s v="02-02-01-004-002"/>
    <n v="10"/>
    <s v="Materiales y suministros - Productos metálicos elaborados (excepto maquinaria y equipo)"/>
    <s v="CALIBRADOR DE GALGAS"/>
    <n v="27131502"/>
    <s v="Mínima cuantía"/>
    <n v="2"/>
    <n v="9"/>
    <n v="1"/>
    <n v="12900"/>
    <s v="UNIDAD"/>
    <s v="NO SOLICITADAS"/>
  </r>
  <r>
    <x v="13"/>
    <s v="02-02-01-004-002"/>
    <n v="10"/>
    <s v="Materiales y suministros - Productos metálicos elaborados (excepto maquinaria y equipo)"/>
    <s v="TORQUIMETRO PROFESIONAL 200 LBS"/>
    <n v="27111616"/>
    <s v="Mínima cuantía"/>
    <n v="2"/>
    <n v="9"/>
    <n v="1"/>
    <n v="162265"/>
    <s v="UNIDAD"/>
    <s v="NO SOLICITADAS"/>
  </r>
  <r>
    <x v="13"/>
    <s v="02-02-01-004-002"/>
    <n v="10"/>
    <s v="Materiales y suministros - Productos metálicos elaborados (excepto maquinaria y equipo)"/>
    <s v="EXTRACTOR DE GOLPE"/>
    <n v="56101530"/>
    <s v="Mínima cuantía"/>
    <n v="2"/>
    <n v="9"/>
    <n v="1"/>
    <n v="91700"/>
    <s v="UNIDAD"/>
    <s v="NO SOLICITADAS"/>
  </r>
  <r>
    <x v="13"/>
    <s v="02-02-01-004-002"/>
    <n v="10"/>
    <s v="Materiales y suministros - Productos metálicos elaborados (excepto maquinaria y equipo)"/>
    <s v="JUEGO EXTRACTOR DE RODAMIENTOS"/>
    <n v="27111729"/>
    <s v="Mínima cuantía"/>
    <n v="2"/>
    <n v="9"/>
    <n v="1"/>
    <n v="350290"/>
    <s v="UNIDAD"/>
    <s v="NO SOLICITADAS"/>
  </r>
  <r>
    <x v="13"/>
    <s v="02-02-01-004-002"/>
    <n v="10"/>
    <s v="Materiales y suministros - Productos metálicos elaborados (excepto maquinaria y equipo)"/>
    <s v="PRENSA EN C"/>
    <n v="27111707"/>
    <s v="Mínima cuantía"/>
    <n v="2"/>
    <n v="9"/>
    <n v="1"/>
    <n v="582249"/>
    <s v="UNIDAD"/>
    <s v="NO SOLICITADAS"/>
  </r>
  <r>
    <x v="13"/>
    <s v="02-02-01-004-002"/>
    <n v="10"/>
    <s v="Materiales y suministros - Productos metálicos elaborados (excepto maquinaria y equipo)"/>
    <s v="TORRES DE SEGURIDAD"/>
    <n v="27111707"/>
    <s v="Mínima cuantía"/>
    <n v="2"/>
    <n v="9"/>
    <n v="1"/>
    <n v="486046"/>
    <s v="UNIDAD"/>
    <s v="NO SOLICITADAS"/>
  </r>
  <r>
    <x v="13"/>
    <s v="02-02-01-004-002"/>
    <n v="10"/>
    <s v="Materiales y suministros - Productos metálicos elaborados (excepto maquinaria y equipo)"/>
    <s v="CAMILLA MECANICO"/>
    <n v="56101530"/>
    <s v="Mínima cuantía"/>
    <n v="2"/>
    <n v="9"/>
    <n v="1"/>
    <n v="130900"/>
    <s v="UNIDAD"/>
    <s v="NO SOLICITADAS"/>
  </r>
  <r>
    <x v="13"/>
    <s v="02-02-01-004-002"/>
    <n v="10"/>
    <s v="Materiales y suministros - Productos metálicos elaborados (excepto maquinaria y equipo)"/>
    <s v="PISTOLA NEUMATICA DE IMPACTO 1/2&quot; CON JUEGO DE COPAS"/>
    <n v="27111616"/>
    <s v="Mínima cuantía"/>
    <n v="2"/>
    <n v="9"/>
    <n v="1"/>
    <n v="297500"/>
    <s v="UNIDAD"/>
    <s v="NO SOLICITADAS"/>
  </r>
  <r>
    <x v="13"/>
    <s v="02-02-01-004-002"/>
    <n v="10"/>
    <s v="Materiales y suministros - Productos metálicos elaborados (excepto maquinaria y equipo)"/>
    <s v="MOTORTOOL CON ACCESORIOS"/>
    <n v="27111616"/>
    <s v="Mínima cuantía"/>
    <n v="2"/>
    <n v="9"/>
    <n v="1"/>
    <n v="107000"/>
    <s v="UNIDAD"/>
    <s v="NO SOLICITADAS"/>
  </r>
  <r>
    <x v="13"/>
    <s v="02-02-01-004-002"/>
    <n v="10"/>
    <s v="Materiales y suministros - Productos metálicos elaborados (excepto maquinaria y equipo)"/>
    <s v="MUEBLES HERRAMIENTAS"/>
    <n v="56101530"/>
    <s v="Mínima cuantía"/>
    <n v="2"/>
    <n v="9"/>
    <n v="1"/>
    <n v="3332000"/>
    <s v="UNIDAD"/>
    <s v="NO SOLICITADAS"/>
  </r>
  <r>
    <x v="13"/>
    <s v="02-02-01-004-002"/>
    <n v="10"/>
    <s v="Materiales y suministros - Productos metálicos elaborados (excepto maquinaria y equipo)"/>
    <s v="KIT DE BROCAS MURO Y METAL INCLUYES 24 BROCAS "/>
    <n v="27112833"/>
    <s v="Mínima cuantía"/>
    <n v="2"/>
    <n v="9"/>
    <n v="1"/>
    <n v="270000"/>
    <s v="UNIDAD"/>
    <s v="NO SOLICITADAS"/>
  </r>
  <r>
    <x v="13"/>
    <s v="02-02-01-004-002"/>
    <n v="10"/>
    <s v="Materiales y suministros - Productos metálicos elaborados (excepto maquinaria y equipo)"/>
    <s v="BOLSA DE 500 CHAZOS EXPANSIVOS"/>
    <n v="31162104"/>
    <s v="Mínima cuantía"/>
    <n v="2"/>
    <n v="9"/>
    <n v="1"/>
    <n v="1900000"/>
    <s v="UNIDAD"/>
    <s v="NO SOLICITADAS"/>
  </r>
  <r>
    <x v="13"/>
    <s v="02-02-01-004-002"/>
    <n v="10"/>
    <s v="Materiales y suministros - Productos metálicos elaborados (excepto maquinaria y equipo)"/>
    <s v="BOLSA DE 1000 CHAZOS PLASTICOS"/>
    <n v="31162104"/>
    <s v="Mínima cuantía"/>
    <n v="2"/>
    <n v="9"/>
    <n v="1"/>
    <n v="325000"/>
    <s v="UNIDAD"/>
    <s v="NO SOLICITADAS"/>
  </r>
  <r>
    <x v="13"/>
    <s v="02-02-01-004-002"/>
    <n v="10"/>
    <s v="Materiales y suministros - Productos metálicos elaborados (excepto maquinaria y equipo)"/>
    <s v="CONECTORES JACK RJ 45 CAT 6"/>
    <n v="39121409"/>
    <s v="Mínima cuantía"/>
    <n v="3"/>
    <n v="4"/>
    <n v="400"/>
    <n v="2000000"/>
    <s v="UNIDAD"/>
    <s v="NO SOLICITADAS"/>
  </r>
  <r>
    <x v="13"/>
    <s v="02-02-01-004-002"/>
    <n v="10"/>
    <s v="Materiales y suministros - Productos metálicos elaborados (excepto maquinaria y equipo)"/>
    <s v="RJ 45 MACHO"/>
    <n v="39121409"/>
    <s v="Mínima cuantía"/>
    <n v="3"/>
    <n v="4"/>
    <n v="500"/>
    <n v="750000"/>
    <s v="UNIDAD"/>
    <s v="NO SOLICITADAS"/>
  </r>
  <r>
    <x v="13"/>
    <s v="02-02-01-004-002"/>
    <n v="10"/>
    <s v="Materiales y suministros - Productos metálicos elaborados (excepto maquinaria y equipo)"/>
    <s v="BATERIA AA ALKALINA"/>
    <n v="60104906"/>
    <s v="Mínima cuantía"/>
    <n v="3"/>
    <n v="2"/>
    <n v="2000"/>
    <n v="3000000"/>
    <s v="UNIDAD"/>
    <s v="NO SOLICITADAS"/>
  </r>
  <r>
    <x v="13"/>
    <s v="02-02-01-004-002"/>
    <n v="10"/>
    <s v="Materiales y suministros - Productos metálicos elaborados (excepto maquinaria y equipo)"/>
    <s v="GUADAÑA"/>
    <n v="27112006"/>
    <s v="Mínima cuantía"/>
    <n v="4"/>
    <n v="3"/>
    <n v="10"/>
    <n v="13490000"/>
    <s v="UNIDAD"/>
    <s v="NO SOLICITADAS"/>
  </r>
  <r>
    <x v="13"/>
    <s v="02-02-01-004-002"/>
    <n v="10"/>
    <s v="Materiales y suministros - Productos metálicos elaborados (excepto maquinaria y equipo)"/>
    <s v="CUCHILLA GUADAÑA "/>
    <n v="27112707"/>
    <s v="Mínima cuantía"/>
    <n v="4"/>
    <n v="3"/>
    <n v="120"/>
    <n v="526800"/>
    <s v="UNIDAD"/>
    <s v="NO SOLICITADAS"/>
  </r>
  <r>
    <x v="13"/>
    <s v="02-02-01-004-002"/>
    <n v="10"/>
    <s v="Materiales y suministros - Productos metálicos elaborados (excepto maquinaria y equipo)"/>
    <s v="CABLE BOWDEN"/>
    <n v="31162805"/>
    <s v="Mínima cuantía"/>
    <n v="4"/>
    <n v="3"/>
    <n v="15"/>
    <n v="828750"/>
    <s v="METRO"/>
    <s v="NO SOLICITADAS"/>
  </r>
  <r>
    <x v="13"/>
    <s v="02-02-01-004-002"/>
    <n v="10"/>
    <s v="Materiales y suministros - Productos metálicos elaborados (excepto maquinaria y equipo)"/>
    <s v="CONCERTINA DE 36 PULGADAS"/>
    <n v="31152001"/>
    <s v="Mínima cuantía"/>
    <n v="3"/>
    <n v="2"/>
    <n v="1000"/>
    <n v="9059000"/>
    <s v="METRO"/>
    <s v="NO SOLICITADAS"/>
  </r>
  <r>
    <x v="13"/>
    <s v="02-02-01-004-002"/>
    <n v="10"/>
    <s v="Materiales y suministros - Productos metálicos elaborados (excepto maquinaria y equipo)"/>
    <s v="ALAMBRE DE PUAS 12.5"/>
    <n v="31152002"/>
    <s v="Mínima cuantía"/>
    <n v="3"/>
    <n v="2"/>
    <n v="3000"/>
    <n v="1149000"/>
    <s v="METRO"/>
    <s v="NO SOLICITADAS"/>
  </r>
  <r>
    <x v="13"/>
    <s v="02-02-01-004-002"/>
    <n v="10"/>
    <s v="Materiales y suministros - Productos metálicos elaborados (excepto maquinaria y equipo)"/>
    <s v="AGUJAS CAPOTERAS"/>
    <n v="60122003"/>
    <s v="Mínima cuantía"/>
    <n v="3"/>
    <n v="2"/>
    <n v="20"/>
    <n v="279420"/>
    <s v="UNIDAD"/>
    <s v="NO SOLICITADAS"/>
  </r>
  <r>
    <x v="13"/>
    <s v="02-02-01-004-002"/>
    <n v="10"/>
    <s v="Materiales y suministros - Productos metálicos elaborados (excepto maquinaria y equipo)"/>
    <s v="TRAMPA ELECTRICA "/>
    <n v="10191701"/>
    <s v="Mínima cuantía"/>
    <n v="3"/>
    <n v="2"/>
    <n v="2"/>
    <n v="325000"/>
    <s v="UNIDAD"/>
    <s v="NO SOLICITADAS"/>
  </r>
  <r>
    <x v="13"/>
    <s v="02-02-01-004-002"/>
    <n v="10"/>
    <s v="Materiales y suministros - Productos metálicos elaborados (excepto maquinaria y equipo)"/>
    <s v="COMEDERO EN ACERO INOXIDABLE CON BASE DE ARENA TAMAÑO GRANDE_x000a_"/>
    <n v="10111304"/>
    <s v="Mínima cuantía"/>
    <n v="4"/>
    <n v="2"/>
    <n v="10"/>
    <n v="500000"/>
    <s v="UNIDAD"/>
    <s v="NO SOLICITADAS"/>
  </r>
  <r>
    <x v="13"/>
    <s v="02-02-01-004-002"/>
    <n v="10"/>
    <s v="Materiales y suministros - Productos metálicos elaborados (excepto maquinaria y equipo)"/>
    <s v="CUCHILLAS DE AFEITAR 3 HOJAS_x000a_"/>
    <n v="42294957"/>
    <s v="Mínima cuantía"/>
    <n v="4"/>
    <n v="2"/>
    <n v="10"/>
    <n v="35000"/>
    <s v="UNIDAD"/>
    <s v="NO SOLICITADAS"/>
  </r>
  <r>
    <x v="13"/>
    <s v="02-02-01-004-002"/>
    <n v="10"/>
    <s v="Materiales y suministros - Productos metálicos elaborados (excepto maquinaria y equipo)"/>
    <s v="MOSQUETON EN COBRE"/>
    <n v="46182313"/>
    <s v="Mínima cuantía"/>
    <n v="4"/>
    <n v="2"/>
    <n v="2"/>
    <n v="34800"/>
    <s v="UNIDAD"/>
    <s v="NO SOLICITADAS"/>
  </r>
  <r>
    <x v="13"/>
    <s v="02-02-01-004-002"/>
    <n v="10"/>
    <s v="Materiales y suministros - Productos metálicos elaborados (excepto maquinaria y equipo)"/>
    <s v="MOSQUETON METALICO ALPINISTA "/>
    <n v="46182313"/>
    <s v="Mínima cuantía"/>
    <n v="4"/>
    <n v="2"/>
    <n v="5"/>
    <n v="68750"/>
    <s v="UNIDAD"/>
    <s v="NO SOLICITADAS"/>
  </r>
  <r>
    <x v="13"/>
    <s v="02-02-01-004-002"/>
    <n v="10"/>
    <s v="Materiales y suministros - Productos metálicos elaborados (excepto maquinaria y equipo)"/>
    <s v="PERROS SUJETA GUAYAS _x000a_"/>
    <n v="27112124"/>
    <s v="Mínima cuantía"/>
    <n v="4"/>
    <n v="2"/>
    <n v="10"/>
    <n v="59450"/>
    <s v="UNIDAD"/>
    <s v="NO SOLICITADAS"/>
  </r>
  <r>
    <x v="13"/>
    <s v="02-02-01-004-002"/>
    <n v="10"/>
    <s v="Materiales y suministros - Productos metálicos elaborados (excepto maquinaria y equipo)"/>
    <s v="CADENA ESLABONADA GALVANIZADA "/>
    <n v="31151601"/>
    <s v="Mínima cuantía"/>
    <n v="4"/>
    <n v="2"/>
    <n v="15"/>
    <n v="116250"/>
    <s v="METRO"/>
    <s v="NO SOLICITADAS"/>
  </r>
  <r>
    <x v="13"/>
    <s v="02-02-01-004-002"/>
    <n v="10"/>
    <s v="Materiales y suministros - Productos metálicos elaborados (excepto maquinaria y equipo)"/>
    <s v="MOSQUETONES DE 40 KN"/>
    <n v="46182313"/>
    <s v="Mínima cuantía"/>
    <n v="2"/>
    <n v="2"/>
    <n v="10"/>
    <n v="350000"/>
    <s v="UNIDAD"/>
    <s v="NO SOLICITADAS"/>
  </r>
  <r>
    <x v="13"/>
    <s v="02-02-01-004-002"/>
    <n v="10"/>
    <s v="Materiales y suministros - Productos metálicos elaborados (excepto maquinaria y equipo)"/>
    <s v="ESPONJA METALICA"/>
    <n v="47121803"/>
    <s v="Mínima cuantía"/>
    <n v="2"/>
    <n v="2"/>
    <n v="120"/>
    <n v="180000"/>
    <s v="UNIDAD"/>
    <s v="NO SOLICITADAS"/>
  </r>
  <r>
    <x v="13"/>
    <s v="02-02-02-005-004-01-2"/>
    <n v="16"/>
    <s v="Adquisición de servicios - Servicios generales de construcción de edificaciones no residenciales"/>
    <s v="MANTENIMIENTO PREVENTIVO Y CORRECTIVO DE LAS INSTALACIONES DE LA TORRE DE CONTROL "/>
    <n v="72101500"/>
    <s v="Mínima cuantía"/>
    <n v="2"/>
    <n v="6"/>
    <n v="1"/>
    <n v="70000000"/>
    <s v="GLOBAL"/>
    <s v="NO SOLICITADAS"/>
  </r>
  <r>
    <x v="13"/>
    <s v="02-02-02-005-004-01-2"/>
    <n v="10"/>
    <s v="Adquisición de servicios - Servicios generales de construcción de edificaciones no residenciales"/>
    <s v="MANTENIMIENTO PREVENTIVO Y CORRECTIVO DE LAS INSTALACIONES DEL ESTABLECIMIENTO DE ESM-3042"/>
    <n v="72101507"/>
    <s v="Mínima cuantía"/>
    <n v="4"/>
    <n v="5"/>
    <n v="1"/>
    <n v="140000000"/>
    <s v="GLOBAL"/>
    <s v="NO SOLICITADAS"/>
  </r>
  <r>
    <x v="13"/>
    <s v="02-02-02-005-004-01-1"/>
    <n v="10"/>
    <s v="Adquisición de servicios - Servicios generales de construcción de edificaciones residenciales"/>
    <s v="MANTENIMIENTO DE VIVIENDA FISCAL "/>
    <n v="72102900"/>
    <s v="Mínima cuantía"/>
    <n v="2"/>
    <n v="8"/>
    <n v="1"/>
    <n v="100000000"/>
    <s v="GLOBAL"/>
    <s v="NO SOLICITADAS"/>
  </r>
  <r>
    <x v="13"/>
    <s v="02-02-02-005-004-01-2"/>
    <n v="10"/>
    <s v="Adquisición de servicios - Servicios generales de construcción de edificaciones no residenciales"/>
    <s v="MANTENIMIENTO CASETA COMBUSTIBLE TERRESTRE"/>
    <n v="78181500"/>
    <s v="Mínima cuantía"/>
    <n v="4"/>
    <n v="3"/>
    <n v="1"/>
    <n v="48000000"/>
    <s v="GLOBAL"/>
    <s v="NO SOLICITADAS"/>
  </r>
  <r>
    <x v="13"/>
    <s v="02-02-02-005-004-01-2"/>
    <n v="10"/>
    <s v="Adquisición de servicios - Servicios generales de construcción de edificaciones no residenciales"/>
    <s v="MANTENIMIENTO Y ADECUACIÓN ESCUADRON DE AUTOMOTORES- TALLERES"/>
    <n v="72102900"/>
    <s v="Licitación pública"/>
    <n v="1"/>
    <n v="8"/>
    <n v="1"/>
    <n v="1600000000"/>
    <s v="GLOBAL"/>
    <s v="NO SOLICITADAS"/>
  </r>
  <r>
    <x v="13"/>
    <s v="02-02-02-005-004-01-2"/>
    <n v="10"/>
    <s v="Adquisición de servicios - Servicios generales de construcción de edificaciones no residenciales"/>
    <s v="ADECUACIÓN Y MANTENIMIENTO DE LOS ESCENARIOS DEPORTIVOS DE COLEGIO"/>
    <n v="72102900"/>
    <s v="Licitación pública"/>
    <n v="1"/>
    <n v="8"/>
    <n v="1"/>
    <n v="550000000"/>
    <s v="GLOBAL"/>
    <s v="NO SOLICITADAS"/>
  </r>
  <r>
    <x v="13"/>
    <s v="02-02-02-005-004-01-1"/>
    <n v="16"/>
    <s v="Adquisición de servicios - Servicios generales de construcción de edificaciones residenciales"/>
    <s v="MANTENIMIENTO DE VIVIENDA FISCAL "/>
    <n v="72102900"/>
    <s v="Mínima cuantía"/>
    <n v="2"/>
    <n v="8"/>
    <n v="1"/>
    <n v="400000000"/>
    <s v="GLOBAL"/>
    <s v="NO SOLICITADAS"/>
  </r>
  <r>
    <x v="13"/>
    <s v="02-02-02-005-004-02-5"/>
    <n v="10"/>
    <s v="Adquisición de servicios - Servicios generales de construcción de tuberías y cables locales, y obras conexas"/>
    <s v="MANTENIMIENTO UNIDADES DE TRATAMIENTO DE AGUA RESIDUAL  AMARRE VF 2020"/>
    <n v="83101506"/>
    <s v="Mínima cuantía"/>
    <n v="7"/>
    <n v="4"/>
    <n v="1"/>
    <n v="3000000"/>
    <s v="GLOBAL"/>
    <s v="NO SOLICITADAS"/>
  </r>
  <r>
    <x v="13"/>
    <s v="02-02-02-005-004-02-5"/>
    <n v="10"/>
    <s v="Adquisición de servicios - Servicios generales de construcción de tuberías y cables locales, y obras conexas"/>
    <s v="MANTENIMIENTO UNIDADES DE TRATAMIENTO DE AGUA RESIDUAL VF 2019"/>
    <n v="83101506"/>
    <s v="Mínima cuantía"/>
    <n v="1"/>
    <n v="9"/>
    <n v="1"/>
    <n v="4000000"/>
    <s v="GLOBAL"/>
    <s v="SI APROBADAS"/>
  </r>
  <r>
    <x v="13"/>
    <s v="02-02-02-005-004-02-5"/>
    <n v="10"/>
    <s v="Adquisición de servicios - Servicios generales de construcción de tuberías y cables locales, y obras conexas"/>
    <s v="MANTENIMIENTO DE LA PTAR SECTOR 2"/>
    <n v="76121700"/>
    <s v="Licitación pública"/>
    <n v="1"/>
    <n v="8"/>
    <n v="1"/>
    <n v="270000000"/>
    <s v="GLOBAL"/>
    <s v="NO SOLICITADAS"/>
  </r>
  <r>
    <x v="13"/>
    <s v="02-02-02-006-003-03"/>
    <n v="16"/>
    <s v="Adquisición de servicios - Servicios de suministro de comidas"/>
    <s v="SERVICIO DE CAFETERÍA PARA EL DESARROLLO DE ACTOS INSTITUCIONALES Y SOLEMNES"/>
    <n v="90101700"/>
    <s v="Mínima cuantía"/>
    <n v="1"/>
    <n v="11"/>
    <n v="1"/>
    <n v="10000000"/>
    <s v="GLOBAL"/>
    <s v="NO SOLICITADAS"/>
  </r>
  <r>
    <x v="13"/>
    <s v="02-02-02-006-004"/>
    <n v="10"/>
    <s v="Adquisición de servicios - Servicios de transporte de pasajeros"/>
    <s v="SERVICIO DE TRANSPORTE TERRESTRE DE PERSONAL VF 2019"/>
    <n v="78111802"/>
    <s v="Mínima cuantía"/>
    <n v="1"/>
    <n v="10"/>
    <n v="1"/>
    <n v="27900000"/>
    <s v="GLOBAL"/>
    <s v="SI APROBADAS"/>
  </r>
  <r>
    <x v="13"/>
    <s v="02-02-02-006-004"/>
    <n v="10"/>
    <s v="Adquisición de servicios - Servicios de transporte de pasajeros"/>
    <s v="SERVICIO DE TRANSPORTE TERRESTRE DE PERSONAL AMARRE VF 2020"/>
    <n v="78111802"/>
    <s v="Mínima cuantía"/>
    <n v="11"/>
    <n v="1"/>
    <n v="1"/>
    <n v="5270000"/>
    <s v="GLOBAL"/>
    <s v="NO SOLICITADAS"/>
  </r>
  <r>
    <x v="13"/>
    <s v="02-02-02-006-004"/>
    <n v="10"/>
    <s v="Adquisición de servicios - Servicios de transporte de pasajeros"/>
    <s v="PASAJES TERRESTRES RUTAS NACIONALES  VF 2019"/>
    <n v="78111802"/>
    <s v="Mínima cuantía"/>
    <n v="1"/>
    <n v="4"/>
    <n v="1"/>
    <n v="25000000"/>
    <s v="GLOBAL"/>
    <s v="SI APROBADAS"/>
  </r>
  <r>
    <x v="13"/>
    <s v="02-02-02-006-004"/>
    <n v="10"/>
    <s v="Adquisición de servicios - Servicios de transporte de pasajeros"/>
    <s v="PASAJES TERRESTRES RUTAS NACIONALES"/>
    <n v="78111800"/>
    <s v="Mínima cuantía"/>
    <n v="5"/>
    <n v="6"/>
    <n v="1"/>
    <n v="30000000"/>
    <s v="GLOBAL"/>
    <s v="NO SOLICITADAS"/>
  </r>
  <r>
    <x v="13"/>
    <s v="02-02-02-006-004"/>
    <n v="10"/>
    <s v="Adquisición de servicios - Servicios de transporte de pasajeros"/>
    <s v="PASAJES TERRESTRES RUTAS NACIONALES AMARRE 2020"/>
    <n v="78111802"/>
    <s v="Mínima cuantía"/>
    <n v="11"/>
    <n v="1"/>
    <n v="1"/>
    <n v="3000000"/>
    <s v="GLOBAL"/>
    <s v="NO SOLICITADAS"/>
  </r>
  <r>
    <x v="13"/>
    <s v="02-02-02-006-004"/>
    <n v="10"/>
    <s v="Adquisición de servicios - Servicios de transporte de pasajeros"/>
    <s v="AUXILIO DE MARCHA Y TRANSPORTE POR CARRETERA PERSONAL DE SOLDADOS "/>
    <n v="78111800"/>
    <s v="Mínima cuantía"/>
    <n v="1"/>
    <n v="11"/>
    <n v="1"/>
    <n v="18000000"/>
    <s v="GLOBAL"/>
    <s v="NO SOLICITADAS"/>
  </r>
  <r>
    <x v="13"/>
    <s v="02-02-02-006-005-02"/>
    <n v="10"/>
    <s v="Adquisición de servicios - Servicios de transporte de carga por vía acuática"/>
    <s v="SERVICIO DE TRANSPORTE TERRESTRE FLUVIAL DE COMBUSTIBLE AMARRE VF- 2020"/>
    <n v="78101900"/>
    <s v="Mínima cuantía"/>
    <n v="11"/>
    <n v="1"/>
    <n v="1"/>
    <n v="5000000"/>
    <s v="GLOBAL"/>
    <s v="NO SOLICITADAS"/>
  </r>
  <r>
    <x v="13"/>
    <s v="02-02-02-006-005-02"/>
    <n v="10"/>
    <s v="Adquisición de servicios - Servicios de transporte de carga por vía acuática"/>
    <s v="SERVICIO DE TRANSPORTE TERRESTRE FLUVIAL DE COMBUSTIBLE VF- 2019"/>
    <n v="78101900"/>
    <s v="Selección abreviada menor cuantía"/>
    <n v="1"/>
    <n v="9"/>
    <n v="1"/>
    <n v="79000000"/>
    <s v="GLOBAL"/>
    <s v="SI APROBADAS"/>
  </r>
  <r>
    <x v="13"/>
    <s v="02-02-02-008-003-01-1"/>
    <n v="16"/>
    <s v="Adquisición de servicios - Servicios de consultoría en administración y servicios de gestión"/>
    <s v="AUDITORIA Y SEGUIMIENTO Y RECERTIFICACIÓN DELGIMFA"/>
    <n v="80101500"/>
    <s v="Mínima cuantía"/>
    <n v="1"/>
    <n v="5"/>
    <n v="1"/>
    <n v="2706060"/>
    <s v="GLOBAL"/>
    <s v="NO SOLICITADAS"/>
  </r>
  <r>
    <x v="13"/>
    <s v="02-02-02-008-003-04-1"/>
    <n v="10"/>
    <s v="Adquisición de servicios - Servicios de prospección geológica, geofísica y otros"/>
    <s v="INTERVENTORIA DEL MANTENIMIENTO Y ADECUACION PARA LA PUESTA EN FUNCIONAMIENTO DE AUTOMOTORES- TALLERES "/>
    <n v="81101513"/>
    <s v="Selección abreviada menor cuantía"/>
    <n v="2"/>
    <n v="3"/>
    <n v="1"/>
    <n v="100000000"/>
    <s v="GLOBAL"/>
    <s v="NO SOLICITADAS"/>
  </r>
  <r>
    <x v="13"/>
    <s v="02-02-02-008-003-04-4"/>
    <n v="10"/>
    <s v="Adquisición de servicios - Servicios de ensayo y análisis técnicos"/>
    <s v="TOMA DE MUESTRA DE AGUA POTABLE Y AGUA RESIDUAL VF 2019"/>
    <n v="70171501"/>
    <s v="Mínima cuantía"/>
    <n v="1"/>
    <n v="6"/>
    <n v="1"/>
    <n v="30000000"/>
    <s v="GLOBAL"/>
    <s v="SI APROBADAS"/>
  </r>
  <r>
    <x v="13"/>
    <s v="02-02-02-008-003-04-4"/>
    <n v="10"/>
    <s v="Adquisición de servicios - Servicios de ensayo y análisis técnicos"/>
    <s v="MUESTRAS DE AGUA AMARRE VF 2020"/>
    <n v="70171501"/>
    <s v="Mínima cuantía"/>
    <n v="11"/>
    <n v="1"/>
    <n v="1"/>
    <n v="3500000"/>
    <s v="GLOBAL"/>
    <s v="NO SOLICITADAS"/>
  </r>
  <r>
    <x v="13"/>
    <s v="02-02-02-008-004-01"/>
    <n v="10"/>
    <s v="Adquisición de servicios - Servicios de telefonía y otras telecomunicaciones"/>
    <s v="TELEFONIA FIJA"/>
    <n v="83111501"/>
    <s v="Mínima cuantía"/>
    <n v="1"/>
    <n v="11"/>
    <n v="1"/>
    <n v="6600000"/>
    <s v="GLOBAL"/>
    <s v="NO SOLICITADAS"/>
  </r>
  <r>
    <x v="13"/>
    <s v="02-02-02-008-005-01"/>
    <n v="16"/>
    <s v="Adquisición de servicios - Servicios de empleo"/>
    <s v="CONTRATACION DOCENTES GIMFA "/>
    <n v="86141501"/>
    <s v="Mínima cuantía"/>
    <n v="1"/>
    <n v="11"/>
    <n v="1"/>
    <n v="115000000"/>
    <s v="GLOBAL"/>
    <s v="NO SOLICITADAS"/>
  </r>
  <r>
    <x v="13"/>
    <s v="02-02-02-008-005-01"/>
    <n v="16"/>
    <s v="Adquisición de servicios - Servicios de empleo"/>
    <s v="PRESTACIÓN DE SERVICIO TECNICO EN CONTRATACIÓN"/>
    <n v="80111600"/>
    <s v="CONTRATACIÓN DIRECTA"/>
    <n v="1"/>
    <n v="11"/>
    <n v="1"/>
    <n v="55000000"/>
    <s v="GLOBAL"/>
    <s v="NO SOLICITADAS"/>
  </r>
  <r>
    <x v="13"/>
    <s v="02-02-02-008-005-03"/>
    <n v="10"/>
    <s v="Adquisición de servicios - Servicios de limpieza"/>
    <s v="SERVICIO DE ASEO HOSPITALARIO "/>
    <n v="76111501"/>
    <s v="Mínima cuantía"/>
    <n v="6"/>
    <n v="5"/>
    <n v="1"/>
    <n v="48000000"/>
    <s v="GLOBAL"/>
    <s v="NO SOLICITADAS"/>
  </r>
  <r>
    <x v="13"/>
    <s v="02-02-02-008-005-03"/>
    <n v="10"/>
    <s v="Adquisición de servicios - Servicios de limpieza"/>
    <s v="SERVICIO DE ASEO HOSPITALARIO AMARRE VF 2020"/>
    <n v="76111501"/>
    <s v="Mínima cuantía"/>
    <n v="11"/>
    <n v="1"/>
    <n v="1"/>
    <n v="3000000"/>
    <s v="GLOBAL"/>
    <s v="NO SOLICITADAS"/>
  </r>
  <r>
    <x v="13"/>
    <s v="02-02-02-008-005-03"/>
    <n v="10"/>
    <s v="Adquisición de servicios - Servicios de limpieza"/>
    <s v="SERVICIO DE ASEO HOSPITALARIO  VF 2019"/>
    <n v="76111501"/>
    <s v="Mínima cuantía"/>
    <n v="1"/>
    <n v="4"/>
    <n v="1"/>
    <n v="30000000"/>
    <s v="GLOBAL"/>
    <s v="NO SOLICITADAS"/>
  </r>
  <r>
    <x v="13"/>
    <s v="02-02-02-008-005-03"/>
    <n v="10"/>
    <s v="Adquisición de servicios - Servicios de limpieza"/>
    <s v="SERVICIO DE ASEO A LA UNIDAD "/>
    <n v="76111500"/>
    <s v="Mínima cuantía"/>
    <n v="6"/>
    <n v="5"/>
    <n v="1"/>
    <n v="60000000"/>
    <s v="GLOBAL"/>
    <s v="NO SOLICITADAS"/>
  </r>
  <r>
    <x v="13"/>
    <s v="02-02-02-008-005-03"/>
    <n v="10"/>
    <s v="Adquisición de servicios - Servicios de limpieza"/>
    <s v="SERVICIO DE ASEO A LA UNIDAD AMARRE VF 2020"/>
    <n v="76111500"/>
    <s v="Mínima cuantía"/>
    <n v="11"/>
    <n v="1"/>
    <n v="1"/>
    <n v="10000000"/>
    <s v="GLOBAL"/>
    <s v="NO SOLICITADAS"/>
  </r>
  <r>
    <x v="13"/>
    <s v="02-02-02-008-005-03"/>
    <n v="10"/>
    <s v="Adquisición de servicios - Servicios de limpieza"/>
    <s v="SERVICIO DE ASEO A LA UNIDAD VF 2019"/>
    <n v="76111500"/>
    <s v="Mínima cuantía"/>
    <n v="1"/>
    <n v="4"/>
    <n v="1"/>
    <n v="45000000"/>
    <s v="GLOBAL"/>
    <s v="SI APROBADAS"/>
  </r>
  <r>
    <x v="13"/>
    <s v="02-02-02-008-005-03"/>
    <n v="10"/>
    <s v="Adquisición de servicios - Servicios de limpieza"/>
    <s v="SERVICIO DE FUMIGACIÓN VF 2019"/>
    <n v="72102103"/>
    <s v="Mínima cuantía"/>
    <n v="1"/>
    <n v="10"/>
    <n v="1"/>
    <n v="12000000"/>
    <s v="GLOBAL"/>
    <s v="SI APROBADAS"/>
  </r>
  <r>
    <x v="13"/>
    <s v="02-02-02-008-005-03"/>
    <n v="10"/>
    <s v="Adquisición de servicios - Servicios de limpieza"/>
    <s v="SERVICIO DE FUMIGACIÓN AMARRE VF 2020"/>
    <n v="72102103"/>
    <s v="Mínima cuantía"/>
    <n v="11"/>
    <n v="1"/>
    <n v="1"/>
    <n v="3000000"/>
    <s v="GLOBAL"/>
    <s v="NO SOLICITADAS"/>
  </r>
  <r>
    <x v="13"/>
    <s v="02-02-02-008-006-03"/>
    <n v="10"/>
    <s v="Adquisición de servicios - Servicios de apoyo a la distribución de electricidad, gas y agua"/>
    <s v="ENERGIA ELECTRICA"/>
    <n v="83101803"/>
    <s v="Selección abreviada menor cuantía"/>
    <n v="1"/>
    <n v="11"/>
    <n v="1"/>
    <n v="1757280000"/>
    <s v="GLOBAL"/>
    <s v="NO SOLICITADAS"/>
  </r>
  <r>
    <x v="13"/>
    <s v="02-02-02-008-007-01-4"/>
    <n v="10"/>
    <s v="Adquisición de servicios - Servicios de mantenimiento y reparación de maquinaria y equipo de transporte"/>
    <s v="MANTENIMIENTO PREVENTIVO Y CORRECTIVO DE MOTOS VF 2019"/>
    <n v="78181500"/>
    <s v="Mínima cuantía"/>
    <n v="1"/>
    <n v="10"/>
    <n v="1"/>
    <n v="42000000"/>
    <s v="GLOBAL"/>
    <s v="SI APROBADAS"/>
  </r>
  <r>
    <x v="13"/>
    <s v="02-02-02-008-007-01-4"/>
    <n v="10"/>
    <s v="Adquisición de servicios - Servicios de mantenimiento y reparación de maquinaria y equipo de transporte"/>
    <s v="MANTENIMIENTO PREVENTIVO Y CORRECTIVO DE MOTOS AMARRE VF 2020"/>
    <n v="78181500"/>
    <s v="Mínima cuantía"/>
    <n v="11"/>
    <n v="1"/>
    <n v="1"/>
    <n v="5000000"/>
    <s v="GLOBAL"/>
    <s v="NO SOLICITADAS"/>
  </r>
  <r>
    <x v="13"/>
    <s v="02-02-02-008-007-01-4"/>
    <n v="10"/>
    <s v="Adquisición de servicios - Servicios de mantenimiento y reparación de maquinaria y equipo de transporte"/>
    <s v="MANTENIMIENTO MAQUINARIA  AMARILLA"/>
    <n v="78181508"/>
    <s v="Mínima cuantía"/>
    <n v="2"/>
    <n v="10"/>
    <n v="1"/>
    <n v="45000000"/>
    <s v="GLOBAL"/>
    <s v="NO SOLICITADAS"/>
  </r>
  <r>
    <x v="13"/>
    <s v="02-02-02-008-007-01-4"/>
    <n v="10"/>
    <s v="Adquisición de servicios - Servicios de mantenimiento y reparación de maquinaria y equipo de transporte"/>
    <s v="MANTENIMIENTO PREVENTIVO Y CORRECTIVO DE VEHICULOS AUTOMOTORES AMARRE VF 2020"/>
    <n v="78181500"/>
    <s v="Mínima cuantía"/>
    <n v="11"/>
    <n v="1"/>
    <n v="1"/>
    <n v="6000000"/>
    <s v="GLOBAL"/>
    <s v="NO SOLICITADAS"/>
  </r>
  <r>
    <x v="13"/>
    <s v="02-02-02-008-007-01-4"/>
    <n v="10"/>
    <s v="Adquisición de servicios - Servicios de mantenimiento y reparación de maquinaria y equipo de transporte"/>
    <s v="MANTENIMIENTO PREVENTIVO Y CORRECTIVO DE VEHICULOS AUTOMOTORES VF 2019"/>
    <n v="78181500"/>
    <s v="Mínima cuantía"/>
    <n v="1"/>
    <n v="10"/>
    <n v="1"/>
    <n v="68000000"/>
    <s v="GLOBAL"/>
    <s v="SI APROBADAS"/>
  </r>
  <r>
    <x v="13"/>
    <s v="02-02-02-008-007-01-5"/>
    <n v="10"/>
    <s v="Adquisición de servicios - Servicios de mantenimiento y reparación de otra maquinaria y otro equipo"/>
    <s v="MANTENIMIENTO PREVENTIVO Y CORRECTIVO AIRES ACONDICIONADOS  (ORITO)"/>
    <n v="72101511"/>
    <s v="Mínima cuantía"/>
    <n v="2"/>
    <n v="9"/>
    <n v="1"/>
    <n v="2000000"/>
    <s v="GLOBAL"/>
    <s v="NO SOLICITADAS"/>
  </r>
  <r>
    <x v="13"/>
    <s v="02-02-02-008-007-01-5"/>
    <n v="16"/>
    <s v="Adquisición de servicios - Servicios de mantenimiento y reparación de otra maquinaria y otro equipo"/>
    <s v="MANTENIMIENTO PREVENTIVO Y CORRECTIVO AIRES ACONDICIONADOS  (GRUTE) "/>
    <n v="72101511"/>
    <s v="Mínima cuantía"/>
    <n v="2"/>
    <n v="9"/>
    <n v="1"/>
    <n v="5000000"/>
    <s v="GLOBAL"/>
    <s v="NO SOLICITADAS"/>
  </r>
  <r>
    <x v="13"/>
    <s v="02-02-02-008-007-01-5"/>
    <n v="10"/>
    <s v="Adquisición de servicios - Servicios de mantenimiento y reparación de otra maquinaria y otro equipo"/>
    <s v="MANTENIMIENTO BASCULAS"/>
    <n v="41111509"/>
    <s v="Mínima cuantía"/>
    <n v="4"/>
    <n v="5"/>
    <n v="1"/>
    <n v="4500000"/>
    <s v="GLOBAL"/>
    <s v="NO SOLICITADAS"/>
  </r>
  <r>
    <x v="13"/>
    <s v="02-02-02-008-007-01-5"/>
    <n v="10"/>
    <s v="Adquisición de servicios - Servicios de mantenimiento y reparación de otra maquinaria y otro equipo"/>
    <s v="MANTENIMIENTO LAVADORAS"/>
    <n v="73152108"/>
    <s v="Mínima cuantía"/>
    <n v="4"/>
    <n v="5"/>
    <n v="1"/>
    <n v="2000000"/>
    <s v="GLOBAL"/>
    <s v="NO SOLICITADAS"/>
  </r>
  <r>
    <x v="13"/>
    <s v="02-02-02-008-007-01-5"/>
    <n v="10"/>
    <s v="Adquisición de servicios - Servicios de mantenimiento y reparación de otra maquinaria y otro equipo"/>
    <s v="MANTENIMIENTO NEVERAS"/>
    <n v="73152108"/>
    <s v="Mínima cuantía"/>
    <n v="4"/>
    <n v="5"/>
    <n v="1"/>
    <n v="2000000"/>
    <s v="GLOBAL"/>
    <s v="NO SOLICITADAS"/>
  </r>
  <r>
    <x v="13"/>
    <s v="02-02-02-008-007-01-5"/>
    <n v="10"/>
    <s v="Adquisición de servicios - Servicios de mantenimiento y reparación de otra maquinaria y otro equipo"/>
    <s v="MANTENIMIENTO SECADORA"/>
    <n v="73152108"/>
    <s v="Mínima cuantía"/>
    <n v="4"/>
    <n v="5"/>
    <n v="1"/>
    <n v="1400000"/>
    <s v="GLOBAL"/>
    <s v="NO SOLICITADAS"/>
  </r>
  <r>
    <x v="13"/>
    <s v="02-02-02-008-007-01-5"/>
    <n v="10"/>
    <s v="Adquisición de servicios - Servicios de mantenimiento y reparación de otra maquinaria y otro equipo"/>
    <s v="MANTTO ADECUACION Y MEJORAMIENTO DE HORNO INCINERADOR AMARRE VF 2020"/>
    <n v="76122200"/>
    <s v="Mínima cuantía"/>
    <n v="11"/>
    <n v="1"/>
    <n v="1"/>
    <n v="6000000"/>
    <s v="GLOBAL"/>
    <s v="SI APROBADAS"/>
  </r>
  <r>
    <x v="13"/>
    <s v="02-02-02-008-007-01-5"/>
    <n v="10"/>
    <s v="Adquisición de servicios - Servicios de mantenimiento y reparación de otra maquinaria y otro equipo"/>
    <s v="MANTTO ADECUACION Y MEJORAMIENTO DE HORNO INCINERADOR VF 2019"/>
    <n v="761222000"/>
    <s v="Mínima cuantía"/>
    <n v="1"/>
    <n v="5"/>
    <n v="1"/>
    <n v="17000000"/>
    <s v="GLOBAL"/>
    <s v="SI APROBADAS"/>
  </r>
  <r>
    <x v="13"/>
    <s v="02-02-02-008-007-01-5"/>
    <n v="10"/>
    <s v="Adquisición de servicios - Servicios de mantenimiento y reparación de otra maquinaria y otro equipo"/>
    <s v="MANTTO ADECUACION Y MEJORAMIENTO DE HORNO INCINERADOR "/>
    <n v="76122200"/>
    <s v="Mínima cuantía"/>
    <n v="6"/>
    <n v="5"/>
    <n v="1"/>
    <n v="8000000"/>
    <s v="GLOBAL"/>
    <s v="NO SOLICITADAS"/>
  </r>
  <r>
    <x v="13"/>
    <s v="02-02-02-008-007-01-5"/>
    <n v="10"/>
    <s v="Adquisición de servicios - Servicios de mantenimiento y reparación de otra maquinaria y otro equipo"/>
    <s v="MANTENIMIENTO DE FILTROS  Y EQUIPOS DE LABORATORIO"/>
    <n v="70111503"/>
    <s v="Mínima cuantía"/>
    <n v="2"/>
    <n v="9"/>
    <n v="1"/>
    <n v="45000000"/>
    <s v="GLOBAL"/>
    <s v="NO SOLICITADAS"/>
  </r>
  <r>
    <x v="13"/>
    <s v="02-02-02-008-007-01-5"/>
    <n v="10"/>
    <s v="Adquisición de servicios - Servicios de mantenimiento y reparación de otra maquinaria y otro equipo"/>
    <s v="MANTENIMIENTO PLANTAS ELECTRICAS SATELITALES AMARRE VF  2020"/>
    <n v="73152108"/>
    <s v="Mínima cuantía"/>
    <n v="11"/>
    <n v="1"/>
    <n v="1"/>
    <n v="8000000"/>
    <s v="GLOBAL"/>
    <s v="NO SOLICITADAS"/>
  </r>
  <r>
    <x v="13"/>
    <s v="02-02-02-008-007-01-5"/>
    <n v="10"/>
    <s v="Adquisición de servicios - Servicios de mantenimiento y reparación de otra maquinaria y otro equipo"/>
    <s v="MANTENIMIENTO PLANTAS ELECTRICAS SATELITALES VF 2019"/>
    <n v="73152108"/>
    <s v="Mínima cuantía"/>
    <n v="1"/>
    <n v="7"/>
    <n v="1"/>
    <n v="55000000"/>
    <s v="GLOBAL"/>
    <s v="SI APROBADAS"/>
  </r>
  <r>
    <x v="13"/>
    <s v="02-02-02-008-007-01-5"/>
    <n v="10"/>
    <s v="Adquisición de servicios - Servicios de mantenimiento y reparación de otra maquinaria y otro equipo"/>
    <s v="MANTENIMIENTO CORRECTIVO Y PREVENTIVO DE LAS PLANTAS PRINCIPALES  AMARRE VF 2020"/>
    <n v="73152108"/>
    <s v="Mínima cuantía"/>
    <n v="11"/>
    <n v="1"/>
    <n v="1"/>
    <n v="8000000"/>
    <s v="GLOBAL"/>
    <s v="NO SOLICITADAS"/>
  </r>
  <r>
    <x v="13"/>
    <s v="02-02-02-008-007-01-5"/>
    <n v="10"/>
    <s v="Adquisición de servicios - Servicios de mantenimiento y reparación de otra maquinaria y otro equipo"/>
    <s v="MANTENIMIENTO CORRECTIVO Y PREVENTIVO DE LAS PLANTAS PRINCIPALES  VF 2019"/>
    <n v="73152108"/>
    <s v="Mínima cuantía"/>
    <n v="1"/>
    <n v="10"/>
    <n v="1"/>
    <n v="50000000"/>
    <s v="GLOBAL"/>
    <s v="SI APROBADAS"/>
  </r>
  <r>
    <x v="13"/>
    <s v="02-02-02-008-007-01-5"/>
    <n v="10"/>
    <s v="Adquisición de servicios - Servicios de mantenimiento y reparación de otra maquinaria y otro equipo"/>
    <s v="MANTENIMIENTO PARA-RAYOS "/>
    <n v="73152108"/>
    <s v="Mínima cuantía"/>
    <n v="1"/>
    <n v="11"/>
    <n v="1"/>
    <n v="12000000"/>
    <s v="GLOBAL"/>
    <s v="NO SOLICITADAS"/>
  </r>
  <r>
    <x v="13"/>
    <s v="02-02-02-008-007-01-5"/>
    <n v="10"/>
    <s v="Adquisición de servicios - Servicios de mantenimiento y reparación de otra maquinaria y otro equipo"/>
    <s v="MANTENIMIENTO PREVENTIVO Y CORRECTIVO DE REDES Y TRANSFORMADORES DE ENERGIA ELECTRICA"/>
    <n v="73152108"/>
    <s v="Mínima cuantía"/>
    <n v="1"/>
    <n v="11"/>
    <n v="1"/>
    <n v="20000000"/>
    <s v="GLOBAL"/>
    <s v="NO SOLICITADAS"/>
  </r>
  <r>
    <x v="13"/>
    <s v="02-02-02-008-007-01-5"/>
    <n v="10"/>
    <s v="Adquisición de servicios - Servicios de mantenimiento y reparación de otra maquinaria y otro equipo"/>
    <s v="MANTENIMIENTO EQUIPOS DE REFRIGERACION "/>
    <n v="73152108"/>
    <s v="Mínima cuantía"/>
    <n v="2"/>
    <n v="9"/>
    <n v="1"/>
    <n v="30000000"/>
    <s v="GLOBAL"/>
    <s v="NO SOLICITADAS"/>
  </r>
  <r>
    <x v="13"/>
    <s v="02-02-02-008-007-01-5"/>
    <n v="10"/>
    <s v="Adquisición de servicios - Servicios de mantenimiento y reparación de otra maquinaria y otro equipo"/>
    <s v="MANTENIMIENTO DE EQUIPOS Y HERRAMIENTAS DEL GRUAL "/>
    <n v="72102900"/>
    <s v="Mínima cuantía"/>
    <n v="5"/>
    <n v="3"/>
    <n v="1"/>
    <n v="15000000"/>
    <s v="GLOBAL"/>
    <s v="NO SOLICITADAS"/>
  </r>
  <r>
    <x v="13"/>
    <s v="02-02-02-008-007-01-5"/>
    <n v="10"/>
    <s v="Adquisición de servicios - Servicios de mantenimiento y reparación de otra maquinaria y otro equipo"/>
    <s v="MANTENIMIENTO A EQUIPOS SUBESTACION ELECTRICA CACOM-6"/>
    <n v="72151500"/>
    <s v="Mínima cuantía"/>
    <n v="2"/>
    <n v="6"/>
    <n v="1"/>
    <n v="45000000"/>
    <s v="GLOBAL"/>
    <s v="NO SOLICITADAS"/>
  </r>
  <r>
    <x v="13"/>
    <s v="02-02-02-008-007-01-5"/>
    <n v="10"/>
    <s v="Adquisición de servicios - Servicios de mantenimiento y reparación de otra maquinaria y otro equipo"/>
    <s v="MANTENIMIENTO PREVENTIVO Y CORRECTIVO DE SISTEMA HIDRONEUMATICO Y EQUIPOS DE BOMBEO"/>
    <n v="73152108"/>
    <s v="Mínima cuantía"/>
    <n v="3"/>
    <n v="5"/>
    <n v="1"/>
    <n v="10000000"/>
    <s v="GLOBAL"/>
    <s v="NO SOLICITADAS"/>
  </r>
  <r>
    <x v="13"/>
    <s v="02-02-02-008-007-01-5"/>
    <n v="10"/>
    <s v="Adquisición de servicios - Servicios de mantenimiento y reparación de otra maquinaria y otro equipo"/>
    <s v="MANTENIMIENTO PREVENTIDO Y CORRECTIVO DE CALDERA Y MARMITAS"/>
    <n v="72151001"/>
    <s v="Mínima cuantía"/>
    <n v="2"/>
    <n v="8"/>
    <n v="1"/>
    <n v="30000000"/>
    <s v="GLOBAL"/>
    <s v="NO SOLICITADAS"/>
  </r>
  <r>
    <x v="13"/>
    <s v="02-02-02-008-007-01-5"/>
    <n v="16"/>
    <s v="Adquisición de servicios - Servicios de mantenimiento y reparación de otra maquinaria y otro equipo"/>
    <s v="MANTENIMIENTO PREVENTIVO Y CORRECTIVO MOTOBOMBAS Y ELECTROBOMBAS DEL CACOM-6"/>
    <n v="73152108"/>
    <s v="Mínima cuantía"/>
    <n v="3"/>
    <n v="5"/>
    <n v="1"/>
    <n v="5000000"/>
    <s v="GLOBAL"/>
    <s v="NO SOLICITADAS"/>
  </r>
  <r>
    <x v="13"/>
    <s v="02-02-02-008-007-01-5"/>
    <n v="10"/>
    <s v="Adquisición de servicios - Servicios de mantenimiento y reparación de otra maquinaria y otro equipo"/>
    <s v="MANTENIMIENTO DE AIRES  GRUSE"/>
    <n v="72101511"/>
    <s v="Mínima cuantía"/>
    <n v="2"/>
    <n v="6"/>
    <n v="1"/>
    <n v="4000000"/>
    <s v="GLOBAL"/>
    <s v="NO SOLICITADAS"/>
  </r>
  <r>
    <x v="13"/>
    <s v="02-02-02-008-007-01-5"/>
    <n v="10"/>
    <s v="Adquisición de servicios - Servicios de mantenimiento y reparación de otra maquinaria y otro equipo"/>
    <s v="MANTENIMIENTO PLANTAS ELECTRICAS SATELITALES"/>
    <n v="73152108"/>
    <s v="Mínima cuantía"/>
    <n v="6"/>
    <n v="4"/>
    <n v="1"/>
    <n v="12249305"/>
    <s v="GLOBAL"/>
    <s v="NO SOLICITADAS"/>
  </r>
  <r>
    <x v="13"/>
    <s v="02-02-02-008-007-02-9"/>
    <n v="10"/>
    <s v="Adquisición de servicios - Servicios de mantenimiento y reparación de otros bienes n. C. P."/>
    <s v="MANTENIMIENTO PLANTA DE TRATAMIENTO DE AGUA POTABLE"/>
    <n v="76122200"/>
    <s v="Mínima cuantía"/>
    <n v="5"/>
    <n v="6"/>
    <n v="1"/>
    <n v="50000000"/>
    <s v="GLOBAL"/>
    <s v="NO SOLICITADAS"/>
  </r>
  <r>
    <x v="13"/>
    <s v="02-02-02-009-004-03"/>
    <n v="16"/>
    <s v="Adquisición de servicios - Servicios de tratamiento y disposición de desechos"/>
    <s v="SERVICIOS DE TRATAMIENTO Y DISPOSICIÓN DE DESECHOS PELIGROSOS"/>
    <n v="76121900"/>
    <s v="Mínima cuantía"/>
    <n v="2"/>
    <n v="10"/>
    <n v="1"/>
    <n v="2483641"/>
    <s v="GLOBAL"/>
    <s v="NO SOLICITADAS"/>
  </r>
  <r>
    <x v="13"/>
    <s v="02-02-02-008-003-09"/>
    <n v="16"/>
    <s v="Adquisición de servicios - Otros servicios profesionales y técnicos n. C. P."/>
    <s v="DECLARACION AMBIENTAL (VISITAS SEGUIMIENTO LICENCIAS)"/>
    <n v="93151510"/>
    <s v="Mínima cuantía"/>
    <n v="4"/>
    <n v="2"/>
    <n v="1"/>
    <n v="10000000"/>
    <s v="GLOBAL"/>
    <s v="NO SOLICITADAS"/>
  </r>
  <r>
    <x v="13"/>
    <s v="02-02-02-009-004-05"/>
    <n v="10"/>
    <s v="Adquisición de servicios - Servicios de saneamiento y similares"/>
    <s v="LAVADO Y DESINFECCION DE TANQUES"/>
    <n v="76101501"/>
    <s v="Mínima cuantía"/>
    <n v="2"/>
    <n v="9"/>
    <n v="1"/>
    <n v="8500000"/>
    <s v="GLOBAL"/>
    <s v="NO SOLICITADAS"/>
  </r>
  <r>
    <x v="13"/>
    <s v="02-02-02-008-005-09-7"/>
    <n v="10"/>
    <s v="Adquisición de servicios - Servicios de mantenimiento y cuidado del paisaje"/>
    <s v="MANTTO ADECUACION Y MEJORAMIENTO DE ZONAS VERDES (PODA DE ARBOLES)"/>
    <n v="70111503"/>
    <s v="Mínima cuantía"/>
    <n v="1"/>
    <n v="10"/>
    <n v="1"/>
    <n v="10000000"/>
    <s v="GLOBAL"/>
    <s v="NO SOLICITADAS"/>
  </r>
  <r>
    <x v="13"/>
    <s v="02-02-02-010"/>
    <n v="10"/>
    <s v="Adquisición de servicios - Viáticos de los funcionarios en comisión"/>
    <s v="VIATICOS UNIDAD "/>
    <n v="90111501"/>
    <s v="Selección abreviada menor cuantía"/>
    <n v="1"/>
    <n v="11"/>
    <n v="1"/>
    <n v="400000000"/>
    <s v="GLOBAL"/>
    <s v="NO SOLICITADAS"/>
  </r>
  <r>
    <x v="13"/>
    <s v="08-01-02-001"/>
    <n v="10"/>
    <s v="Impuestos - Impuesto predial"/>
    <s v="IMPUESTO PREDIAL "/>
    <n v="93161601"/>
    <s v="Mínima cuantía"/>
    <n v="5"/>
    <n v="2"/>
    <n v="1"/>
    <n v="9000000"/>
    <s v="GLOBAL"/>
    <s v="NO SOLICITADAS"/>
  </r>
  <r>
    <x v="13"/>
    <s v="08-04-04"/>
    <n v="10"/>
    <s v="Contribuciones - Contribución de valorización municipal"/>
    <s v="TASAS RETRIBUTIVAS "/>
    <n v="93151510"/>
    <s v="Mínima cuantía"/>
    <n v="5"/>
    <n v="2"/>
    <n v="1"/>
    <n v="2000000"/>
    <s v="GLOBAL"/>
    <s v="NO SOLICITADAS"/>
  </r>
  <r>
    <x v="13"/>
    <s v="02-02-01-004-002"/>
    <n v="10"/>
    <s v="Materiales y suministros - Productos metálicos elaborados (excepto maquinaria y equipo)"/>
    <s v="ACCESORIO DE LUBRICACION / FITTING, LUBRICATION NAS 516-1 / NAS 516-1A"/>
    <n v="31161600"/>
    <s v="Selección abreviada subasta inversa (No disponible)"/>
    <n v="4"/>
    <n v="3"/>
    <n v="200"/>
    <n v="20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ISO 68 ANTIDESGASTE DE ALTO RENDIMIENTO - CANECA X 55 GALONES"/>
    <n v="15121504"/>
    <s v="Selección abreviada subasta inversa (No disponible)"/>
    <n v="4"/>
    <n v="3"/>
    <n v="1"/>
    <n v="300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CION DIESEL 15W-40 "/>
    <n v="15121501"/>
    <s v="Selección abreviada subasta inversa (No disponible)"/>
    <n v="4"/>
    <n v="3"/>
    <n v="10"/>
    <n v="950000"/>
    <s v="GALON"/>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ENETRANTE REFERENCIA 52010  X  1 GALON (3.785ml)"/>
    <n v="15121500"/>
    <s v="Selección abreviada subasta inversa (No disponible)"/>
    <n v="4"/>
    <n v="3"/>
    <n v="18"/>
    <n v="2160000"/>
    <s v="GALON"/>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ENETRANTE SPRAY REFERENCIA 34001 SKU:59287  X 5.5 oz"/>
    <n v="15121500"/>
    <s v="Selección abreviada subasta inversa (No disponible)"/>
    <n v="4"/>
    <n v="3"/>
    <n v="10"/>
    <n v="180000"/>
    <s v="UNIDAD"/>
    <s v="NO SOLICITADAS"/>
  </r>
  <r>
    <x v="13"/>
    <s v="02-02-01-004-002"/>
    <n v="10"/>
    <s v="Materiales y suministros - Productos metálicos elaborados (excepto maquinaria y equipo)"/>
    <s v="ACOPLE PARA MANGUERA1/2&quot; COBRE HEMBRA Y MACHO"/>
    <n v="40141734"/>
    <s v="Selección abreviada subasta inversa (No disponible)"/>
    <n v="4"/>
    <n v="3"/>
    <n v="3"/>
    <n v="36000"/>
    <s v="UNIDAD"/>
    <s v="NO SOLICITADAS"/>
  </r>
  <r>
    <x v="13"/>
    <s v="02-02-01-004-002"/>
    <n v="10"/>
    <s v="Materiales y suministros - Productos metálicos elaborados (excepto maquinaria y equipo)"/>
    <s v="ADAPTADOR MANDRIL / MANDREL AND BOTH ARBORSMandrel &amp; Both Arbors"/>
    <n v="27111900"/>
    <s v="Selección abreviada subasta inversa (No disponible)"/>
    <n v="4"/>
    <n v="3"/>
    <n v="2"/>
    <n v="33000"/>
    <s v="UNIDAD"/>
    <s v="NO SOLICITADAS"/>
  </r>
  <r>
    <x v="13"/>
    <s v="02-02-01-003-005-04"/>
    <n v="10"/>
    <s v="Materiales y suministros - Productos químicos n. C. P."/>
    <s v="ADHESIVO TIPO BOXER POLICLOROPRENO / POLIURETANO BASE SOLVENTE "/>
    <n v="60123501"/>
    <s v="Selección abreviada subasta inversa (No disponible)"/>
    <n v="4"/>
    <n v="3"/>
    <n v="5"/>
    <n v="250000"/>
    <s v="GALON"/>
    <s v="NO SOLICITADAS"/>
  </r>
  <r>
    <x v="13"/>
    <s v="02-02-01-003-004-02"/>
    <n v="10"/>
    <s v="Materiales y suministros - Productos químicos inorgánicos básicos n. C. P."/>
    <s v="AGUA DESMINERALIZADA EN ENVASE PLÁSTICO TRANSPARENTE DE 550 CM3 ( AGUA PARA BATERIAS)"/>
    <n v="26111702"/>
    <s v="Selección abreviada subasta inversa (No disponible)"/>
    <n v="4"/>
    <n v="3"/>
    <n v="10"/>
    <n v="30000"/>
    <s v="UNIDAD"/>
    <s v="NO SOLICITADAS"/>
  </r>
  <r>
    <x v="13"/>
    <s v="02-02-01-004-001"/>
    <n v="10"/>
    <s v="Materiales y suministros - Metales básicos"/>
    <s v="ALAMBRE DE FRENADO CAL. 20 P/N MS20995C20 X ROLLO"/>
    <n v="26121508"/>
    <s v="Selección abreviada subasta inversa (No disponible)"/>
    <n v="4"/>
    <n v="3"/>
    <n v="3"/>
    <n v="114900"/>
    <s v="UNIDAD"/>
    <s v="NO SOLICITADAS"/>
  </r>
  <r>
    <x v="13"/>
    <s v="02-02-01-004-001"/>
    <n v="10"/>
    <s v="Materiales y suministros - Metales básicos"/>
    <s v="ALAMBRE DE FRENADO CAL. 22  X ROLLO"/>
    <n v="26121508"/>
    <s v="Selección abreviada subasta inversa (No disponible)"/>
    <n v="4"/>
    <n v="3"/>
    <n v="5"/>
    <n v="250000"/>
    <s v="UNIDAD"/>
    <s v="NO SOLICITADAS"/>
  </r>
  <r>
    <x v="13"/>
    <s v="02-02-01-004-001"/>
    <n v="10"/>
    <s v="Materiales y suministros - Metales básicos"/>
    <s v="ALAMBRE DE FRENADO CAL. 32  X ROLLO"/>
    <n v="26121508"/>
    <s v="Selección abreviada subasta inversa (No disponible)"/>
    <n v="4"/>
    <n v="3"/>
    <n v="13"/>
    <n v="780000"/>
    <s v="UNIDAD"/>
    <s v="NO SOLICITADAS"/>
  </r>
  <r>
    <x v="13"/>
    <s v="02-02-01-003-004-01"/>
    <n v="10"/>
    <s v="Materiales y suministros - Químicos orgánicos básicos"/>
    <s v="ALCOHOL DESNATURALIZADO"/>
    <n v="12352104"/>
    <s v="Selección abreviada subasta inversa (No disponible)"/>
    <n v="4"/>
    <n v="3"/>
    <n v="10"/>
    <n v="300000"/>
    <s v="GALON"/>
    <s v="NO SOLICITADAS"/>
  </r>
  <r>
    <x v="13"/>
    <s v="02-02-01-004-002"/>
    <n v="10"/>
    <s v="Materiales y suministros - Productos metálicos elaborados (excepto maquinaria y equipo)"/>
    <s v="ALICATE / AVIATION SNIP"/>
    <n v="23241600"/>
    <s v="Selección abreviada subasta inversa (No disponible)"/>
    <n v="4"/>
    <n v="3"/>
    <n v="1"/>
    <n v="186000"/>
    <s v="UNIDAD"/>
    <s v="NO SOLICITADAS"/>
  </r>
  <r>
    <x v="13"/>
    <s v="02-02-01-003-005-04"/>
    <n v="10"/>
    <s v="Materiales y suministros - Productos químicos n. C. P."/>
    <s v="ALUMINUM OXIDE CLOTH P-C-451 X PLIEGO"/>
    <n v="23131507"/>
    <s v="Selección abreviada subasta inversa (No disponible)"/>
    <n v="4"/>
    <n v="3"/>
    <n v="1"/>
    <n v="100000"/>
    <s v="UNIDAD"/>
    <s v="NO SOLICITADAS"/>
  </r>
  <r>
    <x v="13"/>
    <s v="02-02-01-003-005-04"/>
    <n v="10"/>
    <s v="Materiales y suministros - Productos químicos n. C. P."/>
    <s v="ANTICORROSIVO - INHIBIDOR DE CORROSION SECO SPRAY P/N SP-350 X 11 oz"/>
    <n v="12164201"/>
    <s v="Selección abreviada subasta inversa (No disponible)"/>
    <n v="4"/>
    <n v="3"/>
    <n v="20"/>
    <n v="1000000"/>
    <s v="UNIDAD"/>
    <s v="NO SOLICITADAS"/>
  </r>
  <r>
    <x v="13"/>
    <s v="02-02-01-003-005-04"/>
    <n v="10"/>
    <s v="Materiales y suministros - Productos químicos n. C. P."/>
    <s v="ANTICORROSIVO - INHIBIDOR DE CORROSION SECO SPRAY P/N SP-400 X 10 oz"/>
    <n v="12164201"/>
    <s v="Selección abreviada subasta inversa (No disponible)"/>
    <n v="4"/>
    <n v="3"/>
    <n v="20"/>
    <n v="1600000"/>
    <s v="UNIDAD"/>
    <s v="NO SOLICITADAS"/>
  </r>
  <r>
    <x v="13"/>
    <s v="02-02-01-003-008-09"/>
    <n v="10"/>
    <s v="Materiales y suministros - Otros artículos manufacturados n. C. P."/>
    <s v="ATOMIZADOR PLASTICO DE PISTOLA CAPACIDAD 600 ML TRANSPARENTE REFERENCIA 93001 "/>
    <n v="40141742"/>
    <s v="Selección abreviada subasta inversa (No disponible)"/>
    <n v="4"/>
    <n v="3"/>
    <n v="20"/>
    <n v="100000"/>
    <s v="UNIDAD"/>
    <s v="NO SOLICITADAS"/>
  </r>
  <r>
    <x v="13"/>
    <s v="02-02-01-004-006-05"/>
    <n v="10"/>
    <s v="Materiales y suministros - Lámparas eléctricas de incandescencia o descarga; lámparas de arco, equipo para alumbrado eléctrico; sus partes y piezas"/>
    <s v="BASTÓN LUMINOSOS RECARGABLE / LINTERNA BICOLOR"/>
    <n v="39111610"/>
    <s v="Selección abreviada subasta inversa (No disponible)"/>
    <n v="4"/>
    <n v="3"/>
    <n v="2"/>
    <n v="132000"/>
    <s v="UNIDAD"/>
    <s v="NO SOLICITADAS"/>
  </r>
  <r>
    <x v="13"/>
    <s v="02-02-01-004-006-04"/>
    <n v="10"/>
    <s v="Materiales y suministros - Acumuladores, pilas y baterías primarias y sus partes y piezas"/>
    <s v="BATERIA 12 VOLTIOS PARA CARRO REF. 24BD-750"/>
    <n v="27111706"/>
    <s v="Selección abreviada subasta inversa (No disponible)"/>
    <n v="4"/>
    <n v="3"/>
    <n v="4"/>
    <n v="1624000"/>
    <s v="UNIDAD"/>
    <s v="NO SOLICITADAS"/>
  </r>
  <r>
    <x v="13"/>
    <s v="02-02-01-004-006-04"/>
    <n v="10"/>
    <s v="Materiales y suministros - Acumuladores, pilas y baterías primarias y sus partes y piezas"/>
    <s v="BATERIA 12 VOLTIOS PARA CARRO REF. 31H "/>
    <n v="27111706"/>
    <s v="Selección abreviada subasta inversa (No disponible)"/>
    <n v="4"/>
    <n v="3"/>
    <n v="4"/>
    <n v="1668000"/>
    <s v="UNIDAD"/>
    <s v="NO SOLICITADAS"/>
  </r>
  <r>
    <x v="13"/>
    <s v="02-02-01-004-006-04"/>
    <n v="10"/>
    <s v="Materiales y suministros - Acumuladores, pilas y baterías primarias y sus partes y piezas"/>
    <s v="BATERIA ALKALINAS TAMAÑO AA  DE 1,5 VOL  MAX"/>
    <n v="26111702"/>
    <s v="Selección abreviada subasta inversa (No disponible)"/>
    <n v="4"/>
    <n v="3"/>
    <n v="200"/>
    <n v="1698000"/>
    <s v="UNIDAD"/>
    <s v="NO SOLICITADAS"/>
  </r>
  <r>
    <x v="13"/>
    <s v="02-02-01-004-006-04"/>
    <n v="10"/>
    <s v="Materiales y suministros - Acumuladores, pilas y baterías primarias y sus partes y piezas"/>
    <s v="BATERIA DE LITIO NO RECARGABLE DE 3,6 VOLTIOS  LS14250 "/>
    <n v="26111711"/>
    <s v="Selección abreviada subasta inversa (No disponible)"/>
    <n v="4"/>
    <n v="3"/>
    <n v="25"/>
    <n v="2875000"/>
    <s v="UNIDAD"/>
    <s v="NO SOLICITADAS"/>
  </r>
  <r>
    <x v="13"/>
    <s v="02-02-01-004-006-04"/>
    <n v="10"/>
    <s v="Materiales y suministros - Acumuladores, pilas y baterías primarias y sus partes y piezas"/>
    <s v="BATERIA DE LITIO NO RECARGABLE DE 3,6 VOLTIOS P/N LS14500 "/>
    <n v="26111711"/>
    <s v="Selección abreviada subasta inversa (No disponible)"/>
    <n v="4"/>
    <n v="3"/>
    <n v="25"/>
    <n v="2175000"/>
    <s v="UNIDAD"/>
    <s v="NO SOLICITADAS"/>
  </r>
  <r>
    <x v="13"/>
    <s v="02-02-01-004-006-04"/>
    <n v="10"/>
    <s v="Materiales y suministros - Acumuladores, pilas y baterías primarias y sus partes y piezas"/>
    <s v="BATERIA NS40L 540X. VOLT: 12 VOLT. CAP. ARRANQUE: 460 AMP. MEDIDAS(HxWxD) 20x18,5x13 CM (TOYAMA)"/>
    <n v="27111706"/>
    <s v="Selección abreviada subasta inversa (No disponible)"/>
    <n v="4"/>
    <n v="3"/>
    <n v="1"/>
    <n v="250000"/>
    <s v="UNIDAD"/>
    <s v="NO SOLICITADAS"/>
  </r>
  <r>
    <x v="13"/>
    <s v="02-02-01-004-002"/>
    <n v="10"/>
    <s v="Materiales y suministros - Productos metálicos elaborados (excepto maquinaria y equipo)"/>
    <s v="BISTURI ESCALPELO "/>
    <n v="41122407"/>
    <s v="Selección abreviada subasta inversa (No disponible)"/>
    <n v="4"/>
    <n v="3"/>
    <n v="3"/>
    <n v="32700"/>
    <s v="UNIDAD"/>
    <s v="NO SOLICITADAS"/>
  </r>
  <r>
    <x v="13"/>
    <s v="02-02-01-003-006-04"/>
    <n v="10"/>
    <s v="Materiales y suministros - Productos de empaque y envasado, de plástico"/>
    <s v="BOLSA CIERRE HERMETICO REF BEL-561 8x11 TTE PAQUETE x 100 UND"/>
    <n v="24111503"/>
    <s v="Selección abreviada subasta inversa (No disponible)"/>
    <n v="4"/>
    <n v="3"/>
    <n v="5"/>
    <n v="47500"/>
    <s v="UNIDAD"/>
    <s v="NO SOLICITADAS"/>
  </r>
  <r>
    <x v="13"/>
    <s v="02-02-01-003-006-04"/>
    <n v="10"/>
    <s v="Materiales y suministros - Productos de empaque y envasado, de plástico"/>
    <s v="BOLSA PARA BASURA 65 X 100 cmt X 6 UNIDADES"/>
    <s v="47121701"/>
    <s v="Selección abreviada subasta inversa (No disponible)"/>
    <n v="4"/>
    <n v="3"/>
    <n v="50"/>
    <n v="400000"/>
    <s v="UNIDAD"/>
    <s v="NO SOLICITADAS"/>
  </r>
  <r>
    <x v="13"/>
    <s v="02-02-01-003-006-04"/>
    <n v="10"/>
    <s v="Materiales y suministros - Productos de empaque y envasado, de plástico"/>
    <s v="BOLSA PLASTICA CON CIERRE HERMETICO DE 30 X 40 CM x 100 UNIDADES"/>
    <n v="24111503"/>
    <s v="Selección abreviada subasta inversa (No disponible)"/>
    <n v="4"/>
    <n v="3"/>
    <n v="4"/>
    <n v="96000"/>
    <s v="UNIDAD"/>
    <s v="NO SOLICITADAS"/>
  </r>
  <r>
    <x v="13"/>
    <s v="02-02-01-004-006-05"/>
    <n v="10"/>
    <s v="Materiales y suministros - Lámparas eléctricas de incandescencia o descarga; lámparas de arco, equipo para alumbrado eléctrico; sus partes y piezas"/>
    <s v="BOMBILLO REF. MAXI LITE LAMP BT-37 P/N 610211"/>
    <n v="39101600"/>
    <s v="Selección abreviada subasta inversa (No disponible)"/>
    <n v="4"/>
    <n v="3"/>
    <n v="8"/>
    <n v="960000"/>
    <s v="UNIDAD"/>
    <s v="NO SOLICITADAS"/>
  </r>
  <r>
    <x v="13"/>
    <s v="02-02-01-003-006-09"/>
    <n v="10"/>
    <s v="Materiales y suministros - Otros productos plásticos"/>
    <s v="BRIDA PLASTICA 4,8MM X 300MM NEGRA X PAQUETE"/>
    <n v="10141601"/>
    <s v="Selección abreviada subasta inversa (No disponible)"/>
    <n v="4"/>
    <n v="3"/>
    <n v="2"/>
    <n v="36700"/>
    <s v="UNIDAD"/>
    <s v="NO SOLICITADAS"/>
  </r>
  <r>
    <x v="13"/>
    <s v="02-02-01-004-002"/>
    <n v="10"/>
    <s v="Materiales y suministros - Productos metálicos elaborados (excepto maquinaria y equipo)"/>
    <s v="BROCA COBALTO 1/16 135°"/>
    <n v="23242104"/>
    <s v="Selección abreviada subasta inversa (No disponible)"/>
    <n v="4"/>
    <n v="3"/>
    <n v="3"/>
    <n v="14100"/>
    <s v="UNIDAD"/>
    <s v="NO SOLICITADAS"/>
  </r>
  <r>
    <x v="13"/>
    <s v="02-02-01-004-002"/>
    <n v="10"/>
    <s v="Materiales y suministros - Productos metálicos elaborados (excepto maquinaria y equipo)"/>
    <s v="BROCA COBALTO 1/8 135°"/>
    <n v="23242104"/>
    <s v="Selección abreviada subasta inversa (No disponible)"/>
    <n v="4"/>
    <n v="3"/>
    <n v="5"/>
    <n v="41500"/>
    <s v="UNIDAD"/>
    <s v="NO SOLICITADAS"/>
  </r>
  <r>
    <x v="13"/>
    <s v="02-02-01-004-002"/>
    <n v="10"/>
    <s v="Materiales y suministros - Productos metálicos elaborados (excepto maquinaria y equipo)"/>
    <s v="BROCA COBALTO 11/64 135°"/>
    <n v="23242104"/>
    <s v="Selección abreviada subasta inversa (No disponible)"/>
    <n v="4"/>
    <n v="3"/>
    <n v="4"/>
    <n v="48800"/>
    <s v="UNIDAD"/>
    <s v="NO SOLICITADAS"/>
  </r>
  <r>
    <x v="13"/>
    <s v="02-02-01-004-002"/>
    <n v="10"/>
    <s v="Materiales y suministros - Productos metálicos elaborados (excepto maquinaria y equipo)"/>
    <s v="BROCA COBALTO 3/16 135°"/>
    <n v="23242104"/>
    <s v="Selección abreviada subasta inversa (No disponible)"/>
    <n v="4"/>
    <n v="3"/>
    <n v="3"/>
    <n v="33300"/>
    <s v="UNIDAD"/>
    <s v="NO SOLICITADAS"/>
  </r>
  <r>
    <x v="13"/>
    <s v="02-02-01-004-002"/>
    <n v="10"/>
    <s v="Materiales y suministros - Productos metálicos elaborados (excepto maquinaria y equipo)"/>
    <s v="BROCA COBALTO 3/32 135°"/>
    <n v="23242104"/>
    <s v="Selección abreviada subasta inversa (No disponible)"/>
    <n v="4"/>
    <n v="3"/>
    <n v="5"/>
    <n v="33000.000000000007"/>
    <s v="UNIDAD"/>
    <s v="NO SOLICITADAS"/>
  </r>
  <r>
    <x v="13"/>
    <s v="02-02-01-004-002"/>
    <n v="10"/>
    <s v="Materiales y suministros - Productos metálicos elaborados (excepto maquinaria y equipo)"/>
    <s v="BROCA COBALTO 5/32 135°"/>
    <n v="23242104"/>
    <s v="Selección abreviada subasta inversa (No disponible)"/>
    <n v="4"/>
    <n v="3"/>
    <n v="4"/>
    <n v="37200"/>
    <s v="UNIDAD"/>
    <s v="NO SOLICITADAS"/>
  </r>
  <r>
    <x v="13"/>
    <s v="02-02-01-004-002"/>
    <n v="10"/>
    <s v="Materiales y suministros - Productos metálicos elaborados (excepto maquinaria y equipo)"/>
    <s v="BROCA COBALTO 5/64 135°"/>
    <n v="23242104"/>
    <s v="Selección abreviada subasta inversa (No disponible)"/>
    <n v="4"/>
    <n v="3"/>
    <n v="3"/>
    <n v="19800.000000000004"/>
    <s v="UNIDAD"/>
    <s v="NO SOLICITADAS"/>
  </r>
  <r>
    <x v="13"/>
    <s v="02-02-01-004-002"/>
    <n v="10"/>
    <s v="Materiales y suministros - Productos metálicos elaborados (excepto maquinaria y equipo)"/>
    <s v="BROCA COBALTO 7/64 135°"/>
    <n v="23242104"/>
    <s v="Selección abreviada subasta inversa (No disponible)"/>
    <n v="4"/>
    <n v="3"/>
    <n v="5"/>
    <n v="36000"/>
    <s v="UNIDAD"/>
    <s v="NO SOLICITADAS"/>
  </r>
  <r>
    <x v="13"/>
    <s v="02-02-01-004-002"/>
    <n v="10"/>
    <s v="Materiales y suministros - Productos metálicos elaborados (excepto maquinaria y equipo)"/>
    <s v="BROCA COBALTO 9/64 135°"/>
    <n v="23242104"/>
    <s v="Selección abreviada subasta inversa (No disponible)"/>
    <n v="4"/>
    <n v="3"/>
    <n v="5"/>
    <n v="41500"/>
    <s v="UNIDAD"/>
    <s v="NO SOLICITADAS"/>
  </r>
  <r>
    <x v="13"/>
    <s v="02-02-01-004-002"/>
    <n v="10"/>
    <s v="Materiales y suministros - Productos metálicos elaborados (excepto maquinaria y equipo)"/>
    <s v="BROCA H.S.S de 1/16 135°"/>
    <n v="23242104"/>
    <s v="Selección abreviada subasta inversa (No disponible)"/>
    <n v="4"/>
    <n v="3"/>
    <n v="2"/>
    <n v="9300"/>
    <s v="UNIDAD"/>
    <s v="NO SOLICITADAS"/>
  </r>
  <r>
    <x v="13"/>
    <s v="02-02-01-004-002"/>
    <n v="10"/>
    <s v="Materiales y suministros - Productos metálicos elaborados (excepto maquinaria y equipo)"/>
    <s v="BROCA H.S.S de 1/8 135°"/>
    <n v="23242104"/>
    <s v="Selección abreviada subasta inversa (No disponible)"/>
    <n v="4"/>
    <n v="3"/>
    <n v="3"/>
    <n v="16800"/>
    <s v="UNIDAD"/>
    <s v="NO SOLICITADAS"/>
  </r>
  <r>
    <x v="13"/>
    <s v="02-02-01-004-002"/>
    <n v="10"/>
    <s v="Materiales y suministros - Productos metálicos elaborados (excepto maquinaria y equipo)"/>
    <s v="BROCA H.S.S de 3/16 135°"/>
    <n v="23242104"/>
    <s v="Selección abreviada subasta inversa (No disponible)"/>
    <n v="4"/>
    <n v="3"/>
    <n v="2"/>
    <n v="15000"/>
    <s v="UNIDAD"/>
    <s v="NO SOLICITADAS"/>
  </r>
  <r>
    <x v="13"/>
    <s v="02-02-01-004-002"/>
    <n v="10"/>
    <s v="Materiales y suministros - Productos metálicos elaborados (excepto maquinaria y equipo)"/>
    <s v="BROCA H.S.S de 3/32 135°"/>
    <n v="23242104"/>
    <s v="Selección abreviada subasta inversa (No disponible)"/>
    <n v="4"/>
    <n v="3"/>
    <n v="3"/>
    <n v="14100"/>
    <s v="UNIDAD"/>
    <s v="NO SOLICITADAS"/>
  </r>
  <r>
    <x v="13"/>
    <s v="02-02-01-004-002"/>
    <n v="10"/>
    <s v="Materiales y suministros - Productos metálicos elaborados (excepto maquinaria y equipo)"/>
    <s v="BROCA H.S.S de 5/32 135°"/>
    <n v="23242104"/>
    <s v="Selección abreviada subasta inversa (No disponible)"/>
    <n v="4"/>
    <n v="3"/>
    <n v="3"/>
    <n v="17100"/>
    <s v="UNIDAD"/>
    <s v="NO SOLICITADAS"/>
  </r>
  <r>
    <x v="13"/>
    <s v="02-02-01-003-008-09"/>
    <n v="10"/>
    <s v="Materiales y suministros - Otros artículos manufacturados n. C. P."/>
    <s v="BROCHA SINTETICA 1&quot;"/>
    <n v="31211904"/>
    <s v="Selección abreviada subasta inversa (No disponible)"/>
    <n v="4"/>
    <n v="3"/>
    <n v="15"/>
    <n v="52500"/>
    <s v="UNIDAD"/>
    <s v="NO SOLICITADAS"/>
  </r>
  <r>
    <x v="13"/>
    <s v="02-02-01-003-008-09"/>
    <n v="10"/>
    <s v="Materiales y suministros - Otros artículos manufacturados n. C. P."/>
    <s v="BROCHA SINTETICA 1/2&quot;"/>
    <n v="31211904"/>
    <s v="Selección abreviada subasta inversa (No disponible)"/>
    <n v="4"/>
    <n v="3"/>
    <n v="15"/>
    <n v="52500"/>
    <s v="UNIDAD"/>
    <s v="NO SOLICITADAS"/>
  </r>
  <r>
    <x v="13"/>
    <s v="02-02-01-003-002-01"/>
    <n v="10"/>
    <s v="Materiales y suministros - Pasta de papel, papel y cartón"/>
    <s v="CAJA CARTON 31 x 31 x 31 CM"/>
    <n v="24112503"/>
    <s v="Selección abreviada subasta inversa (No disponible)"/>
    <n v="4"/>
    <n v="3"/>
    <n v="50"/>
    <n v="250000"/>
    <s v="UNIDAD"/>
    <s v="NO SOLICITADAS"/>
  </r>
  <r>
    <x v="13"/>
    <s v="02-02-01-003-002-01"/>
    <n v="10"/>
    <s v="Materiales y suministros - Pasta de papel, papel y cartón"/>
    <s v="CAJA CARTON 41 x 41 x 41 CM"/>
    <n v="24112505"/>
    <s v="Selección abreviada subasta inversa (No disponible)"/>
    <n v="4"/>
    <n v="3"/>
    <n v="20"/>
    <n v="199800"/>
    <s v="UNIDAD"/>
    <s v="NO SOLICITADAS"/>
  </r>
  <r>
    <x v="13"/>
    <s v="02-02-01-003-002-01"/>
    <n v="10"/>
    <s v="Materiales y suministros - Pasta de papel, papel y cartón"/>
    <s v="CAJA CARTON 51 x 51 x 51 CM"/>
    <n v="24112503"/>
    <s v="Selección abreviada subasta inversa (No disponible)"/>
    <n v="4"/>
    <n v="3"/>
    <n v="70"/>
    <n v="903000"/>
    <s v="UNIDAD"/>
    <s v="NO SOLICITADAS"/>
  </r>
  <r>
    <x v="13"/>
    <s v="02-02-01-004-002"/>
    <n v="10"/>
    <s v="Materiales y suministros - Productos metálicos elaborados (excepto maquinaria y equipo)"/>
    <s v="CANDADO Y220 EXTERIOR 71mm. GANCHO DE ACERO ENDURECIDO, RANURA DE LLAVE CUBIERTA PARA EVITAR OXIDO, RESISTENTE A LA IMTERPERIE PARA USO EN EXTERIORES, DOBLE BLOQUEO CON ESFERAS. SKU 0008817"/>
    <n v="46171501"/>
    <s v="Selección abreviada subasta inversa (No disponible)"/>
    <n v="4"/>
    <n v="3"/>
    <n v="4"/>
    <n v="152000"/>
    <s v="UNIDAD"/>
    <s v="NO SOLICITADAS"/>
  </r>
  <r>
    <x v="13"/>
    <s v="02-02-01-004-004-02"/>
    <n v="10"/>
    <s v="Materiales y suministros - Máquinas herramientas y sus partes, piezas y accesorios"/>
    <s v="CAUTIN / SOLDADOR DE BUTANO KIT"/>
    <n v="23271417"/>
    <s v="Selección abreviada subasta inversa (No disponible)"/>
    <n v="4"/>
    <n v="3"/>
    <n v="2"/>
    <n v="403800"/>
    <s v="UNIDAD"/>
    <s v="NO SOLICITADAS"/>
  </r>
  <r>
    <x v="13"/>
    <s v="02-02-01-003-008-09"/>
    <n v="10"/>
    <s v="Materiales y suministros - Otros artículos manufacturados n. C. P."/>
    <s v="CEPILLO DE ALAMBRE DE COBRE 95mm "/>
    <n v="31191521"/>
    <s v="Selección abreviada subasta inversa (No disponible)"/>
    <n v="4"/>
    <n v="3"/>
    <n v="10"/>
    <n v="100000"/>
    <s v="UNIDAD"/>
    <s v="NO SOLICITADAS"/>
  </r>
  <r>
    <x v="13"/>
    <s v="02-02-01-003-006-09"/>
    <n v="10"/>
    <s v="Materiales y suministros - Otros productos plásticos"/>
    <s v="CINTA ALTA TEMPERATURA ADHESIVA X ROLLO"/>
    <n v="31201500"/>
    <s v="Selección abreviada subasta inversa (No disponible)"/>
    <n v="4"/>
    <n v="3"/>
    <n v="4"/>
    <n v="348000"/>
    <s v="UNIDAD"/>
    <s v="NO SOLICITADAS"/>
  </r>
  <r>
    <x v="13"/>
    <s v="02-02-01-004-002"/>
    <n v="10"/>
    <s v="Materiales y suministros - Productos metálicos elaborados (excepto maquinaria y equipo)"/>
    <s v="CINTA ALUMINIO  50 mm X 25 mts X ROLLO"/>
    <n v="31201530"/>
    <s v="Selección abreviada subasta inversa (No disponible)"/>
    <n v="4"/>
    <n v="3"/>
    <n v="2"/>
    <n v="70000"/>
    <s v="UNIDAD"/>
    <s v="NO SOLICITADAS"/>
  </r>
  <r>
    <x v="13"/>
    <s v="02-02-01-003-006-09"/>
    <n v="10"/>
    <s v="Materiales y suministros - Otros productos plásticos"/>
    <s v="CINTA CONDUCTORA ELECTRICIDAD ADHESIVA DOBLE CARA ANCHO 12 MM ROLLO X 16,5 METROS REF 3M-1182-12"/>
    <n v="31201518"/>
    <s v="Selección abreviada subasta inversa (No disponible)"/>
    <n v="4"/>
    <n v="3"/>
    <n v="4"/>
    <n v="200000"/>
    <s v="UNIDAD"/>
    <s v="NO SOLICITADAS"/>
  </r>
  <r>
    <x v="13"/>
    <s v="02-02-01-003-002-01"/>
    <n v="10"/>
    <s v="Materiales y suministros - Pasta de papel, papel y cartón"/>
    <s v="CINTA DE ENMASCARAR / MASKING TAPE 1&quot;  X ROLLO"/>
    <n v="31201515"/>
    <s v="Selección abreviada subasta inversa (No disponible)"/>
    <n v="4"/>
    <n v="3"/>
    <n v="2"/>
    <n v="16000"/>
    <s v="UNIDAD"/>
    <s v="NO SOLICITADAS"/>
  </r>
  <r>
    <x v="13"/>
    <s v="02-02-01-003-002-01"/>
    <n v="10"/>
    <s v="Materiales y suministros - Pasta de papel, papel y cartón"/>
    <s v="CINTA DE ENMASCARAR / MASKING TAPE 1/2 &quot; X ROLLO"/>
    <n v="31201515"/>
    <s v="Selección abreviada subasta inversa (No disponible)"/>
    <n v="4"/>
    <n v="3"/>
    <n v="2"/>
    <n v="7000"/>
    <s v="UNIDAD"/>
    <s v="NO SOLICITADAS"/>
  </r>
  <r>
    <x v="13"/>
    <s v="02-02-01-003-002-01"/>
    <n v="10"/>
    <s v="Materiales y suministros - Pasta de papel, papel y cartón"/>
    <s v="CINTA DE ENMASCARAR / MASKING TAPE 2&quot; X ROLLO"/>
    <n v="31201515"/>
    <s v="Selección abreviada subasta inversa (No disponible)"/>
    <n v="4"/>
    <n v="3"/>
    <n v="2"/>
    <n v="30000"/>
    <s v="UNIDAD"/>
    <s v="NO SOLICITADAS"/>
  </r>
  <r>
    <x v="13"/>
    <s v="02-02-01-003-002-01"/>
    <n v="10"/>
    <s v="Materiales y suministros - Pasta de papel, papel y cartón"/>
    <s v="CINTA DE ENMASCARAR 24 X 40 M 4349 X ROLLO"/>
    <n v="31201500"/>
    <s v="Selección abreviada subasta inversa (No disponible)"/>
    <n v="4"/>
    <n v="3"/>
    <n v="3"/>
    <n v="22170"/>
    <s v="UNIDAD"/>
    <s v="NO SOLICITADAS"/>
  </r>
  <r>
    <x v="13"/>
    <s v="02-02-01-003-002-01"/>
    <n v="10"/>
    <s v="Materiales y suministros - Pasta de papel, papel y cartón"/>
    <s v="CINTA DE ENMASCARAR VERDE REF 3M 233+ X 1&quot; DE ANCHO"/>
    <n v="31201503"/>
    <s v="Selección abreviada subasta inversa (No disponible)"/>
    <n v="4"/>
    <n v="3"/>
    <n v="1"/>
    <n v="10500"/>
    <s v="UNIDAD"/>
    <s v="NO SOLICITADAS"/>
  </r>
  <r>
    <x v="13"/>
    <s v="02-02-01-003-002-01"/>
    <n v="10"/>
    <s v="Materiales y suministros - Pasta de papel, papel y cartón"/>
    <s v="CINTA DE ENMASCARAR VERDE REF 3M 233+ X 1,5&quot; DE ANCHO"/>
    <n v="31201503"/>
    <s v="Selección abreviada subasta inversa (No disponible)"/>
    <n v="4"/>
    <n v="3"/>
    <n v="1"/>
    <n v="14500"/>
    <s v="UNIDAD"/>
    <s v="NO SOLICITADAS"/>
  </r>
  <r>
    <x v="13"/>
    <s v="02-02-01-003-002-01"/>
    <n v="10"/>
    <s v="Materiales y suministros - Pasta de papel, papel y cartón"/>
    <s v="CINTA DE ENMASCARAR VERDE REF 3M 233+ X 2&quot; DE ANCHO"/>
    <n v="31201503"/>
    <s v="Selección abreviada subasta inversa (No disponible)"/>
    <n v="4"/>
    <n v="3"/>
    <n v="2"/>
    <n v="37200"/>
    <s v="UNIDAD"/>
    <s v="NO SOLICITADAS"/>
  </r>
  <r>
    <x v="13"/>
    <s v="02-02-01-003-006-09"/>
    <n v="10"/>
    <s v="Materiales y suministros - Otros productos plásticos"/>
    <s v="CINTA EMPAQUE  48MM X 100M TRANSPARENTE X ROLLO"/>
    <n v="31201512"/>
    <s v="Selección abreviada subasta inversa (No disponible)"/>
    <n v="4"/>
    <n v="3"/>
    <n v="42"/>
    <n v="2940000"/>
    <s v="UNIDAD"/>
    <s v="NO SOLICITADAS"/>
  </r>
  <r>
    <x v="13"/>
    <s v="02-02-01-003-006-09"/>
    <n v="10"/>
    <s v="Materiales y suministros - Otros productos plásticos"/>
    <s v="CINTA ENCAUCHETAR AUTOFUNDENTE 18MM X 9.1M  X ROLLO"/>
    <n v="31201534"/>
    <s v="Selección abreviada subasta inversa (No disponible)"/>
    <n v="4"/>
    <n v="3"/>
    <n v="4"/>
    <n v="344000"/>
    <s v="UNIDAD"/>
    <s v="NO SOLICITADAS"/>
  </r>
  <r>
    <x v="13"/>
    <s v="02-02-01-003-006-09"/>
    <n v="10"/>
    <s v="Materiales y suministros - Otros productos plásticos"/>
    <s v="CINTA REFLECTIVA COLOR BLANCO Y ROJO, ALTO DESEMPEÑO EN REFLECTIVIDAD, ADHESIVO ULTRARESISTENTE, BORDES SELLADOS QUE EVITE LA OXIDACION Y QUE RESISTA LAVADOS INDUSTRIALES 1&quot;X45M,"/>
    <n v="31201516"/>
    <s v="Selección abreviada subasta inversa (No disponible)"/>
    <n v="4"/>
    <n v="3"/>
    <n v="2"/>
    <n v="900000"/>
    <s v="UNIDAD"/>
    <s v="NO SOLICITADAS"/>
  </r>
  <r>
    <x v="13"/>
    <s v="02-02-01-004-006-09"/>
    <n v="10"/>
    <s v="Materiales y suministros - Otro equipo eléctrico y sus partes y piezas"/>
    <s v="CORREA ALTERNADOR / BELT FAN HARLAN MOTOR CUMMINS 3.3"/>
    <n v="26111801"/>
    <s v="Selección abreviada subasta inversa (No disponible)"/>
    <n v="4"/>
    <n v="3"/>
    <n v="1"/>
    <n v="50000"/>
    <s v="UNIDAD"/>
    <s v="NO SOLICITADAS"/>
  </r>
  <r>
    <x v="13"/>
    <s v="02-02-01-004-006-09"/>
    <n v="10"/>
    <s v="Materiales y suministros - Otro equipo eléctrico y sus partes y piezas"/>
    <s v="CORREA MOTOR / DRIVE BELT P/N M150046"/>
    <n v="26111504"/>
    <s v="Selección abreviada subasta inversa (No disponible)"/>
    <n v="4"/>
    <n v="3"/>
    <n v="1"/>
    <n v="200000"/>
    <s v="UNIDAD"/>
    <s v="NO SOLICITADAS"/>
  </r>
  <r>
    <x v="13"/>
    <s v="02-02-01-004-006-09"/>
    <n v="10"/>
    <s v="Materiales y suministros - Otro equipo eléctrico y sus partes y piezas"/>
    <s v="CORREA PARA ALTERNADO GATOR P/N MIU800681"/>
    <n v="26111801"/>
    <s v="Selección abreviada subasta inversa (No disponible)"/>
    <n v="4"/>
    <n v="3"/>
    <n v="1"/>
    <n v="60000"/>
    <s v="UNIDAD"/>
    <s v="NO SOLICITADAS"/>
  </r>
  <r>
    <x v="13"/>
    <s v="02-02-01-002-007"/>
    <n v="10"/>
    <s v="Materiales y suministros - Artículos textiles (excepto prendas de vestir)"/>
    <s v="CORREAS DE AMARRES CAPACIDAD 5 TON"/>
    <n v="31151900"/>
    <s v="Selección abreviada subasta inversa (No disponible)"/>
    <n v="4"/>
    <n v="3"/>
    <n v="5"/>
    <n v="750000"/>
    <s v="UNIDAD"/>
    <s v="NO SOLICITADAS"/>
  </r>
  <r>
    <x v="13"/>
    <s v="02-02-01-004-002"/>
    <n v="10"/>
    <s v="Materiales y suministros - Productos metálicos elaborados (excepto maquinaria y equipo)"/>
    <s v="COTTER PIN 1/16   MS 24665-155"/>
    <n v="31162809"/>
    <s v="Selección abreviada subasta inversa (No disponible)"/>
    <n v="4"/>
    <n v="3"/>
    <n v="500"/>
    <n v="150000"/>
    <s v="UNIDAD"/>
    <s v="NO SOLICITADAS"/>
  </r>
  <r>
    <x v="13"/>
    <s v="02-02-01-004-002"/>
    <n v="10"/>
    <s v="Materiales y suministros - Productos metálicos elaborados (excepto maquinaria y equipo)"/>
    <s v="COTTER PIN 3/32*1&quot;  MS 24665-302"/>
    <n v="31162809"/>
    <s v="Selección abreviada subasta inversa (No disponible)"/>
    <n v="4"/>
    <n v="3"/>
    <n v="100"/>
    <n v="30000"/>
    <s v="UNIDAD"/>
    <s v="NO SOLICITADAS"/>
  </r>
  <r>
    <x v="13"/>
    <s v="02-02-01-004-002"/>
    <n v="10"/>
    <s v="Materiales y suministros - Productos metálicos elaborados (excepto maquinaria y equipo)"/>
    <s v="COTTER PIN 3/32*1/2&quot; AN 381-3-10"/>
    <n v="31162809"/>
    <s v="Selección abreviada subasta inversa (No disponible)"/>
    <n v="4"/>
    <n v="3"/>
    <n v="100"/>
    <n v="30000"/>
    <s v="UNIDAD"/>
    <s v="NO SOLICITADAS"/>
  </r>
  <r>
    <x v="13"/>
    <s v="02-02-01-003-005-03"/>
    <n v="10"/>
    <s v="Materiales y suministros - Jabón, preparados para limpieza, perfumes y preparados de tocador"/>
    <s v="DESENGRASANTE EMULSION REF CRC SL1719 x GALON"/>
    <n v="53131627"/>
    <s v="Selección abreviada subasta inversa (No disponible)"/>
    <n v="4"/>
    <n v="3"/>
    <n v="10"/>
    <n v="1000000"/>
    <s v="GALON"/>
    <s v="NO SOLICITADAS"/>
  </r>
  <r>
    <x v="13"/>
    <s v="02-02-01-003-007-09"/>
    <n v="10"/>
    <s v="Materiales y suministros - Otros productos minerales no metálicos n. C. P."/>
    <s v="DISCO ACONDICIONADOR DE SUPERFICIE / SHURT BRITE SURFACE CONDITING DISC KIT"/>
    <n v="27111900"/>
    <s v="Selección abreviada subasta inversa (No disponible)"/>
    <n v="4"/>
    <n v="3"/>
    <n v="4"/>
    <n v="350800"/>
    <s v="UNIDAD"/>
    <s v="NO SOLICITADAS"/>
  </r>
  <r>
    <x v="13"/>
    <s v="02-02-01-003-007-09"/>
    <n v="10"/>
    <s v="Materiales y suministros - Otros productos minerales no metálicos n. C. P."/>
    <s v="DISCO DE PULIR GRADO INDUSTRIAL, COSIDO DE TELA PARA ESMERIL 6&quot; x 1&quot;"/>
    <n v="23131503"/>
    <s v="Selección abreviada subasta inversa (No disponible)"/>
    <n v="4"/>
    <n v="3"/>
    <n v="1"/>
    <n v="30000"/>
    <s v="UNIDAD"/>
    <s v="NO SOLICITADAS"/>
  </r>
  <r>
    <x v="13"/>
    <s v="02-02-01-003-007-09"/>
    <n v="10"/>
    <s v="Materiales y suministros - Otros productos minerales no metálicos n. C. P."/>
    <s v="DISCO FLAP PULIDORA 4 1/2 GRANO 120 AMOLADORA "/>
    <n v="31191506"/>
    <s v="Selección abreviada subasta inversa (No disponible)"/>
    <n v="4"/>
    <n v="3"/>
    <n v="10"/>
    <n v="110000"/>
    <s v="UNIDAD"/>
    <s v="NO SOLICITADAS"/>
  </r>
  <r>
    <x v="13"/>
    <s v="02-02-01-004-002"/>
    <n v="10"/>
    <s v="Materiales y suministros - Productos metálicos elaborados (excepto maquinaria y equipo)"/>
    <s v="DISCO PARA CORTE DE METAL 1/2'' 40 GIT-20"/>
    <n v="31191506"/>
    <s v="Selección abreviada subasta inversa (No disponible)"/>
    <n v="4"/>
    <n v="3"/>
    <n v="10"/>
    <n v="50000"/>
    <s v="UNIDAD"/>
    <s v="NO SOLICITADAS"/>
  </r>
  <r>
    <x v="13"/>
    <s v="02-02-01-003-006-09"/>
    <n v="10"/>
    <s v="Materiales y suministros - Otros productos plásticos"/>
    <s v="ENROLLADOR DE MANGUERA DE 1/2&quot; MOVIL CON CAPACIDAD DE 100 METROS"/>
    <n v="40142008"/>
    <s v="Selección abreviada subasta inversa (No disponible)"/>
    <n v="4"/>
    <n v="3"/>
    <n v="1"/>
    <n v="100000"/>
    <s v="UNIDAD"/>
    <s v="NO SOLICITADAS"/>
  </r>
  <r>
    <x v="13"/>
    <s v="02-02-01-003-007-01"/>
    <n v="10"/>
    <s v="Materiales y suministros - Vidrio y productos de vidrio"/>
    <s v="ESPEJO GA295"/>
    <n v="27111814"/>
    <s v="Selección abreviada subasta inversa (No disponible)"/>
    <n v="4"/>
    <n v="3"/>
    <n v="2"/>
    <n v="80000"/>
    <s v="UNIDAD"/>
    <s v="NO SOLICITADAS"/>
  </r>
  <r>
    <x v="13"/>
    <s v="02-02-01-003-007-01"/>
    <n v="10"/>
    <s v="Materiales y suministros - Vidrio y productos de vidrio"/>
    <s v="ESPEJO ILUMINADO YA5160A"/>
    <n v="27111814"/>
    <s v="Selección abreviada subasta inversa (No disponible)"/>
    <n v="4"/>
    <n v="3"/>
    <n v="2"/>
    <n v="300000"/>
    <s v="UNIDAD"/>
    <s v="NO SOLICITADAS"/>
  </r>
  <r>
    <x v="13"/>
    <s v="02-02-01-004-004-02"/>
    <n v="10"/>
    <s v="Materiales y suministros - Máquinas herramientas y sus partes, piezas y accesorios"/>
    <s v="ESTACIÓN DE SOLDADURA DOBLE CAUTIN Y PISTOLA DESOLDADOS"/>
    <n v="23271417"/>
    <s v="Selección abreviada subasta inversa (No disponible)"/>
    <n v="4"/>
    <n v="3"/>
    <n v="1"/>
    <n v="749000"/>
    <s v="UNIDAD"/>
    <s v="NO SOLICITADAS"/>
  </r>
  <r>
    <x v="13"/>
    <s v="02-02-01-003-008-09"/>
    <n v="10"/>
    <s v="Materiales y suministros - Otros artículos manufacturados n. C. P."/>
    <s v="ESTIBA PLÁSTICA TRABAJO PESADO 120 x 100 CM / RESIS. ESTÁTICA: 5000 KG / RESIS. DINÁMICA: 1500 KG"/>
    <n v="52141510"/>
    <s v="Selección abreviada subasta inversa (No disponible)"/>
    <n v="4"/>
    <n v="3"/>
    <n v="15"/>
    <n v="1950000"/>
    <s v="UNIDAD"/>
    <s v="NO SOLICITADAS"/>
  </r>
  <r>
    <x v="13"/>
    <s v="02-02-01-004-003-09"/>
    <n v="10"/>
    <s v="Materiales y suministros - Otras máquinas para usos generales y sus partes y piezas"/>
    <s v="FILTRO DE AIRE PARA BARREDORA MARCA TENNANT P/N 63297"/>
    <n v="40161505"/>
    <s v="Selección abreviada subasta inversa (No disponible)"/>
    <n v="4"/>
    <n v="3"/>
    <n v="1"/>
    <n v="900000"/>
    <s v="UNIDAD"/>
    <s v="NO SOLICITADAS"/>
  </r>
  <r>
    <x v="13"/>
    <s v="02-02-01-003-007-09"/>
    <n v="10"/>
    <s v="Materiales y suministros - Otros productos minerales no metálicos n. C. P."/>
    <s v="GRAFITO PULVERIZADO / POWDERED GRAPHITED"/>
    <n v="15121902"/>
    <s v="Selección abreviada subasta inversa (No disponible)"/>
    <n v="4"/>
    <n v="3"/>
    <n v="1"/>
    <n v="41974"/>
    <s v="UNIDAD"/>
    <s v="NO SOLICITADAS"/>
  </r>
  <r>
    <x v="13"/>
    <s v="02-02-01-003-005-03"/>
    <n v="10"/>
    <s v="Materiales y suministros - Jabón, preparados para limpieza, perfumes y preparados de tocador"/>
    <s v="GRASA REF TW-25B - 04 OZ"/>
    <n v="15121902"/>
    <s v="Selección abreviada subasta inversa (No disponible)"/>
    <n v="4"/>
    <n v="3"/>
    <n v="3"/>
    <n v="609000"/>
    <s v="UNIDAD"/>
    <s v="NO SOLICITADAS"/>
  </r>
  <r>
    <x v="13"/>
    <s v="02-02-01-004-002"/>
    <n v="10"/>
    <s v="Materiales y suministros - Productos metálicos elaborados (excepto maquinaria y equipo)"/>
    <s v="HERRAMIENTA BASICA KIT / USATCO HOMEBUILDERS BASIC TOOL KIT"/>
    <n v="27113200"/>
    <s v="Selección abreviada subasta inversa (No disponible)"/>
    <n v="4"/>
    <n v="3"/>
    <n v="1"/>
    <n v="2763000"/>
    <s v="UNIDAD"/>
    <s v="NO SOLICITADAS"/>
  </r>
  <r>
    <x v="13"/>
    <s v="02-02-01-004-003-09"/>
    <n v="10"/>
    <s v="Materiales y suministros - Otras máquinas para usos generales y sus partes y piezas"/>
    <s v="INDICADOR TORQUE NARANJA F-900 ,TUBO DE 0,5 ONZAS"/>
    <n v="31201600"/>
    <s v="Selección abreviada subasta inversa (No disponible)"/>
    <n v="4"/>
    <n v="3"/>
    <n v="20"/>
    <n v="1119000"/>
    <s v="UNIDAD"/>
    <s v="NO SOLICITADAS"/>
  </r>
  <r>
    <x v="13"/>
    <s v="02-02-01-004-001"/>
    <n v="10"/>
    <s v="Materiales y suministros - Metales básicos"/>
    <s v="LAMINA DURALUMINIO 2024T3 Cal 0,025"/>
    <n v="30102006"/>
    <s v="Selección abreviada subasta inversa (No disponible)"/>
    <n v="4"/>
    <n v="3"/>
    <n v="2"/>
    <n v="796500"/>
    <s v="UNIDAD"/>
    <s v="NO SOLICITADAS"/>
  </r>
  <r>
    <x v="13"/>
    <s v="02-02-01-004-001"/>
    <n v="10"/>
    <s v="Materiales y suministros - Metales básicos"/>
    <s v="LAMINA DURALUMINIO 2024T3 Cal 0,032"/>
    <n v="30102006"/>
    <s v="Selección abreviada subasta inversa (No disponible)"/>
    <n v="4"/>
    <n v="3"/>
    <n v="2"/>
    <n v="1019400"/>
    <s v="UNIDAD"/>
    <s v="NO SOLICITADAS"/>
  </r>
  <r>
    <x v="13"/>
    <s v="02-01-01-004-004-02"/>
    <n v="10"/>
    <s v="Activos fijos - Máquinas herramientas y sus partes, piezas y accesorios"/>
    <s v="LIJADORA DE DISCO / DOTCO RIGHT ANGLE DISC SANDER"/>
    <n v="27131500"/>
    <s v="Selección abreviada subasta inversa (No disponible)"/>
    <n v="4"/>
    <n v="3"/>
    <n v="1"/>
    <n v="1896000"/>
    <s v="UNIDAD"/>
    <s v="NO SOLICITADAS"/>
  </r>
  <r>
    <x v="13"/>
    <s v="02-02-01-003-005-03"/>
    <n v="10"/>
    <s v="Materiales y suministros - Jabón, preparados para limpieza, perfumes y preparados de tocador"/>
    <s v="LIMPIADOR DE ACRILICO, PLASTICO Y VIDRIO"/>
    <n v="76111801"/>
    <s v="Selección abreviada subasta inversa (No disponible)"/>
    <n v="4"/>
    <n v="3"/>
    <n v="30"/>
    <n v="714000"/>
    <s v="UNIDAD"/>
    <s v="NO SOLICITADAS"/>
  </r>
  <r>
    <x v="13"/>
    <s v="02-02-01-003-005-04"/>
    <n v="10"/>
    <s v="Materiales y suministros - Productos químicos n. C. P."/>
    <s v="LIMPIADOR DE CONTACTOS ELECTRONICOS EN SPRAY DE RAPIDA EVAPORACION QUE NO MACHE Y REMUEVA PELUSA Y POLVO X 16 oz"/>
    <n v="23281901"/>
    <s v="Selección abreviada subasta inversa (No disponible)"/>
    <n v="4"/>
    <n v="3"/>
    <n v="81"/>
    <n v="3240000"/>
    <s v="UNIDAD"/>
    <s v="NO SOLICITADAS"/>
  </r>
  <r>
    <x v="13"/>
    <s v="02-02-01-003-005-04"/>
    <n v="10"/>
    <s v="Materiales y suministros - Productos químicos n. C. P."/>
    <s v="LIMPIADOR DE INYECTORES DIESEL LIQUIDO X 250 ml"/>
    <n v="26101772"/>
    <s v="Selección abreviada subasta inversa (No disponible)"/>
    <n v="4"/>
    <n v="3"/>
    <n v="10"/>
    <n v="500000"/>
    <s v="UNIDAD"/>
    <s v="NO SOLICITADAS"/>
  </r>
  <r>
    <x v="13"/>
    <s v="02-02-01-003-005-04"/>
    <n v="10"/>
    <s v="Materiales y suministros - Productos químicos n. C. P."/>
    <s v="LIMPIADOR DE INYECTORES Y CARBURADOR LIQUIDO X 250 ml"/>
    <n v="26101772"/>
    <s v="Selección abreviada subasta inversa (No disponible)"/>
    <n v="4"/>
    <n v="3"/>
    <n v="4"/>
    <n v="120000"/>
    <s v="UNIDAD"/>
    <s v="NO SOLICITADAS"/>
  </r>
  <r>
    <x v="13"/>
    <s v="02-02-01-003-005-03"/>
    <n v="10"/>
    <s v="Materiales y suministros - Jabón, preparados para limpieza, perfumes y preparados de tocador"/>
    <s v="LIMPIADOR DE PRECISION ALCOHOL ISOPROPILICO EVAPORACION RAPIDA AEROSOL PRESETACION 12 oz"/>
    <n v="49141507"/>
    <s v="Selección abreviada subasta inversa (No disponible)"/>
    <n v="4"/>
    <n v="3"/>
    <n v="80"/>
    <n v="3200000"/>
    <s v="UNIDAD"/>
    <s v="NO SOLICITADAS"/>
  </r>
  <r>
    <x v="13"/>
    <s v="02-02-01-003-005-04"/>
    <n v="10"/>
    <s v="Materiales y suministros - Productos químicos n. C. P."/>
    <s v="LIMPIADOR PARA EQUIPOS ELECTRÓNICOS, PRESENTACION EN SPRAY POR 4 ONZAS. REFERENCIA MMMCL600 P/N 13943"/>
    <n v="23281901"/>
    <s v="Selección abreviada subasta inversa (No disponible)"/>
    <n v="4"/>
    <n v="3"/>
    <n v="10"/>
    <n v="500000"/>
    <s v="UNIDAD"/>
    <s v="NO SOLICITADAS"/>
  </r>
  <r>
    <x v="13"/>
    <s v="02-02-01-004-006-05"/>
    <n v="10"/>
    <s v="Materiales y suministros - Lámparas eléctricas de incandescencia o descarga; lámparas de arco, equipo para alumbrado eléctrico; sus partes y piezas"/>
    <s v="LINTERNA MANOS LIBRES, LUZ BLANCA"/>
    <n v="39111610"/>
    <s v="Selección abreviada subasta inversa (No disponible)"/>
    <n v="4"/>
    <n v="3"/>
    <n v="5"/>
    <n v="224500"/>
    <s v="UNIDAD"/>
    <s v="NO SOLICITADAS"/>
  </r>
  <r>
    <x v="13"/>
    <s v="02-02-01-004-006-05"/>
    <n v="10"/>
    <s v="Materiales y suministros - Lámparas eléctricas de incandescencia o descarga; lámparas de arco, equipo para alumbrado eléctrico; sus partes y piezas"/>
    <s v="LINTERNA MEDIANA RECARGABLE"/>
    <n v="39111610"/>
    <s v="Selección abreviada subasta inversa (No disponible)"/>
    <n v="4"/>
    <n v="3"/>
    <n v="5"/>
    <n v="159500"/>
    <s v="UNIDAD"/>
    <s v="NO SOLICITADAS"/>
  </r>
  <r>
    <x v="13"/>
    <s v="02-02-01-004-006-05"/>
    <n v="10"/>
    <s v="Materiales y suministros - Lámparas eléctricas de incandescencia o descarga; lámparas de arco, equipo para alumbrado eléctrico; sus partes y piezas"/>
    <s v="LINTERNA RECARGABLE GRANDE CTL3918"/>
    <n v="39111610"/>
    <s v="Selección abreviada subasta inversa (No disponible)"/>
    <n v="4"/>
    <n v="3"/>
    <n v="2"/>
    <n v="340000"/>
    <s v="UNIDAD"/>
    <s v="NO SOLICITADAS"/>
  </r>
  <r>
    <x v="13"/>
    <s v="02-02-01-004-006-05"/>
    <n v="10"/>
    <s v="Materiales y suministros - Lámparas eléctricas de incandescencia o descarga; lámparas de arco, equipo para alumbrado eléctrico; sus partes y piezas"/>
    <s v="LINTERNA RECARGABLE HALOHENA 80W ALCANCE 400M VTA"/>
    <n v="39111610"/>
    <s v="Selección abreviada subasta inversa (No disponible)"/>
    <n v="4"/>
    <n v="3"/>
    <n v="1"/>
    <n v="139900"/>
    <s v="UNIDAD"/>
    <s v="NO SOLICITADAS"/>
  </r>
  <r>
    <x v="13"/>
    <s v="02-02-01-004-006-05"/>
    <n v="10"/>
    <s v="Materiales y suministros - Lámparas eléctricas de incandescencia o descarga; lámparas de arco, equipo para alumbrado eléctrico; sus partes y piezas"/>
    <s v="LINTERNA RECARGABLE PEQUEÑA ECF201"/>
    <n v="39111610"/>
    <s v="Selección abreviada subasta inversa (No disponible)"/>
    <n v="4"/>
    <n v="3"/>
    <n v="2"/>
    <n v="240000"/>
    <s v="UNIDAD"/>
    <s v="NO SOLICITADAS"/>
  </r>
  <r>
    <x v="13"/>
    <s v="02-02-01-004-006-05"/>
    <n v="10"/>
    <s v="Materiales y suministros - Lámparas eléctricas de incandescencia o descarga; lámparas de arco, equipo para alumbrado eléctrico; sus partes y piezas"/>
    <s v="LINTERNA ULTRAVIOLETA ECFUV17"/>
    <n v="39111610"/>
    <s v="Selección abreviada subasta inversa (No disponible)"/>
    <n v="4"/>
    <n v="3"/>
    <n v="2"/>
    <n v="360000"/>
    <s v="UNIDAD"/>
    <s v="NO SOLICITADAS"/>
  </r>
  <r>
    <x v="13"/>
    <s v="02-02-01-003-005-04"/>
    <n v="10"/>
    <s v="Materiales y suministros - Productos químicos n. C. P."/>
    <s v="LIQUIDO REFRIGERANTE CUMPLA CON LA PRUEBA ASTMD 1384"/>
    <n v="25174004"/>
    <s v="Selección abreviada subasta inversa (No disponible)"/>
    <n v="4"/>
    <n v="3"/>
    <n v="10"/>
    <n v="300000"/>
    <s v="GALON"/>
    <s v="NO SOLICITADAS"/>
  </r>
  <r>
    <x v="13"/>
    <s v="02-02-01-003-006-01"/>
    <n v="10"/>
    <s v="Materiales y suministros - Llantas de caucho y neumáticos (cámaras de aire)"/>
    <s v="LLANTA DE 4&quot; RECUBRIMIENTO DE CAUCHO Y RIN EN HIERRO QUE SOPORTE 500 LBS DE PESO PARA TRABAJO PESADO EN CONCRETO "/>
    <n v="31171800"/>
    <s v="Selección abreviada subasta inversa (No disponible)"/>
    <n v="4"/>
    <n v="3"/>
    <n v="2"/>
    <n v="60000"/>
    <s v="UNIDAD"/>
    <s v="NO SOLICITADAS"/>
  </r>
  <r>
    <x v="13"/>
    <s v="02-02-01-003-006-01"/>
    <n v="10"/>
    <s v="Materiales y suministros - Llantas de caucho y neumáticos (cámaras de aire)"/>
    <s v="LLANTA DE 8&quot; RECUBRIMIENTO DE CAUCHO Y RIN EN HIERRO QUE SOPORTE 500 LBS DE PESO PARA TRABAJO PESADO EN CONCRETO Y CON SOPORTE GIRATORIO Y FRENO TIPO MARIPOSA"/>
    <n v="31171800"/>
    <s v="Selección abreviada subasta inversa (No disponible)"/>
    <n v="4"/>
    <n v="3"/>
    <n v="8"/>
    <n v="320000"/>
    <s v="UNIDAD"/>
    <s v="NO SOLICITADAS"/>
  </r>
  <r>
    <x v="13"/>
    <s v="02-02-01-003-006-01"/>
    <n v="10"/>
    <s v="Materiales y suministros - Llantas de caucho y neumáticos (cámaras de aire)"/>
    <s v="LLANTA REF. 4.10-6 NHS"/>
    <n v="25172504"/>
    <s v="Selección abreviada subasta inversa (No disponible)"/>
    <n v="4"/>
    <n v="3"/>
    <n v="2"/>
    <n v="12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LUBRI-BOND 220  MIL-L-23398 TYPE II TARRO 12 oz EN AEROSOL"/>
    <n v="12163600"/>
    <s v="Selección abreviada subasta inversa (No disponible)"/>
    <n v="4"/>
    <n v="3"/>
    <n v="8"/>
    <n v="52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CAJA DE TRANSMISION AGL PLUS "/>
    <n v="15121508"/>
    <s v="Selección abreviada subasta inversa (No disponible)"/>
    <n v="4"/>
    <n v="3"/>
    <n v="12"/>
    <n v="720000"/>
    <s v="GALON"/>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00"/>
    <s v="Selección abreviada subasta inversa (No disponible)"/>
    <n v="4"/>
    <n v="3"/>
    <n v="80"/>
    <n v="1672000"/>
    <s v="UNIDAD"/>
    <s v="NO SOLICITADAS"/>
  </r>
  <r>
    <x v="13"/>
    <s v="02-02-01-004-006-05"/>
    <n v="10"/>
    <s v="Materiales y suministros - Lámparas eléctricas de incandescencia o descarga; lámparas de arco, equipo para alumbrado eléctrico; sus partes y piezas"/>
    <s v="LUZ / LAMP ASA5712"/>
    <n v="39101622"/>
    <s v="Selección abreviada subasta inversa (No disponible)"/>
    <n v="4"/>
    <n v="3"/>
    <n v="5"/>
    <n v="350000"/>
    <s v="UNIDAD"/>
    <s v="NO SOLICITADAS"/>
  </r>
  <r>
    <x v="13"/>
    <s v="02-02-01-004-006-05"/>
    <n v="10"/>
    <s v="Materiales y suministros - Lámparas eléctricas de incandescencia o descarga; lámparas de arco, equipo para alumbrado eléctrico; sus partes y piezas"/>
    <s v="LUZ / LAMP SEARCH ASA4580"/>
    <n v="39101622"/>
    <s v="Selección abreviada subasta inversa (No disponible)"/>
    <n v="4"/>
    <n v="3"/>
    <n v="5"/>
    <n v="400000"/>
    <s v="UNIDAD"/>
    <s v="NO SOLICITADAS"/>
  </r>
  <r>
    <x v="13"/>
    <s v="02-02-01-004-006-05"/>
    <n v="10"/>
    <s v="Materiales y suministros - Lámparas eléctricas de incandescencia o descarga; lámparas de arco, equipo para alumbrado eléctrico; sus partes y piezas"/>
    <s v="LUZ / LAMP, FLASHING  AN3120-1047"/>
    <n v="39101622"/>
    <s v="Selección abreviada subasta inversa (No disponible)"/>
    <n v="4"/>
    <n v="3"/>
    <n v="3"/>
    <n v="240000"/>
    <s v="UNIDAD"/>
    <s v="NO SOLICITADAS"/>
  </r>
  <r>
    <x v="13"/>
    <s v="02-02-01-004-006-05"/>
    <n v="10"/>
    <s v="Materiales y suministros - Lámparas eléctricas de incandescencia o descarga; lámparas de arco, equipo para alumbrado eléctrico; sus partes y piezas"/>
    <s v="LUZ LAMP, DIMMING  AN3131-303"/>
    <n v="39101622"/>
    <s v="Selección abreviada subasta inversa (No disponible)"/>
    <n v="4"/>
    <n v="3"/>
    <n v="3"/>
    <n v="18000"/>
    <s v="UNIDAD"/>
    <s v="NO SOLICITADAS"/>
  </r>
  <r>
    <x v="13"/>
    <s v="02-02-01-003-006-09"/>
    <n v="10"/>
    <s v="Materiales y suministros - Otros productos plásticos"/>
    <s v="MANGUERA BICOLOR PARA AGUA 1/2 PULGADA  COLOR ROJO-NEGRO. TRABAJO PESADO"/>
    <n v="40142008"/>
    <s v="Selección abreviada subasta inversa (No disponible)"/>
    <n v="4"/>
    <n v="3"/>
    <n v="1"/>
    <n v="120000"/>
    <s v="METRO"/>
    <s v="NO SOLICITADAS"/>
  </r>
  <r>
    <x v="13"/>
    <s v="02-02-01-003-006-09"/>
    <n v="10"/>
    <s v="Materiales y suministros - Otros productos plásticos"/>
    <s v="MANGUERA DE AIRE / ULTRA LIGHT AIR HOSE"/>
    <n v="27131500"/>
    <s v="Selección abreviada subasta inversa (No disponible)"/>
    <n v="4"/>
    <n v="3"/>
    <n v="3"/>
    <n v="1088100"/>
    <s v="UNIDAD"/>
    <s v="NO SOLICITADAS"/>
  </r>
  <r>
    <x v="13"/>
    <s v="02-02-02-008-007-01-5"/>
    <n v="10"/>
    <s v="Adquisición de servicios - Servicios de mantenimiento y reparación de otra maquinaria y otro equipo"/>
    <s v="MANTENIMIENTO PREVENTIVO  CARROS GATOR JHON DEERE:(ANEXO FICHA TECNICA)_x000a_CARRO GATOR JHON DEERE 4X4 AMG-0608_x000a_CARRO GATOR JHON DEERE 6X4 AMD-1015"/>
    <n v="72154501"/>
    <s v="Selección abreviada subasta inversa (No disponible)"/>
    <n v="4"/>
    <n v="3"/>
    <n v="1"/>
    <n v="8000000"/>
    <s v="GLOBAL"/>
    <s v="NO SOLICITADAS"/>
  </r>
  <r>
    <x v="13"/>
    <s v="02-02-02-008-007-01-5"/>
    <n v="10"/>
    <s v="Adquisición de servicios - Servicios de mantenimiento y reparación de otra maquinaria y otro equipo"/>
    <s v="MANTENIMIENTO PREVENTIVO BANCO: (ANEXO FICHA TECNICA)_x000a_BANCO ESCALERA ANH-0112_x000a_BANCO ESCALERA ANH-0128_x000a_BANCO ESCALERA ANH-0129_x000a_BANCO ESCALERA B-1 TRONAIR ANH-0133_x000a_BANCO PLATAFORMA ANI-0184_x000a_BANCO PLATAFORMA ANI-0185_x000a_BANCO PLATAFORMA ANI-0186_x000a_BANCO PLATAFORMA ANI-0187_x000a_BANCO PLATAFORMA 54J ANH-0123_x000a_BANCO PLATAFORMA  ANH-0127_x000a_BANCO PLATAFORMA B-4A ANH-0134_x000a_BANCO PLATAFORMA B-4A ANH-0135"/>
    <n v="72154501"/>
    <s v="Selección abreviada subasta inversa (No disponible)"/>
    <n v="4"/>
    <n v="3"/>
    <n v="1"/>
    <n v="36000000"/>
    <s v="GLOBAL"/>
    <s v="NO SOLICITADAS"/>
  </r>
  <r>
    <x v="13"/>
    <s v="02-02-02-008-007-01-5"/>
    <n v="10"/>
    <s v="Adquisición de servicios - Servicios de mantenimiento y reparación de otra maquinaria y otro equipo"/>
    <s v="MANTENIMIENTO PREVENTIVO CAMA BAJA Y CAMA ALTA: (ANEXO FICHA TECNICA)                                                                                                         CAMA ALTA ANI-1398_x000a_CAMA BAJA ANI-1414"/>
    <n v="72154501"/>
    <s v="Selección abreviada subasta inversa (No disponible)"/>
    <n v="4"/>
    <n v="3"/>
    <n v="1"/>
    <n v="2000000"/>
    <s v="GLOBAL"/>
    <s v="NO SOLICITADAS"/>
  </r>
  <r>
    <x v="13"/>
    <s v="02-02-02-008-007-01-5"/>
    <n v="10"/>
    <s v="Adquisición de servicios - Servicios de mantenimiento y reparación de otra maquinaria y otro equipo"/>
    <s v="MANTENIMIENTO PREVENTIVO CARRO LEVANTABOMBAS AMD-1013, AMD-0923 Y AMD-0925 (ANEXO FICHA TECNICA)"/>
    <n v="72154501"/>
    <s v="Selección abreviada subasta inversa (No disponible)"/>
    <n v="4"/>
    <n v="3"/>
    <n v="1"/>
    <n v="6000000"/>
    <s v="GLOBAL"/>
    <s v="NO SOLICITADAS"/>
  </r>
  <r>
    <x v="13"/>
    <s v="02-02-02-008-007-01-5"/>
    <n v="10"/>
    <s v="Adquisición de servicios - Servicios de mantenimiento y reparación de otra maquinaria y otro equipo"/>
    <s v="MANTENIMIENTO PREVENTIVO CARROS DE OXIGENO Y NITROGENO: (ANEXO FICHA TECNICA)_x000a_CARRO OXIGEN HAND CART WITH BOOSTER ANI-0729_x000a_CARRO NITROGEN BOTTLE TRANSPORT ANI-0930_x000a_CARRO TRANSPORTE BOTELLAS ANI-0931                                "/>
    <n v="72154501"/>
    <s v="Selección abreviada subasta inversa (No disponible)"/>
    <n v="4"/>
    <n v="3"/>
    <n v="1"/>
    <n v="9000000"/>
    <s v="GLOBAL"/>
    <s v="NO SOLICITADAS"/>
  </r>
  <r>
    <x v="13"/>
    <s v="02-02-02-008-007-01-5"/>
    <n v="10"/>
    <s v="Adquisición de servicios - Servicios de mantenimiento y reparación de otra maquinaria y otro equipo"/>
    <s v="MANTENIMIENTO PREVENTIVO COMPRESOR DE AIRE HANGAR AVIONES: (ANEXO FICHA TECNICA)"/>
    <n v="72154101"/>
    <s v="Selección abreviada subasta inversa (No disponible)"/>
    <n v="4"/>
    <n v="3"/>
    <n v="1"/>
    <n v="1500000"/>
    <s v="GLOBAL"/>
    <s v="NO SOLICITADAS"/>
  </r>
  <r>
    <x v="13"/>
    <s v="02-02-02-008-007-01-5"/>
    <n v="10"/>
    <s v="Adquisición de servicios - Servicios de mantenimiento y reparación de otra maquinaria y otro equipo"/>
    <s v="MANTENIMIENTO PREVENTIVO COMPRESOR ELECTRICO  TME-3205: (ANEXO FICHA TECNICA)"/>
    <n v="72154101"/>
    <s v="Selección abreviada subasta inversa (No disponible)"/>
    <n v="4"/>
    <n v="3"/>
    <n v="1"/>
    <n v="1500000"/>
    <s v="GLOBAL"/>
    <s v="NO SOLICITADAS"/>
  </r>
  <r>
    <x v="13"/>
    <s v="02-02-02-008-007-01-5"/>
    <n v="10"/>
    <s v="Adquisición de servicios - Servicios de mantenimiento y reparación de otra maquinaria y otro equipo"/>
    <s v="MANTENIMIENTO PREVENTIVO ELEVADOR ELECTRICO GENIE ANF-1858"/>
    <n v="47111501"/>
    <s v="Selección abreviada subasta inversa (No disponible)"/>
    <n v="4"/>
    <n v="3"/>
    <n v="1"/>
    <n v="2750000"/>
    <s v="GLOBAL"/>
    <s v="NO SOLICITADAS"/>
  </r>
  <r>
    <x v="13"/>
    <s v="02-02-02-008-007-01-5"/>
    <n v="10"/>
    <s v="Adquisición de servicios - Servicios de mantenimiento y reparación de otra maquinaria y otro equipo"/>
    <s v="MANTENIMIENTO PREVENTIVO HIDROLAVADORA NORTHSTAR AMG-0049"/>
    <n v="47111501"/>
    <s v="Selección abreviada subasta inversa (No disponible)"/>
    <n v="4"/>
    <n v="3"/>
    <n v="1"/>
    <n v="2000000"/>
    <s v="GLOBAL"/>
    <s v="NO SOLICITADAS"/>
  </r>
  <r>
    <x v="13"/>
    <s v="02-02-02-008-007-01-5"/>
    <n v="10"/>
    <s v="Adquisición de servicios - Servicios de mantenimiento y reparación de otra maquinaria y otro equipo"/>
    <s v="MANTENIMIENTO PREVENTIVO LLANTAS CARRETEO DE HELICOPTEROS: (ANEXO FICHA TECNICA)                                                                                                                                    LLANTA CARRETEO HELICOPTEROS ANH-1163                                                                                                                                                         LLANTA CARRETEO HELICOPTEROS ANH-1171                                                                                                                                                             LLANTA CARRATEO HELICOPTEROS ANH-1173_x000a_LLANTA CARRATEO HELICOPTEROS ANH-1143"/>
    <n v="72154501"/>
    <s v="Selección abreviada subasta inversa (No disponible)"/>
    <n v="4"/>
    <n v="3"/>
    <n v="1"/>
    <n v="3200000"/>
    <s v="GLOBAL"/>
    <s v="NO SOLICITADAS"/>
  </r>
  <r>
    <x v="13"/>
    <s v="02-02-02-008-007-01-5"/>
    <n v="10"/>
    <s v="Adquisición de servicios - Servicios de mantenimiento y reparación de otra maquinaria y otro equipo"/>
    <s v="MANTENIMIENTO PREVENTIVO MONTACARGAS: (ANEXO FICHA TECNICA)                                                                                            MONTACARGA HYSTER LIFT TRUCK 7 TON AMD-0904_x000a_MONTACARGA HYSTER LIFT TRUCK 7 TON AMD-0934_x000a_MONTACARGA TRUCK LIFT FORK JHON DEERE AMD-0935_x000a_MONTACARGA HYSTER 3 TON  AMD-0959"/>
    <n v="72154501"/>
    <s v="Selección abreviada subasta inversa (No disponible)"/>
    <n v="4"/>
    <n v="3"/>
    <n v="1"/>
    <n v="18000000"/>
    <s v="GLOBAL"/>
    <s v="NO SOLICITADAS"/>
  </r>
  <r>
    <x v="13"/>
    <s v="02-02-02-008-007-01-5"/>
    <n v="10"/>
    <s v="Adquisición de servicios - Servicios de mantenimiento y reparación de otra maquinaria y otro equipo"/>
    <s v="MANTENIMIENTO PREVENTIVO PLANTAS ELECTRICAS: (ANEO FICHA TECNICA)_x000a_PLANTA AUXILIAR HOBART 28V AMD-0105_x000a_PLANTA AUXILIAR HOBART 28V AMD-0112_x000a_PLANTA AUXILIAR HOBART 115/28V AMD-0123_x000a_PLANTA AUXILIAR HOBART 115/28V AMD-0151_x000a_PLANTA AUXILIAR HOBART 115/28V AMD-0173"/>
    <s v="73152108  26111600"/>
    <s v="Selección abreviada subasta inversa (No disponible)"/>
    <n v="4"/>
    <n v="3"/>
    <n v="1"/>
    <n v="25000000"/>
    <s v="GLOBAL"/>
    <s v="NO SOLICITADAS"/>
  </r>
  <r>
    <x v="13"/>
    <s v="02-02-02-008-007-01-5"/>
    <n v="10"/>
    <s v="Adquisición de servicios - Servicios de mantenimiento y reparación de otra maquinaria y otro equipo"/>
    <s v="MANTENIMIENTO PREVENTIVO POLARIS AMD-1011 Y AMD-1012 (ANEXO FICHA TECNICA)"/>
    <n v="72154501"/>
    <s v="Selección abreviada subasta inversa (No disponible)"/>
    <n v="4"/>
    <n v="3"/>
    <n v="1"/>
    <n v="9000000"/>
    <s v="GLOBAL"/>
    <s v="NO SOLICITADAS"/>
  </r>
  <r>
    <x v="13"/>
    <s v="02-02-02-008-007-01-5"/>
    <n v="10"/>
    <s v="Adquisición de servicios - Servicios de mantenimiento y reparación de otra maquinaria y otro equipo"/>
    <s v="MANTENIMIENTO PREVENTIVO RELECTOR FLOOD LIGHT AMD-1510 RELECTOR PORTABLE LIGHT TOWER  AMD-1512 (ANEXO FICHA TECNICA)"/>
    <n v="73152108"/>
    <s v="Selección abreviada subasta inversa (No disponible)"/>
    <n v="4"/>
    <n v="3"/>
    <n v="1"/>
    <n v="14000000"/>
    <s v="GLOBAL"/>
    <s v="NO SOLICITADAS"/>
  </r>
  <r>
    <x v="13"/>
    <s v="02-02-02-008-007-01-5"/>
    <n v="10"/>
    <s v="Adquisición de servicios - Servicios de mantenimiento y reparación de otra maquinaria y otro equipo"/>
    <s v="MANTENIMIENTO PREVENTIVO TRACTORES DE ARRASTRE:(ANEXO FICHA TECNICA)                                                                                            REMOLCADOR  DE AERONAVES TUG AMD-0526_x000a_REMOLCADOR DE AERONAVES HARLAN AMD-0535"/>
    <n v="25191509"/>
    <s v="Selección abreviada subasta inversa (No disponible)"/>
    <n v="4"/>
    <n v="3"/>
    <n v="1"/>
    <n v="8000000"/>
    <s v="GLOBAL"/>
    <s v="NO SOLICITADAS"/>
  </r>
  <r>
    <x v="13"/>
    <s v="02-02-02-008-007-01-5"/>
    <n v="10"/>
    <s v="Adquisición de servicios - Servicios de mantenimiento y reparación de otra maquinaria y otro equipo"/>
    <s v="MANTENIMIENTO PREVENTIVO Y CORRECTIVO GATOS HIDRAULICOS: ( ANEXO FICHA TECNICA)                                                                                                                                          GATO HIDRAULICO 5 TON ANH-1502_x000a_GATO TIPO ZORRA 10 TON. ANH-1655_x000a_GATO HIDRAULICO 5 TON ANH-1508_x000a_GATO HIDRAULICO 5 TON ANH-1510_x000a_GATO HIDRAULICO 5 TON ANH-1515_x000a_GATO HIDRAULICO 5 TON. ANH-1501_x000a_GATO HIDRAULICO TRP ANH-1705_x000a_GATO HIDRAULICO TRP ANH-1706_x000a_GATO TRANSPORTE  03 TON. ANH-1750"/>
    <n v="72154501"/>
    <s v="Selección abreviada subasta inversa (No disponible)"/>
    <n v="4"/>
    <n v="3"/>
    <n v="1"/>
    <n v="13500000"/>
    <s v="GLOBAL"/>
    <s v="NO SOLICITADAS"/>
  </r>
  <r>
    <x v="13"/>
    <s v="02-02-02-008-007-01-5"/>
    <n v="10"/>
    <s v="Adquisición de servicios - Servicios de mantenimiento y reparación de otra maquinaria y otro equipo"/>
    <s v="MANTENIMIENTO PREVENTIVO Y CORRECTIVO PLANTA ELECTRICA PRAMAC GSW121 (ORITO)"/>
    <n v="73152108"/>
    <s v="Selección abreviada subasta inversa (No disponible)"/>
    <n v="4"/>
    <n v="3"/>
    <n v="1"/>
    <n v="3500000"/>
    <s v="GLOBAL"/>
    <s v="NO SOLICITADAS"/>
  </r>
  <r>
    <x v="13"/>
    <s v="02-02-02-008-007-01-5"/>
    <n v="10"/>
    <s v="Adquisición de servicios - Servicios de mantenimiento y reparación de otra maquinaria y otro equipo"/>
    <s v="MANTENIMIENTO PREVENTIVO Y CORRECTIVO PLANTA ELECTRICA. KTC 437-DE30SS3 (ORITO)"/>
    <n v="73152108"/>
    <s v="Selección abreviada subasta inversa (No disponible)"/>
    <n v="4"/>
    <n v="3"/>
    <n v="1"/>
    <n v="2000000"/>
    <s v="GLOBAL"/>
    <s v="NO SOLICITADAS"/>
  </r>
  <r>
    <x v="13"/>
    <s v="02-02-02-008-007-01-5"/>
    <n v="10"/>
    <s v="Adquisición de servicios - Servicios de mantenimiento y reparación de otra maquinaria y otro equipo"/>
    <s v="MANTENIMIENTO PUENTE GRUA TME-2900"/>
    <s v="72154502 24101619"/>
    <s v="Selección abreviada subasta inversa (No disponible)"/>
    <n v="4"/>
    <n v="3"/>
    <n v="1"/>
    <n v="5000000"/>
    <s v="GLOBAL"/>
    <s v="NO SOLICITADAS"/>
  </r>
  <r>
    <x v="13"/>
    <s v="02-02-01-004-004-02"/>
    <n v="10"/>
    <s v="Materiales y suministros - Máquinas herramientas y sus partes, piezas y accesorios"/>
    <s v="MOTORTOOL ANGULAR NEUMATICO 1/4  REF DWMT70782L"/>
    <n v="27131527"/>
    <s v="Selección abreviada subasta inversa (No disponible)"/>
    <n v="4"/>
    <n v="3"/>
    <n v="1"/>
    <n v="340000"/>
    <s v="UNIDAD"/>
    <s v="NO SOLICITADAS"/>
  </r>
  <r>
    <x v="13"/>
    <s v="02-02-01-004-004-02"/>
    <n v="10"/>
    <s v="Materiales y suministros - Máquinas herramientas y sus partes, piezas y accesorios"/>
    <s v="MOTORTOOL DREMEL 4000  "/>
    <n v="27112303"/>
    <s v="Selección abreviada subasta inversa (No disponible)"/>
    <n v="4"/>
    <n v="3"/>
    <n v="1"/>
    <n v="339900"/>
    <s v="UNIDAD"/>
    <s v="NO SOLICITADAS"/>
  </r>
  <r>
    <x v="13"/>
    <s v="02-02-01-004-002"/>
    <n v="10"/>
    <s v="Materiales y suministros - Productos metálicos elaborados (excepto maquinaria y equipo)"/>
    <s v="NAVAJA MULTIUSOS "/>
    <n v="27111504"/>
    <s v="Selección abreviada subasta inversa (No disponible)"/>
    <n v="4"/>
    <n v="3"/>
    <n v="6"/>
    <n v="240000"/>
    <s v="UNIDAD"/>
    <s v="NO SOLICITADAS"/>
  </r>
  <r>
    <x v="13"/>
    <s v="02-02-01-003-006-01"/>
    <n v="10"/>
    <s v="Materiales y suministros - Llantas de caucho y neumáticos (cámaras de aire)"/>
    <s v="NEUMATICO REF. 4.10-6"/>
    <n v="25172502"/>
    <s v="Selección abreviada subasta inversa (No disponible)"/>
    <n v="4"/>
    <n v="3"/>
    <n v="4"/>
    <n v="60000"/>
    <s v="UNIDAD"/>
    <s v="NO SOLICITADAS"/>
  </r>
  <r>
    <x v="13"/>
    <s v="02-02-01-003-002-01"/>
    <n v="10"/>
    <s v="Materiales y suministros - Pasta de papel, papel y cartón"/>
    <s v="PAÑO / PAPEL ABSORBENTE X 25 PAÑOS REFERENCIA 30218777"/>
    <n v="53131624"/>
    <s v="Selección abreviada subasta inversa (No disponible)"/>
    <n v="4"/>
    <n v="3"/>
    <n v="33"/>
    <n v="990000"/>
    <s v="UNIDAD"/>
    <s v="NO SOLICITADAS"/>
  </r>
  <r>
    <x v="13"/>
    <s v="02-02-01-003-002-01"/>
    <n v="10"/>
    <s v="Materiales y suministros - Pasta de papel, papel y cartón"/>
    <s v="PAÑO DE LIMPIEZA X REF 30163166 X 80 PAÑOS TECNOLOGIA HYDROKNIT*"/>
    <n v="41102428"/>
    <s v="Selección abreviada subasta inversa (No disponible)"/>
    <n v="4"/>
    <n v="3"/>
    <n v="100"/>
    <n v="4500000"/>
    <s v="UNIDAD"/>
    <s v="NO SOLICITADAS"/>
  </r>
  <r>
    <x v="13"/>
    <s v="02-02-01-003-002-01"/>
    <n v="10"/>
    <s v="Materiales y suministros - Pasta de papel, papel y cartón"/>
    <s v="PAÑO LIMPIAPARABRISAS JUMBO WYPALL X60 12 1/2 X 13 2/5 TOALLAS 1100/ROLLO"/>
    <n v="41102428"/>
    <s v="Selección abreviada subasta inversa (No disponible)"/>
    <n v="4"/>
    <n v="3"/>
    <n v="70"/>
    <n v="17976000"/>
    <s v="UNIDAD"/>
    <s v="NO SOLICITADAS"/>
  </r>
  <r>
    <x v="13"/>
    <s v="02-02-01-003-002-01"/>
    <n v="10"/>
    <s v="Materiales y suministros - Pasta de papel, papel y cartón"/>
    <s v="PAÑO LIMPIEZA MICROFIBRA PREMIUM ELECTRONICA"/>
    <n v="53131624"/>
    <s v="Selección abreviada subasta inversa (No disponible)"/>
    <n v="4"/>
    <n v="3"/>
    <n v="3"/>
    <n v="206700"/>
    <s v="UNIDAD"/>
    <s v="NO SOLICITADAS"/>
  </r>
  <r>
    <x v="13"/>
    <s v="02-02-01-003-006-03"/>
    <n v="10"/>
    <s v="Materiales y suministros - Semimanufacturas de plástico"/>
    <s v="PAPEL PLASTICO STRECHT 50 CM X 300 M"/>
    <n v="24141514"/>
    <s v="Selección abreviada subasta inversa (No disponible)"/>
    <n v="4"/>
    <n v="3"/>
    <n v="15"/>
    <n v="420000"/>
    <s v="UNIDAD"/>
    <s v="NO SOLICITADAS"/>
  </r>
  <r>
    <x v="13"/>
    <s v="02-02-01-004-002"/>
    <n v="10"/>
    <s v="Materiales y suministros - Productos metálicos elaborados (excepto maquinaria y equipo)"/>
    <s v="PASTA PARA SOLDAR"/>
    <n v="23271816"/>
    <s v="Selección abreviada subasta inversa (No disponible)"/>
    <n v="4"/>
    <n v="3"/>
    <n v="10"/>
    <n v="80000"/>
    <s v="UNIDAD"/>
    <s v="NO SOLICITADAS"/>
  </r>
  <r>
    <x v="13"/>
    <s v="02-02-01-004-002"/>
    <n v="10"/>
    <s v="Materiales y suministros - Productos metálicos elaborados (excepto maquinaria y equipo)"/>
    <s v="PIN DE SEGURIDAD DE BOLA PARA GATOS DE REMOLQUE DE HELICOPTEROS P/N CL-8-BLPL-3.00-3"/>
    <n v="31162809"/>
    <s v="Selección abreviada subasta inversa (No disponible)"/>
    <n v="4"/>
    <n v="3"/>
    <n v="2"/>
    <n v="100000"/>
    <s v="UNIDAD"/>
    <s v="NO SOLICITADAS"/>
  </r>
  <r>
    <x v="13"/>
    <s v="02-02-01-004-002"/>
    <n v="10"/>
    <s v="Materiales y suministros - Productos metálicos elaborados (excepto maquinaria y equipo)"/>
    <s v="PIN PARA GATO HIDRAULICO DE 12 TON. 5/8&quot;x 3.3&quot;, MODELO &quot;D&quot; P/N G-1318-1033"/>
    <n v="31162809"/>
    <s v="Selección abreviada subasta inversa (No disponible)"/>
    <n v="4"/>
    <n v="3"/>
    <n v="2"/>
    <n v="300000"/>
    <s v="UNIDAD"/>
    <s v="NO SOLICITADAS"/>
  </r>
  <r>
    <x v="13"/>
    <s v="02-02-01-003-005-01"/>
    <n v="10"/>
    <s v="Materiales y suministros - Pinturas y barnices y productos relacionados; colores para la pintura artística; tintas"/>
    <s v="PINTURA / LACA DE SECAMIENTO ULTRARAPIDO PINTURA  CROMO  X 300ML REFERENCIA 12021"/>
    <n v="31211507"/>
    <s v="Selección abreviada subasta inversa (No disponible)"/>
    <n v="4"/>
    <n v="3"/>
    <n v="10"/>
    <n v="300000"/>
    <s v="UNIDAD"/>
    <s v="NO SOLICITADAS"/>
  </r>
  <r>
    <x v="13"/>
    <s v="02-02-01-003-005-01"/>
    <n v="10"/>
    <s v="Materiales y suministros - Pinturas y barnices y productos relacionados; colores para la pintura artística; tintas"/>
    <s v="PINTURA / LACA DE SECAMIENTO ULTRARAPIDO PINTURA  GRIS BRILLANTE  X 300ML REFERENCIA 7472"/>
    <n v="31211507"/>
    <s v="Selección abreviada subasta inversa (No disponible)"/>
    <n v="4"/>
    <n v="3"/>
    <n v="10"/>
    <n v="300000"/>
    <s v="UNIDAD"/>
    <s v="NO SOLICITADAS"/>
  </r>
  <r>
    <x v="13"/>
    <s v="02-02-01-003-005-01"/>
    <n v="10"/>
    <s v="Materiales y suministros - Pinturas y barnices y productos relacionados; colores para la pintura artística; tintas"/>
    <s v="PINTURA / LACA DE SECAMIENTO ULTRARAPIDO PINTURA  NEGRO BRILLANTE  X 300ML REFERENCIA 7469"/>
    <n v="31211507"/>
    <s v="Selección abreviada subasta inversa (No disponible)"/>
    <n v="4"/>
    <n v="3"/>
    <n v="10"/>
    <n v="300000"/>
    <s v="UNIDAD"/>
    <s v="NO SOLICITADAS"/>
  </r>
  <r>
    <x v="13"/>
    <s v="02-02-01-003-005-01"/>
    <n v="10"/>
    <s v="Materiales y suministros - Pinturas y barnices y productos relacionados; colores para la pintura artística; tintas"/>
    <s v="PINTURA / LACA DE SECAMIENTO ULTRARAPIDO PINTURA  NEGRO MATE  X 300ML REFERENCIA 7470"/>
    <n v="31211507"/>
    <s v="Selección abreviada subasta inversa (No disponible)"/>
    <n v="4"/>
    <n v="3"/>
    <n v="10"/>
    <n v="300000"/>
    <s v="UNIDAD"/>
    <s v="NO SOLICITADAS"/>
  </r>
  <r>
    <x v="13"/>
    <s v="02-02-01-003-005-01"/>
    <n v="10"/>
    <s v="Materiales y suministros - Pinturas y barnices y productos relacionados; colores para la pintura artística; tintas"/>
    <s v="PINTURA BASE ANTICORROSIVA"/>
    <n v="73151703"/>
    <s v="Selección abreviada subasta inversa (No disponible)"/>
    <n v="4"/>
    <n v="3"/>
    <n v="4"/>
    <n v="160000"/>
    <s v="GALON"/>
    <s v="NO SOLICITADAS"/>
  </r>
  <r>
    <x v="13"/>
    <s v="02-02-01-003-005-01"/>
    <n v="10"/>
    <s v="Materiales y suministros - Pinturas y barnices y productos relacionados; colores para la pintura artística; tintas"/>
    <s v="PINTURA EN AEROSOL DE USO GENERAL, COLOR AMARILLO PRESENTACIÓN AEROSOL POR 355ML, IDEAL PARA UTILIZAR EN SUPERFICIES EXTERIORES"/>
    <n v="31211507"/>
    <s v="Selección abreviada subasta inversa (No disponible)"/>
    <n v="4"/>
    <n v="3"/>
    <n v="2"/>
    <n v="40000"/>
    <s v="UNIDAD"/>
    <s v="NO SOLICITADAS"/>
  </r>
  <r>
    <x v="13"/>
    <s v="02-02-01-003-005-01"/>
    <n v="10"/>
    <s v="Materiales y suministros - Pinturas y barnices y productos relacionados; colores para la pintura artística; tintas"/>
    <s v="PINTURA EN AEROSOL DE USO GENERAL, COLOR AZUL OSCURO PRESENTACIÓN AEROSOL POR 355ML, IDEAL PARA UTILIZAR EN SUPERFICIES EXTERIORES"/>
    <n v="31211507"/>
    <s v="Selección abreviada subasta inversa (No disponible)"/>
    <n v="4"/>
    <n v="3"/>
    <n v="2"/>
    <n v="40000"/>
    <s v="UNIDAD"/>
    <s v="NO SOLICITADAS"/>
  </r>
  <r>
    <x v="13"/>
    <s v="02-02-01-003-005-01"/>
    <n v="10"/>
    <s v="Materiales y suministros - Pinturas y barnices y productos relacionados; colores para la pintura artística; tintas"/>
    <s v="PINTURA EN AEROSOL DE USO GENERAL, COLOR GRIS PRESENTACIÓN AEROSOL POR 355ML, IDEAL PARA UTILIZAR EN SUPERFICIES EXTERIORES"/>
    <n v="31211507"/>
    <s v="Selección abreviada subasta inversa (No disponible)"/>
    <n v="4"/>
    <n v="3"/>
    <n v="2"/>
    <n v="40000"/>
    <s v="UNIDAD"/>
    <s v="NO SOLICITADAS"/>
  </r>
  <r>
    <x v="13"/>
    <s v="02-02-01-003-005-01"/>
    <n v="10"/>
    <s v="Materiales y suministros - Pinturas y barnices y productos relacionados; colores para la pintura artística; tintas"/>
    <s v="PINTURA EN AEROSOL DE USO GENERAL, COLOR NEGRO PRESENTACIÓN AEROSOL POR 355ML, IDEAL PARA UTILIZAR EN SUPERFICIES EXTERIORES"/>
    <n v="31211507"/>
    <s v="Selección abreviada subasta inversa (No disponible)"/>
    <n v="4"/>
    <n v="3"/>
    <n v="2"/>
    <n v="40000"/>
    <s v="UNIDAD"/>
    <s v="NO SOLICITADAS"/>
  </r>
  <r>
    <x v="13"/>
    <s v="02-02-01-003-005-01"/>
    <n v="10"/>
    <s v="Materiales y suministros - Pinturas y barnices y productos relacionados; colores para la pintura artística; tintas"/>
    <s v="PINTURA EN AEROSOL DE USO GENERAL, COLOR ROJO PRESENTACIÓN AEROSOL POR 355ML, IDEAL PARA UTILIZAR EN SUPERFICIES EXTERIORES"/>
    <n v="31211507"/>
    <s v="Selección abreviada subasta inversa (No disponible)"/>
    <n v="4"/>
    <n v="3"/>
    <n v="2"/>
    <n v="40000"/>
    <s v="UNIDAD"/>
    <s v="NO SOLICITADAS"/>
  </r>
  <r>
    <x v="13"/>
    <s v="02-02-01-003-005-01"/>
    <n v="10"/>
    <s v="Materiales y suministros - Pinturas y barnices y productos relacionados; colores para la pintura artística; tintas"/>
    <s v="PINTURA POLIURETANO AMARILLO CROMO KIT (PINTURA, CATALIZADOR Y DISOLVENTE) PRESENTACION GALON"/>
    <n v="31133707"/>
    <s v="Selección abreviada subasta inversa (No disponible)"/>
    <n v="4"/>
    <n v="3"/>
    <n v="5"/>
    <n v="850000"/>
    <s v="GALON"/>
    <s v="NO SOLICITADAS"/>
  </r>
  <r>
    <x v="13"/>
    <s v="02-02-01-003-005-01"/>
    <n v="10"/>
    <s v="Materiales y suministros - Pinturas y barnices y productos relacionados; colores para la pintura artística; tintas"/>
    <s v="PINTURA POLIURETANO NEGRO BRILLANTE KIT (PINTURA, CATALIZADOR Y DISOLVENTE) PRESENTACION GALON"/>
    <n v="31133707"/>
    <s v="Selección abreviada subasta inversa (No disponible)"/>
    <n v="4"/>
    <n v="3"/>
    <n v="1"/>
    <n v="170000"/>
    <s v="GALON"/>
    <s v="NO SOLICITADAS"/>
  </r>
  <r>
    <x v="13"/>
    <s v="02-02-01-004-003-09"/>
    <n v="10"/>
    <s v="Materiales y suministros - Otras máquinas para usos generales y sus partes y piezas"/>
    <s v="PISTOLA PINTAR HVLP BOQUILLA 1.4 GRAVEDAD 4100 REF 101 420 08 HVLP - 1.40(XT03) BOQUILLA VERSIÓN XT03 1.4"/>
    <n v="31211908"/>
    <s v="Selección abreviada subasta inversa (No disponible)"/>
    <n v="4"/>
    <n v="3"/>
    <n v="1"/>
    <n v="1500000"/>
    <s v="UNIDAD"/>
    <s v="NO SOLICITADAS"/>
  </r>
  <r>
    <x v="13"/>
    <s v="02-02-01-003-006-03"/>
    <n v="10"/>
    <s v="Materiales y suministros - Semimanufacturas de plástico"/>
    <s v="PLASTICO EMBALAJE TIPO BURBUJA ROLLO DE 1.50 X 50 M.T.S. DE LARGO"/>
    <n v="24141601"/>
    <s v="Selección abreviada subasta inversa (No disponible)"/>
    <n v="4"/>
    <n v="3"/>
    <n v="10"/>
    <n v="520000"/>
    <s v="UNIDAD"/>
    <s v="NO SOLICITADAS"/>
  </r>
  <r>
    <x v="13"/>
    <s v="02-02-01-003-005-04"/>
    <n v="10"/>
    <s v="Materiales y suministros - Productos químicos n. C. P."/>
    <s v="PRIMER / ZINC CROMATER PRIMER  TT-P-1757"/>
    <n v="31201500"/>
    <s v="Selección abreviada subasta inversa (No disponible)"/>
    <n v="4"/>
    <n v="3"/>
    <n v="5"/>
    <n v="250000"/>
    <s v="UNIDAD"/>
    <s v="NO SOLICITADAS"/>
  </r>
  <r>
    <x v="13"/>
    <s v="02-02-01-003-005-04"/>
    <n v="10"/>
    <s v="Materiales y suministros - Productos químicos n. C. P."/>
    <s v="PRIMER EN AEROSOL 12 oz. / ZINC PHOSPHATE PRIMER"/>
    <n v="31211500"/>
    <s v="Selección abreviada subasta inversa (No disponible)"/>
    <n v="4"/>
    <n v="3"/>
    <n v="15"/>
    <n v="450000"/>
    <s v="UNIDAD"/>
    <s v="NO SOLICITADAS"/>
  </r>
  <r>
    <x v="13"/>
    <s v="02-02-01-003-005-04"/>
    <n v="10"/>
    <s v="Materiales y suministros - Productos químicos n. C. P."/>
    <s v="PRIMER EN SPRAY  P/N MIL P-7962"/>
    <n v="15121804"/>
    <s v="Selección abreviada subasta inversa (No disponible)"/>
    <n v="4"/>
    <n v="3"/>
    <n v="10"/>
    <n v="500000"/>
    <s v="UNIDAD"/>
    <s v="NO SOLICITADAS"/>
  </r>
  <r>
    <x v="13"/>
    <s v="02-02-01-004-004-02"/>
    <n v="10"/>
    <s v="Materiales y suministros - Máquinas herramientas y sus partes, piezas y accesorios"/>
    <s v="PULIDORA REF D28490-B3C 2100W, 6500 RPM, 110V, 9&quot;"/>
    <n v="23151604"/>
    <s v="Selección abreviada subasta inversa (No disponible)"/>
    <n v="4"/>
    <n v="3"/>
    <n v="1"/>
    <n v="860000"/>
    <s v="UNIDAD"/>
    <s v="NO SOLICITADAS"/>
  </r>
  <r>
    <x v="13"/>
    <s v="02-02-01-004-006-05"/>
    <n v="10"/>
    <s v="Materiales y suministros - Lámparas eléctricas de incandescencia o descarga; lámparas de arco, equipo para alumbrado eléctrico; sus partes y piezas"/>
    <s v="REFLECTOR 50 W "/>
    <n v="25172906"/>
    <s v="Selección abreviada subasta inversa (No disponible)"/>
    <n v="4"/>
    <n v="3"/>
    <n v="2"/>
    <n v="100000"/>
    <s v="UNIDAD"/>
    <s v="NO SOLICITADAS"/>
  </r>
  <r>
    <x v="13"/>
    <s v="02-02-01-004-006-05"/>
    <n v="10"/>
    <s v="Materiales y suministros - Lámparas eléctricas de incandescencia o descarga; lámparas de arco, equipo para alumbrado eléctrico; sus partes y piezas"/>
    <s v="REFLECTOR 50 W CON TRIPODE "/>
    <n v="25172906"/>
    <s v="Selección abreviada subasta inversa (No disponible)"/>
    <n v="4"/>
    <n v="3"/>
    <n v="2"/>
    <n v="760000"/>
    <s v="UNIDAD"/>
    <s v="NO SOLICITADAS"/>
  </r>
  <r>
    <x v="13"/>
    <s v="02-02-01-003-005-04"/>
    <n v="10"/>
    <s v="Materiales y suministros - Productos químicos n. C. P."/>
    <s v="REFRIGERANTE PARA RADIADOR DEL MOTOR DILUIBLE EN 50/50"/>
    <n v="25174004"/>
    <s v="Selección abreviada subasta inversa (No disponible)"/>
    <n v="4"/>
    <n v="3"/>
    <n v="10"/>
    <n v="200000"/>
    <s v="GALON"/>
    <s v="NO SOLICITADAS"/>
  </r>
  <r>
    <x v="13"/>
    <s v="02-02-01-004-004-02"/>
    <n v="10"/>
    <s v="Materiales y suministros - Máquinas herramientas y sus partes, piezas y accesorios"/>
    <s v="REMACHADORA / ECONOMY 360° SWIVEL HAND RIVETER"/>
    <n v="27111900"/>
    <s v="Selección abreviada subasta inversa (No disponible)"/>
    <n v="4"/>
    <n v="3"/>
    <n v="2"/>
    <n v="193500"/>
    <s v="UNIDAD"/>
    <s v="NO SOLICITADAS"/>
  </r>
  <r>
    <x v="13"/>
    <s v="02-02-01-004-002"/>
    <n v="10"/>
    <s v="Materiales y suministros - Productos metálicos elaborados (excepto maquinaria y equipo)"/>
    <s v="REMACHE AVELLANADO 1/8 X LIBRA"/>
    <n v="31162200"/>
    <s v="Selección abreviada subasta inversa (No disponible)"/>
    <n v="4"/>
    <n v="3"/>
    <n v="1"/>
    <n v="65400"/>
    <s v="UNIDAD"/>
    <s v="NO SOLICITADAS"/>
  </r>
  <r>
    <x v="13"/>
    <s v="02-02-01-004-002"/>
    <n v="10"/>
    <s v="Materiales y suministros - Productos metálicos elaborados (excepto maquinaria y equipo)"/>
    <s v="REMACHE AVELLANADO 3/32 X LIBRA"/>
    <n v="31162200"/>
    <s v="Selección abreviada subasta inversa (No disponible)"/>
    <n v="4"/>
    <n v="3"/>
    <n v="1"/>
    <n v="136500"/>
    <s v="UNIDAD"/>
    <s v="NO SOLICITADAS"/>
  </r>
  <r>
    <x v="13"/>
    <s v="02-02-01-004-002"/>
    <n v="10"/>
    <s v="Materiales y suministros - Productos metálicos elaborados (excepto maquinaria y equipo)"/>
    <s v="REMACHE AVELLANADO 5/32 X LIBRA"/>
    <n v="31162200"/>
    <s v="Selección abreviada subasta inversa (No disponible)"/>
    <n v="4"/>
    <n v="3"/>
    <n v="1"/>
    <n v="62250"/>
    <s v="UNIDAD"/>
    <s v="NO SOLICITADAS"/>
  </r>
  <r>
    <x v="13"/>
    <s v="02-02-01-004-002"/>
    <n v="10"/>
    <s v="Materiales y suministros - Productos metálicos elaborados (excepto maquinaria y equipo)"/>
    <s v="REMACHE CHERRY MAX AVELLANADO NOMINAL 1/8"/>
    <n v="31162201"/>
    <s v="Selección abreviada subasta inversa (No disponible)"/>
    <n v="4"/>
    <n v="3"/>
    <n v="100"/>
    <n v="180000"/>
    <s v="UNIDAD"/>
    <s v="NO SOLICITADAS"/>
  </r>
  <r>
    <x v="13"/>
    <s v="02-02-01-004-002"/>
    <n v="10"/>
    <s v="Materiales y suministros - Productos metálicos elaborados (excepto maquinaria y equipo)"/>
    <s v="REMACHE CHERRY MAX AVELLANADO NOMINAL 1/8"/>
    <n v="31162201"/>
    <s v="Selección abreviada subasta inversa (No disponible)"/>
    <n v="4"/>
    <n v="3"/>
    <n v="100"/>
    <n v="180000"/>
    <s v="UNIDAD"/>
    <s v="NO SOLICITADAS"/>
  </r>
  <r>
    <x v="13"/>
    <s v="02-02-01-004-002"/>
    <n v="10"/>
    <s v="Materiales y suministros - Productos metálicos elaborados (excepto maquinaria y equipo)"/>
    <s v="REMACHE CHERRY MAX AVELLANADO NOMINAL 1/8"/>
    <n v="31162201"/>
    <s v="Selección abreviada subasta inversa (No disponible)"/>
    <n v="4"/>
    <n v="3"/>
    <n v="100"/>
    <n v="168000.00000000003"/>
    <s v="UNIDAD"/>
    <s v="NO SOLICITADAS"/>
  </r>
  <r>
    <x v="13"/>
    <s v="02-02-01-004-002"/>
    <n v="10"/>
    <s v="Materiales y suministros - Productos metálicos elaborados (excepto maquinaria y equipo)"/>
    <s v="REMACHE CHERRY MAX AVELLANADO NOMINAL 5/32"/>
    <n v="31162201"/>
    <s v="Selección abreviada subasta inversa (No disponible)"/>
    <n v="4"/>
    <n v="3"/>
    <n v="100"/>
    <n v="189000"/>
    <s v="UNIDAD"/>
    <s v="NO SOLICITADAS"/>
  </r>
  <r>
    <x v="13"/>
    <s v="02-02-01-004-002"/>
    <n v="10"/>
    <s v="Materiales y suministros - Productos metálicos elaborados (excepto maquinaria y equipo)"/>
    <s v="REMACHE CHERRY MAX AVELLANADO NOMINAL 5/32"/>
    <n v="31162201"/>
    <s v="Selección abreviada subasta inversa (No disponible)"/>
    <n v="4"/>
    <n v="3"/>
    <n v="100"/>
    <n v="186000"/>
    <s v="UNIDAD"/>
    <s v="NO SOLICITADAS"/>
  </r>
  <r>
    <x v="13"/>
    <s v="02-02-01-004-002"/>
    <n v="10"/>
    <s v="Materiales y suministros - Productos metálicos elaborados (excepto maquinaria y equipo)"/>
    <s v="REMACHE CHERRY MAX AVELLANADO NOMINAL 5/32"/>
    <n v="31162201"/>
    <s v="Selección abreviada subasta inversa (No disponible)"/>
    <n v="4"/>
    <n v="3"/>
    <n v="100"/>
    <n v="198000"/>
    <s v="UNIDAD"/>
    <s v="NO SOLICITADAS"/>
  </r>
  <r>
    <x v="13"/>
    <s v="02-02-01-004-002"/>
    <n v="10"/>
    <s v="Materiales y suministros - Productos metálicos elaborados (excepto maquinaria y equipo)"/>
    <s v="REMACHE CHERRY MAX AVELLANADO OVERSIZE"/>
    <n v="31162201"/>
    <s v="Selección abreviada subasta inversa (No disponible)"/>
    <n v="4"/>
    <n v="3"/>
    <n v="100"/>
    <n v="192000"/>
    <s v="UNIDAD"/>
    <s v="NO SOLICITADAS"/>
  </r>
  <r>
    <x v="13"/>
    <s v="02-02-01-004-002"/>
    <n v="10"/>
    <s v="Materiales y suministros - Productos metálicos elaborados (excepto maquinaria y equipo)"/>
    <s v="REMACHE CHERRY MAX AVELLANADO OVERSIZE"/>
    <n v="31162201"/>
    <s v="Selección abreviada subasta inversa (No disponible)"/>
    <n v="4"/>
    <n v="3"/>
    <n v="100"/>
    <n v="195000"/>
    <s v="UNIDAD"/>
    <s v="NO SOLICITADAS"/>
  </r>
  <r>
    <x v="13"/>
    <s v="02-02-01-004-002"/>
    <n v="10"/>
    <s v="Materiales y suministros - Productos metálicos elaborados (excepto maquinaria y equipo)"/>
    <s v="REMACHE CHERRY MAX AVELLANADO OVERSIZE"/>
    <n v="31162201"/>
    <s v="Selección abreviada subasta inversa (No disponible)"/>
    <n v="4"/>
    <n v="3"/>
    <n v="100"/>
    <n v="222000"/>
    <s v="UNIDAD"/>
    <s v="NO SOLICITADAS"/>
  </r>
  <r>
    <x v="13"/>
    <s v="02-02-01-004-002"/>
    <n v="10"/>
    <s v="Materiales y suministros - Productos metálicos elaborados (excepto maquinaria y equipo)"/>
    <s v="REMACHE CHERRY MAX AVELLANADO OVERSIZE"/>
    <n v="31162201"/>
    <s v="Selección abreviada subasta inversa (No disponible)"/>
    <n v="4"/>
    <n v="3"/>
    <n v="100"/>
    <n v="222000"/>
    <s v="UNIDAD"/>
    <s v="NO SOLICITADAS"/>
  </r>
  <r>
    <x v="13"/>
    <s v="02-02-01-004-002"/>
    <n v="10"/>
    <s v="Materiales y suministros - Productos metálicos elaborados (excepto maquinaria y equipo)"/>
    <s v="REMACHE CHERRY MAX UNIVERSAL NOMINAL 1/8"/>
    <n v="31162201"/>
    <s v="Selección abreviada subasta inversa (No disponible)"/>
    <n v="4"/>
    <n v="3"/>
    <n v="100"/>
    <n v="198000"/>
    <s v="UNIDAD"/>
    <s v="NO SOLICITADAS"/>
  </r>
  <r>
    <x v="13"/>
    <s v="02-02-01-004-002"/>
    <n v="10"/>
    <s v="Materiales y suministros - Productos metálicos elaborados (excepto maquinaria y equipo)"/>
    <s v="REMACHE CHERRY MAX UNIVERSAL NOMINAL 1/8"/>
    <n v="31162201"/>
    <s v="Selección abreviada subasta inversa (No disponible)"/>
    <n v="4"/>
    <n v="3"/>
    <n v="100"/>
    <n v="198000"/>
    <s v="UNIDAD"/>
    <s v="NO SOLICITADAS"/>
  </r>
  <r>
    <x v="13"/>
    <s v="02-02-01-004-002"/>
    <n v="10"/>
    <s v="Materiales y suministros - Productos metálicos elaborados (excepto maquinaria y equipo)"/>
    <s v="REMACHE CHERRY MAX UNIVERSAL NOMINAL 1/8"/>
    <n v="31162201"/>
    <s v="Selección abreviada subasta inversa (No disponible)"/>
    <n v="4"/>
    <n v="3"/>
    <n v="100"/>
    <n v="198000"/>
    <s v="UNIDAD"/>
    <s v="NO SOLICITADAS"/>
  </r>
  <r>
    <x v="13"/>
    <s v="02-02-01-004-002"/>
    <n v="10"/>
    <s v="Materiales y suministros - Productos metálicos elaborados (excepto maquinaria y equipo)"/>
    <s v="REMACHE CHERRY MAX UNIVERSAL NOMINAL 5/32"/>
    <n v="31162201"/>
    <s v="Selección abreviada subasta inversa (No disponible)"/>
    <n v="4"/>
    <n v="3"/>
    <n v="100"/>
    <n v="198000"/>
    <s v="UNIDAD"/>
    <s v="NO SOLICITADAS"/>
  </r>
  <r>
    <x v="13"/>
    <s v="02-02-01-004-002"/>
    <n v="10"/>
    <s v="Materiales y suministros - Productos metálicos elaborados (excepto maquinaria y equipo)"/>
    <s v="REMACHE CHERRY MAX UNIVERSAL NOMINAL 5/32"/>
    <n v="31162201"/>
    <s v="Selección abreviada subasta inversa (No disponible)"/>
    <n v="4"/>
    <n v="3"/>
    <n v="100"/>
    <n v="198000"/>
    <s v="UNIDAD"/>
    <s v="NO SOLICITADAS"/>
  </r>
  <r>
    <x v="13"/>
    <s v="02-02-01-004-002"/>
    <n v="10"/>
    <s v="Materiales y suministros - Productos metálicos elaborados (excepto maquinaria y equipo)"/>
    <s v="REMACHE CHERRY MAX UNIVERSAL NOMINAL 5/32"/>
    <n v="31162201"/>
    <s v="Selección abreviada subasta inversa (No disponible)"/>
    <n v="4"/>
    <n v="3"/>
    <n v="100"/>
    <n v="231000"/>
    <s v="UNIDAD"/>
    <s v="NO SOLICITADAS"/>
  </r>
  <r>
    <x v="13"/>
    <s v="02-02-01-004-002"/>
    <n v="10"/>
    <s v="Materiales y suministros - Productos metálicos elaborados (excepto maquinaria y equipo)"/>
    <s v="REMACHE CHERRY MAX UNIVERSAL OVERSIZE"/>
    <n v="31162201"/>
    <s v="Selección abreviada subasta inversa (No disponible)"/>
    <n v="4"/>
    <n v="3"/>
    <n v="100"/>
    <n v="207000"/>
    <s v="UNIDAD"/>
    <s v="NO SOLICITADAS"/>
  </r>
  <r>
    <x v="13"/>
    <s v="02-02-01-004-002"/>
    <n v="10"/>
    <s v="Materiales y suministros - Productos metálicos elaborados (excepto maquinaria y equipo)"/>
    <s v="REMACHE CHERRY MAX UNIVERSAL OVERSIZE"/>
    <n v="31162201"/>
    <s v="Selección abreviada subasta inversa (No disponible)"/>
    <n v="4"/>
    <n v="3"/>
    <n v="100"/>
    <n v="186000"/>
    <s v="UNIDAD"/>
    <s v="NO SOLICITADAS"/>
  </r>
  <r>
    <x v="13"/>
    <s v="02-02-01-004-002"/>
    <n v="10"/>
    <s v="Materiales y suministros - Productos metálicos elaborados (excepto maquinaria y equipo)"/>
    <s v="REMACHE CHERRY MAX UNIVERSAL OVERSIZE"/>
    <n v="31162201"/>
    <s v="Selección abreviada subasta inversa (No disponible)"/>
    <n v="4"/>
    <n v="3"/>
    <n v="100"/>
    <n v="270000"/>
    <s v="UNIDAD"/>
    <s v="NO SOLICITADAS"/>
  </r>
  <r>
    <x v="13"/>
    <s v="02-02-01-004-002"/>
    <n v="10"/>
    <s v="Materiales y suministros - Productos metálicos elaborados (excepto maquinaria y equipo)"/>
    <s v="REMACHE CHERRY MAX UNIVERSAL OVERSIZE"/>
    <n v="31162201"/>
    <s v="Selección abreviada subasta inversa (No disponible)"/>
    <n v="4"/>
    <n v="3"/>
    <n v="100"/>
    <n v="219000"/>
    <s v="UNIDAD"/>
    <s v="NO SOLICITADAS"/>
  </r>
  <r>
    <x v="13"/>
    <s v="02-02-01-004-002"/>
    <n v="10"/>
    <s v="Materiales y suministros - Productos metálicos elaborados (excepto maquinaria y equipo)"/>
    <s v="REMACHE UNIVERSAL 1/8 X LIBRA"/>
    <n v="31162200"/>
    <s v="Selección abreviada subasta inversa (No disponible)"/>
    <n v="4"/>
    <n v="3"/>
    <n v="1"/>
    <n v="55500"/>
    <s v="UNIDAD"/>
    <s v="NO SOLICITADAS"/>
  </r>
  <r>
    <x v="13"/>
    <s v="02-02-01-004-002"/>
    <n v="10"/>
    <s v="Materiales y suministros - Productos metálicos elaborados (excepto maquinaria y equipo)"/>
    <s v="REMACHE UNIVERSAL 3/32 X LIBRA"/>
    <n v="31162200"/>
    <s v="Selección abreviada subasta inversa (No disponible)"/>
    <n v="4"/>
    <n v="3"/>
    <n v="1"/>
    <n v="91500"/>
    <s v="UNIDAD"/>
    <s v="NO SOLICITADAS"/>
  </r>
  <r>
    <x v="13"/>
    <s v="02-02-01-004-002"/>
    <n v="10"/>
    <s v="Materiales y suministros - Productos metálicos elaborados (excepto maquinaria y equipo)"/>
    <s v="REMACHE UNIVERSAL 5/32 X LIBRA"/>
    <n v="31162200"/>
    <s v="Selección abreviada subasta inversa (No disponible)"/>
    <n v="4"/>
    <n v="3"/>
    <n v="1"/>
    <n v="64500"/>
    <s v="UNIDAD"/>
    <s v="NO SOLICITADAS"/>
  </r>
  <r>
    <x v="13"/>
    <s v="02-02-01-004-002"/>
    <n v="10"/>
    <s v="Materiales y suministros - Productos metálicos elaborados (excepto maquinaria y equipo)"/>
    <s v="DISCO DE REEMPLAZO / REPLACEMENT DISK"/>
    <n v="27111900"/>
    <s v="Selección abreviada subasta inversa (No disponible)"/>
    <n v="4"/>
    <n v="3"/>
    <n v="10"/>
    <n v="36000"/>
    <s v="UNIDAD"/>
    <s v="NO SOLICITADAS"/>
  </r>
  <r>
    <x v="13"/>
    <s v="02-02-01-004-002"/>
    <n v="10"/>
    <s v="Materiales y suministros - Productos metálicos elaborados (excepto maquinaria y equipo)"/>
    <s v="DISCO DE REEMPLAZO / REPLACEMENT DISK"/>
    <n v="27111900"/>
    <s v="Selección abreviada subasta inversa (No disponible)"/>
    <n v="4"/>
    <n v="3"/>
    <n v="10"/>
    <n v="36000"/>
    <s v="UNIDAD"/>
    <s v="NO SOLICITADAS"/>
  </r>
  <r>
    <x v="13"/>
    <s v="02-02-01-003-006-09"/>
    <n v="10"/>
    <s v="Materiales y suministros - Otros productos plásticos"/>
    <s v="SABRA SCOTCH BRITE 2&quot; x 30FT"/>
    <n v="31191505"/>
    <s v="Selección abreviada subasta inversa (No disponible)"/>
    <n v="4"/>
    <n v="3"/>
    <n v="10"/>
    <n v="1490000"/>
    <s v="UNIDAD"/>
    <s v="NO SOLICITADAS"/>
  </r>
  <r>
    <x v="13"/>
    <s v="02-02-01-003-005-04"/>
    <n v="10"/>
    <s v="Materiales y suministros - Productos químicos n. C. P."/>
    <s v="SELLADOR / FIJADOR DE ROSCAS DE RESISTENCIA MEDIA PARA TORNILLOS DE 1/4 HASTA 3/4 REF. 243  (50 ML) "/>
    <n v="23153401"/>
    <s v="Selección abreviada subasta inversa (No disponible)"/>
    <n v="4"/>
    <n v="3"/>
    <n v="8"/>
    <n v="960000"/>
    <s v="UNIDAD"/>
    <s v="NO SOLICITADAS"/>
  </r>
  <r>
    <x v="13"/>
    <s v="02-02-01-003-005-04"/>
    <n v="10"/>
    <s v="Materiales y suministros - Productos químicos n. C. P."/>
    <s v="SELLANTE ADHESIVO  299-947-107 TYPE III CLASS 7"/>
    <n v="31201601"/>
    <s v="Selección abreviada subasta inversa (No disponible)"/>
    <n v="4"/>
    <n v="3"/>
    <n v="5"/>
    <n v="750000"/>
    <s v="UNIDAD"/>
    <s v="NO SOLICITADAS"/>
  </r>
  <r>
    <x v="13"/>
    <s v="02-02-01-004-002"/>
    <n v="10"/>
    <s v="Materiales y suministros - Productos metálicos elaborados (excepto maquinaria y equipo)"/>
    <s v="SIERRA DE CORTE / UTILITY CUT-OFF TOOL"/>
    <n v="27131500"/>
    <s v="Selección abreviada subasta inversa (No disponible)"/>
    <n v="4"/>
    <n v="3"/>
    <n v="1"/>
    <n v="300000"/>
    <s v="UNIDAD"/>
    <s v="NO SOLICITADAS"/>
  </r>
  <r>
    <x v="13"/>
    <s v="02-02-01-004-004-02"/>
    <n v="10"/>
    <s v="Materiales y suministros - Máquinas herramientas y sus partes, piezas y accesorios"/>
    <s v="TALADRO MINI / SIOUX MINI AIR DRILL"/>
    <n v="27131500"/>
    <s v="Selección abreviada subasta inversa (No disponible)"/>
    <n v="4"/>
    <n v="3"/>
    <n v="2"/>
    <n v="3056000"/>
    <s v="UNIDAD"/>
    <s v="NO SOLICITADAS"/>
  </r>
  <r>
    <x v="13"/>
    <s v="02-02-01-004-002"/>
    <n v="10"/>
    <s v="Materiales y suministros - Productos metálicos elaborados (excepto maquinaria y equipo)"/>
    <s v="SOLDADURA DE ESTAÑO CON ALEACIÓN DE 60 ESTAÑO / 40 PLOMO DIÁMETRO 0.031&quot; - 1MM ROLLO POR 100 GR"/>
    <n v="11101716"/>
    <s v="Selección abreviada subasta inversa (No disponible)"/>
    <n v="4"/>
    <n v="3"/>
    <n v="2"/>
    <n v="4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1A x GALON"/>
    <n v="41104210"/>
    <s v="Selección abreviada subasta inversa (No disponible)"/>
    <n v="4"/>
    <n v="3"/>
    <n v="5"/>
    <n v="110000"/>
    <s v="GALON"/>
    <s v="NO SOLICITADAS"/>
  </r>
  <r>
    <x v="13"/>
    <s v="02-02-01-004-006-04"/>
    <n v="10"/>
    <s v="Materiales y suministros - Acumuladores, pilas y baterías primarias y sus partes y piezas"/>
    <s v="UNIDAD DE ENERGIA / BACK-UP 420 VATIOS / 700 VA 6 Tomas De Salida 120 V "/>
    <n v="39121009"/>
    <s v="Selección abreviada subasta inversa (No disponible)"/>
    <n v="4"/>
    <n v="3"/>
    <n v="1"/>
    <n v="55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INCOLORO x GALON"/>
    <n v="12191602"/>
    <s v="Selección abreviada subasta inversa (No disponible)"/>
    <n v="4"/>
    <n v="3"/>
    <n v="5"/>
    <n v="150000"/>
    <s v="GALON"/>
    <s v="NO SOLICITADAS"/>
  </r>
  <r>
    <x v="13"/>
    <s v="02-02-02-006-004"/>
    <n v="10"/>
    <s v="Adquisición de servicios - Servicios de transporte de pasajeros"/>
    <s v="AUXILIO DE MARCHA"/>
    <n v="78111800"/>
    <s v="Mínima cuantía"/>
    <n v="2"/>
    <n v="10"/>
    <n v="1"/>
    <n v="15362487"/>
    <s v="GLOBAL"/>
    <s v="NO SOLICITADAS"/>
  </r>
  <r>
    <x v="13"/>
    <s v="02-01-01-004-003-09"/>
    <n v="10"/>
    <s v="Activos fijos - Otras máquinas para usos generales y sus partes y piezas"/>
    <s v="AIRE ACONDICIONADO 24000 BTU CON ACCESORIOS "/>
    <n v="40101701"/>
    <s v="Selección abreviada subasta inversa (No disponible)"/>
    <n v="3"/>
    <n v="7"/>
    <n v="2"/>
    <n v="6000000"/>
    <s v="UNIDAD"/>
    <s v="NO SOLICITADAS"/>
  </r>
  <r>
    <x v="13"/>
    <s v="02-01-01-004-004-09"/>
    <n v="10"/>
    <s v="Activos fijos - Otra maquinaria para usos especiales y sus partes y piezas"/>
    <s v="HIDROLAVADORA "/>
    <n v="23181506"/>
    <s v="Selección abreviada subasta inversa (No disponible)"/>
    <n v="3"/>
    <n v="7"/>
    <n v="1"/>
    <n v="4000000"/>
    <s v="UNIDAD"/>
    <s v="NO SOLICITADAS"/>
  </r>
  <r>
    <x v="13"/>
    <s v="02-02-02-009-003-01"/>
    <n v="10"/>
    <s v="Adquisición de servicios - Servicios de salud humana"/>
    <s v="EXAMENES MEDICOS SALUD OCUPACIONAL PERDONAL CIVIL Y UN PERSONAL MILITAR"/>
    <n v="85121502"/>
    <n v="0"/>
    <n v="0"/>
    <n v="0"/>
    <n v="1"/>
    <n v="7953800"/>
    <s v="GLOBAL"/>
    <s v=""/>
  </r>
  <r>
    <x v="13"/>
    <s v="02-02-02-008-007-01-5"/>
    <n v="10"/>
    <s v="Adquisición de servicios - Servicios de mantenimiento y reparación de otra maquinaria y otro equipo"/>
    <s v="MANTENIENTO DUMMIES (CT PAZ)"/>
    <n v="60141012"/>
    <s v="Mínima cuantía"/>
    <n v="2"/>
    <n v="10"/>
    <n v="1"/>
    <n v="1000000"/>
    <s v="GLOBAL"/>
    <s v="NO SOLICITADAS"/>
  </r>
  <r>
    <x v="13"/>
    <s v="02-02-02-008-007-01-3"/>
    <n v="10"/>
    <s v="Adquisición de servicios - Servicios de mantenimiento y reparación de computadores y equipo periférico"/>
    <s v="MANTENIMIENTO MAQUINAS REPLICADORAS RISSO"/>
    <n v="81101707"/>
    <s v="Mínima cuantía"/>
    <n v="2"/>
    <n v="10"/>
    <n v="1"/>
    <n v="2500000"/>
    <s v="GLOBAL"/>
    <s v="NO SOLICITADAS"/>
  </r>
  <r>
    <x v="13"/>
    <s v="02-02-02-010"/>
    <n v="16"/>
    <s v="Adquisición de servicios - Viáticos de los funcionarios en comisión"/>
    <s v="PROCESO INCORPORACION SOLDADOS, CADETES - ALUMNOS - SOLDADOS - CACOM 6"/>
    <n v="90121500"/>
    <s v="Solicitud de información a los Proveedores"/>
    <n v="1"/>
    <n v="12"/>
    <n v="1"/>
    <n v="23000000"/>
    <s v="GLOBAL"/>
    <s v="NO SOLICITADAS"/>
  </r>
  <r>
    <x v="14"/>
    <s v="02-02-01-003-005-01"/>
    <n v="10"/>
    <s v="Materiales y suministros - Pinturas y barnices y productos relacionados; colores para la pintura artística; tintas"/>
    <s v="PINTURA PARA DEMARCACIÓN VIAL BASE AGUA COLOR AMARILLO CUÑETE X 5 GAL"/>
    <n v="31211502"/>
    <s v="Selección abreviada menor cuantía"/>
    <n v="3"/>
    <n v="10"/>
    <n v="214"/>
    <n v="45458950"/>
    <s v="UNIDAD"/>
    <s v="NO SOLICITADAS"/>
  </r>
  <r>
    <x v="14"/>
    <s v="02-02-01-003-005-01"/>
    <n v="10"/>
    <s v="Materiales y suministros - Pinturas y barnices y productos relacionados; colores para la pintura artística; tintas"/>
    <s v="PINTURA PARA DEMARCACIÓN VIAL BASE AGUA COLOR BLANCO CUÑETE X 5 GAL"/>
    <n v="31211502"/>
    <s v="Selección abreviada menor cuantía"/>
    <n v="3"/>
    <n v="10"/>
    <n v="340"/>
    <n v="72224500"/>
    <s v="UNIDAD"/>
    <s v="NO SOLICITADAS"/>
  </r>
  <r>
    <x v="14"/>
    <s v="02-02-01-003-005-01"/>
    <n v="10"/>
    <s v="Materiales y suministros - Pinturas y barnices y productos relacionados; colores para la pintura artística; tintas"/>
    <s v="PINTURA PARA DEMARCACIÓN VIAL BASE AGUA COLOR NEGRO CUÑETE X 5 GAL"/>
    <n v="31211502"/>
    <s v="Selección abreviada menor cuantía"/>
    <n v="3"/>
    <n v="10"/>
    <n v="110"/>
    <n v="24301310"/>
    <s v="UNIDAD"/>
    <s v="NO SOLICITADAS"/>
  </r>
  <r>
    <x v="14"/>
    <s v="02-02-01-003-005-01"/>
    <n v="10"/>
    <s v="Materiales y suministros - Pinturas y barnices y productos relacionados; colores para la pintura artística; tintas"/>
    <s v="PINTURA PARA DEMARCACIÓN VIAL BASE AGUA COLOR ROJA  CUÑETE X 5 GAL"/>
    <n v="31211502"/>
    <s v="Selección abreviada menor cuantía"/>
    <n v="3"/>
    <n v="10"/>
    <n v="15"/>
    <n v="3568725"/>
    <s v="UNIDAD"/>
    <s v="NO SOLICITADAS"/>
  </r>
  <r>
    <x v="14"/>
    <s v="02-02-01-003-007-01"/>
    <n v="10"/>
    <s v="Materiales y suministros - Vidrio y productos de vidrio"/>
    <s v="MICROESFERAS REFLECTIVAS DE VIDRIO BULTO DE 25 KG"/>
    <n v="31191513"/>
    <s v="Selección abreviada menor cuantía"/>
    <n v="3"/>
    <n v="10"/>
    <n v="58"/>
    <n v="4419600"/>
    <s v="UNIDAD"/>
    <s v="NO SOLICITADAS"/>
  </r>
  <r>
    <x v="14"/>
    <s v="02-02-02-008-003-07"/>
    <n v="10"/>
    <s v="Adquisición de servicios - Servicios de investigación de mercados y de encuestas de opinión pública"/>
    <s v="ESTUDIOS DE SUELOS PARA LOS PROYECTOS DE INFRAESTRUCTURA DE LAS UNIDADES AÉREAS Y DEPENDENCIAS DE LA FAC A NIVEL NACIONAL"/>
    <n v="81101514"/>
    <s v="Mínima cuantía"/>
    <n v="2"/>
    <n v="7"/>
    <n v="1"/>
    <n v="50000000"/>
    <s v="GLOBAL"/>
    <s v="NO SOLICITADAS"/>
  </r>
  <r>
    <x v="14"/>
    <s v="02-02-02-008-007-01-5"/>
    <n v="10"/>
    <s v="Adquisición de servicios - Servicios de mantenimiento y reparación de otra maquinaria y otro equipo"/>
    <s v="MANTENIMIENTO PREVENTIVO-CORRECTIVO DE UPS MARCAS VARIAS"/>
    <n v="72151514"/>
    <s v="Mínima cuantía"/>
    <n v="10"/>
    <n v="12"/>
    <n v="1"/>
    <n v="7500000"/>
    <s v="GLOBAL"/>
    <s v="NO SOLICITADAS"/>
  </r>
  <r>
    <x v="14"/>
    <s v="02-02-02-008-007-01-5"/>
    <n v="10"/>
    <s v="Adquisición de servicios - Servicios de mantenimiento y reparación de otra maquinaria y otro equipo"/>
    <s v="MANTENIMIENTO PREVENTIVO-CORRECTIVO UPS 160 KVA MARCA POWERWARE"/>
    <n v="72151514"/>
    <s v="CONTRATACIÓN DIRECTA"/>
    <n v="10"/>
    <n v="12"/>
    <n v="1"/>
    <n v="6500000"/>
    <s v="GLOBAL"/>
    <s v="NO SOLICITADAS"/>
  </r>
  <r>
    <x v="14"/>
    <s v="02-02-02-008-007-01-5"/>
    <n v="10"/>
    <s v="Adquisición de servicios - Servicios de mantenimiento y reparación de otra maquinaria y otro equipo"/>
    <s v="MANTENIMIENTO EQUIPOS PINTA RAYAS "/>
    <n v="72151802"/>
    <s v="Mínima cuantía"/>
    <n v="3"/>
    <n v="8"/>
    <n v="1"/>
    <n v="8000000"/>
    <s v="GLOBAL"/>
    <s v="NO SOLICITADAS"/>
  </r>
  <r>
    <x v="14"/>
    <s v="02-02-02-008-007-01-5"/>
    <n v="10"/>
    <s v="Adquisición de servicios - Servicios de mantenimiento y reparación de otra maquinaria y otro equipo"/>
    <s v="MANTENIMIENTO A LOS EQUIPOS TOPOGRÁFICOS, HERRAMIENTAS Y ACCESORIOS DE MEDICIÓN DE LA FUERZA AÉREA COLOMBIANA"/>
    <n v="73152103"/>
    <s v="Mínima cuantía"/>
    <n v="3"/>
    <n v="10"/>
    <n v="1"/>
    <n v="5000000"/>
    <s v="GLOBAL"/>
    <s v="NO SOLICITADAS"/>
  </r>
  <r>
    <x v="14"/>
    <s v="02-02-01-003-007-09"/>
    <n v="10"/>
    <s v="Materiales y suministros - Otros productos minerales no metálicos n. C. P."/>
    <s v="ASFALTO MDC-2"/>
    <n v="30121601"/>
    <s v="Selección abreviada menor cuantía"/>
    <n v="1"/>
    <n v="12"/>
    <n v="322"/>
    <n v="115568054"/>
    <s v="METRO CUBICO"/>
    <s v="NO SOLICITADAS"/>
  </r>
  <r>
    <x v="14"/>
    <s v="02-02-01-001-005"/>
    <n v="10"/>
    <s v="Materiales y suministros - Piedra, arena y arcilla"/>
    <s v="SUB BASE GRANULAR B-200"/>
    <n v="30121700"/>
    <s v="Selección abreviada menor cuantía"/>
    <n v="1"/>
    <n v="5"/>
    <n v="218"/>
    <n v="9141394"/>
    <s v="METRO CUBICO"/>
    <s v="NO SOLICITADAS"/>
  </r>
  <r>
    <x v="14"/>
    <s v="02-02-01-001-005"/>
    <n v="10"/>
    <s v="Materiales y suministros - Piedra, arena y arcilla"/>
    <s v="BASE GRANULAR B-600"/>
    <n v="30121700"/>
    <s v="Selección abreviada menor cuantía"/>
    <n v="1"/>
    <n v="4"/>
    <n v="108"/>
    <n v="6048000"/>
    <s v="METRO CUBICO"/>
    <s v="NO SOLICITADAS"/>
  </r>
  <r>
    <x v="14"/>
    <s v="02-02-01-001-005"/>
    <n v="10"/>
    <s v="Materiales y suministros - Piedra, arena y arcilla"/>
    <s v="PIEDRA RAJÓN"/>
    <n v="30121700"/>
    <s v="Selección abreviada menor cuantía"/>
    <n v="1"/>
    <n v="12"/>
    <n v="70"/>
    <n v="3150000"/>
    <s v="METRO CUBICO"/>
    <s v="NO SOLICITADAS"/>
  </r>
  <r>
    <x v="14"/>
    <s v="02-02-01-003-007-09"/>
    <n v="10"/>
    <s v="Materiales y suministros - Otros productos minerales no metálicos n. C. P."/>
    <s v="EMULSIÓN ASFÁLTICA DE ROTURA RÁPIDA TIPO CRR-1 PARA IMPRIMACIÓN"/>
    <n v="30121600"/>
    <s v="Selección abreviada menor cuantía"/>
    <n v="1"/>
    <n v="12"/>
    <n v="980"/>
    <n v="6423900"/>
    <s v="GALON"/>
    <s v="NO SOLICITADAS"/>
  </r>
  <r>
    <x v="14"/>
    <s v="02-02-01-003-007-04"/>
    <n v="10"/>
    <s v="Materiales y suministros - Yeso, cal y cemento"/>
    <s v="CEMENTO PORTLAND TIPO 1. BULTO X 50 KG"/>
    <n v="30111601"/>
    <s v="Selección abreviada menor cuantía"/>
    <n v="1"/>
    <n v="12"/>
    <n v="50"/>
    <n v="1225000"/>
    <s v="UNIDAD"/>
    <s v="NO SOLICITADAS"/>
  </r>
  <r>
    <x v="14"/>
    <s v="02-02-01-001-005"/>
    <n v="10"/>
    <s v="Materiales y suministros - Piedra, arena y arcilla"/>
    <s v="GRAVILLA TRITURADA 1&quot;"/>
    <n v="11111611"/>
    <s v="Selección abreviada menor cuantía"/>
    <n v="1"/>
    <n v="12"/>
    <n v="20"/>
    <n v="1600000"/>
    <s v="METRO CUBICO"/>
    <s v="NO SOLICITADAS"/>
  </r>
  <r>
    <x v="14"/>
    <s v="02-02-01-001-005"/>
    <n v="10"/>
    <s v="Materiales y suministros - Piedra, arena y arcilla"/>
    <s v="GRAVILLA TRITURADA 3/4"/>
    <n v="11111611"/>
    <s v="Selección abreviada menor cuantía"/>
    <n v="1"/>
    <n v="12"/>
    <n v="20"/>
    <n v="1680660"/>
    <s v="METRO CUBICO"/>
    <s v="NO SOLICITADAS"/>
  </r>
  <r>
    <x v="14"/>
    <s v="02-02-01-001-005"/>
    <n v="10"/>
    <s v="Materiales y suministros - Piedra, arena y arcilla"/>
    <s v="ARENA PARA CONCRETO "/>
    <n v="11111700"/>
    <s v="Selección abreviada menor cuantía"/>
    <n v="1"/>
    <n v="12"/>
    <n v="20"/>
    <n v="1680660"/>
    <s v="METRO CUBICO"/>
    <s v="NO SOLICITADAS"/>
  </r>
  <r>
    <x v="14"/>
    <s v="02-02-01-003-006-03"/>
    <n v="10"/>
    <s v="Materiales y suministros - Semimanufacturas de plástico"/>
    <s v="SIKA ROAD CALIBRE (3/8&quot; ) 10 MM"/>
    <n v="31133711"/>
    <s v="Selección abreviada menor cuantía"/>
    <n v="1"/>
    <n v="7"/>
    <n v="26"/>
    <n v="19344"/>
    <s v="METRO"/>
    <s v="NO SOLICITADAS"/>
  </r>
  <r>
    <x v="14"/>
    <s v="02-02-01-003-005-04"/>
    <n v="10"/>
    <s v="Materiales y suministros - Productos químicos n. C. P."/>
    <s v="SIKA FLEX AT CONECTION COLOR NEGRO O GRIS X 300 GR"/>
    <n v="31133710"/>
    <s v="Selección abreviada menor cuantía"/>
    <n v="1"/>
    <n v="9"/>
    <n v="5"/>
    <n v="155000"/>
    <s v="UNIDAD"/>
    <s v="NO SOLICITADAS"/>
  </r>
  <r>
    <x v="14"/>
    <s v="02-02-01-004-001"/>
    <n v="10"/>
    <s v="Materiales y suministros - Metales básicos"/>
    <s v="ACERO DE REFUERZO "/>
    <n v="11101704"/>
    <s v="Selección abreviada menor cuantía"/>
    <n v="1"/>
    <n v="12"/>
    <n v="49"/>
    <n v="134113"/>
    <s v="KILOGRAMO"/>
    <s v="NO SOLICITADAS"/>
  </r>
  <r>
    <x v="14"/>
    <s v="02-02-01-003-005-04"/>
    <n v="10"/>
    <s v="Materiales y suministros - Productos químicos n. C. P."/>
    <s v="SIKAFLEX 401 PAVEMENT SL CUÑETE X 5 GAL"/>
    <n v="31133710"/>
    <s v="Selección abreviada menor cuantía"/>
    <n v="1"/>
    <n v="12"/>
    <n v="10"/>
    <n v="7153690"/>
    <s v="UNIDAD"/>
    <s v="NO SOLICITADAS"/>
  </r>
  <r>
    <x v="14"/>
    <s v="02-02-01-003-005-04"/>
    <n v="10"/>
    <s v="Materiales y suministros - Productos químicos n. C. P."/>
    <s v="SIKA DUR 32 PRIMER X 6 KG"/>
    <n v="31201601"/>
    <s v="Selección abreviada menor cuantía"/>
    <n v="1"/>
    <n v="12"/>
    <n v="10"/>
    <n v="2324070"/>
    <s v="UNIDAD"/>
    <s v="NO SOLICITADAS"/>
  </r>
  <r>
    <x v="14"/>
    <s v="02-02-01-003-005-04"/>
    <n v="10"/>
    <s v="Materiales y suministros - Productos químicos n. C. P."/>
    <s v="SIKA ANCHOR FIX 4 ANCLAJE KIT X 2 CARTUCHOS"/>
    <n v="31201601"/>
    <s v="Selección abreviada menor cuantía"/>
    <n v="1"/>
    <n v="12"/>
    <n v="8"/>
    <n v="438400"/>
    <s v="UNIDAD"/>
    <s v="NO SOLICITADAS"/>
  </r>
  <r>
    <x v="14"/>
    <s v="02-02-01-003-007-03"/>
    <n v="10"/>
    <s v="Materiales y suministros - Productos refractarios y productos estructurales no refractarios de arcilla"/>
    <s v="SARDINEL PREFABRICADO EN CONCRETO TIPO A-10"/>
    <n v="30103619"/>
    <s v="Selección abreviada menor cuantía"/>
    <n v="1"/>
    <n v="12"/>
    <n v="10"/>
    <n v="317380"/>
    <s v="UNIDAD"/>
    <s v="NO SOLICITADAS"/>
  </r>
  <r>
    <x v="14"/>
    <s v="02-02-01-003-007-03"/>
    <n v="10"/>
    <s v="Materiales y suministros - Productos refractarios y productos estructurales no refractarios de arcilla"/>
    <s v="BORDILLO PREFABRICADO EN CONCRETO TIPO A-80"/>
    <n v="30103619"/>
    <s v="Selección abreviada menor cuantía"/>
    <n v="1"/>
    <n v="12"/>
    <n v="10"/>
    <n v="311820"/>
    <s v="UNIDAD"/>
    <s v="NO SOLICITADAS"/>
  </r>
  <r>
    <x v="14"/>
    <s v="02-02-02-008-007-01-5"/>
    <n v="10"/>
    <s v="Adquisición de servicios - Servicios de mantenimiento y reparación de otra maquinaria y otro equipo"/>
    <s v="MANTENIMIENTO PREVENTIVO-CORRECTIVO DE UPS MARCAS VARIAS"/>
    <n v="72151514"/>
    <s v="Selección abreviada menor cuantía"/>
    <n v="1"/>
    <n v="12"/>
    <n v="1"/>
    <n v="17500000"/>
    <s v="GLOBAL"/>
    <s v="SI APROBADAS"/>
  </r>
  <r>
    <x v="14"/>
    <s v="02-02-02-008-007-01-5"/>
    <n v="10"/>
    <s v="Adquisición de servicios - Servicios de mantenimiento y reparación de otra maquinaria y otro equipo"/>
    <s v="MANTENIMIENTO PREVENTIVO-CORRECTIVO UPS 160 KVA MARCA POWERWARE"/>
    <n v="72151514"/>
    <s v="Selección abreviada menor cuantía"/>
    <n v="1"/>
    <n v="12"/>
    <n v="1"/>
    <n v="8500000"/>
    <s v="GLOBAL"/>
    <s v="SI APROBADAS"/>
  </r>
  <r>
    <x v="15"/>
    <s v="02-02-02-008-007-01-5"/>
    <n v="10"/>
    <s v="Adquisición de servicios - Servicios de mantenimiento y reparación de otra maquinaria y otro equipo"/>
    <s v="MANTENIMIENTO DE BANCOS DE ENSAYOS DEL CEE (LLUVIA Y POLVO, FATIGA, ACELERACIÓN, VIBRACIÓN Y TRASLADO Y ADECUACION MAQUINA UNIVERSAL DE ENSAYOS, CAMARA DE ENSAYOS AMBIENTALES)"/>
    <n v="72151800"/>
    <s v="CONTRATACIÓN DIRECTA"/>
    <n v="4"/>
    <n v="4"/>
    <n v="1"/>
    <n v="50000000"/>
    <s v="GLOBAL"/>
    <s v="NO SOLICITADAS"/>
  </r>
  <r>
    <x v="15"/>
    <s v="02-02-02-008-003-03"/>
    <n v="10"/>
    <s v="Adquisición de servicios - Servicios de ingeniería"/>
    <s v="ESTUDIO EN REVISION DE DISEÑO DETALLADO T-90 Y REQUISITOS DE CERTIFICACION, ESTRUCTURACION DE INFORMES PARA ENSAYOS EN VUELO Y ENSAYOS DE FATIGA"/>
    <n v="81102300"/>
    <s v="Selección abreviada menor cuantía"/>
    <n v="3"/>
    <n v="8"/>
    <n v="1"/>
    <n v="350000000"/>
    <s v="GLOBAL"/>
    <s v="NO SOLICITADAS"/>
  </r>
  <r>
    <x v="15"/>
    <s v="02-02-02-008-003-03"/>
    <n v="10"/>
    <s v="Adquisición de servicios - Servicios de ingeniería"/>
    <s v="ASESORIA E INSTRUCCIÓN EN CERTIFICACIÓN DE PRODUCTOS AERONAUTICOS ANTE LA AUTORIDAD FAA, APLICADO A LOS PROCESOS PMA, TSO, STC Y TC."/>
    <n v="81102300"/>
    <s v="Selección abreviada menor cuantía"/>
    <n v="2"/>
    <n v="6"/>
    <n v="1"/>
    <n v="75000000"/>
    <s v="GLOBAL"/>
    <s v="NO SOLICITADAS"/>
  </r>
  <r>
    <x v="15"/>
    <s v="02-02-01-004-009-06"/>
    <n v="10"/>
    <s v="Materiales y suministros - Aeronaves y naves espaciales, y sus partes y piezas"/>
    <s v="ADQUISICION DE REPUESTOS COMPONENTES Y ACCESORIOS AERONÁUTICOS DE LAS DIFERENTES AERONAVES ASIGNADAS A LA FAC - VF 2019"/>
    <s v="25202200;25202300;25202400;25202500;25202600;25202700"/>
    <s v="CONTRATACIÓN DIRECTA"/>
    <n v="1"/>
    <n v="12"/>
    <n v="1"/>
    <n v="1780000000"/>
    <s v="GLOBAL"/>
    <s v="SI APROBADAS"/>
  </r>
  <r>
    <x v="15"/>
    <s v="02-02-01-004-009-06"/>
    <n v="10"/>
    <s v="Materiales y suministros - Aeronaves y naves espaciales, y sus partes y piezas"/>
    <s v="ADQUISICIÓN DE REPUESTOS AERONAUTICOS DENTR DEL PLAN MAESTRO DE PRODUCCIÓN (PMP 2019-2021) E IMPREVISTOS DE LAS DIFERENTES AERONAVES DE LA FAC, APROVECHANDO LAS CAPACIDADES HABILITADAS DE CAMAN - VF 2019"/>
    <s v="25202200;25202300;25202400;25202500;25202600;25202700"/>
    <s v="CONTRATACIÓN DIRECTA"/>
    <n v="1"/>
    <n v="12"/>
    <n v="1"/>
    <n v="602262740"/>
    <s v="GLOBAL"/>
    <s v="SI APROBADAS"/>
  </r>
  <r>
    <x v="15"/>
    <s v="02-02-01-004-009-06"/>
    <n v="10"/>
    <s v="Materiales y suministros - Aeronaves y naves espaciales, y sus partes y piezas"/>
    <s v="ADQUISICIÓN DE REPUESTOS PARA LAS AERONAVES DE LA FAC UH-60"/>
    <s v="25202200;25202300;25202400;25202500;25202600;25202700"/>
    <s v="CONTRATACIÓN DIRECTA"/>
    <n v="1"/>
    <n v="12"/>
    <n v="1"/>
    <n v="8625000000"/>
    <s v="GLOBAL"/>
    <s v="SI APROBADAS"/>
  </r>
  <r>
    <x v="15"/>
    <s v="02-02-02-008-007-01-4"/>
    <n v="10"/>
    <s v="Adquisición de servicios - Servicios de mantenimiento y reparación de maquinaria y equipo de transporte"/>
    <s v="SERVICIOS MANTENIMIENTO PARA REGENERACION ADQUISICION EQUIPO C130"/>
    <n v="78181900"/>
    <s v="CONTRATACIÓN DIRECTA"/>
    <n v="3"/>
    <n v="9"/>
    <n v="1"/>
    <n v="4841188350.54"/>
    <s v="GLOBAL"/>
    <s v="SI APROBADAS"/>
  </r>
  <r>
    <x v="15"/>
    <s v="02-02-01-004-009-06"/>
    <n v="10"/>
    <s v="Materiales y suministros - Aeronaves y naves espaciales, y sus partes y piezas"/>
    <s v="ADQUSICIÓN DE REPUESTOS AERONAUTICOS PARA LAS FLOTAS CESSNA Y BEECHCRAFT DE LA FAC"/>
    <s v="25202200;25202300;25202400;25202500;25202600;25202700"/>
    <s v="CONTRATACIÓN DIRECTA"/>
    <n v="1"/>
    <n v="12"/>
    <n v="1"/>
    <n v="1216000000"/>
    <s v="GLOBAL"/>
    <s v="SI APROBADAS"/>
  </r>
  <r>
    <x v="15"/>
    <s v="02-02-02-008-007-01-4"/>
    <n v="10"/>
    <s v="Adquisición de servicios - Servicios de mantenimiento y reparación de maquinaria y equipo de transporte"/>
    <s v="SERVICIO DE MANTENIMIENTO PROGRAMADO (RUTINA) Y NO PROGRAMADO (NO RUTINA) PARA LAS AERONAVES C-90 C-550 SK-300/350 Y SR-560 ASIGNADAS A LA FAC DE ACUERDO ANEXOS TECNICO VF 2019"/>
    <n v="78181900"/>
    <s v="CONTRATACIÓN DIRECTA"/>
    <n v="1"/>
    <n v="12"/>
    <n v="1"/>
    <n v="5273513356"/>
    <s v="GLOBAL"/>
    <s v="SI APROBADAS"/>
  </r>
  <r>
    <x v="15"/>
    <s v="02-02-02-008-007-01-4"/>
    <n v="10"/>
    <s v="Adquisición de servicios - Servicios de mantenimiento y reparación de maquinaria y equipo de transporte"/>
    <s v="SERVICIO DE MANTENIMIENTO PROGRAMADO Y NO PROGRAMADO DE LA AERONAVE B 767-200 FAC 1202 DE ACUERDO ANEXO TÉCNICO VF 2019"/>
    <n v="78181800"/>
    <s v="CONTRATACIÓN DIRECTA"/>
    <n v="1"/>
    <n v="12"/>
    <n v="1"/>
    <n v="1585064292.95"/>
    <s v="GLOBAL"/>
    <s v="SI APROBADAS"/>
  </r>
  <r>
    <x v="15"/>
    <s v="02-02-02-008-007-01-4"/>
    <n v="10"/>
    <s v="Adquisición de servicios - Servicios de mantenimiento y reparación de maquinaria y equipo de transporte"/>
    <s v="SERVICIOS DE MANTENIMIENTO PROGRAMADO (RUTINA) Y NO PROGRAMADO (NO RUTINA) DE LAS AERONAVES KFIR"/>
    <n v="78181900"/>
    <s v="CONTRATACIÓN DIRECTA"/>
    <n v="1"/>
    <n v="12"/>
    <n v="1"/>
    <n v="9674756864"/>
    <s v="GLOBAL"/>
    <s v="SI APROBADAS"/>
  </r>
  <r>
    <x v="15"/>
    <s v="02-02-02-008-007-01-4"/>
    <n v="10"/>
    <s v="Adquisición de servicios - Servicios de mantenimiento y reparación de maquinaria y equipo de transporte"/>
    <s v="SERVICIOS DE SOPORTE DE MTTO PROGRAMADO E IMPREVISTO DE LA AERONAVE LEGACY ERJ-135BJ FAC 1215 DE ACUERDO A ANEXO TÉCNICO"/>
    <n v="78181800"/>
    <s v="CONTRATACIÓN DIRECTA"/>
    <n v="1"/>
    <n v="12"/>
    <n v="1"/>
    <n v="1157999721.47"/>
    <s v="GLOBAL"/>
    <s v="SI APROBADAS"/>
  </r>
  <r>
    <x v="15"/>
    <s v="02-02-02-008-007-01-4"/>
    <n v="10"/>
    <s v="Adquisición de servicios - Servicios de mantenimiento y reparación de maquinaria y equipo de transporte"/>
    <s v="SERVICIOS DE REPARACION, OVERHAUL Y/O EXCHANGE GENERAL DE COMPONENTES Y ACCESORIOS AERONAUTICOS DE LAS DIFERENTES AERONAVES ASIGNADAS A LA FAC"/>
    <n v="78181900"/>
    <s v="CONTRATACIÓN DIRECTA"/>
    <n v="1"/>
    <n v="12"/>
    <n v="1"/>
    <n v="3652173913.04"/>
    <s v="GLOBAL"/>
    <s v="SI APROBADAS"/>
  </r>
  <r>
    <x v="15"/>
    <s v="02-02-02-008-007-01-4"/>
    <n v="10"/>
    <s v="Adquisición de servicios - Servicios de mantenimiento y reparación de maquinaria y equipo de transporte"/>
    <s v="SERVICIO DE REPARACION GENERAL DE COMPONENTES, EQUIPOS SOPORTE DE TIERRA, MANTENIMIENTO PROGRAMADO Y ADQUISICION DE REPUESTOS AERONÁUTICOS DENTRO DEL PLAN MAESTRO DE PRODUCCIÓN (PMP 2019-2021) "/>
    <n v="78181900"/>
    <s v="CONTRATACIÓN DIRECTA"/>
    <n v="1"/>
    <n v="12"/>
    <n v="1"/>
    <n v="3756088800"/>
    <s v="GLOBAL"/>
    <s v="SI APROBADAS"/>
  </r>
  <r>
    <x v="15"/>
    <s v="02-02-02-008-007-01-4"/>
    <n v="10"/>
    <s v="Adquisición de servicios - Servicios de mantenimiento y reparación de maquinaria y equipo de transporte"/>
    <s v="SERVICIOS DE MANTENIMIENTO PROGRAMADO Y NO PROGRAMADO DE LAS AERONAVES Y SISTEMAS DE ARMAMENTO AÉREO ASIGNADOS A LA FAC VF 2019"/>
    <n v="78181800"/>
    <s v="CONTRATACIÓN DIRECTA"/>
    <n v="1"/>
    <n v="12"/>
    <n v="1"/>
    <n v="9839519834"/>
    <s v="GLOBAL"/>
    <s v="SI APROBADAS"/>
  </r>
  <r>
    <x v="15"/>
    <s v="02-02-01-004-009-06"/>
    <n v="10"/>
    <s v="Materiales y suministros - Aeronaves y naves espaciales, y sus partes y piezas"/>
    <s v="ADQUISICION DE REPUESTOS COMPONENTES Y ACCESORIOS AERONÁUTICOS DE LAS DIFERENTES AERONAVES ASIGNADAS A LA FAC"/>
    <s v="25202200; 25202300;  25202400; 25202500;  25202600; 25202700;"/>
    <s v="CONTRATACIÓN DIRECTA"/>
    <n v="1"/>
    <n v="12"/>
    <n v="1"/>
    <n v="1233043478"/>
    <s v="GLOBAL"/>
    <s v="SI APROBADAS"/>
  </r>
  <r>
    <x v="15"/>
    <s v="02-02-01-004-009-06"/>
    <n v="10"/>
    <s v="Materiales y suministros - Aeronaves y naves espaciales, y sus partes y piezas"/>
    <s v="ADQUISICIÓN DE REPUESTOS PARA LAS ARONAVES BELL DE LA FAC VF 2019"/>
    <s v="25202200; 25202300;  25202400; 25202500;  25202600; 25202700;"/>
    <s v="CONTRATACIÓN DIRECTA"/>
    <n v="1"/>
    <n v="12"/>
    <n v="1"/>
    <n v="1216000000"/>
    <s v="GLOBAL"/>
    <s v="SI APROBADAS"/>
  </r>
  <r>
    <x v="15"/>
    <s v="02-02-02-008-007-01-5"/>
    <n v="10"/>
    <s v="Adquisición de servicios - Servicios de mantenimiento y reparación de otra maquinaria y otro equipo"/>
    <s v="CALIBRACIÓN MANTENIMIENTO Y/O REPARACIÓN DE EQUIPOS BANCOS Y HERRAMIENTAS DE MEDICIÓN DE TODAS LAS UNIDADES DE LA FUERZA AEREA COLOMBIANA Y MANTENIMIENTO DE BÁSCULAS "/>
    <n v="81141504"/>
    <s v="CONTRATACIÓN DIRECTA"/>
    <n v="1"/>
    <n v="12"/>
    <n v="1"/>
    <n v="1866666667"/>
    <s v="GLOBAL"/>
    <s v="SI APROBADAS"/>
  </r>
  <r>
    <x v="15"/>
    <s v="02-02-02-008-007-01-5"/>
    <n v="10"/>
    <s v="Adquisición de servicios - Servicios de mantenimiento y reparación de otra maquinaria y otro equipo"/>
    <s v="MANTENIMIENTO CENTRO DE ENTRENAMIENTO TACTIVO KFIR (CETAC) EN CACOM 1"/>
    <n v="72151800"/>
    <s v="CONTRATACIÓN DIRECTA"/>
    <n v="7"/>
    <n v="5"/>
    <n v="1"/>
    <n v="743064135"/>
    <s v="GLOBAL"/>
    <s v="SI APROBADAS"/>
  </r>
  <r>
    <x v="15"/>
    <s v="02-02-02-008-007-01-5"/>
    <n v="10"/>
    <s v="Adquisición de servicios - Servicios de mantenimiento y reparación de otra maquinaria y otro equipo"/>
    <s v="SERVICIO DE MANTENIMIENTO CORRECTIVO A TODO COSTO DEL SIMULADOR DE VUELO T-27 TUCANO DE LA FAC, CONFORME A ANEXO TECNICO - VF"/>
    <n v="72151800"/>
    <s v="CONTRATACIÓN DIRECTA"/>
    <n v="1"/>
    <n v="12"/>
    <n v="1"/>
    <n v="455500000"/>
    <s v="GLOBAL"/>
    <s v="SI APROBADAS"/>
  </r>
  <r>
    <x v="15"/>
    <s v="02-02-02-008-007-01-5"/>
    <n v="10"/>
    <s v="Adquisición de servicios - Servicios de mantenimiento y reparación de otra maquinaria y otro equipo"/>
    <s v="MANTENIMIENTO A TODO COSTO DEL CENTRO DE ENTRENAMIENTO TACTICO KFIR, UBICADO EN EL CACOM-1 PALANQUERO, CONFORME A FICHA TECNICA - VF 2019"/>
    <n v="72151800"/>
    <s v="CONTRATACIÓN DIRECTA"/>
    <n v="1"/>
    <n v="12"/>
    <n v="1"/>
    <n v="1492400000"/>
    <s v="GLOBAL"/>
    <s v="SI APROBADAS"/>
  </r>
  <r>
    <x v="15"/>
    <s v="02-02-02-008-007-01-5"/>
    <n v="10"/>
    <s v="Adquisición de servicios - Servicios de mantenimiento y reparación de otra maquinaria y otro equipo"/>
    <s v="POSICIONAMIENTO VOZ Y DATOS EN AERONAVES Y CCOFA - JOA"/>
    <n v="78181900"/>
    <s v="Licitación pública"/>
    <n v="3"/>
    <n v="9"/>
    <n v="1"/>
    <n v="456076271"/>
    <s v="GLOBAL"/>
    <s v="SI APROBADAS"/>
  </r>
  <r>
    <x v="15"/>
    <s v="02-02-02-008-007-01-5"/>
    <n v="10"/>
    <s v="Adquisición de servicios - Servicios de mantenimiento y reparación de otra maquinaria y otro equipo"/>
    <s v="POSICIONAMIENTO VOZ Y DATOS EN AERONAVES Y CCOFA - JOA"/>
    <n v="78181900"/>
    <s v="Licitación pública"/>
    <n v="3"/>
    <n v="9"/>
    <n v="1"/>
    <n v="93923729"/>
    <s v="GLOBAL"/>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n v="15101504"/>
    <s v="Selección abreviada subasta inversa (No disponible)"/>
    <n v="1"/>
    <n v="12"/>
    <n v="1"/>
    <n v="64102060800"/>
    <s v="GLOBAL"/>
    <s v="SI APROB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Y ELECTROCOMBUSTIBLES VEHÍCULOS TERRESTRE"/>
    <n v="15101505"/>
    <s v="Selección abreviada subasta inversa (No disponible)"/>
    <n v="1"/>
    <n v="6"/>
    <n v="1"/>
    <n v="6622271405.1100006"/>
    <s v="GLOBAL"/>
    <s v="SI APROBADAS"/>
  </r>
  <r>
    <x v="15"/>
    <s v="02-02-02-008-007-01-1"/>
    <n v="10"/>
    <s v="Adquisición de servicios - Servicios de mantenimiento y reparación de productos metálicos elaborados, excepto maquinaria y equipo"/>
    <s v="MANTENIMIENTO EQUIPO FARE, BIDONES Y ACCESORIOS Y MENOR EQUIPOS COMPLEJOS DE COMBUSTIBLE"/>
    <n v="72154108"/>
    <s v="CONTRATACIÓN DIRECTA"/>
    <n v="1"/>
    <n v="11"/>
    <n v="1"/>
    <n v="300000000"/>
    <s v="GLOBAL"/>
    <s v="SI APROBADAS"/>
  </r>
  <r>
    <x v="15"/>
    <s v="02-02-02-008-007-01-4"/>
    <n v="10"/>
    <s v="Adquisición de servicios - Servicios de mantenimiento y reparación de maquinaria y equipo de transporte"/>
    <s v="MANTENIMIENTO VEHICULOS TIPO REFUELLER, CARROTANQUES, TRANK TRAILES"/>
    <n v="78181900"/>
    <s v="CONTRATACIÓN DIRECTA"/>
    <n v="1"/>
    <n v="11"/>
    <n v="1"/>
    <n v="300000000"/>
    <s v="GLOBAL"/>
    <s v="SI APROB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Y ELECTROCOMBUSTIBLES VEHÍCULOS TERRESTRE"/>
    <n v="15101505"/>
    <s v="Selección abreviada subasta inversa (No disponible)"/>
    <n v="1"/>
    <n v="12"/>
    <n v="1"/>
    <n v="3877487442.8899999"/>
    <s v="GLOBAL"/>
    <s v="SI APROBADAS"/>
  </r>
  <r>
    <x v="15"/>
    <s v="02-02-02-008-007-01-1"/>
    <n v="10"/>
    <s v="Adquisición de servicios - Servicios de mantenimiento y reparación de productos metálicos elaborados, excepto maquinaria y equipo"/>
    <s v="MANTENIMIENTO EQUIPO FARE, BIDONES Y ACCESORIOS Y MENOR EQUIPOS COMPLEJOS DE COMBUSTIBLE  (AMARRE VF 2020)"/>
    <n v="72154108"/>
    <s v="CONTRATACIÓN DIRECTA"/>
    <n v="6"/>
    <n v="6"/>
    <n v="1"/>
    <n v="20000000"/>
    <s v="GLOBAL"/>
    <s v="NO SOLICITADAS"/>
  </r>
  <r>
    <x v="15"/>
    <s v="02-02-02-008-007-01-1"/>
    <n v="10"/>
    <s v="Adquisición de servicios - Servicios de mantenimiento y reparación de productos metálicos elaborados, excepto maquinaria y equipo"/>
    <s v="MANTENIMIENTO  MENOR EQUIPOS COMPLEJOS DE COMBUSTIBLE  (AMARRE VF 2020)"/>
    <n v="72154108"/>
    <s v="CONTRATACIÓN DIRECTA"/>
    <n v="6"/>
    <n v="6"/>
    <n v="1"/>
    <n v="20000000"/>
    <s v="GLOBAL"/>
    <s v="NO SOLICITADAS"/>
  </r>
  <r>
    <x v="15"/>
    <s v="02-02-02-008-007-01-4"/>
    <n v="10"/>
    <s v="Adquisición de servicios - Servicios de mantenimiento y reparación de maquinaria y equipo de transporte"/>
    <s v="MANTENIMIENTO VEHICULOS TIPO REFUELLER, CARROTANQUES, TRANK TRAILES (AMARRE VF 2020)"/>
    <n v="78181900"/>
    <s v="CONTRATACIÓN DIRECTA"/>
    <n v="6"/>
    <n v="6"/>
    <n v="1"/>
    <n v="40000000"/>
    <s v="GLOBAL"/>
    <s v="NO SOLICITADAS"/>
  </r>
  <r>
    <x v="15"/>
    <s v="02-01-01-004-004-09"/>
    <n v="10"/>
    <s v="Activos fijos - Otra maquinaria para usos especiales y sus partes y piezas"/>
    <s v="EQUIPO FARE TIPO CARRETILLA CON ESTRUCTURA METALICA EN ACERO INOXIDABLE, COMPUESTO POR MOTOR, BOMBA, CONTADOR, STRAINER,DESAIRADOR, REGISTRADORA,  VALVULA DE ALIVIO, CARCAZA, ELEMENTOS FILTRANTES Y ACCESORIOS."/>
    <n v="26101300"/>
    <s v="CONTRATACIÓN DIRECTA"/>
    <n v="3"/>
    <n v="9"/>
    <n v="6"/>
    <n v="360000000"/>
    <s v="GLOBAL"/>
    <s v="NO SOLICITADAS"/>
  </r>
  <r>
    <x v="15"/>
    <s v="02-02-02-008-007-01-1"/>
    <n v="10"/>
    <s v="Adquisición de servicios - Servicios de mantenimiento y reparación de productos metálicos elaborados, excepto maquinaria y equipo"/>
    <s v="MANTENIMIENTO MAYOR SISTEMA COMBUSTIBLES TERRESTRE UNIDADES AÉREAS"/>
    <s v="72154100"/>
    <s v="CONTRATACIÓN DIRECTA"/>
    <n v="3"/>
    <n v="9"/>
    <n v="1"/>
    <n v="282393331"/>
    <s v="GLOBAL"/>
    <s v="NO SOLICITADAS"/>
  </r>
  <r>
    <x v="15"/>
    <s v="02-02-01-004-004-07"/>
    <n v="10"/>
    <s v="Materiales y suministros - Armas y municiones y sus partes y piezas"/>
    <s v="ADQUISICION DE REPUESTOS FUSIL GALIL"/>
    <n v="46101800"/>
    <s v="CONTRATACIÓN DIRECTA"/>
    <n v="3"/>
    <n v="9"/>
    <n v="1"/>
    <n v="47137920"/>
    <s v="GLOBAL"/>
    <s v="NO SOLICITADAS"/>
  </r>
  <r>
    <x v="15"/>
    <s v="02-02-02-008-007-01-1"/>
    <n v="10"/>
    <s v="Adquisición de servicios - Servicios de mantenimiento y reparación de productos metálicos elaborados, excepto maquinaria y equipo"/>
    <s v="MTTO PIEZAS METALICAS"/>
    <n v="73121502"/>
    <s v="CONTRATACIÓN DIRECTA"/>
    <n v="3"/>
    <n v="9"/>
    <n v="1"/>
    <n v="182752000"/>
    <s v="GLOBAL"/>
    <s v="NO SOLICITADAS"/>
  </r>
  <r>
    <x v="15"/>
    <s v="02-02-01-004-004-07"/>
    <n v="10"/>
    <s v="Materiales y suministros - Armas y municiones y sus partes y piezas"/>
    <s v="MUNICION  5,56"/>
    <n v="46101800"/>
    <s v="CONTRATACIÓN DIRECTA"/>
    <n v="3"/>
    <n v="6"/>
    <n v="1"/>
    <n v="900000000"/>
    <s v="GLOBAL"/>
    <s v="NO SOLICITADAS"/>
  </r>
  <r>
    <x v="15"/>
    <s v="02-02-01-003-005-04"/>
    <n v="10"/>
    <s v="Materiales y suministros - Productos químicos n. C. P."/>
    <s v="EXPLOSIVOS"/>
    <n v="12131500"/>
    <s v="CONTRATACIÓN DIRECTA"/>
    <n v="3"/>
    <n v="6"/>
    <n v="1"/>
    <n v="101225325"/>
    <s v="GLOBAL"/>
    <s v="NO SOLICITADAS"/>
  </r>
  <r>
    <x v="15"/>
    <s v="02-02-02-008-007-01-4"/>
    <n v="10"/>
    <s v="Adquisición de servicios - Servicios de mantenimiento y reparación de maquinaria y equipo de transporte"/>
    <s v="SERVICIOS DE MANTENIMIENTO PARA LAS AERONAVES HUEY DE LA FAC - VF 2019"/>
    <n v="72151800"/>
    <s v="CONTRATACIÓN DIRECTA"/>
    <n v="1"/>
    <n v="12"/>
    <n v="1"/>
    <n v="1600000000"/>
    <s v="GLOBAL"/>
    <s v="SI APROBADAS"/>
  </r>
  <r>
    <x v="15"/>
    <s v="02-02-02-008-007-01-5"/>
    <n v="10"/>
    <s v="Adquisición de servicios - Servicios de mantenimiento y reparación de otra maquinaria y otro equipo"/>
    <s v="MANTENIMIENTO SISTEMAS FLIR Y RADAR vf 2019"/>
    <n v="78181800"/>
    <s v="CONTRATACIÓN DIRECTA"/>
    <n v="1"/>
    <n v="12"/>
    <n v="1"/>
    <n v="2280000000"/>
    <s v="GLOBAL"/>
    <s v="SI APROBADAS"/>
  </r>
  <r>
    <x v="15"/>
    <s v="02-02-02-008-007-01-5"/>
    <n v="10"/>
    <s v="Adquisición de servicios - Servicios de mantenimiento y reparación de otra maquinaria y otro equipo"/>
    <s v="MANTENIMIENTO BASCULAS"/>
    <n v="78181501"/>
    <s v="CONTRATACIÓN DIRECTA"/>
    <n v="1"/>
    <n v="12"/>
    <n v="1"/>
    <n v="15500000"/>
    <s v="GLOBAL"/>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VEHICULOS"/>
    <n v="15101505"/>
    <s v="Mínima cuantía"/>
    <n v="2"/>
    <n v="3"/>
    <n v="1"/>
    <n v="4000000"/>
    <s v="GLOBAL"/>
    <s v="NO SOLICITADAS"/>
  </r>
  <r>
    <x v="15"/>
    <s v="02-02-02-008-007-01-5"/>
    <n v="10"/>
    <s v="Adquisición de servicios - Servicios de mantenimiento y reparación de otra maquinaria y otro equipo"/>
    <s v="mantenimiento correctivo, preventivo y recuperativo de los sensores de fotografía vertical de FAC"/>
    <n v="81111800"/>
    <s v="CONTRATACIÓN DIRECTA"/>
    <n v="6"/>
    <n v="0"/>
    <n v="1"/>
    <n v="1200000000"/>
    <s v="GLOBAL"/>
    <s v=""/>
  </r>
  <r>
    <x v="15"/>
    <s v="02-02-02-008-007-01-5"/>
    <n v="10"/>
    <s v="Adquisición de servicios - Servicios de mantenimiento y reparación de otra maquinaria y otro equipo"/>
    <s v="MANTENIMIENTO DE LOS SIMULADORES DE ALA ROTATORIA HUEY II Y UH-1H DE LA FUERZA AÉREA COLOMBINA"/>
    <n v="72151800"/>
    <s v="Licitación pública"/>
    <n v="1"/>
    <n v="12"/>
    <n v="1"/>
    <n v="387500000"/>
    <s v="GLOBAL"/>
    <s v="SI APROBADAS"/>
  </r>
  <r>
    <x v="15"/>
    <s v="02-02-02-008-007-01-4"/>
    <n v="10"/>
    <s v="Adquisición de servicios - Servicios de mantenimiento y reparación de maquinaria y equipo de transporte"/>
    <s v="SERVICIOS DE MANTENIMIENTO PROGRAMADO DE LAS AERONAVES TH-67"/>
    <n v="78181800"/>
    <s v="CONTRATACIÓN DIRECTA"/>
    <n v="1"/>
    <n v="12"/>
    <n v="1"/>
    <n v="2014901000"/>
    <s v="GLOBAL"/>
    <s v="SI APROBADAS"/>
  </r>
  <r>
    <x v="15"/>
    <s v="02-01-01-004-010-04"/>
    <n v="10"/>
    <s v="Activos fijos - Equipo militar y de seguridad"/>
    <s v="Mira Mepro Mor"/>
    <n v="46171626"/>
    <s v="CONTRATACIÓN DIRECTA"/>
    <n v="6"/>
    <n v="3"/>
    <n v="12"/>
    <n v="63684000"/>
    <s v="UNIDAD"/>
    <s v=""/>
  </r>
  <r>
    <x v="15"/>
    <s v="02-02-02-008-003-04-4"/>
    <n v="10"/>
    <s v="Adquisición de servicios - Servicios de ensayo y análisis técnicos"/>
    <s v="Servicio de análisis de fallas, estudio y pruebas de laboratorio para piezas aeronáuticas involucradas en investigación de accidentes aéreos y EVESOS"/>
    <n v="81101703"/>
    <s v="Mínima cuantía"/>
    <n v="0"/>
    <n v="0"/>
    <n v="1"/>
    <n v="10000000"/>
    <s v="GLOBAL"/>
    <s v=""/>
  </r>
  <r>
    <x v="16"/>
    <s v="02-02-01-002-003-03"/>
    <n v="10"/>
    <s v="Materiales y suministros - Preparaciones utilizadas en la alimentación de animales"/>
    <s v="ALIMENTO HUMEDO EN LATA PARA  PERROS"/>
    <n v="10121802"/>
    <s v="Selección abreviada subasta inversa (No disponible)"/>
    <n v="3"/>
    <n v="6"/>
    <n v="250"/>
    <n v="2000000"/>
    <s v="UNIDAD"/>
    <s v="NO SOLICITADAS"/>
  </r>
  <r>
    <x v="16"/>
    <s v="02-02-01-002-003-03"/>
    <n v="10"/>
    <s v="Materiales y suministros - Preparaciones utilizadas en la alimentación de animales"/>
    <s v="ALIMENTO CONCENTRADO PERROS CACHORRO"/>
    <n v="10121801"/>
    <s v="Selección abreviada subasta inversa (No disponible)"/>
    <n v="3"/>
    <n v="6"/>
    <n v="4818"/>
    <n v="72270000"/>
    <s v="KILOGRAMO"/>
    <s v="NO SOLICITADAS"/>
  </r>
  <r>
    <x v="16"/>
    <s v="02-02-01-004-002"/>
    <n v="10"/>
    <s v="Materiales y suministros - Productos metálicos elaborados (excepto maquinaria y equipo)"/>
    <s v="MOSQUETONES "/>
    <n v="10141609"/>
    <s v="Mínima cuantía"/>
    <n v="3"/>
    <n v="6"/>
    <n v="10"/>
    <n v="250000"/>
    <s v="UNIDAD"/>
    <s v="NO SOLICITADAS"/>
  </r>
  <r>
    <x v="16"/>
    <s v="02-02-01-002-007"/>
    <n v="10"/>
    <s v="Materiales y suministros - Artículos textiles (excepto prendas de vestir)"/>
    <s v="CHALECO PARA ENTRENAMIENTO CANINO CON LOGO "/>
    <n v="46181531"/>
    <s v="Mínima cuantía"/>
    <n v="3"/>
    <n v="6"/>
    <n v="10"/>
    <n v="1600000"/>
    <s v="UNIDAD"/>
    <s v="NO SOLICITADAS"/>
  </r>
  <r>
    <x v="16"/>
    <s v="02-02-01-002-007"/>
    <n v="10"/>
    <s v="Materiales y suministros - Artículos textiles (excepto prendas de vestir)"/>
    <s v="CHALECO PARA CANINO- LOGOTIPO"/>
    <n v="46181531"/>
    <s v="Mínima cuantía"/>
    <n v="3"/>
    <n v="6"/>
    <n v="23"/>
    <n v="1380000"/>
    <s v="UNIDAD"/>
    <s v="NO SOLICITADAS"/>
  </r>
  <r>
    <x v="16"/>
    <s v="02-02-01-003-006-09"/>
    <n v="10"/>
    <s v="Materiales y suministros - Otros productos plásticos"/>
    <s v="BOZAL CANASTILLA  PLASTICO"/>
    <n v="10141610"/>
    <s v="Mínima cuantía"/>
    <n v="3"/>
    <n v="6"/>
    <n v="10"/>
    <n v="260000"/>
    <s v="UNIDAD"/>
    <s v="NO SOLICITADAS"/>
  </r>
  <r>
    <x v="16"/>
    <s v="02-02-01-002-007"/>
    <n v="10"/>
    <s v="Materiales y suministros - Artículos textiles (excepto prendas de vestir)"/>
    <s v="BOZAL LONA "/>
    <n v="10141610"/>
    <s v="Mínima cuantía"/>
    <n v="3"/>
    <n v="6"/>
    <n v="10"/>
    <n v="240000"/>
    <s v="UNIDAD"/>
    <s v="NO SOLICITADAS"/>
  </r>
  <r>
    <x v="16"/>
    <s v="02-02-01-002-007"/>
    <n v="10"/>
    <s v="Materiales y suministros - Artículos textiles (excepto prendas de vestir)"/>
    <s v="CINTA TUBULAR ROLLO x 50 mts ( trailla )"/>
    <n v="10131604"/>
    <s v="Mínima cuantía"/>
    <n v="3"/>
    <n v="6"/>
    <n v="4"/>
    <n v="400000"/>
    <s v="METRO"/>
    <s v="NO SOLICITADAS"/>
  </r>
  <r>
    <x v="16"/>
    <s v="02-02-01-004-007-01"/>
    <n v="10"/>
    <s v="Materiales y suministros - Válvulas y tubos electrónicos; componentes electrónicos; sus partes y piezas"/>
    <s v="MICROCHIP AVID caja por 100 unidades "/>
    <n v="41102603"/>
    <s v="Mínima cuantía"/>
    <n v="3"/>
    <n v="6"/>
    <n v="1"/>
    <n v="4000000"/>
    <s v="UNIDAD"/>
    <s v="NO SOLICITADAS"/>
  </r>
  <r>
    <x v="16"/>
    <s v="02-02-01-003-008-09"/>
    <n v="10"/>
    <s v="Materiales y suministros - Otros artículos manufacturados n. C. P."/>
    <s v="ARO DE ENTRENAMIENTO PARA PERROS"/>
    <n v="10131601"/>
    <s v="Mínima cuantía"/>
    <n v="3"/>
    <n v="6"/>
    <n v="6"/>
    <n v="90000"/>
    <s v="UNIDAD"/>
    <s v="NO SOLICITADAS"/>
  </r>
  <r>
    <x v="16"/>
    <s v="02-02-01-003-008-09"/>
    <n v="10"/>
    <s v="Materiales y suministros - Otros artículos manufacturados n. C. P."/>
    <s v="CEPILLO METALICO"/>
    <n v="10111302"/>
    <s v="Mínima cuantía"/>
    <n v="3"/>
    <n v="6"/>
    <n v="20"/>
    <n v="600000"/>
    <s v="UNIDAD"/>
    <s v="NO SOLICITADAS"/>
  </r>
  <r>
    <x v="16"/>
    <s v="02-02-01-003-006-09"/>
    <n v="10"/>
    <s v="Materiales y suministros - Otros productos plásticos"/>
    <s v="GUACALES GRANDES"/>
    <n v="10131601"/>
    <s v="Mínima cuantía"/>
    <n v="3"/>
    <n v="6"/>
    <n v="10"/>
    <n v="6000000"/>
    <s v="UNIDAD"/>
    <s v="NO SOLICITADAS"/>
  </r>
  <r>
    <x v="16"/>
    <s v="02-02-01-003-008-05"/>
    <n v="10"/>
    <s v="Materiales y suministros - Juegos y juguetes"/>
    <s v="JUGUETE CACHORRO"/>
    <n v="10111301"/>
    <s v="Mínima cuantía"/>
    <n v="3"/>
    <n v="6"/>
    <n v="10"/>
    <n v="190000"/>
    <s v="UNIDAD"/>
    <s v="NO SOLICITADAS"/>
  </r>
  <r>
    <x v="16"/>
    <s v="02-02-01-003-008-05"/>
    <n v="10"/>
    <s v="Materiales y suministros - Juegos y juguetes"/>
    <s v="JUGUETE MAZISO"/>
    <n v="10111301"/>
    <s v="Mínima cuantía"/>
    <n v="3"/>
    <n v="6"/>
    <n v="10"/>
    <n v="240000"/>
    <s v="UNIDAD"/>
    <s v="NO SOLICITADAS"/>
  </r>
  <r>
    <x v="16"/>
    <s v="02-02-01-003-008-05"/>
    <n v="10"/>
    <s v="Materiales y suministros - Juegos y juguetes"/>
    <s v="JUGUETE TIPO KONG NEGRO GRANDE "/>
    <n v="10111301"/>
    <s v="Mínima cuantía"/>
    <n v="3"/>
    <n v="6"/>
    <n v="10"/>
    <n v="150000"/>
    <s v="UNIDAD"/>
    <s v="NO SOLICITADAS"/>
  </r>
  <r>
    <x v="16"/>
    <s v="02-02-01-003-008-05"/>
    <n v="10"/>
    <s v="Materiales y suministros - Juegos y juguetes"/>
    <s v="MORDEDOR"/>
    <n v="10111301"/>
    <s v="Mínima cuantía"/>
    <n v="3"/>
    <n v="6"/>
    <n v="4"/>
    <n v="80000"/>
    <s v="UNIDAD"/>
    <s v="NO SOLICITADAS"/>
  </r>
  <r>
    <x v="16"/>
    <s v="02-02-01-003-008-05"/>
    <n v="10"/>
    <s v="Materiales y suministros - Juegos y juguetes"/>
    <s v="PELOTA MACIZA EN CAUCHO "/>
    <n v="10111301"/>
    <s v="Mínima cuantía"/>
    <n v="3"/>
    <n v="6"/>
    <n v="10"/>
    <n v="220000"/>
    <s v="UNIDAD"/>
    <s v="NO SOLICITADAS"/>
  </r>
  <r>
    <x v="16"/>
    <s v="02-02-01-004-002"/>
    <n v="10"/>
    <s v="Materiales y suministros - Productos metálicos elaborados (excepto maquinaria y equipo)"/>
    <s v="POZUELO EN ECERO INOXIDABLE CON BASE ELEVADA ( base  semitrasparente )"/>
    <n v="10111304"/>
    <s v="Mínima cuantía"/>
    <n v="3"/>
    <n v="6"/>
    <n v="20"/>
    <n v="1000000"/>
    <s v="UNIDAD"/>
    <s v="NO SOLICITADAS"/>
  </r>
  <r>
    <x v="16"/>
    <s v="02-02-01-003-001"/>
    <n v="10"/>
    <s v="Materiales y suministros - Productos de madera, corcho, cestería y espartería"/>
    <s v="MURO AGILITY"/>
    <n v="10111306"/>
    <s v="Mínima cuantía"/>
    <n v="3"/>
    <n v="6"/>
    <n v="1"/>
    <n v="602189"/>
    <s v="UNIDAD"/>
    <s v="NO SOLICITADAS"/>
  </r>
  <r>
    <x v="16"/>
    <s v="02-02-01-003-001"/>
    <n v="10"/>
    <s v="Materiales y suministros - Productos de madera, corcho, cestería y espartería"/>
    <s v="PASARELA AGILITY"/>
    <n v="10111306"/>
    <s v="Mínima cuantía"/>
    <n v="3"/>
    <n v="6"/>
    <n v="1"/>
    <n v="2100000"/>
    <s v="UNIDAD"/>
    <s v="NO SOLICITADAS"/>
  </r>
  <r>
    <x v="16"/>
    <s v="02-02-01-003-001"/>
    <n v="10"/>
    <s v="Materiales y suministros - Productos de madera, corcho, cestería y espartería"/>
    <s v="RUEDA PARA AGILITY"/>
    <n v="10111306"/>
    <s v="Mínima cuantía"/>
    <n v="3"/>
    <n v="6"/>
    <n v="1"/>
    <n v="550550"/>
    <s v="UNIDAD"/>
    <s v="NO SOLICITADAS"/>
  </r>
  <r>
    <x v="16"/>
    <s v="02-02-01-003-001"/>
    <n v="10"/>
    <s v="Materiales y suministros - Productos de madera, corcho, cestería y espartería"/>
    <s v="BALANCIN AGILITY "/>
    <n v="10111306"/>
    <s v="Mínima cuantía"/>
    <n v="3"/>
    <n v="6"/>
    <n v="1"/>
    <n v="900000"/>
    <s v="UNIDAD"/>
    <s v="NO SOLICITADAS"/>
  </r>
  <r>
    <x v="16"/>
    <s v="02-02-01-003-001"/>
    <n v="10"/>
    <s v="Materiales y suministros - Productos de madera, corcho, cestería y espartería"/>
    <s v="TUNEL RIGIDO AGILITY"/>
    <n v="10111306"/>
    <s v="Mínima cuantía"/>
    <n v="3"/>
    <n v="6"/>
    <n v="1"/>
    <n v="1100000"/>
    <s v="UNIDAD"/>
    <s v="NO SOLICITADAS"/>
  </r>
  <r>
    <x v="16"/>
    <s v="02-02-01-003-001"/>
    <n v="10"/>
    <s v="Materiales y suministros - Productos de madera, corcho, cestería y espartería"/>
    <s v="SALTO  ALTO  AGILITY"/>
    <n v="10111306"/>
    <s v="Mínima cuantía"/>
    <n v="3"/>
    <n v="6"/>
    <n v="3"/>
    <n v="540000"/>
    <s v="UNIDAD"/>
    <s v="NO SOLICITADAS"/>
  </r>
  <r>
    <x v="16"/>
    <s v="02-02-01-003-001"/>
    <n v="10"/>
    <s v="Materiales y suministros - Productos de madera, corcho, cestería y espartería"/>
    <s v="SLALOM AGILITY "/>
    <n v="10111306"/>
    <s v="Mínima cuantía"/>
    <n v="3"/>
    <n v="6"/>
    <n v="1"/>
    <n v="950000"/>
    <s v="UNIDAD"/>
    <s v="NO SOLICITADAS"/>
  </r>
  <r>
    <x v="16"/>
    <s v="02-02-01-003-001"/>
    <n v="10"/>
    <s v="Materiales y suministros - Productos de madera, corcho, cestería y espartería"/>
    <s v="RAMPA AGILITY "/>
    <n v="10111306"/>
    <s v="Mínima cuantía"/>
    <n v="3"/>
    <n v="6"/>
    <n v="1"/>
    <n v="900000"/>
    <s v="UNIDAD"/>
    <s v="NO SOLICITADAS"/>
  </r>
  <r>
    <x v="16"/>
    <s v="02-02-01-003-001"/>
    <n v="10"/>
    <s v="Materiales y suministros - Productos de madera, corcho, cestería y espartería"/>
    <s v="SALTO LARGO AGILITY"/>
    <n v="10111306"/>
    <s v="Mínima cuantía"/>
    <n v="3"/>
    <n v="6"/>
    <n v="1"/>
    <n v="451460"/>
    <s v="UNIDAD"/>
    <s v="NO SOLICITADAS"/>
  </r>
  <r>
    <x v="16"/>
    <s v="02-02-01-004-002"/>
    <n v="10"/>
    <s v="Materiales y suministros - Productos metálicos elaborados (excepto maquinaria y equipo)"/>
    <s v="CUCHILLA MINORA  CAJA X 5"/>
    <n v="42295205"/>
    <s v="Mínima cuantía"/>
    <n v="3"/>
    <n v="6"/>
    <n v="32"/>
    <n v="192000"/>
    <s v="UNIDAD"/>
    <s v="NO SOLICITADAS"/>
  </r>
  <r>
    <x v="16"/>
    <s v="02-01-01-004-008-01"/>
    <n v="10"/>
    <s v="Activos fijos - Aparatos médicos y quirúrgicos y aparatos ortésicos y protésicos"/>
    <s v="ESTETOSCOPIO ELECTRONICO "/>
    <n v="42182100"/>
    <s v="Mínima cuantía"/>
    <n v="3"/>
    <n v="6"/>
    <n v="3"/>
    <n v="2100000"/>
    <s v="UNIDAD"/>
    <s v="NO SOLICITADAS"/>
  </r>
  <r>
    <x v="16"/>
    <s v="02-01-01-004-008-01"/>
    <n v="10"/>
    <s v="Activos fijos - Aparatos médicos y quirúrgicos y aparatos ortésicos y protésicos"/>
    <s v="EQUIPO BIOQUIMICA SANGUINEA "/>
    <n v="41115815"/>
    <s v="Mínima cuantía"/>
    <n v="3"/>
    <n v="6"/>
    <n v="1"/>
    <n v="33000000"/>
    <s v="UNIDAD"/>
    <s v="NO SOLICITADAS"/>
  </r>
  <r>
    <x v="16"/>
    <s v="02-01-01-004-008-01"/>
    <n v="10"/>
    <s v="Activos fijos - Aparatos médicos y quirúrgicos y aparatos ortésicos y protésicos"/>
    <s v="EQUIPO HEMATOLOGIA  LABORATORIO CLINICO   "/>
    <n v="41115815"/>
    <s v="Mínima cuantía"/>
    <n v="3"/>
    <n v="6"/>
    <n v="1"/>
    <n v="53500000"/>
    <s v="UNIDAD"/>
    <s v="NO SOLICITADAS"/>
  </r>
  <r>
    <x v="16"/>
    <s v="02-01-01-004-008-02"/>
    <n v="10"/>
    <s v="Activos fijos - Instrumentos y aparatos de medición, verificación, análisis, de navegación y para otros fines (excepto instrumentos ópticos); instrumentos de control de procesos industriales, sus partes, piezas y accesorios"/>
    <s v="EQUIPO MEDIDOR MULTIPARAMETROS"/>
    <n v="42121500"/>
    <s v="Mínima cuantía"/>
    <n v="3"/>
    <n v="6"/>
    <n v="1"/>
    <n v="14000000"/>
    <s v="UNIDAD"/>
    <s v="NO SOLICITADAS"/>
  </r>
  <r>
    <x v="16"/>
    <s v="02-02-01-003-005-04"/>
    <n v="10"/>
    <s v="Materiales y suministros - Productos químicos n. C. P."/>
    <s v="REACTIVOS LABORATORIO CLINICO"/>
    <n v="41111600"/>
    <s v="Mínima cuantía"/>
    <n v="3"/>
    <n v="6"/>
    <n v="1"/>
    <n v="3000000"/>
    <s v="UNIDAD"/>
    <s v="NO SOLICITADAS"/>
  </r>
  <r>
    <x v="16"/>
    <s v="02-02-01-003-005-02"/>
    <n v="10"/>
    <s v="Materiales y suministros - Productos farmacéuticos"/>
    <s v="MATERIAL QUIRURGICO "/>
    <n v="42295100"/>
    <s v="Mínima cuantía"/>
    <n v="3"/>
    <n v="6"/>
    <n v="1"/>
    <n v="5000000"/>
    <s v="UNIDAD"/>
    <s v="NO SOLICITADAS"/>
  </r>
  <r>
    <x v="16"/>
    <s v="02-02-01-003-005-02"/>
    <n v="10"/>
    <s v="Materiales y suministros - Productos farmacéuticos"/>
    <s v="MATERIAL VETERINARIO "/>
    <n v="73101700"/>
    <s v="Mínima cuantía"/>
    <n v="3"/>
    <n v="6"/>
    <n v="1"/>
    <n v="17808886"/>
    <s v="UNIDAD"/>
    <s v="NO SOLICITADAS"/>
  </r>
  <r>
    <x v="16"/>
    <s v="02-02-02-008-003-05"/>
    <n v="10"/>
    <s v="Adquisición de servicios - Servicios veterinarios"/>
    <s v="SERVICIOS MEDICOS ESPECIALIZADOS PARA PERROS"/>
    <n v="70122009"/>
    <s v="Mínima cuantía"/>
    <n v="3"/>
    <n v="6"/>
    <n v="1"/>
    <n v="7000000"/>
    <s v="GLOBAL"/>
    <s v="NO SOLICITADAS"/>
  </r>
  <r>
    <x v="16"/>
    <s v="02-02-02-009-004-02"/>
    <n v="10"/>
    <s v="Adquisición de servicios - Servicios de recolección de desechos"/>
    <s v="DISPOSICION RESIDUOS BIOLOGICOS Y DE CADAVERES "/>
    <n v="76131602"/>
    <s v="Mínima cuantía"/>
    <n v="3"/>
    <n v="6"/>
    <n v="1"/>
    <n v="2000000"/>
    <s v="GLOBAL"/>
    <s v="NO SOLICITADAS"/>
  </r>
  <r>
    <x v="16"/>
    <s v="02-02-02-006-004"/>
    <n v="10"/>
    <s v="Adquisición de servicios - Servicios de transporte de pasajeros"/>
    <s v="PASAJES"/>
    <n v="20102301"/>
    <s v="Mínima cuantía"/>
    <n v="3"/>
    <n v="6"/>
    <n v="1"/>
    <n v="40000000"/>
    <s v="GLOBAL"/>
    <s v="NO SOLICITADAS"/>
  </r>
  <r>
    <x v="16"/>
    <s v="02-02-02-010"/>
    <n v="10"/>
    <s v="Adquisición de servicios - Viáticos de los funcionarios en comisión"/>
    <s v="VIATICOS"/>
    <n v="93151500"/>
    <s v="Mínima cuantía"/>
    <n v="3"/>
    <n v="6"/>
    <n v="1"/>
    <n v="37704000"/>
    <s v="GLOBAL"/>
    <s v="NO SOLICITADAS"/>
  </r>
  <r>
    <x v="16"/>
    <s v="02-02-01-003-006-09"/>
    <n v="10"/>
    <s v="Materiales y suministros - Otros productos plásticos"/>
    <s v="ROLLO DE PLÁSTICO NEGRO CALIBRE 6 MIL X 4 ANCHO X 100 M LARGO X ROLLO "/>
    <n v="13102018"/>
    <s v="Mínima cuantía"/>
    <n v="1"/>
    <n v="12"/>
    <n v="5"/>
    <n v="1599010"/>
    <s v="GLOBAL"/>
    <s v="NO SOLICITADAS"/>
  </r>
  <r>
    <x v="16"/>
    <s v="02-02-02-006-005-03"/>
    <n v="10"/>
    <s v="Adquisición de servicios - Servicios de transporte de carga por vía aérea o espacial"/>
    <s v="PAGO QUE SE DEMANDEN POR CONCEPTO DE TRANSPORTE  NACIONAL DE MATERIAL DE USO DE LA FAC"/>
    <s v="78101800_x000a_78101501"/>
    <s v="Selección abreviada - acuerdo marco"/>
    <n v="1"/>
    <n v="12"/>
    <n v="1"/>
    <n v="54500000"/>
    <s v="GLOBAL"/>
    <s v="SI APROBADAS"/>
  </r>
  <r>
    <x v="16"/>
    <s v="02-02-02-006-005-03"/>
    <n v="10"/>
    <s v="Adquisición de servicios - Servicios de transporte de carga por vía aérea o espacial"/>
    <s v="TRANSPORTE RADARES - PLAN COLOMBIA VF 2019"/>
    <s v="78101501_x000a_78101800_x000a_"/>
    <s v="Selección abreviada - acuerdo marco"/>
    <n v="1"/>
    <n v="12"/>
    <n v="1"/>
    <n v="32000000"/>
    <s v="GLOBAL"/>
    <s v="SI APROBADAS"/>
  </r>
  <r>
    <x v="16"/>
    <s v="02-02-02-006-005-03"/>
    <n v="10"/>
    <s v="Adquisición de servicios - Servicios de transporte de carga por vía aérea o espacial"/>
    <s v="PAGO QUE SE DEMANDEN POR CONCEPTO DE TRANSPORTE  NACIONAL DE MATERIAL DE USO DE LA FAC"/>
    <s v="78101501_x000a_78101800_x000a_"/>
    <s v="Selección abreviada - acuerdo marco"/>
    <n v="2"/>
    <n v="10"/>
    <n v="1"/>
    <n v="315000000"/>
    <s v="GLOBAL"/>
    <s v="NO SOLICITADAS"/>
  </r>
  <r>
    <x v="16"/>
    <s v="02-02-01-002-008"/>
    <n v="10"/>
    <s v="Materiales y suministros - Dotación (prendas de vestir y calzado)"/>
    <s v="DOTACION CIVIL A SOLDADOS (ROPA Y CALZADO) LEY 1861  AGTO. /2017"/>
    <s v="53111602_x000a_53101902_x000a_53101602_x000a_53101904_x000a_53101604"/>
    <s v="Selección abreviada subasta inversa (No disponible)"/>
    <n v="1"/>
    <n v="12"/>
    <n v="1"/>
    <n v="126087267.82000001"/>
    <s v="GLOBAL"/>
    <s v="SI APROBADAS"/>
  </r>
  <r>
    <x v="16"/>
    <s v="02-02-01-002-008"/>
    <n v="10"/>
    <s v="Materiales y suministros - Dotación (prendas de vestir y calzado)"/>
    <s v="BOTAS NEGRAS SOLDADOS"/>
    <n v="46181612"/>
    <s v="Selección abreviada subasta inversa (No disponible)"/>
    <n v="1"/>
    <n v="12"/>
    <n v="1736"/>
    <n v="346535570.30000001"/>
    <s v="UNIDAD"/>
    <s v="SI APROBADAS"/>
  </r>
  <r>
    <x v="16"/>
    <s v="02-02-01-002-008"/>
    <n v="10"/>
    <s v="Materiales y suministros - Dotación (prendas de vestir y calzado)"/>
    <s v="TOALLA"/>
    <n v="52121700"/>
    <s v="Selección abreviada subasta inversa (No disponible)"/>
    <n v="1"/>
    <n v="12"/>
    <n v="8317"/>
    <n v="78682978.5"/>
    <s v="UNIDAD"/>
    <s v="SI APROBADAS"/>
  </r>
  <r>
    <x v="16"/>
    <s v="02-02-01-002-008"/>
    <n v="10"/>
    <s v="Materiales y suministros - Dotación (prendas de vestir y calzado)"/>
    <s v="CAMUFLADO PERSONAL MILITAR (PCLO)"/>
    <n v="53102701"/>
    <s v="Selección abreviada subasta inversa (No disponible)"/>
    <n v="1"/>
    <n v="12"/>
    <n v="2040"/>
    <n v="409686057.95999998"/>
    <s v="UNIDAD"/>
    <s v="SI APROBADAS"/>
  </r>
  <r>
    <x v="16"/>
    <s v="02-02-01-002-008"/>
    <n v="10"/>
    <s v="Materiales y suministros - Dotación (prendas de vestir y calzado)"/>
    <s v="CALZADO DAMA DISEÑO CLÁSICO Y DE MODA"/>
    <n v="53111602"/>
    <s v="Selección abreviada subasta inversa (No disponible)"/>
    <n v="1"/>
    <n v="12"/>
    <n v="2100"/>
    <n v="178396437.87"/>
    <s v="UNIDAD"/>
    <s v="SI APROBADAS"/>
  </r>
  <r>
    <x v="16"/>
    <s v="02-02-01-002-008"/>
    <n v="10"/>
    <s v="Materiales y suministros - Dotación (prendas de vestir y calzado)"/>
    <s v="VESTIDO FORMAL GAMA ALTA: SACO Y PANTALÓN  CABALLERO"/>
    <n v="53101902"/>
    <s v="Selección abreviada subasta inversa (No disponible)"/>
    <n v="1"/>
    <n v="12"/>
    <n v="2100"/>
    <n v="466687576.94"/>
    <s v="UNIDAD"/>
    <s v="SI APROBADAS"/>
  </r>
  <r>
    <x v="16"/>
    <s v="02-02-01-002-008"/>
    <n v="10"/>
    <s v="Materiales y suministros - Dotación (prendas de vestir y calzado)"/>
    <s v="CAMISA FORMAL MANGA LARGA CABALLERO"/>
    <n v="53101602"/>
    <s v="Selección abreviada subasta inversa (No disponible)"/>
    <n v="1"/>
    <n v="12"/>
    <n v="2100"/>
    <n v="104790000"/>
    <s v="UNIDAD"/>
    <s v="SI APROBADAS"/>
  </r>
  <r>
    <x v="16"/>
    <s v="02-02-01-002-008"/>
    <n v="10"/>
    <s v="Materiales y suministros - Dotación (prendas de vestir y calzado)"/>
    <s v="CORBATA CABALLERO"/>
    <n v="53102502"/>
    <s v="Selección abreviada subasta inversa (No disponible)"/>
    <n v="1"/>
    <n v="12"/>
    <n v="2100"/>
    <n v="53802000"/>
    <s v="UNIDAD"/>
    <s v="SI APROBADAS"/>
  </r>
  <r>
    <x v="16"/>
    <s v="02-02-01-002-008"/>
    <n v="10"/>
    <s v="Materiales y suministros - Dotación (prendas de vestir y calzado)"/>
    <s v="CALZADO CABALLERO DISEÑO CLÁSICO Y DE MODA "/>
    <n v="53111601"/>
    <s v="Selección abreviada subasta inversa (No disponible)"/>
    <n v="1"/>
    <n v="12"/>
    <n v="2100"/>
    <n v="204536817.53"/>
    <s v="UNIDAD"/>
    <s v="SI APROBADAS"/>
  </r>
  <r>
    <x v="16"/>
    <s v="02-02-01-002-008"/>
    <n v="10"/>
    <s v="Materiales y suministros - Dotación (prendas de vestir y calzado)"/>
    <s v="SASTRE FORMAL DAMA"/>
    <n v="53101904"/>
    <s v="Selección abreviada subasta inversa (No disponible)"/>
    <n v="1"/>
    <n v="12"/>
    <n v="2100"/>
    <n v="337914380.16000003"/>
    <s v="UNIDAD"/>
    <s v="SI APROBADAS"/>
  </r>
  <r>
    <x v="16"/>
    <s v="02-02-01-002-008"/>
    <n v="10"/>
    <s v="Materiales y suministros - Dotación (prendas de vestir y calzado)"/>
    <s v="BLUSA FORMAL MANGA LARGA DAMA"/>
    <n v="53101604"/>
    <s v="Selección abreviada subasta inversa (No disponible)"/>
    <n v="1"/>
    <n v="12"/>
    <n v="2100"/>
    <n v="110436132.87"/>
    <s v="UNIDAD"/>
    <s v="SI APROBADAS"/>
  </r>
  <r>
    <x v="16"/>
    <s v="02-02-01-002-008"/>
    <n v="10"/>
    <s v="Materiales y suministros - Dotación (prendas de vestir y calzado)"/>
    <s v="DOTACION CIVIL A SOLDADOS (ROPA Y CALZADO) LEY 1861  AGTO. /2017"/>
    <s v="53111602_x000a_53101902_x000a_53101602_x000a_53101904_x000a_53101604"/>
    <s v="Selección abreviada subasta inversa (No disponible)"/>
    <n v="3"/>
    <n v="9"/>
    <n v="1"/>
    <n v="1206000000.0000002"/>
    <s v="GLOBAL"/>
    <s v="NO SOLICITADAS"/>
  </r>
  <r>
    <x v="16"/>
    <s v="02-02-01-002-008"/>
    <n v="10"/>
    <s v="Materiales y suministros - Dotación (prendas de vestir y calzado)"/>
    <s v="BLUSA FORMAL MANGA LARGA DAMA CIVIL"/>
    <n v="53101604"/>
    <s v="Selección abreviada subasta inversa (No disponible)"/>
    <n v="3"/>
    <n v="9"/>
    <n v="900"/>
    <n v="99561000"/>
    <s v="UNIDAD"/>
    <s v="NO SOLICITADAS"/>
  </r>
  <r>
    <x v="16"/>
    <s v="02-02-01-002-008"/>
    <n v="10"/>
    <s v="Materiales y suministros - Dotación (prendas de vestir y calzado)"/>
    <s v="CALZADO PERSONAL CIVIL PARA CABALLERO"/>
    <n v="53111601"/>
    <s v="Selección abreviada subasta inversa (No disponible)"/>
    <n v="3"/>
    <n v="9"/>
    <n v="900"/>
    <n v="48276000"/>
    <s v="UNIDAD"/>
    <s v="NO SOLICITADAS"/>
  </r>
  <r>
    <x v="16"/>
    <s v="02-02-01-002-008"/>
    <n v="10"/>
    <s v="Materiales y suministros - Dotación (prendas de vestir y calzado)"/>
    <s v="CALZADO PERSONAL CIVIL PARA DAMA "/>
    <n v="53111602"/>
    <s v="Selección abreviada subasta inversa (No disponible)"/>
    <n v="3"/>
    <n v="9"/>
    <n v="900"/>
    <n v="118584000"/>
    <s v="UNIDAD"/>
    <s v="NO SOLICITADAS"/>
  </r>
  <r>
    <x v="16"/>
    <s v="02-02-01-002-008"/>
    <n v="10"/>
    <s v="Materiales y suministros - Dotación (prendas de vestir y calzado)"/>
    <s v="CAMISA FORMAL MANGA LARGA CABALLERO"/>
    <n v="53101602"/>
    <s v="Selección abreviada subasta inversa (No disponible)"/>
    <n v="3"/>
    <n v="9"/>
    <n v="900"/>
    <n v="105210000"/>
    <s v="UNIDAD"/>
    <s v="NO SOLICITADAS"/>
  </r>
  <r>
    <x v="16"/>
    <s v="02-02-01-002-008"/>
    <n v="10"/>
    <s v="Materiales y suministros - Dotación (prendas de vestir y calzado)"/>
    <s v="CORBATA PARA CABALLERO"/>
    <n v="53102502"/>
    <s v="Selección abreviada subasta inversa (No disponible)"/>
    <n v="3"/>
    <n v="9"/>
    <n v="900"/>
    <n v="36198000"/>
    <s v="UNIDAD"/>
    <s v="NO SOLICITADAS"/>
  </r>
  <r>
    <x v="16"/>
    <s v="02-02-01-002-008"/>
    <n v="10"/>
    <s v="Materiales y suministros - Dotación (prendas de vestir y calzado)"/>
    <s v="SASTRE FORMAL DAMA"/>
    <n v="53101904"/>
    <s v="Selección abreviada subasta inversa (No disponible)"/>
    <n v="3"/>
    <n v="9"/>
    <n v="900"/>
    <n v="322068000"/>
    <s v="UNIDAD"/>
    <s v="NO SOLICITADAS"/>
  </r>
  <r>
    <x v="16"/>
    <s v="02-02-01-002-008"/>
    <n v="10"/>
    <s v="Materiales y suministros - Dotación (prendas de vestir y calzado)"/>
    <s v="VESTIDO FORMAL CABALLERO"/>
    <n v="53101902"/>
    <s v="Selección abreviada subasta inversa (No disponible)"/>
    <n v="3"/>
    <n v="9"/>
    <n v="900"/>
    <n v="360486000"/>
    <s v="UNIDAD"/>
    <s v="NO SOLICITADAS"/>
  </r>
  <r>
    <x v="16"/>
    <s v="02-02-01-002-008"/>
    <n v="10"/>
    <s v="Materiales y suministros - Dotación (prendas de vestir y calzado)"/>
    <s v="CAMISA FORMAL PARA DAMA AZUL CON PORTAPRESILLAS"/>
    <n v="53101604"/>
    <s v="Selección abreviada subasta inversa (No disponible)"/>
    <n v="3"/>
    <n v="9"/>
    <n v="1130.6666666666667"/>
    <n v="56564992.000000007"/>
    <s v="UNIDAD"/>
    <s v="NO SOLICITADAS"/>
  </r>
  <r>
    <x v="16"/>
    <s v="02-02-01-002-008"/>
    <n v="10"/>
    <s v="Materiales y suministros - Dotación (prendas de vestir y calzado)"/>
    <s v="CAMISA FORMAL PARA DAMA AZUL CON PORTAPRESILLAS  M/C"/>
    <n v="53101604"/>
    <s v="Selección abreviada subasta inversa (No disponible)"/>
    <n v="3"/>
    <n v="9"/>
    <n v="482.33333333333331"/>
    <n v="24130172"/>
    <s v="UNIDAD"/>
    <s v="NO SOLICITADAS"/>
  </r>
  <r>
    <x v="16"/>
    <s v="02-02-01-002-008"/>
    <n v="10"/>
    <s v="Materiales y suministros - Dotación (prendas de vestir y calzado)"/>
    <s v="CAMISA FORMAL PARA DAMA BLANCA CON ALFORJAS"/>
    <n v="53101604"/>
    <s v="Selección abreviada subasta inversa (No disponible)"/>
    <n v="3"/>
    <n v="9"/>
    <n v="56"/>
    <n v="2882751"/>
    <s v="UNIDAD"/>
    <s v="NO SOLICITADAS"/>
  </r>
  <r>
    <x v="16"/>
    <s v="02-02-01-002-008"/>
    <n v="10"/>
    <s v="Materiales y suministros - Dotación (prendas de vestir y calzado)"/>
    <s v="CAMISA FORMAL PARA DAMA BLANCA CON PORTAPRESILLAS"/>
    <n v="53101604"/>
    <s v="Selección abreviada subasta inversa (No disponible)"/>
    <n v="3"/>
    <n v="9"/>
    <n v="494"/>
    <n v="23279195"/>
    <s v="UNIDAD"/>
    <s v="NO SOLICITADAS"/>
  </r>
  <r>
    <x v="16"/>
    <s v="02-02-01-002-008"/>
    <n v="10"/>
    <s v="Materiales y suministros - Dotación (prendas de vestir y calzado)"/>
    <s v="CAMISA FORMAL PARA HOMBRE AZUL CON PORTAPRESILLAS"/>
    <n v="53101602"/>
    <s v="Selección abreviada subasta inversa (No disponible)"/>
    <n v="3"/>
    <n v="9"/>
    <n v="5000"/>
    <n v="250140000"/>
    <s v="UNIDAD"/>
    <s v="NO SOLICITADAS"/>
  </r>
  <r>
    <x v="16"/>
    <s v="02-02-01-002-008"/>
    <n v="10"/>
    <s v="Materiales y suministros - Dotación (prendas de vestir y calzado)"/>
    <s v="CAMISA FORMAL PARA HOMBRE AZUL CON PORTAPRESILLAS M/C"/>
    <n v="53101602"/>
    <s v="Selección abreviada subasta inversa (No disponible)"/>
    <n v="3"/>
    <n v="9"/>
    <n v="4600"/>
    <n v="230128800"/>
    <s v="UNIDAD"/>
    <s v="NO SOLICITADAS"/>
  </r>
  <r>
    <x v="16"/>
    <s v="02-02-01-002-008"/>
    <n v="10"/>
    <s v="Materiales y suministros - Dotación (prendas de vestir y calzado)"/>
    <s v="CAMISA FORMAL PARA HOMBRE BLANCA CON ALFORJAS"/>
    <n v="53101602"/>
    <s v="Selección abreviada subasta inversa (No disponible)"/>
    <n v="3"/>
    <n v="9"/>
    <n v="200"/>
    <n v="10005600"/>
    <s v="UNIDAD"/>
    <s v="NO SOLICITADAS"/>
  </r>
  <r>
    <x v="16"/>
    <s v="02-02-01-002-008"/>
    <n v="10"/>
    <s v="Materiales y suministros - Dotación (prendas de vestir y calzado)"/>
    <s v="CAMISA FORMAL PARA HOMBRE BLANCA CON ALFORJAS CUELLO PAJARITO"/>
    <n v="53101602"/>
    <s v="Selección abreviada subasta inversa (No disponible)"/>
    <n v="3"/>
    <n v="9"/>
    <n v="249.25"/>
    <n v="12469479"/>
    <s v="UNIDAD"/>
    <s v="NO SOLICITADAS"/>
  </r>
  <r>
    <x v="16"/>
    <s v="02-02-01-002-008"/>
    <n v="10"/>
    <s v="Materiales y suministros - Dotación (prendas de vestir y calzado)"/>
    <s v="CAMISA FORMAL PARA HOMBRE BLANCA CON PORTAPRESILLAS"/>
    <n v="53101602"/>
    <s v="Selección abreviada subasta inversa (No disponible)"/>
    <n v="3"/>
    <n v="9"/>
    <n v="100"/>
    <n v="4709210"/>
    <s v="UNIDAD"/>
    <s v="NO SOLICITADAS"/>
  </r>
  <r>
    <x v="16"/>
    <s v="02-02-01-002-008"/>
    <n v="10"/>
    <s v="Materiales y suministros - Dotación (prendas de vestir y calzado)"/>
    <s v="CHAQUETA CUERO CABALLERO"/>
    <n v="53101802"/>
    <s v="Selección abreviada subasta inversa (No disponible)"/>
    <n v="3"/>
    <n v="9"/>
    <n v="200"/>
    <n v="83600000"/>
    <s v="UNIDAD"/>
    <s v="NO SOLICITADAS"/>
  </r>
  <r>
    <x v="16"/>
    <s v="02-02-01-002-008"/>
    <n v="10"/>
    <s v="Materiales y suministros - Dotación (prendas de vestir y calzado)"/>
    <s v="CHAQUETA CUERO DAMA"/>
    <n v="53101802"/>
    <s v="Selección abreviada subasta inversa (No disponible)"/>
    <n v="3"/>
    <n v="9"/>
    <n v="50"/>
    <n v="22000000"/>
    <s v="UNIDAD"/>
    <s v="NO SOLICITADAS"/>
  </r>
  <r>
    <x v="16"/>
    <s v="02-02-01-002-008"/>
    <n v="10"/>
    <s v="Materiales y suministros - Dotación (prendas de vestir y calzado)"/>
    <s v="CINTURON EN REATA CON CHAPA METALICA"/>
    <n v="53102501"/>
    <s v="Selección abreviada subasta inversa (No disponible)"/>
    <n v="3"/>
    <n v="9"/>
    <n v="2000"/>
    <n v="23246212"/>
    <s v="UNIDAD"/>
    <s v="NO SOLICITADAS"/>
  </r>
  <r>
    <x v="16"/>
    <s v="02-02-01-002-008"/>
    <n v="10"/>
    <s v="Materiales y suministros - Dotación (prendas de vestir y calzado)"/>
    <s v="GORRA FEMENINA PERSONAL OFICIAL SUPERIOR AZUL"/>
    <n v="53102516"/>
    <s v="Selección abreviada subasta inversa (No disponible)"/>
    <n v="3"/>
    <n v="9"/>
    <n v="60"/>
    <n v="11418000"/>
    <s v="UNIDAD"/>
    <s v="NO SOLICITADAS"/>
  </r>
  <r>
    <x v="16"/>
    <s v="02-02-01-002-008"/>
    <n v="10"/>
    <s v="Materiales y suministros - Dotación (prendas de vestir y calzado)"/>
    <s v="GORRA FEMENINA PERSONAL OFICIAL SUPERIOR AZUL MEDIA NOCHE"/>
    <n v="53102516"/>
    <s v="Selección abreviada subasta inversa (No disponible)"/>
    <n v="3"/>
    <n v="9"/>
    <n v="30"/>
    <n v="5709000"/>
    <s v="UNIDAD"/>
    <s v="NO SOLICITADAS"/>
  </r>
  <r>
    <x v="16"/>
    <s v="02-02-01-002-008"/>
    <n v="10"/>
    <s v="Materiales y suministros - Dotación (prendas de vestir y calzado)"/>
    <s v="GORRA FEMENINA PERSONAL SUBALTERNO AZUL"/>
    <n v="53102516"/>
    <s v="Selección abreviada subasta inversa (No disponible)"/>
    <n v="3"/>
    <n v="9"/>
    <n v="100"/>
    <n v="22675870"/>
    <s v="UNIDAD"/>
    <s v="NO SOLICITADAS"/>
  </r>
  <r>
    <x v="16"/>
    <s v="02-02-01-002-008"/>
    <n v="10"/>
    <s v="Materiales y suministros - Dotación (prendas de vestir y calzado)"/>
    <s v="GORRA FEMENINA PERSONAL SUBALTERNO AZUL MEDIA NOCHE"/>
    <n v="53102516"/>
    <s v="Selección abreviada subasta inversa (No disponible)"/>
    <n v="3"/>
    <n v="9"/>
    <n v="80"/>
    <n v="16373614"/>
    <s v="UNIDAD"/>
    <s v="NO SOLICITADAS"/>
  </r>
  <r>
    <x v="16"/>
    <s v="02-02-01-002-008"/>
    <n v="10"/>
    <s v="Materiales y suministros - Dotación (prendas de vestir y calzado)"/>
    <s v="GORRO TIPO CHACO"/>
    <n v="53102516"/>
    <s v="Selección abreviada subasta inversa (No disponible)"/>
    <n v="3"/>
    <n v="9"/>
    <n v="2000"/>
    <n v="52597600"/>
    <s v="UNIDAD"/>
    <s v="NO SOLICITADAS"/>
  </r>
  <r>
    <x v="16"/>
    <s v="02-02-01-002-008"/>
    <n v="10"/>
    <s v="Materiales y suministros - Dotación (prendas de vestir y calzado)"/>
    <s v="GUERRERA CLARA DAMA OFICIAL"/>
    <n v="53102701"/>
    <s v="Selección abreviada subasta inversa (No disponible)"/>
    <n v="3"/>
    <n v="9"/>
    <n v="100"/>
    <n v="25850000"/>
    <s v="UNIDAD"/>
    <s v="NO SOLICITADAS"/>
  </r>
  <r>
    <x v="16"/>
    <s v="02-02-01-002-008"/>
    <n v="10"/>
    <s v="Materiales y suministros - Dotación (prendas de vestir y calzado)"/>
    <s v="GUERRERA DE GALA CLARA OFICIALES CABALLERO CON PORTAVESTIDO"/>
    <n v="53102701"/>
    <s v="Selección abreviada subasta inversa (No disponible)"/>
    <n v="3"/>
    <n v="9"/>
    <n v="200"/>
    <n v="51700000"/>
    <s v="UNIDAD"/>
    <s v="NO SOLICITADAS"/>
  </r>
  <r>
    <x v="16"/>
    <s v="02-02-01-002-008"/>
    <n v="10"/>
    <s v="Materiales y suministros - Dotación (prendas de vestir y calzado)"/>
    <s v="GUERRERA DE GALA CLARA OFICIALES DAMA CON PORTAVESTIDO"/>
    <n v="53102701"/>
    <s v="Selección abreviada subasta inversa (No disponible)"/>
    <n v="3"/>
    <n v="9"/>
    <n v="100"/>
    <n v="25850000"/>
    <s v="UNIDAD"/>
    <s v="NO SOLICITADAS"/>
  </r>
  <r>
    <x v="16"/>
    <s v="02-02-01-002-008"/>
    <n v="10"/>
    <s v="Materiales y suministros - Dotación (prendas de vestir y calzado)"/>
    <s v="GUERRERA DE GALA CLARA SUBOFICIALES CABALLERO CON PORTAVESTIDO"/>
    <n v="53102701"/>
    <s v="Selección abreviada subasta inversa (No disponible)"/>
    <n v="3"/>
    <n v="9"/>
    <n v="50"/>
    <n v="12925000"/>
    <s v="UNIDAD"/>
    <s v="NO SOLICITADAS"/>
  </r>
  <r>
    <x v="16"/>
    <s v="02-02-01-002-008"/>
    <n v="10"/>
    <s v="Materiales y suministros - Dotación (prendas de vestir y calzado)"/>
    <s v="PANTALON DE POPELINA DAMA"/>
    <n v="53102701"/>
    <s v="Selección abreviada subasta inversa (No disponible)"/>
    <n v="3"/>
    <n v="9"/>
    <n v="510"/>
    <n v="25245000"/>
    <s v="UNIDAD"/>
    <s v="NO SOLICITADAS"/>
  </r>
  <r>
    <x v="16"/>
    <s v="02-02-01-002-008"/>
    <n v="10"/>
    <s v="Materiales y suministros - Dotación (prendas de vestir y calzado)"/>
    <s v="PANTALON DE POPELINA HOMBRE"/>
    <n v="53102701"/>
    <s v="Selección abreviada subasta inversa (No disponible)"/>
    <n v="3"/>
    <n v="9"/>
    <n v="1600"/>
    <n v="80293611"/>
    <s v="UNIDAD"/>
    <s v="NO SOLICITADAS"/>
  </r>
  <r>
    <x v="16"/>
    <s v="02-02-01-002-008"/>
    <n v="10"/>
    <s v="Materiales y suministros - Dotación (prendas de vestir y calzado)"/>
    <s v="UNIFORME  DE GALA  FEMENINO SUBOFICIAL CON PANTALON"/>
    <s v="53102701"/>
    <s v="Selección abreviada subasta inversa (No disponible)"/>
    <n v="3"/>
    <n v="9"/>
    <n v="50"/>
    <n v="12045000"/>
    <s v="UNIDAD"/>
    <s v="NO SOLICITADAS"/>
  </r>
  <r>
    <x v="16"/>
    <s v="02-02-01-002-008"/>
    <n v="10"/>
    <s v="Materiales y suministros - Dotación (prendas de vestir y calzado)"/>
    <s v="UNIFORME  DE GALA FEMENINO OFICIAL CON PANTALON"/>
    <s v="53102701"/>
    <s v="Selección abreviada subasta inversa (No disponible)"/>
    <n v="3"/>
    <n v="9"/>
    <n v="112"/>
    <n v="26980800"/>
    <s v="UNIDAD"/>
    <s v="NO SOLICITADAS"/>
  </r>
  <r>
    <x v="16"/>
    <s v="02-02-01-002-008"/>
    <n v="10"/>
    <s v="Materiales y suministros - Dotación (prendas de vestir y calzado)"/>
    <s v="UNIFORME  DE GALA MASCULINO OFICIAL"/>
    <s v="53102701"/>
    <s v="Selección abreviada subasta inversa (No disponible)"/>
    <n v="3"/>
    <n v="9"/>
    <n v="100"/>
    <n v="27291880"/>
    <s v="UNIDAD"/>
    <s v="NO SOLICITADAS"/>
  </r>
  <r>
    <x v="16"/>
    <s v="02-02-01-002-008"/>
    <n v="10"/>
    <s v="Materiales y suministros - Dotación (prendas de vestir y calzado)"/>
    <s v="UNIFORME  DE GALA MASCULINO SUBOFICIAL "/>
    <s v="53102701"/>
    <s v="Selección abreviada subasta inversa (No disponible)"/>
    <n v="3"/>
    <n v="9"/>
    <n v="50"/>
    <n v="13645940"/>
    <s v="UNIDAD"/>
    <s v="NO SOLICITADAS"/>
  </r>
  <r>
    <x v="16"/>
    <s v="02-02-01-002-008"/>
    <n v="10"/>
    <s v="Materiales y suministros - Dotación (prendas de vestir y calzado)"/>
    <s v="UNIFORME DE MATERNIDAD C/C"/>
    <n v="53102701"/>
    <s v="Selección abreviada subasta inversa (No disponible)"/>
    <n v="3"/>
    <n v="9"/>
    <n v="20"/>
    <n v="4400000"/>
    <s v="UNIDAD"/>
    <s v="NO SOLICITADAS"/>
  </r>
  <r>
    <x v="16"/>
    <s v="02-02-01-002-008"/>
    <n v="10"/>
    <s v="Materiales y suministros - Dotación (prendas de vestir y calzado)"/>
    <s v="UNIFORME DE MATERNIDAD C/F"/>
    <n v="53102701"/>
    <s v="Selección abreviada subasta inversa (No disponible)"/>
    <n v="3"/>
    <n v="9"/>
    <n v="20"/>
    <n v="5000000"/>
    <s v="UNIDAD"/>
    <s v="NO SOLICITADAS"/>
  </r>
  <r>
    <x v="16"/>
    <s v="02-02-01-002-008"/>
    <n v="10"/>
    <s v="Materiales y suministros - Dotación (prendas de vestir y calzado)"/>
    <s v="UNIFORME DE SERVICIO Nº. 3  FEMENINO CON FALDA OFICIAL Y SUBOFICIAL CON PORTA VESTIDO"/>
    <n v="53102701"/>
    <s v="Selección abreviada subasta inversa (No disponible)"/>
    <n v="3"/>
    <n v="9"/>
    <n v="250"/>
    <n v="95480000"/>
    <s v="UNIDAD"/>
    <s v="NO SOLICITADAS"/>
  </r>
  <r>
    <x v="16"/>
    <s v="02-02-01-002-008"/>
    <n v="10"/>
    <s v="Materiales y suministros - Dotación (prendas de vestir y calzado)"/>
    <s v="UNIFORME DE SERVICIO Nº. 3  FEMENINO CON PANTALON OFICIAL Y SUBOFICIAL CON PORTA VESTIDO"/>
    <n v="53102701"/>
    <s v="Selección abreviada subasta inversa (No disponible)"/>
    <n v="3"/>
    <n v="9"/>
    <n v="190"/>
    <n v="66044000"/>
    <s v="UNIDAD"/>
    <s v="NO SOLICITADAS"/>
  </r>
  <r>
    <x v="16"/>
    <s v="02-02-01-002-008"/>
    <n v="10"/>
    <s v="Materiales y suministros - Dotación (prendas de vestir y calzado)"/>
    <s v="UNIFORME DE SERVICIO Nº. 3  MASCULINO OFICIAL Y SUBOFICIAL"/>
    <n v="53102701"/>
    <s v="Selección abreviada subasta inversa (No disponible)"/>
    <n v="3"/>
    <n v="9"/>
    <n v="650"/>
    <n v="258830000"/>
    <s v="UNIDAD"/>
    <s v="NO SOLICITADAS"/>
  </r>
  <r>
    <x v="16"/>
    <s v="02-02-01-002-008"/>
    <n v="10"/>
    <s v="Materiales y suministros - Dotación (prendas de vestir y calzado)"/>
    <s v="ZAPATO AZUL DAMA CON TACON "/>
    <n v="53111602"/>
    <s v="Selección abreviada subasta inversa (No disponible)"/>
    <n v="3"/>
    <n v="9"/>
    <n v="180"/>
    <n v="18492196"/>
    <s v="UNIDAD"/>
    <s v="NO SOLICITADAS"/>
  </r>
  <r>
    <x v="16"/>
    <s v="02-02-01-002-008"/>
    <n v="10"/>
    <s v="Materiales y suministros - Dotación (prendas de vestir y calzado)"/>
    <s v="ZAPATO CABALLERO EN CHAROL DE AMARRAR"/>
    <n v="53111601"/>
    <s v="Selección abreviada subasta inversa (No disponible)"/>
    <n v="3"/>
    <n v="9"/>
    <n v="370"/>
    <n v="44770000"/>
    <s v="UNIDAD"/>
    <s v="NO SOLICITADAS"/>
  </r>
  <r>
    <x v="16"/>
    <s v="02-02-01-002-008"/>
    <n v="10"/>
    <s v="Materiales y suministros - Dotación (prendas de vestir y calzado)"/>
    <s v="ZAPATO DAMA EN CHAROL DE AMARRAR N°4 "/>
    <n v="53111602"/>
    <s v="Selección abreviada subasta inversa (No disponible)"/>
    <n v="3"/>
    <n v="9"/>
    <n v="230"/>
    <n v="19481000"/>
    <s v="UNIDAD"/>
    <s v="NO SOLICITADAS"/>
  </r>
  <r>
    <x v="16"/>
    <s v="02-02-01-002-008"/>
    <n v="10"/>
    <s v="Materiales y suministros - Dotación (prendas de vestir y calzado)"/>
    <s v="ZAPATO DAMA EN CHAROL N°1 TACON "/>
    <n v="53111602"/>
    <s v="Selección abreviada subasta inversa (No disponible)"/>
    <n v="3"/>
    <n v="9"/>
    <n v="100"/>
    <n v="8910000"/>
    <s v="UNIDAD"/>
    <s v="NO SOLICITADAS"/>
  </r>
  <r>
    <x v="16"/>
    <s v="02-02-01-002-008"/>
    <n v="10"/>
    <s v="Materiales y suministros - Dotación (prendas de vestir y calzado)"/>
    <s v="BOTA TENIS"/>
    <n v="53111901"/>
    <s v="Selección abreviada subasta inversa (No disponible)"/>
    <n v="3"/>
    <n v="9"/>
    <n v="1300"/>
    <n v="83200000"/>
    <s v="UNIDAD"/>
    <s v="NO SOLICITADAS"/>
  </r>
  <r>
    <x v="16"/>
    <s v="02-02-01-002-008"/>
    <n v="10"/>
    <s v="Materiales y suministros - Dotación (prendas de vestir y calzado)"/>
    <s v="BUFANDA P.M.A"/>
    <n v="53102509"/>
    <s v="Selección abreviada subasta inversa (No disponible)"/>
    <n v="3"/>
    <n v="9"/>
    <n v="74"/>
    <n v="370000"/>
    <s v="UNIDAD"/>
    <s v="NO SOLICITADAS"/>
  </r>
  <r>
    <x v="16"/>
    <s v="02-02-01-002-008"/>
    <n v="10"/>
    <s v="Materiales y suministros - Dotación (prendas de vestir y calzado)"/>
    <s v="CAMISETA MILITAR CON PCLO."/>
    <n v="53103001"/>
    <s v="Selección abreviada subasta inversa (No disponible)"/>
    <n v="3"/>
    <n v="9"/>
    <n v="10000"/>
    <n v="163000000"/>
    <s v="UNIDAD"/>
    <s v="NO SOLICITADAS"/>
  </r>
  <r>
    <x v="16"/>
    <s v="02-02-01-002-008"/>
    <n v="10"/>
    <s v="Materiales y suministros - Dotación (prendas de vestir y calzado)"/>
    <s v="CASCO EN FIBRA P.M.A."/>
    <n v="53102502"/>
    <s v="Selección abreviada subasta inversa (No disponible)"/>
    <n v="3"/>
    <n v="9"/>
    <n v="500"/>
    <n v="22500000"/>
    <s v="UNIDAD"/>
    <s v="NO SOLICITADAS"/>
  </r>
  <r>
    <x v="16"/>
    <s v="02-02-01-002-008"/>
    <n v="10"/>
    <s v="Materiales y suministros - Dotación (prendas de vestir y calzado)"/>
    <s v="CINTURON EN REATA ELASTICO DE 55 MM. CON CHAPA PLASTICA BLANCA"/>
    <n v="53102501"/>
    <s v="Selección abreviada subasta inversa (No disponible)"/>
    <n v="3"/>
    <n v="9"/>
    <n v="508"/>
    <n v="15240000"/>
    <s v="UNIDAD"/>
    <s v="NO SOLICITADAS"/>
  </r>
  <r>
    <x v="16"/>
    <s v="02-02-01-002-008"/>
    <n v="10"/>
    <s v="Materiales y suministros - Dotación (prendas de vestir y calzado)"/>
    <s v="CINTURON REATA GRIS"/>
    <n v="0"/>
    <s v="Selección abreviada subasta inversa (No disponible)"/>
    <n v="3"/>
    <n v="9"/>
    <n v="5000"/>
    <n v="47500000"/>
    <s v="UNIDAD"/>
    <s v="NO SOLICITADAS"/>
  </r>
  <r>
    <x v="16"/>
    <s v="02-02-01-002-008"/>
    <n v="10"/>
    <s v="Materiales y suministros - Dotación (prendas de vestir y calzado)"/>
    <s v="CORDONES DE MANDO P.M.A"/>
    <n v="53102701"/>
    <s v="Selección abreviada subasta inversa (No disponible)"/>
    <n v="3"/>
    <n v="9"/>
    <n v="773"/>
    <n v="17779000"/>
    <s v="UNIDAD"/>
    <s v="NO SOLICITADAS"/>
  </r>
  <r>
    <x v="16"/>
    <s v="02-02-01-002-008"/>
    <n v="10"/>
    <s v="Materiales y suministros - Dotación (prendas de vestir y calzado)"/>
    <s v="KIT CLIMA FRIO ALTA MONTAÑA (SUETER, GUANTES Y PASAMONTAÑAS)"/>
    <n v="46181529"/>
    <s v="Selección abreviada subasta inversa (No disponible)"/>
    <n v="3"/>
    <n v="9"/>
    <n v="195"/>
    <n v="23400000"/>
    <s v="UNIDAD"/>
    <s v="NO SOLICITADAS"/>
  </r>
  <r>
    <x v="16"/>
    <s v="02-02-01-002-008"/>
    <n v="10"/>
    <s v="Materiales y suministros - Dotación (prendas de vestir y calzado)"/>
    <s v="LIGAS"/>
    <n v="46181704"/>
    <s v="Selección abreviada subasta inversa (No disponible)"/>
    <n v="3"/>
    <n v="9"/>
    <n v="868"/>
    <n v="1649200"/>
    <s v="UNIDAD"/>
    <s v="NO SOLICITADAS"/>
  </r>
  <r>
    <x v="16"/>
    <s v="02-02-01-002-008"/>
    <n v="10"/>
    <s v="Materiales y suministros - Dotación (prendas de vestir y calzado)"/>
    <s v="PANTALONCILLO TIPO BOXER"/>
    <n v="53102303"/>
    <s v="Selección abreviada subasta inversa (No disponible)"/>
    <n v="3"/>
    <n v="9"/>
    <n v="10000"/>
    <n v="80000000"/>
    <s v="UNIDAD"/>
    <s v="NO SOLICITADAS"/>
  </r>
  <r>
    <x v="16"/>
    <s v="02-02-01-002-008"/>
    <n v="10"/>
    <s v="Materiales y suministros - Dotación (prendas de vestir y calzado)"/>
    <s v="PIJAMA"/>
    <n v="53102602"/>
    <s v="Selección abreviada subasta inversa (No disponible)"/>
    <n v="3"/>
    <n v="9"/>
    <n v="3800"/>
    <n v="98800000"/>
    <s v="UNIDAD"/>
    <s v="NO SOLICITADAS"/>
  </r>
  <r>
    <x v="16"/>
    <s v="02-02-01-002-008"/>
    <n v="10"/>
    <s v="Materiales y suministros - Dotación (prendas de vestir y calzado)"/>
    <s v="POLAINAS"/>
    <n v="53102509"/>
    <s v="Selección abreviada subasta inversa (No disponible)"/>
    <n v="3"/>
    <n v="9"/>
    <n v="260"/>
    <n v="2600000"/>
    <s v="UNIDAD"/>
    <s v="NO SOLICITADAS"/>
  </r>
  <r>
    <x v="16"/>
    <s v="02-02-01-002-008"/>
    <n v="10"/>
    <s v="Materiales y suministros - Dotación (prendas de vestir y calzado)"/>
    <s v="TULA CON PCLO"/>
    <n v="53121602"/>
    <s v="Selección abreviada subasta inversa (No disponible)"/>
    <n v="3"/>
    <n v="9"/>
    <n v="1700"/>
    <n v="227800000"/>
    <s v="UNIDAD"/>
    <s v="NO SOLICITADAS"/>
  </r>
  <r>
    <x v="16"/>
    <s v="02-02-01-002-008"/>
    <n v="10"/>
    <s v="Materiales y suministros - Dotación (prendas de vestir y calzado)"/>
    <s v="UNIFORME DEPORTIVO PARA SOLDADOS"/>
    <n v="53102701"/>
    <s v="Selección abreviada subasta inversa (No disponible)"/>
    <n v="3"/>
    <n v="9"/>
    <n v="1000"/>
    <n v="47000000"/>
    <s v="UNIDAD"/>
    <s v="NO SOLICITADAS"/>
  </r>
  <r>
    <x v="16"/>
    <s v="02-02-01-002-008"/>
    <n v="10"/>
    <s v="Materiales y suministros - Dotación (prendas de vestir y calzado)"/>
    <s v="BOTAS PERSONAL CIVIL (BOMBERO, MANTENIMIENTO, SOLDADOR, PINTOR, JARDINERO, MECÁNICO, ALBAÑIL, ELECTRICISTA, CONDUCTOR, DESPACHADOR)"/>
    <s v="53111501  53111502 "/>
    <s v="Selección abreviada subasta inversa (No disponible)"/>
    <n v="3"/>
    <n v="9"/>
    <n v="1400"/>
    <n v="378000000"/>
    <s v="UNIDAD"/>
    <s v="NO SOLICITADAS"/>
  </r>
  <r>
    <x v="16"/>
    <s v="02-02-01-002-008"/>
    <n v="10"/>
    <s v="Materiales y suministros - Dotación (prendas de vestir y calzado)"/>
    <s v="CALZADO PERSONAL CIVIL DAMA TACON PLANO  (MESERA, BARMAN, MEITRE, SERVICIOS GENERALES, LAVANDERIA, CAFETERIA, SAUNA)"/>
    <s v="53111601  53111602 "/>
    <s v="Selección abreviada subasta inversa (No disponible)"/>
    <n v="3"/>
    <n v="9"/>
    <n v="350"/>
    <n v="50750000"/>
    <s v="UNIDAD"/>
    <s v="NO SOLICITADAS"/>
  </r>
  <r>
    <x v="16"/>
    <s v="02-02-01-002-008"/>
    <n v="10"/>
    <s v="Materiales y suministros - Dotación (prendas de vestir y calzado)"/>
    <s v="CALZADO PERSONAL CIVIL DAMA Y CABALLERO (CHEF, COCINA, PANADERIA, PELUQUERIA)"/>
    <s v="53111601  53111602 "/>
    <s v="Selección abreviada subasta inversa (No disponible)"/>
    <n v="3"/>
    <n v="9"/>
    <n v="410"/>
    <n v="59450000"/>
    <s v="UNIDAD"/>
    <s v="NO SOLICITADAS"/>
  </r>
  <r>
    <x v="16"/>
    <s v="02-02-01-002-008"/>
    <n v="10"/>
    <s v="Materiales y suministros - Dotación (prendas de vestir y calzado)"/>
    <s v="CALZADO PERSONAL CIVIL ENTRENADOR DEPORTIVO"/>
    <s v="53111901  53111902 "/>
    <s v="Selección abreviada subasta inversa (No disponible)"/>
    <n v="3"/>
    <n v="9"/>
    <n v="30"/>
    <n v="7500000"/>
    <s v="UNIDAD"/>
    <s v="NO SOLICITADAS"/>
  </r>
  <r>
    <x v="16"/>
    <s v="02-02-01-002-008"/>
    <n v="10"/>
    <s v="Materiales y suministros - Dotación (prendas de vestir y calzado)"/>
    <s v="UNIFORME BOMBERO"/>
    <n v="53102706"/>
    <s v="Selección abreviada subasta inversa (No disponible)"/>
    <n v="3"/>
    <n v="9"/>
    <n v="40"/>
    <n v="6400000"/>
    <s v="UNIDAD"/>
    <s v="NO SOLICITADAS"/>
  </r>
  <r>
    <x v="16"/>
    <s v="02-02-01-002-008"/>
    <n v="10"/>
    <s v="Materiales y suministros - Dotación (prendas de vestir y calzado)"/>
    <s v="UNIFORME CHEF, COCINA Y PANADERÍA"/>
    <n v="53102704"/>
    <s v="Selección abreviada subasta inversa (No disponible)"/>
    <n v="3"/>
    <n v="9"/>
    <n v="380"/>
    <n v="66500000"/>
    <s v="UNIDAD"/>
    <s v="NO SOLICITADAS"/>
  </r>
  <r>
    <x v="16"/>
    <s v="02-02-01-002-008"/>
    <n v="10"/>
    <s v="Materiales y suministros - Dotación (prendas de vestir y calzado)"/>
    <s v="UNIFORME ENTRENADOR DEPORTIVO"/>
    <n v="53102902"/>
    <s v="Selección abreviada subasta inversa (No disponible)"/>
    <n v="3"/>
    <n v="9"/>
    <n v="30"/>
    <n v="4800000"/>
    <s v="UNIDAD"/>
    <s v="NO SOLICITADAS"/>
  </r>
  <r>
    <x v="16"/>
    <s v="02-02-01-002-008"/>
    <n v="10"/>
    <s v="Materiales y suministros - Dotación (prendas de vestir y calzado)"/>
    <s v="UNIFORME MESERA, BARMAN Y METRE"/>
    <n v="53102704"/>
    <s v="Selección abreviada subasta inversa (No disponible)"/>
    <n v="3"/>
    <n v="9"/>
    <n v="150"/>
    <n v="52500000"/>
    <s v="UNIDAD"/>
    <s v="NO SOLICITADAS"/>
  </r>
  <r>
    <x v="16"/>
    <s v="02-02-01-002-008"/>
    <n v="10"/>
    <s v="Materiales y suministros - Dotación (prendas de vestir y calzado)"/>
    <s v="UNIFORME MESERO, BARMAN Y METRE"/>
    <n v="53102704"/>
    <s v="Selección abreviada subasta inversa (No disponible)"/>
    <n v="3"/>
    <n v="9"/>
    <n v="130"/>
    <n v="45500000"/>
    <s v="UNIDAD"/>
    <s v="NO SOLICITADAS"/>
  </r>
  <r>
    <x v="16"/>
    <s v="02-02-01-002-008"/>
    <n v="10"/>
    <s v="Materiales y suministros - Dotación (prendas de vestir y calzado)"/>
    <s v="UNIFORME PELUQUERÍA"/>
    <n v="53102711"/>
    <s v="Selección abreviada subasta inversa (No disponible)"/>
    <n v="3"/>
    <n v="9"/>
    <n v="50"/>
    <n v="8000000"/>
    <s v="UNIDAD"/>
    <s v="NO SOLICITADAS"/>
  </r>
  <r>
    <x v="16"/>
    <s v="02-02-01-002-008"/>
    <n v="10"/>
    <s v="Materiales y suministros - Dotación (prendas de vestir y calzado)"/>
    <s v="UNIFORME SERVICIOS GENERALES, LAVANDERÍA, CAFETERÍA Y SAUNA"/>
    <n v="53102704"/>
    <s v="Selección abreviada subasta inversa (No disponible)"/>
    <n v="3"/>
    <n v="9"/>
    <n v="200"/>
    <n v="32000000"/>
    <s v="UNIDAD"/>
    <s v="NO SOLICITADAS"/>
  </r>
  <r>
    <x v="16"/>
    <s v="02-02-01-002-008"/>
    <n v="10"/>
    <s v="Materiales y suministros - Dotación (prendas de vestir y calzado)"/>
    <s v="UNIFORME SOLDADOR, OPERARIO BATERÍAS, PINTOR, JARDINERO, MECÁNICO, ALBAÑIL, ELECTRICISTA, TANQUEADOR, ALMACENISTA, CONDUCTOR Y DESPACHADOR"/>
    <n v="53102710"/>
    <s v="Selección abreviada subasta inversa (No disponible)"/>
    <n v="3"/>
    <n v="9"/>
    <n v="1450"/>
    <n v="232000000"/>
    <s v="UNIDAD"/>
    <s v="NO SOLICITADAS"/>
  </r>
  <r>
    <x v="16"/>
    <s v="02-02-01-004-002"/>
    <n v="10"/>
    <s v="Materiales y suministros - Productos metálicos elaborados (excepto maquinaria y equipo)"/>
    <s v="INSIGNIAS METALICAS, DISTINTIVOS, CURSOS ESPECIALES, ESCUDOS DE COLOMBIA , MONOGRAMAS FAC Y BOTONES"/>
    <s v="53102701 53102500"/>
    <s v="Selección abreviada menor cuantía"/>
    <n v="3"/>
    <n v="9"/>
    <n v="1"/>
    <n v="70000000"/>
    <s v="UNIDAD"/>
    <s v="NO SOLICITADAS"/>
  </r>
  <r>
    <x v="16"/>
    <s v="02-02-01-002-007"/>
    <n v="10"/>
    <s v="Materiales y suministros - Artículos textiles (excepto prendas de vestir)"/>
    <s v="BRAZALETE  P.M.A"/>
    <n v="53102509"/>
    <s v="Selección abreviada menor cuantía"/>
    <n v="3"/>
    <n v="9"/>
    <n v="1563"/>
    <n v="31260000"/>
    <s v="UNIDAD"/>
    <s v="NO SOLICITADAS"/>
  </r>
  <r>
    <x v="16"/>
    <s v="02-02-01-002-007"/>
    <n v="10"/>
    <s v="Materiales y suministros - Artículos textiles (excepto prendas de vestir)"/>
    <s v="ALMOHADA y COLCHON"/>
    <s v="52121505  56101508"/>
    <s v="Selección abreviada menor cuantía"/>
    <n v="3"/>
    <n v="9"/>
    <n v="400"/>
    <n v="80000000"/>
    <s v="UNIDAD"/>
    <s v="NO SOLICITADAS"/>
  </r>
  <r>
    <x v="16"/>
    <s v="02-02-01-002-007"/>
    <n v="10"/>
    <s v="Materiales y suministros - Artículos textiles (excepto prendas de vestir)"/>
    <s v="COBIJA FRAZADA"/>
    <n v="52121508"/>
    <s v="Selección abreviada menor cuantía"/>
    <n v="3"/>
    <n v="9"/>
    <n v="1500"/>
    <n v="67500000"/>
    <s v="UNIDAD"/>
    <s v="NO SOLICITADAS"/>
  </r>
  <r>
    <x v="16"/>
    <s v="02-02-01-002-007"/>
    <n v="10"/>
    <s v="Materiales y suministros - Artículos textiles (excepto prendas de vestir)"/>
    <s v="JUEGO DE SABANAS"/>
    <n v="52121509"/>
    <s v="Selección abreviada menor cuantía"/>
    <n v="3"/>
    <n v="9"/>
    <n v="1600"/>
    <n v="78400000"/>
    <s v="UNIDAD"/>
    <s v="NO SOLICITADAS"/>
  </r>
  <r>
    <x v="16"/>
    <s v="02-02-01-002-007"/>
    <n v="10"/>
    <s v="Materiales y suministros - Artículos textiles (excepto prendas de vestir)"/>
    <s v="SOBRECAMAS"/>
    <n v="52121501"/>
    <s v="Selección abreviada menor cuantía"/>
    <n v="3"/>
    <n v="9"/>
    <n v="5000"/>
    <n v="185000000"/>
    <s v="UNIDAD"/>
    <s v="NO SOLICITADAS"/>
  </r>
  <r>
    <x v="16"/>
    <s v="02-02-01-002-007"/>
    <n v="10"/>
    <s v="Materiales y suministros - Artículos textiles (excepto prendas de vestir)"/>
    <s v="BANDERAS Y ESTANDARTES"/>
    <n v="55121715"/>
    <s v="Selección abreviada menor cuantía"/>
    <n v="3"/>
    <n v="9"/>
    <n v="1"/>
    <n v="33900219.950000003"/>
    <s v="UNIDAD"/>
    <s v="NO SOLICITADAS"/>
  </r>
  <r>
    <x v="16"/>
    <s v="02-02-01-003-006-01"/>
    <n v="10"/>
    <s v="Materiales y suministros - Llantas de caucho y neumáticos (cámaras de aire)"/>
    <s v="LLANTAS PARA VEHICULOS"/>
    <n v="25172503"/>
    <s v="Selección abreviada menor cuantía"/>
    <n v="1"/>
    <n v="12"/>
    <n v="1"/>
    <n v="400000000"/>
    <s v="GLOBAL"/>
    <s v="SI APROBADAS"/>
  </r>
  <r>
    <x v="16"/>
    <s v="02-02-01-004-002"/>
    <n v="10"/>
    <s v="Materiales y suministros - Productos metálicos elaborados (excepto maquinaria y equipo)"/>
    <s v="ORDEN CRUZ DE BOYACÁ / GRAN OFICIAL"/>
    <n v="49101701"/>
    <s v="Selección abreviada menor cuantía"/>
    <n v="4"/>
    <n v="8"/>
    <n v="2"/>
    <n v="6113800.0000000009"/>
    <s v="GLOBAL"/>
    <s v="NO SOLICITADAS"/>
  </r>
  <r>
    <x v="16"/>
    <s v="02-02-01-004-002"/>
    <n v="10"/>
    <s v="Materiales y suministros - Productos metálicos elaborados (excepto maquinaria y equipo)"/>
    <s v="CRUZ DE LA FUERZA AÉREA AL MERITO AERONÁUTICO/ GRAN CRUZ"/>
    <n v="49101701"/>
    <s v="Selección abreviada menor cuantía"/>
    <n v="4"/>
    <n v="8"/>
    <n v="3"/>
    <n v="10230000.000000002"/>
    <s v="GLOBAL"/>
    <s v="NO SOLICITADAS"/>
  </r>
  <r>
    <x v="16"/>
    <s v="02-02-01-004-002"/>
    <n v="10"/>
    <s v="Materiales y suministros - Productos metálicos elaborados (excepto maquinaria y equipo)"/>
    <s v="CRUZ DE LA FUERZA AÉREA AL MERITO AERONÁUTICO/ COMENDADOR"/>
    <n v="49101701"/>
    <s v="Selección abreviada menor cuantía"/>
    <n v="4"/>
    <n v="8"/>
    <n v="20"/>
    <n v="5170000.0000000009"/>
    <s v="GLOBAL"/>
    <s v="NO SOLICITADAS"/>
  </r>
  <r>
    <x v="16"/>
    <s v="02-02-01-004-002"/>
    <n v="10"/>
    <s v="Materiales y suministros - Productos metálicos elaborados (excepto maquinaria y equipo)"/>
    <s v="CRUZ DE LA FUERZA AÉREA AL MERITO AERONÁUTICO/ OFICIAL"/>
    <n v="49101701"/>
    <s v="Selección abreviada menor cuantía"/>
    <n v="4"/>
    <n v="8"/>
    <n v="35"/>
    <n v="5582500"/>
    <s v="GLOBAL"/>
    <s v="NO SOLICITADAS"/>
  </r>
  <r>
    <x v="16"/>
    <s v="02-02-01-004-002"/>
    <n v="10"/>
    <s v="Materiales y suministros - Productos metálicos elaborados (excepto maquinaria y equipo)"/>
    <s v="CRUZ DE LA FUERZA AÉREA AL MERITO AERONÁUTICO/ CABALLERO"/>
    <n v="49101701"/>
    <s v="Selección abreviada menor cuantía"/>
    <n v="4"/>
    <n v="8"/>
    <n v="20"/>
    <n v="3410000"/>
    <s v="GLOBAL"/>
    <s v="NO SOLICITADAS"/>
  </r>
  <r>
    <x v="16"/>
    <s v="02-02-01-004-002"/>
    <n v="10"/>
    <s v="Materiales y suministros - Productos metálicos elaborados (excepto maquinaria y equipo)"/>
    <s v="ORDEN DEL MERITO MILITAR ANTONIO NARIÑO/COMENDADOR"/>
    <n v="49101701"/>
    <s v="Selección abreviada menor cuantía"/>
    <n v="4"/>
    <n v="8"/>
    <n v="20"/>
    <n v="5185400.0000000009"/>
    <s v="GLOBAL"/>
    <s v="NO SOLICITADAS"/>
  </r>
  <r>
    <x v="16"/>
    <s v="02-02-01-004-002"/>
    <n v="10"/>
    <s v="Materiales y suministros - Productos metálicos elaborados (excepto maquinaria y equipo)"/>
    <s v="ORDEN DEL MERITO MILITAR ANTONIO NARIÑO/OFICIAL"/>
    <n v="49101701"/>
    <s v="Selección abreviada menor cuantía"/>
    <n v="4"/>
    <n v="8"/>
    <n v="5"/>
    <n v="887835"/>
    <s v="GLOBAL"/>
    <s v="NO SOLICITADAS"/>
  </r>
  <r>
    <x v="16"/>
    <s v="02-02-01-004-002"/>
    <n v="10"/>
    <s v="Materiales y suministros - Productos metálicos elaborados (excepto maquinaria y equipo)"/>
    <s v="MEDALLA MARCO FIDEL SUAREZ"/>
    <n v="49101701"/>
    <s v="Selección abreviada menor cuantía"/>
    <n v="4"/>
    <n v="8"/>
    <n v="150"/>
    <n v="27225000.000000004"/>
    <s v="GLOBAL"/>
    <s v="NO SOLICITADAS"/>
  </r>
  <r>
    <x v="16"/>
    <s v="02-02-01-004-002"/>
    <n v="10"/>
    <s v="Materiales y suministros - Productos metálicos elaborados (excepto maquinaria y equipo)"/>
    <s v="MEDALLA MILITAR FE EN LA CAUSA/ FUERZA AÉREA COLOMBIANA"/>
    <n v="49101701"/>
    <s v="Selección abreviada menor cuantía"/>
    <n v="4"/>
    <n v="8"/>
    <n v="180"/>
    <n v="32670000.000000004"/>
    <s v="GLOBAL"/>
    <s v="NO SOLICITADAS"/>
  </r>
  <r>
    <x v="16"/>
    <s v="02-02-01-004-002"/>
    <n v="10"/>
    <s v="Materiales y suministros - Productos metálicos elaborados (excepto maquinaria y equipo)"/>
    <s v="MEDALLA SERVICIOS DISTINGUIDOS A LA SEGURIDAD Y DEFENSA DE BASES AÉREAS "/>
    <n v="49101701"/>
    <s v="Selección abreviada menor cuantía"/>
    <n v="4"/>
    <n v="8"/>
    <n v="35"/>
    <n v="6352500.0000000009"/>
    <s v="GLOBAL"/>
    <s v="NO SOLICITADAS"/>
  </r>
  <r>
    <x v="16"/>
    <s v="02-02-01-004-002"/>
    <n v="10"/>
    <s v="Materiales y suministros - Productos metálicos elaborados (excepto maquinaria y equipo)"/>
    <s v="MEDALLA SERVICIOS DISTINGUIDOS A LA INTELIGENCIA AÉREA"/>
    <n v="49101701"/>
    <s v="Selección abreviada menor cuantía"/>
    <n v="4"/>
    <n v="8"/>
    <n v="35"/>
    <n v="6352500.0000000009"/>
    <s v="GLOBAL"/>
    <s v="NO SOLICITADAS"/>
  </r>
  <r>
    <x v="16"/>
    <s v="02-02-01-004-002"/>
    <n v="10"/>
    <s v="Materiales y suministros - Productos metálicos elaborados (excepto maquinaria y equipo)"/>
    <s v="MEDALLA SERVICIOS DISTINGUIDOS A LAS DEFENSA Y AÉREA Y NAVEGACIÓN AÉREA"/>
    <n v="49101701"/>
    <s v="Selección abreviada menor cuantía"/>
    <n v="4"/>
    <n v="8"/>
    <n v="23"/>
    <n v="4174500.0000000005"/>
    <s v="GLOBAL"/>
    <s v="NO SOLICITADAS"/>
  </r>
  <r>
    <x v="16"/>
    <s v="02-02-01-004-002"/>
    <n v="10"/>
    <s v="Materiales y suministros - Productos metálicos elaborados (excepto maquinaria y equipo)"/>
    <s v="MEDALLA SERVICIOS DISTINGUIDOS AL CUERPO LOGÍSTICO Y ADMINISTRATIVO"/>
    <n v="49101701"/>
    <s v="Selección abreviada menor cuantía"/>
    <n v="4"/>
    <n v="8"/>
    <n v="100"/>
    <n v="18150000.000000004"/>
    <s v="GLOBAL"/>
    <s v="NO SOLICITADAS"/>
  </r>
  <r>
    <x v="16"/>
    <s v="02-02-01-004-002"/>
    <n v="10"/>
    <s v="Materiales y suministros - Productos metálicos elaborados (excepto maquinaria y equipo)"/>
    <s v="MEDALLA CIENCIA Y TECNOLOGÍA"/>
    <n v="49101701"/>
    <s v="Selección abreviada menor cuantía"/>
    <n v="4"/>
    <n v="8"/>
    <n v="38"/>
    <n v="6897000.0000000009"/>
    <s v="GLOBAL"/>
    <s v="NO SOLICITADAS"/>
  </r>
  <r>
    <x v="16"/>
    <s v="02-02-01-004-002"/>
    <n v="10"/>
    <s v="Materiales y suministros - Productos metálicos elaborados (excepto maquinaria y equipo)"/>
    <s v="MEDALLA SERVICIOS MERITORIOS A LA JEFATURA JURÍDICA , DERECHOS HUMANOS Y DERECHO INTERNACIONAL HUMANITARIO"/>
    <n v="49101701"/>
    <s v="Selección abreviada menor cuantía"/>
    <n v="4"/>
    <n v="8"/>
    <n v="30"/>
    <n v="5445000.0000000009"/>
    <s v="GLOBAL"/>
    <s v="NO SOLICITADAS"/>
  </r>
  <r>
    <x v="16"/>
    <s v="02-02-01-004-002"/>
    <n v="10"/>
    <s v="Materiales y suministros - Productos metálicos elaborados (excepto maquinaria y equipo)"/>
    <s v="MEDALLA MILITAR FRANCISCO JOSE DE CALDAS/APLICACIÓN"/>
    <n v="49101701"/>
    <s v="Selección abreviada menor cuantía"/>
    <n v="4"/>
    <n v="8"/>
    <n v="15"/>
    <n v="2722500.0000000005"/>
    <s v="GLOBAL"/>
    <s v="NO SOLICITADAS"/>
  </r>
  <r>
    <x v="16"/>
    <s v="02-02-01-004-002"/>
    <n v="10"/>
    <s v="Materiales y suministros - Productos metálicos elaborados (excepto maquinaria y equipo)"/>
    <s v="MEDALLA MILITAR FRANCISCO JOSE DE CALDAS/CONSAGRACIÓN"/>
    <n v="49101701"/>
    <s v="Selección abreviada menor cuantía"/>
    <n v="4"/>
    <n v="8"/>
    <n v="10"/>
    <n v="1815000.0000000002"/>
    <s v="GLOBAL"/>
    <s v="NO SOLICITADAS"/>
  </r>
  <r>
    <x v="16"/>
    <s v="02-02-01-004-002"/>
    <n v="10"/>
    <s v="Materiales y suministros - Productos metálicos elaborados (excepto maquinaria y equipo)"/>
    <s v="MEDALLA MILITAR FRANCISCO JOSE DE CALDAS/ESFUERZO "/>
    <n v="49101701"/>
    <s v="Selección abreviada menor cuantía"/>
    <n v="4"/>
    <n v="8"/>
    <n v="10"/>
    <n v="1815000.0000000002"/>
    <s v="GLOBAL"/>
    <s v="NO SOLICITADAS"/>
  </r>
  <r>
    <x v="16"/>
    <s v="02-02-01-004-002"/>
    <n v="10"/>
    <s v="Materiales y suministros - Productos metálicos elaborados (excepto maquinaria y equipo)"/>
    <s v="MEDALLA MILITAR FRANCISCO JOSE DE CALDAS/MERITO"/>
    <n v="49101701"/>
    <s v="Selección abreviada menor cuantía"/>
    <n v="4"/>
    <n v="8"/>
    <n v="10"/>
    <n v="1815000.0000000002"/>
    <s v="GLOBAL"/>
    <s v="NO SOLICITADAS"/>
  </r>
  <r>
    <x v="16"/>
    <s v="02-02-01-004-002"/>
    <n v="10"/>
    <s v="Materiales y suministros - Productos metálicos elaborados (excepto maquinaria y equipo)"/>
    <s v="MEDALLA  MILITAR SOLDADO JUAN BAUTISTA SOLARTE OBANDO"/>
    <n v="49101701"/>
    <s v="Selección abreviada menor cuantía"/>
    <n v="4"/>
    <n v="8"/>
    <n v="40"/>
    <n v="7260000.0000000009"/>
    <s v="GLOBAL"/>
    <s v="NO SOLICITADAS"/>
  </r>
  <r>
    <x v="16"/>
    <s v="02-02-01-004-002"/>
    <n v="10"/>
    <s v="Materiales y suministros - Productos metálicos elaborados (excepto maquinaria y equipo)"/>
    <s v="TIEMPO DE SERVICIO 15 AÑOS"/>
    <n v="49101701"/>
    <s v="Selección abreviada menor cuantía"/>
    <n v="4"/>
    <n v="8"/>
    <n v="60"/>
    <n v="9801000"/>
    <s v="GLOBAL"/>
    <s v="NO SOLICITADAS"/>
  </r>
  <r>
    <x v="16"/>
    <s v="02-02-01-004-002"/>
    <n v="10"/>
    <s v="Materiales y suministros - Productos metálicos elaborados (excepto maquinaria y equipo)"/>
    <s v="TIEMPO DE SERVICIO 20 AÑOS OFICIAL"/>
    <n v="49101701"/>
    <s v="Selección abreviada menor cuantía"/>
    <n v="4"/>
    <n v="8"/>
    <n v="30"/>
    <n v="5468100.0000000009"/>
    <s v="GLOBAL"/>
    <s v="NO SOLICITADAS"/>
  </r>
  <r>
    <x v="16"/>
    <s v="02-02-01-004-002"/>
    <n v="10"/>
    <s v="Materiales y suministros - Productos metálicos elaborados (excepto maquinaria y equipo)"/>
    <s v="TIEMPO DE SERVICIO 25  AÑOS OFICIAL"/>
    <n v="49101701"/>
    <s v="Selección abreviada menor cuantía"/>
    <n v="4"/>
    <n v="8"/>
    <n v="30"/>
    <n v="7342500.0000000009"/>
    <s v="GLOBAL"/>
    <s v="NO SOLICITADAS"/>
  </r>
  <r>
    <x v="16"/>
    <s v="02-02-01-004-002"/>
    <n v="10"/>
    <s v="Materiales y suministros - Productos metálicos elaborados (excepto maquinaria y equipo)"/>
    <s v="TIEMPO DE SERVICIO 30  AÑOS OFICIAL"/>
    <n v="49101701"/>
    <s v="Selección abreviada menor cuantía"/>
    <n v="4"/>
    <n v="8"/>
    <n v="5"/>
    <n v="25190000"/>
    <s v="GLOBAL"/>
    <s v="NO SOLICITADAS"/>
  </r>
  <r>
    <x v="16"/>
    <s v="02-02-01-004-002"/>
    <n v="10"/>
    <s v="Materiales y suministros - Productos metálicos elaborados (excepto maquinaria y equipo)"/>
    <s v="TIEMPO DE SERVICIO 30  AÑOS SUBOFICIAL"/>
    <n v="49101701"/>
    <s v="Selección abreviada menor cuantía"/>
    <n v="4"/>
    <n v="8"/>
    <n v="12"/>
    <n v="4818000.0000000009"/>
    <s v="GLOBAL"/>
    <s v="NO SOLICITADAS"/>
  </r>
  <r>
    <x v="16"/>
    <s v="02-02-01-004-002"/>
    <n v="10"/>
    <s v="Materiales y suministros - Productos metálicos elaborados (excepto maquinaria y equipo)"/>
    <s v="TIEMPO DE SERVICIO 35 OFICIAL"/>
    <n v="49101701"/>
    <s v="Selección abreviada menor cuantía"/>
    <n v="4"/>
    <n v="8"/>
    <n v="3"/>
    <n v="15675000"/>
    <s v="GLOBAL"/>
    <s v="NO SOLICITADAS"/>
  </r>
  <r>
    <x v="16"/>
    <s v="02-02-01-004-002"/>
    <n v="10"/>
    <s v="Materiales y suministros - Productos metálicos elaborados (excepto maquinaria y equipo)"/>
    <s v="TIEMPO DE SERVICIO 35 SUBOFICIAL"/>
    <n v="49101701"/>
    <s v="Selección abreviada menor cuantía"/>
    <n v="4"/>
    <n v="8"/>
    <n v="2"/>
    <n v="6045670"/>
    <s v="GLOBAL"/>
    <s v="NO SOLICITADAS"/>
  </r>
  <r>
    <x v="16"/>
    <s v="02-02-01-004-002"/>
    <n v="10"/>
    <s v="Materiales y suministros - Productos metálicos elaborados (excepto maquinaria y equipo)"/>
    <s v="DISTINTIVO TIEMPO DE SERVICIO/10 AÑOS"/>
    <n v="49101701"/>
    <s v="Selección abreviada menor cuantía"/>
    <n v="4"/>
    <n v="8"/>
    <n v="60"/>
    <n v="4092000"/>
    <s v="GLOBAL"/>
    <s v="NO SOLICITADAS"/>
  </r>
  <r>
    <x v="16"/>
    <s v="02-02-01-004-002"/>
    <n v="10"/>
    <s v="Materiales y suministros - Productos metálicos elaborados (excepto maquinaria y equipo)"/>
    <s v="DISTINTIVO TIEMPO DE SERVICIO/15 AÑOS"/>
    <n v="49101701"/>
    <s v="Selección abreviada menor cuantía"/>
    <n v="4"/>
    <n v="8"/>
    <n v="60"/>
    <n v="4092000"/>
    <s v="GLOBAL"/>
    <s v="NO SOLICITADAS"/>
  </r>
  <r>
    <x v="16"/>
    <s v="02-02-01-004-002"/>
    <n v="10"/>
    <s v="Materiales y suministros - Productos metálicos elaborados (excepto maquinaria y equipo)"/>
    <s v="DISTINTIVO TIEMPO DE SERVICIO/20 AÑOS"/>
    <n v="49101701"/>
    <s v="Selección abreviada menor cuantía"/>
    <n v="4"/>
    <n v="8"/>
    <n v="50"/>
    <n v="3410000"/>
    <s v="GLOBAL"/>
    <s v="NO SOLICITADAS"/>
  </r>
  <r>
    <x v="16"/>
    <s v="02-02-01-004-002"/>
    <n v="10"/>
    <s v="Materiales y suministros - Productos metálicos elaborados (excepto maquinaria y equipo)"/>
    <s v="DISTINTIVO RESERVISTA DE HONOR FAC"/>
    <n v="49101701"/>
    <s v="Selección abreviada menor cuantía"/>
    <n v="4"/>
    <n v="8"/>
    <n v="12"/>
    <n v="818400"/>
    <s v="GLOBAL"/>
    <s v="NO SOLICITADAS"/>
  </r>
  <r>
    <x v="16"/>
    <s v="02-02-01-004-002"/>
    <n v="10"/>
    <s v="Materiales y suministros - Productos metálicos elaborados (excepto maquinaria y equipo)"/>
    <s v="PIN PARA IMPOSICIÓN DE MEDALLA"/>
    <n v="49101701"/>
    <s v="Selección abreviada menor cuantía"/>
    <n v="4"/>
    <n v="8"/>
    <n v="100"/>
    <n v="4620000.0000000009"/>
    <s v="GLOBAL"/>
    <s v="NO SOLICITADAS"/>
  </r>
  <r>
    <x v="16"/>
    <s v="02-02-01-004-002"/>
    <n v="10"/>
    <s v="Materiales y suministros - Productos metálicos elaborados (excepto maquinaria y equipo)"/>
    <s v="PIN PARA IMPOSICIÓN DE ORDEN"/>
    <n v="49101701"/>
    <s v="Selección abreviada menor cuantía"/>
    <n v="4"/>
    <n v="8"/>
    <n v="15"/>
    <n v="907500.00000000012"/>
    <s v="GLOBAL"/>
    <s v="NO SOLICITADAS"/>
  </r>
  <r>
    <x v="16"/>
    <s v="02-02-02-006-004"/>
    <n v="10"/>
    <s v="Adquisición de servicios - Servicios de transporte de pasajeros"/>
    <s v="PASAJES AÉREOS INTERNACIONALES Y CONEXOS"/>
    <n v="78111502"/>
    <s v="Selección abreviada - acuerdo marco"/>
    <n v="1"/>
    <n v="12"/>
    <n v="1"/>
    <n v="1469640000"/>
    <s v="GLOBAL"/>
    <s v="SI APROBADAS"/>
  </r>
  <r>
    <x v="16"/>
    <s v="02-02-02-006-004"/>
    <n v="10"/>
    <s v="Adquisición de servicios - Servicios de transporte de pasajeros"/>
    <s v="PASAJES AÉREOS NACIONALES Y CONEXOS"/>
    <n v="78111502"/>
    <s v="Selección abreviada - acuerdo marco"/>
    <n v="1"/>
    <n v="12"/>
    <n v="1"/>
    <n v="1000000000"/>
    <s v="GLOBAL"/>
    <s v="SI APROBADAS"/>
  </r>
  <r>
    <x v="16"/>
    <s v="02-02-02-006-004"/>
    <n v="10"/>
    <s v="Adquisición de servicios - Servicios de transporte de pasajeros"/>
    <s v="PASAJES TERRESTRES"/>
    <n v="78111800"/>
    <s v="Mínima cuantía"/>
    <n v="4"/>
    <n v="12"/>
    <n v="1"/>
    <n v="20000000"/>
    <s v="GLOBAL"/>
    <s v="NO SOLICITADAS"/>
  </r>
  <r>
    <x v="16"/>
    <s v="02-02-02-008-007-01-4"/>
    <n v="10"/>
    <s v="Adquisición de servicios - Servicios de mantenimiento y reparación de maquinaria y equipo de transporte"/>
    <s v="MANTENIMIENTO Y REPARACIONES DE CARROS DE BOMBEROS "/>
    <n v="78181508"/>
    <s v="Selección abreviada subasta inversa (No disponible)"/>
    <n v="1"/>
    <n v="12"/>
    <n v="1"/>
    <n v="300000000"/>
    <s v="GLOBAL"/>
    <s v="SI APROBADAS"/>
  </r>
  <r>
    <x v="16"/>
    <s v="02-02-02-008-007-01-4"/>
    <n v="10"/>
    <s v="Adquisición de servicios - Servicios de mantenimiento y reparación de maquinaria y equipo de transporte"/>
    <s v="SERVICIO DE MANTENIMIENTO PREVENTIVO Y CORRECTIVO DE LA MAQUINARIA AMARILLA"/>
    <n v="78181508"/>
    <s v="Selección abreviada - acuerdo marco"/>
    <n v="1"/>
    <n v="12"/>
    <n v="1"/>
    <n v="60000000"/>
    <s v="GLOBAL"/>
    <s v="SI APROBADAS"/>
  </r>
  <r>
    <x v="16"/>
    <s v="02-02-02-007-001-03-5-09"/>
    <n v="10"/>
    <s v="Adquisición de servicios - Otros servicios de seguros distintos de los seguros de vida n. C. P."/>
    <s v="PÓLIZA TODO RIESGO DAÑO MATERIALES "/>
    <n v="84131501"/>
    <s v="Licitación pública"/>
    <n v="1"/>
    <n v="12"/>
    <n v="1"/>
    <n v="13447345339"/>
    <s v="GLOBAL"/>
    <s v="SI APROBADAS"/>
  </r>
  <r>
    <x v="16"/>
    <s v="02-02-02-007-001-03-5-09"/>
    <n v="10"/>
    <s v="Adquisición de servicios - Otros servicios de seguros distintos de los seguros de vida n. C. P."/>
    <s v="PÓLIZA MAQUINARIA Y EQUIPO"/>
    <n v="84131512"/>
    <s v="Licitación pública"/>
    <n v="1"/>
    <n v="12"/>
    <n v="1"/>
    <n v="395324768"/>
    <s v="GLOBAL"/>
    <s v="SI APROBADAS"/>
  </r>
  <r>
    <x v="16"/>
    <s v="02-02-02-007-001-03-5-09"/>
    <n v="10"/>
    <s v="Adquisición de servicios - Otros servicios de seguros distintos de los seguros de vida n. C. P."/>
    <s v="PÓLIZA DE TRANSPORTE DE VALORES"/>
    <n v="84131511"/>
    <s v="Licitación pública"/>
    <n v="1"/>
    <n v="12"/>
    <n v="1"/>
    <n v="5788912"/>
    <s v="GLOBAL"/>
    <s v="SI APROBADAS"/>
  </r>
  <r>
    <x v="16"/>
    <s v="02-02-02-007-001-03-5-05"/>
    <n v="10"/>
    <s v="Adquisición de servicios - Servicios de seguros generales de responsabilidad civil"/>
    <s v="PÓLIZA RESPONSABILIDAD CIVIL EXTRACONTRACTUAL"/>
    <n v="84131507"/>
    <s v="Licitación pública"/>
    <n v="1"/>
    <n v="12"/>
    <n v="1"/>
    <n v="50625361"/>
    <s v="GLOBAL"/>
    <s v="SI APROBADAS"/>
  </r>
  <r>
    <x v="16"/>
    <s v="02-02-02-007-001-03-5-01"/>
    <n v="10"/>
    <s v="Adquisición de servicios - Servicios de seguros de vehículos automotores"/>
    <s v="PÓLIZA DE AUTOMOVILES FAC"/>
    <n v="84131503"/>
    <s v="Licitación pública"/>
    <n v="1"/>
    <n v="12"/>
    <n v="1"/>
    <n v="2390896866"/>
    <s v="GLOBAL"/>
    <s v="SI APROBADAS"/>
  </r>
  <r>
    <x v="16"/>
    <s v="02-02-02-007-001-03-5-02"/>
    <n v="10"/>
    <s v="Adquisición de servicios - Servicios de seguros de transporte marítimo, de aviación y otros medios de transporte"/>
    <s v="PÓLIZA SEGURO DE AERONAVES"/>
    <n v="84131500"/>
    <s v="Licitación pública"/>
    <n v="1"/>
    <n v="12"/>
    <n v="1"/>
    <n v="14556556814"/>
    <s v="GLOBAL"/>
    <s v="SI APROBADAS"/>
  </r>
  <r>
    <x v="16"/>
    <s v="02-02-02-007-001-03-5-02"/>
    <n v="10"/>
    <s v="Adquisición de servicios - Servicios de seguros de transporte marítimo, de aviación y otros medios de transporte"/>
    <s v="CASCO BARCO"/>
    <n v="84131505"/>
    <s v="Licitación pública"/>
    <n v="1"/>
    <n v="12"/>
    <n v="1"/>
    <n v="57005465"/>
    <s v="GLOBAL"/>
    <s v="SI APROBADAS"/>
  </r>
  <r>
    <x v="16"/>
    <s v="02-02-02-007-001-03-5-10"/>
    <n v="10"/>
    <s v="Adquisición de servicios - Seguro de infidelidad y riesgos financieros"/>
    <s v="PÓLIZA GLOBAL DE MANEJO"/>
    <n v="84131511"/>
    <s v="Licitación pública"/>
    <n v="1"/>
    <n v="12"/>
    <n v="1"/>
    <n v="91085730"/>
    <s v="GLOBAL"/>
    <s v="SI APROBADAS"/>
  </r>
  <r>
    <x v="16"/>
    <s v="02-02-02-007-001-03-5-03"/>
    <n v="10"/>
    <s v="Adquisición de servicios - Servicios de seguros para transporte de mercancías (fletes)"/>
    <s v="PÓLIZA DE TRANSPORTE DE MERCANCIA"/>
    <n v="84131504"/>
    <s v="Licitación pública"/>
    <n v="1"/>
    <n v="12"/>
    <n v="1"/>
    <n v="2008574820"/>
    <s v="GLOBAL"/>
    <s v="SI APROBADAS"/>
  </r>
  <r>
    <x v="16"/>
    <s v="02-02-02-008-007-01-4"/>
    <n v="10"/>
    <s v="Adquisición de servicios - Servicios de mantenimiento y reparación de maquinaria y equipo de transporte"/>
    <s v="SERVICIO DE MANTENIMIENTO PREVENTIVO Y CORRECTIVO DE LA MAQUINARIA AMARILLA"/>
    <n v="78181508"/>
    <s v="Selección abreviada - acuerdo marco"/>
    <n v="1"/>
    <n v="12"/>
    <n v="1"/>
    <n v="60000000"/>
    <s v="GLOBAL"/>
    <s v="NO SOLICITADAS"/>
  </r>
  <r>
    <x v="16"/>
    <s v="02-02-01-002-007"/>
    <n v="10"/>
    <s v="Materiales y suministros - Artículos textiles (excepto prendas de vestir)"/>
    <s v="INSIGNIA DE GALA PARA SUBOFICIALES (UNIFORME No. 1 Y No. 2) PAR"/>
    <n v="53102701"/>
    <s v="Selección abreviada - acuerdo marco"/>
    <n v="1"/>
    <n v="12"/>
    <n v="2795"/>
    <n v="9822496.4499999993"/>
    <s v="UNIDAD"/>
    <s v="SI APROBADAS"/>
  </r>
  <r>
    <x v="16"/>
    <s v="02-02-01-002-007"/>
    <n v="10"/>
    <s v="Materiales y suministros - Artículos textiles (excepto prendas de vestir)"/>
    <s v="INSIGNIA DE GRADO PARA SUBOFICIALES (UNIFORME No. 3) PAR"/>
    <n v="53102701"/>
    <s v="Selección abreviada - acuerdo marco"/>
    <n v="1"/>
    <n v="12"/>
    <n v="2440"/>
    <n v="8347850"/>
    <s v="UNIDAD"/>
    <s v="SI APROBADAS"/>
  </r>
  <r>
    <x v="16"/>
    <s v="02-02-01-002-007"/>
    <n v="10"/>
    <s v="Materiales y suministros - Artículos textiles (excepto prendas de vestir)"/>
    <s v="PARCHES BORDADOS CON PATRON DE CAMUFLADO LINEAS ONDULANTES PARA OFICIALES Y SUBOFICIALES SIETE (GRADO GORRO, GRADO CHAQUETA, ALA ESPECIALIDAD, FUERZA AEREA, APELLIDO, CITACION PRESIDENCIA, PARCHE FAC)"/>
    <n v="53102701"/>
    <s v="Selección abreviada - acuerdo marco"/>
    <n v="1"/>
    <n v="12"/>
    <n v="6000"/>
    <n v="22331340"/>
    <s v="UNIDAD"/>
    <s v="SI APROBADAS"/>
  </r>
  <r>
    <x v="16"/>
    <s v="02-02-01-002-007"/>
    <n v="10"/>
    <s v="Materiales y suministros - Artículos textiles (excepto prendas de vestir)"/>
    <s v="PARCHES BORDADOS CON PATRON DE CAMUFLADO LINEAS ONDULANTES PARA SOLDADOS"/>
    <n v="53102701"/>
    <s v="Selección abreviada - acuerdo marco"/>
    <n v="1"/>
    <n v="12"/>
    <n v="3000"/>
    <n v="10235070"/>
    <s v="UNIDAD"/>
    <s v="SI APROBADAS"/>
  </r>
  <r>
    <x v="16"/>
    <s v="02-02-01-002-007"/>
    <n v="10"/>
    <s v="Materiales y suministros - Artículos textiles (excepto prendas de vestir)"/>
    <s v="PRESILLAS DE GRADO AZUL PARA OFICIALES PAR"/>
    <n v="53102701"/>
    <s v="Selección abreviada - acuerdo marco"/>
    <n v="1"/>
    <n v="12"/>
    <n v="1000"/>
    <n v="4496990"/>
    <s v="UNIDAD"/>
    <s v="SI APROBADAS"/>
  </r>
  <r>
    <x v="16"/>
    <s v="02-02-01-002-007"/>
    <n v="10"/>
    <s v="Materiales y suministros - Artículos textiles (excepto prendas de vestir)"/>
    <s v="PRESILLAS DE GRADO AZUL PARA SUBOFICIALES PAR"/>
    <n v="53102701"/>
    <s v="Selección abreviada - acuerdo marco"/>
    <n v="1"/>
    <n v="12"/>
    <n v="4640"/>
    <n v="20866033.599999998"/>
    <s v="UNIDAD"/>
    <s v="SI APROBADAS"/>
  </r>
  <r>
    <x v="16"/>
    <s v="02-02-01-002-008"/>
    <n v="10"/>
    <s v="Materiales y suministros - Dotación (prendas de vestir y calzado)"/>
    <s v="DOTACION CIVIL A SOLDADOS (ROPA Y CALZADO) LEY 1861  AGTO. /2017"/>
    <s v="53111602_x000a_53101902_x000a_53101602_x000a_53101904_x000a_53101604"/>
    <s v="Selección abreviada subasta inversa (No disponible)"/>
    <n v="2"/>
    <n v="10"/>
    <n v="1"/>
    <n v="76099780.049999997"/>
    <s v="GLOBAL"/>
    <s v="NO SOLICITADAS"/>
  </r>
  <r>
    <x v="16"/>
    <s v="02-02-02-006-005-03"/>
    <n v="10"/>
    <s v="Adquisición de servicios - Servicios de transporte de carga por vía aérea o espacial"/>
    <s v="PRESTACIÓN DE SERVICIOS DE OPERACIÓN LOGÍSTICA Y DE TRANSPORTE NACIONAL DE TRANSPORTAR LOS ASIENTOS DE EYECCIÓN"/>
    <n v="78101800"/>
    <s v="Selección abreviada menor cuantía"/>
    <n v="3"/>
    <n v="8"/>
    <n v="1"/>
    <n v="40000000"/>
    <s v="GLOBAL"/>
    <s v="NO SOLICITADAS"/>
  </r>
  <r>
    <x v="16"/>
    <s v="02-02-02-006-005-03"/>
    <n v="10"/>
    <s v="Adquisición de servicios - Servicios de transporte de carga por vía aérea o espacial"/>
    <s v="PRESTACIÓN DE SERVICIOS DE OPERACIÓN LOGÍSTICA Y DE TRANSPORTE NACIONAL DE TRANSPORTAR LOS ASIENTOS DE EYECCIÓN  AMARRE 2020"/>
    <n v="78101800"/>
    <s v="Selección abreviada menor cuantía"/>
    <n v="12"/>
    <n v="1"/>
    <n v="1"/>
    <n v="1087500"/>
    <s v="GLOBAL"/>
    <s v="NO SOLICITADAS"/>
  </r>
  <r>
    <x v="16"/>
    <s v="02-02-02-009-002-09"/>
    <n v="10"/>
    <s v="Adquisición de servicios - Otros tipos de educación y servicios de apoyo educativo"/>
    <s v="SERVICIO DE UN OPERADOR LOGÍSTICO PARA LA REALIZACIÓN DE LAS DIFERENTES ACTIVIDADES INSTITUCIONALES Y DE BIENESTAR DE LA FUERZA AÉREA COLOMBIANA."/>
    <s v="80101604;80111623;81141601"/>
    <s v="Selección abreviada menor cuantía"/>
    <n v="10"/>
    <n v="12"/>
    <n v="1"/>
    <n v="400000000"/>
    <s v="GLOBAL"/>
    <s v="SI APROBADAS"/>
  </r>
  <r>
    <x v="16"/>
    <s v="02-02-01-003-008-09"/>
    <n v="10"/>
    <s v="Materiales y suministros - Otros artículos manufacturados n. C. P."/>
    <s v="ALMOHADILLA DACTILAR"/>
    <n v="44121900"/>
    <s v="Selección abreviada subasta inversa (No disponible)"/>
    <n v="2"/>
    <n v="7"/>
    <n v="226"/>
    <n v="293800"/>
    <s v="UNIDAD"/>
    <s v="NO SOLICITADAS"/>
  </r>
  <r>
    <x v="16"/>
    <s v="02-02-01-003-008-09"/>
    <n v="10"/>
    <s v="Materiales y suministros - Otros artículos manufacturados n. C. P."/>
    <s v="ALMOHADILLA DACTILAR RECARGABLE"/>
    <n v="44121900"/>
    <s v="Selección abreviada subasta inversa (No disponible)"/>
    <n v="2"/>
    <n v="7"/>
    <n v="15"/>
    <n v="211500"/>
    <s v="UNIDAD"/>
    <s v="NO SOLICITADAS"/>
  </r>
  <r>
    <x v="16"/>
    <s v="02-02-01-003-008-09"/>
    <n v="10"/>
    <s v="Materiales y suministros - Otros artículos manufacturados n. C. P."/>
    <s v="ALMOHADILLA PARA SELLO RECARGABLE"/>
    <n v="44121900"/>
    <s v="Selección abreviada subasta inversa (No disponible)"/>
    <n v="2"/>
    <n v="7"/>
    <n v="174"/>
    <n v="626400"/>
    <s v="UNIDAD"/>
    <s v="NO SOLICITADAS"/>
  </r>
  <r>
    <x v="16"/>
    <s v="02-02-01-003-002-01"/>
    <n v="10"/>
    <s v="Materiales y suministros - Pasta de papel, papel y cartón"/>
    <s v="ARCHIVADOR DE FUELLE EN POLIPROPILENO"/>
    <n v="44122000"/>
    <s v="Selección abreviada subasta inversa (No disponible)"/>
    <n v="2"/>
    <n v="7"/>
    <n v="6"/>
    <n v="50400"/>
    <s v="UNIDAD"/>
    <s v="NO SOLICITADAS"/>
  </r>
  <r>
    <x v="16"/>
    <s v="02-02-01-003-002-01"/>
    <n v="10"/>
    <s v="Materiales y suministros - Pasta de papel, papel y cartón"/>
    <s v="ARCHIVADOR DE FUELLE EN YUTE"/>
    <n v="44122000"/>
    <s v="Selección abreviada subasta inversa (No disponible)"/>
    <n v="2"/>
    <n v="7"/>
    <n v="3"/>
    <n v="24000"/>
    <s v="UNIDAD"/>
    <s v="NO SOLICITADAS"/>
  </r>
  <r>
    <x v="16"/>
    <s v="02-02-01-003-006-02"/>
    <n v="10"/>
    <s v="Materiales y suministros - Otros productos de caucho"/>
    <s v="BANDAS ELÁSTICAS REF. 22 X 25G X CAJA"/>
    <n v="44122100"/>
    <s v="Selección abreviada subasta inversa (No disponible)"/>
    <n v="2"/>
    <n v="7"/>
    <n v="1422"/>
    <n v="426600"/>
    <s v="UNIDAD"/>
    <s v="NO SOLICITADAS"/>
  </r>
  <r>
    <x v="16"/>
    <s v="02-02-01-003-006-02"/>
    <n v="10"/>
    <s v="Materiales y suministros - Otros productos de caucho"/>
    <s v="BANDAS ELÁSTICAS REF. 22 X KILO "/>
    <n v="44122100"/>
    <s v="Selección abreviada subasta inversa (No disponible)"/>
    <n v="2"/>
    <n v="7"/>
    <n v="3"/>
    <n v="18000"/>
    <s v="UNIDAD"/>
    <s v="NO SOLICITADAS"/>
  </r>
  <r>
    <x v="16"/>
    <s v="02-02-01-003-002-01"/>
    <n v="10"/>
    <s v="Materiales y suministros - Pasta de papel, papel y cartón"/>
    <s v="BANDERITAS-MINI-BANDERITAS- SEÑALES AUTOADHESIVAS"/>
    <n v="44121600"/>
    <s v="Selección abreviada subasta inversa (No disponible)"/>
    <n v="2"/>
    <n v="7"/>
    <n v="1744"/>
    <n v="9592000"/>
    <s v="UNIDAD"/>
    <s v="NO SOLICITADAS"/>
  </r>
  <r>
    <x v="16"/>
    <s v="02-02-01-004-002"/>
    <n v="10"/>
    <s v="Materiales y suministros - Productos metálicos elaborados (excepto maquinaria y equipo)"/>
    <s v="BISTURÍ 18MM METÁLICO"/>
    <n v="44121600"/>
    <s v="Selección abreviada subasta inversa (No disponible)"/>
    <n v="2"/>
    <n v="7"/>
    <n v="256"/>
    <n v="768000"/>
    <s v="UNIDAD"/>
    <s v="NO SOLICITADAS"/>
  </r>
  <r>
    <x v="16"/>
    <s v="02-02-01-004-002"/>
    <n v="10"/>
    <s v="Materiales y suministros - Productos metálicos elaborados (excepto maquinaria y equipo)"/>
    <s v="BISTURÍ 18MM PLÁSTICO"/>
    <n v="44121600"/>
    <s v="Selección abreviada subasta inversa (No disponible)"/>
    <n v="2"/>
    <n v="7"/>
    <n v="1402"/>
    <n v="701000"/>
    <s v="UNIDAD"/>
    <s v="NO SOLICITADAS"/>
  </r>
  <r>
    <x v="16"/>
    <s v="02-02-01-004-002"/>
    <n v="10"/>
    <s v="Materiales y suministros - Productos metálicos elaborados (excepto maquinaria y equipo)"/>
    <s v="BISTURÍ 9MM"/>
    <n v="44121600"/>
    <s v="Selección abreviada subasta inversa (No disponible)"/>
    <n v="2"/>
    <n v="7"/>
    <n v="53"/>
    <n v="15900"/>
    <s v="UNIDAD"/>
    <s v="NO SOLICITADAS"/>
  </r>
  <r>
    <x v="16"/>
    <s v="02-02-01-003-002-01"/>
    <n v="10"/>
    <s v="Materiales y suministros - Pasta de papel, papel y cartón"/>
    <s v="BLOCK AMARILLO CUADRICULADO "/>
    <n v="14111500"/>
    <s v="Selección abreviada subasta inversa (No disponible)"/>
    <n v="2"/>
    <n v="7"/>
    <n v="119"/>
    <n v="238000"/>
    <s v="UNIDAD"/>
    <s v="NO SOLICITADAS"/>
  </r>
  <r>
    <x v="16"/>
    <s v="02-02-01-003-002-01"/>
    <n v="10"/>
    <s v="Materiales y suministros - Pasta de papel, papel y cartón"/>
    <s v="BLOCK AMARILLO RAYADO "/>
    <n v="14111500"/>
    <s v="Selección abreviada subasta inversa (No disponible)"/>
    <n v="2"/>
    <n v="7"/>
    <n v="99"/>
    <n v="198000"/>
    <s v="UNIDAD"/>
    <s v="NO SOLICITADAS"/>
  </r>
  <r>
    <x v="16"/>
    <s v="02-02-01-003-002-01"/>
    <n v="10"/>
    <s v="Materiales y suministros - Pasta de papel, papel y cartón"/>
    <s v="BLOCK BLANCO CUADRICULADO"/>
    <n v="14111500"/>
    <s v="Selección abreviada subasta inversa (No disponible)"/>
    <n v="2"/>
    <n v="7"/>
    <n v="50"/>
    <n v="100000"/>
    <s v="UNIDAD"/>
    <s v="NO SOLICITADAS"/>
  </r>
  <r>
    <x v="16"/>
    <s v="02-02-01-003-002-01"/>
    <n v="10"/>
    <s v="Materiales y suministros - Pasta de papel, papel y cartón"/>
    <s v="BLOCK BLANCO RAYADO"/>
    <n v="14111500"/>
    <s v="Selección abreviada subasta inversa (No disponible)"/>
    <n v="2"/>
    <n v="7"/>
    <n v="6"/>
    <n v="12000"/>
    <s v="UNIDAD"/>
    <s v="NO SOLICITADAS"/>
  </r>
  <r>
    <x v="16"/>
    <s v="02-02-01-003-008-09"/>
    <n v="10"/>
    <s v="Materiales y suministros - Otros artículos manufacturados n. C. P."/>
    <s v="BOLÍGRAFO AZUL "/>
    <n v="44121700"/>
    <s v="Selección abreviada subasta inversa (No disponible)"/>
    <n v="2"/>
    <n v="7"/>
    <n v="798"/>
    <n v="239400"/>
    <s v="UNIDAD"/>
    <s v="NO SOLICITADAS"/>
  </r>
  <r>
    <x v="16"/>
    <s v="02-02-01-003-008-09"/>
    <n v="10"/>
    <s v="Materiales y suministros - Otros artículos manufacturados n. C. P."/>
    <s v="BOLÍGRAFO NEGRO"/>
    <n v="44121700"/>
    <s v="Selección abreviada subasta inversa (No disponible)"/>
    <n v="2"/>
    <n v="7"/>
    <n v="27744"/>
    <n v="8323200"/>
    <s v="UNIDAD"/>
    <s v="NO SOLICITADAS"/>
  </r>
  <r>
    <x v="16"/>
    <s v="02-02-01-003-008-09"/>
    <n v="10"/>
    <s v="Materiales y suministros - Otros artículos manufacturados n. C. P."/>
    <s v="BOLÍGRAFO ROJO"/>
    <n v="44121700"/>
    <s v="Selección abreviada subasta inversa (No disponible)"/>
    <n v="2"/>
    <n v="7"/>
    <n v="7893"/>
    <n v="2367900"/>
    <s v="UNIDAD"/>
    <s v="NO SOLICITADAS"/>
  </r>
  <r>
    <x v="16"/>
    <s v="02-02-01-003-006-09"/>
    <n v="10"/>
    <s v="Materiales y suministros - Otros productos plásticos"/>
    <s v="BOLSILLO PARA FICHA BIBLIOGRÁFICA PAQUETE X 100 UNIDADES"/>
    <n v="44122000"/>
    <s v="Selección abreviada subasta inversa (No disponible)"/>
    <n v="2"/>
    <n v="7"/>
    <n v="11"/>
    <n v="60500"/>
    <s v="UNIDAD"/>
    <s v="NO SOLICITADAS"/>
  </r>
  <r>
    <x v="16"/>
    <s v="02-02-01-003-008-09"/>
    <n v="10"/>
    <s v="Materiales y suministros - Otros artículos manufacturados n. C. P."/>
    <s v="BORRADOR DE MIGA DE PAN"/>
    <n v="44121800"/>
    <s v="Selección abreviada subasta inversa (No disponible)"/>
    <n v="2"/>
    <n v="7"/>
    <n v="70"/>
    <n v="42000"/>
    <s v="UNIDAD"/>
    <s v="NO SOLICITADAS"/>
  </r>
  <r>
    <x v="16"/>
    <s v="02-02-01-003-008-09"/>
    <n v="10"/>
    <s v="Materiales y suministros - Otros artículos manufacturados n. C. P."/>
    <s v="BORRADOR DE NATA"/>
    <n v="44121800"/>
    <s v="Selección abreviada subasta inversa (No disponible)"/>
    <n v="2"/>
    <n v="7"/>
    <n v="3217"/>
    <n v="643400"/>
    <s v="UNIDAD"/>
    <s v="NO SOLICITADAS"/>
  </r>
  <r>
    <x v="16"/>
    <s v="02-02-01-003-008-09"/>
    <n v="10"/>
    <s v="Materiales y suministros - Otros artículos manufacturados n. C. P."/>
    <s v="BORRADOR PARA TABLERO"/>
    <n v="44121800"/>
    <s v="Selección abreviada subasta inversa (No disponible)"/>
    <n v="2"/>
    <n v="7"/>
    <n v="436"/>
    <n v="305200"/>
    <s v="UNIDAD"/>
    <s v="NO SOLICITADAS"/>
  </r>
  <r>
    <x v="16"/>
    <s v="02-02-01-003-008-09"/>
    <n v="10"/>
    <s v="Materiales y suministros - Otros artículos manufacturados n. C. P."/>
    <s v="BORRADOR PARA TINTA CON ESCOBILLA"/>
    <n v="44121800"/>
    <s v="Selección abreviada subasta inversa (No disponible)"/>
    <n v="2"/>
    <n v="7"/>
    <n v="131"/>
    <n v="458500"/>
    <s v="UNIDAD"/>
    <s v="NO SOLICITADAS"/>
  </r>
  <r>
    <x v="16"/>
    <s v="02-02-01-003-001"/>
    <n v="10"/>
    <s v="Materiales y suministros - Productos de madera, corcho, cestería y espartería"/>
    <s v="CABALLETE O TRÍPODE PARA TABLERO ACRÍLICO "/>
    <n v="44111900"/>
    <s v="Selección abreviada subasta inversa (No disponible)"/>
    <n v="2"/>
    <n v="7"/>
    <n v="11"/>
    <n v="495000"/>
    <s v="UNIDAD"/>
    <s v="NO SOLICITADAS"/>
  </r>
  <r>
    <x v="16"/>
    <s v="02-02-01-003-002-01"/>
    <n v="10"/>
    <s v="Materiales y suministros - Pasta de papel, papel y cartón"/>
    <s v="CAJAS PARA ARCHIVO CENTRAL REFERENCIA X-200 MEMBRETEADA. LA ENTIDAD COMPRADORA DEBE SOLICITAR MÍNIMO 500 UNIDADES. "/>
    <n v="44122000"/>
    <s v="Selección abreviada subasta inversa (No disponible)"/>
    <n v="2"/>
    <n v="7"/>
    <n v="9350"/>
    <n v="18700000"/>
    <s v="UNIDAD"/>
    <s v="NO SOLICITADAS"/>
  </r>
  <r>
    <x v="16"/>
    <s v="02-02-01-004-005-01"/>
    <n v="10"/>
    <s v="Materiales y suministros - Máquinas para oficina y contabilidad, y sus partes y accesorios"/>
    <s v="CALCULADORA DE BOLSILLO"/>
    <n v="44101800"/>
    <s v="Selección abreviada subasta inversa (No disponible)"/>
    <n v="2"/>
    <n v="7"/>
    <n v="32"/>
    <n v="288000"/>
    <s v="UNIDAD"/>
    <s v="NO SOLICITADAS"/>
  </r>
  <r>
    <x v="16"/>
    <s v="02-02-01-004-005-01"/>
    <n v="10"/>
    <s v="Materiales y suministros - Máquinas para oficina y contabilidad, y sus partes y accesorios"/>
    <s v="CALCULADORA ESCRITORIO 12 DÍGITOS"/>
    <n v="44101800"/>
    <s v="Selección abreviada subasta inversa (No disponible)"/>
    <n v="2"/>
    <n v="7"/>
    <n v="2"/>
    <n v="34356"/>
    <s v="UNIDAD"/>
    <s v="NO SOLICITADAS"/>
  </r>
  <r>
    <x v="16"/>
    <s v="02-02-01-004-005-01"/>
    <n v="10"/>
    <s v="Materiales y suministros - Máquinas para oficina y contabilidad, y sus partes y accesorios"/>
    <s v="CALCULADORA ESCRITORIO 16 DÍGITOS"/>
    <n v="44101800"/>
    <s v="Selección abreviada subasta inversa (No disponible)"/>
    <n v="2"/>
    <n v="7"/>
    <n v="1"/>
    <n v="46164"/>
    <s v="UNIDAD"/>
    <s v="NO SOLICITADAS"/>
  </r>
  <r>
    <x v="16"/>
    <s v="02-02-01-003-002-01"/>
    <n v="10"/>
    <s v="Materiales y suministros - Pasta de papel, papel y cartón"/>
    <s v="CARPETA PRESENTACIÓN CARTA PAQUETE X 20 UNIDADES"/>
    <n v="44122000"/>
    <s v="Selección abreviada subasta inversa (No disponible)"/>
    <n v="2"/>
    <n v="7"/>
    <n v="644"/>
    <n v="1932000"/>
    <s v="UNIDAD"/>
    <s v="NO SOLICITADAS"/>
  </r>
  <r>
    <x v="16"/>
    <s v="02-02-01-003-002-01"/>
    <n v="10"/>
    <s v="Materiales y suministros - Pasta de papel, papel y cartón"/>
    <s v="CARPETA PRESENTACIÓN OFICIO DESACIDIFICADA PAQUETE X 20 UNIDADES"/>
    <n v="44122000"/>
    <s v="Selección abreviada subasta inversa (No disponible)"/>
    <n v="2"/>
    <n v="7"/>
    <n v="406"/>
    <n v="14210000"/>
    <s v="UNIDAD"/>
    <s v="NO SOLICITADAS"/>
  </r>
  <r>
    <x v="16"/>
    <s v="02-02-01-003-002-01"/>
    <n v="10"/>
    <s v="Materiales y suministros - Pasta de papel, papel y cartón"/>
    <s v="CARPETA TIPO 4 ALETAS EN CARTULINA DESACIDIFICADA"/>
    <n v="44122000"/>
    <s v="Selección abreviada subasta inversa (No disponible)"/>
    <n v="2"/>
    <n v="7"/>
    <n v="35179"/>
    <n v="80911700"/>
    <s v="UNIDAD"/>
    <s v="NO SOLICITADAS"/>
  </r>
  <r>
    <x v="16"/>
    <s v="02-02-01-003-002-01"/>
    <n v="10"/>
    <s v="Materiales y suministros - Pasta de papel, papel y cartón"/>
    <s v="CARPETA TIPO 4 ALETAS EN CARTULINA BLANCA TIPO PROPALCOTE"/>
    <n v="44122000"/>
    <s v="Selección abreviada subasta inversa (No disponible)"/>
    <n v="2"/>
    <n v="7"/>
    <n v="24329"/>
    <n v="19463200"/>
    <s v="UNIDAD"/>
    <s v="NO SOLICITADAS"/>
  </r>
  <r>
    <x v="16"/>
    <s v="02-02-01-003-002-01"/>
    <n v="10"/>
    <s v="Materiales y suministros - Pasta de papel, papel y cartón"/>
    <s v="CARPETA TIPO CATÁLOGO 0.5 PULG"/>
    <n v="44122000"/>
    <s v="Selección abreviada subasta inversa (No disponible)"/>
    <n v="2"/>
    <n v="7"/>
    <n v="399"/>
    <n v="1436400"/>
    <s v="UNIDAD"/>
    <s v="NO SOLICITADAS"/>
  </r>
  <r>
    <x v="16"/>
    <s v="02-02-01-003-002-01"/>
    <n v="10"/>
    <s v="Materiales y suministros - Pasta de papel, papel y cartón"/>
    <s v="CARPETA TIPO CATÁLOGO 1 PULG"/>
    <n v="44122000"/>
    <s v="Selección abreviada subasta inversa (No disponible)"/>
    <n v="2"/>
    <n v="7"/>
    <n v="437"/>
    <n v="1748000"/>
    <s v="UNIDAD"/>
    <s v="NO SOLICITADAS"/>
  </r>
  <r>
    <x v="16"/>
    <s v="02-02-01-003-002-01"/>
    <n v="10"/>
    <s v="Materiales y suministros - Pasta de papel, papel y cartón"/>
    <s v="CARPETA TIPO CATÁLOGO 2 PULG"/>
    <n v="44122000"/>
    <s v="Selección abreviada subasta inversa (No disponible)"/>
    <n v="2"/>
    <n v="7"/>
    <n v="339"/>
    <n v="1695000"/>
    <s v="UNIDAD"/>
    <s v="NO SOLICITADAS"/>
  </r>
  <r>
    <x v="16"/>
    <s v="02-02-01-003-002-01"/>
    <n v="10"/>
    <s v="Materiales y suministros - Pasta de papel, papel y cartón"/>
    <s v="CARPETA TIPO CATÁLOGO 3 PULG"/>
    <n v="44122000"/>
    <s v="Selección abreviada subasta inversa (No disponible)"/>
    <n v="2"/>
    <n v="7"/>
    <n v="92"/>
    <n v="736000"/>
    <s v="UNIDAD"/>
    <s v="NO SOLICITADAS"/>
  </r>
  <r>
    <x v="16"/>
    <s v="02-02-01-003-002-01"/>
    <n v="10"/>
    <s v="Materiales y suministros - Pasta de papel, papel y cartón"/>
    <s v="CARPETA TIPO CATÁLOGO 4 PULG"/>
    <n v="44122000"/>
    <s v="Selección abreviada subasta inversa (No disponible)"/>
    <n v="2"/>
    <n v="7"/>
    <n v="2"/>
    <n v="15000"/>
    <s v="UNIDAD"/>
    <s v="NO SOLICITADAS"/>
  </r>
  <r>
    <x v="16"/>
    <s v="02-02-01-003-002-01"/>
    <n v="10"/>
    <s v="Materiales y suministros - Pasta de papel, papel y cartón"/>
    <s v="CARPETAS PLEGADAS POR LA MITAD EN CARTULINA DESACIDIFICADA X 50 UNIDADES"/>
    <n v="44122000"/>
    <s v="Selección abreviada subasta inversa (No disponible)"/>
    <n v="2"/>
    <n v="7"/>
    <n v="123"/>
    <n v="6150000"/>
    <s v="UNIDAD"/>
    <s v="NO SOLICITADAS"/>
  </r>
  <r>
    <x v="16"/>
    <s v="02-02-01-003-002-01"/>
    <n v="10"/>
    <s v="Materiales y suministros - Pasta de papel, papel y cartón"/>
    <s v="CARTULINA CARTA BLANCA PAQUETE  X 100 UNIDADES"/>
    <n v="14111500"/>
    <s v="Selección abreviada subasta inversa (No disponible)"/>
    <n v="2"/>
    <n v="7"/>
    <n v="22"/>
    <n v="110000"/>
    <s v="UNIDAD"/>
    <s v="NO SOLICITADAS"/>
  </r>
  <r>
    <x v="16"/>
    <s v="02-02-01-003-002-01"/>
    <n v="10"/>
    <s v="Materiales y suministros - Pasta de papel, papel y cartón"/>
    <s v="CARTULINA CARTA SURTIDOPAQUETE  X 100 UNIDADES"/>
    <n v="14111500"/>
    <s v="Selección abreviada subasta inversa (No disponible)"/>
    <n v="2"/>
    <n v="7"/>
    <n v="151"/>
    <n v="755000"/>
    <s v="UNIDAD"/>
    <s v="NO SOLICITADAS"/>
  </r>
  <r>
    <x v="16"/>
    <s v="02-02-01-003-002-01"/>
    <n v="10"/>
    <s v="Materiales y suministros - Pasta de papel, papel y cartón"/>
    <s v="CARTULINA OFICIO BLANCAPAQUETE  X 100 UNIDADES"/>
    <n v="14111500"/>
    <s v="Selección abreviada subasta inversa (No disponible)"/>
    <n v="2"/>
    <n v="7"/>
    <n v="58"/>
    <n v="290000"/>
    <s v="UNIDAD"/>
    <s v="NO SOLICITADAS"/>
  </r>
  <r>
    <x v="16"/>
    <s v="02-02-01-003-002-01"/>
    <n v="10"/>
    <s v="Materiales y suministros - Pasta de papel, papel y cartón"/>
    <s v="CARTULINA OFICIO SURTIDOPAQUETE  X 100 UNIDADES"/>
    <n v="14111500"/>
    <s v="Selección abreviada subasta inversa (No disponible)"/>
    <n v="2"/>
    <n v="7"/>
    <n v="1449"/>
    <n v="7245000"/>
    <s v="UNIDAD"/>
    <s v="NO SOLICITADAS"/>
  </r>
  <r>
    <x v="16"/>
    <s v="02-02-01-003-002-01"/>
    <n v="10"/>
    <s v="Materiales y suministros - Pasta de papel, papel y cartón"/>
    <s v="CARTULINA PLIEGO BLANCO"/>
    <n v="14111500"/>
    <s v="Selección abreviada subasta inversa (No disponible)"/>
    <n v="2"/>
    <n v="7"/>
    <n v="1367"/>
    <n v="586443"/>
    <s v="UNIDAD"/>
    <s v="NO SOLICITADAS"/>
  </r>
  <r>
    <x v="16"/>
    <s v="02-02-01-003-002-01"/>
    <n v="10"/>
    <s v="Materiales y suministros - Pasta de papel, papel y cartón"/>
    <s v="CARTULINA PLIEGO SURTIDO"/>
    <n v="14111500"/>
    <s v="Selección abreviada subasta inversa (No disponible)"/>
    <n v="2"/>
    <n v="7"/>
    <n v="428"/>
    <n v="182756"/>
    <s v="UNIDAD"/>
    <s v="NO SOLICITADAS"/>
  </r>
  <r>
    <x v="16"/>
    <s v="02-02-01-004-007-05"/>
    <n v="10"/>
    <s v="Materiales y suministros - Discos, cintas, dispositivos de almacenamiento en estado sólido no volátiles y otros medios, no grabados"/>
    <s v="CD-R PAQUETE  X 100 UNIDADES"/>
    <n v="43202000"/>
    <s v="Selección abreviada subasta inversa (No disponible)"/>
    <n v="2"/>
    <n v="7"/>
    <n v="20"/>
    <n v="750040"/>
    <s v="UNIDAD"/>
    <s v="NO SOLICITADAS"/>
  </r>
  <r>
    <x v="16"/>
    <s v="02-02-01-004-007-05"/>
    <n v="10"/>
    <s v="Materiales y suministros - Discos, cintas, dispositivos de almacenamiento en estado sólido no volátiles y otros medios, no grabados"/>
    <s v="CD-RW PAQUETE  X 25 UNIDADES"/>
    <n v="43202000"/>
    <s v="Selección abreviada subasta inversa (No disponible)"/>
    <n v="2"/>
    <n v="7"/>
    <n v="16"/>
    <n v="556560"/>
    <s v="UNIDAD"/>
    <s v="NO SOLICITADAS"/>
  </r>
  <r>
    <x v="16"/>
    <s v="02-02-01-003-008-09"/>
    <n v="10"/>
    <s v="Materiales y suministros - Otros artículos manufacturados n. C. P."/>
    <s v="CERA PARA CONTAR - CERA DACTILAR CUENTA FÁCIL "/>
    <n v="44121600"/>
    <s v="Selección abreviada subasta inversa (No disponible)"/>
    <n v="2"/>
    <n v="7"/>
    <n v="45"/>
    <n v="158895"/>
    <s v="UNIDAD"/>
    <s v="NO SOLICITADAS"/>
  </r>
  <r>
    <x v="16"/>
    <s v="02-02-01-004-002"/>
    <n v="10"/>
    <s v="Materiales y suministros - Productos metálicos elaborados (excepto maquinaria y equipo)"/>
    <s v="CHINCHES X 50"/>
    <n v="31162000"/>
    <s v="Selección abreviada subasta inversa (No disponible)"/>
    <n v="2"/>
    <n v="7"/>
    <n v="877"/>
    <n v="466564"/>
    <s v="UNIDAD"/>
    <s v="NO SOLICITADAS"/>
  </r>
  <r>
    <x v="16"/>
    <s v="02-02-01-004-002"/>
    <n v="10"/>
    <s v="Materiales y suministros - Productos metálicos elaborados (excepto maquinaria y equipo)"/>
    <s v="CHINCHÓN TRASLUCIDO X 100"/>
    <n v="31162000"/>
    <s v="Selección abreviada subasta inversa (No disponible)"/>
    <n v="2"/>
    <n v="7"/>
    <n v="57"/>
    <n v="210786"/>
    <s v="UNIDAD"/>
    <s v="NO SOLICITADAS"/>
  </r>
  <r>
    <x v="16"/>
    <s v="02-02-01-003-006-09"/>
    <n v="10"/>
    <s v="Materiales y suministros - Otros productos plásticos"/>
    <s v="CINTA ADHESIVA DE EMPAQUE EN ROLLO"/>
    <n v="31201500"/>
    <s v="Selección abreviada subasta inversa (No disponible)"/>
    <n v="2"/>
    <n v="7"/>
    <n v="2117"/>
    <n v="5184533"/>
    <s v="UNIDAD"/>
    <s v="NO SOLICITADAS"/>
  </r>
  <r>
    <x v="16"/>
    <s v="02-02-01-003-006-09"/>
    <n v="10"/>
    <s v="Materiales y suministros - Otros productos plásticos"/>
    <s v="CINTA ADHESIVA MÁGICA"/>
    <n v="31201500"/>
    <s v="Selección abreviada subasta inversa (No disponible)"/>
    <n v="2"/>
    <n v="7"/>
    <n v="57"/>
    <n v="520125"/>
    <s v="UNIDAD"/>
    <s v="NO SOLICITADAS"/>
  </r>
  <r>
    <x v="16"/>
    <s v="02-02-01-003-006-09"/>
    <n v="10"/>
    <s v="Materiales y suministros - Otros productos plásticos"/>
    <s v="CINTA ADHESIVA PARA ENMASCARAR 12MM"/>
    <n v="31201500"/>
    <s v="Selección abreviada subasta inversa (No disponible)"/>
    <n v="2"/>
    <n v="7"/>
    <n v="301"/>
    <n v="315147"/>
    <s v="UNIDAD"/>
    <s v="NO SOLICITADAS"/>
  </r>
  <r>
    <x v="16"/>
    <s v="02-02-01-003-006-09"/>
    <n v="10"/>
    <s v="Materiales y suministros - Otros productos plásticos"/>
    <s v="CINTA ADHESIVA PARA ENMASCARAR 48MM"/>
    <n v="31201500"/>
    <s v="Selección abreviada subasta inversa (No disponible)"/>
    <n v="2"/>
    <n v="7"/>
    <n v="467"/>
    <n v="1955796"/>
    <s v="UNIDAD"/>
    <s v="NO SOLICITADAS"/>
  </r>
  <r>
    <x v="16"/>
    <s v="02-02-01-003-006-09"/>
    <n v="10"/>
    <s v="Materiales y suministros - Otros productos plásticos"/>
    <s v="CINTA ADHESIVA TRANSPARENTE"/>
    <n v="31201500"/>
    <s v="Selección abreviada subasta inversa (No disponible)"/>
    <n v="2"/>
    <n v="7"/>
    <n v="1263"/>
    <n v="507726"/>
    <s v="UNIDAD"/>
    <s v="NO SOLICITADAS"/>
  </r>
  <r>
    <x v="16"/>
    <s v="02-02-01-004-002"/>
    <n v="10"/>
    <s v="Materiales y suministros - Productos metálicos elaborados (excepto maquinaria y equipo)"/>
    <s v="CLIP ESTÁNDAR PEQUEÑO X 100"/>
    <n v="44122100"/>
    <s v="Selección abreviada subasta inversa (No disponible)"/>
    <n v="2"/>
    <n v="7"/>
    <n v="1414"/>
    <n v="492072"/>
    <s v="UNIDAD"/>
    <s v="NO SOLICITADAS"/>
  </r>
  <r>
    <x v="16"/>
    <s v="02-02-01-004-002"/>
    <n v="10"/>
    <s v="Materiales y suministros - Productos metálicos elaborados (excepto maquinaria y equipo)"/>
    <s v="CLIP JUMBO X 100"/>
    <n v="44122100"/>
    <s v="Selección abreviada subasta inversa (No disponible)"/>
    <n v="2"/>
    <n v="7"/>
    <n v="109"/>
    <n v="118919"/>
    <s v="UNIDAD"/>
    <s v="NO SOLICITADAS"/>
  </r>
  <r>
    <x v="16"/>
    <s v="02-02-01-004-002"/>
    <n v="10"/>
    <s v="Materiales y suministros - Productos metálicos elaborados (excepto maquinaria y equipo)"/>
    <s v="CLIP MARIPOSA GIGANTE X 12"/>
    <n v="44122100"/>
    <s v="Selección abreviada subasta inversa (No disponible)"/>
    <n v="2"/>
    <n v="7"/>
    <n v="799"/>
    <n v="1084243"/>
    <s v="UNIDAD"/>
    <s v="NO SOLICITADAS"/>
  </r>
  <r>
    <x v="16"/>
    <s v="02-02-01-003-008-09"/>
    <n v="10"/>
    <s v="Materiales y suministros - Otros artículos manufacturados n. C. P."/>
    <s v="COLORES CAJA X 12 UNIDADES"/>
    <n v="44121700"/>
    <s v="Selección abreviada subasta inversa (No disponible)"/>
    <n v="2"/>
    <n v="7"/>
    <n v="6"/>
    <n v="24516"/>
    <s v="UNIDAD"/>
    <s v="NO SOLICITADAS"/>
  </r>
  <r>
    <x v="16"/>
    <s v="02-02-01-003-008-09"/>
    <n v="10"/>
    <s v="Materiales y suministros - Otros artículos manufacturados n. C. P."/>
    <s v="CORRECTOR LIQUIDO EN FRASCO"/>
    <n v="44121800"/>
    <s v="Selección abreviada subasta inversa (No disponible)"/>
    <n v="2"/>
    <n v="7"/>
    <n v="39"/>
    <n v="45669"/>
    <s v="UNIDAD"/>
    <s v="NO SOLICITADAS"/>
  </r>
  <r>
    <x v="16"/>
    <s v="02-02-01-003-008-09"/>
    <n v="10"/>
    <s v="Materiales y suministros - Otros artículos manufacturados n. C. P."/>
    <s v="CORRECTOR LÍQUIDO EN LÁPIZ"/>
    <n v="44121800"/>
    <s v="Selección abreviada subasta inversa (No disponible)"/>
    <n v="2"/>
    <n v="7"/>
    <n v="977"/>
    <n v="967230"/>
    <s v="UNIDAD"/>
    <s v="NO SOLICITADAS"/>
  </r>
  <r>
    <x v="16"/>
    <s v="02-02-01-004-005-01"/>
    <n v="10"/>
    <s v="Materiales y suministros - Máquinas para oficina y contabilidad, y sus partes y accesorios"/>
    <s v="COSEDORA DE OFICINA 20 HOJAS"/>
    <n v="44121600"/>
    <s v="Selección abreviada subasta inversa (No disponible)"/>
    <n v="2"/>
    <n v="7"/>
    <n v="187"/>
    <n v="1321529"/>
    <s v="UNIDAD"/>
    <s v="NO SOLICITADAS"/>
  </r>
  <r>
    <x v="16"/>
    <s v="02-02-01-004-005-01"/>
    <n v="10"/>
    <s v="Materiales y suministros - Máquinas para oficina y contabilidad, y sus partes y accesorios"/>
    <s v="COSEDORA DE OFICINA 30 HOJAS"/>
    <n v="44121600"/>
    <s v="Selección abreviada subasta inversa (No disponible)"/>
    <n v="2"/>
    <n v="7"/>
    <n v="795"/>
    <n v="14224935"/>
    <s v="UNIDAD"/>
    <s v="NO SOLICITADAS"/>
  </r>
  <r>
    <x v="16"/>
    <s v="02-02-01-004-005-01"/>
    <n v="10"/>
    <s v="Materiales y suministros - Máquinas para oficina y contabilidad, y sus partes y accesorios"/>
    <s v="COSEDORA ELÉCTRICA"/>
    <n v="44121600"/>
    <s v="Selección abreviada subasta inversa (No disponible)"/>
    <n v="2"/>
    <n v="7"/>
    <n v="1"/>
    <n v="195794"/>
    <s v="UNIDAD"/>
    <s v="NO SOLICITADAS"/>
  </r>
  <r>
    <x v="16"/>
    <s v="02-02-01-004-005-01"/>
    <n v="10"/>
    <s v="Materiales y suministros - Máquinas para oficina y contabilidad, y sus partes y accesorios"/>
    <s v="COSEDORA INDUSTRIAL"/>
    <n v="44121600"/>
    <s v="Selección abreviada subasta inversa (No disponible)"/>
    <n v="2"/>
    <n v="7"/>
    <n v="10"/>
    <n v="484730"/>
    <s v="UNIDAD"/>
    <s v="NO SOLICITADAS"/>
  </r>
  <r>
    <x v="16"/>
    <s v="02-02-01-004-005-01"/>
    <n v="10"/>
    <s v="Materiales y suministros - Máquinas para oficina y contabilidad, y sus partes y accesorios"/>
    <s v="COSEDORA SEMINDUSTRIAL"/>
    <n v="44121600"/>
    <s v="Selección abreviada subasta inversa (No disponible)"/>
    <n v="2"/>
    <n v="7"/>
    <n v="4"/>
    <n v="120892"/>
    <s v="UNIDAD"/>
    <s v="NO SOLICITADAS"/>
  </r>
  <r>
    <x v="16"/>
    <s v="02-02-01-004-007-05"/>
    <n v="10"/>
    <s v="Materiales y suministros - Discos, cintas, dispositivos de almacenamiento en estado sólido no volátiles y otros medios, no grabados"/>
    <s v="DVD-R PAQUETE X 50"/>
    <n v="43202000"/>
    <s v="Selección abreviada subasta inversa (No disponible)"/>
    <n v="2"/>
    <n v="7"/>
    <n v="77"/>
    <n v="1575651"/>
    <s v="UNIDAD"/>
    <s v="NO SOLICITADAS"/>
  </r>
  <r>
    <x v="16"/>
    <s v="02-02-01-003-008-09"/>
    <n v="10"/>
    <s v="Materiales y suministros - Otros artículos manufacturados n. C. P."/>
    <s v="FECHADOR DE ENTINTADO MANUAL"/>
    <n v="44121600"/>
    <s v="Selección abreviada subasta inversa (No disponible)"/>
    <n v="2"/>
    <n v="7"/>
    <n v="70"/>
    <n v="124320"/>
    <s v="UNIDAD"/>
    <s v="NO SOLICITADAS"/>
  </r>
  <r>
    <x v="16"/>
    <s v="02-02-01-003-002-01"/>
    <n v="10"/>
    <s v="Materiales y suministros - Pasta de papel, papel y cartón"/>
    <s v="FOLDER CELUGUIA CON PORTA GUÍA PLÁSTICA EN POSICIÓN HORIZONTAL PAQUETE X 50 QUE CUMPLAN CON NTC 4436:1999 Y NTC 5397 PAQUETE X 50"/>
    <n v="44122000"/>
    <s v="Selección abreviada subasta inversa (No disponible)"/>
    <n v="2"/>
    <n v="7"/>
    <n v="45"/>
    <n v="273780"/>
    <s v="UNIDAD"/>
    <s v="NO SOLICITADAS"/>
  </r>
  <r>
    <x v="16"/>
    <s v="02-02-01-003-002-01"/>
    <n v="10"/>
    <s v="Materiales y suministros - Pasta de papel, papel y cartón"/>
    <s v="FOLDER CELUGUIA CON PORTA GUÍA PLÁSTICA EN POSICIÓN VERTICAL, PAQUETE X 50 QUE CUMPLAN CON NTC 4436:1999 Y NTC 5397"/>
    <n v="44122000"/>
    <s v="Selección abreviada subasta inversa (No disponible)"/>
    <n v="2"/>
    <n v="7"/>
    <n v="45"/>
    <n v="277110"/>
    <s v="UNIDAD"/>
    <s v="NO SOLICITADAS"/>
  </r>
  <r>
    <x v="16"/>
    <s v="02-02-01-003-002-01"/>
    <n v="10"/>
    <s v="Materiales y suministros - Pasta de papel, papel y cartón"/>
    <s v="FOLDER COLGANTE DE VARILLA PLÁSTICA  PAQUETE X 50 QUE CUMPLAN CON NTC 4436:1999 Y NTC 5397"/>
    <n v="44122000"/>
    <s v="Selección abreviada subasta inversa (No disponible)"/>
    <n v="2"/>
    <n v="7"/>
    <n v="45"/>
    <n v="1036620"/>
    <s v="UNIDAD"/>
    <s v="NO SOLICITADAS"/>
  </r>
  <r>
    <x v="16"/>
    <s v="02-02-01-003-006-09"/>
    <n v="10"/>
    <s v="Materiales y suministros - Otros productos plásticos"/>
    <s v="FUNDA PROTECTORA DE PLÁSTICO TAMAÑO CARTA X 100 UNIDADES"/>
    <n v="44122000"/>
    <s v="Selección abreviada subasta inversa (No disponible)"/>
    <n v="2"/>
    <n v="7"/>
    <n v="2"/>
    <n v="12544"/>
    <s v="UNIDAD"/>
    <s v="NO SOLICITADAS"/>
  </r>
  <r>
    <x v="16"/>
    <s v="02-02-01-003-006-09"/>
    <n v="10"/>
    <s v="Materiales y suministros - Otros productos plásticos"/>
    <s v="FUNDA PROTECTORA DE PLÁSTICO TAMAÑO OFICIO X 100 UNIDADES"/>
    <n v="44122000"/>
    <s v="Selección abreviada subasta inversa (No disponible)"/>
    <n v="2"/>
    <n v="7"/>
    <n v="4"/>
    <n v="35320"/>
    <s v="UNIDAD"/>
    <s v="NO SOLICITADAS"/>
  </r>
  <r>
    <x v="16"/>
    <s v="02-02-01-003-006-09"/>
    <n v="10"/>
    <s v="Materiales y suministros - Otros productos plásticos"/>
    <s v="GANCHO LEGAJADOR PLÁSTICO X 20"/>
    <n v="44121600"/>
    <s v="Selección abreviada subasta inversa (No disponible)"/>
    <n v="2"/>
    <n v="7"/>
    <n v="6173"/>
    <n v="10938556"/>
    <s v="UNIDAD"/>
    <s v="NO SOLICITADAS"/>
  </r>
  <r>
    <x v="16"/>
    <s v="02-02-01-004-002"/>
    <n v="10"/>
    <s v="Materiales y suministros - Productos metálicos elaborados (excepto maquinaria y equipo)"/>
    <s v="GANCHO NO 23/14 CAJA X 1000"/>
    <n v="44121600"/>
    <s v="Selección abreviada subasta inversa (No disponible)"/>
    <n v="2"/>
    <n v="7"/>
    <n v="7"/>
    <n v="14105"/>
    <s v="UNIDAD"/>
    <s v="NO SOLICITADAS"/>
  </r>
  <r>
    <x v="16"/>
    <s v="02-02-01-004-002"/>
    <n v="10"/>
    <s v="Materiales y suministros - Productos metálicos elaborados (excepto maquinaria y equipo)"/>
    <s v="GANCHO NO. 23/10 CAJA X 1000"/>
    <n v="44121600"/>
    <s v="Selección abreviada subasta inversa (No disponible)"/>
    <n v="2"/>
    <n v="7"/>
    <n v="7"/>
    <n v="11361"/>
    <s v="UNIDAD"/>
    <s v="NO SOLICITADAS"/>
  </r>
  <r>
    <x v="16"/>
    <s v="02-02-01-004-002"/>
    <n v="10"/>
    <s v="Materiales y suministros - Productos metálicos elaborados (excepto maquinaria y equipo)"/>
    <s v="GANCHO NO. 23/12 CAJA POR 1000"/>
    <n v="44121600"/>
    <s v="Selección abreviada subasta inversa (No disponible)"/>
    <n v="2"/>
    <n v="7"/>
    <n v="52"/>
    <n v="93132"/>
    <s v="UNIDAD"/>
    <s v="NO SOLICITADAS"/>
  </r>
  <r>
    <x v="16"/>
    <s v="02-02-01-004-002"/>
    <n v="10"/>
    <s v="Materiales y suministros - Productos metálicos elaborados (excepto maquinaria y equipo)"/>
    <s v="GANCHO NO. 23/8 CAJA X 1000"/>
    <n v="44121600"/>
    <s v="Selección abreviada subasta inversa (No disponible)"/>
    <n v="2"/>
    <n v="7"/>
    <n v="52"/>
    <n v="87308"/>
    <s v="UNIDAD"/>
    <s v="NO SOLICITADAS"/>
  </r>
  <r>
    <x v="16"/>
    <s v="02-02-01-004-002"/>
    <n v="10"/>
    <s v="Materiales y suministros - Productos metálicos elaborados (excepto maquinaria y equipo)"/>
    <s v="GRAPA NO. 26/6 CAJA X 5000 "/>
    <n v="44121600"/>
    <s v="Selección abreviada subasta inversa (No disponible)"/>
    <n v="2"/>
    <n v="7"/>
    <n v="1262"/>
    <n v="1639338"/>
    <s v="UNIDAD"/>
    <s v="NO SOLICITADAS"/>
  </r>
  <r>
    <x v="16"/>
    <s v="02-02-01-003-006-09"/>
    <n v="10"/>
    <s v="Materiales y suministros - Otros productos plásticos"/>
    <s v="GUÍA EN CARTULINA CARTA PAQUETE X 5"/>
    <n v="44121600"/>
    <s v="Selección abreviada subasta inversa (No disponible)"/>
    <n v="2"/>
    <n v="7"/>
    <n v="457"/>
    <n v="184171"/>
    <s v="UNIDAD"/>
    <s v="NO SOLICITADAS"/>
  </r>
  <r>
    <x v="16"/>
    <s v="02-02-01-003-006-09"/>
    <n v="10"/>
    <s v="Materiales y suministros - Otros productos plásticos"/>
    <s v="GUÍA EN CARTULINA OFICIO PAQUETE X 5"/>
    <n v="44121600"/>
    <s v="Selección abreviada subasta inversa (No disponible)"/>
    <n v="2"/>
    <n v="7"/>
    <n v="436"/>
    <n v="196636"/>
    <s v="UNIDAD"/>
    <s v="NO SOLICITADAS"/>
  </r>
  <r>
    <x v="16"/>
    <s v="02-02-01-004-005-01"/>
    <n v="10"/>
    <s v="Materiales y suministros - Máquinas para oficina y contabilidad, y sus partes y accesorios"/>
    <s v="GUILLOTINA MANUAL CORTE DE MINIMO 12 HOJAS"/>
    <n v="44121600"/>
    <s v="Selección abreviada subasta inversa (No disponible)"/>
    <n v="2"/>
    <n v="7"/>
    <n v="49"/>
    <n v="2610377"/>
    <s v="UNIDAD"/>
    <s v="NO SOLICITADAS"/>
  </r>
  <r>
    <x v="16"/>
    <s v="02-02-01-003-008-09"/>
    <n v="10"/>
    <s v="Materiales y suministros - Otros artículos manufacturados n. C. P."/>
    <s v="KIT ESCOLAR BÁSICO"/>
    <n v="44121600"/>
    <s v="Selección abreviada subasta inversa (No disponible)"/>
    <n v="2"/>
    <n v="7"/>
    <n v="270"/>
    <n v="3779190"/>
    <s v="UNIDAD"/>
    <s v="NO SOLICITADAS"/>
  </r>
  <r>
    <x v="16"/>
    <s v="02-02-01-003-008-09"/>
    <n v="10"/>
    <s v="Materiales y suministros - Otros artículos manufacturados n. C. P."/>
    <s v="LÁPIZ DE CHEQUEO MINA ROJA "/>
    <n v="44121700"/>
    <s v="Selección abreviada subasta inversa (No disponible)"/>
    <n v="2"/>
    <n v="7"/>
    <n v="1924"/>
    <n v="594516"/>
    <s v="UNIDAD"/>
    <s v="NO SOLICITADAS"/>
  </r>
  <r>
    <x v="16"/>
    <s v="02-02-01-003-008-09"/>
    <n v="10"/>
    <s v="Materiales y suministros - Otros artículos manufacturados n. C. P."/>
    <s v="LÁPIZ DE ESCRITURA MINA NEGRA CAJA X 12 UNIDADES"/>
    <n v="44121700"/>
    <s v="Selección abreviada subasta inversa (No disponible)"/>
    <n v="2"/>
    <n v="7"/>
    <n v="3523"/>
    <n v="8349510"/>
    <s v="UNIDAD"/>
    <s v="NO SOLICITADAS"/>
  </r>
  <r>
    <x v="16"/>
    <s v="02-02-01-003-002-01"/>
    <n v="10"/>
    <s v="Materiales y suministros - Pasta de papel, papel y cartón"/>
    <s v="LEGAJADOR AZ "/>
    <n v="44121600"/>
    <s v="Selección abreviada subasta inversa (No disponible)"/>
    <n v="2"/>
    <n v="7"/>
    <n v="468"/>
    <n v="1438164"/>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E TAQUIGRAFÍA"/>
    <n v="44121600"/>
    <s v="Selección abreviada subasta inversa (No disponible)"/>
    <n v="2"/>
    <n v="7"/>
    <n v="751"/>
    <n v="1174564"/>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OBLE O RAYADO/ CUADERNO RAYADO"/>
    <n v="44121600"/>
    <s v="Selección abreviada subasta inversa (No disponible)"/>
    <n v="2"/>
    <n v="7"/>
    <n v="31"/>
    <n v="3751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OBLE O CUADRICULADO"/>
    <n v="44121600"/>
    <s v="Selección abreviada subasta inversa (No disponible)"/>
    <n v="2"/>
    <n v="7"/>
    <n v="10"/>
    <n v="121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TELEMENSAJE"/>
    <n v="44121600"/>
    <s v="Selección abreviada subasta inversa (No disponible)"/>
    <n v="2"/>
    <n v="7"/>
    <n v="2"/>
    <n v="19338"/>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100 FOLIOS"/>
    <n v="44121600"/>
    <s v="Selección abreviada subasta inversa (No disponible)"/>
    <n v="2"/>
    <n v="7"/>
    <n v="861"/>
    <n v="3240804"/>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200 FOLIOS"/>
    <n v="44121600"/>
    <s v="Selección abreviada subasta inversa (No disponible)"/>
    <n v="2"/>
    <n v="7"/>
    <n v="500"/>
    <n v="27265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n v="44121600"/>
    <s v="Selección abreviada subasta inversa (No disponible)"/>
    <n v="2"/>
    <n v="7"/>
    <n v="200"/>
    <n v="19302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400 FOLIOS"/>
    <n v="44121600"/>
    <s v="Selección abreviada subasta inversa (No disponible)"/>
    <n v="2"/>
    <n v="7"/>
    <n v="200"/>
    <n v="30994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600 FOLIOS"/>
    <n v="44121600"/>
    <s v="Selección abreviada subasta inversa (No disponible)"/>
    <n v="2"/>
    <n v="7"/>
    <n v="20"/>
    <n v="320400"/>
    <s v="UNIDAD"/>
    <s v="NO SOLICITADAS"/>
  </r>
  <r>
    <x v="16"/>
    <s v="02-02-01-004-002"/>
    <n v="10"/>
    <s v="Materiales y suministros - Productos metálicos elaborados (excepto maquinaria y equipo)"/>
    <s v="MANECILLA DOBLE CLIP 2 PULG CAJA X 12"/>
    <n v="44121600"/>
    <s v="Selección abreviada subasta inversa (No disponible)"/>
    <n v="2"/>
    <n v="7"/>
    <n v="7"/>
    <n v="37065"/>
    <s v="UNIDAD"/>
    <s v="NO SOLICITADAS"/>
  </r>
  <r>
    <x v="16"/>
    <s v="02-02-01-004-002"/>
    <n v="10"/>
    <s v="Materiales y suministros - Productos metálicos elaborados (excepto maquinaria y equipo)"/>
    <s v="MANECILLA DOBLE CLIP 1 PULG CAJA X 12"/>
    <n v="44121600"/>
    <s v="Selección abreviada subasta inversa (No disponible)"/>
    <n v="2"/>
    <n v="7"/>
    <n v="18"/>
    <n v="26640"/>
    <s v="UNIDAD"/>
    <s v="NO SOLICITADAS"/>
  </r>
  <r>
    <x v="16"/>
    <s v="02-02-01-004-002"/>
    <n v="10"/>
    <s v="Materiales y suministros - Productos metálicos elaborados (excepto maquinaria y equipo)"/>
    <s v="MANECILLA DOBLE CLIP 1/2 PULG CAJA X 12"/>
    <n v="44121600"/>
    <s v="Selección abreviada subasta inversa (No disponible)"/>
    <n v="2"/>
    <n v="7"/>
    <n v="5"/>
    <n v="4290"/>
    <s v="UNIDAD"/>
    <s v="NO SOLICITADAS"/>
  </r>
  <r>
    <x v="16"/>
    <s v="02-02-01-004-002"/>
    <n v="10"/>
    <s v="Materiales y suministros - Productos metálicos elaborados (excepto maquinaria y equipo)"/>
    <s v="MANECILLA DOBLE CLIP 3/4 PULG CAJA X 12"/>
    <n v="44121600"/>
    <s v="Selección abreviada subasta inversa (No disponible)"/>
    <n v="2"/>
    <n v="7"/>
    <n v="5"/>
    <n v="4825"/>
    <s v="UNIDAD"/>
    <s v="NO SOLICITADAS"/>
  </r>
  <r>
    <x v="16"/>
    <s v="02-02-01-003-008-09"/>
    <n v="10"/>
    <s v="Materiales y suministros - Otros artículos manufacturados n. C. P."/>
    <s v="MARCADOR BORRABLE DESECHABLE"/>
    <n v="44121700"/>
    <s v="Selección abreviada subasta inversa (No disponible)"/>
    <n v="2"/>
    <n v="7"/>
    <n v="5522"/>
    <n v="4373424"/>
    <s v="UNIDAD"/>
    <s v="NO SOLICITADAS"/>
  </r>
  <r>
    <x v="16"/>
    <s v="02-02-01-003-008-09"/>
    <n v="10"/>
    <s v="Materiales y suministros - Otros artículos manufacturados n. C. P."/>
    <s v="MARCADOR BORRABLE RECARGABLE"/>
    <n v="44121700"/>
    <s v="Selección abreviada subasta inversa (No disponible)"/>
    <n v="2"/>
    <n v="7"/>
    <n v="33"/>
    <n v="40623"/>
    <s v="UNIDAD"/>
    <s v="NO SOLICITADAS"/>
  </r>
  <r>
    <x v="16"/>
    <s v="02-02-01-003-008-09"/>
    <n v="10"/>
    <s v="Materiales y suministros - Otros artículos manufacturados n. C. P."/>
    <s v="MARCADOR PERMANENTE "/>
    <n v="44121700"/>
    <s v="Selección abreviada subasta inversa (No disponible)"/>
    <n v="2"/>
    <n v="7"/>
    <n v="3968"/>
    <n v="2353024"/>
    <s v="UNIDAD"/>
    <s v="NO SOLICITADAS"/>
  </r>
  <r>
    <x v="16"/>
    <s v="02-02-01-003-008-09"/>
    <n v="10"/>
    <s v="Materiales y suministros - Otros artículos manufacturados n. C. P."/>
    <s v="MARCADOR PERMANENTE PUNTA DELGADA"/>
    <n v="44121700"/>
    <s v="Selección abreviada subasta inversa (No disponible)"/>
    <n v="2"/>
    <n v="7"/>
    <n v="1310"/>
    <n v="1067650"/>
    <s v="UNIDAD"/>
    <s v="NO SOLICITADAS"/>
  </r>
  <r>
    <x v="16"/>
    <s v="02-02-01-003-005-04"/>
    <n v="10"/>
    <s v="Materiales y suministros - Productos químicos n. C. P."/>
    <s v="MASA ELÁSTICA MULTIUSOS LIMPIATIPOS CAJA X 4 UNIDADES"/>
    <n v="44121600"/>
    <s v="Selección abreviada subasta inversa (No disponible)"/>
    <n v="2"/>
    <n v="7"/>
    <n v="90"/>
    <n v="403380"/>
    <s v="UNIDAD"/>
    <s v="NO SOLICITADAS"/>
  </r>
  <r>
    <x v="16"/>
    <s v="02-02-01-004-005-02"/>
    <n v="10"/>
    <s v="Materiales y suministros - Maquinaria de informática y sus partes, piezas y accesorios"/>
    <s v="MEMORIA USB "/>
    <n v="43202000"/>
    <s v="Selección abreviada subasta inversa (No disponible)"/>
    <n v="2"/>
    <n v="7"/>
    <n v="88"/>
    <n v="976184"/>
    <s v="UNIDAD"/>
    <s v="NO SOLICITADAS"/>
  </r>
  <r>
    <x v="16"/>
    <s v="02-02-01-003-008-09"/>
    <n v="10"/>
    <s v="Materiales y suministros - Otros artículos manufacturados n. C. P."/>
    <s v="MINA PARA PORTAMINAS 0,5 MM"/>
    <n v="44121700"/>
    <s v="Selección abreviada subasta inversa (No disponible)"/>
    <n v="2"/>
    <n v="7"/>
    <n v="892"/>
    <n v="733224"/>
    <s v="UNIDAD"/>
    <s v="NO SOLICITADAS"/>
  </r>
  <r>
    <x v="16"/>
    <s v="02-02-01-003-008-09"/>
    <n v="10"/>
    <s v="Materiales y suministros - Otros artículos manufacturados n. C. P."/>
    <s v="MINA PARA PORTAMINAS 0,7 MM"/>
    <n v="44121700"/>
    <s v="Selección abreviada subasta inversa (No disponible)"/>
    <n v="2"/>
    <n v="7"/>
    <n v="587"/>
    <n v="493080"/>
    <s v="UNIDAD"/>
    <s v="NO SOLICITADAS"/>
  </r>
  <r>
    <x v="16"/>
    <s v="02-02-01-003-002-01"/>
    <n v="10"/>
    <s v="Materiales y suministros - Pasta de papel, papel y cartón"/>
    <s v="NOTAS AUTOADHESIVAS ESTÁNDAR/ TACO/ BLOQUE/ CUBO DE MINIMO 100 HOJAS"/>
    <n v="44121600"/>
    <s v="Selección abreviada subasta inversa (No disponible)"/>
    <n v="2"/>
    <n v="7"/>
    <n v="2000"/>
    <n v="2026000"/>
    <s v="UNIDAD"/>
    <s v="NO SOLICITADAS"/>
  </r>
  <r>
    <x v="16"/>
    <s v="02-02-01-003-002-01"/>
    <n v="10"/>
    <s v="Materiales y suministros - Pasta de papel, papel y cartón"/>
    <s v="NOTAS AUTOADHESIVAS PEQUEÑAS/ TACO/ BLOQUE/ CUBO DE MINIMO 100 HOJAS"/>
    <n v="44121600"/>
    <s v="Selección abreviada subasta inversa (No disponible)"/>
    <n v="2"/>
    <n v="7"/>
    <n v="897"/>
    <n v="401856"/>
    <s v="UNIDAD"/>
    <s v="NO SOLICITADAS"/>
  </r>
  <r>
    <x v="16"/>
    <s v="02-02-01-003-008-09"/>
    <n v="10"/>
    <s v="Materiales y suministros - Otros artículos manufacturados n. C. P."/>
    <s v="NUMERADOR ENTINTADO MANUAL 6 DÍGITOS"/>
    <n v="44121600"/>
    <s v="Selección abreviada subasta inversa (No disponible)"/>
    <n v="2"/>
    <n v="7"/>
    <n v="6"/>
    <n v="41556"/>
    <s v="UNIDAD"/>
    <s v="NO SOLICITADAS"/>
  </r>
  <r>
    <x v="16"/>
    <s v="02-02-01-003-008-09"/>
    <n v="10"/>
    <s v="Materiales y suministros - Otros artículos manufacturados n. C. P."/>
    <s v="NUMERADOR ENTINTADO MANUAL 8 DÍGITOS"/>
    <n v="44121600"/>
    <s v="Selección abreviada subasta inversa (No disponible)"/>
    <n v="2"/>
    <n v="7"/>
    <n v="48"/>
    <n v="337920"/>
    <s v="UNIDAD"/>
    <s v="NO SOLICITADAS"/>
  </r>
  <r>
    <x v="16"/>
    <s v="02-02-01-003-006-03"/>
    <n v="10"/>
    <s v="Materiales y suministros - Semimanufacturas de plástico"/>
    <s v="PADMOUSE"/>
    <n v="44121600"/>
    <s v="Selección abreviada subasta inversa (No disponible)"/>
    <n v="2"/>
    <n v="7"/>
    <n v="50"/>
    <n v="231600"/>
    <s v="UNIDAD"/>
    <s v="NO SOLICITADAS"/>
  </r>
  <r>
    <x v="16"/>
    <s v="02-02-01-003-002-01"/>
    <n v="10"/>
    <s v="Materiales y suministros - Pasta de papel, papel y cartón"/>
    <s v="PAPEL BOND 75G CARTA CAJA X 10 RESMAS"/>
    <n v="14111500"/>
    <s v="Selección abreviada subasta inversa (No disponible)"/>
    <n v="2"/>
    <n v="7"/>
    <n v="1707"/>
    <n v="140581692"/>
    <s v="UNIDAD"/>
    <s v="NO SOLICITADAS"/>
  </r>
  <r>
    <x v="16"/>
    <s v="02-02-01-003-002-01"/>
    <n v="10"/>
    <s v="Materiales y suministros - Pasta de papel, papel y cartón"/>
    <s v="PAPEL BOND 75G OFICIO CAJA X 10 RESMAS"/>
    <n v="14111500"/>
    <s v="Selección abreviada subasta inversa (No disponible)"/>
    <n v="2"/>
    <n v="7"/>
    <n v="1255"/>
    <n v="130226330"/>
    <s v="UNIDAD"/>
    <s v="NO SOLICITADAS"/>
  </r>
  <r>
    <x v="16"/>
    <s v="02-02-01-003-002-01"/>
    <n v="10"/>
    <s v="Materiales y suministros - Pasta de papel, papel y cartón"/>
    <s v="PAPEL CARBÓN PARA ESCRITURA OFICIO X 100"/>
    <n v="14111500"/>
    <s v="Selección abreviada subasta inversa (No disponible)"/>
    <n v="2"/>
    <n v="7"/>
    <n v="10"/>
    <n v="142190"/>
    <s v="UNIDAD"/>
    <s v="NO SOLICITADAS"/>
  </r>
  <r>
    <x v="16"/>
    <s v="02-02-01-003-002-01"/>
    <n v="10"/>
    <s v="Materiales y suministros - Pasta de papel, papel y cartón"/>
    <s v="PAPEL CONTACT COLORES X ROLLO"/>
    <n v="14111500"/>
    <s v="Selección abreviada subasta inversa (No disponible)"/>
    <n v="2"/>
    <n v="7"/>
    <n v="30"/>
    <n v="918180"/>
    <s v="UNIDAD"/>
    <s v="NO SOLICITADAS"/>
  </r>
  <r>
    <x v="16"/>
    <s v="02-02-01-003-002-01"/>
    <n v="10"/>
    <s v="Materiales y suministros - Pasta de papel, papel y cartón"/>
    <s v="PAPEL CONTACT TRANSPARENTE X ROLLO"/>
    <n v="14111500"/>
    <s v="Selección abreviada subasta inversa (No disponible)"/>
    <n v="2"/>
    <n v="7"/>
    <n v="200"/>
    <n v="6121200"/>
    <s v="UNIDAD"/>
    <s v="NO SOLICITADAS"/>
  </r>
  <r>
    <x v="16"/>
    <s v="02-02-01-003-002-01"/>
    <n v="10"/>
    <s v="Materiales y suministros - Pasta de papel, papel y cartón"/>
    <s v="PAPEL KRAFT 60G"/>
    <n v="14111500"/>
    <s v="Selección abreviada subasta inversa (No disponible)"/>
    <n v="2"/>
    <n v="7"/>
    <n v="16"/>
    <n v="537344"/>
    <s v="UNIDAD"/>
    <s v="NO SOLICITADAS"/>
  </r>
  <r>
    <x v="16"/>
    <s v="02-02-01-003-002-01"/>
    <n v="10"/>
    <s v="Materiales y suministros - Pasta de papel, papel y cartón"/>
    <s v="PAPEL KRAFT 90G"/>
    <n v="14111500"/>
    <s v="Selección abreviada subasta inversa (No disponible)"/>
    <n v="2"/>
    <n v="7"/>
    <n v="16"/>
    <n v="1010208"/>
    <s v="UNIDAD"/>
    <s v="NO SOLICITADAS"/>
  </r>
  <r>
    <x v="16"/>
    <s v="02-02-01-003-002-01"/>
    <n v="10"/>
    <s v="Materiales y suministros - Pasta de papel, papel y cartón"/>
    <s v="PAPEL PARA PLOTTER"/>
    <n v="14111500"/>
    <s v="Selección abreviada subasta inversa (No disponible)"/>
    <n v="2"/>
    <n v="7"/>
    <n v="16"/>
    <n v="535904"/>
    <s v="UNIDAD"/>
    <s v="NO SOLICITADAS"/>
  </r>
  <r>
    <x v="16"/>
    <s v="02-02-01-003-002-01"/>
    <n v="10"/>
    <s v="Materiales y suministros - Pasta de papel, papel y cartón"/>
    <s v="PAPEL PERIÓDICO PLIEGO PAQUETE X 10 UNIDADES"/>
    <n v="14111500"/>
    <s v="Selección abreviada subasta inversa (No disponible)"/>
    <n v="2"/>
    <n v="7"/>
    <n v="16"/>
    <n v="17808"/>
    <s v="UNIDAD"/>
    <s v="NO SOLICITADAS"/>
  </r>
  <r>
    <x v="16"/>
    <s v="02-02-01-003-002-01"/>
    <n v="10"/>
    <s v="Materiales y suministros - Pasta de papel, papel y cartón"/>
    <s v="PAPEL SEDA PAQUETE X 25 UNIDADES"/>
    <n v="14111500"/>
    <s v="Selección abreviada subasta inversa (No disponible)"/>
    <n v="2"/>
    <n v="7"/>
    <n v="155"/>
    <n v="279775"/>
    <s v="UNIDAD"/>
    <s v="NO SOLICITADAS"/>
  </r>
  <r>
    <x v="16"/>
    <s v="02-02-01-003-005-04"/>
    <n v="10"/>
    <s v="Materiales y suministros - Productos químicos n. C. P."/>
    <s v="PEGANTE EN BARRA"/>
    <n v="31201600"/>
    <s v="Selección abreviada subasta inversa (No disponible)"/>
    <n v="2"/>
    <n v="7"/>
    <n v="1644"/>
    <n v="3087432"/>
    <s v="UNIDAD"/>
    <s v="NO SOLICITADAS"/>
  </r>
  <r>
    <x v="16"/>
    <s v="02-02-01-003-005-04"/>
    <n v="10"/>
    <s v="Materiales y suministros - Productos químicos n. C. P."/>
    <s v="PEGANTE INSTANTÁNEO"/>
    <n v="31201600"/>
    <s v="Selección abreviada subasta inversa (No disponible)"/>
    <n v="2"/>
    <n v="7"/>
    <n v="264"/>
    <n v="534864"/>
    <s v="UNIDAD"/>
    <s v="NO SOLICITADAS"/>
  </r>
  <r>
    <x v="16"/>
    <s v="02-02-01-003-005-04"/>
    <n v="10"/>
    <s v="Materiales y suministros - Productos químicos n. C. P."/>
    <s v="PEGANTE LÍQUIDO 225G"/>
    <n v="31201600"/>
    <s v="Selección abreviada subasta inversa (No disponible)"/>
    <n v="2"/>
    <n v="7"/>
    <n v="916"/>
    <n v="1071720"/>
    <s v="UNIDAD"/>
    <s v="NO SOLICITADAS"/>
  </r>
  <r>
    <x v="16"/>
    <s v="02-02-01-003-005-04"/>
    <n v="10"/>
    <s v="Materiales y suministros - Productos químicos n. C. P."/>
    <s v="PEGANTE LÍQUIDO 4000G"/>
    <n v="31201600"/>
    <s v="Selección abreviada subasta inversa (No disponible)"/>
    <n v="2"/>
    <n v="7"/>
    <n v="6"/>
    <n v="85050"/>
    <s v="UNIDAD"/>
    <s v="NO SOLICITADAS"/>
  </r>
  <r>
    <x v="16"/>
    <s v="02-02-01-004-005-01"/>
    <n v="10"/>
    <s v="Materiales y suministros - Máquinas para oficina y contabilidad, y sus partes y accesorios"/>
    <s v="PERFORADORA 1 HUECO"/>
    <n v="44121600"/>
    <s v="Selección abreviada subasta inversa (No disponible)"/>
    <n v="2"/>
    <n v="7"/>
    <n v="16"/>
    <n v="43648"/>
    <s v="UNIDAD"/>
    <s v="NO SOLICITADAS"/>
  </r>
  <r>
    <x v="16"/>
    <s v="02-02-01-004-005-01"/>
    <n v="10"/>
    <s v="Materiales y suministros - Máquinas para oficina y contabilidad, y sus partes y accesorios"/>
    <s v="PERFORADORA INDUSTRIAL 2 HUECOS "/>
    <n v="44121600"/>
    <s v="Selección abreviada subasta inversa (No disponible)"/>
    <n v="2"/>
    <n v="7"/>
    <n v="1"/>
    <n v="189561"/>
    <s v="UNIDAD"/>
    <s v="NO SOLICITADAS"/>
  </r>
  <r>
    <x v="16"/>
    <s v="02-02-01-004-005-01"/>
    <n v="10"/>
    <s v="Materiales y suministros - Máquinas para oficina y contabilidad, y sus partes y accesorios"/>
    <s v="PERFORADORA PARA OFICINA DE 2 HUECOS "/>
    <n v="44121600"/>
    <s v="Selección abreviada subasta inversa (No disponible)"/>
    <n v="2"/>
    <n v="7"/>
    <n v="100"/>
    <n v="622100"/>
    <s v="UNIDAD"/>
    <s v="NO SOLICITADAS"/>
  </r>
  <r>
    <x v="16"/>
    <s v="02-02-01-004-005-01"/>
    <n v="10"/>
    <s v="Materiales y suministros - Máquinas para oficina y contabilidad, y sus partes y accesorios"/>
    <s v="PERFORADORA SEMINDUSTRIAL 2 HUECOS "/>
    <n v="44121600"/>
    <s v="Selección abreviada subasta inversa (No disponible)"/>
    <n v="2"/>
    <n v="7"/>
    <n v="15"/>
    <n v="283995"/>
    <s v="UNIDAD"/>
    <s v="NO SOLICITADAS"/>
  </r>
  <r>
    <x v="16"/>
    <s v="02-02-01-004-005-01"/>
    <n v="10"/>
    <s v="Materiales y suministros - Máquinas para oficina y contabilidad, y sus partes y accesorios"/>
    <s v="PERFORADORAS 3 HUECOS"/>
    <n v="44121600"/>
    <s v="Selección abreviada subasta inversa (No disponible)"/>
    <n v="2"/>
    <n v="7"/>
    <n v="15"/>
    <n v="214980"/>
    <s v="UNIDAD"/>
    <s v="NO SOLICITADAS"/>
  </r>
  <r>
    <x v="16"/>
    <s v="02-02-01-004-006-04"/>
    <n v="10"/>
    <s v="Materiales y suministros - Acumuladores, pilas y baterías primarias y sus partes y piezas"/>
    <s v="PILAS 9V CUADRADA RECARGABLE"/>
    <n v="26111700"/>
    <s v="Selección abreviada subasta inversa (No disponible)"/>
    <n v="2"/>
    <n v="7"/>
    <n v="15"/>
    <n v="201510"/>
    <s v="UNIDAD"/>
    <s v="NO SOLICITADAS"/>
  </r>
  <r>
    <x v="16"/>
    <s v="02-02-01-004-006-04"/>
    <n v="10"/>
    <s v="Materiales y suministros - Acumuladores, pilas y baterías primarias y sus partes y piezas"/>
    <s v="PILAS AA RECARGABLES PAR"/>
    <n v="26111700"/>
    <s v="Selección abreviada subasta inversa (No disponible)"/>
    <n v="2"/>
    <n v="7"/>
    <n v="15"/>
    <n v="175590"/>
    <s v="UNIDAD"/>
    <s v="NO SOLICITADAS"/>
  </r>
  <r>
    <x v="16"/>
    <s v="02-02-01-004-006-04"/>
    <n v="10"/>
    <s v="Materiales y suministros - Acumuladores, pilas y baterías primarias y sus partes y piezas"/>
    <s v="PILAS AAA RECARGABLES PAR"/>
    <n v="26111700"/>
    <s v="Selección abreviada subasta inversa (No disponible)"/>
    <n v="2"/>
    <n v="7"/>
    <n v="71"/>
    <n v="677411"/>
    <s v="UNIDAD"/>
    <s v="NO SOLICITADAS"/>
  </r>
  <r>
    <x v="16"/>
    <s v="02-02-01-004-006-04"/>
    <n v="10"/>
    <s v="Materiales y suministros - Acumuladores, pilas y baterías primarias y sus partes y piezas"/>
    <s v="PILAS ALCALINA CUADRADA DE 9V NO RECARGABLE"/>
    <n v="26111700"/>
    <s v="Selección abreviada subasta inversa (No disponible)"/>
    <n v="2"/>
    <n v="7"/>
    <n v="58"/>
    <n v="504078"/>
    <s v="UNIDAD"/>
    <s v="NO SOLICITADAS"/>
  </r>
  <r>
    <x v="16"/>
    <s v="02-02-01-004-006-04"/>
    <n v="10"/>
    <s v="Materiales y suministros - Acumuladores, pilas y baterías primarias y sus partes y piezas"/>
    <s v="PILAS ALCALINAS AA NO RECARGABLES PAR"/>
    <n v="26111700"/>
    <s v="Selección abreviada subasta inversa (No disponible)"/>
    <n v="2"/>
    <n v="7"/>
    <n v="391"/>
    <n v="1171436"/>
    <s v="UNIDAD"/>
    <s v="NO SOLICITADAS"/>
  </r>
  <r>
    <x v="16"/>
    <s v="02-02-01-004-006-04"/>
    <n v="10"/>
    <s v="Materiales y suministros - Acumuladores, pilas y baterías primarias y sus partes y piezas"/>
    <s v="PILAS ALCALINAS AAA NO RECARGABLES"/>
    <n v="26111700"/>
    <s v="Selección abreviada subasta inversa (No disponible)"/>
    <n v="2"/>
    <n v="7"/>
    <n v="397"/>
    <n v="1227127"/>
    <s v="UNIDAD"/>
    <s v="NO SOLICITADAS"/>
  </r>
  <r>
    <x v="16"/>
    <s v="02-02-01-003-006-09"/>
    <n v="10"/>
    <s v="Materiales y suministros - Otros productos plásticos"/>
    <s v="PLASTIFOLDER CARTA CON GANCHO LEGAJADOR"/>
    <n v="44122000"/>
    <s v="Selección abreviada subasta inversa (No disponible)"/>
    <n v="2"/>
    <n v="7"/>
    <n v="145"/>
    <n v="151525"/>
    <s v="UNIDAD"/>
    <s v="NO SOLICITADAS"/>
  </r>
  <r>
    <x v="16"/>
    <s v="02-02-01-003-006-09"/>
    <n v="10"/>
    <s v="Materiales y suministros - Otros productos plásticos"/>
    <s v="PLASTIFOLDER OFICIO CON BISEL"/>
    <n v="44122000"/>
    <s v="Selección abreviada subasta inversa (No disponible)"/>
    <n v="2"/>
    <n v="7"/>
    <n v="10"/>
    <n v="3300"/>
    <s v="UNIDAD"/>
    <s v="NO SOLICITADAS"/>
  </r>
  <r>
    <x v="16"/>
    <s v="02-02-01-003-006-09"/>
    <n v="10"/>
    <s v="Materiales y suministros - Otros productos plásticos"/>
    <s v="PLASTIFOLDER OFICIO CON GANCHO LEGAJADOR"/>
    <n v="44122000"/>
    <s v="Selección abreviada subasta inversa (No disponible)"/>
    <n v="2"/>
    <n v="7"/>
    <n v="50"/>
    <n v="55000"/>
    <s v="UNIDAD"/>
    <s v="NO SOLICITADAS"/>
  </r>
  <r>
    <x v="16"/>
    <s v="02-02-01-003-006-03"/>
    <n v="10"/>
    <s v="Materiales y suministros - Semimanufacturas de plástico"/>
    <s v="PLIEGO FOAMY"/>
    <n v="44122000"/>
    <s v="Selección abreviada subasta inversa (No disponible)"/>
    <n v="2"/>
    <n v="7"/>
    <n v="50"/>
    <n v="87650"/>
    <s v="UNIDAD"/>
    <s v="NO SOLICITADAS"/>
  </r>
  <r>
    <x v="16"/>
    <s v="02-02-01-003-008-09"/>
    <n v="10"/>
    <s v="Materiales y suministros - Otros artículos manufacturados n. C. P."/>
    <s v="PLUMÍGRAFO"/>
    <n v="44121700"/>
    <s v="Selección abreviada subasta inversa (No disponible)"/>
    <n v="2"/>
    <n v="7"/>
    <n v="26"/>
    <n v="20384"/>
    <s v="UNIDAD"/>
    <s v="NO SOLICITADAS"/>
  </r>
  <r>
    <x v="16"/>
    <s v="02-02-01-003-008-09"/>
    <n v="10"/>
    <s v="Materiales y suministros - Otros artículos manufacturados n. C. P."/>
    <s v="PLUMONES CAJA X 12"/>
    <n v="44121700"/>
    <s v="Selección abreviada subasta inversa (No disponible)"/>
    <n v="2"/>
    <n v="7"/>
    <n v="12"/>
    <n v="40860"/>
    <s v="UNIDAD"/>
    <s v="NO SOLICITADAS"/>
  </r>
  <r>
    <x v="16"/>
    <s v="02-02-01-003-008-09"/>
    <n v="10"/>
    <s v="Materiales y suministros - Otros artículos manufacturados n. C. P."/>
    <s v="PORTA CARNET RÍGIDO"/>
    <n v="44121700"/>
    <s v="Selección abreviada subasta inversa (No disponible)"/>
    <n v="2"/>
    <n v="7"/>
    <n v="29151"/>
    <n v="4809915"/>
    <s v="UNIDAD"/>
    <s v="NO SOLICITADAS"/>
  </r>
  <r>
    <x v="16"/>
    <s v="02-02-01-003-008-09"/>
    <n v="10"/>
    <s v="Materiales y suministros - Otros artículos manufacturados n. C. P."/>
    <s v="PORTALÁPIZ"/>
    <n v="44121700"/>
    <s v="Selección abreviada subasta inversa (No disponible)"/>
    <n v="2"/>
    <n v="7"/>
    <n v="14"/>
    <n v="98532"/>
    <s v="UNIDAD"/>
    <s v="NO SOLICITADAS"/>
  </r>
  <r>
    <x v="16"/>
    <s v="02-02-01-003-008-09"/>
    <n v="10"/>
    <s v="Materiales y suministros - Otros artículos manufacturados n. C. P."/>
    <s v="PORTAMINAS 0,5MM"/>
    <n v="44121700"/>
    <s v="Selección abreviada subasta inversa (No disponible)"/>
    <n v="2"/>
    <n v="7"/>
    <n v="1120"/>
    <n v="614880"/>
    <s v="UNIDAD"/>
    <s v="NO SOLICITADAS"/>
  </r>
  <r>
    <x v="16"/>
    <s v="02-02-01-003-008-09"/>
    <n v="10"/>
    <s v="Materiales y suministros - Otros artículos manufacturados n. C. P."/>
    <s v="PORTAMINAS 0,7MM"/>
    <n v="44121700"/>
    <s v="Selección abreviada subasta inversa (No disponible)"/>
    <n v="2"/>
    <n v="7"/>
    <n v="477"/>
    <n v="435501"/>
    <s v="UNIDAD"/>
    <s v="NO SOLICITADAS"/>
  </r>
  <r>
    <x v="16"/>
    <s v="02-02-01-004-008-02"/>
    <n v="10"/>
    <s v="Materiales y suministros - Instrumentos y aparatos de medición, verificación, análisis, de navegación y para otros fines (excepto instrumentos ópticos); instrumentos de control de procesos industriales, sus partes, piezas y accesorios"/>
    <s v="REGLA METÁLICA GRANDE"/>
    <n v="41111600"/>
    <s v="Selección abreviada subasta inversa (No disponible)"/>
    <n v="2"/>
    <n v="7"/>
    <n v="63"/>
    <n v="151956"/>
    <s v="UNIDAD"/>
    <s v="NO SOLICITADAS"/>
  </r>
  <r>
    <x v="16"/>
    <s v="02-02-01-004-008-02"/>
    <n v="10"/>
    <s v="Materiales y suministros - Instrumentos y aparatos de medición, verificación, análisis, de navegación y para otros fines (excepto instrumentos ópticos); instrumentos de control de procesos industriales, sus partes, piezas y accesorios"/>
    <s v="REGLA METÁLICA"/>
    <n v="41111600"/>
    <s v="Selección abreviada subasta inversa (No disponible)"/>
    <n v="2"/>
    <n v="7"/>
    <n v="104"/>
    <n v="130208"/>
    <s v="UNIDAD"/>
    <s v="NO SOLICITADAS"/>
  </r>
  <r>
    <x v="16"/>
    <s v="02-02-01-004-002"/>
    <n v="10"/>
    <s v="Materiales y suministros - Productos metálicos elaborados (excepto maquinaria y equipo)"/>
    <s v="REPUESTO BISTURÍ 18MM PAQUETE X 10 "/>
    <n v="44121600"/>
    <s v="Selección abreviada subasta inversa (No disponible)"/>
    <n v="2"/>
    <n v="7"/>
    <n v="220"/>
    <n v="165440"/>
    <s v="UNIDAD"/>
    <s v="NO SOLICITADAS"/>
  </r>
  <r>
    <x v="16"/>
    <s v="02-02-01-004-002"/>
    <n v="10"/>
    <s v="Materiales y suministros - Productos metálicos elaborados (excepto maquinaria y equipo)"/>
    <s v="REPUESTO BISTURÍ 9MM PAQUETE X 10 "/>
    <n v="44121600"/>
    <s v="Selección abreviada subasta inversa (No disponible)"/>
    <n v="2"/>
    <n v="7"/>
    <n v="51"/>
    <n v="27999"/>
    <s v="UNIDAD"/>
    <s v="NO SOLICITADAS"/>
  </r>
  <r>
    <x v="16"/>
    <s v="02-02-01-003-008-09"/>
    <n v="10"/>
    <s v="Materiales y suministros - Otros artículos manufacturados n. C. P."/>
    <s v="RESALTADOR DESECHABLE"/>
    <n v="44121700"/>
    <s v="Selección abreviada subasta inversa (No disponible)"/>
    <n v="2"/>
    <n v="7"/>
    <n v="4527"/>
    <n v="2177487"/>
    <s v="UNIDAD"/>
    <s v="NO SOLICITADAS"/>
  </r>
  <r>
    <x v="16"/>
    <s v="02-02-01-003-002-01"/>
    <n v="10"/>
    <s v="Materiales y suministros - Pasta de papel, papel y cartón"/>
    <s v="ROLLO PAPEL QUÍMICO 76MM "/>
    <n v="14111500"/>
    <s v="Selección abreviada subasta inversa (No disponible)"/>
    <n v="2"/>
    <n v="7"/>
    <n v="538"/>
    <n v="1108818"/>
    <s v="UNIDAD"/>
    <s v="NO SOLICITADAS"/>
  </r>
  <r>
    <x v="16"/>
    <s v="02-02-01-003-002-01"/>
    <n v="10"/>
    <s v="Materiales y suministros - Pasta de papel, papel y cartón"/>
    <s v="ROLLO SUMADORA 70MM"/>
    <n v="14111500"/>
    <s v="Selección abreviada subasta inversa (No disponible)"/>
    <n v="2"/>
    <n v="7"/>
    <n v="6"/>
    <n v="4380"/>
    <s v="UNIDAD"/>
    <s v="NO SOLICITADAS"/>
  </r>
  <r>
    <x v="16"/>
    <s v="02-02-01-003-002-01"/>
    <n v="10"/>
    <s v="Materiales y suministros - Pasta de papel, papel y cartón"/>
    <s v="ROTULO ADHESIVO MATRIZ  X 480 RÓTULOS"/>
    <n v="14111500"/>
    <s v="Selección abreviada subasta inversa (No disponible)"/>
    <n v="2"/>
    <n v="7"/>
    <n v="3"/>
    <n v="49482"/>
    <s v="UNIDAD"/>
    <s v="NO SOLICITADAS"/>
  </r>
  <r>
    <x v="16"/>
    <s v="02-02-01-004-005-01"/>
    <n v="10"/>
    <s v="Materiales y suministros - Máquinas para oficina y contabilidad, y sus partes y accesorios"/>
    <s v="SACAGANCHOS PARA GRAPA"/>
    <n v="44121600"/>
    <s v="Selección abreviada subasta inversa (No disponible)"/>
    <n v="2"/>
    <n v="7"/>
    <n v="1527"/>
    <n v="1455231"/>
    <s v="UNIDAD"/>
    <s v="NO SOLICITADAS"/>
  </r>
  <r>
    <x v="16"/>
    <s v="02-02-01-003-006-09"/>
    <n v="10"/>
    <s v="Materiales y suministros - Otros productos plásticos"/>
    <s v="SEPARADOR PLÁSTICO CARTA PAQUETE X 5 "/>
    <n v="44121600"/>
    <s v="Selección abreviada subasta inversa (No disponible)"/>
    <n v="2"/>
    <n v="7"/>
    <n v="1403"/>
    <n v="1289357"/>
    <s v="UNIDAD"/>
    <s v="NO SOLICITADAS"/>
  </r>
  <r>
    <x v="16"/>
    <s v="02-02-01-003-006-09"/>
    <n v="10"/>
    <s v="Materiales y suministros - Otros productos plásticos"/>
    <s v="SEPARADOR PLÁSTICO OFICIO PAQUETE X 5 "/>
    <n v="44121600"/>
    <s v="Selección abreviada subasta inversa (No disponible)"/>
    <n v="2"/>
    <n v="7"/>
    <n v="849"/>
    <n v="4889391"/>
    <s v="UNIDAD"/>
    <s v="NO SOLICITADAS"/>
  </r>
  <r>
    <x v="16"/>
    <s v="02-02-01-003-005-04"/>
    <n v="10"/>
    <s v="Materiales y suministros - Productos químicos n. C. P."/>
    <s v="SILICONA LIQUIDA"/>
    <n v="31201600"/>
    <s v="Selección abreviada subasta inversa (No disponible)"/>
    <n v="2"/>
    <n v="7"/>
    <n v="222"/>
    <n v="282162"/>
    <s v="UNIDAD"/>
    <s v="NO SOLICITADAS"/>
  </r>
  <r>
    <x v="16"/>
    <s v="02-02-01-003-002-01"/>
    <n v="10"/>
    <s v="Materiales y suministros - Pasta de papel, papel y cartón"/>
    <s v="SOBRE CARTA PAQUETE X 100"/>
    <n v="44121500"/>
    <s v="Selección abreviada subasta inversa (No disponible)"/>
    <n v="2"/>
    <n v="7"/>
    <n v="80"/>
    <n v="372400"/>
    <s v="UNIDAD"/>
    <s v="NO SOLICITADAS"/>
  </r>
  <r>
    <x v="16"/>
    <s v="02-02-01-003-002-01"/>
    <n v="10"/>
    <s v="Materiales y suministros - Pasta de papel, papel y cartón"/>
    <s v="SOBRE CORRESPONDENCIA PAQUETE X 100"/>
    <n v="44121500"/>
    <s v="Selección abreviada subasta inversa (No disponible)"/>
    <n v="2"/>
    <n v="7"/>
    <n v="40"/>
    <n v="125400"/>
    <s v="UNIDAD"/>
    <s v="NO SOLICITADAS"/>
  </r>
  <r>
    <x v="16"/>
    <s v="02-02-01-003-002-01"/>
    <n v="10"/>
    <s v="Materiales y suministros - Pasta de papel, papel y cartón"/>
    <s v="SOBRE DE FELPA PARA CD"/>
    <n v="44121500"/>
    <s v="Selección abreviada subasta inversa (No disponible)"/>
    <n v="2"/>
    <n v="7"/>
    <n v="2999"/>
    <n v="86971"/>
    <s v="UNIDAD"/>
    <s v="NO SOLICITADAS"/>
  </r>
  <r>
    <x v="16"/>
    <s v="02-02-01-003-002-01"/>
    <n v="10"/>
    <s v="Materiales y suministros - Pasta de papel, papel y cartón"/>
    <s v="SOBRE DE MANILA CARTA PAQUETE X 100"/>
    <n v="44121500"/>
    <s v="Selección abreviada subasta inversa (No disponible)"/>
    <n v="2"/>
    <n v="7"/>
    <n v="350"/>
    <n v="1543850"/>
    <s v="UNIDAD"/>
    <s v="NO SOLICITADAS"/>
  </r>
  <r>
    <x v="16"/>
    <s v="02-02-01-003-002-01"/>
    <n v="10"/>
    <s v="Materiales y suministros - Pasta de papel, papel y cartón"/>
    <s v="SOBRE DE MANILA EXTRA OFICIO PAQUETE X 50"/>
    <n v="44121500"/>
    <s v="Selección abreviada subasta inversa (No disponible)"/>
    <n v="2"/>
    <n v="7"/>
    <n v="130"/>
    <n v="460980"/>
    <s v="UNIDAD"/>
    <s v="NO SOLICITADAS"/>
  </r>
  <r>
    <x v="16"/>
    <s v="02-02-01-003-002-01"/>
    <n v="10"/>
    <s v="Materiales y suministros - Pasta de papel, papel y cartón"/>
    <s v="SOBRE DE MANILA MEDIO OFICIO PAQUETE X 100"/>
    <n v="44121500"/>
    <s v="Selección abreviada subasta inversa (No disponible)"/>
    <n v="2"/>
    <n v="7"/>
    <n v="30"/>
    <n v="130950"/>
    <s v="UNIDAD"/>
    <s v="NO SOLICITADAS"/>
  </r>
  <r>
    <x v="16"/>
    <s v="02-02-01-003-002-01"/>
    <n v="10"/>
    <s v="Materiales y suministros - Pasta de papel, papel y cartón"/>
    <s v="SOBRE DE MANILA OFICIO PAQUETE X 100"/>
    <n v="44121500"/>
    <s v="Selección abreviada subasta inversa (No disponible)"/>
    <n v="2"/>
    <n v="7"/>
    <n v="360"/>
    <n v="1832400"/>
    <s v="UNIDAD"/>
    <s v="NO SOLICITADAS"/>
  </r>
  <r>
    <x v="16"/>
    <s v="02-02-01-003-002-01"/>
    <n v="10"/>
    <s v="Materiales y suministros - Pasta de papel, papel y cartón"/>
    <s v="SOBRE DE MANILA RADIÓLOGO PAQUETE X 100"/>
    <n v="44121500"/>
    <s v="Selección abreviada subasta inversa (No disponible)"/>
    <n v="2"/>
    <n v="7"/>
    <n v="80"/>
    <n v="970160"/>
    <s v="UNIDAD"/>
    <s v="NO SOLICITADAS"/>
  </r>
  <r>
    <x v="16"/>
    <s v="02-02-01-003-002-01"/>
    <n v="10"/>
    <s v="Materiales y suministros - Pasta de papel, papel y cartón"/>
    <s v="SOBRE MEDIO OFICIO PAQUETE X 100"/>
    <n v="44121500"/>
    <s v="Selección abreviada subasta inversa (No disponible)"/>
    <n v="2"/>
    <n v="7"/>
    <n v="5"/>
    <n v="21805"/>
    <s v="UNIDAD"/>
    <s v="NO SOLICITADAS"/>
  </r>
  <r>
    <x v="16"/>
    <s v="02-02-01-003-002-01"/>
    <n v="10"/>
    <s v="Materiales y suministros - Pasta de papel, papel y cartón"/>
    <s v="SOBRE OFICIO PAQUETE X 100"/>
    <n v="44121500"/>
    <s v="Selección abreviada subasta inversa (No disponible)"/>
    <n v="2"/>
    <n v="7"/>
    <n v="20"/>
    <n v="106740"/>
    <s v="UNIDAD"/>
    <s v="NO SOLICITADAS"/>
  </r>
  <r>
    <x v="16"/>
    <s v="02-02-01-003-002-01"/>
    <n v="10"/>
    <s v="Materiales y suministros - Pasta de papel, papel y cartón"/>
    <s v="SOBRE PARA ARCHIVO CARTA"/>
    <n v="44121500"/>
    <s v="Selección abreviada subasta inversa (No disponible)"/>
    <n v="2"/>
    <n v="7"/>
    <n v="200"/>
    <n v="27400"/>
    <s v="UNIDAD"/>
    <s v="NO SOLICITADAS"/>
  </r>
  <r>
    <x v="16"/>
    <s v="02-02-01-003-002-01"/>
    <n v="10"/>
    <s v="Materiales y suministros - Pasta de papel, papel y cartón"/>
    <s v="SOBRE PARA ARCHIVO OFICIO"/>
    <n v="44121500"/>
    <s v="Selección abreviada subasta inversa (No disponible)"/>
    <n v="2"/>
    <n v="7"/>
    <n v="60"/>
    <n v="9960"/>
    <s v="UNIDAD"/>
    <s v="NO SOLICITADAS"/>
  </r>
  <r>
    <x v="16"/>
    <s v="02-02-01-003-001"/>
    <n v="10"/>
    <s v="Materiales y suministros - Productos de madera, corcho, cestería y espartería"/>
    <s v="TABLA PLANILLERA"/>
    <n v="44111900"/>
    <s v="Selección abreviada subasta inversa (No disponible)"/>
    <n v="2"/>
    <n v="7"/>
    <n v="245"/>
    <n v="580650"/>
    <s v="UNIDAD"/>
    <s v="NO SOLICITADAS"/>
  </r>
  <r>
    <x v="16"/>
    <s v="02-02-01-003-001"/>
    <n v="10"/>
    <s v="Materiales y suministros - Productos de madera, corcho, cestería y espartería"/>
    <s v="TABLERO EN ACRÍLICO "/>
    <n v="44111900"/>
    <s v="Selección abreviada subasta inversa (No disponible)"/>
    <n v="2"/>
    <n v="7"/>
    <n v="40"/>
    <n v="1997080"/>
    <s v="UNIDAD"/>
    <s v="NO SOLICITADAS"/>
  </r>
  <r>
    <x v="16"/>
    <s v="02-02-01-003-001"/>
    <n v="10"/>
    <s v="Materiales y suministros - Productos de madera, corcho, cestería y espartería"/>
    <s v="TABLERO EN CORCHO 60 X 405 CM"/>
    <n v="44111900"/>
    <s v="Selección abreviada subasta inversa (No disponible)"/>
    <n v="2"/>
    <n v="7"/>
    <n v="4"/>
    <n v="98532"/>
    <s v="UNIDAD"/>
    <s v="NO SOLICITADAS"/>
  </r>
  <r>
    <x v="16"/>
    <s v="02-02-01-003-001"/>
    <n v="10"/>
    <s v="Materiales y suministros - Productos de madera, corcho, cestería y espartería"/>
    <s v="TABLERO EN CORCHO 80 X 120 CMS"/>
    <n v="44111900"/>
    <s v="Selección abreviada subasta inversa (No disponible)"/>
    <n v="2"/>
    <n v="7"/>
    <n v="7"/>
    <n v="483336"/>
    <s v="UNIDAD"/>
    <s v="NO SOLICITADAS"/>
  </r>
  <r>
    <x v="16"/>
    <s v="02-02-01-004-002"/>
    <n v="10"/>
    <s v="Materiales y suministros - Productos metálicos elaborados (excepto maquinaria y equipo)"/>
    <s v="TAJALÁPIZ"/>
    <n v="44121600"/>
    <s v="Selección abreviada subasta inversa (No disponible)"/>
    <n v="2"/>
    <n v="7"/>
    <n v="1566"/>
    <n v="272484"/>
    <s v="UNIDAD"/>
    <s v="NO SOLICITADAS"/>
  </r>
  <r>
    <x v="16"/>
    <s v="02-02-01-003-002-06"/>
    <n v="10"/>
    <s v="Materiales y suministros - Sellos, chequeras, billetes de banco, títulos de acciones, catálogos y folletos, material para anuncios publicitarios y otros materiales impresos"/>
    <s v="TARJETA PVC CALIBRE 30 PARA CARNET INSTITUCIONAL PAQUETE X 100"/>
    <n v="44121600"/>
    <s v="Selección abreviada subasta inversa (No disponible)"/>
    <n v="2"/>
    <n v="7"/>
    <n v="288"/>
    <n v="6570432"/>
    <s v="UNIDAD"/>
    <s v="NO SOLICITADAS"/>
  </r>
  <r>
    <x v="16"/>
    <s v="02-02-01-004-002"/>
    <n v="10"/>
    <s v="Materiales y suministros - Productos metálicos elaborados (excepto maquinaria y equipo)"/>
    <s v="TIJERA DE ACERO INOXIDABLE"/>
    <n v="44121600"/>
    <s v="Selección abreviada subasta inversa (No disponible)"/>
    <n v="2"/>
    <n v="7"/>
    <n v="986"/>
    <n v="1811282"/>
    <s v="UNIDAD"/>
    <s v="NO SOLICITADAS"/>
  </r>
  <r>
    <x v="16"/>
    <s v="02-02-01-004-002"/>
    <n v="10"/>
    <s v="Materiales y suministros - Productos metálicos elaborados (excepto maquinaria y equipo)"/>
    <s v="TIJERAS PUNTA ROMA "/>
    <n v="44121600"/>
    <s v="Selección abreviada subasta inversa (No disponible)"/>
    <n v="2"/>
    <n v="7"/>
    <n v="90"/>
    <n v="79920"/>
    <s v="UNIDAD"/>
    <s v="NO SOLICITADAS"/>
  </r>
  <r>
    <x v="16"/>
    <s v="02-02-01-003-005-01"/>
    <n v="10"/>
    <s v="Materiales y suministros - Pinturas y barnices y productos relacionados; colores para la pintura artística; tintas"/>
    <s v="TINTA MARCADOR BORRABLE RECARGABLE"/>
    <n v="44121700"/>
    <s v="Selección abreviada subasta inversa (No disponible)"/>
    <n v="2"/>
    <n v="7"/>
    <n v="11"/>
    <n v="23441"/>
    <s v="UNIDAD"/>
    <s v="NO SOLICITADAS"/>
  </r>
  <r>
    <x v="16"/>
    <s v="02-02-01-003-005-01"/>
    <n v="10"/>
    <s v="Materiales y suministros - Pinturas y barnices y productos relacionados; colores para la pintura artística; tintas"/>
    <s v="TINTA PARA SELLO 28 A 30 CC NEGRO"/>
    <n v="44121700"/>
    <s v="Selección abreviada subasta inversa (No disponible)"/>
    <n v="2"/>
    <n v="7"/>
    <n v="25"/>
    <n v="32075"/>
    <s v="UNIDAD"/>
    <s v="NO SOLICITADAS"/>
  </r>
  <r>
    <x v="16"/>
    <s v="02-02-01-003-005-01"/>
    <n v="10"/>
    <s v="Materiales y suministros - Pinturas y barnices y productos relacionados; colores para la pintura artística; tintas"/>
    <s v="TINTA PARA SELLO PARA DOCUMENTO HISTÓRICO Y ARCHIVÍSTICO X 28 A 30 C.C. NEGRO"/>
    <n v="44121700"/>
    <s v="Selección abreviada subasta inversa (No disponible)"/>
    <n v="2"/>
    <n v="7"/>
    <n v="8"/>
    <n v="10258"/>
    <s v="UNIDAD"/>
    <s v="NO SOLICITADAS"/>
  </r>
  <r>
    <x v="16"/>
    <s v="02-02-01-003-005-01"/>
    <n v="10"/>
    <s v="Materiales y suministros - Pinturas y barnices y productos relacionados; colores para la pintura artística; tintas"/>
    <s v="TINTA PARA SELLO X 28 A 30 C.C. ROJA"/>
    <n v="44121700"/>
    <s v="Selección abreviada subasta inversa (No disponible)"/>
    <n v="2"/>
    <n v="7"/>
    <n v="8"/>
    <n v="10264"/>
    <s v="UNIDAD"/>
    <s v="NO SOLICITADAS"/>
  </r>
  <r>
    <x v="16"/>
    <s v="02-02-01-003-005-01"/>
    <n v="10"/>
    <s v="Materiales y suministros - Pinturas y barnices y productos relacionados; colores para la pintura artística; tintas"/>
    <s v="TINTA PARA SELLO X 500 C.C. NEGRO"/>
    <n v="44121700"/>
    <s v="Selección abreviada subasta inversa (No disponible)"/>
    <n v="2"/>
    <n v="7"/>
    <n v="16"/>
    <n v="130128"/>
    <s v="UNIDAD"/>
    <s v="NO SOLICITADAS"/>
  </r>
  <r>
    <x v="16"/>
    <s v="02-02-01-003-008-09"/>
    <n v="10"/>
    <s v="Materiales y suministros - Otros artículos manufacturados n. C. P."/>
    <s v="YOYO PORTA CARNET "/>
    <n v="44121600"/>
    <s v="Selección abreviada subasta inversa (No disponible)"/>
    <n v="2"/>
    <n v="7"/>
    <n v="2925"/>
    <n v="1863225"/>
    <s v="UNIDAD"/>
    <s v="NO SOLICITADAS"/>
  </r>
  <r>
    <x v="16"/>
    <s v="02-02-01-003-005-03"/>
    <n v="10"/>
    <s v="Materiales y suministros - Jabón, preparados para limpieza, perfumes y preparados de tocador"/>
    <s v="KIT ELEMENTOS DE ASEO PARA SOLDADOS TIPO &quot;A&quot;"/>
    <n v="53131600"/>
    <s v="Selección abreviada subasta inversa (No disponible)"/>
    <n v="2"/>
    <n v="7"/>
    <n v="500"/>
    <n v="22500000"/>
    <s v="UNIDAD"/>
    <s v="NO SOLICITADAS"/>
  </r>
  <r>
    <x v="16"/>
    <s v="02-02-02-008-007-01-4"/>
    <n v="10"/>
    <s v="Adquisición de servicios - Servicios de mantenimiento y reparación de maquinaria y equipo de transporte"/>
    <s v="MANTENIMIENTO Y REPARACIONES DE CARROS DE BOMBEROS "/>
    <n v="78181508"/>
    <s v="Selección abreviada subasta inversa (No disponible)"/>
    <n v="1"/>
    <n v="12"/>
    <n v="1"/>
    <n v="300000000"/>
    <s v="GLOBAL"/>
    <s v="SI APROBADAS"/>
  </r>
  <r>
    <x v="16"/>
    <s v="02-01-01-004-008-01"/>
    <n v="10"/>
    <s v="Activos fijos - Aparatos médicos y quirúrgicos y aparatos ortésicos y protésicos"/>
    <s v="EQUIPOS MEDICOS ESM"/>
    <n v="41116200"/>
    <s v="Mínima cuantía"/>
    <n v="0"/>
    <n v="0"/>
    <n v="1"/>
    <n v="10000000"/>
    <s v="UNIDAD"/>
    <s v=""/>
  </r>
  <r>
    <x v="16"/>
    <s v="02-02-01-003-002-01"/>
    <n v="10"/>
    <s v="Materiales y suministros - Pasta de papel, papel y cartón"/>
    <s v="CINTA ADHESIVA PARA ENMASCARAR 12MM  "/>
    <n v="31201503"/>
    <s v="Mínima cuantía"/>
    <n v="0"/>
    <n v="0"/>
    <n v="40"/>
    <n v="58840"/>
    <s v="UNIDAD"/>
    <s v=""/>
  </r>
  <r>
    <x v="16"/>
    <s v="02-02-01-003-002-01"/>
    <n v="10"/>
    <s v="Materiales y suministros - Pasta de papel, papel y cartón"/>
    <s v="CINTA DE ENMASCARAR"/>
    <n v="31201515"/>
    <s v="Mínima cuantía"/>
    <n v="0"/>
    <n v="0"/>
    <n v="10"/>
    <n v="69750"/>
    <s v="UNIDAD"/>
    <s v=""/>
  </r>
  <r>
    <x v="16"/>
    <s v="02-02-01-003-002-01"/>
    <n v="10"/>
    <s v="Materiales y suministros - Pasta de papel, papel y cartón"/>
    <s v="RESMA DE PAPEL TAMAÑO CARTA"/>
    <n v="14111507"/>
    <s v="Mínima cuantía"/>
    <n v="0"/>
    <n v="0"/>
    <n v="150"/>
    <n v="1569900"/>
    <s v="UNIDAD"/>
    <s v=""/>
  </r>
  <r>
    <x v="16"/>
    <s v="02-02-01-003-002-01"/>
    <n v="10"/>
    <s v="Materiales y suministros - Pasta de papel, papel y cartón"/>
    <s v="RESMA DE PAPEL TAMAÑO OFICIO "/>
    <n v="14111507"/>
    <s v="Mínima cuantía"/>
    <n v="0"/>
    <n v="0"/>
    <n v="120"/>
    <n v="1470360"/>
    <s v="UNIDAD"/>
    <s v=""/>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UADERNO  100 HOJAS CUADRICULADO"/>
    <n v="14111514"/>
    <s v="Mínima cuantía"/>
    <n v="0"/>
    <n v="0"/>
    <n v="4200"/>
    <n v="9324000"/>
    <s v="UNIDAD"/>
    <s v=""/>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S DE MINUTA DE 200 FOLIOS 124"/>
    <n v="14111531"/>
    <s v="Mínima cuantía"/>
    <n v="0"/>
    <n v="0"/>
    <n v="20"/>
    <n v="173880"/>
    <s v="UNIDAD"/>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DIESEL 15W40 SINTETICO"/>
    <n v="15121501"/>
    <s v="Selección abreviada menor cuantía"/>
    <n v="0"/>
    <n v="0"/>
    <n v="130"/>
    <n v="13000000"/>
    <s v="GALON"/>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GASOLINA 20W50 SINTETICO"/>
    <n v="15121501"/>
    <s v="Selección abreviada menor cuantía"/>
    <n v="0"/>
    <n v="0"/>
    <n v="50"/>
    <n v="5000000"/>
    <s v="GALON"/>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 4T 20W50"/>
    <n v="15121501"/>
    <s v="Selección abreviada menor cuantía"/>
    <n v="0"/>
    <n v="0"/>
    <n v="10"/>
    <n v="1000000"/>
    <s v="GALON"/>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SMISION MECANICA 75 W 90"/>
    <n v="15121508"/>
    <s v="Selección abreviada menor cuantía"/>
    <n v="0"/>
    <n v="0"/>
    <n v="15"/>
    <n v="1500000"/>
    <s v="GALON"/>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HIDRAHULICO ATF PARA  DIRECCION HIDRAHULICA"/>
    <n v="15121504"/>
    <s v="Selección abreviada menor cuantía"/>
    <n v="0"/>
    <n v="0"/>
    <n v="15"/>
    <n v="1500000"/>
    <s v="GALON"/>
    <s v=""/>
  </r>
  <r>
    <x v="16"/>
    <s v="02-02-01-003-005-02"/>
    <n v="10"/>
    <s v="Materiales y suministros - Productos farmacéuticos"/>
    <s v="INSUMOS MÉDICO QUIRÚRGICOS ESM"/>
    <n v="42311500"/>
    <s v="Mínima cuantía"/>
    <n v="0"/>
    <n v="0"/>
    <n v="1"/>
    <n v="25000000"/>
    <s v="GLOBAL"/>
    <s v=""/>
  </r>
  <r>
    <x v="16"/>
    <s v="02-02-01-003-008-09"/>
    <n v="10"/>
    <s v="Materiales y suministros - Otros artículos manufacturados n. C. P."/>
    <s v="BORRADOR PARA TABLERO "/>
    <n v="44111912"/>
    <n v="0"/>
    <n v="0"/>
    <n v="0"/>
    <n v="20"/>
    <n v="20780"/>
    <s v="UNIDAD"/>
    <s v=""/>
  </r>
  <r>
    <x v="16"/>
    <s v="02-02-01-003-008-09"/>
    <n v="10"/>
    <s v="Materiales y suministros - Otros artículos manufacturados n. C. P."/>
    <s v="MARCADOR PERMANENTE PUNTA DELGADA"/>
    <n v="60121505"/>
    <n v="0"/>
    <n v="0"/>
    <n v="0"/>
    <n v="40"/>
    <n v="63600"/>
    <s v="UNIDAD"/>
    <s v=""/>
  </r>
  <r>
    <x v="16"/>
    <s v="02-02-01-003-008-09"/>
    <n v="10"/>
    <s v="Materiales y suministros - Otros artículos manufacturados n. C. P."/>
    <s v="MARCADORES BORRABLES COLOR AZUL"/>
    <n v="44121708"/>
    <n v="0"/>
    <n v="0"/>
    <n v="0"/>
    <n v="50"/>
    <n v="82000"/>
    <s v="UNIDAD"/>
    <s v=""/>
  </r>
  <r>
    <x v="16"/>
    <s v="02-02-01-003-008-09"/>
    <n v="10"/>
    <s v="Materiales y suministros - Otros artículos manufacturados n. C. P."/>
    <s v="MARCADORES BORRABLES COLOR NEGRO"/>
    <n v="44121708"/>
    <n v="0"/>
    <n v="0"/>
    <n v="0"/>
    <n v="50"/>
    <n v="82000"/>
    <s v="UNIDAD"/>
    <s v=""/>
  </r>
  <r>
    <x v="16"/>
    <s v="02-02-01-003-008-09"/>
    <n v="10"/>
    <s v="Materiales y suministros - Otros artículos manufacturados n. C. P."/>
    <s v="MARCADORES BORRABLES COLOR ROJO"/>
    <n v="44121708"/>
    <n v="0"/>
    <n v="0"/>
    <n v="0"/>
    <n v="50"/>
    <n v="82000"/>
    <s v="UNIDAD"/>
    <s v=""/>
  </r>
  <r>
    <x v="16"/>
    <s v="02-02-01-003-008-09"/>
    <n v="10"/>
    <s v="Materiales y suministros - Otros artículos manufacturados n. C. P."/>
    <s v="MARCADORES BORRABLES COLOR VERDE"/>
    <n v="44121708"/>
    <n v="0"/>
    <n v="0"/>
    <n v="0"/>
    <n v="50"/>
    <n v="82000"/>
    <s v="UNIDAD"/>
    <s v=""/>
  </r>
  <r>
    <x v="16"/>
    <s v="02-02-01-004-002"/>
    <n v="10"/>
    <s v="Materiales y suministros - Productos metálicos elaborados (excepto maquinaria y equipo)"/>
    <s v="CLIP ESTÁNDAR PEQUEÑO X 100  "/>
    <n v="44122104"/>
    <n v="0"/>
    <n v="0"/>
    <n v="0"/>
    <n v="30"/>
    <n v="14070"/>
    <s v="UNIDAD"/>
    <s v=""/>
  </r>
  <r>
    <x v="16"/>
    <s v="02-02-01-004-005-01"/>
    <n v="10"/>
    <s v="Materiales y suministros - Máquinas para oficina y contabilidad, y sus partes y accesorios"/>
    <s v="COSEDORA DE OFICINA 30 HOJAS "/>
    <n v="44121630"/>
    <n v="0"/>
    <n v="0"/>
    <n v="0"/>
    <n v="8"/>
    <n v="119392"/>
    <s v="UNIDAD"/>
    <s v=""/>
  </r>
  <r>
    <x v="16"/>
    <s v="02-02-01-004-002"/>
    <n v="10"/>
    <s v="Materiales y suministros - Productos metálicos elaborados (excepto maquinaria y equipo)"/>
    <s v="GRAPA NO. 26/6 CAJA X 5000  "/>
    <n v="44122107"/>
    <n v="0"/>
    <n v="0"/>
    <n v="0"/>
    <n v="10"/>
    <n v="19340"/>
    <s v="UNIDAD"/>
    <s v=""/>
  </r>
  <r>
    <x v="16"/>
    <s v="02-02-01-004-002"/>
    <n v="10"/>
    <s v="Materiales y suministros - Productos metálicos elaborados (excepto maquinaria y equipo)"/>
    <s v="SACAGANCHOS PARA GRAPA "/>
    <n v="44121613"/>
    <n v="0"/>
    <n v="0"/>
    <n v="0"/>
    <n v="8"/>
    <n v="22992"/>
    <s v="UNIDAD"/>
    <s v=""/>
  </r>
  <r>
    <x v="16"/>
    <s v="02-02-01-004-008-02"/>
    <n v="10"/>
    <s v="Materiales y suministros - Instrumentos y aparatos de medición, verificación, análisis, de navegación y para otros fines (excepto instrumentos ópticos); instrumentos de control de procesos industriales, sus partes, piezas y accesorios"/>
    <s v="REGLA METÁLICA  "/>
    <n v="44111808"/>
    <n v="0"/>
    <n v="0"/>
    <n v="0"/>
    <n v="12"/>
    <n v="13488"/>
    <s v="UNIDAD"/>
    <s v=""/>
  </r>
  <r>
    <x v="16"/>
    <s v="02-02-02-006-004"/>
    <n v="16"/>
    <s v="Adquisición de servicios - Servicios de transporte de pasajeros"/>
    <s v="PASAJES AEREOS"/>
    <n v="78111502"/>
    <s v="Selección abreviada menor cuantía"/>
    <n v="0"/>
    <n v="0"/>
    <n v="1"/>
    <n v="10000000"/>
    <s v="GLOBAL"/>
    <s v=""/>
  </r>
  <r>
    <x v="16"/>
    <s v="02-02-02-006-004"/>
    <n v="10"/>
    <s v="Adquisición de servicios - Servicios de transporte de pasajeros"/>
    <s v="TIQUETES AÉREOS"/>
    <n v="0"/>
    <n v="0"/>
    <n v="0"/>
    <n v="0"/>
    <n v="1"/>
    <n v="29000000"/>
    <s v="GLOBAL"/>
    <s v=""/>
  </r>
  <r>
    <x v="16"/>
    <s v="02-02-01-003-008-09"/>
    <n v="10"/>
    <s v="Materiales y suministros - Otros artículos manufacturados n. C. P."/>
    <s v="ESFEROS NEGROS X12 UND"/>
    <n v="44121702"/>
    <s v="Mínima cuantía"/>
    <n v="2"/>
    <n v="3"/>
    <n v="10"/>
    <n v="60000"/>
    <s v="UNIDAD"/>
    <s v="NO SOLICITADAS"/>
  </r>
  <r>
    <x v="16"/>
    <s v="02-02-01-003-002-01"/>
    <n v="10"/>
    <s v="Materiales y suministros - Pasta de papel, papel y cartón"/>
    <s v="RESMA PAPEL CARTA"/>
    <n v="14111507"/>
    <s v="Mínima cuantía"/>
    <n v="2"/>
    <n v="3"/>
    <n v="20"/>
    <n v="210000"/>
    <s v="UNIDAD"/>
    <s v="NO SOLICITADAS"/>
  </r>
  <r>
    <x v="16"/>
    <s v="02-02-01-003-002-01"/>
    <n v="10"/>
    <s v="Materiales y suministros - Pasta de papel, papel y cartón"/>
    <s v="RESMA PAPEL OFICIO"/>
    <n v="14111507"/>
    <s v="Mínima cuantía"/>
    <n v="2"/>
    <n v="3"/>
    <n v="10"/>
    <n v="105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UADERNO GRAPADO 100 HOJAS"/>
    <n v="14111514"/>
    <s v="Mínima cuantía"/>
    <n v="2"/>
    <n v="3"/>
    <n v="20"/>
    <n v="60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CUATRO ALETAS"/>
    <n v="44122003"/>
    <s v="Mínima cuantía"/>
    <n v="2"/>
    <n v="3"/>
    <n v="100"/>
    <n v="260000"/>
    <s v="UNIDAD"/>
    <s v="NO SOLICITADAS"/>
  </r>
  <r>
    <x v="16"/>
    <s v="02-02-01-004-005-01"/>
    <n v="10"/>
    <s v="Materiales y suministros - Máquinas para oficina y contabilidad, y sus partes y accesorios"/>
    <s v="GRAPADORA"/>
    <n v="44121615"/>
    <s v="Mínima cuantía"/>
    <n v="2"/>
    <n v="3"/>
    <n v="3"/>
    <n v="36000"/>
    <s v="UNIDAD"/>
    <s v="NO SOLICITADAS"/>
  </r>
  <r>
    <x v="16"/>
    <s v="02-02-01-004-005-01"/>
    <n v="10"/>
    <s v="Materiales y suministros - Máquinas para oficina y contabilidad, y sus partes y accesorios"/>
    <s v="SACAGANCHOS"/>
    <n v="44121613"/>
    <s v="Mínima cuantía"/>
    <n v="2"/>
    <n v="3"/>
    <n v="3"/>
    <n v="9300"/>
    <s v="UNIDAD"/>
    <s v="NO SOLICITADAS"/>
  </r>
  <r>
    <x v="16"/>
    <s v="02-02-01-004-005-01"/>
    <n v="10"/>
    <s v="Materiales y suministros - Máquinas para oficina y contabilidad, y sus partes y accesorios"/>
    <s v="PERFORADORA"/>
    <n v="44121600"/>
    <s v="Mínima cuantía"/>
    <n v="2"/>
    <n v="3"/>
    <n v="2"/>
    <n v="17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DOBLE CARATULA BLANCA"/>
    <n v="44122003"/>
    <s v="Mínima cuantía"/>
    <n v="2"/>
    <n v="3"/>
    <n v="80"/>
    <n v="240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A-Z FOLDER PLASTICA"/>
    <n v="44122003"/>
    <s v="Mínima cuantía"/>
    <n v="2"/>
    <n v="3"/>
    <n v="20"/>
    <n v="200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PLASTICA"/>
    <n v="44122003"/>
    <s v="Mínima cuantía"/>
    <n v="2"/>
    <n v="3"/>
    <n v="30"/>
    <n v="240000"/>
    <s v="UNIDAD"/>
    <s v="NO SOLICITADAS"/>
  </r>
  <r>
    <x v="16"/>
    <s v="02-02-01-003-007-09"/>
    <n v="10"/>
    <s v="Materiales y suministros - Otros productos minerales no metálicos n. C. P."/>
    <s v="GRAPAS GALVANIZADAS X 1000 UND"/>
    <n v="44122107"/>
    <s v="Mínima cuantía"/>
    <n v="2"/>
    <n v="3"/>
    <n v="4"/>
    <n v="28000"/>
    <s v="UNIDAD"/>
    <s v="NO SOLICITADAS"/>
  </r>
  <r>
    <x v="16"/>
    <s v="02-02-01-003-006-09"/>
    <n v="10"/>
    <s v="Materiales y suministros - Otros productos plásticos"/>
    <s v="GANCHO LEGAJADOR "/>
    <n v="44122022"/>
    <s v="Mínima cuantía"/>
    <n v="2"/>
    <n v="3"/>
    <n v="10"/>
    <n v="40000"/>
    <s v="UNIDAD"/>
    <s v="NO SOLICITADAS"/>
  </r>
  <r>
    <x v="16"/>
    <s v="02-02-01-003-005-04"/>
    <n v="10"/>
    <s v="Materiales y suministros - Productos químicos n. C. P."/>
    <s v="PEGANTE EN BARRA X 22 GR"/>
    <n v="60105704"/>
    <s v="Mínima cuantía"/>
    <n v="2"/>
    <n v="3"/>
    <n v="10"/>
    <n v="30000"/>
    <s v="UNIDAD"/>
    <s v="NO SOLICITADAS"/>
  </r>
  <r>
    <x v="16"/>
    <s v="02-02-01-004-002"/>
    <n v="10"/>
    <s v="Materiales y suministros - Productos metálicos elaborados (excepto maquinaria y equipo)"/>
    <s v="CLIP X CAJA"/>
    <n v="44122104"/>
    <s v="Mínima cuantía"/>
    <n v="2"/>
    <n v="3"/>
    <n v="10"/>
    <n v="15000"/>
    <s v="UNIDAD"/>
    <s v="NO SOLICITADAS"/>
  </r>
  <r>
    <x v="16"/>
    <s v="02-02-01-004-002"/>
    <n v="10"/>
    <s v="Materiales y suministros - Productos metálicos elaborados (excepto maquinaria y equipo)"/>
    <s v="CLIP MARIPOSA X 50 UND"/>
    <n v="44122104"/>
    <s v="Mínima cuantía"/>
    <n v="2"/>
    <n v="3"/>
    <n v="20"/>
    <n v="50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MINUTA 200 FOLIOS"/>
    <n v="14111823"/>
    <s v="Mínima cuantía"/>
    <n v="2"/>
    <n v="3"/>
    <n v="30"/>
    <n v="495000"/>
    <s v="UNIDAD"/>
    <s v="NO SOLICITADAS"/>
  </r>
  <r>
    <x v="16"/>
    <s v="02-02-01-003-008-09"/>
    <n v="10"/>
    <s v="Materiales y suministros - Otros artículos manufacturados n. C. P."/>
    <s v="CAJA DE LAPICES NEGROS X 12 UND"/>
    <n v="44121702"/>
    <s v="Mínima cuantía"/>
    <n v="2"/>
    <n v="3"/>
    <n v="20"/>
    <n v="220000"/>
    <s v="UNIDAD"/>
    <s v="NO SOLICITADAS"/>
  </r>
  <r>
    <x v="16"/>
    <s v="02-02-01-003-008-09"/>
    <n v="10"/>
    <s v="Materiales y suministros - Otros artículos manufacturados n. C. P."/>
    <s v="MARCADOR PERMANENTE "/>
    <n v="44121708"/>
    <s v="Mínima cuantía"/>
    <n v="2"/>
    <n v="3"/>
    <n v="4"/>
    <n v="120000"/>
    <s v="UNIDAD"/>
    <s v="NO SOLICITADAS"/>
  </r>
  <r>
    <x v="16"/>
    <s v="02-02-01-003-008-09"/>
    <n v="10"/>
    <s v="Materiales y suministros - Otros artículos manufacturados n. C. P."/>
    <s v="MARCADOR BORRABLE"/>
    <n v="44121708"/>
    <s v="Mínima cuantía"/>
    <n v="2"/>
    <n v="3"/>
    <n v="5"/>
    <n v="125000"/>
    <s v="UNIDAD"/>
    <s v="NO SOLICITADAS"/>
  </r>
  <r>
    <x v="16"/>
    <s v="02-02-01-003-008-09"/>
    <n v="10"/>
    <s v="Materiales y suministros - Otros artículos manufacturados n. C. P."/>
    <s v="RESALTADOR "/>
    <n v="44121716"/>
    <s v="Mínima cuantía"/>
    <n v="2"/>
    <n v="3"/>
    <n v="5"/>
    <n v="150000"/>
    <s v="UNIDAD"/>
    <s v="NO SOLICITADAS"/>
  </r>
  <r>
    <x v="16"/>
    <s v="02-02-01-003-006-09"/>
    <n v="10"/>
    <s v="Materiales y suministros - Otros productos plásticos"/>
    <s v="CINTA ADHESIVA TRANSPARENTE"/>
    <n v="31201512"/>
    <s v="Mínima cuantía"/>
    <n v="2"/>
    <n v="3"/>
    <n v="10"/>
    <n v="80000"/>
    <s v="UNIDAD"/>
    <s v="NO SOLICITADAS"/>
  </r>
  <r>
    <x v="16"/>
    <s v="02-02-01-004-005-01"/>
    <n v="10"/>
    <s v="Materiales y suministros - Máquinas para oficina y contabilidad, y sus partes y accesorios"/>
    <s v="GUILLOTINA"/>
    <n v="60121301"/>
    <s v="Mínima cuantía"/>
    <n v="2"/>
    <n v="3"/>
    <n v="1"/>
    <n v="80000"/>
    <s v="UNIDAD"/>
    <s v="NO SOLICITADAS"/>
  </r>
  <r>
    <x v="16"/>
    <s v="02-02-01-004-002"/>
    <n v="10"/>
    <s v="Materiales y suministros - Productos metálicos elaborados (excepto maquinaria y equipo)"/>
    <s v="TIJERAS PARA PAPEL"/>
    <n v="44121618"/>
    <s v="Mínima cuantía"/>
    <n v="2"/>
    <n v="3"/>
    <n v="5"/>
    <n v="25000"/>
    <s v="UNIDAD"/>
    <s v="NO SOLICITADAS"/>
  </r>
  <r>
    <x v="16"/>
    <s v="02-02-01-003-002-01"/>
    <n v="10"/>
    <s v="Materiales y suministros - Pasta de papel, papel y cartón"/>
    <s v="PLIEGO DE PAPEL CARTULINA"/>
    <n v="14111519"/>
    <s v="Mínima cuantía"/>
    <n v="2"/>
    <n v="3"/>
    <n v="80"/>
    <n v="96000"/>
    <s v="UNIDAD"/>
    <s v="NO SOLICITADAS"/>
  </r>
  <r>
    <x v="16"/>
    <s v="02-02-01-003-006-02"/>
    <n v="10"/>
    <s v="Materiales y suministros - Otros productos de caucho"/>
    <s v="BORRADOR PARA TABLERO"/>
    <n v="44111912"/>
    <s v="Mínima cuantía"/>
    <n v="2"/>
    <n v="3"/>
    <n v="5"/>
    <n v="32500"/>
    <s v="UNIDAD"/>
    <s v="NO SOLICITADAS"/>
  </r>
  <r>
    <x v="16"/>
    <s v="02-02-01-003-002-01"/>
    <n v="10"/>
    <s v="Materiales y suministros - Pasta de papel, papel y cartón"/>
    <s v="ROLLO DE PAPEL PERIODICO"/>
    <n v="14121901"/>
    <s v="Mínima cuantía"/>
    <n v="2"/>
    <n v="3"/>
    <n v="1"/>
    <n v="90000"/>
    <s v="UNIDAD"/>
    <s v="NO SOLICITADAS"/>
  </r>
  <r>
    <x v="16"/>
    <s v="02-02-01-003-002-01"/>
    <n v="10"/>
    <s v="Materiales y suministros - Pasta de papel, papel y cartón"/>
    <s v="ROLLO DE PAPEL KRAFT"/>
    <n v="14111525"/>
    <s v="Mínima cuantía"/>
    <n v="2"/>
    <n v="3"/>
    <n v="2"/>
    <n v="180000"/>
    <s v="UNIDAD"/>
    <s v="NO SOLICITADAS"/>
  </r>
  <r>
    <x v="16"/>
    <s v="02-02-01-003-006-02"/>
    <n v="10"/>
    <s v="Materiales y suministros - Otros productos de caucho"/>
    <s v="BORRADOR DE GOMA"/>
    <n v="44121804"/>
    <s v="Mínima cuantía"/>
    <n v="2"/>
    <n v="3"/>
    <n v="30"/>
    <n v="30000"/>
    <s v="UNIDAD"/>
    <s v="NO SOLICITADAS"/>
  </r>
  <r>
    <x v="16"/>
    <s v="02-02-01-003-002-01"/>
    <n v="10"/>
    <s v="Materiales y suministros - Pasta de papel, papel y cartón"/>
    <s v="SOBRE DE MANILA TAMAÑO OFICIO PAQUETE X 100"/>
    <n v="44121503"/>
    <s v="Mínima cuantía"/>
    <n v="2"/>
    <n v="3"/>
    <n v="3"/>
    <n v="150000"/>
    <s v="UNIDAD"/>
    <s v="NO SOLICITADAS"/>
  </r>
  <r>
    <x v="16"/>
    <s v="02-02-01-003-002-01"/>
    <n v="10"/>
    <s v="Materiales y suministros - Pasta de papel, papel y cartón"/>
    <s v="SOBRE DE MANILA TAMAÑO CARTA PAQUETE X 100"/>
    <n v="44121503"/>
    <s v="Mínima cuantía"/>
    <n v="2"/>
    <n v="3"/>
    <n v="3"/>
    <n v="150000"/>
    <s v="UNIDAD"/>
    <s v="NO SOLICITADAS"/>
  </r>
  <r>
    <x v="16"/>
    <s v="02-02-01-004-005-01"/>
    <n v="10"/>
    <s v="Materiales y suministros - Máquinas para oficina y contabilidad, y sus partes y accesorios"/>
    <s v="REGLA"/>
    <n v="41111604"/>
    <s v="Mínima cuantía"/>
    <n v="2"/>
    <n v="3"/>
    <n v="5"/>
    <n v="25000"/>
    <s v="UNIDAD"/>
    <s v="NO SOLICITADAS"/>
  </r>
  <r>
    <x v="16"/>
    <s v="02-02-01-004-005-01"/>
    <n v="10"/>
    <s v="Materiales y suministros - Máquinas para oficina y contabilidad, y sus partes y accesorios"/>
    <s v="TAJALAPIZ"/>
    <n v="44121619"/>
    <s v="Mínima cuantía"/>
    <n v="2"/>
    <n v="3"/>
    <n v="5"/>
    <n v="16000"/>
    <s v="UNIDAD"/>
    <s v="NO SOLICITADAS"/>
  </r>
  <r>
    <x v="16"/>
    <s v="02-02-01-003-005-04"/>
    <n v="10"/>
    <s v="Materiales y suministros - Productos químicos n. C. P."/>
    <s v="PLASTILINA ESCOLAR X CAJA"/>
    <n v="60124317"/>
    <s v="Mínima cuantía"/>
    <n v="2"/>
    <n v="3"/>
    <n v="10"/>
    <n v="60000"/>
    <s v="UNIDAD"/>
    <s v="NO SOLICITADAS"/>
  </r>
  <r>
    <x v="16"/>
    <s v="02-02-01-003-008-09"/>
    <n v="10"/>
    <s v="Materiales y suministros - Otros artículos manufacturados n. C. P."/>
    <s v="COLORES SURTIDOS X CAJA"/>
    <n v="44121707"/>
    <s v="Mínima cuantía"/>
    <n v="2"/>
    <n v="3"/>
    <n v="10"/>
    <n v="110000"/>
    <s v="UNIDAD"/>
    <s v="NO SOLICITADAS"/>
  </r>
  <r>
    <x v="16"/>
    <s v="02-02-01-003-002-01"/>
    <n v="10"/>
    <s v="Materiales y suministros - Pasta de papel, papel y cartón"/>
    <s v="CINTA DE ENMASCARAR"/>
    <n v="31201503"/>
    <s v="Mínima cuantía"/>
    <n v="2"/>
    <n v="3"/>
    <n v="8"/>
    <n v="64000"/>
    <s v="UNIDAD"/>
    <s v="NO SOLICITADAS"/>
  </r>
  <r>
    <x v="1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colgante anchura 40 cm -  marron  de carton- varilla metalica con visor "/>
    <n v="44122003"/>
    <s v="Mínima cuantía"/>
    <n v="3"/>
    <n v="1"/>
    <n v="50"/>
    <n v="100000"/>
    <s v="UNIDAD"/>
    <s v="NO SOLICITADAS"/>
  </r>
  <r>
    <x v="16"/>
    <s v="02-02-01-003-002-01"/>
    <n v="10"/>
    <s v="Materiales y suministros - Pasta de papel, papel y cartón"/>
    <s v="cinta de enmascarar de 1/2   rollo"/>
    <n v="31201503"/>
    <s v="Mínima cuantía"/>
    <n v="3"/>
    <n v="5"/>
    <n v="20"/>
    <n v="178000"/>
    <s v="UNIDAD"/>
    <s v="NO SOLICITADAS"/>
  </r>
  <r>
    <x v="16"/>
    <s v="02-02-01-003-002-01"/>
    <n v="10"/>
    <s v="Materiales y suministros - Pasta de papel, papel y cartón"/>
    <s v="cinta de enmascarar de 1/4 en  rollo"/>
    <n v="31201503"/>
    <s v="Mínima cuantía"/>
    <n v="3"/>
    <n v="5"/>
    <n v="20"/>
    <n v="152000"/>
    <s v="UNIDAD"/>
    <s v="NO SOLICITADAS"/>
  </r>
  <r>
    <x v="16"/>
    <s v="02-02-01-003-002-01"/>
    <n v="10"/>
    <s v="Materiales y suministros - Pasta de papel, papel y cartón"/>
    <s v="cinta de enmascarar de 3/4  rollo"/>
    <n v="31201503"/>
    <s v="Mínima cuantía"/>
    <n v="3"/>
    <n v="5"/>
    <n v="20"/>
    <n v="108000"/>
    <s v="UNIDAD"/>
    <s v="NO SOLICITADAS"/>
  </r>
  <r>
    <x v="16"/>
    <s v="02-02-01-003-005-04"/>
    <n v="10"/>
    <s v="Materiales y suministros - Productos químicos n. C. P."/>
    <s v="aceite de motor (p/n sae 5w40) radar"/>
    <n v="12181601"/>
    <s v="Mínima cuantía"/>
    <n v="1"/>
    <n v="12"/>
    <n v="110"/>
    <n v="2310000"/>
    <s v="UNIDAD"/>
    <s v="NO SOLICITADAS"/>
  </r>
  <r>
    <x v="16"/>
    <s v="02-02-01-003-002-01"/>
    <n v="10"/>
    <s v="Materiales y suministros - Pasta de papel, papel y cartón"/>
    <s v="Cinta de enmascarar de 1/4"/>
    <n v="31201503"/>
    <s v="Selección abreviada menor cuantía"/>
    <n v="3"/>
    <n v="3"/>
    <n v="15"/>
    <n v="28440"/>
    <s v="UNIDAD"/>
    <s v="NO SOLICITADAS"/>
  </r>
  <r>
    <x v="16"/>
    <s v="02-02-01-003-002-01"/>
    <n v="10"/>
    <s v="Materiales y suministros - Pasta de papel, papel y cartón"/>
    <s v="Cinta de enmascarar de 1/2"/>
    <n v="31201503"/>
    <s v="Selección abreviada menor cuantía"/>
    <n v="3"/>
    <n v="3"/>
    <n v="15"/>
    <n v="50430"/>
    <s v="UNIDAD"/>
    <s v="NO SOLICITADAS"/>
  </r>
  <r>
    <x v="16"/>
    <s v="02-02-01-003-002-01"/>
    <n v="10"/>
    <s v="Materiales y suministros - Pasta de papel, papel y cartón"/>
    <s v="Cinta de enmascarar de 3/4"/>
    <n v="27111918"/>
    <s v="Selección abreviada menor cuantía"/>
    <n v="3"/>
    <n v="3"/>
    <n v="15"/>
    <n v="7629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CAPELLA"/>
    <n v="15121529"/>
    <n v="0"/>
    <n v="0"/>
    <n v="0"/>
    <n v="1"/>
    <n v="60000"/>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140a REFRIGERANTE"/>
    <n v="15121529"/>
    <n v="0"/>
    <n v="0"/>
    <n v="0"/>
    <n v="2"/>
    <n v="130000"/>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X QUARTOS"/>
    <n v="15121501"/>
    <n v="0"/>
    <n v="0"/>
    <n v="0"/>
    <n v="200"/>
    <n v="241300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X QUARTOS"/>
    <n v="15121501"/>
    <n v="0"/>
    <n v="0"/>
    <n v="0"/>
    <n v="500"/>
    <n v="406350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IQUIDO DE FRENOS TARRO 0.5 LITROS"/>
    <n v="15121509"/>
    <n v="0"/>
    <n v="0"/>
    <n v="0"/>
    <n v="60"/>
    <n v="107472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TARRO 382 ML"/>
    <n v="15121500"/>
    <n v="0"/>
    <n v="0"/>
    <n v="0"/>
    <n v="20"/>
    <n v="800000"/>
    <s v="UNIDAD"/>
    <s v="NO SOLICITADAS"/>
  </r>
  <r>
    <x v="16"/>
    <s v="02-02-01-003-002-01"/>
    <n v="10"/>
    <s v="Materiales y suministros - Pasta de papel, papel y cartón"/>
    <s v="CINTA ENMASCARAR 48 X 40 323"/>
    <n v="31201503"/>
    <s v="Selección abreviada subasta inversa (No disponible)"/>
    <n v="1"/>
    <n v="2"/>
    <n v="5"/>
    <n v="52000"/>
    <s v="UNIDAD"/>
    <s v="NO SOLICITADAS"/>
  </r>
  <r>
    <x v="16"/>
    <s v="02-02-01-003-002-01"/>
    <n v="10"/>
    <s v="Materiales y suministros - Pasta de papel, papel y cartón"/>
    <s v="CINTA PARA EMMASCARAR DE UNA PULGADA "/>
    <n v="31201515"/>
    <s v="Selección abreviada subasta inversa (No disponible)"/>
    <n v="1"/>
    <n v="2"/>
    <n v="50"/>
    <n v="410000"/>
    <s v="UNIDAD"/>
    <s v="NO SOLICITADAS"/>
  </r>
  <r>
    <x v="16"/>
    <s v="02-02-01-003-002-01"/>
    <n v="10"/>
    <s v="Materiales y suministros - Pasta de papel, papel y cartón"/>
    <s v="CINTA PARA ENMASCARAR DE 1/2 "/>
    <n v="31201515"/>
    <s v="Selección abreviada subasta inversa (No disponible)"/>
    <n v="1"/>
    <n v="2"/>
    <n v="50"/>
    <n v="315000"/>
    <s v="UNIDAD"/>
    <s v="NO SOLICITADAS"/>
  </r>
  <r>
    <x v="16"/>
    <s v="02-02-01-003-002-01"/>
    <n v="10"/>
    <s v="Materiales y suministros - Pasta de papel, papel y cartón"/>
    <s v="CINTA PARA ENMASCARAR DE 1/4 "/>
    <n v="31201515"/>
    <s v="Selección abreviada subasta inversa (No disponible)"/>
    <n v="1"/>
    <n v="2"/>
    <n v="50"/>
    <n v="360000"/>
    <s v="UNIDAD"/>
    <s v="NO SOLICITADAS"/>
  </r>
  <r>
    <x v="16"/>
    <s v="02-02-02-006-004"/>
    <n v="10"/>
    <s v="Adquisición de servicios - Servicios de transporte de pasajeros"/>
    <s v="PASAJES AEREOS NACIONALES"/>
    <n v="78111500"/>
    <n v="0"/>
    <n v="0"/>
    <n v="0"/>
    <n v="1"/>
    <n v="120000000"/>
    <s v="GLOBAL"/>
    <s v="NO SOLICITADAS"/>
  </r>
  <r>
    <x v="16"/>
    <s v="02-02-02-006-004"/>
    <n v="10"/>
    <s v="Adquisición de servicios - Servicios de transporte de pasajeros"/>
    <s v="PASAJES AEREOS NACIONALES"/>
    <n v="78111500"/>
    <s v="Solicitud de información a los Proveedores"/>
    <n v="1"/>
    <n v="11"/>
    <n v="1"/>
    <n v="15000000"/>
    <s v="GLOBAL"/>
    <s v="NO SOLICITADAS"/>
  </r>
  <r>
    <x v="16"/>
    <s v="02-02-01-003-002-01"/>
    <n v="10"/>
    <s v="Materiales y suministros - Pasta de papel, papel y cartón"/>
    <s v="CINTA DE ENMASCARAR X6 18MM X 1 METRO"/>
    <n v="31201503"/>
    <s v="Selección abreviada subasta inversa (No disponible)"/>
    <n v="3"/>
    <n v="7"/>
    <n v="2"/>
    <n v="61110"/>
    <s v="UNIDAD"/>
    <s v="NO SOLICITADAS"/>
  </r>
  <r>
    <x v="16"/>
    <s v="02-02-02-006-004"/>
    <n v="10"/>
    <s v="Adquisición de servicios - Servicios de transporte de pasajeros"/>
    <s v="PASAJES AEREOS"/>
    <n v="78111500"/>
    <n v="0"/>
    <n v="0"/>
    <n v="0"/>
    <n v="1"/>
    <n v="14600000"/>
    <s v="GLOBAL"/>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JCM-V01PK VALVE OIL"/>
    <n v="15121520"/>
    <s v="Mínima cuantía"/>
    <n v="3"/>
    <n v="2"/>
    <n v="5"/>
    <n v="90825"/>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SLIDE GREASE JCM-SG1PK"/>
    <n v="15121520"/>
    <s v="Mínima cuantía"/>
    <n v="3"/>
    <n v="2"/>
    <n v="5"/>
    <n v="67725"/>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ATF (CAJAS X 12 ¼ )"/>
    <n v="12181600"/>
    <s v="Mínima cuantía"/>
    <n v="3"/>
    <n v="2"/>
    <n v="120"/>
    <n v="144000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
    <n v="15121500"/>
    <s v="Mínima cuantía"/>
    <n v="3"/>
    <n v="2"/>
    <n v="165"/>
    <n v="3849945"/>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n v="15121500"/>
    <s v="Mínima cuantía"/>
    <n v="3"/>
    <n v="2"/>
    <n v="110"/>
    <n v="3080000"/>
    <s v="GALON"/>
    <s v="NO SOLICITADAS"/>
  </r>
  <r>
    <x v="16"/>
    <s v="02-02-02-006-004"/>
    <n v="10"/>
    <s v="Adquisición de servicios - Servicios de transporte de pasajeros"/>
    <s v="PASAJES AEREOS NACIONALES"/>
    <n v="78111502"/>
    <s v="Selección abreviada menor cuantía"/>
    <n v="2"/>
    <n v="10"/>
    <n v="1"/>
    <n v="92000000"/>
    <s v="GLOBAL"/>
    <s v="NO SOLICITADAS"/>
  </r>
  <r>
    <x v="16"/>
    <s v="02-02-02-006-004"/>
    <n v="10"/>
    <s v="Adquisición de servicios - Servicios de transporte de pasajeros"/>
    <s v="PASAJES TERRESTRES NACIONALES"/>
    <n v="90121500"/>
    <s v="Mínima cuantía"/>
    <n v="2"/>
    <n v="10"/>
    <n v="1"/>
    <n v="7000000"/>
    <s v="GLOBAL"/>
    <s v="NO SOLICITADAS"/>
  </r>
  <r>
    <x v="16"/>
    <s v="02-02-01-003-002-01"/>
    <n v="10"/>
    <s v="Materiales y suministros - Pasta de papel, papel y cartón"/>
    <s v="CARPETA PARA ARCHIVO"/>
    <n v="44122003"/>
    <s v="Mínima cuantía"/>
    <n v="2"/>
    <n v="4"/>
    <n v="2000"/>
    <n v="270000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 DISSEL 15W40"/>
    <n v="15121501"/>
    <s v="Mínima cuantía"/>
    <n v="2"/>
    <n v="8"/>
    <n v="110"/>
    <n v="5500000"/>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A GASOLINA 20W50"/>
    <n v="15121501"/>
    <s v="Mínima cuantía"/>
    <n v="2"/>
    <n v="8"/>
    <n v="55"/>
    <n v="2200000"/>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S 20W50 4T"/>
    <n v="15121501"/>
    <s v="Mínima cuantía"/>
    <n v="2"/>
    <n v="8"/>
    <n v="55"/>
    <n v="1925000"/>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MULTIPROPOSITO"/>
    <n v="15121902"/>
    <s v="Mínima cuantía"/>
    <n v="2"/>
    <n v="8"/>
    <n v="10"/>
    <n v="200000"/>
    <s v="GALON"/>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ATF"/>
    <n v="15121501"/>
    <s v="Mínima cuantía"/>
    <n v="2"/>
    <n v="8"/>
    <n v="30"/>
    <n v="1200000"/>
    <s v="GALON"/>
    <s v="NO SOLICITADAS"/>
  </r>
  <r>
    <x v="16"/>
    <s v="02-02-01-003-006-09"/>
    <n v="10"/>
    <s v="Materiales y suministros - Otros productos plásticos"/>
    <s v="GANCHOS LEGAJADORES"/>
    <n v="31162611"/>
    <s v="Mínima cuantía"/>
    <n v="2"/>
    <n v="4"/>
    <n v="2000"/>
    <n v="100000"/>
    <s v="UNIDAD"/>
    <s v="NO SOLICITADAS"/>
  </r>
  <r>
    <x v="16"/>
    <s v="02-02-01-003-006-09"/>
    <n v="10"/>
    <s v="Materiales y suministros - Otros productos plásticos"/>
    <s v="CINTA AISLANTE #33"/>
    <n v="31201500"/>
    <s v="Mínima cuantía"/>
    <n v="3"/>
    <n v="5"/>
    <n v="20"/>
    <n v="176000"/>
    <s v="UNIDAD"/>
    <s v="NO SOLICITADAS"/>
  </r>
  <r>
    <x v="16"/>
    <s v="02-02-02-006-004"/>
    <n v="10"/>
    <s v="Adquisición de servicios - Servicios de transporte de pasajeros"/>
    <s v="PASAJES AEREOS "/>
    <n v="78111502"/>
    <s v="Mínima cuantía"/>
    <n v="1"/>
    <n v="11"/>
    <n v="1"/>
    <n v="25000000"/>
    <s v="GLOBAL"/>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S Y LUBRICANTES"/>
    <n v="15121501"/>
    <s v="Licitación pública"/>
    <n v="0"/>
    <n v="9"/>
    <n v="1"/>
    <n v="18000000"/>
    <s v="GLOBAL"/>
    <s v=""/>
  </r>
  <r>
    <x v="16"/>
    <s v="02-02-01-003-006-01"/>
    <n v="10"/>
    <s v="Materiales y suministros - Llantas de caucho y neumáticos (cámaras de aire)"/>
    <s v="LLANTAS "/>
    <n v="25172503"/>
    <s v="Licitación pública"/>
    <n v="0"/>
    <n v="9"/>
    <n v="1"/>
    <n v="20000000"/>
    <s v="GLOBAL"/>
    <s v=""/>
  </r>
  <r>
    <x v="16"/>
    <s v="02-02-01-003-006-04"/>
    <n v="10"/>
    <s v="Materiales y suministros - Productos de empaque y envasado, de plástico"/>
    <s v="CINTA DE ENMASCARAR UNA PULGADA"/>
    <n v="53141600"/>
    <s v="Selección abreviada menor cuantía"/>
    <n v="1"/>
    <n v="6"/>
    <n v="5"/>
    <n v="25500"/>
    <s v="UNIDAD"/>
    <s v=""/>
  </r>
  <r>
    <x v="16"/>
    <s v="02-02-02-006-004"/>
    <n v="10"/>
    <s v="Adquisición de servicios - Servicios de transporte de pasajeros"/>
    <s v="PASAJES AEREOS"/>
    <n v="25121500"/>
    <s v="Licitación pública"/>
    <n v="1"/>
    <n v="11"/>
    <n v="1"/>
    <n v="20000000"/>
    <s v="GLOBAL"/>
    <s v=""/>
  </r>
  <r>
    <x v="16"/>
    <s v="02-02-02-006-004"/>
    <n v="10"/>
    <s v="Adquisición de servicios - Servicios de transporte de pasajeros"/>
    <s v="PASAJES AEREOS"/>
    <n v="90111800"/>
    <s v="Mínima cuantía"/>
    <n v="1"/>
    <n v="12"/>
    <n v="1"/>
    <n v="5000000"/>
    <s v="GLOBAL"/>
    <s v="NO SOLICITADAS"/>
  </r>
  <r>
    <x v="16"/>
    <s v="02-02-02-006-004"/>
    <n v="10"/>
    <s v="Adquisición de servicios - Servicios de transporte de pasajeros"/>
    <s v="TIQUETES AEREOS"/>
    <n v="78111502"/>
    <s v="Licitación pública"/>
    <n v="1"/>
    <n v="12"/>
    <n v="1"/>
    <n v="55000000"/>
    <s v="GLOBAL"/>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DIESEL 15W-40 X CUARTOS"/>
    <n v="15121500"/>
    <s v="Mínima cuantía"/>
    <n v="1"/>
    <n v="12"/>
    <n v="60"/>
    <n v="1440000"/>
    <s v="UNIDAD"/>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4 TIEMPOS X CUARTOS"/>
    <n v="15121500"/>
    <s v="Mínima cuantía"/>
    <n v="1"/>
    <n v="12"/>
    <n v="48"/>
    <n v="912000"/>
    <s v="UNIDAD"/>
    <s v=""/>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 ACEITE 2 TIEMPOS GW X CUARTOS"/>
    <n v="15121500"/>
    <s v="Mínima cuantía"/>
    <n v="1"/>
    <n v="12"/>
    <n v="120"/>
    <n v="1440000"/>
    <s v="UNIDAD"/>
    <s v=""/>
  </r>
  <r>
    <x v="16"/>
    <s v="02-02-02-006-004"/>
    <n v="10"/>
    <s v="Adquisición de servicios - Servicios de transporte de pasajeros"/>
    <s v="TIQUETES AREOS NACIONALES"/>
    <n v="78111502"/>
    <n v="0"/>
    <n v="2"/>
    <n v="8"/>
    <n v="1"/>
    <n v="60000000"/>
    <s v="GLOBAL"/>
    <s v="SI EN TRAMITE"/>
  </r>
  <r>
    <x v="16"/>
    <s v="02-02-01-003-008-09"/>
    <n v="10"/>
    <s v="Materiales y suministros - Otros artículos manufacturados n. C. P."/>
    <s v="MARCADOR BORRABLE X 12 UNIDADES"/>
    <n v="60121200"/>
    <n v="0"/>
    <n v="0"/>
    <n v="0"/>
    <n v="6"/>
    <n v="147000"/>
    <s v="UNIDAD"/>
    <s v=""/>
  </r>
  <r>
    <x v="16"/>
    <s v="02-02-02-006-004"/>
    <n v="10"/>
    <s v="Adquisición de servicios - Servicios de transporte de pasajeros"/>
    <s v="PASAJES TERRESTES SOLDADOS "/>
    <n v="78111800"/>
    <n v="0"/>
    <n v="0"/>
    <n v="0"/>
    <n v="1"/>
    <n v="30000000"/>
    <s v="GLOBAL"/>
    <s v=""/>
  </r>
  <r>
    <x v="16"/>
    <s v="02-02-02-006-004"/>
    <n v="10"/>
    <s v="Adquisición de servicios - Servicios de transporte de pasajeros"/>
    <s v="TRANSPORTE AEREO PARA FUNCIONARIOS"/>
    <n v="78111500"/>
    <n v="0"/>
    <n v="0"/>
    <n v="0"/>
    <n v="1"/>
    <n v="15000000"/>
    <s v="GLOBAL"/>
    <s v="NO SOLICITADAS"/>
  </r>
  <r>
    <x v="16"/>
    <s v="02-02-01-004-003-02"/>
    <n v="16"/>
    <s v="Materiales y suministros - Bombas, compresores, motores de fuerza hidráulica y motores de potencia neumática y válvulas y sus partes y piezas"/>
    <s v="INFLADOR ELÉCTRICO"/>
    <n v="24102208"/>
    <s v="Mínima cuantía"/>
    <n v="2"/>
    <n v="4"/>
    <n v="1"/>
    <n v="198040"/>
    <s v="UNIDAD"/>
    <s v="NO SOLICITADAS"/>
  </r>
  <r>
    <x v="16"/>
    <s v="02-02-01-004-005-01"/>
    <n v="16"/>
    <s v="Materiales y suministros - Máquinas para oficina y contabilidad, y sus partes y accesorios"/>
    <s v="PERFORADORA PARA OFICINA DE 2 HUECOS"/>
    <n v="45101508"/>
    <s v="Mínima cuantía"/>
    <n v="2"/>
    <n v="4"/>
    <n v="15"/>
    <n v="237270"/>
    <s v="UNIDAD"/>
    <s v="NO SOLICITADAS"/>
  </r>
  <r>
    <x v="16"/>
    <s v="02-02-01-004-005-01"/>
    <n v="16"/>
    <s v="Materiales y suministros - Máquinas para oficina y contabilidad, y sus partes y accesorios"/>
    <s v="SACAGANCHOS PARA GRAPAS "/>
    <n v="44121613"/>
    <s v="Mínima cuantía"/>
    <n v="2"/>
    <n v="4"/>
    <n v="20"/>
    <n v="61940"/>
    <s v="UNIDAD"/>
    <s v="NO SOLICITADAS"/>
  </r>
  <r>
    <x v="16"/>
    <s v="02-02-01-004-005-01"/>
    <n v="16"/>
    <s v="Materiales y suministros - Máquinas para oficina y contabilidad, y sus partes y accesorios"/>
    <s v="TAJALÁPIZ ELÉCTRICO"/>
    <n v="44121636"/>
    <s v="Mínima cuantía"/>
    <n v="2"/>
    <n v="4"/>
    <n v="5"/>
    <n v="556305"/>
    <s v="UNIDAD"/>
    <s v="NO SOLICITADAS"/>
  </r>
  <r>
    <x v="16"/>
    <s v="02-02-01-004-005-01"/>
    <n v="16"/>
    <s v="Materiales y suministros - Máquinas para oficina y contabilidad, y sus partes y accesorios"/>
    <s v="PERFORADORA 1 HUECO"/>
    <n v="45101508"/>
    <s v="Mínima cuantía"/>
    <n v="2"/>
    <n v="4"/>
    <n v="5"/>
    <n v="18915"/>
    <s v="UNIDAD"/>
    <s v="NO SOLICITADAS"/>
  </r>
  <r>
    <x v="16"/>
    <s v="02-02-01-004-008-02"/>
    <n v="16"/>
    <s v="Materiales y suministros - Instrumentos y aparatos de medición, verificación, análisis, de navegación y para otros fines (excepto instrumentos ópticos); instrumentos de control de procesos industriales, sus partes, piezas y accesorios"/>
    <s v="REGLA"/>
    <n v="41111604"/>
    <s v="Mínima cuantía"/>
    <n v="2"/>
    <n v="4"/>
    <n v="140"/>
    <n v="204820"/>
    <s v="UNIDAD"/>
    <s v="NO SOLICITADAS"/>
  </r>
  <r>
    <x v="16"/>
    <s v="02-02-01-002-007"/>
    <n v="16"/>
    <s v="Materiales y suministros - Artículos textiles (excepto prendas de vestir)"/>
    <s v="CARTUCHERA PORTA ÚTILES PAPELERIA"/>
    <n v="24111514"/>
    <s v="Mínima cuantía"/>
    <n v="2"/>
    <n v="4"/>
    <n v="100"/>
    <n v="710200"/>
    <s v="UNIDAD"/>
    <s v="NO SOLICITADAS"/>
  </r>
  <r>
    <x v="16"/>
    <s v="02-02-01-002-007"/>
    <n v="16"/>
    <s v="Materiales y suministros - Artículos textiles (excepto prendas de vestir)"/>
    <s v="TELA QUIRÚRGICA (TELA CAMBREL)"/>
    <n v="60121540"/>
    <s v="Mínima cuantía"/>
    <n v="2"/>
    <n v="4"/>
    <n v="5"/>
    <n v="1219000"/>
    <s v="UNIDAD"/>
    <s v="NO SOLICITADAS"/>
  </r>
  <r>
    <x v="16"/>
    <s v="02-02-01-003-002-01"/>
    <n v="16"/>
    <s v="Materiales y suministros - Pasta de papel, papel y cartón"/>
    <s v="CARPETA 4 ALETAS PARA ARCHIVO"/>
    <n v="44122003"/>
    <s v="Mínima cuantía"/>
    <n v="2"/>
    <n v="4"/>
    <n v="150"/>
    <n v="397350"/>
    <s v="UNIDAD"/>
    <s v="NO SOLICITADAS"/>
  </r>
  <r>
    <x v="16"/>
    <s v="02-02-01-003-002-01"/>
    <n v="16"/>
    <s v="Materiales y suministros - Pasta de papel, papel y cartón"/>
    <s v="CARPETA CELUGUIA PLÁSTICA"/>
    <n v="44122003"/>
    <s v="Mínima cuantía"/>
    <n v="2"/>
    <n v="4"/>
    <n v="300"/>
    <n v="323100"/>
    <s v="UNIDAD"/>
    <s v="NO SOLICITADAS"/>
  </r>
  <r>
    <x v="16"/>
    <s v="02-02-01-003-002-01"/>
    <n v="16"/>
    <s v="Materiales y suministros - Pasta de papel, papel y cartón"/>
    <s v="CARTULINA COLORES 160 GRAMOS PLIEGO BLANCO, AMARILLO"/>
    <n v="14111519"/>
    <s v="Mínima cuantía"/>
    <n v="2"/>
    <n v="4"/>
    <n v="20"/>
    <n v="380400"/>
    <s v="UNIDAD"/>
    <s v="NO SOLICITADAS"/>
  </r>
  <r>
    <x v="16"/>
    <s v="02-02-01-003-002-01"/>
    <n v="16"/>
    <s v="Materiales y suministros - Pasta de papel, papel y cartón"/>
    <s v="CARTULINA COLORES 160 GRAMOS PLIEGO NEGRO"/>
    <n v="14111519"/>
    <s v="Mínima cuantía"/>
    <n v="2"/>
    <n v="4"/>
    <n v="20"/>
    <n v="21920"/>
    <s v="UNIDAD"/>
    <s v="NO SOLICITADAS"/>
  </r>
  <r>
    <x v="16"/>
    <s v="02-02-01-003-002-01"/>
    <n v="16"/>
    <s v="Materiales y suministros - Pasta de papel, papel y cartón"/>
    <s v="CINTA DE ENMASCARAR 2&quot;"/>
    <n v="44121634"/>
    <s v="Mínima cuantía"/>
    <n v="2"/>
    <n v="4"/>
    <n v="40"/>
    <n v="532000"/>
    <s v="UNIDAD"/>
    <s v="NO SOLICITADAS"/>
  </r>
  <r>
    <x v="16"/>
    <s v="02-02-01-003-002-01"/>
    <n v="16"/>
    <s v="Materiales y suministros - Pasta de papel, papel y cartón"/>
    <s v="CINTA PARA ENMASCARAR 12 MM X 40 MTS"/>
    <n v="44121634"/>
    <s v="Mínima cuantía"/>
    <n v="2"/>
    <n v="4"/>
    <n v="40"/>
    <n v="133320"/>
    <s v="UNIDAD"/>
    <s v="NO SOLICITADAS"/>
  </r>
  <r>
    <x v="16"/>
    <s v="02-02-01-003-002-01"/>
    <n v="16"/>
    <s v="Materiales y suministros - Pasta de papel, papel y cartón"/>
    <s v="FOMI 70X90 CM CALIBRE 4MM SURTIDOS"/>
    <n v="14111606"/>
    <s v="Mínima cuantía"/>
    <n v="2"/>
    <n v="4"/>
    <n v="30"/>
    <n v="209790"/>
    <s v="UNIDAD"/>
    <s v="NO SOLICITADAS"/>
  </r>
  <r>
    <x v="16"/>
    <s v="02-02-01-003-002-01"/>
    <n v="16"/>
    <s v="Materiales y suministros - Pasta de papel, papel y cartón"/>
    <s v="FOMI EN LAMINAS ESCARCHADO POR OCTAVOS"/>
    <n v="14111606"/>
    <s v="Mínima cuantía"/>
    <n v="0"/>
    <n v="0"/>
    <n v="30"/>
    <n v="31260"/>
    <s v="UNIDAD"/>
    <s v=""/>
  </r>
  <r>
    <x v="16"/>
    <s v="02-02-01-003-002-01"/>
    <n v="16"/>
    <s v="Materiales y suministros - Pasta de papel, papel y cartón"/>
    <s v="FOMI ESCARCHADO TAMAÑO 4 CARTAS "/>
    <n v="14111606"/>
    <s v="Mínima cuantía"/>
    <n v="0"/>
    <n v="0"/>
    <n v="20"/>
    <n v="49740"/>
    <s v="UNIDAD"/>
    <s v=""/>
  </r>
  <r>
    <x v="16"/>
    <s v="02-02-01-003-002-01"/>
    <n v="16"/>
    <s v="Materiales y suministros - Pasta de papel, papel y cartón"/>
    <s v="FOMI POR OCTAVOS "/>
    <n v="14111606"/>
    <s v="Mínima cuantía"/>
    <n v="0"/>
    <n v="0"/>
    <n v="30"/>
    <n v="69210"/>
    <s v="UNIDAD"/>
    <s v=""/>
  </r>
  <r>
    <x v="16"/>
    <s v="02-02-01-003-002-01"/>
    <n v="16"/>
    <s v="Materiales y suministros - Pasta de papel, papel y cartón"/>
    <s v="PAPEL BOND 75G OFICIO "/>
    <n v="14111507"/>
    <s v="Mínima cuantía"/>
    <n v="0"/>
    <n v="0"/>
    <n v="400"/>
    <n v="5474800"/>
    <s v="UNIDAD"/>
    <s v=""/>
  </r>
  <r>
    <x v="16"/>
    <s v="02-02-01-003-002-01"/>
    <n v="16"/>
    <s v="Materiales y suministros - Pasta de papel, papel y cartón"/>
    <s v="PAPEL BOND 75G CARTA"/>
    <n v="14111507"/>
    <s v="Mínima cuantía"/>
    <n v="0"/>
    <n v="0"/>
    <n v="300"/>
    <n v="3472500"/>
    <s v="UNIDAD"/>
    <s v=""/>
  </r>
  <r>
    <x v="16"/>
    <s v="02-02-01-003-002-01"/>
    <n v="16"/>
    <s v="Materiales y suministros - Pasta de papel, papel y cartón"/>
    <s v="PAPEL KRAFF"/>
    <n v="14111511"/>
    <s v="Mínima cuantía"/>
    <n v="0"/>
    <n v="0"/>
    <n v="8"/>
    <n v="355648"/>
    <s v="UNIDAD"/>
    <s v=""/>
  </r>
  <r>
    <x v="16"/>
    <s v="02-02-01-003-002-01"/>
    <n v="16"/>
    <s v="Materiales y suministros - Pasta de papel, papel y cartón"/>
    <s v="PAPEL IRIS "/>
    <n v="14111600"/>
    <s v="Mínima cuantía"/>
    <n v="0"/>
    <n v="0"/>
    <n v="50"/>
    <n v="196050"/>
    <s v="UNIDAD"/>
    <s v=""/>
  </r>
  <r>
    <x v="16"/>
    <s v="02-02-01-003-002-01"/>
    <n v="16"/>
    <s v="Materiales y suministros - Pasta de papel, papel y cartón"/>
    <s v="RÓTULO ADHESIVO CIRCULAR "/>
    <n v="55121500"/>
    <s v="Mínima cuantía"/>
    <n v="0"/>
    <n v="0"/>
    <n v="150"/>
    <n v="142650"/>
    <s v="UNIDAD"/>
    <s v=""/>
  </r>
  <r>
    <x v="16"/>
    <s v="02-02-01-003-002-01"/>
    <n v="16"/>
    <s v="Materiales y suministros - Pasta de papel, papel y cartón"/>
    <s v="RÓTULO ADHESIVO CIRCULAR "/>
    <n v="55121500"/>
    <s v="Mínima cuantía"/>
    <n v="0"/>
    <n v="0"/>
    <n v="50"/>
    <n v="112250"/>
    <s v="UNIDAD"/>
    <s v=""/>
  </r>
  <r>
    <x v="16"/>
    <s v="02-02-01-003-002-01"/>
    <n v="16"/>
    <s v="Materiales y suministros - Pasta de papel, papel y cartón"/>
    <s v="SOBRE LORD CON TARJETA SIN ADHESIVO"/>
    <n v="44121503"/>
    <s v="Mínima cuantía"/>
    <n v="0"/>
    <n v="0"/>
    <n v="500"/>
    <n v="6370000"/>
    <s v="UNIDAD"/>
    <s v=""/>
  </r>
  <r>
    <x v="16"/>
    <s v="02-02-01-003-002-01"/>
    <n v="16"/>
    <s v="Materiales y suministros - Pasta de papel, papel y cartón"/>
    <s v="SOBRE DE MANILA CARTA PAQUETE X 100"/>
    <n v="44121503"/>
    <s v="Mínima cuantía"/>
    <n v="0"/>
    <n v="0"/>
    <n v="2"/>
    <n v="12716"/>
    <s v="UNIDAD"/>
    <s v=""/>
  </r>
  <r>
    <x v="16"/>
    <s v="02-02-01-003-002-01"/>
    <n v="16"/>
    <s v="Materiales y suministros - Pasta de papel, papel y cartón"/>
    <s v="SOBRE DE MANILA OFICIO X 100"/>
    <n v="44121503"/>
    <s v="Mínima cuantía"/>
    <n v="0"/>
    <n v="0"/>
    <n v="2"/>
    <n v="13414"/>
    <s v="UNIDAD"/>
    <s v=""/>
  </r>
  <r>
    <x v="16"/>
    <s v="02-02-01-003-002-01"/>
    <n v="16"/>
    <s v="Materiales y suministros - Pasta de papel, papel y cartón"/>
    <s v="TACO DE PAPEL AUTOADHESIVO"/>
    <n v="14111500"/>
    <s v="Mínima cuantía"/>
    <n v="0"/>
    <n v="0"/>
    <n v="250"/>
    <n v="1986750"/>
    <s v="UNIDAD"/>
    <s v=""/>
  </r>
  <r>
    <x v="16"/>
    <s v="02-02-01-003-002-01"/>
    <n v="16"/>
    <s v="Materiales y suministros - Pasta de papel, papel y cartón"/>
    <s v="PAPEL VINIPEL"/>
    <n v="52152201"/>
    <s v="Mínima cuantía"/>
    <n v="0"/>
    <n v="0"/>
    <n v="2"/>
    <n v="166000"/>
    <s v="UNIDAD"/>
    <s v=""/>
  </r>
  <r>
    <x v="16"/>
    <s v="02-02-01-003-002-01"/>
    <n v="16"/>
    <s v="Materiales y suministros - Pasta de papel, papel y cartón"/>
    <s v="PAPEL O PLÁSTICO BURBUJA"/>
    <n v="52152201"/>
    <s v="Mínima cuantía"/>
    <n v="0"/>
    <n v="0"/>
    <n v="2"/>
    <n v="111874"/>
    <s v="UNIDAD"/>
    <s v=""/>
  </r>
  <r>
    <x v="16"/>
    <s v="02-02-01-003-006-09"/>
    <n v="10"/>
    <s v="Materiales y suministros - Otros productos plásticos"/>
    <s v="Cinta aislante"/>
    <n v="31201500"/>
    <n v="0"/>
    <n v="0"/>
    <n v="0"/>
    <n v="1"/>
    <n v="40000"/>
    <s v="UNIDAD"/>
    <s v=""/>
  </r>
  <r>
    <x v="16"/>
    <s v="02-02-02-006-004"/>
    <n v="10"/>
    <s v="Adquisición de servicios - Servicios de transporte de pasajeros"/>
    <s v="Pasajes aéreos nacionales"/>
    <n v="78111502"/>
    <n v="0"/>
    <n v="0"/>
    <n v="0"/>
    <n v="1"/>
    <n v="29000000"/>
    <s v="GLOBAL"/>
    <s v=""/>
  </r>
  <r>
    <x v="16"/>
    <s v="02-02-02-006-004"/>
    <n v="10"/>
    <s v="Adquisición de servicios - Servicios de transporte de pasajeros"/>
    <s v="PASAJES AEREOS NACIONALES EMAVI"/>
    <n v="78111502"/>
    <n v="0"/>
    <n v="0"/>
    <n v="0"/>
    <n v="1"/>
    <n v="70000000"/>
    <s v="GLOBAL"/>
    <s v=""/>
  </r>
  <r>
    <x v="16"/>
    <s v="02-02-02-006-004"/>
    <n v="10"/>
    <s v="Adquisición de servicios - Servicios de transporte de pasajeros"/>
    <s v="PASAJES AEREOS NACIONALES CACOM 7"/>
    <n v="78111502"/>
    <n v="0"/>
    <n v="0"/>
    <n v="0"/>
    <n v="1"/>
    <n v="30000000"/>
    <s v="GLOBAL"/>
    <s v=""/>
  </r>
  <r>
    <x v="16"/>
    <s v="02-02-01-003-002-01"/>
    <n v="10"/>
    <s v="Materiales y suministros - Pasta de papel, papel y cartón"/>
    <s v="CARPETA ARCHIVO"/>
    <n v="44122003"/>
    <s v="Mínima cuantía"/>
    <n v="0"/>
    <n v="0"/>
    <n v="12"/>
    <n v="705432"/>
    <s v="UNIDAD"/>
    <s v="NO SOLICITADAS"/>
  </r>
  <r>
    <x v="16"/>
    <s v="02-02-01-003-002-01"/>
    <n v="10"/>
    <s v="Materiales y suministros - Pasta de papel, papel y cartón"/>
    <s v="PAPEL FOTOCOPIA CARTA 75 GRS COPYPAC RESMA"/>
    <n v="14111507"/>
    <s v="Mínima cuantía"/>
    <n v="0"/>
    <n v="0"/>
    <n v="12"/>
    <n v="958188"/>
    <s v="UNIDAD"/>
    <s v="NO SOLICITADAS"/>
  </r>
  <r>
    <x v="16"/>
    <s v="02-02-01-003-002-01"/>
    <n v="10"/>
    <s v="Materiales y suministros - Pasta de papel, papel y cartón"/>
    <s v="PAPEL FOTOCOPIA OFICIO 75 GRS COPYPAC RESMA"/>
    <n v="14111507"/>
    <s v="Mínima cuantía"/>
    <n v="0"/>
    <n v="0"/>
    <n v="12"/>
    <n v="1142400"/>
    <s v="UNIDAD"/>
    <s v="NO SOLICITADAS"/>
  </r>
  <r>
    <x v="16"/>
    <s v="02-02-01-003-005-04"/>
    <n v="10"/>
    <s v="Materiales y suministros - Productos químicos n. C. P."/>
    <s v="PEGANTE BARRA X 40OGR STUDMARK"/>
    <n v="60105704"/>
    <s v="Mínima cuantía"/>
    <n v="0"/>
    <n v="0"/>
    <n v="12"/>
    <n v="18000"/>
    <s v="UNIDAD"/>
    <s v="NO SOLICITADAS"/>
  </r>
  <r>
    <x v="16"/>
    <s v="02-02-01-003-006-09"/>
    <n v="10"/>
    <s v="Materiales y suministros - Otros productos plásticos"/>
    <s v="BORRADOR DE NATA"/>
    <n v="44121804"/>
    <s v="Mínima cuantía"/>
    <n v="0"/>
    <n v="0"/>
    <n v="36"/>
    <n v="8640"/>
    <s v="UNIDAD"/>
    <s v="NO SOLICITADAS"/>
  </r>
  <r>
    <x v="16"/>
    <s v="02-02-01-003-006-09"/>
    <n v="10"/>
    <s v="Materiales y suministros - Otros productos plásticos"/>
    <s v="GANCHO LEGAJADOR PLAST X20 CORREDE COLOR "/>
    <n v="44122022"/>
    <s v="Mínima cuantía"/>
    <n v="0"/>
    <n v="0"/>
    <n v="12"/>
    <n v="21360"/>
    <s v="UNIDAD"/>
    <s v="NO SOLICITADAS"/>
  </r>
  <r>
    <x v="16"/>
    <s v="02-02-01-003-008-09"/>
    <n v="10"/>
    <s v="Materiales y suministros - Otros artículos manufacturados n. C. P."/>
    <s v="BOLIGRAFO ROJO"/>
    <n v="44121701"/>
    <s v="Mínima cuantía"/>
    <n v="0"/>
    <n v="0"/>
    <n v="36"/>
    <n v="8640"/>
    <s v="UNIDAD"/>
    <s v="NO SOLICITADAS"/>
  </r>
  <r>
    <x v="16"/>
    <s v="02-02-01-003-008-09"/>
    <n v="10"/>
    <s v="Materiales y suministros - Otros artículos manufacturados n. C. P."/>
    <s v="CORRECTOR BOLIGRAFO DE BOLSILLO 8 ML "/>
    <n v="44103113"/>
    <s v="Mínima cuantía"/>
    <n v="0"/>
    <n v="0"/>
    <n v="12"/>
    <n v="13080"/>
    <s v="UNIDAD"/>
    <s v="NO SOLICITADAS"/>
  </r>
  <r>
    <x v="16"/>
    <s v="02-02-01-003-008-09"/>
    <n v="10"/>
    <s v="Materiales y suministros - Otros artículos manufacturados n. C. P."/>
    <s v="LAPIZ N.2 HB PAPER MATE UNIDAD"/>
    <n v="44121707"/>
    <s v="Mínima cuantía"/>
    <n v="0"/>
    <n v="0"/>
    <n v="24"/>
    <n v="48000"/>
    <s v="UNIDAD"/>
    <s v="NO SOLICITADAS"/>
  </r>
  <r>
    <x v="16"/>
    <s v="02-02-01-003-008-09"/>
    <n v="10"/>
    <s v="Materiales y suministros - Otros artículos manufacturados n. C. P."/>
    <s v="MARCADOR PERMANENTE NEGRO PROFESIONA"/>
    <n v="44121708"/>
    <s v="Mínima cuantía"/>
    <n v="0"/>
    <n v="0"/>
    <n v="12"/>
    <n v="7080"/>
    <s v="UNIDAD"/>
    <s v="NO SOLICITADAS"/>
  </r>
  <r>
    <x v="16"/>
    <s v="02-02-01-003-008-09"/>
    <n v="10"/>
    <s v="Materiales y suministros - Otros artículos manufacturados n. C. P."/>
    <s v="MARCADOR NEGRO SIGNAL PUNTA FINA PERMANENTE"/>
    <n v="44121708"/>
    <s v="Mínima cuantía"/>
    <n v="0"/>
    <n v="0"/>
    <n v="12"/>
    <n v="11400"/>
    <s v="UNIDAD"/>
    <s v="NO SOLICITADAS"/>
  </r>
  <r>
    <x v="16"/>
    <s v="02-02-01-003-008-09"/>
    <n v="10"/>
    <s v="Materiales y suministros - Otros artículos manufacturados n. C. P."/>
    <s v="PORTAMINAS 0.5 MM 742 BIC PENCIL"/>
    <n v="44111509"/>
    <s v="Mínima cuantía"/>
    <n v="0"/>
    <n v="0"/>
    <n v="12"/>
    <n v="6480"/>
    <s v="UNIDAD"/>
    <s v="NO SOLICITADAS"/>
  </r>
  <r>
    <x v="16"/>
    <s v="02-02-01-003-008-09"/>
    <n v="10"/>
    <s v="Materiales y suministros - Otros artículos manufacturados n. C. P."/>
    <s v="MINA 0.5 MM HB TUSO X 12 UND. AZOR "/>
    <n v="44121902"/>
    <s v="Mínima cuantía"/>
    <n v="0"/>
    <n v="0"/>
    <n v="24"/>
    <n v="8400"/>
    <s v="UNIDAD"/>
    <s v="NO SOLICITADAS"/>
  </r>
  <r>
    <x v="16"/>
    <s v="02-02-01-004-002"/>
    <n v="10"/>
    <s v="Materiales y suministros - Productos metálicos elaborados (excepto maquinaria y equipo)"/>
    <s v="BISTURÍ"/>
    <n v="44121612"/>
    <s v="Mínima cuantía"/>
    <n v="0"/>
    <n v="0"/>
    <n v="12"/>
    <n v="4560"/>
    <s v="UNIDAD"/>
    <s v="NO SOLICITADAS"/>
  </r>
  <r>
    <x v="16"/>
    <s v="02-02-01-004-002"/>
    <n v="10"/>
    <s v="Materiales y suministros - Productos metálicos elaborados (excepto maquinaria y equipo)"/>
    <s v="CHINCHE "/>
    <n v="31162001"/>
    <s v="Mínima cuantía"/>
    <n v="0"/>
    <n v="0"/>
    <n v="12"/>
    <n v="7200"/>
    <s v="UNIDAD"/>
    <s v="NO SOLICITADAS"/>
  </r>
  <r>
    <x v="16"/>
    <s v="02-02-01-004-002"/>
    <n v="10"/>
    <s v="Materiales y suministros - Productos metálicos elaborados (excepto maquinaria y equipo)"/>
    <s v="CLIP STANDARD JUMBO X 100 UND"/>
    <n v="44122104"/>
    <s v="Mínima cuantía"/>
    <n v="0"/>
    <n v="0"/>
    <n v="12"/>
    <n v="15240"/>
    <s v="UNIDAD"/>
    <s v="NO SOLICITADAS"/>
  </r>
  <r>
    <x v="16"/>
    <s v="02-02-01-004-002"/>
    <n v="10"/>
    <s v="Materiales y suministros - Productos metálicos elaborados (excepto maquinaria y equipo)"/>
    <s v="CLIP MARIPOSA METALICO X 12 WINGO 5512 G"/>
    <n v="44122104"/>
    <s v="Mínima cuantía"/>
    <n v="0"/>
    <n v="0"/>
    <n v="12"/>
    <n v="4200"/>
    <s v="UNIDAD"/>
    <s v="NO SOLICITADAS"/>
  </r>
  <r>
    <x v="16"/>
    <s v="02-02-01-004-002"/>
    <n v="10"/>
    <s v="Materiales y suministros - Productos metálicos elaborados (excepto maquinaria y equipo)"/>
    <s v="CLIP ESTANDAR METALICO X 100 GEMA 5102"/>
    <n v="44122104"/>
    <s v="Mínima cuantía"/>
    <n v="0"/>
    <n v="0"/>
    <n v="12"/>
    <n v="9960"/>
    <s v="UNIDAD"/>
    <s v="NO SOLICITADAS"/>
  </r>
  <r>
    <x v="16"/>
    <s v="02-02-01-004-002"/>
    <n v="10"/>
    <s v="Materiales y suministros - Productos metálicos elaborados (excepto maquinaria y equipo)"/>
    <s v="TAJALAPIZ METALICO SENCILLO"/>
    <n v="44121619"/>
    <s v="Mínima cuantía"/>
    <n v="0"/>
    <n v="0"/>
    <n v="6"/>
    <n v="1740"/>
    <s v="UNIDAD"/>
    <s v="NO SOLICITADAS"/>
  </r>
  <r>
    <x v="16"/>
    <s v="02-02-02-006-004"/>
    <n v="10"/>
    <s v="Adquisición de servicios - Servicios de transporte de pasajeros"/>
    <s v="PASAJES AÉREOS"/>
    <n v="78111502"/>
    <s v="Mínima cuantía"/>
    <n v="0"/>
    <n v="0"/>
    <n v="1"/>
    <n v="9000000"/>
    <s v="GLOBAL"/>
    <s v="NO SOLICITADAS"/>
  </r>
  <r>
    <x v="16"/>
    <s v="02-02-02-009-002-09"/>
    <n v="10"/>
    <s v="Adquisición de servicios - Otros tipos de educación y servicios de apoyo educativo"/>
    <s v="DEFENSA ANTIMISILES; EL OBJETIVO DE ESTE CURSO ES PREPARAR A LOS ESTUDIANTES PARA CUMPLIR CON SUS DEBERES Y RESPONSABILIDADES DENTRO DEL ENTORNO DE DEFENSA DE MISILES. ( 04 CUPOS EN GRADOS DE  ST A MY Y T4 A TP)."/>
    <n v="861318000"/>
    <s v="CONTRATACIÓN DIRECTA"/>
    <n v="1"/>
    <n v="11"/>
    <n v="1"/>
    <n v="1855000"/>
    <s v="GLOBAL"/>
    <s v="NO SOLICITADAS"/>
  </r>
  <r>
    <x v="16"/>
    <s v="02-02-02-009-002-09"/>
    <n v="10"/>
    <s v="Adquisición de servicios - Otros tipos de educación y servicios de apoyo educativo"/>
    <s v="INTRODUCCIÓN A LA DEFENSA AÉREA DE SUPERFICIE; PROPORCIONAR A LOS ESTUDIANTES CONOCIMIENTO FUNDAMENTAL DE LAS CAPACIDADES, AMENAZAS, DOCTRINA Y CONCEPTOS DE LA DEFENSA AÉREA DE SUPERFICIE (SBAD). (05 OFICIALES. DESDE TE HASTA CR)."/>
    <n v="861318000"/>
    <s v="CONTRATACIÓN DIRECTA"/>
    <n v="1"/>
    <n v="11"/>
    <n v="1"/>
    <n v="1855000"/>
    <s v="GLOBAL"/>
    <s v="NO SOLICITADAS"/>
  </r>
  <r>
    <x v="16"/>
    <s v="02-02-02-009-002-09"/>
    <n v="10"/>
    <s v="Adquisición de servicios - Otros tipos de educación y servicios de apoyo educativo"/>
    <s v="JOINT FIREPOWER; EL OBJETIVO DEL CURSO ES PERMITIR QUE LOS ESTUDIANTES SE CONVIERTAN EN PROFESIONALES CAPACITADOS QUE SEAN CAPACES DE PLANIFICAR Y EJECUTAR OPERACIONES EN ENTORNOS CONJUNTOS. (02 CUPOS EN GRADOS DE  TE-TC ). "/>
    <n v="861318000"/>
    <s v="CONTRATACIÓN DIRECTA"/>
    <n v="1"/>
    <n v="11"/>
    <n v="1"/>
    <n v="12250000"/>
    <s v="GLOBAL"/>
    <s v="NO SOLICITADAS"/>
  </r>
  <r>
    <x v="16"/>
    <s v="02-02-01-004-007-08"/>
    <n v="10"/>
    <s v="Materiales y suministros - Paquetes de software"/>
    <s v="OVA MERCANCIAS PELIGROSAS"/>
    <n v="81161501"/>
    <s v="CONTRATACIÓN DIRECTA"/>
    <n v="1"/>
    <n v="11"/>
    <n v="1"/>
    <n v="60000000"/>
    <s v="GLOBAL"/>
    <s v="NO SOLICITADAS"/>
  </r>
  <r>
    <x v="16"/>
    <s v="02-02-01-004-007-08"/>
    <n v="10"/>
    <s v="Materiales y suministros - Paquetes de software"/>
    <s v="PRESTACIÓN DE SERVICIO DEL DISEÑO, DESARROLLO E IMPLEMENTACIÓN EN LA PLATAFORMA VIRTUAL DE APRENDIZAJE DE LA FAC DE OBJETOS VIRTUALES DE APRENDIZAJE (OVA) DE MANTENIMIENTO AERONÁUTICO Y SEGURIDAD OPERACIONAL E INDUSTRIAL"/>
    <n v="81161501"/>
    <s v="CONTRATACIÓN DIRECTA"/>
    <n v="1"/>
    <n v="11"/>
    <n v="1"/>
    <n v="30000000"/>
    <s v="GLOBAL"/>
    <s v="NO SOLICITADAS"/>
  </r>
  <r>
    <x v="16"/>
    <s v="02-01-01-006-002-05"/>
    <n v="10"/>
    <s v="Activos fijos - Otros productos de propiedad intelectual"/>
    <s v="PROTECCIÓN DE LA PROPIEDAD INTELECTUAL DE LA FUERZA AÉREA COLOMBIANA (ARTÍCULO 2 DEL DECRETO 591 DE 1991 NUMERAL 5)."/>
    <n v="93141712"/>
    <s v="CONTRATACIÓN DIRECTA"/>
    <n v="1"/>
    <n v="11"/>
    <n v="1"/>
    <n v="60000000"/>
    <s v="GLOBAL"/>
    <s v="NO SOLICITADAS"/>
  </r>
  <r>
    <x v="16"/>
    <s v="02-02-02-008-001-01"/>
    <n v="10"/>
    <s v="Adquisición de servicios - Servicios de investigación y desarrollo experimental en ciencias naturales e ingeniería"/>
    <s v="COOPERACIÓN CIENTÍFICA Y TECNOLÓGICA NACIONAL O INTERNACIONAL  (ARTÍCULO 2 DEL DECRETO 591 DE 1991 NUMERAL 6)."/>
    <n v="80111621"/>
    <s v="CONTRATACIÓN DIRECTA"/>
    <n v="1"/>
    <n v="11"/>
    <n v="1"/>
    <n v="36426361"/>
    <s v="GLOBAL"/>
    <s v="NO SOLICITADAS"/>
  </r>
  <r>
    <x v="16"/>
    <s v="02-02-02-009-002-09"/>
    <n v="10"/>
    <s v="Adquisición de servicios - Otros tipos de educación y servicios de apoyo educativo"/>
    <s v="CURSO AIRCRAFT ACCIDENT INVESTIGATION"/>
    <n v="86101709"/>
    <s v="CONTRATACIÓN DIRECTA"/>
    <n v="1"/>
    <n v="11"/>
    <n v="1"/>
    <n v="7000000"/>
    <s v="GLOBAL"/>
    <s v="NO SOLICITADAS"/>
  </r>
  <r>
    <x v="16"/>
    <s v="02-02-02-009-002-09"/>
    <n v="10"/>
    <s v="Adquisición de servicios - Otros tipos de educación y servicios de apoyo educativo"/>
    <s v="CURSO PROGRAMA INTEGRAL DE DIRECCION (PID)"/>
    <n v="86101807"/>
    <s v="CONTRATACIÓN DIRECTA"/>
    <n v="1"/>
    <n v="11"/>
    <n v="1"/>
    <n v="37200000"/>
    <s v="GLOBAL"/>
    <s v="NO SOLICITADAS"/>
  </r>
  <r>
    <x v="16"/>
    <s v="02-02-02-009-002-09"/>
    <n v="10"/>
    <s v="Adquisición de servicios - Otros tipos de educación y servicios de apoyo educativo"/>
    <s v="CURSO PROGRAMA DE ALTA DIRECCION EMPRESARIAL (PADE)"/>
    <n v="86101807"/>
    <s v="CONTRATACIÓN DIRECTA"/>
    <n v="1"/>
    <n v="11"/>
    <n v="1"/>
    <n v="55000000"/>
    <s v="GLOBAL"/>
    <s v="NO SOLICITADAS"/>
  </r>
  <r>
    <x v="16"/>
    <s v="02-02-02-009-002-09"/>
    <n v="10"/>
    <s v="Adquisición de servicios - Otros tipos de educación y servicios de apoyo educativo"/>
    <s v="CURSO PROGRAMA DE DIRECCION GENERAL (PDG)"/>
    <n v="86101807"/>
    <s v="CONTRATACIÓN DIRECTA"/>
    <n v="1"/>
    <n v="11"/>
    <n v="1"/>
    <n v="50000000"/>
    <s v="GLOBAL"/>
    <s v="NO SOLICITADAS"/>
  </r>
  <r>
    <x v="16"/>
    <s v="02-02-02-009-002-09"/>
    <n v="10"/>
    <s v="Adquisición de servicios - Otros tipos de educación y servicios de apoyo educativo"/>
    <s v="CAPACITACION Y CERTIFICACION  PLANTA DE AVALUADORES FAC, FORMACION A NIVEL DE ESPECIALIZACION"/>
    <n v="86111604"/>
    <s v="CONTRATACIÓN DIRECTA"/>
    <n v="1"/>
    <n v="11"/>
    <n v="1"/>
    <n v="45689120"/>
    <s v="GLOBAL"/>
    <s v="NO SOLICITADAS"/>
  </r>
  <r>
    <x v="16"/>
    <s v="02-02-02-009-002-09"/>
    <n v="10"/>
    <s v="Adquisición de servicios - Otros tipos de educación y servicios de apoyo educativo"/>
    <s v="CAPACITACION Y CERTIFICACION  PLANTA DE AVALUADORES FAC , FORMACION  A NIVEL TECNICO"/>
    <n v="86111604"/>
    <s v="CONTRATACIÓN DIRECTA"/>
    <n v="1"/>
    <n v="11"/>
    <n v="1"/>
    <n v="11238009"/>
    <s v="GLOBAL"/>
    <s v="NO SOLICITADAS"/>
  </r>
  <r>
    <x v="16"/>
    <s v="02-02-02-009-002-09"/>
    <n v="10"/>
    <s v="Adquisición de servicios - Otros tipos de educación y servicios de apoyo educativo"/>
    <s v="LOA CO-B-OET 2016, PARA DAR CONTINUIDAD AL ENTRENAMIENTO DEL PROGRAMA DE ALA ROTATORIA"/>
    <n v="86111604"/>
    <s v="Solicitud de información a los Proveedores"/>
    <n v="1"/>
    <n v="11"/>
    <n v="1"/>
    <n v="1050000000"/>
    <s v="GLOBAL"/>
    <s v="NO SOLICITADAS"/>
  </r>
  <r>
    <x v="16"/>
    <s v="02-02-02-009-002-09"/>
    <n v="10"/>
    <s v="Adquisición de servicios - Otros tipos de educación y servicios de apoyo educativo"/>
    <s v="ENTRENAMIENTO SIMULADOR UH-60"/>
    <n v="86131802"/>
    <s v="CONTRATACIÓN DIRECTA"/>
    <n v="1"/>
    <n v="11"/>
    <n v="1"/>
    <n v="1097200000"/>
    <s v="GLOBAL"/>
    <s v="NO SOLICITADAS"/>
  </r>
  <r>
    <x v="16"/>
    <s v="02-02-02-009-002-09"/>
    <n v="10"/>
    <s v="Adquisición de servicios - Otros tipos de educación y servicios de apoyo educativo"/>
    <s v="ENTRENAMIENTO SIMULADOR UH-60"/>
    <n v="86131802"/>
    <s v="CONTRATACIÓN DIRECTA"/>
    <n v="1"/>
    <n v="11"/>
    <n v="1"/>
    <n v="902800000"/>
    <s v="GLOBAL"/>
    <s v="SI APROBADAS"/>
  </r>
  <r>
    <x v="16"/>
    <s v="02-02-01-003-002-01"/>
    <n v="10"/>
    <s v="Materiales y suministros - Pasta de papel, papel y cartón"/>
    <s v="PAPELERIA"/>
    <n v="14111507"/>
    <s v="Mínima cuantía"/>
    <n v="1"/>
    <n v="10"/>
    <n v="1"/>
    <n v="19241391"/>
    <s v="GLOBAL"/>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ARA MOTOR SAE 15W40"/>
    <n v="15121501"/>
    <s v="Mínima cuantía"/>
    <n v="3"/>
    <n v="4"/>
    <n v="380"/>
    <n v="615296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ARA MOTOR SAE 20W50 4 TIEMPOS"/>
    <n v="15121501"/>
    <s v="Mínima cuantía"/>
    <n v="3"/>
    <n v="4"/>
    <n v="200"/>
    <n v="3795000"/>
    <s v="UNIDAD"/>
    <s v="NO SOLICITADAS"/>
  </r>
  <r>
    <x v="1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ARA MOTOR SAE 20W50 2 TIEMPOS"/>
    <n v="15121501"/>
    <s v="Mínima cuantía"/>
    <n v="3"/>
    <n v="4"/>
    <n v="100"/>
    <n v="1825000"/>
    <s v="UNIDAD"/>
    <s v="NO SOLICITADAS"/>
  </r>
  <r>
    <x v="16"/>
    <s v="02-02-01-003-006-09"/>
    <n v="10"/>
    <s v="Materiales y suministros - Otros productos plásticos"/>
    <s v="CINTA ENMASCARAR DE 2&quot; X 40 MTS DE LARGO C/U"/>
    <n v="31201503"/>
    <s v="Selección abreviada subasta inversa (No disponible)"/>
    <n v="3"/>
    <n v="3"/>
    <n v="50"/>
    <n v="145000"/>
    <s v="UNIDAD"/>
    <s v="NO SOLICITADAS"/>
  </r>
  <r>
    <x v="16"/>
    <s v="02-02-01-003-006-09"/>
    <n v="16"/>
    <s v="Materiales y suministros - Otros productos plásticos"/>
    <s v="CINTA ENMASCARAR DE 1¨ PULGADA X 40 MTS DE LARGO"/>
    <n v="31201503"/>
    <s v="Selección abreviada subasta inversa (No disponible)"/>
    <n v="3"/>
    <n v="3"/>
    <n v="250"/>
    <n v="4275000"/>
    <s v="UNIDAD"/>
    <s v="NO SOLICITADAS"/>
  </r>
  <r>
    <x v="16"/>
    <s v="02-01-01-004-008-01"/>
    <n v="10"/>
    <s v="Activos fijos - Aparatos médicos y quirúrgicos y aparatos ortésicos y protésicos"/>
    <s v="Dispensacion De Repuestos Para Equipos Medicos De Las Aeronaves Medicalizadas De La Fac"/>
    <n v="42181904"/>
    <s v="Mínima cuantía"/>
    <n v="0"/>
    <n v="0"/>
    <n v="1"/>
    <n v="10000000"/>
    <s v="GLOBAL"/>
    <s v=""/>
  </r>
  <r>
    <x v="16"/>
    <s v="02-02-01-003-005-02"/>
    <n v="10"/>
    <s v="Materiales y suministros - Productos farmacéuticos"/>
    <s v="Material quirurgico"/>
    <n v="42290000"/>
    <s v="Mínima cuantía"/>
    <n v="0"/>
    <n v="0"/>
    <n v="1"/>
    <n v="30000000"/>
    <s v="GLOBAL"/>
    <s v=""/>
  </r>
  <r>
    <x v="16"/>
    <s v="02-02-01-003-005-02"/>
    <n v="10"/>
    <s v="Materiales y suministros - Productos farmacéuticos"/>
    <s v="Medicamentos y productos farmacéuticos"/>
    <n v="51210000"/>
    <s v="Mínima cuantía"/>
    <n v="0"/>
    <n v="0"/>
    <n v="1"/>
    <n v="11000000"/>
    <s v="GLOBAL"/>
    <s v=""/>
  </r>
  <r>
    <x v="16"/>
    <s v="02-02-01-003-005-02"/>
    <n v="10"/>
    <s v="Materiales y suministros - Productos farmacéuticos"/>
    <s v="Halomist™. Desinfectante De Amplio Espectro, Grado Hospitalario."/>
    <n v="42281604"/>
    <s v="Mínima cuantía"/>
    <n v="0"/>
    <n v="0"/>
    <n v="12"/>
    <n v="8400000"/>
    <s v="UNIDAD"/>
    <s v=""/>
  </r>
  <r>
    <x v="16"/>
    <s v="02-02-01-003-005-02"/>
    <n v="10"/>
    <s v="Materiales y suministros - Productos farmacéuticos"/>
    <s v="Halospray Bottles™. Desinfectante De Amplio Espectro, Grado Hospitalario."/>
    <n v="42281604"/>
    <s v="Mínima cuantía"/>
    <n v="0"/>
    <n v="0"/>
    <n v="36"/>
    <n v="7128000"/>
    <s v="UNIDAD"/>
    <s v=""/>
  </r>
  <r>
    <x v="16"/>
    <s v="02-02-01-003-005-02"/>
    <n v="10"/>
    <s v="Materiales y suministros - Productos farmacéuticos"/>
    <s v="Chemical Indicator Strips - H2o2 Test Strips Para Equipo Hospitalario"/>
    <n v="42281604"/>
    <s v="Mínima cuantía"/>
    <n v="0"/>
    <n v="0"/>
    <n v="50"/>
    <n v="380000"/>
    <s v="UNIDAD"/>
    <s v=""/>
  </r>
  <r>
    <x v="16"/>
    <s v="02-02-02-007-001-03-5-07"/>
    <n v="10"/>
    <s v="Adquisición de servicios - Servicios de seguro obligatorio de accidentes de tránsito (soat)"/>
    <s v="Seguro Obligatorio Accidente De Transito (Soat) Hilux"/>
    <n v="84131503"/>
    <s v="Mínima cuantía"/>
    <n v="0"/>
    <n v="0"/>
    <n v="1"/>
    <n v="2300000"/>
    <s v="GLOBAL"/>
    <s v=""/>
  </r>
  <r>
    <x v="16"/>
    <s v="02-02-02-007-001-03-5-07"/>
    <n v="10"/>
    <s v="Adquisición de servicios - Servicios de seguro obligatorio de accidentes de tránsito (soat)"/>
    <s v="Seguro Obligatorio Accidente De Transito (Soat) Camion Nqr"/>
    <n v="84131503"/>
    <s v="Mínima cuantía"/>
    <n v="0"/>
    <n v="0"/>
    <n v="1"/>
    <n v="970000"/>
    <s v="GLOBAL"/>
    <s v=""/>
  </r>
  <r>
    <x v="16"/>
    <s v="02-02-02-008-007-01-5"/>
    <n v="10"/>
    <s v="Adquisición de servicios - Servicios de mantenimiento y reparación de otra maquinaria y otro equipo"/>
    <s v="Mantenimiento Incubadora De Transporte Con Ventilador"/>
    <n v="85161503"/>
    <s v="Mínima cuantía"/>
    <n v="0"/>
    <n v="0"/>
    <n v="1"/>
    <n v="2100000"/>
    <s v="GLOBAL"/>
    <s v=""/>
  </r>
  <r>
    <x v="16"/>
    <s v="02-02-02-008-007-01-5"/>
    <n v="10"/>
    <s v="Adquisición de servicios - Servicios de mantenimiento y reparación de otra maquinaria y otro equipo"/>
    <s v="Mantenimiento Ventiladotres De Trasnporte Impact 731"/>
    <n v="85161503"/>
    <s v="Mínima cuantía"/>
    <n v="0"/>
    <n v="0"/>
    <n v="1"/>
    <n v="13105000"/>
    <s v="GLOBAL"/>
    <s v=""/>
  </r>
  <r>
    <x v="16"/>
    <s v="02-02-02-008-007-01-5"/>
    <n v="10"/>
    <s v="Adquisición de servicios - Servicios de mantenimiento y reparación de otra maquinaria y otro equipo"/>
    <s v="Mantenimiento Ventiladotres De Trasnporte Impact 754"/>
    <n v="85161503"/>
    <s v="Mínima cuantía"/>
    <n v="0"/>
    <n v="0"/>
    <n v="1"/>
    <n v="6650000"/>
    <s v="GLOBAL"/>
    <s v=""/>
  </r>
  <r>
    <x v="16"/>
    <s v="02-02-02-008-007-01-5"/>
    <n v="10"/>
    <s v="Adquisición de servicios - Servicios de mantenimiento y reparación de otra maquinaria y otro equipo"/>
    <s v="Calibracion Bomba De Infusion"/>
    <n v="85161503"/>
    <s v="Mínima cuantía"/>
    <n v="0"/>
    <n v="0"/>
    <n v="1"/>
    <n v="6800000"/>
    <s v="GLOBAL"/>
    <s v=""/>
  </r>
  <r>
    <x v="16"/>
    <s v="02-02-02-008-007-01-5"/>
    <n v="10"/>
    <s v="Adquisición de servicios - Servicios de mantenimiento y reparación de otra maquinaria y otro equipo"/>
    <s v="Calibracion Desfibrilador"/>
    <n v="85161503"/>
    <s v="Mínima cuantía"/>
    <n v="0"/>
    <n v="0"/>
    <n v="1"/>
    <n v="2615000"/>
    <s v="GLOBAL"/>
    <s v=""/>
  </r>
  <r>
    <x v="16"/>
    <s v="02-02-02-008-007-01-5"/>
    <n v="10"/>
    <s v="Adquisición de servicios - Servicios de mantenimiento y reparación de otra maquinaria y otro equipo"/>
    <s v="Calibracion Dopler Fetal"/>
    <n v="85161503"/>
    <s v="Mínima cuantía"/>
    <n v="0"/>
    <n v="0"/>
    <n v="1"/>
    <n v="950000"/>
    <s v="GLOBAL"/>
    <s v=""/>
  </r>
  <r>
    <x v="16"/>
    <s v="02-02-02-008-007-01-5"/>
    <n v="10"/>
    <s v="Adquisición de servicios - Servicios de mantenimiento y reparación de otra maquinaria y otro equipo"/>
    <s v="Calibracion Incubadora De Transporte Con Ventilador"/>
    <n v="85161503"/>
    <s v="Mínima cuantía"/>
    <n v="0"/>
    <n v="0"/>
    <n v="1"/>
    <n v="1820000"/>
    <s v="GLOBAL"/>
    <s v=""/>
  </r>
  <r>
    <x v="16"/>
    <s v="02-02-02-008-007-01-5"/>
    <n v="10"/>
    <s v="Adquisición de servicios - Servicios de mantenimiento y reparación de otra maquinaria y otro equipo"/>
    <s v="Calibracion Marcapasos"/>
    <n v="85161503"/>
    <s v="Mínima cuantía"/>
    <n v="0"/>
    <n v="0"/>
    <n v="1"/>
    <n v="6170000"/>
    <s v="GLOBAL"/>
    <s v=""/>
  </r>
  <r>
    <x v="16"/>
    <s v="02-02-02-008-007-01-5"/>
    <n v="10"/>
    <s v="Adquisición de servicios - Servicios de mantenimiento y reparación de otra maquinaria y otro equipo"/>
    <s v="Calibracion Monitor Fetal"/>
    <n v="85161503"/>
    <s v="Mínima cuantía"/>
    <n v="0"/>
    <n v="0"/>
    <n v="1"/>
    <n v="590000"/>
    <s v="GLOBAL"/>
    <s v=""/>
  </r>
  <r>
    <x v="16"/>
    <s v="02-02-02-008-007-01-5"/>
    <n v="10"/>
    <s v="Adquisición de servicios - Servicios de mantenimiento y reparación de otra maquinaria y otro equipo"/>
    <s v="Calibracion Monitor De Signos Vitales"/>
    <n v="85161503"/>
    <s v="Mínima cuantía"/>
    <n v="0"/>
    <n v="0"/>
    <n v="1"/>
    <n v="7600000"/>
    <s v="GLOBAL"/>
    <s v=""/>
  </r>
  <r>
    <x v="16"/>
    <s v="02-02-02-008-007-01-5"/>
    <n v="10"/>
    <s v="Adquisición de servicios - Servicios de mantenimiento y reparación de otra maquinaria y otro equipo"/>
    <s v="Calibracion Pulsoximetros"/>
    <n v="85161503"/>
    <s v="Mínima cuantía"/>
    <n v="0"/>
    <n v="0"/>
    <n v="1"/>
    <n v="5500000"/>
    <s v="GLOBAL"/>
    <s v=""/>
  </r>
  <r>
    <x v="16"/>
    <s v="02-02-02-008-007-01-5"/>
    <n v="10"/>
    <s v="Adquisición de servicios - Servicios de mantenimiento y reparación de otra maquinaria y otro equipo"/>
    <s v="Calibracion Termometros Lasser"/>
    <n v="85161503"/>
    <s v="Mínima cuantía"/>
    <n v="0"/>
    <n v="0"/>
    <n v="1"/>
    <n v="3650000"/>
    <s v="GLOBAL"/>
    <s v=""/>
  </r>
  <r>
    <x v="16"/>
    <s v="02-02-02-008-007-01-5"/>
    <n v="10"/>
    <s v="Adquisición de servicios - Servicios de mantenimiento y reparación de otra maquinaria y otro equipo"/>
    <s v="Mantenimiento Preventivo Equipo De Oxigeno Liquido"/>
    <n v="85161503"/>
    <s v="Mínima cuantía"/>
    <n v="0"/>
    <n v="0"/>
    <n v="1"/>
    <n v="20000000"/>
    <s v="GLOBAL"/>
    <s v=""/>
  </r>
  <r>
    <x v="16"/>
    <s v="02-02-02-008-007-01-5"/>
    <n v="10"/>
    <s v="Adquisición de servicios - Servicios de mantenimiento y reparación de otra maquinaria y otro equipo"/>
    <s v="Mantenimiento De Los Equipos Topograficos, Herramientas Y Accesorios De Medicion De La Fac"/>
    <n v="73152103"/>
    <s v="Mínima cuantía"/>
    <n v="0"/>
    <n v="0"/>
    <n v="1"/>
    <n v="55700000"/>
    <s v="GLOBAL"/>
    <s v=""/>
  </r>
  <r>
    <x v="16"/>
    <s v="02-02-02-008-009-01"/>
    <n v="10"/>
    <s v="Adquisición de servicios - Servicios de edición, impresión y reproducción"/>
    <s v="Litografiado De Cartas De Navegación Operacional"/>
    <n v="82121506"/>
    <s v="Mínima cuantía"/>
    <n v="0"/>
    <n v="0"/>
    <n v="1"/>
    <n v="29200000"/>
    <s v="GLOBAL"/>
    <s v=""/>
  </r>
  <r>
    <x v="16"/>
    <s v="02-02-02-009-007-09"/>
    <n v="10"/>
    <s v="Adquisición de servicios - Otros servicios diversos n. C. P."/>
    <s v="Servicios Logisticos COA"/>
    <n v="0"/>
    <s v="Mínima cuantía"/>
    <n v="0"/>
    <n v="0"/>
    <n v="1"/>
    <n v="50000000"/>
    <s v="GLOBAL"/>
    <s v=""/>
  </r>
  <r>
    <x v="16"/>
    <s v="02-02-02-006-004"/>
    <n v="10"/>
    <s v="Adquisición de servicios - Servicios de transporte de pasajeros"/>
    <s v="Tiquetes aereos personal ART"/>
    <n v="20102301"/>
    <s v="Selección abreviada menor cuantía"/>
    <n v="6"/>
    <n v="6"/>
    <n v="1"/>
    <n v="80000000"/>
    <s v="GLOBAL"/>
    <s v=""/>
  </r>
  <r>
    <x v="16"/>
    <s v="02-02-02-009-006-09"/>
    <n v="10"/>
    <s v="Adquisición de servicios - Otros servicios de esparcimiento y diversión"/>
    <s v="Aniversario FAC - Centenario"/>
    <n v="90131501"/>
    <s v="Selección abreviada menor cuantía"/>
    <n v="1"/>
    <n v="11"/>
    <n v="1"/>
    <n v="57175760"/>
    <s v="GLOBAL"/>
    <s v="NO SOLICITADAS"/>
  </r>
  <r>
    <x v="16"/>
    <s v="02-02-02-009-007-03"/>
    <n v="10"/>
    <s v="Adquisición de servicios - Servicios funerarios, de cremación y de sepultura"/>
    <s v="Servicios Funerarios para el personal de la FAC"/>
    <n v="85171501"/>
    <s v="Selección abreviada menor cuantía"/>
    <n v="1"/>
    <n v="11"/>
    <n v="1"/>
    <n v="50000000"/>
    <s v="GLOBAL"/>
    <s v="NO SOLICITADAS"/>
  </r>
  <r>
    <x v="16"/>
    <s v="02-02-02-009-006-09"/>
    <n v="10"/>
    <s v="Adquisición de servicios - Otros servicios de esparcimiento y diversión"/>
    <s v="Día azul "/>
    <n v="90151802"/>
    <s v="Selección abreviada menor cuantía"/>
    <n v="1"/>
    <n v="11"/>
    <n v="1"/>
    <n v="10000000"/>
    <s v="GLOBAL"/>
    <s v="NO SOLICITADAS"/>
  </r>
  <r>
    <x v="16"/>
    <s v="02-02-02-009-002-09"/>
    <n v="10"/>
    <s v="Adquisición de servicios - Otros tipos de educación y servicios de apoyo educativo"/>
    <s v="Contrato de promoción y  prevención Familiar"/>
    <n v="86101802"/>
    <s v="CONTRATACIÓN DIRECTA"/>
    <n v="1"/>
    <n v="11"/>
    <n v="1"/>
    <n v="85000000"/>
    <s v="GLOBAL"/>
    <s v="NO SOLICITADAS"/>
  </r>
  <r>
    <x v="16"/>
    <s v="02-02-02-009-006-05"/>
    <n v="10"/>
    <s v="Adquisición de servicios - Servicios deportivos y deportes recreativos"/>
    <s v="Actividades de bienestar ( cine-bike tours , caminatas todas las unidades, encuentro de talentos) "/>
    <n v="90141502"/>
    <s v="Selección abreviada menor cuantía"/>
    <n v="1"/>
    <n v="11"/>
    <n v="1"/>
    <n v="100000000"/>
    <s v="GLOBAL"/>
    <s v="NO SOLICITADAS"/>
  </r>
  <r>
    <x v="16"/>
    <s v="02-02-02-006-004"/>
    <n v="10"/>
    <s v="Adquisición de servicios - Servicios de transporte de pasajeros"/>
    <s v="Transporte para el personal de soldados de la FAC a nivel Nacional"/>
    <n v="20102301"/>
    <s v="Selección abreviada menor cuantía"/>
    <n v="1"/>
    <n v="11"/>
    <n v="1"/>
    <n v="15000000"/>
    <s v="GLOBAL"/>
    <s v="SI APROBADAS"/>
  </r>
  <r>
    <x v="16"/>
    <s v="02-02-02-006-004"/>
    <n v="10"/>
    <s v="Adquisición de servicios - Servicios de transporte de pasajeros"/>
    <s v="PASAJES AEREOS PROCESOS DE INCORPORACION CADETES Y ALUMNOS - DIRES"/>
    <n v="78111500"/>
    <s v="Solicitud de información a los Proveedores"/>
    <n v="1"/>
    <n v="12"/>
    <n v="1"/>
    <n v="74500000"/>
    <s v="GLOBAL"/>
    <s v="NO SOLICITADAS"/>
  </r>
  <r>
    <x v="16"/>
    <s v="02-02-02-006-004"/>
    <n v="10"/>
    <s v="Adquisición de servicios - Servicios de transporte de pasajeros"/>
    <s v="PASAJES AEREOS PROCESOS DE INCORPORACION CADETES - ALUMNOS Y SOLDADOS - EMAVI"/>
    <n v="78111500"/>
    <s v="Solicitud de información a los Proveedores"/>
    <n v="1"/>
    <n v="12"/>
    <n v="1"/>
    <n v="27000000"/>
    <s v="GLOBAL"/>
    <s v="NO SOLICITADAS"/>
  </r>
  <r>
    <x v="16"/>
    <s v="02-02-02-006-004"/>
    <n v="10"/>
    <s v="Adquisición de servicios - Servicios de transporte de pasajeros"/>
    <s v="PASAJES AEREOS PROCESOS DE INCORPORACION CADETES Y ALUMNOS - ESUFA"/>
    <n v="78111500"/>
    <s v="Solicitud de información a los Proveedores"/>
    <n v="2"/>
    <n v="10"/>
    <n v="1"/>
    <n v="27000000"/>
    <s v="GLOBAL"/>
    <s v="NO SOLICITADAS"/>
  </r>
  <r>
    <x v="16"/>
    <s v="02-02-02-008-009-01"/>
    <n v="10"/>
    <s v="Adquisición de servicios - Servicios de edición, impresión y reproducción"/>
    <s v="SERVICIO DE IMPRESIÓN Y EDICION PARA LOS PROCESO DE INCOPORACION CURSOS OFICIALES-SUBOFICIALES Y SOLDADOS- DIRES"/>
    <n v="82121500"/>
    <s v="Selección abreviada - acuerdo marco"/>
    <n v="5"/>
    <n v="4"/>
    <n v="1"/>
    <n v="82000000"/>
    <s v="GLOBAL"/>
    <s v="NO SOLICITADAS"/>
  </r>
  <r>
    <x v="16"/>
    <s v="02-02-02-009-002-09"/>
    <n v="16"/>
    <s v="Adquisición de servicios - Otros tipos de educación y servicios de apoyo educativo"/>
    <s v="CURSO DE FORMACION EN COMPETENCIAS PARA LA EVALUACION PSICOLOGICA - DIRES"/>
    <n v="86101700"/>
    <s v="Mínima cuantía"/>
    <n v="4"/>
    <n v="3"/>
    <n v="1"/>
    <n v="24000000"/>
    <s v="GLOBAL"/>
    <s v="NO SOLICITADAS"/>
  </r>
  <r>
    <x v="16"/>
    <s v="02-02-02-008-003-06"/>
    <n v="16"/>
    <s v="Adquisición de servicios - Servicios de publicidad y el suministro de espacio o tiempo publicitarios"/>
    <s v="SERVICIO DE PUBLICIDAD EN LA REVISTA ASORFAC - DIRES"/>
    <n v="82101503"/>
    <s v="Mínima cuantía"/>
    <n v="3"/>
    <n v="9"/>
    <n v="1"/>
    <n v="3800000"/>
    <s v="GLOBAL"/>
    <s v="NO SOLICITADAS"/>
  </r>
  <r>
    <x v="16"/>
    <s v="02-02-02-009-003-01"/>
    <n v="10"/>
    <s v="Adquisición de servicios - Servicios de salud humana"/>
    <s v="EXAMENES MEDICOS SALUD OCUPACIONAL PERDONAL CIVIL Y UN PERSONAL MILITAR"/>
    <n v="85121502"/>
    <s v="Mínima cuantía"/>
    <n v="1"/>
    <n v="11"/>
    <n v="1"/>
    <n v="20000000"/>
    <s v="GLOBAL"/>
    <s v="NO SOLICITADAS"/>
  </r>
  <r>
    <x v="16"/>
    <s v="02-02-02-008-007-01-5"/>
    <n v="10"/>
    <s v="Adquisición de servicios - Servicios de mantenimiento y reparación de otra maquinaria y otro equipo"/>
    <s v="SERVICIO S DE DOSIMETRIAS PARA RADIACION IONIZANTE"/>
    <n v="26141702"/>
    <s v="Mínima cuantía"/>
    <n v="1"/>
    <n v="11"/>
    <n v="1"/>
    <n v="10023034"/>
    <s v="GLOBAL"/>
    <s v="NO SOLICITADAS"/>
  </r>
  <r>
    <x v="16"/>
    <s v="02-02-01-002-008"/>
    <n v="10"/>
    <s v="Materiales y suministros - Dotación (prendas de vestir y calzado)"/>
    <s v="NACIONALIZACION (ELEMENTOS DE PROTECCIÓN)"/>
    <n v="46181500"/>
    <s v="CONTRATACIÓN DIRECTA"/>
    <n v="1"/>
    <n v="11"/>
    <n v="1"/>
    <n v="140000000"/>
    <s v="GLOBAL"/>
    <s v="NO SOLICITADAS"/>
  </r>
  <r>
    <x v="16"/>
    <s v="02-02-02-006-004"/>
    <n v="10"/>
    <s v="Adquisición de servicios - Servicios de transporte de pasajeros"/>
    <s v="PASAJES AEREOS NACIONALES Y CONEXOS"/>
    <n v="78111502"/>
    <s v="CONTRATACIÓN DIRECTA"/>
    <n v="1"/>
    <n v="6"/>
    <n v="1"/>
    <n v="5000000"/>
    <s v="GLOBAL"/>
    <s v="NO SOLICITADAS"/>
  </r>
  <r>
    <x v="16"/>
    <s v="02-02-02-010"/>
    <n v="10"/>
    <s v="Adquisición de servicios - Viáticos de los funcionarios en comisión"/>
    <s v="Tiquetes aéreos Sección Patrimonio Histórico"/>
    <n v="78101901"/>
    <s v="Mínima cuantía"/>
    <n v="1"/>
    <n v="12"/>
    <n v="1"/>
    <n v="9000000"/>
    <s v="GLOBAL"/>
    <s v="NO SOLICITADAS"/>
  </r>
  <r>
    <x v="16"/>
    <s v="02-02-01-002-007"/>
    <n v="10"/>
    <s v="Materiales y suministros - Artículos textiles (excepto prendas de vestir)"/>
    <s v="Banderas Unidades FAC, Colombia, Museos FAC para la Sección Patrimonio Histórico"/>
    <n v="55121715"/>
    <s v="Mínima cuantía"/>
    <n v="1"/>
    <n v="6"/>
    <n v="6"/>
    <n v="3000000"/>
    <s v="UNIDAD"/>
    <s v="NO SOLICITADAS"/>
  </r>
  <r>
    <x v="16"/>
    <s v="02-02-01-003-008-09"/>
    <n v="10"/>
    <s v="Materiales y suministros - Otros artículos manufacturados n. C. P."/>
    <s v="Boton Seguridad Operacional"/>
    <n v="60101402"/>
    <s v="Mínima cuantía"/>
    <n v="0"/>
    <n v="0"/>
    <n v="60"/>
    <n v="1200000"/>
    <s v="UNIDAD"/>
    <s v=""/>
  </r>
  <r>
    <x v="16"/>
    <s v="02-02-02-009-007-09"/>
    <n v="10"/>
    <s v="Adquisición de servicios - Otros servicios diversos n. C. P."/>
    <s v="SERVICIO LOGISTICO STAND ACCIÓN INTEGRAL FERIA AERONAUTICA"/>
    <n v="90101603"/>
    <s v="Mínima cuantía"/>
    <n v="3"/>
    <n v="7"/>
    <n v="1"/>
    <n v="30000000"/>
    <s v="GLOBAL"/>
    <s v="NO SOLICITADAS"/>
  </r>
  <r>
    <x v="16"/>
    <s v="02-02-01-003-002-01"/>
    <n v="10"/>
    <s v="Materiales y suministros - Pasta de papel, papel y cartón"/>
    <s v="PAPELERIA (RESMAS DE PAPEL BOND PARA IMPRESIÓN DE VOLANTES)"/>
    <n v="60121104"/>
    <s v="Mínima cuantía"/>
    <n v="2"/>
    <n v="10"/>
    <n v="35"/>
    <n v="3500000"/>
    <s v="UNIDAD"/>
    <s v="NO SOLICITADAS"/>
  </r>
  <r>
    <x v="16"/>
    <s v="02-02-01-004-002"/>
    <n v="10"/>
    <s v="Materiales y suministros - Productos metálicos elaborados (excepto maquinaria y equipo)"/>
    <s v="MEDALLAS Y CONDECORACIONES"/>
    <n v="49101701"/>
    <s v="Mínima cuantía"/>
    <n v="2"/>
    <n v="10"/>
    <n v="1"/>
    <n v="15500000"/>
    <s v="GLOBAL"/>
    <s v="NO SOLICITADAS"/>
  </r>
  <r>
    <x v="16"/>
    <s v="02-02-02-006-004"/>
    <n v="10"/>
    <s v="Adquisición de servicios - Servicios de transporte de pasajeros"/>
    <s v="PASAJES AÉREOS"/>
    <n v="78111502"/>
    <s v="CONTRATACIÓN DIRECTA"/>
    <n v="1"/>
    <n v="12"/>
    <n v="1"/>
    <n v="6000000"/>
    <s v="GLOBAL"/>
    <s v="NO SOLICITADAS"/>
  </r>
  <r>
    <x v="16"/>
    <s v="02-02-01-003-002-07"/>
    <n v="16"/>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
    <n v="14111531"/>
    <s v="Mínima cuantía"/>
    <n v="2"/>
    <n v="4"/>
    <n v="3"/>
    <n v="56256"/>
    <s v="UNIDAD"/>
    <s v="NO SOLICITADAS"/>
  </r>
  <r>
    <x v="16"/>
    <s v="02-02-01-003-002-07"/>
    <n v="16"/>
    <s v="Materiales y suministros - Libros de registros, libros de contabilidad, cuadernillos de notas, bloques para cartas, agendas y artículos similares, secantes, encuadernadores, clasificadores para archivos, formularios y otros artículos de escritorio, de papel o cartón"/>
    <s v="TAPAS LEGAJADORAS CON ORIFICIO PARA TORNILLO"/>
    <n v="44103502"/>
    <s v="Mínima cuantía"/>
    <n v="2"/>
    <n v="4"/>
    <n v="30"/>
    <n v="180270"/>
    <s v="UNIDAD"/>
    <s v="NO SOLICITADAS"/>
  </r>
  <r>
    <x v="16"/>
    <s v="02-02-01-003-003-05"/>
    <n v="16"/>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CONTAR - CERA DACTILAR CUENTA FÁCIL "/>
    <n v="14111606"/>
    <s v="Mínima cuantía"/>
    <n v="2"/>
    <n v="4"/>
    <n v="5"/>
    <n v="13220"/>
    <s v="UNIDAD"/>
    <s v="NO SOLICITADAS"/>
  </r>
  <r>
    <x v="16"/>
    <s v="02-02-01-003-004-07"/>
    <n v="16"/>
    <s v="Materiales y suministros - Plásticos en formas primarias"/>
    <s v="SILICONA BARRA DELGADA"/>
    <n v="12352310"/>
    <s v="Mínima cuantía"/>
    <n v="2"/>
    <n v="4"/>
    <n v="100"/>
    <n v="27900"/>
    <s v="UNIDAD"/>
    <s v="NO SOLICITADAS"/>
  </r>
  <r>
    <x v="16"/>
    <s v="02-02-01-003-004-07"/>
    <n v="16"/>
    <s v="Materiales y suministros - Plásticos en formas primarias"/>
    <s v="SILICONA BARRA GRUESA"/>
    <n v="12352310"/>
    <s v="Mínima cuantía"/>
    <n v="2"/>
    <n v="4"/>
    <n v="250"/>
    <n v="124000"/>
    <s v="UNIDAD"/>
    <s v="NO SOLICITADAS"/>
  </r>
  <r>
    <x v="16"/>
    <s v="02-02-01-003-004-07"/>
    <n v="16"/>
    <s v="Materiales y suministros - Plásticos en formas primarias"/>
    <s v="NAILON"/>
    <n v="13111010"/>
    <s v="Mínima cuantía"/>
    <n v="2"/>
    <n v="4"/>
    <n v="5"/>
    <n v="18600"/>
    <s v="UNIDAD"/>
    <s v="NO SOLICITADAS"/>
  </r>
  <r>
    <x v="16"/>
    <s v="02-02-01-003-005-01"/>
    <n v="16"/>
    <s v="Materiales y suministros - Pinturas y barnices y productos relacionados; colores para la pintura artística; tintas"/>
    <s v="TINTA PARA SELLO"/>
    <n v="44121904"/>
    <s v="Mínima cuantía"/>
    <n v="2"/>
    <n v="4"/>
    <n v="70"/>
    <n v="301420"/>
    <s v="UNIDAD"/>
    <s v="NO SOLICITADAS"/>
  </r>
  <r>
    <x v="16"/>
    <s v="02-02-01-004-005-02"/>
    <n v="16"/>
    <s v="Materiales y suministros - Maquinaria de informática y sus partes, piezas y accesorios"/>
    <s v="PADS MOUSE"/>
    <n v="43211802"/>
    <s v="Mínima cuantía"/>
    <n v="2"/>
    <n v="4"/>
    <n v="15"/>
    <n v="312840"/>
    <s v="UNIDAD"/>
    <s v="NO SOLICITADAS"/>
  </r>
  <r>
    <x v="16"/>
    <s v="02-02-01-003-005-04"/>
    <n v="16"/>
    <s v="Materiales y suministros - Productos químicos n. C. P."/>
    <s v="PEGANTE EN BARRA"/>
    <n v="60105704"/>
    <s v="Mínima cuantía"/>
    <n v="2"/>
    <n v="4"/>
    <n v="160"/>
    <n v="716000"/>
    <s v="UNIDAD"/>
    <s v="NO SOLICITADAS"/>
  </r>
  <r>
    <x v="16"/>
    <s v="02-02-01-003-006-02"/>
    <n v="16"/>
    <s v="Materiales y suministros - Otros productos de caucho"/>
    <s v="BANDA ELÁSTICA DE CAUCHO"/>
    <n v="53102509"/>
    <s v="Mínima cuantía"/>
    <n v="2"/>
    <n v="4"/>
    <n v="6"/>
    <n v="80718"/>
    <s v="UNIDAD"/>
    <s v="NO SOLICITADAS"/>
  </r>
  <r>
    <x v="16"/>
    <s v="02-02-01-003-006-02"/>
    <n v="16"/>
    <s v="Materiales y suministros - Otros productos de caucho"/>
    <s v="BORRADOR DE NATA PZ 40"/>
    <n v="44121804"/>
    <s v="Mínima cuantía"/>
    <n v="2"/>
    <n v="4"/>
    <n v="320"/>
    <n v="454400"/>
    <s v="UNIDAD"/>
    <s v="NO SOLICITADAS"/>
  </r>
  <r>
    <x v="16"/>
    <s v="02-02-01-003-001"/>
    <n v="16"/>
    <s v="Materiales y suministros - Productos de madera, corcho, cestería y espartería"/>
    <s v="BORRADOR DE TABLERO"/>
    <n v="44111912"/>
    <s v="Mínima cuantía"/>
    <n v="2"/>
    <n v="4"/>
    <n v="240"/>
    <n v="626400"/>
    <s v="UNIDAD"/>
    <s v="NO SOLICITADAS"/>
  </r>
  <r>
    <x v="16"/>
    <s v="02-02-01-003-006-09"/>
    <n v="16"/>
    <s v="Materiales y suministros - Otros productos plásticos"/>
    <s v="BANDERITAS ADHESIVAS"/>
    <n v="55121616"/>
    <s v="Mínima cuantía"/>
    <n v="2"/>
    <n v="4"/>
    <n v="200"/>
    <n v="602600"/>
    <s v="UNIDAD"/>
    <s v="NO SOLICITADAS"/>
  </r>
  <r>
    <x v="16"/>
    <s v="02-02-01-003-006-09"/>
    <n v="16"/>
    <s v="Materiales y suministros - Otros productos plásticos"/>
    <s v="CINTA ADHESIVA ANCHA TRANSPARENTE 2&quot;"/>
    <n v="44121634"/>
    <s v="Mínima cuantía"/>
    <n v="2"/>
    <n v="4"/>
    <n v="40"/>
    <n v="169760"/>
    <s v="UNIDAD"/>
    <s v="NO SOLICITADAS"/>
  </r>
  <r>
    <x v="16"/>
    <s v="02-02-01-003-006-09"/>
    <n v="16"/>
    <s v="Materiales y suministros - Otros productos plásticos"/>
    <s v="CINTA TRANSPARENTE 12MM X 40 MTS"/>
    <n v="44121634"/>
    <s v="Mínima cuantía"/>
    <n v="2"/>
    <n v="4"/>
    <n v="10"/>
    <n v="8340"/>
    <s v="UNIDAD"/>
    <s v="NO SOLICITADAS"/>
  </r>
  <r>
    <x v="16"/>
    <s v="02-02-01-003-006-09"/>
    <n v="16"/>
    <s v="Materiales y suministros - Otros productos plásticos"/>
    <s v="PAPEL CONTAC TRANSPARENTE "/>
    <n v="14111616"/>
    <s v="Mínima cuantía"/>
    <n v="2"/>
    <n v="4"/>
    <n v="10"/>
    <n v="771260"/>
    <s v="UNIDAD"/>
    <s v="NO SOLICITADAS"/>
  </r>
  <r>
    <x v="16"/>
    <s v="02-02-01-003-006-09"/>
    <n v="16"/>
    <s v="Materiales y suministros - Otros productos plásticos"/>
    <s v="PAPEL CONTAC COLORES SURTIDOS"/>
    <n v="14111600"/>
    <s v="Mínima cuantía"/>
    <n v="2"/>
    <n v="4"/>
    <n v="10"/>
    <n v="771260"/>
    <s v="UNIDAD"/>
    <s v="NO SOLICITADAS"/>
  </r>
  <r>
    <x v="16"/>
    <s v="02-02-01-003-008-05"/>
    <n v="16"/>
    <s v="Materiales y suministros - Juegos y juguetes"/>
    <s v="BOMBAS SATINADAS AZUL OSCURO"/>
    <n v="40151500"/>
    <s v="Mínima cuantía"/>
    <n v="2"/>
    <n v="4"/>
    <n v="500"/>
    <n v="11352500"/>
    <s v="UNIDAD"/>
    <s v="NO SOLICITADAS"/>
  </r>
  <r>
    <x v="16"/>
    <s v="02-02-01-003-008-05"/>
    <n v="16"/>
    <s v="Materiales y suministros - Juegos y juguetes"/>
    <s v="BOMBAS SATINADAS AZUL OSCURO"/>
    <n v="40151500"/>
    <s v="Mínima cuantía"/>
    <n v="2"/>
    <n v="4"/>
    <n v="500"/>
    <n v="10091000"/>
    <s v="UNIDAD"/>
    <s v="NO SOLICITADAS"/>
  </r>
  <r>
    <x v="16"/>
    <s v="02-02-01-003-008-05"/>
    <n v="16"/>
    <s v="Materiales y suministros - Juegos y juguetes"/>
    <s v="BOMBAS SATINADAS BLANCAS PERLADAS"/>
    <n v="40151500"/>
    <s v="Mínima cuantía"/>
    <n v="2"/>
    <n v="4"/>
    <n v="500"/>
    <n v="8830000"/>
    <s v="UNIDAD"/>
    <s v="NO SOLICITADAS"/>
  </r>
  <r>
    <x v="16"/>
    <s v="02-02-01-003-008-05"/>
    <n v="16"/>
    <s v="Materiales y suministros - Juegos y juguetes"/>
    <s v="BOMBAS SATINADAS BLANCAS PERLADAS"/>
    <n v="40151500"/>
    <s v="Mínima cuantía"/>
    <n v="2"/>
    <n v="4"/>
    <n v="200"/>
    <n v="4541000"/>
    <s v="UNIDAD"/>
    <s v="NO SOLICITADAS"/>
  </r>
  <r>
    <x v="16"/>
    <s v="02-02-01-003-008-05"/>
    <n v="16"/>
    <s v="Materiales y suministros - Juegos y juguetes"/>
    <s v="BOMBAS MIL FIGURA"/>
    <n v="40151500"/>
    <s v="Mínima cuantía"/>
    <n v="2"/>
    <n v="4"/>
    <n v="200"/>
    <n v="892000"/>
    <s v="UNIDAD"/>
    <s v="NO SOLICITADAS"/>
  </r>
  <r>
    <x v="16"/>
    <s v="02-02-01-003-008-09"/>
    <n v="16"/>
    <s v="Materiales y suministros - Otros artículos manufacturados n. C. P."/>
    <s v="ALMOHADILLA DACTILAR REDONDA"/>
    <n v="44121905"/>
    <s v="Mínima cuantía"/>
    <n v="2"/>
    <n v="4"/>
    <n v="15"/>
    <n v="82515"/>
    <s v="UNIDAD"/>
    <s v="NO SOLICITADAS"/>
  </r>
  <r>
    <x v="16"/>
    <s v="02-02-01-003-008-09"/>
    <n v="16"/>
    <s v="Materiales y suministros - Otros artículos manufacturados n. C. P."/>
    <s v="BISTURÍ GRANDE"/>
    <n v="44121612"/>
    <s v="Mínima cuantía"/>
    <n v="2"/>
    <n v="4"/>
    <n v="30"/>
    <n v="108690"/>
    <s v="UNIDAD"/>
    <s v="NO SOLICITADAS"/>
  </r>
  <r>
    <x v="16"/>
    <s v="02-02-01-003-008-09"/>
    <n v="16"/>
    <s v="Materiales y suministros - Otros artículos manufacturados n. C. P."/>
    <s v="BOLÍGRAFO MICROPUNTA  NEGRO"/>
    <n v="60121523"/>
    <s v="Mínima cuantía"/>
    <n v="2"/>
    <n v="4"/>
    <n v="150"/>
    <n v="436500"/>
    <s v="UNIDAD"/>
    <s v="NO SOLICITADAS"/>
  </r>
  <r>
    <x v="16"/>
    <s v="02-02-01-003-008-09"/>
    <n v="16"/>
    <s v="Materiales y suministros - Otros artículos manufacturados n. C. P."/>
    <s v="BOLÍGRAFO RETRÁCTIL MINA 0.5 TINTA COLORES SURTIDOS "/>
    <n v="60121523"/>
    <s v="Mínima cuantía"/>
    <n v="2"/>
    <n v="4"/>
    <n v="120"/>
    <n v="568200"/>
    <s v="UNIDAD"/>
    <s v="NO SOLICITADAS"/>
  </r>
  <r>
    <x v="16"/>
    <s v="02-02-01-003-008-09"/>
    <n v="16"/>
    <s v="Materiales y suministros - Otros artículos manufacturados n. C. P."/>
    <s v="BOLÍGRAFO RETRÁCTIL MINA 0.5 TINTA NEGRA"/>
    <n v="60121524"/>
    <s v="Mínima cuantía"/>
    <n v="2"/>
    <n v="4"/>
    <n v="300"/>
    <n v="1372800"/>
    <s v="UNIDAD"/>
    <s v="NO SOLICITADAS"/>
  </r>
  <r>
    <x v="16"/>
    <s v="02-02-01-003-008-09"/>
    <n v="16"/>
    <s v="Materiales y suministros - Otros artículos manufacturados n. C. P."/>
    <s v="COSEDORA "/>
    <n v="44121615"/>
    <s v="Mínima cuantía"/>
    <n v="2"/>
    <n v="4"/>
    <n v="30"/>
    <n v="765540"/>
    <s v="UNIDAD"/>
    <s v="NO SOLICITADAS"/>
  </r>
  <r>
    <x v="16"/>
    <s v="02-02-01-003-008-09"/>
    <n v="16"/>
    <s v="Materiales y suministros - Otros artículos manufacturados n. C. P."/>
    <s v="LÁPIZ DE ESCRITURA MINA NEGRA"/>
    <n v="44121706"/>
    <s v="Mínima cuantía"/>
    <n v="2"/>
    <n v="4"/>
    <n v="340"/>
    <n v="2942360"/>
    <s v="UNIDAD"/>
    <s v="NO SOLICITADAS"/>
  </r>
  <r>
    <x v="16"/>
    <s v="02-02-01-003-008-09"/>
    <n v="16"/>
    <s v="Materiales y suministros - Otros artículos manufacturados n. C. P."/>
    <s v="MARCADOR BORRABLE RECARGABLE"/>
    <n v="44121708"/>
    <s v="Mínima cuantía"/>
    <n v="2"/>
    <n v="4"/>
    <n v="400"/>
    <n v="3643600"/>
    <s v="UNIDAD"/>
    <s v="NO SOLICITADAS"/>
  </r>
  <r>
    <x v="16"/>
    <s v="02-02-01-003-008-09"/>
    <n v="16"/>
    <s v="Materiales y suministros - Otros artículos manufacturados n. C. P."/>
    <s v="MARCADOR PERMANENTE DESECHABLE GRUESO"/>
    <n v="44121708"/>
    <s v="Mínima cuantía"/>
    <n v="2"/>
    <n v="4"/>
    <n v="200"/>
    <n v="594000"/>
    <s v="UNIDAD"/>
    <s v="NO SOLICITADAS"/>
  </r>
  <r>
    <x v="16"/>
    <s v="02-02-01-003-008-09"/>
    <n v="16"/>
    <s v="Materiales y suministros - Otros artículos manufacturados n. C. P."/>
    <s v="MARCADOR PERMANENTE PUNTA DELGADA"/>
    <n v="44121708"/>
    <s v="Mínima cuantía"/>
    <n v="2"/>
    <n v="4"/>
    <n v="180"/>
    <n v="388620"/>
    <s v="UNIDAD"/>
    <s v="NO SOLICITADAS"/>
  </r>
  <r>
    <x v="16"/>
    <s v="02-02-01-003-008-09"/>
    <n v="16"/>
    <s v="Materiales y suministros - Otros artículos manufacturados n. C. P."/>
    <s v="MEMORIA USB"/>
    <n v="32101601"/>
    <s v="Mínima cuantía"/>
    <n v="2"/>
    <n v="4"/>
    <n v="26"/>
    <n v="623142"/>
    <s v="UNIDAD"/>
    <s v="NO SOLICITADAS"/>
  </r>
  <r>
    <x v="16"/>
    <s v="02-02-01-003-008-09"/>
    <n v="16"/>
    <s v="Materiales y suministros - Otros artículos manufacturados n. C. P."/>
    <s v="RESALTADOR DESECHABLE"/>
    <n v="44121716"/>
    <s v="Mínima cuantía"/>
    <n v="2"/>
    <n v="4"/>
    <n v="180"/>
    <n v="506160"/>
    <s v="UNIDAD"/>
    <s v="NO SOLICITADAS"/>
  </r>
  <r>
    <x v="16"/>
    <s v="02-02-01-004-002"/>
    <n v="16"/>
    <s v="Materiales y suministros - Productos metálicos elaborados (excepto maquinaria y equipo)"/>
    <s v="BOLSILLO VINILO OFICIO "/>
    <n v="44122025"/>
    <s v="Mínima cuantía"/>
    <n v="2"/>
    <n v="4"/>
    <n v="50"/>
    <n v="248850"/>
    <s v="UNIDAD"/>
    <s v="NO SOLICITADAS"/>
  </r>
  <r>
    <x v="16"/>
    <s v="02-02-01-004-002"/>
    <n v="16"/>
    <s v="Materiales y suministros - Productos metálicos elaborados (excepto maquinaria y equipo)"/>
    <s v="CHINCHE PARA PAPELERIA"/>
    <n v="31162001"/>
    <s v="Mínima cuantía"/>
    <n v="2"/>
    <n v="4"/>
    <n v="100"/>
    <n v="567700"/>
    <s v="UNIDAD"/>
    <s v="NO SOLICITADAS"/>
  </r>
  <r>
    <x v="16"/>
    <s v="02-02-01-004-002"/>
    <n v="16"/>
    <s v="Materiales y suministros - Productos metálicos elaborados (excepto maquinaria y equipo)"/>
    <s v="GANCHO GRAPADORA INDUSTRIAL"/>
    <n v="44122107"/>
    <s v="Mínima cuantía"/>
    <n v="2"/>
    <n v="4"/>
    <n v="10"/>
    <n v="38960"/>
    <s v="UNIDAD"/>
    <s v="NO SOLICITADAS"/>
  </r>
  <r>
    <x v="16"/>
    <s v="02-02-01-004-002"/>
    <n v="16"/>
    <s v="Materiales y suministros - Productos metálicos elaborados (excepto maquinaria y equipo)"/>
    <s v="GANCHO GRAPADORA SEMIINDUSTRIAL"/>
    <n v="44122107"/>
    <s v="Mínima cuantía"/>
    <n v="2"/>
    <n v="4"/>
    <n v="8"/>
    <n v="39352"/>
    <s v="UNIDAD"/>
    <s v="NO SOLICITADAS"/>
  </r>
  <r>
    <x v="16"/>
    <s v="02-02-01-004-002"/>
    <n v="16"/>
    <s v="Materiales y suministros - Productos metálicos elaborados (excepto maquinaria y equipo)"/>
    <s v="GANCHO PARA COSEDORA ESTÁNDAR"/>
    <n v="44122107"/>
    <s v="Mínima cuantía"/>
    <n v="2"/>
    <n v="4"/>
    <n v="60"/>
    <n v="184620"/>
    <s v="UNIDAD"/>
    <s v="NO SOLICITADAS"/>
  </r>
  <r>
    <x v="16"/>
    <s v="02-02-01-004-002"/>
    <n v="16"/>
    <s v="Materiales y suministros - Productos metálicos elaborados (excepto maquinaria y equipo)"/>
    <s v="GANCHO TIPO CLIP "/>
    <n v="44122104"/>
    <s v="Mínima cuantía"/>
    <n v="2"/>
    <n v="4"/>
    <n v="150"/>
    <n v="212400"/>
    <s v="UNIDAD"/>
    <s v="NO SOLICITADAS"/>
  </r>
  <r>
    <x v="16"/>
    <s v="02-02-01-004-002"/>
    <n v="16"/>
    <s v="Materiales y suministros - Productos metálicos elaborados (excepto maquinaria y equipo)"/>
    <s v="GUÍAS SEPARADORAS POLIPROPILENO CARTA"/>
    <n v="44122010"/>
    <s v="Mínima cuantía"/>
    <n v="2"/>
    <n v="4"/>
    <n v="30"/>
    <n v="38340"/>
    <s v="UNIDAD"/>
    <s v="NO SOLICITADAS"/>
  </r>
  <r>
    <x v="16"/>
    <s v="02-02-01-004-002"/>
    <n v="16"/>
    <s v="Materiales y suministros - Productos metálicos elaborados (excepto maquinaria y equipo)"/>
    <s v="GUÍAS SEPARADORAS POLIPROPILENO OFICIO"/>
    <n v="44122010"/>
    <s v="Mínima cuantía"/>
    <n v="2"/>
    <n v="4"/>
    <n v="30"/>
    <n v="63600"/>
    <s v="UNIDAD"/>
    <s v="NO SOLICITADAS"/>
  </r>
  <r>
    <x v="16"/>
    <s v="02-02-01-004-002"/>
    <n v="16"/>
    <s v="Materiales y suministros - Productos metálicos elaborados (excepto maquinaria y equipo)"/>
    <s v="TORNILLOS EN ALUMINIO PARA PASTA CATALOGO TRES ORIFICIO"/>
    <n v="60105702"/>
    <s v="Mínima cuantía"/>
    <n v="2"/>
    <n v="4"/>
    <n v="10"/>
    <n v="70490"/>
    <s v="DOCENA"/>
    <s v="NO SOLICITADAS"/>
  </r>
  <r>
    <x v="16"/>
    <s v="02-02-01-004-002"/>
    <n v="16"/>
    <s v="Materiales y suministros - Productos metálicos elaborados (excepto maquinaria y equipo)"/>
    <s v="TAJALÁPIZ"/>
    <n v="44121619"/>
    <s v="Mínima cuantía"/>
    <n v="2"/>
    <n v="4"/>
    <n v="100"/>
    <n v="224400"/>
    <s v="UNIDAD"/>
    <s v="NO SOLICITADAS"/>
  </r>
  <r>
    <x v="16"/>
    <s v="02-02-01-004-002"/>
    <n v="16"/>
    <s v="Materiales y suministros - Productos metálicos elaborados (excepto maquinaria y equipo)"/>
    <s v="TIJERA"/>
    <n v="44121618"/>
    <s v="Mínima cuantía"/>
    <n v="2"/>
    <n v="4"/>
    <n v="10"/>
    <n v="32780"/>
    <s v="UNIDAD"/>
    <s v="NO SOLICITADAS"/>
  </r>
  <r>
    <x v="16"/>
    <s v="02-02-01-004-002"/>
    <n v="16"/>
    <s v="Materiales y suministros - Productos metálicos elaborados (excepto maquinaria y equipo)"/>
    <s v="GUILLOTINA DE PALANCA"/>
    <n v="60121301"/>
    <s v="Mínima cuantía"/>
    <n v="2"/>
    <n v="4"/>
    <n v="3"/>
    <n v="191913"/>
    <s v="UNIDAD"/>
    <s v="NO SOLICITADAS"/>
  </r>
  <r>
    <x v="16"/>
    <s v="02-02-02-009-002-09"/>
    <n v="10"/>
    <s v="Adquisición de servicios - Otros tipos de educación y servicios de apoyo educativo"/>
    <s v="Seminario de investigación de accidentes"/>
    <n v="86111604"/>
    <s v="Mínima cuantía"/>
    <n v="0"/>
    <n v="0"/>
    <n v="1"/>
    <n v="40000000"/>
    <s v="GLOBAL"/>
    <s v=""/>
  </r>
  <r>
    <x v="16"/>
    <s v="02-02-02-009-002-09"/>
    <n v="10"/>
    <s v="Adquisición de servicios - Otros tipos de educación y servicios de apoyo educativo"/>
    <s v="Seminario internacional de Seguridad Operacional"/>
    <n v="86111604"/>
    <s v="Selección abreviada menor cuantía"/>
    <n v="0"/>
    <n v="0"/>
    <n v="1"/>
    <n v="151600000"/>
    <s v="GLOBAL"/>
    <s v=""/>
  </r>
  <r>
    <x v="16"/>
    <s v="02-02-02-009-002-09"/>
    <n v="10"/>
    <s v="Adquisición de servicios - Otros tipos de educación y servicios de apoyo educativo"/>
    <s v="Seminario actualización Control Interno y Auditoría Ética"/>
    <n v="86111604"/>
    <s v="Mínima cuantía"/>
    <n v="0"/>
    <n v="0"/>
    <n v="1"/>
    <n v="50000000"/>
    <s v="GLOBAL"/>
    <s v=""/>
  </r>
  <r>
    <x v="16"/>
    <s v="02-02-02-009-002-09"/>
    <n v="10"/>
    <s v="Adquisición de servicios - Otros tipos de educación y servicios de apoyo educativo"/>
    <s v="Seminario “Contrato Estatal Nacional e Internacional para auditores&quot;"/>
    <n v="86111604"/>
    <s v="Mínima cuantía"/>
    <n v="0"/>
    <n v="0"/>
    <n v="1"/>
    <n v="50000000"/>
    <s v="GLOBAL"/>
    <s v=""/>
  </r>
  <r>
    <x v="16"/>
    <s v="02-02-02-009-002-09"/>
    <n v="10"/>
    <s v="Adquisición de servicios - Otros tipos de educación y servicios de apoyo educativo"/>
    <s v="Curso de actualización en técnicas terapéuticas desde el enfoque Cognitivo - Conductual para el personal de Oficiales Psicólogos "/>
    <n v="86111604"/>
    <s v="Mínima cuantía"/>
    <n v="0"/>
    <n v="0"/>
    <n v="1"/>
    <n v="20000000"/>
    <s v="GLOBAL"/>
    <s v=""/>
  </r>
  <r>
    <x v="17"/>
    <s v="02-01-01-004-007-02"/>
    <n v="10"/>
    <s v="Activos fijos - Aparatos transmisores de televisión y radio; televisión, video y cámaras digitales; teléfonos"/>
    <s v="CODIFICADOR DE VIDEO RED 4 CH"/>
    <n v="46171622"/>
    <s v="Licitación pública"/>
    <n v="3"/>
    <n v="6"/>
    <n v="6"/>
    <n v="10264404"/>
    <s v="UNIDAD"/>
    <s v="NO SOLICITADAS"/>
  </r>
  <r>
    <x v="17"/>
    <s v="02-01-01-004-007-02"/>
    <n v="10"/>
    <s v="Activos fijos - Aparatos transmisores de televisión y radio; televisión, video y cámaras digitales; teléfonos"/>
    <s v="MEDIO DE TRANSMISION INALAMBRICA PARA SEGRURIDAD ELECTRONICA TX-RX"/>
    <n v="46171622"/>
    <s v="Licitación pública"/>
    <n v="3"/>
    <n v="6"/>
    <n v="3"/>
    <n v="26316603"/>
    <s v="UNIDAD"/>
    <s v="NO SOLICITADAS"/>
  </r>
  <r>
    <x v="17"/>
    <s v="02-01-01-004-006-04"/>
    <n v="10"/>
    <s v="Activos fijos - Acumuladores, pilas y baterías primarias y sus partes y piezas"/>
    <s v="UPS 3 KVA"/>
    <n v="46171622"/>
    <s v="Licitación pública"/>
    <n v="3"/>
    <n v="6"/>
    <n v="5"/>
    <n v="21701875"/>
    <s v="UNIDAD"/>
    <s v="NO SOLICITADAS"/>
  </r>
  <r>
    <x v="17"/>
    <s v="02-02-01-004-005-02"/>
    <n v="10"/>
    <s v="Materiales y suministros - Maquinaria de informática y sus partes, piezas y accesorios"/>
    <s v="DISCO DURO NSM 3TB"/>
    <n v="46171622"/>
    <s v="Licitación pública"/>
    <n v="3"/>
    <n v="6"/>
    <n v="5"/>
    <n v="6750000"/>
    <s v="UNIDAD"/>
    <s v="NO SOLICITADAS"/>
  </r>
  <r>
    <x v="17"/>
    <s v="02-01-01-004-007-02"/>
    <n v="10"/>
    <s v="Activos fijos - Aparatos transmisores de televisión y radio; televisión, video y cámaras digitales; teléfonos"/>
    <s v="CAMARA SEGURIDAD ELECTRONICA PTZ CON ILUMINADOR INFRAROJO LARGO ALCANCE"/>
    <n v="46171622"/>
    <s v="Licitación pública"/>
    <n v="3"/>
    <n v="6"/>
    <n v="3"/>
    <n v="62424660"/>
    <s v="UNIDAD"/>
    <s v="NO SOLICITADAS"/>
  </r>
  <r>
    <x v="17"/>
    <s v="02-01-01-004-007-02"/>
    <n v="10"/>
    <s v="Activos fijos - Aparatos transmisores de televisión y radio; televisión, video y cámaras digitales; teléfonos"/>
    <s v="CAMARA SEGURIDAD ELECTRONICA TIPO DOMO 360 EXTERIORES DIA-NOCHE"/>
    <n v="46171622"/>
    <s v="Licitación pública"/>
    <n v="3"/>
    <n v="6"/>
    <n v="1"/>
    <n v="12387696"/>
    <s v="UNIDAD"/>
    <s v="NO SOLICITADAS"/>
  </r>
  <r>
    <x v="17"/>
    <s v="02-01-01-004-007-02"/>
    <n v="10"/>
    <s v="Activos fijos - Aparatos transmisores de televisión y radio; televisión, video y cámaras digitales; teléfonos"/>
    <s v="CAMARAS FIJAS "/>
    <n v="46171622"/>
    <s v="Licitación pública"/>
    <n v="3"/>
    <n v="6"/>
    <n v="6"/>
    <n v="17678286"/>
    <s v="UNIDAD"/>
    <s v="NO SOLICITADAS"/>
  </r>
  <r>
    <x v="17"/>
    <s v="02-01-01-004-007-03"/>
    <n v="10"/>
    <s v="Activos fijos - Radiorreceptores y receptores de televisión; aparatos para la grabación y reproducción de sonido y video; micrófonos, altavoces, amplificadores, etc."/>
    <s v="MATRIZ DE VIDEO MULTIPLEXORA 3X3"/>
    <n v="46171622"/>
    <s v="Licitación pública"/>
    <n v="3"/>
    <n v="6"/>
    <n v="3"/>
    <n v="5566671"/>
    <s v="UNIDAD"/>
    <s v="NO SOLICITADAS"/>
  </r>
  <r>
    <x v="17"/>
    <s v="02-01-01-004-008-01"/>
    <n v="10"/>
    <s v="Activos fijos - Aparatos médicos y quirúrgicos y aparatos ortésicos y protésicos"/>
    <s v="MAQUINA RAYOS X"/>
    <n v="46171624"/>
    <s v="Licitación pública"/>
    <n v="3"/>
    <n v="6"/>
    <n v="2"/>
    <n v="367300720"/>
    <s v="UNIDAD"/>
    <s v="NO SOLICITADAS"/>
  </r>
  <r>
    <x v="17"/>
    <s v="02-01-01-004-006-09"/>
    <n v="10"/>
    <s v="Activos fijos - Otro equipo eléctrico y sus partes y piezas"/>
    <s v="ARCO DETECTOR DE METALES"/>
    <n v="46171619"/>
    <s v="Licitación pública"/>
    <n v="3"/>
    <n v="6"/>
    <n v="4"/>
    <n v="134240000"/>
    <s v="UNIDAD"/>
    <s v="NO SOLICITADAS"/>
  </r>
  <r>
    <x v="17"/>
    <s v="02-01-01-004-006-09"/>
    <n v="10"/>
    <s v="Activos fijos - Otro equipo eléctrico y sus partes y piezas"/>
    <s v="TALANQUERA"/>
    <n v="46171619"/>
    <s v="Licitación pública"/>
    <n v="3"/>
    <n v="6"/>
    <n v="2"/>
    <n v="36000000"/>
    <s v="UNIDAD"/>
    <s v="NO SOLICITADAS"/>
  </r>
  <r>
    <x v="17"/>
    <s v="02-01-01-004-006-09"/>
    <n v="10"/>
    <s v="Activos fijos - Otro equipo eléctrico y sus partes y piezas"/>
    <s v="MOLINETES"/>
    <n v="46171619"/>
    <s v="Licitación pública"/>
    <n v="3"/>
    <n v="6"/>
    <n v="2"/>
    <n v="24000000"/>
    <s v="UNIDAD"/>
    <s v="NO SOLICITADAS"/>
  </r>
  <r>
    <x v="17"/>
    <s v="02-02-02-008-007-01-5"/>
    <n v="10"/>
    <s v="Adquisición de servicios - Servicios de mantenimiento y reparación de otra maquinaria y otro equipo"/>
    <s v="MANTENIMIENTIO SISTEMAS DE CAMARAS"/>
    <n v="92121700"/>
    <s v="Mínima cuantía"/>
    <n v="3"/>
    <n v="9"/>
    <n v="1"/>
    <n v="20000000"/>
    <s v="GLOBAL"/>
    <s v="NO SOLICITADAS"/>
  </r>
  <r>
    <x v="17"/>
    <s v="02-02-02-008-007-01-5"/>
    <n v="10"/>
    <s v="Adquisición de servicios - Servicios de mantenimiento y reparación de otra maquinaria y otro equipo"/>
    <s v="MANTENIMIENTO GENERADORES CENTRO DE COMPUTO Y DATACENTER "/>
    <n v="72101517"/>
    <s v="Mínima cuantía"/>
    <n v="1"/>
    <n v="12"/>
    <n v="1"/>
    <n v="7333000"/>
    <s v="GLOBAL"/>
    <s v="SI APROBADAS"/>
  </r>
  <r>
    <x v="17"/>
    <s v="02-02-02-008-007-01-5"/>
    <n v="10"/>
    <s v="Adquisición de servicios - Servicios de mantenimiento y reparación de otra maquinaria y otro equipo"/>
    <s v="MANTENIMIENTO  UPS CENTRO DE COMPUTO Y DATACENTER"/>
    <n v="72101509"/>
    <s v="Mínima cuantía"/>
    <n v="1"/>
    <n v="12"/>
    <n v="1"/>
    <n v="21267000"/>
    <s v="GLOBAL"/>
    <s v="SI APROBADAS"/>
  </r>
  <r>
    <x v="17"/>
    <s v="02-01-01-004-005-02"/>
    <n v="10"/>
    <s v="Activos fijos - Maquinaria de informática y sus partes, piezas y accesorios"/>
    <s v="ADQUISICIÓN TOKEN SIIF 2019"/>
    <n v="43233200"/>
    <s v="Mínima cuantía"/>
    <n v="1"/>
    <n v="12"/>
    <n v="250"/>
    <n v="26775000"/>
    <s v="UNIDAD"/>
    <s v="SI APROBADAS"/>
  </r>
  <r>
    <x v="17"/>
    <s v="02-02-02-008-007-01-5"/>
    <n v="10"/>
    <s v="Adquisición de servicios - Servicios de mantenimiento y reparación de otra maquinaria y otro equipo"/>
    <s v="MANTENIMIENTO AIRES ACONDICIONADOS CENTRO DE COMPUTO Y DATACENTER "/>
    <n v="72101511"/>
    <s v="Mínima cuantía"/>
    <n v="1"/>
    <n v="12"/>
    <n v="1"/>
    <n v="27042000"/>
    <s v="GLOBAL"/>
    <s v="SI APROBADAS"/>
  </r>
  <r>
    <x v="17"/>
    <s v="02-02-02-008-007-01-5"/>
    <n v="10"/>
    <s v="Adquisición de servicios - Servicios de mantenimiento y reparación de otra maquinaria y otro equipo"/>
    <s v="MANTENIMIENTO  EQUIPO CONTRA INCENDIOS CENTRO DE COMPUTO Y DATACENTER"/>
    <n v="72101509"/>
    <s v="Mínima cuantía"/>
    <n v="1"/>
    <n v="12"/>
    <n v="1"/>
    <n v="15950000"/>
    <s v="GLOBAL"/>
    <s v="SI APROBADAS"/>
  </r>
  <r>
    <x v="17"/>
    <s v="02-02-01-004-007-08"/>
    <n v="10"/>
    <s v="Materiales y suministros - Paquetes de software"/>
    <s v="MANTENIMIENTO LICENCIAS ORACLE"/>
    <n v="81112501"/>
    <s v="Selección abreviada - acuerdo marco"/>
    <n v="1"/>
    <n v="12"/>
    <n v="1"/>
    <n v="397729791"/>
    <s v="GLOBAL"/>
    <s v="SI APROBADAS"/>
  </r>
  <r>
    <x v="17"/>
    <s v="02-02-01-004-007-08"/>
    <n v="10"/>
    <s v="Materiales y suministros - Paquetes de software"/>
    <s v="MANTENIMIENTO Y SOPORTE CENTRO DE DATAOS SW."/>
    <n v="81111800"/>
    <s v="Selección abreviada menor cuantía"/>
    <n v="1"/>
    <n v="12"/>
    <n v="1"/>
    <n v="15000000"/>
    <s v="GLOBAL"/>
    <s v="SI APROBADAS"/>
  </r>
  <r>
    <x v="17"/>
    <s v="02-02-01-004-007-08"/>
    <n v="10"/>
    <s v="Materiales y suministros - Paquetes de software"/>
    <s v="SOPORTE Y ASEGURAMIENTO INFRAESTRUCTURA TIC. SW."/>
    <n v="81112209"/>
    <s v="Selección abreviada menor cuantía"/>
    <n v="1"/>
    <n v="12"/>
    <n v="1"/>
    <n v="1249189232"/>
    <s v="GLOBAL"/>
    <s v="SI APROBADAS"/>
  </r>
  <r>
    <x v="17"/>
    <s v="02-02-02-008-007-01-5"/>
    <n v="10"/>
    <s v="Adquisición de servicios - Servicios de mantenimiento y reparación de otra maquinaria y otro equipo"/>
    <s v="MANTENIMIENTO DE COMUNICACIONE Y SERVICIOS UNIFICADOS (REEDES INALAMBRICAS, PLANTA TELEFONICA Y VIDEOCONFERENCIA)"/>
    <n v="81111800"/>
    <s v="Selección abreviada menor cuantía"/>
    <n v="1"/>
    <n v="12"/>
    <n v="1"/>
    <n v="539955188"/>
    <s v="GLOBAL"/>
    <s v="SI APROBADAS"/>
  </r>
  <r>
    <x v="17"/>
    <s v="02-02-02-008-007-01-5"/>
    <n v="10"/>
    <s v="Adquisición de servicios - Servicios de mantenimiento y reparación de otra maquinaria y otro equipo"/>
    <s v="SOPORTE AFILAMIENTO RED LAN"/>
    <n v="81112209"/>
    <s v="Selección abreviada menor cuantía"/>
    <n v="1"/>
    <n v="12"/>
    <n v="1"/>
    <n v="311200000"/>
    <s v="GLOBAL"/>
    <s v="SI APROBADAS"/>
  </r>
  <r>
    <x v="17"/>
    <s v="02-02-02-008-007-01-3"/>
    <n v="10"/>
    <s v="Adquisición de servicios - Servicios de mantenimiento y reparación de computadores y equipo periférico"/>
    <s v="SOPORTE SERVICIOS ELECTRÓNICOS DE SEGURIDAD"/>
    <n v="81112209"/>
    <s v="Selección abreviada menor cuantía"/>
    <n v="1"/>
    <n v="12"/>
    <n v="1"/>
    <n v="300000000"/>
    <s v="GLOBAL"/>
    <s v="SI APROBADAS"/>
  </r>
  <r>
    <x v="17"/>
    <s v="02-02-02-008-007-01-3"/>
    <n v="10"/>
    <s v="Adquisición de servicios - Servicios de mantenimiento y reparación de computadores y equipo periférico"/>
    <s v="SOPORTE EQUIPO DE USUARIO FINAL"/>
    <n v="81112300"/>
    <s v="Licitación pública"/>
    <n v="1"/>
    <n v="12"/>
    <n v="1"/>
    <n v="1825136485"/>
    <s v="GLOBAL"/>
    <s v="SI APROBADAS"/>
  </r>
  <r>
    <x v="17"/>
    <s v="02-02-02-008-007-01-5"/>
    <n v="10"/>
    <s v="Adquisición de servicios - Servicios de mantenimiento y reparación de otra maquinaria y otro equipo"/>
    <s v="MANTENIMIENTO EQUIPOS RADIOAYUDAS UNIDADES FAC"/>
    <n v="72103302"/>
    <s v="Selección abreviada menor cuantía"/>
    <n v="1"/>
    <n v="12"/>
    <n v="1"/>
    <n v="300000000"/>
    <s v="GLOBAL"/>
    <s v="SI APROBADAS"/>
  </r>
  <r>
    <x v="17"/>
    <s v="02-02-02-008-004-01"/>
    <n v="10"/>
    <s v="Adquisición de servicios - Servicios de telefonía y otras telecomunicaciones"/>
    <s v="CANALES DE DATOS"/>
    <n v="83111602"/>
    <s v="CONTRATACIÓN DIRECTA"/>
    <n v="1"/>
    <n v="12"/>
    <n v="1"/>
    <n v="1969402367"/>
    <s v="GLOBAL"/>
    <s v="SI APROBADAS"/>
  </r>
  <r>
    <x v="17"/>
    <s v="02-02-02-008-004-01"/>
    <n v="10"/>
    <s v="Adquisición de servicios - Servicios de telefonía y otras telecomunicaciones"/>
    <s v="SEGMENTO SATELITAL SISTEMA C-2 VF. 2019"/>
    <n v="83111602"/>
    <s v="Selección abreviada subasta inversa (No disponible)"/>
    <n v="1"/>
    <n v="12"/>
    <n v="1"/>
    <n v="2630599125"/>
    <s v="GLOBAL"/>
    <s v="SI APROBADAS"/>
  </r>
  <r>
    <x v="17"/>
    <s v="02-02-02-008-004-01"/>
    <n v="10"/>
    <s v="Adquisición de servicios - Servicios de telefonía y otras telecomunicaciones"/>
    <s v="SERVICIO SATELITAL MOVIL VF 2019"/>
    <n v="83111602"/>
    <s v="Selección abreviada menor cuantía"/>
    <n v="1"/>
    <n v="12"/>
    <n v="1"/>
    <n v="711469674"/>
    <s v="GLOBAL"/>
    <s v="SI APROBADAS"/>
  </r>
  <r>
    <x v="17"/>
    <s v="02-02-01-004-007-08"/>
    <n v="10"/>
    <s v="Materiales y suministros - Paquetes de software"/>
    <s v="SOPORTE EQUIPO DE USUARIO FINAL - SW."/>
    <n v="81112300"/>
    <s v="Selección abreviada menor cuantía"/>
    <n v="1"/>
    <n v="12"/>
    <n v="1"/>
    <n v="137408233"/>
    <s v="GLOBAL"/>
    <s v="SI APROBADAS"/>
  </r>
  <r>
    <x v="17"/>
    <s v="02-02-02-008-007-01-5"/>
    <n v="10"/>
    <s v="Adquisición de servicios - Servicios de mantenimiento y reparación de otra maquinaria y otro equipo"/>
    <s v="MANTENIMIENTO Y SOPORTE CENTRO DE DATOS"/>
    <n v="81111800"/>
    <s v="Selección abreviada menor cuantía"/>
    <n v="1"/>
    <n v="12"/>
    <n v="1"/>
    <n v="255944872"/>
    <s v="GLOBAL"/>
    <s v="SI APROBADAS"/>
  </r>
  <r>
    <x v="17"/>
    <s v="02-02-01-004-007-08"/>
    <n v="10"/>
    <s v="Materiales y suministros - Paquetes de software"/>
    <s v="MANTENIMIENTO SOFTWARE DE GESTION ESTRATEGICA (SEMEP) "/>
    <n v="81112210"/>
    <s v="CONTRATACIÓN DIRECTA"/>
    <n v="1"/>
    <n v="12"/>
    <n v="1"/>
    <n v="86727746"/>
    <s v="GLOBAL"/>
    <s v="SI APROBADAS"/>
  </r>
  <r>
    <x v="17"/>
    <s v="02-02-01-004-007-08"/>
    <n v="10"/>
    <s v="Materiales y suministros - Paquetes de software"/>
    <s v="MANTENIMIENTO Y SOPORTE SOFTWARE B I"/>
    <n v="81112200"/>
    <s v="Selección abreviada menor cuantía"/>
    <n v="1"/>
    <n v="12"/>
    <n v="1"/>
    <n v="67684091.900000006"/>
    <s v="GLOBAL"/>
    <s v="SI APROBADAS"/>
  </r>
  <r>
    <x v="17"/>
    <s v="02-02-01-004-007-04"/>
    <n v="10"/>
    <s v="Materiales y suministros - Partes y piezas de los productos de las clases 4721 a 4733 y 4822"/>
    <s v="HOUSING KIT BLACK, INTERNATIONAL, MIII"/>
    <n v="32131000"/>
    <s v="Selección abreviada menor cuantía"/>
    <n v="1"/>
    <n v="12"/>
    <n v="30"/>
    <n v="30429000"/>
    <s v="UNIDAD"/>
    <s v="SI APROBADAS"/>
  </r>
  <r>
    <x v="17"/>
    <s v="02-02-01-004-007-04"/>
    <n v="10"/>
    <s v="Materiales y suministros - Partes y piezas de los productos de las clases 4721 a 4733 y 4822"/>
    <s v="BATERY STORAGE "/>
    <n v="32131000"/>
    <s v="Selección abreviada menor cuantía"/>
    <n v="1"/>
    <n v="12"/>
    <n v="305"/>
    <n v="126270000"/>
    <s v="UNIDAD"/>
    <s v="SI APROBADAS"/>
  </r>
  <r>
    <x v="17"/>
    <s v="02-02-02-008-003-03"/>
    <n v="10"/>
    <s v="Adquisición de servicios - Servicios de ingeniería"/>
    <s v="INTERVENTORIA TECNICA, ADMINISTRATIVA, FINANCIERA, CONTABLE Y EL PROYECTO DE IMPLEMENTACION PUESTA EN FUNCIONAMIENTO SISTEMA ELECTRONICO DE MEDIDAS PASIVAS PARA LA AEREA (BFA) TC. LUIS F. FINTO CACOM-4 MELGAR TOLIMA"/>
    <n v="81101500"/>
    <s v="Selección abreviada menor cuantía"/>
    <n v="1"/>
    <n v="2"/>
    <n v="1"/>
    <n v="28337470"/>
    <s v="GLOBAL"/>
    <s v="SI APROBADAS"/>
  </r>
  <r>
    <x v="17"/>
    <s v="02-02-01-004-007-08"/>
    <n v="10"/>
    <s v="Materiales y suministros - Paquetes de software"/>
    <s v="ACTUALIZACION SOFTWARE DE GESTION ESTRATEGICA (SEMEP)"/>
    <n v="81112200"/>
    <s v="Selección abreviada menor cuantía"/>
    <n v="2"/>
    <n v="10"/>
    <n v="1"/>
    <n v="138272254.09999999"/>
    <s v="GLOBAL"/>
    <s v="NO SOLICITADAS"/>
  </r>
  <r>
    <x v="17"/>
    <s v="02-02-02-008-004-01"/>
    <n v="10"/>
    <s v="Adquisición de servicios - Servicios de telefonía y otras telecomunicaciones"/>
    <s v="SERVICIO SATELITAL MOVIL"/>
    <n v="83111602"/>
    <s v="Selección abreviada menor cuantía"/>
    <n v="2"/>
    <n v="10"/>
    <n v="1"/>
    <n v="128530326"/>
    <s v="GLOBAL"/>
    <s v="NO SOLICITADAS"/>
  </r>
  <r>
    <x v="17"/>
    <s v="02-02-01-004-007-08"/>
    <n v="10"/>
    <s v="Materiales y suministros - Paquetes de software"/>
    <s v="ACTUALIZACIÓN SOFTWARE  HORAS  ORACLE/LINUX"/>
    <n v="81112103"/>
    <s v="Selección abreviada menor cuantía"/>
    <n v="2"/>
    <n v="10"/>
    <n v="1"/>
    <n v="40000000"/>
    <s v="GLOBAL"/>
    <s v="NO SOLICITADAS"/>
  </r>
  <r>
    <x v="17"/>
    <s v="02-02-02-008-004-03"/>
    <n v="10"/>
    <s v="Adquisición de servicios - Servicios de contenidos en línea (on-line)"/>
    <s v="SUSCRIPCION LINUX"/>
    <s v="55111601 / 55101500"/>
    <s v="Selección abreviada menor cuantía"/>
    <n v="2"/>
    <n v="10"/>
    <n v="1"/>
    <n v="12600000"/>
    <s v="GLOBAL"/>
    <s v="NO SOLICITADAS"/>
  </r>
  <r>
    <x v="17"/>
    <s v="02-01-01-006-002-03-1-01"/>
    <n v="10"/>
    <s v="Activos fijos - Paquetes de software"/>
    <s v="ADQUISICION SOFTWARE ARCGIS"/>
    <n v="43231513"/>
    <s v="Selección abreviada menor cuantía"/>
    <n v="2"/>
    <n v="10"/>
    <n v="1"/>
    <n v="70264332"/>
    <s v="GLOBAL"/>
    <s v="NO SOLICITADAS"/>
  </r>
  <r>
    <x v="17"/>
    <s v="02-02-01-004-007-08"/>
    <n v="10"/>
    <s v="Materiales y suministros - Paquetes de software"/>
    <s v="ACTUALIZACIÓN SOFTWARE ARCGIS"/>
    <n v="81112501"/>
    <s v="Selección abreviada menor cuantía"/>
    <n v="2"/>
    <n v="10"/>
    <n v="1"/>
    <n v="150000000"/>
    <s v="GLOBAL"/>
    <s v="NO SOLICITADAS"/>
  </r>
  <r>
    <x v="17"/>
    <s v="02-01-01-006-002-03-1-01"/>
    <n v="10"/>
    <s v="Activos fijos - Paquetes de software"/>
    <s v="ADQUISICION SOFTWARE PRESAGIS C1"/>
    <n v="43231513"/>
    <s v="Selección abreviada menor cuantía"/>
    <n v="2"/>
    <n v="10"/>
    <n v="1"/>
    <n v="250000000"/>
    <s v="GLOBAL"/>
    <s v="NO SOLICITADAS"/>
  </r>
  <r>
    <x v="17"/>
    <s v="02-01-01-004-005-02"/>
    <n v="10"/>
    <s v="Activos fijos - Maquinaria de informática y sus partes, piezas y accesorios"/>
    <s v="ADQUISICION IPAD Y TABLET"/>
    <n v="43211509"/>
    <s v="Selección abreviada menor cuantía"/>
    <n v="2"/>
    <n v="10"/>
    <n v="100"/>
    <n v="600000000"/>
    <s v="GLOBAL"/>
    <s v="NO SOLICITADAS"/>
  </r>
  <r>
    <x v="17"/>
    <s v="02-02-01-004-007-08"/>
    <n v="10"/>
    <s v="Materiales y suministros - Paquetes de software"/>
    <s v="ACTUALIZACIÓN  SOFTWARE DOCUWARE"/>
    <n v="81112501"/>
    <s v="Selección abreviada menor cuantía"/>
    <n v="2"/>
    <n v="10"/>
    <n v="1"/>
    <n v="150000000"/>
    <s v="GLOBAL"/>
    <s v="NO SOLICITADAS"/>
  </r>
  <r>
    <x v="17"/>
    <s v="02-01-01-004-004-02"/>
    <n v="10"/>
    <s v="Activos fijos - Máquinas herramientas y sus partes, piezas y accesorios"/>
    <s v="ADQUISICION HERRAMIENTAS INFRAESTRUCTURA "/>
    <n v="41113600"/>
    <s v="Selección abreviada menor cuantía"/>
    <n v="2"/>
    <n v="10"/>
    <n v="1"/>
    <n v="584000000"/>
    <s v="GLOBAL"/>
    <s v="NO SOLICITADAS"/>
  </r>
  <r>
    <x v="17"/>
    <s v="02-02-01-004-007-04"/>
    <n v="10"/>
    <s v="Materiales y suministros - Partes y piezas de los productos de las clases 4721 a 4733 y 4822"/>
    <s v="REPUESTOS MOTOROLA"/>
    <n v="43222814"/>
    <s v="Selección abreviada menor cuantía"/>
    <n v="2"/>
    <n v="10"/>
    <n v="1"/>
    <n v="800000000"/>
    <s v="GLOBAL"/>
    <s v="NO SOLICITADAS"/>
  </r>
  <r>
    <x v="17"/>
    <s v="02-02-01-004-007-04"/>
    <n v="10"/>
    <s v="Materiales y suministros - Partes y piezas de los productos de las clases 4721 a 4733 y 4822"/>
    <s v="NACIONALIZACION  "/>
    <n v="80151600"/>
    <s v="Selección abreviada menor cuantía"/>
    <n v="2"/>
    <n v="10"/>
    <n v="1"/>
    <n v="30000000"/>
    <s v="GLOBAL"/>
    <s v="NO SOLICITADAS"/>
  </r>
  <r>
    <x v="17"/>
    <s v="02-02-02-008-004-01"/>
    <n v="10"/>
    <s v="Adquisición de servicios - Servicios de telefonía y otras telecomunicaciones"/>
    <s v="LEGALIZACIÓN FRECUENCIAS Y PAGO DE USO A MINTIC"/>
    <n v="81161700"/>
    <s v="Selección abreviada menor cuantía"/>
    <n v="2"/>
    <n v="10"/>
    <n v="1"/>
    <n v="449979438"/>
    <s v="GLOBAL"/>
    <s v="NO SOLICITADAS"/>
  </r>
  <r>
    <x v="17"/>
    <s v="02-02-02-008-007-01-5"/>
    <n v="10"/>
    <s v="Adquisición de servicios - Servicios de mantenimiento y reparación de otra maquinaria y otro equipo"/>
    <s v="MANTENIMIENTO SISTEMAS PORTATILES AYUDAS AEROPORTUARIAS"/>
    <n v="72153200"/>
    <s v="Selección abreviada menor cuantía"/>
    <n v="2"/>
    <n v="10"/>
    <n v="1"/>
    <n v="90000000"/>
    <s v="GLOBAL"/>
    <s v="NO SOLICITADAS"/>
  </r>
  <r>
    <x v="17"/>
    <s v="02-01-01-006-002-03-1-01"/>
    <n v="10"/>
    <s v="Activos fijos - Paquetes de software"/>
    <s v="Licencia Digitalizador: DYNAMIC WEB TWAIN SDK versión 14 (LIC DESARROLLO + LIC DESARROLLO)"/>
    <n v="43231513"/>
    <s v="Selección abreviada menor cuantía"/>
    <n v="2"/>
    <n v="10"/>
    <n v="1"/>
    <n v="11220000"/>
    <s v="GLOBAL"/>
    <s v="NO SOLICITADAS"/>
  </r>
  <r>
    <x v="17"/>
    <s v="02-01-01-006-002-03-1-01"/>
    <n v="10"/>
    <s v="Activos fijos - Paquetes de software"/>
    <s v="SISTEMA DE CONTROL DE ACCESO DEL MUSEO"/>
    <n v="43231500"/>
    <s v="Selección abreviada menor cuantía"/>
    <n v="2"/>
    <n v="10"/>
    <n v="1"/>
    <n v="100000000"/>
    <s v="GLOBAL"/>
    <s v="NO SOLICITADAS"/>
  </r>
  <r>
    <x v="17"/>
    <s v="02-02-02-008-003-01-4"/>
    <n v="10"/>
    <s v="Adquisición de servicios - Servicios de diseño y desarrollo de la tecnología de la información (ti)"/>
    <s v="BOLSA DE HORAS Y DESARROLLO DE TECNOLOGIA"/>
    <n v="80111711"/>
    <s v="Selección abreviada menor cuantía"/>
    <n v="2"/>
    <n v="10"/>
    <n v="1"/>
    <n v="38000000"/>
    <s v="GLOBAL"/>
    <s v="NO SOLICITADAS"/>
  </r>
  <r>
    <x v="17"/>
    <s v="02-02-02-008-004-01"/>
    <n v="10"/>
    <s v="Adquisición de servicios - Servicios de telefonía y otras telecomunicaciones"/>
    <s v="SEGMENTO SATELITAL SISTEMA C-2  AMARRE VF 2020"/>
    <n v="83111602"/>
    <s v="Selección abreviada menor cuantía"/>
    <n v="6"/>
    <n v="6"/>
    <n v="1"/>
    <n v="454723375"/>
    <s v="GLOBAL"/>
    <s v="NO SOLICITADAS"/>
  </r>
  <r>
    <x v="17"/>
    <s v="02-02-01-003-005-04"/>
    <n v="10"/>
    <s v="Materiales y suministros - Productos químicos n. C. P."/>
    <s v="LOCTITE SUPER BONDER INSTANT ADHESIVE 3G"/>
    <n v="23153401"/>
    <s v="Selección abreviada menor cuantía"/>
    <n v="4"/>
    <n v="8"/>
    <n v="250"/>
    <n v="3600000"/>
    <s v="UNIDAD"/>
    <s v="NO SOLICITADAS"/>
  </r>
  <r>
    <x v="17"/>
    <s v="02-02-01-003-005-04"/>
    <n v="10"/>
    <s v="Materiales y suministros - Productos químicos n. C. P."/>
    <s v="ANTISTATIC ELECTRONIC EQUIPMENT CLEAN 3M"/>
    <n v="23281903"/>
    <s v="Selección abreviada menor cuantía"/>
    <n v="4"/>
    <n v="8"/>
    <n v="400"/>
    <n v="7680000"/>
    <s v="UNIDAD"/>
    <s v="NO SOLICITADAS"/>
  </r>
  <r>
    <x v="17"/>
    <s v="02-02-01-003-004-07"/>
    <n v="10"/>
    <s v="Materiales y suministros - Plásticos en formas primarias"/>
    <s v="MARINE GRADE SILICONE SEALANT CLEAR 3M"/>
    <n v="12352310"/>
    <s v="Selección abreviada menor cuantía"/>
    <n v="4"/>
    <n v="8"/>
    <n v="200"/>
    <n v="7040000"/>
    <s v="UNIDAD"/>
    <s v="NO SOLICITADAS"/>
  </r>
  <r>
    <x v="17"/>
    <s v="02-02-01-003-006-09"/>
    <n v="10"/>
    <s v="Materiales y suministros - Otros productos plásticos"/>
    <s v="DUST CLOTH 3M"/>
    <n v="31201502"/>
    <s v="Selección abreviada menor cuantía"/>
    <n v="4"/>
    <n v="8"/>
    <n v="300"/>
    <n v="3840000"/>
    <s v="UNIDAD"/>
    <s v="NO SOLICITADAS"/>
  </r>
  <r>
    <x v="17"/>
    <s v="02-02-01-003-006-09"/>
    <n v="10"/>
    <s v="Materiales y suministros - Otros productos plásticos"/>
    <s v="3M RUBBER SPLICING TAPE"/>
    <n v="31201502"/>
    <s v="Selección abreviada menor cuantía"/>
    <n v="4"/>
    <n v="8"/>
    <n v="400"/>
    <n v="21760000"/>
    <s v="UNIDAD"/>
    <s v="NO SOLICITADAS"/>
  </r>
  <r>
    <x v="17"/>
    <s v="02-02-01-003-006-09"/>
    <n v="10"/>
    <s v="Materiales y suministros - Otros productos plásticos"/>
    <s v="33+ BLACK VINYL TAPE 3/4PX66P"/>
    <n v="31201502"/>
    <s v="Selección abreviada menor cuantía"/>
    <n v="4"/>
    <n v="8"/>
    <n v="400"/>
    <n v="3840000"/>
    <s v="UNIDAD"/>
    <s v="NO SOLICITADAS"/>
  </r>
  <r>
    <x v="17"/>
    <s v="02-02-01-003-005-04"/>
    <n v="10"/>
    <s v="Materiales y suministros - Productos químicos n. C. P."/>
    <s v="3M NOVEC (TM) AEROSOL CONTACT CLEANER"/>
    <n v="23281903"/>
    <s v="Selección abreviada menor cuantía"/>
    <n v="4"/>
    <n v="8"/>
    <n v="400"/>
    <n v="29440000"/>
    <s v="UNIDAD"/>
    <s v="NO SOLICITADAS"/>
  </r>
  <r>
    <x v="17"/>
    <s v="02-02-01-003-004-01"/>
    <n v="10"/>
    <s v="Materiales y suministros - Químicos orgánicos básicos"/>
    <s v="CRC ISOPROPYL ALCOHOL CLEANING SOLVENT"/>
    <n v="13111042"/>
    <s v="Selección abreviada menor cuantía"/>
    <n v="4"/>
    <n v="8"/>
    <n v="400"/>
    <n v="15360000"/>
    <s v="UNIDAD"/>
    <s v="NO SOLICITADAS"/>
  </r>
  <r>
    <x v="17"/>
    <s v="02-02-01-004-002"/>
    <n v="10"/>
    <s v="Materiales y suministros - Productos metálicos elaborados (excepto maquinaria y equipo)"/>
    <s v="CONNECTOR,PLUG,ELECTRICAL"/>
    <n v="20122345"/>
    <s v="Selección abreviada menor cuantía"/>
    <n v="4"/>
    <n v="8"/>
    <n v="100"/>
    <n v="1600000"/>
    <s v="UNIDAD"/>
    <s v="NO SOLICITADAS"/>
  </r>
  <r>
    <x v="17"/>
    <s v="02-02-01-004-002"/>
    <n v="10"/>
    <s v="Materiales y suministros - Productos metálicos elaborados (excepto maquinaria y equipo)"/>
    <s v="AMPHENOL RG-8 TYPE-N MALE CONNECTOR"/>
    <n v="31163100"/>
    <s v="Selección abreviada menor cuantía"/>
    <n v="4"/>
    <n v="8"/>
    <n v="50"/>
    <n v="3680000"/>
    <s v="UNIDAD"/>
    <s v="NO SOLICITADAS"/>
  </r>
  <r>
    <x v="17"/>
    <s v="02-02-01-004-002"/>
    <n v="10"/>
    <s v="Materiales y suministros - Productos metálicos elaborados (excepto maquinaria y equipo)"/>
    <s v="UNIVERSAL ADAPTER K"/>
    <n v="31163100"/>
    <s v="Selección abreviada menor cuantía"/>
    <n v="4"/>
    <n v="8"/>
    <n v="15"/>
    <n v="16896000"/>
    <s v="UNIDAD"/>
    <s v="NO SOLICITADAS"/>
  </r>
  <r>
    <x v="17"/>
    <s v="02-02-01-004-002"/>
    <n v="10"/>
    <s v="Materiales y suministros - Productos metálicos elaborados (excepto maquinaria y equipo)"/>
    <s v="AMPHENOL TYPE N JACK TO BNC PLUG"/>
    <n v="31163100"/>
    <s v="Selección abreviada menor cuantía"/>
    <n v="4"/>
    <n v="8"/>
    <n v="50"/>
    <n v="3200000"/>
    <s v="UNIDAD"/>
    <s v="NO SOLICITADAS"/>
  </r>
  <r>
    <x v="17"/>
    <s v="02-02-01-004-002"/>
    <n v="10"/>
    <s v="Materiales y suministros - Productos metálicos elaborados (excepto maquinaria y equipo)"/>
    <s v="AMPHENOL TYPE N PLUG TO BNC JACK"/>
    <n v="31163100"/>
    <s v="Selección abreviada menor cuantía"/>
    <n v="4"/>
    <n v="8"/>
    <n v="50"/>
    <n v="3200000"/>
    <s v="UNIDAD"/>
    <s v="NO SOLICITADAS"/>
  </r>
  <r>
    <x v="17"/>
    <s v="02-02-01-004-002"/>
    <n v="10"/>
    <s v="Materiales y suministros - Productos metálicos elaborados (excepto maquinaria y equipo)"/>
    <s v="CONNECTOR RF ADAPTER UHF PLUG TO N JACK"/>
    <n v="31163100"/>
    <s v="Selección abreviada menor cuantía"/>
    <n v="4"/>
    <n v="8"/>
    <n v="50"/>
    <n v="13600000"/>
    <s v="UNIDAD"/>
    <s v="NO SOLICITADAS"/>
  </r>
  <r>
    <x v="17"/>
    <s v="02-02-01-004-002"/>
    <n v="10"/>
    <s v="Materiales y suministros - Productos metálicos elaborados (excepto maquinaria y equipo)"/>
    <s v="AMPHENOL TYPE N PLUG TO BNC PLUG"/>
    <n v="31163100"/>
    <s v="Selección abreviada menor cuantía"/>
    <n v="4"/>
    <n v="8"/>
    <n v="50"/>
    <n v="3040000"/>
    <s v="UNIDAD"/>
    <s v="NO SOLICITADAS"/>
  </r>
  <r>
    <x v="17"/>
    <s v="02-02-01-004-002"/>
    <n v="10"/>
    <s v="Materiales y suministros - Productos metálicos elaborados (excepto maquinaria y equipo)"/>
    <s v="AMPHENOL TYPE N PLUG SMA PLUG"/>
    <n v="31163100"/>
    <s v="Selección abreviada menor cuantía"/>
    <n v="4"/>
    <n v="8"/>
    <n v="50"/>
    <n v="2400000"/>
    <s v="UNIDAD"/>
    <s v="NO SOLICITADAS"/>
  </r>
  <r>
    <x v="17"/>
    <s v="02-02-01-004-002"/>
    <n v="10"/>
    <s v="Materiales y suministros - Productos metálicos elaborados (excepto maquinaria y equipo)"/>
    <s v="AMPHENOL TYPE N JACK TO SMA PLUG"/>
    <n v="31163100"/>
    <s v="Selección abreviada menor cuantía"/>
    <n v="4"/>
    <n v="8"/>
    <n v="50"/>
    <n v="2400000"/>
    <s v="UNIDAD"/>
    <s v="NO SOLICITADAS"/>
  </r>
  <r>
    <x v="17"/>
    <s v="02-02-01-004-002"/>
    <n v="10"/>
    <s v="Materiales y suministros - Productos metálicos elaborados (excepto maquinaria y equipo)"/>
    <s v="AMPHENOL TYPE N JACK TO BNC JACK"/>
    <n v="31163100"/>
    <s v="Selección abreviada menor cuantía"/>
    <n v="4"/>
    <n v="8"/>
    <n v="50"/>
    <n v="3040000"/>
    <s v="UNIDAD"/>
    <s v="NO SOLICITADAS"/>
  </r>
  <r>
    <x v="17"/>
    <s v="02-02-01-003-005-01"/>
    <n v="10"/>
    <s v="Materiales y suministros - Pinturas y barnices y productos relacionados; colores para la pintura artística; tintas"/>
    <s v="CORROSION PREVENTIVE COMPOUND"/>
    <n v="15121800"/>
    <s v="Selección abreviada menor cuantía"/>
    <n v="4"/>
    <n v="8"/>
    <n v="200"/>
    <n v="3840000"/>
    <s v="UNIDAD"/>
    <s v="NO SOLICITADAS"/>
  </r>
  <r>
    <x v="17"/>
    <s v="02-02-01-004-002"/>
    <n v="10"/>
    <s v="Materiales y suministros - Productos metálicos elaborados (excepto maquinaria y equipo)"/>
    <s v="CONECTOR BNC MACHO CABLE RG-213"/>
    <n v="31163100"/>
    <s v="Selección abreviada menor cuantía"/>
    <n v="4"/>
    <n v="8"/>
    <n v="50"/>
    <n v="1280000"/>
    <s v="UNIDAD"/>
    <s v="NO SOLICITADAS"/>
  </r>
  <r>
    <x v="17"/>
    <s v="02-02-01-004-002"/>
    <n v="10"/>
    <s v="Materiales y suministros - Productos metálicos elaborados (excepto maquinaria y equipo)"/>
    <s v="CONECTOR UHF MACHO CABLE RG-213"/>
    <n v="31163100"/>
    <s v="Selección abreviada menor cuantía"/>
    <n v="4"/>
    <n v="8"/>
    <n v="50"/>
    <n v="1920000"/>
    <s v="UNIDAD"/>
    <s v="NO SOLICITADAS"/>
  </r>
  <r>
    <x v="17"/>
    <s v="02-02-01-003-002-01"/>
    <n v="10"/>
    <s v="Materiales y suministros - Pasta de papel, papel y cartón"/>
    <s v="PAÑO LIMPIADOR INDUSTRIAL"/>
    <n v="53131624"/>
    <s v="Selección abreviada menor cuantía"/>
    <n v="4"/>
    <n v="8"/>
    <n v="300"/>
    <n v="59520000"/>
    <s v="UNIDAD"/>
    <s v="NO SOLICITADAS"/>
  </r>
  <r>
    <x v="17"/>
    <s v="02-02-01-004-006-02"/>
    <n v="10"/>
    <s v="Materiales y suministros - Aparatos de control eléctrico y distribución de electricidad y sus partes y piezas"/>
    <s v="POWER STRIP,ELECTRICAL OUTLET"/>
    <n v="26121600"/>
    <s v="Selección abreviada menor cuantía"/>
    <n v="4"/>
    <n v="8"/>
    <n v="50"/>
    <n v="2400000"/>
    <s v="UNIDAD"/>
    <s v="NO SOLICITADAS"/>
  </r>
  <r>
    <x v="17"/>
    <s v="02-02-01-003-006-09"/>
    <n v="10"/>
    <s v="Materiales y suministros - Otros productos plásticos"/>
    <s v="3M HEEL GROUNDER CUP STYLE"/>
    <n v="31201500"/>
    <s v="Selección abreviada menor cuantía"/>
    <n v="4"/>
    <n v="8"/>
    <n v="200"/>
    <n v="3840000"/>
    <s v="UNIDAD"/>
    <s v="NO SOLICITADAS"/>
  </r>
  <r>
    <x v="17"/>
    <s v="02-02-01-004-006-03"/>
    <n v="10"/>
    <s v="Materiales y suministros - Hilos y cables aislados; cable de fibra óptica"/>
    <s v="CABLE RG-8 1000FT"/>
    <n v="26121600"/>
    <s v="Selección abreviada menor cuantía"/>
    <n v="4"/>
    <n v="8"/>
    <n v="5"/>
    <n v="6400000"/>
    <s v="UNIDAD"/>
    <s v="NO SOLICITADAS"/>
  </r>
  <r>
    <x v="17"/>
    <s v="02-02-01-004-002"/>
    <n v="10"/>
    <s v="Materiales y suministros - Productos metálicos elaborados (excepto maquinaria y equipo)"/>
    <s v="ANDREW 7/8 TYPE-N MALE CO"/>
    <n v="31163100"/>
    <s v="Selección abreviada menor cuantía"/>
    <n v="4"/>
    <n v="8"/>
    <n v="50"/>
    <n v="6400000"/>
    <s v="UNIDAD"/>
    <s v="NO SOLICITADAS"/>
  </r>
  <r>
    <x v="17"/>
    <s v="02-02-01-004-002"/>
    <n v="10"/>
    <s v="Materiales y suministros - Productos metálicos elaborados (excepto maquinaria y equipo)"/>
    <s v="ANDREW 7/8 SURE GROUND KIT"/>
    <n v="31163100"/>
    <s v="Selección abreviada menor cuantía"/>
    <n v="4"/>
    <n v="8"/>
    <n v="50"/>
    <n v="3680000"/>
    <s v="UNIDAD"/>
    <s v="NO SOLICITADAS"/>
  </r>
  <r>
    <x v="17"/>
    <s v="02-02-01-004-002"/>
    <n v="10"/>
    <s v="Materiales y suministros - Productos metálicos elaborados (excepto maquinaria y equipo)"/>
    <s v="ANDREW 7/8 TYPE-N FEMALE CONNECTOR"/>
    <n v="31163100"/>
    <s v="Selección abreviada menor cuantía"/>
    <n v="4"/>
    <n v="8"/>
    <n v="50"/>
    <n v="6400000"/>
    <s v="UNIDAD"/>
    <s v="NO SOLICITADAS"/>
  </r>
  <r>
    <x v="17"/>
    <s v="02-02-01-004-002"/>
    <n v="10"/>
    <s v="Materiales y suministros - Productos metálicos elaborados (excepto maquinaria y equipo)"/>
    <s v="AMPHENOL RG-8 TYPE-N FEMALE CONN"/>
    <n v="31163100"/>
    <s v="Selección abreviada menor cuantía"/>
    <n v="4"/>
    <n v="8"/>
    <n v="50"/>
    <n v="1920000"/>
    <s v="UNIDAD"/>
    <s v="NO SOLICITADAS"/>
  </r>
  <r>
    <x v="17"/>
    <s v="02-02-01-004-006-03"/>
    <n v="10"/>
    <s v="Materiales y suministros - Hilos y cables aislados; cable de fibra óptica"/>
    <s v="COAXIAL CABLE,1/2 50 OHM FEAM HELIAX"/>
    <n v="26121600"/>
    <s v="Selección abreviada menor cuantía"/>
    <n v="4"/>
    <n v="8"/>
    <n v="1500"/>
    <n v="14400000"/>
    <s v="UNIDAD"/>
    <s v="NO SOLICITADAS"/>
  </r>
  <r>
    <x v="17"/>
    <s v="02-02-01-004-002"/>
    <n v="10"/>
    <s v="Materiales y suministros - Productos metálicos elaborados (excepto maquinaria y equipo)"/>
    <s v="CONECTOR N MACHO PARA HELIAX DE 1/2"/>
    <n v="31163100"/>
    <s v="Selección abreviada menor cuantía"/>
    <n v="4"/>
    <n v="8"/>
    <n v="100"/>
    <n v="7040000"/>
    <s v="UNIDAD"/>
    <s v="NO SOLICITADAS"/>
  </r>
  <r>
    <x v="17"/>
    <s v="02-02-01-004-002"/>
    <n v="10"/>
    <s v="Materiales y suministros - Productos metálicos elaborados (excepto maquinaria y equipo)"/>
    <s v="CONECTOR N HEMBRA PARA HELIAX DE 1/2"/>
    <n v="31163100"/>
    <s v="Selección abreviada menor cuantía"/>
    <n v="4"/>
    <n v="8"/>
    <n v="100"/>
    <n v="7040000"/>
    <s v="UNIDAD"/>
    <s v="NO SOLICITADAS"/>
  </r>
  <r>
    <x v="17"/>
    <s v="02-02-01-004-002"/>
    <n v="10"/>
    <s v="Materiales y suministros - Productos metálicos elaborados (excepto maquinaria y equipo)"/>
    <s v="HANGER KIT FOR 1/2 COAX, 10/PKG"/>
    <n v="26121600"/>
    <s v="Selección abreviada menor cuantía"/>
    <n v="4"/>
    <n v="8"/>
    <n v="50"/>
    <n v="3040000"/>
    <s v="UNIDAD"/>
    <s v="NO SOLICITADAS"/>
  </r>
  <r>
    <x v="17"/>
    <s v="02-02-01-004-002"/>
    <n v="10"/>
    <s v="Materiales y suministros - Productos metálicos elaborados (excepto maquinaria y equipo)"/>
    <s v="GROUNDING KIT "/>
    <n v="27112800"/>
    <s v="Selección abreviada menor cuantía"/>
    <n v="4"/>
    <n v="8"/>
    <n v="50"/>
    <n v="3520000"/>
    <s v="UNIDAD"/>
    <s v="NO SOLICITADAS"/>
  </r>
  <r>
    <x v="17"/>
    <s v="02-02-01-004-006-03"/>
    <n v="10"/>
    <s v="Materiales y suministros - Hilos y cables aislados; cable de fibra óptica"/>
    <s v="CABLE UTP CAT 6A (350 FL)"/>
    <n v="26121600"/>
    <s v="Selección abreviada menor cuantía"/>
    <n v="4"/>
    <n v="8"/>
    <n v="4"/>
    <n v="4096000"/>
    <s v="UNIDAD"/>
    <s v="NO SOLICITADAS"/>
  </r>
  <r>
    <x v="17"/>
    <s v="02-02-01-004-002"/>
    <n v="10"/>
    <s v="Materiales y suministros - Productos metálicos elaborados (excepto maquinaria y equipo)"/>
    <s v="JACK RJ 45 CAT 6A (100 EAS)"/>
    <n v="39121432"/>
    <s v="Selección abreviada menor cuantía"/>
    <n v="4"/>
    <n v="8"/>
    <n v="10"/>
    <n v="4016000"/>
    <s v="UNIDAD"/>
    <s v="NO SOLICITADAS"/>
  </r>
  <r>
    <x v="17"/>
    <s v="02-02-01-004-006-03"/>
    <n v="10"/>
    <s v="Materiales y suministros - Hilos y cables aislados; cable de fibra óptica"/>
    <s v="CABLE RG-58 100FT"/>
    <n v="26121600"/>
    <s v="Selección abreviada menor cuantía"/>
    <n v="4"/>
    <n v="8"/>
    <n v="10"/>
    <n v="1600000"/>
    <s v="UNIDAD"/>
    <s v="NO SOLICITADAS"/>
  </r>
  <r>
    <x v="17"/>
    <s v="02-02-01-004-002"/>
    <n v="10"/>
    <s v="Materiales y suministros - Productos metálicos elaborados (excepto maquinaria y equipo)"/>
    <s v="AMPHENOL RG-8 TYPE-N FEMALE CONN"/>
    <n v="31163100"/>
    <s v="Selección abreviada menor cuantía"/>
    <n v="4"/>
    <n v="8"/>
    <n v="70"/>
    <n v="3584000"/>
    <s v="UNIDAD"/>
    <s v="NO SOLICITADAS"/>
  </r>
  <r>
    <x v="17"/>
    <s v="02-02-01-004-002"/>
    <n v="10"/>
    <s v="Materiales y suministros - Productos metálicos elaborados (excepto maquinaria y equipo)"/>
    <s v="AMPHENOL RG-8 TYPE-N MALE CONNECTOR"/>
    <n v="31163100"/>
    <s v="Selección abreviada menor cuantía"/>
    <n v="4"/>
    <n v="8"/>
    <n v="70"/>
    <n v="2688000"/>
    <s v="UNIDAD"/>
    <s v="NO SOLICITADAS"/>
  </r>
  <r>
    <x v="17"/>
    <s v="02-02-01-003-008-09"/>
    <n v="10"/>
    <s v="Materiales y suministros - Otros artículos manufacturados n. C. P."/>
    <s v="JUEGO BROCHAS (1P. 1 1/2P 2P. 2 1/2P)"/>
    <n v="31211904"/>
    <s v="Selección abreviada menor cuantía"/>
    <n v="4"/>
    <n v="8"/>
    <n v="100"/>
    <n v="5760000"/>
    <s v="UNIDAD"/>
    <s v="NO SOLICITADAS"/>
  </r>
  <r>
    <x v="17"/>
    <s v="02-02-02-008-007-01-5"/>
    <n v="10"/>
    <s v="Adquisición de servicios - Servicios de mantenimiento y reparación de otra maquinaria y otro equipo"/>
    <s v="AMARRE VF 2020 COMUNICACIONES Y SERVICIOS UNIFICADOS"/>
    <n v="81111800"/>
    <s v="Selección abreviada menor cuantía"/>
    <n v="6"/>
    <n v="6"/>
    <n v="1"/>
    <n v="50000000"/>
    <s v="GLOBAL"/>
    <s v="NO SOLICITADAS"/>
  </r>
  <r>
    <x v="17"/>
    <s v="02-02-02-008-007-01-3"/>
    <n v="10"/>
    <s v="Adquisición de servicios - Servicios de mantenimiento y reparación de computadores y equipo periférico"/>
    <s v="AMARRE VF 2020 SOPORTE EQUIPOS DE USUARIO FINAL"/>
    <n v="81112300"/>
    <s v="Selección abreviada menor cuantía"/>
    <n v="6"/>
    <n v="6"/>
    <n v="1"/>
    <n v="215578000"/>
    <s v="GLOBAL"/>
    <s v="NO SOLICITADAS"/>
  </r>
  <r>
    <x v="17"/>
    <s v="02-02-02-008-007-01-5"/>
    <n v="10"/>
    <s v="Adquisición de servicios - Servicios de mantenimiento y reparación de otra maquinaria y otro equipo"/>
    <s v="AMARRE VF 2020 SOPORTE Y AFINAMIENTO RED LAN"/>
    <n v="81112209"/>
    <s v="Selección abreviada menor cuantía"/>
    <n v="6"/>
    <n v="6"/>
    <n v="1"/>
    <n v="250000000"/>
    <s v="GLOBAL"/>
    <s v="NO SOLICITADAS"/>
  </r>
  <r>
    <x v="17"/>
    <s v="02-02-02-008-007-01-5"/>
    <n v="10"/>
    <s v="Adquisición de servicios - Servicios de mantenimiento y reparación de otra maquinaria y otro equipo"/>
    <s v="AMARRE VF 2020 SOPORTE SERVICIOS ELECTRONICOS DE SEGURIDAD"/>
    <n v="81112209"/>
    <s v="Selección abreviada menor cuantía"/>
    <n v="6"/>
    <n v="6"/>
    <n v="1"/>
    <n v="150000000"/>
    <s v="GLOBAL"/>
    <s v="NO SOLICITADAS"/>
  </r>
  <r>
    <x v="17"/>
    <s v="02-02-02-008-004-03"/>
    <n v="10"/>
    <s v="Adquisición de servicios - Servicios de contenidos en línea (on-line)"/>
    <s v="AMARRE VF 2020 SERVICIO DE ACTUALIZACIÓN DE LICENCIAS ONLINE  ORACLE "/>
    <n v="81112501"/>
    <s v="Selección abreviada menor cuantía"/>
    <n v="6"/>
    <n v="6"/>
    <n v="1"/>
    <n v="25000000"/>
    <s v="GLOBAL"/>
    <s v="NO SOLICITADAS"/>
  </r>
  <r>
    <x v="17"/>
    <s v="02-02-02-008-007-01-5"/>
    <n v="10"/>
    <s v="Adquisición de servicios - Servicios de mantenimiento y reparación de otra maquinaria y otro equipo"/>
    <s v="AMARRE VF 2020 MANTENIMIENTO Y SOPORTE CENTRO DE DATOS"/>
    <n v="81111800"/>
    <s v="Selección abreviada menor cuantía"/>
    <n v="6"/>
    <n v="6"/>
    <n v="1"/>
    <n v="230000000"/>
    <s v="GLOBAL"/>
    <s v="NO SOLICITADAS"/>
  </r>
  <r>
    <x v="17"/>
    <s v="02-02-01-004-007-08"/>
    <n v="10"/>
    <s v="Materiales y suministros - Paquetes de software"/>
    <s v="AMARRE VF 2020 SOPORTE Y SERVICIO DE APLICACIONES"/>
    <n v="81112501"/>
    <s v="Selección abreviada menor cuantía"/>
    <n v="6"/>
    <n v="6"/>
    <n v="1"/>
    <n v="150000000"/>
    <s v="UNIDAD"/>
    <s v="NO SOLICITADAS"/>
  </r>
  <r>
    <x v="17"/>
    <s v="02-02-02-008-007-01-3"/>
    <n v="16"/>
    <s v="Adquisición de servicios - Servicios de mantenimiento y reparación de computadores y equipo periférico"/>
    <s v="AMARRE VF 2020 SOPORTE EQUIPOS DE USUARIO FINAL"/>
    <n v="81112300"/>
    <s v="Selección abreviada menor cuantía"/>
    <n v="6"/>
    <n v="6"/>
    <n v="1"/>
    <n v="30000000"/>
    <s v="GLOBAL"/>
    <s v="NO SOLICITADAS"/>
  </r>
  <r>
    <x v="17"/>
    <s v="02-01-01-004-005-02"/>
    <n v="10"/>
    <s v="Activos fijos - Maquinaria de informática y sus partes, piezas y accesorios"/>
    <s v="COMPUTADOR DE ALTO RENDIMIENTO "/>
    <n v="43211502"/>
    <s v="Selección abreviada menor cuantía"/>
    <n v="0"/>
    <n v="0"/>
    <n v="1"/>
    <n v="6300000"/>
    <s v="UNIDAD"/>
    <s v=""/>
  </r>
  <r>
    <x v="17"/>
    <s v="02-01-01-004-005-02"/>
    <n v="16"/>
    <s v="Activos fijos - Maquinaria de informática y sus partes, piezas y accesorios"/>
    <s v="COMPUTADOR DE ESCRITORIO"/>
    <n v="43211502"/>
    <s v="Selección abreviada menor cuantía"/>
    <n v="0"/>
    <n v="0"/>
    <n v="13"/>
    <n v="49400000"/>
    <s v="UNIDAD"/>
    <s v=""/>
  </r>
  <r>
    <x v="17"/>
    <s v="02-01-01-004-005-02"/>
    <n v="10"/>
    <s v="Activos fijos - Maquinaria de informática y sus partes, piezas y accesorios"/>
    <s v="COMPUTADOR ESCRITORIO"/>
    <n v="43211502"/>
    <s v="Selección abreviada menor cuantía"/>
    <n v="0"/>
    <n v="0"/>
    <n v="8"/>
    <n v="30400000"/>
    <s v="UNIDAD"/>
    <s v=""/>
  </r>
  <r>
    <x v="17"/>
    <s v="02-01-01-004-005-02"/>
    <n v="10"/>
    <s v="Activos fijos - Maquinaria de informática y sus partes, piezas y accesorios"/>
    <s v="COMPUTADOR ESCRITORIO"/>
    <n v="43211502"/>
    <s v="Selección abreviada menor cuantía"/>
    <n v="0"/>
    <n v="0"/>
    <n v="2"/>
    <n v="7600000"/>
    <s v="UNIDAD"/>
    <s v=""/>
  </r>
  <r>
    <x v="17"/>
    <s v="02-01-01-004-005-02"/>
    <n v="10"/>
    <s v="Activos fijos - Maquinaria de informática y sus partes, piezas y accesorios"/>
    <s v="COMPUTADOR PORTATIL"/>
    <n v="43211503"/>
    <s v="Selección abreviada menor cuantía"/>
    <n v="0"/>
    <n v="0"/>
    <n v="3"/>
    <n v="17100000"/>
    <s v="UNIDAD"/>
    <s v=""/>
  </r>
  <r>
    <x v="17"/>
    <s v="02-01-01-004-005-02"/>
    <n v="10"/>
    <s v="Activos fijos - Maquinaria de informática y sus partes, piezas y accesorios"/>
    <s v="COMPUTADORES NOTEBOOK"/>
    <n v="43211503"/>
    <s v="Selección abreviada menor cuantía"/>
    <n v="0"/>
    <n v="0"/>
    <n v="1"/>
    <n v="1899000"/>
    <s v="UNIDAD"/>
    <s v=""/>
  </r>
  <r>
    <x v="17"/>
    <s v="02-01-01-004-005-02"/>
    <n v="10"/>
    <s v="Activos fijos - Maquinaria de informática y sus partes, piezas y accesorios"/>
    <s v="DISCO DURO EXTERNO"/>
    <n v="43201827"/>
    <s v="Selección abreviada menor cuantía"/>
    <n v="0"/>
    <n v="0"/>
    <n v="2"/>
    <n v="780000"/>
    <s v="UNIDAD"/>
    <s v=""/>
  </r>
  <r>
    <x v="17"/>
    <s v="02-01-01-004-005-02"/>
    <n v="10"/>
    <s v="Activos fijos - Maquinaria de informática y sus partes, piezas y accesorios"/>
    <s v="DISCO DURO INTERNO"/>
    <n v="43201803"/>
    <s v="Selección abreviada menor cuantía"/>
    <n v="0"/>
    <n v="0"/>
    <n v="1"/>
    <n v="270000"/>
    <s v="UNIDAD"/>
    <s v=""/>
  </r>
  <r>
    <x v="17"/>
    <s v="02-01-01-004-005-02"/>
    <n v="10"/>
    <s v="Activos fijos - Maquinaria de informática y sus partes, piezas y accesorios"/>
    <s v="IMPRESORA A COLOR"/>
    <n v="43212104"/>
    <s v="Selección abreviada menor cuantía"/>
    <n v="0"/>
    <n v="0"/>
    <n v="1"/>
    <n v="3000000"/>
    <s v="UNIDAD"/>
    <s v=""/>
  </r>
  <r>
    <x v="17"/>
    <s v="02-01-01-004-005-02"/>
    <n v="10"/>
    <s v="Activos fijos - Maquinaria de informática y sus partes, piezas y accesorios"/>
    <s v="COMPUTADORES DE ESCRITORIO"/>
    <n v="43211503"/>
    <n v="0"/>
    <n v="0"/>
    <n v="0"/>
    <n v="4"/>
    <n v="15200000"/>
    <s v="UNIDAD"/>
    <s v=""/>
  </r>
  <r>
    <x v="17"/>
    <s v="02-01-01-004-006-02"/>
    <n v="10"/>
    <s v="Activos fijos - Aparatos de control eléctrico y distribución de electricidad y sus partes y piezas"/>
    <s v="LECTOR BIOMETRICO DE HUELLAS"/>
    <n v="43211714"/>
    <s v="Mínima cuantía"/>
    <n v="2"/>
    <n v="3"/>
    <n v="1"/>
    <n v="3000000"/>
    <s v="UNIDAD"/>
    <s v="NO SOLICITADAS"/>
  </r>
  <r>
    <x v="17"/>
    <s v="02-02-02-008-007-01-5"/>
    <n v="10"/>
    <s v="Adquisición de servicios - Servicios de mantenimiento y reparación de otra maquinaria y otro equipo"/>
    <s v="MANTENIMIENTO CAMARAS"/>
    <n v="72103302"/>
    <s v="Mínima cuantía"/>
    <n v="2"/>
    <n v="3"/>
    <n v="1"/>
    <n v="10000000"/>
    <s v="GLOBAL"/>
    <s v="NO SOLICITADAS"/>
  </r>
  <r>
    <x v="17"/>
    <s v="02-01-01-004-007-02"/>
    <n v="10"/>
    <s v="Activos fijos - Aparatos transmisores de televisión y radio; televisión, video y cámaras digitales; teléfonos"/>
    <s v="CCTV"/>
    <n v="46171621"/>
    <s v="Selección abreviada menor cuantía"/>
    <n v="2"/>
    <n v="3"/>
    <n v="1"/>
    <n v="273000000"/>
    <s v="GLOBAL"/>
    <s v="NO SOLICITADAS"/>
  </r>
  <r>
    <x v="17"/>
    <s v="02-01-01-004-006-09"/>
    <n v="10"/>
    <s v="Activos fijos - Otro equipo eléctrico y sus partes y piezas"/>
    <s v="DETECTOR DE METALES MANUAL"/>
    <n v="46171633"/>
    <s v="Selección abreviada menor cuantía"/>
    <n v="2"/>
    <n v="3"/>
    <n v="2"/>
    <n v="600000"/>
    <s v="UNIDAD"/>
    <s v="NO SOLICITADAS"/>
  </r>
  <r>
    <x v="17"/>
    <s v="02-01-01-004-006-09"/>
    <n v="10"/>
    <s v="Activos fijos - Otro equipo eléctrico y sus partes y piezas"/>
    <s v="ARCO DETECTOR DE METALES"/>
    <n v="46171633"/>
    <s v="Selección abreviada menor cuantía"/>
    <n v="2"/>
    <n v="3"/>
    <n v="2"/>
    <n v="37000000"/>
    <s v="UNIDAD"/>
    <s v="NO SOLICITADAS"/>
  </r>
  <r>
    <x v="17"/>
    <s v="02-01-01-004-006-09"/>
    <n v="10"/>
    <s v="Activos fijos - Otro equipo eléctrico y sus partes y piezas"/>
    <s v="MAQUINA RAYOZ X PARA EQUIPAJE"/>
    <n v="46171624"/>
    <s v="Selección abreviada menor cuantía"/>
    <n v="2"/>
    <n v="3"/>
    <n v="1"/>
    <n v="132400000"/>
    <s v="UNIDAD"/>
    <s v="NO SOLICITADAS"/>
  </r>
  <r>
    <x v="17"/>
    <s v="02-01-01-004-005-02"/>
    <n v="10"/>
    <s v="Activos fijos - Maquinaria de informática y sus partes, piezas y accesorios"/>
    <s v="COMPUTADORES"/>
    <n v="43211507"/>
    <s v="Mínima cuantía"/>
    <n v="2"/>
    <n v="3"/>
    <n v="2"/>
    <n v="11000000"/>
    <s v="UNIDAD"/>
    <s v="NO SOLICITADAS"/>
  </r>
  <r>
    <x v="17"/>
    <s v="02-02-02-008-007-01-5"/>
    <n v="10"/>
    <s v="Adquisición de servicios - Servicios de mantenimiento y reparación de otra maquinaria y otro equipo"/>
    <s v="MANTENIMIENTO CORRECTIVO DE LA RED DE VOZ Y DATOS DEL CACOM-3"/>
    <n v="81111803"/>
    <s v="Mínima cuantía"/>
    <n v="1"/>
    <n v="12"/>
    <n v="1"/>
    <n v="20000000"/>
    <s v="GLOBAL"/>
    <s v="NO SOLICITADAS"/>
  </r>
  <r>
    <x v="17"/>
    <s v="02-01-01-004-005-02"/>
    <n v="10"/>
    <s v="Activos fijos - Maquinaria de informática y sus partes, piezas y accesorios"/>
    <s v="DISCO DURO DE 6TB SATA ENTERPRISE CAPACITY 3.5 HDD V4"/>
    <n v="43201803"/>
    <n v="0"/>
    <n v="0"/>
    <n v="0"/>
    <n v="16"/>
    <n v="15052800"/>
    <s v="UNIDAD"/>
    <s v=""/>
  </r>
  <r>
    <x v="17"/>
    <s v="02-01-01-004-005-02"/>
    <n v="10"/>
    <s v="Activos fijos - Maquinaria de informática y sus partes, piezas y accesorios"/>
    <s v="IMPRESORA EPSON L380"/>
    <n v="43212104"/>
    <n v="0"/>
    <n v="0"/>
    <n v="0"/>
    <n v="1"/>
    <n v="609000"/>
    <s v="UNIDAD"/>
    <s v=""/>
  </r>
  <r>
    <x v="17"/>
    <s v="02-01-01-004-005-02"/>
    <n v="10"/>
    <s v="Activos fijos - Maquinaria de informática y sus partes, piezas y accesorios"/>
    <s v="COMPUTADORES DE ESCRITORIO LICENCIADOS "/>
    <n v="43211507"/>
    <n v="0"/>
    <n v="0"/>
    <n v="0"/>
    <n v="39"/>
    <n v="78000000"/>
    <s v="UNIDAD"/>
    <s v=""/>
  </r>
  <r>
    <x v="17"/>
    <s v="02-01-01-004-005-02"/>
    <n v="16"/>
    <s v="Activos fijos - Maquinaria de informática y sus partes, piezas y accesorios"/>
    <s v="IMPRESORA DUPLEX A COLOR DATACARD CD800"/>
    <n v="43212100"/>
    <n v="0"/>
    <n v="0"/>
    <n v="0"/>
    <n v="1"/>
    <n v="6930000"/>
    <s v="UNIDAD"/>
    <s v=""/>
  </r>
  <r>
    <x v="17"/>
    <s v="02-02-02-005-004-02-4"/>
    <n v="10"/>
    <s v="Adquisición de servicios - Servicios generales de construcción de tuberías para la conducción de gas a larga distancia, líneas de comunicación y cables de poder"/>
    <s v="MANTENIMIENTO VIAS, ESTRUCTURAS Y REDES (CORRECTIVO RED DATOS, VOZ)"/>
    <n v="72151605"/>
    <s v="Mínima cuantía"/>
    <n v="3"/>
    <n v="6"/>
    <n v="1"/>
    <n v="35000000"/>
    <s v="GLOBAL"/>
    <s v="NO SOLICITADAS"/>
  </r>
  <r>
    <x v="17"/>
    <s v="02-01-01-004-005-02"/>
    <n v="10"/>
    <s v="Activos fijos - Maquinaria de informática y sus partes, piezas y accesorios"/>
    <s v="COMPUTADORES DE ESCRITORIO LICENCIADOS "/>
    <n v="43211507"/>
    <n v="0"/>
    <n v="0"/>
    <n v="0"/>
    <n v="11"/>
    <n v="22000000"/>
    <s v="UNIDAD"/>
    <s v=""/>
  </r>
  <r>
    <x v="17"/>
    <s v="02-01-01-004-005-02"/>
    <n v="10"/>
    <s v="Activos fijos - Maquinaria de informática y sus partes, piezas y accesorios"/>
    <s v="PLOTTER DE IMPRESIÓN DIGITAL"/>
    <n v="43212107"/>
    <n v="0"/>
    <n v="0"/>
    <n v="0"/>
    <n v="1"/>
    <n v="22000000"/>
    <s v="UNIDAD"/>
    <s v=""/>
  </r>
  <r>
    <x v="17"/>
    <s v="02-01-01-004-005-02"/>
    <n v="10"/>
    <s v="Activos fijos - Maquinaria de informática y sus partes, piezas y accesorios"/>
    <s v="ESCANER"/>
    <n v="43211711"/>
    <n v="0"/>
    <n v="0"/>
    <n v="0"/>
    <n v="6"/>
    <n v="27000000"/>
    <s v="UNIDAD"/>
    <s v=""/>
  </r>
  <r>
    <x v="17"/>
    <s v="02-01-01-004-005-02"/>
    <n v="10"/>
    <s v="Activos fijos - Maquinaria de informática y sus partes, piezas y accesorios"/>
    <s v="DISCO DURO EXTERNO SEGATE O ADATA 4TB"/>
    <n v="43201827"/>
    <s v="Mínima cuantía"/>
    <n v="2"/>
    <n v="5"/>
    <n v="3"/>
    <n v="1650000"/>
    <s v="UNIDAD"/>
    <s v="NO SOLICITADAS"/>
  </r>
  <r>
    <x v="17"/>
    <s v="02-01-01-004-005-02"/>
    <n v="10"/>
    <s v="Activos fijos - Maquinaria de informática y sus partes, piezas y accesorios"/>
    <s v="SWITCH 24 PUERTOS ARUBA 1920"/>
    <n v="32131000"/>
    <s v="Mínima cuantía"/>
    <n v="3"/>
    <n v="4"/>
    <n v="2"/>
    <n v="5700000"/>
    <s v="UNIDAD"/>
    <s v="NO SOLICITADAS"/>
  </r>
  <r>
    <x v="17"/>
    <s v="02-01-01-004-005-02"/>
    <n v="10"/>
    <s v="Activos fijos - Maquinaria de informática y sus partes, piezas y accesorios"/>
    <s v="COMPUTADOR DE ESCRITORIO"/>
    <n v="43211507"/>
    <s v="Mínima cuantía"/>
    <n v="1"/>
    <n v="6"/>
    <n v="7"/>
    <n v="26600000"/>
    <s v="UNIDAD"/>
    <s v="NO SOLICITADAS"/>
  </r>
  <r>
    <x v="17"/>
    <s v="02-01-01-004-005-02"/>
    <n v="10"/>
    <s v="Activos fijos - Maquinaria de informática y sus partes, piezas y accesorios"/>
    <s v="IMPRESORA MULTIFUNCIONAL "/>
    <n v="43212104"/>
    <s v="Mínima cuantía"/>
    <n v="1"/>
    <n v="6"/>
    <n v="2"/>
    <n v="7600000"/>
    <s v="UNIDAD"/>
    <s v="NO SOLICITADAS"/>
  </r>
  <r>
    <x v="17"/>
    <s v="02-01-01-004-005-02"/>
    <n v="10"/>
    <s v="Activos fijos - Maquinaria de informática y sus partes, piezas y accesorios"/>
    <s v="COMPUTADOR PORTÁTIL"/>
    <n v="43211508"/>
    <s v="Mínima cuantía"/>
    <n v="1"/>
    <n v="6"/>
    <n v="3"/>
    <n v="9600000"/>
    <s v="UNIDAD"/>
    <s v="NO SOLICITADAS"/>
  </r>
  <r>
    <x v="17"/>
    <s v="02-01-01-004-005-02"/>
    <n v="10"/>
    <s v="Activos fijos - Maquinaria de informática y sus partes, piezas y accesorios"/>
    <s v="Computadores de Escritorio (Equipo de cómputo todo en uno Core I7 Mínimo 8Gb RAM)"/>
    <n v="43211507"/>
    <s v="Licitación pública"/>
    <n v="1"/>
    <n v="11"/>
    <n v="7"/>
    <n v="40068000"/>
    <s v="UNIDAD"/>
    <s v=""/>
  </r>
  <r>
    <x v="17"/>
    <s v="02-01-01-004-007-05"/>
    <n v="10"/>
    <s v="Activos fijos - Discos, cintas, dispositivos de almacenamiento en estado sólido no volátiles y otros medios, no grabados"/>
    <s v="Disco duro portable de 4 TB"/>
    <n v="43201826"/>
    <s v="Mínima cuantía"/>
    <n v="3"/>
    <n v="9"/>
    <n v="2"/>
    <n v="2532000"/>
    <s v="UNIDAD"/>
    <s v=""/>
  </r>
  <r>
    <x v="17"/>
    <s v="02-01-01-004-005-02"/>
    <n v="10"/>
    <s v="Activos fijos - Maquinaria de informática y sus partes, piezas y accesorios"/>
    <s v="ESCANER "/>
    <n v="43211700"/>
    <s v="Selección abreviada menor cuantía"/>
    <n v="2"/>
    <n v="2"/>
    <n v="15"/>
    <n v="48000000"/>
    <s v="UNIDAD"/>
    <s v="NO SOLICITADAS"/>
  </r>
  <r>
    <x v="17"/>
    <s v="02-01-01-004-005-02"/>
    <n v="10"/>
    <s v="Activos fijos - Maquinaria de informática y sus partes, piezas y accesorios"/>
    <s v="COMPUTADOR DE ESCRITORIO"/>
    <n v="43211507"/>
    <n v="0"/>
    <n v="3"/>
    <n v="9"/>
    <n v="3"/>
    <n v="8400000"/>
    <s v="UNIDAD"/>
    <s v="NO SOLICITADAS"/>
  </r>
  <r>
    <x v="17"/>
    <s v="02-01-01-004-005-02"/>
    <n v="10"/>
    <s v="Activos fijos - Maquinaria de informática y sus partes, piezas y accesorios"/>
    <s v="IMPRESORA MULTIFUNCIONAL ESTANDAR"/>
    <n v="43212100"/>
    <s v="Mínima cuantía"/>
    <n v="0"/>
    <n v="0"/>
    <n v="1"/>
    <n v="3800000"/>
    <s v="UNIDAD"/>
    <s v="NO SOLICITADAS"/>
  </r>
  <r>
    <x v="17"/>
    <s v="02-01-01-004-005-02"/>
    <n v="10"/>
    <s v="Activos fijos - Maquinaria de informática y sus partes, piezas y accesorios"/>
    <s v="SERVIDOR DE ALTA GAMA PARA A2"/>
    <n v="43211502"/>
    <n v="0"/>
    <n v="0"/>
    <n v="0"/>
    <n v="1"/>
    <n v="20000000"/>
    <s v="UNIDAD"/>
    <s v=""/>
  </r>
  <r>
    <x v="17"/>
    <s v="02-02-01-004-007-05"/>
    <n v="10"/>
    <s v="Materiales y suministros - Discos, cintas, dispositivos de almacenamiento en estado sólido no volátiles y otros medios, no grabados"/>
    <s v="DISCO DURO EXTERNO ADATA 4TB HD710P NEGRO ANTIGOLPES_x000a__x000a_- CAPACIDAD: 4TB_x000a_- COLOR: NEGRO_x000a_- DIMENSIONES: 133,3 X 98,5 X 26,7MM / 5,2 X 3,8 X 1,01&quot; (L X AN X AL)_x000a_- PESO: 390G / 13,7OZ_x000a_- INTERFAZ: USB 3.1 (COMPATIBLE CON USB 2.0)_x000a_- TEXTURA: PLÁSTICO / CAUCHO_x000a_- TEMPERATURA DE OPERACIÓN: 5–50°C / 41–121°F_x000a_- VOLTAJE DE OPERACIÓN: DC 5V, 900MA"/>
    <n v="43201803"/>
    <n v="0"/>
    <n v="0"/>
    <n v="0"/>
    <n v="2"/>
    <n v="1200000"/>
    <s v="UNIDAD"/>
    <s v=""/>
  </r>
  <r>
    <x v="17"/>
    <s v="02-01-01-004-005-02"/>
    <n v="10"/>
    <s v="Activos fijos - Maquinaria de informática y sus partes, piezas y accesorios"/>
    <s v="COMPUTADOR DE ESCRITORIO PROCESADOR: INTEL CORE I7 8700_x000a_~VELOCIDAD: 4.6GHZ _x000a_~FUENTE DE PODER 350W_x000a_~BOARD:H110M-PRO_x000a_~MEMORIA RAM: 8GB DDR4_x000a_~DISCO DURO: 1TB/1000GB _x000a_~UNIDAD DE DVD: _x000a_~MONITOR LG 20M38H 19.5? LED CON HDMI"/>
    <n v="43211507"/>
    <n v="0"/>
    <n v="0"/>
    <n v="0"/>
    <n v="1"/>
    <n v="2560000"/>
    <s v="UNIDAD"/>
    <s v=""/>
  </r>
  <r>
    <x v="17"/>
    <s v="02-02-01-004-007-08"/>
    <n v="10"/>
    <s v="Materiales y suministros - Paquetes de software"/>
    <s v="Renovacion 2 licencias ADOBE CAPTIVATE"/>
    <n v="43232102"/>
    <s v="Mínima cuantía"/>
    <n v="0"/>
    <n v="0"/>
    <n v="2"/>
    <n v="2192080"/>
    <s v="UNIDAD"/>
    <s v="NO SOLICITADAS"/>
  </r>
  <r>
    <x v="17"/>
    <s v="02-02-01-004-007-08"/>
    <n v="10"/>
    <s v="Materiales y suministros - Paquetes de software"/>
    <s v="Renovacion 4 licenciamientos de ADOBE 6.0 CREATIVE CLOUD FOR TEAMS"/>
    <n v="43232102"/>
    <s v="Mínima cuantía"/>
    <n v="0"/>
    <n v="0"/>
    <n v="4"/>
    <n v="6053200"/>
    <s v="UNIDAD"/>
    <s v="NO SOLICITADAS"/>
  </r>
  <r>
    <x v="17"/>
    <s v="02-02-01-004-007-08"/>
    <n v="10"/>
    <s v="Materiales y suministros - Paquetes de software"/>
    <s v="Renovacion 01 licencias ADOBE STOCK"/>
    <n v="43232102"/>
    <s v="Mínima cuantía"/>
    <n v="0"/>
    <n v="0"/>
    <n v="1"/>
    <n v="1728856"/>
    <s v="UNIDAD"/>
    <s v="NO SOLICITADAS"/>
  </r>
  <r>
    <x v="17"/>
    <s v="02-02-01-004-007-08"/>
    <n v="10"/>
    <s v="Materiales y suministros - Paquetes de software"/>
    <s v="Suscripcion OPEN VALUE"/>
    <n v="81112501"/>
    <s v="Mínima cuantía"/>
    <n v="0"/>
    <n v="0"/>
    <n v="1"/>
    <n v="10231000"/>
    <s v="UNIDAD"/>
    <s v="NO SOLICITADAS"/>
  </r>
  <r>
    <x v="17"/>
    <s v="02-01-01-004-005-02"/>
    <n v="10"/>
    <s v="Activos fijos - Maquinaria de informática y sus partes, piezas y accesorios"/>
    <s v="SCANER DOCUMENTOS"/>
    <n v="43211711"/>
    <s v="Selección abreviada menor cuantía"/>
    <n v="6"/>
    <n v="0"/>
    <n v="1"/>
    <n v="1200000"/>
    <s v="UNIDAD"/>
    <s v=""/>
  </r>
  <r>
    <x v="17"/>
    <s v="02-02-02-008-004-01"/>
    <n v="10"/>
    <s v="Adquisición de servicios - Servicios de telefonía y otras telecomunicaciones"/>
    <s v="DESCARGA DE DATOS ESTACION TERRENA"/>
    <n v="83111602"/>
    <s v="CONTRATACIÓN DIRECTA"/>
    <n v="6"/>
    <n v="0"/>
    <n v="1"/>
    <n v="1600000000"/>
    <s v="GLOBAL"/>
    <s v="SI EN TRAMITE"/>
  </r>
  <r>
    <x v="17"/>
    <s v="02-02-02-008-004-01"/>
    <n v="10"/>
    <s v="Adquisición de servicios - Servicios de telefonía y otras telecomunicaciones"/>
    <s v="DESCARGA DE DATOS ESTACION TERRENA amarre vf 2020"/>
    <n v="83111602"/>
    <s v="CONTRATACIÓN DIRECTA"/>
    <n v="6"/>
    <n v="0"/>
    <n v="1"/>
    <n v="255000000"/>
    <s v="GLOBAL"/>
    <s v=""/>
  </r>
  <r>
    <x v="17"/>
    <s v="02-02-02-008-007-01-1"/>
    <n v="10"/>
    <s v="Adquisición de servicios - Servicios de mantenimiento y reparación de productos metálicos elaborados, excepto maquinaria y equipo"/>
    <s v="MANTENIMIENTO ESTACION TERRENA"/>
    <n v="72151608"/>
    <s v="CONTRATACIÓN DIRECTA"/>
    <n v="6"/>
    <n v="0"/>
    <n v="1"/>
    <n v="1240000000"/>
    <s v="GLOBAL"/>
    <s v="SI EN TRAMITE"/>
  </r>
  <r>
    <x v="17"/>
    <s v="02-02-02-008-007-01-1"/>
    <n v="10"/>
    <s v="Adquisición de servicios - Servicios de mantenimiento y reparación de productos metálicos elaborados, excepto maquinaria y equipo"/>
    <s v="MANTENIMIENTO ESTACION TERRENA amarre vf 2020"/>
    <n v="72151608"/>
    <s v="CONTRATACIÓN DIRECTA"/>
    <n v="6"/>
    <n v="0"/>
    <n v="1"/>
    <n v="255000000"/>
    <s v="GLOBAL"/>
    <s v=""/>
  </r>
  <r>
    <x v="17"/>
    <s v="02-01-01-004-005-02"/>
    <n v="10"/>
    <s v="Activos fijos - Maquinaria de informática y sus partes, piezas y accesorios"/>
    <s v="WORKSTATION"/>
    <n v="43211515"/>
    <n v="0"/>
    <n v="0"/>
    <n v="0"/>
    <n v="1"/>
    <n v="20500000"/>
    <s v="UNIDAD"/>
    <s v=""/>
  </r>
  <r>
    <x v="17"/>
    <s v="02-01-01-004-005-02"/>
    <n v="10"/>
    <s v="Activos fijos - Maquinaria de informática y sus partes, piezas y accesorios"/>
    <s v="COMPUTADOR DE ESCRITORIO"/>
    <n v="43211507"/>
    <n v="0"/>
    <n v="0"/>
    <n v="0"/>
    <n v="3"/>
    <n v="11400000"/>
    <s v="UNIDAD"/>
    <s v=""/>
  </r>
  <r>
    <x v="17"/>
    <s v="02-01-01-004-005-02"/>
    <n v="10"/>
    <s v="Activos fijos - Maquinaria de informática y sus partes, piezas y accesorios"/>
    <s v="COMPUTADOR PORTATIL"/>
    <n v="43211508"/>
    <n v="0"/>
    <n v="0"/>
    <n v="0"/>
    <n v="1"/>
    <n v="5700000"/>
    <s v="UNIDAD"/>
    <s v=""/>
  </r>
  <r>
    <x v="17"/>
    <s v="02-02-01-004-005-02"/>
    <n v="10"/>
    <s v="Materiales y suministros - Maquinaria de informática y sus partes, piezas y accesorios"/>
    <s v="DISCO DURO"/>
    <n v="43201803"/>
    <n v="0"/>
    <n v="0"/>
    <n v="0"/>
    <n v="1"/>
    <n v="390000"/>
    <s v="UNIDAD"/>
    <s v=""/>
  </r>
  <r>
    <x v="17"/>
    <s v="02-01-01-004-005-02"/>
    <n v="10"/>
    <s v="Activos fijos - Maquinaria de informática y sus partes, piezas y accesorios"/>
    <s v="IMPRESORA MULTIFUNCIONAL"/>
    <n v="43212110"/>
    <n v="0"/>
    <n v="0"/>
    <n v="0"/>
    <n v="1"/>
    <n v="3800000"/>
    <s v="UNIDAD"/>
    <s v=""/>
  </r>
  <r>
    <x v="17"/>
    <s v="02-02-02-008-004-03"/>
    <n v="16"/>
    <s v="Adquisición de servicios - Servicios de contenidos en línea (on-line)"/>
    <s v="MANTENIMIENTO DE SOTWARE SINFAD"/>
    <n v="81112200"/>
    <s v="CONTRATACIÓN DIRECTA"/>
    <n v="1"/>
    <n v="11"/>
    <n v="1"/>
    <n v="10000000"/>
    <s v="GLOBAL"/>
    <s v="NO SOLICITADAS"/>
  </r>
  <r>
    <x v="17"/>
    <s v="02-02-02-008-007-01-3"/>
    <n v="16"/>
    <s v="Adquisición de servicios - Servicios de mantenimiento y reparación de computadores y equipo periférico"/>
    <s v="MANTENIMIENTO DE EQUIPOS DE COMPUTO"/>
    <n v="81112303"/>
    <s v="Mínima cuantía"/>
    <n v="1"/>
    <n v="11"/>
    <n v="1"/>
    <n v="25000000"/>
    <s v="GLOBAL"/>
    <s v="NO SOLICITADAS"/>
  </r>
  <r>
    <x v="17"/>
    <s v="02-02-02-008-007-01-3"/>
    <n v="16"/>
    <s v="Adquisición de servicios - Servicios de mantenimiento y reparación de computadores y equipo periférico"/>
    <s v="MANTENIMIENTO SERVIDORES"/>
    <n v="81112303"/>
    <s v="Mínima cuantía"/>
    <n v="1"/>
    <n v="10"/>
    <n v="1"/>
    <n v="5000000"/>
    <s v="GLOBAL"/>
    <s v="NO SOLICITADAS"/>
  </r>
  <r>
    <x v="17"/>
    <s v="02-02-01-003-006-04"/>
    <n v="10"/>
    <s v="Materiales y suministros - Productos de empaque y envasado, de plástico"/>
    <s v="OIL TEST SET KIT"/>
    <n v="32131000"/>
    <s v="Selección abreviada menor cuantía"/>
    <n v="4"/>
    <n v="7"/>
    <n v="760"/>
    <n v="6498000"/>
    <s v="UNIDAD"/>
    <s v="NO SOLICITADAS"/>
  </r>
  <r>
    <x v="17"/>
    <s v="02-02-01-003-004-02"/>
    <n v="10"/>
    <s v="Materiales y suministros - Productos químicos inorgánicos básicos n. C. P."/>
    <s v="DESTILED WATER, ACS"/>
    <n v="32131000"/>
    <s v="Selección abreviada menor cuantía"/>
    <n v="4"/>
    <n v="7"/>
    <n v="1200"/>
    <n v="13080000"/>
    <s v="GALON"/>
    <s v="NO SOLICITADAS"/>
  </r>
  <r>
    <x v="17"/>
    <s v="02-02-01-003-004-01"/>
    <n v="10"/>
    <s v="Materiales y suministros - Químicos orgánicos básicos"/>
    <s v="ALCOHOL, ISOPROPYL  1 GALLON"/>
    <n v="32131000"/>
    <s v="Selección abreviada menor cuantía"/>
    <n v="4"/>
    <n v="7"/>
    <n v="600"/>
    <n v="30422000"/>
    <s v="GALON"/>
    <s v="NO SOLICITADAS"/>
  </r>
  <r>
    <x v="17"/>
    <s v="02-02-01-004-003-09"/>
    <n v="10"/>
    <s v="Materiales y suministros - Otras máquinas para usos generales y sus partes y piezas"/>
    <s v="FILTER ELEMENT, FLUID P/N 1R-0762"/>
    <n v="32131000"/>
    <s v="Selección abreviada menor cuantía"/>
    <n v="4"/>
    <n v="7"/>
    <n v="70"/>
    <n v="8029000"/>
    <s v="UNIDAD"/>
    <s v="NO SOLICITADAS"/>
  </r>
  <r>
    <x v="17"/>
    <s v="02-02-01-003-005-04"/>
    <n v="10"/>
    <s v="Materiales y suministros - Productos químicos n. C. P."/>
    <s v="FUEL/WATER SEPARATOR"/>
    <n v="32131000"/>
    <s v="Selección abreviada menor cuantía"/>
    <n v="4"/>
    <n v="7"/>
    <n v="80"/>
    <n v="12068000"/>
    <s v="UNIDAD"/>
    <s v="NO SOLICITADAS"/>
  </r>
  <r>
    <x v="17"/>
    <s v="02-02-01-004-003-09"/>
    <n v="10"/>
    <s v="Materiales y suministros - Otras máquinas para usos generales y sus partes y piezas"/>
    <s v="FILTER ELEMENT, FLUID P/N 1R-1808"/>
    <n v="32131000"/>
    <s v="Selección abreviada menor cuantía"/>
    <n v="4"/>
    <n v="7"/>
    <n v="70"/>
    <n v="10916500"/>
    <s v="UNIDAD"/>
    <s v="NO SOLICITADAS"/>
  </r>
  <r>
    <x v="17"/>
    <s v="02-02-01-004-003-09"/>
    <n v="10"/>
    <s v="Materiales y suministros - Otras máquinas para usos generales y sus partes y piezas"/>
    <s v="FILTER BODY, INTAKE AIR CLEANER"/>
    <n v="32131000"/>
    <s v="Selección abreviada menor cuantía"/>
    <n v="4"/>
    <n v="7"/>
    <n v="50"/>
    <n v="13665000"/>
    <s v="UNIDAD"/>
    <s v="NO SOLICITADAS"/>
  </r>
  <r>
    <x v="17"/>
    <s v="02-02-01-004-003-09"/>
    <n v="10"/>
    <s v="Materiales y suministros - Otras máquinas para usos generales y sus partes y piezas"/>
    <s v="FILTER ELEMENT AS-AIR"/>
    <n v="32131000"/>
    <s v="Selección abreviada menor cuantía"/>
    <n v="4"/>
    <n v="7"/>
    <n v="50"/>
    <n v="6482500"/>
    <s v="UNIDAD"/>
    <s v="NO SOLICITADAS"/>
  </r>
  <r>
    <x v="17"/>
    <s v="02-02-01-004-003-09"/>
    <n v="10"/>
    <s v="Materiales y suministros - Otras máquinas para usos generales y sus partes y piezas"/>
    <s v="FILTER, FLUID"/>
    <n v="32131000"/>
    <s v="Selección abreviada menor cuantía"/>
    <n v="4"/>
    <n v="7"/>
    <n v="220"/>
    <n v="11429000"/>
    <s v="UNIDAD"/>
    <s v="NO SOLICITADAS"/>
  </r>
  <r>
    <x v="17"/>
    <s v="02-02-01-004-003-09"/>
    <n v="10"/>
    <s v="Materiales y suministros - Otras máquinas para usos generales y sus partes y piezas"/>
    <s v="FILTER ELEMENT, FLUID P/N FS1932"/>
    <n v="32131000"/>
    <s v="Selección abreviada menor cuantía"/>
    <n v="4"/>
    <n v="7"/>
    <n v="210"/>
    <n v="18102000"/>
    <s v="UNIDAD"/>
    <s v="NO SOLICITADAS"/>
  </r>
  <r>
    <x v="17"/>
    <s v="02-02-01-004-003-09"/>
    <n v="10"/>
    <s v="Materiales y suministros - Otras máquinas para usos generales y sus partes y piezas"/>
    <s v="FILTRO DE ACEITE LF3970"/>
    <n v="32131000"/>
    <s v="Selección abreviada menor cuantía"/>
    <n v="4"/>
    <n v="7"/>
    <n v="220"/>
    <n v="8272000"/>
    <s v="UNIDAD"/>
    <s v="NO SOLICITADAS"/>
  </r>
  <r>
    <x v="17"/>
    <s v="02-02-01-004-003-09"/>
    <n v="10"/>
    <s v="Materiales y suministros - Otras máquinas para usos generales y sus partes y piezas"/>
    <s v="FILTER ELEMENT , INTAKE AIR CLEANER"/>
    <n v="32131000"/>
    <s v="Selección abreviada menor cuantía"/>
    <n v="4"/>
    <n v="7"/>
    <n v="160"/>
    <n v="21608000"/>
    <s v="UNIDAD"/>
    <s v="NO SOLICITADAS"/>
  </r>
  <r>
    <x v="17"/>
    <s v="02-02-01-003-001"/>
    <n v="10"/>
    <s v="Materiales y suministros - Productos de madera, corcho, cestería y espartería"/>
    <s v="GASKET, VALVE COVER"/>
    <n v="32131000"/>
    <s v="Selección abreviada menor cuantía"/>
    <n v="4"/>
    <n v="7"/>
    <n v="10"/>
    <n v="1486000"/>
    <s v="UNIDAD"/>
    <s v="NO SOLICITADAS"/>
  </r>
  <r>
    <x v="17"/>
    <s v="02-02-01-003-006-02"/>
    <n v="10"/>
    <s v="Materiales y suministros - Otros productos de caucho"/>
    <s v="BELT, V RIBBED"/>
    <n v="32131000"/>
    <s v="Selección abreviada menor cuantía"/>
    <n v="4"/>
    <n v="7"/>
    <n v="20"/>
    <n v="7053000"/>
    <s v="UNIDAD"/>
    <s v="NO SOLICITADAS"/>
  </r>
  <r>
    <x v="17"/>
    <s v="02-02-01-003-006-02"/>
    <n v="10"/>
    <s v="Materiales y suministros - Otros productos de caucho"/>
    <s v="ORING"/>
    <n v="32131000"/>
    <s v="Selección abreviada menor cuantía"/>
    <n v="4"/>
    <n v="7"/>
    <n v="12"/>
    <n v="339600"/>
    <s v="UNIDAD"/>
    <s v="NO SOLICITADAS"/>
  </r>
  <r>
    <x v="17"/>
    <s v="02-02-01-003-006-02"/>
    <n v="10"/>
    <s v="Materiales y suministros - Otros productos de caucho"/>
    <s v="BETLS"/>
    <n v="32131000"/>
    <s v="Selección abreviada menor cuantía"/>
    <n v="4"/>
    <n v="7"/>
    <n v="6"/>
    <n v="2960100"/>
    <s v="UNIDAD"/>
    <s v="NO SOLICITADAS"/>
  </r>
  <r>
    <x v="17"/>
    <s v="02-02-01-004-008-02"/>
    <n v="10"/>
    <s v="Materiales y suministros - Instrumentos y aparatos de medición, verificación, análisis, de navegación y para otros fines (excepto instrumentos ópticos); instrumentos de control de procesos industriales, sus partes, piezas y accesorios"/>
    <s v="TERMOSTATO"/>
    <n v="32131000"/>
    <s v="Selección abreviada menor cuantía"/>
    <n v="4"/>
    <n v="7"/>
    <n v="6"/>
    <n v="2110200"/>
    <s v="UNIDAD"/>
    <s v="NO SOLICITADAS"/>
  </r>
  <r>
    <x v="17"/>
    <s v="02-02-01-004-008-02"/>
    <n v="10"/>
    <s v="Materiales y suministros - Instrumentos y aparatos de medición, verificación, análisis, de navegación y para otros fines (excepto instrumentos ópticos); instrumentos de control de procesos industriales, sus partes, piezas y accesorios"/>
    <s v="TERMOSTATO"/>
    <n v="32131000"/>
    <s v="Selección abreviada menor cuantía"/>
    <n v="4"/>
    <n v="7"/>
    <n v="6"/>
    <n v="1439050"/>
    <s v="UNIDAD"/>
    <s v="NO SOLICITADAS"/>
  </r>
  <r>
    <x v="17"/>
    <s v="02-02-01-004-003-09"/>
    <n v="10"/>
    <s v="Materiales y suministros - Otras máquinas para usos generales y sus partes y piezas"/>
    <s v="LUBRICATING OIL FILTER ELEMENT"/>
    <n v="32131000"/>
    <s v="Selección abreviada menor cuantía"/>
    <n v="4"/>
    <n v="7"/>
    <n v="9"/>
    <n v="816300"/>
    <s v="UNIDAD"/>
    <s v="NO SOLICITADAS"/>
  </r>
  <r>
    <x v="17"/>
    <s v="02-02-01-004-003-09"/>
    <n v="10"/>
    <s v="Materiales y suministros - Otras máquinas para usos generales y sus partes y piezas"/>
    <s v="FUEL WATER SEPARATOR - FILTRO COMBUSTIBLE"/>
    <n v="32131000"/>
    <s v="Selección abreviada menor cuantía"/>
    <n v="4"/>
    <n v="7"/>
    <n v="18"/>
    <n v="1068300"/>
    <s v="UNIDAD"/>
    <s v="NO SOLICITADAS"/>
  </r>
  <r>
    <x v="17"/>
    <s v="02-02-01-004-003-09"/>
    <n v="10"/>
    <s v="Materiales y suministros - Otras máquinas para usos generales y sus partes y piezas"/>
    <s v="COOLANT FILTER"/>
    <n v="32131000"/>
    <s v="Selección abreviada menor cuantía"/>
    <n v="4"/>
    <n v="7"/>
    <n v="9"/>
    <n v="656550"/>
    <s v="UNIDAD"/>
    <s v="NO SOLICITADAS"/>
  </r>
  <r>
    <x v="17"/>
    <s v="02-02-01-004-003-09"/>
    <n v="10"/>
    <s v="Materiales y suministros - Otras máquinas para usos generales y sus partes y piezas"/>
    <s v="LIMPIADOR DE AIRE"/>
    <n v="32131000"/>
    <s v="Selección abreviada menor cuantía"/>
    <n v="4"/>
    <n v="7"/>
    <n v="8"/>
    <n v="902400"/>
    <s v="UNIDAD"/>
    <s v="NO SOLICITADAS"/>
  </r>
  <r>
    <x v="17"/>
    <s v="02-02-01-003-006-02"/>
    <n v="10"/>
    <s v="Materiales y suministros - Otros productos de caucho"/>
    <s v="V RIBBED BELT"/>
    <n v="32131000"/>
    <s v="Selección abreviada menor cuantía"/>
    <n v="4"/>
    <n v="7"/>
    <n v="5"/>
    <n v="596500"/>
    <s v="UNIDAD"/>
    <s v="NO SOLICITADAS"/>
  </r>
  <r>
    <x v="17"/>
    <s v="02-02-02-008-007-01-5"/>
    <n v="10"/>
    <s v="Adquisición de servicios - Servicios de mantenimiento y reparación de otra maquinaria y otro equipo"/>
    <s v="MANTENIMIENTO EQUIPO APOYO SITIOS RADAR Y MISCELANEOS_x000a_CALIBRACIÓN EQUIPO DE PRUEBA"/>
    <n v="72154022"/>
    <s v="Selección abreviada menor cuantía"/>
    <n v="4"/>
    <n v="7"/>
    <n v="1"/>
    <n v="700000000"/>
    <s v="GLOBAL"/>
    <s v="NO SOLICITADAS"/>
  </r>
  <r>
    <x v="17"/>
    <s v="02-02-02-008-007-01-5"/>
    <n v="10"/>
    <s v="Adquisición de servicios - Servicios de mantenimiento y reparación de otra maquinaria y otro equipo"/>
    <s v="MANTENIMIENTO PLANTAS ELÉCTRICAS E IMPREVISTOS"/>
    <n v="81101700"/>
    <s v="Selección abreviada menor cuantía"/>
    <n v="4"/>
    <n v="7"/>
    <n v="1"/>
    <n v="334600000"/>
    <s v="GLOBAL"/>
    <s v="NO SOLICITADAS"/>
  </r>
  <r>
    <x v="17"/>
    <s v="02-01-01-004-005-02"/>
    <n v="10"/>
    <s v="Activos fijos - Maquinaria de informática y sus partes, piezas y accesorios"/>
    <s v="Adquisicion De 02 Workstation Para Los Servicios Del Centro Nacional De Recuperacion De Personal"/>
    <n v="43211500"/>
    <s v="Mínima cuantía"/>
    <n v="0"/>
    <n v="0"/>
    <n v="2"/>
    <n v="16000000"/>
    <s v="UNIDAD"/>
    <s v=""/>
  </r>
  <r>
    <x v="17"/>
    <s v="02-01-01-004-005-02"/>
    <n v="10"/>
    <s v="Activos fijos - Maquinaria de informática y sus partes, piezas y accesorios"/>
    <s v="Adquision De Computadores Portatiles"/>
    <n v="43211503"/>
    <s v="Mínima cuantía"/>
    <n v="0"/>
    <n v="0"/>
    <n v="2"/>
    <n v="8000000"/>
    <s v="UNIDAD"/>
    <s v=""/>
  </r>
  <r>
    <x v="17"/>
    <s v="02-02-01-004-005-02"/>
    <n v="10"/>
    <s v="Materiales y suministros - Maquinaria de informática y sus partes, piezas y accesorios"/>
    <s v="Adquisicion De Mouses Inalambricos Para Las Aulas Del Cnrp"/>
    <n v="43211708"/>
    <s v="Mínima cuantía"/>
    <n v="0"/>
    <n v="0"/>
    <n v="5"/>
    <n v="750000"/>
    <s v="UNIDAD"/>
    <s v=""/>
  </r>
  <r>
    <x v="17"/>
    <s v="02-02-01-004-005-02"/>
    <n v="10"/>
    <s v="Materiales y suministros - Maquinaria de informática y sus partes, piezas y accesorios"/>
    <s v="Adquision De Teclados Inalambricos Para Las Aulas Del Cnrp"/>
    <n v="43211706"/>
    <s v="Mínima cuantía"/>
    <n v="0"/>
    <n v="0"/>
    <n v="5"/>
    <n v="1250000"/>
    <s v="UNIDAD"/>
    <s v=""/>
  </r>
  <r>
    <x v="17"/>
    <s v="02-01-01-004-007-02"/>
    <n v="10"/>
    <s v="Activos fijos - Aparatos transmisores de televisión y radio; televisión, video y cámaras digitales; teléfonos"/>
    <s v="Adquisicion De Telefonos Para Los Servicios Del Cnrp"/>
    <n v="43191501"/>
    <s v="Mínima cuantía"/>
    <n v="0"/>
    <n v="0"/>
    <n v="4"/>
    <n v="12000000"/>
    <s v="UNIDAD"/>
    <s v=""/>
  </r>
  <r>
    <x v="17"/>
    <s v="02-02-02-008-007-01-5"/>
    <n v="10"/>
    <s v="Adquisición de servicios - Servicios de mantenimiento y reparación de otra maquinaria y otro equipo"/>
    <s v="Mantenimiento Preventivo Y Correctivo Del  Sistema Biometrico Del Cnrp"/>
    <n v="46171619"/>
    <s v="Mínima cuantía"/>
    <n v="0"/>
    <n v="0"/>
    <n v="1"/>
    <n v="2000000"/>
    <s v="GLOBAL"/>
    <s v=""/>
  </r>
  <r>
    <x v="17"/>
    <s v="02-02-02-008-007-01-5"/>
    <n v="10"/>
    <s v="Adquisición de servicios - Servicios de mantenimiento y reparación de otra maquinaria y otro equipo"/>
    <s v="Mantenimiento Preventivo Y Correctivo Del Sistema Control De Incendios"/>
    <n v="72101509"/>
    <s v="Mínima cuantía"/>
    <n v="0"/>
    <n v="0"/>
    <n v="1"/>
    <n v="2000000"/>
    <s v="GLOBAL"/>
    <s v=""/>
  </r>
  <r>
    <x v="17"/>
    <s v="02-02-02-008-007-01-5"/>
    <n v="10"/>
    <s v="Adquisición de servicios - Servicios de mantenimiento y reparación de otra maquinaria y otro equipo"/>
    <s v="Mantenimiento Preventivo Y Correctivo Del Circuito Cerrado De Television"/>
    <n v="73152108"/>
    <s v="Mínima cuantía"/>
    <n v="0"/>
    <n v="0"/>
    <n v="1"/>
    <n v="3000000"/>
    <s v="GLOBAL"/>
    <s v=""/>
  </r>
  <r>
    <x v="17"/>
    <s v="02-01-01-004-005-02"/>
    <n v="10"/>
    <s v="Activos fijos - Maquinaria de informática y sus partes, piezas y accesorios"/>
    <s v="Impresora Multifuncional "/>
    <n v="43212110"/>
    <s v="Selección abreviada menor cuantía"/>
    <n v="0"/>
    <n v="0"/>
    <n v="1"/>
    <n v="5132000"/>
    <s v="UNIDAD"/>
    <s v=""/>
  </r>
  <r>
    <x v="17"/>
    <s v="02-01-01-004-005-02"/>
    <n v="10"/>
    <s v="Activos fijos - Maquinaria de informática y sus partes, piezas y accesorios"/>
    <s v="Ipad ( Maletin de Vuelo)"/>
    <n v="43211509"/>
    <s v="Selección abreviada menor cuantía"/>
    <n v="0"/>
    <n v="0"/>
    <n v="10"/>
    <n v="20000000"/>
    <s v="UNIDAD"/>
    <s v=""/>
  </r>
  <r>
    <x v="17"/>
    <s v="02-02-01-004-007-08"/>
    <n v="10"/>
    <s v="Materiales y suministros - Paquetes de software"/>
    <s v="Renovacion  De Licencia Anual Adobe Creative Cloud"/>
    <n v="43232102"/>
    <s v="Selección abreviada menor cuantía"/>
    <n v="0"/>
    <n v="0"/>
    <n v="1"/>
    <n v="4500000"/>
    <s v="UNIDAD"/>
    <s v=""/>
  </r>
  <r>
    <x v="17"/>
    <s v="02-02-02-008-004-06"/>
    <n v="10"/>
    <s v="Adquisición de servicios - Servicios de programación, distribución y transmisión de programas"/>
    <s v="Suscripcion Oracle Equipo - Simfac"/>
    <n v="81112300"/>
    <s v="Selección abreviada menor cuantía"/>
    <n v="0"/>
    <n v="0"/>
    <n v="1"/>
    <n v="38000000"/>
    <s v="GLOBAL"/>
    <s v=""/>
  </r>
  <r>
    <x v="17"/>
    <s v="02-02-01-004-007-08"/>
    <n v="10"/>
    <s v="Materiales y suministros - Paquetes de software"/>
    <s v="Mantenimiento Certificado Ssl Simfac - Sisvae"/>
    <n v="81112209"/>
    <s v="Selección abreviada menor cuantía"/>
    <n v="0"/>
    <n v="0"/>
    <n v="1"/>
    <n v="2200000"/>
    <s v="GLOBAL"/>
    <s v=""/>
  </r>
  <r>
    <x v="17"/>
    <s v="02-02-01-004-007-08"/>
    <n v="10"/>
    <s v="Materiales y suministros - Paquetes de software"/>
    <s v="Renovación Licencia Apple Developer Enterprise Program"/>
    <n v="81112209"/>
    <s v="Selección abreviada menor cuantía"/>
    <n v="0"/>
    <n v="0"/>
    <n v="1"/>
    <n v="1200000"/>
    <s v="UNIDAD"/>
    <s v=""/>
  </r>
  <r>
    <x v="17"/>
    <s v="02-02-02-008-007-01-3"/>
    <n v="10"/>
    <s v="Adquisición de servicios - Servicios de mantenimiento y reparación de computadores y equipo periférico"/>
    <s v="Mantenimiento Infraestructura Hardware Simfac"/>
    <n v="81112300"/>
    <s v="Selección abreviada menor cuantía"/>
    <n v="0"/>
    <n v="0"/>
    <n v="1"/>
    <n v="287500000"/>
    <s v="GLOBAL"/>
    <s v=""/>
  </r>
  <r>
    <x v="17"/>
    <s v="02-02-02-008-007-01-3"/>
    <n v="10"/>
    <s v="Adquisición de servicios - Servicios de mantenimiento y reparación de computadores y equipo periférico"/>
    <s v="Canal Dedicado Equipo - Simfac"/>
    <n v="81112300"/>
    <s v="Selección abreviada menor cuantía"/>
    <n v="0"/>
    <n v="0"/>
    <n v="1"/>
    <n v="4000000"/>
    <s v="GLOBAL"/>
    <s v=""/>
  </r>
  <r>
    <x v="17"/>
    <s v="02-01-01-004-007-02"/>
    <n v="10"/>
    <s v="Activos fijos - Aparatos transmisores de televisión y radio; televisión, video y cámaras digitales; teléfonos"/>
    <s v="Teléfono Satelital Iridium"/>
    <n v="43191514"/>
    <s v="Selección abreviada menor cuantía"/>
    <n v="6"/>
    <n v="3"/>
    <n v="1"/>
    <n v="6092800"/>
    <s v="UNIDAD"/>
    <s v=""/>
  </r>
  <r>
    <x v="17"/>
    <s v="02-02-02-008-003-01-2"/>
    <n v="10"/>
    <s v="Adquisición de servicios - Servicios de consultoría prestados a las empresas"/>
    <s v="Servicio de certificación en la NTC ISO 9001:2015"/>
    <n v="84111603"/>
    <s v="Selección abreviada menor cuantía"/>
    <n v="1"/>
    <n v="11"/>
    <n v="1"/>
    <n v="10824240"/>
    <s v="GLOBAL"/>
    <s v="NO SOLICITADAS"/>
  </r>
  <r>
    <x v="17"/>
    <s v="02-01-01-004-005-02"/>
    <n v="10"/>
    <s v="Activos fijos - Maquinaria de informática y sus partes, piezas y accesorios"/>
    <s v="ADQUISICIÓN EQUIPOS DE COMPUTO "/>
    <n v="43211500"/>
    <s v="Selección abreviada menor cuantía"/>
    <n v="5"/>
    <n v="1"/>
    <n v="1"/>
    <n v="20000000"/>
    <s v="GLOBAL"/>
    <s v=""/>
  </r>
  <r>
    <x v="17"/>
    <s v="02-01-01-004-005-02"/>
    <n v="10"/>
    <s v="Activos fijos - Maquinaria de informática y sus partes, piezas y accesorios"/>
    <s v="EQUIPO DE COMPUTO PORTATIL  - DIRES - SUREC"/>
    <n v="43211503"/>
    <s v="Mínima cuantía"/>
    <n v="1"/>
    <n v="12"/>
    <n v="2"/>
    <n v="8000000"/>
    <s v="UNIDAD"/>
    <s v="NO SOLICITADAS"/>
  </r>
  <r>
    <x v="17"/>
    <s v="02-01-01-004-005-02"/>
    <n v="16"/>
    <s v="Activos fijos - Maquinaria de informática y sus partes, piezas y accesorios"/>
    <s v="SCANER - DIRES"/>
    <n v="43211711"/>
    <s v="Mínima cuantía"/>
    <n v="5"/>
    <n v="5"/>
    <n v="2"/>
    <n v="5000000"/>
    <s v="UNIDAD"/>
    <s v="NO SOLICITADAS"/>
  </r>
  <r>
    <x v="17"/>
    <s v="02-01-01-004-005-02"/>
    <n v="16"/>
    <s v="Activos fijos - Maquinaria de informática y sus partes, piezas y accesorios"/>
    <s v="IMPRESORA PARA TARJETAS DE SOLDADOS + MANTTO"/>
    <n v="44101503"/>
    <s v="Mínima cuantía"/>
    <n v="5"/>
    <n v="5"/>
    <n v="1"/>
    <n v="22000000"/>
    <s v="UNIDAD"/>
    <s v="NO SOLICITADAS"/>
  </r>
  <r>
    <x v="17"/>
    <s v="02-01-01-004-005-02"/>
    <n v="16"/>
    <s v="Activos fijos - Maquinaria de informática y sus partes, piezas y accesorios"/>
    <s v="IMPRESORA LASER "/>
    <n v="44101503"/>
    <s v="Mínima cuantía"/>
    <n v="5"/>
    <n v="5"/>
    <n v="1"/>
    <n v="5000000"/>
    <s v="UNIDAD"/>
    <s v="NO SOLICITADAS"/>
  </r>
  <r>
    <x v="17"/>
    <s v="02-02-02-008-004-03"/>
    <n v="10"/>
    <s v="Adquisición de servicios - Servicios de contenidos en línea (on-line)"/>
    <s v="ACTUALIZACIÓN Y MANTENIMIENTO DE SOFTWARE (SIGSO)"/>
    <n v="81112202"/>
    <s v="CONTRATACIÓN DIRECTA"/>
    <n v="1"/>
    <n v="11"/>
    <n v="1"/>
    <n v="50000000"/>
    <s v="GLOBAL"/>
    <s v="NO SOLICITADAS"/>
  </r>
  <r>
    <x v="17"/>
    <s v="02-01-01-004-005-02"/>
    <n v="10"/>
    <s v="Activos fijos - Maquinaria de informática y sus partes, piezas y accesorios"/>
    <s v="Computador portatil de 13.3 pulgadas para auditorio - Sección Patrimonio Histórico"/>
    <n v="43211508"/>
    <s v="Mínima cuantía"/>
    <n v="1"/>
    <n v="6"/>
    <n v="1"/>
    <n v="6000000"/>
    <s v="UNIDAD"/>
    <s v="NO SOLICITADAS"/>
  </r>
  <r>
    <x v="17"/>
    <s v="02-01-01-004-005-02"/>
    <n v="10"/>
    <s v="Activos fijos - Maquinaria de informática y sus partes, piezas y accesorios"/>
    <s v="Tablet  de 12.9 para salas de exposición - Sección Patrimonio Histórico"/>
    <n v="43211712"/>
    <s v="Mínima cuantía"/>
    <n v="1"/>
    <n v="6"/>
    <n v="4"/>
    <n v="13200000"/>
    <s v="UNIDAD"/>
    <s v="NO SOLICITADAS"/>
  </r>
  <r>
    <x v="17"/>
    <s v="02-02-02-008-003-01-3"/>
    <n v="10"/>
    <s v="Adquisición de servicios - Servicios de tecnología de la información (ti) de consultoría y de apoyo"/>
    <s v="Mantenimiento SIGSO"/>
    <n v="81112200"/>
    <s v="Mínima cuantía"/>
    <n v="0"/>
    <n v="0"/>
    <n v="1"/>
    <n v="70000000"/>
    <s v="GLOBAL"/>
    <s v=""/>
  </r>
  <r>
    <x v="17"/>
    <s v="02-01-01-004-005-02"/>
    <n v="10"/>
    <s v="Activos fijos - Maquinaria de informática y sus partes, piezas y accesorios"/>
    <s v="COMPUTADOR ESCRITORIO"/>
    <n v="43211508"/>
    <s v="Mínima cuantía"/>
    <n v="3"/>
    <n v="5"/>
    <n v="1"/>
    <n v="3600000"/>
    <s v="UNIDAD"/>
    <s v="NO SOLICITADAS"/>
  </r>
  <r>
    <x v="17"/>
    <s v="02-01-01-004-005-02"/>
    <n v="10"/>
    <s v="Activos fijos - Maquinaria de informática y sus partes, piezas y accesorios"/>
    <s v="COMPUTADOR LAPTOP"/>
    <n v="43211508"/>
    <s v="Mínima cuantía"/>
    <n v="3"/>
    <n v="5"/>
    <n v="1"/>
    <n v="3600000"/>
    <s v="UNIDAD"/>
    <s v="NO SOLICITADAS"/>
  </r>
  <r>
    <x v="18"/>
    <s v="01-01-03-027"/>
    <n v="10"/>
    <s v="PARTIDA ALIMENTACIÓN SOLDADOS"/>
    <s v="PARTIDA ALIMENTACIÓN SOLDADOS"/>
    <n v="0"/>
    <s v="CONTRATACIÓN DIRECTA"/>
    <n v="1"/>
    <n v="11"/>
    <n v="1"/>
    <n v="92772208"/>
    <s v="GLOBAL"/>
    <s v="NO SOLICITADAS"/>
  </r>
  <r>
    <x v="18"/>
    <s v="02-02-02-006-004"/>
    <n v="10"/>
    <s v="Adquisición de servicios - Servicios de transporte de pasajeros"/>
    <s v="TRANSPORTE PERSONAL CAMAN VF 2018-2019"/>
    <n v="78111803"/>
    <s v="Selección abreviada menor cuantía"/>
    <n v="1"/>
    <n v="8"/>
    <n v="1"/>
    <n v="359808000"/>
    <s v="GLOBAL"/>
    <s v="SI"/>
  </r>
  <r>
    <x v="18"/>
    <s v="02-02-02-006-004"/>
    <n v="16"/>
    <s v="Adquisición de servicios - Servicios de transporte de pasajeros"/>
    <s v="TRASNPORTE PERSONAL CAMAN R - 16"/>
    <n v="78111803"/>
    <s v="Selección abreviada menor cuantía"/>
    <n v="7"/>
    <n v="10"/>
    <n v="1"/>
    <n v="148596720"/>
    <s v="GLOBAL"/>
    <s v="NO"/>
  </r>
  <r>
    <x v="18"/>
    <s v="02-02-02-006-004"/>
    <n v="10"/>
    <s v="Adquisición de servicios - Servicios de transporte de pasajeros"/>
    <s v="AMARRE TRANSPORTE PERSONAL CAMAN VF 2019 2020"/>
    <n v="78111803"/>
    <s v="Selección abreviada menor cuantía"/>
    <n v="10"/>
    <n v="12"/>
    <n v="1"/>
    <n v="57000000"/>
    <s v="GLOBAL"/>
    <s v="SI"/>
  </r>
  <r>
    <x v="18"/>
    <s v="02-02-02-008-007-01-4"/>
    <n v="10"/>
    <s v="Adquisición de servicios - Servicios de mantenimiento y reparación de maquinaria y equipo de transporte"/>
    <s v="MANTENIMIENTO DE VEHICULOS Y MOTOCICLETAS VIGENCIA FUTURA 2018-2019"/>
    <n v="78181507"/>
    <s v="Selección abreviada menor cuantía"/>
    <n v="1"/>
    <n v="8"/>
    <n v="1"/>
    <n v="93000000"/>
    <s v="GLOBAL"/>
    <s v="SI"/>
  </r>
  <r>
    <x v="18"/>
    <s v="02-02-02-008-007-01-4"/>
    <n v="10"/>
    <s v="Adquisición de servicios - Servicios de mantenimiento y reparación de maquinaria y equipo de transporte"/>
    <s v="AMARRE MANTENIMIENTO DE VEHICULOS Y MOTOCICLETAS VIGENCIA FUTURA 15% 2019-2020"/>
    <n v="78181507"/>
    <s v="Selección abreviada menor cuantía"/>
    <n v="10"/>
    <n v="2"/>
    <n v="1"/>
    <n v="19500000"/>
    <s v="GLOBAL"/>
    <s v="SI"/>
  </r>
  <r>
    <x v="18"/>
    <s v="08-01-02-006"/>
    <n v="10"/>
    <s v="Impuestos - Impuesto sobre vehículos automotores"/>
    <s v="IMPUESTO VEHICULO MAZDA 2 ANTIOQUIA"/>
    <n v="93151510"/>
    <s v="CONTRATACIÓN DIRECTA"/>
    <n v="1"/>
    <n v="2"/>
    <n v="1"/>
    <n v="380000"/>
    <s v="GLOBAL"/>
    <s v="NO"/>
  </r>
  <r>
    <x v="18"/>
    <s v="02-02-01-004-009-01"/>
    <n v="10"/>
    <s v="Materiales y suministros - Vehículos automotores, remolques y semirremolques; y sus partes, piezas y accesorios"/>
    <s v="FILTRO ACEITE CAMIONETA TOYOTA RUNNER"/>
    <n v="40161504"/>
    <s v="Mínima cuantía"/>
    <n v="1"/>
    <n v="9"/>
    <n v="2"/>
    <n v="165900"/>
    <s v="UNIDAD"/>
    <s v=""/>
  </r>
  <r>
    <x v="18"/>
    <s v="02-02-01-004-009-01"/>
    <n v="10"/>
    <s v="Materiales y suministros - Vehículos automotores, remolques y semirremolques; y sus partes, piezas y accesorios"/>
    <s v="FILTRO DE AIRE CAMIONETA TOYOTA RUNNER"/>
    <n v="40161505"/>
    <s v="Mínima cuantía"/>
    <n v="1"/>
    <n v="9"/>
    <n v="2"/>
    <n v="202924"/>
    <s v="UNIDAD"/>
    <s v=""/>
  </r>
  <r>
    <x v="18"/>
    <s v="02-02-01-004-009-01"/>
    <n v="10"/>
    <s v="Materiales y suministros - Vehículos automotores, remolques y semirremolques; y sus partes, piezas y accesorios"/>
    <s v="FILTRO DE COMBUSTIBLE CAMIONETA TOYOTA RUNNER"/>
    <n v="40161513"/>
    <s v="Mínima cuantía"/>
    <n v="1"/>
    <n v="9"/>
    <n v="2"/>
    <n v="192944"/>
    <s v="UNIDAD"/>
    <s v=""/>
  </r>
  <r>
    <x v="18"/>
    <s v="02-02-01-004-009-01"/>
    <n v="10"/>
    <s v="Materiales y suministros - Vehículos automotores, remolques y semirremolques; y sus partes, piezas y accesorios"/>
    <s v="FILTRO DE ACEITE AMBULANCIA TIPO CAMIONETA NISSAN FRONTIER D22"/>
    <n v="40161504"/>
    <s v="Mínima cuantía"/>
    <n v="1"/>
    <n v="9"/>
    <n v="2"/>
    <n v="155322"/>
    <s v="UNIDAD"/>
    <s v=""/>
  </r>
  <r>
    <x v="18"/>
    <s v="02-02-01-004-009-01"/>
    <n v="10"/>
    <s v="Materiales y suministros - Vehículos automotores, remolques y semirremolques; y sus partes, piezas y accesorios"/>
    <s v="FILTRO DE AIRE AMBULANCIA TIPO CAMIONETA NISSAN FRONTIER D22"/>
    <n v="40161505"/>
    <s v="Mínima cuantía"/>
    <n v="1"/>
    <n v="9"/>
    <n v="2"/>
    <n v="274146"/>
    <s v="UNIDAD"/>
    <s v=""/>
  </r>
  <r>
    <x v="18"/>
    <s v="02-02-01-004-009-01"/>
    <n v="10"/>
    <s v="Materiales y suministros - Vehículos automotores, remolques y semirremolques; y sus partes, piezas y accesorios"/>
    <s v="FILTRO DE COMBUSTIBLE AMBULANCIA TIPO CAMIONETA NISSAN FRONTIER D22"/>
    <n v="40161513"/>
    <s v="Mínima cuantía"/>
    <n v="1"/>
    <n v="9"/>
    <n v="2"/>
    <n v="147674"/>
    <s v="UNIDAD"/>
    <s v=""/>
  </r>
  <r>
    <x v="18"/>
    <s v="02-02-01-004-009-01"/>
    <n v="10"/>
    <s v="Materiales y suministros - Vehículos automotores, remolques y semirremolques; y sus partes, piezas y accesorios"/>
    <s v="FILTRO DE ACEITE AUTOMOVIL TIPO SEDAN RENAULT LOGAN"/>
    <n v="40161504"/>
    <s v="Mínima cuantía"/>
    <n v="1"/>
    <n v="9"/>
    <n v="2"/>
    <n v="141974"/>
    <s v="UNIDAD"/>
    <s v=""/>
  </r>
  <r>
    <x v="18"/>
    <s v="02-02-01-004-009-01"/>
    <n v="10"/>
    <s v="Materiales y suministros - Vehículos automotores, remolques y semirremolques; y sus partes, piezas y accesorios"/>
    <s v="FILTRO DE AIRE AUTOMOVIL TIPO SEDAN RENAULT LOGAN"/>
    <n v="40161505"/>
    <s v="Mínima cuantía"/>
    <n v="1"/>
    <n v="9"/>
    <n v="2"/>
    <n v="199500"/>
    <s v="UNIDAD"/>
    <s v=""/>
  </r>
  <r>
    <x v="18"/>
    <s v="02-02-01-004-009-01"/>
    <n v="10"/>
    <s v="Materiales y suministros - Vehículos automotores, remolques y semirremolques; y sus partes, piezas y accesorios"/>
    <s v="FILTRO DE COMBUSTIBLE AUTOMOVIL TIPO SEDAN RENAULT LOGAN"/>
    <n v="40161513"/>
    <s v="Mínima cuantía"/>
    <n v="1"/>
    <n v="9"/>
    <n v="2"/>
    <n v="136500"/>
    <s v="UNIDAD"/>
    <s v=""/>
  </r>
  <r>
    <x v="18"/>
    <s v="02-02-01-004-009-01"/>
    <n v="10"/>
    <s v="Materiales y suministros - Vehículos automotores, remolques y semirremolques; y sus partes, piezas y accesorios"/>
    <s v="FILTRO DE ACEITE AUTOMOVIL TIPO SEDAN MAZDA 2"/>
    <n v="40161504"/>
    <s v="Mínima cuantía"/>
    <n v="1"/>
    <n v="9"/>
    <n v="2"/>
    <n v="141974"/>
    <s v="UNIDAD"/>
    <s v=""/>
  </r>
  <r>
    <x v="18"/>
    <s v="02-02-01-004-009-01"/>
    <n v="10"/>
    <s v="Materiales y suministros - Vehículos automotores, remolques y semirremolques; y sus partes, piezas y accesorios"/>
    <s v="FILTRO DE AIRE AUTOMOVIL TIPO SEDAN MAZDA 2"/>
    <n v="40161505"/>
    <s v="Mínima cuantía"/>
    <n v="1"/>
    <n v="9"/>
    <n v="2"/>
    <n v="247728"/>
    <s v="UNIDAD"/>
    <s v=""/>
  </r>
  <r>
    <x v="18"/>
    <s v="02-02-01-004-009-01"/>
    <n v="10"/>
    <s v="Materiales y suministros - Vehículos automotores, remolques y semirremolques; y sus partes, piezas y accesorios"/>
    <s v="FILTRO DE COMBUSTIBLE AUTOMOVIL TIPO SEDAN MAZDA 2"/>
    <n v="40161513"/>
    <s v="Mínima cuantía"/>
    <n v="1"/>
    <n v="9"/>
    <n v="2"/>
    <n v="136500"/>
    <s v="UNIDAD"/>
    <s v=""/>
  </r>
  <r>
    <x v="18"/>
    <s v="02-02-01-004-009-01"/>
    <n v="10"/>
    <s v="Materiales y suministros - Vehículos automotores, remolques y semirremolques; y sus partes, piezas y accesorios"/>
    <s v="FILTRO DE ACEITE AUTOMOVIL CHEVROLET AVEO"/>
    <n v="40161504"/>
    <s v="Mínima cuantía"/>
    <n v="1"/>
    <n v="9"/>
    <n v="2"/>
    <n v="141974"/>
    <s v="UNIDAD"/>
    <s v=""/>
  </r>
  <r>
    <x v="18"/>
    <s v="02-02-01-004-009-01"/>
    <n v="10"/>
    <s v="Materiales y suministros - Vehículos automotores, remolques y semirremolques; y sus partes, piezas y accesorios"/>
    <s v="FILTRO DE AIRE AUTOMOVIL CHEVROLET AVEO"/>
    <n v="40161505"/>
    <s v="Mínima cuantía"/>
    <n v="1"/>
    <n v="9"/>
    <n v="2"/>
    <n v="247728"/>
    <s v="UNIDAD"/>
    <s v=""/>
  </r>
  <r>
    <x v="18"/>
    <s v="02-02-01-004-009-01"/>
    <n v="10"/>
    <s v="Materiales y suministros - Vehículos automotores, remolques y semirremolques; y sus partes, piezas y accesorios"/>
    <s v="FILTRO DE COMBUSTIBLE AUTOMOVIL CHEVROLET AVEO"/>
    <n v="40161513"/>
    <s v="Mínima cuantía"/>
    <n v="1"/>
    <n v="9"/>
    <n v="2"/>
    <n v="131430"/>
    <s v="UNIDAD"/>
    <s v=""/>
  </r>
  <r>
    <x v="18"/>
    <s v="02-02-01-004-009-01"/>
    <n v="10"/>
    <s v="Materiales y suministros - Vehículos automotores, remolques y semirremolques; y sus partes, piezas y accesorios"/>
    <s v="FILTRO DE AIRE TOYOTA LAND CRUISER"/>
    <n v="40161505"/>
    <s v="Mínima cuantía"/>
    <n v="1"/>
    <n v="9"/>
    <n v="1"/>
    <n v="103562"/>
    <s v="UNIDAD"/>
    <s v=""/>
  </r>
  <r>
    <x v="18"/>
    <s v="02-02-01-004-009-01"/>
    <n v="10"/>
    <s v="Materiales y suministros - Vehículos automotores, remolques y semirremolques; y sus partes, piezas y accesorios"/>
    <s v="FILTRO DE COMBUSTIBLE TOYOTA LAND CRUISER"/>
    <n v="40161513"/>
    <s v="Mínima cuantía"/>
    <n v="1"/>
    <n v="9"/>
    <n v="1"/>
    <n v="68250"/>
    <s v="UNIDAD"/>
    <s v=""/>
  </r>
  <r>
    <x v="18"/>
    <s v="02-02-01-004-009-01"/>
    <n v="10"/>
    <s v="Materiales y suministros - Vehículos automotores, remolques y semirremolques; y sus partes, piezas y accesorios"/>
    <s v="FILTRO DE ACEITE TOYOTA LAND CRUISER"/>
    <n v="40161504"/>
    <s v="Mínima cuantía"/>
    <n v="1"/>
    <n v="9"/>
    <n v="1"/>
    <n v="78750"/>
    <s v="UNIDAD"/>
    <s v=""/>
  </r>
  <r>
    <x v="18"/>
    <s v="02-02-01-004-009-01"/>
    <n v="10"/>
    <s v="Materiales y suministros - Vehículos automotores, remolques y semirremolques; y sus partes, piezas y accesorios"/>
    <s v="FILTRO DE ACEITE CAMPERO MITSUBISHI MONTERO"/>
    <n v="40161504"/>
    <s v="Mínima cuantía"/>
    <n v="1"/>
    <n v="9"/>
    <n v="3"/>
    <n v="252000"/>
    <s v="UNIDAD"/>
    <s v=""/>
  </r>
  <r>
    <x v="18"/>
    <s v="02-02-01-004-009-01"/>
    <n v="10"/>
    <s v="Materiales y suministros - Vehículos automotores, remolques y semirremolques; y sus partes, piezas y accesorios"/>
    <s v="FILTRO DE AIRE CAMPERO MITSUBISHI MONTERO"/>
    <n v="40161505"/>
    <s v="Mínima cuantía"/>
    <n v="1"/>
    <n v="9"/>
    <n v="3"/>
    <n v="310686"/>
    <s v="UNIDAD"/>
    <s v=""/>
  </r>
  <r>
    <x v="18"/>
    <s v="02-02-01-004-009-01"/>
    <n v="10"/>
    <s v="Materiales y suministros - Vehículos automotores, remolques y semirremolques; y sus partes, piezas y accesorios"/>
    <s v="FILTRO DE COMBUSTIBLE CAMPERO MITSUBISHI MONTERO"/>
    <n v="40161513"/>
    <s v="Mínima cuantía"/>
    <n v="1"/>
    <n v="9"/>
    <n v="3"/>
    <n v="204750"/>
    <s v="UNIDAD"/>
    <s v=""/>
  </r>
  <r>
    <x v="18"/>
    <s v="02-02-01-004-009-01"/>
    <n v="10"/>
    <s v="Materiales y suministros - Vehículos automotores, remolques y semirremolques; y sus partes, piezas y accesorios"/>
    <s v="FILTRO DE AIRE CAMIONETA CHEVROLET D-MAX"/>
    <n v="40161505"/>
    <s v="Mínima cuantía"/>
    <n v="1"/>
    <n v="9"/>
    <n v="8"/>
    <n v="828496"/>
    <s v="UNIDAD"/>
    <s v=""/>
  </r>
  <r>
    <x v="18"/>
    <s v="02-02-01-004-009-01"/>
    <n v="10"/>
    <s v="Materiales y suministros - Vehículos automotores, remolques y semirremolques; y sus partes, piezas y accesorios"/>
    <s v="FILTRO DE COMBUSTIBLE CAMIONETA CHEVROLET D-MAX"/>
    <n v="40161513"/>
    <s v="Mínima cuantía"/>
    <n v="1"/>
    <n v="9"/>
    <n v="8"/>
    <n v="788576"/>
    <s v="UNIDAD"/>
    <s v=""/>
  </r>
  <r>
    <x v="18"/>
    <s v="02-02-01-004-009-01"/>
    <n v="10"/>
    <s v="Materiales y suministros - Vehículos automotores, remolques y semirremolques; y sus partes, piezas y accesorios"/>
    <s v="FILTRO DE ACEITE CAMIONETA CHEVROLET D-MAX"/>
    <n v="40161504"/>
    <s v="Mínima cuantía"/>
    <n v="1"/>
    <n v="9"/>
    <n v="8"/>
    <n v="630000"/>
    <s v="UNIDAD"/>
    <s v=""/>
  </r>
  <r>
    <x v="18"/>
    <s v="02-02-01-004-009-01"/>
    <n v="10"/>
    <s v="Materiales y suministros - Vehículos automotores, remolques y semirremolques; y sus partes, piezas y accesorios"/>
    <s v="FILTRO TRAMPA CAMIONETA MAZDA BT-50"/>
    <n v="40161504"/>
    <s v="Mínima cuantía"/>
    <n v="1"/>
    <n v="9"/>
    <n v="3"/>
    <n v="519750"/>
    <s v="UNIDAD"/>
    <s v=""/>
  </r>
  <r>
    <x v="18"/>
    <s v="02-02-01-004-009-01"/>
    <n v="10"/>
    <s v="Materiales y suministros - Vehículos automotores, remolques y semirremolques; y sus partes, piezas y accesorios"/>
    <s v="FILTRO DE ACEITE CAMIONETA MAZDA BT-50"/>
    <n v="40161504"/>
    <s v="Mínima cuantía"/>
    <n v="1"/>
    <n v="9"/>
    <n v="3"/>
    <n v="252000"/>
    <s v="UNIDAD"/>
    <s v=""/>
  </r>
  <r>
    <x v="18"/>
    <s v="02-02-01-004-009-01"/>
    <n v="10"/>
    <s v="Materiales y suministros - Vehículos automotores, remolques y semirremolques; y sus partes, piezas y accesorios"/>
    <s v="FILTRO DE AIRE CAMIONETA MAZDA BT-50"/>
    <n v="40161505"/>
    <s v="Mínima cuantía"/>
    <n v="1"/>
    <n v="9"/>
    <n v="3"/>
    <n v="310686"/>
    <s v="UNIDAD"/>
    <s v=""/>
  </r>
  <r>
    <x v="18"/>
    <s v="02-02-01-004-009-01"/>
    <n v="10"/>
    <s v="Materiales y suministros - Vehículos automotores, remolques y semirremolques; y sus partes, piezas y accesorios"/>
    <s v="FILTRO DE COMBUSTIBLE MAZDA BT-50"/>
    <n v="40161513"/>
    <s v="Mínima cuantía"/>
    <n v="1"/>
    <n v="9"/>
    <n v="3"/>
    <n v="204750"/>
    <s v="UNIDAD"/>
    <s v=""/>
  </r>
  <r>
    <x v="18"/>
    <s v="02-02-01-004-009-01"/>
    <n v="10"/>
    <s v="Materiales y suministros - Vehículos automotores, remolques y semirremolques; y sus partes, piezas y accesorios"/>
    <s v="FILTRO DE AIRE CAMIONETA VANS VOLKSWAGEN TRANSPORTER"/>
    <n v="40161505"/>
    <s v="Mínima cuantía"/>
    <n v="1"/>
    <n v="9"/>
    <n v="5"/>
    <n v="507310"/>
    <s v="UNIDAD"/>
    <s v=""/>
  </r>
  <r>
    <x v="18"/>
    <s v="02-02-01-004-009-01"/>
    <n v="10"/>
    <s v="Materiales y suministros - Vehículos automotores, remolques y semirremolques; y sus partes, piezas y accesorios"/>
    <s v="FILTRO DE ACEITE CAMIONETA VANS VOLKSWAGEN TRANSPORTER"/>
    <n v="40161504"/>
    <s v="Mínima cuantía"/>
    <n v="1"/>
    <n v="9"/>
    <n v="5"/>
    <n v="527155"/>
    <s v="UNIDAD"/>
    <s v=""/>
  </r>
  <r>
    <x v="18"/>
    <s v="02-02-01-004-009-01"/>
    <n v="10"/>
    <s v="Materiales y suministros - Vehículos automotores, remolques y semirremolques; y sus partes, piezas y accesorios"/>
    <s v="FILTRO DE COMBUSTIBLE CAMIONETA VANS VOLKSWAGEN"/>
    <n v="40161513"/>
    <s v="Mínima cuantía"/>
    <n v="1"/>
    <n v="9"/>
    <n v="5"/>
    <n v="482360"/>
    <s v="UNIDAD"/>
    <s v=""/>
  </r>
  <r>
    <x v="18"/>
    <s v="02-02-01-004-009-01"/>
    <n v="10"/>
    <s v="Materiales y suministros - Vehículos automotores, remolques y semirremolques; y sus partes, piezas y accesorios"/>
    <s v="FILTRO DE AIRE BUS CHEVROLET NQR"/>
    <n v="40161505"/>
    <s v="Mínima cuantía"/>
    <n v="1"/>
    <n v="9"/>
    <n v="2"/>
    <n v="207124"/>
    <s v="UNIDAD"/>
    <s v=""/>
  </r>
  <r>
    <x v="18"/>
    <s v="02-02-01-004-009-01"/>
    <n v="10"/>
    <s v="Materiales y suministros - Vehículos automotores, remolques y semirremolques; y sus partes, piezas y accesorios"/>
    <s v="FILTRO DE COMBUSTIBLE BUS CHEVROLET NQR"/>
    <n v="40161513"/>
    <s v="Mínima cuantía"/>
    <n v="1"/>
    <n v="9"/>
    <n v="2"/>
    <n v="196956"/>
    <s v="UNIDAD"/>
    <s v=""/>
  </r>
  <r>
    <x v="18"/>
    <s v="02-02-01-004-009-01"/>
    <n v="10"/>
    <s v="Materiales y suministros - Vehículos automotores, remolques y semirremolques; y sus partes, piezas y accesorios"/>
    <s v="FILTRO DE ACEITE BUS CHEVROLET NQR"/>
    <n v="40161504"/>
    <s v="Mínima cuantía"/>
    <n v="1"/>
    <n v="9"/>
    <n v="2"/>
    <n v="213226"/>
    <s v="UNIDAD"/>
    <s v=""/>
  </r>
  <r>
    <x v="18"/>
    <s v="02-02-01-004-009-01"/>
    <n v="10"/>
    <s v="Materiales y suministros - Vehículos automotores, remolques y semirremolques; y sus partes, piezas y accesorios"/>
    <s v="FILTRO DE AIRE CAMION CHEVROLET NPR"/>
    <n v="40161505"/>
    <s v="Mínima cuantía"/>
    <n v="1"/>
    <n v="9"/>
    <n v="4"/>
    <n v="405848"/>
    <s v="UNIDAD"/>
    <s v=""/>
  </r>
  <r>
    <x v="18"/>
    <s v="02-02-01-004-009-01"/>
    <n v="10"/>
    <s v="Materiales y suministros - Vehículos automotores, remolques y semirremolques; y sus partes, piezas y accesorios"/>
    <s v="FILTRO DE COMBUSTIBLE CAMION CHEVROLET NPR"/>
    <n v="40161513"/>
    <s v="Mínima cuantía"/>
    <n v="1"/>
    <n v="9"/>
    <n v="4"/>
    <n v="385888"/>
    <s v="UNIDAD"/>
    <s v=""/>
  </r>
  <r>
    <x v="18"/>
    <s v="02-02-01-004-009-01"/>
    <n v="10"/>
    <s v="Materiales y suministros - Vehículos automotores, remolques y semirremolques; y sus partes, piezas y accesorios"/>
    <s v="FILTRO DE TRAMPA CAMION CHEVROLET NPR"/>
    <n v="40161504"/>
    <s v="Mínima cuantía"/>
    <n v="1"/>
    <n v="9"/>
    <n v="4"/>
    <n v="672000"/>
    <s v="UNIDAD"/>
    <s v=""/>
  </r>
  <r>
    <x v="18"/>
    <s v="02-02-01-004-009-01"/>
    <n v="10"/>
    <s v="Materiales y suministros - Vehículos automotores, remolques y semirremolques; y sus partes, piezas y accesorios"/>
    <s v="FILTRO DE ACEITE CAMION CHEVROLET NPR"/>
    <n v="40161504"/>
    <s v="Mínima cuantía"/>
    <n v="1"/>
    <n v="9"/>
    <n v="4"/>
    <n v="421724"/>
    <s v="UNIDAD"/>
    <s v=""/>
  </r>
  <r>
    <x v="18"/>
    <s v="02-02-01-004-009-01"/>
    <n v="10"/>
    <s v="Materiales y suministros - Vehículos automotores, remolques y semirremolques; y sus partes, piezas y accesorios"/>
    <s v="FILTRO DE AIRE CAMION CANTER MITSUBISHI"/>
    <n v="40161505"/>
    <s v="Mínima cuantía"/>
    <n v="1"/>
    <n v="9"/>
    <n v="2"/>
    <n v="207125.1"/>
    <s v="UNIDAD"/>
    <s v=""/>
  </r>
  <r>
    <x v="18"/>
    <s v="02-02-01-004-009-01"/>
    <n v="10"/>
    <s v="Materiales y suministros - Vehículos automotores, remolques y semirremolques; y sus partes, piezas y accesorios"/>
    <s v="FILTRO DE ACEITE CAMION CANTER MITSUBISHI"/>
    <n v="40161504"/>
    <s v="Mínima cuantía"/>
    <n v="1"/>
    <n v="9"/>
    <n v="2"/>
    <n v="157500"/>
    <s v="UNIDAD"/>
    <s v=""/>
  </r>
  <r>
    <x v="18"/>
    <s v="02-02-01-004-009-01"/>
    <n v="10"/>
    <s v="Materiales y suministros - Vehículos automotores, remolques y semirremolques; y sus partes, piezas y accesorios"/>
    <s v="FILTRO DE COMBUSTIBLE CAMION CANTER MITSUBISHI"/>
    <n v="40161513"/>
    <s v="Mínima cuantía"/>
    <n v="1"/>
    <n v="9"/>
    <n v="2"/>
    <n v="197145.9"/>
    <s v="UNIDAD"/>
    <s v=""/>
  </r>
  <r>
    <x v="18"/>
    <s v="02-02-01-004-009-01"/>
    <n v="10"/>
    <s v="Materiales y suministros - Vehículos automotores, remolques y semirremolques; y sus partes, piezas y accesorios"/>
    <s v="FILTRO DE COMBUSTIBLE CAMION FURGON CHEVROLET NPR"/>
    <n v="40161513"/>
    <s v="Mínima cuantía"/>
    <n v="1"/>
    <n v="9"/>
    <n v="3"/>
    <n v="295716"/>
    <s v="UNIDAD"/>
    <s v=""/>
  </r>
  <r>
    <x v="18"/>
    <s v="02-02-01-004-009-01"/>
    <n v="10"/>
    <s v="Materiales y suministros - Vehículos automotores, remolques y semirremolques; y sus partes, piezas y accesorios"/>
    <s v="FILTRO DE AIRE CAMION FURGON CHEVROLET NPR"/>
    <n v="40161505"/>
    <s v="Mínima cuantía"/>
    <n v="1"/>
    <n v="9"/>
    <n v="3"/>
    <n v="310686"/>
    <s v="UNIDAD"/>
    <s v=""/>
  </r>
  <r>
    <x v="18"/>
    <s v="02-02-01-004-009-01"/>
    <n v="10"/>
    <s v="Materiales y suministros - Vehículos automotores, remolques y semirremolques; y sus partes, piezas y accesorios"/>
    <s v="FILTRO DE ACEITE CAMION FURGON CHEVROLET NPR"/>
    <n v="40161504"/>
    <s v="Mínima cuantía"/>
    <n v="1"/>
    <n v="9"/>
    <n v="3"/>
    <n v="295716"/>
    <s v="UNIDAD"/>
    <s v=""/>
  </r>
  <r>
    <x v="18"/>
    <s v="02-02-01-004-009-01"/>
    <n v="10"/>
    <s v="Materiales y suministros - Vehículos automotores, remolques y semirremolques; y sus partes, piezas y accesorios"/>
    <s v="FILTRO DE AIRE CARROTANQUE CHEVROLET FVR"/>
    <n v="40161505"/>
    <s v="Mínima cuantía"/>
    <n v="1"/>
    <n v="9"/>
    <n v="4"/>
    <n v="405848"/>
    <s v="UNIDAD"/>
    <s v=""/>
  </r>
  <r>
    <x v="18"/>
    <s v="02-02-01-004-009-01"/>
    <n v="10"/>
    <s v="Materiales y suministros - Vehículos automotores, remolques y semirremolques; y sus partes, piezas y accesorios"/>
    <s v="FILTRO DE ACEITE CARROTANQUE CHEVROLET FVR"/>
    <n v="40161504"/>
    <s v="Mínima cuantía"/>
    <n v="1"/>
    <n v="9"/>
    <n v="4"/>
    <n v="421724"/>
    <s v="UNIDAD"/>
    <s v=""/>
  </r>
  <r>
    <x v="18"/>
    <s v="02-02-01-004-009-01"/>
    <n v="10"/>
    <s v="Materiales y suministros - Vehículos automotores, remolques y semirremolques; y sus partes, piezas y accesorios"/>
    <s v="FILTRO DE COMBUSTIBLE CARROTANQUE CHEVROLET FVR"/>
    <n v="40161513"/>
    <s v="Mínima cuantía"/>
    <n v="1"/>
    <n v="9"/>
    <n v="4"/>
    <n v="381688"/>
    <s v="UNIDAD"/>
    <s v=""/>
  </r>
  <r>
    <x v="18"/>
    <s v="02-02-01-004-009-01"/>
    <n v="10"/>
    <s v="Materiales y suministros - Vehículos automotores, remolques y semirremolques; y sus partes, piezas y accesorios"/>
    <s v="FILTRO TRAMPA CARROTANQUE CHEVROLET FVR"/>
    <n v="40161504"/>
    <s v="Mínima cuantía"/>
    <n v="1"/>
    <n v="9"/>
    <n v="4"/>
    <n v="672000"/>
    <s v="UNIDAD"/>
    <s v=""/>
  </r>
  <r>
    <x v="18"/>
    <s v="02-02-01-004-009-01"/>
    <n v="10"/>
    <s v="Materiales y suministros - Vehículos automotores, remolques y semirremolques; y sus partes, piezas y accesorios"/>
    <s v="FILTRO DE COMBUSTIBLE TRACTOR AGRICOLA JOHN DEERE"/>
    <n v="40161513"/>
    <s v="Mínima cuantía"/>
    <n v="1"/>
    <n v="9"/>
    <n v="2"/>
    <n v="197144"/>
    <s v="UNIDAD"/>
    <s v=""/>
  </r>
  <r>
    <x v="18"/>
    <s v="02-02-01-004-009-01"/>
    <n v="10"/>
    <s v="Materiales y suministros - Vehículos automotores, remolques y semirremolques; y sus partes, piezas y accesorios"/>
    <s v="FILTRO DE ACEITE TRACTOR AGRICOLA JOHN DEERE"/>
    <n v="40161504"/>
    <s v="Mínima cuantía"/>
    <n v="1"/>
    <n v="9"/>
    <n v="2"/>
    <n v="212962"/>
    <s v="UNIDAD"/>
    <s v=""/>
  </r>
  <r>
    <x v="18"/>
    <s v="02-02-01-004-009-01"/>
    <n v="10"/>
    <s v="Materiales y suministros - Vehículos automotores, remolques y semirremolques; y sus partes, piezas y accesorios"/>
    <s v="JUEGO DE PASTILLAS CAMIONETA CHEVROLET D-MAX"/>
    <n v="25171713"/>
    <s v="Mínima cuantía"/>
    <n v="1"/>
    <n v="9"/>
    <n v="2"/>
    <n v="344242"/>
    <s v="UNIDAD"/>
    <s v=""/>
  </r>
  <r>
    <x v="18"/>
    <s v="02-02-01-004-009-01"/>
    <n v="10"/>
    <s v="Materiales y suministros - Vehículos automotores, remolques y semirremolques; y sus partes, piezas y accesorios"/>
    <s v="FILTRO DE ACEITE CARROTANQUE CHEVROLET KODIAK"/>
    <n v="40161504"/>
    <s v="Mínima cuantía"/>
    <n v="1"/>
    <n v="9"/>
    <n v="1"/>
    <n v="173250"/>
    <s v="UNIDAD"/>
    <s v=""/>
  </r>
  <r>
    <x v="18"/>
    <s v="02-02-01-004-009-01"/>
    <n v="10"/>
    <s v="Materiales y suministros - Vehículos automotores, remolques y semirremolques; y sus partes, piezas y accesorios"/>
    <s v="FILTRO DE AIRE CARROTANQUE CHEVROLET KODIAK"/>
    <n v="40161505"/>
    <s v="Mínima cuantía"/>
    <n v="1"/>
    <n v="9"/>
    <n v="1"/>
    <n v="99750"/>
    <s v="UNIDAD"/>
    <s v=""/>
  </r>
  <r>
    <x v="18"/>
    <s v="02-02-01-004-009-01"/>
    <n v="10"/>
    <s v="Materiales y suministros - Vehículos automotores, remolques y semirremolques; y sus partes, piezas y accesorios"/>
    <s v="FILTRO DE COMBUSTIBLE CARROTANQUE CHEVROLET KODIAK"/>
    <n v="40161513"/>
    <s v="Mínima cuantía"/>
    <n v="1"/>
    <n v="9"/>
    <n v="2"/>
    <n v="396900"/>
    <s v="UNIDAD"/>
    <s v=""/>
  </r>
  <r>
    <x v="18"/>
    <s v="02-02-01-004-009-01"/>
    <n v="10"/>
    <s v="Materiales y suministros - Vehículos automotores, remolques y semirremolques; y sus partes, piezas y accesorios"/>
    <s v="DISCO DE FRENO  AUTOMOVIL TIPO SEDAN RENAULT LOGAN"/>
    <n v="25171718"/>
    <s v="Mínima cuantía"/>
    <n v="1"/>
    <n v="9"/>
    <n v="1"/>
    <n v="240450"/>
    <s v="UNIDAD"/>
    <s v=""/>
  </r>
  <r>
    <x v="18"/>
    <s v="02-02-01-004-009-01"/>
    <n v="10"/>
    <s v="Materiales y suministros - Vehículos automotores, remolques y semirremolques; y sus partes, piezas y accesorios"/>
    <s v="DISCO DE FRENO DELANTERO CAMIONETA VANS WOLKSWAGEN"/>
    <n v="25171718"/>
    <s v="Mínima cuantía"/>
    <n v="1"/>
    <n v="9"/>
    <n v="1"/>
    <n v="240450"/>
    <s v="UNIDAD"/>
    <s v=""/>
  </r>
  <r>
    <x v="18"/>
    <s v="02-02-01-004-009-01"/>
    <n v="10"/>
    <s v="Materiales y suministros - Vehículos automotores, remolques y semirremolques; y sus partes, piezas y accesorios"/>
    <s v="DISCO DE FRENO TRASERO CAMIONETA VANS WOLKSWAGEN"/>
    <n v="25171718"/>
    <s v="Mínima cuantía"/>
    <n v="1"/>
    <n v="9"/>
    <n v="1"/>
    <n v="240450"/>
    <s v="UNIDAD"/>
    <s v=""/>
  </r>
  <r>
    <x v="18"/>
    <s v="02-02-01-004-009-01"/>
    <n v="10"/>
    <s v="Materiales y suministros - Vehículos automotores, remolques y semirremolques; y sus partes, piezas y accesorios"/>
    <s v="JUEGO DE PASTILLAS CAMIONETA MAZDA BT-50"/>
    <n v="25171713"/>
    <s v="Mínima cuantía"/>
    <n v="1"/>
    <n v="9"/>
    <n v="2"/>
    <n v="134400"/>
    <s v="UNIDAD"/>
    <s v=""/>
  </r>
  <r>
    <x v="18"/>
    <s v="02-02-01-004-009-01"/>
    <n v="10"/>
    <s v="Materiales y suministros - Vehículos automotores, remolques y semirremolques; y sus partes, piezas y accesorios"/>
    <s v="JUEGO DE PASTILLAS AMBULANCIA NISSAN FRONTIER D22"/>
    <n v="25171713"/>
    <s v="Mínima cuantía"/>
    <n v="1"/>
    <n v="9"/>
    <n v="1"/>
    <n v="67200"/>
    <s v="UNIDAD"/>
    <s v=""/>
  </r>
  <r>
    <x v="18"/>
    <s v="02-02-01-004-009-01"/>
    <n v="10"/>
    <s v="Materiales y suministros - Vehículos automotores, remolques y semirremolques; y sus partes, piezas y accesorios"/>
    <s v="JUEGO DE BANDAS AUTOMOVIL CHEVROLET AVEO"/>
    <n v="25171713"/>
    <s v="Mínima cuantía"/>
    <n v="1"/>
    <n v="9"/>
    <n v="1"/>
    <n v="77700"/>
    <s v="UNIDAD"/>
    <s v=""/>
  </r>
  <r>
    <x v="18"/>
    <s v="02-02-01-004-009-01"/>
    <n v="10"/>
    <s v="Materiales y suministros - Vehículos automotores, remolques y semirremolques; y sus partes, piezas y accesorios"/>
    <s v="JUEGO DE PASTILLAS AUTOMOVIL CHEVROLET AVEO"/>
    <n v="25171713"/>
    <s v="Mínima cuantía"/>
    <n v="1"/>
    <n v="9"/>
    <n v="1"/>
    <n v="67200"/>
    <s v="UNIDAD"/>
    <s v=""/>
  </r>
  <r>
    <x v="18"/>
    <s v="02-02-01-004-009-01"/>
    <n v="10"/>
    <s v="Materiales y suministros - Vehículos automotores, remolques y semirremolques; y sus partes, piezas y accesorios"/>
    <s v="JUEGO DE BANDAS CAMPERO MITSUBISHI MONTERO"/>
    <n v="25171713"/>
    <s v="Mínima cuantía"/>
    <n v="1"/>
    <n v="9"/>
    <n v="1"/>
    <n v="78750"/>
    <s v="UNIDAD"/>
    <s v=""/>
  </r>
  <r>
    <x v="18"/>
    <s v="02-02-01-004-009-01"/>
    <n v="10"/>
    <s v="Materiales y suministros - Vehículos automotores, remolques y semirremolques; y sus partes, piezas y accesorios"/>
    <s v="JUEGO DE PASTILLAS CAMPERO MITSUBISHI MONTERO"/>
    <n v="25171713"/>
    <s v="Mínima cuantía"/>
    <n v="1"/>
    <n v="9"/>
    <n v="1"/>
    <n v="67200"/>
    <s v="UNIDAD"/>
    <s v=""/>
  </r>
  <r>
    <x v="18"/>
    <s v="02-02-01-004-009-01"/>
    <n v="10"/>
    <s v="Materiales y suministros - Vehículos automotores, remolques y semirremolques; y sus partes, piezas y accesorios"/>
    <s v="JUEGO DE BANDAS CAMION CHEVROLET NPR "/>
    <n v="25171713"/>
    <s v="Mínima cuantía"/>
    <n v="1"/>
    <n v="9"/>
    <n v="2"/>
    <n v="157500"/>
    <s v="UNIDAD"/>
    <s v=""/>
  </r>
  <r>
    <x v="18"/>
    <s v="02-02-01-004-009-01"/>
    <n v="10"/>
    <s v="Materiales y suministros - Vehículos automotores, remolques y semirremolques; y sus partes, piezas y accesorios"/>
    <s v="JUEGO DE PASTILLAS CAMION CHEVROLET NPR"/>
    <n v="25171713"/>
    <s v="Mínima cuantía"/>
    <n v="1"/>
    <n v="9"/>
    <n v="2"/>
    <n v="134400"/>
    <s v="UNIDAD"/>
    <s v=""/>
  </r>
  <r>
    <x v="18"/>
    <s v="02-02-01-004-009-01"/>
    <n v="10"/>
    <s v="Materiales y suministros - Vehículos automotores, remolques y semirremolques; y sus partes, piezas y accesorios"/>
    <s v="JUEGO DE BANDAS AUTOMOVIL MAZDA 2"/>
    <n v="25171713"/>
    <s v="Mínima cuantía"/>
    <n v="1"/>
    <n v="9"/>
    <n v="1"/>
    <n v="78750"/>
    <s v="UNIDAD"/>
    <s v=""/>
  </r>
  <r>
    <x v="18"/>
    <s v="02-02-01-004-009-01"/>
    <n v="10"/>
    <s v="Materiales y suministros - Vehículos automotores, remolques y semirremolques; y sus partes, piezas y accesorios"/>
    <s v="JUEGO DE PASTILLAS AUTOMOVIL MAZDA 2"/>
    <n v="25171713"/>
    <s v="Mínima cuantía"/>
    <n v="1"/>
    <n v="9"/>
    <n v="1"/>
    <n v="67200"/>
    <s v="UNIDAD"/>
    <s v=""/>
  </r>
  <r>
    <x v="18"/>
    <s v="02-02-01-004-006-04"/>
    <n v="10"/>
    <s v="Materiales y suministros - Acumuladores, pilas y baterías primarias y sus partes y piezas"/>
    <s v="BATERIA 27-1000"/>
    <n v="26111703"/>
    <s v="Mínima cuantía"/>
    <n v="1"/>
    <n v="9"/>
    <n v="7"/>
    <n v="3417750"/>
    <s v="UNIDAD"/>
    <s v=""/>
  </r>
  <r>
    <x v="18"/>
    <s v="02-02-01-004-006-04"/>
    <n v="10"/>
    <s v="Materiales y suministros - Acumuladores, pilas y baterías primarias y sus partes y piezas"/>
    <s v="BATERIA 31H-1150"/>
    <n v="26111703"/>
    <s v="Mínima cuantía"/>
    <n v="1"/>
    <n v="9"/>
    <n v="8"/>
    <n v="3738000"/>
    <s v="UNIDAD"/>
    <s v=""/>
  </r>
  <r>
    <x v="18"/>
    <s v="02-02-01-004-006-04"/>
    <n v="10"/>
    <s v="Materiales y suministros - Acumuladores, pilas y baterías primarias y sus partes y piezas"/>
    <s v="BATERIA 42D-680ES"/>
    <n v="26111703"/>
    <s v="Mínima cuantía"/>
    <n v="1"/>
    <n v="9"/>
    <n v="6"/>
    <n v="1373400"/>
    <s v="UNIDAD"/>
    <s v=""/>
  </r>
  <r>
    <x v="18"/>
    <s v="02-02-01-004-006-04"/>
    <n v="10"/>
    <s v="Materiales y suministros - Acumuladores, pilas y baterías primarias y sus partes y piezas"/>
    <s v="BATERIA 4D-1350"/>
    <n v="26111703"/>
    <s v="Mínima cuantía"/>
    <n v="1"/>
    <n v="9"/>
    <n v="4"/>
    <n v="3133200"/>
    <s v="UNIDAD"/>
    <s v=""/>
  </r>
  <r>
    <x v="18"/>
    <s v="02-02-01-004-009-01"/>
    <n v="10"/>
    <s v="Materiales y suministros - Vehículos automotores, remolques y semirremolques; y sus partes, piezas y accesorios"/>
    <s v="PLUMILLAS PARA CAMIONETA CHEVROLET D-MAX"/>
    <n v="25171502"/>
    <s v="Mínima cuantía"/>
    <n v="1"/>
    <n v="9"/>
    <n v="2"/>
    <n v="124950"/>
    <s v="UNIDAD"/>
    <s v=""/>
  </r>
  <r>
    <x v="18"/>
    <s v="02-02-01-004-009-01"/>
    <n v="10"/>
    <s v="Materiales y suministros - Vehículos automotores, remolques y semirremolques; y sus partes, piezas y accesorios"/>
    <s v="PLUMILLAS PARA CAMIONETA TOYOTA RUNNER"/>
    <n v="25171502"/>
    <s v="Mínima cuantía"/>
    <n v="1"/>
    <n v="9"/>
    <n v="2"/>
    <n v="124950"/>
    <s v="UNIDAD"/>
    <s v=""/>
  </r>
  <r>
    <x v="18"/>
    <s v="02-02-01-004-009-01"/>
    <n v="10"/>
    <s v="Materiales y suministros - Vehículos automotores, remolques y semirremolques; y sus partes, piezas y accesorios"/>
    <s v="PLUMILLAS PARA VEHICULO NISSAN VERSA"/>
    <n v="25171502"/>
    <s v="Mínima cuantía"/>
    <n v="1"/>
    <n v="9"/>
    <n v="2"/>
    <n v="124950"/>
    <s v="UNIDAD"/>
    <s v=""/>
  </r>
  <r>
    <x v="18"/>
    <s v="02-02-01-004-009-01"/>
    <n v="10"/>
    <s v="Materiales y suministros - Vehículos automotores, remolques y semirremolques; y sus partes, piezas y accesorios"/>
    <s v="PLUMILLAS PARA RENAULT LOGAN"/>
    <n v="25171502"/>
    <s v="Mínima cuantía"/>
    <n v="1"/>
    <n v="9"/>
    <n v="2"/>
    <n v="124950"/>
    <s v="UNIDAD"/>
    <s v=""/>
  </r>
  <r>
    <x v="18"/>
    <s v="02-02-01-004-009-01"/>
    <n v="10"/>
    <s v="Materiales y suministros - Vehículos automotores, remolques y semirremolques; y sus partes, piezas y accesorios"/>
    <s v="PLUMILLAS PARA VEHICULO MAZDA 2"/>
    <n v="25171502"/>
    <s v="Mínima cuantía"/>
    <n v="1"/>
    <n v="9"/>
    <n v="2"/>
    <n v="124950"/>
    <s v="UNIDAD"/>
    <s v=""/>
  </r>
  <r>
    <x v="18"/>
    <s v="02-02-01-004-009-01"/>
    <n v="10"/>
    <s v="Materiales y suministros - Vehículos automotores, remolques y semirremolques; y sus partes, piezas y accesorios"/>
    <s v="PLUMILLAS PARA CAMIONETA MAZDA BT-50"/>
    <n v="25171502"/>
    <s v="Mínima cuantía"/>
    <n v="1"/>
    <n v="9"/>
    <n v="2"/>
    <n v="124950"/>
    <s v="UNIDAD"/>
    <s v=""/>
  </r>
  <r>
    <x v="18"/>
    <s v="02-02-01-004-009-01"/>
    <n v="10"/>
    <s v="Materiales y suministros - Vehículos automotores, remolques y semirremolques; y sus partes, piezas y accesorios"/>
    <s v="PLUMILLAS PARA CAMIONETA VANS VOLKSWAGEN"/>
    <n v="25171502"/>
    <s v="Mínima cuantía"/>
    <n v="1"/>
    <n v="9"/>
    <n v="2"/>
    <n v="124950"/>
    <s v="UNIDAD"/>
    <s v=""/>
  </r>
  <r>
    <x v="18"/>
    <s v="02-02-01-004-009-01"/>
    <n v="10"/>
    <s v="Materiales y suministros - Vehículos automotores, remolques y semirremolques; y sus partes, piezas y accesorios"/>
    <s v="PLUMILLAS PARA CARROTANQUE"/>
    <n v="25171505"/>
    <s v="Mínima cuantía"/>
    <n v="1"/>
    <n v="9"/>
    <n v="2"/>
    <n v="124950"/>
    <s v="UNIDAD"/>
    <s v=""/>
  </r>
  <r>
    <x v="18"/>
    <s v="02-02-01-004-009-01"/>
    <n v="10"/>
    <s v="Materiales y suministros - Vehículos automotores, remolques y semirremolques; y sus partes, piezas y accesorios"/>
    <s v="PLUMILLAS PARA CAMION CHEVROLET NPR"/>
    <n v="25171505"/>
    <s v="Mínima cuantía"/>
    <n v="1"/>
    <n v="9"/>
    <n v="2"/>
    <n v="124950"/>
    <s v="UNIDAD"/>
    <s v=""/>
  </r>
  <r>
    <x v="18"/>
    <s v="02-02-01-004-009-01"/>
    <n v="10"/>
    <s v="Materiales y suministros - Vehículos automotores, remolques y semirremolques; y sus partes, piezas y accesorios"/>
    <s v="PLUMILLAS PARA BUS CHEVROLET NQR"/>
    <n v="25171505"/>
    <s v="Mínima cuantía"/>
    <n v="1"/>
    <n v="9"/>
    <n v="2"/>
    <n v="124950"/>
    <s v="UNIDAD"/>
    <s v=""/>
  </r>
  <r>
    <x v="18"/>
    <s v="02-02-01-004-009-01"/>
    <n v="10"/>
    <s v="Materiales y suministros - Vehículos automotores, remolques y semirremolques; y sus partes, piezas y accesorios"/>
    <s v="PLUMILLAS PARA CAMION MITSUBISHI CANTER"/>
    <n v="25171505"/>
    <s v="Mínima cuantía"/>
    <n v="1"/>
    <n v="9"/>
    <n v="2"/>
    <n v="124950"/>
    <s v="UNIDAD"/>
    <s v=""/>
  </r>
  <r>
    <x v="18"/>
    <s v="02-02-01-004-009-01"/>
    <n v="10"/>
    <s v="Materiales y suministros - Vehículos automotores, remolques y semirremolques; y sus partes, piezas y accesorios"/>
    <s v="KIT DE CARRETERA PARA VEHICULOS"/>
    <n v="27111729"/>
    <s v="Mínima cuantía"/>
    <n v="1"/>
    <n v="9"/>
    <n v="9"/>
    <n v="941517"/>
    <s v="UNIDAD"/>
    <s v=""/>
  </r>
  <r>
    <x v="18"/>
    <s v="02-02-01-004-009-01"/>
    <n v="10"/>
    <s v="Materiales y suministros - Vehículos automotores, remolques y semirremolques; y sus partes, piezas y accesorios"/>
    <s v="PLUMILLAS PARA TRACTOCAMION IVECO"/>
    <n v="25171505"/>
    <s v="Mínima cuantía"/>
    <n v="1"/>
    <n v="9"/>
    <n v="2"/>
    <n v="126000"/>
    <s v="UNIDAD"/>
    <s v=""/>
  </r>
  <r>
    <x v="18"/>
    <s v="02-02-01-004-009-01"/>
    <n v="10"/>
    <s v="Materiales y suministros - Vehículos automotores, remolques y semirremolques; y sus partes, piezas y accesorios"/>
    <s v="KIT DE ARRASTRE PARA MOTOCICLETAS"/>
    <n v="25171704"/>
    <s v="Mínima cuantía"/>
    <n v="1"/>
    <n v="9"/>
    <n v="5"/>
    <n v="400000"/>
    <s v="UNIDAD"/>
    <s v=""/>
  </r>
  <r>
    <x v="18"/>
    <s v="02-02-01-004-002"/>
    <n v="10"/>
    <s v="Materiales y suministros - Productos metálicos elaborados (excepto maquinaria y equipo)"/>
    <s v="JUEGO DE COPAS AUTOMOTRIZ CUADRANTE DE 1/2 DE LA 8mm a la 30mm"/>
    <n v="27111729"/>
    <s v="Mínima cuantía"/>
    <n v="1"/>
    <n v="9"/>
    <n v="1"/>
    <n v="320000"/>
    <s v="GLOBAL"/>
    <s v=""/>
  </r>
  <r>
    <x v="18"/>
    <s v="02-02-01-004-006-04"/>
    <n v="10"/>
    <s v="Materiales y suministros - Acumuladores, pilas y baterías primarias y sus partes y piezas"/>
    <s v="BATERIAS PARA MOTOCICLETAS"/>
    <n v="26111703"/>
    <s v="Mínima cuantía"/>
    <n v="1"/>
    <n v="9"/>
    <n v="8"/>
    <n v="640000"/>
    <s v="UNIDAD"/>
    <s v=""/>
  </r>
  <r>
    <x v="18"/>
    <s v="02-02-02-005-004-01-2"/>
    <n v="10"/>
    <s v="Adquisición de servicios - Servicios generales de construcción de edificaciones no residenciales"/>
    <s v="Mtto. Puestos militares Manjui "/>
    <n v="72102900"/>
    <s v="Selección abreviada menor cuantía"/>
    <n v="1"/>
    <n v="9"/>
    <n v="1"/>
    <n v="30000000"/>
    <s v="GLOBAL"/>
    <s v=""/>
  </r>
  <r>
    <x v="18"/>
    <s v="02-02-02-005-004-01-2"/>
    <n v="10"/>
    <s v="Adquisición de servicios - Servicios generales de construcción de edificaciones no residenciales"/>
    <s v="Adecuación Unidad de Almacenamiento de Residuos Peligrosos GRUTE  "/>
    <n v="72102900"/>
    <s v="Selección abreviada menor cuantía"/>
    <n v="1"/>
    <n v="9"/>
    <n v="1"/>
    <n v="50000000"/>
    <s v="GLOBAL"/>
    <s v=""/>
  </r>
  <r>
    <x v="18"/>
    <s v="02-02-02-005-004-01-2"/>
    <n v="10"/>
    <s v="Adquisición de servicios - Servicios generales de construcción de edificaciones no residenciales"/>
    <s v="Mtto Centro logistico (alarmas)"/>
    <n v="72102900"/>
    <s v="Selección abreviada menor cuantía"/>
    <n v="1"/>
    <n v="9"/>
    <n v="1"/>
    <n v="15067700"/>
    <s v="GLOBAL"/>
    <s v=""/>
  </r>
  <r>
    <x v="18"/>
    <s v="02-02-02-005-004-01-2"/>
    <n v="10"/>
    <s v="Adquisición de servicios - Servicios generales de construcción de edificaciones no residenciales"/>
    <s v="Mantenimiento de instalación puerta hangar J85"/>
    <n v="72102900"/>
    <s v="Selección abreviada menor cuantía"/>
    <n v="1"/>
    <n v="9"/>
    <n v="1"/>
    <n v="10736775"/>
    <s v="GLOBAL"/>
    <s v=""/>
  </r>
  <r>
    <x v="18"/>
    <s v="02-02-02-005-004-01-2"/>
    <n v="10"/>
    <s v="Adquisición de servicios - Servicios generales de construcción de edificaciones no residenciales"/>
    <s v="Mantenimiento de muro divisorio entre talleres J85 Y J69"/>
    <n v="72121000"/>
    <s v="Selección abreviada menor cuantía"/>
    <n v="1"/>
    <n v="9"/>
    <n v="1"/>
    <n v="15719625"/>
    <s v="GLOBAL"/>
    <s v=""/>
  </r>
  <r>
    <x v="18"/>
    <s v="02-02-01-003-006-03"/>
    <n v="10"/>
    <s v="Materiales y suministros - Semimanufacturas de plástico"/>
    <s v="Pelicula de vinilo flexible , papel froz"/>
    <n v="13111215"/>
    <s v="Selección abreviada menor cuantía"/>
    <n v="1"/>
    <n v="9"/>
    <n v="1"/>
    <n v="2153900"/>
    <s v="GLOBAL"/>
    <s v=""/>
  </r>
  <r>
    <x v="18"/>
    <s v="02-02-02-005-004-01-2"/>
    <n v="10"/>
    <s v="Adquisición de servicios - Servicios generales de construcción de edificaciones no residenciales"/>
    <s v="Mantenimiento tarima principal y sillas del auditorio del CAMAN "/>
    <n v="72151000"/>
    <s v="Mínima cuantía"/>
    <n v="1"/>
    <n v="9"/>
    <n v="1"/>
    <n v="3500000"/>
    <s v="GLOBAL"/>
    <s v=""/>
  </r>
  <r>
    <x v="18"/>
    <s v="02-02-02-005-004-01-2"/>
    <n v="10"/>
    <s v="Adquisición de servicios - Servicios generales de construcción de edificaciones no residenciales"/>
    <s v="Mantenimiento de la cancha de futbol 5 sintética -Mantenimiento cancha tenis"/>
    <n v="72102900"/>
    <s v="Selección abreviada menor cuantía"/>
    <n v="1"/>
    <n v="9"/>
    <n v="1"/>
    <n v="3610000"/>
    <s v="GLOBAL"/>
    <s v=""/>
  </r>
  <r>
    <x v="18"/>
    <s v="02-02-02-008-005-03"/>
    <n v="10"/>
    <s v="Adquisición de servicios - Servicios de limpieza"/>
    <s v="lavado tanque"/>
    <n v="72102900"/>
    <s v="Selección abreviada menor cuantía"/>
    <n v="1"/>
    <n v="9"/>
    <n v="1"/>
    <n v="20000000"/>
    <s v="GLOBAL"/>
    <s v=""/>
  </r>
  <r>
    <x v="18"/>
    <s v="02-02-02-005-004-01-2"/>
    <n v="10"/>
    <s v="Adquisición de servicios - Servicios generales de construcción de edificaciones no residenciales"/>
    <s v="Centro logistico (puertas de acceso + red electrica nueva red +piso 2+pintura+drywall+cubierta)"/>
    <n v="72102900"/>
    <s v="Selección abreviada menor cuantía"/>
    <n v="1"/>
    <n v="9"/>
    <n v="1"/>
    <n v="28000000"/>
    <s v="GLOBAL"/>
    <s v=""/>
  </r>
  <r>
    <x v="18"/>
    <s v="02-02-02-005-004-02-5"/>
    <n v="10"/>
    <s v="Adquisición de servicios - Servicios generales de construcción de tuberías y cables locales, y obras conexas"/>
    <s v="Mantenimiento redes sanitarias SUSEM"/>
    <n v="72102900"/>
    <s v="Selección abreviada menor cuantía"/>
    <n v="1"/>
    <n v="9"/>
    <n v="1"/>
    <n v="30000000"/>
    <s v="GLOBAL"/>
    <s v=""/>
  </r>
  <r>
    <x v="18"/>
    <s v="02-02-02-005-004-01-2"/>
    <n v="10"/>
    <s v="Adquisición de servicios - Servicios generales de construcción de edificaciones no residenciales"/>
    <s v="Mantenimiento Componentes dinámicos (sistema de detección e iluminación de emergencia) "/>
    <n v="72102900"/>
    <s v="Selección abreviada menor cuantía"/>
    <n v="1"/>
    <n v="9"/>
    <n v="1"/>
    <n v="14835000"/>
    <s v="GLOBAL"/>
    <s v=""/>
  </r>
  <r>
    <x v="18"/>
    <s v="02-02-02-005-004-01-2"/>
    <n v="10"/>
    <s v="Adquisición de servicios - Servicios generales de construcción de edificaciones no residenciales"/>
    <s v="Hangar de aviones baterias sanitarias"/>
    <n v="72102900"/>
    <s v="Selección abreviada menor cuantía"/>
    <n v="1"/>
    <n v="9"/>
    <n v="1"/>
    <n v="24500000"/>
    <s v="GLOBAL"/>
    <s v=""/>
  </r>
  <r>
    <x v="18"/>
    <s v="02-02-02-005-004-01-2"/>
    <n v="10"/>
    <s v="Adquisición de servicios - Servicios generales de construcción de edificaciones no residenciales"/>
    <s v="mantenimiento instalacion SANIDAD Apoyo presupuestal"/>
    <n v="72102900"/>
    <s v="Selección abreviada menor cuantía"/>
    <n v="1"/>
    <n v="9"/>
    <n v="1"/>
    <n v="100000000"/>
    <s v="GLOBAL"/>
    <s v=""/>
  </r>
  <r>
    <x v="18"/>
    <s v="02-02-02-005-004-01-2"/>
    <n v="10"/>
    <s v="Adquisición de servicios - Servicios generales de construcción de edificaciones no residenciales"/>
    <s v="Adecuación Mantenimiento casinos y a Unidades de almacenamiento de residuos convencionales casinos    "/>
    <n v="72102900"/>
    <s v="Selección abreviada menor cuantía"/>
    <n v="1"/>
    <n v="9"/>
    <n v="1"/>
    <n v="32000000"/>
    <s v="GLOBAL"/>
    <s v=""/>
  </r>
  <r>
    <x v="18"/>
    <s v="02-02-02-005-004-01-1"/>
    <n v="16"/>
    <s v="Adquisición de servicios - Servicios generales de construcción de edificaciones residenciales"/>
    <s v="Casas fiscales de suboficiales (en CAMAN), mantenimiento mayor  a 2 casas "/>
    <n v="72102900"/>
    <s v="Selección abreviada menor cuantía"/>
    <n v="1"/>
    <n v="9"/>
    <n v="1"/>
    <n v="49548938"/>
    <s v="GLOBAL"/>
    <s v=""/>
  </r>
  <r>
    <x v="18"/>
    <s v="02-02-02-005-004-01-1"/>
    <n v="16"/>
    <s v="Adquisición de servicios - Servicios generales de construcción de edificaciones residenciales"/>
    <s v="Mantenimiento casas fiscales de suboficiales (en MOSQUERA casa 150)"/>
    <n v="72102900"/>
    <s v="Selección abreviada menor cuantía"/>
    <n v="1"/>
    <n v="9"/>
    <n v="1"/>
    <n v="4000000"/>
    <s v="GLOBAL"/>
    <s v=""/>
  </r>
  <r>
    <x v="18"/>
    <s v="02-02-02-005-004-01-1"/>
    <n v="16"/>
    <s v="Adquisición de servicios - Servicios generales de construcción de edificaciones residenciales"/>
    <s v="Apartamentos fiscales de oficiales (portón II) cambio pisos  (2.378.258,25 c/u)"/>
    <n v="72102900"/>
    <s v="Selección abreviada menor cuantía"/>
    <n v="1"/>
    <n v="9"/>
    <n v="1"/>
    <n v="9513033"/>
    <s v="GLOBAL"/>
    <s v=""/>
  </r>
  <r>
    <x v="18"/>
    <s v="02-02-02-005-004-01-1"/>
    <n v="16"/>
    <s v="Adquisición de servicios - Servicios generales de construcción de edificaciones residenciales"/>
    <s v=" Mantenimiento de Barracas   Y otros alojamientos  (  suboficiales  y Oficiales Zeus)"/>
    <n v="72102900"/>
    <s v="Selección abreviada menor cuantía"/>
    <n v="1"/>
    <n v="9"/>
    <n v="1"/>
    <n v="78861959"/>
    <s v="GLOBAL"/>
    <s v=""/>
  </r>
  <r>
    <x v="18"/>
    <s v="02-02-02-005-004-02-5"/>
    <n v="10"/>
    <s v="Adquisición de servicios - Servicios generales de construcción de tuberías y cables locales, y obras conexas"/>
    <s v="Mantenimiento de pozo profundo"/>
    <n v="73152100"/>
    <s v="Mínima cuantía"/>
    <n v="2"/>
    <n v="9"/>
    <n v="1"/>
    <n v="18000000"/>
    <s v="GLOBAL"/>
    <s v=""/>
  </r>
  <r>
    <x v="18"/>
    <s v="02-02-02-005-004-02-5"/>
    <n v="10"/>
    <s v="Adquisición de servicios - Servicios generales de construcción de tuberías y cables locales, y obras conexas"/>
    <s v="Mtto. Planta ptar caman"/>
    <n v="72102900"/>
    <s v="Mínima cuantía"/>
    <n v="2"/>
    <n v="9"/>
    <n v="1"/>
    <n v="35000000"/>
    <s v="GLOBAL"/>
    <s v=""/>
  </r>
  <r>
    <x v="18"/>
    <s v="02-02-02-005-004-02-5"/>
    <n v="10"/>
    <s v="Adquisición de servicios - Servicios generales de construcción de tuberías y cables locales, y obras conexas"/>
    <s v="Mtto. Sistema de eyeccion de red sanitaria"/>
    <n v="72102900"/>
    <s v="Mínima cuantía"/>
    <n v="2"/>
    <n v="9"/>
    <n v="1"/>
    <n v="15000000"/>
    <s v="GLOBAL"/>
    <s v=""/>
  </r>
  <r>
    <x v="18"/>
    <s v="02-02-02-008-007-01-5"/>
    <n v="10"/>
    <s v="Adquisición de servicios - Servicios de mantenimiento y reparación de otra maquinaria y otro equipo"/>
    <s v="Administracion operación y mantenimiento de plantas de energia + transformadores + pararrayos + transformadores + iluminacion hangares."/>
    <n v="72151500"/>
    <s v="Mínima cuantía"/>
    <n v="3"/>
    <n v="9"/>
    <n v="1"/>
    <n v="50000000"/>
    <s v="GLOBAL"/>
    <s v=""/>
  </r>
  <r>
    <x v="18"/>
    <s v="02-02-02-008-007-01-5"/>
    <n v="10"/>
    <s v="Adquisición de servicios - Servicios de mantenimiento y reparación de otra maquinaria y otro equipo"/>
    <s v="Mantenimiento electrobombas"/>
    <n v="73152108"/>
    <s v="Mínima cuantía"/>
    <n v="3"/>
    <n v="9"/>
    <n v="1"/>
    <n v="12000000"/>
    <s v="GLOBAL"/>
    <s v=""/>
  </r>
  <r>
    <x v="18"/>
    <s v="08-01-02-001"/>
    <n v="10"/>
    <s v="Impuestos - Impuesto predial"/>
    <s v="IMPUESTO PREDIAL"/>
    <n v="93161601"/>
    <s v="Contratacion Directa"/>
    <n v="1"/>
    <n v="2"/>
    <n v="1"/>
    <n v="14000000"/>
    <s v="GLOBAL"/>
    <s v=""/>
  </r>
  <r>
    <x v="18"/>
    <s v="02-02-02-008-006-03"/>
    <n v="10"/>
    <s v="Adquisición de servicios - Servicios de apoyo a la distribución de electricidad, gas y agua"/>
    <s v="SERVICIOS PUBLICOS Energia"/>
    <n v="83101803"/>
    <s v="Contratacion Directa"/>
    <n v="1"/>
    <n v="12"/>
    <n v="1"/>
    <n v="690000000"/>
    <s v="GLOBAL"/>
    <s v=""/>
  </r>
  <r>
    <x v="18"/>
    <s v="02-02-02-008-006-03"/>
    <n v="10"/>
    <s v="Adquisición de servicios - Servicios de apoyo a la distribución de electricidad, gas y agua"/>
    <s v="SERVICIOS PUBLICOS Gas Natural"/>
    <n v="83101604"/>
    <s v="Contratacion Directa"/>
    <n v="1"/>
    <n v="12"/>
    <n v="1"/>
    <n v="53000000"/>
    <s v="GLOBAL"/>
    <s v=""/>
  </r>
  <r>
    <x v="18"/>
    <s v="02-02-01-003-003-04"/>
    <n v="10"/>
    <s v="Materiales y suministros - Gas de petróleo y otros hidrocarburos gaseosos (excepto gas natural)"/>
    <s v="GAS PROPANO GAS LICUADO"/>
    <n v="15111501"/>
    <s v="Contratacion Directa"/>
    <n v="1"/>
    <n v="12"/>
    <n v="1"/>
    <n v="9000000"/>
    <s v="GLOBAL"/>
    <s v=""/>
  </r>
  <r>
    <x v="18"/>
    <s v="02-02-02-008-006-03"/>
    <n v="10"/>
    <s v="Adquisición de servicios - Servicios de apoyo a la distribución de electricidad, gas y agua"/>
    <s v="SERVICIOS PUBLICOS Acueducto"/>
    <n v="83101508"/>
    <s v="Contratacion Directa"/>
    <n v="1"/>
    <n v="12"/>
    <n v="1"/>
    <n v="42757435"/>
    <s v="GLOBAL"/>
    <s v=""/>
  </r>
  <r>
    <x v="18"/>
    <s v="02-02-02-008-004-01"/>
    <n v="10"/>
    <s v="Adquisición de servicios - Servicios de telefonía y otras telecomunicaciones"/>
    <s v="SERVICIOS PUBLICOS Telefono, Fax Otros"/>
    <n v="83111503"/>
    <s v="Contratacion Directa"/>
    <n v="1"/>
    <n v="12"/>
    <n v="1"/>
    <n v="19375000"/>
    <s v="GLOBAL"/>
    <s v=""/>
  </r>
  <r>
    <x v="18"/>
    <s v="02-02-02-005-004-05"/>
    <n v="10"/>
    <s v="Adquisición de servicios - Servicios especiales de construcción"/>
    <s v="SERVICIO CUADRILLA DE OPERARIOS"/>
    <n v="72101507"/>
    <s v="Mínima cuantía"/>
    <n v="3"/>
    <n v="0"/>
    <n v="1"/>
    <n v="60000000"/>
    <s v="GLOBAL"/>
    <s v=""/>
  </r>
  <r>
    <x v="18"/>
    <s v="02-02-02-009-004-02"/>
    <n v="10"/>
    <s v="Adquisición de servicios - Servicios de recolección de desechos"/>
    <s v="Recolección de residuos peligrosos"/>
    <n v="76121900"/>
    <s v="Mínima cuantía"/>
    <n v="1"/>
    <n v="9"/>
    <n v="1"/>
    <n v="21000000"/>
    <s v="GLOBAL"/>
    <s v=""/>
  </r>
  <r>
    <x v="18"/>
    <s v="02-02-02-008-003-04-4"/>
    <n v="10"/>
    <s v="Adquisición de servicios - Servicios de ensayo y análisis técnicos"/>
    <s v="Otros gastos por adquisicion de servicios ( Estudio de calidad del aire + ruido)"/>
    <n v="77101503"/>
    <s v="Mínima cuantía"/>
    <n v="4"/>
    <n v="9"/>
    <n v="1"/>
    <n v="15400000"/>
    <s v="GLOBAL"/>
    <s v=""/>
  </r>
  <r>
    <x v="18"/>
    <s v="02-02-02-008-003-04-4"/>
    <n v="10"/>
    <s v="Adquisición de servicios - Servicios de ensayo y análisis técnicos"/>
    <s v="Analisis agua potable (despues de junio x ESUFA asume primer SEM)"/>
    <n v="77101503"/>
    <s v="Mínima cuantía"/>
    <n v="3"/>
    <n v="9"/>
    <n v="1"/>
    <n v="3240000"/>
    <s v="GLOBAL"/>
    <s v=""/>
  </r>
  <r>
    <x v="18"/>
    <s v="02-02-01-004-003-09"/>
    <n v="10"/>
    <s v="Materiales y suministros - Otras máquinas para usos generales y sus partes y piezas"/>
    <s v="Compra filtros agua potable (casinos, jardin, rancho tropa)"/>
    <n v="40161502"/>
    <s v="Selección abreviada menor cuantía"/>
    <n v="3"/>
    <n v="6"/>
    <n v="1"/>
    <n v="20000000"/>
    <s v="GLOBAL"/>
    <s v=""/>
  </r>
  <r>
    <x v="18"/>
    <s v="02-02-01-004-002"/>
    <n v="10"/>
    <s v="Materiales y suministros - Productos metálicos elaborados (excepto maquinaria y equipo)"/>
    <s v="Casilleros- lookers para GYM"/>
    <n v="56101520"/>
    <s v="Mínima cuantía"/>
    <n v="2"/>
    <n v="6"/>
    <n v="1"/>
    <n v="30000000"/>
    <s v="GLOBAL"/>
    <s v=""/>
  </r>
  <r>
    <x v="18"/>
    <s v="02-01-01-004-005-02"/>
    <n v="10"/>
    <s v="Activos fijos - Maquinaria de informática y sus partes, piezas y accesorios"/>
    <s v="Equipo de computo portatil licenciado Core I7 Mínimo 8Gb RAM GRUEA"/>
    <n v="43211500"/>
    <s v="Licitación pública"/>
    <n v="1"/>
    <n v="11"/>
    <n v="1"/>
    <n v="6000000"/>
    <s v="UNIDAD"/>
    <s v=""/>
  </r>
  <r>
    <x v="18"/>
    <s v="02-02-02-008-005-09-5"/>
    <n v="10"/>
    <s v="Adquisición de servicios - Servicios auxiliares especializados de oficina"/>
    <s v="Servicio  alquiler de impresión y fotocopiado y suministros 2018/2019"/>
    <n v="80161801"/>
    <s v="Mínima cuantía"/>
    <n v="1"/>
    <n v="8"/>
    <n v="1"/>
    <n v="40000000"/>
    <s v="GLOBAL"/>
    <s v=""/>
  </r>
  <r>
    <x v="18"/>
    <s v="02-02-01-004-006-02"/>
    <n v="10"/>
    <s v="Materiales y suministros - Aparatos de control eléctrico y distribución de electricidad y sus partes y piezas"/>
    <s v=" ESTABILIZADOR ELECTRICO UPS 2 KVA"/>
    <n v="32101538"/>
    <s v="Selección abreviada menor cuantía"/>
    <n v="3"/>
    <n v="6"/>
    <n v="3"/>
    <n v="2040000"/>
    <s v="UNIDAD"/>
    <s v=""/>
  </r>
  <r>
    <x v="18"/>
    <s v="02-02-01-004-006-03"/>
    <n v="10"/>
    <s v="Materiales y suministros - Hilos y cables aislados; cable de fibra óptica"/>
    <s v="Patch cord 1 Mt"/>
    <n v="26121609"/>
    <s v="Selección abreviada menor cuantía"/>
    <n v="3"/>
    <n v="6"/>
    <n v="5"/>
    <n v="82500"/>
    <s v="UNIDAD"/>
    <s v=""/>
  </r>
  <r>
    <x v="18"/>
    <s v="02-02-01-004-006-03"/>
    <n v="10"/>
    <s v="Materiales y suministros - Hilos y cables aislados; cable de fibra óptica"/>
    <s v="Patch cord 3 Mt"/>
    <n v="26121609"/>
    <s v="Selección abreviada menor cuantía"/>
    <n v="3"/>
    <n v="6"/>
    <n v="5"/>
    <n v="190000"/>
    <s v="UNIDAD"/>
    <s v=""/>
  </r>
  <r>
    <x v="18"/>
    <s v="02-02-01-002-008"/>
    <n v="10"/>
    <s v="Materiales y suministros - Dotación (prendas de vestir y calzado)"/>
    <s v="Guantes dielectricos x pares"/>
    <n v="46181537"/>
    <s v="Selección abreviada menor cuantía"/>
    <n v="3"/>
    <n v="6"/>
    <n v="10"/>
    <n v="90000"/>
    <s v="UNIDAD"/>
    <s v=""/>
  </r>
  <r>
    <x v="18"/>
    <s v="02-02-01-004-006-03"/>
    <n v="10"/>
    <s v="Materiales y suministros - Hilos y cables aislados; cable de fibra óptica"/>
    <s v="Cable UTP Cat 6 Caja x305mts PANDUIT"/>
    <n v="26121542"/>
    <s v="Selección abreviada menor cuantía"/>
    <n v="3"/>
    <n v="6"/>
    <n v="1"/>
    <n v="846000"/>
    <s v="UNIDAD"/>
    <s v=""/>
  </r>
  <r>
    <x v="18"/>
    <s v="02-02-02-008-005-09-5"/>
    <n v="10"/>
    <s v="Adquisición de servicios - Servicios auxiliares especializados de oficina"/>
    <s v="Servicio de alquiler de impresión y fotocopiado / suministros 2019 Amarre y vigencias futuras "/>
    <n v="80161801"/>
    <s v="Mínima cuantía"/>
    <n v="1"/>
    <n v="6"/>
    <n v="1"/>
    <n v="6500000"/>
    <s v="GLOBAL"/>
    <s v=""/>
  </r>
  <r>
    <x v="18"/>
    <s v="02-02-01-004-006-03"/>
    <n v="10"/>
    <s v="Materiales y suministros - Hilos y cables aislados; cable de fibra óptica"/>
    <s v="Keystone Jack categoría 6."/>
    <n v="39121462"/>
    <s v="Selección abreviada menor cuantía"/>
    <n v="3"/>
    <n v="6"/>
    <n v="24"/>
    <n v="288000"/>
    <s v="UNIDAD"/>
    <s v=""/>
  </r>
  <r>
    <x v="18"/>
    <s v="02-02-02-008-005-09-5"/>
    <n v="10"/>
    <s v="Adquisición de servicios - Servicios auxiliares especializados de oficina"/>
    <s v="Servicio de impresión y fotocopiado / suministros VG 2019"/>
    <n v="39121462"/>
    <s v="Mínima cuantía"/>
    <n v="1"/>
    <n v="6"/>
    <n v="1"/>
    <n v="20000000"/>
    <s v="GLOBAL"/>
    <s v=""/>
  </r>
  <r>
    <x v="18"/>
    <s v="02-02-01-003-006-09"/>
    <n v="10"/>
    <s v="Materiales y suministros - Otros productos plásticos"/>
    <s v="RJ 45 Cat 6 plástico."/>
    <n v="39121462"/>
    <s v="Selección abreviada menor cuantía"/>
    <n v="3"/>
    <n v="6"/>
    <n v="100"/>
    <n v="95000"/>
    <s v="UNIDAD"/>
    <s v=""/>
  </r>
  <r>
    <x v="18"/>
    <s v="02-02-01-004-004-02"/>
    <n v="10"/>
    <s v="Materiales y suministros - Máquinas herramientas y sus partes, piezas y accesorios"/>
    <s v="Probador de cable de red."/>
    <n v="41113711"/>
    <s v="Selección abreviada menor cuantía"/>
    <n v="3"/>
    <n v="6"/>
    <n v="1"/>
    <n v="65000"/>
    <s v="UNIDAD"/>
    <s v=""/>
  </r>
  <r>
    <x v="18"/>
    <s v="02-02-01-004-008-02"/>
    <n v="10"/>
    <s v="Materiales y suministros - Instrumentos y aparatos de medición, verificación, análisis, de navegación y para otros fines (excepto instrumentos ópticos); instrumentos de control de procesos industriales, sus partes, piezas y accesorios"/>
    <s v="Multímetro Digital."/>
    <n v="41113630"/>
    <s v="Selección abreviada menor cuantía"/>
    <n v="3"/>
    <n v="6"/>
    <n v="1"/>
    <n v="85000"/>
    <s v="UNIDAD"/>
    <s v=""/>
  </r>
  <r>
    <x v="18"/>
    <s v="02-02-01-004-002"/>
    <n v="10"/>
    <s v="Materiales y suministros - Productos metálicos elaborados (excepto maquinaria y equipo)"/>
    <s v="Juego destornilladores."/>
    <n v="27111701"/>
    <s v="Selección abreviada menor cuantía"/>
    <n v="3"/>
    <n v="6"/>
    <n v="3"/>
    <n v="90000"/>
    <s v="UNIDAD"/>
    <s v=""/>
  </r>
  <r>
    <x v="18"/>
    <s v="02-02-01-004-004-02"/>
    <n v="10"/>
    <s v="Materiales y suministros - Máquinas herramientas y sus partes, piezas y accesorios"/>
    <s v="Ponchadora multipropósito Rj45 RJ11 con cuchilla de corte y pelacables (Herramienta Pounchsown de red)."/>
    <n v="43223343"/>
    <s v="Selección abreviada menor cuantía"/>
    <n v="3"/>
    <n v="6"/>
    <n v="2"/>
    <n v="190000"/>
    <s v="UNIDAD"/>
    <s v=""/>
  </r>
  <r>
    <x v="18"/>
    <s v="02-02-01-003-005-04"/>
    <n v="10"/>
    <s v="Materiales y suministros - Productos químicos n. C. P."/>
    <s v="Limpia contactos."/>
    <n v="44102912"/>
    <s v="Selección abreviada menor cuantía"/>
    <n v="3"/>
    <n v="6"/>
    <n v="22"/>
    <n v="792000"/>
    <s v="UNIDAD"/>
    <s v=""/>
  </r>
  <r>
    <x v="18"/>
    <s v="02-02-01-003-005-04"/>
    <n v="10"/>
    <s v="Materiales y suministros - Productos químicos n. C. P."/>
    <s v="Limpiador espumoso para equipos de computo."/>
    <n v="44102912"/>
    <s v="Selección abreviada menor cuantía"/>
    <n v="3"/>
    <n v="6"/>
    <n v="12"/>
    <n v="384000"/>
    <s v="UNIDAD"/>
    <s v=""/>
  </r>
  <r>
    <x v="18"/>
    <s v="02-02-01-003-005-04"/>
    <n v="10"/>
    <s v="Materiales y suministros - Productos químicos n. C. P."/>
    <s v="Crema disipadora."/>
    <n v="44102912"/>
    <s v="Selección abreviada menor cuantía"/>
    <n v="3"/>
    <n v="6"/>
    <n v="12"/>
    <n v="192000"/>
    <s v="UNIDAD"/>
    <s v=""/>
  </r>
  <r>
    <x v="18"/>
    <s v="02-02-01-003-005-04"/>
    <n v="10"/>
    <s v="Materiales y suministros - Productos químicos n. C. P."/>
    <s v="Silicona en Spray."/>
    <n v="12352310"/>
    <s v="Selección abreviada menor cuantía"/>
    <n v="3"/>
    <n v="6"/>
    <n v="10"/>
    <n v="147000"/>
    <s v="UNIDAD"/>
    <s v=""/>
  </r>
  <r>
    <x v="18"/>
    <s v="02-02-01-003-005-03"/>
    <n v="10"/>
    <s v="Materiales y suministros - Jabón, preparados para limpieza, perfumes y preparados de tocador"/>
    <s v="Desengrasante líquido."/>
    <n v="47131821"/>
    <s v="Selección abreviada menor cuantía"/>
    <n v="3"/>
    <n v="6"/>
    <n v="10"/>
    <n v="175000"/>
    <s v="UNIDAD"/>
    <s v=""/>
  </r>
  <r>
    <x v="18"/>
    <s v="02-02-01-003-006-09"/>
    <n v="10"/>
    <s v="Materiales y suministros - Otros productos plásticos"/>
    <s v="TERMO INDUSTRIAL PLASTICOS DE 4 LTS LTRS CON AGARRADERA"/>
    <n v="52152010"/>
    <s v="Mínima cuantía"/>
    <n v="2"/>
    <n v="6"/>
    <n v="5"/>
    <n v="200000"/>
    <s v="UNIDAD"/>
    <s v=""/>
  </r>
  <r>
    <x v="18"/>
    <s v="02-02-01-003-006-09"/>
    <n v="10"/>
    <s v="Materiales y suministros - Otros productos plásticos"/>
    <s v="CAJA TRANSPORTADORA DE ALIMENTOS "/>
    <n v="24121503"/>
    <s v="Mínima cuantía"/>
    <n v="2"/>
    <n v="6"/>
    <n v="54"/>
    <n v="974052"/>
    <s v="UNIDAD"/>
    <s v=""/>
  </r>
  <r>
    <x v="18"/>
    <s v="02-01-01-004-003-02"/>
    <n v="10"/>
    <s v="Activos fijos - Bombas, compresores, motores de fuerza hidráulica y motores de potencia neumática y válvulas y sus partes y piezas"/>
    <s v="COMPRESOR CON TANQUE CAPACIDAD DE 200 LB CABEZOTE DE DOS PISTONES EN V. PARA EQUIPOS DE LAVANDERIA"/>
    <n v="40151601"/>
    <s v="Selección abreviada menor cuantía"/>
    <n v="1"/>
    <n v="6"/>
    <n v="1"/>
    <n v="1470000"/>
    <s v="UNIDAD"/>
    <s v=""/>
  </r>
  <r>
    <x v="18"/>
    <s v="02-02-01-004-003-09"/>
    <n v="10"/>
    <s v="Materiales y suministros - Otras máquinas para usos generales y sus partes y piezas"/>
    <s v="CONGELADOR HORIZONTAL 142 LITROS "/>
    <n v="24131601"/>
    <s v="Mínima cuantía"/>
    <n v="2"/>
    <n v="6"/>
    <n v="2"/>
    <n v="1395800"/>
    <s v="UNIDAD"/>
    <s v=""/>
  </r>
  <r>
    <x v="18"/>
    <s v="02-02-01-002-003-08"/>
    <n v="10"/>
    <s v="Materiales y suministros - Productos del café"/>
    <s v="Café - 100% café tostado y molido, tipo medio, empacado en bolsa de polipropileno aluminizada resistente a la humedad y al oxigeno. Debe cumplir con Resolución 333 de 2011 sobre rotulado y etiquetado nutricional y normas que la modifiquen. "/>
    <n v="50201706"/>
    <s v="Selección abreviada menor cuantía"/>
    <n v="1"/>
    <n v="6"/>
    <n v="200"/>
    <n v="1600800"/>
    <s v="UNIDAD"/>
    <s v=""/>
  </r>
  <r>
    <x v="18"/>
    <s v="02-02-01-002-003-05"/>
    <n v="10"/>
    <s v="Materiales y suministros - Azúcar"/>
    <s v="Bebida de panela - Bebida de panela instantanea granulada, cajas disponibles en multiples sabores. Caja de mínimo de 25 sobres."/>
    <n v="50161510"/>
    <s v="Selección abreviada menor cuantía"/>
    <n v="1"/>
    <n v="6"/>
    <n v="50"/>
    <n v="163350"/>
    <s v="UNIDAD"/>
    <s v=""/>
  </r>
  <r>
    <x v="18"/>
    <s v="02-02-01-002-003-05"/>
    <n v="10"/>
    <s v="Materiales y suministros - Azúcar"/>
    <s v="Azucar - Blanca, empaque elaborado en materias atóxicos, debe cumplir la Resolución 333 de 2011 sobre rotulado y etiquetado nutricional y las normas que la modifiquen.   Bolsa de mínimo 200 sobres de mínimo de 5 gr."/>
    <n v="50161509"/>
    <s v="Selección abreviada menor cuantía"/>
    <n v="1"/>
    <n v="6"/>
    <n v="100"/>
    <n v="345400"/>
    <s v="UNIDAD"/>
    <s v=""/>
  </r>
  <r>
    <x v="18"/>
    <s v="02-02-01-002-003-09"/>
    <n v="10"/>
    <s v="Materiales y suministros - Otros productos alimenticios n. C. P."/>
    <s v="Bebida de frutas - En jarabe, cajas disponibles en multiples sabores. Caja de mínimo de 20 sobres."/>
    <n v="50161510"/>
    <s v="Selección abreviada menor cuantía"/>
    <n v="1"/>
    <n v="6"/>
    <n v="50"/>
    <n v="364500"/>
    <s v="UNIDAD"/>
    <s v=""/>
  </r>
  <r>
    <x v="18"/>
    <s v="02-02-01-002-008"/>
    <n v="10"/>
    <s v="Materiales y suministros - Dotación (prendas de vestir y calzado)"/>
    <s v="GORRO BLANCO PARA COCINA"/>
    <n v="53102516"/>
    <s v="Mínima cuantía"/>
    <n v="3"/>
    <n v="6"/>
    <n v="24"/>
    <n v="384000"/>
    <s v="UNIDAD"/>
    <s v=""/>
  </r>
  <r>
    <x v="18"/>
    <s v="02-02-01-002-008"/>
    <n v="10"/>
    <s v="Materiales y suministros - Dotación (prendas de vestir y calzado)"/>
    <s v="UNIFORME ANTIFLUIDO BLANCO"/>
    <n v="53102704"/>
    <s v="Mínima cuantía"/>
    <n v="3"/>
    <n v="6"/>
    <n v="36"/>
    <n v="2592000"/>
    <s v="UNIDAD"/>
    <s v=""/>
  </r>
  <r>
    <x v="18"/>
    <s v="02-02-01-002-008"/>
    <n v="10"/>
    <s v="Materiales y suministros - Dotación (prendas de vestir y calzado)"/>
    <s v="BOTAS DE CAUCHO BLANCO"/>
    <n v="53111501"/>
    <s v="Mínima cuantía"/>
    <n v="3"/>
    <n v="6"/>
    <n v="12"/>
    <n v="408000"/>
    <s v="UNIDAD"/>
    <s v=""/>
  </r>
  <r>
    <x v="18"/>
    <s v="02-02-01-002-008"/>
    <n v="10"/>
    <s v="Materiales y suministros - Dotación (prendas de vestir y calzado)"/>
    <s v="PETOS DE CAUCHO"/>
    <n v="46181501"/>
    <s v="Mínima cuantía"/>
    <n v="3"/>
    <n v="6"/>
    <n v="24"/>
    <n v="552000"/>
    <s v="UNIDAD"/>
    <s v=""/>
  </r>
  <r>
    <x v="18"/>
    <s v="02-02-01-002-008"/>
    <n v="10"/>
    <s v="Materiales y suministros - Dotación (prendas de vestir y calzado)"/>
    <s v="GUANTES DE CAUCHO"/>
    <n v="46181504"/>
    <s v="Mínima cuantía"/>
    <n v="3"/>
    <n v="6"/>
    <n v="48"/>
    <n v="288000"/>
    <s v="UNIDAD"/>
    <s v=""/>
  </r>
  <r>
    <x v="18"/>
    <s v="02-02-01-002-008"/>
    <n v="10"/>
    <s v="Materiales y suministros - Dotación (prendas de vestir y calzado)"/>
    <s v="GUANTES DE CARNAZA"/>
    <n v="46181541"/>
    <s v="Mínima cuantía"/>
    <n v="3"/>
    <n v="6"/>
    <n v="20"/>
    <n v="360000"/>
    <s v="UNIDAD"/>
    <s v=""/>
  </r>
  <r>
    <x v="18"/>
    <s v="02-02-01-002-008"/>
    <n v="10"/>
    <s v="Materiales y suministros - Dotación (prendas de vestir y calzado)"/>
    <s v="MONOGAFAS"/>
    <n v="46181804"/>
    <s v="Mínima cuantía"/>
    <n v="3"/>
    <n v="6"/>
    <n v="18"/>
    <n v="360000"/>
    <s v="UNIDAD"/>
    <s v=""/>
  </r>
  <r>
    <x v="18"/>
    <s v="02-02-01-002-008"/>
    <n v="10"/>
    <s v="Materiales y suministros - Dotación (prendas de vestir y calzado)"/>
    <s v="TAPABOCAS TELA BOLSAS POR 12 UNIDADES"/>
    <n v="46181707"/>
    <s v="Mínima cuantía"/>
    <n v="3"/>
    <n v="6"/>
    <n v="48"/>
    <n v="576000"/>
    <s v="UNIDAD"/>
    <s v=""/>
  </r>
  <r>
    <x v="18"/>
    <s v="02-02-01-003-004-01"/>
    <n v="10"/>
    <s v="Materiales y suministros - Químicos orgánicos básicos"/>
    <s v="Alcochol industrial - Líquido, en recipiente plástico con capacidad mínima de 3.750 cc"/>
    <n v="51102710"/>
    <s v="Selección abreviada menor cuantía"/>
    <n v="1"/>
    <n v="6"/>
    <n v="30"/>
    <n v="540000"/>
    <s v="UNIDAD"/>
    <s v=""/>
  </r>
  <r>
    <x v="18"/>
    <s v="02-02-01-003-005-03"/>
    <n v="10"/>
    <s v="Materiales y suministros - Jabón, preparados para limpieza, perfumes y preparados de tocador"/>
    <s v="Detergente para ropa - Líquido, en recipiente plástico con capacidad mínima de 3.750 cc"/>
    <n v="42281704"/>
    <s v="Selección abreviada menor cuantía"/>
    <n v="1"/>
    <n v="6"/>
    <n v="100"/>
    <n v="2000000"/>
    <s v="UNIDAD"/>
    <s v=""/>
  </r>
  <r>
    <x v="18"/>
    <s v="02-02-01-003-005-03"/>
    <n v="10"/>
    <s v="Materiales y suministros - Jabón, preparados para limpieza, perfumes y preparados de tocador"/>
    <s v="Ambientador para habitaciones - Liquido, en aerosol seguro para capa de ozono con capacidad minima de 400 CC"/>
    <n v="47131706"/>
    <s v="Selección abreviada menor cuantía"/>
    <n v="1"/>
    <n v="6"/>
    <n v="20"/>
    <n v="180000"/>
    <s v="UNIDAD"/>
    <s v=""/>
  </r>
  <r>
    <x v="18"/>
    <s v="02-02-01-003-005-03"/>
    <n v="10"/>
    <s v="Materiales y suministros - Jabón, preparados para limpieza, perfumes y preparados de tocador"/>
    <s v="Ambientador para habitaciones - Liquido, en recipiente plástico con capacidad mínima de 3.750 CC"/>
    <n v="47131706"/>
    <s v="Selección abreviada menor cuantía"/>
    <n v="1"/>
    <n v="6"/>
    <n v="60"/>
    <n v="720000"/>
    <s v="UNIDAD"/>
    <s v=""/>
  </r>
  <r>
    <x v="18"/>
    <s v="02-02-01-003-006-09"/>
    <n v="10"/>
    <s v="Materiales y suministros - Otros productos plásticos"/>
    <s v="Balde - elaborado en plástico, capacidad mínima de 10 litros, con manija movil, con pico antiderrames, disponibles en color amarillo, azul y rojo"/>
    <n v="47121804"/>
    <s v="Selección abreviada menor cuantía"/>
    <n v="1"/>
    <n v="6"/>
    <n v="20"/>
    <n v="160000"/>
    <s v="UNIDAD"/>
    <s v=""/>
  </r>
  <r>
    <x v="18"/>
    <s v="02-02-01-002-007"/>
    <n v="10"/>
    <s v="Materiales y suministros - Artículos textiles (excepto prendas de vestir)"/>
    <s v="Bayetilla - en tela fileteada, color blanco sin estampado"/>
    <n v="47131501"/>
    <s v="Selección abreviada menor cuantía"/>
    <n v="1"/>
    <n v="6"/>
    <n v="30"/>
    <n v="114000"/>
    <s v="UNIDAD"/>
    <s v=""/>
  </r>
  <r>
    <x v="18"/>
    <s v="02-02-01-003-006-04"/>
    <n v="10"/>
    <s v="Materiales y suministros - Productos de empaque y envasado, de plástico"/>
    <s v="Bolsa - Elaborada en polietileno de baja densidad, color rojo, calibre mínimo 2, tamaño 70 cm de ancho por 90 cm de largo. Paquete mínimo 6."/>
    <n v="47121701"/>
    <s v="Selección abreviada menor cuantía"/>
    <n v="1"/>
    <n v="6"/>
    <n v="340"/>
    <n v="850000"/>
    <s v="UNIDAD"/>
    <s v=""/>
  </r>
  <r>
    <x v="18"/>
    <s v="02-02-01-003-006-04"/>
    <n v="10"/>
    <s v="Materiales y suministros - Productos de empaque y envasado, de plástico"/>
    <s v="Bolsa - Elaborada en polietileno de baja densidad, color blanco, calibre mínimo 2, tamaño 70 cm de ancho por 90 cm de largo. Paquete mínimo 6."/>
    <n v="47121701"/>
    <s v="Selección abreviada menor cuantía"/>
    <n v="1"/>
    <n v="6"/>
    <n v="195"/>
    <n v="409500"/>
    <s v="UNIDAD"/>
    <s v=""/>
  </r>
  <r>
    <x v="18"/>
    <s v="02-02-01-003-005-04"/>
    <n v="10"/>
    <s v="Materiales y suministros - Productos químicos n. C. P."/>
    <s v="Hipoclorito - Liquido, en recipiente plástico con capacidad mínima de 3.750 CC"/>
    <n v="47131807"/>
    <s v="Selección abreviada menor cuantía"/>
    <n v="1"/>
    <n v="6"/>
    <n v="40"/>
    <n v="252000"/>
    <s v="UNIDAD"/>
    <s v=""/>
  </r>
  <r>
    <x v="18"/>
    <s v="02-02-01-003-008-09"/>
    <n v="10"/>
    <s v="Materiales y suministros - Otros artículos manufacturados n. C. P."/>
    <s v="Cepillo - Para pisos, cuerpo elaborado en plastico, cerdas duras en fibra plastica, tamaño mínimo de 35 cm de largo por 6 cm de ancho por 7 cm de alto. Mango metálico con una extensión mínima de 120 cm."/>
    <n v="47131605"/>
    <s v="Selección abreviada menor cuantía"/>
    <n v="1"/>
    <n v="6"/>
    <n v="5"/>
    <n v="60000"/>
    <s v="UNIDAD"/>
    <s v=""/>
  </r>
  <r>
    <x v="18"/>
    <s v="02-02-01-003-008-09"/>
    <n v="10"/>
    <s v="Materiales y suministros - Otros artículos manufacturados n. C. P."/>
    <s v="Cepillo para sanitario (churrusco) - Cerdas duras elaboradas en fibras plasticas, extensión minima de las cerdas es de 2,5 cm. Base y mango elaborada en plastico, mango con longitud mínima de 33 cm."/>
    <n v="47131608"/>
    <s v="Selección abreviada menor cuantía"/>
    <n v="1"/>
    <n v="6"/>
    <n v="12"/>
    <n v="54000"/>
    <s v="UNIDAD"/>
    <s v=""/>
  </r>
  <r>
    <x v="18"/>
    <s v="02-02-01-003-005-03"/>
    <n v="10"/>
    <s v="Materiales y suministros - Jabón, preparados para limpieza, perfumes y preparados de tocador"/>
    <s v="Cera - Emulsinada neutra (para pisos de todos los colores). Contenido mínimo de sólidos del 5%. Liquida en reicipiente de plastico con capacidad mínima de 3.750 CC."/>
    <n v="47131802"/>
    <s v="Selección abreviada menor cuantía"/>
    <n v="1"/>
    <n v="6"/>
    <n v="30"/>
    <n v="420000"/>
    <s v="UNIDAD"/>
    <s v=""/>
  </r>
  <r>
    <x v="18"/>
    <s v="02-02-01-003-006-02"/>
    <n v="10"/>
    <s v="Materiales y suministros - Otros productos de caucho"/>
    <s v="Destapador de sanitario (chupa) Tipo campana, chupa elaborada en caucho, diametro mínimo de 12 cm, mango elaborado en plastico o madera, con longitud mínima de 33 cm."/>
    <n v="47131608"/>
    <s v="Selección abreviada menor cuantía"/>
    <n v="1"/>
    <n v="6"/>
    <n v="20"/>
    <n v="50000"/>
    <s v="UNIDAD"/>
    <s v=""/>
  </r>
  <r>
    <x v="18"/>
    <s v="02-02-01-003-005-03"/>
    <n v="10"/>
    <s v="Materiales y suministros - Jabón, preparados para limpieza, perfumes y preparados de tocador"/>
    <s v="Jabón para loza -  Crema, en recipiente plástico de mínimo 900 gr"/>
    <n v="47131810"/>
    <s v="Selección abreviada menor cuantía"/>
    <n v="1"/>
    <n v="6"/>
    <n v="105"/>
    <n v="735000"/>
    <s v="UNIDAD"/>
    <s v=""/>
  </r>
  <r>
    <x v="18"/>
    <s v="02-02-01-003-005-03"/>
    <n v="10"/>
    <s v="Materiales y suministros - Jabón, preparados para limpieza, perfumes y preparados de tocador"/>
    <s v="Liquido desengrasante - Liquido, en recipiente plástico con capacidad mínima de 3.750 CC."/>
    <n v="47131821"/>
    <s v="Selección abreviada menor cuantía"/>
    <n v="1"/>
    <n v="6"/>
    <n v="17"/>
    <n v="306000"/>
    <s v="UNIDAD"/>
    <s v=""/>
  </r>
  <r>
    <x v="18"/>
    <s v="02-02-01-003-005-03"/>
    <n v="10"/>
    <s v="Materiales y suministros - Jabón, preparados para limpieza, perfumes y preparados de tocador"/>
    <s v="Detergente multiusos - Polvo, en bolsa plástica o recipiente plastico con un peso de 1.000 gr"/>
    <n v="42281704"/>
    <s v="Selección abreviada menor cuantía"/>
    <n v="1"/>
    <n v="6"/>
    <n v="300"/>
    <n v="1950000"/>
    <s v="UNIDAD"/>
    <s v=""/>
  </r>
  <r>
    <x v="18"/>
    <s v="02-02-01-004-002"/>
    <n v="10"/>
    <s v="Materiales y suministros - Productos metálicos elaborados (excepto maquinaria y equipo)"/>
    <s v="Esponjilla - Elaborada con alambre en acero inoxidable, tamaño mínimo de 9 cm de largo por 10 cm de ancho."/>
    <n v="47121803"/>
    <s v="Selección abreviada menor cuantía"/>
    <n v="1"/>
    <n v="6"/>
    <n v="28"/>
    <n v="15400"/>
    <s v="UNIDAD"/>
    <s v=""/>
  </r>
  <r>
    <x v="18"/>
    <s v="02-02-01-003-008-09"/>
    <n v="10"/>
    <s v="Materiales y suministros - Otros artículos manufacturados n. C. P."/>
    <s v="Espuma enmallada. Tamaño mínimo de 7 cm de largo por 10 cm de ancho."/>
    <n v="47121803"/>
    <s v="Selección abreviada menor cuantía"/>
    <n v="1"/>
    <n v="6"/>
    <n v="138"/>
    <n v="172500"/>
    <s v="UNIDAD"/>
    <s v=""/>
  </r>
  <r>
    <x v="18"/>
    <s v="02-02-01-003-008-09"/>
    <n v="10"/>
    <s v="Materiales y suministros - Otros artículos manufacturados n. C. P."/>
    <s v="Guantes - Tipo domestico elaborado en latex, calibre mínimo de 25. talla 7 a 9 color negro."/>
    <n v="46181504"/>
    <s v="Selección abreviada menor cuantía"/>
    <n v="1"/>
    <n v="6"/>
    <n v="47"/>
    <n v="164500"/>
    <s v="UNIDAD"/>
    <s v=""/>
  </r>
  <r>
    <x v="18"/>
    <s v="02-02-01-003-005-03"/>
    <n v="10"/>
    <s v="Materiales y suministros - Jabón, preparados para limpieza, perfumes y preparados de tocador"/>
    <s v="Jabón en barra - Barra, peso mínimo de 250 gr en envoltura individual."/>
    <n v="53131608"/>
    <s v="Selección abreviada menor cuantía"/>
    <n v="1"/>
    <n v="6"/>
    <n v="25"/>
    <n v="37500"/>
    <s v="UNIDAD"/>
    <s v=""/>
  </r>
  <r>
    <x v="18"/>
    <s v="02-02-01-003-005-03"/>
    <n v="10"/>
    <s v="Materiales y suministros - Jabón, preparados para limpieza, perfumes y preparados de tocador"/>
    <s v="Desinfectante para uso general - Liquido, en recipiente plástico con capacidad mínima de 3.750 CC"/>
    <n v="47131803"/>
    <s v="Selección abreviada menor cuantía"/>
    <n v="1"/>
    <n v="6"/>
    <n v="23"/>
    <n v="276000"/>
    <s v="UNIDAD"/>
    <s v=""/>
  </r>
  <r>
    <x v="18"/>
    <s v="02-02-01-003-005-03"/>
    <n v="10"/>
    <s v="Materiales y suministros - Jabón, preparados para limpieza, perfumes y preparados de tocador"/>
    <s v="Jabón dispensador de manos - Liquido, en recipiente plástico con capacidad mínima de 3.750 CC"/>
    <n v="53131608"/>
    <s v="Selección abreviada menor cuantía"/>
    <n v="1"/>
    <n v="6"/>
    <n v="25"/>
    <n v="300000"/>
    <s v="UNIDAD"/>
    <s v=""/>
  </r>
  <r>
    <x v="18"/>
    <s v="02-02-01-003-005-03"/>
    <n v="10"/>
    <s v="Materiales y suministros - Jabón, preparados para limpieza, perfumes y preparados de tocador"/>
    <s v="Jabón de tocador - Barra, unidad con peso mínimo de 125 gr en envoltura individual."/>
    <n v="53131608"/>
    <s v="Selección abreviada menor cuantía"/>
    <n v="1"/>
    <n v="6"/>
    <n v="150"/>
    <n v="375000"/>
    <s v="UNIDAD"/>
    <s v=""/>
  </r>
  <r>
    <x v="18"/>
    <s v="02-02-01-003-005-03"/>
    <n v="10"/>
    <s v="Materiales y suministros - Jabón, preparados para limpieza, perfumes y preparados de tocador"/>
    <s v="Liquido para limpiar vidrios - Liquido, en recipiente plástico con capacidad mínima de 500 CC, con atomizador de pistola."/>
    <n v="47131824"/>
    <s v="Selección abreviada menor cuantía"/>
    <n v="1"/>
    <n v="6"/>
    <n v="30"/>
    <n v="135000"/>
    <s v="UNIDAD"/>
    <s v=""/>
  </r>
  <r>
    <x v="18"/>
    <s v="02-02-01-003-005-03"/>
    <n v="10"/>
    <s v="Materiales y suministros - Jabón, preparados para limpieza, perfumes y preparados de tocador"/>
    <s v="Limpiador multiusos - Liquido, en recipiente plástico con capacidad mínima de 3.750 CC"/>
    <n v="47131825"/>
    <s v="Selección abreviada menor cuantía"/>
    <n v="1"/>
    <n v="6"/>
    <n v="60"/>
    <n v="660000"/>
    <s v="UNIDAD"/>
    <s v=""/>
  </r>
  <r>
    <x v="18"/>
    <s v="02-02-01-002-007"/>
    <n v="10"/>
    <s v="Materiales y suministros - Artículos textiles (excepto prendas de vestir)"/>
    <s v="Paño absorbente multiusos - Material que no libera motas o pelusas, interfoliado, reutilizable, tamaño mínimo de 18 cm de largo por 20 cm de ancho."/>
    <n v="47131501"/>
    <s v="Selección abreviada menor cuantía"/>
    <n v="1"/>
    <n v="6"/>
    <n v="25"/>
    <n v="55000"/>
    <s v="UNIDAD"/>
    <s v=""/>
  </r>
  <r>
    <x v="18"/>
    <s v="02-02-01-003-002-01"/>
    <n v="10"/>
    <s v="Materiales y suministros - Pasta de papel, papel y cartón"/>
    <s v="Papel higuienico - Rollo con longitud mínima de 32 metros, doble hoja blanca, sin fragancia."/>
    <n v="14111704"/>
    <s v="Selección abreviada menor cuantía"/>
    <n v="1"/>
    <n v="6"/>
    <n v="200"/>
    <n v="360000"/>
    <s v="UNIDAD"/>
    <s v=""/>
  </r>
  <r>
    <x v="18"/>
    <s v="02-02-01-003-002-01"/>
    <n v="10"/>
    <s v="Materiales y suministros - Pasta de papel, papel y cartón"/>
    <s v="Papel higuienico - Rollo con longitud mínima de 400 metros, hoja sencilla de color blanco, sin fragancia."/>
    <n v="14111704"/>
    <s v="Selección abreviada menor cuantía"/>
    <n v="1"/>
    <n v="6"/>
    <n v="199"/>
    <n v="2985000"/>
    <s v="UNIDAD"/>
    <s v=""/>
  </r>
  <r>
    <x v="18"/>
    <s v="02-02-01-003-006-09"/>
    <n v="10"/>
    <s v="Materiales y suministros - Otros productos plásticos"/>
    <s v="Recogedor de basura - Elaborado en plástico, con banda de goma y dientes barrescobas, mango con longitud mínima de 70 cm."/>
    <n v="47131600"/>
    <s v="Selección abreviada menor cuantía"/>
    <n v="1"/>
    <n v="6"/>
    <n v="15"/>
    <n v="75000"/>
    <s v="UNIDAD"/>
    <s v=""/>
  </r>
  <r>
    <x v="18"/>
    <s v="02-02-01-003-005-04"/>
    <n v="10"/>
    <s v="Materiales y suministros - Productos químicos n. C. P."/>
    <s v="Removedor de cera - Liquido, en recipiente plástico con capacidad mínima de 3750 CC."/>
    <n v="47131827"/>
    <s v="Selección abreviada menor cuantía"/>
    <n v="1"/>
    <n v="6"/>
    <n v="26"/>
    <n v="468000"/>
    <s v="UNIDAD"/>
    <s v=""/>
  </r>
  <r>
    <x v="18"/>
    <s v="02-02-01-003-007-09"/>
    <n v="10"/>
    <s v="Materiales y suministros - Otros productos minerales no metálicos n. C. P."/>
    <s v="Sellante para pisos - Liquido, en recipiente plástico de capacidad mínima de 3750 CC"/>
    <n v="47131802"/>
    <s v="Selección abreviada menor cuantía"/>
    <n v="1"/>
    <n v="6"/>
    <n v="55"/>
    <n v="2475000"/>
    <s v="UNIDAD"/>
    <s v=""/>
  </r>
  <r>
    <x v="18"/>
    <s v="02-02-01-003-002-01"/>
    <n v="10"/>
    <s v="Materiales y suministros - Pasta de papel, papel y cartón"/>
    <s v="Toalla para manos - Toallas interdobladas, paquete con minimo 150 unidades. Doble hoja con un tamaño mínimo de 20 cm de largo por 15 cm de ancho"/>
    <n v="47131701"/>
    <s v="Selección abreviada menor cuantía"/>
    <n v="1"/>
    <n v="6"/>
    <n v="80"/>
    <n v="400000"/>
    <s v="UNIDAD"/>
    <s v=""/>
  </r>
  <r>
    <x v="18"/>
    <s v="02-02-01-003-006-09"/>
    <n v="10"/>
    <s v="Materiales y suministros - Otros productos plásticos"/>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Selección abreviada menor cuantía"/>
    <n v="1"/>
    <n v="6"/>
    <n v="16"/>
    <n v="528000"/>
    <s v="UNIDAD"/>
    <s v=""/>
  </r>
  <r>
    <x v="18"/>
    <s v="02-02-01-003-008-09"/>
    <n v="10"/>
    <s v="Materiales y suministros - Otros artículos manufacturados n. C. P."/>
    <s v="Escobas para uso en via publica o cepillo de barrendero"/>
    <n v="47131600"/>
    <s v="Selección abreviada menor cuantía"/>
    <n v="1"/>
    <n v="6"/>
    <n v="80"/>
    <n v="2800000"/>
    <s v="UNIDAD"/>
    <s v=""/>
  </r>
  <r>
    <x v="18"/>
    <s v="02-02-01-003-008-09"/>
    <n v="10"/>
    <s v="Materiales y suministros - Otros artículos manufacturados n. C. P."/>
    <s v="Rastrillo plastrico con cabo de madera"/>
    <n v="47131600"/>
    <s v="Selección abreviada menor cuantía"/>
    <n v="1"/>
    <n v="6"/>
    <n v="80"/>
    <n v="1200000"/>
    <s v="UNIDAD"/>
    <s v=""/>
  </r>
  <r>
    <x v="18"/>
    <s v="02-02-01-003-008-09"/>
    <n v="10"/>
    <s v="Materiales y suministros - Otros artículos manufacturados n. C. P."/>
    <s v="Escoba cerdas suaves mango matalico extensión 140 cms"/>
    <n v="47131600"/>
    <s v="Selección abreviada menor cuantía"/>
    <n v="1"/>
    <n v="6"/>
    <n v="40"/>
    <n v="140000"/>
    <s v="UNIDAD"/>
    <s v=""/>
  </r>
  <r>
    <x v="18"/>
    <s v="02-02-01-004-002"/>
    <n v="10"/>
    <s v="Materiales y suministros - Productos metálicos elaborados (excepto maquinaria y equipo)"/>
    <s v="Esponjilla en acero inoxidable tamaño minimo de 5cm de ancho por 5 cm de largo."/>
    <n v="47121803"/>
    <s v="Selección abreviada menor cuantía"/>
    <n v="1"/>
    <n v="6"/>
    <n v="58"/>
    <n v="40600"/>
    <s v="UNIDAD"/>
    <s v=""/>
  </r>
  <r>
    <x v="18"/>
    <s v="02-02-01-003-005-03"/>
    <n v="10"/>
    <s v="Materiales y suministros - Jabón, preparados para limpieza, perfumes y preparados de tocador"/>
    <s v="Lustramuebles liquido en recipiente plastico con capacidad minima de 200cc"/>
    <n v="47131830"/>
    <s v="Selección abreviada menor cuantía"/>
    <n v="1"/>
    <n v="6"/>
    <n v="40"/>
    <n v="320000"/>
    <s v="UNIDAD"/>
    <s v=""/>
  </r>
  <r>
    <x v="18"/>
    <s v="02-02-01-003-006-09"/>
    <n v="10"/>
    <s v="Materiales y suministros - Otros productos plásticos"/>
    <s v="Papelera - Cuerpo plástico sin tapa, diseño para baño."/>
    <n v="76121601"/>
    <s v="Selección abreviada menor cuantía"/>
    <n v="1"/>
    <n v="6"/>
    <n v="20"/>
    <n v="240000"/>
    <s v="UNIDAD"/>
    <s v=""/>
  </r>
  <r>
    <x v="18"/>
    <s v="02-02-01-002-007"/>
    <n v="10"/>
    <s v="Materiales y suministros - Artículos textiles (excepto prendas de vestir)"/>
    <s v="Trapero - Elaborado en hilaza de algodón natural, mecha con peso mínimo de 250 gr y extensión mínima de 32 cm de largo."/>
    <n v="47131608"/>
    <s v="Selección abreviada menor cuantía"/>
    <n v="1"/>
    <n v="6"/>
    <n v="100"/>
    <n v="750000"/>
    <s v="UNIDAD"/>
    <s v=""/>
  </r>
  <r>
    <x v="18"/>
    <s v="02-02-01-003-006-04"/>
    <n v="10"/>
    <s v="Materiales y suministros - Productos de empaque y envasado, de plástico"/>
    <s v="Bolsa - Elaborada en polietileno de baja densidad, color negro, calibre mínimo 2, tamaño 70 cm de ancho por 90 cm de largo. Paquete mínimo 6."/>
    <n v="47121701"/>
    <s v="Selección abreviada menor cuantía"/>
    <n v="1"/>
    <n v="6"/>
    <n v="670"/>
    <n v="1340000"/>
    <s v="UNIDAD"/>
    <s v=""/>
  </r>
  <r>
    <x v="18"/>
    <s v="02-02-01-003-006-04"/>
    <n v="10"/>
    <s v="Materiales y suministros - Productos de empaque y envasado, de plástico"/>
    <s v="Bolsa - Elaborada en polietileno de baja densidad, color verde, calibre mínimo 2, tamaño 70 cm de ancho por 90 cm de largo. Paquete mínimo 6."/>
    <n v="47121701"/>
    <s v="Selección abreviada menor cuantía"/>
    <n v="1"/>
    <n v="6"/>
    <n v="670"/>
    <n v="1675000"/>
    <s v="UNIDAD"/>
    <s v=""/>
  </r>
  <r>
    <x v="18"/>
    <s v="02-02-01-003-006-04"/>
    <n v="10"/>
    <s v="Materiales y suministros - Productos de empaque y envasado, de plástico"/>
    <s v="Bolsa - Elaborada en polietileno de baja densidad, color gris, calibre mínimo 2, tamaño 80 cm de ancho por 110 cm de largo. Con impresión de aviso de riesgo biologico. Paquete mínimo 6."/>
    <n v="47121701"/>
    <s v="Selección abreviada menor cuantía"/>
    <n v="1"/>
    <n v="6"/>
    <n v="670"/>
    <n v="2546000"/>
    <s v="UNIDAD"/>
    <s v=""/>
  </r>
  <r>
    <x v="18"/>
    <s v="02-02-01-004-004-01"/>
    <n v="10"/>
    <s v="Materiales y suministros - Maquinaria agropecuaria o silvícola y sus partes y piezas"/>
    <s v="Repuestos accesorios  suminstros  para   guadañas"/>
    <n v="27112006"/>
    <s v="Mínima cuantía"/>
    <n v="3"/>
    <n v="6"/>
    <n v="1"/>
    <n v="5000000"/>
    <s v="UNIDAD"/>
    <s v=""/>
  </r>
  <r>
    <x v="18"/>
    <s v="02-02-01-003-006-04"/>
    <n v="10"/>
    <s v="Materiales y suministros - Productos de empaque y envasado, de plástico"/>
    <s v="Bolsa plastica de polietileno color blanco de 40 cms de ancho por 55 cms largo."/>
    <n v="47121701"/>
    <s v="Selección abreviada menor cuantía"/>
    <n v="3"/>
    <n v="6"/>
    <n v="195"/>
    <n v="409500"/>
    <s v="UNIDAD"/>
    <s v=""/>
  </r>
  <r>
    <x v="18"/>
    <s v="02-02-01-003-006-09"/>
    <n v="10"/>
    <s v="Materiales y suministros - Otros productos plásticos"/>
    <s v="Rallador mediano"/>
    <n v="52151603"/>
    <s v="Mínima cuantía"/>
    <n v="3"/>
    <n v="6"/>
    <n v="3"/>
    <n v="45000"/>
    <s v="UNIDAD"/>
    <s v=""/>
  </r>
  <r>
    <x v="18"/>
    <s v="02-02-01-003-006-09"/>
    <n v="10"/>
    <s v="Materiales y suministros - Otros productos plásticos"/>
    <s v="Jarra para jugos plastica de 5 litros"/>
    <n v="24112601"/>
    <s v="Mínima cuantía"/>
    <n v="3"/>
    <n v="6"/>
    <n v="4"/>
    <n v="80000"/>
    <s v="UNIDAD"/>
    <s v=""/>
  </r>
  <r>
    <x v="18"/>
    <s v="02-02-01-003-006-09"/>
    <n v="10"/>
    <s v="Materiales y suministros - Otros productos plásticos"/>
    <s v="Colador para café"/>
    <n v="52151604"/>
    <s v="Mínima cuantía"/>
    <n v="3"/>
    <n v="6"/>
    <n v="3"/>
    <n v="15000"/>
    <s v="UNIDAD"/>
    <s v=""/>
  </r>
  <r>
    <x v="18"/>
    <s v="02-02-01-003-007-02"/>
    <n v="10"/>
    <s v="Materiales y suministros - Artículos de cerámica no estructural"/>
    <s v="Organizadores de loza"/>
    <n v="48101800"/>
    <s v="Mínima cuantía"/>
    <n v="3"/>
    <n v="6"/>
    <n v="2"/>
    <n v="90000"/>
    <s v="UNIDAD"/>
    <s v=""/>
  </r>
  <r>
    <x v="18"/>
    <s v="02-02-01-004-002"/>
    <n v="10"/>
    <s v="Materiales y suministros - Productos metálicos elaborados (excepto maquinaria y equipo)"/>
    <s v="Colador metalicos grandes"/>
    <n v="52151603"/>
    <s v="Mínima cuantía"/>
    <n v="3"/>
    <n v="6"/>
    <n v="3"/>
    <n v="90000"/>
    <s v="UNIDAD"/>
    <s v=""/>
  </r>
  <r>
    <x v="18"/>
    <s v="02-02-01-003-001"/>
    <n v="10"/>
    <s v="Materiales y suministros - Productos de madera, corcho, cestería y espartería"/>
    <s v="Cucharones de madera grande"/>
    <n v="48101803"/>
    <s v="Mínima cuantía"/>
    <n v="3"/>
    <n v="6"/>
    <n v="2"/>
    <n v="50000"/>
    <s v="UNIDAD"/>
    <s v=""/>
  </r>
  <r>
    <x v="18"/>
    <s v="02-02-01-003-001"/>
    <n v="10"/>
    <s v="Materiales y suministros - Productos de madera, corcho, cestería y espartería"/>
    <s v="Molinillo"/>
    <n v="48101800"/>
    <s v="Mínima cuantía"/>
    <n v="3"/>
    <n v="6"/>
    <n v="2"/>
    <n v="10000"/>
    <s v="UNIDAD"/>
    <s v=""/>
  </r>
  <r>
    <x v="18"/>
    <s v="02-02-01-004-002"/>
    <n v="10"/>
    <s v="Materiales y suministros - Productos metálicos elaborados (excepto maquinaria y equipo)"/>
    <s v="Cuchillo de línea hotelera fabricado en acero inoxidable. "/>
    <n v="52151702"/>
    <s v="Mínima cuantía"/>
    <n v="3"/>
    <n v="6"/>
    <n v="120"/>
    <n v="300000"/>
    <s v="UNIDAD"/>
    <s v=""/>
  </r>
  <r>
    <x v="18"/>
    <s v="02-02-01-004-002"/>
    <n v="10"/>
    <s v="Materiales y suministros - Productos metálicos elaborados (excepto maquinaria y equipo)"/>
    <s v="Cuchara de línea hotelera fabricado en hojas de acero inoxidable. "/>
    <n v="52151704"/>
    <s v="Mínima cuantía"/>
    <n v="3"/>
    <n v="6"/>
    <n v="120"/>
    <n v="300000"/>
    <s v="UNIDAD"/>
    <s v=""/>
  </r>
  <r>
    <x v="18"/>
    <s v="02-02-01-004-002"/>
    <n v="10"/>
    <s v="Materiales y suministros - Productos metálicos elaborados (excepto maquinaria y equipo)"/>
    <s v="Tenedor de línea hotelera fabricado en hojas de acero inoxidable. "/>
    <n v="48101800"/>
    <s v="Mínima cuantía"/>
    <n v="3"/>
    <n v="6"/>
    <n v="120"/>
    <n v="300000"/>
    <s v="UNIDAD"/>
    <s v=""/>
  </r>
  <r>
    <x v="18"/>
    <s v="02-02-01-004-002"/>
    <n v="10"/>
    <s v="Materiales y suministros - Productos metálicos elaborados (excepto maquinaria y equipo)"/>
    <s v="Platos de aluminio de 23 centrimetros"/>
    <n v="52152004"/>
    <s v="Mínima cuantía"/>
    <n v="3"/>
    <n v="6"/>
    <n v="120"/>
    <n v="600000"/>
    <s v="UNIDAD"/>
    <s v=""/>
  </r>
  <r>
    <x v="18"/>
    <s v="02-02-01-004-002"/>
    <n v="10"/>
    <s v="Materiales y suministros - Productos metálicos elaborados (excepto maquinaria y equipo)"/>
    <s v="Vasos de aluminio 12 onzas"/>
    <n v="52152102"/>
    <s v="Mínima cuantía"/>
    <n v="3"/>
    <n v="6"/>
    <n v="120"/>
    <n v="360000"/>
    <s v="UNIDAD"/>
    <s v=""/>
  </r>
  <r>
    <x v="18"/>
    <s v="02-02-01-004-002"/>
    <n v="10"/>
    <s v="Materiales y suministros - Productos metálicos elaborados (excepto maquinaria y equipo)"/>
    <s v="Platos hondos de aluminio 16 onzas"/>
    <n v="52152102"/>
    <s v="Mínima cuantía"/>
    <n v="3"/>
    <n v="6"/>
    <n v="120"/>
    <n v="660000"/>
    <s v="UNIDAD"/>
    <s v=""/>
  </r>
  <r>
    <x v="18"/>
    <s v="02-02-01-004-002"/>
    <n v="10"/>
    <s v="Materiales y suministros - Productos metálicos elaborados (excepto maquinaria y equipo)"/>
    <s v="Cuchillo Tramontina 13 pulgadas"/>
    <n v="52151702"/>
    <s v="Mínima cuantía"/>
    <n v="3"/>
    <n v="6"/>
    <n v="4"/>
    <n v="156000"/>
    <s v="UNIDAD"/>
    <s v=""/>
  </r>
  <r>
    <x v="18"/>
    <s v="02-02-01-004-002"/>
    <n v="10"/>
    <s v="Materiales y suministros - Productos metálicos elaborados (excepto maquinaria y equipo)"/>
    <s v="Pinzas metalicas medianas para ensaladeras"/>
    <n v="52151611"/>
    <s v="Mínima cuantía"/>
    <n v="3"/>
    <n v="6"/>
    <n v="6"/>
    <n v="120000"/>
    <s v="UNIDAD"/>
    <s v=""/>
  </r>
  <r>
    <x v="18"/>
    <s v="02-02-01-004-002"/>
    <n v="10"/>
    <s v="Materiales y suministros - Productos metálicos elaborados (excepto maquinaria y equipo)"/>
    <s v="Espumaderas"/>
    <n v="48101800"/>
    <s v="Mínima cuantía"/>
    <n v="3"/>
    <n v="6"/>
    <n v="4"/>
    <n v="100000"/>
    <s v="UNIDAD"/>
    <s v=""/>
  </r>
  <r>
    <x v="18"/>
    <s v="02-02-01-003-007-01"/>
    <n v="10"/>
    <s v="Materiales y suministros - Vidrio y productos de vidrio"/>
    <s v="Vaso elaborado en vidrio - Cilíndrico - Capacidad mínima de 12 oz"/>
    <n v="52152102"/>
    <s v="Mínima cuantía"/>
    <n v="3"/>
    <n v="6"/>
    <n v="40"/>
    <n v="100000"/>
    <s v="UNIDAD"/>
    <s v=""/>
  </r>
  <r>
    <x v="18"/>
    <s v="02-02-01-003-007-02"/>
    <n v="10"/>
    <s v="Materiales y suministros - Artículos de cerámica no estructural"/>
    <s v="Taza para sopa en cerámica porcelanizada, línea hotelera ( color blanco); apta_x000a_para el horno microondas y horno convencional, resistencia al rayado, apilables, resistencia al cambio de temperatura. Debera ser apto para la utilización_x000a_de cualquier tipo de comidas (grasas, salsas, etc.)."/>
    <n v="52151607"/>
    <s v="Mínima cuantía"/>
    <n v="3"/>
    <n v="6"/>
    <n v="20"/>
    <n v="240000"/>
    <s v="UNIDAD"/>
    <s v=""/>
  </r>
  <r>
    <x v="18"/>
    <s v="02-02-01-004-002"/>
    <n v="10"/>
    <s v="Materiales y suministros - Productos metálicos elaborados (excepto maquinaria y equipo)"/>
    <s v="Olla caldero de acero N° 30, con tapa y arejas para transporte."/>
    <n v="52151807"/>
    <s v="Mínima cuantía"/>
    <n v="3"/>
    <n v="6"/>
    <n v="5"/>
    <n v="750000"/>
    <s v="UNIDAD"/>
    <s v=""/>
  </r>
  <r>
    <x v="18"/>
    <s v="02-02-01-004-002"/>
    <n v="10"/>
    <s v="Materiales y suministros - Productos metálicos elaborados (excepto maquinaria y equipo)"/>
    <s v="Olla caldero de acero N° 60, con tapa y arejas para transporte."/>
    <n v="52151807"/>
    <s v="Mínima cuantía"/>
    <n v="3"/>
    <n v="6"/>
    <n v="5"/>
    <n v="1450000"/>
    <s v="UNIDAD"/>
    <s v=""/>
  </r>
  <r>
    <x v="18"/>
    <s v="02-02-01-004-002"/>
    <n v="10"/>
    <s v="Materiales y suministros - Productos metálicos elaborados (excepto maquinaria y equipo)"/>
    <s v="Olla caldero de acero N° 120, con tapa y arejas para transporte."/>
    <n v="52151807"/>
    <s v="Mínima cuantía"/>
    <n v="3"/>
    <n v="6"/>
    <n v="5"/>
    <n v="2100000"/>
    <s v="UNIDAD"/>
    <s v=""/>
  </r>
  <r>
    <x v="18"/>
    <s v="02-02-01-004-002"/>
    <n v="10"/>
    <s v="Materiales y suministros - Productos metálicos elaborados (excepto maquinaria y equipo)"/>
    <s v="Olletas grandes 5 litros"/>
    <n v="48101800"/>
    <s v="Mínima cuantía"/>
    <n v="3"/>
    <n v="6"/>
    <n v="5"/>
    <n v="250000"/>
    <s v="UNIDAD"/>
    <s v=""/>
  </r>
  <r>
    <x v="18"/>
    <s v="02-02-01-004-002"/>
    <n v="10"/>
    <s v="Materiales y suministros - Productos metálicos elaborados (excepto maquinaria y equipo)"/>
    <s v="Sartenes antiadherentes grandes 26 cms, con tapa y mango de plastico."/>
    <n v="52151802"/>
    <s v="Mínima cuantía"/>
    <n v="3"/>
    <n v="6"/>
    <n v="5"/>
    <n v="325000"/>
    <s v="UNIDAD"/>
    <s v=""/>
  </r>
  <r>
    <x v="18"/>
    <s v="02-02-01-004-002"/>
    <n v="10"/>
    <s v="Materiales y suministros - Productos metálicos elaborados (excepto maquinaria y equipo)"/>
    <s v="Sartenes antiadherentes 50 cms, con tapa y mango de plastico."/>
    <n v="52151802"/>
    <s v="Mínima cuantía"/>
    <n v="3"/>
    <n v="6"/>
    <n v="5"/>
    <n v="520000"/>
    <s v="UNIDAD"/>
    <s v=""/>
  </r>
  <r>
    <x v="18"/>
    <s v="02-02-01-004-002"/>
    <n v="10"/>
    <s v="Materiales y suministros - Productos metálicos elaborados (excepto maquinaria y equipo)"/>
    <s v="Cucharones metalicos medianos"/>
    <n v="48101803"/>
    <s v="Mínima cuantía"/>
    <n v="3"/>
    <n v="6"/>
    <n v="4"/>
    <n v="80000"/>
    <s v="UNIDAD"/>
    <s v=""/>
  </r>
  <r>
    <x v="18"/>
    <s v="02-02-01-004-002"/>
    <n v="10"/>
    <s v="Materiales y suministros - Productos metálicos elaborados (excepto maquinaria y equipo)"/>
    <s v="Cucharones metalicos grandes"/>
    <n v="48101803"/>
    <s v="Mínima cuantía"/>
    <n v="3"/>
    <n v="6"/>
    <n v="3"/>
    <n v="105000"/>
    <s v="UNIDAD"/>
    <s v=""/>
  </r>
  <r>
    <x v="18"/>
    <s v="02-02-01-004-002"/>
    <n v="10"/>
    <s v="Materiales y suministros - Productos metálicos elaborados (excepto maquinaria y equipo)"/>
    <s v="Trinches en acero con mago de plastico o madera"/>
    <n v="48101800"/>
    <s v="Mínima cuantía"/>
    <n v="3"/>
    <n v="6"/>
    <n v="4"/>
    <n v="124000"/>
    <s v="UNIDAD"/>
    <s v=""/>
  </r>
  <r>
    <x v="18"/>
    <s v="02-02-01-004-002"/>
    <n v="10"/>
    <s v="Materiales y suministros - Productos metálicos elaborados (excepto maquinaria y equipo)"/>
    <s v="Guantes para horno talla 8"/>
    <n v="52121605"/>
    <s v="Mínima cuantía"/>
    <n v="3"/>
    <n v="6"/>
    <n v="2"/>
    <n v="90000"/>
    <s v="UNIDAD"/>
    <s v=""/>
  </r>
  <r>
    <x v="18"/>
    <s v="02-02-01-003-007-01"/>
    <n v="10"/>
    <s v="Materiales y suministros - Vidrio y productos de vidrio"/>
    <s v="Vaso whiskero"/>
    <n v="52152102"/>
    <s v="Mínima cuantía"/>
    <n v="3"/>
    <n v="6"/>
    <n v="20"/>
    <n v="140000"/>
    <s v="UNIDAD"/>
    <s v=""/>
  </r>
  <r>
    <x v="18"/>
    <s v="02-02-01-003-007-01"/>
    <n v="10"/>
    <s v="Materiales y suministros - Vidrio y productos de vidrio"/>
    <s v="Copa de vino "/>
    <n v="52152104"/>
    <s v="Mínima cuantía"/>
    <n v="3"/>
    <n v="6"/>
    <n v="20"/>
    <n v="140000"/>
    <s v="UNIDAD"/>
    <s v=""/>
  </r>
  <r>
    <x v="18"/>
    <s v="02-02-01-003-007-01"/>
    <n v="10"/>
    <s v="Materiales y suministros - Vidrio y productos de vidrio"/>
    <s v="Copa de agua"/>
    <n v="52152104"/>
    <s v="Mínima cuantía"/>
    <n v="3"/>
    <n v="6"/>
    <n v="20"/>
    <n v="160000"/>
    <s v="UNIDAD"/>
    <s v=""/>
  </r>
  <r>
    <x v="18"/>
    <s v="02-02-01-003-006-09"/>
    <n v="10"/>
    <s v="Materiales y suministros - Otros productos plásticos"/>
    <s v="Tablas para picar en poliuretano alta densidad para cortes en cocina. Dimensiones aproximadas: 40x 30x 1.9 cms"/>
    <n v="52151606"/>
    <s v="Mínima cuantía"/>
    <n v="3"/>
    <n v="6"/>
    <n v="3"/>
    <n v="150000"/>
    <s v="UNIDAD"/>
    <s v=""/>
  </r>
  <r>
    <x v="18"/>
    <s v="02-02-01-002-007"/>
    <n v="10"/>
    <s v="Materiales y suministros - Artículos textiles (excepto prendas de vestir)"/>
    <s v="JUEGO DE SABANAS AZUL CLARO"/>
    <n v="52121509"/>
    <s v="Mínima cuantía"/>
    <n v="3"/>
    <n v="6"/>
    <n v="10"/>
    <n v="500000"/>
    <s v="UNIDAD"/>
    <s v=""/>
  </r>
  <r>
    <x v="18"/>
    <s v="02-02-01-002-007"/>
    <n v="10"/>
    <s v="Materiales y suministros - Artículos textiles (excepto prendas de vestir)"/>
    <s v="CUBRELECHOS CALORES SURTIDOS"/>
    <n v="52121501"/>
    <s v="Mínima cuantía"/>
    <n v="3"/>
    <n v="6"/>
    <n v="10"/>
    <n v="800000"/>
    <s v="UNIDAD"/>
    <s v=""/>
  </r>
  <r>
    <x v="18"/>
    <s v="02-02-01-002-007"/>
    <n v="10"/>
    <s v="Materiales y suministros - Artículos textiles (excepto prendas de vestir)"/>
    <s v="COBIJAS AZULES"/>
    <n v="52121508"/>
    <s v="Mínima cuantía"/>
    <n v="3"/>
    <n v="6"/>
    <n v="10"/>
    <n v="400000"/>
    <s v="UNIDAD"/>
    <s v=""/>
  </r>
  <r>
    <x v="18"/>
    <s v="02-02-01-002-007"/>
    <n v="10"/>
    <s v="Materiales y suministros - Artículos textiles (excepto prendas de vestir)"/>
    <s v="TOALLAS AZUL CLARO"/>
    <n v="52121701"/>
    <s v="Mínima cuantía"/>
    <n v="3"/>
    <n v="6"/>
    <n v="40"/>
    <n v="1200000"/>
    <s v="UNIDAD"/>
    <s v=""/>
  </r>
  <r>
    <x v="18"/>
    <s v="02-02-01-002-007"/>
    <n v="10"/>
    <s v="Materiales y suministros - Artículos textiles (excepto prendas de vestir)"/>
    <s v="METROS DE TELA PARA MANTELES BLANCO"/>
    <n v="11161703"/>
    <s v="Mínima cuantía"/>
    <n v="3"/>
    <n v="6"/>
    <n v="50"/>
    <n v="750000"/>
    <s v="METRO CUADRADO"/>
    <s v=""/>
  </r>
  <r>
    <x v="18"/>
    <s v="02-02-01-002-007"/>
    <n v="10"/>
    <s v="Materiales y suministros - Artículos textiles (excepto prendas de vestir)"/>
    <s v="METROS DE TELA PARA TAPAS DE MEZA Y SERVILLETAS AZUL REY"/>
    <n v="11161703"/>
    <s v="Mínima cuantía"/>
    <n v="3"/>
    <n v="6"/>
    <n v="30"/>
    <n v="450000"/>
    <s v="METRO CUADRADO"/>
    <s v=""/>
  </r>
  <r>
    <x v="18"/>
    <s v="02-02-01-003-002-01"/>
    <n v="10"/>
    <s v="Materiales y suministros - Pasta de papel, papel y cartón"/>
    <s v="Mezcladores - Elaborados en plástico, calibre minimo de 2, longitud mínima de 11 cm, colores rojo o café."/>
    <n v="52151500"/>
    <s v="Selección abreviada menor cuantía"/>
    <n v="1"/>
    <n v="6"/>
    <n v="20"/>
    <n v="33040"/>
    <s v="UNIDAD"/>
    <s v=""/>
  </r>
  <r>
    <x v="18"/>
    <s v="02-02-01-003-002-01"/>
    <n v="10"/>
    <s v="Materiales y suministros - Pasta de papel, papel y cartón"/>
    <s v="SERVILLETAS DE PAPEL POR 100 UNIDADES"/>
    <n v="52121602"/>
    <s v="Selección abreviada menor cuantía"/>
    <n v="1"/>
    <n v="6"/>
    <n v="100"/>
    <n v="350000"/>
    <s v="UNIDAD"/>
    <s v=""/>
  </r>
  <r>
    <x v="18"/>
    <s v="02-02-01-003-002-01"/>
    <n v="10"/>
    <s v="Materiales y suministros - Pasta de papel, papel y cartón"/>
    <s v="Vasos - Elaborados en cartón 100% biodegradable, capacidad mínima de 7 oz."/>
    <n v="52151504"/>
    <s v="Selección abreviada menor cuantía"/>
    <n v="1"/>
    <n v="6"/>
    <n v="2700"/>
    <n v="891000"/>
    <s v="UNIDAD"/>
    <s v=""/>
  </r>
  <r>
    <x v="18"/>
    <s v="02-02-01-003-002-01"/>
    <n v="10"/>
    <s v="Materiales y suministros - Pasta de papel, papel y cartón"/>
    <s v="Vasos - Elaborados en cartón 100% biodegradable, capacidad mínima de 4 oz."/>
    <n v="52151504"/>
    <s v="Selección abreviada menor cuantía"/>
    <n v="1"/>
    <n v="6"/>
    <n v="3450"/>
    <n v="838350"/>
    <s v="UNIDAD"/>
    <s v=""/>
  </r>
  <r>
    <x v="18"/>
    <s v="02-02-01-003-005-04"/>
    <n v="10"/>
    <s v="Materiales y suministros - Productos químicos n. C. P."/>
    <s v="CANECAS DE PEGANTE PL 285 AMARILLO"/>
    <n v="24101900"/>
    <s v="Selección abreviada menor cuantía"/>
    <n v="1"/>
    <n v="6"/>
    <n v="1"/>
    <n v="318250"/>
    <s v="UNIDAD"/>
    <s v=""/>
  </r>
  <r>
    <x v="18"/>
    <s v="02-02-01-000-003-02"/>
    <n v="10"/>
    <s v="Materiales y suministros - Productos forestales diferentes a la madera"/>
    <s v="LAMINAS DE GOMA NEGRA # 6 BOXER"/>
    <n v="24141502"/>
    <s v="Selección abreviada menor cuantía"/>
    <n v="1"/>
    <n v="6"/>
    <n v="2"/>
    <n v="220400"/>
    <s v="UNIDAD"/>
    <s v=""/>
  </r>
  <r>
    <x v="18"/>
    <s v="02-02-01-000-003-02"/>
    <n v="10"/>
    <s v="Materiales y suministros - Productos forestales diferentes a la madera"/>
    <s v="LAMINAS DE GOMA NEGRA # 4 BOXER"/>
    <n v="24141502"/>
    <s v="Selección abreviada menor cuantía"/>
    <n v="1"/>
    <n v="6"/>
    <n v="2"/>
    <n v="183600"/>
    <s v="UNIDAD"/>
    <s v=""/>
  </r>
  <r>
    <x v="18"/>
    <s v="02-02-01-004-002"/>
    <n v="10"/>
    <s v="Materiales y suministros - Productos metálicos elaborados (excepto maquinaria y equipo)"/>
    <s v="PUNTILLAS 3/4 CON CABEZA"/>
    <n v="31162011"/>
    <s v="Selección abreviada menor cuantía"/>
    <n v="1"/>
    <n v="6"/>
    <n v="5"/>
    <n v="25500"/>
    <s v="UNIDAD"/>
    <s v=""/>
  </r>
  <r>
    <x v="18"/>
    <s v="02-02-01-004-002"/>
    <n v="10"/>
    <s v="Materiales y suministros - Productos metálicos elaborados (excepto maquinaria y equipo)"/>
    <s v="PUNTILLAS UNA PULGADA CON CABEZA"/>
    <n v="31162011"/>
    <s v="Selección abreviada menor cuantía"/>
    <n v="1"/>
    <n v="6"/>
    <n v="5"/>
    <n v="51000"/>
    <s v="UNIDAD"/>
    <s v=""/>
  </r>
  <r>
    <x v="18"/>
    <s v="02-02-01-004-002"/>
    <n v="10"/>
    <s v="Materiales y suministros - Productos metálicos elaborados (excepto maquinaria y equipo)"/>
    <s v="TACHUELA # 2"/>
    <n v="44122122"/>
    <s v="Selección abreviada menor cuantía"/>
    <n v="1"/>
    <n v="6"/>
    <n v="5"/>
    <n v="51000"/>
    <s v="UNIDAD"/>
    <s v=""/>
  </r>
  <r>
    <x v="18"/>
    <s v="02-02-01-004-002"/>
    <n v="10"/>
    <s v="Materiales y suministros - Productos metálicos elaborados (excepto maquinaria y equipo)"/>
    <s v="TACHUELA # 2,5"/>
    <n v="44122122"/>
    <s v="Selección abreviada menor cuantía"/>
    <n v="1"/>
    <n v="6"/>
    <n v="2"/>
    <n v="20400"/>
    <s v="UNIDAD"/>
    <s v=""/>
  </r>
  <r>
    <x v="18"/>
    <s v="02-02-01-004-002"/>
    <n v="10"/>
    <s v="Materiales y suministros - Productos metálicos elaborados (excepto maquinaria y equipo)"/>
    <s v="TIJERAS CORNETA # 6 PULGADAS"/>
    <n v="44121618"/>
    <s v="Selección abreviada menor cuantía"/>
    <n v="1"/>
    <n v="6"/>
    <n v="1"/>
    <n v="40800"/>
    <s v="UNIDAD"/>
    <s v=""/>
  </r>
  <r>
    <x v="18"/>
    <s v="02-02-01-004-002"/>
    <n v="10"/>
    <s v="Materiales y suministros - Productos metálicos elaborados (excepto maquinaria y equipo)"/>
    <s v="TIJERAS CORNETA # 8 PULGADAS"/>
    <n v="44121618"/>
    <s v="Selección abreviada menor cuantía"/>
    <n v="1"/>
    <n v="6"/>
    <n v="1"/>
    <n v="40800"/>
    <s v="UNIDAD"/>
    <s v=""/>
  </r>
  <r>
    <x v="18"/>
    <s v="02-02-01-002-006"/>
    <n v="10"/>
    <s v="Materiales y suministros - Hilados e hilos; tejidos de fibras textiles incluso afelpados"/>
    <s v="CONOS DE HILO WONDER NEGRO # 60"/>
    <n v="11151700"/>
    <s v="Selección abreviada menor cuantía"/>
    <n v="1"/>
    <n v="6"/>
    <n v="2"/>
    <n v="91800"/>
    <s v="UNIDAD"/>
    <s v=""/>
  </r>
  <r>
    <x v="18"/>
    <s v="02-02-01-003-005-05"/>
    <n v="10"/>
    <s v="Materiales y suministros - Fibras textiles manufacturadas"/>
    <s v="CONOS DE HILO WONDER NEGRO # 40"/>
    <n v="11151700"/>
    <s v="Selección abreviada menor cuantía"/>
    <n v="1"/>
    <n v="6"/>
    <n v="2"/>
    <n v="91800"/>
    <s v="UNIDAD"/>
    <s v=""/>
  </r>
  <r>
    <x v="18"/>
    <s v="02-02-01-003-005-05"/>
    <n v="10"/>
    <s v="Materiales y suministros - Fibras textiles manufacturadas"/>
    <s v="CONOS DE HILO WONDER CAFE # 60"/>
    <n v="11151700"/>
    <s v="Selección abreviada menor cuantía"/>
    <n v="1"/>
    <n v="6"/>
    <n v="2"/>
    <n v="91800"/>
    <s v="UNIDAD"/>
    <s v=""/>
  </r>
  <r>
    <x v="18"/>
    <s v="02-02-01-003-005-05"/>
    <n v="10"/>
    <s v="Materiales y suministros - Fibras textiles manufacturadas"/>
    <s v="CONOS DE HILO WONDER BLANCO # 60"/>
    <n v="11151700"/>
    <s v="Selección abreviada menor cuantía"/>
    <n v="1"/>
    <n v="6"/>
    <n v="1"/>
    <n v="45900"/>
    <s v="UNIDAD"/>
    <s v=""/>
  </r>
  <r>
    <x v="18"/>
    <s v="02-02-01-003-005-05"/>
    <n v="10"/>
    <s v="Materiales y suministros - Fibras textiles manufacturadas"/>
    <s v="CONOS DE HILO WONDER BLANCO # 60"/>
    <n v="11151700"/>
    <s v="Selección abreviada menor cuantía"/>
    <n v="1"/>
    <n v="6"/>
    <n v="1"/>
    <n v="45900"/>
    <s v="UNIDAD"/>
    <s v=""/>
  </r>
  <r>
    <x v="18"/>
    <s v="02-02-01-003-005-04"/>
    <n v="10"/>
    <s v="Materiales y suministros - Productos químicos n. C. P."/>
    <s v="EMULSION CAFÉ INCAP"/>
    <n v="12171703"/>
    <s v="Selección abreviada menor cuantía"/>
    <n v="1"/>
    <n v="6"/>
    <n v="1"/>
    <n v="42850"/>
    <s v="UNIDAD"/>
    <s v=""/>
  </r>
  <r>
    <x v="18"/>
    <s v="02-02-01-003-007-09"/>
    <n v="10"/>
    <s v="Materiales y suministros - Otros productos minerales no metálicos n. C. P."/>
    <s v="LIJA # 36"/>
    <n v="27111918"/>
    <s v="Selección abreviada menor cuantía"/>
    <n v="1"/>
    <n v="6"/>
    <n v="5"/>
    <n v="71500"/>
    <s v="UNIDAD"/>
    <s v=""/>
  </r>
  <r>
    <x v="18"/>
    <s v="02-02-01-003-007-09"/>
    <n v="10"/>
    <s v="Materiales y suministros - Otros productos minerales no metálicos n. C. P."/>
    <s v="LIJA # 120"/>
    <n v="27111918"/>
    <s v="Selección abreviada menor cuantía"/>
    <n v="1"/>
    <n v="6"/>
    <n v="5"/>
    <n v="61250"/>
    <s v="UNIDAD"/>
    <s v=""/>
  </r>
  <r>
    <x v="18"/>
    <s v="02-02-01-003-007-09"/>
    <n v="10"/>
    <s v="Materiales y suministros - Otros productos minerales no metálicos n. C. P."/>
    <s v="LIJA # 150"/>
    <n v="27111918"/>
    <s v="Selección abreviada menor cuantía"/>
    <n v="1"/>
    <n v="6"/>
    <n v="5"/>
    <n v="61250"/>
    <s v="UNIDAD"/>
    <s v=""/>
  </r>
  <r>
    <x v="18"/>
    <s v="02-02-01-003-005-04"/>
    <n v="10"/>
    <s v="Materiales y suministros - Productos químicos n. C. P."/>
    <s v="PEGANTE MAXON BLANCO"/>
    <n v="60123601"/>
    <s v="Selección abreviada menor cuantía"/>
    <n v="1"/>
    <n v="6"/>
    <n v="2"/>
    <n v="112200"/>
    <s v="UNIDAD"/>
    <s v=""/>
  </r>
  <r>
    <x v="18"/>
    <s v="02-02-01-003-005-04"/>
    <n v="10"/>
    <s v="Materiales y suministros - Productos químicos n. C. P."/>
    <s v="TINTA ITALIANA NEGRA INCAP"/>
    <n v="12171703"/>
    <s v="Selección abreviada menor cuantía"/>
    <n v="1"/>
    <n v="6"/>
    <n v="1"/>
    <n v="40800"/>
    <s v="UNIDAD"/>
    <s v=""/>
  </r>
  <r>
    <x v="18"/>
    <s v="02-02-01-003-005-04"/>
    <n v="10"/>
    <s v="Materiales y suministros - Productos químicos n. C. P."/>
    <s v="PINTACUERO NEGRO"/>
    <n v="12171703"/>
    <s v="Selección abreviada menor cuantía"/>
    <n v="1"/>
    <n v="6"/>
    <n v="2"/>
    <n v="44800"/>
    <s v="UNIDAD"/>
    <s v=""/>
  </r>
  <r>
    <x v="18"/>
    <s v="02-02-01-003-005-04"/>
    <n v="10"/>
    <s v="Materiales y suministros - Productos químicos n. C. P."/>
    <s v="CANECA SOLUCION DE CAUCHO"/>
    <n v="44122101"/>
    <s v="Selección abreviada menor cuantía"/>
    <n v="1"/>
    <n v="6"/>
    <n v="1"/>
    <n v="61200"/>
    <s v="UNIDAD"/>
    <s v=""/>
  </r>
  <r>
    <x v="18"/>
    <s v="02-02-01-003-005-04"/>
    <n v="10"/>
    <s v="Materiales y suministros - Productos químicos n. C. P."/>
    <s v="DISOLVENTE ENDURECEDOR PARA ZAPATERIA"/>
    <n v="42262105"/>
    <s v="Selección abreviada menor cuantía"/>
    <n v="1"/>
    <n v="6"/>
    <n v="2"/>
    <n v="81600"/>
    <s v="UNIDAD"/>
    <s v=""/>
  </r>
  <r>
    <x v="18"/>
    <s v="02-02-01-003-008-09"/>
    <n v="10"/>
    <s v="Materiales y suministros - Otros artículos manufacturados n. C. P."/>
    <s v="PIEDRA DE AFILAR CHUCHILLOS RECTANGULAR"/>
    <n v="52151624"/>
    <s v="Selección abreviada menor cuantía"/>
    <n v="1"/>
    <n v="6"/>
    <n v="2"/>
    <n v="51000"/>
    <s v="UNIDAD"/>
    <s v=""/>
  </r>
  <r>
    <x v="18"/>
    <s v="02-02-01-003-006-09"/>
    <n v="10"/>
    <s v="Materiales y suministros - Otros productos plásticos"/>
    <s v="BLOQUE DE PERFORAR ACRILICO 40X40"/>
    <n v="13101711"/>
    <s v="Selección abreviada menor cuantía"/>
    <n v="1"/>
    <n v="6"/>
    <n v="1"/>
    <n v="81600"/>
    <s v="UNIDAD"/>
    <s v=""/>
  </r>
  <r>
    <x v="18"/>
    <s v="02-02-01-003-004-08"/>
    <n v="10"/>
    <s v="Materiales y suministros - Caucho sintético y facticio derivado del petróleo, mezclas de estos cauchos con caucho natural y gomas naturales similares, en formas primarias o en planchas, hojas o tiras"/>
    <s v="LAMINA DE ODENA VULCAN DE 1.5"/>
    <n v="13101601"/>
    <s v="Selección abreviada menor cuantía"/>
    <n v="1"/>
    <n v="6"/>
    <n v="2"/>
    <n v="40800"/>
    <s v="UNIDAD"/>
    <s v=""/>
  </r>
  <r>
    <x v="18"/>
    <s v="02-02-01-004-002"/>
    <n v="10"/>
    <s v="Materiales y suministros - Productos metálicos elaborados (excepto maquinaria y equipo)"/>
    <s v="CUCHILLOS DE ZAPATERIA"/>
    <n v="27111503"/>
    <s v="Selección abreviada menor cuantía"/>
    <n v="1"/>
    <n v="6"/>
    <n v="3"/>
    <n v="21600"/>
    <s v="UNIDAD"/>
    <s v=""/>
  </r>
  <r>
    <x v="18"/>
    <s v="02-02-01-004-002"/>
    <n v="10"/>
    <s v="Materiales y suministros - Productos metálicos elaborados (excepto maquinaria y equipo)"/>
    <s v="TENAZAS DE MANO # 8 PULGADAS"/>
    <n v="27111525"/>
    <s v="Selección abreviada menor cuantía"/>
    <n v="1"/>
    <n v="6"/>
    <n v="1"/>
    <n v="12300"/>
    <s v="UNIDAD"/>
    <s v=""/>
  </r>
  <r>
    <x v="18"/>
    <s v="02-02-01-004-002"/>
    <n v="10"/>
    <s v="Materiales y suministros - Productos metálicos elaborados (excepto maquinaria y equipo)"/>
    <s v="CORTAFRIOS GRANDE"/>
    <n v="27111900"/>
    <s v="Selección abreviada menor cuantía"/>
    <n v="1"/>
    <n v="6"/>
    <n v="1"/>
    <n v="20400"/>
    <s v="UNIDAD"/>
    <s v=""/>
  </r>
  <r>
    <x v="18"/>
    <s v="02-02-01-004-002"/>
    <n v="10"/>
    <s v="Materiales y suministros - Productos metálicos elaborados (excepto maquinaria y equipo)"/>
    <s v="PAÑOS DE AGUJAS 2 FILOS # 10"/>
    <n v="60122003"/>
    <s v="Selección abreviada menor cuantía"/>
    <n v="1"/>
    <n v="6"/>
    <n v="2"/>
    <n v="20400"/>
    <s v="UNIDAD"/>
    <s v=""/>
  </r>
  <r>
    <x v="18"/>
    <s v="02-02-01-004-002"/>
    <n v="10"/>
    <s v="Materiales y suministros - Productos metálicos elaborados (excepto maquinaria y equipo)"/>
    <s v="PAÑOS DE AGUJAS 2 FILOS # 12"/>
    <n v="60122003"/>
    <s v="Selección abreviada menor cuantía"/>
    <n v="1"/>
    <n v="6"/>
    <n v="2"/>
    <n v="20400"/>
    <s v="UNIDAD"/>
    <s v=""/>
  </r>
  <r>
    <x v="18"/>
    <s v="02-02-01-004-002"/>
    <n v="10"/>
    <s v="Materiales y suministros - Productos metálicos elaborados (excepto maquinaria y equipo)"/>
    <s v="PAÑOS DE AGUJAS 2 FILOS # 14"/>
    <n v="60122003"/>
    <s v="Selección abreviada menor cuantía"/>
    <n v="1"/>
    <n v="6"/>
    <n v="2"/>
    <n v="20400"/>
    <s v="UNIDAD"/>
    <s v=""/>
  </r>
  <r>
    <x v="18"/>
    <s v="02-02-01-004-002"/>
    <n v="10"/>
    <s v="Materiales y suministros - Productos metálicos elaborados (excepto maquinaria y equipo)"/>
    <s v="PAÑOS DE AGUJAS 3 FILOS # 10"/>
    <n v="60122003"/>
    <s v="Selección abreviada menor cuantía"/>
    <n v="1"/>
    <n v="6"/>
    <n v="2"/>
    <n v="20400"/>
    <s v="UNIDAD"/>
    <s v=""/>
  </r>
  <r>
    <x v="18"/>
    <s v="02-02-01-004-002"/>
    <n v="10"/>
    <s v="Materiales y suministros - Productos metálicos elaborados (excepto maquinaria y equipo)"/>
    <s v="PAÑOS DE AGUJAS 3 FILOS # 12"/>
    <n v="60122003"/>
    <s v="Selección abreviada menor cuantía"/>
    <n v="1"/>
    <n v="6"/>
    <n v="2"/>
    <n v="20400"/>
    <s v="UNIDAD"/>
    <s v=""/>
  </r>
  <r>
    <x v="18"/>
    <s v="02-02-01-004-002"/>
    <n v="10"/>
    <s v="Materiales y suministros - Productos metálicos elaborados (excepto maquinaria y equipo)"/>
    <s v="PAÑOS DE AGUJAS 3 FILOS # 14"/>
    <n v="60122003"/>
    <s v="Selección abreviada menor cuantía"/>
    <n v="1"/>
    <n v="6"/>
    <n v="2"/>
    <n v="20400"/>
    <s v="UNIDAD"/>
    <s v=""/>
  </r>
  <r>
    <x v="18"/>
    <s v="02-02-01-003-005-04"/>
    <n v="10"/>
    <s v="Materiales y suministros - Productos químicos n. C. P."/>
    <s v="BETUN NEGRO"/>
    <n v="47131809"/>
    <s v="Selección abreviada menor cuantía"/>
    <n v="1"/>
    <n v="6"/>
    <n v="1"/>
    <n v="22500"/>
    <s v="UNIDAD"/>
    <s v=""/>
  </r>
  <r>
    <x v="18"/>
    <s v="02-02-01-003-008-09"/>
    <n v="10"/>
    <s v="Materiales y suministros - Otros artículos manufacturados n. C. P."/>
    <s v="CREMALLERA PARA CHAQUETA GRIS 75 CM EN NAILON"/>
    <n v="53141600"/>
    <s v="Selección abreviada menor cuantía"/>
    <n v="1"/>
    <n v="6"/>
    <n v="20"/>
    <n v="82000"/>
    <s v="UNIDAD"/>
    <s v=""/>
  </r>
  <r>
    <x v="18"/>
    <s v="02-02-01-004-002"/>
    <n v="10"/>
    <s v="Materiales y suministros - Productos metálicos elaborados (excepto maquinaria y equipo)"/>
    <s v="CARRETELES EN ALUMINIO CON RANURAS LATERALES PARA MAQUINA PFAFF 563"/>
    <n v="53141600"/>
    <s v="Selección abreviada menor cuantía"/>
    <n v="1"/>
    <n v="6"/>
    <n v="4"/>
    <n v="40800"/>
    <s v="UNIDAD"/>
    <s v=""/>
  </r>
  <r>
    <x v="18"/>
    <s v="02-02-01-003-006-04"/>
    <n v="10"/>
    <s v="Materiales y suministros - Productos de empaque y envasado, de plástico"/>
    <s v="CINTAS METRICAS EN CENTRIMETROS"/>
    <n v="53141600"/>
    <s v="Selección abreviada menor cuantía"/>
    <n v="1"/>
    <n v="6"/>
    <n v="2"/>
    <n v="6200"/>
    <s v="UNIDAD"/>
    <s v=""/>
  </r>
  <r>
    <x v="18"/>
    <s v="02-02-01-004-002"/>
    <n v="10"/>
    <s v="Materiales y suministros - Productos metálicos elaborados (excepto maquinaria y equipo)"/>
    <s v="REMATADORES DE HILOS"/>
    <n v="53141600"/>
    <s v="Selección abreviada menor cuantía"/>
    <n v="1"/>
    <n v="6"/>
    <n v="4"/>
    <n v="61200"/>
    <s v="UNIDAD"/>
    <s v=""/>
  </r>
  <r>
    <x v="18"/>
    <s v="02-02-01-004-002"/>
    <n v="10"/>
    <s v="Materiales y suministros - Productos metálicos elaborados (excepto maquinaria y equipo)"/>
    <s v="AGUJAS PARA FILETIADORA INDUSTRIAL PEGASUS"/>
    <n v="53141600"/>
    <s v="Selección abreviada menor cuantía"/>
    <n v="1"/>
    <n v="6"/>
    <n v="10"/>
    <n v="102000"/>
    <s v="UNIDAD"/>
    <s v=""/>
  </r>
  <r>
    <x v="18"/>
    <s v="02-02-01-002-006"/>
    <n v="10"/>
    <s v="Materiales y suministros - Hilados e hilos; tejidos de fibras textiles incluso afelpados"/>
    <s v="CONO DE HILO 441 # 50 X 5000 YARDAS"/>
    <n v="11151700"/>
    <s v="Selección abreviada menor cuantía"/>
    <n v="1"/>
    <n v="6"/>
    <n v="2"/>
    <n v="57000"/>
    <s v="UNIDAD"/>
    <s v=""/>
  </r>
  <r>
    <x v="18"/>
    <s v="02-02-01-002-006"/>
    <n v="10"/>
    <s v="Materiales y suministros - Hilados e hilos; tejidos de fibras textiles incluso afelpados"/>
    <s v="CONO DE HILO BLANCO # 50 X 5000 YARDAS"/>
    <n v="11151700"/>
    <s v="Selección abreviada menor cuantía"/>
    <n v="1"/>
    <n v="6"/>
    <n v="2"/>
    <n v="57000"/>
    <s v="UNIDAD"/>
    <s v=""/>
  </r>
  <r>
    <x v="18"/>
    <s v="02-02-01-002-006"/>
    <n v="10"/>
    <s v="Materiales y suministros - Hilados e hilos; tejidos de fibras textiles incluso afelpados"/>
    <s v="CONO DE HILO NEGRO # 50 X 5000 YARDAS"/>
    <n v="11151700"/>
    <s v="Selección abreviada menor cuantía"/>
    <n v="1"/>
    <n v="6"/>
    <n v="2"/>
    <n v="57000"/>
    <s v="UNIDAD"/>
    <s v=""/>
  </r>
  <r>
    <x v="18"/>
    <s v="02-02-01-002-006"/>
    <n v="10"/>
    <s v="Materiales y suministros - Hilados e hilos; tejidos de fibras textiles incluso afelpados"/>
    <s v="CONO DE HILO CAFE # 50 X 5000 YARDAS"/>
    <n v="11151700"/>
    <s v="Selección abreviada menor cuantía"/>
    <n v="1"/>
    <n v="6"/>
    <n v="2"/>
    <n v="57000"/>
    <s v="UNIDAD"/>
    <s v=""/>
  </r>
  <r>
    <x v="18"/>
    <s v="02-02-01-002-006"/>
    <n v="10"/>
    <s v="Materiales y suministros - Hilados e hilos; tejidos de fibras textiles incluso afelpados"/>
    <s v="CONO DE HILO GRIS # 50 X 5000 YARDAS"/>
    <n v="11151700"/>
    <s v="Selección abreviada menor cuantía"/>
    <n v="1"/>
    <n v="6"/>
    <n v="2"/>
    <n v="57000"/>
    <s v="UNIDAD"/>
    <s v=""/>
  </r>
  <r>
    <x v="18"/>
    <s v="02-02-01-002-006"/>
    <n v="10"/>
    <s v="Materiales y suministros - Hilados e hilos; tejidos de fibras textiles incluso afelpados"/>
    <s v="CONO DE HILO GRIS # 75 X 5000 YARDAS"/>
    <n v="11151700"/>
    <s v="Selección abreviada menor cuantía"/>
    <n v="1"/>
    <n v="6"/>
    <n v="15"/>
    <n v="427500"/>
    <s v="UNIDAD"/>
    <s v=""/>
  </r>
  <r>
    <x v="18"/>
    <s v="02-02-01-002-006"/>
    <n v="10"/>
    <s v="Materiales y suministros - Hilados e hilos; tejidos de fibras textiles incluso afelpados"/>
    <s v="CONO DE HILO NEGRO # 75 X 5000 YARDAS"/>
    <n v="11151700"/>
    <s v="Selección abreviada menor cuantía"/>
    <n v="1"/>
    <n v="6"/>
    <n v="2"/>
    <n v="57000"/>
    <s v="UNIDAD"/>
    <s v=""/>
  </r>
  <r>
    <x v="18"/>
    <s v="02-02-01-002-006"/>
    <n v="10"/>
    <s v="Materiales y suministros - Hilados e hilos; tejidos de fibras textiles incluso afelpados"/>
    <s v="CONO DE HILO BLANCO # 75 X 5000 YARDAS"/>
    <n v="11151700"/>
    <s v="Selección abreviada menor cuantía"/>
    <n v="1"/>
    <n v="6"/>
    <n v="2"/>
    <n v="57000"/>
    <s v="UNIDAD"/>
    <s v=""/>
  </r>
  <r>
    <x v="18"/>
    <s v="02-02-01-002-006"/>
    <n v="10"/>
    <s v="Materiales y suministros - Hilados e hilos; tejidos de fibras textiles incluso afelpados"/>
    <s v="CONO DE HILO AZUL # 75 X 5000 YARDAS"/>
    <n v="11151700"/>
    <s v="Selección abreviada menor cuantía"/>
    <n v="1"/>
    <n v="6"/>
    <n v="2"/>
    <n v="57000"/>
    <s v="UNIDAD"/>
    <s v=""/>
  </r>
  <r>
    <x v="18"/>
    <s v="02-02-01-002-006"/>
    <n v="10"/>
    <s v="Materiales y suministros - Hilados e hilos; tejidos de fibras textiles incluso afelpados"/>
    <s v="CONO DE HILO AMARILLO # 75 X 5000 YARDAS"/>
    <n v="11151700"/>
    <s v="Selección abreviada menor cuantía"/>
    <n v="1"/>
    <n v="6"/>
    <n v="2"/>
    <n v="57000"/>
    <s v="UNIDAD"/>
    <s v=""/>
  </r>
  <r>
    <x v="18"/>
    <s v="02-02-01-002-006"/>
    <n v="10"/>
    <s v="Materiales y suministros - Hilados e hilos; tejidos de fibras textiles incluso afelpados"/>
    <s v="CONO DE HILO ROJO # 75 X 5000 YARDAS"/>
    <n v="11151700"/>
    <s v="Selección abreviada menor cuantía"/>
    <n v="1"/>
    <n v="6"/>
    <n v="2"/>
    <n v="57000"/>
    <s v="UNIDAD"/>
    <s v=""/>
  </r>
  <r>
    <x v="18"/>
    <s v="02-02-01-002-006"/>
    <n v="10"/>
    <s v="Materiales y suministros - Hilados e hilos; tejidos de fibras textiles incluso afelpados"/>
    <s v="CONO DE HILO CAFE # 75 X 5000 YARDAS"/>
    <n v="11151700"/>
    <s v="Selección abreviada menor cuantía"/>
    <n v="1"/>
    <n v="6"/>
    <n v="2"/>
    <n v="57000"/>
    <s v="UNIDAD"/>
    <s v=""/>
  </r>
  <r>
    <x v="18"/>
    <s v="02-02-01-002-006"/>
    <n v="10"/>
    <s v="Materiales y suministros - Hilados e hilos; tejidos de fibras textiles incluso afelpados"/>
    <s v="CONO DE HILO VINOTINTO # 75 X 5000 YARDAS"/>
    <n v="11151700"/>
    <s v="Selección abreviada menor cuantía"/>
    <n v="1"/>
    <n v="6"/>
    <n v="2"/>
    <n v="57000"/>
    <s v="UNIDAD"/>
    <s v=""/>
  </r>
  <r>
    <x v="18"/>
    <s v="02-02-01-004-002"/>
    <n v="10"/>
    <s v="Materiales y suministros - Productos metálicos elaborados (excepto maquinaria y equipo)"/>
    <s v="RUEDAS DE ALFILERES CON CABEZA"/>
    <n v="53141600"/>
    <s v="Selección abreviada menor cuantía"/>
    <n v="1"/>
    <n v="6"/>
    <n v="3"/>
    <n v="24300"/>
    <s v="UNIDAD"/>
    <s v=""/>
  </r>
  <r>
    <x v="18"/>
    <s v="02-02-01-004-004-08"/>
    <n v="10"/>
    <s v="Materiales y suministros - Aparatos de uso doméstico y sus partes y piezas"/>
    <s v="MAQUINA DE PELUQIERIA"/>
    <n v="44121618"/>
    <s v="Mínima cuantía"/>
    <n v="3"/>
    <n v="6"/>
    <n v="2"/>
    <n v="300000"/>
    <s v="UNIDAD"/>
    <s v=""/>
  </r>
  <r>
    <x v="18"/>
    <s v="02-02-01-004-004-08"/>
    <n v="10"/>
    <s v="Materiales y suministros - Aparatos de uso doméstico y sus partes y piezas"/>
    <s v="PATILLERA"/>
    <n v="53131600"/>
    <s v="Mínima cuantía"/>
    <n v="3"/>
    <n v="6"/>
    <n v="2"/>
    <n v="60000"/>
    <s v="UNIDAD"/>
    <s v=""/>
  </r>
  <r>
    <x v="18"/>
    <s v="02-02-02-008-007-01-1"/>
    <n v="10"/>
    <s v="Adquisición de servicios - Servicios de mantenimiento y reparación de productos metálicos elaborados, excepto maquinaria y equipo"/>
    <s v="MANTENIMIENTO CALDERAS Y ACCESORIOS"/>
    <n v="72151001"/>
    <s v="Mínima cuantía"/>
    <n v="2"/>
    <n v="6"/>
    <n v="1"/>
    <n v="10000000"/>
    <s v="GLOBAL"/>
    <s v=""/>
  </r>
  <r>
    <x v="18"/>
    <s v="02-02-02-008-007-01-5"/>
    <n v="10"/>
    <s v="Adquisición de servicios - Servicios de mantenimiento y reparación de otra maquinaria y otro equipo"/>
    <s v="MANTENIMIENTO EQUIPOS Y ENSERES"/>
    <n v="73152108"/>
    <s v="Mínima cuantía"/>
    <n v="2"/>
    <n v="6"/>
    <n v="1"/>
    <n v="11320120"/>
    <s v="GLOBAL"/>
    <s v=""/>
  </r>
  <r>
    <x v="18"/>
    <s v="02-02-02-008-005-03"/>
    <n v="10"/>
    <s v="Adquisición de servicios - Servicios de limpieza"/>
    <s v="SERVICIO DE ASEO Y LIMPIEZA VF 2018-2019"/>
    <n v="76111501"/>
    <s v="Mínima cuantía"/>
    <n v="1"/>
    <n v="6"/>
    <n v="1"/>
    <n v="41000000"/>
    <s v="GLOBAL"/>
    <s v="SI"/>
  </r>
  <r>
    <x v="18"/>
    <s v="02-02-02-008-005-09-7"/>
    <n v="10"/>
    <s v="Adquisición de servicios - Servicios de mantenimiento y cuidado del paisaje"/>
    <s v="SERVICIO DE  CORTE DE PRADO Y JARDINERIA"/>
    <n v="70161601"/>
    <s v="Selección abreviada menor cuantía"/>
    <n v="1"/>
    <n v="6"/>
    <n v="1"/>
    <n v="13101872"/>
    <s v="GLOBAL"/>
    <s v=""/>
  </r>
  <r>
    <x v="18"/>
    <s v="02-02-02-008-005-03"/>
    <n v="10"/>
    <s v="Adquisición de servicios - Servicios de limpieza"/>
    <s v="SERVICIO DE EXTERMINACION FUMIGACIÓN Y OTROS"/>
    <n v="72102103"/>
    <s v="Selección abreviada menor cuantía"/>
    <n v="1"/>
    <n v="6"/>
    <n v="1"/>
    <n v="15000000"/>
    <s v="GLOBAL"/>
    <s v=""/>
  </r>
  <r>
    <x v="18"/>
    <s v="02-02-02-009-007-01"/>
    <n v="10"/>
    <s v="Adquisición de servicios - Servicios de lavado, limpieza y teñido"/>
    <s v="LAVADO TAPETE Y SILLAS DE L AUDITORIO"/>
    <n v="76111600"/>
    <s v="Mínima cuantía"/>
    <n v="3"/>
    <n v="6"/>
    <n v="1"/>
    <n v="3240000"/>
    <s v="GLOBAL"/>
    <s v=""/>
  </r>
  <r>
    <x v="18"/>
    <s v="02-02-01-004-002"/>
    <n v="10"/>
    <s v="Materiales y suministros - Productos metálicos elaborados (excepto maquinaria y equipo)"/>
    <s v="HOJA DE SEGUETA CAJA X 12 DE 18 DIENTES"/>
    <n v="27111552"/>
    <s v="Selección abreviada menor cuantía"/>
    <n v="1"/>
    <n v="6"/>
    <n v="2"/>
    <n v="26400"/>
    <s v="UNIDAD"/>
    <s v=""/>
  </r>
  <r>
    <x v="18"/>
    <s v="02-02-01-004-002"/>
    <n v="10"/>
    <s v="Materiales y suministros - Productos metálicos elaborados (excepto maquinaria y equipo)"/>
    <s v="ASPERSORES DE BRONCE"/>
    <n v="21101801"/>
    <s v="Selección abreviada menor cuantía"/>
    <n v="1"/>
    <n v="6"/>
    <n v="2"/>
    <n v="21800"/>
    <s v="UNIDAD"/>
    <s v=""/>
  </r>
  <r>
    <x v="18"/>
    <s v="02-02-01-004-002"/>
    <n v="10"/>
    <s v="Materiales y suministros - Productos metálicos elaborados (excepto maquinaria y equipo)"/>
    <s v="BOQUILLA PARA PISO VARIOS TONOS"/>
    <n v="23232201"/>
    <s v="Selección abreviada menor cuantía"/>
    <n v="3"/>
    <n v="6"/>
    <n v="2"/>
    <n v="5000"/>
    <s v="KILOGRAMO"/>
    <s v=""/>
  </r>
  <r>
    <x v="18"/>
    <s v="02-02-01-004-002"/>
    <n v="10"/>
    <s v="Materiales y suministros - Productos metálicos elaborados (excepto maquinaria y equipo)"/>
    <s v="DISCO DIAMANTADO 4&quot;"/>
    <n v="27112838"/>
    <s v="Selección abreviada menor cuantía"/>
    <n v="1"/>
    <n v="6"/>
    <n v="3"/>
    <n v="94050"/>
    <s v="UNIDAD"/>
    <s v=""/>
  </r>
  <r>
    <x v="18"/>
    <s v="02-02-01-004-002"/>
    <n v="10"/>
    <s v="Materiales y suministros - Productos metálicos elaborados (excepto maquinaria y equipo)"/>
    <s v="DISCO DIAMANTADO 9&quot;"/>
    <n v="27112838"/>
    <s v="Selección abreviada menor cuantía"/>
    <n v="1"/>
    <n v="6"/>
    <n v="1"/>
    <n v="63100"/>
    <s v="UNIDAD"/>
    <s v=""/>
  </r>
  <r>
    <x v="18"/>
    <s v="02-02-01-004-002"/>
    <n v="10"/>
    <s v="Materiales y suministros - Productos metálicos elaborados (excepto maquinaria y equipo)"/>
    <s v="DISCO DE CORTE DE MADERA EN TUSGTENO 12&quot; DIENTE FINOS"/>
    <n v="27112838"/>
    <s v="Selección abreviada menor cuantía"/>
    <n v="1"/>
    <n v="6"/>
    <n v="1"/>
    <n v="98600"/>
    <s v="UNIDAD"/>
    <s v=""/>
  </r>
  <r>
    <x v="18"/>
    <s v="02-02-01-004-002"/>
    <n v="10"/>
    <s v="Materiales y suministros - Productos metálicos elaborados (excepto maquinaria y equipo)"/>
    <s v="DISCO DE CORTE 4&quot;"/>
    <n v="27112838"/>
    <s v="Selección abreviada menor cuantía"/>
    <n v="1"/>
    <n v="6"/>
    <n v="5"/>
    <n v="47750"/>
    <s v="UNIDAD"/>
    <s v=""/>
  </r>
  <r>
    <x v="18"/>
    <s v="02-02-01-004-002"/>
    <n v="10"/>
    <s v="Materiales y suministros - Productos metálicos elaborados (excepto maquinaria y equipo)"/>
    <s v="DISCO DE CORTE 7&quot;"/>
    <n v="27112838"/>
    <s v="Selección abreviada menor cuantía"/>
    <n v="1"/>
    <n v="6"/>
    <n v="2"/>
    <n v="26500"/>
    <s v="UNIDAD"/>
    <s v=""/>
  </r>
  <r>
    <x v="18"/>
    <s v="02-02-01-004-002"/>
    <n v="10"/>
    <s v="Materiales y suministros - Productos metálicos elaborados (excepto maquinaria y equipo)"/>
    <s v="DISCO ABRASIVOS 4&quot;"/>
    <n v="31191506"/>
    <s v="Selección abreviada menor cuantía"/>
    <n v="1"/>
    <n v="6"/>
    <n v="2"/>
    <n v="19500"/>
    <s v="UNIDAD"/>
    <s v=""/>
  </r>
  <r>
    <x v="18"/>
    <s v="02-02-01-004-002"/>
    <n v="10"/>
    <s v="Materiales y suministros - Productos metálicos elaborados (excepto maquinaria y equipo)"/>
    <s v="DISCO ABRASIVOS 7&quot;"/>
    <n v="31191506"/>
    <s v="Selección abreviada menor cuantía"/>
    <n v="1"/>
    <n v="6"/>
    <n v="2"/>
    <n v="32900"/>
    <s v="UNIDAD"/>
    <s v=""/>
  </r>
  <r>
    <x v="18"/>
    <s v="02-02-01-004-002"/>
    <n v="10"/>
    <s v="Materiales y suministros - Productos metálicos elaborados (excepto maquinaria y equipo)"/>
    <s v="DISCO DE CORTE PARA METAL 14&quot;"/>
    <n v="27112838"/>
    <s v="Selección abreviada menor cuantía"/>
    <n v="1"/>
    <n v="6"/>
    <n v="1"/>
    <n v="72050"/>
    <s v="UNIDAD"/>
    <s v=""/>
  </r>
  <r>
    <x v="18"/>
    <s v="02-02-01-004-008-02"/>
    <n v="10"/>
    <s v="Materiales y suministros - Instrumentos y aparatos de medición, verificación, análisis, de navegación y para otros fines (excepto instrumentos ópticos); instrumentos de control de procesos industriales, sus partes, piezas y accesorios"/>
    <s v="FLEXOMETROS DE 5 METROS"/>
    <n v="41111613"/>
    <s v="Selección abreviada menor cuantía"/>
    <n v="1"/>
    <n v="6"/>
    <n v="10"/>
    <n v="213000"/>
    <s v="UNIDAD"/>
    <s v=""/>
  </r>
  <r>
    <x v="18"/>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EMULSION ASFALTICA X CUÑETE DE 5 GALONES"/>
    <n v="12161804"/>
    <s v="Selección abreviada menor cuantía"/>
    <n v="1"/>
    <n v="6"/>
    <n v="5"/>
    <n v="206000"/>
    <s v="UNIDAD"/>
    <s v=""/>
  </r>
  <r>
    <x v="18"/>
    <s v="02-02-01-002-006"/>
    <n v="10"/>
    <s v="Materiales y suministros - Hilados e hilos; tejidos de fibras textiles incluso afelpados"/>
    <s v="FIBRA DE VIDRIO PARA IMPERMEBEALIZAR 20 METROS X 1 METRO DE ANCHO"/>
    <n v="30151802"/>
    <s v="Selección abreviada menor cuantía"/>
    <n v="1"/>
    <n v="6"/>
    <n v="4"/>
    <n v="62400"/>
    <s v="UNIDAD"/>
    <s v=""/>
  </r>
  <r>
    <x v="18"/>
    <s v="02-02-01-001-005"/>
    <n v="10"/>
    <s v="Materiales y suministros - Piedra, arena y arcilla"/>
    <s v="ARENA AMARILLA DE POZO"/>
    <n v="11111701"/>
    <s v="Selección abreviada menor cuantía"/>
    <n v="1"/>
    <n v="6"/>
    <n v="6"/>
    <n v="418200"/>
    <s v="METRO CUBICO"/>
    <s v=""/>
  </r>
  <r>
    <x v="18"/>
    <s v="02-02-01-001-005"/>
    <n v="10"/>
    <s v="Materiales y suministros - Piedra, arena y arcilla"/>
    <s v="ARENA DE RIO"/>
    <n v="11111611"/>
    <s v="Selección abreviada menor cuantía"/>
    <n v="1"/>
    <n v="6"/>
    <n v="12"/>
    <n v="787200"/>
    <s v="METRO CUBICO"/>
    <s v=""/>
  </r>
  <r>
    <x v="18"/>
    <s v="02-02-01-001-005"/>
    <n v="10"/>
    <s v="Materiales y suministros - Piedra, arena y arcilla"/>
    <s v="BLOQUE No. 5"/>
    <n v="30131504"/>
    <s v="Selección abreviada menor cuantía"/>
    <n v="1"/>
    <n v="6"/>
    <n v="30"/>
    <n v="24000"/>
    <s v="UNIDAD"/>
    <s v=""/>
  </r>
  <r>
    <x v="18"/>
    <s v="02-02-01-003-007-04"/>
    <n v="10"/>
    <s v="Materiales y suministros - Yeso, cal y cemento"/>
    <s v="CEMENTO GRIS"/>
    <n v="30111601"/>
    <s v="Selección abreviada menor cuantía"/>
    <n v="1"/>
    <n v="6"/>
    <n v="2000"/>
    <n v="1300000"/>
    <s v="KILOGRAMO"/>
    <s v=""/>
  </r>
  <r>
    <x v="18"/>
    <s v="02-02-01-001-005"/>
    <n v="10"/>
    <s v="Materiales y suministros - Piedra, arena y arcilla"/>
    <s v="GRAVA"/>
    <n v="11111611"/>
    <s v="Selección abreviada menor cuantía"/>
    <n v="1"/>
    <n v="6"/>
    <n v="12"/>
    <n v="835800"/>
    <s v="METRO CUBICO"/>
    <s v=""/>
  </r>
  <r>
    <x v="18"/>
    <s v="02-02-01-004-002"/>
    <n v="10"/>
    <s v="Materiales y suministros - Productos metálicos elaborados (excepto maquinaria y equipo)"/>
    <s v="VARILLA CORRUGADA 1/2&quot;"/>
    <n v="30102404"/>
    <s v="Selección abreviada menor cuantía"/>
    <n v="1"/>
    <n v="6"/>
    <n v="5"/>
    <n v="65500"/>
    <s v="UNIDAD"/>
    <s v=""/>
  </r>
  <r>
    <x v="18"/>
    <s v="02-02-01-003-007-03"/>
    <n v="10"/>
    <s v="Materiales y suministros - Productos refractarios y productos estructurales no refractarios de arcilla"/>
    <s v="ENCHAPE CERAMICO PARED 40X40"/>
    <n v="30131704"/>
    <s v="Selección abreviada menor cuantía"/>
    <n v="1"/>
    <n v="6"/>
    <n v="10"/>
    <n v="278000"/>
    <s v="METRO CUADRADO"/>
    <s v=""/>
  </r>
  <r>
    <x v="18"/>
    <s v="02-02-01-003-007-03"/>
    <n v="10"/>
    <s v="Materiales y suministros - Productos refractarios y productos estructurales no refractarios de arcilla"/>
    <s v="ENCHAPE  PISO PORCELANATO 30X60"/>
    <n v="30131704"/>
    <s v="Selección abreviada menor cuantía"/>
    <n v="1"/>
    <n v="6"/>
    <n v="10"/>
    <n v="497000"/>
    <s v="METRO CUADRADO"/>
    <s v=""/>
  </r>
  <r>
    <x v="18"/>
    <s v="02-02-01-004-002"/>
    <n v="10"/>
    <s v="Materiales y suministros - Productos metálicos elaborados (excepto maquinaria y equipo)"/>
    <s v="ALAMBRE DULCE"/>
    <n v="30264303"/>
    <s v="Selección abreviada menor cuantía"/>
    <n v="1"/>
    <n v="6"/>
    <n v="10"/>
    <n v="34000"/>
    <s v="KILOGRAMO"/>
    <s v=""/>
  </r>
  <r>
    <x v="18"/>
    <s v="02-02-01-003-007-03"/>
    <n v="10"/>
    <s v="Materiales y suministros - Productos refractarios y productos estructurales no refractarios de arcilla"/>
    <s v="PEGACOR "/>
    <n v="30111601"/>
    <s v="Selección abreviada menor cuantía"/>
    <n v="1"/>
    <n v="6"/>
    <n v="500"/>
    <n v="875000"/>
    <s v="KILOGRAMO"/>
    <s v=""/>
  </r>
  <r>
    <x v="18"/>
    <s v="02-02-01-004-002"/>
    <n v="10"/>
    <s v="Materiales y suministros - Productos metálicos elaborados (excepto maquinaria y equipo)"/>
    <s v="VARILLA CORRUGADA 3/8&quot;"/>
    <n v="30102404"/>
    <s v="Selección abreviada menor cuantía"/>
    <n v="1"/>
    <n v="6"/>
    <n v="5"/>
    <n v="65500"/>
    <s v="UNIDAD"/>
    <s v=""/>
  </r>
  <r>
    <x v="18"/>
    <s v="02-02-01-004-002"/>
    <n v="10"/>
    <s v="Materiales y suministros - Productos metálicos elaborados (excepto maquinaria y equipo)"/>
    <s v="ALAMBRE NEGRO CALIBRE 18  "/>
    <n v="30265501"/>
    <s v="Selección abreviada menor cuantía"/>
    <n v="1"/>
    <n v="6"/>
    <n v="10"/>
    <n v="50500"/>
    <s v="KILOGRAMO"/>
    <s v=""/>
  </r>
  <r>
    <x v="18"/>
    <s v="02-02-01-004-002"/>
    <n v="10"/>
    <s v="Materiales y suministros - Productos metálicos elaborados (excepto maquinaria y equipo)"/>
    <s v="TORNILLO 7 X 7/16&quot; ANCLAJE METALICO"/>
    <n v="31161502"/>
    <s v="Selección abreviada menor cuantía"/>
    <n v="1"/>
    <n v="6"/>
    <n v="50"/>
    <n v="5000"/>
    <s v="UNIDAD"/>
    <s v=""/>
  </r>
  <r>
    <x v="18"/>
    <s v="02-02-01-004-002"/>
    <n v="10"/>
    <s v="Materiales y suministros - Productos metálicos elaborados (excepto maquinaria y equipo)"/>
    <s v="TORNILLO PARA DRYWALL 1&quot;"/>
    <n v="31161509"/>
    <s v="Selección abreviada menor cuantía"/>
    <n v="1"/>
    <n v="6"/>
    <n v="1000"/>
    <n v="75000"/>
    <s v="UNIDAD"/>
    <s v=""/>
  </r>
  <r>
    <x v="18"/>
    <s v="02-02-01-004-002"/>
    <n v="10"/>
    <s v="Materiales y suministros - Productos metálicos elaborados (excepto maquinaria y equipo)"/>
    <s v="SOLDADURA 6013 1/8"/>
    <n v="23271812"/>
    <s v="Selección abreviada menor cuantía"/>
    <n v="1"/>
    <n v="6"/>
    <n v="10"/>
    <n v="60500"/>
    <s v="KILOGRAMO"/>
    <s v=""/>
  </r>
  <r>
    <x v="18"/>
    <s v="02-02-01-003-007-05"/>
    <n v="10"/>
    <s v="Materiales y suministros - Artículos de concreto, cemento y yeso"/>
    <s v="TEJA FIBROCEMENTO No. 6"/>
    <n v="30151500"/>
    <s v="Selección abreviada menor cuantía"/>
    <n v="1"/>
    <n v="6"/>
    <n v="3"/>
    <n v="80100"/>
    <s v="UNIDAD"/>
    <s v=""/>
  </r>
  <r>
    <x v="18"/>
    <s v="02-02-01-003-007-05"/>
    <n v="10"/>
    <s v="Materiales y suministros - Artículos de concreto, cemento y yeso"/>
    <s v="TEJA FIBROCEMENTE No. 8"/>
    <n v="30151500"/>
    <s v="Selección abreviada menor cuantía"/>
    <n v="1"/>
    <n v="6"/>
    <n v="3"/>
    <n v="76350"/>
    <s v="UNIDAD"/>
    <s v=""/>
  </r>
  <r>
    <x v="18"/>
    <s v="02-02-01-003-006-09"/>
    <n v="10"/>
    <s v="Materiales y suministros - Otros productos plásticos"/>
    <s v="TEJA TRASLUCIDA  No. 6"/>
    <n v="30151500"/>
    <s v="Selección abreviada menor cuantía"/>
    <n v="1"/>
    <n v="6"/>
    <n v="3"/>
    <n v="69300"/>
    <s v="UNIDAD"/>
    <s v=""/>
  </r>
  <r>
    <x v="18"/>
    <s v="02-02-01-003-006-09"/>
    <n v="10"/>
    <s v="Materiales y suministros - Otros productos plásticos"/>
    <s v="TEJA TRASLUCIDA No. 8"/>
    <n v="30151500"/>
    <s v="Selección abreviada menor cuantía"/>
    <n v="1"/>
    <n v="6"/>
    <n v="3"/>
    <n v="90000"/>
    <s v="UNIDAD"/>
    <s v=""/>
  </r>
  <r>
    <x v="18"/>
    <s v="02-02-01-004-002"/>
    <n v="10"/>
    <s v="Materiales y suministros - Productos metálicos elaborados (excepto maquinaria y equipo)"/>
    <s v="TEJA METALICA SIN TRASLAPO"/>
    <n v="30151514"/>
    <s v="Selección abreviada menor cuantía"/>
    <n v="1"/>
    <n v="6"/>
    <n v="40"/>
    <n v="1460000"/>
    <s v="METRO CUADRADO"/>
    <s v=""/>
  </r>
  <r>
    <x v="18"/>
    <s v="02-02-01-004-002"/>
    <n v="10"/>
    <s v="Materiales y suministros - Productos metálicos elaborados (excepto maquinaria y equipo)"/>
    <s v="TEJA FV SIN TRASLAPO"/>
    <n v="30151500"/>
    <s v="Selección abreviada menor cuantía"/>
    <n v="1"/>
    <n v="6"/>
    <n v="8"/>
    <n v="780800"/>
    <s v="METRO CUADRADO"/>
    <s v=""/>
  </r>
  <r>
    <x v="18"/>
    <s v="02-02-01-004-002"/>
    <n v="10"/>
    <s v="Materiales y suministros - Productos metálicos elaborados (excepto maquinaria y equipo)"/>
    <s v="CABALLETE METALICO "/>
    <n v="30151500"/>
    <s v="Selección abreviada menor cuantía"/>
    <n v="1"/>
    <n v="6"/>
    <n v="5"/>
    <n v="141000"/>
    <s v="UNIDAD"/>
    <s v=""/>
  </r>
  <r>
    <x v="18"/>
    <s v="02-02-01-004-002"/>
    <n v="10"/>
    <s v="Materiales y suministros - Productos metálicos elaborados (excepto maquinaria y equipo)"/>
    <s v="TORNILLO CON CAPUCHON PARA TEJA METALICA"/>
    <n v="31162005"/>
    <s v="Selección abreviada menor cuantía"/>
    <n v="1"/>
    <n v="6"/>
    <n v="300"/>
    <n v="195000"/>
    <s v="UNIDAD"/>
    <s v=""/>
  </r>
  <r>
    <x v="18"/>
    <s v="02-02-01-004-002"/>
    <n v="10"/>
    <s v="Materiales y suministros - Productos metálicos elaborados (excepto maquinaria y equipo)"/>
    <s v="AMARRES PARA TEJA"/>
    <n v="49151504"/>
    <s v="Selección abreviada menor cuantía"/>
    <n v="1"/>
    <n v="6"/>
    <n v="18"/>
    <n v="2700"/>
    <s v="UNIDAD"/>
    <s v=""/>
  </r>
  <r>
    <x v="18"/>
    <s v="02-02-01-004-002"/>
    <n v="10"/>
    <s v="Materiales y suministros - Productos metálicos elaborados (excepto maquinaria y equipo)"/>
    <s v="GANCHOS PARA TEJA"/>
    <n v="30151500"/>
    <s v="Selección abreviada menor cuantía"/>
    <n v="1"/>
    <n v="6"/>
    <n v="20"/>
    <n v="5000"/>
    <s v="UNIDAD"/>
    <s v=""/>
  </r>
  <r>
    <x v="18"/>
    <s v="02-02-01-004-002"/>
    <n v="10"/>
    <s v="Materiales y suministros - Productos metálicos elaborados (excepto maquinaria y equipo)"/>
    <s v="PERFILERIA DRYWALL OMEGA 2,44 MM"/>
    <n v="30102306"/>
    <s v="Selección abreviada menor cuantía"/>
    <n v="1"/>
    <n v="6"/>
    <n v="20"/>
    <n v="133000"/>
    <s v="UNIDAD"/>
    <s v=""/>
  </r>
  <r>
    <x v="18"/>
    <s v="02-02-01-004-002"/>
    <n v="10"/>
    <s v="Materiales y suministros - Productos metálicos elaborados (excepto maquinaria y equipo)"/>
    <s v="PERFILERIA DRYWALL CANAL 92,1 X25 MM"/>
    <n v="30102306"/>
    <s v="Selección abreviada menor cuantía"/>
    <n v="1"/>
    <n v="6"/>
    <n v="5"/>
    <n v="33250"/>
    <s v="UNIDAD"/>
    <s v=""/>
  </r>
  <r>
    <x v="18"/>
    <s v="02-02-01-004-002"/>
    <n v="10"/>
    <s v="Materiales y suministros - Productos metálicos elaborados (excepto maquinaria y equipo)"/>
    <s v="PERFILERIA DRAYWALL ANGULO "/>
    <n v="30102306"/>
    <s v="Selección abreviada menor cuantía"/>
    <n v="1"/>
    <n v="6"/>
    <n v="5"/>
    <n v="33250"/>
    <s v="UNIDAD"/>
    <s v=""/>
  </r>
  <r>
    <x v="18"/>
    <s v="02-02-01-004-002"/>
    <n v="10"/>
    <s v="Materiales y suministros - Productos metálicos elaborados (excepto maquinaria y equipo)"/>
    <s v="PERFILERIA DRYWALL VIGUETA"/>
    <n v="30102306"/>
    <s v="Selección abreviada menor cuantía"/>
    <n v="1"/>
    <n v="6"/>
    <n v="10"/>
    <n v="66500"/>
    <s v="UNIDAD"/>
    <s v=""/>
  </r>
  <r>
    <x v="18"/>
    <s v="02-02-01-004-002"/>
    <n v="10"/>
    <s v="Materiales y suministros - Productos metálicos elaborados (excepto maquinaria y equipo)"/>
    <s v="CIELO RASO EN PVC"/>
    <n v="30161604"/>
    <s v="Selección abreviada menor cuantía"/>
    <n v="1"/>
    <n v="6"/>
    <n v="20"/>
    <n v="490000"/>
    <s v="METRO CUADRADO"/>
    <s v=""/>
  </r>
  <r>
    <x v="18"/>
    <s v="02-02-01-004-002"/>
    <n v="10"/>
    <s v="Materiales y suministros - Productos metálicos elaborados (excepto maquinaria y equipo)"/>
    <s v="LAMINAS DIFUSORAS DE LUZ 061X1,22"/>
    <n v="30161602"/>
    <s v="Selección abreviada menor cuantía"/>
    <n v="1"/>
    <n v="6"/>
    <n v="2"/>
    <n v="32600"/>
    <s v="UNIDAD"/>
    <s v=""/>
  </r>
  <r>
    <x v="18"/>
    <s v="02-02-01-004-002"/>
    <n v="10"/>
    <s v="Materiales y suministros - Productos metálicos elaborados (excepto maquinaria y equipo)"/>
    <s v="PERFIL PERIMETRAL TIPO CORNIZA BLANCO"/>
    <n v="30102306"/>
    <s v="Selección abreviada menor cuantía"/>
    <n v="1"/>
    <n v="6"/>
    <n v="5"/>
    <n v="61000"/>
    <s v="UNIDAD"/>
    <s v=""/>
  </r>
  <r>
    <x v="18"/>
    <s v="02-02-01-004-002"/>
    <n v="10"/>
    <s v="Materiales y suministros - Productos metálicos elaborados (excepto maquinaria y equipo)"/>
    <s v="CABLE GALVANIZADO EN ACERO 1/8” "/>
    <n v="39122104"/>
    <s v="Selección abreviada menor cuantía"/>
    <n v="1"/>
    <n v="6"/>
    <n v="10"/>
    <n v="32000"/>
    <s v="METRO"/>
    <s v=""/>
  </r>
  <r>
    <x v="18"/>
    <s v="02-02-01-003-007-04"/>
    <n v="10"/>
    <s v="Materiales y suministros - Yeso, cal y cemento"/>
    <s v="LAMINAS DEL DRYWALL"/>
    <n v="30161503"/>
    <s v="Selección abreviada menor cuantía"/>
    <n v="1"/>
    <n v="6"/>
    <n v="4"/>
    <n v="122000"/>
    <s v="UNIDAD"/>
    <s v=""/>
  </r>
  <r>
    <x v="18"/>
    <s v="02-02-01-004-002"/>
    <n v="10"/>
    <s v="Materiales y suministros - Productos metálicos elaborados (excepto maquinaria y equipo)"/>
    <s v=" BROCAS DE TUNSGTENO DESDE 3/32&quot; HASTA 1/2&quot; "/>
    <n v="27112845"/>
    <s v="Selección abreviada menor cuantía"/>
    <n v="1"/>
    <n v="6"/>
    <n v="1"/>
    <n v="155700"/>
    <s v="UNIDAD"/>
    <s v=""/>
  </r>
  <r>
    <x v="18"/>
    <s v="02-02-01-004-002"/>
    <n v="10"/>
    <s v="Materiales y suministros - Productos metálicos elaborados (excepto maquinaria y equipo)"/>
    <s v="BROCAS DE TUSTENO DE 1/8 HASTA 1/2  JUEGO DE "/>
    <n v="27112845"/>
    <s v="Selección abreviada menor cuantía"/>
    <n v="1"/>
    <n v="6"/>
    <n v="1"/>
    <n v="155700"/>
    <s v="UNIDAD"/>
    <s v=""/>
  </r>
  <r>
    <x v="18"/>
    <s v="02-02-01-004-002"/>
    <n v="10"/>
    <s v="Materiales y suministros - Productos metálicos elaborados (excepto maquinaria y equipo)"/>
    <s v=" BROCAS PARA METAL AJUSTE RAPIDO DE 1/8 A 1/2  JUEGO DE "/>
    <n v="27112845"/>
    <s v="Selección abreviada menor cuantía"/>
    <n v="1"/>
    <n v="6"/>
    <n v="1"/>
    <n v="155700"/>
    <s v="UNIDAD"/>
    <s v=""/>
  </r>
  <r>
    <x v="18"/>
    <s v="02-02-01-004-002"/>
    <n v="10"/>
    <s v="Materiales y suministros - Productos metálicos elaborados (excepto maquinaria y equipo)"/>
    <s v=" BROCAS PARA METAL DE 3/32&quot; HASTA 1/2&quot;  JUEGO DE "/>
    <n v="27112845"/>
    <s v="Selección abreviada menor cuantía"/>
    <n v="1"/>
    <n v="6"/>
    <n v="1"/>
    <n v="155700"/>
    <s v="UNIDAD"/>
    <s v=""/>
  </r>
  <r>
    <x v="18"/>
    <s v="02-02-01-004-002"/>
    <n v="10"/>
    <s v="Materiales y suministros - Productos metálicos elaborados (excepto maquinaria y equipo)"/>
    <s v="BROCAS TUSGTENO DE 1/4''"/>
    <n v="27111543"/>
    <s v="Selección abreviada menor cuantía"/>
    <n v="1"/>
    <n v="6"/>
    <n v="4"/>
    <n v="20800"/>
    <s v="UNIDAD"/>
    <s v=""/>
  </r>
  <r>
    <x v="18"/>
    <s v="02-02-01-004-002"/>
    <n v="10"/>
    <s v="Materiales y suministros - Productos metálicos elaborados (excepto maquinaria y equipo)"/>
    <s v="BROCAS TUSGTENO DE 1/8''"/>
    <n v="27111543"/>
    <s v="Selección abreviada menor cuantía"/>
    <n v="1"/>
    <n v="6"/>
    <n v="4"/>
    <n v="20800"/>
    <s v="UNIDAD"/>
    <s v=""/>
  </r>
  <r>
    <x v="18"/>
    <s v="02-02-01-004-002"/>
    <n v="10"/>
    <s v="Materiales y suministros - Productos metálicos elaborados (excepto maquinaria y equipo)"/>
    <s v="BROCAS TUSGTENO DE 5/16''"/>
    <n v="27111543"/>
    <s v="Selección abreviada menor cuantía"/>
    <n v="1"/>
    <n v="6"/>
    <n v="2"/>
    <n v="10400"/>
    <s v="UNIDAD"/>
    <s v=""/>
  </r>
  <r>
    <x v="18"/>
    <s v="02-02-01-004-002"/>
    <n v="10"/>
    <s v="Materiales y suministros - Productos metálicos elaborados (excepto maquinaria y equipo)"/>
    <s v="BROCAS TUSGTENO DE 3/8'' PASAMURO"/>
    <n v="27111543"/>
    <s v="Selección abreviada menor cuantía"/>
    <n v="1"/>
    <n v="6"/>
    <n v="1"/>
    <n v="21700"/>
    <s v="UNIDAD"/>
    <s v=""/>
  </r>
  <r>
    <x v="18"/>
    <s v="02-02-01-004-002"/>
    <n v="10"/>
    <s v="Materiales y suministros - Productos metálicos elaborados (excepto maquinaria y equipo)"/>
    <s v="BROCAS TUSGTENO DE 1/2'' PASAMURO"/>
    <n v="27111543"/>
    <s v="Selección abreviada menor cuantía"/>
    <n v="1"/>
    <n v="6"/>
    <n v="1"/>
    <n v="25650"/>
    <s v="UNIDAD"/>
    <s v=""/>
  </r>
  <r>
    <x v="18"/>
    <s v="02-02-01-004-002"/>
    <n v="10"/>
    <s v="Materiales y suministros - Productos metálicos elaborados (excepto maquinaria y equipo)"/>
    <s v="BROCAS DE CINCEL ROTO MARTILLO"/>
    <n v="27112839"/>
    <s v="Selección abreviada menor cuantía"/>
    <n v="1"/>
    <n v="6"/>
    <n v="1"/>
    <n v="32100"/>
    <s v="UNIDAD"/>
    <s v=""/>
  </r>
  <r>
    <x v="18"/>
    <s v="02-02-01-003-005-04"/>
    <n v="10"/>
    <s v="Materiales y suministros - Productos químicos n. C. P."/>
    <s v="PEGANTE PARA MADERA PH 285"/>
    <n v="31201610"/>
    <s v="Selección abreviada menor cuantía"/>
    <n v="1"/>
    <n v="6"/>
    <n v="2"/>
    <n v="63000"/>
    <s v="GALON"/>
    <s v=""/>
  </r>
  <r>
    <x v="18"/>
    <s v="02-02-01-003-006-09"/>
    <n v="10"/>
    <s v="Materiales y suministros - Otros productos plásticos"/>
    <s v="CHAZO PLÁSTICO DE 1/4&quot; CON TORNILLO"/>
    <n v="31162103"/>
    <s v="Selección abreviada menor cuantía"/>
    <n v="1"/>
    <n v="6"/>
    <n v="100"/>
    <n v="7500"/>
    <s v="UNIDAD"/>
    <s v=""/>
  </r>
  <r>
    <x v="18"/>
    <s v="02-02-01-003-006-09"/>
    <n v="10"/>
    <s v="Materiales y suministros - Otros productos plásticos"/>
    <s v="CHAZO PLÁSTICO DE 1/8&quot; CON TORNILLO"/>
    <n v="31162103"/>
    <s v="Selección abreviada menor cuantía"/>
    <n v="1"/>
    <n v="6"/>
    <n v="100"/>
    <n v="7500"/>
    <s v="UNIDAD"/>
    <s v=""/>
  </r>
  <r>
    <x v="18"/>
    <s v="02-02-01-003-006-09"/>
    <n v="10"/>
    <s v="Materiales y suministros - Otros productos plásticos"/>
    <s v="CHAZO PLÁSTICO DE 5/16&quot; CON TORNILLO"/>
    <n v="31162103"/>
    <s v="Selección abreviada menor cuantía"/>
    <n v="1"/>
    <n v="6"/>
    <n v="100"/>
    <n v="7500"/>
    <s v="UNIDAD"/>
    <s v=""/>
  </r>
  <r>
    <x v="18"/>
    <s v="02-02-01-003-005-04"/>
    <n v="10"/>
    <s v="Materiales y suministros - Productos químicos n. C. P."/>
    <s v="PEGANTE PARA MADERA"/>
    <n v="31201610"/>
    <s v="Selección abreviada menor cuantía"/>
    <n v="1"/>
    <n v="6"/>
    <n v="8"/>
    <n v="228800"/>
    <s v="GALON"/>
    <s v=""/>
  </r>
  <r>
    <x v="18"/>
    <s v="02-02-01-004-002"/>
    <n v="10"/>
    <s v="Materiales y suministros - Productos metálicos elaborados (excepto maquinaria y equipo)"/>
    <s v="TORNILLO NEGRO 3'' "/>
    <n v="31161500"/>
    <s v="Selección abreviada menor cuantía"/>
    <n v="1"/>
    <n v="6"/>
    <n v="100"/>
    <n v="7500"/>
    <s v="UNIDAD"/>
    <s v=""/>
  </r>
  <r>
    <x v="18"/>
    <s v="02-02-01-004-002"/>
    <n v="10"/>
    <s v="Materiales y suministros - Productos metálicos elaborados (excepto maquinaria y equipo)"/>
    <s v="TORNILLO NEGRO  2'' "/>
    <n v="31161500"/>
    <s v="Selección abreviada menor cuantía"/>
    <n v="1"/>
    <n v="6"/>
    <n v="100"/>
    <n v="7500"/>
    <s v="UNIDAD"/>
    <s v=""/>
  </r>
  <r>
    <x v="18"/>
    <s v="02-02-01-004-002"/>
    <n v="10"/>
    <s v="Materiales y suministros - Productos metálicos elaborados (excepto maquinaria y equipo)"/>
    <s v="TORNILLO NEGRO  1 1/2'' "/>
    <n v="31161500"/>
    <s v="Selección abreviada menor cuantía"/>
    <n v="1"/>
    <n v="6"/>
    <n v="100"/>
    <n v="7500"/>
    <s v="UNIDAD"/>
    <s v=""/>
  </r>
  <r>
    <x v="18"/>
    <s v="02-02-01-004-002"/>
    <n v="10"/>
    <s v="Materiales y suministros - Productos metálicos elaborados (excepto maquinaria y equipo)"/>
    <s v="TORNILLO NEGRO  1'' "/>
    <n v="31161500"/>
    <s v="Selección abreviada menor cuantía"/>
    <n v="1"/>
    <n v="6"/>
    <n v="100"/>
    <n v="7500"/>
    <s v="UNIDAD"/>
    <s v=""/>
  </r>
  <r>
    <x v="18"/>
    <s v="02-02-01-004-002"/>
    <n v="10"/>
    <s v="Materiales y suministros - Productos metálicos elaborados (excepto maquinaria y equipo)"/>
    <s v="TORNILLO NEGRO  3/4'' "/>
    <n v="31161500"/>
    <s v="Selección abreviada menor cuantía"/>
    <n v="1"/>
    <n v="6"/>
    <n v="100"/>
    <n v="7500"/>
    <s v="UNIDAD"/>
    <s v=""/>
  </r>
  <r>
    <x v="18"/>
    <s v="02-02-01-004-002"/>
    <n v="10"/>
    <s v="Materiales y suministros - Productos metálicos elaborados (excepto maquinaria y equipo)"/>
    <s v="DISCO DE CORTE DE MADERA EN TUSGTENO 16&quot;"/>
    <n v="27112838"/>
    <s v="Selección abreviada menor cuantía"/>
    <n v="1"/>
    <n v="6"/>
    <n v="1"/>
    <n v="98750"/>
    <s v="UNIDAD"/>
    <s v=""/>
  </r>
  <r>
    <x v="18"/>
    <s v="02-02-01-003-005-04"/>
    <n v="10"/>
    <s v="Materiales y suministros - Productos químicos n. C. P."/>
    <s v="TINTILLA CARAMELO "/>
    <n v="31211706"/>
    <s v="Selección abreviada menor cuantía"/>
    <n v="1"/>
    <n v="6"/>
    <n v="10"/>
    <n v="386000"/>
    <s v="GALON"/>
    <s v=""/>
  </r>
  <r>
    <x v="18"/>
    <s v="02-02-01-003-005-04"/>
    <n v="10"/>
    <s v="Materiales y suministros - Productos químicos n. C. P."/>
    <s v="TINTILLA WENGUE "/>
    <n v="31211706"/>
    <s v="Selección abreviada menor cuantía"/>
    <n v="1"/>
    <n v="6"/>
    <n v="10"/>
    <n v="386000"/>
    <s v="GALON"/>
    <s v=""/>
  </r>
  <r>
    <x v="18"/>
    <s v="02-02-01-003-005-04"/>
    <n v="10"/>
    <s v="Materiales y suministros - Productos químicos n. C. P."/>
    <s v="TINTILLA MIEL "/>
    <n v="31211706"/>
    <s v="Selección abreviada menor cuantía"/>
    <n v="1"/>
    <n v="6"/>
    <n v="10"/>
    <n v="387000"/>
    <s v="GALON"/>
    <s v=""/>
  </r>
  <r>
    <x v="18"/>
    <s v="02-02-01-003-005-04"/>
    <n v="10"/>
    <s v="Materiales y suministros - Productos químicos n. C. P."/>
    <s v="SELLADOR CATALIZADO"/>
    <n v="31211704"/>
    <s v="Selección abreviada menor cuantía"/>
    <n v="1"/>
    <n v="6"/>
    <n v="10"/>
    <n v="396500"/>
    <s v="GALON"/>
    <s v=""/>
  </r>
  <r>
    <x v="18"/>
    <s v="02-02-01-003-005-04"/>
    <n v="10"/>
    <s v="Materiales y suministros - Productos químicos n. C. P."/>
    <s v="SELLADOR NITRO 40 SOLIDOS"/>
    <n v="31211704"/>
    <s v="Selección abreviada menor cuantía"/>
    <n v="1"/>
    <n v="6"/>
    <n v="10"/>
    <n v="396500"/>
    <s v="GALON"/>
    <s v=""/>
  </r>
  <r>
    <x v="18"/>
    <s v="02-02-01-003-005-04"/>
    <n v="10"/>
    <s v="Materiales y suministros - Productos químicos n. C. P."/>
    <s v="LACA CATALIZADA MATE"/>
    <n v="31211703"/>
    <s v="Selección abreviada menor cuantía"/>
    <n v="1"/>
    <n v="6"/>
    <n v="10"/>
    <n v="396500"/>
    <s v="GALON"/>
    <s v=""/>
  </r>
  <r>
    <x v="18"/>
    <s v="02-02-01-003-005-04"/>
    <n v="10"/>
    <s v="Materiales y suministros - Productos químicos n. C. P."/>
    <s v="THINER"/>
    <n v="31211800"/>
    <s v="Selección abreviada menor cuantía"/>
    <n v="1"/>
    <n v="6"/>
    <n v="80"/>
    <n v="1092000"/>
    <s v="GALON"/>
    <s v=""/>
  </r>
  <r>
    <x v="18"/>
    <s v="02-02-01-004-002"/>
    <n v="10"/>
    <s v="Materiales y suministros - Productos metálicos elaborados (excepto maquinaria y equipo)"/>
    <s v="CINTAS SINFÍN ¼” ROLLO DE 20 METROS"/>
    <n v="27112802"/>
    <s v="Selección abreviada menor cuantía"/>
    <n v="1"/>
    <n v="6"/>
    <n v="1"/>
    <n v="125600"/>
    <s v="UNIDAD"/>
    <s v=""/>
  </r>
  <r>
    <x v="18"/>
    <s v="02-02-01-004-002"/>
    <n v="10"/>
    <s v="Materiales y suministros - Productos metálicos elaborados (excepto maquinaria y equipo)"/>
    <s v="CINTAS SINFÍN 1/8” ROLLO DE 20 METROS"/>
    <n v="27112802"/>
    <s v="Selección abreviada menor cuantía"/>
    <n v="1"/>
    <n v="6"/>
    <n v="1"/>
    <n v="125600"/>
    <s v="UNIDAD"/>
    <s v=""/>
  </r>
  <r>
    <x v="18"/>
    <s v="02-02-01-004-002"/>
    <n v="10"/>
    <s v="Materiales y suministros - Productos metálicos elaborados (excepto maquinaria y equipo)"/>
    <s v="CINTAS SINFÍN ½” ROLLO DE 20 METROS"/>
    <n v="27112802"/>
    <s v="Selección abreviada menor cuantía"/>
    <n v="1"/>
    <n v="6"/>
    <n v="1"/>
    <n v="125600"/>
    <s v="UNIDAD"/>
    <s v=""/>
  </r>
  <r>
    <x v="18"/>
    <s v="02-02-01-004-002"/>
    <n v="10"/>
    <s v="Materiales y suministros - Productos metálicos elaborados (excepto maquinaria y equipo)"/>
    <s v="CUCHILLAS PLANEADORA 35 CM"/>
    <n v="23241613"/>
    <s v="Selección abreviada menor cuantía"/>
    <n v="1"/>
    <n v="6"/>
    <n v="9"/>
    <n v="320400"/>
    <s v="UNIDAD"/>
    <s v=""/>
  </r>
  <r>
    <x v="18"/>
    <s v="02-02-01-004-002"/>
    <n v="10"/>
    <s v="Materiales y suministros - Productos metálicos elaborados (excepto maquinaria y equipo)"/>
    <s v="CUCHILLAS DE CEPILLO 45 CM"/>
    <n v="23241613"/>
    <s v="Selección abreviada menor cuantía"/>
    <n v="1"/>
    <n v="6"/>
    <n v="9"/>
    <n v="320400"/>
    <s v="UNIDAD"/>
    <s v=""/>
  </r>
  <r>
    <x v="18"/>
    <s v="02-02-01-003-007-09"/>
    <n v="10"/>
    <s v="Materiales y suministros - Otros productos minerales no metálicos n. C. P."/>
    <s v="LIJA DE AGUA No. 150"/>
    <n v="11101502"/>
    <s v="Selección abreviada menor cuantía"/>
    <n v="1"/>
    <n v="6"/>
    <n v="10"/>
    <n v="12000"/>
    <s v="UNIDAD"/>
    <s v=""/>
  </r>
  <r>
    <x v="18"/>
    <s v="02-02-01-003-007-09"/>
    <n v="10"/>
    <s v="Materiales y suministros - Otros productos minerales no metálicos n. C. P."/>
    <s v="LIJA DE AGUA No. 220"/>
    <n v="11101502"/>
    <s v="Selección abreviada menor cuantía"/>
    <n v="1"/>
    <n v="6"/>
    <n v="10"/>
    <n v="12000"/>
    <s v="UNIDAD"/>
    <s v=""/>
  </r>
  <r>
    <x v="18"/>
    <s v="02-02-01-003-007-09"/>
    <n v="10"/>
    <s v="Materiales y suministros - Otros productos minerales no metálicos n. C. P."/>
    <s v="LIJA DE AGUA No. 320"/>
    <n v="11101502"/>
    <s v="Selección abreviada menor cuantía"/>
    <n v="1"/>
    <n v="6"/>
    <n v="10"/>
    <n v="12000"/>
    <s v="UNIDAD"/>
    <s v=""/>
  </r>
  <r>
    <x v="18"/>
    <s v="02-02-01-003-007-09"/>
    <n v="10"/>
    <s v="Materiales y suministros - Otros productos minerales no metálicos n. C. P."/>
    <s v="LIJA DE AGUA No. 120"/>
    <n v="11101502"/>
    <s v="Selección abreviada menor cuantía"/>
    <n v="1"/>
    <n v="6"/>
    <n v="10"/>
    <n v="12000"/>
    <s v="UNIDAD"/>
    <s v=""/>
  </r>
  <r>
    <x v="18"/>
    <s v="02-02-01-003-007-09"/>
    <n v="10"/>
    <s v="Materiales y suministros - Otros productos minerales no metálicos n. C. P."/>
    <s v="LIJA TELA DE ESMERIL No. 80 5 PULGADAS ROLLO DE 20 METROS"/>
    <n v="11101502"/>
    <s v="Selección abreviada menor cuantía"/>
    <n v="1"/>
    <n v="6"/>
    <n v="1"/>
    <n v="55800"/>
    <s v="UNIDAD"/>
    <s v=""/>
  </r>
  <r>
    <x v="18"/>
    <s v="02-02-01-003-007-09"/>
    <n v="10"/>
    <s v="Materiales y suministros - Otros productos minerales no metálicos n. C. P."/>
    <s v="LIJA TELA DE ESMERIL No. 120 5 PULGADAS ROLLO DE 20 METROS"/>
    <n v="11101502"/>
    <s v="Selección abreviada menor cuantía"/>
    <n v="1"/>
    <n v="6"/>
    <n v="1"/>
    <n v="55800"/>
    <s v="UNIDAD"/>
    <s v=""/>
  </r>
  <r>
    <x v="18"/>
    <s v="02-02-01-003-007-09"/>
    <n v="10"/>
    <s v="Materiales y suministros - Otros productos minerales no metálicos n. C. P."/>
    <s v="LIJA TELA DE ESMERIL No. 60 11 PULGADAS ROLLO DE 20 METROS"/>
    <n v="11101502"/>
    <s v="Selección abreviada menor cuantía"/>
    <n v="1"/>
    <n v="6"/>
    <n v="1"/>
    <n v="55800"/>
    <s v="UNIDAD"/>
    <s v=""/>
  </r>
  <r>
    <x v="18"/>
    <s v="02-02-01-003-007-09"/>
    <n v="10"/>
    <s v="Materiales y suministros - Otros productos minerales no metálicos n. C. P."/>
    <s v="LIJA TELA DE ESMERIL No. 80 21X3 PUGADAS ROLLO DE 20 METROS"/>
    <n v="11101502"/>
    <s v="Selección abreviada menor cuantía"/>
    <n v="1"/>
    <n v="6"/>
    <n v="1"/>
    <n v="55800"/>
    <s v="UNIDAD"/>
    <s v=""/>
  </r>
  <r>
    <x v="18"/>
    <s v="02-02-01-004-002"/>
    <n v="10"/>
    <s v="Materiales y suministros - Productos metálicos elaborados (excepto maquinaria y equipo)"/>
    <s v="PUNTILLA  DE 1” SIN CABEZA"/>
    <n v="31162003"/>
    <s v="Selección abreviada menor cuantía"/>
    <n v="1"/>
    <n v="6"/>
    <n v="2500"/>
    <n v="22500"/>
    <s v="GRAMO"/>
    <s v=""/>
  </r>
  <r>
    <x v="18"/>
    <s v="02-02-01-004-002"/>
    <n v="10"/>
    <s v="Materiales y suministros - Productos metálicos elaborados (excepto maquinaria y equipo)"/>
    <s v="PUNTILLA DE 2&quot; CON CABEZA"/>
    <n v="31162003"/>
    <s v="Selección abreviada menor cuantía"/>
    <n v="1"/>
    <n v="6"/>
    <n v="2500"/>
    <n v="22500"/>
    <s v="GRAMO"/>
    <s v=""/>
  </r>
  <r>
    <x v="18"/>
    <s v="02-02-01-004-002"/>
    <n v="10"/>
    <s v="Materiales y suministros - Productos metálicos elaborados (excepto maquinaria y equipo)"/>
    <s v="PUNTILLA DE 2&quot; SIN CABEZA"/>
    <n v="31162003"/>
    <s v="Selección abreviada menor cuantía"/>
    <n v="1"/>
    <n v="6"/>
    <n v="2500"/>
    <n v="22500"/>
    <s v="GRAMO"/>
    <s v=""/>
  </r>
  <r>
    <x v="18"/>
    <s v="02-02-01-004-002"/>
    <n v="10"/>
    <s v="Materiales y suministros - Productos metálicos elaborados (excepto maquinaria y equipo)"/>
    <s v="PUNTILLA DE 3&quot;"/>
    <n v="31162003"/>
    <s v="Selección abreviada menor cuantía"/>
    <n v="1"/>
    <n v="6"/>
    <n v="2500"/>
    <n v="22500"/>
    <s v="GRAMO"/>
    <s v=""/>
  </r>
  <r>
    <x v="18"/>
    <s v="02-02-01-004-002"/>
    <n v="10"/>
    <s v="Materiales y suministros - Productos metálicos elaborados (excepto maquinaria y equipo)"/>
    <s v="PUNTILLA DE ACERO DE 1”"/>
    <n v="31162004"/>
    <s v="Selección abreviada menor cuantía"/>
    <n v="1"/>
    <n v="6"/>
    <n v="2500"/>
    <n v="22500"/>
    <s v="GRAMO"/>
    <s v=""/>
  </r>
  <r>
    <x v="18"/>
    <s v="02-02-01-004-002"/>
    <n v="10"/>
    <s v="Materiales y suministros - Productos metálicos elaborados (excepto maquinaria y equipo)"/>
    <s v="PUNTILLA DE ACERO DE 1/2''"/>
    <n v="31162004"/>
    <s v="Selección abreviada menor cuantía"/>
    <n v="1"/>
    <n v="6"/>
    <n v="2500"/>
    <n v="22500"/>
    <s v="GRAMO"/>
    <s v=""/>
  </r>
  <r>
    <x v="18"/>
    <s v="02-02-01-004-002"/>
    <n v="10"/>
    <s v="Materiales y suministros - Productos metálicos elaborados (excepto maquinaria y equipo)"/>
    <s v="PUNTILLA DE 1 1/2'' CON CABEZA"/>
    <n v="31162003"/>
    <s v="Selección abreviada menor cuantía"/>
    <n v="1"/>
    <n v="6"/>
    <n v="2500"/>
    <n v="22500"/>
    <s v="GRAMO"/>
    <s v=""/>
  </r>
  <r>
    <x v="18"/>
    <s v="02-02-01-004-002"/>
    <n v="10"/>
    <s v="Materiales y suministros - Productos metálicos elaborados (excepto maquinaria y equipo)"/>
    <s v="PUNTILLA DE 1 1/2'' SIN CABEZA"/>
    <n v="31162003"/>
    <s v="Selección abreviada menor cuantía"/>
    <n v="1"/>
    <n v="6"/>
    <n v="2500"/>
    <n v="22500"/>
    <s v="GRAMO"/>
    <s v=""/>
  </r>
  <r>
    <x v="18"/>
    <s v="02-02-01-004-002"/>
    <n v="10"/>
    <s v="Materiales y suministros - Productos metálicos elaborados (excepto maquinaria y equipo)"/>
    <s v="PUNTILLA DE 3/4'' SIN CABEZA"/>
    <n v="31162003"/>
    <s v="Selección abreviada menor cuantía"/>
    <n v="1"/>
    <n v="6"/>
    <n v="2500"/>
    <n v="22500"/>
    <s v="GRAMO"/>
    <s v=""/>
  </r>
  <r>
    <x v="18"/>
    <s v="02-02-01-004-002"/>
    <n v="10"/>
    <s v="Materiales y suministros - Productos metálicos elaborados (excepto maquinaria y equipo)"/>
    <s v="PUNTILLA DE 3/4'' CON CABEZA"/>
    <n v="31162003"/>
    <s v="Selección abreviada menor cuantía"/>
    <n v="1"/>
    <n v="6"/>
    <n v="2500"/>
    <n v="22500"/>
    <s v="GRAMO"/>
    <s v=""/>
  </r>
  <r>
    <x v="18"/>
    <s v="02-02-01-003-001"/>
    <n v="10"/>
    <s v="Materiales y suministros - Productos de madera, corcho, cestería y espartería"/>
    <s v="QUINTUPLEX DE 18MM 1,22*2,44 EN PINO"/>
    <n v="11122001"/>
    <s v="Selección abreviada menor cuantía"/>
    <n v="1"/>
    <n v="6"/>
    <n v="8"/>
    <n v="660800"/>
    <s v="UNIDAD"/>
    <s v=""/>
  </r>
  <r>
    <x v="18"/>
    <s v="02-02-01-003-001"/>
    <n v="10"/>
    <s v="Materiales y suministros - Productos de madera, corcho, cestería y espartería"/>
    <s v="QUINTUPLEX DE 15MM EN PINO"/>
    <n v="11122001"/>
    <s v="Selección abreviada menor cuantía"/>
    <n v="1"/>
    <n v="6"/>
    <n v="8"/>
    <n v="521600"/>
    <s v="UNIDAD"/>
    <s v=""/>
  </r>
  <r>
    <x v="18"/>
    <s v="02-02-01-003-001"/>
    <n v="10"/>
    <s v="Materiales y suministros - Productos de madera, corcho, cestería y espartería"/>
    <s v="QUINTUPLEX DE 12 MM EN PINO"/>
    <n v="11122001"/>
    <s v="Selección abreviada menor cuantía"/>
    <n v="1"/>
    <n v="6"/>
    <n v="8"/>
    <n v="412800"/>
    <s v="UNIDAD"/>
    <s v=""/>
  </r>
  <r>
    <x v="18"/>
    <s v="02-02-01-003-001"/>
    <n v="10"/>
    <s v="Materiales y suministros - Productos de madera, corcho, cestería y espartería"/>
    <s v="LAMINA TRIPLEX DE 4 MM MEDIDAS 1,22*2,44 EN PINO"/>
    <n v="11122001"/>
    <s v="Selección abreviada menor cuantía"/>
    <n v="1"/>
    <n v="6"/>
    <n v="8"/>
    <n v="260000"/>
    <s v="UNIDAD"/>
    <s v=""/>
  </r>
  <r>
    <x v="18"/>
    <s v="02-02-01-003-001"/>
    <n v="10"/>
    <s v="Materiales y suministros - Productos de madera, corcho, cestería y espartería"/>
    <s v="PLANCHONES DE FLOR MORADO 25X4X300 CM"/>
    <n v="30103605"/>
    <s v="Selección abreviada menor cuantía"/>
    <n v="1"/>
    <n v="6"/>
    <n v="8"/>
    <n v="527200"/>
    <s v="UNIDAD"/>
    <s v=""/>
  </r>
  <r>
    <x v="18"/>
    <s v="02-02-01-004-002"/>
    <n v="10"/>
    <s v="Materiales y suministros - Productos metálicos elaborados (excepto maquinaria y equipo)"/>
    <s v="TABLAS BURRAS DE FLOR MORADO 25X3X300 CM"/>
    <n v="30103605"/>
    <s v="Selección abreviada menor cuantía"/>
    <n v="1"/>
    <n v="6"/>
    <n v="8"/>
    <n v="527200"/>
    <s v="UNIDAD"/>
    <s v=""/>
  </r>
  <r>
    <x v="18"/>
    <s v="02-02-01-004-002"/>
    <n v="10"/>
    <s v="Materiales y suministros - Productos metálicos elaborados (excepto maquinaria y equipo)"/>
    <s v="BISAGRA OMEGA DE 1/2&quot; "/>
    <n v="31162403"/>
    <s v="Selección abreviada menor cuantía"/>
    <n v="1"/>
    <n v="6"/>
    <n v="2"/>
    <n v="5500"/>
    <s v="UNIDAD"/>
    <s v=""/>
  </r>
  <r>
    <x v="18"/>
    <s v="02-02-01-004-002"/>
    <n v="10"/>
    <s v="Materiales y suministros - Productos metálicos elaborados (excepto maquinaria y equipo)"/>
    <s v="BISAGRA OMEGA DE 3&quot; "/>
    <n v="31162403"/>
    <s v="Selección abreviada menor cuantía"/>
    <n v="1"/>
    <n v="6"/>
    <n v="2"/>
    <n v="6900"/>
    <s v="UNIDAD"/>
    <s v=""/>
  </r>
  <r>
    <x v="18"/>
    <s v="02-02-01-004-002"/>
    <n v="10"/>
    <s v="Materiales y suministros - Productos metálicos elaborados (excepto maquinaria y equipo)"/>
    <s v="BISAGRA OMEGA 1 1/2''"/>
    <n v="31162403"/>
    <s v="Selección abreviada menor cuantía"/>
    <n v="1"/>
    <n v="6"/>
    <n v="2"/>
    <n v="6900"/>
    <s v="UNIDAD"/>
    <s v=""/>
  </r>
  <r>
    <x v="18"/>
    <s v="02-02-01-004-002"/>
    <n v="10"/>
    <s v="Materiales y suministros - Productos metálicos elaborados (excepto maquinaria y equipo)"/>
    <s v="BISAGRA SEMIPARCHE PARA COCINA INTEGRAL"/>
    <n v="31162403"/>
    <s v="Selección abreviada menor cuantía"/>
    <n v="1"/>
    <n v="6"/>
    <n v="2"/>
    <n v="6900"/>
    <s v="UNIDAD"/>
    <s v=""/>
  </r>
  <r>
    <x v="18"/>
    <s v="02-02-01-004-002"/>
    <n v="10"/>
    <s v="Materiales y suministros - Productos metálicos elaborados (excepto maquinaria y equipo)"/>
    <s v="CERRADURAS DE SOBREPONER"/>
    <n v="31162402"/>
    <s v="Selección abreviada menor cuantía"/>
    <n v="1"/>
    <n v="6"/>
    <n v="2"/>
    <n v="105200"/>
    <s v="UNIDAD"/>
    <s v=""/>
  </r>
  <r>
    <x v="18"/>
    <s v="02-02-01-004-002"/>
    <n v="10"/>
    <s v="Materiales y suministros - Productos metálicos elaborados (excepto maquinaria y equipo)"/>
    <s v="CERRADURAS TIPO ALCOBA"/>
    <n v="31162402"/>
    <s v="Selección abreviada menor cuantía"/>
    <n v="1"/>
    <n v="6"/>
    <n v="20"/>
    <n v="506000"/>
    <s v="UNIDAD"/>
    <s v=""/>
  </r>
  <r>
    <x v="18"/>
    <s v="02-02-01-004-002"/>
    <n v="10"/>
    <s v="Materiales y suministros - Productos metálicos elaborados (excepto maquinaria y equipo)"/>
    <s v="CERRADURA DE SEGURIDAD"/>
    <n v="31162402"/>
    <s v="Selección abreviada menor cuantía"/>
    <n v="1"/>
    <n v="6"/>
    <n v="20"/>
    <n v="912000"/>
    <s v="UNIDAD"/>
    <s v=""/>
  </r>
  <r>
    <x v="18"/>
    <s v="02-02-01-004-002"/>
    <n v="10"/>
    <s v="Materiales y suministros - Productos metálicos elaborados (excepto maquinaria y equipo)"/>
    <s v="CANDADO 70 MM"/>
    <n v="46171501"/>
    <s v="Selección abreviada menor cuantía"/>
    <n v="1"/>
    <n v="6"/>
    <n v="2"/>
    <n v="43200"/>
    <s v="UNIDAD"/>
    <s v=""/>
  </r>
  <r>
    <x v="18"/>
    <s v="02-02-01-003-007-01"/>
    <n v="10"/>
    <s v="Materiales y suministros - Vidrio y productos de vidrio"/>
    <s v="VIDRIO DE 6 MM COLOR BRONCE 0,90 X 1,80 MTS "/>
    <n v="30171703"/>
    <s v="Selección abreviada menor cuantía"/>
    <n v="1"/>
    <n v="6"/>
    <n v="3"/>
    <n v="238950"/>
    <s v="UNIDAD"/>
    <s v=""/>
  </r>
  <r>
    <x v="18"/>
    <s v="02-02-01-003-007-01"/>
    <n v="10"/>
    <s v="Materiales y suministros - Vidrio y productos de vidrio"/>
    <s v="VIDRIO DE 6 MM COLOR BRONCE 0,90 X 1,0 MTS"/>
    <n v="30171703"/>
    <s v="Selección abreviada menor cuantía"/>
    <n v="1"/>
    <n v="6"/>
    <n v="3"/>
    <n v="238950"/>
    <s v="UNIDAD"/>
    <s v=""/>
  </r>
  <r>
    <x v="18"/>
    <s v="02-02-01-003-007-01"/>
    <n v="10"/>
    <s v="Materiales y suministros - Vidrio y productos de vidrio"/>
    <s v="VIDRIO 4 MM"/>
    <n v="30171703"/>
    <s v="Selección abreviada menor cuantía"/>
    <n v="1"/>
    <n v="6"/>
    <n v="4"/>
    <n v="94400"/>
    <s v="METRO CUADRADO"/>
    <s v=""/>
  </r>
  <r>
    <x v="18"/>
    <s v="02-02-01-004-002"/>
    <n v="10"/>
    <s v="Materiales y suministros - Productos metálicos elaborados (excepto maquinaria y equipo)"/>
    <s v="MANIJA  PARA SANITARIO CROMADA METALICA"/>
    <n v="30181800"/>
    <s v="Selección abreviada menor cuantía"/>
    <n v="1"/>
    <n v="6"/>
    <n v="8"/>
    <n v="89600"/>
    <s v="UNIDAD"/>
    <s v=""/>
  </r>
  <r>
    <x v="18"/>
    <s v="02-02-01-003-006-03"/>
    <n v="10"/>
    <s v="Materiales y suministros - Semimanufacturas de plástico"/>
    <s v="PULSADOR PARA SANITARIO "/>
    <n v="30181800"/>
    <s v="Selección abreviada menor cuantía"/>
    <n v="1"/>
    <n v="6"/>
    <n v="8"/>
    <n v="100800"/>
    <s v="UNIDAD"/>
    <s v=""/>
  </r>
  <r>
    <x v="18"/>
    <s v="02-02-01-003-006-03"/>
    <n v="10"/>
    <s v="Materiales y suministros - Semimanufacturas de plástico"/>
    <s v="NIPLE GALVANIZADO  DE 1/2&quot; 15 CM"/>
    <n v="30181800"/>
    <s v="Selección abreviada menor cuantía"/>
    <n v="1"/>
    <n v="6"/>
    <n v="5"/>
    <n v="17500"/>
    <s v="UNIDAD"/>
    <s v=""/>
  </r>
  <r>
    <x v="18"/>
    <s v="02-02-01-003-006-03"/>
    <n v="10"/>
    <s v="Materiales y suministros - Semimanufacturas de plástico"/>
    <s v="TUBO PVC 1/2 TIPO PESADO"/>
    <n v="40171517"/>
    <s v="Selección abreviada menor cuantía"/>
    <n v="1"/>
    <n v="6"/>
    <n v="8"/>
    <n v="101200"/>
    <s v="UNIDAD"/>
    <s v=""/>
  </r>
  <r>
    <x v="18"/>
    <s v="02-02-01-003-006-03"/>
    <n v="10"/>
    <s v="Materiales y suministros - Semimanufacturas de plástico"/>
    <s v="TUBERIA PVC 3/4 TIPO PESADO"/>
    <n v="40171517"/>
    <s v="Selección abreviada menor cuantía"/>
    <n v="1"/>
    <n v="6"/>
    <n v="1"/>
    <n v="13750"/>
    <s v="UNIDAD"/>
    <s v=""/>
  </r>
  <r>
    <x v="18"/>
    <s v="02-02-01-003-006-03"/>
    <n v="10"/>
    <s v="Materiales y suministros - Semimanufacturas de plástico"/>
    <s v="TUBERIA PVC 1 TIPO PESADO"/>
    <n v="40171517"/>
    <s v="Selección abreviada menor cuantía"/>
    <n v="1"/>
    <n v="6"/>
    <n v="2"/>
    <n v="51200"/>
    <s v="UNIDAD"/>
    <s v=""/>
  </r>
  <r>
    <x v="18"/>
    <s v="02-02-01-004-002"/>
    <n v="10"/>
    <s v="Materiales y suministros - Productos metálicos elaborados (excepto maquinaria y equipo)"/>
    <s v="TUBERIA GALVANIZADA 1/2"/>
    <n v="40171527"/>
    <s v="Selección abreviada menor cuantía"/>
    <n v="1"/>
    <n v="6"/>
    <n v="2"/>
    <n v="50000"/>
    <s v="UNIDAD"/>
    <s v=""/>
  </r>
  <r>
    <x v="18"/>
    <s v="02-02-01-004-002"/>
    <n v="10"/>
    <s v="Materiales y suministros - Productos metálicos elaborados (excepto maquinaria y equipo)"/>
    <s v="CODO GALVANIZADA 1/2"/>
    <n v="40172805"/>
    <s v="Selección abreviada menor cuantía"/>
    <n v="1"/>
    <n v="6"/>
    <n v="10"/>
    <n v="15500"/>
    <s v="UNIDAD"/>
    <s v=""/>
  </r>
  <r>
    <x v="18"/>
    <s v="02-02-01-004-002"/>
    <n v="10"/>
    <s v="Materiales y suministros - Productos metálicos elaborados (excepto maquinaria y equipo)"/>
    <s v="TEE GALVANIZADA DE 1/2"/>
    <n v="40174605"/>
    <s v="Selección abreviada menor cuantía"/>
    <n v="1"/>
    <n v="6"/>
    <n v="10"/>
    <n v="16500"/>
    <s v="UNIDAD"/>
    <s v=""/>
  </r>
  <r>
    <x v="18"/>
    <s v="02-02-01-004-002"/>
    <n v="10"/>
    <s v="Materiales y suministros - Productos metálicos elaborados (excepto maquinaria y equipo)"/>
    <s v="UNIONES GALVANIZAD DE 1/2"/>
    <n v="40174903"/>
    <s v="Selección abreviada menor cuantía"/>
    <n v="1"/>
    <n v="6"/>
    <n v="10"/>
    <n v="15500"/>
    <s v="UNIDAD"/>
    <s v=""/>
  </r>
  <r>
    <x v="18"/>
    <s v="02-02-01-004-002"/>
    <n v="10"/>
    <s v="Materiales y suministros - Productos metálicos elaborados (excepto maquinaria y equipo)"/>
    <s v="TAPON GALVANIZADA MACHO DE 1/2"/>
    <n v="40173503"/>
    <s v="Selección abreviada menor cuantía"/>
    <n v="1"/>
    <n v="6"/>
    <n v="5"/>
    <n v="5000"/>
    <s v="UNIDAD"/>
    <s v=""/>
  </r>
  <r>
    <x v="18"/>
    <s v="02-02-01-004-002"/>
    <n v="10"/>
    <s v="Materiales y suministros - Productos metálicos elaborados (excepto maquinaria y equipo)"/>
    <s v="TAPON GALVANIZADA HEMBRA DE 1/2"/>
    <n v="40173503"/>
    <s v="Selección abreviada menor cuantía"/>
    <n v="1"/>
    <n v="6"/>
    <n v="5"/>
    <n v="5000"/>
    <s v="UNIDAD"/>
    <s v=""/>
  </r>
  <r>
    <x v="18"/>
    <s v="02-02-01-004-002"/>
    <n v="10"/>
    <s v="Materiales y suministros - Productos metálicos elaborados (excepto maquinaria y equipo)"/>
    <s v="CODO DE CALLE GALVANIZADO DE 1/2"/>
    <n v="40172805"/>
    <s v="Selección abreviada menor cuantía"/>
    <n v="1"/>
    <n v="6"/>
    <n v="8"/>
    <n v="12000"/>
    <s v="UNIDAD"/>
    <s v=""/>
  </r>
  <r>
    <x v="18"/>
    <s v="02-02-01-004-002"/>
    <n v="10"/>
    <s v="Materiales y suministros - Productos metálicos elaborados (excepto maquinaria y equipo)"/>
    <s v="UNIVERSAL GALVANIZADO DE 1/2"/>
    <n v="40174903"/>
    <s v="Selección abreviada menor cuantía"/>
    <n v="1"/>
    <n v="6"/>
    <n v="5"/>
    <n v="23000"/>
    <s v="UNIDAD"/>
    <s v=""/>
  </r>
  <r>
    <x v="18"/>
    <s v="02-02-01-004-002"/>
    <n v="10"/>
    <s v="Materiales y suministros - Productos metálicos elaborados (excepto maquinaria y equipo)"/>
    <s v="NIPLE GALVANIZADO 1/2 X 3CM"/>
    <n v="30181800"/>
    <s v="Selección abreviada menor cuantía"/>
    <n v="1"/>
    <n v="6"/>
    <n v="8"/>
    <n v="13200"/>
    <s v="UNIDAD"/>
    <s v=""/>
  </r>
  <r>
    <x v="18"/>
    <s v="02-02-01-004-002"/>
    <n v="10"/>
    <s v="Materiales y suministros - Productos metálicos elaborados (excepto maquinaria y equipo)"/>
    <s v="NIPLE GALVANIZADO 1/2 X 5CM"/>
    <n v="30181800"/>
    <s v="Selección abreviada menor cuantía"/>
    <n v="1"/>
    <n v="6"/>
    <n v="8"/>
    <n v="18400"/>
    <s v="UNIDAD"/>
    <s v=""/>
  </r>
  <r>
    <x v="18"/>
    <s v="02-02-01-004-002"/>
    <n v="10"/>
    <s v="Materiales y suministros - Productos metálicos elaborados (excepto maquinaria y equipo)"/>
    <s v="NIPLE GALVANIZADO 1/2 X 7CM"/>
    <n v="30181800"/>
    <s v="Selección abreviada menor cuantía"/>
    <n v="1"/>
    <n v="6"/>
    <n v="8"/>
    <n v="19600"/>
    <s v="UNIDAD"/>
    <s v=""/>
  </r>
  <r>
    <x v="18"/>
    <s v="02-02-01-004-002"/>
    <n v="10"/>
    <s v="Materiales y suministros - Productos metálicos elaborados (excepto maquinaria y equipo)"/>
    <s v="REGISTRO DE BOLA 2&quot;"/>
    <n v="30181701"/>
    <s v="Selección abreviada menor cuantía"/>
    <n v="1"/>
    <n v="6"/>
    <n v="2"/>
    <n v="145600"/>
    <s v="UNIDAD"/>
    <s v=""/>
  </r>
  <r>
    <x v="18"/>
    <s v="02-02-01-004-002"/>
    <n v="10"/>
    <s v="Materiales y suministros - Productos metálicos elaborados (excepto maquinaria y equipo)"/>
    <s v="REGISTRO DE BOLA 1&quot;"/>
    <n v="30181701"/>
    <s v="Selección abreviada menor cuantía"/>
    <n v="1"/>
    <n v="6"/>
    <n v="5"/>
    <n v="229750"/>
    <s v="UNIDAD"/>
    <s v=""/>
  </r>
  <r>
    <x v="18"/>
    <s v="02-02-01-004-002"/>
    <n v="10"/>
    <s v="Materiales y suministros - Productos metálicos elaborados (excepto maquinaria y equipo)"/>
    <s v="REGISTRO DE BOLA 1/2&quot;"/>
    <n v="30181701"/>
    <s v="Selección abreviada menor cuantía"/>
    <n v="1"/>
    <n v="6"/>
    <n v="10"/>
    <n v="149000"/>
    <s v="UNIDAD"/>
    <s v=""/>
  </r>
  <r>
    <x v="18"/>
    <s v="02-02-01-004-002"/>
    <n v="10"/>
    <s v="Materiales y suministros - Productos metálicos elaborados (excepto maquinaria y equipo)"/>
    <s v="LLAVE TERMINAL DE 1/2 TIPO JARDIN PESADO"/>
    <n v="30181701"/>
    <s v="Selección abreviada menor cuantía"/>
    <n v="1"/>
    <n v="6"/>
    <n v="10"/>
    <n v="81500"/>
    <s v="UNIDAD"/>
    <s v=""/>
  </r>
  <r>
    <x v="18"/>
    <s v="02-02-01-004-002"/>
    <n v="10"/>
    <s v="Materiales y suministros - Productos metálicos elaborados (excepto maquinaria y equipo)"/>
    <s v="LLAVE TIPO MARIPOSA METALICO 1/2"/>
    <n v="30181701"/>
    <s v="Selección abreviada menor cuantía"/>
    <n v="1"/>
    <n v="6"/>
    <n v="2"/>
    <n v="16300"/>
    <s v="UNIDAD"/>
    <s v=""/>
  </r>
  <r>
    <x v="18"/>
    <s v="02-02-01-003-006-03"/>
    <n v="10"/>
    <s v="Materiales y suministros - Semimanufacturas de plástico"/>
    <s v="UNIVERSAL PVC 2&quot;"/>
    <n v="40172508"/>
    <s v="Selección abreviada menor cuantía"/>
    <n v="1"/>
    <n v="6"/>
    <n v="5"/>
    <n v="51250"/>
    <s v="UNIDAD"/>
    <s v=""/>
  </r>
  <r>
    <x v="18"/>
    <s v="02-02-01-003-006-03"/>
    <n v="10"/>
    <s v="Materiales y suministros - Semimanufacturas de plástico"/>
    <s v="UNIVERSAL PVC 1&quot;"/>
    <n v="40172508"/>
    <s v="Selección abreviada menor cuantía"/>
    <n v="1"/>
    <n v="6"/>
    <n v="5"/>
    <n v="48250"/>
    <s v="UNIDAD"/>
    <s v=""/>
  </r>
  <r>
    <x v="18"/>
    <s v="02-02-01-003-006-03"/>
    <n v="10"/>
    <s v="Materiales y suministros - Semimanufacturas de plástico"/>
    <s v="UNIVERSAL PVC 1/2&quot;"/>
    <n v="40172508"/>
    <s v="Selección abreviada menor cuantía"/>
    <n v="1"/>
    <n v="6"/>
    <n v="10"/>
    <n v="19500"/>
    <s v="UNIDAD"/>
    <s v=""/>
  </r>
  <r>
    <x v="18"/>
    <s v="02-02-01-003-006-03"/>
    <n v="10"/>
    <s v="Materiales y suministros - Semimanufacturas de plástico"/>
    <s v="UNION DE JUNTA EXPANSIVA PVC 1&quot;"/>
    <n v="40172906"/>
    <s v="Selección abreviada menor cuantía"/>
    <n v="1"/>
    <n v="6"/>
    <n v="8"/>
    <n v="64000"/>
    <s v="UNIDAD"/>
    <s v=""/>
  </r>
  <r>
    <x v="18"/>
    <s v="02-02-01-003-006-03"/>
    <n v="10"/>
    <s v="Materiales y suministros - Semimanufacturas de plástico"/>
    <s v="UNION DE JUNTA EXPANSIVA PVC 1/2&quot;"/>
    <n v="40172906"/>
    <s v="Selección abreviada menor cuantía"/>
    <n v="1"/>
    <n v="6"/>
    <n v="8"/>
    <n v="21200"/>
    <s v="UNIDAD"/>
    <s v=""/>
  </r>
  <r>
    <x v="18"/>
    <s v="02-02-01-003-006-03"/>
    <n v="10"/>
    <s v="Materiales y suministros - Semimanufacturas de plástico"/>
    <s v="UNION PVC 1/2&quot;"/>
    <n v="40172906"/>
    <s v="Selección abreviada menor cuantía"/>
    <n v="1"/>
    <n v="6"/>
    <n v="20"/>
    <n v="13000"/>
    <s v="UNIDAD"/>
    <s v=""/>
  </r>
  <r>
    <x v="18"/>
    <s v="02-02-01-003-006-03"/>
    <n v="10"/>
    <s v="Materiales y suministros - Semimanufacturas de plástico"/>
    <s v="UNION PVC 1&quot;"/>
    <n v="40172906"/>
    <s v="Selección abreviada menor cuantía"/>
    <n v="1"/>
    <n v="6"/>
    <n v="10"/>
    <n v="10000"/>
    <s v="UNIDAD"/>
    <s v=""/>
  </r>
  <r>
    <x v="18"/>
    <s v="02-02-01-003-006-03"/>
    <n v="10"/>
    <s v="Materiales y suministros - Semimanufacturas de plástico"/>
    <s v="TEE PVC 1/2&quot;"/>
    <n v="40174608"/>
    <s v="Selección abreviada menor cuantía"/>
    <n v="1"/>
    <n v="6"/>
    <n v="10"/>
    <n v="5500"/>
    <s v="UNIDAD"/>
    <s v=""/>
  </r>
  <r>
    <x v="18"/>
    <s v="02-02-01-003-006-03"/>
    <n v="10"/>
    <s v="Materiales y suministros - Semimanufacturas de plástico"/>
    <s v="TEE PVC 1&quot;"/>
    <n v="40174608"/>
    <s v="Selección abreviada menor cuantía"/>
    <n v="1"/>
    <n v="6"/>
    <n v="10"/>
    <n v="19500"/>
    <s v="UNIDAD"/>
    <s v=""/>
  </r>
  <r>
    <x v="18"/>
    <s v="02-02-01-003-006-03"/>
    <n v="10"/>
    <s v="Materiales y suministros - Semimanufacturas de plástico"/>
    <s v="CODO PVC 1/2&quot;"/>
    <n v="40172808"/>
    <s v="Selección abreviada menor cuantía"/>
    <n v="1"/>
    <n v="6"/>
    <n v="10"/>
    <n v="3500"/>
    <s v="UNIDAD"/>
    <s v=""/>
  </r>
  <r>
    <x v="18"/>
    <s v="02-02-01-003-006-03"/>
    <n v="10"/>
    <s v="Materiales y suministros - Semimanufacturas de plástico"/>
    <s v="CODO PVC 1&quot;"/>
    <n v="40172808"/>
    <s v="Selección abreviada menor cuantía"/>
    <n v="1"/>
    <n v="6"/>
    <n v="10"/>
    <n v="16500"/>
    <s v="UNIDAD"/>
    <s v=""/>
  </r>
  <r>
    <x v="18"/>
    <s v="02-02-01-003-006-03"/>
    <n v="10"/>
    <s v="Materiales y suministros - Semimanufacturas de plástico"/>
    <s v="SEMICODO PVC 1/2&quot;"/>
    <n v="40172808"/>
    <s v="Selección abreviada menor cuantía"/>
    <n v="1"/>
    <n v="6"/>
    <n v="10"/>
    <n v="4500"/>
    <s v="UNIDAD"/>
    <s v=""/>
  </r>
  <r>
    <x v="18"/>
    <s v="02-02-01-003-006-03"/>
    <n v="10"/>
    <s v="Materiales y suministros - Semimanufacturas de plástico"/>
    <s v="SEMICODO PVC 1&quot;"/>
    <n v="40172808"/>
    <s v="Selección abreviada menor cuantía"/>
    <n v="1"/>
    <n v="6"/>
    <n v="10"/>
    <n v="16500"/>
    <s v="UNIDAD"/>
    <s v=""/>
  </r>
  <r>
    <x v="18"/>
    <s v="02-02-01-003-006-03"/>
    <n v="10"/>
    <s v="Materiales y suministros - Semimanufacturas de plástico"/>
    <s v="ADAPTADOR HEMBRA PVC 1/2&quot;"/>
    <n v="40171708"/>
    <s v="Selección abreviada menor cuantía"/>
    <n v="1"/>
    <n v="6"/>
    <n v="10"/>
    <n v="4500"/>
    <s v="UNIDAD"/>
    <s v=""/>
  </r>
  <r>
    <x v="18"/>
    <s v="02-02-01-003-006-03"/>
    <n v="10"/>
    <s v="Materiales y suministros - Semimanufacturas de plástico"/>
    <s v="ADAPTADOR HEMBRA PVC 1&quot;"/>
    <n v="40171708"/>
    <s v="Selección abreviada menor cuantía"/>
    <n v="1"/>
    <n v="6"/>
    <n v="15"/>
    <n v="52500"/>
    <s v="UNIDAD"/>
    <s v=""/>
  </r>
  <r>
    <x v="18"/>
    <s v="02-02-01-003-006-03"/>
    <n v="10"/>
    <s v="Materiales y suministros - Semimanufacturas de plástico"/>
    <s v="ADAPTADOR MACHO PVC 1/2&quot;"/>
    <n v="40171708"/>
    <s v="Selección abreviada menor cuantía"/>
    <n v="1"/>
    <n v="6"/>
    <n v="15"/>
    <n v="6000"/>
    <s v="UNIDAD"/>
    <s v=""/>
  </r>
  <r>
    <x v="18"/>
    <s v="02-02-01-003-006-03"/>
    <n v="10"/>
    <s v="Materiales y suministros - Semimanufacturas de plástico"/>
    <s v="ADAPTADOR MACHO PVC 1&quot;"/>
    <n v="40171708"/>
    <s v="Selección abreviada menor cuantía"/>
    <n v="1"/>
    <n v="6"/>
    <n v="15"/>
    <n v="57750"/>
    <s v="UNIDAD"/>
    <s v=""/>
  </r>
  <r>
    <x v="18"/>
    <s v="02-02-01-003-006-03"/>
    <n v="10"/>
    <s v="Materiales y suministros - Semimanufacturas de plástico"/>
    <s v="BUJE PVC 1/2X1"/>
    <n v="40173608"/>
    <s v="Selección abreviada menor cuantía"/>
    <n v="1"/>
    <n v="6"/>
    <n v="10"/>
    <n v="21500"/>
    <s v="UNIDAD"/>
    <s v=""/>
  </r>
  <r>
    <x v="18"/>
    <s v="02-02-01-003-005-04"/>
    <n v="10"/>
    <s v="Materiales y suministros - Productos químicos n. C. P."/>
    <s v="SILICONA LIQUIDO spray 300 gramos"/>
    <n v="12352310"/>
    <s v="Selección abreviada menor cuantía"/>
    <n v="1"/>
    <n v="6"/>
    <n v="5"/>
    <n v="57250"/>
    <s v="UNIDAD"/>
    <s v=""/>
  </r>
  <r>
    <x v="18"/>
    <s v="02-02-01-003-005-04"/>
    <n v="10"/>
    <s v="Materiales y suministros - Productos químicos n. C. P."/>
    <s v="SILICONA SIKAFLEX 300 ml"/>
    <n v="12352310"/>
    <s v="Selección abreviada menor cuantía"/>
    <n v="1"/>
    <n v="6"/>
    <n v="15"/>
    <n v="270000"/>
    <s v="UNIDAD"/>
    <s v=""/>
  </r>
  <r>
    <x v="18"/>
    <s v="02-02-01-003-005-04"/>
    <n v="10"/>
    <s v="Materiales y suministros - Productos químicos n. C. P."/>
    <s v="SOLDADURA LIQUIDA PVC ¼ de GALON"/>
    <n v="31201616"/>
    <s v="Selección abreviada menor cuantía"/>
    <n v="1"/>
    <n v="6"/>
    <n v="4"/>
    <n v="128400"/>
    <s v="UNIDAD"/>
    <s v=""/>
  </r>
  <r>
    <x v="18"/>
    <s v="02-02-01-003-005-04"/>
    <n v="10"/>
    <s v="Materiales y suministros - Productos químicos n. C. P."/>
    <s v="LIMPIADOR LIQUIDO PVC ¼ DE GALON"/>
    <n v="12163800"/>
    <s v="Selección abreviada menor cuantía"/>
    <n v="1"/>
    <n v="6"/>
    <n v="4"/>
    <n v="90000"/>
    <s v="UNIDAD"/>
    <s v=""/>
  </r>
  <r>
    <x v="18"/>
    <s v="02-02-01-003-005-04"/>
    <n v="10"/>
    <s v="Materiales y suministros - Productos químicos n. C. P."/>
    <s v="SOLDADURA LIQUIDA PVC TRABAJOS EN AGUA  ¼ de GALON"/>
    <n v="31201616"/>
    <s v="Selección abreviada menor cuantía"/>
    <n v="1"/>
    <n v="6"/>
    <n v="3"/>
    <n v="108000"/>
    <s v="UNIDAD"/>
    <s v=""/>
  </r>
  <r>
    <x v="18"/>
    <s v="02-02-01-004-002"/>
    <n v="10"/>
    <s v="Materiales y suministros - Productos metálicos elaborados (excepto maquinaria y equipo)"/>
    <s v="LLAVE PARA DUCHA 1/2 SENCILLA"/>
    <n v="30181701"/>
    <s v="Selección abreviada menor cuantía"/>
    <n v="1"/>
    <n v="6"/>
    <n v="5"/>
    <n v="130000"/>
    <s v="UNIDAD"/>
    <s v=""/>
  </r>
  <r>
    <x v="18"/>
    <s v="02-02-01-004-002"/>
    <n v="10"/>
    <s v="Materiales y suministros - Productos metálicos elaborados (excepto maquinaria y equipo)"/>
    <s v="LLAVE TIPO PUSH 1/2 ORINAL"/>
    <n v="30181701"/>
    <s v="Selección abreviada menor cuantía"/>
    <n v="1"/>
    <n v="6"/>
    <n v="10"/>
    <n v="506500"/>
    <s v="UNIDAD"/>
    <s v=""/>
  </r>
  <r>
    <x v="18"/>
    <s v="02-02-01-004-002"/>
    <n v="10"/>
    <s v="Materiales y suministros - Productos metálicos elaborados (excepto maquinaria y equipo)"/>
    <s v="LLAVE TIPO PUSH 1/2 LAVAMANOS"/>
    <n v="30181701"/>
    <s v="Selección abreviada menor cuantía"/>
    <n v="1"/>
    <n v="6"/>
    <n v="10"/>
    <n v="506500"/>
    <s v="UNIDAD"/>
    <s v=""/>
  </r>
  <r>
    <x v="18"/>
    <s v="02-02-01-004-002"/>
    <n v="10"/>
    <s v="Materiales y suministros - Productos metálicos elaborados (excepto maquinaria y equipo)"/>
    <s v="LLAVE SENCILLA PARA LAVAMANOS"/>
    <n v="30181701"/>
    <s v="Selección abreviada menor cuantía"/>
    <n v="1"/>
    <n v="6"/>
    <n v="10"/>
    <n v="191500"/>
    <s v="UNIDAD"/>
    <s v=""/>
  </r>
  <r>
    <x v="18"/>
    <s v="02-02-01-004-002"/>
    <n v="10"/>
    <s v="Materiales y suministros - Productos metálicos elaborados (excepto maquinaria y equipo)"/>
    <s v="LLAVE CUELLO DE GANSO PARA EMPOTRAR SOBRE MURO LAVAPLATOS 1/2&quot;"/>
    <n v="30181701"/>
    <s v="Selección abreviada menor cuantía"/>
    <n v="1"/>
    <n v="6"/>
    <n v="5"/>
    <n v="130250"/>
    <s v="UNIDAD"/>
    <s v=""/>
  </r>
  <r>
    <x v="18"/>
    <s v="02-02-01-004-002"/>
    <n v="10"/>
    <s v="Materiales y suministros - Productos metálicos elaborados (excepto maquinaria y equipo)"/>
    <s v="LLAVE CUELLO DE GANSO PARA LAVAPLATOS EMPOTRAR EN MESON 1/2"/>
    <n v="30181701"/>
    <s v="Selección abreviada menor cuantía"/>
    <n v="1"/>
    <n v="6"/>
    <n v="5"/>
    <n v="130250"/>
    <s v="UNIDAD"/>
    <s v=""/>
  </r>
  <r>
    <x v="18"/>
    <s v="02-02-01-003-006-03"/>
    <n v="10"/>
    <s v="Materiales y suministros - Semimanufacturas de plástico"/>
    <s v="VALVULA DE LLENADO PARA TANQE SANITARIO GRADUAL"/>
    <n v="40141639"/>
    <s v="Selección abreviada menor cuantía"/>
    <n v="1"/>
    <n v="6"/>
    <n v="40"/>
    <n v="1920000"/>
    <s v="UNIDAD"/>
    <s v=""/>
  </r>
  <r>
    <x v="18"/>
    <s v="02-02-01-003-006-03"/>
    <n v="10"/>
    <s v="Materiales y suministros - Semimanufacturas de plástico"/>
    <s v="ACOPLE PLASTICO PARA LAVAPLATOS"/>
    <n v="40142008"/>
    <s v="Selección abreviada menor cuantía"/>
    <n v="1"/>
    <n v="6"/>
    <n v="5"/>
    <n v="19250"/>
    <s v="UNIDAD"/>
    <s v=""/>
  </r>
  <r>
    <x v="18"/>
    <s v="02-02-01-003-006-03"/>
    <n v="10"/>
    <s v="Materiales y suministros - Semimanufacturas de plástico"/>
    <s v="TUBO SANITARIO 4&quot;"/>
    <n v="40171517"/>
    <s v="Selección abreviada menor cuantía"/>
    <n v="1"/>
    <n v="6"/>
    <n v="20"/>
    <n v="1512000"/>
    <s v="UNIDAD"/>
    <s v=""/>
  </r>
  <r>
    <x v="18"/>
    <s v="02-02-01-003-006-03"/>
    <n v="10"/>
    <s v="Materiales y suministros - Semimanufacturas de plástico"/>
    <s v="TUBO SANITARIO 3&quot;"/>
    <n v="40171517"/>
    <s v="Selección abreviada menor cuantía"/>
    <n v="1"/>
    <n v="6"/>
    <n v="5"/>
    <n v="280500"/>
    <s v="UNIDAD"/>
    <s v=""/>
  </r>
  <r>
    <x v="18"/>
    <s v="02-02-01-003-006-03"/>
    <n v="10"/>
    <s v="Materiales y suministros - Semimanufacturas de plástico"/>
    <s v="TUBO SANITARIO 2&quot;"/>
    <n v="40171517"/>
    <s v="Selección abreviada menor cuantía"/>
    <n v="1"/>
    <n v="6"/>
    <n v="5"/>
    <n v="180000"/>
    <s v="UNIDAD"/>
    <s v=""/>
  </r>
  <r>
    <x v="18"/>
    <s v="02-02-01-003-006-03"/>
    <n v="10"/>
    <s v="Materiales y suministros - Semimanufacturas de plástico"/>
    <s v="CODO SANITARIO 4&quot;"/>
    <n v="40172808"/>
    <s v="Selección abreviada menor cuantía"/>
    <n v="1"/>
    <n v="6"/>
    <n v="8"/>
    <n v="64000"/>
    <s v="UNIDAD"/>
    <s v=""/>
  </r>
  <r>
    <x v="18"/>
    <s v="02-02-01-003-006-03"/>
    <n v="10"/>
    <s v="Materiales y suministros - Semimanufacturas de plástico"/>
    <s v="CODO SANITARIO 3&quot;"/>
    <n v="40172808"/>
    <s v="Selección abreviada menor cuantía"/>
    <n v="1"/>
    <n v="6"/>
    <n v="5"/>
    <n v="35250"/>
    <s v="UNIDAD"/>
    <s v=""/>
  </r>
  <r>
    <x v="18"/>
    <s v="02-02-01-003-006-03"/>
    <n v="10"/>
    <s v="Materiales y suministros - Semimanufacturas de plástico"/>
    <s v="CODO SANITARIO 2&quot;"/>
    <n v="40172808"/>
    <s v="Selección abreviada menor cuantía"/>
    <n v="1"/>
    <n v="6"/>
    <n v="5"/>
    <n v="13250"/>
    <s v="UNIDAD"/>
    <s v=""/>
  </r>
  <r>
    <x v="18"/>
    <s v="02-02-01-003-006-03"/>
    <n v="10"/>
    <s v="Materiales y suministros - Semimanufacturas de plástico"/>
    <s v="YEE SANITARIO 4X3&quot;"/>
    <n v="40175208"/>
    <s v="Selección abreviada menor cuantía"/>
    <n v="1"/>
    <n v="6"/>
    <n v="5"/>
    <n v="40250"/>
    <s v="UNIDAD"/>
    <s v=""/>
  </r>
  <r>
    <x v="18"/>
    <s v="02-02-01-003-006-03"/>
    <n v="10"/>
    <s v="Materiales y suministros - Semimanufacturas de plástico"/>
    <s v="YEE SANITARIO 4X2&quot;"/>
    <n v="40175208"/>
    <s v="Selección abreviada menor cuantía"/>
    <n v="1"/>
    <n v="6"/>
    <n v="5"/>
    <n v="40250"/>
    <s v="UNIDAD"/>
    <s v=""/>
  </r>
  <r>
    <x v="18"/>
    <s v="02-02-01-003-006-03"/>
    <n v="10"/>
    <s v="Materiales y suministros - Semimanufacturas de plástico"/>
    <s v="YEE SANITARIO 3X3&quot;"/>
    <n v="40175208"/>
    <s v="Selección abreviada menor cuantía"/>
    <n v="1"/>
    <n v="6"/>
    <n v="5"/>
    <n v="33250"/>
    <s v="UNIDAD"/>
    <s v=""/>
  </r>
  <r>
    <x v="18"/>
    <s v="02-02-01-003-006-03"/>
    <n v="10"/>
    <s v="Materiales y suministros - Semimanufacturas de plástico"/>
    <s v="YEE SANITARIO 2X2&quot;"/>
    <n v="40175208"/>
    <s v="Selección abreviada menor cuantía"/>
    <n v="1"/>
    <n v="6"/>
    <n v="5"/>
    <n v="28750"/>
    <s v="UNIDAD"/>
    <s v=""/>
  </r>
  <r>
    <x v="18"/>
    <s v="02-02-01-003-006-03"/>
    <n v="10"/>
    <s v="Materiales y suministros - Semimanufacturas de plástico"/>
    <s v="BUJE SANITARIO 4X3&quot;"/>
    <n v="40173608"/>
    <s v="Selección abreviada menor cuantía"/>
    <n v="1"/>
    <n v="6"/>
    <n v="5"/>
    <n v="36250"/>
    <s v="UNIDAD"/>
    <s v=""/>
  </r>
  <r>
    <x v="18"/>
    <s v="02-02-01-003-006-03"/>
    <n v="10"/>
    <s v="Materiales y suministros - Semimanufacturas de plástico"/>
    <s v="BUJE SANITARIO 4X2&quot;"/>
    <n v="40173608"/>
    <s v="Selección abreviada menor cuantía"/>
    <n v="1"/>
    <n v="6"/>
    <n v="5"/>
    <n v="33750"/>
    <s v="UNIDAD"/>
    <s v=""/>
  </r>
  <r>
    <x v="18"/>
    <s v="02-02-01-003-006-03"/>
    <n v="10"/>
    <s v="Materiales y suministros - Semimanufacturas de plástico"/>
    <s v="BUJE SANITARIO 3X2&quot;"/>
    <n v="40173608"/>
    <s v="Selección abreviada menor cuantía"/>
    <n v="1"/>
    <n v="6"/>
    <n v="5"/>
    <n v="27750"/>
    <s v="UNIDAD"/>
    <s v=""/>
  </r>
  <r>
    <x v="18"/>
    <s v="02-02-01-003-006-03"/>
    <n v="10"/>
    <s v="Materiales y suministros - Semimanufacturas de plástico"/>
    <s v="BUJE SANITARIO 2X1 1/2&quot;"/>
    <n v="40173608"/>
    <s v="Selección abreviada menor cuantía"/>
    <n v="1"/>
    <n v="6"/>
    <n v="5"/>
    <n v="27750"/>
    <s v="UNIDAD"/>
    <s v=""/>
  </r>
  <r>
    <x v="18"/>
    <s v="02-02-01-003-006-03"/>
    <n v="10"/>
    <s v="Materiales y suministros - Semimanufacturas de plástico"/>
    <s v="SEMICODO SANITARIO 4&quot;"/>
    <n v="40172808"/>
    <s v="Selección abreviada menor cuantía"/>
    <n v="1"/>
    <n v="6"/>
    <n v="5"/>
    <n v="27500"/>
    <s v="UNIDAD"/>
    <s v=""/>
  </r>
  <r>
    <x v="18"/>
    <s v="02-02-01-003-006-03"/>
    <n v="10"/>
    <s v="Materiales y suministros - Semimanufacturas de plástico"/>
    <s v="SEMICODO SANITARIO 3&quot;"/>
    <n v="40172808"/>
    <s v="Selección abreviada menor cuantía"/>
    <n v="1"/>
    <n v="6"/>
    <n v="5"/>
    <n v="25000"/>
    <s v="UNIDAD"/>
    <s v=""/>
  </r>
  <r>
    <x v="18"/>
    <s v="02-02-01-003-006-03"/>
    <n v="10"/>
    <s v="Materiales y suministros - Semimanufacturas de plástico"/>
    <s v="SEMICODO SANITARIO 2&quot;"/>
    <n v="40172808"/>
    <s v="Selección abreviada menor cuantía"/>
    <n v="1"/>
    <n v="6"/>
    <n v="5"/>
    <n v="21250"/>
    <s v="UNIDAD"/>
    <s v=""/>
  </r>
  <r>
    <x v="18"/>
    <s v="02-02-01-003-006-03"/>
    <n v="10"/>
    <s v="Materiales y suministros - Semimanufacturas de plástico"/>
    <s v="SEMICODO SANITARIO 1 1/2&quot;"/>
    <n v="40172808"/>
    <s v="Selección abreviada menor cuantía"/>
    <n v="1"/>
    <n v="6"/>
    <n v="8"/>
    <n v="22000"/>
    <s v="UNIDAD"/>
    <s v=""/>
  </r>
  <r>
    <x v="18"/>
    <s v="02-02-01-003-006-03"/>
    <n v="10"/>
    <s v="Materiales y suministros - Semimanufacturas de plástico"/>
    <s v="BUJE DE CAUCHO PARA SIFON LAVAPLATOS 2&quot;"/>
    <n v="40141700"/>
    <s v="Selección abreviada menor cuantía"/>
    <n v="1"/>
    <n v="6"/>
    <n v="8"/>
    <n v="26000"/>
    <s v="UNIDAD"/>
    <s v=""/>
  </r>
  <r>
    <x v="18"/>
    <s v="02-02-01-003-006-03"/>
    <n v="10"/>
    <s v="Materiales y suministros - Semimanufacturas de plástico"/>
    <s v="BUJE DE CAUCHO PARA SIFON LAVAPLATOS 1 1/2&quot;"/>
    <n v="40141700"/>
    <s v="Selección abreviada menor cuantía"/>
    <n v="1"/>
    <n v="6"/>
    <n v="8"/>
    <n v="44400"/>
    <s v="UNIDAD"/>
    <s v=""/>
  </r>
  <r>
    <x v="18"/>
    <s v="02-02-01-003-006-03"/>
    <n v="10"/>
    <s v="Materiales y suministros - Semimanufacturas de plástico"/>
    <s v="BUJE DE CAUCHO PARA SIFON LAVAMANOS 2X1&quot;"/>
    <n v="40141700"/>
    <s v="Selección abreviada menor cuantía"/>
    <n v="1"/>
    <n v="6"/>
    <n v="8"/>
    <n v="47600"/>
    <s v="UNIDAD"/>
    <s v=""/>
  </r>
  <r>
    <x v="18"/>
    <s v="02-02-01-003-006-03"/>
    <n v="10"/>
    <s v="Materiales y suministros - Semimanufacturas de plástico"/>
    <s v="BUJE DE CAUCHO PARA SIFON LAVAMANOS 1 1/2X1&quot;"/>
    <n v="40141700"/>
    <s v="Selección abreviada menor cuantía"/>
    <n v="1"/>
    <n v="6"/>
    <n v="8"/>
    <n v="36000"/>
    <s v="UNIDAD"/>
    <s v=""/>
  </r>
  <r>
    <x v="18"/>
    <s v="02-02-01-003-006-03"/>
    <n v="10"/>
    <s v="Materiales y suministros - Semimanufacturas de plástico"/>
    <s v="REJILLA PLASTICA 5X4"/>
    <n v="26131603"/>
    <s v="Selección abreviada menor cuantía"/>
    <n v="1"/>
    <n v="6"/>
    <n v="5"/>
    <n v="37500"/>
    <s v="UNIDAD"/>
    <s v=""/>
  </r>
  <r>
    <x v="18"/>
    <s v="02-02-01-003-006-03"/>
    <n v="10"/>
    <s v="Materiales y suministros - Semimanufacturas de plástico"/>
    <s v="REJILLA PLASTICA 4X3"/>
    <n v="26131603"/>
    <s v="Selección abreviada menor cuantía"/>
    <n v="1"/>
    <n v="6"/>
    <n v="5"/>
    <n v="32500"/>
    <s v="UNIDAD"/>
    <s v=""/>
  </r>
  <r>
    <x v="18"/>
    <s v="02-02-01-003-006-03"/>
    <n v="10"/>
    <s v="Materiales y suministros - Semimanufacturas de plástico"/>
    <s v="REJILLA PLASTICA 3X2"/>
    <n v="26131603"/>
    <s v="Selección abreviada menor cuantía"/>
    <n v="1"/>
    <n v="6"/>
    <n v="5"/>
    <n v="30000"/>
    <s v="UNIDAD"/>
    <s v=""/>
  </r>
  <r>
    <x v="18"/>
    <s v="02-02-01-003-006-03"/>
    <n v="10"/>
    <s v="Materiales y suministros - Semimanufacturas de plástico"/>
    <s v="SELLO DE LENGÜETA PARA SANITARIO"/>
    <n v="40141700"/>
    <s v="Selección abreviada menor cuantía"/>
    <n v="1"/>
    <n v="6"/>
    <n v="20"/>
    <n v="430000"/>
    <s v="UNIDAD"/>
    <s v=""/>
  </r>
  <r>
    <x v="18"/>
    <s v="02-02-01-003-006-03"/>
    <n v="10"/>
    <s v="Materiales y suministros - Semimanufacturas de plástico"/>
    <s v="SIFON EN P PARA LAVAPLATOS"/>
    <n v="30181605"/>
    <s v="Selección abreviada menor cuantía"/>
    <n v="1"/>
    <n v="6"/>
    <n v="5"/>
    <n v="68000"/>
    <s v="UNIDAD"/>
    <s v=""/>
  </r>
  <r>
    <x v="18"/>
    <s v="02-02-01-003-006-03"/>
    <n v="10"/>
    <s v="Materiales y suministros - Semimanufacturas de plástico"/>
    <s v="CANASTILLA 4&quot;"/>
    <n v="30181605"/>
    <s v="Selección abreviada menor cuantía"/>
    <n v="1"/>
    <n v="6"/>
    <n v="5"/>
    <n v="44750"/>
    <s v="UNIDAD"/>
    <s v=""/>
  </r>
  <r>
    <x v="18"/>
    <s v="02-02-01-003-006-03"/>
    <n v="10"/>
    <s v="Materiales y suministros - Semimanufacturas de plástico"/>
    <s v="MEZCLADOR DE LAVAMANOS 4&quot;"/>
    <n v="30181700"/>
    <s v="Selección abreviada menor cuantía"/>
    <n v="1"/>
    <n v="6"/>
    <n v="3"/>
    <n v="121500"/>
    <s v="UNIDAD"/>
    <s v=""/>
  </r>
  <r>
    <x v="18"/>
    <s v="02-02-01-003-006-03"/>
    <n v="10"/>
    <s v="Materiales y suministros - Semimanufacturas de plástico"/>
    <s v="MEZCLADOR DE LAVAMANOS 8&quot;"/>
    <n v="30181700"/>
    <s v="Selección abreviada menor cuantía"/>
    <n v="1"/>
    <n v="6"/>
    <n v="3"/>
    <n v="135600"/>
    <s v="UNIDAD"/>
    <s v=""/>
  </r>
  <r>
    <x v="18"/>
    <s v="02-02-01-004-002"/>
    <n v="10"/>
    <s v="Materiales y suministros - Productos metálicos elaborados (excepto maquinaria y equipo)"/>
    <s v="GIBAULT 4&quot;"/>
    <n v="40141700"/>
    <s v="Selección abreviada menor cuantía"/>
    <n v="1"/>
    <n v="6"/>
    <n v="2"/>
    <n v="202400"/>
    <s v="UNIDAD"/>
    <s v=""/>
  </r>
  <r>
    <x v="18"/>
    <s v="02-02-01-004-002"/>
    <n v="10"/>
    <s v="Materiales y suministros - Productos metálicos elaborados (excepto maquinaria y equipo)"/>
    <s v="GIBAULT 3&quot;"/>
    <n v="40141700"/>
    <s v="Selección abreviada menor cuantía"/>
    <n v="1"/>
    <n v="6"/>
    <n v="2"/>
    <n v="160800"/>
    <s v="UNIDAD"/>
    <s v=""/>
  </r>
  <r>
    <x v="18"/>
    <s v="02-02-01-004-002"/>
    <n v="10"/>
    <s v="Materiales y suministros - Productos metálicos elaborados (excepto maquinaria y equipo)"/>
    <s v="REGISTRO DE PASO 1/2&quot; TIPO MARIPOSA DE ALTA GALVANIZADO"/>
    <n v="30181701"/>
    <s v="Selección abreviada menor cuantía"/>
    <n v="1"/>
    <n v="6"/>
    <n v="15"/>
    <n v="234750"/>
    <s v="UNIDAD"/>
    <s v=""/>
  </r>
  <r>
    <x v="18"/>
    <s v="02-02-01-003-006-03"/>
    <n v="10"/>
    <s v="Materiales y suministros - Semimanufacturas de plástico"/>
    <s v="REGISTRO DE PASO 1&quot; TIPO MARIPOSA DE ALTA PVC"/>
    <n v="30181701"/>
    <s v="Selección abreviada menor cuantía"/>
    <n v="1"/>
    <n v="6"/>
    <n v="8"/>
    <n v="172800"/>
    <s v="UNIDAD"/>
    <s v=""/>
  </r>
  <r>
    <x v="18"/>
    <s v="02-02-01-003-006-03"/>
    <n v="10"/>
    <s v="Materiales y suministros - Semimanufacturas de plástico"/>
    <s v="YEE REDUCCION SANITARIA 4X2"/>
    <n v="40175208"/>
    <s v="Selección abreviada menor cuantía"/>
    <n v="1"/>
    <n v="6"/>
    <n v="2"/>
    <n v="9000"/>
    <s v="UNIDAD"/>
    <s v=""/>
  </r>
  <r>
    <x v="18"/>
    <s v="02-02-01-003-006-03"/>
    <n v="10"/>
    <s v="Materiales y suministros - Semimanufacturas de plástico"/>
    <s v="BUJE DE CAUCHO DE 2 X 1 1/2''"/>
    <n v="40141700"/>
    <s v="Selección abreviada menor cuantía"/>
    <n v="1"/>
    <n v="6"/>
    <n v="8"/>
    <n v="22800"/>
    <s v="UNIDAD"/>
    <s v=""/>
  </r>
  <r>
    <x v="18"/>
    <s v="02-02-01-003-006-03"/>
    <n v="10"/>
    <s v="Materiales y suministros - Semimanufacturas de plástico"/>
    <s v="BUJE DE CAUCHO DE 2 X 1''"/>
    <n v="40141700"/>
    <s v="Selección abreviada menor cuantía"/>
    <n v="1"/>
    <n v="6"/>
    <n v="8"/>
    <n v="22800"/>
    <s v="UNIDAD"/>
    <s v=""/>
  </r>
  <r>
    <x v="18"/>
    <s v="02-02-01-003-006-03"/>
    <n v="10"/>
    <s v="Materiales y suministros - Semimanufacturas de plástico"/>
    <s v="BUJE DE 1'' X1/2 PVC"/>
    <n v="40141700"/>
    <s v="Selección abreviada menor cuantía"/>
    <n v="1"/>
    <n v="6"/>
    <n v="5"/>
    <n v="13250"/>
    <s v="UNIDAD"/>
    <s v=""/>
  </r>
  <r>
    <x v="18"/>
    <s v="02-02-01-003-006-03"/>
    <n v="10"/>
    <s v="Materiales y suministros - Semimanufacturas de plástico"/>
    <s v="BUJE DE 3/4 X1/2 PVC"/>
    <n v="40141700"/>
    <s v="Selección abreviada menor cuantía"/>
    <n v="1"/>
    <n v="6"/>
    <n v="5"/>
    <n v="13250"/>
    <s v="UNIDAD"/>
    <s v=""/>
  </r>
  <r>
    <x v="18"/>
    <s v="02-02-01-003-004-07"/>
    <n v="10"/>
    <s v="Materiales y suministros - Plásticos en formas primarias"/>
    <s v="CINTA TEFLÓN INDUSTRIAL 3/4"/>
    <n v="31201519"/>
    <s v="Selección abreviada menor cuantía"/>
    <n v="1"/>
    <n v="6"/>
    <n v="20"/>
    <n v="31000"/>
    <s v="UNIDAD"/>
    <s v=""/>
  </r>
  <r>
    <x v="18"/>
    <s v="02-02-01-003-007-02"/>
    <n v="10"/>
    <s v="Materiales y suministros - Artículos de cerámica no estructural"/>
    <s v="SANITARIO AHORRADOR INCLUYE GRIFERIA"/>
    <s v="30181511"/>
    <s v="Selección abreviada menor cuantía"/>
    <n v="1"/>
    <n v="6"/>
    <n v="3"/>
    <n v="825000"/>
    <s v="UNIDAD"/>
    <s v=""/>
  </r>
  <r>
    <x v="18"/>
    <s v="02-02-01-003-007-02"/>
    <n v="10"/>
    <s v="Materiales y suministros - Artículos de cerámica no estructural"/>
    <s v="ORINAL AHORRADOR INCLUYE GRIFERIA"/>
    <s v="30181506"/>
    <s v="Selección abreviada menor cuantía"/>
    <n v="1"/>
    <n v="6"/>
    <n v="2"/>
    <n v="550000"/>
    <s v="UNIDAD"/>
    <s v=""/>
  </r>
  <r>
    <x v="18"/>
    <s v="02-02-01-003-007-02"/>
    <n v="10"/>
    <s v="Materiales y suministros - Artículos de cerámica no estructural"/>
    <s v="LAVAMANOS INCLUYE GRIFERIA"/>
    <s v="30181504"/>
    <s v="Selección abreviada menor cuantía"/>
    <n v="1"/>
    <n v="6"/>
    <n v="2"/>
    <n v="550000"/>
    <s v="UNIDAD"/>
    <s v=""/>
  </r>
  <r>
    <x v="18"/>
    <s v="02-02-01-003-008-09"/>
    <n v="10"/>
    <s v="Materiales y suministros - Otros artículos manufacturados n. C. P."/>
    <s v="RODILLO DE FELPA DE 4&quot;"/>
    <n v="31211906"/>
    <s v="Selección abreviada menor cuantía"/>
    <n v="1"/>
    <n v="6"/>
    <n v="20"/>
    <n v="112000"/>
    <s v="UNIDAD"/>
    <s v=""/>
  </r>
  <r>
    <x v="18"/>
    <s v="02-02-01-003-008-09"/>
    <n v="10"/>
    <s v="Materiales y suministros - Otros artículos manufacturados n. C. P."/>
    <s v="RODILLO DE FELPA DE 9&quot;"/>
    <n v="31211906"/>
    <s v="Selección abreviada menor cuantía"/>
    <n v="1"/>
    <n v="6"/>
    <n v="30"/>
    <n v="247500"/>
    <s v="UNIDAD"/>
    <s v=""/>
  </r>
  <r>
    <x v="18"/>
    <s v="02-02-01-003-008-09"/>
    <n v="10"/>
    <s v="Materiales y suministros - Otros artículos manufacturados n. C. P."/>
    <s v="BROCHA CERDA MONA 5&quot;"/>
    <n v="31211904"/>
    <s v="Selección abreviada menor cuantía"/>
    <n v="1"/>
    <n v="6"/>
    <n v="10"/>
    <n v="72000"/>
    <s v="UNIDAD"/>
    <s v=""/>
  </r>
  <r>
    <x v="18"/>
    <s v="02-02-01-003-008-09"/>
    <n v="10"/>
    <s v="Materiales y suministros - Otros artículos manufacturados n. C. P."/>
    <s v="BROCHA CERDA MONA 3&quot;"/>
    <n v="31211904"/>
    <s v="Selección abreviada menor cuantía"/>
    <n v="1"/>
    <n v="6"/>
    <n v="20"/>
    <n v="102000"/>
    <s v="UNIDAD"/>
    <s v=""/>
  </r>
  <r>
    <x v="18"/>
    <s v="02-02-01-003-002-01"/>
    <n v="10"/>
    <s v="Materiales y suministros - Pasta de papel, papel y cartón"/>
    <s v="CINTA DE ENMASCARAR DE 24 MM X 40 MTS"/>
    <n v="31201503"/>
    <s v="Selección abreviada menor cuantía"/>
    <n v="1"/>
    <n v="6"/>
    <n v="40"/>
    <n v="138000"/>
    <s v="UNIDAD"/>
    <s v=""/>
  </r>
  <r>
    <x v="18"/>
    <s v="02-02-01-004-002"/>
    <n v="10"/>
    <s v="Materiales y suministros - Productos metálicos elaborados (excepto maquinaria y equipo)"/>
    <s v="LLANA METALICA "/>
    <n v="27112202"/>
    <s v="Selección abreviada menor cuantía"/>
    <n v="1"/>
    <n v="6"/>
    <n v="2"/>
    <n v="26400"/>
    <s v="UNIDAD"/>
    <s v=""/>
  </r>
  <r>
    <x v="18"/>
    <s v="02-02-01-004-002"/>
    <n v="10"/>
    <s v="Materiales y suministros - Productos metálicos elaborados (excepto maquinaria y equipo)"/>
    <s v="ESPATULA METALICA 5&quot;"/>
    <n v="27112601"/>
    <s v="Selección abreviada menor cuantía"/>
    <n v="1"/>
    <n v="6"/>
    <n v="2"/>
    <n v="17000"/>
    <s v="UNIDAD"/>
    <s v=""/>
  </r>
  <r>
    <x v="18"/>
    <s v="02-02-01-003-005-01"/>
    <n v="10"/>
    <s v="Materiales y suministros - Pinturas y barnices y productos relacionados; colores para la pintura artística; tintas"/>
    <s v="VINILO BLANCO TIPO 1 SUPERLAVABLE X CUÑETE 5 GALONES"/>
    <n v="31211502"/>
    <s v="Selección abreviada menor cuantía"/>
    <n v="1"/>
    <n v="6"/>
    <n v="70"/>
    <n v="12292000"/>
    <s v="UNIDAD"/>
    <s v=""/>
  </r>
  <r>
    <x v="18"/>
    <s v="02-02-01-003-005-01"/>
    <n v="10"/>
    <s v="Materiales y suministros - Pinturas y barnices y productos relacionados; colores para la pintura artística; tintas"/>
    <s v="VINILO BLANCO CORAZA CUÑETE X 5 GALONES"/>
    <n v="31211508"/>
    <s v="Selección abreviada menor cuantía"/>
    <n v="1"/>
    <n v="6"/>
    <n v="10"/>
    <n v="1950000"/>
    <s v="UNIDAD"/>
    <s v=""/>
  </r>
  <r>
    <x v="18"/>
    <s v="02-02-01-003-005-01"/>
    <n v="10"/>
    <s v="Materiales y suministros - Pinturas y barnices y productos relacionados; colores para la pintura artística; tintas"/>
    <s v="VINILO GRIS BASALTO CUÑETE X 5 GALONES"/>
    <n v="31211502"/>
    <s v="Selección abreviada menor cuantía"/>
    <n v="1"/>
    <n v="6"/>
    <n v="3"/>
    <n v="466800"/>
    <s v="UNIDAD"/>
    <s v=""/>
  </r>
  <r>
    <x v="18"/>
    <s v="02-02-01-003-005-01"/>
    <n v="10"/>
    <s v="Materiales y suministros - Pinturas y barnices y productos relacionados; colores para la pintura artística; tintas"/>
    <s v="ESMALTE BLANCO"/>
    <n v="31211501"/>
    <s v="Selección abreviada menor cuantía"/>
    <n v="1"/>
    <n v="6"/>
    <n v="4"/>
    <n v="182400"/>
    <s v="GALON"/>
    <s v=""/>
  </r>
  <r>
    <x v="18"/>
    <s v="02-02-01-003-005-01"/>
    <n v="10"/>
    <s v="Materiales y suministros - Pinturas y barnices y productos relacionados; colores para la pintura artística; tintas"/>
    <s v="ESMALTE NEGRO"/>
    <n v="31211501"/>
    <s v="Selección abreviada menor cuantía"/>
    <n v="1"/>
    <n v="6"/>
    <n v="4"/>
    <n v="182400"/>
    <s v="GALON"/>
    <s v=""/>
  </r>
  <r>
    <x v="18"/>
    <s v="02-02-01-003-005-01"/>
    <n v="10"/>
    <s v="Materiales y suministros - Pinturas y barnices y productos relacionados; colores para la pintura artística; tintas"/>
    <s v="ESMALTE GRIS PLATA"/>
    <n v="31211501"/>
    <s v="Selección abreviada menor cuantía"/>
    <n v="1"/>
    <n v="6"/>
    <n v="4"/>
    <n v="182400"/>
    <s v="GALON"/>
    <s v=""/>
  </r>
  <r>
    <x v="18"/>
    <s v="02-02-01-003-005-01"/>
    <n v="10"/>
    <s v="Materiales y suministros - Pinturas y barnices y productos relacionados; colores para la pintura artística; tintas"/>
    <s v="TRAFICO BLANCO "/>
    <n v="31211501"/>
    <s v="Selección abreviada menor cuantía"/>
    <n v="1"/>
    <n v="6"/>
    <n v="4"/>
    <n v="250400"/>
    <s v="GALON"/>
    <s v=""/>
  </r>
  <r>
    <x v="18"/>
    <s v="02-02-01-003-005-01"/>
    <n v="10"/>
    <s v="Materiales y suministros - Pinturas y barnices y productos relacionados; colores para la pintura artística; tintas"/>
    <s v="TRAFICO AMARILLO X CUÑETE DE 5 GALONES"/>
    <n v="31211501"/>
    <s v="Selección abreviada menor cuantía"/>
    <n v="1"/>
    <n v="6"/>
    <n v="8"/>
    <n v="1884800"/>
    <s v="UNIDAD"/>
    <s v=""/>
  </r>
  <r>
    <x v="18"/>
    <s v="02-02-01-003-005-01"/>
    <n v="10"/>
    <s v="Materiales y suministros - Pinturas y barnices y productos relacionados; colores para la pintura artística; tintas"/>
    <s v="TRAFICO NEGRO"/>
    <n v="31211501"/>
    <s v="Selección abreviada menor cuantía"/>
    <n v="1"/>
    <n v="6"/>
    <n v="2"/>
    <n v="125200"/>
    <s v="GALON"/>
    <s v=""/>
  </r>
  <r>
    <x v="18"/>
    <s v="02-02-01-003-005-01"/>
    <n v="10"/>
    <s v="Materiales y suministros - Pinturas y barnices y productos relacionados; colores para la pintura artística; tintas"/>
    <s v="PINTURA EPOXICA AZUL MAR"/>
    <n v="31211501"/>
    <s v="Selección abreviada menor cuantía"/>
    <n v="1"/>
    <n v="6"/>
    <n v="2"/>
    <n v="135000"/>
    <s v="GALON"/>
    <s v=""/>
  </r>
  <r>
    <x v="18"/>
    <s v="02-02-01-003-005-01"/>
    <n v="10"/>
    <s v="Materiales y suministros - Pinturas y barnices y productos relacionados; colores para la pintura artística; tintas"/>
    <s v="ESTUCO PLASTICO"/>
    <n v="31201605"/>
    <s v="Selección abreviada menor cuantía"/>
    <n v="1"/>
    <n v="6"/>
    <n v="15"/>
    <n v="201750"/>
    <s v="GALON"/>
    <s v=""/>
  </r>
  <r>
    <x v="18"/>
    <s v="02-02-01-004-002"/>
    <n v="10"/>
    <s v="Materiales y suministros - Productos metálicos elaborados (excepto maquinaria y equipo)"/>
    <s v="CINTA 90 METROS X 50 MM FIBRA DE VIDRIO"/>
    <n v="31201507"/>
    <s v="Selección abreviada menor cuantía"/>
    <n v="1"/>
    <n v="6"/>
    <n v="2"/>
    <n v="22700"/>
    <s v="UNIDAD"/>
    <s v=""/>
  </r>
  <r>
    <x v="18"/>
    <s v="02-02-01-003-005-01"/>
    <n v="10"/>
    <s v="Materiales y suministros - Pinturas y barnices y productos relacionados; colores para la pintura artística; tintas"/>
    <s v="MASILLA 5 GALONES JOINT COMPOUND  "/>
    <n v="31201605"/>
    <s v="Selección abreviada menor cuantía"/>
    <n v="1"/>
    <n v="6"/>
    <n v="1"/>
    <n v="42600"/>
    <s v="UNIDAD"/>
    <s v=""/>
  </r>
  <r>
    <x v="18"/>
    <s v="02-02-01-004-002"/>
    <n v="10"/>
    <s v="Materiales y suministros - Productos metálicos elaborados (excepto maquinaria y equipo)"/>
    <s v="PISO LAMINADO CEREZO SILVESTRE 6 MM CAJA 2.92 M2"/>
    <n v="30161710"/>
    <s v="Selección abreviada menor cuantía"/>
    <n v="1"/>
    <n v="6"/>
    <n v="80"/>
    <n v="2448000"/>
    <s v="METRO CUADRADO"/>
    <s v=""/>
  </r>
  <r>
    <x v="18"/>
    <s v="02-02-01-003-002-01"/>
    <n v="10"/>
    <s v="Materiales y suministros - Pasta de papel, papel y cartón"/>
    <s v="ROLLO SUPERLON CORRUGADO 2MM, CADA UNIDAD MEDIDAD (1.20 X 10M =12M2)"/>
    <n v="14121500"/>
    <s v="Selección abreviada menor cuantía"/>
    <n v="1"/>
    <n v="6"/>
    <n v="10"/>
    <n v="186000"/>
    <s v="UNIDAD"/>
    <s v=""/>
  </r>
  <r>
    <x v="18"/>
    <s v="02-02-01-004-002"/>
    <n v="10"/>
    <s v="Materiales y suministros - Productos metálicos elaborados (excepto maquinaria y equipo)"/>
    <s v="GUARDAESCOBA (SECCION ALTURA 6.8 CM  X 1.3 CM ANCHO ) 2.4M LONGITUD, "/>
    <n v="30162000"/>
    <s v="Selección abreviada menor cuantía"/>
    <n v="1"/>
    <n v="6"/>
    <n v="25"/>
    <n v="417500"/>
    <s v="UNIDAD"/>
    <s v=""/>
  </r>
  <r>
    <x v="18"/>
    <s v="02-02-01-004-002"/>
    <n v="10"/>
    <s v="Materiales y suministros - Productos metálicos elaborados (excepto maquinaria y equipo)"/>
    <s v="CABLE THHN  No. 12  AMARILLO"/>
    <n v="26121613"/>
    <s v="Selección abreviada menor cuantía"/>
    <n v="1"/>
    <n v="6"/>
    <n v="100"/>
    <n v="125000"/>
    <s v="METRO"/>
    <s v=""/>
  </r>
  <r>
    <x v="18"/>
    <s v="02-02-01-004-002"/>
    <n v="10"/>
    <s v="Materiales y suministros - Productos metálicos elaborados (excepto maquinaria y equipo)"/>
    <s v="CABLE THHN  No. 12  AZUL"/>
    <n v="26121613"/>
    <s v="Selección abreviada menor cuantía"/>
    <n v="1"/>
    <n v="6"/>
    <n v="100"/>
    <n v="125000"/>
    <s v="METRO"/>
    <s v=""/>
  </r>
  <r>
    <x v="18"/>
    <s v="02-02-01-004-002"/>
    <n v="10"/>
    <s v="Materiales y suministros - Productos metálicos elaborados (excepto maquinaria y equipo)"/>
    <s v="CABLE THHN  No. 12  BLANCO"/>
    <n v="26121613"/>
    <s v="Selección abreviada menor cuantía"/>
    <n v="1"/>
    <n v="6"/>
    <n v="100"/>
    <n v="125000"/>
    <s v="METRO"/>
    <s v=""/>
  </r>
  <r>
    <x v="18"/>
    <s v="02-02-01-004-002"/>
    <n v="10"/>
    <s v="Materiales y suministros - Productos metálicos elaborados (excepto maquinaria y equipo)"/>
    <s v="CABLE THHN  No. 12  ROJO"/>
    <n v="26121613"/>
    <s v="Selección abreviada menor cuantía"/>
    <n v="1"/>
    <n v="6"/>
    <n v="100"/>
    <n v="125000"/>
    <s v="METRO"/>
    <s v=""/>
  </r>
  <r>
    <x v="18"/>
    <s v="02-02-01-004-006-02"/>
    <n v="10"/>
    <s v="Materiales y suministros - Aparatos de control eléctrico y distribución de electricidad y sus partes y piezas"/>
    <s v="INTERRUPTOR DOBLE DE INCRUSTAR "/>
    <n v="39122216"/>
    <s v="Selección abreviada menor cuantía"/>
    <n v="1"/>
    <n v="6"/>
    <n v="20"/>
    <n v="127000"/>
    <s v="UNIDAD"/>
    <s v=""/>
  </r>
  <r>
    <x v="18"/>
    <s v="02-02-01-004-006-02"/>
    <n v="10"/>
    <s v="Materiales y suministros - Aparatos de control eléctrico y distribución de electricidad y sus partes y piezas"/>
    <s v="BREAKER DE 15 AMP UNIFILAR ENCHUFABLE"/>
    <n v="39121640"/>
    <s v="Selección abreviada menor cuantía"/>
    <n v="1"/>
    <n v="6"/>
    <n v="6"/>
    <n v="45000"/>
    <s v="UNIDAD"/>
    <s v=""/>
  </r>
  <r>
    <x v="18"/>
    <s v="02-02-01-004-006-02"/>
    <n v="10"/>
    <s v="Materiales y suministros - Aparatos de control eléctrico y distribución de electricidad y sus partes y piezas"/>
    <s v="BREAKER DE 20 AMP UNIFILAR ENCHUFABLE"/>
    <n v="39121640"/>
    <s v="Selección abreviada menor cuantía"/>
    <n v="1"/>
    <n v="6"/>
    <n v="6"/>
    <n v="45000"/>
    <s v="UNIDAD"/>
    <s v=""/>
  </r>
  <r>
    <x v="18"/>
    <s v="02-02-01-004-006-02"/>
    <n v="10"/>
    <s v="Materiales y suministros - Aparatos de control eléctrico y distribución de electricidad y sus partes y piezas"/>
    <s v="BREAKER DE 30 AMP UNIFILAR ENCHUFABLE"/>
    <n v="39121640"/>
    <s v="Selección abreviada menor cuantía"/>
    <n v="1"/>
    <n v="6"/>
    <n v="6"/>
    <n v="45000"/>
    <s v="UNIDAD"/>
    <s v=""/>
  </r>
  <r>
    <x v="18"/>
    <s v="02-02-01-004-002"/>
    <n v="10"/>
    <s v="Materiales y suministros - Productos metálicos elaborados (excepto maquinaria y equipo)"/>
    <s v="CABLE THHN NO. 6"/>
    <n v="26121613"/>
    <s v="Selección abreviada menor cuantía"/>
    <n v="1"/>
    <n v="6"/>
    <n v="100"/>
    <n v="450000"/>
    <s v="METRO"/>
    <s v=""/>
  </r>
  <r>
    <x v="18"/>
    <s v="02-02-01-004-002"/>
    <n v="10"/>
    <s v="Materiales y suministros - Productos metálicos elaborados (excepto maquinaria y equipo)"/>
    <s v="CABLE THHN NO. 8"/>
    <n v="26121613"/>
    <s v="Selección abreviada menor cuantía"/>
    <n v="1"/>
    <n v="6"/>
    <n v="100"/>
    <n v="250000"/>
    <s v="METRO"/>
    <s v=""/>
  </r>
  <r>
    <x v="18"/>
    <s v="02-02-01-004-002"/>
    <n v="10"/>
    <s v="Materiales y suministros - Productos metálicos elaborados (excepto maquinaria y equipo)"/>
    <s v="CABLE DUPLEX 2X12"/>
    <n v="26121613"/>
    <s v="Selección abreviada menor cuantía"/>
    <n v="1"/>
    <n v="6"/>
    <n v="200"/>
    <n v="240000"/>
    <s v="METRO"/>
    <s v=""/>
  </r>
  <r>
    <x v="18"/>
    <s v="02-02-01-004-006-02"/>
    <n v="10"/>
    <s v="Materiales y suministros - Aparatos de control eléctrico y distribución de electricidad y sus partes y piezas"/>
    <s v="INTERRUPTOR INDUSTRIAL DE 100AMP"/>
    <n v="39121640"/>
    <s v="Selección abreviada menor cuantía"/>
    <n v="1"/>
    <n v="6"/>
    <n v="2"/>
    <n v="331200"/>
    <s v="UNIDAD"/>
    <s v=""/>
  </r>
  <r>
    <x v="18"/>
    <s v="02-02-01-004-006-02"/>
    <n v="10"/>
    <s v="Materiales y suministros - Aparatos de control eléctrico y distribución de electricidad y sus partes y piezas"/>
    <s v="INTERRUPTOR INDUSTRIAL DE 75 AMP "/>
    <n v="39121640"/>
    <s v="Selección abreviada menor cuantía"/>
    <n v="1"/>
    <n v="6"/>
    <n v="2"/>
    <n v="277000"/>
    <s v="UNIDAD"/>
    <s v=""/>
  </r>
  <r>
    <x v="18"/>
    <s v="02-02-01-004-006-02"/>
    <n v="10"/>
    <s v="Materiales y suministros - Aparatos de control eléctrico y distribución de electricidad y sus partes y piezas"/>
    <s v="INTERRUPTOR SENCILLO"/>
    <n v="39122216"/>
    <s v="Selección abreviada menor cuantía"/>
    <n v="1"/>
    <n v="6"/>
    <n v="15"/>
    <n v="87000"/>
    <s v="UNIDAD"/>
    <s v=""/>
  </r>
  <r>
    <x v="18"/>
    <s v="02-02-01-004-006-02"/>
    <n v="10"/>
    <s v="Materiales y suministros - Aparatos de control eléctrico y distribución de electricidad y sus partes y piezas"/>
    <s v="TOMACORRIENTE DOBLE"/>
    <n v="39121308"/>
    <s v="Selección abreviada menor cuantía"/>
    <n v="1"/>
    <n v="6"/>
    <n v="15"/>
    <n v="105750"/>
    <s v="UNIDAD"/>
    <s v=""/>
  </r>
  <r>
    <x v="18"/>
    <s v="02-02-01-004-006-02"/>
    <n v="10"/>
    <s v="Materiales y suministros - Aparatos de control eléctrico y distribución de electricidad y sus partes y piezas"/>
    <s v="TOMACORRIENTE DOBLE GFCI"/>
    <n v="39121308"/>
    <s v="Selección abreviada menor cuantía"/>
    <n v="1"/>
    <n v="6"/>
    <n v="15"/>
    <n v="225000"/>
    <s v="UNIDAD"/>
    <s v=""/>
  </r>
  <r>
    <x v="18"/>
    <s v="02-02-01-004-006-02"/>
    <n v="10"/>
    <s v="Materiales y suministros - Aparatos de control eléctrico y distribución de electricidad y sus partes y piezas"/>
    <s v="BOMBILLO AHORRADOR  15W/120 V TIPO ESPIRAL E -27"/>
    <n v="39112501"/>
    <s v="Selección abreviada menor cuantía"/>
    <n v="1"/>
    <n v="6"/>
    <n v="20"/>
    <n v="159000"/>
    <s v="UNIDAD"/>
    <s v=""/>
  </r>
  <r>
    <x v="18"/>
    <s v="02-02-01-004-006-02"/>
    <n v="10"/>
    <s v="Materiales y suministros - Aparatos de control eléctrico y distribución de electricidad y sus partes y piezas"/>
    <s v="BOMBILLO AHORRADOR  23W/120 V TIPO ESPIRAL E -27"/>
    <n v="39112501"/>
    <s v="Selección abreviada menor cuantía"/>
    <n v="1"/>
    <n v="6"/>
    <n v="20"/>
    <n v="252000"/>
    <s v="UNIDAD"/>
    <s v=""/>
  </r>
  <r>
    <x v="18"/>
    <s v="02-02-01-004-006-02"/>
    <n v="10"/>
    <s v="Materiales y suministros - Aparatos de control eléctrico y distribución de electricidad y sus partes y piezas"/>
    <s v="BOMBILLO LED 10W - 12V GU 54"/>
    <n v="39112102"/>
    <s v="Selección abreviada menor cuantía"/>
    <n v="1"/>
    <n v="6"/>
    <n v="20"/>
    <n v="512000"/>
    <s v="UNIDAD"/>
    <s v=""/>
  </r>
  <r>
    <x v="18"/>
    <s v="02-02-01-004-006-02"/>
    <n v="10"/>
    <s v="Materiales y suministros - Aparatos de control eléctrico y distribución de electricidad y sus partes y piezas"/>
    <s v="BOMBILLO LED 12W - BASE E-27 LUZ CALIDA"/>
    <n v="39112102"/>
    <s v="Selección abreviada menor cuantía"/>
    <n v="1"/>
    <n v="6"/>
    <n v="20"/>
    <n v="512000"/>
    <s v="UNIDAD"/>
    <s v=""/>
  </r>
  <r>
    <x v="18"/>
    <s v="02-02-01-004-006-02"/>
    <n v="10"/>
    <s v="Materiales y suministros - Aparatos de control eléctrico y distribución de electricidad y sus partes y piezas"/>
    <s v="CINTA AISLANTE 3M SCOTCH 33"/>
    <n v="31201502"/>
    <s v="Selección abreviada menor cuantía"/>
    <n v="1"/>
    <n v="6"/>
    <n v="20"/>
    <n v="193000"/>
    <s v="UNIDAD"/>
    <s v=""/>
  </r>
  <r>
    <x v="18"/>
    <s v="02-02-01-004-006-02"/>
    <n v="10"/>
    <s v="Materiales y suministros - Aparatos de control eléctrico y distribución de electricidad y sus partes y piezas"/>
    <s v="CINTA AUTOFUNDENTE 23 "/>
    <n v="31201502"/>
    <s v="Selección abreviada menor cuantía"/>
    <n v="1"/>
    <n v="6"/>
    <n v="20"/>
    <n v="290000"/>
    <s v="UNIDAD"/>
    <s v=""/>
  </r>
  <r>
    <x v="18"/>
    <s v="02-02-01-004-006-02"/>
    <n v="10"/>
    <s v="Materiales y suministros - Aparatos de control eléctrico y distribución de electricidad y sus partes y piezas"/>
    <s v="CINTA LED SOFTRIP /72 W/BLANCO INCLUYE SOCKET"/>
    <n v="39111533"/>
    <s v="Selección abreviada menor cuantía"/>
    <n v="1"/>
    <n v="6"/>
    <n v="20"/>
    <n v="353000"/>
    <s v="METRO"/>
    <s v=""/>
  </r>
  <r>
    <x v="18"/>
    <s v="02-02-01-004-006-02"/>
    <n v="10"/>
    <s v="Materiales y suministros - Aparatos de control eléctrico y distribución de electricidad y sus partes y piezas"/>
    <s v="CLAVIJA CAUCHO POLO A TIERRA 15 AMP, USO INDUSTRIAL MACHO"/>
    <n v="39121402"/>
    <s v="Selección abreviada menor cuantía"/>
    <n v="1"/>
    <n v="6"/>
    <n v="10"/>
    <n v="48000"/>
    <s v="UNIDAD"/>
    <s v=""/>
  </r>
  <r>
    <x v="18"/>
    <s v="02-02-01-004-006-02"/>
    <n v="10"/>
    <s v="Materiales y suministros - Aparatos de control eléctrico y distribución de electricidad y sus partes y piezas"/>
    <s v="CLAVIJA CAUCHO POLO A TIERRA 15 AMP, USO INDUSTRIAL HEMBRA"/>
    <n v="39121402"/>
    <s v="Selección abreviada menor cuantía"/>
    <n v="1"/>
    <n v="6"/>
    <n v="10"/>
    <n v="48000"/>
    <s v="UNIDAD"/>
    <s v=""/>
  </r>
  <r>
    <x v="18"/>
    <s v="02-02-01-004-006-02"/>
    <n v="10"/>
    <s v="Materiales y suministros - Aparatos de control eléctrico y distribución de electricidad y sus partes y piezas"/>
    <s v="EMPALME DE CAPUCHON PARA AWG No. 10, 2 CONDUCTORES"/>
    <n v="39121449"/>
    <s v="Selección abreviada menor cuantía"/>
    <n v="1"/>
    <n v="6"/>
    <n v="5"/>
    <n v="1500"/>
    <s v="UNIDAD"/>
    <s v=""/>
  </r>
  <r>
    <x v="18"/>
    <s v="02-02-01-004-006-02"/>
    <n v="10"/>
    <s v="Materiales y suministros - Aparatos de control eléctrico y distribución de electricidad y sus partes y piezas"/>
    <s v="EMPALME DE CAPUCHON PARA AWG No. 12, 3 CONDUCTORES"/>
    <n v="39121449"/>
    <s v="Selección abreviada menor cuantía"/>
    <n v="1"/>
    <n v="6"/>
    <n v="10"/>
    <n v="3000"/>
    <s v="UNIDAD"/>
    <s v=""/>
  </r>
  <r>
    <x v="18"/>
    <s v="02-02-01-004-006-02"/>
    <n v="10"/>
    <s v="Materiales y suministros - Aparatos de control eléctrico y distribución de electricidad y sus partes y piezas"/>
    <s v="EMPALME DE CAPUCHON PARA AWG No. 14, 3 CONDUCTORES"/>
    <n v="39121449"/>
    <s v="Selección abreviada menor cuantía"/>
    <n v="1"/>
    <n v="6"/>
    <n v="10"/>
    <n v="3000"/>
    <s v="UNIDAD"/>
    <s v=""/>
  </r>
  <r>
    <x v="18"/>
    <s v="02-02-01-004-006-02"/>
    <n v="10"/>
    <s v="Materiales y suministros - Aparatos de control eléctrico y distribución de electricidad y sus partes y piezas"/>
    <s v="TOMA AEREA CAUCHO POLO A TIERRA 15 AMP, USO INDUSTRIAL"/>
    <n v="39121402"/>
    <s v="Selección abreviada menor cuantía"/>
    <n v="1"/>
    <n v="6"/>
    <n v="5"/>
    <n v="27250"/>
    <s v="UNIDAD"/>
    <s v=""/>
  </r>
  <r>
    <x v="18"/>
    <s v="02-02-01-004-006-02"/>
    <n v="10"/>
    <s v="Materiales y suministros - Aparatos de control eléctrico y distribución de electricidad y sus partes y piezas"/>
    <s v="MULTITOMA AEREA EN T POLO A TIERRA 15 AMP, USO INDUSTRIAL"/>
    <n v="39121402"/>
    <s v="Selección abreviada menor cuantía"/>
    <n v="1"/>
    <n v="6"/>
    <n v="5"/>
    <n v="57250"/>
    <s v="UNIDAD"/>
    <s v=""/>
  </r>
  <r>
    <x v="18"/>
    <s v="02-02-01-004-006-02"/>
    <n v="10"/>
    <s v="Materiales y suministros - Aparatos de control eléctrico y distribución de electricidad y sus partes y piezas"/>
    <s v="TOMA DOBLE CON POLO A TIERRA DE SOBRE PARED"/>
    <n v="39121311"/>
    <s v="Selección abreviada menor cuantía"/>
    <n v="1"/>
    <n v="6"/>
    <n v="5"/>
    <n v="39750"/>
    <s v="UNIDAD"/>
    <s v=""/>
  </r>
  <r>
    <x v="18"/>
    <s v="02-02-01-004-006-02"/>
    <n v="10"/>
    <s v="Materiales y suministros - Aparatos de control eléctrico y distribución de electricidad y sus partes y piezas"/>
    <s v="TUBO FLUORESCENTE T8 DE 17 W"/>
    <n v="39101605"/>
    <s v="Selección abreviada menor cuantía"/>
    <n v="1"/>
    <n v="6"/>
    <n v="100"/>
    <n v="425000"/>
    <s v="UNIDAD"/>
    <s v=""/>
  </r>
  <r>
    <x v="18"/>
    <s v="02-02-01-004-006-02"/>
    <n v="10"/>
    <s v="Materiales y suministros - Aparatos de control eléctrico y distribución de electricidad y sus partes y piezas"/>
    <s v="TUBO FLUORESCENTE T8 DE 32 W"/>
    <n v="39101605"/>
    <s v="Selección abreviada menor cuantía"/>
    <n v="1"/>
    <n v="6"/>
    <n v="100"/>
    <n v="625000"/>
    <s v="UNIDAD"/>
    <s v=""/>
  </r>
  <r>
    <x v="18"/>
    <s v="02-02-01-004-006-02"/>
    <n v="10"/>
    <s v="Materiales y suministros - Aparatos de control eléctrico y distribución de electricidad y sus partes y piezas"/>
    <s v="TUBO LED 1200 CW, 110-227 VAC, 50-60 HZ, 18W, "/>
    <n v="39112102"/>
    <s v="Selección abreviada menor cuantía"/>
    <n v="1"/>
    <n v="6"/>
    <n v="40"/>
    <n v="1786000"/>
    <s v="UNIDAD"/>
    <s v=""/>
  </r>
  <r>
    <x v="18"/>
    <s v="02-02-01-004-006-02"/>
    <n v="10"/>
    <s v="Materiales y suministros - Aparatos de control eléctrico y distribución de electricidad y sus partes y piezas"/>
    <s v="BALA CIRCULAR LUZ LED 15W LUZ FRIA"/>
    <n v="39112102"/>
    <s v="Selección abreviada menor cuantía"/>
    <n v="1"/>
    <n v="6"/>
    <n v="30"/>
    <n v="834000"/>
    <s v="UNIDAD"/>
    <s v=""/>
  </r>
  <r>
    <x v="18"/>
    <s v="02-02-01-004-006-02"/>
    <n v="10"/>
    <s v="Materiales y suministros - Aparatos de control eléctrico y distribución de electricidad y sus partes y piezas"/>
    <s v="BALA OJO DE BUEY CON BOMBILLO LED DE 10 W"/>
    <n v="39111505"/>
    <s v="Selección abreviada menor cuantía"/>
    <n v="1"/>
    <n v="6"/>
    <n v="10"/>
    <n v="315000"/>
    <s v="UNIDAD"/>
    <s v=""/>
  </r>
  <r>
    <x v="18"/>
    <s v="02-02-01-004-006-02"/>
    <n v="10"/>
    <s v="Materiales y suministros - Aparatos de control eléctrico y distribución de electricidad y sus partes y piezas"/>
    <s v="LAMPARA 2 X 28 W T5"/>
    <n v="39101605"/>
    <s v="Selección abreviada menor cuantía"/>
    <n v="1"/>
    <n v="6"/>
    <n v="20"/>
    <n v="1178000"/>
    <s v="UNIDAD"/>
    <s v=""/>
  </r>
  <r>
    <x v="18"/>
    <s v="02-02-01-004-006-02"/>
    <n v="10"/>
    <s v="Materiales y suministros - Aparatos de control eléctrico y distribución de electricidad y sus partes y piezas"/>
    <s v="LAMPARA DE EMPOTRAR CON REJILLA DE LUJO 60X60"/>
    <n v="39101605"/>
    <s v="Selección abreviada menor cuantía"/>
    <n v="1"/>
    <n v="6"/>
    <n v="20"/>
    <n v="1750000"/>
    <s v="UNIDAD"/>
    <s v=""/>
  </r>
  <r>
    <x v="18"/>
    <s v="02-02-01-004-006-02"/>
    <n v="10"/>
    <s v="Materiales y suministros - Aparatos de control eléctrico y distribución de electricidad y sus partes y piezas"/>
    <s v="LAMPARA EXTERIOR DECORATIVA"/>
    <n v="39112102"/>
    <s v="Selección abreviada menor cuantía"/>
    <n v="1"/>
    <n v="6"/>
    <n v="10"/>
    <n v="556000"/>
    <s v="UNIDAD"/>
    <s v=""/>
  </r>
  <r>
    <x v="18"/>
    <s v="02-02-01-004-006-02"/>
    <n v="10"/>
    <s v="Materiales y suministros - Aparatos de control eléctrico y distribución de electricidad y sus partes y piezas"/>
    <s v="LAMPARA LED DE SOBREPONER 2X32 T8 CON MUEBLE DE LUJO"/>
    <n v="39112102"/>
    <s v="Selección abreviada menor cuantía"/>
    <n v="1"/>
    <n v="6"/>
    <n v="10"/>
    <n v="756500"/>
    <s v="UNIDAD"/>
    <s v=""/>
  </r>
  <r>
    <x v="18"/>
    <s v="02-02-01-004-006-02"/>
    <n v="10"/>
    <s v="Materiales y suministros - Aparatos de control eléctrico y distribución de electricidad y sus partes y piezas"/>
    <s v="LAMPARA USO EXTERIOR"/>
    <n v="39101605"/>
    <s v="Selección abreviada menor cuantía"/>
    <n v="1"/>
    <n v="6"/>
    <n v="10"/>
    <n v="456500"/>
    <s v="UNIDAD"/>
    <s v=""/>
  </r>
  <r>
    <x v="18"/>
    <s v="02-02-01-004-006-02"/>
    <n v="10"/>
    <s v="Materiales y suministros - Aparatos de control eléctrico y distribución de electricidad y sus partes y piezas"/>
    <s v="TABLERO TRIFASICO DE EMPOTRAR DE 12 CIRCUITOS CON INTERRUPTOR PRINCIPAL Y PUERTA"/>
    <n v="39121110"/>
    <s v="Selección abreviada menor cuantía"/>
    <n v="1"/>
    <n v="6"/>
    <n v="2"/>
    <n v="197200"/>
    <s v="UNIDAD"/>
    <s v=""/>
  </r>
  <r>
    <x v="18"/>
    <s v="02-02-01-004-006-02"/>
    <n v="10"/>
    <s v="Materiales y suministros - Aparatos de control eléctrico y distribución de electricidad y sus partes y piezas"/>
    <s v="TABLERO TRIFASICO DE EMPOTRAR DE 6 CIRCUITOS CON INTERRUPTOR PRINCIPAL"/>
    <n v="39121110"/>
    <s v="Selección abreviada menor cuantía"/>
    <n v="1"/>
    <n v="6"/>
    <n v="2"/>
    <n v="89000"/>
    <s v="UNIDAD"/>
    <s v=""/>
  </r>
  <r>
    <x v="18"/>
    <s v="02-02-01-004-006-02"/>
    <n v="10"/>
    <s v="Materiales y suministros - Aparatos de control eléctrico y distribución de electricidad y sus partes y piezas"/>
    <s v="LUMINARIA TIPO LED  50W TIPO PROYECTOR MULTIVOLTAJE RGB"/>
    <n v="39112102"/>
    <s v="Selección abreviada menor cuantía"/>
    <n v="1"/>
    <n v="6"/>
    <n v="10"/>
    <n v="2304000"/>
    <s v="UNIDAD"/>
    <s v=""/>
  </r>
  <r>
    <x v="18"/>
    <s v="02-02-01-004-006-02"/>
    <n v="10"/>
    <s v="Materiales y suministros - Aparatos de control eléctrico y distribución de electricidad y sus partes y piezas"/>
    <s v="LUMINARIA TIPO LED  70W TIPO PROYECTOR MULTIVOLTAJE RGB"/>
    <n v="39112102"/>
    <s v="Selección abreviada menor cuantía"/>
    <n v="1"/>
    <n v="6"/>
    <n v="10"/>
    <n v="2756000"/>
    <s v="UNIDAD"/>
    <s v=""/>
  </r>
  <r>
    <x v="18"/>
    <s v="02-02-01-004-006-02"/>
    <n v="10"/>
    <s v="Materiales y suministros - Aparatos de control eléctrico y distribución de electricidad y sus partes y piezas"/>
    <s v="LUMINARIA TIPO LED  100W TIPO PROYECTOR MULTIVOLTAJE RGB"/>
    <n v="39112102"/>
    <s v="Selección abreviada menor cuantía"/>
    <n v="1"/>
    <n v="6"/>
    <n v="10"/>
    <n v="3200000"/>
    <s v="UNIDAD"/>
    <s v=""/>
  </r>
  <r>
    <x v="18"/>
    <s v="02-02-01-004-006-02"/>
    <n v="10"/>
    <s v="Materiales y suministros - Aparatos de control eléctrico y distribución de electricidad y sus partes y piezas"/>
    <s v="LUMINARIA TIPO LED  200W TIPO PROYECTOR MULTIVOLTAJE RGB"/>
    <n v="39112102"/>
    <s v="Selección abreviada menor cuantía"/>
    <n v="1"/>
    <n v="6"/>
    <n v="10"/>
    <n v="4200000"/>
    <s v="UNIDAD"/>
    <s v=""/>
  </r>
  <r>
    <x v="18"/>
    <s v="02-02-01-004-006-02"/>
    <n v="10"/>
    <s v="Materiales y suministros - Aparatos de control eléctrico y distribución de electricidad y sus partes y piezas"/>
    <s v="HIGH POWER LED DE 50 W COLOR BLANCO CON DISIPADOR EN ALUMINIO RGB"/>
    <n v="39112102"/>
    <s v="Selección abreviada menor cuantía"/>
    <n v="1"/>
    <n v="6"/>
    <n v="10"/>
    <n v="230000"/>
    <s v="UNIDAD"/>
    <s v=""/>
  </r>
  <r>
    <x v="18"/>
    <s v="02-02-01-004-006-02"/>
    <n v="10"/>
    <s v="Materiales y suministros - Aparatos de control eléctrico y distribución de electricidad y sus partes y piezas"/>
    <s v="HIGH POWER LED DE 70 W COLOR BLANCO CON DISIPADOR EN ALUMINIO RGB"/>
    <n v="39112102"/>
    <s v="Selección abreviada menor cuantía"/>
    <n v="1"/>
    <n v="6"/>
    <n v="11"/>
    <n v="510950"/>
    <s v="UNIDAD"/>
    <s v=""/>
  </r>
  <r>
    <x v="18"/>
    <s v="02-02-01-004-006-02"/>
    <n v="10"/>
    <s v="Materiales y suministros - Aparatos de control eléctrico y distribución de electricidad y sus partes y piezas"/>
    <s v="HIGH POWER LED DE 100 W COLOR BLANCO CON DISIPADOR EN ALUMINIO RGB"/>
    <n v="39112102"/>
    <s v="Selección abreviada menor cuantía"/>
    <n v="1"/>
    <n v="6"/>
    <n v="10"/>
    <n v="630000"/>
    <s v="UNIDAD"/>
    <s v=""/>
  </r>
  <r>
    <x v="18"/>
    <s v="02-02-01-004-006-02"/>
    <n v="10"/>
    <s v="Materiales y suministros - Aparatos de control eléctrico y distribución de electricidad y sus partes y piezas"/>
    <s v="HIGH POWER LED DE 200 W COLOR BLANCO CON DISIPADOR EN ALUMINIO RGB"/>
    <n v="39112102"/>
    <s v="Selección abreviada menor cuantía"/>
    <n v="1"/>
    <n v="6"/>
    <n v="10"/>
    <n v="165500"/>
    <s v="UNIDAD"/>
    <s v=""/>
  </r>
  <r>
    <x v="18"/>
    <s v="02-02-01-004-006-02"/>
    <n v="10"/>
    <s v="Materiales y suministros - Aparatos de control eléctrico y distribución de electricidad y sus partes y piezas"/>
    <s v="LUMINARIA TIPO LED AHORRADOR DE ENERGIA, POTENCIA 11W CASQUILLO E 27 MULTIVOLTAJE"/>
    <n v="39112102"/>
    <s v="Selección abreviada menor cuantía"/>
    <n v="1"/>
    <n v="6"/>
    <n v="10"/>
    <n v="165000"/>
    <s v="UNIDAD"/>
    <s v=""/>
  </r>
  <r>
    <x v="18"/>
    <s v="02-02-01-004-006-02"/>
    <n v="10"/>
    <s v="Materiales y suministros - Aparatos de control eléctrico y distribución de electricidad y sus partes y piezas"/>
    <s v="LUMINARIA TIPO LED AHORRADOR DE ENERGIA, TIPO DISCO DE 30CMS PARA EMPONTRAR Y SOBREPONER, MULTIVOLTAJE."/>
    <n v="39112102"/>
    <s v="Selección abreviada menor cuantía"/>
    <n v="1"/>
    <n v="6"/>
    <n v="30"/>
    <n v="1759500"/>
    <s v="UNIDAD"/>
    <s v=""/>
  </r>
  <r>
    <x v="18"/>
    <s v="02-02-01-004-006-02"/>
    <n v="10"/>
    <s v="Materiales y suministros - Aparatos de control eléctrico y distribución de electricidad y sus partes y piezas"/>
    <s v="PANEL REDONDO 15W"/>
    <n v="39111505"/>
    <s v="Selección abreviada menor cuantía"/>
    <n v="1"/>
    <n v="6"/>
    <n v="30"/>
    <n v="1249500"/>
    <s v="UNIDAD"/>
    <s v=""/>
  </r>
  <r>
    <x v="18"/>
    <s v="02-02-01-004-006-02"/>
    <n v="10"/>
    <s v="Materiales y suministros - Aparatos de control eléctrico y distribución de electricidad y sus partes y piezas"/>
    <s v="DUCHAS ELECTRICAS DE 110"/>
    <n v="30181503"/>
    <s v="Selección abreviada menor cuantía"/>
    <n v="1"/>
    <n v="6"/>
    <n v="20"/>
    <n v="1051000"/>
    <s v="UNIDAD"/>
    <s v=""/>
  </r>
  <r>
    <x v="18"/>
    <s v="02-02-01-004-006-02"/>
    <n v="10"/>
    <s v="Materiales y suministros - Aparatos de control eléctrico y distribución de electricidad y sus partes y piezas"/>
    <s v="TUBO LED 18W 120cm"/>
    <n v="39112102"/>
    <s v="Selección abreviada menor cuantía"/>
    <n v="1"/>
    <n v="6"/>
    <n v="10"/>
    <n v="546000"/>
    <s v="UNIDAD"/>
    <s v=""/>
  </r>
  <r>
    <x v="18"/>
    <s v="02-02-01-004-006-02"/>
    <n v="10"/>
    <s v="Materiales y suministros - Aparatos de control eléctrico y distribución de electricidad y sus partes y piezas"/>
    <s v="PANEL 60X60 40W"/>
    <n v="39111505"/>
    <s v="Selección abreviada menor cuantía"/>
    <n v="1"/>
    <n v="6"/>
    <n v="10"/>
    <n v="2796000"/>
    <s v="UNIDAD"/>
    <s v=""/>
  </r>
  <r>
    <x v="18"/>
    <s v="02-02-01-004-006-02"/>
    <n v="10"/>
    <s v="Materiales y suministros - Aparatos de control eléctrico y distribución de electricidad y sus partes y piezas"/>
    <s v="PANEL 120 X30 60 W"/>
    <n v="39111505"/>
    <s v="Selección abreviada menor cuantía"/>
    <n v="1"/>
    <n v="6"/>
    <n v="10"/>
    <n v="2796000"/>
    <s v="UNIDAD"/>
    <s v=""/>
  </r>
  <r>
    <x v="18"/>
    <s v="02-02-01-004-006-05"/>
    <n v="10"/>
    <s v="Materiales y suministros - Lámparas eléctricas de incandescencia o descarga; lámparas de arco, equipo para alumbrado eléctrico; sus partes y piezas"/>
    <s v="LINTERNA RECARGABLE 12 LED"/>
    <n v="39111610"/>
    <s v="Selección abreviada menor cuantía"/>
    <n v="1"/>
    <n v="6"/>
    <n v="2"/>
    <n v="71200"/>
    <s v="UNIDAD"/>
    <s v=""/>
  </r>
  <r>
    <x v="18"/>
    <s v="02-02-01-004-006-02"/>
    <n v="10"/>
    <s v="Materiales y suministros - Aparatos de control eléctrico y distribución de electricidad y sus partes y piezas"/>
    <s v="PINZA VOLTIAMPERIMETRICA 600V - 600 AMP"/>
    <n v="41113601"/>
    <s v="Selección abreviada menor cuantía"/>
    <n v="1"/>
    <n v="6"/>
    <n v="2"/>
    <n v="1500000"/>
    <s v="UNIDAD"/>
    <s v=""/>
  </r>
  <r>
    <x v="18"/>
    <s v="02-02-01-004-004-02"/>
    <n v="10"/>
    <s v="Materiales y suministros - Máquinas herramientas y sus partes, piezas y accesorios"/>
    <s v="JUEGO DE DESTORNILLADORES DE 4&quot; HASTA 8&quot;"/>
    <n v="27111728"/>
    <s v="Selección abreviada menor cuantía"/>
    <n v="1"/>
    <n v="6"/>
    <n v="2"/>
    <n v="500000"/>
    <s v="UNIDAD"/>
    <s v=""/>
  </r>
  <r>
    <x v="18"/>
    <s v="02-02-01-004-004-02"/>
    <n v="10"/>
    <s v="Materiales y suministros - Máquinas herramientas y sus partes, piezas y accesorios"/>
    <s v="ALICATES DIELECTRICOS 6&quot;"/>
    <n v="27112135"/>
    <s v="Selección abreviada menor cuantía"/>
    <n v="1"/>
    <n v="6"/>
    <n v="3"/>
    <n v="495000"/>
    <s v="UNIDAD"/>
    <s v=""/>
  </r>
  <r>
    <x v="18"/>
    <s v="02-02-01-004-004-02"/>
    <n v="10"/>
    <s v="Materiales y suministros - Máquinas herramientas y sus partes, piezas y accesorios"/>
    <s v="JUEGO DE LLAVES  FIJAS 1/4 HASTA 1&quot; DIELECTRICOS"/>
    <n v="27111702"/>
    <s v="Selección abreviada menor cuantía"/>
    <n v="1"/>
    <n v="6"/>
    <n v="3"/>
    <n v="1050000"/>
    <s v="UNIDAD"/>
    <s v=""/>
  </r>
  <r>
    <x v="18"/>
    <s v="02-02-01-004-004-02"/>
    <n v="10"/>
    <s v="Materiales y suministros - Máquinas herramientas y sus partes, piezas y accesorios"/>
    <s v="MALACATES DE 5000 LIBRAS RIGIDO "/>
    <n v="24101608"/>
    <s v="Selección abreviada menor cuantía"/>
    <n v="1"/>
    <n v="6"/>
    <n v="2"/>
    <n v="440000"/>
    <s v="UNIDAD"/>
    <s v=""/>
  </r>
  <r>
    <x v="18"/>
    <s v="02-02-01-004-004-02"/>
    <n v="10"/>
    <s v="Materiales y suministros - Máquinas herramientas y sus partes, piezas y accesorios"/>
    <s v="DETECTOR DE VOLTAJE"/>
    <n v="41113669"/>
    <s v="Selección abreviada menor cuantía"/>
    <n v="1"/>
    <n v="6"/>
    <n v="2"/>
    <n v="1900000"/>
    <s v="UNIDAD"/>
    <s v=""/>
  </r>
  <r>
    <x v="18"/>
    <s v="02-02-01-004-002"/>
    <n v="10"/>
    <s v="Materiales y suministros - Productos metálicos elaborados (excepto maquinaria y equipo)"/>
    <s v="MARCO DE SEGUETA"/>
    <n v="27111552"/>
    <s v="Selección abreviada menor cuantía"/>
    <n v="1"/>
    <n v="6"/>
    <n v="3"/>
    <n v="195000"/>
    <s v="UNIDAD"/>
    <s v=""/>
  </r>
  <r>
    <x v="18"/>
    <s v="02-02-01-004-004-02"/>
    <n v="10"/>
    <s v="Materiales y suministros - Máquinas herramientas y sus partes, piezas y accesorios"/>
    <s v="TERRAJAS DE TUBO 1/2 HASTA2&quot;"/>
    <n v="23291800"/>
    <s v="Selección abreviada menor cuantía"/>
    <n v="1"/>
    <n v="6"/>
    <n v="2"/>
    <n v="900000"/>
    <s v="UNIDAD"/>
    <s v=""/>
  </r>
  <r>
    <x v="18"/>
    <s v="02-02-01-004-004-02"/>
    <n v="10"/>
    <s v="Materiales y suministros - Máquinas herramientas y sus partes, piezas y accesorios"/>
    <s v=" JUEGO DE DESTORNILLADORES DE DE PALA DE 5&quot; HASTA 14&quot;"/>
    <n v="27111728"/>
    <s v="Selección abreviada menor cuantía"/>
    <n v="1"/>
    <n v="6"/>
    <n v="3"/>
    <n v="750000"/>
    <s v="UNIDAD"/>
    <s v=""/>
  </r>
  <r>
    <x v="18"/>
    <s v="02-02-01-004-004-02"/>
    <n v="10"/>
    <s v="Materiales y suministros - Máquinas herramientas y sus partes, piezas y accesorios"/>
    <s v="JUEGO DE DESTORNILLADORES DE ESTRELLA DE 5&quot;&quot; HASTA 14&quot;"/>
    <n v="27111728"/>
    <s v="Selección abreviada menor cuantía"/>
    <n v="1"/>
    <n v="6"/>
    <n v="3"/>
    <n v="750000"/>
    <s v="UNIDAD"/>
    <s v=""/>
  </r>
  <r>
    <x v="18"/>
    <s v="02-02-01-004-004-02"/>
    <n v="10"/>
    <s v="Materiales y suministros - Máquinas herramientas y sus partes, piezas y accesorios"/>
    <s v="LLAVE INGLESA Y RECTA No. 12"/>
    <n v="27111700"/>
    <s v="Selección abreviada menor cuantía"/>
    <n v="1"/>
    <n v="6"/>
    <n v="2"/>
    <n v="530000"/>
    <s v="UNIDAD"/>
    <s v=""/>
  </r>
  <r>
    <x v="18"/>
    <s v="02-02-01-004-004-02"/>
    <n v="10"/>
    <s v="Materiales y suministros - Máquinas herramientas y sus partes, piezas y accesorios"/>
    <s v="LLAVE INGLESA Y RECTA No. 8"/>
    <n v="27111700"/>
    <s v="Selección abreviada menor cuantía"/>
    <n v="1"/>
    <n v="6"/>
    <n v="2"/>
    <n v="250000"/>
    <s v="UNIDAD"/>
    <s v=""/>
  </r>
  <r>
    <x v="18"/>
    <s v="02-02-01-004-004-02"/>
    <n v="10"/>
    <s v="Materiales y suministros - Máquinas herramientas y sus partes, piezas y accesorios"/>
    <s v="JUEGO DE MACHOS PARA ROSCAR  NTP DE 1/2&quot; HASTA 2&quot;"/>
    <n v="27112806"/>
    <s v="Selección abreviada menor cuantía"/>
    <n v="1"/>
    <n v="6"/>
    <n v="2"/>
    <n v="500000"/>
    <s v="UNIDAD"/>
    <s v=""/>
  </r>
  <r>
    <x v="18"/>
    <s v="02-02-01-004-004-02"/>
    <n v="10"/>
    <s v="Materiales y suministros - Máquinas herramientas y sus partes, piezas y accesorios"/>
    <s v="PISTOLAS PARA PINTAR DE BAJA"/>
    <n v="31211908"/>
    <s v="Selección abreviada menor cuantía"/>
    <n v="1"/>
    <n v="6"/>
    <n v="2"/>
    <n v="250000"/>
    <s v="UNIDAD"/>
    <s v=""/>
  </r>
  <r>
    <x v="18"/>
    <s v="02-02-01-004-004-02"/>
    <n v="10"/>
    <s v="Materiales y suministros - Máquinas herramientas y sus partes, piezas y accesorios"/>
    <s v="MARTILLO "/>
    <n v="27111622"/>
    <s v="Selección abreviada menor cuantía"/>
    <n v="1"/>
    <n v="6"/>
    <n v="2"/>
    <n v="116000"/>
    <s v="UNIDAD"/>
    <s v=""/>
  </r>
  <r>
    <x v="18"/>
    <s v="02-02-01-004-004-02"/>
    <n v="10"/>
    <s v="Materiales y suministros - Máquinas herramientas y sus partes, piezas y accesorios"/>
    <s v="LIJADORA ORBITAL"/>
    <n v="27112708"/>
    <s v="Selección abreviada menor cuantía"/>
    <n v="1"/>
    <n v="6"/>
    <n v="2"/>
    <n v="700000"/>
    <s v="UNIDAD"/>
    <s v=""/>
  </r>
  <r>
    <x v="18"/>
    <s v="02-02-01-004-002"/>
    <n v="10"/>
    <s v="Materiales y suministros - Productos metálicos elaborados (excepto maquinaria y equipo)"/>
    <s v="MANGUERA PVC ALTA PRESION 150 PSI"/>
    <n v="40142020"/>
    <s v="Selección abreviada menor cuantía"/>
    <n v="1"/>
    <n v="6"/>
    <n v="100"/>
    <n v="5260000"/>
    <s v="METRO"/>
    <s v=""/>
  </r>
  <r>
    <x v="18"/>
    <s v="02-02-01-004-004-02"/>
    <n v="10"/>
    <s v="Materiales y suministros - Máquinas herramientas y sus partes, piezas y accesorios"/>
    <s v="PULIDORA DE 9&quot;"/>
    <n v="23101510"/>
    <s v="Selección abreviada menor cuantía"/>
    <n v="1"/>
    <n v="6"/>
    <n v="2"/>
    <n v="1500000"/>
    <s v="UNIDAD"/>
    <s v=""/>
  </r>
  <r>
    <x v="18"/>
    <s v="02-02-01-004-004-02"/>
    <n v="10"/>
    <s v="Materiales y suministros - Máquinas herramientas y sus partes, piezas y accesorios"/>
    <s v="COMPRESORES PORTATILES PARA PINTAR"/>
    <n v="40151601"/>
    <s v="Selección abreviada menor cuantía"/>
    <n v="1"/>
    <n v="6"/>
    <n v="2"/>
    <n v="840000"/>
    <s v="UNIDAD"/>
    <s v=""/>
  </r>
  <r>
    <x v="18"/>
    <s v="02-01-01-004-004-04"/>
    <n v="10"/>
    <s v="Activos fijos - Maquinaria para la minería, la explotación de canteras y la construcción y sus partes y piezas"/>
    <s v="APISONADOR PARA COMPACTAR"/>
    <n v="22101511"/>
    <s v="Selección abreviada menor cuantía"/>
    <n v="1"/>
    <n v="6"/>
    <n v="1"/>
    <n v="6020000"/>
    <s v="UNIDAD"/>
    <s v=""/>
  </r>
  <r>
    <x v="18"/>
    <s v="02-01-01-004-004-04"/>
    <n v="10"/>
    <s v="Activos fijos - Maquinaria para la minería, la explotación de canteras y la construcción y sus partes y piezas"/>
    <s v="MEZCLADORA DE CONCRETO  1-BULTO"/>
    <n v="40151601"/>
    <s v="Selección abreviada menor cuantía"/>
    <n v="1"/>
    <n v="6"/>
    <n v="1"/>
    <n v="5200000"/>
    <s v="UNIDAD"/>
    <s v=""/>
  </r>
  <r>
    <x v="18"/>
    <s v="02-02-01-004-004-02"/>
    <n v="10"/>
    <s v="Materiales y suministros - Máquinas herramientas y sus partes, piezas y accesorios"/>
    <s v="TALADRO PERCUTOR"/>
    <n v="22101511"/>
    <s v="Selección abreviada menor cuantía"/>
    <n v="1"/>
    <n v="6"/>
    <n v="2"/>
    <n v="1320000"/>
    <s v="UNIDAD"/>
    <s v=""/>
  </r>
  <r>
    <x v="18"/>
    <s v="02-01-01-004-004-02"/>
    <n v="10"/>
    <s v="Activos fijos - Máquinas herramientas y sus partes, piezas y accesorios"/>
    <s v="TORNO PARA MADERA"/>
    <n v="23242302"/>
    <s v="Selección abreviada menor cuantía"/>
    <n v="1"/>
    <n v="6"/>
    <n v="1"/>
    <n v="3800000"/>
    <s v="UNIDAD"/>
    <s v=""/>
  </r>
  <r>
    <x v="18"/>
    <s v="02-01-01-004-004-02"/>
    <n v="10"/>
    <s v="Activos fijos - Máquinas herramientas y sus partes, piezas y accesorios"/>
    <s v="CEPILLO ELECTRICO PARA MADERA"/>
    <n v="23101514"/>
    <s v="Selección abreviada menor cuantía"/>
    <n v="1"/>
    <n v="6"/>
    <n v="1"/>
    <n v="5000000"/>
    <s v="UNIDAD"/>
    <s v=""/>
  </r>
  <r>
    <x v="18"/>
    <s v="02-01-01-004-004-02"/>
    <n v="10"/>
    <s v="Activos fijos - Máquinas herramientas y sus partes, piezas y accesorios"/>
    <s v="RUTEADORA INDUSTRIAL"/>
    <n v="23101513"/>
    <s v="Selección abreviada menor cuantía"/>
    <n v="1"/>
    <n v="6"/>
    <n v="1"/>
    <n v="1200000"/>
    <s v="UNIDAD"/>
    <s v=""/>
  </r>
  <r>
    <x v="18"/>
    <s v="02-01-01-004-004-02"/>
    <n v="10"/>
    <s v="Activos fijos - Máquinas herramientas y sus partes, piezas y accesorios"/>
    <s v="LIJADORA NEUMATICA INDUSTRIAL"/>
    <n v="23101509"/>
    <s v="Selección abreviada menor cuantía"/>
    <n v="1"/>
    <n v="6"/>
    <n v="1"/>
    <n v="1200000"/>
    <s v="UNIDAD"/>
    <s v=""/>
  </r>
  <r>
    <x v="18"/>
    <s v="02-02-01-003-005-01"/>
    <n v="10"/>
    <s v="Materiales y suministros - Pinturas y barnices y productos relacionados; colores para la pintura artística; tintas"/>
    <s v="TONER - HP Q5945A"/>
    <n v="44103103"/>
    <s v="Mínima cuantía"/>
    <n v="3"/>
    <n v="6"/>
    <n v="2"/>
    <n v="252100"/>
    <s v="UNIDAD"/>
    <s v=""/>
  </r>
  <r>
    <x v="18"/>
    <s v="02-02-01-003-005-01"/>
    <n v="10"/>
    <s v="Materiales y suministros - Pinturas y barnices y productos relacionados; colores para la pintura artística; tintas"/>
    <s v="TONER - HP CC364A"/>
    <n v="44103103"/>
    <s v="Mínima cuantía"/>
    <n v="3"/>
    <n v="6"/>
    <n v="2"/>
    <n v="252100"/>
    <s v="UNIDAD"/>
    <s v=""/>
  </r>
  <r>
    <x v="18"/>
    <s v="02-02-01-003-005-01"/>
    <n v="10"/>
    <s v="Materiales y suministros - Pinturas y barnices y productos relacionados; colores para la pintura artística; tintas"/>
    <s v="TONER- HP CF280X"/>
    <n v="44103103"/>
    <s v="Mínima cuantía"/>
    <n v="3"/>
    <n v="6"/>
    <n v="7"/>
    <n v="705880"/>
    <s v="UNIDAD"/>
    <s v=""/>
  </r>
  <r>
    <x v="18"/>
    <s v="02-02-01-003-005-01"/>
    <n v="10"/>
    <s v="Materiales y suministros - Pinturas y barnices y productos relacionados; colores para la pintura artística; tintas"/>
    <s v="TONER - LEXMARK  T650A11L"/>
    <n v="44103103"/>
    <s v="Mínima cuantía"/>
    <n v="3"/>
    <n v="6"/>
    <n v="1"/>
    <n v="539100"/>
    <s v="UNIDAD"/>
    <s v=""/>
  </r>
  <r>
    <x v="18"/>
    <s v="02-02-01-003-005-01"/>
    <n v="10"/>
    <s v="Materiales y suministros - Pinturas y barnices y productos relacionados; colores para la pintura artística; tintas"/>
    <s v="TONER - LEXMARK 654X11L"/>
    <n v="44103103"/>
    <s v="Mínima cuantía"/>
    <n v="3"/>
    <n v="6"/>
    <n v="1"/>
    <n v="1608902"/>
    <s v="UNIDAD"/>
    <s v=""/>
  </r>
  <r>
    <x v="18"/>
    <s v="02-02-02-008-004-03"/>
    <n v="10"/>
    <s v="Adquisición de servicios - Servicios de contenidos en línea (on-line)"/>
    <s v="LEGIS"/>
    <n v="43231500"/>
    <s v="Mínima cuantía"/>
    <n v="3"/>
    <n v="9"/>
    <n v="1"/>
    <n v="5000000"/>
    <s v="GLOBAL"/>
    <s v=""/>
  </r>
  <r>
    <x v="18"/>
    <s v="02-01-01-003-008-01-1"/>
    <n v="10"/>
    <s v="Activos fijos - Asientos"/>
    <s v="SILLAS"/>
    <n v="56112100"/>
    <s v="Mínima cuantía"/>
    <n v="3"/>
    <n v="6"/>
    <n v="1"/>
    <n v="10000000"/>
    <s v="GLOBAL"/>
    <s v=""/>
  </r>
  <r>
    <x v="18"/>
    <s v="08-01-02-006"/>
    <n v="10"/>
    <s v="Impuestos - Impuesto sobre vehículos automotores"/>
    <s v="IMPUESTO VEHICULAR CORSA RISARALDA"/>
    <n v="93161600"/>
    <s v="CONTRATACIÓN DIRECTA"/>
    <n v="1"/>
    <n v="11"/>
    <n v="1"/>
    <n v="200000"/>
    <s v="GLOBAL"/>
    <s v=""/>
  </r>
  <r>
    <x v="18"/>
    <s v="02-02-02-009-004-01"/>
    <n v="10"/>
    <s v="Adquisición de servicios - Servicios de alcantarillado, servicios de limpieza, tratamiento de aguas residuales y tanques sépticos"/>
    <s v="servicios publicos alcantarillado"/>
    <n v="76121601"/>
    <s v="CONTRATACIÓN DIRECTA"/>
    <n v="1"/>
    <n v="11"/>
    <n v="1"/>
    <n v="20178674"/>
    <s v="GLOBAL"/>
    <s v=""/>
  </r>
  <r>
    <x v="18"/>
    <s v="02-02-02-009-004-02"/>
    <n v="10"/>
    <s v="Adquisición de servicios - Servicios de recolección de desechos"/>
    <s v="servicios publicos recoleccion basuras"/>
    <n v="76121501"/>
    <s v="CONTRATACIÓN DIRECTA"/>
    <n v="1"/>
    <n v="11"/>
    <n v="1"/>
    <n v="43293845"/>
    <s v="GLOBAL"/>
    <s v=""/>
  </r>
  <r>
    <x v="18"/>
    <s v="02-02-02-009-004-03"/>
    <n v="10"/>
    <s v="Adquisición de servicios - Servicios de tratamiento y disposición de desechos"/>
    <s v="servicicios publicos otros"/>
    <n v="76121501"/>
    <s v="CONTRATACIÓN DIRECTA"/>
    <n v="1"/>
    <n v="11"/>
    <n v="1"/>
    <n v="1101103"/>
    <s v="GLOBAL"/>
    <s v=""/>
  </r>
  <r>
    <x v="18"/>
    <s v="02-01-01-004-007-03"/>
    <n v="10"/>
    <s v="Activos fijos - Radiorreceptores y receptores de televisión; aparatos para la grabación y reproducción de sonido y video; micrófonos, altavoces, amplificadores, etc."/>
    <s v="Videobeam"/>
    <n v="45111616"/>
    <s v="Mínima cuantía"/>
    <n v="4"/>
    <n v="6"/>
    <n v="2"/>
    <n v="8880000"/>
    <s v="UNIDAD"/>
    <s v=""/>
  </r>
  <r>
    <x v="18"/>
    <s v="02-01-01-004-007-03"/>
    <n v="10"/>
    <s v="Activos fijos - Radiorreceptores y receptores de televisión; aparatos para la grabación y reproducción de sonido y video; micrófonos, altavoces, amplificadores, etc."/>
    <s v="Pantallas inteligentes"/>
    <n v="45111616"/>
    <s v="Mínima cuantía"/>
    <n v="4"/>
    <n v="6"/>
    <n v="1"/>
    <n v="7000000"/>
    <s v="UNIDAD"/>
    <s v=""/>
  </r>
  <r>
    <x v="18"/>
    <s v="02-02-02-008-007-01-5"/>
    <n v="10"/>
    <s v="Adquisición de servicios - Servicios de mantenimiento y reparación de otra maquinaria y otro equipo"/>
    <s v="MANTENIMIENTO DE LOS EQUIPOS DE VIDEOBEAM  DEL GRUEA, GRUTE, GRUSE Y CMC, EQUIPOS DE SONIDO Y LUCES DEL AUDITORIO DEL CAMAN"/>
    <n v="73152108"/>
    <s v="Mínima cuantía"/>
    <n v="3"/>
    <n v="9"/>
    <n v="1"/>
    <n v="4000000"/>
    <s v="GLOBAL"/>
    <s v=""/>
  </r>
  <r>
    <x v="18"/>
    <s v="02-02-02-008-005-03"/>
    <n v="10"/>
    <s v="Adquisición de servicios - Servicios de limpieza"/>
    <s v="SERVICIO DE ASEO Y LIMPIEZA 2019"/>
    <n v="76111501"/>
    <s v="Selección abreviada menor cuantía"/>
    <n v="1"/>
    <n v="8"/>
    <n v="1"/>
    <n v="35000000"/>
    <s v="GLOBAL"/>
    <s v="NO"/>
  </r>
  <r>
    <x v="18"/>
    <s v="02-02-02-008-005-03"/>
    <n v="10"/>
    <s v="Adquisición de servicios - Servicios de limpieza"/>
    <s v="SERVICIO DE ASEO Y LIMPIEZA VF2019"/>
    <n v="76111501"/>
    <s v="Mínima cuantía"/>
    <n v="10"/>
    <n v="2"/>
    <n v="1"/>
    <n v="8250000"/>
    <s v="GLOBAL"/>
    <s v="SI"/>
  </r>
  <r>
    <x v="18"/>
    <s v="02-01-01-003-008-04"/>
    <n v="10"/>
    <s v="Activos fijos - Artículos de deporte"/>
    <s v="BALÓN F900 FIFA PRO TALLA 5"/>
    <n v="49161504"/>
    <s v="Mínima cuantía"/>
    <n v="3"/>
    <n v="6"/>
    <n v="5"/>
    <n v="550000"/>
    <s v="UNIDAD"/>
    <s v="NO"/>
  </r>
  <r>
    <x v="18"/>
    <s v="02-01-01-003-008-04"/>
    <n v="10"/>
    <s v="Activos fijos - Artículos de deporte"/>
    <s v="BALÓN CINCO CANCHA SINTETICA"/>
    <n v="49161504"/>
    <s v="Mínima cuantía"/>
    <n v="3"/>
    <n v="6"/>
    <n v="5"/>
    <n v="550000"/>
    <s v="UNIDAD"/>
    <s v="NO"/>
  </r>
  <r>
    <x v="18"/>
    <s v="02-01-01-003-008-04"/>
    <n v="10"/>
    <s v="Activos fijos - Artículos de deporte"/>
    <s v="BALÓN DE MICROFUTBOL CANCHA DE CEMENTO"/>
    <n v="49161504"/>
    <s v="Mínima cuantía"/>
    <n v="3"/>
    <n v="6"/>
    <n v="5"/>
    <n v="350000"/>
    <s v="UNIDAD"/>
    <s v="NO"/>
  </r>
  <r>
    <x v="18"/>
    <s v="02-01-01-003-008-04"/>
    <n v="10"/>
    <s v="Activos fijos - Artículos de deporte"/>
    <s v="BALÓN  DE BALONCESTO"/>
    <n v="49161504"/>
    <s v="Mínima cuantía"/>
    <n v="3"/>
    <n v="6"/>
    <n v="5"/>
    <n v="550000"/>
    <s v="UNIDAD"/>
    <s v="NO"/>
  </r>
  <r>
    <x v="18"/>
    <s v="02-01-01-003-008-04"/>
    <n v="10"/>
    <s v="Activos fijos - Artículos de deporte"/>
    <s v="BALÓN DE BOLEIBOL"/>
    <n v="49161504"/>
    <s v="Mínima cuantía"/>
    <n v="3"/>
    <n v="6"/>
    <n v="5"/>
    <n v="525000"/>
    <s v="UNIDAD"/>
    <s v="NO"/>
  </r>
  <r>
    <x v="18"/>
    <s v="02-01-01-003-008-04"/>
    <n v="10"/>
    <s v="Activos fijos - Artículos de deporte"/>
    <s v="PETO PARA DEPORTES"/>
    <n v="49221500"/>
    <s v="Mínima cuantía"/>
    <n v="3"/>
    <n v="6"/>
    <n v="45"/>
    <n v="675000"/>
    <s v="UNIDAD"/>
    <s v="NO"/>
  </r>
  <r>
    <x v="18"/>
    <s v="02-02-01-003-006-09"/>
    <n v="10"/>
    <s v="Materiales y suministros - Otros productos plásticos"/>
    <s v="TARJETAS DE JUEGO PARA FUTBOL Y MICROFÚTBOL"/>
    <n v="49221500"/>
    <s v="Mínima cuantía"/>
    <n v="3"/>
    <n v="6"/>
    <n v="2"/>
    <n v="34000"/>
    <s v="UNIDAD"/>
    <s v="NO"/>
  </r>
  <r>
    <x v="18"/>
    <s v="02-01-01-003-008-04"/>
    <n v="10"/>
    <s v="Activos fijos - Artículos de deporte"/>
    <s v="SILBATO"/>
    <n v="49221500"/>
    <s v="Mínima cuantía"/>
    <n v="3"/>
    <n v="6"/>
    <n v="10"/>
    <n v="300000"/>
    <s v="UNIDAD"/>
    <s v="NO"/>
  </r>
  <r>
    <x v="18"/>
    <s v="02-01-01-003-008-04"/>
    <n v="10"/>
    <s v="Activos fijos - Artículos de deporte"/>
    <s v="CRONOMETRO"/>
    <n v="49221500"/>
    <s v="Mínima cuantía"/>
    <n v="3"/>
    <n v="6"/>
    <n v="5"/>
    <n v="450000"/>
    <s v="UNIDAD"/>
    <s v="NO"/>
  </r>
  <r>
    <x v="18"/>
    <s v="02-02-01-003-006-09"/>
    <n v="10"/>
    <s v="Materiales y suministros - Otros productos plásticos"/>
    <s v="BOMBA DE INFLADO DE BALONES"/>
    <n v="49221515"/>
    <s v="Mínima cuantía"/>
    <n v="3"/>
    <n v="6"/>
    <n v="1"/>
    <n v="50000"/>
    <s v="UNIDAD"/>
    <s v="NO"/>
  </r>
  <r>
    <x v="18"/>
    <s v="02-02-01-003-006-09"/>
    <n v="10"/>
    <s v="Materiales y suministros - Otros productos plásticos"/>
    <s v="TABLERO ACRÍLICO  CON AROS DE CANCHAS DE BALONCESTO"/>
    <n v="49221507"/>
    <s v="Mínima cuantía"/>
    <n v="3"/>
    <n v="6"/>
    <n v="1"/>
    <n v="490000"/>
    <s v="UNIDAD"/>
    <s v="NO"/>
  </r>
  <r>
    <x v="18"/>
    <s v="02-01-01-003-008-04"/>
    <n v="10"/>
    <s v="Activos fijos - Artículos de deporte"/>
    <s v="JUEGO DE MALLAS DE FUTBOL"/>
    <n v="49221505"/>
    <s v="Mínima cuantía"/>
    <n v="3"/>
    <n v="6"/>
    <n v="1"/>
    <n v="310000"/>
    <s v="UNIDAD"/>
    <s v="NO"/>
  </r>
  <r>
    <x v="18"/>
    <s v="02-01-01-003-008-04"/>
    <n v="10"/>
    <s v="Activos fijos - Artículos de deporte"/>
    <s v="JUEGO DE MALLA VOLEIBOL"/>
    <n v="49221505"/>
    <s v="Mínima cuantía"/>
    <n v="3"/>
    <n v="6"/>
    <n v="1"/>
    <n v="170000"/>
    <s v="UNIDAD"/>
    <s v="NO"/>
  </r>
  <r>
    <x v="18"/>
    <s v="02-01-01-003-008-04"/>
    <n v="10"/>
    <s v="Activos fijos - Artículos de deporte"/>
    <s v="JUEGO DE MALLAS MICRO FUTBOL"/>
    <n v="49221505"/>
    <s v="Mínima cuantía"/>
    <n v="3"/>
    <n v="6"/>
    <n v="1"/>
    <n v="90000"/>
    <s v="UNIDAD"/>
    <s v="NO"/>
  </r>
  <r>
    <x v="18"/>
    <s v="02-01-01-003-008-04"/>
    <n v="10"/>
    <s v="Activos fijos - Artículos de deporte"/>
    <s v="JUEGO DE MALLAS BALONCESTO"/>
    <n v="49221505"/>
    <s v="Mínima cuantía"/>
    <n v="3"/>
    <n v="6"/>
    <n v="1"/>
    <n v="50000"/>
    <s v="UNIDAD"/>
    <s v="NO"/>
  </r>
  <r>
    <x v="18"/>
    <s v="02-01-01-003-008-04"/>
    <n v="10"/>
    <s v="Activos fijos - Artículos de deporte"/>
    <s v="JUEGO DE RAQUETAS PARA PING-PONG (PAR)"/>
    <n v="49221505"/>
    <s v="Mínima cuantía"/>
    <n v="3"/>
    <n v="6"/>
    <n v="4"/>
    <n v="200000"/>
    <s v="UNIDAD"/>
    <s v="NO"/>
  </r>
  <r>
    <x v="18"/>
    <s v="02-02-01-002-007"/>
    <n v="10"/>
    <s v="Materiales y suministros - Artículos textiles (excepto prendas de vestir)"/>
    <s v="CUERDA PARA SALTAR"/>
    <n v="49221505"/>
    <s v="Mínima cuantía"/>
    <n v="3"/>
    <n v="6"/>
    <n v="30"/>
    <n v="720000"/>
    <s v="UNIDAD"/>
    <s v="NO"/>
  </r>
  <r>
    <x v="18"/>
    <s v="02-02-01-002-007"/>
    <n v="10"/>
    <s v="Materiales y suministros - Artículos textiles (excepto prendas de vestir)"/>
    <s v="TULA -BOLSA PARA GUARDAR BALONES "/>
    <n v="49221505"/>
    <s v="Mínima cuantía"/>
    <n v="3"/>
    <n v="6"/>
    <n v="3"/>
    <n v="120000"/>
    <s v="UNIDAD"/>
    <s v="NO"/>
  </r>
  <r>
    <x v="18"/>
    <s v="02-02-01-004-007-03"/>
    <n v="10"/>
    <s v="Materiales y suministros - Radiorreceptores y receptores de televisión; aparatos para la grabación y reproducción de sonido y video; micrófonos, altavoces, amplificadores, etc."/>
    <s v="MICROFONO INALAMBRICO PARA ACTIVIDADES DEPORTIVAS DIRIGIDAS"/>
    <n v="49221505"/>
    <s v="Mínima cuantía"/>
    <n v="3"/>
    <n v="6"/>
    <n v="2"/>
    <n v="380000"/>
    <s v="UNIDAD"/>
    <s v="NO"/>
  </r>
  <r>
    <x v="18"/>
    <s v="02-01-01-003-008-04"/>
    <n v="10"/>
    <s v="Activos fijos - Artículos de deporte"/>
    <s v="FRISBEE PARA ULTIMATE"/>
    <n v="49221505"/>
    <s v="Mínima cuantía"/>
    <n v="3"/>
    <n v="6"/>
    <n v="6"/>
    <n v="420000"/>
    <s v="UNIDAD"/>
    <s v="NO"/>
  </r>
  <r>
    <x v="18"/>
    <s v="02-02-01-004-003-09"/>
    <n v="10"/>
    <s v="Materiales y suministros - Otras máquinas para usos generales y sus partes y piezas"/>
    <s v="BALANZAS DIGITALES"/>
    <n v="49221505"/>
    <s v="Mínima cuantía"/>
    <n v="3"/>
    <n v="6"/>
    <n v="2"/>
    <n v="180000"/>
    <s v="UNIDAD"/>
    <s v="NO"/>
  </r>
  <r>
    <x v="18"/>
    <s v="02-02-01-003-008-05"/>
    <n v="10"/>
    <s v="Materiales y suministros - Juegos y juguetes"/>
    <s v="MESA DE BILLAR BIMAR"/>
    <n v="49181501"/>
    <s v="Mínima cuantía"/>
    <n v="3"/>
    <n v="6"/>
    <n v="1"/>
    <n v="1560000"/>
    <s v="UNIDAD"/>
    <s v="NO"/>
  </r>
  <r>
    <x v="18"/>
    <s v="02-02-01-003-008-05"/>
    <n v="10"/>
    <s v="Materiales y suministros - Juegos y juguetes"/>
    <s v="KIT TACO DE BILLAR "/>
    <n v="49181502"/>
    <s v="Mínima cuantía"/>
    <n v="3"/>
    <n v="6"/>
    <n v="5"/>
    <n v="221400"/>
    <s v="UNIDAD"/>
    <s v="NO"/>
  </r>
  <r>
    <x v="18"/>
    <s v="02-02-01-002-008"/>
    <n v="10"/>
    <s v="Materiales y suministros - Dotación (prendas de vestir y calzado)"/>
    <s v="CAJA TAPA BOCA INDUSTRIAL"/>
    <n v="46181709"/>
    <s v="Mínima cuantía"/>
    <n v="3"/>
    <n v="6"/>
    <n v="2"/>
    <n v="80000"/>
    <s v="CAJAS"/>
    <s v="NO"/>
  </r>
  <r>
    <x v="18"/>
    <s v="02-02-01-002-003-03"/>
    <n v="10"/>
    <s v="Materiales y suministros - Preparaciones utilizadas en la alimentación de animales"/>
    <s v="COMIDA HUMEDA PARA PERRO"/>
    <n v="10121802"/>
    <s v="Mínima cuantía"/>
    <n v="2"/>
    <n v="8"/>
    <n v="120"/>
    <n v="1800000"/>
    <s v="UNIDAD"/>
    <s v="NO"/>
  </r>
  <r>
    <x v="18"/>
    <s v="02-02-01-003-005-02"/>
    <n v="10"/>
    <s v="Materiales y suministros - Productos farmacéuticos"/>
    <s v="SHAMPOO PARA PERRO X 500 ML CON CLORHEXIDINA, LIPACIDE, SALICICILOIL"/>
    <n v="53131628"/>
    <s v="Mínima cuantía"/>
    <n v="2"/>
    <n v="8"/>
    <n v="5"/>
    <n v="140000"/>
    <s v="UNIDAD"/>
    <s v="NO"/>
  </r>
  <r>
    <x v="18"/>
    <s v="02-02-01-003-006-02"/>
    <n v="10"/>
    <s v="Materiales y suministros - Otros productos de caucho"/>
    <s v="GUANTES DE EXAMEN CLÍNICO X CAJA (MATERIAL DE LÁTEX TALLA L)"/>
    <n v="42132201"/>
    <s v="Mínima cuantía"/>
    <n v="2"/>
    <n v="8"/>
    <n v="3"/>
    <n v="54000"/>
    <s v="CAJAS"/>
    <s v="NO"/>
  </r>
  <r>
    <x v="18"/>
    <s v="02-02-01-003-005-02"/>
    <n v="10"/>
    <s v="Materiales y suministros - Productos farmacéuticos"/>
    <s v="GASA EN ROLLO"/>
    <n v="42311511"/>
    <s v="Mínima cuantía"/>
    <n v="2"/>
    <n v="8"/>
    <n v="1"/>
    <n v="255000"/>
    <s v="UNIDAD"/>
    <s v="NO"/>
  </r>
  <r>
    <x v="18"/>
    <s v="02-02-01-003-005-02"/>
    <n v="10"/>
    <s v="Materiales y suministros - Productos farmacéuticos"/>
    <s v="SOLUCION ANTISEPTICA "/>
    <n v="42312313"/>
    <s v="Mínima cuantía"/>
    <n v="2"/>
    <n v="8"/>
    <n v="2"/>
    <n v="160000"/>
    <s v="UNIDAD"/>
    <s v="NO"/>
  </r>
  <r>
    <x v="18"/>
    <s v="02-02-01-003-005-02"/>
    <n v="10"/>
    <s v="Materiales y suministros - Productos farmacéuticos"/>
    <s v="CINTA MICROPORE"/>
    <n v="42311708"/>
    <s v="Mínima cuantía"/>
    <n v="2"/>
    <n v="8"/>
    <n v="10"/>
    <n v="280000"/>
    <s v="UNIDAD"/>
    <s v="NO"/>
  </r>
  <r>
    <x v="18"/>
    <s v="02-02-01-003-005-02"/>
    <n v="10"/>
    <s v="Materiales y suministros - Productos farmacéuticos"/>
    <s v="MESA PARA TRABAJO QUIRURGICO"/>
    <n v="42121701"/>
    <s v="Mínima cuantía"/>
    <n v="2"/>
    <n v="8"/>
    <n v="6"/>
    <n v="180000"/>
    <s v="UNIDAD"/>
    <s v="NO"/>
  </r>
  <r>
    <x v="18"/>
    <s v="02-02-01-003-005-02"/>
    <n v="10"/>
    <s v="Materiales y suministros - Productos farmacéuticos"/>
    <s v="VACUNA ANTI RABICA"/>
    <n v="51201617"/>
    <s v="Mínima cuantía"/>
    <n v="2"/>
    <n v="8"/>
    <n v="1"/>
    <n v="1400000"/>
    <s v="UNIDAD"/>
    <s v="NO"/>
  </r>
  <r>
    <x v="18"/>
    <s v="02-02-01-003-005-02"/>
    <n v="10"/>
    <s v="Materiales y suministros - Productos farmacéuticos"/>
    <s v="VACUNA HEXABALENTE "/>
    <n v="10111305"/>
    <s v="Mínima cuantía"/>
    <n v="2"/>
    <n v="8"/>
    <n v="15"/>
    <n v="180000"/>
    <s v="UNIDAD"/>
    <s v="NO"/>
  </r>
  <r>
    <x v="18"/>
    <s v="02-02-01-003-005-02"/>
    <n v="10"/>
    <s v="Materiales y suministros - Productos farmacéuticos"/>
    <s v="CREMA TOPICA CICATRIZANTE Y EPITELIZANTE"/>
    <n v="10111305"/>
    <s v="Mínima cuantía"/>
    <n v="2"/>
    <n v="8"/>
    <n v="7"/>
    <n v="350000"/>
    <s v="UNIDAD"/>
    <s v="NO"/>
  </r>
  <r>
    <x v="18"/>
    <s v="02-02-01-003-005-02"/>
    <n v="10"/>
    <s v="Materiales y suministros - Productos farmacéuticos"/>
    <s v="CREMA SANIDERM"/>
    <n v="10111305"/>
    <s v="Mínima cuantía"/>
    <n v="2"/>
    <n v="8"/>
    <n v="7"/>
    <n v="350000"/>
    <s v="UNIDAD"/>
    <s v="NO"/>
  </r>
  <r>
    <x v="18"/>
    <s v="02-02-01-003-008-09"/>
    <n v="10"/>
    <s v="Materiales y suministros - Otros artículos manufacturados n. C. P."/>
    <s v="PEINETA DE ENTRESACAR"/>
    <n v="53131604"/>
    <s v="Mínima cuantía"/>
    <n v="2"/>
    <n v="8"/>
    <n v="7"/>
    <n v="147000"/>
    <s v="UNIDAD"/>
    <s v="NO"/>
  </r>
  <r>
    <x v="18"/>
    <s v="02-02-01-002-008"/>
    <n v="10"/>
    <s v="Materiales y suministros - Dotación (prendas de vestir y calzado)"/>
    <s v="BOZAL PARA SEMOVIENTES CANINOS TAMAÑO MEDIANO"/>
    <n v="10141610"/>
    <s v="Mínima cuantía"/>
    <n v="2"/>
    <n v="8"/>
    <n v="6"/>
    <n v="240000"/>
    <s v="UNIDAD"/>
    <s v="NO"/>
  </r>
  <r>
    <x v="18"/>
    <s v="02-02-01-003-005-03"/>
    <n v="10"/>
    <s v="Materiales y suministros - Jabón, preparados para limpieza, perfumes y preparados de tocador"/>
    <s v="JABONES (CONTROL PARA PULGAS, PIOJOS Y GARRAPATAS. PERMETRINA 1.0 GR. JABÓN POR 100 GR.)"/>
    <n v="42121606"/>
    <s v="Mínima cuantía"/>
    <n v="2"/>
    <n v="8"/>
    <n v="6"/>
    <n v="420000"/>
    <s v="UNIDAD"/>
    <s v="NO"/>
  </r>
  <r>
    <x v="18"/>
    <s v="02-02-01-002-008"/>
    <n v="10"/>
    <s v="Materiales y suministros - Dotación (prendas de vestir y calzado)"/>
    <s v="CHALECO PARA PERROS ESPECIALIDADES (CHALECO ELABORADO EN TELA Y REATA AJUSTABLE TIPO PECHERA, MULTIPROPÓSITO, PARA PERRO TAMAÑO MEDIANO-GRANDE)"/>
    <n v="46181507"/>
    <s v="Mínima cuantía"/>
    <n v="2"/>
    <n v="8"/>
    <n v="24"/>
    <n v="336000"/>
    <s v="UNIDAD"/>
    <s v="NO"/>
  </r>
  <r>
    <x v="18"/>
    <s v="02-02-01-003-008-05"/>
    <n v="10"/>
    <s v="Materiales y suministros - Juegos y juguetes"/>
    <s v=" PELOTAS MACIZAS PARA PERRO (MATERIAL DE GOMA DURA, TAMAÑO MEDIANO)"/>
    <n v="10111301"/>
    <s v="Mínima cuantía"/>
    <n v="2"/>
    <n v="8"/>
    <n v="6"/>
    <n v="540000"/>
    <s v="UNIDAD"/>
    <s v="NO"/>
  </r>
  <r>
    <x v="18"/>
    <s v="02-02-01-003-008-05"/>
    <n v="10"/>
    <s v="Materiales y suministros - Juegos y juguetes"/>
    <s v=" MORDEDORES (JUGUETE INTERACTIVO, PARA LA ENCIEDAD TIPO CONG)"/>
    <n v="10111301"/>
    <s v="Mínima cuantía"/>
    <n v="2"/>
    <n v="8"/>
    <n v="15"/>
    <n v="465000"/>
    <s v="UNIDAD"/>
    <s v="NO"/>
  </r>
  <r>
    <x v="18"/>
    <s v="02-02-01-003-008-09"/>
    <n v="10"/>
    <s v="Materiales y suministros - Otros artículos manufacturados n. C. P."/>
    <s v="TRAÍLLA-COLLAR DE 1/2 METRO (TRAÍLLA Y COLLAR ELABORADA CON REATA COLOR NEGRO)"/>
    <n v="10131604"/>
    <s v="Mínima cuantía"/>
    <n v="2"/>
    <n v="8"/>
    <n v="5"/>
    <n v="300000"/>
    <s v="UNIDAD"/>
    <s v="NO"/>
  </r>
  <r>
    <x v="18"/>
    <s v="02-02-01-004-002"/>
    <n v="10"/>
    <s v="Materiales y suministros - Productos metálicos elaborados (excepto maquinaria y equipo)"/>
    <s v="ESLINGA PLANA X METRO"/>
    <n v="46182314"/>
    <s v="Mínima cuantía"/>
    <n v="2"/>
    <n v="8"/>
    <n v="20"/>
    <n v="700000"/>
    <s v="UNIDAD"/>
    <s v="NO"/>
  </r>
  <r>
    <x v="18"/>
    <s v="02-02-01-003-008-09"/>
    <n v="10"/>
    <s v="Materiales y suministros - Otros artículos manufacturados n. C. P."/>
    <s v="POZUELO PORTÁTIL METALICO DE HIERRO COLADO PARA PERROS, MEDIDAS DE 16X10 CM."/>
    <n v="48101905"/>
    <s v="Mínima cuantía"/>
    <n v="2"/>
    <n v="8"/>
    <n v="102"/>
    <n v="153000"/>
    <s v="UNIDAD"/>
    <s v="NO"/>
  </r>
  <r>
    <x v="18"/>
    <s v="02-02-01-003-008-09"/>
    <n v="10"/>
    <s v="Materiales y suministros - Otros artículos manufacturados n. C. P."/>
    <s v="COLLARES ISABELINOS TALLA 20 - 26"/>
    <n v="10131604"/>
    <s v="Mínima cuantía"/>
    <n v="2"/>
    <n v="8"/>
    <n v="5"/>
    <n v="40000"/>
    <s v="UNIDAD"/>
    <s v="NO"/>
  </r>
  <r>
    <x v="18"/>
    <s v="02-02-01-003-008-09"/>
    <n v="10"/>
    <s v="Materiales y suministros - Otros artículos manufacturados n. C. P."/>
    <s v="FUMIGADORA MANUAL CLASICA."/>
    <s v="21101804 "/>
    <s v="Mínima cuantía"/>
    <n v="2"/>
    <n v="8"/>
    <n v="5"/>
    <n v="160000"/>
    <s v="UNIDAD"/>
    <s v="NO"/>
  </r>
  <r>
    <x v="18"/>
    <s v="02-02-01-002-003-03"/>
    <n v="10"/>
    <s v="Materiales y suministros - Preparaciones utilizadas en la alimentación de animales"/>
    <s v="HUESO GRANDE DE VACA NATURAL"/>
    <n v="10121801"/>
    <s v="Mínima cuantía"/>
    <n v="2"/>
    <n v="8"/>
    <n v="1"/>
    <n v="150000"/>
    <s v="UNIDAD"/>
    <s v="NO"/>
  </r>
  <r>
    <x v="18"/>
    <s v="02-02-01-003-001"/>
    <n v="10"/>
    <s v="Materiales y suministros - Productos de madera, corcho, cestería y espartería"/>
    <s v="JAULA O GUACAL PARA TRANSPORTE DE LOS SEMOVIENTES"/>
    <n v="10131601"/>
    <s v="Mínima cuantía"/>
    <n v="2"/>
    <n v="8"/>
    <n v="16"/>
    <n v="320000"/>
    <s v="UNIDAD"/>
    <s v="NO"/>
  </r>
  <r>
    <x v="18"/>
    <s v="02-02-02-006-004"/>
    <n v="10"/>
    <s v="Adquisición de servicios - Servicios de transporte de pasajeros"/>
    <s v="PASAJES TERRESTRES NACIONALES"/>
    <n v="78111802"/>
    <s v="Mínima cuantía"/>
    <n v="1"/>
    <n v="8"/>
    <n v="1"/>
    <n v="16000000"/>
    <s v="GLOBAL"/>
    <s v="NO"/>
  </r>
  <r>
    <x v="18"/>
    <s v="02-02-02-006-004"/>
    <n v="10"/>
    <s v="Adquisición de servicios - Servicios de transporte de pasajeros"/>
    <s v="PASAJES TERRESTRES MUNICIPALES"/>
    <n v="78111802"/>
    <s v="Mínima cuantía"/>
    <n v="2"/>
    <n v="8"/>
    <n v="1"/>
    <n v="3000000"/>
    <s v="GLOBAL"/>
    <s v="NO"/>
  </r>
  <r>
    <x v="18"/>
    <s v="02-01-01-003-008-01-4"/>
    <n v="10"/>
    <s v="Activos fijos - Otros muebles n. C. P."/>
    <s v="ESTANTES ALMACEN ARMAMENTO"/>
    <n v="24112007"/>
    <s v="Mínima cuantía"/>
    <n v="3"/>
    <n v="8"/>
    <n v="4"/>
    <n v="16636948"/>
    <s v="UNIDAD"/>
    <s v="NO"/>
  </r>
  <r>
    <x v="18"/>
    <s v="02-02-01-004-002"/>
    <n v="10"/>
    <s v="Materiales y suministros - Productos metálicos elaborados (excepto maquinaria y equipo)"/>
    <s v="MUEBLE  METALICO -COMODAS "/>
    <n v="56101516"/>
    <s v="Mínima cuantía"/>
    <n v="3"/>
    <n v="8"/>
    <n v="60"/>
    <n v="21000000"/>
    <s v="UNIDAD"/>
    <s v="NO"/>
  </r>
  <r>
    <x v="18"/>
    <s v="02-02-02-008-003-04-4"/>
    <n v="10"/>
    <s v="Adquisición de servicios - Servicios de ensayo y análisis técnicos"/>
    <s v="SERVICIO DE DOSIMETRIA"/>
    <n v="85111609"/>
    <s v="Mínima cuantía"/>
    <n v="1"/>
    <n v="8"/>
    <n v="1"/>
    <n v="1600000"/>
    <s v="GLOBAL"/>
    <s v="NO"/>
  </r>
  <r>
    <x v="18"/>
    <s v="02-02-01-004-002"/>
    <n v="16"/>
    <s v="Materiales y suministros - Productos metálicos elaborados (excepto maquinaria y equipo)"/>
    <s v="GANCHO CAIMAN  METALICO"/>
    <n v="31162604"/>
    <s v="Selección abreviada menor cuantía"/>
    <n v="1"/>
    <n v="8"/>
    <n v="400"/>
    <n v="618800"/>
    <s v="UNIDAD"/>
    <s v="NO"/>
  </r>
  <r>
    <x v="18"/>
    <s v="02-02-01-003-006-09"/>
    <n v="16"/>
    <s v="Materiales y suministros - Otros productos plásticos"/>
    <s v="PORTA CARNET VERTICAL EN MATERIAL ACRILICO "/>
    <n v="44122012"/>
    <s v="Selección abreviada menor cuantía"/>
    <n v="1"/>
    <n v="8"/>
    <n v="400"/>
    <n v="571200"/>
    <s v="UNIDAD"/>
    <s v="NO"/>
  </r>
  <r>
    <x v="18"/>
    <s v="02-02-01-003-006-09"/>
    <n v="16"/>
    <s v="Materiales y suministros - Otros productos plásticos"/>
    <s v="TARJETAS INTELIGENTES 4K"/>
    <n v="32101617"/>
    <s v="Selección abreviada menor cuantía"/>
    <n v="1"/>
    <n v="8"/>
    <n v="310"/>
    <n v="2397850"/>
    <s v="UNIDAD"/>
    <s v="NO"/>
  </r>
  <r>
    <x v="18"/>
    <s v="02-02-01-003-008-09"/>
    <n v="16"/>
    <s v="Materiales y suministros - Otros artículos manufacturados n. C. P."/>
    <s v="CINTA DE IMPRESIÓN FARGON DTC 1000 YMCKO"/>
    <n v="44103112"/>
    <s v="Selección abreviada menor cuantía"/>
    <n v="1"/>
    <n v="8"/>
    <n v="4"/>
    <n v="1894480"/>
    <s v="UNIDAD"/>
    <s v="NO"/>
  </r>
  <r>
    <x v="18"/>
    <s v="02-02-01-003-008-09"/>
    <n v="16"/>
    <s v="Materiales y suministros - Otros artículos manufacturados n. C. P."/>
    <s v="CINTAS DE IMPRESIÓN FARGON PEBBLE 4 COLOR YMCKOK"/>
    <n v="44103112"/>
    <s v="Selección abreviada menor cuantía"/>
    <n v="1"/>
    <n v="8"/>
    <n v="4"/>
    <n v="2484720"/>
    <s v="UNIDAD"/>
    <s v="NO"/>
  </r>
  <r>
    <x v="18"/>
    <s v="02-02-01-003-006-09"/>
    <n v="16"/>
    <s v="Materiales y suministros - Otros productos plásticos"/>
    <s v="TARJETAS SIN CHIP - PVC CALIBE 30"/>
    <n v="32131010"/>
    <s v="Selección abreviada menor cuantía"/>
    <n v="1"/>
    <n v="8"/>
    <n v="420"/>
    <n v="434700"/>
    <s v="UNIDAD"/>
    <s v="NO"/>
  </r>
  <r>
    <x v="18"/>
    <s v="02-02-01-003-005-01"/>
    <n v="16"/>
    <s v="Materiales y suministros - Pinturas y barnices y productos relacionados; colores para la pintura artística; tintas"/>
    <s v="TINTA IMPRESORA A COLOR MULTIFUNCIONAL  "/>
    <n v="43212110"/>
    <s v="Selección abreviada menor cuantía"/>
    <n v="1"/>
    <n v="8"/>
    <n v="2"/>
    <n v="1077600"/>
    <s v="UNIDAD"/>
    <s v="NO"/>
  </r>
  <r>
    <x v="18"/>
    <s v="02-02-01-004-006-04"/>
    <n v="10"/>
    <s v="Materiales y suministros - Acumuladores, pilas y baterías primarias y sus partes y piezas"/>
    <s v="BATERIA DOBLE AA "/>
    <n v="26111701"/>
    <s v="Selección abreviada menor cuantía"/>
    <n v="1"/>
    <n v="8"/>
    <n v="250"/>
    <n v="684250"/>
    <s v="UNIDAD"/>
    <s v="NO"/>
  </r>
  <r>
    <x v="18"/>
    <s v="02-02-01-004-006-04"/>
    <n v="10"/>
    <s v="Materiales y suministros - Acumuladores, pilas y baterías primarias y sus partes y piezas"/>
    <s v="BATERIA 10A 3.0 VOLTIOS (VISOR TERMICO)"/>
    <n v="26111701"/>
    <s v="Selección abreviada menor cuantía"/>
    <n v="1"/>
    <n v="8"/>
    <n v="250"/>
    <n v="2945250"/>
    <s v="UNIDAD"/>
    <s v="NO"/>
  </r>
  <r>
    <x v="18"/>
    <s v="02-02-01-002-007"/>
    <n v="10"/>
    <s v="Materiales y suministros - Artículos textiles (excepto prendas de vestir)"/>
    <s v="SACOS TERREROS "/>
    <n v="24121502"/>
    <s v="Selección abreviada menor cuantía"/>
    <n v="1"/>
    <n v="8"/>
    <n v="12000"/>
    <n v="10200000"/>
    <s v="UNIDAD"/>
    <s v="NO"/>
  </r>
  <r>
    <x v="18"/>
    <s v="02-02-01-004-006-04"/>
    <n v="10"/>
    <s v="Materiales y suministros - Acumuladores, pilas y baterías primarias y sus partes y piezas"/>
    <s v="BATERIAS DE 12V155AH"/>
    <n v="26111701"/>
    <s v="Mínima cuantía"/>
    <n v="1"/>
    <n v="8"/>
    <n v="10"/>
    <n v="6664000"/>
    <s v="UNIDAD"/>
    <s v="NO"/>
  </r>
  <r>
    <x v="18"/>
    <s v="02-02-02-008-007-01-5"/>
    <n v="10"/>
    <s v="Adquisición de servicios - Servicios de mantenimiento y reparación de otra maquinaria y otro equipo"/>
    <s v="SERVICIO MANTENIMIENTO TORRES DE VIGILACIA MECANICA HIDRAULICA "/>
    <n v="72154501"/>
    <s v="Selección abreviada menor cuantía"/>
    <n v="1"/>
    <n v="8"/>
    <n v="1"/>
    <n v="10000000"/>
    <s v="GLOBAL"/>
    <s v="NO"/>
  </r>
  <r>
    <x v="18"/>
    <s v="02-02-01-004-002"/>
    <n v="10"/>
    <s v="Materiales y suministros - Productos metálicos elaborados (excepto maquinaria y equipo)"/>
    <s v="ESCALERA PLEGABLE EN ALUMINIO"/>
    <n v="30191501"/>
    <s v="Selección abreviada menor cuantía"/>
    <n v="1"/>
    <n v="8"/>
    <n v="2"/>
    <n v="2800000"/>
    <s v="UNIDAD"/>
    <s v="NO"/>
  </r>
  <r>
    <x v="18"/>
    <s v="02-02-01-004-006-02"/>
    <n v="10"/>
    <s v="Materiales y suministros - Aparatos de control eléctrico y distribución de electricidad y sus partes y piezas"/>
    <s v="GARRETT"/>
    <n v="46171633"/>
    <s v="Selección abreviada menor cuantía"/>
    <n v="1"/>
    <n v="8"/>
    <n v="10"/>
    <n v="3900000"/>
    <s v="UNIDAD"/>
    <s v="NO"/>
  </r>
  <r>
    <x v="18"/>
    <s v="02-02-01-004-006-09"/>
    <n v="10"/>
    <s v="Materiales y suministros - Otro equipo eléctrico y sus partes y piezas"/>
    <s v="ALARMA"/>
    <n v="46171602"/>
    <s v="Selección abreviada menor cuantía"/>
    <n v="1"/>
    <n v="8"/>
    <n v="1"/>
    <n v="2000000"/>
    <s v="UNIDAD"/>
    <s v="NO"/>
  </r>
  <r>
    <x v="18"/>
    <s v="02-02-02-009-006-09"/>
    <n v="10"/>
    <s v="Adquisición de servicios - Otros servicios de esparcimiento y diversión"/>
    <s v="BIENESTAR Y RECREACION AL PERSONAL DE SOLDADOS"/>
    <n v="93141500"/>
    <s v="Mínima cuantía"/>
    <n v="3"/>
    <n v="8"/>
    <n v="1"/>
    <n v="12000000"/>
    <s v="GLOBAL"/>
    <s v="NO"/>
  </r>
  <r>
    <x v="18"/>
    <s v="02-02-02-010"/>
    <n v="10"/>
    <s v="Adquisición de servicios - Viáticos de los funcionarios en comisión"/>
    <s v="VIATICOS DEL PERSONAL DE COMSION"/>
    <n v="93151500"/>
    <s v="CONTRATACIÓN DIRECTA"/>
    <n v="3"/>
    <n v="8"/>
    <n v="1"/>
    <n v="240000000"/>
    <s v="GLOBAL"/>
    <s v="NO"/>
  </r>
  <r>
    <x v="18"/>
    <s v="02-02-02-009-003-01"/>
    <n v="10"/>
    <s v="Adquisición de servicios - Servicios de salud humana"/>
    <s v="Prestacion de Servicio de salud para la realizacion de examenes de salud ocupaciones"/>
    <n v="85121801"/>
    <s v="Mínima cuantía"/>
    <n v="3"/>
    <n v="8"/>
    <n v="1"/>
    <n v="28000000"/>
    <s v="GLOBAL"/>
    <s v="NO"/>
  </r>
  <r>
    <x v="18"/>
    <s v="02-01-01-004-003-09"/>
    <n v="10"/>
    <s v="Activos fijos - Otras máquinas para usos generales y sus partes y piezas"/>
    <s v="extintores  de diferentes  categorias "/>
    <n v="46191506"/>
    <s v="Mínima cuantía"/>
    <n v="3"/>
    <n v="8"/>
    <n v="1"/>
    <n v="6000000"/>
    <s v="GLOBAL"/>
    <s v="NO"/>
  </r>
  <r>
    <x v="18"/>
    <s v="02-01-01-004-003-09"/>
    <n v="10"/>
    <s v="Activos fijos - Otras máquinas para usos generales y sus partes y piezas"/>
    <s v="maquina  lavado de ojos "/>
    <n v="42322204"/>
    <s v="Mínima cuantía"/>
    <n v="3"/>
    <n v="8"/>
    <n v="1"/>
    <n v="10000000"/>
    <s v="GLOBAL"/>
    <s v="NO"/>
  </r>
  <r>
    <x v="18"/>
    <s v="02-02-02-008-007-01-5"/>
    <n v="10"/>
    <s v="Adquisición de servicios - Servicios de mantenimiento y reparación de otra maquinaria y otro equipo"/>
    <s v="MANTENIMIENTO EQUIPO DEL TALLER DE LITOPUBLICIONES"/>
    <n v="73152101"/>
    <s v="Mínima cuantía"/>
    <n v="3"/>
    <n v="8"/>
    <n v="1"/>
    <n v="10000000"/>
    <s v="GLOBAL"/>
    <s v="NO"/>
  </r>
  <r>
    <x v="18"/>
    <s v="02-02-02-008-007-01-5"/>
    <n v="10"/>
    <s v="Adquisición de servicios - Servicios de mantenimiento y reparación de otra maquinaria y otro equipo"/>
    <s v="MANTENIMIENTO SISTEMA AMBIENTE TCOC"/>
    <n v="72101500"/>
    <s v="Selección abreviada menor cuantía"/>
    <n v="3"/>
    <n v="8"/>
    <n v="1"/>
    <n v="2154000"/>
    <s v="GLOBAL"/>
    <s v="NO"/>
  </r>
  <r>
    <x v="18"/>
    <s v="02-01-01-004-006-09"/>
    <n v="10"/>
    <s v="Activos fijos - Otro equipo eléctrico y sus partes y piezas"/>
    <s v="ARCO DECTECTOR DE METALES"/>
    <n v="46171633"/>
    <s v="Selección abreviada menor cuantía"/>
    <n v="1"/>
    <n v="8"/>
    <n v="1"/>
    <n v="27000000"/>
    <s v="UNIDAD"/>
    <s v="NO"/>
  </r>
  <r>
    <x v="18"/>
    <s v="02-02-01-003-007-09"/>
    <n v="10"/>
    <s v="Materiales y suministros - Otros productos minerales no metálicos n. C. P."/>
    <s v="ABRASIVO CON ADHESIVO (1)"/>
    <n v="31191500"/>
    <n v="0"/>
    <n v="4"/>
    <n v="7"/>
    <n v="1"/>
    <n v="190000"/>
    <s v="UNIDAD"/>
    <s v="NO SOLICITADAS"/>
  </r>
  <r>
    <x v="18"/>
    <s v="02-02-01-003-007-09"/>
    <n v="10"/>
    <s v="Materiales y suministros - Otros productos minerales no metálicos n. C. P."/>
    <s v="ABRASIVO CON ADHESIVO (2)"/>
    <n v="31191500"/>
    <n v="0"/>
    <n v="4"/>
    <n v="7"/>
    <n v="1"/>
    <n v="190000"/>
    <s v="UNIDAD"/>
    <s v="NO SOLICITADAS"/>
  </r>
  <r>
    <x v="18"/>
    <s v="02-02-01-003-007-09"/>
    <n v="10"/>
    <s v="Materiales y suministros - Otros productos minerales no metálicos n. C. P."/>
    <s v="ABRASIVO CON ADHESIVO (3)"/>
    <n v="31191500"/>
    <n v="0"/>
    <n v="4"/>
    <n v="7"/>
    <n v="1"/>
    <n v="190000"/>
    <s v="UNIDAD"/>
    <s v="NO SOLICITADAS"/>
  </r>
  <r>
    <x v="18"/>
    <s v="02-02-01-003-007-09"/>
    <n v="10"/>
    <s v="Materiales y suministros - Otros productos minerales no metálicos n. C. P."/>
    <s v="ABRASIVO DORADO GRANO 120"/>
    <n v="31191500"/>
    <n v="0"/>
    <n v="4"/>
    <n v="7"/>
    <n v="4"/>
    <n v="1056716"/>
    <s v="UNIDAD"/>
    <s v="NO SOLICITADAS"/>
  </r>
  <r>
    <x v="18"/>
    <s v="02-02-01-003-007-09"/>
    <n v="10"/>
    <s v="Materiales y suministros - Otros productos minerales no metálicos n. C. P."/>
    <s v="ABRASIVO DORADO GRANO 180"/>
    <n v="31191500"/>
    <n v="0"/>
    <n v="4"/>
    <n v="7"/>
    <n v="4"/>
    <n v="916532"/>
    <s v="UNIDAD"/>
    <s v="NO SOLICITADAS"/>
  </r>
  <r>
    <x v="18"/>
    <s v="02-02-01-003-007-09"/>
    <n v="10"/>
    <s v="Materiales y suministros - Otros productos minerales no metálicos n. C. P."/>
    <s v="ABRASIVO DORADO GRANO 220"/>
    <n v="31191500"/>
    <n v="0"/>
    <n v="4"/>
    <n v="7"/>
    <n v="4"/>
    <n v="1053808"/>
    <s v="UNIDAD"/>
    <s v="NO SOLICITADAS"/>
  </r>
  <r>
    <x v="18"/>
    <s v="02-02-01-003-007-09"/>
    <n v="10"/>
    <s v="Materiales y suministros - Otros productos minerales no metálicos n. C. P."/>
    <s v="ABRASIVO DORADO GRANO 320"/>
    <n v="31191500"/>
    <n v="0"/>
    <n v="4"/>
    <n v="7"/>
    <n v="4"/>
    <n v="922736"/>
    <s v="UNIDAD"/>
    <s v="NO SOLICITADAS"/>
  </r>
  <r>
    <x v="18"/>
    <s v="02-02-01-003-007-09"/>
    <n v="10"/>
    <s v="Materiales y suministros - Otros productos minerales no metálicos n. C. P."/>
    <s v="ABRASIVO DORADO GRANO 400"/>
    <n v="31191500"/>
    <n v="0"/>
    <n v="4"/>
    <n v="7"/>
    <n v="4"/>
    <n v="1053228"/>
    <s v="UNIDAD"/>
    <s v="NO SOLICITADAS"/>
  </r>
  <r>
    <x v="18"/>
    <s v="02-02-01-003-007-09"/>
    <n v="10"/>
    <s v="Materiales y suministros - Otros productos minerales no metálicos n. C. P."/>
    <s v="ABRASIVO DORADO GRANO 500"/>
    <n v="31191500"/>
    <n v="0"/>
    <n v="4"/>
    <n v="7"/>
    <n v="4"/>
    <n v="970240"/>
    <s v="UNIDAD"/>
    <s v="NO SOLICITADAS"/>
  </r>
  <r>
    <x v="18"/>
    <s v="02-02-01-003-007-09"/>
    <n v="10"/>
    <s v="Materiales y suministros - Otros productos minerales no metálicos n. C. P."/>
    <s v="ABRASIVO POR TIRAS"/>
    <n v="31191500"/>
    <n v="0"/>
    <n v="4"/>
    <n v="7"/>
    <n v="4"/>
    <n v="822360"/>
    <s v="UNIDAD"/>
    <s v="NO SOLICITADAS"/>
  </r>
  <r>
    <x v="18"/>
    <s v="02-02-01-003-006-09"/>
    <n v="10"/>
    <s v="Materiales y suministros - Otros productos plásticos"/>
    <s v="ABRAZADERA (2)"/>
    <n v="31162900"/>
    <n v="0"/>
    <n v="4"/>
    <n v="7"/>
    <n v="7"/>
    <n v="5600"/>
    <s v="UNIDAD"/>
    <s v="NO SOLICITADAS"/>
  </r>
  <r>
    <x v="18"/>
    <s v="02-02-01-003-005-04"/>
    <n v="10"/>
    <s v="Materiales y suministros - Productos químicos n. C. P."/>
    <s v="ABRILLANTADOR PARA SOLUCION ELECTROLITICA DE NIQUEL"/>
    <n v="12163800"/>
    <n v="0"/>
    <n v="4"/>
    <n v="7"/>
    <n v="3"/>
    <n v="102795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1)"/>
    <n v="15121500"/>
    <n v="0"/>
    <n v="4"/>
    <n v="7"/>
    <n v="1"/>
    <n v="1894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2)"/>
    <n v="15121500"/>
    <n v="0"/>
    <n v="4"/>
    <n v="7"/>
    <n v="2"/>
    <n v="48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1)"/>
    <n v="15121500"/>
    <n v="0"/>
    <n v="4"/>
    <n v="7"/>
    <n v="1"/>
    <n v="132165"/>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2)"/>
    <n v="15121500"/>
    <n v="0"/>
    <n v="4"/>
    <n v="7"/>
    <n v="1"/>
    <n v="2937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3)"/>
    <n v="15121500"/>
    <n v="0"/>
    <n v="4"/>
    <n v="7"/>
    <n v="2"/>
    <n v="8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SINTETICO X LIBRA"/>
    <n v="15121500"/>
    <n v="0"/>
    <n v="4"/>
    <n v="7"/>
    <n v="1"/>
    <n v="46992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1)"/>
    <n v="15121500"/>
    <n v="0"/>
    <n v="4"/>
    <n v="7"/>
    <n v="1"/>
    <n v="28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2)"/>
    <n v="15121500"/>
    <n v="0"/>
    <n v="4"/>
    <n v="7"/>
    <n v="1"/>
    <n v="70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ENETRANTE (1)"/>
    <n v="15121500"/>
    <n v="0"/>
    <n v="4"/>
    <n v="7"/>
    <n v="8"/>
    <n v="164472"/>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ENETRANTE (2)"/>
    <n v="15121500"/>
    <n v="0"/>
    <n v="4"/>
    <n v="7"/>
    <n v="2"/>
    <n v="1103424"/>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HIDROSOLUBLE"/>
    <n v="15121500"/>
    <n v="0"/>
    <n v="4"/>
    <n v="7"/>
    <n v="1"/>
    <n v="239855"/>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COMPRESOR"/>
    <n v="15121500"/>
    <n v="0"/>
    <n v="4"/>
    <n v="7"/>
    <n v="1"/>
    <n v="150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TRANSMISION"/>
    <n v="15121500"/>
    <n v="0"/>
    <n v="4"/>
    <n v="7"/>
    <n v="2"/>
    <n v="378800"/>
    <s v="UNIDAD"/>
    <s v="NO SOLICITADAS"/>
  </r>
  <r>
    <x v="18"/>
    <s v="02-02-01-003-005-04"/>
    <n v="10"/>
    <s v="Materiales y suministros - Productos químicos n. C. P."/>
    <s v="ACELERADOR DE NIQUEL"/>
    <n v="12164100"/>
    <n v="0"/>
    <n v="4"/>
    <n v="7"/>
    <n v="3"/>
    <n v="910470"/>
    <s v="UNIDAD"/>
    <s v="NO SOLICITADAS"/>
  </r>
  <r>
    <x v="18"/>
    <s v="02-02-01-003-005-04"/>
    <n v="10"/>
    <s v="Materiales y suministros - Productos químicos n. C. P."/>
    <s v="ACELERADOR POLIURETANO"/>
    <n v="31211500"/>
    <n v="0"/>
    <n v="4"/>
    <n v="7"/>
    <n v="4"/>
    <n v="1233540"/>
    <s v="UNIDAD"/>
    <s v="NO SOLICITADAS"/>
  </r>
  <r>
    <x v="18"/>
    <s v="02-02-01-003-004-07"/>
    <n v="10"/>
    <s v="Materiales y suministros - Plásticos en formas primarias"/>
    <s v="ACETATO PARA CABINA DE SANBLAST"/>
    <n v="13111200"/>
    <n v="0"/>
    <n v="4"/>
    <n v="7"/>
    <n v="10"/>
    <n v="699010"/>
    <s v="UNIDAD"/>
    <s v="NO SOLICITADAS"/>
  </r>
  <r>
    <x v="18"/>
    <s v="02-02-01-003-004-01"/>
    <n v="10"/>
    <s v="Materiales y suministros - Químicos orgánicos básicos"/>
    <s v="ACETILENO"/>
    <n v="15111506"/>
    <n v="0"/>
    <n v="2"/>
    <n v="10"/>
    <n v="14"/>
    <n v="546392"/>
    <s v="KILOGRAMO"/>
    <s v="NO SOLICITADAS"/>
  </r>
  <r>
    <x v="18"/>
    <s v="02-02-01-003-004-01"/>
    <n v="10"/>
    <s v="Materiales y suministros - Químicos orgánicos básicos"/>
    <s v="ACETONA"/>
    <n v="12352100"/>
    <n v="0"/>
    <n v="4"/>
    <n v="7"/>
    <n v="1"/>
    <n v="176220"/>
    <s v="GALON"/>
    <s v="NO SOLICITADAS"/>
  </r>
  <r>
    <x v="18"/>
    <s v="02-02-01-003-004-02"/>
    <n v="10"/>
    <s v="Materiales y suministros - Productos químicos inorgánicos básicos n. C. P."/>
    <s v="ACIDO CROMICO GRADO INDUSTRIAL"/>
    <n v="12352300"/>
    <n v="0"/>
    <n v="4"/>
    <n v="7"/>
    <n v="100"/>
    <n v="3818100"/>
    <s v="KILOGRAMO"/>
    <s v="NO SOLICITADAS"/>
  </r>
  <r>
    <x v="18"/>
    <s v="02-02-01-003-004-02"/>
    <n v="10"/>
    <s v="Materiales y suministros - Productos químicos inorgánicos básicos n. C. P."/>
    <s v="ACIDO FOSFORICO"/>
    <n v="12352300"/>
    <n v="0"/>
    <n v="4"/>
    <n v="7"/>
    <n v="2"/>
    <n v="283910"/>
    <s v="GALON"/>
    <s v="NO SOLICITADAS"/>
  </r>
  <r>
    <x v="18"/>
    <s v="02-02-01-003-004-02"/>
    <n v="10"/>
    <s v="Materiales y suministros - Productos químicos inorgánicos básicos n. C. P."/>
    <s v="ACIDO NITRICO GRADO INDUSTRIAL"/>
    <n v="12352300"/>
    <s v="Selección abreviada subasta inversa (No disponible)"/>
    <n v="4"/>
    <n v="7"/>
    <n v="10"/>
    <n v="58740"/>
    <s v="KILOGRAMO"/>
    <s v="NO SOLICITADAS"/>
  </r>
  <r>
    <x v="18"/>
    <s v="02-02-01-003-004-02"/>
    <n v="10"/>
    <s v="Materiales y suministros - Productos químicos inorgánicos básicos n. C. P."/>
    <s v="ACIDO SULFURICO GRADO INDUSTRIAL"/>
    <n v="12352300"/>
    <s v="Selección abreviada subasta inversa (No disponible)"/>
    <n v="4"/>
    <n v="7"/>
    <n v="50"/>
    <n v="303450"/>
    <s v="KILOGRAMO"/>
    <s v="NO SOLICITADAS"/>
  </r>
  <r>
    <x v="18"/>
    <s v="02-02-01-003-004-02"/>
    <n v="10"/>
    <s v="Materiales y suministros - Productos químicos inorgánicos básicos n. C. P."/>
    <s v="ACIDO SULFURICO GRADO TECNICO"/>
    <n v="12352300"/>
    <s v="Selección abreviada subasta inversa (No disponible)"/>
    <n v="4"/>
    <n v="7"/>
    <n v="10"/>
    <n v="587400"/>
    <s v="KILOGRAMO"/>
    <s v="NO SOLICITADAS"/>
  </r>
  <r>
    <x v="18"/>
    <s v="02-02-01-004-002"/>
    <n v="10"/>
    <s v="Materiales y suministros - Productos metálicos elaborados (excepto maquinaria y equipo)"/>
    <s v="ACOPLE DESCONEXION RAPIDA HEMBRA"/>
    <n v="31163100"/>
    <s v="Selección abreviada subasta inversa (No disponible)"/>
    <n v="4"/>
    <n v="7"/>
    <n v="5"/>
    <n v="1038435"/>
    <s v="UNIDAD"/>
    <s v="NO SOLICITADAS"/>
  </r>
  <r>
    <x v="18"/>
    <s v="02-02-01-004-002"/>
    <n v="10"/>
    <s v="Materiales y suministros - Productos metálicos elaborados (excepto maquinaria y equipo)"/>
    <s v="ACOPLE DESCONEXION RAPIDA MACHO"/>
    <n v="31163100"/>
    <s v="Selección abreviada subasta inversa (No disponible)"/>
    <n v="4"/>
    <n v="7"/>
    <n v="5"/>
    <n v="93465"/>
    <s v="UNIDAD"/>
    <s v="NO SOLICITADAS"/>
  </r>
  <r>
    <x v="18"/>
    <s v="02-02-01-003-005-04"/>
    <n v="10"/>
    <s v="Materiales y suministros - Productos químicos n. C. P."/>
    <s v="ACTIVADOR LIQUIDO"/>
    <n v="31201600"/>
    <s v="Selección abreviada subasta inversa (No disponible)"/>
    <n v="4"/>
    <n v="7"/>
    <n v="3"/>
    <n v="190449"/>
    <s v="UNIDAD"/>
    <s v="NO SOLICITADAS"/>
  </r>
  <r>
    <x v="18"/>
    <s v="02-02-01-004-002"/>
    <n v="10"/>
    <s v="Materiales y suministros - Productos metálicos elaborados (excepto maquinaria y equipo)"/>
    <s v="ADAPTADOR COAXIAL, BNC HEMBRA / SMA MACHO"/>
    <n v="39121400"/>
    <s v="Selección abreviada subasta inversa (No disponible)"/>
    <n v="4"/>
    <n v="7"/>
    <n v="8"/>
    <n v="193584"/>
    <s v="UNIDAD"/>
    <s v="NO SOLICITADAS"/>
  </r>
  <r>
    <x v="18"/>
    <s v="02-02-01-004-002"/>
    <n v="10"/>
    <s v="Materiales y suministros - Productos metálicos elaborados (excepto maquinaria y equipo)"/>
    <s v="ADAPTADOR ELECTRICO"/>
    <s v="39121400"/>
    <s v="Selección abreviada subasta inversa (No disponible)"/>
    <n v="4"/>
    <n v="7"/>
    <n v="1"/>
    <n v="495129"/>
    <s v="UNIDAD"/>
    <s v="NO SOLICITADAS"/>
  </r>
  <r>
    <x v="18"/>
    <s v="02-02-01-003-005-04"/>
    <n v="10"/>
    <s v="Materiales y suministros - Productos químicos n. C. P."/>
    <s v="ADHESIVO"/>
    <n v="31201600"/>
    <s v="Selección abreviada subasta inversa (No disponible)"/>
    <n v="4"/>
    <n v="7"/>
    <n v="2"/>
    <n v="264330"/>
    <s v="UNIDAD"/>
    <s v="NO SOLICITADAS"/>
  </r>
  <r>
    <x v="18"/>
    <s v="02-02-01-003-005-04"/>
    <n v="10"/>
    <s v="Materiales y suministros - Productos químicos n. C. P."/>
    <s v="ADHESIVO ACTIVADOR"/>
    <n v="31201600"/>
    <s v="Selección abreviada subasta inversa (No disponible)"/>
    <n v="4"/>
    <n v="7"/>
    <n v="1"/>
    <n v="137324"/>
    <s v="UNIDAD"/>
    <s v="NO SOLICITADAS"/>
  </r>
  <r>
    <x v="18"/>
    <s v="02-02-01-003-005-04"/>
    <n v="10"/>
    <s v="Materiales y suministros - Productos químicos n. C. P."/>
    <s v="ADHESIVO EN PELICULA "/>
    <n v="31201600"/>
    <s v="Selección abreviada subasta inversa (No disponible)"/>
    <n v="4"/>
    <n v="7"/>
    <n v="1"/>
    <n v="14523465"/>
    <s v="UNIDAD"/>
    <s v="NO SOLICITADAS"/>
  </r>
  <r>
    <x v="18"/>
    <s v="02-02-01-003-005-04"/>
    <n v="10"/>
    <s v="Materiales y suministros - Productos químicos n. C. P."/>
    <s v="ADHESIVO EPOXICO (1)"/>
    <n v="31201600"/>
    <s v="Selección abreviada subasta inversa (No disponible)"/>
    <n v="4"/>
    <n v="7"/>
    <n v="3"/>
    <n v="442833"/>
    <s v="UNIDAD"/>
    <s v="NO SOLICITADAS"/>
  </r>
  <r>
    <x v="18"/>
    <s v="02-02-01-003-005-04"/>
    <n v="10"/>
    <s v="Materiales y suministros - Productos químicos n. C. P."/>
    <s v="ADHESIVO EPOXICO (2)"/>
    <n v="31201600"/>
    <s v="Selección abreviada subasta inversa (No disponible)"/>
    <n v="4"/>
    <n v="7"/>
    <n v="1"/>
    <n v="891673"/>
    <s v="UNIDAD"/>
    <s v="NO SOLICITADAS"/>
  </r>
  <r>
    <x v="18"/>
    <s v="02-02-01-003-005-04"/>
    <n v="10"/>
    <s v="Materiales y suministros - Productos químicos n. C. P."/>
    <s v="ADHESIVO EPOXICO (3)"/>
    <n v="31201600"/>
    <s v="Selección abreviada subasta inversa (No disponible)"/>
    <n v="4"/>
    <n v="7"/>
    <n v="1"/>
    <n v="283910"/>
    <s v="UNIDAD"/>
    <s v="NO SOLICITADAS"/>
  </r>
  <r>
    <x v="18"/>
    <s v="02-02-01-003-005-04"/>
    <n v="10"/>
    <s v="Materiales y suministros - Productos químicos n. C. P."/>
    <s v="ADHESIVO EPOXICO (4)"/>
    <n v="31201600"/>
    <s v="Selección abreviada subasta inversa (No disponible)"/>
    <n v="4"/>
    <n v="7"/>
    <n v="1"/>
    <n v="3378529"/>
    <s v="UNIDAD"/>
    <s v="NO SOLICITADAS"/>
  </r>
  <r>
    <x v="18"/>
    <s v="02-02-01-003-005-04"/>
    <n v="10"/>
    <s v="Materiales y suministros - Productos químicos n. C. P."/>
    <s v="ADHESIVO EPOXICO (TRASPARENTE)"/>
    <n v="31201600"/>
    <s v="Selección abreviada subasta inversa (No disponible)"/>
    <n v="4"/>
    <n v="7"/>
    <n v="2"/>
    <n v="234960"/>
    <s v="UNIDAD"/>
    <s v="NO SOLICITADAS"/>
  </r>
  <r>
    <x v="18"/>
    <s v="02-02-01-003-005-04"/>
    <n v="10"/>
    <s v="Materiales y suministros - Productos químicos n. C. P."/>
    <s v="ADHESIVO EPOXICO PARA BOTAS TERMOENCOGIBLES"/>
    <n v="31201600"/>
    <s v="Selección abreviada subasta inversa (No disponible)"/>
    <n v="4"/>
    <n v="7"/>
    <n v="1"/>
    <n v="181856"/>
    <s v="UNIDAD"/>
    <s v="NO SOLICITADAS"/>
  </r>
  <r>
    <x v="18"/>
    <s v="02-02-01-003-005-04"/>
    <n v="10"/>
    <s v="Materiales y suministros - Productos químicos n. C. P."/>
    <s v="ADHESIVO EPOXICO PARA REPARACIONES EN METAL Y COMPUESTO"/>
    <n v="31201600"/>
    <s v="Selección abreviada subasta inversa (No disponible)"/>
    <n v="4"/>
    <n v="7"/>
    <n v="13"/>
    <n v="702520"/>
    <s v="UNIDAD"/>
    <s v="NO SOLICITADAS"/>
  </r>
  <r>
    <x v="18"/>
    <s v="02-02-01-003-005-04"/>
    <n v="10"/>
    <s v="Materiales y suministros - Productos químicos n. C. P."/>
    <s v="ADHESIVO ESTRUCTURAL"/>
    <n v="31201600"/>
    <s v="Selección abreviada subasta inversa (No disponible)"/>
    <n v="4"/>
    <n v="7"/>
    <n v="1"/>
    <n v="16763352"/>
    <s v="UNIDAD"/>
    <s v="NO SOLICITADAS"/>
  </r>
  <r>
    <x v="18"/>
    <s v="02-02-01-003-005-04"/>
    <n v="10"/>
    <s v="Materiales y suministros - Productos químicos n. C. P."/>
    <s v="ADHESIVO INDUSTRIAL"/>
    <n v="31201600"/>
    <s v="Selección abreviada subasta inversa (No disponible)"/>
    <n v="4"/>
    <n v="7"/>
    <n v="15"/>
    <n v="8811000"/>
    <s v="UNIDAD"/>
    <s v="NO SOLICITADAS"/>
  </r>
  <r>
    <x v="18"/>
    <s v="02-02-01-003-005-04"/>
    <n v="10"/>
    <s v="Materiales y suministros - Productos químicos n. C. P."/>
    <s v="ADHESIVO INDUSTRIAL BASE SOLVENTE"/>
    <n v="31201600"/>
    <s v="Selección abreviada subasta inversa (No disponible)"/>
    <n v="4"/>
    <n v="7"/>
    <n v="25"/>
    <n v="1958000"/>
    <s v="GALON"/>
    <s v="NO SOLICITADAS"/>
  </r>
  <r>
    <x v="18"/>
    <s v="02-02-01-003-005-04"/>
    <n v="10"/>
    <s v="Materiales y suministros - Productos químicos n. C. P."/>
    <s v="ADHESIVO INSTANTANEO"/>
    <n v="31201600"/>
    <s v="Selección abreviada subasta inversa (No disponible)"/>
    <n v="4"/>
    <n v="7"/>
    <n v="1"/>
    <n v="244750"/>
    <s v="UNIDAD"/>
    <s v="NO SOLICITADAS"/>
  </r>
  <r>
    <x v="18"/>
    <s v="02-02-01-003-005-04"/>
    <n v="10"/>
    <s v="Materiales y suministros - Productos químicos n. C. P."/>
    <s v="ADHESIVO URETANO"/>
    <n v="31201600"/>
    <s v="Selección abreviada subasta inversa (No disponible)"/>
    <n v="4"/>
    <n v="7"/>
    <n v="4"/>
    <n v="2467864"/>
    <s v="UNIDAD"/>
    <s v="NO SOLICITADAS"/>
  </r>
  <r>
    <x v="18"/>
    <s v="02-02-01-003-004-01"/>
    <n v="10"/>
    <s v="Materiales y suministros - Químicos orgánicos básicos"/>
    <s v="AGAMIX."/>
    <s v="12142106"/>
    <s v="Selección abreviada subasta inversa (No disponible)"/>
    <n v="2"/>
    <n v="10"/>
    <n v="80"/>
    <n v="1258240"/>
    <s v="METRO CUBICO"/>
    <s v="NO SOLICITADAS"/>
  </r>
  <r>
    <x v="18"/>
    <s v="02-02-01-004-002"/>
    <n v="10"/>
    <s v="Materiales y suministros - Productos metálicos elaborados (excepto maquinaria y equipo)"/>
    <s v="AGUJA DE DISPENSACION"/>
    <n v="42142500"/>
    <s v="Selección abreviada subasta inversa (No disponible)"/>
    <n v="4"/>
    <n v="7"/>
    <n v="1"/>
    <n v="65583"/>
    <s v="UNIDAD"/>
    <s v="NO SOLICITADAS"/>
  </r>
  <r>
    <x v="18"/>
    <s v="02-02-01-004-002"/>
    <n v="10"/>
    <s v="Materiales y suministros - Productos metálicos elaborados (excepto maquinaria y equipo)"/>
    <s v="AGUJA MAQUINA COSTURA No. 100 "/>
    <n v="53141600"/>
    <s v="Selección abreviada subasta inversa (No disponible)"/>
    <n v="4"/>
    <n v="7"/>
    <n v="60"/>
    <n v="30000"/>
    <s v="UNIDAD"/>
    <s v="NO SOLICITADAS"/>
  </r>
  <r>
    <x v="18"/>
    <s v="02-02-01-004-002"/>
    <n v="10"/>
    <s v="Materiales y suministros - Productos metálicos elaborados (excepto maquinaria y equipo)"/>
    <s v="AGUJA MAQUINA COSTURA No. 120"/>
    <n v="53141600"/>
    <s v="Selección abreviada subasta inversa (No disponible)"/>
    <n v="4"/>
    <n v="7"/>
    <n v="60"/>
    <n v="30000"/>
    <s v="UNIDAD"/>
    <s v="NO SOLICITADAS"/>
  </r>
  <r>
    <x v="18"/>
    <s v="02-02-01-004-001"/>
    <n v="10"/>
    <s v="Materiales y suministros - Metales básicos"/>
    <s v="ALAMBRE DE ACERO CALIBRE 0,40"/>
    <n v="30264700"/>
    <s v="Selección abreviada subasta inversa (No disponible)"/>
    <n v="4"/>
    <n v="7"/>
    <n v="2"/>
    <n v="91736"/>
    <s v="UNIDAD"/>
    <s v="NO SOLICITADAS"/>
  </r>
  <r>
    <x v="18"/>
    <s v="02-02-01-004-001"/>
    <n v="10"/>
    <s v="Materiales y suministros - Metales básicos"/>
    <s v="ALAMBRE DE BRONCE 0.32 "/>
    <n v="50362400"/>
    <s v="Selección abreviada subasta inversa (No disponible)"/>
    <n v="4"/>
    <n v="7"/>
    <n v="27"/>
    <n v="3304125"/>
    <s v="UNIDAD"/>
    <s v="NO SOLICITADAS"/>
  </r>
  <r>
    <x v="18"/>
    <s v="02-02-01-003-004-01"/>
    <n v="10"/>
    <s v="Materiales y suministros - Químicos orgánicos básicos"/>
    <s v="ALCOHOL ISOPROPILICO (1)"/>
    <n v="12191600"/>
    <s v="Selección abreviada subasta inversa (No disponible)"/>
    <n v="4"/>
    <n v="7"/>
    <n v="8"/>
    <n v="13706000"/>
    <s v="UNIDAD"/>
    <s v="NO SOLICITADAS"/>
  </r>
  <r>
    <x v="18"/>
    <s v="02-02-01-003-004-01"/>
    <n v="10"/>
    <s v="Materiales y suministros - Químicos orgánicos básicos"/>
    <s v="ALCOHOL ISOPROPILICO (2)"/>
    <n v="12191600"/>
    <s v="Selección abreviada subasta inversa (No disponible)"/>
    <n v="4"/>
    <n v="7"/>
    <n v="10"/>
    <n v="450470"/>
    <s v="GALON"/>
    <s v="NO SOLICITADAS"/>
  </r>
  <r>
    <x v="18"/>
    <s v="02-02-01-003-004-01"/>
    <n v="10"/>
    <s v="Materiales y suministros - Químicos orgánicos básicos"/>
    <s v="ALCOHOL ISOPROPILICO GRADO INDUSTRIAL"/>
    <n v="12191600"/>
    <s v="Selección abreviada subasta inversa (No disponible)"/>
    <n v="4"/>
    <n v="7"/>
    <n v="5"/>
    <n v="7500000"/>
    <s v="UNIDAD"/>
    <s v="NO SOLICITADAS"/>
  </r>
  <r>
    <x v="18"/>
    <s v="02-02-01-002-007"/>
    <n v="10"/>
    <s v="Materiales y suministros - Artículos textiles (excepto prendas de vestir)"/>
    <s v="ALFOMBRA"/>
    <n v="52101500"/>
    <s v="Selección abreviada subasta inversa (No disponible)"/>
    <n v="4"/>
    <n v="7"/>
    <n v="30"/>
    <n v="19222680"/>
    <s v="METRO"/>
    <s v="NO SOLICITADAS"/>
  </r>
  <r>
    <x v="18"/>
    <s v="02-02-01-003-006-09"/>
    <n v="10"/>
    <s v="Materiales y suministros - Otros productos plásticos"/>
    <s v="AMARRE PLASTICO (1)"/>
    <n v="24141500"/>
    <s v="Selección abreviada subasta inversa (No disponible)"/>
    <n v="4"/>
    <n v="7"/>
    <n v="1"/>
    <n v="82300"/>
    <s v="UNIDAD"/>
    <s v="NO SOLICITADAS"/>
  </r>
  <r>
    <x v="18"/>
    <s v="02-02-01-003-006-09"/>
    <n v="10"/>
    <s v="Materiales y suministros - Otros productos plásticos"/>
    <s v="AMARRE PLASTICO (2)"/>
    <n v="24141500"/>
    <s v="Selección abreviada subasta inversa (No disponible)"/>
    <n v="4"/>
    <n v="7"/>
    <n v="1"/>
    <n v="145200"/>
    <s v="UNIDAD"/>
    <s v="NO SOLICITADAS"/>
  </r>
  <r>
    <x v="18"/>
    <s v="02-02-01-003-006-09"/>
    <n v="10"/>
    <s v="Materiales y suministros - Otros productos plásticos"/>
    <s v="AMARRE PLASTICO (3)"/>
    <n v="24141500"/>
    <s v="Selección abreviada subasta inversa (No disponible)"/>
    <n v="4"/>
    <n v="7"/>
    <n v="1"/>
    <n v="15000"/>
    <s v="UNIDAD"/>
    <s v="NO SOLICITADAS"/>
  </r>
  <r>
    <x v="18"/>
    <s v="02-02-01-003-006-09"/>
    <n v="10"/>
    <s v="Materiales y suministros - Otros productos plásticos"/>
    <s v="AMARRE PLASTICO (4)"/>
    <n v="24141500"/>
    <s v="Selección abreviada subasta inversa (No disponible)"/>
    <n v="4"/>
    <n v="7"/>
    <n v="2"/>
    <n v="105902"/>
    <s v="UNIDAD"/>
    <s v="NO SOLICITADAS"/>
  </r>
  <r>
    <x v="18"/>
    <s v="02-02-01-003-006-09"/>
    <n v="10"/>
    <s v="Materiales y suministros - Otros productos plásticos"/>
    <s v="AMARRE PLASTICO (5)"/>
    <n v="24141500"/>
    <s v="Selección abreviada subasta inversa (No disponible)"/>
    <n v="4"/>
    <n v="7"/>
    <n v="3"/>
    <n v="48459"/>
    <s v="UNIDAD"/>
    <s v="NO SOLICITADAS"/>
  </r>
  <r>
    <x v="18"/>
    <s v="02-02-01-003-006-09"/>
    <n v="10"/>
    <s v="Materiales y suministros - Otros productos plásticos"/>
    <s v="AMARRE PLASTICO NEGRO CON OJO PARA TORNILLO"/>
    <n v="24141500"/>
    <s v="Selección abreviada subasta inversa (No disponible)"/>
    <n v="4"/>
    <n v="7"/>
    <n v="1"/>
    <n v="36248"/>
    <s v="UNIDAD"/>
    <s v="NO SOLICITADAS"/>
  </r>
  <r>
    <x v="18"/>
    <s v="02-02-01-004-001"/>
    <n v="10"/>
    <s v="Materiales y suministros - Metales básicos"/>
    <s v="ANGULO DE HIERRO  1&quot;"/>
    <n v="30101500"/>
    <s v="Selección abreviada subasta inversa (No disponible)"/>
    <n v="4"/>
    <n v="7"/>
    <n v="10"/>
    <n v="163490"/>
    <s v="UNIDAD"/>
    <s v="NO SOLICITADAS"/>
  </r>
  <r>
    <x v="18"/>
    <s v="02-02-01-004-001"/>
    <n v="10"/>
    <s v="Materiales y suministros - Metales básicos"/>
    <s v="ANGULO DE HIERRO  2&quot;"/>
    <n v="30101500"/>
    <s v="Selección abreviada subasta inversa (No disponible)"/>
    <n v="4"/>
    <n v="7"/>
    <n v="10"/>
    <n v="311320"/>
    <s v="UNIDAD"/>
    <s v="NO SOLICITADAS"/>
  </r>
  <r>
    <x v="18"/>
    <s v="02-02-01-004-001"/>
    <n v="10"/>
    <s v="Materiales y suministros - Metales básicos"/>
    <s v="ANGULO DE HIERRO 1/2&quot;"/>
    <n v="30101500"/>
    <s v="Selección abreviada subasta inversa (No disponible)"/>
    <n v="4"/>
    <n v="7"/>
    <n v="10"/>
    <n v="421940"/>
    <s v="UNIDAD"/>
    <s v="NO SOLICITADAS"/>
  </r>
  <r>
    <x v="18"/>
    <s v="02-02-01-004-001"/>
    <n v="10"/>
    <s v="Materiales y suministros - Metales básicos"/>
    <s v="ANODO DE CADMIO METALICO"/>
    <n v="31162800"/>
    <s v="Selección abreviada subasta inversa (No disponible)"/>
    <n v="4"/>
    <n v="7"/>
    <n v="70"/>
    <n v="10288040"/>
    <s v="KILOGRAMO"/>
    <s v="NO SOLICITADAS"/>
  </r>
  <r>
    <x v="18"/>
    <s v="02-02-01-004-001"/>
    <n v="10"/>
    <s v="Materiales y suministros - Metales básicos"/>
    <s v="ANODO DE NIQUEL METALICO "/>
    <n v="31162800"/>
    <s v="Selección abreviada subasta inversa (No disponible)"/>
    <n v="4"/>
    <n v="7"/>
    <n v="70"/>
    <n v="6046250"/>
    <s v="KILOGRAMO"/>
    <s v="NO SOLICITADAS"/>
  </r>
  <r>
    <x v="18"/>
    <s v="02-02-01-004-001"/>
    <n v="10"/>
    <s v="Materiales y suministros - Metales básicos"/>
    <s v="ANODO DE PLATA METALICO"/>
    <n v="31162800"/>
    <s v="Selección abreviada subasta inversa (No disponible)"/>
    <n v="4"/>
    <n v="7"/>
    <n v="3"/>
    <n v="24964500"/>
    <s v="UNIDAD"/>
    <s v="NO SOLICITADAS"/>
  </r>
  <r>
    <x v="18"/>
    <s v="02-02-01-004-001"/>
    <n v="10"/>
    <s v="Materiales y suministros - Metales básicos"/>
    <s v="ANODO DE PLOMO "/>
    <n v="31162800"/>
    <s v="Selección abreviada subasta inversa (No disponible)"/>
    <n v="4"/>
    <n v="7"/>
    <n v="3"/>
    <n v="8370450"/>
    <s v="UNIDAD"/>
    <s v="NO SOLICITADAS"/>
  </r>
  <r>
    <x v="18"/>
    <s v="02-02-01-004-001"/>
    <n v="10"/>
    <s v="Materiales y suministros - Metales básicos"/>
    <s v="ANTIPORO PARA SOLUCION ELECTROLITICA DE NIQUEL. "/>
    <n v="12352500"/>
    <s v="Selección abreviada subasta inversa (No disponible)"/>
    <n v="4"/>
    <n v="7"/>
    <n v="3"/>
    <n v="734250"/>
    <s v="UNIDAD"/>
    <s v="NO SOLICITADAS"/>
  </r>
  <r>
    <x v="18"/>
    <s v="02-02-01-003-007-09"/>
    <n v="10"/>
    <s v="Materiales y suministros - Otros productos minerales no metálicos n. C. P."/>
    <s v="ANTRACITA X LIBRA"/>
    <n v="15101600"/>
    <s v="Selección abreviada subasta inversa (No disponible)"/>
    <n v="4"/>
    <n v="7"/>
    <n v="4"/>
    <n v="159484"/>
    <s v="UNIDAD"/>
    <s v="NO SOLICITADAS"/>
  </r>
  <r>
    <x v="18"/>
    <s v="02-02-01-004-002"/>
    <n v="10"/>
    <s v="Materiales y suministros - Productos metálicos elaborados (excepto maquinaria y equipo)"/>
    <s v="ARANDELA (1)"/>
    <n v="31161800"/>
    <s v="Selección abreviada subasta inversa (No disponible)"/>
    <n v="4"/>
    <n v="7"/>
    <n v="10"/>
    <n v="7000"/>
    <s v="UNIDAD"/>
    <s v="NO SOLICITADAS"/>
  </r>
  <r>
    <x v="18"/>
    <s v="02-02-01-004-002"/>
    <n v="10"/>
    <s v="Materiales y suministros - Productos metálicos elaborados (excepto maquinaria y equipo)"/>
    <s v="ARANDELA (2)"/>
    <n v="31161800"/>
    <s v="Selección abreviada subasta inversa (No disponible)"/>
    <n v="4"/>
    <n v="7"/>
    <n v="10"/>
    <n v="6000"/>
    <s v="UNIDAD"/>
    <s v="NO SOLICITADAS"/>
  </r>
  <r>
    <x v="18"/>
    <s v="02-02-01-004-002"/>
    <n v="10"/>
    <s v="Materiales y suministros - Productos metálicos elaborados (excepto maquinaria y equipo)"/>
    <s v="ARANDELA (3)"/>
    <n v="31161800"/>
    <s v="Selección abreviada subasta inversa (No disponible)"/>
    <n v="4"/>
    <n v="7"/>
    <n v="50"/>
    <n v="30000"/>
    <s v="UNIDAD"/>
    <s v="NO SOLICITADAS"/>
  </r>
  <r>
    <x v="18"/>
    <s v="02-02-01-004-002"/>
    <n v="10"/>
    <s v="Materiales y suministros - Productos metálicos elaborados (excepto maquinaria y equipo)"/>
    <s v="ARANDELA (4)"/>
    <n v="31161800"/>
    <s v="Selección abreviada subasta inversa (No disponible)"/>
    <n v="4"/>
    <n v="7"/>
    <n v="50"/>
    <n v="20000"/>
    <s v="UNIDAD"/>
    <s v="NO SOLICITADAS"/>
  </r>
  <r>
    <x v="18"/>
    <s v="02-02-01-004-002"/>
    <n v="10"/>
    <s v="Materiales y suministros - Productos metálicos elaborados (excepto maquinaria y equipo)"/>
    <s v="ARANDELA (5)"/>
    <n v="31161800"/>
    <s v="Selección abreviada subasta inversa (No disponible)"/>
    <n v="4"/>
    <n v="7"/>
    <n v="10"/>
    <n v="55000"/>
    <s v="UNIDAD"/>
    <s v="NO SOLICITADAS"/>
  </r>
  <r>
    <x v="18"/>
    <s v="02-02-01-004-002"/>
    <n v="10"/>
    <s v="Materiales y suministros - Productos metálicos elaborados (excepto maquinaria y equipo)"/>
    <s v="ARANDELA (6)"/>
    <n v="31161800"/>
    <s v="Selección abreviada subasta inversa (No disponible)"/>
    <n v="4"/>
    <n v="7"/>
    <n v="10"/>
    <n v="700"/>
    <s v="UNIDAD"/>
    <s v="NO SOLICITADAS"/>
  </r>
  <r>
    <x v="18"/>
    <s v="02-02-01-004-002"/>
    <n v="10"/>
    <s v="Materiales y suministros - Productos metálicos elaborados (excepto maquinaria y equipo)"/>
    <s v="ARANDELA (7)"/>
    <n v="31161800"/>
    <s v="Selección abreviada subasta inversa (No disponible)"/>
    <n v="4"/>
    <n v="7"/>
    <n v="10"/>
    <n v="700"/>
    <s v="UNIDAD"/>
    <s v="NO SOLICITADAS"/>
  </r>
  <r>
    <x v="18"/>
    <s v="02-02-01-004-002"/>
    <n v="10"/>
    <s v="Materiales y suministros - Productos metálicos elaborados (excepto maquinaria y equipo)"/>
    <s v="ARANDELA (8)"/>
    <n v="31161800"/>
    <s v="Selección abreviada subasta inversa (No disponible)"/>
    <n v="4"/>
    <n v="7"/>
    <n v="15"/>
    <n v="1050"/>
    <s v="UNIDAD"/>
    <s v="NO SOLICITADAS"/>
  </r>
  <r>
    <x v="18"/>
    <s v="02-02-01-004-002"/>
    <n v="10"/>
    <s v="Materiales y suministros - Productos metálicos elaborados (excepto maquinaria y equipo)"/>
    <s v="ARANDELA (9)"/>
    <n v="31161800"/>
    <s v="Selección abreviada subasta inversa (No disponible)"/>
    <n v="4"/>
    <n v="7"/>
    <n v="10"/>
    <n v="700"/>
    <s v="UNIDAD"/>
    <s v="NO SOLICITADAS"/>
  </r>
  <r>
    <x v="18"/>
    <s v="02-02-01-001-005"/>
    <n v="10"/>
    <s v="Materiales y suministros - Piedra, arena y arcilla"/>
    <s v="ARENA X LIBRA"/>
    <n v="11111700"/>
    <s v="Selección abreviada subasta inversa (No disponible)"/>
    <n v="4"/>
    <n v="7"/>
    <n v="4"/>
    <n v="46804"/>
    <s v="UNIDAD"/>
    <s v="NO SOLICITADAS"/>
  </r>
  <r>
    <x v="18"/>
    <s v="02-02-01-003-004-02"/>
    <n v="10"/>
    <s v="Materiales y suministros - Productos químicos inorgánicos básicos n. C. P."/>
    <s v="ARGON"/>
    <s v="12142004"/>
    <s v="Selección abreviada subasta inversa (No disponible)"/>
    <n v="2"/>
    <n v="10"/>
    <n v="189"/>
    <n v="5064255"/>
    <s v="METRO CUBICO"/>
    <s v="NO SOLICITADAS"/>
  </r>
  <r>
    <x v="18"/>
    <s v="02-02-01-003-008-09"/>
    <n v="10"/>
    <s v="Materiales y suministros - Otros artículos manufacturados n. C. P."/>
    <s v="ATOMIZADOR"/>
    <n v="24122000"/>
    <s v="Selección abreviada subasta inversa (No disponible)"/>
    <n v="4"/>
    <n v="7"/>
    <n v="14"/>
    <n v="82236"/>
    <s v="UNIDAD"/>
    <s v="NO SOLICITADAS"/>
  </r>
  <r>
    <x v="18"/>
    <s v="02-02-01-003-008-09"/>
    <n v="10"/>
    <s v="Materiales y suministros - Otros artículos manufacturados n. C. P."/>
    <s v="ATOMIZADOR CON BOMBA DE UN TOQUE"/>
    <n v="24122000"/>
    <s v="Selección abreviada subasta inversa (No disponible)"/>
    <n v="4"/>
    <n v="7"/>
    <n v="4"/>
    <n v="251476"/>
    <s v="UNIDAD"/>
    <s v="NO SOLICITADAS"/>
  </r>
  <r>
    <x v="18"/>
    <s v="02-02-01-003-005-04"/>
    <n v="10"/>
    <s v="Materiales y suministros - Productos químicos n. C. P."/>
    <s v="BARNIZ (HELLAC VARNISH) "/>
    <n v="31211700"/>
    <s v="Selección abreviada subasta inversa (No disponible)"/>
    <n v="4"/>
    <n v="7"/>
    <n v="1"/>
    <n v="97900"/>
    <s v="GALON"/>
    <s v="NO SOLICITADAS"/>
  </r>
  <r>
    <x v="18"/>
    <s v="02-02-01-003-005-04"/>
    <n v="10"/>
    <s v="Materiales y suministros - Productos químicos n. C. P."/>
    <s v="BARNIZ ROJO DE SECADO AL AIRE AMBIENTE  (RED AIR DRYING VARNISH)"/>
    <n v="31211700"/>
    <s v="Selección abreviada subasta inversa (No disponible)"/>
    <n v="4"/>
    <n v="7"/>
    <n v="2"/>
    <n v="720544"/>
    <s v="GALON"/>
    <s v="NO SOLICITADAS"/>
  </r>
  <r>
    <x v="18"/>
    <s v="02-02-01-003-005-04"/>
    <n v="10"/>
    <s v="Materiales y suministros - Productos químicos n. C. P."/>
    <s v="BARNIZ TRANSPARAENTE POLIURETANO"/>
    <n v="31211700"/>
    <s v="Selección abreviada subasta inversa (No disponible)"/>
    <n v="4"/>
    <n v="7"/>
    <n v="2"/>
    <n v="1600000"/>
    <s v="UNIDAD"/>
    <s v="NO SOLICITADAS"/>
  </r>
  <r>
    <x v="18"/>
    <s v="02-02-01-004-006-04"/>
    <n v="10"/>
    <s v="Materiales y suministros - Acumuladores, pilas y baterías primarias y sus partes y piezas"/>
    <s v="BATERIA 12 V 7.5 AH SELLADA"/>
    <n v="26111700"/>
    <s v="Selección abreviada subasta inversa (No disponible)"/>
    <n v="4"/>
    <n v="7"/>
    <n v="5"/>
    <n v="200000"/>
    <s v="UNIDAD"/>
    <s v="NO SOLICITADAS"/>
  </r>
  <r>
    <x v="18"/>
    <s v="02-02-01-004-006-04"/>
    <n v="10"/>
    <s v="Materiales y suministros - Acumuladores, pilas y baterías primarias y sus partes y piezas"/>
    <s v="BATERIA 45V"/>
    <n v="26111700"/>
    <s v="Selección abreviada subasta inversa (No disponible)"/>
    <n v="4"/>
    <n v="7"/>
    <n v="5"/>
    <n v="582505"/>
    <s v="UNIDAD"/>
    <s v="NO SOLICITADAS"/>
  </r>
  <r>
    <x v="18"/>
    <s v="02-02-01-004-006-04"/>
    <n v="10"/>
    <s v="Materiales y suministros - Acumuladores, pilas y baterías primarias y sus partes y piezas"/>
    <s v="BATERIA ALKALINA DE 9"/>
    <n v="26111700"/>
    <s v="Selección abreviada subasta inversa (No disponible)"/>
    <n v="4"/>
    <n v="7"/>
    <n v="21"/>
    <n v="308385"/>
    <s v="UNIDAD"/>
    <s v="NO SOLICITADAS"/>
  </r>
  <r>
    <x v="18"/>
    <s v="02-02-01-004-006-04"/>
    <n v="10"/>
    <s v="Materiales y suministros - Acumuladores, pilas y baterías primarias y sus partes y piezas"/>
    <s v="BATERIA ALKALINA TIPO AA"/>
    <n v="26111700"/>
    <s v="Selección abreviada subasta inversa (No disponible)"/>
    <n v="4"/>
    <n v="7"/>
    <n v="80"/>
    <n v="563840"/>
    <s v="UNIDAD"/>
    <s v="NO SOLICITADAS"/>
  </r>
  <r>
    <x v="18"/>
    <s v="02-02-01-004-006-04"/>
    <n v="10"/>
    <s v="Materiales y suministros - Acumuladores, pilas y baterías primarias y sus partes y piezas"/>
    <s v="BATERIA ALKALINA TIPO AAA"/>
    <n v="26111700"/>
    <s v="Selección abreviada subasta inversa (No disponible)"/>
    <n v="4"/>
    <n v="7"/>
    <n v="80"/>
    <n v="563840"/>
    <s v="UNIDAD"/>
    <s v="NO SOLICITADAS"/>
  </r>
  <r>
    <x v="18"/>
    <s v="02-02-01-004-006-04"/>
    <n v="10"/>
    <s v="Materiales y suministros - Acumuladores, pilas y baterías primarias y sus partes y piezas"/>
    <s v="BATERIA ALKALINA TIPO C"/>
    <n v="26111700"/>
    <s v="Selección abreviada subasta inversa (No disponible)"/>
    <n v="4"/>
    <n v="7"/>
    <n v="15"/>
    <n v="158595"/>
    <s v="UNIDAD"/>
    <s v="NO SOLICITADAS"/>
  </r>
  <r>
    <x v="18"/>
    <s v="02-02-01-004-006-04"/>
    <n v="10"/>
    <s v="Materiales y suministros - Acumuladores, pilas y baterías primarias y sus partes y piezas"/>
    <s v="BATERIA ESPECIAL DE LITIO "/>
    <n v="26111700"/>
    <s v="Selección abreviada subasta inversa (No disponible)"/>
    <n v="4"/>
    <n v="7"/>
    <n v="20"/>
    <n v="135680"/>
    <s v="UNIDAD"/>
    <s v="NO SOLICITADAS"/>
  </r>
  <r>
    <x v="18"/>
    <s v="02-02-01-004-006-04"/>
    <n v="10"/>
    <s v="Materiales y suministros - Acumuladores, pilas y baterías primarias y sus partes y piezas"/>
    <s v="BATERIA PARA SCOPE METER"/>
    <n v="26111700"/>
    <s v="Selección abreviada subasta inversa (No disponible)"/>
    <n v="4"/>
    <n v="7"/>
    <n v="1"/>
    <n v="818920"/>
    <s v="UNIDAD"/>
    <s v="NO SOLICITADAS"/>
  </r>
  <r>
    <x v="18"/>
    <s v="02-02-01-004-006-04"/>
    <n v="10"/>
    <s v="Materiales y suministros - Acumuladores, pilas y baterías primarias y sus partes y piezas"/>
    <s v="BATERIA PARA VEHICULO (1)"/>
    <n v="26111700"/>
    <s v="Selección abreviada subasta inversa (No disponible)"/>
    <n v="4"/>
    <n v="7"/>
    <n v="2"/>
    <n v="1200000"/>
    <s v="UNIDAD"/>
    <s v="NO SOLICITADAS"/>
  </r>
  <r>
    <x v="18"/>
    <s v="02-02-01-004-006-04"/>
    <n v="10"/>
    <s v="Materiales y suministros - Acumuladores, pilas y baterías primarias y sus partes y piezas"/>
    <s v="BATERIA PARA VEHICULO (2)"/>
    <n v="26111700"/>
    <s v="Selección abreviada subasta inversa (No disponible)"/>
    <n v="4"/>
    <n v="7"/>
    <n v="2"/>
    <n v="1200000"/>
    <s v="UNIDAD"/>
    <s v="NO SOLICITADAS"/>
  </r>
  <r>
    <x v="18"/>
    <s v="02-02-01-004-006-04"/>
    <n v="10"/>
    <s v="Materiales y suministros - Acumuladores, pilas y baterías primarias y sus partes y piezas"/>
    <s v="BATERIA RECARGABLE  12 VCC "/>
    <n v="26111700"/>
    <s v="Selección abreviada subasta inversa (No disponible)"/>
    <n v="4"/>
    <n v="7"/>
    <n v="6"/>
    <n v="2219478"/>
    <s v="UNIDAD"/>
    <s v="NO SOLICITADAS"/>
  </r>
  <r>
    <x v="18"/>
    <s v="02-02-01-004-006-04"/>
    <n v="10"/>
    <s v="Materiales y suministros - Acumuladores, pilas y baterías primarias y sus partes y piezas"/>
    <s v="BATERIA RECARGABLES AA"/>
    <n v="26111700"/>
    <s v="Selección abreviada subasta inversa (No disponible)"/>
    <n v="4"/>
    <n v="7"/>
    <n v="15"/>
    <n v="558030"/>
    <s v="UNIDAD"/>
    <s v="NO SOLICITADAS"/>
  </r>
  <r>
    <x v="18"/>
    <s v="02-02-01-004-006-04"/>
    <n v="10"/>
    <s v="Materiales y suministros - Acumuladores, pilas y baterías primarias y sus partes y piezas"/>
    <s v="BATERIA RECARGABLES AAA"/>
    <n v="26111700"/>
    <s v="Selección abreviada subasta inversa (No disponible)"/>
    <n v="4"/>
    <n v="7"/>
    <n v="15"/>
    <n v="642720"/>
    <s v="UNIDAD"/>
    <s v="NO SOLICITADAS"/>
  </r>
  <r>
    <x v="18"/>
    <s v="02-02-01-004-006-04"/>
    <n v="10"/>
    <s v="Materiales y suministros - Acumuladores, pilas y baterías primarias y sus partes y piezas"/>
    <s v="BATERIA TIPO BOTON CR 2032"/>
    <n v="26111700"/>
    <s v="Selección abreviada subasta inversa (No disponible)"/>
    <n v="4"/>
    <n v="7"/>
    <n v="40"/>
    <n v="341680"/>
    <s v="UNIDAD"/>
    <s v="NO SOLICITADAS"/>
  </r>
  <r>
    <x v="18"/>
    <s v="02-02-01-004-006-04"/>
    <n v="10"/>
    <s v="Materiales y suministros - Acumuladores, pilas y baterías primarias y sus partes y piezas"/>
    <s v="BATERIA TIPO BOTON SR44 O LR44 "/>
    <n v="26111700"/>
    <s v="Selección abreviada subasta inversa (No disponible)"/>
    <n v="4"/>
    <n v="7"/>
    <n v="60"/>
    <n v="540480"/>
    <s v="UNIDAD"/>
    <s v="NO SOLICITADAS"/>
  </r>
  <r>
    <x v="18"/>
    <s v="02-02-01-003-006-04"/>
    <n v="10"/>
    <s v="Materiales y suministros - Productos de empaque y envasado, de plástico"/>
    <s v="BOLSA CON SELLADO HÉRMETICO (1)"/>
    <n v="24111500"/>
    <s v="Selección abreviada subasta inversa (No disponible)"/>
    <n v="4"/>
    <n v="7"/>
    <n v="9"/>
    <n v="246015"/>
    <s v="UNIDAD"/>
    <s v="NO SOLICITADAS"/>
  </r>
  <r>
    <x v="18"/>
    <s v="02-02-01-003-006-04"/>
    <n v="10"/>
    <s v="Materiales y suministros - Productos de empaque y envasado, de plástico"/>
    <s v="BOLSA CON SELLADO HÉRMETICO (2)"/>
    <n v="24111500"/>
    <s v="Selección abreviada subasta inversa (No disponible)"/>
    <n v="4"/>
    <n v="7"/>
    <n v="2"/>
    <n v="20342"/>
    <s v="UNIDAD"/>
    <s v="NO SOLICITADAS"/>
  </r>
  <r>
    <x v="18"/>
    <s v="02-02-01-003-006-04"/>
    <n v="10"/>
    <s v="Materiales y suministros - Productos de empaque y envasado, de plástico"/>
    <s v="BOLSA CON SELLADO HÉRMETICO (3)"/>
    <n v="24111500"/>
    <s v="Selección abreviada subasta inversa (No disponible)"/>
    <n v="4"/>
    <n v="7"/>
    <n v="2"/>
    <n v="46024"/>
    <s v="UNIDAD"/>
    <s v="NO SOLICITADAS"/>
  </r>
  <r>
    <x v="18"/>
    <s v="02-02-01-004-003-02"/>
    <n v="10"/>
    <s v="Materiales y suministros - Bombas, compresores, motores de fuerza hidráulica y motores de potencia neumática y válvulas y sus partes y piezas"/>
    <s v="BOMBA HIDRAULICA (1)"/>
    <n v="40151500"/>
    <s v="Selección abreviada subasta inversa (No disponible)"/>
    <n v="4"/>
    <n v="7"/>
    <n v="1"/>
    <n v="4000000"/>
    <s v="UNIDAD"/>
    <s v="NO SOLICITADAS"/>
  </r>
  <r>
    <x v="18"/>
    <s v="02-02-01-004-006-05"/>
    <n v="10"/>
    <s v="Materiales y suministros - Lámparas eléctricas de incandescencia o descarga; lámparas de arco, equipo para alumbrado eléctrico; sus partes y piezas"/>
    <s v="BOMBILLO (10)"/>
    <n v="39101600"/>
    <s v="Selección abreviada subasta inversa (No disponible)"/>
    <n v="4"/>
    <n v="7"/>
    <n v="8"/>
    <n v="4000"/>
    <s v="UNIDAD"/>
    <s v="NO SOLICITADAS"/>
  </r>
  <r>
    <x v="18"/>
    <s v="02-02-01-004-006-05"/>
    <n v="10"/>
    <s v="Materiales y suministros - Lámparas eléctricas de incandescencia o descarga; lámparas de arco, equipo para alumbrado eléctrico; sus partes y piezas"/>
    <s v="BOMBILLO (11)"/>
    <n v="39101600"/>
    <s v="Selección abreviada subasta inversa (No disponible)"/>
    <n v="4"/>
    <n v="7"/>
    <n v="1"/>
    <n v="150650"/>
    <s v="UNIDAD"/>
    <s v="NO SOLICITADAS"/>
  </r>
  <r>
    <x v="18"/>
    <s v="02-02-01-004-006-05"/>
    <n v="10"/>
    <s v="Materiales y suministros - Lámparas eléctricas de incandescencia o descarga; lámparas de arco, equipo para alumbrado eléctrico; sus partes y piezas"/>
    <s v="BOMBILLO (12)"/>
    <n v="39101600"/>
    <s v="Selección abreviada subasta inversa (No disponible)"/>
    <n v="4"/>
    <n v="7"/>
    <n v="1"/>
    <n v="29000"/>
    <s v="UNIDAD"/>
    <s v="NO SOLICITADAS"/>
  </r>
  <r>
    <x v="18"/>
    <s v="02-02-01-004-006-05"/>
    <n v="10"/>
    <s v="Materiales y suministros - Lámparas eléctricas de incandescencia o descarga; lámparas de arco, equipo para alumbrado eléctrico; sus partes y piezas"/>
    <s v="BOMBILLO (13)"/>
    <n v="39101600"/>
    <s v="Selección abreviada subasta inversa (No disponible)"/>
    <n v="4"/>
    <n v="7"/>
    <n v="1"/>
    <n v="18000"/>
    <s v="UNIDAD"/>
    <s v="NO SOLICITADAS"/>
  </r>
  <r>
    <x v="18"/>
    <s v="02-02-01-004-006-05"/>
    <n v="10"/>
    <s v="Materiales y suministros - Lámparas eléctricas de incandescencia o descarga; lámparas de arco, equipo para alumbrado eléctrico; sus partes y piezas"/>
    <s v="BOMBILLO (14)"/>
    <n v="39101600"/>
    <s v="Selección abreviada subasta inversa (No disponible)"/>
    <n v="4"/>
    <n v="7"/>
    <n v="2"/>
    <n v="177300"/>
    <s v="UNIDAD"/>
    <s v="NO SOLICITADAS"/>
  </r>
  <r>
    <x v="18"/>
    <s v="02-02-01-004-006-05"/>
    <n v="10"/>
    <s v="Materiales y suministros - Lámparas eléctricas de incandescencia o descarga; lámparas de arco, equipo para alumbrado eléctrico; sus partes y piezas"/>
    <s v="BOMBILLO (15)"/>
    <n v="39101600"/>
    <s v="Selección abreviada subasta inversa (No disponible)"/>
    <n v="4"/>
    <n v="7"/>
    <n v="1"/>
    <n v="65000"/>
    <s v="UNIDAD"/>
    <s v="NO SOLICITADAS"/>
  </r>
  <r>
    <x v="18"/>
    <s v="02-02-01-004-006-05"/>
    <n v="10"/>
    <s v="Materiales y suministros - Lámparas eléctricas de incandescencia o descarga; lámparas de arco, equipo para alumbrado eléctrico; sus partes y piezas"/>
    <s v="BOMBILLO (2)"/>
    <n v="39101600"/>
    <s v="Selección abreviada subasta inversa (No disponible)"/>
    <n v="4"/>
    <n v="7"/>
    <n v="2"/>
    <n v="152000"/>
    <s v="UNIDAD"/>
    <s v="NO SOLICITADAS"/>
  </r>
  <r>
    <x v="18"/>
    <s v="02-02-01-004-006-05"/>
    <n v="10"/>
    <s v="Materiales y suministros - Lámparas eléctricas de incandescencia o descarga; lámparas de arco, equipo para alumbrado eléctrico; sus partes y piezas"/>
    <s v="BOMBILLO (3)"/>
    <n v="39101600"/>
    <s v="Selección abreviada subasta inversa (No disponible)"/>
    <n v="4"/>
    <n v="7"/>
    <n v="10"/>
    <n v="15000"/>
    <s v="UNIDAD"/>
    <s v="NO SOLICITADAS"/>
  </r>
  <r>
    <x v="18"/>
    <s v="02-02-01-004-006-05"/>
    <n v="10"/>
    <s v="Materiales y suministros - Lámparas eléctricas de incandescencia o descarga; lámparas de arco, equipo para alumbrado eléctrico; sus partes y piezas"/>
    <s v="BOMBILLO (4)"/>
    <n v="39101600"/>
    <s v="Selección abreviada subasta inversa (No disponible)"/>
    <n v="4"/>
    <n v="7"/>
    <n v="2"/>
    <n v="136000"/>
    <s v="UNIDAD"/>
    <s v="NO SOLICITADAS"/>
  </r>
  <r>
    <x v="18"/>
    <s v="02-02-01-004-006-05"/>
    <n v="10"/>
    <s v="Materiales y suministros - Lámparas eléctricas de incandescencia o descarga; lámparas de arco, equipo para alumbrado eléctrico; sus partes y piezas"/>
    <s v="BOMBILLO (5)"/>
    <n v="39101600"/>
    <s v="Selección abreviada subasta inversa (No disponible)"/>
    <n v="4"/>
    <n v="7"/>
    <n v="2"/>
    <n v="136000"/>
    <s v="UNIDAD"/>
    <s v="NO SOLICITADAS"/>
  </r>
  <r>
    <x v="18"/>
    <s v="02-02-01-004-006-05"/>
    <n v="10"/>
    <s v="Materiales y suministros - Lámparas eléctricas de incandescencia o descarga; lámparas de arco, equipo para alumbrado eléctrico; sus partes y piezas"/>
    <s v="BOMBILLO (6)"/>
    <n v="39101600"/>
    <s v="Selección abreviada subasta inversa (No disponible)"/>
    <n v="4"/>
    <n v="7"/>
    <n v="2"/>
    <n v="93060"/>
    <s v="UNIDAD"/>
    <s v="NO SOLICITADAS"/>
  </r>
  <r>
    <x v="18"/>
    <s v="02-02-01-004-006-05"/>
    <n v="10"/>
    <s v="Materiales y suministros - Lámparas eléctricas de incandescencia o descarga; lámparas de arco, equipo para alumbrado eléctrico; sus partes y piezas"/>
    <s v="BOMBILLO (7)"/>
    <n v="39101600"/>
    <s v="Selección abreviada subasta inversa (No disponible)"/>
    <n v="4"/>
    <n v="7"/>
    <n v="1"/>
    <n v="150"/>
    <s v="UNIDAD"/>
    <s v="NO SOLICITADAS"/>
  </r>
  <r>
    <x v="18"/>
    <s v="02-02-01-004-006-05"/>
    <n v="10"/>
    <s v="Materiales y suministros - Lámparas eléctricas de incandescencia o descarga; lámparas de arco, equipo para alumbrado eléctrico; sus partes y piezas"/>
    <s v="BOMBILLO (8)"/>
    <n v="39101600"/>
    <s v="Selección abreviada subasta inversa (No disponible)"/>
    <n v="4"/>
    <n v="7"/>
    <n v="1"/>
    <n v="2500000"/>
    <s v="UNIDAD"/>
    <s v="NO SOLICITADAS"/>
  </r>
  <r>
    <x v="18"/>
    <s v="02-02-01-004-006-05"/>
    <n v="10"/>
    <s v="Materiales y suministros - Lámparas eléctricas de incandescencia o descarga; lámparas de arco, equipo para alumbrado eléctrico; sus partes y piezas"/>
    <s v="BOMBILLO RESISTENCIA PARA LAMPARA INFRARROJA (1)"/>
    <n v="39101600"/>
    <s v="Selección abreviada subasta inversa (No disponible)"/>
    <n v="4"/>
    <n v="7"/>
    <n v="2"/>
    <n v="3015320"/>
    <s v="UNIDAD"/>
    <s v="NO SOLICITADAS"/>
  </r>
  <r>
    <x v="18"/>
    <s v="02-02-01-004-006-05"/>
    <n v="10"/>
    <s v="Materiales y suministros - Lámparas eléctricas de incandescencia o descarga; lámparas de arco, equipo para alumbrado eléctrico; sus partes y piezas"/>
    <s v="BOMBILLO RESISTENCIA PARA LAMPARA INFRARROJA (2)"/>
    <n v="39101600"/>
    <s v="Selección abreviada subasta inversa (No disponible)"/>
    <n v="4"/>
    <n v="7"/>
    <n v="2"/>
    <n v="1815516"/>
    <s v="UNIDAD"/>
    <s v="NO SOLICITADAS"/>
  </r>
  <r>
    <x v="18"/>
    <s v="02-02-01-004-006-05"/>
    <n v="10"/>
    <s v="Materiales y suministros - Lámparas eléctricas de incandescencia o descarga; lámparas de arco, equipo para alumbrado eléctrico; sus partes y piezas"/>
    <s v="BOMBILLO RESISTENCIA PARA LAMPARA INFRARROJA (3)"/>
    <n v="39101600"/>
    <s v="Selección abreviada subasta inversa (No disponible)"/>
    <n v="4"/>
    <n v="7"/>
    <n v="2"/>
    <n v="1870242"/>
    <s v="UNIDAD"/>
    <s v="NO SOLICITADAS"/>
  </r>
  <r>
    <x v="18"/>
    <s v="02-02-01-004-002"/>
    <n v="10"/>
    <s v="Materiales y suministros - Productos metálicos elaborados (excepto maquinaria y equipo)"/>
    <s v="BOQUILLA 100AMP 9-8212"/>
    <n v="23271700"/>
    <s v="Selección abreviada subasta inversa (No disponible)"/>
    <n v="4"/>
    <n v="7"/>
    <n v="10"/>
    <n v="646140"/>
    <s v="UNIDAD"/>
    <s v="NO SOLICITADAS"/>
  </r>
  <r>
    <x v="18"/>
    <s v="02-02-01-004-002"/>
    <n v="10"/>
    <s v="Materiales y suministros - Productos metálicos elaborados (excepto maquinaria y equipo)"/>
    <s v="BOQUILLA 60AMP 9-8210"/>
    <n v="23271700"/>
    <s v="Selección abreviada subasta inversa (No disponible)"/>
    <n v="4"/>
    <n v="7"/>
    <n v="20"/>
    <n v="1292280"/>
    <s v="UNIDAD"/>
    <s v="NO SOLICITADAS"/>
  </r>
  <r>
    <x v="18"/>
    <s v="02-02-01-004-002"/>
    <n v="10"/>
    <s v="Materiales y suministros - Productos metálicos elaborados (excepto maquinaria y equipo)"/>
    <s v="BOQUILLA 80AMP 9-8211"/>
    <n v="23271700"/>
    <s v="Selección abreviada subasta inversa (No disponible)"/>
    <n v="4"/>
    <n v="7"/>
    <n v="20"/>
    <n v="484600"/>
    <s v="UNIDAD"/>
    <s v="NO SOLICITADAS"/>
  </r>
  <r>
    <x v="18"/>
    <s v="02-02-01-004-002"/>
    <n v="10"/>
    <s v="Materiales y suministros - Productos metálicos elaborados (excepto maquinaria y equipo)"/>
    <s v="BROCA DE 1/8&quot;"/>
    <n v="27112800"/>
    <s v="Selección abreviada subasta inversa (No disponible)"/>
    <n v="4"/>
    <n v="7"/>
    <n v="10"/>
    <n v="176220"/>
    <s v="UNIDAD"/>
    <s v="NO SOLICITADAS"/>
  </r>
  <r>
    <x v="18"/>
    <s v="02-02-01-004-002"/>
    <n v="10"/>
    <s v="Materiales y suministros - Productos metálicos elaborados (excepto maquinaria y equipo)"/>
    <s v="BROCA DE 5/32&quot;"/>
    <n v="27112800"/>
    <s v="Selección abreviada subasta inversa (No disponible)"/>
    <n v="4"/>
    <n v="7"/>
    <n v="10"/>
    <n v="176220"/>
    <s v="UNIDAD"/>
    <s v="NO SOLICITADAS"/>
  </r>
  <r>
    <x v="18"/>
    <s v="02-02-01-004-002"/>
    <n v="10"/>
    <s v="Materiales y suministros - Productos metálicos elaborados (excepto maquinaria y equipo)"/>
    <s v="BROCA DE COBALTO 3/32&quot;"/>
    <n v="27112800"/>
    <s v="Selección abreviada subasta inversa (No disponible)"/>
    <n v="4"/>
    <n v="7"/>
    <n v="50"/>
    <n v="704850"/>
    <s v="UNIDAD"/>
    <s v="NO SOLICITADAS"/>
  </r>
  <r>
    <x v="18"/>
    <s v="02-02-01-003-008-09"/>
    <n v="10"/>
    <s v="Materiales y suministros - Otros artículos manufacturados n. C. P."/>
    <s v="BROCHA 1&quot;"/>
    <n v="31211900"/>
    <s v="Selección abreviada subasta inversa (No disponible)"/>
    <n v="4"/>
    <n v="7"/>
    <n v="6"/>
    <n v="29370"/>
    <s v="UNIDAD"/>
    <s v="NO SOLICITADAS"/>
  </r>
  <r>
    <x v="18"/>
    <s v="02-02-01-003-008-09"/>
    <n v="10"/>
    <s v="Materiales y suministros - Otros artículos manufacturados n. C. P."/>
    <s v="BROCHA 2&quot;"/>
    <n v="31211900"/>
    <s v="Selección abreviada subasta inversa (No disponible)"/>
    <n v="4"/>
    <n v="7"/>
    <n v="126"/>
    <n v="925092"/>
    <s v="UNIDAD"/>
    <s v="NO SOLICITADAS"/>
  </r>
  <r>
    <x v="18"/>
    <s v="02-02-01-003-008-09"/>
    <n v="10"/>
    <s v="Materiales y suministros - Otros artículos manufacturados n. C. P."/>
    <s v="BROCHA 3&quot;"/>
    <n v="31211900"/>
    <s v="Selección abreviada subasta inversa (No disponible)"/>
    <n v="4"/>
    <n v="7"/>
    <n v="14"/>
    <n v="143906"/>
    <s v="UNIDAD"/>
    <s v="NO SOLICITADAS"/>
  </r>
  <r>
    <x v="18"/>
    <s v="02-02-01-003-008-09"/>
    <n v="10"/>
    <s v="Materiales y suministros - Otros artículos manufacturados n. C. P."/>
    <s v="BROCHE (1)"/>
    <n v="31162800"/>
    <s v="Selección abreviada subasta inversa (No disponible)"/>
    <n v="4"/>
    <n v="7"/>
    <n v="8"/>
    <n v="72000"/>
    <s v="UNIDAD"/>
    <s v="NO SOLICITADAS"/>
  </r>
  <r>
    <x v="18"/>
    <s v="02-02-01-003-008-09"/>
    <n v="10"/>
    <s v="Materiales y suministros - Otros artículos manufacturados n. C. P."/>
    <s v="BROCHE (2)"/>
    <n v="31162800"/>
    <s v="Selección abreviada subasta inversa (No disponible)"/>
    <n v="4"/>
    <n v="7"/>
    <n v="8"/>
    <n v="78400"/>
    <s v="UNIDAD"/>
    <s v="NO SOLICITADAS"/>
  </r>
  <r>
    <x v="18"/>
    <s v="02-02-01-003-008-09"/>
    <n v="10"/>
    <s v="Materiales y suministros - Otros artículos manufacturados n. C. P."/>
    <s v="BROCHE (3)"/>
    <n v="31162800"/>
    <s v="Selección abreviada subasta inversa (No disponible)"/>
    <n v="4"/>
    <n v="7"/>
    <n v="10"/>
    <n v="98000"/>
    <s v="UNIDAD"/>
    <s v="NO SOLICITADAS"/>
  </r>
  <r>
    <x v="18"/>
    <s v="02-02-01-003-008-09"/>
    <n v="10"/>
    <s v="Materiales y suministros - Otros artículos manufacturados n. C. P."/>
    <s v="BROCHE (4)"/>
    <n v="31162800"/>
    <s v="Selección abreviada subasta inversa (No disponible)"/>
    <n v="4"/>
    <n v="7"/>
    <n v="10"/>
    <n v="98000"/>
    <s v="UNIDAD"/>
    <s v="NO SOLICITADAS"/>
  </r>
  <r>
    <x v="18"/>
    <s v="02-02-01-003-008-09"/>
    <n v="10"/>
    <s v="Materiales y suministros - Otros artículos manufacturados n. C. P."/>
    <s v="BROCHE (5)"/>
    <n v="31162800"/>
    <s v="Selección abreviada subasta inversa (No disponible)"/>
    <n v="4"/>
    <n v="7"/>
    <n v="5"/>
    <n v="49000"/>
    <s v="UNIDAD"/>
    <s v="NO SOLICITADAS"/>
  </r>
  <r>
    <x v="18"/>
    <s v="02-02-01-003-008-09"/>
    <n v="10"/>
    <s v="Materiales y suministros - Otros artículos manufacturados n. C. P."/>
    <s v="BROCHE (6)"/>
    <n v="31162800"/>
    <s v="Selección abreviada subasta inversa (No disponible)"/>
    <n v="4"/>
    <n v="7"/>
    <n v="6"/>
    <n v="66000"/>
    <s v="UNIDAD"/>
    <s v="NO SOLICITADAS"/>
  </r>
  <r>
    <x v="18"/>
    <s v="02-02-01-003-008-09"/>
    <n v="10"/>
    <s v="Materiales y suministros - Otros artículos manufacturados n. C. P."/>
    <s v="BROCHE (7)"/>
    <n v="31162800"/>
    <s v="Selección abreviada subasta inversa (No disponible)"/>
    <n v="4"/>
    <n v="7"/>
    <n v="6"/>
    <n v="192000"/>
    <s v="UNIDAD"/>
    <s v="NO SOLICITADAS"/>
  </r>
  <r>
    <x v="18"/>
    <s v="02-02-01-003-008-09"/>
    <n v="10"/>
    <s v="Materiales y suministros - Otros artículos manufacturados n. C. P."/>
    <s v="BROCHE DE CAZUELA"/>
    <n v="31162800"/>
    <s v="Selección abreviada subasta inversa (No disponible)"/>
    <n v="4"/>
    <n v="7"/>
    <n v="2"/>
    <n v="3916000"/>
    <s v="UNIDAD"/>
    <s v="NO SOLICITADAS"/>
  </r>
  <r>
    <x v="18"/>
    <s v="02-02-01-003-008-09"/>
    <n v="10"/>
    <s v="Materiales y suministros - Otros artículos manufacturados n. C. P."/>
    <s v="BROCHE UNIVERSAL"/>
    <n v="31162800"/>
    <s v="Selección abreviada subasta inversa (No disponible)"/>
    <n v="4"/>
    <n v="7"/>
    <n v="15"/>
    <n v="189960"/>
    <s v="UNIDAD"/>
    <s v="NO SOLICITADAS"/>
  </r>
  <r>
    <x v="18"/>
    <s v="02-02-01-003-006-09"/>
    <n v="10"/>
    <s v="Materiales y suministros - Otros productos plásticos"/>
    <s v="CABEZAL PARA PLOTTER HP COLOR T-1300 REF. 711"/>
    <n v="44103110"/>
    <s v="Selección abreviada subasta inversa (No disponible)"/>
    <n v="4"/>
    <n v="7"/>
    <n v="1"/>
    <n v="700000"/>
    <s v="UNIDAD"/>
    <s v="NO SOLICITADAS"/>
  </r>
  <r>
    <x v="18"/>
    <s v="02-02-01-003-006-09"/>
    <n v="10"/>
    <s v="Materiales y suministros - Otros productos plásticos"/>
    <s v="CABEZAL PARA PLOTTER HP COLOR T-1300 REF. 72 AMARILLO/NEGRO"/>
    <n v="44103110"/>
    <s v="Selección abreviada subasta inversa (No disponible)"/>
    <n v="4"/>
    <n v="7"/>
    <n v="3"/>
    <n v="750000"/>
    <s v="UNIDAD"/>
    <s v="NO SOLICITADAS"/>
  </r>
  <r>
    <x v="18"/>
    <s v="02-02-01-003-006-09"/>
    <n v="10"/>
    <s v="Materiales y suministros - Otros productos plásticos"/>
    <s v="CABEZAL PARA PLOTTER HP COLOR T-1300 REF. 72 AZUL/ROJO"/>
    <n v="44103110"/>
    <s v="Selección abreviada subasta inversa (No disponible)"/>
    <n v="4"/>
    <n v="7"/>
    <n v="3"/>
    <n v="750000"/>
    <s v="UNIDAD"/>
    <s v="NO SOLICITADAS"/>
  </r>
  <r>
    <x v="18"/>
    <s v="02-02-01-003-006-09"/>
    <n v="10"/>
    <s v="Materiales y suministros - Otros productos plásticos"/>
    <s v="CABEZAL PARA PLOTTER HP COLOR T-1300 REF. 72 NEGRO/GRIS"/>
    <n v="44103110"/>
    <s v="Selección abreviada subasta inversa (No disponible)"/>
    <n v="4"/>
    <n v="7"/>
    <n v="3"/>
    <n v="750000"/>
    <s v="UNIDAD"/>
    <s v="NO SOLICITADAS"/>
  </r>
  <r>
    <x v="18"/>
    <s v="02-02-01-004-006-03"/>
    <n v="10"/>
    <s v="Materiales y suministros - Hilos y cables aislados; cable de fibra óptica"/>
    <s v="CABLE  CORRIENTES"/>
    <n v="26121600"/>
    <s v="Selección abreviada subasta inversa (No disponible)"/>
    <n v="4"/>
    <n v="7"/>
    <n v="1"/>
    <n v="980000"/>
    <s v="UNIDAD"/>
    <s v="NO SOLICITADAS"/>
  </r>
  <r>
    <x v="18"/>
    <s v="02-02-01-004-006-03"/>
    <n v="10"/>
    <s v="Materiales y suministros - Hilos y cables aislados; cable de fibra óptica"/>
    <s v="CABLE  LEMO TO LEMO   EC-NDT EC-N2K-TL-6 (BRINGE-DIFF)"/>
    <n v="26121600"/>
    <s v="Selección abreviada subasta inversa (No disponible)"/>
    <n v="4"/>
    <n v="7"/>
    <n v="1"/>
    <n v="900000"/>
    <s v="UNIDAD"/>
    <s v="NO SOLICITADAS"/>
  </r>
  <r>
    <x v="18"/>
    <s v="02-02-01-004-006-03"/>
    <n v="10"/>
    <s v="Materiales y suministros - Hilos y cables aislados; cable de fibra óptica"/>
    <s v="CABLE AERONAUTICO Nº 22"/>
    <n v="26121600"/>
    <s v="Selección abreviada subasta inversa (No disponible)"/>
    <n v="4"/>
    <n v="7"/>
    <n v="1"/>
    <n v="516016"/>
    <s v="UNIDAD"/>
    <s v="NO SOLICITADAS"/>
  </r>
  <r>
    <x v="18"/>
    <s v="02-02-01-004-006-03"/>
    <n v="10"/>
    <s v="Materiales y suministros - Hilos y cables aislados; cable de fibra óptica"/>
    <s v="CABLE COAXIAL (1)"/>
    <n v="26121600"/>
    <s v="Selección abreviada subasta inversa (No disponible)"/>
    <n v="4"/>
    <n v="7"/>
    <n v="1"/>
    <n v="310470"/>
    <s v="UNIDAD"/>
    <s v="NO SOLICITADAS"/>
  </r>
  <r>
    <x v="18"/>
    <s v="02-02-01-004-006-03"/>
    <n v="10"/>
    <s v="Materiales y suministros - Hilos y cables aislados; cable de fibra óptica"/>
    <s v="CABLE DE SEGURIDAD T "/>
    <n v="31152200"/>
    <s v="Selección abreviada subasta inversa (No disponible)"/>
    <n v="4"/>
    <n v="7"/>
    <n v="2"/>
    <n v="516846"/>
    <s v="UNIDAD"/>
    <s v="NO SOLICITADAS"/>
  </r>
  <r>
    <x v="18"/>
    <s v="02-02-01-004-006-03"/>
    <n v="10"/>
    <s v="Materiales y suministros - Hilos y cables aislados; cable de fibra óptica"/>
    <s v="CABLE FLUKE"/>
    <n v="26121600"/>
    <s v="Selección abreviada subasta inversa (No disponible)"/>
    <n v="4"/>
    <n v="7"/>
    <n v="1"/>
    <n v="250000"/>
    <s v="UNIDAD"/>
    <s v="NO SOLICITADAS"/>
  </r>
  <r>
    <x v="18"/>
    <s v="02-02-01-004-002"/>
    <n v="10"/>
    <s v="Materiales y suministros - Productos metálicos elaborados (excepto maquinaria y equipo)"/>
    <s v="CADENA CONDUCTIVA DE ARRASTRE"/>
    <s v="31151600"/>
    <s v="Selección abreviada subasta inversa (No disponible)"/>
    <n v="4"/>
    <n v="7"/>
    <n v="6"/>
    <n v="192870"/>
    <s v="UNIDAD"/>
    <s v="NO SOLICITADAS"/>
  </r>
  <r>
    <x v="18"/>
    <s v="02-02-01-004-006-03"/>
    <n v="10"/>
    <s v="Materiales y suministros - Hilos y cables aislados; cable de fibra óptica"/>
    <s v="CAIMAN ELECTRICO "/>
    <n v="39121400"/>
    <s v="Selección abreviada subasta inversa (No disponible)"/>
    <n v="4"/>
    <n v="7"/>
    <n v="50"/>
    <n v="734250"/>
    <s v="UNIDAD"/>
    <s v="NO SOLICITADAS"/>
  </r>
  <r>
    <x v="18"/>
    <s v="02-02-01-004-006-03"/>
    <n v="10"/>
    <s v="Materiales y suministros - Hilos y cables aislados; cable de fibra óptica"/>
    <s v="CAIMAN NEGRA PARA JACK BANANA (ALLIGATOR CLIP TO BANNANA JACK)"/>
    <n v="39121400"/>
    <s v="Selección abreviada subasta inversa (No disponible)"/>
    <n v="4"/>
    <n v="7"/>
    <n v="5"/>
    <n v="416775"/>
    <s v="UNIDAD"/>
    <s v="NO SOLICITADAS"/>
  </r>
  <r>
    <x v="18"/>
    <s v="02-02-01-003-002-01"/>
    <n v="10"/>
    <s v="Materiales y suministros - Pasta de papel, papel y cartón"/>
    <s v="CAJA DE EMBALAJE (1)"/>
    <n v="24121500"/>
    <s v="Selección abreviada subasta inversa (No disponible)"/>
    <n v="4"/>
    <n v="7"/>
    <n v="30"/>
    <n v="750000"/>
    <s v="UNIDAD"/>
    <s v="NO SOLICITADAS"/>
  </r>
  <r>
    <x v="18"/>
    <s v="02-02-01-003-002-01"/>
    <n v="10"/>
    <s v="Materiales y suministros - Pasta de papel, papel y cartón"/>
    <s v="CAJA DE EMBALAJE (2)"/>
    <n v="24121500"/>
    <s v="Selección abreviada subasta inversa (No disponible)"/>
    <n v="4"/>
    <n v="7"/>
    <n v="30"/>
    <n v="1950000"/>
    <s v="UNIDAD"/>
    <s v="NO SOLICITADAS"/>
  </r>
  <r>
    <x v="18"/>
    <s v="02-02-01-003-002-01"/>
    <n v="10"/>
    <s v="Materiales y suministros - Pasta de papel, papel y cartón"/>
    <s v="CAJA DE EMBALAJE (3)"/>
    <n v="24121500"/>
    <s v="Selección abreviada subasta inversa (No disponible)"/>
    <n v="4"/>
    <n v="7"/>
    <n v="30"/>
    <n v="1050000"/>
    <s v="UNIDAD"/>
    <s v="NO SOLICITADAS"/>
  </r>
  <r>
    <x v="18"/>
    <s v="02-02-01-003-004-02"/>
    <n v="10"/>
    <s v="Materiales y suministros - Productos químicos inorgánicos básicos n. C. P."/>
    <s v="CARBONATO DE BARIO"/>
    <n v="12352300"/>
    <s v="Selección abreviada subasta inversa (No disponible)"/>
    <n v="4"/>
    <n v="7"/>
    <n v="5"/>
    <n v="3377550"/>
    <s v="KILOGRAMO"/>
    <s v="NO SOLICITADAS"/>
  </r>
  <r>
    <x v="18"/>
    <s v="02-02-01-003-004-02"/>
    <n v="10"/>
    <s v="Materiales y suministros - Productos químicos inorgánicos básicos n. C. P."/>
    <s v="CARBONATO DE NIQUEL GRADO REACTIVO"/>
    <n v="12161500"/>
    <s v="Selección abreviada subasta inversa (No disponible)"/>
    <n v="4"/>
    <n v="7"/>
    <n v="4"/>
    <n v="2004992"/>
    <s v="KILOGRAMO"/>
    <s v="NO SOLICITADAS"/>
  </r>
  <r>
    <x v="18"/>
    <s v="02-02-01-003-004-02"/>
    <n v="10"/>
    <s v="Materiales y suministros - Productos químicos inorgánicos básicos n. C. P."/>
    <s v="CARBONATO DE POTASIO "/>
    <n v="12352300"/>
    <s v="Selección abreviada subasta inversa (No disponible)"/>
    <n v="4"/>
    <n v="7"/>
    <n v="30"/>
    <n v="440550"/>
    <s v="KILOGRAMO"/>
    <s v="NO SOLICITADAS"/>
  </r>
  <r>
    <x v="18"/>
    <s v="02-02-01-003-004-02"/>
    <n v="10"/>
    <s v="Materiales y suministros - Productos químicos inorgánicos básicos n. C. P."/>
    <s v="CARBONATO DE SODIO "/>
    <n v="12352300"/>
    <s v="Selección abreviada subasta inversa (No disponible)"/>
    <n v="4"/>
    <n v="7"/>
    <n v="25"/>
    <n v="220275"/>
    <s v="KILOGRAMO"/>
    <s v="NO SOLICITADAS"/>
  </r>
  <r>
    <x v="18"/>
    <s v="02-02-01-004-006-04"/>
    <n v="10"/>
    <s v="Materiales y suministros - Acumuladores, pilas y baterías primarias y sus partes y piezas"/>
    <s v="CARGADOR DE BATERIAS MULTIFUNCIONAL"/>
    <n v="26111700"/>
    <s v="Selección abreviada subasta inversa (No disponible)"/>
    <n v="4"/>
    <n v="7"/>
    <n v="1"/>
    <n v="102301"/>
    <s v="UNIDAD"/>
    <s v="NO SOLICITADAS"/>
  </r>
  <r>
    <x v="18"/>
    <s v="02-02-01-003-002-01"/>
    <n v="10"/>
    <s v="Materiales y suministros - Pasta de papel, papel y cartón"/>
    <s v="CARTULINA AMARILLA 150GR. TAMAÑO 70X100CM PLIEGO"/>
    <n v="14121503"/>
    <s v="Selección abreviada subasta inversa (No disponible)"/>
    <n v="4"/>
    <n v="7"/>
    <n v="2200"/>
    <n v="1760000"/>
    <s v="UNIDAD"/>
    <s v="NO SOLICITADAS"/>
  </r>
  <r>
    <x v="18"/>
    <s v="02-02-01-003-002-01"/>
    <n v="10"/>
    <s v="Materiales y suministros - Pasta de papel, papel y cartón"/>
    <s v="CARTULINA AZUL 150GR. TAMAÑO 70X100CM PLIEGO"/>
    <n v="14121503"/>
    <s v="Selección abreviada subasta inversa (No disponible)"/>
    <n v="4"/>
    <n v="7"/>
    <n v="1100"/>
    <n v="880000"/>
    <s v="UNIDAD"/>
    <s v="NO SOLICITADAS"/>
  </r>
  <r>
    <x v="18"/>
    <s v="02-02-01-003-002-01"/>
    <n v="10"/>
    <s v="Materiales y suministros - Pasta de papel, papel y cartón"/>
    <s v="CARTULINA BLANCA 150GR. TAMAÑO 70X100CM PLIEGO"/>
    <n v="14121503"/>
    <s v="Selección abreviada subasta inversa (No disponible)"/>
    <n v="4"/>
    <n v="7"/>
    <n v="2000"/>
    <n v="1600000"/>
    <s v="UNIDAD"/>
    <s v="NO SOLICITADAS"/>
  </r>
  <r>
    <x v="18"/>
    <s v="02-02-01-003-002-01"/>
    <n v="10"/>
    <s v="Materiales y suministros - Pasta de papel, papel y cartón"/>
    <s v="CARTULINA LITOBRISTOL AMARILLA 150GR. TAMAÑO 70X50CM MEDIO PLIEGO"/>
    <n v="14121503"/>
    <s v="Selección abreviada subasta inversa (No disponible)"/>
    <n v="4"/>
    <n v="7"/>
    <n v="800"/>
    <n v="480000"/>
    <s v="UNIDAD"/>
    <s v="NO SOLICITADAS"/>
  </r>
  <r>
    <x v="18"/>
    <s v="02-02-01-003-002-01"/>
    <n v="10"/>
    <s v="Materiales y suministros - Pasta de papel, papel y cartón"/>
    <s v="CARTULINA LITOBRISTOL ROJO 150GR. TAMAÑO 70X50CM MEDIO PLIEGO"/>
    <n v="14121503"/>
    <s v="Selección abreviada subasta inversa (No disponible)"/>
    <n v="4"/>
    <n v="7"/>
    <n v="800"/>
    <n v="480000"/>
    <s v="UNIDAD"/>
    <s v="NO SOLICITADAS"/>
  </r>
  <r>
    <x v="18"/>
    <s v="02-02-01-003-002-01"/>
    <n v="10"/>
    <s v="Materiales y suministros - Pasta de papel, papel y cartón"/>
    <s v="CARTULINA LITOBRISTOL VERDE 150GR. TAMAÑO 70X50CM MEDIO PLIEGO"/>
    <n v="14121503"/>
    <s v="Selección abreviada subasta inversa (No disponible)"/>
    <n v="4"/>
    <n v="7"/>
    <n v="800"/>
    <n v="480000"/>
    <s v="UNIDAD"/>
    <s v="NO SOLICITADAS"/>
  </r>
  <r>
    <x v="18"/>
    <s v="02-02-01-003-002-01"/>
    <n v="10"/>
    <s v="Materiales y suministros - Pasta de papel, papel y cartón"/>
    <s v="CARTULINA OPALINA BLANCO INTENSO 180GR. TAMAÑO 70X100CM PLIEGO"/>
    <n v="14121901"/>
    <s v="Selección abreviada subasta inversa (No disponible)"/>
    <n v="4"/>
    <n v="7"/>
    <n v="800"/>
    <n v="1200000"/>
    <s v="UNIDAD"/>
    <s v="NO SOLICITADAS"/>
  </r>
  <r>
    <x v="18"/>
    <s v="02-02-01-003-002-01"/>
    <n v="10"/>
    <s v="Materiales y suministros - Pasta de papel, papel y cartón"/>
    <s v="CARTULINA VERDE 150GR. TAMAÑO 70X100CM PLIEGO"/>
    <n v="14121503"/>
    <s v="Selección abreviada subasta inversa (No disponible)"/>
    <n v="4"/>
    <n v="7"/>
    <n v="1100"/>
    <n v="880000"/>
    <s v="UNIDAD"/>
    <s v="NO SOLICITADAS"/>
  </r>
  <r>
    <x v="18"/>
    <s v="02-02-01-003-006-02"/>
    <n v="10"/>
    <s v="Materiales y suministros - Otros productos de caucho"/>
    <s v="CAUCHO  DE SILICONA PARA MOLDES"/>
    <n v="12352300"/>
    <s v="Selección abreviada subasta inversa (No disponible)"/>
    <n v="4"/>
    <n v="7"/>
    <n v="3"/>
    <n v="345996"/>
    <s v="KILOGRAMO"/>
    <s v="NO SOLICITADAS"/>
  </r>
  <r>
    <x v="18"/>
    <s v="02-02-01-003-007-04"/>
    <n v="10"/>
    <s v="Materiales y suministros - Yeso, cal y cemento"/>
    <s v="CEMENTO"/>
    <n v="31201600"/>
    <s v="Selección abreviada subasta inversa (No disponible)"/>
    <n v="4"/>
    <n v="7"/>
    <n v="2"/>
    <n v="783200"/>
    <s v="UNIDAD"/>
    <s v="NO SOLICITADAS"/>
  </r>
  <r>
    <x v="18"/>
    <s v="02-02-01-003-007-04"/>
    <n v="10"/>
    <s v="Materiales y suministros - Yeso, cal y cemento"/>
    <s v="CEMENTO CONDUCTIVO (DE-ICER CONDUCTIVE CEMENT)"/>
    <n v="31201600"/>
    <s v="Selección abreviada subasta inversa (No disponible)"/>
    <n v="4"/>
    <n v="7"/>
    <n v="2"/>
    <n v="760000"/>
    <s v="UNIDAD"/>
    <s v="NO SOLICITADAS"/>
  </r>
  <r>
    <x v="18"/>
    <s v="02-02-01-003-008-09"/>
    <n v="10"/>
    <s v="Materiales y suministros - Otros artículos manufacturados n. C. P."/>
    <s v="CEPILLO CON CERDAS DE ALAMBRES EN BRONCE (1)"/>
    <n v="27111900"/>
    <s v="Selección abreviada subasta inversa (No disponible)"/>
    <n v="4"/>
    <n v="7"/>
    <n v="95"/>
    <n v="576555"/>
    <s v="UNIDAD"/>
    <s v="NO SOLICITADAS"/>
  </r>
  <r>
    <x v="18"/>
    <s v="02-02-01-003-008-09"/>
    <n v="10"/>
    <s v="Materiales y suministros - Otros artículos manufacturados n. C. P."/>
    <s v="CEPILLO CON CERDAS DE ALAMBRES EN BRONCE (2)"/>
    <n v="27111900"/>
    <s v="Selección abreviada subasta inversa (No disponible)"/>
    <n v="4"/>
    <n v="7"/>
    <n v="5"/>
    <n v="40000"/>
    <s v="UNIDAD"/>
    <s v="NO SOLICITADAS"/>
  </r>
  <r>
    <x v="18"/>
    <s v="02-02-01-003-008-09"/>
    <n v="10"/>
    <s v="Materiales y suministros - Otros artículos manufacturados n. C. P."/>
    <s v="CEPILLO DE ALAMBRE"/>
    <n v="27111900"/>
    <s v="Selección abreviada subasta inversa (No disponible)"/>
    <n v="4"/>
    <n v="7"/>
    <n v="1"/>
    <n v="23100"/>
    <s v="UNIDAD"/>
    <s v="NO SOLICITADAS"/>
  </r>
  <r>
    <x v="18"/>
    <s v="02-02-01-003-005-03"/>
    <n v="10"/>
    <s v="Materiales y suministros - Jabón, preparados para limpieza, perfumes y preparados de tocador"/>
    <s v="CERA / PASTA PULIDORA (1)"/>
    <n v="31191500"/>
    <s v="Selección abreviada subasta inversa (No disponible)"/>
    <n v="4"/>
    <n v="7"/>
    <n v="4"/>
    <n v="153356"/>
    <s v="GALON"/>
    <s v="NO SOLICITADAS"/>
  </r>
  <r>
    <x v="18"/>
    <s v="02-02-01-003-005-03"/>
    <n v="10"/>
    <s v="Materiales y suministros - Jabón, preparados para limpieza, perfumes y preparados de tocador"/>
    <s v="CERA / PASTA PULIDORA (2)"/>
    <n v="31191500"/>
    <s v="Selección abreviada subasta inversa (No disponible)"/>
    <n v="4"/>
    <n v="7"/>
    <n v="1"/>
    <n v="107000"/>
    <s v="GALON"/>
    <s v="NO SOLICITADAS"/>
  </r>
  <r>
    <x v="18"/>
    <s v="02-02-01-003-005-03"/>
    <n v="10"/>
    <s v="Materiales y suministros - Jabón, preparados para limpieza, perfumes y preparados de tocador"/>
    <s v="CERA / REVESTIMIENTO DISIPATIVO"/>
    <n v="47131800"/>
    <s v="Selección abreviada subasta inversa (No disponible)"/>
    <n v="4"/>
    <n v="7"/>
    <n v="1"/>
    <n v="515005"/>
    <s v="UNIDAD"/>
    <s v="NO SOLICITADAS"/>
  </r>
  <r>
    <x v="18"/>
    <s v="02-02-01-003-005-03"/>
    <n v="10"/>
    <s v="Materiales y suministros - Jabón, preparados para limpieza, perfumes y preparados de tocador"/>
    <s v="CERA / REVESTIMIENTO PROTECTOR DE SUPERFICIES DISIPATIVAS"/>
    <n v="47131800"/>
    <s v="Selección abreviada subasta inversa (No disponible)"/>
    <n v="4"/>
    <n v="7"/>
    <n v="4"/>
    <n v="202628"/>
    <s v="UNIDAD"/>
    <s v="NO SOLICITADAS"/>
  </r>
  <r>
    <x v="18"/>
    <s v="02-02-01-003-004-04"/>
    <n v="10"/>
    <s v="Materiales y suministros - 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
    <s v="CHICLE INDUSTRIAL"/>
    <n v="31201600"/>
    <s v="Selección abreviada subasta inversa (No disponible)"/>
    <n v="4"/>
    <n v="7"/>
    <n v="2"/>
    <n v="596000"/>
    <s v="KILOGRAMO"/>
    <s v="NO SOLICITADAS"/>
  </r>
  <r>
    <x v="18"/>
    <s v="02-02-01-003-004-02"/>
    <n v="10"/>
    <s v="Materiales y suministros - Productos químicos inorgánicos básicos n. C. P."/>
    <s v="CIANURO DE COBRE "/>
    <n v="12352300"/>
    <s v="Selección abreviada subasta inversa (No disponible)"/>
    <n v="4"/>
    <n v="7"/>
    <n v="5"/>
    <n v="9300500"/>
    <s v="UNIDAD"/>
    <s v="NO SOLICITADAS"/>
  </r>
  <r>
    <x v="18"/>
    <s v="02-02-01-003-004-02"/>
    <n v="10"/>
    <s v="Materiales y suministros - Productos químicos inorgánicos básicos n. C. P."/>
    <s v="CIANURO DE PLATA GRADO INDUSTRIAL"/>
    <n v="12352300"/>
    <s v="Selección abreviada subasta inversa (No disponible)"/>
    <n v="4"/>
    <n v="7"/>
    <n v="4"/>
    <n v="9790000"/>
    <s v="KILOGRAMO"/>
    <s v="NO SOLICITADAS"/>
  </r>
  <r>
    <x v="18"/>
    <s v="02-02-01-003-004-02"/>
    <n v="10"/>
    <s v="Materiales y suministros - Productos químicos inorgánicos básicos n. C. P."/>
    <s v="CIANURO DE SODIO GRADO INDUSTRIAL"/>
    <n v="12352300"/>
    <s v="Selección abreviada subasta inversa (No disponible)"/>
    <n v="4"/>
    <n v="7"/>
    <n v="2"/>
    <n v="7440400"/>
    <s v="UNIDAD"/>
    <s v="NO SOLICITADAS"/>
  </r>
  <r>
    <x v="18"/>
    <s v="02-02-01-003-006-09"/>
    <n v="10"/>
    <s v="Materiales y suministros - Otros productos plásticos"/>
    <s v="CINTA AISLANTE (1)"/>
    <n v="31201500"/>
    <s v="Selección abreviada subasta inversa (No disponible)"/>
    <n v="4"/>
    <n v="7"/>
    <n v="18"/>
    <n v="370062"/>
    <s v="UNIDAD"/>
    <s v="NO SOLICITADAS"/>
  </r>
  <r>
    <x v="18"/>
    <s v="02-02-01-004-002"/>
    <n v="10"/>
    <s v="Materiales y suministros - Productos metálicos elaborados (excepto maquinaria y equipo)"/>
    <s v="CINTA DE ALUMINIO (1)"/>
    <n v="31201500"/>
    <s v="Selección abreviada subasta inversa (No disponible)"/>
    <n v="4"/>
    <n v="7"/>
    <n v="2"/>
    <n v="360000"/>
    <s v="UNIDAD"/>
    <s v="NO SOLICITADAS"/>
  </r>
  <r>
    <x v="18"/>
    <s v="02-02-01-004-002"/>
    <n v="10"/>
    <s v="Materiales y suministros - Productos metálicos elaborados (excepto maquinaria y equipo)"/>
    <s v="CINTA DE ALUMINIO (2)"/>
    <n v="31201500"/>
    <s v="Selección abreviada subasta inversa (No disponible)"/>
    <n v="4"/>
    <n v="7"/>
    <n v="3"/>
    <n v="540000"/>
    <s v="UNIDAD"/>
    <s v="NO SOLICITADAS"/>
  </r>
  <r>
    <x v="18"/>
    <s v="02-02-01-004-002"/>
    <n v="10"/>
    <s v="Materiales y suministros - Productos metálicos elaborados (excepto maquinaria y equipo)"/>
    <s v="CINTA DE ALUMINIO (3)"/>
    <n v="31201500"/>
    <s v="Selección abreviada subasta inversa (No disponible)"/>
    <n v="4"/>
    <n v="7"/>
    <n v="1"/>
    <n v="180000"/>
    <s v="UNIDAD"/>
    <s v="NO SOLICITADAS"/>
  </r>
  <r>
    <x v="18"/>
    <s v="02-02-01-004-002"/>
    <n v="10"/>
    <s v="Materiales y suministros - Productos metálicos elaborados (excepto maquinaria y equipo)"/>
    <s v="CINTA DE CORTE PARA SIERRA MECANICA "/>
    <n v="23242100"/>
    <s v="Selección abreviada subasta inversa (No disponible)"/>
    <n v="4"/>
    <n v="7"/>
    <n v="5"/>
    <n v="4699200"/>
    <s v="UNIDAD"/>
    <s v="NO SOLICITADAS"/>
  </r>
  <r>
    <x v="18"/>
    <s v="02-02-01-003-002-01"/>
    <n v="10"/>
    <s v="Materiales y suministros - Pasta de papel, papel y cartón"/>
    <s v="CINTA DE ENMASCARAR  1&quot; 1/2&quot; "/>
    <n v="31201500"/>
    <s v="Selección abreviada subasta inversa (No disponible)"/>
    <n v="4"/>
    <n v="7"/>
    <n v="24"/>
    <n v="300000"/>
    <s v="UNIDAD"/>
    <s v="NO SOLICITADAS"/>
  </r>
  <r>
    <x v="18"/>
    <s v="02-02-01-003-002-01"/>
    <n v="10"/>
    <s v="Materiales y suministros - Pasta de papel, papel y cartón"/>
    <s v="CINTA DE ENMASCARAR 1&quot;"/>
    <n v="31201500"/>
    <s v="Selección abreviada subasta inversa (No disponible)"/>
    <n v="4"/>
    <n v="7"/>
    <n v="150"/>
    <n v="2716650"/>
    <s v="UNIDAD"/>
    <s v="NO SOLICITADAS"/>
  </r>
  <r>
    <x v="18"/>
    <s v="02-02-01-003-002-01"/>
    <n v="10"/>
    <s v="Materiales y suministros - Pasta de papel, papel y cartón"/>
    <s v="CINTA DE ENMASCARAR 1/4&quot;"/>
    <n v="31201500"/>
    <s v="Selección abreviada subasta inversa (No disponible)"/>
    <n v="4"/>
    <n v="7"/>
    <n v="25"/>
    <n v="709775"/>
    <s v="UNIDAD"/>
    <s v="NO SOLICITADAS"/>
  </r>
  <r>
    <x v="18"/>
    <s v="02-02-01-003-002-01"/>
    <n v="10"/>
    <s v="Materiales y suministros - Pasta de papel, papel y cartón"/>
    <s v="CINTA DE ENMASCARAR 3&quot;"/>
    <n v="31201500"/>
    <s v="Selección abreviada subasta inversa (No disponible)"/>
    <n v="4"/>
    <n v="7"/>
    <n v="15"/>
    <n v="1835625"/>
    <s v="UNIDAD"/>
    <s v="NO SOLICITADAS"/>
  </r>
  <r>
    <x v="18"/>
    <s v="02-02-01-003-002-01"/>
    <n v="10"/>
    <s v="Materiales y suministros - Pasta de papel, papel y cartón"/>
    <s v="CINTA DE ENMASCARAR DE 1/2&quot;"/>
    <n v="31201500"/>
    <s v="Selección abreviada subasta inversa (No disponible)"/>
    <n v="4"/>
    <n v="7"/>
    <n v="40"/>
    <n v="332840"/>
    <s v="UNIDAD"/>
    <s v="NO SOLICITADAS"/>
  </r>
  <r>
    <x v="18"/>
    <s v="02-02-01-003-002-01"/>
    <n v="10"/>
    <s v="Materiales y suministros - Pasta de papel, papel y cartón"/>
    <s v="CINTA DE ENMASCARAR DE 2&quot;"/>
    <n v="31201500"/>
    <s v="Selección abreviada subasta inversa (No disponible)"/>
    <n v="4"/>
    <n v="7"/>
    <n v="145"/>
    <n v="4613465"/>
    <s v="UNIDAD"/>
    <s v="NO SOLICITADAS"/>
  </r>
  <r>
    <x v="18"/>
    <s v="02-02-01-004-002"/>
    <n v="10"/>
    <s v="Materiales y suministros - Productos metálicos elaborados (excepto maquinaria y equipo)"/>
    <s v="CINTA DE PLOMO 1&quot;"/>
    <n v="31201500"/>
    <s v="Selección abreviada subasta inversa (No disponible)"/>
    <n v="4"/>
    <n v="7"/>
    <n v="10"/>
    <n v="6069800"/>
    <s v="UNIDAD"/>
    <s v="NO SOLICITADAS"/>
  </r>
  <r>
    <x v="18"/>
    <s v="02-02-01-004-002"/>
    <n v="10"/>
    <s v="Materiales y suministros - Productos metálicos elaborados (excepto maquinaria y equipo)"/>
    <s v="CINTA DE PLOMO ANCHO DE 2 PULGADAS"/>
    <n v="31201500"/>
    <s v="Selección abreviada subasta inversa (No disponible)"/>
    <n v="4"/>
    <n v="7"/>
    <n v="1"/>
    <n v="700000"/>
    <s v="UNIDAD"/>
    <s v="NO SOLICITADAS"/>
  </r>
  <r>
    <x v="18"/>
    <s v="02-02-01-003-006-09"/>
    <n v="10"/>
    <s v="Materiales y suministros - Otros productos plásticos"/>
    <s v="CINTA DOBLE CARA (TAPE MYSTIK)"/>
    <n v="31201500"/>
    <s v="Selección abreviada subasta inversa (No disponible)"/>
    <n v="4"/>
    <n v="7"/>
    <n v="2"/>
    <n v="906554"/>
    <s v="UNIDAD"/>
    <s v="NO SOLICITADAS"/>
  </r>
  <r>
    <x v="18"/>
    <s v="02-02-01-003-006-09"/>
    <n v="10"/>
    <s v="Materiales y suministros - Otros productos plásticos"/>
    <s v="CINTA ELECTRICA AUTOFUNDENTE (BOTA TERMOENCOGIBLE)"/>
    <n v="31201500"/>
    <s v="Selección abreviada subasta inversa (No disponible)"/>
    <n v="4"/>
    <n v="7"/>
    <n v="5"/>
    <n v="171225"/>
    <s v="UNIDAD"/>
    <s v="NO SOLICITADAS"/>
  </r>
  <r>
    <x v="18"/>
    <s v="02-02-01-003-006-09"/>
    <n v="10"/>
    <s v="Materiales y suministros - Otros productos plásticos"/>
    <s v="CINTA ELECTRICA AUTOFUNDENTE PARA ALTO VOLTAJE"/>
    <n v="31201500"/>
    <s v="Selección abreviada subasta inversa (No disponible)"/>
    <n v="4"/>
    <n v="7"/>
    <n v="2"/>
    <n v="128000"/>
    <s v="UNIDAD"/>
    <s v="NO SOLICITADAS"/>
  </r>
  <r>
    <x v="18"/>
    <s v="02-02-01-003-007-01"/>
    <n v="10"/>
    <s v="Materiales y suministros - Vidrio y productos de vidrio"/>
    <s v="CINTA EN TELA (1)"/>
    <n v="31201500"/>
    <s v="Selección abreviada subasta inversa (No disponible)"/>
    <n v="4"/>
    <n v="7"/>
    <n v="2"/>
    <n v="50000"/>
    <s v="UNIDAD"/>
    <s v="NO SOLICITADAS"/>
  </r>
  <r>
    <x v="18"/>
    <s v="02-02-01-003-007-01"/>
    <n v="10"/>
    <s v="Materiales y suministros - Vidrio y productos de vidrio"/>
    <s v="CINTA EN TELA (2)"/>
    <n v="31201500"/>
    <s v="Selección abreviada subasta inversa (No disponible)"/>
    <n v="4"/>
    <n v="7"/>
    <n v="2"/>
    <n v="160000"/>
    <s v="UNIDAD"/>
    <s v="NO SOLICITADAS"/>
  </r>
  <r>
    <x v="18"/>
    <s v="02-02-01-004-002"/>
    <n v="10"/>
    <s v="Materiales y suministros - Productos metálicos elaborados (excepto maquinaria y equipo)"/>
    <s v="CINTA LAMINADA PARA MARQUILLAS (1)"/>
    <n v="55121600"/>
    <s v="Selección abreviada subasta inversa (No disponible)"/>
    <n v="4"/>
    <n v="7"/>
    <n v="1"/>
    <n v="35000"/>
    <s v="UNIDAD"/>
    <s v="NO SOLICITADAS"/>
  </r>
  <r>
    <x v="18"/>
    <s v="02-02-01-004-002"/>
    <n v="10"/>
    <s v="Materiales y suministros - Productos metálicos elaborados (excepto maquinaria y equipo)"/>
    <s v="CINTA LAMINADA PARA MARQUILLAS (2)"/>
    <n v="55121600"/>
    <s v="Selección abreviada subasta inversa (No disponible)"/>
    <n v="4"/>
    <n v="7"/>
    <n v="1"/>
    <n v="40000"/>
    <s v="UNIDAD"/>
    <s v="NO SOLICITADAS"/>
  </r>
  <r>
    <x v="18"/>
    <s v="02-02-01-003-006-09"/>
    <n v="10"/>
    <s v="Materiales y suministros - Otros productos plásticos"/>
    <s v="CINTA PARA BOLSA DE VACIO"/>
    <n v="31201500"/>
    <s v="Selección abreviada subasta inversa (No disponible)"/>
    <n v="4"/>
    <n v="7"/>
    <n v="2"/>
    <n v="1859002"/>
    <s v="UNIDAD"/>
    <s v="NO SOLICITADAS"/>
  </r>
  <r>
    <x v="18"/>
    <s v="02-02-01-003-006-09"/>
    <n v="10"/>
    <s v="Materiales y suministros - Otros productos plásticos"/>
    <s v="CINTA PARA MARCADORA  LETRA NEGRA FONDO BLANCO"/>
    <n v="55121600"/>
    <s v="Selección abreviada subasta inversa (No disponible)"/>
    <n v="4"/>
    <n v="7"/>
    <n v="15"/>
    <n v="2097015"/>
    <s v="UNIDAD"/>
    <s v="NO SOLICITADAS"/>
  </r>
  <r>
    <x v="18"/>
    <s v="02-02-01-003-006-09"/>
    <n v="10"/>
    <s v="Materiales y suministros - Otros productos plásticos"/>
    <s v="CINTA PARA MARCADORA LETRA NEGRA FONDO AMARILLO -"/>
    <n v="55121600"/>
    <s v="Selección abreviada subasta inversa (No disponible)"/>
    <n v="4"/>
    <n v="7"/>
    <n v="8"/>
    <n v="1234904"/>
    <s v="UNIDAD"/>
    <s v="NO SOLICITADAS"/>
  </r>
  <r>
    <x v="18"/>
    <s v="02-02-01-003-006-09"/>
    <n v="10"/>
    <s v="Materiales y suministros - Otros productos plásticos"/>
    <s v="CINTA SELLANTE"/>
    <n v="31201500"/>
    <s v="Selección abreviada subasta inversa (No disponible)"/>
    <n v="4"/>
    <n v="7"/>
    <n v="1"/>
    <n v="800000"/>
    <s v="UNIDAD"/>
    <s v="NO SOLICITADAS"/>
  </r>
  <r>
    <x v="18"/>
    <s v="02-02-01-003-006-09"/>
    <n v="10"/>
    <s v="Materiales y suministros - Otros productos plásticos"/>
    <s v="CINTA SILICONA / TAPE SILICONE"/>
    <n v="31201500"/>
    <s v="Selección abreviada subasta inversa (No disponible)"/>
    <n v="4"/>
    <n v="7"/>
    <n v="2"/>
    <n v="46992"/>
    <s v="UNIDAD"/>
    <s v="NO SOLICITADAS"/>
  </r>
  <r>
    <x v="18"/>
    <s v="02-02-01-003-004-07"/>
    <n v="10"/>
    <s v="Materiales y suministros - Plásticos en formas primarias"/>
    <s v="CINTA TEFLON "/>
    <n v="31201500"/>
    <s v="Selección abreviada subasta inversa (No disponible)"/>
    <n v="4"/>
    <n v="7"/>
    <n v="30"/>
    <n v="102780"/>
    <s v="UNIDAD"/>
    <s v="NO SOLICITADAS"/>
  </r>
  <r>
    <x v="18"/>
    <s v="02-02-01-003-006-09"/>
    <n v="10"/>
    <s v="Materiales y suministros - Otros productos plásticos"/>
    <s v="CINTA TERMOENCOGIBLE (1)"/>
    <n v="31201500"/>
    <s v="Selección abreviada subasta inversa (No disponible)"/>
    <n v="4"/>
    <n v="7"/>
    <n v="2"/>
    <n v="110000"/>
    <s v="UNIDAD"/>
    <s v="NO SOLICITADAS"/>
  </r>
  <r>
    <x v="18"/>
    <s v="02-02-01-003-006-09"/>
    <n v="10"/>
    <s v="Materiales y suministros - Otros productos plásticos"/>
    <s v="CINTA TERMOENCOGIBLE (2)"/>
    <n v="31201500"/>
    <s v="Selección abreviada subasta inversa (No disponible)"/>
    <n v="4"/>
    <n v="7"/>
    <n v="1"/>
    <n v="88000"/>
    <s v="UNIDAD"/>
    <s v="NO SOLICITADAS"/>
  </r>
  <r>
    <x v="18"/>
    <s v="02-02-01-003-004-02"/>
    <n v="10"/>
    <s v="Materiales y suministros - Productos químicos inorgánicos básicos n. C. P."/>
    <s v="CLORURO DE NIQUEL GRADO INDUSTRIAL"/>
    <n v="12352300"/>
    <s v="Selección abreviada subasta inversa (No disponible)"/>
    <n v="4"/>
    <n v="7"/>
    <n v="4"/>
    <n v="3837680"/>
    <s v="UNIDAD"/>
    <s v="NO SOLICITADAS"/>
  </r>
  <r>
    <x v="18"/>
    <s v="02-02-01-003-005-04"/>
    <n v="10"/>
    <s v="Materiales y suministros - Productos químicos n. C. P."/>
    <s v="COMPUESTO ANTICORROSIVO / CORROSION PREVENTIVE COMPOUND"/>
    <n v="12164200"/>
    <s v="Selección abreviada subasta inversa (No disponible)"/>
    <n v="4"/>
    <n v="7"/>
    <n v="1"/>
    <n v="423280"/>
    <s v="UNIDAD"/>
    <s v="NO SOLICITADAS"/>
  </r>
  <r>
    <x v="18"/>
    <s v="02-02-01-004-007-01"/>
    <n v="10"/>
    <s v="Materiales y suministros - Válvulas y tubos electrónicos; componentes electrónicos; sus partes y piezas"/>
    <s v="CONECTOR (1)"/>
    <n v="40183100"/>
    <s v="Selección abreviada subasta inversa (No disponible)"/>
    <n v="4"/>
    <n v="7"/>
    <n v="5"/>
    <n v="55000"/>
    <s v="UNIDAD"/>
    <s v="NO SOLICITADAS"/>
  </r>
  <r>
    <x v="18"/>
    <s v="02-02-01-004-007-01"/>
    <n v="10"/>
    <s v="Materiales y suministros - Válvulas y tubos electrónicos; componentes electrónicos; sus partes y piezas"/>
    <s v="CONECTOR (2)"/>
    <n v="39121400"/>
    <s v="Selección abreviada subasta inversa (No disponible)"/>
    <n v="4"/>
    <n v="7"/>
    <n v="2"/>
    <n v="90000"/>
    <s v="UNIDAD"/>
    <s v="NO SOLICITADAS"/>
  </r>
  <r>
    <x v="18"/>
    <s v="02-02-01-004-007-01"/>
    <n v="10"/>
    <s v="Materiales y suministros - Válvulas y tubos electrónicos; componentes electrónicos; sus partes y piezas"/>
    <s v="CONECTOR (3)"/>
    <n v="39121400"/>
    <s v="Selección abreviada subasta inversa (No disponible)"/>
    <n v="4"/>
    <n v="7"/>
    <n v="4"/>
    <n v="21200"/>
    <s v="UNIDAD"/>
    <s v="NO SOLICITADAS"/>
  </r>
  <r>
    <x v="18"/>
    <s v="02-02-01-004-007-01"/>
    <n v="10"/>
    <s v="Materiales y suministros - Válvulas y tubos electrónicos; componentes electrónicos; sus partes y piezas"/>
    <s v="CONECTOR (4)"/>
    <n v="39121400"/>
    <s v="Selección abreviada subasta inversa (No disponible)"/>
    <n v="4"/>
    <n v="7"/>
    <n v="4"/>
    <n v="70852"/>
    <s v="UNIDAD"/>
    <s v="NO SOLICITADAS"/>
  </r>
  <r>
    <x v="18"/>
    <s v="02-02-01-004-007-01"/>
    <n v="10"/>
    <s v="Materiales y suministros - Válvulas y tubos electrónicos; componentes electrónicos; sus partes y piezas"/>
    <s v="CONECTOR (5)"/>
    <n v="39121400"/>
    <s v="Selección abreviada subasta inversa (No disponible)"/>
    <n v="4"/>
    <n v="7"/>
    <n v="4"/>
    <n v="116000"/>
    <s v="UNIDAD"/>
    <s v="NO SOLICITADAS"/>
  </r>
  <r>
    <x v="18"/>
    <s v="02-02-01-004-007-01"/>
    <n v="10"/>
    <s v="Materiales y suministros - Válvulas y tubos electrónicos; componentes electrónicos; sus partes y piezas"/>
    <s v="CONECTOR (6)"/>
    <n v="39121400"/>
    <s v="Selección abreviada subasta inversa (No disponible)"/>
    <n v="4"/>
    <n v="7"/>
    <n v="1"/>
    <n v="220000"/>
    <s v="UNIDAD"/>
    <s v="NO SOLICITADAS"/>
  </r>
  <r>
    <x v="18"/>
    <s v="02-02-01-004-002"/>
    <n v="10"/>
    <s v="Materiales y suministros - Productos metálicos elaborados (excepto maquinaria y equipo)"/>
    <s v="CONECTOR / BANANA PLUG"/>
    <n v="39121400"/>
    <s v="Selección abreviada subasta inversa (No disponible)"/>
    <n v="4"/>
    <n v="7"/>
    <n v="80"/>
    <n v="815120"/>
    <s v="UNIDAD"/>
    <s v="NO SOLICITADAS"/>
  </r>
  <r>
    <x v="18"/>
    <s v="02-02-01-004-002"/>
    <n v="10"/>
    <s v="Materiales y suministros - Productos metálicos elaborados (excepto maquinaria y equipo)"/>
    <s v="CONECTOR 90 GRADOS"/>
    <n v="40183100"/>
    <s v="Selección abreviada subasta inversa (No disponible)"/>
    <n v="4"/>
    <n v="7"/>
    <n v="1"/>
    <n v="8621"/>
    <s v="UNIDAD"/>
    <s v="NO SOLICITADAS"/>
  </r>
  <r>
    <x v="18"/>
    <s v="02-02-01-004-002"/>
    <n v="10"/>
    <s v="Materiales y suministros - Productos metálicos elaborados (excepto maquinaria y equipo)"/>
    <s v="CONECTOR EN T"/>
    <n v="40183100"/>
    <s v="Selección abreviada subasta inversa (No disponible)"/>
    <n v="4"/>
    <n v="7"/>
    <n v="100"/>
    <n v="999600"/>
    <s v="UNIDAD"/>
    <s v="NO SOLICITADAS"/>
  </r>
  <r>
    <x v="18"/>
    <s v="02-02-01-004-002"/>
    <n v="10"/>
    <s v="Materiales y suministros - Productos metálicos elaborados (excepto maquinaria y equipo)"/>
    <s v="CONECTOR RECTO"/>
    <n v="40183100"/>
    <s v="Selección abreviada subasta inversa (No disponible)"/>
    <n v="4"/>
    <n v="7"/>
    <n v="100"/>
    <n v="999600"/>
    <s v="UNIDAD"/>
    <s v="NO SOLICITADAS"/>
  </r>
  <r>
    <x v="18"/>
    <s v="02-02-01-004-002"/>
    <n v="10"/>
    <s v="Materiales y suministros - Productos metálicos elaborados (excepto maquinaria y equipo)"/>
    <s v="CONECTOR RF"/>
    <n v="39121400"/>
    <s v="Selección abreviada subasta inversa (No disponible)"/>
    <n v="4"/>
    <n v="7"/>
    <n v="6"/>
    <n v="365004"/>
    <s v="UNIDAD"/>
    <s v="NO SOLICITADAS"/>
  </r>
  <r>
    <x v="18"/>
    <s v="02-02-01-004-002"/>
    <n v="10"/>
    <s v="Materiales y suministros - Productos metálicos elaborados (excepto maquinaria y equipo)"/>
    <s v="CONECTOR TNC HEMBRA"/>
    <n v="39121400"/>
    <s v="Selección abreviada subasta inversa (No disponible)"/>
    <n v="4"/>
    <n v="7"/>
    <n v="1"/>
    <n v="30000"/>
    <s v="UNIDAD"/>
    <s v="NO SOLICITADAS"/>
  </r>
  <r>
    <x v="18"/>
    <s v="02-02-01-004-002"/>
    <n v="10"/>
    <s v="Materiales y suministros - Productos metálicos elaborados (excepto maquinaria y equipo)"/>
    <s v="CONECTOR TNC MACHO"/>
    <n v="39121400"/>
    <s v="Selección abreviada subasta inversa (No disponible)"/>
    <n v="4"/>
    <n v="7"/>
    <n v="1"/>
    <n v="20000"/>
    <s v="UNIDAD"/>
    <s v="NO SOLICITADAS"/>
  </r>
  <r>
    <x v="18"/>
    <s v="02-02-01-004-002"/>
    <n v="10"/>
    <s v="Materiales y suministros - Productos metálicos elaborados (excepto maquinaria y equipo)"/>
    <s v="CONECTOR TROMPENTER"/>
    <n v="39121400"/>
    <s v="Selección abreviada subasta inversa (No disponible)"/>
    <n v="4"/>
    <n v="7"/>
    <n v="5"/>
    <n v="876165"/>
    <s v="UNIDAD"/>
    <s v="NO SOLICITADAS"/>
  </r>
  <r>
    <x v="18"/>
    <s v="02-02-01-003-006-02"/>
    <n v="10"/>
    <s v="Materiales y suministros - Otros productos de caucho"/>
    <s v="EMPAQUE / CONJUNTO DE SELLOS (1)"/>
    <n v="31411500"/>
    <s v="Selección abreviada subasta inversa (No disponible)"/>
    <n v="4"/>
    <n v="7"/>
    <n v="2"/>
    <n v="7000000"/>
    <s v="UNIDAD"/>
    <s v="NO SOLICITADAS"/>
  </r>
  <r>
    <x v="18"/>
    <s v="02-02-01-003-006-02"/>
    <n v="10"/>
    <s v="Materiales y suministros - Otros productos de caucho"/>
    <s v="EMPAQUE / CONJUNTO DE SELLOS (2)"/>
    <n v="31411500"/>
    <s v="Selección abreviada subasta inversa (No disponible)"/>
    <n v="4"/>
    <n v="7"/>
    <n v="2"/>
    <n v="5000000"/>
    <s v="UNIDAD"/>
    <s v="NO SOLICITADAS"/>
  </r>
  <r>
    <x v="18"/>
    <s v="02-02-01-004-002"/>
    <n v="10"/>
    <s v="Materiales y suministros - Productos metálicos elaborados (excepto maquinaria y equipo)"/>
    <s v="CONTRAVIROLAS (2)"/>
    <n v="31161800"/>
    <s v="Selección abreviada subasta inversa (No disponible)"/>
    <n v="4"/>
    <n v="7"/>
    <n v="1"/>
    <n v="22470"/>
    <s v="UNIDAD"/>
    <s v="NO SOLICITADAS"/>
  </r>
  <r>
    <x v="18"/>
    <s v="02-02-01-004-002"/>
    <n v="10"/>
    <s v="Materiales y suministros - Productos metálicos elaborados (excepto maquinaria y equipo)"/>
    <s v="CONTRAVIROLAS KIT (1)"/>
    <n v="31161800"/>
    <s v="Selección abreviada subasta inversa (No disponible)"/>
    <n v="4"/>
    <n v="7"/>
    <n v="1"/>
    <n v="18190"/>
    <s v="UNIDAD"/>
    <s v="NO SOLICITADAS"/>
  </r>
  <r>
    <x v="18"/>
    <s v="02-02-01-002-006"/>
    <n v="10"/>
    <s v="Materiales y suministros - Hilados e hilos; tejidos de fibras textiles incluso afelpados"/>
    <s v="CORDON ELASTICO No. 8"/>
    <n v="31152100"/>
    <s v="Selección abreviada subasta inversa (No disponible)"/>
    <n v="4"/>
    <n v="7"/>
    <n v="50"/>
    <n v="611850"/>
    <s v="METRO"/>
    <s v="NO SOLICITADAS"/>
  </r>
  <r>
    <x v="18"/>
    <s v="02-02-01-002-006"/>
    <n v="10"/>
    <s v="Materiales y suministros - Hilados e hilos; tejidos de fibras textiles incluso afelpados"/>
    <s v="CORDON NYLON # 3"/>
    <n v="31152100"/>
    <s v="Selección abreviada subasta inversa (No disponible)"/>
    <n v="4"/>
    <n v="7"/>
    <n v="1"/>
    <n v="146910"/>
    <s v="UNIDAD"/>
    <s v="NO SOLICITADAS"/>
  </r>
  <r>
    <x v="18"/>
    <s v="02-02-01-002-007"/>
    <n v="10"/>
    <s v="Materiales y suministros - Artículos textiles (excepto prendas de vestir)"/>
    <s v="CORREA DE ARRASTRE"/>
    <n v="26111800"/>
    <s v="Selección abreviada subasta inversa (No disponible)"/>
    <n v="4"/>
    <n v="7"/>
    <n v="1"/>
    <n v="244750"/>
    <s v="UNIDAD"/>
    <s v="NO SOLICITADAS"/>
  </r>
  <r>
    <x v="18"/>
    <s v="02-02-01-002-006"/>
    <n v="10"/>
    <s v="Materiales y suministros - Hilados e hilos; tejidos de fibras textiles incluso afelpados"/>
    <s v="CORREA DE MUÑECA AJUSTABLE, ELÁSTICA, CORDÓN DE BOBINA DE 6 FT"/>
    <n v="46182100"/>
    <s v="Selección abreviada subasta inversa (No disponible)"/>
    <n v="4"/>
    <n v="7"/>
    <n v="10"/>
    <n v="674240"/>
    <s v="UNIDAD"/>
    <s v="NO SOLICITADAS"/>
  </r>
  <r>
    <x v="18"/>
    <s v="02-02-01-003-007-03"/>
    <n v="10"/>
    <s v="Materiales y suministros - Productos refractarios y productos estructurales no refractarios de arcilla"/>
    <s v="CRISOL EN GRAFITO"/>
    <n v="23161500"/>
    <s v="Selección abreviada subasta inversa (No disponible)"/>
    <n v="4"/>
    <n v="7"/>
    <n v="2"/>
    <n v="8223600"/>
    <s v="UNIDAD"/>
    <s v="NO SOLICITADAS"/>
  </r>
  <r>
    <x v="18"/>
    <s v="02-02-01-004-002"/>
    <n v="10"/>
    <s v="Materiales y suministros - Productos metálicos elaborados (excepto maquinaria y equipo)"/>
    <s v="CUCHILLA DE BISTURIT INDUSTRIAL"/>
    <n v="27111500"/>
    <s v="Selección abreviada subasta inversa (No disponible)"/>
    <n v="4"/>
    <n v="7"/>
    <n v="1"/>
    <n v="171325"/>
    <s v="UNIDAD"/>
    <s v="NO SOLICITADAS"/>
  </r>
  <r>
    <x v="18"/>
    <s v="02-02-01-004-002"/>
    <n v="10"/>
    <s v="Materiales y suministros - Productos metálicos elaborados (excepto maquinaria y equipo)"/>
    <s v="CUCHILLAS PARA CORTATUBO REPUESTO "/>
    <n v="27111500"/>
    <s v="Selección abreviada subasta inversa (No disponible)"/>
    <n v="4"/>
    <n v="7"/>
    <n v="1"/>
    <n v="151268"/>
    <s v="UNIDAD"/>
    <s v="NO SOLICITADAS"/>
  </r>
  <r>
    <x v="18"/>
    <s v="02-02-01-004-002"/>
    <n v="10"/>
    <s v="Materiales y suministros - Productos metálicos elaborados (excepto maquinaria y equipo)"/>
    <s v="CUCHILLO PARA CORTE DE NUCLEO PANAL DE ABEJAS"/>
    <n v="27111500"/>
    <s v="Selección abreviada subasta inversa (No disponible)"/>
    <n v="4"/>
    <n v="7"/>
    <n v="1"/>
    <n v="1013265"/>
    <s v="UNIDAD"/>
    <s v="NO SOLICITADAS"/>
  </r>
  <r>
    <x v="18"/>
    <s v="02-02-01-002-007"/>
    <n v="10"/>
    <s v="Materiales y suministros - Artículos textiles (excepto prendas de vestir)"/>
    <s v="CUERO MAMMOTH"/>
    <n v="11131500"/>
    <s v="Selección abreviada subasta inversa (No disponible)"/>
    <n v="4"/>
    <n v="7"/>
    <n v="16000"/>
    <n v="28256000"/>
    <s v="UNIDAD"/>
    <s v="NO SOLICITADAS"/>
  </r>
  <r>
    <x v="18"/>
    <s v="02-02-01-003-005-04"/>
    <n v="10"/>
    <s v="Materiales y suministros - Productos químicos n. C. P."/>
    <s v="DESCONGELANTE PARA BOTAS ANTI-HIELO "/>
    <n v="47131800"/>
    <s v="Selección abreviada subasta inversa (No disponible)"/>
    <n v="4"/>
    <n v="7"/>
    <n v="1"/>
    <n v="890000"/>
    <s v="UNIDAD"/>
    <s v="NO SOLICITADAS"/>
  </r>
  <r>
    <x v="18"/>
    <s v="02-02-01-003-005-03"/>
    <n v="10"/>
    <s v="Materiales y suministros - Jabón, preparados para limpieza, perfumes y preparados de tocador"/>
    <s v="DESENGRASANTE ELECTROLITICO"/>
    <n v="47131800"/>
    <s v="Selección abreviada subasta inversa (No disponible)"/>
    <n v="4"/>
    <n v="7"/>
    <n v="30"/>
    <n v="464040"/>
    <s v="KILOGRAMO"/>
    <s v="NO SOLICITADAS"/>
  </r>
  <r>
    <x v="18"/>
    <s v="02-02-01-003-005-03"/>
    <n v="10"/>
    <s v="Materiales y suministros - Jabón, preparados para limpieza, perfumes y preparados de tocador"/>
    <s v="DESENGRASANTE ELECTROLITICO ANODICO"/>
    <n v="47131800"/>
    <s v="Selección abreviada subasta inversa (No disponible)"/>
    <n v="4"/>
    <n v="7"/>
    <n v="2"/>
    <n v="953570"/>
    <s v="UNIDAD"/>
    <s v="NO SOLICITADAS"/>
  </r>
  <r>
    <x v="18"/>
    <s v="02-02-01-003-005-03"/>
    <n v="10"/>
    <s v="Materiales y suministros - Jabón, preparados para limpieza, perfumes y preparados de tocador"/>
    <s v="DESENGRASANTE METIL ETHIL KETONE "/>
    <n v="12352100"/>
    <s v="Selección abreviada subasta inversa (No disponible)"/>
    <n v="4"/>
    <n v="7"/>
    <n v="1"/>
    <n v="1800000"/>
    <s v="UNIDAD"/>
    <s v="NO SOLICITADAS"/>
  </r>
  <r>
    <x v="18"/>
    <s v="02-02-01-003-005-03"/>
    <n v="10"/>
    <s v="Materiales y suministros - Jabón, preparados para limpieza, perfumes y preparados de tocador"/>
    <s v="DESENGRASANTE NO SOLVENTE BIODEGRADABLE "/>
    <n v="47131800"/>
    <s v="Selección abreviada subasta inversa (No disponible)"/>
    <n v="4"/>
    <n v="7"/>
    <n v="1"/>
    <n v="27971"/>
    <s v="UNIDAD"/>
    <s v="NO SOLICITADAS"/>
  </r>
  <r>
    <x v="18"/>
    <s v="02-02-01-003-005-03"/>
    <n v="10"/>
    <s v="Materiales y suministros - Jabón, preparados para limpieza, perfumes y preparados de tocador"/>
    <s v="DESENGRASANTE PARA GENERADORES"/>
    <n v="47131800"/>
    <s v="Selección abreviada subasta inversa (No disponible)"/>
    <n v="4"/>
    <n v="7"/>
    <n v="1"/>
    <n v="1017142"/>
    <s v="UNIDAD"/>
    <s v="NO SOLICITADAS"/>
  </r>
  <r>
    <x v="18"/>
    <s v="02-02-01-003-005-03"/>
    <n v="10"/>
    <s v="Materiales y suministros - Jabón, preparados para limpieza, perfumes y preparados de tocador"/>
    <s v="DESENGRASANTE PARA RADIADORES"/>
    <n v="47131800"/>
    <s v="Selección abreviada subasta inversa (No disponible)"/>
    <n v="4"/>
    <n v="7"/>
    <n v="1"/>
    <n v="1017142"/>
    <s v="UNIDAD"/>
    <s v="NO SOLICITADAS"/>
  </r>
  <r>
    <x v="18"/>
    <s v="02-02-01-003-005-03"/>
    <n v="10"/>
    <s v="Materiales y suministros - Jabón, preparados para limpieza, perfumes y preparados de tocador"/>
    <s v="DESMOLDANTE LIQUIDO A BASE DE AGUA"/>
    <n v="12162300"/>
    <s v="Selección abreviada subasta inversa (No disponible)"/>
    <n v="4"/>
    <n v="7"/>
    <n v="5"/>
    <n v="2972240"/>
    <s v="GALON"/>
    <s v="NO SOLICITADAS"/>
  </r>
  <r>
    <x v="18"/>
    <s v="02-02-01-003-004-02"/>
    <n v="10"/>
    <s v="Materiales y suministros - Productos químicos inorgánicos básicos n. C. P."/>
    <s v="DICROMATO DE SODIO "/>
    <n v="12352300"/>
    <s v="Selección abreviada subasta inversa (No disponible)"/>
    <n v="4"/>
    <n v="7"/>
    <n v="15"/>
    <n v="367125"/>
    <s v="KILOGRAMO"/>
    <s v="NO SOLICITADAS"/>
  </r>
  <r>
    <x v="18"/>
    <s v="02-02-01-004-007-01"/>
    <n v="10"/>
    <s v="Materiales y suministros - Válvulas y tubos electrónicos; componentes electrónicos; sus partes y piezas"/>
    <s v="DIODOS"/>
    <n v="32111500"/>
    <s v="Selección abreviada subasta inversa (No disponible)"/>
    <n v="4"/>
    <n v="7"/>
    <n v="2"/>
    <n v="9000"/>
    <s v="UNIDAD"/>
    <s v="NO SOLICITADAS"/>
  </r>
  <r>
    <x v="18"/>
    <s v="02-02-01-003-007-09"/>
    <n v="10"/>
    <s v="Materiales y suministros - Otros productos minerales no metálicos n. C. P."/>
    <s v="DISCO / INTERFASE DE ASPIRACION LIMPIA"/>
    <n v="27112800"/>
    <s v="Selección abreviada subasta inversa (No disponible)"/>
    <n v="4"/>
    <n v="7"/>
    <n v="2"/>
    <n v="87736"/>
    <s v="UNIDAD"/>
    <s v="NO SOLICITADAS"/>
  </r>
  <r>
    <x v="18"/>
    <s v="02-02-01-003-007-09"/>
    <n v="10"/>
    <s v="Materiales y suministros - Otros productos minerales no metálicos n. C. P."/>
    <s v="DISCO ABRASIVO CORTE  PARA PULIDORA 4 1/2&quot;"/>
    <n v="31191500"/>
    <s v="Selección abreviada subasta inversa (No disponible)"/>
    <n v="4"/>
    <n v="7"/>
    <n v="20"/>
    <n v="176220"/>
    <s v="UNIDAD"/>
    <s v="NO SOLICITADAS"/>
  </r>
  <r>
    <x v="18"/>
    <s v="02-02-01-003-007-09"/>
    <n v="10"/>
    <s v="Materiales y suministros - Otros productos minerales no metálicos n. C. P."/>
    <s v="DISCO ABRASIVO CORTE  PARA PULIDORA 7&quot;"/>
    <n v="31191500"/>
    <s v="Selección abreviada subasta inversa (No disponible)"/>
    <n v="4"/>
    <n v="7"/>
    <n v="10"/>
    <n v="68530"/>
    <s v="UNIDAD"/>
    <s v="NO SOLICITADAS"/>
  </r>
  <r>
    <x v="18"/>
    <s v="02-02-01-003-007-09"/>
    <n v="10"/>
    <s v="Materiales y suministros - Otros productos minerales no metálicos n. C. P."/>
    <s v="DISCO ABRASIVO DESBASTE  PARA PULIDORA 4 1/2&quot;"/>
    <n v="31191500"/>
    <s v="Selección abreviada subasta inversa (No disponible)"/>
    <n v="4"/>
    <n v="7"/>
    <n v="35"/>
    <n v="651035"/>
    <s v="UNIDAD"/>
    <s v="NO SOLICITADAS"/>
  </r>
  <r>
    <x v="18"/>
    <s v="02-02-01-003-007-09"/>
    <n v="10"/>
    <s v="Materiales y suministros - Otros productos minerales no metálicos n. C. P."/>
    <s v="DISCO ABRASIVO DESBASTE  PARA PULIDORA 7&quot;"/>
    <n v="31191500"/>
    <s v="Selección abreviada subasta inversa (No disponible)"/>
    <n v="4"/>
    <n v="7"/>
    <n v="25"/>
    <n v="208025"/>
    <s v="UNIDAD"/>
    <s v="NO SOLICITADAS"/>
  </r>
  <r>
    <x v="18"/>
    <s v="02-02-01-003-007-09"/>
    <n v="10"/>
    <s v="Materiales y suministros - Otros productos minerales no metálicos n. C. P."/>
    <s v="DISCO DE ASPIRACION LIMPIA 6&quot; DE DIAMETRO SISTEMA HOOKIT GRANO 120 "/>
    <n v="31191500"/>
    <s v="Selección abreviada subasta inversa (No disponible)"/>
    <n v="4"/>
    <n v="7"/>
    <n v="4"/>
    <n v="483144"/>
    <s v="UNIDAD"/>
    <s v="NO SOLICITADAS"/>
  </r>
  <r>
    <x v="18"/>
    <s v="02-02-01-003-007-09"/>
    <n v="10"/>
    <s v="Materiales y suministros - Otros productos minerales no metálicos n. C. P."/>
    <s v="DISCO DE ASPIRACION LIMPIA 6&quot; DE DIAMETRO SISTEMA HOOKIT GRANO 150"/>
    <n v="31191500"/>
    <s v="Selección abreviada subasta inversa (No disponible)"/>
    <n v="4"/>
    <n v="7"/>
    <n v="4"/>
    <n v="483144"/>
    <s v="UNIDAD"/>
    <s v="NO SOLICITADAS"/>
  </r>
  <r>
    <x v="18"/>
    <s v="02-02-01-003-007-09"/>
    <n v="10"/>
    <s v="Materiales y suministros - Otros productos minerales no metálicos n. C. P."/>
    <s v="DISCO DE ASPIRACION LIMPIA 6&quot; DE DIAMETRO SISTEMA HOOKIT GRANO 180  "/>
    <n v="31191500"/>
    <s v="Selección abreviada subasta inversa (No disponible)"/>
    <n v="4"/>
    <n v="7"/>
    <n v="4"/>
    <n v="483144"/>
    <s v="UNIDAD"/>
    <s v="NO SOLICITADAS"/>
  </r>
  <r>
    <x v="18"/>
    <s v="02-02-01-003-007-09"/>
    <n v="10"/>
    <s v="Materiales y suministros - Otros productos minerales no metálicos n. C. P."/>
    <s v="DISCO DE ASPIRACION LIMPIA 6&quot; DE DIAMETRO SISTEMA HOOKIT GRANO 220"/>
    <n v="31191500"/>
    <s v="Selección abreviada subasta inversa (No disponible)"/>
    <n v="4"/>
    <n v="7"/>
    <n v="4"/>
    <n v="483144"/>
    <s v="UNIDAD"/>
    <s v="NO SOLICITADAS"/>
  </r>
  <r>
    <x v="18"/>
    <s v="02-02-01-003-007-09"/>
    <n v="10"/>
    <s v="Materiales y suministros - Otros productos minerales no metálicos n. C. P."/>
    <s v="DISCO DE ASPIRACION LIMPIA 6&quot; DE DIAMETRO SISTEMA HOOKIT GRANO 240"/>
    <n v="31191500"/>
    <s v="Selección abreviada subasta inversa (No disponible)"/>
    <n v="4"/>
    <n v="7"/>
    <n v="4"/>
    <n v="957828"/>
    <s v="UNIDAD"/>
    <s v="NO SOLICITADAS"/>
  </r>
  <r>
    <x v="18"/>
    <s v="02-02-01-003-007-09"/>
    <n v="10"/>
    <s v="Materiales y suministros - Otros productos minerales no metálicos n. C. P."/>
    <s v="DISCO DE ASPIRACION LIMPIA 6&quot; DE DIAMETRO SISTEMA HOOKIT GRANO 320"/>
    <n v="31191500"/>
    <s v="Selección abreviada subasta inversa (No disponible)"/>
    <n v="4"/>
    <n v="7"/>
    <n v="4"/>
    <n v="483144"/>
    <s v="UNIDAD"/>
    <s v="NO SOLICITADAS"/>
  </r>
  <r>
    <x v="18"/>
    <s v="02-02-01-003-007-09"/>
    <n v="10"/>
    <s v="Materiales y suministros - Otros productos minerales no metálicos n. C. P."/>
    <s v="DISCO DE ASPIRACION LIMPIA 6&quot; DE DIAMETRO SISTEMA HOOKIT GRANO 400"/>
    <n v="31191500"/>
    <s v="Selección abreviada subasta inversa (No disponible)"/>
    <n v="4"/>
    <n v="7"/>
    <n v="4"/>
    <n v="483144"/>
    <s v="UNIDAD"/>
    <s v="NO SOLICITADAS"/>
  </r>
  <r>
    <x v="18"/>
    <s v="02-02-01-003-007-09"/>
    <n v="10"/>
    <s v="Materiales y suministros - Otros productos minerales no metálicos n. C. P."/>
    <s v="DISCO DE ASPIRACION LIMPIA 6&quot; DE DIAMETRO SISTEMA HOOKIT GRANO 600"/>
    <n v="31191500"/>
    <s v="Selección abreviada subasta inversa (No disponible)"/>
    <n v="4"/>
    <n v="7"/>
    <n v="4"/>
    <n v="483144"/>
    <s v="UNIDAD"/>
    <s v="NO SOLICITADAS"/>
  </r>
  <r>
    <x v="18"/>
    <s v="02-02-01-004-002"/>
    <n v="10"/>
    <s v="Materiales y suministros - Productos metálicos elaborados (excepto maquinaria y equipo)"/>
    <s v="DISCO DE CORTE"/>
    <n v="27112800"/>
    <s v="Selección abreviada subasta inversa (No disponible)"/>
    <n v="4"/>
    <n v="7"/>
    <n v="1"/>
    <n v="78320"/>
    <s v="UNIDAD"/>
    <s v="NO SOLICITADAS"/>
  </r>
  <r>
    <x v="18"/>
    <s v="02-02-01-004-002"/>
    <n v="10"/>
    <s v="Materiales y suministros - Productos metálicos elaborados (excepto maquinaria y equipo)"/>
    <s v="DISCO DE CORTE MOTOR TOOL "/>
    <n v="27112800"/>
    <s v="Selección abreviada subasta inversa (No disponible)"/>
    <n v="4"/>
    <n v="7"/>
    <n v="40"/>
    <n v="540400"/>
    <s v="UNIDAD"/>
    <s v="NO SOLICITADAS"/>
  </r>
  <r>
    <x v="18"/>
    <s v="02-02-01-003-007-09"/>
    <n v="10"/>
    <s v="Materiales y suministros - Otros productos minerales no metálicos n. C. P."/>
    <s v="DISCO DE LIJADO DE OXIDO DE ALUMINIO DE 1&quot; DE DIAMETRO, GRANO 80 "/>
    <n v="31191500"/>
    <s v="Selección abreviada subasta inversa (No disponible)"/>
    <n v="4"/>
    <n v="7"/>
    <n v="1"/>
    <n v="137060"/>
    <s v="UNIDAD"/>
    <s v="NO SOLICITADAS"/>
  </r>
  <r>
    <x v="18"/>
    <s v="02-02-01-003-007-09"/>
    <n v="10"/>
    <s v="Materiales y suministros - Otros productos minerales no metálicos n. C. P."/>
    <s v="DISCO DE LIJADO DE OXIDO DE ALUMINIO DE 2&quot; DE DIAMETRO TIPO DE CONEXION ROLL ON / ROLL OFF GRANO 80  "/>
    <n v="31191500"/>
    <s v="Selección abreviada subasta inversa (No disponible)"/>
    <n v="4"/>
    <n v="7"/>
    <n v="1"/>
    <n v="205590"/>
    <s v="UNIDAD"/>
    <s v="NO SOLICITADAS"/>
  </r>
  <r>
    <x v="18"/>
    <s v="02-02-01-003-007-09"/>
    <n v="10"/>
    <s v="Materiales y suministros - Otros productos minerales no metálicos n. C. P."/>
    <s v="DISCO DE LIJADO DE OXIDO DE ALUMINIO DE 3&quot; DE DIAMETRO, GRANO 80  "/>
    <n v="31191500"/>
    <s v="Selección abreviada subasta inversa (No disponible)"/>
    <n v="4"/>
    <n v="7"/>
    <n v="1"/>
    <n v="274120"/>
    <s v="UNIDAD"/>
    <s v="NO SOLICITADAS"/>
  </r>
  <r>
    <x v="18"/>
    <s v="02-02-01-004-006-09"/>
    <n v="10"/>
    <s v="Materiales y suministros - Otro equipo eléctrico y sus partes y piezas"/>
    <s v="DISCO ELECTRODO DE GRAFITO "/>
    <n v="39121400"/>
    <s v="Selección abreviada subasta inversa (No disponible)"/>
    <n v="4"/>
    <n v="7"/>
    <n v="1"/>
    <n v="1000000"/>
    <s v="UNIDAD"/>
    <s v="NO SOLICITADAS"/>
  </r>
  <r>
    <x v="18"/>
    <s v="02-02-01-003-005-04"/>
    <n v="10"/>
    <s v="Materiales y suministros - Productos químicos n. C. P."/>
    <s v="DISOLVENTE LIMPIADOR"/>
    <n v="47131800"/>
    <s v="Selección abreviada subasta inversa (No disponible)"/>
    <n v="4"/>
    <n v="7"/>
    <n v="1"/>
    <n v="50000"/>
    <s v="UNIDAD"/>
    <s v="NO SOLICITADAS"/>
  </r>
  <r>
    <x v="18"/>
    <s v="02-01-01-004-004-09"/>
    <n v="10"/>
    <s v="Activos fijos - Otra maquinaria para usos especiales y sus partes y piezas"/>
    <s v="DUPLICADORA DUPLO-430E"/>
    <n v="45101500"/>
    <s v="Selección abreviada subasta inversa (No disponible)"/>
    <n v="4"/>
    <n v="7"/>
    <n v="1"/>
    <n v="20000000"/>
    <s v="UNIDAD"/>
    <s v="NO SOLICITADAS"/>
  </r>
  <r>
    <x v="18"/>
    <s v="02-02-01-003-006-02"/>
    <n v="10"/>
    <s v="Materiales y suministros - Otros productos de caucho"/>
    <s v="EMPAQUE (1)"/>
    <n v="31401500"/>
    <s v="Selección abreviada subasta inversa (No disponible)"/>
    <n v="4"/>
    <n v="7"/>
    <n v="7"/>
    <n v="9800"/>
    <s v="UNIDAD"/>
    <s v="NO SOLICITADAS"/>
  </r>
  <r>
    <x v="18"/>
    <s v="02-02-01-003-006-02"/>
    <n v="10"/>
    <s v="Materiales y suministros - Otros productos de caucho"/>
    <s v="EMPAQUE (2)"/>
    <n v="31401500"/>
    <s v="Selección abreviada subasta inversa (No disponible)"/>
    <n v="4"/>
    <n v="7"/>
    <n v="5"/>
    <n v="150000"/>
    <s v="UNIDAD"/>
    <s v="NO SOLICITADAS"/>
  </r>
  <r>
    <x v="18"/>
    <s v="02-02-01-003-006-03"/>
    <n v="10"/>
    <s v="Materiales y suministros - Semimanufacturas de plástico"/>
    <s v="ENMASCARADO PARA CABINA (DIRT  TRAP &quot;COLECTOR DE SUCIEDAD&quot;)"/>
    <n v="31201500"/>
    <s v="Selección abreviada subasta inversa (No disponible)"/>
    <n v="4"/>
    <n v="7"/>
    <n v="1"/>
    <n v="2385920"/>
    <s v="UNIDAD"/>
    <s v="NO SOLICITADAS"/>
  </r>
  <r>
    <x v="18"/>
    <s v="02-02-01-003-006-03"/>
    <n v="10"/>
    <s v="Materiales y suministros - Semimanufacturas de plástico"/>
    <s v="ENMASCARADO PLASTICO"/>
    <n v="31201500"/>
    <s v="Selección abreviada subasta inversa (No disponible)"/>
    <n v="4"/>
    <n v="7"/>
    <n v="5"/>
    <n v="1600835"/>
    <s v="UNIDAD"/>
    <s v="NO SOLICITADAS"/>
  </r>
  <r>
    <x v="18"/>
    <s v="02-02-01-004-002"/>
    <n v="10"/>
    <s v="Materiales y suministros - Productos metálicos elaborados (excepto maquinaria y equipo)"/>
    <s v="ESPATULA PLASTICA (1)"/>
    <n v="27111900"/>
    <s v="Selección abreviada subasta inversa (No disponible)"/>
    <n v="4"/>
    <n v="7"/>
    <n v="2"/>
    <n v="6000"/>
    <s v="UNIDAD"/>
    <s v="NO SOLICITADAS"/>
  </r>
  <r>
    <x v="18"/>
    <s v="02-02-01-004-002"/>
    <n v="10"/>
    <s v="Materiales y suministros - Productos metálicos elaborados (excepto maquinaria y equipo)"/>
    <s v="ESPATULA PLASTICA (2)"/>
    <n v="27111900"/>
    <s v="Selección abreviada subasta inversa (No disponible)"/>
    <n v="4"/>
    <n v="7"/>
    <n v="2"/>
    <n v="6000"/>
    <s v="UNIDAD"/>
    <s v="NO SOLICITADAS"/>
  </r>
  <r>
    <x v="18"/>
    <s v="02-02-01-004-002"/>
    <n v="10"/>
    <s v="Materiales y suministros - Productos metálicos elaborados (excepto maquinaria y equipo)"/>
    <s v="ESPATULA PLASTICA (3)"/>
    <n v="27111900"/>
    <s v="Selección abreviada subasta inversa (No disponible)"/>
    <n v="4"/>
    <n v="7"/>
    <n v="2"/>
    <n v="6000"/>
    <s v="UNIDAD"/>
    <s v="NO SOLICITADAS"/>
  </r>
  <r>
    <x v="18"/>
    <s v="02-02-01-003-004-07"/>
    <n v="10"/>
    <s v="Materiales y suministros - Plásticos en formas primarias"/>
    <s v="ESPIRAL EN TEFLON / TEFLON SPIRAL WRAP (1)"/>
    <n v="31201500"/>
    <s v="Selección abreviada subasta inversa (No disponible)"/>
    <n v="4"/>
    <n v="7"/>
    <n v="2"/>
    <n v="26334"/>
    <s v="UNIDAD"/>
    <s v="NO SOLICITADAS"/>
  </r>
  <r>
    <x v="18"/>
    <s v="02-02-01-003-004-07"/>
    <n v="10"/>
    <s v="Materiales y suministros - Plásticos en formas primarias"/>
    <s v="ESPIRAL EN TEFLON / TEFLON SPIRAL WRAP (2)"/>
    <n v="31201500"/>
    <s v="Selección abreviada subasta inversa (No disponible)"/>
    <n v="4"/>
    <n v="7"/>
    <n v="2"/>
    <n v="30152"/>
    <s v="UNIDAD"/>
    <s v="NO SOLICITADAS"/>
  </r>
  <r>
    <x v="18"/>
    <s v="02-02-01-003-006-09"/>
    <n v="10"/>
    <s v="Materiales y suministros - Otros productos plásticos"/>
    <s v="ESPONJA ABRASIVA "/>
    <n v="47131600"/>
    <s v="Selección abreviada subasta inversa (No disponible)"/>
    <n v="4"/>
    <n v="7"/>
    <n v="2"/>
    <n v="20000"/>
    <s v="UNIDAD"/>
    <s v="NO SOLICITADAS"/>
  </r>
  <r>
    <x v="18"/>
    <s v="02-02-01-003-006-09"/>
    <n v="10"/>
    <s v="Materiales y suministros - Otros productos plásticos"/>
    <s v="ESPONJILLA ABRASIVA MORADA"/>
    <n v="47131600"/>
    <s v="Selección abreviada subasta inversa (No disponible)"/>
    <n v="4"/>
    <n v="7"/>
    <n v="8"/>
    <n v="89128"/>
    <s v="UNIDAD"/>
    <s v="NO SOLICITADAS"/>
  </r>
  <r>
    <x v="18"/>
    <s v="02-02-01-003-006-09"/>
    <n v="10"/>
    <s v="Materiales y suministros - Otros productos plásticos"/>
    <s v="ESPONJILLA ABRASIVA NEGRO"/>
    <n v="47131600"/>
    <s v="Selección abreviada subasta inversa (No disponible)"/>
    <n v="4"/>
    <n v="7"/>
    <n v="8"/>
    <n v="89128"/>
    <s v="UNIDAD"/>
    <s v="NO SOLICITADAS"/>
  </r>
  <r>
    <x v="18"/>
    <s v="02-02-01-003-006-09"/>
    <n v="10"/>
    <s v="Materiales y suministros - Otros productos plásticos"/>
    <s v="ESPONJILLA ABRASIVA VERDE"/>
    <n v="47131600"/>
    <s v="Selección abreviada subasta inversa (No disponible)"/>
    <n v="4"/>
    <n v="7"/>
    <n v="9"/>
    <n v="100269"/>
    <s v="UNIDAD"/>
    <s v="NO SOLICITADAS"/>
  </r>
  <r>
    <x v="18"/>
    <s v="02-02-01-003-006-09"/>
    <n v="10"/>
    <s v="Materiales y suministros - Otros productos plásticos"/>
    <s v="ESPUMA 1&quot; "/>
    <n v="13111300"/>
    <s v="Selección abreviada subasta inversa (No disponible)"/>
    <n v="4"/>
    <n v="7"/>
    <n v="10"/>
    <n v="4650250"/>
    <s v="UNIDAD"/>
    <s v="NO SOLICITADAS"/>
  </r>
  <r>
    <x v="18"/>
    <s v="02-02-01-003-006-09"/>
    <n v="10"/>
    <s v="Materiales y suministros - Otros productos plásticos"/>
    <s v="ESPUMA 1/2&quot;"/>
    <n v="13111300"/>
    <s v="Selección abreviada subasta inversa (No disponible)"/>
    <n v="4"/>
    <n v="7"/>
    <n v="10"/>
    <n v="18405200"/>
    <s v="UNIDAD"/>
    <s v="NO SOLICITADAS"/>
  </r>
  <r>
    <x v="18"/>
    <s v="02-02-01-003-006-09"/>
    <n v="10"/>
    <s v="Materiales y suministros - Otros productos plásticos"/>
    <s v="ESPUMA 1/4&quot;"/>
    <n v="13111300"/>
    <s v="Selección abreviada subasta inversa (No disponible)"/>
    <n v="4"/>
    <n v="7"/>
    <n v="10"/>
    <n v="13852850"/>
    <s v="UNIDAD"/>
    <s v="NO SOLICITADAS"/>
  </r>
  <r>
    <x v="18"/>
    <s v="02-02-01-003-006-09"/>
    <n v="10"/>
    <s v="Materiales y suministros - Otros productos plásticos"/>
    <s v="ESPUMA 2&quot; "/>
    <n v="13111300"/>
    <s v="Selección abreviada subasta inversa (No disponible)"/>
    <n v="4"/>
    <n v="7"/>
    <n v="12"/>
    <n v="10866900"/>
    <s v="UNIDAD"/>
    <s v="NO SOLICITADAS"/>
  </r>
  <r>
    <x v="18"/>
    <s v="02-02-01-003-006-09"/>
    <n v="10"/>
    <s v="Materiales y suministros - Otros productos plásticos"/>
    <s v="ESPUMA MICROPOROSA CALIBRE 0.5"/>
    <n v="13111300"/>
    <s v="Selección abreviada subasta inversa (No disponible)"/>
    <n v="4"/>
    <n v="7"/>
    <n v="5"/>
    <n v="220275"/>
    <s v="UNIDAD"/>
    <s v="NO SOLICITADAS"/>
  </r>
  <r>
    <x v="18"/>
    <s v="02-02-01-003-006-09"/>
    <n v="10"/>
    <s v="Materiales y suministros - Otros productos plásticos"/>
    <s v="ESPUMA PENTA "/>
    <n v="13111300"/>
    <s v="Selección abreviada subasta inversa (No disponible)"/>
    <n v="4"/>
    <n v="7"/>
    <n v="1"/>
    <n v="367125"/>
    <s v="UNIDAD"/>
    <s v="NO SOLICITADAS"/>
  </r>
  <r>
    <x v="18"/>
    <s v="02-02-01-003-006-09"/>
    <n v="10"/>
    <s v="Materiales y suministros - Otros productos plásticos"/>
    <s v="ESPUMA POLIURETANO"/>
    <n v="13111300"/>
    <s v="Selección abreviada subasta inversa (No disponible)"/>
    <n v="4"/>
    <n v="7"/>
    <n v="4"/>
    <n v="923976"/>
    <s v="UNIDAD"/>
    <s v="NO SOLICITADAS"/>
  </r>
  <r>
    <x v="18"/>
    <s v="02-02-01-003-006-09"/>
    <n v="10"/>
    <s v="Materiales y suministros - Otros productos plásticos"/>
    <s v="ESPUMA ROSADA"/>
    <n v="13111300"/>
    <s v="Selección abreviada subasta inversa (No disponible)"/>
    <n v="4"/>
    <n v="7"/>
    <n v="1"/>
    <n v="122375"/>
    <s v="UNIDAD"/>
    <s v="NO SOLICITADAS"/>
  </r>
  <r>
    <x v="18"/>
    <s v="02-02-01-002-006"/>
    <n v="10"/>
    <s v="Materiales y suministros - Hilados e hilos; tejidos de fibras textiles incluso afelpados"/>
    <s v="ESTOPA"/>
    <n v="11162100"/>
    <s v="Selección abreviada subasta inversa (No disponible)"/>
    <n v="4"/>
    <n v="7"/>
    <n v="1"/>
    <n v="430760"/>
    <s v="UNIDAD"/>
    <s v="NO SOLICITADAS"/>
  </r>
  <r>
    <x v="18"/>
    <s v="02-02-01-003-002-01"/>
    <n v="10"/>
    <s v="Materiales y suministros - Pasta de papel, papel y cartón"/>
    <s v="ETIQUETA / PLACA DE IDENTIFICACION (1)"/>
    <n v="55121700"/>
    <s v="Selección abreviada subasta inversa (No disponible)"/>
    <n v="4"/>
    <n v="7"/>
    <n v="60"/>
    <n v="1585980"/>
    <s v="UNIDAD"/>
    <s v="NO SOLICITADAS"/>
  </r>
  <r>
    <x v="18"/>
    <s v="02-02-01-003-002-01"/>
    <n v="10"/>
    <s v="Materiales y suministros - Pasta de papel, papel y cartón"/>
    <s v="ETIQUETA / PLACA DE IDENTIFICACION (2)"/>
    <n v="55121700"/>
    <s v="Selección abreviada subasta inversa (No disponible)"/>
    <n v="4"/>
    <n v="7"/>
    <n v="60"/>
    <n v="2114640"/>
    <s v="UNIDAD"/>
    <s v="NO SOLICITADAS"/>
  </r>
  <r>
    <x v="18"/>
    <s v="02-02-01-003-002-01"/>
    <n v="10"/>
    <s v="Materiales y suministros - Pasta de papel, papel y cartón"/>
    <s v="ETIQUETA / PLACA DE IDENTIFICACION (3)"/>
    <n v="55121700"/>
    <s v="Selección abreviada subasta inversa (No disponible)"/>
    <n v="4"/>
    <n v="7"/>
    <n v="60"/>
    <n v="2114640"/>
    <s v="UNIDAD"/>
    <s v="NO SOLICITADAS"/>
  </r>
  <r>
    <x v="18"/>
    <s v="02-02-01-003-002-01"/>
    <n v="10"/>
    <s v="Materiales y suministros - Pasta de papel, papel y cartón"/>
    <s v="ETIQUETA ADHESIVA (1)"/>
    <n v="55121500"/>
    <s v="Selección abreviada subasta inversa (No disponible)"/>
    <n v="4"/>
    <n v="7"/>
    <n v="30"/>
    <n v="12000"/>
    <s v="UNIDAD"/>
    <s v="NO SOLICITADAS"/>
  </r>
  <r>
    <x v="18"/>
    <s v="02-02-01-003-002-01"/>
    <n v="10"/>
    <s v="Materiales y suministros - Pasta de papel, papel y cartón"/>
    <s v="ETIQUETA ADHESIVA (2)"/>
    <n v="55121500"/>
    <s v="Selección abreviada subasta inversa (No disponible)"/>
    <n v="4"/>
    <n v="7"/>
    <n v="30"/>
    <n v="9000"/>
    <s v="UNIDAD"/>
    <s v="NO SOLICITADAS"/>
  </r>
  <r>
    <x v="18"/>
    <s v="02-02-01-003-002-01"/>
    <n v="10"/>
    <s v="Materiales y suministros - Pasta de papel, papel y cartón"/>
    <s v="ETIQUETA CONTINUA / QUARE PAPER LABELS"/>
    <n v="55121600"/>
    <s v="Selección abreviada subasta inversa (No disponible)"/>
    <n v="4"/>
    <n v="7"/>
    <n v="25"/>
    <n v="2080375"/>
    <s v="UNIDAD"/>
    <s v="NO SOLICITADAS"/>
  </r>
  <r>
    <x v="18"/>
    <s v="02-02-01-004-002"/>
    <n v="10"/>
    <s v="Materiales y suministros - Productos metálicos elaborados (excepto maquinaria y equipo)"/>
    <s v="FERRULER"/>
    <n v="39121400"/>
    <s v="Selección abreviada subasta inversa (No disponible)"/>
    <n v="4"/>
    <n v="7"/>
    <n v="10"/>
    <n v="5000"/>
    <s v="UNIDAD"/>
    <s v="NO SOLICITADAS"/>
  </r>
  <r>
    <x v="18"/>
    <s v="02-02-01-003-007-01"/>
    <n v="10"/>
    <s v="Materiales y suministros - Vidrio y productos de vidrio"/>
    <s v="FIBRA DE VIDRIO ANTIFLAMA "/>
    <n v="11151500"/>
    <s v="Selección abreviada subasta inversa (No disponible)"/>
    <n v="4"/>
    <n v="7"/>
    <n v="4"/>
    <n v="34069200"/>
    <s v="UNIDAD"/>
    <s v="NO SOLICITADAS"/>
  </r>
  <r>
    <x v="18"/>
    <s v="02-02-01-003-007-01"/>
    <n v="10"/>
    <s v="Materiales y suministros - Vidrio y productos de vidrio"/>
    <s v="FIBRA DE VIDRIO PREPREG BIDIRECCIONAL"/>
    <n v="11151500"/>
    <s v="Selección abreviada subasta inversa (No disponible)"/>
    <n v="4"/>
    <n v="7"/>
    <n v="1"/>
    <n v="11767109"/>
    <s v="UNIDAD"/>
    <s v="NO SOLICITADAS"/>
  </r>
  <r>
    <x v="18"/>
    <s v="02-02-01-004-003-09"/>
    <n v="10"/>
    <s v="Materiales y suministros - Otras máquinas para usos generales y sus partes y piezas"/>
    <s v="FILTRO / CARTUCHO MILLIPORE POLYGARD-CT,"/>
    <n v="40161500"/>
    <s v="Selección abreviada subasta inversa (No disponible)"/>
    <n v="4"/>
    <n v="7"/>
    <n v="5"/>
    <n v="550685"/>
    <s v="UNIDAD"/>
    <s v="NO SOLICITADAS"/>
  </r>
  <r>
    <x v="18"/>
    <s v="02-02-01-004-003-09"/>
    <n v="10"/>
    <s v="Materiales y suministros - Otras máquinas para usos generales y sus partes y piezas"/>
    <s v="FILTRO / CARTUCHO POLYGARD-CT 1 MICRA DE PORO NOMINAL,"/>
    <n v="40161500"/>
    <s v="Selección abreviada subasta inversa (No disponible)"/>
    <n v="4"/>
    <n v="7"/>
    <n v="5"/>
    <n v="550685"/>
    <s v="UNIDAD"/>
    <s v="NO SOLICITADAS"/>
  </r>
  <r>
    <x v="18"/>
    <s v="02-02-01-004-003-09"/>
    <n v="10"/>
    <s v="Materiales y suministros - Otras máquinas para usos generales y sus partes y piezas"/>
    <s v="FILTRO / CARTUCHO POLYGARD-CT 10 MICRA DE PORO NOMINAL, "/>
    <n v="40161500"/>
    <s v="Selección abreviada subasta inversa (No disponible)"/>
    <n v="4"/>
    <n v="7"/>
    <n v="5"/>
    <n v="550685"/>
    <s v="UNIDAD"/>
    <s v="NO SOLICITADAS"/>
  </r>
  <r>
    <x v="18"/>
    <s v="02-02-01-004-003-09"/>
    <n v="10"/>
    <s v="Materiales y suministros - Otras máquinas para usos generales y sus partes y piezas"/>
    <s v="FILTRO DE ACEITE (1)"/>
    <n v="40161500"/>
    <s v="Selección abreviada subasta inversa (No disponible)"/>
    <n v="4"/>
    <n v="7"/>
    <n v="3"/>
    <n v="3213714"/>
    <s v="UNIDAD"/>
    <s v="NO SOLICITADAS"/>
  </r>
  <r>
    <x v="18"/>
    <s v="02-02-01-004-003-09"/>
    <n v="10"/>
    <s v="Materiales y suministros - Otras máquinas para usos generales y sus partes y piezas"/>
    <s v="FILTRO DE ACEITE (2)"/>
    <n v="40161500"/>
    <s v="Selección abreviada subasta inversa (No disponible)"/>
    <n v="4"/>
    <n v="7"/>
    <n v="1"/>
    <n v="399840"/>
    <s v="UNIDAD"/>
    <s v="NO SOLICITADAS"/>
  </r>
  <r>
    <x v="18"/>
    <s v="02-02-01-004-003-09"/>
    <n v="10"/>
    <s v="Materiales y suministros - Otras máquinas para usos generales y sus partes y piezas"/>
    <s v="FILTRO DE ACEITE (3)"/>
    <n v="40161500"/>
    <s v="Selección abreviada subasta inversa (No disponible)"/>
    <n v="4"/>
    <n v="7"/>
    <n v="2"/>
    <n v="2399040"/>
    <s v="UNIDAD"/>
    <s v="NO SOLICITADAS"/>
  </r>
  <r>
    <x v="18"/>
    <s v="02-02-01-004-003-09"/>
    <n v="10"/>
    <s v="Materiales y suministros - Otras máquinas para usos generales y sus partes y piezas"/>
    <s v="FILTRO DE ACEITE (4)"/>
    <n v="40161500"/>
    <s v="Selección abreviada subasta inversa (No disponible)"/>
    <n v="4"/>
    <n v="7"/>
    <n v="1"/>
    <n v="19000"/>
    <s v="UNIDAD"/>
    <s v="NO SOLICITADAS"/>
  </r>
  <r>
    <x v="18"/>
    <s v="02-02-01-004-003-09"/>
    <n v="10"/>
    <s v="Materiales y suministros - Otras máquinas para usos generales y sus partes y piezas"/>
    <s v="FILTRO DE AIRE (1)"/>
    <n v="40161500"/>
    <s v="Selección abreviada subasta inversa (No disponible)"/>
    <n v="4"/>
    <n v="7"/>
    <n v="2"/>
    <n v="706384"/>
    <s v="UNIDAD"/>
    <s v="NO SOLICITADAS"/>
  </r>
  <r>
    <x v="18"/>
    <s v="02-02-01-004-003-09"/>
    <n v="10"/>
    <s v="Materiales y suministros - Otras máquinas para usos generales y sus partes y piezas"/>
    <s v="FILTRO DE AIRE (2)"/>
    <n v="40161500"/>
    <s v="Selección abreviada subasta inversa (No disponible)"/>
    <n v="4"/>
    <n v="7"/>
    <n v="2"/>
    <n v="2000000"/>
    <s v="UNIDAD"/>
    <s v="NO SOLICITADAS"/>
  </r>
  <r>
    <x v="18"/>
    <s v="02-02-01-004-003-09"/>
    <n v="10"/>
    <s v="Materiales y suministros - Otras máquinas para usos generales y sus partes y piezas"/>
    <s v="FILTRO DE AIRE (3)"/>
    <n v="40161500"/>
    <s v="Selección abreviada subasta inversa (No disponible)"/>
    <n v="4"/>
    <n v="7"/>
    <n v="2"/>
    <n v="799680"/>
    <s v="UNIDAD"/>
    <s v="NO SOLICITADAS"/>
  </r>
  <r>
    <x v="18"/>
    <s v="02-02-01-004-003-09"/>
    <n v="10"/>
    <s v="Materiales y suministros - Otras máquinas para usos generales y sus partes y piezas"/>
    <s v="FILTRO DE AIRE (4)"/>
    <n v="40161500"/>
    <s v="Selección abreviada subasta inversa (No disponible)"/>
    <n v="4"/>
    <n v="7"/>
    <n v="3"/>
    <n v="3148140"/>
    <s v="UNIDAD"/>
    <s v="NO SOLICITADAS"/>
  </r>
  <r>
    <x v="18"/>
    <s v="02-02-01-004-003-09"/>
    <n v="10"/>
    <s v="Materiales y suministros - Otras máquinas para usos generales y sus partes y piezas"/>
    <s v="FILTRO DE AIRE (5)"/>
    <n v="40161500"/>
    <s v="Selección abreviada subasta inversa (No disponible)"/>
    <n v="4"/>
    <n v="7"/>
    <n v="2"/>
    <n v="36000"/>
    <s v="UNIDAD"/>
    <s v="NO SOLICITADAS"/>
  </r>
  <r>
    <x v="18"/>
    <s v="02-02-01-004-003-09"/>
    <n v="10"/>
    <s v="Materiales y suministros - Otras máquinas para usos generales y sus partes y piezas"/>
    <s v="FILTRO DE AIRE (6)"/>
    <n v="40161500"/>
    <s v="Selección abreviada subasta inversa (No disponible)"/>
    <n v="4"/>
    <n v="7"/>
    <n v="1"/>
    <n v="150000"/>
    <s v="UNIDAD"/>
    <s v="NO SOLICITADAS"/>
  </r>
  <r>
    <x v="18"/>
    <s v="02-02-01-004-003-09"/>
    <n v="10"/>
    <s v="Materiales y suministros - Otras máquinas para usos generales y sus partes y piezas"/>
    <s v="FILTRO DE AIRE (7)"/>
    <n v="40161500"/>
    <s v="Selección abreviada subasta inversa (No disponible)"/>
    <n v="4"/>
    <n v="7"/>
    <n v="1"/>
    <n v="50000"/>
    <s v="UNIDAD"/>
    <s v="NO SOLICITADAS"/>
  </r>
  <r>
    <x v="18"/>
    <s v="02-02-01-004-003-09"/>
    <n v="10"/>
    <s v="Materiales y suministros - Otras máquinas para usos generales y sus partes y piezas"/>
    <s v="FILTRO DE AIRE PARA PISTOLA IONIZADORA DE AIRE"/>
    <n v="40161500"/>
    <s v="Selección abreviada subasta inversa (No disponible)"/>
    <n v="4"/>
    <n v="7"/>
    <n v="1"/>
    <n v="385357"/>
    <s v="UNIDAD"/>
    <s v="NO SOLICITADAS"/>
  </r>
  <r>
    <x v="18"/>
    <s v="02-02-01-004-003-09"/>
    <n v="10"/>
    <s v="Materiales y suministros - Otras máquinas para usos generales y sus partes y piezas"/>
    <s v="FILTRO DE COMBUSTIBLE (1)"/>
    <n v="40161500"/>
    <s v="Selección abreviada subasta inversa (No disponible)"/>
    <n v="4"/>
    <n v="7"/>
    <n v="3"/>
    <n v="352440"/>
    <s v="UNIDAD"/>
    <s v="NO SOLICITADAS"/>
  </r>
  <r>
    <x v="18"/>
    <s v="02-02-01-004-003-09"/>
    <n v="10"/>
    <s v="Materiales y suministros - Otras máquinas para usos generales y sus partes y piezas"/>
    <s v="FILTRO DE COMBUSTIBLE (10)"/>
    <n v="40161500"/>
    <s v="Selección abreviada subasta inversa (No disponible)"/>
    <n v="4"/>
    <n v="7"/>
    <n v="4"/>
    <n v="2479008"/>
    <s v="UNIDAD"/>
    <s v="NO SOLICITADAS"/>
  </r>
  <r>
    <x v="18"/>
    <s v="02-02-01-004-003-09"/>
    <n v="10"/>
    <s v="Materiales y suministros - Otras máquinas para usos generales y sus partes y piezas"/>
    <s v="FILTRO DE COMBUSTIBLE (11)"/>
    <n v="40161500"/>
    <s v="Selección abreviada subasta inversa (No disponible)"/>
    <n v="4"/>
    <n v="7"/>
    <n v="1"/>
    <n v="10000"/>
    <s v="UNIDAD"/>
    <s v="NO SOLICITADAS"/>
  </r>
  <r>
    <x v="18"/>
    <s v="02-01-01-004-003-09"/>
    <n v="10"/>
    <s v="Activos fijos - Otras máquinas para usos generales y sus partes y piezas"/>
    <s v="FILTRO DE COMBUSTIBLE (2)"/>
    <n v="40161500"/>
    <s v="Selección abreviada subasta inversa (No disponible)"/>
    <n v="4"/>
    <n v="7"/>
    <n v="1"/>
    <n v="1939224"/>
    <s v="UNIDAD"/>
    <s v="NO SOLICITADAS"/>
  </r>
  <r>
    <x v="18"/>
    <s v="02-02-01-004-003-09"/>
    <n v="10"/>
    <s v="Materiales y suministros - Otras máquinas para usos generales y sus partes y piezas"/>
    <s v="FILTRO DE COMBUSTIBLE (3)"/>
    <n v="40161500"/>
    <s v="Selección abreviada subasta inversa (No disponible)"/>
    <n v="4"/>
    <n v="7"/>
    <n v="4"/>
    <n v="587400"/>
    <s v="UNIDAD"/>
    <s v="NO SOLICITADAS"/>
  </r>
  <r>
    <x v="18"/>
    <s v="02-02-01-004-003-09"/>
    <n v="10"/>
    <s v="Materiales y suministros - Otras máquinas para usos generales y sus partes y piezas"/>
    <s v="FILTRO DE COMBUSTIBLE (4)"/>
    <n v="40161500"/>
    <s v="Selección abreviada subasta inversa (No disponible)"/>
    <n v="4"/>
    <n v="7"/>
    <n v="2"/>
    <n v="799680"/>
    <s v="UNIDAD"/>
    <s v="NO SOLICITADAS"/>
  </r>
  <r>
    <x v="18"/>
    <s v="02-02-01-004-003-09"/>
    <n v="10"/>
    <s v="Materiales y suministros - Otras máquinas para usos generales y sus partes y piezas"/>
    <s v="FILTRO DE COMBUSTIBLE (5)"/>
    <n v="40161500"/>
    <s v="Selección abreviada subasta inversa (No disponible)"/>
    <n v="4"/>
    <n v="7"/>
    <n v="2"/>
    <n v="1719312"/>
    <s v="UNIDAD"/>
    <s v="NO SOLICITADAS"/>
  </r>
  <r>
    <x v="18"/>
    <s v="02-01-01-004-003-09"/>
    <n v="10"/>
    <s v="Activos fijos - Otras máquinas para usos generales y sus partes y piezas"/>
    <s v="FILTRO DE COMBUSTIBLE (6)"/>
    <n v="40161500"/>
    <s v="Selección abreviada subasta inversa (No disponible)"/>
    <n v="4"/>
    <n v="7"/>
    <n v="2"/>
    <n v="4000000"/>
    <s v="UNIDAD"/>
    <s v="NO SOLICITADAS"/>
  </r>
  <r>
    <x v="18"/>
    <s v="02-02-01-004-003-09"/>
    <n v="10"/>
    <s v="Materiales y suministros - Otras máquinas para usos generales y sus partes y piezas"/>
    <s v="FILTRO DE COMBUSTIBLE (7)"/>
    <n v="40161500"/>
    <s v="Selección abreviada subasta inversa (No disponible)"/>
    <n v="4"/>
    <n v="7"/>
    <n v="2"/>
    <n v="299880"/>
    <s v="UNIDAD"/>
    <s v="NO SOLICITADAS"/>
  </r>
  <r>
    <x v="18"/>
    <s v="02-02-01-004-003-09"/>
    <n v="10"/>
    <s v="Materiales y suministros - Otras máquinas para usos generales y sus partes y piezas"/>
    <s v="FILTRO DE COMBUSTIBLE (8)"/>
    <n v="40161500"/>
    <s v="Selección abreviada subasta inversa (No disponible)"/>
    <n v="4"/>
    <n v="7"/>
    <n v="2"/>
    <n v="2000000"/>
    <s v="UNIDAD"/>
    <s v="NO SOLICITADAS"/>
  </r>
  <r>
    <x v="18"/>
    <s v="02-02-01-004-003-09"/>
    <n v="10"/>
    <s v="Materiales y suministros - Otras máquinas para usos generales y sus partes y piezas"/>
    <s v="FILTRO DE COMBUSTIBLE (9)"/>
    <n v="40161500"/>
    <s v="Selección abreviada subasta inversa (No disponible)"/>
    <n v="4"/>
    <n v="7"/>
    <n v="3"/>
    <n v="1800000"/>
    <s v="UNIDAD"/>
    <s v="NO SOLICITADAS"/>
  </r>
  <r>
    <x v="18"/>
    <s v="02-02-01-004-003-09"/>
    <n v="10"/>
    <s v="Materiales y suministros - Otras máquinas para usos generales y sus partes y piezas"/>
    <s v="FILTRO DE VENTEO"/>
    <n v="40161500"/>
    <s v="Selección abreviada subasta inversa (No disponible)"/>
    <n v="4"/>
    <n v="7"/>
    <n v="2"/>
    <n v="1325340"/>
    <s v="UNIDAD"/>
    <s v="NO SOLICITADAS"/>
  </r>
  <r>
    <x v="18"/>
    <s v="02-02-01-004-003-09"/>
    <n v="10"/>
    <s v="Materiales y suministros - Otras máquinas para usos generales y sus partes y piezas"/>
    <s v="FILTRO SEPARADOR  (1)"/>
    <n v="40161500"/>
    <s v="Selección abreviada subasta inversa (No disponible)"/>
    <n v="4"/>
    <n v="7"/>
    <n v="2"/>
    <n v="703800"/>
    <s v="UNIDAD"/>
    <s v="NO SOLICITADAS"/>
  </r>
  <r>
    <x v="18"/>
    <s v="02-02-01-004-003-09"/>
    <n v="10"/>
    <s v="Materiales y suministros - Otras máquinas para usos generales y sus partes y piezas"/>
    <s v="FILTRO SEPARADOR (2)"/>
    <n v="40161500"/>
    <s v="Selección abreviada subasta inversa (No disponible)"/>
    <n v="4"/>
    <n v="7"/>
    <n v="1"/>
    <n v="616420"/>
    <s v="UNIDAD"/>
    <s v="NO SOLICITADAS"/>
  </r>
  <r>
    <x v="18"/>
    <s v="02-02-01-004-003-09"/>
    <n v="10"/>
    <s v="Materiales y suministros - Otras máquinas para usos generales y sus partes y piezas"/>
    <s v="FILTRO SEPARADOR (3)"/>
    <n v="40161500"/>
    <s v="Selección abreviada subasta inversa (No disponible)"/>
    <n v="4"/>
    <n v="7"/>
    <n v="5"/>
    <n v="5000000"/>
    <s v="UNIDAD"/>
    <s v="NO SOLICITADAS"/>
  </r>
  <r>
    <x v="18"/>
    <s v="02-02-01-004-003-09"/>
    <n v="10"/>
    <s v="Materiales y suministros - Otras máquinas para usos generales y sus partes y piezas"/>
    <s v="FILTRO SEPARADOR (4)"/>
    <n v="40161500"/>
    <s v="Selección abreviada subasta inversa (No disponible)"/>
    <n v="4"/>
    <n v="7"/>
    <n v="2"/>
    <n v="746368"/>
    <s v="UNIDAD"/>
    <s v="NO SOLICITADAS"/>
  </r>
  <r>
    <x v="18"/>
    <s v="02-02-01-004-003-09"/>
    <n v="10"/>
    <s v="Materiales y suministros - Otras máquinas para usos generales y sus partes y piezas"/>
    <s v="FILTRO SEPARADOR (5)"/>
    <n v="40161500"/>
    <s v="Selección abreviada subasta inversa (No disponible)"/>
    <n v="4"/>
    <n v="7"/>
    <n v="1"/>
    <n v="45000"/>
    <s v="UNIDAD"/>
    <s v="NO SOLICITADAS"/>
  </r>
  <r>
    <x v="18"/>
    <s v="02-02-01-004-002"/>
    <n v="10"/>
    <s v="Materiales y suministros - Productos metálicos elaborados (excepto maquinaria y equipo)"/>
    <s v="FLANCHE (1)"/>
    <n v="31161700"/>
    <s v="Selección abreviada subasta inversa (No disponible)"/>
    <n v="4"/>
    <n v="7"/>
    <n v="15"/>
    <n v="18000"/>
    <s v="UNIDAD"/>
    <s v="NO SOLICITADAS"/>
  </r>
  <r>
    <x v="18"/>
    <s v="02-02-01-004-002"/>
    <n v="10"/>
    <s v="Materiales y suministros - Productos metálicos elaborados (excepto maquinaria y equipo)"/>
    <s v="FLANCHE (2)"/>
    <n v="31161700"/>
    <s v="Selección abreviada subasta inversa (No disponible)"/>
    <n v="4"/>
    <n v="7"/>
    <n v="5"/>
    <n v="5000"/>
    <s v="UNIDAD"/>
    <s v="NO SOLICITADAS"/>
  </r>
  <r>
    <x v="18"/>
    <s v="02-02-01-004-002"/>
    <n v="10"/>
    <s v="Materiales y suministros - Productos metálicos elaborados (excepto maquinaria y equipo)"/>
    <s v="FLANCHE DE MATERIAL ANTIMAGNETICO (1)"/>
    <n v="31161700"/>
    <s v="Selección abreviada subasta inversa (No disponible)"/>
    <n v="4"/>
    <n v="7"/>
    <n v="10"/>
    <n v="56000"/>
    <s v="UNIDAD"/>
    <s v="NO SOLICITADAS"/>
  </r>
  <r>
    <x v="18"/>
    <s v="02-02-01-004-002"/>
    <n v="10"/>
    <s v="Materiales y suministros - Productos metálicos elaborados (excepto maquinaria y equipo)"/>
    <s v="FLANCHE DE MATERIAL ANTIMAGNETICO (2)"/>
    <n v="31161700"/>
    <s v="Selección abreviada subasta inversa (No disponible)"/>
    <n v="4"/>
    <n v="7"/>
    <n v="10"/>
    <n v="35000"/>
    <s v="UNIDAD"/>
    <s v="NO SOLICITADAS"/>
  </r>
  <r>
    <x v="18"/>
    <s v="02-02-01-004-002"/>
    <n v="10"/>
    <s v="Materiales y suministros - Productos metálicos elaborados (excepto maquinaria y equipo)"/>
    <s v="FLANCHE DE MATERIAL ANTIMAGNETICO (3)"/>
    <n v="31161700"/>
    <s v="Selección abreviada subasta inversa (No disponible)"/>
    <n v="4"/>
    <n v="7"/>
    <n v="20"/>
    <n v="70000"/>
    <s v="UNIDAD"/>
    <s v="NO SOLICITADAS"/>
  </r>
  <r>
    <x v="18"/>
    <s v="02-02-01-003-005-04"/>
    <n v="10"/>
    <s v="Materiales y suministros - Productos químicos n. C. P."/>
    <s v="FLUIDO DE PRUEBAS"/>
    <n v="15101500"/>
    <s v="Selección abreviada subasta inversa (No disponible)"/>
    <n v="4"/>
    <n v="7"/>
    <n v="4"/>
    <n v="21538000"/>
    <s v="UNIDAD"/>
    <s v="NO SOLICITADAS"/>
  </r>
  <r>
    <x v="18"/>
    <s v="02-02-01-003-006-04"/>
    <n v="10"/>
    <s v="Materiales y suministros - Productos de empaque y envasado, de plástico"/>
    <s v="FRASCO PARA MUESTRAS DE ACEITE "/>
    <n v="41121800"/>
    <s v="Selección abreviada subasta inversa (No disponible)"/>
    <n v="4"/>
    <n v="7"/>
    <n v="1"/>
    <n v="300000"/>
    <s v="UNIDAD"/>
    <s v="NO SOLICITADAS"/>
  </r>
  <r>
    <x v="18"/>
    <s v="02-02-01-003-006-04"/>
    <n v="10"/>
    <s v="Materiales y suministros - Productos de empaque y envasado, de plástico"/>
    <s v="FRASCO PLASTICO"/>
    <n v="41121800"/>
    <s v="Selección abreviada subasta inversa (No disponible)"/>
    <n v="4"/>
    <n v="7"/>
    <n v="50"/>
    <n v="4750000"/>
    <s v="UNIDAD"/>
    <s v="NO SOLICITADAS"/>
  </r>
  <r>
    <x v="18"/>
    <s v="02-02-01-004-002"/>
    <n v="10"/>
    <s v="Materiales y suministros - Productos metálicos elaborados (excepto maquinaria y equipo)"/>
    <s v="FRESAS  1/4&quot;"/>
    <n v="23241600"/>
    <s v="Selección abreviada subasta inversa (No disponible)"/>
    <n v="4"/>
    <n v="7"/>
    <n v="3"/>
    <n v="4361445"/>
    <s v="UNIDAD"/>
    <s v="NO SOLICITADAS"/>
  </r>
  <r>
    <x v="18"/>
    <s v="02-02-01-004-002"/>
    <n v="10"/>
    <s v="Materiales y suministros - Productos metálicos elaborados (excepto maquinaria y equipo)"/>
    <s v="FRESAS  1/8&quot;"/>
    <n v="23241600"/>
    <s v="Selección abreviada subasta inversa (No disponible)"/>
    <n v="4"/>
    <n v="7"/>
    <n v="3"/>
    <n v="1453815"/>
    <s v="UNIDAD"/>
    <s v="NO SOLICITADAS"/>
  </r>
  <r>
    <x v="18"/>
    <s v="02-02-01-004-006-02"/>
    <n v="10"/>
    <s v="Materiales y suministros - Aparatos de control eléctrico y distribución de electricidad y sus partes y piezas"/>
    <s v="FUSIBLE DDM-44/100"/>
    <n v="39121600"/>
    <s v="Selección abreviada subasta inversa (No disponible)"/>
    <n v="4"/>
    <n v="7"/>
    <n v="15"/>
    <n v="3114930"/>
    <s v="UNIDAD"/>
    <s v="NO SOLICITADAS"/>
  </r>
  <r>
    <x v="18"/>
    <s v="02-02-01-004-006-02"/>
    <n v="10"/>
    <s v="Materiales y suministros - Aparatos de control eléctrico y distribución de electricidad y sus partes y piezas"/>
    <s v="FUSIBLE DE 0,5 AMP"/>
    <n v="39121600"/>
    <s v="Selección abreviada subasta inversa (No disponible)"/>
    <n v="4"/>
    <n v="7"/>
    <n v="20"/>
    <n v="102300"/>
    <s v="UNIDAD"/>
    <s v="NO SOLICITADAS"/>
  </r>
  <r>
    <x v="18"/>
    <s v="02-02-01-004-006-02"/>
    <n v="10"/>
    <s v="Materiales y suministros - Aparatos de control eléctrico y distribución de electricidad y sus partes y piezas"/>
    <s v="FUSIBLE DE 1 AMP "/>
    <n v="39121600"/>
    <s v="Selección abreviada subasta inversa (No disponible)"/>
    <n v="4"/>
    <n v="7"/>
    <n v="20"/>
    <n v="108860"/>
    <s v="UNIDAD"/>
    <s v="NO SOLICITADAS"/>
  </r>
  <r>
    <x v="18"/>
    <s v="02-02-01-004-006-02"/>
    <n v="10"/>
    <s v="Materiales y suministros - Aparatos de control eléctrico y distribución de electricidad y sus partes y piezas"/>
    <s v="FUSIBLE DE 2 AMP "/>
    <n v="39121600"/>
    <s v="Selección abreviada subasta inversa (No disponible)"/>
    <n v="4"/>
    <n v="7"/>
    <n v="20"/>
    <n v="106340"/>
    <s v="UNIDAD"/>
    <s v="NO SOLICITADAS"/>
  </r>
  <r>
    <x v="18"/>
    <s v="02-02-01-004-006-02"/>
    <n v="10"/>
    <s v="Materiales y suministros - Aparatos de control eléctrico y distribución de electricidad y sus partes y piezas"/>
    <s v="FUSIBLE DE 3 AMP "/>
    <n v="39121600"/>
    <s v="Selección abreviada subasta inversa (No disponible)"/>
    <n v="4"/>
    <n v="7"/>
    <n v="20"/>
    <n v="104340"/>
    <s v="UNIDAD"/>
    <s v="NO SOLICITADAS"/>
  </r>
  <r>
    <x v="18"/>
    <s v="02-02-01-004-006-02"/>
    <n v="10"/>
    <s v="Materiales y suministros - Aparatos de control eléctrico y distribución de electricidad y sus partes y piezas"/>
    <s v="FUSIBLE DE 5 AMP"/>
    <n v="39121600"/>
    <s v="Selección abreviada subasta inversa (No disponible)"/>
    <n v="4"/>
    <n v="7"/>
    <n v="20"/>
    <n v="105020"/>
    <s v="UNIDAD"/>
    <s v="NO SOLICITADAS"/>
  </r>
  <r>
    <x v="18"/>
    <s v="02-02-01-004-006-02"/>
    <n v="10"/>
    <s v="Materiales y suministros - Aparatos de control eléctrico y distribución de electricidad y sus partes y piezas"/>
    <s v="FUSIBLE DMM-B-11"/>
    <n v="39121600"/>
    <s v="Selección abreviada subasta inversa (No disponible)"/>
    <n v="4"/>
    <n v="7"/>
    <n v="15"/>
    <n v="3669780"/>
    <s v="UNIDAD"/>
    <s v="NO SOLICITADAS"/>
  </r>
  <r>
    <x v="18"/>
    <s v="02-02-01-004-006-02"/>
    <n v="10"/>
    <s v="Materiales y suministros - Aparatos de control eléctrico y distribución de electricidad y sus partes y piezas"/>
    <s v="FUSIBLE EN VIDRIO CORTO (1)"/>
    <n v="39121600"/>
    <s v="Selección abreviada subasta inversa (No disponible)"/>
    <n v="4"/>
    <n v="7"/>
    <n v="50"/>
    <n v="299950"/>
    <s v="UNIDAD"/>
    <s v="NO SOLICITADAS"/>
  </r>
  <r>
    <x v="18"/>
    <s v="02-02-01-004-006-02"/>
    <n v="10"/>
    <s v="Materiales y suministros - Aparatos de control eléctrico y distribución de electricidad y sus partes y piezas"/>
    <s v="FUSIBLE EN VIDRIO CORTO (2)"/>
    <n v="39121600"/>
    <s v="Selección abreviada subasta inversa (No disponible)"/>
    <n v="4"/>
    <n v="7"/>
    <n v="50"/>
    <n v="291250"/>
    <s v="UNIDAD"/>
    <s v="NO SOLICITADAS"/>
  </r>
  <r>
    <x v="18"/>
    <s v="02-02-01-004-006-02"/>
    <n v="10"/>
    <s v="Materiales y suministros - Aparatos de control eléctrico y distribución de electricidad y sus partes y piezas"/>
    <s v="FUSIBLE EN VIDRIO CORTO (3)"/>
    <n v="39121600"/>
    <s v="Selección abreviada subasta inversa (No disponible)"/>
    <n v="4"/>
    <n v="7"/>
    <n v="50"/>
    <n v="436850"/>
    <s v="UNIDAD"/>
    <s v="NO SOLICITADAS"/>
  </r>
  <r>
    <x v="18"/>
    <s v="02-02-01-004-006-02"/>
    <n v="10"/>
    <s v="Materiales y suministros - Aparatos de control eléctrico y distribución de electricidad y sus partes y piezas"/>
    <s v="FUSIBLE EN VIDRIO LARGO (1)"/>
    <n v="39121600"/>
    <s v="Selección abreviada subasta inversa (No disponible)"/>
    <n v="4"/>
    <n v="7"/>
    <n v="50"/>
    <n v="393150"/>
    <s v="UNIDAD"/>
    <s v="NO SOLICITADAS"/>
  </r>
  <r>
    <x v="18"/>
    <s v="02-02-01-004-006-02"/>
    <n v="10"/>
    <s v="Materiales y suministros - Aparatos de control eléctrico y distribución de electricidad y sus partes y piezas"/>
    <s v="FUSIBLE EN VIDRIO LARGO (2)"/>
    <n v="39121600"/>
    <s v="Selección abreviada subasta inversa (No disponible)"/>
    <n v="4"/>
    <n v="7"/>
    <n v="50"/>
    <n v="524250"/>
    <s v="UNIDAD"/>
    <s v="NO SOLICITADAS"/>
  </r>
  <r>
    <x v="18"/>
    <s v="02-02-01-004-006-02"/>
    <n v="10"/>
    <s v="Materiales y suministros - Aparatos de control eléctrico y distribución de electricidad y sus partes y piezas"/>
    <s v="FUSIBLE EN VIDRIO LARGO (3)"/>
    <n v="39121600"/>
    <s v="Selección abreviada subasta inversa (No disponible)"/>
    <n v="4"/>
    <n v="7"/>
    <n v="50"/>
    <n v="582500"/>
    <s v="UNIDAD"/>
    <s v="NO SOLICITADAS"/>
  </r>
  <r>
    <x v="18"/>
    <s v="02-02-01-004-002"/>
    <n v="10"/>
    <s v="Materiales y suministros - Productos metálicos elaborados (excepto maquinaria y equipo)"/>
    <s v="GANCHO GRAPADORA INDUSTRIAL NEUMATICA"/>
    <n v="31162400"/>
    <s v="Selección abreviada subasta inversa (No disponible)"/>
    <n v="4"/>
    <n v="7"/>
    <n v="1"/>
    <n v="24475"/>
    <s v="UNIDAD"/>
    <s v="NO SOLICITADAS"/>
  </r>
  <r>
    <x v="18"/>
    <s v="02-02-01-003-003-04"/>
    <n v="10"/>
    <s v="Materiales y suministros - Gas de petróleo y otros hidrocarburos gaseosos (excepto gas natural)"/>
    <s v="GAS BUTANO "/>
    <n v="15111500"/>
    <s v="Selección abreviada subasta inversa (No disponible)"/>
    <n v="4"/>
    <n v="7"/>
    <n v="4"/>
    <n v="89640"/>
    <s v="UNIDAD"/>
    <s v="NO SOLICITADAS"/>
  </r>
  <r>
    <x v="18"/>
    <s v="02-02-01-004-003-05"/>
    <n v="10"/>
    <s v="Materiales y suministros - Equipo de elevación y manipulación y sus partes y piezas"/>
    <s v="GATO / BANANA JACK "/>
    <n v="39121400"/>
    <s v="Selección abreviada subasta inversa (No disponible)"/>
    <n v="4"/>
    <n v="7"/>
    <n v="80"/>
    <n v="886320"/>
    <s v="UNIDAD"/>
    <s v="NO SOLICITADAS"/>
  </r>
  <r>
    <x v="18"/>
    <s v="02-02-01-003-005-03"/>
    <n v="10"/>
    <s v="Materiales y suministros - Jabón, preparados para limpieza, perfumes y preparados de tocador"/>
    <s v="GEL COAT"/>
    <n v="31211500"/>
    <s v="Selección abreviada subasta inversa (No disponible)"/>
    <n v="4"/>
    <n v="7"/>
    <n v="4"/>
    <n v="587400"/>
    <s v="GALON"/>
    <s v="NO SOLICITADAS"/>
  </r>
  <r>
    <x v="18"/>
    <s v="02-02-01-003-005-03"/>
    <n v="10"/>
    <s v="Materiales y suministros - Jabón, preparados para limpieza, perfumes y preparados de tocador"/>
    <s v="GEL COAT PARA INFUSION"/>
    <n v="31211500"/>
    <s v="Selección abreviada subasta inversa (No disponible)"/>
    <n v="4"/>
    <n v="7"/>
    <n v="4"/>
    <n v="14880800"/>
    <s v="UNIDAD"/>
    <s v="NO SOLICITADAS"/>
  </r>
  <r>
    <x v="18"/>
    <s v="02-02-01-004-006-09"/>
    <n v="10"/>
    <s v="Materiales y suministros - Otro equipo eléctrico y sus partes y piezas"/>
    <s v="GRAFITO EN BARRA"/>
    <n v="11101500"/>
    <s v="Selección abreviada subasta inversa (No disponible)"/>
    <n v="4"/>
    <n v="7"/>
    <n v="1"/>
    <n v="700000"/>
    <s v="UNIDAD"/>
    <s v="NO SOLICITADAS"/>
  </r>
  <r>
    <x v="18"/>
    <s v="02-02-01-003-004-02"/>
    <n v="10"/>
    <s v="Materiales y suministros - Productos químicos inorgánicos básicos n. C. P."/>
    <s v="GRANATE / GARNET X LIBRA"/>
    <n v="54121800"/>
    <s v="Selección abreviada subasta inversa (No disponible)"/>
    <n v="4"/>
    <n v="7"/>
    <n v="5"/>
    <n v="197905"/>
    <s v="UNIDAD"/>
    <s v="NO SOLICITADAS"/>
  </r>
  <r>
    <x v="18"/>
    <s v="02-02-01-003-005-03"/>
    <n v="10"/>
    <s v="Materiales y suministros - Jabón, preparados para limpieza, perfumes y preparados de tocador"/>
    <s v="GRASA"/>
    <n v="15121900"/>
    <s v="Selección abreviada subasta inversa (No disponible)"/>
    <n v="4"/>
    <n v="7"/>
    <n v="1"/>
    <n v="264330"/>
    <s v="UNIDAD"/>
    <s v="NO SOLICITADAS"/>
  </r>
  <r>
    <x v="18"/>
    <s v="02-02-01-003-005-03"/>
    <n v="10"/>
    <s v="Materiales y suministros - Jabón, preparados para limpieza, perfumes y preparados de tocador"/>
    <s v="GRASA AERONAUTICA  1"/>
    <n v="15121900"/>
    <s v="Selección abreviada subasta inversa (No disponible)"/>
    <n v="4"/>
    <n v="7"/>
    <n v="4"/>
    <n v="359600"/>
    <s v="UNIDAD"/>
    <s v="NO SOLICITADAS"/>
  </r>
  <r>
    <x v="18"/>
    <s v="02-02-01-003-005-03"/>
    <n v="10"/>
    <s v="Materiales y suministros - Jabón, preparados para limpieza, perfumes y preparados de tocador"/>
    <s v="GRASA AERONAUTICA 2"/>
    <n v="15121900"/>
    <s v="Selección abreviada subasta inversa (No disponible)"/>
    <n v="4"/>
    <n v="7"/>
    <n v="2"/>
    <n v="479400"/>
    <s v="UNIDAD"/>
    <s v="NO SOLICITADAS"/>
  </r>
  <r>
    <x v="18"/>
    <s v="02-02-01-003-005-03"/>
    <n v="10"/>
    <s v="Materiales y suministros - Jabón, preparados para limpieza, perfumes y preparados de tocador"/>
    <s v="GRASA ASEMBLY FLUID No1 "/>
    <n v="15121900"/>
    <s v="Selección abreviada subasta inversa (No disponible)"/>
    <n v="4"/>
    <n v="7"/>
    <n v="2"/>
    <n v="160500"/>
    <s v="UNIDAD"/>
    <s v="NO SOLICITADAS"/>
  </r>
  <r>
    <x v="18"/>
    <s v="02-02-01-003-007-09"/>
    <n v="10"/>
    <s v="Materiales y suministros - Otros productos minerales no metálicos n. C. P."/>
    <s v="GRASA GRAFITO, KGS"/>
    <n v="15121900"/>
    <s v="Selección abreviada subasta inversa (No disponible)"/>
    <n v="4"/>
    <n v="7"/>
    <n v="1"/>
    <n v="3745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LUBRICANTE"/>
    <n v="15121900"/>
    <s v="Selección abreviada subasta inversa (No disponible)"/>
    <n v="4"/>
    <n v="7"/>
    <n v="1"/>
    <n v="391600"/>
    <s v="GALON"/>
    <s v="NO SOLICITADAS"/>
  </r>
  <r>
    <x v="18"/>
    <s v="02-02-01-001-005"/>
    <n v="10"/>
    <s v="Materiales y suministros - Piedra, arena y arcilla"/>
    <s v="GRAVA 1/8 X 1/16. X LIBRA"/>
    <n v="11111600"/>
    <s v="Selección abreviada subasta inversa (No disponible)"/>
    <n v="4"/>
    <n v="7"/>
    <n v="5"/>
    <n v="77645"/>
    <s v="UNIDAD"/>
    <s v="NO SOLICITADAS"/>
  </r>
  <r>
    <x v="18"/>
    <s v="02-02-01-003-006-02"/>
    <n v="10"/>
    <s v="Materiales y suministros - Otros productos de caucho"/>
    <s v="GUANTE PARA CABINA DE SANBLASTIC"/>
    <n v="46181500"/>
    <s v="Selección abreviada subasta inversa (No disponible)"/>
    <n v="4"/>
    <n v="7"/>
    <n v="7"/>
    <n v="1712564"/>
    <s v="UNIDAD"/>
    <s v="NO SOLICITADAS"/>
  </r>
  <r>
    <x v="18"/>
    <s v="02-01-01-004-004-09"/>
    <n v="10"/>
    <s v="Activos fijos - Otra maquinaria para usos especiales y sus partes y piezas"/>
    <s v="HIDROLAVADORA"/>
    <n v="47121805"/>
    <s v="Selección abreviada subasta inversa (No disponible)"/>
    <n v="4"/>
    <n v="2"/>
    <n v="1"/>
    <n v="15500000"/>
    <s v="UNIDAD"/>
    <s v="NO SOLICITADAS"/>
  </r>
  <r>
    <x v="18"/>
    <s v="02-02-01-003-004-02"/>
    <n v="10"/>
    <s v="Materiales y suministros - Productos químicos inorgánicos básicos n. C. P."/>
    <s v="HIDROXIDO DE MAGNESIA / MILK OF MAGNESIA"/>
    <n v="51171500"/>
    <s v="Selección abreviada subasta inversa (No disponible)"/>
    <n v="4"/>
    <n v="7"/>
    <n v="1"/>
    <n v="134183"/>
    <s v="GALON"/>
    <s v="NO SOLICITADAS"/>
  </r>
  <r>
    <x v="18"/>
    <s v="02-02-01-003-004-02"/>
    <n v="10"/>
    <s v="Materiales y suministros - Productos químicos inorgánicos básicos n. C. P."/>
    <s v="HIDROXIDO DE POTASIO "/>
    <n v="12352300"/>
    <s v="Selección abreviada subasta inversa (No disponible)"/>
    <n v="4"/>
    <n v="7"/>
    <n v="30"/>
    <n v="528660"/>
    <s v="KILOGRAMO"/>
    <s v="NO SOLICITADAS"/>
  </r>
  <r>
    <x v="18"/>
    <s v="02-02-01-003-004-02"/>
    <n v="10"/>
    <s v="Materiales y suministros - Productos químicos inorgánicos básicos n. C. P."/>
    <s v="HIDROXIDO DE SODIO / SOSA CAUSTICA GRADO INDUSTRIAL"/>
    <n v="12352300"/>
    <s v="Selección abreviada subasta inversa (No disponible)"/>
    <n v="4"/>
    <n v="7"/>
    <n v="6"/>
    <n v="969210"/>
    <s v="UNIDAD"/>
    <s v="NO SOLICITADAS"/>
  </r>
  <r>
    <x v="18"/>
    <s v="02-02-01-002-006"/>
    <n v="10"/>
    <s v="Materiales y suministros - Hilados e hilos; tejidos de fibras textiles incluso afelpados"/>
    <s v="HILO NYLON CAL. 40  azul"/>
    <n v="11151700"/>
    <s v="Selección abreviada subasta inversa (No disponible)"/>
    <n v="4"/>
    <n v="7"/>
    <n v="10"/>
    <n v="381810"/>
    <s v="UNIDAD"/>
    <s v="NO SOLICITADAS"/>
  </r>
  <r>
    <x v="18"/>
    <s v="02-02-01-002-006"/>
    <n v="10"/>
    <s v="Materiales y suministros - Hilados e hilos; tejidos de fibras textiles incluso afelpados"/>
    <s v="HILO NYLON CAL. 40  GRIS"/>
    <n v="11151700"/>
    <s v="Selección abreviada subasta inversa (No disponible)"/>
    <n v="4"/>
    <n v="7"/>
    <n v="10"/>
    <n v="391600"/>
    <s v="UNIDAD"/>
    <s v="NO SOLICITADAS"/>
  </r>
  <r>
    <x v="18"/>
    <s v="02-02-01-002-006"/>
    <n v="10"/>
    <s v="Materiales y suministros - Hilados e hilos; tejidos de fibras textiles incluso afelpados"/>
    <s v="HILO NYLON CAL. 40 BLANCO"/>
    <n v="11151700"/>
    <s v="Selección abreviada subasta inversa (No disponible)"/>
    <n v="4"/>
    <n v="7"/>
    <n v="5"/>
    <n v="332860"/>
    <s v="UNIDAD"/>
    <s v="NO SOLICITADAS"/>
  </r>
  <r>
    <x v="18"/>
    <s v="02-02-01-002-006"/>
    <n v="10"/>
    <s v="Materiales y suministros - Hilados e hilos; tejidos de fibras textiles incluso afelpados"/>
    <s v="HILO NYLON CAL. 40 NEGRO"/>
    <n v="11151700"/>
    <s v="Selección abreviada subasta inversa (No disponible)"/>
    <n v="4"/>
    <n v="7"/>
    <n v="14"/>
    <n v="548240"/>
    <s v="UNIDAD"/>
    <s v="NO SOLICITADAS"/>
  </r>
  <r>
    <x v="18"/>
    <s v="02-02-01-002-006"/>
    <n v="10"/>
    <s v="Materiales y suministros - Hilados e hilos; tejidos de fibras textiles incluso afelpados"/>
    <s v="HILO NYLON CAL. 40 ROJO"/>
    <n v="11151700"/>
    <s v="Selección abreviada subasta inversa (No disponible)"/>
    <n v="4"/>
    <n v="7"/>
    <n v="5"/>
    <n v="195800"/>
    <s v="UNIDAD"/>
    <s v="NO SOLICITADAS"/>
  </r>
  <r>
    <x v="18"/>
    <s v="02-02-01-002-006"/>
    <n v="10"/>
    <s v="Materiales y suministros - Hilados e hilos; tejidos de fibras textiles incluso afelpados"/>
    <s v="HILO NYLON CALIBRE 20  GRIS"/>
    <n v="11151700"/>
    <s v="Selección abreviada subasta inversa (No disponible)"/>
    <n v="4"/>
    <n v="7"/>
    <n v="2"/>
    <n v="78320"/>
    <s v="UNIDAD"/>
    <s v="NO SOLICITADAS"/>
  </r>
  <r>
    <x v="18"/>
    <s v="02-02-01-002-006"/>
    <n v="10"/>
    <s v="Materiales y suministros - Hilados e hilos; tejidos de fibras textiles incluso afelpados"/>
    <s v="HILO NYLON CALIBRE 20  NEGRO"/>
    <n v="11151700"/>
    <s v="Selección abreviada subasta inversa (No disponible)"/>
    <n v="4"/>
    <n v="7"/>
    <n v="2"/>
    <n v="78320"/>
    <s v="UNIDAD"/>
    <s v="NO SOLICITADAS"/>
  </r>
  <r>
    <x v="18"/>
    <s v="02-02-01-002-006"/>
    <n v="10"/>
    <s v="Materiales y suministros - Hilados e hilos; tejidos de fibras textiles incluso afelpados"/>
    <s v="HILO NYLON CALIBRE 20  ROJO"/>
    <n v="11151700"/>
    <s v="Selección abreviada subasta inversa (No disponible)"/>
    <n v="4"/>
    <n v="7"/>
    <n v="2"/>
    <n v="78320"/>
    <s v="UNIDAD"/>
    <s v="NO SOLICITADAS"/>
  </r>
  <r>
    <x v="18"/>
    <s v="02-02-01-002-006"/>
    <n v="10"/>
    <s v="Materiales y suministros - Hilados e hilos; tejidos de fibras textiles incluso afelpados"/>
    <s v="HILO NYLON CALIBRE 20  VERDE"/>
    <n v="11151700"/>
    <s v="Selección abreviada subasta inversa (No disponible)"/>
    <n v="4"/>
    <n v="7"/>
    <n v="2"/>
    <n v="78320"/>
    <s v="UNIDAD"/>
    <s v="NO SOLICITADAS"/>
  </r>
  <r>
    <x v="18"/>
    <s v="02-02-01-004-002"/>
    <n v="10"/>
    <s v="Materiales y suministros - Productos metálicos elaborados (excepto maquinaria y equipo)"/>
    <s v="HOJA DE SEGUETA (1)"/>
    <n v="27111500"/>
    <s v="Selección abreviada subasta inversa (No disponible)"/>
    <n v="4"/>
    <n v="7"/>
    <n v="1"/>
    <n v="46013"/>
    <s v="UNIDAD"/>
    <s v="NO SOLICITADAS"/>
  </r>
  <r>
    <x v="18"/>
    <s v="02-02-01-004-002"/>
    <n v="10"/>
    <s v="Materiales y suministros - Productos metálicos elaborados (excepto maquinaria y equipo)"/>
    <s v="HOJA DE SEGUETA (2)"/>
    <n v="27111500"/>
    <s v="Selección abreviada subasta inversa (No disponible)"/>
    <n v="4"/>
    <n v="7"/>
    <n v="30"/>
    <n v="234960"/>
    <s v="UNIDAD"/>
    <s v="NO SOLICITADAS"/>
  </r>
  <r>
    <x v="18"/>
    <s v="02-02-01-004-002"/>
    <n v="10"/>
    <s v="Materiales y suministros - Productos metálicos elaborados (excepto maquinaria y equipo)"/>
    <s v="HOJA DE SEGUETA (3)"/>
    <n v="27111500"/>
    <s v="Selección abreviada subasta inversa (No disponible)"/>
    <n v="4"/>
    <n v="7"/>
    <n v="100"/>
    <n v="783200"/>
    <s v="UNIDAD"/>
    <s v="NO SOLICITADAS"/>
  </r>
  <r>
    <x v="18"/>
    <s v="02-02-01-002-008"/>
    <n v="10"/>
    <s v="Materiales y suministros - Dotación (prendas de vestir y calzado)"/>
    <s v="IMPERMEABLE NARANJA "/>
    <n v="11162100"/>
    <s v="Selección abreviada subasta inversa (No disponible)"/>
    <n v="4"/>
    <n v="7"/>
    <n v="80"/>
    <n v="3132800"/>
    <s v="METRO"/>
    <s v="NO SOLICITADAS"/>
  </r>
  <r>
    <x v="18"/>
    <s v="02-02-01-003-005-04"/>
    <n v="10"/>
    <s v="Materiales y suministros - Productos químicos n. C. P."/>
    <s v="INHIBIDOR DE CORROSION"/>
    <n v="12164200"/>
    <s v="Selección abreviada subasta inversa (No disponible)"/>
    <n v="4"/>
    <n v="7"/>
    <n v="24"/>
    <n v="3759360"/>
    <s v="UNIDAD"/>
    <s v="NO SOLICITADAS"/>
  </r>
  <r>
    <x v="18"/>
    <s v="02-02-01-003-005-04"/>
    <n v="10"/>
    <s v="Materiales y suministros - Productos químicos n. C. P."/>
    <s v="INHIBIDOR DE CORROSION / INHIBITOR, HEAVY-DUTY"/>
    <n v="12164200"/>
    <s v="Selección abreviada subasta inversa (No disponible)"/>
    <n v="4"/>
    <n v="7"/>
    <n v="1"/>
    <n v="88110"/>
    <s v="UNIDAD"/>
    <s v="NO SOLICITADAS"/>
  </r>
  <r>
    <x v="18"/>
    <s v="02-02-01-003-005-04"/>
    <n v="10"/>
    <s v="Materiales y suministros - Productos químicos n. C. P."/>
    <s v="INHIBIDOR DE CORROSION EXTERIORES (1)"/>
    <n v="12164200"/>
    <s v="Selección abreviada subasta inversa (No disponible)"/>
    <n v="4"/>
    <n v="7"/>
    <n v="1"/>
    <n v="981196"/>
    <s v="UNIDAD"/>
    <s v="NO SOLICITADAS"/>
  </r>
  <r>
    <x v="18"/>
    <s v="02-02-01-003-005-04"/>
    <n v="10"/>
    <s v="Materiales y suministros - Productos químicos n. C. P."/>
    <s v="INHIBIDOR DE CORROSION EXTERIORES (2)"/>
    <n v="12164200"/>
    <s v="Selección abreviada subasta inversa (No disponible)"/>
    <n v="4"/>
    <n v="7"/>
    <n v="1"/>
    <n v="89000"/>
    <s v="UNIDAD"/>
    <s v="NO SOLICITADAS"/>
  </r>
  <r>
    <x v="18"/>
    <s v="02-02-01-003-005-04"/>
    <n v="10"/>
    <s v="Materiales y suministros - Productos químicos n. C. P."/>
    <s v="INHIBIDOR DE CORROSION INTERIORES"/>
    <n v="12164200"/>
    <s v="Selección abreviada subasta inversa (No disponible)"/>
    <n v="4"/>
    <n v="7"/>
    <n v="1"/>
    <n v="70000"/>
    <s v="UNIDAD"/>
    <s v="NO SOLICITADAS"/>
  </r>
  <r>
    <x v="18"/>
    <s v="02-02-01-004-002"/>
    <n v="10"/>
    <s v="Materiales y suministros - Productos metálicos elaborados (excepto maquinaria y equipo)"/>
    <s v="INSERTADOR  DE PINES (PLASTICO) "/>
    <n v="39121400"/>
    <s v="Selección abreviada subasta inversa (No disponible)"/>
    <n v="4"/>
    <n v="7"/>
    <n v="30"/>
    <n v="195000"/>
    <s v="UNIDAD"/>
    <s v="NO SOLICITADAS"/>
  </r>
  <r>
    <x v="18"/>
    <s v="02-02-01-004-002"/>
    <n v="10"/>
    <s v="Materiales y suministros - Productos metálicos elaborados (excepto maquinaria y equipo)"/>
    <s v="INSERTADOR (1)"/>
    <n v="39121400"/>
    <s v="Selección abreviada subasta inversa (No disponible)"/>
    <n v="4"/>
    <n v="7"/>
    <n v="2"/>
    <n v="30000"/>
    <s v="UNIDAD"/>
    <s v="NO SOLICITADAS"/>
  </r>
  <r>
    <x v="18"/>
    <s v="02-02-01-004-002"/>
    <n v="10"/>
    <s v="Materiales y suministros - Productos metálicos elaborados (excepto maquinaria y equipo)"/>
    <s v="INSERTADOR (2)"/>
    <n v="39121400"/>
    <s v="Selección abreviada subasta inversa (No disponible)"/>
    <n v="4"/>
    <n v="7"/>
    <n v="2"/>
    <n v="34000"/>
    <s v="UNIDAD"/>
    <s v="NO SOLICITADAS"/>
  </r>
  <r>
    <x v="18"/>
    <s v="02-02-01-004-002"/>
    <n v="10"/>
    <s v="Materiales y suministros - Productos metálicos elaborados (excepto maquinaria y equipo)"/>
    <s v="INSERTADOR (3)"/>
    <n v="39121400"/>
    <s v="Selección abreviada subasta inversa (No disponible)"/>
    <n v="4"/>
    <n v="7"/>
    <n v="2"/>
    <n v="1214000"/>
    <s v="UNIDAD"/>
    <s v="NO SOLICITADAS"/>
  </r>
  <r>
    <x v="18"/>
    <s v="02-02-01-004-002"/>
    <n v="10"/>
    <s v="Materiales y suministros - Productos metálicos elaborados (excepto maquinaria y equipo)"/>
    <s v="INSERTADOR Y EXTRACTOR DE PINES (SACA PINES PLASTICO) "/>
    <n v="39121400"/>
    <s v="Selección abreviada subasta inversa (No disponible)"/>
    <n v="4"/>
    <n v="7"/>
    <n v="3"/>
    <n v="39600"/>
    <s v="UNIDAD"/>
    <s v="NO SOLICITADAS"/>
  </r>
  <r>
    <x v="18"/>
    <s v="02-02-01-003-005-03"/>
    <n v="10"/>
    <s v="Materiales y suministros - Jabón, preparados para limpieza, perfumes y preparados de tocador"/>
    <s v="JABON LAVADO DE COMPRESORES"/>
    <n v="47131800"/>
    <s v="Selección abreviada subasta inversa (No disponible)"/>
    <n v="4"/>
    <n v="7"/>
    <n v="1"/>
    <n v="6363500"/>
    <s v="UNIDAD"/>
    <s v="NO SOLICITADAS"/>
  </r>
  <r>
    <x v="18"/>
    <s v="02-02-01-003-005-03"/>
    <n v="10"/>
    <s v="Materiales y suministros - Jabón, preparados para limpieza, perfumes y preparados de tocador"/>
    <s v="JABON PARA INYECTORES"/>
    <n v="47131800"/>
    <s v="Selección abreviada subasta inversa (No disponible)"/>
    <n v="4"/>
    <n v="7"/>
    <n v="2"/>
    <n v="1983428"/>
    <s v="UNIDAD"/>
    <s v="NO SOLICITADAS"/>
  </r>
  <r>
    <x v="18"/>
    <s v="02-02-01-003-005-02"/>
    <n v="10"/>
    <s v="Materiales y suministros - Productos farmacéuticos"/>
    <s v="JERINGA DE POLIPROPILENO"/>
    <n v="41122000"/>
    <s v="Selección abreviada subasta inversa (No disponible)"/>
    <n v="4"/>
    <n v="7"/>
    <n v="25"/>
    <n v="99275"/>
    <s v="UNIDAD"/>
    <s v="NO SOLICITADAS"/>
  </r>
  <r>
    <x v="18"/>
    <s v="02-02-01-003-006-02"/>
    <n v="10"/>
    <s v="Materiales y suministros - Otros productos de caucho"/>
    <s v="LAMINA DE CAUCHO (1)"/>
    <n v="30266400"/>
    <s v="Selección abreviada subasta inversa (No disponible)"/>
    <n v="4"/>
    <n v="7"/>
    <n v="2"/>
    <n v="60000"/>
    <s v="UNIDAD"/>
    <s v="NO SOLICITADAS"/>
  </r>
  <r>
    <x v="18"/>
    <s v="02-02-01-003-006-02"/>
    <n v="10"/>
    <s v="Materiales y suministros - Otros productos de caucho"/>
    <s v="LAMINA DE CAUCHO (2)"/>
    <n v="30266400"/>
    <s v="Selección abreviada subasta inversa (No disponible)"/>
    <n v="4"/>
    <n v="7"/>
    <n v="6"/>
    <n v="1080000"/>
    <s v="UNIDAD"/>
    <s v="NO SOLICITADAS"/>
  </r>
  <r>
    <x v="18"/>
    <s v="02-02-01-003-006-02"/>
    <n v="10"/>
    <s v="Materiales y suministros - Otros productos de caucho"/>
    <s v="LAMINA DE CAUCHO (3)"/>
    <n v="30266400"/>
    <s v="Selección abreviada subasta inversa (No disponible)"/>
    <n v="4"/>
    <n v="7"/>
    <n v="6"/>
    <n v="150000"/>
    <s v="UNIDAD"/>
    <s v="NO SOLICITADAS"/>
  </r>
  <r>
    <x v="18"/>
    <s v="02-02-01-003-001"/>
    <n v="10"/>
    <s v="Materiales y suministros - Productos de madera, corcho, cestería y espartería"/>
    <s v="LAMINA DE CORCHO NATURAL"/>
    <n v="30266400"/>
    <s v="Selección abreviada subasta inversa (No disponible)"/>
    <n v="4"/>
    <n v="7"/>
    <n v="1"/>
    <n v="50000"/>
    <s v="UNIDAD"/>
    <s v="NO SOLICITADAS"/>
  </r>
  <r>
    <x v="18"/>
    <s v="02-02-01-004-001"/>
    <n v="10"/>
    <s v="Materiales y suministros - Metales básicos"/>
    <s v="LAMINA DE HIERRO CALIBRE 18 "/>
    <n v="30102000"/>
    <s v="Selección abreviada subasta inversa (No disponible)"/>
    <n v="4"/>
    <n v="7"/>
    <n v="8"/>
    <n v="979000"/>
    <s v="UNIDAD"/>
    <s v="NO SOLICITADAS"/>
  </r>
  <r>
    <x v="18"/>
    <s v="02-02-01-003-001"/>
    <n v="10"/>
    <s v="Materiales y suministros - Productos de madera, corcho, cestería y espartería"/>
    <s v="LAMINA DE MADERA"/>
    <n v="11122000"/>
    <s v="Selección abreviada subasta inversa (No disponible)"/>
    <n v="4"/>
    <n v="7"/>
    <n v="2"/>
    <n v="239206"/>
    <s v="UNIDAD"/>
    <s v="NO SOLICITADAS"/>
  </r>
  <r>
    <x v="18"/>
    <s v="02-02-01-004-001"/>
    <n v="10"/>
    <s v="Materiales y suministros - Metales básicos"/>
    <s v="LAMINA TITANIO (1)"/>
    <n v="30102000"/>
    <s v="Selección abreviada subasta inversa (No disponible)"/>
    <n v="4"/>
    <n v="7"/>
    <n v="1"/>
    <n v="2447500"/>
    <s v="UNIDAD"/>
    <s v="NO SOLICITADAS"/>
  </r>
  <r>
    <x v="18"/>
    <s v="02-02-01-004-001"/>
    <n v="10"/>
    <s v="Materiales y suministros - Metales básicos"/>
    <s v="LAMINA TITANIO (2)"/>
    <n v="30102000"/>
    <s v="Selección abreviada subasta inversa (No disponible)"/>
    <n v="4"/>
    <n v="7"/>
    <n v="1"/>
    <n v="2447500"/>
    <s v="UNIDAD"/>
    <s v="NO SOLICITADAS"/>
  </r>
  <r>
    <x v="18"/>
    <s v="02-02-02-008-007-01-4"/>
    <n v="10"/>
    <s v="Adquisición de servicios - Servicios de mantenimiento y reparación de maquinaria y equipo de transporte"/>
    <s v="LAVADO AERONAVES"/>
    <n v="78181900"/>
    <s v="Selección abreviada subasta inversa (No disponible)"/>
    <n v="3"/>
    <n v="8"/>
    <n v="1"/>
    <n v="16000000"/>
    <s v="GLOBAL"/>
    <s v="NO SOLICITADAS"/>
  </r>
  <r>
    <x v="18"/>
    <s v="02-02-02-008-007-01-4"/>
    <n v="10"/>
    <s v="Adquisición de servicios - Servicios de mantenimiento y reparación de maquinaria y equipo de transporte"/>
    <s v="LAVADO AERONAVES AMARRE"/>
    <n v="78181900"/>
    <s v="Selección abreviada subasta inversa (No disponible)"/>
    <n v="12"/>
    <n v="1"/>
    <n v="1"/>
    <n v="1254453"/>
    <s v="GLOBAL"/>
    <s v="NO SOLICITADAS"/>
  </r>
  <r>
    <x v="18"/>
    <s v="02-02-01-002-007"/>
    <n v="10"/>
    <s v="Materiales y suministros - Artículos textiles (excepto prendas de vestir)"/>
    <s v="LIENZO BLANCO ANTIFLAMA"/>
    <n v="11162100"/>
    <s v="Selección abreviada subasta inversa (No disponible)"/>
    <n v="4"/>
    <n v="7"/>
    <n v="110"/>
    <n v="6461400"/>
    <s v="METRO"/>
    <s v="NO SOLICITADAS"/>
  </r>
  <r>
    <x v="18"/>
    <s v="02-02-01-003-007-09"/>
    <n v="10"/>
    <s v="Materiales y suministros - Otros productos minerales no metálicos n. C. P."/>
    <s v="LIJA # 120"/>
    <n v="31191500"/>
    <s v="Selección abreviada subasta inversa (No disponible)"/>
    <n v="4"/>
    <n v="7"/>
    <n v="100"/>
    <n v="86400"/>
    <s v="UNIDAD"/>
    <s v="NO SOLICITADAS"/>
  </r>
  <r>
    <x v="18"/>
    <s v="02-02-01-003-007-09"/>
    <n v="10"/>
    <s v="Materiales y suministros - Otros productos minerales no metálicos n. C. P."/>
    <s v="LIJA # 180 "/>
    <n v="31191500"/>
    <s v="Selección abreviada subasta inversa (No disponible)"/>
    <n v="4"/>
    <n v="7"/>
    <n v="5"/>
    <n v="540000"/>
    <s v="UNIDAD"/>
    <s v="NO SOLICITADAS"/>
  </r>
  <r>
    <x v="18"/>
    <s v="02-02-01-003-007-09"/>
    <n v="10"/>
    <s v="Materiales y suministros - Otros productos minerales no metálicos n. C. P."/>
    <s v="LIJA # 220 "/>
    <n v="31191500"/>
    <s v="Selección abreviada subasta inversa (No disponible)"/>
    <n v="4"/>
    <n v="7"/>
    <n v="5"/>
    <n v="540000"/>
    <s v="UNIDAD"/>
    <s v="NO SOLICITADAS"/>
  </r>
  <r>
    <x v="18"/>
    <s v="02-02-01-003-007-09"/>
    <n v="10"/>
    <s v="Materiales y suministros - Otros productos minerales no metálicos n. C. P."/>
    <s v="LIJA # 300"/>
    <n v="31191500"/>
    <s v="Selección abreviada subasta inversa (No disponible)"/>
    <n v="4"/>
    <n v="7"/>
    <n v="100"/>
    <n v="86400"/>
    <s v="UNIDAD"/>
    <s v="NO SOLICITADAS"/>
  </r>
  <r>
    <x v="18"/>
    <s v="02-02-01-003-007-09"/>
    <n v="10"/>
    <s v="Materiales y suministros - Otros productos minerales no metálicos n. C. P."/>
    <s v="LIJA # 320 "/>
    <n v="31191500"/>
    <s v="Selección abreviada subasta inversa (No disponible)"/>
    <n v="4"/>
    <n v="7"/>
    <n v="5"/>
    <n v="540000"/>
    <s v="UNIDAD"/>
    <s v="NO SOLICITADAS"/>
  </r>
  <r>
    <x v="18"/>
    <s v="02-02-01-003-007-09"/>
    <n v="10"/>
    <s v="Materiales y suministros - Otros productos minerales no metálicos n. C. P."/>
    <s v="LIJA # 600 "/>
    <n v="31191500"/>
    <s v="Selección abreviada subasta inversa (No disponible)"/>
    <n v="4"/>
    <n v="7"/>
    <n v="100"/>
    <n v="86400"/>
    <s v="UNIDAD"/>
    <s v="NO SOLICITADAS"/>
  </r>
  <r>
    <x v="18"/>
    <s v="02-02-01-003-007-09"/>
    <n v="10"/>
    <s v="Materiales y suministros - Otros productos minerales no metálicos n. C. P."/>
    <s v="LIJA AUTOADHESIVA"/>
    <n v="31191500"/>
    <s v="Selección abreviada subasta inversa (No disponible)"/>
    <n v="4"/>
    <n v="7"/>
    <n v="1"/>
    <n v="158895"/>
    <s v="UNIDAD"/>
    <s v="NO SOLICITADAS"/>
  </r>
  <r>
    <x v="18"/>
    <s v="02-02-01-003-007-09"/>
    <n v="10"/>
    <s v="Materiales y suministros - Otros productos minerales no metálicos n. C. P."/>
    <s v="LIJA DE 5&quot;  P ULGADAS DE DIAMETRO SIN AGUJEROS COLOR DORADO  GRANO 80 BURDO "/>
    <n v="31191500"/>
    <s v="Selección abreviada subasta inversa (No disponible)"/>
    <n v="4"/>
    <n v="7"/>
    <n v="1"/>
    <n v="890890"/>
    <s v="UNIDAD"/>
    <s v="NO SOLICITADAS"/>
  </r>
  <r>
    <x v="18"/>
    <s v="02-02-01-003-005-04"/>
    <n v="10"/>
    <s v="Materiales y suministros - Productos químicos n. C. P."/>
    <s v="LIMPIADOR  Y PROTECTOR DE BOTAS ANTI -HIELO"/>
    <n v="47131800"/>
    <s v="Selección abreviada subasta inversa (No disponible)"/>
    <n v="4"/>
    <n v="7"/>
    <n v="2"/>
    <n v="460000"/>
    <s v="UNIDAD"/>
    <s v="NO SOLICITADAS"/>
  </r>
  <r>
    <x v="18"/>
    <s v="02-02-01-003-005-04"/>
    <n v="10"/>
    <s v="Materiales y suministros - Productos químicos n. C. P."/>
    <s v="LIMPIADOR CON SOLVENTE "/>
    <n v="47131800"/>
    <s v="Selección abreviada subasta inversa (No disponible)"/>
    <n v="4"/>
    <n v="7"/>
    <n v="5"/>
    <n v="2643300"/>
    <s v="GALON"/>
    <s v="NO SOLICITADAS"/>
  </r>
  <r>
    <x v="18"/>
    <s v="02-02-01-003-005-03"/>
    <n v="10"/>
    <s v="Materiales y suministros - Jabón, preparados para limpieza, perfumes y preparados de tocador"/>
    <s v="LIMPIADOR DE CONTACTOS"/>
    <n v="47131800"/>
    <s v="Selección abreviada subasta inversa (No disponible)"/>
    <n v="4"/>
    <n v="7"/>
    <n v="5"/>
    <n v="288805"/>
    <s v="UNIDAD"/>
    <s v="NO SOLICITADAS"/>
  </r>
  <r>
    <x v="18"/>
    <s v="02-02-01-003-005-04"/>
    <n v="10"/>
    <s v="Materiales y suministros - Productos químicos n. C. P."/>
    <s v="LIMPIADOR DESCARBONANTE ULTRASONIDO"/>
    <n v="47131800"/>
    <s v="Selección abreviada subasta inversa (No disponible)"/>
    <n v="4"/>
    <n v="7"/>
    <n v="2"/>
    <n v="979000"/>
    <s v="UNIDAD"/>
    <s v="NO SOLICITADAS"/>
  </r>
  <r>
    <x v="18"/>
    <s v="02-02-01-003-005-03"/>
    <n v="10"/>
    <s v="Materiales y suministros - Jabón, preparados para limpieza, perfumes y preparados de tocador"/>
    <s v="LIMPIADOR DESENGRASANTE (1)"/>
    <n v="47131800"/>
    <s v="Selección abreviada subasta inversa (No disponible)"/>
    <n v="4"/>
    <n v="7"/>
    <n v="6"/>
    <n v="545220"/>
    <s v="GALON"/>
    <s v="NO SOLICITADAS"/>
  </r>
  <r>
    <x v="18"/>
    <s v="02-02-01-003-005-03"/>
    <n v="10"/>
    <s v="Materiales y suministros - Jabón, preparados para limpieza, perfumes y preparados de tocador"/>
    <s v="LIMPIADOR DESENGRASANTE (2)"/>
    <n v="47131800"/>
    <s v="Selección abreviada subasta inversa (No disponible)"/>
    <n v="4"/>
    <n v="7"/>
    <n v="5"/>
    <n v="15264770"/>
    <s v="UNIDAD"/>
    <s v="NO SOLICITADAS"/>
  </r>
  <r>
    <x v="18"/>
    <s v="02-02-01-003-005-04"/>
    <n v="10"/>
    <s v="Materiales y suministros - Productos químicos n. C. P."/>
    <s v="LIMPIADOR LIBRE DE HYDROCARBUROS"/>
    <n v="47131800"/>
    <s v="Selección abreviada subasta inversa (No disponible)"/>
    <n v="4"/>
    <n v="7"/>
    <n v="1"/>
    <n v="4544753"/>
    <s v="UNIDAD"/>
    <s v="NO SOLICITADAS"/>
  </r>
  <r>
    <x v="18"/>
    <s v="02-02-01-003-005-03"/>
    <n v="10"/>
    <s v="Materiales y suministros - Jabón, preparados para limpieza, perfumes y preparados de tocador"/>
    <s v="LIMPIADOR PARA CUBIERTAS"/>
    <n v="47131800"/>
    <s v="Selección abreviada subasta inversa (No disponible)"/>
    <n v="4"/>
    <n v="7"/>
    <n v="3"/>
    <n v="90000"/>
    <s v="GALON"/>
    <s v="NO SOLICITADAS"/>
  </r>
  <r>
    <x v="18"/>
    <s v="02-02-01-003-005-04"/>
    <n v="10"/>
    <s v="Materiales y suministros - Productos químicos n. C. P."/>
    <s v="LIMPIADOR Y ACONDICIONADOR QUIMICO PARA ALUMINIO"/>
    <n v="47131800"/>
    <s v="Selección abreviada subasta inversa (No disponible)"/>
    <n v="4"/>
    <n v="7"/>
    <n v="1"/>
    <n v="90000"/>
    <s v="GALON"/>
    <s v="NO SOLICITADAS"/>
  </r>
  <r>
    <x v="18"/>
    <s v="02-02-01-003-005-04"/>
    <n v="10"/>
    <s v="Materiales y suministros - Productos químicos n. C. P."/>
    <s v="LIQUIDO DE FRENOS "/>
    <n v="15121500"/>
    <s v="Selección abreviada subasta inversa (No disponible)"/>
    <n v="4"/>
    <n v="7"/>
    <n v="6"/>
    <n v="108000"/>
    <s v="UNIDAD"/>
    <s v="NO SOLICITADAS"/>
  </r>
  <r>
    <x v="18"/>
    <s v="02-02-01-003-005-04"/>
    <n v="10"/>
    <s v="Materiales y suministros - Productos químicos n. C. P."/>
    <s v="LIQUIDO REVELADOR DE ESCAPES "/>
    <n v="41111900"/>
    <s v="Selección abreviada subasta inversa (No disponible)"/>
    <n v="4"/>
    <n v="7"/>
    <n v="13"/>
    <n v="954525"/>
    <s v="UNIDAD"/>
    <s v="NO SOLICITADAS"/>
  </r>
  <r>
    <x v="18"/>
    <s v="02-02-01-003-006-01"/>
    <n v="10"/>
    <s v="Materiales y suministros - Llantas de caucho y neumáticos (cámaras de aire)"/>
    <s v="LLANTA"/>
    <n v="25171900"/>
    <s v="Selección abreviada subasta inversa (No disponible)"/>
    <n v="4"/>
    <n v="7"/>
    <n v="2"/>
    <n v="4000000"/>
    <s v="UNIDAD"/>
    <s v="NO SOLICITADAS"/>
  </r>
  <r>
    <x v="18"/>
    <s v="02-02-01-002-006"/>
    <n v="10"/>
    <s v="Materiales y suministros - Hilados e hilos; tejidos de fibras textiles incluso afelpados"/>
    <s v="LONA HURACAN GRIS  "/>
    <n v="11162100"/>
    <s v="Selección abreviada subasta inversa (No disponible)"/>
    <n v="4"/>
    <n v="7"/>
    <n v="100"/>
    <n v="6853000"/>
    <s v="METRO"/>
    <s v="NO SOLICITADAS"/>
  </r>
  <r>
    <x v="18"/>
    <s v="02-02-01-002-006"/>
    <n v="10"/>
    <s v="Materiales y suministros - Hilados e hilos; tejidos de fibras textiles incluso afelpados"/>
    <s v="LONA HURACAN GRIS ANTIFLAMA "/>
    <n v="11162100"/>
    <s v="Selección abreviada subasta inversa (No disponible)"/>
    <n v="4"/>
    <n v="7"/>
    <n v="100"/>
    <n v="19188400"/>
    <s v="METRO"/>
    <s v="NO SOLICITADAS"/>
  </r>
  <r>
    <x v="18"/>
    <s v="02-02-01-002-006"/>
    <n v="10"/>
    <s v="Materiales y suministros - Hilados e hilos; tejidos de fibras textiles incluso afelpados"/>
    <s v="LONA HURACAN NEGRA "/>
    <n v="11162100"/>
    <s v="Selección abreviada subasta inversa (No disponible)"/>
    <n v="4"/>
    <n v="7"/>
    <n v="100"/>
    <n v="19188400"/>
    <s v="METRO"/>
    <s v="NO SOLICITADAS"/>
  </r>
  <r>
    <x v="18"/>
    <s v="02-02-01-002-006"/>
    <n v="10"/>
    <s v="Materiales y suministros - Hilados e hilos; tejidos de fibras textiles incluso afelpados"/>
    <s v="LONA NEGRA ANTIFLAMA  "/>
    <n v="11162100"/>
    <s v="Selección abreviada subasta inversa (No disponible)"/>
    <n v="4"/>
    <n v="7"/>
    <n v="110"/>
    <n v="21107240"/>
    <s v="METRO"/>
    <s v="NO SOLICITADAS"/>
  </r>
  <r>
    <x v="18"/>
    <s v="02-02-01-002-006"/>
    <n v="10"/>
    <s v="Materiales y suministros - Hilados e hilos; tejidos de fibras textiles incluso afelpados"/>
    <s v="LONA ROJA ANTIFLAMA  "/>
    <n v="11162100"/>
    <s v="Selección abreviada subasta inversa (No disponible)"/>
    <n v="4"/>
    <n v="7"/>
    <n v="100"/>
    <n v="19188400"/>
    <s v="METRO"/>
    <s v="NO SOLICITADAS"/>
  </r>
  <r>
    <x v="18"/>
    <s v="02-02-01-002-006"/>
    <n v="10"/>
    <s v="Materiales y suministros - Hilados e hilos; tejidos de fibras textiles incluso afelpados"/>
    <s v="LONA VERDE ANTIFLAMA "/>
    <n v="11162100"/>
    <s v="Selección abreviada subasta inversa (No disponible)"/>
    <n v="4"/>
    <n v="7"/>
    <n v="80"/>
    <n v="15350720"/>
    <s v="METRO"/>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1)"/>
    <n v="15121500"/>
    <s v="Selección abreviada subasta inversa (No disponible)"/>
    <n v="4"/>
    <n v="7"/>
    <n v="6"/>
    <n v="21687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2)"/>
    <n v="15121500"/>
    <s v="Selección abreviada subasta inversa (No disponible)"/>
    <n v="4"/>
    <n v="7"/>
    <n v="2"/>
    <n v="9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3)"/>
    <n v="15121500"/>
    <s v="Selección abreviada subasta inversa (No disponible)"/>
    <n v="4"/>
    <n v="7"/>
    <n v="2"/>
    <n v="16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FLOJADOR PENETRANTE"/>
    <n v="15121500"/>
    <s v="Selección abreviada subasta inversa (No disponible)"/>
    <n v="4"/>
    <n v="7"/>
    <n v="40"/>
    <n v="84336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DE PELÍCULA SÓLIDA"/>
    <n v="15121500"/>
    <s v="Selección abreviada subasta inversa (No disponible)"/>
    <n v="4"/>
    <n v="7"/>
    <n v="2"/>
    <n v="15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LICULA SOLIDA "/>
    <n v="15121500"/>
    <s v="Selección abreviada subasta inversa (No disponible)"/>
    <n v="4"/>
    <n v="7"/>
    <n v="2"/>
    <n v="308482"/>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1)"/>
    <n v="15121500"/>
    <s v="Selección abreviada subasta inversa (No disponible)"/>
    <n v="4"/>
    <n v="7"/>
    <n v="1"/>
    <n v="8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2)"/>
    <n v="15121500"/>
    <s v="Selección abreviada subasta inversa (No disponible)"/>
    <n v="4"/>
    <n v="7"/>
    <n v="5"/>
    <n v="1199275"/>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HEAVY DUTY, LUBRICANTE SPRY)"/>
    <n v="15121500"/>
    <s v="Selección abreviada subasta inversa (No disponible)"/>
    <n v="4"/>
    <n v="7"/>
    <n v="2"/>
    <n v="123354"/>
    <s v="UNIDAD"/>
    <s v="NO SOLICITADAS"/>
  </r>
  <r>
    <x v="18"/>
    <s v="02-02-01-003-006-09"/>
    <n v="10"/>
    <s v="Materiales y suministros - Otros productos plásticos"/>
    <s v="MANGUERA (1)"/>
    <n v="40142000"/>
    <s v="Selección abreviada subasta inversa (No disponible)"/>
    <n v="4"/>
    <n v="7"/>
    <n v="4"/>
    <n v="2557536"/>
    <s v="UNIDAD"/>
    <s v="NO SOLICITADAS"/>
  </r>
  <r>
    <x v="18"/>
    <s v="02-02-01-003-006-09"/>
    <n v="10"/>
    <s v="Materiales y suministros - Otros productos plásticos"/>
    <s v="MANGUERA (2)"/>
    <n v="40142000"/>
    <s v="Selección abreviada subasta inversa (No disponible)"/>
    <n v="4"/>
    <n v="7"/>
    <n v="4"/>
    <n v="4036612"/>
    <s v="UNIDAD"/>
    <s v="NO SOLICITADAS"/>
  </r>
  <r>
    <x v="18"/>
    <s v="02-02-01-003-006-09"/>
    <n v="10"/>
    <s v="Materiales y suministros - Otros productos plásticos"/>
    <s v="MANGUERA (3)"/>
    <n v="40142000"/>
    <s v="Selección abreviada subasta inversa (No disponible)"/>
    <n v="4"/>
    <n v="7"/>
    <n v="2"/>
    <n v="200000"/>
    <s v="UNIDAD"/>
    <s v="NO SOLICITADAS"/>
  </r>
  <r>
    <x v="18"/>
    <s v="02-02-01-003-006-09"/>
    <n v="10"/>
    <s v="Materiales y suministros - Otros productos plásticos"/>
    <s v="MANGUERA (4)"/>
    <n v="40142000"/>
    <s v="Selección abreviada subasta inversa (No disponible)"/>
    <n v="4"/>
    <n v="7"/>
    <n v="10"/>
    <n v="40000"/>
    <s v="METRO"/>
    <s v="NO SOLICITADAS"/>
  </r>
  <r>
    <x v="18"/>
    <s v="02-02-01-003-006-09"/>
    <n v="10"/>
    <s v="Materiales y suministros - Otros productos plásticos"/>
    <s v="MANGUERA KITMANG OSMOSIS KIT"/>
    <n v="40142000"/>
    <s v="Selección abreviada subasta inversa (No disponible)"/>
    <n v="4"/>
    <n v="7"/>
    <n v="1"/>
    <n v="660825"/>
    <s v="UNIDAD"/>
    <s v="NO SOLICITADAS"/>
  </r>
  <r>
    <x v="18"/>
    <s v="02-02-01-003-006-09"/>
    <n v="10"/>
    <s v="Materiales y suministros - Otros productos plásticos"/>
    <s v="MANGUERA PARA COMPRESOR"/>
    <n v="40142000"/>
    <s v="Selección abreviada subasta inversa (No disponible)"/>
    <n v="4"/>
    <n v="7"/>
    <n v="30"/>
    <n v="79290"/>
    <s v="METRO"/>
    <s v="NO SOLICITADAS"/>
  </r>
  <r>
    <x v="18"/>
    <s v="02-02-01-003-006-09"/>
    <n v="10"/>
    <s v="Materiales y suministros - Otros productos plásticos"/>
    <s v="MANGUERA REPARTIDORA DE RESINA "/>
    <n v="40142000"/>
    <s v="Selección abreviada subasta inversa (No disponible)"/>
    <n v="4"/>
    <n v="7"/>
    <n v="1"/>
    <n v="1351020"/>
    <s v="UNIDAD"/>
    <s v="NO SOLICITADAS"/>
  </r>
  <r>
    <x v="18"/>
    <s v="02-02-01-003-006-09"/>
    <n v="10"/>
    <s v="Materiales y suministros - Otros productos plásticos"/>
    <s v="MANGUERA RETRACTIL DE POLIURETANO KIT"/>
    <n v="40142000"/>
    <s v="Selección abreviada subasta inversa (No disponible)"/>
    <n v="4"/>
    <n v="7"/>
    <n v="8"/>
    <n v="383768"/>
    <s v="UNIDAD"/>
    <s v="NO SOLICITADAS"/>
  </r>
  <r>
    <x v="18"/>
    <s v="02-02-02-008-007-01-5"/>
    <n v="10"/>
    <s v="Adquisición de servicios - Servicios de mantenimiento y reparación de otra maquinaria y otro equipo"/>
    <s v="MANTENIMIENTO A TODO COSTO SISTEMA DE ALIMENTACION ININTERRUMPIDA (UPS) DEL CMC"/>
    <n v="72151500"/>
    <s v="Selección abreviada menor cuantía"/>
    <n v="5"/>
    <n v="7"/>
    <n v="1"/>
    <n v="5000000"/>
    <s v="GLOBAL"/>
    <s v="NO SOLICITADAS"/>
  </r>
  <r>
    <x v="18"/>
    <s v="02-02-02-008-007-01-5"/>
    <n v="10"/>
    <s v="Adquisición de servicios - Servicios de mantenimiento y reparación de otra maquinaria y otro equipo"/>
    <s v="MANTENIMIENTO BANCO DE PRUEBAS PARA INYECTORES CA-BA12082014 - ALL-TESTINYEC   (CONTROLES DE COMBUSTIBLE)                "/>
    <n v="73152100"/>
    <s v="Selección abreviada menor cuantía"/>
    <n v="5"/>
    <n v="7"/>
    <n v="1"/>
    <n v="24000000"/>
    <s v="GLOBAL"/>
    <s v="NO SOLICITADAS"/>
  </r>
  <r>
    <x v="18"/>
    <s v="02-02-02-008-007-01-5"/>
    <n v="10"/>
    <s v="Adquisición de servicios - Servicios de mantenimiento y reparación de otra maquinaria y otro equipo"/>
    <s v="MANTENIMIENTO CARRO JHON DEERE"/>
    <n v="78181900"/>
    <s v="Selección abreviada menor cuantía"/>
    <n v="3"/>
    <n v="2"/>
    <n v="1"/>
    <n v="3500000"/>
    <s v="GLOBAL"/>
    <s v="NO SOLICITADAS"/>
  </r>
  <r>
    <x v="18"/>
    <s v="02-02-02-008-007-01-5"/>
    <n v="10"/>
    <s v="Adquisición de servicios - Servicios de mantenimiento y reparación de otra maquinaria y otro equipo"/>
    <s v="MANTENIMIENTO CENTRO DE CONTROL NUMERICO MECANIZADO (C.N.C. FINETECH)"/>
    <n v="73152100"/>
    <s v="Selección abreviada menor cuantía"/>
    <n v="5"/>
    <n v="7"/>
    <n v="1"/>
    <n v="44500000"/>
    <s v="GLOBAL"/>
    <s v="NO SOLICITADAS"/>
  </r>
  <r>
    <x v="18"/>
    <s v="02-02-02-008-007-01-5"/>
    <n v="10"/>
    <s v="Adquisición de servicios - Servicios de mantenimiento y reparación de otra maquinaria y otro equipo"/>
    <s v="MANTENIMIENTO CORRECTIVO MAQUINA BROTHER DB28756 "/>
    <n v="73152100"/>
    <s v="Selección abreviada menor cuantía"/>
    <n v="2"/>
    <n v="2"/>
    <n v="1"/>
    <n v="500000"/>
    <s v="GLOBAL"/>
    <s v="NO SOLICITADAS"/>
  </r>
  <r>
    <x v="18"/>
    <s v="02-02-02-008-007-01-5"/>
    <n v="10"/>
    <s v="Adquisición de servicios - Servicios de mantenimiento y reparación de otra maquinaria y otro equipo"/>
    <s v="MANTENIMIENTO CORRECTIVO MAQUINA PFAFF REF. 545-H3-6/01"/>
    <n v="73152100"/>
    <s v="Selección abreviada menor cuantía"/>
    <n v="2"/>
    <n v="2"/>
    <n v="1"/>
    <n v="873530"/>
    <s v="GLOBAL"/>
    <s v="NO SOLICITADAS"/>
  </r>
  <r>
    <x v="18"/>
    <s v="02-02-02-008-007-01-5"/>
    <n v="10"/>
    <s v="Adquisición de servicios - Servicios de mantenimiento y reparación de otra maquinaria y otro equipo"/>
    <s v="MANTENIMIENTO CORRECTIVO MAQUINA SINGER 169A-72"/>
    <n v="73152100"/>
    <s v="Selección abreviada menor cuantía"/>
    <n v="2"/>
    <n v="2"/>
    <n v="1"/>
    <n v="500000"/>
    <s v="GLOBAL"/>
    <s v="NO SOLICITADAS"/>
  </r>
  <r>
    <x v="18"/>
    <s v="02-02-02-008-007-01-5"/>
    <n v="10"/>
    <s v="Adquisición de servicios - Servicios de mantenimiento y reparación de otra maquinaria y otro equipo"/>
    <s v="MANTENIMIENTO CORRECTIVO MONTACARGA TELETRUCK AMD"/>
    <n v="78181900"/>
    <s v="Selección abreviada menor cuantía"/>
    <n v="3"/>
    <n v="2"/>
    <n v="1"/>
    <n v="3000000"/>
    <s v="GLOBAL"/>
    <s v="NO SOLICITADAS"/>
  </r>
  <r>
    <x v="18"/>
    <s v="02-02-02-008-007-01-5"/>
    <n v="10"/>
    <s v="Adquisición de servicios - Servicios de mantenimiento y reparación de otra maquinaria y otro equipo"/>
    <s v="MANTENIMIENTO CORRECTIVO PLATAFORMAS HIDRAULICAS TIPO B-1"/>
    <n v="78181900"/>
    <s v="Selección abreviada menor cuantía"/>
    <n v="3"/>
    <n v="2"/>
    <n v="1"/>
    <n v="5000000"/>
    <s v="GLOBAL"/>
    <s v="NO SOLICITADAS"/>
  </r>
  <r>
    <x v="18"/>
    <s v="02-02-02-008-007-01-5"/>
    <n v="10"/>
    <s v="Adquisición de servicios - Servicios de mantenimiento y reparación de otra maquinaria y otro equipo"/>
    <s v="MANTENIMIENTO CORRECTIVO PLATAFORMAS HIDRAULICAS TIPO B-4A"/>
    <n v="78181900"/>
    <s v="Selección abreviada menor cuantía"/>
    <n v="3"/>
    <n v="2"/>
    <n v="1"/>
    <n v="5000000"/>
    <s v="GLOBAL"/>
    <s v="NO SOLICITADAS"/>
  </r>
  <r>
    <x v="18"/>
    <s v="02-02-02-008-007-01-5"/>
    <n v="10"/>
    <s v="Adquisición de servicios - Servicios de mantenimiento y reparación de otra maquinaria y otro equipo"/>
    <s v="MANTENIMIENTO CORRECTIVO RED NEUMATICA Y TANQUES DE RESERVA HANGAR PDM, HANGAR T-90 Y CUARTO DE COMPRESORES TALLER ETAA"/>
    <n v="72154100"/>
    <s v="Selección abreviada menor cuantía"/>
    <n v="5"/>
    <n v="7"/>
    <n v="1"/>
    <n v="5600000"/>
    <s v="GLOBAL"/>
    <s v="NO SOLICITADAS"/>
  </r>
  <r>
    <x v="18"/>
    <s v="02-02-02-008-007-01-5"/>
    <n v="10"/>
    <s v="Adquisición de servicios - Servicios de mantenimiento y reparación de otra maquinaria y otro equipo"/>
    <s v="MANTENIMIENTO CORRECTIVO TRACTOR TUG MA-60 AMD "/>
    <n v="78181900"/>
    <s v="Selección abreviada menor cuantía"/>
    <n v="3"/>
    <n v="2"/>
    <n v="1"/>
    <n v="3000000"/>
    <s v="GLOBAL"/>
    <s v="NO SOLICITADAS"/>
  </r>
  <r>
    <x v="18"/>
    <s v="02-02-02-008-007-01-5"/>
    <n v="10"/>
    <s v="Adquisición de servicios - Servicios de mantenimiento y reparación de otra maquinaria y otro equipo"/>
    <s v="MANTENIMIENTO CORRECTIVO Y PREVENTIVO CABINA DE PINTURA, BOX  DE MEZCLA Y ZONA DE PREPARACION"/>
    <n v="73152100"/>
    <s v="Selección abreviada menor cuantía"/>
    <n v="3"/>
    <n v="2"/>
    <n v="1"/>
    <n v="21124296"/>
    <s v="GLOBAL"/>
    <s v="NO SOLICITADAS"/>
  </r>
  <r>
    <x v="18"/>
    <s v="02-02-02-008-007-01-5"/>
    <n v="10"/>
    <s v="Adquisición de servicios - Servicios de mantenimiento y reparación de otra maquinaria y otro equipo"/>
    <s v="MANTENIMIENTO CORRECTIVO Y PREVENTIVO DE EQUIPOS DESCRITOSEN FICHAS TECNICAS, PERTENECIENTE AL TALLER DE LITOPUBLICACIONES DEL GRUPO TÉCNICO"/>
    <n v="73152100"/>
    <s v="Selección abreviada menor cuantía"/>
    <n v="4"/>
    <n v="7"/>
    <n v="1"/>
    <n v="10000000"/>
    <s v="GLOBAL"/>
    <s v="NO SOLICITADAS"/>
  </r>
  <r>
    <x v="18"/>
    <s v="02-02-02-008-007-01-5"/>
    <n v="10"/>
    <s v="Adquisición de servicios - Servicios de mantenimiento y reparación de otra maquinaria y otro equipo"/>
    <s v="MANTENIMIENTO CORRECTIVO Y PREVENTIVO GATOS HIDRAULICOS 15 TON."/>
    <n v="73152100"/>
    <s v="Selección abreviada menor cuantía"/>
    <n v="5"/>
    <n v="7"/>
    <n v="1"/>
    <n v="1700000"/>
    <s v="GLOBAL"/>
    <s v="NO SOLICITADAS"/>
  </r>
  <r>
    <x v="18"/>
    <s v="02-02-02-008-007-01-5"/>
    <n v="10"/>
    <s v="Adquisición de servicios - Servicios de mantenimiento y reparación de otra maquinaria y otro equipo"/>
    <s v="MANTENIMIENTO CORRECTIVO Y PREVENTIVO GATOS HIDRAULICOS 5 TON."/>
    <n v="73152100"/>
    <s v="Selección abreviada menor cuantía"/>
    <n v="5"/>
    <n v="7"/>
    <n v="1"/>
    <n v="1700000"/>
    <s v="GLOBAL"/>
    <s v="NO SOLICITADAS"/>
  </r>
  <r>
    <x v="18"/>
    <s v="02-02-02-008-007-01-5"/>
    <n v="10"/>
    <s v="Adquisición de servicios - Servicios de mantenimiento y reparación de otra maquinaria y otro equipo"/>
    <s v="MANTENIMIENTO CORRECTIVO Y PREVENTIVO MAQUINA DE LAVADO INDUSTRIAL"/>
    <n v="73152100"/>
    <s v="Selección abreviada menor cuantía"/>
    <n v="5"/>
    <n v="7"/>
    <n v="1"/>
    <n v="3300000"/>
    <s v="GLOBAL"/>
    <s v="NO SOLICITADAS"/>
  </r>
  <r>
    <x v="18"/>
    <s v="02-02-02-008-007-01-5"/>
    <n v="10"/>
    <s v="Adquisición de servicios - Servicios de mantenimiento y reparación de otra maquinaria y otro equipo"/>
    <s v="MANTENIMIENTO DE BORDADORA SEMI- INDUSTRIAL"/>
    <n v="73152100"/>
    <s v="Selección abreviada menor cuantía"/>
    <n v="2"/>
    <n v="2"/>
    <n v="1"/>
    <n v="1100000"/>
    <s v="GLOBAL"/>
    <s v="NO SOLICITADAS"/>
  </r>
  <r>
    <x v="18"/>
    <s v="02-02-02-008-007-01-5"/>
    <n v="10"/>
    <s v="Adquisición de servicios - Servicios de mantenimiento y reparación de otra maquinaria y otro equipo"/>
    <s v="MANTENIMIENTO DE HORNO LABORATORIO DE 270*"/>
    <n v="73152100"/>
    <s v="Selección abreviada menor cuantía"/>
    <n v="5"/>
    <n v="7"/>
    <n v="1"/>
    <n v="5500000"/>
    <s v="GLOBAL"/>
    <s v="NO SOLICITADAS"/>
  </r>
  <r>
    <x v="18"/>
    <s v="02-02-02-008-007-01-5"/>
    <n v="10"/>
    <s v="Adquisición de servicios - Servicios de mantenimiento y reparación de otra maquinaria y otro equipo"/>
    <s v="MANTENIMIENTO EQUIPO ACUAMISER"/>
    <n v="73152100"/>
    <s v="Selección abreviada menor cuantía"/>
    <n v="5"/>
    <n v="7"/>
    <n v="1"/>
    <n v="4400000"/>
    <s v="GLOBAL"/>
    <s v="NO SOLICITADAS"/>
  </r>
  <r>
    <x v="18"/>
    <s v="02-02-02-008-007-01-5"/>
    <n v="10"/>
    <s v="Adquisición de servicios - Servicios de mantenimiento y reparación de otra maquinaria y otro equipo"/>
    <s v="MANTENIMIENTO EQUIPO DE BRUSH  CADMIO PORTATIL CON ACCESORIOS"/>
    <n v="73152100"/>
    <s v="Selección abreviada menor cuantía"/>
    <n v="5"/>
    <n v="7"/>
    <n v="1"/>
    <n v="5300000"/>
    <s v="GLOBAL"/>
    <s v="NO SOLICITADAS"/>
  </r>
  <r>
    <x v="18"/>
    <s v="02-02-02-008-007-01-5"/>
    <n v="10"/>
    <s v="Adquisición de servicios - Servicios de mantenimiento y reparación de otra maquinaria y otro equipo"/>
    <s v="MANTENIMIENTO EQUIPO ULTRASONIDO  BRANSON. MODELO ASSY TK IC 1620-40-18 208    SERIE No. ATF13087295 (CONTROLES DE COMBUSTIBLE)"/>
    <n v="73152100"/>
    <s v="Selección abreviada menor cuantía"/>
    <n v="5"/>
    <n v="7"/>
    <n v="1"/>
    <n v="7400000"/>
    <s v="GLOBAL"/>
    <s v="NO SOLICITADAS"/>
  </r>
  <r>
    <x v="18"/>
    <s v="02-02-02-008-007-01-5"/>
    <n v="10"/>
    <s v="Adquisición de servicios - Servicios de mantenimiento y reparación de otra maquinaria y otro equipo"/>
    <s v="MANTENIMIENTO ESTRUCTURAL GRUA TIPO PESCANTE TME 2917"/>
    <n v="72154500"/>
    <s v="Selección abreviada menor cuantía"/>
    <n v="5"/>
    <n v="7"/>
    <n v="1"/>
    <n v="3800000"/>
    <s v="GLOBAL"/>
    <s v="NO SOLICITADAS"/>
  </r>
  <r>
    <x v="18"/>
    <s v="02-02-02-008-007-01-5"/>
    <n v="10"/>
    <s v="Adquisición de servicios - Servicios de mantenimiento y reparación de otra maquinaria y otro equipo"/>
    <s v="MANTENIMIENTO GENERAL AL BANCO DE PRUEBAS SISTEMAS DE INYECCION AAR   WESTERN   SKYWAYS MOD.  WS 200-U1   SERIE No. 2105 (CONTROLES DE COMBUSTIBLE)"/>
    <n v="73152100"/>
    <s v="Selección abreviada menor cuantía"/>
    <n v="5"/>
    <n v="7"/>
    <n v="1"/>
    <n v="17000000"/>
    <s v="GLOBAL"/>
    <s v="NO SOLICITADAS"/>
  </r>
  <r>
    <x v="18"/>
    <s v="02-02-02-008-007-01-5"/>
    <n v="10"/>
    <s v="Adquisición de servicios - Servicios de mantenimiento y reparación de otra maquinaria y otro equipo"/>
    <s v="MANTENIMIENTO GENERAL AL COMPRESOR DE AIRE MOD. 352 TV   SERIE No. 872515  (CONTROLES DE COMBUSTIBLE)"/>
    <n v="72154100"/>
    <s v="Selección abreviada menor cuantía"/>
    <n v="5"/>
    <n v="7"/>
    <n v="1"/>
    <n v="7000000"/>
    <s v="GLOBAL"/>
    <s v="NO SOLICITADAS"/>
  </r>
  <r>
    <x v="18"/>
    <s v="02-02-02-008-007-01-5"/>
    <n v="10"/>
    <s v="Adquisición de servicios - Servicios de mantenimiento y reparación de otra maquinaria y otro equipo"/>
    <s v="MANTENIMIENTO GRUA ELECTRICA"/>
    <n v="72154500"/>
    <s v="Selección abreviada menor cuantía"/>
    <n v="5"/>
    <n v="7"/>
    <n v="1"/>
    <n v="6783000"/>
    <s v="GLOBAL"/>
    <s v="NO SOLICITADAS"/>
  </r>
  <r>
    <x v="18"/>
    <s v="02-02-02-008-007-01-5"/>
    <n v="10"/>
    <s v="Adquisición de servicios - Servicios de mantenimiento y reparación de otra maquinaria y otro equipo"/>
    <s v="MANTENIMIENTO GRUA MONTACARGAS 2.5 TON HANGAR ART S/N HNV06335"/>
    <n v="78181900"/>
    <s v="Selección abreviada menor cuantía"/>
    <n v="3"/>
    <n v="2"/>
    <n v="1"/>
    <n v="3500000"/>
    <s v="GLOBAL"/>
    <s v="NO SOLICITADAS"/>
  </r>
  <r>
    <x v="18"/>
    <s v="02-02-02-008-007-01-5"/>
    <n v="10"/>
    <s v="Adquisición de servicios - Servicios de mantenimiento y reparación de otra maquinaria y otro equipo"/>
    <s v="MANTENIMIENTO LAUNCHER MARK 4 S/N MK4CI2124 UBICADO EN TUMACO NARIÑO"/>
    <n v="78181900"/>
    <s v="Selección abreviada menor cuantía"/>
    <n v="3"/>
    <n v="7"/>
    <n v="1"/>
    <n v="8000000"/>
    <s v="GLOBAL"/>
    <s v="NO SOLICITADAS"/>
  </r>
  <r>
    <x v="18"/>
    <s v="02-02-02-008-007-01-5"/>
    <n v="10"/>
    <s v="Adquisición de servicios - Servicios de mantenimiento y reparación de otra maquinaria y otro equipo"/>
    <s v="MANTENIMIENTO LAVADORA DE PIEZAS CMC"/>
    <n v="73152100"/>
    <s v="Selección abreviada menor cuantía"/>
    <n v="5"/>
    <n v="7"/>
    <n v="1"/>
    <n v="1300000"/>
    <s v="GLOBAL"/>
    <s v="NO SOLICITADAS"/>
  </r>
  <r>
    <x v="18"/>
    <s v="02-02-02-008-007-01-5"/>
    <n v="10"/>
    <s v="Adquisición de servicios - Servicios de mantenimiento y reparación de otra maquinaria y otro equipo"/>
    <s v="MANTENIMIENTO LAVADORA DE PIEZAS MARCA SNAP-ON, P/N PBC3222A"/>
    <n v="73152100"/>
    <s v="Selección abreviada menor cuantía"/>
    <n v="5"/>
    <n v="7"/>
    <n v="1"/>
    <n v="2000000"/>
    <s v="GLOBAL"/>
    <s v="NO SOLICITADAS"/>
  </r>
  <r>
    <x v="18"/>
    <s v="02-02-02-008-007-01-5"/>
    <n v="10"/>
    <s v="Adquisición de servicios - Servicios de mantenimiento y reparación de otra maquinaria y otro equipo"/>
    <s v="MANTENIMIENTO MAQUINA DE TRIPLE TRANSPORTE PLANA REF 1245 MAUSER SPECIAL"/>
    <n v="73152100"/>
    <s v="Selección abreviada menor cuantía"/>
    <n v="2"/>
    <n v="2"/>
    <n v="1"/>
    <n v="1100000"/>
    <s v="GLOBAL"/>
    <s v="NO SOLICITADAS"/>
  </r>
  <r>
    <x v="18"/>
    <s v="02-02-02-008-007-01-5"/>
    <n v="10"/>
    <s v="Adquisición de servicios - Servicios de mantenimiento y reparación de otra maquinaria y otro equipo"/>
    <s v="MANTENIMIENTO MAQUINA DE TRIPLE TRANSPORTE PLANA REF 1245 MAUSER SPECIAL"/>
    <n v="73152100"/>
    <s v="Selección abreviada menor cuantía"/>
    <n v="2"/>
    <n v="2"/>
    <n v="1"/>
    <n v="863211"/>
    <s v="GLOBAL"/>
    <s v="NO SOLICITADAS"/>
  </r>
  <r>
    <x v="18"/>
    <s v="02-02-02-008-007-01-5"/>
    <n v="10"/>
    <s v="Adquisición de servicios - Servicios de mantenimiento y reparación de otra maquinaria y otro equipo"/>
    <s v="MANTENIMIENTO MAQUINA FILETEADORA REF MY32-86"/>
    <n v="73152100"/>
    <s v="Selección abreviada menor cuantía"/>
    <n v="2"/>
    <n v="2"/>
    <n v="1"/>
    <n v="500000"/>
    <s v="GLOBAL"/>
    <s v="NO SOLICITADAS"/>
  </r>
  <r>
    <x v="18"/>
    <s v="02-02-02-008-007-01-5"/>
    <n v="10"/>
    <s v="Adquisición de servicios - Servicios de mantenimiento y reparación de otra maquinaria y otro equipo"/>
    <s v="MANTENIMIENTO MAQUINA INYECTORA DE FUNDICION ZAMAK"/>
    <n v="73152100"/>
    <s v="Selección abreviada menor cuantía"/>
    <n v="5"/>
    <n v="7"/>
    <n v="1"/>
    <n v="8000000"/>
    <s v="GLOBAL"/>
    <s v="NO SOLICITADAS"/>
  </r>
  <r>
    <x v="18"/>
    <s v="02-02-02-008-007-01-5"/>
    <n v="10"/>
    <s v="Adquisición de servicios - Servicios de mantenimiento y reparación de otra maquinaria y otro equipo"/>
    <s v="MANTENIMIENTO MONTACARGA CAT 2PD6000 S/N AT14E31535"/>
    <n v="78181900"/>
    <s v="Selección abreviada menor cuantía"/>
    <n v="3"/>
    <n v="2"/>
    <n v="1"/>
    <n v="3500000"/>
    <s v="GLOBAL"/>
    <s v="NO SOLICITADAS"/>
  </r>
  <r>
    <x v="18"/>
    <s v="02-02-02-008-007-01-5"/>
    <n v="10"/>
    <s v="Adquisición de servicios - Servicios de mantenimiento y reparación de otra maquinaria y otro equipo"/>
    <s v="MANTENIMIENTO PARA ESTANTERIA INTELIGENTE"/>
    <n v="73152100"/>
    <s v="Selección abreviada menor cuantía"/>
    <n v="5"/>
    <n v="7"/>
    <n v="1"/>
    <n v="116252009"/>
    <s v="GLOBAL"/>
    <s v="NO SOLICITADAS"/>
  </r>
  <r>
    <x v="18"/>
    <s v="02-02-02-008-007-01-5"/>
    <n v="10"/>
    <s v="Adquisición de servicios - Servicios de mantenimiento y reparación de otra maquinaria y otro equipo"/>
    <s v="MANTENIMIENTO PRAMAC GSW50 PLANTA GENERADORA DIESEL  SU490HYAX04  S/N PEE2541576"/>
    <n v="73152100"/>
    <s v="Selección abreviada menor cuantía"/>
    <n v="5"/>
    <n v="7"/>
    <n v="1"/>
    <n v="4000000"/>
    <s v="GLOBAL"/>
    <s v="NO SOLICITADAS"/>
  </r>
  <r>
    <x v="18"/>
    <s v="02-02-02-008-007-01-5"/>
    <n v="10"/>
    <s v="Adquisición de servicios - Servicios de mantenimiento y reparación de otra maquinaria y otro equipo"/>
    <s v="MANTENIMIENTO PREVENTIVO - CORRECTIVO GRUA ELECTRICA"/>
    <n v="72154500"/>
    <s v="Selección abreviada menor cuantía"/>
    <n v="5"/>
    <n v="7"/>
    <n v="1"/>
    <n v="3000000"/>
    <s v="GLOBAL"/>
    <s v="NO SOLICITADAS"/>
  </r>
  <r>
    <x v="18"/>
    <s v="02-02-02-008-007-01-5"/>
    <n v="10"/>
    <s v="Adquisición de servicios - Servicios de mantenimiento y reparación de otra maquinaria y otro equipo"/>
    <s v="MANTENIMIENTO PREVENTIVO - CORRECTIVO PUENTE GRUA Y DIFERENCIAL"/>
    <n v="72154500"/>
    <s v="Selección abreviada menor cuantía"/>
    <n v="5"/>
    <n v="7"/>
    <n v="1"/>
    <n v="3000000"/>
    <s v="GLOBAL"/>
    <s v="NO SOLICITADAS"/>
  </r>
  <r>
    <x v="18"/>
    <s v="02-02-02-008-007-01-5"/>
    <n v="10"/>
    <s v="Adquisición de servicios - Servicios de mantenimiento y reparación de otra maquinaria y otro equipo"/>
    <s v="MANTENIMIENTO PREVENTIVO  RECTIFICADORES DE CORRIENTE PARA GALVANOPLASTIA DE 220 VAC DE ENTRADA X 15 VDC. DE 500 -2000 AMPERIOS DE SALIDA"/>
    <n v="73152100"/>
    <s v="Selección abreviada menor cuantía"/>
    <n v="5"/>
    <n v="7"/>
    <n v="1"/>
    <n v="4000000"/>
    <s v="GLOBAL"/>
    <s v="NO SOLICITADAS"/>
  </r>
  <r>
    <x v="18"/>
    <s v="02-02-02-008-007-01-5"/>
    <n v="10"/>
    <s v="Adquisición de servicios - Servicios de mantenimiento y reparación de otra maquinaria y otro equipo"/>
    <s v="MANTENIMIENTO PREVENTIVO AIRE ACONDICIONADO (EQUIPO DE PRECISION DATA-120)"/>
    <n v="72101500"/>
    <s v="Selección abreviada menor cuantía"/>
    <n v="5"/>
    <n v="7"/>
    <n v="1"/>
    <n v="354251"/>
    <s v="GLOBAL"/>
    <s v="NO SOLICITADAS"/>
  </r>
  <r>
    <x v="18"/>
    <s v="02-02-02-008-007-01-5"/>
    <n v="10"/>
    <s v="Adquisición de servicios - Servicios de mantenimiento y reparación de otra maquinaria y otro equipo"/>
    <s v="MANTENIMIENTO PREVENTIVO CORRECTIVO COMPRESOR FINI"/>
    <n v="72154100"/>
    <s v="Selección abreviada menor cuantía"/>
    <n v="5"/>
    <n v="7"/>
    <n v="1"/>
    <n v="6000000"/>
    <s v="GLOBAL"/>
    <s v="NO SOLICITADAS"/>
  </r>
  <r>
    <x v="18"/>
    <s v="02-02-02-008-007-01-5"/>
    <n v="10"/>
    <s v="Adquisición de servicios - Servicios de mantenimiento y reparación de otra maquinaria y otro equipo"/>
    <s v="MANTENIMIENTO PREVENTIVO DE FILTRADORA DE SOLUCION  ELECTROLITICAS"/>
    <n v="73152100"/>
    <s v="Selección abreviada menor cuantía"/>
    <n v="5"/>
    <n v="7"/>
    <n v="1"/>
    <n v="9000000"/>
    <s v="GLOBAL"/>
    <s v="NO SOLICITADAS"/>
  </r>
  <r>
    <x v="18"/>
    <s v="02-02-02-008-007-01-5"/>
    <n v="10"/>
    <s v="Adquisición de servicios - Servicios de mantenimiento y reparación de otra maquinaria y otro equipo"/>
    <s v="MANTENIMIENTO PREVENTIVO DE HORNO DE DESHIDROGENACION MODELO 200 900"/>
    <n v="73152100"/>
    <s v="Selección abreviada menor cuantía"/>
    <n v="5"/>
    <n v="7"/>
    <n v="1"/>
    <n v="7500000"/>
    <s v="GLOBAL"/>
    <s v="NO SOLICITADAS"/>
  </r>
  <r>
    <x v="18"/>
    <s v="02-02-02-008-007-01-5"/>
    <n v="10"/>
    <s v="Adquisición de servicios - Servicios de mantenimiento y reparación de otra maquinaria y otro equipo"/>
    <s v="MANTENIMIENTO PREVENTIVO DE LAVADORA DE PIEZAS SNAP-ON PBC 42 A  OPERATIONAL INTS"/>
    <n v="73152100"/>
    <s v="Selección abreviada menor cuantía"/>
    <n v="5"/>
    <n v="7"/>
    <n v="1"/>
    <n v="2000000"/>
    <s v="GLOBAL"/>
    <s v="NO SOLICITADAS"/>
  </r>
  <r>
    <x v="18"/>
    <s v="02-02-02-008-007-01-5"/>
    <n v="10"/>
    <s v="Adquisición de servicios - Servicios de mantenimiento y reparación de otra maquinaria y otro equipo"/>
    <s v="MANTENIMIENTO PREVENTIVO EQUIPO DE SOLDADURA (MILLER DINASTY 350)"/>
    <n v="73152100"/>
    <s v="Selección abreviada menor cuantía"/>
    <n v="3"/>
    <n v="2"/>
    <n v="1"/>
    <n v="4640000"/>
    <s v="GLOBAL"/>
    <s v="NO SOLICITADAS"/>
  </r>
  <r>
    <x v="18"/>
    <s v="02-02-02-008-007-01-5"/>
    <n v="10"/>
    <s v="Adquisición de servicios - Servicios de mantenimiento y reparación de otra maquinaria y otro equipo"/>
    <s v="MANTENIMIENTO PREVENTIVO EQUIPO DE SOLDADURA (MILLER DINASTY 700)"/>
    <n v="73152100"/>
    <s v="Selección abreviada menor cuantía"/>
    <n v="3"/>
    <n v="2"/>
    <n v="1"/>
    <n v="9280000"/>
    <s v="GLOBAL"/>
    <s v="NO SOLICITADAS"/>
  </r>
  <r>
    <x v="18"/>
    <s v="02-02-02-008-007-01-5"/>
    <n v="10"/>
    <s v="Adquisición de servicios - Servicios de mantenimiento y reparación de otra maquinaria y otro equipo"/>
    <s v="MANTENIMIENTO PREVENTIVO INSTAPAK 901 (MAQUINA DE EMBALAJE):"/>
    <n v="73152100"/>
    <s v="Selección abreviada menor cuantía"/>
    <n v="5"/>
    <n v="7"/>
    <n v="1"/>
    <n v="3600000"/>
    <s v="GLOBAL"/>
    <s v="NO SOLICITADAS"/>
  </r>
  <r>
    <x v="18"/>
    <s v="02-02-02-008-007-01-5"/>
    <n v="10"/>
    <s v="Adquisición de servicios - Servicios de mantenimiento y reparación de otra maquinaria y otro equipo"/>
    <s v="MANTENIMIENTO PREVENTIVO MONTACARGA HY"/>
    <n v="78181900"/>
    <s v="Selección abreviada menor cuantía"/>
    <n v="3"/>
    <n v="2"/>
    <n v="1"/>
    <n v="3000000"/>
    <s v="GLOBAL"/>
    <s v="NO SOLICITADAS"/>
  </r>
  <r>
    <x v="18"/>
    <s v="02-02-02-008-007-01-5"/>
    <n v="10"/>
    <s v="Adquisición de servicios - Servicios de mantenimiento y reparación de otra maquinaria y otro equipo"/>
    <s v="MANTENIMIENTO PREVENTIVO PARA SISTEMA DE PURIFICACION DE AGUA   "/>
    <n v="73152100"/>
    <s v="Selección abreviada menor cuantía"/>
    <n v="5"/>
    <n v="7"/>
    <n v="1"/>
    <n v="1700000"/>
    <s v="GLOBAL"/>
    <s v="NO SOLICITADAS"/>
  </r>
  <r>
    <x v="18"/>
    <s v="02-02-02-008-007-01-5"/>
    <n v="10"/>
    <s v="Adquisición de servicios - Servicios de mantenimiento y reparación de otra maquinaria y otro equipo"/>
    <s v="MANTENIMIENTO PREVENTIVO RECTIFICADORES DE CORRIENTE PARA GALVANOPLASTIA  DE   220 VAC DE ENTRADA X 15 VDC.  DE 500 -2000 AMPERIOS DE SALIDA"/>
    <n v="73152100"/>
    <s v="Selección abreviada menor cuantía"/>
    <n v="5"/>
    <n v="7"/>
    <n v="1"/>
    <n v="4000000"/>
    <s v="GLOBAL"/>
    <s v="NO SOLICITADAS"/>
  </r>
  <r>
    <x v="18"/>
    <s v="02-02-02-008-007-01-5"/>
    <n v="10"/>
    <s v="Adquisición de servicios - Servicios de mantenimiento y reparación de otra maquinaria y otro equipo"/>
    <s v="MANTENIMIENTO PREVENTIVO SET CADMIO SELECTRON POWER DE 220 VAC DE ENTRADA POR 40 VDC Y 300 AMPERIOS DE SALIDA"/>
    <n v="73152100"/>
    <s v="Selección abreviada menor cuantía"/>
    <n v="5"/>
    <n v="7"/>
    <n v="1"/>
    <n v="4500000"/>
    <s v="GLOBAL"/>
    <s v="NO SOLICITADAS"/>
  </r>
  <r>
    <x v="18"/>
    <s v="02-02-02-008-007-01-5"/>
    <n v="10"/>
    <s v="Adquisición de servicios - Servicios de mantenimiento y reparación de otra maquinaria y otro equipo"/>
    <s v="MANTENIMIENTO PREVENTIVO SIERRA MECANIC."/>
    <n v="73152100"/>
    <s v="Selección abreviada menor cuantía"/>
    <n v="5"/>
    <n v="7"/>
    <n v="1"/>
    <n v="2800000"/>
    <s v="GLOBAL"/>
    <s v="NO SOLICITADAS"/>
  </r>
  <r>
    <x v="18"/>
    <s v="02-02-02-008-007-01-5"/>
    <n v="10"/>
    <s v="Adquisición de servicios - Servicios de mantenimiento y reparación de otra maquinaria y otro equipo"/>
    <s v="MANTENIMIENTO PREVENTIVO Y CALIBRACIÓN UPS-CONVERSOR DE FRECUENCIA TRIFÁSICO 3KVA 400 HZ SERIE NUMERO 221201"/>
    <n v="72151500"/>
    <s v="Selección abreviada menor cuantía"/>
    <n v="5"/>
    <n v="7"/>
    <n v="1"/>
    <n v="4500000"/>
    <s v="GLOBAL"/>
    <s v="NO SOLICITADAS"/>
  </r>
  <r>
    <x v="18"/>
    <s v="02-02-02-008-007-01-5"/>
    <n v="10"/>
    <s v="Adquisición de servicios - Servicios de mantenimiento y reparación de otra maquinaria y otro equipo"/>
    <s v="MANTENIMIENTO PREVENTIVO Y CALIBRACIÓN UPS-CONVERSOR DE FRECUENCIA TRIFÁSICO 3KVA 400 HZ SERIE NUMERO 221202"/>
    <n v="72151500"/>
    <s v="Selección abreviada menor cuantía"/>
    <n v="5"/>
    <n v="7"/>
    <n v="1"/>
    <n v="4600000"/>
    <s v="GLOBAL"/>
    <s v="NO SOLICITADAS"/>
  </r>
  <r>
    <x v="18"/>
    <s v="02-02-02-008-007-01-5"/>
    <n v="10"/>
    <s v="Adquisición de servicios - Servicios de mantenimiento y reparación de otra maquinaria y otro equipo"/>
    <s v="MANTENIMIENTO PREVENTIVO Y CORRECTIVO BANCO LAVADOR DE PIEZAS MODEL PBD3222 S/N DB020047"/>
    <n v="73152100"/>
    <s v="Selección abreviada menor cuantía"/>
    <n v="5"/>
    <n v="7"/>
    <n v="1"/>
    <n v="2000000"/>
    <s v="GLOBAL"/>
    <s v="NO SOLICITADAS"/>
  </r>
  <r>
    <x v="18"/>
    <s v="02-02-02-008-007-01-5"/>
    <n v="10"/>
    <s v="Adquisición de servicios - Servicios de mantenimiento y reparación de otra maquinaria y otro equipo"/>
    <s v="MANTENIMIENTO PREVENTIVO Y CORRECTIVO COMPRESOR INGERSOLL RAND"/>
    <n v="72154100"/>
    <s v="Selección abreviada menor cuantía"/>
    <n v="5"/>
    <n v="7"/>
    <n v="1"/>
    <n v="3500000"/>
    <s v="GLOBAL"/>
    <s v="NO SOLICITADAS"/>
  </r>
  <r>
    <x v="18"/>
    <s v="02-02-02-008-007-01-5"/>
    <n v="10"/>
    <s v="Adquisición de servicios - Servicios de mantenimiento y reparación de otra maquinaria y otro equipo"/>
    <s v="MANTENIMIENTO PREVENTIVO Y CORRECTIVO EQUIPO  MIG SINERGIO (FRONIUS TRANS PULS SYNERGIC 2700)"/>
    <n v="73152100"/>
    <s v="Selección abreviada menor cuantía"/>
    <n v="3"/>
    <n v="2"/>
    <n v="1"/>
    <n v="4605300"/>
    <s v="GLOBAL"/>
    <s v="NO SOLICITADAS"/>
  </r>
  <r>
    <x v="18"/>
    <s v="02-02-02-008-007-01-5"/>
    <n v="10"/>
    <s v="Adquisición de servicios - Servicios de mantenimiento y reparación de otra maquinaria y otro equipo"/>
    <s v="MANTENIMIENTO PREVENTIVO Y CORRECTIVO EQUIPO DE SOLDADURA (MILLER DINASTY 700)"/>
    <n v="73152100"/>
    <s v="Selección abreviada menor cuantía"/>
    <n v="3"/>
    <n v="2"/>
    <n v="1"/>
    <n v="9780590"/>
    <s v="GLOBAL"/>
    <s v="NO SOLICITADAS"/>
  </r>
  <r>
    <x v="18"/>
    <s v="02-02-02-008-007-01-5"/>
    <n v="10"/>
    <s v="Adquisición de servicios - Servicios de mantenimiento y reparación de otra maquinaria y otro equipo"/>
    <s v="MANTENIMIENTO PREVENTIVO Y CORRECTIVO EQUIPO MIG SINERGIO (FRONIUS TRANS PULS SYNERGIC 2700)"/>
    <n v="73152100"/>
    <s v="Selección abreviada menor cuantía"/>
    <n v="3"/>
    <n v="2"/>
    <n v="1"/>
    <n v="3480000"/>
    <s v="GLOBAL"/>
    <s v="NO SOLICITADAS"/>
  </r>
  <r>
    <x v="18"/>
    <s v="02-02-02-008-007-01-5"/>
    <n v="10"/>
    <s v="Adquisición de servicios - Servicios de mantenimiento y reparación de otra maquinaria y otro equipo"/>
    <s v="MANTENIMIENTO PREVENTIVO Y CORRECTIVO PLANTA GENERADORA AMD 0220"/>
    <n v="73152100"/>
    <s v="Selección abreviada menor cuantía"/>
    <n v="5"/>
    <n v="7"/>
    <n v="1"/>
    <n v="4000000"/>
    <s v="GLOBAL"/>
    <s v="NO SOLICITADAS"/>
  </r>
  <r>
    <x v="18"/>
    <s v="02-02-02-008-007-01-5"/>
    <n v="10"/>
    <s v="Adquisición de servicios - Servicios de mantenimiento y reparación de otra maquinaria y otro equipo"/>
    <s v="MANTENIMIENTO PREVENTIVO-CORRECTIVO VEHICULO UTILITARIO GATOR"/>
    <n v="78181900"/>
    <s v="Selección abreviada menor cuantía"/>
    <n v="3"/>
    <n v="2"/>
    <n v="1"/>
    <n v="6187900"/>
    <s v="GLOBAL"/>
    <s v="NO SOLICITADAS"/>
  </r>
  <r>
    <x v="18"/>
    <s v="02-02-02-008-007-01-5"/>
    <n v="10"/>
    <s v="Adquisición de servicios - Servicios de mantenimiento y reparación de otra maquinaria y otro equipo"/>
    <s v="MANTENIMIENTO PUENTE GRUA "/>
    <n v="72154500"/>
    <s v="Selección abreviada menor cuantía"/>
    <n v="5"/>
    <n v="7"/>
    <n v="1"/>
    <n v="3000000"/>
    <s v="GLOBAL"/>
    <s v="NO SOLICITADAS"/>
  </r>
  <r>
    <x v="18"/>
    <s v="02-02-02-008-007-01-5"/>
    <n v="10"/>
    <s v="Adquisición de servicios - Servicios de mantenimiento y reparación de otra maquinaria y otro equipo"/>
    <s v="MANTENIMIENTO SAND MULLING (MEZCLADORA) "/>
    <n v="73152100"/>
    <s v="Selección abreviada menor cuantía"/>
    <n v="5"/>
    <n v="7"/>
    <n v="1"/>
    <n v="2000000"/>
    <s v="GLOBAL"/>
    <s v="NO SOLICITADAS"/>
  </r>
  <r>
    <x v="18"/>
    <s v="02-02-02-008-007-01-5"/>
    <n v="10"/>
    <s v="Adquisición de servicios - Servicios de mantenimiento y reparación de otra maquinaria y otro equipo"/>
    <s v="MANTENIMIENTO SIERRA PARA METAL (CORTADORA INDUSTRIAL)"/>
    <n v="73152100"/>
    <s v="Selección abreviada menor cuantía"/>
    <n v="5"/>
    <n v="7"/>
    <n v="1"/>
    <n v="1400000"/>
    <s v="GLOBAL"/>
    <s v="NO SOLICITADAS"/>
  </r>
  <r>
    <x v="18"/>
    <s v="02-02-02-008-007-01-5"/>
    <n v="10"/>
    <s v="Adquisición de servicios - Servicios de mantenimiento y reparación de otra maquinaria y otro equipo"/>
    <s v="MANTENIMIENTO SIERRA SIN-FIN DUAL"/>
    <n v="73152100"/>
    <s v="Selección abreviada menor cuantía"/>
    <n v="5"/>
    <n v="7"/>
    <n v="1"/>
    <n v="2800000"/>
    <s v="GLOBAL"/>
    <s v="NO SOLICITADAS"/>
  </r>
  <r>
    <x v="18"/>
    <s v="02-02-02-008-007-01-5"/>
    <n v="10"/>
    <s v="Adquisición de servicios - Servicios de mantenimiento y reparación de otra maquinaria y otro equipo"/>
    <s v="MANTENIMIENTO SISTEMA DE CONTROL AMBIENTAL CMC"/>
    <n v="72101500"/>
    <s v="Selección abreviada menor cuantía"/>
    <n v="5"/>
    <n v="7"/>
    <n v="1"/>
    <n v="10000000"/>
    <s v="GLOBAL"/>
    <s v="NO SOLICITADAS"/>
  </r>
  <r>
    <x v="18"/>
    <s v="02-02-02-008-007-01-5"/>
    <n v="10"/>
    <s v="Adquisición de servicios - Servicios de mantenimiento y reparación de otra maquinaria y otro equipo"/>
    <s v="MANTENIMIENTO SISTEMA GENERADOR DE PRESION Y VACIO KAESER DEL CMC"/>
    <n v="73152100"/>
    <s v="Selección abreviada menor cuantía"/>
    <n v="5"/>
    <n v="7"/>
    <n v="1"/>
    <n v="8000000"/>
    <s v="GLOBAL"/>
    <s v="NO SOLICITADAS"/>
  </r>
  <r>
    <x v="18"/>
    <s v="02-02-02-008-007-01-5"/>
    <n v="10"/>
    <s v="Adquisición de servicios - Servicios de mantenimiento y reparación de otra maquinaria y otro equipo"/>
    <s v="MANTENIMIENTO SKYHOOK GENIE TZ-34  S/N 191 UBICADO EN CAREPA"/>
    <n v="78181900"/>
    <s v="Selección abreviada menor cuantía"/>
    <n v="3"/>
    <n v="7"/>
    <n v="1"/>
    <n v="7000000"/>
    <s v="GLOBAL"/>
    <s v="NO SOLICITADAS"/>
  </r>
  <r>
    <x v="18"/>
    <s v="02-02-02-008-007-01-5"/>
    <n v="10"/>
    <s v="Adquisición de servicios - Servicios de mantenimiento y reparación de otra maquinaria y otro equipo"/>
    <s v="MANTENIMIENTO SKYHOOK GENIE TZ-34 S/N SH72 UBICADO EN CACOM-3                                                                                     "/>
    <n v="78181900"/>
    <s v="Selección abreviada menor cuantía"/>
    <n v="3"/>
    <n v="7"/>
    <n v="1"/>
    <n v="7000000"/>
    <s v="GLOBAL"/>
    <s v="NO SOLICITADAS"/>
  </r>
  <r>
    <x v="18"/>
    <s v="02-02-02-008-007-01-5"/>
    <n v="10"/>
    <s v="Adquisición de servicios - Servicios de mantenimiento y reparación de otra maquinaria y otro equipo"/>
    <s v="MANTENIMIENTO SKYHOOK SK1 MOD2 S/N SH159 UBICADO EN ORITO PUTUMAYO"/>
    <n v="78181900"/>
    <s v="Selección abreviada menor cuantía"/>
    <n v="3"/>
    <n v="7"/>
    <n v="1"/>
    <n v="7000000"/>
    <s v="GLOBAL"/>
    <s v="NO SOLICITADAS"/>
  </r>
  <r>
    <x v="18"/>
    <s v="02-02-02-008-007-01-5"/>
    <n v="10"/>
    <s v="Adquisición de servicios - Servicios de mantenimiento y reparación de otra maquinaria y otro equipo"/>
    <s v="MANTENIMIENTO SKYHOOK SK1 MOD2 S/N SH179 UBICADO EN TRES ESQUINAS CAQUETÁ"/>
    <n v="78181900"/>
    <s v="Selección abreviada menor cuantía"/>
    <n v="3"/>
    <n v="7"/>
    <n v="1"/>
    <n v="7000000"/>
    <s v="GLOBAL"/>
    <s v="NO SOLICITADAS"/>
  </r>
  <r>
    <x v="18"/>
    <s v="02-02-02-008-007-01-5"/>
    <n v="10"/>
    <s v="Adquisición de servicios - Servicios de mantenimiento y reparación de otra maquinaria y otro equipo"/>
    <s v="MANTENIMIENTO SKYHOOK SK1 MOD2 S/N SH180 UBICADO EN TIBÚ NORTE DE SANTANDER"/>
    <n v="78181900"/>
    <s v="Selección abreviada menor cuantía"/>
    <n v="3"/>
    <n v="7"/>
    <n v="1"/>
    <n v="8000000"/>
    <s v="GLOBAL"/>
    <s v="NO SOLICITADAS"/>
  </r>
  <r>
    <x v="18"/>
    <s v="02-02-02-008-007-01-5"/>
    <n v="10"/>
    <s v="Adquisición de servicios - Servicios de mantenimiento y reparación de otra maquinaria y otro equipo"/>
    <s v="MANTENIMIENTO SKYHOOK SK1 MOD2 S/N SH181 UBICADO EN SARAVENA ARAUCA"/>
    <n v="78181900"/>
    <s v="Selección abreviada menor cuantía"/>
    <n v="3"/>
    <n v="7"/>
    <n v="1"/>
    <n v="8000000"/>
    <s v="GLOBAL"/>
    <s v="NO SOLICITADAS"/>
  </r>
  <r>
    <x v="18"/>
    <s v="02-02-02-008-007-01-5"/>
    <n v="10"/>
    <s v="Adquisición de servicios - Servicios de mantenimiento y reparación de otra maquinaria y otro equipo"/>
    <s v="MANTENIMIENTO SKYHOOK SK1 MOD2 S/N SH282 TUMACO NARIÑO"/>
    <n v="78181900"/>
    <s v="Selección abreviada menor cuantía"/>
    <n v="3"/>
    <n v="7"/>
    <n v="1"/>
    <n v="9000000"/>
    <s v="GLOBAL"/>
    <s v="NO SOLICITADAS"/>
  </r>
  <r>
    <x v="18"/>
    <s v="02-02-02-008-007-01-5"/>
    <n v="10"/>
    <s v="Adquisición de servicios - Servicios de mantenimiento y reparación de otra maquinaria y otro equipo"/>
    <s v="MANTENIMIENTO TORNO PARALELO (IMOR)"/>
    <n v="73152100"/>
    <s v="Selección abreviada menor cuantía"/>
    <n v="5"/>
    <n v="7"/>
    <n v="1"/>
    <n v="4200000"/>
    <s v="GLOBAL"/>
    <s v="NO SOLICITADAS"/>
  </r>
  <r>
    <x v="18"/>
    <s v="02-02-02-008-007-01-5"/>
    <n v="10"/>
    <s v="Adquisición de servicios - Servicios de mantenimiento y reparación de otra maquinaria y otro equipo"/>
    <s v="MANTENIMIENTO TORNO PARALELO (ROMI 1-20)"/>
    <n v="73152100"/>
    <s v="Selección abreviada menor cuantía"/>
    <n v="5"/>
    <n v="7"/>
    <n v="1"/>
    <n v="4000000"/>
    <s v="GLOBAL"/>
    <s v="NO SOLICITADAS"/>
  </r>
  <r>
    <x v="18"/>
    <s v="02-02-02-008-007-01-5"/>
    <n v="10"/>
    <s v="Adquisición de servicios - Servicios de mantenimiento y reparación de otra maquinaria y otro equipo"/>
    <s v="MANTENIMIENTO TORNO PARALELO (ROMI S-20)"/>
    <n v="73152100"/>
    <s v="Selección abreviada menor cuantía"/>
    <n v="5"/>
    <n v="7"/>
    <n v="1"/>
    <n v="4000000"/>
    <s v="GLOBAL"/>
    <s v="NO SOLICITADAS"/>
  </r>
  <r>
    <x v="18"/>
    <s v="02-02-02-008-007-01-5"/>
    <n v="10"/>
    <s v="Adquisición de servicios - Servicios de mantenimiento y reparación de otra maquinaria y otro equipo"/>
    <s v="MANTENIMIENTO TORNO PARALELO (WMW)"/>
    <n v="73152100"/>
    <s v="Selección abreviada menor cuantía"/>
    <n v="5"/>
    <n v="7"/>
    <n v="1"/>
    <n v="4000000"/>
    <s v="GLOBAL"/>
    <s v="NO SOLICITADAS"/>
  </r>
  <r>
    <x v="18"/>
    <s v="02-02-02-008-007-01-5"/>
    <n v="10"/>
    <s v="Adquisición de servicios - Servicios de mantenimiento y reparación de otra maquinaria y otro equipo"/>
    <s v="MANTENIMIENTO UPS DE 15 KVA/ BIFASICA (ONLINE DOBLE CONVERSION POWEST TITAN)"/>
    <n v="72151500"/>
    <s v="Selección abreviada menor cuantía"/>
    <n v="5"/>
    <n v="7"/>
    <n v="1"/>
    <n v="4200000"/>
    <s v="GLOBAL"/>
    <s v="NO SOLICITADAS"/>
  </r>
  <r>
    <x v="18"/>
    <s v="02-02-02-008-007-01-5"/>
    <n v="10"/>
    <s v="Adquisición de servicios - Servicios de mantenimiento y reparación de otra maquinaria y otro equipo"/>
    <s v="MANTENIMIENTO VEHICULO UTILITARIO GATOR"/>
    <n v="78181900"/>
    <s v="Selección abreviada menor cuantía"/>
    <n v="3"/>
    <n v="2"/>
    <n v="1"/>
    <n v="3000000"/>
    <s v="GLOBAL"/>
    <s v="NO SOLICITADAS"/>
  </r>
  <r>
    <x v="18"/>
    <s v="02-02-02-008-007-01-5"/>
    <n v="10"/>
    <s v="Adquisición de servicios - Servicios de mantenimiento y reparación de otra maquinaria y otro equipo"/>
    <s v="MANTENIMIENTO Y CALIBRACION PRENSA HIDRÁULICA MARCA MEGA, MODELO KMG - 30, S/R 40354"/>
    <n v="73152100"/>
    <s v="Selección abreviada menor cuantía"/>
    <n v="5"/>
    <n v="7"/>
    <n v="1"/>
    <n v="2800000"/>
    <s v="GLOBAL"/>
    <s v="NO SOLICITADAS"/>
  </r>
  <r>
    <x v="18"/>
    <s v="02-02-02-008-007-01-5"/>
    <n v="10"/>
    <s v="Adquisición de servicios - Servicios de mantenimiento y reparación de otra maquinaria y otro equipo"/>
    <s v="MANTENIMIENTO Y REPARACION PUENTE GRUA CAPACIDAD 02 TONS."/>
    <n v="72154500"/>
    <s v="Selección abreviada menor cuantía"/>
    <n v="5"/>
    <n v="7"/>
    <n v="1"/>
    <n v="4000000"/>
    <s v="GLOBAL"/>
    <s v="NO SOLICITADAS"/>
  </r>
  <r>
    <x v="18"/>
    <s v="02-02-01-003-008-09"/>
    <n v="10"/>
    <s v="Materiales y suministros - Otros artículos manufacturados n. C. P."/>
    <s v="MARCADOR DE SUPERFICIES GRASOSAS"/>
    <n v="44121700"/>
    <s v="Selección abreviada subasta inversa (No disponible)"/>
    <n v="4"/>
    <n v="7"/>
    <n v="2"/>
    <n v="195800"/>
    <s v="UNIDAD"/>
    <s v="NO SOLICITADAS"/>
  </r>
  <r>
    <x v="18"/>
    <s v="02-02-01-003-008-09"/>
    <n v="10"/>
    <s v="Materiales y suministros - Otros artículos manufacturados n. C. P."/>
    <s v="MARCADOR INDUSTRIAL"/>
    <n v="44121700"/>
    <s v="Selección abreviada subasta inversa (No disponible)"/>
    <n v="4"/>
    <n v="7"/>
    <n v="1"/>
    <n v="15000"/>
    <s v="UNIDAD"/>
    <s v="NO SOLICITADAS"/>
  </r>
  <r>
    <x v="18"/>
    <s v="02-02-01-003-008-09"/>
    <n v="10"/>
    <s v="Materiales y suministros - Otros artículos manufacturados n. C. P."/>
    <s v="MARCADOR PERMANENTE"/>
    <n v="44121700"/>
    <s v="Selección abreviada subasta inversa (No disponible)"/>
    <n v="4"/>
    <n v="7"/>
    <n v="10"/>
    <n v="24130"/>
    <s v="UNIDAD"/>
    <s v="NO SOLICITADAS"/>
  </r>
  <r>
    <x v="18"/>
    <s v="02-02-01-003-005-01"/>
    <n v="10"/>
    <s v="Materiales y suministros - Pinturas y barnices y productos relacionados; colores para la pintura artística; tintas"/>
    <s v="MASILLA  "/>
    <n v="31201600"/>
    <s v="Selección abreviada subasta inversa (No disponible)"/>
    <n v="4"/>
    <n v="7"/>
    <n v="1"/>
    <n v="80000"/>
    <s v="UNIDAD"/>
    <s v="NO SOLICITADAS"/>
  </r>
  <r>
    <x v="18"/>
    <s v="02-02-01-003-005-01"/>
    <n v="10"/>
    <s v="Materiales y suministros - Pinturas y barnices y productos relacionados; colores para la pintura artística; tintas"/>
    <s v="MASILLA BLANCA LACA"/>
    <n v="31201600"/>
    <s v="Selección abreviada subasta inversa (No disponible)"/>
    <n v="4"/>
    <n v="7"/>
    <n v="2"/>
    <n v="48950"/>
    <s v="UNIDAD"/>
    <s v="NO SOLICITADAS"/>
  </r>
  <r>
    <x v="18"/>
    <s v="02-02-01-003-005-01"/>
    <n v="10"/>
    <s v="Materiales y suministros - Pinturas y barnices y productos relacionados; colores para la pintura artística; tintas"/>
    <s v="MASILLA POLIESTER "/>
    <n v="31201600"/>
    <s v="Selección abreviada subasta inversa (No disponible)"/>
    <n v="4"/>
    <n v="7"/>
    <n v="2"/>
    <n v="265382"/>
    <s v="UNIDAD"/>
    <s v="NO SOLICITADAS"/>
  </r>
  <r>
    <x v="18"/>
    <s v="02-02-01-003-005-01"/>
    <n v="10"/>
    <s v="Materiales y suministros - Pinturas y barnices y productos relacionados; colores para la pintura artística; tintas"/>
    <s v="MASILLA RELLENADORA PARA VACIOS Y SELLANTE DE BORDES"/>
    <n v="31201600"/>
    <s v="Selección abreviada subasta inversa (No disponible)"/>
    <n v="4"/>
    <n v="7"/>
    <n v="2"/>
    <n v="1920880"/>
    <s v="UNIDAD"/>
    <s v="NO SOLICITADAS"/>
  </r>
  <r>
    <x v="18"/>
    <s v="02-02-01-003-006-03"/>
    <n v="10"/>
    <s v="Materiales y suministros - Semimanufacturas de plástico"/>
    <s v="MEMBRANA DE OSMOSIS INVERSA"/>
    <n v="41104900"/>
    <s v="Selección abreviada subasta inversa (No disponible)"/>
    <n v="4"/>
    <n v="7"/>
    <n v="2"/>
    <n v="8370450"/>
    <s v="UNIDAD"/>
    <s v="NO SOLICITADAS"/>
  </r>
  <r>
    <x v="18"/>
    <s v="02-02-01-003-004-01"/>
    <n v="10"/>
    <s v="Materiales y suministros - Químicos orgánicos básicos"/>
    <s v="METIL ETIL CETONA MEK"/>
    <n v="12352100"/>
    <s v="Selección abreviada subasta inversa (No disponible)"/>
    <n v="4"/>
    <n v="7"/>
    <n v="1"/>
    <n v="2839100"/>
    <s v="UNIDAD"/>
    <s v="NO SOLICITADAS"/>
  </r>
  <r>
    <x v="18"/>
    <s v="02-02-01-003-004-01"/>
    <n v="10"/>
    <s v="Materiales y suministros - Químicos orgánicos básicos"/>
    <s v="METIL ETIL CETONA MEK"/>
    <n v="12352100"/>
    <s v="Selección abreviada subasta inversa (No disponible)"/>
    <n v="4"/>
    <n v="7"/>
    <n v="5"/>
    <n v="26922500"/>
    <s v="UNIDAD"/>
    <s v="NO SOLICITADAS"/>
  </r>
  <r>
    <x v="18"/>
    <s v="02-02-01-003-004-01"/>
    <n v="10"/>
    <s v="Materiales y suministros - Químicos orgánicos básicos"/>
    <s v="METIL ETIL CETONA MEK PEROXIDO"/>
    <n v="12352100"/>
    <s v="Selección abreviada subasta inversa (No disponible)"/>
    <n v="4"/>
    <n v="7"/>
    <n v="1"/>
    <n v="37202"/>
    <s v="KILOGRAMO"/>
    <s v="NO SOLICITADAS"/>
  </r>
  <r>
    <x v="18"/>
    <s v="02-02-01-003-004-01"/>
    <n v="10"/>
    <s v="Materiales y suministros - Químicos orgánicos básicos"/>
    <s v="METIL ISOBUTIL CETONA"/>
    <n v="12352100"/>
    <s v="Selección abreviada subasta inversa (No disponible)"/>
    <n v="4"/>
    <n v="7"/>
    <n v="1"/>
    <n v="2000000"/>
    <s v="UNIDAD"/>
    <s v="NO SOLICITADAS"/>
  </r>
  <r>
    <x v="18"/>
    <s v="02-02-01-003-006-03"/>
    <n v="10"/>
    <s v="Materiales y suministros - Semimanufacturas de plástico"/>
    <s v="MICROESFERAS DE VIDRIO"/>
    <n v="31191500"/>
    <s v="Selección abreviada subasta inversa (No disponible)"/>
    <n v="4"/>
    <n v="7"/>
    <n v="4"/>
    <n v="8223600"/>
    <s v="UNIDAD"/>
    <s v="NO SOLICITADAS"/>
  </r>
  <r>
    <x v="18"/>
    <s v="02-02-01-003-006-03"/>
    <n v="10"/>
    <s v="Materiales y suministros - Semimanufacturas de plástico"/>
    <s v="MICROESFERAS PLASTICAS PARA REMOVER PINTURA / PLASTIC BLASTING MEDIA INDUSTRIAL 20/30"/>
    <n v="31191500"/>
    <s v="Selección abreviada subasta inversa (No disponible)"/>
    <n v="4"/>
    <n v="7"/>
    <n v="9"/>
    <n v="18855540"/>
    <s v="UNIDAD"/>
    <s v="NO SOLICITADAS"/>
  </r>
  <r>
    <x v="18"/>
    <s v="02-02-01-003-006-03"/>
    <n v="10"/>
    <s v="Materiales y suministros - Semimanufacturas de plástico"/>
    <s v="MICROESFERAS PLASTICAS PARA REMOVER PINTURA / PLASTIC BLASTING MEDIA INDUSTRIAL 30/80"/>
    <n v="31191500"/>
    <s v="Selección abreviada subasta inversa (No disponible)"/>
    <n v="4"/>
    <n v="7"/>
    <n v="4"/>
    <n v="8198564"/>
    <s v="UNIDAD"/>
    <s v="NO SOLICITADAS"/>
  </r>
  <r>
    <x v="18"/>
    <s v="02-01-01-004-008-02"/>
    <n v="10"/>
    <s v="Activos fijos - Instrumentos y aparatos de medición, verificación, análisis, de navegación y para otros fines (excepto instrumentos ópticos); instrumentos de control de procesos industriales, sus partes, piezas y accesorios"/>
    <s v="MODULO DE PURIFICACION "/>
    <n v="40161500"/>
    <s v="Selección abreviada subasta inversa (No disponible)"/>
    <n v="4"/>
    <n v="7"/>
    <n v="6"/>
    <n v="15859800"/>
    <s v="UNIDAD"/>
    <s v="NO SOLICITADAS"/>
  </r>
  <r>
    <x v="18"/>
    <s v="02-02-01-003-006-01"/>
    <n v="10"/>
    <s v="Materiales y suministros - Llantas de caucho y neumáticos (cámaras de aire)"/>
    <s v="NEUMATICO"/>
    <n v="25172500"/>
    <s v="Selección abreviada subasta inversa (No disponible)"/>
    <n v="4"/>
    <n v="7"/>
    <n v="2"/>
    <n v="1999200"/>
    <s v="UNIDAD"/>
    <s v="NO SOLICITADAS"/>
  </r>
  <r>
    <x v="18"/>
    <s v="02-02-01-003-004-02"/>
    <n v="10"/>
    <s v="Materiales y suministros - Productos químicos inorgánicos básicos n. C. P."/>
    <s v="NITRATO DE AMONIO"/>
    <n v="12352300"/>
    <s v="Selección abreviada subasta inversa (No disponible)"/>
    <n v="4"/>
    <n v="7"/>
    <n v="50"/>
    <n v="205550"/>
    <s v="KILOGRAMO"/>
    <s v="NO SOLICITADAS"/>
  </r>
  <r>
    <x v="18"/>
    <s v="02-02-01-003-004-02"/>
    <n v="10"/>
    <s v="Materiales y suministros - Productos químicos inorgánicos básicos n. C. P."/>
    <s v="NITROGENO GASEOSO"/>
    <n v="12141903"/>
    <s v="Selección abreviada subasta inversa (No disponible)"/>
    <n v="2"/>
    <n v="10"/>
    <n v="315"/>
    <n v="3119130"/>
    <s v="METRO CUBICO"/>
    <s v="NO SOLICITADAS"/>
  </r>
  <r>
    <x v="18"/>
    <s v="02-02-01-003-004-02"/>
    <n v="10"/>
    <s v="Materiales y suministros - Productos químicos inorgánicos básicos n. C. P."/>
    <s v="NITROGENO LIQUIDO"/>
    <n v="12141903"/>
    <s v="Selección abreviada subasta inversa (No disponible)"/>
    <n v="2"/>
    <n v="10"/>
    <n v="200"/>
    <n v="1700800"/>
    <s v="LITRO"/>
    <s v="NO SOLICITADAS"/>
  </r>
  <r>
    <x v="18"/>
    <s v="02-02-01-004-002"/>
    <n v="10"/>
    <s v="Materiales y suministros - Productos metálicos elaborados (excepto maquinaria y equipo)"/>
    <s v="NUCLEO DE ALUMINIO TIPO COLMENA"/>
    <n v="30103500"/>
    <s v="Selección abreviada subasta inversa (No disponible)"/>
    <n v="4"/>
    <n v="7"/>
    <n v="1"/>
    <n v="4405500"/>
    <s v="UNIDAD"/>
    <s v="NO SOLICITADAS"/>
  </r>
  <r>
    <x v="18"/>
    <s v="02-02-01-004-002"/>
    <n v="10"/>
    <s v="Materiales y suministros - Productos metálicos elaborados (excepto maquinaria y equipo)"/>
    <s v="OJETE DE 1&quot; NEGRO"/>
    <n v="53141500"/>
    <s v="Selección abreviada subasta inversa (No disponible)"/>
    <n v="4"/>
    <n v="7"/>
    <n v="200"/>
    <n v="200000"/>
    <s v="UNIDAD"/>
    <s v="NO SOLICITADAS"/>
  </r>
  <r>
    <x v="18"/>
    <s v="02-02-01-004-002"/>
    <n v="10"/>
    <s v="Materiales y suministros - Productos metálicos elaborados (excepto maquinaria y equipo)"/>
    <s v="OJETE DE 1/4&quot; NEGRO"/>
    <n v="53141500"/>
    <s v="Selección abreviada subasta inversa (No disponible)"/>
    <n v="4"/>
    <n v="7"/>
    <n v="200"/>
    <n v="200000"/>
    <s v="UNIDAD"/>
    <s v="NO SOLICITADAS"/>
  </r>
  <r>
    <x v="18"/>
    <s v="02-02-01-004-002"/>
    <n v="10"/>
    <s v="Materiales y suministros - Productos metálicos elaborados (excepto maquinaria y equipo)"/>
    <s v="OJETE DE 3/8&quot; NEGRO"/>
    <n v="53141500"/>
    <s v="Selección abreviada subasta inversa (No disponible)"/>
    <n v="4"/>
    <n v="7"/>
    <n v="200"/>
    <n v="200000"/>
    <s v="UNIDAD"/>
    <s v="NO SOLICITADAS"/>
  </r>
  <r>
    <x v="18"/>
    <s v="02-02-01-003-004-02"/>
    <n v="10"/>
    <s v="Materiales y suministros - Productos químicos inorgánicos básicos n. C. P."/>
    <s v="OXIDO DE ALUMINIO GRANO 80  COLOR BLANCO"/>
    <n v="11101500"/>
    <s v="Selección abreviada subasta inversa (No disponible)"/>
    <n v="4"/>
    <n v="7"/>
    <n v="4"/>
    <n v="1135640"/>
    <s v="UNIDAD"/>
    <s v="NO SOLICITADAS"/>
  </r>
  <r>
    <x v="18"/>
    <s v="02-02-01-003-004-02"/>
    <n v="10"/>
    <s v="Materiales y suministros - Productos químicos inorgánicos básicos n. C. P."/>
    <s v="OXIDO DE CADMIO GRADO INDUSTRIAL"/>
    <n v="12352300"/>
    <s v="Selección abreviada subasta inversa (No disponible)"/>
    <n v="4"/>
    <n v="7"/>
    <n v="2"/>
    <n v="12139600"/>
    <s v="UNIDAD"/>
    <s v="NO SOLICITADAS"/>
  </r>
  <r>
    <x v="18"/>
    <s v="02-02-01-003-004-02"/>
    <n v="10"/>
    <s v="Materiales y suministros - Productos químicos inorgánicos básicos n. C. P."/>
    <s v="OXIDO NITROSO GRADO ANALITICO"/>
    <n v="12352100"/>
    <s v="Selección abreviada subasta inversa (No disponible)"/>
    <n v="4"/>
    <n v="7"/>
    <n v="1"/>
    <n v="1600000"/>
    <s v="UNIDAD"/>
    <s v="NO SOLICITADAS"/>
  </r>
  <r>
    <x v="18"/>
    <s v="02-02-01-003-004-02"/>
    <n v="10"/>
    <s v="Materiales y suministros - Productos químicos inorgánicos básicos n. C. P."/>
    <s v="OXIGENO GASEOSO DE AVIACION "/>
    <n v="12141904"/>
    <s v="Selección abreviada subasta inversa (No disponible)"/>
    <n v="2"/>
    <n v="10"/>
    <n v="280"/>
    <n v="2324000"/>
    <s v="METRO CUBICO"/>
    <s v="NO SOLICITADAS"/>
  </r>
  <r>
    <x v="18"/>
    <s v="02-02-01-003-004-02"/>
    <n v="10"/>
    <s v="Materiales y suministros - Productos químicos inorgánicos básicos n. C. P."/>
    <s v="OXIGENO INDUSTRIAL"/>
    <n v="12141904"/>
    <s v="Selección abreviada subasta inversa (No disponible)"/>
    <n v="2"/>
    <n v="10"/>
    <n v="84"/>
    <n v="831768"/>
    <s v="METRO CUBICO"/>
    <s v="NO SOLICITADAS"/>
  </r>
  <r>
    <x v="18"/>
    <s v="02-02-01-002-006"/>
    <n v="10"/>
    <s v="Materiales y suministros - Hilados e hilos; tejidos de fibras textiles incluso afelpados"/>
    <s v="PANA NEVADA AZUL ANTIFLAMA "/>
    <n v="11162100"/>
    <s v="Selección abreviada subasta inversa (No disponible)"/>
    <n v="4"/>
    <n v="7"/>
    <n v="90"/>
    <n v="29604960"/>
    <s v="METRO"/>
    <s v="NO SOLICITADAS"/>
  </r>
  <r>
    <x v="18"/>
    <s v="02-02-01-002-006"/>
    <n v="10"/>
    <s v="Materiales y suministros - Hilados e hilos; tejidos de fibras textiles incluso afelpados"/>
    <s v="PANA NEVADA GRIS ANTIFLAMA "/>
    <n v="11162100"/>
    <s v="Selección abreviada subasta inversa (No disponible)"/>
    <n v="4"/>
    <n v="7"/>
    <n v="90"/>
    <n v="29604960"/>
    <s v="METRO"/>
    <s v="NO SOLICITADAS"/>
  </r>
  <r>
    <x v="18"/>
    <s v="02-02-01-004-002"/>
    <n v="10"/>
    <s v="Materiales y suministros - Productos metálicos elaborados (excepto maquinaria y equipo)"/>
    <s v="PANEL METALICO DE ALUMINIO "/>
    <n v="30102000"/>
    <s v="Selección abreviada subasta inversa (No disponible)"/>
    <n v="4"/>
    <n v="7"/>
    <n v="3"/>
    <n v="46992000"/>
    <s v="UNIDAD"/>
    <s v="NO SOLICITADAS"/>
  </r>
  <r>
    <x v="18"/>
    <s v="02-02-01-003-002-01"/>
    <n v="10"/>
    <s v="Materiales y suministros - Pasta de papel, papel y cartón"/>
    <s v="PAÑO DE LIMPIEZA"/>
    <n v="47131500"/>
    <s v="Selección abreviada subasta inversa (No disponible)"/>
    <n v="4"/>
    <n v="7"/>
    <n v="396"/>
    <n v="24036408"/>
    <s v="UNIDAD"/>
    <s v="NO SOLICITADAS"/>
  </r>
  <r>
    <x v="18"/>
    <s v="02-02-01-003-002-01"/>
    <n v="10"/>
    <s v="Materiales y suministros - Pasta de papel, papel y cartón"/>
    <s v="PAPEL ARTE BLANCO TERRAZO 220GR. TAMAÑO 70X100 PLIEGO"/>
    <n v="14121901"/>
    <s v="Selección abreviada subasta inversa (No disponible)"/>
    <n v="4"/>
    <n v="7"/>
    <n v="1000"/>
    <n v="1500000"/>
    <s v="UNIDAD"/>
    <s v="NO SOLICITADAS"/>
  </r>
  <r>
    <x v="18"/>
    <s v="02-02-01-003-002-01"/>
    <n v="10"/>
    <s v="Materiales y suministros - Pasta de papel, papel y cartón"/>
    <s v="PAPEL BOND AZUL 60GR. TAMAÑO 70X100CM PLIEGO "/>
    <n v="14121902"/>
    <s v="Selección abreviada subasta inversa (No disponible)"/>
    <n v="4"/>
    <n v="7"/>
    <n v="800"/>
    <n v="400000"/>
    <s v="UNIDAD"/>
    <s v="NO SOLICITADAS"/>
  </r>
  <r>
    <x v="18"/>
    <s v="02-02-01-003-002-01"/>
    <n v="10"/>
    <s v="Materiales y suministros - Pasta de papel, papel y cartón"/>
    <s v="PAPEL BOND BLANCO 60GR. TAMAÑO 70X100CM PLIEGO "/>
    <n v="14121902"/>
    <s v="Selección abreviada subasta inversa (No disponible)"/>
    <n v="4"/>
    <n v="7"/>
    <n v="1600"/>
    <n v="800000"/>
    <s v="UNIDAD"/>
    <s v="NO SOLICITADAS"/>
  </r>
  <r>
    <x v="18"/>
    <s v="02-02-01-003-002-01"/>
    <n v="10"/>
    <s v="Materiales y suministros - Pasta de papel, papel y cartón"/>
    <s v="PAPEL BOND BLANCO 75GR. TAMAÑO 70X100CM PLIEGO "/>
    <n v="14121902"/>
    <s v="Selección abreviada subasta inversa (No disponible)"/>
    <n v="4"/>
    <n v="7"/>
    <n v="200"/>
    <n v="100000"/>
    <s v="UNIDAD"/>
    <s v="NO SOLICITADAS"/>
  </r>
  <r>
    <x v="18"/>
    <s v="02-02-01-003-002-01"/>
    <n v="10"/>
    <s v="Materiales y suministros - Pasta de papel, papel y cartón"/>
    <s v="PAPEL BOND ROSADO 60GR. TAMAÑO 70X100CM PLIEGO "/>
    <n v="14121902"/>
    <s v="Selección abreviada subasta inversa (No disponible)"/>
    <n v="4"/>
    <n v="7"/>
    <n v="800"/>
    <n v="400000"/>
    <s v="UNIDAD"/>
    <s v="NO SOLICITADAS"/>
  </r>
  <r>
    <x v="18"/>
    <s v="02-02-01-003-002-01"/>
    <n v="10"/>
    <s v="Materiales y suministros - Pasta de papel, papel y cartón"/>
    <s v="PAPEL BOND VERDE 60GR. TAMAÑO 70X100CM PLIEGO "/>
    <n v="14121902"/>
    <s v="Selección abreviada subasta inversa (No disponible)"/>
    <n v="4"/>
    <n v="7"/>
    <n v="800"/>
    <n v="400000"/>
    <s v="UNIDAD"/>
    <s v="NO SOLICITADAS"/>
  </r>
  <r>
    <x v="18"/>
    <s v="02-02-01-003-002-01"/>
    <n v="10"/>
    <s v="Materiales y suministros - Pasta de papel, papel y cartón"/>
    <s v="PAPEL CONTACT TRANSPARENTE X ROLLO"/>
    <n v="14121902"/>
    <s v="Selección abreviada subasta inversa (No disponible)"/>
    <n v="4"/>
    <n v="7"/>
    <n v="8"/>
    <n v="800000"/>
    <s v="UNIDAD"/>
    <s v="NO SOLICITADAS"/>
  </r>
  <r>
    <x v="18"/>
    <s v="02-02-01-003-002-01"/>
    <n v="10"/>
    <s v="Materiales y suministros - Pasta de papel, papel y cartón"/>
    <s v="PAPEL KRAFT"/>
    <n v="60121100"/>
    <s v="Selección abreviada subasta inversa (No disponible)"/>
    <n v="4"/>
    <n v="7"/>
    <n v="12"/>
    <n v="1220568"/>
    <s v="UNIDAD"/>
    <s v="NO SOLICITADAS"/>
  </r>
  <r>
    <x v="18"/>
    <s v="02-02-01-003-005-04"/>
    <n v="10"/>
    <s v="Materiales y suministros - Productos químicos n. C. P."/>
    <s v="PARTICULAS MAGNETICAS FLUORECENTES"/>
    <n v="41111800"/>
    <s v="Selección abreviada subasta inversa (No disponible)"/>
    <n v="4"/>
    <n v="7"/>
    <n v="2"/>
    <n v="1900000"/>
    <s v="UNIDAD"/>
    <s v="NO SOLICITADAS"/>
  </r>
  <r>
    <x v="18"/>
    <s v="02-02-01-004-002"/>
    <n v="10"/>
    <s v="Materiales y suministros - Productos metálicos elaborados (excepto maquinaria y equipo)"/>
    <s v="PASA MURO (1)"/>
    <n v="24141500"/>
    <s v="Selección abreviada subasta inversa (No disponible)"/>
    <n v="4"/>
    <n v="7"/>
    <n v="8"/>
    <n v="7200"/>
    <s v="UNIDAD"/>
    <s v="NO SOLICITADAS"/>
  </r>
  <r>
    <x v="18"/>
    <s v="02-02-01-004-002"/>
    <n v="10"/>
    <s v="Materiales y suministros - Productos metálicos elaborados (excepto maquinaria y equipo)"/>
    <s v="PASA MURO (2)"/>
    <n v="24141500"/>
    <s v="Selección abreviada subasta inversa (No disponible)"/>
    <n v="4"/>
    <n v="7"/>
    <n v="8"/>
    <n v="9600"/>
    <s v="UNIDAD"/>
    <s v="NO SOLICITADAS"/>
  </r>
  <r>
    <x v="18"/>
    <s v="02-02-01-004-002"/>
    <n v="10"/>
    <s v="Materiales y suministros - Productos metálicos elaborados (excepto maquinaria y equipo)"/>
    <s v="PASA MURO (3)"/>
    <n v="24141500"/>
    <s v="Selección abreviada subasta inversa (No disponible)"/>
    <n v="4"/>
    <n v="7"/>
    <n v="5"/>
    <n v="125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10 PARTES POR MILLON"/>
    <n v="15121500"/>
    <s v="Selección abreviada subasta inversa (No disponible)"/>
    <n v="4"/>
    <n v="7"/>
    <n v="1"/>
    <n v="8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100 PARTES POR MILLON"/>
    <n v="15121500"/>
    <s v="Selección abreviada subasta inversa (No disponible)"/>
    <n v="4"/>
    <n v="7"/>
    <n v="1"/>
    <n v="13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30 PARTES POR MILLON"/>
    <n v="15121500"/>
    <s v="Selección abreviada subasta inversa (No disponible)"/>
    <n v="4"/>
    <n v="7"/>
    <n v="1"/>
    <n v="7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300 PARTES POR MILLON"/>
    <n v="15121500"/>
    <s v="Selección abreviada subasta inversa (No disponible)"/>
    <n v="4"/>
    <n v="7"/>
    <n v="1"/>
    <n v="7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50 PARTES POR MILLON"/>
    <n v="15121500"/>
    <s v="Selección abreviada subasta inversa (No disponible)"/>
    <n v="4"/>
    <n v="7"/>
    <n v="1"/>
    <n v="7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9 ELEMENTOS EN 0 PARTES POR MILLON"/>
    <n v="15121500"/>
    <s v="Selección abreviada subasta inversa (No disponible)"/>
    <n v="4"/>
    <n v="7"/>
    <n v="1"/>
    <n v="3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3 ELEMENTOS EN 100 PARTES POR MILLON"/>
    <n v="15121500"/>
    <s v="Selección abreviada subasta inversa (No disponible)"/>
    <n v="4"/>
    <n v="7"/>
    <n v="1"/>
    <n v="6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ANALISIS DE ACEITES DE 21 ELEMENTOS "/>
    <n v="15121500"/>
    <s v="Selección abreviada subasta inversa (No disponible)"/>
    <n v="4"/>
    <n v="7"/>
    <n v="1"/>
    <n v="700000"/>
    <s v="UNIDAD"/>
    <s v="NO SOLICITADAS"/>
  </r>
  <r>
    <x v="18"/>
    <s v="02-02-01-004-002"/>
    <n v="10"/>
    <s v="Materiales y suministros - Productos metálicos elaborados (excepto maquinaria y equipo)"/>
    <s v="PERNO (2)"/>
    <n v="31161600"/>
    <s v="Selección abreviada subasta inversa (No disponible)"/>
    <n v="4"/>
    <n v="7"/>
    <n v="8"/>
    <n v="3200"/>
    <s v="UNIDAD"/>
    <s v="NO SOLICITADAS"/>
  </r>
  <r>
    <x v="18"/>
    <s v="02-02-01-004-002"/>
    <n v="10"/>
    <s v="Materiales y suministros - Productos metálicos elaborados (excepto maquinaria y equipo)"/>
    <s v="PERNO (5)"/>
    <n v="31161600"/>
    <s v="Selección abreviada subasta inversa (No disponible)"/>
    <n v="4"/>
    <n v="7"/>
    <n v="8"/>
    <n v="3200"/>
    <s v="UNIDAD"/>
    <s v="NO SOLICITADAS"/>
  </r>
  <r>
    <x v="18"/>
    <s v="02-02-01-004-002"/>
    <n v="10"/>
    <s v="Materiales y suministros - Productos metálicos elaborados (excepto maquinaria y equipo)"/>
    <s v="PERNO (7)"/>
    <n v="31161600"/>
    <s v="Selección abreviada subasta inversa (No disponible)"/>
    <n v="4"/>
    <n v="7"/>
    <n v="8"/>
    <n v="6400"/>
    <s v="UNIDAD"/>
    <s v="NO SOLICITADAS"/>
  </r>
  <r>
    <x v="18"/>
    <s v="02-02-01-004-002"/>
    <n v="10"/>
    <s v="Materiales y suministros - Productos metálicos elaborados (excepto maquinaria y equipo)"/>
    <s v="PERNO (8)"/>
    <n v="31161600"/>
    <s v="Selección abreviada subasta inversa (No disponible)"/>
    <n v="4"/>
    <n v="7"/>
    <n v="8"/>
    <n v="2400"/>
    <s v="UNIDAD"/>
    <s v="NO SOLICITADAS"/>
  </r>
  <r>
    <x v="18"/>
    <s v="02-02-01-004-002"/>
    <n v="10"/>
    <s v="Materiales y suministros - Productos metálicos elaborados (excepto maquinaria y equipo)"/>
    <s v="PIN (1)"/>
    <n v="31163200"/>
    <s v="Selección abreviada subasta inversa (No disponible)"/>
    <n v="4"/>
    <n v="7"/>
    <n v="20"/>
    <n v="3000"/>
    <s v="UNIDAD"/>
    <s v="NO SOLICITADAS"/>
  </r>
  <r>
    <x v="18"/>
    <s v="02-02-01-004-002"/>
    <n v="10"/>
    <s v="Materiales y suministros - Productos metálicos elaborados (excepto maquinaria y equipo)"/>
    <s v="PIN (2)"/>
    <n v="31163200"/>
    <s v="Selección abreviada subasta inversa (No disponible)"/>
    <n v="4"/>
    <n v="7"/>
    <n v="5"/>
    <n v="500"/>
    <s v="UNIDAD"/>
    <s v="NO SOLICITADAS"/>
  </r>
  <r>
    <x v="18"/>
    <s v="02-02-01-004-002"/>
    <n v="10"/>
    <s v="Materiales y suministros - Productos metálicos elaborados (excepto maquinaria y equipo)"/>
    <s v="PIN (3)"/>
    <n v="31163200"/>
    <s v="Selección abreviada subasta inversa (No disponible)"/>
    <n v="4"/>
    <n v="7"/>
    <n v="105"/>
    <n v="189000"/>
    <s v="UNIDAD"/>
    <s v="NO SOLICITADAS"/>
  </r>
  <r>
    <x v="18"/>
    <s v="02-02-01-003-005-01"/>
    <n v="10"/>
    <s v="Materiales y suministros - Pinturas y barnices y productos relacionados; colores para la pintura artística; tintas"/>
    <s v="PINTURA (1)"/>
    <n v="31211500"/>
    <s v="Selección abreviada subasta inversa (No disponible)"/>
    <n v="4"/>
    <n v="7"/>
    <n v="5"/>
    <n v="4943950"/>
    <s v="UNIDAD"/>
    <s v="NO SOLICITADAS"/>
  </r>
  <r>
    <x v="18"/>
    <s v="02-02-01-003-005-01"/>
    <n v="10"/>
    <s v="Materiales y suministros - Pinturas y barnices y productos relacionados; colores para la pintura artística; tintas"/>
    <s v="PINTURA (2)"/>
    <n v="31211500"/>
    <s v="Selección abreviada subasta inversa (No disponible)"/>
    <n v="4"/>
    <n v="7"/>
    <n v="1"/>
    <n v="280000"/>
    <s v="UNIDAD"/>
    <s v="NO SOLICITADAS"/>
  </r>
  <r>
    <x v="18"/>
    <s v="02-02-01-003-005-01"/>
    <n v="10"/>
    <s v="Materiales y suministros - Pinturas y barnices y productos relacionados; colores para la pintura artística; tintas"/>
    <s v="PINTURA (3)"/>
    <n v="31211500"/>
    <s v="Selección abreviada subasta inversa (No disponible)"/>
    <n v="4"/>
    <n v="7"/>
    <n v="1"/>
    <n v="1200000"/>
    <s v="UNIDAD"/>
    <s v="NO SOLICITADAS"/>
  </r>
  <r>
    <x v="18"/>
    <s v="02-02-01-003-005-01"/>
    <n v="10"/>
    <s v="Materiales y suministros - Pinturas y barnices y productos relacionados; colores para la pintura artística; tintas"/>
    <s v="PINTURA (4)"/>
    <n v="31211500"/>
    <s v="Selección abreviada subasta inversa (No disponible)"/>
    <n v="4"/>
    <n v="7"/>
    <n v="1"/>
    <n v="1100000"/>
    <s v="UNIDAD"/>
    <s v="NO SOLICITADAS"/>
  </r>
  <r>
    <x v="18"/>
    <s v="02-02-01-003-005-01"/>
    <n v="10"/>
    <s v="Materiales y suministros - Pinturas y barnices y productos relacionados; colores para la pintura artística; tintas"/>
    <s v="PINTURA (5)"/>
    <n v="31211500"/>
    <s v="Selección abreviada subasta inversa (No disponible)"/>
    <n v="4"/>
    <n v="7"/>
    <n v="1"/>
    <n v="1100000"/>
    <s v="UNIDAD"/>
    <s v="NO SOLICITADAS"/>
  </r>
  <r>
    <x v="18"/>
    <s v="02-02-01-003-005-01"/>
    <n v="10"/>
    <s v="Materiales y suministros - Pinturas y barnices y productos relacionados; colores para la pintura artística; tintas"/>
    <s v="PINTURA (6)"/>
    <n v="31211500"/>
    <s v="Selección abreviada subasta inversa (No disponible)"/>
    <n v="4"/>
    <n v="7"/>
    <n v="3"/>
    <n v="300000"/>
    <s v="UNIDAD"/>
    <s v="NO SOLICITADAS"/>
  </r>
  <r>
    <x v="18"/>
    <s v="02-02-01-003-005-01"/>
    <n v="10"/>
    <s v="Materiales y suministros - Pinturas y barnices y productos relacionados; colores para la pintura artística; tintas"/>
    <s v="PINTURA / ESMALTE EPOXICO TIPO POLIAMIDA"/>
    <n v="31211500"/>
    <s v="Selección abreviada subasta inversa (No disponible)"/>
    <n v="4"/>
    <n v="7"/>
    <n v="2"/>
    <n v="520282"/>
    <s v="UNIDAD"/>
    <s v="NO SOLICITADAS"/>
  </r>
  <r>
    <x v="18"/>
    <s v="02-02-01-003-005-01"/>
    <n v="10"/>
    <s v="Materiales y suministros - Pinturas y barnices y productos relacionados; colores para la pintura artística; tintas"/>
    <s v="PINTURA ALTA TEMPERATURA COLOR NEGRA"/>
    <n v="31211500"/>
    <s v="Selección abreviada subasta inversa (No disponible)"/>
    <n v="4"/>
    <n v="7"/>
    <n v="2"/>
    <n v="1997160"/>
    <s v="GALON"/>
    <s v="NO SOLICITADAS"/>
  </r>
  <r>
    <x v="18"/>
    <s v="02-02-01-003-005-01"/>
    <n v="10"/>
    <s v="Materiales y suministros - Pinturas y barnices y productos relacionados; colores para la pintura artística; tintas"/>
    <s v="PINTURA ALUMINIO GRANO GRUESO POLIURETANO"/>
    <n v="31211500"/>
    <s v="Selección abreviada subasta inversa (No disponible)"/>
    <n v="4"/>
    <n v="7"/>
    <n v="2"/>
    <n v="489576"/>
    <s v="UNIDAD"/>
    <s v="NO SOLICITADAS"/>
  </r>
  <r>
    <x v="18"/>
    <s v="02-02-01-003-005-01"/>
    <n v="10"/>
    <s v="Materiales y suministros - Pinturas y barnices y productos relacionados; colores para la pintura artística; tintas"/>
    <s v="PINTURA ALUMINIO GRUESO LACA"/>
    <n v="31211500"/>
    <s v="Selección abreviada subasta inversa (No disponible)"/>
    <n v="4"/>
    <n v="7"/>
    <n v="2"/>
    <n v="133042"/>
    <s v="GALON"/>
    <s v="NO SOLICITADAS"/>
  </r>
  <r>
    <x v="18"/>
    <s v="02-02-01-003-005-01"/>
    <n v="10"/>
    <s v="Materiales y suministros - Pinturas y barnices y productos relacionados; colores para la pintura artística; tintas"/>
    <s v="PINTURA AMARILLO ESMALTE"/>
    <n v="31211500"/>
    <s v="Selección abreviada subasta inversa (No disponible)"/>
    <n v="4"/>
    <n v="7"/>
    <n v="1"/>
    <n v="52640"/>
    <s v="GALON"/>
    <s v="NO SOLICITADAS"/>
  </r>
  <r>
    <x v="18"/>
    <s v="02-02-01-003-005-01"/>
    <n v="10"/>
    <s v="Materiales y suministros - Pinturas y barnices y productos relacionados; colores para la pintura artística; tintas"/>
    <s v="PINTURA AMARILLO LACA"/>
    <n v="31211500"/>
    <s v="Selección abreviada subasta inversa (No disponible)"/>
    <n v="4"/>
    <n v="7"/>
    <n v="3"/>
    <n v="199563"/>
    <s v="GALON"/>
    <s v="NO SOLICITADAS"/>
  </r>
  <r>
    <x v="18"/>
    <s v="02-02-01-003-005-01"/>
    <n v="10"/>
    <s v="Materiales y suministros - Pinturas y barnices y productos relacionados; colores para la pintura artística; tintas"/>
    <s v="PINTURA BLANCA"/>
    <n v="31211500"/>
    <s v="Selección abreviada subasta inversa (No disponible)"/>
    <n v="4"/>
    <n v="7"/>
    <n v="1"/>
    <n v="1200000"/>
    <s v="UNIDAD"/>
    <s v="NO SOLICITADAS"/>
  </r>
  <r>
    <x v="18"/>
    <s v="02-02-01-003-005-01"/>
    <n v="10"/>
    <s v="Materiales y suministros - Pinturas y barnices y productos relacionados; colores para la pintura artística; tintas"/>
    <s v="PINTURA BLANCO ESMALTE "/>
    <n v="31211500"/>
    <s v="Selección abreviada subasta inversa (No disponible)"/>
    <n v="4"/>
    <n v="7"/>
    <n v="2"/>
    <n v="105280"/>
    <s v="GALON"/>
    <s v="NO SOLICITADAS"/>
  </r>
  <r>
    <x v="18"/>
    <s v="02-02-01-003-005-01"/>
    <n v="10"/>
    <s v="Materiales y suministros - Pinturas y barnices y productos relacionados; colores para la pintura artística; tintas"/>
    <s v="PINTURA COLOR NEGRA ESPECIFICACION BMS 1021 REFERENCIA P-1002B"/>
    <n v="31211500"/>
    <s v="Selección abreviada subasta inversa (No disponible)"/>
    <n v="4"/>
    <n v="7"/>
    <n v="4"/>
    <n v="7689064"/>
    <s v="UNIDAD"/>
    <s v="NO SOLICITADAS"/>
  </r>
  <r>
    <x v="18"/>
    <s v="02-02-01-003-005-01"/>
    <n v="10"/>
    <s v="Materiales y suministros - Pinturas y barnices y productos relacionados; colores para la pintura artística; tintas"/>
    <s v="PINTURA EN SPRAY NEGRO MATE DE ALTA TEMPERATURA "/>
    <n v="31211500"/>
    <s v="Selección abreviada subasta inversa (No disponible)"/>
    <n v="4"/>
    <n v="7"/>
    <n v="4"/>
    <n v="152568"/>
    <s v="UNIDAD"/>
    <s v="NO SOLICITADAS"/>
  </r>
  <r>
    <x v="18"/>
    <s v="02-02-01-003-005-01"/>
    <n v="10"/>
    <s v="Materiales y suministros - Pinturas y barnices y productos relacionados; colores para la pintura artística; tintas"/>
    <s v="PINTURA GRIS CLARO"/>
    <n v="31211500"/>
    <s v="Selección abreviada subasta inversa (No disponible)"/>
    <n v="4"/>
    <n v="7"/>
    <n v="10"/>
    <n v="24475000"/>
    <s v="UNIDAD"/>
    <s v="NO SOLICITADAS"/>
  </r>
  <r>
    <x v="18"/>
    <s v="02-02-01-003-005-01"/>
    <n v="10"/>
    <s v="Materiales y suministros - Pinturas y barnices y productos relacionados; colores para la pintura artística; tintas"/>
    <s v="PINTURA GRIS GLOSS EPOXY"/>
    <n v="31211500"/>
    <s v="Selección abreviada subasta inversa (No disponible)"/>
    <n v="4"/>
    <n v="7"/>
    <n v="2"/>
    <n v="1860100"/>
    <s v="UNIDAD"/>
    <s v="NO SOLICITADAS"/>
  </r>
  <r>
    <x v="18"/>
    <s v="02-02-01-003-005-01"/>
    <n v="10"/>
    <s v="Materiales y suministros - Pinturas y barnices y productos relacionados; colores para la pintura artística; tintas"/>
    <s v="PINTURA GRIS OSCURO 26118"/>
    <n v="31211500"/>
    <s v="Selección abreviada subasta inversa (No disponible)"/>
    <n v="4"/>
    <n v="7"/>
    <n v="2"/>
    <n v="2427920"/>
    <s v="UNIDAD"/>
    <s v="NO SOLICITADAS"/>
  </r>
  <r>
    <x v="18"/>
    <s v="02-02-01-003-005-01"/>
    <n v="10"/>
    <s v="Materiales y suministros - Pinturas y barnices y productos relacionados; colores para la pintura artística; tintas"/>
    <s v="PINTURA GRIS SEMIBRILLANTE TIPO 2"/>
    <n v="31211500"/>
    <s v="Selección abreviada subasta inversa (No disponible)"/>
    <n v="4"/>
    <n v="7"/>
    <n v="4"/>
    <n v="3916000"/>
    <s v="UNIDAD"/>
    <s v="NO SOLICITADAS"/>
  </r>
  <r>
    <x v="18"/>
    <s v="02-02-01-003-005-01"/>
    <n v="10"/>
    <s v="Materiales y suministros - Pinturas y barnices y productos relacionados; colores para la pintura artística; tintas"/>
    <s v="PINTURA LINEA DE FE"/>
    <n v="31211500"/>
    <s v="Selección abreviada subasta inversa (No disponible)"/>
    <n v="4"/>
    <n v="7"/>
    <n v="78"/>
    <n v="1679964"/>
    <s v="UNIDAD"/>
    <s v="NO SOLICITADAS"/>
  </r>
  <r>
    <x v="18"/>
    <s v="02-02-01-003-005-01"/>
    <n v="10"/>
    <s v="Materiales y suministros - Pinturas y barnices y productos relacionados; colores para la pintura artística; tintas"/>
    <s v="PINTURA MIL-C-81773C FSD 16081 GRIS POLIURETANO"/>
    <n v="31211500"/>
    <s v="Selección abreviada subasta inversa (No disponible)"/>
    <n v="4"/>
    <n v="7"/>
    <n v="2"/>
    <n v="1860100"/>
    <s v="UNIDAD"/>
    <s v="NO SOLICITADAS"/>
  </r>
  <r>
    <x v="18"/>
    <s v="02-02-01-003-005-01"/>
    <n v="10"/>
    <s v="Materiales y suministros - Pinturas y barnices y productos relacionados; colores para la pintura artística; tintas"/>
    <s v="PINTURA MIL-PRF-85285 FED STD 13655 POLIURETANO"/>
    <n v="31211500"/>
    <s v="Selección abreviada subasta inversa (No disponible)"/>
    <n v="4"/>
    <n v="7"/>
    <n v="2"/>
    <n v="2408340"/>
    <s v="UNIDAD"/>
    <s v="NO SOLICITADAS"/>
  </r>
  <r>
    <x v="18"/>
    <s v="02-02-01-003-005-01"/>
    <n v="10"/>
    <s v="Materiales y suministros - Pinturas y barnices y productos relacionados; colores para la pintura artística; tintas"/>
    <s v="PINTURA MIL-PRF-85285 FED STD 15048 POLIURETANO"/>
    <n v="31211500"/>
    <s v="Selección abreviada subasta inversa (No disponible)"/>
    <n v="4"/>
    <n v="7"/>
    <n v="2"/>
    <n v="1860100"/>
    <s v="UNIDAD"/>
    <s v="NO SOLICITADAS"/>
  </r>
  <r>
    <x v="18"/>
    <s v="02-02-01-003-005-01"/>
    <n v="10"/>
    <s v="Materiales y suministros - Pinturas y barnices y productos relacionados; colores para la pintura artística; tintas"/>
    <s v="PINTURA MIL-PRF-85285 FED STD 16231 POLIURETANO"/>
    <n v="31211500"/>
    <s v="Selección abreviada subasta inversa (No disponible)"/>
    <n v="4"/>
    <n v="7"/>
    <n v="2"/>
    <n v="1311860"/>
    <s v="UNIDAD"/>
    <s v="NO SOLICITADAS"/>
  </r>
  <r>
    <x v="18"/>
    <s v="02-02-01-003-005-01"/>
    <n v="10"/>
    <s v="Materiales y suministros - Pinturas y barnices y productos relacionados; colores para la pintura artística; tintas"/>
    <s v="PINTURA MIL-PRF-85285 FED STD 16375 POLIURETANO "/>
    <n v="31211500"/>
    <s v="Selección abreviada subasta inversa (No disponible)"/>
    <n v="4"/>
    <n v="7"/>
    <n v="5"/>
    <n v="4650250"/>
    <s v="UNIDAD"/>
    <s v="NO SOLICITADAS"/>
  </r>
  <r>
    <x v="18"/>
    <s v="02-02-01-003-005-01"/>
    <n v="10"/>
    <s v="Materiales y suministros - Pinturas y barnices y productos relacionados; colores para la pintura artística; tintas"/>
    <s v="PINTURA MIL-PRF-85285 FED STD 17038 POLIURETANO"/>
    <n v="31211500"/>
    <s v="Selección abreviada subasta inversa (No disponible)"/>
    <n v="4"/>
    <n v="7"/>
    <n v="4"/>
    <n v="3720200"/>
    <s v="UNIDAD"/>
    <s v="NO SOLICITADAS"/>
  </r>
  <r>
    <x v="18"/>
    <s v="02-02-01-003-005-01"/>
    <n v="10"/>
    <s v="Materiales y suministros - Pinturas y barnices y productos relacionados; colores para la pintura artística; tintas"/>
    <s v="PINTURA MIL-PRF-85285 FED STD 17925 POLIURETANO"/>
    <n v="31211500"/>
    <s v="Selección abreviada subasta inversa (No disponible)"/>
    <n v="4"/>
    <n v="7"/>
    <n v="5"/>
    <n v="4650250"/>
    <s v="UNIDAD"/>
    <s v="NO SOLICITADAS"/>
  </r>
  <r>
    <x v="18"/>
    <s v="02-02-01-003-005-01"/>
    <n v="10"/>
    <s v="Materiales y suministros - Pinturas y barnices y productos relacionados; colores para la pintura artística; tintas"/>
    <s v="PINTURA MIL-PRF-85285 FED STD 26375 POLIURETANO"/>
    <n v="31211500"/>
    <s v="Selección abreviada subasta inversa (No disponible)"/>
    <n v="4"/>
    <n v="7"/>
    <n v="4"/>
    <n v="3720200"/>
    <s v="UNIDAD"/>
    <s v="NO SOLICITADAS"/>
  </r>
  <r>
    <x v="18"/>
    <s v="02-02-01-003-005-01"/>
    <n v="10"/>
    <s v="Materiales y suministros - Pinturas y barnices y productos relacionados; colores para la pintura artística; tintas"/>
    <s v="PINTURA NEGRA"/>
    <n v="31211500"/>
    <s v="Selección abreviada subasta inversa (No disponible)"/>
    <n v="4"/>
    <n v="7"/>
    <n v="2"/>
    <n v="6400000"/>
    <s v="UNIDAD"/>
    <s v="NO SOLICITADAS"/>
  </r>
  <r>
    <x v="18"/>
    <s v="02-02-01-003-005-01"/>
    <n v="10"/>
    <s v="Materiales y suministros - Pinturas y barnices y productos relacionados; colores para la pintura artística; tintas"/>
    <s v="PINTURA NEGRO MATE  LACA"/>
    <n v="31211500"/>
    <s v="Selección abreviada subasta inversa (No disponible)"/>
    <n v="4"/>
    <n v="7"/>
    <n v="5"/>
    <n v="256190"/>
    <s v="GALON"/>
    <s v="NO SOLICITADAS"/>
  </r>
  <r>
    <x v="18"/>
    <s v="02-02-01-003-005-01"/>
    <n v="10"/>
    <s v="Materiales y suministros - Pinturas y barnices y productos relacionados; colores para la pintura artística; tintas"/>
    <s v="PINTURA PARA MATERIAL COMPUESTO"/>
    <n v="31211500"/>
    <s v="Selección abreviada subasta inversa (No disponible)"/>
    <n v="4"/>
    <n v="7"/>
    <n v="3"/>
    <n v="2995740"/>
    <s v="UNIDAD"/>
    <s v="NO SOLICITADAS"/>
  </r>
  <r>
    <x v="18"/>
    <s v="02-02-01-003-005-01"/>
    <n v="10"/>
    <s v="Materiales y suministros - Pinturas y barnices y productos relacionados; colores para la pintura artística; tintas"/>
    <s v="PINTURA POLIUERATANO BRILLANTE TRANSPARENTE "/>
    <n v="31211500"/>
    <s v="Selección abreviada subasta inversa (No disponible)"/>
    <n v="4"/>
    <n v="7"/>
    <n v="2"/>
    <n v="355236"/>
    <s v="UNIDAD"/>
    <s v="NO SOLICITADAS"/>
  </r>
  <r>
    <x v="18"/>
    <s v="02-02-01-003-005-01"/>
    <n v="10"/>
    <s v="Materiales y suministros - Pinturas y barnices y productos relacionados; colores para la pintura artística; tintas"/>
    <s v="PINTURA POLIURETANO BRILLANTE TRANSPARENTE DE SECADO ULTRA RAPIDO ."/>
    <n v="31211500"/>
    <s v="Selección abreviada subasta inversa (No disponible)"/>
    <n v="4"/>
    <n v="7"/>
    <n v="4"/>
    <n v="209024"/>
    <s v="UNIDAD"/>
    <s v="NO SOLICITADAS"/>
  </r>
  <r>
    <x v="18"/>
    <s v="02-02-01-003-005-01"/>
    <n v="10"/>
    <s v="Materiales y suministros - Pinturas y barnices y productos relacionados; colores para la pintura artística; tintas"/>
    <s v="PINTURA ROJO ESMALTE"/>
    <n v="31211500"/>
    <s v="Selección abreviada subasta inversa (No disponible)"/>
    <n v="4"/>
    <n v="7"/>
    <n v="1"/>
    <n v="52640"/>
    <s v="GALON"/>
    <s v="NO SOLICITADAS"/>
  </r>
  <r>
    <x v="18"/>
    <s v="02-02-01-003-005-01"/>
    <n v="10"/>
    <s v="Materiales y suministros - Pinturas y barnices y productos relacionados; colores para la pintura artística; tintas"/>
    <s v="PINTURA ROJO LACA"/>
    <n v="31211500"/>
    <s v="Selección abreviada subasta inversa (No disponible)"/>
    <n v="4"/>
    <n v="7"/>
    <n v="2"/>
    <n v="125412"/>
    <s v="GALON"/>
    <s v="NO SOLICITADAS"/>
  </r>
  <r>
    <x v="18"/>
    <s v="02-02-01-003-005-01"/>
    <n v="10"/>
    <s v="Materiales y suministros - Pinturas y barnices y productos relacionados; colores para la pintura artística; tintas"/>
    <s v="PINTURA SELLADOR LIJABLE PARA MADERA"/>
    <n v="31211500"/>
    <s v="Selección abreviada subasta inversa (No disponible)"/>
    <n v="4"/>
    <n v="7"/>
    <n v="2"/>
    <n v="101816"/>
    <s v="GALON"/>
    <s v="NO SOLICITADAS"/>
  </r>
  <r>
    <x v="18"/>
    <s v="02-02-01-003-005-01"/>
    <n v="10"/>
    <s v="Materiales y suministros - Pinturas y barnices y productos relacionados; colores para la pintura artística; tintas"/>
    <s v="PINTURA TRANSPARENTE BRILLANTE CATALIZADA "/>
    <n v="31211500"/>
    <s v="Selección abreviada subasta inversa (No disponible)"/>
    <n v="4"/>
    <n v="7"/>
    <n v="1"/>
    <n v="78141"/>
    <s v="UNIDAD"/>
    <s v="NO SOLICITADAS"/>
  </r>
  <r>
    <x v="18"/>
    <s v="02-02-01-003-005-01"/>
    <n v="10"/>
    <s v="Materiales y suministros - Pinturas y barnices y productos relacionados; colores para la pintura artística; tintas"/>
    <s v="PINTURA TRANSPARENTE MATE CATALIZADA"/>
    <n v="31211500"/>
    <s v="Selección abreviada subasta inversa (No disponible)"/>
    <n v="4"/>
    <n v="7"/>
    <n v="2"/>
    <n v="112916"/>
    <s v="UNIDAD"/>
    <s v="NO SOLICITADAS"/>
  </r>
  <r>
    <x v="18"/>
    <s v="02-02-01-003-005-01"/>
    <n v="10"/>
    <s v="Materiales y suministros - Pinturas y barnices y productos relacionados; colores para la pintura artística; tintas"/>
    <s v="PINTURA VERDE LIGERO / LIGHT GREEN NUM 14670 (BASE A423-66-24670 R AND ACTIVATOR C-1178)"/>
    <n v="31211500"/>
    <s v="Selección abreviada subasta inversa (No disponible)"/>
    <n v="4"/>
    <n v="7"/>
    <n v="1"/>
    <n v="1811150"/>
    <s v="GALON"/>
    <s v="NO SOLICITADAS"/>
  </r>
  <r>
    <x v="18"/>
    <s v="02-02-01-004-002"/>
    <n v="10"/>
    <s v="Materiales y suministros - Productos metálicos elaborados (excepto maquinaria y equipo)"/>
    <s v="PINZA MULTI HERRAMIENTA"/>
    <n v="27111700"/>
    <s v="Selección abreviada subasta inversa (No disponible)"/>
    <n v="4"/>
    <n v="2"/>
    <n v="10"/>
    <n v="2737000"/>
    <s v="UNIDAD"/>
    <s v="NO SOLICITADAS"/>
  </r>
  <r>
    <x v="18"/>
    <s v="02-02-01-004-002"/>
    <n v="10"/>
    <s v="Materiales y suministros - Productos metálicos elaborados (excepto maquinaria y equipo)"/>
    <s v="PINZA TIPO CAIMÁN ROJO PARA JACK BANANA (ALLIGATOR CLIP TO BANNANA JACK) "/>
    <n v="39121400"/>
    <s v="Selección abreviada subasta inversa (No disponible)"/>
    <n v="4"/>
    <n v="7"/>
    <n v="5"/>
    <n v="416775"/>
    <s v="UNIDAD"/>
    <s v="NO SOLICITADAS"/>
  </r>
  <r>
    <x v="18"/>
    <s v="02-02-01-003-006-03"/>
    <n v="10"/>
    <s v="Materiales y suministros - Semimanufacturas de plástico"/>
    <s v="PIPETA DESECHABLE"/>
    <n v="41121500"/>
    <s v="Selección abreviada subasta inversa (No disponible)"/>
    <n v="4"/>
    <n v="7"/>
    <n v="1"/>
    <n v="320000"/>
    <s v="UNIDAD"/>
    <s v="NO SOLICITADAS"/>
  </r>
  <r>
    <x v="18"/>
    <s v="02-02-01-003-006-02"/>
    <n v="10"/>
    <s v="Materiales y suministros - Otros productos de caucho"/>
    <s v="PISO CAUCHO ANTIFLAMA "/>
    <n v="30161700"/>
    <s v="Selección abreviada subasta inversa (No disponible)"/>
    <n v="4"/>
    <n v="7"/>
    <n v="50"/>
    <n v="15419250"/>
    <s v="METRO"/>
    <s v="NO SOLICITADAS"/>
  </r>
  <r>
    <x v="18"/>
    <s v="02-02-01-003-004-07"/>
    <n v="10"/>
    <s v="Materiales y suministros - Plásticos en formas primarias"/>
    <s v="PLACA RADIOGRAFICA"/>
    <n v="45131500"/>
    <s v="Selección abreviada subasta inversa (No disponible)"/>
    <n v="4"/>
    <n v="7"/>
    <n v="2"/>
    <n v="2600000"/>
    <s v="UNIDAD"/>
    <s v="NO SOLICITADAS"/>
  </r>
  <r>
    <x v="18"/>
    <s v="02-02-01-003-006-03"/>
    <n v="10"/>
    <s v="Materiales y suministros - Semimanufacturas de plástico"/>
    <s v="PLASTICO BURBUJA  (1)"/>
    <n v="24141600"/>
    <s v="Selección abreviada subasta inversa (No disponible)"/>
    <n v="4"/>
    <n v="7"/>
    <n v="8"/>
    <n v="5760000"/>
    <s v="UNIDAD"/>
    <s v="NO SOLICITADAS"/>
  </r>
  <r>
    <x v="18"/>
    <s v="02-02-01-003-006-03"/>
    <n v="10"/>
    <s v="Materiales y suministros - Semimanufacturas de plástico"/>
    <s v="PLASTICO BURBUJA (2)"/>
    <n v="24141600"/>
    <s v="Selección abreviada subasta inversa (No disponible)"/>
    <n v="4"/>
    <n v="7"/>
    <n v="6"/>
    <n v="390000"/>
    <s v="UNIDAD"/>
    <s v="NO SOLICITADAS"/>
  </r>
  <r>
    <x v="18"/>
    <s v="02-02-01-003-006-03"/>
    <n v="10"/>
    <s v="Materiales y suministros - Semimanufacturas de plástico"/>
    <s v="PLASTICO BURBUJA (3)"/>
    <n v="24141600"/>
    <s v="Selección abreviada subasta inversa (No disponible)"/>
    <n v="4"/>
    <n v="7"/>
    <n v="6"/>
    <n v="390000"/>
    <s v="UNIDAD"/>
    <s v="NO SOLICITADAS"/>
  </r>
  <r>
    <x v="18"/>
    <s v="02-02-01-003-006-03"/>
    <n v="10"/>
    <s v="Materiales y suministros - Semimanufacturas de plástico"/>
    <s v="PLASTICO NEGRO (1)"/>
    <n v="13111200"/>
    <s v="Selección abreviada subasta inversa (No disponible)"/>
    <n v="4"/>
    <n v="7"/>
    <n v="2"/>
    <n v="1004428"/>
    <s v="UNIDAD"/>
    <s v="NO SOLICITADAS"/>
  </r>
  <r>
    <x v="18"/>
    <s v="02-02-01-003-006-03"/>
    <n v="10"/>
    <s v="Materiales y suministros - Semimanufacturas de plástico"/>
    <s v="PLASTICO NEGRO (2)"/>
    <n v="13111200"/>
    <s v="Selección abreviada subasta inversa (No disponible)"/>
    <n v="4"/>
    <n v="7"/>
    <n v="1"/>
    <n v="700000"/>
    <s v="UNIDAD"/>
    <s v="NO SOLICITADAS"/>
  </r>
  <r>
    <x v="18"/>
    <s v="02-02-01-003-006-03"/>
    <n v="10"/>
    <s v="Materiales y suministros - Semimanufacturas de plástico"/>
    <s v="PLASTICO VINIPEL STRECH (1)"/>
    <n v="24141500"/>
    <s v="Selección abreviada subasta inversa (No disponible)"/>
    <n v="4"/>
    <n v="7"/>
    <n v="52"/>
    <n v="1629056"/>
    <s v="UNIDAD"/>
    <s v="NO SOLICITADAS"/>
  </r>
  <r>
    <x v="18"/>
    <s v="02-02-01-003-006-03"/>
    <n v="10"/>
    <s v="Materiales y suministros - Semimanufacturas de plástico"/>
    <s v="PLASTICO VINIPEL STRECH (2)"/>
    <n v="24141500"/>
    <s v="Selección abreviada subasta inversa (No disponible)"/>
    <n v="4"/>
    <n v="7"/>
    <n v="5"/>
    <n v="225000"/>
    <s v="UNIDAD"/>
    <s v="NO SOLICITADAS"/>
  </r>
  <r>
    <x v="18"/>
    <s v="02-02-01-004-001"/>
    <n v="10"/>
    <s v="Materiales y suministros - Metales básicos"/>
    <s v="PLATINA DE HIERRO  1/2&quot; x 1/8&quot;"/>
    <n v="31231400"/>
    <s v="Selección abreviada subasta inversa (No disponible)"/>
    <n v="4"/>
    <n v="7"/>
    <n v="10"/>
    <n v="939840"/>
    <s v="UNIDAD"/>
    <s v="NO SOLICITADAS"/>
  </r>
  <r>
    <x v="18"/>
    <s v="02-02-01-004-001"/>
    <n v="10"/>
    <s v="Materiales y suministros - Metales básicos"/>
    <s v="PLATINA DE HIERRO  1/2&quot; x 3/16&quot;"/>
    <n v="31231400"/>
    <s v="Selección abreviada subasta inversa (No disponible)"/>
    <n v="4"/>
    <n v="7"/>
    <n v="10"/>
    <n v="1527240"/>
    <s v="UNIDAD"/>
    <s v="NO SOLICITADAS"/>
  </r>
  <r>
    <x v="18"/>
    <s v="02-02-01-004-001"/>
    <n v="10"/>
    <s v="Materiales y suministros - Metales básicos"/>
    <s v="PLATINA DE HIERRO 1 1/2&quot; X 1/8"/>
    <n v="31231400"/>
    <s v="Selección abreviada subasta inversa (No disponible)"/>
    <n v="4"/>
    <n v="7"/>
    <n v="5"/>
    <n v="234960"/>
    <s v="UNIDAD"/>
    <s v="NO SOLICITADAS"/>
  </r>
  <r>
    <x v="18"/>
    <s v="02-02-01-004-001"/>
    <n v="10"/>
    <s v="Materiales y suministros - Metales básicos"/>
    <s v="PLATINA DE HIERRO 1 1/2&quot; X 3/16"/>
    <n v="31231400"/>
    <s v="Selección abreviada subasta inversa (No disponible)"/>
    <n v="4"/>
    <n v="7"/>
    <n v="5"/>
    <n v="293700"/>
    <s v="UNIDAD"/>
    <s v="NO SOLICITADAS"/>
  </r>
  <r>
    <x v="18"/>
    <s v="02-02-01-004-001"/>
    <n v="10"/>
    <s v="Materiales y suministros - Metales básicos"/>
    <s v="PLATINA DE HIERRO 1&quot; X 1/8"/>
    <n v="31231400"/>
    <s v="Selección abreviada subasta inversa (No disponible)"/>
    <n v="4"/>
    <n v="7"/>
    <n v="10"/>
    <n v="352440"/>
    <s v="UNIDAD"/>
    <s v="NO SOLICITADAS"/>
  </r>
  <r>
    <x v="18"/>
    <s v="02-02-01-004-001"/>
    <n v="10"/>
    <s v="Materiales y suministros - Metales básicos"/>
    <s v="PLATINA DE HIERRO 1&quot; X 3/16"/>
    <n v="31231400"/>
    <s v="Selección abreviada subasta inversa (No disponible)"/>
    <n v="4"/>
    <n v="7"/>
    <n v="5"/>
    <n v="205590"/>
    <s v="UNIDAD"/>
    <s v="NO SOLICITADAS"/>
  </r>
  <r>
    <x v="18"/>
    <s v="02-02-01-004-001"/>
    <n v="10"/>
    <s v="Materiales y suministros - Metales básicos"/>
    <s v="PLATINA DE HIERRO 2&quot;  X 1/8"/>
    <n v="31231400"/>
    <s v="Selección abreviada subasta inversa (No disponible)"/>
    <n v="4"/>
    <n v="7"/>
    <n v="9"/>
    <n v="528660"/>
    <s v="UNIDAD"/>
    <s v="NO SOLICITADAS"/>
  </r>
  <r>
    <x v="18"/>
    <s v="02-02-01-004-001"/>
    <n v="10"/>
    <s v="Materiales y suministros - Metales básicos"/>
    <s v="PLATINA DE HIERRO 2&quot; X 3/16"/>
    <n v="31231400"/>
    <s v="Selección abreviada subasta inversa (No disponible)"/>
    <n v="4"/>
    <n v="7"/>
    <n v="5"/>
    <n v="411180"/>
    <s v="UNIDAD"/>
    <s v="NO SOLICITADAS"/>
  </r>
  <r>
    <x v="18"/>
    <s v="02-02-01-004-001"/>
    <n v="10"/>
    <s v="Materiales y suministros - Metales básicos"/>
    <s v="PLOMO DE LANA (LEAD WOOL)"/>
    <n v="11101700"/>
    <s v="Selección abreviada subasta inversa (No disponible)"/>
    <n v="4"/>
    <n v="7"/>
    <n v="1"/>
    <n v="1326017"/>
    <s v="KILOGRAMO"/>
    <s v="NO SOLICITADAS"/>
  </r>
  <r>
    <x v="18"/>
    <s v="02-02-02-008-007-01-5"/>
    <n v="10"/>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
    <n v="78181800"/>
    <s v="Selección abreviada subasta inversa (No disponible)"/>
    <n v="5"/>
    <n v="6"/>
    <n v="1"/>
    <n v="140000000"/>
    <s v="GLOBAL"/>
    <s v="NO SOLICITADAS"/>
  </r>
  <r>
    <x v="18"/>
    <s v="02-02-02-008-007-01-5"/>
    <n v="10"/>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AMARRE 2020"/>
    <n v="78181800"/>
    <s v="Selección abreviada subasta inversa (No disponible)"/>
    <n v="12"/>
    <n v="1"/>
    <n v="1"/>
    <n v="19500000"/>
    <s v="GLOBAL"/>
    <s v="NO SOLICITADAS"/>
  </r>
  <r>
    <x v="18"/>
    <s v="02-02-02-008-007-01-5"/>
    <n v="10"/>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VIGENCIAS FUTURAS"/>
    <n v="78181800"/>
    <s v="Selección abreviada subasta inversa (No disponible)"/>
    <n v="1"/>
    <n v="5"/>
    <n v="1"/>
    <n v="118000000"/>
    <s v="GLOBAL"/>
    <s v="NO SOLICITADAS"/>
  </r>
  <r>
    <x v="18"/>
    <s v="02-02-01-003-005-04"/>
    <n v="10"/>
    <s v="Materiales y suministros - Productos químicos n. C. P."/>
    <s v="PRIMER  AMARILLO MIL-PRF-23377 TIPO CLASE N"/>
    <n v="31211500"/>
    <s v="Selección abreviada subasta inversa (No disponible)"/>
    <n v="4"/>
    <n v="7"/>
    <n v="1"/>
    <n v="930050"/>
    <s v="UNIDAD"/>
    <s v="NO SOLICITADAS"/>
  </r>
  <r>
    <x v="18"/>
    <s v="02-02-01-003-005-04"/>
    <n v="10"/>
    <s v="Materiales y suministros - Productos químicos n. C. P."/>
    <s v="PRIMER (GREEN EPOXY-AMINE) R (BASE P415A-66-34151 AND R ACTIVATOR C-1178)"/>
    <n v="31211500"/>
    <s v="Selección abreviada subasta inversa (No disponible)"/>
    <n v="4"/>
    <n v="7"/>
    <n v="2"/>
    <n v="1503352"/>
    <s v="UNIDAD"/>
    <s v="NO SOLICITADAS"/>
  </r>
  <r>
    <x v="18"/>
    <s v="02-02-01-003-005-01"/>
    <n v="10"/>
    <s v="Materiales y suministros - Pinturas y barnices y productos relacionados; colores para la pintura artística; tintas"/>
    <s v="PRIMER / SUPER EPOXI IMPRIMANTE EPOXICO RICO EN ZINC"/>
    <n v="31211500"/>
    <s v="Selección abreviada subasta inversa (No disponible)"/>
    <n v="4"/>
    <n v="7"/>
    <n v="1"/>
    <n v="396661"/>
    <s v="UNIDAD"/>
    <s v="NO SOLICITADAS"/>
  </r>
  <r>
    <x v="18"/>
    <s v="02-02-01-003-005-04"/>
    <n v="10"/>
    <s v="Materiales y suministros - Productos químicos n. C. P."/>
    <s v="PRIMER AMARIILO  MIL PRF23377"/>
    <n v="31211500"/>
    <s v="Selección abreviada subasta inversa (No disponible)"/>
    <n v="4"/>
    <n v="7"/>
    <n v="2"/>
    <n v="2000000"/>
    <s v="UNIDAD"/>
    <s v="NO SOLICITADAS"/>
  </r>
  <r>
    <x v="18"/>
    <s v="02-02-01-003-005-04"/>
    <n v="10"/>
    <s v="Materiales y suministros - Productos químicos n. C. P."/>
    <s v="PRIMER DE CROMATO DE ZINC PARA AVIACION VERDE"/>
    <n v="31211500"/>
    <s v="Selección abreviada subasta inversa (No disponible)"/>
    <n v="4"/>
    <n v="7"/>
    <n v="3"/>
    <n v="1800000"/>
    <s v="UNIDAD"/>
    <s v="NO SOLICITADAS"/>
  </r>
  <r>
    <x v="18"/>
    <s v="02-02-01-003-005-01"/>
    <n v="10"/>
    <s v="Materiales y suministros - Pinturas y barnices y productos relacionados; colores para la pintura artística; tintas"/>
    <s v="PRIMER EPOXICO VERDE OSCURO"/>
    <n v="31211500"/>
    <s v="Selección abreviada subasta inversa (No disponible)"/>
    <n v="4"/>
    <n v="7"/>
    <n v="2"/>
    <n v="1918840"/>
    <s v="UNIDAD"/>
    <s v="NO SOLICITADAS"/>
  </r>
  <r>
    <x v="18"/>
    <s v="02-02-01-003-005-04"/>
    <n v="10"/>
    <s v="Materiales y suministros - Productos químicos n. C. P."/>
    <s v="PRIMER MIL-PRF-85285  P-1034 PARA ALTA TEMPERATURA"/>
    <n v="31211500"/>
    <s v="Selección abreviada subasta inversa (No disponible)"/>
    <n v="4"/>
    <n v="7"/>
    <n v="2"/>
    <n v="1742620"/>
    <s v="GALON"/>
    <s v="NO SOLICITADAS"/>
  </r>
  <r>
    <x v="18"/>
    <s v="02-02-01-003-005-04"/>
    <n v="10"/>
    <s v="Materiales y suministros - Productos químicos n. C. P."/>
    <s v="PRIMER VERDE"/>
    <n v="31211500"/>
    <s v="Selección abreviada subasta inversa (No disponible)"/>
    <n v="4"/>
    <n v="7"/>
    <n v="12"/>
    <n v="16799640"/>
    <s v="UNIDAD"/>
    <s v="NO SOLICITADAS"/>
  </r>
  <r>
    <x v="18"/>
    <s v="02-02-01-003-005-04"/>
    <n v="10"/>
    <s v="Materiales y suministros - Productos químicos n. C. P."/>
    <s v="PROTECCION DE ALUMINIO (1)"/>
    <n v="31201600"/>
    <s v="Selección abreviada subasta inversa (No disponible)"/>
    <n v="4"/>
    <n v="7"/>
    <n v="1"/>
    <n v="7734100"/>
    <s v="UNIDAD"/>
    <s v="NO SOLICITADAS"/>
  </r>
  <r>
    <x v="18"/>
    <s v="02-02-01-003-005-04"/>
    <n v="10"/>
    <s v="Materiales y suministros - Productos químicos n. C. P."/>
    <s v="PROTECCION DE ALUMINIO (2)"/>
    <n v="31201600"/>
    <s v="Selección abreviada subasta inversa (No disponible)"/>
    <n v="4"/>
    <n v="7"/>
    <n v="1"/>
    <n v="7734100"/>
    <s v="UNIDAD"/>
    <s v="NO SOLICITADAS"/>
  </r>
  <r>
    <x v="18"/>
    <s v="02-02-01-003-005-04"/>
    <n v="10"/>
    <s v="Materiales y suministros - Productos químicos n. C. P."/>
    <s v="PROTECCION DE ALUMINIO (3)"/>
    <n v="31201600"/>
    <s v="Selección abreviada subasta inversa (No disponible)"/>
    <n v="4"/>
    <n v="7"/>
    <n v="2"/>
    <n v="600000"/>
    <s v="GALON"/>
    <s v="NO SOLICITADAS"/>
  </r>
  <r>
    <x v="18"/>
    <s v="02-02-01-004-002"/>
    <n v="10"/>
    <s v="Materiales y suministros - Productos metálicos elaborados (excepto maquinaria y equipo)"/>
    <s v="PUNTA DE PRUEBA PARA MULTIMETRO FLUKE"/>
    <n v="27112800"/>
    <s v="Selección abreviada subasta inversa (No disponible)"/>
    <n v="4"/>
    <n v="7"/>
    <n v="5"/>
    <n v="330410"/>
    <s v="UNIDAD"/>
    <s v="NO SOLICITADAS"/>
  </r>
  <r>
    <x v="18"/>
    <s v="02-02-01-004-002"/>
    <n v="10"/>
    <s v="Materiales y suministros - Productos metálicos elaborados (excepto maquinaria y equipo)"/>
    <s v="PUNTA ENGRASE 1"/>
    <n v="27112800"/>
    <s v="Selección abreviada subasta inversa (No disponible)"/>
    <n v="4"/>
    <n v="7"/>
    <n v="2"/>
    <n v="7638"/>
    <s v="UNIDAD"/>
    <s v="NO SOLICITADAS"/>
  </r>
  <r>
    <x v="18"/>
    <s v="02-02-01-004-002"/>
    <n v="10"/>
    <s v="Materiales y suministros - Productos metálicos elaborados (excepto maquinaria y equipo)"/>
    <s v="PUNTA ENGRASE 2"/>
    <n v="27112800"/>
    <s v="Selección abreviada subasta inversa (No disponible)"/>
    <n v="4"/>
    <n v="7"/>
    <n v="5"/>
    <n v="19095"/>
    <s v="UNIDAD"/>
    <s v="NO SOLICITADAS"/>
  </r>
  <r>
    <x v="18"/>
    <s v="02-02-01-004-002"/>
    <n v="10"/>
    <s v="Materiales y suministros - Productos metálicos elaborados (excepto maquinaria y equipo)"/>
    <s v="PUNTA PHILLIS No 2"/>
    <n v="27112800"/>
    <s v="Selección abreviada subasta inversa (No disponible)"/>
    <n v="4"/>
    <n v="7"/>
    <n v="15"/>
    <n v="123345"/>
    <s v="UNIDAD"/>
    <s v="NO SOLICITADAS"/>
  </r>
  <r>
    <x v="18"/>
    <s v="02-02-01-002-007"/>
    <n v="10"/>
    <s v="Materiales y suministros - Artículos textiles (excepto prendas de vestir)"/>
    <s v="REATA NYLON DE SEGURIDAD  2&quot; NEGRA"/>
    <n v="31151900"/>
    <s v="Selección abreviada subasta inversa (No disponible)"/>
    <n v="4"/>
    <n v="7"/>
    <n v="100"/>
    <n v="881100"/>
    <s v="METRO"/>
    <s v="NO SOLICITADAS"/>
  </r>
  <r>
    <x v="18"/>
    <s v="02-02-01-002-007"/>
    <n v="10"/>
    <s v="Materiales y suministros - Artículos textiles (excepto prendas de vestir)"/>
    <s v="REATA NYLON DE SEGURIDAD 1&quot; ROJA"/>
    <n v="31151900"/>
    <s v="Selección abreviada subasta inversa (No disponible)"/>
    <n v="4"/>
    <n v="7"/>
    <n v="300"/>
    <n v="1585800"/>
    <s v="METRO"/>
    <s v="NO SOLICITADAS"/>
  </r>
  <r>
    <x v="18"/>
    <s v="02-02-01-003-005-04"/>
    <n v="10"/>
    <s v="Materiales y suministros - Productos químicos n. C. P."/>
    <s v="REFRIGERANTE PARA MOTOR"/>
    <n v="25174000"/>
    <s v="Selección abreviada subasta inversa (No disponible)"/>
    <n v="4"/>
    <n v="7"/>
    <n v="5"/>
    <n v="950000"/>
    <s v="UNIDAD"/>
    <s v="NO SOLICITADAS"/>
  </r>
  <r>
    <x v="18"/>
    <s v="02-02-01-004-007-01"/>
    <n v="10"/>
    <s v="Materiales y suministros - Válvulas y tubos electrónicos; componentes electrónicos; sus partes y piezas"/>
    <s v="RELEVO "/>
    <n v="39122300"/>
    <s v="Selección abreviada subasta inversa (No disponible)"/>
    <n v="4"/>
    <n v="7"/>
    <n v="1"/>
    <n v="40000"/>
    <s v="UNIDAD"/>
    <s v="NO SOLICITADAS"/>
  </r>
  <r>
    <x v="18"/>
    <s v="02-02-01-003-005-05"/>
    <n v="10"/>
    <s v="Materiales y suministros - Fibras textiles manufacturadas"/>
    <s v="RELLENADOR POLIESTER ULTRA LIGERO"/>
    <n v="31201600"/>
    <s v="Selección abreviada subasta inversa (No disponible)"/>
    <n v="4"/>
    <n v="7"/>
    <n v="9"/>
    <n v="1194219"/>
    <s v="UNIDAD"/>
    <s v="NO SOLICITADAS"/>
  </r>
  <r>
    <x v="18"/>
    <s v="02-02-01-004-002"/>
    <n v="10"/>
    <s v="Materiales y suministros - Productos metálicos elaborados (excepto maquinaria y equipo)"/>
    <s v="REMACHE CHERRY MAX UNIVERSAL OVERSIZE  (1)"/>
    <n v="31162200"/>
    <s v="Selección abreviada subasta inversa (No disponible)"/>
    <n v="4"/>
    <n v="7"/>
    <n v="1"/>
    <n v="150000"/>
    <s v="UNIDAD"/>
    <s v="NO SOLICITADAS"/>
  </r>
  <r>
    <x v="18"/>
    <s v="02-02-01-004-002"/>
    <n v="10"/>
    <s v="Materiales y suministros - Productos metálicos elaborados (excepto maquinaria y equipo)"/>
    <s v="REMACHE CHERRY MAX UNIVERSAL OVERSIZE (2)"/>
    <n v="31162200"/>
    <s v="Selección abreviada subasta inversa (No disponible)"/>
    <n v="4"/>
    <n v="7"/>
    <n v="1"/>
    <n v="150000"/>
    <s v="UNIDAD"/>
    <s v="NO SOLICITADAS"/>
  </r>
  <r>
    <x v="18"/>
    <s v="02-02-01-003-005-04"/>
    <n v="10"/>
    <s v="Materiales y suministros - Productos químicos n. C. P."/>
    <s v="REMOVEDOR DE PINTURA (1)"/>
    <n v="31211800"/>
    <s v="Selección abreviada subasta inversa (No disponible)"/>
    <n v="4"/>
    <n v="7"/>
    <n v="2"/>
    <n v="18992600"/>
    <s v="UNIDAD"/>
    <s v="NO SOLICITADAS"/>
  </r>
  <r>
    <x v="18"/>
    <s v="02-02-01-003-005-04"/>
    <n v="10"/>
    <s v="Materiales y suministros - Productos químicos n. C. P."/>
    <s v="REMOVEDOR DE PINTURA (2)"/>
    <n v="31211800"/>
    <s v="Selección abreviada subasta inversa (No disponible)"/>
    <n v="4"/>
    <n v="7"/>
    <n v="2"/>
    <n v="8000000"/>
    <s v="UNIDAD"/>
    <s v="NO SOLICITADAS"/>
  </r>
  <r>
    <x v="18"/>
    <s v="02-02-01-003-005-04"/>
    <n v="10"/>
    <s v="Materiales y suministros - Productos químicos n. C. P."/>
    <s v="REMOVEDOR DE PINTURA (3)"/>
    <n v="31211800"/>
    <s v="Selección abreviada subasta inversa (No disponible)"/>
    <n v="4"/>
    <n v="7"/>
    <n v="5"/>
    <n v="381810"/>
    <s v="GALON"/>
    <s v="NO SOLICITADAS"/>
  </r>
  <r>
    <x v="18"/>
    <s v="02-02-01-003-005-04"/>
    <n v="10"/>
    <s v="Materiales y suministros - Productos químicos n. C. P."/>
    <s v="REMOVEDOR DE PINTURA (4)"/>
    <n v="31211800"/>
    <s v="Selección abreviada subasta inversa (No disponible)"/>
    <n v="4"/>
    <n v="7"/>
    <n v="15"/>
    <n v="1200000"/>
    <s v="GALON"/>
    <s v="NO SOLICITADAS"/>
  </r>
  <r>
    <x v="18"/>
    <s v="02-02-01-003-004-07"/>
    <n v="10"/>
    <s v="Materiales y suministros - Plásticos en formas primarias"/>
    <s v="RESINA EPOXICA MULTIUSOS"/>
    <n v="13111000"/>
    <s v="Selección abreviada subasta inversa (No disponible)"/>
    <n v="4"/>
    <n v="7"/>
    <n v="7"/>
    <n v="2716084"/>
    <s v="UNIDAD"/>
    <s v="NO SOLICITADAS"/>
  </r>
  <r>
    <x v="18"/>
    <s v="02-02-01-003-004-07"/>
    <n v="10"/>
    <s v="Materiales y suministros - Plásticos en formas primarias"/>
    <s v="RESINA PARA INFUSIÓN"/>
    <n v="13111000"/>
    <s v="Selección abreviada subasta inversa (No disponible)"/>
    <n v="4"/>
    <n v="7"/>
    <n v="1"/>
    <n v="1107791"/>
    <s v="UNIDAD"/>
    <s v="NO SOLICITADAS"/>
  </r>
  <r>
    <x v="18"/>
    <s v="02-02-01-003-005-05"/>
    <n v="10"/>
    <s v="Materiales y suministros - Fibras textiles manufacturadas"/>
    <s v="RESINA POLIESTER PRE-ACELERADA "/>
    <n v="13111000"/>
    <s v="Selección abreviada subasta inversa (No disponible)"/>
    <n v="4"/>
    <n v="7"/>
    <n v="5"/>
    <n v="7027490"/>
    <s v="GALON"/>
    <s v="NO SOLICITADAS"/>
  </r>
  <r>
    <x v="18"/>
    <s v="02-02-01-004-007-01"/>
    <n v="10"/>
    <s v="Materiales y suministros - Válvulas y tubos electrónicos; componentes electrónicos; sus partes y piezas"/>
    <s v="RESISTENCIA PARA BAÑO DE COBRE "/>
    <n v="41113600"/>
    <s v="Selección abreviada subasta inversa (No disponible)"/>
    <n v="4"/>
    <n v="7"/>
    <n v="2"/>
    <n v="1836358"/>
    <s v="UNIDAD"/>
    <s v="NO SOLICITADAS"/>
  </r>
  <r>
    <x v="18"/>
    <s v="02-02-01-004-007-01"/>
    <n v="10"/>
    <s v="Materiales y suministros - Válvulas y tubos electrónicos; componentes electrónicos; sus partes y piezas"/>
    <s v="RESISTENCIA PARA BAÑO PAVONADO"/>
    <n v="41113600"/>
    <s v="Selección abreviada subasta inversa (No disponible)"/>
    <n v="4"/>
    <n v="7"/>
    <n v="3"/>
    <n v="1585980"/>
    <s v="UNIDAD"/>
    <s v="NO SOLICITADAS"/>
  </r>
  <r>
    <x v="18"/>
    <s v="02-02-01-004-007-01"/>
    <n v="10"/>
    <s v="Materiales y suministros - Válvulas y tubos electrónicos; componentes electrónicos; sus partes y piezas"/>
    <s v="RESISTENCIA PARA INMERSION ACIDO SULFURICO / RECUBRIMIENTO DE NIQUEL"/>
    <n v="41113600"/>
    <s v="Selección abreviada subasta inversa (No disponible)"/>
    <n v="4"/>
    <n v="7"/>
    <n v="3"/>
    <n v="4593174"/>
    <s v="UNIDAD"/>
    <s v="NO SOLICITADAS"/>
  </r>
  <r>
    <x v="18"/>
    <s v="02-02-01-004-007-01"/>
    <n v="10"/>
    <s v="Materiales y suministros - Válvulas y tubos electrónicos; componentes electrónicos; sus partes y piezas"/>
    <s v="RESISTENCIA PARA INMERSION EN ACIDO CROMICO / CROMO DURO"/>
    <n v="41113600"/>
    <s v="Selección abreviada subasta inversa (No disponible)"/>
    <n v="4"/>
    <n v="7"/>
    <n v="3"/>
    <n v="3973026"/>
    <s v="UNIDAD"/>
    <s v="NO SOLICITADAS"/>
  </r>
  <r>
    <x v="18"/>
    <s v="02-02-01-004-007-05"/>
    <n v="10"/>
    <s v="Materiales y suministros - Discos, cintas, dispositivos de almacenamiento en estado sólido no volátiles y otros medios, no grabados"/>
    <s v="RESPALDO PARA DISCO"/>
    <n v="23131500"/>
    <s v="Selección abreviada subasta inversa (No disponible)"/>
    <n v="4"/>
    <n v="7"/>
    <n v="2"/>
    <n v="178282"/>
    <s v="UNIDAD"/>
    <s v="NO SOLICITADAS"/>
  </r>
  <r>
    <x v="18"/>
    <s v="02-02-01-003-005-04"/>
    <n v="10"/>
    <s v="Materiales y suministros - Productos químicos n. C. P."/>
    <s v="REVELADOR NO ACUOSO"/>
    <n v="41111800"/>
    <s v="Selección abreviada subasta inversa (No disponible)"/>
    <n v="4"/>
    <n v="7"/>
    <n v="1"/>
    <n v="600000"/>
    <s v="UNIDAD"/>
    <s v="NO SOLICITADAS"/>
  </r>
  <r>
    <x v="18"/>
    <s v="02-02-01-002-006"/>
    <n v="10"/>
    <s v="Materiales y suministros - Hilados e hilos; tejidos de fibras textiles incluso afelpados"/>
    <s v="RIBETE DE 1&quot; AZUL"/>
    <n v="60123900"/>
    <s v="Selección abreviada subasta inversa (No disponible)"/>
    <n v="4"/>
    <n v="7"/>
    <n v="3"/>
    <n v="146850"/>
    <s v="UNIDAD"/>
    <s v="NO SOLICITADAS"/>
  </r>
  <r>
    <x v="18"/>
    <s v="02-02-01-002-006"/>
    <n v="10"/>
    <s v="Materiales y suministros - Hilados e hilos; tejidos de fibras textiles incluso afelpados"/>
    <s v="RIBETE DE 1&quot; NEGRO"/>
    <n v="60123900"/>
    <s v="Selección abreviada subasta inversa (No disponible)"/>
    <n v="4"/>
    <n v="7"/>
    <n v="3"/>
    <n v="146850"/>
    <s v="UNIDAD"/>
    <s v="NO SOLICITADAS"/>
  </r>
  <r>
    <x v="18"/>
    <s v="02-02-01-004-002"/>
    <n v="10"/>
    <s v="Materiales y suministros - Productos metálicos elaborados (excepto maquinaria y equipo)"/>
    <s v="RODAMIENTO (1)"/>
    <n v="31171500"/>
    <s v="Selección abreviada subasta inversa (No disponible)"/>
    <n v="4"/>
    <n v="7"/>
    <n v="5"/>
    <n v="500000"/>
    <s v="UNIDAD"/>
    <s v="NO SOLICITADAS"/>
  </r>
  <r>
    <x v="18"/>
    <s v="02-02-01-004-002"/>
    <n v="10"/>
    <s v="Materiales y suministros - Productos metálicos elaborados (excepto maquinaria y equipo)"/>
    <s v="RODAMIENTO (2)"/>
    <n v="31171500"/>
    <s v="Selección abreviada subasta inversa (No disponible)"/>
    <n v="4"/>
    <n v="7"/>
    <n v="5"/>
    <n v="500000"/>
    <s v="UNIDAD"/>
    <s v="NO SOLICITADAS"/>
  </r>
  <r>
    <x v="18"/>
    <s v="02-02-01-003-008-09"/>
    <n v="10"/>
    <s v="Materiales y suministros - Otros artículos manufacturados n. C. P."/>
    <s v="RODILLO DE FELPA "/>
    <n v="31211900"/>
    <s v="Selección abreviada subasta inversa (No disponible)"/>
    <n v="4"/>
    <n v="7"/>
    <n v="5"/>
    <n v="50415"/>
    <s v="UNIDAD"/>
    <s v="NO SOLICITADAS"/>
  </r>
  <r>
    <x v="18"/>
    <s v="02-02-01-003-006-01"/>
    <n v="10"/>
    <s v="Materiales y suministros - Llantas de caucho y neumáticos (cámaras de aire)"/>
    <s v="RUEDA (1)"/>
    <n v="31162700"/>
    <s v="Selección abreviada subasta inversa (No disponible)"/>
    <n v="4"/>
    <n v="7"/>
    <n v="4"/>
    <n v="319872"/>
    <s v="UNIDAD"/>
    <s v="NO SOLICITADAS"/>
  </r>
  <r>
    <x v="18"/>
    <s v="02-02-01-003-006-01"/>
    <n v="10"/>
    <s v="Materiales y suministros - Llantas de caucho y neumáticos (cámaras de aire)"/>
    <s v="RUEDA (2)"/>
    <n v="31162700"/>
    <s v="Selección abreviada subasta inversa (No disponible)"/>
    <n v="4"/>
    <n v="7"/>
    <n v="2"/>
    <n v="206584"/>
    <s v="UNIDAD"/>
    <s v="NO SOLICITADAS"/>
  </r>
  <r>
    <x v="18"/>
    <s v="02-02-01-003-006-01"/>
    <n v="10"/>
    <s v="Materiales y suministros - Llantas de caucho y neumáticos (cámaras de aire)"/>
    <s v="RUEDA (3)"/>
    <n v="31162700"/>
    <s v="Selección abreviada subasta inversa (No disponible)"/>
    <n v="4"/>
    <n v="7"/>
    <n v="4"/>
    <n v="386512"/>
    <s v="UNIDAD"/>
    <s v="NO SOLICITADAS"/>
  </r>
  <r>
    <x v="18"/>
    <s v="02-02-01-003-006-01"/>
    <n v="10"/>
    <s v="Materiales y suministros - Llantas de caucho y neumáticos (cámaras de aire)"/>
    <s v="RUEDA (4)"/>
    <n v="31162700"/>
    <s v="Selección abreviada subasta inversa (No disponible)"/>
    <n v="4"/>
    <n v="7"/>
    <n v="4"/>
    <n v="499800"/>
    <s v="UNIDAD"/>
    <s v="NO SOLICITADAS"/>
  </r>
  <r>
    <x v="18"/>
    <s v="02-02-01-003-006-01"/>
    <n v="10"/>
    <s v="Materiales y suministros - Llantas de caucho y neumáticos (cámaras de aire)"/>
    <s v="RUEDA (5)"/>
    <n v="31162700"/>
    <s v="Selección abreviada subasta inversa (No disponible)"/>
    <n v="4"/>
    <n v="7"/>
    <n v="4"/>
    <n v="633080"/>
    <s v="UNIDAD"/>
    <s v="NO SOLICITADAS"/>
  </r>
  <r>
    <x v="18"/>
    <s v="02-02-01-003-006-01"/>
    <n v="10"/>
    <s v="Materiales y suministros - Llantas de caucho y neumáticos (cámaras de aire)"/>
    <s v="RUEDA (6)"/>
    <n v="31162700"/>
    <s v="Selección abreviada subasta inversa (No disponible)"/>
    <n v="4"/>
    <n v="7"/>
    <n v="2"/>
    <n v="116620"/>
    <s v="UNIDAD"/>
    <s v="NO SOLICITADAS"/>
  </r>
  <r>
    <x v="18"/>
    <s v="02-02-01-003-004-02"/>
    <n v="10"/>
    <s v="Materiales y suministros - Productos químicos inorgánicos básicos n. C. P."/>
    <s v="SAL OXIDANTE  FIJADORA DE COLOR  PARA PAVONADO (NITRATO DE SODIO)"/>
    <n v="12352300"/>
    <s v="Selección abreviada subasta inversa (No disponible)"/>
    <n v="4"/>
    <n v="7"/>
    <n v="2"/>
    <n v="54824"/>
    <s v="UNIDAD"/>
    <s v="NO SOLICITADAS"/>
  </r>
  <r>
    <x v="18"/>
    <s v="02-02-01-003-005-04"/>
    <n v="10"/>
    <s v="Materiales y suministros - Productos químicos n. C. P."/>
    <s v="SELLADOR / BLOQUEADOR DE ROSCAS"/>
    <n v="31201600"/>
    <s v="Selección abreviada subasta inversa (No disponible)"/>
    <n v="4"/>
    <n v="7"/>
    <n v="2"/>
    <n v="137886"/>
    <s v="UNIDAD"/>
    <s v="NO SOLICITADAS"/>
  </r>
  <r>
    <x v="18"/>
    <s v="02-02-01-003-005-04"/>
    <n v="10"/>
    <s v="Materiales y suministros - Productos químicos n. C. P."/>
    <s v="SELLADOR / FIJADOR DE ROSCAS (1)"/>
    <n v="31201600"/>
    <s v="Selección abreviada subasta inversa (No disponible)"/>
    <n v="4"/>
    <n v="7"/>
    <n v="3"/>
    <n v="814341"/>
    <s v="UNIDAD"/>
    <s v="NO SOLICITADAS"/>
  </r>
  <r>
    <x v="18"/>
    <s v="02-02-01-003-005-04"/>
    <n v="10"/>
    <s v="Materiales y suministros - Productos químicos n. C. P."/>
    <s v="SELLADOR / FIJADOR DE ROSCAS (2)"/>
    <n v="31201600"/>
    <s v="Selección abreviada subasta inversa (No disponible)"/>
    <n v="4"/>
    <n v="7"/>
    <n v="8"/>
    <n v="1527240"/>
    <s v="UNIDAD"/>
    <s v="NO SOLICITADAS"/>
  </r>
  <r>
    <x v="18"/>
    <s v="02-02-01-003-005-04"/>
    <n v="10"/>
    <s v="Materiales y suministros - Productos químicos n. C. P."/>
    <s v="SELLADOR INDUSTRIAL"/>
    <n v="31211700"/>
    <s v="Selección abreviada subasta inversa (No disponible)"/>
    <n v="4"/>
    <n v="7"/>
    <n v="15"/>
    <n v="1414155"/>
    <s v="UNIDAD"/>
    <s v="NO SOLICITADAS"/>
  </r>
  <r>
    <x v="18"/>
    <s v="02-02-01-003-005-04"/>
    <n v="10"/>
    <s v="Materiales y suministros - Productos químicos n. C. P."/>
    <s v="SELLANTE"/>
    <n v="31211700"/>
    <s v="Selección abreviada subasta inversa (No disponible)"/>
    <n v="4"/>
    <n v="7"/>
    <n v="2"/>
    <n v="352440"/>
    <s v="UNIDAD"/>
    <s v="NO SOLICITADAS"/>
  </r>
  <r>
    <x v="18"/>
    <s v="02-02-01-003-005-04"/>
    <n v="10"/>
    <s v="Materiales y suministros - Productos químicos n. C. P."/>
    <s v="SELLANTE ADHESIVO "/>
    <n v="31211700"/>
    <s v="Selección abreviada subasta inversa (No disponible)"/>
    <n v="4"/>
    <n v="7"/>
    <n v="4"/>
    <n v="900680"/>
    <s v="UNIDAD"/>
    <s v="NO SOLICITADAS"/>
  </r>
  <r>
    <x v="18"/>
    <s v="02-02-01-003-005-04"/>
    <n v="10"/>
    <s v="Materiales y suministros - Productos químicos n. C. P."/>
    <s v="SELLANTE ESTRUCTURAL (1)"/>
    <n v="31211700"/>
    <s v="Selección abreviada subasta inversa (No disponible)"/>
    <n v="4"/>
    <n v="7"/>
    <n v="2"/>
    <n v="4992900"/>
    <s v="UNIDAD"/>
    <s v="NO SOLICITADAS"/>
  </r>
  <r>
    <x v="18"/>
    <s v="02-02-01-003-005-04"/>
    <n v="10"/>
    <s v="Materiales y suministros - Productos químicos n. C. P."/>
    <s v="SELLANTE ESTRUCTURAL (10)"/>
    <n v="31211700"/>
    <s v="Selección abreviada subasta inversa (No disponible)"/>
    <n v="4"/>
    <n v="7"/>
    <n v="1"/>
    <n v="1000000"/>
    <s v="UNIDAD"/>
    <s v="NO SOLICITADAS"/>
  </r>
  <r>
    <x v="18"/>
    <s v="02-02-01-003-005-04"/>
    <n v="10"/>
    <s v="Materiales y suministros - Productos químicos n. C. P."/>
    <s v="SELLANTE ESTRUCTURAL (11)"/>
    <n v="31211700"/>
    <s v="Selección abreviada subasta inversa (No disponible)"/>
    <n v="4"/>
    <n v="7"/>
    <n v="2"/>
    <n v="5874000"/>
    <s v="UNIDAD"/>
    <s v="NO SOLICITADAS"/>
  </r>
  <r>
    <x v="18"/>
    <s v="02-02-01-003-005-04"/>
    <n v="10"/>
    <s v="Materiales y suministros - Productos químicos n. C. P."/>
    <s v="SELLANTE ESTRUCTURAL (12)"/>
    <n v="31211700"/>
    <s v="Selección abreviada subasta inversa (No disponible)"/>
    <n v="4"/>
    <n v="7"/>
    <n v="1"/>
    <n v="700000"/>
    <s v="UNIDAD"/>
    <s v="NO SOLICITADAS"/>
  </r>
  <r>
    <x v="18"/>
    <s v="02-02-01-003-005-04"/>
    <n v="10"/>
    <s v="Materiales y suministros - Productos químicos n. C. P."/>
    <s v="SELLANTE ESTRUCTURAL (13)"/>
    <n v="31211700"/>
    <s v="Selección abreviada subasta inversa (No disponible)"/>
    <n v="4"/>
    <n v="7"/>
    <n v="2"/>
    <n v="691130"/>
    <s v="UNIDAD"/>
    <s v="NO SOLICITADAS"/>
  </r>
  <r>
    <x v="18"/>
    <s v="02-02-01-003-005-04"/>
    <n v="10"/>
    <s v="Materiales y suministros - Productos químicos n. C. P."/>
    <s v="SELLANTE ESTRUCTURAL (14)"/>
    <n v="31211700"/>
    <s v="Selección abreviada subasta inversa (No disponible)"/>
    <n v="4"/>
    <n v="7"/>
    <n v="3"/>
    <n v="2100000"/>
    <s v="UNIDAD"/>
    <s v="NO SOLICITADAS"/>
  </r>
  <r>
    <x v="18"/>
    <s v="02-02-01-003-005-04"/>
    <n v="10"/>
    <s v="Materiales y suministros - Productos químicos n. C. P."/>
    <s v="SELLANTE ESTRUCTURAL (15)"/>
    <n v="31211700"/>
    <s v="Selección abreviada subasta inversa (No disponible)"/>
    <n v="4"/>
    <n v="7"/>
    <n v="1"/>
    <n v="200000"/>
    <s v="UNIDAD"/>
    <s v="NO SOLICITADAS"/>
  </r>
  <r>
    <x v="18"/>
    <s v="02-02-01-003-005-04"/>
    <n v="10"/>
    <s v="Materiales y suministros - Productos químicos n. C. P."/>
    <s v="SELLANTE ESTRUCTURAL (2)"/>
    <n v="31211700"/>
    <s v="Selección abreviada subasta inversa (No disponible)"/>
    <n v="4"/>
    <n v="7"/>
    <n v="1"/>
    <n v="150000"/>
    <s v="UNIDAD"/>
    <s v="NO SOLICITADAS"/>
  </r>
  <r>
    <x v="18"/>
    <s v="02-02-01-003-005-04"/>
    <n v="10"/>
    <s v="Materiales y suministros - Productos químicos n. C. P."/>
    <s v="SELLANTE ESTRUCTURAL (3)"/>
    <n v="31211700"/>
    <s v="Selección abreviada subasta inversa (No disponible)"/>
    <n v="4"/>
    <n v="7"/>
    <n v="5"/>
    <n v="5328175"/>
    <s v="UNIDAD"/>
    <s v="NO SOLICITADAS"/>
  </r>
  <r>
    <x v="18"/>
    <s v="02-02-01-003-005-04"/>
    <n v="10"/>
    <s v="Materiales y suministros - Productos químicos n. C. P."/>
    <s v="SELLANTE ESTRUCTURAL (9)"/>
    <n v="31211700"/>
    <s v="Selección abreviada subasta inversa (No disponible)"/>
    <n v="2"/>
    <n v="10"/>
    <n v="2"/>
    <n v="2839100"/>
    <s v="UNIDAD"/>
    <s v="NO SOLICITADAS"/>
  </r>
  <r>
    <x v="18"/>
    <s v="02-02-02-008-003-04-4"/>
    <n v="10"/>
    <s v="Adquisición de servicios - Servicios de ensayo y análisis técnicos"/>
    <s v="SERVICIO ANALISIS A SOLUCIONES ELECTROLITICAS: CROMO, PLATA,COBRE, CADMIO,  ANODIZADO CROMICO, ANIDZADO DURO"/>
    <n v="81101802"/>
    <s v="Selección abreviada subasta inversa (No disponible)"/>
    <n v="2"/>
    <n v="10"/>
    <n v="1"/>
    <n v="15840000"/>
    <s v="GLOBAL"/>
    <s v="NO SOLICITADAS"/>
  </r>
  <r>
    <x v="18"/>
    <s v="02-02-02-008-003-04-4"/>
    <n v="10"/>
    <s v="Adquisición de servicios - Servicios de ensayo y análisis técnicos"/>
    <s v="SERVICIO DE TRATAMIENTOS TERMICOS"/>
    <n v="73181306"/>
    <s v="Selección abreviada subasta inversa (No disponible)"/>
    <n v="4"/>
    <n v="7"/>
    <n v="1"/>
    <n v="3300000"/>
    <s v="GLOBAL"/>
    <s v="NO SOLICITADAS"/>
  </r>
  <r>
    <x v="18"/>
    <s v="02-02-01-003-005-03"/>
    <n v="10"/>
    <s v="Materiales y suministros - Jabón, preparados para limpieza, perfumes y preparados de tocador"/>
    <s v="SHAMPOO (1)"/>
    <n v="47131800"/>
    <s v="Selección abreviada subasta inversa (No disponible)"/>
    <n v="4"/>
    <n v="7"/>
    <n v="2"/>
    <n v="4000000"/>
    <s v="UNIDAD"/>
    <s v="NO SOLICITADAS"/>
  </r>
  <r>
    <x v="18"/>
    <s v="02-02-01-003-005-03"/>
    <n v="10"/>
    <s v="Materiales y suministros - Jabón, preparados para limpieza, perfumes y preparados de tocador"/>
    <s v="SHAMPOO (2)"/>
    <n v="47131800"/>
    <s v="Selección abreviada subasta inversa (No disponible)"/>
    <n v="4"/>
    <n v="7"/>
    <n v="2"/>
    <n v="4000000"/>
    <s v="UNIDAD"/>
    <s v="NO SOLICITADAS"/>
  </r>
  <r>
    <x v="18"/>
    <s v="02-02-01-003-005-04"/>
    <n v="10"/>
    <s v="Materiales y suministros - Productos químicos n. C. P."/>
    <s v="SILICONA  (3)"/>
    <n v="31201600"/>
    <s v="Selección abreviada subasta inversa (No disponible)"/>
    <n v="4"/>
    <n v="7"/>
    <n v="7"/>
    <n v="309890"/>
    <s v="UNIDAD"/>
    <s v="NO SOLICITADAS"/>
  </r>
  <r>
    <x v="18"/>
    <s v="02-02-01-003-005-04"/>
    <n v="10"/>
    <s v="Materiales y suministros - Productos químicos n. C. P."/>
    <s v="SILICONA (1)"/>
    <n v="31201600"/>
    <s v="Selección abreviada subasta inversa (No disponible)"/>
    <n v="4"/>
    <n v="7"/>
    <n v="2"/>
    <n v="40000"/>
    <s v="UNIDAD"/>
    <s v="NO SOLICITADAS"/>
  </r>
  <r>
    <x v="18"/>
    <s v="02-02-01-003-005-04"/>
    <n v="10"/>
    <s v="Materiales y suministros - Productos químicos n. C. P."/>
    <s v="SILICONA (2)"/>
    <n v="31201600"/>
    <s v="Selección abreviada subasta inversa (No disponible)"/>
    <n v="4"/>
    <n v="7"/>
    <n v="1"/>
    <n v="15000"/>
    <s v="UNIDAD"/>
    <s v="NO SOLICITADAS"/>
  </r>
  <r>
    <x v="18"/>
    <s v="02-02-01-003-005-04"/>
    <n v="10"/>
    <s v="Materiales y suministros - Productos químicos n. C. P."/>
    <s v="SILICONA (4)"/>
    <n v="31201600"/>
    <s v="Selección abreviada subasta inversa (No disponible)"/>
    <n v="4"/>
    <n v="7"/>
    <n v="6"/>
    <n v="411822"/>
    <s v="UNIDAD"/>
    <s v="NO SOLICITADAS"/>
  </r>
  <r>
    <x v="18"/>
    <s v="02-02-01-003-005-04"/>
    <n v="10"/>
    <s v="Materiales y suministros - Productos químicos n. C. P."/>
    <s v="SILICONA (5)"/>
    <n v="31201600"/>
    <s v="Selección abreviada subasta inversa (No disponible)"/>
    <n v="4"/>
    <n v="7"/>
    <n v="5"/>
    <n v="1874785"/>
    <s v="UNIDAD"/>
    <s v="NO SOLICITADAS"/>
  </r>
  <r>
    <x v="18"/>
    <s v="02-02-01-003-005-04"/>
    <n v="10"/>
    <s v="Materiales y suministros - Productos químicos n. C. P."/>
    <s v="SILICONA EN SPRAY (2)"/>
    <n v="47131800"/>
    <s v="Selección abreviada subasta inversa (No disponible)"/>
    <n v="4"/>
    <n v="7"/>
    <n v="4"/>
    <n v="60000"/>
    <s v="UNIDAD"/>
    <s v="NO SOLICITADAS"/>
  </r>
  <r>
    <x v="18"/>
    <s v="02-02-01-004-002"/>
    <n v="10"/>
    <s v="Materiales y suministros - Productos metálicos elaborados (excepto maquinaria y equipo)"/>
    <s v="SOLDADURA  0,35"/>
    <n v="23271800"/>
    <s v="Selección abreviada subasta inversa (No disponible)"/>
    <n v="4"/>
    <n v="7"/>
    <n v="10"/>
    <n v="7342500"/>
    <s v="KILOGRAMO"/>
    <s v="NO SOLICITADAS"/>
  </r>
  <r>
    <x v="18"/>
    <s v="02-02-01-004-002"/>
    <n v="10"/>
    <s v="Materiales y suministros - Productos metálicos elaborados (excepto maquinaria y equipo)"/>
    <s v="SOLDADURA 1801P"/>
    <n v="23271800"/>
    <s v="Selección abreviada subasta inversa (No disponible)"/>
    <n v="4"/>
    <n v="7"/>
    <n v="14"/>
    <n v="16447200"/>
    <s v="KILOGRAMO"/>
    <s v="NO SOLICITADAS"/>
  </r>
  <r>
    <x v="18"/>
    <s v="02-02-01-004-002"/>
    <n v="10"/>
    <s v="Materiales y suministros - Productos metálicos elaborados (excepto maquinaria y equipo)"/>
    <s v="SOLDADURA 2109 AUTOGENA "/>
    <n v="23271800"/>
    <s v="Selección abreviada subasta inversa (No disponible)"/>
    <n v="4"/>
    <n v="7"/>
    <n v="10"/>
    <n v="4895000"/>
    <s v="KILOGRAMO"/>
    <s v="NO SOLICITADAS"/>
  </r>
  <r>
    <x v="18"/>
    <s v="02-02-01-004-002"/>
    <n v="10"/>
    <s v="Materiales y suministros - Productos metálicos elaborados (excepto maquinaria y equipo)"/>
    <s v="SOLDADURA 4130 AMS 6457"/>
    <n v="23271800"/>
    <s v="Selección abreviada subasta inversa (No disponible)"/>
    <n v="4"/>
    <n v="7"/>
    <n v="10"/>
    <n v="7587250"/>
    <s v="KILOGRAMO"/>
    <s v="NO SOLICITADAS"/>
  </r>
  <r>
    <x v="18"/>
    <s v="02-02-01-004-002"/>
    <n v="10"/>
    <s v="Materiales y suministros - Productos metálicos elaborados (excepto maquinaria y equipo)"/>
    <s v="SOLDADURA 4777"/>
    <n v="23271800"/>
    <s v="Selección abreviada subasta inversa (No disponible)"/>
    <n v="4"/>
    <n v="7"/>
    <n v="9"/>
    <n v="13216500"/>
    <s v="KILOGRAMO"/>
    <s v="NO SOLICITADAS"/>
  </r>
  <r>
    <x v="18"/>
    <s v="02-02-01-004-002"/>
    <n v="10"/>
    <s v="Materiales y suministros - Productos metálicos elaborados (excepto maquinaria y equipo)"/>
    <s v="SOLDADURA 6013 "/>
    <n v="23271800"/>
    <s v="Selección abreviada subasta inversa (No disponible)"/>
    <n v="4"/>
    <n v="7"/>
    <n v="50"/>
    <n v="1713250"/>
    <s v="KILOGRAMO"/>
    <s v="NO SOLICITADAS"/>
  </r>
  <r>
    <x v="18"/>
    <s v="02-02-01-004-002"/>
    <n v="10"/>
    <s v="Materiales y suministros - Productos metálicos elaborados (excepto maquinaria y equipo)"/>
    <s v="SOLDADURA 7018 "/>
    <n v="23271800"/>
    <s v="Selección abreviada subasta inversa (No disponible)"/>
    <n v="4"/>
    <n v="7"/>
    <n v="10"/>
    <n v="342650"/>
    <s v="KILOGRAMO"/>
    <s v="NO SOLICITADAS"/>
  </r>
  <r>
    <x v="18"/>
    <s v="02-02-01-004-002"/>
    <n v="10"/>
    <s v="Materiales y suministros - Productos metálicos elaborados (excepto maquinaria y equipo)"/>
    <s v="SOLDADURA ALUMINIO AMS 4043"/>
    <n v="23271800"/>
    <s v="Selección abreviada subasta inversa (No disponible)"/>
    <n v="4"/>
    <n v="7"/>
    <n v="10"/>
    <n v="1958000"/>
    <s v="KILOGRAMO"/>
    <s v="NO SOLICITADAS"/>
  </r>
  <r>
    <x v="18"/>
    <s v="02-02-01-004-002"/>
    <n v="10"/>
    <s v="Materiales y suministros - Productos metálicos elaborados (excepto maquinaria y equipo)"/>
    <s v="SOLDADURA AMS 4350 MAGNESIO  "/>
    <n v="23271800"/>
    <s v="Selección abreviada subasta inversa (No disponible)"/>
    <n v="4"/>
    <n v="7"/>
    <n v="10"/>
    <n v="8811000"/>
    <s v="KILOGRAMO"/>
    <s v="NO SOLICITADAS"/>
  </r>
  <r>
    <x v="18"/>
    <s v="02-02-01-004-002"/>
    <n v="10"/>
    <s v="Materiales y suministros - Productos metálicos elaborados (excepto maquinaria y equipo)"/>
    <s v="SOLDADURA AMS 4772 BRAZING NICKEL ALLOY"/>
    <n v="23271800"/>
    <s v="Selección abreviada subasta inversa (No disponible)"/>
    <n v="4"/>
    <n v="7"/>
    <n v="5"/>
    <n v="7342500"/>
    <s v="KILOGRAMO"/>
    <s v="NO SOLICITADAS"/>
  </r>
  <r>
    <x v="18"/>
    <s v="02-02-01-004-002"/>
    <n v="10"/>
    <s v="Materiales y suministros - Productos metálicos elaborados (excepto maquinaria y equipo)"/>
    <s v="SOLDADURA AWS ER70S-6  (1)"/>
    <n v="23271800"/>
    <s v="Selección abreviada subasta inversa (No disponible)"/>
    <n v="4"/>
    <n v="7"/>
    <n v="6"/>
    <n v="734250"/>
    <s v="UNIDAD"/>
    <s v="NO SOLICITADAS"/>
  </r>
  <r>
    <x v="18"/>
    <s v="02-02-01-004-002"/>
    <n v="10"/>
    <s v="Materiales y suministros - Productos metálicos elaborados (excepto maquinaria y equipo)"/>
    <s v="SOLDADURA AWS ER70S-6  (2)"/>
    <n v="23271800"/>
    <s v="Selección abreviada subasta inversa (No disponible)"/>
    <n v="4"/>
    <n v="7"/>
    <n v="15"/>
    <n v="1101375"/>
    <s v="UNIDAD"/>
    <s v="NO SOLICITADAS"/>
  </r>
  <r>
    <x v="18"/>
    <s v="02-02-01-004-002"/>
    <n v="10"/>
    <s v="Materiales y suministros - Productos metálicos elaborados (excepto maquinaria y equipo)"/>
    <s v="SOLDADURA DE ESTAÑO (1) X LIBRA"/>
    <n v="23271800"/>
    <s v="Selección abreviada subasta inversa (No disponible)"/>
    <n v="4"/>
    <n v="7"/>
    <n v="5"/>
    <n v="1101375"/>
    <s v="UNIDAD"/>
    <s v="NO SOLICITADAS"/>
  </r>
  <r>
    <x v="18"/>
    <s v="02-02-01-004-002"/>
    <n v="10"/>
    <s v="Materiales y suministros - Productos metálicos elaborados (excepto maquinaria y equipo)"/>
    <s v="SOLDADURA DE ESTAÑO (2)"/>
    <n v="23271800"/>
    <s v="Selección abreviada subasta inversa (No disponible)"/>
    <n v="4"/>
    <n v="7"/>
    <n v="1"/>
    <n v="27000"/>
    <s v="UNIDAD"/>
    <s v="NO SOLICITADAS"/>
  </r>
  <r>
    <x v="18"/>
    <s v="02-02-01-004-002"/>
    <n v="10"/>
    <s v="Materiales y suministros - Productos metálicos elaborados (excepto maquinaria y equipo)"/>
    <s v="SOLDADURA DE PLATA REF 1801"/>
    <n v="23271800"/>
    <s v="Selección abreviada subasta inversa (No disponible)"/>
    <n v="4"/>
    <n v="7"/>
    <n v="12"/>
    <n v="14685000"/>
    <s v="KILOGRAMO"/>
    <s v="NO SOLICITADAS"/>
  </r>
  <r>
    <x v="18"/>
    <s v="02-02-01-004-002"/>
    <n v="10"/>
    <s v="Materiales y suministros - Productos metálicos elaborados (excepto maquinaria y equipo)"/>
    <s v="SOLDADURA EPOXICA"/>
    <n v="31201600"/>
    <s v="Selección abreviada subasta inversa (No disponible)"/>
    <n v="4"/>
    <n v="7"/>
    <n v="1"/>
    <n v="5500"/>
    <s v="UNIDAD"/>
    <s v="NO SOLICITADAS"/>
  </r>
  <r>
    <x v="18"/>
    <s v="02-02-01-004-002"/>
    <n v="10"/>
    <s v="Materiales y suministros - Productos metálicos elaborados (excepto maquinaria y equipo)"/>
    <s v="SOLDADURA TIG TECTIC 680 "/>
    <n v="23271800"/>
    <s v="Selección abreviada subasta inversa (No disponible)"/>
    <n v="4"/>
    <n v="7"/>
    <n v="12"/>
    <n v="14685000"/>
    <s v="KILOGRAMO"/>
    <s v="NO SOLICITADAS"/>
  </r>
  <r>
    <x v="18"/>
    <s v="02-02-01-004-002"/>
    <n v="10"/>
    <s v="Materiales y suministros - Productos metálicos elaborados (excepto maquinaria y equipo)"/>
    <s v="SOLDADURA TITANIO CP T 1 "/>
    <n v="23271800"/>
    <s v="Selección abreviada subasta inversa (No disponible)"/>
    <n v="4"/>
    <n v="7"/>
    <n v="10"/>
    <n v="14685000"/>
    <s v="KILOGRAMO"/>
    <s v="NO SOLICITADAS"/>
  </r>
  <r>
    <x v="18"/>
    <s v="02-02-01-004-002"/>
    <n v="10"/>
    <s v="Materiales y suministros - Productos metálicos elaborados (excepto maquinaria y equipo)"/>
    <s v="SOLDADURA XIRON 240 FUNDICION GRIS"/>
    <n v="23271800"/>
    <s v="Selección abreviada subasta inversa (No disponible)"/>
    <n v="4"/>
    <n v="7"/>
    <n v="20"/>
    <n v="7832000"/>
    <s v="KILOGRAMO"/>
    <s v="NO SOLICITADAS"/>
  </r>
  <r>
    <x v="18"/>
    <s v="02-02-01-004-002"/>
    <n v="10"/>
    <s v="Materiales y suministros - Productos metálicos elaborados (excepto maquinaria y equipo)"/>
    <s v="SOLDADURA XUPER 22-24N "/>
    <n v="23271800"/>
    <s v="Selección abreviada subasta inversa (No disponible)"/>
    <n v="4"/>
    <n v="7"/>
    <n v="19"/>
    <n v="12090650"/>
    <s v="KILOGRAMO"/>
    <s v="NO SOLICITADAS"/>
  </r>
  <r>
    <x v="18"/>
    <s v="02-02-01-003-005-04"/>
    <n v="10"/>
    <s v="Materiales y suministros - Productos químicos n. C. P."/>
    <s v="SOLUCION ELECTROLITICA"/>
    <n v="51191700"/>
    <s v="Selección abreviada subasta inversa (No disponible)"/>
    <n v="4"/>
    <n v="7"/>
    <n v="15"/>
    <n v="28488900"/>
    <s v="LITRO"/>
    <s v="NO SOLICITADAS"/>
  </r>
  <r>
    <x v="18"/>
    <s v="02-02-01-003-005-04"/>
    <n v="10"/>
    <s v="Materiales y suministros - Productos químicos n. C. P."/>
    <s v="SOLUCION PARA EL PROCESADO DE PELICULA FOTOGRAFICA (2)"/>
    <n v="45141500"/>
    <s v="Selección abreviada subasta inversa (No disponible)"/>
    <n v="4"/>
    <n v="7"/>
    <n v="2"/>
    <n v="900000"/>
    <s v="UNIDAD"/>
    <s v="NO SOLICITADAS"/>
  </r>
  <r>
    <x v="18"/>
    <s v="02-02-01-003-005-04"/>
    <n v="10"/>
    <s v="Materiales y suministros - Productos químicos n. C. P."/>
    <s v="SOLUCION PARA EL PROCESADO DE PELICULA RADIOGRAFICA (1)"/>
    <n v="45141500"/>
    <s v="Selección abreviada subasta inversa (No disponible)"/>
    <n v="4"/>
    <n v="7"/>
    <n v="1"/>
    <n v="450000"/>
    <s v="UNIDAD"/>
    <s v="NO SOLICITADAS"/>
  </r>
  <r>
    <x v="18"/>
    <s v="02-02-01-003-005-04"/>
    <n v="10"/>
    <s v="Materiales y suministros - Productos químicos n. C. P."/>
    <s v="SOLVENTE "/>
    <n v="12191600"/>
    <s v="Selección abreviada subasta inversa (No disponible)"/>
    <n v="4"/>
    <n v="7"/>
    <n v="2"/>
    <n v="1498000"/>
    <s v="GALON"/>
    <s v="NO SOLICITADAS"/>
  </r>
  <r>
    <x v="18"/>
    <s v="02-02-01-003-005-04"/>
    <n v="10"/>
    <s v="Materiales y suministros - Productos químicos n. C. P."/>
    <s v="SOLVENTE / SOLVENT CUTBACK COLD-APLICATION SOFT FILM"/>
    <n v="12191600"/>
    <s v="Selección abreviada subasta inversa (No disponible)"/>
    <n v="4"/>
    <n v="7"/>
    <n v="1"/>
    <n v="832150"/>
    <s v="UNIDAD"/>
    <s v="NO SOLICITADAS"/>
  </r>
  <r>
    <x v="18"/>
    <s v="02-02-01-003-005-04"/>
    <n v="10"/>
    <s v="Materiales y suministros - Productos químicos n. C. P."/>
    <s v="SOLVENTE / SOLVENT POX"/>
    <n v="12191600"/>
    <s v="Selección abreviada subasta inversa (No disponible)"/>
    <n v="4"/>
    <n v="7"/>
    <n v="1"/>
    <n v="41730"/>
    <s v="GALON"/>
    <s v="NO SOLICITADAS"/>
  </r>
  <r>
    <x v="18"/>
    <s v="02-02-01-003-005-04"/>
    <n v="10"/>
    <s v="Materiales y suministros - Productos químicos n. C. P."/>
    <s v="SOLVENTE DESENGRASANTE"/>
    <n v="12191600"/>
    <s v="Selección abreviada subasta inversa (No disponible)"/>
    <n v="4"/>
    <n v="7"/>
    <n v="5"/>
    <n v="1997160"/>
    <s v="UNIDAD"/>
    <s v="NO SOLICITADAS"/>
  </r>
  <r>
    <x v="18"/>
    <s v="02-02-01-004-002"/>
    <n v="10"/>
    <s v="Materiales y suministros - Productos metálicos elaborados (excepto maquinaria y equipo)"/>
    <s v="SOPORTE GIRATORIO"/>
    <n v="31162700"/>
    <s v="Selección abreviada subasta inversa (No disponible)"/>
    <n v="4"/>
    <n v="7"/>
    <n v="4"/>
    <n v="3332000"/>
    <s v="UNIDAD"/>
    <s v="NO SOLICITADAS"/>
  </r>
  <r>
    <x v="18"/>
    <s v="02-02-01-004-002"/>
    <n v="10"/>
    <s v="Materiales y suministros - Productos metálicos elaborados (excepto maquinaria y equipo)"/>
    <s v="SUJETADOR (1)"/>
    <n v="31163200"/>
    <s v="Selección abreviada subasta inversa (No disponible)"/>
    <n v="4"/>
    <n v="7"/>
    <n v="4"/>
    <n v="24000"/>
    <s v="UNIDAD"/>
    <s v="NO SOLICITADAS"/>
  </r>
  <r>
    <x v="18"/>
    <s v="02-02-01-004-002"/>
    <n v="10"/>
    <s v="Materiales y suministros - Productos metálicos elaborados (excepto maquinaria y equipo)"/>
    <s v="SUJETADOR (2)"/>
    <n v="31163200"/>
    <s v="Selección abreviada subasta inversa (No disponible)"/>
    <n v="4"/>
    <n v="7"/>
    <n v="4"/>
    <n v="12000"/>
    <s v="UNIDAD"/>
    <s v="NO SOLICITADAS"/>
  </r>
  <r>
    <x v="18"/>
    <s v="02-02-01-004-002"/>
    <n v="10"/>
    <s v="Materiales y suministros - Productos metálicos elaborados (excepto maquinaria y equipo)"/>
    <s v="SUJETADOR (3)"/>
    <n v="31163200"/>
    <s v="Selección abreviada subasta inversa (No disponible)"/>
    <n v="4"/>
    <n v="7"/>
    <n v="4"/>
    <n v="20000"/>
    <s v="UNIDAD"/>
    <s v="NO SOLICITADAS"/>
  </r>
  <r>
    <x v="18"/>
    <s v="02-02-01-003-004-02"/>
    <n v="10"/>
    <s v="Materiales y suministros - Productos químicos inorgánicos básicos n. C. P."/>
    <s v="SULFATO DE NIQUEL"/>
    <n v="12352100"/>
    <s v="Selección abreviada subasta inversa (No disponible)"/>
    <n v="4"/>
    <n v="7"/>
    <n v="2"/>
    <n v="1331440"/>
    <s v="UNIDAD"/>
    <s v="NO SOLICITADAS"/>
  </r>
  <r>
    <x v="18"/>
    <s v="02-02-01-003-004-02"/>
    <n v="10"/>
    <s v="Materiales y suministros - Productos químicos inorgánicos básicos n. C. P."/>
    <s v="TABLETAS DE CLORO "/>
    <n v="12141900"/>
    <s v="Selección abreviada subasta inversa (No disponible)"/>
    <n v="4"/>
    <n v="7"/>
    <n v="1"/>
    <n v="832150"/>
    <s v="UNIDAD"/>
    <s v="NO SOLICITADAS"/>
  </r>
  <r>
    <x v="18"/>
    <s v="02-02-01-003-004-02"/>
    <n v="10"/>
    <s v="Materiales y suministros - Productos químicos inorgánicos básicos n. C. P."/>
    <s v="TABLETAS DE LIMPIEZA ACIDAS"/>
    <n v="41104200"/>
    <s v="Selección abreviada subasta inversa (No disponible)"/>
    <n v="4"/>
    <n v="7"/>
    <n v="1"/>
    <n v="93005"/>
    <s v="UNIDAD"/>
    <s v="NO SOLICITADAS"/>
  </r>
  <r>
    <x v="18"/>
    <s v="02-02-01-003-004-02"/>
    <n v="10"/>
    <s v="Materiales y suministros - Productos químicos inorgánicos básicos n. C. P."/>
    <s v="TABLETAS DE LIMPIEZA BASICAS"/>
    <n v="41104200"/>
    <s v="Selección abreviada subasta inversa (No disponible)"/>
    <n v="4"/>
    <n v="7"/>
    <n v="1"/>
    <n v="63635"/>
    <s v="UNIDAD"/>
    <s v="NO SOLICITADAS"/>
  </r>
  <r>
    <x v="18"/>
    <s v="02-02-01-003-005-04"/>
    <n v="10"/>
    <s v="Materiales y suministros - Productos químicos n. C. P."/>
    <s v="TALCO INDUSTRIAL"/>
    <n v="11101500"/>
    <s v="Selección abreviada subasta inversa (No disponible)"/>
    <n v="4"/>
    <n v="7"/>
    <n v="1"/>
    <n v="11568"/>
    <s v="KILOGRAMO"/>
    <s v="NO SOLICITADAS"/>
  </r>
  <r>
    <x v="18"/>
    <s v="02-02-01-004-007-01"/>
    <n v="10"/>
    <s v="Materiales y suministros - Válvulas y tubos electrónicos; componentes electrónicos; sus partes y piezas"/>
    <s v="TARJETA / PLACA DE DESARROLLO CON MICROCONTROLADOR INTEGRADO"/>
    <n v="55121700"/>
    <s v="Selección abreviada subasta inversa (No disponible)"/>
    <n v="4"/>
    <n v="7"/>
    <n v="1"/>
    <n v="244750"/>
    <s v="UNIDAD"/>
    <s v="NO SOLICITADAS"/>
  </r>
  <r>
    <x v="18"/>
    <s v="02-02-01-002-007"/>
    <n v="10"/>
    <s v="Materiales y suministros - Artículos textiles (excepto prendas de vestir)"/>
    <s v="TELA / PROQUITEX GRIS "/>
    <n v="11162100"/>
    <s v="Selección abreviada subasta inversa (No disponible)"/>
    <n v="4"/>
    <n v="7"/>
    <n v="50"/>
    <n v="611850"/>
    <s v="METRO"/>
    <s v="NO SOLICITADAS"/>
  </r>
  <r>
    <x v="18"/>
    <s v="02-02-01-003-007-09"/>
    <n v="10"/>
    <s v="Materiales y suministros - Otros productos minerales no metálicos n. C. P."/>
    <s v="TELA DE ESMERIL GRANO 120"/>
    <n v="31191500"/>
    <s v="Selección abreviada subasta inversa (No disponible)"/>
    <n v="4"/>
    <n v="7"/>
    <n v="65"/>
    <n v="243425"/>
    <s v="METRO"/>
    <s v="NO SOLICITADAS"/>
  </r>
  <r>
    <x v="18"/>
    <s v="02-02-01-003-007-09"/>
    <n v="10"/>
    <s v="Materiales y suministros - Otros productos minerales no metálicos n. C. P."/>
    <s v="TELA DE ESMERIL GRANO 60"/>
    <n v="31191500"/>
    <s v="Selección abreviada subasta inversa (No disponible)"/>
    <n v="4"/>
    <n v="7"/>
    <n v="100"/>
    <n v="452700"/>
    <s v="METRO"/>
    <s v="NO SOLICITADAS"/>
  </r>
  <r>
    <x v="18"/>
    <s v="02-02-01-003-007-09"/>
    <n v="10"/>
    <s v="Materiales y suministros - Otros productos minerales no metálicos n. C. P."/>
    <s v="TELA DE ESMERIL GRANO 80"/>
    <n v="31191500"/>
    <s v="Selección abreviada subasta inversa (No disponible)"/>
    <n v="4"/>
    <n v="7"/>
    <n v="100"/>
    <n v="408800"/>
    <s v="METRO"/>
    <s v="NO SOLICITADAS"/>
  </r>
  <r>
    <x v="18"/>
    <s v="02-02-01-003-005-05"/>
    <n v="10"/>
    <s v="Materiales y suministros - Fibras textiles manufacturadas"/>
    <s v="TELA POLIESTER PARA TRANSPIRACION, PESADA, CON FLUJO DE AIRE SUPERIOR"/>
    <n v="11162100"/>
    <s v="Selección abreviada subasta inversa (No disponible)"/>
    <n v="4"/>
    <n v="7"/>
    <n v="1"/>
    <n v="1014165"/>
    <s v="UNIDAD"/>
    <s v="NO SOLICITADAS"/>
  </r>
  <r>
    <x v="18"/>
    <s v="02-02-01-002-007"/>
    <n v="10"/>
    <s v="Materiales y suministros - Artículos textiles (excepto prendas de vestir)"/>
    <s v="TELA VINILICA AZUL"/>
    <n v="11162100"/>
    <s v="Selección abreviada subasta inversa (No disponible)"/>
    <n v="4"/>
    <n v="7"/>
    <n v="81"/>
    <n v="7929900"/>
    <s v="METRO"/>
    <s v="NO SOLICITADAS"/>
  </r>
  <r>
    <x v="18"/>
    <s v="02-02-01-002-007"/>
    <n v="10"/>
    <s v="Materiales y suministros - Artículos textiles (excepto prendas de vestir)"/>
    <s v="TELA VINILICA GRIS "/>
    <n v="11162100"/>
    <s v="Selección abreviada subasta inversa (No disponible)"/>
    <n v="4"/>
    <n v="7"/>
    <n v="100"/>
    <n v="22027500"/>
    <s v="METRO"/>
    <s v="NO SOLICITADAS"/>
  </r>
  <r>
    <x v="18"/>
    <s v="02-02-01-002-007"/>
    <n v="10"/>
    <s v="Materiales y suministros - Artículos textiles (excepto prendas de vestir)"/>
    <s v="TELA VINILICA NEGRA"/>
    <n v="11162100"/>
    <s v="Selección abreviada subasta inversa (No disponible)"/>
    <n v="4"/>
    <n v="7"/>
    <n v="100"/>
    <n v="22027500"/>
    <s v="METRO"/>
    <s v="NO SOLICITADAS"/>
  </r>
  <r>
    <x v="18"/>
    <s v="02-02-01-002-007"/>
    <n v="10"/>
    <s v="Materiales y suministros - Artículos textiles (excepto prendas de vestir)"/>
    <s v="TELA VINILICA ROJA "/>
    <n v="11162100"/>
    <s v="Selección abreviada subasta inversa (No disponible)"/>
    <n v="4"/>
    <n v="7"/>
    <n v="64"/>
    <n v="10964800"/>
    <s v="METRO"/>
    <s v="NO SOLICITADAS"/>
  </r>
  <r>
    <x v="18"/>
    <s v="02-02-01-004-002"/>
    <n v="10"/>
    <s v="Materiales y suministros - Productos metálicos elaborados (excepto maquinaria y equipo)"/>
    <s v="TERMINAL DE DESCONEXION RAPIDA 1"/>
    <n v="31163100"/>
    <s v="Selección abreviada subasta inversa (No disponible)"/>
    <n v="4"/>
    <n v="7"/>
    <n v="1"/>
    <n v="1500"/>
    <s v="UNIDAD"/>
    <s v="NO SOLICITADAS"/>
  </r>
  <r>
    <x v="18"/>
    <s v="02-02-01-004-002"/>
    <n v="10"/>
    <s v="Materiales y suministros - Productos metálicos elaborados (excepto maquinaria y equipo)"/>
    <s v="TERMINAL DE DESCONEXION RAPIDA 2"/>
    <n v="31163100"/>
    <s v="Selección abreviada subasta inversa (No disponible)"/>
    <n v="4"/>
    <n v="7"/>
    <n v="10"/>
    <n v="12000"/>
    <s v="UNIDAD"/>
    <s v="NO SOLICITADAS"/>
  </r>
  <r>
    <x v="18"/>
    <s v="02-02-01-004-002"/>
    <n v="10"/>
    <s v="Materiales y suministros - Productos metálicos elaborados (excepto maquinaria y equipo)"/>
    <s v="TERMINAL DE DESCONEXION RAPIDA 3"/>
    <n v="31163100"/>
    <s v="Selección abreviada subasta inversa (No disponible)"/>
    <n v="4"/>
    <n v="7"/>
    <n v="10"/>
    <n v="12500"/>
    <s v="UNIDAD"/>
    <s v="NO SOLICITADAS"/>
  </r>
  <r>
    <x v="18"/>
    <s v="02-02-01-003-006-09"/>
    <n v="10"/>
    <s v="Materiales y suministros - Otros productos plásticos"/>
    <s v="THERMOLON "/>
    <n v="30141500"/>
    <s v="Selección abreviada subasta inversa (No disponible)"/>
    <n v="4"/>
    <n v="7"/>
    <n v="60"/>
    <n v="704880"/>
    <s v="METRO"/>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1"/>
    <n v="12191600"/>
    <s v="Selección abreviada subasta inversa (No disponible)"/>
    <n v="4"/>
    <n v="7"/>
    <n v="8"/>
    <n v="563904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2"/>
    <n v="12191600"/>
    <s v="Selección abreviada subasta inversa (No disponible)"/>
    <n v="4"/>
    <n v="7"/>
    <n v="3"/>
    <n v="100188"/>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ACRILICO"/>
    <n v="12191600"/>
    <s v="Selección abreviada subasta inversa (No disponible)"/>
    <n v="4"/>
    <n v="7"/>
    <n v="3"/>
    <n v="138009"/>
    <s v="UNIDAD"/>
    <s v="NO SOLICITADAS"/>
  </r>
  <r>
    <x v="18"/>
    <s v="02-02-01-003-005-01"/>
    <n v="10"/>
    <s v="Materiales y suministros - Pinturas y barnices y productos relacionados; colores para la pintura artística; tintas"/>
    <s v="TINTE PARA MADERA INDUSTRIAL COLOR  WENGUE"/>
    <n v="31211500"/>
    <s v="Selección abreviada subasta inversa (No disponible)"/>
    <n v="4"/>
    <n v="7"/>
    <n v="3"/>
    <n v="79539"/>
    <s v="UNIDAD"/>
    <s v="NO SOLICITADAS"/>
  </r>
  <r>
    <x v="18"/>
    <s v="02-02-01-003-005-01"/>
    <n v="10"/>
    <s v="Materiales y suministros - Pinturas y barnices y productos relacionados; colores para la pintura artística; tintas"/>
    <s v="TINTE PARA MADERA INDUSTRIAL COLOR CARAMELO"/>
    <n v="31211500"/>
    <s v="Selección abreviada subasta inversa (No disponible)"/>
    <n v="4"/>
    <n v="7"/>
    <n v="4"/>
    <n v="106052"/>
    <s v="UNIDAD"/>
    <s v="NO SOLICITADAS"/>
  </r>
  <r>
    <x v="18"/>
    <s v="02-02-01-003-005-01"/>
    <n v="10"/>
    <s v="Materiales y suministros - Pinturas y barnices y productos relacionados; colores para la pintura artística; tintas"/>
    <s v="TINTE PARA MADERA INDUSTRIAL COLOR MIEL "/>
    <n v="31211500"/>
    <s v="Selección abreviada subasta inversa (No disponible)"/>
    <n v="4"/>
    <n v="7"/>
    <n v="4"/>
    <n v="106052"/>
    <s v="UNIDAD"/>
    <s v="NO SOLICITADAS"/>
  </r>
  <r>
    <x v="18"/>
    <s v="02-02-01-003-006-09"/>
    <n v="10"/>
    <s v="Materiales y suministros - Otros productos plásticos"/>
    <s v="TIRA DE DENSIDADES PARA RAYOS X"/>
    <n v="45131500"/>
    <s v="Selección abreviada subasta inversa (No disponible)"/>
    <n v="4"/>
    <n v="7"/>
    <n v="1"/>
    <n v="300000"/>
    <s v="UNIDAD"/>
    <s v="NO SOLICITADAS"/>
  </r>
  <r>
    <x v="18"/>
    <s v="02-02-01-003-006-09"/>
    <n v="10"/>
    <s v="Materiales y suministros - Otros productos plásticos"/>
    <s v="TONNER PARA IMPRESORA KONICA MINOTTA C-200 REF. TN214C"/>
    <n v="44103100"/>
    <s v="Selección abreviada subasta inversa (No disponible)"/>
    <n v="4"/>
    <n v="7"/>
    <n v="3"/>
    <n v="1050000"/>
    <s v="UNIDAD"/>
    <s v="NO SOLICITADAS"/>
  </r>
  <r>
    <x v="18"/>
    <s v="02-02-01-003-006-09"/>
    <n v="10"/>
    <s v="Materiales y suministros - Otros productos plásticos"/>
    <s v="TONNER PARA IMPRESORA KONICA MINOTTA C-200 REF. TN214K"/>
    <n v="44103100"/>
    <s v="Selección abreviada subasta inversa (No disponible)"/>
    <n v="4"/>
    <n v="7"/>
    <n v="3"/>
    <n v="1050000"/>
    <s v="UNIDAD"/>
    <s v="NO SOLICITADAS"/>
  </r>
  <r>
    <x v="18"/>
    <s v="02-02-01-003-006-09"/>
    <n v="10"/>
    <s v="Materiales y suministros - Otros productos plásticos"/>
    <s v="TONNER PARA IMPRESORA KONICA MINOTTA C-200 REF. TN214M"/>
    <n v="44103100"/>
    <s v="Selección abreviada subasta inversa (No disponible)"/>
    <n v="4"/>
    <n v="7"/>
    <n v="3"/>
    <n v="1050000"/>
    <s v="UNIDAD"/>
    <s v="NO SOLICITADAS"/>
  </r>
  <r>
    <x v="18"/>
    <s v="02-02-01-003-006-09"/>
    <n v="10"/>
    <s v="Materiales y suministros - Otros productos plásticos"/>
    <s v="TONNER PARA IMPRESORA KONICA MINOTTA C-200 REF. TN214Y"/>
    <n v="44103100"/>
    <s v="Selección abreviada subasta inversa (No disponible)"/>
    <n v="4"/>
    <n v="7"/>
    <n v="3"/>
    <n v="1050000"/>
    <s v="UNIDAD"/>
    <s v="NO SOLICITADAS"/>
  </r>
  <r>
    <x v="18"/>
    <s v="02-02-01-004-002"/>
    <n v="10"/>
    <s v="Materiales y suministros - Productos metálicos elaborados (excepto maquinaria y equipo)"/>
    <s v="TORNILLO / SCREW"/>
    <n v="31161500"/>
    <s v="Selección abreviada subasta inversa (No disponible)"/>
    <n v="4"/>
    <n v="7"/>
    <n v="80"/>
    <n v="507840"/>
    <s v="UNIDAD"/>
    <s v="NO SOLICITADAS"/>
  </r>
  <r>
    <x v="18"/>
    <s v="02-02-01-004-002"/>
    <n v="10"/>
    <s v="Materiales y suministros - Productos metálicos elaborados (excepto maquinaria y equipo)"/>
    <s v="TORNILLO ACERO (1)"/>
    <n v="31161500"/>
    <s v="Selección abreviada subasta inversa (No disponible)"/>
    <n v="4"/>
    <n v="7"/>
    <n v="8"/>
    <n v="3200"/>
    <s v="UNIDAD"/>
    <s v="NO SOLICITADAS"/>
  </r>
  <r>
    <x v="18"/>
    <s v="02-02-01-004-002"/>
    <n v="10"/>
    <s v="Materiales y suministros - Productos metálicos elaborados (excepto maquinaria y equipo)"/>
    <s v="TORNILLO ACERO (10)"/>
    <n v="31161500"/>
    <s v="Selección abreviada subasta inversa (No disponible)"/>
    <n v="4"/>
    <n v="7"/>
    <n v="8"/>
    <n v="9600"/>
    <s v="UNIDAD"/>
    <s v="NO SOLICITADAS"/>
  </r>
  <r>
    <x v="18"/>
    <s v="02-02-01-004-002"/>
    <n v="10"/>
    <s v="Materiales y suministros - Productos metálicos elaborados (excepto maquinaria y equipo)"/>
    <s v="TORNILLO ACERO (11)"/>
    <n v="31161500"/>
    <s v="Selección abreviada subasta inversa (No disponible)"/>
    <n v="4"/>
    <n v="7"/>
    <n v="8"/>
    <n v="2400"/>
    <s v="UNIDAD"/>
    <s v="NO SOLICITADAS"/>
  </r>
  <r>
    <x v="18"/>
    <s v="02-02-01-004-002"/>
    <n v="10"/>
    <s v="Materiales y suministros - Productos metálicos elaborados (excepto maquinaria y equipo)"/>
    <s v="TORNILLO ACERO (12)"/>
    <n v="31161500"/>
    <s v="Selección abreviada subasta inversa (No disponible)"/>
    <n v="4"/>
    <n v="7"/>
    <n v="8"/>
    <n v="22400"/>
    <s v="UNIDAD"/>
    <s v="NO SOLICITADAS"/>
  </r>
  <r>
    <x v="18"/>
    <s v="02-02-01-004-002"/>
    <n v="10"/>
    <s v="Materiales y suministros - Productos metálicos elaborados (excepto maquinaria y equipo)"/>
    <s v="TORNILLO ACERO (13)"/>
    <n v="31161500"/>
    <s v="Selección abreviada subasta inversa (No disponible)"/>
    <n v="4"/>
    <n v="7"/>
    <n v="8"/>
    <n v="9600"/>
    <s v="UNIDAD"/>
    <s v="NO SOLICITADAS"/>
  </r>
  <r>
    <x v="18"/>
    <s v="02-02-01-004-002"/>
    <n v="10"/>
    <s v="Materiales y suministros - Productos metálicos elaborados (excepto maquinaria y equipo)"/>
    <s v="TORNILLO ACERO (14)"/>
    <n v="31161500"/>
    <s v="Selección abreviada subasta inversa (No disponible)"/>
    <n v="4"/>
    <n v="7"/>
    <n v="8"/>
    <n v="3200"/>
    <s v="UNIDAD"/>
    <s v="NO SOLICITADAS"/>
  </r>
  <r>
    <x v="18"/>
    <s v="02-02-01-004-002"/>
    <n v="10"/>
    <s v="Materiales y suministros - Productos metálicos elaborados (excepto maquinaria y equipo)"/>
    <s v="TORNILLO ACERO (2)"/>
    <n v="31161500"/>
    <s v="Selección abreviada subasta inversa (No disponible)"/>
    <n v="4"/>
    <n v="7"/>
    <n v="8"/>
    <n v="3200"/>
    <s v="UNIDAD"/>
    <s v="NO SOLICITADAS"/>
  </r>
  <r>
    <x v="18"/>
    <s v="02-02-01-004-002"/>
    <n v="10"/>
    <s v="Materiales y suministros - Productos metálicos elaborados (excepto maquinaria y equipo)"/>
    <s v="TORNILLO ACERO (3)"/>
    <n v="31161500"/>
    <s v="Selección abreviada subasta inversa (No disponible)"/>
    <n v="4"/>
    <n v="7"/>
    <n v="5"/>
    <n v="2000"/>
    <s v="UNIDAD"/>
    <s v="NO SOLICITADAS"/>
  </r>
  <r>
    <x v="18"/>
    <s v="02-02-01-004-002"/>
    <n v="10"/>
    <s v="Materiales y suministros - Productos metálicos elaborados (excepto maquinaria y equipo)"/>
    <s v="TORNILLO ACERO (4)"/>
    <n v="31161500"/>
    <s v="Selección abreviada subasta inversa (No disponible)"/>
    <n v="4"/>
    <n v="7"/>
    <n v="8"/>
    <n v="64000"/>
    <s v="UNIDAD"/>
    <s v="NO SOLICITADAS"/>
  </r>
  <r>
    <x v="18"/>
    <s v="02-02-01-004-002"/>
    <n v="10"/>
    <s v="Materiales y suministros - Productos metálicos elaborados (excepto maquinaria y equipo)"/>
    <s v="TORNILLO ACERO (5)"/>
    <n v="31161500"/>
    <s v="Selección abreviada subasta inversa (No disponible)"/>
    <n v="4"/>
    <n v="7"/>
    <n v="8"/>
    <n v="2400"/>
    <s v="UNIDAD"/>
    <s v="NO SOLICITADAS"/>
  </r>
  <r>
    <x v="18"/>
    <s v="02-02-01-004-002"/>
    <n v="10"/>
    <s v="Materiales y suministros - Productos metálicos elaborados (excepto maquinaria y equipo)"/>
    <s v="TORNILLO ACERO (6)"/>
    <n v="31161500"/>
    <s v="Selección abreviada subasta inversa (No disponible)"/>
    <n v="4"/>
    <n v="7"/>
    <n v="8"/>
    <n v="2400"/>
    <s v="UNIDAD"/>
    <s v="NO SOLICITADAS"/>
  </r>
  <r>
    <x v="18"/>
    <s v="02-02-01-004-002"/>
    <n v="10"/>
    <s v="Materiales y suministros - Productos metálicos elaborados (excepto maquinaria y equipo)"/>
    <s v="TORNILLO ACERO (7)"/>
    <n v="31161500"/>
    <s v="Selección abreviada subasta inversa (No disponible)"/>
    <n v="4"/>
    <n v="7"/>
    <n v="8"/>
    <n v="2400"/>
    <s v="UNIDAD"/>
    <s v="NO SOLICITADAS"/>
  </r>
  <r>
    <x v="18"/>
    <s v="02-02-01-004-002"/>
    <n v="10"/>
    <s v="Materiales y suministros - Productos metálicos elaborados (excepto maquinaria y equipo)"/>
    <s v="TORNILLO ACERO (8)"/>
    <n v="31161500"/>
    <s v="Selección abreviada subasta inversa (No disponible)"/>
    <n v="4"/>
    <n v="7"/>
    <n v="1"/>
    <n v="500"/>
    <s v="UNIDAD"/>
    <s v="NO SOLICITADAS"/>
  </r>
  <r>
    <x v="18"/>
    <s v="02-02-01-004-002"/>
    <n v="10"/>
    <s v="Materiales y suministros - Productos metálicos elaborados (excepto maquinaria y equipo)"/>
    <s v="TORNILLO ACERO (9)"/>
    <n v="31161500"/>
    <s v="Selección abreviada subasta inversa (No disponible)"/>
    <n v="4"/>
    <n v="7"/>
    <n v="8"/>
    <n v="6400"/>
    <s v="UNIDAD"/>
    <s v="NO SOLICITADAS"/>
  </r>
  <r>
    <x v="18"/>
    <s v="02-02-01-004-002"/>
    <n v="10"/>
    <s v="Materiales y suministros - Productos metálicos elaborados (excepto maquinaria y equipo)"/>
    <s v="TORNILLO ALUMINIO  (4)"/>
    <n v="31161500"/>
    <s v="Selección abreviada subasta inversa (No disponible)"/>
    <n v="4"/>
    <n v="7"/>
    <n v="8"/>
    <n v="32000"/>
    <s v="UNIDAD"/>
    <s v="NO SOLICITADAS"/>
  </r>
  <r>
    <x v="18"/>
    <s v="02-02-01-004-002"/>
    <n v="10"/>
    <s v="Materiales y suministros - Productos metálicos elaborados (excepto maquinaria y equipo)"/>
    <s v="TORNILLO ALUMINIO (1)"/>
    <n v="31161500"/>
    <s v="Selección abreviada subasta inversa (No disponible)"/>
    <n v="4"/>
    <n v="7"/>
    <n v="5"/>
    <n v="12500"/>
    <s v="UNIDAD"/>
    <s v="NO SOLICITADAS"/>
  </r>
  <r>
    <x v="18"/>
    <s v="02-02-01-004-002"/>
    <n v="10"/>
    <s v="Materiales y suministros - Productos metálicos elaborados (excepto maquinaria y equipo)"/>
    <s v="TORNILLO ALUMINIO (2)"/>
    <n v="31161500"/>
    <s v="Selección abreviada subasta inversa (No disponible)"/>
    <n v="4"/>
    <n v="7"/>
    <n v="5"/>
    <n v="7500"/>
    <s v="UNIDAD"/>
    <s v="NO SOLICITADAS"/>
  </r>
  <r>
    <x v="18"/>
    <s v="02-02-01-004-002"/>
    <n v="10"/>
    <s v="Materiales y suministros - Productos metálicos elaborados (excepto maquinaria y equipo)"/>
    <s v="TORNILLO ALUMINIO (3)"/>
    <n v="31161500"/>
    <s v="Selección abreviada subasta inversa (No disponible)"/>
    <n v="4"/>
    <n v="7"/>
    <n v="8"/>
    <n v="72000"/>
    <s v="UNIDAD"/>
    <s v="NO SOLICITADAS"/>
  </r>
  <r>
    <x v="18"/>
    <s v="02-02-01-004-007-01"/>
    <n v="10"/>
    <s v="Materiales y suministros - Válvulas y tubos electrónicos; componentes electrónicos; sus partes y piezas"/>
    <s v="TRANSISTOR"/>
    <n v="32111600"/>
    <s v="Selección abreviada subasta inversa (No disponible)"/>
    <n v="4"/>
    <n v="7"/>
    <n v="1"/>
    <n v="24000"/>
    <s v="UNIDAD"/>
    <s v="NO SOLICITADAS"/>
  </r>
  <r>
    <x v="18"/>
    <s v="02-02-01-002-007"/>
    <n v="10"/>
    <s v="Materiales y suministros - Artículos textiles (excepto prendas de vestir)"/>
    <s v="TRAPO / FRANELA EN RETAZOS"/>
    <n v="47131500"/>
    <s v="Selección abreviada subasta inversa (No disponible)"/>
    <n v="4"/>
    <n v="7"/>
    <n v="27"/>
    <n v="8987220"/>
    <s v="UNIDAD"/>
    <s v="NO SOLICITADAS"/>
  </r>
  <r>
    <x v="18"/>
    <s v="02-02-01-004-001"/>
    <n v="10"/>
    <s v="Materiales y suministros - Metales básicos"/>
    <s v="TUBO CUADRADO 2&quot;"/>
    <n v="40171500"/>
    <s v="Selección abreviada subasta inversa (No disponible)"/>
    <n v="4"/>
    <n v="7"/>
    <n v="15"/>
    <n v="2055900"/>
    <s v="UNIDAD"/>
    <s v="NO SOLICITADAS"/>
  </r>
  <r>
    <x v="18"/>
    <s v="02-02-01-004-001"/>
    <n v="10"/>
    <s v="Materiales y suministros - Metales básicos"/>
    <s v="TUBO CUADRADO HIERRO 1 1/2&quot;"/>
    <n v="40171500"/>
    <s v="Selección abreviada subasta inversa (No disponible)"/>
    <n v="4"/>
    <n v="7"/>
    <n v="10"/>
    <n v="352440"/>
    <s v="UNIDAD"/>
    <s v="NO SOLICITADAS"/>
  </r>
  <r>
    <x v="18"/>
    <s v="02-02-01-004-001"/>
    <n v="10"/>
    <s v="Materiales y suministros - Metales básicos"/>
    <s v="TUBO CUADRADO HIERRO 1&quot;"/>
    <n v="40171500"/>
    <s v="Selección abreviada subasta inversa (No disponible)"/>
    <n v="4"/>
    <n v="7"/>
    <n v="10"/>
    <n v="352440"/>
    <s v="UNIDAD"/>
    <s v="NO SOLICITADAS"/>
  </r>
  <r>
    <x v="18"/>
    <s v="02-02-01-004-001"/>
    <n v="10"/>
    <s v="Materiales y suministros - Metales básicos"/>
    <s v="TUBO DE POLIETILENO EN ESPIRAL"/>
    <s v="40171600"/>
    <s v="Selección abreviada subasta inversa (No disponible)"/>
    <n v="4"/>
    <n v="7"/>
    <n v="1"/>
    <n v="469920"/>
    <s v="UNIDAD"/>
    <s v="NO SOLICITADAS"/>
  </r>
  <r>
    <x v="18"/>
    <s v="02-02-01-004-001"/>
    <n v="10"/>
    <s v="Materiales y suministros - Metales básicos"/>
    <s v="TUBO ESTRUCTURAL  2 x 1"/>
    <n v="40171500"/>
    <s v="Selección abreviada subasta inversa (No disponible)"/>
    <n v="4"/>
    <n v="7"/>
    <n v="10"/>
    <n v="1409760"/>
    <s v="UNIDAD"/>
    <s v="NO SOLICITADAS"/>
  </r>
  <r>
    <x v="18"/>
    <s v="02-02-01-004-001"/>
    <n v="10"/>
    <s v="Materiales y suministros - Metales básicos"/>
    <s v="TUBO ESTRUCTURAL HIERRO "/>
    <n v="40171500"/>
    <s v="Selección abreviada subasta inversa (No disponible)"/>
    <n v="4"/>
    <n v="7"/>
    <n v="10"/>
    <n v="1321650"/>
    <s v="UNIDAD"/>
    <s v="NO SOLICITADAS"/>
  </r>
  <r>
    <x v="18"/>
    <s v="02-02-01-004-001"/>
    <n v="10"/>
    <s v="Materiales y suministros - Metales básicos"/>
    <s v="TUBO MUEBLE CUADRADO HIERRO  2&quot;"/>
    <n v="40171500"/>
    <s v="Selección abreviada subasta inversa (No disponible)"/>
    <n v="4"/>
    <n v="7"/>
    <n v="10"/>
    <n v="1762200"/>
    <s v="UNIDAD"/>
    <s v="NO SOLICITADAS"/>
  </r>
  <r>
    <x v="18"/>
    <s v="02-02-01-004-001"/>
    <n v="10"/>
    <s v="Materiales y suministros - Metales básicos"/>
    <s v="TUBO MUEBLE CUADRADO HIERRO 1 1/2&quot;"/>
    <n v="40171500"/>
    <s v="Selección abreviada subasta inversa (No disponible)"/>
    <n v="4"/>
    <n v="7"/>
    <n v="10"/>
    <n v="1762200"/>
    <s v="UNIDAD"/>
    <s v="NO SOLICITADAS"/>
  </r>
  <r>
    <x v="18"/>
    <s v="02-02-01-004-001"/>
    <n v="10"/>
    <s v="Materiales y suministros - Metales básicos"/>
    <s v="TUBO MUEBLE CUADRADO HIERRO 1&quot;"/>
    <n v="40171500"/>
    <s v="Selección abreviada subasta inversa (No disponible)"/>
    <n v="4"/>
    <n v="7"/>
    <n v="10"/>
    <n v="1585980"/>
    <s v="UNIDAD"/>
    <s v="NO SOLICITADAS"/>
  </r>
  <r>
    <x v="18"/>
    <s v="02-02-01-004-001"/>
    <n v="10"/>
    <s v="Materiales y suministros - Metales básicos"/>
    <s v="TUBO MUEBLE HIERRO  4&quot;"/>
    <n v="40171500"/>
    <s v="Selección abreviada subasta inversa (No disponible)"/>
    <n v="4"/>
    <n v="7"/>
    <n v="10"/>
    <n v="1233540"/>
    <s v="UNIDAD"/>
    <s v="NO SOLICITADAS"/>
  </r>
  <r>
    <x v="18"/>
    <s v="02-02-01-004-001"/>
    <n v="10"/>
    <s v="Materiales y suministros - Metales básicos"/>
    <s v="TUBO MUEBLE HIERRO 2&quot;"/>
    <n v="40171500"/>
    <s v="Selección abreviada subasta inversa (No disponible)"/>
    <n v="4"/>
    <n v="7"/>
    <n v="10"/>
    <n v="1585980"/>
    <s v="UNIDAD"/>
    <s v="NO SOLICITADAS"/>
  </r>
  <r>
    <x v="18"/>
    <s v="02-02-01-003-006-03"/>
    <n v="10"/>
    <s v="Materiales y suministros - Semimanufacturas de plástico"/>
    <s v="TUBO REDONDO AGUAS NEGRAS"/>
    <n v="40171500"/>
    <s v="Selección abreviada subasta inversa (No disponible)"/>
    <n v="4"/>
    <n v="7"/>
    <n v="10"/>
    <n v="1321650"/>
    <s v="UNIDAD"/>
    <s v="NO SOLICITADAS"/>
  </r>
  <r>
    <x v="18"/>
    <s v="02-02-01-003-006-03"/>
    <n v="10"/>
    <s v="Materiales y suministros - Semimanufacturas de plástico"/>
    <s v="TUBO REDONDO AGUAS NEGRAS  1 1/2&quot; x 1/8&quot;"/>
    <n v="40171500"/>
    <s v="Selección abreviada subasta inversa (No disponible)"/>
    <n v="4"/>
    <n v="7"/>
    <n v="10"/>
    <n v="1585980"/>
    <s v="UNIDAD"/>
    <s v="NO SOLICITADAS"/>
  </r>
  <r>
    <x v="18"/>
    <s v="02-02-01-003-006-03"/>
    <n v="10"/>
    <s v="Materiales y suministros - Semimanufacturas de plástico"/>
    <s v="TUBO REDONDO AGUAS NEGRAS 1 1/2&quot; x 3/16&quot;"/>
    <n v="40171500"/>
    <s v="Selección abreviada subasta inversa (No disponible)"/>
    <n v="4"/>
    <n v="7"/>
    <n v="10"/>
    <n v="1674090"/>
    <s v="UNIDAD"/>
    <s v="NO SOLICITADAS"/>
  </r>
  <r>
    <x v="18"/>
    <s v="02-02-01-003-006-03"/>
    <n v="10"/>
    <s v="Materiales y suministros - Semimanufacturas de plástico"/>
    <s v="TUBO REDONDO AGUAS NEGRAS 2&quot;"/>
    <n v="40171500"/>
    <s v="Selección abreviada subasta inversa (No disponible)"/>
    <n v="4"/>
    <n v="7"/>
    <n v="10"/>
    <n v="1762200"/>
    <s v="UNIDAD"/>
    <s v="NO SOLICITADAS"/>
  </r>
  <r>
    <x v="18"/>
    <s v="02-02-01-003-006-03"/>
    <n v="10"/>
    <s v="Materiales y suministros - Semimanufacturas de plástico"/>
    <s v="TUBO REDONDO AGUAS NEGRAS 3/4&quot; "/>
    <n v="40171500"/>
    <s v="Selección abreviada subasta inversa (No disponible)"/>
    <n v="4"/>
    <n v="7"/>
    <n v="10"/>
    <n v="1233540"/>
    <s v="UNIDAD"/>
    <s v="NO SOLICITADAS"/>
  </r>
  <r>
    <x v="18"/>
    <s v="02-02-01-004-002"/>
    <n v="10"/>
    <s v="Materiales y suministros - Productos metálicos elaborados (excepto maquinaria y equipo)"/>
    <s v="TUERCA (1)"/>
    <n v="31161700"/>
    <s v="Selección abreviada subasta inversa (No disponible)"/>
    <n v="4"/>
    <n v="7"/>
    <n v="10"/>
    <n v="35000"/>
    <s v="UNIDAD"/>
    <s v="NO SOLICITADAS"/>
  </r>
  <r>
    <x v="18"/>
    <s v="02-02-01-004-002"/>
    <n v="10"/>
    <s v="Materiales y suministros - Productos metálicos elaborados (excepto maquinaria y equipo)"/>
    <s v="TUERCA (10)"/>
    <n v="31161700"/>
    <s v="Selección abreviada subasta inversa (No disponible)"/>
    <n v="4"/>
    <n v="7"/>
    <n v="30"/>
    <n v="6000"/>
    <s v="UNIDAD"/>
    <s v="NO SOLICITADAS"/>
  </r>
  <r>
    <x v="18"/>
    <s v="02-02-01-004-002"/>
    <n v="10"/>
    <s v="Materiales y suministros - Productos metálicos elaborados (excepto maquinaria y equipo)"/>
    <s v="TUERCA (11)"/>
    <n v="31161700"/>
    <s v="Selección abreviada subasta inversa (No disponible)"/>
    <n v="4"/>
    <n v="7"/>
    <n v="10"/>
    <n v="9000"/>
    <s v="UNIDAD"/>
    <s v="NO SOLICITADAS"/>
  </r>
  <r>
    <x v="18"/>
    <s v="02-02-01-004-002"/>
    <n v="10"/>
    <s v="Materiales y suministros - Productos metálicos elaborados (excepto maquinaria y equipo)"/>
    <s v="TUERCA (2)"/>
    <n v="31161700"/>
    <s v="Selección abreviada subasta inversa (No disponible)"/>
    <n v="4"/>
    <n v="7"/>
    <n v="10"/>
    <n v="10000"/>
    <s v="UNIDAD"/>
    <s v="NO SOLICITADAS"/>
  </r>
  <r>
    <x v="18"/>
    <s v="02-02-01-004-002"/>
    <n v="10"/>
    <s v="Materiales y suministros - Productos metálicos elaborados (excepto maquinaria y equipo)"/>
    <s v="TUERCA (3)"/>
    <n v="31161700"/>
    <s v="Selección abreviada subasta inversa (No disponible)"/>
    <n v="4"/>
    <n v="7"/>
    <n v="10"/>
    <n v="60000"/>
    <s v="UNIDAD"/>
    <s v="NO SOLICITADAS"/>
  </r>
  <r>
    <x v="18"/>
    <s v="02-02-01-004-002"/>
    <n v="10"/>
    <s v="Materiales y suministros - Productos metálicos elaborados (excepto maquinaria y equipo)"/>
    <s v="TUERCA (4)"/>
    <n v="31161700"/>
    <s v="Selección abreviada subasta inversa (No disponible)"/>
    <n v="4"/>
    <n v="7"/>
    <n v="30"/>
    <n v="60000"/>
    <s v="UNIDAD"/>
    <s v="NO SOLICITADAS"/>
  </r>
  <r>
    <x v="18"/>
    <s v="02-02-01-004-002"/>
    <n v="10"/>
    <s v="Materiales y suministros - Productos metálicos elaborados (excepto maquinaria y equipo)"/>
    <s v="TUERCA (5)"/>
    <n v="31161700"/>
    <s v="Selección abreviada subasta inversa (No disponible)"/>
    <n v="4"/>
    <n v="7"/>
    <n v="10"/>
    <n v="28000"/>
    <s v="UNIDAD"/>
    <s v="NO SOLICITADAS"/>
  </r>
  <r>
    <x v="18"/>
    <s v="02-02-01-004-002"/>
    <n v="10"/>
    <s v="Materiales y suministros - Productos metálicos elaborados (excepto maquinaria y equipo)"/>
    <s v="TUERCA (6)"/>
    <n v="31161700"/>
    <s v="Selección abreviada subasta inversa (No disponible)"/>
    <n v="4"/>
    <n v="7"/>
    <n v="10"/>
    <n v="48000"/>
    <s v="UNIDAD"/>
    <s v="NO SOLICITADAS"/>
  </r>
  <r>
    <x v="18"/>
    <s v="02-02-01-004-002"/>
    <n v="10"/>
    <s v="Materiales y suministros - Productos metálicos elaborados (excepto maquinaria y equipo)"/>
    <s v="TUERCA (7)"/>
    <n v="31161700"/>
    <s v="Selección abreviada subasta inversa (No disponible)"/>
    <n v="4"/>
    <n v="7"/>
    <n v="15"/>
    <n v="3000"/>
    <s v="UNIDAD"/>
    <s v="NO SOLICITADAS"/>
  </r>
  <r>
    <x v="18"/>
    <s v="02-02-01-004-002"/>
    <n v="10"/>
    <s v="Materiales y suministros - Productos metálicos elaborados (excepto maquinaria y equipo)"/>
    <s v="TUERCA (8)"/>
    <n v="31161700"/>
    <s v="Selección abreviada subasta inversa (No disponible)"/>
    <n v="4"/>
    <n v="7"/>
    <n v="10"/>
    <n v="2000"/>
    <s v="UNIDAD"/>
    <s v="NO SOLICITADAS"/>
  </r>
  <r>
    <x v="18"/>
    <s v="02-02-01-004-002"/>
    <n v="10"/>
    <s v="Materiales y suministros - Productos metálicos elaborados (excepto maquinaria y equipo)"/>
    <s v="TUERCA (9)"/>
    <n v="31161700"/>
    <s v="Selección abreviada subasta inversa (No disponible)"/>
    <n v="4"/>
    <n v="7"/>
    <n v="10"/>
    <n v="2000"/>
    <s v="UNIDAD"/>
    <s v="NO SOLICITADAS"/>
  </r>
  <r>
    <x v="18"/>
    <s v="02-02-01-004-001"/>
    <n v="10"/>
    <s v="Materiales y suministros - Metales básicos"/>
    <s v="TUNGSTENO CERIO 1/16"/>
    <n v="23271800"/>
    <s v="Selección abreviada subasta inversa (No disponible)"/>
    <n v="4"/>
    <n v="7"/>
    <n v="100"/>
    <n v="4405500"/>
    <s v="UNIDAD"/>
    <s v="NO SOLICITADAS"/>
  </r>
  <r>
    <x v="18"/>
    <s v="02-02-01-004-001"/>
    <n v="10"/>
    <s v="Materiales y suministros - Metales básicos"/>
    <s v="TUNGSTENO DE CERIO 0.040"/>
    <n v="23271800"/>
    <s v="Selección abreviada subasta inversa (No disponible)"/>
    <n v="4"/>
    <n v="7"/>
    <n v="100"/>
    <n v="4405500"/>
    <s v="UNIDAD"/>
    <s v="NO SOLICITADAS"/>
  </r>
  <r>
    <x v="18"/>
    <s v="02-02-01-004-001"/>
    <n v="10"/>
    <s v="Materiales y suministros - Metales básicos"/>
    <s v="TUNGSTENO DE CERIO 3/32"/>
    <n v="23271800"/>
    <s v="Selección abreviada subasta inversa (No disponible)"/>
    <n v="4"/>
    <n v="7"/>
    <n v="100"/>
    <n v="4405500"/>
    <s v="UNIDAD"/>
    <s v="NO SOLICITADAS"/>
  </r>
  <r>
    <x v="18"/>
    <s v="02-02-01-004-002"/>
    <n v="10"/>
    <s v="Materiales y suministros - Productos metálicos elaborados (excepto maquinaria y equipo)"/>
    <s v="UNION (1)"/>
    <n v="40183100"/>
    <s v="Selección abreviada subasta inversa (No disponible)"/>
    <n v="4"/>
    <n v="7"/>
    <n v="10"/>
    <n v="220000"/>
    <s v="UNIDAD"/>
    <s v="NO SOLICITADAS"/>
  </r>
  <r>
    <x v="18"/>
    <s v="02-02-01-004-002"/>
    <n v="10"/>
    <s v="Materiales y suministros - Productos metálicos elaborados (excepto maquinaria y equipo)"/>
    <s v="UNION (2)"/>
    <n v="40183100"/>
    <s v="Selección abreviada subasta inversa (No disponible)"/>
    <n v="4"/>
    <n v="7"/>
    <n v="8"/>
    <n v="200000"/>
    <s v="UNIDAD"/>
    <s v="NO SOLICITADAS"/>
  </r>
  <r>
    <x v="18"/>
    <s v="02-02-01-004-002"/>
    <n v="10"/>
    <s v="Materiales y suministros - Productos metálicos elaborados (excepto maquinaria y equipo)"/>
    <s v="VARILLA AMOL 308L"/>
    <n v="30102400"/>
    <s v="Selección abreviada subasta inversa (No disponible)"/>
    <n v="4"/>
    <n v="7"/>
    <n v="10"/>
    <n v="1145430"/>
    <s v="KILOGRAMO"/>
    <s v="NO SOLICITADAS"/>
  </r>
  <r>
    <x v="18"/>
    <s v="02-02-01-004-002"/>
    <n v="10"/>
    <s v="Materiales y suministros - Productos metálicos elaborados (excepto maquinaria y equipo)"/>
    <s v="VARILLA DE COBRE REDONDA MACIZA 1&quot;"/>
    <n v="30102400"/>
    <s v="Selección abreviada subasta inversa (No disponible)"/>
    <n v="4"/>
    <n v="7"/>
    <n v="5"/>
    <n v="1909050"/>
    <s v="UNIDAD"/>
    <s v="NO SOLICITADAS"/>
  </r>
  <r>
    <x v="18"/>
    <s v="02-02-01-004-002"/>
    <n v="10"/>
    <s v="Materiales y suministros - Productos metálicos elaborados (excepto maquinaria y equipo)"/>
    <s v="VARILLA DE COBRE REDONDA MACIZA 1/2&quot;"/>
    <n v="30102400"/>
    <s v="Selección abreviada subasta inversa (No disponible)"/>
    <n v="4"/>
    <n v="7"/>
    <n v="5"/>
    <n v="102795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91500"/>
    <s v="Selección abreviada subasta inversa (No disponible)"/>
    <n v="4"/>
    <n v="7"/>
    <n v="4"/>
    <n v="2819520"/>
    <s v="UNIDAD"/>
    <s v="NO SOLICITADAS"/>
  </r>
  <r>
    <x v="18"/>
    <s v="02-02-01-004-002"/>
    <n v="10"/>
    <s v="Materiales y suministros - Productos metálicos elaborados (excepto maquinaria y equipo)"/>
    <s v="VASO PARA PISTOLA  (1)"/>
    <n v="31211900"/>
    <s v="Selección abreviada subasta inversa (No disponible)"/>
    <n v="4"/>
    <n v="7"/>
    <n v="1"/>
    <n v="286357"/>
    <s v="UNIDAD"/>
    <s v="NO SOLICITADAS"/>
  </r>
  <r>
    <x v="18"/>
    <s v="02-02-01-004-002"/>
    <n v="10"/>
    <s v="Materiales y suministros - Productos metálicos elaborados (excepto maquinaria y equipo)"/>
    <s v="VASO PARA PISTOLA  (2)"/>
    <n v="31211900"/>
    <s v="Selección abreviada subasta inversa (No disponible)"/>
    <n v="4"/>
    <n v="7"/>
    <n v="1"/>
    <n v="286357"/>
    <s v="UNIDAD"/>
    <s v="NO SOLICITADAS"/>
  </r>
  <r>
    <x v="18"/>
    <s v="02-02-01-002-007"/>
    <n v="10"/>
    <s v="Materiales y suministros - Artículos textiles (excepto prendas de vestir)"/>
    <s v="VELCRO AUTOADHESIVO "/>
    <n v="11162100"/>
    <s v="Selección abreviada subasta inversa (No disponible)"/>
    <n v="4"/>
    <n v="7"/>
    <n v="9"/>
    <n v="2643300"/>
    <s v="UNIDAD"/>
    <s v="NO SOLICITADAS"/>
  </r>
  <r>
    <x v="18"/>
    <s v="02-02-01-002-007"/>
    <n v="10"/>
    <s v="Materiales y suministros - Artículos textiles (excepto prendas de vestir)"/>
    <s v="VELCRO NEGRO 1&quot; "/>
    <n v="11162100"/>
    <s v="Selección abreviada subasta inversa (No disponible)"/>
    <n v="4"/>
    <n v="7"/>
    <n v="8"/>
    <n v="2349600"/>
    <s v="UNIDAD"/>
    <s v="NO SOLICITADAS"/>
  </r>
  <r>
    <x v="18"/>
    <s v="02-02-01-002-007"/>
    <n v="10"/>
    <s v="Materiales y suministros - Artículos textiles (excepto prendas de vestir)"/>
    <s v="VELCRO NEGRO 2&quot; "/>
    <n v="11162100"/>
    <s v="Selección abreviada subasta inversa (No disponible)"/>
    <n v="4"/>
    <n v="7"/>
    <n v="8"/>
    <n v="4268440"/>
    <s v="UNIDAD"/>
    <s v="NO SOLICITADAS"/>
  </r>
  <r>
    <x v="18"/>
    <s v="02-02-01-003-007-01"/>
    <n v="10"/>
    <s v="Materiales y suministros - Vidrio y productos de vidrio"/>
    <s v="VIDRIO CABIAN DE SANBLASTIC"/>
    <n v="30171700"/>
    <s v="Selección abreviada subasta inversa (No disponible)"/>
    <n v="4"/>
    <n v="7"/>
    <n v="10"/>
    <n v="2073710"/>
    <s v="UNIDAD"/>
    <s v="NO SOLICITADAS"/>
  </r>
  <r>
    <x v="18"/>
    <s v="02-02-01-004-002"/>
    <n v="10"/>
    <s v="Materiales y suministros - Productos metálicos elaborados (excepto maquinaria y equipo)"/>
    <s v="VIROLA KIT"/>
    <n v="31161800"/>
    <s v="Selección abreviada subasta inversa (No disponible)"/>
    <n v="4"/>
    <n v="7"/>
    <n v="1"/>
    <n v="22470"/>
    <s v="UNIDAD"/>
    <s v="NO SOLICITADAS"/>
  </r>
  <r>
    <x v="18"/>
    <s v="02-02-01-004-002"/>
    <n v="10"/>
    <s v="Materiales y suministros - Productos metálicos elaborados (excepto maquinaria y equipo)"/>
    <s v="ZAMAK "/>
    <n v="31231100"/>
    <s v="Selección abreviada subasta inversa (No disponible)"/>
    <n v="4"/>
    <n v="7"/>
    <n v="5"/>
    <n v="2679520"/>
    <s v="UNIDAD"/>
    <s v="NO SOLICITADAS"/>
  </r>
  <r>
    <x v="18"/>
    <s v="02-02-02-005-004-01-2"/>
    <n v="10"/>
    <s v="Adquisición de servicios - Servicios generales de construcción de edificaciones no residenciales"/>
    <s v="MANTENIMIENTO INSTALACIONES EDIFICIOS METROLOGÍA Y SECAD. (INSTALACIÓN VIDRIO SEGURIDAD VENTANA, CUBIERTAS, ADECUACIÓN CUARTO ENSAYOS MAQUINA UNIVERSAL, MANTENIMIENTO DE LAS BOMBAS DE AGUA)"/>
    <n v="81112222"/>
    <s v="Mínima cuantía"/>
    <n v="4"/>
    <n v="7"/>
    <n v="1"/>
    <n v="54000000"/>
    <s v="GLOBAL"/>
    <s v="NO SOLICITADAS"/>
  </r>
  <r>
    <x v="18"/>
    <s v="02-01-01-004-008-02"/>
    <n v="10"/>
    <s v="Activos fijos - Instrumentos y aparatos de medición, verificación, análisis, de navegación y para otros fines (excepto instrumentos ópticos); instrumentos de control de procesos industriales, sus partes, piezas y accesorios"/>
    <s v="ANALIZADOR DE ESPECTROS"/>
    <n v="42182315"/>
    <s v="Mínima cuantía"/>
    <n v="4"/>
    <n v="6"/>
    <n v="1"/>
    <n v="52000000"/>
    <s v="UNIDAD"/>
    <s v="NO SOLICITADAS"/>
  </r>
  <r>
    <x v="18"/>
    <s v="02-01-01-004-005-01"/>
    <n v="10"/>
    <s v="Activos fijos - Máquinas para oficina y contabilidad, y sus partes y accesorios"/>
    <s v="MAQUINA DESTRUCTURA DE PAPEL"/>
    <n v="44101601"/>
    <s v="Mínima cuantía"/>
    <n v="4"/>
    <n v="6"/>
    <n v="1"/>
    <n v="3000000"/>
    <s v="UNIDAD"/>
    <s v="NO SOLICITADAS"/>
  </r>
  <r>
    <x v="18"/>
    <s v="02-01-01-006-002-03-1-01"/>
    <n v="10"/>
    <s v="Activos fijos - Paquetes de software"/>
    <s v="ADQUISICION OBJETO VIRTUAL DE APRENDIZAJE DE CERTIFICACION PUBLICACIONES TECNICAS Y SEGURIDAD OPERACIONAL"/>
    <n v="43231507"/>
    <s v="Mínima cuantía"/>
    <n v="4"/>
    <n v="4"/>
    <n v="1"/>
    <n v="90000000"/>
    <s v="UNIDAD"/>
    <s v="NO SOLICITADAS"/>
  </r>
  <r>
    <x v="18"/>
    <s v="02-02-02-005-004-01-2"/>
    <n v="10"/>
    <s v="Adquisición de servicios - Servicios generales de construcción de edificaciones no residenciales"/>
    <s v="MANTENIMIENTO Y ADECUACIÓN DE LAS INSTALACIONES DE LA ESCUELA DE INSTRUCCIÓN CANINO MILITAR CAMAN "/>
    <n v="72102900"/>
    <s v="Mínima cuantía"/>
    <n v="4"/>
    <n v="4"/>
    <n v="1"/>
    <n v="50000000"/>
    <s v="GLOBAL"/>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GALGAS EXTENSIOMÉTRICAS MARCA VISHAY PARA PROPÓSITO GENERAL"/>
    <n v="41111816"/>
    <s v="Mínima cuantía"/>
    <n v="4"/>
    <n v="4"/>
    <n v="30"/>
    <n v="4105500"/>
    <s v="UNIDAD"/>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CABLE 12*22 AWG PARA GALGAS EXTENSIOMÉTRICAS  m"/>
    <n v="26121642"/>
    <s v="Mínima cuantía"/>
    <n v="4"/>
    <n v="4"/>
    <n v="215"/>
    <n v="2894545"/>
    <s v="UNIDAD"/>
    <s v="NO SOLICITADAS"/>
  </r>
  <r>
    <x v="18"/>
    <s v="02-02-02-006-004"/>
    <n v="10"/>
    <s v="Adquisición de servicios - Servicios de transporte de pasajeros"/>
    <s v="AUXILIO DE MARCHA"/>
    <n v="78111800"/>
    <s v="Mínima cuantía"/>
    <n v="2"/>
    <n v="10"/>
    <n v="1"/>
    <n v="4318668"/>
    <s v="GLOBAL"/>
    <s v="NO SOLICITADAS"/>
  </r>
  <r>
    <x v="18"/>
    <s v="02-02-02-009-003-01"/>
    <n v="10"/>
    <s v="Adquisición de servicios - Servicios de salud humana"/>
    <s v="EXAMENES MEDICOS SALUD OCUPACIONAL PERDONAL CIVIL Y UN PERSONAL MILITAR"/>
    <n v="85121502"/>
    <n v="0"/>
    <n v="0"/>
    <n v="0"/>
    <n v="1"/>
    <n v="22350200"/>
    <s v="GLOBAL"/>
    <s v=""/>
  </r>
  <r>
    <x v="18"/>
    <s v="02-02-02-008-007-01-5"/>
    <n v="10"/>
    <s v="Adquisición de servicios - Servicios de mantenimiento y reparación de otra maquinaria y otro equipo"/>
    <s v="MANTENIENTO DUMMIES (CT PAZ)"/>
    <n v="60141012"/>
    <s v="Mínima cuantía"/>
    <n v="2"/>
    <n v="10"/>
    <n v="1"/>
    <n v="1000000"/>
    <s v="GLOBAL"/>
    <s v="NO SOLICITADAS"/>
  </r>
  <r>
    <x v="18"/>
    <s v="02-02-02-008-007-01-5"/>
    <n v="10"/>
    <s v="Adquisición de servicios - Servicios de mantenimiento y reparación de otra maquinaria y otro equipo"/>
    <s v="MANTENIMIENTO DUMMIES SALTARINES "/>
    <n v="60141012"/>
    <s v="Mínima cuantía"/>
    <n v="2"/>
    <n v="10"/>
    <n v="1"/>
    <n v="5000000"/>
    <s v="GLOBAL"/>
    <s v="NO SOLICITADAS"/>
  </r>
  <r>
    <x v="18"/>
    <s v="02-02-02-010"/>
    <n v="16"/>
    <s v="Adquisición de servicios - Viáticos de los funcionarios en comisión"/>
    <s v="PROCESO INCORPORACION SOLDADOS, CADETES - ALUMNOS - SOLDADOS - CAMAN"/>
    <n v="90121500"/>
    <s v="Solicitud de información a los Proveedores"/>
    <n v="1"/>
    <n v="12"/>
    <n v="1"/>
    <n v="14000000"/>
    <s v="GLOBAL"/>
    <s v="NO SOLICITADAS"/>
  </r>
  <r>
    <x v="19"/>
    <s v="01-01-03-027"/>
    <n v="10"/>
    <s v="PARTIDA ALIMENTACIÓN SOLDADOS"/>
    <s v="PARTIDA ALIMENTACIÓN SOLDADOS"/>
    <m/>
    <s v="CONTRATACIÓN DIRECTA"/>
    <n v="1"/>
    <n v="11"/>
    <n v="1"/>
    <n v="124301227"/>
    <s v="GLOBAL"/>
    <s v="NO SOLICITADAS"/>
  </r>
  <r>
    <x v="19"/>
    <s v="02-01-01-004-003-09"/>
    <n v="10"/>
    <s v="Activos fijos - Otras máquinas para usos generales y sus partes y piezas"/>
    <s v="BASCULAS PORTATILES"/>
    <n v="41111518"/>
    <s v="Mínima cuantía"/>
    <n v="4"/>
    <n v="4"/>
    <n v="5"/>
    <n v="13000000"/>
    <s v="UNIDAD"/>
    <s v="NO SOLICITADAS"/>
  </r>
  <r>
    <x v="19"/>
    <s v="02-02-01-004-004-01"/>
    <n v="10"/>
    <s v="Materiales y suministros - Maquinaria agropecuaria o silvícola y sus partes y piezas"/>
    <s v="ASPERSORA DE ESPALDA DE 20 LT"/>
    <n v="21101801"/>
    <s v="Mínima cuantía"/>
    <n v="5"/>
    <n v="2"/>
    <n v="1"/>
    <n v="800000"/>
    <s v="GLOBAL"/>
    <s v="NO SOLICITADAS"/>
  </r>
  <r>
    <x v="19"/>
    <s v="02-02-01-000-002-09"/>
    <n v="10"/>
    <s v="Materiales y suministros - Otros productos animales"/>
    <s v="HUESOS DE CERDO COCIDO Y EN MALLA 20 CM"/>
    <n v="11131605"/>
    <s v="Mínima cuantía"/>
    <n v="1"/>
    <n v="3"/>
    <n v="72"/>
    <n v="822528"/>
    <s v="UNIDAD"/>
    <s v="NO SOLICITADAS"/>
  </r>
  <r>
    <x v="19"/>
    <s v="02-02-01-001-005"/>
    <n v="10"/>
    <s v="Materiales y suministros - Piedra, arena y arcilla"/>
    <s v="MIXTO X M3"/>
    <n v="30111801"/>
    <s v="Selección abreviada subasta inversa (No disponible)"/>
    <n v="2"/>
    <n v="5"/>
    <n v="18"/>
    <n v="2520000"/>
    <s v="METRO CUBICO"/>
    <s v="NO SOLICITADAS"/>
  </r>
  <r>
    <x v="19"/>
    <s v="02-02-01-002-006"/>
    <n v="10"/>
    <s v="Materiales y suministros - Hilados e hilos; tejidos de fibras textiles incluso afelpados"/>
    <s v="ADQUISISCION DE NAYLON (5) ROLLOS DE 100 MTS"/>
    <n v="73161502"/>
    <s v="Mínima cuantía"/>
    <n v="3"/>
    <n v="1"/>
    <n v="5"/>
    <n v="800000"/>
    <s v="UNIDAD"/>
    <s v="NO SOLICITADAS"/>
  </r>
  <r>
    <x v="19"/>
    <s v="02-02-01-002-007"/>
    <n v="10"/>
    <s v="Materiales y suministros - Artículos textiles (excepto prendas de vestir)"/>
    <s v="TOALLAS DE 1MT X 1MT"/>
    <n v="52121701"/>
    <s v="Mínima cuantía"/>
    <n v="1"/>
    <n v="3"/>
    <n v="20"/>
    <n v="321300"/>
    <s v="UNIDAD"/>
    <s v="NO SOLICITADAS"/>
  </r>
  <r>
    <x v="19"/>
    <s v="02-02-01-002-007"/>
    <n v="10"/>
    <s v="Materiales y suministros - Artículos textiles (excepto prendas de vestir)"/>
    <s v="CINTA MALLA PARA JUNTAS DE DRAYWAL "/>
    <n v="31201507"/>
    <s v="Selección abreviada subasta inversa (No disponible)"/>
    <n v="2"/>
    <n v="5"/>
    <n v="10"/>
    <n v="500000"/>
    <s v="UNIDAD"/>
    <s v="NO SOLICITADAS"/>
  </r>
  <r>
    <x v="19"/>
    <s v="02-02-01-002-007"/>
    <n v="10"/>
    <s v="Materiales y suministros - Artículos textiles (excepto prendas de vestir)"/>
    <s v="CINTA TAPA GOTERAS TIPO MULTISEAL O DE SIMILARES CARACTERISTICAS"/>
    <n v="31201622"/>
    <s v="Selección abreviada subasta inversa (No disponible)"/>
    <n v="2"/>
    <n v="5"/>
    <n v="8"/>
    <n v="320000"/>
    <s v="UNIDAD"/>
    <s v="NO SOLICITADAS"/>
  </r>
  <r>
    <x v="19"/>
    <s v="02-02-01-003-004-07"/>
    <n v="10"/>
    <s v="Materiales y suministros - Plásticos en formas primarias"/>
    <s v="CINTA TEFLON INDUSTRIAL"/>
    <n v="31201519"/>
    <s v="Selección abreviada subasta inversa (No disponible)"/>
    <n v="2"/>
    <n v="5"/>
    <n v="50"/>
    <n v="250000"/>
    <s v="UNIDAD"/>
    <s v="NO SOLICITADAS"/>
  </r>
  <r>
    <x v="19"/>
    <s v="02-02-01-002-008"/>
    <n v="10"/>
    <s v="Materiales y suministros - Dotación (prendas de vestir y calzado)"/>
    <s v="CHALECOS  DE IDENTIFICACION PARA PERROS DE RAZA GRANDE SEGÚN LA ESPECIALIDAD"/>
    <n v="53103100"/>
    <s v="Mínima cuantía"/>
    <n v="1"/>
    <n v="3"/>
    <n v="18"/>
    <n v="1113840"/>
    <s v="UNIDAD"/>
    <s v="NO SOLICITADAS"/>
  </r>
  <r>
    <x v="19"/>
    <s v="02-02-01-002-008"/>
    <n v="10"/>
    <s v="Materiales y suministros - Dotación (prendas de vestir y calzado)"/>
    <s v="GUANTES NEOPRENO"/>
    <n v="46181537"/>
    <s v="Mínima cuantía"/>
    <n v="3"/>
    <n v="1"/>
    <n v="10"/>
    <n v="1000000"/>
    <s v="UNIDAD"/>
    <s v="NO SOLICITADAS"/>
  </r>
  <r>
    <x v="19"/>
    <s v="02-02-01-002-008"/>
    <n v="10"/>
    <s v="Materiales y suministros - Dotación (prendas de vestir y calzado)"/>
    <s v="MOSQUETONES EN COBRE DE 12 CM CON RESORTE"/>
    <n v="10141608"/>
    <s v="Mínima cuantía"/>
    <n v="1"/>
    <n v="3"/>
    <n v="18"/>
    <n v="406980"/>
    <s v="UNIDAD"/>
    <s v="NO SOLICITADAS"/>
  </r>
  <r>
    <x v="19"/>
    <s v="02-02-01-002-008"/>
    <n v="10"/>
    <s v="Materiales y suministros - Dotación (prendas de vestir y calzado)"/>
    <s v="PARES DE GUANTES DE ALTO IMPACTO"/>
    <n v="46181504"/>
    <s v="Mínima cuantía"/>
    <n v="3"/>
    <n v="1"/>
    <n v="12"/>
    <n v="1540800"/>
    <s v="UNIDAD"/>
    <s v="NO SOLICITADAS"/>
  </r>
  <r>
    <x v="19"/>
    <s v="02-02-01-003-001"/>
    <n v="10"/>
    <s v="Materiales y suministros - Productos de madera, corcho, cestería y espartería"/>
    <s v="GUACAL PARA PERRO GRANDE 40 KG"/>
    <n v="10111300"/>
    <s v="Mínima cuantía"/>
    <n v="1"/>
    <n v="3"/>
    <n v="2"/>
    <n v="1035300"/>
    <s v="UNIDAD"/>
    <s v="NO SOLICITADAS"/>
  </r>
  <r>
    <x v="19"/>
    <s v="02-02-01-003-001"/>
    <n v="10"/>
    <s v="Materiales y suministros - Productos de madera, corcho, cestería y espartería"/>
    <s v="TABLERO"/>
    <n v="44111900"/>
    <s v="Mínima cuantía"/>
    <n v="3"/>
    <n v="1"/>
    <n v="8"/>
    <n v="866400"/>
    <s v="UNIDAD"/>
    <s v="NO SOLICITADAS"/>
  </r>
  <r>
    <x v="19"/>
    <s v="02-02-01-003-001"/>
    <n v="10"/>
    <s v="Materiales y suministros - Productos de madera, corcho, cestería y espartería"/>
    <s v="TABLERO CON CABALLETE TRIPODE (150/120)"/>
    <n v="44111900"/>
    <s v="Mínima cuantía"/>
    <n v="2"/>
    <n v="1"/>
    <n v="1"/>
    <n v="108300"/>
    <s v="UNIDAD"/>
    <s v="NO SOLICITADAS"/>
  </r>
  <r>
    <x v="19"/>
    <s v="02-02-01-003-002-01"/>
    <n v="10"/>
    <s v="Materiales y suministros - Pasta de papel, papel y cartón"/>
    <s v="CINTA ENMASCARAR 24MM X 40M X ROLLO"/>
    <n v="31201503"/>
    <s v="Selección abreviada subasta inversa (No disponible)"/>
    <n v="2"/>
    <n v="5"/>
    <n v="50"/>
    <n v="250000"/>
    <s v="UNIDAD"/>
    <s v="NO SOLICITADAS"/>
  </r>
  <r>
    <x v="19"/>
    <s v="02-02-01-003-002-04"/>
    <n v="10"/>
    <s v="Materiales y suministros - Diarios, revistas y publicaciones periódicas, publicados menos de cuatro veces por semana"/>
    <s v="SUSCRIPCIÓN PERIÓDICO"/>
    <n v="81112100"/>
    <s v="Mínima cuantía"/>
    <n v="1"/>
    <n v="12"/>
    <n v="1"/>
    <n v="450000"/>
    <s v="GLOBAL"/>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IMPIADOR PVC X 1/4"/>
    <n v="47131825"/>
    <s v="Selección abreviada subasta inversa (No disponible)"/>
    <n v="2"/>
    <n v="5"/>
    <n v="20"/>
    <n v="320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INNER CORRIENTE X GALON"/>
    <n v="31211604"/>
    <s v="Selección abreviada subasta inversa (No disponible)"/>
    <n v="2"/>
    <n v="5"/>
    <n v="30"/>
    <n v="750000"/>
    <s v="GALON"/>
    <s v="NO SOLICITADAS"/>
  </r>
  <r>
    <x v="19"/>
    <s v="02-02-01-003-004-06"/>
    <n v="10"/>
    <s v="Materiales y suministros - Abonos y plaguicidas"/>
    <s v="GOMA ADHESIVA PARA EL CONTROL DE ROEDORES TUBO COLAPSIBLE X 240 GR"/>
    <n v="10191700"/>
    <s v="Mínima cuantía"/>
    <n v="1"/>
    <n v="3"/>
    <n v="10"/>
    <n v="140000"/>
    <s v="UNIDAD"/>
    <s v="NO SOLICITADAS"/>
  </r>
  <r>
    <x v="19"/>
    <s v="02-02-01-003-004-06"/>
    <n v="10"/>
    <s v="Materiales y suministros - Abonos y plaguicidas"/>
    <s v="LAMINAS DE REPUESTO PARA LA LAMPARA MATAZANCUDOS POR 25 UNIDADES"/>
    <n v="10191703"/>
    <s v="Mínima cuantía"/>
    <n v="2"/>
    <n v="10"/>
    <n v="2"/>
    <n v="42840"/>
    <s v="GLOBAL"/>
    <s v="NO SOLICITADAS"/>
  </r>
  <r>
    <x v="19"/>
    <s v="02-02-01-003-004-06"/>
    <n v="10"/>
    <s v="Materiales y suministros - Abonos y plaguicidas"/>
    <s v="PLATILLOS ENGOMADOS PARA CONTROL DE ZANCUDOS DE LARGA ACCION "/>
    <n v="10191700"/>
    <s v="Mínima cuantía"/>
    <n v="1"/>
    <n v="3"/>
    <n v="100"/>
    <n v="300000"/>
    <s v="UNIDAD"/>
    <s v="NO SOLICITADAS"/>
  </r>
  <r>
    <x v="19"/>
    <s v="02-02-01-003-005-01"/>
    <n v="10"/>
    <s v="Materiales y suministros - Pinturas y barnices y productos relacionados; colores para la pintura artística; tintas"/>
    <s v="DATA CARD 536797-002 PRINT RIBBON FOR SERIE 535000-003"/>
    <n v="44103103"/>
    <s v="Publicación contratación régimen especial - Régimen especial"/>
    <n v="2"/>
    <n v="1"/>
    <n v="5"/>
    <n v="2184255"/>
    <s v="UNIDAD"/>
    <s v="NO SOLICITADAS"/>
  </r>
  <r>
    <x v="19"/>
    <s v="02-02-01-003-005-01"/>
    <n v="10"/>
    <s v="Materiales y suministros - Pinturas y barnices y productos relacionados; colores para la pintura artística; tintas"/>
    <s v="ESTUCO PLASTICO ACRILICO X 30 KG"/>
    <n v="30151805"/>
    <s v="Selección abreviada subasta inversa (No disponible)"/>
    <n v="2"/>
    <n v="5"/>
    <n v="10"/>
    <n v="800000"/>
    <s v="UNIDAD"/>
    <s v="NO SOLICITADAS"/>
  </r>
  <r>
    <x v="19"/>
    <s v="02-02-01-003-005-01"/>
    <n v="10"/>
    <s v="Materiales y suministros - Pinturas y barnices y productos relacionados; colores para la pintura artística; tintas"/>
    <s v="HP C7115A HP 15A C7115A BLACK ORIGINAL LASERJET TONER CARTRIDGE    "/>
    <n v="44103103"/>
    <s v="Mínima cuantía"/>
    <n v="2"/>
    <n v="1"/>
    <n v="2"/>
    <n v="339292"/>
    <s v="UNIDAD"/>
    <s v="NO SOLICITADAS"/>
  </r>
  <r>
    <x v="19"/>
    <s v="02-02-01-003-005-01"/>
    <n v="10"/>
    <s v="Materiales y suministros - Pinturas y barnices y productos relacionados; colores para la pintura artística; tintas"/>
    <s v="HP C8061X HP 61X C8061X BLACK HIGH YIELD ORIGINAL LASERJET TONER CARTRIDGE "/>
    <n v="44103103"/>
    <s v="Mínima cuantía"/>
    <n v="2"/>
    <n v="1"/>
    <n v="3"/>
    <n v="381705"/>
    <s v="UNIDAD"/>
    <s v="NO SOLICITADAS"/>
  </r>
  <r>
    <x v="19"/>
    <s v="02-02-01-003-005-01"/>
    <n v="10"/>
    <s v="Materiales y suministros - Pinturas y barnices y productos relacionados; colores para la pintura artística; tintas"/>
    <s v="HP CB436A HP 36A CB436A BLACK ORIGINAL LASERJET TONER CARTRIDGE      "/>
    <n v="44103103"/>
    <s v="Mínima cuantía"/>
    <n v="2"/>
    <n v="1"/>
    <n v="3"/>
    <n v="655803"/>
    <s v="UNIDAD"/>
    <s v="NO SOLICITADAS"/>
  </r>
  <r>
    <x v="19"/>
    <s v="02-02-01-003-005-01"/>
    <n v="10"/>
    <s v="Materiales y suministros - Pinturas y barnices y productos relacionados; colores para la pintura artística; tintas"/>
    <s v="HP CC364A HP 64A CC364A BLACK ORIGINAL LASERJET TONER CARTRIDGE  "/>
    <n v="44103103"/>
    <s v="Mínima cuantía"/>
    <n v="2"/>
    <n v="1"/>
    <n v="3"/>
    <n v="1669320"/>
    <s v="UNIDAD"/>
    <s v="NO SOLICITADAS"/>
  </r>
  <r>
    <x v="19"/>
    <s v="02-02-01-003-005-01"/>
    <n v="10"/>
    <s v="Materiales y suministros - Pinturas y barnices y productos relacionados; colores para la pintura artística; tintas"/>
    <s v="HP CE390A HP 90A CE390A BLACK ORIGINAL LASERJET TONER CARTRIDGE"/>
    <n v="44103103"/>
    <s v="Mínima cuantía"/>
    <n v="2"/>
    <n v="1"/>
    <n v="2"/>
    <n v="1179118"/>
    <s v="UNIDAD"/>
    <s v="NO SOLICITADAS"/>
  </r>
  <r>
    <x v="19"/>
    <s v="02-02-01-003-005-01"/>
    <n v="10"/>
    <s v="Materiales y suministros - Pinturas y barnices y productos relacionados; colores para la pintura artística; tintas"/>
    <s v="HP CE410A HP 305A CE410A BLACK ORIGINAL LASERJET TONER CARTRIDGE   "/>
    <n v="44103103"/>
    <s v="Mínima cuantía"/>
    <n v="2"/>
    <n v="1"/>
    <n v="2"/>
    <n v="663698"/>
    <s v="UNIDAD"/>
    <s v="NO SOLICITADAS"/>
  </r>
  <r>
    <x v="19"/>
    <s v="02-02-01-003-005-01"/>
    <n v="10"/>
    <s v="Materiales y suministros - Pinturas y barnices y productos relacionados; colores para la pintura artística; tintas"/>
    <s v="HP CE411A HP 305A CE411A CYAN ORIGINAL LASERJET TONER CARTRIDGE   "/>
    <n v="44103103"/>
    <s v="Mínima cuantía"/>
    <n v="2"/>
    <n v="1"/>
    <n v="2"/>
    <n v="945542"/>
    <s v="UNIDAD"/>
    <s v="NO SOLICITADAS"/>
  </r>
  <r>
    <x v="19"/>
    <s v="02-02-01-003-005-01"/>
    <n v="10"/>
    <s v="Materiales y suministros - Pinturas y barnices y productos relacionados; colores para la pintura artística; tintas"/>
    <s v="HP CE412A HP 305A CE412A YELLOW ORIGINAL LASERJET TONER CARTRIDGE   "/>
    <n v="44103103"/>
    <s v="Mínima cuantía"/>
    <n v="2"/>
    <n v="1"/>
    <n v="1"/>
    <n v="472771"/>
    <s v="UNIDAD"/>
    <s v="NO SOLICITADAS"/>
  </r>
  <r>
    <x v="19"/>
    <s v="02-02-01-003-005-01"/>
    <n v="10"/>
    <s v="Materiales y suministros - Pinturas y barnices y productos relacionados; colores para la pintura artística; tintas"/>
    <s v="HP CE413A HP 305A CE413A MAGENTA ORIGINAL LASERJET TONER CARTRIDGE   "/>
    <n v="44103103"/>
    <s v="Mínima cuantía"/>
    <n v="2"/>
    <n v="1"/>
    <n v="2"/>
    <n v="945542"/>
    <s v="UNIDAD"/>
    <s v="NO SOLICITADAS"/>
  </r>
  <r>
    <x v="19"/>
    <s v="02-02-01-003-005-01"/>
    <n v="10"/>
    <s v="Materiales y suministros - Pinturas y barnices y productos relacionados; colores para la pintura artística; tintas"/>
    <s v="HP CF281A HP 81A CF281A BLACK ORIGINAL LASERJET TONER CARTRIDGE "/>
    <n v="44103103"/>
    <s v="Mínima cuantía"/>
    <n v="2"/>
    <n v="1"/>
    <n v="3"/>
    <n v="1837461"/>
    <s v="UNIDAD"/>
    <s v="NO SOLICITADAS"/>
  </r>
  <r>
    <x v="19"/>
    <s v="02-02-01-003-005-01"/>
    <n v="10"/>
    <s v="Materiales y suministros - Pinturas y barnices y productos relacionados; colores para la pintura artística; tintas"/>
    <s v="HP Q5942X HP 42X Q5942X BLACK HIGH YIELD ORIGINAL LASERJET TONER CARTRIDGE  "/>
    <n v="44103103"/>
    <s v="Mínima cuantía"/>
    <n v="2"/>
    <n v="1"/>
    <n v="4"/>
    <n v="3462708"/>
    <s v="UNIDAD"/>
    <s v="NO SOLICITADAS"/>
  </r>
  <r>
    <x v="19"/>
    <s v="02-02-01-003-005-01"/>
    <n v="10"/>
    <s v="Materiales y suministros - Pinturas y barnices y productos relacionados; colores para la pintura artística; tintas"/>
    <s v="HP Q5945A HP 45A Q5945A BLACK ORIGINAL LASERJET TONER CARTRIDGE "/>
    <n v="44103103"/>
    <s v="Mínima cuantía"/>
    <n v="2"/>
    <n v="1"/>
    <n v="3"/>
    <n v="2959875"/>
    <s v="UNIDAD"/>
    <s v="NO SOLICITADAS"/>
  </r>
  <r>
    <x v="19"/>
    <s v="02-02-01-003-005-01"/>
    <n v="10"/>
    <s v="Materiales y suministros - Pinturas y barnices y productos relacionados; colores para la pintura artística; tintas"/>
    <s v="HP Q5949A HP 49A Q5949A BLACK ORIGINAL LASERJET TONER CARTRIDGE  "/>
    <n v="44103103"/>
    <s v="Mínima cuantía"/>
    <n v="2"/>
    <n v="1"/>
    <n v="3"/>
    <n v="1172055"/>
    <s v="UNIDAD"/>
    <s v="NO SOLICITADAS"/>
  </r>
  <r>
    <x v="19"/>
    <s v="02-02-01-003-005-01"/>
    <n v="10"/>
    <s v="Materiales y suministros - Pinturas y barnices y productos relacionados; colores para la pintura artística; tintas"/>
    <s v="HP Q6511X HP 11X Q6511X BLACK HIGH YIELD ORIGINAL LASERJET TONER CARTRIDGE "/>
    <n v="44103103"/>
    <s v="Mínima cuantía"/>
    <n v="2"/>
    <n v="1"/>
    <n v="2"/>
    <n v="1765480"/>
    <s v="UNIDAD"/>
    <s v="NO SOLICITADAS"/>
  </r>
  <r>
    <x v="19"/>
    <s v="02-02-01-003-005-01"/>
    <n v="10"/>
    <s v="Materiales y suministros - Pinturas y barnices y productos relacionados; colores para la pintura artística; tintas"/>
    <s v="HP Q7551X HP 51X Q7551X BLACK HIGH YIELD ORIGINAL LASERJET TONER CARTRIDGE"/>
    <n v="44103103"/>
    <s v="Mínima cuantía"/>
    <n v="2"/>
    <n v="1"/>
    <n v="2"/>
    <n v="1794842"/>
    <s v="UNIDAD"/>
    <s v="NO SOLICITADAS"/>
  </r>
  <r>
    <x v="19"/>
    <s v="02-02-01-003-005-01"/>
    <n v="10"/>
    <s v="Materiales y suministros - Pinturas y barnices y productos relacionados; colores para la pintura artística; tintas"/>
    <s v="HP Q7553A HP 53A Q7553A BLACK ORIGINAL LASERJET TONER CARTRIDGE      "/>
    <n v="44103103"/>
    <s v="Mínima cuantía"/>
    <n v="2"/>
    <n v="1"/>
    <n v="2"/>
    <n v="609420"/>
    <s v="UNIDAD"/>
    <s v="NO SOLICITADAS"/>
  </r>
  <r>
    <x v="19"/>
    <s v="02-02-01-003-005-01"/>
    <n v="10"/>
    <s v="Materiales y suministros - Pinturas y barnices y productos relacionados; colores para la pintura artística; tintas"/>
    <s v="KYOCERA TK-3102 NEGRO"/>
    <n v="44103103"/>
    <s v="Mínima cuantía"/>
    <n v="2"/>
    <n v="1"/>
    <n v="3"/>
    <n v="754542"/>
    <s v="UNIDAD"/>
    <s v="NO SOLICITADAS"/>
  </r>
  <r>
    <x v="19"/>
    <s v="02-02-01-003-005-01"/>
    <n v="10"/>
    <s v="Materiales y suministros - Pinturas y barnices y productos relacionados; colores para la pintura artística; tintas"/>
    <s v="LEXMARK 52D4H00 BLACK TONER CARTRIDGE - HIGH CAPACITYMS810- MS811 -MS812 "/>
    <n v="44103103"/>
    <s v="Mínima cuantía"/>
    <n v="2"/>
    <n v="1"/>
    <n v="10"/>
    <n v="7864020"/>
    <s v="UNIDAD"/>
    <s v="NO SOLICITADAS"/>
  </r>
  <r>
    <x v="19"/>
    <s v="02-02-01-003-005-01"/>
    <n v="10"/>
    <s v="Materiales y suministros - Pinturas y barnices y productos relacionados; colores para la pintura artística; tintas"/>
    <s v="LEXMARK 64018HL HIGH YIELD RETURN PROGRAM PRINT CARTRIDGET64X "/>
    <n v="44103103"/>
    <s v="Mínima cuantía"/>
    <n v="2"/>
    <n v="1"/>
    <n v="11"/>
    <n v="9725694"/>
    <s v="UNIDAD"/>
    <s v="NO SOLICITADAS"/>
  </r>
  <r>
    <x v="19"/>
    <s v="02-02-01-003-005-01"/>
    <n v="10"/>
    <s v="Materiales y suministros - Pinturas y barnices y productos relacionados; colores para la pintura artística; tintas"/>
    <s v="LEXMARK T650H11L T650- T652- T654 - T656 HIGH YIELD RETURN PROGRAM PRINT CARTRIDGET650 -  T652 -  T654 - T656"/>
    <n v="44103103"/>
    <s v="Mínima cuantía"/>
    <n v="2"/>
    <n v="1"/>
    <n v="11"/>
    <n v="10037973"/>
    <s v="UNIDAD"/>
    <s v="NO SOLICITADAS"/>
  </r>
  <r>
    <x v="19"/>
    <s v="02-02-01-003-005-01"/>
    <n v="16"/>
    <s v="Materiales y suministros - Pinturas y barnices y productos relacionados; colores para la pintura artística; tintas"/>
    <s v="PINTURA ARQUITECTONICA Y DECORATIVA ACRILICA DILUIBLE CON AGUA TIPO 1 DE COLOR BLANCO CON ACABADO MATE CUÑETE DE 5 GALONES"/>
    <n v="31211502"/>
    <s v="Selección abreviada subasta inversa (No disponible)"/>
    <n v="2"/>
    <n v="5"/>
    <n v="34"/>
    <n v="6970000"/>
    <s v="UNIDAD"/>
    <s v="NO SOLICITADAS"/>
  </r>
  <r>
    <x v="19"/>
    <s v="02-02-01-003-005-01"/>
    <n v="16"/>
    <s v="Materiales y suministros - Pinturas y barnices y productos relacionados; colores para la pintura artística; tintas"/>
    <s v="PINTURA ARQUITECTONICA Y DECORATIVA ANTIBACTERIAL Y ANTOHONGOS, BAJO OLOR USO INTERIOR Y EXTERIOR X GALON"/>
    <n v="31211502"/>
    <s v="Selección abreviada subasta inversa (No disponible)"/>
    <n v="2"/>
    <n v="5"/>
    <n v="25"/>
    <n v="4250000"/>
    <s v="GALON"/>
    <s v="NO SOLICITADAS"/>
  </r>
  <r>
    <x v="19"/>
    <s v="02-02-01-003-005-01"/>
    <n v="16"/>
    <s v="Materiales y suministros - Pinturas y barnices y productos relacionados; colores para la pintura artística; tintas"/>
    <s v="PINTURA ARQUITECTONICA Y DECORATIVA ESMALTE BRILLANTE COLOR BLANCO"/>
    <n v="31211501"/>
    <s v="Selección abreviada subasta inversa (No disponible)"/>
    <n v="2"/>
    <n v="5"/>
    <n v="10"/>
    <n v="700000"/>
    <s v="GALON"/>
    <s v="NO SOLICITADAS"/>
  </r>
  <r>
    <x v="19"/>
    <s v="02-02-01-003-005-01"/>
    <n v="16"/>
    <s v="Materiales y suministros - Pinturas y barnices y productos relacionados; colores para la pintura artística; tintas"/>
    <s v="PINTURA ARQUITECTONICA Y DECORATIVA ESMALTE BRILLANTE COLOR GRIS HUMO"/>
    <n v="31211501"/>
    <s v="Selección abreviada subasta inversa (No disponible)"/>
    <n v="2"/>
    <n v="5"/>
    <n v="10"/>
    <n v="700000"/>
    <s v="GALON"/>
    <s v="NO SOLICITADAS"/>
  </r>
  <r>
    <x v="19"/>
    <s v="02-02-01-003-005-01"/>
    <n v="16"/>
    <s v="Materiales y suministros - Pinturas y barnices y productos relacionados; colores para la pintura artística; tintas"/>
    <s v="PINTURA ARQUITECTONICA Y DECORATIVA ESMALTE BRILLANTE COLOR NEGRO"/>
    <n v="31211501"/>
    <s v="Selección abreviada subasta inversa (No disponible)"/>
    <n v="2"/>
    <n v="5"/>
    <n v="10"/>
    <n v="700000"/>
    <s v="GALON"/>
    <s v="NO SOLICITADAS"/>
  </r>
  <r>
    <x v="19"/>
    <s v="02-02-01-003-005-01"/>
    <n v="16"/>
    <s v="Materiales y suministros - Pinturas y barnices y productos relacionados; colores para la pintura artística; tintas"/>
    <s v="PINTURA BITUMINOSA REFLECTIVA CUÑETE X 5 GLN"/>
    <n v="31211500"/>
    <s v="Selección abreviada subasta inversa (No disponible)"/>
    <n v="2"/>
    <n v="5"/>
    <n v="5"/>
    <n v="2900000"/>
    <s v="UNIDAD"/>
    <s v="NO SOLICITADAS"/>
  </r>
  <r>
    <x v="19"/>
    <s v="02-02-01-003-005-01"/>
    <n v="16"/>
    <s v="Materiales y suministros - Pinturas y barnices y productos relacionados; colores para la pintura artística; tintas"/>
    <s v="PINTURA EPOXICA BLANCA + CATALIZADOR"/>
    <n v="31211519"/>
    <s v="Selección abreviada subasta inversa (No disponible)"/>
    <n v="2"/>
    <n v="5"/>
    <n v="10"/>
    <n v="1650000"/>
    <s v="GALON"/>
    <s v="NO SOLICITADAS"/>
  </r>
  <r>
    <x v="19"/>
    <s v="02-02-01-003-005-01"/>
    <n v="16"/>
    <s v="Materiales y suministros - Pinturas y barnices y productos relacionados; colores para la pintura artística; tintas"/>
    <s v="PINTURA PARA DEMARCACION VIAL ALQUIDICA CON CAUCHO COLOR AMARILLA X 5 GALONES CON 52 % DE SOLIDOS"/>
    <n v="31211506"/>
    <s v="Selección abreviada subasta inversa (No disponible)"/>
    <n v="2"/>
    <n v="5"/>
    <n v="10"/>
    <n v="3300000"/>
    <s v="UNIDAD"/>
    <s v="NO SOLICITADAS"/>
  </r>
  <r>
    <x v="19"/>
    <s v="02-02-01-003-005-01"/>
    <n v="16"/>
    <s v="Materiales y suministros - Pinturas y barnices y productos relacionados; colores para la pintura artística; tintas"/>
    <s v="PINTURA PARA DEMARCACION VIAL ALQUIDICA CON CAUCHO COLOR BLANCO X 5 GALONES CON 52 % DE SOLIDOS"/>
    <n v="31211506"/>
    <s v="Selección abreviada subasta inversa (No disponible)"/>
    <n v="2"/>
    <n v="5"/>
    <n v="5"/>
    <n v="1650000"/>
    <s v="UNIDAD"/>
    <s v="NO SOLICITADAS"/>
  </r>
  <r>
    <x v="19"/>
    <s v="02-02-01-003-005-01"/>
    <n v="16"/>
    <s v="Materiales y suministros - Pinturas y barnices y productos relacionados; colores para la pintura artística; tintas"/>
    <s v="PINTURA VINILO ESPECIAL PARA FACHADAS USO EXTERIOR ACABADO MATE COLOR ARENA DESIERTO"/>
    <n v="31211502"/>
    <s v="Selección abreviada subasta inversa (No disponible)"/>
    <n v="2"/>
    <n v="5"/>
    <n v="20"/>
    <n v="7400000"/>
    <s v="UNIDAD"/>
    <s v="NO SOLICITADAS"/>
  </r>
  <r>
    <x v="19"/>
    <s v="02-02-01-003-005-01"/>
    <n v="16"/>
    <s v="Materiales y suministros - Pinturas y barnices y productos relacionados; colores para la pintura artística; tintas"/>
    <s v="PINTURA VINILO ESPECIAL PARA FACHADAS USO EXTERIOR ACABADO MATE COLOR GRIS BASALTO"/>
    <n v="31211502"/>
    <s v="Selección abreviada subasta inversa (No disponible)"/>
    <n v="2"/>
    <n v="5"/>
    <n v="5"/>
    <n v="1850000"/>
    <s v="UNIDAD"/>
    <s v="NO SOLICITADAS"/>
  </r>
  <r>
    <x v="19"/>
    <s v="02-02-01-003-005-01"/>
    <n v="16"/>
    <s v="Materiales y suministros - Pinturas y barnices y productos relacionados; colores para la pintura artística; tintas"/>
    <s v="PINTURA VINILO ESPECIAL PARA FACHADAS USO EXTERIOR ACABADO MATE COLOR ROJO COLONIAL CUÑETE X 5 GAL"/>
    <n v="31211502"/>
    <s v="Selección abreviada subasta inversa (No disponible)"/>
    <n v="2"/>
    <n v="5"/>
    <n v="5"/>
    <n v="1850000"/>
    <s v="UNIDAD"/>
    <s v="NO SOLICITADAS"/>
  </r>
  <r>
    <x v="19"/>
    <s v="02-02-01-003-005-01"/>
    <n v="10"/>
    <s v="Materiales y suministros - Pinturas y barnices y productos relacionados; colores para la pintura artística; tintas"/>
    <s v="RICOH LANIER TYPE 1170D NEGRO"/>
    <n v="44103103"/>
    <s v="Mínima cuantía"/>
    <n v="2"/>
    <n v="1"/>
    <n v="2"/>
    <n v="170674"/>
    <s v="UNIDAD"/>
    <s v="NO SOLICITADAS"/>
  </r>
  <r>
    <x v="19"/>
    <s v="02-02-01-003-005-01"/>
    <n v="10"/>
    <s v="Materiales y suministros - Pinturas y barnices y productos relacionados; colores para la pintura artística; tintas"/>
    <s v="SHARP AL 1000 TONER SHARP AL100TD AL-1000-1010-1020-1041-1200-1220-1250-1521-1540-2040TD FOTOC "/>
    <n v="44103103"/>
    <s v="Mínima cuantía"/>
    <n v="2"/>
    <n v="1"/>
    <n v="2"/>
    <n v="680868"/>
    <s v="UNIDAD"/>
    <s v="NO SOLICITADAS"/>
  </r>
  <r>
    <x v="19"/>
    <s v="02-02-01-003-005-01"/>
    <n v="10"/>
    <s v="Materiales y suministros - Pinturas y barnices y productos relacionados; colores para la pintura artística; tintas"/>
    <s v="SHARP AR016LT 5015 TONER SHARP AR016LT 5015 DIGITAL MULTIFUNCIONAL"/>
    <n v="44103103"/>
    <s v="Mínima cuantía"/>
    <n v="2"/>
    <n v="1"/>
    <n v="3"/>
    <n v="578340"/>
    <s v="UNIDAD"/>
    <s v="NO SOLICITADAS"/>
  </r>
  <r>
    <x v="19"/>
    <s v="02-02-01-003-005-01"/>
    <n v="10"/>
    <s v="Materiales y suministros - Pinturas y barnices y productos relacionados; colores para la pintura artística; tintas"/>
    <s v="SHARP AR270NT TONER SHARP AR270NT-AR310NT AR235-275-M235-237-277 NEGRO 25.000 PAG ALTO REND."/>
    <n v="44103103"/>
    <s v="Mínima cuantía"/>
    <n v="2"/>
    <n v="1"/>
    <n v="3"/>
    <n v="986085"/>
    <s v="UNIDAD"/>
    <s v="NO SOLICITADAS"/>
  </r>
  <r>
    <x v="19"/>
    <s v="02-02-01-003-005-01"/>
    <n v="10"/>
    <s v="Materiales y suministros - Pinturas y barnices y productos relacionados; colores para la pintura artística; tintas"/>
    <s v="TONER IMPRESORA TYPE 1170 D/ CIS/LD015"/>
    <n v="44103100"/>
    <s v="Mínima cuantía"/>
    <n v="2"/>
    <n v="1"/>
    <n v="5"/>
    <n v="350000"/>
    <s v="UNIDAD"/>
    <s v="NO SOLICITADAS"/>
  </r>
  <r>
    <x v="19"/>
    <s v="02-02-01-003-005-02"/>
    <n v="10"/>
    <s v="Materiales y suministros - Productos farmacéuticos"/>
    <s v="ANTIDIARREICO A BASE DE  SALICILATO DE BISMUTO 1,75 GR, PRESENTACION FRASCO X 120 ML"/>
    <n v="51171700"/>
    <s v="Mínima cuantía"/>
    <n v="1"/>
    <n v="3"/>
    <n v="1"/>
    <n v="18000"/>
    <s v="UNIDAD"/>
    <s v="NO SOLICITADAS"/>
  </r>
  <r>
    <x v="19"/>
    <s v="02-02-01-003-005-02"/>
    <n v="10"/>
    <s v="Materiales y suministros - Productos farmacéuticos"/>
    <s v="ANTIPARASITARIO ANTIHELMINTICO PARA PERRO A BASE DE PIRANTEL 116 MG Y PRAZICUANTEL 25 MG, PRESENTACION JERINGA X 10 ML"/>
    <n v="51102500"/>
    <s v="Mínima cuantía"/>
    <n v="1"/>
    <n v="3"/>
    <n v="36"/>
    <n v="334800"/>
    <s v="UNIDAD"/>
    <s v="NO SOLICITADAS"/>
  </r>
  <r>
    <x v="19"/>
    <s v="02-02-01-003-005-02"/>
    <n v="10"/>
    <s v="Materiales y suministros - Productos farmacéuticos"/>
    <s v="ANTIPARASITARIO EXTERNO A BASE DE FLURALANER MICRONIZADO PARA PERROS GRANDES CAJA X UNA TABLETA"/>
    <n v="51102500"/>
    <s v="Mínima cuantía"/>
    <n v="1"/>
    <n v="3"/>
    <n v="36"/>
    <n v="2822400"/>
    <s v="UNIDAD"/>
    <s v="NO SOLICITADAS"/>
  </r>
  <r>
    <x v="19"/>
    <s v="02-02-01-003-005-02"/>
    <n v="10"/>
    <s v="Materiales y suministros - Productos farmacéuticos"/>
    <s v="ANTIPARASITARIO EXTERNO SOLUCION SPOT ON DE APLICACIÓN MENSUAL PERROS MAYORES 25 KG "/>
    <n v="51102500"/>
    <s v="Mínima cuantía"/>
    <n v="1"/>
    <n v="3"/>
    <n v="144"/>
    <n v="3312000"/>
    <s v="UNIDAD"/>
    <s v="NO SOLICITADAS"/>
  </r>
  <r>
    <x v="19"/>
    <s v="02-02-01-003-005-02"/>
    <n v="10"/>
    <s v="Materiales y suministros - Productos farmacéuticos"/>
    <s v="ANTIPARASITARIO INTERNO A BASE DE FEBANTEL 450 MG, PAMOATO DE PIRANTEL 432 MG, PRAZICUANTEL 150 MG E IVERMECTINA 0,18 MG, PARA PERRO GRANDE PRESENTACION BLISTER X 2 TABLETAS"/>
    <n v="51102500"/>
    <s v="Mínima cuantía"/>
    <n v="1"/>
    <n v="3"/>
    <n v="36"/>
    <n v="1393200"/>
    <s v="UNIDAD"/>
    <s v="NO SOLICITADAS"/>
  </r>
  <r>
    <x v="19"/>
    <s v="02-02-01-003-005-02"/>
    <n v="10"/>
    <s v="Materiales y suministros - Productos farmacéuticos"/>
    <s v="BOLSA DE ALGODÓN  X 100 GRAMOS"/>
    <n v="42121600"/>
    <s v="Mínima cuantía"/>
    <n v="1"/>
    <n v="3"/>
    <n v="4"/>
    <n v="24000"/>
    <s v="UNIDAD"/>
    <s v="NO SOLICITADAS"/>
  </r>
  <r>
    <x v="19"/>
    <s v="02-02-01-003-005-02"/>
    <n v="10"/>
    <s v="Materiales y suministros - Productos farmacéuticos"/>
    <s v="CEPILOS SLICKER PARA PERRO MANGO 15 CM"/>
    <n v="27113000"/>
    <s v="Mínima cuantía"/>
    <n v="1"/>
    <n v="3"/>
    <n v="18"/>
    <n v="257040"/>
    <s v="UNIDAD"/>
    <s v="NO SOLICITADAS"/>
  </r>
  <r>
    <x v="19"/>
    <s v="02-02-01-003-005-02"/>
    <n v="10"/>
    <s v="Materiales y suministros - Productos farmacéuticos"/>
    <s v="COLLAR ANTIPARASITARIO EXTERNO PARA PERROS A BASE DE DELTAMETRINA"/>
    <n v="51101700"/>
    <s v="Mínima cuantía"/>
    <n v="1"/>
    <n v="3"/>
    <n v="36"/>
    <n v="1224000"/>
    <s v="UNIDAD"/>
    <s v="NO SOLICITADAS"/>
  </r>
  <r>
    <x v="19"/>
    <s v="02-02-01-003-005-02"/>
    <n v="10"/>
    <s v="Materiales y suministros - Productos farmacéuticos"/>
    <s v="CREMA DERMATOLOGICA A BASE DE CLOTRIMAZOL PARA CANINOS PRESENTACION TUBO X 200 GR"/>
    <n v="51101805"/>
    <s v="Mínima cuantía"/>
    <n v="1"/>
    <n v="3"/>
    <n v="2"/>
    <n v="80000"/>
    <s v="UNIDAD"/>
    <s v="NO SOLICITADAS"/>
  </r>
  <r>
    <x v="19"/>
    <s v="02-02-01-003-005-02"/>
    <n v="10"/>
    <s v="Materiales y suministros - Productos farmacéuticos"/>
    <s v="CREMA DERMATOLOGICA CICATRIZANTE, SECANTE, DESINFECTANTE Y REPELENTE DE INSECTOS A BASE DE ACIDO FENICO 1,5 GR, OXIDO DE ZINC 7 GR, ACEITE DE PINO 2 GR. PRESENTACION FRASCO X 250 ML"/>
    <n v="51101805"/>
    <s v="Mínima cuantía"/>
    <n v="1"/>
    <n v="3"/>
    <n v="2"/>
    <n v="74000"/>
    <s v="UNIDAD"/>
    <s v="NO SOLICITADAS"/>
  </r>
  <r>
    <x v="19"/>
    <s v="02-02-01-003-005-02"/>
    <n v="10"/>
    <s v="Materiales y suministros - Productos farmacéuticos"/>
    <s v="GASA ESTERIL NO TEJIDA ANTIADHERENTE PRESENTACION SOBRE 2 UNIDADES"/>
    <n v="42312201"/>
    <s v="Mínima cuantía"/>
    <n v="1"/>
    <n v="3"/>
    <n v="200"/>
    <n v="140000"/>
    <s v="UNIDAD"/>
    <s v="NO SOLICITADAS"/>
  </r>
  <r>
    <x v="19"/>
    <s v="02-02-01-003-005-02"/>
    <n v="10"/>
    <s v="Materiales y suministros - Productos farmacéuticos"/>
    <s v="GUANTES DE LATEX PARA EXAMEN, PRESENTACION CAJA X 100 UNIDADES"/>
    <n v="42132200"/>
    <s v="Mínima cuantía"/>
    <n v="1"/>
    <n v="3"/>
    <n v="2"/>
    <n v="33000"/>
    <s v="UNIDAD"/>
    <s v="NO SOLICITADAS"/>
  </r>
  <r>
    <x v="19"/>
    <s v="02-02-01-003-005-02"/>
    <n v="10"/>
    <s v="Materiales y suministros - Productos farmacéuticos"/>
    <s v="GUANTES DE MANIPULACION DE ALIMENTOS PRESENTACION BOLSA X 100 UNIDADES"/>
    <n v="48102107"/>
    <s v="Mínima cuantía"/>
    <n v="1"/>
    <n v="3"/>
    <n v="4"/>
    <n v="52000"/>
    <s v="UNIDAD"/>
    <s v="NO SOLICITADAS"/>
  </r>
  <r>
    <x v="19"/>
    <s v="02-02-01-003-005-02"/>
    <n v="10"/>
    <s v="Materiales y suministros - Productos farmacéuticos"/>
    <s v="LOCIONES CANINA PRESENTACION FRASCO SPRAY"/>
    <n v="10111302"/>
    <s v="Mínima cuantía"/>
    <n v="1"/>
    <n v="3"/>
    <n v="18"/>
    <n v="342000"/>
    <s v="UNIDAD"/>
    <s v="NO SOLICITADAS"/>
  </r>
  <r>
    <x v="19"/>
    <s v="02-02-01-003-005-02"/>
    <n v="10"/>
    <s v="Materiales y suministros - Productos farmacéuticos"/>
    <s v="SHAMPOO MEDICADO TRATAMIENTO DERMATITIS BACTERIANA PRESENTACION 120 ML"/>
    <n v="10111302"/>
    <s v="Mínima cuantía"/>
    <n v="1"/>
    <n v="3"/>
    <n v="6"/>
    <n v="102000"/>
    <s v="UNIDAD"/>
    <s v="NO SOLICITADAS"/>
  </r>
  <r>
    <x v="19"/>
    <s v="02-02-01-003-005-02"/>
    <n v="10"/>
    <s v="Materiales y suministros - Productos farmacéuticos"/>
    <s v="SOLUCION ANTISEPTICA BUCAL A BASE DE CLORHEXIDINA PARA PERRO PRESENTACION 120 ML "/>
    <n v="42121600"/>
    <s v="Mínima cuantía"/>
    <n v="1"/>
    <n v="3"/>
    <n v="18"/>
    <n v="414000"/>
    <s v="UNIDAD"/>
    <s v="NO SOLICITADAS"/>
  </r>
  <r>
    <x v="19"/>
    <s v="02-02-01-003-005-02"/>
    <n v="10"/>
    <s v="Materiales y suministros - Productos farmacéuticos"/>
    <s v="SOLUCION ANTISEPTICA EXTERNA PARA CANINOS A BASE DE CLORHEXIDINA PRESENTACION FRASCO X 120 ML"/>
    <n v="42121600"/>
    <s v="Mínima cuantía"/>
    <n v="1"/>
    <n v="3"/>
    <n v="18"/>
    <n v="324000"/>
    <s v="UNIDAD"/>
    <s v="NO SOLICITADAS"/>
  </r>
  <r>
    <x v="19"/>
    <s v="02-02-01-003-005-02"/>
    <n v="10"/>
    <s v="Materiales y suministros - Productos farmacéuticos"/>
    <s v="SOLUCION DE LIMPIEZA OTICA PARA CANINOS PRESENTACION FRASCO 120 ML"/>
    <n v="42121600"/>
    <s v="Mínima cuantía"/>
    <n v="1"/>
    <n v="3"/>
    <n v="36"/>
    <n v="832320"/>
    <s v="UNIDAD"/>
    <s v="NO SOLICITADAS"/>
  </r>
  <r>
    <x v="19"/>
    <s v="02-02-01-003-005-02"/>
    <n v="10"/>
    <s v="Materiales y suministros - Productos farmacéuticos"/>
    <s v="SOLUCION DESINFECTANTE A BASE DE HIPOCLORITO DE SODIO PRESENTACION GALON X 5 LTS"/>
    <n v="47131803"/>
    <s v="Mínima cuantía"/>
    <n v="1"/>
    <n v="3"/>
    <n v="2"/>
    <n v="107100"/>
    <s v="UNIDAD"/>
    <s v="NO SOLICITADAS"/>
  </r>
  <r>
    <x v="19"/>
    <s v="02-02-01-003-005-02"/>
    <n v="10"/>
    <s v="Materiales y suministros - Productos farmacéuticos"/>
    <s v="SOLUCION DESINFECTANTE A BASE YODO POVIDONA PRESENTACION GALON X 5 LTS"/>
    <n v="51102713"/>
    <s v="Mínima cuantía"/>
    <n v="1"/>
    <n v="3"/>
    <n v="1"/>
    <n v="194000"/>
    <s v="UNIDAD"/>
    <s v="NO SOLICITADAS"/>
  </r>
  <r>
    <x v="19"/>
    <s v="02-02-01-003-005-02"/>
    <n v="10"/>
    <s v="Materiales y suministros - Productos farmacéuticos"/>
    <s v="VACUNA ANTIRABICA UNIDOSIS PARA CANINOS"/>
    <n v="51201600"/>
    <s v="Mínima cuantía"/>
    <n v="1"/>
    <n v="3"/>
    <n v="18"/>
    <n v="216000"/>
    <s v="UNIDAD"/>
    <s v="NO SOLICITADAS"/>
  </r>
  <r>
    <x v="19"/>
    <s v="02-02-01-003-005-03"/>
    <n v="10"/>
    <s v="Materiales y suministros - Jabón, preparados para limpieza, perfumes y preparados de tocador"/>
    <s v="BAÑO SECO PARA PERRO PRESENTACION FRASCO X 100 GR"/>
    <n v="10111302"/>
    <s v="Mínima cuantía"/>
    <n v="1"/>
    <n v="3"/>
    <n v="18"/>
    <n v="228600"/>
    <s v="UNIDAD"/>
    <s v="NO SOLICITADAS"/>
  </r>
  <r>
    <x v="19"/>
    <s v="02-02-01-003-005-03"/>
    <n v="10"/>
    <s v="Materiales y suministros - Jabón, preparados para limpieza, perfumes y preparados de tocador"/>
    <s v="DESENGRASANTE  PARA TELA  O TEXTIL X  400 ML "/>
    <n v="47131800"/>
    <s v="Mínima cuantía"/>
    <n v="7"/>
    <n v="1"/>
    <n v="200"/>
    <n v="3220000"/>
    <s v="GALON"/>
    <s v="NO SOLICITADAS"/>
  </r>
  <r>
    <x v="19"/>
    <s v="02-02-01-003-005-03"/>
    <n v="10"/>
    <s v="Materiales y suministros - Jabón, preparados para limpieza, perfumes y preparados de tocador"/>
    <s v="DETERGENTE LIQUIDO ROPA 4 LITROS "/>
    <n v="47131800"/>
    <s v="Mínima cuantía"/>
    <n v="7"/>
    <n v="1"/>
    <n v="450"/>
    <n v="11835000"/>
    <s v="GALON"/>
    <s v="NO SOLICITADAS"/>
  </r>
  <r>
    <x v="19"/>
    <s v="02-02-01-004-002"/>
    <n v="10"/>
    <s v="Materiales y suministros - Productos metálicos elaborados (excepto maquinaria y equipo)"/>
    <s v="HOJAS DE AFEITAR PRESENTACION INDIVIDUAL"/>
    <n v="27111502"/>
    <s v="Mínima cuantía"/>
    <n v="1"/>
    <n v="3"/>
    <n v="10"/>
    <n v="5950"/>
    <s v="UNIDAD"/>
    <s v="NO SOLICITADAS"/>
  </r>
  <r>
    <x v="19"/>
    <s v="02-02-01-003-005-03"/>
    <n v="10"/>
    <s v="Materiales y suministros - Jabón, preparados para limpieza, perfumes y preparados de tocador"/>
    <s v="JABON DE BAÑO PARA PERRO"/>
    <n v="10111302"/>
    <s v="Mínima cuantía"/>
    <n v="1"/>
    <n v="3"/>
    <n v="36"/>
    <n v="262800"/>
    <s v="UNIDAD"/>
    <s v="NO SOLICITADAS"/>
  </r>
  <r>
    <x v="19"/>
    <s v="02-02-01-003-005-03"/>
    <n v="10"/>
    <s v="Materiales y suministros - Jabón, preparados para limpieza, perfumes y preparados de tocador"/>
    <s v="SHAMPOO MEDICADO TRATAMIENTO HONGOS PRESENTACION 120 ML"/>
    <n v="10111302"/>
    <s v="Mínima cuantía"/>
    <n v="1"/>
    <n v="3"/>
    <n v="6"/>
    <n v="126000"/>
    <s v="UNIDAD"/>
    <s v="NO SOLICITADAS"/>
  </r>
  <r>
    <x v="19"/>
    <s v="02-02-01-003-005-04"/>
    <n v="10"/>
    <s v="Materiales y suministros - Productos químicos n. C. P."/>
    <s v="SELLADO DE JUNTAS"/>
    <n v="31201606"/>
    <s v="Selección abreviada subasta inversa (No disponible)"/>
    <n v="2"/>
    <n v="5"/>
    <n v="30"/>
    <n v="1200000"/>
    <s v="UNIDAD"/>
    <s v="NO SOLICITADAS"/>
  </r>
  <r>
    <x v="19"/>
    <s v="02-02-01-003-005-04"/>
    <n v="10"/>
    <s v="Materiales y suministros - Productos químicos n. C. P."/>
    <s v="SELLO LENGÜETA BAJO CONSUMO"/>
    <n v="40141615"/>
    <s v="Selección abreviada subasta inversa (No disponible)"/>
    <n v="2"/>
    <n v="5"/>
    <n v="25"/>
    <n v="375000"/>
    <s v="UNIDAD"/>
    <s v="NO SOLICITADAS"/>
  </r>
  <r>
    <x v="19"/>
    <s v="02-02-01-003-005-04"/>
    <n v="10"/>
    <s v="Materiales y suministros - Productos químicos n. C. P."/>
    <s v="SILICONA TRANSPARENTE ANTIHONHOS TUBO X 300 ML"/>
    <n v="31201632"/>
    <s v="Selección abreviada subasta inversa (No disponible)"/>
    <n v="2"/>
    <n v="5"/>
    <n v="50"/>
    <n v="1000000"/>
    <s v="UNIDAD"/>
    <s v="NO SOLICITADAS"/>
  </r>
  <r>
    <x v="19"/>
    <s v="02-02-01-003-005-05"/>
    <n v="10"/>
    <s v="Materiales y suministros - Fibras textiles manufacturadas"/>
    <s v="ESTOPA"/>
    <n v="11162116"/>
    <s v="Selección abreviada subasta inversa (No disponible)"/>
    <n v="2"/>
    <n v="5"/>
    <n v="25"/>
    <n v="250000"/>
    <s v="KILOGRAMO"/>
    <s v="NO SOLICITADAS"/>
  </r>
  <r>
    <x v="19"/>
    <s v="02-02-01-003-006-01"/>
    <n v="10"/>
    <s v="Materiales y suministros - Llantas de caucho y neumáticos (cámaras de aire)"/>
    <s v="LLANTA 185/65R15"/>
    <n v="25171901"/>
    <s v="Selección abreviada menor cuantía"/>
    <n v="2"/>
    <n v="1"/>
    <n v="4"/>
    <n v="1131960"/>
    <s v="UNIDAD"/>
    <s v="NO SOLICITADAS"/>
  </r>
  <r>
    <x v="19"/>
    <s v="02-02-01-003-006-01"/>
    <n v="10"/>
    <s v="Materiales y suministros - Llantas de caucho y neumáticos (cámaras de aire)"/>
    <s v="LLANTA 195/75R16C"/>
    <n v="25171901"/>
    <s v="Selección abreviada menor cuantía"/>
    <n v="2"/>
    <n v="1"/>
    <n v="6"/>
    <n v="3023940"/>
    <s v="UNIDAD"/>
    <s v="NO SOLICITADAS"/>
  </r>
  <r>
    <x v="19"/>
    <s v="02-02-01-003-006-01"/>
    <n v="10"/>
    <s v="Materiales y suministros - Llantas de caucho y neumáticos (cámaras de aire)"/>
    <s v="LLANTA 205/65R16"/>
    <n v="25171901"/>
    <s v="Selección abreviada menor cuantía"/>
    <n v="2"/>
    <n v="1"/>
    <n v="1"/>
    <n v="20000000"/>
    <s v="UNIDAD"/>
    <s v="NO SOLICITADAS"/>
  </r>
  <r>
    <x v="19"/>
    <s v="02-02-01-003-006-01"/>
    <n v="10"/>
    <s v="Materiales y suministros - Llantas de caucho y neumáticos (cámaras de aire)"/>
    <s v="LLANTA 205/65R16"/>
    <n v="25171901"/>
    <s v="Selección abreviada menor cuantía"/>
    <n v="2"/>
    <n v="1"/>
    <n v="4"/>
    <n v="2071960"/>
    <s v="UNIDAD"/>
    <s v="NO SOLICITADAS"/>
  </r>
  <r>
    <x v="19"/>
    <s v="02-02-01-003-006-01"/>
    <n v="10"/>
    <s v="Materiales y suministros - Llantas de caucho y neumáticos (cámaras de aire)"/>
    <s v="LLANTA 205/70R15"/>
    <n v="25171901"/>
    <s v="Selección abreviada menor cuantía"/>
    <n v="2"/>
    <n v="1"/>
    <n v="4"/>
    <n v="2047960"/>
    <s v="UNIDAD"/>
    <s v="NO SOLICITADAS"/>
  </r>
  <r>
    <x v="19"/>
    <s v="02-02-01-003-006-01"/>
    <n v="10"/>
    <s v="Materiales y suministros - Llantas de caucho y neumáticos (cámaras de aire)"/>
    <s v="LLANTA 215/75R17.5"/>
    <n v="25171901"/>
    <s v="Selección abreviada menor cuantía"/>
    <n v="2"/>
    <n v="1"/>
    <n v="6"/>
    <n v="5118000"/>
    <s v="UNIDAD"/>
    <s v="NO SOLICITADAS"/>
  </r>
  <r>
    <x v="19"/>
    <s v="02-02-01-003-006-01"/>
    <n v="10"/>
    <s v="Materiales y suministros - Llantas de caucho y neumáticos (cámaras de aire)"/>
    <s v="LLANTA 235/60R17"/>
    <n v="25171901"/>
    <s v="Selección abreviada menor cuantía"/>
    <n v="2"/>
    <n v="1"/>
    <n v="4"/>
    <n v="2243956"/>
    <s v="UNIDAD"/>
    <s v="NO SOLICITADAS"/>
  </r>
  <r>
    <x v="19"/>
    <s v="02-02-01-003-006-01"/>
    <n v="10"/>
    <s v="Materiales y suministros - Llantas de caucho y neumáticos (cámaras de aire)"/>
    <s v="LLANTA 255/70R16"/>
    <n v="25171901"/>
    <s v="Selección abreviada menor cuantía"/>
    <n v="2"/>
    <n v="1"/>
    <n v="4"/>
    <n v="2455960"/>
    <s v="UNIDAD"/>
    <s v="NO SOLICITADAS"/>
  </r>
  <r>
    <x v="19"/>
    <s v="02-02-01-003-006-01"/>
    <n v="10"/>
    <s v="Materiales y suministros - Llantas de caucho y neumáticos (cámaras de aire)"/>
    <s v="LLANTA 900R20"/>
    <n v="25171901"/>
    <s v="Selección abreviada menor cuantía"/>
    <n v="2"/>
    <n v="1"/>
    <n v="2"/>
    <n v="1755000"/>
    <s v="UNIDAD"/>
    <s v="NO SOLICITADAS"/>
  </r>
  <r>
    <x v="19"/>
    <s v="02-02-01-003-006-03"/>
    <n v="10"/>
    <s v="Materiales y suministros - Semimanufacturas de plástico"/>
    <s v="ACOPLE CON REGULACION LAVAMANOS TRABAJO PESADO"/>
    <n v="40172608"/>
    <s v="Selección abreviada subasta inversa (No disponible)"/>
    <n v="2"/>
    <n v="5"/>
    <n v="25"/>
    <n v="325000"/>
    <s v="UNIDAD"/>
    <s v="NO SOLICITADAS"/>
  </r>
  <r>
    <x v="19"/>
    <s v="02-02-01-003-006-03"/>
    <n v="10"/>
    <s v="Materiales y suministros - Semimanufacturas de plástico"/>
    <s v="ACOPLE CON REGULACION SANITARIO TRABAJO PESADO"/>
    <n v="40172608"/>
    <s v="Selección abreviada subasta inversa (No disponible)"/>
    <n v="2"/>
    <n v="5"/>
    <n v="25"/>
    <n v="325000"/>
    <s v="UNIDAD"/>
    <s v="NO SOLICITADAS"/>
  </r>
  <r>
    <x v="19"/>
    <s v="02-02-01-003-006-03"/>
    <n v="10"/>
    <s v="Materiales y suministros - Semimanufacturas de plástico"/>
    <s v="ACOPLES LAVAMANOS PLASTICO DE 40CMS"/>
    <n v="40172608"/>
    <s v="Selección abreviada subasta inversa (No disponible)"/>
    <n v="2"/>
    <n v="5"/>
    <n v="25"/>
    <n v="200000"/>
    <s v="UNIDAD"/>
    <s v="NO SOLICITADAS"/>
  </r>
  <r>
    <x v="19"/>
    <s v="02-02-01-003-006-03"/>
    <n v="10"/>
    <s v="Materiales y suministros - Semimanufacturas de plástico"/>
    <s v="ACOPLES SANITARIOS PLASTICO DE 40 CMS"/>
    <n v="40172608"/>
    <s v="Selección abreviada subasta inversa (No disponible)"/>
    <n v="2"/>
    <n v="5"/>
    <n v="25"/>
    <n v="200000"/>
    <s v="UNIDAD"/>
    <s v="NO SOLICITADAS"/>
  </r>
  <r>
    <x v="19"/>
    <s v="02-02-01-003-006-03"/>
    <n v="10"/>
    <s v="Materiales y suministros - Semimanufacturas de plástico"/>
    <s v="REJILLA PLASTICA 3 X 2&quot;"/>
    <n v="30103202"/>
    <s v="Selección abreviada subasta inversa (No disponible)"/>
    <n v="2"/>
    <n v="5"/>
    <n v="35"/>
    <n v="192500"/>
    <s v="UNIDAD"/>
    <s v="NO SOLICITADAS"/>
  </r>
  <r>
    <x v="19"/>
    <s v="02-02-01-003-006-03"/>
    <n v="10"/>
    <s v="Materiales y suministros - Semimanufacturas de plástico"/>
    <s v="REJILLA PLASTICA 4 X 3&quot;"/>
    <n v="30103202"/>
    <s v="Selección abreviada subasta inversa (No disponible)"/>
    <n v="2"/>
    <n v="5"/>
    <n v="25"/>
    <n v="187500"/>
    <s v="UNIDAD"/>
    <s v="NO SOLICITADAS"/>
  </r>
  <r>
    <x v="19"/>
    <s v="02-02-01-003-006-04"/>
    <n v="10"/>
    <s v="Materiales y suministros - Productos de empaque y envasado, de plástico"/>
    <s v="BOLSA HERMETICA TRANSPARENTE"/>
    <n v="24111500"/>
    <s v="Mínima cuantía"/>
    <n v="2"/>
    <n v="2"/>
    <n v="350"/>
    <n v="420000"/>
    <s v="UNIDAD"/>
    <s v="NO SOLICITADAS"/>
  </r>
  <r>
    <x v="19"/>
    <s v="02-02-01-003-006-04"/>
    <n v="10"/>
    <s v="Materiales y suministros - Productos de empaque y envasado, de plástico"/>
    <s v="BOLSAS PEQUEÑAS PARA RECOLECTAR MATERIA FECAL ROLLOS X 50 UNIDADES"/>
    <n v="24111503"/>
    <s v="Mínima cuantía"/>
    <n v="1"/>
    <n v="3"/>
    <n v="4"/>
    <n v="19040"/>
    <s v="UNIDAD"/>
    <s v="NO SOLICITADAS"/>
  </r>
  <r>
    <x v="19"/>
    <s v="02-02-01-004-009-01"/>
    <n v="10"/>
    <s v="Materiales y suministros - Vehículos automotores, remolques y semirremolques; y sus partes, piezas y accesorios"/>
    <s v="ADQUISISCION DE CARROS Y/O CONTENEDORES DE RECOLECCION DE BASURAS"/>
    <n v="25101914"/>
    <s v="Mínima cuantía"/>
    <n v="4"/>
    <n v="6"/>
    <n v="1"/>
    <n v="2200000"/>
    <s v="UNIDAD"/>
    <s v="NO SOLICITADAS"/>
  </r>
  <r>
    <x v="19"/>
    <s v="02-02-01-003-006-09"/>
    <n v="10"/>
    <s v="Materiales y suministros - Otros productos plásticos"/>
    <s v="BIZCOCHO SANITARIO"/>
    <n v="30181603"/>
    <s v="Selección abreviada subasta inversa (No disponible)"/>
    <n v="2"/>
    <n v="5"/>
    <n v="80"/>
    <n v="2000000"/>
    <s v="UNIDAD"/>
    <s v="NO SOLICITADAS"/>
  </r>
  <r>
    <x v="19"/>
    <s v="02-02-01-003-006-09"/>
    <n v="10"/>
    <s v="Materiales y suministros - Otros productos plásticos"/>
    <s v="CINTA VINILO AISLANTE AUTOFUNDENTE X ROLLO CERTIFICADA"/>
    <n v="31201502"/>
    <s v="Selección abreviada subasta inversa (No disponible)"/>
    <n v="2"/>
    <n v="5"/>
    <n v="30"/>
    <n v="251700"/>
    <s v="ROLLO"/>
    <s v="NO SOLICITADAS"/>
  </r>
  <r>
    <x v="19"/>
    <s v="02-02-01-003-006-09"/>
    <n v="10"/>
    <s v="Materiales y suministros - Otros productos plásticos"/>
    <s v="CINTA VINILO AISLANTE SUPER 33 X ROLLO CERTIFICADA NORMA RETIE"/>
    <n v="31201502"/>
    <s v="Selección abreviada subasta inversa (No disponible)"/>
    <n v="2"/>
    <n v="5"/>
    <n v="100"/>
    <n v="838900"/>
    <s v="ROLLO"/>
    <s v="NO SOLICITADAS"/>
  </r>
  <r>
    <x v="19"/>
    <s v="02-02-01-003-006-09"/>
    <n v="10"/>
    <s v="Materiales y suministros - Otros productos plásticos"/>
    <s v="FLOTADOR PARA TANQUE 1&quot; CON BOLA"/>
    <n v="40141610"/>
    <s v="Selección abreviada subasta inversa (No disponible)"/>
    <n v="2"/>
    <n v="5"/>
    <n v="5"/>
    <n v="350000"/>
    <s v="UNIDAD"/>
    <s v="NO SOLICITADAS"/>
  </r>
  <r>
    <x v="19"/>
    <s v="02-02-01-003-006-09"/>
    <n v="10"/>
    <s v="Materiales y suministros - Otros productos plásticos"/>
    <s v="FLOTADOR PARA TANQUE 1/2&quot; CON BOLA"/>
    <n v="40141610"/>
    <s v="Selección abreviada subasta inversa (No disponible)"/>
    <n v="2"/>
    <n v="5"/>
    <n v="6"/>
    <n v="270000"/>
    <s v="UNIDAD"/>
    <s v="NO SOLICITADAS"/>
  </r>
  <r>
    <x v="19"/>
    <s v="02-02-01-003-006-09"/>
    <n v="10"/>
    <s v="Materiales y suministros - Otros productos plásticos"/>
    <s v="FLOTADOR PARA TANQUE 3/4&quot; CON BOLA"/>
    <n v="40141610"/>
    <s v="Selección abreviada subasta inversa (No disponible)"/>
    <n v="2"/>
    <n v="5"/>
    <n v="5"/>
    <n v="250000"/>
    <s v="UNIDAD"/>
    <s v="NO SOLICITADAS"/>
  </r>
  <r>
    <x v="19"/>
    <s v="02-02-01-003-006-09"/>
    <n v="10"/>
    <s v="Materiales y suministros - Otros productos plásticos"/>
    <s v="REGADERA POMA DUCHA ACABADO CROMADO"/>
    <n v="30181503"/>
    <s v="Selección abreviada subasta inversa (No disponible)"/>
    <n v="2"/>
    <n v="5"/>
    <n v="25"/>
    <n v="1250000"/>
    <s v="UNIDAD"/>
    <s v="NO SOLICITADAS"/>
  </r>
  <r>
    <x v="19"/>
    <s v="02-02-01-003-006-09"/>
    <n v="10"/>
    <s v="Materiales y suministros - Otros productos plásticos"/>
    <s v="TEJA PLASTICA TRASLUCIDA TIPO ETERNIT NO. 10"/>
    <n v="30151500"/>
    <s v="Selección abreviada subasta inversa (No disponible)"/>
    <n v="2"/>
    <n v="5"/>
    <n v="15"/>
    <n v="750000"/>
    <s v="UNIDAD"/>
    <s v="NO SOLICITADAS"/>
  </r>
  <r>
    <x v="19"/>
    <s v="02-02-01-003-006-09"/>
    <n v="10"/>
    <s v="Materiales y suministros - Otros productos plásticos"/>
    <s v="TRAPEROS  160      "/>
    <n v="47131600"/>
    <s v="Mínima cuantía"/>
    <n v="7"/>
    <n v="1"/>
    <n v="280"/>
    <n v="2380000"/>
    <s v="UNIDAD"/>
    <s v="NO SOLICITADAS"/>
  </r>
  <r>
    <x v="19"/>
    <s v="02-02-01-003-006-09"/>
    <n v="10"/>
    <s v="Materiales y suministros - Otros productos plásticos"/>
    <s v="BALDE ESCURRIDOR TRAPEROS ALTA RESISTENCIA 36 LITROS"/>
    <n v="47121800"/>
    <s v="Mínima cuantía"/>
    <n v="4"/>
    <n v="4"/>
    <n v="6"/>
    <n v="1920000"/>
    <s v="GLOBAL"/>
    <s v="NO SOLICITADAS"/>
  </r>
  <r>
    <x v="19"/>
    <s v="02-02-01-003-007-04"/>
    <n v="10"/>
    <s v="Materiales y suministros - Yeso, cal y cemento"/>
    <s v="BOQUILLA X 5 KG BLANCO"/>
    <n v="31201605"/>
    <s v="Selección abreviada subasta inversa (No disponible)"/>
    <n v="2"/>
    <n v="5"/>
    <n v="10"/>
    <n v="155000"/>
    <s v="UNIDAD"/>
    <s v="NO SOLICITADAS"/>
  </r>
  <r>
    <x v="19"/>
    <s v="02-02-01-003-007-04"/>
    <n v="10"/>
    <s v="Materiales y suministros - Yeso, cal y cemento"/>
    <s v="CEMENTO BLANCO X 20 KILOS"/>
    <n v="30111601"/>
    <s v="Selección abreviada subasta inversa (No disponible)"/>
    <n v="2"/>
    <n v="5"/>
    <n v="1"/>
    <n v="50000"/>
    <s v="UNIDAD"/>
    <s v="NO SOLICITADAS"/>
  </r>
  <r>
    <x v="19"/>
    <s v="02-02-01-003-007-04"/>
    <n v="10"/>
    <s v="Materiales y suministros - Yeso, cal y cemento"/>
    <s v="CEMENTO GRIS X 50 KG"/>
    <n v="30111601"/>
    <s v="Selección abreviada subasta inversa (No disponible)"/>
    <n v="2"/>
    <n v="5"/>
    <n v="120"/>
    <n v="4440000"/>
    <s v="UNIDAD"/>
    <s v="NO SOLICITADAS"/>
  </r>
  <r>
    <x v="19"/>
    <s v="02-02-01-003-007-04"/>
    <n v="10"/>
    <s v="Materiales y suministros - Yeso, cal y cemento"/>
    <s v="PEGANTE CERAMICO CON LATEX TIPOPEGACOR O SIMILAR X BULTO 25 KG"/>
    <n v="31201605"/>
    <s v="Selección abreviada subasta inversa (No disponible)"/>
    <n v="2"/>
    <n v="5"/>
    <n v="30"/>
    <n v="1050000"/>
    <s v="UNIDAD"/>
    <s v="NO SOLICITADAS"/>
  </r>
  <r>
    <x v="19"/>
    <s v="02-02-01-003-007-05"/>
    <n v="10"/>
    <s v="Materiales y suministros - Artículos de concreto, cemento y yeso"/>
    <s v="LAMINA DE DRYWALL DE 12 MM"/>
    <n v="30161503"/>
    <s v="Selección abreviada subasta inversa (No disponible)"/>
    <n v="2"/>
    <n v="5"/>
    <n v="20"/>
    <n v="800000"/>
    <s v="UNIDAD"/>
    <s v="NO SOLICITADAS"/>
  </r>
  <r>
    <x v="19"/>
    <s v="02-02-01-003-007-09"/>
    <n v="10"/>
    <s v="Materiales y suministros - Otros productos minerales no metálicos n. C. P."/>
    <s v="CARTUCHO PARA ORINAL SECO CORONA REFERENCIA O62121001"/>
    <n v="30181506"/>
    <s v="Selección abreviada subasta inversa (No disponible)"/>
    <n v="2"/>
    <n v="5"/>
    <n v="21"/>
    <n v="1218000"/>
    <s v="UNIDAD"/>
    <s v="NO SOLICITADAS"/>
  </r>
  <r>
    <x v="19"/>
    <s v="02-02-01-003-007-09"/>
    <n v="10"/>
    <s v="Materiales y suministros - Otros productos minerales no metálicos n. C. P."/>
    <s v="CARTUCHO REPUESTO PARA ORINAL SECO HELVEX MGS-E"/>
    <n v="30181506"/>
    <s v="Selección abreviada subasta inversa (No disponible)"/>
    <n v="2"/>
    <n v="5"/>
    <n v="13"/>
    <n v="910000"/>
    <s v="UNIDAD"/>
    <s v="NO SOLICITADAS"/>
  </r>
  <r>
    <x v="19"/>
    <s v="02-02-01-004-007-03"/>
    <n v="10"/>
    <s v="Materiales y suministros - Radiorreceptores y receptores de televisión; aparatos para la grabación y reproducción de sonido y video; micrófonos, altavoces, amplificadores, etc."/>
    <s v="DVD"/>
    <n v="43201800"/>
    <s v="Mínima cuantía"/>
    <n v="2"/>
    <n v="1"/>
    <n v="500"/>
    <n v="162500"/>
    <s v="UNIDAD"/>
    <s v="NO SOLICITADAS"/>
  </r>
  <r>
    <x v="19"/>
    <s v="02-02-01-003-007-09"/>
    <n v="10"/>
    <s v="Materiales y suministros - Otros productos minerales no metálicos n. C. P."/>
    <s v="EMULSIÓN ASFÁLTICA X CUÑETE"/>
    <n v="12161804"/>
    <s v="Selección abreviada subasta inversa (No disponible)"/>
    <n v="2"/>
    <n v="5"/>
    <n v="7"/>
    <n v="1085000"/>
    <s v="UNIDAD"/>
    <s v="NO SOLICITADAS"/>
  </r>
  <r>
    <x v="19"/>
    <s v="02-02-01-003-007-09"/>
    <n v="10"/>
    <s v="Materiales y suministros - Otros productos minerales no metálicos n. C. P."/>
    <s v="LIJA 180"/>
    <n v="31191501"/>
    <s v="Selección abreviada subasta inversa (No disponible)"/>
    <n v="2"/>
    <n v="5"/>
    <n v="100"/>
    <n v="200000"/>
    <s v="UNIDAD"/>
    <s v="NO SOLICITADAS"/>
  </r>
  <r>
    <x v="19"/>
    <s v="02-02-01-003-007-09"/>
    <n v="10"/>
    <s v="Materiales y suministros - Otros productos minerales no metálicos n. C. P."/>
    <s v="LIJA 220"/>
    <n v="31191501"/>
    <s v="Selección abreviada subasta inversa (No disponible)"/>
    <n v="2"/>
    <n v="5"/>
    <n v="100"/>
    <n v="200000"/>
    <s v="UNIDAD"/>
    <s v="NO SOLICITADAS"/>
  </r>
  <r>
    <x v="19"/>
    <s v="02-02-01-003-008-05"/>
    <n v="10"/>
    <s v="Materiales y suministros - Juegos y juguetes"/>
    <s v="JUGUETE MORDEDOR DE PELOTA CON CUERDA DE ALGODÓN 70 CM PARA PERRO GRANDE"/>
    <n v="10111301"/>
    <s v="Mínima cuantía"/>
    <n v="1"/>
    <n v="3"/>
    <n v="18"/>
    <n v="257040"/>
    <s v="UNIDAD"/>
    <s v="NO SOLICITADAS"/>
  </r>
  <r>
    <x v="19"/>
    <s v="02-02-01-003-008-05"/>
    <n v="10"/>
    <s v="Materiales y suministros - Juegos y juguetes"/>
    <s v="MORDEDOR RELLENO PARA PERROS  FABRICADO EN YUTE CON ASA DE NYLON TAMAÑO 60 CM PARA PERRO GRANDE"/>
    <n v="10111301"/>
    <s v="Mínima cuantía"/>
    <n v="1"/>
    <n v="3"/>
    <n v="18"/>
    <n v="556920"/>
    <s v="UNIDAD"/>
    <s v="NO SOLICITADAS"/>
  </r>
  <r>
    <x v="19"/>
    <s v="02-02-01-003-008-09"/>
    <n v="10"/>
    <s v="Materiales y suministros - Otros artículos manufacturados n. C. P."/>
    <s v="BROCHA CERDA MONA 2 PULGADAS MANGO PLASTICO"/>
    <n v="31211904"/>
    <s v="Selección abreviada subasta inversa (No disponible)"/>
    <n v="2"/>
    <n v="5"/>
    <n v="100"/>
    <n v="1000000"/>
    <s v="UNIDAD"/>
    <s v="NO SOLICITADAS"/>
  </r>
  <r>
    <x v="19"/>
    <s v="02-02-01-003-008-09"/>
    <n v="10"/>
    <s v="Materiales y suministros - Otros artículos manufacturados n. C. P."/>
    <s v="BROCHA CERDA MONA DE 3 PULG MANGO PLASTICO"/>
    <n v="31211904"/>
    <s v="Selección abreviada subasta inversa (No disponible)"/>
    <n v="2"/>
    <n v="5"/>
    <n v="100"/>
    <n v="1000000"/>
    <s v="UNIDAD"/>
    <s v="NO SOLICITADAS"/>
  </r>
  <r>
    <x v="19"/>
    <s v="02-02-01-003-008-09"/>
    <n v="10"/>
    <s v="Materiales y suministros - Otros artículos manufacturados n. C. P."/>
    <s v="ICAROS"/>
    <n v="60121002"/>
    <s v="Mínima cuantía"/>
    <n v="3"/>
    <n v="3"/>
    <n v="50"/>
    <n v="4500000"/>
    <s v="UNIDAD"/>
    <s v="NO SOLICITADAS"/>
  </r>
  <r>
    <x v="19"/>
    <s v="02-02-01-003-008-09"/>
    <n v="10"/>
    <s v="Materiales y suministros - Otros artículos manufacturados n. C. P."/>
    <s v="RODILLO DE FELPA DE 4&quot;"/>
    <n v="31211906"/>
    <s v="Selección abreviada subasta inversa (No disponible)"/>
    <n v="2"/>
    <n v="5"/>
    <n v="100"/>
    <n v="1200000"/>
    <s v="UNIDAD"/>
    <s v="NO SOLICITADAS"/>
  </r>
  <r>
    <x v="19"/>
    <s v="02-02-01-003-008-09"/>
    <n v="10"/>
    <s v="Materiales y suministros - Otros artículos manufacturados n. C. P."/>
    <s v="RODILLO DE FELPA DE 9&quot;"/>
    <n v="31211906"/>
    <s v="Selección abreviada subasta inversa (No disponible)"/>
    <n v="2"/>
    <n v="5"/>
    <n v="100"/>
    <n v="1500000"/>
    <s v="UNIDAD"/>
    <s v="NO SOLICITADAS"/>
  </r>
  <r>
    <x v="19"/>
    <s v="02-02-01-004-001"/>
    <n v="10"/>
    <s v="Materiales y suministros - Metales básicos"/>
    <s v="VARILLA CORRUGADA DE 1/2&quot; * 6 METROS 60 PSI"/>
    <n v="30102405"/>
    <s v="Selección abreviada subasta inversa (No disponible)"/>
    <n v="2"/>
    <n v="5"/>
    <n v="50"/>
    <n v="1250000"/>
    <s v="UNIDAD"/>
    <s v="NO SOLICITADAS"/>
  </r>
  <r>
    <x v="19"/>
    <s v="02-02-01-004-002"/>
    <n v="10"/>
    <s v="Materiales y suministros - Productos metálicos elaborados (excepto maquinaria y equipo)"/>
    <s v="ADQUISISCION DE CUCHILLAS"/>
    <n v="73161502"/>
    <s v="Mínima cuantía"/>
    <n v="3"/>
    <n v="1"/>
    <n v="30"/>
    <n v="750000"/>
    <s v="UNIDAD"/>
    <s v="NO SOLICITADAS"/>
  </r>
  <r>
    <x v="19"/>
    <s v="02-02-01-004-002"/>
    <n v="10"/>
    <s v="Materiales y suministros - Productos metálicos elaborados (excepto maquinaria y equipo)"/>
    <s v="ADQUISISCION DE YOYO (10) UNIDADES"/>
    <n v="73161502"/>
    <s v="Mínima cuantía"/>
    <n v="2"/>
    <n v="2"/>
    <n v="10"/>
    <n v="600000"/>
    <s v="UNIDAD"/>
    <s v="NO SOLICITADAS"/>
  </r>
  <r>
    <x v="19"/>
    <s v="02-02-01-004-002"/>
    <n v="10"/>
    <s v="Materiales y suministros - Productos metálicos elaborados (excepto maquinaria y equipo)"/>
    <s v="CANASTILLA 4&quot; LAVAPLATOS"/>
    <n v="30181605"/>
    <s v="Selección abreviada subasta inversa (No disponible)"/>
    <n v="2"/>
    <n v="5"/>
    <n v="20"/>
    <n v="399980"/>
    <s v="UNIDAD"/>
    <s v="NO SOLICITADAS"/>
  </r>
  <r>
    <x v="19"/>
    <s v="02-02-01-004-002"/>
    <n v="10"/>
    <s v="Materiales y suministros - Productos metálicos elaborados (excepto maquinaria y equipo)"/>
    <s v="CERRADURA DE SEGURIDAD CERROJO SENCILLO, LLAVE EXTERIOR, MARIPOSA INTERIOR, ACABADO COBRE, CON POSIBILIDAD DE SACAR COPIAS DE LAS LLAVES."/>
    <n v="31162402"/>
    <s v="Selección abreviada subasta inversa (No disponible)"/>
    <n v="2"/>
    <n v="5"/>
    <n v="40"/>
    <n v="2800000"/>
    <s v="UNIDAD"/>
    <s v="NO SOLICITADAS"/>
  </r>
  <r>
    <x v="19"/>
    <s v="02-02-01-004-002"/>
    <n v="10"/>
    <s v="Materiales y suministros - Productos metálicos elaborados (excepto maquinaria y equipo)"/>
    <s v="CERRADURA POMO MADERA DE ENTRADA PRINCIPAL CON LLAVES"/>
    <n v="31162402"/>
    <s v="Selección abreviada subasta inversa (No disponible)"/>
    <n v="2"/>
    <n v="5"/>
    <n v="40"/>
    <n v="1600000"/>
    <s v="UNIDAD"/>
    <s v="NO SOLICITADAS"/>
  </r>
  <r>
    <x v="19"/>
    <s v="02-02-01-004-002"/>
    <n v="10"/>
    <s v="Materiales y suministros - Productos metálicos elaborados (excepto maquinaria y equipo)"/>
    <s v="CHAZO EXPANSIVO METALICO DE 3/8&quot; X 2&quot; PAQUETE X 100 UNIDADES"/>
    <n v="31161502"/>
    <s v="Selección abreviada subasta inversa (No disponible)"/>
    <n v="2"/>
    <n v="5"/>
    <n v="2"/>
    <n v="270000"/>
    <s v="UNIDAD"/>
    <s v="NO SOLICITADAS"/>
  </r>
  <r>
    <x v="19"/>
    <s v="02-02-01-004-002"/>
    <n v="10"/>
    <s v="Materiales y suministros - Productos metálicos elaborados (excepto maquinaria y equipo)"/>
    <s v="CHAZO PLASTICO DE 1/4&quot; CON TORNILLO PAQUETE X 100 UNIDADES"/>
    <n v="31161502"/>
    <s v="Selección abreviada subasta inversa (No disponible)"/>
    <n v="2"/>
    <n v="5"/>
    <n v="3"/>
    <n v="60000"/>
    <s v="UNIDAD"/>
    <s v="NO SOLICITADAS"/>
  </r>
  <r>
    <x v="19"/>
    <s v="02-02-01-004-002"/>
    <n v="10"/>
    <s v="Materiales y suministros - Productos metálicos elaborados (excepto maquinaria y equipo)"/>
    <s v="CHAZO PLASTICO DE 3/8&quot; CON TORNILLO PAQUETE X 100 UNIDADES"/>
    <n v="31161502"/>
    <s v="Selección abreviada subasta inversa (No disponible)"/>
    <n v="2"/>
    <n v="5"/>
    <n v="3"/>
    <n v="75000"/>
    <s v="UNIDAD"/>
    <s v="NO SOLICITADAS"/>
  </r>
  <r>
    <x v="19"/>
    <s v="02-02-01-004-002"/>
    <n v="10"/>
    <s v="Materiales y suministros - Productos metálicos elaborados (excepto maquinaria y equipo)"/>
    <s v="CHAZO PLASTICO DE 5/16&quot; CON TORNILLO PAQUETE X 100 UNIDADES"/>
    <n v="31161502"/>
    <s v="Selección abreviada subasta inversa (No disponible)"/>
    <n v="2"/>
    <n v="5"/>
    <n v="3"/>
    <n v="75000"/>
    <s v="UNIDAD"/>
    <s v="NO SOLICITADAS"/>
  </r>
  <r>
    <x v="19"/>
    <s v="02-02-01-004-002"/>
    <n v="10"/>
    <s v="Materiales y suministros - Productos metálicos elaborados (excepto maquinaria y equipo)"/>
    <s v="DESAGUE SENCILLO LAVAMANOS"/>
    <n v="30181605"/>
    <s v="Selección abreviada subasta inversa (No disponible)"/>
    <n v="2"/>
    <n v="5"/>
    <n v="3"/>
    <n v="30000"/>
    <s v="UNIDAD"/>
    <s v="NO SOLICITADAS"/>
  </r>
  <r>
    <x v="19"/>
    <s v="02-02-01-004-002"/>
    <n v="10"/>
    <s v="Materiales y suministros - Productos metálicos elaborados (excepto maquinaria y equipo)"/>
    <s v="DESHUMIFICADOR - RECOLECTOR DE HUMEDAD"/>
    <n v="40101902"/>
    <s v="Mínima cuantía"/>
    <n v="3"/>
    <n v="1"/>
    <n v="2"/>
    <n v="600000"/>
    <s v="UNIDAD"/>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FLEXOMETRO X 5 METROS"/>
    <n v="41114201"/>
    <s v="Selección abreviada subasta inversa (No disponible)"/>
    <n v="2"/>
    <n v="5"/>
    <n v="10"/>
    <n v="250000"/>
    <s v="UNIDAD"/>
    <s v="NO SOLICITADAS"/>
  </r>
  <r>
    <x v="19"/>
    <s v="02-02-01-004-002"/>
    <n v="10"/>
    <s v="Materiales y suministros - Productos metálicos elaborados (excepto maquinaria y equipo)"/>
    <s v="GRIFERIA MEZCLADOR LAVAMANOS 4&quot;"/>
    <n v="30181804"/>
    <s v="Selección abreviada subasta inversa (No disponible)"/>
    <n v="2"/>
    <n v="5"/>
    <n v="15"/>
    <n v="900000"/>
    <s v="UNIDAD"/>
    <s v="NO SOLICITADAS"/>
  </r>
  <r>
    <x v="19"/>
    <s v="02-02-01-004-002"/>
    <n v="10"/>
    <s v="Materiales y suministros - Productos metálicos elaborados (excepto maquinaria y equipo)"/>
    <s v="GRIFERIA MEZCLADOR LAVAMANOS 8&quot;"/>
    <n v="30181804"/>
    <s v="Selección abreviada subasta inversa (No disponible)"/>
    <n v="2"/>
    <n v="5"/>
    <n v="15"/>
    <n v="1050000"/>
    <s v="UNIDAD"/>
    <s v="NO SOLICITADAS"/>
  </r>
  <r>
    <x v="19"/>
    <s v="02-02-01-004-002"/>
    <n v="10"/>
    <s v="Materiales y suministros - Productos metálicos elaborados (excepto maquinaria y equipo)"/>
    <s v="GRIFERIA PARA TANQUE CORONA BAJO CONSUMO DE BOTON, DE DOBLE DESCARGA INCLUIDO EL BOTON"/>
    <n v="40141610"/>
    <s v="Selección abreviada subasta inversa (No disponible)"/>
    <n v="2"/>
    <n v="5"/>
    <n v="10"/>
    <n v="950000"/>
    <s v="UNIDAD"/>
    <s v="NO SOLICITADAS"/>
  </r>
  <r>
    <x v="19"/>
    <s v="02-02-01-004-002"/>
    <n v="10"/>
    <s v="Materiales y suministros - Productos metálicos elaborados (excepto maquinaria y equipo)"/>
    <s v="GRIFERIA SANITARIO 26 CM"/>
    <n v="40141610"/>
    <s v="Selección abreviada subasta inversa (No disponible)"/>
    <n v="2"/>
    <n v="5"/>
    <n v="5"/>
    <n v="175000"/>
    <s v="UNIDAD"/>
    <s v="NO SOLICITADAS"/>
  </r>
  <r>
    <x v="19"/>
    <s v="02-02-01-004-002"/>
    <n v="10"/>
    <s v="Materiales y suministros - Productos metálicos elaborados (excepto maquinaria y equipo)"/>
    <s v="HERRAJE MUEBLE SANITARIO"/>
    <n v="30181604"/>
    <s v="Selección abreviada subasta inversa (No disponible)"/>
    <n v="2"/>
    <n v="5"/>
    <n v="30"/>
    <n v="900000"/>
    <s v="UNIDAD"/>
    <s v="NO SOLICITADAS"/>
  </r>
  <r>
    <x v="19"/>
    <s v="02-02-01-004-002"/>
    <n v="10"/>
    <s v="Materiales y suministros - Productos metálicos elaborados (excepto maquinaria y equipo)"/>
    <s v="LLAVE JARDIN TIPO PESADO"/>
    <n v="30181804"/>
    <s v="Selección abreviada subasta inversa (No disponible)"/>
    <n v="2"/>
    <n v="5"/>
    <n v="30"/>
    <n v="1050000"/>
    <s v="UNIDAD"/>
    <s v="NO SOLICITADAS"/>
  </r>
  <r>
    <x v="19"/>
    <s v="02-02-01-004-002"/>
    <n v="10"/>
    <s v="Materiales y suministros - Productos metálicos elaborados (excepto maquinaria y equipo)"/>
    <s v="LLAVE SENCILLA LAVAMANOS ACABADO CROMO MANIJA EN CRUZ"/>
    <n v="30181804"/>
    <s v="Selección abreviada subasta inversa (No disponible)"/>
    <n v="2"/>
    <n v="5"/>
    <n v="25"/>
    <n v="650000"/>
    <s v="UNIDAD"/>
    <s v="NO SOLICITADAS"/>
  </r>
  <r>
    <x v="19"/>
    <s v="02-02-01-004-002"/>
    <n v="10"/>
    <s v="Materiales y suministros - Productos metálicos elaborados (excepto maquinaria y equipo)"/>
    <s v="LLAVE SENCILLA LAVAPLATOS TIPO PESADO"/>
    <n v="30181804"/>
    <s v="Selección abreviada subasta inversa (No disponible)"/>
    <n v="2"/>
    <n v="5"/>
    <n v="30"/>
    <n v="1200000"/>
    <s v="UNIDAD"/>
    <s v="NO SOLICITADAS"/>
  </r>
  <r>
    <x v="19"/>
    <s v="02-02-01-004-002"/>
    <n v="10"/>
    <s v="Materiales y suministros - Productos metálicos elaborados (excepto maquinaria y equipo)"/>
    <s v="MANILAR DUCHA EN ESTRIA CON TORNILLO"/>
    <n v="30181801"/>
    <s v="Selección abreviada subasta inversa (No disponible)"/>
    <n v="2"/>
    <n v="5"/>
    <n v="35"/>
    <n v="350000"/>
    <s v="UNIDAD"/>
    <s v="NO SOLICITADAS"/>
  </r>
  <r>
    <x v="19"/>
    <s v="02-02-01-004-002"/>
    <n v="16"/>
    <s v="Materiales y suministros - Productos metálicos elaborados (excepto maquinaria y equipo)"/>
    <s v="PASTA PARA SOLDADURA DE ESTAÑO KG"/>
    <n v="23271816"/>
    <s v="Selección abreviada subasta inversa (No disponible)"/>
    <n v="2"/>
    <n v="5"/>
    <n v="1"/>
    <n v="217099"/>
    <s v="GALON"/>
    <s v="NO SOLICITADAS"/>
  </r>
  <r>
    <x v="19"/>
    <s v="02-02-01-004-002"/>
    <n v="16"/>
    <s v="Materiales y suministros - Productos metálicos elaborados (excepto maquinaria y equipo)"/>
    <s v="REGISTRO DE CORTINA EN BRONCE 1 1/2&quot;"/>
    <n v="30181701"/>
    <s v="Selección abreviada subasta inversa (No disponible)"/>
    <n v="2"/>
    <n v="5"/>
    <n v="8"/>
    <n v="544000"/>
    <s v="UNIDAD"/>
    <s v="NO SOLICITADAS"/>
  </r>
  <r>
    <x v="19"/>
    <s v="02-02-01-004-002"/>
    <n v="16"/>
    <s v="Materiales y suministros - Productos metálicos elaborados (excepto maquinaria y equipo)"/>
    <s v="REGISTRO DE CORTINA EN BRONCE 1&quot;"/>
    <n v="30181701"/>
    <s v="Selección abreviada subasta inversa (No disponible)"/>
    <n v="2"/>
    <n v="5"/>
    <n v="8"/>
    <n v="384000"/>
    <s v="UNIDAD"/>
    <s v="NO SOLICITADAS"/>
  </r>
  <r>
    <x v="19"/>
    <s v="02-02-01-004-002"/>
    <n v="16"/>
    <s v="Materiales y suministros - Productos metálicos elaborados (excepto maquinaria y equipo)"/>
    <s v="REGISTRO DE CORTINA EN BRONCE 1/2&quot;"/>
    <n v="30181701"/>
    <s v="Selección abreviada subasta inversa (No disponible)"/>
    <n v="2"/>
    <n v="5"/>
    <n v="8"/>
    <n v="280000"/>
    <s v="UNIDAD"/>
    <s v="NO SOLICITADAS"/>
  </r>
  <r>
    <x v="19"/>
    <s v="02-02-01-004-002"/>
    <n v="16"/>
    <s v="Materiales y suministros - Productos metálicos elaborados (excepto maquinaria y equipo)"/>
    <s v="REGISTRO DE CORTINA EN BRONCE 2&quot;"/>
    <n v="30181701"/>
    <s v="Selección abreviada subasta inversa (No disponible)"/>
    <n v="2"/>
    <n v="5"/>
    <n v="8"/>
    <n v="680000"/>
    <s v="UNIDAD"/>
    <s v="NO SOLICITADAS"/>
  </r>
  <r>
    <x v="19"/>
    <s v="02-02-01-004-002"/>
    <n v="16"/>
    <s v="Materiales y suministros - Productos metálicos elaborados (excepto maquinaria y equipo)"/>
    <s v="REGISTRO DE CORTINA EN BRONCE 3/4&quot;"/>
    <n v="30181701"/>
    <s v="Selección abreviada subasta inversa (No disponible)"/>
    <n v="2"/>
    <n v="5"/>
    <n v="8"/>
    <n v="280000"/>
    <s v="UNIDAD"/>
    <s v="NO SOLICITADAS"/>
  </r>
  <r>
    <x v="19"/>
    <s v="02-02-01-004-002"/>
    <n v="16"/>
    <s v="Materiales y suministros - Productos metálicos elaborados (excepto maquinaria y equipo)"/>
    <s v="SIFON BOTELLA LAVAMANOS"/>
    <n v="30181605"/>
    <s v="Selección abreviada subasta inversa (No disponible)"/>
    <n v="2"/>
    <n v="5"/>
    <n v="8"/>
    <n v="240000"/>
    <s v="UNIDAD"/>
    <s v="NO SOLICITADAS"/>
  </r>
  <r>
    <x v="19"/>
    <s v="02-02-01-004-002"/>
    <n v="16"/>
    <s v="Materiales y suministros - Productos metálicos elaborados (excepto maquinaria y equipo)"/>
    <s v="SIFON LAVAPLATOS EN PE"/>
    <n v="30181605"/>
    <s v="Selección abreviada subasta inversa (No disponible)"/>
    <n v="2"/>
    <n v="5"/>
    <n v="9"/>
    <n v="342000"/>
    <s v="UNIDAD"/>
    <s v="NO SOLICITADAS"/>
  </r>
  <r>
    <x v="19"/>
    <s v="02-02-01-004-002"/>
    <n v="16"/>
    <s v="Materiales y suministros - Productos metálicos elaborados (excepto maquinaria y equipo)"/>
    <s v="SOLDADURA 60-13"/>
    <n v="39121436"/>
    <s v="Selección abreviada subasta inversa (No disponible)"/>
    <n v="2"/>
    <n v="5"/>
    <n v="25"/>
    <n v="375000"/>
    <s v="KILOGRAMO"/>
    <s v="NO SOLICITADAS"/>
  </r>
  <r>
    <x v="19"/>
    <s v="02-02-01-004-002"/>
    <n v="16"/>
    <s v="Materiales y suministros - Productos metálicos elaborados (excepto maquinaria y equipo)"/>
    <s v="SOLDADURA PVC TIPO PESADO X 1/4"/>
    <n v="31201601"/>
    <s v="Selección abreviada subasta inversa (No disponible)"/>
    <n v="2"/>
    <n v="5"/>
    <n v="15"/>
    <n v="900000"/>
    <s v="UNIDAD"/>
    <s v="NO SOLICITADAS"/>
  </r>
  <r>
    <x v="19"/>
    <s v="02-02-01-004-002"/>
    <n v="16"/>
    <s v="Materiales y suministros - Productos metálicos elaborados (excepto maquinaria y equipo)"/>
    <s v="TORNILLO AUTOPERFORANTE 1&quot; X BOLSA DE 100"/>
    <n v="31161507"/>
    <s v="Selección abreviada subasta inversa (No disponible)"/>
    <n v="2"/>
    <n v="5"/>
    <n v="7"/>
    <n v="35000"/>
    <s v="UNIDAD"/>
    <s v="NO SOLICITADAS"/>
  </r>
  <r>
    <x v="19"/>
    <s v="02-02-01-004-002"/>
    <n v="16"/>
    <s v="Materiales y suministros - Productos metálicos elaborados (excepto maquinaria y equipo)"/>
    <s v="TORNILLO PARA TAPADO DE DRYWALL 1&quot; PAQUETE X 100"/>
    <n v="31161500"/>
    <s v="Selección abreviada subasta inversa (No disponible)"/>
    <n v="2"/>
    <n v="5"/>
    <n v="11"/>
    <n v="60500"/>
    <s v="UNIDAD"/>
    <s v="NO SOLICITADAS"/>
  </r>
  <r>
    <x v="19"/>
    <s v="02-02-01-004-002"/>
    <n v="16"/>
    <s v="Materiales y suministros - Productos metálicos elaborados (excepto maquinaria y equipo)"/>
    <s v="TOTALIZADOR ENCHUFABLE DE 100 A"/>
    <n v="39121640"/>
    <s v="Selección abreviada subasta inversa (No disponible)"/>
    <n v="2"/>
    <n v="5"/>
    <n v="2"/>
    <n v="200124"/>
    <s v="UNIDAD"/>
    <s v="NO SOLICITADAS"/>
  </r>
  <r>
    <x v="19"/>
    <s v="02-02-01-004-002"/>
    <n v="16"/>
    <s v="Materiales y suministros - Productos metálicos elaborados (excepto maquinaria y equipo)"/>
    <s v="TOTALIZADOR ENCHUFABLE DE 60 A"/>
    <n v="39121640"/>
    <s v="Selección abreviada subasta inversa (No disponible)"/>
    <n v="2"/>
    <n v="5"/>
    <n v="2"/>
    <n v="144084"/>
    <s v="UNIDAD"/>
    <s v="NO SOLICITADAS"/>
  </r>
  <r>
    <x v="19"/>
    <s v="02-02-01-004-002"/>
    <n v="16"/>
    <s v="Materiales y suministros - Productos metálicos elaborados (excepto maquinaria y equipo)"/>
    <s v="VALVULA CHEQUE VERTICAL 1 1/2&quot;"/>
    <n v="40141608"/>
    <s v="Selección abreviada subasta inversa (No disponible)"/>
    <n v="2"/>
    <n v="5"/>
    <n v="3"/>
    <n v="180000"/>
    <s v="UNIDAD"/>
    <s v="NO SOLICITADAS"/>
  </r>
  <r>
    <x v="19"/>
    <s v="02-02-01-004-002"/>
    <n v="16"/>
    <s v="Materiales y suministros - Productos metálicos elaborados (excepto maquinaria y equipo)"/>
    <s v="VALVULA CHEQUE VERTICAL 1&quot;"/>
    <n v="40141608"/>
    <s v="Selección abreviada subasta inversa (No disponible)"/>
    <n v="2"/>
    <n v="5"/>
    <n v="3"/>
    <n v="180000"/>
    <s v="UNIDAD"/>
    <s v="NO SOLICITADAS"/>
  </r>
  <r>
    <x v="19"/>
    <s v="02-02-01-004-002"/>
    <n v="10"/>
    <s v="Materiales y suministros - Productos metálicos elaborados (excepto maquinaria y equipo)"/>
    <s v="VALVULA CHEQUE VERTICAL 2&quot;"/>
    <n v="40141608"/>
    <s v="Selección abreviada subasta inversa (No disponible)"/>
    <n v="2"/>
    <n v="5"/>
    <n v="2"/>
    <n v="190000"/>
    <s v="UNIDAD"/>
    <s v="NO SOLICITADAS"/>
  </r>
  <r>
    <x v="19"/>
    <s v="02-02-01-004-002"/>
    <n v="10"/>
    <s v="Materiales y suministros - Productos metálicos elaborados (excepto maquinaria y equipo)"/>
    <s v="VALVULA CHEQUE VERTICAL 3/4&quot;"/>
    <n v="40141608"/>
    <s v="Selección abreviada subasta inversa (No disponible)"/>
    <n v="2"/>
    <n v="5"/>
    <n v="3"/>
    <n v="150000"/>
    <s v="UNIDAD"/>
    <s v="NO SOLICITADAS"/>
  </r>
  <r>
    <x v="19"/>
    <s v="02-02-01-004-002"/>
    <n v="10"/>
    <s v="Materiales y suministros - Productos metálicos elaborados (excepto maquinaria y equipo)"/>
    <s v="VASTAGO DUCHA EN COBRE CARTUCHO CERAMICO CIERRE RAPIDO "/>
    <n v="40141645"/>
    <s v="Selección abreviada subasta inversa (No disponible)"/>
    <n v="2"/>
    <n v="5"/>
    <n v="30"/>
    <n v="2081520"/>
    <s v="UNIDAD"/>
    <s v="NO SOLICITADAS"/>
  </r>
  <r>
    <x v="19"/>
    <s v="02-02-01-004-002"/>
    <n v="10"/>
    <s v="Materiales y suministros - Productos metálicos elaborados (excepto maquinaria y equipo)"/>
    <s v="VITRINA EN ALUMINIO INOXIDABLE CON PAÑOS DE VIDRIO  1,80 mts de alto y 1,50 de ancho"/>
    <n v="56101705"/>
    <s v="Mínima cuantía"/>
    <n v="4"/>
    <n v="1"/>
    <n v="1"/>
    <n v="1500000"/>
    <s v="UNIDAD"/>
    <s v="NO SOLICITADAS"/>
  </r>
  <r>
    <x v="19"/>
    <s v="02-02-01-004-006-02"/>
    <n v="10"/>
    <s v="Materiales y suministros - Aparatos de control eléctrico y distribución de electricidad y sus partes y piezas"/>
    <s v="ALAMBRE AWG No.10 HOMOLOGADO, NORMA RETIE X 100 MTS. ATHW/THWN 90°C CVR AWG 600 V X ROLLO"/>
    <n v="39131709"/>
    <s v="Selección abreviada subasta inversa (No disponible)"/>
    <n v="2"/>
    <n v="5"/>
    <n v="10"/>
    <n v="1226250"/>
    <s v="UNIDAD"/>
    <s v="NO SOLICITADAS"/>
  </r>
  <r>
    <x v="19"/>
    <s v="02-02-01-004-006-02"/>
    <n v="10"/>
    <s v="Materiales y suministros - Aparatos de control eléctrico y distribución de electricidad y sus partes y piezas"/>
    <s v="ALAMBRE AWG No.12 HOMOLOGADO, NORMA CODENSA X 100 MTS. ATHW/THWN 90°C CVR AWG 600 V X ROLLO"/>
    <n v="39131709"/>
    <s v="Selección abreviada subasta inversa (No disponible)"/>
    <n v="2"/>
    <n v="5"/>
    <n v="10"/>
    <n v="1153220"/>
    <s v="UNIDAD"/>
    <s v="NO SOLICITADAS"/>
  </r>
  <r>
    <x v="19"/>
    <s v="02-02-01-004-006-02"/>
    <n v="10"/>
    <s v="Materiales y suministros - Aparatos de control eléctrico y distribución de electricidad y sus partes y piezas"/>
    <s v="ALAMBRE AWG No.8 HOMOLOGADO, NORMA RETIE X 100 MTS. ATHW/THWN 90°C CVR AWG 600 V X ROLLO"/>
    <n v="39131709"/>
    <s v="Selección abreviada subasta inversa (No disponible)"/>
    <n v="2"/>
    <n v="5"/>
    <n v="10"/>
    <n v="1316720"/>
    <s v="UNIDAD"/>
    <s v="NO SOLICITADAS"/>
  </r>
  <r>
    <x v="19"/>
    <s v="02-02-01-004-006-02"/>
    <n v="16"/>
    <s v="Materiales y suministros - Aparatos de control eléctrico y distribución de electricidad y sus partes y piezas"/>
    <s v="ROSETA CONECTOR PARA BOMBILLO GU10"/>
    <n v="39121730"/>
    <s v="Selección abreviada subasta inversa (No disponible)"/>
    <n v="2"/>
    <n v="5"/>
    <n v="110"/>
    <n v="194150"/>
    <s v="UNIDAD"/>
    <s v="NO SOLICITADAS"/>
  </r>
  <r>
    <x v="19"/>
    <s v="02-02-01-004-006-02"/>
    <n v="16"/>
    <s v="Materiales y suministros - Aparatos de control eléctrico y distribución de electricidad y sus partes y piezas"/>
    <s v="TAPA 5800 PLASTICA CIEGA CON TORNILLO EN PVC  BLANCA"/>
    <n v="39121416"/>
    <s v="Selección abreviada subasta inversa (No disponible)"/>
    <n v="2"/>
    <n v="5"/>
    <n v="30"/>
    <n v="87990"/>
    <s v="UNIDAD"/>
    <s v="NO SOLICITADAS"/>
  </r>
  <r>
    <x v="19"/>
    <s v="02-02-01-004-006-02"/>
    <n v="16"/>
    <s v="Materiales y suministros - Aparatos de control eléctrico y distribución de electricidad y sus partes y piezas"/>
    <s v="TAPA PROTECTORA PARA INTERPERIE "/>
    <n v="39121416"/>
    <s v="Selección abreviada subasta inversa (No disponible)"/>
    <n v="2"/>
    <n v="5"/>
    <n v="9"/>
    <n v="31203"/>
    <s v="UNIDAD"/>
    <s v="NO SOLICITADAS"/>
  </r>
  <r>
    <x v="19"/>
    <s v="02-02-01-004-006-04"/>
    <n v="10"/>
    <s v="Materiales y suministros - Acumuladores, pilas y baterías primarias y sus partes y piezas"/>
    <s v="BATERIA 4D DE 1350 12 V"/>
    <n v="26111703"/>
    <s v="Selección abreviada subasta inversa (No disponible)"/>
    <n v="2"/>
    <n v="5"/>
    <n v="3"/>
    <n v="2223600"/>
    <s v="UNIDAD"/>
    <s v="NO SOLICITADAS"/>
  </r>
  <r>
    <x v="19"/>
    <s v="02-02-01-004-006-04"/>
    <n v="10"/>
    <s v="Materiales y suministros - Acumuladores, pilas y baterías primarias y sus partes y piezas"/>
    <s v="BATERÍA 8D DE 1500 12 V"/>
    <n v="26111703"/>
    <s v="Selección abreviada subasta inversa (No disponible)"/>
    <n v="2"/>
    <n v="5"/>
    <n v="3"/>
    <n v="4087500"/>
    <s v="UNIDAD"/>
    <s v="NO SOLICITADAS"/>
  </r>
  <r>
    <x v="19"/>
    <s v="02-02-01-003-007-01"/>
    <n v="10"/>
    <s v="Materiales y suministros - Vidrio y productos de vidrio"/>
    <s v="BOMBILLO LED 3 WATT  LUZ BLANCA, 110V- ROSCA GU 10, 15000 HORAS, IP 20."/>
    <n v="39111611"/>
    <s v="Selección abreviada subasta inversa (No disponible)"/>
    <n v="2"/>
    <n v="5"/>
    <n v="150"/>
    <n v="1389750"/>
    <s v="UNIDAD"/>
    <s v="NO SOLICITADAS"/>
  </r>
  <r>
    <x v="19"/>
    <s v="02-02-01-003-007-01"/>
    <n v="10"/>
    <s v="Materiales y suministros - Vidrio y productos de vidrio"/>
    <s v="BOMBILLO LED 9 WATT, LUZ BLANCA, 110 V ROSCA E-27 15000 HORAS IP20"/>
    <n v="39111611"/>
    <s v="Selección abreviada subasta inversa (No disponible)"/>
    <n v="2"/>
    <n v="5"/>
    <n v="100"/>
    <n v="708500"/>
    <s v="UNIDAD"/>
    <s v="NO SOLICITADAS"/>
  </r>
  <r>
    <x v="19"/>
    <s v="02-02-01-003-007-01"/>
    <n v="10"/>
    <s v="Materiales y suministros - Vidrio y productos de vidrio"/>
    <s v="BOMBILLO LED TIPO DICROICO DE 5W CON CONECTOR GU 10 LUZ BLANCA DE 15.000 HORAS"/>
    <n v="39101622"/>
    <s v="Selección abreviada subasta inversa (No disponible)"/>
    <n v="2"/>
    <n v="5"/>
    <n v="170"/>
    <n v="1482400"/>
    <s v="UNIDAD"/>
    <s v="NO SOLICITADAS"/>
  </r>
  <r>
    <x v="19"/>
    <s v="02-02-01-004-006-02"/>
    <n v="10"/>
    <s v="Materiales y suministros - Aparatos de control eléctrico y distribución de electricidad y sus partes y piezas"/>
    <s v="BREACKER  MONOPOLAR   ENCHUFABLE   DE   20   AMP   ENCHUFABLE   NTC   2116 120   -   240   V TERMOMAGNETICO"/>
    <n v="39121640"/>
    <s v="Selección abreviada subasta inversa (No disponible)"/>
    <n v="2"/>
    <n v="5"/>
    <n v="20"/>
    <n v="488780"/>
    <s v="UNIDAD"/>
    <s v="NO SOLICITADAS"/>
  </r>
  <r>
    <x v="19"/>
    <s v="02-02-01-004-006-02"/>
    <n v="10"/>
    <s v="Materiales y suministros - Aparatos de control eléctrico y distribución de electricidad y sus partes y piezas"/>
    <s v="BREACKER  MONOPOLAR   TIPO RIEL DE   15   AMP      NTC   2116 120   -   240   V TERMOMAGNETICO"/>
    <n v="39121640"/>
    <s v="Selección abreviada subasta inversa (No disponible)"/>
    <n v="2"/>
    <n v="5"/>
    <n v="20"/>
    <n v="353540"/>
    <s v="UNIDAD"/>
    <s v="NO SOLICITADAS"/>
  </r>
  <r>
    <x v="19"/>
    <s v="02-02-01-004-006-02"/>
    <n v="10"/>
    <s v="Materiales y suministros - Aparatos de control eléctrico y distribución de electricidad y sus partes y piezas"/>
    <s v="BREACKER  MONOPOLAR   TIPO RIEL DE   20   AMP   NORMA RETIE  NTC   2116 120   -   240   V TERMOMAGNETICO"/>
    <n v="39121640"/>
    <s v="Selección abreviada subasta inversa (No disponible)"/>
    <n v="2"/>
    <n v="5"/>
    <n v="40"/>
    <n v="830920"/>
    <s v="UNIDAD"/>
    <s v="NO SOLICITADAS"/>
  </r>
  <r>
    <x v="19"/>
    <s v="02-02-01-004-006-02"/>
    <n v="10"/>
    <s v="Materiales y suministros - Aparatos de control eléctrico y distribución de electricidad y sus partes y piezas"/>
    <s v="BREACKER  MONOPOLAR   TIPO RIEL DE   30   AMP      NTC   2116 120   -   240   V TERMOMAGNETICO"/>
    <n v="39121640"/>
    <s v="Selección abreviada subasta inversa (No disponible)"/>
    <n v="2"/>
    <n v="5"/>
    <n v="30"/>
    <n v="757710"/>
    <s v="UNIDAD"/>
    <s v="NO SOLICITADAS"/>
  </r>
  <r>
    <x v="19"/>
    <s v="02-02-01-004-006-02"/>
    <n v="10"/>
    <s v="Materiales y suministros - Aparatos de control eléctrico y distribución de electricidad y sus partes y piezas"/>
    <s v="BREACKER DE 30 AMP  MONOPOLAR ENCHUFABLE NTC 2116 NORMA  CODENSA 120 - 240 V TERMOMAGNETICO"/>
    <n v="39121640"/>
    <s v="Selección abreviada subasta inversa (No disponible)"/>
    <n v="2"/>
    <n v="5"/>
    <n v="20"/>
    <n v="507080"/>
    <s v="UNIDAD"/>
    <s v="NO SOLICITADAS"/>
  </r>
  <r>
    <x v="19"/>
    <s v="02-02-01-004-006-02"/>
    <n v="10"/>
    <s v="Materiales y suministros - Aparatos de control eléctrico y distribución de electricidad y sus partes y piezas"/>
    <s v="BREACKER DE 30AMP MONOPOLAR  ENCHUFABLE NTC 2116 120 - 240 V TERMOMAGNETICO"/>
    <n v="39121640"/>
    <s v="Selección abreviada subasta inversa (No disponible)"/>
    <n v="2"/>
    <n v="5"/>
    <n v="30"/>
    <n v="782760"/>
    <s v="UNIDAD"/>
    <s v="NO SOLICITADAS"/>
  </r>
  <r>
    <x v="19"/>
    <s v="02-02-01-004-006-02"/>
    <n v="10"/>
    <s v="Materiales y suministros - Aparatos de control eléctrico y distribución de electricidad y sus partes y piezas"/>
    <s v="CABLE 7 HILOS N° 10 NORMA RETIE"/>
    <n v="39131709"/>
    <s v="Selección abreviada subasta inversa (No disponible)"/>
    <n v="2"/>
    <n v="5"/>
    <n v="6"/>
    <n v="669228"/>
    <s v="ROLLO"/>
    <s v="NO SOLICITADAS"/>
  </r>
  <r>
    <x v="19"/>
    <s v="02-02-01-004-006-02"/>
    <n v="10"/>
    <s v="Materiales y suministros - Aparatos de control eléctrico y distribución de electricidad y sus partes y piezas"/>
    <s v="CABLE 7 HILOS N° 12 NORMA RETIE "/>
    <n v="39131709"/>
    <s v="Selección abreviada subasta inversa (No disponible)"/>
    <n v="2"/>
    <n v="5"/>
    <n v="6"/>
    <n v="627300"/>
    <s v="ROLLO"/>
    <s v="NO SOLICITADAS"/>
  </r>
  <r>
    <x v="19"/>
    <s v="02-02-01-004-006-02"/>
    <n v="10"/>
    <s v="Materiales y suministros - Aparatos de control eléctrico y distribución de electricidad y sus partes y piezas"/>
    <s v="CABLE 7 HILOS N° 8 NORMA RETIE"/>
    <n v="39131709"/>
    <s v="Selección abreviada subasta inversa (No disponible)"/>
    <n v="2"/>
    <n v="5"/>
    <n v="6"/>
    <n v="723450"/>
    <s v="ROLLO"/>
    <s v="NO SOLICITADAS"/>
  </r>
  <r>
    <x v="19"/>
    <s v="02-02-01-004-006-02"/>
    <n v="10"/>
    <s v="Materiales y suministros - Aparatos de control eléctrico y distribución de electricidad y sus partes y piezas"/>
    <s v="CABLE DUPLEX 2X10  NTC 2050 Y RETIE VIGENTE, NORMA TECNICA 5521, 25 AMPERIOS."/>
    <n v="39131709"/>
    <s v="Selección abreviada subasta inversa (No disponible)"/>
    <n v="2"/>
    <n v="5"/>
    <n v="200"/>
    <n v="929800"/>
    <s v="ROLLO"/>
    <s v="NO SOLICITADAS"/>
  </r>
  <r>
    <x v="19"/>
    <s v="02-02-01-004-006-02"/>
    <n v="10"/>
    <s v="Materiales y suministros - Aparatos de control eléctrico y distribución de electricidad y sus partes y piezas"/>
    <s v="CABLE ENCAUCHETADO 3 X 10 600V 75°C X MT"/>
    <n v="39131709"/>
    <s v="Selección abreviada subasta inversa (No disponible)"/>
    <n v="2"/>
    <n v="5"/>
    <n v="400"/>
    <n v="2398000"/>
    <s v="METRO"/>
    <s v="NO SOLICITADAS"/>
  </r>
  <r>
    <x v="19"/>
    <s v="02-02-01-004-006-02"/>
    <n v="10"/>
    <s v="Materiales y suministros - Aparatos de control eléctrico y distribución de electricidad y sus partes y piezas"/>
    <s v="CABLE ENCAUCHETADO 3 X 12 600V 75°C X MT, NORMA RETIE"/>
    <n v="39131709"/>
    <s v="Selección abreviada subasta inversa (No disponible)"/>
    <n v="2"/>
    <n v="5"/>
    <n v="400"/>
    <n v="1962000"/>
    <s v="METRO"/>
    <s v="NO SOLICITADAS"/>
  </r>
  <r>
    <x v="19"/>
    <s v="02-02-01-004-006-02"/>
    <n v="10"/>
    <s v="Materiales y suministros - Aparatos de control eléctrico y distribución de electricidad y sus partes y piezas"/>
    <s v="CAJA 5800 EN PVC  COLOR BLANCO 2X4 CERTIFICADA "/>
    <n v="39121303"/>
    <s v="Selección abreviada subasta inversa (No disponible)"/>
    <n v="2"/>
    <n v="5"/>
    <n v="40"/>
    <n v="63560"/>
    <s v="UNIDAD"/>
    <s v="NO SOLICITADAS"/>
  </r>
  <r>
    <x v="19"/>
    <s v="02-02-01-004-006-02"/>
    <n v="10"/>
    <s v="Materiales y suministros - Aparatos de control eléctrico y distribución de electricidad y sus partes y piezas"/>
    <s v="CANALETA PLASTICA DE 20MMX20MM CON DIVISION "/>
    <n v="39131714"/>
    <s v="Selección abreviada subasta inversa (No disponible)"/>
    <n v="2"/>
    <n v="5"/>
    <n v="10"/>
    <n v="89790"/>
    <s v="UNIDAD"/>
    <s v="NO SOLICITADAS"/>
  </r>
  <r>
    <x v="19"/>
    <s v="02-02-01-004-006-02"/>
    <n v="10"/>
    <s v="Materiales y suministros - Aparatos de control eléctrico y distribución de electricidad y sus partes y piezas"/>
    <s v="CLAVIJAS DE 15 AMP COM POLO A TIERRA EN CAUCHO 220V USO INDUSTRIAL "/>
    <n v="32141108"/>
    <s v="Selección abreviada subasta inversa (No disponible)"/>
    <n v="2"/>
    <n v="5"/>
    <n v="40"/>
    <n v="327000"/>
    <s v="UNIDAD"/>
    <s v="NO SOLICITADAS"/>
  </r>
  <r>
    <x v="19"/>
    <s v="02-02-01-004-006-02"/>
    <n v="10"/>
    <s v="Materiales y suministros - Aparatos de control eléctrico y distribución de electricidad y sus partes y piezas"/>
    <s v="CLAVIJAS TRIFASICA DE 50 AMP EN CAUCHO 250V USO INDUSTRIAL"/>
    <n v="32141108"/>
    <s v="Selección abreviada subasta inversa (No disponible)"/>
    <n v="2"/>
    <n v="5"/>
    <n v="5"/>
    <n v="81190"/>
    <s v="UNIDAD"/>
    <s v="NO SOLICITADAS"/>
  </r>
  <r>
    <x v="19"/>
    <s v="02-02-01-004-006-02"/>
    <n v="10"/>
    <s v="Materiales y suministros - Aparatos de control eléctrico y distribución de electricidad y sus partes y piezas"/>
    <s v="COMBO SANITARIO LINEA ECONOMICA BLANCO COMPLETO SANITARIO + LAVAMANOS"/>
    <n v="30181505"/>
    <s v="Selección abreviada subasta inversa (No disponible)"/>
    <n v="2"/>
    <n v="5"/>
    <n v="2"/>
    <n v="500000"/>
    <s v="UNIDAD"/>
    <s v="NO SOLICITADAS"/>
  </r>
  <r>
    <x v="19"/>
    <s v="02-02-01-004-006-02"/>
    <n v="10"/>
    <s v="Materiales y suministros - Aparatos de control eléctrico y distribución de electricidad y sus partes y piezas"/>
    <s v="CONECTOR DE PERFORACION DE AILSAMIENTO 8 A 3/0 AWG A 16 A 8AWG"/>
    <n v="39121409"/>
    <s v="Selección abreviada subasta inversa (No disponible)"/>
    <n v="2"/>
    <n v="5"/>
    <n v="30"/>
    <n v="310650"/>
    <s v="UNIDAD"/>
    <s v="NO SOLICITADAS"/>
  </r>
  <r>
    <x v="19"/>
    <s v="02-02-01-004-006-02"/>
    <n v="10"/>
    <s v="Materiales y suministros - Aparatos de control eléctrico y distribución de electricidad y sus partes y piezas"/>
    <s v="CONTACTOR ELECTRICO DE 20 A TRIPOLAR "/>
    <n v="39121640"/>
    <s v="Selección abreviada subasta inversa (No disponible)"/>
    <n v="2"/>
    <n v="5"/>
    <n v="3"/>
    <n v="261600"/>
    <s v="UNIDAD"/>
    <s v="NO SOLICITADAS"/>
  </r>
  <r>
    <x v="19"/>
    <s v="02-02-01-004-006-02"/>
    <n v="10"/>
    <s v="Materiales y suministros - Aparatos de control eléctrico y distribución de electricidad y sus partes y piezas"/>
    <s v="CONTACTOR ELECTRICO DE 32 A TRIPOLAR "/>
    <n v="39121640"/>
    <s v="Selección abreviada subasta inversa (No disponible)"/>
    <n v="2"/>
    <n v="5"/>
    <n v="4"/>
    <n v="549132"/>
    <s v="UNIDAD"/>
    <s v="NO SOLICITADAS"/>
  </r>
  <r>
    <x v="19"/>
    <s v="02-02-01-004-006-02"/>
    <n v="10"/>
    <s v="Materiales y suministros - Aparatos de control eléctrico y distribución de electricidad y sus partes y piezas"/>
    <s v="FUSIBLE DE 24KV DE CARGA 25A MEDIA TENSION"/>
    <n v="39121611"/>
    <s v="Selección abreviada subasta inversa (No disponible)"/>
    <n v="2"/>
    <n v="5"/>
    <n v="4"/>
    <n v="697600"/>
    <s v="UNIDAD"/>
    <s v="NO SOLICITADAS"/>
  </r>
  <r>
    <x v="19"/>
    <s v="02-02-01-004-006-02"/>
    <n v="10"/>
    <s v="Materiales y suministros - Aparatos de control eléctrico y distribución de electricidad y sus partes y piezas"/>
    <s v="FUSIBLE DE 24KV DE CARGA 40A MEDIA TENSION"/>
    <n v="39121611"/>
    <s v="Selección abreviada subasta inversa (No disponible)"/>
    <n v="2"/>
    <n v="5"/>
    <n v="4"/>
    <n v="995224"/>
    <s v="UNIDAD"/>
    <s v="NO SOLICITADAS"/>
  </r>
  <r>
    <x v="19"/>
    <s v="02-02-01-004-006-02"/>
    <n v="10"/>
    <s v="Materiales y suministros - Aparatos de control eléctrico y distribución de electricidad y sus partes y piezas"/>
    <s v="INTERRUPTOR DOBLE CONMUTABLE LINEA ABITARE BLANCO 10AMP - 110V DE INCRUSTAR"/>
    <n v="39121633"/>
    <s v="Selección abreviada subasta inversa (No disponible)"/>
    <n v="2"/>
    <n v="5"/>
    <n v="30"/>
    <n v="241950"/>
    <s v="UNIDAD"/>
    <s v="NO SOLICITADAS"/>
  </r>
  <r>
    <x v="19"/>
    <s v="02-02-01-004-006-02"/>
    <n v="10"/>
    <s v="Materiales y suministros - Aparatos de control eléctrico y distribución de electricidad y sus partes y piezas"/>
    <s v="INTERRUPTOR SENCILLO CONMUTABLE LINEA ABITARE BLANCO 10AMP - 110V DE INCRUSTAR"/>
    <n v="39121633"/>
    <s v="Selección abreviada subasta inversa (No disponible)"/>
    <n v="2"/>
    <n v="5"/>
    <n v="60"/>
    <n v="483900"/>
    <s v="UNIDAD"/>
    <s v="NO SOLICITADAS"/>
  </r>
  <r>
    <x v="19"/>
    <s v="02-02-01-004-006-02"/>
    <n v="10"/>
    <s v="Materiales y suministros - Aparatos de control eléctrico y distribución de electricidad y sus partes y piezas"/>
    <s v="INTERRUPTOR TRIPLE CONMUTABLE LINEA ABITARE BLANCO 10AMP - 110V DE INCRUSTAR"/>
    <n v="39121633"/>
    <s v="Selección abreviada subasta inversa (No disponible)"/>
    <n v="2"/>
    <n v="5"/>
    <n v="25"/>
    <n v="201625"/>
    <s v="UNIDAD"/>
    <s v="NO SOLICITADAS"/>
  </r>
  <r>
    <x v="19"/>
    <s v="02-02-01-004-006-02"/>
    <n v="10"/>
    <s v="Materiales y suministros - Aparatos de control eléctrico y distribución de electricidad y sus partes y piezas"/>
    <s v="PANEL LED DE 18W DE SOBREPONER "/>
    <n v="39101622"/>
    <s v="Selección abreviada subasta inversa (No disponible)"/>
    <n v="2"/>
    <n v="5"/>
    <n v="250"/>
    <n v="8054500"/>
    <s v="UNIDAD"/>
    <s v="NO SOLICITADAS"/>
  </r>
  <r>
    <x v="19"/>
    <s v="02-02-01-004-006-02"/>
    <n v="10"/>
    <s v="Materiales y suministros - Aparatos de control eléctrico y distribución de electricidad y sus partes y piezas"/>
    <s v="PANEL LED DE SOBREPONER 12W"/>
    <n v="39101622"/>
    <s v="Selección abreviada subasta inversa (No disponible)"/>
    <n v="2"/>
    <n v="5"/>
    <n v="150"/>
    <n v="3803100"/>
    <s v="UNIDAD"/>
    <s v="NO SOLICITADAS"/>
  </r>
  <r>
    <x v="19"/>
    <s v="02-02-01-004-006-02"/>
    <n v="16"/>
    <s v="Materiales y suministros - Aparatos de control eléctrico y distribución de electricidad y sus partes y piezas"/>
    <s v="PANEL LED DE SOBREPONER 9W"/>
    <n v="39101622"/>
    <s v="Selección abreviada subasta inversa (No disponible)"/>
    <n v="2"/>
    <n v="5"/>
    <n v="250"/>
    <n v="5306750"/>
    <s v="UNIDAD"/>
    <s v="NO SOLICITADAS"/>
  </r>
  <r>
    <x v="19"/>
    <s v="02-02-01-004-006-02"/>
    <n v="16"/>
    <s v="Materiales y suministros - Aparatos de control eléctrico y distribución de electricidad y sus partes y piezas"/>
    <s v="REFLECTOR LED DE 100W  MULTIPUNTOS CARCASA NEGRA"/>
    <n v="39111611"/>
    <s v="Selección abreviada subasta inversa (No disponible)"/>
    <n v="2"/>
    <n v="5"/>
    <n v="30"/>
    <n v="3924000"/>
    <s v="UNIDAD"/>
    <s v="NO SOLICITADAS"/>
  </r>
  <r>
    <x v="19"/>
    <s v="02-02-01-004-006-02"/>
    <n v="16"/>
    <s v="Materiales y suministros - Aparatos de control eléctrico y distribución de electricidad y sus partes y piezas"/>
    <s v="REFLECTOR LED DE 150W  MULTIPUNTOS CARCASA NEGRA"/>
    <n v="39111611"/>
    <s v="Selección abreviada subasta inversa (No disponible)"/>
    <n v="2"/>
    <n v="5"/>
    <n v="30"/>
    <n v="4905000"/>
    <s v="UNIDAD"/>
    <s v="NO SOLICITADAS"/>
  </r>
  <r>
    <x v="19"/>
    <s v="02-02-01-004-006-02"/>
    <n v="16"/>
    <s v="Materiales y suministros - Aparatos de control eléctrico y distribución de electricidad y sus partes y piezas"/>
    <s v="REFLECTOR LED DE 30W MULTIPUNTOS CARCASA NEGRA"/>
    <n v="39111611"/>
    <s v="Selección abreviada subasta inversa (No disponible)"/>
    <n v="2"/>
    <n v="5"/>
    <n v="30"/>
    <n v="1471500"/>
    <s v="UNIDAD"/>
    <s v="NO SOLICITADAS"/>
  </r>
  <r>
    <x v="19"/>
    <s v="02-02-01-004-006-02"/>
    <n v="16"/>
    <s v="Materiales y suministros - Aparatos de control eléctrico y distribución de electricidad y sus partes y piezas"/>
    <s v="REFLECTOR LED DE 50W MULTIPUNTOS CARCASA NEGRA"/>
    <n v="39111611"/>
    <s v="Selección abreviada subasta inversa (No disponible)"/>
    <n v="2"/>
    <n v="5"/>
    <n v="30"/>
    <n v="1798500"/>
    <s v="UNIDAD"/>
    <s v="NO SOLICITADAS"/>
  </r>
  <r>
    <x v="19"/>
    <s v="02-02-01-004-006-02"/>
    <n v="16"/>
    <s v="Materiales y suministros - Aparatos de control eléctrico y distribución de electricidad y sus partes y piezas"/>
    <s v="SENSOR DE MOVIMIENTO DE INCRUSTAR 180 Ref IPV15/IPS15, ENCENDIDO Y APAGADO AUTOMATICO"/>
    <n v="39122236"/>
    <s v="Selección abreviada subasta inversa (No disponible)"/>
    <n v="2"/>
    <n v="5"/>
    <n v="15"/>
    <n v="1021875"/>
    <s v="UNIDAD"/>
    <s v="NO SOLICITADAS"/>
  </r>
  <r>
    <x v="19"/>
    <s v="02-02-01-004-006-02"/>
    <n v="16"/>
    <s v="Materiales y suministros - Aparatos de control eléctrico y distribución de electricidad y sus partes y piezas"/>
    <s v="SENSOR DE MOVIMIENTO DE SOBREPONER 360° REF O2C04 CON CARACTERISTICA DE PRUEBA DE CAMINAR EXCLUSIVA  PARA AHORRO ENERGETICO"/>
    <n v="39122236"/>
    <s v="Selección abreviada subasta inversa (No disponible)"/>
    <n v="2"/>
    <n v="5"/>
    <n v="20"/>
    <n v="625660"/>
    <s v="UNIDAD"/>
    <s v="NO SOLICITADAS"/>
  </r>
  <r>
    <x v="19"/>
    <s v="02-02-01-004-006-02"/>
    <n v="16"/>
    <s v="Materiales y suministros - Aparatos de control eléctrico y distribución de electricidad y sus partes y piezas"/>
    <s v="TABLERO MONOFASICO DE 4 CIRCUITOS"/>
    <n v="41113652"/>
    <s v="Selección abreviada subasta inversa (No disponible)"/>
    <n v="2"/>
    <n v="5"/>
    <n v="3"/>
    <n v="196200"/>
    <s v="UNIDAD"/>
    <s v="NO SOLICITADAS"/>
  </r>
  <r>
    <x v="19"/>
    <s v="02-02-01-004-006-02"/>
    <n v="16"/>
    <s v="Materiales y suministros - Aparatos de control eléctrico y distribución de electricidad y sus partes y piezas"/>
    <s v="TABLERO MONOFASICO DE 9 CIRCUITOS"/>
    <n v="41113652"/>
    <s v="Selección abreviada subasta inversa (No disponible)"/>
    <n v="2"/>
    <n v="5"/>
    <n v="3"/>
    <n v="297690"/>
    <s v="UNIDAD"/>
    <s v="NO SOLICITADAS"/>
  </r>
  <r>
    <x v="19"/>
    <s v="02-02-01-004-006-02"/>
    <n v="16"/>
    <s v="Materiales y suministros - Aparatos de control eléctrico y distribución de electricidad y sus partes y piezas"/>
    <s v="TABLERO TRIFASICO DE 12 CIRCUITOS "/>
    <n v="41113652"/>
    <s v="Selección abreviada subasta inversa (No disponible)"/>
    <n v="2"/>
    <n v="5"/>
    <n v="3"/>
    <n v="383904"/>
    <s v="UNIDAD"/>
    <s v="NO SOLICITADAS"/>
  </r>
  <r>
    <x v="19"/>
    <s v="02-02-01-004-006-02"/>
    <n v="16"/>
    <s v="Materiales y suministros - Aparatos de control eléctrico y distribución de electricidad y sus partes y piezas"/>
    <s v="TOMA  TRIFASICA DE 50 AMP 250V METALICA DE INCRUSTAR "/>
    <n v="39121308"/>
    <s v="Selección abreviada subasta inversa (No disponible)"/>
    <n v="2"/>
    <n v="5"/>
    <n v="10"/>
    <n v="297750"/>
    <s v="UNIDAD"/>
    <s v="NO SOLICITADAS"/>
  </r>
  <r>
    <x v="19"/>
    <s v="02-02-01-004-006-02"/>
    <n v="16"/>
    <s v="Materiales y suministros - Aparatos de control eléctrico y distribución de electricidad y sus partes y piezas"/>
    <s v="TOMA DOBLE DE INCRUSTAR AMERICANA CON POLO A TIERRA LINE ABITARE 15 AMP -110V"/>
    <n v="39121308"/>
    <s v="Selección abreviada subasta inversa (No disponible)"/>
    <n v="2"/>
    <n v="5"/>
    <n v="180"/>
    <n v="2189700"/>
    <s v="UNIDAD"/>
    <s v="NO SOLICITADAS"/>
  </r>
  <r>
    <x v="19"/>
    <s v="02-02-01-004-006-02"/>
    <n v="16"/>
    <s v="Materiales y suministros - Aparatos de control eléctrico y distribución de electricidad y sus partes y piezas"/>
    <s v="TOMA Y CLAVIJAS TRIFASICAS DE 50 AMP 250V COLOR NEGRO EN CAUCHO DE INCRUSTAR "/>
    <n v="39121308"/>
    <s v="Selección abreviada subasta inversa (No disponible)"/>
    <n v="2"/>
    <n v="5"/>
    <n v="5"/>
    <n v="113470"/>
    <s v="UNIDAD"/>
    <s v="NO SOLICITADAS"/>
  </r>
  <r>
    <x v="19"/>
    <s v="02-02-01-004-006-02"/>
    <n v="16"/>
    <s v="Materiales y suministros - Aparatos de control eléctrico y distribución de electricidad y sus partes y piezas"/>
    <s v="TUBO  LED T8 DE 32W "/>
    <n v="39101622"/>
    <s v="Selección abreviada subasta inversa (No disponible)"/>
    <n v="2"/>
    <n v="5"/>
    <n v="200"/>
    <n v="2180000"/>
    <s v="UNIDAD"/>
    <s v="NO SOLICITADAS"/>
  </r>
  <r>
    <x v="19"/>
    <s v="02-02-02-005-004-01-1"/>
    <n v="16"/>
    <s v="Adquisición de servicios - Servicios generales de construcción de edificaciones residenciales"/>
    <s v="MANTENIMIENTO APARTAMENTO PERSONAL MILITAR CASADO OFICIALES Y SUBOFICIALES ( Mantenimiento a los closet y muebles de baño)"/>
    <n v="72102900"/>
    <s v="Mínima cuantía"/>
    <n v="3"/>
    <n v="5"/>
    <n v="1"/>
    <n v="50000000"/>
    <s v="GLOBAL"/>
    <s v="NO SOLICITADAS"/>
  </r>
  <r>
    <x v="19"/>
    <s v="02-02-02-005-004-01-1"/>
    <n v="10"/>
    <s v="Adquisición de servicios - Servicios generales de construcción de edificaciones residenciales"/>
    <s v="MANTENIMIENTO Y ADECUACION REDES HIDRAULICAS PARA ALOJAMIENTO SOLDADOS"/>
    <n v="72102900"/>
    <s v="Selección abreviada menor cuantía"/>
    <n v="4"/>
    <n v="8"/>
    <n v="1"/>
    <n v="100000000"/>
    <s v="GLOBAL"/>
    <s v="NO SOLICITADAS"/>
  </r>
  <r>
    <x v="19"/>
    <s v="02-02-02-005-004-01-2"/>
    <n v="10"/>
    <s v="Adquisición de servicios - Servicios generales de construcción de edificaciones no residenciales"/>
    <s v="MANTENIMIENTO CASINO( Adecuación de piso de bodegas)"/>
    <n v="72102900"/>
    <s v="Mínima cuantía"/>
    <n v="3"/>
    <n v="5"/>
    <n v="1"/>
    <n v="30000000"/>
    <s v="GLOBAL"/>
    <s v="NO SOLICITADAS"/>
  </r>
  <r>
    <x v="19"/>
    <s v="02-02-02-005-004-02-5"/>
    <n v="10"/>
    <s v="Adquisición de servicios - Servicios generales de construcción de tuberías y cables locales, y obras conexas"/>
    <s v="MANTENIMIENTO Y PUESTA EN MARCHA A TODO COSTO DE LA PLANTA DE TRATAMIENTO DE AGUA RESIDUAL (PTAR)"/>
    <n v="76121701"/>
    <s v="Selección abreviada menor cuantía"/>
    <n v="2"/>
    <n v="12"/>
    <n v="1"/>
    <n v="129000000"/>
    <s v="GLOBAL"/>
    <s v="NO SOLICITADAS"/>
  </r>
  <r>
    <x v="19"/>
    <s v="02-02-02-006-004"/>
    <n v="10"/>
    <s v="Adquisición de servicios - Servicios de transporte de pasajeros"/>
    <s v="RUTAS PERSONAL CATAM Y DEPENDENCIAS ANEXAS"/>
    <n v="78111802"/>
    <s v="Selección abreviada subasta inversa (No disponible)"/>
    <n v="4"/>
    <n v="8"/>
    <n v="1"/>
    <n v="155236666.67000002"/>
    <s v="GLOBAL"/>
    <s v="NO SOLICITADAS"/>
  </r>
  <r>
    <x v="19"/>
    <s v="02-02-02-006-004"/>
    <n v="10"/>
    <s v="Adquisición de servicios - Servicios de transporte de pasajeros"/>
    <s v="RUTAS PERSONAL CATAM Y DEPENDENCIAS ANEXAS  AMARRE"/>
    <n v="78111802"/>
    <s v="Selección abreviada subasta inversa (No disponible)"/>
    <n v="12"/>
    <n v="1"/>
    <n v="1"/>
    <n v="78000000"/>
    <s v="GLOBAL"/>
    <s v="SI EN TRAMITE"/>
  </r>
  <r>
    <x v="19"/>
    <s v="02-02-02-006-004"/>
    <n v="10"/>
    <s v="Adquisición de servicios - Servicios de transporte de pasajeros"/>
    <s v="RUTAS PERSONAL CATAM Y DEPENDENCIAS ANEXAS VF 2019"/>
    <n v="78111802"/>
    <s v="Selección abreviada subasta inversa (No disponible)"/>
    <n v="1"/>
    <n v="4"/>
    <n v="1"/>
    <n v="211233333.33000001"/>
    <s v="GLOBAL"/>
    <s v="SI APROBADAS"/>
  </r>
  <r>
    <x v="19"/>
    <s v="02-02-02-006-004"/>
    <n v="16"/>
    <s v="Adquisición de servicios - Servicios de transporte de pasajeros"/>
    <s v="TRANSPORTE ESTAFETA"/>
    <n v="78111800"/>
    <s v="Publicación contratación régimen especial - Régimen especial"/>
    <n v="1"/>
    <n v="12"/>
    <n v="1"/>
    <n v="1300000"/>
    <s v="GLOBAL"/>
    <s v="NO SOLICITADAS"/>
  </r>
  <r>
    <x v="19"/>
    <s v="02-02-02-006-004"/>
    <n v="10"/>
    <s v="Adquisición de servicios - Servicios de transporte de pasajeros"/>
    <s v="TRANSPORTE TRIPULACIONES Y SOLDADOS"/>
    <n v="78111802"/>
    <s v="Selección abreviada subasta inversa (No disponible)"/>
    <n v="2"/>
    <n v="10"/>
    <n v="1"/>
    <n v="130000000"/>
    <s v="GLOBAL"/>
    <s v="NO SOLICITADAS"/>
  </r>
  <r>
    <x v="19"/>
    <s v="02-02-02-006-004"/>
    <n v="10"/>
    <s v="Adquisición de servicios - Servicios de transporte de pasajeros"/>
    <s v="TRANSPORTE TRIPULACIONES Y SOLDADOS AMARRE"/>
    <n v="78111802"/>
    <s v="Selección abreviada subasta inversa (No disponible)"/>
    <n v="6"/>
    <n v="1"/>
    <n v="1"/>
    <n v="18000000"/>
    <s v="GLOBAL"/>
    <s v="SI EN TRAMITE"/>
  </r>
  <r>
    <x v="19"/>
    <s v="02-02-02-006-004"/>
    <n v="10"/>
    <s v="Adquisición de servicios - Servicios de transporte de pasajeros"/>
    <s v="TRANSPORTE TRIPULACIONES Y SOLDADOS VF 2019"/>
    <n v="78111802"/>
    <s v="Selección abreviada subasta inversa (No disponible)"/>
    <n v="1"/>
    <n v="4"/>
    <n v="1"/>
    <n v="60000000"/>
    <s v="GLOBAL"/>
    <s v="SI APROBADAS"/>
  </r>
  <r>
    <x v="19"/>
    <s v="02-02-02-006-007-06"/>
    <n v="10"/>
    <s v="Adquisición de servicios - Servicios de apoyo al transporte aéreo"/>
    <s v="SERVICIO EN TIERRA"/>
    <n v="81141601"/>
    <s v="Mínima cuantía"/>
    <n v="2"/>
    <n v="10"/>
    <n v="1"/>
    <n v="11000000"/>
    <s v="GLOBAL"/>
    <s v="NO SOLICITADAS"/>
  </r>
  <r>
    <x v="19"/>
    <s v="02-02-02-006-007-06"/>
    <n v="10"/>
    <s v="Adquisición de servicios - Servicios de apoyo al transporte aéreo"/>
    <s v="SERVICIO EN TIERRA AMARRE"/>
    <n v="81141601"/>
    <s v="Mínima cuantía"/>
    <n v="6"/>
    <n v="1"/>
    <n v="1"/>
    <n v="3000000"/>
    <s v="GLOBAL"/>
    <s v="SI EN TRAMITE"/>
  </r>
  <r>
    <x v="19"/>
    <s v="02-02-02-006-007-06"/>
    <n v="10"/>
    <s v="Adquisición de servicios - Servicios de apoyo al transporte aéreo"/>
    <s v="SERVICIO EN TIERRA VF 2019"/>
    <n v="81141601"/>
    <s v="Mínima cuantía"/>
    <n v="1"/>
    <n v="4"/>
    <n v="1"/>
    <n v="8000000"/>
    <s v="GLOBAL"/>
    <s v="SI APROBADAS"/>
  </r>
  <r>
    <x v="19"/>
    <s v="02-02-02-007-001-07"/>
    <n v="10"/>
    <s v="Adquisición de servicios - Servicios de mantenimiento de activos financieros"/>
    <s v="MANTENIMIENTO DE INSTALACIONES CERRO NEUSA"/>
    <n v="72102900"/>
    <s v="Selección abreviada menor cuantía"/>
    <n v="3"/>
    <n v="9"/>
    <n v="1"/>
    <n v="151000000"/>
    <s v="GLOBAL"/>
    <s v="NO SOLICITADAS"/>
  </r>
  <r>
    <x v="19"/>
    <s v="02-02-02-008-003-04-4"/>
    <n v="10"/>
    <s v="Adquisición de servicios - Servicios de ensayo y análisis técnicos"/>
    <s v="ANALISIS FISICO QUIMICOS Y MICROBIOLOGICOS DE AGUA POTABLE Y RESIDUAL "/>
    <n v="41104207"/>
    <s v="Mínima cuantía"/>
    <n v="3"/>
    <n v="7"/>
    <n v="1"/>
    <n v="10000000"/>
    <s v="GLOBAL"/>
    <s v="NO SOLICITADAS"/>
  </r>
  <r>
    <x v="19"/>
    <s v="02-02-02-008-003-04-4"/>
    <n v="10"/>
    <s v="Adquisición de servicios - Servicios de ensayo y análisis técnicos"/>
    <s v="ANALISIS FISICO QUIMICOS Y MICROBIOLOGICOS DE AGUA POTABLE Y RESIDUAL  AMARRE"/>
    <n v="41104207"/>
    <s v="Mínima cuantía"/>
    <n v="12"/>
    <n v="1"/>
    <n v="1"/>
    <n v="1650000"/>
    <s v="GLOBAL"/>
    <s v="SI EN TRAMITE"/>
  </r>
  <r>
    <x v="19"/>
    <s v="02-02-02-008-003-04-4"/>
    <n v="10"/>
    <s v="Adquisición de servicios - Servicios de ensayo y análisis técnicos"/>
    <s v="ANALISIS FISICO QUIMICOS Y MICROBIOLOGICOS DE AGUA POTABLE Y RESIDUAL  VF 2019"/>
    <n v="41104207"/>
    <s v="Mínima cuantía"/>
    <n v="1"/>
    <n v="4"/>
    <n v="1"/>
    <n v="9000000"/>
    <s v="GLOBAL"/>
    <s v="SI APROBADAS"/>
  </r>
  <r>
    <x v="19"/>
    <s v="02-02-02-008-003-05"/>
    <n v="10"/>
    <s v="Adquisición de servicios - Servicios veterinarios"/>
    <s v="SERVICIOS DE DIAGNOSTICO Y TRATAMIENTO"/>
    <n v="70122005"/>
    <s v="Mínima cuantía"/>
    <n v="1"/>
    <n v="3"/>
    <n v="1"/>
    <n v="3500000"/>
    <s v="GLOBAL"/>
    <s v="NO SOLICITADAS"/>
  </r>
  <r>
    <x v="19"/>
    <s v="02-02-02-008-004-01"/>
    <n v="10"/>
    <s v="Adquisición de servicios - Servicios de telefonía y otras telecomunicaciones"/>
    <s v="TELÉFONO, FAX Y OTROS"/>
    <n v="83111503"/>
    <s v="Publicación contratación régimen especial - Régimen especial"/>
    <n v="1"/>
    <n v="12"/>
    <n v="1"/>
    <n v="9000000"/>
    <s v="GLOBAL"/>
    <s v="NO SOLICITADAS"/>
  </r>
  <r>
    <x v="19"/>
    <s v="02-02-02-008-004-02"/>
    <n v="10"/>
    <s v="Adquisición de servicios - Servicios de telecomunicaciones a través de internet"/>
    <s v="INTERNET CATAM"/>
    <n v="83121703"/>
    <s v="CONTRATACIÓN DIRECTA"/>
    <n v="1"/>
    <n v="12"/>
    <n v="1"/>
    <n v="11300000"/>
    <s v="GLOBAL"/>
    <s v="NO SOLICITADAS"/>
  </r>
  <r>
    <x v="19"/>
    <s v="02-02-02-008-004-06"/>
    <n v="16"/>
    <s v="Adquisición de servicios - Servicios de programación, distribución y transmisión de programas"/>
    <s v="TELEVISION SATELITAL"/>
    <n v="81112100"/>
    <s v="Publicación contratación régimen especial - Régimen especial"/>
    <n v="1"/>
    <n v="12"/>
    <n v="1"/>
    <n v="4312851"/>
    <s v="GLOBAL"/>
    <s v="NO SOLICITADAS"/>
  </r>
  <r>
    <x v="19"/>
    <s v="02-02-02-008-006-03"/>
    <n v="10"/>
    <s v="Adquisición de servicios - Servicios de apoyo a la distribución de electricidad, gas y agua"/>
    <s v="ENERGIA"/>
    <n v="80101500"/>
    <s v="CONTRATACIÓN DIRECTA"/>
    <n v="2"/>
    <n v="11"/>
    <n v="1"/>
    <n v="67900000"/>
    <s v="GLOBAL"/>
    <s v="NO SOLICITADAS"/>
  </r>
  <r>
    <x v="19"/>
    <s v="02-02-02-008-005-01"/>
    <n v="10"/>
    <s v="Adquisición de servicios - Servicios de empleo"/>
    <s v="SERVICIO LOGÍSTICO ATENCIÓN DE CAFETERÍA  - VF 2019 "/>
    <n v="81141601"/>
    <s v="Mínima cuantía"/>
    <n v="1"/>
    <n v="4"/>
    <n v="1"/>
    <n v="45621150"/>
    <s v="GLOBAL"/>
    <s v="SI APROBADAS"/>
  </r>
  <r>
    <x v="19"/>
    <s v="02-02-02-008-005-01"/>
    <n v="10"/>
    <s v="Adquisición de servicios - Servicios de empleo"/>
    <s v="SERVICIO LOGÍSTICO ATENCIÓN DE CAFETERÍA - AMARRE "/>
    <n v="81141601"/>
    <s v="Mínima cuantía"/>
    <n v="12"/>
    <n v="1"/>
    <n v="1"/>
    <n v="8363877"/>
    <s v="GLOBAL"/>
    <s v="SI EN TRAMITE"/>
  </r>
  <r>
    <x v="19"/>
    <s v="02-02-02-008-005-01"/>
    <n v="10"/>
    <s v="Adquisición de servicios - Servicios de empleo"/>
    <s v="SERVICIO LOGÍSTICO ATENCIÓN DE CAFETERÍA - PLAN DE ADQUISICIONES"/>
    <n v="81141601"/>
    <s v="Mínima cuantía"/>
    <n v="4"/>
    <n v="8"/>
    <n v="1"/>
    <n v="41819387"/>
    <s v="GLOBAL"/>
    <s v="NO SOLICITADAS"/>
  </r>
  <r>
    <x v="19"/>
    <s v="02-02-02-008-005-03"/>
    <n v="10"/>
    <s v="Adquisición de servicios - Servicios de limpieza"/>
    <s v="LAVADO Y DESINFECCION DE TANQUES DE AGUA POTABLE"/>
    <n v="72154055"/>
    <s v="Mínima cuantía"/>
    <n v="4"/>
    <n v="12"/>
    <n v="1"/>
    <n v="10000000"/>
    <s v="GLOBAL"/>
    <s v="NO SOLICITADAS"/>
  </r>
  <r>
    <x v="19"/>
    <s v="02-02-02-008-005-03"/>
    <n v="10"/>
    <s v="Adquisición de servicios - Servicios de limpieza"/>
    <s v="SERVICIO DE ASEO"/>
    <n v="76111501"/>
    <s v="Selección abreviada - acuerdo marco"/>
    <n v="7"/>
    <n v="5"/>
    <n v="1"/>
    <n v="126683693"/>
    <s v="GLOBAL"/>
    <s v="NO SOLICITADAS"/>
  </r>
  <r>
    <x v="19"/>
    <s v="02-02-02-008-005-03"/>
    <n v="16"/>
    <s v="Adquisición de servicios - Servicios de limpieza"/>
    <s v="SERVICIO DE ASEO"/>
    <n v="76111501"/>
    <s v="Selección abreviada - acuerdo marco"/>
    <n v="7"/>
    <n v="5"/>
    <n v="1"/>
    <n v="20000000"/>
    <s v="GLOBAL"/>
    <s v="NO SOLICITADAS"/>
  </r>
  <r>
    <x v="19"/>
    <s v="02-02-02-008-005-03"/>
    <n v="10"/>
    <s v="Adquisición de servicios - Servicios de limpieza"/>
    <s v="SERVICIO DE ASEO - AMARRE"/>
    <n v="76111501"/>
    <s v="Selección abreviada - acuerdo marco"/>
    <n v="12"/>
    <n v="1"/>
    <n v="1"/>
    <n v="19425545"/>
    <s v="GLOBAL"/>
    <s v="SI EN TRAMITE"/>
  </r>
  <r>
    <x v="19"/>
    <s v="02-02-02-008-005-03"/>
    <n v="10"/>
    <s v="Adquisición de servicios - Servicios de limpieza"/>
    <s v="SERVICIO DE ASEO - VF 2019"/>
    <n v="76111501"/>
    <s v="Selección abreviada - acuerdo marco"/>
    <n v="1"/>
    <n v="4"/>
    <n v="1"/>
    <n v="102419478"/>
    <s v="GLOBAL"/>
    <s v="SI APROBADAS"/>
  </r>
  <r>
    <x v="19"/>
    <s v="02-02-02-008-005-03"/>
    <n v="10"/>
    <s v="Adquisición de servicios - Servicios de limpieza"/>
    <s v="SERVICIO DE ASEO AMARRE ESM"/>
    <n v="76111501"/>
    <s v="Mínima cuantía"/>
    <n v="8"/>
    <n v="1"/>
    <n v="1"/>
    <n v="1700000"/>
    <s v="GLOBAL"/>
    <s v="SI EN TRAMITE"/>
  </r>
  <r>
    <x v="19"/>
    <s v="02-02-02-008-005-03"/>
    <n v="10"/>
    <s v="Adquisición de servicios - Servicios de limpieza"/>
    <s v="SERVICIO DE ASEO ESM"/>
    <n v="76111501"/>
    <s v="Mínima cuantía"/>
    <n v="4"/>
    <n v="5"/>
    <n v="1"/>
    <n v="7500000"/>
    <s v="GLOBAL"/>
    <s v="NO SOLICITADAS"/>
  </r>
  <r>
    <x v="19"/>
    <s v="02-02-02-008-005-03"/>
    <n v="10"/>
    <s v="Adquisición de servicios - Servicios de limpieza"/>
    <s v="SERVICIO DE ASEO ESM VF2019"/>
    <n v="76111501"/>
    <s v="Mínima cuantía"/>
    <n v="1"/>
    <n v="4"/>
    <n v="1"/>
    <n v="9000000"/>
    <s v="GLOBAL"/>
    <s v="SI APROBADAS"/>
  </r>
  <r>
    <x v="19"/>
    <s v="02-02-02-008-005-03"/>
    <n v="10"/>
    <s v="Adquisición de servicios - Servicios de limpieza"/>
    <s v="FUMIGACIÓN"/>
    <n v="72102100"/>
    <s v="Mínima cuantía"/>
    <n v="3"/>
    <n v="2"/>
    <n v="1"/>
    <n v="4918070"/>
    <s v="GLOBAL"/>
    <s v="NO SOLICITADAS"/>
  </r>
  <r>
    <x v="19"/>
    <s v="02-02-02-008-005-03"/>
    <n v="10"/>
    <s v="Adquisición de servicios - Servicios de limpieza"/>
    <s v="FUMIGACIÓN   VF 2019"/>
    <n v="72102100"/>
    <s v="Mínima cuantía"/>
    <n v="1"/>
    <n v="4"/>
    <n v="1"/>
    <n v="2871930"/>
    <s v="GLOBAL"/>
    <s v="SI APROBADAS"/>
  </r>
  <r>
    <x v="19"/>
    <s v="02-02-02-008-005-03"/>
    <n v="10"/>
    <s v="Adquisición de servicios - Servicios de limpieza"/>
    <s v="FUMIGACIÓN AMARRE  "/>
    <n v="72102100"/>
    <s v="Mínima cuantía"/>
    <n v="12"/>
    <n v="1"/>
    <n v="1"/>
    <n v="1300000"/>
    <s v="GLOBAL"/>
    <s v="SI EN TRAMITE"/>
  </r>
  <r>
    <x v="19"/>
    <s v="02-02-02-008-005-09-5"/>
    <n v="16"/>
    <s v="Adquisición de servicios - Servicios auxiliares especializados de oficina"/>
    <s v="CORREO CERTIFICADO"/>
    <n v="78102200"/>
    <s v="Publicación contratación régimen especial - Régimen especial"/>
    <n v="1"/>
    <n v="12"/>
    <n v="1"/>
    <n v="400000"/>
    <s v="GLOBAL"/>
    <s v="NO SOLICITADAS"/>
  </r>
  <r>
    <x v="19"/>
    <s v="02-02-02-008-005-09-7"/>
    <n v="10"/>
    <s v="Adquisición de servicios - Servicios de mantenimiento y cuidado del paisaje"/>
    <s v="MANTENIMIENTO INTEGRAL DE ZONAS VERDES"/>
    <n v="70111700"/>
    <s v="Mínima cuantía"/>
    <n v="4"/>
    <n v="7"/>
    <n v="1"/>
    <n v="32550000"/>
    <s v="GLOBAL"/>
    <s v="NO SOLICITADAS"/>
  </r>
  <r>
    <x v="19"/>
    <s v="02-02-02-008-005-09-7"/>
    <n v="10"/>
    <s v="Adquisición de servicios - Servicios de mantenimiento y cuidado del paisaje"/>
    <s v="MANTENIMIENTO INTEGRAL DE ZONAS VERDES"/>
    <n v="70111700"/>
    <s v="Mínima cuantía"/>
    <n v="4"/>
    <n v="7"/>
    <n v="1"/>
    <n v="10000000"/>
    <s v="GLOBAL"/>
    <s v="NO SOLICITADAS"/>
  </r>
  <r>
    <x v="19"/>
    <s v="02-02-02-008-005-09-7"/>
    <n v="10"/>
    <s v="Adquisición de servicios - Servicios de mantenimiento y cuidado del paisaje"/>
    <s v="MANTENIMIENTO INTEGRAL DE ZONAS VERDES AMARRE"/>
    <n v="70111700"/>
    <s v="Mínima cuantía"/>
    <n v="12"/>
    <n v="1"/>
    <n v="1"/>
    <n v="10450000"/>
    <s v="GLOBAL"/>
    <s v="SI EN TRAMITE"/>
  </r>
  <r>
    <x v="19"/>
    <s v="02-02-02-008-005-09-7"/>
    <n v="10"/>
    <s v="Adquisición de servicios - Servicios de mantenimiento y cuidado del paisaje"/>
    <s v="MANTENIMIENTO INTEGRAL DE ZONAS VERDES VF 2019"/>
    <n v="70111700"/>
    <s v="Mínima cuantía"/>
    <n v="1"/>
    <n v="4"/>
    <n v="1"/>
    <n v="57000000"/>
    <s v="GLOBAL"/>
    <s v="SI APROBADAS"/>
  </r>
  <r>
    <x v="19"/>
    <s v="02-02-02-008-006-03"/>
    <n v="10"/>
    <s v="Adquisición de servicios - Servicios de apoyo a la distribución de electricidad, gas y agua"/>
    <s v="GAS PROPANO"/>
    <n v="15111501"/>
    <s v="Mínima cuantía"/>
    <n v="1"/>
    <n v="12"/>
    <n v="1"/>
    <n v="270000000"/>
    <s v="GLOBAL"/>
    <s v="NO SOLICITADAS"/>
  </r>
  <r>
    <x v="19"/>
    <s v="02-02-02-008-006-03"/>
    <n v="10"/>
    <s v="Adquisición de servicios - Servicios de apoyo a la distribución de electricidad, gas y agua"/>
    <s v="ENERGIA"/>
    <n v="83101804"/>
    <s v="Publicación contratación régimen especial - Régimen especial"/>
    <n v="1"/>
    <n v="12"/>
    <n v="1"/>
    <n v="659499346"/>
    <s v="GLOBAL"/>
    <s v="NO SOLICITADAS"/>
  </r>
  <r>
    <x v="19"/>
    <s v="02-02-02-008-006-03"/>
    <n v="16"/>
    <s v="Adquisición de servicios - Servicios de apoyo a la distribución de electricidad, gas y agua"/>
    <s v="ENERGIA"/>
    <n v="83101804"/>
    <s v="Publicación contratación régimen especial - Régimen especial"/>
    <n v="1"/>
    <n v="12"/>
    <n v="1"/>
    <n v="60000000"/>
    <s v="GLOBAL"/>
    <s v="NO SOLICITADAS"/>
  </r>
  <r>
    <x v="19"/>
    <s v="02-02-02-008-006-03"/>
    <n v="10"/>
    <s v="Adquisición de servicios - Servicios de apoyo a la distribución de electricidad, gas y agua"/>
    <s v="ACUEDUCTO, ALCANTARILLADO Y ASEO"/>
    <n v="83101500"/>
    <s v="Publicación contratación régimen especial - Régimen especial"/>
    <n v="1"/>
    <n v="12"/>
    <n v="1"/>
    <n v="130000000"/>
    <s v="GLOBAL"/>
    <s v="NO SOLICITADAS"/>
  </r>
  <r>
    <x v="19"/>
    <s v="02-02-02-008-006-03"/>
    <n v="16"/>
    <s v="Adquisición de servicios - Servicios de apoyo a la distribución de electricidad, gas y agua"/>
    <s v="ACUEDUCTO, ALCANTARILLADO Y ASEO"/>
    <n v="83101500"/>
    <s v="Publicación contratación régimen especial - Régimen especial"/>
    <n v="1"/>
    <n v="12"/>
    <n v="1"/>
    <n v="50000000"/>
    <s v="GLOBAL"/>
    <s v="NO SOLICITADAS"/>
  </r>
  <r>
    <x v="19"/>
    <s v="02-02-02-008-007-01-1"/>
    <n v="10"/>
    <s v="Adquisición de servicios - Servicios de mantenimiento y reparación de productos metálicos elaborados, excepto maquinaria y equipo"/>
    <s v="MANTENIMIENTO CARPA"/>
    <n v="72154501"/>
    <s v="Mínima cuantía"/>
    <n v="3"/>
    <n v="4"/>
    <n v="1"/>
    <n v="33500000"/>
    <s v="GLOBAL"/>
    <s v="NO SOLICITADAS"/>
  </r>
  <r>
    <x v="19"/>
    <s v="02-02-02-008-007-01-1"/>
    <n v="10"/>
    <s v="Adquisición de servicios - Servicios de mantenimiento y reparación de productos metálicos elaborados, excepto maquinaria y equipo"/>
    <s v="MANTENIMIENTO TANQUES DE COMBUSTIBLE "/>
    <n v="72121507"/>
    <s v="Mínima cuantía"/>
    <n v="2"/>
    <n v="12"/>
    <n v="1"/>
    <n v="17000000"/>
    <s v="GLOBAL"/>
    <s v="NO SOLICITADAS"/>
  </r>
  <r>
    <x v="19"/>
    <s v="02-02-02-008-007-01-4"/>
    <n v="10"/>
    <s v="Adquisición de servicios - Servicios de mantenimiento y reparación de maquinaria y equipo de transporte"/>
    <s v="MANTENIMIENTO  PARQUE AUTOMOTOR VF 2019"/>
    <n v="78181500"/>
    <s v="Mínima cuantía"/>
    <n v="1"/>
    <n v="4"/>
    <n v="1"/>
    <n v="39000000"/>
    <s v="GLOBAL"/>
    <s v="SI APROBADAS"/>
  </r>
  <r>
    <x v="19"/>
    <s v="02-02-02-008-007-01-4"/>
    <n v="10"/>
    <s v="Adquisición de servicios - Servicios de mantenimiento y reparación de maquinaria y equipo de transporte"/>
    <s v="MANTENIMIENTO PARQUE AUTOMOTOR"/>
    <n v="78181500"/>
    <s v="Mínima cuantía"/>
    <n v="4"/>
    <n v="7"/>
    <n v="1"/>
    <n v="50000000"/>
    <s v="GLOBAL"/>
    <s v="NO SOLICITADAS"/>
  </r>
  <r>
    <x v="19"/>
    <s v="02-02-02-008-007-01-4"/>
    <n v="10"/>
    <s v="Adquisición de servicios - Servicios de mantenimiento y reparación de maquinaria y equipo de transporte"/>
    <s v="MANTENIMIENTO PARQUE AUTOMOTOR AMARRE"/>
    <n v="78181500"/>
    <s v="Mínima cuantía"/>
    <n v="12"/>
    <n v="1"/>
    <n v="1"/>
    <n v="7150000"/>
    <s v="GLOBAL"/>
    <s v="SI EN TRAMITE"/>
  </r>
  <r>
    <x v="19"/>
    <s v="02-02-02-008-007-01-5"/>
    <n v="10"/>
    <s v="Adquisición de servicios - Servicios de mantenimiento y reparación de otra maquinaria y otro equipo"/>
    <s v="MANTENIMIENTO  MINI TRACTORES"/>
    <n v="78181500"/>
    <s v="Mínima cuantía"/>
    <n v="4"/>
    <n v="8"/>
    <n v="1"/>
    <n v="10000000"/>
    <s v="GLOBAL"/>
    <s v="NO SOLICITADAS"/>
  </r>
  <r>
    <x v="19"/>
    <s v="02-02-02-008-007-01-5"/>
    <n v="10"/>
    <s v="Adquisición de servicios - Servicios de mantenimiento y reparación de otra maquinaria y otro equipo"/>
    <s v="MANTENIMIENTO DE PLANTAS ELECTRICAS Y PARARRAYOS"/>
    <n v="72151500"/>
    <s v="Mínima cuantía"/>
    <n v="1"/>
    <n v="3"/>
    <n v="1"/>
    <n v="18000000"/>
    <s v="GLOBAL"/>
    <s v="NO SOLICITADAS"/>
  </r>
  <r>
    <x v="19"/>
    <s v="02-02-02-008-007-01-5"/>
    <n v="10"/>
    <s v="Adquisición de servicios - Servicios de mantenimiento y reparación de otra maquinaria y otro equipo"/>
    <s v="MANTENIMIENTO MOTOBOMBAS, ELECTROBOMBAS Y EQUIPOS DE SOLDADURA"/>
    <n v="72154100"/>
    <s v="Mínima cuantía"/>
    <n v="1"/>
    <n v="3"/>
    <n v="1"/>
    <n v="11000000"/>
    <s v="GLOBAL"/>
    <s v="NO SOLICITADAS"/>
  </r>
  <r>
    <x v="19"/>
    <s v="02-02-02-008-007-02-9"/>
    <n v="10"/>
    <s v="Adquisición de servicios - Servicios de mantenimiento y reparación de otros bienes n. C. P."/>
    <s v="MANTENIMIENTO DE BASCULAS FIJAS Y PORTATILES"/>
    <n v="73152109"/>
    <s v="Mínima cuantía"/>
    <n v="3"/>
    <n v="8"/>
    <n v="1"/>
    <n v="20000000"/>
    <s v="GLOBAL"/>
    <s v="NO SOLICITADAS"/>
  </r>
  <r>
    <x v="19"/>
    <s v="02-02-02-008-007-02-9"/>
    <n v="10"/>
    <s v="Adquisición de servicios - Servicios de mantenimiento y reparación de otros bienes n. C. P."/>
    <s v="MANTENIMIENTO DE GASODOMESTICOS"/>
    <n v="72151000"/>
    <s v="Mínima cuantía"/>
    <n v="1"/>
    <n v="2"/>
    <n v="1"/>
    <n v="50000000"/>
    <s v="GLOBAL"/>
    <s v="NO SOLICITADAS"/>
  </r>
  <r>
    <x v="19"/>
    <s v="02-02-02-008-007-01-1"/>
    <n v="10"/>
    <s v="Adquisición de servicios - Servicios de mantenimiento y reparación de productos metálicos elaborados, excepto maquinaria y equipo"/>
    <s v="MANTENIMIENTO EXTINTORES"/>
    <n v="72153300"/>
    <s v="Mínima cuantía"/>
    <n v="3"/>
    <n v="8"/>
    <n v="1"/>
    <n v="10000000"/>
    <s v="GLOBAL"/>
    <s v="NO SOLICITADAS"/>
  </r>
  <r>
    <x v="19"/>
    <s v="02-02-02-009-002-09"/>
    <n v="10"/>
    <s v="Adquisición de servicios - Otros tipos de educación y servicios de apoyo educativo"/>
    <s v=" DITCHING"/>
    <n v="86101800"/>
    <s v="Mínima cuantía"/>
    <n v="6"/>
    <n v="1"/>
    <n v="1"/>
    <n v="3018806"/>
    <s v="GLOBAL"/>
    <s v="NO SOLICITADAS"/>
  </r>
  <r>
    <x v="19"/>
    <s v="02-02-02-009-002-09"/>
    <n v="10"/>
    <s v="Adquisición de servicios - Otros tipos de educación y servicios de apoyo educativo"/>
    <s v=" GROUND EGRESS"/>
    <n v="86101800"/>
    <s v="Mínima cuantía"/>
    <n v="6"/>
    <n v="1"/>
    <n v="1"/>
    <n v="4345248"/>
    <s v="GLOBAL"/>
    <s v="NO SOLICITADAS"/>
  </r>
  <r>
    <x v="19"/>
    <s v="02-02-02-009-002-09"/>
    <n v="10"/>
    <s v="Adquisición de servicios - Otros tipos de educación y servicios de apoyo educativo"/>
    <s v="ACTUALIZACION NORMAS CONTABLES Y TRIBUTARIAS"/>
    <n v="86101800"/>
    <s v="Mínima cuantía"/>
    <n v="4"/>
    <n v="3"/>
    <n v="1"/>
    <n v="20510991"/>
    <s v="GLOBAL"/>
    <s v="NO SOLICITADAS"/>
  </r>
  <r>
    <x v="19"/>
    <s v="02-02-02-009-002-09"/>
    <n v="10"/>
    <s v="Adquisición de servicios - Otros tipos de educación y servicios de apoyo educativo"/>
    <s v="CAVI"/>
    <n v="86101800"/>
    <s v="Mínima cuantía"/>
    <n v="10"/>
    <n v="1"/>
    <n v="1"/>
    <n v="15000000"/>
    <s v="GLOBAL"/>
    <s v="NO SOLICITADAS"/>
  </r>
  <r>
    <x v="19"/>
    <s v="02-02-02-009-002-09"/>
    <n v="10"/>
    <s v="Adquisición de servicios - Otros tipos de educación y servicios de apoyo educativo"/>
    <s v="DIBTA"/>
    <n v="86101800"/>
    <s v="Mínima cuantía"/>
    <n v="11"/>
    <n v="1"/>
    <n v="1"/>
    <n v="25000000"/>
    <s v="GLOBAL"/>
    <s v="NO SOLICITADAS"/>
  </r>
  <r>
    <x v="19"/>
    <s v="02-02-02-009-002-09"/>
    <n v="10"/>
    <s v="Adquisición de servicios - Otros tipos de educación y servicios de apoyo educativo"/>
    <s v="GESTION DE CRISIS POR ACTO DE INTERFERENCIA ILICITA"/>
    <n v="86101800"/>
    <s v="Mínima cuantía"/>
    <n v="10"/>
    <n v="1"/>
    <n v="1"/>
    <n v="1809000"/>
    <s v="GLOBAL"/>
    <s v="NO SOLICITADAS"/>
  </r>
  <r>
    <x v="19"/>
    <s v="02-02-02-009-002-09"/>
    <n v="10"/>
    <s v="Adquisición de servicios - Otros tipos de educación y servicios de apoyo educativo"/>
    <s v="PRIMERA CLASE"/>
    <n v="86101800"/>
    <s v="Mínima cuantía"/>
    <n v="6"/>
    <n v="1"/>
    <n v="1"/>
    <n v="3780233"/>
    <s v="GLOBAL"/>
    <s v="NO SOLICITADAS"/>
  </r>
  <r>
    <x v="19"/>
    <s v="02-02-02-009-002-09"/>
    <n v="10"/>
    <s v="Adquisición de servicios - Otros tipos de educación y servicios de apoyo educativo"/>
    <s v="RECURRENTES TECNICOS"/>
    <n v="86101800"/>
    <s v="Mínima cuantía"/>
    <n v="11"/>
    <n v="1"/>
    <n v="1"/>
    <n v="62000000"/>
    <s v="GLOBAL"/>
    <s v="NO SOLICITADAS"/>
  </r>
  <r>
    <x v="19"/>
    <s v="02-02-02-009-004-01"/>
    <n v="10"/>
    <s v="Adquisición de servicios - Servicios de alcantarillado, servicios de limpieza, tratamiento de aguas residuales y tanques sépticos"/>
    <s v="ACUEDUCTO, ALCANTARILLADO Y ASEO - (ALCANTARILLADO)"/>
    <n v="83101500"/>
    <s v="Publicación contratación régimen especial - Régimen especial"/>
    <n v="1"/>
    <n v="12"/>
    <n v="1"/>
    <n v="125000000"/>
    <s v="GLOBAL"/>
    <s v="NO SOLICITADAS"/>
  </r>
  <r>
    <x v="19"/>
    <s v="02-02-02-009-004-01"/>
    <n v="10"/>
    <s v="Adquisición de servicios - Servicios de alcantarillado, servicios de limpieza, tratamiento de aguas residuales y tanques sépticos"/>
    <s v="SERVICIO MANTENIMIENTO Y LIMPIEZA DE ALCANTARILLADO SANITARIO Y PLUVIAL"/>
    <n v="20122800"/>
    <s v="Mínima cuantía"/>
    <n v="1"/>
    <n v="2"/>
    <n v="1"/>
    <n v="11192500"/>
    <s v="GLOBAL"/>
    <s v="NO SOLICITADAS"/>
  </r>
  <r>
    <x v="19"/>
    <s v="02-02-02-009-004-01"/>
    <n v="10"/>
    <s v="Adquisición de servicios - Servicios de alcantarillado, servicios de limpieza, tratamiento de aguas residuales y tanques sépticos"/>
    <s v="SERVICIO MANTENIMIENTO Y LIMPIEZA DE ALCANTARILLADO SANITARIO Y PLUVIAL  VF 2019"/>
    <n v="20122800"/>
    <s v="Mínima cuantía"/>
    <n v="1"/>
    <n v="4"/>
    <n v="1"/>
    <n v="6807500"/>
    <s v="GLOBAL"/>
    <s v="SI APROBADAS"/>
  </r>
  <r>
    <x v="19"/>
    <s v="02-02-02-009-004-01"/>
    <n v="10"/>
    <s v="Adquisición de servicios - Servicios de alcantarillado, servicios de limpieza, tratamiento de aguas residuales y tanques sépticos"/>
    <s v="ACUEDUCTO, ALCANTARILLADO Y ASEO -  (ASEO)"/>
    <n v="83101500"/>
    <s v="Publicación contratación régimen especial - Régimen especial"/>
    <n v="1"/>
    <n v="12"/>
    <n v="1"/>
    <n v="125000000"/>
    <s v="GLOBAL"/>
    <s v="NO SOLICITADAS"/>
  </r>
  <r>
    <x v="19"/>
    <s v="02-02-02-009-004-02"/>
    <n v="10"/>
    <s v="Adquisición de servicios - Servicios de recolección de desechos"/>
    <s v="RECOLECION DE RESIDUOS HOSPITALARIOS GENERADOS EN ESM-5119"/>
    <n v="76121901"/>
    <s v="Mínima cuantía"/>
    <n v="1"/>
    <n v="12"/>
    <n v="1"/>
    <n v="3300000"/>
    <s v="GLOBAL"/>
    <s v="NO SOLICITADAS"/>
  </r>
  <r>
    <x v="19"/>
    <s v="02-02-02-009-004-03"/>
    <n v="10"/>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n v="76121900"/>
    <s v="Mínima cuantía"/>
    <n v="3"/>
    <n v="7"/>
    <n v="1"/>
    <n v="6600000"/>
    <s v="GLOBAL"/>
    <s v="NO SOLICITADAS"/>
  </r>
  <r>
    <x v="19"/>
    <s v="02-02-02-009-004-03"/>
    <n v="10"/>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GENERADOS EN EL COMANDO AÉREO DE TRANSPORTE MILITAR AMARRE"/>
    <n v="76121900"/>
    <s v="Mínima cuantía"/>
    <n v="12"/>
    <n v="1"/>
    <n v="1"/>
    <n v="1320000"/>
    <s v="GLOBAL"/>
    <s v="SI EN TRAMITE"/>
  </r>
  <r>
    <x v="19"/>
    <s v="02-02-02-009-004-03"/>
    <n v="10"/>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GENERADOS EN EL COMANDO AÉREO DE TRANSPORTE MILITAR VF 2019"/>
    <n v="76121900"/>
    <s v="Mínima cuantía"/>
    <n v="1"/>
    <n v="4"/>
    <n v="1"/>
    <n v="7200000"/>
    <s v="GLOBAL"/>
    <s v="SI APROBADAS"/>
  </r>
  <r>
    <x v="19"/>
    <s v="02-02-02-009-004-09"/>
    <n v="10"/>
    <s v="Adquisición de servicios - Otros servicios de protección del medio ambiente n. C. P."/>
    <s v="EVALUACIÓN AMBIENTAL DEL VERTIMIENTO, PLAN DE GESTIÓN DEL RIESGO PARA EL MANEJO DE VERTIMIENTO Y TRAMITE DE SOLICITUD DEL PERMISO DE VERTIMIENTO DE AGUAS RESIDUALES "/>
    <n v="81102500"/>
    <s v="Mínima cuantía"/>
    <n v="4"/>
    <n v="6"/>
    <n v="1"/>
    <n v="40000000"/>
    <s v="GLOBAL"/>
    <s v="NO SOLICITADAS"/>
  </r>
  <r>
    <x v="19"/>
    <s v="02-02-02-005-004-05"/>
    <n v="10"/>
    <s v="Adquisición de servicios - Servicios especiales de construcción"/>
    <s v="SERVICIO DE ALBAÑILERIA"/>
    <n v="80111600"/>
    <s v="Mínima cuantía"/>
    <n v="1"/>
    <n v="2"/>
    <n v="1"/>
    <n v="39378000"/>
    <s v="GLOBAL"/>
    <s v="NO SOLICITADAS"/>
  </r>
  <r>
    <x v="19"/>
    <s v="02-02-02-005-004-05"/>
    <n v="10"/>
    <s v="Adquisición de servicios - Servicios especiales de construcción"/>
    <s v="SERVICIO DE ALBAÑILERIA AMARRE"/>
    <n v="80111600"/>
    <s v="Mínima cuantía"/>
    <n v="12"/>
    <n v="1"/>
    <n v="1"/>
    <n v="13750000"/>
    <s v="GLOBAL"/>
    <s v="SI EN TRAMITE"/>
  </r>
  <r>
    <x v="19"/>
    <s v="02-02-02-005-004-05"/>
    <n v="10"/>
    <s v="Adquisición de servicios - Servicios especiales de construcción"/>
    <s v="SERVICIO DE ALBAÑILERIA VF 2019"/>
    <n v="80111600"/>
    <s v="Mínima cuantía"/>
    <n v="1"/>
    <n v="4"/>
    <n v="1"/>
    <n v="65622000"/>
    <s v="GLOBAL"/>
    <s v="SI APROBADAS"/>
  </r>
  <r>
    <x v="19"/>
    <s v="02-02-02-009-007-09"/>
    <n v="10"/>
    <s v="Adquisición de servicios - Otros servicios diversos n. C. P."/>
    <s v="SERVICIO ABORDO 2019"/>
    <n v="90101600"/>
    <s v="Selección abreviada menor cuantía"/>
    <n v="2"/>
    <n v="10"/>
    <n v="1"/>
    <n v="520000000"/>
    <s v="GLOBAL"/>
    <s v="NO SOLICITADAS"/>
  </r>
  <r>
    <x v="19"/>
    <s v="02-02-02-009-007-09"/>
    <n v="10"/>
    <s v="Adquisición de servicios - Otros servicios diversos n. C. P."/>
    <s v="SERVICIO ABORDO AMARRE"/>
    <n v="90101600"/>
    <s v="Selección abreviada menor cuantía"/>
    <n v="11"/>
    <n v="1"/>
    <n v="1"/>
    <n v="100000000"/>
    <s v="GLOBAL"/>
    <s v="SI EN TRAMITE"/>
  </r>
  <r>
    <x v="19"/>
    <s v="02-02-02-009-007-09"/>
    <n v="10"/>
    <s v="Adquisición de servicios - Otros servicios diversos n. C. P."/>
    <s v="SERVICIO ABORDO VF 2019"/>
    <n v="90101600"/>
    <s v="Selección abreviada menor cuantía"/>
    <n v="1"/>
    <n v="4"/>
    <n v="1"/>
    <n v="330000000"/>
    <s v="GLOBAL"/>
    <s v="SI APROBADAS"/>
  </r>
  <r>
    <x v="19"/>
    <s v="02-02-02-010"/>
    <n v="10"/>
    <s v="Adquisición de servicios - Viáticos de los funcionarios en comisión"/>
    <s v="VIATICOS AL INTERIOR"/>
    <n v="90111800"/>
    <s v="Solicitud de información a los Proveedores"/>
    <n v="1"/>
    <n v="12"/>
    <n v="1"/>
    <n v="405000000"/>
    <s v="GLOBAL"/>
    <s v="NO SOLICITADAS"/>
  </r>
  <r>
    <x v="19"/>
    <s v="08-01-02-006"/>
    <n v="10"/>
    <s v="Impuestos - Impuesto sobre vehículos automotores"/>
    <s v="IMPUESTO VEHICULAR"/>
    <n v="93161601"/>
    <s v="Publicación contratación régimen especial - Régimen especial"/>
    <n v="7"/>
    <n v="1"/>
    <n v="1"/>
    <n v="1000000"/>
    <s v="GLOBAL"/>
    <s v="NO SOLICITADAS"/>
  </r>
  <r>
    <x v="19"/>
    <s v="02-02-01-003-006-09"/>
    <n v="10"/>
    <s v="Materiales y suministros - Otros productos plásticos"/>
    <s v="ABRAZADERA DE PLASTICO 15CM"/>
    <n v="31162414"/>
    <s v="Selección abreviada subasta inversa (No disponible)"/>
    <n v="3"/>
    <n v="8"/>
    <n v="10"/>
    <n v="85000"/>
    <s v="UNIDAD"/>
    <s v="NO SOLICITADAS"/>
  </r>
  <r>
    <x v="19"/>
    <s v="02-02-01-003-006-09"/>
    <n v="10"/>
    <s v="Materiales y suministros - Otros productos plásticos"/>
    <s v="ABRAZADERA DE PLASTICO 20CM"/>
    <n v="31162414"/>
    <s v="Selección abreviada subasta inversa (No disponible)"/>
    <n v="3"/>
    <n v="8"/>
    <n v="10"/>
    <n v="76000"/>
    <s v="UNIDAD"/>
    <s v="NO SOLICITADAS"/>
  </r>
  <r>
    <x v="19"/>
    <s v="02-02-01-003-006-09"/>
    <n v="10"/>
    <s v="Materiales y suministros - Otros productos plásticos"/>
    <s v="ABRAZADERA DE PLASTICO 30CM"/>
    <n v="31162414"/>
    <s v="Selección abreviada subasta inversa (No disponible)"/>
    <n v="3"/>
    <n v="8"/>
    <n v="10"/>
    <n v="75000"/>
    <s v="UNIDAD"/>
    <s v="NO SOLICITADAS"/>
  </r>
  <r>
    <x v="19"/>
    <s v="02-02-01-003-006-09"/>
    <n v="10"/>
    <s v="Materiales y suministros - Otros productos plásticos"/>
    <s v="ABRAZADERA DE PLASTICO 40CM"/>
    <n v="31162414"/>
    <s v="Selección abreviada subasta inversa (No disponible)"/>
    <n v="3"/>
    <n v="8"/>
    <n v="10"/>
    <n v="82000"/>
    <s v="UNIDAD"/>
    <s v="NO SOLICITADAS"/>
  </r>
  <r>
    <x v="19"/>
    <s v="02-02-01-003-006-09"/>
    <n v="10"/>
    <s v="Materiales y suministros - Otros productos plásticos"/>
    <s v="ABRAZADERA DE PLASTICO 50CM"/>
    <n v="31162414"/>
    <s v="Selección abreviada subasta inversa (No disponible)"/>
    <n v="3"/>
    <n v="8"/>
    <n v="10"/>
    <n v="96000"/>
    <s v="UNIDAD"/>
    <s v="NO SOLICITADAS"/>
  </r>
  <r>
    <x v="19"/>
    <s v="02-02-01-004-002"/>
    <n v="10"/>
    <s v="Materiales y suministros - Productos metálicos elaborados (excepto maquinaria y equipo)"/>
    <s v="ABRAZADERA METALICA 1&quot;"/>
    <n v="31162414"/>
    <s v="Selección abreviada subasta inversa (No disponible)"/>
    <n v="3"/>
    <n v="8"/>
    <n v="10"/>
    <n v="25000"/>
    <s v="UNIDAD"/>
    <s v="NO SOLICITADAS"/>
  </r>
  <r>
    <x v="19"/>
    <s v="02-02-01-004-002"/>
    <n v="10"/>
    <s v="Materiales y suministros - Productos metálicos elaborados (excepto maquinaria y equipo)"/>
    <s v="ABRAZADERA METALICA 1/2&quot;"/>
    <n v="31162414"/>
    <s v="Selección abreviada subasta inversa (No disponible)"/>
    <n v="3"/>
    <n v="8"/>
    <n v="10"/>
    <n v="20000"/>
    <s v="UNIDAD"/>
    <s v="NO SOLICITADAS"/>
  </r>
  <r>
    <x v="19"/>
    <s v="02-02-01-004-002"/>
    <n v="10"/>
    <s v="Materiales y suministros - Productos metálicos elaborados (excepto maquinaria y equipo)"/>
    <s v="ABRAZADERA METALICA 1/4&quot;"/>
    <n v="31162414"/>
    <s v="Selección abreviada subasta inversa (No disponible)"/>
    <n v="3"/>
    <n v="8"/>
    <n v="10"/>
    <n v="20000"/>
    <s v="UNIDAD"/>
    <s v="NO SOLICITADAS"/>
  </r>
  <r>
    <x v="19"/>
    <s v="02-02-01-004-002"/>
    <n v="10"/>
    <s v="Materiales y suministros - Productos metálicos elaborados (excepto maquinaria y equipo)"/>
    <s v="ABRAZADERA METALICA 2&quot;"/>
    <n v="31162414"/>
    <s v="Selección abreviada subasta inversa (No disponible)"/>
    <n v="3"/>
    <n v="8"/>
    <n v="10"/>
    <n v="30000"/>
    <s v="UNIDAD"/>
    <s v="NO SOLICITADAS"/>
  </r>
  <r>
    <x v="19"/>
    <s v="02-02-01-004-002"/>
    <n v="10"/>
    <s v="Materiales y suministros - Productos metálicos elaborados (excepto maquinaria y equipo)"/>
    <s v="ABRAZADERA METALICA 3&quot;"/>
    <n v="31162414"/>
    <s v="Selección abreviada subasta inversa (No disponible)"/>
    <n v="3"/>
    <n v="8"/>
    <n v="11"/>
    <n v="44000"/>
    <s v="UNIDAD"/>
    <s v="NO SOLICITADAS"/>
  </r>
  <r>
    <x v="19"/>
    <s v="02-02-01-004-002"/>
    <n v="10"/>
    <s v="Materiales y suministros - Productos metálicos elaborados (excepto maquinaria y equipo)"/>
    <s v="ABRAZADERA METALICA 3/8&quot;"/>
    <n v="31162414"/>
    <s v="Selección abreviada subasta inversa (No disponible)"/>
    <n v="3"/>
    <n v="8"/>
    <n v="10"/>
    <n v="20000"/>
    <s v="UNIDAD"/>
    <s v="NO SOLICITADAS"/>
  </r>
  <r>
    <x v="19"/>
    <s v="02-02-01-004-002"/>
    <n v="10"/>
    <s v="Materiales y suministros - Productos metálicos elaborados (excepto maquinaria y equipo)"/>
    <s v="ABRAZADERA METALICA 4&quot;"/>
    <n v="31162414"/>
    <s v="Selección abreviada subasta inversa (No disponible)"/>
    <n v="3"/>
    <n v="8"/>
    <n v="10"/>
    <n v="45000"/>
    <s v="UNIDAD"/>
    <s v="NO SOLICITADAS"/>
  </r>
  <r>
    <x v="19"/>
    <s v="02-02-01-003-002-01"/>
    <n v="10"/>
    <s v="Materiales y suministros - Pasta de papel, papel y cartón"/>
    <s v="ABSORVENTE DE DERRAMES x KIT"/>
    <n v="47131905"/>
    <s v="Selección abreviada subasta inversa (No disponible)"/>
    <n v="3"/>
    <n v="8"/>
    <n v="5"/>
    <n v="2500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n v="15121504"/>
    <s v="Mínima cuantía"/>
    <n v="3"/>
    <n v="5"/>
    <n v="50"/>
    <n v="10500000"/>
    <s v="GALON"/>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X CUARTO"/>
    <n v="15121504"/>
    <s v="Mínima cuantía"/>
    <n v="3"/>
    <n v="5"/>
    <n v="50"/>
    <n v="850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ULTIGRADO MOTOR DIESEL"/>
    <n v="15121501"/>
    <s v="Mínima cuantía"/>
    <n v="3"/>
    <n v="5"/>
    <n v="50"/>
    <n v="4335000"/>
    <s v="GALON"/>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DIFERENCIALES VALVULINA"/>
    <n v="15121508"/>
    <s v="Mínima cuantía"/>
    <n v="3"/>
    <n v="5"/>
    <n v="12"/>
    <n v="4200000"/>
    <s v="GALON"/>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PRUEBAS DE VISCOSIDAD"/>
    <n v="12352310"/>
    <s v="Mínima cuantía"/>
    <n v="3"/>
    <n v="5"/>
    <n v="5"/>
    <n v="346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SMISION AUTOMATICA"/>
    <n v="15121508"/>
    <s v="Mínima cuantía"/>
    <n v="3"/>
    <n v="5"/>
    <n v="55"/>
    <n v="8250000"/>
    <s v="GALON"/>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REF ROYCO 950 X CANECA 55 GALON"/>
    <n v="15111500"/>
    <s v="Mínima cuantía"/>
    <n v="3"/>
    <n v="5"/>
    <n v="1"/>
    <n v="380768"/>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COMPRESORES "/>
    <n v="12181601"/>
    <s v="Mínima cuantía"/>
    <n v="3"/>
    <n v="5"/>
    <n v="2"/>
    <n v="392000"/>
    <s v="GALON"/>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TRANSMISION AUTOMATICA ATF"/>
    <n v="15121508"/>
    <s v="Mínima cuantía"/>
    <n v="3"/>
    <n v="5"/>
    <n v="50"/>
    <n v="16000000"/>
    <s v="GALON"/>
    <s v="NO SOLICITADAS"/>
  </r>
  <r>
    <x v="19"/>
    <s v="02-02-01-003-004-02"/>
    <n v="10"/>
    <s v="Materiales y suministros - Productos químicos inorgánicos básicos n. C. P."/>
    <s v="ACIDO SULFÚRICO DILUIDO PARA BATERIA DENSIDAD 1300"/>
    <n v="12164102"/>
    <s v="Selección abreviada subasta inversa (No disponible)"/>
    <n v="3"/>
    <n v="8"/>
    <n v="2"/>
    <n v="1120000"/>
    <s v="GALON"/>
    <s v="NO SOLICITADAS"/>
  </r>
  <r>
    <x v="19"/>
    <s v="02-02-01-004-002"/>
    <n v="10"/>
    <s v="Materiales y suministros - Productos metálicos elaborados (excepto maquinaria y equipo)"/>
    <s v="ACOPLE / FLARELESS 1/2"/>
    <n v="31311301"/>
    <s v="Selección abreviada subasta inversa (No disponible)"/>
    <n v="3"/>
    <n v="8"/>
    <n v="3"/>
    <n v="70200"/>
    <s v="UNIDAD"/>
    <s v="NO SOLICITADAS"/>
  </r>
  <r>
    <x v="19"/>
    <s v="02-02-01-004-002"/>
    <n v="10"/>
    <s v="Materiales y suministros - Productos metálicos elaborados (excepto maquinaria y equipo)"/>
    <s v="ACOPLE / FLARELESS 1/4"/>
    <n v="31311301"/>
    <s v="Selección abreviada subasta inversa (No disponible)"/>
    <n v="3"/>
    <n v="8"/>
    <n v="3"/>
    <n v="70500"/>
    <s v="UNIDAD"/>
    <s v="NO SOLICITADAS"/>
  </r>
  <r>
    <x v="19"/>
    <s v="02-02-01-004-002"/>
    <n v="10"/>
    <s v="Materiales y suministros - Productos metálicos elaborados (excepto maquinaria y equipo)"/>
    <s v="ACOPLE / FLARELESS 3/16"/>
    <n v="31311301"/>
    <s v="Selección abreviada subasta inversa (No disponible)"/>
    <n v="3"/>
    <n v="8"/>
    <n v="3"/>
    <n v="66300"/>
    <s v="UNIDAD"/>
    <s v="NO SOLICITADAS"/>
  </r>
  <r>
    <x v="19"/>
    <s v="02-02-01-004-002"/>
    <n v="10"/>
    <s v="Materiales y suministros - Productos metálicos elaborados (excepto maquinaria y equipo)"/>
    <s v="ACOPLE / FLARELESS 3/8"/>
    <n v="31311301"/>
    <s v="Selección abreviada subasta inversa (No disponible)"/>
    <n v="3"/>
    <n v="8"/>
    <n v="3"/>
    <n v="66300"/>
    <s v="UNIDAD"/>
    <s v="NO SOLICITADAS"/>
  </r>
  <r>
    <x v="19"/>
    <s v="02-02-01-004-002"/>
    <n v="10"/>
    <s v="Materiales y suministros - Productos metálicos elaborados (excepto maquinaria y equipo)"/>
    <s v="ACOPLE / FLARELESS 5/16"/>
    <n v="31311301"/>
    <s v="Selección abreviada subasta inversa (No disponible)"/>
    <n v="3"/>
    <n v="8"/>
    <n v="3"/>
    <n v="79200"/>
    <s v="UNIDAD"/>
    <s v="NO SOLICITADAS"/>
  </r>
  <r>
    <x v="19"/>
    <s v="02-02-01-004-002"/>
    <n v="10"/>
    <s v="Materiales y suministros - Productos metálicos elaborados (excepto maquinaria y equipo)"/>
    <s v="ACOPLE 1/2"/>
    <n v="31311301"/>
    <s v="Selección abreviada subasta inversa (No disponible)"/>
    <n v="3"/>
    <n v="8"/>
    <n v="3"/>
    <n v="66000"/>
    <s v="UNIDAD"/>
    <s v="NO SOLICITADAS"/>
  </r>
  <r>
    <x v="19"/>
    <s v="02-02-01-004-002"/>
    <n v="10"/>
    <s v="Materiales y suministros - Productos metálicos elaborados (excepto maquinaria y equipo)"/>
    <s v="ACOPLE 1/4"/>
    <n v="31311301"/>
    <s v="Selección abreviada subasta inversa (No disponible)"/>
    <n v="3"/>
    <n v="8"/>
    <n v="3"/>
    <n v="66000"/>
    <s v="UNIDAD"/>
    <s v="NO SOLICITADAS"/>
  </r>
  <r>
    <x v="19"/>
    <s v="02-02-01-004-002"/>
    <n v="10"/>
    <s v="Materiales y suministros - Productos metálicos elaborados (excepto maquinaria y equipo)"/>
    <s v="ACOPLE 3/16"/>
    <n v="31311301"/>
    <s v="Selección abreviada subasta inversa (No disponible)"/>
    <n v="3"/>
    <n v="8"/>
    <n v="3"/>
    <n v="66000"/>
    <s v="UNIDAD"/>
    <s v="NO SOLICITADAS"/>
  </r>
  <r>
    <x v="19"/>
    <s v="02-02-01-004-002"/>
    <n v="10"/>
    <s v="Materiales y suministros - Productos metálicos elaborados (excepto maquinaria y equipo)"/>
    <s v="ACOPLE 3/8"/>
    <n v="31311301"/>
    <s v="Selección abreviada subasta inversa (No disponible)"/>
    <n v="3"/>
    <n v="8"/>
    <n v="3"/>
    <n v="66000"/>
    <s v="UNIDAD"/>
    <s v="NO SOLICITADAS"/>
  </r>
  <r>
    <x v="19"/>
    <s v="02-02-01-004-002"/>
    <n v="10"/>
    <s v="Materiales y suministros - Productos metálicos elaborados (excepto maquinaria y equipo)"/>
    <s v="ACOPLE 5/16"/>
    <n v="31311301"/>
    <s v="Selección abreviada subasta inversa (No disponible)"/>
    <n v="3"/>
    <n v="8"/>
    <n v="3"/>
    <n v="66000"/>
    <s v="UNIDAD"/>
    <s v="NO SOLICITADAS"/>
  </r>
  <r>
    <x v="19"/>
    <s v="02-02-01-004-002"/>
    <n v="10"/>
    <s v="Materiales y suministros - Productos metálicos elaborados (excepto maquinaria y equipo)"/>
    <s v="ACOPLE RÁPIDO PARA MANGUERA DE AIRE DE 1/2 "/>
    <n v="20122504"/>
    <s v="Selección abreviada subasta inversa (No disponible)"/>
    <n v="3"/>
    <n v="8"/>
    <n v="5"/>
    <n v="90000"/>
    <s v="UNIDAD"/>
    <s v="NO SOLICITADAS"/>
  </r>
  <r>
    <x v="19"/>
    <s v="02-02-01-004-002"/>
    <n v="10"/>
    <s v="Materiales y suministros - Productos metálicos elaborados (excepto maquinaria y equipo)"/>
    <s v="ACOPLE RÁPIDO PARA MANGUERA DE AIRE DE 3/8 "/>
    <n v="20122504"/>
    <s v="Selección abreviada subasta inversa (No disponible)"/>
    <n v="3"/>
    <n v="8"/>
    <n v="5"/>
    <n v="90000"/>
    <s v="UNIDAD"/>
    <s v="NO SOLICITADAS"/>
  </r>
  <r>
    <x v="19"/>
    <s v="02-02-01-004-002"/>
    <n v="10"/>
    <s v="Materiales y suministros - Productos metálicos elaborados (excepto maquinaria y equipo)"/>
    <s v="ACTUADOR DE ACELERACION"/>
    <n v="25191500"/>
    <s v="Selección abreviada subasta inversa (No disponible)"/>
    <n v="3"/>
    <n v="8"/>
    <n v="1"/>
    <n v="860000"/>
    <s v="UNIDAD"/>
    <s v="NO SOLICITADAS"/>
  </r>
  <r>
    <x v="19"/>
    <s v="02-02-01-004-002"/>
    <n v="10"/>
    <s v="Materiales y suministros - Productos metálicos elaborados (excepto maquinaria y equipo)"/>
    <s v="ADAPTADOR DE RECOGIDA MAGNETICA"/>
    <n v="44101710"/>
    <s v="Selección abreviada subasta inversa (No disponible)"/>
    <n v="3"/>
    <n v="8"/>
    <n v="1"/>
    <n v="340500"/>
    <s v="UNIDAD"/>
    <s v="NO SOLICITADAS"/>
  </r>
  <r>
    <x v="19"/>
    <s v="02-02-01-003-005-04"/>
    <n v="10"/>
    <s v="Materiales y suministros - Productos químicos n. C. P."/>
    <s v="ADHESIVO 1300 L"/>
    <n v="31201604"/>
    <s v="Selección abreviada subasta inversa (No disponible)"/>
    <n v="3"/>
    <n v="8"/>
    <n v="8"/>
    <n v="2800000"/>
    <s v="UNIDAD"/>
    <s v="NO SOLICITADAS"/>
  </r>
  <r>
    <x v="19"/>
    <s v="02-02-01-003-005-04"/>
    <n v="10"/>
    <s v="Materiales y suministros - Productos químicos n. C. P."/>
    <s v="ADHESIVO INSTANTANEO / SUPERBONDER"/>
    <n v="31201604"/>
    <s v="Selección abreviada subasta inversa (No disponible)"/>
    <n v="3"/>
    <n v="8"/>
    <n v="6"/>
    <n v="45000"/>
    <s v="UNIDAD"/>
    <s v="NO SOLICITADAS"/>
  </r>
  <r>
    <x v="19"/>
    <s v="02-02-01-003-005-04"/>
    <n v="10"/>
    <s v="Materiales y suministros - Productos químicos n. C. P."/>
    <s v="ADHESIVO LPC 285"/>
    <n v="31201604"/>
    <s v="Selección abreviada subasta inversa (No disponible)"/>
    <n v="3"/>
    <n v="8"/>
    <n v="10"/>
    <n v="450000"/>
    <s v="GALON"/>
    <s v="NO SOLICITADAS"/>
  </r>
  <r>
    <x v="19"/>
    <s v="02-02-01-003-005-04"/>
    <n v="10"/>
    <s v="Materiales y suministros - Productos químicos n. C. P."/>
    <s v="ADHESIVO SILICONA DC-1200"/>
    <n v="31211704"/>
    <s v="Selección abreviada subasta inversa (No disponible)"/>
    <n v="3"/>
    <n v="8"/>
    <n v="1"/>
    <n v="120000"/>
    <s v="UNIDAD"/>
    <s v="NO SOLICITADAS"/>
  </r>
  <r>
    <x v="19"/>
    <s v="02-02-01-004-002"/>
    <n v="10"/>
    <s v="Materiales y suministros - Productos metálicos elaborados (excepto maquinaria y equipo)"/>
    <s v="ADJUSTABLE FOOT KIT"/>
    <n v="27121604"/>
    <s v="Selección abreviada subasta inversa (No disponible)"/>
    <n v="3"/>
    <n v="8"/>
    <n v="1"/>
    <n v="900000"/>
    <s v="UNIDAD"/>
    <s v="NO SOLICITADAS"/>
  </r>
  <r>
    <x v="19"/>
    <s v="02-02-01-004-002"/>
    <n v="10"/>
    <s v="Materiales y suministros - Productos metálicos elaborados (excepto maquinaria y equipo)"/>
    <s v="AGUJA CAPOTERA"/>
    <n v="53141600"/>
    <s v="Selección abreviada subasta inversa (No disponible)"/>
    <n v="3"/>
    <n v="8"/>
    <n v="5"/>
    <n v="118000"/>
    <s v="UNIDAD"/>
    <s v="NO SOLICITADAS"/>
  </r>
  <r>
    <x v="19"/>
    <s v="02-02-01-004-002"/>
    <n v="10"/>
    <s v="Materiales y suministros - Productos metálicos elaborados (excepto maquinaria y equipo)"/>
    <s v="AGUJA PARA MAQUINA PLANA TRIPLE TRANSPORTE X CAJA"/>
    <n v="53141600"/>
    <s v="Selección abreviada subasta inversa (No disponible)"/>
    <n v="3"/>
    <n v="8"/>
    <n v="1"/>
    <n v="120300"/>
    <s v="UNIDAD"/>
    <s v="NO SOLICITADAS"/>
  </r>
  <r>
    <x v="19"/>
    <s v="02-02-01-004-001"/>
    <n v="10"/>
    <s v="Materiales y suministros - Metales básicos"/>
    <s v="ALAMBRE DE FRENADO .022, STAINLESS STEEL MS20995C22  X ROLLO"/>
    <n v="31151800"/>
    <s v="Selección abreviada subasta inversa (No disponible)"/>
    <n v="3"/>
    <n v="8"/>
    <n v="4"/>
    <n v="180000"/>
    <s v="UNIDAD"/>
    <s v="NO SOLICITADAS"/>
  </r>
  <r>
    <x v="19"/>
    <s v="02-02-01-004-001"/>
    <n v="10"/>
    <s v="Materiales y suministros - Metales básicos"/>
    <s v="ALAMBRE DE FRENADO .030, STAINLESS STEEL MS20995C30  X ROLLO"/>
    <n v="31151800"/>
    <s v="Selección abreviada subasta inversa (No disponible)"/>
    <n v="3"/>
    <n v="8"/>
    <n v="4"/>
    <n v="180000"/>
    <s v="UNIDAD"/>
    <s v="NO SOLICITADAS"/>
  </r>
  <r>
    <x v="19"/>
    <s v="02-02-01-004-001"/>
    <n v="10"/>
    <s v="Materiales y suministros - Metales básicos"/>
    <s v="ALAMBRE DE FRENADO .041, STAINLESS STEEL MS20995C41  X ROLLO"/>
    <n v="31151800"/>
    <s v="Selección abreviada subasta inversa (No disponible)"/>
    <n v="3"/>
    <n v="8"/>
    <n v="4"/>
    <n v="180000"/>
    <s v="UNIDAD"/>
    <s v="NO SOLICITADAS"/>
  </r>
  <r>
    <x v="19"/>
    <s v="02-02-01-004-001"/>
    <n v="10"/>
    <s v="Materiales y suministros - Metales básicos"/>
    <s v="ALAMBRE DE FRENAR X LIBRA"/>
    <n v="26121508"/>
    <s v="Selección abreviada subasta inversa (No disponible)"/>
    <n v="3"/>
    <n v="8"/>
    <n v="10"/>
    <n v="450000"/>
    <s v="UNIDAD"/>
    <s v="NO SOLICITADAS"/>
  </r>
  <r>
    <x v="19"/>
    <s v="02-02-01-004-001"/>
    <n v="10"/>
    <s v="Materiales y suministros - Metales básicos"/>
    <s v="ALAMBRE DE FRENAR X LIBRA"/>
    <n v="26121508"/>
    <s v="Selección abreviada subasta inversa (No disponible)"/>
    <n v="3"/>
    <n v="8"/>
    <n v="10"/>
    <n v="450000"/>
    <s v="UNIDAD"/>
    <s v="NO SOLICITADAS"/>
  </r>
  <r>
    <x v="19"/>
    <s v="02-02-01-004-001"/>
    <n v="10"/>
    <s v="Materiales y suministros - Metales básicos"/>
    <s v="ALAMBRE DE FRENAR X LIBRA"/>
    <n v="31151800"/>
    <s v="Selección abreviada subasta inversa (No disponible)"/>
    <n v="3"/>
    <n v="8"/>
    <n v="23"/>
    <n v="1035000"/>
    <s v="UNIDAD"/>
    <s v="NO SOLICITADAS"/>
  </r>
  <r>
    <x v="19"/>
    <s v="02-02-01-003-004-01"/>
    <n v="10"/>
    <s v="Materiales y suministros - Químicos orgánicos básicos"/>
    <s v="ALCOHOL ISOPROPILICO"/>
    <n v="12352104"/>
    <s v="Selección abreviada subasta inversa (No disponible)"/>
    <n v="3"/>
    <n v="8"/>
    <n v="101"/>
    <n v="2525000"/>
    <s v="GALON"/>
    <s v="NO SOLICITADAS"/>
  </r>
  <r>
    <x v="19"/>
    <s v="02-02-01-003-005-02"/>
    <n v="10"/>
    <s v="Materiales y suministros - Productos farmacéuticos"/>
    <s v="ALGODÓN "/>
    <n v="11121802"/>
    <s v="Selección abreviada subasta inversa (No disponible)"/>
    <n v="3"/>
    <n v="8"/>
    <n v="500"/>
    <n v="175000"/>
    <s v="GRAMO"/>
    <s v="NO SOLICITADAS"/>
  </r>
  <r>
    <x v="19"/>
    <s v="02-02-01-004-002"/>
    <n v="10"/>
    <s v="Materiales y suministros - Productos metálicos elaborados (excepto maquinaria y equipo)"/>
    <s v="ALICATE"/>
    <n v="27113201"/>
    <s v="Selección abreviada subasta inversa (No disponible)"/>
    <n v="3"/>
    <n v="8"/>
    <n v="1"/>
    <n v="6500"/>
    <s v="UNIDAD"/>
    <s v="NO SOLICITADAS"/>
  </r>
  <r>
    <x v="19"/>
    <s v="02-02-01-004-009-01"/>
    <n v="10"/>
    <s v="Materiales y suministros - Vehículos automotores, remolques y semirremolques; y sus partes, piezas y accesorios"/>
    <s v="ALTERNADOR 100AMP, PERKINS"/>
    <n v="26101302"/>
    <s v="Selección abreviada subasta inversa (No disponible)"/>
    <n v="3"/>
    <n v="8"/>
    <n v="1"/>
    <n v="540000"/>
    <s v="UNIDAD"/>
    <s v="NO SOLICITADAS"/>
  </r>
  <r>
    <x v="19"/>
    <s v="02-02-01-004-009-01"/>
    <n v="10"/>
    <s v="Materiales y suministros - Vehículos automotores, remolques y semirremolques; y sus partes, piezas y accesorios"/>
    <s v="ALTERNADOR BELTS"/>
    <n v="31151900"/>
    <s v="Selección abreviada subasta inversa (No disponible)"/>
    <n v="3"/>
    <n v="8"/>
    <n v="1"/>
    <n v="572000"/>
    <s v="UNIDAD"/>
    <s v="NO SOLICITADAS"/>
  </r>
  <r>
    <x v="19"/>
    <s v="02-02-01-004-009-01"/>
    <n v="10"/>
    <s v="Materiales y suministros - Vehículos automotores, remolques y semirremolques; y sus partes, piezas y accesorios"/>
    <s v="ALTERNADOR DELCO REMYN"/>
    <n v="26101302"/>
    <s v="Selección abreviada subasta inversa (No disponible)"/>
    <n v="3"/>
    <n v="8"/>
    <n v="1"/>
    <n v="652600"/>
    <s v="UNIDAD"/>
    <s v="NO SOLICITADAS"/>
  </r>
  <r>
    <x v="19"/>
    <s v="02-02-01-003-005-04"/>
    <n v="10"/>
    <s v="Materiales y suministros - Productos químicos n. C. P."/>
    <s v="ALUMIPRED 33"/>
    <n v="12352104"/>
    <s v="Selección abreviada subasta inversa (No disponible)"/>
    <n v="3"/>
    <n v="5"/>
    <n v="1"/>
    <n v="150000"/>
    <s v="GALON"/>
    <s v="NO SOLICITADAS"/>
  </r>
  <r>
    <x v="19"/>
    <s v="02-02-01-004-002"/>
    <n v="10"/>
    <s v="Materiales y suministros - Productos metálicos elaborados (excepto maquinaria y equipo)"/>
    <s v="ANALIZADOR DE CELDAS CADMIO - NIQUEL"/>
    <n v="26111709"/>
    <s v="Selección abreviada subasta inversa (No disponible)"/>
    <n v="3"/>
    <n v="8"/>
    <n v="1"/>
    <n v="65000"/>
    <s v="UNIDAD"/>
    <s v="NO SOLICITADAS"/>
  </r>
  <r>
    <x v="19"/>
    <s v="02-02-01-004-002"/>
    <n v="10"/>
    <s v="Materiales y suministros - Productos metálicos elaborados (excepto maquinaria y equipo)"/>
    <s v="ARANDELA DE AJUSTE"/>
    <n v="31161800"/>
    <s v="Selección abreviada subasta inversa (No disponible)"/>
    <n v="3"/>
    <n v="8"/>
    <n v="1"/>
    <n v="56700"/>
    <s v="UNIDAD"/>
    <s v="NO SOLICITADAS"/>
  </r>
  <r>
    <x v="19"/>
    <s v="02-02-01-004-009-01"/>
    <n v="10"/>
    <s v="Materiales y suministros - Vehículos automotores, remolques y semirremolques; y sus partes, piezas y accesorios"/>
    <s v="ARRANCADOR - STARTER"/>
    <n v="25173902"/>
    <s v="Selección abreviada subasta inversa (No disponible)"/>
    <n v="3"/>
    <n v="8"/>
    <n v="1"/>
    <n v="635044"/>
    <s v="UNIDAD"/>
    <s v="NO SOLICITADAS"/>
  </r>
  <r>
    <x v="19"/>
    <s v="02-02-01-004-006-09"/>
    <n v="10"/>
    <s v="Materiales y suministros - Otro equipo eléctrico y sus partes y piezas"/>
    <s v="ARRANQUE BENDIX DELCO REMY"/>
    <n v="40141646"/>
    <s v="Selección abreviada subasta inversa (No disponible)"/>
    <n v="3"/>
    <n v="8"/>
    <n v="5"/>
    <n v="912500"/>
    <s v="UNIDAD"/>
    <s v="NO SOLICITADAS"/>
  </r>
  <r>
    <x v="19"/>
    <s v="02-02-01-003-008-09"/>
    <n v="10"/>
    <s v="Materiales y suministros - Otros artículos manufacturados n. C. P."/>
    <s v="ATOMIZADOR CON RECIPIENTE 500CC "/>
    <n v="40141742"/>
    <s v="Selección abreviada subasta inversa (No disponible)"/>
    <n v="3"/>
    <n v="8"/>
    <n v="30"/>
    <n v="84000"/>
    <s v="UNIDAD"/>
    <s v="NO SOLICITADAS"/>
  </r>
  <r>
    <x v="19"/>
    <s v="02-02-01-003-005-04"/>
    <n v="10"/>
    <s v="Materiales y suministros - Productos químicos n. C. P."/>
    <s v="BARNIZ TRANSPARENTE POLIURETANO"/>
    <n v="31211504"/>
    <s v="Selección abreviada subasta inversa (No disponible)"/>
    <n v="3"/>
    <n v="8"/>
    <n v="1"/>
    <n v="800000"/>
    <s v="GALON"/>
    <s v="NO SOLICITADAS"/>
  </r>
  <r>
    <x v="19"/>
    <s v="02-02-01-004-001"/>
    <n v="10"/>
    <s v="Materiales y suministros - Metales básicos"/>
    <s v="BARRA DE ALESAR DE 1/2"/>
    <n v="20143002"/>
    <s v="Selección abreviada subasta inversa (No disponible)"/>
    <n v="3"/>
    <n v="8"/>
    <n v="1"/>
    <n v="44000"/>
    <s v="UNIDAD"/>
    <s v="NO SOLICITADAS"/>
  </r>
  <r>
    <x v="19"/>
    <s v="02-02-01-004-001"/>
    <n v="10"/>
    <s v="Materiales y suministros - Metales básicos"/>
    <s v="BARRA DE ALESAR DE 3/4"/>
    <n v="20143002"/>
    <s v="Selección abreviada subasta inversa (No disponible)"/>
    <n v="3"/>
    <n v="8"/>
    <n v="1"/>
    <n v="45200"/>
    <s v="UNIDAD"/>
    <s v="NO SOLICITADAS"/>
  </r>
  <r>
    <x v="19"/>
    <s v="02-02-01-004-001"/>
    <n v="10"/>
    <s v="Materiales y suministros - Metales básicos"/>
    <s v="BARRA DE ROSCAR"/>
    <n v="20143002"/>
    <s v="Selección abreviada subasta inversa (No disponible)"/>
    <n v="3"/>
    <n v="8"/>
    <n v="1"/>
    <n v="48600"/>
    <s v="UNIDAD"/>
    <s v="NO SOLICITADAS"/>
  </r>
  <r>
    <x v="19"/>
    <s v="02-02-01-004-001"/>
    <n v="10"/>
    <s v="Materiales y suministros - Metales básicos"/>
    <s v="BARRA PATACABRA"/>
    <n v="27112502"/>
    <s v="Selección abreviada subasta inversa (No disponible)"/>
    <n v="3"/>
    <n v="8"/>
    <n v="1"/>
    <n v="80000"/>
    <s v="UNIDAD"/>
    <s v="NO SOLICITADAS"/>
  </r>
  <r>
    <x v="19"/>
    <s v="02-02-01-004-006-04"/>
    <n v="10"/>
    <s v="Materiales y suministros - Acumuladores, pilas y baterías primarias y sus partes y piezas"/>
    <s v="BATERIA 105 CICLO PROFUNDO"/>
    <n v="26111707"/>
    <s v="Selección abreviada subasta inversa (No disponible)"/>
    <n v="3"/>
    <n v="8"/>
    <n v="2"/>
    <n v="170000"/>
    <s v="UNIDAD"/>
    <s v="NO SOLICITADAS"/>
  </r>
  <r>
    <x v="19"/>
    <s v="02-02-01-004-006-04"/>
    <n v="10"/>
    <s v="Materiales y suministros - Acumuladores, pilas y baterías primarias y sus partes y piezas"/>
    <s v="BATERÍA 24H"/>
    <n v="26111707"/>
    <s v="Selección abreviada subasta inversa (No disponible)"/>
    <n v="3"/>
    <n v="8"/>
    <n v="2"/>
    <n v="170000"/>
    <s v="UNIDAD"/>
    <s v="NO SOLICITADAS"/>
  </r>
  <r>
    <x v="19"/>
    <s v="02-02-01-004-006-04"/>
    <n v="10"/>
    <s v="Materiales y suministros - Acumuladores, pilas y baterías primarias y sus partes y piezas"/>
    <s v="BATERÍA 31H"/>
    <n v="26111707"/>
    <s v="Selección abreviada subasta inversa (No disponible)"/>
    <n v="3"/>
    <n v="8"/>
    <n v="2"/>
    <n v="170000"/>
    <s v="UNIDAD"/>
    <s v="NO SOLICITADAS"/>
  </r>
  <r>
    <x v="19"/>
    <s v="02-02-01-004-006-04"/>
    <n v="10"/>
    <s v="Materiales y suministros - Acumuladores, pilas y baterías primarias y sus partes y piezas"/>
    <s v="BATERÍA 4D"/>
    <n v="26111707"/>
    <s v="Selección abreviada subasta inversa (No disponible)"/>
    <n v="3"/>
    <n v="8"/>
    <n v="2"/>
    <n v="170000"/>
    <s v="UNIDAD"/>
    <s v="NO SOLICITADAS"/>
  </r>
  <r>
    <x v="19"/>
    <s v="02-02-01-004-006-04"/>
    <n v="10"/>
    <s v="Materiales y suministros - Acumuladores, pilas y baterías primarias y sus partes y piezas"/>
    <s v="BATERÍA 8D"/>
    <n v="26111707"/>
    <s v="Selección abreviada subasta inversa (No disponible)"/>
    <n v="3"/>
    <n v="8"/>
    <n v="2"/>
    <n v="170000"/>
    <s v="UNIDAD"/>
    <s v="NO SOLICITADAS"/>
  </r>
  <r>
    <x v="19"/>
    <s v="02-02-01-004-006-04"/>
    <n v="10"/>
    <s v="Materiales y suministros - Acumuladores, pilas y baterías primarias y sus partes y piezas"/>
    <s v="BATERIA L16H  6 VOLT "/>
    <n v="26111707"/>
    <s v="Selección abreviada subasta inversa (No disponible)"/>
    <n v="3"/>
    <n v="8"/>
    <n v="2"/>
    <n v="170000"/>
    <s v="UNIDAD"/>
    <s v="NO SOLICITADAS"/>
  </r>
  <r>
    <x v="19"/>
    <s v="02-02-01-004-006-04"/>
    <n v="10"/>
    <s v="Materiales y suministros - Acumuladores, pilas y baterías primarias y sus partes y piezas"/>
    <s v="BATERIA AA"/>
    <n v="26111702"/>
    <s v="Selección abreviada subasta inversa (No disponible)"/>
    <n v="3"/>
    <n v="8"/>
    <n v="80"/>
    <n v="240000"/>
    <s v="UNIDAD"/>
    <s v="NO SOLICITADAS"/>
  </r>
  <r>
    <x v="19"/>
    <s v="02-02-01-004-006-01"/>
    <n v="10"/>
    <s v="Materiales y suministros - Motores, generadores y transformadores eléctricos y sus partes y piezas"/>
    <s v="BOBINA"/>
    <n v="41111801"/>
    <s v="Selección abreviada subasta inversa (No disponible)"/>
    <n v="3"/>
    <n v="8"/>
    <n v="1"/>
    <n v="88700"/>
    <s v="UNIDAD"/>
    <s v="NO SOLICITADAS"/>
  </r>
  <r>
    <x v="19"/>
    <s v="02-02-01-004-006-01"/>
    <n v="10"/>
    <s v="Materiales y suministros - Motores, generadores y transformadores eléctricos y sus partes y piezas"/>
    <s v="BOBINA"/>
    <n v="41111801"/>
    <s v="Selección abreviada subasta inversa (No disponible)"/>
    <n v="3"/>
    <n v="8"/>
    <n v="1"/>
    <n v="92100"/>
    <s v="UNIDAD"/>
    <s v="NO SOLICITADAS"/>
  </r>
  <r>
    <x v="19"/>
    <s v="02-02-01-004-006-01"/>
    <n v="10"/>
    <s v="Materiales y suministros - Motores, generadores y transformadores eléctricos y sus partes y piezas"/>
    <s v="BOBINA"/>
    <n v="41111801"/>
    <s v="Selección abreviada subasta inversa (No disponible)"/>
    <n v="3"/>
    <n v="8"/>
    <n v="1"/>
    <n v="93200"/>
    <s v="UNIDAD"/>
    <s v="NO SOLICITADAS"/>
  </r>
  <r>
    <x v="19"/>
    <s v="02-02-01-004-006-01"/>
    <n v="10"/>
    <s v="Materiales y suministros - Motores, generadores y transformadores eléctricos y sus partes y piezas"/>
    <s v="BOBINA"/>
    <n v="41111801"/>
    <s v="Selección abreviada subasta inversa (No disponible)"/>
    <n v="3"/>
    <n v="8"/>
    <n v="1"/>
    <n v="94000"/>
    <s v="UNIDAD"/>
    <s v="NO SOLICITADAS"/>
  </r>
  <r>
    <x v="19"/>
    <s v="02-02-01-004-006-01"/>
    <n v="10"/>
    <s v="Materiales y suministros - Motores, generadores y transformadores eléctricos y sus partes y piezas"/>
    <s v="BOBINA"/>
    <n v="41111801"/>
    <s v="Selección abreviada subasta inversa (No disponible)"/>
    <n v="3"/>
    <n v="8"/>
    <n v="1"/>
    <n v="94000"/>
    <s v="UNIDAD"/>
    <s v="NO SOLICITADAS"/>
  </r>
  <r>
    <x v="19"/>
    <s v="02-02-01-004-006-01"/>
    <n v="10"/>
    <s v="Materiales y suministros - Motores, generadores y transformadores eléctricos y sus partes y piezas"/>
    <s v="BOBINA "/>
    <n v="41111801"/>
    <s v="Selección abreviada subasta inversa (No disponible)"/>
    <n v="3"/>
    <n v="8"/>
    <n v="1"/>
    <n v="89600"/>
    <s v="UNIDAD"/>
    <s v="NO SOLICITADAS"/>
  </r>
  <r>
    <x v="19"/>
    <s v="02-02-01-004-006-01"/>
    <n v="10"/>
    <s v="Materiales y suministros - Motores, generadores y transformadores eléctricos y sus partes y piezas"/>
    <s v="BOBINA ANGULO RECTO TIP 0,2 TIP. DROP"/>
    <n v="41111801"/>
    <s v="Selección abreviada subasta inversa (No disponible)"/>
    <n v="3"/>
    <n v="8"/>
    <n v="1"/>
    <n v="125000"/>
    <s v="UNIDAD"/>
    <s v="NO SOLICITADAS"/>
  </r>
  <r>
    <x v="19"/>
    <s v="02-02-01-004-006-01"/>
    <n v="10"/>
    <s v="Materiales y suministros - Motores, generadores y transformadores eléctricos y sus partes y piezas"/>
    <s v="BOBINA DE CONDUCTIVIDAD"/>
    <n v="41111801"/>
    <s v="Selección abreviada subasta inversa (No disponible)"/>
    <n v="3"/>
    <n v="8"/>
    <n v="1"/>
    <n v="90000"/>
    <s v="UNIDAD"/>
    <s v="NO SOLICITADAS"/>
  </r>
  <r>
    <x v="19"/>
    <s v="02-02-01-004-006-01"/>
    <n v="10"/>
    <s v="Materiales y suministros - Motores, generadores y transformadores eléctricos y sus partes y piezas"/>
    <s v="BOBINA DE HOJA"/>
    <n v="41111801"/>
    <s v="Selección abreviada subasta inversa (No disponible)"/>
    <n v="3"/>
    <n v="8"/>
    <n v="1"/>
    <n v="110000"/>
    <s v="UNIDAD"/>
    <s v="NO SOLICITADAS"/>
  </r>
  <r>
    <x v="19"/>
    <s v="02-02-01-004-006-01"/>
    <n v="10"/>
    <s v="Materiales y suministros - Motores, generadores y transformadores eléctricos y sus partes y piezas"/>
    <s v="BOBINA TIPO L"/>
    <n v="41111801"/>
    <s v="Selección abreviada subasta inversa (No disponible)"/>
    <n v="3"/>
    <n v="8"/>
    <n v="1"/>
    <n v="89000"/>
    <s v="UNIDAD"/>
    <s v="NO SOLICITADAS"/>
  </r>
  <r>
    <x v="19"/>
    <s v="02-02-01-004-003-02"/>
    <n v="10"/>
    <s v="Materiales y suministros - Bombas, compresores, motores de fuerza hidráulica y motores de potencia neumática y válvulas y sus partes y piezas"/>
    <s v="BOMBA / PUMP ASSEMBLY"/>
    <n v="26101513"/>
    <s v="Selección abreviada subasta inversa (No disponible)"/>
    <n v="3"/>
    <n v="8"/>
    <n v="1"/>
    <n v="740000"/>
    <s v="UNIDAD"/>
    <s v="NO SOLICITADAS"/>
  </r>
  <r>
    <x v="19"/>
    <s v="02-02-01-004-003-02"/>
    <n v="10"/>
    <s v="Materiales y suministros - Bombas, compresores, motores de fuerza hidráulica y motores de potencia neumática y válvulas y sus partes y piezas"/>
    <s v="BOMBA DE ACEITE"/>
    <n v="40151524"/>
    <s v="Selección abreviada subasta inversa (No disponible)"/>
    <n v="3"/>
    <n v="8"/>
    <n v="1"/>
    <n v="690200"/>
    <s v="UNIDAD"/>
    <s v="NO SOLICITADAS"/>
  </r>
  <r>
    <x v="19"/>
    <s v="02-02-01-004-003-02"/>
    <n v="10"/>
    <s v="Materiales y suministros - Bombas, compresores, motores de fuerza hidráulica y motores de potencia neumática y válvulas y sus partes y piezas"/>
    <s v="BOMBA DE ACPM"/>
    <n v="40151532"/>
    <s v="Selección abreviada subasta inversa (No disponible)"/>
    <n v="3"/>
    <n v="8"/>
    <n v="1"/>
    <n v="563700"/>
    <s v="UNIDAD"/>
    <s v="NO SOLICITADAS"/>
  </r>
  <r>
    <x v="19"/>
    <s v="02-02-01-004-003-02"/>
    <n v="10"/>
    <s v="Materiales y suministros - Bombas, compresores, motores de fuerza hidráulica y motores de potencia neumática y válvulas y sus partes y piezas"/>
    <s v="BOMBA DE AGUA"/>
    <n v="40151510"/>
    <s v="Selección abreviada subasta inversa (No disponible)"/>
    <n v="3"/>
    <n v="8"/>
    <n v="1"/>
    <n v="515400"/>
    <s v="UNIDAD"/>
    <s v="NO SOLICITADAS"/>
  </r>
  <r>
    <x v="19"/>
    <s v="02-02-01-004-003-02"/>
    <n v="10"/>
    <s v="Materiales y suministros - Bombas, compresores, motores de fuerza hidráulica y motores de potencia neumática y válvulas y sus partes y piezas"/>
    <s v="BOMBA DE AGUA"/>
    <n v="40151510"/>
    <s v="Selección abreviada subasta inversa (No disponible)"/>
    <n v="3"/>
    <n v="8"/>
    <n v="1"/>
    <n v="515400"/>
    <s v="UNIDAD"/>
    <s v="NO SOLICITADAS"/>
  </r>
  <r>
    <x v="19"/>
    <s v="02-02-01-004-003-02"/>
    <n v="10"/>
    <s v="Materiales y suministros - Bombas, compresores, motores de fuerza hidráulica y motores de potencia neumática y válvulas y sus partes y piezas"/>
    <s v="BOMBA DE AGUA / WATER PUMP"/>
    <n v="40151510"/>
    <s v="Selección abreviada subasta inversa (No disponible)"/>
    <n v="3"/>
    <n v="8"/>
    <n v="1"/>
    <n v="685900"/>
    <s v="UNIDAD"/>
    <s v="NO SOLICITADAS"/>
  </r>
  <r>
    <x v="19"/>
    <s v="02-02-01-004-003-02"/>
    <n v="10"/>
    <s v="Materiales y suministros - Bombas, compresores, motores de fuerza hidráulica y motores de potencia neumática y válvulas y sus partes y piezas"/>
    <s v="BOMBA DE COMBUSTIBLE"/>
    <n v="40151532"/>
    <s v="Selección abreviada subasta inversa (No disponible)"/>
    <n v="3"/>
    <n v="8"/>
    <n v="1"/>
    <n v="650200"/>
    <s v="UNIDAD"/>
    <s v="NO SOLICITADAS"/>
  </r>
  <r>
    <x v="19"/>
    <s v="02-02-01-004-003-02"/>
    <n v="10"/>
    <s v="Materiales y suministros - Bombas, compresores, motores de fuerza hidráulica y motores de potencia neumática y válvulas y sus partes y piezas"/>
    <s v="BOMBA DE FRENOS"/>
    <n v="40151500"/>
    <s v="Selección abreviada subasta inversa (No disponible)"/>
    <n v="3"/>
    <n v="8"/>
    <n v="1"/>
    <n v="680000"/>
    <s v="UNIDAD"/>
    <s v="NO SOLICITADAS"/>
  </r>
  <r>
    <x v="19"/>
    <s v="02-02-01-004-003-02"/>
    <n v="10"/>
    <s v="Materiales y suministros - Bombas, compresores, motores de fuerza hidráulica y motores de potencia neumática y válvulas y sus partes y piezas"/>
    <s v="BOMBA DE FRENOS"/>
    <n v="40151500"/>
    <s v="Selección abreviada subasta inversa (No disponible)"/>
    <n v="3"/>
    <n v="8"/>
    <n v="1"/>
    <n v="680000"/>
    <s v="UNIDAD"/>
    <s v="NO SOLICITADAS"/>
  </r>
  <r>
    <x v="19"/>
    <s v="02-02-01-004-003-02"/>
    <n v="10"/>
    <s v="Materiales y suministros - Bombas, compresores, motores de fuerza hidráulica y motores de potencia neumática y válvulas y sus partes y piezas"/>
    <s v="BOMBA DE INYECCION MORTOR CUMMIS"/>
    <n v="40151532"/>
    <s v="Selección abreviada subasta inversa (No disponible)"/>
    <n v="3"/>
    <n v="8"/>
    <n v="1"/>
    <n v="720000"/>
    <s v="UNIDAD"/>
    <s v="NO SOLICITADAS"/>
  </r>
  <r>
    <x v="19"/>
    <s v="02-02-01-004-003-02"/>
    <n v="10"/>
    <s v="Materiales y suministros - Bombas, compresores, motores de fuerza hidráulica y motores de potencia neumática y válvulas y sus partes y piezas"/>
    <s v="BOMBA DE INYECCION MOTOR PERKING"/>
    <n v="40151532"/>
    <s v="Selección abreviada subasta inversa (No disponible)"/>
    <n v="3"/>
    <n v="8"/>
    <n v="1"/>
    <n v="700000"/>
    <s v="UNIDAD"/>
    <s v="NO SOLICITADAS"/>
  </r>
  <r>
    <x v="19"/>
    <s v="02-02-01-004-003-02"/>
    <n v="10"/>
    <s v="Materiales y suministros - Bombas, compresores, motores de fuerza hidráulica y motores de potencia neumática y válvulas y sus partes y piezas"/>
    <s v="BOMBA HIDRAULICA / PUMP ASSY, HIDRAULIC, HAND"/>
    <n v="27121604"/>
    <s v="Selección abreviada subasta inversa (No disponible)"/>
    <n v="3"/>
    <n v="8"/>
    <n v="1"/>
    <n v="1050000"/>
    <s v="UNIDAD"/>
    <s v="NO SOLICITADAS"/>
  </r>
  <r>
    <x v="19"/>
    <s v="02-02-01-004-003-02"/>
    <n v="10"/>
    <s v="Materiales y suministros - Bombas, compresores, motores de fuerza hidráulica y motores de potencia neumática y válvulas y sus partes y piezas"/>
    <s v="BOMBA HIDRAULICA / PUMP, HYDRAULIC FOOT"/>
    <n v="27121604"/>
    <s v="Selección abreviada subasta inversa (No disponible)"/>
    <n v="3"/>
    <n v="8"/>
    <n v="1"/>
    <n v="1200000"/>
    <s v="UNIDAD"/>
    <s v="NO SOLICITADAS"/>
  </r>
  <r>
    <x v="19"/>
    <s v="02-02-01-004-006-05"/>
    <n v="10"/>
    <s v="Materiales y suministros - Lámparas eléctricas de incandescencia o descarga; lámparas de arco, equipo para alumbrado eléctrico; sus partes y piezas"/>
    <s v="BOMBILLO 14VDC"/>
    <n v="39101600"/>
    <s v="Selección abreviada subasta inversa (No disponible)"/>
    <n v="3"/>
    <n v="8"/>
    <n v="5"/>
    <n v="125000"/>
    <s v="UNIDAD"/>
    <s v="NO SOLICITADAS"/>
  </r>
  <r>
    <x v="19"/>
    <s v="02-02-01-004-006-05"/>
    <n v="10"/>
    <s v="Materiales y suministros - Lámparas eléctricas de incandescencia o descarga; lámparas de arco, equipo para alumbrado eléctrico; sus partes y piezas"/>
    <s v="BOMBILLO 220V REF. MH1000/U/BT37"/>
    <n v="39101600"/>
    <s v="Selección abreviada subasta inversa (No disponible)"/>
    <n v="3"/>
    <n v="8"/>
    <n v="3"/>
    <n v="247500"/>
    <s v="UNIDAD"/>
    <s v="NO SOLICITADAS"/>
  </r>
  <r>
    <x v="19"/>
    <s v="02-02-01-004-006-05"/>
    <n v="10"/>
    <s v="Materiales y suministros - Lámparas eléctricas de incandescencia o descarga; lámparas de arco, equipo para alumbrado eléctrico; sus partes y piezas"/>
    <s v="BOMBILLO HALOGENO H1"/>
    <n v="39101601"/>
    <s v="Selección abreviada subasta inversa (No disponible)"/>
    <n v="3"/>
    <n v="8"/>
    <n v="3"/>
    <n v="18000"/>
    <s v="UNIDAD"/>
    <s v="NO SOLICITADAS"/>
  </r>
  <r>
    <x v="19"/>
    <s v="02-02-01-004-006-05"/>
    <n v="10"/>
    <s v="Materiales y suministros - Lámparas eléctricas de incandescencia o descarga; lámparas de arco, equipo para alumbrado eléctrico; sus partes y piezas"/>
    <s v="BOMBILLO HALOGENO H3"/>
    <n v="39101601"/>
    <s v="Selección abreviada subasta inversa (No disponible)"/>
    <n v="3"/>
    <n v="8"/>
    <n v="3"/>
    <n v="18000"/>
    <s v="UNIDAD"/>
    <s v="NO SOLICITADAS"/>
  </r>
  <r>
    <x v="19"/>
    <s v="02-02-01-004-006-05"/>
    <n v="10"/>
    <s v="Materiales y suministros - Lámparas eléctricas de incandescencia o descarga; lámparas de arco, equipo para alumbrado eléctrico; sus partes y piezas"/>
    <s v="BOMBILLO REF. 1034"/>
    <n v="39101600"/>
    <s v="Selección abreviada subasta inversa (No disponible)"/>
    <n v="3"/>
    <n v="8"/>
    <n v="3"/>
    <n v="18000"/>
    <s v="UNIDAD"/>
    <s v="NO SOLICITADAS"/>
  </r>
  <r>
    <x v="19"/>
    <s v="02-02-01-004-006-05"/>
    <n v="10"/>
    <s v="Materiales y suministros - Lámparas eléctricas de incandescencia o descarga; lámparas de arco, equipo para alumbrado eléctrico; sus partes y piezas"/>
    <s v="BOMBILLO REF. 1141"/>
    <n v="39101600"/>
    <s v="Selección abreviada subasta inversa (No disponible)"/>
    <n v="3"/>
    <n v="8"/>
    <n v="3"/>
    <n v="18000"/>
    <s v="UNIDAD"/>
    <s v="NO SOLICITADAS"/>
  </r>
  <r>
    <x v="19"/>
    <s v="02-02-01-004-006-05"/>
    <n v="10"/>
    <s v="Materiales y suministros - Lámparas eléctricas de incandescencia o descarga; lámparas de arco, equipo para alumbrado eléctrico; sus partes y piezas"/>
    <s v="BOMBILLO REF. 53"/>
    <n v="39101600"/>
    <s v="Selección abreviada subasta inversa (No disponible)"/>
    <n v="3"/>
    <n v="8"/>
    <n v="3"/>
    <n v="18000"/>
    <s v="UNIDAD"/>
    <s v="NO SOLICITADAS"/>
  </r>
  <r>
    <x v="19"/>
    <s v="02-02-01-004-006-05"/>
    <n v="10"/>
    <s v="Materiales y suministros - Lámparas eléctricas de incandescencia o descarga; lámparas de arco, equipo para alumbrado eléctrico; sus partes y piezas"/>
    <s v="BOMBILLO REF. 67"/>
    <n v="39101600"/>
    <s v="Selección abreviada subasta inversa (No disponible)"/>
    <n v="3"/>
    <n v="8"/>
    <n v="3"/>
    <n v="13500"/>
    <s v="UNIDAD"/>
    <s v="NO SOLICITADAS"/>
  </r>
  <r>
    <x v="19"/>
    <s v="02-02-01-004-006-05"/>
    <n v="10"/>
    <s v="Materiales y suministros - Lámparas eléctricas de incandescencia o descarga; lámparas de arco, equipo para alumbrado eléctrico; sus partes y piezas"/>
    <s v="BOMBILLO REF. 881"/>
    <n v="39101600"/>
    <s v="Selección abreviada subasta inversa (No disponible)"/>
    <n v="3"/>
    <n v="8"/>
    <n v="3"/>
    <n v="18000"/>
    <s v="UNIDAD"/>
    <s v="NO SOLICITADAS"/>
  </r>
  <r>
    <x v="19"/>
    <s v="02-02-01-004-006-05"/>
    <n v="10"/>
    <s v="Materiales y suministros - Lámparas eléctricas de incandescencia o descarga; lámparas de arco, equipo para alumbrado eléctrico; sus partes y piezas"/>
    <s v="BOMBILLO REF. T10"/>
    <n v="39101600"/>
    <s v="Selección abreviada subasta inversa (No disponible)"/>
    <n v="3"/>
    <n v="8"/>
    <n v="3"/>
    <n v="16500"/>
    <s v="UNIDAD"/>
    <s v="NO SOLICITADAS"/>
  </r>
  <r>
    <x v="19"/>
    <s v="02-02-01-002-007"/>
    <n v="10"/>
    <s v="Materiales y suministros - Artículos textiles (excepto prendas de vestir)"/>
    <s v="BONGIE ELASTICO"/>
    <n v="24141500"/>
    <s v="Selección abreviada subasta inversa (No disponible)"/>
    <n v="3"/>
    <n v="8"/>
    <n v="15"/>
    <n v="630000"/>
    <s v="METRO"/>
    <s v="NO SOLICITADAS"/>
  </r>
  <r>
    <x v="19"/>
    <s v="02-02-01-004-002"/>
    <n v="10"/>
    <s v="Materiales y suministros - Productos metálicos elaborados (excepto maquinaria y equipo)"/>
    <s v="BOQUILLA ACPM"/>
    <n v="60131509"/>
    <s v="Selección abreviada subasta inversa (No disponible)"/>
    <n v="3"/>
    <n v="8"/>
    <n v="1"/>
    <n v="150000"/>
    <s v="UNIDAD"/>
    <s v="NO SOLICITADAS"/>
  </r>
  <r>
    <x v="19"/>
    <s v="02-02-01-004-002"/>
    <n v="10"/>
    <s v="Materiales y suministros - Productos metálicos elaborados (excepto maquinaria y equipo)"/>
    <s v="BOTADORES JUEGO"/>
    <n v="27112302"/>
    <s v="Selección abreviada subasta inversa (No disponible)"/>
    <n v="3"/>
    <n v="8"/>
    <n v="1"/>
    <n v="1200000"/>
    <s v="UNIDAD"/>
    <s v="NO SOLICITADAS"/>
  </r>
  <r>
    <x v="19"/>
    <s v="02-02-01-004-004-01"/>
    <n v="10"/>
    <s v="Materiales y suministros - Maquinaria agropecuaria o silvícola y sus partes y piezas"/>
    <s v="BRAZO ROTULA"/>
    <n v="25191500"/>
    <s v="Selección abreviada subasta inversa (No disponible)"/>
    <n v="3"/>
    <n v="8"/>
    <n v="1"/>
    <n v="85400"/>
    <s v="UNIDAD"/>
    <s v="NO SOLICITADAS"/>
  </r>
  <r>
    <x v="19"/>
    <s v="02-02-01-004-002"/>
    <n v="10"/>
    <s v="Materiales y suministros - Productos metálicos elaborados (excepto maquinaria y equipo)"/>
    <s v="BROCA CENTRO 1/2&quot; "/>
    <n v="27112845"/>
    <s v="Selección abreviada subasta inversa (No disponible)"/>
    <n v="3"/>
    <n v="8"/>
    <n v="10"/>
    <n v="162000"/>
    <s v="UNIDAD"/>
    <s v="NO SOLICITADAS"/>
  </r>
  <r>
    <x v="19"/>
    <s v="02-02-01-004-002"/>
    <n v="10"/>
    <s v="Materiales y suministros - Productos metálicos elaborados (excepto maquinaria y equipo)"/>
    <s v="BROCA CENTRO 3/8&quot; "/>
    <n v="27112845"/>
    <s v="Selección abreviada subasta inversa (No disponible)"/>
    <n v="3"/>
    <n v="8"/>
    <n v="10"/>
    <n v="162000"/>
    <s v="UNIDAD"/>
    <s v="NO SOLICITADAS"/>
  </r>
  <r>
    <x v="19"/>
    <s v="02-02-01-004-002"/>
    <n v="10"/>
    <s v="Materiales y suministros - Productos metálicos elaborados (excepto maquinaria y equipo)"/>
    <s v="BROCA COBALTO #10"/>
    <n v="20111614"/>
    <s v="Selección abreviada subasta inversa (No disponible)"/>
    <n v="3"/>
    <n v="8"/>
    <n v="10"/>
    <n v="64000"/>
    <s v="UNIDAD"/>
    <s v="NO SOLICITADAS"/>
  </r>
  <r>
    <x v="19"/>
    <s v="02-02-01-004-002"/>
    <n v="10"/>
    <s v="Materiales y suministros - Productos metálicos elaborados (excepto maquinaria y equipo)"/>
    <s v="BROCA COBALTO #12"/>
    <n v="20111614"/>
    <s v="Selección abreviada subasta inversa (No disponible)"/>
    <n v="3"/>
    <n v="8"/>
    <n v="10"/>
    <n v="70000"/>
    <s v="UNIDAD"/>
    <s v="NO SOLICITADAS"/>
  </r>
  <r>
    <x v="19"/>
    <s v="02-02-01-004-002"/>
    <n v="10"/>
    <s v="Materiales y suministros - Productos metálicos elaborados (excepto maquinaria y equipo)"/>
    <s v="BROCA COBALTO #16"/>
    <n v="20111614"/>
    <s v="Selección abreviada subasta inversa (No disponible)"/>
    <n v="3"/>
    <n v="8"/>
    <n v="10"/>
    <n v="70000"/>
    <s v="UNIDAD"/>
    <s v="NO SOLICITADAS"/>
  </r>
  <r>
    <x v="19"/>
    <s v="02-02-01-004-002"/>
    <n v="10"/>
    <s v="Materiales y suministros - Productos metálicos elaborados (excepto maquinaria y equipo)"/>
    <s v="BROCA COBALTO #21"/>
    <n v="20111614"/>
    <s v="Selección abreviada subasta inversa (No disponible)"/>
    <n v="3"/>
    <n v="8"/>
    <n v="10"/>
    <n v="65000"/>
    <s v="UNIDAD"/>
    <s v="NO SOLICITADAS"/>
  </r>
  <r>
    <x v="19"/>
    <s v="02-02-01-004-002"/>
    <n v="10"/>
    <s v="Materiales y suministros - Productos metálicos elaborados (excepto maquinaria y equipo)"/>
    <s v="BROCA COBALTO #27"/>
    <n v="20111614"/>
    <s v="Selección abreviada subasta inversa (No disponible)"/>
    <n v="3"/>
    <n v="8"/>
    <n v="10"/>
    <n v="60000"/>
    <s v="UNIDAD"/>
    <s v="NO SOLICITADAS"/>
  </r>
  <r>
    <x v="19"/>
    <s v="02-02-01-004-002"/>
    <n v="10"/>
    <s v="Materiales y suministros - Productos metálicos elaborados (excepto maquinaria y equipo)"/>
    <s v="BROCA COBALTO 1/16&quot; "/>
    <n v="27112845"/>
    <s v="Selección abreviada subasta inversa (No disponible)"/>
    <n v="3"/>
    <n v="8"/>
    <n v="10"/>
    <n v="56000"/>
    <s v="UNIDAD"/>
    <s v="NO SOLICITADAS"/>
  </r>
  <r>
    <x v="19"/>
    <s v="02-02-01-004-002"/>
    <n v="10"/>
    <s v="Materiales y suministros - Productos metálicos elaborados (excepto maquinaria y equipo)"/>
    <s v="BROCA COBALTO 1/4&quot; "/>
    <n v="27112845"/>
    <s v="Selección abreviada subasta inversa (No disponible)"/>
    <n v="3"/>
    <n v="8"/>
    <n v="10"/>
    <n v="105000"/>
    <s v="UNIDAD"/>
    <s v="NO SOLICITADAS"/>
  </r>
  <r>
    <x v="19"/>
    <s v="02-02-01-004-002"/>
    <n v="10"/>
    <s v="Materiales y suministros - Productos metálicos elaborados (excepto maquinaria y equipo)"/>
    <s v="BROCA COBALTO 1/8&quot; "/>
    <n v="27112845"/>
    <s v="Selección abreviada subasta inversa (No disponible)"/>
    <n v="3"/>
    <n v="8"/>
    <n v="10"/>
    <n v="86000"/>
    <s v="UNIDAD"/>
    <s v="NO SOLICITADAS"/>
  </r>
  <r>
    <x v="19"/>
    <s v="02-02-01-004-002"/>
    <n v="10"/>
    <s v="Materiales y suministros - Productos metálicos elaborados (excepto maquinaria y equipo)"/>
    <s v="BROCA COBALTO 3/16&quot; "/>
    <n v="27112845"/>
    <s v="Selección abreviada subasta inversa (No disponible)"/>
    <n v="3"/>
    <n v="8"/>
    <n v="10"/>
    <n v="98000"/>
    <s v="UNIDAD"/>
    <s v="NO SOLICITADAS"/>
  </r>
  <r>
    <x v="19"/>
    <s v="02-02-01-004-002"/>
    <n v="10"/>
    <s v="Materiales y suministros - Productos metálicos elaborados (excepto maquinaria y equipo)"/>
    <s v="BROCA COBALTO 3/32&quot; "/>
    <n v="27112845"/>
    <s v="Selección abreviada subasta inversa (No disponible)"/>
    <n v="3"/>
    <n v="8"/>
    <n v="10"/>
    <n v="75000"/>
    <s v="UNIDAD"/>
    <s v="NO SOLICITADAS"/>
  </r>
  <r>
    <x v="19"/>
    <s v="02-02-01-004-002"/>
    <n v="10"/>
    <s v="Materiales y suministros - Productos metálicos elaborados (excepto maquinaria y equipo)"/>
    <s v="BROCA COBALTO 3/8&quot; "/>
    <n v="27112845"/>
    <s v="Selección abreviada subasta inversa (No disponible)"/>
    <n v="3"/>
    <n v="8"/>
    <n v="10"/>
    <n v="89000"/>
    <s v="UNIDAD"/>
    <s v="NO SOLICITADAS"/>
  </r>
  <r>
    <x v="19"/>
    <s v="02-02-01-004-002"/>
    <n v="10"/>
    <s v="Materiales y suministros - Productos metálicos elaborados (excepto maquinaria y equipo)"/>
    <s v="BROCA COBALTO 5/16&quot; "/>
    <n v="27112845"/>
    <s v="Selección abreviada subasta inversa (No disponible)"/>
    <n v="3"/>
    <n v="8"/>
    <n v="10"/>
    <n v="180000"/>
    <s v="UNIDAD"/>
    <s v="NO SOLICITADAS"/>
  </r>
  <r>
    <x v="19"/>
    <s v="02-02-01-004-002"/>
    <n v="10"/>
    <s v="Materiales y suministros - Productos metálicos elaborados (excepto maquinaria y equipo)"/>
    <s v="BROCA COBALTO 5/32&quot; "/>
    <n v="27112845"/>
    <s v="Selección abreviada subasta inversa (No disponible)"/>
    <n v="3"/>
    <n v="8"/>
    <n v="10"/>
    <n v="85000"/>
    <s v="UNIDAD"/>
    <s v="NO SOLICITADAS"/>
  </r>
  <r>
    <x v="19"/>
    <s v="02-02-01-004-002"/>
    <n v="10"/>
    <s v="Materiales y suministros - Productos metálicos elaborados (excepto maquinaria y equipo)"/>
    <s v="BROCA COBALTO 9/64&quot; "/>
    <n v="27112845"/>
    <s v="Selección abreviada subasta inversa (No disponible)"/>
    <n v="3"/>
    <n v="8"/>
    <n v="10"/>
    <n v="96000"/>
    <s v="UNIDAD"/>
    <s v="NO SOLICITADAS"/>
  </r>
  <r>
    <x v="19"/>
    <s v="02-02-01-004-002"/>
    <n v="10"/>
    <s v="Materiales y suministros - Productos metálicos elaborados (excepto maquinaria y equipo)"/>
    <s v="BROCA COBALTO LARGO 6&quot; #12"/>
    <n v="20111614"/>
    <s v="Selección abreviada subasta inversa (No disponible)"/>
    <n v="3"/>
    <n v="8"/>
    <n v="10"/>
    <n v="130000"/>
    <s v="UNIDAD"/>
    <s v="NO SOLICITADAS"/>
  </r>
  <r>
    <x v="19"/>
    <s v="02-02-01-004-002"/>
    <n v="10"/>
    <s v="Materiales y suministros - Productos metálicos elaborados (excepto maquinaria y equipo)"/>
    <s v="BROCA COBALTO LARGO 6&quot; #13"/>
    <n v="20111614"/>
    <s v="Selección abreviada subasta inversa (No disponible)"/>
    <n v="3"/>
    <n v="8"/>
    <n v="10"/>
    <n v="154000"/>
    <s v="UNIDAD"/>
    <s v="NO SOLICITADAS"/>
  </r>
  <r>
    <x v="19"/>
    <s v="02-02-01-004-002"/>
    <n v="10"/>
    <s v="Materiales y suministros - Productos metálicos elaborados (excepto maquinaria y equipo)"/>
    <s v="BROCA COBALTO LARGO 6&quot; #16"/>
    <n v="20111614"/>
    <s v="Selección abreviada subasta inversa (No disponible)"/>
    <n v="3"/>
    <n v="8"/>
    <n v="10"/>
    <n v="160000"/>
    <s v="UNIDAD"/>
    <s v="NO SOLICITADAS"/>
  </r>
  <r>
    <x v="19"/>
    <s v="02-02-01-004-002"/>
    <n v="10"/>
    <s v="Materiales y suministros - Productos metálicos elaborados (excepto maquinaria y equipo)"/>
    <s v="BROCA COBALTO LARGO 6&quot; #21"/>
    <n v="20111614"/>
    <s v="Selección abreviada subasta inversa (No disponible)"/>
    <n v="3"/>
    <n v="8"/>
    <n v="10"/>
    <n v="160000"/>
    <s v="UNIDAD"/>
    <s v="NO SOLICITADAS"/>
  </r>
  <r>
    <x v="19"/>
    <s v="02-02-01-004-002"/>
    <n v="10"/>
    <s v="Materiales y suministros - Productos metálicos elaborados (excepto maquinaria y equipo)"/>
    <s v="BROCA COBALTO LARGO 6&quot; #5"/>
    <n v="20111614"/>
    <s v="Selección abreviada subasta inversa (No disponible)"/>
    <n v="3"/>
    <n v="8"/>
    <n v="10"/>
    <n v="154000"/>
    <s v="UNIDAD"/>
    <s v="NO SOLICITADAS"/>
  </r>
  <r>
    <x v="19"/>
    <s v="02-02-01-004-002"/>
    <n v="10"/>
    <s v="Materiales y suministros - Productos metálicos elaborados (excepto maquinaria y equipo)"/>
    <s v="BROCA COBALTO LARGO 6&quot; 1/4"/>
    <n v="20111614"/>
    <s v="Selección abreviada subasta inversa (No disponible)"/>
    <n v="3"/>
    <n v="8"/>
    <n v="10"/>
    <n v="154000"/>
    <s v="UNIDAD"/>
    <s v="NO SOLICITADAS"/>
  </r>
  <r>
    <x v="19"/>
    <s v="02-02-01-004-002"/>
    <n v="10"/>
    <s v="Materiales y suministros - Productos metálicos elaborados (excepto maquinaria y equipo)"/>
    <s v="BROCA COBALTO LARGO 6&quot; 1/8"/>
    <n v="20111614"/>
    <s v="Selección abreviada subasta inversa (No disponible)"/>
    <n v="3"/>
    <n v="8"/>
    <n v="10"/>
    <n v="154000"/>
    <s v="UNIDAD"/>
    <s v="NO SOLICITADAS"/>
  </r>
  <r>
    <x v="19"/>
    <s v="02-02-01-004-002"/>
    <n v="10"/>
    <s v="Materiales y suministros - Productos metálicos elaborados (excepto maquinaria y equipo)"/>
    <s v="BROCA COBALTO LARGO 6&quot; 3/16"/>
    <n v="20111614"/>
    <s v="Selección abreviada subasta inversa (No disponible)"/>
    <n v="3"/>
    <n v="8"/>
    <n v="10"/>
    <n v="120000"/>
    <s v="UNIDAD"/>
    <s v="NO SOLICITADAS"/>
  </r>
  <r>
    <x v="19"/>
    <s v="02-02-01-004-002"/>
    <n v="10"/>
    <s v="Materiales y suministros - Productos metálicos elaborados (excepto maquinaria y equipo)"/>
    <s v="BROCA COBALTO LARGO 6&quot; 5/16"/>
    <n v="20111614"/>
    <s v="Selección abreviada subasta inversa (No disponible)"/>
    <n v="3"/>
    <n v="8"/>
    <n v="10"/>
    <n v="142000"/>
    <s v="UNIDAD"/>
    <s v="NO SOLICITADAS"/>
  </r>
  <r>
    <x v="19"/>
    <s v="02-02-01-004-002"/>
    <n v="10"/>
    <s v="Materiales y suministros - Productos metálicos elaborados (excepto maquinaria y equipo)"/>
    <s v="BROCA COBALTO NUMÉRICA NO. 10 "/>
    <n v="27112845"/>
    <s v="Selección abreviada subasta inversa (No disponible)"/>
    <n v="3"/>
    <n v="8"/>
    <n v="10"/>
    <n v="117000"/>
    <s v="UNIDAD"/>
    <s v="NO SOLICITADAS"/>
  </r>
  <r>
    <x v="19"/>
    <s v="02-02-01-004-002"/>
    <n v="10"/>
    <s v="Materiales y suministros - Productos metálicos elaborados (excepto maquinaria y equipo)"/>
    <s v="BROCA COBALTO NUMÉRICA NO. 16 "/>
    <n v="27112845"/>
    <s v="Selección abreviada subasta inversa (No disponible)"/>
    <n v="3"/>
    <n v="8"/>
    <n v="10"/>
    <n v="110000"/>
    <s v="UNIDAD"/>
    <s v="NO SOLICITADAS"/>
  </r>
  <r>
    <x v="19"/>
    <s v="02-02-01-004-002"/>
    <n v="10"/>
    <s v="Materiales y suministros - Productos metálicos elaborados (excepto maquinaria y equipo)"/>
    <s v="BROCA COBALTO NUMÉRICA NO. 21 "/>
    <n v="27112845"/>
    <s v="Selección abreviada subasta inversa (No disponible)"/>
    <n v="3"/>
    <n v="8"/>
    <n v="10"/>
    <n v="95000"/>
    <s v="UNIDAD"/>
    <s v="NO SOLICITADAS"/>
  </r>
  <r>
    <x v="19"/>
    <s v="02-02-01-004-002"/>
    <n v="10"/>
    <s v="Materiales y suministros - Productos metálicos elaborados (excepto maquinaria y equipo)"/>
    <s v="BROCA COBALTO NUMÉRICA NO. 27 "/>
    <n v="27112845"/>
    <s v="Selección abreviada subasta inversa (No disponible)"/>
    <n v="3"/>
    <n v="8"/>
    <n v="10"/>
    <n v="90000"/>
    <s v="UNIDAD"/>
    <s v="NO SOLICITADAS"/>
  </r>
  <r>
    <x v="19"/>
    <s v="02-02-01-004-002"/>
    <n v="10"/>
    <s v="Materiales y suministros - Productos metálicos elaborados (excepto maquinaria y equipo)"/>
    <s v="BROCA COBALTO NUMÉRICA NO. 30 "/>
    <n v="27112845"/>
    <s v="Selección abreviada subasta inversa (No disponible)"/>
    <n v="3"/>
    <n v="8"/>
    <n v="10"/>
    <n v="75000"/>
    <s v="UNIDAD"/>
    <s v="NO SOLICITADAS"/>
  </r>
  <r>
    <x v="19"/>
    <s v="02-02-01-004-002"/>
    <n v="10"/>
    <s v="Materiales y suministros - Productos metálicos elaborados (excepto maquinaria y equipo)"/>
    <s v="BROCA COBALTO NUMÉRICA NO. 40 "/>
    <n v="27112845"/>
    <s v="Selección abreviada subasta inversa (No disponible)"/>
    <n v="3"/>
    <n v="8"/>
    <n v="10"/>
    <n v="70000"/>
    <s v="UNIDAD"/>
    <s v="NO SOLICITADAS"/>
  </r>
  <r>
    <x v="19"/>
    <s v="02-02-01-004-002"/>
    <n v="10"/>
    <s v="Materiales y suministros - Productos metálicos elaborados (excepto maquinaria y equipo)"/>
    <s v="BROCA COBALTO NUMÉRICA NO. 5 "/>
    <n v="27112845"/>
    <s v="Selección abreviada subasta inversa (No disponible)"/>
    <n v="3"/>
    <n v="8"/>
    <n v="10"/>
    <n v="75000"/>
    <s v="UNIDAD"/>
    <s v="NO SOLICITADAS"/>
  </r>
  <r>
    <x v="19"/>
    <s v="02-02-01-004-002"/>
    <n v="10"/>
    <s v="Materiales y suministros - Productos metálicos elaborados (excepto maquinaria y equipo)"/>
    <s v="BROCA EXTENSIÓN 12&quot; COBALTO 1/8&quot; "/>
    <n v="27112845"/>
    <s v="Selección abreviada subasta inversa (No disponible)"/>
    <n v="3"/>
    <n v="8"/>
    <n v="10"/>
    <n v="365000"/>
    <s v="UNIDAD"/>
    <s v="NO SOLICITADAS"/>
  </r>
  <r>
    <x v="19"/>
    <s v="02-02-01-004-002"/>
    <n v="10"/>
    <s v="Materiales y suministros - Productos metálicos elaborados (excepto maquinaria y equipo)"/>
    <s v="BROCA EXTENSIÓN 12&quot; COBALTO 3/16&quot; "/>
    <n v="27112845"/>
    <s v="Selección abreviada subasta inversa (No disponible)"/>
    <n v="3"/>
    <n v="8"/>
    <n v="10"/>
    <n v="545000"/>
    <s v="UNIDAD"/>
    <s v="NO SOLICITADAS"/>
  </r>
  <r>
    <x v="19"/>
    <s v="02-02-01-004-002"/>
    <n v="10"/>
    <s v="Materiales y suministros - Productos metálicos elaborados (excepto maquinaria y equipo)"/>
    <s v="BROCA EXTENSIÓN 12&quot; COBALTO 5/32&quot; "/>
    <n v="27112845"/>
    <s v="Selección abreviada subasta inversa (No disponible)"/>
    <n v="3"/>
    <n v="8"/>
    <n v="10"/>
    <n v="385000"/>
    <s v="UNIDAD"/>
    <s v="NO SOLICITADAS"/>
  </r>
  <r>
    <x v="19"/>
    <s v="02-02-01-004-002"/>
    <n v="10"/>
    <s v="Materiales y suministros - Productos metálicos elaborados (excepto maquinaria y equipo)"/>
    <s v="BROCA EXTENSIÓN 8&quot; COBALTO 3/32&quot; "/>
    <n v="27112845"/>
    <s v="Selección abreviada subasta inversa (No disponible)"/>
    <n v="3"/>
    <n v="8"/>
    <n v="10"/>
    <n v="425000"/>
    <s v="UNIDAD"/>
    <s v="NO SOLICITADAS"/>
  </r>
  <r>
    <x v="19"/>
    <s v="02-02-01-004-002"/>
    <n v="10"/>
    <s v="Materiales y suministros - Productos metálicos elaborados (excepto maquinaria y equipo)"/>
    <s v="BROCA HSS DE 1/16&quot; "/>
    <n v="27112845"/>
    <s v="Selección abreviada subasta inversa (No disponible)"/>
    <n v="3"/>
    <n v="8"/>
    <n v="10"/>
    <n v="50000"/>
    <s v="UNIDAD"/>
    <s v="NO SOLICITADAS"/>
  </r>
  <r>
    <x v="19"/>
    <s v="02-02-01-004-002"/>
    <n v="10"/>
    <s v="Materiales y suministros - Productos metálicos elaborados (excepto maquinaria y equipo)"/>
    <s v="BROCA HSS DE 1/32&quot; "/>
    <n v="27112845"/>
    <s v="Selección abreviada subasta inversa (No disponible)"/>
    <n v="3"/>
    <n v="8"/>
    <n v="10"/>
    <n v="60000"/>
    <s v="UNIDAD"/>
    <s v="NO SOLICITADAS"/>
  </r>
  <r>
    <x v="19"/>
    <s v="02-02-01-004-002"/>
    <n v="10"/>
    <s v="Materiales y suministros - Productos metálicos elaborados (excepto maquinaria y equipo)"/>
    <s v="BROCA HSS DE 1/8&quot; "/>
    <n v="27112845"/>
    <s v="Selección abreviada subasta inversa (No disponible)"/>
    <n v="3"/>
    <n v="8"/>
    <n v="10"/>
    <n v="40000"/>
    <s v="UNIDAD"/>
    <s v="NO SOLICITADAS"/>
  </r>
  <r>
    <x v="19"/>
    <s v="02-02-01-004-002"/>
    <n v="10"/>
    <s v="Materiales y suministros - Productos metálicos elaborados (excepto maquinaria y equipo)"/>
    <s v="BROCA HSS DE 3/32&quot; "/>
    <n v="27112845"/>
    <s v="Selección abreviada subasta inversa (No disponible)"/>
    <n v="3"/>
    <n v="8"/>
    <n v="10"/>
    <n v="45000"/>
    <s v="UNIDAD"/>
    <s v="NO SOLICITADAS"/>
  </r>
  <r>
    <x v="19"/>
    <s v="02-02-01-004-002"/>
    <n v="10"/>
    <s v="Materiales y suministros - Productos metálicos elaborados (excepto maquinaria y equipo)"/>
    <s v="BROCA HSS DE 5/32&quot; "/>
    <n v="27112845"/>
    <s v="Selección abreviada subasta inversa (No disponible)"/>
    <n v="3"/>
    <n v="8"/>
    <n v="10"/>
    <n v="45000"/>
    <s v="UNIDAD"/>
    <s v="NO SOLICITADAS"/>
  </r>
  <r>
    <x v="19"/>
    <s v="02-02-01-004-002"/>
    <n v="10"/>
    <s v="Materiales y suministros - Productos metálicos elaborados (excepto maquinaria y equipo)"/>
    <s v="BROCA ROSCADA PARA TALADRO"/>
    <n v="20111614"/>
    <s v="Selección abreviada subasta inversa (No disponible)"/>
    <n v="3"/>
    <n v="8"/>
    <n v="10"/>
    <n v="105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4-002"/>
    <n v="10"/>
    <s v="Materiales y suministros - Productos metálicos elaborados (excepto maquinaria y equipo)"/>
    <s v="BROCA ROSCADA PARA TALADRO"/>
    <n v="20111614"/>
    <s v="Selección abreviada subasta inversa (No disponible)"/>
    <n v="3"/>
    <n v="8"/>
    <n v="10"/>
    <n v="105000"/>
    <s v="UNIDAD"/>
    <s v="NO SOLICITADAS"/>
  </r>
  <r>
    <x v="19"/>
    <s v="02-02-01-004-002"/>
    <n v="10"/>
    <s v="Materiales y suministros - Productos metálicos elaborados (excepto maquinaria y equipo)"/>
    <s v="BROCA ROSCADA PARA TALADRO"/>
    <n v="20111614"/>
    <s v="Selección abreviada subasta inversa (No disponible)"/>
    <n v="3"/>
    <n v="8"/>
    <n v="10"/>
    <n v="105000"/>
    <s v="UNIDAD"/>
    <s v="NO SOLICITADAS"/>
  </r>
  <r>
    <x v="19"/>
    <s v="02-02-01-004-002"/>
    <n v="10"/>
    <s v="Materiales y suministros - Productos metálicos elaborados (excepto maquinaria y equipo)"/>
    <s v="BROCA ROSCADA PARA TALADRO"/>
    <n v="20111614"/>
    <s v="Selección abreviada subasta inversa (No disponible)"/>
    <n v="3"/>
    <n v="8"/>
    <n v="10"/>
    <n v="105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4-002"/>
    <n v="10"/>
    <s v="Materiales y suministros - Productos metálicos elaborados (excepto maquinaria y equipo)"/>
    <s v="BROCA ROSCADA PARA TALADRO"/>
    <n v="20111614"/>
    <s v="Selección abreviada subasta inversa (No disponible)"/>
    <n v="3"/>
    <n v="8"/>
    <n v="6"/>
    <n v="63000"/>
    <s v="UNIDAD"/>
    <s v="NO SOLICITADAS"/>
  </r>
  <r>
    <x v="19"/>
    <s v="02-02-01-003-008-09"/>
    <n v="10"/>
    <s v="Materiales y suministros - Otros artículos manufacturados n. C. P."/>
    <s v="BROCHA 1 1/2&quot;"/>
    <n v="31211904"/>
    <s v="Selección abreviada subasta inversa (No disponible)"/>
    <n v="3"/>
    <n v="8"/>
    <n v="10"/>
    <n v="55000"/>
    <s v="UNIDAD"/>
    <s v="NO SOLICITADAS"/>
  </r>
  <r>
    <x v="19"/>
    <s v="02-02-01-003-008-09"/>
    <n v="10"/>
    <s v="Materiales y suministros - Otros artículos manufacturados n. C. P."/>
    <s v="BROCHA 2&quot;"/>
    <n v="31211904"/>
    <s v="Selección abreviada subasta inversa (No disponible)"/>
    <n v="3"/>
    <n v="8"/>
    <n v="2"/>
    <n v="9000"/>
    <s v="UNIDAD"/>
    <s v="NO SOLICITADAS"/>
  </r>
  <r>
    <x v="19"/>
    <s v="02-02-01-003-008-09"/>
    <n v="10"/>
    <s v="Materiales y suministros - Otros artículos manufacturados n. C. P."/>
    <s v="BROCHA 4&quot; "/>
    <n v="31211904"/>
    <s v="Selección abreviada subasta inversa (No disponible)"/>
    <n v="3"/>
    <n v="8"/>
    <n v="5"/>
    <n v="50000"/>
    <s v="UNIDAD"/>
    <s v="NO SOLICITADAS"/>
  </r>
  <r>
    <x v="19"/>
    <s v="02-02-01-003-008-09"/>
    <n v="10"/>
    <s v="Materiales y suministros - Otros artículos manufacturados n. C. P."/>
    <s v="BROCHA 5&quot;"/>
    <n v="31211904"/>
    <s v="Selección abreviada subasta inversa (No disponible)"/>
    <n v="3"/>
    <n v="8"/>
    <n v="2"/>
    <n v="20000"/>
    <s v="UNIDAD"/>
    <s v="NO SOLICITADAS"/>
  </r>
  <r>
    <x v="19"/>
    <s v="02-02-01-003-008-09"/>
    <n v="10"/>
    <s v="Materiales y suministros - Otros artículos manufacturados n. C. P."/>
    <s v="BROCHA CERDA BLANCA"/>
    <n v="31211904"/>
    <s v="Selección abreviada subasta inversa (No disponible)"/>
    <n v="3"/>
    <n v="8"/>
    <n v="67"/>
    <n v="335000"/>
    <s v="UNIDAD"/>
    <s v="NO SOLICITADAS"/>
  </r>
  <r>
    <x v="19"/>
    <s v="02-02-01-003-008-09"/>
    <n v="10"/>
    <s v="Materiales y suministros - Otros artículos manufacturados n. C. P."/>
    <s v="BROCHA CERDA NEGRA"/>
    <n v="31211904"/>
    <s v="Selección abreviada subasta inversa (No disponible)"/>
    <n v="3"/>
    <n v="8"/>
    <n v="38"/>
    <n v="342000"/>
    <s v="UNIDAD"/>
    <s v="NO SOLICITADAS"/>
  </r>
  <r>
    <x v="19"/>
    <s v="02-02-01-003-008-09"/>
    <n v="10"/>
    <s v="Materiales y suministros - Otros artículos manufacturados n. C. P."/>
    <s v="BROCHA CERDA NEGRA"/>
    <n v="31211904"/>
    <s v="Selección abreviada subasta inversa (No disponible)"/>
    <n v="3"/>
    <n v="8"/>
    <n v="9"/>
    <n v="40500"/>
    <s v="UNIDAD"/>
    <s v="NO SOLICITADAS"/>
  </r>
  <r>
    <x v="19"/>
    <s v="02-02-01-004-002"/>
    <n v="10"/>
    <s v="Materiales y suministros - Productos metálicos elaborados (excepto maquinaria y equipo)"/>
    <s v="BUJE DE BRONCE"/>
    <n v="25172009"/>
    <s v="Selección abreviada subasta inversa (No disponible)"/>
    <n v="3"/>
    <n v="8"/>
    <n v="1"/>
    <n v="96400"/>
    <s v="UNIDAD"/>
    <s v="NO SOLICITADAS"/>
  </r>
  <r>
    <x v="19"/>
    <s v="02-02-01-004-002"/>
    <n v="10"/>
    <s v="Materiales y suministros - Productos metálicos elaborados (excepto maquinaria y equipo)"/>
    <s v="BUJE MOTOR DE ARRANQUE JUEGO"/>
    <n v="20121713"/>
    <s v="Selección abreviada subasta inversa (No disponible)"/>
    <n v="3"/>
    <n v="8"/>
    <n v="1"/>
    <n v="236000"/>
    <s v="UNIDAD"/>
    <s v="NO SOLICITADAS"/>
  </r>
  <r>
    <x v="19"/>
    <s v="02-02-01-004-006-03"/>
    <n v="10"/>
    <s v="Materiales y suministros - Hilos y cables aislados; cable de fibra óptica"/>
    <s v="CABLE ASM POWER ELECTICAL"/>
    <n v="60104912"/>
    <s v="Selección abreviada subasta inversa (No disponible)"/>
    <n v="3"/>
    <n v="8"/>
    <n v="1"/>
    <n v="800000"/>
    <s v="UNIDAD"/>
    <s v="NO SOLICITADAS"/>
  </r>
  <r>
    <x v="19"/>
    <s v="02-02-01-004-006-03"/>
    <n v="10"/>
    <s v="Materiales y suministros - Hilos y cables aislados; cable de fibra óptica"/>
    <s v="CABLE ASSEMBLY"/>
    <n v="60104912"/>
    <s v="Selección abreviada subasta inversa (No disponible)"/>
    <n v="3"/>
    <n v="8"/>
    <n v="1"/>
    <n v="580400"/>
    <s v="UNIDAD"/>
    <s v="NO SOLICITADAS"/>
  </r>
  <r>
    <x v="19"/>
    <s v="02-02-01-004-006-03"/>
    <n v="10"/>
    <s v="Materiales y suministros - Hilos y cables aislados; cable de fibra óptica"/>
    <s v="CABLE ASSEMBLY 28.5 V.D.C."/>
    <n v="60104912"/>
    <s v="Selección abreviada subasta inversa (No disponible)"/>
    <n v="3"/>
    <n v="8"/>
    <n v="1"/>
    <n v="1150000"/>
    <s v="UNIDAD"/>
    <s v="NO SOLICITADAS"/>
  </r>
  <r>
    <x v="19"/>
    <s v="02-02-01-004-006-02"/>
    <n v="10"/>
    <s v="Materiales y suministros - Aparatos de control eléctrico y distribución de electricidad y sus partes y piezas"/>
    <s v="CABLE DE ALTA / JUEGO "/>
    <n v="26121600"/>
    <s v="Selección abreviada subasta inversa (No disponible)"/>
    <n v="3"/>
    <n v="8"/>
    <n v="1"/>
    <n v="50000"/>
    <s v="UNIDAD"/>
    <s v="NO SOLICITADAS"/>
  </r>
  <r>
    <x v="19"/>
    <s v="02-02-01-004-006-03"/>
    <n v="10"/>
    <s v="Materiales y suministros - Hilos y cables aislados; cable de fibra óptica"/>
    <s v="CABLE DE PRUEBA"/>
    <n v="26121539"/>
    <s v="Selección abreviada subasta inversa (No disponible)"/>
    <n v="3"/>
    <n v="8"/>
    <n v="1"/>
    <n v="42000"/>
    <s v="UNIDAD"/>
    <s v="NO SOLICITADAS"/>
  </r>
  <r>
    <x v="19"/>
    <s v="02-02-01-004-006-03"/>
    <n v="10"/>
    <s v="Materiales y suministros - Hilos y cables aislados; cable de fibra óptica"/>
    <s v="CABLE ELECTRICO   #10"/>
    <n v="26121600"/>
    <s v="Selección abreviada subasta inversa (No disponible)"/>
    <n v="3"/>
    <n v="8"/>
    <n v="3"/>
    <n v="12000"/>
    <s v="METRO"/>
    <s v="NO SOLICITADAS"/>
  </r>
  <r>
    <x v="19"/>
    <s v="02-02-01-004-006-03"/>
    <n v="10"/>
    <s v="Materiales y suministros - Hilos y cables aislados; cable de fibra óptica"/>
    <s v="CABLE ELECTRICO   #12"/>
    <n v="26121600"/>
    <s v="Selección abreviada subasta inversa (No disponible)"/>
    <n v="3"/>
    <n v="8"/>
    <n v="3"/>
    <n v="9000"/>
    <s v="METRO"/>
    <s v="NO SOLICITADAS"/>
  </r>
  <r>
    <x v="19"/>
    <s v="02-02-01-004-006-03"/>
    <n v="10"/>
    <s v="Materiales y suministros - Hilos y cables aislados; cable de fibra óptica"/>
    <s v="CABLE ELECTRICO   #14"/>
    <n v="26121600"/>
    <s v="Selección abreviada subasta inversa (No disponible)"/>
    <n v="3"/>
    <n v="8"/>
    <n v="3"/>
    <n v="7500"/>
    <s v="METRO"/>
    <s v="NO SOLICITADAS"/>
  </r>
  <r>
    <x v="19"/>
    <s v="02-02-01-004-006-03"/>
    <n v="10"/>
    <s v="Materiales y suministros - Hilos y cables aislados; cable de fibra óptica"/>
    <s v="CABLE ELECTRICO   #2"/>
    <n v="26121600"/>
    <s v="Selección abreviada subasta inversa (No disponible)"/>
    <n v="3"/>
    <n v="8"/>
    <n v="3"/>
    <n v="45000"/>
    <s v="METRO"/>
    <s v="NO SOLICITADAS"/>
  </r>
  <r>
    <x v="19"/>
    <s v="02-02-01-004-006-03"/>
    <n v="10"/>
    <s v="Materiales y suministros - Hilos y cables aislados; cable de fibra óptica"/>
    <s v="CABLE ELECTRICO   #8"/>
    <n v="26121600"/>
    <s v="Selección abreviada subasta inversa (No disponible)"/>
    <n v="3"/>
    <n v="8"/>
    <n v="3"/>
    <n v="16500"/>
    <s v="METRO"/>
    <s v="NO SOLICITADAS"/>
  </r>
  <r>
    <x v="19"/>
    <s v="02-02-01-004-006-03"/>
    <n v="10"/>
    <s v="Materiales y suministros - Hilos y cables aislados; cable de fibra óptica"/>
    <s v="CABLE, EDDY CURRENT, UNIWEST SPECIALTY PROBE"/>
    <n v="41111801"/>
    <s v="Selección abreviada subasta inversa (No disponible)"/>
    <n v="3"/>
    <n v="8"/>
    <n v="1"/>
    <n v="15200"/>
    <s v="UNIDAD"/>
    <s v="NO SOLICITADAS"/>
  </r>
  <r>
    <x v="19"/>
    <s v="02-02-01-004-002"/>
    <n v="10"/>
    <s v="Materiales y suministros - Productos metálicos elaborados (excepto maquinaria y equipo)"/>
    <s v="CAJA DE HERRRAMIENTA"/>
    <n v="27113201"/>
    <s v="Selección abreviada subasta inversa (No disponible)"/>
    <n v="3"/>
    <n v="8"/>
    <n v="1"/>
    <n v="95000"/>
    <s v="UNIDAD"/>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CALIBRADOR TIPO VERNIER"/>
    <n v="32131023"/>
    <s v="Selección abreviada subasta inversa (No disponible)"/>
    <n v="3"/>
    <n v="8"/>
    <n v="1"/>
    <n v="40000"/>
    <s v="UNIDAD"/>
    <s v="NO SOLICITADAS"/>
  </r>
  <r>
    <x v="19"/>
    <s v="02-02-01-004-002"/>
    <n v="10"/>
    <s v="Materiales y suministros - Productos metálicos elaborados (excepto maquinaria y equipo)"/>
    <s v="CANDADO"/>
    <n v="46171501"/>
    <s v="Selección abreviada subasta inversa (No disponible)"/>
    <n v="3"/>
    <n v="8"/>
    <n v="1"/>
    <n v="65000"/>
    <s v="UNIDAD"/>
    <s v="NO SOLICITADAS"/>
  </r>
  <r>
    <x v="19"/>
    <s v="02-02-01-004-007-01"/>
    <n v="10"/>
    <s v="Materiales y suministros - Válvulas y tubos electrónicos; componentes electrónicos; sus partes y piezas"/>
    <s v="CAPACITOR, ALS, 115000 MF"/>
    <n v="32121500"/>
    <s v="Selección abreviada subasta inversa (No disponible)"/>
    <n v="3"/>
    <n v="8"/>
    <n v="1"/>
    <n v="350000"/>
    <s v="UNIDAD"/>
    <s v="NO SOLICITADAS"/>
  </r>
  <r>
    <x v="19"/>
    <s v="02-02-01-004-002"/>
    <n v="10"/>
    <s v="Materiales y suministros - Productos metálicos elaborados (excepto maquinaria y equipo)"/>
    <s v="CASTER"/>
    <n v="27121604"/>
    <s v="Selección abreviada subasta inversa (No disponible)"/>
    <n v="3"/>
    <n v="8"/>
    <n v="1"/>
    <n v="150000"/>
    <s v="UNIDAD"/>
    <s v="NO SOLICITADAS"/>
  </r>
  <r>
    <x v="19"/>
    <s v="02-02-01-004-004-02"/>
    <n v="10"/>
    <s v="Materiales y suministros - Máquinas herramientas y sus partes, piezas y accesorios"/>
    <s v="CAUTIN TIPO LAPIZ 25 WATTS"/>
    <n v="23271806"/>
    <s v="Selección abreviada subasta inversa (No disponible)"/>
    <n v="3"/>
    <n v="8"/>
    <n v="1"/>
    <n v="30000"/>
    <s v="UNIDAD"/>
    <s v="NO SOLICITADAS"/>
  </r>
  <r>
    <x v="19"/>
    <s v="02-02-01-003-008-09"/>
    <n v="10"/>
    <s v="Materiales y suministros - Otros artículos manufacturados n. C. P."/>
    <s v="CEPILLO CERDA DURA - MANGO ALRGO (1,20)"/>
    <n v="27111903"/>
    <s v="Selección abreviada subasta inversa (No disponible)"/>
    <n v="3"/>
    <n v="8"/>
    <n v="9"/>
    <n v="108000"/>
    <s v="UNIDAD"/>
    <s v="NO SOLICITADAS"/>
  </r>
  <r>
    <x v="19"/>
    <s v="02-02-01-003-008-09"/>
    <n v="10"/>
    <s v="Materiales y suministros - Otros artículos manufacturados n. C. P."/>
    <s v="CEPILLO DE BRONCE CON MANGO DE MADERA "/>
    <n v="27111903"/>
    <s v="Selección abreviada subasta inversa (No disponible)"/>
    <n v="3"/>
    <n v="8"/>
    <n v="57"/>
    <n v="684000"/>
    <s v="UNIDAD"/>
    <s v="NO SOLICITADAS"/>
  </r>
  <r>
    <x v="19"/>
    <s v="02-02-01-003-008-09"/>
    <n v="10"/>
    <s v="Materiales y suministros - Otros artículos manufacturados n. C. P."/>
    <s v="CEPILLO LATERAL PARA BARREDORA"/>
    <n v="47131605"/>
    <s v="Selección abreviada subasta inversa (No disponible)"/>
    <n v="3"/>
    <n v="8"/>
    <n v="1"/>
    <n v="215000"/>
    <s v="UNIDAD"/>
    <s v="NO SOLICITADAS"/>
  </r>
  <r>
    <x v="19"/>
    <s v="02-02-01-003-008-09"/>
    <n v="10"/>
    <s v="Materiales y suministros - Otros artículos manufacturados n. C. P."/>
    <s v="CEPILLO PRINCIPAL PARA BARREDORA"/>
    <n v="47131605"/>
    <s v="Selección abreviada subasta inversa (No disponible)"/>
    <n v="3"/>
    <n v="8"/>
    <n v="1"/>
    <n v="215000"/>
    <s v="UNIDAD"/>
    <s v="NO SOLICITADAS"/>
  </r>
  <r>
    <x v="19"/>
    <s v="02-02-01-003-005-03"/>
    <n v="10"/>
    <s v="Materiales y suministros - Jabón, preparados para limpieza, perfumes y preparados de tocador"/>
    <s v="CERA / PASTA PULIDORA BLANCA "/>
    <n v="27131500"/>
    <s v="Selección abreviada subasta inversa (No disponible)"/>
    <n v="3"/>
    <n v="8"/>
    <n v="3"/>
    <n v="165000"/>
    <s v="GALON"/>
    <s v="NO SOLICITADAS"/>
  </r>
  <r>
    <x v="19"/>
    <s v="02-02-01-004-009-01"/>
    <n v="10"/>
    <s v="Materiales y suministros - Vehículos automotores, remolques y semirremolques; y sus partes, piezas y accesorios"/>
    <s v="CILINDRO DE FRENOS"/>
    <n v="25173900"/>
    <s v="Selección abreviada subasta inversa (No disponible)"/>
    <n v="3"/>
    <n v="8"/>
    <n v="1"/>
    <n v="85600"/>
    <s v="UNIDAD"/>
    <s v="NO SOLICITADAS"/>
  </r>
  <r>
    <x v="19"/>
    <s v="02-02-01-004-009-01"/>
    <n v="10"/>
    <s v="Materiales y suministros - Vehículos automotores, remolques y semirremolques; y sus partes, piezas y accesorios"/>
    <s v="CILINDRO HIDRAULICO CONJUNTO"/>
    <n v="27121602"/>
    <s v="Selección abreviada subasta inversa (No disponible)"/>
    <n v="3"/>
    <n v="8"/>
    <n v="2"/>
    <n v="561000"/>
    <s v="UNIDAD"/>
    <s v="NO SOLICITADAS"/>
  </r>
  <r>
    <x v="19"/>
    <s v="02-02-01-004-002"/>
    <n v="10"/>
    <s v="Materiales y suministros - Productos metálicos elaborados (excepto maquinaria y equipo)"/>
    <s v="CINTA ALUMINIO"/>
    <n v="31201530"/>
    <s v="Selección abreviada subasta inversa (No disponible)"/>
    <n v="3"/>
    <n v="8"/>
    <n v="8"/>
    <n v="1520000"/>
    <s v="UNIDAD"/>
    <s v="NO SOLICITADAS"/>
  </r>
  <r>
    <x v="19"/>
    <s v="02-02-01-003-006-09"/>
    <n v="10"/>
    <s v="Materiales y suministros - Otros productos plásticos"/>
    <s v="CINTA AUTO FUNDENTE SCOTCH No. 23"/>
    <n v="31201535"/>
    <s v="Selección abreviada subasta inversa (No disponible)"/>
    <n v="3"/>
    <n v="8"/>
    <n v="3"/>
    <n v="105000"/>
    <s v="UNIDAD"/>
    <s v="NO SOLICITADAS"/>
  </r>
  <r>
    <x v="19"/>
    <s v="02-02-01-003-006-09"/>
    <n v="10"/>
    <s v="Materiales y suministros - Otros productos plásticos"/>
    <s v="CINTA DE ENCAUCHETAR AUTOFUNDENTE "/>
    <n v="31201502"/>
    <s v="Selección abreviada subasta inversa (No disponible)"/>
    <n v="3"/>
    <n v="8"/>
    <n v="10"/>
    <n v="350000"/>
    <s v="UNIDAD"/>
    <s v="NO SOLICITADAS"/>
  </r>
  <r>
    <x v="19"/>
    <s v="02-02-01-003-002-01"/>
    <n v="10"/>
    <s v="Materiales y suministros - Pasta de papel, papel y cartón"/>
    <s v="CINTA DE ENMASCARAR 3/8&quot;"/>
    <n v="31201503"/>
    <s v="Selección abreviada subasta inversa (No disponible)"/>
    <n v="3"/>
    <n v="8"/>
    <n v="5"/>
    <n v="60000"/>
    <s v="UNIDAD"/>
    <s v="NO SOLICITADAS"/>
  </r>
  <r>
    <x v="19"/>
    <s v="02-02-01-003-002-01"/>
    <n v="10"/>
    <s v="Materiales y suministros - Pasta de papel, papel y cartón"/>
    <s v="CINTA DE ENMASCARAR VERDE DE 1&quot;"/>
    <n v="31201503"/>
    <s v="Selección abreviada subasta inversa (No disponible)"/>
    <n v="3"/>
    <n v="8"/>
    <n v="10"/>
    <n v="240000"/>
    <s v="UNIDAD"/>
    <s v="NO SOLICITADAS"/>
  </r>
  <r>
    <x v="19"/>
    <s v="02-02-01-003-002-01"/>
    <n v="10"/>
    <s v="Materiales y suministros - Pasta de papel, papel y cartón"/>
    <s v="CINTA DE ENMASCARAR VERDE DE 1/2&quot;"/>
    <n v="31201503"/>
    <s v="Selección abreviada subasta inversa (No disponible)"/>
    <n v="3"/>
    <n v="8"/>
    <n v="10"/>
    <n v="120000"/>
    <s v="UNIDAD"/>
    <s v="NO SOLICITADAS"/>
  </r>
  <r>
    <x v="19"/>
    <s v="02-02-01-003-002-01"/>
    <n v="10"/>
    <s v="Materiales y suministros - Pasta de papel, papel y cartón"/>
    <s v="CINTA DE ENMASCARAR VERDE DE 1/4&quot;"/>
    <n v="31201503"/>
    <s v="Selección abreviada subasta inversa (No disponible)"/>
    <n v="3"/>
    <n v="8"/>
    <n v="30"/>
    <n v="300000"/>
    <s v="UNIDAD"/>
    <s v="NO SOLICITADAS"/>
  </r>
  <r>
    <x v="19"/>
    <s v="02-02-01-003-002-01"/>
    <n v="10"/>
    <s v="Materiales y suministros - Pasta de papel, papel y cartón"/>
    <s v="CINTA DE ENMASCARAR VERDE DE 2&quot;"/>
    <n v="31201503"/>
    <s v="Selección abreviada subasta inversa (No disponible)"/>
    <n v="3"/>
    <n v="8"/>
    <n v="15"/>
    <n v="600000"/>
    <s v="UNIDAD"/>
    <s v="NO SOLICITADAS"/>
  </r>
  <r>
    <x v="19"/>
    <s v="02-02-01-003-006-09"/>
    <n v="10"/>
    <s v="Materiales y suministros - Otros productos plásticos"/>
    <s v="CINTA DE SEGURIDAD - NO PASE"/>
    <n v="41122703"/>
    <s v="Selección abreviada subasta inversa (No disponible)"/>
    <n v="3"/>
    <n v="8"/>
    <n v="2"/>
    <n v="64000"/>
    <s v="UNIDAD"/>
    <s v="NO SOLICITADAS"/>
  </r>
  <r>
    <x v="19"/>
    <s v="02-02-01-003-007-01"/>
    <n v="10"/>
    <s v="Materiales y suministros - Vidrio y productos de vidrio"/>
    <s v="CINTA DE TELA DE FIBRA DE VIDRIO No. 27 x 3/4&quot; "/>
    <n v="31201507"/>
    <s v="Selección abreviada subasta inversa (No disponible)"/>
    <n v="3"/>
    <n v="8"/>
    <n v="2"/>
    <n v="330000"/>
    <s v="UNIDAD"/>
    <s v="NO SOLICITADAS"/>
  </r>
  <r>
    <x v="19"/>
    <s v="02-02-01-003-007-01"/>
    <n v="10"/>
    <s v="Materiales y suministros - Vidrio y productos de vidrio"/>
    <s v="CINTA DE TELA DE FIBRA DE VIDRIO No. 69 3/4"/>
    <n v="31201507"/>
    <s v="Selección abreviada subasta inversa (No disponible)"/>
    <n v="3"/>
    <n v="8"/>
    <n v="5"/>
    <n v="750000"/>
    <s v="UNIDAD"/>
    <s v="NO SOLICITADAS"/>
  </r>
  <r>
    <x v="19"/>
    <s v="02-02-01-003-007-01"/>
    <n v="10"/>
    <s v="Materiales y suministros - Vidrio y productos de vidrio"/>
    <s v="CINTA DE TELA ELECTRICA "/>
    <n v="31201523"/>
    <s v="Selección abreviada subasta inversa (No disponible)"/>
    <n v="3"/>
    <n v="8"/>
    <n v="2"/>
    <n v="360000"/>
    <s v="UNIDAD"/>
    <s v="NO SOLICITADAS"/>
  </r>
  <r>
    <x v="19"/>
    <s v="02-02-01-003-006-09"/>
    <n v="10"/>
    <s v="Materiales y suministros - Otros productos plásticos"/>
    <s v="CINTA EMBALAJE "/>
    <n v="27111801"/>
    <s v="Selección abreviada subasta inversa (No disponible)"/>
    <n v="3"/>
    <n v="8"/>
    <n v="10"/>
    <n v="60000"/>
    <s v="UNIDAD"/>
    <s v="NO SOLICITADAS"/>
  </r>
  <r>
    <x v="19"/>
    <s v="02-02-01-003-006-09"/>
    <n v="10"/>
    <s v="Materiales y suministros - Otros productos plásticos"/>
    <s v="CINTA ENTELADA ALTA PRESION"/>
    <n v="27111801"/>
    <s v="Selección abreviada subasta inversa (No disponible)"/>
    <n v="3"/>
    <n v="8"/>
    <n v="3"/>
    <n v="360000"/>
    <s v="UNIDAD"/>
    <s v="NO SOLICITADAS"/>
  </r>
  <r>
    <x v="19"/>
    <s v="02-02-01-003-006-09"/>
    <n v="10"/>
    <s v="Materiales y suministros - Otros productos plásticos"/>
    <s v="CINTA FALLA NEGRA 1-1/2 CM"/>
    <n v="11162113"/>
    <s v="Selección abreviada subasta inversa (No disponible)"/>
    <n v="3"/>
    <n v="8"/>
    <n v="2"/>
    <n v="67200"/>
    <s v="UNIDAD"/>
    <s v="NO SOLICITADAS"/>
  </r>
  <r>
    <x v="19"/>
    <s v="02-02-01-003-006-09"/>
    <n v="10"/>
    <s v="Materiales y suministros - Otros productos plásticos"/>
    <s v="CINTA FALLA ROJA 1-1/2 CM"/>
    <n v="11162113"/>
    <s v="Selección abreviada subasta inversa (No disponible)"/>
    <n v="3"/>
    <n v="8"/>
    <n v="2"/>
    <n v="57800"/>
    <s v="UNIDAD"/>
    <s v="NO SOLICITADAS"/>
  </r>
  <r>
    <x v="19"/>
    <s v="02-02-01-004-002"/>
    <n v="10"/>
    <s v="Materiales y suministros - Productos metálicos elaborados (excepto maquinaria y equipo)"/>
    <s v="CODO / FITTING 1/2"/>
    <n v="31311301"/>
    <s v="Selección abreviada subasta inversa (No disponible)"/>
    <n v="3"/>
    <n v="8"/>
    <n v="3"/>
    <n v="66000"/>
    <s v="UNIDAD"/>
    <s v="NO SOLICITADAS"/>
  </r>
  <r>
    <x v="19"/>
    <s v="02-02-01-004-002"/>
    <n v="10"/>
    <s v="Materiales y suministros - Productos metálicos elaborados (excepto maquinaria y equipo)"/>
    <s v="CODO / FITTING 1/4"/>
    <n v="31311301"/>
    <s v="Selección abreviada subasta inversa (No disponible)"/>
    <n v="3"/>
    <n v="8"/>
    <n v="3"/>
    <n v="65100"/>
    <s v="UNIDAD"/>
    <s v="NO SOLICITADAS"/>
  </r>
  <r>
    <x v="19"/>
    <s v="02-02-01-004-002"/>
    <n v="10"/>
    <s v="Materiales y suministros - Productos metálicos elaborados (excepto maquinaria y equipo)"/>
    <s v="CODO / FITTING 3/16"/>
    <n v="31311301"/>
    <s v="Selección abreviada subasta inversa (No disponible)"/>
    <n v="3"/>
    <n v="8"/>
    <n v="3"/>
    <n v="64200"/>
    <s v="UNIDAD"/>
    <s v="NO SOLICITADAS"/>
  </r>
  <r>
    <x v="19"/>
    <s v="02-02-01-004-002"/>
    <n v="10"/>
    <s v="Materiales y suministros - Productos metálicos elaborados (excepto maquinaria y equipo)"/>
    <s v="CODO / FITTING 3/8"/>
    <n v="31311301"/>
    <s v="Selección abreviada subasta inversa (No disponible)"/>
    <n v="3"/>
    <n v="8"/>
    <n v="3"/>
    <n v="66000"/>
    <s v="UNIDAD"/>
    <s v="NO SOLICITADAS"/>
  </r>
  <r>
    <x v="19"/>
    <s v="02-02-01-004-002"/>
    <n v="10"/>
    <s v="Materiales y suministros - Productos metálicos elaborados (excepto maquinaria y equipo)"/>
    <s v="CODO / FITTING 5/16"/>
    <n v="31311301"/>
    <s v="Selección abreviada subasta inversa (No disponible)"/>
    <n v="3"/>
    <n v="8"/>
    <n v="3"/>
    <n v="66000"/>
    <s v="UNIDAD"/>
    <s v="NO SOLICITADAS"/>
  </r>
  <r>
    <x v="19"/>
    <s v="02-02-01-004-002"/>
    <n v="10"/>
    <s v="Materiales y suministros - Productos metálicos elaborados (excepto maquinaria y equipo)"/>
    <s v="COLLARIN / HI LOCK "/>
    <n v="27112100"/>
    <s v="Selección abreviada subasta inversa (No disponible)"/>
    <n v="3"/>
    <n v="8"/>
    <n v="8"/>
    <n v="52000"/>
    <s v="UNIDAD"/>
    <s v="NO SOLICITADAS"/>
  </r>
  <r>
    <x v="19"/>
    <s v="02-02-01-004-002"/>
    <n v="10"/>
    <s v="Materiales y suministros - Productos metálicos elaborados (excepto maquinaria y equipo)"/>
    <s v="COLLARIN / HI LOCK "/>
    <n v="27112100"/>
    <s v="Selección abreviada subasta inversa (No disponible)"/>
    <n v="3"/>
    <n v="8"/>
    <n v="8"/>
    <n v="52000"/>
    <s v="UNIDAD"/>
    <s v="NO SOLICITADAS"/>
  </r>
  <r>
    <x v="19"/>
    <s v="02-02-01-004-002"/>
    <n v="10"/>
    <s v="Materiales y suministros - Productos metálicos elaborados (excepto maquinaria y equipo)"/>
    <s v="COLLARIN / HI LOCK "/>
    <n v="27112100"/>
    <s v="Selección abreviada subasta inversa (No disponible)"/>
    <n v="3"/>
    <n v="8"/>
    <n v="50"/>
    <n v="325000"/>
    <s v="UNIDAD"/>
    <s v="NO SOLICITADAS"/>
  </r>
  <r>
    <x v="19"/>
    <s v="02-02-01-004-002"/>
    <n v="10"/>
    <s v="Materiales y suministros - Productos metálicos elaborados (excepto maquinaria y equipo)"/>
    <s v="COLLARIN / HI LOCK "/>
    <n v="27112100"/>
    <s v="Selección abreviada subasta inversa (No disponible)"/>
    <n v="3"/>
    <n v="8"/>
    <n v="4"/>
    <n v="26000"/>
    <s v="UNIDAD"/>
    <s v="NO SOLICITADAS"/>
  </r>
  <r>
    <x v="19"/>
    <s v="02-02-01-004-002"/>
    <n v="10"/>
    <s v="Materiales y suministros - Productos metálicos elaborados (excepto maquinaria y equipo)"/>
    <s v="COLLARIN / HI LOCK "/>
    <n v="27112100"/>
    <s v="Selección abreviada subasta inversa (No disponible)"/>
    <n v="3"/>
    <n v="8"/>
    <n v="8"/>
    <n v="52000"/>
    <s v="UNIDAD"/>
    <s v="NO SOLICITADAS"/>
  </r>
  <r>
    <x v="19"/>
    <s v="02-02-01-004-002"/>
    <n v="10"/>
    <s v="Materiales y suministros - Productos metálicos elaborados (excepto maquinaria y equipo)"/>
    <s v="COLLARIN 3/16 HL70-6 "/>
    <n v="31201507"/>
    <s v="Selección abreviada subasta inversa (No disponible)"/>
    <n v="3"/>
    <n v="8"/>
    <n v="8"/>
    <n v="20000"/>
    <s v="UNIDAD"/>
    <s v="NO SOLICITADAS"/>
  </r>
  <r>
    <x v="19"/>
    <s v="02-02-01-004-002"/>
    <n v="10"/>
    <s v="Materiales y suministros - Productos metálicos elaborados (excepto maquinaria y equipo)"/>
    <s v="COLLARIN HL82-5 "/>
    <n v="31201507"/>
    <s v="Selección abreviada subasta inversa (No disponible)"/>
    <n v="3"/>
    <n v="8"/>
    <n v="8"/>
    <n v="48000"/>
    <s v="UNIDAD"/>
    <s v="NO SOLICITADAS"/>
  </r>
  <r>
    <x v="19"/>
    <s v="02-02-01-004-007-01"/>
    <n v="10"/>
    <s v="Materiales y suministros - Válvulas y tubos electrónicos; componentes electrónicos; sus partes y piezas"/>
    <s v="CONDENSADOR DE AISLAMIENTO / INSULATOR CAPACITOR"/>
    <n v="32121500"/>
    <s v="Selección abreviada subasta inversa (No disponible)"/>
    <n v="3"/>
    <n v="8"/>
    <n v="1"/>
    <n v="6800"/>
    <s v="UNIDAD"/>
    <s v="NO SOLICITADAS"/>
  </r>
  <r>
    <x v="19"/>
    <s v="02-02-01-004-007-01"/>
    <n v="10"/>
    <s v="Materiales y suministros - Válvulas y tubos electrónicos; componentes electrónicos; sus partes y piezas"/>
    <s v="CONECTOR / PLUG NEXUS"/>
    <n v="39121409"/>
    <s v="Selección abreviada subasta inversa (No disponible)"/>
    <n v="3"/>
    <n v="8"/>
    <n v="10"/>
    <n v="450000"/>
    <s v="UNIDAD"/>
    <s v="NO SOLICITADAS"/>
  </r>
  <r>
    <x v="19"/>
    <s v="02-02-01-004-002"/>
    <n v="10"/>
    <s v="Materiales y suministros - Productos metálicos elaborados (excepto maquinaria y equipo)"/>
    <s v="CONECTOR DE 115VAC"/>
    <n v="39121409"/>
    <s v="Selección abreviada subasta inversa (No disponible)"/>
    <n v="3"/>
    <n v="8"/>
    <n v="1"/>
    <n v="850000"/>
    <s v="UNIDAD"/>
    <s v="NO SOLICITADAS"/>
  </r>
  <r>
    <x v="19"/>
    <s v="02-02-01-004-002"/>
    <n v="10"/>
    <s v="Materiales y suministros - Productos metálicos elaborados (excepto maquinaria y equipo)"/>
    <s v="CONECTOR DE 28VDC"/>
    <n v="39121409"/>
    <s v="Selección abreviada subasta inversa (No disponible)"/>
    <n v="3"/>
    <n v="8"/>
    <n v="1"/>
    <n v="720000"/>
    <s v="UNIDAD"/>
    <s v="NO SOLICITADAS"/>
  </r>
  <r>
    <x v="19"/>
    <s v="02-02-01-004-002"/>
    <n v="10"/>
    <s v="Materiales y suministros - Productos metálicos elaborados (excepto maquinaria y equipo)"/>
    <s v="CONECTOR SWITCH ASSEMBLY NEXUS"/>
    <n v="39121409"/>
    <s v="Selección abreviada subasta inversa (No disponible)"/>
    <n v="3"/>
    <n v="8"/>
    <n v="10"/>
    <n v="785000"/>
    <s v="UNIDAD"/>
    <s v="NO SOLICITADAS"/>
  </r>
  <r>
    <x v="19"/>
    <s v="02-02-01-004-002"/>
    <n v="10"/>
    <s v="Materiales y suministros - Productos metálicos elaborados (excepto maquinaria y equipo)"/>
    <s v="CONECTOR T / TEE FITTING"/>
    <n v="25191500"/>
    <s v="Selección abreviada subasta inversa (No disponible)"/>
    <n v="3"/>
    <n v="8"/>
    <n v="1"/>
    <n v="140500"/>
    <s v="UNIDAD"/>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CONTADOR DE PARTICULAS"/>
    <n v="41111973"/>
    <s v="Selección abreviada subasta inversa (No disponible)"/>
    <n v="3"/>
    <n v="8"/>
    <n v="1"/>
    <n v="74900"/>
    <s v="UNIDAD"/>
    <s v="NO SOLICITADAS"/>
  </r>
  <r>
    <x v="19"/>
    <s v="02-02-01-004-006-01"/>
    <n v="10"/>
    <s v="Materiales y suministros - Motores, generadores y transformadores eléctricos y sus partes y piezas"/>
    <s v="CONTROL MOTOR / CONTROL, ENGINE STOP"/>
    <n v="32101513"/>
    <s v="Selección abreviada subasta inversa (No disponible)"/>
    <n v="3"/>
    <n v="8"/>
    <n v="1"/>
    <n v="210500"/>
    <s v="UNIDAD"/>
    <s v="NO SOLICITADAS"/>
  </r>
  <r>
    <x v="19"/>
    <s v="02-02-01-004-006-09"/>
    <n v="10"/>
    <s v="Materiales y suministros - Otro equipo eléctrico y sus partes y piezas"/>
    <s v="CORREA ALTERNADOR DAYCO"/>
    <n v="31151900"/>
    <s v="Selección abreviada subasta inversa (No disponible)"/>
    <n v="3"/>
    <n v="8"/>
    <n v="5"/>
    <n v="446000"/>
    <s v="UNIDAD"/>
    <s v="NO SOLICITADAS"/>
  </r>
  <r>
    <x v="19"/>
    <s v="02-02-01-004-006-09"/>
    <n v="10"/>
    <s v="Materiales y suministros - Otro equipo eléctrico y sus partes y piezas"/>
    <s v="CORREA DE ALTERNADOR"/>
    <n v="31151900"/>
    <s v="Selección abreviada subasta inversa (No disponible)"/>
    <n v="3"/>
    <n v="8"/>
    <n v="5"/>
    <n v="156000"/>
    <s v="UNIDAD"/>
    <s v="NO SOLICITADAS"/>
  </r>
  <r>
    <x v="19"/>
    <s v="02-02-01-004-006-09"/>
    <n v="10"/>
    <s v="Materiales y suministros - Otro equipo eléctrico y sus partes y piezas"/>
    <s v="CORREA DE ALTERNADOR "/>
    <n v="31151900"/>
    <s v="Selección abreviada subasta inversa (No disponible)"/>
    <n v="3"/>
    <n v="8"/>
    <n v="5"/>
    <n v="460000"/>
    <s v="UNIDAD"/>
    <s v="NO SOLICITADAS"/>
  </r>
  <r>
    <x v="19"/>
    <s v="02-02-01-004-006-09"/>
    <n v="10"/>
    <s v="Materiales y suministros - Otro equipo eléctrico y sus partes y piezas"/>
    <s v="CORREA DE ALTERNADOR "/>
    <n v="31151900"/>
    <s v="Selección abreviada subasta inversa (No disponible)"/>
    <n v="3"/>
    <n v="8"/>
    <n v="5"/>
    <n v="465500"/>
    <s v="UNIDAD"/>
    <s v="NO SOLICITADAS"/>
  </r>
  <r>
    <x v="19"/>
    <s v="02-02-01-004-006-09"/>
    <n v="10"/>
    <s v="Materiales y suministros - Otro equipo eléctrico y sus partes y piezas"/>
    <s v="CORREA DE ALTERNADOR 13A1015"/>
    <n v="31151900"/>
    <s v="Selección abreviada subasta inversa (No disponible)"/>
    <n v="3"/>
    <n v="8"/>
    <n v="5"/>
    <n v="465500"/>
    <s v="UNIDAD"/>
    <s v="NO SOLICITADAS"/>
  </r>
  <r>
    <x v="19"/>
    <s v="02-02-01-004-006-09"/>
    <n v="10"/>
    <s v="Materiales y suministros - Otro equipo eléctrico y sus partes y piezas"/>
    <s v="CORREA DE ALTERNADOR 3A1055"/>
    <n v="31151900"/>
    <s v="Selección abreviada subasta inversa (No disponible)"/>
    <n v="3"/>
    <n v="8"/>
    <n v="5"/>
    <n v="462500"/>
    <s v="UNIDAD"/>
    <s v="NO SOLICITADAS"/>
  </r>
  <r>
    <x v="19"/>
    <s v="02-02-01-004-006-09"/>
    <n v="10"/>
    <s v="Materiales y suministros - Otro equipo eléctrico y sus partes y piezas"/>
    <s v="CORREA VENTILADOR DAYCO"/>
    <n v="31151900"/>
    <s v="Selección abreviada subasta inversa (No disponible)"/>
    <n v="3"/>
    <n v="8"/>
    <n v="5"/>
    <n v="446000"/>
    <s v="UNIDAD"/>
    <s v="NO SOLICITADAS"/>
  </r>
  <r>
    <x v="19"/>
    <s v="02-02-01-004-002"/>
    <n v="10"/>
    <s v="Materiales y suministros - Productos metálicos elaborados (excepto maquinaria y equipo)"/>
    <s v="CORTADOR DE TUBO"/>
    <n v="23242101"/>
    <s v="Selección abreviada subasta inversa (No disponible)"/>
    <n v="3"/>
    <n v="8"/>
    <n v="1"/>
    <n v="34900"/>
    <s v="UNIDAD"/>
    <s v="NO SOLICITADAS"/>
  </r>
  <r>
    <x v="19"/>
    <s v="02-02-01-004-002"/>
    <n v="10"/>
    <s v="Materiales y suministros - Productos metálicos elaborados (excepto maquinaria y equipo)"/>
    <s v="CUERPO ENSAMBLE / BODY"/>
    <n v="27121602"/>
    <s v="Selección abreviada subasta inversa (No disponible)"/>
    <n v="3"/>
    <n v="8"/>
    <n v="1"/>
    <n v="350000"/>
    <s v="UNIDAD"/>
    <s v="NO SOLICITADAS"/>
  </r>
  <r>
    <x v="19"/>
    <s v="02-02-01-003-005-03"/>
    <n v="10"/>
    <s v="Materiales y suministros - Jabón, preparados para limpieza, perfumes y preparados de tocador"/>
    <s v="DESENGRASANTE"/>
    <n v="15111500"/>
    <s v="Selección abreviada subasta inversa (No disponible)"/>
    <n v="3"/>
    <n v="8"/>
    <n v="3"/>
    <n v="300000"/>
    <s v="UNIDAD"/>
    <s v="NO SOLICITADAS"/>
  </r>
  <r>
    <x v="19"/>
    <s v="02-02-01-003-005-03"/>
    <n v="10"/>
    <s v="Materiales y suministros - Jabón, preparados para limpieza, perfumes y preparados de tocador"/>
    <s v="DESENGRASANTE "/>
    <n v="47131805"/>
    <s v="Selección abreviada subasta inversa (No disponible)"/>
    <n v="3"/>
    <n v="8"/>
    <n v="10"/>
    <n v="750000"/>
    <s v="GALON"/>
    <s v="NO SOLICITADAS"/>
  </r>
  <r>
    <x v="19"/>
    <s v="02-02-01-003-005-03"/>
    <n v="10"/>
    <s v="Materiales y suministros - Jabón, preparados para limpieza, perfumes y preparados de tocador"/>
    <s v="DESENGRASANTE DE MANOS"/>
    <n v="53131608"/>
    <s v="Selección abreviada subasta inversa (No disponible)"/>
    <n v="3"/>
    <n v="8"/>
    <n v="20"/>
    <n v="656000"/>
    <s v="LITRO"/>
    <s v="NO SOLICITADAS"/>
  </r>
  <r>
    <x v="19"/>
    <s v="02-02-01-003-005-03"/>
    <n v="10"/>
    <s v="Materiales y suministros - Jabón, preparados para limpieza, perfumes y preparados de tocador"/>
    <s v="DESENGRASANTE DE MOTORES X CANECA 55 GALON"/>
    <n v="15111500"/>
    <s v="Selección abreviada subasta inversa (No disponible)"/>
    <n v="3"/>
    <n v="5"/>
    <n v="1"/>
    <n v="6500"/>
    <s v="UNIDAD"/>
    <s v="NO SOLICITADAS"/>
  </r>
  <r>
    <x v="19"/>
    <s v="02-02-01-003-005-03"/>
    <n v="10"/>
    <s v="Materiales y suministros - Jabón, preparados para limpieza, perfumes y preparados de tocador"/>
    <s v="DESENGRASANTE EXTREME SIMPLE GREEN CANECA 55 GALONES"/>
    <n v="47131805"/>
    <s v="Selección abreviada subasta inversa (No disponible)"/>
    <n v="3"/>
    <n v="8"/>
    <n v="1"/>
    <n v="850000"/>
    <s v="UNIDAD"/>
    <s v="NO SOLICITADAS"/>
  </r>
  <r>
    <x v="19"/>
    <s v="02-02-01-004-002"/>
    <n v="10"/>
    <s v="Materiales y suministros - Productos metálicos elaborados (excepto maquinaria y equipo)"/>
    <s v="DESTORNILLADOR INALAMBRICO"/>
    <n v="27111515"/>
    <s v="Selección abreviada subasta inversa (No disponible)"/>
    <n v="3"/>
    <n v="8"/>
    <n v="1"/>
    <n v="38500"/>
    <s v="UNIDAD"/>
    <s v="NO SOLICITADAS"/>
  </r>
  <r>
    <x v="19"/>
    <s v="02-02-01-004-002"/>
    <n v="10"/>
    <s v="Materiales y suministros - Productos metálicos elaborados (excepto maquinaria y equipo)"/>
    <s v="DESTORNILLADOR SGDE70 JUEGO"/>
    <n v="27111728"/>
    <s v="Selección abreviada subasta inversa (No disponible)"/>
    <n v="3"/>
    <n v="8"/>
    <n v="1"/>
    <n v="187000"/>
    <s v="UNIDAD"/>
    <s v="NO SOLICITADAS"/>
  </r>
  <r>
    <x v="19"/>
    <s v="02-02-01-004-007-01"/>
    <n v="10"/>
    <s v="Materiales y suministros - Válvulas y tubos electrónicos; componentes electrónicos; sus partes y piezas"/>
    <s v="DIODO / DIODE, SILICON"/>
    <n v="32111500"/>
    <s v="Selección abreviada subasta inversa (No disponible)"/>
    <n v="3"/>
    <n v="8"/>
    <n v="4"/>
    <n v="8200"/>
    <s v="UNIDAD"/>
    <s v="NO SOLICITADAS"/>
  </r>
  <r>
    <x v="19"/>
    <s v="02-02-01-004-007-01"/>
    <n v="10"/>
    <s v="Materiales y suministros - Válvulas y tubos electrónicos; componentes electrónicos; sus partes y piezas"/>
    <s v="DIODO / DIODE, SILICON, 275A, POS. BASE"/>
    <n v="32111500"/>
    <s v="Selección abreviada subasta inversa (No disponible)"/>
    <n v="3"/>
    <n v="8"/>
    <n v="1"/>
    <n v="450600"/>
    <s v="UNIDAD"/>
    <s v="NO SOLICITADAS"/>
  </r>
  <r>
    <x v="19"/>
    <s v="02-02-01-004-007-01"/>
    <n v="10"/>
    <s v="Materiales y suministros - Válvulas y tubos electrónicos; componentes electrónicos; sus partes y piezas"/>
    <s v="DIODO SILICON"/>
    <n v="32111500"/>
    <s v="Selección abreviada subasta inversa (No disponible)"/>
    <n v="3"/>
    <n v="8"/>
    <n v="1"/>
    <n v="750000"/>
    <s v="UNIDAD"/>
    <s v="NO SOLICITADAS"/>
  </r>
  <r>
    <x v="19"/>
    <s v="02-02-01-003-007-09"/>
    <n v="10"/>
    <s v="Materiales y suministros - Otros productos minerales no metálicos n. C. P."/>
    <s v="DISCO ABRASIVO / LOCK DISC HOLDER, ROLOC 2&quot; TYPE III HARDNESS MEDIUM 64922 "/>
    <n v="31161709"/>
    <s v="Selección abreviada subasta inversa (No disponible)"/>
    <n v="3"/>
    <n v="8"/>
    <n v="5"/>
    <n v="81500"/>
    <s v="UNIDAD"/>
    <s v="NO SOLICITADAS"/>
  </r>
  <r>
    <x v="19"/>
    <s v="02-02-01-003-007-09"/>
    <n v="10"/>
    <s v="Materiales y suministros - Otros productos minerales no metálicos n. C. P."/>
    <s v="DISCO ABRASIVO / LOCK DISC HOLDER, ROLOC 3&quot; TYPE III HARDNESS MEDIUM 64949 "/>
    <n v="31161709"/>
    <s v="Selección abreviada subasta inversa (No disponible)"/>
    <n v="3"/>
    <n v="8"/>
    <n v="5"/>
    <n v="81500"/>
    <s v="UNIDAD"/>
    <s v="NO SOLICITADAS"/>
  </r>
  <r>
    <x v="19"/>
    <s v="02-02-01-003-007-09"/>
    <n v="10"/>
    <s v="Materiales y suministros - Otros productos minerales no metálicos n. C. P."/>
    <s v="DISCO ABRASIVO / ROLOC BRISTLE DISC, 2 IN, GRADE 120 P/N 48011-18733-4"/>
    <n v="31161709"/>
    <s v="Selección abreviada subasta inversa (No disponible)"/>
    <n v="3"/>
    <n v="8"/>
    <n v="1"/>
    <n v="16200"/>
    <s v="UNIDAD"/>
    <s v="NO SOLICITADAS"/>
  </r>
  <r>
    <x v="19"/>
    <s v="02-02-01-003-007-09"/>
    <n v="10"/>
    <s v="Materiales y suministros - Otros productos minerales no metálicos n. C. P."/>
    <s v="DISCO ABRASIVO / ROLOC BRISTLE DISC, 2 IN, GRADE 50 P/N 48011-18730-3"/>
    <n v="31161709"/>
    <s v="Selección abreviada subasta inversa (No disponible)"/>
    <n v="3"/>
    <n v="8"/>
    <n v="1"/>
    <n v="16200"/>
    <s v="UNIDAD"/>
    <s v="NO SOLICITADAS"/>
  </r>
  <r>
    <x v="19"/>
    <s v="02-02-01-003-007-09"/>
    <n v="10"/>
    <s v="Materiales y suministros - Otros productos minerales no metálicos n. C. P."/>
    <s v="DISCO ABRASIVO / ROLOC BRISTLE DISC, 2 IN, GRADE 80 P/N 48011-18732-7"/>
    <n v="31161709"/>
    <s v="Selección abreviada subasta inversa (No disponible)"/>
    <n v="3"/>
    <n v="8"/>
    <n v="1"/>
    <n v="16200"/>
    <s v="UNIDAD"/>
    <s v="NO SOLICITADAS"/>
  </r>
  <r>
    <x v="19"/>
    <s v="02-02-01-003-007-09"/>
    <n v="10"/>
    <s v="Materiales y suministros - Otros productos minerales no metálicos n. C. P."/>
    <s v="DISCO ACONDICIONADOR DE SUPERFICIE REF SCOTCH-BRITE  2&quot; CAFÉ 07480 "/>
    <n v="11101502"/>
    <s v="Selección abreviada subasta inversa (No disponible)"/>
    <n v="3"/>
    <n v="8"/>
    <n v="8"/>
    <n v="24000"/>
    <s v="UNIDAD"/>
    <s v="NO SOLICITADAS"/>
  </r>
  <r>
    <x v="19"/>
    <s v="02-02-01-003-007-09"/>
    <n v="10"/>
    <s v="Materiales y suministros - Otros productos minerales no metálicos n. C. P."/>
    <s v="DISCO ACONDICIONADOR DE SUPERFICIE REF SCOTCH-BRITE 2&quot; AZUL 07515 "/>
    <n v="11101502"/>
    <s v="Selección abreviada subasta inversa (No disponible)"/>
    <n v="3"/>
    <n v="8"/>
    <n v="8"/>
    <n v="24000"/>
    <s v="UNIDAD"/>
    <s v="NO SOLICITADAS"/>
  </r>
  <r>
    <x v="19"/>
    <s v="02-02-01-003-007-09"/>
    <n v="10"/>
    <s v="Materiales y suministros - Otros productos minerales no metálicos n. C. P."/>
    <s v="DISCO ACONDICIONADOR DE SUPERFICIE REF SCOTCH-BRITE 2&quot; VINO TINTO 64190-4 "/>
    <n v="11101502"/>
    <s v="Selección abreviada subasta inversa (No disponible)"/>
    <n v="3"/>
    <n v="8"/>
    <n v="8"/>
    <n v="96000"/>
    <s v="UNIDAD"/>
    <s v="NO SOLICITADAS"/>
  </r>
  <r>
    <x v="19"/>
    <s v="02-02-01-003-007-09"/>
    <n v="10"/>
    <s v="Materiales y suministros - Otros productos minerales no metálicos n. C. P."/>
    <s v="DISCO ACONDICIONADOR DE SUPERFICIE REF SCOTCH-BRITE 2&quot; VINO TINTO 64213-0 "/>
    <n v="11101502"/>
    <s v="Selección abreviada subasta inversa (No disponible)"/>
    <n v="3"/>
    <n v="8"/>
    <n v="8"/>
    <n v="96000"/>
    <s v="UNIDAD"/>
    <s v="NO SOLICITADAS"/>
  </r>
  <r>
    <x v="19"/>
    <s v="02-02-01-003-007-09"/>
    <n v="10"/>
    <s v="Materiales y suministros - Otros productos minerales no metálicos n. C. P."/>
    <s v="DISCO ACONDICIONADOR DE SUPERFICIE REF SCOTCH-BRITE 3&quot; AZUL 07513 "/>
    <n v="11101502"/>
    <s v="Selección abreviada subasta inversa (No disponible)"/>
    <n v="3"/>
    <n v="8"/>
    <n v="8"/>
    <n v="96000"/>
    <s v="UNIDAD"/>
    <s v="NO SOLICITADAS"/>
  </r>
  <r>
    <x v="19"/>
    <s v="02-02-01-003-007-09"/>
    <n v="10"/>
    <s v="Materiales y suministros - Otros productos minerales no metálicos n. C. P."/>
    <s v="DISCO ACONDICIONADOR DE SUPERFICIE REF SCOTCH-BRITE 3&quot; CAFÉ 07485 "/>
    <n v="11101502"/>
    <s v="Selección abreviada subasta inversa (No disponible)"/>
    <n v="3"/>
    <n v="8"/>
    <n v="8"/>
    <n v="96000"/>
    <s v="UNIDAD"/>
    <s v="NO SOLICITADAS"/>
  </r>
  <r>
    <x v="19"/>
    <s v="02-02-01-003-007-09"/>
    <n v="10"/>
    <s v="Materiales y suministros - Otros productos minerales no metálicos n. C. P."/>
    <s v="DISCO ACONDICIONADOR DE SUPERFICIE REF SCOTCH-BRITE 3&quot; VINO TINTO 07476 "/>
    <n v="11101502"/>
    <s v="Selección abreviada subasta inversa (No disponible)"/>
    <n v="3"/>
    <n v="8"/>
    <n v="8"/>
    <n v="96000"/>
    <s v="UNIDAD"/>
    <s v="NO SOLICITADAS"/>
  </r>
  <r>
    <x v="19"/>
    <s v="02-02-01-004-002"/>
    <n v="10"/>
    <s v="Materiales y suministros - Productos metálicos elaborados (excepto maquinaria y equipo)"/>
    <s v="DISCO DE CORTE PARA METAL 7&quot; X 1/4&quot; X 7/8 &quot;"/>
    <n v="27112838"/>
    <s v="Selección abreviada subasta inversa (No disponible)"/>
    <n v="3"/>
    <n v="8"/>
    <n v="1"/>
    <n v="168000"/>
    <s v="UNIDAD"/>
    <s v="NO SOLICITADAS"/>
  </r>
  <r>
    <x v="19"/>
    <s v="02-02-01-003-007-09"/>
    <n v="10"/>
    <s v="Materiales y suministros - Otros productos minerales no metálicos n. C. P."/>
    <s v="DISCO DE PULIR METAL 4 1/2&quot; X 1/8&quot; X 7/8&quot;"/>
    <n v="27112838"/>
    <s v="Selección abreviada subasta inversa (No disponible)"/>
    <n v="3"/>
    <n v="8"/>
    <n v="1"/>
    <n v="18000"/>
    <s v="UNIDAD"/>
    <s v="NO SOLICITADAS"/>
  </r>
  <r>
    <x v="19"/>
    <s v="02-02-01-004-006-09"/>
    <n v="10"/>
    <s v="Materiales y suministros - Otro equipo eléctrico y sus partes y piezas"/>
    <s v="DISIPADOR DE CALOR / FANS HEADSINK"/>
    <n v="40101604"/>
    <s v="Selección abreviada subasta inversa (No disponible)"/>
    <n v="3"/>
    <n v="8"/>
    <n v="1"/>
    <n v="250000"/>
    <s v="UNIDAD"/>
    <s v="NO SOLICITADAS"/>
  </r>
  <r>
    <x v="19"/>
    <s v="02-02-01-004-004-02"/>
    <n v="10"/>
    <s v="Materiales y suministros - Máquinas herramientas y sus partes, piezas y accesorios"/>
    <s v="DOBLADORA TUBO / BENDING "/>
    <n v="27112503"/>
    <s v="Selección abreviada subasta inversa (No disponible)"/>
    <n v="3"/>
    <n v="8"/>
    <n v="1"/>
    <n v="50300"/>
    <s v="UNIDAD"/>
    <s v="NO SOLICITADAS"/>
  </r>
  <r>
    <x v="19"/>
    <s v="02-02-01-004-006-01"/>
    <n v="10"/>
    <s v="Materiales y suministros - Motores, generadores y transformadores eléctricos y sus partes y piezas"/>
    <s v="EMBOBINADO DC CHOKE"/>
    <n v="25191500"/>
    <s v="Selección abreviada subasta inversa (No disponible)"/>
    <n v="3"/>
    <n v="8"/>
    <n v="1"/>
    <n v="700000"/>
    <s v="UNIDAD"/>
    <s v="NO SOLICITADAS"/>
  </r>
  <r>
    <x v="19"/>
    <s v="02-02-01-004-006-01"/>
    <n v="10"/>
    <s v="Materiales y suministros - Motores, generadores y transformadores eléctricos y sus partes y piezas"/>
    <s v="EMBOBINADO DC CONTACTOR, 800AMP, 24VDC"/>
    <n v="39121529"/>
    <s v="Selección abreviada subasta inversa (No disponible)"/>
    <n v="3"/>
    <n v="8"/>
    <n v="1"/>
    <n v="820000"/>
    <s v="UNIDAD"/>
    <s v="NO SOLICITADAS"/>
  </r>
  <r>
    <x v="19"/>
    <s v="02-02-01-004-006-01"/>
    <n v="10"/>
    <s v="Materiales y suministros - Motores, generadores y transformadores eléctricos y sus partes y piezas"/>
    <s v="EMBOBINADO DC CONTROL PANEL"/>
    <n v="25191500"/>
    <s v="Selección abreviada subasta inversa (No disponible)"/>
    <n v="3"/>
    <n v="8"/>
    <n v="1"/>
    <n v="1520000"/>
    <s v="UNIDAD"/>
    <s v="NO SOLICITADAS"/>
  </r>
  <r>
    <x v="19"/>
    <s v="02-02-01-004-006-01"/>
    <n v="10"/>
    <s v="Materiales y suministros - Motores, generadores y transformadores eléctricos y sus partes y piezas"/>
    <s v="EMBOBINADO DC OUTPUT PC BOAR ASSEMBLY"/>
    <n v="32101513"/>
    <s v="Selección abreviada subasta inversa (No disponible)"/>
    <n v="3"/>
    <n v="8"/>
    <n v="1"/>
    <n v="1350000"/>
    <s v="UNIDAD"/>
    <s v="NO SOLICITADAS"/>
  </r>
  <r>
    <x v="19"/>
    <s v="02-02-01-003-006-02"/>
    <n v="10"/>
    <s v="Materiales y suministros - Otros productos de caucho"/>
    <s v="EMPAQUE"/>
    <n v="31401503"/>
    <s v="Selección abreviada subasta inversa (No disponible)"/>
    <n v="3"/>
    <n v="8"/>
    <n v="1"/>
    <n v="26900"/>
    <s v="UNIDAD"/>
    <s v="NO SOLICITADAS"/>
  </r>
  <r>
    <x v="19"/>
    <s v="02-02-01-003-006-02"/>
    <n v="10"/>
    <s v="Materiales y suministros - Otros productos de caucho"/>
    <s v="EMPAQUE"/>
    <n v="31401503"/>
    <s v="Selección abreviada subasta inversa (No disponible)"/>
    <n v="3"/>
    <n v="8"/>
    <n v="1"/>
    <n v="28500"/>
    <s v="UNIDAD"/>
    <s v="NO SOLICITADAS"/>
  </r>
  <r>
    <x v="19"/>
    <s v="02-02-01-003-006-02"/>
    <n v="10"/>
    <s v="Materiales y suministros - Otros productos de caucho"/>
    <s v="EMPAQUE / FLEXRITE GASKET MATERIAL - SEALING"/>
    <n v="24121500"/>
    <s v="Selección abreviada subasta inversa (No disponible)"/>
    <n v="3"/>
    <n v="8"/>
    <n v="1"/>
    <n v="690300"/>
    <s v="METRO"/>
    <s v="NO SOLICITADAS"/>
  </r>
  <r>
    <x v="19"/>
    <s v="02-02-01-003-006-02"/>
    <n v="10"/>
    <s v="Materiales y suministros - Otros productos de caucho"/>
    <s v="EMPAQUETADURA CULATA MOTOR DETROY "/>
    <n v="26101513"/>
    <s v="Selección abreviada subasta inversa (No disponible)"/>
    <n v="3"/>
    <n v="8"/>
    <n v="2"/>
    <n v="240000"/>
    <s v="UNIDAD"/>
    <s v="NO SOLICITADAS"/>
  </r>
  <r>
    <x v="19"/>
    <s v="02-02-01-003-006-02"/>
    <n v="10"/>
    <s v="Materiales y suministros - Otros productos de caucho"/>
    <s v="EMPAQUETADURA CULATA MOTOR DETROY "/>
    <n v="26101513"/>
    <s v="Selección abreviada subasta inversa (No disponible)"/>
    <n v="3"/>
    <n v="8"/>
    <n v="2"/>
    <n v="240000"/>
    <s v="UNIDAD"/>
    <s v="NO SOLICITADAS"/>
  </r>
  <r>
    <x v="19"/>
    <s v="02-02-01-003-005-03"/>
    <n v="10"/>
    <s v="Materiales y suministros - Jabón, preparados para limpieza, perfumes y preparados de tocador"/>
    <s v="EMULSIFICADOR HIDROFILICO"/>
    <n v="41101518"/>
    <s v="Selección abreviada subasta inversa (No disponible)"/>
    <n v="3"/>
    <n v="8"/>
    <n v="2"/>
    <n v="84200"/>
    <s v="UNIDAD"/>
    <s v="NO SOLICITADAS"/>
  </r>
  <r>
    <x v="19"/>
    <s v="02-02-01-003-005-03"/>
    <n v="10"/>
    <s v="Materiales y suministros - Jabón, preparados para limpieza, perfumes y preparados de tocador"/>
    <s v="EMULSIFICADOR LIPOFILICO"/>
    <n v="41101518"/>
    <s v="Selección abreviada subasta inversa (No disponible)"/>
    <n v="3"/>
    <n v="8"/>
    <n v="2"/>
    <n v="91600"/>
    <s v="UNIDAD"/>
    <s v="NO SOLICITADAS"/>
  </r>
  <r>
    <x v="19"/>
    <s v="02-02-01-004-006-09"/>
    <n v="10"/>
    <s v="Materiales y suministros - Otro equipo eléctrico y sus partes y piezas"/>
    <s v="ESCOBILLAS"/>
    <n v="26101513"/>
    <s v="Selección abreviada subasta inversa (No disponible)"/>
    <n v="3"/>
    <n v="8"/>
    <n v="1"/>
    <n v="370000"/>
    <s v="UNIDAD"/>
    <s v="NO SOLICITADAS"/>
  </r>
  <r>
    <x v="19"/>
    <s v="02-02-01-004-004-02"/>
    <n v="10"/>
    <s v="Materiales y suministros - Máquinas herramientas y sus partes, piezas y accesorios"/>
    <s v="ESMERIL DE BANCO DEWALT "/>
    <n v="20143002"/>
    <s v="Selección abreviada subasta inversa (No disponible)"/>
    <n v="3"/>
    <n v="8"/>
    <n v="3"/>
    <n v="105000"/>
    <s v="UNIDAD"/>
    <s v="NO SOLICITADAS"/>
  </r>
  <r>
    <x v="19"/>
    <s v="02-02-01-003-006-09"/>
    <n v="10"/>
    <s v="Materiales y suministros - Otros productos plásticos"/>
    <s v="ESPAGUET TERMOENCOGIBLE X ROLLO"/>
    <n v="13101606"/>
    <s v="Selección abreviada subasta inversa (No disponible)"/>
    <n v="3"/>
    <n v="8"/>
    <n v="1"/>
    <n v="330000"/>
    <s v="UNIDAD"/>
    <s v="NO SOLICITADAS"/>
  </r>
  <r>
    <x v="19"/>
    <s v="02-02-01-003-006-09"/>
    <n v="10"/>
    <s v="Materiales y suministros - Otros productos plásticos"/>
    <s v="ESPAGUET TERMOENCOGIBLE X ROLLO"/>
    <n v="13101606"/>
    <s v="Selección abreviada subasta inversa (No disponible)"/>
    <n v="3"/>
    <n v="8"/>
    <n v="1"/>
    <n v="350000"/>
    <s v="UNIDAD"/>
    <s v="NO SOLICITADAS"/>
  </r>
  <r>
    <x v="19"/>
    <s v="02-02-01-003-006-09"/>
    <n v="10"/>
    <s v="Materiales y suministros - Otros productos plásticos"/>
    <s v="ESPAGUET TERMOENCOGIBLE X ROLLO"/>
    <n v="13101606"/>
    <s v="Selección abreviada subasta inversa (No disponible)"/>
    <n v="3"/>
    <n v="8"/>
    <n v="1"/>
    <n v="350000"/>
    <s v="UNIDAD"/>
    <s v="NO SOLICITADAS"/>
  </r>
  <r>
    <x v="19"/>
    <s v="02-02-01-003-006-09"/>
    <n v="10"/>
    <s v="Materiales y suministros - Otros productos plásticos"/>
    <s v="ESPAGUET TERMOENCOGIBLE X ROLLO"/>
    <n v="13101606"/>
    <s v="Selección abreviada subasta inversa (No disponible)"/>
    <n v="3"/>
    <n v="8"/>
    <n v="1"/>
    <n v="350000"/>
    <s v="UNIDAD"/>
    <s v="NO SOLICITADAS"/>
  </r>
  <r>
    <x v="19"/>
    <s v="02-02-01-003-006-09"/>
    <n v="10"/>
    <s v="Materiales y suministros - Otros productos plásticos"/>
    <s v="ESPAGUET TERMOENCOGIBLE X ROLLO"/>
    <n v="13101606"/>
    <s v="Selección abreviada subasta inversa (No disponible)"/>
    <n v="3"/>
    <n v="8"/>
    <n v="1"/>
    <n v="350000"/>
    <s v="UNIDAD"/>
    <s v="NO SOLICITADAS"/>
  </r>
  <r>
    <x v="19"/>
    <s v="02-02-01-003-006-09"/>
    <n v="10"/>
    <s v="Materiales y suministros - Otros productos plásticos"/>
    <s v="ESPAGUET TERMOENCOGIBLE X ROLLO"/>
    <n v="13101606"/>
    <s v="Selección abreviada subasta inversa (No disponible)"/>
    <n v="3"/>
    <n v="8"/>
    <n v="1"/>
    <n v="330000"/>
    <s v="UNIDAD"/>
    <s v="NO SOLICITADAS"/>
  </r>
  <r>
    <x v="19"/>
    <s v="02-02-01-003-008-09"/>
    <n v="10"/>
    <s v="Materiales y suministros - Otros artículos manufacturados n. C. P."/>
    <s v="ESPATULA METALICA"/>
    <n v="53141600"/>
    <s v="Selección abreviada subasta inversa (No disponible)"/>
    <n v="3"/>
    <n v="8"/>
    <n v="10"/>
    <n v="45000"/>
    <s v="UNIDAD"/>
    <s v="NO SOLICITADAS"/>
  </r>
  <r>
    <x v="19"/>
    <s v="02-02-01-003-006-09"/>
    <n v="10"/>
    <s v="Materiales y suministros - Otros productos plásticos"/>
    <s v="ESPONJA SCOTH BRITE MORADA - NEGRA X ROLLO"/>
    <n v="42311512"/>
    <s v="Selección abreviada subasta inversa (No disponible)"/>
    <n v="3"/>
    <n v="8"/>
    <n v="5"/>
    <n v="1425000"/>
    <s v="UNIDAD"/>
    <s v="NO SOLICITADAS"/>
  </r>
  <r>
    <x v="19"/>
    <s v="02-02-01-003-006-09"/>
    <n v="10"/>
    <s v="Materiales y suministros - Otros productos plásticos"/>
    <s v="ESPUMA NARANJA 10 CM X LAMINA"/>
    <n v="13111300"/>
    <s v="Selección abreviada subasta inversa (No disponible)"/>
    <n v="3"/>
    <n v="8"/>
    <n v="5"/>
    <n v="625000"/>
    <s v="UNIDAD"/>
    <s v="NO SOLICITADAS"/>
  </r>
  <r>
    <x v="19"/>
    <s v="02-02-01-004-004-02"/>
    <n v="10"/>
    <s v="Materiales y suministros - Máquinas herramientas y sus partes, piezas y accesorios"/>
    <s v="ESTACIÓN / EQUIPO MICROSOLDADURA"/>
    <n v="23151603"/>
    <s v="Selección abreviada subasta inversa (No disponible)"/>
    <n v="3"/>
    <n v="8"/>
    <n v="1"/>
    <n v="36200"/>
    <s v="UNIDAD"/>
    <s v="NO SOLICITADAS"/>
  </r>
  <r>
    <x v="19"/>
    <s v="02-02-01-004-002"/>
    <n v="10"/>
    <s v="Materiales y suministros - Productos metálicos elaborados (excepto maquinaria y equipo)"/>
    <s v="EXTRACTOR DE PIN AZUL METALICO"/>
    <n v="39121311"/>
    <s v="Selección abreviada subasta inversa (No disponible)"/>
    <n v="3"/>
    <n v="8"/>
    <n v="10"/>
    <n v="180000"/>
    <s v="UNIDAD"/>
    <s v="NO SOLICITADAS"/>
  </r>
  <r>
    <x v="19"/>
    <s v="02-02-01-004-002"/>
    <n v="10"/>
    <s v="Materiales y suministros - Productos metálicos elaborados (excepto maquinaria y equipo)"/>
    <s v="EXTRACTOR DE PIN AZUL PLASTICO "/>
    <n v="39121311"/>
    <s v="Selección abreviada subasta inversa (No disponible)"/>
    <n v="3"/>
    <n v="8"/>
    <n v="10"/>
    <n v="90000"/>
    <s v="UNIDAD"/>
    <s v="NO SOLICITADAS"/>
  </r>
  <r>
    <x v="19"/>
    <s v="02-02-01-004-002"/>
    <n v="10"/>
    <s v="Materiales y suministros - Productos metálicos elaborados (excepto maquinaria y equipo)"/>
    <s v="EXTRACTOR DE PIN ROJO METALICO"/>
    <n v="39121311"/>
    <s v="Selección abreviada subasta inversa (No disponible)"/>
    <n v="3"/>
    <n v="8"/>
    <n v="10"/>
    <n v="180000"/>
    <s v="UNIDAD"/>
    <s v="NO SOLICITADAS"/>
  </r>
  <r>
    <x v="19"/>
    <s v="02-02-01-004-002"/>
    <n v="10"/>
    <s v="Materiales y suministros - Productos metálicos elaborados (excepto maquinaria y equipo)"/>
    <s v="EXTRACTOR DE PIN ROJO PLASTICO "/>
    <n v="39121311"/>
    <s v="Selección abreviada subasta inversa (No disponible)"/>
    <n v="3"/>
    <n v="8"/>
    <n v="10"/>
    <n v="90000"/>
    <s v="UNIDAD"/>
    <s v="NO SOLICITADAS"/>
  </r>
  <r>
    <x v="19"/>
    <s v="02-02-01-004-002"/>
    <n v="10"/>
    <s v="Materiales y suministros - Productos metálicos elaborados (excepto maquinaria y equipo)"/>
    <s v="EXTRACTOR DE PIN VERDE METALICO"/>
    <n v="39121311"/>
    <s v="Selección abreviada subasta inversa (No disponible)"/>
    <n v="3"/>
    <n v="8"/>
    <n v="10"/>
    <n v="180000"/>
    <s v="UNIDAD"/>
    <s v="NO SOLICITADAS"/>
  </r>
  <r>
    <x v="19"/>
    <s v="02-02-01-004-002"/>
    <n v="10"/>
    <s v="Materiales y suministros - Productos metálicos elaborados (excepto maquinaria y equipo)"/>
    <s v="EXTRACTOR DE PIN VERDE PLASTICO "/>
    <n v="39121311"/>
    <s v="Selección abreviada subasta inversa (No disponible)"/>
    <n v="3"/>
    <n v="8"/>
    <n v="10"/>
    <n v="90000"/>
    <s v="UNIDAD"/>
    <s v="NO SOLICITADAS"/>
  </r>
  <r>
    <x v="19"/>
    <s v="02-02-02-008-008-03"/>
    <n v="10"/>
    <s v="Adquisición de servicios - Servicios de fabricación de la madera y el papel"/>
    <s v="FABRICACION DE GUACALES"/>
    <n v="73111504"/>
    <s v="Mínima cuantía"/>
    <n v="4"/>
    <n v="3"/>
    <n v="1"/>
    <n v="5000000"/>
    <s v="GLOBAL"/>
    <s v="NO SOLICITADAS"/>
  </r>
  <r>
    <x v="19"/>
    <s v="02-02-01-003-007-01"/>
    <n v="10"/>
    <s v="Materiales y suministros - Vidrio y productos de vidrio"/>
    <s v="FIBRA DE VIDRIO "/>
    <n v="11151512"/>
    <s v="Selección abreviada subasta inversa (No disponible)"/>
    <n v="3"/>
    <n v="8"/>
    <n v="2"/>
    <n v="190000"/>
    <s v="METRO"/>
    <s v="NO SOLICITADAS"/>
  </r>
  <r>
    <x v="19"/>
    <s v="02-02-01-003-005-04"/>
    <n v="10"/>
    <s v="Materiales y suministros - Productos químicos n. C. P."/>
    <s v="FIJADOR DE PLACAS"/>
    <n v="45141502"/>
    <s v="Selección abreviada subasta inversa (No disponible)"/>
    <n v="3"/>
    <n v="8"/>
    <n v="5"/>
    <n v="478000"/>
    <s v="UNIDAD"/>
    <s v="NO SOLICITADAS"/>
  </r>
  <r>
    <x v="19"/>
    <s v="02-02-01-004-003-09"/>
    <n v="10"/>
    <s v="Materiales y suministros - Otras máquinas para usos generales y sus partes y piezas"/>
    <s v="FILTRO ACEITE 372654"/>
    <n v="40161504"/>
    <s v="Selección abreviada subasta inversa (No disponible)"/>
    <n v="3"/>
    <n v="8"/>
    <n v="1"/>
    <n v="20880"/>
    <s v="UNIDAD"/>
    <s v="NO SOLICITADAS"/>
  </r>
  <r>
    <x v="19"/>
    <s v="02-02-01-004-003-09"/>
    <n v="10"/>
    <s v="Materiales y suministros - Otras máquinas para usos generales y sus partes y piezas"/>
    <s v="FILTRO AIRE   63297"/>
    <n v="40161505"/>
    <s v="Selección abreviada subasta inversa (No disponible)"/>
    <n v="3"/>
    <n v="8"/>
    <n v="1"/>
    <n v="52200"/>
    <s v="UNIDAD"/>
    <s v="NO SOLICITADAS"/>
  </r>
  <r>
    <x v="19"/>
    <s v="02-02-01-004-003-09"/>
    <n v="10"/>
    <s v="Materiales y suministros - Otras máquinas para usos generales y sus partes y piezas"/>
    <s v="FILTRO COMBUSTIBLE  55844"/>
    <n v="40161513"/>
    <s v="Selección abreviada subasta inversa (No disponible)"/>
    <n v="3"/>
    <n v="8"/>
    <n v="1"/>
    <n v="27840"/>
    <s v="UNIDAD"/>
    <s v="NO SOLICITADAS"/>
  </r>
  <r>
    <x v="19"/>
    <s v="02-02-01-004-003-09"/>
    <n v="10"/>
    <s v="Materiales y suministros - Otras máquinas para usos generales y sus partes y piezas"/>
    <s v="FILTRO DE ACEITE A-116 "/>
    <n v="40161504"/>
    <s v="Selección abreviada subasta inversa (No disponible)"/>
    <n v="3"/>
    <n v="8"/>
    <n v="3"/>
    <n v="243600"/>
    <s v="UNIDAD"/>
    <s v="NO SOLICITADAS"/>
  </r>
  <r>
    <x v="19"/>
    <s v="02-02-01-004-003-09"/>
    <n v="10"/>
    <s v="Materiales y suministros - Otras máquinas para usos generales y sus partes y piezas"/>
    <s v="FILTRO DE ACEITE BT223 "/>
    <n v="40161504"/>
    <s v="Selección abreviada subasta inversa (No disponible)"/>
    <n v="3"/>
    <n v="8"/>
    <n v="2"/>
    <n v="278400"/>
    <s v="UNIDAD"/>
    <s v="NO SOLICITADAS"/>
  </r>
  <r>
    <x v="19"/>
    <s v="02-02-01-004-003-09"/>
    <n v="10"/>
    <s v="Materiales y suministros - Otras máquinas para usos generales y sus partes y piezas"/>
    <s v="FILTRO DE ACEITE BT-339 "/>
    <n v="40161504"/>
    <s v="Selección abreviada subasta inversa (No disponible)"/>
    <n v="3"/>
    <n v="8"/>
    <n v="6"/>
    <n v="250560"/>
    <s v="UNIDAD"/>
    <s v="NO SOLICITADAS"/>
  </r>
  <r>
    <x v="19"/>
    <s v="02-02-01-004-003-09"/>
    <n v="10"/>
    <s v="Materiales y suministros - Otras máquinas para usos generales y sus partes y piezas"/>
    <s v="FILTRO DE ACEITE FL-2016 "/>
    <n v="40161504"/>
    <s v="Selección abreviada subasta inversa (No disponible)"/>
    <n v="3"/>
    <n v="8"/>
    <n v="2"/>
    <n v="757800"/>
    <s v="UNIDAD"/>
    <s v="NO SOLICITADAS"/>
  </r>
  <r>
    <x v="19"/>
    <s v="02-02-01-004-003-09"/>
    <n v="10"/>
    <s v="Materiales y suministros - Otras máquinas para usos generales y sus partes y piezas"/>
    <s v="FILTRO DE ACEITE FL-3970"/>
    <n v="40161504"/>
    <s v="Selección abreviada subasta inversa (No disponible)"/>
    <n v="3"/>
    <n v="8"/>
    <n v="3"/>
    <n v="104400"/>
    <s v="UNIDAD"/>
    <s v="NO SOLICITADAS"/>
  </r>
  <r>
    <x v="19"/>
    <s v="02-02-01-004-003-09"/>
    <n v="10"/>
    <s v="Materiales y suministros - Otras máquinas para usos generales y sus partes y piezas"/>
    <s v="FILTRO DE ACEITE HCX 1549"/>
    <n v="40161504"/>
    <s v="Selección abreviada subasta inversa (No disponible)"/>
    <n v="3"/>
    <n v="8"/>
    <n v="2"/>
    <n v="67280"/>
    <s v="UNIDAD"/>
    <s v="NO SOLICITADAS"/>
  </r>
  <r>
    <x v="19"/>
    <s v="02-02-01-004-003-09"/>
    <n v="10"/>
    <s v="Materiales y suministros - Otras máquinas para usos generales y sus partes y piezas"/>
    <s v="FILTRO DE ACEITE HCX 2849M "/>
    <n v="40161504"/>
    <s v="Selección abreviada subasta inversa (No disponible)"/>
    <n v="3"/>
    <n v="8"/>
    <n v="2"/>
    <n v="39440"/>
    <s v="UNIDAD"/>
    <s v="NO SOLICITADAS"/>
  </r>
  <r>
    <x v="19"/>
    <s v="02-02-01-004-003-09"/>
    <n v="10"/>
    <s v="Materiales y suministros - Otras máquinas para usos generales y sus partes y piezas"/>
    <s v="FILTRO DE ACEITE HCX 9452 "/>
    <n v="40161504"/>
    <s v="Selección abreviada subasta inversa (No disponible)"/>
    <n v="3"/>
    <n v="8"/>
    <n v="2"/>
    <n v="18560"/>
    <s v="UNIDAD"/>
    <s v="NO SOLICITADAS"/>
  </r>
  <r>
    <x v="19"/>
    <s v="02-02-01-004-003-09"/>
    <n v="10"/>
    <s v="Materiales y suministros - Otras máquinas para usos generales y sus partes y piezas"/>
    <s v="FILTRO DE ACEITE HCX-22"/>
    <n v="40161504"/>
    <s v="Selección abreviada subasta inversa (No disponible)"/>
    <n v="3"/>
    <n v="8"/>
    <n v="6"/>
    <n v="55680"/>
    <s v="UNIDAD"/>
    <s v="NO SOLICITADAS"/>
  </r>
  <r>
    <x v="19"/>
    <s v="02-02-01-004-003-09"/>
    <n v="10"/>
    <s v="Materiales y suministros - Otras máquinas para usos generales y sus partes y piezas"/>
    <s v="FILTRO DE ACEITE HCX-22 "/>
    <n v="40161504"/>
    <s v="Selección abreviada subasta inversa (No disponible)"/>
    <n v="3"/>
    <n v="8"/>
    <n v="3"/>
    <n v="320160"/>
    <s v="UNIDAD"/>
    <s v="NO SOLICITADAS"/>
  </r>
  <r>
    <x v="19"/>
    <s v="02-02-01-004-003-09"/>
    <n v="10"/>
    <s v="Materiales y suministros - Otras máquinas para usos generales y sus partes y piezas"/>
    <s v="FILTRO DE ACEITE HCX-5566"/>
    <n v="40161504"/>
    <s v="Selección abreviada subasta inversa (No disponible)"/>
    <n v="3"/>
    <n v="8"/>
    <n v="2"/>
    <n v="600000"/>
    <s v="UNIDAD"/>
    <s v="NO SOLICITADAS"/>
  </r>
  <r>
    <x v="19"/>
    <s v="02-02-01-004-003-09"/>
    <n v="10"/>
    <s v="Materiales y suministros - Otras máquinas para usos generales y sus partes y piezas"/>
    <s v="FILTRO DE ACEITE LAR-1 "/>
    <n v="40161504"/>
    <s v="Selección abreviada subasta inversa (No disponible)"/>
    <n v="3"/>
    <n v="8"/>
    <n v="3"/>
    <n v="330600"/>
    <s v="UNIDAD"/>
    <s v="NO SOLICITADAS"/>
  </r>
  <r>
    <x v="19"/>
    <s v="02-02-01-004-003-09"/>
    <n v="10"/>
    <s v="Materiales y suministros - Otras máquinas para usos generales y sus partes y piezas"/>
    <s v="FILTRO DE ACEITE LFP 2160 "/>
    <n v="40161504"/>
    <s v="Selección abreviada subasta inversa (No disponible)"/>
    <n v="3"/>
    <n v="8"/>
    <n v="1"/>
    <n v="760000"/>
    <s v="UNIDAD"/>
    <s v="NO SOLICITADAS"/>
  </r>
  <r>
    <x v="19"/>
    <s v="02-02-01-004-003-09"/>
    <n v="10"/>
    <s v="Materiales y suministros - Otras máquinas para usos generales y sus partes y piezas"/>
    <s v="FILTRO DE ACEITE M806418 "/>
    <n v="40161513"/>
    <s v="Selección abreviada subasta inversa (No disponible)"/>
    <n v="3"/>
    <n v="8"/>
    <n v="4"/>
    <n v="201600"/>
    <s v="UNIDAD"/>
    <s v="NO SOLICITADAS"/>
  </r>
  <r>
    <x v="19"/>
    <s v="02-02-01-004-003-09"/>
    <n v="10"/>
    <s v="Materiales y suministros - Otras máquinas para usos generales y sus partes y piezas"/>
    <s v="FILTRO DE ACEITE PH-8A"/>
    <n v="40161504"/>
    <s v="Selección abreviada subasta inversa (No disponible)"/>
    <n v="3"/>
    <n v="8"/>
    <n v="4"/>
    <n v="116000"/>
    <s v="UNIDAD"/>
    <s v="NO SOLICITADAS"/>
  </r>
  <r>
    <x v="19"/>
    <s v="02-02-01-004-003-09"/>
    <n v="10"/>
    <s v="Materiales y suministros - Otras máquinas para usos generales y sus partes y piezas"/>
    <s v="FILTRO DE AIRE 291460 "/>
    <n v="40161505"/>
    <s v="Selección abreviada subasta inversa (No disponible)"/>
    <n v="3"/>
    <n v="8"/>
    <n v="2"/>
    <n v="162400"/>
    <s v="UNIDAD"/>
    <s v="NO SOLICITADAS"/>
  </r>
  <r>
    <x v="19"/>
    <s v="02-02-01-004-003-09"/>
    <n v="10"/>
    <s v="Materiales y suministros - Otras máquinas para usos generales y sus partes y piezas"/>
    <s v="FILTRO DE AIRE 372651 "/>
    <n v="40161505"/>
    <s v="Selección abreviada subasta inversa (No disponible)"/>
    <n v="3"/>
    <n v="8"/>
    <n v="3"/>
    <n v="111360"/>
    <s v="UNIDAD"/>
    <s v="NO SOLICITADAS"/>
  </r>
  <r>
    <x v="19"/>
    <s v="02-02-01-004-003-09"/>
    <n v="10"/>
    <s v="Materiales y suministros - Otras máquinas para usos generales y sus partes y piezas"/>
    <s v="FILTRO DE AIRE 484 P"/>
    <n v="40161505"/>
    <s v="Selección abreviada subasta inversa (No disponible)"/>
    <n v="3"/>
    <n v="8"/>
    <n v="4"/>
    <n v="125280"/>
    <s v="UNIDAD"/>
    <s v="NO SOLICITADAS"/>
  </r>
  <r>
    <x v="19"/>
    <s v="02-02-01-004-003-09"/>
    <n v="10"/>
    <s v="Materiales y suministros - Otras máquinas para usos generales y sus partes y piezas"/>
    <s v="FILTRO DE AIRE 6.2084.0 "/>
    <n v="40161505"/>
    <s v="Selección abreviada subasta inversa (No disponible)"/>
    <n v="3"/>
    <n v="8"/>
    <n v="3"/>
    <n v="170520"/>
    <s v="UNIDAD"/>
    <s v="NO SOLICITADAS"/>
  </r>
  <r>
    <x v="19"/>
    <s v="02-02-01-004-003-09"/>
    <n v="10"/>
    <s v="Materiales y suministros - Otras máquinas para usos generales y sus partes y piezas"/>
    <s v="FILTRO DE AIRE 63297"/>
    <n v="40161505"/>
    <s v="Selección abreviada subasta inversa (No disponible)"/>
    <n v="3"/>
    <n v="8"/>
    <n v="4"/>
    <n v="142400"/>
    <s v="UNIDAD"/>
    <s v="NO SOLICITADAS"/>
  </r>
  <r>
    <x v="19"/>
    <s v="02-02-01-004-003-09"/>
    <n v="10"/>
    <s v="Materiales y suministros - Otras máquinas para usos generales y sus partes y piezas"/>
    <s v="FILTRO DE AIRE 8543758 "/>
    <n v="40161505"/>
    <s v="Selección abreviada subasta inversa (No disponible)"/>
    <n v="3"/>
    <n v="8"/>
    <n v="5"/>
    <n v="156600"/>
    <s v="UNIDAD"/>
    <s v="NO SOLICITADAS"/>
  </r>
  <r>
    <x v="19"/>
    <s v="02-02-01-004-003-09"/>
    <n v="10"/>
    <s v="Materiales y suministros - Otras máquinas para usos generales y sus partes y piezas"/>
    <s v="FILTRO DE AIRE AF-25960 "/>
    <n v="40161505"/>
    <s v="Selección abreviada subasta inversa (No disponible)"/>
    <n v="3"/>
    <n v="8"/>
    <n v="5"/>
    <n v="173000"/>
    <s v="UNIDAD"/>
    <s v="NO SOLICITADAS"/>
  </r>
  <r>
    <x v="19"/>
    <s v="02-02-01-004-003-09"/>
    <n v="10"/>
    <s v="Materiales y suministros - Otras máquinas para usos generales y sus partes y piezas"/>
    <s v="FILTRO DE AIRE AF-25962 "/>
    <n v="40161505"/>
    <s v="Selección abreviada subasta inversa (No disponible)"/>
    <n v="3"/>
    <n v="8"/>
    <n v="5"/>
    <n v="115500"/>
    <s v="UNIDAD"/>
    <s v="NO SOLICITADAS"/>
  </r>
  <r>
    <x v="19"/>
    <s v="02-02-01-004-003-09"/>
    <n v="10"/>
    <s v="Materiales y suministros - Otras máquinas para usos generales y sus partes y piezas"/>
    <s v="FILTRO DE AIRE AF-25963 "/>
    <n v="40161505"/>
    <s v="Selección abreviada subasta inversa (No disponible)"/>
    <n v="3"/>
    <n v="8"/>
    <n v="5"/>
    <n v="167000"/>
    <s v="UNIDAD"/>
    <s v="NO SOLICITADAS"/>
  </r>
  <r>
    <x v="19"/>
    <s v="02-02-01-004-003-09"/>
    <n v="10"/>
    <s v="Materiales y suministros - Otras máquinas para usos generales y sus partes y piezas"/>
    <s v="FILTRO DE AIRE AF25969"/>
    <n v="40161505"/>
    <s v="Selección abreviada subasta inversa (No disponible)"/>
    <n v="3"/>
    <n v="8"/>
    <n v="1"/>
    <n v="289840"/>
    <s v="UNIDAD"/>
    <s v="NO SOLICITADAS"/>
  </r>
  <r>
    <x v="19"/>
    <s v="02-02-01-004-003-09"/>
    <n v="10"/>
    <s v="Materiales y suministros - Otras máquinas para usos generales y sus partes y piezas"/>
    <s v="FILTRO DE AIRE AF-26120 "/>
    <n v="40161505"/>
    <s v="Selección abreviada subasta inversa (No disponible)"/>
    <n v="3"/>
    <n v="8"/>
    <n v="5"/>
    <n v="214600"/>
    <s v="UNIDAD"/>
    <s v="NO SOLICITADAS"/>
  </r>
  <r>
    <x v="19"/>
    <s v="02-02-01-004-003-09"/>
    <n v="10"/>
    <s v="Materiales y suministros - Otras máquinas para usos generales y sus partes y piezas"/>
    <s v="FILTRO DE AIRE AF-26121"/>
    <n v="40161505"/>
    <s v="Selección abreviada subasta inversa (No disponible)"/>
    <n v="3"/>
    <n v="8"/>
    <n v="5"/>
    <n v="104400"/>
    <s v="UNIDAD"/>
    <s v="NO SOLICITADAS"/>
  </r>
  <r>
    <x v="19"/>
    <s v="02-02-01-004-003-09"/>
    <n v="10"/>
    <s v="Materiales y suministros - Otras máquinas para usos generales y sus partes y piezas"/>
    <s v="FILTRO DE AIRE AR25467 "/>
    <n v="40161505"/>
    <s v="Selección abreviada subasta inversa (No disponible)"/>
    <n v="3"/>
    <n v="8"/>
    <n v="3"/>
    <n v="111360"/>
    <s v="UNIDAD"/>
    <s v="NO SOLICITADAS"/>
  </r>
  <r>
    <x v="19"/>
    <s v="02-02-01-004-003-09"/>
    <n v="10"/>
    <s v="Materiales y suministros - Otras máquinas para usos generales y sus partes y piezas"/>
    <s v="FILTRO DE AIRE ARS-3988"/>
    <n v="40161505"/>
    <s v="Selección abreviada subasta inversa (No disponible)"/>
    <n v="3"/>
    <n v="8"/>
    <n v="4"/>
    <n v="102080"/>
    <s v="UNIDAD"/>
    <s v="NO SOLICITADAS"/>
  </r>
  <r>
    <x v="19"/>
    <s v="02-02-01-004-003-09"/>
    <n v="10"/>
    <s v="Materiales y suministros - Otras máquinas para usos generales y sus partes y piezas"/>
    <s v="FILTRO DE AIRE AZ-1596"/>
    <n v="40161505"/>
    <s v="Selección abreviada subasta inversa (No disponible)"/>
    <n v="3"/>
    <n v="8"/>
    <n v="3"/>
    <n v="52200"/>
    <s v="UNIDAD"/>
    <s v="NO SOLICITADAS"/>
  </r>
  <r>
    <x v="19"/>
    <s v="02-02-01-004-003-09"/>
    <n v="10"/>
    <s v="Materiales y suministros - Otras máquinas para usos generales y sus partes y piezas"/>
    <s v="FILTRO DE AIRE AZ-253K "/>
    <n v="40161505"/>
    <s v="Selección abreviada subasta inversa (No disponible)"/>
    <n v="3"/>
    <n v="8"/>
    <n v="3"/>
    <n v="80040"/>
    <s v="UNIDAD"/>
    <s v="NO SOLICITADAS"/>
  </r>
  <r>
    <x v="19"/>
    <s v="02-02-01-004-003-09"/>
    <n v="10"/>
    <s v="Materiales y suministros - Otras máquinas para usos generales y sus partes y piezas"/>
    <s v="FILTRO DE AIRE AZ-3542 "/>
    <n v="40161505"/>
    <s v="Selección abreviada subasta inversa (No disponible)"/>
    <n v="3"/>
    <n v="8"/>
    <n v="3"/>
    <n v="140700"/>
    <s v="UNIDAD"/>
    <s v="NO SOLICITADAS"/>
  </r>
  <r>
    <x v="19"/>
    <s v="02-02-01-004-003-09"/>
    <n v="10"/>
    <s v="Materiales y suministros - Otras máquinas para usos generales y sus partes y piezas"/>
    <s v="FILTRO DE AIRE AZ-3543 "/>
    <n v="40161505"/>
    <s v="Selección abreviada subasta inversa (No disponible)"/>
    <n v="3"/>
    <n v="8"/>
    <n v="3"/>
    <n v="285360"/>
    <s v="UNIDAD"/>
    <s v="NO SOLICITADAS"/>
  </r>
  <r>
    <x v="19"/>
    <s v="02-02-01-004-003-09"/>
    <n v="10"/>
    <s v="Materiales y suministros - Otras máquinas para usos generales y sus partes y piezas"/>
    <s v="FILTRO DE AIRE AZ-3715 "/>
    <n v="40161505"/>
    <s v="Selección abreviada subasta inversa (No disponible)"/>
    <n v="3"/>
    <n v="8"/>
    <n v="3"/>
    <n v="598560"/>
    <s v="UNIDAD"/>
    <s v="NO SOLICITADAS"/>
  </r>
  <r>
    <x v="19"/>
    <s v="02-02-01-004-003-09"/>
    <n v="10"/>
    <s v="Materiales y suministros - Otras máquinas para usos generales y sus partes y piezas"/>
    <s v="FILTRO DE AIRE CA-6817 "/>
    <n v="40161505"/>
    <s v="Selección abreviada subasta inversa (No disponible)"/>
    <n v="3"/>
    <n v="8"/>
    <n v="3"/>
    <n v="73080"/>
    <s v="UNIDAD"/>
    <s v="NO SOLICITADAS"/>
  </r>
  <r>
    <x v="19"/>
    <s v="02-02-01-004-003-09"/>
    <n v="10"/>
    <s v="Materiales y suministros - Otras máquinas para usos generales y sus partes y piezas"/>
    <s v="FILTRO DE AIRE DA-7801"/>
    <n v="40161505"/>
    <s v="Selección abreviada subasta inversa (No disponible)"/>
    <n v="3"/>
    <n v="8"/>
    <n v="4"/>
    <n v="895520"/>
    <s v="UNIDAD"/>
    <s v="NO SOLICITADAS"/>
  </r>
  <r>
    <x v="19"/>
    <s v="02-02-01-004-003-09"/>
    <n v="10"/>
    <s v="Materiales y suministros - Otras máquinas para usos generales y sus partes y piezas"/>
    <s v="FILTRO DE AIRE FA-1718 "/>
    <n v="40161505"/>
    <s v="Selección abreviada subasta inversa (No disponible)"/>
    <n v="3"/>
    <n v="8"/>
    <n v="3"/>
    <n v="535920"/>
    <s v="UNIDAD"/>
    <s v="NO SOLICITADAS"/>
  </r>
  <r>
    <x v="19"/>
    <s v="02-02-01-004-003-09"/>
    <n v="10"/>
    <s v="Materiales y suministros - Otras máquinas para usos generales y sus partes y piezas"/>
    <s v="FILTRO DE AIRE FA-3424"/>
    <n v="40161505"/>
    <s v="Selección abreviada subasta inversa (No disponible)"/>
    <n v="3"/>
    <n v="8"/>
    <n v="3"/>
    <n v="91350"/>
    <s v="UNIDAD"/>
    <s v="NO SOLICITADAS"/>
  </r>
  <r>
    <x v="19"/>
    <s v="02-02-01-004-003-09"/>
    <n v="10"/>
    <s v="Materiales y suministros - Otras máquinas para usos generales y sus partes y piezas"/>
    <s v="FILTRO DE AIRE M-113621 "/>
    <n v="40161505"/>
    <s v="Selección abreviada subasta inversa (No disponible)"/>
    <n v="3"/>
    <n v="8"/>
    <n v="3"/>
    <n v="146160"/>
    <s v="UNIDAD"/>
    <s v="NO SOLICITADAS"/>
  </r>
  <r>
    <x v="19"/>
    <s v="02-02-01-004-003-09"/>
    <n v="10"/>
    <s v="Materiales y suministros - Otras máquinas para usos generales y sus partes y piezas"/>
    <s v="FILTRO DE AIRE M-123378"/>
    <n v="40161505"/>
    <s v="Selección abreviada subasta inversa (No disponible)"/>
    <n v="3"/>
    <n v="8"/>
    <n v="3"/>
    <n v="156600"/>
    <s v="UNIDAD"/>
    <s v="NO SOLICITADAS"/>
  </r>
  <r>
    <x v="19"/>
    <s v="02-02-01-004-003-09"/>
    <n v="10"/>
    <s v="Materiales y suministros - Otras máquinas para usos generales y sus partes y piezas"/>
    <s v="FILTRO DE AIRE P822686"/>
    <n v="40161505"/>
    <s v="Selección abreviada subasta inversa (No disponible)"/>
    <n v="3"/>
    <n v="8"/>
    <n v="3"/>
    <n v="180960"/>
    <s v="UNIDAD"/>
    <s v="NO SOLICITADAS"/>
  </r>
  <r>
    <x v="19"/>
    <s v="02-02-01-004-003-09"/>
    <n v="10"/>
    <s v="Materiales y suministros - Otras máquinas para usos generales y sus partes y piezas"/>
    <s v="FILTRO DE COMBUSTIBLE A-588"/>
    <n v="40161513"/>
    <s v="Selección abreviada subasta inversa (No disponible)"/>
    <n v="3"/>
    <n v="8"/>
    <n v="6"/>
    <n v="292320"/>
    <s v="UNIDAD"/>
    <s v="NO SOLICITADAS"/>
  </r>
  <r>
    <x v="19"/>
    <s v="02-02-01-004-003-09"/>
    <n v="10"/>
    <s v="Materiales y suministros - Otras máquinas para usos generales y sus partes y piezas"/>
    <s v="FILTRO DE COMBUSTIBLE B-262"/>
    <n v="40161513"/>
    <s v="Selección abreviada subasta inversa (No disponible)"/>
    <n v="3"/>
    <n v="8"/>
    <n v="3"/>
    <n v="469800"/>
    <s v="UNIDAD"/>
    <s v="NO SOLICITADAS"/>
  </r>
  <r>
    <x v="19"/>
    <s v="02-02-01-004-003-09"/>
    <n v="10"/>
    <s v="Materiales y suministros - Otras máquinas para usos generales y sus partes y piezas"/>
    <s v="FILTRO DE COMBUSTIBLE B-7653"/>
    <n v="40161513"/>
    <s v="Selección abreviada subasta inversa (No disponible)"/>
    <n v="3"/>
    <n v="8"/>
    <n v="1"/>
    <n v="171680"/>
    <s v="UNIDAD"/>
    <s v="NO SOLICITADAS"/>
  </r>
  <r>
    <x v="19"/>
    <s v="02-02-01-004-003-09"/>
    <n v="10"/>
    <s v="Materiales y suministros - Otras máquinas para usos generales y sus partes y piezas"/>
    <s v="FILTRO DE COMBUSTIBLE BF-1226"/>
    <n v="40161513"/>
    <s v="Selección abreviada subasta inversa (No disponible)"/>
    <n v="3"/>
    <n v="8"/>
    <n v="8"/>
    <n v="315520"/>
    <s v="UNIDAD"/>
    <s v="NO SOLICITADAS"/>
  </r>
  <r>
    <x v="19"/>
    <s v="02-02-01-004-003-09"/>
    <n v="10"/>
    <s v="Materiales y suministros - Otras máquinas para usos generales y sus partes y piezas"/>
    <s v="FILTRO DE COMBUSTIBLE BF7813"/>
    <n v="40161513"/>
    <s v="Selección abreviada subasta inversa (No disponible)"/>
    <n v="3"/>
    <n v="8"/>
    <n v="3"/>
    <n v="87000"/>
    <s v="UNIDAD"/>
    <s v="NO SOLICITADAS"/>
  </r>
  <r>
    <x v="19"/>
    <s v="02-02-01-004-003-09"/>
    <n v="10"/>
    <s v="Materiales y suministros - Otras máquinas para usos generales y sus partes y piezas"/>
    <s v="FILTRO DE COMBUSTIBLE BF-7966"/>
    <n v="40161513"/>
    <s v="Selección abreviada subasta inversa (No disponible)"/>
    <n v="3"/>
    <n v="8"/>
    <n v="4"/>
    <n v="139200"/>
    <s v="UNIDAD"/>
    <s v="NO SOLICITADAS"/>
  </r>
  <r>
    <x v="19"/>
    <s v="02-02-01-004-003-09"/>
    <n v="10"/>
    <s v="Materiales y suministros - Otras máquinas para usos generales y sus partes y piezas"/>
    <s v="FILTRO DE COMBUSTIBLE FD-4604 "/>
    <n v="40161513"/>
    <s v="Selección abreviada subasta inversa (No disponible)"/>
    <n v="3"/>
    <n v="8"/>
    <n v="4"/>
    <n v="371200"/>
    <s v="UNIDAD"/>
    <s v="NO SOLICITADAS"/>
  </r>
  <r>
    <x v="19"/>
    <s v="02-02-01-004-003-09"/>
    <n v="10"/>
    <s v="Materiales y suministros - Otras máquinas para usos generales y sus partes y piezas"/>
    <s v="FILTRO DE COMBUSTIBLE FF-5369 "/>
    <n v="40161513"/>
    <s v="Selección abreviada subasta inversa (No disponible)"/>
    <n v="3"/>
    <n v="8"/>
    <n v="6"/>
    <n v="125280"/>
    <s v="UNIDAD"/>
    <s v="NO SOLICITADAS"/>
  </r>
  <r>
    <x v="19"/>
    <s v="02-02-01-004-003-09"/>
    <n v="10"/>
    <s v="Materiales y suministros - Otras máquinas para usos generales y sus partes y piezas"/>
    <s v="FILTRO DE COMBUSTIBLE FF-5638"/>
    <n v="40161513"/>
    <s v="Selección abreviada subasta inversa (No disponible)"/>
    <n v="3"/>
    <n v="8"/>
    <n v="2"/>
    <n v="127600"/>
    <s v="UNIDAD"/>
    <s v="NO SOLICITADAS"/>
  </r>
  <r>
    <x v="19"/>
    <s v="02-02-01-004-003-09"/>
    <n v="10"/>
    <s v="Materiales y suministros - Otras máquinas para usos generales y sus partes y piezas"/>
    <s v="FILTRO DE COMBUSTIBLE FS-19732 "/>
    <n v="40161513"/>
    <s v="Selección abreviada subasta inversa (No disponible)"/>
    <n v="3"/>
    <n v="8"/>
    <n v="4"/>
    <n v="55680"/>
    <s v="UNIDAD"/>
    <s v="NO SOLICITADAS"/>
  </r>
  <r>
    <x v="19"/>
    <s v="02-02-01-004-003-09"/>
    <n v="10"/>
    <s v="Materiales y suministros - Otras máquinas para usos generales y sus partes y piezas"/>
    <s v="FILTRO DE COMBUSTIBLE FS-19902  "/>
    <n v="40161513"/>
    <s v="Selección abreviada subasta inversa (No disponible)"/>
    <n v="3"/>
    <n v="8"/>
    <n v="2"/>
    <n v="116000"/>
    <s v="UNIDAD"/>
    <s v="NO SOLICITADAS"/>
  </r>
  <r>
    <x v="19"/>
    <s v="02-02-01-004-003-09"/>
    <n v="10"/>
    <s v="Materiales y suministros - Otras máquinas para usos generales y sus partes y piezas"/>
    <s v="FILTRO DE COMBUSTIBLE FS20000 "/>
    <n v="40161513"/>
    <s v="Selección abreviada subasta inversa (No disponible)"/>
    <n v="3"/>
    <n v="8"/>
    <n v="2"/>
    <n v="400000"/>
    <s v="UNIDAD"/>
    <s v="NO SOLICITADAS"/>
  </r>
  <r>
    <x v="19"/>
    <s v="02-02-01-004-003-09"/>
    <n v="10"/>
    <s v="Materiales y suministros - Otras máquinas para usos generales y sus partes y piezas"/>
    <s v="FILTRO DE COMBUSTIBLE FS-20022 "/>
    <n v="40161513"/>
    <s v="Selección abreviada subasta inversa (No disponible)"/>
    <n v="3"/>
    <n v="8"/>
    <n v="2"/>
    <n v="278400"/>
    <s v="UNIDAD"/>
    <s v="NO SOLICITADAS"/>
  </r>
  <r>
    <x v="19"/>
    <s v="02-02-01-004-003-09"/>
    <n v="10"/>
    <s v="Materiales y suministros - Otras máquinas para usos generales y sus partes y piezas"/>
    <s v="FILTRO DE COMBUSTIBLE HCX 446 "/>
    <n v="40161513"/>
    <s v="Selección abreviada subasta inversa (No disponible)"/>
    <n v="3"/>
    <n v="8"/>
    <n v="2"/>
    <n v="185600"/>
    <s v="UNIDAD"/>
    <s v="NO SOLICITADAS"/>
  </r>
  <r>
    <x v="19"/>
    <s v="02-02-01-004-003-09"/>
    <n v="10"/>
    <s v="Materiales y suministros - Otras máquinas para usos generales y sus partes y piezas"/>
    <s v="FILTRO DE COMBUSTIBLE HCX 6438839"/>
    <n v="40161513"/>
    <s v="Selección abreviada subasta inversa (No disponible)"/>
    <n v="3"/>
    <n v="8"/>
    <n v="2"/>
    <n v="41760"/>
    <s v="UNIDAD"/>
    <s v="NO SOLICITADAS"/>
  </r>
  <r>
    <x v="19"/>
    <s v="02-02-01-004-003-09"/>
    <n v="10"/>
    <s v="Materiales y suministros - Otras máquinas para usos generales y sus partes y piezas"/>
    <s v="FILTRO DE COMBUSTIBLE HCX 6438840"/>
    <n v="40161513"/>
    <s v="Selección abreviada subasta inversa (No disponible)"/>
    <n v="3"/>
    <n v="8"/>
    <n v="2"/>
    <n v="197200"/>
    <s v="UNIDAD"/>
    <s v="NO SOLICITADAS"/>
  </r>
  <r>
    <x v="19"/>
    <s v="02-02-01-004-003-09"/>
    <n v="10"/>
    <s v="Materiales y suministros - Otras máquinas para usos generales y sus partes y piezas"/>
    <s v="FILTRO DE COMBUSTIBLE HCX-093G "/>
    <n v="40161513"/>
    <s v="Selección abreviada subasta inversa (No disponible)"/>
    <n v="3"/>
    <n v="8"/>
    <n v="4"/>
    <n v="380480"/>
    <s v="UNIDAD"/>
    <s v="NO SOLICITADAS"/>
  </r>
  <r>
    <x v="19"/>
    <s v="02-02-01-004-003-09"/>
    <n v="10"/>
    <s v="Materiales y suministros - Otras máquinas para usos generales y sus partes y piezas"/>
    <s v="FILTRO DE COMBUSTIBLE HCX-4102 "/>
    <n v="40161513"/>
    <s v="Selección abreviada subasta inversa (No disponible)"/>
    <n v="3"/>
    <n v="8"/>
    <n v="2"/>
    <n v="11600"/>
    <s v="UNIDAD"/>
    <s v="NO SOLICITADAS"/>
  </r>
  <r>
    <x v="19"/>
    <s v="02-02-01-004-003-09"/>
    <n v="10"/>
    <s v="Materiales y suministros - Otras máquinas para usos generales y sus partes y piezas"/>
    <s v="FILTRO DE COMBUSTIBLE HCX-7170G"/>
    <n v="40161513"/>
    <s v="Selección abreviada subasta inversa (No disponible)"/>
    <n v="3"/>
    <n v="8"/>
    <n v="2"/>
    <n v="150800"/>
    <s v="UNIDAD"/>
    <s v="NO SOLICITADAS"/>
  </r>
  <r>
    <x v="19"/>
    <s v="02-02-01-004-003-09"/>
    <n v="10"/>
    <s v="Materiales y suministros - Otras máquinas para usos generales y sus partes y piezas"/>
    <s v="FILTRO DE COMBUSTIBLE HCX-7270"/>
    <n v="40161513"/>
    <s v="Selección abreviada subasta inversa (No disponible)"/>
    <n v="3"/>
    <n v="8"/>
    <n v="4"/>
    <n v="122560"/>
    <s v="UNIDAD"/>
    <s v="NO SOLICITADAS"/>
  </r>
  <r>
    <x v="19"/>
    <s v="02-02-01-004-003-09"/>
    <n v="10"/>
    <s v="Materiales y suministros - Otras máquinas para usos generales y sus partes y piezas"/>
    <s v="FILTRO DE COMBUSTIBLE HCX-7270 "/>
    <n v="40161513"/>
    <s v="Selección abreviada subasta inversa (No disponible)"/>
    <n v="3"/>
    <n v="8"/>
    <n v="3"/>
    <n v="243600"/>
    <s v="UNIDAD"/>
    <s v="NO SOLICITADAS"/>
  </r>
  <r>
    <x v="19"/>
    <s v="02-02-01-004-003-09"/>
    <n v="10"/>
    <s v="Materiales y suministros - Otras máquinas para usos generales y sus partes y piezas"/>
    <s v="FILTRO DE COMBUSTIBLE LAR-7111"/>
    <n v="40161513"/>
    <s v="Selección abreviada subasta inversa (No disponible)"/>
    <n v="3"/>
    <n v="8"/>
    <n v="2"/>
    <n v="400000"/>
    <s v="UNIDAD"/>
    <s v="NO SOLICITADAS"/>
  </r>
  <r>
    <x v="19"/>
    <s v="02-02-01-004-003-09"/>
    <n v="10"/>
    <s v="Materiales y suministros - Otras máquinas para usos generales y sus partes y piezas"/>
    <s v="FILTRO DE COMBUSTIBLE LFF 3886 "/>
    <n v="40161513"/>
    <s v="Selección abreviada subasta inversa (No disponible)"/>
    <n v="3"/>
    <n v="8"/>
    <n v="4"/>
    <n v="194880"/>
    <s v="UNIDAD"/>
    <s v="NO SOLICITADAS"/>
  </r>
  <r>
    <x v="19"/>
    <s v="02-02-01-004-003-09"/>
    <n v="10"/>
    <s v="Materiales y suministros - Otras máquinas para usos generales y sus partes y piezas"/>
    <s v="FILTRO DE COMBUSTIBLE M801101"/>
    <n v="40161513"/>
    <s v="Selección abreviada subasta inversa (No disponible)"/>
    <n v="3"/>
    <n v="8"/>
    <n v="4"/>
    <n v="267920"/>
    <s v="UNIDAD"/>
    <s v="NO SOLICITADAS"/>
  </r>
  <r>
    <x v="19"/>
    <s v="02-02-01-004-003-09"/>
    <n v="10"/>
    <s v="Materiales y suministros - Otras máquinas para usos generales y sus partes y piezas"/>
    <s v="FILTRO DE COMBUSTIBLE PC-1345"/>
    <n v="40161513"/>
    <s v="Selección abreviada subasta inversa (No disponible)"/>
    <n v="3"/>
    <n v="8"/>
    <n v="1"/>
    <n v="567800"/>
    <s v="UNIDAD"/>
    <s v="NO SOLICITADAS"/>
  </r>
  <r>
    <x v="19"/>
    <s v="02-02-01-004-003-09"/>
    <n v="10"/>
    <s v="Materiales y suministros - Otras máquinas para usos generales y sus partes y piezas"/>
    <s v="FILTRO DE COMBUSTIBLE PERKINS   26560201"/>
    <n v="40161513"/>
    <s v="Selección abreviada subasta inversa (No disponible)"/>
    <n v="3"/>
    <n v="8"/>
    <n v="4"/>
    <n v="116000"/>
    <s v="UNIDAD"/>
    <s v="NO SOLICITADAS"/>
  </r>
  <r>
    <x v="19"/>
    <s v="02-02-01-004-003-09"/>
    <n v="10"/>
    <s v="Materiales y suministros - Otras máquinas para usos generales y sus partes y piezas"/>
    <s v="FILTRO DE COMBUSTIBLE S3227 "/>
    <n v="40161513"/>
    <s v="Selección abreviada subasta inversa (No disponible)"/>
    <n v="3"/>
    <n v="8"/>
    <n v="2"/>
    <n v="348000"/>
    <s v="UNIDAD"/>
    <s v="NO SOLICITADAS"/>
  </r>
  <r>
    <x v="19"/>
    <s v="02-02-01-004-003-09"/>
    <n v="10"/>
    <s v="Materiales y suministros - Otras máquinas para usos generales y sus partes y piezas"/>
    <s v="FILTRO DE TRANSMISION 700990931 "/>
    <n v="40161515"/>
    <s v="Selección abreviada subasta inversa (No disponible)"/>
    <n v="3"/>
    <n v="8"/>
    <n v="1"/>
    <n v="26680"/>
    <s v="UNIDAD"/>
    <s v="NO SOLICITADAS"/>
  </r>
  <r>
    <x v="19"/>
    <s v="02-02-01-004-003-09"/>
    <n v="10"/>
    <s v="Materiales y suministros - Otras máquinas para usos generales y sus partes y piezas"/>
    <s v="FILTRO DRENADOR DE AGUA AW-2010 "/>
    <n v="40161513"/>
    <s v="Selección abreviada subasta inversa (No disponible)"/>
    <n v="3"/>
    <n v="8"/>
    <n v="2"/>
    <n v="278400"/>
    <s v="UNIDAD"/>
    <s v="NO SOLICITADAS"/>
  </r>
  <r>
    <x v="19"/>
    <s v="02-02-01-004-003-09"/>
    <n v="10"/>
    <s v="Materiales y suministros - Otras máquinas para usos generales y sus partes y piezas"/>
    <s v="FILTRO HIDRAULICO  65221"/>
    <n v="40161515"/>
    <s v="Selección abreviada subasta inversa (No disponible)"/>
    <n v="3"/>
    <n v="8"/>
    <n v="1"/>
    <n v="30160"/>
    <s v="UNIDAD"/>
    <s v="NO SOLICITADAS"/>
  </r>
  <r>
    <x v="19"/>
    <s v="02-02-01-004-003-09"/>
    <n v="10"/>
    <s v="Materiales y suministros - Otras máquinas para usos generales y sus partes y piezas"/>
    <s v="FILTRO SEPARADOR DE AGUA   PERKINS 26550005  "/>
    <n v="40161513"/>
    <s v="Selección abreviada subasta inversa (No disponible)"/>
    <n v="3"/>
    <n v="8"/>
    <n v="4"/>
    <n v="440800"/>
    <s v="UNIDAD"/>
    <s v="NO SOLICITADAS"/>
  </r>
  <r>
    <x v="19"/>
    <s v="02-02-01-003-006-04"/>
    <n v="10"/>
    <s v="Materiales y suministros - Productos de empaque y envasado, de plástico"/>
    <s v="FRASCO MUESTRA DE ACEITE "/>
    <n v="24112602"/>
    <s v="Selección abreviada subasta inversa (No disponible)"/>
    <n v="3"/>
    <n v="8"/>
    <n v="150"/>
    <n v="750000"/>
    <s v="UNIDAD"/>
    <s v="NO SOLICITADAS"/>
  </r>
  <r>
    <x v="19"/>
    <s v="02-02-01-003-004-01"/>
    <n v="10"/>
    <s v="Materiales y suministros - Químicos orgánicos básicos"/>
    <s v="FREON R134A"/>
    <n v="24131513"/>
    <s v="Selección abreviada subasta inversa (No disponible)"/>
    <n v="3"/>
    <n v="8"/>
    <n v="2"/>
    <n v="900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2"/>
    <n v="10"/>
    <s v="Materiales y suministros - Productos metálicos elaborados (excepto maquinaria y equipo)"/>
    <s v="FRESA ESCARIADOR"/>
    <n v="20143002"/>
    <s v="Selección abreviada subasta inversa (No disponible)"/>
    <n v="3"/>
    <n v="8"/>
    <n v="1"/>
    <n v="85000"/>
    <s v="UNIDAD"/>
    <s v="NO SOLICITADAS"/>
  </r>
  <r>
    <x v="19"/>
    <s v="02-02-01-004-006-01"/>
    <n v="10"/>
    <s v="Materiales y suministros - Motores, generadores y transformadores eléctricos y sus partes y piezas"/>
    <s v="FUENTE ALIMENTACIÓN / POWER SUPPLY"/>
    <n v="25191500"/>
    <s v="Selección abreviada subasta inversa (No disponible)"/>
    <n v="3"/>
    <n v="8"/>
    <n v="1"/>
    <n v="480000"/>
    <s v="UNIDAD"/>
    <s v="NO SOLICITADAS"/>
  </r>
  <r>
    <x v="19"/>
    <s v="02-02-01-004-006-02"/>
    <n v="10"/>
    <s v="Materiales y suministros - Aparatos de control eléctrico y distribución de electricidad y sus partes y piezas"/>
    <s v="FUSIBLE / CAPACITOR ASSEMBLY"/>
    <n v="32101513"/>
    <s v="Selección abreviada subasta inversa (No disponible)"/>
    <n v="3"/>
    <n v="8"/>
    <n v="1"/>
    <n v="300000"/>
    <s v="UNIDAD"/>
    <s v="NO SOLICITADAS"/>
  </r>
  <r>
    <x v="19"/>
    <s v="02-02-01-004-006-02"/>
    <n v="10"/>
    <s v="Materiales y suministros - Aparatos de control eléctrico y distribución de electricidad y sus partes y piezas"/>
    <s v="FUSIBLE 20A"/>
    <n v="39121623"/>
    <s v="Selección abreviada subasta inversa (No disponible)"/>
    <n v="3"/>
    <n v="8"/>
    <n v="4"/>
    <n v="114400"/>
    <s v="UNIDAD"/>
    <s v="NO SOLICITADAS"/>
  </r>
  <r>
    <x v="19"/>
    <s v="02-02-01-004-003-05"/>
    <n v="10"/>
    <s v="Materiales y suministros - Equipo de elevación y manipulación y sus partes y piezas"/>
    <s v="GATO / JACK"/>
    <n v="27121604"/>
    <s v="Selección abreviada subasta inversa (No disponible)"/>
    <n v="3"/>
    <n v="8"/>
    <n v="1"/>
    <n v="580000"/>
    <s v="UNIDAD"/>
    <s v="NO SOLICITADAS"/>
  </r>
  <r>
    <x v="19"/>
    <s v="02-02-01-003-005-03"/>
    <n v="10"/>
    <s v="Materiales y suministros - Jabón, preparados para limpieza, perfumes y preparados de tocador"/>
    <s v="GEL ACOPLANTE "/>
    <n v="41111803"/>
    <s v="Selección abreviada subasta inversa (No disponible)"/>
    <n v="3"/>
    <n v="8"/>
    <n v="2"/>
    <n v="246000"/>
    <s v="UNIDAD"/>
    <s v="NO SOLICITADAS"/>
  </r>
  <r>
    <x v="19"/>
    <s v="02-02-01-004-006-01"/>
    <n v="10"/>
    <s v="Materiales y suministros - Motores, generadores y transformadores eléctricos y sus partes y piezas"/>
    <s v="GOVERNADOR / CONTROLLER, GOV. ELECTRIC"/>
    <n v="32101513"/>
    <s v="Selección abreviada subasta inversa (No disponible)"/>
    <n v="3"/>
    <n v="8"/>
    <n v="1"/>
    <n v="680000"/>
    <s v="UNIDAD"/>
    <s v="NO SOLICITADAS"/>
  </r>
  <r>
    <x v="19"/>
    <s v="02-02-01-004-006-01"/>
    <n v="10"/>
    <s v="Materiales y suministros - Motores, generadores y transformadores eléctricos y sus partes y piezas"/>
    <s v="GOVERNADOR / ELECTRIC GOVERNOR ACTUATOR"/>
    <n v="32101513"/>
    <s v="Selección abreviada subasta inversa (No disponible)"/>
    <n v="3"/>
    <n v="8"/>
    <n v="1"/>
    <n v="750000"/>
    <s v="UNIDAD"/>
    <s v="NO SOLICITADAS"/>
  </r>
  <r>
    <x v="19"/>
    <s v="02-02-01-004-006-01"/>
    <n v="10"/>
    <s v="Materiales y suministros - Motores, generadores y transformadores eléctricos y sus partes y piezas"/>
    <s v="GOVERNADOR / UNIT, CONTROL, ELECTRIC, GOVERNOR"/>
    <n v="39122200"/>
    <s v="Selección abreviada subasta inversa (No disponible)"/>
    <n v="3"/>
    <n v="8"/>
    <n v="1"/>
    <n v="950000"/>
    <s v="UNIDAD"/>
    <s v="NO SOLICITADAS"/>
  </r>
  <r>
    <x v="19"/>
    <s v="02-02-01-004-006-01"/>
    <n v="10"/>
    <s v="Materiales y suministros - Motores, generadores y transformadores eléctricos y sus partes y piezas"/>
    <s v="GOVERNADOR ELECTRICO"/>
    <n v="25191500"/>
    <s v="Selección abreviada subasta inversa (No disponible)"/>
    <n v="3"/>
    <n v="8"/>
    <n v="1"/>
    <n v="950000"/>
    <s v="UNIDAD"/>
    <s v="NO SOLICITADAS"/>
  </r>
  <r>
    <x v="19"/>
    <s v="02-02-01-004-006-01"/>
    <n v="10"/>
    <s v="Materiales y suministros - Motores, generadores y transformadores eléctricos y sus partes y piezas"/>
    <s v="GOVERNADOR ELECTRONICO"/>
    <n v="25191500"/>
    <s v="Selección abreviada subasta inversa (No disponible)"/>
    <n v="3"/>
    <n v="8"/>
    <n v="1"/>
    <n v="140000"/>
    <s v="UNIDAD"/>
    <s v="NO SOLICITADAS"/>
  </r>
  <r>
    <x v="19"/>
    <s v="02-02-01-003-005-03"/>
    <n v="10"/>
    <s v="Materiales y suministros - Jabón, preparados para limpieza, perfumes y preparados de tocador"/>
    <s v="GRASA #22"/>
    <n v="15121902"/>
    <s v="Mínima cuantía"/>
    <n v="3"/>
    <n v="5"/>
    <n v="1"/>
    <n v="450000"/>
    <s v="GALON"/>
    <s v="NO SOLICITADAS"/>
  </r>
  <r>
    <x v="19"/>
    <s v="02-02-01-003-005-03"/>
    <n v="10"/>
    <s v="Materiales y suministros - Jabón, preparados para limpieza, perfumes y preparados de tocador"/>
    <s v="GRASA / WURTH DIELECTRIC GREASE"/>
    <n v="15121901"/>
    <s v="Mínima cuantía"/>
    <n v="3"/>
    <n v="8"/>
    <n v="2"/>
    <n v="197400"/>
    <s v="UNIDAD"/>
    <s v="NO SOLICITADAS"/>
  </r>
  <r>
    <x v="19"/>
    <s v="02-02-01-003-005-03"/>
    <n v="10"/>
    <s v="Materiales y suministros - Jabón, preparados para limpieza, perfumes y preparados de tocador"/>
    <s v="GRASA DE LITIO"/>
    <n v="15121900"/>
    <s v="Mínima cuantía"/>
    <n v="3"/>
    <n v="5"/>
    <n v="1"/>
    <n v="95200"/>
    <s v="UNIDAD"/>
    <s v="NO SOLICITADAS"/>
  </r>
  <r>
    <x v="19"/>
    <s v="02-02-01-004-003-09"/>
    <n v="10"/>
    <s v="Materiales y suministros - Otras máquinas para usos generales y sus partes y piezas"/>
    <s v="GRASERA "/>
    <n v="40141736"/>
    <s v="Selección abreviada subasta inversa (No disponible)"/>
    <n v="3"/>
    <n v="8"/>
    <n v="1"/>
    <n v="372000"/>
    <s v="UNIDAD"/>
    <s v="NO SOLICITADAS"/>
  </r>
  <r>
    <x v="19"/>
    <s v="02-02-01-004-003-09"/>
    <n v="10"/>
    <s v="Materiales y suministros - Otras máquinas para usos generales y sus partes y piezas"/>
    <s v="GRASERA MANUAL"/>
    <n v="27112901"/>
    <s v="Selección abreviada subasta inversa (No disponible)"/>
    <n v="3"/>
    <n v="8"/>
    <n v="1"/>
    <n v="63200"/>
    <s v="UNIDAD"/>
    <s v="NO SOLICITADAS"/>
  </r>
  <r>
    <x v="19"/>
    <s v="02-02-01-003-008-09"/>
    <n v="10"/>
    <s v="Materiales y suministros - Otros artículos manufacturados n. C. P."/>
    <s v="GRATA PARA ESMERIL DE 1&quot;"/>
    <n v="23131503"/>
    <s v="Selección abreviada subasta inversa (No disponible)"/>
    <n v="3"/>
    <n v="8"/>
    <n v="2"/>
    <n v="30000"/>
    <s v="UNIDAD"/>
    <s v="NO SOLICITADAS"/>
  </r>
  <r>
    <x v="19"/>
    <s v="02-02-01-003-006-02"/>
    <n v="10"/>
    <s v="Materiales y suministros - Otros productos de caucho"/>
    <s v="GUANTE DE NITRILO X CAJA"/>
    <n v="42132200"/>
    <s v="Selección abreviada subasta inversa (No disponible)"/>
    <n v="3"/>
    <n v="8"/>
    <n v="80"/>
    <n v="3840000"/>
    <s v="UNIDAD"/>
    <s v="NO SOLICITADAS"/>
  </r>
  <r>
    <x v="19"/>
    <s v="02-02-01-003-006-02"/>
    <n v="10"/>
    <s v="Materiales y suministros - Otros productos de caucho"/>
    <s v="GUANTE NEOPRENO  X PAR"/>
    <n v="42132200"/>
    <s v="Selección abreviada subasta inversa (No disponible)"/>
    <n v="3"/>
    <n v="8"/>
    <n v="20"/>
    <n v="500000"/>
    <s v="UNIDAD"/>
    <s v="NO SOLICITADAS"/>
  </r>
  <r>
    <x v="19"/>
    <s v="02-02-01-003-006-02"/>
    <n v="10"/>
    <s v="Materiales y suministros - Otros productos de caucho"/>
    <s v="GUANTE NR 13 RESISTENTE  X PAR"/>
    <n v="42132200"/>
    <s v="Selección abreviada subasta inversa (No disponible)"/>
    <n v="3"/>
    <n v="8"/>
    <n v="30"/>
    <n v="825000"/>
    <s v="UNIDAD"/>
    <s v="NO SOLICITADAS"/>
  </r>
  <r>
    <x v="19"/>
    <s v="02-02-01-004-003-09"/>
    <n v="10"/>
    <s v="Materiales y suministros - Otras máquinas para usos generales y sus partes y piezas"/>
    <s v="GUAYA STOP"/>
    <n v="25191500"/>
    <s v="Selección abreviada subasta inversa (No disponible)"/>
    <n v="3"/>
    <n v="8"/>
    <n v="1"/>
    <n v="465000"/>
    <s v="UNIDAD"/>
    <s v="NO SOLICITADAS"/>
  </r>
  <r>
    <x v="19"/>
    <s v="02-02-01-004-003-09"/>
    <n v="10"/>
    <s v="Materiales y suministros - Otras máquinas para usos generales y sus partes y piezas"/>
    <s v="GUIAS DE VALVULA"/>
    <n v="26101513"/>
    <s v="Selección abreviada subasta inversa (No disponible)"/>
    <n v="3"/>
    <n v="8"/>
    <n v="1"/>
    <n v="85600"/>
    <s v="UNIDAD"/>
    <s v="NO SOLICITADAS"/>
  </r>
  <r>
    <x v="19"/>
    <s v="02-02-01-004-002"/>
    <n v="10"/>
    <s v="Materiales y suministros - Productos metálicos elaborados (excepto maquinaria y equipo)"/>
    <s v="HERRAMIENTAS SERVICIO GENERAL - JUEGO"/>
    <n v="27113200"/>
    <s v="Selección abreviada subasta inversa (No disponible)"/>
    <n v="3"/>
    <n v="8"/>
    <n v="1"/>
    <n v="1500000"/>
    <s v="UNIDAD"/>
    <s v="NO SOLICITADAS"/>
  </r>
  <r>
    <x v="19"/>
    <s v="02-02-01-002-006"/>
    <n v="10"/>
    <s v="Materiales y suministros - Hilados e hilos; tejidos de fibras textiles incluso afelpados"/>
    <s v="HILO DE NYLON #40 AZUL X ROLLO"/>
    <n v="11162113"/>
    <s v="Selección abreviada subasta inversa (No disponible)"/>
    <n v="3"/>
    <n v="8"/>
    <n v="3"/>
    <n v="165000"/>
    <s v="UNIDAD"/>
    <s v="NO SOLICITADAS"/>
  </r>
  <r>
    <x v="19"/>
    <s v="02-02-01-002-006"/>
    <n v="10"/>
    <s v="Materiales y suministros - Hilados e hilos; tejidos de fibras textiles incluso afelpados"/>
    <s v="HILO DE NYLON #40 GRIS X ROLLO"/>
    <n v="11162113"/>
    <s v="Selección abreviada subasta inversa (No disponible)"/>
    <n v="3"/>
    <n v="8"/>
    <n v="3"/>
    <n v="165000"/>
    <s v="UNIDAD"/>
    <s v="NO SOLICITADAS"/>
  </r>
  <r>
    <x v="19"/>
    <s v="02-02-01-002-006"/>
    <n v="10"/>
    <s v="Materiales y suministros - Hilados e hilos; tejidos de fibras textiles incluso afelpados"/>
    <s v="HILO DE NYLON #40 NEGRO X ROLLO"/>
    <n v="11162113"/>
    <s v="Selección abreviada subasta inversa (No disponible)"/>
    <n v="3"/>
    <n v="8"/>
    <n v="3"/>
    <n v="165000"/>
    <s v="UNIDAD"/>
    <s v="NO SOLICITADAS"/>
  </r>
  <r>
    <x v="19"/>
    <s v="02-02-01-002-006"/>
    <n v="10"/>
    <s v="Materiales y suministros - Hilados e hilos; tejidos de fibras textiles incluso afelpados"/>
    <s v="HILO DE NYLON #40 ROJO X ROLLO"/>
    <n v="11162113"/>
    <s v="Selección abreviada subasta inversa (No disponible)"/>
    <n v="3"/>
    <n v="8"/>
    <n v="3"/>
    <n v="165000"/>
    <s v="UNIDAD"/>
    <s v="NO SOLICITADAS"/>
  </r>
  <r>
    <x v="19"/>
    <s v="02-02-01-003-005-04"/>
    <n v="10"/>
    <s v="Materiales y suministros - Productos químicos n. C. P."/>
    <s v="HYSOL"/>
    <n v="11121502"/>
    <s v="Selección abreviada subasta inversa (No disponible)"/>
    <n v="3"/>
    <n v="8"/>
    <n v="1"/>
    <n v="750000"/>
    <s v="UNIDAD"/>
    <s v="NO SOLICITADAS"/>
  </r>
  <r>
    <x v="19"/>
    <s v="02-02-01-003-005-04"/>
    <n v="10"/>
    <s v="Materiales y suministros - Productos químicos n. C. P."/>
    <s v="HYSOL"/>
    <n v="11121502"/>
    <s v="Selección abreviada subasta inversa (No disponible)"/>
    <n v="3"/>
    <n v="8"/>
    <n v="1"/>
    <n v="600000"/>
    <s v="UNIDAD"/>
    <s v="NO SOLICITADAS"/>
  </r>
  <r>
    <x v="19"/>
    <s v="02-02-01-003-005-04"/>
    <n v="10"/>
    <s v="Materiales y suministros - Productos químicos n. C. P."/>
    <s v="HYSOL"/>
    <n v="11121502"/>
    <s v="Selección abreviada subasta inversa (No disponible)"/>
    <n v="3"/>
    <n v="8"/>
    <n v="1"/>
    <n v="550000"/>
    <s v="UNIDAD"/>
    <s v="NO SOLICITADAS"/>
  </r>
  <r>
    <x v="19"/>
    <s v="02-02-01-003-005-04"/>
    <n v="10"/>
    <s v="Materiales y suministros - Productos químicos n. C. P."/>
    <s v="HYSOL"/>
    <n v="11121502"/>
    <s v="Selección abreviada subasta inversa (No disponible)"/>
    <n v="3"/>
    <n v="8"/>
    <n v="1"/>
    <n v="680000"/>
    <s v="UNIDAD"/>
    <s v="NO SOLICITADAS"/>
  </r>
  <r>
    <x v="19"/>
    <s v="02-02-01-004-003-09"/>
    <n v="10"/>
    <s v="Materiales y suministros - Otras máquinas para usos generales y sus partes y piezas"/>
    <s v="INDICADOR AMPERIOS AC"/>
    <n v="41113601"/>
    <s v="Selección abreviada subasta inversa (No disponible)"/>
    <n v="3"/>
    <n v="8"/>
    <n v="1"/>
    <n v="686397"/>
    <s v="UNIDAD"/>
    <s v="NO SOLICITADAS"/>
  </r>
  <r>
    <x v="19"/>
    <s v="02-02-01-004-003-09"/>
    <n v="10"/>
    <s v="Materiales y suministros - Otras máquinas para usos generales y sus partes y piezas"/>
    <s v="INDICADOR AMPERIOS DC"/>
    <n v="41113601"/>
    <s v="Selección abreviada subasta inversa (No disponible)"/>
    <n v="3"/>
    <n v="8"/>
    <n v="1"/>
    <n v="158952"/>
    <s v="UNIDAD"/>
    <s v="NO SOLICITADAS"/>
  </r>
  <r>
    <x v="19"/>
    <s v="02-02-01-004-003-09"/>
    <n v="10"/>
    <s v="Materiales y suministros - Otras máquinas para usos generales y sus partes y piezas"/>
    <s v="INDICADOR AMPERIOS DC"/>
    <n v="41113601"/>
    <s v="Selección abreviada subasta inversa (No disponible)"/>
    <n v="3"/>
    <n v="8"/>
    <n v="1"/>
    <n v="158952"/>
    <s v="UNIDAD"/>
    <s v="NO SOLICITADAS"/>
  </r>
  <r>
    <x v="19"/>
    <s v="02-02-01-004-003-09"/>
    <n v="10"/>
    <s v="Materiales y suministros - Otras máquinas para usos generales y sus partes y piezas"/>
    <s v="INDICADOR CANT FUEL"/>
    <n v="41111950"/>
    <s v="Selección abreviada subasta inversa (No disponible)"/>
    <n v="3"/>
    <n v="8"/>
    <n v="1"/>
    <n v="350000"/>
    <s v="UNIDAD"/>
    <s v="NO SOLICITADAS"/>
  </r>
  <r>
    <x v="19"/>
    <s v="02-02-01-004-003-09"/>
    <n v="10"/>
    <s v="Materiales y suministros - Otras máquinas para usos generales y sus partes y piezas"/>
    <s v="INDICADOR FRECUENCIA"/>
    <n v="41115305"/>
    <s v="Selección abreviada subasta inversa (No disponible)"/>
    <n v="3"/>
    <n v="8"/>
    <n v="1"/>
    <n v="540000"/>
    <s v="UNIDAD"/>
    <s v="NO SOLICITADAS"/>
  </r>
  <r>
    <x v="19"/>
    <s v="02-02-01-004-003-09"/>
    <n v="10"/>
    <s v="Materiales y suministros - Otras máquinas para usos generales y sus partes y piezas"/>
    <s v="INDICADOR FRECUENCIA 120VAC"/>
    <n v="41115305"/>
    <s v="Selección abreviada subasta inversa (No disponible)"/>
    <n v="3"/>
    <n v="8"/>
    <n v="1"/>
    <n v="540000"/>
    <s v="UNIDAD"/>
    <s v="NO SOLICITADAS"/>
  </r>
  <r>
    <x v="19"/>
    <s v="02-02-01-004-003-09"/>
    <n v="10"/>
    <s v="Materiales y suministros - Otras máquinas para usos generales y sus partes y piezas"/>
    <s v="INDICADOR PRESION OIL"/>
    <n v="41112403"/>
    <s v="Selección abreviada subasta inversa (No disponible)"/>
    <n v="3"/>
    <n v="8"/>
    <n v="1"/>
    <n v="410000"/>
    <s v="UNIDAD"/>
    <s v="NO SOLICITADAS"/>
  </r>
  <r>
    <x v="19"/>
    <s v="02-02-01-004-003-09"/>
    <n v="10"/>
    <s v="Materiales y suministros - Otras máquinas para usos generales y sus partes y piezas"/>
    <s v="INDICADOR TEMPERATURA"/>
    <n v="41112200"/>
    <s v="Selección abreviada subasta inversa (No disponible)"/>
    <n v="3"/>
    <n v="8"/>
    <n v="1"/>
    <n v="210000"/>
    <s v="UNIDAD"/>
    <s v="NO SOLICITADAS"/>
  </r>
  <r>
    <x v="19"/>
    <s v="02-02-01-004-003-09"/>
    <n v="10"/>
    <s v="Materiales y suministros - Otras máquinas para usos generales y sus partes y piezas"/>
    <s v="INDICADOR VELOCIDAD / OVERSPEED"/>
    <n v="25191500"/>
    <s v="Selección abreviada subasta inversa (No disponible)"/>
    <n v="3"/>
    <n v="8"/>
    <n v="1"/>
    <n v="800000"/>
    <s v="UNIDAD"/>
    <s v="NO SOLICITADAS"/>
  </r>
  <r>
    <x v="19"/>
    <s v="02-02-01-004-003-09"/>
    <n v="10"/>
    <s v="Materiales y suministros - Otras máquinas para usos generales y sus partes y piezas"/>
    <s v="INDICADOR VOLTAJE AC"/>
    <n v="41111900"/>
    <s v="Selección abreviada subasta inversa (No disponible)"/>
    <n v="3"/>
    <n v="8"/>
    <n v="1"/>
    <n v="741200"/>
    <s v="UNIDAD"/>
    <s v="NO SOLICITADAS"/>
  </r>
  <r>
    <x v="19"/>
    <s v="02-02-01-004-003-09"/>
    <n v="10"/>
    <s v="Materiales y suministros - Otras máquinas para usos generales y sus partes y piezas"/>
    <s v="INDICADOR VOLTAJE DC"/>
    <n v="41111900"/>
    <s v="Selección abreviada subasta inversa (No disponible)"/>
    <n v="3"/>
    <n v="8"/>
    <n v="1"/>
    <n v="450180"/>
    <s v="UNIDAD"/>
    <s v="NO SOLICITADAS"/>
  </r>
  <r>
    <x v="19"/>
    <s v="02-02-01-004-003-09"/>
    <n v="10"/>
    <s v="Materiales y suministros - Otras máquinas para usos generales y sus partes y piezas"/>
    <s v="INDICADOR VOLTIOS AC"/>
    <n v="41111900"/>
    <s v="Selección abreviada subasta inversa (No disponible)"/>
    <n v="3"/>
    <n v="8"/>
    <n v="1"/>
    <n v="741200"/>
    <s v="UNIDAD"/>
    <s v="NO SOLICITADAS"/>
  </r>
  <r>
    <x v="19"/>
    <s v="02-02-01-004-003-09"/>
    <n v="10"/>
    <s v="Materiales y suministros - Otras máquinas para usos generales y sus partes y piezas"/>
    <s v="INDICADOR VOLTIOS DC"/>
    <n v="41111900"/>
    <s v="Selección abreviada subasta inversa (No disponible)"/>
    <n v="3"/>
    <n v="8"/>
    <n v="1"/>
    <n v="450180"/>
    <s v="UNIDAD"/>
    <s v="NO SOLICITADAS"/>
  </r>
  <r>
    <x v="19"/>
    <s v="02-02-01-004-002"/>
    <n v="10"/>
    <s v="Materiales y suministros - Productos metálicos elaborados (excepto maquinaria y equipo)"/>
    <s v="INSERTADOR KIT TERRAJA / MACHUELO PARA REPARAR ROSCAS"/>
    <n v="20143002"/>
    <s v="Selección abreviada subasta inversa (No disponible)"/>
    <n v="3"/>
    <n v="8"/>
    <n v="1"/>
    <n v="320000"/>
    <s v="UNIDAD"/>
    <s v="NO SOLICITADAS"/>
  </r>
  <r>
    <x v="19"/>
    <s v="02-02-01-004-006-02"/>
    <n v="10"/>
    <s v="Materiales y suministros - Aparatos de control eléctrico y distribución de electricidad y sus partes y piezas"/>
    <s v="INTERRUPTOR / CONTACTOR"/>
    <n v="39121529"/>
    <s v="Selección abreviada subasta inversa (No disponible)"/>
    <n v="3"/>
    <n v="8"/>
    <n v="1"/>
    <n v="1300000"/>
    <s v="UNIDAD"/>
    <s v="NO SOLICITADAS"/>
  </r>
  <r>
    <x v="19"/>
    <s v="02-02-01-004-006-02"/>
    <n v="10"/>
    <s v="Materiales y suministros - Aparatos de control eléctrico y distribución de electricidad y sus partes y piezas"/>
    <s v="INTERRUPTOR / CONTACTOR"/>
    <n v="39121529"/>
    <s v="Selección abreviada subasta inversa (No disponible)"/>
    <n v="3"/>
    <n v="8"/>
    <n v="1"/>
    <n v="183400"/>
    <s v="UNIDAD"/>
    <s v="NO SOLICITADAS"/>
  </r>
  <r>
    <x v="19"/>
    <s v="02-02-01-004-006-02"/>
    <n v="10"/>
    <s v="Materiales y suministros - Aparatos de control eléctrico y distribución de electricidad y sus partes y piezas"/>
    <s v="INTERRUPTOR / CONTACTOR"/>
    <n v="39121529"/>
    <s v="Selección abreviada subasta inversa (No disponible)"/>
    <n v="3"/>
    <n v="8"/>
    <n v="1"/>
    <n v="520000"/>
    <s v="UNIDAD"/>
    <s v="NO SOLICITADAS"/>
  </r>
  <r>
    <x v="19"/>
    <s v="02-02-01-004-006-02"/>
    <n v="10"/>
    <s v="Materiales y suministros - Aparatos de control eléctrico y distribución de electricidad y sus partes y piezas"/>
    <s v="INTERRUPTOR / CONTACTOR, LINE, 3-POLE"/>
    <n v="39121529"/>
    <s v="Selección abreviada subasta inversa (No disponible)"/>
    <n v="3"/>
    <n v="8"/>
    <n v="1"/>
    <n v="740000"/>
    <s v="UNIDAD"/>
    <s v="NO SOLICITADAS"/>
  </r>
  <r>
    <x v="19"/>
    <s v="02-02-01-004-006-02"/>
    <n v="10"/>
    <s v="Materiales y suministros - Aparatos de control eléctrico y distribución de electricidad y sus partes y piezas"/>
    <s v="INTERRUPTOR / SWITCH"/>
    <n v="39122200"/>
    <s v="Selección abreviada subasta inversa (No disponible)"/>
    <n v="3"/>
    <n v="8"/>
    <n v="1"/>
    <n v="247029"/>
    <s v="UNIDAD"/>
    <s v="NO SOLICITADAS"/>
  </r>
  <r>
    <x v="19"/>
    <s v="02-02-01-004-006-02"/>
    <n v="10"/>
    <s v="Materiales y suministros - Aparatos de control eléctrico y distribución de electricidad y sus partes y piezas"/>
    <s v="INTERRUPTOR / SWITCH , OIL PRESSURE"/>
    <n v="41111957"/>
    <s v="Selección abreviada subasta inversa (No disponible)"/>
    <n v="3"/>
    <n v="8"/>
    <n v="1"/>
    <n v="156900"/>
    <s v="UNIDAD"/>
    <s v="NO SOLICITADAS"/>
  </r>
  <r>
    <x v="19"/>
    <s v="02-02-01-004-006-02"/>
    <n v="10"/>
    <s v="Materiales y suministros - Aparatos de control eléctrico y distribución de electricidad y sus partes y piezas"/>
    <s v="INTERRUPTOR / SWITCH 2 POSICIONES"/>
    <n v="39122200"/>
    <s v="Selección abreviada subasta inversa (No disponible)"/>
    <n v="3"/>
    <n v="8"/>
    <n v="1"/>
    <n v="188777"/>
    <s v="UNIDAD"/>
    <s v="NO SOLICITADAS"/>
  </r>
  <r>
    <x v="19"/>
    <s v="02-02-01-004-006-02"/>
    <n v="10"/>
    <s v="Materiales y suministros - Aparatos de control eléctrico y distribución de electricidad y sus partes y piezas"/>
    <s v="INTERRUPTOR / SWITCH 3 POSICIONES"/>
    <n v="39122200"/>
    <s v="Selección abreviada subasta inversa (No disponible)"/>
    <n v="3"/>
    <n v="8"/>
    <n v="1"/>
    <n v="97086"/>
    <s v="UNIDAD"/>
    <s v="NO SOLICITADAS"/>
  </r>
  <r>
    <x v="19"/>
    <s v="02-02-01-004-006-02"/>
    <n v="10"/>
    <s v="Materiales y suministros - Aparatos de control eléctrico y distribución de electricidad y sus partes y piezas"/>
    <s v="INTERRUPTOR / SWITCH ASSEMBLY, TIME DELAY"/>
    <n v="39121523"/>
    <s v="Selección abreviada subasta inversa (No disponible)"/>
    <n v="3"/>
    <n v="8"/>
    <n v="1"/>
    <n v="710500"/>
    <s v="UNIDAD"/>
    <s v="NO SOLICITADAS"/>
  </r>
  <r>
    <x v="19"/>
    <s v="02-02-01-004-006-02"/>
    <n v="10"/>
    <s v="Materiales y suministros - Aparatos de control eléctrico y distribución de electricidad y sus partes y piezas"/>
    <s v="INTERRUPTOR / SWITCH AUTOMATIC-MANUAL"/>
    <n v="39122200"/>
    <s v="Selección abreviada subasta inversa (No disponible)"/>
    <n v="3"/>
    <n v="8"/>
    <n v="1"/>
    <n v="39369"/>
    <s v="UNIDAD"/>
    <s v="NO SOLICITADAS"/>
  </r>
  <r>
    <x v="19"/>
    <s v="02-02-01-004-006-02"/>
    <n v="10"/>
    <s v="Materiales y suministros - Aparatos de control eléctrico y distribución de electricidad y sus partes y piezas"/>
    <s v="INTERRUPTOR / SWITCH DE PRESION DE ACEITE"/>
    <n v="41111957"/>
    <s v="Selección abreviada subasta inversa (No disponible)"/>
    <n v="3"/>
    <n v="8"/>
    <n v="1"/>
    <n v="300000"/>
    <s v="UNIDAD"/>
    <s v="NO SOLICITADAS"/>
  </r>
  <r>
    <x v="19"/>
    <s v="02-02-01-004-006-02"/>
    <n v="10"/>
    <s v="Materiales y suministros - Aparatos de control eléctrico y distribución de electricidad y sus partes y piezas"/>
    <s v="INTERRUPTOR / SWITCH FUEL PRESSURE"/>
    <n v="41111959"/>
    <s v="Selección abreviada subasta inversa (No disponible)"/>
    <n v="3"/>
    <n v="8"/>
    <n v="1"/>
    <n v="135200"/>
    <s v="UNIDAD"/>
    <s v="NO SOLICITADAS"/>
  </r>
  <r>
    <x v="19"/>
    <s v="02-02-01-004-006-02"/>
    <n v="10"/>
    <s v="Materiales y suministros - Aparatos de control eléctrico y distribución de electricidad y sus partes y piezas"/>
    <s v="INTERRUPTOR / SWITCH METER SELEC VOLT"/>
    <n v="39122200"/>
    <s v="Selección abreviada subasta inversa (No disponible)"/>
    <n v="3"/>
    <n v="8"/>
    <n v="1"/>
    <n v="800000"/>
    <s v="UNIDAD"/>
    <s v="NO SOLICITADAS"/>
  </r>
  <r>
    <x v="19"/>
    <s v="02-02-01-004-006-02"/>
    <n v="10"/>
    <s v="Materiales y suministros - Aparatos de control eléctrico y distribución de electricidad y sus partes y piezas"/>
    <s v="INTERRUPTOR / SWITCH MICRO APAG EMERG"/>
    <n v="39122200"/>
    <s v="Selección abreviada subasta inversa (No disponible)"/>
    <n v="3"/>
    <n v="8"/>
    <n v="1"/>
    <n v="345193"/>
    <s v="UNIDAD"/>
    <s v="NO SOLICITADAS"/>
  </r>
  <r>
    <x v="19"/>
    <s v="02-02-01-004-006-02"/>
    <n v="10"/>
    <s v="Materiales y suministros - Aparatos de control eléctrico y distribución de electricidad y sus partes y piezas"/>
    <s v="INTERRUPTOR / SWITCH OIL PRESSURE"/>
    <n v="41111957"/>
    <s v="Selección abreviada subasta inversa (No disponible)"/>
    <n v="3"/>
    <n v="8"/>
    <n v="1"/>
    <n v="135200"/>
    <s v="UNIDAD"/>
    <s v="NO SOLICITADAS"/>
  </r>
  <r>
    <x v="19"/>
    <s v="02-02-01-004-006-02"/>
    <n v="10"/>
    <s v="Materiales y suministros - Aparatos de control eléctrico y distribución de electricidad y sus partes y piezas"/>
    <s v="INTERRUPTOR / SWITCH PUSH BUTTON TEST"/>
    <n v="39122200"/>
    <s v="Selección abreviada subasta inversa (No disponible)"/>
    <n v="3"/>
    <n v="8"/>
    <n v="1"/>
    <n v="200000"/>
    <s v="UNIDAD"/>
    <s v="NO SOLICITADAS"/>
  </r>
  <r>
    <x v="19"/>
    <s v="02-02-01-004-006-02"/>
    <n v="10"/>
    <s v="Materiales y suministros - Aparatos de control eléctrico y distribución de electricidad y sus partes y piezas"/>
    <s v="INTERRUPTOR / SWITCH SELECTOR, METER"/>
    <n v="39122200"/>
    <s v="Selección abreviada subasta inversa (No disponible)"/>
    <n v="3"/>
    <n v="8"/>
    <n v="1"/>
    <n v="730000"/>
    <s v="UNIDAD"/>
    <s v="NO SOLICITADAS"/>
  </r>
  <r>
    <x v="19"/>
    <s v="02-02-01-004-006-02"/>
    <n v="10"/>
    <s v="Materiales y suministros - Aparatos de control eléctrico y distribución de electricidad y sus partes y piezas"/>
    <s v="INTERRUPTOR / SWITCH START"/>
    <n v="39122200"/>
    <s v="Selección abreviada subasta inversa (No disponible)"/>
    <n v="3"/>
    <n v="8"/>
    <n v="1"/>
    <n v="151022"/>
    <s v="UNIDAD"/>
    <s v="NO SOLICITADAS"/>
  </r>
  <r>
    <x v="19"/>
    <s v="02-02-01-004-006-02"/>
    <n v="10"/>
    <s v="Materiales y suministros - Aparatos de control eléctrico y distribución de electricidad y sus partes y piezas"/>
    <s v="INTERRUPTOR / SWITCH TEST-BANK"/>
    <n v="39122200"/>
    <s v="Selección abreviada subasta inversa (No disponible)"/>
    <n v="3"/>
    <n v="8"/>
    <n v="1"/>
    <n v="33029"/>
    <s v="UNIDAD"/>
    <s v="NO SOLICITADAS"/>
  </r>
  <r>
    <x v="19"/>
    <s v="02-02-01-004-006-02"/>
    <n v="10"/>
    <s v="Materiales y suministros - Aparatos de control eléctrico y distribución de electricidad y sus partes y piezas"/>
    <s v="INTERRUPTOR / SWITCH UNIVERSAL"/>
    <n v="39122200"/>
    <s v="Selección abreviada subasta inversa (No disponible)"/>
    <n v="3"/>
    <n v="8"/>
    <n v="1"/>
    <n v="178529"/>
    <s v="UNIDAD"/>
    <s v="NO SOLICITADAS"/>
  </r>
  <r>
    <x v="19"/>
    <s v="02-02-01-004-006-02"/>
    <n v="10"/>
    <s v="Materiales y suministros - Aparatos de control eléctrico y distribución de electricidad y sus partes y piezas"/>
    <s v="INTERRUPTOR / SWITCH, MAINTAINED, PUSH"/>
    <n v="39122200"/>
    <s v="Selección abreviada subasta inversa (No disponible)"/>
    <n v="3"/>
    <n v="8"/>
    <n v="1"/>
    <n v="386500"/>
    <s v="UNIDAD"/>
    <s v="NO SOLICITADAS"/>
  </r>
  <r>
    <x v="19"/>
    <s v="02-02-01-004-006-02"/>
    <n v="10"/>
    <s v="Materiales y suministros - Aparatos de control eléctrico y distribución de electricidad y sus partes y piezas"/>
    <s v="INTERRUPTOR / SWITCH, MICRO"/>
    <n v="39122200"/>
    <s v="Selección abreviada subasta inversa (No disponible)"/>
    <n v="3"/>
    <n v="8"/>
    <n v="1"/>
    <n v="298400"/>
    <s v="UNIDAD"/>
    <s v="NO SOLICITADAS"/>
  </r>
  <r>
    <x v="19"/>
    <s v="02-02-01-004-006-02"/>
    <n v="10"/>
    <s v="Materiales y suministros - Aparatos de control eléctrico y distribución de electricidad y sus partes y piezas"/>
    <s v="INTERRUPTOR / SWITCH, PUSH BUTTON, STARTER"/>
    <n v="39122200"/>
    <s v="Selección abreviada subasta inversa (No disponible)"/>
    <n v="3"/>
    <n v="8"/>
    <n v="1"/>
    <n v="45600"/>
    <s v="UNIDAD"/>
    <s v="NO SOLICITADAS"/>
  </r>
  <r>
    <x v="19"/>
    <s v="02-02-01-004-006-02"/>
    <n v="10"/>
    <s v="Materiales y suministros - Aparatos de control eléctrico y distribución de electricidad y sus partes y piezas"/>
    <s v="INTERRUPTOR / SWITCH, TOGGLE, 4PDT"/>
    <n v="39122200"/>
    <s v="Selección abreviada subasta inversa (No disponible)"/>
    <n v="3"/>
    <n v="8"/>
    <n v="1"/>
    <n v="198500"/>
    <s v="UNIDAD"/>
    <s v="NO SOLICITADAS"/>
  </r>
  <r>
    <x v="19"/>
    <s v="02-02-01-004-006-02"/>
    <n v="10"/>
    <s v="Materiales y suministros - Aparatos de control eléctrico y distribución de electricidad y sus partes y piezas"/>
    <s v="INTERRUPTOR DE ENTRADA / INPUT CONTACTOR"/>
    <n v="39121529"/>
    <s v="Selección abreviada subasta inversa (No disponible)"/>
    <n v="3"/>
    <n v="8"/>
    <n v="1"/>
    <n v="630500"/>
    <s v="UNIDAD"/>
    <s v="NO SOLICITADAS"/>
  </r>
  <r>
    <x v="19"/>
    <s v="02-02-01-004-006-02"/>
    <n v="10"/>
    <s v="Materiales y suministros - Aparatos de control eléctrico y distribución de electricidad y sus partes y piezas"/>
    <s v="INTERRUPTOR DE PRESION ACEITE/ SWITCH"/>
    <n v="41111957"/>
    <s v="Selección abreviada subasta inversa (No disponible)"/>
    <n v="3"/>
    <n v="8"/>
    <n v="1"/>
    <n v="27278"/>
    <s v="UNIDAD"/>
    <s v="NO SOLICITADAS"/>
  </r>
  <r>
    <x v="19"/>
    <s v="02-02-01-004-006-02"/>
    <n v="10"/>
    <s v="Materiales y suministros - Aparatos de control eléctrico y distribución de electricidad y sus partes y piezas"/>
    <s v="INTERRUPTOR DE PRESION DE COMBUSTIBLE / SWITCH"/>
    <n v="41111959"/>
    <s v="Selección abreviada subasta inversa (No disponible)"/>
    <n v="3"/>
    <n v="8"/>
    <n v="1"/>
    <n v="80904"/>
    <s v="UNIDAD"/>
    <s v="NO SOLICITADAS"/>
  </r>
  <r>
    <x v="19"/>
    <s v="02-02-01-004-006-02"/>
    <n v="10"/>
    <s v="Materiales y suministros - Aparatos de control eléctrico y distribución de electricidad y sus partes y piezas"/>
    <s v="INTERRUPTOR DE TEMPERATURA / SWITCH"/>
    <n v="41111970"/>
    <s v="Selección abreviada subasta inversa (No disponible)"/>
    <n v="3"/>
    <n v="8"/>
    <n v="1"/>
    <n v="21575"/>
    <s v="UNIDAD"/>
    <s v="NO SOLICITADAS"/>
  </r>
  <r>
    <x v="19"/>
    <s v="02-02-01-003-005-03"/>
    <n v="10"/>
    <s v="Materiales y suministros - Jabón, preparados para limpieza, perfumes y preparados de tocador"/>
    <s v="JABON LAVADO DE COMPRESORES"/>
    <n v="47131820"/>
    <s v="Selección abreviada subasta inversa (No disponible)"/>
    <n v="3"/>
    <n v="8"/>
    <n v="1"/>
    <n v="1500000"/>
    <s v="GALON"/>
    <s v="NO SOLICITADAS"/>
  </r>
  <r>
    <x v="19"/>
    <s v="02-02-01-003-006-09"/>
    <n v="10"/>
    <s v="Materiales y suministros - Otros productos plásticos"/>
    <s v="LAMINA FLEXI GLASS"/>
    <n v="11151512"/>
    <s v="Selección abreviada subasta inversa (No disponible)"/>
    <n v="3"/>
    <n v="8"/>
    <n v="1"/>
    <n v="900000"/>
    <s v="UNIDAD"/>
    <s v="NO SOLICITADAS"/>
  </r>
  <r>
    <x v="19"/>
    <s v="02-02-01-004-006-05"/>
    <n v="10"/>
    <s v="Materiales y suministros - Lámparas eléctricas de incandescencia o descarga; lámparas de arco, equipo para alumbrado eléctrico; sus partes y piezas"/>
    <s v="LAMPARA"/>
    <n v="39111610"/>
    <s v="Selección abreviada subasta inversa (No disponible)"/>
    <n v="3"/>
    <n v="8"/>
    <n v="2"/>
    <n v="12800"/>
    <s v="UNIDAD"/>
    <s v="NO SOLICITADAS"/>
  </r>
  <r>
    <x v="19"/>
    <s v="02-02-01-004-002"/>
    <n v="10"/>
    <s v="Materiales y suministros - Productos metálicos elaborados (excepto maquinaria y equipo)"/>
    <s v="LEZNAS JUEGO "/>
    <n v="27111605"/>
    <s v="Selección abreviada subasta inversa (No disponible)"/>
    <n v="3"/>
    <n v="8"/>
    <n v="1"/>
    <n v="450000"/>
    <s v="UNIDAD"/>
    <s v="NO SOLICITADAS"/>
  </r>
  <r>
    <x v="19"/>
    <s v="02-02-01-004-006-05"/>
    <n v="10"/>
    <s v="Materiales y suministros - Lámparas eléctricas de incandescencia o descarga; lámparas de arco, equipo para alumbrado eléctrico; sus partes y piezas"/>
    <s v="LICUADORAS AMBAR  "/>
    <n v="39101600"/>
    <s v="Selección abreviada subasta inversa (No disponible)"/>
    <n v="3"/>
    <n v="8"/>
    <n v="1"/>
    <n v="396000"/>
    <s v="UNIDAD"/>
    <s v="NO SOLICITADAS"/>
  </r>
  <r>
    <x v="19"/>
    <s v="02-02-01-003-007-09"/>
    <n v="10"/>
    <s v="Materiales y suministros - Otros productos minerales no metálicos n. C. P."/>
    <s v="LIJA # 100 6&quot;"/>
    <n v="11101502"/>
    <s v="Selección abreviada subasta inversa (No disponible)"/>
    <n v="3"/>
    <n v="8"/>
    <n v="30"/>
    <n v="90000"/>
    <s v="METRO"/>
    <s v="NO SOLICITADAS"/>
  </r>
  <r>
    <x v="19"/>
    <s v="02-02-01-003-007-09"/>
    <n v="10"/>
    <s v="Materiales y suministros - Otros productos minerales no metálicos n. C. P."/>
    <s v="LIJA # 150 PARA ORBITAL DE 6&quot;"/>
    <n v="11101502"/>
    <s v="Selección abreviada subasta inversa (No disponible)"/>
    <n v="3"/>
    <n v="8"/>
    <n v="50"/>
    <n v="125000"/>
    <s v="UNIDAD"/>
    <s v="NO SOLICITADAS"/>
  </r>
  <r>
    <x v="19"/>
    <s v="02-02-01-003-007-09"/>
    <n v="10"/>
    <s v="Materiales y suministros - Otros productos minerales no metálicos n. C. P."/>
    <s v="LIJA # 180 PARA ORBITAL DE 6&quot;"/>
    <n v="11101502"/>
    <s v="Selección abreviada subasta inversa (No disponible)"/>
    <n v="3"/>
    <n v="8"/>
    <n v="70"/>
    <n v="175000"/>
    <s v="UNIDAD"/>
    <s v="NO SOLICITADAS"/>
  </r>
  <r>
    <x v="19"/>
    <s v="02-02-01-003-007-09"/>
    <n v="10"/>
    <s v="Materiales y suministros - Otros productos minerales no metálicos n. C. P."/>
    <s v="LIJA # 200 PARA ORBITAL DE 6&quot;"/>
    <n v="11101502"/>
    <s v="Selección abreviada subasta inversa (No disponible)"/>
    <n v="3"/>
    <n v="8"/>
    <n v="80"/>
    <n v="200000"/>
    <s v="UNIDAD"/>
    <s v="NO SOLICITADAS"/>
  </r>
  <r>
    <x v="19"/>
    <s v="02-02-01-003-007-09"/>
    <n v="10"/>
    <s v="Materiales y suministros - Otros productos minerales no metálicos n. C. P."/>
    <s v="LIJA # 220 PARA ORBITAL DE 6&quot;"/>
    <n v="11101502"/>
    <s v="Selección abreviada subasta inversa (No disponible)"/>
    <n v="3"/>
    <n v="8"/>
    <n v="110"/>
    <n v="275000"/>
    <s v="UNIDAD"/>
    <s v="NO SOLICITADAS"/>
  </r>
  <r>
    <x v="19"/>
    <s v="02-02-01-003-007-09"/>
    <n v="10"/>
    <s v="Materiales y suministros - Otros productos minerales no metálicos n. C. P."/>
    <s v="LIJA # 320 PARA ORBITAL DE 6&quot;"/>
    <n v="11101502"/>
    <s v="Selección abreviada subasta inversa (No disponible)"/>
    <n v="3"/>
    <n v="8"/>
    <n v="100"/>
    <n v="250000"/>
    <s v="UNIDAD"/>
    <s v="NO SOLICITADAS"/>
  </r>
  <r>
    <x v="19"/>
    <s v="02-02-01-003-007-09"/>
    <n v="10"/>
    <s v="Materiales y suministros - Otros productos minerales no metálicos n. C. P."/>
    <s v="LIJA # 400 PARA ORBITAL DE 6&quot;"/>
    <n v="11101502"/>
    <s v="Selección abreviada subasta inversa (No disponible)"/>
    <n v="3"/>
    <n v="8"/>
    <n v="20"/>
    <n v="60000"/>
    <s v="UNIDAD"/>
    <s v="NO SOLICITADAS"/>
  </r>
  <r>
    <x v="19"/>
    <s v="02-02-01-003-007-09"/>
    <n v="10"/>
    <s v="Materiales y suministros - Otros productos minerales no metálicos n. C. P."/>
    <s v="LIJA # 600 PARA ORBITAL DE 6&quot;"/>
    <n v="11101502"/>
    <s v="Selección abreviada subasta inversa (No disponible)"/>
    <n v="3"/>
    <n v="8"/>
    <n v="20"/>
    <n v="60000"/>
    <s v="UNIDAD"/>
    <s v="NO SOLICITADAS"/>
  </r>
  <r>
    <x v="19"/>
    <s v="02-02-01-003-007-09"/>
    <n v="10"/>
    <s v="Materiales y suministros - Otros productos minerales no metálicos n. C. P."/>
    <s v="LIJA 5&quot; GRANO 120 X CAJA"/>
    <n v="27111918"/>
    <s v="Selección abreviada subasta inversa (No disponible)"/>
    <n v="3"/>
    <n v="8"/>
    <n v="2"/>
    <n v="900000"/>
    <s v="UNIDAD"/>
    <s v="NO SOLICITADAS"/>
  </r>
  <r>
    <x v="19"/>
    <s v="02-02-01-003-007-09"/>
    <n v="10"/>
    <s v="Materiales y suministros - Otros productos minerales no metálicos n. C. P."/>
    <s v="LIJA 5&quot; GRANO 80 X CAJA"/>
    <n v="27111918"/>
    <s v="Selección abreviada subasta inversa (No disponible)"/>
    <n v="3"/>
    <n v="8"/>
    <n v="2"/>
    <n v="900000"/>
    <s v="UNIDAD"/>
    <s v="NO SOLICITADAS"/>
  </r>
  <r>
    <x v="19"/>
    <s v="02-02-01-003-007-09"/>
    <n v="10"/>
    <s v="Materiales y suministros - Otros productos minerales no metálicos n. C. P."/>
    <s v="LIJA 6&quot; #80"/>
    <n v="11101502"/>
    <s v="Selección abreviada subasta inversa (No disponible)"/>
    <n v="3"/>
    <n v="8"/>
    <n v="150"/>
    <n v="600000"/>
    <s v="METRO"/>
    <s v="NO SOLICITADAS"/>
  </r>
  <r>
    <x v="19"/>
    <s v="02-02-01-003-007-09"/>
    <n v="10"/>
    <s v="Materiales y suministros - Otros productos minerales no metálicos n. C. P."/>
    <s v="LIJA AUTOADHESIVA PARA PISOS 5 CM X ROLLO"/>
    <n v="27111918"/>
    <s v="Selección abreviada subasta inversa (No disponible)"/>
    <n v="3"/>
    <n v="8"/>
    <n v="20"/>
    <n v="912000"/>
    <s v="UNIDAD"/>
    <s v="NO SOLICITADAS"/>
  </r>
  <r>
    <x v="19"/>
    <s v="02-02-01-003-007-09"/>
    <n v="10"/>
    <s v="Materiales y suministros - Otros productos minerales no metálicos n. C. P."/>
    <s v="LIJA PABSA - PLIEGO"/>
    <n v="27111918"/>
    <s v="Selección abreviada subasta inversa (No disponible)"/>
    <n v="3"/>
    <n v="8"/>
    <n v="2"/>
    <n v="3600"/>
    <s v="UNIDAD"/>
    <s v="NO SOLICITADAS"/>
  </r>
  <r>
    <x v="19"/>
    <s v="02-02-01-003-007-09"/>
    <n v="10"/>
    <s v="Materiales y suministros - Otros productos minerales no metálicos n. C. P."/>
    <s v="LIJA PABSA - PLIEGO"/>
    <n v="27111918"/>
    <s v="Selección abreviada subasta inversa (No disponible)"/>
    <n v="3"/>
    <n v="8"/>
    <n v="2"/>
    <n v="3600"/>
    <s v="UNIDAD"/>
    <s v="NO SOLICITADAS"/>
  </r>
  <r>
    <x v="19"/>
    <s v="02-02-01-003-007-09"/>
    <n v="10"/>
    <s v="Materiales y suministros - Otros productos minerales no metálicos n. C. P."/>
    <s v="LIJA ROLOCK"/>
    <n v="11101502"/>
    <s v="Selección abreviada subasta inversa (No disponible)"/>
    <n v="3"/>
    <n v="8"/>
    <n v="40"/>
    <n v="316000"/>
    <s v="UNIDAD"/>
    <s v="NO SOLICITADAS"/>
  </r>
  <r>
    <x v="19"/>
    <s v="02-02-01-003-007-09"/>
    <n v="10"/>
    <s v="Materiales y suministros - Otros productos minerales no metálicos n. C. P."/>
    <s v="LIJA SCOTCH BRITE"/>
    <n v="27111918"/>
    <s v="Selección abreviada subasta inversa (No disponible)"/>
    <n v="3"/>
    <n v="8"/>
    <n v="3"/>
    <n v="55800"/>
    <s v="UNIDAD"/>
    <s v="NO SOLICITADAS"/>
  </r>
  <r>
    <x v="19"/>
    <s v="02-02-01-003-007-09"/>
    <n v="10"/>
    <s v="Materiales y suministros - Otros productos minerales no metálicos n. C. P."/>
    <s v="LIJA VELCRO 4&quot; GRANO 100"/>
    <n v="27111918"/>
    <s v="Selección abreviada subasta inversa (No disponible)"/>
    <n v="3"/>
    <n v="8"/>
    <n v="20"/>
    <n v="1770000"/>
    <s v="UNIDAD"/>
    <s v="NO SOLICITADAS"/>
  </r>
  <r>
    <x v="19"/>
    <s v="02-02-01-003-007-09"/>
    <n v="10"/>
    <s v="Materiales y suministros - Otros productos minerales no metálicos n. C. P."/>
    <s v="LIJA VELCRO 4&quot; GRANO 180"/>
    <n v="27111918"/>
    <s v="Selección abreviada subasta inversa (No disponible)"/>
    <n v="3"/>
    <n v="8"/>
    <n v="20"/>
    <n v="1770000"/>
    <s v="UNIDAD"/>
    <s v="NO SOLICITADAS"/>
  </r>
  <r>
    <x v="19"/>
    <s v="02-02-01-003-007-09"/>
    <n v="10"/>
    <s v="Materiales y suministros - Otros productos minerales no metálicos n. C. P."/>
    <s v="LIJA VELCRO 4&quot; GRANO 220"/>
    <n v="27111918"/>
    <s v="Selección abreviada subasta inversa (No disponible)"/>
    <n v="3"/>
    <n v="8"/>
    <n v="20"/>
    <n v="1780000"/>
    <s v="UNIDAD"/>
    <s v="NO SOLICITADAS"/>
  </r>
  <r>
    <x v="19"/>
    <s v="02-02-01-003-007-09"/>
    <n v="10"/>
    <s v="Materiales y suministros - Otros productos minerales no metálicos n. C. P."/>
    <s v="LIJA VELCRO 4&quot; GRANO 600"/>
    <n v="27111918"/>
    <s v="Selección abreviada subasta inversa (No disponible)"/>
    <n v="3"/>
    <n v="8"/>
    <n v="20"/>
    <n v="1780000"/>
    <s v="UNIDAD"/>
    <s v="NO SOLICITADAS"/>
  </r>
  <r>
    <x v="19"/>
    <s v="02-02-01-003-007-09"/>
    <n v="10"/>
    <s v="Materiales y suministros - Otros productos minerales no metálicos n. C. P."/>
    <s v="LIJA VELCRO 4&quot; GRANO 80"/>
    <n v="27111918"/>
    <s v="Selección abreviada subasta inversa (No disponible)"/>
    <n v="3"/>
    <n v="8"/>
    <n v="20"/>
    <n v="1770000"/>
    <s v="UNIDAD"/>
    <s v="NO SOLICITADAS"/>
  </r>
  <r>
    <x v="19"/>
    <s v="02-02-01-004-002"/>
    <n v="10"/>
    <s v="Materiales y suministros - Productos metálicos elaborados (excepto maquinaria y equipo)"/>
    <s v="LIMA MEDIA CAÑA GRANDE GR FINO 12&quot; "/>
    <n v="27111929"/>
    <s v="Selección abreviada subasta inversa (No disponible)"/>
    <n v="3"/>
    <n v="8"/>
    <n v="1"/>
    <n v="30000"/>
    <s v="UNIDAD"/>
    <s v="NO SOLICITADAS"/>
  </r>
  <r>
    <x v="19"/>
    <s v="02-02-01-004-002"/>
    <n v="10"/>
    <s v="Materiales y suministros - Productos metálicos elaborados (excepto maquinaria y equipo)"/>
    <s v="LIMA MEDIA CAÑA GRANDE GR GRUESO 12&quot; "/>
    <n v="27111929"/>
    <s v="Selección abreviada subasta inversa (No disponible)"/>
    <n v="3"/>
    <n v="8"/>
    <n v="1"/>
    <n v="30000"/>
    <s v="UNIDAD"/>
    <s v="NO SOLICITADAS"/>
  </r>
  <r>
    <x v="19"/>
    <s v="02-02-01-004-002"/>
    <n v="10"/>
    <s v="Materiales y suministros - Productos metálicos elaborados (excepto maquinaria y equipo)"/>
    <s v="LIMA MEDIA CAÑA GRANDE GRANO FINO 12&quot;"/>
    <n v="20143002"/>
    <s v="Selección abreviada subasta inversa (No disponible)"/>
    <n v="3"/>
    <n v="8"/>
    <n v="2"/>
    <n v="72000"/>
    <s v="UNIDAD"/>
    <s v="NO SOLICITADAS"/>
  </r>
  <r>
    <x v="19"/>
    <s v="02-02-01-004-002"/>
    <n v="10"/>
    <s v="Materiales y suministros - Productos metálicos elaborados (excepto maquinaria y equipo)"/>
    <s v="LIMA MEDIA CAÑA GRANDE GRANO GRUESO 12&quot;"/>
    <n v="20143002"/>
    <s v="Selección abreviada subasta inversa (No disponible)"/>
    <n v="3"/>
    <n v="8"/>
    <n v="2"/>
    <n v="70000"/>
    <s v="UNIDAD"/>
    <s v="NO SOLICITADAS"/>
  </r>
  <r>
    <x v="19"/>
    <s v="02-02-01-004-002"/>
    <n v="10"/>
    <s v="Materiales y suministros - Productos metálicos elaborados (excepto maquinaria y equipo)"/>
    <s v="LIMA PEQUEÑA JOYERÍA "/>
    <n v="27111929"/>
    <s v="Selección abreviada subasta inversa (No disponible)"/>
    <n v="3"/>
    <n v="8"/>
    <n v="1"/>
    <n v="180000"/>
    <s v="UNIDAD"/>
    <s v="NO SOLICITADAS"/>
  </r>
  <r>
    <x v="19"/>
    <s v="02-02-01-003-005-04"/>
    <n v="10"/>
    <s v="Materiales y suministros - Productos químicos n. C. P."/>
    <s v="LIMPIADOR  01-5750-78"/>
    <n v="47131820"/>
    <s v="Selección abreviada subasta inversa (No disponible)"/>
    <n v="3"/>
    <n v="8"/>
    <n v="3"/>
    <n v="71400"/>
    <s v="UNIDAD"/>
    <s v="NO SOLICITADAS"/>
  </r>
  <r>
    <x v="19"/>
    <s v="02-02-01-003-005-04"/>
    <n v="10"/>
    <s v="Materiales y suministros - Productos químicos n. C. P."/>
    <s v="LIMPIADOR COMPUESTO / CLEANING COMPOUND JET ENGINE CLEANER X CANECA 55 GALON"/>
    <n v="15111500"/>
    <s v="Selección abreviada subasta inversa (No disponible)"/>
    <n v="3"/>
    <n v="8"/>
    <n v="1"/>
    <n v="850000"/>
    <s v="UNIDAD"/>
    <s v="NO SOLICITADAS"/>
  </r>
  <r>
    <x v="19"/>
    <s v="02-02-01-004-003-09"/>
    <n v="10"/>
    <s v="Materiales y suministros - Otras máquinas para usos generales y sus partes y piezas"/>
    <s v="LINEA NEUMATICA"/>
    <n v="40142002"/>
    <s v="Selección abreviada subasta inversa (No disponible)"/>
    <n v="3"/>
    <n v="8"/>
    <n v="1"/>
    <n v="125000"/>
    <s v="UNIDAD"/>
    <s v="NO SOLICITADAS"/>
  </r>
  <r>
    <x v="19"/>
    <s v="02-02-01-004-006-05"/>
    <n v="10"/>
    <s v="Materiales y suministros - Lámparas eléctricas de incandescencia o descarga; lámparas de arco, equipo para alumbrado eléctrico; sus partes y piezas"/>
    <s v="LINTERNA UV "/>
    <n v="39101624"/>
    <s v="Selección abreviada subasta inversa (No disponible)"/>
    <n v="3"/>
    <n v="8"/>
    <n v="2"/>
    <n v="64000"/>
    <s v="UNIDAD"/>
    <s v="NO SOLICITADAS"/>
  </r>
  <r>
    <x v="19"/>
    <s v="02-02-01-003-005-04"/>
    <n v="10"/>
    <s v="Materiales y suministros - Productos químicos n. C. P."/>
    <s v="LIQUIDO PARA FRENOS "/>
    <n v="15121509"/>
    <s v="Selección abreviada subasta inversa (No disponible)"/>
    <n v="3"/>
    <n v="5"/>
    <n v="20"/>
    <n v="2000000"/>
    <s v="GALON"/>
    <s v="NO SOLICITADAS"/>
  </r>
  <r>
    <x v="19"/>
    <s v="02-02-01-003-005-04"/>
    <n v="10"/>
    <s v="Materiales y suministros - Productos químicos n. C. P."/>
    <s v="LIQUIDO PRESERVANTE"/>
    <n v="15111500"/>
    <s v="Selección abreviada subasta inversa (No disponible)"/>
    <n v="3"/>
    <n v="5"/>
    <n v="10"/>
    <n v="1400000"/>
    <s v="GALON"/>
    <s v="NO SOLICITADAS"/>
  </r>
  <r>
    <x v="19"/>
    <s v="02-02-01-003-005-04"/>
    <n v="10"/>
    <s v="Materiales y suministros - Productos químicos n. C. P."/>
    <s v="LIQUIDO REFRIGERANTE DE MOTOR"/>
    <n v="25174004"/>
    <s v="Selección abreviada subasta inversa (No disponible)"/>
    <n v="3"/>
    <n v="5"/>
    <n v="50"/>
    <n v="4260000"/>
    <s v="GALON"/>
    <s v="NO SOLICITADAS"/>
  </r>
  <r>
    <x v="19"/>
    <s v="02-02-01-003-006-01"/>
    <n v="10"/>
    <s v="Materiales y suministros - Llantas de caucho y neumáticos (cámaras de aire)"/>
    <s v="LLANTA 175/70 R13 SELLOMATICA FLOOD LIGHT-GENIE"/>
    <n v="25172504"/>
    <s v="Mínima cuantía"/>
    <n v="4"/>
    <n v="5"/>
    <n v="2"/>
    <n v="361000"/>
    <s v="UNIDAD"/>
    <s v="NO SOLICITADAS"/>
  </r>
  <r>
    <x v="19"/>
    <s v="02-02-01-003-006-01"/>
    <n v="10"/>
    <s v="Materiales y suministros - Llantas de caucho y neumáticos (cámaras de aire)"/>
    <s v="LLANTA 2.60.85 BARRA DE ARRASTRE"/>
    <n v="25172504"/>
    <s v="Mínima cuantía"/>
    <n v="4"/>
    <n v="5"/>
    <n v="4"/>
    <n v="720000"/>
    <s v="UNIDAD"/>
    <s v="NO SOLICITADAS"/>
  </r>
  <r>
    <x v="19"/>
    <s v="02-02-01-003-006-01"/>
    <n v="10"/>
    <s v="Materiales y suministros - Llantas de caucho y neumáticos (cámaras de aire)"/>
    <s v="LLANTA 20.5X8.0-10 SELLOMATICA PLANTAS HOBART-APU"/>
    <n v="25172504"/>
    <s v="Mínima cuantía"/>
    <n v="4"/>
    <n v="5"/>
    <n v="6"/>
    <n v="1743600"/>
    <s v="UNIDAD"/>
    <s v="NO SOLICITADAS"/>
  </r>
  <r>
    <x v="19"/>
    <s v="02-02-01-003-006-01"/>
    <n v="10"/>
    <s v="Materiales y suministros - Llantas de caucho y neumáticos (cámaras de aire)"/>
    <s v="LLANTA 205/65 -10 SELLLOMATICA PLANTAS HOBART "/>
    <n v="25172504"/>
    <s v="Mínima cuantía"/>
    <n v="4"/>
    <n v="5"/>
    <n v="2"/>
    <n v="370000"/>
    <s v="UNIDAD"/>
    <s v="NO SOLICITADAS"/>
  </r>
  <r>
    <x v="19"/>
    <s v="02-02-01-003-006-01"/>
    <n v="10"/>
    <s v="Materiales y suministros - Llantas de caucho y neumáticos (cámaras de aire)"/>
    <s v="LLANTA 215/75 X 17.5 SELLOMATICA CARRO ESCALERA"/>
    <n v="25172504"/>
    <s v="Mínima cuantía"/>
    <n v="4"/>
    <n v="5"/>
    <n v="2"/>
    <n v="820000"/>
    <s v="UNIDAD"/>
    <s v="NO SOLICITADAS"/>
  </r>
  <r>
    <x v="19"/>
    <s v="02-02-01-003-006-01"/>
    <n v="10"/>
    <s v="Materiales y suministros - Llantas de caucho y neumáticos (cámaras de aire)"/>
    <s v="LLANTA 22.5X10-8 SELLOMATICA GATOR"/>
    <n v="25172504"/>
    <s v="Mínima cuantía"/>
    <n v="4"/>
    <n v="5"/>
    <n v="3"/>
    <n v="1322400"/>
    <s v="UNIDAD"/>
    <s v="NO SOLICITADAS"/>
  </r>
  <r>
    <x v="19"/>
    <s v="02-02-01-003-006-01"/>
    <n v="10"/>
    <s v="Materiales y suministros - Llantas de caucho y neumáticos (cámaras de aire)"/>
    <s v="LLANTA 225/75X15 SELLOMATICA FLOOD LIGHT"/>
    <n v="25172504"/>
    <s v="Mínima cuantía"/>
    <n v="4"/>
    <n v="5"/>
    <n v="4"/>
    <n v="841200"/>
    <s v="UNIDAD"/>
    <s v="NO SOLICITADAS"/>
  </r>
  <r>
    <x v="19"/>
    <s v="02-02-01-003-006-01"/>
    <n v="10"/>
    <s v="Materiales y suministros - Llantas de caucho y neumáticos (cámaras de aire)"/>
    <s v="LLANTA 25X13-9 SELLOMATICA GATOR"/>
    <n v="25172504"/>
    <s v="Mínima cuantía"/>
    <n v="4"/>
    <n v="5"/>
    <n v="3"/>
    <n v="2850000"/>
    <s v="UNIDAD"/>
    <s v="NO SOLICITADAS"/>
  </r>
  <r>
    <x v="19"/>
    <s v="02-02-01-003-006-01"/>
    <n v="10"/>
    <s v="Materiales y suministros - Llantas de caucho y neumáticos (cámaras de aire)"/>
    <s v="LLANTA 28X9-15 MONTACARGA"/>
    <n v="25172503"/>
    <s v="Mínima cuantía"/>
    <n v="4"/>
    <n v="5"/>
    <n v="6"/>
    <n v="2343000"/>
    <s v="UNIDAD"/>
    <s v="NO SOLICITADAS"/>
  </r>
  <r>
    <x v="19"/>
    <s v="02-02-01-003-006-01"/>
    <n v="10"/>
    <s v="Materiales y suministros - Llantas de caucho y neumáticos (cámaras de aire)"/>
    <s v="LLANTA 295-80 X 22.5 TRACTOR TLD"/>
    <n v="25172503"/>
    <s v="Mínima cuantía"/>
    <n v="4"/>
    <n v="5"/>
    <n v="3"/>
    <n v="1350000"/>
    <s v="UNIDAD"/>
    <s v="NO SOLICITADAS"/>
  </r>
  <r>
    <x v="19"/>
    <s v="02-02-01-003-006-01"/>
    <n v="10"/>
    <s v="Materiales y suministros - Llantas de caucho y neumáticos (cámaras de aire)"/>
    <s v="LLANTA 4.10 - 6 BARRA DE ARRASTRE"/>
    <n v="25172504"/>
    <s v="Mínima cuantía"/>
    <n v="4"/>
    <n v="5"/>
    <n v="2"/>
    <n v="696000"/>
    <s v="UNIDAD"/>
    <s v="NO SOLICITADAS"/>
  </r>
  <r>
    <x v="19"/>
    <s v="02-02-01-003-006-01"/>
    <n v="10"/>
    <s v="Materiales y suministros - Llantas de caucho y neumáticos (cámaras de aire)"/>
    <s v="LLANTA 4.80-8 SELLOMATICA LEKTRO-FLOOD LIGHT-TRINCHE"/>
    <n v="25172504"/>
    <s v="Mínima cuantía"/>
    <n v="4"/>
    <n v="5"/>
    <n v="4"/>
    <n v="1402400"/>
    <s v="UNIDAD"/>
    <s v="NO SOLICITADAS"/>
  </r>
  <r>
    <x v="19"/>
    <s v="02-02-01-003-006-01"/>
    <n v="10"/>
    <s v="Materiales y suministros - Llantas de caucho y neumáticos (cámaras de aire)"/>
    <s v="LLANTA 5.30 X12 SELLOMATICA PLANTAS HOBART"/>
    <n v="25172504"/>
    <s v="Mínima cuantía"/>
    <n v="4"/>
    <n v="5"/>
    <n v="3"/>
    <n v="750900"/>
    <s v="UNIDAD"/>
    <s v="NO SOLICITADAS"/>
  </r>
  <r>
    <x v="19"/>
    <s v="02-02-01-003-006-01"/>
    <n v="10"/>
    <s v="Materiales y suministros - Llantas de caucho y neumáticos (cámaras de aire)"/>
    <s v="LLANTA 6.00X9 PLANTAS HOBART-TRACTOR "/>
    <n v="25172504"/>
    <s v="Mínima cuantía"/>
    <n v="4"/>
    <n v="5"/>
    <n v="2"/>
    <n v="540000"/>
    <s v="UNIDAD"/>
    <s v="NO SOLICITADAS"/>
  </r>
  <r>
    <x v="19"/>
    <s v="02-02-01-003-006-01"/>
    <n v="10"/>
    <s v="Materiales y suministros - Llantas de caucho y neumáticos (cámaras de aire)"/>
    <s v="LLANTA 6.50X10 MONTACARGA-BARREDORA"/>
    <n v="25172504"/>
    <s v="Mínima cuantía"/>
    <n v="4"/>
    <n v="5"/>
    <n v="5"/>
    <n v="2401500"/>
    <s v="UNIDAD"/>
    <s v="NO SOLICITADAS"/>
  </r>
  <r>
    <x v="19"/>
    <s v="02-02-01-003-006-01"/>
    <n v="10"/>
    <s v="Materiales y suministros - Llantas de caucho y neumáticos (cámaras de aire)"/>
    <s v="LLANTA 7,50X15 HARLAN"/>
    <n v="25172504"/>
    <s v="Mínima cuantía"/>
    <n v="4"/>
    <n v="5"/>
    <n v="4"/>
    <n v="1443600"/>
    <s v="UNIDAD"/>
    <s v="NO SOLICITADAS"/>
  </r>
  <r>
    <x v="19"/>
    <s v="02-02-01-003-006-01"/>
    <n v="10"/>
    <s v="Materiales y suministros - Llantas de caucho y neumáticos (cámaras de aire)"/>
    <s v="LLANTA 8.25X15 MONTACARGA"/>
    <n v="25172503"/>
    <s v="Mínima cuantía"/>
    <n v="4"/>
    <n v="5"/>
    <n v="5"/>
    <n v="2501500"/>
    <s v="UNIDAD"/>
    <s v="NO SOLICITADAS"/>
  </r>
  <r>
    <x v="19"/>
    <s v="02-02-01-003-006-01"/>
    <n v="10"/>
    <s v="Materiales y suministros - Llantas de caucho y neumáticos (cámaras de aire)"/>
    <s v="LLANTA 8.25X15 MONTACARGA"/>
    <n v="25172503"/>
    <s v="Mínima cuantía"/>
    <n v="4"/>
    <n v="5"/>
    <n v="5"/>
    <n v="2501500"/>
    <s v="UNIDAD"/>
    <s v="NO SOLICITADAS"/>
  </r>
  <r>
    <x v="19"/>
    <s v="02-02-01-003-006-01"/>
    <n v="10"/>
    <s v="Materiales y suministros - Llantas de caucho y neumáticos (cámaras de aire)"/>
    <s v="LLANTA 8.75X16.5 SELLOMATICA TRACTOR"/>
    <n v="25172504"/>
    <s v="Mínima cuantía"/>
    <n v="4"/>
    <n v="5"/>
    <n v="4"/>
    <n v="1720800"/>
    <s v="UNIDAD"/>
    <s v="NO SOLICITADAS"/>
  </r>
  <r>
    <x v="19"/>
    <s v="02-02-01-003-006-01"/>
    <n v="10"/>
    <s v="Materiales y suministros - Llantas de caucho y neumáticos (cámaras de aire)"/>
    <s v="LLANTA DE CAUCHO SOLIDO 12.00 X 8 X 20 JBT i30"/>
    <n v="25172503"/>
    <s v="Mínima cuantía"/>
    <n v="4"/>
    <n v="5"/>
    <n v="2"/>
    <n v="960600"/>
    <s v="UNIDAD"/>
    <s v="NO SOLICITADAS"/>
  </r>
  <r>
    <x v="19"/>
    <s v="02-02-01-003-006-01"/>
    <n v="10"/>
    <s v="Materiales y suministros - Llantas de caucho y neumáticos (cámaras de aire)"/>
    <s v="LLANTA DE CAUCHO SOLIDO 355/65-15 JBT i15"/>
    <n v="25172503"/>
    <s v="Mínima cuantía"/>
    <n v="4"/>
    <n v="5"/>
    <n v="2"/>
    <n v="900000"/>
    <s v="UNIDAD"/>
    <s v="NO SOLICITADAS"/>
  </r>
  <r>
    <x v="19"/>
    <s v="02-02-01-003-006-01"/>
    <n v="10"/>
    <s v="Materiales y suministros - Llantas de caucho y neumáticos (cámaras de aire)"/>
    <s v="LLANTA LT 245/75 X 15 SELLOMATICA CARRO ESCALERA"/>
    <n v="25172504"/>
    <s v="Mínima cuantía"/>
    <n v="4"/>
    <n v="5"/>
    <n v="2"/>
    <n v="820000"/>
    <s v="UNIDAD"/>
    <s v="NO SOLICITADAS"/>
  </r>
  <r>
    <x v="19"/>
    <s v="02-02-01-003-006-01"/>
    <n v="10"/>
    <s v="Materiales y suministros - Llantas de caucho y neumáticos (cámaras de aire)"/>
    <s v="LLANTA LT 245/75 X 15 SELLOMATICA CARRO ESCALERA"/>
    <n v="25172504"/>
    <s v="Mínima cuantía"/>
    <n v="4"/>
    <n v="5"/>
    <n v="4"/>
    <n v="1640000"/>
    <s v="UNIDAD"/>
    <s v="NO SOLICITADAS"/>
  </r>
  <r>
    <x v="19"/>
    <s v="02-02-01-004-002"/>
    <n v="10"/>
    <s v="Materiales y suministros - Productos metálicos elaborados (excepto maquinaria y equipo)"/>
    <s v="LLAVE CADENA 6-9/32&quot; "/>
    <n v="46171505"/>
    <s v="Selección abreviada subasta inversa (No disponible)"/>
    <n v="3"/>
    <n v="8"/>
    <n v="1"/>
    <n v="48000"/>
    <s v="UNIDAD"/>
    <s v="NO SOLICITADAS"/>
  </r>
  <r>
    <x v="19"/>
    <s v="02-02-01-004-002"/>
    <n v="10"/>
    <s v="Materiales y suministros - Productos metálicos elaborados (excepto maquinaria y equipo)"/>
    <s v="LLAVE DE CINTA 4&quot;"/>
    <n v="46171505"/>
    <s v="Selección abreviada subasta inversa (No disponible)"/>
    <n v="3"/>
    <n v="8"/>
    <n v="1"/>
    <n v="15200"/>
    <s v="UNIDAD"/>
    <s v="NO SOLICITADAS"/>
  </r>
  <r>
    <x v="19"/>
    <s v="02-02-01-004-002"/>
    <n v="10"/>
    <s v="Materiales y suministros - Productos metálicos elaborados (excepto maquinaria y equipo)"/>
    <s v="LLAVE DE TUBO 5&quot;"/>
    <n v="46171505"/>
    <s v="Selección abreviada subasta inversa (No disponible)"/>
    <n v="3"/>
    <n v="8"/>
    <n v="1"/>
    <n v="18200"/>
    <s v="UNIDAD"/>
    <s v="NO SOLICITADAS"/>
  </r>
  <r>
    <x v="19"/>
    <s v="02-02-01-004-002"/>
    <n v="10"/>
    <s v="Materiales y suministros - Productos metálicos elaborados (excepto maquinaria y equipo)"/>
    <s v="LLAVE EXPANSIVA"/>
    <n v="27111723"/>
    <s v="Selección abreviada subasta inversa (No disponible)"/>
    <n v="3"/>
    <n v="8"/>
    <n v="1"/>
    <n v="40000"/>
    <s v="UNIDAD"/>
    <s v="NO SOLICITADAS"/>
  </r>
  <r>
    <x v="19"/>
    <s v="02-02-01-002-006"/>
    <n v="10"/>
    <s v="Materiales y suministros - Hilados e hilos; tejidos de fibras textiles incluso afelpados"/>
    <s v="LONA ALGODÓN NEGRA"/>
    <n v="11162113"/>
    <s v="Selección abreviada subasta inversa (No disponible)"/>
    <n v="3"/>
    <n v="8"/>
    <n v="3"/>
    <n v="136800"/>
    <s v="METRO"/>
    <s v="NO SOLICITADAS"/>
  </r>
  <r>
    <x v="19"/>
    <s v="02-02-01-002-006"/>
    <n v="10"/>
    <s v="Materiales y suministros - Hilados e hilos; tejidos de fibras textiles incluso afelpados"/>
    <s v="LONA ALGODÓN VERDE"/>
    <n v="11162113"/>
    <s v="Selección abreviada subasta inversa (No disponible)"/>
    <n v="3"/>
    <n v="8"/>
    <n v="3"/>
    <n v="146700"/>
    <s v="METRO"/>
    <s v="NO SOLICITADAS"/>
  </r>
  <r>
    <x v="19"/>
    <s v="02-02-01-002-006"/>
    <n v="10"/>
    <s v="Materiales y suministros - Hilados e hilos; tejidos de fibras textiles incluso afelpados"/>
    <s v="LONA HURACAN NEGRA"/>
    <n v="11162113"/>
    <s v="Selección abreviada subasta inversa (No disponible)"/>
    <n v="3"/>
    <n v="8"/>
    <n v="20"/>
    <n v="1000000"/>
    <s v="METRO"/>
    <s v="NO SOLICITADAS"/>
  </r>
  <r>
    <x v="19"/>
    <s v="02-02-01-002-006"/>
    <n v="10"/>
    <s v="Materiales y suministros - Hilados e hilos; tejidos de fibras textiles incluso afelpados"/>
    <s v="LONA HURACAN ROJA"/>
    <n v="11162113"/>
    <s v="Selección abreviada subasta inversa (No disponible)"/>
    <n v="3"/>
    <n v="8"/>
    <n v="20"/>
    <n v="1000000"/>
    <s v="METRO"/>
    <s v="NO SOLICITADAS"/>
  </r>
  <r>
    <x v="19"/>
    <s v="02-02-01-002-006"/>
    <n v="10"/>
    <s v="Materiales y suministros - Hilados e hilos; tejidos de fibras textiles incluso afelpados"/>
    <s v="LONA HURACAN VERDE"/>
    <n v="11162113"/>
    <s v="Selección abreviada subasta inversa (No disponible)"/>
    <n v="3"/>
    <n v="8"/>
    <n v="20"/>
    <n v="1000000"/>
    <s v="METRO"/>
    <s v="NO SOLICITADAS"/>
  </r>
  <r>
    <x v="19"/>
    <s v="02-02-01-002-006"/>
    <n v="10"/>
    <s v="Materiales y suministros - Hilados e hilos; tejidos de fibras textiles incluso afelpados"/>
    <s v="LONA PARA PARCHES"/>
    <n v="24141600"/>
    <s v="Selección abreviada subasta inversa (No disponible)"/>
    <n v="3"/>
    <n v="8"/>
    <n v="4"/>
    <n v="624000"/>
    <s v="METRO"/>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COGWHEEL SPRAY WURTH"/>
    <n v="15121514"/>
    <s v="Mínima cuantía"/>
    <n v="3"/>
    <n v="8"/>
    <n v="2"/>
    <n v="978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LUBRICANT AND PENETRANT WD 40"/>
    <n v="15111500"/>
    <s v="Mínima cuantía"/>
    <n v="3"/>
    <n v="5"/>
    <n v="40"/>
    <n v="1800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 / ELECTRO CONTAC CLEANER"/>
    <n v="12163800"/>
    <s v="Mínima cuantía"/>
    <n v="3"/>
    <n v="8"/>
    <n v="50"/>
    <n v="2000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 T-91 "/>
    <n v="15111500"/>
    <s v="Mínima cuantía"/>
    <n v="3"/>
    <n v="8"/>
    <n v="2"/>
    <n v="772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1 / GREASELESS LUBRICANT 00116"/>
    <n v="15111500"/>
    <s v="Mínima cuantía"/>
    <n v="3"/>
    <n v="8"/>
    <n v="5"/>
    <n v="325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2 "/>
    <n v="15111500"/>
    <s v="Mínima cuantía"/>
    <n v="3"/>
    <n v="8"/>
    <n v="15"/>
    <n v="975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3"/>
    <n v="15111500"/>
    <s v="Mínima cuantía"/>
    <n v="3"/>
    <n v="8"/>
    <n v="5"/>
    <n v="325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SKYDROL X CUARTO"/>
    <n v="15101500"/>
    <s v="Mínima cuantía"/>
    <n v="3"/>
    <n v="5"/>
    <n v="3"/>
    <n v="525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 40"/>
    <n v="15101500"/>
    <s v="Mínima cuantía"/>
    <n v="3"/>
    <n v="5"/>
    <n v="10"/>
    <n v="900000"/>
    <s v="GALON"/>
    <s v="NO SOLICITADAS"/>
  </r>
  <r>
    <x v="19"/>
    <s v="02-02-01-004-006-05"/>
    <n v="10"/>
    <s v="Materiales y suministros - Lámparas eléctricas de incandescencia o descarga; lámparas de arco, equipo para alumbrado eléctrico; sus partes y piezas"/>
    <s v="LUZ FLUORESCENTE"/>
    <n v="39112005"/>
    <s v="Selección abreviada subasta inversa (No disponible)"/>
    <n v="3"/>
    <n v="8"/>
    <n v="4"/>
    <n v="30000"/>
    <s v="UNIDAD"/>
    <s v="NO SOLICITADAS"/>
  </r>
  <r>
    <x v="19"/>
    <s v="02-02-01-004-006-05"/>
    <n v="10"/>
    <s v="Materiales y suministros - Lámparas eléctricas de incandescencia o descarga; lámparas de arco, equipo para alumbrado eléctrico; sus partes y piezas"/>
    <s v="LUZ FRIA  EP-300-2650 HAZARDOUS LOCATION WORK LIGHTS"/>
    <n v="27112409"/>
    <s v="Selección abreviada subasta inversa (No disponible)"/>
    <n v="3"/>
    <n v="8"/>
    <n v="2"/>
    <n v="41000"/>
    <s v="UNIDAD"/>
    <s v="NO SOLICITADAS"/>
  </r>
  <r>
    <x v="19"/>
    <s v="02-02-01-004-006-05"/>
    <n v="10"/>
    <s v="Materiales y suministros - Lámparas eléctricas de incandescencia o descarga; lámparas de arco, equipo para alumbrado eléctrico; sus partes y piezas"/>
    <s v="LUZ FRIA ECFSP30"/>
    <n v="39112009"/>
    <s v="Selección abreviada subasta inversa (No disponible)"/>
    <n v="3"/>
    <n v="8"/>
    <n v="1"/>
    <n v="20000"/>
    <s v="UNIDAD"/>
    <s v="NO SOLICITADAS"/>
  </r>
  <r>
    <x v="19"/>
    <s v="02-02-01-004-006-05"/>
    <n v="10"/>
    <s v="Materiales y suministros - Lámparas eléctricas de incandescencia o descarga; lámparas de arco, equipo para alumbrado eléctrico; sus partes y piezas"/>
    <s v="LUZ FRIAECU325BK"/>
    <n v="39112009"/>
    <s v="Selección abreviada subasta inversa (No disponible)"/>
    <n v="3"/>
    <n v="8"/>
    <n v="1"/>
    <n v="35000"/>
    <s v="UNIDAD"/>
    <s v="NO SOLICITADAS"/>
  </r>
  <r>
    <x v="19"/>
    <s v="02-02-01-004-006-05"/>
    <n v="10"/>
    <s v="Materiales y suministros - Lámparas eléctricas de incandescencia o descarga; lámparas de arco, equipo para alumbrado eléctrico; sus partes y piezas"/>
    <s v="LUZ LED DE TRABAJO RECARGABLE "/>
    <n v="39112102"/>
    <s v="Selección abreviada subasta inversa (No disponible)"/>
    <n v="3"/>
    <n v="8"/>
    <n v="1"/>
    <n v="26000"/>
    <s v="UNIDAD"/>
    <s v="NO SOLICITADAS"/>
  </r>
  <r>
    <x v="19"/>
    <s v="02-02-01-004-006-05"/>
    <n v="10"/>
    <s v="Materiales y suministros - Lámparas eléctricas de incandescencia o descarga; lámparas de arco, equipo para alumbrado eléctrico; sus partes y piezas"/>
    <s v="LUZ ROJO / LIGHT PILOT "/>
    <n v="39121534"/>
    <s v="Selección abreviada subasta inversa (No disponible)"/>
    <n v="3"/>
    <n v="8"/>
    <n v="1"/>
    <n v="362000"/>
    <s v="UNIDAD"/>
    <s v="NO SOLICITADAS"/>
  </r>
  <r>
    <x v="19"/>
    <s v="02-02-01-004-006-05"/>
    <n v="10"/>
    <s v="Materiales y suministros - Lámparas eléctricas de incandescencia o descarga; lámparas de arco, equipo para alumbrado eléctrico; sus partes y piezas"/>
    <s v="LUZ VERDE / LIGHT PILOT "/>
    <n v="39121534"/>
    <s v="Selección abreviada subasta inversa (No disponible)"/>
    <n v="3"/>
    <n v="8"/>
    <n v="1"/>
    <n v="362000"/>
    <s v="UNIDAD"/>
    <s v="NO SOLICITADAS"/>
  </r>
  <r>
    <x v="19"/>
    <s v="02-02-01-003-006-09"/>
    <n v="10"/>
    <s v="Materiales y suministros - Otros productos plásticos"/>
    <s v="MANGUERA DE MEDIA DE ALTA PRESION"/>
    <n v="40142008"/>
    <s v="Selección abreviada subasta inversa (No disponible)"/>
    <n v="3"/>
    <n v="8"/>
    <n v="60"/>
    <n v="432000"/>
    <s v="METRO"/>
    <s v="NO SOLICITADAS"/>
  </r>
  <r>
    <x v="19"/>
    <s v="02-02-01-003-006-09"/>
    <n v="10"/>
    <s v="Materiales y suministros - Otros productos plásticos"/>
    <s v="MANGUERA METALICA DE 1/2&quot; "/>
    <n v="40142008"/>
    <s v="Selección abreviada subasta inversa (No disponible)"/>
    <n v="3"/>
    <n v="8"/>
    <n v="15"/>
    <n v="334500"/>
    <s v="METRO"/>
    <s v="NO SOLICITADAS"/>
  </r>
  <r>
    <x v="19"/>
    <s v="02-02-01-003-006-09"/>
    <n v="10"/>
    <s v="Materiales y suministros - Otros productos plásticos"/>
    <s v="MANGUERA METALICA DE 3/4&quot;"/>
    <n v="40142008"/>
    <s v="Selección abreviada subasta inversa (No disponible)"/>
    <n v="3"/>
    <n v="8"/>
    <n v="10"/>
    <n v="223000"/>
    <s v="METRO"/>
    <s v="NO SOLICITADAS"/>
  </r>
  <r>
    <x v="19"/>
    <s v="02-02-02-008-007-01-4"/>
    <n v="10"/>
    <s v="Adquisición de servicios - Servicios de mantenimiento y reparación de maquinaria y equipo de transporte"/>
    <s v="MANTENIMENTO PREVENTIVO CONTROL  CORROSIÓN, CONSERVACIÓN, PRESENTACIÓN Y SALUBRIDAD AERONAVES "/>
    <n v="78181800"/>
    <s v="Selección abreviada menor cuantía"/>
    <n v="3"/>
    <n v="9"/>
    <n v="1"/>
    <n v="120000000"/>
    <s v="GLOBAL"/>
    <s v="NO SOLICITADAS"/>
  </r>
  <r>
    <x v="19"/>
    <s v="02-02-02-008-007-01-4"/>
    <n v="10"/>
    <s v="Adquisición de servicios - Servicios de mantenimiento y reparación de maquinaria y equipo de transporte"/>
    <s v="MANTENIMENTO PREVENTIVO CONTROL  CORROSIÓN, CONSERVACIÓN, PRESENTACIÓN Y SALUBRIDAD AERONAVES     AMARRE"/>
    <n v="78181800"/>
    <s v="Selección abreviada menor cuantía"/>
    <n v="3"/>
    <n v="9"/>
    <n v="1"/>
    <n v="1000000"/>
    <s v="GLOBAL"/>
    <s v="NO SOLICITADAS"/>
  </r>
  <r>
    <x v="19"/>
    <s v="02-02-02-008-007-01-4"/>
    <n v="10"/>
    <s v="Adquisición de servicios - Servicios de mantenimiento y reparación de maquinaria y equipo de transporte"/>
    <s v="MANTENIMENTO PREVENTIVO CONTROL  CORROSIÓN, CONSERVACIÓN, PRESENTACIÓN Y SALUBRIDAD AERONAVES     VF 2019"/>
    <n v="78181800"/>
    <s v="Selección abreviada menor cuantía"/>
    <n v="3"/>
    <n v="9"/>
    <n v="1"/>
    <n v="34000000"/>
    <s v="GLOBAL"/>
    <s v="SI APROBADAS"/>
  </r>
  <r>
    <x v="19"/>
    <s v="02-02-02-008-007-01-5"/>
    <n v="10"/>
    <s v="Adquisición de servicios - Servicios de mantenimiento y reparación de otra maquinaria y otro equipo"/>
    <s v="MANTENIMIENTO CARROS DE OXIGENO (NO MOTORIZADO)"/>
    <n v="73152101"/>
    <s v="Selección abreviada menor cuantía"/>
    <n v="5"/>
    <n v="4"/>
    <n v="1"/>
    <n v="20000000"/>
    <s v="GLOBAL"/>
    <s v="NO SOLICITADAS"/>
  </r>
  <r>
    <x v="19"/>
    <s v="02-02-02-008-003-04-4"/>
    <n v="10"/>
    <s v="Adquisición de servicios - Servicios de ensayo y análisis técnicos"/>
    <s v="MANTENIMIENTO DE LAS BOTELLAS DE OXÍGENO, NITRÓGENO, GAS CARBÓNICO Y EXTINTORAS DE FUEGO DE LAS AERONAVES"/>
    <n v="73152101"/>
    <s v="Selección abreviada menor cuantía"/>
    <n v="3"/>
    <n v="6"/>
    <n v="1"/>
    <n v="50000000"/>
    <s v="GLOBAL"/>
    <s v="NO SOLICITADAS"/>
  </r>
  <r>
    <x v="19"/>
    <s v="02-02-02-008-007-01-5"/>
    <n v="10"/>
    <s v="Adquisición de servicios - Servicios de mantenimiento y reparación de otra maquinaria y otro equipo"/>
    <s v="MANTENIMIENTO DESPEGADORA DE RUEDAS"/>
    <n v="27113201"/>
    <s v="Selección abreviada menor cuantía"/>
    <n v="3"/>
    <n v="9"/>
    <n v="1"/>
    <n v="10000000"/>
    <s v="GLOBAL"/>
    <s v="NO SOLICITADAS"/>
  </r>
  <r>
    <x v="19"/>
    <s v="02-02-02-008-007-01-5"/>
    <n v="10"/>
    <s v="Adquisición de servicios - Servicios de mantenimiento y reparación de otra maquinaria y otro equipo"/>
    <s v="MANTENIMIENTO EQUIPO DEL EQUIPO ETAA ASIGNADO A LA UNIDAD (EQUIPO NO MOTORIZADO ) AMARRE"/>
    <n v="78181500"/>
    <s v="Selección abreviada menor cuantía"/>
    <n v="3"/>
    <n v="9"/>
    <n v="1"/>
    <n v="1000000"/>
    <s v="GLOBAL"/>
    <s v="NO SOLICITADAS"/>
  </r>
  <r>
    <x v="19"/>
    <s v="02-02-02-008-007-01-5"/>
    <n v="10"/>
    <s v="Adquisición de servicios - Servicios de mantenimiento y reparación de otra maquinaria y otro equipo"/>
    <s v="MANTENIMIENTO EQUIPO ETAA BANCOS "/>
    <n v="25191500"/>
    <s v="Selección abreviada menor cuantía"/>
    <n v="3"/>
    <n v="9"/>
    <n v="1"/>
    <n v="15000000"/>
    <s v="GLOBAL"/>
    <s v="NO SOLICITADAS"/>
  </r>
  <r>
    <x v="19"/>
    <s v="02-02-02-008-007-01-5"/>
    <n v="10"/>
    <s v="Adquisición de servicios - Servicios de mantenimiento y reparación de otra maquinaria y otro equipo"/>
    <s v="MANTENIMIENTO EQUIPO ETAA BANCOS VF 2019"/>
    <n v="25191500"/>
    <s v="Selección abreviada menor cuantía"/>
    <n v="3"/>
    <n v="9"/>
    <n v="1"/>
    <n v="6625000"/>
    <s v="GLOBAL"/>
    <s v="SI APROBADAS"/>
  </r>
  <r>
    <x v="19"/>
    <s v="02-02-02-008-007-01-5"/>
    <n v="10"/>
    <s v="Adquisición de servicios - Servicios de mantenimiento y reparación de otra maquinaria y otro equipo"/>
    <s v="MANTENIMIENTO EQUIPO ETAA BARRAS DE ARRASTRE"/>
    <n v="25191514"/>
    <s v="Selección abreviada menor cuantía"/>
    <n v="3"/>
    <n v="9"/>
    <n v="1"/>
    <n v="15000000"/>
    <s v="GLOBAL"/>
    <s v="NO SOLICITADAS"/>
  </r>
  <r>
    <x v="19"/>
    <s v="02-02-02-008-007-01-5"/>
    <n v="10"/>
    <s v="Adquisición de servicios - Servicios de mantenimiento y reparación de otra maquinaria y otro equipo"/>
    <s v="MANTENIMIENTO EQUIPO ETAA BARRAS DE ARRASTRE VF 2019"/>
    <n v="25191514"/>
    <s v="Selección abreviada menor cuantía"/>
    <n v="3"/>
    <n v="9"/>
    <n v="1"/>
    <n v="6625000"/>
    <s v="GLOBAL"/>
    <s v="SI APROBADAS"/>
  </r>
  <r>
    <x v="19"/>
    <s v="02-02-02-008-007-01-5"/>
    <n v="10"/>
    <s v="Adquisición de servicios - Servicios de mantenimiento y reparación de otra maquinaria y otro equipo"/>
    <s v="MANTENIMIENTO EQUIPO ETAA BARREDORAS "/>
    <n v="72154501"/>
    <s v="Selección abreviada menor cuantía"/>
    <n v="3"/>
    <n v="9"/>
    <n v="1"/>
    <n v="15000000"/>
    <s v="GLOBAL"/>
    <s v="NO SOLICITADAS"/>
  </r>
  <r>
    <x v="19"/>
    <s v="02-02-02-008-007-01-5"/>
    <n v="10"/>
    <s v="Adquisición de servicios - Servicios de mantenimiento y reparación de otra maquinaria y otro equipo"/>
    <s v="MANTENIMIENTO EQUIPO ETAA BARREDORAS VF 2019"/>
    <n v="72154501"/>
    <s v="Selección abreviada menor cuantía"/>
    <n v="3"/>
    <n v="9"/>
    <n v="1"/>
    <n v="6625000"/>
    <s v="GLOBAL"/>
    <s v="SI APROBADAS"/>
  </r>
  <r>
    <x v="19"/>
    <s v="02-02-02-008-007-01-5"/>
    <n v="10"/>
    <s v="Adquisición de servicios - Servicios de mantenimiento y reparación de otra maquinaria y otro equipo"/>
    <s v="MANTENIMIENTO EQUIPO ETAA CARGADORES "/>
    <n v="72154501"/>
    <s v="Selección abreviada menor cuantía"/>
    <n v="3"/>
    <n v="9"/>
    <n v="1"/>
    <n v="15000000"/>
    <s v="GLOBAL"/>
    <s v="NO SOLICITADAS"/>
  </r>
  <r>
    <x v="19"/>
    <s v="02-02-02-008-007-01-5"/>
    <n v="10"/>
    <s v="Adquisición de servicios - Servicios de mantenimiento y reparación de otra maquinaria y otro equipo"/>
    <s v="MANTENIMIENTO EQUIPO ETAA CARGADORES VF 2019"/>
    <n v="72154501"/>
    <s v="Selección abreviada menor cuantía"/>
    <n v="3"/>
    <n v="9"/>
    <n v="1"/>
    <n v="6625000"/>
    <s v="GLOBAL"/>
    <s v="SI APROBADAS"/>
  </r>
  <r>
    <x v="19"/>
    <s v="02-02-02-008-007-01-5"/>
    <n v="10"/>
    <s v="Adquisición de servicios - Servicios de mantenimiento y reparación de otra maquinaria y otro equipo"/>
    <s v="MANTENIMIENTO EQUIPO ETAA CARROS ESCALERA "/>
    <n v="72154501"/>
    <s v="Selección abreviada menor cuantía"/>
    <n v="3"/>
    <n v="9"/>
    <n v="1"/>
    <n v="75000000"/>
    <s v="GLOBAL"/>
    <s v="NO SOLICITADAS"/>
  </r>
  <r>
    <x v="19"/>
    <s v="02-02-02-008-007-01-5"/>
    <n v="10"/>
    <s v="Adquisición de servicios - Servicios de mantenimiento y reparación de otra maquinaria y otro equipo"/>
    <s v="MANTENIMIENTO EQUIPO ETAA CARROS ESCALERA VF 2019"/>
    <n v="72154501"/>
    <s v="Selección abreviada menor cuantía"/>
    <n v="3"/>
    <n v="9"/>
    <n v="1"/>
    <n v="6625000"/>
    <s v="GLOBAL"/>
    <s v="SI APROBADAS"/>
  </r>
  <r>
    <x v="19"/>
    <s v="02-02-02-008-007-01-5"/>
    <n v="10"/>
    <s v="Adquisición de servicios - Servicios de mantenimiento y reparación de otra maquinaria y otro equipo"/>
    <s v="MANTENIMIENTO EQUIPO ETAA GATOS "/>
    <n v="72154501"/>
    <s v="Selección abreviada menor cuantía"/>
    <n v="3"/>
    <n v="9"/>
    <n v="1"/>
    <n v="15000000"/>
    <s v="GLOBAL"/>
    <s v="NO SOLICITADAS"/>
  </r>
  <r>
    <x v="19"/>
    <s v="02-02-02-008-007-01-5"/>
    <n v="10"/>
    <s v="Adquisición de servicios - Servicios de mantenimiento y reparación de otra maquinaria y otro equipo"/>
    <s v="MANTENIMIENTO EQUIPO ETAA GATOS VF 2019"/>
    <n v="72154501"/>
    <s v="Selección abreviada menor cuantía"/>
    <n v="3"/>
    <n v="9"/>
    <n v="1"/>
    <n v="6625000"/>
    <s v="GLOBAL"/>
    <s v="SI APROBADAS"/>
  </r>
  <r>
    <x v="19"/>
    <s v="02-02-02-008-007-01-5"/>
    <n v="10"/>
    <s v="Adquisición de servicios - Servicios de mantenimiento y reparación de otra maquinaria y otro equipo"/>
    <s v="MANTENIMIENTO EQUIPO ETAA GRUAS "/>
    <n v="72154502"/>
    <s v="Selección abreviada menor cuantía"/>
    <n v="3"/>
    <n v="9"/>
    <n v="1"/>
    <n v="15000000"/>
    <s v="GLOBAL"/>
    <s v="NO SOLICITADAS"/>
  </r>
  <r>
    <x v="19"/>
    <s v="02-02-02-008-007-01-5"/>
    <n v="10"/>
    <s v="Adquisición de servicios - Servicios de mantenimiento y reparación de otra maquinaria y otro equipo"/>
    <s v="MANTENIMIENTO EQUIPO ETAA GRUAS VF 2019"/>
    <n v="72154502"/>
    <s v="Selección abreviada menor cuantía"/>
    <n v="3"/>
    <n v="9"/>
    <n v="1"/>
    <n v="6625000"/>
    <s v="GLOBAL"/>
    <s v="SI APROBADAS"/>
  </r>
  <r>
    <x v="19"/>
    <s v="02-02-02-008-007-01-5"/>
    <n v="10"/>
    <s v="Adquisición de servicios - Servicios de mantenimiento y reparación de otra maquinaria y otro equipo"/>
    <s v="MANTENIMIENTO EQUIPO ETAA HIDROLAVADORAS "/>
    <n v="72154501"/>
    <s v="Selección abreviada menor cuantía"/>
    <n v="3"/>
    <n v="9"/>
    <n v="1"/>
    <n v="15000000"/>
    <s v="GLOBAL"/>
    <s v="NO SOLICITADAS"/>
  </r>
  <r>
    <x v="19"/>
    <s v="02-02-02-008-007-01-5"/>
    <n v="10"/>
    <s v="Adquisición de servicios - Servicios de mantenimiento y reparación de otra maquinaria y otro equipo"/>
    <s v="MANTENIMIENTO EQUIPO ETAA HIDROLAVADORAS VF 2019"/>
    <n v="72154501"/>
    <s v="Selección abreviada menor cuantía"/>
    <n v="3"/>
    <n v="9"/>
    <n v="1"/>
    <n v="6625000"/>
    <s v="GLOBAL"/>
    <s v="SI APROBADAS"/>
  </r>
  <r>
    <x v="19"/>
    <s v="02-02-02-008-007-01-5"/>
    <n v="10"/>
    <s v="Adquisición de servicios - Servicios de mantenimiento y reparación de otra maquinaria y otro equipo"/>
    <s v="MANTENIMIENTO EQUIPO ETAA MONTACARGAS"/>
    <n v="72154501"/>
    <s v="Selección abreviada menor cuantía"/>
    <n v="3"/>
    <n v="9"/>
    <n v="1"/>
    <n v="60000000"/>
    <s v="GLOBAL"/>
    <s v="NO SOLICITADAS"/>
  </r>
  <r>
    <x v="19"/>
    <s v="02-02-02-008-007-01-5"/>
    <n v="10"/>
    <s v="Adquisición de servicios - Servicios de mantenimiento y reparación de otra maquinaria y otro equipo"/>
    <s v="MANTENIMIENTO EQUIPO ETAA REMOLCADORES"/>
    <n v="72154501"/>
    <s v="Selección abreviada menor cuantía"/>
    <n v="3"/>
    <n v="9"/>
    <n v="1"/>
    <n v="60000000"/>
    <s v="GLOBAL"/>
    <s v="NO SOLICITADAS"/>
  </r>
  <r>
    <x v="19"/>
    <s v="02-02-02-008-007-01-5"/>
    <n v="10"/>
    <s v="Adquisición de servicios - Servicios de mantenimiento y reparación de otra maquinaria y otro equipo"/>
    <s v="MANTENIMIENTO EQUIPO ETAA VEHICULOS UTILITARIOS"/>
    <n v="72154501"/>
    <s v="Selección abreviada menor cuantía"/>
    <n v="3"/>
    <n v="9"/>
    <n v="1"/>
    <n v="60000000"/>
    <s v="GLOBAL"/>
    <s v="NO SOLICITADAS"/>
  </r>
  <r>
    <x v="19"/>
    <s v="02-02-02-008-007-01-5"/>
    <n v="10"/>
    <s v="Adquisición de servicios - Servicios de mantenimiento y reparación de otra maquinaria y otro equipo"/>
    <s v="MANTENIMIENTO ESTANTERIA INTELIGENTE "/>
    <n v="72154501"/>
    <s v="Selección abreviada menor cuantía"/>
    <n v="5"/>
    <n v="3"/>
    <n v="1"/>
    <n v="38000000"/>
    <s v="GLOBAL"/>
    <s v="NO SOLICITADAS"/>
  </r>
  <r>
    <x v="19"/>
    <s v="02-02-02-008-007-01-5"/>
    <n v="10"/>
    <s v="Adquisición de servicios - Servicios de mantenimiento y reparación de otra maquinaria y otro equipo"/>
    <s v="MANTENIMIENTO ETAA TRACTORES"/>
    <n v="72154501"/>
    <s v="Selección abreviada menor cuantía"/>
    <n v="3"/>
    <n v="9"/>
    <n v="1"/>
    <n v="60000000"/>
    <s v="GLOBAL"/>
    <s v="NO SOLICITADAS"/>
  </r>
  <r>
    <x v="19"/>
    <s v="02-02-02-008-007-01-5"/>
    <n v="10"/>
    <s v="Adquisición de servicios - Servicios de mantenimiento y reparación de otra maquinaria y otro equipo"/>
    <s v="MANTENIMIENTO MAYOR SISTEMA COMBUSTIBLES AVIACIÓN UNIDADES AÉREAS (CATAM)"/>
    <n v="72154100"/>
    <s v="Selección abreviada menor cuantía"/>
    <n v="9"/>
    <n v="3"/>
    <n v="1"/>
    <n v="100000000"/>
    <s v="GLOBAL"/>
    <s v="NO SOLICITADAS"/>
  </r>
  <r>
    <x v="19"/>
    <s v="02-02-02-008-007-01-5"/>
    <n v="10"/>
    <s v="Adquisición de servicios - Servicios de mantenimiento y reparación de otra maquinaria y otro equipo"/>
    <s v="MANTENIMIENTO PREVENTIVO Y CORRECTIVO PLANTAS DE ENERGIA "/>
    <n v="72151514"/>
    <s v="Selección abreviada menor cuantía"/>
    <n v="3"/>
    <n v="9"/>
    <n v="1"/>
    <n v="40000000"/>
    <s v="GLOBAL"/>
    <s v="NO SOLICITADAS"/>
  </r>
  <r>
    <x v="19"/>
    <s v="02-02-02-008-007-01-4"/>
    <n v="10"/>
    <s v="Adquisición de servicios - Servicios de mantenimiento y reparación de maquinaria y equipo de transporte"/>
    <s v="MANTENIMIENTO PROGRAMADO E IMPREVISTO PARA EL EQUIPO F-28    "/>
    <n v="78181800"/>
    <s v="Selección abreviada menor cuantía"/>
    <n v="3"/>
    <n v="9"/>
    <n v="1"/>
    <n v="200000000"/>
    <s v="GLOBAL"/>
    <s v="NO SOLICITADAS"/>
  </r>
  <r>
    <x v="19"/>
    <s v="02-02-02-008-007-01-4"/>
    <n v="10"/>
    <s v="Adquisición de servicios - Servicios de mantenimiento y reparación de maquinaria y equipo de transporte"/>
    <s v="MANTENIMIENTO PROGRAMADO E IMPREVISTO PARA EL EQUIPO F-28 AMARRE"/>
    <n v="78181800"/>
    <s v="Selección abreviada menor cuantía"/>
    <n v="3"/>
    <n v="9"/>
    <n v="1"/>
    <n v="1000000"/>
    <s v="GLOBAL"/>
    <s v="NO SOLICITADAS"/>
  </r>
  <r>
    <x v="19"/>
    <s v="02-02-02-008-007-01-4"/>
    <n v="10"/>
    <s v="Adquisición de servicios - Servicios de mantenimiento y reparación de maquinaria y equipo de transporte"/>
    <s v="MANTENIMIENTO PROGRAMADO E IMPREVISTO PARA EL EQUIPO F-28 VF 2019"/>
    <n v="78181800"/>
    <s v="Selección abreviada menor cuantía"/>
    <n v="3"/>
    <n v="9"/>
    <n v="1"/>
    <n v="65000000"/>
    <s v="GLOBAL"/>
    <s v="SI APROBADAS"/>
  </r>
  <r>
    <x v="19"/>
    <s v="02-02-01-004-002"/>
    <n v="10"/>
    <s v="Materiales y suministros - Productos metálicos elaborados (excepto maquinaria y equipo)"/>
    <s v="MARTILLO DE BOLA"/>
    <n v="27111616"/>
    <s v="Selección abreviada subasta inversa (No disponible)"/>
    <n v="3"/>
    <n v="8"/>
    <n v="1"/>
    <n v="18000"/>
    <s v="UNIDAD"/>
    <s v="NO SOLICITADAS"/>
  </r>
  <r>
    <x v="19"/>
    <s v="02-02-01-004-002"/>
    <n v="10"/>
    <s v="Materiales y suministros - Productos metálicos elaborados (excepto maquinaria y equipo)"/>
    <s v="MARTILLO DE CAUCHO"/>
    <n v="27111617"/>
    <s v="Selección abreviada subasta inversa (No disponible)"/>
    <n v="3"/>
    <n v="8"/>
    <n v="1"/>
    <n v="7000"/>
    <s v="UNIDAD"/>
    <s v="NO SOLICITADAS"/>
  </r>
  <r>
    <x v="19"/>
    <s v="02-02-01-003-005-01"/>
    <n v="10"/>
    <s v="Materiales y suministros - Pinturas y barnices y productos relacionados; colores para la pintura artística; tintas"/>
    <s v="MASILLA EPOXICA RALLY"/>
    <n v="31201631"/>
    <s v="Selección abreviada subasta inversa (No disponible)"/>
    <n v="3"/>
    <n v="8"/>
    <n v="3"/>
    <n v="197700"/>
    <s v="UNIDAD"/>
    <s v="NO SOLICITADAS"/>
  </r>
  <r>
    <x v="19"/>
    <s v="02-02-01-003-004-01"/>
    <n v="10"/>
    <s v="Materiales y suministros - Químicos orgánicos básicos"/>
    <s v="METIL ETIL CETONA MEK"/>
    <n v="12142201"/>
    <s v="Selección abreviada subasta inversa (No disponible)"/>
    <n v="3"/>
    <n v="8"/>
    <n v="10"/>
    <n v="800000"/>
    <s v="GALON"/>
    <s v="NO SOLICITADAS"/>
  </r>
  <r>
    <x v="19"/>
    <s v="02-02-01-003-004-02"/>
    <n v="10"/>
    <s v="Materiales y suministros - Productos químicos inorgánicos básicos n. C. P."/>
    <s v="MOLY-50 X LIBRA"/>
    <n v="15121513"/>
    <s v="Selección abreviada subasta inversa (No disponible)"/>
    <n v="3"/>
    <n v="5"/>
    <n v="2"/>
    <n v="290000"/>
    <s v="UNIDAD"/>
    <s v="NO SOLICITADAS"/>
  </r>
  <r>
    <x v="19"/>
    <s v="02-02-01-003-004-02"/>
    <n v="10"/>
    <s v="Materiales y suministros - Productos químicos inorgánicos básicos n. C. P."/>
    <s v="MOLYKOTE (ANTISIZE)"/>
    <n v="15121513"/>
    <s v="Selección abreviada subasta inversa (No disponible)"/>
    <n v="3"/>
    <n v="8"/>
    <n v="5"/>
    <n v="162500"/>
    <s v="UNIDAD"/>
    <s v="NO SOLICITADAS"/>
  </r>
  <r>
    <x v="19"/>
    <s v="02-02-01-004-002"/>
    <n v="10"/>
    <s v="Materiales y suministros - Productos metálicos elaborados (excepto maquinaria y equipo)"/>
    <s v="MONTANTE DE CHOQUE / MOUNT SHOCK,RUBBER"/>
    <n v="25191500"/>
    <s v="Selección abreviada subasta inversa (No disponible)"/>
    <n v="3"/>
    <n v="8"/>
    <n v="1"/>
    <n v="40200"/>
    <s v="UNIDAD"/>
    <s v="NO SOLICITADAS"/>
  </r>
  <r>
    <x v="19"/>
    <s v="02-02-01-004-003-09"/>
    <n v="10"/>
    <s v="Materiales y suministros - Otras máquinas para usos generales y sus partes y piezas"/>
    <s v="MONTANTE VENTILADOR / BLOWER ASSEMBLY"/>
    <n v="40101601"/>
    <s v="Selección abreviada subasta inversa (No disponible)"/>
    <n v="3"/>
    <n v="8"/>
    <n v="1"/>
    <n v="630500"/>
    <s v="UNIDAD"/>
    <s v="NO SOLICITADAS"/>
  </r>
  <r>
    <x v="19"/>
    <s v="02-02-01-004-006-09"/>
    <n v="10"/>
    <s v="Materiales y suministros - Otro equipo eléctrico y sus partes y piezas"/>
    <s v="MOTOR DE ARRANQUE"/>
    <n v="25173902"/>
    <s v="Selección abreviada subasta inversa (No disponible)"/>
    <n v="3"/>
    <n v="8"/>
    <n v="1"/>
    <n v="650000"/>
    <s v="UNIDAD"/>
    <s v="NO SOLICITADAS"/>
  </r>
  <r>
    <x v="19"/>
    <s v="02-02-01-004-006-09"/>
    <n v="10"/>
    <s v="Materiales y suministros - Otro equipo eléctrico y sus partes y piezas"/>
    <s v="MOTOR DE ARRANQUE"/>
    <n v="25173902"/>
    <s v="Selección abreviada subasta inversa (No disponible)"/>
    <n v="3"/>
    <n v="8"/>
    <n v="1"/>
    <n v="562555"/>
    <s v="UNIDAD"/>
    <s v="NO SOLICITADAS"/>
  </r>
  <r>
    <x v="19"/>
    <s v="02-02-01-004-006-09"/>
    <n v="10"/>
    <s v="Materiales y suministros - Otro equipo eléctrico y sus partes y piezas"/>
    <s v="MOTOR DE ARRANQUE"/>
    <n v="25173902"/>
    <s v="Selección abreviada subasta inversa (No disponible)"/>
    <n v="3"/>
    <n v="8"/>
    <n v="1"/>
    <n v="485428"/>
    <s v="UNIDAD"/>
    <s v="NO SOLICITADAS"/>
  </r>
  <r>
    <x v="19"/>
    <s v="02-02-01-004-006-09"/>
    <n v="10"/>
    <s v="Materiales y suministros - Otro equipo eléctrico y sus partes y piezas"/>
    <s v="MOTOR DE ARRANQUE"/>
    <n v="25173902"/>
    <s v="Selección abreviada subasta inversa (No disponible)"/>
    <n v="3"/>
    <n v="8"/>
    <n v="1"/>
    <n v="600000"/>
    <s v="UNIDAD"/>
    <s v="NO SOLICITADAS"/>
  </r>
  <r>
    <x v="19"/>
    <s v="02-02-01-004-006-09"/>
    <n v="10"/>
    <s v="Materiales y suministros - Otro equipo eléctrico y sus partes y piezas"/>
    <s v="MOTOR DE ARRANQUE"/>
    <n v="25173902"/>
    <s v="Selección abreviada subasta inversa (No disponible)"/>
    <n v="3"/>
    <n v="8"/>
    <n v="1"/>
    <n v="780240"/>
    <s v="UNIDAD"/>
    <s v="NO SOLICITADAS"/>
  </r>
  <r>
    <x v="19"/>
    <s v="02-02-01-004-006-09"/>
    <n v="10"/>
    <s v="Materiales y suministros - Otro equipo eléctrico y sus partes y piezas"/>
    <s v="MOTOR DE ARRANQUE"/>
    <n v="25173902"/>
    <s v="Selección abreviada subasta inversa (No disponible)"/>
    <n v="3"/>
    <n v="8"/>
    <n v="1"/>
    <n v="680500"/>
    <s v="UNIDAD"/>
    <s v="NO SOLICITADAS"/>
  </r>
  <r>
    <x v="19"/>
    <s v="02-02-01-004-006-09"/>
    <n v="10"/>
    <s v="Materiales y suministros - Otro equipo eléctrico y sus partes y piezas"/>
    <s v="MOTOR DE ARRANQUE CUMMINS"/>
    <n v="25173902"/>
    <s v="Selección abreviada subasta inversa (No disponible)"/>
    <n v="3"/>
    <n v="8"/>
    <n v="1"/>
    <n v="710000"/>
    <s v="UNIDAD"/>
    <s v="NO SOLICITADAS"/>
  </r>
  <r>
    <x v="19"/>
    <s v="02-02-01-004-006-09"/>
    <n v="10"/>
    <s v="Materiales y suministros - Otro equipo eléctrico y sus partes y piezas"/>
    <s v="MOTOR DE ARRANQUE DELCO"/>
    <n v="25173902"/>
    <s v="Selección abreviada subasta inversa (No disponible)"/>
    <n v="3"/>
    <n v="8"/>
    <n v="1"/>
    <n v="600000"/>
    <s v="UNIDAD"/>
    <s v="NO SOLICITADAS"/>
  </r>
  <r>
    <x v="19"/>
    <s v="02-02-01-003-006-01"/>
    <n v="10"/>
    <s v="Materiales y suministros - Llantas de caucho y neumáticos (cámaras de aire)"/>
    <s v="NEUMATICO  28X9-15"/>
    <n v="25172502"/>
    <s v="Mínima cuantía"/>
    <n v="4"/>
    <n v="5"/>
    <n v="6"/>
    <n v="2523600"/>
    <s v="UNIDAD"/>
    <s v="NO SOLICITADAS"/>
  </r>
  <r>
    <x v="19"/>
    <s v="02-02-01-003-006-01"/>
    <n v="10"/>
    <s v="Materiales y suministros - Llantas de caucho y neumáticos (cámaras de aire)"/>
    <s v="NEUMATICO  6.00X9 "/>
    <n v="25172502"/>
    <s v="Mínima cuantía"/>
    <n v="4"/>
    <n v="5"/>
    <n v="5"/>
    <n v="2100000"/>
    <s v="UNIDAD"/>
    <s v="NO SOLICITADAS"/>
  </r>
  <r>
    <x v="19"/>
    <s v="02-02-01-003-006-01"/>
    <n v="10"/>
    <s v="Materiales y suministros - Llantas de caucho y neumáticos (cámaras de aire)"/>
    <s v="NEUMATICO  6.50X10 "/>
    <n v="25172502"/>
    <s v="Mínima cuantía"/>
    <n v="4"/>
    <n v="5"/>
    <n v="5"/>
    <n v="2151000"/>
    <s v="UNIDAD"/>
    <s v="NO SOLICITADAS"/>
  </r>
  <r>
    <x v="19"/>
    <s v="02-02-01-003-006-01"/>
    <n v="10"/>
    <s v="Materiales y suministros - Llantas de caucho y neumáticos (cámaras de aire)"/>
    <s v="NEUMATICO  8.25X15"/>
    <n v="25172502"/>
    <s v="Mínima cuantía"/>
    <n v="4"/>
    <n v="5"/>
    <n v="5"/>
    <n v="1902500"/>
    <s v="UNIDAD"/>
    <s v="NO SOLICITADAS"/>
  </r>
  <r>
    <x v="19"/>
    <s v="02-02-01-003-006-01"/>
    <n v="10"/>
    <s v="Materiales y suministros - Llantas de caucho y neumáticos (cámaras de aire)"/>
    <s v="NEUMATICO 295-80 X 22.5 "/>
    <n v="25172502"/>
    <s v="Mínima cuantía"/>
    <n v="4"/>
    <n v="5"/>
    <n v="2"/>
    <n v="586000"/>
    <s v="UNIDAD"/>
    <s v="NO SOLICITADAS"/>
  </r>
  <r>
    <x v="19"/>
    <s v="02-02-01-003-006-01"/>
    <n v="10"/>
    <s v="Materiales y suministros - Llantas de caucho y neumáticos (cámaras de aire)"/>
    <s v="NEUMATICO 7,50X15 "/>
    <n v="25172502"/>
    <s v="Mínima cuantía"/>
    <n v="4"/>
    <n v="5"/>
    <n v="4"/>
    <n v="1002400"/>
    <s v="UNIDAD"/>
    <s v="NO SOLICITADAS"/>
  </r>
  <r>
    <x v="19"/>
    <s v="02-02-01-003-004-02"/>
    <n v="10"/>
    <s v="Materiales y suministros - Productos químicos inorgánicos básicos n. C. P."/>
    <s v="NITROGENO GASEOSO"/>
    <n v="12141903"/>
    <s v="Mínima cuantía"/>
    <n v="4"/>
    <n v="8"/>
    <n v="1"/>
    <n v="5000000"/>
    <s v="METRO CUBICO"/>
    <s v="NO SOLICITADAS"/>
  </r>
  <r>
    <x v="19"/>
    <s v="02-02-01-003-004-02"/>
    <n v="10"/>
    <s v="Materiales y suministros - Productos químicos inorgánicos básicos n. C. P."/>
    <s v="NITROGENO GASEOSO AMARRE"/>
    <n v="12141903"/>
    <s v="Mínima cuantía"/>
    <n v="4"/>
    <n v="8"/>
    <n v="1"/>
    <n v="333333"/>
    <s v="METRO CUBICO"/>
    <s v="NO SOLICITADAS"/>
  </r>
  <r>
    <x v="19"/>
    <s v="02-02-01-003-004-02"/>
    <n v="10"/>
    <s v="Materiales y suministros - Productos químicos inorgánicos básicos n. C. P."/>
    <s v="NITROGENO GASEOSO VF 2019"/>
    <n v="12141903"/>
    <s v="Mínima cuantía"/>
    <n v="4"/>
    <n v="8"/>
    <n v="1"/>
    <n v="5000000"/>
    <s v="METRO CUBICO"/>
    <s v="SI APROBADAS"/>
  </r>
  <r>
    <x v="19"/>
    <s v="02-02-01-004-002"/>
    <n v="10"/>
    <s v="Materiales y suministros - Productos metálicos elaborados (excepto maquinaria y equipo)"/>
    <s v="OJETE METALICO 1/2&quot;"/>
    <n v="53141600"/>
    <s v="Selección abreviada subasta inversa (No disponible)"/>
    <n v="3"/>
    <n v="8"/>
    <n v="3"/>
    <n v="1500"/>
    <s v="UNIDAD"/>
    <s v="NO SOLICITADAS"/>
  </r>
  <r>
    <x v="19"/>
    <s v="02-02-01-004-002"/>
    <n v="10"/>
    <s v="Materiales y suministros - Productos metálicos elaborados (excepto maquinaria y equipo)"/>
    <s v="OJETE METALICO 3/4&quot;"/>
    <n v="53141600"/>
    <s v="Selección abreviada subasta inversa (No disponible)"/>
    <n v="3"/>
    <n v="8"/>
    <n v="3"/>
    <n v="2100"/>
    <s v="UNIDAD"/>
    <s v="NO SOLICITADAS"/>
  </r>
  <r>
    <x v="19"/>
    <s v="02-02-01-004-002"/>
    <n v="10"/>
    <s v="Materiales y suministros - Productos metálicos elaborados (excepto maquinaria y equipo)"/>
    <s v="OJETE METALICO 3/8&quot;"/>
    <n v="53141600"/>
    <s v="Selección abreviada subasta inversa (No disponible)"/>
    <n v="3"/>
    <n v="8"/>
    <n v="10"/>
    <n v="7000"/>
    <s v="UNIDAD"/>
    <s v="NO SOLICITADAS"/>
  </r>
  <r>
    <x v="19"/>
    <s v="02-02-01-003-006-03"/>
    <n v="10"/>
    <s v="Materiales y suministros - Semimanufacturas de plástico"/>
    <s v="ORGANIZADOR DE TERMINALES / STRIP, TERMINAL"/>
    <n v="39122200"/>
    <s v="Selección abreviada subasta inversa (No disponible)"/>
    <n v="3"/>
    <n v="8"/>
    <n v="5"/>
    <n v="100000"/>
    <s v="UNIDAD"/>
    <s v="NO SOLICITADAS"/>
  </r>
  <r>
    <x v="19"/>
    <s v="02-02-01-003-004-02"/>
    <n v="10"/>
    <s v="Materiales y suministros - Productos químicos inorgánicos básicos n. C. P."/>
    <s v="OXIGENO GASEOSO GRADO ABO"/>
    <n v="12141904"/>
    <s v="Mínima cuantía"/>
    <n v="4"/>
    <n v="8"/>
    <n v="1"/>
    <n v="5000000"/>
    <s v="METRO CUBICO"/>
    <s v="NO SOLICITADAS"/>
  </r>
  <r>
    <x v="19"/>
    <s v="02-02-01-003-004-02"/>
    <n v="10"/>
    <s v="Materiales y suministros - Productos químicos inorgánicos básicos n. C. P."/>
    <s v="OXIGENO GASEOSO GRADO ABO AMARRE"/>
    <n v="12141904"/>
    <s v="Mínima cuantía"/>
    <n v="4"/>
    <n v="8"/>
    <n v="1"/>
    <n v="333333"/>
    <s v="METRO CUBICO"/>
    <s v="NO SOLICITADAS"/>
  </r>
  <r>
    <x v="19"/>
    <s v="02-02-01-003-004-02"/>
    <n v="10"/>
    <s v="Materiales y suministros - Productos químicos inorgánicos básicos n. C. P."/>
    <s v="OXIGENO GASEOSO GRADO ABO VF 2019"/>
    <n v="12141904"/>
    <s v="Mínima cuantía"/>
    <n v="4"/>
    <n v="8"/>
    <n v="1"/>
    <n v="5000000"/>
    <s v="METRO CUBICO"/>
    <s v="SI APROBADAS"/>
  </r>
  <r>
    <x v="19"/>
    <s v="02-02-01-003-004-02"/>
    <n v="10"/>
    <s v="Materiales y suministros - Productos químicos inorgánicos básicos n. C. P."/>
    <s v="OXIGENO LIQUIDO"/>
    <n v="12141904"/>
    <s v="Mínima cuantía"/>
    <n v="4"/>
    <n v="8"/>
    <n v="1"/>
    <n v="5000000"/>
    <s v="METRO CUBICO"/>
    <s v="NO SOLICITADAS"/>
  </r>
  <r>
    <x v="19"/>
    <s v="02-02-01-003-004-02"/>
    <n v="10"/>
    <s v="Materiales y suministros - Productos químicos inorgánicos básicos n. C. P."/>
    <s v="OXIGENO LIQUIDO AMARRE"/>
    <n v="12141904"/>
    <s v="Mínima cuantía"/>
    <n v="4"/>
    <n v="8"/>
    <n v="1"/>
    <n v="333333"/>
    <s v="METRO CUBICO"/>
    <s v="NO SOLICITADAS"/>
  </r>
  <r>
    <x v="19"/>
    <s v="02-02-01-003-004-02"/>
    <n v="10"/>
    <s v="Materiales y suministros - Productos químicos inorgánicos básicos n. C. P."/>
    <s v="OXIGENO LIQUIDO VF 2019"/>
    <n v="12141904"/>
    <s v="Mínima cuantía"/>
    <n v="4"/>
    <n v="8"/>
    <n v="1"/>
    <n v="5000000"/>
    <s v="METRO CUBICO"/>
    <s v="SI APROBADAS"/>
  </r>
  <r>
    <x v="19"/>
    <s v="02-02-01-002-006"/>
    <n v="10"/>
    <s v="Materiales y suministros - Hilados e hilos; tejidos de fibras textiles incluso afelpados"/>
    <s v="PANA NEVADA AZUL"/>
    <n v="11162113"/>
    <s v="Selección abreviada subasta inversa (No disponible)"/>
    <n v="3"/>
    <n v="8"/>
    <n v="3"/>
    <n v="630000"/>
    <s v="METRO"/>
    <s v="NO SOLICITADAS"/>
  </r>
  <r>
    <x v="19"/>
    <s v="02-02-01-003-002-01"/>
    <n v="10"/>
    <s v="Materiales y suministros - Pasta de papel, papel y cartón"/>
    <s v="PAÑO WYPALL X-70"/>
    <n v="47131900"/>
    <s v="Selección abreviada subasta inversa (No disponible)"/>
    <n v="3"/>
    <n v="8"/>
    <n v="120"/>
    <n v="5400000"/>
    <s v="UNIDAD"/>
    <s v="NO SOLICITADAS"/>
  </r>
  <r>
    <x v="19"/>
    <s v="02-02-01-004-006-04"/>
    <n v="10"/>
    <s v="Materiales y suministros - Acumuladores, pilas y baterías primarias y sus partes y piezas"/>
    <s v="PAQUETE BATERIA / BATERY PACK"/>
    <n v="27113201"/>
    <s v="Selección abreviada subasta inversa (No disponible)"/>
    <n v="3"/>
    <n v="8"/>
    <n v="1"/>
    <n v="762000"/>
    <s v="UNIDAD"/>
    <s v="NO SOLICITADAS"/>
  </r>
  <r>
    <x v="19"/>
    <s v="02-02-01-003-005-04"/>
    <n v="10"/>
    <s v="Materiales y suministros - Productos químicos n. C. P."/>
    <s v="PARTICULAS MAGNETICAS EN GALON"/>
    <n v="41111803"/>
    <s v="Selección abreviada subasta inversa (No disponible)"/>
    <n v="3"/>
    <n v="8"/>
    <n v="2"/>
    <n v="290000"/>
    <s v="UNIDAD"/>
    <s v="NO SOLICITADAS"/>
  </r>
  <r>
    <x v="19"/>
    <s v="02-02-01-004-006-09"/>
    <n v="10"/>
    <s v="Materiales y suministros - Otro equipo eléctrico y sus partes y piezas"/>
    <s v="PEINES PARA ALTERNADOR"/>
    <n v="26101302"/>
    <s v="Selección abreviada subasta inversa (No disponible)"/>
    <n v="3"/>
    <n v="8"/>
    <n v="3"/>
    <n v="1350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NETRANTE SOLVENT KNOCKER LOOSE "/>
    <n v="15121802"/>
    <s v="Selección abreviada subasta inversa (No disponible)"/>
    <n v="3"/>
    <n v="8"/>
    <n v="2"/>
    <n v="64800"/>
    <s v="UNIDAD"/>
    <s v="NO SOLICITADAS"/>
  </r>
  <r>
    <x v="19"/>
    <s v="02-02-01-004-002"/>
    <n v="10"/>
    <s v="Materiales y suministros - Productos metálicos elaborados (excepto maquinaria y equipo)"/>
    <s v="PERILLA / KNOB, RED"/>
    <n v="32111500"/>
    <s v="Selección abreviada subasta inversa (No disponible)"/>
    <n v="3"/>
    <n v="8"/>
    <n v="2"/>
    <n v="150800"/>
    <s v="UNIDAD"/>
    <s v="NO SOLICITADAS"/>
  </r>
  <r>
    <x v="19"/>
    <s v="02-02-01-003-007-09"/>
    <n v="10"/>
    <s v="Materiales y suministros - Otros productos minerales no metálicos n. C. P."/>
    <s v="PIEDRA DE ESMERIL GRANO FINO PARA TUNGSTENO GRANO FINO 8&quot;"/>
    <n v="27111929"/>
    <s v="Selección abreviada subasta inversa (No disponible)"/>
    <n v="3"/>
    <n v="8"/>
    <n v="2"/>
    <n v="144000"/>
    <s v="UNIDAD"/>
    <s v="NO SOLICITADAS"/>
  </r>
  <r>
    <x v="19"/>
    <s v="02-02-01-004-006-04"/>
    <n v="10"/>
    <s v="Materiales y suministros - Acumuladores, pilas y baterías primarias y sus partes y piezas"/>
    <s v="PILA ALCALINA 9V "/>
    <n v="26111700"/>
    <s v="Selección abreviada subasta inversa (No disponible)"/>
    <n v="3"/>
    <n v="8"/>
    <n v="5"/>
    <n v="60000"/>
    <s v="UNIDAD"/>
    <s v="NO SOLICITADAS"/>
  </r>
  <r>
    <x v="19"/>
    <s v="02-02-01-004-006-04"/>
    <n v="10"/>
    <s v="Materiales y suministros - Acumuladores, pilas y baterías primarias y sus partes y piezas"/>
    <s v="PILA ALCALINA AAA 1,5 V "/>
    <n v="26111700"/>
    <s v="Selección abreviada subasta inversa (No disponible)"/>
    <n v="3"/>
    <n v="8"/>
    <n v="10"/>
    <n v="70000"/>
    <s v="UNIDAD"/>
    <s v="NO SOLICITADAS"/>
  </r>
  <r>
    <x v="19"/>
    <s v="02-02-01-004-006-04"/>
    <n v="10"/>
    <s v="Materiales y suministros - Acumuladores, pilas y baterías primarias y sus partes y piezas"/>
    <s v="PILA ALCALINA TIPO C 1,5 V "/>
    <n v="26111700"/>
    <s v="Selección abreviada subasta inversa (No disponible)"/>
    <n v="3"/>
    <n v="8"/>
    <n v="5"/>
    <n v="50000"/>
    <s v="UNIDAD"/>
    <s v="NO SOLICITADAS"/>
  </r>
  <r>
    <x v="19"/>
    <s v="02-02-01-004-002"/>
    <n v="10"/>
    <s v="Materiales y suministros - Productos metálicos elaborados (excepto maquinaria y equipo)"/>
    <s v="PIN COTTER 1/16X 1/14 MS24665-138 "/>
    <n v="31161709"/>
    <s v="Selección abreviada subasta inversa (No disponible)"/>
    <n v="3"/>
    <n v="8"/>
    <n v="8"/>
    <n v="2800"/>
    <s v="UNIDAD"/>
    <s v="NO SOLICITADAS"/>
  </r>
  <r>
    <x v="19"/>
    <s v="02-02-01-004-002"/>
    <n v="10"/>
    <s v="Materiales y suministros - Productos metálicos elaborados (excepto maquinaria y equipo)"/>
    <s v="PIN COTTER 1/16X1 MS24665-136 "/>
    <n v="31161709"/>
    <s v="Selección abreviada subasta inversa (No disponible)"/>
    <n v="3"/>
    <n v="8"/>
    <n v="8"/>
    <n v="2800"/>
    <s v="UNIDAD"/>
    <s v="NO SOLICITADAS"/>
  </r>
  <r>
    <x v="19"/>
    <s v="02-02-01-004-002"/>
    <n v="10"/>
    <s v="Materiales y suministros - Productos metálicos elaborados (excepto maquinaria y equipo)"/>
    <s v="PIN COTTER 1/16X1/2 MS24665-132 "/>
    <n v="31161709"/>
    <s v="Selección abreviada subasta inversa (No disponible)"/>
    <n v="3"/>
    <n v="8"/>
    <n v="10"/>
    <n v="3500"/>
    <s v="UNIDAD"/>
    <s v="NO SOLICITADAS"/>
  </r>
  <r>
    <x v="19"/>
    <s v="02-02-01-003-008-09"/>
    <n v="10"/>
    <s v="Materiales y suministros - Otros artículos manufacturados n. C. P."/>
    <s v="PINCEL DELGADO"/>
    <n v="60121228"/>
    <s v="Selección abreviada subasta inversa (No disponible)"/>
    <n v="3"/>
    <n v="8"/>
    <n v="5"/>
    <n v="25000"/>
    <s v="UNIDAD"/>
    <s v="NO SOLICITADAS"/>
  </r>
  <r>
    <x v="19"/>
    <s v="02-02-01-003-005-01"/>
    <n v="10"/>
    <s v="Materiales y suministros - Pinturas y barnices y productos relacionados; colores para la pintura artística; tintas"/>
    <s v="PINTURA / LACA AMARILLA"/>
    <n v="11121503"/>
    <s v="Selección abreviada subasta inversa (No disponible)"/>
    <n v="3"/>
    <n v="8"/>
    <n v="1"/>
    <n v="70000"/>
    <s v="GALON"/>
    <s v="NO SOLICITADAS"/>
  </r>
  <r>
    <x v="19"/>
    <s v="02-02-01-003-005-01"/>
    <n v="10"/>
    <s v="Materiales y suministros - Pinturas y barnices y productos relacionados; colores para la pintura artística; tintas"/>
    <s v="PINTURA / LACA BLANCA"/>
    <n v="11121503"/>
    <s v="Selección abreviada subasta inversa (No disponible)"/>
    <n v="3"/>
    <n v="8"/>
    <n v="1"/>
    <n v="70000"/>
    <s v="GALON"/>
    <s v="NO SOLICITADAS"/>
  </r>
  <r>
    <x v="19"/>
    <s v="02-02-01-003-005-01"/>
    <n v="10"/>
    <s v="Materiales y suministros - Pinturas y barnices y productos relacionados; colores para la pintura artística; tintas"/>
    <s v="PINTURA / LACA GRIS"/>
    <n v="11121503"/>
    <s v="Selección abreviada subasta inversa (No disponible)"/>
    <n v="3"/>
    <n v="8"/>
    <n v="1"/>
    <n v="70000"/>
    <s v="GALON"/>
    <s v="NO SOLICITADAS"/>
  </r>
  <r>
    <x v="19"/>
    <s v="02-02-01-003-005-01"/>
    <n v="10"/>
    <s v="Materiales y suministros - Pinturas y barnices y productos relacionados; colores para la pintura artística; tintas"/>
    <s v="PINTURA / LACA NEGRA"/>
    <n v="11121503"/>
    <s v="Selección abreviada subasta inversa (No disponible)"/>
    <n v="3"/>
    <n v="8"/>
    <n v="1"/>
    <n v="70000"/>
    <s v="GALON"/>
    <s v="NO SOLICITADAS"/>
  </r>
  <r>
    <x v="19"/>
    <s v="02-02-01-003-005-01"/>
    <n v="10"/>
    <s v="Materiales y suministros - Pinturas y barnices y productos relacionados; colores para la pintura artística; tintas"/>
    <s v="PINTURA / LACA ROJA"/>
    <n v="11121503"/>
    <s v="Selección abreviada subasta inversa (No disponible)"/>
    <n v="3"/>
    <n v="8"/>
    <n v="1"/>
    <n v="70000"/>
    <s v="GALON"/>
    <s v="NO SOLICITADAS"/>
  </r>
  <r>
    <x v="19"/>
    <s v="02-02-01-003-005-01"/>
    <n v="10"/>
    <s v="Materiales y suministros - Pinturas y barnices y productos relacionados; colores para la pintura artística; tintas"/>
    <s v="PINTURA AMARILLA POLIURETANO"/>
    <n v="31211500"/>
    <s v="Selección abreviada subasta inversa (No disponible)"/>
    <n v="3"/>
    <n v="8"/>
    <n v="1"/>
    <n v="1250000"/>
    <s v="GALON"/>
    <s v="NO SOLICITADAS"/>
  </r>
  <r>
    <x v="19"/>
    <s v="02-02-01-003-005-01"/>
    <n v="10"/>
    <s v="Materiales y suministros - Pinturas y barnices y productos relacionados; colores para la pintura artística; tintas"/>
    <s v="PINTURA BLANCA POLIURETANO - ALTA TEMPERATURA "/>
    <n v="31211500"/>
    <s v="Selección abreviada subasta inversa (No disponible)"/>
    <n v="3"/>
    <n v="8"/>
    <n v="1"/>
    <n v="1250000"/>
    <s v="GALON"/>
    <s v="NO SOLICITADAS"/>
  </r>
  <r>
    <x v="19"/>
    <s v="02-02-01-003-005-01"/>
    <n v="10"/>
    <s v="Materiales y suministros - Pinturas y barnices y productos relacionados; colores para la pintura artística; tintas"/>
    <s v="PINTURA BLANCO BRILLANTE F-S85285"/>
    <n v="31211504"/>
    <s v="Selección abreviada subasta inversa (No disponible)"/>
    <n v="3"/>
    <n v="8"/>
    <n v="1"/>
    <n v="1350000"/>
    <s v="UNIDAD"/>
    <s v="NO SOLICITADAS"/>
  </r>
  <r>
    <x v="19"/>
    <s v="02-02-01-003-005-01"/>
    <n v="10"/>
    <s v="Materiales y suministros - Pinturas y barnices y productos relacionados; colores para la pintura artística; tintas"/>
    <s v="PINTURA FLUORECENTE "/>
    <n v="31211500"/>
    <s v="Selección abreviada subasta inversa (No disponible)"/>
    <n v="3"/>
    <n v="8"/>
    <n v="1"/>
    <n v="950000"/>
    <s v="GALON"/>
    <s v="NO SOLICITADAS"/>
  </r>
  <r>
    <x v="19"/>
    <s v="02-02-01-003-005-01"/>
    <n v="10"/>
    <s v="Materiales y suministros - Pinturas y barnices y productos relacionados; colores para la pintura artística; tintas"/>
    <s v="PINTURA GRIS CLARO F-S85285"/>
    <n v="31211504"/>
    <s v="Selección abreviada subasta inversa (No disponible)"/>
    <n v="3"/>
    <n v="8"/>
    <n v="3"/>
    <n v="3900000"/>
    <s v="UNIDAD"/>
    <s v="NO SOLICITADAS"/>
  </r>
  <r>
    <x v="19"/>
    <s v="02-02-01-003-005-01"/>
    <n v="10"/>
    <s v="Materiales y suministros - Pinturas y barnices y productos relacionados; colores para la pintura artística; tintas"/>
    <s v="PINTURA GRIS OSCURO F-S85285"/>
    <n v="31211504"/>
    <s v="Selección abreviada subasta inversa (No disponible)"/>
    <n v="3"/>
    <n v="8"/>
    <n v="3"/>
    <n v="3900000"/>
    <s v="UNIDAD"/>
    <s v="NO SOLICITADAS"/>
  </r>
  <r>
    <x v="19"/>
    <s v="02-02-01-003-005-01"/>
    <n v="10"/>
    <s v="Materiales y suministros - Pinturas y barnices y productos relacionados; colores para la pintura artística; tintas"/>
    <s v="PINTURA NEGRA ALTA TEMPERATURA"/>
    <n v="24121802"/>
    <s v="Selección abreviada subasta inversa (No disponible)"/>
    <n v="3"/>
    <n v="8"/>
    <n v="1"/>
    <n v="1250000"/>
    <s v="UNIDAD"/>
    <s v="NO SOLICITADAS"/>
  </r>
  <r>
    <x v="19"/>
    <s v="02-02-01-003-005-01"/>
    <n v="10"/>
    <s v="Materiales y suministros - Pinturas y barnices y productos relacionados; colores para la pintura artística; tintas"/>
    <s v="PINTURA NEGRO BRILLANTE POLIURETANO"/>
    <n v="31211504"/>
    <s v="Selección abreviada subasta inversa (No disponible)"/>
    <n v="3"/>
    <n v="8"/>
    <n v="1"/>
    <n v="1350000"/>
    <s v="UNIDAD"/>
    <s v="NO SOLICITADAS"/>
  </r>
  <r>
    <x v="19"/>
    <s v="02-02-01-003-005-01"/>
    <n v="10"/>
    <s v="Materiales y suministros - Pinturas y barnices y productos relacionados; colores para la pintura artística; tintas"/>
    <s v="PINTURA NEGRO MATE POLIURETANO"/>
    <n v="31211504"/>
    <s v="Selección abreviada subasta inversa (No disponible)"/>
    <n v="3"/>
    <n v="8"/>
    <n v="1"/>
    <n v="1350000"/>
    <s v="UNIDAD"/>
    <s v="NO SOLICITADAS"/>
  </r>
  <r>
    <x v="19"/>
    <s v="02-02-01-003-005-01"/>
    <n v="10"/>
    <s v="Materiales y suministros - Pinturas y barnices y productos relacionados; colores para la pintura artística; tintas"/>
    <s v="PINTURA ROJO BANDERA POLIURETANO"/>
    <n v="31211504"/>
    <s v="Selección abreviada subasta inversa (No disponible)"/>
    <n v="3"/>
    <n v="8"/>
    <n v="1"/>
    <n v="1350000"/>
    <s v="UNIDAD"/>
    <s v="NO SOLICITADAS"/>
  </r>
  <r>
    <x v="19"/>
    <s v="02-02-01-004-002"/>
    <n v="10"/>
    <s v="Materiales y suministros - Productos metálicos elaborados (excepto maquinaria y equipo)"/>
    <s v="PINZA AMPERIMETRICA"/>
    <n v="32131023"/>
    <s v="Selección abreviada subasta inversa (No disponible)"/>
    <n v="3"/>
    <n v="8"/>
    <n v="1"/>
    <n v="23500"/>
    <s v="UNIDAD"/>
    <s v="NO SOLICITADAS"/>
  </r>
  <r>
    <x v="19"/>
    <s v="02-02-01-004-002"/>
    <n v="10"/>
    <s v="Materiales y suministros - Productos metálicos elaborados (excepto maquinaria y equipo)"/>
    <s v="PINZA CORTA CABLE"/>
    <n v="27112114"/>
    <s v="Selección abreviada subasta inversa (No disponible)"/>
    <n v="3"/>
    <n v="8"/>
    <n v="1"/>
    <n v="79000"/>
    <s v="UNIDAD"/>
    <s v="NO SOLICITADAS"/>
  </r>
  <r>
    <x v="19"/>
    <s v="02-02-01-004-002"/>
    <n v="10"/>
    <s v="Materiales y suministros - Productos metálicos elaborados (excepto maquinaria y equipo)"/>
    <s v="PINZA PELACABLES AUTOMATICA"/>
    <n v="27112151"/>
    <s v="Selección abreviada subasta inversa (No disponible)"/>
    <n v="3"/>
    <n v="8"/>
    <n v="2"/>
    <n v="16000"/>
    <s v="UNIDAD"/>
    <s v="NO SOLICITADAS"/>
  </r>
  <r>
    <x v="19"/>
    <s v="02-02-01-004-002"/>
    <n v="10"/>
    <s v="Materiales y suministros - Productos metálicos elaborados (excepto maquinaria y equipo)"/>
    <s v="PINZA SRPC105 JUEGO"/>
    <n v="27112105"/>
    <s v="Selección abreviada subasta inversa (No disponible)"/>
    <n v="3"/>
    <n v="8"/>
    <n v="1"/>
    <n v="92000"/>
    <s v="UNIDAD"/>
    <s v="NO SOLICITADAS"/>
  </r>
  <r>
    <x v="19"/>
    <s v="02-02-01-004-003-09"/>
    <n v="10"/>
    <s v="Materiales y suministros - Otras máquinas para usos generales y sus partes y piezas"/>
    <s v="PISTOLA D550"/>
    <n v="39121311"/>
    <s v="Selección abreviada subasta inversa (No disponible)"/>
    <n v="3"/>
    <n v="8"/>
    <n v="1"/>
    <n v="36200"/>
    <s v="UNIDAD"/>
    <s v="NO SOLICITADAS"/>
  </r>
  <r>
    <x v="19"/>
    <s v="02-02-01-004-003-09"/>
    <n v="10"/>
    <s v="Materiales y suministros - Otras máquinas para usos generales y sus partes y piezas"/>
    <s v="PISTOLA DE PINTURA POR GRAVEDAD / HVLP SPRAY GUN"/>
    <n v="27131500"/>
    <s v="Selección abreviada subasta inversa (No disponible)"/>
    <n v="3"/>
    <n v="8"/>
    <n v="1"/>
    <n v="85000"/>
    <s v="UNIDAD"/>
    <s v="NO SOLICITADAS"/>
  </r>
  <r>
    <x v="19"/>
    <s v="02-02-01-004-003-09"/>
    <n v="10"/>
    <s v="Materiales y suministros - Otras máquinas para usos generales y sus partes y piezas"/>
    <s v="PISTOLA DE ROCIADO"/>
    <n v="23153145"/>
    <s v="Selección abreviada subasta inversa (No disponible)"/>
    <n v="3"/>
    <n v="8"/>
    <n v="1"/>
    <n v="36200"/>
    <s v="UNIDAD"/>
    <s v="NO SOLICITADAS"/>
  </r>
  <r>
    <x v="19"/>
    <s v="02-02-01-004-003-09"/>
    <n v="10"/>
    <s v="Materiales y suministros - Otras máquinas para usos generales y sus partes y piezas"/>
    <s v="PISTOLA NEUMATICA / VENTURI"/>
    <n v="27131502"/>
    <s v="Selección abreviada subasta inversa (No disponible)"/>
    <n v="3"/>
    <n v="8"/>
    <n v="1"/>
    <n v="48900"/>
    <s v="UNIDAD"/>
    <s v="NO SOLICITADAS"/>
  </r>
  <r>
    <x v="19"/>
    <s v="02-02-01-004-003-09"/>
    <n v="10"/>
    <s v="Materiales y suministros - Otras máquinas para usos generales y sus partes y piezas"/>
    <s v="PISTOLA PETROLIZADORA"/>
    <n v="27112908"/>
    <s v="Selección abreviada subasta inversa (No disponible)"/>
    <n v="3"/>
    <n v="8"/>
    <n v="2"/>
    <n v="37200"/>
    <s v="UNIDAD"/>
    <s v="NO SOLICITADAS"/>
  </r>
  <r>
    <x v="19"/>
    <s v="02-02-01-004-003-09"/>
    <n v="10"/>
    <s v="Materiales y suministros - Otras máquinas para usos generales y sus partes y piezas"/>
    <s v="PISTON / PACKING PISTON ROD"/>
    <n v="27121604"/>
    <s v="Selección abreviada subasta inversa (No disponible)"/>
    <n v="3"/>
    <n v="8"/>
    <n v="2"/>
    <n v="640800"/>
    <s v="UNIDAD"/>
    <s v="NO SOLICITADAS"/>
  </r>
  <r>
    <x v="19"/>
    <s v="02-02-01-004-003-09"/>
    <n v="10"/>
    <s v="Materiales y suministros - Otras máquinas para usos generales y sus partes y piezas"/>
    <s v="PISTON HIDRAULICO / RAM, HIDRAULIC"/>
    <n v="27121602"/>
    <s v="Selección abreviada subasta inversa (No disponible)"/>
    <n v="3"/>
    <n v="8"/>
    <n v="1"/>
    <n v="850000"/>
    <s v="UNIDAD"/>
    <s v="NO SOLICITADAS"/>
  </r>
  <r>
    <x v="19"/>
    <s v="02-02-01-003-004-07"/>
    <n v="10"/>
    <s v="Materiales y suministros - Plásticos en formas primarias"/>
    <s v="PLACA RADIOGRAFIACA MX125 / FILM, MX125, 14&quot; x 17&quot;, NON-INTERLEAVED, 100 SHEETS PER BOX"/>
    <n v="41105341"/>
    <s v="Selección abreviada subasta inversa (No disponible)"/>
    <n v="3"/>
    <n v="8"/>
    <n v="1"/>
    <n v="48600"/>
    <s v="UNIDAD"/>
    <s v="NO SOLICITADAS"/>
  </r>
  <r>
    <x v="19"/>
    <s v="02-02-01-003-004-07"/>
    <n v="10"/>
    <s v="Materiales y suministros - Plásticos en formas primarias"/>
    <s v="PLACA RADIOGRAFICA MX125 / FILM, MX125, 7&quot; x 17&quot;, NON-INTERLEAVED, 100 SHEETS PER BOX"/>
    <n v="41105341"/>
    <s v="Selección abreviada subasta inversa (No disponible)"/>
    <n v="3"/>
    <n v="8"/>
    <n v="1"/>
    <n v="41200"/>
    <s v="UNIDAD"/>
    <s v="NO SOLICITADAS"/>
  </r>
  <r>
    <x v="19"/>
    <s v="02-02-01-003-004-07"/>
    <n v="10"/>
    <s v="Materiales y suministros - Plásticos en formas primarias"/>
    <s v="PLACA RADIOGRAFICA MX125 / FILM, READY-PACK II, 4.5&quot; x 17&quot;, 50 SHEETS PER BOX"/>
    <n v="41105341"/>
    <s v="Selección abreviada subasta inversa (No disponible)"/>
    <n v="3"/>
    <n v="8"/>
    <n v="1"/>
    <n v="46200"/>
    <s v="UNIDAD"/>
    <s v="NO SOLICITADAS"/>
  </r>
  <r>
    <x v="19"/>
    <s v="02-02-01-003-004-07"/>
    <n v="10"/>
    <s v="Materiales y suministros - Plásticos en formas primarias"/>
    <s v="PLACA RADIOGRAFICA MX125 / FILM, READY-PACK II, 5&quot; x 7&quot;, 50 SHEETS PER BOX"/>
    <n v="41105341"/>
    <s v="Selección abreviada subasta inversa (No disponible)"/>
    <n v="3"/>
    <n v="8"/>
    <n v="1"/>
    <n v="42000"/>
    <s v="UNIDAD"/>
    <s v="NO SOLICITADAS"/>
  </r>
  <r>
    <x v="19"/>
    <s v="02-02-01-003-006-03"/>
    <n v="10"/>
    <s v="Materiales y suministros - Semimanufacturas de plástico"/>
    <s v="PLASTICO 20 CM X ROLLO"/>
    <n v="11141602"/>
    <s v="Selección abreviada subasta inversa (No disponible)"/>
    <n v="3"/>
    <n v="8"/>
    <n v="10"/>
    <n v="269000"/>
    <s v="UNIDAD"/>
    <s v="NO SOLICITADAS"/>
  </r>
  <r>
    <x v="19"/>
    <s v="02-02-01-003-006-03"/>
    <n v="10"/>
    <s v="Materiales y suministros - Semimanufacturas de plástico"/>
    <s v="PLASTICO 60 CM X ROLLO"/>
    <n v="11141602"/>
    <s v="Selección abreviada subasta inversa (No disponible)"/>
    <n v="3"/>
    <n v="8"/>
    <n v="20"/>
    <n v="538000"/>
    <s v="UNIDAD"/>
    <s v="NO SOLICITADAS"/>
  </r>
  <r>
    <x v="19"/>
    <s v="02-02-01-003-006-03"/>
    <n v="10"/>
    <s v="Materiales y suministros - Semimanufacturas de plástico"/>
    <s v="PLASTICO NEGRO GRUESO 1.50 MT X ROLLO"/>
    <n v="11141602"/>
    <s v="Selección abreviada subasta inversa (No disponible)"/>
    <n v="3"/>
    <n v="8"/>
    <n v="3"/>
    <n v="106800"/>
    <s v="UNIDAD"/>
    <s v="NO SOLICITADAS"/>
  </r>
  <r>
    <x v="19"/>
    <s v="02-02-01-003-006-03"/>
    <n v="10"/>
    <s v="Materiales y suministros - Semimanufacturas de plástico"/>
    <s v="PLASTICO VINIPEL  X ROLLO"/>
    <n v="24141501"/>
    <s v="Selección abreviada subasta inversa (No disponible)"/>
    <n v="3"/>
    <n v="8"/>
    <n v="20"/>
    <n v="900000"/>
    <s v="UNIDAD"/>
    <s v="NO SOLICITADAS"/>
  </r>
  <r>
    <x v="19"/>
    <s v="02-01-01-004-003-02"/>
    <n v="10"/>
    <s v="Activos fijos - Bombas, compresores, motores de fuerza hidráulica y motores de potencia neumática y válvulas y sus partes y piezas"/>
    <s v="PONTENCIALIZADOR  / BOOSTER"/>
    <n v="40151566"/>
    <s v="Selección abreviada subasta inversa (No disponible)"/>
    <n v="3"/>
    <n v="8"/>
    <n v="1"/>
    <n v="140500"/>
    <s v="UNIDAD"/>
    <s v="NO SOLICITADAS"/>
  </r>
  <r>
    <x v="19"/>
    <s v="02-01-01-004-003-02"/>
    <n v="10"/>
    <s v="Activos fijos - Bombas, compresores, motores de fuerza hidráulica y motores de potencia neumática y válvulas y sus partes y piezas"/>
    <s v="PONTENCIALIZADOR / BOOSTER"/>
    <n v="40151566"/>
    <s v="Selección abreviada subasta inversa (No disponible)"/>
    <n v="3"/>
    <n v="8"/>
    <n v="1"/>
    <n v="140500"/>
    <s v="UNIDAD"/>
    <s v="NO SOLICITADAS"/>
  </r>
  <r>
    <x v="19"/>
    <s v="02-01-01-004-003-02"/>
    <n v="10"/>
    <s v="Activos fijos - Bombas, compresores, motores de fuerza hidráulica y motores de potencia neumática y válvulas y sus partes y piezas"/>
    <s v="PONTENCIALIZADOR / BOOSTER, BRAKE, VACUUN"/>
    <n v="40151566"/>
    <s v="Selección abreviada subasta inversa (No disponible)"/>
    <n v="3"/>
    <n v="8"/>
    <n v="1"/>
    <n v="135600"/>
    <s v="UNIDAD"/>
    <s v="NO SOLICITADAS"/>
  </r>
  <r>
    <x v="19"/>
    <s v="02-02-01-004-002"/>
    <n v="10"/>
    <s v="Materiales y suministros - Productos metálicos elaborados (excepto maquinaria y equipo)"/>
    <s v="PORTA ESCOBILLAS"/>
    <n v="26101414"/>
    <s v="Selección abreviada subasta inversa (No disponible)"/>
    <n v="3"/>
    <n v="8"/>
    <n v="3"/>
    <n v="195000"/>
    <s v="UNIDAD"/>
    <s v="NO SOLICITADAS"/>
  </r>
  <r>
    <x v="19"/>
    <s v="02-02-01-004-002"/>
    <n v="10"/>
    <s v="Materiales y suministros - Productos metálicos elaborados (excepto maquinaria y equipo)"/>
    <s v="PORTA INYECTOR"/>
    <n v="26101513"/>
    <s v="Selección abreviada subasta inversa (No disponible)"/>
    <n v="3"/>
    <n v="8"/>
    <n v="1"/>
    <n v="280500"/>
    <s v="UNIDAD"/>
    <s v="NO SOLICITADAS"/>
  </r>
  <r>
    <x v="19"/>
    <s v="02-02-01-003-005-04"/>
    <n v="10"/>
    <s v="Materiales y suministros - Productos químicos n. C. P."/>
    <s v="PRIMER"/>
    <n v="31201601"/>
    <s v="Selección abreviada subasta inversa (No disponible)"/>
    <n v="3"/>
    <n v="8"/>
    <n v="2"/>
    <n v="320600"/>
    <s v="UNIDAD"/>
    <s v="NO SOLICITADAS"/>
  </r>
  <r>
    <x v="19"/>
    <s v="02-02-01-003-005-04"/>
    <n v="10"/>
    <s v="Materiales y suministros - Productos químicos n. C. P."/>
    <s v="PRIMER VERDE OLIVA"/>
    <n v="31211500"/>
    <s v="Selección abreviada subasta inversa (No disponible)"/>
    <n v="3"/>
    <n v="8"/>
    <n v="3"/>
    <n v="360000"/>
    <s v="GALON"/>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PROBADOR DE AISLAMIENTO"/>
    <n v="39121721"/>
    <s v="Selección abreviada subasta inversa (No disponible)"/>
    <n v="3"/>
    <n v="8"/>
    <n v="1"/>
    <n v="56400"/>
    <s v="UNIDAD"/>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PROBADOR DE PUNTO DE INFLAMACION"/>
    <n v="41116300"/>
    <s v="Selección abreviada subasta inversa (No disponible)"/>
    <n v="3"/>
    <n v="8"/>
    <n v="1"/>
    <n v="84200"/>
    <s v="UNIDAD"/>
    <s v="NO SOLICITADAS"/>
  </r>
  <r>
    <x v="19"/>
    <s v="02-02-01-004-004-02"/>
    <n v="10"/>
    <s v="Materiales y suministros - Máquinas herramientas y sus partes, piezas y accesorios"/>
    <s v="PULIDORA DE LAMINAS DYNAFILE VERSATILITY KIT 14010 COMPLETE 22 PC KIT "/>
    <n v="27112409"/>
    <s v="Selección abreviada subasta inversa (No disponible)"/>
    <n v="3"/>
    <n v="8"/>
    <n v="1"/>
    <n v="47600"/>
    <s v="UNIDAD"/>
    <s v="NO SOLICITADAS"/>
  </r>
  <r>
    <x v="19"/>
    <s v="02-02-01-004-002"/>
    <n v="10"/>
    <s v="Materiales y suministros - Productos metálicos elaborados (excepto maquinaria y equipo)"/>
    <s v="PUNTA APEX"/>
    <n v="23271711"/>
    <s v="Selección abreviada subasta inversa (No disponible)"/>
    <n v="3"/>
    <n v="8"/>
    <n v="5"/>
    <n v="47500"/>
    <s v="UNIDAD"/>
    <s v="NO SOLICITADAS"/>
  </r>
  <r>
    <x v="19"/>
    <s v="02-02-01-004-002"/>
    <n v="10"/>
    <s v="Materiales y suministros - Productos metálicos elaborados (excepto maquinaria y equipo)"/>
    <s v="PUNTA APEX"/>
    <n v="23271711"/>
    <s v="Selección abreviada subasta inversa (No disponible)"/>
    <n v="3"/>
    <n v="8"/>
    <n v="5"/>
    <n v="47500"/>
    <s v="UNIDAD"/>
    <s v="NO SOLICITADAS"/>
  </r>
  <r>
    <x v="19"/>
    <s v="02-02-01-004-002"/>
    <n v="10"/>
    <s v="Materiales y suministros - Productos metálicos elaborados (excepto maquinaria y equipo)"/>
    <s v="PUNTA APEX"/>
    <n v="23271711"/>
    <s v="Selección abreviada subasta inversa (No disponible)"/>
    <n v="3"/>
    <n v="8"/>
    <n v="5"/>
    <n v="47500"/>
    <s v="UNIDAD"/>
    <s v="NO SOLICITADAS"/>
  </r>
  <r>
    <x v="19"/>
    <s v="02-02-01-004-002"/>
    <n v="10"/>
    <s v="Materiales y suministros - Productos metálicos elaborados (excepto maquinaria y equipo)"/>
    <s v="PUNTA APEX"/>
    <n v="27112830"/>
    <s v="Selección abreviada subasta inversa (No disponible)"/>
    <n v="3"/>
    <n v="8"/>
    <n v="20"/>
    <n v="190000"/>
    <s v="UNIDAD"/>
    <s v="NO SOLICITADAS"/>
  </r>
  <r>
    <x v="19"/>
    <s v="02-02-01-004-002"/>
    <n v="10"/>
    <s v="Materiales y suministros - Productos metálicos elaborados (excepto maquinaria y equipo)"/>
    <s v="PUNTA APEX"/>
    <n v="27112830"/>
    <s v="Selección abreviada subasta inversa (No disponible)"/>
    <n v="3"/>
    <n v="8"/>
    <n v="20"/>
    <n v="190000"/>
    <s v="UNIDAD"/>
    <s v="NO SOLICITADAS"/>
  </r>
  <r>
    <x v="19"/>
    <s v="02-02-01-004-002"/>
    <n v="10"/>
    <s v="Materiales y suministros - Productos metálicos elaborados (excepto maquinaria y equipo)"/>
    <s v="PUNTA APEX"/>
    <n v="27112830"/>
    <s v="Selección abreviada subasta inversa (No disponible)"/>
    <n v="3"/>
    <n v="8"/>
    <n v="20"/>
    <n v="190000"/>
    <s v="UNIDAD"/>
    <s v="NO SOLICITADAS"/>
  </r>
  <r>
    <x v="19"/>
    <s v="02-02-01-004-002"/>
    <n v="10"/>
    <s v="Materiales y suministros - Productos metálicos elaborados (excepto maquinaria y equipo)"/>
    <s v="PUNTA APEX NO. 1/4 "/>
    <n v="27112836"/>
    <s v="Selección abreviada subasta inversa (No disponible)"/>
    <n v="3"/>
    <n v="8"/>
    <n v="8"/>
    <n v="76000"/>
    <s v="UNIDAD"/>
    <s v="NO SOLICITADAS"/>
  </r>
  <r>
    <x v="19"/>
    <s v="02-02-01-004-002"/>
    <n v="10"/>
    <s v="Materiales y suministros - Productos metálicos elaborados (excepto maquinaria y equipo)"/>
    <s v="PUNTA APEX NO. 10 "/>
    <n v="27113201"/>
    <s v="Selección abreviada subasta inversa (No disponible)"/>
    <n v="3"/>
    <n v="8"/>
    <n v="5"/>
    <n v="60000"/>
    <s v="UNIDAD"/>
    <s v="NO SOLICITADAS"/>
  </r>
  <r>
    <x v="19"/>
    <s v="02-02-01-004-002"/>
    <n v="10"/>
    <s v="Materiales y suministros - Productos metálicos elaborados (excepto maquinaria y equipo)"/>
    <s v="PUNTA APEX NO. 12 "/>
    <n v="27112836"/>
    <s v="Selección abreviada subasta inversa (No disponible)"/>
    <n v="3"/>
    <n v="8"/>
    <n v="8"/>
    <n v="76000"/>
    <s v="UNIDAD"/>
    <s v="NO SOLICITADAS"/>
  </r>
  <r>
    <x v="19"/>
    <s v="02-02-01-004-002"/>
    <n v="10"/>
    <s v="Materiales y suministros - Productos metálicos elaborados (excepto maquinaria y equipo)"/>
    <s v="PUNTA APEX NO. 3 "/>
    <n v="27113201"/>
    <s v="Selección abreviada subasta inversa (No disponible)"/>
    <n v="3"/>
    <n v="8"/>
    <n v="5"/>
    <n v="60000"/>
    <s v="UNIDAD"/>
    <s v="NO SOLICITADAS"/>
  </r>
  <r>
    <x v="19"/>
    <s v="02-02-01-004-002"/>
    <n v="10"/>
    <s v="Materiales y suministros - Productos metálicos elaborados (excepto maquinaria y equipo)"/>
    <s v="PUNTA APEX NO. 4 "/>
    <n v="27113201"/>
    <s v="Selección abreviada subasta inversa (No disponible)"/>
    <n v="3"/>
    <n v="8"/>
    <n v="5"/>
    <n v="60000"/>
    <s v="UNIDAD"/>
    <s v="NO SOLICITADAS"/>
  </r>
  <r>
    <x v="19"/>
    <s v="02-02-01-004-002"/>
    <n v="10"/>
    <s v="Materiales y suministros - Productos metálicos elaborados (excepto maquinaria y equipo)"/>
    <s v="PUNTA APEX NO. 5 "/>
    <n v="27113201"/>
    <s v="Selección abreviada subasta inversa (No disponible)"/>
    <n v="3"/>
    <n v="8"/>
    <n v="5"/>
    <n v="60000"/>
    <s v="UNIDAD"/>
    <s v="NO SOLICITADAS"/>
  </r>
  <r>
    <x v="19"/>
    <s v="02-02-01-004-002"/>
    <n v="10"/>
    <s v="Materiales y suministros - Productos metálicos elaborados (excepto maquinaria y equipo)"/>
    <s v="PUNTA APEX NO. 6 "/>
    <n v="27113201"/>
    <s v="Selección abreviada subasta inversa (No disponible)"/>
    <n v="3"/>
    <n v="8"/>
    <n v="5"/>
    <n v="60000"/>
    <s v="UNIDAD"/>
    <s v="NO SOLICITADAS"/>
  </r>
  <r>
    <x v="19"/>
    <s v="02-02-01-004-002"/>
    <n v="10"/>
    <s v="Materiales y suministros - Productos metálicos elaborados (excepto maquinaria y equipo)"/>
    <s v="PUNTA APEX NO. 8 "/>
    <n v="27113201"/>
    <s v="Selección abreviada subasta inversa (No disponible)"/>
    <n v="3"/>
    <n v="8"/>
    <n v="5"/>
    <n v="60000"/>
    <s v="UNIDAD"/>
    <s v="NO SOLICITADAS"/>
  </r>
  <r>
    <x v="19"/>
    <s v="02-02-01-004-002"/>
    <n v="10"/>
    <s v="Materiales y suministros - Productos metálicos elaborados (excepto maquinaria y equipo)"/>
    <s v="PUNTA PARA MULTIMETRO"/>
    <n v="41113630"/>
    <s v="Selección abreviada subasta inversa (No disponible)"/>
    <n v="3"/>
    <n v="8"/>
    <n v="1"/>
    <n v="162000"/>
    <s v="UNIDAD"/>
    <s v="NO SOLICITADAS"/>
  </r>
  <r>
    <x v="19"/>
    <s v="02-02-01-004-002"/>
    <n v="10"/>
    <s v="Materiales y suministros - Productos metálicos elaborados (excepto maquinaria y equipo)"/>
    <s v="PUNTA PHILLIPS"/>
    <n v="23271711"/>
    <s v="Selección abreviada subasta inversa (No disponible)"/>
    <n v="3"/>
    <n v="8"/>
    <n v="55"/>
    <n v="275000"/>
    <s v="UNIDAD"/>
    <s v="NO SOLICITADAS"/>
  </r>
  <r>
    <x v="19"/>
    <s v="02-02-01-004-002"/>
    <n v="10"/>
    <s v="Materiales y suministros - Productos metálicos elaborados (excepto maquinaria y equipo)"/>
    <s v="PUNTA PHILLIPS"/>
    <n v="23271711"/>
    <s v="Selección abreviada subasta inversa (No disponible)"/>
    <n v="3"/>
    <n v="8"/>
    <n v="80"/>
    <n v="400000"/>
    <s v="UNIDAD"/>
    <s v="NO SOLICITADAS"/>
  </r>
  <r>
    <x v="19"/>
    <s v="02-02-01-004-002"/>
    <n v="10"/>
    <s v="Materiales y suministros - Productos metálicos elaborados (excepto maquinaria y equipo)"/>
    <s v="PUNTA PHILLIPS"/>
    <n v="23271711"/>
    <s v="Selección abreviada subasta inversa (No disponible)"/>
    <n v="3"/>
    <n v="8"/>
    <n v="80"/>
    <n v="400000"/>
    <s v="UNIDAD"/>
    <s v="NO SOLICITADAS"/>
  </r>
  <r>
    <x v="19"/>
    <s v="02-02-01-004-002"/>
    <n v="10"/>
    <s v="Materiales y suministros - Productos metálicos elaborados (excepto maquinaria y equipo)"/>
    <s v="PUNTA PHILLIPS NO. 1/4"/>
    <n v="27112836"/>
    <s v="Selección abreviada subasta inversa (No disponible)"/>
    <n v="3"/>
    <n v="8"/>
    <n v="8"/>
    <n v="76000"/>
    <s v="UNIDAD"/>
    <s v="NO SOLICITADAS"/>
  </r>
  <r>
    <x v="19"/>
    <s v="02-02-01-004-002"/>
    <n v="10"/>
    <s v="Materiales y suministros - Productos metálicos elaborados (excepto maquinaria y equipo)"/>
    <s v="PUNTA PHILLIPS NO. 2 PLANA"/>
    <n v="27113201"/>
    <s v="Selección abreviada subasta inversa (No disponible)"/>
    <n v="3"/>
    <n v="8"/>
    <n v="5"/>
    <n v="25000"/>
    <s v="UNIDAD"/>
    <s v="NO SOLICITADAS"/>
  </r>
  <r>
    <x v="19"/>
    <s v="02-02-01-004-002"/>
    <n v="10"/>
    <s v="Materiales y suministros - Productos metálicos elaborados (excepto maquinaria y equipo)"/>
    <s v="PUNTA PHILLIPS NO. 3 PLANA"/>
    <n v="27113201"/>
    <s v="Selección abreviada subasta inversa (No disponible)"/>
    <n v="3"/>
    <n v="8"/>
    <n v="5"/>
    <n v="25000"/>
    <s v="UNIDAD"/>
    <s v="NO SOLICITADAS"/>
  </r>
  <r>
    <x v="19"/>
    <s v="02-02-01-004-002"/>
    <n v="10"/>
    <s v="Materiales y suministros - Productos metálicos elaborados (excepto maquinaria y equipo)"/>
    <s v="PUNTA PHILLIPS NO. 4"/>
    <n v="27113201"/>
    <s v="Selección abreviada subasta inversa (No disponible)"/>
    <n v="3"/>
    <n v="8"/>
    <n v="5"/>
    <n v="25000"/>
    <s v="UNIDAD"/>
    <s v="NO SOLICITADAS"/>
  </r>
  <r>
    <x v="19"/>
    <s v="02-02-01-004-002"/>
    <n v="10"/>
    <s v="Materiales y suministros - Productos metálicos elaborados (excepto maquinaria y equipo)"/>
    <s v="PUNTA PHILLIPS NO. 4 PLANA"/>
    <n v="27113201"/>
    <s v="Selección abreviada subasta inversa (No disponible)"/>
    <n v="3"/>
    <n v="8"/>
    <n v="5"/>
    <n v="25000"/>
    <s v="UNIDAD"/>
    <s v="NO SOLICITADAS"/>
  </r>
  <r>
    <x v="19"/>
    <s v="02-02-01-004-002"/>
    <n v="10"/>
    <s v="Materiales y suministros - Productos metálicos elaborados (excepto maquinaria y equipo)"/>
    <s v="PUNTA PHILLIPS NO. 5 "/>
    <n v="27113201"/>
    <s v="Selección abreviada subasta inversa (No disponible)"/>
    <n v="3"/>
    <n v="8"/>
    <n v="5"/>
    <n v="25000"/>
    <s v="UNIDAD"/>
    <s v="NO SOLICITADAS"/>
  </r>
  <r>
    <x v="19"/>
    <s v="02-02-01-004-002"/>
    <n v="10"/>
    <s v="Materiales y suministros - Productos metálicos elaborados (excepto maquinaria y equipo)"/>
    <s v="PUNTA PHILLIPS NO. 5 PLANA"/>
    <n v="27113201"/>
    <s v="Selección abreviada subasta inversa (No disponible)"/>
    <n v="3"/>
    <n v="8"/>
    <n v="5"/>
    <n v="25000"/>
    <s v="UNIDAD"/>
    <s v="NO SOLICITADAS"/>
  </r>
  <r>
    <x v="19"/>
    <s v="02-02-01-004-002"/>
    <n v="10"/>
    <s v="Materiales y suministros - Productos metálicos elaborados (excepto maquinaria y equipo)"/>
    <s v="PUNTA PLANA DESTORNILLADOR P1P2 P3"/>
    <n v="27112830"/>
    <s v="Selección abreviada subasta inversa (No disponible)"/>
    <n v="3"/>
    <n v="8"/>
    <n v="20"/>
    <n v="76000"/>
    <s v="UNIDAD"/>
    <s v="NO SOLICITADAS"/>
  </r>
  <r>
    <x v="19"/>
    <s v="02-02-01-004-009-01"/>
    <n v="10"/>
    <s v="Materiales y suministros - Vehículos automotores, remolques y semirremolques; y sus partes, piezas y accesorios"/>
    <s v="RADIATOR"/>
    <n v="26101513"/>
    <s v="Selección abreviada subasta inversa (No disponible)"/>
    <n v="3"/>
    <n v="8"/>
    <n v="1"/>
    <n v="390000"/>
    <s v="UNIDAD"/>
    <s v="NO SOLICITADAS"/>
  </r>
  <r>
    <x v="19"/>
    <s v="02-02-01-002-007"/>
    <n v="10"/>
    <s v="Materiales y suministros - Artículos textiles (excepto prendas de vestir)"/>
    <s v="REATA DE NYLON NEGRA 1&quot;  X ROLLO"/>
    <n v="11162113"/>
    <s v="Selección abreviada subasta inversa (No disponible)"/>
    <n v="3"/>
    <n v="8"/>
    <n v="2"/>
    <n v="10000"/>
    <s v="UNIDAD"/>
    <s v="NO SOLICITADAS"/>
  </r>
  <r>
    <x v="19"/>
    <s v="02-02-01-002-007"/>
    <n v="10"/>
    <s v="Materiales y suministros - Artículos textiles (excepto prendas de vestir)"/>
    <s v="REATA DE NYLON NEGRA 2&quot;  X ROLLO"/>
    <n v="11162113"/>
    <s v="Selección abreviada subasta inversa (No disponible)"/>
    <n v="3"/>
    <n v="8"/>
    <n v="2"/>
    <n v="13000"/>
    <s v="UNIDAD"/>
    <s v="NO SOLICITADAS"/>
  </r>
  <r>
    <x v="19"/>
    <s v="02-02-01-002-007"/>
    <n v="10"/>
    <s v="Materiales y suministros - Artículos textiles (excepto prendas de vestir)"/>
    <s v="REATA DE NYLON ROJA 1&quot;  X ROLLO"/>
    <n v="11162113"/>
    <s v="Selección abreviada subasta inversa (No disponible)"/>
    <n v="3"/>
    <n v="8"/>
    <n v="2"/>
    <n v="10000"/>
    <s v="UNIDAD"/>
    <s v="NO SOLICITADAS"/>
  </r>
  <r>
    <x v="19"/>
    <s v="02-02-01-002-007"/>
    <n v="10"/>
    <s v="Materiales y suministros - Artículos textiles (excepto prendas de vestir)"/>
    <s v="REATA DE NYLON ROJA 2&quot;  X ROLLO"/>
    <n v="11162113"/>
    <s v="Selección abreviada subasta inversa (No disponible)"/>
    <n v="3"/>
    <n v="8"/>
    <n v="2"/>
    <n v="13000"/>
    <s v="UNIDAD"/>
    <s v="NO SOLICITADAS"/>
  </r>
  <r>
    <x v="19"/>
    <s v="02-02-01-004-006-01"/>
    <n v="10"/>
    <s v="Materiales y suministros - Motores, generadores y transformadores eléctricos y sus partes y piezas"/>
    <s v="RECTIFICADOR / RECTIFIER, SILICON"/>
    <n v="32121701"/>
    <s v="Selección abreviada subasta inversa (No disponible)"/>
    <n v="3"/>
    <n v="8"/>
    <n v="5"/>
    <n v="5000"/>
    <s v="UNIDAD"/>
    <s v="NO SOLICITADAS"/>
  </r>
  <r>
    <x v="19"/>
    <s v="02-02-01-004-006-01"/>
    <n v="10"/>
    <s v="Materiales y suministros - Motores, generadores y transformadores eléctricos y sus partes y piezas"/>
    <s v="RECTIFICADOR 115VAC 28VDC"/>
    <n v="25191500"/>
    <s v="Selección abreviada subasta inversa (No disponible)"/>
    <n v="3"/>
    <n v="8"/>
    <n v="1"/>
    <n v="660000"/>
    <s v="UNIDAD"/>
    <s v="NO SOLICITADAS"/>
  </r>
  <r>
    <x v="19"/>
    <s v="02-02-01-004-006-02"/>
    <n v="10"/>
    <s v="Materiales y suministros - Aparatos de control eléctrico y distribución de electricidad y sus partes y piezas"/>
    <s v="REGULADOR / LABEL, REGULATOR"/>
    <n v="32111500"/>
    <s v="Selección abreviada subasta inversa (No disponible)"/>
    <n v="3"/>
    <n v="8"/>
    <n v="1"/>
    <n v="100000"/>
    <s v="UNIDAD"/>
    <s v="NO SOLICITADAS"/>
  </r>
  <r>
    <x v="19"/>
    <s v="02-02-01-004-006-02"/>
    <n v="10"/>
    <s v="Materiales y suministros - Aparatos de control eléctrico y distribución de electricidad y sus partes y piezas"/>
    <s v="REGULADOR / REGULATOR ASSY VOLTAJE"/>
    <n v="32101513"/>
    <s v="Selección abreviada subasta inversa (No disponible)"/>
    <n v="3"/>
    <n v="8"/>
    <n v="1"/>
    <n v="1100000"/>
    <s v="UNIDAD"/>
    <s v="NO SOLICITADAS"/>
  </r>
  <r>
    <x v="19"/>
    <s v="02-02-01-004-006-02"/>
    <n v="10"/>
    <s v="Materiales y suministros - Aparatos de control eléctrico y distribución de electricidad y sus partes y piezas"/>
    <s v="REGULADOR DE VOLTAJE ALTERNADOR  "/>
    <n v="26101302"/>
    <s v="Selección abreviada subasta inversa (No disponible)"/>
    <n v="3"/>
    <n v="8"/>
    <n v="3"/>
    <n v="135000"/>
    <s v="UNIDAD"/>
    <s v="NO SOLICITADAS"/>
  </r>
  <r>
    <x v="19"/>
    <s v="02-02-01-004-007-01"/>
    <n v="10"/>
    <s v="Materiales y suministros - Válvulas y tubos electrónicos; componentes electrónicos; sus partes y piezas"/>
    <s v="RELEVO / BASE, RELAY"/>
    <n v="25191500"/>
    <s v="Selección abreviada subasta inversa (No disponible)"/>
    <n v="3"/>
    <n v="8"/>
    <n v="1"/>
    <n v="560200"/>
    <s v="UNIDAD"/>
    <s v="NO SOLICITADAS"/>
  </r>
  <r>
    <x v="19"/>
    <s v="02-02-01-004-007-01"/>
    <n v="10"/>
    <s v="Materiales y suministros - Válvulas y tubos electrónicos; componentes electrónicos; sus partes y piezas"/>
    <s v="RELEVO / RELAY, TIME DELAY, ENGINE SHUTDOWN"/>
    <n v="39121523"/>
    <s v="Selección abreviada subasta inversa (No disponible)"/>
    <n v="3"/>
    <n v="8"/>
    <n v="1"/>
    <n v="730580"/>
    <s v="UNIDAD"/>
    <s v="NO SOLICITADAS"/>
  </r>
  <r>
    <x v="19"/>
    <s v="02-02-01-004-007-01"/>
    <n v="10"/>
    <s v="Materiales y suministros - Válvulas y tubos electrónicos; componentes electrónicos; sus partes y piezas"/>
    <s v="RELEVO 12VDC"/>
    <n v="39122300"/>
    <s v="Selección abreviada subasta inversa (No disponible)"/>
    <n v="3"/>
    <n v="8"/>
    <n v="1"/>
    <n v="75900"/>
    <s v="UNIDAD"/>
    <s v="NO SOLICITADAS"/>
  </r>
  <r>
    <x v="19"/>
    <s v="02-02-01-004-007-01"/>
    <n v="10"/>
    <s v="Materiales y suministros - Válvulas y tubos electrónicos; componentes electrónicos; sus partes y piezas"/>
    <s v="RELEVO 24VDC"/>
    <n v="39122300"/>
    <s v="Selección abreviada subasta inversa (No disponible)"/>
    <n v="3"/>
    <n v="8"/>
    <n v="1"/>
    <n v="185000"/>
    <s v="UNIDAD"/>
    <s v="NO SOLICITADAS"/>
  </r>
  <r>
    <x v="19"/>
    <s v="02-02-01-004-004-02"/>
    <n v="10"/>
    <s v="Materiales y suministros - Máquinas herramientas y sus partes, piezas y accesorios"/>
    <s v="REMACHADORA CHERRY MAX   KITG704BCMR"/>
    <n v="27112409"/>
    <s v="Selección abreviada subasta inversa (No disponible)"/>
    <n v="3"/>
    <n v="8"/>
    <n v="1"/>
    <n v="92300"/>
    <s v="UNIDAD"/>
    <s v="NO SOLICITADAS"/>
  </r>
  <r>
    <x v="19"/>
    <s v="02-02-01-004-004-02"/>
    <n v="10"/>
    <s v="Materiales y suministros - Máquinas herramientas y sus partes, piezas y accesorios"/>
    <s v="REMACHADORA CHERRY MAX  KIT G747CMR"/>
    <n v="27112409"/>
    <s v="Selección abreviada subasta inversa (No disponible)"/>
    <n v="3"/>
    <n v="8"/>
    <n v="1"/>
    <n v="80900"/>
    <s v="UNIDAD"/>
    <s v="NO SOLICITADAS"/>
  </r>
  <r>
    <x v="19"/>
    <s v="02-02-01-004-002"/>
    <n v="10"/>
    <s v="Materiales y suministros - Productos metálicos elaborados (excepto maquinaria y equipo)"/>
    <s v="REMACHE ACERO AVELLANADO 1/8 MS20427M4-3 X LIBRA"/>
    <n v="31162204"/>
    <s v="Selección abreviada subasta inversa (No disponible)"/>
    <n v="3"/>
    <n v="8"/>
    <n v="1"/>
    <n v="290000"/>
    <s v="UNIDAD"/>
    <s v="NO SOLICITADAS"/>
  </r>
  <r>
    <x v="19"/>
    <s v="02-02-01-004-002"/>
    <n v="10"/>
    <s v="Materiales y suministros - Productos metálicos elaborados (excepto maquinaria y equipo)"/>
    <s v="REMACHE ACERO AVELLANADO 1/8 MS20427M4-4 X LIBRA"/>
    <n v="31162204"/>
    <s v="Selección abreviada subasta inversa (No disponible)"/>
    <n v="3"/>
    <n v="8"/>
    <n v="1"/>
    <n v="290000"/>
    <s v="UNIDAD"/>
    <s v="NO SOLICITADAS"/>
  </r>
  <r>
    <x v="19"/>
    <s v="02-02-01-004-002"/>
    <n v="10"/>
    <s v="Materiales y suministros - Productos metálicos elaborados (excepto maquinaria y equipo)"/>
    <s v="REMACHE ACERO AVELLANADO 1/8 MS20427M4-5 X LIBRA"/>
    <n v="31162204"/>
    <s v="Selección abreviada subasta inversa (No disponible)"/>
    <n v="3"/>
    <n v="8"/>
    <n v="1"/>
    <n v="290000"/>
    <s v="UNIDAD"/>
    <s v="NO SOLICITADAS"/>
  </r>
  <r>
    <x v="19"/>
    <s v="02-02-01-004-002"/>
    <n v="10"/>
    <s v="Materiales y suministros - Productos metálicos elaborados (excepto maquinaria y equipo)"/>
    <s v="REMACHE ACERO AVELLANADO 3/16 MS20427M6-3 X LIBRA"/>
    <n v="31162204"/>
    <s v="Selección abreviada subasta inversa (No disponible)"/>
    <n v="3"/>
    <n v="8"/>
    <n v="1"/>
    <n v="290000"/>
    <s v="UNIDAD"/>
    <s v="NO SOLICITADAS"/>
  </r>
  <r>
    <x v="19"/>
    <s v="02-02-01-004-002"/>
    <n v="10"/>
    <s v="Materiales y suministros - Productos metálicos elaborados (excepto maquinaria y equipo)"/>
    <s v="REMACHE ACERO AVELLANADO 3/16 MS20427M6-4 X LIBRA"/>
    <n v="31162204"/>
    <s v="Selección abreviada subasta inversa (No disponible)"/>
    <n v="3"/>
    <n v="8"/>
    <n v="1"/>
    <n v="290000"/>
    <s v="UNIDAD"/>
    <s v="NO SOLICITADAS"/>
  </r>
  <r>
    <x v="19"/>
    <s v="02-02-01-004-002"/>
    <n v="10"/>
    <s v="Materiales y suministros - Productos metálicos elaborados (excepto maquinaria y equipo)"/>
    <s v="REMACHE ACERO AVELLANADO 3/16 MS20427M6-5 X LIBRA"/>
    <n v="31162204"/>
    <s v="Selección abreviada subasta inversa (No disponible)"/>
    <n v="3"/>
    <n v="8"/>
    <n v="1"/>
    <n v="290000"/>
    <s v="UNIDAD"/>
    <s v="NO SOLICITADAS"/>
  </r>
  <r>
    <x v="19"/>
    <s v="02-02-01-004-002"/>
    <n v="10"/>
    <s v="Materiales y suministros - Productos metálicos elaborados (excepto maquinaria y equipo)"/>
    <s v="REMACHE ACERO AVELLANADO 5/32 MS20427M5-3 X LIBRA"/>
    <n v="31162204"/>
    <s v="Selección abreviada subasta inversa (No disponible)"/>
    <n v="3"/>
    <n v="8"/>
    <n v="1"/>
    <n v="290000"/>
    <s v="UNIDAD"/>
    <s v="NO SOLICITADAS"/>
  </r>
  <r>
    <x v="19"/>
    <s v="02-02-01-004-002"/>
    <n v="10"/>
    <s v="Materiales y suministros - Productos metálicos elaborados (excepto maquinaria y equipo)"/>
    <s v="REMACHE ACERO AVELLANADO 5/32 MS20427M5-4 X LIBRA"/>
    <n v="31162204"/>
    <s v="Selección abreviada subasta inversa (No disponible)"/>
    <n v="3"/>
    <n v="8"/>
    <n v="1"/>
    <n v="290000"/>
    <s v="UNIDAD"/>
    <s v="NO SOLICITADAS"/>
  </r>
  <r>
    <x v="19"/>
    <s v="02-02-01-004-002"/>
    <n v="10"/>
    <s v="Materiales y suministros - Productos metálicos elaborados (excepto maquinaria y equipo)"/>
    <s v="REMACHE ACERO AVELLANADO 5/32 MS20427M5-5 X LIBRA"/>
    <n v="31162204"/>
    <s v="Selección abreviada subasta inversa (No disponible)"/>
    <n v="3"/>
    <n v="8"/>
    <n v="1"/>
    <n v="290000"/>
    <s v="UNIDAD"/>
    <s v="NO SOLICITADAS"/>
  </r>
  <r>
    <x v="19"/>
    <s v="02-02-01-004-002"/>
    <n v="10"/>
    <s v="Materiales y suministros - Productos metálicos elaborados (excepto maquinaria y equipo)"/>
    <s v="REMACHE ACERO UNIVERSAL 1/8 NAS508-M4-3 X LIBRA"/>
    <n v="31162204"/>
    <s v="Selección abreviada subasta inversa (No disponible)"/>
    <n v="3"/>
    <n v="8"/>
    <n v="1"/>
    <n v="290000"/>
    <s v="UNIDAD"/>
    <s v="NO SOLICITADAS"/>
  </r>
  <r>
    <x v="19"/>
    <s v="02-02-01-004-002"/>
    <n v="10"/>
    <s v="Materiales y suministros - Productos metálicos elaborados (excepto maquinaria y equipo)"/>
    <s v="REMACHE ACERO UNIVERSAL 1/8 NAS508-M4-4 X LIBRA"/>
    <n v="31162204"/>
    <s v="Selección abreviada subasta inversa (No disponible)"/>
    <n v="3"/>
    <n v="8"/>
    <n v="1"/>
    <n v="290000"/>
    <s v="UNIDAD"/>
    <s v="NO SOLICITADAS"/>
  </r>
  <r>
    <x v="19"/>
    <s v="02-02-01-004-002"/>
    <n v="10"/>
    <s v="Materiales y suministros - Productos metálicos elaborados (excepto maquinaria y equipo)"/>
    <s v="REMACHE ACERO UNIVERSAL 1/8 NAS508-M4-5 X LIBRA"/>
    <n v="31162204"/>
    <s v="Selección abreviada subasta inversa (No disponible)"/>
    <n v="3"/>
    <n v="8"/>
    <n v="1"/>
    <n v="290000"/>
    <s v="UNIDAD"/>
    <s v="NO SOLICITADAS"/>
  </r>
  <r>
    <x v="19"/>
    <s v="02-02-01-004-002"/>
    <n v="10"/>
    <s v="Materiales y suministros - Productos metálicos elaborados (excepto maquinaria y equipo)"/>
    <s v="REMACHE ACERO UNIVERSAL 3/16 NAS508-M6-3 X LIBRA"/>
    <n v="31162204"/>
    <s v="Selección abreviada subasta inversa (No disponible)"/>
    <n v="3"/>
    <n v="8"/>
    <n v="1"/>
    <n v="290000"/>
    <s v="UNIDAD"/>
    <s v="NO SOLICITADAS"/>
  </r>
  <r>
    <x v="19"/>
    <s v="02-02-01-004-002"/>
    <n v="10"/>
    <s v="Materiales y suministros - Productos metálicos elaborados (excepto maquinaria y equipo)"/>
    <s v="REMACHE ACERO UNIVERSAL 3/16 NAS508-M6-4 X LIBRA"/>
    <n v="31162204"/>
    <s v="Selección abreviada subasta inversa (No disponible)"/>
    <n v="3"/>
    <n v="8"/>
    <n v="1"/>
    <n v="290000"/>
    <s v="UNIDAD"/>
    <s v="NO SOLICITADAS"/>
  </r>
  <r>
    <x v="19"/>
    <s v="02-02-01-004-002"/>
    <n v="10"/>
    <s v="Materiales y suministros - Productos metálicos elaborados (excepto maquinaria y equipo)"/>
    <s v="REMACHE ACERO UNIVERSAL 3/16 NAS508-M6-5 X LIBRA"/>
    <n v="31162204"/>
    <s v="Selección abreviada subasta inversa (No disponible)"/>
    <n v="3"/>
    <n v="8"/>
    <n v="1"/>
    <n v="290000"/>
    <s v="UNIDAD"/>
    <s v="NO SOLICITADAS"/>
  </r>
  <r>
    <x v="19"/>
    <s v="02-02-01-004-002"/>
    <n v="10"/>
    <s v="Materiales y suministros - Productos metálicos elaborados (excepto maquinaria y equipo)"/>
    <s v="REMACHE ACERO UNIVERSAL 5/32 NAS508-M5-3 X LIBRA"/>
    <n v="31162204"/>
    <s v="Selección abreviada subasta inversa (No disponible)"/>
    <n v="3"/>
    <n v="8"/>
    <n v="1"/>
    <n v="290000"/>
    <s v="UNIDAD"/>
    <s v="NO SOLICITADAS"/>
  </r>
  <r>
    <x v="19"/>
    <s v="02-02-01-004-002"/>
    <n v="10"/>
    <s v="Materiales y suministros - Productos metálicos elaborados (excepto maquinaria y equipo)"/>
    <s v="REMACHE ACERO UNIVERSAL 5/32 NAS508-M5-4 X LIBRA"/>
    <n v="31162204"/>
    <s v="Selección abreviada subasta inversa (No disponible)"/>
    <n v="3"/>
    <n v="8"/>
    <n v="1"/>
    <n v="290000"/>
    <s v="UNIDAD"/>
    <s v="NO SOLICITADAS"/>
  </r>
  <r>
    <x v="19"/>
    <s v="02-02-01-004-002"/>
    <n v="10"/>
    <s v="Materiales y suministros - Productos metálicos elaborados (excepto maquinaria y equipo)"/>
    <s v="REMACHE ACERO UNIVERSAL 5/32 NAS508-M5-5 X LIBRA"/>
    <n v="31162204"/>
    <s v="Selección abreviada subasta inversa (No disponible)"/>
    <n v="3"/>
    <n v="8"/>
    <n v="1"/>
    <n v="290000"/>
    <s v="UNIDAD"/>
    <s v="NO SOLICITADAS"/>
  </r>
  <r>
    <x v="19"/>
    <s v="02-02-01-004-002"/>
    <n v="10"/>
    <s v="Materiales y suministros - Productos metálicos elaborados (excepto maquinaria y equipo)"/>
    <s v="REMACHE ALUMINIO AVELLANADO NAS1097AD5-12 X LIBRA"/>
    <n v="31162204"/>
    <s v="Selección abreviada subasta inversa (No disponible)"/>
    <n v="3"/>
    <n v="8"/>
    <n v="1"/>
    <n v="160000"/>
    <s v="UNIDAD"/>
    <s v="NO SOLICITADAS"/>
  </r>
  <r>
    <x v="19"/>
    <s v="02-02-01-004-002"/>
    <n v="10"/>
    <s v="Materiales y suministros - Productos metálicos elaborados (excepto maquinaria y equipo)"/>
    <s v="REMACHE ALUMINIO AVELLANADO NAS1097AD6-10 X LIBRA"/>
    <n v="31162204"/>
    <s v="Selección abreviada subasta inversa (No disponible)"/>
    <n v="3"/>
    <n v="8"/>
    <n v="1"/>
    <n v="160000"/>
    <s v="UNIDAD"/>
    <s v="NO SOLICITADAS"/>
  </r>
  <r>
    <x v="19"/>
    <s v="02-02-01-004-002"/>
    <n v="10"/>
    <s v="Materiales y suministros - Productos metálicos elaborados (excepto maquinaria y equipo)"/>
    <s v="REMACHE ALUMINIO AVELLANADO NAS1097AD6-7 X LIBRA"/>
    <n v="31162204"/>
    <s v="Selección abreviada subasta inversa (No disponible)"/>
    <n v="3"/>
    <n v="8"/>
    <n v="1"/>
    <n v="160000"/>
    <s v="UNIDAD"/>
    <s v="NO SOLICITADAS"/>
  </r>
  <r>
    <x v="19"/>
    <s v="02-02-01-004-002"/>
    <n v="10"/>
    <s v="Materiales y suministros - Productos metálicos elaborados (excepto maquinaria y equipo)"/>
    <s v="REMACHE ALUMINIO UNIVERSAL MS20470E6-8 X LIBRA"/>
    <n v="31162204"/>
    <s v="Selección abreviada subasta inversa (No disponible)"/>
    <n v="3"/>
    <n v="8"/>
    <n v="1"/>
    <n v="120000"/>
    <s v="UNIDAD"/>
    <s v="NO SOLICITADAS"/>
  </r>
  <r>
    <x v="19"/>
    <s v="02-02-01-004-002"/>
    <n v="10"/>
    <s v="Materiales y suministros - Productos metálicos elaborados (excepto maquinaria y equipo)"/>
    <s v="REMACHE AVELLANADO 1/8 NAS1097AD6-6 X LIBRA"/>
    <n v="31162204"/>
    <s v="Selección abreviada subasta inversa (No disponible)"/>
    <n v="3"/>
    <n v="8"/>
    <n v="1"/>
    <n v="160000"/>
    <s v="UNIDAD"/>
    <s v="NO SOLICITADAS"/>
  </r>
  <r>
    <x v="19"/>
    <s v="02-02-01-004-002"/>
    <n v="10"/>
    <s v="Materiales y suministros - Productos metálicos elaborados (excepto maquinaria y equipo)"/>
    <s v="REMACHE CHERRY MAX CR3212-4-2 X LIBRA"/>
    <n v="31162204"/>
    <s v="Selección abreviada subasta inversa (No disponible)"/>
    <n v="3"/>
    <n v="8"/>
    <n v="1"/>
    <n v="200000"/>
    <s v="UNIDAD"/>
    <s v="NO SOLICITADAS"/>
  </r>
  <r>
    <x v="19"/>
    <s v="02-02-01-004-002"/>
    <n v="10"/>
    <s v="Materiales y suministros - Productos metálicos elaborados (excepto maquinaria y equipo)"/>
    <s v="REMACHE CHERRY MAX CR3212-4-3 X LIBRA"/>
    <n v="31162204"/>
    <s v="Selección abreviada subasta inversa (No disponible)"/>
    <n v="3"/>
    <n v="8"/>
    <n v="1"/>
    <n v="200000"/>
    <s v="UNIDAD"/>
    <s v="NO SOLICITADAS"/>
  </r>
  <r>
    <x v="19"/>
    <s v="02-02-01-004-002"/>
    <n v="10"/>
    <s v="Materiales y suministros - Productos metálicos elaborados (excepto maquinaria y equipo)"/>
    <s v="REMACHE CHERRY MAX CR3212-4-4 X LIBRA"/>
    <n v="31162204"/>
    <s v="Selección abreviada subasta inversa (No disponible)"/>
    <n v="3"/>
    <n v="8"/>
    <n v="1"/>
    <n v="200000"/>
    <s v="UNIDAD"/>
    <s v="NO SOLICITADAS"/>
  </r>
  <r>
    <x v="19"/>
    <s v="02-02-01-004-002"/>
    <n v="10"/>
    <s v="Materiales y suministros - Productos metálicos elaborados (excepto maquinaria y equipo)"/>
    <s v="REMACHE CHERRY MAX CR3212-4-5 X LIBRA"/>
    <n v="31162204"/>
    <s v="Selección abreviada subasta inversa (No disponible)"/>
    <n v="3"/>
    <n v="8"/>
    <n v="1"/>
    <n v="200000"/>
    <s v="UNIDAD"/>
    <s v="NO SOLICITADAS"/>
  </r>
  <r>
    <x v="19"/>
    <s v="02-02-01-004-002"/>
    <n v="10"/>
    <s v="Materiales y suministros - Productos metálicos elaborados (excepto maquinaria y equipo)"/>
    <s v="REMACHE CHERRY MAX CR3212-5-2 X LIBRA"/>
    <n v="31162204"/>
    <s v="Selección abreviada subasta inversa (No disponible)"/>
    <n v="3"/>
    <n v="8"/>
    <n v="1"/>
    <n v="230000"/>
    <s v="UNIDAD"/>
    <s v="NO SOLICITADAS"/>
  </r>
  <r>
    <x v="19"/>
    <s v="02-02-01-004-002"/>
    <n v="10"/>
    <s v="Materiales y suministros - Productos metálicos elaborados (excepto maquinaria y equipo)"/>
    <s v="REMACHE CHERRY MAX CR3212-5-3 X LIBRA"/>
    <n v="31162204"/>
    <s v="Selección abreviada subasta inversa (No disponible)"/>
    <n v="3"/>
    <n v="8"/>
    <n v="1"/>
    <n v="230000"/>
    <s v="UNIDAD"/>
    <s v="NO SOLICITADAS"/>
  </r>
  <r>
    <x v="19"/>
    <s v="02-02-01-004-002"/>
    <n v="10"/>
    <s v="Materiales y suministros - Productos metálicos elaborados (excepto maquinaria y equipo)"/>
    <s v="REMACHE CHERRY MAX CR3212-5-4 X LIBRA"/>
    <n v="31162204"/>
    <s v="Selección abreviada subasta inversa (No disponible)"/>
    <n v="3"/>
    <n v="8"/>
    <n v="1"/>
    <n v="200000"/>
    <s v="UNIDAD"/>
    <s v="NO SOLICITADAS"/>
  </r>
  <r>
    <x v="19"/>
    <s v="02-02-01-004-002"/>
    <n v="10"/>
    <s v="Materiales y suministros - Productos metálicos elaborados (excepto maquinaria y equipo)"/>
    <s v="REMACHE CHERRY MAX CR3212-5-5 X LIBRA"/>
    <n v="31162204"/>
    <s v="Selección abreviada subasta inversa (No disponible)"/>
    <n v="3"/>
    <n v="8"/>
    <n v="1"/>
    <n v="220000"/>
    <s v="UNIDAD"/>
    <s v="NO SOLICITADAS"/>
  </r>
  <r>
    <x v="19"/>
    <s v="02-02-01-004-002"/>
    <n v="10"/>
    <s v="Materiales y suministros - Productos metálicos elaborados (excepto maquinaria y equipo)"/>
    <s v="REMACHE CHERRY MAX CR3212-6-2 X LIBRA"/>
    <n v="31162204"/>
    <s v="Selección abreviada subasta inversa (No disponible)"/>
    <n v="3"/>
    <n v="8"/>
    <n v="1"/>
    <n v="240000"/>
    <s v="UNIDAD"/>
    <s v="NO SOLICITADAS"/>
  </r>
  <r>
    <x v="19"/>
    <s v="02-02-01-004-002"/>
    <n v="10"/>
    <s v="Materiales y suministros - Productos metálicos elaborados (excepto maquinaria y equipo)"/>
    <s v="REMACHE CHERRY MAX CR3212-6-3 X LIBRA"/>
    <n v="31162204"/>
    <s v="Selección abreviada subasta inversa (No disponible)"/>
    <n v="3"/>
    <n v="8"/>
    <n v="1"/>
    <n v="240000"/>
    <s v="UNIDAD"/>
    <s v="NO SOLICITADAS"/>
  </r>
  <r>
    <x v="19"/>
    <s v="02-02-01-004-002"/>
    <n v="10"/>
    <s v="Materiales y suministros - Productos metálicos elaborados (excepto maquinaria y equipo)"/>
    <s v="REMACHE CHERRY MAX CR3212-6-4 X LIBRA"/>
    <n v="31162204"/>
    <s v="Selección abreviada subasta inversa (No disponible)"/>
    <n v="3"/>
    <n v="8"/>
    <n v="1"/>
    <n v="240000"/>
    <s v="UNIDAD"/>
    <s v="NO SOLICITADAS"/>
  </r>
  <r>
    <x v="19"/>
    <s v="02-02-01-004-002"/>
    <n v="10"/>
    <s v="Materiales y suministros - Productos metálicos elaborados (excepto maquinaria y equipo)"/>
    <s v="REMACHE CHERRY MAX CR3213-4-2 X LIBRA"/>
    <n v="31162204"/>
    <s v="Selección abreviada subasta inversa (No disponible)"/>
    <n v="3"/>
    <n v="8"/>
    <n v="1"/>
    <n v="200000"/>
    <s v="UNIDAD"/>
    <s v="NO SOLICITADAS"/>
  </r>
  <r>
    <x v="19"/>
    <s v="02-02-01-004-002"/>
    <n v="10"/>
    <s v="Materiales y suministros - Productos metálicos elaborados (excepto maquinaria y equipo)"/>
    <s v="REMACHE CHERRY MAX CR3213-4-3 X LIBRA"/>
    <n v="31162204"/>
    <s v="Selección abreviada subasta inversa (No disponible)"/>
    <n v="3"/>
    <n v="8"/>
    <n v="1"/>
    <n v="200000"/>
    <s v="UNIDAD"/>
    <s v="NO SOLICITADAS"/>
  </r>
  <r>
    <x v="19"/>
    <s v="02-02-01-004-002"/>
    <n v="10"/>
    <s v="Materiales y suministros - Productos metálicos elaborados (excepto maquinaria y equipo)"/>
    <s v="REMACHE CHERRY MAX CR3213-4-4 X LIBRA"/>
    <n v="31162204"/>
    <s v="Selección abreviada subasta inversa (No disponible)"/>
    <n v="3"/>
    <n v="8"/>
    <n v="1"/>
    <n v="200000"/>
    <s v="UNIDAD"/>
    <s v="NO SOLICITADAS"/>
  </r>
  <r>
    <x v="19"/>
    <s v="02-02-01-004-002"/>
    <n v="10"/>
    <s v="Materiales y suministros - Productos metálicos elaborados (excepto maquinaria y equipo)"/>
    <s v="REMACHE CHERRY MAX CR3213-4-5 X LIBRA"/>
    <n v="31162204"/>
    <s v="Selección abreviada subasta inversa (No disponible)"/>
    <n v="3"/>
    <n v="8"/>
    <n v="1"/>
    <n v="200000"/>
    <s v="UNIDAD"/>
    <s v="NO SOLICITADAS"/>
  </r>
  <r>
    <x v="19"/>
    <s v="02-02-01-004-002"/>
    <n v="10"/>
    <s v="Materiales y suministros - Productos metálicos elaborados (excepto maquinaria y equipo)"/>
    <s v="REMACHE CHERRY MAX CR3213-5-2 X LIBRA"/>
    <n v="31162204"/>
    <s v="Selección abreviada subasta inversa (No disponible)"/>
    <n v="3"/>
    <n v="8"/>
    <n v="1"/>
    <n v="200000"/>
    <s v="UNIDAD"/>
    <s v="NO SOLICITADAS"/>
  </r>
  <r>
    <x v="19"/>
    <s v="02-02-01-004-002"/>
    <n v="10"/>
    <s v="Materiales y suministros - Productos metálicos elaborados (excepto maquinaria y equipo)"/>
    <s v="REMACHE CHERRY MAX CR3213-5-3 X LIBRA"/>
    <n v="31162204"/>
    <s v="Selección abreviada subasta inversa (No disponible)"/>
    <n v="3"/>
    <n v="8"/>
    <n v="1"/>
    <n v="200000"/>
    <s v="UNIDAD"/>
    <s v="NO SOLICITADAS"/>
  </r>
  <r>
    <x v="19"/>
    <s v="02-02-01-004-002"/>
    <n v="10"/>
    <s v="Materiales y suministros - Productos metálicos elaborados (excepto maquinaria y equipo)"/>
    <s v="REMACHE CHERRY MAX CR3213-5-4 X LIBRA"/>
    <n v="31162204"/>
    <s v="Selección abreviada subasta inversa (No disponible)"/>
    <n v="3"/>
    <n v="8"/>
    <n v="1"/>
    <n v="200000"/>
    <s v="UNIDAD"/>
    <s v="NO SOLICITADAS"/>
  </r>
  <r>
    <x v="19"/>
    <s v="02-02-01-004-002"/>
    <n v="10"/>
    <s v="Materiales y suministros - Productos metálicos elaborados (excepto maquinaria y equipo)"/>
    <s v="REMACHE CHERRY MAX CR3213-5-5 X LIBRA"/>
    <n v="31162204"/>
    <s v="Selección abreviada subasta inversa (No disponible)"/>
    <n v="3"/>
    <n v="8"/>
    <n v="1"/>
    <n v="230000"/>
    <s v="UNIDAD"/>
    <s v="NO SOLICITADAS"/>
  </r>
  <r>
    <x v="19"/>
    <s v="02-02-01-004-002"/>
    <n v="10"/>
    <s v="Materiales y suministros - Productos metálicos elaborados (excepto maquinaria y equipo)"/>
    <s v="REMACHE CHERRY MAX CR3213-6-2 X LIBRA"/>
    <n v="31162204"/>
    <s v="Selección abreviada subasta inversa (No disponible)"/>
    <n v="3"/>
    <n v="8"/>
    <n v="1"/>
    <n v="240000"/>
    <s v="UNIDAD"/>
    <s v="NO SOLICITADAS"/>
  </r>
  <r>
    <x v="19"/>
    <s v="02-02-01-004-002"/>
    <n v="10"/>
    <s v="Materiales y suministros - Productos metálicos elaborados (excepto maquinaria y equipo)"/>
    <s v="REMACHE CHERRY MAX CR3213-6-3 X LIBRA"/>
    <n v="31162204"/>
    <s v="Selección abreviada subasta inversa (No disponible)"/>
    <n v="3"/>
    <n v="8"/>
    <n v="1"/>
    <n v="240000"/>
    <s v="UNIDAD"/>
    <s v="NO SOLICITADAS"/>
  </r>
  <r>
    <x v="19"/>
    <s v="02-02-01-004-002"/>
    <n v="10"/>
    <s v="Materiales y suministros - Productos metálicos elaborados (excepto maquinaria y equipo)"/>
    <s v="REMACHE CHERRY MAX CR3213-6-4 X LIBRA"/>
    <n v="31162204"/>
    <s v="Selección abreviada subasta inversa (No disponible)"/>
    <n v="3"/>
    <n v="8"/>
    <n v="1"/>
    <n v="270000"/>
    <s v="UNIDAD"/>
    <s v="NO SOLICITADAS"/>
  </r>
  <r>
    <x v="19"/>
    <s v="02-02-01-004-002"/>
    <n v="10"/>
    <s v="Materiales y suministros - Productos metálicos elaborados (excepto maquinaria y equipo)"/>
    <s v="REMACHE CHERRY MAX CR3213-6-5 X LIBRA"/>
    <n v="31162204"/>
    <s v="Selección abreviada subasta inversa (No disponible)"/>
    <n v="3"/>
    <n v="8"/>
    <n v="1"/>
    <n v="300000"/>
    <s v="UNIDAD"/>
    <s v="NO SOLICITADAS"/>
  </r>
  <r>
    <x v="19"/>
    <s v="02-02-01-004-002"/>
    <n v="10"/>
    <s v="Materiales y suministros - Productos metálicos elaborados (excepto maquinaria y equipo)"/>
    <s v="REMACHE CHERRY MAX CR3222-4-6 X LIBRA"/>
    <n v="31162204"/>
    <s v="Selección abreviada subasta inversa (No disponible)"/>
    <n v="3"/>
    <n v="8"/>
    <n v="1"/>
    <n v="300000"/>
    <s v="UNIDAD"/>
    <s v="NO SOLICITADAS"/>
  </r>
  <r>
    <x v="19"/>
    <s v="02-02-01-004-002"/>
    <n v="10"/>
    <s v="Materiales y suministros - Productos metálicos elaborados (excepto maquinaria y equipo)"/>
    <s v="REMACHE CHERRY MAX CR3242-4-1 X LIBRA"/>
    <n v="31162204"/>
    <s v="Selección abreviada subasta inversa (No disponible)"/>
    <n v="3"/>
    <n v="8"/>
    <n v="1"/>
    <n v="200000"/>
    <s v="UNIDAD"/>
    <s v="NO SOLICITADAS"/>
  </r>
  <r>
    <x v="19"/>
    <s v="02-02-01-004-002"/>
    <n v="10"/>
    <s v="Materiales y suministros - Productos metálicos elaborados (excepto maquinaria y equipo)"/>
    <s v="REMACHE CHERRY MAX CR3242-4-2 X LIBRA"/>
    <n v="31162204"/>
    <s v="Selección abreviada subasta inversa (No disponible)"/>
    <n v="3"/>
    <n v="8"/>
    <n v="1"/>
    <n v="200000"/>
    <s v="UNIDAD"/>
    <s v="NO SOLICITADAS"/>
  </r>
  <r>
    <x v="19"/>
    <s v="02-02-01-004-002"/>
    <n v="10"/>
    <s v="Materiales y suministros - Productos metálicos elaborados (excepto maquinaria y equipo)"/>
    <s v="REMACHE CHERRY MAX CR3242-4-4 X LIBRA"/>
    <n v="31162204"/>
    <s v="Selección abreviada subasta inversa (No disponible)"/>
    <n v="3"/>
    <n v="8"/>
    <n v="1"/>
    <n v="200000"/>
    <s v="UNIDAD"/>
    <s v="NO SOLICITADAS"/>
  </r>
  <r>
    <x v="19"/>
    <s v="02-02-01-004-002"/>
    <n v="10"/>
    <s v="Materiales y suministros - Productos metálicos elaborados (excepto maquinaria y equipo)"/>
    <s v="REMACHE CHERRY MAX CR3242-5-3 X LIBRA"/>
    <n v="31162204"/>
    <s v="Selección abreviada subasta inversa (No disponible)"/>
    <n v="3"/>
    <n v="8"/>
    <n v="1"/>
    <n v="200000"/>
    <s v="UNIDAD"/>
    <s v="NO SOLICITADAS"/>
  </r>
  <r>
    <x v="19"/>
    <s v="02-02-01-004-002"/>
    <n v="10"/>
    <s v="Materiales y suministros - Productos metálicos elaborados (excepto maquinaria y equipo)"/>
    <s v="REMACHE CHERRY MAX CR3242-5-4 X LIBRA"/>
    <n v="31162204"/>
    <s v="Selección abreviada subasta inversa (No disponible)"/>
    <n v="3"/>
    <n v="8"/>
    <n v="1"/>
    <n v="200000"/>
    <s v="UNIDAD"/>
    <s v="NO SOLICITADAS"/>
  </r>
  <r>
    <x v="19"/>
    <s v="02-02-01-004-002"/>
    <n v="10"/>
    <s v="Materiales y suministros - Productos metálicos elaborados (excepto maquinaria y equipo)"/>
    <s v="REMACHE CHERRY MAX CR3242-6-2 X LIBRA"/>
    <n v="31162204"/>
    <s v="Selección abreviada subasta inversa (No disponible)"/>
    <n v="3"/>
    <n v="8"/>
    <n v="1"/>
    <n v="220000"/>
    <s v="UNIDAD"/>
    <s v="NO SOLICITADAS"/>
  </r>
  <r>
    <x v="19"/>
    <s v="02-02-01-004-002"/>
    <n v="10"/>
    <s v="Materiales y suministros - Productos metálicos elaborados (excepto maquinaria y equipo)"/>
    <s v="REMACHE CHERRY MAX CR3242-6-3 X LIBRA"/>
    <n v="31162204"/>
    <s v="Selección abreviada subasta inversa (No disponible)"/>
    <n v="3"/>
    <n v="8"/>
    <n v="1"/>
    <n v="220000"/>
    <s v="UNIDAD"/>
    <s v="NO SOLICITADAS"/>
  </r>
  <r>
    <x v="19"/>
    <s v="02-02-01-004-002"/>
    <n v="10"/>
    <s v="Materiales y suministros - Productos metálicos elaborados (excepto maquinaria y equipo)"/>
    <s v="REMACHE CHERRY MAX CR3242-6-4 X LIBRA"/>
    <n v="31162204"/>
    <s v="Selección abreviada subasta inversa (No disponible)"/>
    <n v="3"/>
    <n v="8"/>
    <n v="1"/>
    <n v="220000"/>
    <s v="UNIDAD"/>
    <s v="NO SOLICITADAS"/>
  </r>
  <r>
    <x v="19"/>
    <s v="02-02-01-004-002"/>
    <n v="10"/>
    <s v="Materiales y suministros - Productos metálicos elaborados (excepto maquinaria y equipo)"/>
    <s v="REMACHE CHERRY MAX CR3242-6-6 X LIBRA"/>
    <n v="31162204"/>
    <s v="Selección abreviada subasta inversa (No disponible)"/>
    <n v="3"/>
    <n v="8"/>
    <n v="1"/>
    <n v="220000"/>
    <s v="UNIDAD"/>
    <s v="NO SOLICITADAS"/>
  </r>
  <r>
    <x v="19"/>
    <s v="02-02-01-004-002"/>
    <n v="10"/>
    <s v="Materiales y suministros - Productos metálicos elaborados (excepto maquinaria y equipo)"/>
    <s v="REMACHE CHERRY MAX CR3243-4-1 X LIBRA"/>
    <n v="31162204"/>
    <s v="Selección abreviada subasta inversa (No disponible)"/>
    <n v="3"/>
    <n v="8"/>
    <n v="1"/>
    <n v="220000"/>
    <s v="UNIDAD"/>
    <s v="NO SOLICITADAS"/>
  </r>
  <r>
    <x v="19"/>
    <s v="02-02-01-004-002"/>
    <n v="10"/>
    <s v="Materiales y suministros - Productos metálicos elaborados (excepto maquinaria y equipo)"/>
    <s v="REMACHE CHERRY MAX CR3243-4-2 X LIBRA"/>
    <n v="31162204"/>
    <s v="Selección abreviada subasta inversa (No disponible)"/>
    <n v="3"/>
    <n v="8"/>
    <n v="1"/>
    <n v="220000"/>
    <s v="UNIDAD"/>
    <s v="NO SOLICITADAS"/>
  </r>
  <r>
    <x v="19"/>
    <s v="02-02-01-004-002"/>
    <n v="10"/>
    <s v="Materiales y suministros - Productos metálicos elaborados (excepto maquinaria y equipo)"/>
    <s v="REMACHE CHERRY MAX CR3243-4-3 X LIBRA"/>
    <n v="31162204"/>
    <s v="Selección abreviada subasta inversa (No disponible)"/>
    <n v="3"/>
    <n v="8"/>
    <n v="1"/>
    <n v="220000"/>
    <s v="UNIDAD"/>
    <s v="NO SOLICITADAS"/>
  </r>
  <r>
    <x v="19"/>
    <s v="02-02-01-004-002"/>
    <n v="10"/>
    <s v="Materiales y suministros - Productos metálicos elaborados (excepto maquinaria y equipo)"/>
    <s v="REMACHE CHERRY MAX CR3243-4-4 X LIBRA"/>
    <n v="31162204"/>
    <s v="Selección abreviada subasta inversa (No disponible)"/>
    <n v="3"/>
    <n v="8"/>
    <n v="1"/>
    <n v="220000"/>
    <s v="UNIDAD"/>
    <s v="NO SOLICITADAS"/>
  </r>
  <r>
    <x v="19"/>
    <s v="02-02-01-004-002"/>
    <n v="10"/>
    <s v="Materiales y suministros - Productos metálicos elaborados (excepto maquinaria y equipo)"/>
    <s v="REMACHE CHERRY MAX CR3243-5-2 X LIBRA"/>
    <n v="31162204"/>
    <s v="Selección abreviada subasta inversa (No disponible)"/>
    <n v="3"/>
    <n v="8"/>
    <n v="1"/>
    <n v="220000"/>
    <s v="UNIDAD"/>
    <s v="NO SOLICITADAS"/>
  </r>
  <r>
    <x v="19"/>
    <s v="02-02-01-004-002"/>
    <n v="10"/>
    <s v="Materiales y suministros - Productos metálicos elaborados (excepto maquinaria y equipo)"/>
    <s v="REMACHE CHERRY MAX CR3243-5-3 X LIBRA"/>
    <n v="31162204"/>
    <s v="Selección abreviada subasta inversa (No disponible)"/>
    <n v="3"/>
    <n v="8"/>
    <n v="1"/>
    <n v="220000"/>
    <s v="UNIDAD"/>
    <s v="NO SOLICITADAS"/>
  </r>
  <r>
    <x v="19"/>
    <s v="02-02-01-004-002"/>
    <n v="10"/>
    <s v="Materiales y suministros - Productos metálicos elaborados (excepto maquinaria y equipo)"/>
    <s v="REMACHE CHERRY MAX CR3252-6-2 X LIBRA"/>
    <n v="31162204"/>
    <s v="Selección abreviada subasta inversa (No disponible)"/>
    <n v="3"/>
    <n v="8"/>
    <n v="1"/>
    <n v="350000"/>
    <s v="UNIDAD"/>
    <s v="NO SOLICITADAS"/>
  </r>
  <r>
    <x v="19"/>
    <s v="02-02-01-004-002"/>
    <n v="10"/>
    <s v="Materiales y suministros - Productos metálicos elaborados (excepto maquinaria y equipo)"/>
    <s v="REMACHE CHERRY MAX CR3252-6-3 X LIBRA"/>
    <n v="31162204"/>
    <s v="Selección abreviada subasta inversa (No disponible)"/>
    <n v="3"/>
    <n v="8"/>
    <n v="1"/>
    <n v="350000"/>
    <s v="UNIDAD"/>
    <s v="NO SOLICITADAS"/>
  </r>
  <r>
    <x v="19"/>
    <s v="02-02-01-004-002"/>
    <n v="10"/>
    <s v="Materiales y suministros - Productos metálicos elaborados (excepto maquinaria y equipo)"/>
    <s v="REMACHE CHERRY MAX CR3523-4-2 X LIBRA"/>
    <n v="31162204"/>
    <s v="Selección abreviada subasta inversa (No disponible)"/>
    <n v="3"/>
    <n v="8"/>
    <n v="1"/>
    <n v="720000"/>
    <s v="UNIDAD"/>
    <s v="NO SOLICITADAS"/>
  </r>
  <r>
    <x v="19"/>
    <s v="02-02-01-004-002"/>
    <n v="10"/>
    <s v="Materiales y suministros - Productos metálicos elaborados (excepto maquinaria y equipo)"/>
    <s v="REMACHE CHERRY MAX CR3523-5-3 X LIBRA"/>
    <n v="31162204"/>
    <s v="Selección abreviada subasta inversa (No disponible)"/>
    <n v="3"/>
    <n v="8"/>
    <n v="1"/>
    <n v="720000"/>
    <s v="UNIDAD"/>
    <s v="NO SOLICITADAS"/>
  </r>
  <r>
    <x v="19"/>
    <s v="02-02-01-004-002"/>
    <n v="10"/>
    <s v="Materiales y suministros - Productos metálicos elaborados (excepto maquinaria y equipo)"/>
    <s v="REMACHE CHERRY MAX CR3524-5-4 X LIBRA"/>
    <n v="31162204"/>
    <s v="Selección abreviada subasta inversa (No disponible)"/>
    <n v="3"/>
    <n v="8"/>
    <n v="1"/>
    <n v="850000"/>
    <s v="UNIDAD"/>
    <s v="NO SOLICITADAS"/>
  </r>
  <r>
    <x v="19"/>
    <s v="02-02-01-004-002"/>
    <n v="10"/>
    <s v="Materiales y suministros - Productos metálicos elaborados (excepto maquinaria y equipo)"/>
    <s v="REMACHE CHERRY MAX CR3552-4-2 X LIBRA"/>
    <n v="31162204"/>
    <s v="Selección abreviada subasta inversa (No disponible)"/>
    <n v="3"/>
    <n v="8"/>
    <n v="1"/>
    <n v="660000"/>
    <s v="UNIDAD"/>
    <s v="NO SOLICITADAS"/>
  </r>
  <r>
    <x v="19"/>
    <s v="02-02-01-004-002"/>
    <n v="10"/>
    <s v="Materiales y suministros - Productos metálicos elaborados (excepto maquinaria y equipo)"/>
    <s v="REMACHE CHERRY MAX CR3553-5-10 X LIBRA"/>
    <n v="31162204"/>
    <s v="Selección abreviada subasta inversa (No disponible)"/>
    <n v="3"/>
    <n v="8"/>
    <n v="1"/>
    <n v="950000"/>
    <s v="UNIDAD"/>
    <s v="NO SOLICITADAS"/>
  </r>
  <r>
    <x v="19"/>
    <s v="02-02-01-004-002"/>
    <n v="10"/>
    <s v="Materiales y suministros - Productos metálicos elaborados (excepto maquinaria y equipo)"/>
    <s v="REMACHE CHERRY MAX CR3553-5-8 X LIBRA"/>
    <n v="31162204"/>
    <s v="Selección abreviada subasta inversa (No disponible)"/>
    <n v="3"/>
    <n v="8"/>
    <n v="1"/>
    <n v="800000"/>
    <s v="UNIDAD"/>
    <s v="NO SOLICITADAS"/>
  </r>
  <r>
    <x v="19"/>
    <s v="02-02-01-004-002"/>
    <n v="10"/>
    <s v="Materiales y suministros - Productos metálicos elaborados (excepto maquinaria y equipo)"/>
    <s v="REMACHE HI-LOCK HL18PB5-12 "/>
    <n v="31162204"/>
    <s v="Selección abreviada subasta inversa (No disponible)"/>
    <n v="3"/>
    <n v="8"/>
    <n v="10"/>
    <n v="72000"/>
    <s v="UNIDAD"/>
    <s v="NO SOLICITADAS"/>
  </r>
  <r>
    <x v="19"/>
    <s v="02-02-01-004-002"/>
    <n v="10"/>
    <s v="Materiales y suministros - Productos metálicos elaborados (excepto maquinaria y equipo)"/>
    <s v="REMACHE HI-LOCK HL18PB5-6 "/>
    <n v="31162204"/>
    <s v="Selección abreviada subasta inversa (No disponible)"/>
    <n v="3"/>
    <n v="8"/>
    <n v="10"/>
    <n v="72000"/>
    <s v="UNIDAD"/>
    <s v="NO SOLICITADAS"/>
  </r>
  <r>
    <x v="19"/>
    <s v="02-02-01-004-002"/>
    <n v="10"/>
    <s v="Materiales y suministros - Productos metálicos elaborados (excepto maquinaria y equipo)"/>
    <s v="REMACHE HI-LOCK HL18PB5-7 "/>
    <n v="31162204"/>
    <s v="Selección abreviada subasta inversa (No disponible)"/>
    <n v="3"/>
    <n v="8"/>
    <n v="10"/>
    <n v="72000"/>
    <s v="UNIDAD"/>
    <s v="NO SOLICITADAS"/>
  </r>
  <r>
    <x v="19"/>
    <s v="02-02-01-004-002"/>
    <n v="10"/>
    <s v="Materiales y suministros - Productos metálicos elaborados (excepto maquinaria y equipo)"/>
    <s v="REMACHE HI-LOCK HL18PB5-8 "/>
    <n v="31162204"/>
    <s v="Selección abreviada subasta inversa (No disponible)"/>
    <n v="3"/>
    <n v="8"/>
    <n v="10"/>
    <n v="72000"/>
    <s v="UNIDAD"/>
    <s v="NO SOLICITADAS"/>
  </r>
  <r>
    <x v="19"/>
    <s v="02-02-01-004-002"/>
    <n v="10"/>
    <s v="Materiales y suministros - Productos metálicos elaborados (excepto maquinaria y equipo)"/>
    <s v="REMACHE HI-LOCK HL18PB5-9 "/>
    <n v="31162204"/>
    <s v="Selección abreviada subasta inversa (No disponible)"/>
    <n v="3"/>
    <n v="8"/>
    <n v="10"/>
    <n v="72000"/>
    <s v="UNIDAD"/>
    <s v="NO SOLICITADAS"/>
  </r>
  <r>
    <x v="19"/>
    <s v="02-02-01-004-002"/>
    <n v="10"/>
    <s v="Materiales y suministros - Productos metálicos elaborados (excepto maquinaria y equipo)"/>
    <s v="REMACHE HI-LOCK HL18PB6-10 "/>
    <n v="31162204"/>
    <s v="Selección abreviada subasta inversa (No disponible)"/>
    <n v="3"/>
    <n v="8"/>
    <n v="10"/>
    <n v="90000"/>
    <s v="UNIDAD"/>
    <s v="NO SOLICITADAS"/>
  </r>
  <r>
    <x v="19"/>
    <s v="02-02-01-004-002"/>
    <n v="10"/>
    <s v="Materiales y suministros - Productos metálicos elaborados (excepto maquinaria y equipo)"/>
    <s v="REMACHE HI-LOCK HL18PB6-12 "/>
    <n v="31162204"/>
    <s v="Selección abreviada subasta inversa (No disponible)"/>
    <n v="3"/>
    <n v="8"/>
    <n v="10"/>
    <n v="90000"/>
    <s v="UNIDAD"/>
    <s v="NO SOLICITADAS"/>
  </r>
  <r>
    <x v="19"/>
    <s v="02-02-01-004-002"/>
    <n v="10"/>
    <s v="Materiales y suministros - Productos metálicos elaborados (excepto maquinaria y equipo)"/>
    <s v="REMACHE HI-LOCK HL18PB6-4 "/>
    <n v="31162204"/>
    <s v="Selección abreviada subasta inversa (No disponible)"/>
    <n v="3"/>
    <n v="8"/>
    <n v="10"/>
    <n v="72000"/>
    <s v="UNIDAD"/>
    <s v="NO SOLICITADAS"/>
  </r>
  <r>
    <x v="19"/>
    <s v="02-02-01-004-002"/>
    <n v="10"/>
    <s v="Materiales y suministros - Productos metálicos elaborados (excepto maquinaria y equipo)"/>
    <s v="REMACHE HI-LOCK HL18PB6-5 "/>
    <n v="31162204"/>
    <s v="Selección abreviada subasta inversa (No disponible)"/>
    <n v="3"/>
    <n v="8"/>
    <n v="10"/>
    <n v="72000"/>
    <s v="UNIDAD"/>
    <s v="NO SOLICITADAS"/>
  </r>
  <r>
    <x v="19"/>
    <s v="02-02-01-004-002"/>
    <n v="10"/>
    <s v="Materiales y suministros - Productos metálicos elaborados (excepto maquinaria y equipo)"/>
    <s v="REMACHE HI-LOCK HL18PB6-6 "/>
    <n v="31162204"/>
    <s v="Selección abreviada subasta inversa (No disponible)"/>
    <n v="3"/>
    <n v="8"/>
    <n v="10"/>
    <n v="72000"/>
    <s v="UNIDAD"/>
    <s v="NO SOLICITADAS"/>
  </r>
  <r>
    <x v="19"/>
    <s v="02-02-01-004-002"/>
    <n v="10"/>
    <s v="Materiales y suministros - Productos metálicos elaborados (excepto maquinaria y equipo)"/>
    <s v="REMACHE HI-LOCK HL18PB8-14 "/>
    <n v="31162204"/>
    <s v="Selección abreviada subasta inversa (No disponible)"/>
    <n v="3"/>
    <n v="8"/>
    <n v="10"/>
    <n v="90000"/>
    <s v="UNIDAD"/>
    <s v="NO SOLICITADAS"/>
  </r>
  <r>
    <x v="19"/>
    <s v="02-02-01-004-002"/>
    <n v="10"/>
    <s v="Materiales y suministros - Productos metálicos elaborados (excepto maquinaria y equipo)"/>
    <s v="REMACHE HI-LOCK HL426-6-5 "/>
    <n v="31162204"/>
    <s v="Selección abreviada subasta inversa (No disponible)"/>
    <n v="3"/>
    <n v="8"/>
    <n v="10"/>
    <n v="90000"/>
    <s v="UNIDAD"/>
    <s v="NO SOLICITADAS"/>
  </r>
  <r>
    <x v="19"/>
    <s v="02-02-01-004-002"/>
    <n v="10"/>
    <s v="Materiales y suministros - Productos metálicos elaborados (excepto maquinaria y equipo)"/>
    <s v="REMACHE HI-LOCK HL62PB6-8 "/>
    <n v="31162204"/>
    <s v="Selección abreviada subasta inversa (No disponible)"/>
    <n v="3"/>
    <n v="8"/>
    <n v="10"/>
    <n v="72000"/>
    <s v="UNIDAD"/>
    <s v="NO SOLICITADAS"/>
  </r>
  <r>
    <x v="19"/>
    <s v="02-02-01-004-002"/>
    <n v="10"/>
    <s v="Materiales y suministros - Productos metálicos elaborados (excepto maquinaria y equipo)"/>
    <s v="REMACHE MONEL CR3252-6-4 "/>
    <n v="31162204"/>
    <s v="Selección abreviada subasta inversa (No disponible)"/>
    <n v="3"/>
    <n v="8"/>
    <n v="1"/>
    <n v="320000"/>
    <s v="UNIDAD"/>
    <s v="NO SOLICITADAS"/>
  </r>
  <r>
    <x v="19"/>
    <s v="02-02-01-004-002"/>
    <n v="10"/>
    <s v="Materiales y suministros - Productos metálicos elaborados (excepto maquinaria y equipo)"/>
    <s v="REMACHE MONEL MS20615-5M10 "/>
    <n v="31162204"/>
    <s v="Selección abreviada subasta inversa (No disponible)"/>
    <n v="3"/>
    <n v="8"/>
    <n v="1"/>
    <n v="295000"/>
    <s v="UNIDAD"/>
    <s v="NO SOLICITADAS"/>
  </r>
  <r>
    <x v="19"/>
    <s v="02-02-01-004-002"/>
    <n v="10"/>
    <s v="Materiales y suministros - Productos metálicos elaborados (excepto maquinaria y equipo)"/>
    <s v="REMACHE NAS1097AD4-8 X LIBRA"/>
    <n v="31162204"/>
    <s v="Selección abreviada subasta inversa (No disponible)"/>
    <n v="3"/>
    <n v="8"/>
    <n v="1"/>
    <n v="180000"/>
    <s v="UNIDAD"/>
    <s v="NO SOLICITADAS"/>
  </r>
  <r>
    <x v="19"/>
    <s v="02-02-01-004-002"/>
    <n v="10"/>
    <s v="Materiales y suministros - Productos metálicos elaborados (excepto maquinaria y equipo)"/>
    <s v="REMACHE NAS1097AD5-8 X LIBRA"/>
    <n v="31162204"/>
    <s v="Selección abreviada subasta inversa (No disponible)"/>
    <n v="3"/>
    <n v="8"/>
    <n v="1"/>
    <n v="180000"/>
    <s v="UNIDAD"/>
    <s v="NO SOLICITADAS"/>
  </r>
  <r>
    <x v="19"/>
    <s v="02-02-01-004-002"/>
    <n v="10"/>
    <s v="Materiales y suministros - Productos metálicos elaborados (excepto maquinaria y equipo)"/>
    <s v="REMACHE NAS1097AD6-8 X LIBRA"/>
    <n v="31162204"/>
    <s v="Selección abreviada subasta inversa (No disponible)"/>
    <n v="3"/>
    <n v="8"/>
    <n v="1"/>
    <n v="180000"/>
    <s v="UNIDAD"/>
    <s v="NO SOLICITADAS"/>
  </r>
  <r>
    <x v="19"/>
    <s v="02-02-01-004-002"/>
    <n v="10"/>
    <s v="Materiales y suministros - Productos metálicos elaborados (excepto maquinaria y equipo)"/>
    <s v="REMACHE NAS1097AD8-6 X LIBRA"/>
    <n v="31162204"/>
    <s v="Selección abreviada subasta inversa (No disponible)"/>
    <n v="3"/>
    <n v="8"/>
    <n v="1"/>
    <n v="180000"/>
    <s v="UNIDAD"/>
    <s v="NO SOLICITADAS"/>
  </r>
  <r>
    <x v="19"/>
    <s v="02-02-01-004-002"/>
    <n v="10"/>
    <s v="Materiales y suministros - Productos metálicos elaborados (excepto maquinaria y equipo)"/>
    <s v="REMACHE POP 1/ 8 X 1&quot; "/>
    <n v="31162204"/>
    <s v="Selección abreviada subasta inversa (No disponible)"/>
    <n v="3"/>
    <n v="8"/>
    <n v="5"/>
    <n v="7500"/>
    <s v="DOCENA"/>
    <s v="NO SOLICITADAS"/>
  </r>
  <r>
    <x v="19"/>
    <s v="02-02-01-004-002"/>
    <n v="10"/>
    <s v="Materiales y suministros - Productos metálicos elaborados (excepto maquinaria y equipo)"/>
    <s v="REMACHE SOLIDO AVELLANADO  3/32 MS20426AD3-3 X LIBRA"/>
    <n v="31162204"/>
    <s v="Selección abreviada subasta inversa (No disponible)"/>
    <n v="3"/>
    <n v="8"/>
    <n v="1"/>
    <n v="120000"/>
    <s v="UNIDAD"/>
    <s v="NO SOLICITADAS"/>
  </r>
  <r>
    <x v="19"/>
    <s v="02-02-01-004-002"/>
    <n v="10"/>
    <s v="Materiales y suministros - Productos metálicos elaborados (excepto maquinaria y equipo)"/>
    <s v="REMACHE SOLIDO AVELLANADO 1/4 MS20426AD8-10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11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12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3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4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5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6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7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8 X LIBRA"/>
    <n v="31162204"/>
    <s v="Selección abreviada subasta inversa (No disponible)"/>
    <n v="3"/>
    <n v="8"/>
    <n v="1"/>
    <n v="125000"/>
    <s v="UNIDAD"/>
    <s v="NO SOLICITADAS"/>
  </r>
  <r>
    <x v="19"/>
    <s v="02-02-01-004-002"/>
    <n v="10"/>
    <s v="Materiales y suministros - Productos metálicos elaborados (excepto maquinaria y equipo)"/>
    <s v="REMACHE SOLIDO AVELLANADO 1/4 MS20426AD8-9 X LIBRA"/>
    <n v="31162204"/>
    <s v="Selección abreviada subasta inversa (No disponible)"/>
    <n v="3"/>
    <n v="8"/>
    <n v="1"/>
    <n v="125000"/>
    <s v="UNIDAD"/>
    <s v="NO SOLICITADAS"/>
  </r>
  <r>
    <x v="19"/>
    <s v="02-02-01-004-002"/>
    <n v="10"/>
    <s v="Materiales y suministros - Productos metálicos elaborados (excepto maquinaria y equipo)"/>
    <s v="REMACHE SOLIDO AVELLANADO 1/8 MS20426AD4-10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11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12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3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4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5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6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7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8 X LIBRA"/>
    <n v="31162204"/>
    <s v="Selección abreviada subasta inversa (No disponible)"/>
    <n v="3"/>
    <n v="8"/>
    <n v="1"/>
    <n v="98000"/>
    <s v="UNIDAD"/>
    <s v="NO SOLICITADAS"/>
  </r>
  <r>
    <x v="19"/>
    <s v="02-02-01-004-002"/>
    <n v="10"/>
    <s v="Materiales y suministros - Productos metálicos elaborados (excepto maquinaria y equipo)"/>
    <s v="REMACHE SOLIDO AVELLANADO 1/8 MS20426AD4-9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10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11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12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3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4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5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6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7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8 X LIBRA"/>
    <n v="31162204"/>
    <s v="Selección abreviada subasta inversa (No disponible)"/>
    <n v="3"/>
    <n v="8"/>
    <n v="1"/>
    <n v="98000"/>
    <s v="UNIDAD"/>
    <s v="NO SOLICITADAS"/>
  </r>
  <r>
    <x v="19"/>
    <s v="02-02-01-004-002"/>
    <n v="10"/>
    <s v="Materiales y suministros - Productos metálicos elaborados (excepto maquinaria y equipo)"/>
    <s v="REMACHE SOLIDO AVELLANADO 3/16 MS20426AD6-9 X LIBRA"/>
    <n v="31162204"/>
    <s v="Selección abreviada subasta inversa (No disponible)"/>
    <n v="3"/>
    <n v="8"/>
    <n v="1"/>
    <n v="98000"/>
    <s v="UNIDAD"/>
    <s v="NO SOLICITADAS"/>
  </r>
  <r>
    <x v="19"/>
    <s v="02-02-01-004-002"/>
    <n v="10"/>
    <s v="Materiales y suministros - Productos metálicos elaborados (excepto maquinaria y equipo)"/>
    <s v="REMACHE SOLIDO AVELLANADO 3/32 MS20426AD3-4 X LIBRA"/>
    <n v="31162204"/>
    <s v="Selección abreviada subasta inversa (No disponible)"/>
    <n v="3"/>
    <n v="8"/>
    <n v="1"/>
    <n v="98000"/>
    <s v="UNIDAD"/>
    <s v="NO SOLICITADAS"/>
  </r>
  <r>
    <x v="19"/>
    <s v="02-02-01-004-002"/>
    <n v="10"/>
    <s v="Materiales y suministros - Productos metálicos elaborados (excepto maquinaria y equipo)"/>
    <s v="REMACHE SOLIDO AVELLANADO 3/32 MS20426AD3-5 X LIBRA"/>
    <n v="31162204"/>
    <s v="Selección abreviada subasta inversa (No disponible)"/>
    <n v="3"/>
    <n v="8"/>
    <n v="1"/>
    <n v="98000"/>
    <s v="UNIDAD"/>
    <s v="NO SOLICITADAS"/>
  </r>
  <r>
    <x v="19"/>
    <s v="02-02-01-004-002"/>
    <n v="10"/>
    <s v="Materiales y suministros - Productos metálicos elaborados (excepto maquinaria y equipo)"/>
    <s v="REMACHE SOLIDO AVELLANADO 3/32 MS20426AD3-6 X LIBRA"/>
    <n v="31162204"/>
    <s v="Selección abreviada subasta inversa (No disponible)"/>
    <n v="3"/>
    <n v="8"/>
    <n v="1"/>
    <n v="98000"/>
    <s v="UNIDAD"/>
    <s v="NO SOLICITADAS"/>
  </r>
  <r>
    <x v="19"/>
    <s v="02-02-01-004-002"/>
    <n v="10"/>
    <s v="Materiales y suministros - Productos metálicos elaborados (excepto maquinaria y equipo)"/>
    <s v="REMACHE SOLIDO AVELLANADO 3/32 MS20426AD3-7 X LIBRA"/>
    <n v="31162204"/>
    <s v="Selección abreviada subasta inversa (No disponible)"/>
    <n v="3"/>
    <n v="8"/>
    <n v="1"/>
    <n v="98000"/>
    <s v="UNIDAD"/>
    <s v="NO SOLICITADAS"/>
  </r>
  <r>
    <x v="19"/>
    <s v="02-02-01-004-002"/>
    <n v="10"/>
    <s v="Materiales y suministros - Productos metálicos elaborados (excepto maquinaria y equipo)"/>
    <s v="REMACHE SOLIDO AVELLANADO 3/32 MS20426AD3-8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10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11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12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3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4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5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6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7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8 X LIBRA"/>
    <n v="31162204"/>
    <s v="Selección abreviada subasta inversa (No disponible)"/>
    <n v="3"/>
    <n v="8"/>
    <n v="1"/>
    <n v="98000"/>
    <s v="UNIDAD"/>
    <s v="NO SOLICITADAS"/>
  </r>
  <r>
    <x v="19"/>
    <s v="02-02-01-004-002"/>
    <n v="10"/>
    <s v="Materiales y suministros - Productos metálicos elaborados (excepto maquinaria y equipo)"/>
    <s v="REMACHE SOLIDO AVELLANADO 5/32 MS20426AD5-9 X LIBRA"/>
    <n v="31162204"/>
    <s v="Selección abreviada subasta inversa (No disponible)"/>
    <n v="3"/>
    <n v="8"/>
    <n v="1"/>
    <n v="98000"/>
    <s v="UNIDAD"/>
    <s v="NO SOLICITADAS"/>
  </r>
  <r>
    <x v="19"/>
    <s v="02-02-01-004-002"/>
    <n v="10"/>
    <s v="Materiales y suministros - Productos metálicos elaborados (excepto maquinaria y equipo)"/>
    <s v="REMACHE SOLIDO UNIVERSAL 1/4 MS20470AD8-10 X LIBRA"/>
    <n v="31162204"/>
    <s v="Selección abreviada subasta inversa (No disponible)"/>
    <n v="3"/>
    <n v="8"/>
    <n v="1"/>
    <n v="98000"/>
    <s v="UNIDAD"/>
    <s v="NO SOLICITADAS"/>
  </r>
  <r>
    <x v="19"/>
    <s v="02-02-01-004-002"/>
    <n v="10"/>
    <s v="Materiales y suministros - Productos metálicos elaborados (excepto maquinaria y equipo)"/>
    <s v="REMACHE SOLIDO UNIVERSAL 1/4 MS20470AD8-11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12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3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4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5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6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7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8 X LIBRA"/>
    <n v="31162204"/>
    <s v="Selección abreviada subasta inversa (No disponible)"/>
    <n v="3"/>
    <n v="8"/>
    <n v="1"/>
    <n v="112000"/>
    <s v="UNIDAD"/>
    <s v="NO SOLICITADAS"/>
  </r>
  <r>
    <x v="19"/>
    <s v="02-02-01-004-002"/>
    <n v="10"/>
    <s v="Materiales y suministros - Productos metálicos elaborados (excepto maquinaria y equipo)"/>
    <s v="REMACHE SOLIDO UNIVERSAL 1/4 MS20470AD8-9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10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11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12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3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4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5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6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7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8 X LIBRA"/>
    <n v="31162204"/>
    <s v="Selección abreviada subasta inversa (No disponible)"/>
    <n v="3"/>
    <n v="8"/>
    <n v="1"/>
    <n v="112000"/>
    <s v="UNIDAD"/>
    <s v="NO SOLICITADAS"/>
  </r>
  <r>
    <x v="19"/>
    <s v="02-02-01-004-002"/>
    <n v="10"/>
    <s v="Materiales y suministros - Productos metálicos elaborados (excepto maquinaria y equipo)"/>
    <s v="REMACHE SOLIDO UNIVERSAL 1/8 MS20470AD4-9 X LIBRA"/>
    <n v="31162204"/>
    <s v="Selección abreviada subasta inversa (No disponible)"/>
    <n v="3"/>
    <n v="8"/>
    <n v="1"/>
    <n v="112000"/>
    <s v="UNIDAD"/>
    <s v="NO SOLICITADAS"/>
  </r>
  <r>
    <x v="19"/>
    <s v="02-02-01-004-002"/>
    <n v="10"/>
    <s v="Materiales y suministros - Productos metálicos elaborados (excepto maquinaria y equipo)"/>
    <s v="REMACHE SOLIDO UNIVERSAL 3/16 MS20470AD6-10 X LIBRA"/>
    <n v="31162204"/>
    <s v="Selección abreviada subasta inversa (No disponible)"/>
    <n v="3"/>
    <n v="8"/>
    <n v="1"/>
    <n v="112000"/>
    <s v="UNIDAD"/>
    <s v="NO SOLICITADAS"/>
  </r>
  <r>
    <x v="19"/>
    <s v="02-02-01-004-002"/>
    <n v="10"/>
    <s v="Materiales y suministros - Productos metálicos elaborados (excepto maquinaria y equipo)"/>
    <s v="REMACHE SOLIDO UNIVERSAL 3/16 MS20470AD6-11 X LIBRA"/>
    <n v="31162204"/>
    <s v="Selección abreviada subasta inversa (No disponible)"/>
    <n v="3"/>
    <n v="8"/>
    <n v="1"/>
    <n v="112000"/>
    <s v="UNIDAD"/>
    <s v="NO SOLICITADAS"/>
  </r>
  <r>
    <x v="19"/>
    <s v="02-02-01-004-002"/>
    <n v="10"/>
    <s v="Materiales y suministros - Productos metálicos elaborados (excepto maquinaria y equipo)"/>
    <s v="REMACHE SOLIDO UNIVERSAL 3/16 MS20470AD6-12 X LIBRA"/>
    <n v="31162204"/>
    <s v="Selección abreviada subasta inversa (No disponible)"/>
    <n v="3"/>
    <n v="8"/>
    <n v="1"/>
    <n v="112000"/>
    <s v="UNIDAD"/>
    <s v="NO SOLICITADAS"/>
  </r>
  <r>
    <x v="19"/>
    <s v="02-02-01-004-002"/>
    <n v="10"/>
    <s v="Materiales y suministros - Productos metálicos elaborados (excepto maquinaria y equipo)"/>
    <s v="REMACHE SOLIDO UNIVERSAL 3/16 MS20470AD6-3 X LIBRA"/>
    <n v="31162204"/>
    <s v="Selección abreviada subasta inversa (No disponible)"/>
    <n v="3"/>
    <n v="8"/>
    <n v="1"/>
    <n v="95000"/>
    <s v="UNIDAD"/>
    <s v="NO SOLICITADAS"/>
  </r>
  <r>
    <x v="19"/>
    <s v="02-02-01-004-002"/>
    <n v="10"/>
    <s v="Materiales y suministros - Productos metálicos elaborados (excepto maquinaria y equipo)"/>
    <s v="REMACHE SOLIDO UNIVERSAL 3/16 MS20470AD6-4 X LIBRA"/>
    <n v="31162204"/>
    <s v="Selección abreviada subasta inversa (No disponible)"/>
    <n v="3"/>
    <n v="8"/>
    <n v="1"/>
    <n v="95000"/>
    <s v="UNIDAD"/>
    <s v="NO SOLICITADAS"/>
  </r>
  <r>
    <x v="19"/>
    <s v="02-02-01-004-002"/>
    <n v="10"/>
    <s v="Materiales y suministros - Productos metálicos elaborados (excepto maquinaria y equipo)"/>
    <s v="REMACHE SOLIDO UNIVERSAL 3/16 MS20470AD6-5 X LIBRA"/>
    <n v="31162204"/>
    <s v="Selección abreviada subasta inversa (No disponible)"/>
    <n v="3"/>
    <n v="8"/>
    <n v="1"/>
    <n v="95000"/>
    <s v="UNIDAD"/>
    <s v="NO SOLICITADAS"/>
  </r>
  <r>
    <x v="19"/>
    <s v="02-02-01-004-002"/>
    <n v="10"/>
    <s v="Materiales y suministros - Productos metálicos elaborados (excepto maquinaria y equipo)"/>
    <s v="REMACHE SOLIDO UNIVERSAL 3/16 MS20470AD6-6 X LIBRA"/>
    <n v="31162204"/>
    <s v="Selección abreviada subasta inversa (No disponible)"/>
    <n v="3"/>
    <n v="8"/>
    <n v="1"/>
    <n v="95000"/>
    <s v="UNIDAD"/>
    <s v="NO SOLICITADAS"/>
  </r>
  <r>
    <x v="19"/>
    <s v="02-02-01-004-002"/>
    <n v="10"/>
    <s v="Materiales y suministros - Productos metálicos elaborados (excepto maquinaria y equipo)"/>
    <s v="REMACHE SOLIDO UNIVERSAL 3/16 MS20470AD6-7 X LIBRA"/>
    <n v="31162204"/>
    <s v="Selección abreviada subasta inversa (No disponible)"/>
    <n v="3"/>
    <n v="8"/>
    <n v="1"/>
    <n v="95000"/>
    <s v="UNIDAD"/>
    <s v="NO SOLICITADAS"/>
  </r>
  <r>
    <x v="19"/>
    <s v="02-02-01-004-002"/>
    <n v="10"/>
    <s v="Materiales y suministros - Productos metálicos elaborados (excepto maquinaria y equipo)"/>
    <s v="REMACHE SOLIDO UNIVERSAL 3/16 MS20470AD6-8 X LIBRA"/>
    <n v="31162204"/>
    <s v="Selección abreviada subasta inversa (No disponible)"/>
    <n v="3"/>
    <n v="8"/>
    <n v="1"/>
    <n v="95000"/>
    <s v="UNIDAD"/>
    <s v="NO SOLICITADAS"/>
  </r>
  <r>
    <x v="19"/>
    <s v="02-02-01-004-002"/>
    <n v="10"/>
    <s v="Materiales y suministros - Productos metálicos elaborados (excepto maquinaria y equipo)"/>
    <s v="REMACHE SOLIDO UNIVERSAL 3/16 MS20470AD6-9 X LIBRA"/>
    <n v="31162204"/>
    <s v="Selección abreviada subasta inversa (No disponible)"/>
    <n v="3"/>
    <n v="8"/>
    <n v="1"/>
    <n v="95000"/>
    <s v="UNIDAD"/>
    <s v="NO SOLICITADAS"/>
  </r>
  <r>
    <x v="19"/>
    <s v="02-02-01-004-002"/>
    <n v="10"/>
    <s v="Materiales y suministros - Productos metálicos elaborados (excepto maquinaria y equipo)"/>
    <s v="REMACHE SOLIDO UNIVERSAL 3/32 MS20470AD3-3 X LIBRA"/>
    <n v="31162204"/>
    <s v="Selección abreviada subasta inversa (No disponible)"/>
    <n v="3"/>
    <n v="8"/>
    <n v="1"/>
    <n v="95000"/>
    <s v="UNIDAD"/>
    <s v="NO SOLICITADAS"/>
  </r>
  <r>
    <x v="19"/>
    <s v="02-02-01-004-002"/>
    <n v="10"/>
    <s v="Materiales y suministros - Productos metálicos elaborados (excepto maquinaria y equipo)"/>
    <s v="REMACHE SOLIDO UNIVERSAL 3/32 MS20470AD3-4 X LIBRA"/>
    <n v="31162204"/>
    <s v="Selección abreviada subasta inversa (No disponible)"/>
    <n v="3"/>
    <n v="8"/>
    <n v="1"/>
    <n v="95000"/>
    <s v="UNIDAD"/>
    <s v="NO SOLICITADAS"/>
  </r>
  <r>
    <x v="19"/>
    <s v="02-02-01-004-002"/>
    <n v="10"/>
    <s v="Materiales y suministros - Productos metálicos elaborados (excepto maquinaria y equipo)"/>
    <s v="REMACHE SOLIDO UNIVERSAL 3/32 MS20470AD3-5 X LIBRA"/>
    <n v="31162204"/>
    <s v="Selección abreviada subasta inversa (No disponible)"/>
    <n v="3"/>
    <n v="8"/>
    <n v="1"/>
    <n v="95000"/>
    <s v="UNIDAD"/>
    <s v="NO SOLICITADAS"/>
  </r>
  <r>
    <x v="19"/>
    <s v="02-02-01-004-002"/>
    <n v="10"/>
    <s v="Materiales y suministros - Productos metálicos elaborados (excepto maquinaria y equipo)"/>
    <s v="REMACHE SOLIDO UNIVERSAL 3/32 MS20470AD3-6 X LIBRA"/>
    <n v="31162204"/>
    <s v="Selección abreviada subasta inversa (No disponible)"/>
    <n v="3"/>
    <n v="8"/>
    <n v="1"/>
    <n v="95000"/>
    <s v="UNIDAD"/>
    <s v="NO SOLICITADAS"/>
  </r>
  <r>
    <x v="19"/>
    <s v="02-02-01-004-002"/>
    <n v="10"/>
    <s v="Materiales y suministros - Productos metálicos elaborados (excepto maquinaria y equipo)"/>
    <s v="REMACHE SOLIDO UNIVERSAL 3/32 MS20470AD3-7 X LIBRA"/>
    <n v="31162204"/>
    <s v="Selección abreviada subasta inversa (No disponible)"/>
    <n v="3"/>
    <n v="8"/>
    <n v="1"/>
    <n v="95000"/>
    <s v="UNIDAD"/>
    <s v="NO SOLICITADAS"/>
  </r>
  <r>
    <x v="19"/>
    <s v="02-02-01-004-002"/>
    <n v="10"/>
    <s v="Materiales y suministros - Productos metálicos elaborados (excepto maquinaria y equipo)"/>
    <s v="REMACHE SOLIDO UNIVERSAL 3/32 MS20470AD3-8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10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11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12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3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4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5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6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7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8 X LIBRA"/>
    <n v="31162204"/>
    <s v="Selección abreviada subasta inversa (No disponible)"/>
    <n v="3"/>
    <n v="8"/>
    <n v="1"/>
    <n v="95000"/>
    <s v="UNIDAD"/>
    <s v="NO SOLICITADAS"/>
  </r>
  <r>
    <x v="19"/>
    <s v="02-02-01-004-002"/>
    <n v="10"/>
    <s v="Materiales y suministros - Productos metálicos elaborados (excepto maquinaria y equipo)"/>
    <s v="REMACHE SOLIDO UNIVERSAL 5/32 MS20470AD5-9 X LIBRA"/>
    <n v="31162204"/>
    <s v="Selección abreviada subasta inversa (No disponible)"/>
    <n v="3"/>
    <n v="8"/>
    <n v="1"/>
    <n v="95000"/>
    <s v="UNIDAD"/>
    <s v="NO SOLICITADAS"/>
  </r>
  <r>
    <x v="19"/>
    <s v="02-02-01-003-005-04"/>
    <n v="10"/>
    <s v="Materiales y suministros - Productos químicos n. C. P."/>
    <s v="REMOVEDOR DE CARBON LIMPIADOR TIPO I - CANECA 55 GALONES"/>
    <n v="15111500"/>
    <s v="Selección abreviada subasta inversa (No disponible)"/>
    <n v="3"/>
    <n v="8"/>
    <n v="1"/>
    <n v="1600000"/>
    <s v="UNIDAD"/>
    <s v="NO SOLICITADAS"/>
  </r>
  <r>
    <x v="19"/>
    <s v="02-02-01-003-005-04"/>
    <n v="10"/>
    <s v="Materiales y suministros - Productos químicos n. C. P."/>
    <s v="REMOVEDOR DE CORROSION - CUARTO"/>
    <n v="15111500"/>
    <s v="Selección abreviada subasta inversa (No disponible)"/>
    <n v="3"/>
    <n v="8"/>
    <n v="2"/>
    <n v="172600"/>
    <s v="UNIDAD"/>
    <s v="NO SOLICITADAS"/>
  </r>
  <r>
    <x v="19"/>
    <s v="02-02-01-003-005-04"/>
    <n v="10"/>
    <s v="Materiales y suministros - Productos químicos n. C. P."/>
    <s v="REMOVEDOR DE PINTURA "/>
    <n v="47131805"/>
    <s v="Selección abreviada subasta inversa (No disponible)"/>
    <n v="3"/>
    <n v="8"/>
    <n v="1"/>
    <n v="300000"/>
    <s v="GALON"/>
    <s v="NO SOLICITADAS"/>
  </r>
  <r>
    <x v="19"/>
    <s v="02-02-01-003-005-04"/>
    <n v="10"/>
    <s v="Materiales y suministros - Productos químicos n. C. P."/>
    <s v="REMOVEDOR GRASA Y LIMPIEZA MOTORES GENERAL  - CANECA 55 GALONES"/>
    <n v="44121500"/>
    <s v="Selección abreviada subasta inversa (No disponible)"/>
    <n v="3"/>
    <n v="8"/>
    <n v="1"/>
    <n v="2100000"/>
    <s v="UNIDAD"/>
    <s v="NO SOLICITADAS"/>
  </r>
  <r>
    <x v="19"/>
    <s v="02-02-01-004-002"/>
    <n v="10"/>
    <s v="Materiales y suministros - Productos metálicos elaborados (excepto maquinaria y equipo)"/>
    <s v="REPUESTOS PARA LOS INYECTORES"/>
    <n v="26101513"/>
    <s v="Selección abreviada subasta inversa (No disponible)"/>
    <n v="3"/>
    <n v="8"/>
    <n v="1"/>
    <n v="610000"/>
    <s v="UNIDAD"/>
    <s v="NO SOLICITADAS"/>
  </r>
  <r>
    <x v="19"/>
    <s v="02-02-01-003-004-07"/>
    <n v="10"/>
    <s v="Materiales y suministros - Plásticos en formas primarias"/>
    <s v="RESINA X CUARTO"/>
    <n v="11121502"/>
    <s v="Selección abreviada subasta inversa (No disponible)"/>
    <n v="3"/>
    <n v="8"/>
    <n v="1"/>
    <n v="89600"/>
    <s v="UNIDAD"/>
    <s v="NO SOLICITADAS"/>
  </r>
  <r>
    <x v="19"/>
    <s v="02-02-01-003-004-07"/>
    <n v="10"/>
    <s v="Materiales y suministros - Plásticos en formas primarias"/>
    <s v="RESINA X CUARTO"/>
    <n v="11121502"/>
    <s v="Selección abreviada subasta inversa (No disponible)"/>
    <n v="3"/>
    <n v="8"/>
    <n v="1"/>
    <n v="92500"/>
    <s v="UNIDAD"/>
    <s v="NO SOLICITADAS"/>
  </r>
  <r>
    <x v="19"/>
    <s v="02-02-01-003-004-07"/>
    <n v="10"/>
    <s v="Materiales y suministros - Plásticos en formas primarias"/>
    <s v="RESINA X CUARTO"/>
    <n v="11121502"/>
    <s v="Selección abreviada subasta inversa (No disponible)"/>
    <n v="3"/>
    <n v="8"/>
    <n v="1"/>
    <n v="96000"/>
    <s v="UNIDAD"/>
    <s v="NO SOLICITADAS"/>
  </r>
  <r>
    <x v="19"/>
    <s v="02-02-01-003-004-07"/>
    <n v="10"/>
    <s v="Materiales y suministros - Plásticos en formas primarias"/>
    <s v="RESINA X CUARTO"/>
    <n v="11121502"/>
    <s v="Selección abreviada subasta inversa (No disponible)"/>
    <n v="3"/>
    <n v="8"/>
    <n v="1"/>
    <n v="96000"/>
    <s v="UNIDAD"/>
    <s v="NO SOLICITADAS"/>
  </r>
  <r>
    <x v="19"/>
    <s v="02-02-01-003-004-07"/>
    <n v="10"/>
    <s v="Materiales y suministros - Plásticos en formas primarias"/>
    <s v="RESINA 14/4"/>
    <n v="11121502"/>
    <s v="Selección abreviada subasta inversa (No disponible)"/>
    <n v="3"/>
    <n v="8"/>
    <n v="1"/>
    <n v="95100"/>
    <s v="UNIDAD"/>
    <s v="NO SOLICITADAS"/>
  </r>
  <r>
    <x v="19"/>
    <s v="02-02-01-003-004-07"/>
    <n v="10"/>
    <s v="Materiales y suministros - Plásticos en formas primarias"/>
    <s v="RESINA EPON 828/EPIKURE 3140"/>
    <n v="11121502"/>
    <s v="Selección abreviada subasta inversa (No disponible)"/>
    <n v="3"/>
    <n v="8"/>
    <n v="1"/>
    <n v="450000"/>
    <s v="GALON"/>
    <s v="NO SOLICITADAS"/>
  </r>
  <r>
    <x v="19"/>
    <s v="02-02-01-004-007-01"/>
    <n v="10"/>
    <s v="Materiales y suministros - Válvulas y tubos electrónicos; componentes electrónicos; sus partes y piezas"/>
    <s v="RESISTENCIA /  RESISTOR 100-OHM, 25-W"/>
    <n v="41111943"/>
    <s v="Selección abreviada subasta inversa (No disponible)"/>
    <n v="3"/>
    <n v="8"/>
    <n v="1"/>
    <n v="330500"/>
    <s v="UNIDAD"/>
    <s v="NO SOLICITADAS"/>
  </r>
  <r>
    <x v="19"/>
    <s v="02-02-01-004-007-01"/>
    <n v="10"/>
    <s v="Materiales y suministros - Válvulas y tubos electrónicos; componentes electrónicos; sus partes y piezas"/>
    <s v="RESISTENCIA / RESISTOR 75 OHM, 20 WATT"/>
    <n v="41111943"/>
    <s v="Selección abreviada subasta inversa (No disponible)"/>
    <n v="3"/>
    <n v="8"/>
    <n v="1"/>
    <n v="250400"/>
    <s v="UNIDAD"/>
    <s v="NO SOLICITADAS"/>
  </r>
  <r>
    <x v="19"/>
    <s v="02-02-01-004-007-01"/>
    <n v="10"/>
    <s v="Materiales y suministros - Válvulas y tubos electrónicos; componentes electrónicos; sus partes y piezas"/>
    <s v="RESISTENCIA / RESISTOR AND DIODE ASSEMBLY"/>
    <n v="41111943"/>
    <s v="Selección abreviada subasta inversa (No disponible)"/>
    <n v="3"/>
    <n v="8"/>
    <n v="1"/>
    <n v="950000"/>
    <s v="UNIDAD"/>
    <s v="NO SOLICITADAS"/>
  </r>
  <r>
    <x v="19"/>
    <s v="02-02-01-004-007-01"/>
    <n v="10"/>
    <s v="Materiales y suministros - Válvulas y tubos electrónicos; componentes electrónicos; sus partes y piezas"/>
    <s v="RESISTENCIA / RESISTOR, FIXED 100W 1 OHM"/>
    <n v="41111943"/>
    <s v="Selección abreviada subasta inversa (No disponible)"/>
    <n v="3"/>
    <n v="8"/>
    <n v="1"/>
    <n v="315020"/>
    <s v="UNIDAD"/>
    <s v="NO SOLICITADAS"/>
  </r>
  <r>
    <x v="19"/>
    <s v="02-02-01-004-002"/>
    <n v="10"/>
    <s v="Materiales y suministros - Productos metálicos elaborados (excepto maquinaria y equipo)"/>
    <s v="RETENEDOR "/>
    <n v="26101513"/>
    <s v="Selección abreviada subasta inversa (No disponible)"/>
    <n v="3"/>
    <n v="8"/>
    <n v="1"/>
    <n v="16800"/>
    <s v="UNIDAD"/>
    <s v="NO SOLICITADAS"/>
  </r>
  <r>
    <x v="19"/>
    <s v="02-02-01-003-005-04"/>
    <n v="10"/>
    <s v="Materiales y suministros - Productos químicos n. C. P."/>
    <s v="REVELADOR DE PLACAS"/>
    <n v="45141501"/>
    <s v="Selección abreviada subasta inversa (No disponible)"/>
    <n v="3"/>
    <n v="8"/>
    <n v="1"/>
    <n v="25000"/>
    <s v="UNIDAD"/>
    <s v="NO SOLICITADAS"/>
  </r>
  <r>
    <x v="19"/>
    <s v="02-02-01-004-002"/>
    <n v="10"/>
    <s v="Materiales y suministros - Productos metálicos elaborados (excepto maquinaria y equipo)"/>
    <s v="RIN"/>
    <n v="25171900"/>
    <s v="Selección abreviada subasta inversa (No disponible)"/>
    <n v="4"/>
    <n v="5"/>
    <n v="1"/>
    <n v="570000"/>
    <s v="UNIDAD"/>
    <s v="NO SOLICITADAS"/>
  </r>
  <r>
    <x v="19"/>
    <s v="02-02-01-004-002"/>
    <n v="10"/>
    <s v="Materiales y suministros - Productos metálicos elaborados (excepto maquinaria y equipo)"/>
    <s v="RODACHIN"/>
    <n v="26101513"/>
    <s v="Selección abreviada subasta inversa (No disponible)"/>
    <n v="3"/>
    <n v="8"/>
    <n v="1"/>
    <n v="16500"/>
    <s v="UNIDAD"/>
    <s v="NO SOLICITADAS"/>
  </r>
  <r>
    <x v="19"/>
    <s v="02-02-01-003-008-09"/>
    <n v="10"/>
    <s v="Materiales y suministros - Otros artículos manufacturados n. C. P."/>
    <s v="RODILLO / ROLLER RUBBER"/>
    <n v="23101529"/>
    <s v="Selección abreviada subasta inversa (No disponible)"/>
    <n v="3"/>
    <n v="8"/>
    <n v="1"/>
    <n v="48500"/>
    <s v="UNIDAD"/>
    <s v="NO SOLICITADAS"/>
  </r>
  <r>
    <x v="19"/>
    <s v="02-02-01-003-006-09"/>
    <n v="10"/>
    <s v="Materiales y suministros - Otros productos plásticos"/>
    <s v="RUEDA DURAFLEX 12&quot;"/>
    <n v="31162702"/>
    <s v="Mínima cuantía"/>
    <n v="4"/>
    <n v="5"/>
    <n v="1"/>
    <n v="125000"/>
    <s v="UNIDAD"/>
    <s v="NO SOLICITADAS"/>
  </r>
  <r>
    <x v="19"/>
    <s v="02-02-01-003-006-09"/>
    <n v="10"/>
    <s v="Materiales y suministros - Otros productos plásticos"/>
    <s v="RUEDA DURAFLEX 3&quot;"/>
    <n v="31162702"/>
    <s v="Mínima cuantía"/>
    <n v="4"/>
    <n v="5"/>
    <n v="2"/>
    <n v="130000"/>
    <s v="UNIDAD"/>
    <s v="NO SOLICITADAS"/>
  </r>
  <r>
    <x v="19"/>
    <s v="02-02-01-003-006-09"/>
    <n v="10"/>
    <s v="Materiales y suministros - Otros productos plásticos"/>
    <s v="RUEDA DURAFLEX 4&quot;"/>
    <n v="31162702"/>
    <s v="Mínima cuantía"/>
    <n v="4"/>
    <n v="5"/>
    <n v="2"/>
    <n v="130000"/>
    <s v="UNIDAD"/>
    <s v="NO SOLICITADAS"/>
  </r>
  <r>
    <x v="19"/>
    <s v="02-02-01-003-006-09"/>
    <n v="10"/>
    <s v="Materiales y suministros - Otros productos plásticos"/>
    <s v="RUEDA DURAFLEX 6&quot;"/>
    <n v="31162702"/>
    <s v="Mínima cuantía"/>
    <n v="4"/>
    <n v="5"/>
    <n v="2"/>
    <n v="170000"/>
    <s v="UNIDAD"/>
    <s v="NO SOLICITADAS"/>
  </r>
  <r>
    <x v="19"/>
    <s v="02-02-01-003-006-09"/>
    <n v="10"/>
    <s v="Materiales y suministros - Otros productos plásticos"/>
    <s v="RUEDA DURAFLEX 8&quot;"/>
    <n v="31162702"/>
    <s v="Mínima cuantía"/>
    <n v="4"/>
    <n v="5"/>
    <n v="1"/>
    <n v="105000"/>
    <s v="UNIDAD"/>
    <s v="NO SOLICITADAS"/>
  </r>
  <r>
    <x v="19"/>
    <s v="02-02-01-003-006-01"/>
    <n v="10"/>
    <s v="Materiales y suministros - Llantas de caucho y neumáticos (cámaras de aire)"/>
    <s v="RUEDA INDUSTRIAL FIJAS CON SOPORTE 6&quot;"/>
    <n v="31162702"/>
    <s v="Mínima cuantía"/>
    <n v="4"/>
    <n v="5"/>
    <n v="3"/>
    <n v="255000"/>
    <s v="UNIDAD"/>
    <s v="NO SOLICITADAS"/>
  </r>
  <r>
    <x v="19"/>
    <s v="02-02-01-003-006-01"/>
    <n v="10"/>
    <s v="Materiales y suministros - Llantas de caucho y neumáticos (cámaras de aire)"/>
    <s v="RUEDA INDUSTRIAL FIJAS CON SOPORTE FRENO 8&quot;"/>
    <n v="31162702"/>
    <s v="Mínima cuantía"/>
    <n v="4"/>
    <n v="5"/>
    <n v="1"/>
    <n v="105000"/>
    <s v="UNIDAD"/>
    <s v="NO SOLICITADAS"/>
  </r>
  <r>
    <x v="19"/>
    <s v="02-02-01-003-006-01"/>
    <n v="10"/>
    <s v="Materiales y suministros - Llantas de caucho y neumáticos (cámaras de aire)"/>
    <s v="RUEDA INDUSTRIAL GIRATORIA 6&quot;"/>
    <n v="31162702"/>
    <s v="Mínima cuantía"/>
    <n v="4"/>
    <n v="5"/>
    <n v="3"/>
    <n v="255000"/>
    <s v="UNIDAD"/>
    <s v="NO SOLICITADAS"/>
  </r>
  <r>
    <x v="19"/>
    <s v="02-02-01-003-006-01"/>
    <n v="10"/>
    <s v="Materiales y suministros - Llantas de caucho y neumáticos (cámaras de aire)"/>
    <s v="RUEDA INDUSTRIAL GIRATORIA CON FRENO 8&quot;"/>
    <n v="31162702"/>
    <s v="Mínima cuantía"/>
    <n v="4"/>
    <n v="5"/>
    <n v="3"/>
    <n v="315000"/>
    <s v="UNIDAD"/>
    <s v="NO SOLICITADAS"/>
  </r>
  <r>
    <x v="19"/>
    <s v="02-02-01-004-002"/>
    <n v="10"/>
    <s v="Materiales y suministros - Productos metálicos elaborados (excepto maquinaria y equipo)"/>
    <s v="SEGUETA 1/2 X 18&quot; "/>
    <n v="20143002"/>
    <s v="Selección abreviada subasta inversa (No disponible)"/>
    <n v="3"/>
    <n v="8"/>
    <n v="1"/>
    <n v="62300"/>
    <s v="UNIDAD"/>
    <s v="NO SOLICITADAS"/>
  </r>
  <r>
    <x v="19"/>
    <s v="02-02-01-003-005-04"/>
    <n v="10"/>
    <s v="Materiales y suministros - Productos químicos n. C. P."/>
    <s v="SELLADOR / THREAD SEALANT 567 50 ML"/>
    <n v="31211704"/>
    <s v="Selección abreviada subasta inversa (No disponible)"/>
    <n v="3"/>
    <n v="8"/>
    <n v="2"/>
    <n v="220000"/>
    <s v="UNIDAD"/>
    <s v="NO SOLICITADAS"/>
  </r>
  <r>
    <x v="19"/>
    <s v="02-02-01-003-005-04"/>
    <n v="10"/>
    <s v="Materiales y suministros - Productos químicos n. C. P."/>
    <s v="SELLADOR / TORQUE SEAL"/>
    <n v="27111918"/>
    <s v="Selección abreviada subasta inversa (No disponible)"/>
    <n v="3"/>
    <n v="8"/>
    <n v="10"/>
    <n v="280000"/>
    <s v="UNIDAD"/>
    <s v="NO SOLICITADAS"/>
  </r>
  <r>
    <x v="19"/>
    <s v="02-02-01-003-005-04"/>
    <n v="10"/>
    <s v="Materiales y suministros - Productos químicos n. C. P."/>
    <s v="SELLADOR / TORQUE SEAL"/>
    <n v="31211508"/>
    <s v="Selección abreviada subasta inversa (No disponible)"/>
    <n v="3"/>
    <n v="8"/>
    <n v="5"/>
    <n v="140000"/>
    <s v="UNIDAD"/>
    <s v="NO SOLICITADAS"/>
  </r>
  <r>
    <x v="19"/>
    <s v="02-02-01-003-005-04"/>
    <n v="10"/>
    <s v="Materiales y suministros - Productos químicos n. C. P."/>
    <s v="SELLANTE / SEALING COMPOUND PR1005L"/>
    <n v="31211704"/>
    <s v="Selección abreviada subasta inversa (No disponible)"/>
    <n v="3"/>
    <n v="8"/>
    <n v="1"/>
    <n v="600000"/>
    <s v="UNIDAD"/>
    <s v="NO SOLICITADAS"/>
  </r>
  <r>
    <x v="19"/>
    <s v="02-02-01-003-005-04"/>
    <n v="10"/>
    <s v="Materiales y suministros - Productos químicos n. C. P."/>
    <s v="SELLANTE / SEALING COMPOUND PR1422A1/2"/>
    <n v="31211704"/>
    <s v="Selección abreviada subasta inversa (No disponible)"/>
    <n v="3"/>
    <n v="8"/>
    <n v="2"/>
    <n v="1200000"/>
    <s v="UNIDAD"/>
    <s v="NO SOLICITADAS"/>
  </r>
  <r>
    <x v="19"/>
    <s v="02-02-01-003-005-04"/>
    <n v="10"/>
    <s v="Materiales y suministros - Productos químicos n. C. P."/>
    <s v="SELLANTE / SEALING COMPOUND PR1422B1/2"/>
    <n v="31211704"/>
    <s v="Selección abreviada subasta inversa (No disponible)"/>
    <n v="3"/>
    <n v="8"/>
    <n v="2"/>
    <n v="1200000"/>
    <s v="UNIDAD"/>
    <s v="NO SOLICITADAS"/>
  </r>
  <r>
    <x v="19"/>
    <s v="02-02-01-003-005-04"/>
    <n v="10"/>
    <s v="Materiales y suministros - Productos químicos n. C. P."/>
    <s v="SELLANTE / SEALING COMPOUND PR1425B1/2"/>
    <n v="31211704"/>
    <s v="Selección abreviada subasta inversa (No disponible)"/>
    <n v="3"/>
    <n v="8"/>
    <n v="2"/>
    <n v="1380000"/>
    <s v="UNIDAD"/>
    <s v="NO SOLICITADAS"/>
  </r>
  <r>
    <x v="19"/>
    <s v="02-02-01-003-005-04"/>
    <n v="10"/>
    <s v="Materiales y suministros - Productos químicos n. C. P."/>
    <s v="SELLANTE / SEALING COMPOUND PR1428B1/2"/>
    <n v="31211704"/>
    <s v="Selección abreviada subasta inversa (No disponible)"/>
    <n v="3"/>
    <n v="8"/>
    <n v="2"/>
    <n v="1380000"/>
    <s v="UNIDAD"/>
    <s v="NO SOLICITADAS"/>
  </r>
  <r>
    <x v="19"/>
    <s v="02-02-01-003-005-04"/>
    <n v="10"/>
    <s v="Materiales y suministros - Productos químicos n. C. P."/>
    <s v="SELLANTE / SEALING COMPOUND PR1440A1/2"/>
    <n v="31211704"/>
    <s v="Selección abreviada subasta inversa (No disponible)"/>
    <n v="3"/>
    <n v="8"/>
    <n v="2"/>
    <n v="900000"/>
    <s v="UNIDAD"/>
    <s v="NO SOLICITADAS"/>
  </r>
  <r>
    <x v="19"/>
    <s v="02-02-01-003-005-04"/>
    <n v="10"/>
    <s v="Materiales y suministros - Productos químicos n. C. P."/>
    <s v="SELLANTE / SEALING COMPOUND PR1440B1/2"/>
    <n v="31211704"/>
    <s v="Selección abreviada subasta inversa (No disponible)"/>
    <n v="3"/>
    <n v="8"/>
    <n v="2"/>
    <n v="900000"/>
    <s v="UNIDAD"/>
    <s v="NO SOLICITADAS"/>
  </r>
  <r>
    <x v="19"/>
    <s v="02-02-01-003-005-04"/>
    <n v="10"/>
    <s v="Materiales y suministros - Productos químicos n. C. P."/>
    <s v="SELLANTE / SEALING COMPOUND PR1828B1/2"/>
    <n v="31211704"/>
    <s v="Selección abreviada subasta inversa (No disponible)"/>
    <n v="3"/>
    <n v="8"/>
    <n v="1"/>
    <n v="720000"/>
    <s v="UNIDAD"/>
    <s v="NO SOLICITADAS"/>
  </r>
  <r>
    <x v="19"/>
    <s v="02-02-01-003-005-04"/>
    <n v="10"/>
    <s v="Materiales y suministros - Productos químicos n. C. P."/>
    <s v="SELLANTE / SEALING COMPOUND PR1829B1/2"/>
    <n v="31211704"/>
    <s v="Selección abreviada subasta inversa (No disponible)"/>
    <n v="3"/>
    <n v="8"/>
    <n v="1"/>
    <n v="720000"/>
    <s v="UNIDAD"/>
    <s v="NO SOLICITADAS"/>
  </r>
  <r>
    <x v="19"/>
    <s v="02-02-01-003-005-04"/>
    <n v="10"/>
    <s v="Materiales y suministros - Productos químicos n. C. P."/>
    <s v="SELLANTE / SEALING COMPOUND PS870B1/2"/>
    <n v="31211704"/>
    <s v="Selección abreviada subasta inversa (No disponible)"/>
    <n v="3"/>
    <n v="8"/>
    <n v="1"/>
    <n v="550000"/>
    <s v="UNIDAD"/>
    <s v="NO SOLICITADAS"/>
  </r>
  <r>
    <x v="19"/>
    <s v="02-02-01-003-005-04"/>
    <n v="10"/>
    <s v="Materiales y suministros - Productos químicos n. C. P."/>
    <s v="SELLANTE / SINTESOLDA"/>
    <n v="31201631"/>
    <s v="Selección abreviada subasta inversa (No disponible)"/>
    <n v="3"/>
    <n v="8"/>
    <n v="2"/>
    <n v="60000"/>
    <s v="UNIDAD"/>
    <s v="NO SOLICITADAS"/>
  </r>
  <r>
    <x v="19"/>
    <s v="02-02-01-003-005-04"/>
    <n v="10"/>
    <s v="Materiales y suministros - Productos químicos n. C. P."/>
    <s v="SELLANTE CA-1000"/>
    <n v="31211704"/>
    <s v="Selección abreviada subasta inversa (No disponible)"/>
    <n v="3"/>
    <n v="8"/>
    <n v="2"/>
    <n v="900000"/>
    <s v="UNIDAD"/>
    <s v="NO SOLICITADAS"/>
  </r>
  <r>
    <x v="19"/>
    <s v="02-02-01-003-005-04"/>
    <n v="10"/>
    <s v="Materiales y suministros - Productos químicos n. C. P."/>
    <s v="SELLANTE PR1782 B 1/2"/>
    <n v="31211704"/>
    <s v="Selección abreviada subasta inversa (No disponible)"/>
    <n v="3"/>
    <n v="8"/>
    <n v="1"/>
    <n v="450000"/>
    <s v="UNIDAD"/>
    <s v="NO SOLICITADAS"/>
  </r>
  <r>
    <x v="19"/>
    <s v="02-02-01-003-005-04"/>
    <n v="10"/>
    <s v="Materiales y suministros - Productos químicos n. C. P."/>
    <s v="SELLANTE PR1782 B 2"/>
    <n v="31211704"/>
    <s v="Selección abreviada subasta inversa (No disponible)"/>
    <n v="3"/>
    <n v="8"/>
    <n v="1"/>
    <n v="450000"/>
    <s v="UNIDAD"/>
    <s v="NO SOLICITADAS"/>
  </r>
  <r>
    <x v="19"/>
    <s v="02-02-01-003-005-04"/>
    <n v="10"/>
    <s v="Materiales y suministros - Productos químicos n. C. P."/>
    <s v="SELLANTE PR1782 C2"/>
    <n v="31211704"/>
    <s v="Selección abreviada subasta inversa (No disponible)"/>
    <n v="3"/>
    <n v="8"/>
    <n v="2"/>
    <n v="900000"/>
    <s v="UNIDAD"/>
    <s v="NO SOLICITADAS"/>
  </r>
  <r>
    <x v="19"/>
    <s v="02-02-01-003-006-02"/>
    <n v="10"/>
    <s v="Materiales y suministros - Otros productos de caucho"/>
    <s v="EMPAQUE / SELLO DE VALVULA"/>
    <n v="26101513"/>
    <s v="Selección abreviada subasta inversa (No disponible)"/>
    <n v="3"/>
    <n v="8"/>
    <n v="1"/>
    <n v="83600"/>
    <s v="UNIDAD"/>
    <s v="NO SOLICITADAS"/>
  </r>
  <r>
    <x v="19"/>
    <s v="02-02-01-004-007-01"/>
    <n v="10"/>
    <s v="Materiales y suministros - Válvulas y tubos electrónicos; componentes electrónicos; sus partes y piezas"/>
    <s v="SENSOR DE PRESION DE ACEITE / OIL PRESSURE SENDER"/>
    <n v="25174415"/>
    <s v="Selección abreviada subasta inversa (No disponible)"/>
    <n v="3"/>
    <n v="8"/>
    <n v="1"/>
    <n v="230500"/>
    <s v="UNIDAD"/>
    <s v="NO SOLICITADAS"/>
  </r>
  <r>
    <x v="19"/>
    <s v="02-02-01-004-007-01"/>
    <n v="10"/>
    <s v="Materiales y suministros - Válvulas y tubos electrónicos; componentes electrónicos; sus partes y piezas"/>
    <s v="SENSOR MAGNETICO / MAGMETIC SENSOR"/>
    <n v="44101710"/>
    <s v="Selección abreviada subasta inversa (No disponible)"/>
    <n v="3"/>
    <n v="8"/>
    <n v="1"/>
    <n v="350000"/>
    <s v="UNIDAD"/>
    <s v="NO SOLICITADAS"/>
  </r>
  <r>
    <x v="19"/>
    <s v="02-02-01-004-007-01"/>
    <n v="10"/>
    <s v="Materiales y suministros - Válvulas y tubos electrónicos; componentes electrónicos; sus partes y piezas"/>
    <s v="SENSOR, MAGNETIC PICKUP"/>
    <n v="44101710"/>
    <s v="Selección abreviada subasta inversa (No disponible)"/>
    <n v="3"/>
    <n v="8"/>
    <n v="1"/>
    <n v="650000"/>
    <s v="UNIDAD"/>
    <s v="NO SOLICITADAS"/>
  </r>
  <r>
    <x v="19"/>
    <s v="02-02-01-004-007-01"/>
    <n v="10"/>
    <s v="Materiales y suministros - Válvulas y tubos electrónicos; componentes electrónicos; sus partes y piezas"/>
    <s v="SENSOR, MAGNETIC PICKUP"/>
    <n v="44101710"/>
    <s v="Selección abreviada subasta inversa (No disponible)"/>
    <n v="3"/>
    <n v="8"/>
    <n v="1"/>
    <n v="750000"/>
    <s v="UNIDAD"/>
    <s v="NO SOLICITADAS"/>
  </r>
  <r>
    <x v="19"/>
    <s v="02-02-01-003-005-03"/>
    <n v="10"/>
    <s v="Materiales y suministros - Jabón, preparados para limpieza, perfumes y preparados de tocador"/>
    <s v="SHAMPOO LAVADO AERONAVES"/>
    <n v="53131608"/>
    <s v="Selección abreviada subasta inversa (No disponible)"/>
    <n v="3"/>
    <n v="8"/>
    <n v="200"/>
    <n v="10000000"/>
    <s v="GALON"/>
    <s v="NO SOLICITADAS"/>
  </r>
  <r>
    <x v="19"/>
    <s v="02-02-01-004-007-01"/>
    <n v="10"/>
    <s v="Materiales y suministros - Válvulas y tubos electrónicos; componentes electrónicos; sus partes y piezas"/>
    <s v="RESISTENCIA / SHUNT, 800AMP, 50 MILLIVOLT"/>
    <n v="32111500"/>
    <s v="Selección abreviada subasta inversa (No disponible)"/>
    <n v="3"/>
    <n v="8"/>
    <n v="1"/>
    <n v="695800"/>
    <s v="UNIDAD"/>
    <s v="NO SOLICITADAS"/>
  </r>
  <r>
    <x v="19"/>
    <s v="02-02-01-003-005-04"/>
    <n v="10"/>
    <s v="Materiales y suministros - Productos químicos n. C. P."/>
    <s v="SILICONA"/>
    <n v="41103713"/>
    <s v="Selección abreviada subasta inversa (No disponible)"/>
    <n v="3"/>
    <n v="8"/>
    <n v="2"/>
    <n v="51200"/>
    <s v="UNIDAD"/>
    <s v="NO SOLICITADAS"/>
  </r>
  <r>
    <x v="19"/>
    <s v="02-02-01-003-005-04"/>
    <n v="10"/>
    <s v="Materiales y suministros - Productos químicos n. C. P."/>
    <s v="SILICONA ALTA TEMPERATURA GRIS"/>
    <n v="12352310"/>
    <s v="Selección abreviada subasta inversa (No disponible)"/>
    <n v="3"/>
    <n v="8"/>
    <n v="5"/>
    <n v="60000"/>
    <s v="UNIDAD"/>
    <s v="NO SOLICITADAS"/>
  </r>
  <r>
    <x v="19"/>
    <s v="02-02-01-003-005-04"/>
    <n v="10"/>
    <s v="Materiales y suministros - Productos químicos n. C. P."/>
    <s v="SILICONA ALTA TEMPERATURA ROJA"/>
    <n v="12352310"/>
    <s v="Selección abreviada subasta inversa (No disponible)"/>
    <n v="3"/>
    <n v="8"/>
    <n v="5"/>
    <n v="60000"/>
    <s v="UNIDAD"/>
    <s v="NO SOLICITADAS"/>
  </r>
  <r>
    <x v="19"/>
    <s v="02-02-01-003-005-04"/>
    <n v="10"/>
    <s v="Materiales y suministros - Productos químicos n. C. P."/>
    <s v="SILICONA BLANCA 300 ML"/>
    <n v="12352310"/>
    <s v="Selección abreviada subasta inversa (No disponible)"/>
    <n v="3"/>
    <n v="8"/>
    <n v="10"/>
    <n v="18000"/>
    <s v="UNIDAD"/>
    <s v="NO SOLICITADAS"/>
  </r>
  <r>
    <x v="19"/>
    <s v="02-02-01-003-005-04"/>
    <n v="10"/>
    <s v="Materiales y suministros - Productos químicos n. C. P."/>
    <s v="SILICONA FUSION TAPE 608036-1 "/>
    <n v="31161709"/>
    <s v="Selección abreviada subasta inversa (No disponible)"/>
    <n v="3"/>
    <n v="8"/>
    <n v="1"/>
    <n v="180000"/>
    <s v="UNIDAD"/>
    <s v="NO SOLICITADAS"/>
  </r>
  <r>
    <x v="19"/>
    <s v="02-02-01-003-005-04"/>
    <n v="10"/>
    <s v="Materiales y suministros - Productos químicos n. C. P."/>
    <s v="SILICONA NEGRA (70ML) "/>
    <n v="12352310"/>
    <s v="Selección abreviada subasta inversa (No disponible)"/>
    <n v="3"/>
    <n v="8"/>
    <n v="10"/>
    <n v="150000"/>
    <s v="UNIDAD"/>
    <s v="NO SOLICITADAS"/>
  </r>
  <r>
    <x v="19"/>
    <s v="02-02-01-003-005-04"/>
    <n v="10"/>
    <s v="Materiales y suministros - Productos químicos n. C. P."/>
    <s v="SILICONA TRANSPARENTE  X 70 ml"/>
    <n v="12352310"/>
    <s v="Selección abreviada subasta inversa (No disponible)"/>
    <n v="3"/>
    <n v="8"/>
    <n v="3"/>
    <n v="36000"/>
    <s v="UNIDAD"/>
    <s v="NO SOLICITADAS"/>
  </r>
  <r>
    <x v="19"/>
    <s v="02-02-01-003-005-04"/>
    <n v="10"/>
    <s v="Materiales y suministros - Productos químicos n. C. P."/>
    <s v="SOLVENTE / SKYKLEEN CANECA X 5 GL"/>
    <n v="12191602"/>
    <s v="Selección abreviada subasta inversa (No disponible)"/>
    <n v="3"/>
    <n v="8"/>
    <n v="1"/>
    <n v="800000"/>
    <s v="UNIDAD"/>
    <s v="NO SOLICITADAS"/>
  </r>
  <r>
    <x v="19"/>
    <s v="02-02-01-004-002"/>
    <n v="10"/>
    <s v="Materiales y suministros - Productos metálicos elaborados (excepto maquinaria y equipo)"/>
    <s v="SOLDADOR INALAMBRICO A GAS BUTANO "/>
    <n v="23271806"/>
    <s v="Selección abreviada subasta inversa (No disponible)"/>
    <n v="3"/>
    <n v="8"/>
    <n v="1"/>
    <n v="70300"/>
    <s v="UNIDAD"/>
    <s v="NO SOLICITADAS"/>
  </r>
  <r>
    <x v="19"/>
    <s v="02-02-01-004-002"/>
    <n v="10"/>
    <s v="Materiales y suministros - Productos metálicos elaborados (excepto maquinaria y equipo)"/>
    <s v="SOLDADURA "/>
    <n v="23271812"/>
    <s v="Selección abreviada subasta inversa (No disponible)"/>
    <n v="3"/>
    <n v="8"/>
    <n v="1"/>
    <n v="20000"/>
    <s v="UNIDAD"/>
    <s v="NO SOLICITADAS"/>
  </r>
  <r>
    <x v="19"/>
    <s v="02-02-01-004-002"/>
    <n v="10"/>
    <s v="Materiales y suministros - Productos metálicos elaborados (excepto maquinaria y equipo)"/>
    <s v="SOLDADURA DE ESTAÑO 1/16 DE 1&quot; "/>
    <n v="23271813"/>
    <s v="Selección abreviada subasta inversa (No disponible)"/>
    <n v="3"/>
    <n v="8"/>
    <n v="5"/>
    <n v="325000"/>
    <s v="GRAMO"/>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SONDA PARA MEDICION DE ESPESORES D793 "/>
    <n v="41111801"/>
    <s v="Selección abreviada subasta inversa (No disponible)"/>
    <n v="3"/>
    <n v="8"/>
    <n v="1"/>
    <n v="72200"/>
    <s v="UNIDAD"/>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SONDA PARA MEDICION DE ESPESORES MTD705 "/>
    <n v="41111801"/>
    <s v="Selección abreviada subasta inversa (No disponible)"/>
    <n v="3"/>
    <n v="8"/>
    <n v="1"/>
    <n v="63500"/>
    <s v="UNIDAD"/>
    <s v="NO SOLICITADAS"/>
  </r>
  <r>
    <x v="19"/>
    <s v="02-02-01-004-002"/>
    <n v="10"/>
    <s v="Materiales y suministros - Productos metálicos elaborados (excepto maquinaria y equipo)"/>
    <s v="SOPORTE AJUSTABLE CON BASE Y LUPA / THIRD- HAND TOOL"/>
    <n v="39111813"/>
    <s v="Selección abreviada subasta inversa (No disponible)"/>
    <n v="3"/>
    <n v="8"/>
    <n v="1"/>
    <n v="96000"/>
    <s v="UNIDAD"/>
    <s v="NO SOLICITADAS"/>
  </r>
  <r>
    <x v="19"/>
    <s v="02-02-01-003-006-09"/>
    <n v="10"/>
    <s v="Materiales y suministros - Otros productos plásticos"/>
    <s v="CONECTOR PLASTICO / SPLICE AZUL"/>
    <n v="39121409"/>
    <s v="Selección abreviada subasta inversa (No disponible)"/>
    <n v="3"/>
    <n v="8"/>
    <n v="20"/>
    <n v="130000"/>
    <s v="UNIDAD"/>
    <s v="NO SOLICITADAS"/>
  </r>
  <r>
    <x v="19"/>
    <s v="02-02-01-003-006-09"/>
    <n v="10"/>
    <s v="Materiales y suministros - Otros productos plásticos"/>
    <s v="CONECTOR PLASTICO / SPLICE ROJO"/>
    <n v="39121409"/>
    <s v="Selección abreviada subasta inversa (No disponible)"/>
    <n v="3"/>
    <n v="8"/>
    <n v="20"/>
    <n v="130000"/>
    <s v="UNIDAD"/>
    <s v="NO SOLICITADAS"/>
  </r>
  <r>
    <x v="19"/>
    <s v="02-02-01-003-006-09"/>
    <n v="10"/>
    <s v="Materiales y suministros - Otros productos plásticos"/>
    <s v="CONECTOR PLASTICO / SPLICE CALIBRE 18-20-22"/>
    <n v="39121311"/>
    <s v="Selección abreviada subasta inversa (No disponible)"/>
    <n v="3"/>
    <n v="8"/>
    <n v="20"/>
    <n v="130000"/>
    <s v="UNIDAD"/>
    <s v="NO SOLICITADAS"/>
  </r>
  <r>
    <x v="19"/>
    <s v="02-02-01-004-007-01"/>
    <n v="10"/>
    <s v="Materiales y suministros - Válvulas y tubos electrónicos; componentes electrónicos; sus partes y piezas"/>
    <s v="SUPPRESSOR, SURGE"/>
    <n v="25191500"/>
    <s v="Selección abreviada subasta inversa (No disponible)"/>
    <n v="3"/>
    <n v="8"/>
    <n v="1"/>
    <n v="199500"/>
    <s v="UNIDAD"/>
    <s v="NO SOLICITADAS"/>
  </r>
  <r>
    <x v="19"/>
    <s v="02-02-01-004-004-02"/>
    <n v="10"/>
    <s v="Materiales y suministros - Máquinas herramientas y sus partes, piezas y accesorios"/>
    <s v="TALADRO INHALAMBRICO"/>
    <n v="23101502"/>
    <s v="Selección abreviada subasta inversa (No disponible)"/>
    <n v="3"/>
    <n v="8"/>
    <n v="1"/>
    <n v="138500"/>
    <s v="UNIDAD"/>
    <s v="NO SOLICITADAS"/>
  </r>
  <r>
    <x v="19"/>
    <s v="02-02-01-004-007-01"/>
    <n v="10"/>
    <s v="Materiales y suministros - Válvulas y tubos electrónicos; componentes electrónicos; sus partes y piezas"/>
    <s v="TARJETA / BOAR, PC REGULATOR"/>
    <n v="32101513"/>
    <s v="Selección abreviada subasta inversa (No disponible)"/>
    <n v="3"/>
    <n v="8"/>
    <n v="1"/>
    <n v="850400"/>
    <s v="UNIDAD"/>
    <s v="NO SOLICITADAS"/>
  </r>
  <r>
    <x v="19"/>
    <s v="02-02-01-004-007-01"/>
    <n v="10"/>
    <s v="Materiales y suministros - Válvulas y tubos electrónicos; componentes electrónicos; sus partes y piezas"/>
    <s v="TARJETA / BOARB, P.C. FRONT PANEL, LED"/>
    <n v="32101513"/>
    <s v="Selección abreviada subasta inversa (No disponible)"/>
    <n v="3"/>
    <n v="8"/>
    <n v="1"/>
    <n v="750000"/>
    <s v="UNIDAD"/>
    <s v="NO SOLICITADAS"/>
  </r>
  <r>
    <x v="19"/>
    <s v="02-02-01-004-007-01"/>
    <n v="10"/>
    <s v="Materiales y suministros - Válvulas y tubos electrónicos; componentes electrónicos; sus partes y piezas"/>
    <s v="TARJETA / BOARD, ASSEMBLY, PC OVERLOAD"/>
    <n v="32101513"/>
    <s v="Selección abreviada subasta inversa (No disponible)"/>
    <n v="3"/>
    <n v="8"/>
    <n v="1"/>
    <n v="840000"/>
    <s v="UNIDAD"/>
    <s v="NO SOLICITADAS"/>
  </r>
  <r>
    <x v="19"/>
    <s v="02-02-01-004-007-01"/>
    <n v="10"/>
    <s v="Materiales y suministros - Válvulas y tubos electrónicos; componentes electrónicos; sus partes y piezas"/>
    <s v="TARJETA / BOARD, PC OVER-UNDER VOLTAGE"/>
    <n v="32101513"/>
    <s v="Selección abreviada subasta inversa (No disponible)"/>
    <n v="3"/>
    <n v="8"/>
    <n v="1"/>
    <n v="800000"/>
    <s v="UNIDAD"/>
    <s v="NO SOLICITADAS"/>
  </r>
  <r>
    <x v="19"/>
    <s v="02-02-01-004-007-01"/>
    <n v="10"/>
    <s v="Materiales y suministros - Válvulas y tubos electrónicos; componentes electrónicos; sus partes y piezas"/>
    <s v="TARJETA / BOARD, PC SPEED ADJUST"/>
    <n v="32101513"/>
    <s v="Selección abreviada subasta inversa (No disponible)"/>
    <n v="3"/>
    <n v="8"/>
    <n v="1"/>
    <n v="960000"/>
    <s v="UNIDAD"/>
    <s v="NO SOLICITADAS"/>
  </r>
  <r>
    <x v="19"/>
    <s v="02-02-01-004-007-01"/>
    <n v="10"/>
    <s v="Materiales y suministros - Válvulas y tubos electrónicos; componentes electrónicos; sus partes y piezas"/>
    <s v="TARJETA / BOARD, PC, CONTROL, AY"/>
    <n v="32101513"/>
    <s v="Selección abreviada subasta inversa (No disponible)"/>
    <n v="3"/>
    <n v="8"/>
    <n v="1"/>
    <n v="850000"/>
    <s v="UNIDAD"/>
    <s v="NO SOLICITADAS"/>
  </r>
  <r>
    <x v="19"/>
    <s v="02-02-01-004-007-01"/>
    <n v="10"/>
    <s v="Materiales y suministros - Válvulas y tubos electrónicos; componentes electrónicos; sus partes y piezas"/>
    <s v="TARJETA / BOARD, PC, GENERATOR SET CONTROL, ASSY"/>
    <n v="32101513"/>
    <s v="Selección abreviada subasta inversa (No disponible)"/>
    <n v="3"/>
    <n v="8"/>
    <n v="1"/>
    <n v="450200"/>
    <s v="UNIDAD"/>
    <s v="NO SOLICITADAS"/>
  </r>
  <r>
    <x v="19"/>
    <s v="02-02-01-004-007-01"/>
    <n v="10"/>
    <s v="Materiales y suministros - Válvulas y tubos electrónicos; componentes electrónicos; sus partes y piezas"/>
    <s v="TARJETA / BOARD, PC, MEMORY, TIME DELAY"/>
    <n v="32101513"/>
    <s v="Selección abreviada subasta inversa (No disponible)"/>
    <n v="3"/>
    <n v="8"/>
    <n v="1"/>
    <n v="740000"/>
    <s v="UNIDAD"/>
    <s v="NO SOLICITADAS"/>
  </r>
  <r>
    <x v="19"/>
    <s v="02-02-01-004-007-01"/>
    <n v="10"/>
    <s v="Materiales y suministros - Válvulas y tubos electrónicos; componentes electrónicos; sus partes y piezas"/>
    <s v="TARJETA / BOARD, PC, OVER-UNDER FREQUENCY"/>
    <n v="32101513"/>
    <s v="Selección abreviada subasta inversa (No disponible)"/>
    <n v="3"/>
    <n v="8"/>
    <n v="1"/>
    <n v="1196000"/>
    <s v="UNIDAD"/>
    <s v="NO SOLICITADAS"/>
  </r>
  <r>
    <x v="19"/>
    <s v="02-02-01-004-007-01"/>
    <n v="10"/>
    <s v="Materiales y suministros - Válvulas y tubos electrónicos; componentes electrónicos; sus partes y piezas"/>
    <s v="TARJETA / BOARD, PC, REGULATOR"/>
    <n v="32101513"/>
    <s v="Selección abreviada subasta inversa (No disponible)"/>
    <n v="3"/>
    <n v="8"/>
    <n v="1"/>
    <n v="820000"/>
    <s v="UNIDAD"/>
    <s v="NO SOLICITADAS"/>
  </r>
  <r>
    <x v="19"/>
    <s v="02-02-01-004-007-01"/>
    <n v="10"/>
    <s v="Materiales y suministros - Válvulas y tubos electrónicos; componentes electrónicos; sus partes y piezas"/>
    <s v="TARJETA / BOARD, PC, VOLTAGE REGULATOR, ASSY"/>
    <n v="32101513"/>
    <s v="Selección abreviada subasta inversa (No disponible)"/>
    <n v="3"/>
    <n v="8"/>
    <n v="1"/>
    <n v="900000"/>
    <s v="UNIDAD"/>
    <s v="NO SOLICITADAS"/>
  </r>
  <r>
    <x v="19"/>
    <s v="02-02-01-004-007-01"/>
    <n v="10"/>
    <s v="Materiales y suministros - Válvulas y tubos electrónicos; componentes electrónicos; sus partes y piezas"/>
    <s v="TARJETA / BOARD,PC,OVERVOLTAJE"/>
    <n v="32101513"/>
    <s v="Selección abreviada subasta inversa (No disponible)"/>
    <n v="3"/>
    <n v="8"/>
    <n v="1"/>
    <n v="730400"/>
    <s v="UNIDAD"/>
    <s v="NO SOLICITADAS"/>
  </r>
  <r>
    <x v="19"/>
    <s v="02-02-01-004-007-01"/>
    <n v="10"/>
    <s v="Materiales y suministros - Válvulas y tubos electrónicos; componentes electrónicos; sus partes y piezas"/>
    <s v="TARJETA / DC CAPACITOR PC BOARD ASSEMBLY"/>
    <n v="32101513"/>
    <s v="Selección abreviada subasta inversa (No disponible)"/>
    <n v="3"/>
    <n v="8"/>
    <n v="1"/>
    <n v="600300"/>
    <s v="UNIDAD"/>
    <s v="NO SOLICITADAS"/>
  </r>
  <r>
    <x v="19"/>
    <s v="02-02-01-004-007-01"/>
    <n v="10"/>
    <s v="Materiales y suministros - Válvulas y tubos electrónicos; componentes electrónicos; sus partes y piezas"/>
    <s v="TARJETA / DIGITAL CONTROLS PC BOARB"/>
    <n v="32101513"/>
    <s v="Selección abreviada subasta inversa (No disponible)"/>
    <n v="3"/>
    <n v="8"/>
    <n v="1"/>
    <n v="1100000"/>
    <s v="UNIDAD"/>
    <s v="NO SOLICITADAS"/>
  </r>
  <r>
    <x v="19"/>
    <s v="02-02-01-004-007-01"/>
    <n v="10"/>
    <s v="Materiales y suministros - Válvulas y tubos electrónicos; componentes electrónicos; sus partes y piezas"/>
    <s v="TARJETA / DISPLAY PC BOARD ASSEMBLY"/>
    <n v="32101513"/>
    <s v="Selección abreviada subasta inversa (No disponible)"/>
    <n v="3"/>
    <n v="8"/>
    <n v="1"/>
    <n v="920000"/>
    <s v="UNIDAD"/>
    <s v="NO SOLICITADAS"/>
  </r>
  <r>
    <x v="19"/>
    <s v="02-02-01-004-007-01"/>
    <n v="10"/>
    <s v="Materiales y suministros - Válvulas y tubos electrónicos; componentes electrónicos; sus partes y piezas"/>
    <s v="TARJETA / ENGINE INTERFASE PC BOARB, EIB "/>
    <n v="32101513"/>
    <s v="Selección abreviada subasta inversa (No disponible)"/>
    <n v="3"/>
    <n v="8"/>
    <n v="1"/>
    <n v="286004"/>
    <s v="UNIDAD"/>
    <s v="NO SOLICITADAS"/>
  </r>
  <r>
    <x v="19"/>
    <s v="02-02-01-004-007-01"/>
    <n v="10"/>
    <s v="Materiales y suministros - Válvulas y tubos electrónicos; componentes electrónicos; sus partes y piezas"/>
    <s v="TARJETA / ENGINE SPECIFIC PC BOARD, ESB"/>
    <n v="32101513"/>
    <s v="Selección abreviada subasta inversa (No disponible)"/>
    <n v="3"/>
    <n v="8"/>
    <n v="1"/>
    <n v="900000"/>
    <s v="UNIDAD"/>
    <s v="NO SOLICITADAS"/>
  </r>
  <r>
    <x v="19"/>
    <s v="02-02-01-004-007-01"/>
    <n v="10"/>
    <s v="Materiales y suministros - Válvulas y tubos electrónicos; componentes electrónicos; sus partes y piezas"/>
    <s v="TARJETA / FRONT PANEL PC BOARD ASSEMBLY"/>
    <n v="32101513"/>
    <s v="Selección abreviada subasta inversa (No disponible)"/>
    <n v="3"/>
    <n v="8"/>
    <n v="1"/>
    <n v="760000"/>
    <s v="UNIDAD"/>
    <s v="NO SOLICITADAS"/>
  </r>
  <r>
    <x v="19"/>
    <s v="02-02-01-004-007-01"/>
    <n v="10"/>
    <s v="Materiales y suministros - Válvulas y tubos electrónicos; componentes electrónicos; sus partes y piezas"/>
    <s v="TARJETA / REGUALATOR PC BOARB"/>
    <n v="32101513"/>
    <s v="Selección abreviada subasta inversa (No disponible)"/>
    <n v="3"/>
    <n v="8"/>
    <n v="1"/>
    <n v="760000"/>
    <s v="UNIDAD"/>
    <s v="NO SOLICITADAS"/>
  </r>
  <r>
    <x v="19"/>
    <s v="02-02-01-004-007-01"/>
    <n v="10"/>
    <s v="Materiales y suministros - Válvulas y tubos electrónicos; componentes electrónicos; sus partes y piezas"/>
    <s v="TARJETA / TRANSFORMER- RECTIFIER PC BOARB"/>
    <n v="32101513"/>
    <s v="Selección abreviada subasta inversa (No disponible)"/>
    <n v="3"/>
    <n v="8"/>
    <n v="1"/>
    <n v="750000"/>
    <s v="UNIDAD"/>
    <s v="NO SOLICITADAS"/>
  </r>
  <r>
    <x v="19"/>
    <s v="02-02-01-004-007-01"/>
    <n v="10"/>
    <s v="Materiales y suministros - Válvulas y tubos electrónicos; componentes electrónicos; sus partes y piezas"/>
    <s v="TARJETA DE FRECUENCIA"/>
    <n v="32101513"/>
    <s v="Selección abreviada subasta inversa (No disponible)"/>
    <n v="3"/>
    <n v="8"/>
    <n v="1"/>
    <n v="1400000"/>
    <s v="UNIDAD"/>
    <s v="NO SOLICITADAS"/>
  </r>
  <r>
    <x v="19"/>
    <s v="02-01-01-004-007-01"/>
    <n v="10"/>
    <s v="Activos fijos - Válvulas y tubos electrónicos; componentes electrónicos; sus partes y piezas"/>
    <s v="TARJETA DE SALIDA DC"/>
    <n v="32101513"/>
    <s v="Selección abreviada subasta inversa (No disponible)"/>
    <n v="3"/>
    <n v="8"/>
    <n v="1"/>
    <n v="2600000"/>
    <s v="UNIDAD"/>
    <s v="NO SOLICITADAS"/>
  </r>
  <r>
    <x v="19"/>
    <s v="02-02-01-004-007-01"/>
    <n v="10"/>
    <s v="Materiales y suministros - Válvulas y tubos electrónicos; componentes electrónicos; sus partes y piezas"/>
    <s v="TARJETA MEMORIA"/>
    <n v="32101513"/>
    <s v="Selección abreviada subasta inversa (No disponible)"/>
    <n v="3"/>
    <n v="8"/>
    <n v="1"/>
    <n v="1250000"/>
    <s v="UNIDAD"/>
    <s v="NO SOLICITADAS"/>
  </r>
  <r>
    <x v="19"/>
    <s v="02-02-01-003-006-09"/>
    <n v="10"/>
    <s v="Materiales y suministros - Otros productos plásticos"/>
    <s v="TERMOENCOGIBLE BLANCO 01,5 Y 3,00 "/>
    <n v="24141510"/>
    <s v="Selección abreviada subasta inversa (No disponible)"/>
    <n v="3"/>
    <n v="8"/>
    <n v="20"/>
    <n v="70000"/>
    <s v="METRO"/>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TERMOMETRO / DEVICE, TEMPERATURE, HIGH"/>
    <n v="41112200"/>
    <s v="Selección abreviada subasta inversa (No disponible)"/>
    <n v="3"/>
    <n v="8"/>
    <n v="1"/>
    <n v="420500"/>
    <s v="UNIDAD"/>
    <s v="NO SOLICITADAS"/>
  </r>
  <r>
    <x v="19"/>
    <s v="02-02-01-004-007-01"/>
    <n v="10"/>
    <s v="Materiales y suministros - Válvulas y tubos electrónicos; componentes electrónicos; sus partes y piezas"/>
    <s v="TERMOSTATO"/>
    <n v="41112200"/>
    <s v="Selección abreviada subasta inversa (No disponible)"/>
    <n v="3"/>
    <n v="8"/>
    <n v="1"/>
    <n v="49700"/>
    <s v="UNIDAD"/>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n v="12142201"/>
    <s v="Selección abreviada subasta inversa (No disponible)"/>
    <n v="3"/>
    <n v="8"/>
    <n v="20"/>
    <n v="500000"/>
    <s v="GALON"/>
    <s v="NO SOLICITADAS"/>
  </r>
  <r>
    <x v="19"/>
    <s v="02-02-01-003-005-04"/>
    <n v="10"/>
    <s v="Materiales y suministros - Productos químicos n. C. P."/>
    <s v="TINTA PENETRANTE EN TREN, METODO B POS EMULSIFICABLE LIPOFILICO"/>
    <n v="41111802"/>
    <s v="Selección abreviada subasta inversa (No disponible)"/>
    <n v="3"/>
    <n v="8"/>
    <n v="1"/>
    <n v="80000"/>
    <s v="UNIDAD"/>
    <s v="NO SOLICITADAS"/>
  </r>
  <r>
    <x v="19"/>
    <s v="02-02-01-004-002"/>
    <n v="10"/>
    <s v="Materiales y suministros - Productos metálicos elaborados (excepto maquinaria y equipo)"/>
    <s v="TOBERAS"/>
    <n v="25191500"/>
    <s v="Selección abreviada subasta inversa (No disponible)"/>
    <n v="3"/>
    <n v="8"/>
    <n v="1"/>
    <n v="210000"/>
    <s v="UNIDAD"/>
    <s v="NO SOLICITADAS"/>
  </r>
  <r>
    <x v="19"/>
    <s v="02-02-01-003-004-01"/>
    <n v="10"/>
    <s v="Materiales y suministros - Químicos orgánicos básicos"/>
    <s v="TOLUENO"/>
    <n v="12162204"/>
    <s v="Selección abreviada subasta inversa (No disponible)"/>
    <n v="3"/>
    <n v="8"/>
    <n v="1"/>
    <n v="460000"/>
    <s v="UNIDAD"/>
    <s v="NO SOLICITADAS"/>
  </r>
  <r>
    <x v="19"/>
    <s v="02-02-01-004-002"/>
    <n v="10"/>
    <s v="Materiales y suministros - Productos metálicos elaborados (excepto maquinaria y equipo)"/>
    <s v="TORNILLO ANTIMAGNETICO"/>
    <n v="31161502"/>
    <s v="Selección abreviada subasta inversa (No disponible)"/>
    <n v="3"/>
    <n v="8"/>
    <n v="20"/>
    <n v="150000"/>
    <s v="UNIDAD"/>
    <s v="NO SOLICITADAS"/>
  </r>
  <r>
    <x v="19"/>
    <s v="02-02-01-004-002"/>
    <n v="10"/>
    <s v="Materiales y suministros - Productos metálicos elaborados (excepto maquinaria y equipo)"/>
    <s v="TORNILLO ANTIMAGNETICO"/>
    <n v="31161502"/>
    <s v="Selección abreviada subasta inversa (No disponible)"/>
    <n v="3"/>
    <n v="8"/>
    <n v="20"/>
    <n v="150000"/>
    <s v="UNIDAD"/>
    <s v="NO SOLICITADAS"/>
  </r>
  <r>
    <x v="19"/>
    <s v="02-02-01-004-002"/>
    <n v="10"/>
    <s v="Materiales y suministros - Productos metálicos elaborados (excepto maquinaria y equipo)"/>
    <s v="TORNILLO MS35215-65 "/>
    <n v="31161709"/>
    <s v="Selección abreviada subasta inversa (No disponible)"/>
    <n v="3"/>
    <n v="8"/>
    <n v="20"/>
    <n v="180000"/>
    <s v="UNIDAD"/>
    <s v="NO SOLICITADAS"/>
  </r>
  <r>
    <x v="19"/>
    <s v="02-02-01-004-002"/>
    <n v="10"/>
    <s v="Materiales y suministros - Productos metálicos elaborados (excepto maquinaria y equipo)"/>
    <s v="TORNILLO UNIVERSAL DE 1/8 X 1/2&quot; "/>
    <n v="31161502"/>
    <s v="Selección abreviada subasta inversa (No disponible)"/>
    <n v="3"/>
    <n v="8"/>
    <n v="10"/>
    <n v="9000"/>
    <s v="UNIDAD"/>
    <s v="NO SOLICITADAS"/>
  </r>
  <r>
    <x v="19"/>
    <s v="02-02-01-004-002"/>
    <n v="10"/>
    <s v="Materiales y suministros - Productos metálicos elaborados (excepto maquinaria y equipo)"/>
    <s v="TORNILLO UNIVERSAL DE 5/32 X 1/2&quot; "/>
    <n v="31161502"/>
    <s v="Selección abreviada subasta inversa (No disponible)"/>
    <n v="3"/>
    <n v="8"/>
    <n v="10"/>
    <n v="7000"/>
    <s v="UNIDAD"/>
    <s v="NO SOLICITADAS"/>
  </r>
  <r>
    <x v="19"/>
    <s v="02-02-01-004-006-01"/>
    <n v="10"/>
    <s v="Materiales y suministros - Motores, generadores y transformadores eléctricos y sus partes y piezas"/>
    <s v="TRANSDUCTOR"/>
    <n v="41111804"/>
    <s v="Selección abreviada subasta inversa (No disponible)"/>
    <n v="3"/>
    <n v="8"/>
    <n v="1"/>
    <n v="83000"/>
    <s v="UNIDAD"/>
    <s v="NO SOLICITADAS"/>
  </r>
  <r>
    <x v="19"/>
    <s v="02-02-01-004-006-01"/>
    <n v="10"/>
    <s v="Materiales y suministros - Motores, generadores y transformadores eléctricos y sus partes y piezas"/>
    <s v="TRANSDUCTOR"/>
    <n v="41111804"/>
    <s v="Selección abreviada subasta inversa (No disponible)"/>
    <n v="3"/>
    <n v="8"/>
    <n v="1"/>
    <n v="85000"/>
    <s v="UNIDAD"/>
    <s v="NO SOLICITADAS"/>
  </r>
  <r>
    <x v="19"/>
    <s v="02-02-01-004-006-01"/>
    <n v="10"/>
    <s v="Materiales y suministros - Motores, generadores y transformadores eléctricos y sus partes y piezas"/>
    <s v="TRANSDUCTOR"/>
    <n v="41111804"/>
    <s v="Selección abreviada subasta inversa (No disponible)"/>
    <n v="3"/>
    <n v="8"/>
    <n v="1"/>
    <n v="85000"/>
    <s v="UNIDAD"/>
    <s v="NO SOLICITADAS"/>
  </r>
  <r>
    <x v="19"/>
    <s v="02-02-01-004-006-01"/>
    <n v="10"/>
    <s v="Materiales y suministros - Motores, generadores y transformadores eléctricos y sus partes y piezas"/>
    <s v="TRANSDUCTOR"/>
    <n v="41111804"/>
    <s v="Selección abreviada subasta inversa (No disponible)"/>
    <n v="3"/>
    <n v="8"/>
    <n v="1"/>
    <n v="88500"/>
    <s v="UNIDAD"/>
    <s v="NO SOLICITADAS"/>
  </r>
  <r>
    <x v="19"/>
    <s v="02-02-01-004-006-01"/>
    <n v="10"/>
    <s v="Materiales y suministros - Motores, generadores y transformadores eléctricos y sus partes y piezas"/>
    <s v="TRANSDUCTOR"/>
    <n v="41111804"/>
    <s v="Selección abreviada subasta inversa (No disponible)"/>
    <n v="3"/>
    <n v="8"/>
    <n v="1"/>
    <n v="84500"/>
    <s v="UNIDAD"/>
    <s v="NO SOLICITADAS"/>
  </r>
  <r>
    <x v="19"/>
    <s v="02-02-01-004-006-01"/>
    <n v="10"/>
    <s v="Materiales y suministros - Motores, generadores y transformadores eléctricos y sus partes y piezas"/>
    <s v="TRANSDUCTOR "/>
    <n v="41111804"/>
    <s v="Selección abreviada subasta inversa (No disponible)"/>
    <n v="3"/>
    <n v="8"/>
    <n v="1"/>
    <n v="88000"/>
    <s v="UNIDAD"/>
    <s v="NO SOLICITADAS"/>
  </r>
  <r>
    <x v="19"/>
    <s v="02-02-01-004-006-01"/>
    <n v="10"/>
    <s v="Materiales y suministros - Motores, generadores y transformadores eléctricos y sus partes y piezas"/>
    <s v="TRANSDUCTOR MICROMINIATURE WITH TOP MOUNT CONNECTOR"/>
    <n v="41111804"/>
    <s v="Selección abreviada subasta inversa (No disponible)"/>
    <n v="3"/>
    <n v="8"/>
    <n v="1"/>
    <n v="85600"/>
    <s v="UNIDAD"/>
    <s v="NO SOLICITADAS"/>
  </r>
  <r>
    <x v="19"/>
    <s v="02-02-01-004-006-01"/>
    <n v="10"/>
    <s v="Materiales y suministros - Motores, generadores y transformadores eléctricos y sus partes y piezas"/>
    <s v="TRANSFOMADOR RECT 28VDC"/>
    <n v="39121032"/>
    <s v="Selección abreviada subasta inversa (No disponible)"/>
    <n v="3"/>
    <n v="8"/>
    <n v="1"/>
    <n v="122000"/>
    <s v="UNIDAD"/>
    <s v="NO SOLICITADAS"/>
  </r>
  <r>
    <x v="19"/>
    <s v="02-02-01-004-006-01"/>
    <n v="10"/>
    <s v="Materiales y suministros - Motores, generadores y transformadores eléctricos y sus partes y piezas"/>
    <s v="TRANSFORMADOR DE CORRIENTE / DC TRANSFORMER"/>
    <n v="39121032"/>
    <s v="Selección abreviada subasta inversa (No disponible)"/>
    <n v="3"/>
    <n v="8"/>
    <n v="1"/>
    <n v="700000"/>
    <s v="UNIDAD"/>
    <s v="NO SOLICITADAS"/>
  </r>
  <r>
    <x v="19"/>
    <s v="02-02-01-002-007"/>
    <n v="10"/>
    <s v="Materiales y suministros - Artículos textiles (excepto prendas de vestir)"/>
    <s v="TRAPO X BULTO"/>
    <n v="47131500"/>
    <s v="Selección abreviada subasta inversa (No disponible)"/>
    <n v="3"/>
    <n v="8"/>
    <n v="1"/>
    <n v="120000"/>
    <s v="UNIDAD"/>
    <s v="NO SOLICITADAS"/>
  </r>
  <r>
    <x v="19"/>
    <s v="02-02-01-004-001"/>
    <n v="10"/>
    <s v="Materiales y suministros - Metales básicos"/>
    <s v="TUBO 1/2"/>
    <n v="49201610"/>
    <s v="Selección abreviada subasta inversa (No disponible)"/>
    <n v="3"/>
    <n v="8"/>
    <n v="1"/>
    <n v="32600"/>
    <s v="UNIDAD"/>
    <s v="NO SOLICITADAS"/>
  </r>
  <r>
    <x v="19"/>
    <s v="02-02-01-004-001"/>
    <n v="10"/>
    <s v="Materiales y suministros - Metales básicos"/>
    <s v="TUBO 1/4"/>
    <n v="49201610"/>
    <s v="Selección abreviada subasta inversa (No disponible)"/>
    <n v="3"/>
    <n v="8"/>
    <n v="1"/>
    <n v="35400"/>
    <s v="UNIDAD"/>
    <s v="NO SOLICITADAS"/>
  </r>
  <r>
    <x v="19"/>
    <s v="02-02-01-004-001"/>
    <n v="10"/>
    <s v="Materiales y suministros - Metales básicos"/>
    <s v="TUBO 3/16"/>
    <n v="49201610"/>
    <s v="Selección abreviada subasta inversa (No disponible)"/>
    <n v="3"/>
    <n v="8"/>
    <n v="1"/>
    <n v="32600"/>
    <s v="UNIDAD"/>
    <s v="NO SOLICITADAS"/>
  </r>
  <r>
    <x v="19"/>
    <s v="02-02-01-004-001"/>
    <n v="10"/>
    <s v="Materiales y suministros - Metales básicos"/>
    <s v="TUBO 3/8"/>
    <n v="49201610"/>
    <s v="Selección abreviada subasta inversa (No disponible)"/>
    <n v="3"/>
    <n v="8"/>
    <n v="1"/>
    <n v="35400"/>
    <s v="UNIDAD"/>
    <s v="NO SOLICITADAS"/>
  </r>
  <r>
    <x v="19"/>
    <s v="02-02-01-004-001"/>
    <n v="10"/>
    <s v="Materiales y suministros - Metales básicos"/>
    <s v="TUBO 5/16"/>
    <n v="49201610"/>
    <s v="Selección abreviada subasta inversa (No disponible)"/>
    <n v="3"/>
    <n v="8"/>
    <n v="1"/>
    <n v="35400"/>
    <s v="UNIDAD"/>
    <s v="NO SOLICITADAS"/>
  </r>
  <r>
    <x v="19"/>
    <s v="02-02-01-003-006-09"/>
    <n v="10"/>
    <s v="Materiales y suministros - Otros productos plásticos"/>
    <s v="TUBO TERMOENCOGIBLE"/>
    <n v="40172512"/>
    <s v="Selección abreviada subasta inversa (No disponible)"/>
    <n v="3"/>
    <n v="8"/>
    <n v="1"/>
    <n v="32500"/>
    <s v="UNIDAD"/>
    <s v="NO SOLICITADAS"/>
  </r>
  <r>
    <x v="19"/>
    <s v="02-02-01-004-002"/>
    <n v="10"/>
    <s v="Materiales y suministros - Productos metálicos elaborados (excepto maquinaria y equipo)"/>
    <s v="TUERCA / FLARELESS 1/2"/>
    <n v="31311301"/>
    <s v="Selección abreviada subasta inversa (No disponible)"/>
    <n v="3"/>
    <n v="8"/>
    <n v="3"/>
    <n v="71100"/>
    <s v="UNIDAD"/>
    <s v="NO SOLICITADAS"/>
  </r>
  <r>
    <x v="19"/>
    <s v="02-02-01-004-002"/>
    <n v="10"/>
    <s v="Materiales y suministros - Productos metálicos elaborados (excepto maquinaria y equipo)"/>
    <s v="TUERCA / FLARELESS 1/4"/>
    <n v="31311301"/>
    <s v="Selección abreviada subasta inversa (No disponible)"/>
    <n v="3"/>
    <n v="8"/>
    <n v="3"/>
    <n v="73500"/>
    <s v="UNIDAD"/>
    <s v="NO SOLICITADAS"/>
  </r>
  <r>
    <x v="19"/>
    <s v="02-02-01-004-002"/>
    <n v="10"/>
    <s v="Materiales y suministros - Productos metálicos elaborados (excepto maquinaria y equipo)"/>
    <s v="TUERCA / FLARELESS 3/16"/>
    <n v="31311301"/>
    <s v="Selección abreviada subasta inversa (No disponible)"/>
    <n v="3"/>
    <n v="8"/>
    <n v="3"/>
    <n v="69300"/>
    <s v="UNIDAD"/>
    <s v="NO SOLICITADAS"/>
  </r>
  <r>
    <x v="19"/>
    <s v="02-02-01-004-002"/>
    <n v="10"/>
    <s v="Materiales y suministros - Productos metálicos elaborados (excepto maquinaria y equipo)"/>
    <s v="TUERCA / FLARELESS 3/8"/>
    <n v="31311301"/>
    <s v="Selección abreviada subasta inversa (No disponible)"/>
    <n v="3"/>
    <n v="8"/>
    <n v="3"/>
    <n v="79500"/>
    <s v="UNIDAD"/>
    <s v="NO SOLICITADAS"/>
  </r>
  <r>
    <x v="19"/>
    <s v="02-02-01-004-002"/>
    <n v="10"/>
    <s v="Materiales y suministros - Productos metálicos elaborados (excepto maquinaria y equipo)"/>
    <s v="TUERCA / FLARELESS 5/16"/>
    <n v="31311301"/>
    <s v="Selección abreviada subasta inversa (No disponible)"/>
    <n v="3"/>
    <n v="8"/>
    <n v="3"/>
    <n v="66300"/>
    <s v="UNIDAD"/>
    <s v="NO SOLICITADAS"/>
  </r>
  <r>
    <x v="19"/>
    <s v="02-02-01-004-002"/>
    <n v="10"/>
    <s v="Materiales y suministros - Productos metálicos elaborados (excepto maquinaria y equipo)"/>
    <s v="TUERCA / NUT, SELF LOCKING MS21042-3 "/>
    <n v="31161709"/>
    <s v="Selección abreviada subasta inversa (No disponible)"/>
    <n v="3"/>
    <n v="8"/>
    <n v="8"/>
    <n v="14400"/>
    <s v="UNIDAD"/>
    <s v="NO SOLICITADAS"/>
  </r>
  <r>
    <x v="19"/>
    <s v="02-02-01-004-002"/>
    <n v="10"/>
    <s v="Materiales y suministros - Productos metálicos elaborados (excepto maquinaria y equipo)"/>
    <s v="TUERCA / NUT, SELF LOCKING MS21042L3 "/>
    <n v="31161709"/>
    <s v="Selección abreviada subasta inversa (No disponible)"/>
    <n v="3"/>
    <n v="8"/>
    <n v="8"/>
    <n v="14400"/>
    <s v="UNIDAD"/>
    <s v="NO SOLICITADAS"/>
  </r>
  <r>
    <x v="19"/>
    <s v="02-02-01-004-002"/>
    <n v="10"/>
    <s v="Materiales y suministros - Productos metálicos elaborados (excepto maquinaria y equipo)"/>
    <s v="TUERCA 1/2"/>
    <n v="40183103"/>
    <s v="Selección abreviada subasta inversa (No disponible)"/>
    <n v="3"/>
    <n v="8"/>
    <n v="3"/>
    <n v="70800"/>
    <s v="UNIDAD"/>
    <s v="NO SOLICITADAS"/>
  </r>
  <r>
    <x v="19"/>
    <s v="02-02-01-004-002"/>
    <n v="10"/>
    <s v="Materiales y suministros - Productos metálicos elaborados (excepto maquinaria y equipo)"/>
    <s v="TUERCA 1/4"/>
    <n v="31311301"/>
    <s v="Selección abreviada subasta inversa (No disponible)"/>
    <n v="3"/>
    <n v="8"/>
    <n v="3"/>
    <n v="97800"/>
    <s v="UNIDAD"/>
    <s v="NO SOLICITADAS"/>
  </r>
  <r>
    <x v="19"/>
    <s v="02-02-01-004-002"/>
    <n v="10"/>
    <s v="Materiales y suministros - Productos metálicos elaborados (excepto maquinaria y equipo)"/>
    <s v="TUERCA 3/16"/>
    <n v="31311301"/>
    <s v="Selección abreviada subasta inversa (No disponible)"/>
    <n v="3"/>
    <n v="8"/>
    <n v="3"/>
    <n v="97800"/>
    <s v="UNIDAD"/>
    <s v="NO SOLICITADAS"/>
  </r>
  <r>
    <x v="19"/>
    <s v="02-02-01-004-002"/>
    <n v="10"/>
    <s v="Materiales y suministros - Productos metálicos elaborados (excepto maquinaria y equipo)"/>
    <s v="TUERCA 3/8"/>
    <n v="31311301"/>
    <s v="Selección abreviada subasta inversa (No disponible)"/>
    <n v="3"/>
    <n v="8"/>
    <n v="3"/>
    <n v="97800"/>
    <s v="UNIDAD"/>
    <s v="NO SOLICITADAS"/>
  </r>
  <r>
    <x v="19"/>
    <s v="02-02-01-004-002"/>
    <n v="10"/>
    <s v="Materiales y suministros - Productos metálicos elaborados (excepto maquinaria y equipo)"/>
    <s v="TUERCA 5/16"/>
    <n v="31311301"/>
    <s v="Selección abreviada subasta inversa (No disponible)"/>
    <n v="3"/>
    <n v="8"/>
    <n v="3"/>
    <n v="97800"/>
    <s v="UNIDAD"/>
    <s v="NO SOLICITADAS"/>
  </r>
  <r>
    <x v="19"/>
    <s v="02-02-01-004-002"/>
    <n v="10"/>
    <s v="Materiales y suministros - Productos metálicos elaborados (excepto maquinaria y equipo)"/>
    <s v="TUERCA NAS1291-4 "/>
    <n v="31161709"/>
    <s v="Selección abreviada subasta inversa (No disponible)"/>
    <n v="3"/>
    <n v="8"/>
    <n v="20"/>
    <n v="60000"/>
    <s v="UNIDAD"/>
    <s v="NO SOLICITADAS"/>
  </r>
  <r>
    <x v="19"/>
    <s v="02-02-01-004-002"/>
    <n v="10"/>
    <s v="Materiales y suministros - Productos metálicos elaborados (excepto maquinaria y equipo)"/>
    <s v="TURBINA PRESION BOMBA DE AGUA"/>
    <n v="26101513"/>
    <s v="Selección abreviada subasta inversa (No disponible)"/>
    <n v="3"/>
    <n v="8"/>
    <n v="1"/>
    <n v="970000"/>
    <s v="UNIDAD"/>
    <s v="NO SOLICITADAS"/>
  </r>
  <r>
    <x v="19"/>
    <s v="02-02-01-004-006-01"/>
    <n v="10"/>
    <s v="Materiales y suministros - Motores, generadores y transformadores eléctricos y sus partes y piezas"/>
    <s v="UNION / JOIN, BALLGOVER LINKAGE"/>
    <n v="25191500"/>
    <s v="Selección abreviada subasta inversa (No disponible)"/>
    <n v="3"/>
    <n v="8"/>
    <n v="1"/>
    <n v="65300"/>
    <s v="UNIDAD"/>
    <s v="NO SOLICITADAS"/>
  </r>
  <r>
    <x v="19"/>
    <s v="02-02-01-004-002"/>
    <n v="10"/>
    <s v="Materiales y suministros - Productos metálicos elaborados (excepto maquinaria y equipo)"/>
    <s v="UNION / UNION FITTING 1/2"/>
    <n v="40183103"/>
    <s v="Selección abreviada subasta inversa (No disponible)"/>
    <n v="3"/>
    <n v="8"/>
    <n v="3"/>
    <n v="67500"/>
    <s v="UNIDAD"/>
    <s v="NO SOLICITADAS"/>
  </r>
  <r>
    <x v="19"/>
    <s v="02-02-01-004-002"/>
    <n v="10"/>
    <s v="Materiales y suministros - Productos metálicos elaborados (excepto maquinaria y equipo)"/>
    <s v="UNION / UNION FITTING 1/4"/>
    <n v="40183103"/>
    <s v="Selección abreviada subasta inversa (No disponible)"/>
    <n v="3"/>
    <n v="8"/>
    <n v="3"/>
    <n v="74400"/>
    <s v="UNIDAD"/>
    <s v="NO SOLICITADAS"/>
  </r>
  <r>
    <x v="19"/>
    <s v="02-02-01-004-002"/>
    <n v="10"/>
    <s v="Materiales y suministros - Productos metálicos elaborados (excepto maquinaria y equipo)"/>
    <s v="UNION / UNION FITTING 3/16"/>
    <n v="40183103"/>
    <s v="Selección abreviada subasta inversa (No disponible)"/>
    <n v="3"/>
    <n v="8"/>
    <n v="3"/>
    <n v="67500"/>
    <s v="UNIDAD"/>
    <s v="NO SOLICITADAS"/>
  </r>
  <r>
    <x v="19"/>
    <s v="02-02-01-004-002"/>
    <n v="10"/>
    <s v="Materiales y suministros - Productos metálicos elaborados (excepto maquinaria y equipo)"/>
    <s v="UNION / UNION FITTING 3/8"/>
    <n v="40183103"/>
    <s v="Selección abreviada subasta inversa (No disponible)"/>
    <n v="3"/>
    <n v="8"/>
    <n v="3"/>
    <n v="69300"/>
    <s v="UNIDAD"/>
    <s v="NO SOLICITADAS"/>
  </r>
  <r>
    <x v="19"/>
    <s v="02-02-01-004-002"/>
    <n v="10"/>
    <s v="Materiales y suministros - Productos metálicos elaborados (excepto maquinaria y equipo)"/>
    <s v="UNION / UNION FITTING 5/16"/>
    <n v="40183103"/>
    <s v="Selección abreviada subasta inversa (No disponible)"/>
    <n v="3"/>
    <n v="8"/>
    <n v="3"/>
    <n v="80700"/>
    <s v="UNIDAD"/>
    <s v="NO SOLICITADAS"/>
  </r>
  <r>
    <x v="19"/>
    <s v="02-02-01-004-002"/>
    <n v="10"/>
    <s v="Materiales y suministros - Productos metálicos elaborados (excepto maquinaria y equipo)"/>
    <s v="UNION / UNION FLARELESS 1/2"/>
    <n v="31311301"/>
    <s v="Selección abreviada subasta inversa (No disponible)"/>
    <n v="3"/>
    <n v="8"/>
    <n v="3"/>
    <n v="64500"/>
    <s v="UNIDAD"/>
    <s v="NO SOLICITADAS"/>
  </r>
  <r>
    <x v="19"/>
    <s v="02-02-01-004-002"/>
    <n v="10"/>
    <s v="Materiales y suministros - Productos metálicos elaborados (excepto maquinaria y equipo)"/>
    <s v="UNION / UNION FLARELESS 1/4"/>
    <n v="31311301"/>
    <s v="Selección abreviada subasta inversa (No disponible)"/>
    <n v="3"/>
    <n v="8"/>
    <n v="3"/>
    <n v="67800"/>
    <s v="UNIDAD"/>
    <s v="NO SOLICITADAS"/>
  </r>
  <r>
    <x v="19"/>
    <s v="02-02-01-004-002"/>
    <n v="10"/>
    <s v="Materiales y suministros - Productos metálicos elaborados (excepto maquinaria y equipo)"/>
    <s v="UNION / UNION FLARELESS 3/16"/>
    <n v="31311301"/>
    <s v="Selección abreviada subasta inversa (No disponible)"/>
    <n v="3"/>
    <n v="8"/>
    <n v="3"/>
    <n v="76200"/>
    <s v="UNIDAD"/>
    <s v="NO SOLICITADAS"/>
  </r>
  <r>
    <x v="19"/>
    <s v="02-02-01-004-002"/>
    <n v="10"/>
    <s v="Materiales y suministros - Productos metálicos elaborados (excepto maquinaria y equipo)"/>
    <s v="UNION / UNION FLARELESS 3/8"/>
    <n v="31311301"/>
    <s v="Selección abreviada subasta inversa (No disponible)"/>
    <n v="3"/>
    <n v="8"/>
    <n v="3"/>
    <n v="67200"/>
    <s v="UNIDAD"/>
    <s v="NO SOLICITADAS"/>
  </r>
  <r>
    <x v="19"/>
    <s v="02-02-01-004-002"/>
    <n v="10"/>
    <s v="Materiales y suministros - Productos metálicos elaborados (excepto maquinaria y equipo)"/>
    <s v="UNION / UNION FLARELESS 5/16"/>
    <n v="31311301"/>
    <s v="Selección abreviada subasta inversa (No disponible)"/>
    <n v="3"/>
    <n v="8"/>
    <n v="3"/>
    <n v="71700"/>
    <s v="UNIDAD"/>
    <s v="NO SOLICITADAS"/>
  </r>
  <r>
    <x v="19"/>
    <s v="02-02-01-004-002"/>
    <n v="10"/>
    <s v="Materiales y suministros - Productos metálicos elaborados (excepto maquinaria y equipo)"/>
    <s v="UNION T / UNION TEE FITTING 1/2"/>
    <n v="31311301"/>
    <s v="Selección abreviada subasta inversa (No disponible)"/>
    <n v="3"/>
    <n v="8"/>
    <n v="1"/>
    <n v="148000"/>
    <s v="UNIDAD"/>
    <s v="NO SOLICITADAS"/>
  </r>
  <r>
    <x v="19"/>
    <s v="02-02-01-004-002"/>
    <n v="10"/>
    <s v="Materiales y suministros - Productos metálicos elaborados (excepto maquinaria y equipo)"/>
    <s v="UNION T / UNION TEE FITTING 1/4"/>
    <n v="31311301"/>
    <s v="Selección abreviada subasta inversa (No disponible)"/>
    <n v="3"/>
    <n v="8"/>
    <n v="1"/>
    <n v="148000"/>
    <s v="UNIDAD"/>
    <s v="NO SOLICITADAS"/>
  </r>
  <r>
    <x v="19"/>
    <s v="02-02-01-004-002"/>
    <n v="10"/>
    <s v="Materiales y suministros - Productos metálicos elaborados (excepto maquinaria y equipo)"/>
    <s v="UNION T / UNION TEE FITTING 3/16"/>
    <n v="31311301"/>
    <s v="Selección abreviada subasta inversa (No disponible)"/>
    <n v="3"/>
    <n v="8"/>
    <n v="1"/>
    <n v="148000"/>
    <s v="UNIDAD"/>
    <s v="NO SOLICITADAS"/>
  </r>
  <r>
    <x v="19"/>
    <s v="02-02-01-004-002"/>
    <n v="10"/>
    <s v="Materiales y suministros - Productos metálicos elaborados (excepto maquinaria y equipo)"/>
    <s v="UNION T / UNION TEE FITTING 3/8"/>
    <n v="31311301"/>
    <s v="Selección abreviada subasta inversa (No disponible)"/>
    <n v="3"/>
    <n v="8"/>
    <n v="1"/>
    <n v="148000"/>
    <s v="UNIDAD"/>
    <s v="NO SOLICITADAS"/>
  </r>
  <r>
    <x v="19"/>
    <s v="02-02-01-004-002"/>
    <n v="10"/>
    <s v="Materiales y suministros - Productos metálicos elaborados (excepto maquinaria y equipo)"/>
    <s v="UNION T / UNION TEE FITTING 5/16"/>
    <n v="31311301"/>
    <s v="Selección abreviada subasta inversa (No disponible)"/>
    <n v="3"/>
    <n v="8"/>
    <n v="1"/>
    <n v="148000"/>
    <s v="UNIDAD"/>
    <s v="NO SOLICITADAS"/>
  </r>
  <r>
    <x v="19"/>
    <s v="02-02-01-004-003-02"/>
    <n v="10"/>
    <s v="Materiales y suministros - Bombas, compresores, motores de fuerza hidráulica y motores de potencia neumática y válvulas y sus partes y piezas"/>
    <s v="VALVULA DE ARRANQUE / SOLENOIDE STARTER"/>
    <n v="31251510"/>
    <s v="Selección abreviada subasta inversa (No disponible)"/>
    <n v="3"/>
    <n v="8"/>
    <n v="1"/>
    <n v="78200"/>
    <s v="UNIDAD"/>
    <s v="NO SOLICITADAS"/>
  </r>
  <r>
    <x v="19"/>
    <s v="02-02-01-004-003-02"/>
    <n v="10"/>
    <s v="Materiales y suministros - Bombas, compresores, motores de fuerza hidráulica y motores de potencia neumática y válvulas y sus partes y piezas"/>
    <s v="VALVULA DE CORTE"/>
    <n v="31251510"/>
    <s v="Selección abreviada subasta inversa (No disponible)"/>
    <n v="3"/>
    <n v="8"/>
    <n v="1"/>
    <n v="750000"/>
    <s v="UNIDAD"/>
    <s v="NO SOLICITADAS"/>
  </r>
  <r>
    <x v="19"/>
    <s v="02-02-01-004-003-02"/>
    <n v="10"/>
    <s v="Materiales y suministros - Bombas, compresores, motores de fuerza hidráulica y motores de potencia neumática y válvulas y sus partes y piezas"/>
    <s v="VALVULA PARA LLANTA SELLOMATICA"/>
    <n v="25191835"/>
    <s v="Selección abreviada subasta inversa (No disponible)"/>
    <n v="3"/>
    <n v="8"/>
    <n v="2"/>
    <n v="340000"/>
    <s v="UNIDAD"/>
    <s v="NO SOLICITADAS"/>
  </r>
  <r>
    <x v="19"/>
    <s v="02-02-01-004-003-02"/>
    <n v="10"/>
    <s v="Materiales y suministros - Bombas, compresores, motores de fuerza hidráulica y motores de potencia neumática y válvulas y sus partes y piezas"/>
    <s v="VALVULA REGULADORA / THROTTLE SOLENOID"/>
    <n v="31251510"/>
    <s v="Selección abreviada subasta inversa (No disponible)"/>
    <n v="3"/>
    <n v="8"/>
    <n v="1"/>
    <n v="750000"/>
    <s v="UNIDAD"/>
    <s v="NO SOLICITADAS"/>
  </r>
  <r>
    <x v="19"/>
    <s v="02-02-01-004-002"/>
    <n v="10"/>
    <s v="Materiales y suministros - Productos metálicos elaborados (excepto maquinaria y equipo)"/>
    <s v="VARILLA BRONCE LATON 1&quot; "/>
    <n v="20143002"/>
    <s v="Selección abreviada subasta inversa (No disponible)"/>
    <n v="3"/>
    <n v="8"/>
    <n v="1"/>
    <n v="150000"/>
    <s v="METRO"/>
    <s v="NO SOLICITADAS"/>
  </r>
  <r>
    <x v="19"/>
    <s v="02-02-01-004-002"/>
    <n v="10"/>
    <s v="Materiales y suministros - Productos metálicos elaborados (excepto maquinaria y equipo)"/>
    <s v="VARILLA BRONCE LATON HEXAGONAL DE 3/4"/>
    <n v="20143002"/>
    <s v="Selección abreviada subasta inversa (No disponible)"/>
    <n v="3"/>
    <n v="8"/>
    <n v="1"/>
    <n v="26200"/>
    <s v="METRO"/>
    <s v="NO SOLICITADAS"/>
  </r>
  <r>
    <x v="19"/>
    <s v="02-02-01-004-002"/>
    <n v="10"/>
    <s v="Materiales y suministros - Productos metálicos elaborados (excepto maquinaria y equipo)"/>
    <s v="VARILLA BRONCE LATON HEXAGONAL DE 5/8"/>
    <n v="20143002"/>
    <s v="Selección abreviada subasta inversa (No disponible)"/>
    <n v="3"/>
    <n v="8"/>
    <n v="1"/>
    <n v="26200"/>
    <s v="METRO"/>
    <s v="NO SOLICITADAS"/>
  </r>
  <r>
    <x v="19"/>
    <s v="02-02-01-004-002"/>
    <n v="10"/>
    <s v="Materiales y suministros - Productos metálicos elaborados (excepto maquinaria y equipo)"/>
    <s v="VARILLA DE ACERO PLATA 1/4"/>
    <n v="20143002"/>
    <s v="Selección abreviada subasta inversa (No disponible)"/>
    <n v="3"/>
    <n v="8"/>
    <n v="1"/>
    <n v="22100"/>
    <s v="METRO"/>
    <s v="NO SOLICITADAS"/>
  </r>
  <r>
    <x v="19"/>
    <s v="02-02-01-004-002"/>
    <n v="10"/>
    <s v="Materiales y suministros - Productos metálicos elaborados (excepto maquinaria y equipo)"/>
    <s v="VARILLA DE ACERO PLATA 1/8"/>
    <n v="20143002"/>
    <s v="Selección abreviada subasta inversa (No disponible)"/>
    <n v="3"/>
    <n v="8"/>
    <n v="1"/>
    <n v="18900"/>
    <s v="METRO"/>
    <s v="NO SOLICITADAS"/>
  </r>
  <r>
    <x v="19"/>
    <s v="02-02-01-004-002"/>
    <n v="10"/>
    <s v="Materiales y suministros - Productos metálicos elaborados (excepto maquinaria y equipo)"/>
    <s v="VARILLA DE ACERO PLATA 5/16"/>
    <n v="20143002"/>
    <s v="Selección abreviada subasta inversa (No disponible)"/>
    <n v="3"/>
    <n v="8"/>
    <n v="1"/>
    <n v="26800"/>
    <s v="METRO"/>
    <s v="NO SOLICITADAS"/>
  </r>
  <r>
    <x v="19"/>
    <s v="02-02-01-004-002"/>
    <n v="10"/>
    <s v="Materiales y suministros - Productos metálicos elaborados (excepto maquinaria y equipo)"/>
    <s v="VARILLA DE BRONCE FOSFORADO 1&quot;"/>
    <n v="20143002"/>
    <s v="Selección abreviada subasta inversa (No disponible)"/>
    <n v="3"/>
    <n v="8"/>
    <n v="1"/>
    <n v="600000"/>
    <s v="METRO"/>
    <s v="NO SOLICITADAS"/>
  </r>
  <r>
    <x v="19"/>
    <s v="02-02-01-004-002"/>
    <n v="10"/>
    <s v="Materiales y suministros - Productos metálicos elaborados (excepto maquinaria y equipo)"/>
    <s v="VARILLA DE BRONCE FOSFORADO DE 3/4"/>
    <n v="20143002"/>
    <s v="Selección abreviada subasta inversa (No disponible)"/>
    <n v="3"/>
    <n v="8"/>
    <n v="1"/>
    <n v="540000"/>
    <s v="METRO"/>
    <s v="NO SOLICITADAS"/>
  </r>
  <r>
    <x v="19"/>
    <s v="02-02-01-004-002"/>
    <n v="10"/>
    <s v="Materiales y suministros - Productos metálicos elaborados (excepto maquinaria y equipo)"/>
    <s v="VARILLA DE BRONCE LATON 1 1/2&quot;"/>
    <n v="20143002"/>
    <s v="Selección abreviada subasta inversa (No disponible)"/>
    <n v="3"/>
    <n v="8"/>
    <n v="1"/>
    <n v="270000"/>
    <s v="METRO"/>
    <s v="NO SOLICITADAS"/>
  </r>
  <r>
    <x v="19"/>
    <s v="02-02-01-004-002"/>
    <n v="10"/>
    <s v="Materiales y suministros - Productos metálicos elaborados (excepto maquinaria y equipo)"/>
    <s v="VARILLA DE COLROLL DE 1&quot;"/>
    <n v="20143002"/>
    <s v="Selección abreviada subasta inversa (No disponible)"/>
    <n v="3"/>
    <n v="8"/>
    <n v="1"/>
    <n v="25400"/>
    <s v="METRO"/>
    <s v="NO SOLICITADAS"/>
  </r>
  <r>
    <x v="19"/>
    <s v="02-02-01-004-002"/>
    <n v="10"/>
    <s v="Materiales y suministros - Productos metálicos elaborados (excepto maquinaria y equipo)"/>
    <s v="VARILLA DE COLROLL DE 5/8"/>
    <n v="20143002"/>
    <s v="Selección abreviada subasta inversa (No disponible)"/>
    <n v="3"/>
    <n v="8"/>
    <n v="1"/>
    <n v="26300"/>
    <s v="METRO"/>
    <s v="NO SOLICITADAS"/>
  </r>
  <r>
    <x v="19"/>
    <s v="02-02-01-004-002"/>
    <n v="10"/>
    <s v="Materiales y suministros - Productos metálicos elaborados (excepto maquinaria y equipo)"/>
    <s v="VARILLA DE DUROALUMINIO DE 2&quot;"/>
    <n v="20143002"/>
    <s v="Selección abreviada subasta inversa (No disponible)"/>
    <n v="3"/>
    <n v="8"/>
    <n v="1"/>
    <n v="25600"/>
    <s v="METRO"/>
    <s v="NO SOLICITADAS"/>
  </r>
  <r>
    <x v="19"/>
    <s v="02-02-01-004-002"/>
    <n v="10"/>
    <s v="Materiales y suministros - Productos metálicos elaborados (excepto maquinaria y equipo)"/>
    <s v="VARILLA DE DUROALUMINIO DE 4&quot;"/>
    <n v="20143002"/>
    <s v="Selección abreviada subasta inversa (No disponible)"/>
    <n v="3"/>
    <n v="8"/>
    <n v="1"/>
    <n v="24500"/>
    <s v="METRO"/>
    <s v="NO SOLICITADAS"/>
  </r>
  <r>
    <x v="1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42201"/>
    <s v="Selección abreviada subasta inversa (No disponible)"/>
    <n v="3"/>
    <n v="8"/>
    <n v="56"/>
    <n v="1008000"/>
    <s v="GALON"/>
    <s v="NO SOLICITADAS"/>
  </r>
  <r>
    <x v="19"/>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n v="15121520"/>
    <s v="Selección abreviada subasta inversa (No disponible)"/>
    <n v="3"/>
    <n v="8"/>
    <n v="1"/>
    <n v="12000"/>
    <s v="UNIDAD"/>
    <s v="NO SOLICITADAS"/>
  </r>
  <r>
    <x v="19"/>
    <s v="02-02-01-002-007"/>
    <n v="10"/>
    <s v="Materiales y suministros - Artículos textiles (excepto prendas de vestir)"/>
    <s v="VELCRO 3M"/>
    <n v="11162114"/>
    <s v="Selección abreviada subasta inversa (No disponible)"/>
    <n v="3"/>
    <n v="8"/>
    <n v="10"/>
    <n v="445000"/>
    <s v="METRO"/>
    <s v="NO SOLICITADAS"/>
  </r>
  <r>
    <x v="19"/>
    <s v="02-02-01-002-007"/>
    <n v="10"/>
    <s v="Materiales y suministros - Artículos textiles (excepto prendas de vestir)"/>
    <s v="VELCRO NEGRO 1&quot; X ROLLO"/>
    <n v="11162113"/>
    <s v="Selección abreviada subasta inversa (No disponible)"/>
    <n v="3"/>
    <n v="8"/>
    <n v="3"/>
    <n v="22500"/>
    <s v="UNIDAD"/>
    <s v="NO SOLICITADAS"/>
  </r>
  <r>
    <x v="19"/>
    <s v="02-02-01-002-007"/>
    <n v="10"/>
    <s v="Materiales y suministros - Artículos textiles (excepto prendas de vestir)"/>
    <s v="VELCRO NEGRO 2&quot; X ROLLO"/>
    <n v="11162113"/>
    <s v="Selección abreviada subasta inversa (No disponible)"/>
    <n v="3"/>
    <n v="8"/>
    <n v="3"/>
    <n v="25500"/>
    <s v="UNIDAD"/>
    <s v="NO SOLICITADAS"/>
  </r>
  <r>
    <x v="19"/>
    <s v="02-02-01-004-003-02"/>
    <n v="10"/>
    <s v="Materiales y suministros - Bombas, compresores, motores de fuerza hidráulica y motores de potencia neumática y válvulas y sus partes y piezas"/>
    <s v="VENTILADOR / FAN, HEAT SINK"/>
    <n v="40101604"/>
    <s v="Selección abreviada subasta inversa (No disponible)"/>
    <n v="3"/>
    <n v="8"/>
    <n v="1"/>
    <n v="380600"/>
    <s v="UNIDAD"/>
    <s v="NO SOLICITADAS"/>
  </r>
  <r>
    <x v="19"/>
    <s v="02-02-01-002-007"/>
    <n v="10"/>
    <s v="Materiales y suministros - Artículos textiles (excepto prendas de vestir)"/>
    <s v="VINILCUERO AZUL"/>
    <n v="11162113"/>
    <s v="Selección abreviada subasta inversa (No disponible)"/>
    <n v="3"/>
    <n v="8"/>
    <n v="3"/>
    <n v="165600"/>
    <s v="METRO"/>
    <s v="NO SOLICITADAS"/>
  </r>
  <r>
    <x v="19"/>
    <s v="02-02-01-002-007"/>
    <n v="10"/>
    <s v="Materiales y suministros - Artículos textiles (excepto prendas de vestir)"/>
    <s v="VINILCUERO GRIS"/>
    <n v="11162113"/>
    <s v="Selección abreviada subasta inversa (No disponible)"/>
    <n v="3"/>
    <n v="8"/>
    <n v="3"/>
    <n v="162900"/>
    <s v="METRO"/>
    <s v="NO SOLICITADAS"/>
  </r>
  <r>
    <x v="19"/>
    <s v="02-02-01-002-007"/>
    <n v="10"/>
    <s v="Materiales y suministros - Artículos textiles (excepto prendas de vestir)"/>
    <s v="VINILCUERO NEGRO"/>
    <n v="11162113"/>
    <s v="Selección abreviada subasta inversa (No disponible)"/>
    <n v="3"/>
    <n v="8"/>
    <n v="3"/>
    <n v="162900"/>
    <s v="METRO"/>
    <s v="NO SOLICITADAS"/>
  </r>
  <r>
    <x v="19"/>
    <s v="02-02-01-002-007"/>
    <n v="10"/>
    <s v="Materiales y suministros - Artículos textiles (excepto prendas de vestir)"/>
    <s v="VINILCUERO ROJO"/>
    <n v="11162113"/>
    <s v="Selección abreviada subasta inversa (No disponible)"/>
    <n v="3"/>
    <n v="8"/>
    <n v="3"/>
    <n v="165600"/>
    <s v="METRO"/>
    <s v="NO SOLICITADAS"/>
  </r>
  <r>
    <x v="19"/>
    <s v="02-02-01-004-008-02"/>
    <n v="10"/>
    <s v="Materiales y suministros - Instrumentos y aparatos de medición, verificación, análisis, de navegación y para otros fines (excepto instrumentos ópticos); instrumentos de control de procesos industriales, sus partes, piezas y accesorios"/>
    <s v="VISCOSIMETRO"/>
    <n v="41103312"/>
    <s v="Selección abreviada subasta inversa (No disponible)"/>
    <n v="3"/>
    <n v="8"/>
    <n v="1"/>
    <n v="63800"/>
    <s v="UNIDAD"/>
    <s v="NO SOLICITADAS"/>
  </r>
  <r>
    <x v="19"/>
    <s v="02-02-02-008-007-01-4"/>
    <n v="10"/>
    <s v="Adquisición de servicios - Servicios de mantenimiento y reparación de maquinaria y equipo de transporte"/>
    <s v="MANTENIMIENTO MONTACARGAS"/>
    <n v="78181500"/>
    <s v="Selección abreviada menor cuantía"/>
    <n v="3"/>
    <n v="7"/>
    <n v="1"/>
    <n v="23100000"/>
    <s v="GLOBAL"/>
    <s v="NO SOLICITADAS"/>
  </r>
  <r>
    <x v="19"/>
    <s v="02-02-02-006-004"/>
    <n v="10"/>
    <s v="Adquisición de servicios - Servicios de transporte de pasajeros"/>
    <s v="AUXILIO DE MARCHA"/>
    <n v="78111800"/>
    <s v="Selección abreviada menor cuantía"/>
    <n v="2"/>
    <n v="10"/>
    <n v="1"/>
    <n v="15174040"/>
    <s v="GLOBAL"/>
    <s v="NO SOLICITADAS"/>
  </r>
  <r>
    <x v="19"/>
    <s v="02-02-02-009-003-01"/>
    <n v="10"/>
    <s v="Adquisición de servicios - Servicios de salud humana"/>
    <s v="EXAMENES MEDICOS SALUD OCUPACIONAL PERDONAL CIVIL Y UN PERSONAL MILITAR"/>
    <n v="85121502"/>
    <n v="0"/>
    <n v="0"/>
    <n v="0"/>
    <n v="1"/>
    <n v="18579500"/>
    <s v="GLOBAL"/>
    <s v=""/>
  </r>
  <r>
    <x v="19"/>
    <s v="02-02-02-008-007-01-5"/>
    <n v="10"/>
    <s v="Adquisición de servicios - Servicios de mantenimiento y reparación de otra maquinaria y otro equipo"/>
    <s v="MANTENIENTO DUMMIES (CT PAZ)"/>
    <n v="60141012"/>
    <s v="Mínima cuantía"/>
    <n v="2"/>
    <n v="10"/>
    <n v="1"/>
    <n v="1000000"/>
    <s v="GLOBAL"/>
    <s v="NO SOLICITADAS"/>
  </r>
  <r>
    <x v="19"/>
    <s v="02-02-02-006-004"/>
    <n v="10"/>
    <s v="Adquisición de servicios - Servicios de transporte de pasajeros"/>
    <s v="APOYO SERVICIO DE TRANSPORTE PERSONAL COFAC (CATAM)"/>
    <n v="78111803"/>
    <s v="Mínima cuantía"/>
    <n v="1"/>
    <n v="11"/>
    <n v="1"/>
    <n v="550000000"/>
    <s v="GLOBAL"/>
    <s v="NO SOLICITADAS"/>
  </r>
  <r>
    <x v="19"/>
    <s v="02-02-02-006-004"/>
    <n v="10"/>
    <s v="Adquisición de servicios - Servicios de transporte de pasajeros"/>
    <s v="Transporte De Tripulaciones"/>
    <n v="78111802"/>
    <s v="Mínima cuantía"/>
    <n v="0"/>
    <n v="0"/>
    <n v="1"/>
    <n v="8500000"/>
    <s v="GLOBAL"/>
    <s v=""/>
  </r>
  <r>
    <x v="19"/>
    <s v="02-02-02-008-007-01-5"/>
    <n v="10"/>
    <s v="Adquisición de servicios - Servicios de mantenimiento y reparación de otra maquinaria y otro equipo"/>
    <s v="Mantenimiento De Lavadoras Y Secadoras"/>
    <n v="72151000"/>
    <s v="Mínima cuantía"/>
    <n v="0"/>
    <n v="0"/>
    <n v="1"/>
    <n v="2000000"/>
    <s v="GLOBAL"/>
    <s v=""/>
  </r>
  <r>
    <x v="19"/>
    <s v="02-02-02-008-005-03"/>
    <n v="10"/>
    <s v="Adquisición de servicios - Servicios de limpieza"/>
    <s v="Servicio De Fumigacion"/>
    <n v="72102100"/>
    <s v="Mínima cuantía"/>
    <n v="0"/>
    <n v="0"/>
    <n v="1"/>
    <n v="1800000"/>
    <s v="GLOBAL"/>
    <s v=""/>
  </r>
  <r>
    <x v="20"/>
    <s v="02-02-04"/>
    <n v="10"/>
    <s v="Gastos reservados"/>
    <s v="PAGOS DE OPERACIONES INFORMACION Y RECOMPENSAS"/>
    <n v="93101705"/>
    <s v="CONTRATACIÓN DIRECTA"/>
    <n v="1"/>
    <n v="11"/>
    <n v="1"/>
    <n v="1800000000"/>
    <s v="GLOBAL"/>
    <s v="NO SOLICITADAS"/>
  </r>
  <r>
    <x v="21"/>
    <s v="02-02-02-009-002-09"/>
    <n v="10"/>
    <s v="Adquisición de servicios - Otros tipos de educación y servicios de apoyo educativo"/>
    <s v="Seminario de investigación de accidentes"/>
    <n v="86111604"/>
    <s v="Mínima cuantía"/>
    <n v="0"/>
    <n v="0"/>
    <n v="1"/>
    <n v="40000000"/>
    <s v="GLOBAL"/>
    <m/>
  </r>
  <r>
    <x v="21"/>
    <s v="02-02-02-009-002-09"/>
    <n v="10"/>
    <s v="Adquisición de servicios - Otros tipos de educación y servicios de apoyo educativo"/>
    <s v="Seminario internacional de Seguridad Operacional"/>
    <n v="86111604"/>
    <s v="Selección abreviada menor cuantía"/>
    <n v="0"/>
    <n v="0"/>
    <n v="1"/>
    <n v="151600000"/>
    <s v="GLOBAL"/>
    <m/>
  </r>
  <r>
    <x v="21"/>
    <s v="02-02-02-009-002-09"/>
    <n v="10"/>
    <s v="Adquisición de servicios - Otros tipos de educación y servicios de apoyo educativo"/>
    <s v="Seminario actualización Control Interno y Auditoría Ética"/>
    <n v="86111604"/>
    <s v="Mínima cuantía"/>
    <n v="0"/>
    <n v="0"/>
    <n v="1"/>
    <n v="50000000"/>
    <s v="GLOBAL"/>
    <m/>
  </r>
  <r>
    <x v="21"/>
    <s v="02-02-02-009-002-09"/>
    <n v="10"/>
    <s v="Adquisición de servicios - Otros tipos de educación y servicios de apoyo educativo"/>
    <s v="Seminario “Contrato Estatal Nacional e Internacional para auditores&quot;"/>
    <n v="86111604"/>
    <s v="Mínima cuantía"/>
    <n v="0"/>
    <n v="0"/>
    <n v="1"/>
    <n v="50000000"/>
    <s v="GLOBAL"/>
    <m/>
  </r>
  <r>
    <x v="21"/>
    <s v="02-02-02-009-002-09"/>
    <n v="10"/>
    <s v="Adquisición de servicios - Otros tipos de educación y servicios de apoyo educativo"/>
    <s v="Curso de actualización en técnicas terapéuticas desde el enfoque Cognitivo - Conductual para el personal de Oficiales Psicólogos "/>
    <n v="86111604"/>
    <s v="Mínima cuantía"/>
    <n v="0"/>
    <n v="0"/>
    <n v="1"/>
    <n v="20000000"/>
    <s v="GLOBAL"/>
    <m/>
  </r>
  <r>
    <x v="22"/>
    <s v="01-01-03-027"/>
    <n v="10"/>
    <s v="PARTIDA ALIMENTACIÓN SOLDADOS"/>
    <s v="PARTIDA ALIMENTACIÓN SOLDADOS"/>
    <m/>
    <s v="CONTRATACIÓN DIRECTA"/>
    <n v="1"/>
    <n v="11"/>
    <n v="1"/>
    <n v="2101488766"/>
    <s v="GLOBAL"/>
    <s v="NO SOLICITADAS"/>
  </r>
  <r>
    <x v="22"/>
    <s v="01-02-01-001-001"/>
    <n v="16"/>
    <s v="Planta temporal - Sueldo básico"/>
    <s v="SUELDO BÁSICO"/>
    <n v="80111500"/>
    <s v="Solicitud de información a los Proveedores"/>
    <n v="1"/>
    <n v="11"/>
    <n v="1"/>
    <n v="231386115"/>
    <s v="GLOBAL"/>
    <s v="NO SOLICITADAS"/>
  </r>
  <r>
    <x v="22"/>
    <s v="01-02-01-001-009"/>
    <n v="16"/>
    <s v="Planta temporal - Prima de navidad"/>
    <s v="PRIMA DE SERVICIOS"/>
    <n v="80111500"/>
    <s v="Solicitud de información a los Proveedores"/>
    <n v="1"/>
    <n v="11"/>
    <n v="1"/>
    <n v="61253430"/>
    <s v="GLOBAL"/>
    <s v="NO SOLICITADAS"/>
  </r>
  <r>
    <x v="22"/>
    <s v="01-02-01-001-010"/>
    <n v="16"/>
    <s v="Planta temporal - Prima de vacaciones"/>
    <s v="VACACIONES"/>
    <n v="80111500"/>
    <s v="Solicitud de información a los Proveedores"/>
    <n v="1"/>
    <n v="11"/>
    <n v="1"/>
    <n v="30589948"/>
    <s v="GLOBAL"/>
    <s v="NO SOLICITADAS"/>
  </r>
  <r>
    <x v="22"/>
    <s v="01-02-02-001"/>
    <n v="16"/>
    <s v="Planta temporal - Pensiones"/>
    <s v="FONDOS ADMINISTRADORES DE PENSIONES"/>
    <n v="84131700"/>
    <s v="Solicitud de información a los Proveedores"/>
    <n v="1"/>
    <n v="11"/>
    <n v="1"/>
    <n v="38240246"/>
    <s v="GLOBAL"/>
    <s v="NO SOLICITADAS"/>
  </r>
  <r>
    <x v="22"/>
    <s v="01-02-02-002"/>
    <n v="16"/>
    <s v="Planta temporal - Salud"/>
    <s v="EMPRESAS PROMOTORAS DE SALUD"/>
    <n v="84131600"/>
    <s v="Solicitud de información a los Proveedores"/>
    <n v="1"/>
    <n v="11"/>
    <n v="1"/>
    <n v="22503509"/>
    <s v="GLOBAL"/>
    <s v="NO SOLICITADAS"/>
  </r>
  <r>
    <x v="22"/>
    <s v="01-02-02-003"/>
    <n v="16"/>
    <s v="Planta temporal - Aportes de cesantías"/>
    <s v="CESANTÍAS"/>
    <n v="80111500"/>
    <s v="Solicitud de información a los Proveedores"/>
    <n v="1"/>
    <n v="11"/>
    <n v="1"/>
    <n v="28606783"/>
    <s v="GLOBAL"/>
    <s v="NO SOLICITADAS"/>
  </r>
  <r>
    <x v="22"/>
    <s v="01-02-02-004"/>
    <n v="16"/>
    <s v="Planta temporal - Cajas de compensación familiar"/>
    <s v="CAJAS DE COMPENSACIÓN PRIVADAS"/>
    <n v="80111500"/>
    <s v="Solicitud de información a los Proveedores"/>
    <n v="1"/>
    <n v="11"/>
    <n v="1"/>
    <n v="11413412"/>
    <s v="GLOBAL"/>
    <s v="NO SOLICITADAS"/>
  </r>
  <r>
    <x v="22"/>
    <s v="01-02-02-005"/>
    <n v="16"/>
    <s v="Planta temporal - Aportes generales al sistema de riesgos laborales"/>
    <s v="APORTES PARA ACCIDENTES DE TRABAJO Y ENFERMEDADES PROFESIONALES"/>
    <n v="84131600"/>
    <s v="Solicitud de información a los Proveedores"/>
    <n v="1"/>
    <n v="11"/>
    <n v="1"/>
    <n v="3838450"/>
    <s v="GLOBAL"/>
    <s v="NO SOLICITADAS"/>
  </r>
  <r>
    <x v="22"/>
    <s v="01-02-02-006"/>
    <n v="16"/>
    <s v="Planta temporal - Aportes al icbf"/>
    <s v="APORTES AL ICBF"/>
    <n v="93141600"/>
    <s v="Solicitud de información a los Proveedores"/>
    <n v="1"/>
    <n v="11"/>
    <n v="1"/>
    <n v="7060058"/>
    <s v="GLOBAL"/>
    <s v="NO SOLICITADAS"/>
  </r>
  <r>
    <x v="22"/>
    <s v="01-02-02-007"/>
    <n v="16"/>
    <s v="Planta temporal - Aportes al sena"/>
    <s v="APORTES AL SENA"/>
    <n v="80111500"/>
    <s v="Solicitud de información a los Proveedores"/>
    <n v="1"/>
    <n v="11"/>
    <n v="1"/>
    <n v="2676676"/>
    <s v="GLOBAL"/>
    <s v="NO SOLICITADAS"/>
  </r>
  <r>
    <x v="22"/>
    <s v="01-02-02-008"/>
    <n v="16"/>
    <s v="Planta temporal - Aportes a la esap"/>
    <s v="APORTES A LA ESAP"/>
    <n v="80111500"/>
    <s v="Solicitud de información a los Proveedores"/>
    <n v="1"/>
    <n v="11"/>
    <n v="1"/>
    <n v="2676676"/>
    <s v="GLOBAL"/>
    <s v="NO SOLICITADAS"/>
  </r>
  <r>
    <x v="22"/>
    <s v="01-02-02-009"/>
    <n v="16"/>
    <s v="Planta temporal - Aportes a escuelas industriales e institutos técnicos"/>
    <s v="APORTES MIN EDUCACION"/>
    <n v="80111500"/>
    <s v="Solicitud de información a los Proveedores"/>
    <n v="1"/>
    <n v="11"/>
    <n v="1"/>
    <n v="3658419"/>
    <s v="GLOBAL"/>
    <s v="NO SOLICITADAS"/>
  </r>
  <r>
    <x v="22"/>
    <s v="02-01-01-003-008-03"/>
    <n v="16"/>
    <s v="Activos fijos - Instrumentos musicales"/>
    <s v="TUBA SOUSAFONO"/>
    <n v="60131114"/>
    <s v="Selección abreviada menor cuantía"/>
    <n v="2"/>
    <n v="6"/>
    <n v="1"/>
    <n v="21000000"/>
    <s v="UNIDAD"/>
    <s v="NO SOLICITADAS"/>
  </r>
  <r>
    <x v="22"/>
    <s v="02-01-01-003-008-03"/>
    <n v="16"/>
    <s v="Activos fijos - Instrumentos musicales"/>
    <s v="TIMBAL SINFONICO MARTILLADO COBRE 23&quot;"/>
    <n v="60131444"/>
    <s v="Selección abreviada menor cuantía"/>
    <n v="2"/>
    <n v="6"/>
    <n v="1"/>
    <n v="15000000"/>
    <s v="UNIDAD"/>
    <s v="NO SOLICITADAS"/>
  </r>
  <r>
    <x v="22"/>
    <s v="02-01-01-003-008-03"/>
    <n v="16"/>
    <s v="Activos fijos - Instrumentos musicales"/>
    <s v="TIMBAL SINFONICO MARTILLADO COBRE 26&quot;"/>
    <n v="60131444"/>
    <s v="Selección abreviada menor cuantía"/>
    <n v="2"/>
    <n v="6"/>
    <n v="1"/>
    <n v="17000000"/>
    <s v="UNIDAD"/>
    <s v="NO SOLICITADAS"/>
  </r>
  <r>
    <x v="22"/>
    <s v="02-01-01-003-008-03"/>
    <n v="16"/>
    <s v="Activos fijos - Instrumentos musicales"/>
    <s v="TIMBAL SINFONICO MARTILLADO COBRE 29&quot;"/>
    <n v="60131444"/>
    <s v="Selección abreviada menor cuantía"/>
    <n v="2"/>
    <n v="6"/>
    <n v="1"/>
    <n v="19000000"/>
    <s v="UNIDAD"/>
    <s v="NO SOLICITADAS"/>
  </r>
  <r>
    <x v="22"/>
    <s v="02-01-01-003-008-03"/>
    <n v="16"/>
    <s v="Activos fijos - Instrumentos musicales"/>
    <s v="TROMBON CONN 88 HKO"/>
    <n v="60131102"/>
    <s v="Selección abreviada menor cuantía"/>
    <n v="2"/>
    <n v="6"/>
    <n v="1"/>
    <n v="12700000"/>
    <s v="UNIDAD"/>
    <s v="NO SOLICITADAS"/>
  </r>
  <r>
    <x v="22"/>
    <s v="02-01-01-003-008-03"/>
    <n v="16"/>
    <s v="Activos fijos - Instrumentos musicales"/>
    <s v="LIRA GRANDE TENOR INGLESA                   "/>
    <n v="60131447"/>
    <s v="Selección abreviada menor cuantía"/>
    <n v="2"/>
    <n v="6"/>
    <n v="22"/>
    <n v="11187000"/>
    <s v="UNIDAD"/>
    <s v="NO SOLICITADAS"/>
  </r>
  <r>
    <x v="22"/>
    <s v="02-01-01-003-008-03"/>
    <n v="16"/>
    <s v="Activos fijos - Instrumentos musicales"/>
    <s v="TAMBORA DE 18  PARCHE NYLON (TAIW)          "/>
    <n v="60131405"/>
    <s v="Selección abreviada menor cuantía"/>
    <n v="2"/>
    <n v="6"/>
    <n v="22"/>
    <n v="7370000"/>
    <s v="UNIDAD"/>
    <s v="NO SOLICITADAS"/>
  </r>
  <r>
    <x v="22"/>
    <s v="02-01-01-003-008-03"/>
    <n v="16"/>
    <s v="Activos fijos - Instrumentos musicales"/>
    <s v="PLATILLO DE 35 CMS                          "/>
    <n v="60131401"/>
    <s v="Selección abreviada menor cuantía"/>
    <n v="2"/>
    <n v="6"/>
    <n v="22"/>
    <n v="4422000"/>
    <s v="UNIDAD"/>
    <s v="NO SOLICITADAS"/>
  </r>
  <r>
    <x v="22"/>
    <s v="02-01-01-003-008-03"/>
    <n v="16"/>
    <s v="Activos fijos - Instrumentos musicales"/>
    <s v="BOMBO DE 26  PARCHE NYLON (TAIW)            "/>
    <n v="60131405"/>
    <s v="Selección abreviada menor cuantía"/>
    <n v="2"/>
    <n v="6"/>
    <n v="22"/>
    <n v="11638000"/>
    <s v="UNIDAD"/>
    <s v="NO SOLICITADAS"/>
  </r>
  <r>
    <x v="22"/>
    <s v="02-01-01-003-008-03"/>
    <n v="16"/>
    <s v="Activos fijos - Instrumentos musicales"/>
    <s v="TROMPETA PARA BANDA DE GUERRA "/>
    <n v="60131101"/>
    <s v="Selección abreviada menor cuantía"/>
    <n v="2"/>
    <n v="6"/>
    <n v="22"/>
    <n v="9900000"/>
    <s v="UNIDAD"/>
    <s v="NO SOLICITADAS"/>
  </r>
  <r>
    <x v="22"/>
    <s v="02-01-01-003-008-03"/>
    <n v="16"/>
    <s v="Activos fijos - Instrumentos musicales"/>
    <s v="PLATILLOS SINFÓNICOS ZILDJIAN SYMPHONIC VIENNESE 20” REF A0449"/>
    <n v="60131401"/>
    <s v="Selección abreviada menor cuantía"/>
    <n v="2"/>
    <n v="6"/>
    <n v="1"/>
    <n v="2800000"/>
    <s v="UNIDAD"/>
    <s v="NO SOLICITADAS"/>
  </r>
  <r>
    <x v="22"/>
    <s v="02-01-01-003-008-03"/>
    <n v="16"/>
    <s v="Activos fijos - Instrumentos musicales"/>
    <s v="PLATILLOS SINFÓNICOS ZILDJIAN SYMPHONIC VIENNESE 20” REF A0450"/>
    <n v="60131401"/>
    <s v="Selección abreviada menor cuantía"/>
    <n v="2"/>
    <n v="6"/>
    <n v="1"/>
    <n v="2800000"/>
    <s v="UNIDAD"/>
    <s v="NO SOLICITADAS"/>
  </r>
  <r>
    <x v="22"/>
    <s v="02-01-01-003-008-03"/>
    <n v="16"/>
    <s v="Activos fijos - Instrumentos musicales"/>
    <s v="PACK TRIANGULO SINFONICO BLACK SWAMP TRIANGLE PACK QUE CONTIENE:"/>
    <n v="60131449"/>
    <s v="Selección abreviada menor cuantía"/>
    <n v="2"/>
    <n v="6"/>
    <n v="1"/>
    <n v="662000"/>
    <s v="UNIDAD"/>
    <s v="NO SOLICITADAS"/>
  </r>
  <r>
    <x v="22"/>
    <s v="02-01-01-003-008-03"/>
    <n v="16"/>
    <s v="Activos fijos - Instrumentos musicales"/>
    <s v="TRIAGULO AT6 6” TRIANGULO ARTESANAL SINFÓNICO"/>
    <n v="60131449"/>
    <s v="Selección abreviada menor cuantía"/>
    <n v="2"/>
    <n v="6"/>
    <n v="1"/>
    <n v="85000"/>
    <s v="UNIDAD"/>
    <s v="NO SOLICITADAS"/>
  </r>
  <r>
    <x v="22"/>
    <s v="02-01-01-003-008-04"/>
    <n v="16"/>
    <s v="Activos fijos - Artículos de deporte"/>
    <s v="TERA TUBO 2MT DE CADA COLOR (ROJO, AZUL , VERDE, AMARILLO, BEIGE, NEGRO)"/>
    <n v="42251608"/>
    <s v="Selección abreviada menor cuantía"/>
    <n v="2"/>
    <n v="5"/>
    <n v="6"/>
    <n v="270000"/>
    <s v="UNIDAD"/>
    <s v="NO SOLICITADAS"/>
  </r>
  <r>
    <x v="22"/>
    <s v="02-01-01-003-008-04"/>
    <n v="16"/>
    <s v="Activos fijos - Artículos de deporte"/>
    <s v="GALGAS"/>
    <n v="23153418"/>
    <s v="Mínima cuantía"/>
    <n v="2"/>
    <n v="5"/>
    <n v="2"/>
    <n v="90000"/>
    <s v="UNIDAD"/>
    <s v="NO SOLICITADAS"/>
  </r>
  <r>
    <x v="22"/>
    <s v="02-01-01-003-008-04"/>
    <n v="16"/>
    <s v="Activos fijos - Artículos de deporte"/>
    <s v="KIT DE SEGURIDAD DE LAS PISCINAS"/>
    <n v="55121704"/>
    <s v="Mínima cuantía"/>
    <n v="2"/>
    <n v="5"/>
    <n v="3"/>
    <n v="7500000"/>
    <s v="UNIDAD"/>
    <s v="NO SOLICITADAS"/>
  </r>
  <r>
    <x v="22"/>
    <s v="02-01-01-003-008-04"/>
    <n v="16"/>
    <s v="Activos fijos - Artículos de deporte"/>
    <s v="MESA DE PING-PONG PLEGABLE (INCLUYE RAQUETAS Y BOLAS)"/>
    <n v="49181507"/>
    <s v="Selección abreviada menor cuantía"/>
    <n v="2"/>
    <n v="6"/>
    <n v="1"/>
    <n v="1700000"/>
    <s v="GLOBAL"/>
    <s v="NO SOLICITADAS"/>
  </r>
  <r>
    <x v="22"/>
    <s v="02-01-01-003-008-04"/>
    <n v="16"/>
    <s v="Activos fijos - Artículos de deporte"/>
    <s v="MALLA N°3 PARA PORTERÍA DE CANCHA DE FÚTBOL SOCCER"/>
    <n v="49221505"/>
    <s v="Selección abreviada menor cuantía"/>
    <n v="2"/>
    <n v="6"/>
    <n v="1"/>
    <n v="250000"/>
    <s v="UNIDAD"/>
    <s v="NO SOLICITADAS"/>
  </r>
  <r>
    <x v="22"/>
    <s v="02-01-01-003-008-04"/>
    <n v="16"/>
    <s v="Activos fijos - Artículos de deporte"/>
    <s v="BALONES PARA VOLEIBOL"/>
    <n v="49161608"/>
    <s v="Selección abreviada menor cuantía"/>
    <n v="2"/>
    <n v="6"/>
    <n v="3"/>
    <n v="450000"/>
    <s v="GLOBAL"/>
    <s v="NO SOLICITADAS"/>
  </r>
  <r>
    <x v="22"/>
    <s v="02-01-01-003-008-04"/>
    <n v="16"/>
    <s v="Activos fijos - Artículos de deporte"/>
    <s v="MALLAS PARA AROS DE BALONCESTO PAR"/>
    <n v="49221505"/>
    <s v="Selección abreviada menor cuantía"/>
    <n v="2"/>
    <n v="6"/>
    <n v="1"/>
    <n v="80000"/>
    <s v="UNIDAD"/>
    <s v="NO SOLICITADAS"/>
  </r>
  <r>
    <x v="22"/>
    <s v="02-01-01-003-008-04"/>
    <n v="16"/>
    <s v="Activos fijos - Artículos de deporte"/>
    <s v="BOLAS PARA TENIS DE CAMPO X 3 UNIDADES"/>
    <n v="49161604"/>
    <s v="Selección abreviada menor cuantía"/>
    <n v="2"/>
    <n v="6"/>
    <n v="10"/>
    <n v="250000"/>
    <s v="UNIDAD"/>
    <s v="NO SOLICITADAS"/>
  </r>
  <r>
    <x v="22"/>
    <s v="02-01-01-003-008-04"/>
    <n v="16"/>
    <s v="Activos fijos - Artículos de deporte"/>
    <s v="ROLLO DE CUERDA DE 200 MTS DE NYLON PARA RAQUETA DE TENIS"/>
    <n v="49161619"/>
    <s v="Selección abreviada menor cuantía"/>
    <n v="2"/>
    <n v="6"/>
    <n v="1"/>
    <n v="110000"/>
    <s v="UNIDAD"/>
    <s v="NO SOLICITADAS"/>
  </r>
  <r>
    <x v="22"/>
    <s v="02-01-01-003-008-04"/>
    <n v="16"/>
    <s v="Activos fijos - Artículos de deporte"/>
    <s v="MALLA TENIS"/>
    <n v="49221505"/>
    <s v="Selección abreviada menor cuantía"/>
    <n v="2"/>
    <n v="6"/>
    <n v="1"/>
    <n v="350000"/>
    <s v="UNIDAD"/>
    <s v="NO SOLICITADAS"/>
  </r>
  <r>
    <x v="22"/>
    <s v="02-01-01-003-008-04"/>
    <n v="16"/>
    <s v="Activos fijos - Artículos de deporte"/>
    <s v="BALON MEDICINAL 5 KG"/>
    <n v="49211818"/>
    <s v="Selección abreviada menor cuantía"/>
    <n v="2"/>
    <n v="6"/>
    <n v="1"/>
    <n v="250000"/>
    <s v="UNIDAD"/>
    <s v="NO SOLICITADAS"/>
  </r>
  <r>
    <x v="22"/>
    <s v="02-01-01-003-008-04"/>
    <n v="16"/>
    <s v="Activos fijos - Artículos de deporte"/>
    <s v="BALON MEDICINAL 4KG"/>
    <n v="49211818"/>
    <s v="Selección abreviada menor cuantía"/>
    <n v="2"/>
    <n v="6"/>
    <n v="1"/>
    <n v="250000"/>
    <s v="UNIDAD"/>
    <s v="NO SOLICITADAS"/>
  </r>
  <r>
    <x v="22"/>
    <s v="02-01-01-003-008-04"/>
    <n v="16"/>
    <s v="Activos fijos - Artículos de deporte"/>
    <s v="PISCINAS PORTATILES"/>
    <n v="60141202"/>
    <s v="Selección abreviada menor cuantía"/>
    <n v="2"/>
    <n v="6"/>
    <n v="1"/>
    <n v="85000"/>
    <s v="UNIDAD"/>
    <s v="NO SOLICITADAS"/>
  </r>
  <r>
    <x v="22"/>
    <s v="02-01-01-003-008-04"/>
    <n v="16"/>
    <s v="Activos fijos - Artículos de deporte"/>
    <s v="PROTECTOR DE ANTEBRAZO MARCA DAEDO OFICIAL WTF TALLAS ( L  5) ( M 10) ( S  5)"/>
    <n v="49221500"/>
    <s v="Selección abreviada menor cuantía"/>
    <n v="2"/>
    <n v="6"/>
    <n v="6"/>
    <n v="900000"/>
    <s v="UNIDAD"/>
    <s v="NO SOLICITADAS"/>
  </r>
  <r>
    <x v="22"/>
    <s v="02-01-01-003-008-04"/>
    <n v="16"/>
    <s v="Activos fijos - Artículos de deporte"/>
    <s v="PROTECTOR CANILLERA  MARCA DAEDO OFICIAL WTF  TALLAS ( L  5)  ( M  10) (S 5 ) "/>
    <n v="49221500"/>
    <s v="Selección abreviada menor cuantía"/>
    <n v="2"/>
    <n v="6"/>
    <n v="6"/>
    <n v="900000"/>
    <s v="UNIDAD"/>
    <s v="NO SOLICITADAS"/>
  </r>
  <r>
    <x v="22"/>
    <s v="02-01-01-003-008-04"/>
    <n v="16"/>
    <s v="Activos fijos - Artículos de deporte"/>
    <s v="GUANTES PARA ESPADA Y FLORETE 800 NW"/>
    <n v="46181504"/>
    <s v="Selección abreviada menor cuantía"/>
    <n v="2"/>
    <n v="6"/>
    <n v="4"/>
    <n v="768000"/>
    <s v="UNIDAD"/>
    <s v="NO SOLICITADAS"/>
  </r>
  <r>
    <x v="22"/>
    <s v="02-01-01-003-008-04"/>
    <n v="16"/>
    <s v="Activos fijos - Artículos de deporte"/>
    <s v="GUANTE PARA SABLE 800 NW"/>
    <n v="46181504"/>
    <s v="Selección abreviada menor cuantía"/>
    <n v="2"/>
    <n v="6"/>
    <n v="4"/>
    <n v="880000"/>
    <s v="UNIDAD"/>
    <s v="NO SOLICITADAS"/>
  </r>
  <r>
    <x v="22"/>
    <s v="02-01-01-003-008-04"/>
    <n v="16"/>
    <s v="Activos fijos - Artículos de deporte"/>
    <s v="FLORETE COMPLETO  FIE  "/>
    <n v="49221519"/>
    <s v="Selección abreviada menor cuantía"/>
    <n v="2"/>
    <n v="6"/>
    <n v="5"/>
    <n v="1800000"/>
    <s v="GLOBAL"/>
    <s v="NO SOLICITADAS"/>
  </r>
  <r>
    <x v="22"/>
    <s v="02-01-01-003-008-04"/>
    <n v="16"/>
    <s v="Activos fijos - Artículos de deporte"/>
    <s v="SABLE COMPLETO FIE "/>
    <n v="49221519"/>
    <s v="Selección abreviada menor cuantía"/>
    <n v="2"/>
    <n v="6"/>
    <n v="5"/>
    <n v="1200000"/>
    <s v="GLOBAL"/>
    <s v="NO SOLICITADAS"/>
  </r>
  <r>
    <x v="22"/>
    <s v="02-01-01-003-008-04"/>
    <n v="16"/>
    <s v="Activos fijos - Artículos de deporte"/>
    <s v="ESPADA COMPLETA FIE"/>
    <n v="49221519"/>
    <s v="Selección abreviada menor cuantía"/>
    <n v="2"/>
    <n v="6"/>
    <n v="5"/>
    <n v="2175000"/>
    <s v="GLOBAL"/>
    <s v="NO SOLICITADAS"/>
  </r>
  <r>
    <x v="22"/>
    <s v="02-01-01-003-008-04"/>
    <n v="16"/>
    <s v="Activos fijos - Artículos de deporte"/>
    <s v="PESAS"/>
    <n v="49201601"/>
    <s v="Selección abreviada menor cuantía"/>
    <n v="2"/>
    <n v="6"/>
    <n v="2"/>
    <n v="500000"/>
    <s v="UNIDAD"/>
    <s v="NO SOLICITADAS"/>
  </r>
  <r>
    <x v="22"/>
    <s v="02-01-01-003-008-04"/>
    <n v="16"/>
    <s v="Activos fijos - Artículos de deporte"/>
    <s v="COLCHONETA PARA SALTO ALTO "/>
    <n v="49171500"/>
    <s v="Selección abreviada menor cuantía"/>
    <n v="2"/>
    <n v="6"/>
    <n v="1"/>
    <n v="30000000"/>
    <s v="UNIDAD"/>
    <s v="NO SOLICITADAS"/>
  </r>
  <r>
    <x v="22"/>
    <s v="02-01-01-003-008-04"/>
    <n v="16"/>
    <s v="Activos fijos - Artículos de deporte"/>
    <s v="LISTÓN SALTO ALTO"/>
    <n v="49161702"/>
    <s v="Selección abreviada menor cuantía"/>
    <n v="2"/>
    <n v="6"/>
    <n v="1"/>
    <n v="300000"/>
    <s v="UNIDAD"/>
    <s v="NO SOLICITADAS"/>
  </r>
  <r>
    <x v="22"/>
    <s v="02-01-01-003-008-04"/>
    <n v="16"/>
    <s v="Activos fijos - Artículos de deporte"/>
    <s v="SOPORTES SALTO ALTO"/>
    <n v="49161702"/>
    <s v="Selección abreviada menor cuantía"/>
    <n v="2"/>
    <n v="6"/>
    <n v="1"/>
    <n v="7000000"/>
    <s v="UNIDAD"/>
    <s v="NO SOLICITADAS"/>
  </r>
  <r>
    <x v="22"/>
    <s v="02-01-01-003-008-04"/>
    <n v="16"/>
    <s v="Activos fijos - Artículos de deporte"/>
    <s v="JABALINAS  800GM"/>
    <n v="49161701"/>
    <s v="Selección abreviada menor cuantía"/>
    <n v="2"/>
    <n v="6"/>
    <n v="7"/>
    <n v="8400000"/>
    <s v="UNIDAD"/>
    <s v="NO SOLICITADAS"/>
  </r>
  <r>
    <x v="22"/>
    <s v="02-01-01-003-008-04"/>
    <n v="16"/>
    <s v="Activos fijos - Artículos de deporte"/>
    <s v="GUANTE PARA RIFLEROS"/>
    <n v="53102701"/>
    <s v="Selección abreviada menor cuantía"/>
    <n v="2"/>
    <n v="6"/>
    <n v="4"/>
    <n v="380000"/>
    <s v="UNIDAD"/>
    <s v="NO SOLICITADAS"/>
  </r>
  <r>
    <x v="22"/>
    <s v="02-01-01-003-008-04"/>
    <n v="16"/>
    <s v="Activos fijos - Artículos de deporte"/>
    <s v="PALETAS PARA NATACIÓN"/>
    <n v="49141606"/>
    <s v="Selección abreviada menor cuantía"/>
    <n v="2"/>
    <n v="6"/>
    <n v="7"/>
    <n v="245000"/>
    <s v="UNIDAD"/>
    <s v="NO SOLICITADAS"/>
  </r>
  <r>
    <x v="22"/>
    <s v="02-01-01-003-008-04"/>
    <n v="16"/>
    <s v="Activos fijos - Artículos de deporte"/>
    <s v="TABLAS PARA NATACIÓN"/>
    <n v="49221533"/>
    <s v="Selección abreviada menor cuantía"/>
    <n v="2"/>
    <n v="6"/>
    <n v="7"/>
    <n v="280000"/>
    <s v="UNIDAD"/>
    <s v="NO SOLICITADAS"/>
  </r>
  <r>
    <x v="22"/>
    <s v="02-01-01-003-008-04"/>
    <n v="16"/>
    <s v="Activos fijos - Artículos de deporte"/>
    <s v="RELOJES SEGUNDEROS PORTABLES PARA PISCINA"/>
    <n v="54111503"/>
    <s v="Selección abreviada menor cuantía"/>
    <n v="2"/>
    <n v="6"/>
    <n v="1"/>
    <n v="280000"/>
    <s v="UNIDAD"/>
    <s v="NO SOLICITADAS"/>
  </r>
  <r>
    <x v="22"/>
    <s v="02-01-01-003-008-04"/>
    <n v="16"/>
    <s v="Activos fijos - Artículos de deporte"/>
    <s v="REMOS PARA NATACION "/>
    <n v="25111904"/>
    <s v="Selección abreviada menor cuantía"/>
    <n v="2"/>
    <n v="6"/>
    <n v="5"/>
    <n v="300000"/>
    <s v="UNIDAD"/>
    <s v="NO SOLICITADAS"/>
  </r>
  <r>
    <x v="22"/>
    <s v="02-01-01-003-008-04"/>
    <n v="16"/>
    <s v="Activos fijos - Artículos de deporte"/>
    <s v="PULLBOYS  PARA PISCINA "/>
    <n v="49241700"/>
    <s v="Selección abreviada menor cuantía"/>
    <n v="2"/>
    <n v="6"/>
    <n v="5"/>
    <n v="225000"/>
    <s v="UNIDAD"/>
    <s v="NO SOLICITADAS"/>
  </r>
  <r>
    <x v="22"/>
    <s v="02-01-01-003-008-04"/>
    <n v="16"/>
    <s v="Activos fijos - Artículos de deporte"/>
    <s v="CANCHAS TIRO CON ARCO"/>
    <n v="49181601"/>
    <s v="Selección abreviada menor cuantía"/>
    <n v="2"/>
    <n v="6"/>
    <n v="2"/>
    <n v="1700000"/>
    <s v="UNIDAD"/>
    <s v="NO SOLICITADAS"/>
  </r>
  <r>
    <x v="22"/>
    <s v="02-01-01-003-008-04"/>
    <n v="16"/>
    <s v="Activos fijos - Artículos de deporte"/>
    <s v="TAPAOJOS SENCILLOS PARA TIRADOR"/>
    <n v="42294512"/>
    <s v="Selección abreviada menor cuantía"/>
    <n v="2"/>
    <n v="6"/>
    <n v="6"/>
    <n v="168000"/>
    <s v="UNIDAD"/>
    <s v="NO SOLICITADAS"/>
  </r>
  <r>
    <x v="22"/>
    <s v="02-01-01-003-008-04"/>
    <n v="16"/>
    <s v="Activos fijos - Artículos de deporte"/>
    <s v="PLUMAS PLASTICAS 1.75&quot;, Ref. 1010008 X 100 UNIDADES_x000a_"/>
    <n v="49181600"/>
    <s v="Selección abreviada menor cuantía"/>
    <n v="2"/>
    <n v="6"/>
    <n v="5"/>
    <n v="232500"/>
    <s v="UNIDAD"/>
    <s v="NO SOLICITADAS"/>
  </r>
  <r>
    <x v="22"/>
    <s v="02-01-01-003-008-04"/>
    <n v="16"/>
    <s v="Activos fijos - Artículos de deporte"/>
    <s v="BCY 8125G MATERIAL DE CUERDA O PARA CUERDA"/>
    <n v="49181600"/>
    <s v="Selección abreviada menor cuantía"/>
    <n v="2"/>
    <n v="6"/>
    <n v="3"/>
    <n v="569100"/>
    <s v="UNIDAD"/>
    <s v="NO SOLICITADAS"/>
  </r>
  <r>
    <x v="22"/>
    <s v="02-01-01-003-008-04"/>
    <n v="16"/>
    <s v="Activos fijos - Artículos de deporte"/>
    <s v="BCY # 62 BRAIDED SERVING .021&quot;"/>
    <n v="49181600"/>
    <s v="Selección abreviada menor cuantía"/>
    <n v="2"/>
    <n v="6"/>
    <n v="3"/>
    <n v="180600"/>
    <s v="UNIDAD"/>
    <s v="NO SOLICITADAS"/>
  </r>
  <r>
    <x v="22"/>
    <s v="02-01-01-003-008-04"/>
    <n v="16"/>
    <s v="Activos fijos - Artículos de deporte"/>
    <s v="PUNTAS DE ACERO INOXIDABLE DE 120 GRANOS, ref. # 2070049"/>
    <n v="49181600"/>
    <s v="Selección abreviada menor cuantía"/>
    <n v="2"/>
    <n v="6"/>
    <n v="5"/>
    <n v="200000"/>
    <s v="DOCENA"/>
    <s v="NO SOLICITADAS"/>
  </r>
  <r>
    <x v="22"/>
    <s v="02-01-01-003-008-04"/>
    <n v="16"/>
    <s v="Activos fijos - Artículos de deporte"/>
    <s v="CULATINES ESTILO &quot;PIN NOCK&quot; TAMAÑO L .98&quot;. Ref. # 2070271"/>
    <n v="49181600"/>
    <s v="Selección abreviada menor cuantía"/>
    <n v="2"/>
    <n v="6"/>
    <n v="5"/>
    <n v="226000"/>
    <s v="DOCENA"/>
    <s v="NO SOLICITADAS"/>
  </r>
  <r>
    <x v="22"/>
    <s v="02-01-01-003-008-04"/>
    <n v="16"/>
    <s v="Activos fijos - Artículos de deporte"/>
    <s v="PINES DE ALUMINIO PARA FLECHAS &quot;ACE&quot;, Ref. # 2070099"/>
    <n v="49181600"/>
    <s v="Selección abreviada menor cuantía"/>
    <n v="2"/>
    <n v="6"/>
    <n v="6"/>
    <n v="27000"/>
    <s v="DOCENA"/>
    <s v="NO SOLICITADAS"/>
  </r>
  <r>
    <x v="22"/>
    <s v="02-01-01-003-008-04"/>
    <n v="16"/>
    <s v="Activos fijos - Artículos de deporte"/>
    <s v="FLECHAS MODELO &quot;ACE&quot;. CALIBRE 570 REQUERIDAS Y SUS MATERIALES DE MANTENIMIENTO."/>
    <n v="49181603"/>
    <s v="Selección abreviada menor cuantía"/>
    <n v="2"/>
    <n v="6"/>
    <n v="5"/>
    <n v="5050000"/>
    <s v="DOCENA"/>
    <s v="NO SOLICITADAS"/>
  </r>
  <r>
    <x v="22"/>
    <s v="02-01-01-003-008-04"/>
    <n v="16"/>
    <s v="Activos fijos - Artículos de deporte"/>
    <s v="PROTECTORES DE DEDOS (DACTILERAS) MANO DERECHA Ref. # 5380002 "/>
    <n v="49181600"/>
    <s v="Selección abreviada menor cuantía"/>
    <n v="2"/>
    <n v="6"/>
    <n v="5"/>
    <n v="650000"/>
    <s v="UNIDAD"/>
    <s v="NO SOLICITADAS"/>
  </r>
  <r>
    <x v="22"/>
    <s v="02-01-01-003-008-04"/>
    <n v="16"/>
    <s v="Activos fijos - Artículos de deporte"/>
    <s v="PROTECTORES DE BRAZO. REF. 2070557"/>
    <n v="49181600"/>
    <s v="Selección abreviada menor cuantía"/>
    <n v="2"/>
    <n v="6"/>
    <n v="5"/>
    <n v="126000"/>
    <s v="UNIDAD"/>
    <s v="NO SOLICITADAS"/>
  </r>
  <r>
    <x v="22"/>
    <s v="02-01-01-003-008-04"/>
    <n v="16"/>
    <s v="Activos fijos - Artículos de deporte"/>
    <s v="BOLAS DE PRACTICA"/>
    <n v="49181500"/>
    <s v="Selección abreviada menor cuantía"/>
    <n v="2"/>
    <n v="6"/>
    <n v="1500"/>
    <n v="1500000"/>
    <s v="UNIDAD"/>
    <s v="NO SOLICITADAS"/>
  </r>
  <r>
    <x v="22"/>
    <s v="02-01-01-003-008-04"/>
    <n v="16"/>
    <s v="Activos fijos - Artículos de deporte"/>
    <s v="BOLAS DE JUEGO"/>
    <n v="49181500"/>
    <s v="Selección abreviada menor cuantía"/>
    <n v="2"/>
    <n v="6"/>
    <n v="150"/>
    <n v="240000"/>
    <s v="UNIDAD"/>
    <s v="NO SOLICITADAS"/>
  </r>
  <r>
    <x v="22"/>
    <s v="02-01-01-004-004-01"/>
    <n v="10"/>
    <s v="Activos fijos - Maquinaria agropecuaria o silvícola y sus partes y piezas"/>
    <s v="GUADAÑAS"/>
    <n v="27112006"/>
    <n v="0"/>
    <n v="2"/>
    <n v="4"/>
    <n v="5"/>
    <n v="10000000"/>
    <s v="UNIDAD"/>
    <s v="NO SOLICITADAS"/>
  </r>
  <r>
    <x v="22"/>
    <s v="02-01-01-004-004-08"/>
    <n v="16"/>
    <s v="Activos fijos - Aparatos de uso doméstico y sus partes y piezas"/>
    <s v="KIT DE HERRAMIENTA ESGRIMA"/>
    <n v="49221500"/>
    <s v="Mínima cuantía"/>
    <n v="2"/>
    <n v="5"/>
    <n v="1"/>
    <n v="450000"/>
    <s v="UNIDAD"/>
    <s v="NO SOLICITADAS"/>
  </r>
  <r>
    <x v="22"/>
    <s v="02-01-01-004-004-08"/>
    <n v="16"/>
    <s v="Activos fijos - Aparatos de uso doméstico y sus partes y piezas"/>
    <s v="CONGELADOR HORIZONTAL MABE ALASKA520B1 - 515 LITROS BLANCO"/>
    <n v="24131601"/>
    <s v="Selección abreviada - acuerdo marco"/>
    <n v="2"/>
    <n v="5"/>
    <n v="1"/>
    <n v="2542000"/>
    <s v="UNIDAD"/>
    <s v="NO SOLICITADAS"/>
  </r>
  <r>
    <x v="22"/>
    <s v="02-01-01-004-004-08"/>
    <n v="16"/>
    <s v="Activos fijos - Aparatos de uso doméstico y sus partes y piezas"/>
    <s v="COCINA ELÉCTRICA DE 36 , INOXIDABLE FRIGIDAIRE FFEC3605LS"/>
    <n v="48101500"/>
    <s v="Selección abreviada - acuerdo marco"/>
    <n v="2"/>
    <n v="5"/>
    <n v="1"/>
    <n v="2893000"/>
    <s v="UNIDAD"/>
    <s v="NO SOLICITADAS"/>
  </r>
  <r>
    <x v="22"/>
    <s v="02-01-01-004-004-08"/>
    <n v="16"/>
    <s v="Activos fijos - Aparatos de uso doméstico y sus partes y piezas"/>
    <s v="NEVERA"/>
    <n v="52141509"/>
    <s v="Selección abreviada - acuerdo marco"/>
    <n v="2"/>
    <n v="4"/>
    <n v="1"/>
    <n v="850000"/>
    <s v="UNIDAD"/>
    <s v="NO SOLICITADAS"/>
  </r>
  <r>
    <x v="22"/>
    <s v="02-01-01-004-004-09"/>
    <n v="16"/>
    <s v="Activos fijos - Otra maquinaria para usos especiales y sus partes y piezas"/>
    <s v="ASPIRADORA ELECTRICA PARA PISCINAS "/>
    <n v="47121602"/>
    <s v="Mínima cuantía"/>
    <n v="2"/>
    <n v="5"/>
    <n v="1"/>
    <n v="4500000"/>
    <s v="UNIDAD"/>
    <s v="NO SOLICITADAS"/>
  </r>
  <r>
    <x v="22"/>
    <s v="02-01-01-004-004-09"/>
    <n v="16"/>
    <s v="Activos fijos - Otra maquinaria para usos especiales y sus partes y piezas"/>
    <s v="CARRO ASPIRADOR DE 8 RUEDAS"/>
    <n v="47121607"/>
    <s v="Mínima cuantía"/>
    <n v="2"/>
    <n v="5"/>
    <n v="1"/>
    <n v="150000"/>
    <s v="UNIDAD"/>
    <s v="NO SOLICITADAS"/>
  </r>
  <r>
    <x v="22"/>
    <s v="02-01-01-004-004-09"/>
    <n v="10"/>
    <s v="Activos fijos - Otra maquinaria para usos especiales y sus partes y piezas"/>
    <s v="TRITURADORA DE PAPEL"/>
    <n v="44101603"/>
    <s v="Selección abreviada - acuerdo marco"/>
    <n v="2"/>
    <n v="5"/>
    <n v="1"/>
    <n v="900000"/>
    <s v="UNIDAD"/>
    <s v="NO SOLICITADAS"/>
  </r>
  <r>
    <x v="22"/>
    <s v="02-02-01-004-007-02"/>
    <n v="10"/>
    <s v="Materiales y suministros - Aparatos transmisores de televisión y radio; televisión, video y cámaras digitales; teléfonos"/>
    <s v="RADIO VHF-AM"/>
    <n v="43221721"/>
    <n v="0"/>
    <n v="0"/>
    <n v="0"/>
    <n v="1"/>
    <n v="1000000"/>
    <s v="UNIDAD"/>
    <s v=""/>
  </r>
  <r>
    <x v="22"/>
    <s v="02-01-01-004-007-02"/>
    <n v="10"/>
    <s v="Activos fijos - Aparatos transmisores de televisión y radio; televisión, video y cámaras digitales; teléfonos"/>
    <s v="RADIO TRUNKING APX 5000"/>
    <n v="43221721"/>
    <n v="0"/>
    <n v="0"/>
    <n v="0"/>
    <n v="2"/>
    <n v="26310000"/>
    <s v="UNIDAD"/>
    <s v=""/>
  </r>
  <r>
    <x v="22"/>
    <s v="02-02-01-002-007"/>
    <n v="16"/>
    <s v="Materiales y suministros - Artículos textiles (excepto prendas de vestir)"/>
    <s v="LIMPIONES   DE  TELA"/>
    <n v="47131502"/>
    <s v="Mínima cuantía"/>
    <n v="1"/>
    <n v="6"/>
    <n v="50"/>
    <n v="175000"/>
    <s v="UNIDAD"/>
    <s v="NO SOLICITADAS"/>
  </r>
  <r>
    <x v="22"/>
    <s v="02-02-01-002-006"/>
    <n v="16"/>
    <s v="Materiales y suministros - Hilados e hilos; tejidos de fibras textiles incluso afelpados"/>
    <s v="MADEJAS DE HILO DE &quot;SERVING&quot; Ref. # 1350005, 1350053"/>
    <n v="49181600"/>
    <s v="Selección abreviada menor cuantía"/>
    <n v="2"/>
    <n v="5"/>
    <n v="3"/>
    <n v="255000"/>
    <s v="UNIDAD"/>
    <s v="NO SOLICITADAS"/>
  </r>
  <r>
    <x v="22"/>
    <s v="02-02-01-002-007"/>
    <n v="16"/>
    <s v="Materiales y suministros - Artículos textiles (excepto prendas de vestir)"/>
    <s v="TAPA BOCAS DESECHABLES"/>
    <n v="46181700"/>
    <s v="Mínima cuantía"/>
    <n v="1"/>
    <n v="6"/>
    <n v="100"/>
    <n v="20000"/>
    <s v="UNIDAD"/>
    <s v="NO SOLICITADAS"/>
  </r>
  <r>
    <x v="22"/>
    <s v="02-02-01-002-007"/>
    <n v="16"/>
    <s v="Materiales y suministros - Artículos textiles (excepto prendas de vestir)"/>
    <s v="CAPAS PARA PELUQUERIA"/>
    <n v="53131642"/>
    <s v="Mínima cuantía"/>
    <n v="1"/>
    <n v="6"/>
    <n v="10"/>
    <n v="80000"/>
    <s v="UNIDAD"/>
    <s v="NO SOLICITADAS"/>
  </r>
  <r>
    <x v="22"/>
    <s v="02-02-01-002-007"/>
    <n v="16"/>
    <s v="Materiales y suministros - Artículos textiles (excepto prendas de vestir)"/>
    <s v="PENDON BANDA DE GUERRA LIRAS "/>
    <n v="55121714"/>
    <s v="Selección abreviada menor cuantía"/>
    <n v="2"/>
    <n v="5"/>
    <n v="22"/>
    <n v="3190000"/>
    <s v="UNIDAD"/>
    <s v="NO SOLICITADAS"/>
  </r>
  <r>
    <x v="22"/>
    <s v="02-02-01-002-007"/>
    <n v="16"/>
    <s v="Materiales y suministros - Artículos textiles (excepto prendas de vestir)"/>
    <s v="PENDON BANDA DE GUERRA CAJAS"/>
    <n v="55121714"/>
    <s v="Selección abreviada menor cuantía"/>
    <n v="2"/>
    <n v="5"/>
    <n v="22"/>
    <n v="3190000"/>
    <s v="UNIDAD"/>
    <s v="NO SOLICITADAS"/>
  </r>
  <r>
    <x v="22"/>
    <s v="02-02-01-002-007"/>
    <n v="16"/>
    <s v="Materiales y suministros - Artículos textiles (excepto prendas de vestir)"/>
    <s v="PENDON BANDA DE GUERRA TAMBORAS"/>
    <n v="55121714"/>
    <s v="Selección abreviada menor cuantía"/>
    <n v="2"/>
    <n v="5"/>
    <n v="22"/>
    <n v="3190000"/>
    <s v="UNIDAD"/>
    <s v="NO SOLICITADAS"/>
  </r>
  <r>
    <x v="22"/>
    <s v="02-02-01-002-007"/>
    <n v="16"/>
    <s v="Materiales y suministros - Artículos textiles (excepto prendas de vestir)"/>
    <s v="PENDON BANDA DE GUERRA BOMBOS"/>
    <n v="55121714"/>
    <s v="Selección abreviada menor cuantía"/>
    <n v="2"/>
    <n v="5"/>
    <n v="22"/>
    <n v="3190000"/>
    <s v="UNIDAD"/>
    <s v="NO SOLICITADAS"/>
  </r>
  <r>
    <x v="22"/>
    <s v="02-02-01-002-007"/>
    <n v="16"/>
    <s v="Materiales y suministros - Artículos textiles (excepto prendas de vestir)"/>
    <s v="PENDON BANDA DE GUERRA CORNETAS"/>
    <n v="55121714"/>
    <s v="Selección abreviada menor cuantía"/>
    <n v="2"/>
    <n v="5"/>
    <n v="22"/>
    <n v="3190000"/>
    <s v="UNIDAD"/>
    <s v="NO SOLICITADAS"/>
  </r>
  <r>
    <x v="22"/>
    <s v="02-02-01-002-007"/>
    <n v="16"/>
    <s v="Materiales y suministros - Artículos textiles (excepto prendas de vestir)"/>
    <s v="PAÑO LIMPIADOR DE LLAVES PLATEADAS"/>
    <n v="60121241"/>
    <s v="Selección abreviada menor cuantía"/>
    <n v="2"/>
    <n v="5"/>
    <n v="1"/>
    <n v="28500"/>
    <s v="UNIDAD"/>
    <s v="NO SOLICITADAS"/>
  </r>
  <r>
    <x v="22"/>
    <s v="02-02-01-002-007"/>
    <n v="16"/>
    <s v="Materiales y suministros - Artículos textiles (excepto prendas de vestir)"/>
    <s v="PAÑO PARA LIMPIEZA DE PLATA "/>
    <n v="60121241"/>
    <s v="Selección abreviada menor cuantía"/>
    <n v="2"/>
    <n v="5"/>
    <n v="1"/>
    <n v="35000"/>
    <s v="UNIDAD"/>
    <s v="NO SOLICITADAS"/>
  </r>
  <r>
    <x v="22"/>
    <s v="02-02-01-002-007"/>
    <n v="16"/>
    <s v="Materiales y suministros - Artículos textiles (excepto prendas de vestir)"/>
    <s v="ASTA PARA BANDERA CON MOHARRA"/>
    <n v="55121905"/>
    <s v="Selección abreviada menor cuantía"/>
    <n v="2"/>
    <n v="5"/>
    <n v="12"/>
    <n v="3427200"/>
    <s v="UNIDAD"/>
    <s v="NO SOLICITADAS"/>
  </r>
  <r>
    <x v="22"/>
    <s v="02-02-01-004-002"/>
    <n v="16"/>
    <s v="Materiales y suministros - Productos metálicos elaborados (excepto maquinaria y equipo)"/>
    <s v="BROCHE DORADO DE LUJO CON ESCUDOS REPUBLICA DE COLOMBIA, FAC Y EMAVI"/>
    <n v="53141507"/>
    <s v="Selección abreviada menor cuantía"/>
    <n v="2"/>
    <n v="5"/>
    <n v="3"/>
    <n v="642600"/>
    <s v="UNIDAD"/>
    <s v="NO SOLICITADAS"/>
  </r>
  <r>
    <x v="22"/>
    <s v="02-02-01-002-007"/>
    <n v="16"/>
    <s v="Materiales y suministros - Artículos textiles (excepto prendas de vestir)"/>
    <s v="BANDERA PARA EXTERIORES ALOJAMIENTOS  DE CADETES"/>
    <n v="55121715"/>
    <s v="Selección abreviada menor cuantía"/>
    <n v="2"/>
    <n v="5"/>
    <n v="6"/>
    <n v="1570800"/>
    <s v="UNIDAD"/>
    <s v="NO SOLICITADAS"/>
  </r>
  <r>
    <x v="22"/>
    <s v="02-02-01-002-007"/>
    <n v="16"/>
    <s v="Materiales y suministros - Artículos textiles (excepto prendas de vestir)"/>
    <s v="BANDERA PARA EXTERIORES  FAC Y EMAVI PARA EL CAMPO DE PARADAS "/>
    <n v="55121715"/>
    <s v="Selección abreviada menor cuantía"/>
    <n v="2"/>
    <n v="5"/>
    <n v="2"/>
    <n v="4284000"/>
    <s v="UNIDAD"/>
    <s v="NO SOLICITADAS"/>
  </r>
  <r>
    <x v="22"/>
    <s v="02-02-01-002-007"/>
    <n v="16"/>
    <s v="Materiales y suministros - Artículos textiles (excepto prendas de vestir)"/>
    <s v="BANDERA PARA EXTERIORES COLOMBIA PARA EL CAMPO DE PARADAS "/>
    <n v="55121715"/>
    <s v="Selección abreviada menor cuantía"/>
    <n v="2"/>
    <n v="5"/>
    <n v="1"/>
    <n v="1725500"/>
    <s v="UNIDAD"/>
    <s v="NO SOLICITADAS"/>
  </r>
  <r>
    <x v="22"/>
    <s v="02-02-01-002-007"/>
    <n v="16"/>
    <s v="Materiales y suministros - Artículos textiles (excepto prendas de vestir)"/>
    <s v="BANDERINES DE GRADOS (BG, TC, MY, CT, TE Y ST)"/>
    <n v="55121715"/>
    <s v="Selección abreviada menor cuantía"/>
    <n v="2"/>
    <n v="5"/>
    <n v="7"/>
    <n v="999600"/>
    <s v="UNIDAD"/>
    <s v="NO SOLICITADAS"/>
  </r>
  <r>
    <x v="22"/>
    <s v="02-02-01-002-007"/>
    <n v="16"/>
    <s v="Materiales y suministros - Artículos textiles (excepto prendas de vestir)"/>
    <s v="BANDERAS PARA INTERIORES COLOMBIA, FAC Y EMAVI"/>
    <n v="55121715"/>
    <s v="Selección abreviada menor cuantía"/>
    <n v="2"/>
    <n v="5"/>
    <n v="3"/>
    <n v="1606500"/>
    <s v="UNIDAD"/>
    <s v="NO SOLICITADAS"/>
  </r>
  <r>
    <x v="22"/>
    <s v="02-02-01-002-007"/>
    <n v="16"/>
    <s v="Materiales y suministros - Artículos textiles (excepto prendas de vestir)"/>
    <s v="BASE PARA ASTA DE BANDERA INDIVIDUAL"/>
    <n v="55121905"/>
    <s v="Selección abreviada menor cuantía"/>
    <n v="2"/>
    <n v="5"/>
    <n v="8"/>
    <n v="1142400"/>
    <s v="UNIDAD"/>
    <s v="NO SOLICITADAS"/>
  </r>
  <r>
    <x v="22"/>
    <s v="02-02-01-002-007"/>
    <n v="16"/>
    <s v="Materiales y suministros - Artículos textiles (excepto prendas de vestir)"/>
    <s v="BANDERAS DE COLOMBIA PARA EXTERIORES ASTA DE HONORES"/>
    <n v="55121715"/>
    <s v="Selección abreviada menor cuantía"/>
    <n v="2"/>
    <n v="5"/>
    <n v="1"/>
    <n v="737800"/>
    <s v="UNIDAD"/>
    <s v="NO SOLICITADAS"/>
  </r>
  <r>
    <x v="22"/>
    <s v="02-02-01-002-007"/>
    <n v="16"/>
    <s v="Materiales y suministros - Artículos textiles (excepto prendas de vestir)"/>
    <s v="BANDERAS PARA EXTERIORES ASTA DE HONORES FAC Y EMAVI"/>
    <n v="55121715"/>
    <s v="Selección abreviada menor cuantía"/>
    <n v="2"/>
    <n v="5"/>
    <n v="2"/>
    <n v="1904000"/>
    <s v="UNIDAD"/>
    <s v="NO SOLICITADAS"/>
  </r>
  <r>
    <x v="22"/>
    <s v="02-02-01-002-007"/>
    <n v="16"/>
    <s v="Materiales y suministros - Artículos textiles (excepto prendas de vestir)"/>
    <s v="BANDERA PARA EXTERIORES COLOMBIA (01), FAC(01), EMAV(01)I, GRUCA (02)"/>
    <n v="55121715"/>
    <s v="Selección abreviada menor cuantía"/>
    <n v="2"/>
    <n v="5"/>
    <n v="5"/>
    <n v="1428000"/>
    <s v="UNIDAD"/>
    <s v="NO SOLICITADAS"/>
  </r>
  <r>
    <x v="22"/>
    <s v="02-02-01-002-007"/>
    <n v="16"/>
    <s v="Materiales y suministros - Artículos textiles (excepto prendas de vestir)"/>
    <s v="BANDERAS PARA CEREMONIAL MILITAR BANDERA DE GUERRA, FUERZA AEREA Y EMAVI"/>
    <n v="55121715"/>
    <s v="Selección abreviada menor cuantía"/>
    <n v="2"/>
    <n v="5"/>
    <n v="3"/>
    <n v="1606500"/>
    <s v="UNIDAD"/>
    <s v="NO SOLICITADAS"/>
  </r>
  <r>
    <x v="22"/>
    <s v="02-02-01-002-007"/>
    <n v="16"/>
    <s v="Materiales y suministros - Artículos textiles (excepto prendas de vestir)"/>
    <s v="PENDON VERTICAL CAMPO DE PARADAS (COLOMBIA)"/>
    <n v="55121714"/>
    <s v="Selección abreviada menor cuantía"/>
    <n v="2"/>
    <n v="5"/>
    <n v="9"/>
    <n v="3748500"/>
    <s v="UNIDAD"/>
    <s v="NO SOLICITADAS"/>
  </r>
  <r>
    <x v="22"/>
    <s v="02-02-01-002-007"/>
    <n v="16"/>
    <s v="Materiales y suministros - Artículos textiles (excepto prendas de vestir)"/>
    <s v="PENDON VERTICAL CAMPO DE PARADAS (FAC)"/>
    <n v="55121714"/>
    <s v="Selección abreviada menor cuantía"/>
    <n v="2"/>
    <n v="5"/>
    <n v="9"/>
    <n v="4819500"/>
    <s v="UNIDAD"/>
    <s v="NO SOLICITADAS"/>
  </r>
  <r>
    <x v="22"/>
    <s v="02-02-01-002-007"/>
    <n v="16"/>
    <s v="Materiales y suministros - Artículos textiles (excepto prendas de vestir)"/>
    <s v="BANDERAS DE PAISES "/>
    <n v="55121715"/>
    <s v="Selección abreviada menor cuantía"/>
    <n v="2"/>
    <n v="5"/>
    <n v="15"/>
    <n v="6247500"/>
    <s v="UNIDAD"/>
    <s v="NO SOLICITADAS"/>
  </r>
  <r>
    <x v="22"/>
    <s v="02-02-01-002-007"/>
    <n v="16"/>
    <s v="Materiales y suministros - Artículos textiles (excepto prendas de vestir)"/>
    <s v="BANDERAS PASILLO PRESIDENCIAL "/>
    <n v="55121715"/>
    <s v="Selección abreviada menor cuantía"/>
    <n v="2"/>
    <n v="5"/>
    <n v="6"/>
    <n v="2499000"/>
    <s v="UNIDAD"/>
    <s v="NO SOLICITADAS"/>
  </r>
  <r>
    <x v="22"/>
    <s v="02-02-01-002-007"/>
    <n v="16"/>
    <s v="Materiales y suministros - Artículos textiles (excepto prendas de vestir)"/>
    <s v="BANDERAS UNIDADES AEREAS"/>
    <n v="55121715"/>
    <s v="Selección abreviada menor cuantía"/>
    <n v="2"/>
    <n v="5"/>
    <n v="16"/>
    <n v="8568000"/>
    <s v="UNIDAD"/>
    <s v="NO SOLICITADAS"/>
  </r>
  <r>
    <x v="22"/>
    <s v="02-02-01-002-007"/>
    <n v="16"/>
    <s v="Materiales y suministros - Artículos textiles (excepto prendas de vestir)"/>
    <s v="BANDERAS ESCUADRONES DE VUELO"/>
    <n v="55121715"/>
    <s v="Selección abreviada menor cuantía"/>
    <n v="2"/>
    <n v="5"/>
    <n v="25"/>
    <n v="10412500"/>
    <s v="UNIDAD"/>
    <s v="NO SOLICITADAS"/>
  </r>
  <r>
    <x v="22"/>
    <s v="02-02-01-002-007"/>
    <n v="16"/>
    <s v="Materiales y suministros - Artículos textiles (excepto prendas de vestir)"/>
    <s v="BANDERA TIPO PENDON EN V PARA INTERIOR UNIDADES AEREAS"/>
    <n v="55121715"/>
    <s v="Selección abreviada menor cuantía"/>
    <n v="2"/>
    <n v="5"/>
    <n v="16"/>
    <n v="8568000"/>
    <s v="UNIDAD"/>
    <s v="NO SOLICITADAS"/>
  </r>
  <r>
    <x v="22"/>
    <s v="02-02-01-002-007"/>
    <n v="16"/>
    <s v="Materiales y suministros - Artículos textiles (excepto prendas de vestir)"/>
    <s v="BANDERIN CON ESCUDO CADA ESCUADRON DE PROGRAMA VOLAR"/>
    <n v="55121715"/>
    <s v="Selección abreviada menor cuantía"/>
    <n v="2"/>
    <n v="5"/>
    <n v="4"/>
    <n v="180000"/>
    <s v="UNIDAD"/>
    <s v="NO SOLICITADAS"/>
  </r>
  <r>
    <x v="22"/>
    <s v="02-02-01-002-007"/>
    <n v="16"/>
    <s v="Materiales y suministros - Artículos textiles (excepto prendas de vestir)"/>
    <s v="BANDERAS PARA INTERIORES COLOMBIA, EJERCITO, ARMADA, FAC, PONAL Y EMAVI"/>
    <n v="55121715"/>
    <s v="Selección abreviada menor cuantía"/>
    <n v="2"/>
    <n v="5"/>
    <n v="6"/>
    <n v="2100000"/>
    <s v="UNIDAD"/>
    <s v="NO SOLICITADAS"/>
  </r>
  <r>
    <x v="22"/>
    <s v="02-02-01-002-007"/>
    <n v="16"/>
    <s v="Materiales y suministros - Artículos textiles (excepto prendas de vestir)"/>
    <s v="BASE PARA ASTA DE BANDERA INDIVIDUAL"/>
    <n v="32141106"/>
    <s v="Selección abreviada menor cuantía"/>
    <n v="2"/>
    <n v="5"/>
    <n v="6"/>
    <n v="510000"/>
    <s v="UNIDAD"/>
    <s v="NO SOLICITADAS"/>
  </r>
  <r>
    <x v="22"/>
    <s v="02-02-01-002-007"/>
    <n v="16"/>
    <s v="Materiales y suministros - Artículos textiles (excepto prendas de vestir)"/>
    <s v="SACOS "/>
    <n v="24121500"/>
    <s v="Mínima cuantía"/>
    <n v="2"/>
    <n v="4"/>
    <n v="25000"/>
    <n v="18000000"/>
    <s v="UNIDAD"/>
    <s v="NO SOLICITADAS"/>
  </r>
  <r>
    <x v="22"/>
    <s v="02-02-01-002-008"/>
    <n v="16"/>
    <s v="Materiales y suministros - Dotación (prendas de vestir y calzado)"/>
    <s v="UNIFORME No. 1 DE CEREMONIAL MILITAR Y GALA PARA CADETES"/>
    <n v="53102701"/>
    <s v="Mínima cuantía"/>
    <n v="1"/>
    <n v="5"/>
    <n v="160"/>
    <n v="83200000"/>
    <s v="UNIDAD"/>
    <s v="NO SOLICITADAS"/>
  </r>
  <r>
    <x v="22"/>
    <s v="02-02-01-003-001"/>
    <n v="16"/>
    <s v="Materiales y suministros - Productos de madera, corcho, cestería y espartería"/>
    <s v="CARPINTERÍA"/>
    <n v="30191800"/>
    <s v="Selección abreviada menor cuantía"/>
    <n v="1"/>
    <n v="10"/>
    <n v="10000000"/>
    <n v="10000000"/>
    <s v="GLOBAL"/>
    <s v="NO SOLICITADAS"/>
  </r>
  <r>
    <x v="22"/>
    <s v="02-02-01-003-002-01"/>
    <n v="16"/>
    <s v="Materiales y suministros - Pasta de papel, papel y cartón"/>
    <s v="LAMINA TROQ PARA CANCHAS ARCO"/>
    <n v="49181601"/>
    <s v="Selección abreviada menor cuantía"/>
    <n v="2"/>
    <n v="5"/>
    <n v="1500"/>
    <n v="1800000"/>
    <s v="UNIDAD"/>
    <s v="NO SOLICITADAS"/>
  </r>
  <r>
    <x v="22"/>
    <s v="02-02-01-003-002-01"/>
    <n v="10"/>
    <s v="Materiales y suministros - Pasta de papel, papel y cartón"/>
    <s v="TOALLAS DE PAPEL "/>
    <n v="14111703"/>
    <s v="Mínima cuantía"/>
    <n v="2"/>
    <n v="4"/>
    <n v="100"/>
    <n v="2600000"/>
    <s v="UNIDAD"/>
    <s v="NO SOLICITADAS"/>
  </r>
  <r>
    <x v="22"/>
    <s v="02-02-01-003-002-01"/>
    <n v="16"/>
    <s v="Materiales y suministros - Pasta de papel, papel y cartón"/>
    <s v="PAPEL  HIGIENICO PEQUEÑO"/>
    <n v="14111704"/>
    <s v="Mínima cuantía"/>
    <n v="1"/>
    <n v="6"/>
    <n v="1500"/>
    <n v="2550000"/>
    <s v="UNIDAD"/>
    <s v="NO SOLICITADAS"/>
  </r>
  <r>
    <x v="22"/>
    <s v="02-02-01-003-002-01"/>
    <n v="16"/>
    <s v="Materiales y suministros - Pasta de papel, papel y cartón"/>
    <s v="PAPEL HIGIENICO TAMAÑO INSTITUCIONAL"/>
    <n v="14111704"/>
    <s v="Mínima cuantía"/>
    <n v="1"/>
    <n v="6"/>
    <n v="250"/>
    <n v="3000000"/>
    <s v="UNIDAD"/>
    <s v="NO SOLICITADAS"/>
  </r>
  <r>
    <x v="22"/>
    <s v="02-02-01-003-002-01"/>
    <n v="16"/>
    <s v="Materiales y suministros - Pasta de papel, papel y cartón"/>
    <s v="TOALLAS DE MANO "/>
    <n v="14111703"/>
    <s v="Mínima cuantía"/>
    <n v="1"/>
    <n v="6"/>
    <n v="200"/>
    <n v="3000000"/>
    <s v="UNIDAD"/>
    <s v="NO SOLICITADAS"/>
  </r>
  <r>
    <x v="22"/>
    <s v="02-02-01-003-002-02"/>
    <n v="16"/>
    <s v="Materiales y suministros - Libros impresos"/>
    <s v="LIBROS LECTURA Y RECURSOS"/>
    <n v="60102300"/>
    <s v="Mínima cuantía"/>
    <n v="2"/>
    <n v="4"/>
    <n v="1"/>
    <n v="12000000"/>
    <s v="GLOBAL"/>
    <s v="NO SOLICITADAS"/>
  </r>
  <r>
    <x v="22"/>
    <s v="02-02-01-003-002-03"/>
    <n v="16"/>
    <s v="Materiales y suministros - Diarios, revistas y publicaciones periódicas, publicados por lo menos cuatro veces por semana"/>
    <s v="RENOVACION Y/O SUSCRIPCION A PERIODICOS Y REVISTAS "/>
    <n v="55101506"/>
    <s v="Mínima cuantía"/>
    <n v="1"/>
    <n v="12"/>
    <n v="1"/>
    <n v="12000000"/>
    <s v="GLOBAL"/>
    <s v="NO SOLICITADAS"/>
  </r>
  <r>
    <x v="22"/>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GRASA SUAVE PARA CORCHO"/>
    <n v="12352211"/>
    <s v="Mínima cuantía"/>
    <n v="2"/>
    <n v="5"/>
    <n v="5"/>
    <n v="60000"/>
    <s v="UNIDAD"/>
    <s v="NO SOLICITADAS"/>
  </r>
  <r>
    <x v="22"/>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GRASA SUAVE PARA CORCHO"/>
    <n v="12352211"/>
    <s v="Mínima cuantía"/>
    <n v="2"/>
    <n v="5"/>
    <n v="1"/>
    <n v="12000"/>
    <s v="UNIDAD"/>
    <s v="NO SOLICITADAS"/>
  </r>
  <r>
    <x v="22"/>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ACEITE DELGADO PARA PISTONES"/>
    <n v="12181601"/>
    <s v="Mínima cuantía"/>
    <n v="2"/>
    <n v="5"/>
    <n v="3"/>
    <n v="75000"/>
    <s v="UNIDAD"/>
    <s v="NO SOLICITADAS"/>
  </r>
  <r>
    <x v="22"/>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GRASA PARA VALVULAS "/>
    <n v="12181601"/>
    <s v="Mínima cuantía"/>
    <n v="2"/>
    <n v="5"/>
    <n v="2"/>
    <n v="46000"/>
    <s v="UNIDAD"/>
    <s v="NO SOLICITADAS"/>
  </r>
  <r>
    <x v="22"/>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CYMBAL POLISH LIMPIADOR DE PLATILLOS"/>
    <n v="15121500"/>
    <s v="Mínima cuantía"/>
    <n v="0"/>
    <n v="5"/>
    <n v="1"/>
    <n v="60000"/>
    <s v="UNIDAD"/>
    <s v="NO SOLICITADAS"/>
  </r>
  <r>
    <x v="22"/>
    <s v="02-02-01-003-004-01"/>
    <n v="16"/>
    <s v="Materiales y suministros - Químicos orgánicos básicos"/>
    <s v="GLIFOSOL"/>
    <n v="10171700"/>
    <s v="Mínima cuantía"/>
    <n v="2"/>
    <n v="4"/>
    <n v="150"/>
    <n v="2700000"/>
    <s v="LITRO"/>
    <s v="NO SOLICITADAS"/>
  </r>
  <r>
    <x v="22"/>
    <s v="02-02-01-003-004-02"/>
    <n v="10"/>
    <s v="Materiales y suministros - Productos químicos inorgánicos básicos n. C. P."/>
    <s v="HIPOCLORITO"/>
    <n v="47131807"/>
    <s v="Mínima cuantía"/>
    <n v="2"/>
    <n v="4"/>
    <n v="50"/>
    <n v="1250000"/>
    <s v="GALON"/>
    <s v="NO SOLICITADAS"/>
  </r>
  <r>
    <x v="22"/>
    <s v="02-02-01-003-004-02"/>
    <n v="16"/>
    <s v="Materiales y suministros - Productos químicos inorgánicos básicos n. C. P."/>
    <s v="SODA CAUSTICA"/>
    <n v="41104201"/>
    <s v="Mínima cuantía"/>
    <n v="2"/>
    <n v="4"/>
    <n v="60"/>
    <n v="211200"/>
    <s v="UNIDAD"/>
    <s v="NO SOLICITADAS"/>
  </r>
  <r>
    <x v="22"/>
    <s v="02-02-01-003-004-02"/>
    <n v="16"/>
    <s v="Materiales y suministros - Productos químicos inorgánicos básicos n. C. P."/>
    <s v="PASTAS DE CLORO"/>
    <n v="41104201"/>
    <s v="Mínima cuantía"/>
    <n v="2"/>
    <n v="4"/>
    <n v="400"/>
    <n v="1120000"/>
    <s v="UNIDAD"/>
    <s v="NO SOLICITADAS"/>
  </r>
  <r>
    <x v="22"/>
    <s v="02-02-01-003-004-02"/>
    <n v="16"/>
    <s v="Materiales y suministros - Productos químicos inorgánicos básicos n. C. P."/>
    <s v="CLORO GASEOSO"/>
    <n v="12141900"/>
    <s v="Mínima cuantía"/>
    <n v="2"/>
    <n v="4"/>
    <n v="24"/>
    <n v="15600000"/>
    <s v="UNIDAD"/>
    <s v="NO SOLICITADAS"/>
  </r>
  <r>
    <x v="22"/>
    <s v="02-02-01-003-004-02"/>
    <n v="16"/>
    <s v="Materiales y suministros - Productos químicos inorgánicos básicos n. C. P."/>
    <s v="CLORO GRANULADO"/>
    <n v="41104201"/>
    <s v="Mínima cuantía"/>
    <n v="2"/>
    <n v="4"/>
    <n v="30"/>
    <n v="262500"/>
    <s v="UNIDAD"/>
    <s v="NO SOLICITADAS"/>
  </r>
  <r>
    <x v="22"/>
    <s v="02-02-01-003-004-06"/>
    <n v="16"/>
    <s v="Materiales y suministros - Abonos y plaguicidas"/>
    <s v="INSECTICIDA EN AEROSOL"/>
    <n v="10191509"/>
    <s v="Mínima cuantía"/>
    <n v="1"/>
    <n v="6"/>
    <n v="50"/>
    <n v="600000"/>
    <s v="UNIDAD"/>
    <s v="NO SOLICITADAS"/>
  </r>
  <r>
    <x v="22"/>
    <s v="02-02-01-003-005-01"/>
    <n v="16"/>
    <s v="Materiales y suministros - Pinturas y barnices y productos relacionados; colores para la pintura artística; tintas"/>
    <s v="PINTURA"/>
    <n v="31211500"/>
    <s v="Selección abreviada menor cuantía"/>
    <n v="1"/>
    <n v="10"/>
    <n v="30000000"/>
    <n v="30000000"/>
    <s v="GLOBAL"/>
    <s v="NO SOLICITADAS"/>
  </r>
  <r>
    <x v="22"/>
    <s v="02-02-01-003-005-02"/>
    <n v="16"/>
    <s v="Materiales y suministros - Productos farmacéuticos"/>
    <s v="SUMINISTROS VETERINARIOS "/>
    <n v="42121600"/>
    <s v="Mínima cuantía"/>
    <n v="1"/>
    <n v="6"/>
    <n v="1"/>
    <n v="50000000"/>
    <s v="UNIDAD"/>
    <s v="NO SOLICITADAS"/>
  </r>
  <r>
    <x v="22"/>
    <s v="02-02-01-003-005-02"/>
    <n v="16"/>
    <s v="Materiales y suministros - Productos farmacéuticos"/>
    <s v="ESPARADRAPO TIPO TELA TARRO SURTIDO X 6 ROLLOS"/>
    <n v="42311505"/>
    <s v="Mínima cuantía"/>
    <n v="1"/>
    <n v="6"/>
    <n v="10"/>
    <n v="220000"/>
    <s v="UNIDAD"/>
    <s v="NO SOLICITADAS"/>
  </r>
  <r>
    <x v="22"/>
    <s v="02-02-01-003-005-02"/>
    <n v="16"/>
    <s v="Materiales y suministros - Productos farmacéuticos"/>
    <s v="LINIMENTO DEPORTIVO"/>
    <n v="42142100"/>
    <s v="Mínima cuantía"/>
    <n v="1"/>
    <n v="6"/>
    <n v="10"/>
    <n v="280000"/>
    <s v="UNIDAD"/>
    <s v="NO SOLICITADAS"/>
  </r>
  <r>
    <x v="22"/>
    <s v="02-02-01-003-005-02"/>
    <n v="16"/>
    <s v="Materiales y suministros - Productos farmacéuticos"/>
    <s v="VENDA COBAN COLOR PIEL DE 6” X 5 YATDAS"/>
    <n v="42311500"/>
    <s v="Mínima cuantía"/>
    <n v="1"/>
    <n v="6"/>
    <n v="1"/>
    <n v="40000"/>
    <s v="UNIDAD"/>
    <s v="NO SOLICITADAS"/>
  </r>
  <r>
    <x v="22"/>
    <s v="02-02-01-003-005-02"/>
    <n v="16"/>
    <s v="Materiales y suministros - Productos farmacéuticos"/>
    <s v="GASA PRECORTADA ESTERIL DE 7.5 CENTIMETROS X7.5 PAQUETE X 5"/>
    <n v="42311511"/>
    <s v="Mínima cuantía"/>
    <n v="1"/>
    <n v="6"/>
    <n v="10"/>
    <n v="150000"/>
    <s v="UNIDAD"/>
    <s v="NO SOLICITADAS"/>
  </r>
  <r>
    <x v="22"/>
    <s v="02-02-01-003-005-02"/>
    <n v="16"/>
    <s v="Materiales y suministros - Productos farmacéuticos"/>
    <s v="BAJA LENGUAS PAQUETE X 20 UNIDADES"/>
    <n v="42181501"/>
    <s v="Mínima cuantía"/>
    <n v="1"/>
    <n v="6"/>
    <n v="10"/>
    <n v="18000"/>
    <s v="UNIDAD"/>
    <s v="NO SOLICITADAS"/>
  </r>
  <r>
    <x v="22"/>
    <s v="02-02-01-003-005-02"/>
    <n v="16"/>
    <s v="Materiales y suministros - Productos farmacéuticos"/>
    <s v="VOLTAREN EN SPRAY  X 85 MIL"/>
    <n v="42142100"/>
    <s v="Mínima cuantía"/>
    <n v="1"/>
    <n v="6"/>
    <n v="10"/>
    <n v="450000"/>
    <s v="UNIDAD"/>
    <s v="NO SOLICITADAS"/>
  </r>
  <r>
    <x v="22"/>
    <s v="02-02-01-003-005-02"/>
    <n v="16"/>
    <s v="Materiales y suministros - Productos farmacéuticos"/>
    <s v="TINTURA DE BENJUY FRASCO X 500MIL"/>
    <n v="42142100"/>
    <s v="Mínima cuantía"/>
    <n v="1"/>
    <n v="6"/>
    <n v="5"/>
    <n v="125000"/>
    <s v="UNIDAD"/>
    <s v="NO SOLICITADAS"/>
  </r>
  <r>
    <x v="22"/>
    <s v="02-02-01-003-005-02"/>
    <n v="16"/>
    <s v="Materiales y suministros - Productos farmacéuticos"/>
    <s v="VENDAJE NEUROMUSCULAR O KINESIOTAPE ROLLO DE 5CM X 5MIL "/>
    <n v="42311500"/>
    <s v="Mínima cuantía"/>
    <n v="1"/>
    <n v="6"/>
    <n v="10"/>
    <n v="320000"/>
    <s v="UNIDAD"/>
    <s v="NO SOLICITADAS"/>
  </r>
  <r>
    <x v="22"/>
    <s v="02-02-01-003-005-02"/>
    <n v="16"/>
    <s v="Materiales y suministros - Productos farmacéuticos"/>
    <s v="ALGODÓN ROLLO TIPO HOSPITALARIO "/>
    <n v="42141500"/>
    <s v="Mínima cuantía"/>
    <n v="1"/>
    <n v="6"/>
    <n v="5"/>
    <n v="90000"/>
    <s v="UNIDAD"/>
    <s v="NO SOLICITADAS"/>
  </r>
  <r>
    <x v="22"/>
    <s v="02-02-01-003-005-02"/>
    <n v="16"/>
    <s v="Materiales y suministros - Productos farmacéuticos"/>
    <s v="PAQUETE CALIENTE ESTANDAR DE 10X12"/>
    <n v="42142108"/>
    <s v="Mínima cuantía"/>
    <n v="1"/>
    <n v="6"/>
    <n v="5"/>
    <n v="225000"/>
    <s v="UNIDAD"/>
    <s v="NO SOLICITADAS"/>
  </r>
  <r>
    <x v="22"/>
    <s v="02-02-01-003-005-02"/>
    <n v="16"/>
    <s v="Materiales y suministros - Productos farmacéuticos"/>
    <s v="PAQUETE FRIO ESTÁNDAR  DE 28X36"/>
    <n v="42142108"/>
    <s v="Mínima cuantía"/>
    <n v="1"/>
    <n v="6"/>
    <n v="5"/>
    <n v="225000"/>
    <s v="GLOBAL"/>
    <s v="NO SOLICITADAS"/>
  </r>
  <r>
    <x v="22"/>
    <s v="02-02-01-003-005-02"/>
    <n v="16"/>
    <s v="Materiales y suministros - Productos farmacéuticos"/>
    <s v="PAQUETES FRIOS REUSABLES TAMAÑO MEDIANO "/>
    <n v="42142108"/>
    <s v="Mínima cuantía"/>
    <n v="1"/>
    <n v="6"/>
    <n v="5"/>
    <n v="225000"/>
    <s v="UNIDAD"/>
    <s v="NO SOLICITADAS"/>
  </r>
  <r>
    <x v="22"/>
    <s v="02-02-01-003-005-02"/>
    <n v="16"/>
    <s v="Materiales y suministros - Productos farmacéuticos"/>
    <s v="PAQUETES FRIOS REUSABLES TAMAÑO PEQUEÑO"/>
    <n v="42142108"/>
    <s v="Mínima cuantía"/>
    <n v="1"/>
    <n v="6"/>
    <n v="5"/>
    <n v="225000"/>
    <s v="UNIDAD"/>
    <s v="NO SOLICITADAS"/>
  </r>
  <r>
    <x v="22"/>
    <s v="02-02-01-003-005-02"/>
    <n v="16"/>
    <s v="Materiales y suministros - Productos farmacéuticos"/>
    <s v="ELECTRODOS ADHESIVOS  PAQUETE DE 4 UNUDADES  REDONDOS DE 3 CM "/>
    <n v="42141802"/>
    <s v="Mínima cuantía"/>
    <n v="1"/>
    <n v="6"/>
    <n v="5"/>
    <n v="325000"/>
    <s v="UNIDAD"/>
    <s v="NO SOLICITADAS"/>
  </r>
  <r>
    <x v="22"/>
    <s v="02-02-01-003-005-02"/>
    <n v="16"/>
    <s v="Materiales y suministros - Productos farmacéuticos"/>
    <s v="ELECTRODOS ADHESIVOS REDONDOS  PAQUETE DE 4 UNIDADES REDONDOS DE 5CM"/>
    <n v="42141802"/>
    <s v="Mínima cuantía"/>
    <n v="1"/>
    <n v="6"/>
    <n v="5"/>
    <n v="325000"/>
    <s v="UNIDAD"/>
    <s v="NO SOLICITADAS"/>
  </r>
  <r>
    <x v="22"/>
    <s v="02-02-01-003-005-02"/>
    <n v="16"/>
    <s v="Materiales y suministros - Productos farmacéuticos"/>
    <s v="ELECTRODOS ADHESIVOS  PAQUETE DE 4 UNIDADES CUADRADOS DE 5X5 CM "/>
    <n v="42141802"/>
    <s v="Mínima cuantía"/>
    <n v="1"/>
    <n v="6"/>
    <n v="5"/>
    <n v="325000"/>
    <s v="UNIDAD"/>
    <s v="NO SOLICITADAS"/>
  </r>
  <r>
    <x v="22"/>
    <s v="02-02-01-003-005-02"/>
    <n v="16"/>
    <s v="Materiales y suministros - Productos farmacéuticos"/>
    <s v="ELECTRODOS ADHESIVOS PAQUETE DE 4 UNIDADES RETANGULARES DE 5X9 CM"/>
    <n v="42141802"/>
    <s v="Mínima cuantía"/>
    <n v="1"/>
    <n v="6"/>
    <n v="5"/>
    <n v="325000"/>
    <s v="UNIDAD"/>
    <s v="NO SOLICITADAS"/>
  </r>
  <r>
    <x v="22"/>
    <s v="02-02-01-003-005-02"/>
    <n v="16"/>
    <s v="Materiales y suministros - Productos farmacéuticos"/>
    <s v="ELECTRODOS ADHESIVOS PAQUETE POR 4 UNIDADES REDONDOS DE 7 CM "/>
    <n v="42141802"/>
    <s v="Mínima cuantía"/>
    <n v="1"/>
    <n v="6"/>
    <n v="5"/>
    <n v="325000"/>
    <s v="UNIDAD"/>
    <s v="NO SOLICITADAS"/>
  </r>
  <r>
    <x v="22"/>
    <s v="02-02-01-003-005-02"/>
    <n v="16"/>
    <s v="Materiales y suministros - Productos farmacéuticos"/>
    <s v="ELECTRODOS ADHESIVOS PAQUETE DE 4 UNIDADES RETANGULARES DE 7X13 CM "/>
    <n v="42141802"/>
    <s v="Mínima cuantía"/>
    <n v="1"/>
    <n v="6"/>
    <n v="5"/>
    <n v="325000"/>
    <s v="UNIDAD"/>
    <s v="NO SOLICITADAS"/>
  </r>
  <r>
    <x v="22"/>
    <s v="02-02-01-003-005-02"/>
    <n v="16"/>
    <s v="Materiales y suministros - Productos farmacéuticos"/>
    <s v="BENGAI GEL"/>
    <n v="51142100"/>
    <s v="Mínima cuantía"/>
    <n v="1"/>
    <n v="6"/>
    <n v="10"/>
    <n v="450000"/>
    <s v="UNIDAD"/>
    <s v="NO SOLICITADAS"/>
  </r>
  <r>
    <x v="22"/>
    <s v="02-02-01-003-005-02"/>
    <n v="16"/>
    <s v="Materiales y suministros - Productos farmacéuticos"/>
    <s v="GUANTES"/>
    <n v="46181504"/>
    <s v="Mínima cuantía"/>
    <n v="1"/>
    <n v="6"/>
    <n v="4"/>
    <n v="60000"/>
    <s v="UNIDAD"/>
    <s v="NO SOLICITADAS"/>
  </r>
  <r>
    <x v="22"/>
    <s v="02-02-01-003-002-01"/>
    <n v="16"/>
    <s v="Materiales y suministros - Pasta de papel, papel y cartón"/>
    <s v="PAPEL DE COCINA"/>
    <n v="14111703"/>
    <s v="Mínima cuantía"/>
    <n v="1"/>
    <n v="6"/>
    <n v="10"/>
    <n v="25000"/>
    <s v="UNIDAD"/>
    <s v="NO SOLICITADAS"/>
  </r>
  <r>
    <x v="22"/>
    <s v="02-02-01-003-005-02"/>
    <n v="16"/>
    <s v="Materiales y suministros - Productos farmacéuticos"/>
    <s v="PERCLORURO DE HIERRO"/>
    <n v="51131500"/>
    <s v="Mínima cuantía"/>
    <n v="1"/>
    <n v="6"/>
    <n v="5"/>
    <n v="130000"/>
    <s v="UNIDAD"/>
    <s v="NO SOLICITADAS"/>
  </r>
  <r>
    <x v="22"/>
    <s v="02-02-01-003-005-02"/>
    <n v="16"/>
    <s v="Materiales y suministros - Productos farmacéuticos"/>
    <s v="CURAS"/>
    <n v="72102900"/>
    <s v="Mínima cuantía"/>
    <n v="1"/>
    <n v="6"/>
    <n v="3"/>
    <n v="1500"/>
    <s v="UNIDAD"/>
    <s v="NO SOLICITADAS"/>
  </r>
  <r>
    <x v="22"/>
    <s v="02-02-01-003-005-02"/>
    <n v="16"/>
    <s v="Materiales y suministros - Productos farmacéuticos"/>
    <s v="GEL CONDUCTOR"/>
    <n v="42201708"/>
    <s v="Mínima cuantía"/>
    <n v="1"/>
    <n v="6"/>
    <n v="5"/>
    <n v="140000"/>
    <s v="UNIDAD"/>
    <s v="NO SOLICITADAS"/>
  </r>
  <r>
    <x v="22"/>
    <s v="02-02-01-003-005-02"/>
    <n v="16"/>
    <s v="Materiales y suministros - Productos farmacéuticos"/>
    <s v="PAPEL OSMOTICO"/>
    <n v="31191500"/>
    <s v="Mínima cuantía"/>
    <n v="1"/>
    <n v="6"/>
    <n v="5"/>
    <n v="110000"/>
    <s v="UNIDAD"/>
    <s v="NO SOLICITADAS"/>
  </r>
  <r>
    <x v="22"/>
    <s v="02-02-01-003-005-02"/>
    <n v="16"/>
    <s v="Materiales y suministros - Productos farmacéuticos"/>
    <s v="ISODINE"/>
    <n v="51102700"/>
    <s v="Mínima cuantía"/>
    <n v="1"/>
    <n v="6"/>
    <n v="10"/>
    <n v="350000"/>
    <s v="UNIDAD"/>
    <s v="NO SOLICITADAS"/>
  </r>
  <r>
    <x v="22"/>
    <s v="02-02-01-003-005-02"/>
    <n v="16"/>
    <s v="Materiales y suministros - Productos farmacéuticos"/>
    <s v="KETOPROFENO GEL"/>
    <n v="51142100"/>
    <s v="Mínima cuantía"/>
    <n v="1"/>
    <n v="6"/>
    <n v="10"/>
    <n v="320000"/>
    <s v="UNIDAD"/>
    <s v="NO SOLICITADAS"/>
  </r>
  <r>
    <x v="22"/>
    <s v="02-02-01-003-005-02"/>
    <n v="16"/>
    <s v="Materiales y suministros - Productos farmacéuticos"/>
    <s v="COBAN"/>
    <n v="42311505"/>
    <s v="Mínima cuantía"/>
    <n v="1"/>
    <n v="6"/>
    <n v="5"/>
    <n v="130000"/>
    <s v="UNIDAD"/>
    <s v="NO SOLICITADAS"/>
  </r>
  <r>
    <x v="22"/>
    <s v="02-02-01-003-005-02"/>
    <n v="16"/>
    <s v="Materiales y suministros - Productos farmacéuticos"/>
    <s v="COMPLEJO B"/>
    <n v="51191905"/>
    <s v="Mínima cuantía"/>
    <n v="1"/>
    <n v="6"/>
    <n v="100"/>
    <n v="250000"/>
    <s v="UNIDAD"/>
    <s v="NO SOLICITADAS"/>
  </r>
  <r>
    <x v="22"/>
    <s v="02-02-01-003-005-02"/>
    <n v="16"/>
    <s v="Materiales y suministros - Productos farmacéuticos"/>
    <s v="BANDAS ELASTICAS ROLLO 20MT DE COLOR AMARILLO ;_x000a_ COLOR VERDE;  COLOR NEGRO;  COLOR GRIS,;COLOR DORADA  _x000a_"/>
    <n v="42251608"/>
    <s v="Mínima cuantía"/>
    <n v="1"/>
    <n v="6"/>
    <n v="2"/>
    <n v="300000"/>
    <s v="UNIDAD"/>
    <s v="NO SOLICITADAS"/>
  </r>
  <r>
    <x v="22"/>
    <s v="02-02-01-003-005-02"/>
    <n v="16"/>
    <s v="Materiales y suministros - Productos farmacéuticos"/>
    <s v="BOTIQUINES CON DOTACIÓN"/>
    <n v="42172001"/>
    <s v="Mínima cuantía"/>
    <n v="2"/>
    <n v="4"/>
    <n v="10"/>
    <n v="1257000"/>
    <s v="UNIDAD"/>
    <s v="NO SOLICITADAS"/>
  </r>
  <r>
    <x v="22"/>
    <s v="02-02-01-003-005-03"/>
    <n v="16"/>
    <s v="Materiales y suministros - Jabón, preparados para limpieza, perfumes y preparados de tocador"/>
    <s v="AMBIENTADOR PARA PISOS"/>
    <n v="47131706"/>
    <s v="Mínima cuantía"/>
    <n v="1"/>
    <n v="6"/>
    <n v="150"/>
    <n v="2100000"/>
    <s v="GALON"/>
    <s v="NO SOLICITADAS"/>
  </r>
  <r>
    <x v="22"/>
    <s v="02-02-01-003-005-03"/>
    <n v="16"/>
    <s v="Materiales y suministros - Jabón, preparados para limpieza, perfumes y preparados de tocador"/>
    <s v="CERA NEUTRA"/>
    <n v="47131802"/>
    <s v="Mínima cuantía"/>
    <n v="1"/>
    <n v="6"/>
    <n v="3"/>
    <n v="54000"/>
    <s v="GALON"/>
    <s v="NO SOLICITADAS"/>
  </r>
  <r>
    <x v="22"/>
    <s v="02-02-01-003-005-03"/>
    <n v="16"/>
    <s v="Materiales y suministros - Jabón, preparados para limpieza, perfumes y preparados de tocador"/>
    <s v="DESENGRASANTE PARRILLAS  Y HORMOS"/>
    <n v="47131821"/>
    <s v="Mínima cuantía"/>
    <n v="1"/>
    <n v="6"/>
    <n v="50"/>
    <n v="750000"/>
    <s v="GALON"/>
    <s v="NO SOLICITADAS"/>
  </r>
  <r>
    <x v="22"/>
    <s v="02-02-01-003-005-03"/>
    <n v="16"/>
    <s v="Materiales y suministros - Jabón, preparados para limpieza, perfumes y preparados de tocador"/>
    <s v="JABON DETERGENTE EN POLVO 500 GRAMOS"/>
    <n v="53131608"/>
    <s v="Mínima cuantía"/>
    <n v="1"/>
    <n v="6"/>
    <n v="1000"/>
    <n v="4500000"/>
    <s v="UNIDAD"/>
    <s v="NO SOLICITADAS"/>
  </r>
  <r>
    <x v="22"/>
    <s v="02-02-01-003-005-03"/>
    <n v="16"/>
    <s v="Materiales y suministros - Jabón, preparados para limpieza, perfumes y preparados de tocador"/>
    <s v="JABON LAVAPLATOS EN PASTA  X 1000 GR"/>
    <n v="53131608"/>
    <s v="Mínima cuantía"/>
    <n v="1"/>
    <n v="6"/>
    <n v="400"/>
    <n v="4400000"/>
    <s v="UNIDAD"/>
    <s v="NO SOLICITADAS"/>
  </r>
  <r>
    <x v="22"/>
    <s v="02-02-01-003-005-03"/>
    <n v="16"/>
    <s v="Materiales y suministros - Jabón, preparados para limpieza, perfumes y preparados de tocador"/>
    <s v="JABON LAVALOZA MECANICO (PARA MAQUINA LAVALOZA)"/>
    <n v="53131608"/>
    <s v="Mínima cuantía"/>
    <n v="1"/>
    <n v="6"/>
    <n v="100"/>
    <n v="1600000"/>
    <s v="GALON"/>
    <s v="NO SOLICITADAS"/>
  </r>
  <r>
    <x v="22"/>
    <s v="02-02-01-003-005-03"/>
    <n v="16"/>
    <s v="Materiales y suministros - Jabón, preparados para limpieza, perfumes y preparados de tocador"/>
    <s v="JABON LIQUIDO PARA MANOS"/>
    <n v="53131608"/>
    <s v="Mínima cuantía"/>
    <n v="1"/>
    <n v="6"/>
    <n v="20"/>
    <n v="200000"/>
    <s v="GALON"/>
    <s v="NO SOLICITADAS"/>
  </r>
  <r>
    <x v="22"/>
    <s v="02-02-01-003-005-03"/>
    <n v="16"/>
    <s v="Materiales y suministros - Jabón, preparados para limpieza, perfumes y preparados de tocador"/>
    <s v="JABON LIQUIDO  (PARA USO EN DISPENSADOR KIMBERLY)"/>
    <n v="53131608"/>
    <s v="Mínima cuantía"/>
    <n v="1"/>
    <n v="6"/>
    <n v="20"/>
    <n v="600000"/>
    <s v="UNIDAD"/>
    <s v="NO SOLICITADAS"/>
  </r>
  <r>
    <x v="22"/>
    <s v="02-02-01-003-005-03"/>
    <n v="16"/>
    <s v="Materiales y suministros - Jabón, preparados para limpieza, perfumes y preparados de tocador"/>
    <s v="JABON TOCADOR TIPO HOTEL"/>
    <n v="53131608"/>
    <s v="Mínima cuantía"/>
    <n v="1"/>
    <n v="6"/>
    <n v="800"/>
    <n v="160000"/>
    <s v="UNIDAD"/>
    <s v="NO SOLICITADAS"/>
  </r>
  <r>
    <x v="22"/>
    <s v="02-02-01-003-005-03"/>
    <n v="16"/>
    <s v="Materiales y suministros - Jabón, preparados para limpieza, perfumes y preparados de tocador"/>
    <s v="LIMPIAVIDRIO EN ATOMIZADOR 500 cc"/>
    <n v="42281704"/>
    <s v="Mínima cuantía"/>
    <n v="1"/>
    <n v="6"/>
    <n v="50"/>
    <n v="280000"/>
    <s v="UNIDAD"/>
    <s v="NO SOLICITADAS"/>
  </r>
  <r>
    <x v="22"/>
    <s v="02-02-01-003-005-03"/>
    <n v="16"/>
    <s v="Materiales y suministros - Jabón, preparados para limpieza, perfumes y preparados de tocador"/>
    <s v="BLANQUEADOR"/>
    <n v="47131807"/>
    <s v="Mínima cuantía"/>
    <n v="1"/>
    <n v="6"/>
    <n v="200"/>
    <n v="2400000"/>
    <s v="GALON"/>
    <s v="NO SOLICITADAS"/>
  </r>
  <r>
    <x v="22"/>
    <s v="02-02-01-003-005-03"/>
    <n v="16"/>
    <s v="Materiales y suministros - Jabón, preparados para limpieza, perfumes y preparados de tocador"/>
    <s v="DESINCRUSTRANTE PARA PISOS"/>
    <n v="47131801"/>
    <s v="Mínima cuantía"/>
    <n v="1"/>
    <n v="6"/>
    <n v="6"/>
    <n v="132000"/>
    <s v="GALON"/>
    <s v="NO SOLICITADAS"/>
  </r>
  <r>
    <x v="22"/>
    <s v="02-02-01-003-005-03"/>
    <n v="16"/>
    <s v="Materiales y suministros - Jabón, preparados para limpieza, perfumes y preparados de tocador"/>
    <s v="TALCO CORPORAL 200 GM"/>
    <n v="53131605"/>
    <s v="Mínima cuantía"/>
    <n v="1"/>
    <n v="6"/>
    <n v="20"/>
    <n v="140000"/>
    <s v="UNIDAD"/>
    <s v="NO SOLICITADAS"/>
  </r>
  <r>
    <x v="22"/>
    <s v="02-02-01-003-005-04"/>
    <n v="16"/>
    <s v="Materiales y suministros - Productos químicos n. C. P."/>
    <s v="PEGANTE PARA PULMAS Ref. # 9670003"/>
    <n v="49181600"/>
    <s v="Selección abreviada menor cuantía"/>
    <n v="2"/>
    <n v="5"/>
    <n v="5"/>
    <n v="225000"/>
    <s v="UNIDAD"/>
    <s v="NO SOLICITADAS"/>
  </r>
  <r>
    <x v="22"/>
    <s v="02-02-01-003-006-02"/>
    <n v="16"/>
    <s v="Materiales y suministros - Otros productos de caucho"/>
    <s v="GUANTE DE CAUCHO ASEO"/>
    <n v="48102107"/>
    <s v="Mínima cuantía"/>
    <n v="1"/>
    <n v="6"/>
    <n v="100"/>
    <n v="400000"/>
    <s v="UNIDAD"/>
    <s v="NO SOLICITADAS"/>
  </r>
  <r>
    <x v="22"/>
    <s v="02-02-01-003-006-02"/>
    <n v="16"/>
    <s v="Materiales y suministros - Otros productos de caucho"/>
    <s v="CHUPAS PARA BAÑO"/>
    <n v="40151500"/>
    <s v="Mínima cuantía"/>
    <n v="1"/>
    <n v="6"/>
    <n v="10"/>
    <n v="50000"/>
    <s v="UNIDAD"/>
    <s v="NO SOLICITADAS"/>
  </r>
  <r>
    <x v="22"/>
    <s v="02-02-01-003-006-02"/>
    <n v="16"/>
    <s v="Materiales y suministros - Otros productos de caucho"/>
    <s v="MANGUERA 150 METROS 11/2&quot; PULGADAS"/>
    <n v="40142000"/>
    <s v="Selección abreviada menor cuantía"/>
    <n v="2"/>
    <n v="5"/>
    <n v="1"/>
    <n v="450000"/>
    <s v="UNIDAD"/>
    <s v="NO SOLICITADAS"/>
  </r>
  <r>
    <x v="22"/>
    <s v="02-02-01-003-006-03"/>
    <n v="16"/>
    <s v="Materiales y suministros - Semimanufacturas de plástico"/>
    <s v="PLOMERÍA"/>
    <n v="30191800"/>
    <s v="Selección abreviada menor cuantía"/>
    <n v="1"/>
    <n v="10"/>
    <n v="15000000"/>
    <n v="15000000"/>
    <s v="GLOBAL"/>
    <s v="NO SOLICITADAS"/>
  </r>
  <r>
    <x v="22"/>
    <s v="02-02-01-003-006-03"/>
    <n v="16"/>
    <s v="Materiales y suministros - Semimanufacturas de plástico"/>
    <s v="MAGUERA ASPIRADORA PISCINA X 22 METROS DIAMETRO 1&quot; 1/4"/>
    <n v="40142000"/>
    <s v="Mínima cuantía"/>
    <n v="2"/>
    <n v="5"/>
    <n v="1"/>
    <n v="350000"/>
    <s v="UNIDAD"/>
    <s v="NO SOLICITADAS"/>
  </r>
  <r>
    <x v="22"/>
    <s v="02-02-01-003-006-03"/>
    <n v="16"/>
    <s v="Materiales y suministros - Semimanufacturas de plástico"/>
    <s v="NASA PARA PISCINA"/>
    <n v="47121815"/>
    <s v="Mínima cuantía"/>
    <n v="2"/>
    <n v="5"/>
    <n v="1"/>
    <n v="80000"/>
    <s v="UNIDAD"/>
    <s v="NO SOLICITADAS"/>
  </r>
  <r>
    <x v="22"/>
    <s v="02-02-01-003-006-09"/>
    <n v="16"/>
    <s v="Materiales y suministros - Otros productos plásticos"/>
    <s v="BALDE PLASTICO"/>
    <n v="47121804"/>
    <s v="Mínima cuantía"/>
    <n v="1"/>
    <n v="6"/>
    <n v="5"/>
    <n v="75000"/>
    <s v="UNIDAD"/>
    <s v="NO SOLICITADAS"/>
  </r>
  <r>
    <x v="22"/>
    <s v="02-02-01-003-006-09"/>
    <n v="16"/>
    <s v="Materiales y suministros - Otros productos plásticos"/>
    <s v="ESPONJAS LAVA LOZA (SABRA)"/>
    <n v="47131603"/>
    <s v="Mínima cuantía"/>
    <n v="1"/>
    <n v="6"/>
    <n v="500"/>
    <n v="100000"/>
    <s v="UNIDAD"/>
    <s v="NO SOLICITADAS"/>
  </r>
  <r>
    <x v="22"/>
    <s v="02-02-01-003-006-09"/>
    <n v="16"/>
    <s v="Materiales y suministros - Otros productos plásticos"/>
    <s v="GORROS DE BAÑO PLASTICO"/>
    <n v="42131502"/>
    <s v="Mínima cuantía"/>
    <n v="1"/>
    <n v="6"/>
    <n v="50"/>
    <n v="20000"/>
    <s v="UNIDAD"/>
    <s v="NO SOLICITADAS"/>
  </r>
  <r>
    <x v="22"/>
    <s v="02-02-01-003-006-09"/>
    <n v="16"/>
    <s v="Materiales y suministros - Otros productos plásticos"/>
    <s v="TOUR GRIP "/>
    <n v="49161620"/>
    <s v="Selección abreviada menor cuantía"/>
    <n v="2"/>
    <n v="5"/>
    <n v="20"/>
    <n v="350000"/>
    <s v="UNIDAD"/>
    <s v="NO SOLICITADAS"/>
  </r>
  <r>
    <x v="22"/>
    <s v="02-02-01-003-007-05"/>
    <n v="16"/>
    <s v="Materiales y suministros - Artículos de concreto, cemento y yeso"/>
    <s v="ALBAÑILERÍA"/>
    <n v="30191800"/>
    <s v="Selección abreviada menor cuantía"/>
    <n v="1"/>
    <n v="10"/>
    <n v="17500000"/>
    <n v="17500000"/>
    <s v="GLOBAL"/>
    <s v="NO SOLICITADAS"/>
  </r>
  <r>
    <x v="22"/>
    <s v="02-02-01-003-008-09"/>
    <n v="16"/>
    <s v="Materiales y suministros - Otros artículos manufacturados n. C. P."/>
    <s v="ESCOBAS"/>
    <n v="47131604"/>
    <s v="Mínima cuantía"/>
    <n v="1"/>
    <n v="6"/>
    <n v="100"/>
    <n v="550000"/>
    <s v="UNIDAD"/>
    <s v="NO SOLICITADAS"/>
  </r>
  <r>
    <x v="22"/>
    <s v="02-02-01-003-008-09"/>
    <n v="16"/>
    <s v="Materiales y suministros - Otros artículos manufacturados n. C. P."/>
    <s v="QUITA  TELARAÑAS"/>
    <n v="47131600"/>
    <s v="Mínima cuantía"/>
    <n v="1"/>
    <n v="6"/>
    <n v="5"/>
    <n v="90000"/>
    <s v="UNIDAD"/>
    <s v="NO SOLICITADAS"/>
  </r>
  <r>
    <x v="22"/>
    <s v="02-02-01-003-008-09"/>
    <n v="16"/>
    <s v="Materiales y suministros - Otros artículos manufacturados n. C. P."/>
    <s v="RASTRILLO PLASTICO"/>
    <n v="27112003"/>
    <s v="Mínima cuantía"/>
    <n v="1"/>
    <n v="6"/>
    <n v="100"/>
    <n v="1000000"/>
    <s v="UNIDAD"/>
    <s v="NO SOLICITADAS"/>
  </r>
  <r>
    <x v="22"/>
    <s v="02-02-01-003-008-09"/>
    <n v="16"/>
    <s v="Materiales y suministros - Otros artículos manufacturados n. C. P."/>
    <s v="RECOGEDOR"/>
    <n v="47131601"/>
    <s v="Mínima cuantía"/>
    <n v="1"/>
    <n v="6"/>
    <n v="30"/>
    <n v="180000"/>
    <s v="UNIDAD"/>
    <s v="NO SOLICITADAS"/>
  </r>
  <r>
    <x v="22"/>
    <s v="02-02-01-003-008-09"/>
    <n v="16"/>
    <s v="Materiales y suministros - Otros artículos manufacturados n. C. P."/>
    <s v="TRAPERO"/>
    <s v="47131500"/>
    <s v="Mínima cuantía"/>
    <n v="1"/>
    <n v="6"/>
    <n v="200"/>
    <n v="1400000"/>
    <s v="UNIDAD"/>
    <s v="NO SOLICITADAS"/>
  </r>
  <r>
    <x v="22"/>
    <s v="02-02-01-003-008-09"/>
    <n v="16"/>
    <s v="Materiales y suministros - Otros artículos manufacturados n. C. P."/>
    <s v="BASTON DE MANDO CEDAR DE 1.20 CMS          "/>
    <n v="60131513"/>
    <s v="Selección abreviada menor cuantía"/>
    <n v="2"/>
    <n v="6"/>
    <n v="7"/>
    <n v="350000"/>
    <s v="UNIDAD"/>
    <s v="NO SOLICITADAS"/>
  </r>
  <r>
    <x v="22"/>
    <s v="02-02-01-003-008-09"/>
    <n v="16"/>
    <s v="Materiales y suministros - Otros artículos manufacturados n. C. P."/>
    <s v="CAJA DE 14  PARCHE NYLON (TAIW)             "/>
    <n v="60131405"/>
    <s v="Selección abreviada menor cuantía"/>
    <n v="2"/>
    <n v="6"/>
    <n v="22"/>
    <n v="7348000"/>
    <s v="UNIDAD"/>
    <s v="NO SOLICITADAS"/>
  </r>
  <r>
    <x v="22"/>
    <s v="02-02-01-003-008-09"/>
    <n v="16"/>
    <s v="Materiales y suministros - Otros artículos manufacturados n. C. P."/>
    <s v="CORREA LIRA EN CHAROL"/>
    <n v="31151900"/>
    <s v="Selección abreviada menor cuantía"/>
    <n v="2"/>
    <n v="6"/>
    <n v="5"/>
    <n v="145000"/>
    <s v="UNIDAD"/>
    <s v="NO SOLICITADAS"/>
  </r>
  <r>
    <x v="22"/>
    <s v="02-02-01-003-008-09"/>
    <n v="16"/>
    <s v="Materiales y suministros - Otros artículos manufacturados n. C. P."/>
    <s v="PARCHE PARA CAJA 14'"/>
    <n v="60131507"/>
    <s v="Selección abreviada menor cuantía"/>
    <n v="2"/>
    <n v="6"/>
    <n v="10"/>
    <n v="100000"/>
    <s v="UNIDAD"/>
    <s v="NO SOLICITADAS"/>
  </r>
  <r>
    <x v="22"/>
    <s v="02-02-01-003-008-09"/>
    <n v="16"/>
    <s v="Materiales y suministros - Otros artículos manufacturados n. C. P."/>
    <s v="PARCHE PARA TAMBORA 18'"/>
    <n v="60131507"/>
    <s v="Selección abreviada menor cuantía"/>
    <n v="2"/>
    <n v="6"/>
    <n v="10"/>
    <n v="160000"/>
    <s v="UNIDAD"/>
    <s v="NO SOLICITADAS"/>
  </r>
  <r>
    <x v="22"/>
    <s v="02-02-01-003-008-09"/>
    <n v="16"/>
    <s v="Materiales y suministros - Otros artículos manufacturados n. C. P."/>
    <s v="CORREA TAMBORA EN CHAROL"/>
    <n v="31151900"/>
    <s v="Selección abreviada menor cuantía"/>
    <n v="2"/>
    <n v="6"/>
    <n v="5"/>
    <n v="140000"/>
    <s v="UNIDAD"/>
    <s v="NO SOLICITADAS"/>
  </r>
  <r>
    <x v="22"/>
    <s v="02-02-01-003-008-09"/>
    <n v="16"/>
    <s v="Materiales y suministros - Otros artículos manufacturados n. C. P."/>
    <s v="PARCHE PARA BOMBO 26'"/>
    <n v="60131507"/>
    <s v="Selección abreviada menor cuantía"/>
    <n v="2"/>
    <n v="6"/>
    <n v="10"/>
    <n v="290000"/>
    <s v="UNIDAD"/>
    <s v="NO SOLICITADAS"/>
  </r>
  <r>
    <x v="22"/>
    <s v="02-02-01-003-008-09"/>
    <n v="16"/>
    <s v="Materiales y suministros - Otros artículos manufacturados n. C. P."/>
    <s v="GOLPEADOR LIRA"/>
    <n v="60131500"/>
    <s v="Selección abreviada menor cuantía"/>
    <n v="2"/>
    <n v="6"/>
    <n v="15"/>
    <n v="75000"/>
    <s v="UNIDAD"/>
    <s v="NO SOLICITADAS"/>
  </r>
  <r>
    <x v="22"/>
    <s v="02-02-01-003-008-09"/>
    <n v="16"/>
    <s v="Materiales y suministros - Otros artículos manufacturados n. C. P."/>
    <s v="BAQUETA 5BN NYLON"/>
    <n v="60131520"/>
    <s v="Selección abreviada menor cuantía"/>
    <n v="2"/>
    <n v="6"/>
    <n v="10"/>
    <n v="340000"/>
    <s v="UNIDAD"/>
    <s v="NO SOLICITADAS"/>
  </r>
  <r>
    <x v="22"/>
    <s v="02-02-01-003-008-09"/>
    <n v="16"/>
    <s v="Materiales y suministros - Otros artículos manufacturados n. C. P."/>
    <s v="GOLPEADOR ALUMINIO TAMBORA"/>
    <n v="60131500"/>
    <s v="Selección abreviada menor cuantía"/>
    <n v="2"/>
    <n v="6"/>
    <n v="10"/>
    <n v="110000"/>
    <s v="UNIDAD"/>
    <s v="NO SOLICITADAS"/>
  </r>
  <r>
    <x v="22"/>
    <s v="02-02-01-003-008-09"/>
    <n v="16"/>
    <s v="Materiales y suministros - Otros artículos manufacturados n. C. P."/>
    <s v="GOLPEADOR ALUMINIO BOMBO"/>
    <n v="60131500"/>
    <s v="Selección abreviada menor cuantía"/>
    <n v="2"/>
    <n v="6"/>
    <n v="10"/>
    <n v="110000"/>
    <s v="UNIDAD"/>
    <s v="NO SOLICITADAS"/>
  </r>
  <r>
    <x v="22"/>
    <s v="02-02-01-003-008-09"/>
    <n v="16"/>
    <s v="Materiales y suministros - Otros artículos manufacturados n. C. P."/>
    <s v="ABRAZADERA SAX TENOR"/>
    <n v="60131500"/>
    <s v="Selección abreviada menor cuantía"/>
    <n v="2"/>
    <n v="6"/>
    <n v="2"/>
    <n v="904000"/>
    <s v="UNIDAD"/>
    <s v="NO SOLICITADAS"/>
  </r>
  <r>
    <x v="22"/>
    <s v="02-02-01-003-008-09"/>
    <n v="16"/>
    <s v="Materiales y suministros - Otros artículos manufacturados n. C. P."/>
    <s v="ABRAZADERA SAX BARITONO"/>
    <n v="60131500"/>
    <s v="Selección abreviada menor cuantía"/>
    <n v="2"/>
    <n v="6"/>
    <n v="1"/>
    <n v="532000"/>
    <s v="UNIDAD"/>
    <s v="NO SOLICITADAS"/>
  </r>
  <r>
    <x v="22"/>
    <s v="02-02-01-003-008-09"/>
    <n v="16"/>
    <s v="Materiales y suministros - Otros artículos manufacturados n. C. P."/>
    <s v="SAX HOLDER"/>
    <n v="60131500"/>
    <s v="Selección abreviada menor cuantía"/>
    <n v="2"/>
    <n v="6"/>
    <n v="5"/>
    <n v="1425000"/>
    <s v="UNIDAD"/>
    <s v="NO SOLICITADAS"/>
  </r>
  <r>
    <x v="22"/>
    <s v="02-02-01-003-008-09"/>
    <n v="16"/>
    <s v="Materiales y suministros - Otros artículos manufacturados n. C. P."/>
    <s v="CAÑAS SAX BARITONO"/>
    <n v="60131502"/>
    <s v="Selección abreviada menor cuantía"/>
    <n v="2"/>
    <n v="6"/>
    <n v="15"/>
    <n v="532500"/>
    <s v="UNIDAD"/>
    <s v="NO SOLICITADAS"/>
  </r>
  <r>
    <x v="22"/>
    <s v="02-02-01-003-008-09"/>
    <n v="16"/>
    <s v="Materiales y suministros - Otros artículos manufacturados n. C. P."/>
    <s v="CAÑAS SAX TENOR"/>
    <n v="60131502"/>
    <s v="Selección abreviada menor cuantía"/>
    <n v="2"/>
    <n v="6"/>
    <n v="60"/>
    <n v="1320000"/>
    <s v="UNIDAD"/>
    <s v="NO SOLICITADAS"/>
  </r>
  <r>
    <x v="22"/>
    <s v="02-02-01-003-008-09"/>
    <n v="16"/>
    <s v="Materiales y suministros - Otros artículos manufacturados n. C. P."/>
    <s v="CAÑAS SAX ALTO"/>
    <n v="60131502"/>
    <s v="Selección abreviada menor cuantía"/>
    <n v="2"/>
    <n v="6"/>
    <n v="60"/>
    <n v="1080000"/>
    <s v="UNIDAD"/>
    <s v="NO SOLICITADAS"/>
  </r>
  <r>
    <x v="22"/>
    <s v="02-02-01-003-008-09"/>
    <n v="16"/>
    <s v="Materiales y suministros - Otros artículos manufacturados n. C. P."/>
    <s v="CAÑAS SAX SOPRANO"/>
    <n v="60131502"/>
    <s v="Selección abreviada menor cuantía"/>
    <n v="2"/>
    <n v="6"/>
    <n v="5"/>
    <n v="177625"/>
    <s v="UNIDAD"/>
    <s v="NO SOLICITADAS"/>
  </r>
  <r>
    <x v="22"/>
    <s v="02-02-01-003-008-09"/>
    <n v="16"/>
    <s v="Materiales y suministros - Otros artículos manufacturados n. C. P."/>
    <s v="BOQUILLA SAX TENOR "/>
    <n v="60131509"/>
    <s v="Selección abreviada menor cuantía"/>
    <n v="2"/>
    <n v="6"/>
    <n v="1"/>
    <n v="1100000"/>
    <s v="UNIDAD"/>
    <s v="NO SOLICITADAS"/>
  </r>
  <r>
    <x v="22"/>
    <s v="02-02-01-003-008-09"/>
    <n v="16"/>
    <s v="Materiales y suministros - Otros artículos manufacturados n. C. P."/>
    <s v="BOQUILLA SAX BARITONO"/>
    <n v="60131509"/>
    <s v="Selección abreviada menor cuantía"/>
    <n v="2"/>
    <n v="6"/>
    <n v="1"/>
    <n v="1580000"/>
    <s v="UNIDAD"/>
    <s v="NO SOLICITADAS"/>
  </r>
  <r>
    <x v="22"/>
    <s v="02-02-01-003-008-09"/>
    <n v="16"/>
    <s v="Materiales y suministros - Otros artículos manufacturados n. C. P."/>
    <s v="PROTECTOR DE BOQUILLA PLASTICO"/>
    <n v="60131500"/>
    <s v="Selección abreviada menor cuantía"/>
    <n v="2"/>
    <n v="6"/>
    <n v="10"/>
    <n v="180000"/>
    <s v="UNIDAD"/>
    <s v="NO SOLICITADAS"/>
  </r>
  <r>
    <x v="22"/>
    <s v="02-02-01-003-008-09"/>
    <n v="16"/>
    <s v="Materiales y suministros - Otros artículos manufacturados n. C. P."/>
    <s v="TRAPO PARA LIMPIAR LATÓN"/>
    <n v="52121601"/>
    <s v="Selección abreviada menor cuantía"/>
    <n v="2"/>
    <n v="6"/>
    <n v="6"/>
    <n v="172200"/>
    <s v="UNIDAD"/>
    <s v="NO SOLICITADAS"/>
  </r>
  <r>
    <x v="22"/>
    <s v="02-02-01-003-008-09"/>
    <n v="16"/>
    <s v="Materiales y suministros - Otros artículos manufacturados n. C. P."/>
    <s v="CAÑAS PARA CLARINETE"/>
    <n v="60131502"/>
    <s v="Selección abreviada menor cuantía"/>
    <n v="2"/>
    <n v="6"/>
    <n v="180"/>
    <n v="3240000"/>
    <s v="UNIDAD"/>
    <s v="NO SOLICITADAS"/>
  </r>
  <r>
    <x v="22"/>
    <s v="02-02-01-003-008-09"/>
    <n v="16"/>
    <s v="Materiales y suministros - Otros artículos manufacturados n. C. P."/>
    <s v="HILO PARA OBOE"/>
    <n v="60131500"/>
    <s v="Selección abreviada menor cuantía"/>
    <n v="2"/>
    <n v="6"/>
    <n v="1"/>
    <n v="38000"/>
    <s v="UNIDAD"/>
    <s v="NO SOLICITADAS"/>
  </r>
  <r>
    <x v="22"/>
    <s v="02-02-01-003-008-09"/>
    <n v="16"/>
    <s v="Materiales y suministros - Otros artículos manufacturados n. C. P."/>
    <s v="MADERA PARA CAÑAS DE OBOE"/>
    <n v="60131500"/>
    <s v="Selección abreviada menor cuantía"/>
    <n v="2"/>
    <n v="6"/>
    <n v="50"/>
    <n v="1400000"/>
    <s v="UNIDAD"/>
    <s v="NO SOLICITADAS"/>
  </r>
  <r>
    <x v="22"/>
    <s v="02-02-01-003-008-09"/>
    <n v="16"/>
    <s v="Materiales y suministros - Otros artículos manufacturados n. C. P."/>
    <s v="ALAMBRE PARA OBOE"/>
    <n v="60131500"/>
    <s v="Selección abreviada menor cuantía"/>
    <n v="2"/>
    <n v="6"/>
    <n v="1"/>
    <n v="38000"/>
    <s v="UNIDAD"/>
    <s v="NO SOLICITADAS"/>
  </r>
  <r>
    <x v="22"/>
    <s v="02-02-01-003-008-09"/>
    <n v="16"/>
    <s v="Materiales y suministros - Otros artículos manufacturados n. C. P."/>
    <s v="PORTA CAÑAS OBOE"/>
    <n v="60131500"/>
    <s v="Selección abreviada menor cuantía"/>
    <n v="2"/>
    <n v="6"/>
    <n v="1"/>
    <n v="85000"/>
    <s v="UNIDAD"/>
    <s v="NO SOLICITADAS"/>
  </r>
  <r>
    <x v="22"/>
    <s v="02-02-01-003-008-09"/>
    <n v="16"/>
    <s v="Materiales y suministros - Otros artículos manufacturados n. C. P."/>
    <s v="PAD DRYER PARA CLARINETE"/>
    <n v="60131500"/>
    <s v="Selección abreviada menor cuantía"/>
    <n v="2"/>
    <n v="6"/>
    <n v="6"/>
    <n v="180000"/>
    <s v="UNIDAD"/>
    <s v="NO SOLICITADAS"/>
  </r>
  <r>
    <x v="22"/>
    <s v="02-02-01-003-008-09"/>
    <n v="16"/>
    <s v="Materiales y suministros - Otros artículos manufacturados n. C. P."/>
    <s v="PROTECTOR BOQUILLA PARA CLARIENTE "/>
    <n v="60131500"/>
    <s v="Selección abreviada menor cuantía"/>
    <n v="2"/>
    <n v="6"/>
    <n v="6"/>
    <n v="60000"/>
    <s v="UNIDAD"/>
    <s v="NO SOLICITADAS"/>
  </r>
  <r>
    <x v="22"/>
    <s v="02-02-01-003-008-09"/>
    <n v="16"/>
    <s v="Materiales y suministros - Otros artículos manufacturados n. C. P."/>
    <s v="BOQUILLA PARA TUBA BS "/>
    <n v="60131509"/>
    <s v="Selección abreviada menor cuantía"/>
    <n v="2"/>
    <n v="6"/>
    <n v="1"/>
    <n v="422000"/>
    <s v="UNIDAD"/>
    <s v="NO SOLICITADAS"/>
  </r>
  <r>
    <x v="22"/>
    <s v="02-02-01-003-008-09"/>
    <n v="16"/>
    <s v="Materiales y suministros - Otros artículos manufacturados n. C. P."/>
    <s v="BOQUILLA TROMPETA ERIK MIYASHIRO"/>
    <n v="60131509"/>
    <s v="Selección abreviada menor cuantía"/>
    <n v="2"/>
    <n v="6"/>
    <n v="2"/>
    <n v="970000"/>
    <s v="UNIDAD"/>
    <s v="NO SOLICITADAS"/>
  </r>
  <r>
    <x v="22"/>
    <s v="02-02-01-003-008-09"/>
    <n v="16"/>
    <s v="Materiales y suministros - Otros artículos manufacturados n. C. P."/>
    <s v="KIT DE LIMPIEZA COMPLETO PARA FLISCORNO"/>
    <n v="60121241"/>
    <s v="Selección abreviada menor cuantía"/>
    <n v="2"/>
    <n v="6"/>
    <n v="1"/>
    <n v="140000"/>
    <s v="UNIDAD"/>
    <s v="NO SOLICITADAS"/>
  </r>
  <r>
    <x v="22"/>
    <s v="02-02-01-003-008-09"/>
    <n v="16"/>
    <s v="Materiales y suministros - Otros artículos manufacturados n. C. P."/>
    <s v="BAQUETAS VIC FIRTH 5B PUNTA DE NYLON 3PARES"/>
    <n v="60131520"/>
    <s v="Selección abreviada menor cuantía"/>
    <n v="2"/>
    <n v="6"/>
    <n v="1"/>
    <n v="28000"/>
    <s v="UNIDAD"/>
    <s v="NO SOLICITADAS"/>
  </r>
  <r>
    <x v="22"/>
    <s v="02-02-01-003-008-09"/>
    <n v="16"/>
    <s v="Materiales y suministros - Otros artículos manufacturados n. C. P."/>
    <s v="BAQUETAS VIC FIRTH 5B PUNTA DE MADERA 3 PARES"/>
    <n v="60131520"/>
    <s v="Selección abreviada menor cuantía"/>
    <n v="2"/>
    <n v="6"/>
    <n v="1"/>
    <n v="28000"/>
    <s v="UNIDAD"/>
    <s v="NO SOLICITADAS"/>
  </r>
  <r>
    <x v="22"/>
    <s v="02-02-01-003-008-09"/>
    <n v="16"/>
    <s v="Materiales y suministros - Otros artículos manufacturados n. C. P."/>
    <s v="BAQUETAS VIC FIRTH SRHTSW RALPH HARDIMON TENOR STICKS"/>
    <n v="60131520"/>
    <s v="Selección abreviada menor cuantía"/>
    <n v="2"/>
    <n v="6"/>
    <n v="1"/>
    <n v="90000"/>
    <s v="UNIDAD"/>
    <s v="NO SOLICITADAS"/>
  </r>
  <r>
    <x v="22"/>
    <s v="02-02-01-003-008-09"/>
    <n v="16"/>
    <s v="Materiales y suministros - Otros artículos manufacturados n. C. P."/>
    <s v="BAQUETAS TIMBAL SINFONICO VIC FIRTH T1 GENERAL 2PARES"/>
    <n v="60131520"/>
    <s v="Selección abreviada menor cuantía"/>
    <n v="2"/>
    <n v="6"/>
    <n v="1"/>
    <n v="250000"/>
    <s v="UNIDAD"/>
    <s v="NO SOLICITADAS"/>
  </r>
  <r>
    <x v="22"/>
    <s v="02-02-01-003-008-09"/>
    <n v="16"/>
    <s v="Materiales y suministros - Otros artículos manufacturados n. C. P."/>
    <s v="BAQUETAS TIMBAL SINFONICO VIC FIRTH T3 STACATTO 2PARES"/>
    <n v="60131520"/>
    <s v="Selección abreviada menor cuantía"/>
    <n v="2"/>
    <n v="6"/>
    <n v="1"/>
    <n v="250000"/>
    <s v="UNIDAD"/>
    <s v="NO SOLICITADAS"/>
  </r>
  <r>
    <x v="22"/>
    <s v="02-02-01-003-008-09"/>
    <n v="16"/>
    <s v="Materiales y suministros - Otros artículos manufacturados n. C. P."/>
    <s v="BAQUETAS TIMBAL SINFONICO VIC FIRTH T4 ULTRA STACATTO 2PARES"/>
    <n v="60131520"/>
    <s v="Selección abreviada menor cuantía"/>
    <n v="2"/>
    <n v="6"/>
    <n v="1"/>
    <n v="285000"/>
    <s v="UNIDAD"/>
    <s v="NO SOLICITADAS"/>
  </r>
  <r>
    <x v="22"/>
    <s v="02-02-01-003-008-09"/>
    <n v="16"/>
    <s v="Materiales y suministros - Otros artículos manufacturados n. C. P."/>
    <s v="BAQUETAS PARA GLOCKENSPIEL REF ME 101 YAMAHA MALLETS PARA GLOCKENSPIEL 2 PARES"/>
    <n v="60131520"/>
    <s v="Selección abreviada menor cuantía"/>
    <n v="2"/>
    <n v="6"/>
    <n v="1"/>
    <n v="284000"/>
    <s v="UNIDAD"/>
    <s v="NO SOLICITADAS"/>
  </r>
  <r>
    <x v="22"/>
    <s v="02-02-01-003-008-09"/>
    <n v="16"/>
    <s v="Materiales y suministros - Otros artículos manufacturados n. C. P."/>
    <s v="VIC FIRTH JAZZ BRUSHES REF WB RETRACTILES"/>
    <n v="60131500"/>
    <s v="Selección abreviada menor cuantía"/>
    <n v="2"/>
    <n v="6"/>
    <n v="1"/>
    <n v="240000"/>
    <s v="UNIDAD"/>
    <s v="NO SOLICITADAS"/>
  </r>
  <r>
    <x v="22"/>
    <s v="02-02-01-003-008-09"/>
    <n v="16"/>
    <s v="Materiales y suministros - Otros artículos manufacturados n. C. P."/>
    <s v="BASE PLATILLO GIBRALTAR 4709 DE BRAZO (BOOM)"/>
    <n v="60131401"/>
    <s v="Selección abreviada menor cuantía"/>
    <n v="2"/>
    <n v="6"/>
    <n v="1"/>
    <n v="390000"/>
    <s v="UNIDAD"/>
    <s v="NO SOLICITADAS"/>
  </r>
  <r>
    <x v="22"/>
    <s v="02-02-01-003-008-09"/>
    <n v="16"/>
    <s v="Materiales y suministros - Otros artículos manufacturados n. C. P."/>
    <s v="PARCHES REMO FIBERSKIN 11.75” Y 12.5” PARA CONGA"/>
    <n v="60131507"/>
    <s v="Selección abreviada menor cuantía"/>
    <n v="2"/>
    <n v="6"/>
    <n v="1"/>
    <n v="284000"/>
    <s v="UNIDAD"/>
    <s v="NO SOLICITADAS"/>
  </r>
  <r>
    <x v="22"/>
    <s v="02-02-01-003-008-09"/>
    <n v="16"/>
    <s v="Materiales y suministros - Otros artículos manufacturados n. C. P."/>
    <s v="JUEGO DE AGUJAS PARA CLARINETE 0,55 CUERPO AZUL"/>
    <n v="60131500"/>
    <s v="Selección abreviada menor cuantía"/>
    <n v="2"/>
    <n v="6"/>
    <n v="15"/>
    <n v="42000"/>
    <s v="UNIDAD"/>
    <s v="NO SOLICITADAS"/>
  </r>
  <r>
    <x v="22"/>
    <s v="02-02-01-003-008-09"/>
    <n v="16"/>
    <s v="Materiales y suministros - Otros artículos manufacturados n. C. P."/>
    <s v="JUEGO DE AGUJAS PARA CLARINETE 0,6 CUERPO AZUL"/>
    <n v="60131500"/>
    <s v="Selección abreviada menor cuantía"/>
    <n v="2"/>
    <n v="6"/>
    <n v="15"/>
    <n v="42000"/>
    <s v="UNIDAD"/>
    <s v="NO SOLICITADAS"/>
  </r>
  <r>
    <x v="22"/>
    <s v="02-02-01-003-008-09"/>
    <n v="16"/>
    <s v="Materiales y suministros - Otros artículos manufacturados n. C. P."/>
    <s v="JUEGO DE AGUJAS PARA CLARINETE 0,7 CUERPO AZUL"/>
    <n v="60131500"/>
    <s v="Selección abreviada menor cuantía"/>
    <n v="2"/>
    <n v="6"/>
    <n v="15"/>
    <n v="42000"/>
    <s v="UNIDAD"/>
    <s v="NO SOLICITADAS"/>
  </r>
  <r>
    <x v="22"/>
    <s v="02-02-01-003-008-09"/>
    <n v="16"/>
    <s v="Materiales y suministros - Otros artículos manufacturados n. C. P."/>
    <s v="JUEGO DE AGUJAS PARA CLARINETE 0,8 CUERPO AZUL"/>
    <n v="60131500"/>
    <s v="Selección abreviada menor cuantía"/>
    <n v="2"/>
    <n v="6"/>
    <n v="15"/>
    <n v="42000"/>
    <s v="UNIDAD"/>
    <s v="NO SOLICITADAS"/>
  </r>
  <r>
    <x v="22"/>
    <s v="02-02-01-003-008-09"/>
    <n v="16"/>
    <s v="Materiales y suministros - Otros artículos manufacturados n. C. P."/>
    <s v="JUEGO DE AGUJAS PARA CLARINETE 0,9 CUERPO AZUL"/>
    <n v="60131500"/>
    <s v="Selección abreviada menor cuantía"/>
    <n v="2"/>
    <n v="6"/>
    <n v="15"/>
    <n v="42000"/>
    <s v="UNIDAD"/>
    <s v="NO SOLICITADAS"/>
  </r>
  <r>
    <x v="22"/>
    <s v="02-02-01-003-008-09"/>
    <n v="16"/>
    <s v="Materiales y suministros - Otros artículos manufacturados n. C. P."/>
    <s v="JUEGO DE AGUJAS PARA CLARINETE 1,0 CUERPO AZUL"/>
    <n v="60131500"/>
    <s v="Selección abreviada menor cuantía"/>
    <n v="2"/>
    <n v="6"/>
    <n v="15"/>
    <n v="42000"/>
    <s v="UNIDAD"/>
    <s v="NO SOLICITADAS"/>
  </r>
  <r>
    <x v="22"/>
    <s v="02-02-01-003-008-09"/>
    <n v="16"/>
    <s v="Materiales y suministros - Otros artículos manufacturados n. C. P."/>
    <s v="JUEGO DE AGUJAS PARA CLARINETE 1,15 MM CUERPO AZUL"/>
    <n v="60131500"/>
    <s v="Selección abreviada menor cuantía"/>
    <n v="2"/>
    <n v="6"/>
    <n v="15"/>
    <n v="42000"/>
    <s v="UNIDAD"/>
    <s v="NO SOLICITADAS"/>
  </r>
  <r>
    <x v="22"/>
    <s v="02-02-01-003-008-09"/>
    <n v="16"/>
    <s v="Materiales y suministros - Otros artículos manufacturados n. C. P."/>
    <s v="JUEGO DE AGUJAS PARA CLARINETE 1,3 MM CUERPO AZUL"/>
    <n v="60131500"/>
    <s v="Selección abreviada menor cuantía"/>
    <n v="2"/>
    <n v="6"/>
    <n v="15"/>
    <n v="42000"/>
    <s v="UNIDAD"/>
    <s v="NO SOLICITADAS"/>
  </r>
  <r>
    <x v="22"/>
    <s v="02-02-01-003-008-09"/>
    <n v="16"/>
    <s v="Materiales y suministros - Otros artículos manufacturados n. C. P."/>
    <s v="JUEGO DE ZAPATILLAS PARA CLARINETE SOPRANO 17 PIEZAS"/>
    <n v="60131500"/>
    <s v="Selección abreviada menor cuantía"/>
    <n v="2"/>
    <n v="6"/>
    <n v="6"/>
    <n v="288000"/>
    <s v="UNIDAD"/>
    <s v="NO SOLICITADAS"/>
  </r>
  <r>
    <x v="22"/>
    <s v="02-02-01-003-008-09"/>
    <n v="16"/>
    <s v="Materiales y suministros - Otros artículos manufacturados n. C. P."/>
    <s v="HOJA DE CORCHO 0,4 MM 10X30 CM"/>
    <n v="30266404"/>
    <s v="Selección abreviada menor cuantía"/>
    <n v="2"/>
    <n v="6"/>
    <n v="2"/>
    <n v="132800"/>
    <s v="UNIDAD"/>
    <s v="NO SOLICITADAS"/>
  </r>
  <r>
    <x v="22"/>
    <s v="02-02-01-003-008-09"/>
    <n v="16"/>
    <s v="Materiales y suministros - Otros artículos manufacturados n. C. P."/>
    <s v="HOJA DE CORCHO 0,8 MM 10X30 CM"/>
    <n v="30266404"/>
    <s v="Selección abreviada menor cuantía"/>
    <n v="2"/>
    <n v="6"/>
    <n v="2"/>
    <n v="142400"/>
    <s v="UNIDAD"/>
    <s v="NO SOLICITADAS"/>
  </r>
  <r>
    <x v="22"/>
    <s v="02-02-01-003-008-09"/>
    <n v="16"/>
    <s v="Materiales y suministros - Otros artículos manufacturados n. C. P."/>
    <s v="HOJA DE CORCHO 1,2 MM 10X30 CM"/>
    <n v="30266404"/>
    <s v="Selección abreviada menor cuantía"/>
    <n v="2"/>
    <n v="6"/>
    <n v="2"/>
    <n v="144000"/>
    <s v="UNIDAD"/>
    <s v="NO SOLICITADAS"/>
  </r>
  <r>
    <x v="22"/>
    <s v="02-02-01-003-008-09"/>
    <n v="16"/>
    <s v="Materiales y suministros - Otros artículos manufacturados n. C. P."/>
    <s v="HOJA DE CORCHO 1,6 MM 10X30 CM"/>
    <n v="30266404"/>
    <s v="Selección abreviada menor cuantía"/>
    <n v="2"/>
    <n v="6"/>
    <n v="2"/>
    <n v="147200"/>
    <s v="UNIDAD"/>
    <s v="NO SOLICITADAS"/>
  </r>
  <r>
    <x v="22"/>
    <s v="02-02-01-003-008-09"/>
    <n v="16"/>
    <s v="Materiales y suministros - Otros artículos manufacturados n. C. P."/>
    <s v="HOJA DE CORCHO 2,0 MM 10X30 CM"/>
    <n v="30266404"/>
    <s v="Selección abreviada menor cuantía"/>
    <n v="2"/>
    <n v="6"/>
    <n v="2"/>
    <n v="153600"/>
    <s v="UNIDAD"/>
    <s v="NO SOLICITADAS"/>
  </r>
  <r>
    <x v="22"/>
    <s v="02-02-01-003-008-09"/>
    <n v="16"/>
    <s v="Materiales y suministros - Otros artículos manufacturados n. C. P."/>
    <s v="HOJA DE CORCHO 2,5 MM 10X30 CM"/>
    <n v="30266404"/>
    <s v="Selección abreviada menor cuantía"/>
    <n v="2"/>
    <n v="6"/>
    <n v="2"/>
    <n v="164800"/>
    <s v="UNIDAD"/>
    <s v="NO SOLICITADAS"/>
  </r>
  <r>
    <x v="22"/>
    <s v="02-02-01-003-008-09"/>
    <n v="16"/>
    <s v="Materiales y suministros - Otros artículos manufacturados n. C. P."/>
    <s v="HOJA DE CORCHO 3,2 MM 10X30 CM"/>
    <n v="30266404"/>
    <s v="Selección abreviada menor cuantía"/>
    <n v="2"/>
    <n v="6"/>
    <n v="2"/>
    <n v="198400"/>
    <s v="UNIDAD"/>
    <s v="NO SOLICITADAS"/>
  </r>
  <r>
    <x v="22"/>
    <s v="02-02-01-004-002"/>
    <n v="16"/>
    <s v="Materiales y suministros - Productos metálicos elaborados (excepto maquinaria y equipo)"/>
    <s v="ESPONJA  ALAMBRE"/>
    <n v="47131603"/>
    <s v="Mínima cuantía"/>
    <n v="1"/>
    <n v="6"/>
    <n v="500"/>
    <n v="100000"/>
    <s v="UNIDAD"/>
    <s v="NO SOLICITADAS"/>
  </r>
  <r>
    <x v="22"/>
    <s v="02-02-01-004-004-08"/>
    <n v="16"/>
    <s v="Materiales y suministros - Aparatos de uso doméstico y sus partes y piezas"/>
    <s v="MAQUINAS  CORTE  CABELLO"/>
    <n v="53131643"/>
    <s v="Mínima cuantía"/>
    <n v="1"/>
    <n v="6"/>
    <n v="1"/>
    <n v="160000"/>
    <s v="UNIDAD"/>
    <s v="NO SOLICITADAS"/>
  </r>
  <r>
    <x v="22"/>
    <s v="02-02-01-004-002"/>
    <n v="16"/>
    <s v="Materiales y suministros - Productos metálicos elaborados (excepto maquinaria y equipo)"/>
    <s v="PATILLERAS"/>
    <n v="53131603"/>
    <s v="Mínima cuantía"/>
    <n v="1"/>
    <n v="6"/>
    <n v="1"/>
    <n v="120000"/>
    <s v="UNIDAD"/>
    <s v="NO SOLICITADAS"/>
  </r>
  <r>
    <x v="22"/>
    <s v="02-02-01-004-002"/>
    <n v="16"/>
    <s v="Materiales y suministros - Productos metálicos elaborados (excepto maquinaria y equipo)"/>
    <s v="REPUESTOS  DE  CHUCHILLAS PARA MAQUINA  DE PELUQUERIA WAHL"/>
    <n v="52141705"/>
    <s v="Mínima cuantía"/>
    <n v="1"/>
    <n v="6"/>
    <n v="5"/>
    <n v="225000"/>
    <s v="UNIDAD"/>
    <s v="NO SOLICITADAS"/>
  </r>
  <r>
    <x v="22"/>
    <s v="02-02-01-004-002"/>
    <n v="16"/>
    <s v="Materiales y suministros - Productos metálicos elaborados (excepto maquinaria y equipo)"/>
    <s v="TIJERA MEDIANA (PARA USO EN PELUQUERIA)"/>
    <n v="44121618"/>
    <s v="Mínima cuantía"/>
    <n v="1"/>
    <n v="6"/>
    <n v="2"/>
    <n v="90000"/>
    <s v="UNIDAD"/>
    <s v="NO SOLICITADAS"/>
  </r>
  <r>
    <x v="22"/>
    <s v="02-02-01-004-002"/>
    <n v="16"/>
    <s v="Materiales y suministros - Productos metálicos elaborados (excepto maquinaria y equipo)"/>
    <s v="MARTILLO ESFÉRICO DE METAL GRANDE Y PEQUEÑO"/>
    <n v="27111602"/>
    <s v="Mínima cuantía"/>
    <n v="2"/>
    <n v="5"/>
    <n v="1"/>
    <n v="59000"/>
    <s v="UNIDAD"/>
    <s v="NO SOLICITADAS"/>
  </r>
  <r>
    <x v="22"/>
    <s v="02-02-01-004-002"/>
    <n v="16"/>
    <s v="Materiales y suministros - Productos metálicos elaborados (excepto maquinaria y equipo)"/>
    <s v="VARILLA FLEXIBLE PARA SACAR GOLPES Y ABOLLADURAS EN CURVAS PEQUEÑAS "/>
    <n v="30102400"/>
    <s v="Mínima cuantía"/>
    <n v="2"/>
    <n v="5"/>
    <n v="1"/>
    <n v="726000"/>
    <s v="UNIDAD"/>
    <s v="NO SOLICITADAS"/>
  </r>
  <r>
    <x v="22"/>
    <s v="02-02-01-004-002"/>
    <n v="16"/>
    <s v="Materiales y suministros - Productos metálicos elaborados (excepto maquinaria y equipo)"/>
    <s v="JUEGO DE 8 VARILLAS 7 ESFERAS PARA GOLPES "/>
    <n v="30102400"/>
    <s v="Mínima cuantía"/>
    <n v="2"/>
    <n v="5"/>
    <n v="1"/>
    <n v="164000"/>
    <s v="UNIDAD"/>
    <s v="NO SOLICITADAS"/>
  </r>
  <r>
    <x v="22"/>
    <s v="02-02-01-004-002"/>
    <n v="16"/>
    <s v="Materiales y suministros - Productos metálicos elaborados (excepto maquinaria y equipo)"/>
    <s v="MALETAS PARA ESGRIMA"/>
    <n v="53121500"/>
    <s v="Mínima cuantía"/>
    <n v="2"/>
    <n v="5"/>
    <n v="1"/>
    <n v="250000"/>
    <s v="UNIDAD"/>
    <s v="NO SOLICITADAS"/>
  </r>
  <r>
    <x v="22"/>
    <s v="02-02-01-004-002"/>
    <n v="16"/>
    <s v="Materiales y suministros - Productos metálicos elaborados (excepto maquinaria y equipo)"/>
    <s v="CILINDRO AIRE COMPRIMIDO "/>
    <n v="44102904"/>
    <s v="Mínima cuantía"/>
    <n v="2"/>
    <n v="5"/>
    <n v="2"/>
    <n v="900000"/>
    <s v="UNIDAD"/>
    <s v="NO SOLICITADAS"/>
  </r>
  <r>
    <x v="22"/>
    <s v="02-02-01-004-006-02"/>
    <n v="16"/>
    <s v="Materiales y suministros - Aparatos de control eléctrico y distribución de electricidad y sus partes y piezas"/>
    <s v="ELÉCTRICOS "/>
    <n v="39121311"/>
    <s v="Selección abreviada menor cuantía"/>
    <n v="1"/>
    <n v="10"/>
    <n v="16000000"/>
    <n v="16000000"/>
    <s v="GLOBAL"/>
    <s v="NO SOLICITADAS"/>
  </r>
  <r>
    <x v="22"/>
    <s v="02-02-01-004-006-05"/>
    <n v="16"/>
    <s v="Materiales y suministros - Lámparas eléctricas de incandescencia o descarga; lámparas de arco, equipo para alumbrado eléctrico; sus partes y piezas"/>
    <s v="BOMBILLERIA"/>
    <n v="39101600"/>
    <s v="Selección abreviada menor cuantía"/>
    <n v="1"/>
    <n v="10"/>
    <n v="9000000"/>
    <n v="9000000"/>
    <s v="GLOBAL"/>
    <s v="NO SOLICITADAS"/>
  </r>
  <r>
    <x v="22"/>
    <s v="02-02-01-004-007-08"/>
    <n v="16"/>
    <s v="Materiales y suministros - Paquetes de software"/>
    <s v="RENOVACIÓN SPSS (25 LICENCIAS)"/>
    <n v="81111800"/>
    <s v="CONTRATACIÓN DIRECTA"/>
    <n v="1"/>
    <n v="12"/>
    <n v="1"/>
    <n v="29750000"/>
    <s v="GLOBAL"/>
    <s v="NO SOLICITADAS"/>
  </r>
  <r>
    <x v="22"/>
    <s v="02-02-01-004-007-08"/>
    <n v="16"/>
    <s v="Materiales y suministros - Paquetes de software"/>
    <s v="RENOVACIÓN VIRTUAL PLANT (25 LICENCIAS)"/>
    <n v="81111800"/>
    <s v="CONTRATACIÓN DIRECTA"/>
    <n v="1"/>
    <n v="12"/>
    <n v="1"/>
    <n v="23800000"/>
    <s v="GLOBAL"/>
    <s v="NO SOLICITADAS"/>
  </r>
  <r>
    <x v="22"/>
    <s v="02-02-01-004-007-08"/>
    <n v="16"/>
    <s v="Materiales y suministros - Paquetes de software"/>
    <s v="RENOVACIÓN ATLAS TI (25 LICENCIAS)"/>
    <n v="81111800"/>
    <s v="CONTRATACIÓN DIRECTA"/>
    <n v="1"/>
    <n v="12"/>
    <n v="1"/>
    <n v="34510000"/>
    <s v="GLOBAL"/>
    <s v="NO SOLICITADAS"/>
  </r>
  <r>
    <x v="22"/>
    <s v="02-02-02-005-004-01-1"/>
    <n v="10"/>
    <s v="Adquisición de servicios - Servicios generales de construcción de edificaciones residenciales"/>
    <s v="MANTENIMIENTO, ADECUACIÓN Y/O REMODELACIÓN DE LAS VIVIENDAS Y ALOJAMIENTO MILITAR BAMFS VF"/>
    <n v="72102900"/>
    <s v="Selección abreviada menor cuantía"/>
    <n v="1"/>
    <n v="3"/>
    <n v="1"/>
    <n v="150000000"/>
    <s v="GLOBAL"/>
    <s v="SI APROBADAS"/>
  </r>
  <r>
    <x v="22"/>
    <s v="02-02-02-005-004-01-1"/>
    <n v="10"/>
    <s v="Adquisición de servicios - Servicios generales de construcción de edificaciones residenciales"/>
    <s v="MANTENIMIENTO DEL ALOJAMIENTO DEL GRUCA CACOM2"/>
    <n v="72102900"/>
    <s v="Selección abreviada menor cuantía"/>
    <n v="1"/>
    <n v="11"/>
    <n v="1"/>
    <n v="781000000"/>
    <s v="GLOBAL"/>
    <s v="NO SOLICITADAS"/>
  </r>
  <r>
    <x v="22"/>
    <s v="02-02-02-005-004-01-1"/>
    <n v="10"/>
    <s v="Adquisición de servicios - Servicios generales de construcción de edificaciones residenciales"/>
    <s v="MANTENIMIENTO DE VIVIENDAS Y ALOJAMIENTOS "/>
    <n v="72102900"/>
    <s v="Selección abreviada menor cuantía"/>
    <n v="1"/>
    <n v="11"/>
    <n v="1"/>
    <n v="40000000"/>
    <s v="GLOBAL"/>
    <s v="NO SOLICITADAS"/>
  </r>
  <r>
    <x v="22"/>
    <s v="02-02-02-005-004-01-1"/>
    <n v="10"/>
    <s v="Adquisición de servicios - Servicios generales de construcción de edificaciones residenciales"/>
    <s v="MANTENIMIENTO DE VIVIENDAS Y ALOJAMIENTOS "/>
    <n v="72102900"/>
    <s v="Selección abreviada menor cuantía"/>
    <n v="11"/>
    <n v="12"/>
    <n v="1"/>
    <n v="29000000"/>
    <s v="GLOBAL"/>
    <s v="SI EN TRAMITE"/>
  </r>
  <r>
    <x v="22"/>
    <s v="02-02-02-005-004-01-2"/>
    <n v="10"/>
    <s v="Adquisición de servicios - Servicios generales de construcción de edificaciones no residenciales"/>
    <s v="MANTENIMIENTO DE INFRAESTRUCTURA DEL ESM"/>
    <n v="72103300"/>
    <s v="Selección abreviada menor cuantía"/>
    <n v="1"/>
    <n v="6"/>
    <n v="1"/>
    <n v="78650000"/>
    <s v="GLOBAL"/>
    <s v="NO SOLICITADAS"/>
  </r>
  <r>
    <x v="22"/>
    <s v="02-02-02-005-004-01-2"/>
    <n v="10"/>
    <s v="Adquisición de servicios - Servicios generales de construcción de edificaciones no residenciales"/>
    <s v="MANTTO ADECUACION Y MEJORAMIENTO DE CUBIERTAS, CIELORRAZOS Y TECHOS"/>
    <n v="72103300"/>
    <s v="Selección abreviada menor cuantía"/>
    <n v="1"/>
    <n v="6"/>
    <n v="1"/>
    <n v="10000000"/>
    <s v="GLOBAL"/>
    <s v="NO SOLICITADAS"/>
  </r>
  <r>
    <x v="22"/>
    <s v="02-02-02-005-004-02-4"/>
    <n v="10"/>
    <s v="Adquisición de servicios - Servicios generales de construcción de tuberías para la conducción de gas a larga distancia, líneas de comunicación y cables de poder"/>
    <s v="MANTENIMIENTO REDES ELÉCTRICAS CPA"/>
    <n v="72151500"/>
    <s v="Mínima cuantía"/>
    <n v="1"/>
    <n v="7"/>
    <n v="1"/>
    <n v="20000000"/>
    <s v="GLOBAL"/>
    <s v="NO SOLICITADAS"/>
  </r>
  <r>
    <x v="22"/>
    <s v="02-02-02-006-003-03"/>
    <n v="16"/>
    <s v="Adquisición de servicios - Servicios de suministro de comidas"/>
    <s v="SERVICIO DE CATERING "/>
    <n v="90101600"/>
    <s v="Mínima cuantía"/>
    <n v="1"/>
    <n v="11"/>
    <n v="1"/>
    <n v="20000000"/>
    <s v="GLOBAL"/>
    <s v="NO SOLICITADAS"/>
  </r>
  <r>
    <x v="22"/>
    <s v="02-02-02-006-004"/>
    <n v="10"/>
    <s v="Adquisición de servicios - Servicios de transporte de pasajeros"/>
    <s v="SERVICIO DE TRANSPORTE CON VF"/>
    <n v="78111800"/>
    <s v="Mínima cuantía"/>
    <n v="1"/>
    <n v="6"/>
    <n v="1"/>
    <n v="35400000"/>
    <s v="GLOBAL"/>
    <s v="SI APROBADAS"/>
  </r>
  <r>
    <x v="22"/>
    <s v="02-02-02-006-004"/>
    <n v="16"/>
    <s v="Adquisición de servicios - Servicios de transporte de pasajeros"/>
    <s v="SERVICIO DE TRANSPORTE S DIC"/>
    <n v="78111800"/>
    <s v="Mínima cuantía"/>
    <n v="11"/>
    <n v="12"/>
    <n v="1"/>
    <n v="6000000"/>
    <s v="GLOBAL"/>
    <s v="SI EN TRAMITE"/>
  </r>
  <r>
    <x v="22"/>
    <s v="02-02-02-006-004"/>
    <n v="16"/>
    <s v="Adquisición de servicios - Servicios de transporte de pasajeros"/>
    <s v="SERVICIO DE TRANSPORTE "/>
    <n v="78111800"/>
    <s v="Mínima cuantía"/>
    <n v="7"/>
    <n v="11"/>
    <n v="1"/>
    <n v="30000000"/>
    <s v="GLOBAL"/>
    <s v="NO SOLICITADAS"/>
  </r>
  <r>
    <x v="22"/>
    <s v="02-02-02-006-008"/>
    <n v="16"/>
    <s v="Adquisición de servicios - Servicios postales y de mensajería"/>
    <s v="SERVICIO DE CORREO (ENE ABRI)"/>
    <n v="80141800"/>
    <s v="Mínima cuantía"/>
    <n v="1"/>
    <n v="4"/>
    <n v="1"/>
    <n v="2600000"/>
    <s v="GLOBAL"/>
    <s v="SI APROBADAS"/>
  </r>
  <r>
    <x v="22"/>
    <s v="02-02-02-006-008"/>
    <n v="16"/>
    <s v="Adquisición de servicios - Servicios postales y de mensajería"/>
    <s v="SERVICIO DE CORREO (MAY - NOV)"/>
    <n v="80141800"/>
    <s v="Mínima cuantía"/>
    <n v="5"/>
    <n v="11"/>
    <n v="1"/>
    <n v="4274000"/>
    <s v="GLOBAL"/>
    <s v="NO SOLICITADAS"/>
  </r>
  <r>
    <x v="22"/>
    <s v="02-02-02-006-008"/>
    <n v="16"/>
    <s v="Adquisición de servicios - Servicios postales y de mensajería"/>
    <s v="SERVICIO DE CORREO (DIC)"/>
    <n v="80141800"/>
    <s v="Mínima cuantía"/>
    <n v="12"/>
    <n v="12"/>
    <n v="1"/>
    <n v="476000"/>
    <s v="GLOBAL"/>
    <s v="SI EN TRAMITE"/>
  </r>
  <r>
    <x v="22"/>
    <s v="02-02-02-007-002-01-1"/>
    <n v="10"/>
    <s v="Adquisición de servicios - Servicios de alquiler o arrendamiento con o sin opción de compra relativos a bienes inmuebles propios o arrendados"/>
    <s v="ARRENDAMIENTO CASA EN TULUA (ENE - JUN)"/>
    <n v="80131501"/>
    <s v="CONTRATACIÓN DIRECTA"/>
    <n v="1"/>
    <n v="6"/>
    <n v="1"/>
    <n v="11700000"/>
    <s v="GLOBAL"/>
    <s v="SI APROBADAS"/>
  </r>
  <r>
    <x v="22"/>
    <s v="02-02-02-007-002-01-1"/>
    <n v="16"/>
    <s v="Adquisición de servicios - Servicios de alquiler o arrendamiento con o sin opción de compra relativos a bienes inmuebles propios o arrendados"/>
    <s v="ARRENDAMIENTO CASA EN TULUA (JUL-NOV)"/>
    <n v="80131501"/>
    <s v="CONTRATACIÓN DIRECTA"/>
    <n v="2"/>
    <n v="5"/>
    <n v="1"/>
    <n v="9363801"/>
    <s v="GLOBAL"/>
    <s v="NO SOLICITADAS"/>
  </r>
  <r>
    <x v="22"/>
    <s v="02-02-02-007-002-01-1"/>
    <n v="16"/>
    <s v="Adquisición de servicios - Servicios de alquiler o arrendamiento con o sin opción de compra relativos a bienes inmuebles propios o arrendados"/>
    <s v="ARRENDAMIENTO CASA EN TULUA (DIC PARA SOLICITAR VF 2020)"/>
    <n v="80131501"/>
    <s v="CONTRATACIÓN DIRECTA"/>
    <n v="6"/>
    <n v="1"/>
    <n v="1"/>
    <n v="1872760"/>
    <s v="GLOBAL"/>
    <s v="SI EN TRAMITE"/>
  </r>
  <r>
    <x v="22"/>
    <s v="02-02-02-008-005-09-5"/>
    <n v="16"/>
    <s v="Adquisición de servicios - Servicios auxiliares especializados de oficina"/>
    <s v="SERVICIO ARRENDAMIENTO EQUIPO FOTOCOPIADORAS, IMPRESORAS   Y SCANER DIC 19"/>
    <n v="82121701"/>
    <s v="Mínima cuantía"/>
    <n v="0"/>
    <n v="0"/>
    <n v="1"/>
    <n v="3000000"/>
    <s v="GLOBAL"/>
    <s v="SI EN TRAMITE"/>
  </r>
  <r>
    <x v="22"/>
    <s v="02-02-02-008-005-09-5"/>
    <n v="10"/>
    <s v="Adquisición de servicios - Servicios auxiliares especializados de oficina"/>
    <s v="SERVICIO ARRENDAMIENTO EQUIPO SERVICIO FOTOCOPIADORAS, IMPRESORAS   Y SCANER VF 2019"/>
    <n v="82121701"/>
    <s v="Mínima cuantía"/>
    <n v="1"/>
    <n v="5"/>
    <n v="1"/>
    <n v="16000000"/>
    <s v="GLOBAL"/>
    <s v="SI APROBADAS"/>
  </r>
  <r>
    <x v="22"/>
    <s v="02-02-02-008-005-09-5"/>
    <n v="16"/>
    <s v="Adquisición de servicios - Servicios auxiliares especializados de oficina"/>
    <s v="SERVICIO ARRENDAMIENTO EQUIPO SERVICIO FOTOCOPIADORAS, IMPRESORAS   Y SCANER AMARRE "/>
    <n v="82121701"/>
    <s v="Mínima cuantía"/>
    <n v="0"/>
    <n v="0"/>
    <n v="1"/>
    <n v="17000000"/>
    <s v="GLOBAL"/>
    <s v="NO SOLICITADAS"/>
  </r>
  <r>
    <x v="22"/>
    <s v="02-02-02-008-005-09-5"/>
    <n v="16"/>
    <s v="Adquisición de servicios - Servicios auxiliares especializados de oficina"/>
    <s v="SERVICIO FOTOCOPIADORAS, IMPRESORAS   Y SCANER "/>
    <n v="82121701"/>
    <s v="Mínima cuantía"/>
    <n v="7"/>
    <n v="11"/>
    <n v="1"/>
    <n v="10400000"/>
    <s v="GLOBAL"/>
    <s v="NO SOLICITADAS"/>
  </r>
  <r>
    <x v="22"/>
    <s v="02-02-02-008-005-09-5"/>
    <n v="16"/>
    <s v="Adquisición de servicios - Servicios auxiliares especializados de oficina"/>
    <s v="SERVICIO FOTOCOPIADORAS, IMPRESORAS   Y SCANER DIC 19"/>
    <n v="82121701"/>
    <s v="Mínima cuantía"/>
    <n v="12"/>
    <n v="12"/>
    <n v="1"/>
    <n v="2400000"/>
    <s v="GLOBAL"/>
    <s v="NO SOLICITADAS"/>
  </r>
  <r>
    <x v="22"/>
    <s v="02-02-02-008-003-05"/>
    <n v="10"/>
    <s v="Adquisición de servicios - Servicios veterinarios"/>
    <s v="SERVICIOS VETERINARIOS (ENE-MAR)"/>
    <n v="70122009"/>
    <s v="Mínima cuantía"/>
    <n v="1"/>
    <n v="3"/>
    <n v="1"/>
    <n v="2600000"/>
    <s v="GLOBAL"/>
    <s v="SI APROBADAS"/>
  </r>
  <r>
    <x v="22"/>
    <s v="02-02-02-008-003-05"/>
    <n v="16"/>
    <s v="Adquisición de servicios - Servicios veterinarios"/>
    <s v="SERVICIOS VETERINARIOS"/>
    <n v="70122009"/>
    <s v="Mínima cuantía"/>
    <n v="3"/>
    <n v="8"/>
    <n v="1"/>
    <n v="7171475"/>
    <s v="GLOBAL"/>
    <s v="NO SOLICITADAS"/>
  </r>
  <r>
    <x v="22"/>
    <s v="02-02-02-008-003-05"/>
    <n v="16"/>
    <s v="Adquisición de servicios - Servicios veterinarios"/>
    <s v="SERVICIOS VETERINARIOS (DIC)"/>
    <n v="70122009"/>
    <s v="Mínima cuantía"/>
    <n v="1"/>
    <n v="1"/>
    <n v="1"/>
    <n v="900000"/>
    <s v="GLOBAL"/>
    <s v="SI EN TRAMITE"/>
  </r>
  <r>
    <x v="22"/>
    <s v="02-02-02-008-003-08"/>
    <n v="16"/>
    <s v="Adquisición de servicios - Servicios fotográficos y servicios de revelado fotográfico"/>
    <s v="SERVICIO DE FOTOGRAFIA "/>
    <n v="82131600"/>
    <s v="Mínima cuantía"/>
    <n v="1"/>
    <n v="10"/>
    <n v="1"/>
    <n v="10000000"/>
    <s v="GLOBAL"/>
    <s v="NO SOLICITADAS"/>
  </r>
  <r>
    <x v="22"/>
    <s v="02-02-02-008-003-09"/>
    <n v="16"/>
    <s v="Adquisición de servicios - Otros servicios profesionales y técnicos n. C. P."/>
    <s v="PREPARADOR FÍSICO GIMNASIO EMAVI"/>
    <n v="80111500"/>
    <s v="Mínima cuantía"/>
    <n v="1"/>
    <n v="11"/>
    <n v="1"/>
    <n v="30000000"/>
    <s v="GLOBAL"/>
    <s v="NO SOLICITADAS"/>
  </r>
  <r>
    <x v="22"/>
    <s v="02-02-02-008-003-09"/>
    <n v="16"/>
    <s v="Adquisición de servicios - Otros servicios profesionales y técnicos n. C. P."/>
    <s v="ENTRENADOR DE ATLETISMO CAMPO"/>
    <n v="86121602"/>
    <s v="CONTRATACIÓN DIRECTA"/>
    <n v="1"/>
    <n v="11"/>
    <n v="1"/>
    <n v="28000000"/>
    <s v="GLOBAL"/>
    <s v="NO SOLICITADAS"/>
  </r>
  <r>
    <x v="22"/>
    <s v="02-02-02-008-003-09"/>
    <n v="16"/>
    <s v="Adquisición de servicios - Otros servicios profesionales y técnicos n. C. P."/>
    <s v="ENTRENADOR DE ATLETISMO FONDO"/>
    <n v="86121602"/>
    <s v="CONTRATACIÓN DIRECTA"/>
    <n v="1"/>
    <n v="11"/>
    <n v="1"/>
    <n v="28000000"/>
    <s v="GLOBAL"/>
    <s v="NO SOLICITADAS"/>
  </r>
  <r>
    <x v="22"/>
    <s v="02-02-02-008-003-09"/>
    <n v="16"/>
    <s v="Adquisición de servicios - Otros servicios profesionales y técnicos n. C. P."/>
    <s v="ENTRENADOR DE BALONCESTO"/>
    <n v="86121602"/>
    <s v="CONTRATACIÓN DIRECTA"/>
    <n v="1"/>
    <n v="11"/>
    <n v="1"/>
    <n v="28000000"/>
    <s v="GLOBAL"/>
    <s v="NO SOLICITADAS"/>
  </r>
  <r>
    <x v="22"/>
    <s v="02-02-02-008-003-09"/>
    <n v="16"/>
    <s v="Adquisición de servicios - Otros servicios profesionales y técnicos n. C. P."/>
    <s v="ENTRENADOR DE ESGRIMA ESPADA"/>
    <n v="86121602"/>
    <s v="CONTRATACIÓN DIRECTA"/>
    <n v="1"/>
    <n v="11"/>
    <n v="1"/>
    <n v="28000000"/>
    <s v="GLOBAL"/>
    <s v="NO SOLICITADAS"/>
  </r>
  <r>
    <x v="22"/>
    <s v="02-02-02-008-003-09"/>
    <n v="16"/>
    <s v="Adquisición de servicios - Otros servicios profesionales y técnicos n. C. P."/>
    <s v="ENTRENADOR ESGRIMA FLORETE"/>
    <n v="86121602"/>
    <s v="CONTRATACIÓN DIRECTA"/>
    <n v="1"/>
    <n v="11"/>
    <n v="1"/>
    <n v="28000000"/>
    <s v="GLOBAL"/>
    <s v="NO SOLICITADAS"/>
  </r>
  <r>
    <x v="22"/>
    <s v="02-02-02-008-003-09"/>
    <n v="16"/>
    <s v="Adquisición de servicios - Otros servicios profesionales y técnicos n. C. P."/>
    <s v="ENTRENADOR ESGRIMA SABLE"/>
    <n v="86121602"/>
    <s v="CONTRATACIÓN DIRECTA"/>
    <n v="1"/>
    <n v="11"/>
    <n v="1"/>
    <n v="28000000"/>
    <s v="GLOBAL"/>
    <s v="NO SOLICITADAS"/>
  </r>
  <r>
    <x v="22"/>
    <s v="02-02-02-008-003-09"/>
    <n v="16"/>
    <s v="Adquisición de servicios - Otros servicios profesionales y técnicos n. C. P."/>
    <s v="ENTRENADOR FUTBOL"/>
    <n v="86121602"/>
    <s v="CONTRATACIÓN DIRECTA"/>
    <n v="1"/>
    <n v="11"/>
    <n v="1"/>
    <n v="28000000"/>
    <s v="GLOBAL"/>
    <s v="NO SOLICITADAS"/>
  </r>
  <r>
    <x v="22"/>
    <s v="02-02-02-008-003-09"/>
    <n v="16"/>
    <s v="Adquisición de servicios - Otros servicios profesionales y técnicos n. C. P."/>
    <s v="ENTRENADOR NATACIÓN ALTO RENDIMIENTO"/>
    <n v="86121602"/>
    <s v="CONTRATACIÓN DIRECTA"/>
    <n v="1"/>
    <n v="11"/>
    <n v="1"/>
    <n v="28000000"/>
    <s v="GLOBAL"/>
    <s v="NO SOLICITADAS"/>
  </r>
  <r>
    <x v="22"/>
    <s v="02-02-02-008-003-09"/>
    <n v="16"/>
    <s v="Adquisición de servicios - Otros servicios profesionales y técnicos n. C. P."/>
    <s v="ENTRENADOR NATACIÓN FORMACION "/>
    <n v="86121602"/>
    <s v="CONTRATACIÓN DIRECTA"/>
    <n v="1"/>
    <n v="11"/>
    <n v="1"/>
    <n v="28000000"/>
    <s v="GLOBAL"/>
    <s v="NO SOLICITADAS"/>
  </r>
  <r>
    <x v="22"/>
    <s v="02-02-02-008-003-09"/>
    <n v="16"/>
    <s v="Adquisición de servicios - Otros servicios profesionales y técnicos n. C. P."/>
    <s v="ENTRENADOR ORIENTACIÓN MILITAR "/>
    <n v="86121602"/>
    <s v="CONTRATACIÓN DIRECTA"/>
    <n v="1"/>
    <n v="11"/>
    <n v="1"/>
    <n v="28000000"/>
    <s v="GLOBAL"/>
    <s v="NO SOLICITADAS"/>
  </r>
  <r>
    <x v="22"/>
    <s v="02-02-02-008-003-09"/>
    <n v="16"/>
    <s v="Adquisición de servicios - Otros servicios profesionales y técnicos n. C. P."/>
    <s v="ENTRENADOR PENTATLÓN MILITAR"/>
    <n v="86121602"/>
    <s v="CONTRATACIÓN DIRECTA"/>
    <n v="1"/>
    <n v="11"/>
    <n v="1"/>
    <n v="28000000"/>
    <s v="GLOBAL"/>
    <s v="NO SOLICITADAS"/>
  </r>
  <r>
    <x v="22"/>
    <s v="02-02-02-008-003-09"/>
    <n v="16"/>
    <s v="Adquisición de servicios - Otros servicios profesionales y técnicos n. C. P."/>
    <s v="ENTRENADOR TAEKWONDO COMBATE"/>
    <n v="86121602"/>
    <s v="CONTRATACIÓN DIRECTA"/>
    <n v="1"/>
    <n v="11"/>
    <n v="1"/>
    <n v="28000000"/>
    <s v="GLOBAL"/>
    <s v="NO SOLICITADAS"/>
  </r>
  <r>
    <x v="22"/>
    <s v="02-02-02-008-003-09"/>
    <n v="16"/>
    <s v="Adquisición de servicios - Otros servicios profesionales y técnicos n. C. P."/>
    <s v="ENTRENADOR TAEKWONDO POOMSES"/>
    <n v="86121602"/>
    <s v="CONTRATACIÓN DIRECTA"/>
    <n v="1"/>
    <n v="11"/>
    <n v="1"/>
    <n v="28000000"/>
    <s v="GLOBAL"/>
    <s v="NO SOLICITADAS"/>
  </r>
  <r>
    <x v="22"/>
    <s v="02-02-02-008-003-09"/>
    <n v="16"/>
    <s v="Adquisición de servicios - Otros servicios profesionales y técnicos n. C. P."/>
    <s v="ENTRENADOR TENIS DE CAMPO"/>
    <n v="86121602"/>
    <s v="CONTRATACIÓN DIRECTA"/>
    <n v="1"/>
    <n v="11"/>
    <n v="1"/>
    <n v="28000000"/>
    <s v="GLOBAL"/>
    <s v="NO SOLICITADAS"/>
  </r>
  <r>
    <x v="22"/>
    <s v="02-02-02-008-003-09"/>
    <n v="16"/>
    <s v="Adquisición de servicios - Otros servicios profesionales y técnicos n. C. P."/>
    <s v="ENTRENADOR TIRO ARMA LARGAS"/>
    <n v="86121602"/>
    <s v="CONTRATACIÓN DIRECTA"/>
    <n v="1"/>
    <n v="11"/>
    <n v="1"/>
    <n v="28000000"/>
    <s v="GLOBAL"/>
    <s v="NO SOLICITADAS"/>
  </r>
  <r>
    <x v="22"/>
    <s v="02-02-02-008-003-09"/>
    <n v="16"/>
    <s v="Adquisición de servicios - Otros servicios profesionales y técnicos n. C. P."/>
    <s v="ENTRENADOR TIRO ARMAS CORTAS"/>
    <n v="86121602"/>
    <s v="CONTRATACIÓN DIRECTA"/>
    <n v="1"/>
    <n v="11"/>
    <n v="1"/>
    <n v="28000000"/>
    <s v="GLOBAL"/>
    <s v="NO SOLICITADAS"/>
  </r>
  <r>
    <x v="22"/>
    <s v="02-02-02-008-003-09"/>
    <n v="16"/>
    <s v="Adquisición de servicios - Otros servicios profesionales y técnicos n. C. P."/>
    <s v="ENTRENADOR VOLEIBOL"/>
    <n v="86121602"/>
    <s v="CONTRATACIÓN DIRECTA"/>
    <n v="1"/>
    <n v="11"/>
    <n v="1"/>
    <n v="28000000"/>
    <s v="GLOBAL"/>
    <s v="NO SOLICITADAS"/>
  </r>
  <r>
    <x v="22"/>
    <s v="02-02-02-008-003-09"/>
    <n v="16"/>
    <s v="Adquisición de servicios - Otros servicios profesionales y técnicos n. C. P."/>
    <s v="PREPARADOR FÍSICO CADETES"/>
    <n v="86121602"/>
    <s v="CONTRATACIÓN DIRECTA"/>
    <n v="1"/>
    <n v="11"/>
    <n v="1"/>
    <n v="28000000"/>
    <s v="GLOBAL"/>
    <s v="NO SOLICITADAS"/>
  </r>
  <r>
    <x v="22"/>
    <s v="02-02-02-008-003-09"/>
    <n v="16"/>
    <s v="Adquisición de servicios - Otros servicios profesionales y técnicos n. C. P."/>
    <s v="ENRENADOR DE GOLF"/>
    <n v="86121602"/>
    <s v="CONTRATACIÓN DIRECTA"/>
    <n v="1"/>
    <n v="11"/>
    <n v="1"/>
    <n v="28000000"/>
    <s v="GLOBAL"/>
    <s v="NO SOLICITADAS"/>
  </r>
  <r>
    <x v="22"/>
    <s v="02-02-02-008-003-09"/>
    <n v="16"/>
    <s v="Adquisición de servicios - Otros servicios profesionales y técnicos n. C. P."/>
    <s v="ENTRENADOR TIRO CON ARCO"/>
    <n v="86121602"/>
    <s v="CONTRATACIÓN DIRECTA"/>
    <n v="1"/>
    <n v="11"/>
    <n v="1"/>
    <n v="28000000"/>
    <s v="GLOBAL"/>
    <s v="NO SOLICITADAS"/>
  </r>
  <r>
    <x v="22"/>
    <s v="02-02-02-008-003-09"/>
    <n v="16"/>
    <s v="Adquisición de servicios - Otros servicios profesionales y técnicos n. C. P."/>
    <s v="KINESIOLOGO"/>
    <n v="86121602"/>
    <s v="CONTRATACIÓN DIRECTA"/>
    <n v="1"/>
    <n v="11"/>
    <n v="1"/>
    <n v="28000000"/>
    <s v="GLOBAL"/>
    <s v="NO SOLICITADAS"/>
  </r>
  <r>
    <x v="22"/>
    <s v="02-02-02-008-003-09"/>
    <n v="16"/>
    <s v="Adquisición de servicios - Otros servicios profesionales y técnicos n. C. P."/>
    <s v="FISIOTERAPEUTA"/>
    <n v="85122101"/>
    <s v="CONTRATACIÓN DIRECTA"/>
    <n v="1"/>
    <n v="11"/>
    <n v="1"/>
    <n v="28000000"/>
    <s v="GLOBAL"/>
    <s v="NO SOLICITADAS"/>
  </r>
  <r>
    <x v="22"/>
    <s v="02-02-02-008-003-09"/>
    <n v="16"/>
    <s v="Adquisición de servicios - Otros servicios profesionales y técnicos n. C. P."/>
    <s v="COORDINADOR PROGRAMA INGENIERIA INFORMATICA VF 2019"/>
    <n v="80111601"/>
    <s v="Mínima cuantía"/>
    <n v="1"/>
    <n v="1"/>
    <n v="1"/>
    <n v="3215022"/>
    <s v="GLOBAL"/>
    <s v="SI APROBADAS"/>
  </r>
  <r>
    <x v="22"/>
    <s v="02-02-02-008-003-09"/>
    <n v="16"/>
    <s v="Adquisición de servicios - Otros servicios profesionales y técnicos n. C. P."/>
    <s v="COORDINADOR PROGRAMA INGENIERIA INFORMATICA V 2019"/>
    <n v="80111601"/>
    <s v="Mínima cuantía"/>
    <n v="2"/>
    <n v="11"/>
    <n v="1"/>
    <n v="30270378"/>
    <s v="GLOBAL"/>
    <s v="NO SOLICITADAS"/>
  </r>
  <r>
    <x v="22"/>
    <s v="02-02-02-008-003-09"/>
    <n v="16"/>
    <s v="Adquisición de servicios - Otros servicios profesionales y técnicos n. C. P."/>
    <s v="COORDINADOR PROGRAMA INGENIERIA INFORMATICA AMARRE X VF 2020"/>
    <n v="80111601"/>
    <s v="Mínima cuantía"/>
    <n v="1"/>
    <n v="1"/>
    <n v="1"/>
    <n v="459351"/>
    <s v="GLOBAL"/>
    <s v="SI EN TRAMITE"/>
  </r>
  <r>
    <x v="22"/>
    <s v="02-02-02-008-003-09"/>
    <n v="16"/>
    <s v="Adquisición de servicios - Otros servicios profesionales y técnicos n. C. P."/>
    <s v="ASISTENTE ADMINISTRATIVO PIINF V 2019"/>
    <n v="80111601"/>
    <s v="Mínima cuantía"/>
    <n v="2"/>
    <n v="11"/>
    <n v="1"/>
    <n v="22880880"/>
    <s v="GLOBAL"/>
    <s v="NO SOLICITADAS"/>
  </r>
  <r>
    <x v="22"/>
    <s v="02-02-02-008-003-09"/>
    <n v="16"/>
    <s v="Adquisición de servicios - Otros servicios profesionales y técnicos n. C. P."/>
    <s v="ASISTENTE ADMINISTRATIVO PIINF  AMARRE VF 2020"/>
    <n v="80111601"/>
    <s v="Mínima cuantía"/>
    <n v="1"/>
    <n v="1"/>
    <n v="1"/>
    <n v="381348"/>
    <s v="GLOBAL"/>
    <s v="SI EN TRAMITE"/>
  </r>
  <r>
    <x v="22"/>
    <s v="02-02-02-008-003-09"/>
    <n v="16"/>
    <s v="Adquisición de servicios - Otros servicios profesionales y técnicos n. C. P."/>
    <s v="LABORATORISTA INGENIERIA  INFORMATICA V 2019"/>
    <n v="80111601"/>
    <s v="Mínima cuantía"/>
    <n v="2"/>
    <n v="11"/>
    <n v="1"/>
    <n v="22880880"/>
    <s v="GLOBAL"/>
    <s v="NO SOLICITADAS"/>
  </r>
  <r>
    <x v="22"/>
    <s v="02-02-02-008-003-09"/>
    <n v="16"/>
    <s v="Adquisición de servicios - Otros servicios profesionales y técnicos n. C. P."/>
    <s v="LABORATORISTA INGENIERIA  INFORMATICA AMARRE X VF 2020"/>
    <n v="80111601"/>
    <s v="Mínima cuantía"/>
    <n v="1"/>
    <n v="1"/>
    <n v="1"/>
    <n v="381348"/>
    <s v="GLOBAL"/>
    <s v="SI EN TRAMITE"/>
  </r>
  <r>
    <x v="22"/>
    <s v="02-02-02-008-003-09"/>
    <n v="16"/>
    <s v="Adquisición de servicios - Otros servicios profesionales y técnicos n. C. P."/>
    <s v="SERVICIOS ASISTENTE TECNICO EN SISTEMAS PARA EL GRUPO ACADEMICO DE LA ESCUELA MILITAR DE AVIACION V 2019"/>
    <n v="80111601"/>
    <s v="Mínima cuantía"/>
    <n v="2"/>
    <n v="11"/>
    <n v="1"/>
    <n v="22880880"/>
    <s v="GLOBAL"/>
    <s v="NO SOLICITADAS"/>
  </r>
  <r>
    <x v="22"/>
    <s v="02-02-02-008-003-09"/>
    <n v="16"/>
    <s v="Adquisición de servicios - Otros servicios profesionales y técnicos n. C. P."/>
    <s v="SERVICIOS ASISTENTE TECNICO EN SISTEMAS PARA EL GRUPO ACADEMICO DE LA ESCUELA MILITAR DE AVIACION AMARRE X VF 2020"/>
    <n v="80111601"/>
    <s v="Mínima cuantía"/>
    <n v="1"/>
    <n v="1"/>
    <n v="1"/>
    <n v="381348"/>
    <s v="GLOBAL"/>
    <s v="SI EN TRAMITE"/>
  </r>
  <r>
    <x v="22"/>
    <s v="02-02-02-008-003-09"/>
    <n v="16"/>
    <s v="Adquisición de servicios - Otros servicios profesionales y técnicos n. C. P."/>
    <s v="SERVICIOS PARA LA ADMINISTRACION RED INAHALMBRICA PARA LA ESCUELA MILITAR DE AVIACION VF 2019"/>
    <n v="80111601"/>
    <s v="Mínima cuantía"/>
    <n v="1"/>
    <n v="1"/>
    <n v="1"/>
    <n v="2862000"/>
    <s v="GLOBAL"/>
    <s v="SI APROBADAS"/>
  </r>
  <r>
    <x v="22"/>
    <s v="02-02-02-008-003-09"/>
    <n v="16"/>
    <s v="Adquisición de servicios - Otros servicios profesionales y técnicos n. C. P."/>
    <s v="SERVICIOS PARA LA ADMINISTRACION RED INAHALMBRICA PARA LA ESCUELA MILITAR DE AVIACION V 2019"/>
    <n v="80111601"/>
    <s v="Mínima cuantía"/>
    <n v="2"/>
    <n v="11"/>
    <n v="1"/>
    <n v="30623400"/>
    <s v="GLOBAL"/>
    <s v="NO SOLICITADAS"/>
  </r>
  <r>
    <x v="22"/>
    <s v="02-02-02-008-003-09"/>
    <n v="16"/>
    <s v="Adquisición de servicios - Otros servicios profesionales y técnicos n. C. P."/>
    <s v="SERVICIOS PARA LA ADMINISTRACION RED INAHALMBRICA PARA LA ESCUELA MILITAR DE AVIACION AMARRE X VF 2020"/>
    <n v="80111601"/>
    <s v="Mínima cuantía"/>
    <n v="1"/>
    <n v="1"/>
    <n v="1"/>
    <n v="510390"/>
    <s v="GLOBAL"/>
    <s v="SI EN TRAMITE"/>
  </r>
  <r>
    <x v="22"/>
    <s v="02-02-02-008-003-09"/>
    <n v="16"/>
    <s v="Adquisición de servicios - Otros servicios profesionales y técnicos n. C. P."/>
    <s v="SERVICIOS COMO ASESOR DE EXTENSION PARA EL GRUPO ACADEMICO DE LA ESCUELA MILITAR DE AVIACION VF 2019"/>
    <n v="80111601"/>
    <s v="Mínima cuantía"/>
    <n v="1"/>
    <n v="1"/>
    <n v="1"/>
    <n v="2862000"/>
    <s v="GLOBAL"/>
    <s v="SI APROBADAS"/>
  </r>
  <r>
    <x v="22"/>
    <s v="02-02-02-008-003-09"/>
    <n v="16"/>
    <s v="Adquisición de servicios - Otros servicios profesionales y técnicos n. C. P."/>
    <s v="SERVICIOS DE APOYO A LA GESTION COORDINACION ACADEMICA PAAER DE LA ESCUELA MILITAR DE AVIACION   VF 2019"/>
    <n v="80111601"/>
    <s v="Mínima cuantía"/>
    <n v="1"/>
    <n v="1"/>
    <n v="1"/>
    <n v="2862000"/>
    <s v="GLOBAL"/>
    <s v="SI APROBADAS"/>
  </r>
  <r>
    <x v="22"/>
    <s v="02-02-02-008-003-09"/>
    <n v="16"/>
    <s v="Adquisición de servicios - Otros servicios profesionales y técnicos n. C. P."/>
    <s v="SERVICIOS DE APOYO A LA GESTION COORDINACION ACADEMICA PAAER DE LA ESCUELA MILITAR DE AVIACION  V 2019"/>
    <n v="80111601"/>
    <s v="Mínima cuantía"/>
    <n v="2"/>
    <n v="11"/>
    <n v="1"/>
    <n v="30623400"/>
    <s v="GLOBAL"/>
    <s v="NO SOLICITADAS"/>
  </r>
  <r>
    <x v="22"/>
    <s v="02-02-02-008-003-09"/>
    <n v="16"/>
    <s v="Adquisición de servicios - Otros servicios profesionales y técnicos n. C. P."/>
    <s v="SERVICIOS DE APOYO A LA GESTION COORDINACION ACADEMICA PAAER DE LA ESCUELA MILITAR DE AVIACION  AMARRE X V 2020"/>
    <n v="80111601"/>
    <s v="Mínima cuantía"/>
    <n v="1"/>
    <n v="1"/>
    <n v="1"/>
    <n v="510390"/>
    <s v="GLOBAL"/>
    <s v="SI EN TRAMITE"/>
  </r>
  <r>
    <x v="22"/>
    <s v="02-02-02-008-003-09"/>
    <n v="16"/>
    <s v="Adquisición de servicios - Otros servicios profesionales y técnicos n. C. P."/>
    <s v="SERVICIOS DE APOYO A LA GESTIÓN PARA LA ASISTENCIA ADMINISTRATIVA DE LOS PROCESOS DE CALIDAD DEL PROGRAMA DE ADMINISTRACIÓN AERONAUTICA V 2019"/>
    <n v="80111601"/>
    <s v="Mínima cuantía"/>
    <n v="2"/>
    <n v="11"/>
    <n v="1"/>
    <n v="22880880"/>
    <s v="GLOBAL"/>
    <s v="NO SOLICITADAS"/>
  </r>
  <r>
    <x v="22"/>
    <s v="02-02-02-008-003-09"/>
    <n v="16"/>
    <s v="Adquisición de servicios - Otros servicios profesionales y técnicos n. C. P."/>
    <s v="SERVICIOS DE APOYO A LA GESTIÓN PARA LA ASISTENCIA ADMINISTRATIVA DE LOS PROCESOS DE CALIDAD DEL PROGRAMA DE ADMINISTRACIÓN AERONAUTICA AMARRE X VF. 2020"/>
    <n v="80111601"/>
    <s v="Mínima cuantía"/>
    <n v="1"/>
    <n v="1"/>
    <n v="1"/>
    <n v="381348"/>
    <s v="GLOBAL"/>
    <s v="SI EN TRAMITE"/>
  </r>
  <r>
    <x v="22"/>
    <s v="02-02-02-008-003-09"/>
    <n v="16"/>
    <s v="Adquisición de servicios - Otros servicios profesionales y técnicos n. C. P."/>
    <s v="COORDINADOR PROGRAMA CIENCIAS MILITARES AERONAUTICAS VF 2019"/>
    <n v="80111601"/>
    <s v="Mínima cuantía"/>
    <n v="1"/>
    <n v="1"/>
    <n v="1"/>
    <n v="2862000"/>
    <s v="GLOBAL"/>
    <s v="SI APROBADAS"/>
  </r>
  <r>
    <x v="22"/>
    <s v="02-02-02-008-003-09"/>
    <n v="16"/>
    <s v="Adquisición de servicios - Otros servicios profesionales y técnicos n. C. P."/>
    <s v="COORDINADOR PROGRAMA CIENCIAS MILITARES AERONAUTICAS V 2019"/>
    <n v="80111601"/>
    <s v="Mínima cuantía"/>
    <n v="2"/>
    <n v="11"/>
    <n v="1"/>
    <n v="30623400"/>
    <s v="GLOBAL"/>
    <s v="NO SOLICITADAS"/>
  </r>
  <r>
    <x v="22"/>
    <s v="02-02-02-008-003-09"/>
    <n v="16"/>
    <s v="Adquisición de servicios - Otros servicios profesionales y técnicos n. C. P."/>
    <s v="COORDINADOR PROGRAMA CIENCIAS MILITARES AERONAUTICAS  AMARRE X VF 2020"/>
    <n v="80111601"/>
    <s v="Mínima cuantía"/>
    <n v="1"/>
    <n v="1"/>
    <n v="1"/>
    <n v="510390"/>
    <s v="GLOBAL"/>
    <s v="SI EN TRAMITE"/>
  </r>
  <r>
    <x v="22"/>
    <s v="02-02-02-008-003-09"/>
    <n v="16"/>
    <s v="Adquisición de servicios - Otros servicios profesionales y técnicos n. C. P."/>
    <s v=" ASISTENTE ADMINISTRATIVO PCMAE V 2019"/>
    <n v="80111601"/>
    <s v="Mínima cuantía"/>
    <n v="2"/>
    <n v="11"/>
    <n v="1"/>
    <n v="22880880"/>
    <s v="GLOBAL"/>
    <s v="NO SOLICITADAS"/>
  </r>
  <r>
    <x v="22"/>
    <s v="02-02-02-008-003-09"/>
    <n v="16"/>
    <s v="Adquisición de servicios - Otros servicios profesionales y técnicos n. C. P."/>
    <s v=" ASISTENTE ADMINISTRATIVO PCMAE AMARRE X VF 2020"/>
    <n v="80111601"/>
    <s v="Mínima cuantía"/>
    <n v="1"/>
    <n v="1"/>
    <n v="1"/>
    <n v="381348"/>
    <s v="GLOBAL"/>
    <s v="SI EN TRAMITE"/>
  </r>
  <r>
    <x v="22"/>
    <s v="02-02-02-008-003-09"/>
    <n v="16"/>
    <s v="Adquisición de servicios - Otros servicios profesionales y técnicos n. C. P."/>
    <s v=" ASISTENTE ADMINISTRATIVO PIMEC V 2019"/>
    <n v="80111601"/>
    <s v="Mínima cuantía"/>
    <n v="2"/>
    <n v="11"/>
    <n v="1"/>
    <n v="22880880"/>
    <s v="GLOBAL"/>
    <s v="NO SOLICITADAS"/>
  </r>
  <r>
    <x v="22"/>
    <s v="02-02-02-008-003-09"/>
    <n v="16"/>
    <s v="Adquisición de servicios - Otros servicios profesionales y técnicos n. C. P."/>
    <s v=" ASISTENTE ADMINISTRATIVO PIMEC AMARRE X VF 2020"/>
    <n v="80111601"/>
    <s v="Mínima cuantía"/>
    <n v="1"/>
    <n v="1"/>
    <n v="1"/>
    <n v="381348"/>
    <s v="GLOBAL"/>
    <s v="SI EN TRAMITE"/>
  </r>
  <r>
    <x v="22"/>
    <s v="02-02-02-008-003-09"/>
    <n v="16"/>
    <s v="Adquisición de servicios - Otros servicios profesionales y técnicos n. C. P."/>
    <s v="PRESTACIÓN DE SERVICIOS DE APOYO A LA GESTIÓN COMO LABORATORISTA PARA LOS LABORATORIOS DE INGENIERÍA MECANICA DE LA ESCUELA MILITAR DE AVIACIÓN MARCO FIDEL SUÁREZ V 2019"/>
    <n v="80111601"/>
    <s v="Mínima cuantía"/>
    <n v="2"/>
    <n v="11"/>
    <n v="1"/>
    <n v="22880880"/>
    <s v="GLOBAL"/>
    <s v="NO SOLICITADAS"/>
  </r>
  <r>
    <x v="22"/>
    <s v="02-02-02-008-003-09"/>
    <n v="16"/>
    <s v="Adquisición de servicios - Otros servicios profesionales y técnicos n. C. P."/>
    <s v="PRESTACIÓN DE SERVICIOS DE APOYO A LA GESTIÓN COMO LABORATORISTA PARA LOS LABORATORIOS DE INGENIERÍA MECANICA DE LA ESCUELA MILITAR DE AVIACIÓN MARCO FIDEL SUÁREZ AMARRE X VF 2020"/>
    <n v="80111601"/>
    <s v="Mínima cuantía"/>
    <n v="1"/>
    <n v="1"/>
    <n v="1"/>
    <n v="381348"/>
    <s v="GLOBAL"/>
    <s v="SI EN TRAMITE"/>
  </r>
  <r>
    <x v="22"/>
    <s v="02-02-02-008-003-09"/>
    <n v="16"/>
    <s v="Adquisición de servicios - Otros servicios profesionales y técnicos n. C. P."/>
    <s v="PRESTACIÓN DE SERVICIOS DE APOYO A LA GESTIÓN PARA LA COORDINACIÓN ACADÉMICA DEL PROGRAMA DE INGENIERÍA MECÁNICA DE LA ESCUELA MILITAR DE AVIACIÓN  VF 2019"/>
    <n v="80111601"/>
    <s v="Mínima cuantía"/>
    <n v="1"/>
    <n v="1"/>
    <n v="1"/>
    <n v="2862000"/>
    <s v="GLOBAL"/>
    <s v="SI APROBADAS"/>
  </r>
  <r>
    <x v="22"/>
    <s v="02-02-02-008-003-09"/>
    <n v="16"/>
    <s v="Adquisición de servicios - Otros servicios profesionales y técnicos n. C. P."/>
    <s v="PRESTACIÓN DE SERVICIOS DE APOYO A LA GESTIÓN PARA LA COORDINACIÓN ACADÉMICA DEL PROGRAMA DE INGENIERÍA MECÁNICA DE LA ESCUELA MILITAR DE AVIACIÓN   V 2019"/>
    <n v="80111601"/>
    <s v="Mínima cuantía"/>
    <n v="2"/>
    <n v="11"/>
    <n v="1"/>
    <n v="30623400"/>
    <s v="GLOBAL"/>
    <s v="NO SOLICITADAS"/>
  </r>
  <r>
    <x v="22"/>
    <s v="02-02-02-008-003-09"/>
    <n v="16"/>
    <s v="Adquisición de servicios - Otros servicios profesionales y técnicos n. C. P."/>
    <s v="PRESTACIÓN DE SERVICIOS DE APOYO A LA GESTIÓN PARA LA COORDINACIÓN ACADÉMICA DEL PROGRAMA DE INGENIERÍA MECÁNICA DE LA ESCUELA MILITAR DE AVIACIÓN AMARRE VF 2020"/>
    <n v="80111601"/>
    <s v="Mínima cuantía"/>
    <n v="1"/>
    <n v="1"/>
    <n v="1"/>
    <n v="510390"/>
    <s v="GLOBAL"/>
    <s v="SI EN TRAMITE"/>
  </r>
  <r>
    <x v="22"/>
    <s v="02-02-02-008-003-09"/>
    <n v="16"/>
    <s v="Adquisición de servicios - Otros servicios profesionales y técnicos n. C. P."/>
    <s v="SERVICIOS DE APOYO A LA GESTIÓN DE ASESORÍA PEDAGÓGICA PARA LOS PROGRAMAS ACADÉMICOS DE LA ESCUELA MILITAR DE AVIACIÓN “MARCO FIDEL SUAREZ VF 2019"/>
    <n v="80111600"/>
    <s v="Mínima cuantía"/>
    <n v="1"/>
    <n v="1"/>
    <n v="1"/>
    <n v="2862000"/>
    <s v="GLOBAL"/>
    <s v="SI APROBADAS"/>
  </r>
  <r>
    <x v="22"/>
    <s v="02-02-02-008-003-09"/>
    <n v="16"/>
    <s v="Adquisición de servicios - Otros servicios profesionales y técnicos n. C. P."/>
    <s v="SERVICIOS DE APOYO A LA GESTIÓN DE ASESORÍA PEDAGÓGICA PARA LOS PROGRAMAS ACADÉMICOS DE LA ESCUELA MILITAR DE AVIACIÓN “MARCO FIDEL SUAREZ  V 2019"/>
    <n v="80111600"/>
    <s v="Mínima cuantía"/>
    <n v="2"/>
    <n v="11"/>
    <n v="1"/>
    <n v="30623400"/>
    <s v="GLOBAL"/>
    <s v="NO SOLICITADAS"/>
  </r>
  <r>
    <x v="22"/>
    <s v="02-02-02-008-003-09"/>
    <n v="16"/>
    <s v="Adquisición de servicios - Otros servicios profesionales y técnicos n. C. P."/>
    <s v="SERVICIOS DE APOYO A LA GESTIÓN DE ASESORÍA PEDAGÓGICA PARA LOS PROGRAMAS ACADÉMICOS DE LA ESCUELA MILITAR DE AVIACIÓN “MARCO FIDEL SUAREZ  AMARRE X VF 2020"/>
    <n v="80111600"/>
    <s v="Mínima cuantía"/>
    <n v="1"/>
    <n v="1"/>
    <n v="1"/>
    <n v="510390"/>
    <s v="GLOBAL"/>
    <s v="SI EN TRAMITE"/>
  </r>
  <r>
    <x v="22"/>
    <s v="02-02-02-008-003-09"/>
    <n v="16"/>
    <s v="Adquisición de servicios - Otros servicios profesionales y técnicos n. C. P."/>
    <s v="SERVICIOS DE APOYO A LA GESTIÓN DE ASESORÍA PEDAGÓGICA PARA LOS PROGRAMAS ACADÉMICOS DE LA ESCUELA MILITAR DE AVIACIÓN “MARCO FIDEL SUAREZ  V 2019"/>
    <n v="80111600"/>
    <s v="Mínima cuantía"/>
    <n v="2"/>
    <n v="11"/>
    <n v="1"/>
    <n v="30623400"/>
    <s v="GLOBAL"/>
    <s v="NO SOLICITADAS"/>
  </r>
  <r>
    <x v="22"/>
    <s v="02-02-02-008-003-09"/>
    <n v="16"/>
    <s v="Adquisición de servicios - Otros servicios profesionales y técnicos n. C. P."/>
    <s v="SERVICIOS DE APOYO A LA GESTIÓN DE ASESORÍA PEDAGÓGICA PARA LOS PROGRAMAS ACADÉMICOS DE LA ESCUELA MILITAR DE AVIACIÓN “MARCO FIDEL SUAREZ  AMARRE X VF 2020"/>
    <n v="80111600"/>
    <s v="Mínima cuantía"/>
    <n v="1"/>
    <n v="1"/>
    <n v="1"/>
    <n v="510390"/>
    <s v="GLOBAL"/>
    <s v="SI EN TRAMITE"/>
  </r>
  <r>
    <x v="22"/>
    <s v="02-02-02-008-003-09"/>
    <n v="16"/>
    <s v="Adquisición de servicios - Otros servicios profesionales y técnicos n. C. P."/>
    <s v="SERVICIOS DE APOYO A LA GESTIÓN PARA  LA ASISTENCIA TÉCNICA SECCIÓN CALIDAD EDUCATIVA (SECAE) Y LA SECCIÓN ASESORÍA Y DESARROLLO PEDAGÓGICO (SEDAP) DE LA ESCUELA MILITAR DE AVIACIÓN “MARCO FIDEL SUÁREZ”. VF 2019"/>
    <n v="80111600"/>
    <s v="Mínima cuantía"/>
    <n v="1"/>
    <n v="1"/>
    <n v="1"/>
    <n v="2138400"/>
    <s v="GLOBAL"/>
    <s v="SI APROBADAS"/>
  </r>
  <r>
    <x v="22"/>
    <s v="02-02-02-008-003-09"/>
    <n v="16"/>
    <s v="Adquisición de servicios - Otros servicios profesionales y técnicos n. C. P."/>
    <s v="SERVICIOS DE APOYO A LA GESTIÓN PARA  LA ASISTENCIA TÉCNICA SECCIÓN CALIDAD EDUCATIVA (SECAE) Y LA SECCIÓN ASESORÍA Y DESARROLLO PEDAGÓGICO (SEDAP) DE LA ESCUELA MILITAR DE AVIACIÓN “MARCO FIDEL SUÁREZ”. V 2019"/>
    <n v="80111600"/>
    <s v="Mínima cuantía"/>
    <n v="2"/>
    <n v="11"/>
    <n v="1"/>
    <n v="22880880"/>
    <s v="GLOBAL"/>
    <s v="NO SOLICITADAS"/>
  </r>
  <r>
    <x v="22"/>
    <s v="02-02-02-008-003-09"/>
    <n v="16"/>
    <s v="Adquisición de servicios - Otros servicios profesionales y técnicos n. C. P."/>
    <s v="SERVICIOS DE APOYO A LA GESTIÓN PARA  LA ASISTENCIA TÉCNICA SECCIÓN CALIDAD EDUCATIVA (SECAE) Y LA SECCIÓN ASESORÍA Y DESARROLLO PEDAGÓGICO (SEDAP) DE LA ESCUELA MILITAR DE AVIACIÓN “MARCO FIDEL SUÁREZ”. AMARRE X VF 2020"/>
    <n v="80111600"/>
    <s v="Mínima cuantía"/>
    <n v="1"/>
    <n v="1"/>
    <n v="1"/>
    <n v="381348"/>
    <s v="GLOBAL"/>
    <s v="SI EN TRAMITE"/>
  </r>
  <r>
    <x v="22"/>
    <s v="02-02-02-008-003-09"/>
    <n v="16"/>
    <s v="Adquisición de servicios - Otros servicios profesionales y técnicos n. C. P."/>
    <s v="PRESTACIÓN DE SERVICIOS DE APOYO A LA GESTIÓN PARA LA COORDINACIÓN DE LA INVESTIGACIÓN EN LOS PROGRAMAS ACADÉMICOS DE LA ESCUELA MILITAR DE AVIACIÓN MARCO FIDEL SUAREZ VF. 2019"/>
    <n v="80111600"/>
    <s v="Mínima cuantía"/>
    <n v="1"/>
    <n v="1"/>
    <n v="1"/>
    <n v="2862000"/>
    <s v="GLOBAL"/>
    <s v="SI APROBADAS"/>
  </r>
  <r>
    <x v="22"/>
    <s v="02-02-02-008-003-09"/>
    <n v="16"/>
    <s v="Adquisición de servicios - Otros servicios profesionales y técnicos n. C. P."/>
    <s v="SERVICIOS COMO ASISTENTE DE BIBLIOTECA  PARA LA ESCUELA MILITAR DE AVIACION V 2019"/>
    <n v="80111601"/>
    <s v="Mínima cuantía"/>
    <n v="2"/>
    <n v="11"/>
    <n v="1"/>
    <n v="20800800"/>
    <s v="GLOBAL"/>
    <s v="NO SOLICITADAS"/>
  </r>
  <r>
    <x v="22"/>
    <s v="02-02-02-008-003-09"/>
    <n v="16"/>
    <s v="Adquisición de servicios - Otros servicios profesionales y técnicos n. C. P."/>
    <s v="SERVICIOS COMO ASISTENTE DE BIBLIOTECA  PARA LA ESCUELA MILITAR DE AVIACION AMARRE X V 2020"/>
    <n v="80111601"/>
    <s v="Mínima cuantía"/>
    <n v="1"/>
    <n v="1"/>
    <n v="1"/>
    <n v="346680"/>
    <s v="GLOBAL"/>
    <s v="SI EN TRAMITE"/>
  </r>
  <r>
    <x v="22"/>
    <s v="02-02-02-008-003-09"/>
    <n v="16"/>
    <s v="Adquisición de servicios - Otros servicios profesionales y técnicos n. C. P."/>
    <s v="PRESTACION DE SERVICIOS Y DE APOYO A LA GESTION EN BIBLIOTECOLOGIA PARA LA ESCUELA MILITAR DE AVIACION VF. 2019"/>
    <n v="80111601"/>
    <s v="Mínima cuantía"/>
    <n v="1"/>
    <n v="1"/>
    <n v="1"/>
    <n v="2862000"/>
    <s v="GLOBAL"/>
    <s v="SI APROBADAS"/>
  </r>
  <r>
    <x v="22"/>
    <s v="02-02-02-008-003-09"/>
    <n v="16"/>
    <s v="Adquisición de servicios - Otros servicios profesionales y técnicos n. C. P."/>
    <s v="PRESTACION DE SERVICIOS Y DE APOYO A LA GESTION EN BIBLIOTECOLOGIA PARA LA ESCUELA MILITAR DE AVIACION V 2019"/>
    <n v="80111601"/>
    <s v="Mínima cuantía"/>
    <n v="2"/>
    <n v="11"/>
    <n v="1"/>
    <n v="30623400"/>
    <s v="GLOBAL"/>
    <s v="NO SOLICITADAS"/>
  </r>
  <r>
    <x v="22"/>
    <s v="02-02-02-008-003-09"/>
    <n v="16"/>
    <s v="Adquisición de servicios - Otros servicios profesionales y técnicos n. C. P."/>
    <s v="PRESTACION DE SERVICIOS Y DE APOYO A LA GESTION EN BIBLIOTECOLOGIA PARA LA ESCUELA MILITAR DE AVIACION AMARRE X VF. 2020"/>
    <n v="80111601"/>
    <s v="Mínima cuantía"/>
    <n v="1"/>
    <n v="1"/>
    <n v="1"/>
    <n v="510390"/>
    <s v="GLOBAL"/>
    <s v="SI EN TRAMITE"/>
  </r>
  <r>
    <x v="22"/>
    <s v="02-02-02-008-003-09"/>
    <n v="16"/>
    <s v="Adquisición de servicios - Otros servicios profesionales y técnicos n. C. P."/>
    <s v="PRESTACIÓN DE SERVICIOS DE APOYO A LA GESTIÓN PARA LA ASISTENCIA TECNICA DE AUDIOVISUALES EN LA ESCUELA MILITAR DE AVIACIÓN MARCO FIDEL SUÁREZ VF. 2019"/>
    <n v="80111601"/>
    <s v="Mínima cuantía"/>
    <n v="1"/>
    <n v="1"/>
    <n v="1"/>
    <n v="1944000"/>
    <s v="GLOBAL"/>
    <s v="SI APROBADAS"/>
  </r>
  <r>
    <x v="22"/>
    <s v="02-02-02-008-003-09"/>
    <n v="16"/>
    <s v="Adquisición de servicios - Otros servicios profesionales y técnicos n. C. P."/>
    <s v="PRESTACIÓN DE SERVICIOS DE APOYO A LA GESTIÓN PARA LA ASISTENCIA TECNICA DE AUDIOVISUALES EN LA ESCUELA MILITAR DE AVIACIÓN MARCO FIDEL SUÁREZ V 2019"/>
    <n v="80111601"/>
    <s v="Mínima cuantía"/>
    <n v="2"/>
    <n v="11"/>
    <n v="1"/>
    <n v="20800800"/>
    <s v="GLOBAL"/>
    <s v="NO SOLICITADAS"/>
  </r>
  <r>
    <x v="22"/>
    <s v="02-02-02-008-003-09"/>
    <n v="16"/>
    <s v="Adquisición de servicios - Otros servicios profesionales y técnicos n. C. P."/>
    <s v="PRESTACIÓN DE SERVICIOS DE APOYO A LA GESTIÓN PARA LA ASISTENCIA TECNICA DE AUDIOVISUALES EN LA ESCUELA MILITAR DE AVIACIÓN MARCO FIDEL SUÁREZ AMARRE X VF. 2020"/>
    <n v="80111601"/>
    <s v="Mínima cuantía"/>
    <n v="1"/>
    <n v="1"/>
    <n v="1"/>
    <n v="346680"/>
    <s v="GLOBAL"/>
    <s v="SI EN TRAMITE"/>
  </r>
  <r>
    <x v="22"/>
    <s v="02-02-02-008-003-09"/>
    <n v="16"/>
    <s v="Adquisición de servicios - Otros servicios profesionales y técnicos n. C. P."/>
    <s v="PRESTACIÓN DE SERVICIOS DE APOYO A LA GESTIÓN PARA LA ASISTENCIA TÉCNICA EN BIBLITECA DE LA ESCUELA MILITAR DE AVIACIÓN VF. 2019"/>
    <n v="80111601"/>
    <s v="Mínima cuantía"/>
    <n v="1"/>
    <n v="1"/>
    <n v="1"/>
    <n v="1944000"/>
    <s v="GLOBAL"/>
    <s v="SI APROBADAS"/>
  </r>
  <r>
    <x v="22"/>
    <s v="02-02-02-008-003-09"/>
    <n v="16"/>
    <s v="Adquisición de servicios - Otros servicios profesionales y técnicos n. C. P."/>
    <s v="PRESTACIÓN DE SERVICIOS DE APOYO A LA GESTIÓN PARA LA ASISTENCIA TÉCNICA EN BIBLITECA DE LA ESCUELA MILITAR DE AVIACIÓN V 2019"/>
    <n v="80111601"/>
    <s v="Mínima cuantía"/>
    <n v="2"/>
    <n v="11"/>
    <n v="1"/>
    <n v="20800800"/>
    <s v="GLOBAL"/>
    <s v="NO SOLICITADAS"/>
  </r>
  <r>
    <x v="22"/>
    <s v="02-02-02-008-003-09"/>
    <n v="16"/>
    <s v="Adquisición de servicios - Otros servicios profesionales y técnicos n. C. P."/>
    <s v="PRESTACIÓN DE SERVICIOS DE APOYO A LA GESTIÓN PARA LA ASISTENCIA TÉCNICA EN BIBLITECA DE LA ESCUELA MILITAR DE AVIACIÓN AMARE X VF. 2020"/>
    <n v="80111601"/>
    <s v="Mínima cuantía"/>
    <n v="1"/>
    <n v="1"/>
    <n v="1"/>
    <n v="346680"/>
    <s v="GLOBAL"/>
    <s v="SI EN TRAMITE"/>
  </r>
  <r>
    <x v="22"/>
    <s v="02-02-02-008-003-09"/>
    <n v="16"/>
    <s v="Adquisición de servicios - Otros servicios profesionales y técnicos n. C. P."/>
    <s v="SERVICIOS COMO ASISTENTE TECNICO PARA EL PLANETARIO DE LA ESCUELA MILITA DE AVIACION V 2019"/>
    <n v="80111601"/>
    <s v="Mínima cuantía"/>
    <n v="2"/>
    <n v="11"/>
    <n v="1"/>
    <n v="22880880"/>
    <s v="GLOBAL"/>
    <s v="NO SOLICITADAS"/>
  </r>
  <r>
    <x v="22"/>
    <s v="02-02-02-008-003-09"/>
    <n v="16"/>
    <s v="Adquisición de servicios - Otros servicios profesionales y técnicos n. C. P."/>
    <s v="SERVICIOS COMO ASISTENTE TECNICO PARA EL PLANETARIO DE LA ESCUELA MILITA DE AVIACION AMARRE X VF 2020"/>
    <n v="80111601"/>
    <s v="Mínima cuantía"/>
    <n v="1"/>
    <n v="1"/>
    <n v="1"/>
    <n v="346680"/>
    <s v="GLOBAL"/>
    <s v="SI EN TRAMITE"/>
  </r>
  <r>
    <x v="22"/>
    <s v="02-02-02-008-003-09"/>
    <n v="16"/>
    <s v="Adquisición de servicios - Otros servicios profesionales y técnicos n. C. P."/>
    <s v=" ASISTENCIA ADMINISTRATIVA DEL SISTEMA DE INFORMACIÓN EDUCATIVA FUERZA AÉREA (SIEFA) VF 2019"/>
    <n v="80111601"/>
    <s v="Mínima cuantía"/>
    <n v="1"/>
    <n v="1"/>
    <n v="1"/>
    <n v="1944000"/>
    <s v="GLOBAL"/>
    <s v="SI APROBADAS"/>
  </r>
  <r>
    <x v="22"/>
    <s v="02-02-02-008-003-09"/>
    <n v="16"/>
    <s v="Adquisición de servicios - Otros servicios profesionales y técnicos n. C. P."/>
    <s v=" ASISTENCIA ADMINISTRATIVA DEL SISTEMA DE INFORMACIÓN EDUCATIVA FUERZA AÉREA (SIEFA) V 2029"/>
    <n v="80111601"/>
    <s v="Mínima cuantía"/>
    <n v="2"/>
    <n v="11"/>
    <n v="1"/>
    <n v="23100000"/>
    <s v="GLOBAL"/>
    <s v="NO SOLICITADAS"/>
  </r>
  <r>
    <x v="22"/>
    <s v="02-02-02-008-003-09"/>
    <n v="16"/>
    <s v="Adquisición de servicios - Otros servicios profesionales y técnicos n. C. P."/>
    <s v=" ASISTENCIA ADMINISTRATIVA DEL SISTEMA DE INFORMACIÓN EDUCATIVA FUERZA AÉREA (SIEFA) AMARRE VF 2020"/>
    <n v="80111601"/>
    <s v="Mínima cuantía"/>
    <n v="1"/>
    <n v="1"/>
    <n v="1"/>
    <n v="346500"/>
    <s v="GLOBAL"/>
    <s v="SI EN TRAMITE"/>
  </r>
  <r>
    <x v="22"/>
    <s v="02-02-02-008-003-09"/>
    <n v="16"/>
    <s v="Adquisición de servicios - Otros servicios profesionales y técnicos n. C. P."/>
    <s v="ASISTENCIA ADMINISTRATIVA DEL SISTEMA INTEGRAL DE GESTIÓN ACADÉMICA (SIGA) VF 2019"/>
    <n v="80111601"/>
    <s v="Mínima cuantía"/>
    <n v="1"/>
    <n v="1"/>
    <n v="1"/>
    <n v="2138400"/>
    <s v="GLOBAL"/>
    <s v="SI APROBADAS"/>
  </r>
  <r>
    <x v="22"/>
    <s v="02-02-02-008-003-09"/>
    <n v="16"/>
    <s v="Adquisición de servicios - Otros servicios profesionales y técnicos n. C. P."/>
    <s v="ASISTENCIA ADMINISTRATIVA DEL SISTEMA INTEGRAL DE GESTIÓN ACADÉMICA (SIGA) V 2019"/>
    <n v="80111601"/>
    <s v="Mínima cuantía"/>
    <n v="2"/>
    <n v="11"/>
    <n v="1"/>
    <n v="23100000"/>
    <s v="GLOBAL"/>
    <s v="NO SOLICITADAS"/>
  </r>
  <r>
    <x v="22"/>
    <s v="02-02-02-008-003-09"/>
    <n v="16"/>
    <s v="Adquisición de servicios - Otros servicios profesionales y técnicos n. C. P."/>
    <s v="ASISTENCIA ADMINISTRATIVA DEL SISTEMA INTEGRAL DE GESTIÓN ACADÉMICA (SIGA) AMARRE VF 2020"/>
    <n v="80111601"/>
    <s v="Mínima cuantía"/>
    <n v="1"/>
    <n v="1"/>
    <n v="1"/>
    <n v="346500"/>
    <s v="GLOBAL"/>
    <s v="SI EN TRAMITE"/>
  </r>
  <r>
    <x v="22"/>
    <s v="02-02-02-008-003-09"/>
    <n v="16"/>
    <s v="Adquisición de servicios - Otros servicios profesionales y técnicos n. C. P."/>
    <s v="SERVICIOS DE APOYO A LA GESTIÓN EN COORDINACIÓN SEGUIMIENTO MANTENIMIENTO CALIDAD PARA LA ESCUELA MILITAR DE AVIACIÓN VF  2019"/>
    <n v="80111601"/>
    <s v="Mínima cuantía"/>
    <n v="1"/>
    <n v="1"/>
    <n v="1"/>
    <n v="2862000"/>
    <s v="GLOBAL"/>
    <s v="SI APROBADAS"/>
  </r>
  <r>
    <x v="22"/>
    <s v="02-02-02-008-003-09"/>
    <n v="16"/>
    <s v="Adquisición de servicios - Otros servicios profesionales y técnicos n. C. P."/>
    <s v="SERVICIOS DE APOYO A LA GESTIÓN EN COORDINACIÓN SEGUIMIENTO MANTENIMIENTO CALIDAD PARA LA ESCUELA MILITAR DE AVIACIÓN V 2019"/>
    <n v="80111601"/>
    <s v="Mínima cuantía"/>
    <n v="2"/>
    <n v="11"/>
    <n v="1"/>
    <n v="30623400"/>
    <s v="GLOBAL"/>
    <s v="NO SOLICITADAS"/>
  </r>
  <r>
    <x v="22"/>
    <s v="02-02-02-008-003-09"/>
    <n v="16"/>
    <s v="Adquisición de servicios - Otros servicios profesionales y técnicos n. C. P."/>
    <s v="SERVICIOS DE APOYO A LA GESTIÓN EN COORDINACIÓN SEGUIMIENTO MANTENIMIENTO CALIDAD PARA LA ESCUELA MILITAR DE AVIACIÓN  VF 2020"/>
    <n v="80111601"/>
    <s v="Mínima cuantía"/>
    <n v="1"/>
    <n v="1"/>
    <n v="1"/>
    <n v="510390"/>
    <s v="GLOBAL"/>
    <s v="SI EN TRAMITE"/>
  </r>
  <r>
    <x v="22"/>
    <s v="02-02-02-008-003-09"/>
    <n v="16"/>
    <s v="Adquisición de servicios - Otros servicios profesionales y técnicos n. C. P."/>
    <s v="SERVICIOS DE APOYO A LA GESTIÓN PARA LA COORDINACIÓN DE ACREDITACIÓN DE LA ALTA CALIDAD DE LA ESCUELA MILITAR DE AVIACIÓN V 2019"/>
    <n v="80111601"/>
    <s v="Mínima cuantía"/>
    <n v="2"/>
    <n v="11"/>
    <n v="1"/>
    <n v="52430000"/>
    <s v="GLOBAL"/>
    <s v="NO SOLICITADAS"/>
  </r>
  <r>
    <x v="22"/>
    <s v="02-02-02-008-003-09"/>
    <n v="16"/>
    <s v="Adquisición de servicios - Otros servicios profesionales y técnicos n. C. P."/>
    <s v="SERVICIOS DE APOYO A LA GESTIÓN PARA LA COORDINACIÓN DE ACREDITACIÓN DE LA ALTA CALIDAD DE LA ESCUELA MILITAR DE AVIACIÓN AMARRE X VF 2020"/>
    <n v="80111601"/>
    <s v="Mínima cuantía"/>
    <n v="1"/>
    <n v="1"/>
    <n v="1"/>
    <n v="873833"/>
    <s v="GLOBAL"/>
    <s v="SI EN TRAMITE"/>
  </r>
  <r>
    <x v="22"/>
    <s v="02-02-02-008-003-09"/>
    <n v="16"/>
    <s v="Adquisición de servicios - Otros servicios profesionales y técnicos n. C. P."/>
    <s v="SERVICIOS DE APOYO A LA GESTIÓN PARA LA ASESORÍA DEL PROYECTO DE ARTICULACIÓN MODELO DE EVALUACIÓN DE ALTA CALIDAD PARA LA ESCUELA MILITAR DE AVIACIÓN"/>
    <n v="80111601"/>
    <s v="Mínima cuantía"/>
    <n v="2"/>
    <n v="11"/>
    <n v="1"/>
    <n v="46010000"/>
    <s v="GLOBAL"/>
    <s v="NO SOLICITADAS"/>
  </r>
  <r>
    <x v="22"/>
    <s v="02-02-02-008-003-09"/>
    <n v="16"/>
    <s v="Adquisición de servicios - Otros servicios profesionales y técnicos n. C. P."/>
    <s v="SERVICIOS DE APOYO A LA GESTIÓN PARA LA ASESORÍA DEL PROYECTO DE ARTICULACIÓN MODELO DE EVALUACIÓN DE ALTA CALIDAD PARA LA ESCUELA MILITAR DE AVIACIÓN AMARRE X VF 2020"/>
    <n v="80111601"/>
    <s v="Mínima cuantía"/>
    <n v="1"/>
    <n v="1"/>
    <n v="1"/>
    <n v="766833"/>
    <s v="GLOBAL"/>
    <s v="SI EN TRAMITE"/>
  </r>
  <r>
    <x v="22"/>
    <s v="02-02-02-008-003-09"/>
    <n v="16"/>
    <s v="Adquisición de servicios - Otros servicios profesionales y técnicos n. C. P."/>
    <s v="DIRECTOR BANDA DE MUSICOS "/>
    <n v="82151704"/>
    <s v="CONTRATACIÓN DIRECTA"/>
    <n v="1"/>
    <n v="11"/>
    <n v="1"/>
    <n v="24500000"/>
    <s v="GLOBAL"/>
    <s v="NO SOLICITADAS"/>
  </r>
  <r>
    <x v="22"/>
    <s v="02-02-02-008-004-01"/>
    <n v="10"/>
    <s v="Adquisición de servicios - Servicios de telefonía y otras telecomunicaciones"/>
    <s v="SERVICIO DE TELEFONIA FIJA"/>
    <n v="83111500"/>
    <n v="0"/>
    <n v="0"/>
    <n v="0"/>
    <n v="1"/>
    <n v="25000000"/>
    <s v="GLOBAL"/>
    <s v=""/>
  </r>
  <r>
    <x v="22"/>
    <s v="02-02-02-008-004-02"/>
    <n v="16"/>
    <s v="Adquisición de servicios - Servicios de telecomunicaciones a través de internet"/>
    <s v="SERVICIO DE INTERNET PARA LA CONECTIVIDAD A LA RED UNIVERSITARIA DE ALTA VELOCIDAD DEL VALLE DEL CAUCA (RUAV)"/>
    <n v="83121703"/>
    <s v="CONTRATACIÓN DIRECTA"/>
    <n v="1"/>
    <n v="12"/>
    <n v="1"/>
    <n v="231944328"/>
    <s v="GLOBAL"/>
    <s v="NO SOLICITADAS"/>
  </r>
  <r>
    <x v="22"/>
    <s v="02-02-02-008-004-03"/>
    <n v="16"/>
    <s v="Adquisición de servicios - Servicios de contenidos en línea (on-line)"/>
    <s v="LICENCIAS DE ORACLE"/>
    <n v="81112500"/>
    <s v="CONTRATACIÓN DIRECTA"/>
    <n v="1"/>
    <n v="11"/>
    <n v="1"/>
    <n v="6000000"/>
    <s v="GLOBAL"/>
    <s v="NO SOLICITADAS"/>
  </r>
  <r>
    <x v="22"/>
    <s v="02-02-02-008-004-03"/>
    <n v="16"/>
    <s v="Adquisición de servicios - Servicios de contenidos en línea (on-line)"/>
    <s v="OPEN VALUE SUCRIPTION"/>
    <n v="81112500"/>
    <n v="0"/>
    <n v="0"/>
    <n v="0"/>
    <n v="1"/>
    <n v="40000000"/>
    <s v="GLOBAL"/>
    <s v=""/>
  </r>
  <r>
    <x v="22"/>
    <s v="02-02-02-008-004-03"/>
    <n v="16"/>
    <s v="Adquisición de servicios - Servicios de contenidos en línea (on-line)"/>
    <s v="SUSCRIPCION SOCIEDAD COLOMBIANA DE COMPUTACION"/>
    <n v="94101600"/>
    <s v="CONTRATACIÓN DIRECTA"/>
    <n v="1"/>
    <n v="12"/>
    <n v="1"/>
    <n v="650000"/>
    <s v="GLOBAL"/>
    <s v="NO SOLICITADAS"/>
  </r>
  <r>
    <x v="22"/>
    <s v="02-02-02-008-004-03"/>
    <n v="16"/>
    <s v="Adquisición de servicios - Servicios de contenidos en línea (on-line)"/>
    <s v="RENOVACION SUSCRIPCION ACIS"/>
    <n v="94101600"/>
    <s v="CONTRATACIÓN DIRECTA"/>
    <n v="1"/>
    <n v="12"/>
    <n v="1"/>
    <n v="6000000"/>
    <s v="GLOBAL"/>
    <s v="NO SOLICITADAS"/>
  </r>
  <r>
    <x v="22"/>
    <s v="02-02-02-008-004-03"/>
    <n v="16"/>
    <s v="Adquisición de servicios - Servicios de contenidos en línea (on-line)"/>
    <s v="SUSCRIPCION SERVICIOS SOPORTE Y CAPACITACION ACADEMI CISCO (SECURITY,  ROUTING AND SWICHING)"/>
    <n v="94101600"/>
    <s v="CONTRATACIÓN DIRECTA"/>
    <n v="1"/>
    <n v="12"/>
    <n v="1"/>
    <n v="13000000"/>
    <s v="GLOBAL"/>
    <s v="NO SOLICITADAS"/>
  </r>
  <r>
    <x v="22"/>
    <s v="02-02-02-008-004-03"/>
    <n v="16"/>
    <s v="Adquisición de servicios - Servicios de contenidos en línea (on-line)"/>
    <s v="SERVICIOS SUSCRIPCION A LA RUAV DE LA ESCUELA MILITAR DE AVIACION"/>
    <n v="94101600"/>
    <s v="CONTRATACIÓN DIRECTA"/>
    <n v="1"/>
    <n v="12"/>
    <n v="1"/>
    <n v="28890000"/>
    <s v="GLOBAL"/>
    <s v="NO SOLICITADAS"/>
  </r>
  <r>
    <x v="22"/>
    <s v="02-02-02-008-004-03"/>
    <n v="16"/>
    <s v="Adquisición de servicios - Servicios de contenidos en línea (on-line)"/>
    <s v="SERVICIO DE SUSCRIPCION A ASCUN PARA LA ESCUELA MILITAR DE AVIACION "/>
    <n v="81111800"/>
    <s v="CONTRATACIÓN DIRECTA"/>
    <n v="1"/>
    <n v="12"/>
    <n v="1"/>
    <n v="19613138"/>
    <s v="GLOBAL"/>
    <s v="NO SOLICITADAS"/>
  </r>
  <r>
    <x v="22"/>
    <s v="02-02-02-008-004-03"/>
    <n v="16"/>
    <s v="Adquisición de servicios - Servicios de contenidos en línea (on-line)"/>
    <s v="RENOVACION SUSCRIPCION ASCOLFA"/>
    <n v="81111800"/>
    <s v="CONTRATACIÓN DIRECTA"/>
    <n v="1"/>
    <n v="12"/>
    <n v="1"/>
    <n v="4815000"/>
    <s v="GLOBAL"/>
    <s v="NO SOLICITADAS"/>
  </r>
  <r>
    <x v="22"/>
    <s v="02-02-02-008-004-03"/>
    <n v="16"/>
    <s v="Adquisición de servicios - Servicios de contenidos en línea (on-line)"/>
    <s v="SUSCRIPCION AÑO 2019 A LA ASOCIACION COLOMBIANA DE FACULTADES DE INGENIERIA &quot;ACOFI&quot;"/>
    <n v="81111800"/>
    <s v="CONTRATACIÓN DIRECTA"/>
    <n v="1"/>
    <n v="12"/>
    <n v="1"/>
    <n v="5480000"/>
    <s v="GLOBAL"/>
    <s v="NO SOLICITADAS"/>
  </r>
  <r>
    <x v="22"/>
    <s v="02-02-02-008-004-03"/>
    <n v="16"/>
    <s v="Adquisición de servicios - Servicios de contenidos en línea (on-line)"/>
    <s v="SUSCRIBIR A LA ESCUELA MILITAR DE AVIACIÓN A LA ASOCIACIÓN COLOMBIANA PARA EL AVANCE DE LA CIENCIA ACAC"/>
    <n v="80111600"/>
    <s v="CONTRATACIÓN DIRECTA"/>
    <n v="1"/>
    <n v="12"/>
    <n v="1"/>
    <n v="2500000"/>
    <s v="GLOBAL"/>
    <s v="NO SOLICITADAS"/>
  </r>
  <r>
    <x v="22"/>
    <s v="02-02-02-008-004-03"/>
    <n v="16"/>
    <s v="Adquisición de servicios - Servicios de contenidos en línea (on-line)"/>
    <s v="MANTENIMIENTO SOFTWARE SIGA PARA LA SECRETARIA ACADÉMICA"/>
    <n v="81112205"/>
    <s v="Mínima cuantía"/>
    <n v="1"/>
    <n v="11"/>
    <n v="1"/>
    <n v="22372000"/>
    <s v="GLOBAL"/>
    <s v="NO SOLICITADAS"/>
  </r>
  <r>
    <x v="22"/>
    <s v="02-02-02-008-004-06"/>
    <n v="10"/>
    <s v="Adquisición de servicios - Servicios de programación, distribución y transmisión de programas"/>
    <s v="DIRECT TV CERRO PAN DE AZUCAR"/>
    <n v="83111800"/>
    <n v="0"/>
    <n v="0"/>
    <n v="0"/>
    <n v="1"/>
    <n v="2400000"/>
    <s v="GLOBAL"/>
    <s v=""/>
  </r>
  <r>
    <x v="22"/>
    <s v="02-02-02-008-005-03"/>
    <n v="10"/>
    <s v="Adquisición de servicios - Servicios de limpieza"/>
    <s v="SERVICIO DE ASEO ASEO VF 2019"/>
    <n v="76111500"/>
    <s v="Selección abreviada menor cuantía"/>
    <n v="1"/>
    <n v="4"/>
    <n v="1"/>
    <n v="126600000"/>
    <s v="GLOBAL"/>
    <s v="SI APROBADAS"/>
  </r>
  <r>
    <x v="22"/>
    <s v="02-02-02-008-005-03"/>
    <n v="16"/>
    <s v="Adquisición de servicios - Servicios de limpieza"/>
    <s v="SERVICIO CONTROL DE PLAGAS"/>
    <n v="72102100"/>
    <s v="Mínima cuantía"/>
    <n v="1"/>
    <n v="11"/>
    <n v="1"/>
    <n v="10000000"/>
    <s v="GLOBAL"/>
    <s v="NO SOLICITADAS"/>
  </r>
  <r>
    <x v="22"/>
    <s v="02-02-02-008-005-03"/>
    <n v="16"/>
    <s v="Adquisición de servicios - Servicios de limpieza"/>
    <s v="SERVICIO DE ASEO ASEO"/>
    <n v="76111500"/>
    <s v="Selección abreviada menor cuantía"/>
    <n v="5"/>
    <n v="11"/>
    <n v="1"/>
    <n v="111000000"/>
    <s v="GLOBAL"/>
    <s v="NO SOLICITADAS"/>
  </r>
  <r>
    <x v="22"/>
    <s v="02-02-02-008-005-03"/>
    <n v="16"/>
    <s v="Adquisición de servicios - Servicios de limpieza"/>
    <s v="SERVICIO DE ASEO ASEO DIC"/>
    <n v="76111500"/>
    <s v="Selección abreviada menor cuantía"/>
    <n v="11"/>
    <n v="12"/>
    <n v="1"/>
    <n v="28000000"/>
    <s v="GLOBAL"/>
    <s v="NO SOLICITADAS"/>
  </r>
  <r>
    <x v="22"/>
    <s v="02-02-02-008-005-03"/>
    <n v="10"/>
    <s v="Adquisición de servicios - Servicios de limpieza"/>
    <s v="SERVICIO DE ASEO ESM"/>
    <n v="76111500"/>
    <s v="Selección abreviada menor cuantía"/>
    <n v="5"/>
    <n v="11"/>
    <n v="1"/>
    <n v="60000000"/>
    <s v="GLOBAL"/>
    <s v="NO SOLICITADAS"/>
  </r>
  <r>
    <x v="22"/>
    <s v="02-02-02-008-005-05"/>
    <n v="16"/>
    <s v="Adquisición de servicios - Servicios de organización de viajes, operadores turísticos y servicios conexos"/>
    <s v="PARTICIPACIÓN EN EVENTOS ACADÉMICOS A NIVEL INTERNACIONAL"/>
    <n v="80141607"/>
    <s v="Selección abreviada menor cuantía"/>
    <n v="1"/>
    <n v="11"/>
    <n v="1"/>
    <n v="94363839"/>
    <s v="GLOBAL"/>
    <s v="NO SOLICITADAS"/>
  </r>
  <r>
    <x v="22"/>
    <s v="02-02-02-008-005-09-7"/>
    <n v="10"/>
    <s v="Adquisición de servicios - Servicios de mantenimiento y cuidado del paisaje"/>
    <s v="MANTENIMIENTO DE LAS ZONAS VERDES DE LA EMAVI VF 2019"/>
    <n v="70111706"/>
    <s v="Mínima cuantía"/>
    <n v="1"/>
    <n v="3"/>
    <n v="1"/>
    <n v="78000000"/>
    <s v="GLOBAL"/>
    <s v="SI APROBADAS"/>
  </r>
  <r>
    <x v="22"/>
    <s v="02-02-02-008-005-09-7"/>
    <n v="16"/>
    <s v="Adquisición de servicios - Servicios de mantenimiento y cuidado del paisaje"/>
    <s v="MANTENIMIENTO DE LAS ZONAS VERDES DE LA EMAVI DIC"/>
    <n v="70111706"/>
    <s v="Mínima cuantía"/>
    <n v="11"/>
    <n v="12"/>
    <n v="1"/>
    <n v="12200000"/>
    <s v="GLOBAL"/>
    <s v="SI EN TRAMITE"/>
  </r>
  <r>
    <x v="22"/>
    <s v="02-02-02-008-005-09-7"/>
    <n v="16"/>
    <s v="Adquisición de servicios - Servicios de mantenimiento y cuidado del paisaje"/>
    <s v="MANTENIMIENTO DE LAS ZONAS VERDES DE LA EMAVI"/>
    <n v="70111706"/>
    <s v="Selección abreviada menor cuantía"/>
    <n v="4"/>
    <n v="11"/>
    <n v="1"/>
    <n v="180400000"/>
    <s v="GLOBAL"/>
    <s v="NO SOLICITADAS"/>
  </r>
  <r>
    <x v="22"/>
    <s v="02-02-02-008-006-03"/>
    <n v="10"/>
    <s v="Adquisición de servicios - Servicios de apoyo a la distribución de electricidad, gas y agua"/>
    <s v="ACUEDUCTO EMAVI - DARIEN"/>
    <n v="83101500"/>
    <n v="0"/>
    <n v="0"/>
    <n v="0"/>
    <n v="1"/>
    <n v="150000000"/>
    <s v="GLOBAL"/>
    <s v=""/>
  </r>
  <r>
    <x v="22"/>
    <s v="02-02-02-008-006-03"/>
    <n v="10"/>
    <s v="Adquisición de servicios - Servicios de apoyo a la distribución de electricidad, gas y agua"/>
    <s v="ENERGIA EMAVI - DARIEN - TULUA - CERRO - PARROQUIA"/>
    <n v="83101803"/>
    <n v="0"/>
    <n v="0"/>
    <n v="0"/>
    <n v="1"/>
    <n v="1254080000"/>
    <s v="GLOBAL"/>
    <s v=""/>
  </r>
  <r>
    <x v="22"/>
    <s v="02-02-02-008-006-03"/>
    <n v="10"/>
    <s v="Adquisición de servicios - Servicios de apoyo a la distribución de electricidad, gas y agua"/>
    <s v="GAS NATURAL EMAVI"/>
    <n v="83101601"/>
    <n v="0"/>
    <n v="0"/>
    <n v="0"/>
    <n v="1"/>
    <n v="80000000"/>
    <s v="GLOBAL"/>
    <s v=""/>
  </r>
  <r>
    <x v="22"/>
    <s v="02-02-02-008-006-03"/>
    <n v="16"/>
    <s v="Adquisición de servicios - Servicios de apoyo a la distribución de electricidad, gas y agua"/>
    <s v="ENERGÍA"/>
    <n v="83101803"/>
    <n v="0"/>
    <n v="0"/>
    <n v="0"/>
    <n v="1"/>
    <n v="116840000"/>
    <s v="GLOBAL"/>
    <s v="NO SOLICITADAS"/>
  </r>
  <r>
    <x v="22"/>
    <s v="02-02-02-008-006-03"/>
    <n v="16"/>
    <s v="Adquisición de servicios - Servicios de apoyo a la distribución de electricidad, gas y agua"/>
    <s v="ACUEDUCTO"/>
    <n v="83101500"/>
    <n v="0"/>
    <n v="0"/>
    <n v="0"/>
    <n v="1"/>
    <n v="250000000"/>
    <s v="GLOBAL"/>
    <s v="NO SOLICITADAS"/>
  </r>
  <r>
    <x v="22"/>
    <s v="02-02-02-008-007-01-5"/>
    <n v="10"/>
    <s v="Adquisición de servicios - Servicios de mantenimiento y reparación de otra maquinaria y otro equipo"/>
    <s v="MANTENIMIENTO DE UPS "/>
    <n v="81112301"/>
    <s v="Mínima cuantía"/>
    <n v="2"/>
    <n v="8"/>
    <n v="1"/>
    <n v="7500000"/>
    <s v="GLOBAL"/>
    <s v="NO SOLICITADAS"/>
  </r>
  <r>
    <x v="22"/>
    <s v="02-02-02-008-007-01-5"/>
    <n v="16"/>
    <s v="Adquisición de servicios - Servicios de mantenimiento y reparación de otra maquinaria y otro equipo"/>
    <s v="MANTENIMIENTO DE UPS"/>
    <n v="81112300"/>
    <s v="Mínima cuantía"/>
    <n v="1"/>
    <n v="10"/>
    <n v="1"/>
    <n v="17500000"/>
    <s v="GLOBAL"/>
    <s v="NO SOLICITADAS"/>
  </r>
  <r>
    <x v="22"/>
    <s v="02-02-02-008-007-01-4"/>
    <n v="10"/>
    <s v="Adquisición de servicios - Servicios de mantenimiento y reparación de maquinaria y equipo de transporte"/>
    <s v="MANTENIMIENTO MOTOS VF 2019"/>
    <n v="78181500"/>
    <s v="Mínima cuantía"/>
    <n v="1"/>
    <n v="3"/>
    <n v="1"/>
    <n v="6950000"/>
    <s v="GLOBAL"/>
    <s v="SI APROBADAS"/>
  </r>
  <r>
    <x v="22"/>
    <s v="02-02-02-008-007-01-4"/>
    <n v="10"/>
    <s v="Adquisición de servicios - Servicios de mantenimiento y reparación de maquinaria y equipo de transporte"/>
    <s v="MANTENIMIENTO VEHICULOS VF 2019"/>
    <n v="78181500"/>
    <s v="Mínima cuantía"/>
    <n v="1"/>
    <n v="3"/>
    <n v="1"/>
    <n v="67550000"/>
    <s v="GLOBAL"/>
    <s v="SI APROBADAS"/>
  </r>
  <r>
    <x v="22"/>
    <s v="02-02-02-008-007-01-4"/>
    <n v="16"/>
    <s v="Adquisición de servicios - Servicios de mantenimiento y reparación de maquinaria y equipo de transporte"/>
    <s v="MANTENIMIENTO MOTOS DIC"/>
    <n v="78181500"/>
    <s v="Mínima cuantía"/>
    <n v="11"/>
    <n v="12"/>
    <n v="1"/>
    <n v="1100000"/>
    <s v="GLOBAL"/>
    <s v="SI EN TRAMITE"/>
  </r>
  <r>
    <x v="22"/>
    <s v="02-02-02-008-007-01-4"/>
    <n v="16"/>
    <s v="Adquisición de servicios - Servicios de mantenimiento y reparación de maquinaria y equipo de transporte"/>
    <s v="MANTENIMIENTO VEHICULOS DIC"/>
    <n v="78181500"/>
    <s v="Selección abreviada menor cuantía"/>
    <n v="11"/>
    <n v="12"/>
    <n v="1"/>
    <n v="10900000"/>
    <s v="GLOBAL"/>
    <s v="SI EN TRAMITE"/>
  </r>
  <r>
    <x v="22"/>
    <s v="02-02-02-008-007-01-4"/>
    <n v="16"/>
    <s v="Adquisición de servicios - Servicios de mantenimiento y reparación de maquinaria y equipo de transporte"/>
    <s v="MANTENIMIENTO MOTOS "/>
    <n v="78181500"/>
    <s v="Mínima cuantía"/>
    <n v="4"/>
    <n v="11"/>
    <n v="1"/>
    <n v="16600000"/>
    <s v="GLOBAL"/>
    <s v="NO SOLICITADAS"/>
  </r>
  <r>
    <x v="22"/>
    <s v="02-02-02-008-007-01-4"/>
    <n v="16"/>
    <s v="Adquisición de servicios - Servicios de mantenimiento y reparación de maquinaria y equipo de transporte"/>
    <s v="MANTENIMIENTO VEHICULOS "/>
    <n v="78181500"/>
    <s v="Selección abreviada menor cuantía"/>
    <n v="4"/>
    <n v="11"/>
    <n v="1"/>
    <n v="114600000"/>
    <s v="GLOBAL"/>
    <s v="NO SOLICITADAS"/>
  </r>
  <r>
    <x v="22"/>
    <s v="02-02-02-008-007-01-5"/>
    <n v="16"/>
    <s v="Adquisición de servicios - Servicios de mantenimiento y reparación de otra maquinaria y otro equipo"/>
    <s v="MANTENIMIENTO DE PLANTAS ELECTRICAS Y SUBESTACIONES ELECTRICAS DE LA EMAVI"/>
    <n v="72151514"/>
    <s v="Selección abreviada menor cuantía"/>
    <n v="1"/>
    <n v="10"/>
    <n v="1"/>
    <n v="35000000"/>
    <s v="GLOBAL"/>
    <s v="NO SOLICITADAS"/>
  </r>
  <r>
    <x v="22"/>
    <s v="02-02-02-005-004-02-4"/>
    <n v="16"/>
    <s v="Adquisición de servicios - Servicios generales de construcción de tuberías para la conducción de gas a larga distancia, líneas de comunicación y cables de poder"/>
    <s v="MANTENIMIENTO DE REDES ELECTRICAS DE BAJA Y ALTA TENSION, TRANSFORMADORES Y PARARRAYOS "/>
    <n v="72151514"/>
    <s v="Selección abreviada menor cuantía"/>
    <n v="1"/>
    <n v="10"/>
    <n v="1"/>
    <n v="65000000"/>
    <s v="GLOBAL"/>
    <s v="NO SOLICITADAS"/>
  </r>
  <r>
    <x v="22"/>
    <s v="02-02-02-008-007-01-5"/>
    <n v="16"/>
    <s v="Adquisición de servicios - Servicios de mantenimiento y reparación de otra maquinaria y otro equipo"/>
    <s v="MANTENIMIENTO DEL EQUIPO AGRICOLA (TRACTORES)"/>
    <n v="78181500"/>
    <s v="Mínima cuantía"/>
    <n v="1"/>
    <n v="10"/>
    <n v="1"/>
    <n v="30000000"/>
    <s v="GLOBAL"/>
    <s v="NO SOLICITADAS"/>
  </r>
  <r>
    <x v="22"/>
    <s v="02-02-02-008-007-01-5"/>
    <n v="16"/>
    <s v="Adquisición de servicios - Servicios de mantenimiento y reparación de otra maquinaria y otro equipo"/>
    <s v="MANTENIMIENTO ASCENSOR CENTENARIO"/>
    <n v="72101506"/>
    <s v="Mínima cuantía"/>
    <n v="1"/>
    <n v="10"/>
    <n v="1"/>
    <n v="10000000"/>
    <s v="GLOBAL"/>
    <s v="NO SOLICITADAS"/>
  </r>
  <r>
    <x v="22"/>
    <s v="02-02-02-008-007-01-5"/>
    <n v="16"/>
    <s v="Adquisición de servicios - Servicios de mantenimiento y reparación de otra maquinaria y otro equipo"/>
    <s v="MANTENIMIENTO DE AIRES ACONDICIONADOS, NEVERAS, HIELERAS Y CUARTOS FRIOS VF"/>
    <n v="72101511"/>
    <s v="Mínima cuantía"/>
    <n v="1"/>
    <n v="3"/>
    <n v="1"/>
    <n v="18750000"/>
    <s v="GLOBAL"/>
    <s v="SI APROBADAS"/>
  </r>
  <r>
    <x v="22"/>
    <s v="02-02-02-008-007-01-5"/>
    <n v="16"/>
    <s v="Adquisición de servicios - Servicios de mantenimiento y reparación de otra maquinaria y otro equipo"/>
    <s v="MANTENIMIENTO PREVENTIVO Y CORRECTIVO DE LOS EQUIPOS DE BOMBEO Y MOTOBOMBAS PISCINAS DE EMAVI"/>
    <n v="70171704"/>
    <s v="Mínima cuantía"/>
    <n v="1"/>
    <n v="10"/>
    <n v="1"/>
    <n v="45000000"/>
    <s v="GLOBAL"/>
    <s v="NO SOLICITADAS"/>
  </r>
  <r>
    <x v="22"/>
    <s v="02-02-02-008-007-01-5"/>
    <n v="16"/>
    <s v="Adquisición de servicios - Servicios de mantenimiento y reparación de otra maquinaria y otro equipo"/>
    <s v="MANTENIMIENTO CORRECTIVO DE LA AUTOMATIZACION Y DE LOS EQUIPOS DE AIRE ACONDICIONADO CHILLER  AUTOMATIZACION "/>
    <n v="72101511"/>
    <s v="CONTRATACIÓN DIRECTA"/>
    <n v="1"/>
    <n v="11"/>
    <n v="1"/>
    <n v="100000000"/>
    <s v="GLOBAL"/>
    <s v="NO SOLICITADAS"/>
  </r>
  <r>
    <x v="22"/>
    <s v="02-02-02-008-007-01-5"/>
    <n v="16"/>
    <s v="Adquisición de servicios - Servicios de mantenimiento y reparación de otra maquinaria y otro equipo"/>
    <s v="MANTENIMIENTO MAQUINAS PARA GIMNASIO"/>
    <n v="49171500"/>
    <s v="Mínima cuantía"/>
    <n v="1"/>
    <n v="9"/>
    <n v="1"/>
    <n v="12000000"/>
    <s v="GLOBAL"/>
    <s v="NO SOLICITADAS"/>
  </r>
  <r>
    <x v="22"/>
    <s v="02-02-02-008-007-01-1"/>
    <n v="16"/>
    <s v="Adquisición de servicios - Servicios de mantenimiento y reparación de productos metálicos elaborados, excepto maquinaria y equipo"/>
    <s v="MANTENIMIENTO Y RECARGA DE EXTINTORES Y EQUIPOS CONTRA INCENDIO"/>
    <n v="72101516"/>
    <s v="Mínima cuantía"/>
    <n v="2"/>
    <n v="4"/>
    <n v="1"/>
    <n v="6000000"/>
    <s v="GLOBAL"/>
    <s v="NO SOLICITADAS"/>
  </r>
  <r>
    <x v="22"/>
    <s v="02-02-02-008-007-01-5"/>
    <n v="16"/>
    <s v="Adquisición de servicios - Servicios de mantenimiento y reparación de otra maquinaria y otro equipo"/>
    <s v="SERVICIO CALIBRACION Y AJUSTE MAQUINA UNIVERSAL DE ENSAYOS"/>
    <n v="72151800"/>
    <s v="Mínima cuantía"/>
    <n v="2"/>
    <n v="6"/>
    <n v="1"/>
    <n v="10235138"/>
    <s v="GLOBAL"/>
    <s v="NO SOLICITADAS"/>
  </r>
  <r>
    <x v="22"/>
    <s v="02-02-02-008-007-01-5"/>
    <n v="16"/>
    <s v="Adquisición de servicios - Servicios de mantenimiento y reparación de otra maquinaria y otro equipo"/>
    <s v="MANTENIMIENTO PREVENTIVO Y CORRECTIVO A TODO COSTO DE LOS EQUIPOS DE COCINA, CALDERAS A GAS Y BEBEDEROS DE AGUA DE LA BAMFS."/>
    <n v="72151001"/>
    <s v="Mínima cuantía"/>
    <n v="1"/>
    <n v="11"/>
    <n v="1"/>
    <n v="30000000"/>
    <s v="GLOBAL"/>
    <s v="NO SOLICITADAS"/>
  </r>
  <r>
    <x v="22"/>
    <s v="02-02-02-008-007-01-5"/>
    <n v="16"/>
    <s v="Adquisición de servicios - Servicios de mantenimiento y reparación de otra maquinaria y otro equipo"/>
    <s v="MANTENIMIENTO EQUIPO AUDIOVISUAL"/>
    <n v="80161507"/>
    <s v="Mínima cuantía"/>
    <n v="1"/>
    <n v="10"/>
    <n v="1"/>
    <n v="7700000"/>
    <s v="GLOBAL"/>
    <s v="NO SOLICITADAS"/>
  </r>
  <r>
    <x v="22"/>
    <s v="02-02-02-008-007-01-5"/>
    <n v="16"/>
    <s v="Adquisición de servicios - Servicios de mantenimiento y reparación de otra maquinaria y otro equipo"/>
    <s v="MANTENIMIENTO DE AIRES ACONDICIONADOS, NEVERAS, HIELERAS Y CUARTOS FRIOS DIC"/>
    <n v="72101511"/>
    <s v="Mínima cuantía"/>
    <n v="11"/>
    <n v="12"/>
    <n v="1"/>
    <n v="5400000"/>
    <s v="GLOBAL"/>
    <s v="SI EN TRAMITE"/>
  </r>
  <r>
    <x v="22"/>
    <s v="02-02-02-008-007-01-5"/>
    <n v="16"/>
    <s v="Adquisición de servicios - Servicios de mantenimiento y reparación de otra maquinaria y otro equipo"/>
    <s v="MANTENIMIENTO DE AIRES ACONDICIONADOS, NEVERAS, HIELERAS Y CUARTOS FRIOS"/>
    <n v="72101511"/>
    <s v="Mínima cuantía"/>
    <n v="4"/>
    <n v="11"/>
    <n v="1"/>
    <n v="40850000"/>
    <s v="GLOBAL"/>
    <s v="NO SOLICITADAS"/>
  </r>
  <r>
    <x v="22"/>
    <s v="02-02-02-008-007-02-4"/>
    <n v="16"/>
    <s v="Adquisición de servicios - Servicios de reparación de muebles"/>
    <s v="SERVICIO MANTENIMIENTO MOBILIARIO DEL CASINO CADETES (SOFA, MESA DE CENTRO Y PUFF)"/>
    <n v="76111505"/>
    <s v="Mínima cuantía"/>
    <n v="2"/>
    <n v="10"/>
    <n v="1"/>
    <n v="12000000"/>
    <s v="GLOBAL"/>
    <s v="NO SOLICITADAS"/>
  </r>
  <r>
    <x v="22"/>
    <s v="02-02-02-008-007-02-9"/>
    <n v="16"/>
    <s v="Adquisición de servicios - Servicios de mantenimiento y reparación de otros bienes n. C. P."/>
    <s v="SERVICIO MANTENIMIENTO INSTRUMENTOS PARA LA BANDA DE MUSICOS DE EMAVI"/>
    <n v="94121702"/>
    <s v="Mínima cuantía"/>
    <n v="1"/>
    <n v="10"/>
    <n v="1"/>
    <n v="12000000"/>
    <s v="GLOBAL"/>
    <s v="NO SOLICITADAS"/>
  </r>
  <r>
    <x v="22"/>
    <s v="02-02-02-008-007-02-9"/>
    <n v="16"/>
    <s v="Adquisición de servicios - Servicios de mantenimiento y reparación de otros bienes n. C. P."/>
    <s v="SERVICIO MANTENIMIENTO INSTRUMENTOS PARA LA BANDA DE GUERRA DE EMAVI"/>
    <n v="94121702"/>
    <s v="Mínima cuantía"/>
    <n v="1"/>
    <n v="1"/>
    <n v="1"/>
    <n v="8000000"/>
    <s v="GLOBAL"/>
    <s v="NO SOLICITADAS"/>
  </r>
  <r>
    <x v="22"/>
    <s v="02-02-02-008-007-02-9"/>
    <n v="16"/>
    <s v="Adquisición de servicios - Servicios de mantenimiento y reparación de otros bienes n. C. P."/>
    <s v="SERVICIO MANTENIMIENTO Y RESTAURACIONES DE LOS FUSIL R-FAMAGE (290 FUSILES)"/>
    <n v="72102900"/>
    <s v="Mínima cuantía"/>
    <n v="2"/>
    <n v="10"/>
    <n v="1"/>
    <n v="33800000"/>
    <s v="GLOBAL"/>
    <s v="NO SOLICITADAS"/>
  </r>
  <r>
    <x v="22"/>
    <s v="02-02-02-008-007-02-9"/>
    <n v="16"/>
    <s v="Adquisición de servicios - Servicios de mantenimiento y reparación de otros bienes n. C. P."/>
    <s v="SERVICIO MANTENIMIENTO Y RESTAURACIONES DE LAS BAYONETAS DE LOS FUSILE R-FAMAGE"/>
    <n v="72102900"/>
    <s v="Mínima cuantía"/>
    <n v="2"/>
    <n v="10"/>
    <n v="1"/>
    <n v="19000000"/>
    <s v="GLOBAL"/>
    <s v="NO SOLICITADAS"/>
  </r>
  <r>
    <x v="22"/>
    <s v="02-02-02-008-009-01"/>
    <n v="16"/>
    <s v="Adquisición de servicios - Servicios de edición, impresión y reproducción"/>
    <s v="IMPRESIÒN LIBROS PAAER"/>
    <n v="55101509"/>
    <s v="Mínima cuantía"/>
    <n v="2"/>
    <n v="11"/>
    <n v="1"/>
    <n v="11000000"/>
    <s v="GLOBAL"/>
    <s v="NO SOLICITADAS"/>
  </r>
  <r>
    <x v="22"/>
    <s v="02-02-02-008-009-01"/>
    <n v="16"/>
    <s v="Adquisición de servicios - Servicios de edición, impresión y reproducción"/>
    <s v="PRODUCCIÓN DE TEXTOS (EDICIÓN. CORRECCIÓN DE ESTILO, IMPRESIÓN "/>
    <n v="82121800"/>
    <s v="Mínima cuantía"/>
    <n v="2"/>
    <n v="11"/>
    <n v="1"/>
    <n v="7000000"/>
    <s v="GLOBAL"/>
    <s v="NO SOLICITADAS"/>
  </r>
  <r>
    <x v="22"/>
    <s v="02-02-02-008-009-01"/>
    <n v="16"/>
    <s v="Adquisición de servicios - Servicios de edición, impresión y reproducción"/>
    <s v="DIPLOMAS"/>
    <n v="82121509"/>
    <s v="Mínima cuantía"/>
    <n v="2"/>
    <n v="11"/>
    <n v="1"/>
    <n v="1020000"/>
    <s v="GLOBAL"/>
    <s v="NO SOLICITADAS"/>
  </r>
  <r>
    <x v="22"/>
    <s v="02-02-02-008-009-01"/>
    <n v="16"/>
    <s v="Adquisición de servicios - Servicios de edición, impresión y reproducción"/>
    <s v="ACTAS DE GRADO"/>
    <n v="82121509"/>
    <s v="Mínima cuantía"/>
    <n v="2"/>
    <n v="11"/>
    <n v="1"/>
    <n v="612000"/>
    <s v="GLOBAL"/>
    <s v="NO SOLICITADAS"/>
  </r>
  <r>
    <x v="22"/>
    <s v="02-02-02-008-009-01"/>
    <n v="16"/>
    <s v="Adquisición de servicios - Servicios de edición, impresión y reproducción"/>
    <s v="PORTADIPLOMAS"/>
    <n v="82121509"/>
    <s v="Mínima cuantía"/>
    <n v="2"/>
    <n v="11"/>
    <n v="1"/>
    <n v="5712000"/>
    <s v="GLOBAL"/>
    <s v="NO SOLICITADAS"/>
  </r>
  <r>
    <x v="22"/>
    <s v="02-02-02-008-009-01"/>
    <n v="16"/>
    <s v="Adquisición de servicios - Servicios de edición, impresión y reproducción"/>
    <s v="SERVICIOS TIPOGRÁFICOS DE HOJAS  MEMBRETEADAS "/>
    <n v="82121507"/>
    <s v="Mínima cuantía"/>
    <n v="2"/>
    <n v="11"/>
    <n v="1"/>
    <n v="3000000"/>
    <s v="GLOBAL"/>
    <s v="NO SOLICITADAS"/>
  </r>
  <r>
    <x v="22"/>
    <s v="02-02-02-009-004-01"/>
    <n v="10"/>
    <s v="Adquisición de servicios - Servicios de alcantarillado, servicios de limpieza, tratamiento de aguas residuales y tanques sépticos"/>
    <s v="SERVICIO DE ALCANTARILLADO, TRATAMIENTO DE AGUAS RESIDUALES Y SERVICIO DE LIMPIEZA"/>
    <n v="83101500"/>
    <s v="Solicitud de información a los Proveedores"/>
    <n v="1"/>
    <n v="12"/>
    <n v="1"/>
    <n v="100000000"/>
    <s v="GLOBAL"/>
    <s v="NO SOLICITADAS"/>
  </r>
  <r>
    <x v="22"/>
    <s v="02-02-02-009-004-01"/>
    <n v="16"/>
    <s v="Adquisición de servicios - Servicios de alcantarillado, servicios de limpieza, tratamiento de aguas residuales y tanques sépticos"/>
    <s v="SERVICIO DE ALCANTARILLADO, TRATAMIENTO DE AGUAS RESIDUALES Y SERVICIO DE LIMPIEZA"/>
    <n v="83101500"/>
    <s v="Solicitud de información a los Proveedores"/>
    <n v="1"/>
    <n v="12"/>
    <n v="1"/>
    <n v="350000000"/>
    <s v="GLOBAL"/>
    <s v="NO SOLICITADAS"/>
  </r>
  <r>
    <x v="22"/>
    <s v="02-02-02-009-004-03"/>
    <n v="16"/>
    <s v="Adquisición de servicios - Servicios de tratamiento y disposición de desechos"/>
    <s v="SERVICIO DE RECOLECCIÓN, TRANSPORTE Y DISPOSICION DE RESIDUOS ESPECIALES"/>
    <n v="76121900"/>
    <s v="Mínima cuantía"/>
    <n v="1"/>
    <n v="10"/>
    <n v="1"/>
    <n v="7000000"/>
    <s v="GLOBAL"/>
    <s v="NO SOLICITADAS"/>
  </r>
  <r>
    <x v="22"/>
    <s v="02-02-02-009-004-09"/>
    <n v="16"/>
    <s v="Adquisición de servicios - Otros servicios de protección del medio ambiente n. C. P."/>
    <s v="SERVICIO MONITOREO AMBIENTALES"/>
    <n v="77101505"/>
    <s v="Mínima cuantía"/>
    <n v="1"/>
    <n v="10"/>
    <n v="1"/>
    <n v="32000000"/>
    <s v="GLOBAL"/>
    <s v="NO SOLICITADAS"/>
  </r>
  <r>
    <x v="22"/>
    <s v="02-02-02-009-006-05"/>
    <n v="16"/>
    <s v="Adquisición de servicios - Servicios deportivos y deportes recreativos"/>
    <s v="SERVICIO DE INSCRIPCIONES, PAGO DE ANUALIDADES Y FEDERADOS CAMPEONATOS DEPORTIVOS."/>
    <n v="90141500"/>
    <s v="Mínima cuantía"/>
    <n v="1"/>
    <n v="10"/>
    <n v="1"/>
    <n v="10000000"/>
    <s v="GLOBAL"/>
    <s v="NO SOLICITADAS"/>
  </r>
  <r>
    <x v="22"/>
    <s v="02-02-02-009-007-09"/>
    <n v="16"/>
    <s v="Adquisición de servicios - Otros servicios diversos n. C. P."/>
    <s v="SERVICIO DE FLORISTERIA "/>
    <n v="70111603"/>
    <s v="Mínima cuantía"/>
    <n v="1"/>
    <n v="10"/>
    <n v="1"/>
    <n v="2000000"/>
    <s v="GLOBAL"/>
    <s v="NO SOLICITADAS"/>
  </r>
  <r>
    <x v="22"/>
    <s v="02-02-02-009-007-09"/>
    <n v="10"/>
    <s v="Adquisición de servicios - Otros servicios diversos n. C. P."/>
    <s v="SERVICIO LOGÍSTICO PERSONAL DE CASINOS Y CONSERJERIA CABAÑAS  VF 2019"/>
    <n v="80111500"/>
    <s v="Selección abreviada menor cuantía"/>
    <n v="1"/>
    <n v="5"/>
    <n v="1"/>
    <n v="160000000"/>
    <s v="GLOBAL"/>
    <s v="SI APROBADAS"/>
  </r>
  <r>
    <x v="22"/>
    <s v="02-02-02-009-007-09"/>
    <n v="16"/>
    <s v="Adquisición de servicios - Otros servicios diversos n. C. P."/>
    <s v="LAVADO Y DESINFECCIÓN  DE TANQUES DE AGUA DE CONSUMO"/>
    <n v="76101500"/>
    <s v="Mínima cuantía"/>
    <n v="1"/>
    <n v="8"/>
    <n v="1"/>
    <n v="15000000"/>
    <s v="GLOBAL"/>
    <s v="NO SOLICITADAS"/>
  </r>
  <r>
    <x v="22"/>
    <s v="02-02-02-009-007-09"/>
    <n v="16"/>
    <s v="Adquisición de servicios - Otros servicios diversos n. C. P."/>
    <s v="SERVICIO LOGÍSTICO PERSONAL DE CASINOS Y CONSERJERIA CABAÑAS "/>
    <n v="80111500"/>
    <s v="Selección abreviada menor cuantía"/>
    <n v="6"/>
    <n v="11"/>
    <n v="1"/>
    <n v="194750000"/>
    <s v="GLOBAL"/>
    <s v="NO SOLICITADAS"/>
  </r>
  <r>
    <x v="22"/>
    <s v="02-02-02-009-007-09"/>
    <n v="16"/>
    <s v="Adquisición de servicios - Otros servicios diversos n. C. P."/>
    <s v="SERVICIO LOGÍSTICO PERSONAL DE CASINOS Y CONSERJERIA CABAÑAS DIC"/>
    <n v="80111500"/>
    <s v="Selección abreviada menor cuantía"/>
    <n v="11"/>
    <n v="12"/>
    <n v="1"/>
    <n v="32250000"/>
    <s v="GLOBAL"/>
    <s v="SI EN TRAMITE"/>
  </r>
  <r>
    <x v="22"/>
    <s v="02-02-02-010"/>
    <n v="10"/>
    <s v="Adquisición de servicios - Viáticos de los funcionarios en comisión"/>
    <s v="VIATICOS OPERATIVOS Y ADMINISTRATIVOS"/>
    <n v="90121500"/>
    <s v="Solicitud de información a los Proveedores"/>
    <n v="1"/>
    <n v="12"/>
    <n v="1"/>
    <n v="336000000"/>
    <s v="GLOBAL"/>
    <s v="NO SOLICITADAS"/>
  </r>
  <r>
    <x v="22"/>
    <s v="02-02-02-010"/>
    <n v="10"/>
    <s v="Adquisición de servicios - Viáticos de los funcionarios en comisión"/>
    <s v="VIATICOS ADMINISTRATIVOS Y OPERATIVOS CACOM 7"/>
    <n v="90121500"/>
    <s v="Solicitud de información a los Proveedores"/>
    <n v="0"/>
    <n v="0"/>
    <n v="1"/>
    <n v="380000000"/>
    <s v="GLOBAL"/>
    <s v="NO SOLICITADAS"/>
  </r>
  <r>
    <x v="22"/>
    <s v="08-01-02-001"/>
    <n v="10"/>
    <s v="Impuestos - Impuesto predial"/>
    <s v="TERRENOS EMAVI"/>
    <n v="93161601"/>
    <s v="Solicitud de información a los Proveedores"/>
    <n v="1"/>
    <n v="12"/>
    <n v="1"/>
    <n v="372000000"/>
    <s v="GLOBAL"/>
    <s v="NO SOLICITADAS"/>
  </r>
  <r>
    <x v="22"/>
    <s v="08-01-02-001"/>
    <n v="10"/>
    <s v="Impuestos - Impuesto predial"/>
    <s v="APARTAMENTOS EDIFICIO OLGAR"/>
    <n v="93161601"/>
    <s v="Solicitud de información a los Proveedores"/>
    <n v="1"/>
    <n v="12"/>
    <n v="1"/>
    <n v="55000000"/>
    <s v="GLOBAL"/>
    <s v="NO SOLICITADAS"/>
  </r>
  <r>
    <x v="22"/>
    <s v="08-01-02-001"/>
    <n v="10"/>
    <s v="Impuestos - Impuesto predial"/>
    <s v="APARTAMENTOS PRADOS DEL NORTE"/>
    <n v="93161601"/>
    <s v="Solicitud de información a los Proveedores"/>
    <n v="1"/>
    <n v="12"/>
    <n v="1"/>
    <n v="50000000"/>
    <s v="GLOBAL"/>
    <s v="NO SOLICITADAS"/>
  </r>
  <r>
    <x v="22"/>
    <s v="08-01-02-001"/>
    <n v="10"/>
    <s v="Impuestos - Impuesto predial"/>
    <s v="APARTAMENTOS LAS CEIBAS"/>
    <n v="93161601"/>
    <s v="Solicitud de información a los Proveedores"/>
    <n v="1"/>
    <n v="12"/>
    <n v="1"/>
    <n v="18000000"/>
    <s v="GLOBAL"/>
    <s v="NO SOLICITADAS"/>
  </r>
  <r>
    <x v="22"/>
    <s v="08-01-02-001"/>
    <n v="10"/>
    <s v="Impuestos - Impuesto predial"/>
    <s v="APARTAMENTOS SALOMIA"/>
    <n v="93161601"/>
    <s v="Solicitud de información a los Proveedores"/>
    <n v="1"/>
    <n v="12"/>
    <n v="1"/>
    <n v="12000000"/>
    <s v="GLOBAL"/>
    <s v="NO SOLICITADAS"/>
  </r>
  <r>
    <x v="22"/>
    <s v="08-01-02-001"/>
    <n v="10"/>
    <s v="Impuestos - Impuesto predial"/>
    <s v="CASAS LA RIVERA"/>
    <n v="93161601"/>
    <s v="Solicitud de información a los Proveedores"/>
    <n v="1"/>
    <n v="12"/>
    <n v="1"/>
    <n v="12000000"/>
    <s v="GLOBAL"/>
    <s v="NO SOLICITADAS"/>
  </r>
  <r>
    <x v="22"/>
    <s v="08-01-02-001"/>
    <n v="10"/>
    <s v="Impuestos - Impuesto predial"/>
    <s v="CASAS LOS ANDES"/>
    <n v="93161601"/>
    <s v="Solicitud de información a los Proveedores"/>
    <n v="1"/>
    <n v="12"/>
    <n v="1"/>
    <n v="28000000"/>
    <s v="GLOBAL"/>
    <s v="NO SOLICITADAS"/>
  </r>
  <r>
    <x v="22"/>
    <s v="08-01-02-001"/>
    <n v="10"/>
    <s v="Impuestos - Impuesto predial"/>
    <s v="DARIEN"/>
    <n v="93161601"/>
    <s v="Solicitud de información a los Proveedores"/>
    <n v="1"/>
    <n v="12"/>
    <n v="1"/>
    <n v="3000000"/>
    <s v="GLOBAL"/>
    <s v="NO SOLICITADAS"/>
  </r>
  <r>
    <x v="22"/>
    <s v="08-01-02-006"/>
    <n v="10"/>
    <s v="Impuestos - Impuesto sobre vehículos automotores"/>
    <s v="RENAULT 9 BRIO"/>
    <n v="93161600"/>
    <s v="Solicitud de información a los Proveedores"/>
    <n v="1"/>
    <n v="12"/>
    <n v="1"/>
    <n v="180000"/>
    <s v="GLOBAL"/>
    <s v="NO SOLICITADAS"/>
  </r>
  <r>
    <x v="22"/>
    <s v="08-01-02-006"/>
    <n v="10"/>
    <s v="Impuestos - Impuesto sobre vehículos automotores"/>
    <s v="MAZDA COUPE"/>
    <n v="93161600"/>
    <s v="Solicitud de información a los Proveedores"/>
    <n v="1"/>
    <n v="12"/>
    <n v="1"/>
    <n v="180000"/>
    <s v="GLOBAL"/>
    <s v="NO SOLICITADAS"/>
  </r>
  <r>
    <x v="22"/>
    <s v="08-01-02-006"/>
    <n v="10"/>
    <s v="Impuestos - Impuesto sobre vehículos automotores"/>
    <s v="MAZDA MATZURI"/>
    <n v="93161600"/>
    <s v="Solicitud de información a los Proveedores"/>
    <n v="1"/>
    <n v="12"/>
    <n v="1"/>
    <n v="160000"/>
    <s v="GLOBAL"/>
    <s v="NO SOLICITADAS"/>
  </r>
  <r>
    <x v="22"/>
    <s v="08-01-02-006"/>
    <n v="10"/>
    <s v="Impuestos - Impuesto sobre vehículos automotores"/>
    <s v="MOTO HONDA XL200"/>
    <n v="93161600"/>
    <s v="Solicitud de información a los Proveedores"/>
    <n v="1"/>
    <n v="12"/>
    <n v="1"/>
    <n v="120000"/>
    <s v="GLOBAL"/>
    <s v="NO SOLICITADAS"/>
  </r>
  <r>
    <x v="22"/>
    <s v="08-01-02-006"/>
    <n v="10"/>
    <s v="Impuestos - Impuesto sobre vehículos automotores"/>
    <s v="CHEVROLET OPTRA"/>
    <n v="93161600"/>
    <s v="Solicitud de información a los Proveedores"/>
    <n v="1"/>
    <n v="12"/>
    <n v="1"/>
    <n v="300000"/>
    <s v="GLOBAL"/>
    <s v="NO SOLICITADAS"/>
  </r>
  <r>
    <x v="22"/>
    <s v="08-01-02-006"/>
    <n v="10"/>
    <s v="Impuestos - Impuesto sobre vehículos automotores"/>
    <s v="CAMIONETA MITSUBISHI"/>
    <n v="93161600"/>
    <s v="Solicitud de información a los Proveedores"/>
    <n v="1"/>
    <n v="12"/>
    <n v="1"/>
    <n v="280000"/>
    <s v="GLOBAL"/>
    <s v="NO SOLICITADAS"/>
  </r>
  <r>
    <x v="22"/>
    <s v="08-01-02-006"/>
    <n v="10"/>
    <s v="Impuestos - Impuesto sobre vehículos automotores"/>
    <s v="NISSAN PATROL"/>
    <n v="93161600"/>
    <s v="Solicitud de información a los Proveedores"/>
    <n v="1"/>
    <n v="12"/>
    <n v="1"/>
    <n v="1350000"/>
    <s v="GLOBAL"/>
    <s v="NO SOLICITADAS"/>
  </r>
  <r>
    <x v="22"/>
    <s v="08-01-02-006"/>
    <n v="10"/>
    <s v="Impuestos - Impuesto sobre vehículos automotores"/>
    <s v="KODIAK 211 LINEA BASE ESTANDAR"/>
    <n v="93161600"/>
    <s v="Solicitud de información a los Proveedores"/>
    <n v="1"/>
    <n v="12"/>
    <n v="1"/>
    <n v="1600000"/>
    <s v="GLOBAL"/>
    <s v="NO SOLICITADAS"/>
  </r>
  <r>
    <x v="22"/>
    <s v="08-01-02-006"/>
    <n v="10"/>
    <s v="Impuestos - Impuesto sobre vehículos automotores"/>
    <s v="KIA SPORTAGE"/>
    <n v="93161600"/>
    <s v="Solicitud de información a los Proveedores"/>
    <n v="1"/>
    <n v="12"/>
    <n v="1"/>
    <n v="450000"/>
    <s v="GLOBAL"/>
    <s v="NO SOLICITADAS"/>
  </r>
  <r>
    <x v="22"/>
    <s v="08-01-02-006"/>
    <n v="10"/>
    <s v="Impuestos - Impuesto sobre vehículos automotores"/>
    <s v="TOYOTA PRADO"/>
    <n v="93161600"/>
    <s v="Solicitud de información a los Proveedores"/>
    <n v="1"/>
    <n v="12"/>
    <n v="1"/>
    <n v="800000"/>
    <s v="GLOBAL"/>
    <s v="NO SOLICITADAS"/>
  </r>
  <r>
    <x v="22"/>
    <s v="08-01-02-006"/>
    <n v="10"/>
    <s v="Impuestos - Impuesto sobre vehículos automotores"/>
    <s v="MERCEDEZ BENZ "/>
    <n v="93161600"/>
    <s v="Solicitud de información a los Proveedores"/>
    <n v="1"/>
    <n v="12"/>
    <n v="1"/>
    <n v="650000"/>
    <s v="GLOBAL"/>
    <s v="NO SOLICITADAS"/>
  </r>
  <r>
    <x v="22"/>
    <s v="08-01-02-006"/>
    <n v="10"/>
    <s v="Impuestos - Impuesto sobre vehículos automotores"/>
    <s v="LUV D MAX"/>
    <n v="93161600"/>
    <s v="Solicitud de información a los Proveedores"/>
    <n v="1"/>
    <n v="12"/>
    <n v="1"/>
    <n v="600000"/>
    <s v="GLOBAL"/>
    <s v="NO SOLICITADAS"/>
  </r>
  <r>
    <x v="22"/>
    <s v="08-01-02-006"/>
    <n v="10"/>
    <s v="Impuestos - Impuesto sobre vehículos automotores"/>
    <s v="MAZDA SAE"/>
    <n v="93161600"/>
    <s v="Solicitud de información a los Proveedores"/>
    <n v="1"/>
    <n v="12"/>
    <n v="1"/>
    <n v="350000"/>
    <s v="GLOBAL"/>
    <s v="NO SOLICITADAS"/>
  </r>
  <r>
    <x v="22"/>
    <s v="08-01-02-006"/>
    <n v="10"/>
    <s v="Impuestos - Impuesto sobre vehículos automotores"/>
    <s v="CHEVROLET CAPTIVA CACOM-7"/>
    <n v="93161600"/>
    <s v="Solicitud de información a los Proveedores"/>
    <n v="1"/>
    <n v="12"/>
    <n v="1"/>
    <n v="1700000"/>
    <s v="GLOBAL"/>
    <s v="NO SOLICITADAS"/>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ULTIGRADO PARA MOTORES A GASOLINA"/>
    <n v="15121501"/>
    <s v="Selección abreviada subasta inversa (No disponible)"/>
    <n v="2"/>
    <n v="6"/>
    <n v="55"/>
    <n v="2750000"/>
    <s v="GALON"/>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ULTIGRADO PARA MOTORES DIESEL"/>
    <n v="15121501"/>
    <s v="Selección abreviada subasta inversa (No disponible)"/>
    <n v="2"/>
    <n v="6"/>
    <n v="110"/>
    <n v="8580000"/>
    <s v="GALON"/>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CAJAS AUTOMATICAS"/>
    <n v="15121508"/>
    <s v="Selección abreviada subasta inversa (No disponible)"/>
    <n v="2"/>
    <n v="6"/>
    <n v="25"/>
    <n v="6250000"/>
    <s v="GALON"/>
    <s v=""/>
  </r>
  <r>
    <x v="22"/>
    <s v="02-02-01-004-003-09"/>
    <n v="10"/>
    <s v="Materiales y suministros - Otras máquinas para usos generales y sus partes y piezas"/>
    <s v="ACEITERA "/>
    <n v="27112730"/>
    <s v="Mínima cuantía"/>
    <n v="3"/>
    <n v="8"/>
    <n v="1"/>
    <n v="45000"/>
    <s v="UNIDAD"/>
    <s v=""/>
  </r>
  <r>
    <x v="22"/>
    <s v="02-02-01-003-004-01"/>
    <n v="10"/>
    <s v="Materiales y suministros - Químicos orgánicos básicos"/>
    <s v="ACETILENO"/>
    <n v="15111506"/>
    <s v="Selección abreviada subasta inversa (No disponible)"/>
    <n v="2"/>
    <n v="8"/>
    <n v="100"/>
    <n v="1300000"/>
    <s v="METRO CUBICO"/>
    <s v=""/>
  </r>
  <r>
    <x v="22"/>
    <s v="02-02-01-003-004-02"/>
    <n v="10"/>
    <s v="Materiales y suministros - Productos químicos inorgánicos básicos n. C. P."/>
    <s v="ACIDO SULFURICO (99% )"/>
    <n v="12164102"/>
    <s v="Selección abreviada subasta inversa (No disponible)"/>
    <n v="3"/>
    <n v="6"/>
    <n v="7"/>
    <n v="1330000"/>
    <s v="GALON"/>
    <s v=""/>
  </r>
  <r>
    <x v="22"/>
    <s v="02-02-01-004-002"/>
    <n v="10"/>
    <s v="Materiales y suministros - Productos metálicos elaborados (excepto maquinaria y equipo)"/>
    <s v="ADAPTADOR DE 1/2&quot; A 3/4&quot; "/>
    <n v="27112822"/>
    <s v="Selección abreviada subasta inversa (No disponible)"/>
    <n v="3"/>
    <n v="8"/>
    <n v="1"/>
    <n v="80000"/>
    <s v="UNIDAD"/>
    <s v=""/>
  </r>
  <r>
    <x v="22"/>
    <s v="02-02-01-004-002"/>
    <n v="10"/>
    <s v="Materiales y suministros - Productos metálicos elaborados (excepto maquinaria y equipo)"/>
    <s v="ADAPTADOR DE 3/4&quot; A 1/2&quot; "/>
    <n v="27112822"/>
    <s v="Selección abreviada subasta inversa (No disponible)"/>
    <n v="3"/>
    <n v="8"/>
    <n v="1"/>
    <n v="80000"/>
    <s v="UNIDAD"/>
    <s v=""/>
  </r>
  <r>
    <x v="22"/>
    <s v="02-02-01-004-002"/>
    <n v="10"/>
    <s v="Materiales y suministros - Productos metálicos elaborados (excepto maquinaria y equipo)"/>
    <s v="ADAPTADOR ESCUALIZABLE DE 1/4&quot;"/>
    <n v="27112822"/>
    <s v="Selección abreviada subasta inversa (No disponible)"/>
    <n v="3"/>
    <n v="8"/>
    <n v="2"/>
    <n v="140000"/>
    <s v="UNIDAD"/>
    <s v=""/>
  </r>
  <r>
    <x v="22"/>
    <s v="02-02-01-004-002"/>
    <n v="10"/>
    <s v="Materiales y suministros - Productos metálicos elaborados (excepto maquinaria y equipo)"/>
    <s v="ADAPTADOR PARA UNIDAD DE LAVADO DE COMPRESORES NEUMATICA KIT"/>
    <n v="20121410"/>
    <s v="Selección abreviada subasta inversa (No disponible)"/>
    <n v="3"/>
    <n v="6"/>
    <n v="1"/>
    <n v="150000"/>
    <s v="UNIDAD"/>
    <s v=""/>
  </r>
  <r>
    <x v="22"/>
    <s v="02-02-01-004-002"/>
    <n v="10"/>
    <s v="Materiales y suministros - Productos metálicos elaborados (excepto maquinaria y equipo)"/>
    <s v="ADAPTADOR PITOT"/>
    <n v="27112822"/>
    <s v="Selección abreviada subasta inversa (No disponible)"/>
    <n v="3"/>
    <n v="8"/>
    <n v="2"/>
    <n v="3000000"/>
    <s v="UNIDAD"/>
    <s v=""/>
  </r>
  <r>
    <x v="22"/>
    <s v="02-02-01-004-002"/>
    <n v="10"/>
    <s v="Materiales y suministros - Productos metálicos elaborados (excepto maquinaria y equipo)"/>
    <s v="ADAPTADOR SERVICIO ACUMULADOR Y AMORTIGUADORES TREN ATERRIZAJE 5000psi"/>
    <n v="27112822"/>
    <s v="Selección abreviada subasta inversa (No disponible)"/>
    <n v="3"/>
    <n v="8"/>
    <n v="1"/>
    <n v="150000"/>
    <s v="UNIDAD"/>
    <s v=""/>
  </r>
  <r>
    <x v="22"/>
    <s v="02-02-01-003-005-04"/>
    <n v="10"/>
    <s v="Materiales y suministros - Productos químicos n. C. P."/>
    <s v="ADHESIVO 9309.3NA (HYSOL)"/>
    <n v="31201610"/>
    <s v="Selección abreviada subasta inversa (No disponible)"/>
    <n v="3"/>
    <n v="6"/>
    <n v="1"/>
    <n v="510334"/>
    <s v="UNIDAD"/>
    <s v=""/>
  </r>
  <r>
    <x v="22"/>
    <s v="02-02-01-003-005-04"/>
    <n v="10"/>
    <s v="Materiales y suministros - Productos químicos n. C. P."/>
    <s v="ADHESIVO AXW"/>
    <n v="31201610"/>
    <s v="Selección abreviada subasta inversa (No disponible)"/>
    <n v="3"/>
    <n v="6"/>
    <n v="20"/>
    <n v="900000"/>
    <s v="GALON"/>
    <s v=""/>
  </r>
  <r>
    <x v="22"/>
    <s v="02-02-01-003-005-04"/>
    <n v="10"/>
    <s v="Materiales y suministros - Productos químicos n. C. P."/>
    <s v="ADHESIVO INSTANTANEO / SUPERBONDER "/>
    <n v="23271420"/>
    <s v="Selección abreviada subasta inversa (No disponible)"/>
    <n v="3"/>
    <n v="6"/>
    <n v="10"/>
    <n v="190000"/>
    <s v="UNIDAD"/>
    <s v=""/>
  </r>
  <r>
    <x v="22"/>
    <s v="02-02-01-003-005-04"/>
    <n v="10"/>
    <s v="Materiales y suministros - Productos químicos n. C. P."/>
    <s v="ADHESIVO SUPERFUERTE"/>
    <n v="31201610"/>
    <s v="Selección abreviada subasta inversa (No disponible)"/>
    <n v="3"/>
    <n v="6"/>
    <n v="5"/>
    <n v="264500"/>
    <s v="UNIDAD"/>
    <s v=""/>
  </r>
  <r>
    <x v="22"/>
    <s v="02-02-01-003-005-04"/>
    <n v="10"/>
    <s v="Materiales y suministros - Productos químicos n. C. P."/>
    <s v="ADHESIVO TIPO BOXER"/>
    <n v="31201610"/>
    <s v="Selección abreviada subasta inversa (No disponible)"/>
    <n v="3"/>
    <n v="6"/>
    <n v="3"/>
    <n v="120000"/>
    <s v="GALON"/>
    <s v=""/>
  </r>
  <r>
    <x v="22"/>
    <s v="02-02-01-003-005-01"/>
    <n v="10"/>
    <s v="Materiales y suministros - Pinturas y barnices y productos relacionados; colores para la pintura artística; tintas"/>
    <s v="AEROSOL AMARILLO"/>
    <n v="86131502"/>
    <s v="Selección abreviada subasta inversa (No disponible)"/>
    <n v="3"/>
    <n v="6"/>
    <n v="15"/>
    <n v="195000"/>
    <s v="UNIDAD"/>
    <s v=""/>
  </r>
  <r>
    <x v="22"/>
    <s v="02-02-01-003-005-01"/>
    <n v="10"/>
    <s v="Materiales y suministros - Pinturas y barnices y productos relacionados; colores para la pintura artística; tintas"/>
    <s v="AEROSOL ANTICORROSIVO GRIS"/>
    <n v="86131502"/>
    <s v="Selección abreviada subasta inversa (No disponible)"/>
    <n v="3"/>
    <n v="6"/>
    <n v="20"/>
    <n v="600000"/>
    <s v="GALON"/>
    <s v=""/>
  </r>
  <r>
    <x v="22"/>
    <s v="02-02-01-003-005-01"/>
    <n v="10"/>
    <s v="Materiales y suministros - Pinturas y barnices y productos relacionados; colores para la pintura artística; tintas"/>
    <s v="AEROSOL BLANCO"/>
    <n v="86131502"/>
    <s v="Selección abreviada subasta inversa (No disponible)"/>
    <n v="3"/>
    <n v="6"/>
    <n v="40"/>
    <n v="520000"/>
    <s v="UNIDAD"/>
    <s v=""/>
  </r>
  <r>
    <x v="22"/>
    <s v="02-02-01-003-005-01"/>
    <n v="10"/>
    <s v="Materiales y suministros - Pinturas y barnices y productos relacionados; colores para la pintura artística; tintas"/>
    <s v="AEROSOL GRIS 12 OZ FS "/>
    <n v="86131502"/>
    <s v="Selección abreviada subasta inversa (No disponible)"/>
    <n v="3"/>
    <n v="6"/>
    <n v="4"/>
    <n v="140000"/>
    <s v="UNIDAD"/>
    <s v=""/>
  </r>
  <r>
    <x v="22"/>
    <s v="02-02-01-003-005-01"/>
    <n v="10"/>
    <s v="Materiales y suministros - Pinturas y barnices y productos relacionados; colores para la pintura artística; tintas"/>
    <s v="AEROSOL NEGRO  12 OZ FS"/>
    <n v="86131502"/>
    <s v="Selección abreviada subasta inversa (No disponible)"/>
    <n v="3"/>
    <n v="6"/>
    <n v="4"/>
    <n v="140000"/>
    <s v="UNIDAD"/>
    <s v=""/>
  </r>
  <r>
    <x v="22"/>
    <s v="02-02-01-003-005-01"/>
    <n v="10"/>
    <s v="Materiales y suministros - Pinturas y barnices y productos relacionados; colores para la pintura artística; tintas"/>
    <s v="AEROSOL NEGRO BRILLANTE"/>
    <n v="86131502"/>
    <s v="Selección abreviada subasta inversa (No disponible)"/>
    <n v="3"/>
    <n v="6"/>
    <n v="40"/>
    <n v="520000"/>
    <s v="UNIDAD"/>
    <s v=""/>
  </r>
  <r>
    <x v="22"/>
    <s v="02-02-01-003-005-01"/>
    <n v="10"/>
    <s v="Materiales y suministros - Pinturas y barnices y productos relacionados; colores para la pintura artística; tintas"/>
    <s v="AEROSOL NEGRO MATE"/>
    <n v="86131502"/>
    <s v="Selección abreviada subasta inversa (No disponible)"/>
    <n v="3"/>
    <n v="6"/>
    <n v="40"/>
    <n v="520000"/>
    <s v="UNIDAD"/>
    <s v=""/>
  </r>
  <r>
    <x v="22"/>
    <s v="02-02-01-003-005-01"/>
    <n v="10"/>
    <s v="Materiales y suministros - Pinturas y barnices y productos relacionados; colores para la pintura artística; tintas"/>
    <s v="AEROSOL VERDE 12 OZ FS "/>
    <n v="86131502"/>
    <s v="Selección abreviada subasta inversa (No disponible)"/>
    <n v="3"/>
    <n v="6"/>
    <n v="5"/>
    <n v="175000"/>
    <s v="UNIDAD"/>
    <s v=""/>
  </r>
  <r>
    <x v="22"/>
    <s v="02-02-01-003-004-02"/>
    <n v="10"/>
    <s v="Materiales y suministros - Productos químicos inorgánicos básicos n. C. P."/>
    <s v="AGUA DESMINERALIZADA PARA BATERIA"/>
    <n v="41104213"/>
    <s v="Selección abreviada subasta inversa (No disponible)"/>
    <n v="3"/>
    <n v="6"/>
    <n v="70"/>
    <n v="1050000"/>
    <s v="UNIDAD"/>
    <s v=""/>
  </r>
  <r>
    <x v="22"/>
    <s v="02-02-01-004-001"/>
    <n v="10"/>
    <s v="Materiales y suministros - Metales básicos"/>
    <s v="ALAMBRE DE FRENAR AERONAUTICO CALIBRE .25 X LIBRA"/>
    <n v="30261701"/>
    <s v="Selección abreviada subasta inversa (No disponible)"/>
    <n v="3"/>
    <n v="6"/>
    <n v="6"/>
    <n v="234000"/>
    <s v="UNIDAD"/>
    <s v=""/>
  </r>
  <r>
    <x v="22"/>
    <s v="02-02-01-004-001"/>
    <n v="10"/>
    <s v="Materiales y suministros - Metales básicos"/>
    <s v="ALAMBRE DE FRENAR AERONAUTICO CALIBRE .32 X LIBRA"/>
    <n v="30261701"/>
    <s v="Selección abreviada subasta inversa (No disponible)"/>
    <n v="3"/>
    <n v="6"/>
    <n v="11"/>
    <n v="495000"/>
    <s v="UNIDAD"/>
    <s v=""/>
  </r>
  <r>
    <x v="22"/>
    <s v="02-02-01-003-004-01"/>
    <n v="10"/>
    <s v="Materiales y suministros - Químicos orgánicos básicos"/>
    <s v="ALCOHOL ISOPROPILICO CANECA X 55 GALON"/>
    <n v="12191601"/>
    <s v="Selección abreviada subasta inversa (No disponible)"/>
    <n v="2"/>
    <n v="6"/>
    <n v="5"/>
    <n v="27500000"/>
    <s v="UNIDAD"/>
    <s v=""/>
  </r>
  <r>
    <x v="22"/>
    <s v="02-02-01-004-002"/>
    <n v="10"/>
    <s v="Materiales y suministros - Productos metálicos elaborados (excepto maquinaria y equipo)"/>
    <s v="ALMOHADILLAS DE LIJADO FLEX DIAMOND 92350"/>
    <n v="11101502"/>
    <s v="Selección abreviada subasta inversa (No disponible)"/>
    <n v="3"/>
    <n v="6"/>
    <n v="2"/>
    <n v="109560.00000000001"/>
    <s v="UNIDAD"/>
    <s v=""/>
  </r>
  <r>
    <x v="22"/>
    <s v="02-02-01-004-002"/>
    <n v="10"/>
    <s v="Materiales y suministros - Productos metálicos elaborados (excepto maquinaria y equipo)"/>
    <s v="ALMOHADILLAS DE LIJADO FLEX DIAMOND 92353"/>
    <n v="11101502"/>
    <s v="Selección abreviada subasta inversa (No disponible)"/>
    <n v="3"/>
    <n v="6"/>
    <n v="2"/>
    <n v="109560.00000000001"/>
    <s v="UNIDAD"/>
    <s v=""/>
  </r>
  <r>
    <x v="22"/>
    <s v="02-02-01-004-001"/>
    <n v="10"/>
    <s v="Materiales y suministros - Metales básicos"/>
    <s v="ANILLO DE REMOLQUE DOBLE"/>
    <n v="20121445"/>
    <s v="Selección abreviada subasta inversa (No disponible)"/>
    <n v="3"/>
    <n v="6"/>
    <n v="9"/>
    <n v="1215000"/>
    <s v="UNIDAD"/>
    <s v=""/>
  </r>
  <r>
    <x v="22"/>
    <s v="02-02-01-003-005-02"/>
    <n v="10"/>
    <s v="Materiales y suministros - Productos farmacéuticos"/>
    <s v="APLICADORES ASEPTICOS INDUSTRIALES"/>
    <n v="51102710"/>
    <s v="Selección abreviada subasta inversa (No disponible)"/>
    <n v="3"/>
    <n v="6"/>
    <n v="600"/>
    <n v="40200"/>
    <s v="UNIDAD"/>
    <s v=""/>
  </r>
  <r>
    <x v="22"/>
    <s v="02-02-01-004-002"/>
    <n v="10"/>
    <s v="Materiales y suministros - Productos metálicos elaborados (excepto maquinaria y equipo)"/>
    <s v="APORTE PARA SOLDADURA TIG DE ACERO INOXIDABLE DE 1/16&quot;"/>
    <n v="23271420"/>
    <s v="Selección abreviada subasta inversa (No disponible)"/>
    <n v="3"/>
    <n v="6"/>
    <n v="5"/>
    <n v="1000000"/>
    <s v="KILOGRAMO"/>
    <s v=""/>
  </r>
  <r>
    <x v="22"/>
    <s v="02-02-01-004-002"/>
    <n v="10"/>
    <s v="Materiales y suministros - Productos metálicos elaborados (excepto maquinaria y equipo)"/>
    <s v="APORTE PARA SOLDADURA TIG DE ALUMINIO DE 4043 DE 3/32&quot;"/>
    <n v="23271420"/>
    <s v="Selección abreviada subasta inversa (No disponible)"/>
    <n v="3"/>
    <n v="6"/>
    <n v="5"/>
    <n v="1000000"/>
    <s v="KILOGRAMO"/>
    <s v=""/>
  </r>
  <r>
    <x v="22"/>
    <s v="02-02-01-004-002"/>
    <n v="10"/>
    <s v="Materiales y suministros - Productos metálicos elaborados (excepto maquinaria y equipo)"/>
    <s v="APORTE PARA SOLDADURA TIG PUNTO ROJO DE 3/32&quot; TUNGSTENO X CAJA"/>
    <n v="23271810"/>
    <s v="Selección abreviada subasta inversa (No disponible)"/>
    <n v="3"/>
    <n v="6"/>
    <n v="3"/>
    <n v="540000"/>
    <s v="UNIDAD"/>
    <s v=""/>
  </r>
  <r>
    <x v="22"/>
    <s v="02-02-01-003-004-02"/>
    <n v="10"/>
    <s v="Materiales y suministros - Productos químicos inorgánicos básicos n. C. P."/>
    <s v="ARGON"/>
    <n v="12142004"/>
    <s v="Mínima cuantía"/>
    <n v="2"/>
    <n v="8"/>
    <n v="100"/>
    <n v="1150000"/>
    <s v="METRO CUBICO"/>
    <s v=""/>
  </r>
  <r>
    <x v="22"/>
    <s v="02-02-01-004-006-04"/>
    <n v="10"/>
    <s v="Materiales y suministros - Acumuladores, pilas y baterías primarias y sus partes y piezas"/>
    <s v="BATERIA ALKALINA DE 1,5 VOLTIOS TAMAÑO &quot;AA&quot;"/>
    <n v="26111702"/>
    <s v="Selección abreviada subasta inversa (No disponible)"/>
    <n v="3"/>
    <n v="6"/>
    <n v="700"/>
    <n v="8400000"/>
    <s v="UNIDAD"/>
    <s v=""/>
  </r>
  <r>
    <x v="22"/>
    <s v="02-02-01-004-006-04"/>
    <n v="10"/>
    <s v="Materiales y suministros - Acumuladores, pilas y baterías primarias y sus partes y piezas"/>
    <s v="BATERIA ALKALINA DE 9V"/>
    <n v="26111702"/>
    <s v="Selección abreviada subasta inversa (No disponible)"/>
    <n v="3"/>
    <n v="6"/>
    <n v="30"/>
    <n v="450000"/>
    <s v="UNIDAD"/>
    <s v=""/>
  </r>
  <r>
    <x v="22"/>
    <s v="02-02-01-004-006-04"/>
    <n v="10"/>
    <s v="Materiales y suministros - Acumuladores, pilas y baterías primarias y sus partes y piezas"/>
    <s v="BATERÍA RECARGABLE REGULADA POR VÁLVULAS"/>
    <n v="26111701"/>
    <s v="Selección abreviada subasta inversa (No disponible)"/>
    <n v="3"/>
    <n v="6"/>
    <n v="1"/>
    <n v="600000"/>
    <s v="UNIDAD"/>
    <s v=""/>
  </r>
  <r>
    <x v="22"/>
    <s v="02-02-01-003-004-02"/>
    <n v="10"/>
    <s v="Materiales y suministros - Productos químicos inorgánicos básicos n. C. P."/>
    <s v="BICARBONATO DE SODA"/>
    <n v="51171504"/>
    <s v="Selección abreviada subasta inversa (No disponible)"/>
    <n v="3"/>
    <n v="6"/>
    <n v="5"/>
    <n v="35000"/>
    <s v="KILOGRAMO"/>
    <s v=""/>
  </r>
  <r>
    <x v="22"/>
    <s v="02-02-01-004-003-02"/>
    <n v="10"/>
    <s v="Materiales y suministros - Bombas, compresores, motores de fuerza hidráulica y motores de potencia neumática y válvulas y sus partes y piezas"/>
    <s v="BOMBA DE ACEITE HUMO"/>
    <n v="20101805"/>
    <s v="Selección abreviada subasta inversa (No disponible)"/>
    <n v="3"/>
    <n v="6"/>
    <n v="1"/>
    <n v="750000"/>
    <s v="UNIDAD"/>
    <s v=""/>
  </r>
  <r>
    <x v="22"/>
    <s v="02-02-01-004-002"/>
    <n v="10"/>
    <s v="Materiales y suministros - Productos metálicos elaborados (excepto maquinaria y equipo)"/>
    <s v="BOQUILLA DE AGUA"/>
    <n v="20101805"/>
    <s v="Selección abreviada subasta inversa (No disponible)"/>
    <n v="3"/>
    <n v="6"/>
    <n v="2"/>
    <n v="50000"/>
    <s v="UNIDAD"/>
    <s v=""/>
  </r>
  <r>
    <x v="22"/>
    <s v="02-02-01-004-002"/>
    <n v="10"/>
    <s v="Materiales y suministros - Productos metálicos elaborados (excepto maquinaria y equipo)"/>
    <s v="BROCA JUEGO"/>
    <n v="20121445"/>
    <s v="Selección abreviada subasta inversa (No disponible)"/>
    <n v="3"/>
    <n v="6"/>
    <n v="3"/>
    <n v="450000"/>
    <s v="UNIDAD"/>
    <s v=""/>
  </r>
  <r>
    <x v="22"/>
    <s v="02-02-01-004-002"/>
    <n v="10"/>
    <s v="Materiales y suministros - Productos metálicos elaborados (excepto maquinaria y equipo)"/>
    <s v="BROCA JUEGO"/>
    <n v="27111701"/>
    <s v="Selección abreviada subasta inversa (No disponible)"/>
    <n v="3"/>
    <n v="6"/>
    <n v="1"/>
    <n v="630000"/>
    <s v="UNIDAD"/>
    <s v=""/>
  </r>
  <r>
    <x v="22"/>
    <s v="02-02-01-004-002"/>
    <n v="10"/>
    <s v="Materiales y suministros - Productos metálicos elaborados (excepto maquinaria y equipo)"/>
    <s v="BROCA TALADRO DE LONGITUD DE JOBBER KIT"/>
    <n v="20121445"/>
    <s v="Selección abreviada subasta inversa (No disponible)"/>
    <n v="3"/>
    <n v="6"/>
    <n v="3"/>
    <n v="207000"/>
    <s v="UNIDAD"/>
    <s v=""/>
  </r>
  <r>
    <x v="22"/>
    <s v="02-02-01-003-008-09"/>
    <n v="10"/>
    <s v="Materiales y suministros - Otros artículos manufacturados n. C. P."/>
    <s v="BROCHA DE 1&quot;"/>
    <n v="31211904"/>
    <s v="Selección abreviada subasta inversa (No disponible)"/>
    <n v="3"/>
    <n v="6"/>
    <n v="2"/>
    <n v="7000"/>
    <s v="UNIDAD"/>
    <s v=""/>
  </r>
  <r>
    <x v="22"/>
    <s v="02-02-01-003-008-09"/>
    <n v="10"/>
    <s v="Materiales y suministros - Otros artículos manufacturados n. C. P."/>
    <s v="BROCHA DE 2&quot;"/>
    <n v="31211904"/>
    <s v="Selección abreviada subasta inversa (No disponible)"/>
    <n v="3"/>
    <n v="6"/>
    <n v="2"/>
    <n v="8000"/>
    <s v="UNIDAD"/>
    <s v=""/>
  </r>
  <r>
    <x v="22"/>
    <s v="02-02-01-003-008-09"/>
    <n v="10"/>
    <s v="Materiales y suministros - Otros artículos manufacturados n. C. P."/>
    <s v="BROCHE TIPO CHAQUETA "/>
    <n v="11162113"/>
    <s v="Selección abreviada subasta inversa (No disponible)"/>
    <n v="3"/>
    <n v="6"/>
    <n v="50"/>
    <n v="10000"/>
    <s v="UNIDAD"/>
    <s v=""/>
  </r>
  <r>
    <x v="22"/>
    <s v="02-02-01-004-002"/>
    <n v="10"/>
    <s v="Materiales y suministros - Productos metálicos elaborados (excepto maquinaria y equipo)"/>
    <s v="BUTEROLA JUEGO / RIVERT GUN SET PACK"/>
    <n v="27111701"/>
    <s v="Selección abreviada subasta inversa (No disponible)"/>
    <n v="3"/>
    <n v="6"/>
    <n v="1"/>
    <n v="107250"/>
    <s v="UNIDAD"/>
    <s v=""/>
  </r>
  <r>
    <x v="22"/>
    <s v="02-02-01-004-006-03"/>
    <n v="10"/>
    <s v="Materiales y suministros - Hilos y cables aislados; cable de fibra óptica"/>
    <s v="CABLE AVIACION 24 AWG DE DOS LINEAS X PIES"/>
    <n v="39121435"/>
    <s v="Selección abreviada subasta inversa (No disponible)"/>
    <n v="3"/>
    <n v="6"/>
    <n v="200"/>
    <n v="3000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CALIBRADOR / INFLADOR DE NEUMATICOS DE 6 A 160 PSI"/>
    <n v="24102208"/>
    <s v="Selección abreviada subasta inversa (No disponible)"/>
    <n v="3"/>
    <n v="8"/>
    <n v="2"/>
    <n v="760000"/>
    <s v="UNIDAD"/>
    <s v=""/>
  </r>
  <r>
    <x v="22"/>
    <s v="02-02-01-003-006-09"/>
    <n v="10"/>
    <s v="Materiales y suministros - Otros productos plásticos"/>
    <s v="CARETAS FOTOCROMATICAS PARA SOLDADURA"/>
    <n v="46181703"/>
    <s v="Selección abreviada subasta inversa (No disponible)"/>
    <n v="3"/>
    <n v="6"/>
    <n v="2"/>
    <n v="420000"/>
    <s v="UNIDAD"/>
    <s v=""/>
  </r>
  <r>
    <x v="22"/>
    <s v="02-02-01-004-002"/>
    <n v="10"/>
    <s v="Materiales y suministros - Productos metálicos elaborados (excepto maquinaria y equipo)"/>
    <s v="CARRO RODANTE "/>
    <n v="24102006"/>
    <s v="Selección abreviada subasta inversa (No disponible)"/>
    <n v="3"/>
    <n v="6"/>
    <n v="2"/>
    <n v="1163004"/>
    <s v="UNIDAD"/>
    <s v=""/>
  </r>
  <r>
    <x v="22"/>
    <s v="02-02-01-003-006-09"/>
    <n v="10"/>
    <s v="Materiales y suministros - Otros productos plásticos"/>
    <s v="CARTUCHO DE FABRICACIÓN DE ETIQUETAS"/>
    <n v="44102412"/>
    <s v="Selección abreviada subasta inversa (No disponible)"/>
    <n v="3"/>
    <n v="6"/>
    <n v="8"/>
    <n v="1600000"/>
    <s v="UNIDAD"/>
    <s v=""/>
  </r>
  <r>
    <x v="22"/>
    <s v="02-02-01-004-004-02"/>
    <n v="10"/>
    <s v="Materiales y suministros - Máquinas herramientas y sus partes, piezas y accesorios"/>
    <s v="CAUTÍN DE HIERRO CRAFTSMAN DE 45 WATT"/>
    <n v="27131614"/>
    <s v="Selección abreviada subasta inversa (No disponible)"/>
    <n v="3"/>
    <n v="8"/>
    <n v="2"/>
    <n v="700000"/>
    <s v="UNIDAD"/>
    <s v=""/>
  </r>
  <r>
    <x v="22"/>
    <s v="02-02-01-004-004-02"/>
    <n v="10"/>
    <s v="Materiales y suministros - Máquinas herramientas y sus partes, piezas y accesorios"/>
    <s v="CAUTIN INALAMBRICO DE BUTANO PARA SOLDAR"/>
    <n v="23271806"/>
    <s v="Selección abreviada subasta inversa (No disponible)"/>
    <n v="3"/>
    <n v="8"/>
    <n v="4"/>
    <n v="1320000"/>
    <s v="UNIDAD"/>
    <s v=""/>
  </r>
  <r>
    <x v="22"/>
    <s v="02-02-01-003-008-09"/>
    <n v="10"/>
    <s v="Materiales y suministros - Otros artículos manufacturados n. C. P."/>
    <s v="CEPILLO DE ALAMBRE DE ACERO"/>
    <n v="27111907"/>
    <s v="Selección abreviada subasta inversa (No disponible)"/>
    <n v="2"/>
    <n v="6"/>
    <n v="10"/>
    <n v="41000"/>
    <s v="UNIDAD"/>
    <s v=""/>
  </r>
  <r>
    <x v="22"/>
    <s v="02-02-01-003-005-03"/>
    <n v="10"/>
    <s v="Materiales y suministros - Jabón, preparados para limpieza, perfumes y preparados de tocador"/>
    <s v="CERA / PASTA PULIDORA BLANCA "/>
    <n v="31201602"/>
    <s v="Selección abreviada subasta inversa (No disponible)"/>
    <n v="3"/>
    <n v="6"/>
    <n v="5"/>
    <n v="155500"/>
    <s v="GALON"/>
    <s v=""/>
  </r>
  <r>
    <x v="22"/>
    <s v="02-02-01-004-002"/>
    <n v="10"/>
    <s v="Materiales y suministros - Productos metálicos elaborados (excepto maquinaria y equipo)"/>
    <s v="CIERRE NUMERO 10"/>
    <n v="11162113"/>
    <s v="Selección abreviada subasta inversa (No disponible)"/>
    <n v="3"/>
    <n v="6"/>
    <n v="20"/>
    <n v="160000"/>
    <s v="METRO"/>
    <s v=""/>
  </r>
  <r>
    <x v="22"/>
    <s v="02-02-01-003-006-09"/>
    <n v="10"/>
    <s v="Materiales y suministros - Otros productos plásticos"/>
    <s v="CINTA DE ENCAJE X ROLLO"/>
    <n v="31201512"/>
    <s v="Selección abreviada subasta inversa (No disponible)"/>
    <n v="3"/>
    <n v="6"/>
    <n v="3"/>
    <n v="540000"/>
    <s v="UNIDAD"/>
    <s v=""/>
  </r>
  <r>
    <x v="22"/>
    <s v="02-02-01-003-002-01"/>
    <n v="10"/>
    <s v="Materiales y suministros - Pasta de papel, papel y cartón"/>
    <s v="CINTA DE ENMASCARAR VERDE REF 233+ 2&quot; P/N 26340 55M X ROLLO"/>
    <n v="31201503"/>
    <s v="Selección abreviada subasta inversa (No disponible)"/>
    <n v="3"/>
    <n v="6"/>
    <n v="50"/>
    <n v="900000"/>
    <s v="UNIDAD"/>
    <s v=""/>
  </r>
  <r>
    <x v="22"/>
    <s v="02-02-01-003-002-01"/>
    <n v="10"/>
    <s v="Materiales y suministros - Pasta de papel, papel y cartón"/>
    <s v="CINTA DE ENMASCARAR VERDE REF 233+ DE 1&quot; P/N 26336 55M X ROLLO"/>
    <n v="31201503"/>
    <s v="Selección abreviada subasta inversa (No disponible)"/>
    <n v="3"/>
    <n v="6"/>
    <n v="70"/>
    <n v="1190000"/>
    <s v="UNIDAD"/>
    <s v=""/>
  </r>
  <r>
    <x v="22"/>
    <s v="02-02-01-003-002-01"/>
    <n v="10"/>
    <s v="Materiales y suministros - Pasta de papel, papel y cartón"/>
    <s v="CINTA DE ENMASCARAR VERDE REF 233+ DE 1/2&quot; P/N 26332 55M X ROLLO"/>
    <n v="31201503"/>
    <s v="Selección abreviada subasta inversa (No disponible)"/>
    <n v="3"/>
    <n v="6"/>
    <n v="60"/>
    <n v="780000"/>
    <s v="UNIDAD"/>
    <s v=""/>
  </r>
  <r>
    <x v="22"/>
    <s v="02-02-01-003-007-01"/>
    <n v="10"/>
    <s v="Materiales y suministros - Vidrio y productos de vidrio"/>
    <s v="CINTA DE FIBRA DE VIDRIO SCOTCH 27 X ROLLO"/>
    <n v="31201512"/>
    <s v="Selección abreviada subasta inversa (No disponible)"/>
    <n v="3"/>
    <n v="6"/>
    <n v="4"/>
    <n v="226440"/>
    <s v="UNIDAD"/>
    <s v=""/>
  </r>
  <r>
    <x v="22"/>
    <s v="02-02-01-003-006-09"/>
    <n v="10"/>
    <s v="Materiales y suministros - Otros productos plásticos"/>
    <s v="CINTA ELECTRICA AUTOFUNDENTE PARA ALTO VOLTAJE X ROLLO"/>
    <n v="31201512"/>
    <s v="Selección abreviada subasta inversa (No disponible)"/>
    <n v="3"/>
    <n v="6"/>
    <n v="4"/>
    <n v="140000"/>
    <s v="UNIDAD"/>
    <s v=""/>
  </r>
  <r>
    <x v="22"/>
    <s v="02-02-01-003-006-09"/>
    <n v="10"/>
    <s v="Materiales y suministros - Otros productos plásticos"/>
    <s v="CINTA ELECTRICA DE VINILOPROFESIONAL, AISLAMIENTO PRIMARIOS BAJA TENSION (600V) Y CUBIERTA PROTECTORA CABLES MEDIA Y ALTA TENSION X ROLLO"/>
    <n v="31201512"/>
    <s v="Selección abreviada subasta inversa (No disponible)"/>
    <n v="3"/>
    <n v="6"/>
    <n v="4"/>
    <n v="66480"/>
    <s v="UNIDAD"/>
    <s v=""/>
  </r>
  <r>
    <x v="22"/>
    <s v="02-02-01-003-006-09"/>
    <n v="10"/>
    <s v="Materiales y suministros - Otros productos plásticos"/>
    <s v="CINTA EMPAQUE TRASPARENTE X ROLLO"/>
    <n v="31201503"/>
    <s v="Selección abreviada subasta inversa (No disponible)"/>
    <n v="3"/>
    <n v="6"/>
    <n v="50"/>
    <n v="250000"/>
    <s v="UNIDAD"/>
    <s v=""/>
  </r>
  <r>
    <x v="22"/>
    <s v="02-02-01-003-005-01"/>
    <n v="10"/>
    <s v="Materiales y suministros - Pinturas y barnices y productos relacionados; colores para la pintura artística; tintas"/>
    <s v="COLORANTE AMARILLO A LA GRASA"/>
    <n v="12171508"/>
    <s v="Selección abreviada subasta inversa (No disponible)"/>
    <n v="3"/>
    <n v="6"/>
    <n v="20"/>
    <n v="1800000"/>
    <s v="KILOGRAMO"/>
    <s v=""/>
  </r>
  <r>
    <x v="22"/>
    <s v="02-02-01-003-005-01"/>
    <n v="10"/>
    <s v="Materiales y suministros - Pinturas y barnices y productos relacionados; colores para la pintura artística; tintas"/>
    <s v="COLORANTE AZUL A LA GRASA"/>
    <n v="12171508"/>
    <s v="Selección abreviada subasta inversa (No disponible)"/>
    <n v="3"/>
    <n v="6"/>
    <n v="20"/>
    <n v="1800000"/>
    <s v="KILOGRAMO"/>
    <s v=""/>
  </r>
  <r>
    <x v="22"/>
    <s v="02-02-01-003-005-01"/>
    <n v="10"/>
    <s v="Materiales y suministros - Pinturas y barnices y productos relacionados; colores para la pintura artística; tintas"/>
    <s v="COLORANTE ROJO A LA GRASA"/>
    <n v="12171508"/>
    <s v="Selección abreviada subasta inversa (No disponible)"/>
    <n v="3"/>
    <n v="6"/>
    <n v="20"/>
    <n v="1800000"/>
    <s v="KILOGRAMO"/>
    <s v=""/>
  </r>
  <r>
    <x v="22"/>
    <s v="02-02-01-003-005-04"/>
    <n v="10"/>
    <s v="Materiales y suministros - Productos químicos n. C. P."/>
    <s v="COMPUESTO ABRASIVO LIMPIADOR DE BUJIAS"/>
    <n v="23131500"/>
    <s v="Selección abreviada subasta inversa (No disponible)"/>
    <n v="3"/>
    <n v="6"/>
    <n v="3"/>
    <n v="90000"/>
    <s v="KILOGRAMO"/>
    <s v=""/>
  </r>
  <r>
    <x v="22"/>
    <s v="02-02-01-003-005-04"/>
    <n v="10"/>
    <s v="Materiales y suministros - Productos químicos n. C. P."/>
    <s v="COMPUESTO DE PRUEBA DE FUGAS"/>
    <n v="86131502"/>
    <s v="Selección abreviada subasta inversa (No disponible)"/>
    <n v="3"/>
    <n v="6"/>
    <n v="1"/>
    <n v="120000"/>
    <s v="GALON"/>
    <s v=""/>
  </r>
  <r>
    <x v="22"/>
    <s v="02-02-01-004-007-01"/>
    <n v="10"/>
    <s v="Materiales y suministros - Válvulas y tubos electrónicos; componentes electrónicos; sus partes y piezas"/>
    <s v="CONDUCTOR CENTRAL KIT, INCLUYE UNA CADA UNA DE .50 &quot;, .75&quot; y 1.00&quot;"/>
    <n v="20121445"/>
    <s v="Selección abreviada subasta inversa (No disponible)"/>
    <n v="3"/>
    <n v="6"/>
    <n v="1"/>
    <n v="750000"/>
    <s v="UNIDAD"/>
    <s v=""/>
  </r>
  <r>
    <x v="22"/>
    <s v="02-02-01-004-002"/>
    <n v="10"/>
    <s v="Materiales y suministros - Productos metálicos elaborados (excepto maquinaria y equipo)"/>
    <s v="CONECTOR RECTO BNC RF REFERENCIA P/N M39012/16-0014"/>
    <n v="39121409"/>
    <s v="Selección abreviada subasta inversa (No disponible)"/>
    <n v="3"/>
    <n v="6"/>
    <n v="15"/>
    <n v="167850"/>
    <s v="UNIDAD"/>
    <s v=""/>
  </r>
  <r>
    <x v="22"/>
    <s v="02-02-01-004-002"/>
    <n v="10"/>
    <s v="Materiales y suministros - Productos metálicos elaborados (excepto maquinaria y equipo)"/>
    <s v="CONECTOR RECTO TNC REFERENCIA P/N M39012/26-0011 o P/N 1203013A00E-001"/>
    <n v="39121409"/>
    <s v="Selección abreviada subasta inversa (No disponible)"/>
    <n v="3"/>
    <n v="6"/>
    <n v="20"/>
    <n v="1088400"/>
    <s v="UNIDAD"/>
    <s v=""/>
  </r>
  <r>
    <x v="22"/>
    <s v="02-02-01-004-007-01"/>
    <n v="10"/>
    <s v="Materiales y suministros - Válvulas y tubos electrónicos; componentes electrónicos; sus partes y piezas"/>
    <s v="CONNECTOR DEUTSCH PIN RECEPTACLE 2 CONTACTS"/>
    <n v="39121409"/>
    <s v="Selección abreviada subasta inversa (No disponible)"/>
    <n v="3"/>
    <n v="6"/>
    <n v="4"/>
    <n v="72000"/>
    <s v="UNIDAD"/>
    <s v=""/>
  </r>
  <r>
    <x v="22"/>
    <s v="02-02-01-004-007-01"/>
    <n v="10"/>
    <s v="Materiales y suministros - Válvulas y tubos electrónicos; componentes electrónicos; sus partes y piezas"/>
    <s v="CONNECTOR DEUTSCH PIN RECEPTACLE 3 CONTACTS"/>
    <n v="39121409"/>
    <s v="Selección abreviada subasta inversa (No disponible)"/>
    <n v="3"/>
    <n v="6"/>
    <n v="4"/>
    <n v="72000"/>
    <s v="UNIDAD"/>
    <s v=""/>
  </r>
  <r>
    <x v="22"/>
    <s v="02-02-01-004-007-01"/>
    <n v="10"/>
    <s v="Materiales y suministros - Válvulas y tubos electrónicos; componentes electrónicos; sus partes y piezas"/>
    <s v="CONNECTOR DEUTSCH PIN RECEPTACLE 6 CONTACTS"/>
    <n v="39121409"/>
    <s v="Selección abreviada subasta inversa (No disponible)"/>
    <n v="3"/>
    <n v="6"/>
    <n v="3"/>
    <n v="96000"/>
    <s v="UNIDAD"/>
    <s v=""/>
  </r>
  <r>
    <x v="22"/>
    <s v="02-02-01-004-007-01"/>
    <n v="10"/>
    <s v="Materiales y suministros - Válvulas y tubos electrónicos; componentes electrónicos; sus partes y piezas"/>
    <s v="CONNECTOR DEUTSCH SOCKET PLUG 2 CONTACTS"/>
    <n v="39121409"/>
    <s v="Selección abreviada subasta inversa (No disponible)"/>
    <n v="3"/>
    <n v="6"/>
    <n v="4"/>
    <n v="36000"/>
    <s v="UNIDAD"/>
    <s v=""/>
  </r>
  <r>
    <x v="22"/>
    <s v="02-02-01-004-007-01"/>
    <n v="10"/>
    <s v="Materiales y suministros - Válvulas y tubos electrónicos; componentes electrónicos; sus partes y piezas"/>
    <s v="CONNECTOR DEUTSCH SOCKET PLUG 3 CONTACTS"/>
    <n v="39121409"/>
    <s v="Selección abreviada subasta inversa (No disponible)"/>
    <n v="3"/>
    <n v="6"/>
    <n v="4"/>
    <n v="600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CONTACTO ELECTRICO  REFERENCIA P/N M39029/58-360 NSN 5999-00-473-3551 "/>
    <n v="39121409"/>
    <s v="Selección abreviada subasta inversa (No disponible)"/>
    <n v="3"/>
    <n v="6"/>
    <n v="80"/>
    <n v="1392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CONTACTO ELECTRICO REFERENCIA P/N M39029/63-368 NSN 5999-00-239-3338"/>
    <n v="39121409"/>
    <s v="Selección abreviada subasta inversa (No disponible)"/>
    <n v="3"/>
    <n v="6"/>
    <n v="80"/>
    <n v="220800"/>
    <s v="UNIDAD"/>
    <s v=""/>
  </r>
  <r>
    <x v="22"/>
    <s v="02-02-01-004-006-01"/>
    <n v="10"/>
    <s v="Materiales y suministros - Motores, generadores y transformadores eléctricos y sus partes y piezas"/>
    <s v="CONVERTIDOR DE VOLTAJE DE 28 VOLT A 110 VOLTIOS CON SUPRESOR DE PICOS"/>
    <n v="39121013"/>
    <s v="Selección abreviada subasta inversa (No disponible)"/>
    <n v="3"/>
    <n v="6"/>
    <n v="1"/>
    <n v="4600000"/>
    <s v="UNIDAD"/>
    <s v=""/>
  </r>
  <r>
    <x v="22"/>
    <s v="02-02-01-004-002"/>
    <n v="10"/>
    <s v="Materiales y suministros - Productos metálicos elaborados (excepto maquinaria y equipo)"/>
    <s v="COPA CORTA 12 PUNTAS DE                       1&quot; Y  7/16&quot; CUADRANTE DE 1/2&quot;"/>
    <n v="27112822"/>
    <s v="Selección abreviada subasta inversa (No disponible)"/>
    <n v="3"/>
    <n v="8"/>
    <n v="2"/>
    <n v="30000"/>
    <s v="UNIDAD"/>
    <s v=""/>
  </r>
  <r>
    <x v="22"/>
    <s v="02-02-01-004-002"/>
    <n v="10"/>
    <s v="Materiales y suministros - Productos metálicos elaborados (excepto maquinaria y equipo)"/>
    <s v="COPA PROFUNDA 12 PUNTAS DE                        7/16&quot; CUADRANTE DE 1/4&quot;"/>
    <n v="27112822"/>
    <s v="Selección abreviada subasta inversa (No disponible)"/>
    <n v="3"/>
    <n v="8"/>
    <n v="2"/>
    <n v="30000"/>
    <s v="UNIDAD"/>
    <s v=""/>
  </r>
  <r>
    <x v="22"/>
    <s v="02-02-01-004-002"/>
    <n v="10"/>
    <s v="Materiales y suministros - Productos metálicos elaborados (excepto maquinaria y equipo)"/>
    <s v="COPA PROFUNDA 12 PUNTAS DE                       1&quot;  Y 7/16&quot; CUADRANTE DE 1/2&quot;"/>
    <n v="27112822"/>
    <s v="Selección abreviada subasta inversa (No disponible)"/>
    <n v="3"/>
    <n v="8"/>
    <n v="2"/>
    <n v="30000"/>
    <s v="UNIDAD"/>
    <s v=""/>
  </r>
  <r>
    <x v="22"/>
    <s v="02-02-01-002-007"/>
    <n v="10"/>
    <s v="Materiales y suministros - Artículos textiles (excepto prendas de vestir)"/>
    <s v="CORDON REMOLQUE POLIPROPILENO 2200 LB. 3/8 &quot; X ROLLO"/>
    <n v="31151503"/>
    <s v="Selección abreviada subasta inversa (No disponible)"/>
    <n v="3"/>
    <n v="6"/>
    <n v="2"/>
    <n v="800000"/>
    <s v="UNIDAD"/>
    <s v=""/>
  </r>
  <r>
    <x v="22"/>
    <s v="02-02-01-004-002"/>
    <n v="10"/>
    <s v="Materiales y suministros - Productos metálicos elaborados (excepto maquinaria y equipo)"/>
    <s v="CORTADORA FILTROS DE ACEITE"/>
    <n v="23101508"/>
    <s v="Selección abreviada subasta inversa (No disponible)"/>
    <n v="3"/>
    <n v="8"/>
    <n v="1"/>
    <n v="270000"/>
    <s v="UNIDAD"/>
    <s v=""/>
  </r>
  <r>
    <x v="22"/>
    <s v="02-02-01-004-002"/>
    <n v="10"/>
    <s v="Materiales y suministros - Productos metálicos elaborados (excepto maquinaria y equipo)"/>
    <s v="CORTADORA REMACHES"/>
    <n v="23101508"/>
    <s v="Selección abreviada subasta inversa (No disponible)"/>
    <n v="3"/>
    <n v="8"/>
    <n v="1"/>
    <n v="110850.00000000001"/>
    <s v="UNIDAD"/>
    <s v=""/>
  </r>
  <r>
    <x v="22"/>
    <s v="02-02-01-003-006-09"/>
    <n v="10"/>
    <s v="Materiales y suministros - Otros productos plásticos"/>
    <s v="CUBRE CABLE 16-12 AWG REFERENCIA P/N MS25274-3 NSN 5999-00-729-1628 (YELLOW)"/>
    <n v="39121409"/>
    <s v="Selección abreviada subasta inversa (No disponible)"/>
    <n v="3"/>
    <n v="6"/>
    <n v="100"/>
    <n v="150000"/>
    <s v="UNIDAD"/>
    <s v=""/>
  </r>
  <r>
    <x v="22"/>
    <s v="02-02-01-003-006-09"/>
    <n v="10"/>
    <s v="Materiales y suministros - Otros productos plásticos"/>
    <s v="CUBRE CABLE 16-14 AWG REFERENCIA P/N MS25274-2 NSN 5999-00-280-3499 (BLUE)"/>
    <n v="39121409"/>
    <s v="Selección abreviada subasta inversa (No disponible)"/>
    <n v="3"/>
    <n v="6"/>
    <n v="100"/>
    <n v="60000"/>
    <s v="UNIDAD"/>
    <s v=""/>
  </r>
  <r>
    <x v="22"/>
    <s v="02-02-01-003-006-09"/>
    <n v="10"/>
    <s v="Materiales y suministros - Otros productos plásticos"/>
    <s v="CUBRE CABLE 22-18 AWG REFERENCIA P/N MS25274-1 NSN 5999-01-024-9383 (RED)"/>
    <n v="39121409"/>
    <s v="Selección abreviada subasta inversa (No disponible)"/>
    <n v="3"/>
    <n v="6"/>
    <n v="3"/>
    <n v="63000"/>
    <s v="UNIDAD"/>
    <s v=""/>
  </r>
  <r>
    <x v="22"/>
    <s v="02-02-01-003-005-03"/>
    <n v="10"/>
    <s v="Materiales y suministros - Jabón, preparados para limpieza, perfumes y preparados de tocador"/>
    <s v="DESENGRASANTE PARA MANOS "/>
    <n v="53131608"/>
    <s v="Selección abreviada subasta inversa (No disponible)"/>
    <n v="2"/>
    <n v="6"/>
    <n v="20"/>
    <n v="1937400"/>
    <s v="GALON"/>
    <s v=""/>
  </r>
  <r>
    <x v="22"/>
    <s v="02-02-01-004-002"/>
    <n v="10"/>
    <s v="Materiales y suministros - Productos metálicos elaborados (excepto maquinaria y equipo)"/>
    <s v="DESLIZADORES PARA CIERRE NRO 10"/>
    <n v="53141506"/>
    <s v="Selección abreviada subasta inversa (No disponible)"/>
    <n v="3"/>
    <n v="6"/>
    <n v="20"/>
    <n v="40000"/>
    <s v="UNIDAD"/>
    <s v=""/>
  </r>
  <r>
    <x v="22"/>
    <s v="02-02-01-004-002"/>
    <n v="10"/>
    <s v="Materiales y suministros - Productos metálicos elaborados (excepto maquinaria y equipo)"/>
    <s v="DESTORNILLADOR EN Z JUEGO"/>
    <n v="27111729"/>
    <s v="Selección abreviada subasta inversa (No disponible)"/>
    <n v="3"/>
    <n v="8"/>
    <n v="1"/>
    <n v="18000"/>
    <s v="UNIDAD"/>
    <s v=""/>
  </r>
  <r>
    <x v="22"/>
    <s v="02-02-01-004-002"/>
    <n v="10"/>
    <s v="Materiales y suministros - Productos metálicos elaborados (excepto maquinaria y equipo)"/>
    <s v="DESTORNILLADOR PHILLIPS EXTRA LARGO DE 20&quot; PUNTA #2"/>
    <n v="27111729"/>
    <s v="Selección abreviada subasta inversa (No disponible)"/>
    <n v="3"/>
    <n v="8"/>
    <n v="2"/>
    <n v="150000"/>
    <s v="UNIDAD"/>
    <s v=""/>
  </r>
  <r>
    <x v="22"/>
    <s v="02-02-01-004-002"/>
    <n v="10"/>
    <s v="Materiales y suministros - Productos metálicos elaborados (excepto maquinaria y equipo)"/>
    <s v="DISCO DE CORTE GRANDE"/>
    <n v="27112838"/>
    <s v="Selección abreviada subasta inversa (No disponible)"/>
    <n v="3"/>
    <n v="6"/>
    <n v="20"/>
    <n v="500000"/>
    <s v="UNIDAD"/>
    <s v=""/>
  </r>
  <r>
    <x v="22"/>
    <s v="02-02-01-003-006-09"/>
    <n v="10"/>
    <s v="Materiales y suministros - Otros productos plásticos"/>
    <s v="EMPALME 16-14"/>
    <n v="39121409"/>
    <s v="Selección abreviada subasta inversa (No disponible)"/>
    <n v="3"/>
    <n v="6"/>
    <n v="40"/>
    <n v="60000"/>
    <s v="UNIDAD"/>
    <s v=""/>
  </r>
  <r>
    <x v="22"/>
    <s v="02-02-01-003-006-09"/>
    <n v="10"/>
    <s v="Materiales y suministros - Otros productos plásticos"/>
    <s v="EMPALME 22-18"/>
    <n v="39121409"/>
    <s v="Selección abreviada subasta inversa (No disponible)"/>
    <n v="3"/>
    <n v="6"/>
    <n v="40"/>
    <n v="60000"/>
    <s v="UNIDAD"/>
    <s v=""/>
  </r>
  <r>
    <x v="22"/>
    <s v="02-02-01-003-006-09"/>
    <n v="10"/>
    <s v="Materiales y suministros - Otros productos plásticos"/>
    <s v="ESPUMA NPH ANTIFLAMA  190cm largo X 90 cm ancho X 5cm de espesor "/>
    <n v="13111301"/>
    <s v="Selección abreviada subasta inversa (No disponible)"/>
    <n v="3"/>
    <n v="6"/>
    <n v="6"/>
    <n v="2400000"/>
    <s v="UNIDAD"/>
    <s v=""/>
  </r>
  <r>
    <x v="22"/>
    <s v="02-02-01-003-006-09"/>
    <n v="10"/>
    <s v="Materiales y suministros - Otros productos plásticos"/>
    <s v="ESPUMA ROSADA DE 5 CMS DE GROSOR"/>
    <n v="13111301"/>
    <s v="Selección abreviada subasta inversa (No disponible)"/>
    <n v="3"/>
    <n v="6"/>
    <n v="4"/>
    <n v="240000"/>
    <s v="UNIDAD"/>
    <s v=""/>
  </r>
  <r>
    <x v="22"/>
    <s v="02-02-01-004-006-02"/>
    <n v="10"/>
    <s v="Materiales y suministros - Aparatos de control eléctrico y distribución de electricidad y sus partes y piezas"/>
    <s v="EXTENSION ELECTRICA FIJA 50FT / 15M CON MULTITOMA Y CARRETE COLOR AMARILLO, ENCHUFE TRIPLE"/>
    <n v="39121440"/>
    <s v="Selección abreviada subasta inversa (No disponible)"/>
    <n v="3"/>
    <n v="8"/>
    <n v="2"/>
    <n v="700000"/>
    <s v="UNIDAD"/>
    <s v=""/>
  </r>
  <r>
    <x v="22"/>
    <s v="02-02-01-004-002"/>
    <n v="10"/>
    <s v="Materiales y suministros - Productos metálicos elaborados (excepto maquinaria y equipo)"/>
    <s v="EXTRACTOR / REMOVEDOR DE PINES"/>
    <n v="27111712"/>
    <s v="Selección abreviada subasta inversa (No disponible)"/>
    <n v="3"/>
    <n v="6"/>
    <n v="10"/>
    <n v="90000"/>
    <s v="UNIDAD"/>
    <s v=""/>
  </r>
  <r>
    <x v="22"/>
    <s v="02-02-01-004-002"/>
    <n v="10"/>
    <s v="Materiales y suministros - Productos metálicos elaborados (excepto maquinaria y equipo)"/>
    <s v="EXTRACTOR / REMOVEDOR DE PINES"/>
    <n v="27111712"/>
    <s v="Selección abreviada subasta inversa (No disponible)"/>
    <n v="3"/>
    <n v="6"/>
    <n v="10"/>
    <n v="90000"/>
    <s v="UNIDAD"/>
    <s v=""/>
  </r>
  <r>
    <x v="22"/>
    <s v="02-02-01-004-002"/>
    <n v="10"/>
    <s v="Materiales y suministros - Productos metálicos elaborados (excepto maquinaria y equipo)"/>
    <s v="EXTRACTOR / REMOVEDOR DE PINES"/>
    <n v="27111712"/>
    <s v="Selección abreviada subasta inversa (No disponible)"/>
    <n v="3"/>
    <n v="6"/>
    <n v="10"/>
    <n v="90000"/>
    <s v="UNIDAD"/>
    <s v=""/>
  </r>
  <r>
    <x v="22"/>
    <s v="02-02-01-004-002"/>
    <n v="10"/>
    <s v="Materiales y suministros - Productos metálicos elaborados (excepto maquinaria y equipo)"/>
    <s v="EXTRACTOR PARA CONTACTOS / TERMINALES DE BANDEJA"/>
    <n v="27112822"/>
    <s v="Selección abreviada subasta inversa (No disponible)"/>
    <n v="3"/>
    <n v="8"/>
    <n v="2"/>
    <n v="100000"/>
    <s v="UNIDAD"/>
    <s v=""/>
  </r>
  <r>
    <x v="22"/>
    <s v="02-02-01-002-006"/>
    <n v="10"/>
    <s v="Materiales y suministros - Hilados e hilos; tejidos de fibras textiles incluso afelpados"/>
    <s v="FIBRA DE ALGODÓN MOLIDA X LIBRA"/>
    <n v="11151512"/>
    <s v="Selección abreviada subasta inversa (No disponible)"/>
    <n v="3"/>
    <n v="6"/>
    <n v="3"/>
    <n v="41850.000000000007"/>
    <s v="UNIDAD"/>
    <s v=""/>
  </r>
  <r>
    <x v="22"/>
    <s v="02-02-01-003-007-01"/>
    <n v="10"/>
    <s v="Materiales y suministros - Vidrio y productos de vidrio"/>
    <s v="FIBRA DE VIDRIO BGF 7781X50 497A FINISH"/>
    <n v="11151512"/>
    <s v="Selección abreviada subasta inversa (No disponible)"/>
    <n v="3"/>
    <n v="6"/>
    <n v="2"/>
    <n v="70000"/>
    <s v="UNIDAD"/>
    <s v=""/>
  </r>
  <r>
    <x v="22"/>
    <s v="02-02-01-004-002"/>
    <n v="10"/>
    <s v="Materiales y suministros - Productos metálicos elaborados (excepto maquinaria y equipo)"/>
    <s v="FLUX LIQUIDO PARA SOLDAR REWORK"/>
    <n v="23271807"/>
    <s v="Selección abreviada subasta inversa (No disponible)"/>
    <n v="3"/>
    <n v="6"/>
    <n v="3"/>
    <n v="80700"/>
    <s v="UNIDAD"/>
    <s v=""/>
  </r>
  <r>
    <x v="22"/>
    <s v="02-02-01-003-003-04"/>
    <n v="10"/>
    <s v="Materiales y suministros - Gas de petróleo y otros hidrocarburos gaseosos (excepto gas natural)"/>
    <s v="GAS BUTANO, GAS UNIVERSAL PARA SOLDADORE"/>
    <n v="15111505"/>
    <s v="Selección abreviada subasta inversa (No disponible)"/>
    <n v="3"/>
    <n v="6"/>
    <n v="20"/>
    <n v="140000"/>
    <s v="UNIDAD"/>
    <s v=""/>
  </r>
  <r>
    <x v="22"/>
    <s v="02-02-01-004-003-02"/>
    <n v="10"/>
    <s v="Materiales y suministros - Bombas, compresores, motores de fuerza hidráulica y motores de potencia neumática y válvulas y sus partes y piezas"/>
    <s v="GENERADOR DE VACIO"/>
    <n v="40151502"/>
    <s v="Selección abreviada subasta inversa (No disponible)"/>
    <n v="3"/>
    <n v="8"/>
    <n v="1"/>
    <n v="6000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GRAMERA DIGITAL DE 2000 GRAMOS"/>
    <n v="41111507"/>
    <s v="Selección abreviada subasta inversa (No disponible)"/>
    <n v="3"/>
    <n v="8"/>
    <n v="2"/>
    <n v="500000"/>
    <s v="UNIDAD"/>
    <s v=""/>
  </r>
  <r>
    <x v="22"/>
    <s v="02-02-01-004-002"/>
    <n v="10"/>
    <s v="Materiales y suministros - Productos metálicos elaborados (excepto maquinaria y equipo)"/>
    <s v="GRILLETE DE ENLACE DÉBIL TOST, SISTEMA INDIVIDUAL CON FUNDA PROTECTORA, PERNO M6X20"/>
    <n v="20121445"/>
    <s v="Selección abreviada subasta inversa (No disponible)"/>
    <n v="3"/>
    <n v="6"/>
    <n v="8"/>
    <n v="320000"/>
    <s v="UNIDAD"/>
    <s v=""/>
  </r>
  <r>
    <x v="22"/>
    <s v="02-01-01-004-003-05"/>
    <n v="10"/>
    <s v="Activos fijos - Equipo de elevación y manipulación y sus partes y piezas"/>
    <s v="GRUA DIFERENCIAL POLIPASTO DE CADENA"/>
    <n v="24101649"/>
    <s v="Selección abreviada subasta inversa (No disponible)"/>
    <n v="3"/>
    <n v="8"/>
    <n v="1"/>
    <n v="1300000"/>
    <s v="UNIDAD"/>
    <s v=""/>
  </r>
  <r>
    <x v="22"/>
    <s v="02-02-01-003-006-02"/>
    <n v="10"/>
    <s v="Materiales y suministros - Otros productos de caucho"/>
    <s v="GUANTE PLASTICOS NITRILO X CAJA"/>
    <n v="31211910"/>
    <s v="Selección abreviada subasta inversa (No disponible)"/>
    <n v="3"/>
    <n v="6"/>
    <n v="80"/>
    <n v="4800000"/>
    <s v="UNIDAD"/>
    <s v=""/>
  </r>
  <r>
    <x v="22"/>
    <s v="02-02-01-004-002"/>
    <n v="10"/>
    <s v="Materiales y suministros - Productos metálicos elaborados (excepto maquinaria y equipo)"/>
    <s v="HERRAMIENTA CONEXIÓN  VERIFICACIÓN DE PRESIÓN DEL BUJE DE VARILLA"/>
    <n v="27112822"/>
    <s v="Selección abreviada subasta inversa (No disponible)"/>
    <n v="3"/>
    <n v="8"/>
    <n v="1"/>
    <n v="700000"/>
    <s v="UNIDAD"/>
    <s v=""/>
  </r>
  <r>
    <x v="22"/>
    <s v="02-02-01-004-002"/>
    <n v="10"/>
    <s v="Materiales y suministros - Productos metálicos elaborados (excepto maquinaria y equipo)"/>
    <s v="HERRAMIENTA MANTENIMIENTO DE AERONAVES PARA PC CON GABINETE DE RODILLOS DE 27 &quot;Y COFRE SUPERIOR - JTS-0411AIRBX2"/>
    <n v="27111729"/>
    <s v="Selección abreviada subasta inversa (No disponible)"/>
    <n v="3"/>
    <n v="8"/>
    <n v="1"/>
    <n v="45000000"/>
    <s v="UNIDAD"/>
    <s v=""/>
  </r>
  <r>
    <x v="22"/>
    <s v="02-02-01-004-002"/>
    <n v="10"/>
    <s v="Materiales y suministros - Productos metálicos elaborados (excepto maquinaria y equipo)"/>
    <s v="HOJA DE SEGUETA"/>
    <n v="27111552"/>
    <s v="Selección abreviada subasta inversa (No disponible)"/>
    <n v="3"/>
    <n v="6"/>
    <n v="30"/>
    <n v="135000"/>
    <s v="UNIDAD"/>
    <s v=""/>
  </r>
  <r>
    <x v="22"/>
    <s v="02-02-01-003-005-04"/>
    <n v="10"/>
    <s v="Materiales y suministros - Productos químicos n. C. P."/>
    <s v="HYSOL EA 9309 NA  "/>
    <n v="12191602"/>
    <s v="Selección abreviada subasta inversa (No disponible)"/>
    <n v="3"/>
    <n v="6"/>
    <n v="2"/>
    <n v="640000"/>
    <s v="UNIDAD"/>
    <s v=""/>
  </r>
  <r>
    <x v="22"/>
    <s v="02-02-01-003-005-04"/>
    <n v="10"/>
    <s v="Materiales y suministros - Productos químicos n. C. P."/>
    <s v="HYSOL EA 9309.3NA "/>
    <n v="12191602"/>
    <s v="Selección abreviada subasta inversa (No disponible)"/>
    <n v="3"/>
    <n v="6"/>
    <n v="1"/>
    <n v="325000"/>
    <s v="UNIDAD"/>
    <s v=""/>
  </r>
  <r>
    <x v="22"/>
    <s v="02-02-01-003-005-04"/>
    <n v="10"/>
    <s v="Materiales y suministros - Productos químicos n. C. P."/>
    <s v="HYSOL EA 9309.3NA   CLASS B"/>
    <n v="12191602"/>
    <s v="Selección abreviada subasta inversa (No disponible)"/>
    <n v="3"/>
    <n v="6"/>
    <n v="2"/>
    <n v="700000"/>
    <s v="UNIDAD"/>
    <s v=""/>
  </r>
  <r>
    <x v="22"/>
    <s v="02-02-01-004-003-09"/>
    <n v="10"/>
    <s v="Materiales y suministros - Otras máquinas para usos generales y sus partes y piezas"/>
    <s v="INDICADOR DE TORQUE NARANJA"/>
    <n v="15121520"/>
    <s v="Selección abreviada subasta inversa (No disponible)"/>
    <n v="3"/>
    <n v="6"/>
    <n v="40"/>
    <n v="600000"/>
    <s v="UNIDAD"/>
    <s v=""/>
  </r>
  <r>
    <x v="22"/>
    <s v="02-02-01-003-005-04"/>
    <n v="10"/>
    <s v="Materiales y suministros - Productos químicos n. C. P."/>
    <s v="INHIBIDOR DE CORROSION  LPS 1"/>
    <n v="15121514"/>
    <s v="Selección abreviada subasta inversa (No disponible)"/>
    <n v="3"/>
    <n v="6"/>
    <n v="10"/>
    <n v="400000"/>
    <s v="UNIDAD"/>
    <s v=""/>
  </r>
  <r>
    <x v="22"/>
    <s v="02-02-01-003-005-04"/>
    <n v="10"/>
    <s v="Materiales y suministros - Productos químicos n. C. P."/>
    <s v="INHIBIDOR DE CORROSION  LPS 2"/>
    <n v="15121514"/>
    <s v="Selección abreviada subasta inversa (No disponible)"/>
    <n v="3"/>
    <n v="6"/>
    <n v="10"/>
    <n v="400000"/>
    <s v="UNIDAD"/>
    <s v=""/>
  </r>
  <r>
    <x v="22"/>
    <s v="02-02-01-003-005-04"/>
    <n v="10"/>
    <s v="Materiales y suministros - Productos químicos n. C. P."/>
    <s v="INHIBIDOR DE CORROSION SP-350"/>
    <n v="15121514"/>
    <s v="Selección abreviada subasta inversa (No disponible)"/>
    <n v="3"/>
    <n v="6"/>
    <n v="6"/>
    <n v="300000"/>
    <s v="UNIDAD"/>
    <s v=""/>
  </r>
  <r>
    <x v="22"/>
    <s v="02-02-01-003-005-04"/>
    <n v="10"/>
    <s v="Materiales y suministros - Productos químicos n. C. P."/>
    <s v="INHIBIDOR DE CORROSION SP-400"/>
    <n v="15121514"/>
    <s v="Selección abreviada subasta inversa (No disponible)"/>
    <n v="3"/>
    <n v="6"/>
    <n v="10"/>
    <n v="800000"/>
    <s v="UNIDAD"/>
    <s v=""/>
  </r>
  <r>
    <x v="22"/>
    <s v="02-02-01-004-006-02"/>
    <n v="10"/>
    <s v="Materiales y suministros - Aparatos de control eléctrico y distribución de electricidad y sus partes y piezas"/>
    <s v="INTERRUPTOR"/>
    <n v="20121445"/>
    <s v="Selección abreviada subasta inversa (No disponible)"/>
    <n v="3"/>
    <n v="6"/>
    <n v="1"/>
    <n v="100000"/>
    <s v="UNIDAD"/>
    <s v=""/>
  </r>
  <r>
    <x v="22"/>
    <s v="02-02-01-004-002"/>
    <n v="10"/>
    <s v="Materiales y suministros - Productos metálicos elaborados (excepto maquinaria y equipo)"/>
    <s v="INYECTOR ACEITE HUMO "/>
    <n v="20121445"/>
    <s v="Selección abreviada subasta inversa (No disponible)"/>
    <n v="3"/>
    <n v="6"/>
    <n v="2"/>
    <n v="480000"/>
    <s v="UNIDAD"/>
    <s v=""/>
  </r>
  <r>
    <x v="22"/>
    <s v="02-02-01-003-005-03"/>
    <n v="10"/>
    <s v="Materiales y suministros - Jabón, preparados para limpieza, perfumes y preparados de tocador"/>
    <s v="JABON LAVADO DE COMPRESOR TURBINA X CANECA 55 GALON"/>
    <n v="53131608"/>
    <s v="Selección abreviada subasta inversa (No disponible)"/>
    <n v="2"/>
    <n v="6"/>
    <n v="4"/>
    <n v="300000"/>
    <s v="UNIDAD"/>
    <s v=""/>
  </r>
  <r>
    <x v="22"/>
    <s v="02-02-01-003-005-03"/>
    <n v="10"/>
    <s v="Materiales y suministros - Jabón, preparados para limpieza, perfumes y preparados de tocador"/>
    <s v="JABON LIQUIDO PARA ROPA "/>
    <n v="53131608"/>
    <s v="Selección abreviada subasta inversa (No disponible)"/>
    <n v="2"/>
    <n v="6"/>
    <n v="10"/>
    <n v="319000"/>
    <s v="GALON"/>
    <s v=""/>
  </r>
  <r>
    <x v="22"/>
    <s v="02-02-01-003-007-09"/>
    <n v="10"/>
    <s v="Materiales y suministros - Otros productos minerales no metálicos n. C. P."/>
    <s v="LIJA FLEXIBLE DIAMOND "/>
    <n v="11101502"/>
    <s v="Selección abreviada subasta inversa (No disponible)"/>
    <n v="3"/>
    <n v="6"/>
    <n v="2"/>
    <n v="109560.00000000001"/>
    <s v="UNIDAD"/>
    <s v=""/>
  </r>
  <r>
    <x v="22"/>
    <s v="02-02-01-003-007-09"/>
    <n v="10"/>
    <s v="Materiales y suministros - Otros productos minerales no metálicos n. C. P."/>
    <s v="LIJA ROJA 120 X CAJA 100 UNIDADES"/>
    <n v="11101502"/>
    <s v="Selección abreviada subasta inversa (No disponible)"/>
    <n v="3"/>
    <n v="6"/>
    <n v="1"/>
    <n v="175000"/>
    <s v="UNIDAD"/>
    <s v=""/>
  </r>
  <r>
    <x v="22"/>
    <s v="02-02-01-003-007-09"/>
    <n v="10"/>
    <s v="Materiales y suministros - Otros productos minerales no metálicos n. C. P."/>
    <s v="LIJA ROJA 150 X CAJA 100 UNIDADES"/>
    <n v="11101502"/>
    <s v="Selección abreviada subasta inversa (No disponible)"/>
    <n v="3"/>
    <n v="6"/>
    <n v="1"/>
    <n v="175000"/>
    <s v="UNIDAD"/>
    <s v=""/>
  </r>
  <r>
    <x v="22"/>
    <s v="02-02-01-003-007-09"/>
    <n v="10"/>
    <s v="Materiales y suministros - Otros productos minerales no metálicos n. C. P."/>
    <s v="LIJA ROJA 220 X CAJA 100 UNIDADES"/>
    <n v="11101502"/>
    <s v="Selección abreviada subasta inversa (No disponible)"/>
    <n v="3"/>
    <n v="6"/>
    <n v="1"/>
    <n v="175000"/>
    <s v="UNIDAD"/>
    <s v=""/>
  </r>
  <r>
    <x v="22"/>
    <s v="02-02-01-003-007-09"/>
    <n v="10"/>
    <s v="Materiales y suministros - Otros productos minerales no metálicos n. C. P."/>
    <s v="LIJA ROJA 320 X CAJA 100 UNIDADES"/>
    <n v="11101502"/>
    <s v="Selección abreviada subasta inversa (No disponible)"/>
    <n v="3"/>
    <n v="6"/>
    <n v="1"/>
    <n v="175000"/>
    <s v="UNIDAD"/>
    <s v=""/>
  </r>
  <r>
    <x v="22"/>
    <s v="02-02-01-003-007-09"/>
    <n v="10"/>
    <s v="Materiales y suministros - Otros productos minerales no metálicos n. C. P."/>
    <s v="LIJA ROJA 380 X CAJA 100 UNIDADES"/>
    <n v="11101502"/>
    <s v="Selección abreviada subasta inversa (No disponible)"/>
    <n v="3"/>
    <n v="6"/>
    <n v="1"/>
    <n v="175000"/>
    <s v="UNIDAD"/>
    <s v=""/>
  </r>
  <r>
    <x v="22"/>
    <s v="02-02-01-003-007-09"/>
    <n v="10"/>
    <s v="Materiales y suministros - Otros productos minerales no metálicos n. C. P."/>
    <s v="LIJA ROJA 600 X CAJA 100 UNIDADES"/>
    <n v="11101502"/>
    <s v="Selección abreviada subasta inversa (No disponible)"/>
    <n v="3"/>
    <n v="6"/>
    <n v="1"/>
    <n v="175000"/>
    <s v="UNIDAD"/>
    <s v=""/>
  </r>
  <r>
    <x v="22"/>
    <s v="02-02-01-003-005-04"/>
    <n v="10"/>
    <s v="Materiales y suministros - Productos químicos n. C. P."/>
    <s v="LIMPIADOR ELECTRONICO CRC"/>
    <n v="42281704"/>
    <s v="Selección abreviada subasta inversa (No disponible)"/>
    <n v="3"/>
    <n v="6"/>
    <n v="20"/>
    <n v="360000"/>
    <s v="UNIDAD"/>
    <s v=""/>
  </r>
  <r>
    <x v="22"/>
    <s v="02-02-01-003-005-04"/>
    <n v="10"/>
    <s v="Materiales y suministros - Productos químicos n. C. P."/>
    <s v="LIMPIADOR ELECTRONICO CRC"/>
    <n v="42281704"/>
    <s v="Selección abreviada subasta inversa (No disponible)"/>
    <n v="3"/>
    <n v="6"/>
    <n v="80"/>
    <n v="1440000"/>
    <s v="UNIDAD"/>
    <s v=""/>
  </r>
  <r>
    <x v="22"/>
    <s v="02-02-01-003-005-04"/>
    <n v="10"/>
    <s v="Materiales y suministros - Productos químicos n. C. P."/>
    <s v="LIMPIADOR Y REMOVEDOR DE PARTICULAS X CAJA 12 UNIDADES"/>
    <n v="23281902"/>
    <s v="Selección abreviada subasta inversa (No disponible)"/>
    <n v="3"/>
    <n v="6"/>
    <n v="3"/>
    <n v="2340000"/>
    <s v="UNIDAD"/>
    <s v=""/>
  </r>
  <r>
    <x v="22"/>
    <s v="02-02-01-004-006-05"/>
    <n v="10"/>
    <s v="Materiales y suministros - Lámparas eléctricas de incandescencia o descarga; lámparas de arco, equipo para alumbrado eléctrico; sus partes y piezas"/>
    <s v="LINTERNA INSPECCION DE ENFOQUE CON PILA AAA"/>
    <n v="39111610"/>
    <s v="Selección abreviada subasta inversa (No disponible)"/>
    <n v="3"/>
    <n v="8"/>
    <n v="1"/>
    <n v="60000"/>
    <s v="UNIDAD"/>
    <s v=""/>
  </r>
  <r>
    <x v="22"/>
    <s v="02-02-01-003-006-01"/>
    <n v="10"/>
    <s v="Materiales y suministros - Llantas de caucho y neumáticos (cámaras de aire)"/>
    <s v="LLANTA 11,2-24"/>
    <n v="25172503"/>
    <s v="Selección abreviada subasta inversa (No disponible)"/>
    <n v="3"/>
    <n v="6"/>
    <n v="4"/>
    <n v="1800000"/>
    <s v="UNIDAD"/>
    <s v=""/>
  </r>
  <r>
    <x v="22"/>
    <s v="02-02-01-003-006-01"/>
    <n v="10"/>
    <s v="Materiales y suministros - Llantas de caucho y neumáticos (cámaras de aire)"/>
    <s v="LLANTA 225/75 R15"/>
    <n v="25172503"/>
    <s v="Selección abreviada subasta inversa (No disponible)"/>
    <n v="3"/>
    <n v="6"/>
    <n v="4"/>
    <n v="1520000"/>
    <s v="UNIDAD"/>
    <s v=""/>
  </r>
  <r>
    <x v="22"/>
    <s v="02-02-01-003-006-01"/>
    <n v="10"/>
    <s v="Materiales y suministros - Llantas de caucho y neumáticos (cámaras de aire)"/>
    <s v="LLANTA 255/70 R16"/>
    <n v="25172503"/>
    <s v="Selección abreviada subasta inversa (No disponible)"/>
    <n v="3"/>
    <n v="6"/>
    <n v="6"/>
    <n v="1920000"/>
    <s v="UNIDAD"/>
    <s v=""/>
  </r>
  <r>
    <x v="22"/>
    <s v="02-02-01-003-006-01"/>
    <n v="10"/>
    <s v="Materiales y suministros - Llantas de caucho y neumáticos (cámaras de aire)"/>
    <s v="LLANTA 4,80/4,00-8"/>
    <n v="25172503"/>
    <s v="Selección abreviada subasta inversa (No disponible)"/>
    <n v="3"/>
    <n v="6"/>
    <n v="2"/>
    <n v="860000"/>
    <s v="UNIDAD"/>
    <s v=""/>
  </r>
  <r>
    <x v="22"/>
    <s v="02-02-01-003-006-01"/>
    <n v="10"/>
    <s v="Materiales y suministros - Llantas de caucho y neumáticos (cámaras de aire)"/>
    <s v="LLANTA 5,70/5,00-8 NHS"/>
    <n v="25172503"/>
    <s v="Selección abreviada subasta inversa (No disponible)"/>
    <n v="3"/>
    <n v="6"/>
    <n v="4"/>
    <n v="1520000"/>
    <s v="UNIDAD"/>
    <s v=""/>
  </r>
  <r>
    <x v="22"/>
    <s v="02-02-01-003-006-01"/>
    <n v="10"/>
    <s v="Materiales y suministros - Llantas de caucho y neumáticos (cámaras de aire)"/>
    <s v="LLANTA 600-9"/>
    <n v="25172503"/>
    <s v="Selección abreviada subasta inversa (No disponible)"/>
    <n v="3"/>
    <n v="6"/>
    <n v="6"/>
    <n v="2100000"/>
    <s v="UNIDAD"/>
    <s v=""/>
  </r>
  <r>
    <x v="22"/>
    <s v="02-02-01-004-002"/>
    <n v="10"/>
    <s v="Materiales y suministros - Productos metálicos elaborados (excepto maquinaria y equipo)"/>
    <s v="LLAVE ALLEN JUEGO DESDE 0,028MM HASTA 3/4&quot;"/>
    <n v="27111729"/>
    <s v="Selección abreviada subasta inversa (No disponible)"/>
    <n v="3"/>
    <n v="6"/>
    <n v="2"/>
    <n v="840000"/>
    <s v="UNIDAD"/>
    <s v=""/>
  </r>
  <r>
    <x v="22"/>
    <s v="02-02-01-004-002"/>
    <n v="10"/>
    <s v="Materiales y suministros - Productos metálicos elaborados (excepto maquinaria y equipo)"/>
    <s v="LLAVE CILINDRO 1/2&quot;"/>
    <n v="27111729"/>
    <s v="Selección abreviada subasta inversa (No disponible)"/>
    <n v="3"/>
    <n v="8"/>
    <n v="1"/>
    <n v="204000"/>
    <s v="UNIDAD"/>
    <s v=""/>
  </r>
  <r>
    <x v="22"/>
    <s v="02-02-01-004-002"/>
    <n v="10"/>
    <s v="Materiales y suministros - Productos metálicos elaborados (excepto maquinaria y equipo)"/>
    <s v="LLAVE CILINDRO 3/8&quot;"/>
    <n v="27111729"/>
    <s v="Selección abreviada subasta inversa (No disponible)"/>
    <n v="3"/>
    <n v="8"/>
    <n v="1"/>
    <n v="204000"/>
    <s v="UNIDAD"/>
    <s v=""/>
  </r>
  <r>
    <x v="22"/>
    <s v="02-02-01-004-002"/>
    <n v="10"/>
    <s v="Materiales y suministros - Productos metálicos elaborados (excepto maquinaria y equipo)"/>
    <s v="LLAVE DE PIE CUADRADO DE 1&quot; y 1/2&quot; CUADRANTE DE 3/8"/>
    <n v="27111729"/>
    <s v="Selección abreviada subasta inversa (No disponible)"/>
    <n v="3"/>
    <n v="8"/>
    <n v="2"/>
    <n v="190000"/>
    <s v="UNIDAD"/>
    <s v=""/>
  </r>
  <r>
    <x v="22"/>
    <s v="02-02-01-004-002"/>
    <n v="10"/>
    <s v="Materiales y suministros - Productos metálicos elaborados (excepto maquinaria y equipo)"/>
    <s v="LLAVE MINIATURA JUEGO"/>
    <n v="27111729"/>
    <s v="Selección abreviada subasta inversa (No disponible)"/>
    <n v="3"/>
    <n v="8"/>
    <n v="1"/>
    <n v="400000"/>
    <s v="UNIDAD"/>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556"/>
    <n v="15121514"/>
    <s v="Selección abreviada subasta inversa (No disponible)"/>
    <n v="2"/>
    <n v="6"/>
    <n v="90"/>
    <n v="1530000"/>
    <s v="UNIDAD"/>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Selección abreviada subasta inversa (No disponible)"/>
    <n v="2"/>
    <n v="6"/>
    <n v="15"/>
    <n v="1800000"/>
    <s v="GALON"/>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Selección abreviada subasta inversa (No disponible)"/>
    <n v="2"/>
    <n v="6"/>
    <n v="95"/>
    <n v="1995000"/>
    <s v="UNIDAD"/>
    <s v=""/>
  </r>
  <r>
    <x v="22"/>
    <s v="02-02-01-004-008-03"/>
    <n v="10"/>
    <s v="Materiales y suministros - Instrumentos ópticos y equipo fotográfico; partes, piezas y accesorios"/>
    <s v="LUPA KIT 10X"/>
    <n v="20121445"/>
    <s v="Selección abreviada subasta inversa (No disponible)"/>
    <n v="3"/>
    <n v="6"/>
    <n v="1"/>
    <n v="500000"/>
    <s v="UNIDAD"/>
    <s v=""/>
  </r>
  <r>
    <x v="22"/>
    <s v="02-02-01-004-006-05"/>
    <n v="10"/>
    <s v="Materiales y suministros - Lámparas eléctricas de incandescencia o descarga; lámparas de arco, equipo para alumbrado eléctrico; sus partes y piezas"/>
    <s v="LUZ FRIA PORTATIL DE 500 LUMENS CON CARGADOR"/>
    <n v="39111610"/>
    <s v="Selección abreviada subasta inversa (No disponible)"/>
    <n v="3"/>
    <n v="8"/>
    <n v="3"/>
    <n v="1050000"/>
    <s v="UNIDAD"/>
    <s v=""/>
  </r>
  <r>
    <x v="22"/>
    <s v="02-02-01-004-002"/>
    <n v="10"/>
    <s v="Materiales y suministros - Productos metálicos elaborados (excepto maquinaria y equipo)"/>
    <s v="MANGA PROTECTORA DE ENLACE DÉBIL TOST, ENLACE DÉBIL DE INSERCIÓN SIMPLE"/>
    <n v="20121445"/>
    <s v="Selección abreviada subasta inversa (No disponible)"/>
    <n v="3"/>
    <n v="6"/>
    <n v="4"/>
    <n v="140000"/>
    <s v="UNIDAD"/>
    <s v=""/>
  </r>
  <r>
    <x v="22"/>
    <s v="02-02-01-003-006-09"/>
    <n v="10"/>
    <s v="Materiales y suministros - Otros productos plásticos"/>
    <s v="MANGUERA ACERO INOXIDABLE TRENZADO CON TEFLON LINNER 1/4 &quot;"/>
    <n v="40142007"/>
    <s v="Selección abreviada subasta inversa (No disponible)"/>
    <n v="3"/>
    <n v="6"/>
    <n v="5"/>
    <n v="210000"/>
    <s v="METRO"/>
    <s v=""/>
  </r>
  <r>
    <x v="22"/>
    <s v="02-02-01-003-006-09"/>
    <n v="10"/>
    <s v="Materiales y suministros - Otros productos plásticos"/>
    <s v="MANGUERA DE VACÍO CON ACOPLE"/>
    <n v="40142007"/>
    <s v="Selección abreviada subasta inversa (No disponible)"/>
    <n v="3"/>
    <n v="6"/>
    <n v="1"/>
    <n v="7500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MANOMETRO DIAL PRESSURE GAUGE DE  6 A 160PSI"/>
    <n v="41103311"/>
    <s v="Selección abreviada subasta inversa (No disponible)"/>
    <n v="3"/>
    <n v="8"/>
    <n v="2"/>
    <n v="3000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MANOMETRO DIGITAL INFLADOR DE NEUMATICOS DE 5 A 150 PSI"/>
    <n v="41103311"/>
    <s v="Selección abreviada subasta inversa (No disponible)"/>
    <n v="3"/>
    <n v="8"/>
    <n v="1"/>
    <n v="180000"/>
    <s v="UNIDAD"/>
    <s v=""/>
  </r>
  <r>
    <x v="22"/>
    <s v="02-02-02-008-007-01-5"/>
    <n v="10"/>
    <s v="Adquisición de servicios - Servicios de mantenimiento y reparación de otra maquinaria y otro equipo"/>
    <s v="MANTENIMIENTO CARRO DE OXIGENO / OXYGEN BOOSTER MAINTENANCE"/>
    <n v="72151800"/>
    <s v="Selección abreviada menor cuantía"/>
    <n v="3"/>
    <n v="8"/>
    <n v="1"/>
    <n v="6000000"/>
    <s v="GLOBAL"/>
    <s v=""/>
  </r>
  <r>
    <x v="22"/>
    <s v="02-02-02-008-007-01-5"/>
    <n v="10"/>
    <s v="Adquisición de servicios - Servicios de mantenimiento y reparación de otra maquinaria y otro equipo"/>
    <s v="MANTENIMIENTO COMPRESOR INGERSOLL RAND  AME 0730 "/>
    <n v="72151800"/>
    <s v="Selección abreviada menor cuantía"/>
    <n v="3"/>
    <n v="8"/>
    <n v="1"/>
    <n v="12000000"/>
    <s v="GLOBAL"/>
    <s v=""/>
  </r>
  <r>
    <x v="22"/>
    <s v="02-02-02-008-007-01-5"/>
    <n v="10"/>
    <s v="Adquisición de servicios - Servicios de mantenimiento y reparación de otra maquinaria y otro equipo"/>
    <s v="MANTENIMIENTO COMPRESORES PORTATILES "/>
    <n v="72151800"/>
    <s v="Selección abreviada menor cuantía"/>
    <n v="3"/>
    <n v="8"/>
    <n v="1"/>
    <n v="2000000"/>
    <s v="GLOBAL"/>
    <s v=""/>
  </r>
  <r>
    <x v="22"/>
    <s v="02-02-02-008-007-01-5"/>
    <n v="10"/>
    <s v="Adquisición de servicios - Servicios de mantenimiento y reparación de otra maquinaria y otro equipo"/>
    <s v="MANTENIMIENTO GATO CAIMAN 10 TONELADAS"/>
    <n v="72151800"/>
    <s v="Selección abreviada menor cuantía"/>
    <n v="3"/>
    <n v="8"/>
    <n v="1"/>
    <n v="1500000"/>
    <s v="GLOBAL"/>
    <s v=""/>
  </r>
  <r>
    <x v="22"/>
    <s v="02-02-02-008-007-01-5"/>
    <n v="10"/>
    <s v="Adquisición de servicios - Servicios de mantenimiento y reparación de otra maquinaria y otro equipo"/>
    <s v="MANTENIMIENTO GATO CAIMAN 4 TONELADAS"/>
    <n v="72151800"/>
    <s v="Selección abreviada menor cuantía"/>
    <n v="3"/>
    <n v="8"/>
    <n v="1"/>
    <n v="1200000"/>
    <s v="GLOBAL"/>
    <s v=""/>
  </r>
  <r>
    <x v="22"/>
    <s v="02-02-02-008-007-01-5"/>
    <n v="10"/>
    <s v="Adquisición de servicios - Servicios de mantenimiento y reparación de otra maquinaria y otro equipo"/>
    <s v="MANTENIMIENTO GATO PARA T-34  "/>
    <n v="72151800"/>
    <s v="Selección abreviada menor cuantía"/>
    <n v="3"/>
    <n v="8"/>
    <n v="1"/>
    <n v="2200000"/>
    <s v="GLOBAL"/>
    <s v=""/>
  </r>
  <r>
    <x v="22"/>
    <s v="02-02-02-008-007-01-5"/>
    <n v="10"/>
    <s v="Adquisición de servicios - Servicios de mantenimiento y reparación de otra maquinaria y otro equipo"/>
    <s v="MANTENIMIENTO GATOS HIDRAULICOS TIPO TRIPODE DE 10 TONELADAS"/>
    <n v="72151800"/>
    <s v="Selección abreviada menor cuantía"/>
    <n v="3"/>
    <n v="8"/>
    <n v="1"/>
    <n v="4500000"/>
    <s v="GLOBAL"/>
    <s v=""/>
  </r>
  <r>
    <x v="22"/>
    <s v="02-02-02-008-007-01-5"/>
    <n v="10"/>
    <s v="Adquisición de servicios - Servicios de mantenimiento y reparación de otra maquinaria y otro equipo"/>
    <s v="MANTENIMIENTO GATOS HIDRAULICOS TIPO TRIPODE DE 12 TONELADAS"/>
    <n v="72151800"/>
    <s v="Selección abreviada menor cuantía"/>
    <n v="3"/>
    <n v="8"/>
    <n v="1"/>
    <n v="3000000"/>
    <s v="GLOBAL"/>
    <s v=""/>
  </r>
  <r>
    <x v="22"/>
    <s v="02-02-02-008-007-01-5"/>
    <n v="10"/>
    <s v="Adquisición de servicios - Servicios de mantenimiento y reparación de otra maquinaria y otro equipo"/>
    <s v="MANTENIMIENTO GATOS HIDRAULICOS TIPO TRIPODE DE 5 TONELADAS"/>
    <n v="72151800"/>
    <s v="Selección abreviada menor cuantía"/>
    <n v="3"/>
    <n v="8"/>
    <n v="1"/>
    <n v="7500000"/>
    <s v="GLOBAL"/>
    <s v=""/>
  </r>
  <r>
    <x v="22"/>
    <s v="02-02-02-008-007-01-5"/>
    <n v="10"/>
    <s v="Adquisición de servicios - Servicios de mantenimiento y reparación de otra maquinaria y otro equipo"/>
    <s v="MANTENIMIENTO GATOS PARA T-90 "/>
    <n v="72151800"/>
    <s v="Selección abreviada menor cuantía"/>
    <n v="3"/>
    <n v="8"/>
    <n v="1"/>
    <n v="8800000"/>
    <s v="GLOBAL"/>
    <s v=""/>
  </r>
  <r>
    <x v="22"/>
    <s v="02-02-02-008-007-01-5"/>
    <n v="10"/>
    <s v="Adquisición de servicios - Servicios de mantenimiento y reparación de otra maquinaria y otro equipo"/>
    <s v="MANTENIMIENTO GPU HOBART"/>
    <n v="72151800"/>
    <s v="Selección abreviada menor cuantía"/>
    <n v="3"/>
    <n v="8"/>
    <n v="1"/>
    <n v="9000000"/>
    <s v="GLOBAL"/>
    <s v=""/>
  </r>
  <r>
    <x v="22"/>
    <s v="02-02-02-008-007-01-5"/>
    <n v="10"/>
    <s v="Adquisición de servicios - Servicios de mantenimiento y reparación de otra maquinaria y otro equipo"/>
    <s v="MANTENIMIENTO HIDROLAVADORAS KARTCHER "/>
    <n v="72151800"/>
    <s v="Selección abreviada menor cuantía"/>
    <n v="3"/>
    <n v="8"/>
    <n v="1"/>
    <n v="4000000"/>
    <s v="GLOBAL"/>
    <s v=""/>
  </r>
  <r>
    <x v="22"/>
    <s v="02-02-02-008-007-01-5"/>
    <n v="10"/>
    <s v="Adquisición de servicios - Servicios de mantenimiento y reparación de otra maquinaria y otro equipo"/>
    <s v="MANTENIMIENTO MONTACARGA HYSTER AMD0902 "/>
    <n v="72151800"/>
    <s v="Selección abreviada menor cuantía"/>
    <n v="3"/>
    <n v="8"/>
    <n v="1"/>
    <n v="10000000"/>
    <s v="GLOBAL"/>
    <s v=""/>
  </r>
  <r>
    <x v="22"/>
    <s v="02-02-02-008-007-01-5"/>
    <n v="10"/>
    <s v="Adquisición de servicios - Servicios de mantenimiento y reparación de otra maquinaria y otro equipo"/>
    <s v="MANTENIMIENTO MONTACARGA TELETRUCK "/>
    <n v="72151800"/>
    <s v="Selección abreviada menor cuantía"/>
    <n v="3"/>
    <n v="8"/>
    <n v="1"/>
    <n v="8000000"/>
    <s v="GLOBAL"/>
    <s v=""/>
  </r>
  <r>
    <x v="22"/>
    <s v="02-02-02-008-007-01-5"/>
    <n v="10"/>
    <s v="Adquisición de servicios - Servicios de mantenimiento y reparación de otra maquinaria y otro equipo"/>
    <s v="MANTENIMIENTO PLANTA HOBART 28VDC/60KVA ADBP"/>
    <n v="72151800"/>
    <s v="Selección abreviada menor cuantía"/>
    <n v="3"/>
    <n v="8"/>
    <n v="1"/>
    <n v="6000000"/>
    <s v="GLOBAL"/>
    <s v=""/>
  </r>
  <r>
    <x v="22"/>
    <s v="02-02-02-008-007-01-5"/>
    <n v="10"/>
    <s v="Adquisición de servicios - Servicios de mantenimiento y reparación de otra maquinaria y otro equipo"/>
    <s v="MANTENIMIENTO PLANTA HOBART AMD0106"/>
    <n v="72151800"/>
    <s v="Selección abreviada menor cuantía"/>
    <n v="3"/>
    <n v="8"/>
    <n v="1"/>
    <n v="7000000"/>
    <s v="GLOBAL"/>
    <s v=""/>
  </r>
  <r>
    <x v="22"/>
    <s v="02-02-02-008-007-01-5"/>
    <n v="10"/>
    <s v="Adquisición de servicios - Servicios de mantenimiento y reparación de otra maquinaria y otro equipo"/>
    <s v="MANTENIMIENTO PLANTA HOBART AMD0154"/>
    <n v="72151800"/>
    <s v="Selección abreviada menor cuantía"/>
    <n v="3"/>
    <n v="8"/>
    <n v="1"/>
    <n v="7000000"/>
    <s v="GLOBAL"/>
    <s v=""/>
  </r>
  <r>
    <x v="22"/>
    <s v="02-02-02-008-007-01-5"/>
    <n v="10"/>
    <s v="Adquisición de servicios - Servicios de mantenimiento y reparación de otra maquinaria y otro equipo"/>
    <s v="MANTENIMIENTO PLANTA HOBART AMD0187 "/>
    <n v="72151800"/>
    <s v="Selección abreviada menor cuantía"/>
    <n v="3"/>
    <n v="8"/>
    <n v="1"/>
    <n v="7000000"/>
    <s v="GLOBAL"/>
    <s v=""/>
  </r>
  <r>
    <x v="22"/>
    <s v="02-02-02-008-007-01-5"/>
    <n v="10"/>
    <s v="Adquisición de servicios - Servicios de mantenimiento y reparación de otra maquinaria y otro equipo"/>
    <s v="MANTENIMIENTO PLANTA HOBART AMD0209 "/>
    <n v="72151800"/>
    <s v="Selección abreviada menor cuantía"/>
    <n v="3"/>
    <n v="8"/>
    <n v="1"/>
    <n v="7000000"/>
    <s v="GLOBAL"/>
    <s v=""/>
  </r>
  <r>
    <x v="22"/>
    <s v="02-02-02-008-007-01-5"/>
    <n v="10"/>
    <s v="Adquisición de servicios - Servicios de mantenimiento y reparación de otra maquinaria y otro equipo"/>
    <s v="MANTENIMIENTO PLANTA HOBART AMD0217"/>
    <n v="72151800"/>
    <s v="Selección abreviada menor cuantía"/>
    <n v="3"/>
    <n v="8"/>
    <n v="1"/>
    <n v="6000000"/>
    <s v="GLOBAL"/>
    <s v=""/>
  </r>
  <r>
    <x v="22"/>
    <s v="02-02-02-008-007-01-5"/>
    <n v="10"/>
    <s v="Adquisición de servicios - Servicios de mantenimiento y reparación de otra maquinaria y otro equipo"/>
    <s v="MANTENIMIENTO PLATAFORMAS HIDRÁULICAS Y ESCALERAS (CANTIDAD 06) "/>
    <n v="72151800"/>
    <s v="Selección abreviada menor cuantía"/>
    <n v="3"/>
    <n v="8"/>
    <n v="1"/>
    <n v="6999999"/>
    <s v="GLOBAL"/>
    <s v=""/>
  </r>
  <r>
    <x v="22"/>
    <s v="02-02-02-008-007-01-5"/>
    <n v="10"/>
    <s v="Adquisición de servicios - Servicios de mantenimiento y reparación de otra maquinaria y otro equipo"/>
    <s v="MANTENIMIENTO PROBADOR HIDRÁULICO"/>
    <n v="72151800"/>
    <s v="Selección abreviada menor cuantía"/>
    <n v="3"/>
    <n v="8"/>
    <n v="1"/>
    <n v="9000000"/>
    <s v="GLOBAL"/>
    <s v=""/>
  </r>
  <r>
    <x v="22"/>
    <s v="02-02-02-008-007-01-5"/>
    <n v="10"/>
    <s v="Adquisición de servicios - Servicios de mantenimiento y reparación de otra maquinaria y otro equipo"/>
    <s v="MANTENIMIENTO PUENTE GRUA ( HANGAR 2 Y 5)"/>
    <n v="72151800"/>
    <s v="Selección abreviada menor cuantía"/>
    <n v="3"/>
    <n v="8"/>
    <n v="1"/>
    <n v="16000000"/>
    <s v="GLOBAL"/>
    <s v=""/>
  </r>
  <r>
    <x v="22"/>
    <s v="02-02-02-008-007-01-5"/>
    <n v="10"/>
    <s v="Adquisición de servicios - Servicios de mantenimiento y reparación de otra maquinaria y otro equipo"/>
    <s v="MANTENIMIENTO PULIDORA DE MANO"/>
    <n v="72151800"/>
    <s v="Selección abreviada menor cuantía"/>
    <n v="3"/>
    <n v="8"/>
    <n v="1"/>
    <n v="600000"/>
    <s v="GLOBAL"/>
    <s v=""/>
  </r>
  <r>
    <x v="22"/>
    <s v="02-02-02-008-007-01-5"/>
    <n v="10"/>
    <s v="Adquisición de servicios - Servicios de mantenimiento y reparación de otra maquinaria y otro equipo"/>
    <s v="MANTENIMIENTO REMOLCADOR DE AERONAVES ELÉCTRICO JP-30"/>
    <n v="72151800"/>
    <s v="Selección abreviada menor cuantía"/>
    <n v="3"/>
    <n v="8"/>
    <n v="1"/>
    <n v="13000000"/>
    <s v="GLOBAL"/>
    <s v=""/>
  </r>
  <r>
    <x v="22"/>
    <s v="02-02-02-008-007-01-5"/>
    <n v="10"/>
    <s v="Adquisición de servicios - Servicios de mantenimiento y reparación de otra maquinaria y otro equipo"/>
    <s v="MANTENIMIENTO REMOLCADOR ELECTRICO / AIR TUG (CANTIDAD 02)"/>
    <n v="72151800"/>
    <s v="Selección abreviada menor cuantía"/>
    <n v="3"/>
    <n v="8"/>
    <n v="1"/>
    <n v="3000000"/>
    <s v="GLOBAL"/>
    <s v=""/>
  </r>
  <r>
    <x v="22"/>
    <s v="02-02-02-008-007-01-5"/>
    <n v="10"/>
    <s v="Adquisición de servicios - Servicios de mantenimiento y reparación de otra maquinaria y otro equipo"/>
    <s v="MANTENIMIENTO TRACTOR AMD0502"/>
    <n v="72151800"/>
    <s v="Selección abreviada menor cuantía"/>
    <n v="3"/>
    <n v="8"/>
    <n v="1"/>
    <n v="25000000"/>
    <s v="GLOBAL"/>
    <s v=""/>
  </r>
  <r>
    <x v="22"/>
    <s v="02-02-02-008-007-01-5"/>
    <n v="10"/>
    <s v="Adquisición de servicios - Servicios de mantenimiento y reparación de otra maquinaria y otro equipo"/>
    <s v="MANTENIMIENTO TRACTOR AMD0503"/>
    <n v="72151800"/>
    <s v="Selección abreviada menor cuantía"/>
    <n v="3"/>
    <n v="8"/>
    <n v="1"/>
    <n v="25000000"/>
    <s v="GLOBAL"/>
    <s v=""/>
  </r>
  <r>
    <x v="22"/>
    <s v="02-02-02-008-007-01-5"/>
    <n v="10"/>
    <s v="Adquisición de servicios - Servicios de mantenimiento y reparación de otra maquinaria y otro equipo"/>
    <s v="MANTENIMIENTO TRACTOR AMD0527"/>
    <n v="72151800"/>
    <s v="Selección abreviada menor cuantía"/>
    <n v="3"/>
    <n v="8"/>
    <n v="1"/>
    <n v="7000000"/>
    <s v="GLOBAL"/>
    <s v=""/>
  </r>
  <r>
    <x v="22"/>
    <s v="02-02-02-008-007-01-5"/>
    <n v="10"/>
    <s v="Adquisición de servicios - Servicios de mantenimiento y reparación de otra maquinaria y otro equipo"/>
    <s v="MANTENIMIENTO TRACTOR AMD0572"/>
    <n v="72151800"/>
    <s v="Selección abreviada menor cuantía"/>
    <n v="3"/>
    <n v="8"/>
    <n v="1"/>
    <n v="7000000"/>
    <s v="GLOBAL"/>
    <s v=""/>
  </r>
  <r>
    <x v="22"/>
    <s v="02-02-02-008-007-01-5"/>
    <n v="10"/>
    <s v="Adquisición de servicios - Servicios de mantenimiento y reparación de otra maquinaria y otro equipo"/>
    <s v="MANTENIMIENTO TROZADORA DEWALT"/>
    <n v="72151800"/>
    <s v="Selección abreviada menor cuantía"/>
    <n v="3"/>
    <n v="8"/>
    <n v="1"/>
    <n v="800000"/>
    <s v="GLOBAL"/>
    <s v=""/>
  </r>
  <r>
    <x v="22"/>
    <s v="02-02-02-008-007-01-5"/>
    <n v="10"/>
    <s v="Adquisición de servicios - Servicios de mantenimiento y reparación de otra maquinaria y otro equipo"/>
    <s v="MANTENIMIENTO VENTILADORES DE AGUA TIPO TORRE"/>
    <n v="72151800"/>
    <s v="Selección abreviada menor cuantía"/>
    <n v="3"/>
    <n v="8"/>
    <n v="1"/>
    <n v="2000000"/>
    <s v="GLOBAL"/>
    <s v=""/>
  </r>
  <r>
    <x v="22"/>
    <s v="02-01-01-004-003-09"/>
    <n v="10"/>
    <s v="Activos fijos - Otras máquinas para usos generales y sus partes y piezas"/>
    <s v="MAQUINA BANCO DE RODUILLOS / TENNSMITH SLIP ROLLS"/>
    <n v="23251602"/>
    <s v="Selección abreviada subasta inversa (No disponible)"/>
    <n v="3"/>
    <n v="8"/>
    <n v="1"/>
    <n v="11000000"/>
    <s v="UNIDAD"/>
    <s v=""/>
  </r>
  <r>
    <x v="22"/>
    <s v="02-01-01-004-003-09"/>
    <n v="10"/>
    <s v="Activos fijos - Otras máquinas para usos generales y sus partes y piezas"/>
    <s v="MAQUINA DE RODILLOS PARA LAMINACION"/>
    <n v="23251602"/>
    <s v="Selección abreviada subasta inversa (No disponible)"/>
    <n v="3"/>
    <n v="8"/>
    <n v="1"/>
    <n v="9000000"/>
    <s v="UNIDAD"/>
    <s v=""/>
  </r>
  <r>
    <x v="22"/>
    <s v="02-02-01-003-004-01"/>
    <n v="10"/>
    <s v="Materiales y suministros - Químicos orgánicos básicos"/>
    <s v="METIL ETIL CETONA MEK"/>
    <n v="31211800"/>
    <s v="Selección abreviada subasta inversa (No disponible)"/>
    <n v="3"/>
    <n v="6"/>
    <n v="2"/>
    <n v="352440"/>
    <s v="LITRO"/>
    <s v=""/>
  </r>
  <r>
    <x v="22"/>
    <s v="02-02-01-003-006-03"/>
    <n v="10"/>
    <s v="Materiales y suministros - Semimanufacturas de plástico"/>
    <s v="MICROESFERAS / MICROBALONES X LIBRA"/>
    <n v="12161606"/>
    <s v="Selección abreviada subasta inversa (No disponible)"/>
    <n v="3"/>
    <n v="6"/>
    <n v="2"/>
    <n v="180000"/>
    <s v="UNIDAD"/>
    <s v=""/>
  </r>
  <r>
    <x v="22"/>
    <s v="02-02-01-004-004-02"/>
    <n v="10"/>
    <s v="Materiales y suministros - Máquinas herramientas y sus partes, piezas y accesorios"/>
    <s v="MINI TALADROS DE AIRE"/>
    <n v="23101502"/>
    <s v="Selección abreviada subasta inversa (No disponible)"/>
    <n v="3"/>
    <n v="8"/>
    <n v="1"/>
    <n v="1221000"/>
    <s v="UNIDAD"/>
    <s v=""/>
  </r>
  <r>
    <x v="22"/>
    <s v="02-02-01-003-004-02"/>
    <n v="10"/>
    <s v="Materiales y suministros - Productos químicos inorgánicos básicos n. C. P."/>
    <s v="NITROGENO "/>
    <n v="12141903"/>
    <s v="Mínima cuantía"/>
    <n v="2"/>
    <n v="8"/>
    <n v="600"/>
    <n v="13533000"/>
    <s v="METRO CUBICO"/>
    <s v=""/>
  </r>
  <r>
    <x v="22"/>
    <s v="02-02-01-003-004-02"/>
    <n v="10"/>
    <s v="Materiales y suministros - Productos químicos inorgánicos básicos n. C. P."/>
    <s v="OXIGENO"/>
    <n v="12141904"/>
    <s v="Mínima cuantía"/>
    <n v="2"/>
    <n v="8"/>
    <n v="700"/>
    <n v="14000000"/>
    <s v="METRO CUBICO"/>
    <s v=""/>
  </r>
  <r>
    <x v="22"/>
    <s v="02-02-01-003-002-01"/>
    <n v="10"/>
    <s v="Materiales y suministros - Pasta de papel, papel y cartón"/>
    <s v="PAÑO LIMPIEZA MICRO-FRIBRA SINTETICA"/>
    <n v="47131502"/>
    <s v="Selección abreviada subasta inversa (No disponible)"/>
    <n v="3"/>
    <n v="6"/>
    <n v="20"/>
    <n v="100000"/>
    <s v="UNIDAD"/>
    <s v=""/>
  </r>
  <r>
    <x v="22"/>
    <s v="02-02-01-003-002-01"/>
    <n v="10"/>
    <s v="Materiales y suministros - Pasta de papel, papel y cartón"/>
    <s v="PAÑO PARA LIMPIAR WYPALL X ROLLO"/>
    <n v="47131502"/>
    <s v="Selección abreviada subasta inversa (No disponible)"/>
    <n v="3"/>
    <n v="6"/>
    <n v="240"/>
    <n v="6480000"/>
    <s v="UNIDAD"/>
    <s v=""/>
  </r>
  <r>
    <x v="22"/>
    <s v="02-02-01-003-005-04"/>
    <n v="10"/>
    <s v="Materiales y suministros - Productos químicos n. C. P."/>
    <s v="PARTICULAS MAGNETICAS FLUORESCENTES A BASE ACEITE CAJA X 12 UNIDADES"/>
    <n v="23271800"/>
    <s v="Selección abreviada subasta inversa (No disponible)"/>
    <n v="3"/>
    <n v="6"/>
    <n v="3"/>
    <n v="210000"/>
    <s v="UNIDAD"/>
    <s v=""/>
  </r>
  <r>
    <x v="22"/>
    <s v="02-02-01-004-008-02"/>
    <n v="10"/>
    <s v="Materiales y suministros - Instrumentos y aparatos de medición, verificación, análisis, de navegación y para otros fines (excepto instrumentos ópticos); instrumentos de control de procesos industriales, sus partes, piezas y accesorios"/>
    <s v="PESO DE PRUEBA PARA YUGO"/>
    <n v="20121445"/>
    <s v="Selección abreviada subasta inversa (No disponible)"/>
    <n v="3"/>
    <n v="6"/>
    <n v="1"/>
    <n v="450000"/>
    <s v="UNIDAD"/>
    <s v=""/>
  </r>
  <r>
    <x v="22"/>
    <s v="02-02-01-003-005-01"/>
    <n v="10"/>
    <s v="Materiales y suministros - Pinturas y barnices y productos relacionados; colores para la pintura artística; tintas"/>
    <s v="PINTURA AZUL EPOXICA"/>
    <n v="86131502"/>
    <s v="Selección abreviada subasta inversa (No disponible)"/>
    <n v="3"/>
    <n v="6"/>
    <n v="5"/>
    <n v="545000"/>
    <s v="GALON"/>
    <s v=""/>
  </r>
  <r>
    <x v="22"/>
    <s v="02-02-01-003-005-01"/>
    <n v="10"/>
    <s v="Materiales y suministros - Pinturas y barnices y productos relacionados; colores para la pintura artística; tintas"/>
    <s v="PINTURA BLANCA POLIURETANO"/>
    <n v="86131502"/>
    <s v="Selección abreviada subasta inversa (No disponible)"/>
    <n v="3"/>
    <n v="6"/>
    <n v="30"/>
    <n v="11700000"/>
    <s v="GALON"/>
    <s v=""/>
  </r>
  <r>
    <x v="22"/>
    <s v="02-02-01-003-005-01"/>
    <n v="10"/>
    <s v="Materiales y suministros - Pinturas y barnices y productos relacionados; colores para la pintura artística; tintas"/>
    <s v="PINTURA GRIS"/>
    <n v="86131502"/>
    <s v="Selección abreviada subasta inversa (No disponible)"/>
    <n v="3"/>
    <n v="6"/>
    <n v="15"/>
    <n v="5250000"/>
    <s v="GALON"/>
    <s v=""/>
  </r>
  <r>
    <x v="22"/>
    <s v="02-02-01-003-005-01"/>
    <n v="10"/>
    <s v="Materiales y suministros - Pinturas y barnices y productos relacionados; colores para la pintura artística; tintas"/>
    <s v="PINTURA GRIS OSCURO"/>
    <n v="86131502"/>
    <s v="Selección abreviada subasta inversa (No disponible)"/>
    <n v="3"/>
    <n v="6"/>
    <n v="25"/>
    <n v="9500000"/>
    <s v="GALON"/>
    <s v=""/>
  </r>
  <r>
    <x v="22"/>
    <s v="02-02-01-003-005-01"/>
    <n v="10"/>
    <s v="Materiales y suministros - Pinturas y barnices y productos relacionados; colores para la pintura artística; tintas"/>
    <s v="PINTURA NEGRO BRILLANTE"/>
    <n v="86131502"/>
    <s v="Selección abreviada subasta inversa (No disponible)"/>
    <n v="3"/>
    <n v="6"/>
    <n v="10"/>
    <n v="3800000"/>
    <s v="GALON"/>
    <s v=""/>
  </r>
  <r>
    <x v="22"/>
    <s v="02-02-01-003-005-01"/>
    <n v="10"/>
    <s v="Materiales y suministros - Pinturas y barnices y productos relacionados; colores para la pintura artística; tintas"/>
    <s v="PINTURA ROJA"/>
    <n v="86131502"/>
    <s v="Selección abreviada subasta inversa (No disponible)"/>
    <n v="3"/>
    <n v="6"/>
    <n v="10"/>
    <n v="3600000"/>
    <s v="GALON"/>
    <s v=""/>
  </r>
  <r>
    <x v="22"/>
    <s v="02-02-01-004-002"/>
    <n v="10"/>
    <s v="Materiales y suministros - Productos metálicos elaborados (excepto maquinaria y equipo)"/>
    <s v="PINZA / RETORCEDOR DE ALAMBRE"/>
    <n v="27112114"/>
    <s v="Selección abreviada subasta inversa (No disponible)"/>
    <n v="3"/>
    <n v="8"/>
    <n v="2"/>
    <n v="280000"/>
    <s v="UNIDAD"/>
    <s v=""/>
  </r>
  <r>
    <x v="22"/>
    <s v="02-02-01-004-002"/>
    <n v="10"/>
    <s v="Materiales y suministros - Productos metálicos elaborados (excepto maquinaria y equipo)"/>
    <s v="PINZA DE CORTE DIAGONAL PEQUEÑA "/>
    <n v="27111729"/>
    <s v="Selección abreviada subasta inversa (No disponible)"/>
    <n v="3"/>
    <n v="8"/>
    <n v="5"/>
    <n v="195750"/>
    <s v="UNIDAD"/>
    <s v=""/>
  </r>
  <r>
    <x v="22"/>
    <s v="02-02-01-004-002"/>
    <n v="10"/>
    <s v="Materiales y suministros - Productos metálicos elaborados (excepto maquinaria y equipo)"/>
    <s v="PINZA MASA PARA SOLDADURA ELECTRICA"/>
    <n v="23271810"/>
    <s v="Selección abreviada subasta inversa (No disponible)"/>
    <n v="3"/>
    <n v="6"/>
    <n v="2"/>
    <n v="30000"/>
    <s v="UNIDAD"/>
    <s v=""/>
  </r>
  <r>
    <x v="22"/>
    <s v="02-02-01-004-002"/>
    <n v="10"/>
    <s v="Materiales y suministros - Productos metálicos elaborados (excepto maquinaria y equipo)"/>
    <s v="PINZA PARA CLECOS (SHEET METAL FASTENER PLIER (PINZA PARA CLECOS))"/>
    <n v="27111729"/>
    <s v="Selección abreviada subasta inversa (No disponible)"/>
    <n v="3"/>
    <n v="8"/>
    <n v="1"/>
    <n v="20250"/>
    <s v="UNIDAD"/>
    <s v=""/>
  </r>
  <r>
    <x v="22"/>
    <s v="02-02-01-004-002"/>
    <n v="10"/>
    <s v="Materiales y suministros - Productos metálicos elaborados (excepto maquinaria y equipo)"/>
    <s v="PINZA PARA CLECOS SHEET METAL FASTENERS MHD TYPE CLECOS"/>
    <n v="27111729"/>
    <s v="Selección abreviada subasta inversa (No disponible)"/>
    <n v="3"/>
    <n v="8"/>
    <n v="30"/>
    <n v="85500"/>
    <s v="UNIDAD"/>
    <s v=""/>
  </r>
  <r>
    <x v="22"/>
    <s v="02-02-01-004-002"/>
    <n v="10"/>
    <s v="Materiales y suministros - Productos metálicos elaborados (excepto maquinaria y equipo)"/>
    <s v="PINZA PARA PRENZADO"/>
    <n v="27112114"/>
    <s v="Selección abreviada subasta inversa (No disponible)"/>
    <n v="3"/>
    <n v="8"/>
    <n v="1"/>
    <n v="80000"/>
    <s v="UNIDAD"/>
    <s v=""/>
  </r>
  <r>
    <x v="22"/>
    <s v="02-02-01-004-002"/>
    <n v="10"/>
    <s v="Materiales y suministros - Productos metálicos elaborados (excepto maquinaria y equipo)"/>
    <s v="PINZA PORTA ELECTRODOS PARA SOLDADURA ELECTRICA"/>
    <n v="23271810"/>
    <s v="Selección abreviada subasta inversa (No disponible)"/>
    <n v="3"/>
    <n v="6"/>
    <n v="2"/>
    <n v="24000"/>
    <s v="UNIDAD"/>
    <s v=""/>
  </r>
  <r>
    <x v="22"/>
    <s v="02-02-01-004-003-09"/>
    <n v="10"/>
    <s v="Materiales y suministros - Otras máquinas para usos generales y sus partes y piezas"/>
    <s v="PISTOLA PARA GRASA "/>
    <n v="27112730"/>
    <s v="Selección abreviada subasta inversa (No disponible)"/>
    <n v="3"/>
    <n v="8"/>
    <n v="1"/>
    <n v="350000"/>
    <s v="UNIDAD"/>
    <s v=""/>
  </r>
  <r>
    <x v="22"/>
    <s v="02-02-01-004-003-09"/>
    <n v="10"/>
    <s v="Materiales y suministros - Otras máquinas para usos generales y sus partes y piezas"/>
    <s v="PISTOLA SELLADORA MANUAL"/>
    <n v="27112730"/>
    <s v="Selección abreviada subasta inversa (No disponible)"/>
    <n v="3"/>
    <n v="8"/>
    <n v="1"/>
    <n v="481259.99999999994"/>
    <s v="UNIDAD"/>
    <s v=""/>
  </r>
  <r>
    <x v="22"/>
    <s v="02-02-01-003-006-03"/>
    <n v="10"/>
    <s v="Materiales y suministros - Semimanufacturas de plástico"/>
    <s v="PLASTICO BURBUJA X ROLLO"/>
    <n v="14121500"/>
    <s v="Selección abreviada subasta inversa (No disponible)"/>
    <n v="3"/>
    <n v="6"/>
    <n v="10"/>
    <n v="600000"/>
    <s v="UNIDAD"/>
    <s v=""/>
  </r>
  <r>
    <x v="22"/>
    <s v="02-02-01-003-006-03"/>
    <n v="10"/>
    <s v="Materiales y suministros - Semimanufacturas de plástico"/>
    <s v="PLASTICO VINIPEL X 30 CM PACA X 6 UNIDADES"/>
    <n v="14121500"/>
    <s v="Selección abreviada subasta inversa (No disponible)"/>
    <n v="3"/>
    <n v="6"/>
    <n v="10"/>
    <n v="2420000"/>
    <s v="UNIDAD"/>
    <s v=""/>
  </r>
  <r>
    <x v="22"/>
    <s v="02-02-01-004-004-02"/>
    <n v="10"/>
    <s v="Materiales y suministros - Máquinas herramientas y sus partes, piezas y accesorios"/>
    <s v="PRENSA EN C DE 8&quot;"/>
    <n v="23151607"/>
    <s v="Selección abreviada subasta inversa (No disponible)"/>
    <n v="3"/>
    <n v="8"/>
    <n v="2"/>
    <n v="181000"/>
    <s v="UNIDAD"/>
    <s v=""/>
  </r>
  <r>
    <x v="22"/>
    <s v="02-02-01-003-005-04"/>
    <n v="10"/>
    <s v="Materiales y suministros - Productos químicos n. C. P."/>
    <s v="PRIMER PARA PLASTICO"/>
    <n v="86131502"/>
    <s v="Selección abreviada subasta inversa (No disponible)"/>
    <n v="3"/>
    <n v="6"/>
    <n v="10"/>
    <n v="300000"/>
    <s v="GALON"/>
    <s v=""/>
  </r>
  <r>
    <x v="22"/>
    <s v="02-02-01-004-008-02"/>
    <n v="10"/>
    <s v="Materiales y suministros - Instrumentos y aparatos de medición, verificación, análisis, de navegación y para otros fines (excepto instrumentos ópticos); instrumentos de control de procesos industriales, sus partes, piezas y accesorios"/>
    <s v="PROBADOR DE ALTA TENSIÓN"/>
    <n v="41113630"/>
    <s v="Selección abreviada subasta inversa (No disponible)"/>
    <n v="3"/>
    <n v="8"/>
    <n v="1"/>
    <n v="320000"/>
    <s v="UNIDAD"/>
    <s v=""/>
  </r>
  <r>
    <x v="22"/>
    <s v="02-02-01-004-002"/>
    <n v="10"/>
    <s v="Materiales y suministros - Productos metálicos elaborados (excepto maquinaria y equipo)"/>
    <s v="PUNTA PHILLIPS Nº2 "/>
    <n v="27111701"/>
    <s v="Selección abreviada subasta inversa (No disponible)"/>
    <n v="3"/>
    <n v="6"/>
    <n v="80"/>
    <n v="280000"/>
    <s v="UNIDAD"/>
    <s v=""/>
  </r>
  <r>
    <x v="22"/>
    <s v="02-02-01-004-002"/>
    <n v="10"/>
    <s v="Materiales y suministros - Productos metálicos elaborados (excepto maquinaria y equipo)"/>
    <s v="PUNTA PHILLIPS PARA TALADRO"/>
    <n v="27111701"/>
    <s v="Selección abreviada subasta inversa (No disponible)"/>
    <n v="3"/>
    <n v="6"/>
    <n v="3"/>
    <n v="18900"/>
    <s v="UNIDAD"/>
    <s v=""/>
  </r>
  <r>
    <x v="22"/>
    <s v="02-02-01-002-007"/>
    <n v="10"/>
    <s v="Materiales y suministros - Artículos textiles (excepto prendas de vestir)"/>
    <s v="REATA CESGO"/>
    <n v="11162100"/>
    <s v="Selección abreviada subasta inversa (No disponible)"/>
    <n v="3"/>
    <n v="6"/>
    <n v="80"/>
    <n v="1600000"/>
    <s v="METRO"/>
    <s v=""/>
  </r>
  <r>
    <x v="22"/>
    <s v="02-02-01-002-007"/>
    <n v="10"/>
    <s v="Materiales y suministros - Artículos textiles (excepto prendas de vestir)"/>
    <s v="REATA ROJA"/>
    <n v="11162100"/>
    <s v="Selección abreviada subasta inversa (No disponible)"/>
    <n v="3"/>
    <n v="6"/>
    <n v="40"/>
    <n v="800000"/>
    <s v="METRO"/>
    <s v=""/>
  </r>
  <r>
    <x v="22"/>
    <s v="02-02-01-004-003-02"/>
    <n v="10"/>
    <s v="Materiales y suministros - Bombas, compresores, motores de fuerza hidráulica y motores de potencia neumática y válvulas y sus partes y piezas"/>
    <s v="REGULADORES DE PRESION PARA BOTELLAS DE NITROGENO CON MANOMETRO DE ALTA Y BAJA PRESION"/>
    <n v="41103311"/>
    <s v="Selección abreviada subasta inversa (No disponible)"/>
    <n v="3"/>
    <n v="8"/>
    <n v="2"/>
    <n v="1000000"/>
    <s v="UNIDAD"/>
    <s v=""/>
  </r>
  <r>
    <x v="22"/>
    <s v="02-02-01-004-003-02"/>
    <n v="10"/>
    <s v="Materiales y suministros - Bombas, compresores, motores de fuerza hidráulica y motores de potencia neumática y válvulas y sus partes y piezas"/>
    <s v="REGULADORES DE PRESION PARA BOTELLAS DE OXIGENO CON MANOMETRO DE ALTA Y BAJA PRESION"/>
    <n v="41103311"/>
    <s v="Selección abreviada subasta inversa (No disponible)"/>
    <n v="3"/>
    <n v="8"/>
    <n v="2"/>
    <n v="1100000"/>
    <s v="UNIDAD"/>
    <s v=""/>
  </r>
  <r>
    <x v="22"/>
    <s v="02-02-01-004-002"/>
    <n v="10"/>
    <s v="Materiales y suministros - Productos metálicos elaborados (excepto maquinaria y equipo)"/>
    <s v="REMACHE CHERRY MAX OVERSIZE"/>
    <n v="31162201"/>
    <s v="Selección abreviada subasta inversa (No disponible)"/>
    <n v="3"/>
    <n v="6"/>
    <n v="50"/>
    <n v="192000"/>
    <s v="UNIDAD"/>
    <s v=""/>
  </r>
  <r>
    <x v="22"/>
    <s v="02-02-01-004-002"/>
    <n v="10"/>
    <s v="Materiales y suministros - Productos metálicos elaborados (excepto maquinaria y equipo)"/>
    <s v="REMACHE CHERRY MAX OVERSIZE"/>
    <n v="31162201"/>
    <s v="Selección abreviada subasta inversa (No disponible)"/>
    <n v="3"/>
    <n v="6"/>
    <n v="50"/>
    <n v="142500"/>
    <s v="UNIDAD"/>
    <s v=""/>
  </r>
  <r>
    <x v="22"/>
    <s v="02-02-01-004-002"/>
    <n v="10"/>
    <s v="Materiales y suministros - Productos metálicos elaborados (excepto maquinaria y equipo)"/>
    <s v="REMACHE CHERRY MAX OVERSIZE"/>
    <n v="31162201"/>
    <s v="Selección abreviada subasta inversa (No disponible)"/>
    <n v="3"/>
    <n v="6"/>
    <n v="50"/>
    <n v="198000"/>
    <s v="UNIDAD"/>
    <s v=""/>
  </r>
  <r>
    <x v="22"/>
    <s v="02-02-01-004-002"/>
    <n v="10"/>
    <s v="Materiales y suministros - Productos metálicos elaborados (excepto maquinaria y equipo)"/>
    <s v="REMACHE CHERRY MAX OVERSIZE"/>
    <n v="31162201"/>
    <s v="Selección abreviada subasta inversa (No disponible)"/>
    <n v="3"/>
    <n v="6"/>
    <n v="50"/>
    <n v="198000"/>
    <s v="UNIDAD"/>
    <s v=""/>
  </r>
  <r>
    <x v="22"/>
    <s v="02-02-01-004-002"/>
    <n v="10"/>
    <s v="Materiales y suministros - Productos metálicos elaborados (excepto maquinaria y equipo)"/>
    <s v="REMACHE CHERRY MAX OVERSIZE"/>
    <n v="31162201"/>
    <s v="Selección abreviada subasta inversa (No disponible)"/>
    <n v="3"/>
    <n v="6"/>
    <n v="50"/>
    <n v="202500.00000000003"/>
    <s v="UNIDAD"/>
    <s v=""/>
  </r>
  <r>
    <x v="22"/>
    <s v="02-02-01-004-002"/>
    <n v="10"/>
    <s v="Materiales y suministros - Productos metálicos elaborados (excepto maquinaria y equipo)"/>
    <s v="REMACHE CHERRY MAX OVERSIZE"/>
    <n v="31162201"/>
    <s v="Selección abreviada subasta inversa (No disponible)"/>
    <n v="3"/>
    <n v="6"/>
    <n v="50"/>
    <n v="213000"/>
    <s v="UNIDAD"/>
    <s v=""/>
  </r>
  <r>
    <x v="22"/>
    <s v="02-02-01-004-002"/>
    <n v="10"/>
    <s v="Materiales y suministros - Productos metálicos elaborados (excepto maquinaria y equipo)"/>
    <s v="REMACHE CHERRY MAX UNIVERSAL "/>
    <n v="31162201"/>
    <s v="Selección abreviada subasta inversa (No disponible)"/>
    <n v="3"/>
    <n v="6"/>
    <n v="50"/>
    <n v="216000"/>
    <s v="UNIDAD"/>
    <s v=""/>
  </r>
  <r>
    <x v="22"/>
    <s v="02-02-01-004-002"/>
    <n v="10"/>
    <s v="Materiales y suministros - Productos metálicos elaborados (excepto maquinaria y equipo)"/>
    <s v="REMACHE CHERRY MAX UNIVERSAL "/>
    <n v="31162201"/>
    <s v="Selección abreviada subasta inversa (No disponible)"/>
    <n v="3"/>
    <n v="6"/>
    <n v="50"/>
    <n v="216000"/>
    <s v="UNIDAD"/>
    <s v=""/>
  </r>
  <r>
    <x v="22"/>
    <s v="02-02-01-004-002"/>
    <n v="10"/>
    <s v="Materiales y suministros - Productos metálicos elaborados (excepto maquinaria y equipo)"/>
    <s v="REMACHE CHERRY MAX UNIVERSAL "/>
    <n v="31162201"/>
    <s v="Selección abreviada subasta inversa (No disponible)"/>
    <n v="3"/>
    <n v="6"/>
    <n v="50"/>
    <n v="201000.00000000003"/>
    <s v="UNIDAD"/>
    <s v=""/>
  </r>
  <r>
    <x v="22"/>
    <s v="02-02-01-004-002"/>
    <n v="10"/>
    <s v="Materiales y suministros - Productos metálicos elaborados (excepto maquinaria y equipo)"/>
    <s v="REMACHE CHERRY MAX UNIVERSAL "/>
    <n v="31162201"/>
    <s v="Selección abreviada subasta inversa (No disponible)"/>
    <n v="3"/>
    <n v="6"/>
    <n v="50"/>
    <n v="213000"/>
    <s v="UNIDAD"/>
    <s v=""/>
  </r>
  <r>
    <x v="22"/>
    <s v="02-02-01-004-002"/>
    <n v="10"/>
    <s v="Materiales y suministros - Productos metálicos elaborados (excepto maquinaria y equipo)"/>
    <s v="REMACHE CHERRY MAX UNIVERSAL "/>
    <n v="31162201"/>
    <s v="Selección abreviada subasta inversa (No disponible)"/>
    <n v="3"/>
    <n v="6"/>
    <n v="50"/>
    <n v="442500"/>
    <s v="UNIDAD"/>
    <s v=""/>
  </r>
  <r>
    <x v="22"/>
    <s v="02-02-01-004-002"/>
    <n v="10"/>
    <s v="Materiales y suministros - Productos metálicos elaborados (excepto maquinaria y equipo)"/>
    <s v="REMACHE SOLIDO X 1/8 LB"/>
    <n v="31162201"/>
    <s v="Selección abreviada subasta inversa (No disponible)"/>
    <n v="3"/>
    <n v="6"/>
    <n v="2"/>
    <n v="18660"/>
    <s v="UNIDAD"/>
    <s v=""/>
  </r>
  <r>
    <x v="22"/>
    <s v="02-02-01-004-002"/>
    <n v="10"/>
    <s v="Materiales y suministros - Productos metálicos elaborados (excepto maquinaria y equipo)"/>
    <s v="REMACHE SOLIDO  X 1/8 LB"/>
    <n v="31162201"/>
    <s v="Selección abreviada subasta inversa (No disponible)"/>
    <n v="3"/>
    <n v="6"/>
    <n v="2"/>
    <n v="19380"/>
    <s v="UNIDAD"/>
    <s v=""/>
  </r>
  <r>
    <x v="22"/>
    <s v="02-02-01-004-002"/>
    <n v="10"/>
    <s v="Materiales y suministros - Productos metálicos elaborados (excepto maquinaria y equipo)"/>
    <s v="REMACHE SOLIDO  X 1/8 LB"/>
    <n v="31162201"/>
    <s v="Selección abreviada subasta inversa (No disponible)"/>
    <n v="3"/>
    <n v="6"/>
    <n v="2"/>
    <n v="24660.000000000004"/>
    <s v="UNIDAD"/>
    <s v=""/>
  </r>
  <r>
    <x v="22"/>
    <s v="02-02-01-004-002"/>
    <n v="10"/>
    <s v="Materiales y suministros - Productos metálicos elaborados (excepto maquinaria y equipo)"/>
    <s v="REMACHE SOLIDO  X 1/8 LB"/>
    <n v="31162201"/>
    <s v="Selección abreviada subasta inversa (No disponible)"/>
    <n v="3"/>
    <n v="6"/>
    <n v="2"/>
    <n v="33060"/>
    <s v="UNIDAD"/>
    <s v=""/>
  </r>
  <r>
    <x v="22"/>
    <s v="02-02-01-004-002"/>
    <n v="10"/>
    <s v="Materiales y suministros - Productos metálicos elaborados (excepto maquinaria y equipo)"/>
    <s v="REMACHE SOLIDO  X 1/8 LB"/>
    <n v="31162201"/>
    <s v="Selección abreviada subasta inversa (No disponible)"/>
    <n v="3"/>
    <n v="6"/>
    <n v="2"/>
    <n v="19680"/>
    <s v="UNIDAD"/>
    <s v=""/>
  </r>
  <r>
    <x v="22"/>
    <s v="02-02-01-004-002"/>
    <n v="10"/>
    <s v="Materiales y suministros - Productos metálicos elaborados (excepto maquinaria y equipo)"/>
    <s v="REMACHE SOLIDO X 1/8 LB"/>
    <n v="31162201"/>
    <s v="Selección abreviada subasta inversa (No disponible)"/>
    <n v="3"/>
    <n v="6"/>
    <n v="2"/>
    <n v="23340"/>
    <s v="UNIDAD"/>
    <s v=""/>
  </r>
  <r>
    <x v="22"/>
    <s v="02-02-01-004-002"/>
    <n v="10"/>
    <s v="Materiales y suministros - Productos metálicos elaborados (excepto maquinaria y equipo)"/>
    <s v="REMACHE SOLIDO X 1/8 LB"/>
    <n v="31162201"/>
    <s v="Selección abreviada subasta inversa (No disponible)"/>
    <n v="3"/>
    <n v="6"/>
    <n v="2"/>
    <n v="24720"/>
    <s v="UNIDAD"/>
    <s v=""/>
  </r>
  <r>
    <x v="22"/>
    <s v="02-02-01-004-002"/>
    <n v="10"/>
    <s v="Materiales y suministros - Productos metálicos elaborados (excepto maquinaria y equipo)"/>
    <s v="RESERVORIO DISPENSADOR HIDRAULICO PARA ACEITE 782"/>
    <n v="24111801"/>
    <s v="Selección abreviada subasta inversa (No disponible)"/>
    <n v="3"/>
    <n v="8"/>
    <n v="1"/>
    <n v="450000"/>
    <s v="UNIDAD"/>
    <s v=""/>
  </r>
  <r>
    <x v="22"/>
    <s v="02-02-01-003-004-07"/>
    <n v="10"/>
    <s v="Materiales y suministros - Plásticos en formas primarias"/>
    <s v="RESINA RHINO 1307 LV LANCAIR "/>
    <n v="13111016"/>
    <s v="Selección abreviada subasta inversa (No disponible)"/>
    <n v="3"/>
    <n v="6"/>
    <n v="1"/>
    <n v="218549.99999999997"/>
    <s v="GALON"/>
    <s v=""/>
  </r>
  <r>
    <x v="22"/>
    <s v="02-02-01-003-004-07"/>
    <n v="10"/>
    <s v="Materiales y suministros - Plásticos en formas primarias"/>
    <s v="RESINA RHINO 3156 LANCAIR 30 "/>
    <n v="13111016"/>
    <s v="Selección abreviada subasta inversa (No disponible)"/>
    <n v="3"/>
    <n v="6"/>
    <n v="1"/>
    <n v="190000"/>
    <s v="LITRO"/>
    <s v=""/>
  </r>
  <r>
    <x v="22"/>
    <s v="02-02-01-003-004-07"/>
    <n v="10"/>
    <s v="Materiales y suministros - Plásticos en formas primarias"/>
    <s v="RESINA TRABAJOS MATERIALES COMPUESTOS KIT"/>
    <n v="12161606"/>
    <s v="Selección abreviada subasta inversa (No disponible)"/>
    <n v="3"/>
    <n v="6"/>
    <n v="1"/>
    <n v="766743"/>
    <s v="UNIDAD"/>
    <s v=""/>
  </r>
  <r>
    <x v="22"/>
    <s v="02-02-01-002-008"/>
    <n v="10"/>
    <s v="Materiales y suministros - Dotación (prendas de vestir y calzado)"/>
    <s v="FILTRO Y RESPIRADOR"/>
    <n v="20121445"/>
    <s v="Selección abreviada subasta inversa (No disponible)"/>
    <n v="3"/>
    <n v="6"/>
    <n v="6"/>
    <n v="1080000"/>
    <s v="UNIDAD"/>
    <s v=""/>
  </r>
  <r>
    <x v="22"/>
    <s v="02-02-01-003-006-09"/>
    <n v="10"/>
    <s v="Materiales y suministros - Otros productos plásticos"/>
    <s v="SABRA X ROLLO"/>
    <n v="23131501"/>
    <s v="Selección abreviada subasta inversa (No disponible)"/>
    <n v="2"/>
    <n v="6"/>
    <n v="10"/>
    <n v="950000"/>
    <s v="UNIDAD"/>
    <s v=""/>
  </r>
  <r>
    <x v="22"/>
    <s v="02-02-01-003-005-04"/>
    <n v="10"/>
    <s v="Materiales y suministros - Productos químicos n. C. P."/>
    <s v="SELLANTE PRC PR-1440 B1/2"/>
    <n v="31201605"/>
    <s v="Selección abreviada subasta inversa (No disponible)"/>
    <n v="3"/>
    <n v="6"/>
    <n v="4"/>
    <n v="1880000"/>
    <s v="UNIDAD"/>
    <s v=""/>
  </r>
  <r>
    <x v="22"/>
    <s v="02-02-01-003-005-04"/>
    <n v="10"/>
    <s v="Materiales y suministros - Productos químicos n. C. P."/>
    <s v="SELLANTE PRC PR-870 B1/2"/>
    <n v="31201605"/>
    <s v="Selección abreviada subasta inversa (No disponible)"/>
    <n v="3"/>
    <n v="6"/>
    <n v="8"/>
    <n v="3616000"/>
    <s v="UNIDAD"/>
    <s v=""/>
  </r>
  <r>
    <x v="22"/>
    <s v="02-02-01-004-003-09"/>
    <n v="10"/>
    <s v="Materiales y suministros - Otras máquinas para usos generales y sus partes y piezas"/>
    <s v="FILTRO / SEPARADOR "/>
    <n v="27111820"/>
    <s v="Selección abreviada subasta inversa (No disponible)"/>
    <n v="3"/>
    <n v="8"/>
    <n v="1"/>
    <n v="150000"/>
    <s v="UNIDAD"/>
    <s v=""/>
  </r>
  <r>
    <x v="22"/>
    <s v="02-02-01-003-005-03"/>
    <n v="10"/>
    <s v="Materiales y suministros - Jabón, preparados para limpieza, perfumes y preparados de tocador"/>
    <s v="SHAMPOO AERONAVES CANECA X 55 GALONES"/>
    <n v="53131608"/>
    <s v="Selección abreviada subasta inversa (No disponible)"/>
    <n v="2"/>
    <n v="6"/>
    <n v="4"/>
    <n v="14000000"/>
    <s v="UNIDAD"/>
    <s v=""/>
  </r>
  <r>
    <x v="22"/>
    <s v="02-02-01-003-005-04"/>
    <n v="10"/>
    <s v="Materiales y suministros - Productos químicos n. C. P."/>
    <s v="SILICONA BKANCA TRABAJO PESADO (WHITE SILICONE RUBBER ADHESIVE SEALANT)"/>
    <n v="31133710"/>
    <s v="Selección abreviada subasta inversa (No disponible)"/>
    <n v="3"/>
    <n v="6"/>
    <n v="2"/>
    <n v="108000"/>
    <s v="UNIDAD"/>
    <s v=""/>
  </r>
  <r>
    <x v="22"/>
    <s v="02-02-01-003-005-04"/>
    <n v="10"/>
    <s v="Materiales y suministros - Productos químicos n. C. P."/>
    <s v="SILICONA ROJA ALTA TEMPERATURA FLEXIBLE"/>
    <n v="31133710"/>
    <s v="Selección abreviada subasta inversa (No disponible)"/>
    <n v="3"/>
    <n v="6"/>
    <n v="20"/>
    <n v="90000"/>
    <s v="UNIDAD"/>
    <s v=""/>
  </r>
  <r>
    <x v="22"/>
    <s v="02-02-01-004-002"/>
    <n v="10"/>
    <s v="Materiales y suministros - Productos metálicos elaborados (excepto maquinaria y equipo)"/>
    <s v="SILLA DE TRABAJO / ASIENTO CON RUEDAS "/>
    <n v="56112105"/>
    <s v="Selección abreviada subasta inversa (No disponible)"/>
    <n v="3"/>
    <n v="6"/>
    <n v="1"/>
    <n v="300000"/>
    <s v="UNIDAD"/>
    <s v=""/>
  </r>
  <r>
    <x v="22"/>
    <s v="02-01-01-004-008-02"/>
    <n v="10"/>
    <s v="Activos fijos - Instrumentos y aparatos de medición, verificación, análisis, de navegación y para otros fines (excepto instrumentos ópticos); instrumentos de control de procesos industriales, sus partes, piezas y accesorios"/>
    <s v="SISTEMA DE PRUEBA DE PARTÍCULAS MAGNÉTICAS SECCIONALES PARA NDI DE BAJO VOLUMEN"/>
    <n v="27112109"/>
    <s v="Selección abreviada subasta inversa (No disponible)"/>
    <n v="3"/>
    <n v="8"/>
    <n v="1"/>
    <n v="19000000"/>
    <s v="UNIDAD"/>
    <s v=""/>
  </r>
  <r>
    <x v="22"/>
    <s v="02-02-01-004-002"/>
    <n v="10"/>
    <s v="Materiales y suministros - Productos metálicos elaborados (excepto maquinaria y equipo)"/>
    <s v="SOLDADURA"/>
    <n v="23271420"/>
    <s v="Selección abreviada subasta inversa (No disponible)"/>
    <n v="3"/>
    <n v="6"/>
    <n v="30"/>
    <n v="600000"/>
    <s v="KILOGRAMO"/>
    <s v=""/>
  </r>
  <r>
    <x v="22"/>
    <s v="02-02-01-004-002"/>
    <n v="10"/>
    <s v="Materiales y suministros - Productos metálicos elaborados (excepto maquinaria y equipo)"/>
    <s v="SOLDADURA"/>
    <n v="23271420"/>
    <s v="Selección abreviada subasta inversa (No disponible)"/>
    <n v="3"/>
    <n v="6"/>
    <n v="30"/>
    <n v="630000"/>
    <s v="KILOGRAMO"/>
    <s v=""/>
  </r>
  <r>
    <x v="22"/>
    <s v="02-02-01-004-002"/>
    <n v="10"/>
    <s v="Materiales y suministros - Productos metálicos elaborados (excepto maquinaria y equipo)"/>
    <s v="SOLDADURA INOXIDABLE"/>
    <n v="23271420"/>
    <s v="Selección abreviada subasta inversa (No disponible)"/>
    <n v="3"/>
    <n v="6"/>
    <n v="10"/>
    <n v="380000"/>
    <s v="KILOGRAMO"/>
    <s v=""/>
  </r>
  <r>
    <x v="22"/>
    <s v="02-01-01-004-004-02"/>
    <n v="10"/>
    <s v="Activos fijos - Máquinas herramientas y sus partes, piezas y accesorios"/>
    <s v="TALADRO INALAMBRICO  18 v"/>
    <n v="20101901"/>
    <s v="Selección abreviada subasta inversa (No disponible)"/>
    <n v="3"/>
    <n v="8"/>
    <n v="1"/>
    <n v="1800000"/>
    <s v="UNIDAD"/>
    <s v=""/>
  </r>
  <r>
    <x v="22"/>
    <s v="02-02-01-004-004-02"/>
    <n v="10"/>
    <s v="Materiales y suministros - Máquinas herramientas y sus partes, piezas y accesorios"/>
    <s v="TALADRO INALAMBRICO DE 14,4V"/>
    <n v="20101901"/>
    <s v="Selección abreviada subasta inversa (No disponible)"/>
    <n v="3"/>
    <n v="8"/>
    <n v="3"/>
    <n v="3300000"/>
    <s v="UNIDAD"/>
    <s v=""/>
  </r>
  <r>
    <x v="22"/>
    <s v="02-02-01-004-002"/>
    <n v="10"/>
    <s v="Materiales y suministros - Productos metálicos elaborados (excepto maquinaria y equipo)"/>
    <s v="TERMINAL 18-22 P/N MS25036-103"/>
    <n v="39121409"/>
    <s v="Selección abreviada subasta inversa (No disponible)"/>
    <n v="3"/>
    <n v="6"/>
    <n v="100"/>
    <n v="300000"/>
    <s v="UNIDAD"/>
    <s v=""/>
  </r>
  <r>
    <x v="22"/>
    <s v="02-02-01-003-006-09"/>
    <n v="10"/>
    <s v="Materiales y suministros - Otros productos plásticos"/>
    <s v="TERMOENCOGIBLE DE 1.5MM TRANSPARENTE"/>
    <n v="39121435"/>
    <s v="Selección abreviada subasta inversa (No disponible)"/>
    <n v="3"/>
    <n v="6"/>
    <n v="5"/>
    <n v="1000"/>
    <s v="METRO"/>
    <s v=""/>
  </r>
  <r>
    <x v="22"/>
    <s v="02-02-01-003-006-09"/>
    <n v="10"/>
    <s v="Materiales y suministros - Otros productos plásticos"/>
    <s v="TERMOENCOGIBLE DE 12MM REFERENCIA TT12, NEGRO, TEMPERATURA DE OPERACIÓN: DE -55 A 125 GRADOS_x000a_AISLAMIENTO 600 V"/>
    <n v="39121435"/>
    <s v="Selección abreviada subasta inversa (No disponible)"/>
    <n v="3"/>
    <n v="6"/>
    <n v="10"/>
    <n v="7370"/>
    <s v="METRO"/>
    <s v=""/>
  </r>
  <r>
    <x v="22"/>
    <s v="02-02-01-003-006-09"/>
    <n v="10"/>
    <s v="Materiales y suministros - Otros productos plásticos"/>
    <s v="TERMOENCOGIBLE DE 15MM REFERENCIA TT15 , NEGRO, TEMPERATURA DE OPERACIÓN: DE -55 A 125 GRADOS_x000a_AISLAMIENTO 600 V"/>
    <n v="39121435"/>
    <s v="Selección abreviada subasta inversa (No disponible)"/>
    <n v="3"/>
    <n v="6"/>
    <n v="10"/>
    <n v="9280"/>
    <s v="METRO"/>
    <s v=""/>
  </r>
  <r>
    <x v="22"/>
    <s v="02-02-01-003-006-09"/>
    <n v="10"/>
    <s v="Materiales y suministros - Otros productos plásticos"/>
    <s v="TERMOENCOGIBLE DE 20MM REFERENCIA TT20,  NEGRO, TEMPERATURA DE OPERACIÓN: DE -55 A 125 GRADOS_x000a_AISLAMIENTO 600 V"/>
    <n v="39121435"/>
    <s v="Selección abreviada subasta inversa (No disponible)"/>
    <n v="3"/>
    <n v="6"/>
    <n v="10"/>
    <n v="25220"/>
    <s v="METRO"/>
    <s v=""/>
  </r>
  <r>
    <x v="22"/>
    <s v="02-02-01-003-006-09"/>
    <n v="10"/>
    <s v="Materiales y suministros - Otros productos plásticos"/>
    <s v="TERMOENCOGIBLE DE 25MM REFERENCIA TT25, NEGRO, TEMPERATURA DE OPERACIÓN: DE -55 A 125 GRADOS_x000a_AISLAMIENTO 600 V"/>
    <n v="39121435"/>
    <s v="Selección abreviada subasta inversa (No disponible)"/>
    <n v="3"/>
    <n v="6"/>
    <n v="10"/>
    <n v="39860"/>
    <s v="METRO"/>
    <s v=""/>
  </r>
  <r>
    <x v="22"/>
    <s v="02-02-01-003-006-09"/>
    <n v="10"/>
    <s v="Materiales y suministros - Otros productos plásticos"/>
    <s v="TERMOENCOGIBLE DE 30 MM REFERENCIA TT30 , NEGRO, TEMPERATURA DE OPERACIÓN: DE -55 A 125 GRADOS_x000a_AISLAMIENTO 600 V"/>
    <n v="39121435"/>
    <s v="Selección abreviada subasta inversa (No disponible)"/>
    <n v="3"/>
    <n v="6"/>
    <n v="10"/>
    <n v="26000"/>
    <s v="METRO"/>
    <s v=""/>
  </r>
  <r>
    <x v="22"/>
    <s v="02-02-01-003-006-09"/>
    <n v="10"/>
    <s v="Materiales y suministros - Otros productos plásticos"/>
    <s v="TERMOENCOGIBLE DE 35MM REFERENCIA  TT35 , NEGRO, TEMPERATURA DE OPERACIÓN: DE -55 A 125 GRADOS_x000a_AISLAMIENTO 600 V"/>
    <n v="39121435"/>
    <s v="Selección abreviada subasta inversa (No disponible)"/>
    <n v="3"/>
    <n v="6"/>
    <n v="10"/>
    <n v="62650"/>
    <s v="METRO"/>
    <s v=""/>
  </r>
  <r>
    <x v="22"/>
    <s v="02-02-01-003-006-09"/>
    <n v="10"/>
    <s v="Materiales y suministros - Otros productos plásticos"/>
    <s v="TERMOENCOGIBLE DE 3MM REFERENCIA TT3 , NEGRO, TEMPERATURA DE OPERACIÓN: DE -55 A 125 GRADOS_x000a_AISLAMIENTO 600 V"/>
    <n v="39121435"/>
    <s v="Selección abreviada subasta inversa (No disponible)"/>
    <n v="3"/>
    <n v="6"/>
    <n v="10"/>
    <n v="2670"/>
    <s v="METRO"/>
    <s v=""/>
  </r>
  <r>
    <x v="22"/>
    <s v="02-02-01-003-006-09"/>
    <n v="10"/>
    <s v="Materiales y suministros - Otros productos plásticos"/>
    <s v="TERMOENCOGIBLE DE 40 MM REFERENCIA TT40 , NEGRO, TEMPERATURA DE OPERACIÓN: DE -55 A 125 GRADOS_x000a_AISLAMIENTO 600 V"/>
    <n v="39121435"/>
    <s v="Selección abreviada subasta inversa (No disponible)"/>
    <n v="3"/>
    <n v="6"/>
    <n v="10"/>
    <n v="44380"/>
    <s v="METRO"/>
    <s v=""/>
  </r>
  <r>
    <x v="22"/>
    <s v="02-02-01-003-006-09"/>
    <n v="10"/>
    <s v="Materiales y suministros - Otros productos plásticos"/>
    <s v="TERMOENCOGIBLE DE 4MM REFERENCIA TT4B, BLANCO, TEMPERATURA DE OPERACIÓN: DE -55 A 125 GRADOS_x000a_AISLAMIENTO 600 V"/>
    <n v="39121435"/>
    <s v="Selección abreviada subasta inversa (No disponible)"/>
    <n v="3"/>
    <n v="6"/>
    <n v="10"/>
    <n v="4210"/>
    <s v="METRO"/>
    <s v=""/>
  </r>
  <r>
    <x v="22"/>
    <s v="02-02-01-003-006-09"/>
    <n v="10"/>
    <s v="Materiales y suministros - Otros productos plásticos"/>
    <s v="TERMOENCOGIBLE DE 5MM REFERENCIA TT5 , NEGRO, TEMPERATURA DE OPERACIÓN: DE -55 A 125 GRADOS_x000a_AISLAMIENTO 600 V"/>
    <n v="39121435"/>
    <s v="Selección abreviada subasta inversa (No disponible)"/>
    <n v="3"/>
    <n v="6"/>
    <n v="10"/>
    <n v="4040"/>
    <s v="METRO"/>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106 FINO"/>
    <n v="31211800"/>
    <s v="Selección abreviada subasta inversa (No disponible)"/>
    <n v="3"/>
    <n v="6"/>
    <n v="280"/>
    <n v="15400000"/>
    <s v="GALON"/>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ORRIENTE"/>
    <n v="31211800"/>
    <s v="Selección abreviada subasta inversa (No disponible)"/>
    <n v="3"/>
    <n v="6"/>
    <n v="150"/>
    <n v="6750000"/>
    <s v="GALON"/>
    <s v=""/>
  </r>
  <r>
    <x v="22"/>
    <s v="02-02-01-004-002"/>
    <n v="10"/>
    <s v="Materiales y suministros - Productos metálicos elaborados (excepto maquinaria y equipo)"/>
    <s v="TRINQUETE INALAMBRICO DE 14,4V"/>
    <n v="27111711"/>
    <s v="Selección abreviada subasta inversa (No disponible)"/>
    <n v="3"/>
    <n v="8"/>
    <n v="1"/>
    <n v="1500000"/>
    <s v="UNIDAD"/>
    <s v=""/>
  </r>
  <r>
    <x v="22"/>
    <s v="02-02-01-004-002"/>
    <n v="10"/>
    <s v="Materiales y suministros - Productos metálicos elaborados (excepto maquinaria y equipo)"/>
    <s v="UNION DEBIL PRIMARIA #3 ROJA"/>
    <n v="20121445"/>
    <s v="Selección abreviada subasta inversa (No disponible)"/>
    <n v="3"/>
    <n v="6"/>
    <n v="8"/>
    <n v="192000"/>
    <s v="UNIDAD"/>
    <s v=""/>
  </r>
  <r>
    <x v="22"/>
    <s v="02-02-01-004-002"/>
    <n v="10"/>
    <s v="Materiales y suministros - Productos metálicos elaborados (excepto maquinaria y equipo)"/>
    <s v="UÑA ABIERTA DE  1&quot; y 3/4&quot; CUADRANTE DE 3/8"/>
    <n v="27111729"/>
    <s v="Selección abreviada subasta inversa (No disponible)"/>
    <n v="3"/>
    <n v="8"/>
    <n v="1"/>
    <n v="3500000"/>
    <s v="UNIDAD"/>
    <s v=""/>
  </r>
  <r>
    <x v="22"/>
    <s v="02-02-01-004-003-02"/>
    <n v="10"/>
    <s v="Materiales y suministros - Bombas, compresores, motores de fuerza hidráulica y motores de potencia neumática y válvulas y sus partes y piezas"/>
    <s v="VALVULA REGULADORA ACEITE HUMO"/>
    <n v="20121445"/>
    <s v="Selección abreviada subasta inversa (No disponible)"/>
    <n v="3"/>
    <n v="6"/>
    <n v="1"/>
    <n v="180490"/>
    <s v="UNIDAD"/>
    <s v=""/>
  </r>
  <r>
    <x v="2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352105"/>
    <s v="Selección abreviada subasta inversa (No disponible)"/>
    <n v="2"/>
    <n v="6"/>
    <n v="110"/>
    <n v="2200000"/>
    <s v="GALON"/>
    <s v=""/>
  </r>
  <r>
    <x v="22"/>
    <s v="02-02-01-002-007"/>
    <n v="10"/>
    <s v="Materiales y suministros - Artículos textiles (excepto prendas de vestir)"/>
    <s v="VELCRO MACHO Y HEMBRA X ROLLO"/>
    <n v="11162114"/>
    <s v="Selección abreviada subasta inversa (No disponible)"/>
    <n v="3"/>
    <n v="6"/>
    <n v="5"/>
    <n v="350000"/>
    <s v="UNIDAD"/>
    <s v=""/>
  </r>
  <r>
    <x v="22"/>
    <s v="02-02-02-006-004"/>
    <n v="10"/>
    <s v="Adquisición de servicios - Servicios de transporte de pasajeros"/>
    <s v="AUXILIO DE MARCHA"/>
    <n v="78111800"/>
    <s v="Mínima cuantía"/>
    <n v="2"/>
    <n v="10"/>
    <n v="1"/>
    <n v="6302665"/>
    <s v="GLOBAL"/>
    <s v=""/>
  </r>
  <r>
    <x v="22"/>
    <s v="02-02-02-010"/>
    <n v="10"/>
    <s v="Adquisición de servicios - Viáticos de los funcionarios en comisión"/>
    <s v="PROCESOS INCORPORACION CADETES - ALUMNOS  - EMAVI"/>
    <n v="90121500"/>
    <s v="Solicitud de información a los Proveedores"/>
    <n v="1"/>
    <n v="12"/>
    <n v="1"/>
    <n v="28000000"/>
    <s v="GLOBAL"/>
    <s v="NO SOLICITADAS"/>
  </r>
  <r>
    <x v="22"/>
    <s v="02-02-02-010"/>
    <n v="16"/>
    <s v="Adquisición de servicios - Viáticos de los funcionarios en comisión"/>
    <s v="PROCESO INCORPORACION SOLDADOS, CADETES - ALUMNOS - SOLDADOS - CACOM 7"/>
    <n v="90121500"/>
    <s v="Solicitud de información a los Proveedores"/>
    <n v="1"/>
    <n v="12"/>
    <n v="1"/>
    <n v="17000000"/>
    <s v="GLOBAL"/>
    <s v="NO SOLICITADAS"/>
  </r>
  <r>
    <x v="22"/>
    <s v="02-02-02-009-003-01"/>
    <n v="10"/>
    <s v="Adquisición de servicios - Servicios de salud humana"/>
    <s v="EXAMENES MEDICOS SALUD OCUPACIONAL PERDONAL CIVIL Y UN PERSONAL MILITAR"/>
    <n v="85121502"/>
    <n v="0"/>
    <n v="0"/>
    <n v="0"/>
    <n v="1"/>
    <n v="16994000"/>
    <s v="GLOBAL"/>
    <s v=""/>
  </r>
  <r>
    <x v="22"/>
    <s v="02-02-02-008-007-01-5"/>
    <n v="10"/>
    <s v="Adquisición de servicios - Servicios de mantenimiento y reparación de otra maquinaria y otro equipo"/>
    <s v="MANTENIMIENTO DUMMIES SALTARINES "/>
    <n v="60141012"/>
    <s v="Mínima cuantía"/>
    <n v="2"/>
    <n v="10"/>
    <n v="1"/>
    <n v="5000000"/>
    <s v="GLOBAL"/>
    <s v="NO SOLICITADAS"/>
  </r>
  <r>
    <x v="22"/>
    <s v="02-02-02-008-007-01-3"/>
    <n v="10"/>
    <s v="Adquisición de servicios - Servicios de mantenimiento y reparación de computadores y equipo periférico"/>
    <s v="MANTENIMIENTO MAQUINAS REPLICADORAS RISSO"/>
    <n v="81101707"/>
    <s v="Mínima cuantía"/>
    <n v="2"/>
    <n v="10"/>
    <n v="1"/>
    <n v="2500000"/>
    <s v="GLOBAL"/>
    <s v="NO SOLICITADAS"/>
  </r>
  <r>
    <x v="22"/>
    <s v="02-02-01-002-007"/>
    <n v="10"/>
    <s v="Materiales y suministros - Artículos textiles (excepto prendas de vestir)"/>
    <s v="LIMPIONES TELA"/>
    <n v="47131502"/>
    <s v="Mínima cuantía"/>
    <n v="1"/>
    <n v="6"/>
    <n v="12"/>
    <n v="42000"/>
    <s v="UNIDAD"/>
    <s v="NO SOLICITADAS"/>
  </r>
  <r>
    <x v="22"/>
    <s v="02-02-01-003-002-01"/>
    <n v="10"/>
    <s v="Materiales y suministros - Pasta de papel, papel y cartón"/>
    <s v="PAPEL HIGIENICO PEQUEÑO"/>
    <n v="14111704"/>
    <s v="Mínima cuantía"/>
    <n v="1"/>
    <n v="6"/>
    <n v="72"/>
    <n v="122400"/>
    <s v="UNIDAD"/>
    <s v="NO SOLICITADAS"/>
  </r>
  <r>
    <x v="22"/>
    <s v="02-02-01-003-002-01"/>
    <n v="10"/>
    <s v="Materiales y suministros - Pasta de papel, papel y cartón"/>
    <s v="TOALLAS PARA MANOS"/>
    <n v="14111703"/>
    <s v="Mínima cuantía"/>
    <n v="1"/>
    <n v="6"/>
    <n v="72"/>
    <n v="1080000"/>
    <s v="UNIDAD"/>
    <s v="NO SOLICITADAS"/>
  </r>
  <r>
    <x v="22"/>
    <s v="02-02-01-003-004-06"/>
    <n v="10"/>
    <s v="Materiales y suministros - Abonos y plaguicidas"/>
    <s v="INSECTICIDA EN AEROSOL"/>
    <n v="10191509"/>
    <s v="Mínima cuantía"/>
    <n v="1"/>
    <n v="6"/>
    <n v="12"/>
    <n v="144000"/>
    <s v="UNIDAD"/>
    <s v="NO SOLICITADAS"/>
  </r>
  <r>
    <x v="22"/>
    <s v="02-02-01-003-005-03"/>
    <n v="10"/>
    <s v="Materiales y suministros - Jabón, preparados para limpieza, perfumes y preparados de tocador"/>
    <s v="AMBIENTADOR PARA PISOS"/>
    <n v="47131700"/>
    <s v="Mínima cuantía"/>
    <n v="1"/>
    <n v="6"/>
    <n v="12"/>
    <n v="168000"/>
    <s v="GLOBAL"/>
    <s v="NO SOLICITADAS"/>
  </r>
  <r>
    <x v="22"/>
    <s v="02-02-01-003-005-03"/>
    <n v="10"/>
    <s v="Materiales y suministros - Jabón, preparados para limpieza, perfumes y preparados de tocador"/>
    <s v="AMBIENTADOR ELÉCTRICO REPUESTO"/>
    <n v="47131700"/>
    <s v="Mínima cuantía"/>
    <n v="1"/>
    <n v="6"/>
    <n v="3"/>
    <n v="27000"/>
    <s v="UNIDAD"/>
    <s v="NO SOLICITADAS"/>
  </r>
  <r>
    <x v="22"/>
    <s v="02-02-01-003-005-03"/>
    <n v="10"/>
    <s v="Materiales y suministros - Jabón, preparados para limpieza, perfumes y preparados de tocador"/>
    <s v="JABON DETERGENTE EN POLVO 500 GRAMOS"/>
    <n v="53131608"/>
    <s v="Mínima cuantía"/>
    <n v="1"/>
    <n v="6"/>
    <n v="6"/>
    <n v="27000"/>
    <s v="UNIDAD"/>
    <s v="NO SOLICITADAS"/>
  </r>
  <r>
    <x v="22"/>
    <s v="02-02-01-003-005-03"/>
    <n v="10"/>
    <s v="Materiales y suministros - Jabón, preparados para limpieza, perfumes y preparados de tocador"/>
    <s v="JABON PARA MANOS"/>
    <n v="53131608"/>
    <s v="Mínima cuantía"/>
    <n v="1"/>
    <n v="6"/>
    <n v="30"/>
    <n v="300000"/>
    <s v="GALON"/>
    <s v="NO SOLICITADAS"/>
  </r>
  <r>
    <x v="22"/>
    <s v="02-02-01-003-005-03"/>
    <n v="10"/>
    <s v="Materiales y suministros - Jabón, preparados para limpieza, perfumes y preparados de tocador"/>
    <s v="JABON LÍQUIDO PARA MANOS"/>
    <n v="53131608"/>
    <s v="Mínima cuantía"/>
    <n v="1"/>
    <n v="6"/>
    <n v="33"/>
    <n v="990000"/>
    <s v="UNIDAD"/>
    <s v="NO SOLICITADAS"/>
  </r>
  <r>
    <x v="22"/>
    <s v="02-02-01-003-008-09"/>
    <n v="10"/>
    <s v="Materiales y suministros - Otros artículos manufacturados n. C. P."/>
    <s v="ESCOBA"/>
    <n v="47131604"/>
    <s v="Mínima cuantía"/>
    <n v="1"/>
    <n v="6"/>
    <n v="6"/>
    <n v="33000"/>
    <s v="UNIDAD"/>
    <s v="NO SOLICITADAS"/>
  </r>
  <r>
    <x v="22"/>
    <s v="02-02-01-003-008-09"/>
    <n v="10"/>
    <s v="Materiales y suministros - Otros artículos manufacturados n. C. P."/>
    <s v="TRAPEADOR"/>
    <n v="47131500"/>
    <s v="Mínima cuantía"/>
    <n v="1"/>
    <n v="6"/>
    <n v="6"/>
    <n v="42000"/>
    <s v="UNIDAD"/>
    <s v="NO SOLICITADAS"/>
  </r>
  <r>
    <x v="22"/>
    <s v="02-02-01-003-006-09"/>
    <n v="10"/>
    <s v="Materiales y suministros - Otros productos plásticos"/>
    <s v="RECOGEDOR"/>
    <n v="47131601"/>
    <s v="Mínima cuantía"/>
    <n v="1"/>
    <n v="6"/>
    <n v="6"/>
    <n v="36000"/>
    <s v="UNIDAD"/>
    <s v="NO SOLICITADAS"/>
  </r>
  <r>
    <x v="22"/>
    <s v="02-02-02-010"/>
    <n v="10"/>
    <s v="Adquisición de servicios - Viáticos de los funcionarios en comisión"/>
    <s v="COMISIONES OPERATIVAS Y ADMINISTRATIVAS"/>
    <n v="90121500"/>
    <s v="Solicitud de información a los Proveedores"/>
    <n v="1"/>
    <n v="12"/>
    <n v="1"/>
    <n v="11988600"/>
    <s v="GLOBAL"/>
    <s v="NO SOLICITADAS"/>
  </r>
  <r>
    <x v="23"/>
    <s v="01-02-01-001-001"/>
    <n v="16"/>
    <s v="Planta temporal - Sueldo básico"/>
    <s v="Hora Cátedra "/>
    <n v="86121702"/>
    <s v="CONTRATACIÓN DIRECTA"/>
    <n v="1"/>
    <n v="10"/>
    <n v="1"/>
    <n v="99405770"/>
    <s v="GLOBAL"/>
    <s v="NO SOLICITADAS"/>
  </r>
  <r>
    <x v="23"/>
    <s v="01-02-01-001-006"/>
    <n v="16"/>
    <s v="Planta temporal - Prima de servicio"/>
    <s v="Prima de servicio"/>
    <n v="86121702"/>
    <s v="CONTRATACIÓN DIRECTA"/>
    <n v="1"/>
    <n v="10"/>
    <n v="1"/>
    <n v="11903652"/>
    <s v="GLOBAL"/>
    <s v="NO SOLICITADAS"/>
  </r>
  <r>
    <x v="23"/>
    <s v="01-02-02-001"/>
    <n v="16"/>
    <s v="Planta temporal - Pensiones"/>
    <s v="Fondos Administradores de Pensiones Privados"/>
    <n v="86121702"/>
    <s v="CONTRATACIÓN DIRECTA"/>
    <n v="1"/>
    <n v="10"/>
    <n v="1"/>
    <n v="7665410"/>
    <s v="GLOBAL"/>
    <s v="NO SOLICITADAS"/>
  </r>
  <r>
    <x v="23"/>
    <s v="01-02-02-001"/>
    <n v="16"/>
    <s v="Planta temporal - Pensiones"/>
    <s v="Fondos Administradores de Pensiones Públicas"/>
    <n v="86121702"/>
    <s v="CONTRATACIÓN DIRECTA"/>
    <n v="1"/>
    <n v="10"/>
    <n v="1"/>
    <n v="3088470"/>
    <s v="GLOBAL"/>
    <s v="NO SOLICITADAS"/>
  </r>
  <r>
    <x v="23"/>
    <s v="01-02-02-002"/>
    <n v="16"/>
    <s v="Planta temporal - Salud"/>
    <s v="Empresas privadas promotoras de salud"/>
    <n v="86121702"/>
    <s v="CONTRATACIÓN DIRECTA"/>
    <n v="1"/>
    <n v="10"/>
    <n v="1"/>
    <n v="4675332"/>
    <s v="GLOBAL"/>
    <s v="NO SOLICITADAS"/>
  </r>
  <r>
    <x v="23"/>
    <s v="01-02-02-002"/>
    <n v="16"/>
    <s v="Planta temporal - Salud"/>
    <s v="Empresas publicas promotoras de salud"/>
    <n v="86121702"/>
    <s v="CONTRATACIÓN DIRECTA"/>
    <n v="1"/>
    <n v="10"/>
    <n v="1"/>
    <n v="4375333"/>
    <s v="GLOBAL"/>
    <s v="NO SOLICITADAS"/>
  </r>
  <r>
    <x v="23"/>
    <s v="01-02-02-003"/>
    <n v="16"/>
    <s v="Planta temporal - Aportes de cesantías"/>
    <s v="Cesantias"/>
    <n v="86121702"/>
    <s v="CONTRATACIÓN DIRECTA"/>
    <n v="1"/>
    <n v="10"/>
    <n v="1"/>
    <n v="10003652"/>
    <s v="GLOBAL"/>
    <s v="NO SOLICITADAS"/>
  </r>
  <r>
    <x v="23"/>
    <s v="01-02-02-003"/>
    <n v="16"/>
    <s v="Planta temporal - Aportes de cesantías"/>
    <s v="INTERESES A LAS CESANTIAS"/>
    <n v="86121702"/>
    <s v="CONTRATACIÓN DIRECTA"/>
    <n v="1"/>
    <n v="10"/>
    <n v="1"/>
    <n v="1129490"/>
    <s v="GLOBAL"/>
    <s v="NO SOLICITADAS"/>
  </r>
  <r>
    <x v="23"/>
    <s v="01-02-02-004"/>
    <n v="16"/>
    <s v="Planta temporal - Cajas de compensación familiar"/>
    <s v="Caja de Compensación Privadas"/>
    <n v="86121702"/>
    <s v="CONTRATACIÓN DIRECTA"/>
    <n v="1"/>
    <n v="10"/>
    <n v="1"/>
    <n v="4193283"/>
    <s v="GLOBAL"/>
    <s v="NO SOLICITADAS"/>
  </r>
  <r>
    <x v="23"/>
    <s v="01-02-02-005"/>
    <n v="16"/>
    <s v="Planta temporal - Aportes generales al sistema de riesgos laborales"/>
    <s v="Aportes para Accidentes de Trabajo y Enfermedades Profesionales"/>
    <n v="86121702"/>
    <s v="CONTRATACIÓN DIRECTA"/>
    <n v="1"/>
    <n v="10"/>
    <n v="1"/>
    <n v="1372594"/>
    <s v="GLOBAL"/>
    <s v="NO SOLICITADAS"/>
  </r>
  <r>
    <x v="23"/>
    <s v="01-02-02-006"/>
    <n v="16"/>
    <s v="Planta temporal - Aportes al icbf"/>
    <s v="Aportes ICBF"/>
    <n v="86121702"/>
    <s v="CONTRATACIÓN DIRECTA"/>
    <n v="1"/>
    <n v="10"/>
    <n v="1"/>
    <n v="3888470"/>
    <s v="GLOBAL"/>
    <s v="NO SOLICITADAS"/>
  </r>
  <r>
    <x v="23"/>
    <s v="01-02-02-007"/>
    <n v="16"/>
    <s v="Planta temporal - Aportes al sena"/>
    <s v="Aportes SENA"/>
    <n v="86121702"/>
    <s v="CONTRATACIÓN DIRECTA"/>
    <n v="1"/>
    <n v="10"/>
    <n v="1"/>
    <n v="814745"/>
    <s v="GLOBAL"/>
    <s v="NO SOLICITADAS"/>
  </r>
  <r>
    <x v="23"/>
    <s v="01-02-02-008"/>
    <n v="16"/>
    <s v="Planta temporal - Aportes a la esap"/>
    <s v="Aportes ESAP"/>
    <n v="86121702"/>
    <s v="CONTRATACIÓN DIRECTA"/>
    <n v="1"/>
    <n v="10"/>
    <n v="1"/>
    <n v="814745"/>
    <s v="GLOBAL"/>
    <s v="NO SOLICITADAS"/>
  </r>
  <r>
    <x v="23"/>
    <s v="01-02-02-009"/>
    <n v="16"/>
    <s v="Planta temporal - Aportes a escuelas industriales e institutos técnicos"/>
    <s v="Aportes MINEDUCACION"/>
    <n v="86121702"/>
    <s v="CONTRATACIÓN DIRECTA"/>
    <n v="1"/>
    <n v="10"/>
    <n v="1"/>
    <n v="1129490"/>
    <s v="GLOBAL"/>
    <s v="NO SOLICITADAS"/>
  </r>
  <r>
    <x v="23"/>
    <s v="01-02-03-001-001"/>
    <n v="16"/>
    <s v="Planta temporal - Sueldo de vacaciones"/>
    <s v="Vacaciones"/>
    <n v="86121702"/>
    <s v="CONTRATACIÓN DIRECTA"/>
    <n v="1"/>
    <n v="10"/>
    <n v="1"/>
    <n v="10938679"/>
    <s v="GLOBAL"/>
    <s v="NO SOLICITADAS"/>
  </r>
  <r>
    <x v="23"/>
    <s v="02-01-01-003-008-01-2"/>
    <n v="10"/>
    <s v="Activos fijos - Muebles, del tipo utilizado en oficinas"/>
    <s v="Adqusición e instalación de un archivador rodante mecánico"/>
    <n v="56101708"/>
    <s v="Mínima cuantía"/>
    <n v="3"/>
    <n v="4"/>
    <n v="1"/>
    <n v="10000000"/>
    <s v="UNIDAD"/>
    <s v="NO SOLICITADAS"/>
  </r>
  <r>
    <x v="23"/>
    <s v="02-02-01-003-002-02"/>
    <n v="10"/>
    <s v="Materiales y suministros - Libros impresos"/>
    <s v="Industria 4.0 la cuarta revolución industrial"/>
    <n v="55101524"/>
    <s v="Mínima cuantía"/>
    <n v="3"/>
    <n v="4"/>
    <n v="1"/>
    <n v="88075"/>
    <s v="UNIDAD"/>
    <s v="NO SOLICITADAS"/>
  </r>
  <r>
    <x v="23"/>
    <s v="02-02-01-003-002-02"/>
    <n v="10"/>
    <s v="Materiales y suministros - Libros impresos"/>
    <s v="El poder de la resiliencia: como las mejores empresas gestionan lo inesperado"/>
    <n v="55101524"/>
    <s v="Mínima cuantía"/>
    <n v="3"/>
    <n v="4"/>
    <n v="1"/>
    <n v="99833"/>
    <s v="UNIDAD"/>
    <s v="NO SOLICITADAS"/>
  </r>
  <r>
    <x v="23"/>
    <s v="02-02-01-003-002-02"/>
    <n v="10"/>
    <s v="Materiales y suministros - Libros impresos"/>
    <s v="Estrategia una historia"/>
    <n v="55101524"/>
    <s v="Mínima cuantía"/>
    <n v="3"/>
    <n v="4"/>
    <n v="1"/>
    <n v="261475"/>
    <s v="UNIDAD"/>
    <s v="NO SOLICITADAS"/>
  </r>
  <r>
    <x v="23"/>
    <s v="02-02-01-003-002-02"/>
    <n v="10"/>
    <s v="Materiales y suministros - Libros impresos"/>
    <s v="Sistema penal militar acusatorio y fuero penal militar"/>
    <n v="55101524"/>
    <s v="Mínima cuantía"/>
    <n v="3"/>
    <n v="4"/>
    <n v="1"/>
    <n v="158875"/>
    <s v="UNIDAD"/>
    <s v="NO SOLICITADAS"/>
  </r>
  <r>
    <x v="23"/>
    <s v="02-02-01-003-002-02"/>
    <n v="10"/>
    <s v="Materiales y suministros - Libros impresos"/>
    <s v="Pre-Accident Investigations: An Introduction to Organizational Safety"/>
    <n v="55101524"/>
    <s v="Mínima cuantía"/>
    <n v="3"/>
    <n v="4"/>
    <n v="1"/>
    <n v="245725"/>
    <s v="UNIDAD"/>
    <s v="NO SOLICITADAS"/>
  </r>
  <r>
    <x v="23"/>
    <s v="02-02-01-003-002-02"/>
    <n v="10"/>
    <s v="Materiales y suministros - Libros impresos"/>
    <s v="Pre-Accident Investigations: Better Questions - An Applied Approach to Operational Learning"/>
    <n v="55101524"/>
    <s v="Mínima cuantía"/>
    <n v="3"/>
    <n v="4"/>
    <n v="1"/>
    <n v="218475"/>
    <s v="UNIDAD"/>
    <s v="NO SOLICITADAS"/>
  </r>
  <r>
    <x v="23"/>
    <s v="02-02-01-003-002-02"/>
    <n v="10"/>
    <s v="Materiales y suministros - Libros impresos"/>
    <s v="Just Culture Restoring Trust and Accountability in your organization"/>
    <n v="55101524"/>
    <s v="Mínima cuantía"/>
    <n v="3"/>
    <n v="4"/>
    <n v="1"/>
    <n v="257775"/>
    <s v="UNIDAD"/>
    <s v="NO SOLICITADAS"/>
  </r>
  <r>
    <x v="23"/>
    <s v="02-02-01-003-002-02"/>
    <n v="10"/>
    <s v="Materiales y suministros - Libros impresos"/>
    <s v="Manual de estilo de publicaciones de la apa"/>
    <n v="55101524"/>
    <s v="Mínima cuantía"/>
    <n v="3"/>
    <n v="4"/>
    <n v="1"/>
    <n v="139500"/>
    <s v="UNIDAD"/>
    <s v="NO SOLICITADAS"/>
  </r>
  <r>
    <x v="23"/>
    <s v="02-02-01-003-002-02"/>
    <n v="10"/>
    <s v="Materiales y suministros - Libros impresos"/>
    <s v="Los métodos de investigación científica y tecnológica"/>
    <n v="55101524"/>
    <s v="Mínima cuantía"/>
    <n v="3"/>
    <n v="4"/>
    <n v="1"/>
    <n v="194750"/>
    <s v="UNIDAD"/>
    <s v="NO SOLICITADAS"/>
  </r>
  <r>
    <x v="23"/>
    <s v="02-02-01-003-002-02"/>
    <n v="10"/>
    <s v="Materiales y suministros - Libros impresos"/>
    <s v="Metodologia de la investigación"/>
    <n v="55101524"/>
    <s v="Mínima cuantía"/>
    <n v="3"/>
    <n v="4"/>
    <n v="1"/>
    <n v="75650"/>
    <s v="UNIDAD"/>
    <s v="NO SOLICITADAS"/>
  </r>
  <r>
    <x v="23"/>
    <s v="02-02-01-003-002-02"/>
    <n v="10"/>
    <s v="Materiales y suministros - Libros impresos"/>
    <s v="Falar...Ler...Escrever...Portugues: Student Book with CD S"/>
    <n v="55101524"/>
    <s v="Mínima cuantía"/>
    <n v="3"/>
    <n v="4"/>
    <n v="1"/>
    <n v="596340"/>
    <s v="UNIDAD"/>
    <s v="NO SOLICITADAS"/>
  </r>
  <r>
    <x v="23"/>
    <s v="02-02-01-003-002-02"/>
    <n v="10"/>
    <s v="Materiales y suministros - Libros impresos"/>
    <s v="Falar... Ler... Escrever... Português. Lehrerhandbuch Profesor"/>
    <n v="55101524"/>
    <s v="Mínima cuantía"/>
    <n v="3"/>
    <n v="4"/>
    <n v="1"/>
    <n v="316700"/>
    <s v="UNIDAD"/>
    <s v="NO SOLICITADAS"/>
  </r>
  <r>
    <x v="23"/>
    <s v="02-02-01-003-002-02"/>
    <n v="10"/>
    <s v="Materiales y suministros - Libros impresos"/>
    <s v="Falar leer Escrever livro de execicios Com Nova Ortofrafia"/>
    <n v="55101524"/>
    <s v="Mínima cuantía"/>
    <n v="3"/>
    <n v="4"/>
    <n v="1"/>
    <n v="397650"/>
    <s v="UNIDAD"/>
    <s v="NO SOLICITADAS"/>
  </r>
  <r>
    <x v="23"/>
    <s v="02-02-01-003-002-02"/>
    <n v="10"/>
    <s v="Materiales y suministros - Libros impresos"/>
    <s v="Diccionario Pocket Portugues-espanol/ Portugese-spanish Pocket Dictionary (Spanish and Portuguese Edition)"/>
    <n v="55101524"/>
    <s v="Mínima cuantía"/>
    <n v="3"/>
    <n v="4"/>
    <n v="1"/>
    <n v="25750"/>
    <s v="UNIDAD"/>
    <s v="NO SOLICITADAS"/>
  </r>
  <r>
    <x v="23"/>
    <s v="02-02-01-003-002-02"/>
    <n v="10"/>
    <s v="Materiales y suministros - Libros impresos"/>
    <s v="Version Originale A1 Methode du francais LIBRO DEL ESTUDIANTE"/>
    <n v="55101524"/>
    <s v="Mínima cuantía"/>
    <n v="3"/>
    <n v="4"/>
    <n v="1"/>
    <n v="168600"/>
    <s v="UNIDAD"/>
    <s v="NO SOLICITADAS"/>
  </r>
  <r>
    <x v="23"/>
    <s v="02-02-01-003-002-02"/>
    <n v="10"/>
    <s v="Materiales y suministros - Libros impresos"/>
    <s v="Version Originale A1 Methode du francais Cahier  d'exercises."/>
    <n v="55101524"/>
    <s v="Mínima cuantía"/>
    <n v="3"/>
    <n v="4"/>
    <n v="1"/>
    <n v="83250"/>
    <s v="UNIDAD"/>
    <s v="NO SOLICITADAS"/>
  </r>
  <r>
    <x v="23"/>
    <s v="02-02-01-003-002-02"/>
    <n v="10"/>
    <s v="Materiales y suministros - Libros impresos"/>
    <s v="Version Originale 1 A1 Methode De Francais Guide Pedagogique (CD-ROM)"/>
    <n v="55101524"/>
    <s v="Mínima cuantía"/>
    <n v="3"/>
    <n v="4"/>
    <n v="1"/>
    <n v="150000"/>
    <s v="UNIDAD"/>
    <s v="NO SOLICITADAS"/>
  </r>
  <r>
    <x v="23"/>
    <s v="02-02-01-003-002-02"/>
    <n v="10"/>
    <s v="Materiales y suministros - Libros impresos"/>
    <s v="Aula Internacional 1. Nueva Edicion: Libro del Alumno + Ejercicios + CD (A1) curso de español"/>
    <n v="55101524"/>
    <s v="Mínima cuantía"/>
    <n v="3"/>
    <n v="4"/>
    <n v="1"/>
    <n v="150000"/>
    <s v="UNIDAD"/>
    <s v="NO SOLICITADAS"/>
  </r>
  <r>
    <x v="23"/>
    <s v="02-02-01-003-002-02"/>
    <n v="10"/>
    <s v="Materiales y suministros - Libros impresos"/>
    <s v="Aula Internacional 2. Nueva Edicion: Libro del Alumno + Ejercicios + CD 2 (A2) curso de español"/>
    <n v="55101524"/>
    <s v="Mínima cuantía"/>
    <n v="3"/>
    <n v="4"/>
    <n v="1"/>
    <n v="150000"/>
    <s v="UNIDAD"/>
    <s v="NO SOLICITADAS"/>
  </r>
  <r>
    <x v="23"/>
    <s v="02-02-01-003-002-02"/>
    <n v="10"/>
    <s v="Materiales y suministros - Libros impresos"/>
    <s v="Diccionario Pocket Portugues-espanol/ Portugese-spanish Pocket Dictionary (Spanish and Portuguese Edition)"/>
    <n v="55101524"/>
    <s v="Mínima cuantía"/>
    <n v="3"/>
    <n v="4"/>
    <n v="1"/>
    <n v="25000"/>
    <s v="UNIDAD"/>
    <s v="NO SOLICITADAS"/>
  </r>
  <r>
    <x v="23"/>
    <s v="02-02-01-003-002-02"/>
    <n v="10"/>
    <s v="Materiales y suministros - Libros impresos"/>
    <s v="Diccionario Mini español-francés/français-espagnol/Mini Dictionary Spanish-French"/>
    <n v="55101524"/>
    <s v="Mínima cuantía"/>
    <n v="3"/>
    <n v="4"/>
    <n v="1"/>
    <n v="25000"/>
    <s v="UNIDAD"/>
    <s v="NO SOLICITADAS"/>
  </r>
  <r>
    <x v="23"/>
    <s v="02-02-01-003-002-02"/>
    <n v="10"/>
    <s v="Materiales y suministros - Libros impresos"/>
    <s v="Manual práctico de comunicación organizacional"/>
    <n v="55101524"/>
    <s v="Mínima cuantía"/>
    <n v="3"/>
    <n v="4"/>
    <n v="1"/>
    <n v="120468"/>
    <s v="UNIDAD"/>
    <s v="NO SOLICITADAS"/>
  </r>
  <r>
    <x v="23"/>
    <s v="02-02-01-003-002-02"/>
    <n v="10"/>
    <s v="Materiales y suministros - Libros impresos"/>
    <s v="Método de comunicación asertiva: el método que acerca a las personas "/>
    <n v="55101524"/>
    <s v="Mínima cuantía"/>
    <n v="3"/>
    <n v="4"/>
    <n v="1"/>
    <n v="68067"/>
    <s v="UNIDAD"/>
    <s v="NO SOLICITADAS"/>
  </r>
  <r>
    <x v="23"/>
    <s v="02-02-01-003-002-02"/>
    <n v="10"/>
    <s v="Materiales y suministros - Libros impresos"/>
    <s v="Cubs Fans' Leadership Secrets: Learning to Win From a &quot;Cursed&quot; Team's Errors"/>
    <n v="55101524"/>
    <s v="Mínima cuantía"/>
    <n v="3"/>
    <n v="4"/>
    <n v="1"/>
    <n v="221800"/>
    <s v="UNIDAD"/>
    <s v="NO SOLICITADAS"/>
  </r>
  <r>
    <x v="23"/>
    <s v="02-02-01-003-002-02"/>
    <n v="10"/>
    <s v="Materiales y suministros - Libros impresos"/>
    <s v="Organizational Accidents Revisited"/>
    <n v="55101524"/>
    <s v="Mínima cuantía"/>
    <n v="3"/>
    <n v="4"/>
    <n v="1"/>
    <n v="182525"/>
    <s v="UNIDAD"/>
    <s v="NO SOLICITADAS"/>
  </r>
  <r>
    <x v="23"/>
    <s v="02-02-01-003-002-02"/>
    <n v="10"/>
    <s v="Materiales y suministros - Libros impresos"/>
    <s v="Risk-Based Thinking"/>
    <n v="55101524"/>
    <s v="Mínima cuantía"/>
    <n v="3"/>
    <n v="4"/>
    <n v="1"/>
    <n v="235725"/>
    <s v="UNIDAD"/>
    <s v="NO SOLICITADAS"/>
  </r>
  <r>
    <x v="23"/>
    <s v="02-02-01-003-002-02"/>
    <n v="10"/>
    <s v="Materiales y suministros - Libros impresos"/>
    <s v="Failures is not an option"/>
    <n v="55101524"/>
    <s v="Mínima cuantía"/>
    <n v="3"/>
    <n v="4"/>
    <n v="1"/>
    <n v="180500"/>
    <s v="UNIDAD"/>
    <s v="NO SOLICITADAS"/>
  </r>
  <r>
    <x v="23"/>
    <s v="02-02-01-003-002-02"/>
    <n v="10"/>
    <s v="Materiales y suministros - Libros impresos"/>
    <s v="Mission to Mars: My Vision for Space Exploration"/>
    <n v="55101524"/>
    <s v="Mínima cuantía"/>
    <n v="3"/>
    <n v="4"/>
    <n v="1"/>
    <n v="157400"/>
    <s v="UNIDAD"/>
    <s v="NO SOLICITADAS"/>
  </r>
  <r>
    <x v="23"/>
    <s v="02-02-01-003-002-02"/>
    <n v="10"/>
    <s v="Materiales y suministros - Libros impresos"/>
    <s v="Crowded orbits: conflict and coperation in space"/>
    <n v="55101524"/>
    <s v="Mínima cuantía"/>
    <n v="3"/>
    <n v="4"/>
    <n v="1"/>
    <n v="255800"/>
    <s v="UNIDAD"/>
    <s v="NO SOLICITADAS"/>
  </r>
  <r>
    <x v="23"/>
    <s v="02-02-01-003-002-02"/>
    <n v="10"/>
    <s v="Materiales y suministros - Libros impresos"/>
    <s v="The Zeronauts: Breaking the Sustainability Barrier"/>
    <n v="55101524"/>
    <s v="Mínima cuantía"/>
    <n v="3"/>
    <n v="4"/>
    <n v="1"/>
    <n v="260350"/>
    <s v="UNIDAD"/>
    <s v="NO SOLICITADAS"/>
  </r>
  <r>
    <x v="23"/>
    <s v="02-02-01-003-002-02"/>
    <n v="10"/>
    <s v="Materiales y suministros - Libros impresos"/>
    <s v="To Engineer is Human: The Role of Failure in Successful Design"/>
    <n v="55101524"/>
    <s v="Mínima cuantía"/>
    <n v="3"/>
    <n v="4"/>
    <n v="1"/>
    <n v="156475"/>
    <s v="UNIDAD"/>
    <s v="NO SOLICITADAS"/>
  </r>
  <r>
    <x v="23"/>
    <s v="02-02-01-003-002-02"/>
    <n v="10"/>
    <s v="Materiales y suministros - Libros impresos"/>
    <s v="Pensar rapido, pensar despacio"/>
    <n v="55101524"/>
    <s v="Mínima cuantía"/>
    <n v="3"/>
    <n v="4"/>
    <n v="1"/>
    <n v="85450"/>
    <s v="UNIDAD"/>
    <s v="NO SOLICITADAS"/>
  </r>
  <r>
    <x v="23"/>
    <s v="02-02-01-003-002-02"/>
    <n v="10"/>
    <s v="Materiales y suministros - Libros impresos"/>
    <s v="Seguridad y salud en el trabajo: conceptos básicos."/>
    <n v="55101524"/>
    <s v="Mínima cuantía"/>
    <n v="3"/>
    <n v="4"/>
    <n v="1"/>
    <n v="46575"/>
    <s v="UNIDAD"/>
    <s v="NO SOLICITADAS"/>
  </r>
  <r>
    <x v="23"/>
    <s v="02-02-01-003-002-02"/>
    <n v="10"/>
    <s v="Materiales y suministros - Libros impresos"/>
    <s v="Análisis de la seguridad privada"/>
    <n v="55101524"/>
    <s v="Mínima cuantía"/>
    <n v="3"/>
    <n v="4"/>
    <n v="1"/>
    <n v="120775"/>
    <s v="UNIDAD"/>
    <s v="NO SOLICITADAS"/>
  </r>
  <r>
    <x v="23"/>
    <s v="02-02-01-003-002-02"/>
    <n v="10"/>
    <s v="Materiales y suministros - Libros impresos"/>
    <s v="El Libro de los Cinco Anillos"/>
    <n v="55101524"/>
    <s v="Mínima cuantía"/>
    <n v="3"/>
    <n v="4"/>
    <n v="1"/>
    <n v="79667"/>
    <s v="UNIDAD"/>
    <s v="NO SOLICITADAS"/>
  </r>
  <r>
    <x v="23"/>
    <s v="02-02-01-004-003-09"/>
    <n v="10"/>
    <s v="Materiales y suministros - Otras máquinas para usos generales y sus partes y piezas"/>
    <s v="Extintores PQS ABC de 10 lbs."/>
    <n v="46191601"/>
    <s v="Mínima cuantía"/>
    <n v="5"/>
    <n v="3"/>
    <n v="4"/>
    <n v="220000"/>
    <s v="GLOBAL"/>
    <s v="NO SOLICITADAS"/>
  </r>
  <r>
    <x v="23"/>
    <s v="02-02-01-004-002"/>
    <n v="10"/>
    <s v="Materiales y suministros - Productos metálicos elaborados (excepto maquinaria y equipo)"/>
    <s v="Cincel D-51144 Puntiaguada Sds Plus "/>
    <n v="27112229"/>
    <s v="Mínima cuantía"/>
    <n v="0"/>
    <n v="0"/>
    <n v="1"/>
    <n v="20000"/>
    <s v="UNIDAD"/>
    <s v="NO SOLICITADAS"/>
  </r>
  <r>
    <x v="23"/>
    <s v="02-02-01-004-002"/>
    <n v="10"/>
    <s v="Materiales y suministros - Productos metálicos elaborados (excepto maquinaria y equipo)"/>
    <s v="cortafrio"/>
    <n v="27112137"/>
    <s v="Mínima cuantía"/>
    <n v="0"/>
    <n v="0"/>
    <n v="1"/>
    <n v="28000"/>
    <s v="UNIDAD"/>
    <s v="NO SOLICITADAS"/>
  </r>
  <r>
    <x v="23"/>
    <s v="02-02-01-004-002"/>
    <n v="10"/>
    <s v="Materiales y suministros - Productos metálicos elaborados (excepto maquinaria y equipo)"/>
    <s v="Espatula"/>
    <n v="27111909"/>
    <s v="Mínima cuantía"/>
    <n v="0"/>
    <n v="0"/>
    <n v="1"/>
    <n v="7800"/>
    <s v="UNIDAD"/>
    <s v="NO SOLICITADAS"/>
  </r>
  <r>
    <x v="23"/>
    <s v="02-02-01-004-002"/>
    <n v="10"/>
    <s v="Materiales y suministros - Productos metálicos elaborados (excepto maquinaria y equipo)"/>
    <s v="Hoja de segueta"/>
    <n v="27111552"/>
    <s v="Mínima cuantía"/>
    <n v="0"/>
    <n v="0"/>
    <n v="1"/>
    <n v="4000"/>
    <s v="UNIDAD"/>
    <s v="NO SOLICITADAS"/>
  </r>
  <r>
    <x v="23"/>
    <s v="02-02-01-004-002"/>
    <n v="10"/>
    <s v="Materiales y suministros - Productos metálicos elaborados (excepto maquinaria y equipo)"/>
    <s v="Marco para segueta"/>
    <n v="27111552"/>
    <s v="Mínima cuantía"/>
    <n v="0"/>
    <n v="0"/>
    <n v="1"/>
    <n v="53000"/>
    <s v="UNIDAD"/>
    <s v="NO SOLICITADAS"/>
  </r>
  <r>
    <x v="23"/>
    <s v="02-02-01-004-002"/>
    <n v="10"/>
    <s v="Materiales y suministros - Productos metálicos elaborados (excepto maquinaria y equipo)"/>
    <s v="Destornillador tester de voltaje"/>
    <n v="27111738"/>
    <s v="Mínima cuantía"/>
    <n v="0"/>
    <n v="0"/>
    <n v="1"/>
    <n v="9000"/>
    <s v="UNIDAD"/>
    <s v="NO SOLICITADAS"/>
  </r>
  <r>
    <x v="23"/>
    <s v="02-02-01-003-006-09"/>
    <n v="10"/>
    <s v="Materiales y suministros - Otros productos plásticos"/>
    <s v="Abrazaderas de plástico"/>
    <n v="27112132"/>
    <s v="Mínima cuantía"/>
    <n v="0"/>
    <n v="0"/>
    <n v="1"/>
    <n v="10000"/>
    <s v="UNIDAD"/>
    <s v="NO SOLICITADAS"/>
  </r>
  <r>
    <x v="23"/>
    <s v="02-02-01-004-002"/>
    <n v="10"/>
    <s v="Materiales y suministros - Productos metálicos elaborados (excepto maquinaria y equipo)"/>
    <s v="Martillo"/>
    <n v="27111602"/>
    <s v="Mínima cuantía"/>
    <n v="0"/>
    <n v="0"/>
    <n v="1"/>
    <n v="20000"/>
    <s v="UNIDAD"/>
    <s v="NO SOLICITADAS"/>
  </r>
  <r>
    <x v="23"/>
    <s v="02-02-01-004-002"/>
    <n v="10"/>
    <s v="Materiales y suministros - Productos metálicos elaborados (excepto maquinaria y equipo)"/>
    <s v="Llave ajustable"/>
    <n v="27111707"/>
    <s v="Mínima cuantía"/>
    <n v="0"/>
    <n v="0"/>
    <n v="1"/>
    <n v="46000"/>
    <s v="UNIDAD"/>
    <s v="NO SOLICITADAS"/>
  </r>
  <r>
    <x v="23"/>
    <s v="02-02-01-004-002"/>
    <n v="10"/>
    <s v="Materiales y suministros - Productos metálicos elaborados (excepto maquinaria y equipo)"/>
    <s v="Mazo"/>
    <n v="27111621"/>
    <s v="Mínima cuantía"/>
    <n v="0"/>
    <n v="0"/>
    <n v="1"/>
    <n v="55000"/>
    <s v="UNIDAD"/>
    <s v="NO SOLICITADAS"/>
  </r>
  <r>
    <x v="23"/>
    <s v="02-02-01-004-002"/>
    <n v="10"/>
    <s v="Materiales y suministros - Productos metálicos elaborados (excepto maquinaria y equipo)"/>
    <s v="Corta vidrio"/>
    <n v="27111514"/>
    <s v="Mínima cuantía"/>
    <n v="0"/>
    <n v="0"/>
    <n v="2"/>
    <n v="60000"/>
    <s v="UNIDAD"/>
    <s v="NO SOLICITADAS"/>
  </r>
  <r>
    <x v="23"/>
    <s v="02-02-02-005-004-01-2"/>
    <n v="10"/>
    <s v="Adquisición de servicios - Servicios generales de construcción de edificaciones no residenciales"/>
    <s v="Servicio de Mantenimiento edificio CT JOSE EDMUNDO SANDOVAL"/>
    <n v="72101507"/>
    <s v="Selección abreviada menor cuantía"/>
    <n v="0"/>
    <n v="0"/>
    <n v="1"/>
    <n v="123000000"/>
    <s v="GLOBAL"/>
    <s v="NO SOLICITADAS"/>
  </r>
  <r>
    <x v="23"/>
    <s v="02-02-02-006-003-03"/>
    <n v="16"/>
    <s v="Adquisición de servicios - Servicios de suministro de comidas"/>
    <s v="Servicio de cafeteria y restaurante para la realizacion de clausuras, seminarios y conferencias de la EPFAC"/>
    <n v="90101700"/>
    <s v="Mínima cuantía"/>
    <n v="3"/>
    <n v="9"/>
    <n v="1"/>
    <n v="32000000"/>
    <s v="GLOBAL"/>
    <s v="NO SOLICITADAS"/>
  </r>
  <r>
    <x v="23"/>
    <s v="02-02-02-006-004"/>
    <n v="10"/>
    <s v="Adquisición de servicios - Servicios de transporte de pasajeros"/>
    <s v="Servicio de transporte personal alumnos, docentes y orgánicos EPFAC.  Lote no. 2: vehículo tipo bus 2019"/>
    <n v="78111803"/>
    <s v="Mínima cuantía"/>
    <n v="1"/>
    <n v="10"/>
    <n v="1"/>
    <n v="51000000"/>
    <s v="GLOBAL"/>
    <s v="SI APROBADAS"/>
  </r>
  <r>
    <x v="23"/>
    <s v="02-02-02-006-004"/>
    <n v="10"/>
    <s v="Adquisición de servicios - Servicios de transporte de pasajeros"/>
    <s v="Transporte Estafeta Canciller"/>
    <n v="78111804"/>
    <s v="Solicitud de información a los Proveedores"/>
    <n v="1"/>
    <n v="11"/>
    <n v="1"/>
    <n v="1270000"/>
    <s v="GLOBAL"/>
    <s v="NO SOLICITADAS"/>
  </r>
  <r>
    <x v="23"/>
    <s v="02-02-02-006-004"/>
    <n v="10"/>
    <s v="Adquisición de servicios - Servicios de transporte de pasajeros"/>
    <s v="Servicio de transporte personal alumnos, docentes y orgánicos EPFAC.  Lote no. 1: vehículo tipo automóvil 5 pasajeros amarre 2020"/>
    <n v="78111804"/>
    <s v="Mínima cuantía"/>
    <n v="10"/>
    <n v="2"/>
    <n v="1"/>
    <n v="2000000"/>
    <s v="GLOBAL"/>
    <s v="NO SOLICITADAS"/>
  </r>
  <r>
    <x v="23"/>
    <s v="02-02-02-006-004"/>
    <n v="10"/>
    <s v="Adquisición de servicios - Servicios de transporte de pasajeros"/>
    <s v="Servicio de transporte personal alumnos, docentes y orgánicos EPFAC.  Lote no. 2: vehículo tipo bus AMARRE 2020"/>
    <n v="78111803"/>
    <s v="Mínima cuantía"/>
    <n v="10"/>
    <n v="2"/>
    <n v="1"/>
    <n v="7000000"/>
    <s v="GLOBAL"/>
    <s v="NO SOLICITADAS"/>
  </r>
  <r>
    <x v="23"/>
    <s v="02-02-02-006-004"/>
    <n v="10"/>
    <s v="Adquisición de servicios - Servicios de transporte de pasajeros"/>
    <s v="Servicio de transporte personal alumnos, docentes y orgánicos EPFAC.  Lote no. 1: vehículo tipo automóvil 5 pasajeros 2019"/>
    <n v="78111804"/>
    <s v="Mínima cuantía"/>
    <n v="1"/>
    <n v="10"/>
    <n v="1"/>
    <n v="10000000"/>
    <s v="GLOBAL"/>
    <s v="SI APROBADAS"/>
  </r>
  <r>
    <x v="23"/>
    <s v="02-02-02-008-003-01-5"/>
    <n v="10"/>
    <s v="Adquisición de servicios - Servicios de suministro de infraestructura de hosting y de tecnología de la información (ti)"/>
    <s v="Servicio de información y publicación de revistas y monografías científicas en formato electrónico, gestión del prefijo DOI (Digital Object Identifier), marcación Crossmark en los sistemas OJS (Open Journal Systems) y  OMP (Open Monograph Press)."/>
    <n v="82121801"/>
    <s v="CONTRATACIÓN DIRECTA"/>
    <n v="1"/>
    <n v="11"/>
    <n v="1"/>
    <n v="43200000"/>
    <s v="GLOBAL"/>
    <s v="NO SOLICITADAS"/>
  </r>
  <r>
    <x v="23"/>
    <s v="02-02-02-008-003-09"/>
    <n v="10"/>
    <s v="Adquisición de servicios - Otros servicios profesionales y técnicos n. C. P."/>
    <s v="Servicio de gestión editorial y difusión científica de las publicaciones de la Escuela de Postgrados FAC."/>
    <n v="82111801"/>
    <s v="CONTRATACIÓN DIRECTA"/>
    <n v="1"/>
    <n v="11"/>
    <n v="1"/>
    <n v="126945352"/>
    <s v="GLOBAL"/>
    <s v="NO SOLICITADAS"/>
  </r>
  <r>
    <x v="23"/>
    <s v="02-02-02-008-004-01"/>
    <n v="10"/>
    <s v="Adquisición de servicios - Servicios de telefonía y otras telecomunicaciones"/>
    <s v="Canal de datos dedicado para la EPFAC (edificio administrativo y de aulas)"/>
    <n v="81112101"/>
    <s v="Mínima cuantía"/>
    <n v="1"/>
    <n v="10"/>
    <n v="1"/>
    <n v="38000000"/>
    <s v="GLOBAL"/>
    <s v="SI APROBADAS"/>
  </r>
  <r>
    <x v="23"/>
    <s v="02-02-02-008-004-01"/>
    <n v="10"/>
    <s v="Adquisición de servicios - Servicios de telefonía y otras telecomunicaciones"/>
    <s v="Canal de datos dedicado.  Amarre 2020"/>
    <n v="81112101"/>
    <s v="Mínima cuantía"/>
    <n v="10"/>
    <n v="2"/>
    <n v="1"/>
    <n v="11880578"/>
    <s v="GLOBAL"/>
    <s v="NO SOLICITADAS"/>
  </r>
  <r>
    <x v="23"/>
    <s v="02-02-02-008-004-01"/>
    <n v="10"/>
    <s v="Adquisición de servicios - Servicios de telefonía y otras telecomunicaciones"/>
    <s v="Cancelacion de las lineas fijas  telefonicas y de fax de la EPFAC por un año"/>
    <n v="83111501"/>
    <s v="Solicitud de información a los Proveedores"/>
    <n v="1"/>
    <n v="11"/>
    <n v="1"/>
    <n v="9610000"/>
    <s v="GLOBAL"/>
    <s v="NO SOLICITADAS"/>
  </r>
  <r>
    <x v="23"/>
    <s v="02-02-02-008-004-03"/>
    <n v="10"/>
    <s v="Adquisición de servicios - Servicios de contenidos en línea (on-line)"/>
    <s v="suscripción al Sistema de Clasificación de la Biblioteca del Congreso de los Estados Unidos online"/>
    <n v="81111902"/>
    <s v="Mínima cuantía"/>
    <n v="3"/>
    <n v="9"/>
    <n v="1"/>
    <n v="1836000"/>
    <s v="GLOBAL"/>
    <s v="NO SOLICITADAS"/>
  </r>
  <r>
    <x v="23"/>
    <s v="02-02-02-008-004-03"/>
    <n v="10"/>
    <s v="Adquisición de servicios - Servicios de contenidos en línea (on-line)"/>
    <s v="Suscripción RDA toolkit online (Resource Description and Access)"/>
    <n v="81111902"/>
    <s v="Mínima cuantía"/>
    <n v="3"/>
    <n v="9"/>
    <n v="1"/>
    <n v="797000"/>
    <s v="GLOBAL"/>
    <s v="NO SOLICITADAS"/>
  </r>
  <r>
    <x v="23"/>
    <s v="02-02-02-008-004-03"/>
    <n v="10"/>
    <s v="Adquisición de servicios - Servicios de contenidos en línea (on-line)"/>
    <s v="Suscripción EBSCO Host (Academic Search Complete, Applied Science &amp; Technology Source, Engineering Source)"/>
    <n v="81111902"/>
    <s v="Mínima cuantía"/>
    <n v="3"/>
    <n v="9"/>
    <n v="1"/>
    <n v="17282000"/>
    <s v="GLOBAL"/>
    <s v="NO SOLICITADAS"/>
  </r>
  <r>
    <x v="23"/>
    <s v="02-02-02-008-004-06"/>
    <n v="10"/>
    <s v="Adquisición de servicios - Servicios de programación, distribución y transmisión de programas"/>
    <s v="Servicio de transmision TV satelital"/>
    <n v="83111801"/>
    <s v="Solicitud de información a los Proveedores"/>
    <n v="1"/>
    <n v="11"/>
    <n v="1"/>
    <n v="1836000"/>
    <s v="GLOBAL"/>
    <s v="NO SOLICITADAS"/>
  </r>
  <r>
    <x v="23"/>
    <s v="02-02-02-008-005-02"/>
    <n v="10"/>
    <s v="Adquisición de servicios - Servicios de investigación y seguridad"/>
    <s v="Servicio de seguridad y vigilancia  edificio CT. Jose Edmundo Sanadoval."/>
    <n v="92121504"/>
    <s v="Mínima cuantía"/>
    <n v="1"/>
    <n v="10"/>
    <n v="1"/>
    <n v="51000000"/>
    <s v="GLOBAL"/>
    <s v="SI APROBADAS"/>
  </r>
  <r>
    <x v="23"/>
    <s v="02-02-02-008-005-02"/>
    <n v="10"/>
    <s v="Adquisición de servicios - Servicios de investigación y seguridad"/>
    <s v="Servicio de seguridad y vigilancia  edificio CT. Jose Edmundo Sanadoval. Amarre 2020"/>
    <n v="92121504"/>
    <s v="Mínima cuantía"/>
    <n v="10"/>
    <n v="2"/>
    <n v="1"/>
    <n v="7400000"/>
    <s v="GLOBAL"/>
    <s v="NO SOLICITADAS"/>
  </r>
  <r>
    <x v="23"/>
    <s v="02-02-02-008-005-03"/>
    <n v="10"/>
    <s v="Adquisición de servicios - Servicios de limpieza"/>
    <s v="Servicio de aseo para las instalaciones de la EPFAC."/>
    <n v="76111501"/>
    <s v="Selección abreviada - acuerdo marco"/>
    <n v="1"/>
    <n v="10"/>
    <n v="1"/>
    <n v="70000000"/>
    <s v="GLOBAL"/>
    <s v="SI APROBADAS"/>
  </r>
  <r>
    <x v="23"/>
    <s v="02-02-02-008-005-03"/>
    <n v="10"/>
    <s v="Adquisición de servicios - Servicios de limpieza"/>
    <s v="Servicio de aseo para las instalaciones de la EPFAC AMARRE 2020"/>
    <n v="76111501"/>
    <s v="Selección abreviada - acuerdo marco"/>
    <n v="10"/>
    <n v="2"/>
    <n v="1"/>
    <n v="18700000"/>
    <s v="GLOBAL"/>
    <s v="NO SOLICITADAS"/>
  </r>
  <r>
    <x v="23"/>
    <s v="02-02-02-008-007-01-5"/>
    <n v="10"/>
    <s v="Adquisición de servicios - Servicios de mantenimiento y reparación de otra maquinaria y otro equipo"/>
    <s v="Mantenimiento preventivo de video beams de la EPFAC"/>
    <n v="73152100"/>
    <s v="Mínima cuantía"/>
    <n v="0"/>
    <n v="0"/>
    <n v="1"/>
    <n v="16450560"/>
    <s v="GLOBAL"/>
    <s v="NO SOLICITADAS"/>
  </r>
  <r>
    <x v="23"/>
    <s v="02-02-02-008-007-01-5"/>
    <n v="10"/>
    <s v="Adquisición de servicios - Servicios de mantenimiento y reparación de otra maquinaria y otro equipo"/>
    <s v="Mantenimiento de UPS (preventivo y correctivo)"/>
    <n v="72151504"/>
    <s v="Mínima cuantía"/>
    <n v="4"/>
    <n v="8"/>
    <n v="1"/>
    <n v="2968000"/>
    <s v="GLOBAL"/>
    <s v="NO SOLICITADAS"/>
  </r>
  <r>
    <x v="23"/>
    <s v="02-02-02-008-007-01-5"/>
    <n v="10"/>
    <s v="Adquisición de servicios - Servicios de mantenimiento y reparación de otra maquinaria y otro equipo"/>
    <s v="Mantenimiento de  aires acondicionados EPFAC."/>
    <n v="72101511"/>
    <s v="Mínima cuantía"/>
    <n v="5"/>
    <n v="6"/>
    <n v="1"/>
    <n v="6026000"/>
    <s v="GLOBAL"/>
    <s v="NO SOLICITADAS"/>
  </r>
  <r>
    <x v="23"/>
    <s v="02-02-02-008-007-01-1"/>
    <n v="10"/>
    <s v="Adquisición de servicios - Servicios de mantenimiento y reparación de productos metálicos elaborados, excepto maquinaria y equipo"/>
    <s v="Mantenimiento y recarga de extintores solkaflam (3700 grs)"/>
    <n v="72101516"/>
    <s v="Mínima cuantía"/>
    <n v="5"/>
    <n v="7"/>
    <n v="1"/>
    <n v="750000"/>
    <s v="GLOBAL"/>
    <s v="NO SOLICITADAS"/>
  </r>
  <r>
    <x v="23"/>
    <s v="02-02-02-008-007-01-1"/>
    <n v="10"/>
    <s v="Adquisición de servicios - Servicios de mantenimiento y reparación de productos metálicos elaborados, excepto maquinaria y equipo"/>
    <s v="Mantenimiento y recarga de extintores PQS BC X 5Lbs."/>
    <n v="72101516"/>
    <s v="Mínima cuantía"/>
    <n v="5"/>
    <n v="7"/>
    <n v="1"/>
    <n v="75000"/>
    <s v="GLOBAL"/>
    <s v="NO SOLICITADAS"/>
  </r>
  <r>
    <x v="23"/>
    <s v="02-02-02-008-007-01-1"/>
    <n v="10"/>
    <s v="Adquisición de servicios - Servicios de mantenimiento y reparación de productos metálicos elaborados, excepto maquinaria y equipo"/>
    <s v="Mantenimiento y recarga de extintores PQS BC X 20Lbs."/>
    <n v="72101516"/>
    <s v="Mínima cuantía"/>
    <n v="5"/>
    <n v="7"/>
    <n v="1"/>
    <n v="25000"/>
    <s v="GLOBAL"/>
    <s v="NO SOLICITADAS"/>
  </r>
  <r>
    <x v="23"/>
    <s v="02-02-02-008-009-01"/>
    <n v="10"/>
    <s v="Adquisición de servicios - Servicios de edición, impresión y reproducción"/>
    <s v="Servicios de trabajos tipograficos (carpetas)"/>
    <n v="82121507"/>
    <s v="Mínima cuantía"/>
    <n v="2"/>
    <n v="8"/>
    <n v="1"/>
    <n v="510000"/>
    <s v="GLOBAL"/>
    <s v="NO SOLICITADAS"/>
  </r>
  <r>
    <x v="23"/>
    <s v="02-02-02-008-009-01"/>
    <n v="10"/>
    <s v="Adquisición de servicios - Servicios de edición, impresión y reproducción"/>
    <s v="Servicios de trabajos tipograficos (diplomas)"/>
    <n v="82121507"/>
    <s v="Mínima cuantía"/>
    <n v="2"/>
    <n v="8"/>
    <n v="1"/>
    <n v="630000"/>
    <s v="GLOBAL"/>
    <s v="NO SOLICITADAS"/>
  </r>
  <r>
    <x v="23"/>
    <s v="02-02-02-008-009-01"/>
    <n v="10"/>
    <s v="Adquisición de servicios - Servicios de edición, impresión y reproducción"/>
    <s v="Impresión  de libros de investigación (Colección Ciencia y Poder Aéreo)"/>
    <n v="82121506"/>
    <s v="Mínima cuantía"/>
    <n v="3"/>
    <n v="4"/>
    <n v="1"/>
    <n v="22464000"/>
    <s v="GLOBAL"/>
    <s v="NO SOLICITADAS"/>
  </r>
  <r>
    <x v="23"/>
    <s v="02-02-02-009-007-09"/>
    <n v="10"/>
    <s v="Adquisición de servicios - Otros servicios diversos n. C. P."/>
    <s v="Servicio de custodia del archivo documental de la EPFAC. "/>
    <n v="78131804"/>
    <s v="Mínima cuantía"/>
    <n v="1"/>
    <n v="11"/>
    <n v="1"/>
    <n v="7725000"/>
    <s v="GLOBAL"/>
    <s v="SI APROBADAS"/>
  </r>
  <r>
    <x v="23"/>
    <s v="02-02-02-008-005-09-5"/>
    <n v="10"/>
    <s v="Adquisición de servicios - Servicios auxiliares especializados de oficina"/>
    <s v="Servicio de fotocopiado para la EPFAC 2019"/>
    <n v="82121701"/>
    <s v="Mínima cuantía"/>
    <n v="1"/>
    <n v="10"/>
    <n v="1"/>
    <n v="3800000"/>
    <s v="GLOBAL"/>
    <s v="NO SOLICITADAS"/>
  </r>
  <r>
    <x v="23"/>
    <s v="02-02-02-008-009-01"/>
    <n v="10"/>
    <s v="Adquisición de servicios - Servicios de edición, impresión y reproducción"/>
    <s v="Servicio de impresión para la EPFAC 2019"/>
    <n v="82121503"/>
    <s v="Mínima cuantía"/>
    <n v="1"/>
    <n v="10"/>
    <n v="1"/>
    <n v="3800000"/>
    <s v="GLOBAL"/>
    <s v="NO SOLICITADAS"/>
  </r>
  <r>
    <x v="23"/>
    <s v="02-02-02-008-005-09-5"/>
    <n v="10"/>
    <s v="Adquisición de servicios - Servicios auxiliares especializados de oficina"/>
    <s v="Servicio de fotocopiado para la EPFAC AMARRE2020"/>
    <n v="82121701"/>
    <s v="Mínima cuantía"/>
    <n v="10"/>
    <n v="2"/>
    <n v="1"/>
    <n v="298981"/>
    <s v="GLOBAL"/>
    <s v="NO SOLICITADAS"/>
  </r>
  <r>
    <x v="23"/>
    <s v="02-02-02-008-009-01"/>
    <n v="10"/>
    <s v="Adquisición de servicios - Servicios de edición, impresión y reproducción"/>
    <s v="Servicio de impresión para la EPFAC AMARRE 2020"/>
    <n v="82121503"/>
    <s v="Mínima cuantía"/>
    <n v="10"/>
    <n v="2"/>
    <n v="1"/>
    <n v="1542333"/>
    <s v="GLOBAL"/>
    <s v="NO SOLICITADAS"/>
  </r>
  <r>
    <x v="23"/>
    <s v="02-02-02-009-007-09"/>
    <n v="10"/>
    <s v="Adquisición de servicios - Otros servicios diversos n. C. P."/>
    <s v="Servicio de custodia del archivo documental de la EPFAC. Amarre 2020"/>
    <n v="78131804"/>
    <s v="Mínima cuantía"/>
    <n v="10"/>
    <n v="2"/>
    <n v="1"/>
    <n v="1650000"/>
    <s v="GLOBAL"/>
    <s v="NO SOLICITADAS"/>
  </r>
  <r>
    <x v="23"/>
    <s v="02-02-02-010"/>
    <n v="10"/>
    <s v="Adquisición de servicios - Viáticos de los funcionarios en comisión"/>
    <s v="Viáticos para exámenes de inglés, salidas de campo, investigación, Seminario Purpura, F-Air 2049 y otros."/>
    <n v="90111503"/>
    <s v="Solicitud de información a los Proveedores"/>
    <n v="1"/>
    <n v="11"/>
    <n v="1"/>
    <n v="20000000"/>
    <s v="GLOBAL"/>
    <s v="NO SOLICITADAS"/>
  </r>
  <r>
    <x v="23"/>
    <s v="02-02-02-008-003-03"/>
    <n v="10"/>
    <s v="Adquisición de servicios - Servicios de ingeniería"/>
    <s v="ESTUDIOS DE VULNERABILIDAD SISMICA PARA LAS EDIFICACIONES DE FAC"/>
    <n v="81101505"/>
    <s v="Mínima cuantía"/>
    <n v="3"/>
    <n v="11"/>
    <n v="1"/>
    <n v="100000000"/>
    <s v="GLOBAL"/>
    <s v="NO SOLICITADAS"/>
  </r>
  <r>
    <x v="23"/>
    <s v="02-02-02-009-002-09"/>
    <n v="10"/>
    <s v="Adquisición de servicios - Otros tipos de educación y servicios de apoyo educativo"/>
    <s v="CURSOS DE INGLES"/>
    <n v="86101810"/>
    <s v="Selección abreviada menor cuantía"/>
    <n v="4"/>
    <n v="7"/>
    <n v="1"/>
    <n v="30000000"/>
    <s v="GLOBAL"/>
    <s v="NO SOLICITADAS"/>
  </r>
  <r>
    <x v="24"/>
    <s v="01-01-03-027"/>
    <n v="10"/>
    <s v="PARTIDA ALIMENTACIÓN SOLDADOS"/>
    <s v="PARTIDA ALIMENTACIÓN SOLDADOS"/>
    <n v="0"/>
    <s v="CONTRATACIÓN DIRECTA"/>
    <n v="1"/>
    <n v="11"/>
    <n v="1"/>
    <n v="802713922"/>
    <s v="GLOBAL"/>
    <s v="NO SOLICITADAS"/>
  </r>
  <r>
    <x v="24"/>
    <s v="01-01-03-027"/>
    <n v="10"/>
    <s v="Planta permanente - Partida alimentación soldados"/>
    <s v="ALIMENTACIÓN VF 2019"/>
    <n v="90101501"/>
    <n v="0"/>
    <n v="0"/>
    <n v="0"/>
    <n v="1"/>
    <n v="469362320"/>
    <s v="GLOBAL"/>
    <s v="SI APROBADAS"/>
  </r>
  <r>
    <x v="24"/>
    <s v="01-02-01-001-001"/>
    <n v="16"/>
    <s v="Planta temporal - Sueldo básico"/>
    <s v="HORA CATEDRA"/>
    <n v="80111701"/>
    <n v="0"/>
    <n v="0"/>
    <n v="0"/>
    <n v="1"/>
    <n v="322465748"/>
    <s v="GLOBAL"/>
    <s v=""/>
  </r>
  <r>
    <x v="24"/>
    <s v="01-02-01-001-006"/>
    <n v="16"/>
    <s v="Planta temporal - Prima de servicio"/>
    <s v="PRIMA DE SERVICIO"/>
    <n v="80111701"/>
    <n v="0"/>
    <n v="0"/>
    <n v="0"/>
    <n v="1"/>
    <n v="85364384"/>
    <s v="GLOBAL"/>
    <s v=""/>
  </r>
  <r>
    <x v="24"/>
    <s v="01-02-01-001-010"/>
    <n v="16"/>
    <s v="Planta temporal - Prima de vacaciones"/>
    <s v="PRIMA DE VACACIONES"/>
    <n v="80111701"/>
    <n v="0"/>
    <n v="0"/>
    <n v="0"/>
    <n v="1"/>
    <n v="42630953"/>
    <s v="GLOBAL"/>
    <s v=""/>
  </r>
  <r>
    <x v="24"/>
    <s v="01-02-02-001"/>
    <n v="16"/>
    <s v="Planta temporal - Pensiones"/>
    <s v="PENSIONES"/>
    <n v="80111701"/>
    <n v="0"/>
    <n v="0"/>
    <n v="0"/>
    <n v="1"/>
    <n v="22973903"/>
    <s v="GLOBAL"/>
    <s v=""/>
  </r>
  <r>
    <x v="24"/>
    <s v="01-02-02-002"/>
    <n v="16"/>
    <s v="Planta temporal - Salud"/>
    <s v="SALUD"/>
    <n v="80111701"/>
    <n v="0"/>
    <n v="0"/>
    <n v="0"/>
    <n v="1"/>
    <n v="40106514"/>
    <s v="GLOBAL"/>
    <s v=""/>
  </r>
  <r>
    <x v="24"/>
    <s v="01-02-02-003"/>
    <n v="16"/>
    <s v="Planta temporal - Aportes de cesantías"/>
    <s v="APORTES DE CESANTIAS"/>
    <n v="80111701"/>
    <n v="0"/>
    <n v="0"/>
    <n v="0"/>
    <n v="1"/>
    <n v="50612210"/>
    <s v="GLOBAL"/>
    <s v=""/>
  </r>
  <r>
    <x v="24"/>
    <s v="01-02-02-004"/>
    <n v="16"/>
    <s v="Planta temporal - Cajas de compensación familiar"/>
    <s v="CAJAS DE COMPENSACION FAMILIAR"/>
    <n v="80111701"/>
    <n v="0"/>
    <n v="0"/>
    <n v="0"/>
    <n v="1"/>
    <n v="20991301"/>
    <s v="GLOBAL"/>
    <s v=""/>
  </r>
  <r>
    <x v="24"/>
    <s v="01-02-02-005"/>
    <n v="16"/>
    <s v="Planta temporal - Aportes generales al sistema de riesgos laborales"/>
    <s v="APORTES GENERALES AL SISTEMA DE RIESGOS"/>
    <n v="80111701"/>
    <n v="0"/>
    <n v="0"/>
    <n v="0"/>
    <n v="1"/>
    <n v="5349365"/>
    <s v="GLOBAL"/>
    <s v=""/>
  </r>
  <r>
    <x v="24"/>
    <s v="01-02-02-006"/>
    <n v="16"/>
    <s v="Planta temporal - Aportes al icbf"/>
    <s v="APORTES AL ICBF"/>
    <n v="80111701"/>
    <n v="0"/>
    <n v="0"/>
    <n v="0"/>
    <n v="1"/>
    <n v="15743476"/>
    <s v="GLOBAL"/>
    <s v=""/>
  </r>
  <r>
    <x v="24"/>
    <s v="01-02-02-007"/>
    <n v="16"/>
    <s v="Planta temporal - Aportes al sena"/>
    <s v="APORTES AL SENA   "/>
    <n v="80111701"/>
    <n v="0"/>
    <n v="0"/>
    <n v="0"/>
    <n v="1"/>
    <n v="4026250"/>
    <s v="GLOBAL"/>
    <s v=""/>
  </r>
  <r>
    <x v="24"/>
    <s v="01-02-02-008"/>
    <n v="16"/>
    <s v="Planta temporal - Aportes a la esap"/>
    <s v="APORTES ESAP"/>
    <n v="80111701"/>
    <n v="0"/>
    <n v="0"/>
    <n v="0"/>
    <n v="1"/>
    <n v="3123913"/>
    <s v="GLOBAL"/>
    <s v=""/>
  </r>
  <r>
    <x v="24"/>
    <s v="01-02-02-009"/>
    <n v="16"/>
    <s v="Planta temporal - Aportes a escuelas industriales e institutos técnicos"/>
    <s v="APORTES A ESCUELAS INDUSTRIALES E INSTITUTOS TECNICOS"/>
    <n v="80111701"/>
    <n v="0"/>
    <n v="0"/>
    <n v="0"/>
    <n v="1"/>
    <n v="5247825"/>
    <s v="GLOBAL"/>
    <s v=""/>
  </r>
  <r>
    <x v="24"/>
    <s v="02-01-01-003-008-03"/>
    <n v="10"/>
    <s v="Activos fijos - Instrumentos musicales"/>
    <s v="TROMPETAS EN BB."/>
    <n v="60131101"/>
    <n v="0"/>
    <n v="0"/>
    <n v="0"/>
    <n v="4"/>
    <n v="2671200"/>
    <s v="UNIDAD"/>
    <s v="NO SOLICITADAS"/>
  </r>
  <r>
    <x v="24"/>
    <s v="02-01-01-004-007-01"/>
    <n v="10"/>
    <s v="Activos fijos - Válvulas y tubos electrónicos; componentes electrónicos; sus partes y piezas"/>
    <s v="DESACTIVADOR/ACTIVADORD EQUIPO PARA AREÁ DE PRESTAMO"/>
    <n v="32151800"/>
    <n v="0"/>
    <n v="0"/>
    <n v="0"/>
    <n v="1"/>
    <n v="5080000"/>
    <s v="GLOBAL"/>
    <s v="NO SOLICITADAS"/>
  </r>
  <r>
    <x v="24"/>
    <s v="02-01-01-004-007-01"/>
    <n v="10"/>
    <s v="Activos fijos - Válvulas y tubos electrónicos; componentes electrónicos; sus partes y piezas"/>
    <s v="ANTENAS O SENSORES ELECTROMAGNÉTICAS"/>
    <n v="32151800"/>
    <n v="0"/>
    <n v="0"/>
    <n v="0"/>
    <n v="1"/>
    <n v="24800000"/>
    <s v="GLOBAL"/>
    <s v="NO SOLICITADAS"/>
  </r>
  <r>
    <x v="24"/>
    <s v="02-02-01-001-005"/>
    <n v="10"/>
    <s v="Materiales y suministros - Piedra, arena y arcilla"/>
    <s v="MATERIAL GRANULAR"/>
    <n v="11111600"/>
    <n v="0"/>
    <n v="0"/>
    <n v="0"/>
    <n v="1"/>
    <n v="5000000"/>
    <s v="UNIDAD"/>
    <s v="NO SOLICITADAS"/>
  </r>
  <r>
    <x v="24"/>
    <s v="02-02-01-002-007"/>
    <n v="10"/>
    <s v="Materiales y suministros - Artículos textiles (excepto prendas de vestir)"/>
    <s v="LIMPIONES"/>
    <n v="47131501"/>
    <n v="0"/>
    <n v="0"/>
    <n v="0"/>
    <n v="30"/>
    <n v="89250"/>
    <s v="UNIDAD"/>
    <s v="NO SOLICITADAS"/>
  </r>
  <r>
    <x v="24"/>
    <s v="02-02-01-002-007"/>
    <n v="10"/>
    <s v="Materiales y suministros - Artículos textiles (excepto prendas de vestir)"/>
    <s v="BAYETILLA"/>
    <n v="47131501"/>
    <n v="0"/>
    <n v="0"/>
    <n v="0"/>
    <n v="25"/>
    <n v="181475"/>
    <s v="UNIDAD"/>
    <s v="NO SOLICITADAS"/>
  </r>
  <r>
    <x v="24"/>
    <s v="02-02-01-002-007"/>
    <n v="10"/>
    <s v="Materiales y suministros - Artículos textiles (excepto prendas de vestir)"/>
    <s v="PAÑO ABSORVENTE MULTIUSOS"/>
    <n v="14111703"/>
    <n v="0"/>
    <n v="0"/>
    <n v="0"/>
    <n v="40"/>
    <n v="123760"/>
    <s v="UNIDAD"/>
    <s v="NO SOLICITADAS"/>
  </r>
  <r>
    <x v="24"/>
    <s v="02-02-01-002-007"/>
    <n v="10"/>
    <s v="Materiales y suministros - Artículos textiles (excepto prendas de vestir)"/>
    <s v="CAPAS PARA PELUQUERIA"/>
    <n v="53131642"/>
    <n v="0"/>
    <n v="0"/>
    <n v="0"/>
    <n v="10"/>
    <n v="130000"/>
    <s v="UNIDAD"/>
    <s v="NO SOLICITADAS"/>
  </r>
  <r>
    <x v="24"/>
    <s v="02-02-01-002-008"/>
    <n v="10"/>
    <s v="Materiales y suministros - Dotación (prendas de vestir y calzado)"/>
    <s v="PAR ZAPATOS DEPORTIVOS PARA AJEDREZ"/>
    <n v="53111900"/>
    <n v="0"/>
    <n v="0"/>
    <n v="0"/>
    <n v="4"/>
    <n v="840000"/>
    <s v="UNIDAD"/>
    <s v="NO SOLICITADAS"/>
  </r>
  <r>
    <x v="24"/>
    <s v="02-02-01-002-008"/>
    <n v="10"/>
    <s v="Materiales y suministros - Dotación (prendas de vestir y calzado)"/>
    <s v="PAR ZAPATOS DEPORTIVOS PARA ATLETISMO FONDO"/>
    <n v="53111900"/>
    <n v="0"/>
    <n v="0"/>
    <n v="0"/>
    <n v="36"/>
    <n v="9000000"/>
    <s v="UNIDAD"/>
    <s v="NO SOLICITADAS"/>
  </r>
  <r>
    <x v="24"/>
    <s v="02-02-01-002-008"/>
    <n v="10"/>
    <s v="Materiales y suministros - Dotación (prendas de vestir y calzado)"/>
    <s v="PAR DE SPIKES PARA ATLETISMO"/>
    <n v="53111900"/>
    <n v="0"/>
    <n v="0"/>
    <n v="0"/>
    <n v="20"/>
    <n v="5800000"/>
    <s v="UNIDAD"/>
    <s v="NO SOLICITADAS"/>
  </r>
  <r>
    <x v="24"/>
    <s v="02-02-01-002-008"/>
    <n v="10"/>
    <s v="Materiales y suministros - Dotación (prendas de vestir y calzado)"/>
    <s v="PAR DE ZAPATOS DEPORTIVOS PARA BALONCESTO"/>
    <n v="53111900"/>
    <n v="0"/>
    <n v="0"/>
    <n v="0"/>
    <n v="12"/>
    <n v="3000000"/>
    <s v="UNIDAD"/>
    <s v="NO SOLICITADAS"/>
  </r>
  <r>
    <x v="24"/>
    <s v="02-02-01-002-008"/>
    <n v="10"/>
    <s v="Materiales y suministros - Dotación (prendas de vestir y calzado)"/>
    <s v="PAR DE GUAYOS PARA FÚTBOL"/>
    <n v="53111900"/>
    <n v="0"/>
    <n v="0"/>
    <n v="0"/>
    <n v="18"/>
    <n v="4500000"/>
    <s v="UNIDAD"/>
    <s v="NO SOLICITADAS"/>
  </r>
  <r>
    <x v="24"/>
    <s v="02-02-01-002-008"/>
    <n v="10"/>
    <s v="Materiales y suministros - Dotación (prendas de vestir y calzado)"/>
    <s v="PAR DE ZAPATILLAS PARA FÚTBOL DE SALÓN"/>
    <n v="53111900"/>
    <n v="0"/>
    <n v="0"/>
    <n v="0"/>
    <n v="12"/>
    <n v="3000000"/>
    <s v="UNIDAD"/>
    <s v="NO SOLICITADAS"/>
  </r>
  <r>
    <x v="24"/>
    <s v="02-02-01-002-008"/>
    <n v="10"/>
    <s v="Materiales y suministros - Dotación (prendas de vestir y calzado)"/>
    <s v="PAR DE ZAPATOS DEPORTIVOS PARA NATACIÓN"/>
    <n v="53111900"/>
    <n v="0"/>
    <n v="0"/>
    <n v="0"/>
    <n v="12"/>
    <n v="2520000"/>
    <s v="UNIDAD"/>
    <s v="NO SOLICITADAS"/>
  </r>
  <r>
    <x v="24"/>
    <s v="02-02-01-002-008"/>
    <n v="10"/>
    <s v="Materiales y suministros - Dotación (prendas de vestir y calzado)"/>
    <s v="PAR DE ZAPATOS DEPORTIVOS PARA ORIENTACIÓN"/>
    <n v="53111900"/>
    <n v="0"/>
    <n v="0"/>
    <n v="0"/>
    <n v="14"/>
    <n v="3500000"/>
    <s v="UNIDAD"/>
    <s v="NO SOLICITADAS"/>
  </r>
  <r>
    <x v="24"/>
    <s v="02-02-01-002-008"/>
    <n v="10"/>
    <s v="Materiales y suministros - Dotación (prendas de vestir y calzado)"/>
    <s v="PAR DE ZAPATOS DEPORTIVOS PARA PENTATLÓN"/>
    <n v="53111900"/>
    <n v="0"/>
    <n v="0"/>
    <n v="0"/>
    <n v="10"/>
    <n v="2500000"/>
    <s v="UNIDAD"/>
    <s v="NO SOLICITADAS"/>
  </r>
  <r>
    <x v="24"/>
    <s v="02-02-01-002-008"/>
    <n v="10"/>
    <s v="Materiales y suministros - Dotación (prendas de vestir y calzado)"/>
    <s v="PAR DE ZAPATOS DEPORTIVOS PARA TAEKWONDO"/>
    <n v="53111900"/>
    <n v="0"/>
    <n v="0"/>
    <n v="0"/>
    <n v="26"/>
    <n v="6500000"/>
    <s v="UNIDAD"/>
    <s v="NO SOLICITADAS"/>
  </r>
  <r>
    <x v="24"/>
    <s v="02-02-01-002-008"/>
    <n v="10"/>
    <s v="Materiales y suministros - Dotación (prendas de vestir y calzado)"/>
    <s v="PAR DE ZAPATOS DEPORTIVOS PARA TENIS DE MESA"/>
    <n v="53111900"/>
    <n v="0"/>
    <n v="0"/>
    <n v="0"/>
    <n v="4"/>
    <n v="1000000"/>
    <s v="UNIDAD"/>
    <s v="NO SOLICITADAS"/>
  </r>
  <r>
    <x v="24"/>
    <s v="02-02-01-002-008"/>
    <n v="10"/>
    <s v="Materiales y suministros - Dotación (prendas de vestir y calzado)"/>
    <s v="PAR DE ZAPATOS PARA TIRO DEPORTIVO"/>
    <n v="53111900"/>
    <n v="0"/>
    <n v="0"/>
    <n v="0"/>
    <n v="12"/>
    <n v="6840000"/>
    <s v="UNIDAD"/>
    <s v="NO SOLICITADAS"/>
  </r>
  <r>
    <x v="24"/>
    <s v="02-02-01-002-008"/>
    <n v="10"/>
    <s v="Materiales y suministros - Dotación (prendas de vestir y calzado)"/>
    <s v="PAR DE ZAPATOS DEPORTIVOS PARA VOLEIBOL"/>
    <n v="53111900"/>
    <n v="0"/>
    <n v="0"/>
    <n v="0"/>
    <n v="14"/>
    <n v="3500000"/>
    <s v="UNIDAD"/>
    <s v="NO SOLICITADAS"/>
  </r>
  <r>
    <x v="24"/>
    <s v="02-02-01-003-001"/>
    <n v="10"/>
    <s v="Materiales y suministros - Productos de madera, corcho, cestería y espartería"/>
    <s v="CAJA DE CAÑAS PARA SAXOFON ALTO NO 3"/>
    <n v="60131502"/>
    <n v="0"/>
    <n v="0"/>
    <n v="0"/>
    <n v="8"/>
    <n v="1017600"/>
    <s v="UNIDAD"/>
    <s v="NO SOLICITADAS"/>
  </r>
  <r>
    <x v="24"/>
    <s v="02-02-01-003-001"/>
    <n v="10"/>
    <s v="Materiales y suministros - Productos de madera, corcho, cestería y espartería"/>
    <s v="CAJA DE CAÑAS PARA SAXOFON ALTO NO 2 1/2"/>
    <n v="60131502"/>
    <n v="0"/>
    <n v="0"/>
    <n v="0"/>
    <n v="1"/>
    <n v="127200"/>
    <s v="UNIDAD"/>
    <s v="NO SOLICITADAS"/>
  </r>
  <r>
    <x v="24"/>
    <s v="02-02-01-003-001"/>
    <n v="10"/>
    <s v="Materiales y suministros - Productos de madera, corcho, cestería y espartería"/>
    <s v="CAÑAS SINTETICAS PARA SAXOFON ALTO "/>
    <n v="60131502"/>
    <n v="0"/>
    <n v="0"/>
    <n v="0"/>
    <n v="3"/>
    <n v="254400"/>
    <s v="UNIDAD"/>
    <s v="NO SOLICITADAS"/>
  </r>
  <r>
    <x v="24"/>
    <s v="02-02-01-003-001"/>
    <n v="10"/>
    <s v="Materiales y suministros - Productos de madera, corcho, cestería y espartería"/>
    <s v="CAJA DE CAÑAS PARA SAXOFON SOPRANO NO 3"/>
    <n v="60131502"/>
    <n v="0"/>
    <n v="0"/>
    <n v="0"/>
    <n v="5"/>
    <n v="636000"/>
    <s v="UNIDAD"/>
    <s v="NO SOLICITADAS"/>
  </r>
  <r>
    <x v="24"/>
    <s v="02-02-01-003-001"/>
    <n v="10"/>
    <s v="Materiales y suministros - Productos de madera, corcho, cestería y espartería"/>
    <s v="CAJA DE CAÑAS PARA SAXOFON TENOR NO 3"/>
    <n v="60131502"/>
    <n v="0"/>
    <n v="0"/>
    <n v="0"/>
    <n v="5"/>
    <n v="477000"/>
    <s v="UNIDAD"/>
    <s v="NO SOLICITADAS"/>
  </r>
  <r>
    <x v="24"/>
    <s v="02-02-01-003-001"/>
    <n v="10"/>
    <s v="Materiales y suministros - Productos de madera, corcho, cestería y espartería"/>
    <s v="CAJA DE CAÑAS PARA SAXOFON TENOR NO 2 1/2"/>
    <n v="60131502"/>
    <n v="0"/>
    <n v="0"/>
    <n v="0"/>
    <n v="2"/>
    <n v="190800"/>
    <s v="UNIDAD"/>
    <s v="NO SOLICITADAS"/>
  </r>
  <r>
    <x v="24"/>
    <s v="02-02-01-003-001"/>
    <n v="10"/>
    <s v="Materiales y suministros - Productos de madera, corcho, cestería y espartería"/>
    <s v="CAJA DE CAÑAS PARA SAXOFON BARITONO NO 3"/>
    <n v="60131502"/>
    <n v="0"/>
    <n v="0"/>
    <n v="0"/>
    <n v="4"/>
    <n v="424000"/>
    <s v="UNIDAD"/>
    <s v="NO SOLICITADAS"/>
  </r>
  <r>
    <x v="24"/>
    <s v="02-02-01-003-001"/>
    <n v="10"/>
    <s v="Materiales y suministros - Productos de madera, corcho, cestería y espartería"/>
    <s v="CAJA CAÑAS PARA CLARINETE SOPRANO  VANDOREM V,21 NO 3 1/2 "/>
    <n v="60131502"/>
    <n v="0"/>
    <n v="0"/>
    <n v="0"/>
    <n v="6"/>
    <n v="1717200"/>
    <s v="UNIDAD"/>
    <s v="NO SOLICITADAS"/>
  </r>
  <r>
    <x v="24"/>
    <s v="02-02-01-003-001"/>
    <n v="10"/>
    <s v="Materiales y suministros - Productos de madera, corcho, cestería y espartería"/>
    <s v="CAJA CAÑAS PARA CLARINETE SOPRANO  VANDOREM V,21 NUM 3 "/>
    <n v="60131502"/>
    <n v="0"/>
    <n v="0"/>
    <n v="0"/>
    <n v="2"/>
    <n v="572400"/>
    <s v="UNIDAD"/>
    <s v="NO SOLICITADAS"/>
  </r>
  <r>
    <x v="24"/>
    <s v="02-02-01-003-001"/>
    <n v="10"/>
    <s v="Materiales y suministros - Productos de madera, corcho, cestería y espartería"/>
    <s v="ESTUCHE PARA SAXOFON TENOR"/>
    <n v="60131510"/>
    <n v="0"/>
    <n v="0"/>
    <n v="0"/>
    <n v="1"/>
    <n v="742000"/>
    <s v="UNIDAD"/>
    <s v="NO SOLICITADAS"/>
  </r>
  <r>
    <x v="24"/>
    <s v="02-02-01-003-001"/>
    <n v="10"/>
    <s v="Materiales y suministros - Productos de madera, corcho, cestería y espartería"/>
    <s v="ESTUCHE PARA SAXOFÓN SOPRANO "/>
    <n v="60131510"/>
    <n v="0"/>
    <n v="0"/>
    <n v="0"/>
    <n v="1"/>
    <n v="318000"/>
    <s v="UNIDAD"/>
    <s v="NO SOLICITADAS"/>
  </r>
  <r>
    <x v="24"/>
    <s v="02-02-01-003-001"/>
    <n v="10"/>
    <s v="Materiales y suministros - Productos de madera, corcho, cestería y espartería"/>
    <s v="ESTUCHE PARA SAXOFON ALTO *"/>
    <n v="60131510"/>
    <n v="0"/>
    <n v="0"/>
    <n v="0"/>
    <n v="1"/>
    <n v="477000"/>
    <s v="UNIDAD"/>
    <s v="NO SOLICITADAS"/>
  </r>
  <r>
    <x v="24"/>
    <s v="02-02-01-003-001"/>
    <n v="10"/>
    <s v="Materiales y suministros - Productos de madera, corcho, cestería y espartería"/>
    <s v="ESTUCHE MULTIPLE DE SAXOFON*"/>
    <n v="60131510"/>
    <n v="0"/>
    <n v="0"/>
    <n v="0"/>
    <n v="1"/>
    <n v="423999"/>
    <s v="UNIDAD"/>
    <s v="NO SOLICITADAS"/>
  </r>
  <r>
    <x v="24"/>
    <s v="02-02-01-003-001"/>
    <n v="10"/>
    <s v="Materiales y suministros - Productos de madera, corcho, cestería y espartería"/>
    <s v="ESTUCHE TROMBON *"/>
    <n v="60131510"/>
    <n v="0"/>
    <n v="0"/>
    <n v="0"/>
    <n v="1"/>
    <n v="349800"/>
    <s v="UNIDAD"/>
    <s v="NO SOLICITADAS"/>
  </r>
  <r>
    <x v="24"/>
    <s v="02-02-01-003-001"/>
    <n v="10"/>
    <s v="Materiales y suministros - Productos de madera, corcho, cestería y espartería"/>
    <s v="ESTUCHE PARA TUBA *"/>
    <n v="60131510"/>
    <n v="0"/>
    <n v="0"/>
    <n v="0"/>
    <n v="2"/>
    <n v="1060000"/>
    <s v="UNIDAD"/>
    <s v="NO SOLICITADAS"/>
  </r>
  <r>
    <x v="24"/>
    <s v="02-02-01-003-001"/>
    <n v="10"/>
    <s v="Materiales y suministros - Productos de madera, corcho, cestería y espartería"/>
    <s v="PALAS DE MADERA PARA HACER CAÑAS DE OBOE TIPO GLOTAN"/>
    <n v="60131502"/>
    <n v="0"/>
    <n v="0"/>
    <n v="0"/>
    <n v="80"/>
    <n v="807280"/>
    <s v="UNIDAD"/>
    <s v="NO SOLICITADAS"/>
  </r>
  <r>
    <x v="24"/>
    <s v="02-02-01-003-001"/>
    <n v="10"/>
    <s v="Materiales y suministros - Productos de madera, corcho, cestería y espartería"/>
    <s v="PRODUCTOS DE MADERA"/>
    <n v="11121600"/>
    <n v="0"/>
    <n v="0"/>
    <n v="0"/>
    <n v="1"/>
    <n v="11000000"/>
    <s v="UNIDAD"/>
    <s v="NO SOLICITADAS"/>
  </r>
  <r>
    <x v="24"/>
    <s v="02-02-01-003-002-01"/>
    <n v="10"/>
    <s v="Materiales y suministros - Pasta de papel, papel y cartón"/>
    <s v="ETIQUETAS TIPO LABELS AUTOADHESIVAS "/>
    <n v="55121606"/>
    <n v="0"/>
    <n v="0"/>
    <n v="0"/>
    <n v="1"/>
    <n v="2120000"/>
    <s v="GLOBAL"/>
    <s v="NO SOLICITADAS"/>
  </r>
  <r>
    <x v="24"/>
    <s v="02-02-01-003-002-01"/>
    <n v="10"/>
    <s v="Materiales y suministros - Pasta de papel, papel y cartón"/>
    <s v="PAPEL HIGIÉNICO 250 MTS"/>
    <n v="14111703"/>
    <n v="0"/>
    <n v="0"/>
    <n v="0"/>
    <n v="100"/>
    <n v="1178100"/>
    <s v="UNIDAD"/>
    <s v="NO SOLICITADAS"/>
  </r>
  <r>
    <x v="24"/>
    <s v="02-02-01-003-002-01"/>
    <n v="10"/>
    <s v="Materiales y suministros - Pasta de papel, papel y cartón"/>
    <s v="TOALLAS PARA MANOS 100 MTS"/>
    <n v="14111703"/>
    <n v="0"/>
    <n v="0"/>
    <n v="0"/>
    <n v="10"/>
    <n v="246330"/>
    <s v="UNIDAD"/>
    <s v="NO SOLICITADAS"/>
  </r>
  <r>
    <x v="24"/>
    <s v="02-02-01-003-002-01"/>
    <n v="10"/>
    <s v="Materiales y suministros - Pasta de papel, papel y cartón"/>
    <s v="CUELLEROS DESECHABLES ROLLO POR 50 UNDS"/>
    <n v="14111703"/>
    <n v="0"/>
    <n v="0"/>
    <n v="0"/>
    <n v="100"/>
    <n v="1000000"/>
    <s v="UNIDAD"/>
    <s v="NO SOLICITADAS"/>
  </r>
  <r>
    <x v="2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S PARA BRONCES"/>
    <n v="60131500"/>
    <n v="0"/>
    <n v="0"/>
    <n v="0"/>
    <n v="5"/>
    <n v="174900"/>
    <s v="UNIDAD"/>
    <s v="NO SOLICITADAS"/>
  </r>
  <r>
    <x v="24"/>
    <s v="02-02-01-003-004-01"/>
    <n v="10"/>
    <s v="Materiales y suministros - Químicos orgánicos básicos"/>
    <s v="ALCOHOL ANTISÉPTICO"/>
    <n v="12352104"/>
    <n v="0"/>
    <n v="0"/>
    <n v="0"/>
    <n v="20"/>
    <n v="133280"/>
    <s v="UNIDAD"/>
    <s v="NO SOLICITADAS"/>
  </r>
  <r>
    <x v="24"/>
    <s v="02-02-01-003-004-02"/>
    <n v="10"/>
    <s v="Materiales y suministros - Productos químicos inorgánicos básicos n. C. P."/>
    <s v="HIPOCLORITO DE SODIO AL 13% POR CANECA DE 55 GALONES"/>
    <n v="12141901"/>
    <n v="0"/>
    <n v="0"/>
    <n v="0"/>
    <n v="80"/>
    <n v="40000000"/>
    <s v="UNIDAD"/>
    <s v="NO SOLICITADAS"/>
  </r>
  <r>
    <x v="24"/>
    <s v="02-02-01-003-004-02"/>
    <n v="10"/>
    <s v="Materiales y suministros - Productos químicos inorgánicos básicos n. C. P."/>
    <s v="POLICLORURO DE ALUMINIO "/>
    <n v="12141901"/>
    <n v="0"/>
    <n v="0"/>
    <n v="0"/>
    <n v="8"/>
    <n v="600000"/>
    <s v="UNIDAD"/>
    <s v="NO SOLICITADAS"/>
  </r>
  <r>
    <x v="24"/>
    <s v="02-02-01-003-004-02"/>
    <n v="10"/>
    <s v="Materiales y suministros - Productos químicos inorgánicos básicos n. C. P."/>
    <s v="KIT DE REACTIVOS PARA MEDICION DE CLORO LIBRE"/>
    <n v="12161503"/>
    <n v="0"/>
    <n v="0"/>
    <n v="0"/>
    <n v="8"/>
    <n v="4000000"/>
    <s v="UNIDAD"/>
    <s v="NO SOLICITADAS"/>
  </r>
  <r>
    <x v="24"/>
    <s v="02-02-01-003-004-02"/>
    <n v="10"/>
    <s v="Materiales y suministros - Productos químicos inorgánicos básicos n. C. P."/>
    <s v="KIT DE REACTIVOS  PARA MEDICION DE HIERRO"/>
    <n v="12161503"/>
    <n v="0"/>
    <n v="0"/>
    <n v="0"/>
    <n v="8"/>
    <n v="2560000"/>
    <s v="UNIDAD"/>
    <s v="NO SOLICITADAS"/>
  </r>
  <r>
    <x v="24"/>
    <s v="02-02-01-003-004-02"/>
    <n v="10"/>
    <s v="Materiales y suministros - Productos químicos inorgánicos básicos n. C. P."/>
    <s v="KIT REACTIVOS PARA MEDICION DE DUREZA"/>
    <n v="12161503"/>
    <n v="0"/>
    <n v="0"/>
    <n v="0"/>
    <n v="4"/>
    <n v="1400000"/>
    <s v="UNIDAD"/>
    <s v="NO SOLICITADAS"/>
  </r>
  <r>
    <x v="24"/>
    <s v="02-02-01-003-004-02"/>
    <n v="10"/>
    <s v="Materiales y suministros - Productos químicos inorgánicos básicos n. C. P."/>
    <s v=" HIPOCLORITO DE SODIO AL 5%"/>
    <n v="47131800"/>
    <n v="0"/>
    <n v="0"/>
    <n v="0"/>
    <n v="6"/>
    <n v="120000"/>
    <s v="UNIDAD"/>
    <s v="NO SOLICITADAS"/>
  </r>
  <r>
    <x v="24"/>
    <s v="02-02-01-003-004-06"/>
    <n v="10"/>
    <s v="Materiales y suministros - Abonos y plaguicidas"/>
    <s v="UREA"/>
    <n v="10171600"/>
    <n v="0"/>
    <n v="0"/>
    <n v="0"/>
    <n v="24"/>
    <n v="373200"/>
    <s v="UNIDAD"/>
    <s v="NO SOLICITADAS"/>
  </r>
  <r>
    <x v="24"/>
    <s v="02-02-01-003-004-06"/>
    <n v="10"/>
    <s v="Materiales y suministros - Abonos y plaguicidas"/>
    <s v="CLORIPIRIFOS"/>
    <n v="10191509"/>
    <n v="0"/>
    <n v="0"/>
    <n v="0"/>
    <n v="3"/>
    <n v="474000"/>
    <s v="UNIDAD"/>
    <s v="NO SOLICITADAS"/>
  </r>
  <r>
    <x v="24"/>
    <s v="02-02-01-003-004-06"/>
    <n v="10"/>
    <s v="Materiales y suministros - Abonos y plaguicidas"/>
    <s v="GLIFOSATO"/>
    <n v="10191509"/>
    <n v="0"/>
    <n v="0"/>
    <n v="0"/>
    <n v="35"/>
    <n v="1575000"/>
    <s v="UNIDAD"/>
    <s v="NO SOLICITADAS"/>
  </r>
  <r>
    <x v="24"/>
    <s v="02-02-01-003-004-06"/>
    <n v="10"/>
    <s v="Materiales y suministros - Abonos y plaguicidas"/>
    <s v="ABONO FOLIAR"/>
    <n v="10171504"/>
    <n v="0"/>
    <n v="0"/>
    <n v="0"/>
    <n v="9"/>
    <n v="351000"/>
    <s v="UNIDAD"/>
    <s v="NO SOLICITADAS"/>
  </r>
  <r>
    <x v="24"/>
    <s v="02-02-01-003-004-06"/>
    <n v="10"/>
    <s v="Materiales y suministros - Abonos y plaguicidas"/>
    <s v="TRIPLE 15"/>
    <n v="51101800"/>
    <n v="0"/>
    <n v="0"/>
    <n v="0"/>
    <n v="1"/>
    <n v="123350"/>
    <s v="UNIDAD"/>
    <s v="NO SOLICITADAS"/>
  </r>
  <r>
    <x v="24"/>
    <s v="02-02-01-003-004-06"/>
    <n v="10"/>
    <s v="Materiales y suministros - Abonos y plaguicidas"/>
    <s v="PROPINEB+ POLXMERIC ZINC"/>
    <n v="51101800"/>
    <n v="0"/>
    <n v="0"/>
    <n v="0"/>
    <n v="2"/>
    <n v="116000"/>
    <s v="UNIDAD"/>
    <s v="NO SOLICITADAS"/>
  </r>
  <r>
    <x v="24"/>
    <s v="02-02-01-003-004-06"/>
    <n v="10"/>
    <s v="Materiales y suministros - Abonos y plaguicidas"/>
    <s v="HIDROXICLORURO "/>
    <n v="12352305"/>
    <n v="0"/>
    <n v="0"/>
    <n v="0"/>
    <n v="15"/>
    <n v="8250000"/>
    <s v="UNIDAD"/>
    <s v="NO SOLICITADAS"/>
  </r>
  <r>
    <x v="24"/>
    <s v="02-02-01-003-004-06"/>
    <n v="10"/>
    <s v="Materiales y suministros - Abonos y plaguicidas"/>
    <s v="METAMIDOFOS"/>
    <n v="10191509"/>
    <n v="0"/>
    <n v="0"/>
    <n v="0"/>
    <n v="3"/>
    <n v="177450"/>
    <s v="UNIDAD"/>
    <s v="NO SOLICITADAS"/>
  </r>
  <r>
    <x v="24"/>
    <s v="02-02-01-003-005-01"/>
    <n v="10"/>
    <s v="Materiales y suministros - Pinturas y barnices y productos relacionados; colores para la pintura artística; tintas"/>
    <s v="PINTURAS"/>
    <n v="31211500"/>
    <n v="0"/>
    <n v="0"/>
    <n v="0"/>
    <n v="1"/>
    <n v="30000000"/>
    <s v="UNIDAD"/>
    <s v="NO SOLICITADAS"/>
  </r>
  <r>
    <x v="24"/>
    <s v="02-02-01-003-005-03"/>
    <n v="10"/>
    <s v="Materiales y suministros - Jabón, preparados para limpieza, perfumes y preparados de tocador"/>
    <s v="JABÓN PARA LOZA"/>
    <n v="47131700"/>
    <n v="0"/>
    <n v="0"/>
    <n v="0"/>
    <n v="25"/>
    <n v="258825"/>
    <s v="UNIDAD"/>
    <s v="NO SOLICITADAS"/>
  </r>
  <r>
    <x v="24"/>
    <s v="02-02-01-003-005-03"/>
    <n v="10"/>
    <s v="Materiales y suministros - Jabón, preparados para limpieza, perfumes y preparados de tocador"/>
    <s v="JABÓN LIQUDO  PARA MANOS"/>
    <n v="47131700"/>
    <n v="0"/>
    <n v="0"/>
    <n v="0"/>
    <n v="10"/>
    <n v="99960"/>
    <s v="UNIDAD"/>
    <s v="NO SOLICITADAS"/>
  </r>
  <r>
    <x v="24"/>
    <s v="02-02-01-003-005-03"/>
    <n v="10"/>
    <s v="Materiales y suministros - Jabón, preparados para limpieza, perfumes y preparados de tocador"/>
    <s v="GEL ANTIBACTERIAL PARA MANOS"/>
    <n v="47131700"/>
    <n v="0"/>
    <n v="0"/>
    <n v="0"/>
    <n v="10"/>
    <n v="361760"/>
    <s v="UNIDAD"/>
    <s v="NO SOLICITADAS"/>
  </r>
  <r>
    <x v="24"/>
    <s v="02-02-01-003-005-03"/>
    <n v="10"/>
    <s v="Materiales y suministros - Jabón, preparados para limpieza, perfumes y preparados de tocador"/>
    <s v="LIQUIDO DESENGRASANTE"/>
    <n v="47131700"/>
    <n v="0"/>
    <n v="0"/>
    <n v="0"/>
    <n v="10"/>
    <n v="99960"/>
    <s v="UNIDAD"/>
    <s v="NO SOLICITADAS"/>
  </r>
  <r>
    <x v="24"/>
    <s v="02-02-01-003-005-03"/>
    <n v="10"/>
    <s v="Materiales y suministros - Jabón, preparados para limpieza, perfumes y preparados de tocador"/>
    <s v="DETERGENTE MULTIUSOS EN POLVO"/>
    <n v="47131700"/>
    <n v="0"/>
    <n v="0"/>
    <n v="0"/>
    <n v="80"/>
    <n v="504560"/>
    <s v="UNIDAD"/>
    <s v="NO SOLICITADAS"/>
  </r>
  <r>
    <x v="24"/>
    <s v="02-02-01-003-005-03"/>
    <n v="10"/>
    <s v="Materiales y suministros - Jabón, preparados para limpieza, perfumes y preparados de tocador"/>
    <s v="DESIFECTANTE PARA USO GENERAL"/>
    <n v="47131700"/>
    <n v="0"/>
    <n v="0"/>
    <n v="0"/>
    <n v="20"/>
    <n v="71400"/>
    <s v="UNIDAD"/>
    <s v="NO SOLICITADAS"/>
  </r>
  <r>
    <x v="24"/>
    <s v="02-02-01-003-005-03"/>
    <n v="10"/>
    <s v="Materiales y suministros - Jabón, preparados para limpieza, perfumes y preparados de tocador"/>
    <s v="LIQUIDO PARA LIMPIAR VIDRIOS"/>
    <n v="47131700"/>
    <n v="0"/>
    <n v="0"/>
    <n v="0"/>
    <n v="5"/>
    <n v="50000"/>
    <s v="UNIDAD"/>
    <s v="NO SOLICITADAS"/>
  </r>
  <r>
    <x v="24"/>
    <s v="02-02-01-003-005-03"/>
    <n v="10"/>
    <s v="Materiales y suministros - Jabón, preparados para limpieza, perfumes y preparados de tocador"/>
    <s v="LUSTRADOR DE MUEBLES"/>
    <n v="47131700"/>
    <n v="0"/>
    <n v="0"/>
    <n v="0"/>
    <n v="5"/>
    <n v="17850"/>
    <s v="UNIDAD"/>
    <s v="NO SOLICITADAS"/>
  </r>
  <r>
    <x v="24"/>
    <s v="02-02-01-003-005-03"/>
    <n v="10"/>
    <s v="Materiales y suministros - Jabón, preparados para limpieza, perfumes y preparados de tocador"/>
    <s v="CERA POLIMÉRICA"/>
    <n v="12181501"/>
    <n v="0"/>
    <n v="0"/>
    <n v="0"/>
    <n v="10"/>
    <n v="191590"/>
    <s v="UNIDAD"/>
    <s v="NO SOLICITADAS"/>
  </r>
  <r>
    <x v="24"/>
    <s v="02-02-01-003-005-03"/>
    <n v="10"/>
    <s v="Materiales y suministros - Jabón, preparados para limpieza, perfumes y preparados de tocador"/>
    <s v="REMOVEDOR DE CERA"/>
    <n v="47131800"/>
    <n v="0"/>
    <n v="0"/>
    <n v="0"/>
    <n v="10"/>
    <n v="113050"/>
    <s v="UNIDAD"/>
    <s v="NO SOLICITADAS"/>
  </r>
  <r>
    <x v="24"/>
    <s v="02-02-01-003-005-03"/>
    <n v="10"/>
    <s v="Materiales y suministros - Jabón, preparados para limpieza, perfumes y preparados de tocador"/>
    <s v="VARSOL ECOLÓGICO"/>
    <n v="12352104"/>
    <n v="0"/>
    <n v="0"/>
    <n v="0"/>
    <n v="10"/>
    <n v="561680"/>
    <s v="UNIDAD"/>
    <s v="NO SOLICITADAS"/>
  </r>
  <r>
    <x v="24"/>
    <s v="02-02-01-003-005-03"/>
    <n v="10"/>
    <s v="Materiales y suministros - Jabón, preparados para limpieza, perfumes y preparados de tocador"/>
    <s v="BETÚN"/>
    <n v="12352104"/>
    <n v="0"/>
    <n v="0"/>
    <n v="0"/>
    <n v="5"/>
    <n v="60095"/>
    <s v="UNIDAD"/>
    <s v="NO SOLICITADAS"/>
  </r>
  <r>
    <x v="24"/>
    <s v="02-02-01-003-005-03"/>
    <n v="10"/>
    <s v="Materiales y suministros - Jabón, preparados para limpieza, perfumes y preparados de tocador"/>
    <s v="AMBIENTADOR PÁRA CARRO"/>
    <n v="47131700"/>
    <n v="0"/>
    <n v="0"/>
    <n v="0"/>
    <n v="8"/>
    <n v="120000"/>
    <s v="UNIDAD"/>
    <s v="NO SOLICITADAS"/>
  </r>
  <r>
    <x v="24"/>
    <s v="02-02-01-003-005-03"/>
    <n v="10"/>
    <s v="Materiales y suministros - Jabón, preparados para limpieza, perfumes y preparados de tocador"/>
    <s v="SILICONA LIQUIDA PARA BRILLAR  AUTOS"/>
    <n v="12352310"/>
    <n v="0"/>
    <n v="0"/>
    <n v="0"/>
    <n v="8"/>
    <n v="136000"/>
    <s v="UNIDAD"/>
    <s v="NO SOLICITADAS"/>
  </r>
  <r>
    <x v="24"/>
    <s v="02-02-01-003-005-03"/>
    <n v="10"/>
    <s v="Materiales y suministros - Jabón, preparados para limpieza, perfumes y preparados de tocador"/>
    <s v="AMBIENTADOR LÍQUIDO"/>
    <n v="47131700"/>
    <n v="0"/>
    <n v="0"/>
    <n v="0"/>
    <n v="8"/>
    <n v="120000"/>
    <s v="UNIDAD"/>
    <s v="NO SOLICITADAS"/>
  </r>
  <r>
    <x v="24"/>
    <s v="02-02-01-003-005-03"/>
    <n v="10"/>
    <s v="Materiales y suministros - Jabón, preparados para limpieza, perfumes y preparados de tocador"/>
    <s v="AMBIENTADOR EN SPRAY"/>
    <n v="47131700"/>
    <n v="0"/>
    <n v="0"/>
    <n v="0"/>
    <n v="8"/>
    <n v="200000"/>
    <s v="UNIDAD"/>
    <s v="NO SOLICITADAS"/>
  </r>
  <r>
    <x v="24"/>
    <s v="02-02-01-003-005-04"/>
    <n v="10"/>
    <s v="Materiales y suministros - Productos químicos n. C. P."/>
    <s v="PEGANTES"/>
    <n v="31201600"/>
    <n v="0"/>
    <n v="0"/>
    <n v="0"/>
    <n v="1"/>
    <n v="2000000"/>
    <s v="UNIDAD"/>
    <s v="NO SOLICITADAS"/>
  </r>
  <r>
    <x v="24"/>
    <s v="02-02-01-003-006-02"/>
    <n v="10"/>
    <s v="Materiales y suministros - Otros productos de caucho"/>
    <s v="PROTECTORES DE CAUCHO PARA BOQUILLA DE CLARINETE SET O PAQUETE"/>
    <n v="60131500"/>
    <n v="0"/>
    <n v="0"/>
    <n v="0"/>
    <n v="10"/>
    <n v="47710"/>
    <s v="UNIDAD"/>
    <s v="NO SOLICITADAS"/>
  </r>
  <r>
    <x v="24"/>
    <s v="02-02-01-003-006-02"/>
    <n v="10"/>
    <s v="Materiales y suministros - Otros productos de caucho"/>
    <s v="CHUPAS PARA SANITARIO"/>
    <n v="47131608"/>
    <n v="0"/>
    <n v="0"/>
    <n v="0"/>
    <n v="2"/>
    <n v="18000"/>
    <s v="UNIDAD"/>
    <s v="NO SOLICITADAS"/>
  </r>
  <r>
    <x v="24"/>
    <s v="02-02-01-003-006-03"/>
    <n v="10"/>
    <s v="Materiales y suministros - Semimanufacturas de plástico"/>
    <s v="TUBOS Y ACCESORIOS PVC"/>
    <n v="40183100"/>
    <n v="0"/>
    <n v="0"/>
    <n v="0"/>
    <n v="1"/>
    <n v="11000000"/>
    <s v="UNIDAD"/>
    <s v="NO SOLICITADAS"/>
  </r>
  <r>
    <x v="24"/>
    <s v="02-02-01-003-006-04"/>
    <n v="10"/>
    <s v="Materiales y suministros - Productos de empaque y envasado, de plástico"/>
    <s v="BOLSAS PARA BASURA COLOR NEGRO PAQUETE X 6"/>
    <n v="24111503"/>
    <n v="0"/>
    <n v="0"/>
    <n v="0"/>
    <n v="50"/>
    <n v="238000"/>
    <s v="UNIDAD"/>
    <s v="NO SOLICITADAS"/>
  </r>
  <r>
    <x v="24"/>
    <s v="02-02-01-003-006-04"/>
    <n v="10"/>
    <s v="Materiales y suministros - Productos de empaque y envasado, de plástico"/>
    <s v="BOLSA PLASTICA COLOR VERDE PAQUETE X 6"/>
    <n v="24111503"/>
    <n v="0"/>
    <n v="0"/>
    <n v="0"/>
    <n v="40"/>
    <n v="228480"/>
    <s v="UNIDAD"/>
    <s v="NO SOLICITADAS"/>
  </r>
  <r>
    <x v="24"/>
    <s v="02-02-01-003-006-04"/>
    <n v="10"/>
    <s v="Materiales y suministros - Productos de empaque y envasado, de plástico"/>
    <s v="BOLSAS PLÁSTICA COLOR AZUL PAQUETE X 6"/>
    <n v="24111503"/>
    <n v="0"/>
    <n v="0"/>
    <n v="0"/>
    <n v="32"/>
    <n v="224672"/>
    <s v="UNIDAD"/>
    <s v="NO SOLICITADAS"/>
  </r>
  <r>
    <x v="24"/>
    <s v="02-02-01-003-006-04"/>
    <n v="10"/>
    <s v="Materiales y suministros - Productos de empaque y envasado, de plástico"/>
    <s v="BOLSAS PLÁSTICA COLOR GRIS PAQUETE X 6"/>
    <n v="24111503"/>
    <n v="0"/>
    <n v="0"/>
    <n v="0"/>
    <n v="35"/>
    <n v="245735"/>
    <s v="UNIDAD"/>
    <s v="NO SOLICITADAS"/>
  </r>
  <r>
    <x v="24"/>
    <s v="02-02-01-003-006-09"/>
    <n v="10"/>
    <s v="Materiales y suministros - Otros productos plásticos"/>
    <s v="CAÑAS SINTETICAS PARA SAXOFON TENOR "/>
    <n v="60131502"/>
    <n v="0"/>
    <n v="0"/>
    <n v="0"/>
    <n v="3"/>
    <n v="254400"/>
    <s v="UNIDAD"/>
    <s v="NO SOLICITADAS"/>
  </r>
  <r>
    <x v="24"/>
    <s v="02-02-01-003-006-09"/>
    <n v="10"/>
    <s v="Materiales y suministros - Otros productos plásticos"/>
    <s v="PROTECTORES PLÁSTICOS PARA BOQUILLAS DE SAXOFÓN "/>
    <n v="60131500"/>
    <n v="0"/>
    <n v="0"/>
    <n v="0"/>
    <n v="10"/>
    <n v="106000"/>
    <s v="UNIDAD"/>
    <s v="NO SOLICITADAS"/>
  </r>
  <r>
    <x v="24"/>
    <s v="02-02-01-003-006-09"/>
    <n v="10"/>
    <s v="Materiales y suministros - Otros productos plásticos"/>
    <s v="RECOGEDOR"/>
    <n v="47131600"/>
    <n v="0"/>
    <n v="0"/>
    <n v="0"/>
    <n v="20"/>
    <n v="14280"/>
    <s v="UNIDAD"/>
    <s v="NO SOLICITADAS"/>
  </r>
  <r>
    <x v="24"/>
    <s v="02-02-01-003-006-09"/>
    <n v="10"/>
    <s v="Materiales y suministros - Otros productos plásticos"/>
    <s v="TRAPERO ALGODÓN"/>
    <n v="47131600"/>
    <n v="0"/>
    <n v="0"/>
    <n v="0"/>
    <n v="15"/>
    <n v="142800"/>
    <s v="UNIDAD"/>
    <s v="NO SOLICITADAS"/>
  </r>
  <r>
    <x v="24"/>
    <s v="02-02-01-003-006-09"/>
    <n v="10"/>
    <s v="Materiales y suministros - Otros productos plásticos"/>
    <s v="BALDES"/>
    <n v="47121804"/>
    <n v="0"/>
    <n v="0"/>
    <n v="0"/>
    <n v="8"/>
    <n v="15232"/>
    <s v="UNIDAD"/>
    <s v="NO SOLICITADAS"/>
  </r>
  <r>
    <x v="24"/>
    <s v="02-02-01-003-006-09"/>
    <n v="10"/>
    <s v="Materiales y suministros - Otros productos plásticos"/>
    <s v="HARAGANES"/>
    <n v="47131605"/>
    <n v="0"/>
    <n v="0"/>
    <n v="0"/>
    <n v="5"/>
    <n v="63665"/>
    <s v="UNIDAD"/>
    <s v="NO SOLICITADAS"/>
  </r>
  <r>
    <x v="24"/>
    <s v="02-02-01-003-006-09"/>
    <n v="10"/>
    <s v="Materiales y suministros - Otros productos plásticos"/>
    <s v="PAPELERA"/>
    <n v="47121804"/>
    <n v="0"/>
    <n v="0"/>
    <n v="0"/>
    <n v="3"/>
    <n v="39627"/>
    <s v="UNIDAD"/>
    <s v="NO SOLICITADAS"/>
  </r>
  <r>
    <x v="24"/>
    <s v="02-02-01-003-006-09"/>
    <n v="10"/>
    <s v="Materiales y suministros - Otros productos plásticos"/>
    <s v="CHURRUSCO PARA BAÑO"/>
    <n v="47131608"/>
    <n v="0"/>
    <n v="0"/>
    <n v="0"/>
    <n v="5"/>
    <n v="8650"/>
    <s v="UNIDAD"/>
    <s v="NO SOLICITADAS"/>
  </r>
  <r>
    <x v="24"/>
    <s v="02-02-01-003-006-09"/>
    <n v="10"/>
    <s v="Materiales y suministros - Otros productos plásticos"/>
    <s v="TABLA PARA PICAR 30 X 40"/>
    <n v="52151606"/>
    <n v="0"/>
    <n v="0"/>
    <n v="0"/>
    <n v="5"/>
    <n v="50000"/>
    <s v="UNIDAD"/>
    <s v="NO SOLICITADAS"/>
  </r>
  <r>
    <x v="24"/>
    <s v="02-02-01-003-007-01"/>
    <n v="10"/>
    <s v="Materiales y suministros - Vidrio y productos de vidrio"/>
    <s v="COPA PARA VINO"/>
    <n v="48101904"/>
    <n v="0"/>
    <n v="0"/>
    <n v="0"/>
    <n v="81"/>
    <n v="405000"/>
    <s v="UNIDAD"/>
    <s v="NO SOLICITADAS"/>
  </r>
  <r>
    <x v="24"/>
    <s v="02-02-01-003-007-01"/>
    <n v="10"/>
    <s v="Materiales y suministros - Vidrio y productos de vidrio"/>
    <s v="COPA PARA HELADO"/>
    <n v="48101904"/>
    <n v="0"/>
    <n v="0"/>
    <n v="0"/>
    <n v="25"/>
    <n v="125000"/>
    <s v="UNIDAD"/>
    <s v="NO SOLICITADAS"/>
  </r>
  <r>
    <x v="24"/>
    <s v="02-02-01-003-007-02"/>
    <n v="10"/>
    <s v="Materiales y suministros - Artículos de cerámica no estructural"/>
    <s v="ACCESORIOS PARA BAÑO "/>
    <n v="30181500"/>
    <n v="0"/>
    <n v="0"/>
    <n v="0"/>
    <n v="1"/>
    <n v="5000000"/>
    <s v="UNIDAD"/>
    <s v="NO SOLICITADAS"/>
  </r>
  <r>
    <x v="24"/>
    <s v="02-02-01-003-007-02"/>
    <n v="10"/>
    <s v="Materiales y suministros - Artículos de cerámica no estructural"/>
    <s v="POCILLO CHOCOLATE VAJILLA AMERICANA"/>
    <n v="48101901"/>
    <n v="0"/>
    <n v="0"/>
    <n v="0"/>
    <n v="20"/>
    <n v="260000"/>
    <s v="UNIDAD"/>
    <s v="NO SOLICITADAS"/>
  </r>
  <r>
    <x v="24"/>
    <s v="02-02-01-003-007-02"/>
    <n v="10"/>
    <s v="Materiales y suministros - Artículos de cerámica no estructural"/>
    <s v="PLATO CHOCOLATE  VAJILLA AMERICANA"/>
    <n v="48101901"/>
    <n v="0"/>
    <n v="0"/>
    <n v="0"/>
    <n v="20"/>
    <n v="240000"/>
    <s v="UNIDAD"/>
    <s v="NO SOLICITADAS"/>
  </r>
  <r>
    <x v="24"/>
    <s v="02-02-01-003-007-02"/>
    <n v="10"/>
    <s v="Materiales y suministros - Artículos de cerámica no estructural"/>
    <s v="PLATO LP VAJILLA AMERICANA"/>
    <n v="48101901"/>
    <n v="0"/>
    <n v="0"/>
    <n v="0"/>
    <n v="30"/>
    <n v="570000"/>
    <s v="UNIDAD"/>
    <s v="NO SOLICITADAS"/>
  </r>
  <r>
    <x v="24"/>
    <s v="02-02-01-003-007-02"/>
    <n v="10"/>
    <s v="Materiales y suministros - Artículos de cerámica no estructural"/>
    <s v="PLATO MEDIANO VAJILLA AMERICANA"/>
    <n v="48101901"/>
    <n v="0"/>
    <n v="0"/>
    <n v="0"/>
    <n v="30"/>
    <n v="510000"/>
    <s v="UNIDAD"/>
    <s v="NO SOLICITADAS"/>
  </r>
  <r>
    <x v="24"/>
    <s v="02-02-01-003-007-02"/>
    <n v="10"/>
    <s v="Materiales y suministros - Artículos de cerámica no estructural"/>
    <s v="PLATO TORTERO VAJILLA AMAERICANA"/>
    <n v="48101901"/>
    <n v="0"/>
    <n v="0"/>
    <n v="0"/>
    <n v="30"/>
    <n v="330000"/>
    <s v="UNIDAD"/>
    <s v="NO SOLICITADAS"/>
  </r>
  <r>
    <x v="24"/>
    <s v="02-02-01-003-007-03"/>
    <n v="10"/>
    <s v="Materiales y suministros - Productos refractarios y productos estructurales no refractarios de arcilla"/>
    <s v="LADRILLOS Y BLOQUES"/>
    <n v="30131600"/>
    <n v="0"/>
    <n v="0"/>
    <n v="0"/>
    <n v="1"/>
    <n v="2000000"/>
    <s v="UNIDAD"/>
    <s v="NO SOLICITADAS"/>
  </r>
  <r>
    <x v="24"/>
    <s v="02-02-01-003-007-04"/>
    <n v="10"/>
    <s v="Materiales y suministros - Yeso, cal y cemento"/>
    <s v="YESO, CAL Y CEMENTO"/>
    <n v="30111600"/>
    <n v="0"/>
    <n v="0"/>
    <n v="0"/>
    <n v="1"/>
    <n v="3000000"/>
    <s v="UNIDAD"/>
    <s v="NO SOLICITADAS"/>
  </r>
  <r>
    <x v="24"/>
    <s v="02-02-01-003-008-09"/>
    <n v="10"/>
    <s v="Materiales y suministros - Otros artículos manufacturados n. C. P."/>
    <s v="ABRAZADERA SAXOFÓN SOPRANO *"/>
    <n v="60131500"/>
    <n v="0"/>
    <n v="0"/>
    <n v="0"/>
    <n v="1"/>
    <n v="318000"/>
    <s v="UNIDAD"/>
    <s v="NO SOLICITADAS"/>
  </r>
  <r>
    <x v="24"/>
    <s v="02-02-01-003-008-09"/>
    <n v="10"/>
    <s v="Materiales y suministros - Otros artículos manufacturados n. C. P."/>
    <s v="ABRAZADERA SAXOFÓN ALTO*"/>
    <n v="60131500"/>
    <n v="0"/>
    <n v="0"/>
    <n v="0"/>
    <n v="2"/>
    <n v="530000"/>
    <s v="UNIDAD"/>
    <s v="NO SOLICITADAS"/>
  </r>
  <r>
    <x v="24"/>
    <s v="02-02-01-003-008-09"/>
    <n v="10"/>
    <s v="Materiales y suministros - Otros artículos manufacturados n. C. P."/>
    <s v="KIT DE ASEO PARA CLARINETE"/>
    <n v="60131500"/>
    <n v="0"/>
    <n v="0"/>
    <n v="0"/>
    <n v="4"/>
    <n v="593600"/>
    <s v="UNIDAD"/>
    <s v="NO SOLICITADAS"/>
  </r>
  <r>
    <x v="24"/>
    <s v="02-02-01-003-008-09"/>
    <n v="10"/>
    <s v="Materiales y suministros - Otros artículos manufacturados n. C. P."/>
    <s v="KIT DE ASEO PARA OBOE"/>
    <n v="60131500"/>
    <n v="0"/>
    <n v="0"/>
    <n v="0"/>
    <n v="1"/>
    <n v="102663"/>
    <s v="UNIDAD"/>
    <s v="NO SOLICITADAS"/>
  </r>
  <r>
    <x v="24"/>
    <s v="02-02-01-003-008-09"/>
    <n v="10"/>
    <s v="Materiales y suministros - Otros artículos manufacturados n. C. P."/>
    <s v="SAXHOLDER PARA SAXOFON"/>
    <n v="60131500"/>
    <n v="0"/>
    <n v="0"/>
    <n v="0"/>
    <n v="3"/>
    <n v="572403"/>
    <s v="UNIDAD"/>
    <s v="NO SOLICITADAS"/>
  </r>
  <r>
    <x v="24"/>
    <s v="02-02-01-003-008-09"/>
    <n v="10"/>
    <s v="Materiales y suministros - Otros artículos manufacturados n. C. P."/>
    <s v="PAD DE ESTUDIO PARA PERCUSION "/>
    <n v="60131400"/>
    <n v="0"/>
    <n v="0"/>
    <n v="0"/>
    <n v="1"/>
    <n v="94499"/>
    <s v="UNIDAD"/>
    <s v="NO SOLICITADAS"/>
  </r>
  <r>
    <x v="24"/>
    <s v="02-02-01-003-008-09"/>
    <n v="10"/>
    <s v="Materiales y suministros - Otros artículos manufacturados n. C. P."/>
    <s v="JUEGO DE PARCHE PARA BONGO(MACHO,HEMBRA)REMO FIBERSKIN"/>
    <n v="60131500"/>
    <n v="0"/>
    <n v="0"/>
    <n v="0"/>
    <n v="1"/>
    <n v="365223"/>
    <s v="UNIDAD"/>
    <s v="NO SOLICITADAS"/>
  </r>
  <r>
    <x v="24"/>
    <s v="02-02-01-003-008-09"/>
    <n v="10"/>
    <s v="Materiales y suministros - Otros artículos manufacturados n. C. P."/>
    <s v="SOPORTE PARA BONGO GIBRALTAR (SB)"/>
    <n v="60131500"/>
    <n v="0"/>
    <n v="0"/>
    <n v="0"/>
    <n v="1"/>
    <n v="765405"/>
    <s v="UNIDAD"/>
    <s v="NO SOLICITADAS"/>
  </r>
  <r>
    <x v="24"/>
    <s v="02-02-01-003-008-09"/>
    <n v="10"/>
    <s v="Materiales y suministros - Otros artículos manufacturados n. C. P."/>
    <s v="PARCHES PARA BOMBO 26 PULGADAS"/>
    <n v="60131507"/>
    <n v="0"/>
    <n v="0"/>
    <n v="0"/>
    <n v="10"/>
    <n v="742000"/>
    <s v="UNIDAD"/>
    <s v="NO SOLICITADAS"/>
  </r>
  <r>
    <x v="24"/>
    <s v="02-02-01-003-008-09"/>
    <n v="10"/>
    <s v="Materiales y suministros - Otros artículos manufacturados n. C. P."/>
    <s v="PARCHES SUPERIORES PARA REDOBLANTE CAJA O GRANADERA 14 PULGADAS"/>
    <n v="60131507"/>
    <n v="0"/>
    <n v="0"/>
    <n v="0"/>
    <n v="8"/>
    <n v="457920"/>
    <s v="UNIDAD"/>
    <s v="NO SOLICITADAS"/>
  </r>
  <r>
    <x v="24"/>
    <s v="02-02-01-003-008-09"/>
    <n v="10"/>
    <s v="Materiales y suministros - Otros artículos manufacturados n. C. P."/>
    <s v="PARCHES PARA TAMBORA 18 PULGADAS"/>
    <n v="60131507"/>
    <n v="0"/>
    <n v="0"/>
    <n v="0"/>
    <n v="8"/>
    <n v="360400"/>
    <s v="UNIDAD"/>
    <s v="NO SOLICITADAS"/>
  </r>
  <r>
    <x v="24"/>
    <s v="02-02-01-003-008-09"/>
    <n v="10"/>
    <s v="Materiales y suministros - Otros artículos manufacturados n. C. P."/>
    <s v="APLICADORES DE PINTURA Y ACCESORIOS PARA PINTAR"/>
    <n v="31211900"/>
    <n v="0"/>
    <n v="0"/>
    <n v="0"/>
    <n v="1"/>
    <n v="4000000"/>
    <s v="UNIDAD"/>
    <s v="NO SOLICITADAS"/>
  </r>
  <r>
    <x v="24"/>
    <s v="02-02-01-003-008-09"/>
    <n v="10"/>
    <s v="Materiales y suministros - Otros artículos manufacturados n. C. P."/>
    <s v="ESCOBA CERDAS SUAVES"/>
    <n v="47131600"/>
    <n v="0"/>
    <n v="0"/>
    <n v="0"/>
    <n v="20"/>
    <n v="154700"/>
    <s v="UNIDAD"/>
    <s v="NO SOLICITADAS"/>
  </r>
  <r>
    <x v="24"/>
    <s v="02-02-01-003-008-09"/>
    <n v="10"/>
    <s v="Materiales y suministros - Otros artículos manufacturados n. C. P."/>
    <s v="ESCOBA CERDAS DURAS"/>
    <n v="47131600"/>
    <n v="0"/>
    <n v="0"/>
    <n v="0"/>
    <n v="15"/>
    <n v="116025"/>
    <s v="UNIDAD"/>
    <s v="NO SOLICITADAS"/>
  </r>
  <r>
    <x v="24"/>
    <s v="02-02-01-003-008-09"/>
    <n v="10"/>
    <s v="Materiales y suministros - Otros artículos manufacturados n. C. P."/>
    <s v="GUANTES DE CAUCHO"/>
    <n v="53102504"/>
    <n v="0"/>
    <n v="0"/>
    <n v="0"/>
    <n v="32"/>
    <n v="152320"/>
    <s v="UNIDAD"/>
    <s v="NO SOLICITADAS"/>
  </r>
  <r>
    <x v="24"/>
    <s v="02-02-01-003-008-09"/>
    <n v="10"/>
    <s v="Materiales y suministros - Otros artículos manufacturados n. C. P."/>
    <s v="GUANTES LATEX DESECHABLE TIPO CIRUGÍA CAJA DE 100"/>
    <n v="53102504"/>
    <n v="0"/>
    <n v="0"/>
    <n v="0"/>
    <n v="1"/>
    <n v="25704"/>
    <s v="UNIDAD"/>
    <s v="NO SOLICITADAS"/>
  </r>
  <r>
    <x v="24"/>
    <s v="02-02-01-003-008-09"/>
    <n v="10"/>
    <s v="Materiales y suministros - Otros artículos manufacturados n. C. P."/>
    <s v="ATOMIZADORES"/>
    <n v="40141742"/>
    <n v="0"/>
    <n v="0"/>
    <n v="0"/>
    <n v="5"/>
    <n v="12495"/>
    <s v="UNIDAD"/>
    <s v="NO SOLICITADAS"/>
  </r>
  <r>
    <x v="24"/>
    <s v="02-02-01-003-008-09"/>
    <n v="10"/>
    <s v="Materiales y suministros - Otros artículos manufacturados n. C. P."/>
    <s v="CEPILLO PARA LAVAR CARROS"/>
    <n v="47131605"/>
    <n v="0"/>
    <n v="0"/>
    <n v="0"/>
    <n v="8"/>
    <n v="200000"/>
    <s v="UNIDAD"/>
    <s v="NO SOLICITADAS"/>
  </r>
  <r>
    <x v="24"/>
    <s v="02-02-01-003-008-09"/>
    <n v="10"/>
    <s v="Materiales y suministros - Otros artículos manufacturados n. C. P."/>
    <s v="TERMO"/>
    <n v="24121807"/>
    <n v="0"/>
    <n v="0"/>
    <n v="0"/>
    <n v="1"/>
    <n v="254500"/>
    <s v="UNIDAD"/>
    <s v="NO SOLICITADAS"/>
  </r>
  <r>
    <x v="24"/>
    <s v="02-02-01-004-001"/>
    <n v="10"/>
    <s v="Materiales y suministros - Metales básicos"/>
    <s v="METALES BASICOS"/>
    <n v="26121600"/>
    <n v="0"/>
    <n v="0"/>
    <n v="0"/>
    <n v="1"/>
    <n v="5000000"/>
    <s v="UNIDAD"/>
    <s v="NO SOLICITADAS"/>
  </r>
  <r>
    <x v="24"/>
    <s v="02-02-01-004-002"/>
    <n v="10"/>
    <s v="Materiales y suministros - Productos metálicos elaborados (excepto maquinaria y equipo)"/>
    <s v="BOQUILLA PARA SAXOFON ALTO "/>
    <n v="60131509"/>
    <n v="0"/>
    <n v="0"/>
    <n v="0"/>
    <n v="2"/>
    <n v="1652000"/>
    <s v="UNIDAD"/>
    <s v="NO SOLICITADAS"/>
  </r>
  <r>
    <x v="24"/>
    <s v="02-02-01-004-002"/>
    <n v="10"/>
    <s v="Materiales y suministros - Productos metálicos elaborados (excepto maquinaria y equipo)"/>
    <s v="BOQUILLA PARA SAXOFON TENOR"/>
    <n v="60131509"/>
    <n v="0"/>
    <n v="0"/>
    <n v="0"/>
    <n v="1"/>
    <n v="318000"/>
    <s v="UNIDAD"/>
    <s v="NO SOLICITADAS"/>
  </r>
  <r>
    <x v="24"/>
    <s v="02-02-01-004-002"/>
    <n v="10"/>
    <s v="Materiales y suministros - Productos metálicos elaborados (excepto maquinaria y equipo)"/>
    <s v="BOQUILLA SAXOFÓN SOPRANO "/>
    <n v="60131509"/>
    <n v="0"/>
    <n v="0"/>
    <n v="0"/>
    <n v="1"/>
    <n v="742000"/>
    <s v="UNIDAD"/>
    <s v="NO SOLICITADAS"/>
  </r>
  <r>
    <x v="24"/>
    <s v="02-02-01-004-002"/>
    <n v="10"/>
    <s v="Materiales y suministros - Productos metálicos elaborados (excepto maquinaria y equipo)"/>
    <s v="BOQUILLA PARA CLARINETE SOPRANO"/>
    <n v="60131509"/>
    <n v="0"/>
    <n v="0"/>
    <n v="0"/>
    <n v="2"/>
    <n v="1059998"/>
    <s v="UNIDAD"/>
    <s v="NO SOLICITADAS"/>
  </r>
  <r>
    <x v="24"/>
    <s v="02-02-01-004-002"/>
    <n v="10"/>
    <s v="Materiales y suministros - Productos metálicos elaborados (excepto maquinaria y equipo)"/>
    <s v="BOQUILLA PARA TUBA"/>
    <n v="60131509"/>
    <n v="0"/>
    <n v="0"/>
    <n v="0"/>
    <n v="1"/>
    <n v="477000"/>
    <s v="UNIDAD"/>
    <s v="NO SOLICITADAS"/>
  </r>
  <r>
    <x v="24"/>
    <s v="02-02-01-004-002"/>
    <n v="10"/>
    <s v="Materiales y suministros - Productos metálicos elaborados (excepto maquinaria y equipo)"/>
    <s v="PRODUCTOS METALICOS ELABORADOS"/>
    <n v="31161500"/>
    <n v="0"/>
    <n v="0"/>
    <n v="0"/>
    <n v="1"/>
    <n v="5000000"/>
    <s v="UNIDAD"/>
    <s v="NO SOLICITADAS"/>
  </r>
  <r>
    <x v="24"/>
    <s v="02-02-01-004-002"/>
    <n v="10"/>
    <s v="Materiales y suministros - Productos metálicos elaborados (excepto maquinaria y equipo)"/>
    <s v="ESPONJILLA SUAVE ABRASIVA"/>
    <n v="47131603"/>
    <n v="0"/>
    <n v="0"/>
    <n v="0"/>
    <n v="30"/>
    <n v="24990"/>
    <s v="UNIDAD"/>
    <s v="NO SOLICITADAS"/>
  </r>
  <r>
    <x v="24"/>
    <s v="02-02-01-004-002"/>
    <n v="10"/>
    <s v="Materiales y suministros - Productos metálicos elaborados (excepto maquinaria y equipo)"/>
    <s v="ESPONJILLA ALAMBRE"/>
    <n v="47131603"/>
    <n v="0"/>
    <n v="0"/>
    <n v="0"/>
    <n v="30"/>
    <n v="35700"/>
    <s v="UNIDAD"/>
    <s v="NO SOLICITADAS"/>
  </r>
  <r>
    <x v="24"/>
    <s v="02-02-01-004-002"/>
    <n v="10"/>
    <s v="Materiales y suministros - Productos metálicos elaborados (excepto maquinaria y equipo)"/>
    <s v="FREIDORA"/>
    <n v="48101509"/>
    <n v="0"/>
    <n v="0"/>
    <n v="0"/>
    <n v="1"/>
    <n v="4000000"/>
    <s v="UNIDAD"/>
    <s v="NO SOLICITADAS"/>
  </r>
  <r>
    <x v="24"/>
    <s v="02-02-01-004-002"/>
    <n v="10"/>
    <s v="Materiales y suministros - Productos metálicos elaborados (excepto maquinaria y equipo)"/>
    <s v="AHOYADORA CON CABO DE MADERA"/>
    <n v="52151704"/>
    <n v="0"/>
    <n v="0"/>
    <n v="0"/>
    <n v="1"/>
    <n v="62500"/>
    <s v="UNIDAD"/>
    <s v="NO SOLICITADAS"/>
  </r>
  <r>
    <x v="24"/>
    <s v="02-02-01-004-002"/>
    <n v="10"/>
    <s v="Materiales y suministros - Productos metálicos elaborados (excepto maquinaria y equipo)"/>
    <s v="TENEDOR HOTELERO ACERO INOX"/>
    <n v="48101902"/>
    <n v="0"/>
    <n v="0"/>
    <n v="0"/>
    <n v="40"/>
    <n v="168000"/>
    <s v="UNIDAD"/>
    <s v="NO SOLICITADAS"/>
  </r>
  <r>
    <x v="24"/>
    <s v="02-02-01-004-002"/>
    <n v="10"/>
    <s v="Materiales y suministros - Productos metálicos elaborados (excepto maquinaria y equipo)"/>
    <s v="CUCHARA HOTELERA ACERO INOX"/>
    <n v="48101902"/>
    <n v="0"/>
    <n v="0"/>
    <n v="0"/>
    <n v="40"/>
    <n v="168000"/>
    <s v="UNIDAD"/>
    <s v="NO SOLICITADAS"/>
  </r>
  <r>
    <x v="24"/>
    <s v="02-02-01-004-002"/>
    <n v="10"/>
    <s v="Materiales y suministros - Productos metálicos elaborados (excepto maquinaria y equipo)"/>
    <s v="CUCHILLO HOTELERO ACERO INOX"/>
    <n v="48101902"/>
    <n v="0"/>
    <n v="0"/>
    <n v="0"/>
    <n v="40"/>
    <n v="168000"/>
    <s v="UNIDAD"/>
    <s v="NO SOLICITADAS"/>
  </r>
  <r>
    <x v="24"/>
    <s v="02-02-01-004-002"/>
    <n v="10"/>
    <s v="Materiales y suministros - Productos metálicos elaborados (excepto maquinaria y equipo)"/>
    <s v="TENEDOR FRUTA HOTELERO ACERO INOX"/>
    <n v="48101902"/>
    <n v="0"/>
    <n v="0"/>
    <n v="0"/>
    <n v="40"/>
    <n v="140000"/>
    <s v="UNIDAD"/>
    <s v="NO SOLICITADAS"/>
  </r>
  <r>
    <x v="24"/>
    <s v="02-02-01-004-002"/>
    <n v="10"/>
    <s v="Materiales y suministros - Productos metálicos elaborados (excepto maquinaria y equipo)"/>
    <s v="CUCHARA POSTRE HOTELERA ACERO INOX"/>
    <n v="48101902"/>
    <n v="0"/>
    <n v="0"/>
    <n v="0"/>
    <n v="40"/>
    <n v="140000"/>
    <s v="UNIDAD"/>
    <s v="NO SOLICITADAS"/>
  </r>
  <r>
    <x v="24"/>
    <s v="02-02-01-004-002"/>
    <n v="10"/>
    <s v="Materiales y suministros - Productos metálicos elaborados (excepto maquinaria y equipo)"/>
    <s v="PICADOR SEMIINDUSTRIAL"/>
    <n v="23181603"/>
    <n v="0"/>
    <n v="0"/>
    <n v="0"/>
    <n v="1"/>
    <n v="450000"/>
    <s v="UNIDAD"/>
    <s v="NO SOLICITADAS"/>
  </r>
  <r>
    <x v="24"/>
    <s v="02-02-01-004-002"/>
    <n v="10"/>
    <s v="Materiales y suministros - Productos metálicos elaborados (excepto maquinaria y equipo)"/>
    <s v="SARTEN 30 CMS ANTIADHERENTE"/>
    <n v="47121809"/>
    <n v="0"/>
    <n v="0"/>
    <n v="0"/>
    <n v="4"/>
    <n v="280000"/>
    <s v="UNIDAD"/>
    <s v="NO SOLICITADAS"/>
  </r>
  <r>
    <x v="24"/>
    <s v="02-02-01-004-002"/>
    <n v="10"/>
    <s v="Materiales y suministros - Productos metálicos elaborados (excepto maquinaria y equipo)"/>
    <s v="CAZUELA CON ASAS"/>
    <n v="48101901"/>
    <n v="0"/>
    <n v="0"/>
    <n v="0"/>
    <n v="30"/>
    <n v="540000"/>
    <s v="UNIDAD"/>
    <s v="NO SOLICITADAS"/>
  </r>
  <r>
    <x v="24"/>
    <s v="02-02-01-004-002"/>
    <n v="10"/>
    <s v="Materiales y suministros - Productos metálicos elaborados (excepto maquinaria y equipo)"/>
    <s v="CUCHILLO CHEFF TRAMONITINA"/>
    <n v="52151702"/>
    <n v="0"/>
    <n v="0"/>
    <n v="0"/>
    <n v="7"/>
    <n v="315000"/>
    <s v="UNIDAD"/>
    <s v="NO SOLICITADAS"/>
  </r>
  <r>
    <x v="24"/>
    <s v="02-02-01-004-002"/>
    <n v="10"/>
    <s v="Materiales y suministros - Productos metálicos elaborados (excepto maquinaria y equipo)"/>
    <s v="ABRELATAS "/>
    <n v="52151605"/>
    <n v="0"/>
    <n v="0"/>
    <n v="0"/>
    <n v="1"/>
    <n v="15000"/>
    <s v="UNIDAD"/>
    <s v="NO SOLICITADAS"/>
  </r>
  <r>
    <x v="24"/>
    <s v="02-02-01-004-002"/>
    <n v="10"/>
    <s v="Materiales y suministros - Productos metálicos elaborados (excepto maquinaria y equipo)"/>
    <s v="DESCORCHADOR"/>
    <n v="52151605"/>
    <n v="0"/>
    <n v="0"/>
    <n v="0"/>
    <n v="4"/>
    <n v="76000"/>
    <s v="UNIDAD"/>
    <s v="NO SOLICITADAS"/>
  </r>
  <r>
    <x v="24"/>
    <s v="02-02-01-004-002"/>
    <n v="10"/>
    <s v="Materiales y suministros - Productos metálicos elaborados (excepto maquinaria y equipo)"/>
    <s v="OLLA ALUMINIO ACERO INOX"/>
    <n v="48101908"/>
    <n v="0"/>
    <n v="0"/>
    <n v="0"/>
    <n v="4"/>
    <n v="180000"/>
    <s v="UNIDAD"/>
    <s v="NO SOLICITADAS"/>
  </r>
  <r>
    <x v="24"/>
    <s v="02-02-01-004-002"/>
    <n v="10"/>
    <s v="Materiales y suministros - Productos metálicos elaborados (excepto maquinaria y equipo)"/>
    <s v="OLLETA MEDIANA 2 LITROS"/>
    <n v="48101908"/>
    <n v="0"/>
    <n v="0"/>
    <n v="0"/>
    <n v="3"/>
    <n v="63000"/>
    <s v="UNIDAD"/>
    <s v="NO SOLICITADAS"/>
  </r>
  <r>
    <x v="24"/>
    <s v="02-02-01-004-002"/>
    <n v="10"/>
    <s v="Materiales y suministros - Productos metálicos elaborados (excepto maquinaria y equipo)"/>
    <s v="ALACENA"/>
    <n v="52152000"/>
    <n v="0"/>
    <n v="0"/>
    <n v="0"/>
    <n v="1"/>
    <n v="490000"/>
    <s v="UNIDAD"/>
    <s v="NO SOLICITADAS"/>
  </r>
  <r>
    <x v="24"/>
    <s v="02-02-01-004-004-08"/>
    <n v="10"/>
    <s v="Materiales y suministros - Aparatos de uso doméstico y sus partes y piezas"/>
    <s v="MAQUINA PELUQUERIA"/>
    <n v="53131643"/>
    <n v="0"/>
    <n v="0"/>
    <n v="0"/>
    <n v="5"/>
    <n v="1750000"/>
    <s v="UNIDAD"/>
    <s v="NO SOLICITADAS"/>
  </r>
  <r>
    <x v="24"/>
    <s v="02-02-01-004-004-08"/>
    <n v="10"/>
    <s v="Materiales y suministros - Aparatos de uso doméstico y sus partes y piezas"/>
    <s v="MAQUINA PATILLERA"/>
    <n v="53131643"/>
    <n v="0"/>
    <n v="0"/>
    <n v="0"/>
    <n v="5"/>
    <n v="1750000"/>
    <s v="UNIDAD"/>
    <s v="NO SOLICITADAS"/>
  </r>
  <r>
    <x v="24"/>
    <s v="02-02-01-004-004-08"/>
    <n v="10"/>
    <s v="Materiales y suministros - Aparatos de uso doméstico y sus partes y piezas"/>
    <s v="TIJERA CORTE CONVENCIONAL"/>
    <n v="27111531"/>
    <n v="0"/>
    <n v="0"/>
    <n v="0"/>
    <n v="4"/>
    <n v="140000"/>
    <s v="UNIDAD"/>
    <s v="NO SOLICITADAS"/>
  </r>
  <r>
    <x v="24"/>
    <s v="02-02-01-004-004-08"/>
    <n v="10"/>
    <s v="Materiales y suministros - Aparatos de uso doméstico y sus partes y piezas"/>
    <s v="TIJERAS ENTRESACADORAS"/>
    <n v="27111531"/>
    <n v="0"/>
    <n v="0"/>
    <n v="0"/>
    <n v="4"/>
    <n v="160000"/>
    <s v="UNIDAD"/>
    <s v="NO SOLICITADAS"/>
  </r>
  <r>
    <x v="24"/>
    <s v="02-02-01-004-004-08"/>
    <n v="10"/>
    <s v="Materiales y suministros - Aparatos de uso doméstico y sus partes y piezas"/>
    <s v="SECADOR PROFESIONAL"/>
    <n v="40101601"/>
    <n v="0"/>
    <n v="0"/>
    <n v="0"/>
    <n v="2"/>
    <n v="545000"/>
    <s v="UNIDAD"/>
    <s v="NO SOLICITADAS"/>
  </r>
  <r>
    <x v="24"/>
    <s v="02-02-01-004-004-08"/>
    <n v="10"/>
    <s v="Materiales y suministros - Aparatos de uso doméstico y sus partes y piezas"/>
    <s v="PEINILLAS"/>
    <n v="53131604"/>
    <n v="0"/>
    <n v="0"/>
    <n v="0"/>
    <n v="25"/>
    <n v="125000"/>
    <s v="UNIDAD"/>
    <s v="NO SOLICITADAS"/>
  </r>
  <r>
    <x v="24"/>
    <s v="02-02-01-004-004-08"/>
    <n v="10"/>
    <s v="Materiales y suministros - Aparatos de uso doméstico y sus partes y piezas"/>
    <s v="CUCHILLAS EN HOJA CARTON X 12 CAJAS"/>
    <n v="22101703"/>
    <n v="0"/>
    <n v="0"/>
    <n v="0"/>
    <n v="100"/>
    <n v="1400000"/>
    <s v="UNIDAD"/>
    <s v="NO SOLICITADAS"/>
  </r>
  <r>
    <x v="24"/>
    <s v="02-02-01-004-006-02"/>
    <n v="10"/>
    <s v="Materiales y suministros - Aparatos de control eléctrico y distribución de electricidad y sus partes y piezas"/>
    <s v="APARATOS CONTROL ELECTRICO"/>
    <n v="39122200"/>
    <n v="0"/>
    <n v="0"/>
    <n v="0"/>
    <n v="1"/>
    <n v="5000000"/>
    <s v="UNIDAD"/>
    <s v="NO SOLICITADAS"/>
  </r>
  <r>
    <x v="24"/>
    <s v="02-02-01-004-006-05"/>
    <n v="10"/>
    <s v="Materiales y suministros - Lámparas eléctricas de incandescencia o descarga; lámparas de arco, equipo para alumbrado eléctrico; sus partes y piezas"/>
    <s v="LAMPARAS ELECTRICAS"/>
    <n v="39101600"/>
    <n v="0"/>
    <n v="0"/>
    <n v="0"/>
    <n v="1"/>
    <n v="10000000"/>
    <s v="UNIDAD"/>
    <s v="NO SOLICITADAS"/>
  </r>
  <r>
    <x v="24"/>
    <s v="02-02-02-005-004-01-2"/>
    <n v="10"/>
    <s v="Adquisición de servicios - Servicios generales de construcción de edificaciones no residenciales"/>
    <s v="MANTENIMIENTO Y ADECUACIÓN PISTA DE ATLETISMO"/>
    <n v="72102905"/>
    <n v="0"/>
    <n v="0"/>
    <n v="0"/>
    <n v="1"/>
    <n v="780000000"/>
    <s v="GLOBAL"/>
    <s v="NO SOLICITADAS"/>
  </r>
  <r>
    <x v="24"/>
    <s v="02-02-02-005-004-01-2"/>
    <n v="10"/>
    <s v="Adquisición de servicios - Servicios generales de construcción de edificaciones no residenciales"/>
    <s v="MANTENIMIENTO Y ADECUACIÓN PISTA DE PENTATLÓN"/>
    <n v="72102905"/>
    <n v="0"/>
    <n v="0"/>
    <n v="0"/>
    <n v="1"/>
    <n v="200000000"/>
    <s v="GLOBAL"/>
    <s v="NO SOLICITADAS"/>
  </r>
  <r>
    <x v="24"/>
    <s v="02-02-02-005-004-01-2"/>
    <n v="10"/>
    <s v="Adquisición de servicios - Servicios generales de construcción de edificaciones no residenciales"/>
    <s v="MANTENIMIENTO Y ADECUACIÓN CANCHAS DE BALONCESTO Y FÚTBOL SALA"/>
    <n v="72102905"/>
    <n v="0"/>
    <n v="0"/>
    <n v="0"/>
    <n v="1"/>
    <n v="45000000"/>
    <s v="GLOBAL"/>
    <s v="NO SOLICITADAS"/>
  </r>
  <r>
    <x v="24"/>
    <s v="02-02-02-005-004-01-2"/>
    <n v="10"/>
    <s v="Adquisición de servicios - Servicios generales de construcción de edificaciones no residenciales"/>
    <s v="MANTENIMIENTO Y REMODELACIÓN CUBIERTA Y CIELO RASO DE LAS AULAS TP MORALES"/>
    <n v="72102905"/>
    <n v="0"/>
    <n v="0"/>
    <n v="0"/>
    <n v="1"/>
    <n v="106000000"/>
    <s v="GLOBAL"/>
    <s v="NO SOLICITADAS"/>
  </r>
  <r>
    <x v="24"/>
    <s v="02-02-02-005-004-01-2"/>
    <n v="10"/>
    <s v="Adquisición de servicios - Servicios generales de construcción de edificaciones no residenciales"/>
    <s v="MANTENIIMIENTO Y ADECUACION COMEDOR REFUELLING CUMPLIMIENTO DIRECTIVA FIT-FAC"/>
    <n v="72102905"/>
    <n v="0"/>
    <n v="0"/>
    <n v="0"/>
    <n v="1"/>
    <n v="39000000"/>
    <s v="GLOBAL"/>
    <s v="NO SOLICITADAS"/>
  </r>
  <r>
    <x v="24"/>
    <s v="02-02-02-005-004-02-5"/>
    <n v="10"/>
    <s v="Adquisición de servicios - Servicios generales de construcción de tuberías y cables locales, y obras conexas"/>
    <s v="MANTENIMIENTO PLANTA PTAP"/>
    <n v="72101507"/>
    <n v="0"/>
    <n v="0"/>
    <n v="0"/>
    <n v="1"/>
    <n v="67000000"/>
    <s v="GLOBAL"/>
    <s v="NO SOLICITADAS"/>
  </r>
  <r>
    <x v="24"/>
    <s v="02-02-02-005-004-05"/>
    <n v="10"/>
    <s v="Adquisición de servicios - Servicios especiales de construcción"/>
    <s v="CUADRILLAS"/>
    <n v="80111701"/>
    <n v="0"/>
    <n v="0"/>
    <n v="0"/>
    <n v="1"/>
    <n v="95876028"/>
    <s v="GLOBAL"/>
    <s v="NO SOLICITADAS"/>
  </r>
  <r>
    <x v="24"/>
    <s v="02-02-02-006-004"/>
    <n v="10"/>
    <s v="Adquisición de servicios - Servicios de transporte de pasajeros"/>
    <s v="RUTAS VF 2019 R10"/>
    <n v="78111803"/>
    <n v="0"/>
    <n v="0"/>
    <n v="0"/>
    <n v="1"/>
    <n v="120885334"/>
    <s v="GLOBAL"/>
    <s v="SI APROBADAS"/>
  </r>
  <r>
    <x v="24"/>
    <s v="02-02-02-006-004"/>
    <n v="10"/>
    <s v="Adquisición de servicios - Servicios de transporte de pasajeros"/>
    <s v="RUTAS VIGENCIA 2019 R10"/>
    <n v="78111803"/>
    <n v="0"/>
    <n v="0"/>
    <n v="0"/>
    <n v="1"/>
    <n v="137500000"/>
    <s v="GLOBAL"/>
    <s v="NO SOLICITADAS"/>
  </r>
  <r>
    <x v="24"/>
    <s v="02-02-02-006-004"/>
    <n v="10"/>
    <s v="Adquisición de servicios - Servicios de transporte de pasajeros"/>
    <s v="AMARRE VIGENCIA FUTURA 2020 RUTAS R10"/>
    <n v="78111803"/>
    <n v="0"/>
    <n v="0"/>
    <n v="0"/>
    <n v="1"/>
    <n v="21000000"/>
    <s v="GLOBAL"/>
    <s v="NO SOLICITADAS"/>
  </r>
  <r>
    <x v="24"/>
    <s v="02-02-02-006-004"/>
    <n v="10"/>
    <s v="Adquisición de servicios - Servicios de transporte de pasajeros"/>
    <s v="TRANSPORTE TERRESTRE"/>
    <n v="78111802"/>
    <n v="0"/>
    <n v="0"/>
    <n v="0"/>
    <n v="1"/>
    <n v="5000000"/>
    <s v="GLOBAL"/>
    <s v="NO SOLICITADAS"/>
  </r>
  <r>
    <x v="24"/>
    <s v="02-02-02-006-004"/>
    <n v="16"/>
    <s v="Adquisición de servicios - Servicios de transporte de pasajeros"/>
    <s v="RUTAS VF 2019 R16"/>
    <n v="78111803"/>
    <n v="0"/>
    <n v="0"/>
    <n v="0"/>
    <n v="1"/>
    <n v="18194660"/>
    <s v="GLOBAL"/>
    <s v="SI APROBADAS"/>
  </r>
  <r>
    <x v="24"/>
    <s v="02-02-02-006-004"/>
    <n v="16"/>
    <s v="Adquisición de servicios - Servicios de transporte de pasajeros"/>
    <s v="RUTAS VIGENCIA 2019 R16"/>
    <n v="78111803"/>
    <n v="0"/>
    <n v="0"/>
    <n v="0"/>
    <n v="1"/>
    <n v="25000000"/>
    <s v="GLOBAL"/>
    <s v="NO SOLICITADAS"/>
  </r>
  <r>
    <x v="24"/>
    <s v="02-02-02-006-004"/>
    <n v="16"/>
    <s v="Adquisición de servicios - Servicios de transporte de pasajeros"/>
    <s v="AMARRE VIGENCIA FUTURA 2020 RUTAS R16"/>
    <n v="78111803"/>
    <n v="0"/>
    <n v="0"/>
    <n v="0"/>
    <n v="1"/>
    <n v="3000000"/>
    <s v="GLOBAL"/>
    <s v="NO SOLICITADAS"/>
  </r>
  <r>
    <x v="24"/>
    <s v="02-02-02-007-003-02"/>
    <n v="10"/>
    <s v="Adquisición de servicios - Servicios de arrendamiento sin opción de compra de otros bienes"/>
    <s v="SERVICIO ALQUILER DE CARPAS"/>
    <n v="90101602"/>
    <n v="0"/>
    <n v="0"/>
    <n v="0"/>
    <n v="1"/>
    <n v="27000000"/>
    <s v="GLOBAL"/>
    <s v="NO SOLICITADAS"/>
  </r>
  <r>
    <x v="24"/>
    <s v="02-02-02-008-003-04-4"/>
    <n v="10"/>
    <s v="Adquisición de servicios - Servicios de ensayo y análisis técnicos"/>
    <s v="ANALISIS DE AGUAS Y ALIMENTOS VF 2019"/>
    <n v="85151508"/>
    <n v="0"/>
    <n v="0"/>
    <n v="0"/>
    <n v="1"/>
    <n v="10000000"/>
    <s v="GLOBAL"/>
    <s v="SI APROBADAS"/>
  </r>
  <r>
    <x v="24"/>
    <s v="02-02-02-008-003-04-4"/>
    <n v="10"/>
    <s v="Adquisición de servicios - Servicios de ensayo y análisis técnicos"/>
    <s v="ANALISIS DE AGUAS Y ALIMENTOS VIGENCIA 2019"/>
    <n v="85151508"/>
    <n v="0"/>
    <n v="0"/>
    <n v="0"/>
    <n v="1"/>
    <n v="10000000"/>
    <s v="GLOBAL"/>
    <s v="NO SOLICITADAS"/>
  </r>
  <r>
    <x v="24"/>
    <s v="02-02-02-008-003-04-4"/>
    <n v="10"/>
    <s v="Adquisición de servicios - Servicios de ensayo y análisis técnicos"/>
    <s v="AMARRE VIGENCIA FUTURA 2020 ANALISIS DE AGUAS Y ALIMENTOS"/>
    <n v="85151508"/>
    <n v="0"/>
    <n v="0"/>
    <n v="0"/>
    <n v="1"/>
    <n v="2000000"/>
    <s v="GLOBAL"/>
    <s v="NO SOLICITADAS"/>
  </r>
  <r>
    <x v="24"/>
    <s v="02-02-02-008-003-09"/>
    <n v="10"/>
    <s v="Adquisición de servicios - Otros servicios profesionales y técnicos n. C. P."/>
    <s v="ENTRENADOR DE AJEDREZ"/>
    <n v="80111701"/>
    <n v="0"/>
    <n v="0"/>
    <n v="0"/>
    <n v="1"/>
    <n v="20837750"/>
    <s v="GLOBAL"/>
    <s v="NO SOLICITADAS"/>
  </r>
  <r>
    <x v="24"/>
    <s v="02-02-02-008-003-09"/>
    <n v="10"/>
    <s v="Adquisición de servicios - Otros servicios profesionales y técnicos n. C. P."/>
    <s v="ENTRENADOR DE ATLETISMO CAMPO"/>
    <n v="80111701"/>
    <n v="0"/>
    <n v="0"/>
    <n v="0"/>
    <n v="1"/>
    <n v="20837750"/>
    <s v="GLOBAL"/>
    <s v="NO SOLICITADAS"/>
  </r>
  <r>
    <x v="24"/>
    <s v="02-02-02-008-003-09"/>
    <n v="10"/>
    <s v="Adquisición de servicios - Otros servicios profesionales y técnicos n. C. P."/>
    <s v="ENTRENADOR DE ATLETISMO FONDO"/>
    <n v="80111701"/>
    <n v="0"/>
    <n v="0"/>
    <n v="0"/>
    <n v="1"/>
    <n v="20837750"/>
    <s v="GLOBAL"/>
    <s v="NO SOLICITADAS"/>
  </r>
  <r>
    <x v="24"/>
    <s v="02-02-02-008-003-09"/>
    <n v="10"/>
    <s v="Adquisición de servicios - Otros servicios profesionales y técnicos n. C. P."/>
    <s v="ENTRENADOR DE BALONCESTO"/>
    <n v="80111701"/>
    <n v="0"/>
    <n v="0"/>
    <n v="0"/>
    <n v="1"/>
    <n v="20837750"/>
    <s v="GLOBAL"/>
    <s v="NO SOLICITADAS"/>
  </r>
  <r>
    <x v="24"/>
    <s v="02-02-02-008-003-09"/>
    <n v="10"/>
    <s v="Adquisición de servicios - Otros servicios profesionales y técnicos n. C. P."/>
    <s v="ENTRENADOR DE FÚTBOL"/>
    <n v="80111701"/>
    <n v="0"/>
    <n v="0"/>
    <n v="0"/>
    <n v="1"/>
    <n v="20837750"/>
    <s v="GLOBAL"/>
    <s v="NO SOLICITADAS"/>
  </r>
  <r>
    <x v="24"/>
    <s v="02-02-02-008-003-09"/>
    <n v="10"/>
    <s v="Adquisición de servicios - Otros servicios profesionales y técnicos n. C. P."/>
    <s v="ENTRENADOR DE FÚTBOL SALA"/>
    <n v="80111701"/>
    <n v="0"/>
    <n v="0"/>
    <n v="0"/>
    <n v="1"/>
    <n v="20837750"/>
    <s v="GLOBAL"/>
    <s v="NO SOLICITADAS"/>
  </r>
  <r>
    <x v="24"/>
    <s v="02-02-02-008-003-09"/>
    <n v="10"/>
    <s v="Adquisición de servicios - Otros servicios profesionales y técnicos n. C. P."/>
    <s v="ENTRENADOR DE NATACIÓN"/>
    <n v="80111701"/>
    <n v="0"/>
    <n v="0"/>
    <n v="0"/>
    <n v="1"/>
    <n v="20837750"/>
    <s v="GLOBAL"/>
    <s v="NO SOLICITADAS"/>
  </r>
  <r>
    <x v="24"/>
    <s v="02-02-02-008-003-09"/>
    <n v="10"/>
    <s v="Adquisición de servicios - Otros servicios profesionales y técnicos n. C. P."/>
    <s v="ENTRENADOR DE ORIENTACIÓN"/>
    <n v="80111701"/>
    <n v="0"/>
    <n v="0"/>
    <n v="0"/>
    <n v="1"/>
    <n v="20837750"/>
    <s v="GLOBAL"/>
    <s v="NO SOLICITADAS"/>
  </r>
  <r>
    <x v="24"/>
    <s v="02-02-02-008-003-09"/>
    <n v="10"/>
    <s v="Adquisición de servicios - Otros servicios profesionales y técnicos n. C. P."/>
    <s v="ENTRENADOR DE PENTATLÓN MILITAR"/>
    <n v="80111701"/>
    <n v="0"/>
    <n v="0"/>
    <n v="0"/>
    <n v="1"/>
    <n v="20837750"/>
    <s v="GLOBAL"/>
    <s v="NO SOLICITADAS"/>
  </r>
  <r>
    <x v="24"/>
    <s v="02-02-02-008-003-09"/>
    <n v="10"/>
    <s v="Adquisición de servicios - Otros servicios profesionales y técnicos n. C. P."/>
    <s v="ENTRENADOR DE TAEKWONDO"/>
    <n v="80111701"/>
    <n v="0"/>
    <n v="0"/>
    <n v="0"/>
    <n v="1"/>
    <n v="20837750"/>
    <s v="GLOBAL"/>
    <s v="NO SOLICITADAS"/>
  </r>
  <r>
    <x v="24"/>
    <s v="02-02-02-008-003-09"/>
    <n v="10"/>
    <s v="Adquisición de servicios - Otros servicios profesionales y técnicos n. C. P."/>
    <s v="ENTRENADOR DE TENIS DE MESA"/>
    <n v="80111701"/>
    <n v="0"/>
    <n v="0"/>
    <n v="0"/>
    <n v="1"/>
    <n v="20837750"/>
    <s v="GLOBAL"/>
    <s v="NO SOLICITADAS"/>
  </r>
  <r>
    <x v="24"/>
    <s v="02-02-02-008-003-09"/>
    <n v="10"/>
    <s v="Adquisición de servicios - Otros servicios profesionales y técnicos n. C. P."/>
    <s v="ENTRENADOR DE TIRO"/>
    <n v="80111701"/>
    <n v="0"/>
    <n v="0"/>
    <n v="0"/>
    <n v="1"/>
    <n v="20837750"/>
    <s v="GLOBAL"/>
    <s v="NO SOLICITADAS"/>
  </r>
  <r>
    <x v="24"/>
    <s v="02-02-02-008-003-09"/>
    <n v="10"/>
    <s v="Adquisición de servicios - Otros servicios profesionales y técnicos n. C. P."/>
    <s v="PREPARADOR FÍSICO ALUMNOS"/>
    <n v="80111701"/>
    <n v="0"/>
    <n v="0"/>
    <n v="0"/>
    <n v="1"/>
    <n v="20837750"/>
    <s v="GLOBAL"/>
    <s v="NO SOLICITADAS"/>
  </r>
  <r>
    <x v="24"/>
    <s v="02-02-02-008-003-09"/>
    <n v="10"/>
    <s v="Adquisición de servicios - Otros servicios profesionales y técnicos n. C. P."/>
    <s v="PREPARADOR FÍSICO MILITARES, CIVILES Y APOYO ALUMNOS"/>
    <n v="80111701"/>
    <n v="0"/>
    <n v="0"/>
    <n v="0"/>
    <n v="1"/>
    <n v="20837750"/>
    <s v="GLOBAL"/>
    <s v="NO SOLICITADAS"/>
  </r>
  <r>
    <x v="24"/>
    <s v="02-02-02-008-004-01"/>
    <n v="10"/>
    <s v="Adquisición de servicios - Servicios de telefonía y otras telecomunicaciones"/>
    <s v="TELEFONIA FIJA"/>
    <n v="83111503"/>
    <n v="0"/>
    <n v="0"/>
    <n v="0"/>
    <n v="1"/>
    <n v="19000000"/>
    <s v="GLOBAL"/>
    <s v="NO SOLICITADAS"/>
  </r>
  <r>
    <x v="24"/>
    <s v="02-02-02-008-004-02"/>
    <n v="10"/>
    <s v="Adquisición de servicios - Servicios de telecomunicaciones a través de internet"/>
    <s v="INTERNET"/>
    <n v="81111509"/>
    <n v="0"/>
    <n v="0"/>
    <n v="0"/>
    <n v="1"/>
    <n v="39000000"/>
    <s v="GLOBAL"/>
    <s v="NO SOLICITADAS"/>
  </r>
  <r>
    <x v="24"/>
    <s v="02-02-02-008-004-03"/>
    <n v="10"/>
    <s v="Adquisición de servicios - Servicios de contenidos en línea (on-line)"/>
    <s v="SUSCRIPCIÓN BASE DE DATOS EBSCO PARA ACCESO A INFORMACIÓN ACADÉMICA Y CIENTIFICA (COMPARTIDO CON EPFAC)"/>
    <n v="43232304"/>
    <n v="0"/>
    <n v="0"/>
    <n v="0"/>
    <n v="1"/>
    <n v="15750000"/>
    <s v="GLOBAL"/>
    <s v="NO SOLICITADAS"/>
  </r>
  <r>
    <x v="24"/>
    <s v="02-02-02-008-004-03"/>
    <n v="10"/>
    <s v="Adquisición de servicios - Servicios de contenidos en línea (on-line)"/>
    <s v="ESQUEMA DE LICENCIAMIENTO OPEN VALUE SUSCRIPTION"/>
    <n v="81112218"/>
    <n v="0"/>
    <n v="0"/>
    <n v="0"/>
    <n v="1"/>
    <n v="25577311"/>
    <s v="GLOBAL"/>
    <s v="NO SOLICITADAS"/>
  </r>
  <r>
    <x v="24"/>
    <s v="02-02-02-008-005-01"/>
    <n v="10"/>
    <s v="Adquisición de servicios - Servicios de empleo"/>
    <s v="ASESOR ECONOMICO"/>
    <n v="80111701"/>
    <n v="0"/>
    <n v="0"/>
    <n v="0"/>
    <n v="1"/>
    <n v="29800000"/>
    <s v="GLOBAL"/>
    <s v="NO SOLICITADAS"/>
  </r>
  <r>
    <x v="24"/>
    <s v="02-02-02-008-005-01"/>
    <n v="10"/>
    <s v="Adquisición de servicios - Servicios de empleo"/>
    <s v="ASESOR SEGUIMIENTO Y EVALUCIÓN"/>
    <n v="80111701"/>
    <n v="0"/>
    <n v="0"/>
    <n v="0"/>
    <n v="1"/>
    <n v="19000000"/>
    <s v="GLOBAL"/>
    <s v="NO SOLICITADAS"/>
  </r>
  <r>
    <x v="24"/>
    <s v="02-02-02-008-005-01"/>
    <n v="10"/>
    <s v="Adquisición de servicios - Servicios de empleo"/>
    <s v="PSICOPEDAGOGA"/>
    <n v="80111701"/>
    <n v="0"/>
    <n v="0"/>
    <n v="0"/>
    <n v="1"/>
    <n v="24900000"/>
    <s v="GLOBAL"/>
    <s v="NO SOLICITADAS"/>
  </r>
  <r>
    <x v="24"/>
    <s v="02-02-02-008-005-01"/>
    <n v="10"/>
    <s v="Adquisición de servicios - Servicios de empleo"/>
    <s v="INVESTIGADOR FORMATIVO"/>
    <n v="80111701"/>
    <n v="0"/>
    <n v="0"/>
    <n v="0"/>
    <n v="1"/>
    <n v="30000000"/>
    <s v="GLOBAL"/>
    <s v="NO SOLICITADAS"/>
  </r>
  <r>
    <x v="24"/>
    <s v="02-02-02-008-005-01"/>
    <n v="10"/>
    <s v="Adquisición de servicios - Servicios de empleo"/>
    <s v="ADMINISTRADOR PUNTO VIVE DIGITAL"/>
    <n v="80111701"/>
    <n v="0"/>
    <n v="0"/>
    <n v="0"/>
    <n v="1"/>
    <n v="19000000"/>
    <s v="GLOBAL"/>
    <s v="NO SOLICITADAS"/>
  </r>
  <r>
    <x v="24"/>
    <s v="02-02-02-008-005-01"/>
    <n v="10"/>
    <s v="Adquisición de servicios - Servicios de empleo"/>
    <s v="ASISTENTE TÉCNICO DE REGISTRO"/>
    <n v="80111701"/>
    <n v="0"/>
    <n v="0"/>
    <n v="0"/>
    <n v="1"/>
    <n v="19000000"/>
    <s v="GLOBAL"/>
    <s v="NO SOLICITADAS"/>
  </r>
  <r>
    <x v="24"/>
    <s v="02-02-02-008-005-01"/>
    <n v="10"/>
    <s v="Adquisición de servicios - Servicios de empleo"/>
    <s v="PRESTACION DE SERVICIOS ASESOR O PROFESIONAL EN INFORME DE EDUACION RESPONSABLE 2019 PACTO GLOBAL ONU"/>
    <n v="80111701"/>
    <n v="0"/>
    <n v="0"/>
    <n v="0"/>
    <n v="1"/>
    <n v="23100000"/>
    <s v="GLOBAL"/>
    <s v="NO SOLICITADAS"/>
  </r>
  <r>
    <x v="24"/>
    <s v="02-02-02-008-005-01"/>
    <n v="10"/>
    <s v="Adquisición de servicios - Servicios de empleo"/>
    <s v="DISEÑADOR DE OVAS"/>
    <n v="80111701"/>
    <n v="0"/>
    <n v="0"/>
    <n v="0"/>
    <n v="1"/>
    <n v="22000000"/>
    <s v="GLOBAL"/>
    <s v="NO SOLICITADAS"/>
  </r>
  <r>
    <x v="24"/>
    <s v="02-02-02-008-005-01"/>
    <n v="16"/>
    <s v="Adquisición de servicios - Servicios de empleo"/>
    <s v="ASESOR CONTRACTUAL"/>
    <n v="80111701"/>
    <n v="0"/>
    <n v="0"/>
    <n v="0"/>
    <n v="1"/>
    <n v="22900473"/>
    <s v="GLOBAL"/>
    <s v="NO SOLICITADAS"/>
  </r>
  <r>
    <x v="24"/>
    <s v="02-02-02-008-005-03"/>
    <n v="10"/>
    <s v="Adquisición de servicios - Servicios de limpieza"/>
    <s v="SERVICIO DE ASEO VF 2019"/>
    <n v="76111501"/>
    <n v="0"/>
    <n v="0"/>
    <n v="0"/>
    <n v="1"/>
    <n v="71397707"/>
    <s v="GLOBAL"/>
    <s v="SI APROBADAS"/>
  </r>
  <r>
    <x v="24"/>
    <s v="02-02-02-008-005-03"/>
    <n v="10"/>
    <s v="Adquisición de servicios - Servicios de limpieza"/>
    <s v="SERVICIO DE ASEO VIGENCIA 2019"/>
    <n v="76111501"/>
    <n v="0"/>
    <n v="0"/>
    <n v="0"/>
    <n v="1"/>
    <n v="50000000"/>
    <s v="GLOBAL"/>
    <s v="NO SOLICITADAS"/>
  </r>
  <r>
    <x v="24"/>
    <s v="02-02-02-008-005-03"/>
    <n v="10"/>
    <s v="Adquisición de servicios - Servicios de limpieza"/>
    <s v="AMARRE VIGENCIA FUTURA 2020 SERVICIO DE ASEO"/>
    <n v="76111501"/>
    <n v="0"/>
    <n v="0"/>
    <n v="0"/>
    <n v="1"/>
    <n v="10000000"/>
    <s v="GLOBAL"/>
    <s v="NO SOLICITADAS"/>
  </r>
  <r>
    <x v="24"/>
    <s v="02-02-02-008-005-03"/>
    <n v="10"/>
    <s v="Adquisición de servicios - Servicios de limpieza"/>
    <s v="SERVICIO DE FUMIGACIÓN"/>
    <n v="72102103"/>
    <n v="0"/>
    <n v="0"/>
    <n v="0"/>
    <n v="1"/>
    <n v="5000000"/>
    <s v="GLOBAL"/>
    <s v="NO SOLICITADAS"/>
  </r>
  <r>
    <x v="24"/>
    <s v="02-02-02-008-005-09-5"/>
    <n v="10"/>
    <s v="Adquisición de servicios - Servicios auxiliares especializados de oficina"/>
    <s v="SERVICIO DE FOTOCOPIADO IMPRESIÓN Y SCANNER"/>
    <n v="80161801"/>
    <n v="0"/>
    <n v="0"/>
    <n v="0"/>
    <n v="1"/>
    <n v="13000000"/>
    <s v="GLOBAL"/>
    <s v="NO SOLICITADAS"/>
  </r>
  <r>
    <x v="24"/>
    <s v="02-02-02-008-005-09-7"/>
    <n v="10"/>
    <s v="Adquisición de servicios - Servicios de mantenimiento y cuidado del paisaje"/>
    <s v="MANTENIMIENTO DE ZONAS VERDES"/>
    <n v="72102905"/>
    <n v="0"/>
    <n v="0"/>
    <n v="0"/>
    <n v="1"/>
    <n v="10000000"/>
    <s v="GLOBAL"/>
    <s v="NO SOLICITADAS"/>
  </r>
  <r>
    <x v="24"/>
    <s v="02-02-02-008-006-03"/>
    <n v="10"/>
    <s v="Adquisición de servicios - Servicios de apoyo a la distribución de electricidad, gas y agua"/>
    <s v="GAS NATURAL"/>
    <n v="83101601"/>
    <n v="0"/>
    <n v="0"/>
    <n v="0"/>
    <n v="1"/>
    <n v="36000000"/>
    <s v="GLOBAL"/>
    <s v="NO SOLICITADAS"/>
  </r>
  <r>
    <x v="24"/>
    <s v="02-02-02-008-007-01-1"/>
    <n v="10"/>
    <s v="Adquisición de servicios - Servicios de mantenimiento y reparación de productos metálicos elaborados, excepto maquinaria y equipo"/>
    <s v="MANTENIMIENTO Y RECARGA DE EXTINTORES"/>
    <n v="72101509"/>
    <n v="0"/>
    <n v="0"/>
    <n v="0"/>
    <n v="1"/>
    <n v="2230000"/>
    <s v="GLOBAL"/>
    <s v="NO SOLICITADAS"/>
  </r>
  <r>
    <x v="24"/>
    <s v="02-02-02-008-007-01-4"/>
    <n v="10"/>
    <s v="Adquisición de servicios - Servicios de mantenimiento y reparación de maquinaria y equipo de transporte"/>
    <s v="MANTENIMIENTO AUTOMOTORES VF 2019"/>
    <n v="78181507"/>
    <n v="0"/>
    <n v="0"/>
    <n v="0"/>
    <n v="1"/>
    <n v="93747620"/>
    <s v="GLOBAL"/>
    <s v="SI APROBADAS"/>
  </r>
  <r>
    <x v="24"/>
    <s v="02-02-02-008-007-01-4"/>
    <n v="10"/>
    <s v="Adquisición de servicios - Servicios de mantenimiento y reparación de maquinaria y equipo de transporte"/>
    <s v="MANTENIMIENTO AUTOMOTORES VIGENCIA 2019"/>
    <n v="78181507"/>
    <n v="0"/>
    <n v="0"/>
    <n v="0"/>
    <n v="1"/>
    <n v="50000000"/>
    <s v="GLOBAL"/>
    <s v="NO SOLICITADAS"/>
  </r>
  <r>
    <x v="24"/>
    <s v="02-02-02-008-007-01-4"/>
    <n v="10"/>
    <s v="Adquisición de servicios - Servicios de mantenimiento y reparación de maquinaria y equipo de transporte"/>
    <s v="AMARRE VIGENCIA FUTURA 2020 MANTENIMIENTO AUTOMOTORES"/>
    <n v="78181507"/>
    <n v="0"/>
    <n v="0"/>
    <n v="0"/>
    <n v="1"/>
    <n v="8000000"/>
    <s v="GLOBAL"/>
    <s v="NO SOLICITADAS"/>
  </r>
  <r>
    <x v="24"/>
    <s v="02-02-02-008-007-01-5"/>
    <n v="10"/>
    <s v="Adquisición de servicios - Servicios de mantenimiento y reparación de otra maquinaria y otro equipo"/>
    <s v="CUARTOS FRIOS Y NEVERAS"/>
    <n v="73152108"/>
    <n v="0"/>
    <n v="0"/>
    <n v="0"/>
    <n v="1"/>
    <n v="15000000"/>
    <s v="GLOBAL"/>
    <s v="NO SOLICITADAS"/>
  </r>
  <r>
    <x v="24"/>
    <s v="02-02-02-008-007-01-5"/>
    <n v="10"/>
    <s v="Adquisición de servicios - Servicios de mantenimiento y reparación de otra maquinaria y otro equipo"/>
    <s v="CALDERAS"/>
    <n v="72151001"/>
    <n v="0"/>
    <n v="0"/>
    <n v="0"/>
    <n v="1"/>
    <n v="6000000"/>
    <s v="GLOBAL"/>
    <s v="NO SOLICITADAS"/>
  </r>
  <r>
    <x v="24"/>
    <s v="02-02-02-008-007-01-5"/>
    <n v="10"/>
    <s v="Adquisición de servicios - Servicios de mantenimiento y reparación de otra maquinaria y otro equipo"/>
    <s v="AUTOSERVICIO"/>
    <n v="73152106"/>
    <n v="0"/>
    <n v="0"/>
    <n v="0"/>
    <n v="1"/>
    <n v="4000000"/>
    <s v="GLOBAL"/>
    <s v="NO SOLICITADAS"/>
  </r>
  <r>
    <x v="24"/>
    <s v="02-02-02-008-007-01-5"/>
    <n v="10"/>
    <s v="Adquisición de servicios - Servicios de mantenimiento y reparación de otra maquinaria y otro equipo"/>
    <s v="MARMITAS"/>
    <n v="73152106"/>
    <n v="0"/>
    <n v="0"/>
    <n v="0"/>
    <n v="1"/>
    <n v="3000000"/>
    <s v="GLOBAL"/>
    <s v="NO SOLICITADAS"/>
  </r>
  <r>
    <x v="24"/>
    <s v="02-02-02-008-007-01-5"/>
    <n v="10"/>
    <s v="Adquisición de servicios - Servicios de mantenimiento y reparación de otra maquinaria y otro equipo"/>
    <s v="MAQUINARIAS DE SASTRERIA"/>
    <n v="73152108"/>
    <n v="0"/>
    <n v="0"/>
    <n v="0"/>
    <n v="1"/>
    <n v="2000000"/>
    <s v="GLOBAL"/>
    <s v="NO SOLICITADAS"/>
  </r>
  <r>
    <x v="24"/>
    <s v="02-02-02-008-007-01-5"/>
    <n v="10"/>
    <s v="Adquisición de servicios - Servicios de mantenimiento y reparación de otra maquinaria y otro equipo"/>
    <s v="AIRES ACONDICIONADOS"/>
    <n v="72101511"/>
    <n v="0"/>
    <n v="0"/>
    <n v="0"/>
    <n v="1"/>
    <n v="3000000"/>
    <s v="GLOBAL"/>
    <s v="NO SOLICITADAS"/>
  </r>
  <r>
    <x v="24"/>
    <s v="02-02-02-008-007-01-5"/>
    <n v="10"/>
    <s v="Adquisición de servicios - Servicios de mantenimiento y reparación de otra maquinaria y otro equipo"/>
    <s v="CALDERINES"/>
    <n v="72151001"/>
    <n v="0"/>
    <n v="0"/>
    <n v="0"/>
    <n v="1"/>
    <n v="5000000"/>
    <s v="GLOBAL"/>
    <s v="NO SOLICITADAS"/>
  </r>
  <r>
    <x v="24"/>
    <s v="02-02-02-008-007-01-5"/>
    <n v="10"/>
    <s v="Adquisición de servicios - Servicios de mantenimiento y reparación de otra maquinaria y otro equipo"/>
    <s v="CALENTADORES DE AGUA"/>
    <n v="72151001"/>
    <n v="0"/>
    <n v="0"/>
    <n v="0"/>
    <n v="1"/>
    <n v="4000000"/>
    <s v="GLOBAL"/>
    <s v="NO SOLICITADAS"/>
  </r>
  <r>
    <x v="24"/>
    <s v="02-02-02-008-007-01-5"/>
    <n v="10"/>
    <s v="Adquisición de servicios - Servicios de mantenimiento y reparación de otra maquinaria y otro equipo"/>
    <s v="MANTENIMIENTO PREVENTIVO VIDEO BEAM "/>
    <n v="73152108"/>
    <n v="0"/>
    <n v="0"/>
    <n v="0"/>
    <n v="1"/>
    <n v="3500000"/>
    <s v="GLOBAL"/>
    <s v="NO SOLICITADAS"/>
  </r>
  <r>
    <x v="24"/>
    <s v="02-02-02-008-007-02-9"/>
    <n v="10"/>
    <s v="Adquisición de servicios - Servicios de mantenimiento y reparación de otros bienes n. C. P."/>
    <s v="MANTENIMIENTO GENERAL TUBAS VERTICALES "/>
    <n v="60131500"/>
    <n v="0"/>
    <n v="0"/>
    <n v="0"/>
    <n v="1"/>
    <n v="1181900"/>
    <s v="GLOBAL"/>
    <s v="NO SOLICITADAS"/>
  </r>
  <r>
    <x v="24"/>
    <s v="02-02-02-008-007-02-9"/>
    <n v="10"/>
    <s v="Adquisición de servicios - Servicios de mantenimiento y reparación de otros bienes n. C. P."/>
    <s v="MANTENIMIENTO GENERAL  SOUSAFONO *"/>
    <n v="60131500"/>
    <n v="0"/>
    <n v="0"/>
    <n v="0"/>
    <n v="1"/>
    <n v="2363800"/>
    <s v="GLOBAL"/>
    <s v="NO SOLICITADAS"/>
  </r>
  <r>
    <x v="24"/>
    <s v="02-02-02-008-007-02-9"/>
    <n v="10"/>
    <s v="Adquisición de servicios - Servicios de mantenimiento y reparación de otros bienes n. C. P."/>
    <s v="MANTENIMIENTO GENERAL  CLARINETES* (3)"/>
    <n v="60131500"/>
    <n v="0"/>
    <n v="0"/>
    <n v="0"/>
    <n v="1"/>
    <n v="3233000"/>
    <s v="GLOBAL"/>
    <s v="NO SOLICITADAS"/>
  </r>
  <r>
    <x v="24"/>
    <s v="02-02-02-008-007-02-9"/>
    <n v="10"/>
    <s v="Adquisición de servicios - Servicios de mantenimiento y reparación de otros bienes n. C. P."/>
    <s v="MANTENIMIENTO GENERAL  SAXOFON ALTO *(1)"/>
    <n v="60131500"/>
    <n v="0"/>
    <n v="0"/>
    <n v="0"/>
    <n v="1"/>
    <n v="2146500"/>
    <s v="GLOBAL"/>
    <s v="NO SOLICITADAS"/>
  </r>
  <r>
    <x v="24"/>
    <s v="02-02-02-008-007-02-9"/>
    <n v="10"/>
    <s v="Adquisición de servicios - Servicios de mantenimiento y reparación de otros bienes n. C. P."/>
    <s v="MANTENIMIENTO GENERAL  SAXOFON TENOR*"/>
    <n v="60131500"/>
    <n v="0"/>
    <n v="0"/>
    <n v="0"/>
    <n v="1"/>
    <n v="768500"/>
    <s v="GLOBAL"/>
    <s v="NO SOLICITADAS"/>
  </r>
  <r>
    <x v="24"/>
    <s v="02-02-02-008-007-02-9"/>
    <n v="10"/>
    <s v="Adquisición de servicios - Servicios de mantenimiento y reparación de otros bienes n. C. P."/>
    <s v="MANTENIMIENTO GENERAL  SAXOFON BARITONO*"/>
    <n v="60131500"/>
    <n v="0"/>
    <n v="0"/>
    <n v="0"/>
    <n v="1"/>
    <n v="848000"/>
    <s v="GLOBAL"/>
    <s v="NO SOLICITADAS"/>
  </r>
  <r>
    <x v="24"/>
    <s v="02-02-02-008-007-02-9"/>
    <n v="10"/>
    <s v="Adquisición de servicios - Servicios de mantenimiento y reparación de otros bienes n. C. P."/>
    <s v="MANTENIMIENTO GENERAL  SAXOFON SOPRANO*"/>
    <n v="60131500"/>
    <n v="0"/>
    <n v="0"/>
    <n v="0"/>
    <n v="1"/>
    <n v="715500"/>
    <s v="GLOBAL"/>
    <s v="NO SOLICITADAS"/>
  </r>
  <r>
    <x v="24"/>
    <s v="02-02-02-008-007-02-9"/>
    <n v="10"/>
    <s v="Adquisición de servicios - Servicios de mantenimiento y reparación de otros bienes n. C. P."/>
    <s v="MANTENIMIENTO GENERAL FLAUTIN *"/>
    <n v="60131500"/>
    <n v="0"/>
    <n v="0"/>
    <n v="0"/>
    <n v="1"/>
    <n v="450500"/>
    <s v="GLOBAL"/>
    <s v="NO SOLICITADAS"/>
  </r>
  <r>
    <x v="24"/>
    <s v="02-02-02-008-007-02-9"/>
    <n v="10"/>
    <s v="Adquisición de servicios - Servicios de mantenimiento y reparación de otros bienes n. C. P."/>
    <s v="MANTENIMIENTO GENERAL  TROMPETAS*"/>
    <n v="60131500"/>
    <n v="0"/>
    <n v="0"/>
    <n v="0"/>
    <n v="1"/>
    <n v="1060000"/>
    <s v="GLOBAL"/>
    <s v="NO SOLICITADAS"/>
  </r>
  <r>
    <x v="24"/>
    <s v="02-02-02-008-007-02-9"/>
    <n v="10"/>
    <s v="Adquisición de servicios - Servicios de mantenimiento y reparación de otros bienes n. C. P."/>
    <s v="MANTENIMIENTO GENERAL  TROMBONES* (1)"/>
    <n v="60131500"/>
    <n v="0"/>
    <n v="0"/>
    <n v="0"/>
    <n v="1"/>
    <n v="1955700"/>
    <s v="GLOBAL"/>
    <s v="NO SOLICITADAS"/>
  </r>
  <r>
    <x v="24"/>
    <s v="02-02-02-008-007-02-9"/>
    <n v="10"/>
    <s v="Adquisición de servicios - Servicios de mantenimiento y reparación de otros bienes n. C. P."/>
    <s v="MANTENIMIENTO GENERAL  EUFONIO"/>
    <n v="60131500"/>
    <n v="0"/>
    <n v="0"/>
    <n v="0"/>
    <n v="1"/>
    <n v="651900"/>
    <s v="GLOBAL"/>
    <s v="NO SOLICITADAS"/>
  </r>
  <r>
    <x v="24"/>
    <s v="02-02-02-008-007-02-9"/>
    <n v="10"/>
    <s v="Adquisición de servicios - Servicios de mantenimiento y reparación de otros bienes n. C. P."/>
    <s v="MANTENIMIENTO GENERAL  OBOE*"/>
    <n v="60131500"/>
    <n v="0"/>
    <n v="0"/>
    <n v="0"/>
    <n v="1"/>
    <n v="1086500"/>
    <s v="GLOBAL"/>
    <s v="NO SOLICITADAS"/>
  </r>
  <r>
    <x v="24"/>
    <s v="02-02-02-008-007-02-9"/>
    <n v="10"/>
    <s v="Adquisición de servicios - Servicios de mantenimiento y reparación de otros bienes n. C. P."/>
    <s v="MANTENIMIENTO GENERAL  CORNO FRANCES*(2)"/>
    <n v="60131500"/>
    <n v="0"/>
    <n v="0"/>
    <n v="0"/>
    <n v="1"/>
    <n v="1038800"/>
    <s v="GLOBAL"/>
    <s v="NO SOLICITADAS"/>
  </r>
  <r>
    <x v="24"/>
    <s v="02-02-02-008-007-02-9"/>
    <n v="10"/>
    <s v="Adquisición de servicios - Servicios de mantenimiento y reparación de otros bienes n. C. P."/>
    <s v="MANTENIMIENTO GENERAL BANDA DE GUERRA, LIRAS,TUBOS Y MARIPOSA DE SOPORTE, TROMPETA,PERCUSIÓN."/>
    <n v="60131500"/>
    <n v="0"/>
    <n v="0"/>
    <n v="0"/>
    <n v="1"/>
    <n v="6499400"/>
    <s v="GLOBAL"/>
    <s v="NO SOLICITADAS"/>
  </r>
  <r>
    <x v="24"/>
    <s v="02-02-02-008-009-01"/>
    <n v="10"/>
    <s v="Adquisición de servicios - Servicios de edición, impresión y reproducción"/>
    <s v="REVISTA TECNO ESUFA"/>
    <n v="55101506"/>
    <n v="0"/>
    <n v="0"/>
    <n v="0"/>
    <n v="1"/>
    <n v="3000000"/>
    <s v="GLOBAL"/>
    <s v="NO SOLICITADAS"/>
  </r>
  <r>
    <x v="24"/>
    <s v="02-02-02-008-009-01"/>
    <n v="10"/>
    <s v="Adquisición de servicios - Servicios de edición, impresión y reproducción"/>
    <s v="DIPLOMAS TAMAÑO 40X30 CM"/>
    <n v="60101606"/>
    <n v="0"/>
    <n v="0"/>
    <n v="0"/>
    <n v="1"/>
    <n v="1250000"/>
    <s v="GLOBAL"/>
    <s v="NO SOLICITADAS"/>
  </r>
  <r>
    <x v="24"/>
    <s v="02-02-02-008-009-01"/>
    <n v="10"/>
    <s v="Adquisición de servicios - Servicios de edición, impresión y reproducción"/>
    <s v="DIPLOMAS TAMAÑO 35X25 CM"/>
    <n v="60101606"/>
    <n v="0"/>
    <n v="0"/>
    <n v="0"/>
    <n v="1"/>
    <n v="800000"/>
    <s v="GLOBAL"/>
    <s v="NO SOLICITADAS"/>
  </r>
  <r>
    <x v="24"/>
    <s v="02-02-02-008-009-01"/>
    <n v="10"/>
    <s v="Adquisición de servicios - Servicios de edición, impresión y reproducción"/>
    <s v="PORTA DIPLOMAS"/>
    <n v="60101604"/>
    <n v="0"/>
    <n v="0"/>
    <n v="0"/>
    <n v="1"/>
    <n v="4500000"/>
    <s v="GLOBAL"/>
    <s v="NO SOLICITADAS"/>
  </r>
  <r>
    <x v="24"/>
    <s v="02-02-02-008-009-01"/>
    <n v="10"/>
    <s v="Adquisición de servicios - Servicios de edición, impresión y reproducción"/>
    <s v="PAPEL MEMBRETEADO PARA DIPLOMAS TAMAÑO 21,59X27,95"/>
    <n v="14111509"/>
    <n v="0"/>
    <n v="0"/>
    <n v="0"/>
    <n v="1"/>
    <n v="200000"/>
    <s v="GLOBAL"/>
    <s v="NO SOLICITADAS"/>
  </r>
  <r>
    <x v="24"/>
    <s v="02-02-02-008-009-01"/>
    <n v="10"/>
    <s v="Adquisición de servicios - Servicios de edición, impresión y reproducción"/>
    <s v="CATÁLOGO OFERTA EDUCATIVA"/>
    <n v="55101503"/>
    <n v="0"/>
    <n v="0"/>
    <n v="0"/>
    <n v="1"/>
    <n v="1500000"/>
    <s v="GLOBAL"/>
    <s v="NO SOLICITADAS"/>
  </r>
  <r>
    <x v="24"/>
    <s v="02-02-02-008-009-01"/>
    <n v="10"/>
    <s v="Adquisición de servicios - Servicios de edición, impresión y reproducción"/>
    <s v="PENDONE BANNER DE 13 ONZ A COLOR DE 2X1 MTS. TIPO VELA RETRACTIL"/>
    <n v="82101701"/>
    <n v="0"/>
    <n v="0"/>
    <n v="0"/>
    <n v="1"/>
    <n v="750000"/>
    <s v="GLOBAL"/>
    <s v="NO SOLICITADAS"/>
  </r>
  <r>
    <x v="24"/>
    <s v="02-02-02-008-009-01"/>
    <n v="10"/>
    <s v="Adquisición de servicios - Servicios de edición, impresión y reproducción"/>
    <s v="PENDONES CON ESTRUCTURA TIPO ARAÑA. EN BANNER FULL COLOR CON DE 2 MRS X 1 MTS "/>
    <n v="82101701"/>
    <n v="0"/>
    <n v="0"/>
    <n v="0"/>
    <n v="1"/>
    <n v="1000000"/>
    <s v="GLOBAL"/>
    <s v="NO SOLICITADAS"/>
  </r>
  <r>
    <x v="24"/>
    <s v="02-02-02-009-002-09"/>
    <n v="10"/>
    <s v="Adquisición de servicios - Otros tipos de educación y servicios de apoyo educativo"/>
    <s v="AFILIACION A ASOCIACION COLOMBIANA DE EDUCACION SUPERIOR CON FORMACION TECNICA, PROFESIONAL TECNOLOGICA O UNIVERSITARIA-ACIET"/>
    <n v="81112003"/>
    <n v="0"/>
    <n v="0"/>
    <n v="0"/>
    <n v="1"/>
    <n v="8000000"/>
    <s v="GLOBAL"/>
    <s v="NO SOLICITADAS"/>
  </r>
  <r>
    <x v="24"/>
    <s v="02-02-02-009-003-01"/>
    <n v="10"/>
    <s v="Adquisición de servicios - Servicios de salud humana"/>
    <s v="SERVICIOS DE EXAMENES OCUPACIONALES PARA EL PERSONAL CIVIL Y DE LA BANDA SINFONICA ESUFA"/>
    <n v="85121600"/>
    <n v="0"/>
    <n v="0"/>
    <n v="0"/>
    <n v="1"/>
    <n v="5000000"/>
    <s v="GLOBAL"/>
    <s v="NO SOLICITADAS"/>
  </r>
  <r>
    <x v="24"/>
    <s v="02-02-02-009-004-01"/>
    <n v="10"/>
    <s v="Adquisición de servicios - Servicios de alcantarillado, servicios de limpieza, tratamiento de aguas residuales y tanques sépticos"/>
    <s v="ACUEDUCTO, ALCANTARILLADO Y ASEO"/>
    <n v="83101500"/>
    <n v="0"/>
    <n v="0"/>
    <n v="0"/>
    <n v="1"/>
    <n v="20000000"/>
    <s v="GLOBAL"/>
    <s v="NO SOLICITADAS"/>
  </r>
  <r>
    <x v="24"/>
    <s v="02-02-02-009-006-03"/>
    <n v="10"/>
    <s v="Adquisición de servicios - Servicios relacionados con actores y otros artistas"/>
    <s v="MUSICO INSTRUMENTISTA"/>
    <n v="80111701"/>
    <n v="0"/>
    <n v="0"/>
    <n v="0"/>
    <n v="1"/>
    <n v="19000000"/>
    <s v="GLOBAL"/>
    <s v="NO SOLICITADAS"/>
  </r>
  <r>
    <x v="24"/>
    <s v="02-02-02-009-006-03"/>
    <n v="10"/>
    <s v="Adquisición de servicios - Servicios relacionados con actores y otros artistas"/>
    <s v="MUSICO INSTRUMENTISTA"/>
    <n v="80111701"/>
    <n v="0"/>
    <n v="0"/>
    <n v="0"/>
    <n v="1"/>
    <n v="19000000"/>
    <s v="GLOBAL"/>
    <s v="NO SOLICITADAS"/>
  </r>
  <r>
    <x v="24"/>
    <s v="02-02-02-009-006-03"/>
    <n v="10"/>
    <s v="Adquisición de servicios - Servicios relacionados con actores y otros artistas"/>
    <s v="DIRECTOR BANDA SINFONICA"/>
    <n v="80111701"/>
    <n v="0"/>
    <n v="0"/>
    <n v="0"/>
    <n v="1"/>
    <n v="32000000"/>
    <s v="GLOBAL"/>
    <s v="NO SOLICITADAS"/>
  </r>
  <r>
    <x v="24"/>
    <s v="02-02-02-009-006-05"/>
    <n v="10"/>
    <s v="Adquisición de servicios - Servicios deportivos y deportes recreativos"/>
    <s v="MAPEO - MAPEAR TERRENOS DEPORTE ORIENTACIÓN JUEGOS INTERESCUELAS"/>
    <n v="81151600"/>
    <n v="0"/>
    <n v="0"/>
    <n v="0"/>
    <n v="1"/>
    <n v="16000000"/>
    <s v="GLOBAL"/>
    <s v="NO SOLICITADAS"/>
  </r>
  <r>
    <x v="24"/>
    <s v="02-02-02-009-006-05"/>
    <n v="10"/>
    <s v="Adquisición de servicios - Servicios deportivos y deportes recreativos"/>
    <s v="INSCRIPCIONES A EVENTOS DEPORTIVOS"/>
    <n v="90141502"/>
    <n v="0"/>
    <n v="0"/>
    <n v="0"/>
    <n v="1"/>
    <n v="20000000"/>
    <s v="GLOBAL"/>
    <s v="NO SOLICITADAS"/>
  </r>
  <r>
    <x v="24"/>
    <s v="02-02-02-009-007-01"/>
    <n v="16"/>
    <s v="Adquisición de servicios - Servicios de lavado, limpieza y teñido"/>
    <s v="SERVICIO DE LAVANDERIA VF 2019"/>
    <n v="91111502"/>
    <n v="0"/>
    <n v="0"/>
    <n v="0"/>
    <n v="1"/>
    <n v="6666667"/>
    <s v="GLOBAL"/>
    <s v="NO SOLICITADAS"/>
  </r>
  <r>
    <x v="24"/>
    <s v="02-02-02-009-007-01"/>
    <n v="16"/>
    <s v="Adquisición de servicios - Servicios de lavado, limpieza y teñido"/>
    <s v="SERVICIO DE LAVANDERIA VIGENCIA 2019"/>
    <n v="91111502"/>
    <n v="0"/>
    <n v="0"/>
    <n v="0"/>
    <n v="1"/>
    <n v="4500000"/>
    <s v="GLOBAL"/>
    <s v="NO SOLICITADAS"/>
  </r>
  <r>
    <x v="24"/>
    <s v="02-02-02-009-007-01"/>
    <n v="16"/>
    <s v="Adquisición de servicios - Servicios de lavado, limpieza y teñido"/>
    <s v="AMARRE VIGENCIA FUTURA 2020 SERVICIO DE LAVANDERIA"/>
    <n v="91111502"/>
    <n v="0"/>
    <n v="0"/>
    <n v="0"/>
    <n v="1"/>
    <n v="1000000"/>
    <s v="GLOBAL"/>
    <s v="NO SOLICITADAS"/>
  </r>
  <r>
    <x v="24"/>
    <s v="02-02-02-009-007-09"/>
    <n v="10"/>
    <s v="Adquisición de servicios - Otros servicios diversos n. C. P."/>
    <s v="LANZAMIENTO, INAUGURACIÓN Y CLAUSURA INTERESCUELAS"/>
    <n v="86101810"/>
    <n v="0"/>
    <n v="0"/>
    <n v="0"/>
    <n v="1"/>
    <n v="194771500"/>
    <s v="GLOBAL"/>
    <s v="NO SOLICITADAS"/>
  </r>
  <r>
    <x v="24"/>
    <s v="02-02-02-009-007-09"/>
    <n v="10"/>
    <s v="Adquisición de servicios - Otros servicios diversos n. C. P."/>
    <s v="INTERCAMBIO PURPURA"/>
    <n v="86101810"/>
    <n v="0"/>
    <n v="0"/>
    <n v="0"/>
    <n v="1"/>
    <n v="20000000"/>
    <s v="GLOBAL"/>
    <s v="NO SOLICITADAS"/>
  </r>
  <r>
    <x v="24"/>
    <s v="02-02-02-009-007-09"/>
    <n v="10"/>
    <s v="Adquisición de servicios - Otros servicios diversos n. C. P."/>
    <s v="SEMINARIO INTERNACIONAL"/>
    <n v="86101810"/>
    <n v="0"/>
    <n v="0"/>
    <n v="0"/>
    <n v="1"/>
    <n v="10000000"/>
    <s v="GLOBAL"/>
    <s v="NO SOLICITADAS"/>
  </r>
  <r>
    <x v="24"/>
    <s v="02-02-02-009-007-09"/>
    <n v="10"/>
    <s v="Adquisición de servicios - Otros servicios diversos n. C. P."/>
    <s v="LOGISTICA PARES ACADEMICOS"/>
    <n v="86101810"/>
    <n v="0"/>
    <n v="0"/>
    <n v="0"/>
    <n v="1"/>
    <n v="8000000"/>
    <s v="GLOBAL"/>
    <s v="NO SOLICITADAS"/>
  </r>
  <r>
    <x v="24"/>
    <s v="02-02-02-009-007-09"/>
    <n v="10"/>
    <s v="Adquisición de servicios - Otros servicios diversos n. C. P."/>
    <s v="OPEN TAEKWONDO"/>
    <n v="86101810"/>
    <n v="0"/>
    <n v="0"/>
    <n v="0"/>
    <n v="1"/>
    <n v="30000000"/>
    <s v="GLOBAL"/>
    <s v="NO SOLICITADAS"/>
  </r>
  <r>
    <x v="24"/>
    <s v="02-02-02-010"/>
    <n v="10"/>
    <s v="Adquisición de servicios - Viáticos de los funcionarios en comisión"/>
    <s v="VIATICOS"/>
    <n v="80111502"/>
    <n v="0"/>
    <n v="0"/>
    <n v="0"/>
    <n v="1"/>
    <n v="80000000"/>
    <s v="GLOBAL"/>
    <s v="NO SOLICITADAS"/>
  </r>
  <r>
    <x v="24"/>
    <s v="08-01-02-006"/>
    <n v="10"/>
    <s v="Impuestos - Impuesto sobre vehículos automotores"/>
    <s v="IMPUESTO AUTOMOVIL MAZDA 2 "/>
    <n v="93151610"/>
    <n v="0"/>
    <n v="0"/>
    <n v="0"/>
    <n v="1"/>
    <n v="321000"/>
    <s v="GLOBAL"/>
    <s v="NO SOLICITADAS"/>
  </r>
  <r>
    <x v="24"/>
    <s v="08-01-02-006"/>
    <n v="10"/>
    <s v="Impuestos - Impuesto sobre vehículos automotores"/>
    <s v="IMPUESTO SEMAFORIZACION MAZDA 2 "/>
    <n v="93151610"/>
    <n v="0"/>
    <n v="0"/>
    <n v="0"/>
    <n v="1"/>
    <n v="35000"/>
    <s v="GLOBAL"/>
    <s v="NO SOLICITADAS"/>
  </r>
  <r>
    <x v="24"/>
    <s v="02-02-02-010"/>
    <n v="10"/>
    <s v="Adquisición de servicios - Viáticos de los funcionarios en comisión"/>
    <s v="PROCESOS INCORPORACION CADETES Y ALUMNOS - ESUFA"/>
    <n v="90121500"/>
    <s v="Solicitud de información a los Proveedores"/>
    <n v="1"/>
    <n v="12"/>
    <n v="1"/>
    <n v="28000000"/>
    <s v="GLOBAL"/>
    <s v="NO SOLICITADAS"/>
  </r>
  <r>
    <x v="24"/>
    <s v="02-02-02-009-003-01"/>
    <n v="10"/>
    <s v="Adquisición de servicios - Servicios de salud humana"/>
    <s v="EXAMENES MEDICOS SALUD OCUPACIONAL PERDONAL CIVIL Y UN PERSONAL MILITAR"/>
    <n v="85121502"/>
    <n v="0"/>
    <n v="0"/>
    <n v="0"/>
    <n v="1"/>
    <n v="6737200"/>
    <s v="GLOBAL"/>
    <s v=""/>
  </r>
  <r>
    <x v="24"/>
    <s v="02-02-02-008-001-01"/>
    <n v="10"/>
    <s v="Adquisición de servicios - Servicios de investigación y desarrollo experimental en ciencias naturales e ingeniería"/>
    <s v="MANTENIMIENTO PREVENTIVO Y CALIBRACIÓN EQUIPOS LABORATORIO DE ELECTRÓNICA Y TUNEL DE VIENTO CENTRO DE INVESTIGACIÓN EN TECNOLOGÍAS AEROESPACIALES CITAE"/>
    <n v="80111621"/>
    <s v="CONTRATACIÓN DIRECTA"/>
    <n v="1"/>
    <n v="11"/>
    <n v="1"/>
    <n v="22000000"/>
    <s v="GLOBAL"/>
    <s v="NO SOLICITADAS"/>
  </r>
  <r>
    <x v="24"/>
    <s v="02-02-02-008-001-01"/>
    <n v="10"/>
    <s v="Adquisición de servicios - Servicios de investigación y desarrollo experimental en ciencias naturales e ingeniería"/>
    <s v="MANTENIMIENTO PREVENTIVO Y CONSUMIBLES PARA LA IMPRESORA 3D MCOR IRIS DEL CENTRO TECNOLÓGICO DE INNOVACIÓN AERONÁUTICO CETIA"/>
    <n v="80111621"/>
    <s v="CONTRATACIÓN DIRECTA"/>
    <n v="1"/>
    <n v="11"/>
    <n v="1"/>
    <n v="28000000"/>
    <s v="GLOBAL"/>
    <s v="NO SOLICITADAS"/>
  </r>
  <r>
    <x v="24"/>
    <s v="02-02-02-008-001-01"/>
    <n v="10"/>
    <s v="Adquisición de servicios - Servicios de investigación y desarrollo experimental en ciencias naturales e ingeniería"/>
    <s v="MANTENIMIENTO PREVENTIVO CENTRO DE MECANIZADO LEADWELL V-20I, TORNO LEADWELL F-1 Y COMPRESOR DEL CENTRO TECNOLÓGICO DE INNOVACIÓN AERONÁUTICO CETIA"/>
    <n v="80111621"/>
    <s v="CONTRATACIÓN DIRECTA"/>
    <n v="1"/>
    <n v="11"/>
    <n v="1"/>
    <n v="22000000"/>
    <s v="GLOBAL"/>
    <s v="NO SOLICITADAS"/>
  </r>
  <r>
    <x v="24"/>
    <s v="02-02-02-008-001-01"/>
    <n v="10"/>
    <s v="Adquisición de servicios - Servicios de investigación y desarrollo experimental en ciencias naturales e ingeniería"/>
    <s v="MANTENIMIENTO PREVENTIVO EQUIPO DE CIRCUITOS IMPRESOS DEL CENTRO TECNOLÓGICO DE INNOVACIÓN AERONÁUTICO CETIA"/>
    <n v="80111621"/>
    <s v="CONTRATACIÓN DIRECTA"/>
    <n v="1"/>
    <n v="11"/>
    <n v="1"/>
    <n v="23486510"/>
    <s v="GLOBAL"/>
    <s v="NO SOLICITADAS"/>
  </r>
  <r>
    <x v="25"/>
    <s v="01-01-03-027"/>
    <n v="10"/>
    <s v="PARTIDA ALIMENTACIÓN SOLDADOS"/>
    <s v="PARTIDA ALIMENTACIÓN SOLDADOS"/>
    <n v="0"/>
    <s v="CONTRATACIÓN DIRECTA"/>
    <n v="1"/>
    <n v="11"/>
    <n v="1"/>
    <n v="17482523"/>
    <s v="GLOBAL"/>
    <s v="NO SOLICITADAS"/>
  </r>
  <r>
    <x v="25"/>
    <s v="02-02-02-005-004-01-2"/>
    <n v="10"/>
    <s v="Adquisición de servicios - Servicios generales de construcción de edificaciones no residenciales"/>
    <s v="MANTENIMIENTO DE CENTRO DE ENTRENAMIENTO ACUÁTICO (PISCINA) VF 2019"/>
    <n v="72102900"/>
    <s v="Mínima cuantía"/>
    <n v="1"/>
    <n v="3"/>
    <n v="1"/>
    <n v="7285706"/>
    <s v="GLOBAL"/>
    <s v="SI APROBADAS"/>
  </r>
  <r>
    <x v="25"/>
    <s v="02-02-02-005-004-02-5"/>
    <n v="10"/>
    <s v="Adquisición de servicios - Servicios generales de construcción de tuberías y cables locales, y obras conexas"/>
    <s v="MANTENIMIENTO PLANTAS PTAR VF 2019"/>
    <n v="72102900"/>
    <s v="Mínima cuantía"/>
    <n v="1"/>
    <n v="3"/>
    <n v="1"/>
    <n v="7092525"/>
    <s v="GLOBAL"/>
    <s v="SI APROBADAS"/>
  </r>
  <r>
    <x v="25"/>
    <s v="02-02-02-005-004-02-5"/>
    <n v="10"/>
    <s v="Adquisición de servicios - Servicios generales de construcción de tuberías y cables locales, y obras conexas"/>
    <s v="MANTENIMIENTO PLANTAS PTAP VF 2019"/>
    <n v="72102900"/>
    <s v="Mínima cuantía"/>
    <n v="1"/>
    <n v="3"/>
    <n v="1"/>
    <n v="4345055"/>
    <s v="GLOBAL"/>
    <s v="SI APROBADAS"/>
  </r>
  <r>
    <x v="25"/>
    <s v="02-02-02-005-004-02-5"/>
    <n v="10"/>
    <s v="Adquisición de servicios - Servicios generales de construcción de tuberías y cables locales, y obras conexas"/>
    <s v="MANTENIMIENTO REDES DE AGUAS LLUVIAS VF 2019"/>
    <n v="72102900"/>
    <s v="Mínima cuantía"/>
    <n v="1"/>
    <n v="3"/>
    <n v="1"/>
    <n v="1833237"/>
    <s v="GLOBAL"/>
    <s v="SI APROBADAS"/>
  </r>
  <r>
    <x v="25"/>
    <s v="02-02-02-008-007-01-4"/>
    <n v="10"/>
    <s v="Adquisición de servicios - Servicios de mantenimiento y reparación de maquinaria y equipo de transporte"/>
    <s v="MANTENIMIENTO Y REPARACIONES PARQUE AUTOMOTOR VF 2019"/>
    <n v="78181507"/>
    <s v="Mínima cuantía"/>
    <n v="1"/>
    <n v="3"/>
    <n v="1"/>
    <n v="21315464"/>
    <s v="GLOBAL"/>
    <s v="SI APROBADAS"/>
  </r>
  <r>
    <x v="25"/>
    <s v="02-02-02-008-005-03"/>
    <n v="10"/>
    <s v="Adquisición de servicios - Servicios de limpieza"/>
    <s v="SERVICIO DE ASEO INSTALACIONES GAAMA VF 2019"/>
    <n v="76111501"/>
    <s v="Mínima cuantía"/>
    <n v="1"/>
    <n v="3"/>
    <n v="1"/>
    <n v="13518645"/>
    <s v="GLOBAL"/>
    <s v="SI APROBADAS"/>
  </r>
  <r>
    <x v="25"/>
    <s v="02-02-02-008-005-03"/>
    <n v="10"/>
    <s v="Adquisición de servicios - Servicios de limpieza"/>
    <s v="SERVICIO DE ASEO ESTABLECIMIENTO SANIDAD MILITAR VF 2019"/>
    <n v="76111501"/>
    <s v="Mínima cuantía"/>
    <n v="1"/>
    <n v="3"/>
    <n v="1"/>
    <n v="3308752"/>
    <s v="GLOBAL"/>
    <s v="SI APROBADAS"/>
  </r>
  <r>
    <x v="25"/>
    <s v="02-02-02-008-007-01-5"/>
    <n v="10"/>
    <s v="Adquisición de servicios - Servicios de mantenimiento y reparación de otra maquinaria y otro equipo"/>
    <s v="MANTENIMIENTO PLANTA ENERGÍA (MTTO A SUBESTACIONES) VF 2019"/>
    <n v="72151514"/>
    <s v="Mínima cuantía"/>
    <n v="1"/>
    <n v="3"/>
    <n v="1"/>
    <n v="8835487"/>
    <s v="GLOBAL"/>
    <s v="SI APROBADAS"/>
  </r>
  <r>
    <x v="25"/>
    <s v="02-02-01-003-003-04"/>
    <n v="10"/>
    <s v="Materiales y suministros - Gas de petróleo y otros hidrocarburos gaseosos (excepto gas natural)"/>
    <s v="SUMINISTRO GAS PROPANO (PIPETAS) VF 2019"/>
    <n v="15111500"/>
    <s v="Mínima cuantía"/>
    <n v="1"/>
    <n v="3"/>
    <n v="1"/>
    <n v="12538265"/>
    <s v="GLOBAL"/>
    <s v="SI APROBADAS"/>
  </r>
  <r>
    <x v="25"/>
    <s v="02-02-02-009-004-03"/>
    <n v="10"/>
    <s v="Adquisición de servicios - Servicios de tratamiento y disposición de desechos"/>
    <s v="SERVICIO DE ELIMINACION DE RESIDUOS VF 2019"/>
    <n v="76121901"/>
    <s v="Mínima cuantía"/>
    <n v="1"/>
    <n v="3"/>
    <n v="1"/>
    <n v="616027"/>
    <s v="GLOBAL"/>
    <s v="SI APROBADAS"/>
  </r>
  <r>
    <x v="25"/>
    <s v="02-02-02-008-003-04-4"/>
    <n v="10"/>
    <s v="Adquisición de servicios - Servicios de ensayo y análisis técnicos"/>
    <s v="MUESTREO DE AGUA RESIDUAL VF 2019"/>
    <n v="70171602"/>
    <s v="Mínima cuantía"/>
    <n v="1"/>
    <n v="3"/>
    <n v="1"/>
    <n v="1093050"/>
    <s v="GLOBAL"/>
    <s v="SI APROBADAS"/>
  </r>
  <r>
    <x v="25"/>
    <s v="02-02-02-008-003-04-4"/>
    <n v="10"/>
    <s v="Adquisición de servicios - Servicios de ensayo y análisis técnicos"/>
    <s v="MUESTREOS DE AGUA POTABLE VF 2019"/>
    <n v="70171602"/>
    <s v="Mínima cuantía"/>
    <n v="1"/>
    <n v="3"/>
    <n v="1"/>
    <n v="4368296"/>
    <s v="GLOBAL"/>
    <s v="SI APROBADAS"/>
  </r>
  <r>
    <x v="25"/>
    <s v="02-02-02-008-003-04-4"/>
    <n v="10"/>
    <s v="Adquisición de servicios - Servicios de ensayo y análisis técnicos"/>
    <s v="MUESTREOS AGUA PISCINA VF 2019"/>
    <n v="70171602"/>
    <s v="Mínima cuantía"/>
    <n v="1"/>
    <n v="3"/>
    <n v="1"/>
    <n v="1392338"/>
    <s v="GLOBAL"/>
    <s v="SI APROBADAS"/>
  </r>
  <r>
    <x v="25"/>
    <s v="02-02-02-010"/>
    <n v="10"/>
    <s v="Adquisición de servicios - Viáticos de los funcionarios en comisión"/>
    <s v="VIATICOS COMISIONES OPERATIVAS"/>
    <n v="90121500"/>
    <s v="Solicitud de información a los Proveedores"/>
    <n v="1"/>
    <n v="12"/>
    <n v="1"/>
    <n v="60600000"/>
    <s v="GLOBAL"/>
    <s v=""/>
  </r>
  <r>
    <x v="25"/>
    <s v="02-02-02-010"/>
    <n v="10"/>
    <s v="Adquisición de servicios - Viáticos de los funcionarios en comisión"/>
    <s v="VIATICOS COMISIONES OPERATIVAS"/>
    <n v="90121500"/>
    <s v="Solicitud de información a los Proveedores"/>
    <n v="1"/>
    <n v="12"/>
    <n v="1"/>
    <n v="14400000"/>
    <s v="GLOBAL"/>
    <s v=""/>
  </r>
  <r>
    <x v="25"/>
    <s v="08-01-02-006"/>
    <n v="10"/>
    <s v="Impuestos - Impuesto sobre vehículos automotores"/>
    <s v="IMPUESTOS MOTOCICLETAS"/>
    <n v="93161601"/>
    <s v="Solicitud de información a los Proveedores"/>
    <n v="1"/>
    <n v="12"/>
    <n v="1"/>
    <n v="400000"/>
    <s v="GLOBAL"/>
    <s v=""/>
  </r>
  <r>
    <x v="25"/>
    <s v="08-01-02-006"/>
    <n v="10"/>
    <s v="Impuestos - Impuesto sobre vehículos automotores"/>
    <s v="IMPUESTOS CAMIONETAS"/>
    <n v="93161601"/>
    <s v="Solicitud de información a los Proveedores"/>
    <n v="1"/>
    <n v="12"/>
    <n v="1"/>
    <n v="4500000"/>
    <s v="GLOBAL"/>
    <s v=""/>
  </r>
  <r>
    <x v="25"/>
    <s v="08-01-02-001"/>
    <n v="10"/>
    <s v="Impuestos - Impuesto predial"/>
    <s v="IMPUESTO PREDIAL"/>
    <n v="93161602"/>
    <s v="Solicitud de información a los Proveedores"/>
    <n v="1"/>
    <n v="12"/>
    <n v="1"/>
    <n v="226420000"/>
    <s v="GLOBAL"/>
    <s v=""/>
  </r>
  <r>
    <x v="25"/>
    <s v="02-02-02-008-006-03"/>
    <n v="10"/>
    <s v="Adquisición de servicios - Servicios de apoyo a la distribución de electricidad, gas y agua"/>
    <s v="SERVICIO ACUEDUCTO"/>
    <n v="83101500"/>
    <s v="Solicitud de información a los Proveedores"/>
    <n v="1"/>
    <n v="12"/>
    <n v="1"/>
    <n v="100000"/>
    <s v="GLOBAL"/>
    <s v=""/>
  </r>
  <r>
    <x v="25"/>
    <s v="02-02-02-009-004-01"/>
    <n v="10"/>
    <s v="Adquisición de servicios - Servicios de alcantarillado, servicios de limpieza, tratamiento de aguas residuales y tanques sépticos"/>
    <s v="SERVICIO DE ALCANTARILLADO"/>
    <n v="83101500"/>
    <s v="Solicitud de información a los Proveedores"/>
    <n v="1"/>
    <n v="12"/>
    <n v="1"/>
    <n v="60000"/>
    <s v="GLOBAL"/>
    <s v=""/>
  </r>
  <r>
    <x v="25"/>
    <s v="02-02-02-009-004-02"/>
    <n v="10"/>
    <s v="Adquisición de servicios - Servicios de recolección de desechos"/>
    <s v="SERVICIO DE RECOLECCION DE BASURAS"/>
    <n v="76121501"/>
    <s v="Solicitud de información a los Proveedores"/>
    <n v="1"/>
    <n v="12"/>
    <n v="1"/>
    <n v="840000"/>
    <s v="GLOBAL"/>
    <s v=""/>
  </r>
  <r>
    <x v="25"/>
    <s v="02-02-02-008-006-03"/>
    <n v="10"/>
    <s v="Adquisición de servicios - Servicios de apoyo a la distribución de electricidad, gas y agua"/>
    <s v="SERVICIO DE ENERGIA "/>
    <n v="83101803"/>
    <s v="Solicitud de información a los Proveedores"/>
    <n v="1"/>
    <n v="12"/>
    <n v="1"/>
    <n v="610000000"/>
    <s v="GLOBAL"/>
    <s v=""/>
  </r>
  <r>
    <x v="25"/>
    <s v="02-02-02-008-004-01"/>
    <n v="10"/>
    <s v="Adquisición de servicios - Servicios de telefonía y otras telecomunicaciones"/>
    <s v="TELEFONIA "/>
    <n v="83111500"/>
    <s v="Solicitud de información a los Proveedores"/>
    <n v="1"/>
    <n v="12"/>
    <n v="1"/>
    <n v="900000"/>
    <s v="GLOBAL"/>
    <s v=""/>
  </r>
  <r>
    <x v="25"/>
    <s v="02-02-01-003-003-04"/>
    <n v="10"/>
    <s v="Materiales y suministros - Gas de petróleo y otros hidrocarburos gaseosos (excepto gas natural)"/>
    <s v="SUMINISTRO GAS PROPANO (PIPETAS)"/>
    <n v="15111500"/>
    <s v="Mínima cuantía"/>
    <n v="3"/>
    <n v="9"/>
    <n v="1"/>
    <n v="37900000"/>
    <s v="GLOBAL"/>
    <s v=""/>
  </r>
  <r>
    <x v="25"/>
    <s v="02-02-02-005-004-01-2"/>
    <n v="10"/>
    <s v="Adquisición de servicios - Servicios generales de construcción de edificaciones no residenciales"/>
    <s v="MANTENIMIENTO INSTALACIONES"/>
    <n v="72101507"/>
    <s v="Selección abreviada menor cuantía"/>
    <n v="1"/>
    <n v="3"/>
    <n v="1"/>
    <n v="100000000"/>
    <s v="GLOBAL"/>
    <s v=""/>
  </r>
  <r>
    <x v="25"/>
    <s v="02-02-02-005-004-01-2"/>
    <n v="10"/>
    <s v="Adquisición de servicios - Servicios generales de construcción de edificaciones no residenciales"/>
    <s v="MANTENIMIENTO DE CENTRO DE ENTRENAMIENTO ACUÁTICO (PISCINA)"/>
    <n v="72102900"/>
    <s v="Mínima cuantía"/>
    <n v="3"/>
    <n v="9"/>
    <n v="1"/>
    <n v="10500000"/>
    <s v="GLOBAL"/>
    <s v=""/>
  </r>
  <r>
    <x v="25"/>
    <s v="02-02-02-005-004-02-5"/>
    <n v="10"/>
    <s v="Adquisición de servicios - Servicios generales de construcción de tuberías y cables locales, y obras conexas"/>
    <s v="MANTENIMIENTO PLANTAS PTAR Y REDES VERTIMIENTOS"/>
    <n v="72102900"/>
    <s v="Mínima cuantía"/>
    <n v="3"/>
    <n v="9"/>
    <n v="1"/>
    <n v="35000000"/>
    <s v="GLOBAL"/>
    <s v=""/>
  </r>
  <r>
    <x v="25"/>
    <s v="02-02-02-005-004-02-5"/>
    <n v="10"/>
    <s v="Adquisición de servicios - Servicios generales de construcción de tuberías y cables locales, y obras conexas"/>
    <s v="MANTENIMIENTO PLANTAS PTAP"/>
    <n v="72102900"/>
    <s v="Mínima cuantía"/>
    <n v="3"/>
    <n v="9"/>
    <n v="1"/>
    <n v="30000000"/>
    <s v="GLOBAL"/>
    <s v=""/>
  </r>
  <r>
    <x v="25"/>
    <s v="02-02-02-008-007-01-5"/>
    <n v="10"/>
    <s v="Adquisición de servicios - Servicios de mantenimiento y reparación de otra maquinaria y otro equipo"/>
    <s v="MANTENIMIENTO PLANTA ENERGÍA (MTTO A SUBESTACIONES)"/>
    <n v="72151514"/>
    <s v="Mínima cuantía"/>
    <n v="3"/>
    <n v="9"/>
    <n v="1"/>
    <n v="25000000"/>
    <s v="GLOBAL"/>
    <s v=""/>
  </r>
  <r>
    <x v="25"/>
    <s v="02-02-02-005-004-02-5"/>
    <n v="10"/>
    <s v="Adquisición de servicios - Servicios generales de construcción de tuberías y cables locales, y obras conexas"/>
    <s v="MANTENIMIENTO POZO PROFUNDO"/>
    <n v="70171707"/>
    <s v="Mínima cuantía"/>
    <n v="7"/>
    <n v="3"/>
    <n v="1"/>
    <n v="14000000"/>
    <s v="GLOBAL"/>
    <s v=""/>
  </r>
  <r>
    <x v="25"/>
    <s v="02-02-01-004-003-02"/>
    <n v="10"/>
    <s v="Materiales y suministros - Bombas, compresores, motores de fuerza hidráulica y motores de potencia neumática y válvulas y sus partes y piezas"/>
    <s v="VALVULA REDUCTORA DE PRESION CON PILOTO METALICO"/>
    <n v="40141600"/>
    <s v="Mínima cuantía"/>
    <n v="3"/>
    <n v="2"/>
    <n v="1"/>
    <n v="5000000"/>
    <s v="UNIDAD"/>
    <s v=""/>
  </r>
  <r>
    <x v="25"/>
    <s v="02-02-02-005-004-01-2"/>
    <n v="10"/>
    <s v="Adquisición de servicios - Servicios generales de construcción de edificaciones no residenciales"/>
    <s v="MANTENIMIENTO INSTALACIONES ESTABLECIMIENTO SANIDAD MILITAR 4033"/>
    <n v="72101507"/>
    <s v="Selección abreviada menor cuantía"/>
    <n v="1"/>
    <n v="3"/>
    <n v="1"/>
    <n v="50000000"/>
    <s v="GLOBAL"/>
    <s v=""/>
  </r>
  <r>
    <x v="25"/>
    <s v="02-02-02-008-007-01-4"/>
    <n v="10"/>
    <s v="Adquisición de servicios - Servicios de mantenimiento y reparación de maquinaria y equipo de transporte"/>
    <s v="MANTENIMIENTO Y REPARACIONES PARQUE AUTOMOTOR "/>
    <n v="78181507"/>
    <s v="Mínima cuantía"/>
    <n v="3"/>
    <n v="9"/>
    <n v="1"/>
    <n v="35000000"/>
    <s v="GLOBAL"/>
    <s v=""/>
  </r>
  <r>
    <x v="25"/>
    <s v="02-02-02-005-004-01-1"/>
    <n v="16"/>
    <s v="Adquisición de servicios - Servicios generales de construcción de edificaciones residenciales"/>
    <s v="MANTENIMIENTO ALOJAMIENTO MILITAR"/>
    <n v="72101507"/>
    <s v="Selección abreviada menor cuantía"/>
    <n v="3"/>
    <n v="4"/>
    <n v="1"/>
    <n v="90000000"/>
    <s v="GLOBAL"/>
    <s v=""/>
  </r>
  <r>
    <x v="25"/>
    <s v="02-02-02-008-005-03"/>
    <n v="10"/>
    <s v="Adquisición de servicios - Servicios de limpieza"/>
    <s v="SERVICIO DE ASEO INSTALACIONES GAAMA "/>
    <n v="76111501"/>
    <s v="Selección abreviada - acuerdo marco"/>
    <n v="3"/>
    <n v="9"/>
    <n v="1"/>
    <n v="36000000"/>
    <s v="GLOBAL"/>
    <s v=""/>
  </r>
  <r>
    <x v="25"/>
    <s v="02-02-02-008-005-03"/>
    <n v="10"/>
    <s v="Adquisición de servicios - Servicios de limpieza"/>
    <s v="SERVICIO DE ASEO ESTABLECIMIENTO SANIDAD MILITAR"/>
    <n v="76111501"/>
    <s v="Selección abreviada - acuerdo marco"/>
    <n v="3"/>
    <n v="9"/>
    <n v="1"/>
    <n v="10000000"/>
    <s v="GLOBAL"/>
    <s v=""/>
  </r>
  <r>
    <x v="25"/>
    <s v="02-02-02-008-007-01-5"/>
    <n v="10"/>
    <s v="Adquisición de servicios - Servicios de mantenimiento y reparación de otra maquinaria y otro equipo"/>
    <s v="MANTENIMIENTO PELADOR DE PAPAS"/>
    <n v="73152108"/>
    <s v="Mínima cuantía"/>
    <n v="4"/>
    <n v="3"/>
    <n v="1"/>
    <n v="800000"/>
    <s v="GLOBAL"/>
    <s v=""/>
  </r>
  <r>
    <x v="25"/>
    <s v="02-02-02-008-007-01-5"/>
    <n v="10"/>
    <s v="Adquisición de servicios - Servicios de mantenimiento y reparación de otra maquinaria y otro equipo"/>
    <s v="MANTENIMIENTO DE LAVADORAS INDUSTRIALES "/>
    <n v="73152101"/>
    <s v="Mínima cuantía"/>
    <n v="4"/>
    <n v="3"/>
    <n v="1"/>
    <n v="1500000"/>
    <s v="GLOBAL"/>
    <s v=""/>
  </r>
  <r>
    <x v="25"/>
    <s v="02-02-02-008-007-01-5"/>
    <n v="10"/>
    <s v="Adquisición de servicios - Servicios de mantenimiento y reparación de otra maquinaria y otro equipo"/>
    <s v="MANTENIMIENTO DE SECADORAS INDUSTRIALES "/>
    <n v="73152101"/>
    <s v="Mínima cuantía"/>
    <n v="4"/>
    <n v="3"/>
    <n v="1"/>
    <n v="1500000"/>
    <s v="GLOBAL"/>
    <s v=""/>
  </r>
  <r>
    <x v="25"/>
    <s v="02-02-02-008-007-01-5"/>
    <n v="10"/>
    <s v="Adquisición de servicios - Servicios de mantenimiento y reparación de otra maquinaria y otro equipo"/>
    <s v="MANTENIMIENTO DE ESTUFAS"/>
    <n v="73152106"/>
    <s v="Mínima cuantía"/>
    <n v="4"/>
    <n v="3"/>
    <n v="1"/>
    <n v="1100000"/>
    <s v="GLOBAL"/>
    <s v=""/>
  </r>
  <r>
    <x v="25"/>
    <s v="02-02-02-008-007-01-5"/>
    <n v="10"/>
    <s v="Adquisición de servicios - Servicios de mantenimiento y reparación de otra maquinaria y otro equipo"/>
    <s v="MANTENIMIENTO DE BASCULAS DE CASINO Y RANCHO DE TROPA"/>
    <n v="73152109"/>
    <s v="Mínima cuantía"/>
    <n v="4"/>
    <n v="3"/>
    <n v="1"/>
    <n v="600000"/>
    <s v="GLOBAL"/>
    <s v=""/>
  </r>
  <r>
    <x v="25"/>
    <s v="02-02-02-008-007-01-5"/>
    <n v="10"/>
    <s v="Adquisición de servicios - Servicios de mantenimiento y reparación de otra maquinaria y otro equipo"/>
    <s v="MANTENIMIENTO DE FILTROS DE AGUA CASINO Y RANCHO DE TROPA"/>
    <n v="73152108"/>
    <s v="Mínima cuantía"/>
    <n v="4"/>
    <n v="3"/>
    <n v="1"/>
    <n v="800000"/>
    <s v="GLOBAL"/>
    <s v=""/>
  </r>
  <r>
    <x v="25"/>
    <s v="02-02-02-008-007-01-5"/>
    <n v="10"/>
    <s v="Adquisición de servicios - Servicios de mantenimiento y reparación de otra maquinaria y otro equipo"/>
    <s v="MANTENIMIENTO DE MAQUINAS DE HACER HIELO"/>
    <n v="73152101"/>
    <s v="Mínima cuantía"/>
    <n v="4"/>
    <n v="3"/>
    <n v="1"/>
    <n v="700000"/>
    <s v="GLOBAL"/>
    <s v=""/>
  </r>
  <r>
    <x v="25"/>
    <s v="02-02-02-008-007-01-5"/>
    <n v="10"/>
    <s v="Adquisición de servicios - Servicios de mantenimiento y reparación de otra maquinaria y otro equipo"/>
    <s v="MANTENIMIENTO CUARTOS FRIOS RANCHO, CASINOS Y CUARTO FRIO"/>
    <n v="73152101"/>
    <s v="Mínima cuantía"/>
    <n v="4"/>
    <n v="3"/>
    <n v="1"/>
    <n v="4500000"/>
    <s v="GLOBAL"/>
    <s v=""/>
  </r>
  <r>
    <x v="25"/>
    <s v="02-02-02-008-007-01-5"/>
    <n v="10"/>
    <s v="Adquisición de servicios - Servicios de mantenimiento y reparación de otra maquinaria y otro equipo"/>
    <s v="MANTENIMIENTO CAMPANA EXTRACTORA"/>
    <n v="73152108"/>
    <s v="Mínima cuantía"/>
    <n v="4"/>
    <n v="3"/>
    <n v="1"/>
    <n v="1300000"/>
    <s v="GLOBAL"/>
    <s v=""/>
  </r>
  <r>
    <x v="25"/>
    <s v="02-02-02-008-007-01-5"/>
    <n v="10"/>
    <s v="Adquisición de servicios - Servicios de mantenimiento y reparación de otra maquinaria y otro equipo"/>
    <s v="MANTENIMIENTO LICUADORA"/>
    <n v="73152101"/>
    <s v="Mínima cuantía"/>
    <n v="4"/>
    <n v="3"/>
    <n v="1"/>
    <n v="700000"/>
    <s v="GLOBAL"/>
    <s v=""/>
  </r>
  <r>
    <x v="25"/>
    <s v="02-02-02-008-007-01-5"/>
    <n v="10"/>
    <s v="Adquisición de servicios - Servicios de mantenimiento y reparación de otra maquinaria y otro equipo"/>
    <s v="MANTENIMIENTO BATIDORA"/>
    <n v="73152101"/>
    <s v="Mínima cuantía"/>
    <n v="4"/>
    <n v="3"/>
    <n v="1"/>
    <n v="700000"/>
    <s v="GLOBAL"/>
    <s v=""/>
  </r>
  <r>
    <x v="25"/>
    <s v="02-02-02-008-007-01-5"/>
    <n v="10"/>
    <s v="Adquisición de servicios - Servicios de mantenimiento y reparación de otra maquinaria y otro equipo"/>
    <s v="MANTENIMIENTO TAJADOR INDUSTRIAL"/>
    <n v="73152101"/>
    <s v="Mínima cuantía"/>
    <n v="4"/>
    <n v="3"/>
    <n v="1"/>
    <n v="600000"/>
    <s v="GLOBAL"/>
    <s v=""/>
  </r>
  <r>
    <x v="25"/>
    <s v="02-02-02-008-007-01-5"/>
    <n v="10"/>
    <s v="Adquisición de servicios - Servicios de mantenimiento y reparación de otra maquinaria y otro equipo"/>
    <s v="MANTENIMIENTO Y CALIBRACIÓN BALANZA 2000 KG"/>
    <n v="73152109"/>
    <s v="Mínima cuantía"/>
    <n v="4"/>
    <n v="3"/>
    <n v="1"/>
    <n v="2000000"/>
    <s v="GLOBAL"/>
    <s v=""/>
  </r>
  <r>
    <x v="25"/>
    <s v="02-02-02-008-007-01-5"/>
    <n v="10"/>
    <s v="Adquisición de servicios - Servicios de mantenimiento y reparación de otra maquinaria y otro equipo"/>
    <s v="MANTENIMIENTO NEVERAS"/>
    <n v="73152108"/>
    <s v="Mínima cuantía"/>
    <n v="4"/>
    <n v="3"/>
    <n v="1"/>
    <n v="4000000"/>
    <s v="GLOBAL"/>
    <s v=""/>
  </r>
  <r>
    <x v="25"/>
    <s v="02-02-02-008-007-01-5"/>
    <n v="10"/>
    <s v="Adquisición de servicios - Servicios de mantenimiento y reparación de otra maquinaria y otro equipo"/>
    <s v="MANTENIMIENTO DE UPS "/>
    <n v="72154066"/>
    <s v="Mínima cuantía"/>
    <n v="4"/>
    <n v="3"/>
    <n v="1"/>
    <n v="7000000"/>
    <s v="GLOBAL"/>
    <s v=""/>
  </r>
  <r>
    <x v="25"/>
    <s v="02-02-02-008-007-01-1"/>
    <n v="10"/>
    <s v="Adquisición de servicios - Servicios de mantenimiento y reparación de productos metálicos elaborados, excepto maquinaria y equipo"/>
    <s v="MANTENIMIENTO Y RECARGA DE EXTINTORES "/>
    <n v="72101509"/>
    <s v="Mínima cuantía"/>
    <n v="3"/>
    <n v="4"/>
    <n v="1"/>
    <n v="19000000"/>
    <s v="GLOBAL"/>
    <s v=""/>
  </r>
  <r>
    <x v="25"/>
    <s v="02-02-02-008-003-04-4"/>
    <n v="10"/>
    <s v="Adquisición de servicios - Servicios de ensayo y análisis técnicos"/>
    <s v="MUESTREO DE AGUA RESIDUAL"/>
    <n v="70171602"/>
    <s v="Mínima cuantía"/>
    <n v="3"/>
    <n v="9"/>
    <n v="1"/>
    <n v="2000000"/>
    <s v="GLOBAL"/>
    <s v=""/>
  </r>
  <r>
    <x v="25"/>
    <s v="02-02-02-008-003-04-4"/>
    <n v="10"/>
    <s v="Adquisición de servicios - Servicios de ensayo y análisis técnicos"/>
    <s v="MUESTREO DE AGUA POTABLE"/>
    <n v="70171602"/>
    <s v="Mínima cuantía"/>
    <n v="3"/>
    <n v="9"/>
    <n v="1"/>
    <n v="13000000"/>
    <s v="GLOBAL"/>
    <s v=""/>
  </r>
  <r>
    <x v="25"/>
    <s v="02-02-02-008-003-04-4"/>
    <n v="10"/>
    <s v="Adquisición de servicios - Servicios de ensayo y análisis técnicos"/>
    <s v="MUESTREO AGUA CENTRO ENTRENAMIENTO ACUATICO"/>
    <n v="70171602"/>
    <s v="Mínima cuantía"/>
    <n v="3"/>
    <n v="9"/>
    <n v="1"/>
    <n v="5000000"/>
    <s v="GLOBAL"/>
    <s v=""/>
  </r>
  <r>
    <x v="25"/>
    <s v="02-02-02-009-004-03"/>
    <n v="10"/>
    <s v="Adquisición de servicios - Servicios de tratamiento y disposición de desechos"/>
    <s v="SERVICIO DE ELIMINACION DE RESIDUOS"/>
    <n v="76121901"/>
    <s v="Mínima cuantía"/>
    <n v="3"/>
    <n v="9"/>
    <n v="1"/>
    <n v="3000000"/>
    <s v="GLOBAL"/>
    <s v=""/>
  </r>
  <r>
    <x v="25"/>
    <s v="02-02-02-009-004-03"/>
    <n v="10"/>
    <s v="Adquisición de servicios - Servicios de tratamiento y disposición de desechos"/>
    <s v="SERVICIO DE INCINERACION DE RESIDUOS"/>
    <n v="76122201"/>
    <s v="Mínima cuantía"/>
    <n v="3"/>
    <n v="9"/>
    <n v="1"/>
    <n v="3000000"/>
    <s v="GLOBAL"/>
    <s v=""/>
  </r>
  <r>
    <x v="25"/>
    <s v="02-02-02-009-004-09"/>
    <n v="10"/>
    <s v="Adquisición de servicios - Otros servicios de protección del medio ambiente n. C. P."/>
    <s v="PERMISOS AMBIENTALES CORPOAMAZONIA"/>
    <n v="77101505"/>
    <s v="Solicitud de información a los Proveedores"/>
    <n v="1"/>
    <n v="12"/>
    <n v="1"/>
    <n v="6000000"/>
    <s v="GLOBAL"/>
    <s v=""/>
  </r>
  <r>
    <x v="25"/>
    <s v="02-02-02-008-003-05"/>
    <n v="10"/>
    <s v="Adquisición de servicios - Servicios veterinarios"/>
    <s v="CONSULTAS"/>
    <n v="70122005"/>
    <s v="Mínima cuantía"/>
    <n v="1"/>
    <n v="9"/>
    <n v="1"/>
    <n v="2000000"/>
    <s v="GLOBAL"/>
    <s v=""/>
  </r>
  <r>
    <x v="25"/>
    <s v="02-02-02-008-003-05"/>
    <n v="10"/>
    <s v="Adquisición de servicios - Servicios veterinarios"/>
    <s v="PROFILAXIS"/>
    <n v="70122002"/>
    <s v="Mínima cuantía"/>
    <n v="1"/>
    <n v="9"/>
    <n v="1"/>
    <n v="1100000"/>
    <s v="GLOBAL"/>
    <s v=""/>
  </r>
  <r>
    <x v="25"/>
    <s v="02-02-02-008-003-05"/>
    <n v="10"/>
    <s v="Adquisición de servicios - Servicios veterinarios"/>
    <s v="EXAMENES DE LABORATORIO"/>
    <n v="70122008"/>
    <s v="Mínima cuantía"/>
    <n v="1"/>
    <n v="9"/>
    <n v="1"/>
    <n v="2900000"/>
    <s v="GLOBAL"/>
    <s v=""/>
  </r>
  <r>
    <x v="25"/>
    <s v="02-02-02-008-003-05"/>
    <n v="10"/>
    <s v="Adquisición de servicios - Servicios veterinarios"/>
    <s v="VERMIFUMIGACION INTERNA"/>
    <n v="70122002"/>
    <s v="Mínima cuantía"/>
    <n v="1"/>
    <n v="9"/>
    <n v="1"/>
    <n v="1800000"/>
    <s v="GLOBAL"/>
    <s v=""/>
  </r>
  <r>
    <x v="25"/>
    <s v="02-02-02-008-003-05"/>
    <n v="10"/>
    <s v="Adquisición de servicios - Servicios veterinarios"/>
    <s v="VERMIFUMIGACION EXTERNA"/>
    <n v="70122002"/>
    <s v="Mínima cuantía"/>
    <n v="1"/>
    <n v="9"/>
    <n v="1"/>
    <n v="700000"/>
    <s v="GLOBAL"/>
    <s v=""/>
  </r>
  <r>
    <x v="25"/>
    <s v="02-02-02-008-003-05"/>
    <n v="10"/>
    <s v="Adquisición de servicios - Servicios veterinarios"/>
    <s v="SERVICIO DE URGENCIAS CANINOS"/>
    <n v="70122002"/>
    <s v="Mínima cuantía"/>
    <n v="1"/>
    <n v="9"/>
    <n v="1"/>
    <n v="1000000"/>
    <s v="GLOBAL"/>
    <s v=""/>
  </r>
  <r>
    <x v="25"/>
    <s v="02-02-02-008-005-03"/>
    <n v="10"/>
    <s v="Adquisición de servicios - Servicios de limpieza"/>
    <s v="SERVICIO DE FUMIGACION O EXTERMINACION"/>
    <n v="72102103"/>
    <s v="Mínima cuantía"/>
    <n v="2"/>
    <n v="8"/>
    <n v="1"/>
    <n v="10000000"/>
    <s v="GLOBAL"/>
    <s v=""/>
  </r>
  <r>
    <x v="25"/>
    <s v="02-02-02-006-004"/>
    <n v="10"/>
    <s v="Adquisición de servicios - Servicios de transporte de pasajeros"/>
    <s v="AUXILIO DE MARCHA"/>
    <n v="90121500"/>
    <s v="Solicitud de información a los Proveedores"/>
    <n v="1"/>
    <n v="12"/>
    <n v="1"/>
    <n v="6000000"/>
    <s v="GLOBAL"/>
    <s v=""/>
  </r>
  <r>
    <x v="25"/>
    <s v="02-02-01-003-005-02"/>
    <n v="10"/>
    <s v="Materiales y suministros - Productos farmacéuticos"/>
    <s v="VITAMINIZACION CALCIO X 240 ML"/>
    <n v="42121604"/>
    <s v="Mínima cuantía"/>
    <n v="1"/>
    <n v="9"/>
    <n v="12"/>
    <n v="384000"/>
    <s v="UNIDAD"/>
    <s v=""/>
  </r>
  <r>
    <x v="25"/>
    <s v="02-02-01-003-005-03"/>
    <n v="10"/>
    <s v="Materiales y suministros - Jabón, preparados para limpieza, perfumes y preparados de tocador"/>
    <s v="JABON ASUNTOL"/>
    <n v="53131608"/>
    <s v="Mínima cuantía"/>
    <n v="1"/>
    <n v="9"/>
    <n v="18"/>
    <n v="180000"/>
    <s v="UNIDAD"/>
    <s v=""/>
  </r>
  <r>
    <x v="25"/>
    <s v="02-02-01-003-005-03"/>
    <n v="10"/>
    <s v="Materiales y suministros - Jabón, preparados para limpieza, perfumes y preparados de tocador"/>
    <s v="CHAMPU POR LITRO"/>
    <n v="53131628"/>
    <s v="Mínima cuantía"/>
    <n v="1"/>
    <n v="9"/>
    <n v="10"/>
    <n v="450000"/>
    <s v="LITRO"/>
    <s v=""/>
  </r>
  <r>
    <x v="25"/>
    <s v="02-02-01-002-008"/>
    <n v="10"/>
    <s v="Materiales y suministros - Dotación (prendas de vestir y calzado)"/>
    <s v="CHALECOS ESPECIALES"/>
    <n v="46181507"/>
    <s v="Mínima cuantía"/>
    <n v="1"/>
    <n v="9"/>
    <n v="6"/>
    <n v="780000"/>
    <s v="UNIDAD"/>
    <s v=""/>
  </r>
  <r>
    <x v="25"/>
    <s v="02-02-01-002-008"/>
    <n v="10"/>
    <s v="Materiales y suministros - Dotación (prendas de vestir y calzado)"/>
    <s v="TRADILLA CUERO NEGRO"/>
    <n v="10131604"/>
    <s v="Mínima cuantía"/>
    <n v="1"/>
    <n v="9"/>
    <n v="6"/>
    <n v="360000"/>
    <s v="UNIDAD"/>
    <s v=""/>
  </r>
  <r>
    <x v="25"/>
    <s v="02-02-01-002-008"/>
    <n v="10"/>
    <s v="Materiales y suministros - Dotación (prendas de vestir y calzado)"/>
    <s v="TRADILLA EN LONA NEGRAS 1.5 MT"/>
    <n v="10131604"/>
    <s v="Mínima cuantía"/>
    <n v="1"/>
    <n v="9"/>
    <n v="12"/>
    <n v="540000"/>
    <s v="UNIDAD"/>
    <s v=""/>
  </r>
  <r>
    <x v="25"/>
    <s v="02-02-01-002-008"/>
    <n v="10"/>
    <s v="Materiales y suministros - Dotación (prendas de vestir y calzado)"/>
    <s v="TRADILLA ESLINGA PLAN 5 MT"/>
    <n v="24101611"/>
    <s v="Mínima cuantía"/>
    <n v="1"/>
    <n v="9"/>
    <n v="2"/>
    <n v="90000"/>
    <s v="UNIDAD"/>
    <s v=""/>
  </r>
  <r>
    <x v="25"/>
    <s v="02-02-01-004-002"/>
    <n v="10"/>
    <s v="Materiales y suministros - Productos metálicos elaborados (excepto maquinaria y equipo)"/>
    <s v="CADENA ESLABON SOLDADO CON MOSQUETON EN CADA EXTREMO"/>
    <n v="31151607"/>
    <s v="Mínima cuantía"/>
    <n v="1"/>
    <n v="9"/>
    <n v="6"/>
    <n v="288000"/>
    <s v="UNIDAD"/>
    <s v=""/>
  </r>
  <r>
    <x v="25"/>
    <s v="02-02-01-003-008-09"/>
    <n v="10"/>
    <s v="Materiales y suministros - Otros artículos manufacturados n. C. P."/>
    <s v="CEPILLOS PLASTICOS PARA BAÑO"/>
    <n v="47131608"/>
    <s v="Mínima cuantía"/>
    <n v="1"/>
    <n v="9"/>
    <n v="12"/>
    <n v="144000"/>
    <s v="UNIDAD"/>
    <s v=""/>
  </r>
  <r>
    <x v="25"/>
    <s v="02-02-01-002-008"/>
    <n v="10"/>
    <s v="Materiales y suministros - Dotación (prendas de vestir y calzado)"/>
    <s v="ZAPATOS CANINOS ( CAJA X 4 ZAPATILLAS) "/>
    <n v="53111605"/>
    <s v="Mínima cuantía"/>
    <n v="1"/>
    <n v="9"/>
    <n v="24"/>
    <n v="960000"/>
    <s v="UNIDAD"/>
    <s v=""/>
  </r>
  <r>
    <x v="25"/>
    <s v="02-02-01-004-002"/>
    <n v="10"/>
    <s v="Materiales y suministros - Productos metálicos elaborados (excepto maquinaria y equipo)"/>
    <s v="COMEDERO INOXIDABLE PESADO"/>
    <n v="10111304"/>
    <s v="Mínima cuantía"/>
    <n v="1"/>
    <n v="9"/>
    <n v="14"/>
    <n v="700000"/>
    <s v="UNIDAD"/>
    <s v=""/>
  </r>
  <r>
    <x v="25"/>
    <s v="02-02-01-003-006-04"/>
    <n v="10"/>
    <s v="Materiales y suministros - Productos de empaque y envasado, de plástico"/>
    <s v="BOLSAS ZIPLOT TAMAÑO HOJA CARTA PAQUETE POR CIEN"/>
    <n v="24111503"/>
    <s v="Mínima cuantía"/>
    <n v="1"/>
    <n v="9"/>
    <n v="2"/>
    <n v="50000"/>
    <s v="UNIDAD"/>
    <s v=""/>
  </r>
  <r>
    <x v="25"/>
    <s v="02-02-01-003-006-02"/>
    <n v="10"/>
    <s v="Materiales y suministros - Otros productos de caucho"/>
    <s v="GUANTES DE PLASTICO DELGADOS PAQUETE X 100"/>
    <n v="46181504"/>
    <s v="Mínima cuantía"/>
    <n v="1"/>
    <n v="9"/>
    <n v="3"/>
    <n v="21000"/>
    <s v="UNIDAD"/>
    <s v=""/>
  </r>
  <r>
    <x v="25"/>
    <s v="02-02-01-003-006-04"/>
    <n v="10"/>
    <s v="Materiales y suministros - Productos de empaque y envasado, de plástico"/>
    <s v="TARROS RECOLECTORES DE MUESTRAS"/>
    <n v="42141606"/>
    <s v="Mínima cuantía"/>
    <n v="1"/>
    <n v="9"/>
    <n v="60"/>
    <n v="120000"/>
    <s v="UNIDAD"/>
    <s v=""/>
  </r>
  <r>
    <x v="25"/>
    <s v="02-02-01-003-006-02"/>
    <n v="10"/>
    <s v="Materiales y suministros - Otros productos de caucho"/>
    <s v="PELOTA MACIZA EN CAUCHO "/>
    <n v="60141001"/>
    <s v="Mínima cuantía"/>
    <n v="1"/>
    <n v="9"/>
    <n v="10"/>
    <n v="200000"/>
    <s v="UNIDAD"/>
    <s v=""/>
  </r>
  <r>
    <x v="25"/>
    <s v="02-02-01-003-006-02"/>
    <n v="10"/>
    <s v="Materiales y suministros - Otros productos de caucho"/>
    <s v="PELOTA MACIZA EN CAUCHO CON MANIJA"/>
    <n v="60141001"/>
    <s v="Mínima cuantía"/>
    <n v="1"/>
    <n v="9"/>
    <n v="10"/>
    <n v="260000"/>
    <s v="UNIDAD"/>
    <s v=""/>
  </r>
  <r>
    <x v="25"/>
    <s v="02-02-01-003-005-02"/>
    <n v="10"/>
    <s v="Materiales y suministros - Productos farmacéuticos"/>
    <s v="BAXIDIM DESINFECTANTE X120ML"/>
    <n v="10111305"/>
    <s v="Mínima cuantía"/>
    <n v="1"/>
    <n v="9"/>
    <n v="6"/>
    <n v="210000"/>
    <s v="UNIDAD"/>
    <s v=""/>
  </r>
  <r>
    <x v="25"/>
    <s v="02-02-01-003-005-02"/>
    <n v="10"/>
    <s v="Materiales y suministros - Productos farmacéuticos"/>
    <s v="VACUNA HEXAVALENTE"/>
    <n v="10111305"/>
    <s v="Mínima cuantía"/>
    <n v="1"/>
    <n v="9"/>
    <n v="6"/>
    <n v="360000"/>
    <s v="UNIDAD"/>
    <s v=""/>
  </r>
  <r>
    <x v="25"/>
    <s v="02-02-01-003-004-06"/>
    <n v="10"/>
    <s v="Materiales y suministros - Abonos y plaguicidas"/>
    <s v="LORSBAN PLAGUICIDA X LITRO"/>
    <n v="10191500"/>
    <s v="Mínima cuantía"/>
    <n v="1"/>
    <n v="9"/>
    <n v="4"/>
    <n v="240000"/>
    <s v="LITRO"/>
    <s v=""/>
  </r>
  <r>
    <x v="25"/>
    <s v="02-02-01-003-004-06"/>
    <n v="10"/>
    <s v="Materiales y suministros - Abonos y plaguicidas"/>
    <s v="CIPERMETRINA GARRAPATICIDA X LITRO"/>
    <n v="10191500"/>
    <s v="Mínima cuantía"/>
    <n v="1"/>
    <n v="9"/>
    <n v="4"/>
    <n v="240000"/>
    <s v="LITRO"/>
    <s v=""/>
  </r>
  <r>
    <x v="25"/>
    <s v="02-01-01-004-003-09"/>
    <n v="10"/>
    <s v="Activos fijos - Otras máquinas para usos generales y sus partes y piezas"/>
    <s v="AIRE ACONDICIONADO DE 12000 BTU INVERTER"/>
    <n v="40101701"/>
    <s v="Mínima cuantía"/>
    <n v="4"/>
    <n v="2"/>
    <n v="18"/>
    <n v="37800000"/>
    <s v="UNIDAD"/>
    <s v=""/>
  </r>
  <r>
    <x v="25"/>
    <s v="02-01-01-004-003-02"/>
    <n v="10"/>
    <s v="Activos fijos - Bombas, compresores, motores de fuerza hidráulica y motores de potencia neumática y válvulas y sus partes y piezas"/>
    <s v="COMPRESOR 60.000 BTU"/>
    <n v="40151600"/>
    <s v="Mínima cuantía"/>
    <n v="4"/>
    <n v="2"/>
    <n v="2"/>
    <n v="6000000"/>
    <s v="UNIDAD"/>
    <s v=""/>
  </r>
  <r>
    <x v="25"/>
    <s v="02-01-01-004-003-02"/>
    <n v="10"/>
    <s v="Activos fijos - Bombas, compresores, motores de fuerza hidráulica y motores de potencia neumática y válvulas y sus partes y piezas"/>
    <s v="COMPRESOR 100 LIBRAS"/>
    <n v="40151600"/>
    <s v="Mínima cuantía"/>
    <n v="4"/>
    <n v="2"/>
    <n v="1"/>
    <n v="850000"/>
    <s v="UNIDAD"/>
    <s v=""/>
  </r>
  <r>
    <x v="25"/>
    <s v="02-01-01-004-003-02"/>
    <n v="10"/>
    <s v="Activos fijos - Bombas, compresores, motores de fuerza hidráulica y motores de potencia neumática y válvulas y sus partes y piezas"/>
    <s v="ELECTROBOMBA SUMERGIBLE 2 HP AGUAS RESIDUALES"/>
    <n v="40151513"/>
    <s v="Mínima cuantía"/>
    <n v="4"/>
    <n v="2"/>
    <n v="3"/>
    <n v="9000000"/>
    <s v="UNIDAD"/>
    <s v=""/>
  </r>
  <r>
    <x v="25"/>
    <s v="02-01-01-004-003-02"/>
    <n v="10"/>
    <s v="Activos fijos - Bombas, compresores, motores de fuerza hidráulica y motores de potencia neumática y válvulas y sus partes y piezas"/>
    <s v="ELECTROBOMBA SUMERGIBLE DE 1 HP AGUA POTABLE"/>
    <n v="40151513"/>
    <s v="Mínima cuantía"/>
    <n v="4"/>
    <n v="2"/>
    <n v="1"/>
    <n v="1500000"/>
    <s v="UNIDAD"/>
    <s v=""/>
  </r>
  <r>
    <x v="25"/>
    <s v="02-01-01-004-003-02"/>
    <n v="10"/>
    <s v="Activos fijos - Bombas, compresores, motores de fuerza hidráulica y motores de potencia neumática y válvulas y sus partes y piezas"/>
    <s v="ELECTROBOMBA CENTRIFUGA DE 3,5 HP (AGUA POTABLE)"/>
    <n v="40151510"/>
    <s v="Mínima cuantía"/>
    <n v="4"/>
    <n v="2"/>
    <n v="1"/>
    <n v="2500000"/>
    <s v="UNIDAD"/>
    <s v=""/>
  </r>
  <r>
    <x v="25"/>
    <s v="02-01-01-004-003-02"/>
    <n v="10"/>
    <s v="Activos fijos - Bombas, compresores, motores de fuerza hidráulica y motores de potencia neumática y válvulas y sus partes y piezas"/>
    <s v="ELECTROBOMBA CENTRIFUGA DE 7,5 HP(PISCINA)"/>
    <n v="40151510"/>
    <s v="Mínima cuantía"/>
    <n v="4"/>
    <n v="2"/>
    <n v="1"/>
    <n v="3500000"/>
    <s v="UNIDAD"/>
    <s v=""/>
  </r>
  <r>
    <x v="25"/>
    <s v="02-01-01-004-003-02"/>
    <n v="10"/>
    <s v="Activos fijos - Bombas, compresores, motores de fuerza hidráulica y motores de potencia neumática y válvulas y sus partes y piezas"/>
    <s v="ELECTROBOMBA CENTRIFUGA DE 15 HP (AGUA POTABLE)"/>
    <n v="40151510"/>
    <s v="Mínima cuantía"/>
    <n v="4"/>
    <n v="2"/>
    <n v="1"/>
    <n v="7500000"/>
    <s v="UNIDAD"/>
    <s v=""/>
  </r>
  <r>
    <x v="25"/>
    <s v="02-02-01-003-008-09"/>
    <n v="10"/>
    <s v="Materiales y suministros - Otros artículos manufacturados n. C. P."/>
    <s v="CARRO ASPIRADOR 12 RUEDAS XX CM LARGO PARA PISCINAS"/>
    <n v="47121815"/>
    <s v="Mínima cuantía"/>
    <n v="5"/>
    <n v="3"/>
    <n v="1"/>
    <n v="150000"/>
    <s v="UNIDAD"/>
    <s v=""/>
  </r>
  <r>
    <x v="25"/>
    <s v="02-02-01-003-006-02"/>
    <n v="10"/>
    <s v="Materiales y suministros - Otros productos de caucho"/>
    <s v="ESPONJA PARA BALDOSAS PISCINA (PAQUETE POR 2)"/>
    <n v="47131603"/>
    <s v="Mínima cuantía"/>
    <n v="5"/>
    <n v="3"/>
    <n v="12"/>
    <n v="180000"/>
    <s v="UNIDAD"/>
    <s v=""/>
  </r>
  <r>
    <x v="25"/>
    <s v="02-02-01-004-002"/>
    <n v="10"/>
    <s v="Materiales y suministros - Productos metálicos elaborados (excepto maquinaria y equipo)"/>
    <s v="JUEGO DE DESTORNILLADORES"/>
    <n v="27111728"/>
    <s v="Mínima cuantía"/>
    <n v="5"/>
    <n v="3"/>
    <n v="2"/>
    <n v="59800"/>
    <s v="UNIDAD"/>
    <s v=""/>
  </r>
  <r>
    <x v="25"/>
    <s v="02-02-01-004-002"/>
    <n v="10"/>
    <s v="Materiales y suministros - Productos metálicos elaborados (excepto maquinaria y equipo)"/>
    <s v="ESCALERA DE 8 PASOS EN TIJERA"/>
    <n v="30191501"/>
    <s v="Mínima cuantía"/>
    <n v="5"/>
    <n v="3"/>
    <n v="1"/>
    <n v="250000"/>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MULTIAMPERIMETRO"/>
    <n v="41113601"/>
    <s v="Mínima cuantía"/>
    <n v="5"/>
    <n v="3"/>
    <n v="1"/>
    <n v="255900"/>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DETECTOR DE FUGAS"/>
    <n v="41111932"/>
    <s v="Mínima cuantía"/>
    <n v="5"/>
    <n v="3"/>
    <n v="1"/>
    <n v="989900"/>
    <s v="UNIDAD"/>
    <s v=""/>
  </r>
  <r>
    <x v="25"/>
    <s v="02-02-01-004-002"/>
    <n v="10"/>
    <s v="Materiales y suministros - Productos metálicos elaborados (excepto maquinaria y equipo)"/>
    <s v="BOQUILLA DOBLE"/>
    <n v="27111522"/>
    <s v="Mínima cuantía"/>
    <n v="5"/>
    <n v="3"/>
    <n v="1"/>
    <n v="312600"/>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MANOMETRO DE R-22"/>
    <n v="60104707"/>
    <s v="Mínima cuantía"/>
    <n v="5"/>
    <n v="3"/>
    <n v="1"/>
    <n v="245500"/>
    <s v="UNIDAD"/>
    <s v=""/>
  </r>
  <r>
    <x v="25"/>
    <s v="02-02-01-004-002"/>
    <n v="10"/>
    <s v="Materiales y suministros - Productos metálicos elaborados (excepto maquinaria y equipo)"/>
    <s v="PINZA CORTA CAPILAR"/>
    <n v="27112103"/>
    <s v="Mínima cuantía"/>
    <n v="5"/>
    <n v="3"/>
    <n v="1"/>
    <n v="25000"/>
    <s v="UNIDAD"/>
    <s v=""/>
  </r>
  <r>
    <x v="25"/>
    <s v="02-02-01-004-002"/>
    <n v="10"/>
    <s v="Materiales y suministros - Productos metálicos elaborados (excepto maquinaria y equipo)"/>
    <s v="DOBLA TUBOS  1/4, 4/16, 3/8"/>
    <n v="27112503"/>
    <s v="Mínima cuantía"/>
    <n v="5"/>
    <n v="3"/>
    <n v="1"/>
    <n v="22800"/>
    <s v="UNIDAD"/>
    <s v=""/>
  </r>
  <r>
    <x v="25"/>
    <s v="02-02-01-004-002"/>
    <n v="10"/>
    <s v="Materiales y suministros - Productos metálicos elaborados (excepto maquinaria y equipo)"/>
    <s v="DOBLA TUBOS  1/2"/>
    <n v="27112503"/>
    <s v="Mínima cuantía"/>
    <n v="5"/>
    <n v="3"/>
    <n v="1"/>
    <n v="59900"/>
    <s v="UNIDAD"/>
    <s v=""/>
  </r>
  <r>
    <x v="25"/>
    <s v="02-02-01-004-002"/>
    <n v="10"/>
    <s v="Materiales y suministros - Productos metálicos elaborados (excepto maquinaria y equipo)"/>
    <s v="DOBLA TUBOS DE 5/8"/>
    <n v="27112503"/>
    <s v="Mínima cuantía"/>
    <n v="5"/>
    <n v="3"/>
    <n v="1"/>
    <n v="88900"/>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PINZA AMPERIMETRICA UNI"/>
    <n v="41113601"/>
    <s v="Mínima cuantía"/>
    <n v="5"/>
    <n v="3"/>
    <n v="1"/>
    <n v="350800"/>
    <s v="UNIDAD"/>
    <s v=""/>
  </r>
  <r>
    <x v="25"/>
    <s v="02-01-01-004-003-02"/>
    <n v="10"/>
    <s v="Activos fijos - Bombas, compresores, motores de fuerza hidráulica y motores de potencia neumática y válvulas y sus partes y piezas"/>
    <s v="BOMBA DE VACIO 5 CABALLOS"/>
    <n v="40151601"/>
    <s v="Mínima cuantía"/>
    <n v="5"/>
    <n v="3"/>
    <n v="1"/>
    <n v="2220000"/>
    <s v="UNIDAD"/>
    <s v=""/>
  </r>
  <r>
    <x v="25"/>
    <s v="02-02-01-004-002"/>
    <n v="10"/>
    <s v="Materiales y suministros - Productos metálicos elaborados (excepto maquinaria y equipo)"/>
    <s v="CAJA DE HERRAMIENTAS"/>
    <n v="24112401"/>
    <s v="Mínima cuantía"/>
    <n v="5"/>
    <n v="3"/>
    <n v="1"/>
    <n v="274500"/>
    <s v="UNIDAD"/>
    <s v=""/>
  </r>
  <r>
    <x v="25"/>
    <s v="02-02-01-003-004-01"/>
    <n v="10"/>
    <s v="Materiales y suministros - Químicos orgánicos básicos"/>
    <s v="GAS REFRIGERANTE R - 22"/>
    <n v="24131513"/>
    <s v="Mínima cuantía"/>
    <n v="5"/>
    <n v="3"/>
    <n v="8"/>
    <n v="3040000"/>
    <s v="PIPETA"/>
    <s v=""/>
  </r>
  <r>
    <x v="25"/>
    <s v="02-02-01-004-006-02"/>
    <n v="10"/>
    <s v="Materiales y suministros - Aparatos de control eléctrico y distribución de electricidad y sus partes y piezas"/>
    <s v="SUPRESORES PICOS VOLTAJE 110 PARA A.A. DE 10 A 20 AMPERIOS"/>
    <n v="39121635"/>
    <s v="Mínima cuantía"/>
    <n v="5"/>
    <n v="3"/>
    <n v="20"/>
    <n v="1300000"/>
    <s v="UNIDAD"/>
    <s v=""/>
  </r>
  <r>
    <x v="25"/>
    <s v="02-02-01-004-006-02"/>
    <n v="10"/>
    <s v="Materiales y suministros - Aparatos de control eléctrico y distribución de electricidad y sus partes y piezas"/>
    <s v="SUPRESORES PICOS VOLTAJE 220 PARA A.A. DE 30 AMPERIOS"/>
    <n v="39121635"/>
    <s v="Mínima cuantía"/>
    <n v="5"/>
    <n v="3"/>
    <n v="20"/>
    <n v="1500000"/>
    <s v="UNIDAD"/>
    <s v=""/>
  </r>
  <r>
    <x v="25"/>
    <s v="02-02-01-002-007"/>
    <n v="10"/>
    <s v="Materiales y suministros - Artículos textiles (excepto prendas de vestir)"/>
    <s v="SABANA RESORTADA SENCILLA "/>
    <n v="52121509"/>
    <s v="Mínima cuantía"/>
    <n v="5"/>
    <n v="3"/>
    <n v="15"/>
    <n v="534000"/>
    <s v="UNIDAD"/>
    <s v=""/>
  </r>
  <r>
    <x v="25"/>
    <s v="02-02-01-002-007"/>
    <n v="10"/>
    <s v="Materiales y suministros - Artículos textiles (excepto prendas de vestir)"/>
    <s v="SABANA PLANA DOBLE CON ESCUDO BORDADO "/>
    <n v="52121509"/>
    <s v="Mínima cuantía"/>
    <n v="5"/>
    <n v="3"/>
    <n v="5"/>
    <n v="217850"/>
    <s v="UNIDAD"/>
    <s v=""/>
  </r>
  <r>
    <x v="25"/>
    <s v="02-02-01-002-007"/>
    <n v="10"/>
    <s v="Materiales y suministros - Artículos textiles (excepto prendas de vestir)"/>
    <s v="SABANA PLANA SENCILLA CON ESCUDO BORDADO  "/>
    <n v="52121509"/>
    <s v="Mínima cuantía"/>
    <n v="5"/>
    <n v="3"/>
    <n v="15"/>
    <n v="584250"/>
    <s v="UNIDAD"/>
    <s v=""/>
  </r>
  <r>
    <x v="25"/>
    <s v="02-02-01-002-007"/>
    <n v="10"/>
    <s v="Materiales y suministros - Artículos textiles (excepto prendas de vestir)"/>
    <s v="SABANA PLANA DOBLE CON ESCUDO BORDADO "/>
    <n v="52121512"/>
    <s v="Mínima cuantía"/>
    <n v="5"/>
    <n v="3"/>
    <n v="5"/>
    <n v="62500"/>
    <s v="UNIDAD"/>
    <s v=""/>
  </r>
  <r>
    <x v="25"/>
    <s v="02-02-01-002-007"/>
    <n v="10"/>
    <s v="Materiales y suministros - Artículos textiles (excepto prendas de vestir)"/>
    <s v="EDREDON SENCILLO "/>
    <n v="52121502"/>
    <s v="Mínima cuantía"/>
    <n v="5"/>
    <n v="3"/>
    <n v="15"/>
    <n v="1425000"/>
    <s v="UNIDAD"/>
    <s v=""/>
  </r>
  <r>
    <x v="25"/>
    <s v="02-02-01-002-007"/>
    <n v="10"/>
    <s v="Materiales y suministros - Artículos textiles (excepto prendas de vestir)"/>
    <s v="TOALLA TOCADOR  CON ESCUDO BORDADO "/>
    <n v="52121704"/>
    <s v="Mínima cuantía"/>
    <n v="5"/>
    <n v="3"/>
    <n v="10"/>
    <n v="500000"/>
    <s v="UNIDAD"/>
    <s v=""/>
  </r>
  <r>
    <x v="25"/>
    <s v="02-02-01-003-004-01"/>
    <n v="10"/>
    <s v="Materiales y suministros - Químicos orgánicos básicos"/>
    <s v="ALCOHOL INDUSTRIAL NO ETILICO (para samovar)"/>
    <n v="12352104"/>
    <s v="Mínima cuantía"/>
    <n v="5"/>
    <n v="3"/>
    <n v="30"/>
    <n v="2400000"/>
    <s v="GALON"/>
    <s v=""/>
  </r>
  <r>
    <x v="25"/>
    <s v="02-02-01-003-005-03"/>
    <n v="10"/>
    <s v="Materiales y suministros - Jabón, preparados para limpieza, perfumes y preparados de tocador"/>
    <s v="AMBIENTADOR  ESPRAY "/>
    <n v="47131800"/>
    <s v="Mínima cuantía"/>
    <n v="5"/>
    <n v="3"/>
    <n v="10"/>
    <n v="120000"/>
    <s v="UNIDAD"/>
    <s v=""/>
  </r>
  <r>
    <x v="25"/>
    <s v="02-02-01-003-005-03"/>
    <n v="10"/>
    <s v="Materiales y suministros - Jabón, preparados para limpieza, perfumes y preparados de tocador"/>
    <s v="AMBIENTADOR PARA VEHICULOS"/>
    <n v="47131800"/>
    <s v="Mínima cuantía"/>
    <n v="5"/>
    <n v="3"/>
    <n v="8"/>
    <n v="120000"/>
    <s v="UNIDAD"/>
    <s v=""/>
  </r>
  <r>
    <x v="25"/>
    <s v="02-02-01-003-005-03"/>
    <n v="10"/>
    <s v="Materiales y suministros - Jabón, preparados para limpieza, perfumes y preparados de tocador"/>
    <s v="AMBIENTADOR PISO"/>
    <n v="47131800"/>
    <s v="Mínima cuantía"/>
    <n v="5"/>
    <n v="3"/>
    <n v="36"/>
    <n v="432000"/>
    <s v="GALON"/>
    <s v=""/>
  </r>
  <r>
    <x v="25"/>
    <s v="02-02-01-003-005-03"/>
    <n v="10"/>
    <s v="Materiales y suministros - Jabón, preparados para limpieza, perfumes y preparados de tocador"/>
    <s v="BLANQUEADOR X 3000 CC "/>
    <n v="47131807"/>
    <s v="Mínima cuantía"/>
    <n v="5"/>
    <n v="3"/>
    <n v="30"/>
    <n v="300000"/>
    <s v="UNIDAD"/>
    <s v=""/>
  </r>
  <r>
    <x v="25"/>
    <s v="02-02-01-003-006-04"/>
    <n v="10"/>
    <s v="Materiales y suministros - Productos de empaque y envasado, de plástico"/>
    <s v="BOLSA BASURA PEQUEÑA ROJA X 6 "/>
    <n v="47121701"/>
    <s v="Mínima cuantía"/>
    <n v="5"/>
    <n v="3"/>
    <n v="20"/>
    <n v="32000"/>
    <s v="PAQUETE "/>
    <s v=""/>
  </r>
  <r>
    <x v="25"/>
    <s v="02-02-01-003-006-04"/>
    <n v="10"/>
    <s v="Materiales y suministros - Productos de empaque y envasado, de plástico"/>
    <s v="BOLSA PLASTICA PAPELERA 40*60 GRIS *6"/>
    <n v="47121701"/>
    <s v="Mínima cuantía"/>
    <n v="5"/>
    <n v="3"/>
    <n v="40"/>
    <n v="52000"/>
    <s v="PAQUETE "/>
    <s v=""/>
  </r>
  <r>
    <x v="25"/>
    <s v="02-02-01-003-006-04"/>
    <n v="10"/>
    <s v="Materiales y suministros - Productos de empaque y envasado, de plástico"/>
    <s v="BOLSA PLASTICA PAPELERA 40*60 VERDE *6"/>
    <n v="47121701"/>
    <s v="Mínima cuantía"/>
    <n v="5"/>
    <n v="3"/>
    <n v="35"/>
    <n v="43750"/>
    <s v="PAQUETE "/>
    <s v=""/>
  </r>
  <r>
    <x v="25"/>
    <s v="02-02-01-003-005-03"/>
    <n v="10"/>
    <s v="Materiales y suministros - Jabón, preparados para limpieza, perfumes y preparados de tocador"/>
    <s v="JABON LIQUIDO ANTIBACTERIAL *4000 ml"/>
    <n v="53131608"/>
    <s v="Mínima cuantía"/>
    <n v="5"/>
    <n v="3"/>
    <n v="20"/>
    <n v="640000"/>
    <s v="UNIDAD"/>
    <s v=""/>
  </r>
  <r>
    <x v="25"/>
    <s v="02-02-01-003-005-03"/>
    <n v="10"/>
    <s v="Materiales y suministros - Jabón, preparados para limpieza, perfumes y preparados de tocador"/>
    <s v="JABON LIQUIDO PARA LAVADORA"/>
    <n v="47131811"/>
    <s v="Mínima cuantía"/>
    <n v="5"/>
    <n v="3"/>
    <n v="50"/>
    <n v="1150000"/>
    <s v="GALON"/>
    <s v=""/>
  </r>
  <r>
    <x v="25"/>
    <s v="02-02-01-003-005-03"/>
    <n v="10"/>
    <s v="Materiales y suministros - Jabón, preparados para limpieza, perfumes y preparados de tocador"/>
    <s v="LIMPIA VIDRIOS"/>
    <n v="47131824"/>
    <s v="Mínima cuantía"/>
    <n v="5"/>
    <n v="3"/>
    <n v="3"/>
    <n v="39000"/>
    <s v="GALON"/>
    <s v=""/>
  </r>
  <r>
    <x v="25"/>
    <s v="02-02-01-003-002-01"/>
    <n v="10"/>
    <s v="Materiales y suministros - Pasta de papel, papel y cartón"/>
    <s v="PAPEL HIGIENICO DOBLE HOJA BLAN 40M 3 E x 48 rollos"/>
    <n v="14111704"/>
    <s v="Mínima cuantía"/>
    <n v="5"/>
    <n v="3"/>
    <n v="2"/>
    <n v="84000"/>
    <s v="PAQUETE"/>
    <s v=""/>
  </r>
  <r>
    <x v="25"/>
    <s v="02-02-01-003-002-01"/>
    <n v="10"/>
    <s v="Materiales y suministros - Pasta de papel, papel y cartón"/>
    <s v="PAPEL TOALLA DISPENSADOR * 130MTS"/>
    <n v="47131502"/>
    <s v="Mínima cuantía"/>
    <n v="5"/>
    <n v="3"/>
    <n v="40"/>
    <n v="1280000"/>
    <s v="ROLLO"/>
    <s v=""/>
  </r>
  <r>
    <x v="25"/>
    <s v="02-02-01-003-004-02"/>
    <n v="10"/>
    <s v="Materiales y suministros - Productos químicos inorgánicos básicos n. C. P."/>
    <s v="SODA CAUSTICA PARA TUBERIAS PVC X 350GR "/>
    <n v="47131819"/>
    <s v="Mínima cuantía"/>
    <n v="5"/>
    <n v="3"/>
    <n v="5"/>
    <n v="60000"/>
    <s v="UNIDAD"/>
    <s v=""/>
  </r>
  <r>
    <x v="25"/>
    <s v="02-02-01-003-005-03"/>
    <n v="10"/>
    <s v="Materiales y suministros - Jabón, preparados para limpieza, perfumes y preparados de tocador"/>
    <s v="SUAVIZANTE PARA ROPA * 3000"/>
    <n v="47131811"/>
    <s v="Mínima cuantía"/>
    <n v="5"/>
    <n v="3"/>
    <n v="20"/>
    <n v="332200"/>
    <s v="UNIDAD"/>
    <s v=""/>
  </r>
  <r>
    <x v="25"/>
    <s v="02-02-01-003-008-09"/>
    <n v="10"/>
    <s v="Materiales y suministros - Otros artículos manufacturados n. C. P."/>
    <s v="TRAPEROS "/>
    <n v="47131618"/>
    <s v="Mínima cuantía"/>
    <n v="5"/>
    <n v="3"/>
    <n v="70"/>
    <n v="280000"/>
    <s v="UNIDAD"/>
    <s v=""/>
  </r>
  <r>
    <x v="25"/>
    <s v="02-02-01-003-005-03"/>
    <n v="10"/>
    <s v="Materiales y suministros - Jabón, preparados para limpieza, perfumes y preparados de tocador"/>
    <s v="LIMPIADOR DESENGRASANTE "/>
    <n v="47131821"/>
    <s v="Mínima cuantía"/>
    <n v="5"/>
    <n v="3"/>
    <n v="5"/>
    <n v="415000"/>
    <s v="UNIDAD"/>
    <s v=""/>
  </r>
  <r>
    <x v="25"/>
    <s v="02-02-01-003-005-01"/>
    <n v="10"/>
    <s v="Materiales y suministros - Pinturas y barnices y productos relacionados; colores para la pintura artística; tintas"/>
    <s v="TÓNER HP 05A (CE505A)"/>
    <n v="44103103"/>
    <s v="Mínima cuantía"/>
    <n v="5"/>
    <n v="3"/>
    <n v="2"/>
    <n v="692000"/>
    <s v="UNIDAD"/>
    <s v=""/>
  </r>
  <r>
    <x v="25"/>
    <s v="02-02-01-003-005-01"/>
    <n v="10"/>
    <s v="Materiales y suministros - Pinturas y barnices y productos relacionados; colores para la pintura artística; tintas"/>
    <s v="TÓNER HP 305A (CE410A)"/>
    <n v="44103103"/>
    <s v="Mínima cuantía"/>
    <n v="5"/>
    <n v="3"/>
    <n v="1"/>
    <n v="485000"/>
    <s v="UNIDAD"/>
    <s v=""/>
  </r>
  <r>
    <x v="25"/>
    <s v="02-02-01-003-005-01"/>
    <n v="10"/>
    <s v="Materiales y suministros - Pinturas y barnices y productos relacionados; colores para la pintura artística; tintas"/>
    <s v="TÓNER HP 305A (CE411A)"/>
    <n v="44103103"/>
    <s v="Mínima cuantía"/>
    <n v="5"/>
    <n v="3"/>
    <n v="1"/>
    <n v="485000"/>
    <s v="UNIDAD"/>
    <s v=""/>
  </r>
  <r>
    <x v="25"/>
    <s v="02-02-01-003-005-01"/>
    <n v="10"/>
    <s v="Materiales y suministros - Pinturas y barnices y productos relacionados; colores para la pintura artística; tintas"/>
    <s v="TÓNER HP 305A (CE412A)"/>
    <n v="44103103"/>
    <s v="Mínima cuantía"/>
    <n v="5"/>
    <n v="3"/>
    <n v="1"/>
    <n v="485000"/>
    <s v="UNIDAD"/>
    <s v=""/>
  </r>
  <r>
    <x v="25"/>
    <s v="02-02-01-003-005-01"/>
    <n v="10"/>
    <s v="Materiales y suministros - Pinturas y barnices y productos relacionados; colores para la pintura artística; tintas"/>
    <s v="TÓNER HP 305A (CE413A)"/>
    <n v="44103103"/>
    <s v="Mínima cuantía"/>
    <n v="5"/>
    <n v="3"/>
    <n v="1"/>
    <n v="485000"/>
    <s v="UNIDAD"/>
    <s v=""/>
  </r>
  <r>
    <x v="25"/>
    <s v="02-02-01-003-005-01"/>
    <n v="10"/>
    <s v="Materiales y suministros - Pinturas y barnices y productos relacionados; colores para la pintura artística; tintas"/>
    <s v="TÓNER LEXMARK T650 H11L"/>
    <n v="44103103"/>
    <s v="Mínima cuantía"/>
    <n v="5"/>
    <n v="3"/>
    <n v="12"/>
    <n v="16800000"/>
    <s v="UNIDAD"/>
    <s v=""/>
  </r>
  <r>
    <x v="25"/>
    <s v="02-01-01-004-008-01"/>
    <n v="10"/>
    <s v="Activos fijos - Aparatos médicos y quirúrgicos y aparatos ortésicos y protésicos"/>
    <s v="UNIDAD ODONTOLOGICA PORTATIL"/>
    <n v="95141903"/>
    <s v="Mínima cuantía"/>
    <n v="5"/>
    <n v="2"/>
    <n v="1"/>
    <n v="2000000"/>
    <s v="UNIDAD"/>
    <s v=""/>
  </r>
  <r>
    <x v="25"/>
    <s v="02-02-01-004-008-01"/>
    <n v="10"/>
    <s v="Materiales y suministros - Aparatos médicos y quirúrgicos y aparatos ortésicos y protésicos"/>
    <s v="CAMILLA CON ESTRIBOS PARA GINECOLOGIA"/>
    <n v="42192200"/>
    <s v="Mínima cuantía"/>
    <n v="5"/>
    <n v="2"/>
    <n v="1"/>
    <n v="700000"/>
    <s v="UNIDAD"/>
    <s v=""/>
  </r>
  <r>
    <x v="25"/>
    <s v="02-01-01-003-008-01-2"/>
    <n v="10"/>
    <s v="Activos fijos - Muebles, del tipo utilizado en oficinas"/>
    <s v="ARCHIVADOR FOLDERAMA"/>
    <n v="56101700"/>
    <s v="Mínima cuantía"/>
    <n v="5"/>
    <n v="2"/>
    <n v="1"/>
    <n v="2000000"/>
    <s v="UNIDAD"/>
    <s v=""/>
  </r>
  <r>
    <x v="25"/>
    <s v="02-02-01-003-004-01"/>
    <n v="10"/>
    <s v="Materiales y suministros - Químicos orgánicos básicos"/>
    <s v="REFRIGERANTE R-410A"/>
    <n v="24131513"/>
    <s v="Mínima cuantía"/>
    <n v="5"/>
    <n v="2"/>
    <n v="4"/>
    <n v="1800000"/>
    <s v="UNIDAD"/>
    <s v=""/>
  </r>
  <r>
    <x v="25"/>
    <s v="02-02-01-004-002"/>
    <n v="10"/>
    <s v="Materiales y suministros - Productos metálicos elaborados (excepto maquinaria y equipo)"/>
    <s v="TRANSMISION TECOMEC 143R-II CH"/>
    <n v="31162800"/>
    <s v="Mínima cuantía"/>
    <n v="5"/>
    <n v="2"/>
    <n v="5"/>
    <n v="1730000"/>
    <s v="UNIDAD"/>
    <s v=""/>
  </r>
  <r>
    <x v="25"/>
    <s v="02-02-01-004-002"/>
    <n v="10"/>
    <s v="Materiales y suministros - Productos metálicos elaborados (excepto maquinaria y equipo)"/>
    <s v="MANDO DE ACELERADOR COMPLETO 142R G"/>
    <n v="31162807"/>
    <s v="Mínima cuantía"/>
    <n v="5"/>
    <n v="2"/>
    <n v="10"/>
    <n v="2450000"/>
    <s v="UNIDAD"/>
    <s v=""/>
  </r>
  <r>
    <x v="25"/>
    <s v="02-02-01-004-002"/>
    <n v="10"/>
    <s v="Materiales y suministros - Productos metálicos elaborados (excepto maquinaria y equipo)"/>
    <s v="EJE LARGO PARA EL TUBO 143 R-II-236R-54"/>
    <n v="31162800"/>
    <s v="Mínima cuantía"/>
    <n v="5"/>
    <n v="2"/>
    <n v="4"/>
    <n v="408000"/>
    <s v="UNIDAD"/>
    <s v=""/>
  </r>
  <r>
    <x v="25"/>
    <s v="02-02-01-003-006-09"/>
    <n v="10"/>
    <s v="Materiales y suministros - Otros productos plásticos"/>
    <s v="YOYO AUTOMATICO 14R-II"/>
    <n v="31162800"/>
    <s v="Mínima cuantía"/>
    <n v="5"/>
    <n v="2"/>
    <n v="10"/>
    <n v="210000"/>
    <s v="UNIDAD"/>
    <s v=""/>
  </r>
  <r>
    <x v="25"/>
    <s v="02-02-01-004-002"/>
    <n v="10"/>
    <s v="Materiales y suministros - Productos metálicos elaborados (excepto maquinaria y equipo)"/>
    <s v="CINTA AUTOMATICO GUADAÑA 142R"/>
    <n v="31162800"/>
    <s v="Mínima cuantía"/>
    <n v="5"/>
    <n v="2"/>
    <n v="10"/>
    <n v="350000"/>
    <s v="UNIDAD"/>
    <s v=""/>
  </r>
  <r>
    <x v="25"/>
    <s v="02-02-01-004-002"/>
    <n v="10"/>
    <s v="Materiales y suministros - Productos metálicos elaborados (excepto maquinaria y equipo)"/>
    <s v="TRINKETE DE AUTOMATICO 142R"/>
    <n v="31152209"/>
    <s v="Mínima cuantía"/>
    <n v="5"/>
    <n v="2"/>
    <n v="10"/>
    <n v="220000"/>
    <s v="UNIDAD"/>
    <s v=""/>
  </r>
  <r>
    <x v="25"/>
    <s v="02-02-01-003-006-09"/>
    <n v="10"/>
    <s v="Materiales y suministros - Otros productos plásticos"/>
    <s v="BUJES PARA TRINQUETE DE AUTOMATICO"/>
    <n v="31171605"/>
    <s v="Mínima cuantía"/>
    <n v="5"/>
    <n v="2"/>
    <n v="10"/>
    <n v="220000"/>
    <s v="UNIDAD"/>
    <s v=""/>
  </r>
  <r>
    <x v="25"/>
    <s v="02-02-01-004-002"/>
    <n v="10"/>
    <s v="Materiales y suministros - Productos metálicos elaborados (excepto maquinaria y equipo)"/>
    <s v="BUJIA PARA /MOTOSIERRAS Y GUADAÑAS"/>
    <n v="26101732"/>
    <s v="Mínima cuantía"/>
    <n v="5"/>
    <n v="2"/>
    <n v="10"/>
    <n v="60000"/>
    <s v="UNIDAD"/>
    <s v=""/>
  </r>
  <r>
    <x v="25"/>
    <s v="02-02-01-004-002"/>
    <n v="10"/>
    <s v="Materiales y suministros - Productos metálicos elaborados (excepto maquinaria y equipo)"/>
    <s v="CUCHILLA POWER HUECO GRAND 35X1&quot;"/>
    <n v="31162800"/>
    <s v="Mínima cuantía"/>
    <n v="5"/>
    <n v="2"/>
    <n v="20"/>
    <n v="210000"/>
    <s v="UNIDAD"/>
    <s v=""/>
  </r>
  <r>
    <x v="25"/>
    <s v="02-02-01-004-002"/>
    <n v="10"/>
    <s v="Materiales y suministros - Productos metálicos elaborados (excepto maquinaria y equipo)"/>
    <s v="PATIN METALICO GUADAÑA FS 160-220-280"/>
    <n v="31162800"/>
    <s v="Mínima cuantía"/>
    <n v="5"/>
    <n v="2"/>
    <n v="10"/>
    <n v="150000"/>
    <s v="UNIDAD"/>
    <s v=""/>
  </r>
  <r>
    <x v="25"/>
    <s v="02-02-01-004-002"/>
    <n v="10"/>
    <s v="Materiales y suministros - Productos metálicos elaborados (excepto maquinaria y equipo)"/>
    <s v="TUERCA CUCHILLA GUADAÑADORA 142R 6"/>
    <n v="31161719"/>
    <s v="Mínima cuantía"/>
    <n v="5"/>
    <n v="2"/>
    <n v="20"/>
    <n v="160000"/>
    <s v="UNIDAD"/>
    <s v=""/>
  </r>
  <r>
    <x v="25"/>
    <s v="02-02-01-003-005-05"/>
    <n v="10"/>
    <s v="Materiales y suministros - Fibras textiles manufacturadas"/>
    <s v="ROLLO NAILON REDONDO 24 LB 3,3 NEGRO 1 X 1.035 MTS"/>
    <n v="31152102"/>
    <s v="Mínima cuantía"/>
    <n v="5"/>
    <n v="2"/>
    <n v="1"/>
    <n v="3803"/>
    <s v="UNIDAD"/>
    <s v=""/>
  </r>
  <r>
    <x v="25"/>
    <s v="02-02-01-004-002"/>
    <n v="10"/>
    <s v="Materiales y suministros - Productos metálicos elaborados (excepto maquinaria y equipo)"/>
    <s v="CAMPANA ZAPATA GUADAÑA 143R-II - 543R"/>
    <n v="31162800"/>
    <s v="Mínima cuantía"/>
    <n v="5"/>
    <n v="2"/>
    <n v="5"/>
    <n v="570000"/>
    <s v="UNIDAD"/>
    <s v=""/>
  </r>
  <r>
    <x v="25"/>
    <s v="02-02-01-004-002"/>
    <n v="10"/>
    <s v="Materiales y suministros - Productos metálicos elaborados (excepto maquinaria y equipo)"/>
    <s v="JUEGO ZAPATA 143R-II - 253RB -553RBX"/>
    <n v="31162800"/>
    <s v="Mínima cuantía"/>
    <n v="5"/>
    <n v="2"/>
    <n v="5"/>
    <n v="540000"/>
    <s v="UNIDAD"/>
    <s v=""/>
  </r>
  <r>
    <x v="25"/>
    <s v="02-02-01-003-006-09"/>
    <n v="10"/>
    <s v="Materiales y suministros - Otros productos plásticos"/>
    <s v="EMPAQUES CARBURADOR COMPLETO GUADAÑA"/>
    <n v="31181701"/>
    <s v="Mínima cuantía"/>
    <n v="5"/>
    <n v="2"/>
    <n v="10"/>
    <n v="480000"/>
    <s v="UNIDAD"/>
    <s v=""/>
  </r>
  <r>
    <x v="25"/>
    <s v="02-02-01-004-002"/>
    <n v="10"/>
    <s v="Materiales y suministros - Productos metálicos elaborados (excepto maquinaria y equipo)"/>
    <s v="TUBO PARA EJE LARGO 143 R-II-236R-54"/>
    <n v="31162800"/>
    <s v="Mínima cuantía"/>
    <n v="5"/>
    <n v="2"/>
    <n v="4"/>
    <n v="860000"/>
    <s v="UNIDAD"/>
    <s v=""/>
  </r>
  <r>
    <x v="25"/>
    <s v="02-02-02-008-003-04-4"/>
    <n v="10"/>
    <s v="Adquisición de servicios - Servicios de ensayo y análisis técnicos"/>
    <s v="REVISIONES TECNICO MECANICAS"/>
    <n v="78181505"/>
    <s v="Solicitud de información a los Proveedores"/>
    <n v="5"/>
    <n v="2"/>
    <n v="1"/>
    <n v="2500000"/>
    <s v="GLOBAL"/>
    <s v=""/>
  </r>
  <r>
    <x v="25"/>
    <s v="02-02-01-004-006-02"/>
    <n v="10"/>
    <s v="Materiales y suministros - Aparatos de control eléctrico y distribución de electricidad y sus partes y piezas"/>
    <s v="CAPACITOR 25 +5 MF ( 3 CABEZAS)"/>
    <n v="39121600"/>
    <s v="Mínima cuantía"/>
    <n v="5"/>
    <n v="2"/>
    <n v="12"/>
    <n v="210000"/>
    <s v="UNIDAD"/>
    <s v=""/>
  </r>
  <r>
    <x v="25"/>
    <s v="02-02-01-004-006-02"/>
    <n v="10"/>
    <s v="Materiales y suministros - Aparatos de control eléctrico y distribución de electricidad y sus partes y piezas"/>
    <s v="CAPACITOR 35+5 MF  ( 3 CABEZAS)"/>
    <n v="39121600"/>
    <s v="Mínima cuantía"/>
    <n v="5"/>
    <n v="2"/>
    <n v="12"/>
    <n v="264000"/>
    <s v="UNIDAD"/>
    <s v=""/>
  </r>
  <r>
    <x v="25"/>
    <s v="02-02-01-004-006-02"/>
    <n v="10"/>
    <s v="Materiales y suministros - Aparatos de control eléctrico y distribución de electricidad y sus partes y piezas"/>
    <s v="CAPACITOR 40+5 MF  ( 3 CABEZAS)"/>
    <n v="39121600"/>
    <s v="Mínima cuantía"/>
    <n v="5"/>
    <n v="2"/>
    <n v="12"/>
    <n v="300000"/>
    <s v="UNIDAD"/>
    <s v=""/>
  </r>
  <r>
    <x v="25"/>
    <s v="02-02-01-004-006-02"/>
    <n v="10"/>
    <s v="Materiales y suministros - Aparatos de control eléctrico y distribución de electricidad y sus partes y piezas"/>
    <s v="CAPACITOR 45+5 MF  ( 3 CABEZAS)"/>
    <n v="39121600"/>
    <s v="Mínima cuantía"/>
    <n v="5"/>
    <n v="2"/>
    <n v="12"/>
    <n v="300000"/>
    <s v="UNIDAD"/>
    <s v=""/>
  </r>
  <r>
    <x v="25"/>
    <s v="02-02-01-004-006-02"/>
    <n v="10"/>
    <s v="Materiales y suministros - Aparatos de control eléctrico y distribución de electricidad y sus partes y piezas"/>
    <s v="CAPACITOR 50+5 MF  ( 3 CABEZAS)"/>
    <n v="39121600"/>
    <s v="Mínima cuantía"/>
    <n v="5"/>
    <n v="2"/>
    <n v="12"/>
    <n v="300000"/>
    <s v="UNIDAD"/>
    <s v=""/>
  </r>
  <r>
    <x v="25"/>
    <s v="02-02-01-004-006-02"/>
    <n v="10"/>
    <s v="Materiales y suministros - Aparatos de control eléctrico y distribución de electricidad y sus partes y piezas"/>
    <s v="CAPACITOR 60   ( 3 CABEZAS)"/>
    <n v="39121600"/>
    <s v="Mínima cuantía"/>
    <n v="5"/>
    <n v="2"/>
    <n v="12"/>
    <n v="336000"/>
    <s v="UNIDAD"/>
    <s v=""/>
  </r>
  <r>
    <x v="25"/>
    <s v="02-02-01-004-006-02"/>
    <n v="10"/>
    <s v="Materiales y suministros - Aparatos de control eléctrico y distribución de electricidad y sus partes y piezas"/>
    <s v="CONDENSADOR 1,5 MF"/>
    <n v="39121600"/>
    <s v="Mínima cuantía"/>
    <n v="5"/>
    <n v="2"/>
    <n v="12"/>
    <n v="30000"/>
    <s v="UNIDAD"/>
    <s v=""/>
  </r>
  <r>
    <x v="25"/>
    <s v="02-02-01-004-006-02"/>
    <n v="10"/>
    <s v="Materiales y suministros - Aparatos de control eléctrico y distribución de electricidad y sus partes y piezas"/>
    <s v="CONDENSADOR 2 MF"/>
    <n v="39121600"/>
    <s v="Mínima cuantía"/>
    <n v="5"/>
    <n v="2"/>
    <n v="12"/>
    <n v="36000"/>
    <s v="UNIDAD"/>
    <s v=""/>
  </r>
  <r>
    <x v="25"/>
    <s v="02-02-01-004-006-02"/>
    <n v="10"/>
    <s v="Materiales y suministros - Aparatos de control eléctrico y distribución de electricidad y sus partes y piezas"/>
    <s v="CONDENSADOR 0,9 MF"/>
    <n v="39121600"/>
    <s v="Mínima cuantía"/>
    <n v="5"/>
    <n v="2"/>
    <n v="20"/>
    <n v="40000"/>
    <s v="UNIDAD"/>
    <s v=""/>
  </r>
  <r>
    <x v="25"/>
    <s v="02-02-01-004-006-02"/>
    <n v="10"/>
    <s v="Materiales y suministros - Aparatos de control eléctrico y distribución de electricidad y sus partes y piezas"/>
    <s v="CONDENSADOR 5 MF"/>
    <n v="39121600"/>
    <s v="Mínima cuantía"/>
    <n v="5"/>
    <n v="2"/>
    <n v="18"/>
    <n v="90000"/>
    <s v="UNIDAD"/>
    <s v=""/>
  </r>
  <r>
    <x v="25"/>
    <s v="02-02-01-004-006-02"/>
    <n v="10"/>
    <s v="Materiales y suministros - Aparatos de control eléctrico y distribución de electricidad y sus partes y piezas"/>
    <s v="CONTACTOR 32 AMP X 220 VOLT"/>
    <n v="39121600"/>
    <s v="Mínima cuantía"/>
    <n v="5"/>
    <n v="2"/>
    <n v="6"/>
    <n v="360000"/>
    <s v="UNIDAD"/>
    <s v=""/>
  </r>
  <r>
    <x v="25"/>
    <s v="02-02-01-004-006-02"/>
    <n v="10"/>
    <s v="Materiales y suministros - Aparatos de control eléctrico y distribución de electricidad y sus partes y piezas"/>
    <s v="CONTACTOR 60 AMP X 220 VOLT"/>
    <n v="39121600"/>
    <s v="Mínima cuantía"/>
    <n v="5"/>
    <n v="2"/>
    <n v="6"/>
    <n v="480000"/>
    <s v="UNIDAD"/>
    <s v=""/>
  </r>
  <r>
    <x v="25"/>
    <s v="02-02-01-004-006-02"/>
    <n v="10"/>
    <s v="Materiales y suministros - Aparatos de control eléctrico y distribución de electricidad y sus partes y piezas"/>
    <s v="FUSIBLE 1,5 "/>
    <n v="39121600"/>
    <s v="Mínima cuantía"/>
    <n v="5"/>
    <n v="2"/>
    <n v="20"/>
    <n v="60000"/>
    <s v="UNIDAD"/>
    <s v=""/>
  </r>
  <r>
    <x v="25"/>
    <s v="02-02-01-004-006-02"/>
    <n v="10"/>
    <s v="Materiales y suministros - Aparatos de control eléctrico y distribución de electricidad y sus partes y piezas"/>
    <s v="FUSIBLE 5"/>
    <n v="39121600"/>
    <s v="Mínima cuantía"/>
    <n v="5"/>
    <n v="2"/>
    <n v="19"/>
    <n v="76000"/>
    <s v="UNIDAD"/>
    <s v=""/>
  </r>
  <r>
    <x v="25"/>
    <s v="02-02-01-004-006-02"/>
    <n v="10"/>
    <s v="Materiales y suministros - Aparatos de control eléctrico y distribución de electricidad y sus partes y piezas"/>
    <s v="CONECTORES CAJA DE 50 UDS"/>
    <n v="39121600"/>
    <s v="Mínima cuantía"/>
    <n v="5"/>
    <n v="2"/>
    <n v="5"/>
    <n v="210000"/>
    <s v="UNIDAD"/>
    <s v=""/>
  </r>
  <r>
    <x v="25"/>
    <s v="02-02-01-004-002"/>
    <n v="10"/>
    <s v="Materiales y suministros - Productos metálicos elaborados (excepto maquinaria y equipo)"/>
    <s v="TORNILLO 5 mm "/>
    <n v="31162800"/>
    <s v="Mínima cuantía"/>
    <n v="5"/>
    <n v="2"/>
    <n v="3"/>
    <n v="150000"/>
    <s v="UNIDAD"/>
    <s v=""/>
  </r>
  <r>
    <x v="25"/>
    <s v="02-02-01-004-002"/>
    <n v="10"/>
    <s v="Materiales y suministros - Productos metálicos elaborados (excepto maquinaria y equipo)"/>
    <s v="TUERCA 1/4 PARA TUBO DE COBRE"/>
    <n v="31162800"/>
    <s v="Mínima cuantía"/>
    <n v="5"/>
    <n v="2"/>
    <n v="20"/>
    <n v="140000"/>
    <s v="UNIDAD"/>
    <s v=""/>
  </r>
  <r>
    <x v="25"/>
    <s v="02-02-01-004-002"/>
    <n v="10"/>
    <s v="Materiales y suministros - Productos metálicos elaborados (excepto maquinaria y equipo)"/>
    <s v="TUERCA 1/2 PARA TUBO DE COBRE"/>
    <n v="31162800"/>
    <s v="Mínima cuantía"/>
    <n v="5"/>
    <n v="2"/>
    <n v="20"/>
    <n v="140000"/>
    <s v="UNIDAD"/>
    <s v=""/>
  </r>
  <r>
    <x v="25"/>
    <s v="02-02-01-004-002"/>
    <n v="10"/>
    <s v="Materiales y suministros - Productos metálicos elaborados (excepto maquinaria y equipo)"/>
    <s v="TUERCA 3/8 PARA TUBO DE COBRE"/>
    <n v="31162800"/>
    <s v="Mínima cuantía"/>
    <n v="5"/>
    <n v="2"/>
    <n v="20"/>
    <n v="140000"/>
    <s v="UNIDAD"/>
    <s v=""/>
  </r>
  <r>
    <x v="25"/>
    <s v="02-02-01-004-002"/>
    <n v="10"/>
    <s v="Materiales y suministros - Productos metálicos elaborados (excepto maquinaria y equipo)"/>
    <s v="TUERCA 5/8 PARA TUBO DE COBRE"/>
    <n v="31162800"/>
    <s v="Mínima cuantía"/>
    <n v="5"/>
    <n v="2"/>
    <n v="20"/>
    <n v="140000"/>
    <s v="UNIDAD"/>
    <s v=""/>
  </r>
  <r>
    <x v="25"/>
    <s v="02-02-01-004-002"/>
    <n v="10"/>
    <s v="Materiales y suministros - Productos metálicos elaborados (excepto maquinaria y equipo)"/>
    <s v="CONTRATUERCA 1/4 TUBO DE COBRE"/>
    <n v="31162800"/>
    <s v="Mínima cuantía"/>
    <n v="5"/>
    <n v="2"/>
    <n v="20"/>
    <n v="140000"/>
    <s v="UNIDAD"/>
    <s v=""/>
  </r>
  <r>
    <x v="25"/>
    <s v="02-02-01-004-002"/>
    <n v="10"/>
    <s v="Materiales y suministros - Productos metálicos elaborados (excepto maquinaria y equipo)"/>
    <s v="CONTRATUERCA 1/2 TUBO DE COBRE"/>
    <n v="31162800"/>
    <s v="Mínima cuantía"/>
    <n v="5"/>
    <n v="2"/>
    <n v="20"/>
    <n v="140000"/>
    <s v="UNIDAD"/>
    <s v=""/>
  </r>
  <r>
    <x v="25"/>
    <s v="02-02-01-004-002"/>
    <n v="10"/>
    <s v="Materiales y suministros - Productos metálicos elaborados (excepto maquinaria y equipo)"/>
    <s v="CONTRATUERCA 3/8 TUBO DE COBRE"/>
    <n v="31162800"/>
    <s v="Mínima cuantía"/>
    <n v="5"/>
    <n v="2"/>
    <n v="20"/>
    <n v="100000"/>
    <s v="UNIDAD"/>
    <s v=""/>
  </r>
  <r>
    <x v="25"/>
    <s v="02-02-01-004-002"/>
    <n v="10"/>
    <s v="Materiales y suministros - Productos metálicos elaborados (excepto maquinaria y equipo)"/>
    <s v="CONTRATUERCA 5/8 TUBO DE COBRE"/>
    <n v="31162800"/>
    <s v="Mínima cuantía"/>
    <n v="5"/>
    <n v="2"/>
    <n v="20"/>
    <n v="100000"/>
    <s v="UNIDAD"/>
    <s v=""/>
  </r>
  <r>
    <x v="2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CRC 5-56"/>
    <n v="15121500"/>
    <s v="Mínima cuantía"/>
    <n v="5"/>
    <n v="2"/>
    <n v="15"/>
    <n v="282000"/>
    <s v="UNIDAD"/>
    <s v=""/>
  </r>
  <r>
    <x v="25"/>
    <s v="02-02-01-004-006-02"/>
    <n v="10"/>
    <s v="Materiales y suministros - Aparatos de control eléctrico y distribución de electricidad y sus partes y piezas"/>
    <s v="CONTACTOR DE 40 X 220"/>
    <n v="39121600"/>
    <s v="Mínima cuantía"/>
    <n v="5"/>
    <n v="2"/>
    <n v="10"/>
    <n v="700000"/>
    <s v="UNIDAD"/>
    <s v=""/>
  </r>
  <r>
    <x v="25"/>
    <s v="02-02-01-004-006-02"/>
    <n v="10"/>
    <s v="Materiales y suministros - Aparatos de control eléctrico y distribución de electricidad y sus partes y piezas"/>
    <s v="RELES 26 AMPERIOS OMRON"/>
    <n v="39121600"/>
    <s v="Mínima cuantía"/>
    <n v="5"/>
    <n v="2"/>
    <n v="10"/>
    <n v="1600000"/>
    <s v="UNIDAD"/>
    <s v=""/>
  </r>
  <r>
    <x v="25"/>
    <s v="02-02-01-004-006-02"/>
    <n v="10"/>
    <s v="Materiales y suministros - Aparatos de control eléctrico y distribución de electricidad y sus partes y piezas"/>
    <s v="TERMINAL CON CAPUCHA PALA"/>
    <n v="39121600"/>
    <s v="Mínima cuantía"/>
    <n v="5"/>
    <n v="2"/>
    <n v="500"/>
    <n v="350000"/>
    <s v="UNIDAD"/>
    <s v=""/>
  </r>
  <r>
    <x v="25"/>
    <s v="02-02-01-004-006-02"/>
    <n v="10"/>
    <s v="Materiales y suministros - Aparatos de control eléctrico y distribución de electricidad y sus partes y piezas"/>
    <s v="CAPUCHONES"/>
    <n v="31162800"/>
    <s v="Mínima cuantía"/>
    <n v="5"/>
    <n v="2"/>
    <n v="500"/>
    <n v="350000"/>
    <s v="UNIDAD"/>
    <s v=""/>
  </r>
  <r>
    <x v="25"/>
    <s v="02-01-01-004-003-02"/>
    <n v="10"/>
    <s v="Activos fijos - Bombas, compresores, motores de fuerza hidráulica y motores de potencia neumática y válvulas y sus partes y piezas"/>
    <s v="COMPRESOR DE 12,000 BTU"/>
    <n v="40151600"/>
    <s v="Mínima cuantía"/>
    <n v="5"/>
    <n v="2"/>
    <n v="3"/>
    <n v="1590000"/>
    <s v="UNIDAD"/>
    <s v=""/>
  </r>
  <r>
    <x v="25"/>
    <s v="02-01-01-004-003-02"/>
    <n v="10"/>
    <s v="Activos fijos - Bombas, compresores, motores de fuerza hidráulica y motores de potencia neumática y válvulas y sus partes y piezas"/>
    <s v="COMPRESOR DE 24,000 BTU"/>
    <n v="40151600"/>
    <s v="Mínima cuantía"/>
    <n v="5"/>
    <n v="2"/>
    <n v="3"/>
    <n v="1890000"/>
    <s v="UNIDAD"/>
    <s v=""/>
  </r>
  <r>
    <x v="25"/>
    <s v="02-02-01-004-006-02"/>
    <n v="10"/>
    <s v="Materiales y suministros - Aparatos de control eléctrico y distribución de electricidad y sus partes y piezas"/>
    <s v="PROTECTOR TERMICO DEL COMPRESOR"/>
    <n v="39121600"/>
    <s v="Mínima cuantía"/>
    <n v="5"/>
    <n v="2"/>
    <n v="100"/>
    <n v="300000"/>
    <s v="UNIDAD"/>
    <s v=""/>
  </r>
  <r>
    <x v="25"/>
    <s v="02-02-01-003-006-02"/>
    <n v="10"/>
    <s v="Materiales y suministros - Otros productos de caucho"/>
    <s v="LUVATEX"/>
    <n v="31162800"/>
    <s v="Mínima cuantía"/>
    <n v="5"/>
    <n v="2"/>
    <n v="50"/>
    <n v="750000"/>
    <s v="METRO"/>
    <s v=""/>
  </r>
  <r>
    <x v="25"/>
    <s v="02-02-01-004-006-02"/>
    <n v="10"/>
    <s v="Materiales y suministros - Aparatos de control eléctrico y distribución de electricidad y sus partes y piezas"/>
    <s v="CAPACITOR  DE ARRANQUE TIPO PTCR"/>
    <n v="39121600"/>
    <s v="Mínima cuantía"/>
    <n v="5"/>
    <n v="2"/>
    <n v="30"/>
    <n v="1500000"/>
    <s v="UNIDAD"/>
    <s v=""/>
  </r>
  <r>
    <x v="25"/>
    <s v="02-02-01-004-006-02"/>
    <n v="10"/>
    <s v="Materiales y suministros - Aparatos de control eléctrico y distribución de electricidad y sus partes y piezas"/>
    <s v="SUPER ARRANCADOR "/>
    <n v="39121600"/>
    <s v="Mínima cuantía"/>
    <n v="5"/>
    <n v="2"/>
    <n v="10"/>
    <n v="399000"/>
    <s v="UNIDAD"/>
    <s v=""/>
  </r>
  <r>
    <x v="25"/>
    <s v="02-02-01-004-002"/>
    <n v="10"/>
    <s v="Materiales y suministros - Productos metálicos elaborados (excepto maquinaria y equipo)"/>
    <s v="GUSANILLOS"/>
    <n v="31162800"/>
    <s v="Mínima cuantía"/>
    <n v="5"/>
    <n v="2"/>
    <n v="100"/>
    <n v="300000"/>
    <s v="UNIDAD"/>
    <s v=""/>
  </r>
  <r>
    <x v="25"/>
    <s v="02-02-01-004-002"/>
    <n v="10"/>
    <s v="Materiales y suministros - Productos metálicos elaborados (excepto maquinaria y equipo)"/>
    <s v="VALVULAS  DE LAS UNIDADES"/>
    <n v="31162800"/>
    <s v="Mínima cuantía"/>
    <n v="5"/>
    <n v="2"/>
    <n v="20"/>
    <n v="500000"/>
    <s v="UNIDAD"/>
    <s v=""/>
  </r>
  <r>
    <x v="25"/>
    <s v="02-02-01-004-001"/>
    <n v="10"/>
    <s v="Materiales y suministros - Metales básicos"/>
    <s v="TUBERIA DE COBRE 1/4"/>
    <n v="31162800"/>
    <s v="Mínima cuantía"/>
    <n v="5"/>
    <n v="2"/>
    <n v="30"/>
    <n v="195000"/>
    <s v="METRO"/>
    <s v=""/>
  </r>
  <r>
    <x v="25"/>
    <s v="02-02-01-004-001"/>
    <n v="10"/>
    <s v="Materiales y suministros - Metales básicos"/>
    <s v="TUBERIA DE COBRE 5/16"/>
    <n v="31162800"/>
    <s v="Mínima cuantía"/>
    <n v="5"/>
    <n v="2"/>
    <n v="30"/>
    <n v="195000"/>
    <s v="METRO"/>
    <s v=""/>
  </r>
  <r>
    <x v="25"/>
    <s v="02-02-01-004-001"/>
    <n v="10"/>
    <s v="Materiales y suministros - Metales básicos"/>
    <s v="TUBERIA DE COBRE 3/8"/>
    <n v="31162800"/>
    <s v="Mínima cuantía"/>
    <n v="5"/>
    <n v="2"/>
    <n v="30"/>
    <n v="258000"/>
    <s v="METRO"/>
    <s v=""/>
  </r>
  <r>
    <x v="25"/>
    <s v="02-02-01-004-001"/>
    <n v="10"/>
    <s v="Materiales y suministros - Metales básicos"/>
    <s v="TUBERIA DE COBRE 1/2"/>
    <n v="31162800"/>
    <s v="Mínima cuantía"/>
    <n v="5"/>
    <n v="2"/>
    <n v="30"/>
    <n v="432000"/>
    <s v="METRO"/>
    <s v=""/>
  </r>
  <r>
    <x v="25"/>
    <s v="02-02-01-004-001"/>
    <n v="10"/>
    <s v="Materiales y suministros - Metales básicos"/>
    <s v="TUBERIA DE COBRE 5/8"/>
    <n v="31162800"/>
    <s v="Mínima cuantía"/>
    <n v="5"/>
    <n v="2"/>
    <n v="30"/>
    <n v="492000"/>
    <s v="METRO"/>
    <s v=""/>
  </r>
  <r>
    <x v="25"/>
    <s v="02-02-01-004-006-02"/>
    <n v="10"/>
    <s v="Materiales y suministros - Aparatos de control eléctrico y distribución de electricidad y sus partes y piezas"/>
    <s v="PRESOSTATOS"/>
    <n v="39121600"/>
    <s v="Mínima cuantía"/>
    <n v="5"/>
    <n v="2"/>
    <n v="6"/>
    <n v="72000"/>
    <s v="UNIDAD"/>
    <s v=""/>
  </r>
  <r>
    <x v="25"/>
    <s v="02-02-01-004-006-02"/>
    <n v="10"/>
    <s v="Materiales y suministros - Aparatos de control eléctrico y distribución de electricidad y sus partes y piezas"/>
    <s v="TERMOSTATOS"/>
    <n v="39121600"/>
    <s v="Mínima cuantía"/>
    <n v="5"/>
    <n v="2"/>
    <n v="6"/>
    <n v="48000"/>
    <s v="UNIDAD"/>
    <s v=""/>
  </r>
  <r>
    <x v="25"/>
    <s v="02-02-01-004-006-02"/>
    <n v="10"/>
    <s v="Materiales y suministros - Aparatos de control eléctrico y distribución de electricidad y sus partes y piezas"/>
    <s v="SENSOR  LG 9000"/>
    <n v="39121600"/>
    <s v="Mínima cuantía"/>
    <n v="5"/>
    <n v="2"/>
    <n v="6"/>
    <n v="90000"/>
    <s v="UNIDAD"/>
    <s v=""/>
  </r>
  <r>
    <x v="25"/>
    <s v="02-02-01-004-006-02"/>
    <n v="10"/>
    <s v="Materiales y suministros - Aparatos de control eléctrico y distribución de electricidad y sus partes y piezas"/>
    <s v="SENSOR  LG 12000"/>
    <n v="39121600"/>
    <s v="Mínima cuantía"/>
    <n v="5"/>
    <n v="2"/>
    <n v="6"/>
    <n v="150000"/>
    <s v="UNIDAD"/>
    <s v=""/>
  </r>
  <r>
    <x v="25"/>
    <s v="02-02-01-004-001"/>
    <n v="10"/>
    <s v="Materiales y suministros - Metales básicos"/>
    <s v="BARRAS DE SOLDADURA DE PLATA "/>
    <n v="31162800"/>
    <s v="Mínima cuantía"/>
    <n v="5"/>
    <n v="2"/>
    <n v="50"/>
    <n v="35000"/>
    <s v="UNIDAD"/>
    <s v=""/>
  </r>
  <r>
    <x v="25"/>
    <s v="02-02-01-004-006-02"/>
    <n v="10"/>
    <s v="Materiales y suministros - Aparatos de control eléctrico y distribución de electricidad y sus partes y piezas"/>
    <s v="RELE PCF-112D1M-2 DE 20A 250V TICO ELECTRONICS"/>
    <n v="39121600"/>
    <s v="Mínima cuantía"/>
    <n v="5"/>
    <n v="2"/>
    <n v="6"/>
    <n v="300000"/>
    <s v="UNIDAD"/>
    <s v=""/>
  </r>
  <r>
    <x v="25"/>
    <s v="02-02-01-004-006-02"/>
    <n v="10"/>
    <s v="Materiales y suministros - Aparatos de control eléctrico y distribución de electricidad y sus partes y piezas"/>
    <s v="TARJETA EXTERNA DE PODER LG PCB:EXA43440301"/>
    <n v="39121600"/>
    <s v="Mínima cuantía"/>
    <n v="5"/>
    <n v="2"/>
    <n v="2"/>
    <n v="440000"/>
    <s v="UNIDAD"/>
    <s v=""/>
  </r>
  <r>
    <x v="25"/>
    <s v="02-02-01-003-003-04"/>
    <n v="10"/>
    <s v="Materiales y suministros - Gas de petróleo y otros hidrocarburos gaseosos (excepto gas natural)"/>
    <s v="GAS PROPANO PARA SOLDAR "/>
    <n v="15111500"/>
    <s v="Mínima cuantía"/>
    <n v="5"/>
    <n v="2"/>
    <n v="10"/>
    <n v="350000"/>
    <s v="UNIDAD"/>
    <s v=""/>
  </r>
  <r>
    <x v="25"/>
    <s v="02-02-01-004-006-02"/>
    <n v="10"/>
    <s v="Materiales y suministros - Aparatos de control eléctrico y distribución de electricidad y sus partes y piezas"/>
    <s v="SENSOR LG 24000"/>
    <n v="39121600"/>
    <s v="Mínima cuantía"/>
    <n v="5"/>
    <n v="2"/>
    <n v="6"/>
    <n v="150000"/>
    <s v="UNIDAD"/>
    <s v=""/>
  </r>
  <r>
    <x v="25"/>
    <s v="02-01-01-004-008-03"/>
    <n v="10"/>
    <s v="Activos fijos - Instrumentos ópticos y equipo fotográfico; partes, piezas y accesorios"/>
    <s v="LENTE TELEOBJETIVO"/>
    <n v="45121600"/>
    <s v="Mínima cuantía"/>
    <n v="4"/>
    <n v="2"/>
    <n v="1"/>
    <n v="5400000"/>
    <s v="UNIDAD"/>
    <s v=""/>
  </r>
  <r>
    <x v="25"/>
    <s v="02-01-01-004-008-03"/>
    <n v="10"/>
    <s v="Activos fijos - Instrumentos ópticos y equipo fotográfico; partes, piezas y accesorios"/>
    <s v="CÁMARA FOTOGRAFICA "/>
    <n v="45121500"/>
    <s v="Mínima cuantía"/>
    <n v="4"/>
    <n v="2"/>
    <n v="1"/>
    <n v="6600000"/>
    <s v="UNIDAD"/>
    <s v=""/>
  </r>
  <r>
    <x v="25"/>
    <s v="02-01-01-003-008-01-4"/>
    <n v="10"/>
    <s v="Activos fijos - Otros muebles n. C. P."/>
    <s v="ESTANTERIAS METALICAS"/>
    <n v="24102004"/>
    <s v="Mínima cuantía"/>
    <n v="4"/>
    <n v="2"/>
    <n v="1"/>
    <n v="15000000"/>
    <s v="GLOBAL"/>
    <s v=""/>
  </r>
  <r>
    <x v="25"/>
    <s v="02-02-01-003-005-03"/>
    <n v="10"/>
    <s v="Materiales y suministros - Jabón, preparados para limpieza, perfumes y preparados de tocador"/>
    <s v="AMBIENTADOR ELECTRICO (AMBIENTADOR+REPUESTO)"/>
    <n v="47131800"/>
    <s v="Mínima cuantía"/>
    <n v="5"/>
    <n v="3"/>
    <n v="6"/>
    <n v="96000"/>
    <s v="UNIDAD"/>
    <s v=""/>
  </r>
  <r>
    <x v="25"/>
    <s v="02-02-01-003-005-03"/>
    <n v="10"/>
    <s v="Materiales y suministros - Jabón, preparados para limpieza, perfumes y preparados de tocador"/>
    <s v="REPUESTO AMBIENTADOR ELECTRICO"/>
    <n v="47131800"/>
    <s v="Mínima cuantía"/>
    <n v="5"/>
    <n v="3"/>
    <n v="20"/>
    <n v="200000"/>
    <s v="UNIDAD"/>
    <s v=""/>
  </r>
  <r>
    <x v="25"/>
    <s v="02-02-01-003-005-03"/>
    <n v="10"/>
    <s v="Materiales y suministros - Jabón, preparados para limpieza, perfumes y preparados de tocador"/>
    <s v="JABON PEQUEÑO PARA BAÑO PAQUETE X 10 UNIDADES PARA TRANSEUNTES"/>
    <n v="47131800"/>
    <s v="Mínima cuantía"/>
    <n v="5"/>
    <n v="3"/>
    <n v="40"/>
    <n v="200000"/>
    <s v="PAQUETE"/>
    <s v=""/>
  </r>
  <r>
    <x v="25"/>
    <s v="02-02-01-003-008-05"/>
    <n v="10"/>
    <s v="Materiales y suministros - Juegos y juguetes"/>
    <s v="SALTARIN INFLABLE"/>
    <n v="60141200"/>
    <s v="Mínima cuantía"/>
    <n v="4"/>
    <n v="2"/>
    <n v="1"/>
    <n v="7000000"/>
    <s v="UNIDAD"/>
    <s v=""/>
  </r>
  <r>
    <x v="25"/>
    <s v="02-02-01-003-005-01"/>
    <n v="10"/>
    <s v="Materiales y suministros - Pinturas y barnices y productos relacionados; colores para la pintura artística; tintas"/>
    <s v="MATERIALES DE CONSTRUCCION"/>
    <n v="31162800"/>
    <n v="0"/>
    <n v="1"/>
    <n v="4"/>
    <n v="1"/>
    <n v="24746600"/>
    <s v="GLOBAL"/>
    <s v=""/>
  </r>
  <r>
    <x v="25"/>
    <s v="02-02-01-003-007-09"/>
    <n v="10"/>
    <s v="Materiales y suministros - Otros productos minerales no metálicos n. C. P."/>
    <s v="MATERIALES DE CONSTRUCCION"/>
    <n v="31162800"/>
    <n v="0"/>
    <n v="1"/>
    <n v="4"/>
    <n v="1"/>
    <n v="300000"/>
    <s v="GLOBAL"/>
    <s v=""/>
  </r>
  <r>
    <x v="25"/>
    <s v="02-02-01-003-004-07"/>
    <n v="10"/>
    <s v="Materiales y suministros - Plásticos en formas primarias"/>
    <s v="MATERIALES DE CONSTRUCCION"/>
    <n v="31162800"/>
    <n v="0"/>
    <n v="1"/>
    <n v="4"/>
    <n v="1"/>
    <n v="1269400"/>
    <s v="GLOBAL"/>
    <s v=""/>
  </r>
  <r>
    <x v="25"/>
    <s v="02-02-01-003-007-01"/>
    <n v="10"/>
    <s v="Materiales y suministros - Vidrio y productos de vidrio"/>
    <s v="MATERIALES DE CONSTRUCCION"/>
    <n v="31162800"/>
    <n v="0"/>
    <n v="1"/>
    <n v="4"/>
    <n v="1"/>
    <n v="550000"/>
    <s v="GLOBAL"/>
    <s v=""/>
  </r>
  <r>
    <x v="25"/>
    <s v="02-02-01-004-002"/>
    <n v="10"/>
    <s v="Materiales y suministros - Productos metálicos elaborados (excepto maquinaria y equipo)"/>
    <s v="MATERIALES DE CONSTRUCCION"/>
    <n v="31162800"/>
    <n v="0"/>
    <n v="1"/>
    <n v="4"/>
    <n v="1"/>
    <n v="14319000"/>
    <s v="GLOBAL"/>
    <s v=""/>
  </r>
  <r>
    <x v="25"/>
    <s v="02-02-01-003-006-09"/>
    <n v="10"/>
    <s v="Materiales y suministros - Otros productos plásticos"/>
    <s v="MATERIALES DE CONSTRUCCION"/>
    <n v="31162800"/>
    <n v="0"/>
    <n v="1"/>
    <n v="4"/>
    <n v="1"/>
    <n v="959000"/>
    <s v="GLOBAL"/>
    <s v=""/>
  </r>
  <r>
    <x v="25"/>
    <s v="02-02-01-003-007-04"/>
    <n v="10"/>
    <s v="Materiales y suministros - Yeso, cal y cemento"/>
    <s v="MATERIALES DE CONSTRUCCION"/>
    <n v="31162800"/>
    <n v="0"/>
    <n v="1"/>
    <n v="4"/>
    <n v="1"/>
    <n v="1619500"/>
    <s v="GLOBAL"/>
    <s v=""/>
  </r>
  <r>
    <x v="25"/>
    <s v="02-02-01-001-005"/>
    <n v="10"/>
    <s v="Materiales y suministros - Piedra, arena y arcilla"/>
    <s v="MATERIALES DE CONSTRUCCION"/>
    <n v="31162800"/>
    <n v="0"/>
    <n v="1"/>
    <n v="4"/>
    <n v="1"/>
    <n v="1143000"/>
    <s v="GLOBAL"/>
    <s v=""/>
  </r>
  <r>
    <x v="25"/>
    <s v="02-02-01-003-007-03"/>
    <n v="10"/>
    <s v="Materiales y suministros - Productos refractarios y productos estructurales no refractarios de arcilla"/>
    <s v="MATERIALES DE CONSTRUCCION"/>
    <n v="31162800"/>
    <n v="0"/>
    <n v="1"/>
    <n v="4"/>
    <n v="1"/>
    <n v="2000000"/>
    <s v="GLOBAL"/>
    <s v=""/>
  </r>
  <r>
    <x v="25"/>
    <s v="02-02-01-004-001"/>
    <n v="10"/>
    <s v="Materiales y suministros - Metales básicos"/>
    <s v="MATERIALES DE CONSTRUCCION"/>
    <n v="31162800"/>
    <n v="0"/>
    <n v="1"/>
    <n v="4"/>
    <n v="1"/>
    <n v="182500"/>
    <s v="GLOBAL"/>
    <s v=""/>
  </r>
  <r>
    <x v="25"/>
    <s v="02-02-01-003-008-09"/>
    <n v="10"/>
    <s v="Materiales y suministros - Otros artículos manufacturados n. C. P."/>
    <s v="MATERIALES DE CONSTRUCCION"/>
    <n v="31162800"/>
    <n v="0"/>
    <n v="1"/>
    <n v="4"/>
    <n v="1"/>
    <n v="1403000"/>
    <s v="GLOBAL"/>
    <s v=""/>
  </r>
  <r>
    <x v="25"/>
    <s v="02-02-01-003-006-09"/>
    <n v="10"/>
    <s v="Materiales y suministros - Otros productos plásticos"/>
    <s v="MATERIALES DE CONSTRUCCION"/>
    <n v="31162800"/>
    <n v="0"/>
    <n v="1"/>
    <n v="4"/>
    <n v="1"/>
    <n v="229200"/>
    <s v="GLOBAL"/>
    <s v=""/>
  </r>
  <r>
    <x v="25"/>
    <s v="02-02-01-003-007-02"/>
    <n v="10"/>
    <s v="Materiales y suministros - Artículos de cerámica no estructural"/>
    <s v="MATERIALES DE CONSTRUCCION"/>
    <n v="31162800"/>
    <n v="0"/>
    <n v="1"/>
    <n v="4"/>
    <n v="1"/>
    <n v="2970000"/>
    <s v="GLOBAL"/>
    <s v=""/>
  </r>
  <r>
    <x v="25"/>
    <s v="02-02-01-004-006-02"/>
    <n v="10"/>
    <s v="Materiales y suministros - Aparatos de control eléctrico y distribución de electricidad y sus partes y piezas"/>
    <s v="MATERIALES DE CONSTRUCCION"/>
    <n v="31162800"/>
    <n v="0"/>
    <n v="1"/>
    <n v="4"/>
    <n v="1"/>
    <n v="18328000"/>
    <s v="GLOBAL"/>
    <s v=""/>
  </r>
  <r>
    <x v="25"/>
    <s v="02-02-01-004-006-03"/>
    <n v="10"/>
    <s v="Materiales y suministros - Hilos y cables aislados; cable de fibra óptica"/>
    <s v="MATERIALES DE CONSTRUCCION"/>
    <n v="31162800"/>
    <n v="0"/>
    <n v="1"/>
    <n v="4"/>
    <n v="1"/>
    <n v="2410000"/>
    <s v="GLOBAL"/>
    <s v=""/>
  </r>
  <r>
    <x v="25"/>
    <s v="02-02-01-003-002-01"/>
    <n v="10"/>
    <s v="Materiales y suministros - Pasta de papel, papel y cartón"/>
    <s v="MATERIALES DE CONSTRUCCION"/>
    <n v="31162800"/>
    <n v="0"/>
    <n v="1"/>
    <n v="4"/>
    <n v="1"/>
    <n v="2250000"/>
    <s v="GLOBAL"/>
    <s v=""/>
  </r>
  <r>
    <x v="25"/>
    <s v="02-02-01-004-006-05"/>
    <n v="10"/>
    <s v="Materiales y suministros - Lámparas eléctricas de incandescencia o descarga; lámparas de arco, equipo para alumbrado eléctrico; sus partes y piezas"/>
    <s v="MATERIALES DE CONSTRUCCION"/>
    <n v="31162800"/>
    <n v="0"/>
    <n v="1"/>
    <n v="4"/>
    <n v="1"/>
    <n v="1000000"/>
    <s v="GLOBAL"/>
    <s v=""/>
  </r>
  <r>
    <x v="25"/>
    <s v="02-02-01-003-001"/>
    <n v="10"/>
    <s v="Materiales y suministros - Productos de madera, corcho, cestería y espartería"/>
    <s v="MATERIALES DE CONSTRUCCION"/>
    <n v="31162800"/>
    <n v="0"/>
    <n v="1"/>
    <n v="4"/>
    <n v="1"/>
    <n v="120000"/>
    <s v="GLOBAL"/>
    <s v=""/>
  </r>
  <r>
    <x v="25"/>
    <s v="02-02-01-004-002"/>
    <n v="10"/>
    <s v="Materiales y suministros - Productos metálicos elaborados (excepto maquinaria y equipo)"/>
    <s v="MATERIALES DE CONSTRUCCION"/>
    <n v="31162800"/>
    <n v="0"/>
    <n v="1"/>
    <n v="4"/>
    <n v="1"/>
    <n v="2500000"/>
    <s v="GLOBAL"/>
    <s v=""/>
  </r>
  <r>
    <x v="25"/>
    <s v="02-02-01-004-008-01"/>
    <n v="10"/>
    <s v="Materiales y suministros - Aparatos médicos y quirúrgicos y aparatos ortésicos y protésicos"/>
    <s v="CAMILLA RIGIDA RESCATISTA"/>
    <n v="42192200"/>
    <n v="0"/>
    <n v="5"/>
    <n v="2"/>
    <n v="7"/>
    <n v="2800000"/>
    <s v="UNIDAD"/>
    <s v=""/>
  </r>
  <r>
    <x v="25"/>
    <s v="02-02-01-003-005-04"/>
    <n v="10"/>
    <s v="Materiales y suministros - Productos químicos n. C. P."/>
    <s v="ADHESIVO INSTANTANEO 495 / SUPERBONDER"/>
    <n v="31201619"/>
    <s v="Selección abreviada subasta inversa (No disponible)"/>
    <n v="4"/>
    <n v="8"/>
    <n v="10"/>
    <n v="350000"/>
    <s v="UNIDAD"/>
    <s v=""/>
  </r>
  <r>
    <x v="25"/>
    <s v="02-02-01-004-001"/>
    <n v="10"/>
    <s v="Materiales y suministros - Metales básicos"/>
    <s v="ALAMBRE DE FRENADO / WIRE, SAFETY 0.025"/>
    <n v="31151800"/>
    <s v="Selección abreviada subasta inversa (No disponible)"/>
    <n v="4"/>
    <n v="8"/>
    <n v="1"/>
    <n v="70000"/>
    <s v="UNIDAD"/>
    <s v=""/>
  </r>
  <r>
    <x v="25"/>
    <s v="02-02-01-004-004-09"/>
    <n v="10"/>
    <s v="Materiales y suministros - Otra maquinaria para usos especiales y sus partes y piezas"/>
    <s v="ASPIRADORA REF YA1105A"/>
    <n v="47121600"/>
    <s v="Selección abreviada subasta inversa (No disponible)"/>
    <n v="4"/>
    <n v="8"/>
    <n v="1"/>
    <n v="1400000"/>
    <s v="UNIDAD"/>
    <s v=""/>
  </r>
  <r>
    <x v="25"/>
    <s v="02-02-01-004-006-04"/>
    <n v="10"/>
    <s v="Materiales y suministros - Acumuladores, pilas y baterías primarias y sus partes y piezas"/>
    <s v="BATERIA 9 V ALKALINE CAJA X 24 PARES"/>
    <n v="26111702"/>
    <s v="Selección abreviada subasta inversa (No disponible)"/>
    <n v="4"/>
    <n v="8"/>
    <n v="1"/>
    <n v="145000"/>
    <s v="UNIDAD"/>
    <s v=""/>
  </r>
  <r>
    <x v="25"/>
    <s v="02-02-01-004-006-04"/>
    <n v="10"/>
    <s v="Materiales y suministros - Acumuladores, pilas y baterías primarias y sus partes y piezas"/>
    <s v="BATERIA RECARGABLE 6V 3,2A"/>
    <n v="26111702"/>
    <s v="Selección abreviada subasta inversa (No disponible)"/>
    <n v="4"/>
    <n v="8"/>
    <n v="3"/>
    <n v="270000"/>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CALIBRADOR DE PRESION / PENCIL TIRE REF PGP20"/>
    <n v="27113300"/>
    <s v="Selección abreviada subasta inversa (No disponible)"/>
    <n v="4"/>
    <n v="8"/>
    <n v="2"/>
    <n v="168000"/>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CALIBRADOR DE PRESION / TIRE PRESSURE GAUGE INFLATOR REF TIF160"/>
    <n v="27113300"/>
    <s v="Selección abreviada subasta inversa (No disponible)"/>
    <n v="4"/>
    <n v="8"/>
    <n v="1"/>
    <n v="520000"/>
    <s v="UNIDAD"/>
    <s v=""/>
  </r>
  <r>
    <x v="25"/>
    <s v="02-02-01-003-006-09"/>
    <n v="10"/>
    <s v="Materiales y suministros - Otros productos plásticos"/>
    <s v="CINTA 233+ 18MMX55M"/>
    <n v="31201503"/>
    <s v="Selección abreviada subasta inversa (No disponible)"/>
    <n v="4"/>
    <n v="8"/>
    <n v="5"/>
    <n v="77500"/>
    <s v="UNIDAD"/>
    <s v=""/>
  </r>
  <r>
    <x v="25"/>
    <s v="02-02-01-003-006-09"/>
    <n v="10"/>
    <s v="Materiales y suministros - Otros productos plásticos"/>
    <s v="CINTA 233+ 24MMX55M"/>
    <n v="31201503"/>
    <s v="Selección abreviada subasta inversa (No disponible)"/>
    <n v="4"/>
    <n v="8"/>
    <n v="5"/>
    <n v="110000"/>
    <s v="UNIDAD"/>
    <s v=""/>
  </r>
  <r>
    <x v="25"/>
    <s v="02-01-01-004-003-02"/>
    <n v="10"/>
    <s v="Activos fijos - Bombas, compresores, motores de fuerza hidráulica y motores de potencia neumática y válvulas y sus partes y piezas"/>
    <s v="COMPRESOR DE AIRE / AIR COMPRESSORS REF BRA9G3B"/>
    <n v="40151600"/>
    <s v="Selección abreviada subasta inversa (No disponible)"/>
    <n v="4"/>
    <n v="8"/>
    <n v="1"/>
    <n v="6500000"/>
    <s v="UNIDAD"/>
    <s v=""/>
  </r>
  <r>
    <x v="25"/>
    <s v="02-02-01-004-002"/>
    <n v="10"/>
    <s v="Materiales y suministros - Productos metálicos elaborados (excepto maquinaria y equipo)"/>
    <s v="CONECTOR DE AIRE / AIR CHUCKS REF GA356B"/>
    <n v="27113300"/>
    <s v="Selección abreviada subasta inversa (No disponible)"/>
    <n v="4"/>
    <n v="8"/>
    <n v="1"/>
    <n v="105000"/>
    <s v="UNIDAD"/>
    <s v=""/>
  </r>
  <r>
    <x v="25"/>
    <s v="02-02-01-003-005-03"/>
    <n v="10"/>
    <s v="Materiales y suministros - Jabón, preparados para limpieza, perfumes y preparados de tocador"/>
    <s v="DESENGRASANTE FAST ORANGE Permatex 23218 "/>
    <n v="47131821"/>
    <s v="Selección abreviada subasta inversa (No disponible)"/>
    <n v="4"/>
    <n v="8"/>
    <n v="2"/>
    <n v="720000"/>
    <s v="GALON"/>
    <s v=""/>
  </r>
  <r>
    <x v="25"/>
    <s v="02-02-01-003-007-09"/>
    <n v="10"/>
    <s v="Materiales y suministros - Otros productos minerales no metálicos n. C. P."/>
    <s v="DISCO ACONDICIONADOR DE SUPERFICIE / KIT, ACCESORY, MICRO SURFACE PREP REF AT401ACCKIT"/>
    <n v="27113300"/>
    <s v="Selección abreviada subasta inversa (No disponible)"/>
    <n v="4"/>
    <n v="8"/>
    <n v="4"/>
    <n v="560000"/>
    <s v="UNIDAD"/>
    <s v=""/>
  </r>
  <r>
    <x v="25"/>
    <s v="02-02-01-003-007-09"/>
    <n v="10"/>
    <s v="Materiales y suministros - Otros productos minerales no metálicos n. C. P."/>
    <s v="DISCO ACONDICIONADOR DE SUPERFICIE / KIT, ACCESORY, MICRO SURFACE PREP REF AT402ACCKIT"/>
    <n v="27113300"/>
    <s v="Selección abreviada subasta inversa (No disponible)"/>
    <n v="4"/>
    <n v="8"/>
    <n v="4"/>
    <n v="560000"/>
    <s v="UNIDAD"/>
    <s v=""/>
  </r>
  <r>
    <x v="25"/>
    <s v="02-02-01-003-007-09"/>
    <n v="10"/>
    <s v="Materiales y suministros - Otros productos minerales no metálicos n. C. P."/>
    <s v="DISCO ACONDICIONADOR DE SUPERFICIE / KIT, ACCESORY, MICRO SURFACE PREP REF AT403ACCKIT"/>
    <n v="27113300"/>
    <s v="Selección abreviada subasta inversa (No disponible)"/>
    <n v="4"/>
    <n v="8"/>
    <n v="4"/>
    <n v="560000"/>
    <s v="UNIDAD"/>
    <s v=""/>
  </r>
  <r>
    <x v="25"/>
    <s v="02-02-01-003-006-09"/>
    <n v="10"/>
    <s v="Materiales y suministros - Otros productos plásticos"/>
    <s v="EMBUDO PLASTICO CON FILTRO 14cm"/>
    <n v="27113300"/>
    <s v="Selección abreviada subasta inversa (No disponible)"/>
    <n v="4"/>
    <n v="8"/>
    <n v="2"/>
    <n v="50000"/>
    <s v="UNIDAD"/>
    <s v=""/>
  </r>
  <r>
    <x v="25"/>
    <s v="02-02-01-004-002"/>
    <n v="10"/>
    <s v="Materiales y suministros - Productos metálicos elaborados (excepto maquinaria y equipo)"/>
    <s v="ESCALERA TIJERA CON PLATAFORMA - FIBRA DE VIDRIO INDUSTRIAL 6 PASOS. REF.TFP1,80 PESO 21,0 KG"/>
    <n v="30191501"/>
    <s v="Selección abreviada subasta inversa (No disponible)"/>
    <n v="4"/>
    <n v="8"/>
    <n v="1"/>
    <n v="1300000"/>
    <s v="UNIDAD"/>
    <s v=""/>
  </r>
  <r>
    <x v="25"/>
    <s v="02-02-01-003-007-09"/>
    <n v="10"/>
    <s v="Materiales y suministros - Otros productos minerales no metálicos n. C. P."/>
    <s v="ESMERIL DE BANCO 150MM (6&quot;)240W 2850RPM REF GB601"/>
    <n v="23131500"/>
    <s v="Selección abreviada subasta inversa (No disponible)"/>
    <n v="4"/>
    <n v="8"/>
    <n v="1"/>
    <n v="950000"/>
    <s v="UNIDAD"/>
    <s v=""/>
  </r>
  <r>
    <x v="25"/>
    <s v="02-02-01-004-003-09"/>
    <n v="10"/>
    <s v="Materiales y suministros - Otras máquinas para usos generales y sus partes y piezas"/>
    <s v="FILTRO DE AIRE / AIR FILTER / AIR CONTROL UNIT REF BF555"/>
    <n v="40161505"/>
    <s v="Selección abreviada subasta inversa (No disponible)"/>
    <n v="4"/>
    <n v="8"/>
    <n v="2"/>
    <n v="440000"/>
    <s v="UNIDAD"/>
    <s v=""/>
  </r>
  <r>
    <x v="25"/>
    <s v="02-01-01-004-003-05"/>
    <n v="10"/>
    <s v="Activos fijos - Equipo de elevación y manipulación y sus partes y piezas"/>
    <s v="GATO DE CHASIS DE 5 TON REF OMG22050C"/>
    <n v="24101600"/>
    <s v="Selección abreviada subasta inversa (No disponible)"/>
    <n v="4"/>
    <n v="8"/>
    <n v="1"/>
    <n v="4800000"/>
    <s v="UNIDAD"/>
    <s v=""/>
  </r>
  <r>
    <x v="25"/>
    <s v="02-02-01-003-005-04"/>
    <n v="10"/>
    <s v="Materiales y suministros - Productos químicos n. C. P."/>
    <s v="INHIBIDOR DE CORROSION  W40tTH"/>
    <n v="12163600"/>
    <s v="Selección abreviada subasta inversa (No disponible)"/>
    <n v="4"/>
    <n v="8"/>
    <n v="10"/>
    <n v="370000"/>
    <s v="UNIDAD"/>
    <s v=""/>
  </r>
  <r>
    <x v="25"/>
    <s v="02-02-01-003-005-04"/>
    <n v="10"/>
    <s v="Materiales y suministros - Productos químicos n. C. P."/>
    <s v="INHIBIDOR DE CORROSION 336"/>
    <n v="12163600"/>
    <s v="Selección abreviada subasta inversa (No disponible)"/>
    <n v="4"/>
    <n v="8"/>
    <n v="15"/>
    <n v="562500"/>
    <s v="UNIDAD"/>
    <s v=""/>
  </r>
  <r>
    <x v="25"/>
    <s v="02-02-01-003-005-03"/>
    <n v="10"/>
    <s v="Materiales y suministros - Jabón, preparados para limpieza, perfumes y preparados de tocador"/>
    <s v="JABON LAVADO DE COMPRESOR MOTORES AERONAVES (B Y B) 3100 PWC11-001C X CANECA"/>
    <n v="47131821"/>
    <s v="Selección abreviada subasta inversa (No disponible)"/>
    <n v="4"/>
    <n v="8"/>
    <n v="1"/>
    <n v="2300000"/>
    <s v="UNIDAD"/>
    <s v=""/>
  </r>
  <r>
    <x v="25"/>
    <s v="02-02-01-003-004-02"/>
    <n v="10"/>
    <s v="Materiales y suministros - Productos químicos inorgánicos básicos n. C. P."/>
    <s v="LUBRICANTE MOLIBDENO / FORCE 842 DRY MOLY LUBRICANT"/>
    <n v="12163600"/>
    <s v="Selección abreviada subasta inversa (No disponible)"/>
    <n v="4"/>
    <n v="8"/>
    <n v="15"/>
    <n v="675000"/>
    <s v="UNIDAD"/>
    <s v=""/>
  </r>
  <r>
    <x v="25"/>
    <s v="02-02-01-004-006-05"/>
    <n v="10"/>
    <s v="Materiales y suministros - Lámparas eléctricas de incandescencia o descarga; lámparas de arco, equipo para alumbrado eléctrico; sus partes y piezas"/>
    <s v="LUZ / LIGHTING REF ECFBP6"/>
    <n v="39111600"/>
    <s v="Selección abreviada subasta inversa (No disponible)"/>
    <n v="4"/>
    <n v="8"/>
    <n v="2"/>
    <n v="880000"/>
    <s v="UNIDAD"/>
    <s v=""/>
  </r>
  <r>
    <x v="25"/>
    <s v="02-02-01-004-006-05"/>
    <n v="10"/>
    <s v="Materiales y suministros - Lámparas eléctricas de incandescencia o descarga; lámparas de arco, equipo para alumbrado eléctrico; sus partes y piezas"/>
    <s v="LUZ CON RESPECTIVA BATERIA Y CARGADOR / LIGHTING REF CTLED8850 + CTB8185 (X2) + CTC720"/>
    <n v="39111600"/>
    <s v="Selección abreviada subasta inversa (No disponible)"/>
    <n v="4"/>
    <n v="8"/>
    <n v="2"/>
    <n v="4210000"/>
    <s v="UNIDAD"/>
    <s v=""/>
  </r>
  <r>
    <x v="25"/>
    <s v="02-02-01-004-006-05"/>
    <n v="10"/>
    <s v="Materiales y suministros - Lámparas eléctricas de incandescencia o descarga; lámparas de arco, equipo para alumbrado eléctrico; sus partes y piezas"/>
    <s v="LUZ LED CON EXTENSION DE 50 PIES REF 443P50"/>
    <n v="39111600"/>
    <s v="Selección abreviada subasta inversa (No disponible)"/>
    <n v="4"/>
    <n v="8"/>
    <n v="2"/>
    <n v="2900000"/>
    <s v="UNIDAD"/>
    <s v=""/>
  </r>
  <r>
    <x v="25"/>
    <s v="02-02-02-008-007-01-5"/>
    <n v="10"/>
    <s v="Adquisición de servicios - Servicios de mantenimiento y reparación de otra maquinaria y otro equipo"/>
    <s v="MANTENIMIENTO COMPRESOR DE TORNILLO TME-3242"/>
    <n v="72154300"/>
    <s v="Selección abreviada menor cuantía"/>
    <n v="4"/>
    <n v="8"/>
    <n v="1"/>
    <n v="3200000"/>
    <s v="GLOBAL"/>
    <s v=""/>
  </r>
  <r>
    <x v="25"/>
    <s v="02-02-02-008-007-01-5"/>
    <n v="10"/>
    <s v="Adquisición de servicios - Servicios de mantenimiento y reparación de otra maquinaria y otro equipo"/>
    <s v="MANTENIMIENTO ELEVADOR ANH 1844"/>
    <n v="72154501"/>
    <s v="Selección abreviada menor cuantía"/>
    <n v="4"/>
    <n v="8"/>
    <n v="1"/>
    <n v="3700000"/>
    <s v="GLOBAL"/>
    <s v=""/>
  </r>
  <r>
    <x v="25"/>
    <s v="02-02-02-008-007-01-5"/>
    <n v="10"/>
    <s v="Adquisición de servicios - Servicios de mantenimiento y reparación de otra maquinaria y otro equipo"/>
    <s v="MANTENIMIENTO HIDROLAVADORA AME-0009 S/N 11158"/>
    <n v="72154501"/>
    <s v="Selección abreviada menor cuantía"/>
    <n v="4"/>
    <n v="8"/>
    <n v="1"/>
    <n v="3700000"/>
    <s v="GLOBAL"/>
    <s v=""/>
  </r>
  <r>
    <x v="25"/>
    <s v="02-02-02-008-007-01-5"/>
    <n v="10"/>
    <s v="Adquisición de servicios - Servicios de mantenimiento y reparación de otra maquinaria y otro equipo"/>
    <s v="MANTENIMIENTO MAXILITE AMD 1532 S/N 599MXL11"/>
    <n v="72154501"/>
    <s v="Selección abreviada menor cuantía"/>
    <n v="4"/>
    <n v="8"/>
    <n v="1"/>
    <n v="3200000"/>
    <s v="GLOBAL"/>
    <s v=""/>
  </r>
  <r>
    <x v="25"/>
    <s v="02-02-02-008-007-01-5"/>
    <n v="10"/>
    <s v="Adquisición de servicios - Servicios de mantenimiento y reparación de otra maquinaria y otro equipo"/>
    <s v="MANTENIMIENTO MONTACARGAS AMD 1532"/>
    <s v="78181507 "/>
    <s v="Selección abreviada menor cuantía"/>
    <n v="4"/>
    <n v="8"/>
    <n v="1"/>
    <n v="4900000"/>
    <s v="GLOBAL"/>
    <s v=""/>
  </r>
  <r>
    <x v="25"/>
    <s v="02-02-02-008-007-01-5"/>
    <n v="10"/>
    <s v="Adquisición de servicios - Servicios de mantenimiento y reparación de otra maquinaria y otro equipo"/>
    <s v="MANTENIMIENTO MONTACARGAS TELETRUK AMD 0997"/>
    <s v="78181507 "/>
    <s v="Selección abreviada menor cuantía"/>
    <n v="4"/>
    <n v="8"/>
    <n v="1"/>
    <n v="5500000"/>
    <s v="GLOBAL"/>
    <s v=""/>
  </r>
  <r>
    <x v="25"/>
    <s v="02-02-02-008-007-01-5"/>
    <n v="10"/>
    <s v="Adquisición de servicios - Servicios de mantenimiento y reparación de otra maquinaria y otro equipo"/>
    <s v="MANTENIMIENTO NITROGEN CART BOSTER ANI-0816"/>
    <n v="72154501"/>
    <s v="Selección abreviada menor cuantía"/>
    <n v="4"/>
    <n v="8"/>
    <n v="1"/>
    <n v="3200000"/>
    <s v="GLOBAL"/>
    <s v=""/>
  </r>
  <r>
    <x v="25"/>
    <s v="02-02-02-008-007-01-5"/>
    <n v="10"/>
    <s v="Adquisición de servicios - Servicios de mantenimiento y reparación de otra maquinaria y otro equipo"/>
    <s v="MANTENIMIENTO OXIGEN CART BOSTER ANI-0726"/>
    <s v="78181507 "/>
    <s v="Selección abreviada menor cuantía"/>
    <n v="4"/>
    <n v="8"/>
    <n v="1"/>
    <n v="3300000"/>
    <s v="GLOBAL"/>
    <s v=""/>
  </r>
  <r>
    <x v="25"/>
    <s v="02-02-02-008-007-01-5"/>
    <n v="10"/>
    <s v="Adquisición de servicios - Servicios de mantenimiento y reparación de otra maquinaria y otro equipo"/>
    <s v="MANTENIMIENTO PLANTA AUXILIAR DC AMD 0213"/>
    <n v="83101800"/>
    <s v="Selección abreviada menor cuantía"/>
    <n v="4"/>
    <n v="8"/>
    <n v="1"/>
    <n v="4800000"/>
    <s v="GLOBAL"/>
    <s v=""/>
  </r>
  <r>
    <x v="25"/>
    <s v="02-02-02-008-007-01-5"/>
    <n v="10"/>
    <s v="Adquisición de servicios - Servicios de mantenimiento y reparación de otra maquinaria y otro equipo"/>
    <s v="MANTENIMIENTO PLANTA AUXILIAR DC AMD 0214"/>
    <n v="83101800"/>
    <s v="Selección abreviada menor cuantía"/>
    <n v="4"/>
    <n v="8"/>
    <n v="1"/>
    <n v="5000000"/>
    <s v="GLOBAL"/>
    <s v=""/>
  </r>
  <r>
    <x v="25"/>
    <s v="02-02-02-008-007-01-5"/>
    <n v="10"/>
    <s v="Adquisición de servicios - Servicios de mantenimiento y reparación de otra maquinaria y otro equipo"/>
    <s v="MANTENIMIENTO PREVENTIVO, CORRECTIVO E IMPREVISTO DE JACK HYDRAULIC 5 TON ANH-1853 S/N 3869130601"/>
    <n v="72154501"/>
    <s v="Selección abreviada menor cuantía"/>
    <n v="4"/>
    <n v="8"/>
    <n v="1"/>
    <n v="3000000"/>
    <s v="GLOBAL"/>
    <s v=""/>
  </r>
  <r>
    <x v="25"/>
    <s v="02-02-02-008-007-01-5"/>
    <n v="10"/>
    <s v="Adquisición de servicios - Servicios de mantenimiento y reparación de otra maquinaria y otro equipo"/>
    <s v="MANTENIMIENTO PREVENTIVO, CORRECTIVO E IMPREVISTO GATO HIDRAULICO / JACK AXLE HYDRAULIC 12 TON ANH-1856 S/N 872130615"/>
    <n v="72154501"/>
    <s v="Selección abreviada menor cuantía"/>
    <n v="4"/>
    <n v="8"/>
    <n v="1"/>
    <n v="3000000"/>
    <s v="GLOBAL"/>
    <s v=""/>
  </r>
  <r>
    <x v="25"/>
    <s v="02-02-02-008-007-01-5"/>
    <n v="10"/>
    <s v="Adquisición de servicios - Servicios de mantenimiento y reparación de otra maquinaria y otro equipo"/>
    <s v="MANTENIMIENTO PREVENTIVO, CORRECTIVO E IMPREVISTO GATO HIDRAULICO / JACK HYDRAULIC 12 TON ANH-1854 S/N 3874130601&quot;"/>
    <n v="72154501"/>
    <s v="Selección abreviada menor cuantía"/>
    <n v="4"/>
    <n v="8"/>
    <n v="1"/>
    <n v="3000000"/>
    <s v="GLOBAL"/>
    <s v=""/>
  </r>
  <r>
    <x v="25"/>
    <s v="02-02-02-008-007-01-5"/>
    <n v="10"/>
    <s v="Adquisición de servicios - Servicios de mantenimiento y reparación de otra maquinaria y otro equipo"/>
    <s v="MANTENIMIENTO PREVENTIVO, CORRECTIVO E IMPREVISTO GATO HIDRAULICO / JACK HYDRAULIC 12 TON ANH-1855 S/N 3874130602&quot;"/>
    <n v="72154501"/>
    <s v="Selección abreviada menor cuantía"/>
    <n v="4"/>
    <n v="8"/>
    <n v="1"/>
    <n v="3000000"/>
    <s v="GLOBAL"/>
    <s v=""/>
  </r>
  <r>
    <x v="25"/>
    <s v="02-02-02-008-007-01-5"/>
    <n v="10"/>
    <s v="Adquisición de servicios - Servicios de mantenimiento y reparación de otra maquinaria y otro equipo"/>
    <s v="MANTENIMIENTO PREVENTIVO, CORRECTIVO E IMPREVISTO GATO HIDRAULICO / JACK HYDRAULIC 5 TON - TWO STAGE ANH-1852&quot; S/N 3866130602"/>
    <n v="72154501"/>
    <s v="Selección abreviada menor cuantía"/>
    <n v="4"/>
    <n v="8"/>
    <n v="1"/>
    <n v="3000000"/>
    <s v="GLOBAL"/>
    <s v=""/>
  </r>
  <r>
    <x v="25"/>
    <s v="02-02-02-008-007-01-5"/>
    <n v="10"/>
    <s v="Adquisición de servicios - Servicios de mantenimiento y reparación de otra maquinaria y otro equipo"/>
    <s v="MANTENIMIENTO PREVENTIVO, CORRECTIVO E IMPREVISTO GATO HIDRAULICO / JACK HYDRAULIC 5 TON ANH-1850 S/N 1963130501&quot;"/>
    <n v="72154501"/>
    <s v="Selección abreviada menor cuantía"/>
    <n v="4"/>
    <n v="8"/>
    <n v="1"/>
    <n v="3000000"/>
    <s v="GLOBAL"/>
    <s v=""/>
  </r>
  <r>
    <x v="25"/>
    <s v="02-02-02-008-007-01-5"/>
    <n v="10"/>
    <s v="Adquisición de servicios - Servicios de mantenimiento y reparación de otra maquinaria y otro equipo"/>
    <s v="MANTENIMIENTO PREVENTIVO, CORRECTIVO E IMPREVISTO GATO HIDRAULICO / JACK HYDRAULIC 5 TON ANH-1851 S/N 3866130601&quot;"/>
    <n v="72154501"/>
    <s v="Selección abreviada menor cuantía"/>
    <n v="4"/>
    <n v="8"/>
    <n v="1"/>
    <n v="3000000"/>
    <s v="GLOBAL"/>
    <s v=""/>
  </r>
  <r>
    <x v="25"/>
    <s v="02-02-02-008-007-01-5"/>
    <n v="10"/>
    <s v="Adquisición de servicios - Servicios de mantenimiento y reparación de otra maquinaria y otro equipo"/>
    <s v="MANTENIMIENTO PUENTE GRÚA SX TME 2928"/>
    <n v="72154502"/>
    <s v="Selección abreviada menor cuantía"/>
    <n v="4"/>
    <n v="8"/>
    <n v="1"/>
    <n v="6500000"/>
    <s v="GLOBAL"/>
    <s v=""/>
  </r>
  <r>
    <x v="25"/>
    <s v="02-02-02-008-007-01-5"/>
    <n v="10"/>
    <s v="Adquisición de servicios - Servicios de mantenimiento y reparación de otra maquinaria y otro equipo"/>
    <s v="MANTENIMIENTO REMOLCADOR TIGER AMD-0567 S/N 192364"/>
    <s v="78181507 "/>
    <s v="Selección abreviada menor cuantía"/>
    <n v="4"/>
    <n v="8"/>
    <n v="1"/>
    <n v="4500000"/>
    <s v="GLOBAL"/>
    <s v=""/>
  </r>
  <r>
    <x v="25"/>
    <s v="02-02-02-008-007-01-5"/>
    <n v="10"/>
    <s v="Adquisición de servicios - Servicios de mantenimiento y reparación de otra maquinaria y otro equipo"/>
    <s v="MANTENIMIENTO TRACTOR VALTRA AMD 0541"/>
    <s v="78181507 "/>
    <s v="Selección abreviada menor cuantía"/>
    <n v="4"/>
    <n v="8"/>
    <n v="1"/>
    <n v="4500000"/>
    <s v="GLOBAL"/>
    <s v=""/>
  </r>
  <r>
    <x v="25"/>
    <s v="02-02-02-008-007-01-5"/>
    <n v="10"/>
    <s v="Adquisición de servicios - Servicios de mantenimiento y reparación de otra maquinaria y otro equipo"/>
    <s v="MANTENIMIENTO VEHÍCULO GATOR 6*4 AMD 0995"/>
    <s v="78181507 "/>
    <s v="Selección abreviada menor cuantía"/>
    <n v="4"/>
    <n v="8"/>
    <n v="1"/>
    <n v="5500000"/>
    <s v="GLOBAL"/>
    <s v=""/>
  </r>
  <r>
    <x v="25"/>
    <s v="02-02-02-008-007-01-5"/>
    <n v="10"/>
    <s v="Adquisición de servicios - Servicios de mantenimiento y reparación de otra maquinaria y otro equipo"/>
    <s v="MANTENIMIENTO VEHÍCULO GATOR 6*4 AMD 0996"/>
    <s v="78181507 "/>
    <s v="Selección abreviada menor cuantía"/>
    <n v="4"/>
    <n v="8"/>
    <n v="1"/>
    <n v="5500000"/>
    <s v="GLOBAL"/>
    <s v=""/>
  </r>
  <r>
    <x v="25"/>
    <s v="02-02-02-008-007-01-5"/>
    <n v="10"/>
    <s v="Adquisición de servicios - Servicios de mantenimiento y reparación de otra maquinaria y otro equipo"/>
    <s v="MANTENIMIENTO VEHÍCULO LEVANTA BOMBAS MJ-1 S/N AMD-1019 131844-3141050-70-13-001"/>
    <n v="72154501"/>
    <s v="Selección abreviada menor cuantía"/>
    <n v="4"/>
    <n v="8"/>
    <n v="1"/>
    <n v="4500000"/>
    <s v="GLOBAL"/>
    <s v=""/>
  </r>
  <r>
    <x v="25"/>
    <s v="02-01-01-004-004-02"/>
    <n v="10"/>
    <s v="Activos fijos - Máquinas herramientas y sus partes, piezas y accesorios"/>
    <s v="MAQUINA DE SOLDADURA DE ELECTRODOS REF MMA-250"/>
    <n v="23271423"/>
    <s v="Selección abreviada subasta inversa (No disponible)"/>
    <n v="4"/>
    <n v="8"/>
    <n v="1"/>
    <n v="4700000"/>
    <s v="UNIDAD"/>
    <s v=""/>
  </r>
  <r>
    <x v="25"/>
    <s v="02-02-01-002-008"/>
    <n v="10"/>
    <s v="Materiales y suministros - Dotación (prendas de vestir y calzado)"/>
    <s v="MASCARA PARA SOLDAR LENTE FOTOSENSIBLE 30x88mm WORKTOOL"/>
    <n v="27113300"/>
    <s v="Selección abreviada subasta inversa (No disponible)"/>
    <n v="4"/>
    <n v="8"/>
    <n v="1"/>
    <n v="234201"/>
    <s v="UNIDAD"/>
    <s v=""/>
  </r>
  <r>
    <x v="25"/>
    <s v="02-02-01-004-008-02"/>
    <n v="10"/>
    <s v="Materiales y suministros - Instrumentos y aparatos de medición, verificación, análisis, de navegación y para otros fines (excepto instrumentos ópticos); instrumentos de control de procesos industriales, sus partes, piezas y accesorios"/>
    <s v="MEDIDOR DE PRESIÓN / TIRE PRESSURE GAUGES REF PG160"/>
    <n v="27113300"/>
    <s v="Selección abreviada subasta inversa (No disponible)"/>
    <n v="4"/>
    <n v="8"/>
    <n v="2"/>
    <n v="618000"/>
    <s v="UNIDAD"/>
    <s v=""/>
  </r>
  <r>
    <x v="25"/>
    <s v="02-02-01-004-006-04"/>
    <n v="10"/>
    <s v="Materiales y suministros - Acumuladores, pilas y baterías primarias y sus partes y piezas"/>
    <s v="PILA AAA ALKALINE CAJA X 24"/>
    <n v="26111702"/>
    <s v="Selección abreviada subasta inversa (No disponible)"/>
    <n v="4"/>
    <n v="8"/>
    <n v="1"/>
    <n v="80000"/>
    <s v="UNIDAD"/>
    <s v=""/>
  </r>
  <r>
    <x v="25"/>
    <s v="02-02-01-004-006-04"/>
    <n v="10"/>
    <s v="Materiales y suministros - Acumuladores, pilas y baterías primarias y sus partes y piezas"/>
    <s v="PILA TIPO &quot;AA&quot; ALCALINAS CAJA X 24"/>
    <n v="26111702"/>
    <s v="Selección abreviada subasta inversa (No disponible)"/>
    <n v="4"/>
    <n v="8"/>
    <n v="1"/>
    <n v="80000"/>
    <s v="UNIDAD"/>
    <s v=""/>
  </r>
  <r>
    <x v="25"/>
    <s v="02-02-01-004-003-09"/>
    <n v="10"/>
    <s v="Materiales y suministros - Otras máquinas para usos generales y sus partes y piezas"/>
    <s v="PISTOLA DE CALOR ET1400"/>
    <n v="27112700"/>
    <s v="Selección abreviada subasta inversa (No disponible)"/>
    <n v="4"/>
    <n v="8"/>
    <n v="1"/>
    <n v="580000"/>
    <s v="UNIDAD"/>
    <s v=""/>
  </r>
  <r>
    <x v="25"/>
    <s v="02-02-01-004-003-09"/>
    <n v="10"/>
    <s v="Materiales y suministros - Otras máquinas para usos generales y sus partes y piezas"/>
    <s v="PISTOLA DE PINTURA / PAINT SPRAY GUN REF BLP18HVLP"/>
    <n v="31211900"/>
    <s v="Selección abreviada subasta inversa (No disponible)"/>
    <n v="4"/>
    <n v="8"/>
    <n v="1"/>
    <n v="1100000"/>
    <s v="UNIDAD"/>
    <s v=""/>
  </r>
  <r>
    <x v="25"/>
    <s v="02-02-01-004-003-09"/>
    <n v="10"/>
    <s v="Materiales y suministros - Otras máquinas para usos generales y sus partes y piezas"/>
    <s v="PISTOLA SOPLAR / ASPIRAR 600W 1000 16000 RPM UB1103"/>
    <n v="27113300"/>
    <s v="Selección abreviada subasta inversa (No disponible)"/>
    <n v="4"/>
    <n v="8"/>
    <n v="1"/>
    <n v="440000"/>
    <s v="UNIDAD"/>
    <s v=""/>
  </r>
  <r>
    <x v="25"/>
    <s v="02-02-01-003-006-03"/>
    <n v="10"/>
    <s v="Materiales y suministros - Semimanufacturas de plástico"/>
    <s v="PLASTICO STRETCHPACK 30 X 400 CALIBRE 7 X ROLLO"/>
    <n v="24112902"/>
    <s v="Selección abreviada subasta inversa (No disponible)"/>
    <n v="4"/>
    <n v="8"/>
    <n v="5"/>
    <n v="600000"/>
    <s v="UNIDAD"/>
    <s v=""/>
  </r>
  <r>
    <x v="25"/>
    <s v="02-01-01-004-004-02"/>
    <n v="10"/>
    <s v="Activos fijos - Máquinas herramientas y sus partes, piezas y accesorios"/>
    <s v="PRENSA DE 25 TON CON BOMBA REF OMG60253"/>
    <n v="27112100"/>
    <s v="Selección abreviada subasta inversa (No disponible)"/>
    <n v="4"/>
    <n v="8"/>
    <n v="1"/>
    <n v="6300000"/>
    <s v="UNIDAD"/>
    <s v=""/>
  </r>
  <r>
    <x v="25"/>
    <s v="02-02-01-004-004-02"/>
    <n v="10"/>
    <s v="Materiales y suministros - Máquinas herramientas y sus partes, piezas y accesorios"/>
    <s v="PULIDORA 7/9&quot; 2200W 6000RPM GA9020"/>
    <n v="27113300"/>
    <s v="Selección abreviada subasta inversa (No disponible)"/>
    <n v="4"/>
    <n v="8"/>
    <n v="1"/>
    <n v="630000"/>
    <s v="UNIDAD"/>
    <s v=""/>
  </r>
  <r>
    <x v="25"/>
    <s v="02-02-01-003-005-04"/>
    <n v="10"/>
    <s v="Materiales y suministros - Productos químicos n. C. P."/>
    <s v="SELLANTE TIPE 1-2 CLASS B 1/2 KIT POR PINTA"/>
    <n v="31201631"/>
    <s v="Selección abreviada subasta inversa (No disponible)"/>
    <n v="4"/>
    <n v="8"/>
    <n v="1"/>
    <n v="450000"/>
    <s v="UNIDAD"/>
    <s v=""/>
  </r>
  <r>
    <x v="25"/>
    <s v="02-02-01-003-005-03"/>
    <n v="10"/>
    <s v="Materiales y suministros - Jabón, preparados para limpieza, perfumes y preparados de tocador"/>
    <s v="SHAMPOO  MIL-PRF-85570 TIPO IV"/>
    <s v="47131805 "/>
    <s v="Selección abreviada subasta inversa (No disponible)"/>
    <n v="4"/>
    <n v="8"/>
    <n v="5"/>
    <n v="1100000"/>
    <s v="GALON"/>
    <s v=""/>
  </r>
  <r>
    <x v="25"/>
    <s v="02-02-01-003-005-03"/>
    <n v="10"/>
    <s v="Materiales y suministros - Jabón, preparados para limpieza, perfumes y preparados de tocador"/>
    <s v="SHAMPOO MIL-PRF-87937 TIPO IV"/>
    <s v="47131805 "/>
    <s v="Selección abreviada subasta inversa (No disponible)"/>
    <n v="4"/>
    <n v="8"/>
    <n v="5"/>
    <n v="1450000"/>
    <s v="GALON"/>
    <s v=""/>
  </r>
  <r>
    <x v="25"/>
    <s v="02-01-01-004-006-09"/>
    <n v="10"/>
    <s v="Activos fijos - Otro equipo eléctrico y sus partes y piezas"/>
    <s v="SISTEMA DE ILUMINACION AREA REMOTA NEGRO REF PELICAN 9470"/>
    <n v="27113300"/>
    <s v="Selección abreviada subasta inversa (No disponible)"/>
    <n v="4"/>
    <n v="8"/>
    <n v="1"/>
    <n v="8800000"/>
    <s v="UNIDAD"/>
    <s v=""/>
  </r>
  <r>
    <x v="25"/>
    <s v="02-02-01-004-004-02"/>
    <n v="10"/>
    <s v="Materiales y suministros - Máquinas herramientas y sus partes, piezas y accesorios"/>
    <s v="TALADRO PERCUTOR 1/2&quot; 860W 0-3200RPM"/>
    <n v="27113300"/>
    <s v="Selección abreviada subasta inversa (No disponible)"/>
    <n v="4"/>
    <n v="8"/>
    <n v="1"/>
    <n v="460000"/>
    <s v="UNIDAD"/>
    <s v=""/>
  </r>
  <r>
    <x v="2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
    <n v="31211803"/>
    <s v="Selección abreviada subasta inversa (No disponible)"/>
    <n v="4"/>
    <n v="8"/>
    <n v="10"/>
    <n v="420000"/>
    <s v="GALON"/>
    <s v=""/>
  </r>
  <r>
    <x v="25"/>
    <s v="02-02-01-004-002"/>
    <n v="10"/>
    <s v="Materiales y suministros - Productos metálicos elaborados (excepto maquinaria y equipo)"/>
    <s v="TROZADORA 14&quot; 2200W 3800RPM"/>
    <n v="27113300"/>
    <s v="Selección abreviada subasta inversa (No disponible)"/>
    <n v="4"/>
    <n v="8"/>
    <n v="1"/>
    <n v="750000"/>
    <s v="UNIDAD"/>
    <s v=""/>
  </r>
  <r>
    <x v="25"/>
    <s v="02-02-02-006-004"/>
    <n v="10"/>
    <s v="Adquisición de servicios - Servicios de transporte de pasajeros"/>
    <s v="AUXILIO DE MARCHA"/>
    <n v="78111800"/>
    <s v="Mínima cuantía"/>
    <n v="2"/>
    <n v="10"/>
    <n v="1"/>
    <n v="7298514"/>
    <s v="GLOBAL"/>
    <s v=""/>
  </r>
  <r>
    <x v="25"/>
    <s v="02-02-02-009-003-01"/>
    <n v="10"/>
    <s v="Adquisición de servicios - Servicios de salud humana"/>
    <s v="EXAMENES MEDICOS SALUD OCUPACIONAL PERSONAL CIVIL Y UN PERSONAL MILITAR"/>
    <n v="85121502"/>
    <n v="0"/>
    <n v="0"/>
    <n v="0"/>
    <n v="1"/>
    <n v="5414500"/>
    <s v="GLOBAL"/>
    <s v=""/>
  </r>
  <r>
    <x v="25"/>
    <s v="02-02-02-008-007-01-5"/>
    <n v="10"/>
    <s v="Adquisición de servicios - Servicios de mantenimiento y reparación de otra maquinaria y otro equipo"/>
    <s v="MANTENIENTO DUMMIES (CT PAZ)"/>
    <n v="60141012"/>
    <s v="Mínima cuantía"/>
    <n v="2"/>
    <n v="10"/>
    <n v="1"/>
    <n v="1000000"/>
    <s v="GLOBAL"/>
    <s v="NO SOLICITADAS"/>
  </r>
  <r>
    <x v="25"/>
    <s v="02-02-02-008-007-01-3"/>
    <n v="10"/>
    <s v="Adquisición de servicios - Servicios de mantenimiento y reparación de computadores y equipo periférico"/>
    <s v="MANTENIMIENTO MAQUINAS REPLICADORAS RISSO"/>
    <n v="81101707"/>
    <s v="Mínima cuantía"/>
    <n v="2"/>
    <n v="10"/>
    <n v="1"/>
    <n v="2500000"/>
    <s v="GLOBAL"/>
    <s v="NO SOLICITADAS"/>
  </r>
  <r>
    <x v="26"/>
    <s v="01-01-03-027"/>
    <n v="10"/>
    <s v="PARTIDA ALIMENTACIÓN SOLDADOS"/>
    <s v="PARTIDA ALIMENTACIÓN SOLDADOS"/>
    <n v="0"/>
    <s v="CONTRATACIÓN DIRECTA"/>
    <n v="1"/>
    <n v="11"/>
    <n v="1"/>
    <n v="8963283"/>
    <s v="GLOBAL"/>
    <s v="NO SOLICITADAS"/>
  </r>
  <r>
    <x v="26"/>
    <s v="02-02-01-003-006-01"/>
    <n v="10"/>
    <s v="Materiales y suministros - Llantas de caucho y neumáticos (cámaras de aire)"/>
    <s v=" LLANTAS  PARA CAMIONETA D-MAX 245/75 R16"/>
    <n v="25172504"/>
    <n v="0"/>
    <n v="4"/>
    <n v="8"/>
    <n v="4"/>
    <n v="1520000"/>
    <s v="UNIDAD"/>
    <s v="NO SOLICITADAS"/>
  </r>
  <r>
    <x v="26"/>
    <s v="02-02-01-003-006-01"/>
    <n v="10"/>
    <s v="Materiales y suministros - Llantas de caucho y neumáticos (cámaras de aire)"/>
    <s v=" LLANTAS  PARA CAMIONETA FORD SUPERDUTY LT 245/ 75 R17"/>
    <n v="25172504"/>
    <n v="0"/>
    <n v="4"/>
    <n v="8"/>
    <n v="6"/>
    <n v="2280000"/>
    <s v="UNIDAD"/>
    <s v="NO SOLICITADAS"/>
  </r>
  <r>
    <x v="26"/>
    <s v="02-02-01-003-006-01"/>
    <n v="10"/>
    <s v="Materiales y suministros - Llantas de caucho y neumáticos (cámaras de aire)"/>
    <s v=" LLANTAS  PARA CAMIONETA NISSAN FRONTIER 255/60 R18"/>
    <n v="25172504"/>
    <n v="0"/>
    <n v="4"/>
    <n v="8"/>
    <n v="2"/>
    <n v="720000"/>
    <s v="UNIDAD"/>
    <s v="NO SOLICITADAS"/>
  </r>
  <r>
    <x v="26"/>
    <s v="02-02-01-003-006-01"/>
    <n v="10"/>
    <s v="Materiales y suministros - Llantas de caucho y neumáticos (cámaras de aire)"/>
    <s v=" LLANTAS  PARA MOTOCICLETA 120/80/18 TRAS "/>
    <n v="25172512"/>
    <n v="0"/>
    <n v="5"/>
    <n v="7"/>
    <n v="2"/>
    <n v="350000"/>
    <s v="UNIDAD"/>
    <s v="NO SOLICITADAS"/>
  </r>
  <r>
    <x v="26"/>
    <s v="02-02-01-003-006-01"/>
    <n v="10"/>
    <s v="Materiales y suministros - Llantas de caucho y neumáticos (cámaras de aire)"/>
    <s v=" LLANTAS  PARA MOTOCICLETA 90/90/21  DEL"/>
    <n v="25172512"/>
    <n v="0"/>
    <n v="5"/>
    <n v="7"/>
    <n v="2"/>
    <n v="320000"/>
    <s v="UNIDAD"/>
    <s v="NO SOLICITADAS"/>
  </r>
  <r>
    <x v="26"/>
    <s v="02-02-01-003-006-01"/>
    <n v="10"/>
    <s v="Materiales y suministros - Llantas de caucho y neumáticos (cámaras de aire)"/>
    <s v=" LLANTAS  PARA VAN VOLKSWAGEN 205/65 R16 C"/>
    <n v="25172504"/>
    <n v="0"/>
    <n v="4"/>
    <n v="8"/>
    <n v="2"/>
    <n v="580000"/>
    <s v="UNIDAD"/>
    <s v="NO SOLICITADAS"/>
  </r>
  <r>
    <x v="26"/>
    <s v="02-02-01-004-002"/>
    <n v="10"/>
    <s v="Materiales y suministros - Productos metálicos elaborados (excepto maquinaria y equipo)"/>
    <s v="ABRAZADERAS - CHEQUES - BISAGRAS - CERRADURAS - PUNTILLAS - TORNILLOS - HOJAS DE SEGUETA - PASADORES - DISCOS DE CORTE - DISCOS PARA PULIR - REAMACHES - SOPORTES METALICOS - LAVAPLATOS"/>
    <n v="30151900"/>
    <n v="0"/>
    <n v="2"/>
    <n v="10"/>
    <n v="1"/>
    <n v="13500000"/>
    <s v="GLOBAL"/>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 W 40"/>
    <n v="15121501"/>
    <n v="0"/>
    <n v="5"/>
    <n v="7"/>
    <n v="230"/>
    <n v="1058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2 TIEMPO POR CUARTOS"/>
    <n v="15121501"/>
    <n v="0"/>
    <n v="2"/>
    <n v="10"/>
    <n v="36"/>
    <n v="576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ES ATF"/>
    <n v="15121504"/>
    <n v="0"/>
    <n v="5"/>
    <n v="7"/>
    <n v="48"/>
    <n v="384000"/>
    <s v="UNIDAD"/>
    <s v="NO SOLICITADAS"/>
  </r>
  <r>
    <x v="26"/>
    <s v="02-02-01-003-006-03"/>
    <n v="10"/>
    <s v="Materiales y suministros - Semimanufacturas de plástico"/>
    <s v="ACOPLES - ADAPTADORES - BUJE - CODOS - SEMICODOS - TEE - TUBERIA - UNIONES - UNIVERSALES - CANALES - CHAZOS - MEZCLADOR"/>
    <n v="30151900"/>
    <n v="0"/>
    <n v="2"/>
    <n v="10"/>
    <n v="1"/>
    <n v="10000000"/>
    <s v="GLOBAL"/>
    <s v="NO SOLICITADAS"/>
  </r>
  <r>
    <x v="26"/>
    <s v="02-02-02-006-009-02"/>
    <n v="10"/>
    <s v="Adquisición de servicios - Servicios de distribución de agua (por cuenta propia)"/>
    <s v="ACUEDUCTO "/>
    <n v="83101500"/>
    <n v="0"/>
    <n v="1"/>
    <n v="11"/>
    <n v="1"/>
    <n v="39000000"/>
    <s v="GLOBAL"/>
    <s v="NO SOLICITADAS"/>
  </r>
  <r>
    <x v="26"/>
    <s v="02-02-02-008-007-01-5"/>
    <n v="10"/>
    <s v="Adquisición de servicios - Servicios de mantenimiento y reparación de otra maquinaria y otro equipo"/>
    <s v="MANTENIMIENTO LAVADORAS Y SECADORAS GACAR"/>
    <n v="72151800"/>
    <n v="0"/>
    <n v="4"/>
    <n v="8"/>
    <n v="1"/>
    <n v="2000000"/>
    <s v="GLOBAL"/>
    <s v="NO SOLICITADAS"/>
  </r>
  <r>
    <x v="26"/>
    <s v="02-02-01-003-005-04"/>
    <n v="10"/>
    <s v="Materiales y suministros - Productos químicos n. C. P."/>
    <s v="ADITIVO LIMPIA INYECTORES"/>
    <n v="26101772"/>
    <n v="0"/>
    <n v="5"/>
    <n v="7"/>
    <n v="24"/>
    <n v="144000"/>
    <s v="UNIDAD"/>
    <s v="NO SOLICITADAS"/>
  </r>
  <r>
    <x v="26"/>
    <s v="02-02-02-009-004-01"/>
    <n v="10"/>
    <s v="Adquisición de servicios - Servicios de alcantarillado, servicios de limpieza, tratamiento de aguas residuales y tanques sépticos"/>
    <s v="ALCANTARILLADO"/>
    <n v="83101500"/>
    <n v="0"/>
    <n v="1"/>
    <n v="11"/>
    <n v="1"/>
    <n v="68040000"/>
    <s v="GLOBAL"/>
    <s v="NO SOLICITADAS"/>
  </r>
  <r>
    <x v="26"/>
    <s v="02-02-01-004-002"/>
    <n v="10"/>
    <s v="Materiales y suministros - Productos metálicos elaborados (excepto maquinaria y equipo)"/>
    <s v="ALICATES TIPO LINIERO DE 9 PULGADAS"/>
    <n v="27112108"/>
    <n v="0"/>
    <n v="2"/>
    <n v="10"/>
    <n v="2"/>
    <n v="54000"/>
    <s v="UNIDAD"/>
    <s v="NO SOLICITADAS"/>
  </r>
  <r>
    <x v="26"/>
    <s v="02-02-01-002-003-03"/>
    <n v="10"/>
    <s v="Materiales y suministros - Preparaciones utilizadas en la alimentación de animales"/>
    <s v="ALIMENTO HUMEDO"/>
    <n v="10121802"/>
    <n v="0"/>
    <n v="3"/>
    <n v="9"/>
    <n v="100"/>
    <n v="900000"/>
    <s v="UNIDAD"/>
    <s v="NO SOLICITADAS"/>
  </r>
  <r>
    <x v="26"/>
    <s v="02-01-01-004-007-03"/>
    <n v="10"/>
    <s v="Activos fijos - Radiorreceptores y receptores de televisión; aparatos para la grabación y reproducción de sonido y video; micrófonos, altavoces, amplificadores, etc."/>
    <s v="ALTOPARLANTE ACTIVO CON RADIO FM Y BLUEOOTH"/>
    <n v="52161512"/>
    <n v="0"/>
    <n v="3"/>
    <n v="9"/>
    <n v="1"/>
    <n v="1150000"/>
    <s v="UNIDAD"/>
    <s v="NO SOLICITADAS"/>
  </r>
  <r>
    <x v="26"/>
    <s v="02-02-01-003-005-02"/>
    <n v="10"/>
    <s v="Materiales y suministros - Productos farmacéuticos"/>
    <s v="ANTIPARASITARIO INTERNO PARA CONTROL DE FILARIASIS EN PERROS"/>
    <n v="10111305"/>
    <n v="0"/>
    <n v="3"/>
    <n v="9"/>
    <n v="12"/>
    <n v="528000"/>
    <s v="UNIDAD"/>
    <s v="NO SOLICITADAS"/>
  </r>
  <r>
    <x v="26"/>
    <s v="02-02-01-003-005-02"/>
    <n v="10"/>
    <s v="Materiales y suministros - Productos farmacéuticos"/>
    <s v="ANTISEPTICO / DESINFECTANTE CANILES"/>
    <n v="10111305"/>
    <n v="0"/>
    <n v="3"/>
    <n v="9"/>
    <n v="10"/>
    <n v="720000"/>
    <s v="UNIDAD"/>
    <s v="NO SOLICITADAS"/>
  </r>
  <r>
    <x v="26"/>
    <s v="02-02-02-007-002-01-1"/>
    <n v="10"/>
    <s v="Adquisición de servicios - Servicios de alquiler o arrendamiento con o sin opción de compra relativos a bienes inmuebles propios o arrendados"/>
    <s v="ARRENDAMIENTO DE BIEN INMUEBLE AMOBLADO EN SAN ANDRES ISLA"/>
    <n v="80131501"/>
    <n v="0"/>
    <n v="1"/>
    <n v="12"/>
    <n v="1"/>
    <n v="112500000"/>
    <s v="GLOBAL"/>
    <s v="SI EN TRAMITE"/>
  </r>
  <r>
    <x v="26"/>
    <s v="02-02-02-009-004-01"/>
    <n v="10"/>
    <s v="Adquisición de servicios - Servicios de alcantarillado, servicios de limpieza, tratamiento de aguas residuales y tanques sépticos"/>
    <s v="ASEO"/>
    <n v="83101500"/>
    <n v="0"/>
    <n v="1"/>
    <n v="11"/>
    <n v="1"/>
    <n v="22800000"/>
    <s v="GLOBAL"/>
    <s v="NO SOLICITADAS"/>
  </r>
  <r>
    <x v="26"/>
    <s v="02-02-01-004-002"/>
    <n v="10"/>
    <s v="Materiales y suministros - Productos metálicos elaborados (excepto maquinaria y equipo)"/>
    <s v="BANDAS DE FRENO PARA HONDA CBF 150"/>
    <n v="25171713"/>
    <n v="0"/>
    <n v="5"/>
    <n v="7"/>
    <n v="1"/>
    <n v="55000"/>
    <s v="UNIDAD"/>
    <s v="NO SOLICITADAS"/>
  </r>
  <r>
    <x v="26"/>
    <s v="02-02-01-003-004-06"/>
    <n v="10"/>
    <s v="Materiales y suministros - Abonos y plaguicidas"/>
    <s v="BAÑO SECO INSECTICIDA"/>
    <n v="10111302"/>
    <n v="0"/>
    <n v="3"/>
    <n v="9"/>
    <n v="12"/>
    <n v="288000"/>
    <s v="UNIDAD"/>
    <s v="NO SOLICITADAS"/>
  </r>
  <r>
    <x v="26"/>
    <s v="02-02-01-004-006-04"/>
    <n v="10"/>
    <s v="Materiales y suministros - Acumuladores, pilas y baterías primarias y sus partes y piezas"/>
    <s v="BATERIA 12V  PARA YAMAHA XTZ 250"/>
    <n v="26111703"/>
    <n v="0"/>
    <n v="5"/>
    <n v="7"/>
    <n v="1"/>
    <n v="210000"/>
    <s v="UNIDAD"/>
    <s v="NO SOLICITADAS"/>
  </r>
  <r>
    <x v="26"/>
    <s v="02-02-01-004-006-04"/>
    <n v="10"/>
    <s v="Materiales y suministros - Acumuladores, pilas y baterías primarias y sus partes y piezas"/>
    <s v="BATERIA 12V  PARA ZUZUKI DR200"/>
    <n v="26111703"/>
    <n v="0"/>
    <n v="5"/>
    <n v="7"/>
    <n v="2"/>
    <n v="420000"/>
    <s v="UNIDAD"/>
    <s v="NO SOLICITADAS"/>
  </r>
  <r>
    <x v="26"/>
    <s v="02-02-01-004-006-04"/>
    <n v="10"/>
    <s v="Materiales y suministros - Acumuladores, pilas y baterías primarias y sus partes y piezas"/>
    <s v="BATERIA 48D PARA LUV D-MAX 2.5 4X4"/>
    <n v="26111703"/>
    <n v="0"/>
    <n v="5"/>
    <n v="7"/>
    <n v="2"/>
    <n v="2600000"/>
    <s v="UNIDAD"/>
    <s v="NO SOLICITADAS"/>
  </r>
  <r>
    <x v="26"/>
    <s v="02-02-01-004-006-04"/>
    <n v="10"/>
    <s v="Materiales y suministros - Acumuladores, pilas y baterías primarias y sus partes y piezas"/>
    <s v="BATERIA CON BORNES CONTRARIOS PARA FORD 350 SUPERDUTY 2010"/>
    <n v="26111703"/>
    <n v="0"/>
    <n v="5"/>
    <n v="7"/>
    <n v="2"/>
    <n v="1360000"/>
    <s v="UNIDAD"/>
    <s v="NO SOLICITADAS"/>
  </r>
  <r>
    <x v="26"/>
    <s v="02-02-01-004-006-04"/>
    <n v="10"/>
    <s v="Materiales y suministros - Acumuladores, pilas y baterías primarias y sus partes y piezas"/>
    <s v="BATERIA DE 1000 AMP PARA NNR 700P 3.0 2011"/>
    <n v="26111703"/>
    <n v="0"/>
    <n v="5"/>
    <n v="7"/>
    <n v="2"/>
    <n v="1670000"/>
    <s v="UNIDAD"/>
    <s v="NO SOLICITADAS"/>
  </r>
  <r>
    <x v="26"/>
    <s v="02-02-01-004-006-04"/>
    <n v="10"/>
    <s v="Materiales y suministros - Acumuladores, pilas y baterías primarias y sus partes y piezas"/>
    <s v="BATERIA PARA RENAULT LOGAN 2012"/>
    <n v="26111703"/>
    <n v="0"/>
    <n v="5"/>
    <n v="7"/>
    <n v="1"/>
    <n v="460000"/>
    <s v="UNIDAD"/>
    <s v="NO SOLICITADAS"/>
  </r>
  <r>
    <x v="26"/>
    <s v="02-02-01-004-006-04"/>
    <n v="10"/>
    <s v="Materiales y suministros - Acumuladores, pilas y baterías primarias y sus partes y piezas"/>
    <s v="BATERIA PARA VOLKSWAGEN TRANSPORTER 2014"/>
    <n v="26111703"/>
    <n v="0"/>
    <n v="5"/>
    <n v="7"/>
    <n v="1"/>
    <n v="650000"/>
    <s v="UNIDAD"/>
    <s v="NO SOLICITADAS"/>
  </r>
  <r>
    <x v="26"/>
    <s v="02-02-01-002-007"/>
    <n v="10"/>
    <s v="Materiales y suministros - Artículos textiles (excepto prendas de vestir)"/>
    <s v="BOLSA DE LONA"/>
    <n v="24111501"/>
    <n v="0"/>
    <n v="3"/>
    <n v="9"/>
    <n v="500"/>
    <n v="750000"/>
    <s v="UNIDAD"/>
    <s v="NO SOLICITADAS"/>
  </r>
  <r>
    <x v="26"/>
    <s v="02-02-01-002-008"/>
    <n v="10"/>
    <s v="Materiales y suministros - Dotación (prendas de vestir y calzado)"/>
    <s v="BOZAL"/>
    <n v="10141610"/>
    <n v="0"/>
    <n v="3"/>
    <n v="9"/>
    <n v="8"/>
    <n v="368000"/>
    <s v="UNIDAD"/>
    <s v="NO SOLICITADAS"/>
  </r>
  <r>
    <x v="26"/>
    <s v="02-02-01-003-008-09"/>
    <n v="10"/>
    <s v="Materiales y suministros - Otros artículos manufacturados n. C. P."/>
    <s v="BROCHAS - RODILLOS"/>
    <n v="30151900"/>
    <n v="0"/>
    <n v="2"/>
    <n v="10"/>
    <n v="1"/>
    <n v="1200000"/>
    <s v="GLOBAL"/>
    <s v="NO SOLICITADAS"/>
  </r>
  <r>
    <x v="26"/>
    <s v="02-02-01-004-006-09"/>
    <n v="10"/>
    <s v="Materiales y suministros - Otro equipo eléctrico y sus partes y piezas"/>
    <s v="BUJIAS PARA LANCHA MOTOR DF150"/>
    <n v="26101732"/>
    <n v="0"/>
    <n v="5"/>
    <n v="7"/>
    <n v="4"/>
    <n v="128000"/>
    <s v="UNIDAD"/>
    <s v="NO SOLICITADAS"/>
  </r>
  <r>
    <x v="26"/>
    <s v="02-02-01-004-002"/>
    <n v="10"/>
    <s v="Materiales y suministros - Productos metálicos elaborados (excepto maquinaria y equipo)"/>
    <s v="CABLES ELECTRICOS"/>
    <n v="30151900"/>
    <n v="0"/>
    <n v="2"/>
    <n v="10"/>
    <n v="1"/>
    <n v="420000"/>
    <s v="GLOBAL"/>
    <s v="NO SOLICITADAS"/>
  </r>
  <r>
    <x v="26"/>
    <s v="02-02-01-003-006-04"/>
    <n v="10"/>
    <s v="Materiales y suministros - Productos de empaque y envasado, de plástico"/>
    <s v="CANECA PLASTICA"/>
    <n v="52152002"/>
    <n v="0"/>
    <n v="3"/>
    <n v="9"/>
    <n v="6"/>
    <n v="2400000"/>
    <s v="UNIDAD"/>
    <s v="NO SOLICITADAS"/>
  </r>
  <r>
    <x v="26"/>
    <s v="02-02-01-002-008"/>
    <n v="10"/>
    <s v="Materiales y suministros - Dotación (prendas de vestir y calzado)"/>
    <s v="CAPA DE ENFRIAMIENTO"/>
    <n v="10111307"/>
    <n v="0"/>
    <n v="3"/>
    <n v="9"/>
    <n v="1"/>
    <n v="400000"/>
    <s v="UNIDAD"/>
    <s v="NO SOLICITADAS"/>
  </r>
  <r>
    <x v="26"/>
    <s v="02-02-01-004-006-04"/>
    <n v="10"/>
    <s v="Materiales y suministros - Acumuladores, pilas y baterías primarias y sus partes y piezas"/>
    <s v="CARGADOR DE BATERIAS"/>
    <n v="26111704"/>
    <n v="0"/>
    <n v="2"/>
    <n v="10"/>
    <n v="1"/>
    <n v="700000"/>
    <s v="UNIDAD"/>
    <s v="NO SOLICITADAS"/>
  </r>
  <r>
    <x v="26"/>
    <s v="02-02-01-002-007"/>
    <n v="10"/>
    <s v="Materiales y suministros - Artículos textiles (excepto prendas de vestir)"/>
    <s v="CARPA CUBIERTA EN LONA TIPO KIOSKO DE 6 M X 6 M"/>
    <n v="49121503"/>
    <n v="0"/>
    <n v="2"/>
    <n v="10"/>
    <n v="1"/>
    <n v="6500000"/>
    <s v="UNIDAD"/>
    <s v="NO SOLICITADAS"/>
  </r>
  <r>
    <x v="26"/>
    <s v="02-02-01-002-008"/>
    <n v="10"/>
    <s v="Materiales y suministros - Dotación (prendas de vestir y calzado)"/>
    <s v="CASCO PARA TRABAJO EN ALTURAS CON BARBUQUEJO"/>
    <n v="46181704"/>
    <n v="0"/>
    <n v="6"/>
    <n v="6"/>
    <n v="10"/>
    <n v="290000"/>
    <s v="UNIDAD"/>
    <s v="NO SOLICITADAS"/>
  </r>
  <r>
    <x v="26"/>
    <s v="02-02-01-003-007-04"/>
    <n v="10"/>
    <s v="Materiales y suministros - Yeso, cal y cemento"/>
    <s v="CEMENTO - YESO"/>
    <n v="30151900"/>
    <n v="0"/>
    <n v="2"/>
    <n v="10"/>
    <n v="1"/>
    <n v="630000"/>
    <s v="GLOBAL"/>
    <s v="NO SOLICITADAS"/>
  </r>
  <r>
    <x v="26"/>
    <s v="02-02-01-003-008-09"/>
    <n v="10"/>
    <s v="Materiales y suministros - Otros artículos manufacturados n. C. P."/>
    <s v="CEPILLO DE DIENTES CANINO"/>
    <n v="10111302"/>
    <n v="0"/>
    <n v="3"/>
    <n v="9"/>
    <n v="12"/>
    <n v="180000"/>
    <s v="UNIDAD"/>
    <s v="NO SOLICITADAS"/>
  </r>
  <r>
    <x v="26"/>
    <s v="02-02-01-003-008-09"/>
    <n v="10"/>
    <s v="Materiales y suministros - Otros artículos manufacturados n. C. P."/>
    <s v="CEPILLO SLICKER"/>
    <n v="10111302"/>
    <n v="0"/>
    <n v="3"/>
    <n v="9"/>
    <n v="6"/>
    <n v="96000"/>
    <s v="UNIDAD"/>
    <s v="NO SOLICITADAS"/>
  </r>
  <r>
    <x v="26"/>
    <s v="02-02-01-003-005-03"/>
    <n v="10"/>
    <s v="Materiales y suministros - Jabón, preparados para limpieza, perfumes y preparados de tocador"/>
    <s v="CERA LIQUIDA PARA VEHICULO"/>
    <n v="47131800"/>
    <n v="0"/>
    <n v="3"/>
    <n v="9"/>
    <n v="15"/>
    <n v="465000"/>
    <s v="UNIDAD"/>
    <s v="NO SOLICITADAS"/>
  </r>
  <r>
    <x v="26"/>
    <s v="02-02-01-002-008"/>
    <n v="10"/>
    <s v="Materiales y suministros - Dotación (prendas de vestir y calzado)"/>
    <s v="CHALECO REFLECTIVO "/>
    <n v="46181507"/>
    <n v="0"/>
    <n v="6"/>
    <n v="6"/>
    <n v="16"/>
    <n v="208000"/>
    <s v="UNIDAD"/>
    <s v="NO SOLICITADAS"/>
  </r>
  <r>
    <x v="26"/>
    <s v="02-02-01-004-009-01"/>
    <n v="10"/>
    <s v="Materiales y suministros - Vehículos automotores, remolques y semirremolques; y sus partes, piezas y accesorios"/>
    <s v="CILINDRO DE FRENO DELANTERO DERECHO PARA NNR 700P 3.0 2011"/>
    <n v="26112102"/>
    <n v="0"/>
    <n v="5"/>
    <n v="7"/>
    <n v="1"/>
    <n v="180000"/>
    <s v="UNIDAD"/>
    <s v="NO SOLICITADAS"/>
  </r>
  <r>
    <x v="26"/>
    <s v="02-02-01-004-009-01"/>
    <n v="10"/>
    <s v="Materiales y suministros - Vehículos automotores, remolques y semirremolques; y sus partes, piezas y accesorios"/>
    <s v="CILINDRO DE FRENO DELANTERO IZQUIERDA PARA NNR 700P 3.0 2011"/>
    <n v="26112102"/>
    <n v="0"/>
    <n v="5"/>
    <n v="7"/>
    <n v="1"/>
    <n v="180000"/>
    <s v="UNIDAD"/>
    <s v="NO SOLICITADAS"/>
  </r>
  <r>
    <x v="26"/>
    <s v="02-02-01-004-009-01"/>
    <n v="10"/>
    <s v="Materiales y suministros - Vehículos automotores, remolques y semirremolques; y sus partes, piezas y accesorios"/>
    <s v="CILINDRO DE FRENO TRASERO DERECHO PARA NNR 700P 3.0 2011"/>
    <n v="26112102"/>
    <n v="0"/>
    <n v="5"/>
    <n v="7"/>
    <n v="1"/>
    <n v="180000"/>
    <s v="UNIDAD"/>
    <s v="NO SOLICITADAS"/>
  </r>
  <r>
    <x v="26"/>
    <s v="02-02-01-004-009-01"/>
    <n v="10"/>
    <s v="Materiales y suministros - Vehículos automotores, remolques y semirremolques; y sus partes, piezas y accesorios"/>
    <s v="CILINDRO DE FRENO TRASERO IZQUIERDA PARA NNR 700P 3.0 2011"/>
    <n v="26112102"/>
    <n v="0"/>
    <n v="5"/>
    <n v="7"/>
    <n v="1"/>
    <n v="180000"/>
    <s v="UNIDAD"/>
    <s v="NO SOLICITADAS"/>
  </r>
  <r>
    <x v="26"/>
    <s v="02-02-01-003-006-09"/>
    <n v="10"/>
    <s v="Materiales y suministros - Otros productos plásticos"/>
    <s v="CINTAS - SOPORTES - TEJAS - BRIDAS - DUCHAS - TAPAS "/>
    <n v="30151900"/>
    <n v="0"/>
    <n v="2"/>
    <n v="10"/>
    <n v="1"/>
    <n v="1500000"/>
    <s v="GLOBAL"/>
    <s v="NO SOLICITADAS"/>
  </r>
  <r>
    <x v="26"/>
    <s v="02-02-01-003-005-02"/>
    <n v="10"/>
    <s v="Materiales y suministros - Productos farmacéuticos"/>
    <s v="COLLAR ECTOPARASITICIDA PARA PERROS GRANDES"/>
    <n v="10111305"/>
    <n v="0"/>
    <n v="3"/>
    <n v="9"/>
    <n v="24"/>
    <n v="1464000"/>
    <s v="UNIDAD"/>
    <s v="NO SOLICITADAS"/>
  </r>
  <r>
    <x v="26"/>
    <s v="02-02-01-003-008-09"/>
    <n v="10"/>
    <s v="Materiales y suministros - Otros artículos manufacturados n. C. P."/>
    <s v="COLLAR FIJO EN CINTA TUBULAR"/>
    <n v="10141608"/>
    <n v="0"/>
    <n v="3"/>
    <n v="9"/>
    <n v="12"/>
    <n v="360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n v="15101500"/>
    <n v="0"/>
    <n v="1"/>
    <n v="11"/>
    <n v="1"/>
    <n v="89200000"/>
    <s v="GLOBAL"/>
    <s v="SI EN TRAMITE"/>
  </r>
  <r>
    <x v="26"/>
    <s v="02-02-01-004-002"/>
    <n v="10"/>
    <s v="Materiales y suministros - Productos metálicos elaborados (excepto maquinaria y equipo)"/>
    <s v="COMEDERO EN ACERO INOXIDABLE"/>
    <n v="10111304"/>
    <n v="0"/>
    <n v="3"/>
    <n v="9"/>
    <n v="6"/>
    <n v="324000"/>
    <s v="UNIDAD"/>
    <s v="NO SOLICITADAS"/>
  </r>
  <r>
    <x v="26"/>
    <s v="02-01-01-004-007-01"/>
    <n v="16"/>
    <s v="Activos fijos - Válvulas y tubos electrónicos; componentes electrónicos; sus partes y piezas"/>
    <s v="CONDENSADORA 2 HP"/>
    <n v="40101704"/>
    <n v="0"/>
    <n v="3"/>
    <n v="9"/>
    <n v="2"/>
    <n v="9500000"/>
    <s v="UNIDAD"/>
    <s v="NO SOLICITADAS"/>
  </r>
  <r>
    <x v="26"/>
    <s v="02-01-01-004-007-01"/>
    <n v="16"/>
    <s v="Activos fijos - Válvulas y tubos electrónicos; componentes electrónicos; sus partes y piezas"/>
    <s v="CONDENSADORA 2,5 HP"/>
    <n v="40101704"/>
    <n v="0"/>
    <n v="3"/>
    <n v="9"/>
    <n v="1"/>
    <n v="5100000"/>
    <s v="UNIDAD"/>
    <s v="NO SOLICITADAS"/>
  </r>
  <r>
    <x v="26"/>
    <s v="02-02-01-004-006-09"/>
    <n v="10"/>
    <s v="Materiales y suministros - Otro equipo eléctrico y sus partes y piezas"/>
    <s v="CORREA DE ALTERNADOR PARA NNR 700P 3.0 2011"/>
    <n v="26111802"/>
    <n v="0"/>
    <n v="5"/>
    <n v="7"/>
    <n v="1"/>
    <n v="170000"/>
    <s v="UNIDAD"/>
    <s v="NO SOLICITADAS"/>
  </r>
  <r>
    <x v="26"/>
    <s v="02-02-01-002-008"/>
    <n v="10"/>
    <s v="Materiales y suministros - Dotación (prendas de vestir y calzado)"/>
    <s v="CORREA EN CINTA TUBULAR"/>
    <n v="10141606"/>
    <n v="0"/>
    <n v="3"/>
    <n v="9"/>
    <n v="15"/>
    <n v="525000"/>
    <s v="UNIDAD"/>
    <s v="NO SOLICITADAS"/>
  </r>
  <r>
    <x v="26"/>
    <s v="02-02-01-004-002"/>
    <n v="10"/>
    <s v="Materiales y suministros - Productos metálicos elaborados (excepto maquinaria y equipo)"/>
    <s v="CORTAFRIO"/>
    <n v="27111901"/>
    <n v="0"/>
    <n v="2"/>
    <n v="10"/>
    <n v="2"/>
    <n v="60000"/>
    <s v="UNIDAD"/>
    <s v="NO SOLICITADAS"/>
  </r>
  <r>
    <x v="26"/>
    <s v="02-02-01-004-002"/>
    <n v="10"/>
    <s v="Materiales y suministros - Productos metálicos elaborados (excepto maquinaria y equipo)"/>
    <s v="CORTAUÑA PARA CANINO"/>
    <n v="10111302"/>
    <n v="0"/>
    <n v="3"/>
    <n v="9"/>
    <n v="2"/>
    <n v="54000"/>
    <s v="UNIDAD"/>
    <s v="NO SOLICITADAS"/>
  </r>
  <r>
    <x v="26"/>
    <s v="02-02-01-003-005-02"/>
    <n v="10"/>
    <s v="Materiales y suministros - Productos farmacéuticos"/>
    <s v="CREMA PARA TRATAMIENTO DE ALMOHADILLAS"/>
    <n v="10111305"/>
    <n v="0"/>
    <n v="3"/>
    <n v="9"/>
    <n v="5"/>
    <n v="400000"/>
    <s v="UNIDAD"/>
    <s v="NO SOLICITADAS"/>
  </r>
  <r>
    <x v="26"/>
    <s v="02-02-01-004-004-01"/>
    <n v="10"/>
    <s v="Materiales y suministros - Maquinaria agropecuaria o silvícola y sus partes y piezas"/>
    <s v="CUCHILLA DE RESPUESTO PARA GUADAÑA "/>
    <n v="27111517"/>
    <n v="0"/>
    <n v="5"/>
    <n v="7"/>
    <n v="4"/>
    <n v="104000"/>
    <s v="UNIDAD"/>
    <s v="NO SOLICITADAS"/>
  </r>
  <r>
    <x v="26"/>
    <s v="02-02-01-004-002"/>
    <n v="10"/>
    <s v="Materiales y suministros - Productos metálicos elaborados (excepto maquinaria y equipo)"/>
    <s v="DELTAS DE SEGURIDAD"/>
    <n v="27112404"/>
    <n v="0"/>
    <n v="3"/>
    <n v="9"/>
    <n v="8"/>
    <n v="480000"/>
    <s v="UNIDAD"/>
    <s v="NO SOLICITADAS"/>
  </r>
  <r>
    <x v="26"/>
    <s v="02-02-01-003-005-02"/>
    <n v="10"/>
    <s v="Materiales y suministros - Productos farmacéuticos"/>
    <s v="DESPARASITANTE INTERNO POMOATO DE PIRANTEL 116MG, PRAZIQUANTE, EXCIPIENTES, JERINGA POR 10 ML"/>
    <n v="10111305"/>
    <n v="0"/>
    <n v="3"/>
    <n v="9"/>
    <n v="12"/>
    <n v="276000"/>
    <s v="UNIDAD"/>
    <s v="NO SOLICITADAS"/>
  </r>
  <r>
    <x v="26"/>
    <s v="02-02-01-003-005-02"/>
    <n v="10"/>
    <s v="Materiales y suministros - Productos farmacéuticos"/>
    <s v="DESPARASITANTE INTERNO POMOATO DE PIRANTEL 504MG, PRAZIQUANTE, EXCIPIENTES, CAJA CON 1 TABLETA"/>
    <n v="10111305"/>
    <n v="0"/>
    <n v="3"/>
    <n v="9"/>
    <n v="12"/>
    <n v="372000"/>
    <s v="UNIDAD"/>
    <s v="NO SOLICITADAS"/>
  </r>
  <r>
    <x v="26"/>
    <s v="02-02-01-003-005-02"/>
    <n v="10"/>
    <s v="Materiales y suministros - Productos farmacéuticos"/>
    <s v="ECTOPARASITICIDA EN PIPETA PARA PERROS GRANDE 2,68ML"/>
    <n v="10111305"/>
    <n v="0"/>
    <n v="3"/>
    <n v="9"/>
    <n v="12"/>
    <n v="516000"/>
    <s v="UNIDAD"/>
    <s v="NO SOLICITADAS"/>
  </r>
  <r>
    <x v="26"/>
    <s v="02-02-01-003-005-02"/>
    <n v="10"/>
    <s v="Materiales y suministros - Productos farmacéuticos"/>
    <s v="ECTOPARASITICIDA EN PIPETA PARA PERROS MEDIANO 2,68ML"/>
    <n v="10111305"/>
    <n v="0"/>
    <n v="3"/>
    <n v="9"/>
    <n v="12"/>
    <n v="480000"/>
    <s v="UNIDAD"/>
    <s v="NO SOLICITADAS"/>
  </r>
  <r>
    <x v="26"/>
    <s v="02-02-02-008-006-03"/>
    <n v="10"/>
    <s v="Adquisición de servicios - Servicios de apoyo a la distribución de electricidad, gas y agua"/>
    <s v="ENERGIA"/>
    <n v="83101807"/>
    <n v="0"/>
    <n v="1"/>
    <n v="11"/>
    <n v="1"/>
    <n v="324600000"/>
    <s v="GLOBAL"/>
    <s v="NO SOLICITADAS"/>
  </r>
  <r>
    <x v="26"/>
    <s v="02-02-02-008-006-03"/>
    <n v="16"/>
    <s v="Adquisición de servicios - Servicios de apoyo a la distribución de electricidad, gas y agua"/>
    <s v="ENERGIA"/>
    <n v="83101807"/>
    <n v="0"/>
    <n v="1"/>
    <n v="11"/>
    <n v="1"/>
    <n v="52700000"/>
    <s v="GLOBAL"/>
    <s v="NO SOLICITADAS"/>
  </r>
  <r>
    <x v="26"/>
    <s v="02-02-01-004-002"/>
    <n v="10"/>
    <s v="Materiales y suministros - Productos metálicos elaborados (excepto maquinaria y equipo)"/>
    <s v="ESCALERA TELESCOPICA DE 8MT EN FIBRA DE VIDRIO"/>
    <n v="30191500"/>
    <n v="0"/>
    <n v="2"/>
    <n v="10"/>
    <n v="1"/>
    <n v="920000"/>
    <s v="UNIDAD"/>
    <s v="NO SOLICITADAS"/>
  </r>
  <r>
    <x v="26"/>
    <s v="02-02-01-002-007"/>
    <n v="10"/>
    <s v="Materiales y suministros - Artículos textiles (excepto prendas de vestir)"/>
    <s v="ESLINGA PARA POSICIONAMIENTO Y RESTRICCIÓN DE CAIDAS, MOSQUETON DE 3/4"/>
    <n v="46182314"/>
    <n v="0"/>
    <n v="6"/>
    <n v="6"/>
    <n v="2"/>
    <n v="340000"/>
    <s v="UNIDAD"/>
    <s v="NO SOLICITADAS"/>
  </r>
  <r>
    <x v="26"/>
    <s v="02-01-01-004-003-09"/>
    <n v="16"/>
    <s v="Activos fijos - Otras máquinas para usos generales y sus partes y piezas"/>
    <s v="EVAPORADORA 14.000 BTU"/>
    <n v="24131514"/>
    <n v="0"/>
    <n v="3"/>
    <n v="9"/>
    <n v="2"/>
    <n v="4400000"/>
    <s v="UNIDAD"/>
    <s v="NO SOLICITADAS"/>
  </r>
  <r>
    <x v="26"/>
    <s v="02-01-01-004-003-09"/>
    <n v="16"/>
    <s v="Activos fijos - Otras máquinas para usos generales y sus partes y piezas"/>
    <s v="EVAPORADORA 16.000 BTU"/>
    <n v="24131514"/>
    <n v="0"/>
    <n v="3"/>
    <n v="9"/>
    <n v="1"/>
    <n v="2300000"/>
    <s v="UNIDAD"/>
    <s v="NO SOLICITADAS"/>
  </r>
  <r>
    <x v="26"/>
    <s v="02-02-01-004-009-01"/>
    <n v="10"/>
    <s v="Materiales y suministros - Vehículos automotores, remolques y semirremolques; y sus partes, piezas y accesorios"/>
    <s v="EXOSTO COMPLETO PARA ZUZUKI DR200"/>
    <n v="26131612"/>
    <n v="0"/>
    <n v="5"/>
    <n v="7"/>
    <n v="2"/>
    <n v="3500000"/>
    <s v="UNIDAD"/>
    <s v="NO SOLICITADAS"/>
  </r>
  <r>
    <x v="26"/>
    <s v="02-02-01-004-003-09"/>
    <n v="10"/>
    <s v="Materiales y suministros - Otras máquinas para usos generales y sus partes y piezas"/>
    <s v="EXTINTOR TIPO CO2 DE 10 LIBRAS"/>
    <n v="46191601"/>
    <n v="0"/>
    <n v="6"/>
    <n v="6"/>
    <n v="4"/>
    <n v="1280000"/>
    <s v="UNIDAD"/>
    <s v="NO SOLICITADAS"/>
  </r>
  <r>
    <x v="26"/>
    <s v="02-02-01-004-003-09"/>
    <n v="10"/>
    <s v="Materiales y suministros - Otras máquinas para usos generales y sus partes y piezas"/>
    <s v="EXTINTOR TIPO CO2 DE 5 LIBRAS"/>
    <n v="46191601"/>
    <n v="0"/>
    <n v="6"/>
    <n v="6"/>
    <n v="4"/>
    <n v="1960000"/>
    <s v="UNIDAD"/>
    <s v="NO SOLICITADAS"/>
  </r>
  <r>
    <x v="26"/>
    <s v="02-02-01-004-002"/>
    <n v="10"/>
    <s v="Materiales y suministros - Productos metálicos elaborados (excepto maquinaria y equipo)"/>
    <s v="EXTRACTOR DE PINES"/>
    <n v="27111712"/>
    <n v="0"/>
    <n v="2"/>
    <n v="10"/>
    <n v="1"/>
    <n v="68000"/>
    <s v="UNIDAD"/>
    <s v="NO SOLICITADAS"/>
  </r>
  <r>
    <x v="26"/>
    <s v="02-02-01-004-009-01"/>
    <n v="10"/>
    <s v="Materiales y suministros - Vehículos automotores, remolques y semirremolques; y sus partes, piezas y accesorios"/>
    <s v="FILTRO DE ACEITE D-MAX 3.0 4X4 2007"/>
    <n v="40161504"/>
    <n v="0"/>
    <n v="5"/>
    <n v="7"/>
    <n v="2"/>
    <n v="120000"/>
    <s v="UNIDAD"/>
    <s v="NO SOLICITADAS"/>
  </r>
  <r>
    <x v="26"/>
    <s v="02-02-01-004-009-01"/>
    <n v="10"/>
    <s v="Materiales y suministros - Vehículos automotores, remolques y semirremolques; y sus partes, piezas y accesorios"/>
    <s v="FILTRO DE ACEITE LUV D-MAX 2.5 4X4"/>
    <n v="40161504"/>
    <n v="0"/>
    <n v="5"/>
    <n v="7"/>
    <n v="15"/>
    <n v="825000"/>
    <s v="UNIDAD"/>
    <s v="NO SOLICITADAS"/>
  </r>
  <r>
    <x v="26"/>
    <s v="02-02-01-004-009-01"/>
    <n v="10"/>
    <s v="Materiales y suministros - Vehículos automotores, remolques y semirremolques; y sus partes, piezas y accesorios"/>
    <s v="FILTRO DE ACEITE MAZDA BT-50 2012"/>
    <n v="40161504"/>
    <n v="0"/>
    <n v="5"/>
    <n v="7"/>
    <n v="2"/>
    <n v="120000"/>
    <s v="UNIDAD"/>
    <s v="NO SOLICITADAS"/>
  </r>
  <r>
    <x v="26"/>
    <s v="02-02-01-004-009-01"/>
    <n v="10"/>
    <s v="Materiales y suministros - Vehículos automotores, remolques y semirremolques; y sus partes, piezas y accesorios"/>
    <s v="FILTRO DE ACEITE NISSAN FRONTIER 2017"/>
    <n v="40161504"/>
    <n v="0"/>
    <n v="5"/>
    <n v="7"/>
    <n v="2"/>
    <n v="120000"/>
    <s v="UNIDAD"/>
    <s v="NO SOLICITADAS"/>
  </r>
  <r>
    <x v="26"/>
    <s v="02-02-01-004-009-01"/>
    <n v="10"/>
    <s v="Materiales y suministros - Vehículos automotores, remolques y semirremolques; y sus partes, piezas y accesorios"/>
    <s v="FILTRO DE ACEITE PARA BUS FRR 2018"/>
    <n v="40161504"/>
    <n v="0"/>
    <n v="5"/>
    <n v="7"/>
    <n v="2"/>
    <n v="240000"/>
    <s v="UNIDAD"/>
    <s v="NO SOLICITADAS"/>
  </r>
  <r>
    <x v="26"/>
    <s v="02-02-01-004-009-01"/>
    <n v="10"/>
    <s v="Materiales y suministros - Vehículos automotores, remolques y semirremolques; y sus partes, piezas y accesorios"/>
    <s v="FILTRO DE ACEITE PARA NNR 700P 3.0 2011"/>
    <n v="40161504"/>
    <n v="0"/>
    <n v="5"/>
    <n v="7"/>
    <n v="2"/>
    <n v="130000"/>
    <s v="UNIDAD"/>
    <s v="NO SOLICITADAS"/>
  </r>
  <r>
    <x v="26"/>
    <s v="02-02-01-004-009-01"/>
    <n v="10"/>
    <s v="Materiales y suministros - Vehículos automotores, remolques y semirremolques; y sus partes, piezas y accesorios"/>
    <s v="FILTRO DE ACEITE PARA NQR RDW FA 2015"/>
    <n v="40161504"/>
    <n v="0"/>
    <n v="5"/>
    <n v="7"/>
    <n v="3"/>
    <n v="195000"/>
    <s v="UNIDAD"/>
    <s v="NO SOLICITADAS"/>
  </r>
  <r>
    <x v="26"/>
    <s v="02-02-01-004-009-01"/>
    <n v="10"/>
    <s v="Materiales y suministros - Vehículos automotores, remolques y semirremolques; y sus partes, piezas y accesorios"/>
    <s v="FILTRO DE ACEITE PARA ZUZUKI DR200"/>
    <n v="40161504"/>
    <n v="0"/>
    <n v="5"/>
    <n v="7"/>
    <n v="4"/>
    <n v="160000"/>
    <s v="UNIDAD"/>
    <s v="NO SOLICITADAS"/>
  </r>
  <r>
    <x v="26"/>
    <s v="02-02-01-004-009-01"/>
    <n v="10"/>
    <s v="Materiales y suministros - Vehículos automotores, remolques y semirremolques; y sus partes, piezas y accesorios"/>
    <s v="FILTRO DE ACEITE RENAULT LOGAN 2012"/>
    <n v="40161504"/>
    <n v="0"/>
    <n v="5"/>
    <n v="7"/>
    <n v="2"/>
    <n v="34000"/>
    <s v="UNIDAD"/>
    <s v="NO SOLICITADAS"/>
  </r>
  <r>
    <x v="26"/>
    <s v="02-02-01-004-009-01"/>
    <n v="10"/>
    <s v="Materiales y suministros - Vehículos automotores, remolques y semirremolques; y sus partes, piezas y accesorios"/>
    <s v="FILTRO DE ACEITE VOLKSWAGEN TRANSPORTER 2014"/>
    <n v="40161504"/>
    <n v="0"/>
    <n v="5"/>
    <n v="7"/>
    <n v="2"/>
    <n v="130000"/>
    <s v="UNIDAD"/>
    <s v="NO SOLICITADAS"/>
  </r>
  <r>
    <x v="26"/>
    <s v="02-02-01-004-009-01"/>
    <n v="10"/>
    <s v="Materiales y suministros - Vehículos automotores, remolques y semirremolques; y sus partes, piezas y accesorios"/>
    <s v="FILTRO DE AIRE D-MAX 3.0 4X4 2007"/>
    <n v="40161505"/>
    <n v="0"/>
    <n v="5"/>
    <n v="7"/>
    <n v="2"/>
    <n v="160000"/>
    <s v="UNIDAD"/>
    <s v="NO SOLICITADAS"/>
  </r>
  <r>
    <x v="26"/>
    <s v="02-02-01-004-009-01"/>
    <n v="10"/>
    <s v="Materiales y suministros - Vehículos automotores, remolques y semirremolques; y sus partes, piezas y accesorios"/>
    <s v="FILTRO DE AIRE LUV D-MAX 2.5 4X4"/>
    <n v="40161505"/>
    <n v="0"/>
    <n v="5"/>
    <n v="7"/>
    <n v="15"/>
    <n v="1125000"/>
    <s v="UNIDAD"/>
    <s v="NO SOLICITADAS"/>
  </r>
  <r>
    <x v="26"/>
    <s v="02-02-01-004-009-01"/>
    <n v="10"/>
    <s v="Materiales y suministros - Vehículos automotores, remolques y semirremolques; y sus partes, piezas y accesorios"/>
    <s v="FILTRO DE AIRE MAZDA BT-50 2012"/>
    <n v="40161505"/>
    <n v="0"/>
    <n v="5"/>
    <n v="7"/>
    <n v="2"/>
    <n v="130000"/>
    <s v="UNIDAD"/>
    <s v="NO SOLICITADAS"/>
  </r>
  <r>
    <x v="26"/>
    <s v="02-02-01-004-009-01"/>
    <n v="10"/>
    <s v="Materiales y suministros - Vehículos automotores, remolques y semirremolques; y sus partes, piezas y accesorios"/>
    <s v="FILTRO DE AIRE NISSAN FRONTIER 2017"/>
    <n v="40161505"/>
    <n v="0"/>
    <n v="5"/>
    <n v="7"/>
    <n v="2"/>
    <n v="130000"/>
    <s v="UNIDAD"/>
    <s v="NO SOLICITADAS"/>
  </r>
  <r>
    <x v="26"/>
    <s v="02-02-01-004-009-01"/>
    <n v="10"/>
    <s v="Materiales y suministros - Vehículos automotores, remolques y semirremolques; y sus partes, piezas y accesorios"/>
    <s v="FILTRO DE AIRE PARA BUS FRR 2018"/>
    <n v="40161505"/>
    <n v="0"/>
    <n v="5"/>
    <n v="7"/>
    <n v="2"/>
    <n v="280000"/>
    <s v="UNIDAD"/>
    <s v="NO SOLICITADAS"/>
  </r>
  <r>
    <x v="26"/>
    <s v="02-02-01-004-009-01"/>
    <n v="10"/>
    <s v="Materiales y suministros - Vehículos automotores, remolques y semirremolques; y sus partes, piezas y accesorios"/>
    <s v="FILTRO DE AIRE PARA NNR 700P 3.0 2011"/>
    <n v="40161505"/>
    <n v="0"/>
    <n v="5"/>
    <n v="7"/>
    <n v="2"/>
    <n v="190000"/>
    <s v="UNIDAD"/>
    <s v="NO SOLICITADAS"/>
  </r>
  <r>
    <x v="26"/>
    <s v="02-02-01-004-009-01"/>
    <n v="10"/>
    <s v="Materiales y suministros - Vehículos automotores, remolques y semirremolques; y sus partes, piezas y accesorios"/>
    <s v="FILTRO DE AIRE PARA NQR RDW FA 2015"/>
    <n v="40161505"/>
    <n v="0"/>
    <n v="5"/>
    <n v="7"/>
    <n v="3"/>
    <n v="285000"/>
    <s v="UNIDAD"/>
    <s v="NO SOLICITADAS"/>
  </r>
  <r>
    <x v="26"/>
    <s v="02-02-01-004-009-01"/>
    <n v="10"/>
    <s v="Materiales y suministros - Vehículos automotores, remolques y semirremolques; y sus partes, piezas y accesorios"/>
    <s v="FILTRO DE AIRE RENAULT LOGAN 2012"/>
    <n v="40161505"/>
    <n v="0"/>
    <n v="5"/>
    <n v="7"/>
    <n v="2"/>
    <n v="76000"/>
    <s v="UNIDAD"/>
    <s v="NO SOLICITADAS"/>
  </r>
  <r>
    <x v="26"/>
    <s v="02-02-01-004-009-01"/>
    <n v="10"/>
    <s v="Materiales y suministros - Vehículos automotores, remolques y semirremolques; y sus partes, piezas y accesorios"/>
    <s v="FILTRO DE AIRE VOLKSWAGEN TRANSPORTER 2014"/>
    <n v="40161505"/>
    <n v="0"/>
    <n v="5"/>
    <n v="7"/>
    <n v="2"/>
    <n v="190000"/>
    <s v="UNIDAD"/>
    <s v="NO SOLICITADAS"/>
  </r>
  <r>
    <x v="26"/>
    <s v="02-02-01-004-009-01"/>
    <n v="10"/>
    <s v="Materiales y suministros - Vehículos automotores, remolques y semirremolques; y sus partes, piezas y accesorios"/>
    <s v="FILTRO DE COMBUSITIBLE VOLKSWAGEN TRANSPORTER 2014"/>
    <n v="40161513"/>
    <n v="0"/>
    <n v="5"/>
    <n v="7"/>
    <n v="2"/>
    <n v="270000"/>
    <s v="UNIDAD"/>
    <s v="NO SOLICITADAS"/>
  </r>
  <r>
    <x v="26"/>
    <s v="02-02-01-004-009-01"/>
    <n v="10"/>
    <s v="Materiales y suministros - Vehículos automotores, remolques y semirremolques; y sus partes, piezas y accesorios"/>
    <s v="FILTRO DE COMBUSTIBLE ALTO PARA LANCHA MOTOR DF150"/>
    <n v="40161513"/>
    <n v="0"/>
    <n v="5"/>
    <n v="7"/>
    <n v="1"/>
    <n v="95000"/>
    <s v="UNIDAD"/>
    <s v="NO SOLICITADAS"/>
  </r>
  <r>
    <x v="26"/>
    <s v="02-02-01-004-009-01"/>
    <n v="10"/>
    <s v="Materiales y suministros - Vehículos automotores, remolques y semirremolques; y sus partes, piezas y accesorios"/>
    <s v="FILTRO DE COMBUSTIBLE BAJO PARA LANCHA MOTOR DF150"/>
    <n v="40161513"/>
    <n v="0"/>
    <n v="5"/>
    <n v="7"/>
    <n v="1"/>
    <n v="95000"/>
    <s v="UNIDAD"/>
    <s v="NO SOLICITADAS"/>
  </r>
  <r>
    <x v="26"/>
    <s v="02-02-01-004-009-01"/>
    <n v="10"/>
    <s v="Materiales y suministros - Vehículos automotores, remolques y semirremolques; y sus partes, piezas y accesorios"/>
    <s v="FILTRO DE COMBUSTIBLE CON TASA PARA DRENAR EL AGUA REF.AS5850SP PARA NNR 700P 3.0 2011"/>
    <n v="40161513"/>
    <n v="0"/>
    <n v="5"/>
    <n v="7"/>
    <n v="4"/>
    <n v="1120000"/>
    <s v="UNIDAD"/>
    <s v="NO SOLICITADAS"/>
  </r>
  <r>
    <x v="26"/>
    <s v="02-02-01-004-009-01"/>
    <n v="10"/>
    <s v="Materiales y suministros - Vehículos automotores, remolques y semirremolques; y sus partes, piezas y accesorios"/>
    <s v="FILTRO DE COMBUSTIBLE D-MAX 3.0 4X4 2007"/>
    <n v="40161513"/>
    <n v="0"/>
    <n v="5"/>
    <n v="7"/>
    <n v="2"/>
    <n v="180000"/>
    <s v="UNIDAD"/>
    <s v="NO SOLICITADAS"/>
  </r>
  <r>
    <x v="26"/>
    <s v="02-02-01-004-009-01"/>
    <n v="10"/>
    <s v="Materiales y suministros - Vehículos automotores, remolques y semirremolques; y sus partes, piezas y accesorios"/>
    <s v="FILTRO DE COMBUSTIBLE LUV D-MAX 2.5 4X4"/>
    <n v="40161513"/>
    <n v="0"/>
    <n v="5"/>
    <n v="7"/>
    <n v="15"/>
    <n v="1425000"/>
    <s v="UNIDAD"/>
    <s v="NO SOLICITADAS"/>
  </r>
  <r>
    <x v="26"/>
    <s v="02-02-01-004-009-01"/>
    <n v="10"/>
    <s v="Materiales y suministros - Vehículos automotores, remolques y semirremolques; y sus partes, piezas y accesorios"/>
    <s v="FILTRO DE COMBUSTIBLE MAZDA BT-50 2012"/>
    <n v="40161513"/>
    <n v="0"/>
    <n v="5"/>
    <n v="7"/>
    <n v="2"/>
    <n v="180000"/>
    <s v="UNIDAD"/>
    <s v="NO SOLICITADAS"/>
  </r>
  <r>
    <x v="26"/>
    <s v="02-02-01-004-009-01"/>
    <n v="10"/>
    <s v="Materiales y suministros - Vehículos automotores, remolques y semirremolques; y sus partes, piezas y accesorios"/>
    <s v="FILTRO DE COMBUSTIBLE NISSAN FRONTIER 2017"/>
    <n v="40161513"/>
    <n v="0"/>
    <n v="5"/>
    <n v="7"/>
    <n v="2"/>
    <n v="180000"/>
    <s v="UNIDAD"/>
    <s v="NO SOLICITADAS"/>
  </r>
  <r>
    <x v="26"/>
    <s v="02-02-01-004-009-01"/>
    <n v="10"/>
    <s v="Materiales y suministros - Vehículos automotores, remolques y semirremolques; y sus partes, piezas y accesorios"/>
    <s v="FILTRO DE COMBUSTIBLE PARA BUS FRR 2018"/>
    <n v="40161513"/>
    <n v="0"/>
    <n v="5"/>
    <n v="7"/>
    <n v="2"/>
    <n v="360000"/>
    <s v="UNIDAD"/>
    <s v="NO SOLICITADAS"/>
  </r>
  <r>
    <x v="26"/>
    <s v="02-02-01-004-009-01"/>
    <n v="10"/>
    <s v="Materiales y suministros - Vehículos automotores, remolques y semirremolques; y sus partes, piezas y accesorios"/>
    <s v="FILTRO DE COMBUSTIBLE PARA NQR RDW FA 2015"/>
    <n v="40161513"/>
    <n v="0"/>
    <n v="5"/>
    <n v="7"/>
    <n v="3"/>
    <n v="360000"/>
    <s v="UNIDAD"/>
    <s v="NO SOLICITADAS"/>
  </r>
  <r>
    <x v="26"/>
    <s v="02-02-01-004-009-01"/>
    <n v="10"/>
    <s v="Materiales y suministros - Vehículos automotores, remolques y semirremolques; y sus partes, piezas y accesorios"/>
    <s v="FILTRO DE COMBUSTIBLE RENAULT LOGAN 2012"/>
    <n v="40161513"/>
    <n v="0"/>
    <n v="5"/>
    <n v="7"/>
    <n v="2"/>
    <n v="56000"/>
    <s v="UNIDAD"/>
    <s v="NO SOLICITADAS"/>
  </r>
  <r>
    <x v="26"/>
    <s v="02-02-01-004-009-01"/>
    <n v="10"/>
    <s v="Materiales y suministros - Vehículos automotores, remolques y semirremolques; y sus partes, piezas y accesorios"/>
    <s v="FILTRO DE COMBUSTIBLE SEPARADOR (ELEMENTO) PARA LANCHA MOTOR DF150"/>
    <n v="40161513"/>
    <n v="0"/>
    <n v="5"/>
    <n v="7"/>
    <n v="1"/>
    <n v="110000"/>
    <s v="UNIDAD"/>
    <s v="NO SOLICITADAS"/>
  </r>
  <r>
    <x v="26"/>
    <s v="02-02-01-004-009-01"/>
    <n v="10"/>
    <s v="Materiales y suministros - Vehículos automotores, remolques y semirremolques; y sus partes, piezas y accesorios"/>
    <s v="FILTRO DE COMBUSTIBLE SEPARADOR TRAMPA D-MAX 3.0 4X4 2007"/>
    <n v="40161513"/>
    <n v="0"/>
    <n v="5"/>
    <n v="7"/>
    <n v="2"/>
    <n v="180000"/>
    <s v="UNIDAD"/>
    <s v="NO SOLICITADAS"/>
  </r>
  <r>
    <x v="26"/>
    <s v="02-02-01-004-009-01"/>
    <n v="10"/>
    <s v="Materiales y suministros - Vehículos automotores, remolques y semirremolques; y sus partes, piezas y accesorios"/>
    <s v="FILTRO DE COMBUSTIBLE SEPARADOR TRAMPA LUV D-MAX 2.5 4X4"/>
    <n v="40161513"/>
    <n v="0"/>
    <n v="5"/>
    <n v="7"/>
    <n v="15"/>
    <n v="1425000"/>
    <s v="UNIDAD"/>
    <s v="NO SOLICITADAS"/>
  </r>
  <r>
    <x v="26"/>
    <s v="02-02-01-004-009-01"/>
    <n v="10"/>
    <s v="Materiales y suministros - Vehículos automotores, remolques y semirremolques; y sus partes, piezas y accesorios"/>
    <s v="FILTRO DE COMBUSTIBLE SEPARADOR TRAMPA MAZDA BT-50 2012"/>
    <n v="40161513"/>
    <n v="0"/>
    <n v="5"/>
    <n v="7"/>
    <n v="2"/>
    <n v="180000"/>
    <s v="UNIDAD"/>
    <s v="NO SOLICITADAS"/>
  </r>
  <r>
    <x v="26"/>
    <s v="02-02-01-004-009-01"/>
    <n v="10"/>
    <s v="Materiales y suministros - Vehículos automotores, remolques y semirremolques; y sus partes, piezas y accesorios"/>
    <s v="FILTRO DE COMBUSTIBLE SEPARADOR TRAMPA PARA BUS FRR 2018"/>
    <n v="40161513"/>
    <n v="0"/>
    <n v="5"/>
    <n v="7"/>
    <n v="2"/>
    <n v="360000"/>
    <s v="UNIDAD"/>
    <s v="NO SOLICITADAS"/>
  </r>
  <r>
    <x v="26"/>
    <s v="02-02-01-004-009-01"/>
    <n v="10"/>
    <s v="Materiales y suministros - Vehículos automotores, remolques y semirremolques; y sus partes, piezas y accesorios"/>
    <s v="FILTRO DE COMBUSTIBLE SEPARADOR TRAMPA PARA NQR RDW FA 2015"/>
    <n v="40161513"/>
    <n v="0"/>
    <n v="5"/>
    <n v="7"/>
    <n v="3"/>
    <n v="360000"/>
    <s v="UNIDAD"/>
    <s v="NO SOLICITADAS"/>
  </r>
  <r>
    <x v="26"/>
    <s v="02-02-01-004-009-01"/>
    <n v="10"/>
    <s v="Materiales y suministros - Vehículos automotores, remolques y semirremolques; y sus partes, piezas y accesorios"/>
    <s v="FILTRO DE COMBUSTIBLE SEPARADOR TRAMPA VOLKSWAGEN TRANSPORTER 2014"/>
    <n v="40161513"/>
    <n v="0"/>
    <n v="5"/>
    <n v="7"/>
    <n v="2"/>
    <n v="270000"/>
    <s v="UNIDAD"/>
    <s v="NO SOLICITADAS"/>
  </r>
  <r>
    <x v="26"/>
    <s v="02-02-01-004-008-02"/>
    <n v="10"/>
    <s v="Materiales y suministros - Instrumentos y aparatos de medición, verificación, análisis, de navegación y para otros fines (excepto instrumentos ópticos); instrumentos de control de procesos industriales, sus partes, piezas y accesorios"/>
    <s v="FLEXOMETRO 5 M CON MARCAS EN AMBOS LADOS DE LA CINTA "/>
    <n v="41111613"/>
    <n v="0"/>
    <n v="2"/>
    <n v="10"/>
    <n v="1"/>
    <n v="20000"/>
    <s v="UNIDAD"/>
    <s v="NO SOLICITADAS"/>
  </r>
  <r>
    <x v="26"/>
    <s v="02-02-01-004-003-05"/>
    <n v="10"/>
    <s v="Materiales y suministros - Equipo de elevación y manipulación y sus partes y piezas"/>
    <s v="GATO POWER"/>
    <n v="24101612"/>
    <n v="0"/>
    <n v="2"/>
    <n v="10"/>
    <n v="1"/>
    <n v="620000"/>
    <s v="UNIDAD"/>
    <s v="NO SOLICITADAS"/>
  </r>
  <r>
    <x v="26"/>
    <s v="02-02-01-004-003-05"/>
    <n v="10"/>
    <s v="Materiales y suministros - Equipo de elevación y manipulación y sus partes y piezas"/>
    <s v="GRÚA GATO LEVANTA MOTORES DE 3 TONELADAS HIDRÁULICA"/>
    <n v="24101630"/>
    <n v="0"/>
    <n v="2"/>
    <n v="10"/>
    <n v="1"/>
    <n v="675000"/>
    <s v="UNIDAD"/>
    <s v="NO SOLICITADAS"/>
  </r>
  <r>
    <x v="26"/>
    <s v="02-02-01-004-004-01"/>
    <n v="10"/>
    <s v="Materiales y suministros - Maquinaria agropecuaria o silvícola y sus partes y piezas"/>
    <s v="GUADAÑA"/>
    <n v="27112006"/>
    <n v="0"/>
    <n v="5"/>
    <n v="7"/>
    <n v="1"/>
    <n v="895000"/>
    <s v="UNIDAD"/>
    <s v="NO SOLICITADAS"/>
  </r>
  <r>
    <x v="26"/>
    <s v="02-02-01-004-009-02"/>
    <n v="10"/>
    <s v="Materiales y suministros - Carrocerías (incluso cabinas) para vehículos automotores; remolques y semirremolques; y sus partes, piezas y accesorios"/>
    <s v="GUARDABARROS PASARUEDA D-MAX 3.0 4X4 2007"/>
    <n v="25172602"/>
    <n v="0"/>
    <n v="5"/>
    <n v="7"/>
    <n v="2"/>
    <n v="480000"/>
    <s v="UNIDAD"/>
    <s v="NO SOLICITADAS"/>
  </r>
  <r>
    <x v="26"/>
    <s v="02-02-01-004-002"/>
    <n v="10"/>
    <s v="Materiales y suministros - Productos metálicos elaborados (excepto maquinaria y equipo)"/>
    <s v="GUAYA"/>
    <n v="27112404"/>
    <n v="0"/>
    <n v="3"/>
    <n v="9"/>
    <n v="1"/>
    <n v="150000"/>
    <s v="UNIDAD"/>
    <s v="NO SOLICITADAS"/>
  </r>
  <r>
    <x v="26"/>
    <s v="08-01-02-006"/>
    <n v="10"/>
    <s v="Impuestos - Impuesto sobre vehículos automotores"/>
    <s v="IMPUESTO DE VEHICULO CAMIONETA FORD"/>
    <n v="93151510"/>
    <n v="0"/>
    <n v="3"/>
    <n v="9"/>
    <n v="1"/>
    <n v="140000"/>
    <s v="GLOBAL"/>
    <s v="NO SOLICITADAS"/>
  </r>
  <r>
    <x v="26"/>
    <s v="08-01-02-001"/>
    <n v="10"/>
    <s v="Impuestos - Impuesto predial"/>
    <s v="IMPUESTO PREDIAL"/>
    <n v="93161601"/>
    <n v="0"/>
    <n v="1"/>
    <n v="12"/>
    <n v="1"/>
    <n v="14600000"/>
    <s v="GLOBAL"/>
    <s v="NO SOLICITADAS"/>
  </r>
  <r>
    <x v="26"/>
    <s v="02-02-01-004-006-02"/>
    <n v="10"/>
    <s v="Materiales y suministros - Aparatos de control eléctrico y distribución de electricidad y sus partes y piezas"/>
    <s v="INTERRUPTOR - TOMACORRIENTE - CAPACITOR - TEMPORIZADOR - TABLERO ACRILICO"/>
    <n v="30151900"/>
    <n v="0"/>
    <n v="2"/>
    <n v="10"/>
    <n v="1"/>
    <n v="3900000"/>
    <s v="GLOBAL"/>
    <s v="NO SOLICITADAS"/>
  </r>
  <r>
    <x v="26"/>
    <s v="02-02-01-003-004-06"/>
    <n v="10"/>
    <s v="Materiales y suministros - Abonos y plaguicidas"/>
    <s v="JABON INSECTICIDA "/>
    <n v="10111302"/>
    <n v="0"/>
    <n v="3"/>
    <n v="9"/>
    <n v="10"/>
    <n v="120000"/>
    <s v="UNIDAD"/>
    <s v="NO SOLICITADAS"/>
  </r>
  <r>
    <x v="26"/>
    <s v="02-02-01-004-009-01"/>
    <n v="10"/>
    <s v="Materiales y suministros - Vehículos automotores, remolques y semirremolques; y sus partes, piezas y accesorios"/>
    <s v="JUEGO DE AMORTIGUADORES TRASEROS PARA POLARIS 500"/>
    <n v="12161700"/>
    <n v="0"/>
    <n v="5"/>
    <n v="7"/>
    <n v="1"/>
    <n v="2560000"/>
    <s v="UNIDAD"/>
    <s v="NO SOLICITADAS"/>
  </r>
  <r>
    <x v="26"/>
    <s v="02-02-01-004-002"/>
    <n v="10"/>
    <s v="Materiales y suministros - Productos metálicos elaborados (excepto maquinaria y equipo)"/>
    <s v="JUEGO DE DESTORNILLADORES "/>
    <n v="27111701"/>
    <n v="0"/>
    <n v="2"/>
    <n v="10"/>
    <n v="4"/>
    <n v="284000"/>
    <s v="UNIDAD"/>
    <s v="NO SOLICITADAS"/>
  </r>
  <r>
    <x v="26"/>
    <s v="02-02-01-004-009-01"/>
    <n v="10"/>
    <s v="Materiales y suministros - Vehículos automotores, remolques y semirremolques; y sus partes, piezas y accesorios"/>
    <s v="JUEGO DE EJES TRASEROS PARA POLARIS 500"/>
    <n v="26111512"/>
    <n v="0"/>
    <n v="5"/>
    <n v="7"/>
    <n v="1"/>
    <n v="1200000"/>
    <s v="UNIDAD"/>
    <s v="NO SOLICITADAS"/>
  </r>
  <r>
    <x v="26"/>
    <s v="02-02-01-004-002"/>
    <n v="10"/>
    <s v="Materiales y suministros - Productos metálicos elaborados (excepto maquinaria y equipo)"/>
    <s v="JUEGO DE FORMONES DESDE ¼ HASTA 1”"/>
    <n v="27111911"/>
    <n v="0"/>
    <n v="2"/>
    <n v="10"/>
    <n v="1"/>
    <n v="49000"/>
    <s v="UNIDAD"/>
    <s v="NO SOLICITADAS"/>
  </r>
  <r>
    <x v="26"/>
    <s v="02-02-01-004-002"/>
    <n v="10"/>
    <s v="Materiales y suministros - Productos metálicos elaborados (excepto maquinaria y equipo)"/>
    <s v="JUEGO DE LLAVES ALLEN MILIMETRICAS Y EN PULGADAS"/>
    <n v="27111710"/>
    <n v="0"/>
    <n v="2"/>
    <n v="10"/>
    <n v="1"/>
    <n v="24000"/>
    <s v="UNIDAD"/>
    <s v="NO SOLICITADAS"/>
  </r>
  <r>
    <x v="26"/>
    <s v="02-02-01-004-002"/>
    <n v="10"/>
    <s v="Materiales y suministros - Productos metálicos elaborados (excepto maquinaria y equipo)"/>
    <s v="JUEGO DE LLAVES TORX"/>
    <n v="27111729"/>
    <n v="0"/>
    <n v="2"/>
    <n v="10"/>
    <n v="1"/>
    <n v="50000"/>
    <s v="UNIDAD"/>
    <s v="NO SOLICITADAS"/>
  </r>
  <r>
    <x v="26"/>
    <s v="02-02-01-004-002"/>
    <n v="10"/>
    <s v="Materiales y suministros - Productos metálicos elaborados (excepto maquinaria y equipo)"/>
    <s v="JUEGO DE MACHUELOS Y TARRAJAS 76 PIEZAS"/>
    <n v="30161900"/>
    <n v="0"/>
    <n v="2"/>
    <n v="10"/>
    <n v="1"/>
    <n v="89000"/>
    <s v="UNIDAD"/>
    <s v="NO SOLICITADAS"/>
  </r>
  <r>
    <x v="26"/>
    <s v="02-02-01-003-007-09"/>
    <n v="10"/>
    <s v="Materiales y suministros - Otros productos minerales no metálicos n. C. P."/>
    <s v="JUEGO DE PASTILLAS DE DISCO DE FRENO DELANTERO PARA POLARIS 500"/>
    <n v="25171713"/>
    <n v="0"/>
    <n v="5"/>
    <n v="7"/>
    <n v="1"/>
    <n v="2000000"/>
    <s v="UNIDAD"/>
    <s v="NO SOLICITADAS"/>
  </r>
  <r>
    <x v="26"/>
    <s v="02-02-01-003-007-09"/>
    <n v="10"/>
    <s v="Materiales y suministros - Otros productos minerales no metálicos n. C. P."/>
    <s v="JUEGO DE PASTILLAS DE DISCO DE FRENO DELANTERO PARA POLARIS 500"/>
    <n v="25171713"/>
    <n v="0"/>
    <n v="5"/>
    <n v="7"/>
    <n v="1"/>
    <n v="2000000"/>
    <s v="UNIDAD"/>
    <s v="NO SOLICITADAS"/>
  </r>
  <r>
    <x v="26"/>
    <s v="02-02-01-004-003-03"/>
    <n v="10"/>
    <s v="Materiales y suministros - Cojinetes, engranajes, ruedas de fricción y elementos de transmisión y sus partes y piezas"/>
    <s v="JUEGO DE RODAMIENTOS DELANTERO PARA POLARIS 500"/>
    <n v="31171500"/>
    <n v="0"/>
    <n v="5"/>
    <n v="7"/>
    <n v="1"/>
    <n v="810000"/>
    <s v="UNIDAD"/>
    <s v="NO SOLICITADAS"/>
  </r>
  <r>
    <x v="26"/>
    <s v="02-02-01-004-003-03"/>
    <n v="10"/>
    <s v="Materiales y suministros - Cojinetes, engranajes, ruedas de fricción y elementos de transmisión y sus partes y piezas"/>
    <s v="JUEGO DE RODAMIENTOS TRASERO PARA POLARIS 500"/>
    <n v="31171500"/>
    <n v="0"/>
    <n v="5"/>
    <n v="7"/>
    <n v="1"/>
    <n v="810000"/>
    <s v="UNIDAD"/>
    <s v="NO SOLICITADAS"/>
  </r>
  <r>
    <x v="26"/>
    <s v="02-02-01-004-009-01"/>
    <n v="10"/>
    <s v="Materiales y suministros - Vehículos automotores, remolques y semirremolques; y sus partes, piezas y accesorios"/>
    <s v="KIT DE ARRASTRE PARA YAMAHA XTZ250"/>
    <n v="25171700"/>
    <n v="0"/>
    <n v="5"/>
    <n v="7"/>
    <n v="1"/>
    <n v="410000"/>
    <s v="UNIDAD"/>
    <s v="NO SOLICITADAS"/>
  </r>
  <r>
    <x v="26"/>
    <s v="02-02-01-004-009-01"/>
    <n v="10"/>
    <s v="Materiales y suministros - Vehículos automotores, remolques y semirremolques; y sus partes, piezas y accesorios"/>
    <s v="KIT DE CARRETERA"/>
    <n v="25191513"/>
    <n v="0"/>
    <n v="5"/>
    <n v="7"/>
    <n v="10"/>
    <n v="2370000"/>
    <s v="UNIDAD"/>
    <s v="NO SOLICITADAS"/>
  </r>
  <r>
    <x v="26"/>
    <s v="02-02-01-004-009-01"/>
    <n v="10"/>
    <s v="Materiales y suministros - Vehículos automotores, remolques y semirremolques; y sus partes, piezas y accesorios"/>
    <s v="KIT DE CLUTCH PARA YAMAHA XTZ 250"/>
    <n v="26111900"/>
    <n v="0"/>
    <n v="5"/>
    <n v="7"/>
    <n v="1"/>
    <n v="1150000"/>
    <s v="UNIDAD"/>
    <s v="NO SOLICITADAS"/>
  </r>
  <r>
    <x v="26"/>
    <s v="02-02-01-004-002"/>
    <n v="10"/>
    <s v="Materiales y suministros - Productos metálicos elaborados (excepto maquinaria y equipo)"/>
    <s v="KIT DE HERRAMIENTAS PARA COMPUTADORA  "/>
    <n v="27113200"/>
    <n v="0"/>
    <n v="2"/>
    <n v="10"/>
    <n v="1"/>
    <n v="120000"/>
    <n v="0"/>
    <s v="NO SOLICITADAS"/>
  </r>
  <r>
    <x v="26"/>
    <s v="02-02-01-003-006-01"/>
    <n v="10"/>
    <s v="Materiales y suministros - Llantas de caucho y neumáticos (cámaras de aire)"/>
    <s v="KIT RADIOS LLANTA TRASERA YAMAHA XTZ 250"/>
    <n v="25171900"/>
    <n v="0"/>
    <n v="5"/>
    <n v="7"/>
    <n v="1"/>
    <n v="105000"/>
    <s v="UNIDAD"/>
    <s v="NO SOLICITADAS"/>
  </r>
  <r>
    <x v="26"/>
    <s v="02-02-01-003-007-09"/>
    <n v="10"/>
    <s v="Materiales y suministros - Otros productos minerales no metálicos n. C. P."/>
    <s v="LIJAS - EMULSION ASALFATICA - MANTO IMPERMEABILIZANTE"/>
    <n v="30151900"/>
    <n v="0"/>
    <n v="2"/>
    <n v="10"/>
    <n v="1"/>
    <n v="3701000"/>
    <s v="GLOBAL"/>
    <s v="NO SOLICITADAS"/>
  </r>
  <r>
    <x v="26"/>
    <s v="02-02-01-003-005-04"/>
    <n v="10"/>
    <s v="Materiales y suministros - Productos químicos n. C. P."/>
    <s v="LIMPIACONTACTOS ELECTRONICO 240 C.C."/>
    <n v="47131800"/>
    <n v="0"/>
    <n v="3"/>
    <n v="9"/>
    <n v="5"/>
    <n v="145000"/>
    <s v="UNIDAD"/>
    <s v="NO SOLICITADAS"/>
  </r>
  <r>
    <x v="26"/>
    <s v="02-02-01-003-005-02"/>
    <n v="10"/>
    <s v="Materiales y suministros - Productos farmacéuticos"/>
    <s v="LIMPIADOR DE OIDOS"/>
    <n v="10111302"/>
    <n v="0"/>
    <n v="3"/>
    <n v="9"/>
    <n v="12"/>
    <n v="456000"/>
    <s v="UNIDAD"/>
    <s v="NO SOLICITADAS"/>
  </r>
  <r>
    <x v="26"/>
    <s v="02-02-01-003-005-04"/>
    <n v="10"/>
    <s v="Materiales y suministros - Productos químicos n. C. P."/>
    <s v="LIQUIDO PARA FRENOS"/>
    <n v="15121509"/>
    <n v="0"/>
    <n v="5"/>
    <n v="7"/>
    <n v="48"/>
    <n v="240000"/>
    <s v="UNIDAD"/>
    <s v="NO SOLICITADAS"/>
  </r>
  <r>
    <x v="26"/>
    <s v="02-02-01-003-005-04"/>
    <n v="10"/>
    <s v="Materiales y suministros - Productos químicos n. C. P."/>
    <s v="LIQUIDO REFRIGERANTE"/>
    <n v="24131513"/>
    <n v="0"/>
    <n v="5"/>
    <n v="7"/>
    <n v="10"/>
    <n v="130000"/>
    <s v="GALON"/>
    <s v="NO SOLICITADAS"/>
  </r>
  <r>
    <x v="26"/>
    <s v="02-02-01-003-006-01"/>
    <n v="10"/>
    <s v="Materiales y suministros - Llantas de caucho y neumáticos (cámaras de aire)"/>
    <s v="LLANTAS  PARA VEHICULO PESADO 215/75 R17.5"/>
    <n v="25172503"/>
    <n v="0"/>
    <n v="4"/>
    <n v="8"/>
    <n v="4"/>
    <n v="1880000"/>
    <s v="UNIDAD"/>
    <s v="NO SOLICITADAS"/>
  </r>
  <r>
    <x v="26"/>
    <s v="02-02-01-004-002"/>
    <n v="10"/>
    <s v="Materiales y suministros - Productos metálicos elaborados (excepto maquinaria y equipo)"/>
    <s v="LLAVE DE FILTRO"/>
    <n v="27111700"/>
    <n v="0"/>
    <n v="2"/>
    <n v="10"/>
    <n v="1"/>
    <n v="25000"/>
    <s v="UNIDAD"/>
    <s v="NO SOLICITADAS"/>
  </r>
  <r>
    <x v="26"/>
    <s v="02-02-01-004-002"/>
    <n v="10"/>
    <s v="Materiales y suministros - Productos metálicos elaborados (excepto maquinaria y equipo)"/>
    <s v="LLAVE DE TUBO 18’’"/>
    <n v="27111708"/>
    <n v="0"/>
    <n v="2"/>
    <n v="10"/>
    <n v="2"/>
    <n v="134000"/>
    <s v="UNIDAD"/>
    <s v="NO SOLICITADAS"/>
  </r>
  <r>
    <x v="26"/>
    <s v="02-02-01-004-002"/>
    <n v="10"/>
    <s v="Materiales y suministros - Productos metálicos elaborados (excepto maquinaria y equipo)"/>
    <s v="LLAVE EXPANSIVA 16’’"/>
    <n v="27111707"/>
    <n v="0"/>
    <n v="2"/>
    <n v="10"/>
    <n v="2"/>
    <n v="200000"/>
    <s v="UNIDAD"/>
    <s v="NO SOLICITADAS"/>
  </r>
  <r>
    <x v="26"/>
    <s v="02-02-01-003-006-02"/>
    <n v="10"/>
    <s v="Materiales y suministros - Otros productos de caucho"/>
    <s v="MANGUERA - RUBATEX - CANTO PARA BORDES"/>
    <n v="30151900"/>
    <n v="0"/>
    <n v="2"/>
    <n v="10"/>
    <n v="1"/>
    <n v="2000000"/>
    <s v="GLOBAL"/>
    <s v="NO SOLICITADAS"/>
  </r>
  <r>
    <x v="26"/>
    <s v="02-02-01-003-006-02"/>
    <n v="10"/>
    <s v="Materiales y suministros - Otros productos de caucho"/>
    <s v="MANGUERA EN ALMA DE ACERO DE 3&quot; DE DIAMETRO X 6 METROS PARA AGUA, CON ACOPLES RAPIDOS MACHO Y HEMBRA"/>
    <n v="40142000"/>
    <n v="0"/>
    <n v="5"/>
    <n v="7"/>
    <n v="1"/>
    <n v="950000"/>
    <s v="UNIDAD"/>
    <s v="NO SOLICITADAS"/>
  </r>
  <r>
    <x v="26"/>
    <s v="02-02-01-004-008-02"/>
    <n v="10"/>
    <s v="Materiales y suministros - Instrumentos y aparatos de medición, verificación, análisis, de navegación y para otros fines (excepto instrumentos ópticos); instrumentos de control de procesos industriales, sus partes, piezas y accesorios"/>
    <s v="MANOMETRO 100 PSI"/>
    <n v="41103311"/>
    <n v="0"/>
    <n v="2"/>
    <n v="10"/>
    <n v="1"/>
    <n v="52000"/>
    <s v="UNIDAD"/>
    <s v="NO SOLICITADAS"/>
  </r>
  <r>
    <x v="26"/>
    <s v="02-02-02-005-004-01-2"/>
    <n v="10"/>
    <s v="Adquisición de servicios - Servicios generales de construcción de edificaciones no residenciales"/>
    <s v="MANTENIMIENTO DE LAS OFICINAS DEL GRUPO AEREO DE CARIBE"/>
    <n v="72102900"/>
    <n v="0"/>
    <n v="3"/>
    <n v="9"/>
    <n v="1"/>
    <n v="45500000"/>
    <s v="GLOBAL"/>
    <s v="NO SOLICITADAS"/>
  </r>
  <r>
    <x v="26"/>
    <s v="02-02-02-008-007-01-5"/>
    <n v="10"/>
    <s v="Adquisición de servicios - Servicios de mantenimiento y reparación de otra maquinaria y otro equipo"/>
    <s v="MANTENIMIENTO DE UPS"/>
    <n v="81101701"/>
    <n v="0"/>
    <n v="3"/>
    <n v="9"/>
    <n v="1"/>
    <n v="20000000"/>
    <s v="GLOBAL"/>
    <s v="NO SOLICITADAS"/>
  </r>
  <r>
    <x v="26"/>
    <s v="02-02-02-005-004-01-1"/>
    <n v="16"/>
    <s v="Adquisición de servicios - Servicios generales de construcción de edificaciones residenciales"/>
    <s v="MANTENIMIENTO DE VIVIENDAS PERSONAL MILITAR"/>
    <n v="72102900"/>
    <n v="0"/>
    <n v="3"/>
    <n v="9"/>
    <n v="1"/>
    <n v="25000000"/>
    <s v="GLOBAL"/>
    <s v="NO SOLICITADAS"/>
  </r>
  <r>
    <x v="26"/>
    <s v="02-02-02-005-004-01-1"/>
    <n v="10"/>
    <s v="Adquisición de servicios - Servicios generales de construcción de edificaciones residenciales"/>
    <s v="MANTENIMIENTO DE VIVIENDAS PERSONAL MILITAR"/>
    <n v="72102900"/>
    <n v="0"/>
    <n v="0"/>
    <n v="0"/>
    <n v="1"/>
    <n v="26000000"/>
    <s v="GLOBAL"/>
    <s v=""/>
  </r>
  <r>
    <x v="26"/>
    <s v="02-02-02-008-007-01-5"/>
    <n v="10"/>
    <s v="Adquisición de servicios - Servicios de mantenimiento y reparación de otra maquinaria y otro equipo"/>
    <s v="MANTENIMIENTO FOTOCOPIADORAS XEROX "/>
    <n v="81112306"/>
    <n v="0"/>
    <n v="3"/>
    <n v="9"/>
    <n v="1"/>
    <n v="7650000"/>
    <s v="GLOBAL"/>
    <s v="NO SOLICITADAS"/>
  </r>
  <r>
    <x v="26"/>
    <s v="02-02-02-008-007-01-5"/>
    <n v="10"/>
    <s v="Adquisición de servicios - Servicios de mantenimiento y reparación de otra maquinaria y otro equipo"/>
    <s v="MANTENIMIENTO PREVENTIVO Y CORRECTIVO A TODO COSTO DE SISTEMA ELECTRONICOS DE SEGURIDAD"/>
    <n v="72151704"/>
    <n v="0"/>
    <n v="2"/>
    <n v="10"/>
    <n v="1"/>
    <n v="13000000"/>
    <s v="GLOBAL"/>
    <s v="NO SOLICITADAS"/>
  </r>
  <r>
    <x v="26"/>
    <s v="02-02-02-008-007-01-5"/>
    <n v="10"/>
    <s v="Adquisición de servicios - Servicios de mantenimiento y reparación de otra maquinaria y otro equipo"/>
    <s v="MANTENIMIENTO PREVENTIVO Y CORRECTIVO DEL SISTEMA DE ENERGIA"/>
    <n v="72154300"/>
    <n v="0"/>
    <n v="3"/>
    <n v="9"/>
    <n v="1"/>
    <n v="40000000"/>
    <s v="GLOBAL"/>
    <s v="NO SOLICITADAS"/>
  </r>
  <r>
    <x v="26"/>
    <s v="02-02-02-008-007-01-4"/>
    <n v="10"/>
    <s v="Adquisición de servicios - Servicios de mantenimiento y reparación de maquinaria y equipo de transporte"/>
    <s v="MANTENIMIENTO PREVENTIVO, CORRECTIVO A TODO COSTO DEL PARQUE AUTOMOTOR "/>
    <n v="78181500"/>
    <n v="0"/>
    <n v="1"/>
    <n v="11"/>
    <n v="1"/>
    <n v="90000000"/>
    <s v="GLOBAL"/>
    <s v="SI EN TRAMITE"/>
  </r>
  <r>
    <x v="26"/>
    <s v="02-02-02-008-007-01-1"/>
    <n v="10"/>
    <s v="Adquisición de servicios - Servicios de mantenimiento y reparación de productos metálicos elaborados, excepto maquinaria y equipo"/>
    <s v="MANTENIMIENTO Y RECARGA DE EXTINTORES"/>
    <n v="72101516"/>
    <n v="0"/>
    <n v="6"/>
    <n v="6"/>
    <n v="1"/>
    <n v="5000000"/>
    <s v="GLOBAL"/>
    <s v="NO SOLICITADAS"/>
  </r>
  <r>
    <x v="26"/>
    <s v="02-02-01-002-007"/>
    <n v="10"/>
    <s v="Materiales y suministros - Artículos textiles (excepto prendas de vestir)"/>
    <s v="MANTO ASFALTICO"/>
    <n v="30151900"/>
    <n v="0"/>
    <n v="2"/>
    <n v="10"/>
    <n v="1"/>
    <n v="850000"/>
    <s v="GLOBAL"/>
    <s v="NO SOLICITADAS"/>
  </r>
  <r>
    <x v="26"/>
    <s v="02-02-01-004-009-01"/>
    <n v="10"/>
    <s v="Materiales y suministros - Vehículos automotores, remolques y semirremolques; y sus partes, piezas y accesorios"/>
    <s v="MANZANA TRASERA PARA YAMAHA XTZ 250"/>
    <n v="25191700"/>
    <n v="0"/>
    <n v="5"/>
    <n v="7"/>
    <n v="1"/>
    <n v="690000"/>
    <s v="UNIDAD"/>
    <s v="NO SOLICITADAS"/>
  </r>
  <r>
    <x v="26"/>
    <s v="02-02-01-004-002"/>
    <n v="10"/>
    <s v="Materiales y suministros - Productos metálicos elaborados (excepto maquinaria y equipo)"/>
    <s v="MESA DE TRABAJO"/>
    <n v="10111302"/>
    <n v="0"/>
    <n v="3"/>
    <n v="9"/>
    <n v="1"/>
    <n v="1500000"/>
    <s v="UNIDAD"/>
    <s v="NO SOLICITADAS"/>
  </r>
  <r>
    <x v="26"/>
    <s v="02-02-01-004-007-03"/>
    <n v="10"/>
    <s v="Materiales y suministros - Radiorreceptores y receptores de televisión; aparatos para la grabación y reproducción de sonido y video; micrófonos, altavoces, amplificadores, etc."/>
    <s v="MICROFONO"/>
    <n v="52161520"/>
    <n v="0"/>
    <n v="3"/>
    <n v="9"/>
    <n v="2"/>
    <n v="232000"/>
    <s v="UNIDAD"/>
    <s v="NO SOLICITADAS"/>
  </r>
  <r>
    <x v="26"/>
    <s v="02-02-01-003-008-09"/>
    <n v="10"/>
    <s v="Materiales y suministros - Otros artículos manufacturados n. C. P."/>
    <s v="MORDEDOR"/>
    <n v="10111301"/>
    <n v="0"/>
    <n v="3"/>
    <n v="9"/>
    <n v="2"/>
    <n v="100000"/>
    <s v="UNIDAD"/>
    <s v="NO SOLICITADAS"/>
  </r>
  <r>
    <x v="26"/>
    <s v="02-01-01-004-003-02"/>
    <n v="10"/>
    <s v="Activos fijos - Bombas, compresores, motores de fuerza hidráulica y motores de potencia neumática y válvulas y sus partes y piezas"/>
    <s v="MOTOBOMBA DE 1 HP"/>
    <n v="40151510"/>
    <n v="0"/>
    <n v="2"/>
    <n v="10"/>
    <n v="1"/>
    <n v="740000"/>
    <s v="UNIDAD"/>
    <s v="NO SOLICITADAS"/>
  </r>
  <r>
    <x v="26"/>
    <s v="02-01-01-004-003-02"/>
    <n v="10"/>
    <s v="Activos fijos - Bombas, compresores, motores de fuerza hidráulica y motores de potencia neumática y válvulas y sus partes y piezas"/>
    <s v="MOTOBOMBA SUMERGIBLE DE 0,75 HP"/>
    <n v="40151510"/>
    <n v="0"/>
    <n v="2"/>
    <n v="10"/>
    <n v="1"/>
    <n v="1225000"/>
    <s v="UNIDAD"/>
    <s v="NO SOLICITADAS"/>
  </r>
  <r>
    <x v="26"/>
    <s v="02-01-01-004-003-02"/>
    <n v="10"/>
    <s v="Activos fijos - Bombas, compresores, motores de fuerza hidráulica y motores de potencia neumática y válvulas y sus partes y piezas"/>
    <s v="MOTOBOMBA SUMERGIBLE DE 1 HP"/>
    <n v="40151510"/>
    <n v="0"/>
    <n v="2"/>
    <n v="10"/>
    <n v="1"/>
    <n v="1450000"/>
    <s v="UNIDAD"/>
    <s v="NO SOLICITADAS"/>
  </r>
  <r>
    <x v="26"/>
    <s v="02-01-01-004-003-02"/>
    <n v="10"/>
    <s v="Activos fijos - Bombas, compresores, motores de fuerza hidráulica y motores de potencia neumática y válvulas y sus partes y piezas"/>
    <s v="MOTOBOMBA TIPO JET DE 2 HP"/>
    <n v="40151510"/>
    <n v="0"/>
    <n v="2"/>
    <n v="10"/>
    <n v="1"/>
    <n v="1680000"/>
    <s v="UNIDAD"/>
    <s v="NO SOLICITADAS"/>
  </r>
  <r>
    <x v="26"/>
    <s v="02-01-01-004-003-02"/>
    <n v="10"/>
    <s v="Activos fijos - Bombas, compresores, motores de fuerza hidráulica y motores de potencia neumática y válvulas y sus partes y piezas"/>
    <s v="MOTOBOMBA TRIFASICA ALTA PRESION 3 HP "/>
    <n v="40151510"/>
    <n v="0"/>
    <n v="2"/>
    <n v="10"/>
    <n v="1"/>
    <n v="1100000"/>
    <s v="UNIDAD"/>
    <s v="NO SOLICITADAS"/>
  </r>
  <r>
    <x v="26"/>
    <s v="02-02-01-002-006"/>
    <n v="10"/>
    <s v="Materiales y suministros - Hilados e hilos; tejidos de fibras textiles incluso afelpados"/>
    <s v="NYLON DE 2,8 MM COLOR NARANJA"/>
    <n v="13111010"/>
    <n v="0"/>
    <n v="5"/>
    <n v="7"/>
    <n v="2"/>
    <n v="126000"/>
    <s v="UNIDAD"/>
    <s v="NO SOLICITADAS"/>
  </r>
  <r>
    <x v="26"/>
    <s v="02-02-01-004-007-03"/>
    <n v="10"/>
    <s v="Materiales y suministros - Radiorreceptores y receptores de televisión; aparatos para la grabación y reproducción de sonido y video; micrófonos, altavoces, amplificadores, etc."/>
    <s v="PARLANTE PASIVO 15&quot; PRO2000"/>
    <n v="52161512"/>
    <n v="0"/>
    <n v="3"/>
    <n v="9"/>
    <n v="2"/>
    <n v="734000"/>
    <s v="UNIDAD"/>
    <s v="NO SOLICITADAS"/>
  </r>
  <r>
    <x v="26"/>
    <s v="02-02-01-003-005-03"/>
    <n v="10"/>
    <s v="Materiales y suministros - Jabón, preparados para limpieza, perfumes y preparados de tocador"/>
    <s v="PASTA DENTAL PARA CANINO"/>
    <n v="10111302"/>
    <n v="0"/>
    <n v="3"/>
    <n v="9"/>
    <n v="12"/>
    <n v="336000"/>
    <s v="UNIDAD"/>
    <s v="NO SOLICITADAS"/>
  </r>
  <r>
    <x v="26"/>
    <s v="02-02-01-004-009-01"/>
    <n v="10"/>
    <s v="Materiales y suministros - Vehículos automotores, remolques y semirremolques; y sus partes, piezas y accesorios"/>
    <s v="PASTILLA DE FRENO PARA HONDA CBF 150"/>
    <n v="25171713"/>
    <n v="0"/>
    <n v="5"/>
    <n v="7"/>
    <n v="1"/>
    <n v="55000"/>
    <s v="UNIDAD"/>
    <s v="NO SOLICITADAS"/>
  </r>
  <r>
    <x v="26"/>
    <s v="02-02-01-004-009-01"/>
    <n v="10"/>
    <s v="Materiales y suministros - Vehículos automotores, remolques y semirremolques; y sus partes, piezas y accesorios"/>
    <s v="PASTILLA PARA FRENO DELANTERO YAMAHA XTZ250"/>
    <n v="25171713"/>
    <n v="0"/>
    <n v="5"/>
    <n v="7"/>
    <n v="1"/>
    <n v="55000"/>
    <s v="UNIDAD"/>
    <s v="NO SOLICITADAS"/>
  </r>
  <r>
    <x v="26"/>
    <s v="02-02-01-004-009-01"/>
    <n v="10"/>
    <s v="Materiales y suministros - Vehículos automotores, remolques y semirremolques; y sus partes, piezas y accesorios"/>
    <s v="PASTILLA PARA FRENO TRASERO YAMAHA XTZ250"/>
    <n v="25171713"/>
    <n v="0"/>
    <n v="5"/>
    <n v="7"/>
    <n v="1"/>
    <n v="55000"/>
    <s v="UNIDAD"/>
    <s v="NO SOLICITADAS"/>
  </r>
  <r>
    <x v="26"/>
    <s v="02-01-01-003-008-04"/>
    <n v="10"/>
    <s v="Activos fijos - Artículos de deporte"/>
    <s v="PELOTA DE TENNIS"/>
    <n v="10111301"/>
    <n v="0"/>
    <n v="3"/>
    <n v="9"/>
    <n v="12"/>
    <n v="252000"/>
    <s v="UNIDAD"/>
    <s v="NO SOLICITADAS"/>
  </r>
  <r>
    <x v="26"/>
    <s v="02-02-01-003-005-01"/>
    <n v="10"/>
    <s v="Materiales y suministros - Pinturas y barnices y productos relacionados; colores para la pintura artística; tintas"/>
    <s v="PINTURA - MASILLA - ESTUCO"/>
    <n v="30151900"/>
    <n v="0"/>
    <n v="2"/>
    <n v="10"/>
    <n v="1"/>
    <n v="12200000"/>
    <s v="GLOBAL"/>
    <s v="NO SOLICITADAS"/>
  </r>
  <r>
    <x v="26"/>
    <s v="02-02-01-004-004-02"/>
    <n v="10"/>
    <s v="Materiales y suministros - Máquinas herramientas y sus partes, piezas y accesorios"/>
    <s v="PISTOLA NEUMATICA AUTOMOTRIZ"/>
    <n v="27112700"/>
    <n v="0"/>
    <n v="2"/>
    <n v="10"/>
    <n v="1"/>
    <n v="200000"/>
    <s v="UNIDAD"/>
    <s v="NO SOLICITADAS"/>
  </r>
  <r>
    <x v="26"/>
    <s v="02-02-01-004-002"/>
    <n v="10"/>
    <s v="Materiales y suministros - Productos metálicos elaborados (excepto maquinaria y equipo)"/>
    <s v="PIZOSTATO DE 60-100 PSI"/>
    <n v="41112412"/>
    <n v="0"/>
    <n v="2"/>
    <n v="10"/>
    <n v="1"/>
    <n v="96000"/>
    <s v="UNIDAD"/>
    <s v="NO SOLICITADAS"/>
  </r>
  <r>
    <x v="26"/>
    <s v="02-02-01-004-008-02"/>
    <n v="10"/>
    <s v="Materiales y suministros - Instrumentos y aparatos de medición, verificación, análisis, de navegación y para otros fines (excepto instrumentos ópticos); instrumentos de control de procesos industriales, sus partes, piezas y accesorios"/>
    <s v="PROBADOR DE FASES TIPO ATORNILLADOR"/>
    <n v="41113682"/>
    <n v="0"/>
    <n v="2"/>
    <n v="10"/>
    <n v="2"/>
    <n v="16000"/>
    <s v="UNIDAD"/>
    <s v="NO SOLICITADAS"/>
  </r>
  <r>
    <x v="26"/>
    <s v="02-02-01-004-004-02"/>
    <n v="10"/>
    <s v="Materiales y suministros - Máquinas herramientas y sus partes, piezas y accesorios"/>
    <s v="PULIDORA PEQUEÑA"/>
    <n v="23101510"/>
    <n v="0"/>
    <n v="2"/>
    <n v="10"/>
    <n v="1"/>
    <n v="350000"/>
    <s v="UNIDAD"/>
    <s v="NO SOLICITADAS"/>
  </r>
  <r>
    <x v="26"/>
    <s v="02-02-01-004-008-02"/>
    <n v="10"/>
    <s v="Materiales y suministros - Instrumentos y aparatos de medición, verificación, análisis, de navegación y para otros fines (excepto instrumentos ópticos); instrumentos de control de procesos industriales, sus partes, piezas y accesorios"/>
    <s v="PUNTA LOGICA"/>
    <n v="41113600"/>
    <n v="0"/>
    <n v="2"/>
    <n v="10"/>
    <n v="1"/>
    <n v="64000"/>
    <s v="UNIDAD"/>
    <s v="NO SOLICITADAS"/>
  </r>
  <r>
    <x v="26"/>
    <s v="02-02-01-003-006-09"/>
    <n v="10"/>
    <s v="Materiales y suministros - Otros productos plásticos"/>
    <s v="RASTRILLO"/>
    <n v="27112003"/>
    <n v="0"/>
    <n v="3"/>
    <n v="9"/>
    <n v="40"/>
    <n v="760000"/>
    <s v="UNIDAD"/>
    <s v="NO SOLICITADAS"/>
  </r>
  <r>
    <x v="26"/>
    <s v="02-02-01-004-006-05"/>
    <n v="10"/>
    <s v="Materiales y suministros - Lámparas eléctricas de incandescencia o descarga; lámparas de arco, equipo para alumbrado eléctrico; sus partes y piezas"/>
    <s v="REFLECTOR"/>
    <n v="30151900"/>
    <n v="0"/>
    <n v="2"/>
    <n v="10"/>
    <n v="1"/>
    <n v="950000"/>
    <s v="GLOBAL"/>
    <s v="NO SOLICITADAS"/>
  </r>
  <r>
    <x v="26"/>
    <s v="02-02-02-009-007-09"/>
    <n v="10"/>
    <s v="Adquisición de servicios - Otros servicios diversos n. C. P."/>
    <s v="RENOVACION CONCESION DE AGUAS SUBTERRANEAS DEL GACAR"/>
    <n v="83101503"/>
    <n v="0"/>
    <n v="2"/>
    <n v="10"/>
    <n v="1"/>
    <n v="7100000"/>
    <s v="GLOBAL"/>
    <s v="NO SOLICITADAS"/>
  </r>
  <r>
    <x v="26"/>
    <s v="02-02-01-004-009-01"/>
    <n v="10"/>
    <s v="Materiales y suministros - Vehículos automotores, remolques y semirremolques; y sus partes, piezas y accesorios"/>
    <s v="RESORTES BARRA DELANTERA PARA HONDA CBF 150"/>
    <n v="27113301"/>
    <n v="0"/>
    <n v="5"/>
    <n v="7"/>
    <n v="1"/>
    <n v="12000"/>
    <s v="UNIDAD"/>
    <s v="NO SOLICITADAS"/>
  </r>
  <r>
    <x v="26"/>
    <s v="02-02-02-008-003-04-4"/>
    <n v="10"/>
    <s v="Adquisición de servicios - Servicios de ensayo y análisis técnicos"/>
    <s v="REVISION TECNICO MECANICA Y DE GASES PARA EL PARQUE AUTOMOTOR"/>
    <n v="78181505"/>
    <n v="0"/>
    <n v="2"/>
    <n v="10"/>
    <n v="1"/>
    <n v="1600000"/>
    <s v="GLOBAL"/>
    <s v="NO SOLICITADAS"/>
  </r>
  <r>
    <x v="26"/>
    <s v="02-02-01-004-002"/>
    <n v="10"/>
    <s v="Materiales y suministros - Productos metálicos elaborados (excepto maquinaria y equipo)"/>
    <s v="ROLLO FUSOR PARA IMPRESORA XEROX WORKCENTRE 4260"/>
    <n v="44103121"/>
    <n v="0"/>
    <n v="3"/>
    <n v="9"/>
    <n v="3"/>
    <n v="3300000"/>
    <s v="UNIDAD"/>
    <s v="NO SOLICITADAS"/>
  </r>
  <r>
    <x v="26"/>
    <s v="02-02-01-003-007-02"/>
    <n v="10"/>
    <s v="Materiales y suministros - Artículos de cerámica no estructural"/>
    <s v="SANITARIOS - LAVAMANOS"/>
    <n v="30151900"/>
    <n v="0"/>
    <n v="2"/>
    <n v="10"/>
    <n v="1"/>
    <n v="860000"/>
    <s v="GLOBAL"/>
    <s v="NO SOLICITADAS"/>
  </r>
  <r>
    <x v="26"/>
    <s v="02-02-01-004-002"/>
    <n v="10"/>
    <s v="Materiales y suministros - Productos metálicos elaborados (excepto maquinaria y equipo)"/>
    <s v="SERRUCHO TIPO TAJIMA"/>
    <n v="27111508"/>
    <n v="0"/>
    <n v="2"/>
    <n v="10"/>
    <n v="1"/>
    <n v="50000"/>
    <s v="UNIDAD"/>
    <s v="NO SOLICITADAS"/>
  </r>
  <r>
    <x v="26"/>
    <s v="02-02-02-006-003-03"/>
    <n v="16"/>
    <s v="Adquisición de servicios - Servicios de suministro de comidas"/>
    <s v="SERVICIO DE ALIMENTACION Y/O CATERING"/>
    <n v="90101700"/>
    <n v="0"/>
    <n v="2"/>
    <n v="10"/>
    <n v="1"/>
    <n v="20000000"/>
    <s v="GLOBAL"/>
    <s v="NO SOLICITADAS"/>
  </r>
  <r>
    <x v="26"/>
    <s v="02-02-02-008-005-03"/>
    <n v="10"/>
    <s v="Adquisición de servicios - Servicios de limpieza"/>
    <s v="SERVICIO DE ASEO Y LIMPIEZA"/>
    <n v="76111500"/>
    <n v="0"/>
    <n v="1"/>
    <n v="11"/>
    <n v="1"/>
    <n v="104000000"/>
    <s v="GLOBAL"/>
    <s v="SI EN TRAMITE"/>
  </r>
  <r>
    <x v="26"/>
    <s v="02-02-02-008-005-03"/>
    <n v="10"/>
    <s v="Adquisición de servicios - Servicios de limpieza"/>
    <s v="SERVICIO DE CONTROL DE PLAGAS "/>
    <n v="72102103"/>
    <n v="0"/>
    <n v="2"/>
    <n v="10"/>
    <n v="1"/>
    <n v="20000000"/>
    <s v="GLOBAL"/>
    <s v="NO SOLICITADAS"/>
  </r>
  <r>
    <x v="26"/>
    <s v="02-02-02-006-008"/>
    <n v="10"/>
    <s v="Adquisición de servicios - Servicios postales y de mensajería"/>
    <s v="SERVICIO DE ENVIO DE DOCUMENTOS A NIVEL NACIONAL"/>
    <n v="78102203"/>
    <n v="0"/>
    <n v="3"/>
    <n v="9"/>
    <n v="1"/>
    <n v="600000"/>
    <s v="GLOBAL"/>
    <s v="NO SOLICITADAS"/>
  </r>
  <r>
    <x v="26"/>
    <s v="02-02-02-008-007-01-5"/>
    <n v="10"/>
    <s v="Adquisición de servicios - Servicios de mantenimiento y reparación de otra maquinaria y otro equipo"/>
    <s v="SERVICIO DE MANTENIMIENTO DE BASCULA INDUSTRIAL"/>
    <n v="73152109"/>
    <n v="0"/>
    <n v="8"/>
    <n v="4"/>
    <n v="1"/>
    <n v="5600000"/>
    <s v="GLOBAL"/>
    <s v="NO SOLICITADAS"/>
  </r>
  <r>
    <x v="26"/>
    <s v="02-02-02-008-003-04-4"/>
    <n v="10"/>
    <s v="Adquisición de servicios - Servicios de ensayo y análisis técnicos"/>
    <s v="SERVICIO DE MONITOREO DE AGUA POTABE Y AGUA RESIDUAL"/>
    <n v="77121707"/>
    <n v="0"/>
    <n v="1"/>
    <n v="11"/>
    <n v="1"/>
    <n v="23000000"/>
    <s v="GLOBAL"/>
    <s v="SI EN TRAMITE"/>
  </r>
  <r>
    <x v="26"/>
    <s v="02-02-02-005-004-02-5"/>
    <n v="10"/>
    <s v="Adquisición de servicios - Servicios generales de construcción de tuberías y cables locales, y obras conexas"/>
    <s v="SERVICIO DE SOSTENIMIENTO PLANTA DE TRATAMIENTO DE AGUA POTABLE, PLANTA DE TRATAMIENTO DE AGUAS RESIDUALES,  DEL GACAR INCLUYENDO REPUESTOS BASICOS Y PRODUCTOS QUIMICOS A TODO COSTO"/>
    <n v="72154022"/>
    <n v="0"/>
    <n v="1"/>
    <n v="11"/>
    <n v="1"/>
    <n v="140000000"/>
    <s v="GLOBAL"/>
    <s v="SI EN TRAMITE"/>
  </r>
  <r>
    <x v="26"/>
    <s v="02-02-02-009-004-03"/>
    <n v="10"/>
    <s v="Adquisición de servicios - Servicios de tratamiento y disposición de desechos"/>
    <s v="SERVICIO DE TRANSPORTE Y DESTINO FINAL DE RESIDUOS PELIGROSOS"/>
    <n v="76121900"/>
    <n v="0"/>
    <n v="2"/>
    <n v="10"/>
    <n v="1"/>
    <n v="25000000"/>
    <s v="GLOBAL"/>
    <s v="NO SOLICITADAS"/>
  </r>
  <r>
    <x v="26"/>
    <s v="02-02-02-008-003-05"/>
    <n v="10"/>
    <s v="Adquisición de servicios - Servicios veterinarios"/>
    <s v="SERVICIOS VETERINARIOS SEMOVIENTES CANINOS"/>
    <n v="70122000"/>
    <n v="0"/>
    <n v="3"/>
    <n v="9"/>
    <n v="1"/>
    <n v="9920000"/>
    <s v="GLOBAL"/>
    <s v="NO SOLICITADAS"/>
  </r>
  <r>
    <x v="26"/>
    <s v="02-02-01-003-005-03"/>
    <n v="10"/>
    <s v="Materiales y suministros - Jabón, preparados para limpieza, perfumes y preparados de tocador"/>
    <s v="SHAMPOO CON CERA PARA VEHICULO"/>
    <n v="47131805"/>
    <n v="0"/>
    <n v="3"/>
    <n v="9"/>
    <n v="100"/>
    <n v="900000"/>
    <s v="UNIDAD"/>
    <s v="NO SOLICITADAS"/>
  </r>
  <r>
    <x v="26"/>
    <s v="02-02-01-003-004-06"/>
    <n v="10"/>
    <s v="Materiales y suministros - Abonos y plaguicidas"/>
    <s v="SHAMPOO INSECTICIDA "/>
    <n v="10111302"/>
    <n v="0"/>
    <n v="3"/>
    <n v="9"/>
    <n v="10"/>
    <n v="230000"/>
    <s v="UNIDAD"/>
    <s v="NO SOLICITADAS"/>
  </r>
  <r>
    <x v="26"/>
    <s v="02-02-01-003-005-03"/>
    <n v="10"/>
    <s v="Materiales y suministros - Jabón, preparados para limpieza, perfumes y preparados de tocador"/>
    <s v="SHAMPOO MEDICADO"/>
    <n v="10111305"/>
    <n v="0"/>
    <n v="3"/>
    <n v="9"/>
    <n v="10"/>
    <n v="370000"/>
    <s v="UNIDAD"/>
    <s v="NO SOLICITADAS"/>
  </r>
  <r>
    <x v="26"/>
    <s v="02-02-01-003-004-07"/>
    <n v="10"/>
    <s v="Materiales y suministros - Plásticos en formas primarias"/>
    <s v="SILICONA"/>
    <n v="30151900"/>
    <n v="0"/>
    <n v="2"/>
    <n v="10"/>
    <n v="1"/>
    <n v="550000"/>
    <s v="GLOBAL"/>
    <s v="NO SOLICITADAS"/>
  </r>
  <r>
    <x v="26"/>
    <s v="02-02-01-003-005-04"/>
    <n v="10"/>
    <s v="Materiales y suministros - Productos químicos n. C. P."/>
    <s v="SOLDADURA - IMPERMEABILIZANTE - PEGANTE "/>
    <n v="30151900"/>
    <n v="0"/>
    <n v="2"/>
    <n v="10"/>
    <n v="1"/>
    <n v="3700000"/>
    <s v="GLOBAL"/>
    <s v="NO SOLICITADAS"/>
  </r>
  <r>
    <x v="26"/>
    <s v="02-02-01-004-006-09"/>
    <n v="10"/>
    <s v="Materiales y suministros - Otro equipo eléctrico y sus partes y piezas"/>
    <s v="SOLENOIDE DEL TRIM PARA LANCHA MOTOR DF150"/>
    <n v="31251510"/>
    <n v="0"/>
    <n v="5"/>
    <n v="7"/>
    <n v="1"/>
    <n v="210000"/>
    <s v="UNIDAD"/>
    <s v="NO SOLICITADAS"/>
  </r>
  <r>
    <x v="26"/>
    <s v="02-02-01-004-004-08"/>
    <n v="10"/>
    <s v="Materiales y suministros - Aparatos de uso doméstico y sus partes y piezas"/>
    <s v="SOPLADORA ASPIRADORA PARA COMPUTACION"/>
    <n v="23151601"/>
    <n v="0"/>
    <n v="3"/>
    <n v="9"/>
    <n v="1"/>
    <n v="180000"/>
    <s v="UNIDAD"/>
    <s v="NO SOLICITADAS"/>
  </r>
  <r>
    <x v="26"/>
    <s v="02-02-02-008-005-09-7"/>
    <n v="10"/>
    <s v="Adquisición de servicios - Servicios de mantenimiento y cuidado del paisaje"/>
    <s v="SOSTENIMIENTO DE JARDINES Y ZONAS VERDES "/>
    <n v="70111703"/>
    <n v="0"/>
    <n v="2"/>
    <n v="10"/>
    <n v="1"/>
    <n v="20000000"/>
    <s v="GLOBAL"/>
    <s v="NO SOLICITADAS"/>
  </r>
  <r>
    <x v="26"/>
    <s v="02-02-02-006-009-01"/>
    <n v="10"/>
    <s v="Adquisición de servicios - Servicios de distribución de electricidad, y servicios de distribución de gas (por cuenta propia)"/>
    <s v="SUMINISTRO DE GAS"/>
    <n v="83101601"/>
    <n v="0"/>
    <n v="1"/>
    <n v="11"/>
    <n v="1"/>
    <n v="25800000"/>
    <s v="GLOBAL"/>
    <s v="NO SOLICITADAS"/>
  </r>
  <r>
    <x v="26"/>
    <s v="02-02-01-003-006-04"/>
    <n v="10"/>
    <s v="Materiales y suministros - Productos de empaque y envasado, de plástico"/>
    <s v="TAPONES - REGISTROS"/>
    <n v="30151900"/>
    <n v="0"/>
    <n v="2"/>
    <n v="10"/>
    <n v="1"/>
    <n v="2180000"/>
    <s v="GLOBAL"/>
    <s v="NO SOLICITADAS"/>
  </r>
  <r>
    <x v="26"/>
    <s v="02-02-02-008-004-01"/>
    <n v="10"/>
    <s v="Adquisición de servicios - Servicios de telefonía y otras telecomunicaciones"/>
    <s v="TELEFONIA FIJA"/>
    <n v="83111501"/>
    <n v="0"/>
    <n v="1"/>
    <n v="11"/>
    <n v="1"/>
    <n v="9450000"/>
    <s v="GLOBAL"/>
    <s v="NO SOLICITADAS"/>
  </r>
  <r>
    <x v="26"/>
    <s v="02-01-01-004-007-02"/>
    <n v="10"/>
    <s v="Activos fijos - Aparatos transmisores de televisión y radio; televisión, video y cámaras digitales; teléfonos"/>
    <s v="TELEFONO INALAMBRICO"/>
    <n v="43191512"/>
    <n v="0"/>
    <n v="3"/>
    <n v="9"/>
    <n v="4"/>
    <n v="360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n v="31211800"/>
    <n v="0"/>
    <n v="5"/>
    <n v="7"/>
    <n v="10"/>
    <n v="35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INER - VARSOL INDUSTRIAL"/>
    <n v="30151900"/>
    <n v="0"/>
    <n v="2"/>
    <n v="10"/>
    <n v="1"/>
    <n v="1500000"/>
    <s v="GLOBAL"/>
    <s v="NO SOLICITADAS"/>
  </r>
  <r>
    <x v="26"/>
    <s v="02-02-01-003-005-01"/>
    <n v="10"/>
    <s v="Materiales y suministros - Pinturas y barnices y productos relacionados; colores para la pintura artística; tintas"/>
    <s v="TINTA PARA PLOTTER PARA IMPRESORA HP DESIGNJET TI20"/>
    <n v="44103105"/>
    <n v="0"/>
    <n v="3"/>
    <n v="9"/>
    <n v="4"/>
    <n v="696000"/>
    <s v="UNIDAD"/>
    <s v="NO SOLICITADAS"/>
  </r>
  <r>
    <x v="26"/>
    <s v="02-02-01-002-007"/>
    <n v="10"/>
    <s v="Materiales y suministros - Artículos textiles (excepto prendas de vestir)"/>
    <s v="TOALLAS SECADO"/>
    <n v="10111302"/>
    <n v="0"/>
    <n v="3"/>
    <n v="9"/>
    <n v="6"/>
    <n v="30000"/>
    <s v="UNIDAD"/>
    <s v="NO SOLICITADAS"/>
  </r>
  <r>
    <x v="26"/>
    <s v="02-02-01-003-005-01"/>
    <n v="10"/>
    <s v="Materiales y suministros - Pinturas y barnices y productos relacionados; colores para la pintura artística; tintas"/>
    <s v="TONER HP CB540A (NEGRO)  PARA IMPRESORA HP COLOR LASERJET CM1312nfi MFP"/>
    <n v="44103103"/>
    <n v="0"/>
    <n v="3"/>
    <n v="9"/>
    <n v="2"/>
    <n v="580000"/>
    <s v="UNIDAD"/>
    <s v="NO SOLICITADAS"/>
  </r>
  <r>
    <x v="26"/>
    <s v="02-02-01-003-005-01"/>
    <n v="10"/>
    <s v="Materiales y suministros - Pinturas y barnices y productos relacionados; colores para la pintura artística; tintas"/>
    <s v="TONER HP CB542A (YELLOW) PARA IMPRESORA HP COLOR LASERJET CM1312nfi MFP"/>
    <n v="44103103"/>
    <n v="0"/>
    <n v="3"/>
    <n v="9"/>
    <n v="1"/>
    <n v="290000"/>
    <s v="UNIDAD"/>
    <s v="NO SOLICITADAS"/>
  </r>
  <r>
    <x v="26"/>
    <s v="02-02-01-003-005-01"/>
    <n v="10"/>
    <s v="Materiales y suministros - Pinturas y barnices y productos relacionados; colores para la pintura artística; tintas"/>
    <s v="TONER HP CB543A (MAJENTA)  PARA IMPRESORA HP COLOR LASERJET CM1312nfi MFP"/>
    <n v="44103103"/>
    <n v="0"/>
    <n v="3"/>
    <n v="9"/>
    <n v="1"/>
    <n v="290000"/>
    <s v="UNIDAD"/>
    <s v="NO SOLICITADAS"/>
  </r>
  <r>
    <x v="26"/>
    <s v="02-02-01-003-005-01"/>
    <n v="10"/>
    <s v="Materiales y suministros - Pinturas y barnices y productos relacionados; colores para la pintura artística; tintas"/>
    <s v="TONER NEGRO PARA IMPRESORA HP LASER JET M3027 x MFP"/>
    <n v="44103103"/>
    <n v="0"/>
    <n v="3"/>
    <n v="9"/>
    <n v="1"/>
    <n v="504000"/>
    <s v="UNIDAD"/>
    <s v="NO SOLICITADAS"/>
  </r>
  <r>
    <x v="26"/>
    <s v="02-02-01-003-005-01"/>
    <n v="10"/>
    <s v="Materiales y suministros - Pinturas y barnices y productos relacionados; colores para la pintura artística; tintas"/>
    <s v="TONER PARA IMPRESORA LEXMARK MS811dn"/>
    <n v="44103103"/>
    <n v="0"/>
    <n v="3"/>
    <n v="9"/>
    <n v="7"/>
    <n v="6545000"/>
    <s v="UNIDAD"/>
    <s v="NO SOLICITADAS"/>
  </r>
  <r>
    <x v="26"/>
    <s v="02-02-01-003-005-01"/>
    <n v="10"/>
    <s v="Materiales y suministros - Pinturas y barnices y productos relacionados; colores para la pintura artística; tintas"/>
    <s v="TONER PARA IMPRESORA LEXMARK T640"/>
    <n v="44103103"/>
    <n v="0"/>
    <n v="3"/>
    <n v="9"/>
    <n v="2"/>
    <n v="1962000"/>
    <s v="UNIDAD"/>
    <s v="NO SOLICITADAS"/>
  </r>
  <r>
    <x v="26"/>
    <s v="02-02-01-003-005-01"/>
    <n v="10"/>
    <s v="Materiales y suministros - Pinturas y barnices y productos relacionados; colores para la pintura artística; tintas"/>
    <s v="TONER PARA IMPRESORA LEXMARK t654dn"/>
    <n v="44103103"/>
    <n v="0"/>
    <n v="3"/>
    <n v="9"/>
    <n v="2"/>
    <n v="2280000"/>
    <s v="UNIDAD"/>
    <s v="NO SOLICITADAS"/>
  </r>
  <r>
    <x v="26"/>
    <s v="02-02-01-003-005-01"/>
    <n v="10"/>
    <s v="Materiales y suministros - Pinturas y barnices y productos relacionados; colores para la pintura artística; tintas"/>
    <s v="TONER PARA IMPRESORA SCX - 3405F SAMSUNG"/>
    <n v="44103103"/>
    <n v="0"/>
    <n v="3"/>
    <n v="9"/>
    <n v="2"/>
    <n v="420000"/>
    <s v="UNIDAD"/>
    <s v="NO SOLICITADAS"/>
  </r>
  <r>
    <x v="26"/>
    <s v="02-02-01-003-005-01"/>
    <n v="10"/>
    <s v="Materiales y suministros - Pinturas y barnices y productos relacionados; colores para la pintura artística; tintas"/>
    <s v="TONER PARA IMPRESORA XEROX WORKCENTRE 4260"/>
    <n v="44103103"/>
    <n v="0"/>
    <n v="3"/>
    <n v="9"/>
    <n v="5"/>
    <n v="4000000"/>
    <s v="UNIDAD"/>
    <s v="NO SOLICITADAS"/>
  </r>
  <r>
    <x v="26"/>
    <s v="02-02-01-004-001"/>
    <n v="10"/>
    <s v="Materiales y suministros - Metales básicos"/>
    <s v="TUBERIA - ANGULO - SOLDADURA - VARILLA - PERFIL"/>
    <n v="30151900"/>
    <n v="0"/>
    <n v="2"/>
    <n v="10"/>
    <n v="1"/>
    <n v="1500000"/>
    <s v="GLOBAL"/>
    <s v="NO SOLICITADAS"/>
  </r>
  <r>
    <x v="26"/>
    <s v="02-02-01-004-006-09"/>
    <n v="10"/>
    <s v="Materiales y suministros - Otro equipo eléctrico y sus partes y piezas"/>
    <s v="TUBO TERMOENCOGIBLE"/>
    <n v="30151900"/>
    <n v="0"/>
    <n v="2"/>
    <n v="10"/>
    <n v="1"/>
    <n v="50000"/>
    <s v="GLOBAL"/>
    <s v="NO SOLICITADAS"/>
  </r>
  <r>
    <x v="26"/>
    <s v="02-02-01-004-006-05"/>
    <n v="10"/>
    <s v="Materiales y suministros - Lámparas eléctricas de incandescencia o descarga; lámparas de arco, equipo para alumbrado eléctrico; sus partes y piezas"/>
    <s v="UNIDAD DE FAROLA PARA MOTO DR200"/>
    <n v="25172907"/>
    <n v="0"/>
    <n v="5"/>
    <n v="7"/>
    <n v="1"/>
    <n v="530000"/>
    <s v="UNIDAD"/>
    <s v="NO SOLICITADAS"/>
  </r>
  <r>
    <x v="26"/>
    <s v="02-02-02-010"/>
    <n v="10"/>
    <s v="Adquisición de servicios - Viáticos de los funcionarios en comisión"/>
    <s v="VIATICOS Y GASTOS DE VIAJE AL INTERIOR"/>
    <n v="90121500"/>
    <n v="0"/>
    <n v="1"/>
    <n v="11"/>
    <n v="1"/>
    <n v="54000000"/>
    <s v="GLOBAL"/>
    <s v="NO SOLICITADAS"/>
  </r>
  <r>
    <x v="26"/>
    <s v="02-02-01-003-005-02"/>
    <n v="10"/>
    <s v="Materiales y suministros - Productos farmacéuticos"/>
    <s v="VITAMINAS"/>
    <n v="10111305"/>
    <n v="0"/>
    <n v="3"/>
    <n v="9"/>
    <n v="10"/>
    <n v="560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WD-40 EN SPRAY"/>
    <n v="15121806"/>
    <n v="0"/>
    <n v="5"/>
    <n v="7"/>
    <n v="48"/>
    <n v="408000"/>
    <s v="UNIDAD"/>
    <s v="NO SOLICITADAS"/>
  </r>
  <r>
    <x v="26"/>
    <s v="02-02-01-003-004-01"/>
    <n v="10"/>
    <s v="Materiales y suministros - Químicos orgánicos básicos"/>
    <s v="ALCOHOL ISOPROPILICO CANECA X 55 GAL"/>
    <n v="12352104"/>
    <s v="Mínima cuantía"/>
    <n v="3"/>
    <n v="3"/>
    <n v="2"/>
    <n v="5600000"/>
    <s v="UNIDAD"/>
    <s v="NO SOLICITADAS"/>
  </r>
  <r>
    <x v="26"/>
    <s v="02-02-01-004-002"/>
    <n v="10"/>
    <s v="Materiales y suministros - Productos metálicos elaborados (excepto maquinaria y equipo)"/>
    <s v="CINTA DE ALUMINIO - ESTEC"/>
    <n v="31201500"/>
    <s v="Mínima cuantía"/>
    <n v="3"/>
    <n v="3"/>
    <n v="1"/>
    <n v="185000"/>
    <s v="UNIDAD"/>
    <s v="NO SOLICITADAS"/>
  </r>
  <r>
    <x v="26"/>
    <s v="02-02-01-003-002-01"/>
    <n v="10"/>
    <s v="Materiales y suministros - Pasta de papel, papel y cartón"/>
    <s v="CINTA DE ENMASCARAR DE 1 PULG - ESTEC"/>
    <n v="31201503"/>
    <s v="Mínima cuantía"/>
    <n v="3"/>
    <n v="3"/>
    <n v="10"/>
    <n v="140000"/>
    <s v="UNIDAD"/>
    <s v="NO SOLICITADAS"/>
  </r>
  <r>
    <x v="26"/>
    <s v="02-02-01-003-002-01"/>
    <n v="10"/>
    <s v="Materiales y suministros - Pasta de papel, papel y cartón"/>
    <s v="CINTA DE ENMASCARAR DE 3/4 PULG - ESTEC"/>
    <n v="31201503"/>
    <s v="Mínima cuantía"/>
    <n v="3"/>
    <n v="3"/>
    <n v="10"/>
    <n v="100000"/>
    <s v="UNIDAD"/>
    <s v="NO SOLICITADAS"/>
  </r>
  <r>
    <x v="26"/>
    <s v="02-02-01-003-006-09"/>
    <n v="10"/>
    <s v="Materiales y suministros - Otros productos plásticos"/>
    <s v="CINTA EXTRACTORA DE FILTROS"/>
    <n v="31201537"/>
    <s v="Mínima cuantía"/>
    <n v="3"/>
    <n v="3"/>
    <n v="1"/>
    <n v="45296"/>
    <s v="UNIDAD"/>
    <s v="NO SOLICITADAS"/>
  </r>
  <r>
    <x v="26"/>
    <s v="02-02-01-003-006-09"/>
    <n v="10"/>
    <s v="Materiales y suministros - Otros productos plásticos"/>
    <s v="CINTA NEGRA AISLANTE ELECTRICA X 18MM"/>
    <n v="31201502"/>
    <s v="Mínima cuantía"/>
    <n v="3"/>
    <n v="3"/>
    <n v="12"/>
    <n v="180000"/>
    <s v="UNIDAD"/>
    <s v="NO SOLICITADAS"/>
  </r>
  <r>
    <x v="26"/>
    <s v="02-02-01-003-006-09"/>
    <n v="10"/>
    <s v="Materiales y suministros - Otros productos plásticos"/>
    <s v="CINTA PARA EMBALAR DE 72MM ANCJO X 50M DE LARGO"/>
    <n v="31201517"/>
    <s v="Mínima cuantía"/>
    <n v="3"/>
    <n v="3"/>
    <n v="12"/>
    <n v="102000"/>
    <s v="UNIDAD"/>
    <s v="NO SOLICITADAS"/>
  </r>
  <r>
    <x v="26"/>
    <s v="02-02-01-003-005-03"/>
    <n v="10"/>
    <s v="Materiales y suministros - Jabón, preparados para limpieza, perfumes y preparados de tocador"/>
    <s v="DESENGRASANTE PARA MOTORES BIODEGRADABLE"/>
    <n v="47131821"/>
    <s v="Mínima cuantía"/>
    <n v="3"/>
    <n v="3"/>
    <n v="5"/>
    <n v="325000"/>
    <s v="GALON"/>
    <s v="NO SOLICITADAS"/>
  </r>
  <r>
    <x v="26"/>
    <s v="02-02-01-004-002"/>
    <n v="10"/>
    <s v="Materiales y suministros - Productos metálicos elaborados (excepto maquinaria y equipo)"/>
    <s v="DISCO GRATA METALICA DE ACERO "/>
    <n v="27111907"/>
    <s v="Mínima cuantía"/>
    <n v="3"/>
    <n v="3"/>
    <n v="2"/>
    <n v="50000"/>
    <s v="UNIDAD"/>
    <s v="NO SOLICITADAS"/>
  </r>
  <r>
    <x v="26"/>
    <s v="02-02-01-004-003-09"/>
    <n v="10"/>
    <s v="Materiales y suministros - Otras máquinas para usos generales y sus partes y piezas"/>
    <s v="FILTRO ACEITE PARTMO A-4048"/>
    <n v="40161504"/>
    <s v="Mínima cuantía"/>
    <n v="3"/>
    <n v="3"/>
    <n v="2"/>
    <n v="170000"/>
    <s v="UNIDAD"/>
    <s v="NO SOLICITADAS"/>
  </r>
  <r>
    <x v="26"/>
    <s v="02-02-01-004-003-09"/>
    <n v="10"/>
    <s v="Materiales y suministros - Otras máquinas para usos generales y sus partes y piezas"/>
    <s v="FILTRO AIRE PERKINS 135326205"/>
    <n v="40161504"/>
    <s v="Mínima cuantía"/>
    <n v="3"/>
    <n v="3"/>
    <n v="2"/>
    <n v="170000"/>
    <s v="UNIDAD"/>
    <s v="NO SOLICITADAS"/>
  </r>
  <r>
    <x v="26"/>
    <s v="02-02-01-004-003-09"/>
    <n v="10"/>
    <s v="Materiales y suministros - Otras máquinas para usos generales y sus partes y piezas"/>
    <s v="FILTRO COMBUSTIBLE PARMO A-4047"/>
    <n v="40161504"/>
    <s v="Mínima cuantía"/>
    <n v="3"/>
    <n v="3"/>
    <n v="2"/>
    <n v="170000"/>
    <s v="UNIDAD"/>
    <s v="NO SOLICITADAS"/>
  </r>
  <r>
    <x v="26"/>
    <s v="02-02-01-004-002"/>
    <n v="10"/>
    <s v="Materiales y suministros - Productos metálicos elaborados (excepto maquinaria y equipo)"/>
    <s v="LLAVE JUEGO X 24 UNIDADES EN PULGADAS"/>
    <n v="27111729"/>
    <s v="Mínima cuantía"/>
    <n v="3"/>
    <n v="3"/>
    <n v="1"/>
    <n v="35000"/>
    <s v="UNIDAD"/>
    <s v="NO SOLICITADAS"/>
  </r>
  <r>
    <x v="26"/>
    <s v="02-02-02-008-007-01-5"/>
    <n v="10"/>
    <s v="Adquisición de servicios - Servicios de mantenimiento y reparación de otra maquinaria y otro equipo"/>
    <s v="MANTENIMIENTO PREVENTIVO Y CORRECTIVO LUCES AUXILIARES"/>
    <n v="72154300"/>
    <s v="Mínima cuantía"/>
    <n v="3"/>
    <n v="3"/>
    <n v="1"/>
    <n v="5000000"/>
    <s v="GLOBAL"/>
    <s v="NO SOLICITADAS"/>
  </r>
  <r>
    <x v="26"/>
    <s v="02-02-02-008-007-01-5"/>
    <n v="10"/>
    <s v="Adquisición de servicios - Servicios de mantenimiento y reparación de otra maquinaria y otro equipo"/>
    <s v="MANTENIMIENTO PREVENTIVO Y CORRECTIVO TRACTORES DE ARRASTRE"/>
    <n v="78181901"/>
    <s v="Mínima cuantía"/>
    <n v="3"/>
    <n v="3"/>
    <n v="1"/>
    <n v="40000000"/>
    <s v="GLOBAL"/>
    <s v="NO SOLICITADAS"/>
  </r>
  <r>
    <x v="26"/>
    <s v="02-02-02-008-007-01-5"/>
    <n v="10"/>
    <s v="Adquisición de servicios - Servicios de mantenimiento y reparación de otra maquinaria y otro equipo"/>
    <s v="MANTENIMIENTO PREVENTIVO Y CORRECTIVO CARRO DE NITROGENO"/>
    <n v="25101921"/>
    <s v="Mínima cuantía"/>
    <n v="3"/>
    <n v="3"/>
    <n v="1"/>
    <n v="7870000"/>
    <s v="GLOBAL"/>
    <s v="NO SOLICITADAS"/>
  </r>
  <r>
    <x v="26"/>
    <s v="02-02-02-008-007-01-5"/>
    <n v="10"/>
    <s v="Adquisición de servicios - Servicios de mantenimiento y reparación de otra maquinaria y otro equipo"/>
    <s v="MANTENIMIENTO PREVENTIVO Y CORRECTIVO ESCALERA ELECTROHIDRAULICA"/>
    <n v="78181901"/>
    <s v="Mínima cuantía"/>
    <n v="3"/>
    <n v="3"/>
    <n v="1"/>
    <n v="10000000"/>
    <s v="GLOBAL"/>
    <s v="NO SOLICITADAS"/>
  </r>
  <r>
    <x v="26"/>
    <s v="02-02-02-008-007-01-5"/>
    <n v="10"/>
    <s v="Adquisición de servicios - Servicios de mantenimiento y reparación de otra maquinaria y otro equipo"/>
    <s v="MANTENIMIENTO PREVENTIVO Y CORRECTIVO BARRAS DE ARRASTRE"/>
    <n v="78181901"/>
    <n v="0"/>
    <n v="0"/>
    <n v="0"/>
    <n v="1"/>
    <n v="8000000"/>
    <s v="GLOBAL"/>
    <s v=""/>
  </r>
  <r>
    <x v="26"/>
    <s v="02-02-02-008-007-01-5"/>
    <n v="10"/>
    <s v="Adquisición de servicios - Servicios de mantenimiento y reparación de otra maquinaria y otro equipo"/>
    <s v="MANTENIMIENTO PREVENTIVO Y CORRECTIVO MONTACARGAS"/>
    <n v="78181901"/>
    <s v="Mínima cuantía"/>
    <n v="0"/>
    <n v="0"/>
    <n v="1"/>
    <n v="10620000"/>
    <s v="GLOBAL"/>
    <s v=""/>
  </r>
  <r>
    <x v="26"/>
    <s v="02-02-02-008-007-01-5"/>
    <n v="10"/>
    <s v="Adquisición de servicios - Servicios de mantenimiento y reparación de otra maquinaria y otro equipo"/>
    <s v="MANTENIMIENTO PREVENTIVO Y CORRECTIVO PLANTAS AUXILIARES"/>
    <n v="72154300"/>
    <s v="Mínima cuantía"/>
    <n v="0"/>
    <n v="0"/>
    <n v="1"/>
    <n v="40000000"/>
    <s v="GLOBAL"/>
    <s v=""/>
  </r>
  <r>
    <x v="26"/>
    <s v="02-02-01-003-002-01"/>
    <n v="10"/>
    <s v="Materiales y suministros - Pasta de papel, papel y cartón"/>
    <s v="PAÑO WYPALL"/>
    <n v="14111703"/>
    <s v="Mínima cuantía"/>
    <n v="0"/>
    <n v="0"/>
    <n v="10"/>
    <n v="350000"/>
    <s v="UNIDAD"/>
    <s v=""/>
  </r>
  <r>
    <x v="26"/>
    <s v="02-02-01-004-006-04"/>
    <n v="10"/>
    <s v="Materiales y suministros - Acumuladores, pilas y baterías primarias y sus partes y piezas"/>
    <s v="PILA DOBLE AA DE 1.5V  X4"/>
    <n v="26111702"/>
    <s v="Mínima cuantía"/>
    <n v="0"/>
    <n v="0"/>
    <n v="5"/>
    <n v="37500"/>
    <s v="UNIDAD"/>
    <s v=""/>
  </r>
  <r>
    <x v="26"/>
    <s v="02-02-01-004-006-04"/>
    <n v="10"/>
    <s v="Materiales y suministros - Acumuladores, pilas y baterías primarias y sus partes y piezas"/>
    <s v="PILA TRIPLE AAA DE 1.5V  X4"/>
    <n v="26111702"/>
    <s v="Mínima cuantía"/>
    <n v="0"/>
    <n v="0"/>
    <n v="5"/>
    <n v="37500"/>
    <s v="UNIDAD"/>
    <s v=""/>
  </r>
  <r>
    <x v="26"/>
    <s v="02-02-01-003-006-03"/>
    <n v="10"/>
    <s v="Materiales y suministros - Semimanufacturas de plástico"/>
    <s v="PLASTICO EMBALAJE VINIPEL X 1000 MTS CALIBRE 90 DE 60 CMTS TRANSPARENTE"/>
    <n v="48102109"/>
    <s v="Mínima cuantía"/>
    <n v="0"/>
    <n v="0"/>
    <n v="2"/>
    <n v="108000"/>
    <s v="UNIDAD"/>
    <s v=""/>
  </r>
  <r>
    <x v="26"/>
    <s v="02-02-01-003-005-03"/>
    <n v="10"/>
    <s v="Materiales y suministros - Jabón, preparados para limpieza, perfumes y preparados de tocador"/>
    <s v="SHAMPOO PARA LAVADO DE AERONAVES"/>
    <n v="47131800"/>
    <s v="Mínima cuantía"/>
    <n v="0"/>
    <n v="0"/>
    <n v="25"/>
    <n v="2125000"/>
    <s v="GALON"/>
    <s v=""/>
  </r>
  <r>
    <x v="26"/>
    <s v="02-02-01-004-004-02"/>
    <n v="10"/>
    <s v="Materiales y suministros - Máquinas herramientas y sus partes, piezas y accesorios"/>
    <s v="TALADRO PORTÁTIL DE BATERÍA 24V RECARGABLE, CON REPUESTO Y CARGADOR DE BATERÍA."/>
    <n v="23101502"/>
    <s v="Mínima cuantía"/>
    <n v="0"/>
    <n v="0"/>
    <n v="1"/>
    <n v="650000"/>
    <s v="UNIDAD"/>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NER"/>
    <n v="31211604"/>
    <s v="Mínima cuantía"/>
    <n v="0"/>
    <n v="0"/>
    <n v="15"/>
    <n v="375000"/>
    <s v="GALON"/>
    <s v=""/>
  </r>
  <r>
    <x v="26"/>
    <s v="02-02-01-002-007"/>
    <n v="10"/>
    <s v="Materiales y suministros - Artículos textiles (excepto prendas de vestir)"/>
    <s v="TRAPO X 500 UNIDADES"/>
    <n v="47131502"/>
    <s v="Mínima cuantía"/>
    <n v="0"/>
    <n v="0"/>
    <n v="1"/>
    <n v="100000"/>
    <s v="UNIDAD"/>
    <s v=""/>
  </r>
  <r>
    <x v="26"/>
    <s v="02-02-02-006-004"/>
    <n v="10"/>
    <s v="Adquisición de servicios - Servicios de transporte de pasajeros"/>
    <s v="AUXILIO DE MARCHA"/>
    <n v="78111800"/>
    <s v="Mínima cuantía"/>
    <n v="0"/>
    <n v="0"/>
    <n v="1"/>
    <n v="3431578"/>
    <s v="GLOBAL"/>
    <s v=""/>
  </r>
  <r>
    <x v="26"/>
    <s v="02-02-02-008-007-01-5"/>
    <n v="10"/>
    <s v="Adquisición de servicios - Servicios de mantenimiento y reparación de otra maquinaria y otro equipo"/>
    <s v="MANTENIENTO DUMMIES (CT PAZ)"/>
    <n v="60141012"/>
    <s v="Mínima cuantía"/>
    <n v="2"/>
    <n v="10"/>
    <n v="1"/>
    <n v="1000000"/>
    <s v="GLOBAL"/>
    <s v="NO SOLICITADAS"/>
  </r>
  <r>
    <x v="26"/>
    <s v="02-02-02-008-007-01-5"/>
    <n v="10"/>
    <s v="Adquisición de servicios - Servicios de mantenimiento y reparación de otra maquinaria y otro equipo"/>
    <s v="MANTENIMIENTO DUMMIES SALTARINES "/>
    <n v="60141012"/>
    <s v="Mínima cuantía"/>
    <n v="2"/>
    <n v="10"/>
    <n v="1"/>
    <n v="5000000"/>
    <s v="GLOBAL"/>
    <s v="NO SOLICITADAS"/>
  </r>
  <r>
    <x v="26"/>
    <s v="02-02-02-009-003-01"/>
    <n v="10"/>
    <s v="Adquisición de servicios - Servicios de salud humana"/>
    <s v="EXAMENES MEDICOS SALUD OCUPACIONAL PERDONAL CIVIL Y UN PERSONAL MILITAR"/>
    <n v="85121502"/>
    <n v="0"/>
    <n v="0"/>
    <n v="0"/>
    <n v="1"/>
    <n v="3506900"/>
    <s v="GLOBAL"/>
    <s v=""/>
  </r>
  <r>
    <x v="27"/>
    <s v="01-01-03-027"/>
    <n v="10"/>
    <s v="PARTIDA ALIMENTACIÓN SOLDADOS"/>
    <s v="PARTIDA ALIMENTACIÓN SOLDADOS"/>
    <n v="0"/>
    <s v="CONTRATACIÓN DIRECTA"/>
    <n v="1"/>
    <n v="11"/>
    <n v="1"/>
    <n v="38006559"/>
    <s v="GLOBAL"/>
    <s v="NO SOLICITADAS"/>
  </r>
  <r>
    <x v="27"/>
    <s v="02-02-02-008-006-03"/>
    <n v="10"/>
    <s v="Adquisición de servicios - Servicios de apoyo a la distribución de electricidad, gas y agua"/>
    <s v="ENERGIA"/>
    <n v="83101803"/>
    <s v="Solicitud de información a los Proveedores"/>
    <n v="0"/>
    <n v="0"/>
    <n v="1"/>
    <n v="470000000"/>
    <s v="GLOBAL"/>
    <s v="NO SOLICITADAS"/>
  </r>
  <r>
    <x v="27"/>
    <s v="02-02-02-010"/>
    <n v="10"/>
    <s v="Adquisición de servicios - Viáticos de los funcionarios en comisión"/>
    <s v="VIATICOS AL INTERIOR"/>
    <n v="92112301"/>
    <s v="Solicitud de información a los Proveedores"/>
    <n v="0"/>
    <n v="0"/>
    <n v="1"/>
    <n v="180000000"/>
    <s v="GLOBAL"/>
    <s v="SI APROBADAS"/>
  </r>
  <r>
    <x v="27"/>
    <s v="02-02-02-005-004-02-5"/>
    <n v="10"/>
    <s v="Adquisición de servicios - Servicios generales de construcción de tuberías y cables locales, y obras conexas"/>
    <s v="MANTENIMIENTO PTAB, PTAR Y LA PISCINA DEL GACAS (VF ENE A SEP DEL 2019)"/>
    <n v="76121701"/>
    <s v="Selección abreviada menor cuantía"/>
    <n v="0"/>
    <n v="0"/>
    <n v="1"/>
    <n v="149379730"/>
    <s v="GLOBAL"/>
    <s v="NO SOLICITADAS"/>
  </r>
  <r>
    <x v="27"/>
    <s v="02-02-02-005-004-01-2"/>
    <n v="10"/>
    <s v="Adquisición de servicios - Servicios generales de construcción de edificaciones no residenciales"/>
    <s v="MANTENIMIENTO INFRAESTRUCTURA GACAS"/>
    <n v="72103300"/>
    <s v="Selección abreviada menor cuantía"/>
    <n v="0"/>
    <n v="0"/>
    <n v="1"/>
    <n v="100000000"/>
    <s v="GLOBAL"/>
    <s v="NO SOLICITADAS"/>
  </r>
  <r>
    <x v="27"/>
    <s v="02-02-02-008-006-03"/>
    <n v="16"/>
    <s v="Adquisición de servicios - Servicios de apoyo a la distribución de electricidad, gas y agua"/>
    <s v="ENERGIA"/>
    <n v="83101803"/>
    <s v="Solicitud de información a los Proveedores"/>
    <n v="0"/>
    <n v="0"/>
    <n v="1"/>
    <n v="100000000"/>
    <s v="GLOBAL"/>
    <s v="NO SOLICITADAS"/>
  </r>
  <r>
    <x v="27"/>
    <s v="02-02-02-005-004-01-2"/>
    <n v="10"/>
    <s v="Adquisición de servicios - Servicios generales de construcción de edificaciones no residenciales"/>
    <s v="MANTENIMIENTO INSTALACIONES ESM"/>
    <n v="72101507"/>
    <s v="Selección abreviada menor cuantía"/>
    <n v="0"/>
    <n v="0"/>
    <n v="1"/>
    <n v="50000000"/>
    <s v="GLOBAL"/>
    <s v="NO SOLICITADAS"/>
  </r>
  <r>
    <x v="27"/>
    <s v="02-02-02-005-004-01-2"/>
    <n v="10"/>
    <s v="Adquisición de servicios - Servicios generales de construcción de edificaciones no residenciales"/>
    <s v="MANTENIMIENTO INFRAESTRUCTURA GACAS"/>
    <n v="72103300"/>
    <s v="Selección abreviada menor cuantía"/>
    <n v="0"/>
    <n v="0"/>
    <n v="1"/>
    <n v="39087613"/>
    <s v="GLOBAL"/>
    <s v="NO SOLICITADAS"/>
  </r>
  <r>
    <x v="27"/>
    <s v="02-02-02-005-004-02-4"/>
    <n v="16"/>
    <s v="Adquisición de servicios - Servicios generales de construcción de tuberías para la conducción de gas a larga distancia, líneas de comunicación y cables de poder"/>
    <s v="MANTENIMIENTO DE REDES ELECTRICAS "/>
    <n v="72151605"/>
    <s v="Mínima cuantía"/>
    <n v="0"/>
    <n v="0"/>
    <n v="1"/>
    <n v="42000000"/>
    <s v="GLOBAL"/>
    <s v="SI APROBADAS"/>
  </r>
  <r>
    <x v="27"/>
    <s v="02-02-02-008-007-01-4"/>
    <n v="10"/>
    <s v="Adquisición de servicios - Servicios de mantenimiento y reparación de maquinaria y equipo de transporte"/>
    <s v="MANTENIMIENTO  VEHICULOS GACAS (VF ENE A SEP DEL 2019)"/>
    <n v="78181500"/>
    <s v="Mínima cuantía"/>
    <n v="0"/>
    <n v="0"/>
    <n v="1"/>
    <n v="37500000"/>
    <s v="GLOBAL"/>
    <s v="NO SOLICITADAS"/>
  </r>
  <r>
    <x v="27"/>
    <s v="02-02-02-008-007-01-5"/>
    <n v="16"/>
    <s v="Adquisición de servicios - Servicios de mantenimiento y reparación de otra maquinaria y otro equipo"/>
    <s v="MANTENIMIENTO DE PLANTAS ELECTRICAS GACAS"/>
    <n v="72154300"/>
    <s v="Mínima cuantía"/>
    <n v="0"/>
    <n v="0"/>
    <n v="1"/>
    <n v="30000000"/>
    <s v="GLOBAL"/>
    <s v="NO SOLICITADAS"/>
  </r>
  <r>
    <x v="27"/>
    <s v="02-02-02-005-004-02-5"/>
    <n v="10"/>
    <s v="Adquisición de servicios - Servicios generales de construcción de tuberías y cables locales, y obras conexas"/>
    <s v="MANTENIMIENTO PTAB, PTAR Y LA PISCINA DEL GACAS (AMARRE OCT-NOV-DIC DEL 2019)"/>
    <n v="76121701"/>
    <s v="Selección abreviada menor cuantía"/>
    <n v="0"/>
    <n v="0"/>
    <n v="1"/>
    <n v="22000000"/>
    <s v="GLOBAL"/>
    <s v="NO SOLICITADAS"/>
  </r>
  <r>
    <x v="27"/>
    <s v="02-02-01-003-005-01"/>
    <n v="10"/>
    <s v="Materiales y suministros - Pinturas y barnices y productos relacionados; colores para la pintura artística; tintas"/>
    <s v="TONNER PARA IMPRESORA"/>
    <n v="44103100"/>
    <s v="Mínima cuantía"/>
    <n v="0"/>
    <n v="0"/>
    <n v="1"/>
    <n v="21000000"/>
    <s v="GLOBAL"/>
    <s v="NO SOLICITADAS"/>
  </r>
  <r>
    <x v="27"/>
    <s v="02-01-01-003-008-01-1"/>
    <n v="10"/>
    <s v="Activos fijos - Asientos"/>
    <s v="SILLA GIRATORIA"/>
    <n v="56101504"/>
    <s v="Mínima cuantía"/>
    <n v="0"/>
    <n v="0"/>
    <n v="60"/>
    <n v="21000000"/>
    <s v="UNIDAD"/>
    <s v="NO SOLICITADAS"/>
  </r>
  <r>
    <x v="27"/>
    <s v="02-02-02-008-005-03"/>
    <n v="10"/>
    <s v="Adquisición de servicios - Servicios de limpieza"/>
    <s v="SERVICIO DE ASEO Y LIMPIEZA ESM"/>
    <n v="76111500"/>
    <s v="Mínima cuantía"/>
    <n v="0"/>
    <n v="0"/>
    <n v="1"/>
    <n v="21000000"/>
    <s v="GLOBAL"/>
    <s v="NO SOLICITADAS"/>
  </r>
  <r>
    <x v="27"/>
    <s v="02-01-01-004-009-02"/>
    <n v="10"/>
    <s v="Activos fijos - Carrocerías (incluso cabinas) para vehículos automotores; remolques y semirremolques; y sus partes, piezas y accesorios"/>
    <s v="CONTENEDOR"/>
    <n v="24112800"/>
    <s v="Mínima cuantía"/>
    <n v="0"/>
    <n v="0"/>
    <n v="1"/>
    <n v="18880000"/>
    <s v="UNIDAD"/>
    <s v="NO SOLICITADAS"/>
  </r>
  <r>
    <x v="27"/>
    <s v="02-02-02-008-007-01-4"/>
    <n v="10"/>
    <s v="Adquisición de servicios - Servicios de mantenimiento y reparación de maquinaria y equipo de transporte"/>
    <s v="MANTENIMIENTO  MOTOS "/>
    <n v="78181500"/>
    <s v="Mínima cuantía"/>
    <n v="0"/>
    <n v="0"/>
    <n v="1"/>
    <n v="16000000"/>
    <s v="GLOBAL"/>
    <s v="NO SOLICITADAS"/>
  </r>
  <r>
    <x v="27"/>
    <s v="02-02-02-006-004"/>
    <n v="10"/>
    <s v="Adquisición de servicios - Servicios de transporte de pasajeros"/>
    <s v="PASAJES TERRESTRES NACIONALES PERSONAL MILITAR Y CIVIL"/>
    <n v="78111800"/>
    <s v="Mínima cuantía"/>
    <n v="0"/>
    <n v="0"/>
    <n v="1"/>
    <n v="15000000"/>
    <s v="GLOBAL"/>
    <s v="NO SOLICITADAS"/>
  </r>
  <r>
    <x v="27"/>
    <s v="02-02-01-004-003-09"/>
    <n v="16"/>
    <s v="Materiales y suministros - Otras máquinas para usos generales y sus partes y piezas"/>
    <s v="MATERIALES DE REFRIGERACION "/>
    <n v="40101700"/>
    <s v="Mínima cuantía"/>
    <n v="0"/>
    <n v="0"/>
    <n v="1"/>
    <n v="15000000"/>
    <s v="GLOBAL"/>
    <s v="NO SOLICITADAS"/>
  </r>
  <r>
    <x v="27"/>
    <s v="02-02-02-008-007-01-4"/>
    <n v="10"/>
    <s v="Adquisición de servicios - Servicios de mantenimiento y reparación de maquinaria y equipo de transporte"/>
    <s v="MANTENIMIENTO  VEHICULOS GACAS (AMARRE OCT-NOV-DIC DEL 2019)"/>
    <n v="78181500"/>
    <s v="Mínima cuantía"/>
    <n v="0"/>
    <n v="0"/>
    <n v="1"/>
    <n v="15000000"/>
    <s v="GLOBAL"/>
    <s v="NO SOLICITADAS"/>
  </r>
  <r>
    <x v="27"/>
    <s v="02-02-02-009-004-02"/>
    <n v="10"/>
    <s v="Adquisición de servicios - Servicios de recolección de desechos"/>
    <s v="SERVICIO DE RECOLECCION DE BASURAS"/>
    <n v="76121501"/>
    <s v="Mínima cuantía"/>
    <n v="0"/>
    <n v="0"/>
    <n v="1"/>
    <n v="11000000"/>
    <s v="GLOBAL"/>
    <s v="NO SOLICITADAS"/>
  </r>
  <r>
    <x v="27"/>
    <s v="02-02-02-008-007-01-1"/>
    <n v="10"/>
    <s v="Adquisición de servicios - Servicios de mantenimiento y reparación de productos metálicos elaborados, excepto maquinaria y equipo"/>
    <s v="MANTENIMIENTO Y RECARGA DE EXTINTORES "/>
    <n v="72101509"/>
    <s v="Mínima cuantía"/>
    <n v="0"/>
    <n v="0"/>
    <n v="1"/>
    <n v="10000000"/>
    <s v="GLOBAL"/>
    <s v="NO SOLICITADAS"/>
  </r>
  <r>
    <x v="27"/>
    <s v="02-02-02-008-007-01-5"/>
    <n v="16"/>
    <s v="Adquisición de servicios - Servicios de mantenimiento y reparación de otra maquinaria y otro equipo"/>
    <s v="MANTENIMIENTO LAVADORAS Y SECADORAS "/>
    <n v="73152101"/>
    <s v="Mínima cuantía"/>
    <n v="0"/>
    <n v="0"/>
    <n v="1"/>
    <n v="10000000"/>
    <s v="GLOBAL"/>
    <s v="NO SOLICITADAS"/>
  </r>
  <r>
    <x v="27"/>
    <s v="02-02-02-008-007-01-5"/>
    <n v="16"/>
    <s v="Adquisición de servicios - Servicios de mantenimiento y reparación de otra maquinaria y otro equipo"/>
    <s v="MANTENIMIENTO EQUIPOS DE COCINA"/>
    <n v="73152101"/>
    <s v="Mínima cuantía"/>
    <n v="0"/>
    <n v="0"/>
    <n v="1"/>
    <n v="10000000"/>
    <s v="GLOBAL"/>
    <s v="NO SOLICITADAS"/>
  </r>
  <r>
    <x v="27"/>
    <s v="02-02-02-008-005-03"/>
    <n v="10"/>
    <s v="Adquisición de servicios - Servicios de limpieza"/>
    <s v="SERVICIO DE FUMIGACION GACAS"/>
    <n v="72102103"/>
    <s v="Mínima cuantía"/>
    <n v="0"/>
    <n v="0"/>
    <n v="1"/>
    <n v="9000000"/>
    <s v="GLOBAL"/>
    <s v="NO SOLICITADAS"/>
  </r>
  <r>
    <x v="27"/>
    <s v="02-01-01-003-008-01-4"/>
    <n v="10"/>
    <s v="Activos fijos - Otros muebles n. C. P."/>
    <s v="ESTANTERIA PESADA"/>
    <n v="56101518"/>
    <s v="Mínima cuantía"/>
    <n v="0"/>
    <n v="0"/>
    <n v="4"/>
    <n v="8013000"/>
    <s v="UNIDAD"/>
    <s v="NO SOLICITADAS"/>
  </r>
  <r>
    <x v="27"/>
    <s v="02-02-02-008-006-03"/>
    <n v="10"/>
    <s v="Adquisición de servicios - Servicios de apoyo a la distribución de electricidad, gas y agua"/>
    <s v="GAS NATURAL"/>
    <n v="83101601"/>
    <s v="Mínima cuantía"/>
    <n v="0"/>
    <n v="0"/>
    <n v="1"/>
    <n v="7000000"/>
    <s v="GLOBAL"/>
    <s v="NO SOLICITADAS"/>
  </r>
  <r>
    <x v="27"/>
    <s v="02-02-02-008-007-01-5"/>
    <n v="10"/>
    <s v="Adquisición de servicios - Servicios de mantenimiento y reparación de otra maquinaria y otro equipo"/>
    <s v="MANTENIMIENTO UPS "/>
    <n v="73152108"/>
    <s v="Mínima cuantía"/>
    <n v="0"/>
    <n v="0"/>
    <n v="1"/>
    <n v="7000000"/>
    <s v="GLOBAL"/>
    <s v="NO SOLICITADAS"/>
  </r>
  <r>
    <x v="27"/>
    <s v="02-02-01-004-006-02"/>
    <n v="10"/>
    <s v="Materiales y suministros - Aparatos de control eléctrico y distribución de electricidad y sus partes y piezas"/>
    <s v="MATERIAL ELECTRICO "/>
    <n v="39121700"/>
    <s v="Mínima cuantía"/>
    <n v="0"/>
    <n v="0"/>
    <n v="1"/>
    <n v="7000000"/>
    <s v="GLOBAL"/>
    <s v="NO SOLICITADAS"/>
  </r>
  <r>
    <x v="27"/>
    <s v="02-02-01-004-006-03"/>
    <n v="10"/>
    <s v="Materiales y suministros - Hilos y cables aislados; cable de fibra óptica"/>
    <s v="MATERIAL ELECTRICO "/>
    <n v="39121700"/>
    <s v="Mínima cuantía"/>
    <n v="0"/>
    <n v="0"/>
    <n v="1"/>
    <n v="7000000"/>
    <s v="GLOBAL"/>
    <s v="NO SOLICITADAS"/>
  </r>
  <r>
    <x v="27"/>
    <s v="02-02-02-008-004-02"/>
    <n v="16"/>
    <s v="Adquisición de servicios - Servicios de telecomunicaciones a través de internet"/>
    <s v="SERVICIO DE INTERNET"/>
    <n v="83111500"/>
    <s v="Mínima cuantía"/>
    <n v="0"/>
    <n v="0"/>
    <n v="1"/>
    <n v="6963555"/>
    <s v="GLOBAL"/>
    <s v="NO SOLICITADAS"/>
  </r>
  <r>
    <x v="27"/>
    <s v="02-01-01-003-008-01-2"/>
    <n v="10"/>
    <s v="Activos fijos - Muebles, del tipo utilizado en oficinas"/>
    <s v="ARCHIVADOR RODANTE GRANDE"/>
    <n v="56101708"/>
    <s v="Mínima cuantía"/>
    <n v="0"/>
    <n v="0"/>
    <n v="1"/>
    <n v="6840000"/>
    <s v="UNIDAD"/>
    <s v="NO SOLICITADAS"/>
  </r>
  <r>
    <x v="27"/>
    <s v="02-02-01-004-006-09"/>
    <n v="10"/>
    <s v="Materiales y suministros - Otro equipo eléctrico y sus partes y piezas"/>
    <s v="MATERIAL ELECTRICO "/>
    <n v="39121700"/>
    <s v="Mínima cuantía"/>
    <n v="0"/>
    <n v="0"/>
    <n v="1"/>
    <n v="6000000"/>
    <s v="GLOBAL"/>
    <s v="NO SOLICITADAS"/>
  </r>
  <r>
    <x v="27"/>
    <s v="02-01-01-003-008-01-2"/>
    <n v="10"/>
    <s v="Activos fijos - Muebles, del tipo utilizado en oficinas"/>
    <s v="ESCRITORIO EN  L"/>
    <n v="56101703"/>
    <s v="Mínima cuantía"/>
    <n v="0"/>
    <n v="0"/>
    <n v="5"/>
    <n v="5650000"/>
    <s v="UNIDAD"/>
    <s v="NO SOLICITADAS"/>
  </r>
  <r>
    <x v="27"/>
    <s v="02-02-02-008-003-04-4"/>
    <n v="10"/>
    <s v="Adquisición de servicios - Servicios de ensayo y análisis técnicos"/>
    <s v="REVISION TECNOMECANICA VEHICULOS Y MOTOS GACAS"/>
    <n v="78181505"/>
    <s v="Mínima cuantía"/>
    <n v="0"/>
    <n v="0"/>
    <n v="1"/>
    <n v="5270000"/>
    <s v="GLOBAL"/>
    <s v="NO SOLICITADAS"/>
  </r>
  <r>
    <x v="27"/>
    <s v="02-01-01-003-008-01-4"/>
    <n v="10"/>
    <s v="Activos fijos - Otros muebles n. C. P."/>
    <s v="ENTREPAÑOS ESTANTERIA"/>
    <n v="31162501"/>
    <s v="Mínima cuantía"/>
    <n v="0"/>
    <n v="0"/>
    <n v="130"/>
    <n v="5226000"/>
    <s v="UNIDAD"/>
    <s v="NO SOLICITADAS"/>
  </r>
  <r>
    <x v="27"/>
    <s v="02-02-02-008-007-01-4"/>
    <n v="10"/>
    <s v="Adquisición de servicios - Servicios de mantenimiento y reparación de maquinaria y equipo de transporte"/>
    <s v="MANTENIMIENTO AMBULANCIA ESM"/>
    <n v="78181500"/>
    <s v="Mínima cuantía"/>
    <n v="0"/>
    <n v="0"/>
    <n v="1"/>
    <n v="5000000"/>
    <s v="GLOBAL"/>
    <s v="NO SOLICITADAS"/>
  </r>
  <r>
    <x v="27"/>
    <s v="02-02-02-008-007-01-4"/>
    <n v="10"/>
    <s v="Adquisición de servicios - Servicios de mantenimiento y reparación de maquinaria y equipo de transporte"/>
    <s v="MANTENIMIENTO AMBULANCIA ESM (AMARRE OCT-NOV-DIC DEL 2019)"/>
    <n v="78181500"/>
    <s v="Mínima cuantía"/>
    <n v="0"/>
    <n v="0"/>
    <n v="1"/>
    <n v="5000000"/>
    <s v="GLOBAL"/>
    <s v="NO SOLICITADAS"/>
  </r>
  <r>
    <x v="27"/>
    <s v="02-02-01-001-005"/>
    <n v="10"/>
    <s v="Materiales y suministros - Piedra, arena y arcilla"/>
    <s v="MATERIALES DE CONSTRUCCION"/>
    <n v="31162800"/>
    <s v="Mínima cuantía"/>
    <n v="0"/>
    <n v="0"/>
    <n v="1"/>
    <n v="5000000"/>
    <s v="GLOBAL"/>
    <s v="NO SOLICITADAS"/>
  </r>
  <r>
    <x v="27"/>
    <s v="02-02-01-003-001"/>
    <n v="10"/>
    <s v="Materiales y suministros - Productos de madera, corcho, cestería y espartería"/>
    <s v="MATERIALES DE CONSTRUCCION"/>
    <n v="31162800"/>
    <s v="Mínima cuantía"/>
    <n v="0"/>
    <n v="0"/>
    <n v="1"/>
    <n v="5000000"/>
    <s v="GLOBAL"/>
    <s v="NO SOLICITADAS"/>
  </r>
  <r>
    <x v="27"/>
    <s v="02-02-01-003-002-01"/>
    <n v="10"/>
    <s v="Materiales y suministros - Pasta de papel, papel y cartón"/>
    <s v="MATERIALES DE CONSTRUCCION"/>
    <n v="31162800"/>
    <s v="Mínima cuantía"/>
    <n v="0"/>
    <n v="0"/>
    <n v="1"/>
    <n v="5000000"/>
    <s v="GLOBAL"/>
    <s v="NO SOLICITADAS"/>
  </r>
  <r>
    <x v="27"/>
    <s v="02-02-01-003-007-05"/>
    <n v="10"/>
    <s v="Materiales y suministros - Artículos de concreto, cemento y yeso"/>
    <s v="MATERIALES DE CONSTRUCCION"/>
    <n v="31162800"/>
    <s v="Mínima cuantía"/>
    <n v="0"/>
    <n v="0"/>
    <n v="1"/>
    <n v="5000000"/>
    <s v="GLOBAL"/>
    <s v="NO SOLICITADAS"/>
  </r>
  <r>
    <x v="27"/>
    <s v="02-02-01-003-006-09"/>
    <n v="10"/>
    <s v="Materiales y suministros - Otros productos plásticos"/>
    <s v="MATERIALES DE CONSTRUCCION"/>
    <n v="31162800"/>
    <s v="Mínima cuantía"/>
    <n v="0"/>
    <n v="0"/>
    <n v="1"/>
    <n v="5000000"/>
    <s v="GLOBAL"/>
    <s v="NO SOLICITADAS"/>
  </r>
  <r>
    <x v="27"/>
    <s v="02-02-01-004-002"/>
    <n v="10"/>
    <s v="Materiales y suministros - Productos metálicos elaborados (excepto maquinaria y equipo)"/>
    <s v="GUADAÑAS "/>
    <n v="27112006"/>
    <s v="Mínima cuantía"/>
    <n v="0"/>
    <n v="0"/>
    <n v="3"/>
    <n v="4500000"/>
    <s v="UNIDAD"/>
    <s v="NO SOLICITADAS"/>
  </r>
  <r>
    <x v="27"/>
    <s v="02-01-01-003-008-01-2"/>
    <n v="10"/>
    <s v="Activos fijos - Muebles, del tipo utilizado en oficinas"/>
    <s v="DIVISION MODULAR"/>
    <n v="56101510"/>
    <s v="Mínima cuantía"/>
    <n v="0"/>
    <n v="0"/>
    <n v="15"/>
    <n v="4200000"/>
    <s v="METRO CUADRADO"/>
    <s v="NO SOLICITADAS"/>
  </r>
  <r>
    <x v="27"/>
    <s v="08-01-02-001"/>
    <n v="10"/>
    <s v="Impuestos - Impuesto predial"/>
    <s v="IMPUESTO PREDIAL GACAS (YOPAL)"/>
    <n v="93161602"/>
    <s v="Mínima cuantía"/>
    <n v="0"/>
    <n v="0"/>
    <n v="1"/>
    <n v="4000000"/>
    <s v="GLOBAL"/>
    <s v="NO SOLICITADAS"/>
  </r>
  <r>
    <x v="27"/>
    <s v="02-02-01-003-005-03"/>
    <n v="16"/>
    <s v="Materiales y suministros - Jabón, preparados para limpieza, perfumes y preparados de tocador"/>
    <s v="JABON EN POLVO BOLSAS DE 5 kg"/>
    <n v="47131800"/>
    <s v="Mínima cuantía"/>
    <n v="0"/>
    <n v="0"/>
    <n v="250"/>
    <n v="3927000"/>
    <s v="UNIDAD"/>
    <s v="NO SOLICITADAS"/>
  </r>
  <r>
    <x v="27"/>
    <s v="02-02-02-008-007-01-5"/>
    <n v="10"/>
    <s v="Adquisición de servicios - Servicios de mantenimiento y reparación de otra maquinaria y otro equipo"/>
    <s v="MANTENIMIENTO GUADAÑAS Y CORTA CESPED"/>
    <n v="73152101"/>
    <s v="Mínima cuantía"/>
    <n v="0"/>
    <n v="0"/>
    <n v="1"/>
    <n v="3500000"/>
    <s v="GLOBAL"/>
    <s v="NO SOLICITADAS"/>
  </r>
  <r>
    <x v="27"/>
    <s v="02-01-01-003-008-01-2"/>
    <n v="10"/>
    <s v="Activos fijos - Muebles, del tipo utilizado en oficinas"/>
    <s v="BIBLIOTECA"/>
    <n v="56101507"/>
    <s v="Mínima cuantía"/>
    <n v="0"/>
    <n v="0"/>
    <n v="2"/>
    <n v="3000000"/>
    <s v="UNIDAD"/>
    <s v="NO SOLICITADAS"/>
  </r>
  <r>
    <x v="27"/>
    <s v="02-02-02-008-003-05"/>
    <n v="10"/>
    <s v="Adquisición de servicios - Servicios veterinarios"/>
    <s v="CONSULTA GENERAL VETERINARIA CANINOS"/>
    <n v="70122005"/>
    <s v="Mínima cuantía"/>
    <n v="0"/>
    <n v="0"/>
    <n v="1"/>
    <n v="3000000"/>
    <s v="GLOBAL"/>
    <s v="NO SOLICITADAS"/>
  </r>
  <r>
    <x v="27"/>
    <s v="02-01-01-003-008-01-4"/>
    <n v="10"/>
    <s v="Activos fijos - Otros muebles n. C. P."/>
    <s v="LARGUERILLOS ESTANTERIA"/>
    <n v="31162501"/>
    <s v="Mínima cuantía"/>
    <n v="0"/>
    <n v="0"/>
    <n v="18"/>
    <n v="2736000"/>
    <s v="UNIDAD"/>
    <s v="NO SOLICITADAS"/>
  </r>
  <r>
    <x v="27"/>
    <s v="02-02-01-004-002"/>
    <n v="16"/>
    <s v="Materiales y suministros - Productos metálicos elaborados (excepto maquinaria y equipo)"/>
    <s v="CENTAUROS "/>
    <n v="80141625"/>
    <s v="Mínima cuantía"/>
    <n v="0"/>
    <n v="0"/>
    <n v="20"/>
    <n v="2550000"/>
    <s v="UNIDAD"/>
    <s v="NO SOLICITADAS"/>
  </r>
  <r>
    <x v="27"/>
    <s v="02-02-01-003-001"/>
    <n v="16"/>
    <s v="Materiales y suministros - Productos de madera, corcho, cestería y espartería"/>
    <s v="TERRACOTAS"/>
    <n v="80141625"/>
    <s v="Mínima cuantía"/>
    <n v="0"/>
    <n v="0"/>
    <n v="20"/>
    <n v="2280000"/>
    <s v="UNIDAD"/>
    <s v="NO SOLICITADAS"/>
  </r>
  <r>
    <x v="27"/>
    <s v="02-01-01-003-008-01-1"/>
    <n v="10"/>
    <s v="Activos fijos - Asientos"/>
    <s v="SILLAS FIJAS"/>
    <n v="56112102"/>
    <s v="Mínima cuantía"/>
    <n v="0"/>
    <n v="0"/>
    <n v="18"/>
    <n v="2160000"/>
    <s v="UNIDAD"/>
    <s v="NO SOLICITADAS"/>
  </r>
  <r>
    <x v="27"/>
    <s v="02-02-02-008-007-01-5"/>
    <n v="10"/>
    <s v="Adquisición de servicios - Servicios de mantenimiento y reparación de otra maquinaria y otro equipo"/>
    <s v="MANTENIMIENTO EQUIPOS DE SONIDO"/>
    <n v="73152108"/>
    <s v="Mínima cuantía"/>
    <n v="0"/>
    <n v="0"/>
    <n v="1"/>
    <n v="2000000"/>
    <s v="GLOBAL"/>
    <s v="NO SOLICITADAS"/>
  </r>
  <r>
    <x v="27"/>
    <s v="02-02-01-003-007-01"/>
    <n v="10"/>
    <s v="Materiales y suministros - Vidrio y productos de vidrio"/>
    <s v="MATERIALES DE CONSTRUCCION"/>
    <n v="31162800"/>
    <s v="Mínima cuantía"/>
    <n v="0"/>
    <n v="0"/>
    <n v="1"/>
    <n v="2000000"/>
    <s v="GLOBAL"/>
    <s v="NO SOLICITADAS"/>
  </r>
  <r>
    <x v="27"/>
    <s v="02-02-01-003-007-02"/>
    <n v="10"/>
    <s v="Materiales y suministros - Artículos de cerámica no estructural"/>
    <s v="MATERIALES DE CONSTRUCCION"/>
    <n v="31162800"/>
    <s v="Mínima cuantía"/>
    <n v="0"/>
    <n v="0"/>
    <n v="1"/>
    <n v="2000000"/>
    <s v="GLOBAL"/>
    <s v="NO SOLICITADAS"/>
  </r>
  <r>
    <x v="27"/>
    <s v="02-01-01-003-008-01-4"/>
    <n v="10"/>
    <s v="Activos fijos - Otros muebles n. C. P."/>
    <s v="TABLEROS ACRILICO"/>
    <n v="44111900"/>
    <s v="Mínima cuantía"/>
    <n v="0"/>
    <n v="0"/>
    <n v="5"/>
    <n v="1875000"/>
    <s v="UNIDAD"/>
    <s v="NO SOLICITADAS"/>
  </r>
  <r>
    <x v="27"/>
    <s v="02-01-01-003-008-01-1"/>
    <n v="10"/>
    <s v="Activos fijos - Asientos"/>
    <s v="SILLA PUPITRE"/>
    <n v="56121506"/>
    <s v="Mínima cuantía"/>
    <n v="0"/>
    <n v="0"/>
    <n v="11"/>
    <n v="1760000"/>
    <s v="UNIDAD"/>
    <s v="NO SOLICITADAS"/>
  </r>
  <r>
    <x v="27"/>
    <s v="02-02-01-004-004-01"/>
    <n v="10"/>
    <s v="Materiales y suministros - Maquinaria agropecuaria o silvícola y sus partes y piezas"/>
    <s v="GUADAÑAS "/>
    <n v="27112006"/>
    <s v="Mínima cuantía"/>
    <n v="0"/>
    <n v="0"/>
    <n v="1"/>
    <n v="1500000"/>
    <s v="UNIDAD"/>
    <s v="NO SOLICITADAS"/>
  </r>
  <r>
    <x v="27"/>
    <s v="02-01-01-003-008-01-2"/>
    <n v="10"/>
    <s v="Activos fijos - Muebles, del tipo utilizado en oficinas"/>
    <s v="ARCHIVADOR PEQUEÑO"/>
    <n v="56101708"/>
    <s v="Mínima cuantía"/>
    <n v="0"/>
    <n v="0"/>
    <n v="2"/>
    <n v="1440000"/>
    <s v="UNIDAD"/>
    <s v="NO SOLICITADAS"/>
  </r>
  <r>
    <x v="27"/>
    <s v="02-02-01-003-002-01"/>
    <n v="16"/>
    <s v="Materiales y suministros - Pasta de papel, papel y cartón"/>
    <s v="PAPEL HIGINICO INDUSTRIAL 400 mts X 4 ROLLOS"/>
    <n v="14111704"/>
    <s v="Mínima cuantía"/>
    <n v="0"/>
    <n v="0"/>
    <n v="40"/>
    <n v="1330400"/>
    <s v="UNIDAD"/>
    <s v="NO SOLICITADAS"/>
  </r>
  <r>
    <x v="27"/>
    <s v="02-02-01-002-007"/>
    <n v="10"/>
    <s v="Materiales y suministros - Artículos textiles (excepto prendas de vestir)"/>
    <s v="BLACK OUT (CORTINA)"/>
    <n v="52131600"/>
    <s v="Mínima cuantía"/>
    <n v="0"/>
    <n v="0"/>
    <n v="3"/>
    <n v="1260000"/>
    <s v="UNIDAD"/>
    <s v="NO SOLICITADAS"/>
  </r>
  <r>
    <x v="27"/>
    <s v="02-01-01-003-008-01-1"/>
    <n v="10"/>
    <s v="Activos fijos - Asientos"/>
    <s v="SOFACAMA"/>
    <n v="56101502"/>
    <s v="Mínima cuantía"/>
    <n v="0"/>
    <n v="0"/>
    <n v="1"/>
    <n v="1200000"/>
    <s v="UNIDAD"/>
    <s v="NO SOLICITADAS"/>
  </r>
  <r>
    <x v="27"/>
    <s v="02-02-01-004-001"/>
    <n v="10"/>
    <s v="Materiales y suministros - Metales básicos"/>
    <s v="MATERIALES DE CONSTRUCCION"/>
    <n v="31162800"/>
    <s v="Mínima cuantía"/>
    <n v="0"/>
    <n v="0"/>
    <n v="1"/>
    <n v="1000000"/>
    <s v="GLOBAL"/>
    <s v="NO SOLICITADAS"/>
  </r>
  <r>
    <x v="27"/>
    <s v="02-02-01-003-004-06"/>
    <n v="10"/>
    <s v="Materiales y suministros - Abonos y plaguicidas"/>
    <s v="HERBICIDA"/>
    <n v="10171700"/>
    <s v="Mínima cuantía"/>
    <n v="0"/>
    <n v="0"/>
    <n v="50"/>
    <n v="972000"/>
    <s v="LITRO"/>
    <s v="NO SOLICITADAS"/>
  </r>
  <r>
    <x v="27"/>
    <s v="02-02-01-003-006-04"/>
    <n v="16"/>
    <s v="Materiales y suministros - Productos de empaque y envasado, de plástico"/>
    <s v="BOLSAS PARA LA BASURA "/>
    <n v="24111503"/>
    <s v="Mínima cuantía"/>
    <n v="0"/>
    <n v="0"/>
    <n v="120"/>
    <n v="942000"/>
    <s v="UNIDAD"/>
    <s v="NO SOLICITADAS"/>
  </r>
  <r>
    <x v="27"/>
    <s v="02-02-01-002-007"/>
    <n v="16"/>
    <s v="Materiales y suministros - Artículos textiles (excepto prendas de vestir)"/>
    <s v="JUEGO SABANAS SENCILLA (1,50*1,90) BLANCO"/>
    <n v="52121509"/>
    <s v="Mínima cuantía"/>
    <n v="0"/>
    <n v="0"/>
    <n v="10"/>
    <n v="900000"/>
    <s v="UNIDAD"/>
    <s v="NO SOLICITADAS"/>
  </r>
  <r>
    <x v="27"/>
    <s v="02-02-01-003-007-02"/>
    <n v="16"/>
    <s v="Materiales y suministros - Artículos de cerámica no estructural"/>
    <s v="PLATO PANDO 27CM"/>
    <n v="48101901"/>
    <s v="Mínima cuantía"/>
    <n v="0"/>
    <n v="0"/>
    <n v="50"/>
    <n v="865000"/>
    <s v="UNIDAD"/>
    <s v="NO SOLICITADAS"/>
  </r>
  <r>
    <x v="27"/>
    <s v="02-02-01-004-002"/>
    <n v="16"/>
    <s v="Materiales y suministros - Productos metálicos elaborados (excepto maquinaria y equipo)"/>
    <s v="ESPONJAS DE ALAMBRE x 6"/>
    <n v="47131603"/>
    <s v="Mínima cuantía"/>
    <n v="0"/>
    <n v="0"/>
    <n v="50"/>
    <n v="839000"/>
    <s v="UNIDAD"/>
    <s v="NO SOLICITADAS"/>
  </r>
  <r>
    <x v="27"/>
    <s v="02-02-01-003-005-03"/>
    <n v="16"/>
    <s v="Materiales y suministros - Jabón, preparados para limpieza, perfumes y preparados de tocador"/>
    <s v="DESENGRASANTE INDUSTRIAL"/>
    <n v="47131821"/>
    <s v="Mínima cuantía"/>
    <n v="0"/>
    <n v="0"/>
    <n v="50"/>
    <n v="825000"/>
    <s v="UNIDAD"/>
    <s v="NO SOLICITADAS"/>
  </r>
  <r>
    <x v="27"/>
    <s v="02-01-01-003-008-01-2"/>
    <n v="10"/>
    <s v="Activos fijos - Muebles, del tipo utilizado en oficinas"/>
    <s v="MESA REUNIONES "/>
    <n v="56101500"/>
    <s v="Mínima cuantía"/>
    <n v="0"/>
    <n v="0"/>
    <n v="2"/>
    <n v="820000"/>
    <s v="UNIDAD"/>
    <s v="NO SOLICITADAS"/>
  </r>
  <r>
    <x v="27"/>
    <s v="02-02-01-003-007-02"/>
    <n v="16"/>
    <s v="Materiales y suministros - Artículos de cerámica no estructural"/>
    <s v="PLATO PANDO 23.5CM"/>
    <n v="48101901"/>
    <s v="Mínima cuantía"/>
    <n v="0"/>
    <n v="0"/>
    <n v="50"/>
    <n v="732500"/>
    <s v="UNIDAD"/>
    <s v="NO SOLICITADAS"/>
  </r>
  <r>
    <x v="27"/>
    <s v="02-01-01-003-008-01-2"/>
    <n v="10"/>
    <s v="Activos fijos - Muebles, del tipo utilizado en oficinas"/>
    <s v="MESA DE TRABAJO GRANDE"/>
    <n v="56101703"/>
    <s v="Mínima cuantía"/>
    <n v="0"/>
    <n v="0"/>
    <n v="2"/>
    <n v="700000"/>
    <s v="UNIDAD"/>
    <s v="NO SOLICITADAS"/>
  </r>
  <r>
    <x v="27"/>
    <s v="02-01-01-003-008-01-2"/>
    <n v="10"/>
    <s v="Activos fijos - Muebles, del tipo utilizado en oficinas"/>
    <s v="ESCRITORIO EN H "/>
    <n v="56101703"/>
    <s v="Mínima cuantía"/>
    <n v="0"/>
    <n v="0"/>
    <n v="1"/>
    <n v="700000"/>
    <s v="UNIDAD"/>
    <s v="NO SOLICITADAS"/>
  </r>
  <r>
    <x v="27"/>
    <s v="02-02-01-003-007-02"/>
    <n v="16"/>
    <s v="Materiales y suministros - Artículos de cerámica no estructural"/>
    <s v="PLATO PANDO 31CM"/>
    <n v="48101901"/>
    <s v="Mínima cuantía"/>
    <n v="0"/>
    <n v="0"/>
    <n v="25"/>
    <n v="660000"/>
    <s v="UNIDAD"/>
    <s v="NO SOLICITADAS"/>
  </r>
  <r>
    <x v="27"/>
    <s v="02-02-01-003-008-09"/>
    <n v="16"/>
    <s v="Materiales y suministros - Otros artículos manufacturados n. C. P."/>
    <s v="TRAPERO "/>
    <n v="47131618"/>
    <s v="Mínima cuantía"/>
    <n v="0"/>
    <n v="0"/>
    <n v="50"/>
    <n v="595000"/>
    <s v="UNIDAD"/>
    <s v="NO SOLICITADAS"/>
  </r>
  <r>
    <x v="27"/>
    <s v="02-02-01-002-007"/>
    <n v="16"/>
    <s v="Materiales y suministros - Artículos textiles (excepto prendas de vestir)"/>
    <s v="CUBRELECHO SENCILLO"/>
    <n v="52121500"/>
    <s v="Mínima cuantía"/>
    <n v="0"/>
    <n v="0"/>
    <n v="10"/>
    <n v="593800"/>
    <s v="UNIDAD"/>
    <s v="NO SOLICITADAS"/>
  </r>
  <r>
    <x v="27"/>
    <s v="02-02-01-003-007-02"/>
    <n v="16"/>
    <s v="Materiales y suministros - Artículos de cerámica no estructural"/>
    <s v="POCILLO TE 250CC"/>
    <n v="48101901"/>
    <s v="Mínima cuantía"/>
    <n v="0"/>
    <n v="0"/>
    <n v="50"/>
    <n v="505000"/>
    <s v="UNIDAD"/>
    <s v="NO SOLICITADAS"/>
  </r>
  <r>
    <x v="27"/>
    <s v="02-02-01-002-007"/>
    <n v="16"/>
    <s v="Materiales y suministros - Artículos textiles (excepto prendas de vestir)"/>
    <s v="TOALLA 70*140 CHEN BLANCO"/>
    <n v="52121701"/>
    <s v="Mínima cuantía"/>
    <n v="0"/>
    <n v="0"/>
    <n v="10"/>
    <n v="500000"/>
    <s v="UNIDAD"/>
    <s v="NO SOLICITADAS"/>
  </r>
  <r>
    <x v="27"/>
    <s v="02-02-01-003-007-02"/>
    <n v="16"/>
    <s v="Materiales y suministros - Artículos de cerámica no estructural"/>
    <s v="PLATO PANDO 18CM"/>
    <n v="48101901"/>
    <s v="Mínima cuantía"/>
    <n v="0"/>
    <n v="0"/>
    <n v="50"/>
    <n v="495000"/>
    <s v="UNIDAD"/>
    <s v="NO SOLICITADAS"/>
  </r>
  <r>
    <x v="27"/>
    <s v="02-02-01-003-005-02"/>
    <n v="10"/>
    <s v="Materiales y suministros - Productos farmacéuticos"/>
    <s v="DESPARASITANTE INTERNO BRAVECTO"/>
    <n v="10111300"/>
    <s v="Mínima cuantía"/>
    <n v="0"/>
    <n v="0"/>
    <n v="4"/>
    <n v="433012"/>
    <s v="UNIDAD"/>
    <s v="NO SOLICITADAS"/>
  </r>
  <r>
    <x v="27"/>
    <s v="02-02-01-003-008-09"/>
    <n v="16"/>
    <s v="Materiales y suministros - Otros artículos manufacturados n. C. P."/>
    <s v="ESCOBA DE CERDA SUAVE"/>
    <n v="47131604"/>
    <s v="Mínima cuantía"/>
    <n v="0"/>
    <n v="0"/>
    <n v="40"/>
    <n v="396000"/>
    <s v="UNIDAD"/>
    <s v="NO SOLICITADAS"/>
  </r>
  <r>
    <x v="27"/>
    <s v="02-02-01-003-005-03"/>
    <n v="16"/>
    <s v="Materiales y suministros - Jabón, preparados para limpieza, perfumes y preparados de tocador"/>
    <s v="AMBIENTADOR PARA PISO "/>
    <n v="47131800"/>
    <s v="Mínima cuantía"/>
    <n v="0"/>
    <n v="0"/>
    <n v="20"/>
    <n v="378000"/>
    <s v="UNIDAD"/>
    <s v="NO SOLICITADAS"/>
  </r>
  <r>
    <x v="27"/>
    <s v="02-02-01-003-007-01"/>
    <n v="16"/>
    <s v="Materiales y suministros - Vidrio y productos de vidrio"/>
    <s v="VASO DE VIDRIO"/>
    <n v="48101900"/>
    <s v="Mínima cuantía"/>
    <n v="0"/>
    <n v="0"/>
    <n v="100"/>
    <n v="350000"/>
    <s v="UNIDAD"/>
    <s v="NO SOLICITADAS"/>
  </r>
  <r>
    <x v="27"/>
    <s v="02-02-01-003-007-02"/>
    <n v="16"/>
    <s v="Materiales y suministros - Artículos de cerámica no estructural"/>
    <s v="PLATO PARA TÉ 16CM"/>
    <n v="48101901"/>
    <s v="Mínima cuantía"/>
    <n v="0"/>
    <n v="0"/>
    <n v="50"/>
    <n v="345000"/>
    <s v="UNIDAD"/>
    <s v="NO SOLICITADAS"/>
  </r>
  <r>
    <x v="27"/>
    <s v="02-02-01-003-005-03"/>
    <n v="16"/>
    <s v="Materiales y suministros - Jabón, preparados para limpieza, perfumes y preparados de tocador"/>
    <s v="CERA PARA PISO"/>
    <n v="47131802"/>
    <s v="Mínima cuantía"/>
    <n v="0"/>
    <n v="0"/>
    <n v="10"/>
    <n v="327500"/>
    <s v="UNIDAD"/>
    <s v="NO SOLICITADAS"/>
  </r>
  <r>
    <x v="27"/>
    <s v="02-01-01-003-008-03"/>
    <n v="10"/>
    <s v="Activos fijos - Instrumentos musicales"/>
    <s v="REDOBLANTES "/>
    <n v="60131405"/>
    <s v="Mínima cuantía"/>
    <n v="0"/>
    <n v="0"/>
    <n v="2"/>
    <n v="295540"/>
    <s v="UNIDAD"/>
    <s v="NO SOLICITADAS"/>
  </r>
  <r>
    <x v="27"/>
    <s v="02-02-01-003-005-02"/>
    <n v="10"/>
    <s v="Materiales y suministros - Productos farmacéuticos"/>
    <s v="DESPARASITANTE EXTERNO ADVANTIX"/>
    <n v="10111300"/>
    <s v="Mínima cuantía"/>
    <n v="0"/>
    <n v="0"/>
    <n v="5"/>
    <n v="290460"/>
    <s v="UNIDAD"/>
    <s v="NO SOLICITADAS"/>
  </r>
  <r>
    <x v="27"/>
    <s v="02-02-01-004-004-08"/>
    <n v="16"/>
    <s v="Materiales y suministros - Aparatos de uso doméstico y sus partes y piezas"/>
    <s v="MAQUINA DE CORTE CABELLO ELECTRICAS"/>
    <n v="53131643"/>
    <s v="Mínima cuantía"/>
    <n v="0"/>
    <n v="0"/>
    <n v="2"/>
    <n v="280000"/>
    <s v="UNIDAD"/>
    <s v="NO SOLICITADAS"/>
  </r>
  <r>
    <x v="27"/>
    <s v="02-01-01-003-008-03"/>
    <n v="10"/>
    <s v="Activos fijos - Instrumentos musicales"/>
    <s v="PAR PLATILLOS DE 30 CM "/>
    <n v="60131401"/>
    <s v="Mínima cuantía"/>
    <n v="0"/>
    <n v="0"/>
    <n v="2"/>
    <n v="246400"/>
    <s v="UNIDAD"/>
    <s v="NO SOLICITADAS"/>
  </r>
  <r>
    <x v="27"/>
    <s v="02-02-01-004-002"/>
    <n v="16"/>
    <s v="Materiales y suministros - Productos metálicos elaborados (excepto maquinaria y equipo)"/>
    <s v="CUCHILLO MESA"/>
    <n v="52151600"/>
    <s v="Mínima cuantía"/>
    <n v="0"/>
    <n v="0"/>
    <n v="50"/>
    <n v="245000"/>
    <s v="UNIDAD"/>
    <s v="NO SOLICITADAS"/>
  </r>
  <r>
    <x v="27"/>
    <s v="02-02-01-003-006-09"/>
    <n v="16"/>
    <s v="Materiales y suministros - Otros productos plásticos"/>
    <s v="ESPONJA DE ESPUMA"/>
    <n v="47131603"/>
    <s v="Mínima cuantía"/>
    <n v="0"/>
    <n v="0"/>
    <n v="50"/>
    <n v="245000"/>
    <s v="UNIDAD"/>
    <s v="NO SOLICITADAS"/>
  </r>
  <r>
    <x v="27"/>
    <s v="02-01-01-003-008-03"/>
    <n v="10"/>
    <s v="Activos fijos - Instrumentos musicales"/>
    <s v="BOMBOS "/>
    <n v="60131405"/>
    <s v="Mínima cuantía"/>
    <n v="0"/>
    <n v="0"/>
    <n v="1"/>
    <n v="240000"/>
    <s v="UNIDAD"/>
    <s v="NO SOLICITADAS"/>
  </r>
  <r>
    <x v="27"/>
    <s v="02-02-01-002-007"/>
    <n v="16"/>
    <s v="Materiales y suministros - Artículos textiles (excepto prendas de vestir)"/>
    <s v="JUEGO DE SABANAS DOBLE (1,40*1,90) BLANCO"/>
    <n v="52121509"/>
    <s v="Mínima cuantía"/>
    <n v="0"/>
    <n v="0"/>
    <n v="2"/>
    <n v="240000"/>
    <s v="UNIDAD"/>
    <s v="NO SOLICITADAS"/>
  </r>
  <r>
    <x v="27"/>
    <s v="02-02-01-004-002"/>
    <n v="10"/>
    <s v="Materiales y suministros - Productos metálicos elaborados (excepto maquinaria y equipo)"/>
    <s v="PICA "/>
    <n v="27111605"/>
    <s v="Mínima cuantía"/>
    <n v="0"/>
    <n v="0"/>
    <n v="2"/>
    <n v="239990"/>
    <s v="UNIDAD"/>
    <s v="NO SOLICITADAS"/>
  </r>
  <r>
    <x v="27"/>
    <s v="02-02-01-002-007"/>
    <n v="16"/>
    <s v="Materiales y suministros - Artículos textiles (excepto prendas de vestir)"/>
    <s v="CUBRELECHO DOBLE"/>
    <n v="52121500"/>
    <s v="Mínima cuantía"/>
    <n v="0"/>
    <n v="0"/>
    <n v="2"/>
    <n v="237760"/>
    <s v="UNIDAD"/>
    <s v="NO SOLICITADAS"/>
  </r>
  <r>
    <x v="27"/>
    <s v="02-02-01-003-006-02"/>
    <n v="16"/>
    <s v="Materiales y suministros - Otros productos de caucho"/>
    <s v="GUANTES DE CAUCHO "/>
    <n v="46181504"/>
    <s v="Mínima cuantía"/>
    <n v="0"/>
    <n v="0"/>
    <n v="30"/>
    <n v="231000"/>
    <s v="UNIDAD"/>
    <s v="NO SOLICITADAS"/>
  </r>
  <r>
    <x v="27"/>
    <s v="02-02-01-003-004-01"/>
    <n v="16"/>
    <s v="Materiales y suministros - Químicos orgánicos básicos"/>
    <s v="ALCOHOL"/>
    <n v="12352104"/>
    <s v="Mínima cuantía"/>
    <n v="0"/>
    <n v="0"/>
    <n v="10"/>
    <n v="230000"/>
    <s v="GALON"/>
    <s v="NO SOLICITADAS"/>
  </r>
  <r>
    <x v="27"/>
    <s v="02-02-01-002-007"/>
    <n v="16"/>
    <s v="Materiales y suministros - Artículos textiles (excepto prendas de vestir)"/>
    <s v="ALMOHADA "/>
    <n v="52121500"/>
    <s v="Mínima cuantía"/>
    <n v="0"/>
    <n v="0"/>
    <n v="20"/>
    <n v="227000"/>
    <s v="UNIDAD"/>
    <s v="NO SOLICITADAS"/>
  </r>
  <r>
    <x v="27"/>
    <s v="02-02-02-008-003-05"/>
    <n v="10"/>
    <s v="Adquisición de servicios - Servicios veterinarios"/>
    <s v="URGENCIAS VETERINARIAS CANINOS"/>
    <n v="70122005"/>
    <s v="Mínima cuantía"/>
    <n v="0"/>
    <n v="0"/>
    <n v="1"/>
    <n v="226600"/>
    <s v="GLOBAL"/>
    <s v="NO SOLICITADAS"/>
  </r>
  <r>
    <x v="27"/>
    <s v="02-02-01-004-002"/>
    <n v="16"/>
    <s v="Materiales y suministros - Productos metálicos elaborados (excepto maquinaria y equipo)"/>
    <s v="PAPEL ALUMINIO x 200 MTS"/>
    <n v="48102108"/>
    <s v="Mínima cuantía"/>
    <n v="0"/>
    <n v="0"/>
    <n v="5"/>
    <n v="225500"/>
    <s v="UNIDAD"/>
    <s v="NO SOLICITADAS"/>
  </r>
  <r>
    <x v="27"/>
    <s v="02-02-01-004-002"/>
    <n v="10"/>
    <s v="Materiales y suministros - Productos metálicos elaborados (excepto maquinaria y equipo)"/>
    <s v="ESCALERA  5 ESCALONES"/>
    <n v="30191500"/>
    <s v="Mínima cuantía"/>
    <n v="0"/>
    <n v="0"/>
    <n v="1"/>
    <n v="220708"/>
    <s v="UNIDAD"/>
    <s v="NO SOLICITADAS"/>
  </r>
  <r>
    <x v="27"/>
    <s v="02-02-02-008-004-01"/>
    <n v="10"/>
    <s v="Adquisición de servicios - Servicios de telefonía y otras telecomunicaciones"/>
    <s v="TELEFONIA FIJA"/>
    <n v="81112101"/>
    <s v="Mínima cuantía"/>
    <n v="0"/>
    <n v="0"/>
    <n v="1"/>
    <n v="216000"/>
    <s v="GLOBAL"/>
    <s v="NO SOLICITADAS"/>
  </r>
  <r>
    <x v="27"/>
    <s v="02-02-01-003-006-09"/>
    <n v="16"/>
    <s v="Materiales y suministros - Otros productos plásticos"/>
    <s v="BALDE"/>
    <n v="47121804"/>
    <s v="Mínima cuantía"/>
    <n v="0"/>
    <n v="0"/>
    <n v="10"/>
    <n v="201000"/>
    <s v="UNIDAD"/>
    <s v="NO SOLICITADAS"/>
  </r>
  <r>
    <x v="27"/>
    <s v="02-02-01-004-002"/>
    <n v="10"/>
    <s v="Materiales y suministros - Productos metálicos elaborados (excepto maquinaria y equipo)"/>
    <s v="CIZALLA DE PALANCA "/>
    <n v="23153412"/>
    <s v="Mínima cuantía"/>
    <n v="0"/>
    <n v="0"/>
    <n v="1"/>
    <n v="197760"/>
    <s v="UNIDAD"/>
    <s v="NO SOLICITADAS"/>
  </r>
  <r>
    <x v="27"/>
    <s v="02-02-01-004-002"/>
    <n v="16"/>
    <s v="Materiales y suministros - Productos metálicos elaborados (excepto maquinaria y equipo)"/>
    <s v="CUCHILLAS REPUESTO DE MAQUINA DE CORTE"/>
    <n v="42294957"/>
    <s v="Mínima cuantía"/>
    <n v="0"/>
    <n v="0"/>
    <n v="5"/>
    <n v="195000"/>
    <s v="UNIDAD"/>
    <s v="NO SOLICITADAS"/>
  </r>
  <r>
    <x v="27"/>
    <s v="02-01-01-003-008-03"/>
    <n v="10"/>
    <s v="Activos fijos - Instrumentos musicales"/>
    <s v="TAMBOR "/>
    <n v="60131405"/>
    <s v="Mínima cuantía"/>
    <n v="0"/>
    <n v="0"/>
    <n v="1"/>
    <n v="190000"/>
    <s v="UNIDAD"/>
    <s v="NO SOLICITADAS"/>
  </r>
  <r>
    <x v="27"/>
    <s v="02-02-01-003-005-02"/>
    <n v="10"/>
    <s v="Materiales y suministros - Productos farmacéuticos"/>
    <s v="MULTIVITAMINICO MIRRAPEL X 236 ML"/>
    <n v="10111300"/>
    <s v="Mínima cuantía"/>
    <n v="0"/>
    <n v="0"/>
    <n v="3"/>
    <n v="188799"/>
    <s v="UNIDAD"/>
    <s v="NO SOLICITADAS"/>
  </r>
  <r>
    <x v="27"/>
    <s v="02-02-01-003-005-03"/>
    <n v="16"/>
    <s v="Materiales y suministros - Jabón, preparados para limpieza, perfumes y preparados de tocador"/>
    <s v="JABON CREMA PARA LOSA  X 500 GR"/>
    <n v="53131608"/>
    <s v="Mínima cuantía"/>
    <n v="0"/>
    <n v="0"/>
    <n v="20"/>
    <n v="188000"/>
    <s v="UNIDAD"/>
    <s v="NO SOLICITADAS"/>
  </r>
  <r>
    <x v="27"/>
    <s v="02-02-02-008-003-05"/>
    <n v="10"/>
    <s v="Adquisición de servicios - Servicios veterinarios"/>
    <s v="PROFILAXIS DENTAL"/>
    <n v="70122005"/>
    <s v="Mínima cuantía"/>
    <n v="0"/>
    <n v="0"/>
    <n v="1"/>
    <n v="185400"/>
    <s v="GLOBAL"/>
    <s v="NO SOLICITADAS"/>
  </r>
  <r>
    <x v="27"/>
    <s v="02-02-01-004-002"/>
    <n v="16"/>
    <s v="Materiales y suministros - Productos metálicos elaborados (excepto maquinaria y equipo)"/>
    <s v="REPUESTO CUCHILLA  MAQUINA PATILLERA"/>
    <n v="42294957"/>
    <s v="Mínima cuantía"/>
    <n v="0"/>
    <n v="0"/>
    <n v="4"/>
    <n v="184000"/>
    <s v="UNIDAD"/>
    <s v="NO SOLICITADAS"/>
  </r>
  <r>
    <x v="27"/>
    <s v="02-02-01-004-002"/>
    <n v="10"/>
    <s v="Materiales y suministros - Productos metálicos elaborados (excepto maquinaria y equipo)"/>
    <s v="LLAVE TUBO NO 18"/>
    <n v="27111700"/>
    <s v="Mínima cuantía"/>
    <n v="0"/>
    <n v="0"/>
    <n v="2"/>
    <n v="183500"/>
    <s v="UNIDAD"/>
    <s v="NO SOLICITADAS"/>
  </r>
  <r>
    <x v="27"/>
    <s v="02-02-01-004-002"/>
    <n v="10"/>
    <s v="Materiales y suministros - Productos metálicos elaborados (excepto maquinaria y equipo)"/>
    <s v="ACEITERA "/>
    <n v="27112908"/>
    <s v="Mínima cuantía"/>
    <n v="0"/>
    <n v="0"/>
    <n v="2"/>
    <n v="180250"/>
    <s v="UNIDAD"/>
    <s v="NO SOLICITADAS"/>
  </r>
  <r>
    <x v="27"/>
    <s v="02-02-01-003-004-07"/>
    <n v="10"/>
    <s v="Materiales y suministros - Plásticos en formas primarias"/>
    <s v="ROLLO DE NYLON PARA YOYO DE GUADAÑA"/>
    <n v="31151504"/>
    <s v="Mínima cuantía"/>
    <n v="0"/>
    <n v="0"/>
    <n v="2"/>
    <n v="178502"/>
    <s v="UNIDAD"/>
    <s v="NO SOLICITADAS"/>
  </r>
  <r>
    <x v="27"/>
    <s v="02-02-01-003-005-02"/>
    <n v="10"/>
    <s v="Materiales y suministros - Productos farmacéuticos"/>
    <s v="DESPARASITANTE INTERNO DRONTAL PS"/>
    <n v="10111300"/>
    <s v="Mínima cuantía"/>
    <n v="0"/>
    <n v="0"/>
    <n v="5"/>
    <n v="177415"/>
    <s v="UNIDAD"/>
    <s v="NO SOLICITADAS"/>
  </r>
  <r>
    <x v="27"/>
    <s v="02-02-01-004-002"/>
    <n v="10"/>
    <s v="Materiales y suministros - Productos metálicos elaborados (excepto maquinaria y equipo)"/>
    <s v="GRASERA"/>
    <n v="27112901"/>
    <s v="Mínima cuantía"/>
    <n v="0"/>
    <n v="0"/>
    <n v="2"/>
    <n v="168920"/>
    <s v="UNIDAD"/>
    <s v="NO SOLICITADAS"/>
  </r>
  <r>
    <x v="27"/>
    <s v="02-02-01-003-005-02"/>
    <n v="10"/>
    <s v="Materiales y suministros - Productos farmacéuticos"/>
    <s v="BOTIQUIN "/>
    <n v="42172001"/>
    <s v="Mínima cuantía"/>
    <n v="0"/>
    <n v="0"/>
    <n v="1"/>
    <n v="164800"/>
    <s v="UNIDAD"/>
    <s v="NO SOLICITADAS"/>
  </r>
  <r>
    <x v="27"/>
    <s v="02-02-01-003-005-02"/>
    <n v="10"/>
    <s v="Materiales y suministros - Productos farmacéuticos"/>
    <s v="CREMA CUTAMYCON 100 GRAMOS "/>
    <n v="10111300"/>
    <s v="Mínima cuantía"/>
    <n v="0"/>
    <n v="0"/>
    <n v="4"/>
    <n v="162740"/>
    <s v="UNIDAD"/>
    <s v="NO SOLICITADAS"/>
  </r>
  <r>
    <x v="27"/>
    <s v="02-01-01-003-008-03"/>
    <n v="10"/>
    <s v="Activos fijos - Instrumentos musicales"/>
    <s v="GRANADERAS "/>
    <n v="60131405"/>
    <s v="Mínima cuantía"/>
    <n v="0"/>
    <n v="0"/>
    <n v="1"/>
    <n v="161000"/>
    <s v="UNIDAD"/>
    <s v="NO SOLICITADAS"/>
  </r>
  <r>
    <x v="27"/>
    <s v="02-02-01-004-002"/>
    <n v="16"/>
    <s v="Materiales y suministros - Productos metálicos elaborados (excepto maquinaria y equipo)"/>
    <s v="JUEGO DE CUCHILLOS PARA COCINA"/>
    <n v="52151600"/>
    <s v="Mínima cuantía"/>
    <n v="0"/>
    <n v="0"/>
    <n v="2"/>
    <n v="155200"/>
    <s v="UNIDAD"/>
    <s v="NO SOLICITADAS"/>
  </r>
  <r>
    <x v="27"/>
    <s v="02-02-02-008-003-05"/>
    <n v="10"/>
    <s v="Adquisición de servicios - Servicios veterinarios"/>
    <s v="EXÁMENES DE LABORATORIO CANINOS"/>
    <n v="70122005"/>
    <s v="Mínima cuantía"/>
    <n v="0"/>
    <n v="0"/>
    <n v="1"/>
    <n v="154500"/>
    <s v="GLOBAL"/>
    <s v="NO SOLICITADAS"/>
  </r>
  <r>
    <x v="27"/>
    <s v="02-02-02-008-003-05"/>
    <n v="10"/>
    <s v="Adquisición de servicios - Servicios veterinarios"/>
    <s v="RADIOLOGÍA CANINOS"/>
    <n v="70122005"/>
    <s v="Mínima cuantía"/>
    <n v="0"/>
    <n v="0"/>
    <n v="1"/>
    <n v="154500"/>
    <s v="GLOBAL"/>
    <s v="NO SOLICITADAS"/>
  </r>
  <r>
    <x v="27"/>
    <s v="02-02-01-004-002"/>
    <n v="16"/>
    <s v="Materiales y suministros - Productos metálicos elaborados (excepto maquinaria y equipo)"/>
    <s v="TENEDOR MESA"/>
    <n v="52151600"/>
    <s v="Mínima cuantía"/>
    <n v="0"/>
    <n v="0"/>
    <n v="50"/>
    <n v="150000"/>
    <s v="UNIDAD"/>
    <s v="NO SOLICITADAS"/>
  </r>
  <r>
    <x v="27"/>
    <s v="02-02-01-004-002"/>
    <n v="16"/>
    <s v="Materiales y suministros - Productos metálicos elaborados (excepto maquinaria y equipo)"/>
    <s v="CUCHARA SOPA"/>
    <n v="52151600"/>
    <s v="Mínima cuantía"/>
    <n v="0"/>
    <n v="0"/>
    <n v="50"/>
    <n v="150000"/>
    <s v="UNIDAD"/>
    <s v="NO SOLICITADAS"/>
  </r>
  <r>
    <x v="27"/>
    <s v="02-02-01-003-005-03"/>
    <n v="16"/>
    <s v="Materiales y suministros - Jabón, preparados para limpieza, perfumes y preparados de tocador"/>
    <s v="TALCOS "/>
    <n v="11101518"/>
    <s v="Mínima cuantía"/>
    <n v="0"/>
    <n v="0"/>
    <n v="5"/>
    <n v="150000"/>
    <s v="UNIDAD"/>
    <s v="NO SOLICITADAS"/>
  </r>
  <r>
    <x v="27"/>
    <s v="02-02-01-003-005-02"/>
    <n v="10"/>
    <s v="Materiales y suministros - Productos farmacéuticos"/>
    <s v="VITAMINAS HEMOLITAN X LITRO "/>
    <n v="10111300"/>
    <s v="Mínima cuantía"/>
    <n v="0"/>
    <n v="0"/>
    <n v="1"/>
    <n v="149350"/>
    <s v="UNIDAD"/>
    <s v="NO SOLICITADAS"/>
  </r>
  <r>
    <x v="27"/>
    <s v="02-02-01-004-002"/>
    <n v="10"/>
    <s v="Materiales y suministros - Productos metálicos elaborados (excepto maquinaria y equipo)"/>
    <s v="PALA CUADRADA"/>
    <n v="22101701"/>
    <s v="Mínima cuantía"/>
    <n v="0"/>
    <n v="0"/>
    <n v="2"/>
    <n v="148320"/>
    <s v="UNIDAD"/>
    <s v="NO SOLICITADAS"/>
  </r>
  <r>
    <x v="27"/>
    <s v="02-02-01-003-005-02"/>
    <n v="10"/>
    <s v="Materiales y suministros - Productos farmacéuticos"/>
    <s v="ESPARADRAPO"/>
    <n v="42311500"/>
    <s v="Mínima cuantía"/>
    <n v="0"/>
    <n v="0"/>
    <n v="2"/>
    <n v="147804"/>
    <s v="UNIDAD"/>
    <s v="NO SOLICITADAS"/>
  </r>
  <r>
    <x v="27"/>
    <s v="02-02-01-003-008-09"/>
    <n v="16"/>
    <s v="Materiales y suministros - Otros artículos manufacturados n. C. P."/>
    <s v="ESCOBA CERDA DURA"/>
    <n v="47131604"/>
    <s v="Mínima cuantía"/>
    <n v="0"/>
    <n v="0"/>
    <n v="15"/>
    <n v="144585"/>
    <s v="UNIDAD"/>
    <s v="NO SOLICITADAS"/>
  </r>
  <r>
    <x v="27"/>
    <s v="02-02-01-003-005-02"/>
    <n v="10"/>
    <s v="Materiales y suministros - Productos farmacéuticos"/>
    <s v="VACUNA HEXADOG"/>
    <n v="10111300"/>
    <s v="Mínima cuantía"/>
    <n v="0"/>
    <n v="0"/>
    <n v="4"/>
    <n v="139460"/>
    <s v="UNIDAD"/>
    <s v="NO SOLICITADAS"/>
  </r>
  <r>
    <x v="27"/>
    <s v="02-02-01-003-005-02"/>
    <n v="10"/>
    <s v="Materiales y suministros - Productos farmacéuticos"/>
    <s v="LIMPIA OIDOS CANINOS  X 100 ML "/>
    <n v="10111300"/>
    <s v="Mínima cuantía"/>
    <n v="0"/>
    <n v="0"/>
    <n v="5"/>
    <n v="137245"/>
    <s v="UNIDAD"/>
    <s v="NO SOLICITADAS"/>
  </r>
  <r>
    <x v="27"/>
    <s v="02-02-01-004-002"/>
    <n v="10"/>
    <s v="Materiales y suministros - Productos metálicos elaborados (excepto maquinaria y equipo)"/>
    <s v="MARTILLO TIPO MAZO DE 2 KG"/>
    <n v="27111612"/>
    <s v="Mínima cuantía"/>
    <n v="0"/>
    <n v="0"/>
    <n v="1"/>
    <n v="129265"/>
    <s v="UNIDAD"/>
    <s v="NO SOLICITADAS"/>
  </r>
  <r>
    <x v="27"/>
    <s v="02-02-01-003-005-02"/>
    <n v="10"/>
    <s v="Materiales y suministros - Productos farmacéuticos"/>
    <s v="SHAMPOO PARA CANINO 220 ML "/>
    <n v="10111300"/>
    <s v="Mínima cuantía"/>
    <n v="0"/>
    <n v="0"/>
    <n v="5"/>
    <n v="125660"/>
    <s v="UNIDAD"/>
    <s v="NO SOLICITADAS"/>
  </r>
  <r>
    <x v="27"/>
    <s v="02-02-01-003-005-02"/>
    <n v="10"/>
    <s v="Materiales y suministros - Productos farmacéuticos"/>
    <s v="DESPARASITANTE EXTERNO FRONTLINE"/>
    <n v="10111300"/>
    <s v="Mínima cuantía"/>
    <n v="0"/>
    <n v="0"/>
    <n v="3"/>
    <n v="123600"/>
    <s v="UNIDAD"/>
    <s v="NO SOLICITADAS"/>
  </r>
  <r>
    <x v="27"/>
    <s v="02-02-02-008-003-05"/>
    <n v="10"/>
    <s v="Adquisición de servicios - Servicios veterinarios"/>
    <s v="IMAGENOLOGIA CANINOS"/>
    <n v="70122005"/>
    <s v="Mínima cuantía"/>
    <n v="0"/>
    <n v="0"/>
    <n v="1"/>
    <n v="123600"/>
    <s v="GLOBAL"/>
    <s v="NO SOLICITADAS"/>
  </r>
  <r>
    <x v="27"/>
    <s v="02-02-01-004-004-08"/>
    <n v="16"/>
    <s v="Materiales y suministros - Aparatos de uso doméstico y sus partes y piezas"/>
    <s v="MAQUINA PATILLERA"/>
    <n v="53131643"/>
    <s v="Mínima cuantía"/>
    <n v="0"/>
    <n v="0"/>
    <n v="2"/>
    <n v="121400"/>
    <s v="UNIDAD"/>
    <s v="NO SOLICITADAS"/>
  </r>
  <r>
    <x v="27"/>
    <s v="02-02-01-003-005-02"/>
    <n v="10"/>
    <s v="Materiales y suministros - Productos farmacéuticos"/>
    <s v="DESPARASITANTE EXTERNO BAXIDIN X 120 ML"/>
    <n v="10111300"/>
    <s v="Mínima cuantía"/>
    <n v="0"/>
    <n v="0"/>
    <n v="6"/>
    <n v="117420"/>
    <s v="UNIDAD"/>
    <s v="NO SOLICITADAS"/>
  </r>
  <r>
    <x v="27"/>
    <s v="02-02-01-004-002"/>
    <n v="10"/>
    <s v="Materiales y suministros - Productos metálicos elaborados (excepto maquinaria y equipo)"/>
    <s v="HACHA PICO PARA BOMBERO"/>
    <n v="27112005"/>
    <s v="Mínima cuantía"/>
    <n v="0"/>
    <n v="0"/>
    <n v="2"/>
    <n v="117420"/>
    <s v="UNIDAD"/>
    <s v="NO SOLICITADAS"/>
  </r>
  <r>
    <x v="27"/>
    <s v="02-02-01-003-005-02"/>
    <n v="10"/>
    <s v="Materiales y suministros - Productos farmacéuticos"/>
    <s v="DESINFECTANTE CREOLINA "/>
    <n v="10111300"/>
    <s v="Mínima cuantía"/>
    <n v="0"/>
    <n v="0"/>
    <n v="1"/>
    <n v="116802"/>
    <s v="GALON"/>
    <s v="NO SOLICITADAS"/>
  </r>
  <r>
    <x v="27"/>
    <s v="02-02-01-003-004-06"/>
    <n v="10"/>
    <s v="Materiales y suministros - Abonos y plaguicidas"/>
    <s v="TALCO PARA CANINO 100 GRAMOS "/>
    <n v="10111300"/>
    <s v="Mínima cuantía"/>
    <n v="0"/>
    <n v="0"/>
    <n v="5"/>
    <n v="108405"/>
    <s v="UNIDAD"/>
    <s v="NO SOLICITADAS"/>
  </r>
  <r>
    <x v="27"/>
    <s v="02-02-01-003-005-04"/>
    <n v="16"/>
    <s v="Materiales y suministros - Productos químicos n. C. P."/>
    <s v="CLORO"/>
    <n v="47131801"/>
    <s v="Mínima cuantía"/>
    <n v="0"/>
    <n v="0"/>
    <n v="20"/>
    <n v="108000"/>
    <s v="UNIDAD"/>
    <s v="NO SOLICITADAS"/>
  </r>
  <r>
    <x v="27"/>
    <s v="02-02-01-003-005-02"/>
    <n v="10"/>
    <s v="Materiales y suministros - Productos farmacéuticos"/>
    <s v="MULTIBIO ANTIBIOTICO"/>
    <n v="10111300"/>
    <s v="Mínima cuantía"/>
    <n v="0"/>
    <n v="0"/>
    <n v="1"/>
    <n v="106862"/>
    <s v="UNIDAD"/>
    <s v="NO SOLICITADAS"/>
  </r>
  <r>
    <x v="27"/>
    <s v="02-02-01-003-005-02"/>
    <n v="10"/>
    <s v="Materiales y suministros - Productos farmacéuticos"/>
    <s v="VITAMINA LIDOPEL"/>
    <n v="10111300"/>
    <s v="Mínima cuantía"/>
    <n v="0"/>
    <n v="0"/>
    <n v="3"/>
    <n v="101352"/>
    <s v="UNIDAD"/>
    <s v="NO SOLICITADAS"/>
  </r>
  <r>
    <x v="27"/>
    <s v="02-02-01-003-008-09"/>
    <n v="16"/>
    <s v="Materiales y suministros - Otros artículos manufacturados n. C. P."/>
    <s v="CEPILLO PARA PISO"/>
    <n v="42281709"/>
    <s v="Mínima cuantía"/>
    <n v="0"/>
    <n v="0"/>
    <n v="10"/>
    <n v="101000"/>
    <s v="UNIDAD"/>
    <s v="NO SOLICITADAS"/>
  </r>
  <r>
    <x v="27"/>
    <s v="02-02-01-003-005-02"/>
    <n v="10"/>
    <s v="Materiales y suministros - Productos farmacéuticos"/>
    <s v="INMUNOCEL"/>
    <n v="10111300"/>
    <s v="Mínima cuantía"/>
    <n v="0"/>
    <n v="0"/>
    <n v="1"/>
    <n v="99240"/>
    <s v="UNIDAD"/>
    <s v="NO SOLICITADAS"/>
  </r>
  <r>
    <x v="27"/>
    <s v="02-02-01-004-002"/>
    <n v="10"/>
    <s v="Materiales y suministros - Productos metálicos elaborados (excepto maquinaria y equipo)"/>
    <s v="JUEGO DESTORNILLADOR"/>
    <n v="2711172800"/>
    <s v="Mínima cuantía"/>
    <n v="0"/>
    <n v="0"/>
    <n v="1"/>
    <n v="96600"/>
    <s v="UNIDAD"/>
    <s v="NO SOLICITADAS"/>
  </r>
  <r>
    <x v="27"/>
    <s v="02-02-01-003-005-02"/>
    <n v="10"/>
    <s v="Materiales y suministros - Productos farmacéuticos"/>
    <s v="POMADA ALFA X 220 GR "/>
    <n v="10111300"/>
    <s v="Mínima cuantía"/>
    <n v="0"/>
    <n v="0"/>
    <n v="3"/>
    <n v="94089"/>
    <s v="UNIDAD"/>
    <s v="NO SOLICITADAS"/>
  </r>
  <r>
    <x v="27"/>
    <s v="02-02-02-008-003-05"/>
    <n v="10"/>
    <s v="Adquisición de servicios - Servicios veterinarios"/>
    <s v="INYECTOLOGIA"/>
    <n v="10111300"/>
    <s v="Mínima cuantía"/>
    <n v="0"/>
    <n v="0"/>
    <n v="1"/>
    <n v="87550"/>
    <s v="GLOBAL"/>
    <s v="NO SOLICITADAS"/>
  </r>
  <r>
    <x v="27"/>
    <s v="02-02-01-004-002"/>
    <n v="16"/>
    <s v="Materiales y suministros - Productos metálicos elaborados (excepto maquinaria y equipo)"/>
    <s v="BANDEJA 32X23.5CM"/>
    <n v="52151600"/>
    <s v="Mínima cuantía"/>
    <n v="0"/>
    <n v="0"/>
    <n v="3"/>
    <n v="81600"/>
    <s v="UNIDAD"/>
    <s v="NO SOLICITADAS"/>
  </r>
  <r>
    <x v="27"/>
    <s v="02-02-01-003-005-02"/>
    <n v="10"/>
    <s v="Materiales y suministros - Productos farmacéuticos"/>
    <s v="DERMOSYN  X 100 ML"/>
    <n v="10111300"/>
    <s v="Mínima cuantía"/>
    <n v="0"/>
    <n v="0"/>
    <n v="2"/>
    <n v="80236"/>
    <s v="UNIDAD"/>
    <s v="NO SOLICITADAS"/>
  </r>
  <r>
    <x v="27"/>
    <s v="02-02-01-004-002"/>
    <n v="10"/>
    <s v="Materiales y suministros - Productos metálicos elaborados (excepto maquinaria y equipo)"/>
    <s v="CINCEL PUNTA X 16”"/>
    <n v="27112200"/>
    <s v="Mínima cuantía"/>
    <n v="0"/>
    <n v="0"/>
    <n v="3"/>
    <n v="76950"/>
    <s v="UNIDAD"/>
    <s v="NO SOLICITADAS"/>
  </r>
  <r>
    <x v="27"/>
    <s v="02-02-01-003-005-02"/>
    <n v="10"/>
    <s v="Materiales y suministros - Productos farmacéuticos"/>
    <s v="CAJA JERINGA COMPLETA "/>
    <n v="10111300"/>
    <s v="Mínima cuantía"/>
    <n v="0"/>
    <n v="0"/>
    <n v="1"/>
    <n v="72846"/>
    <s v="UNIDAD"/>
    <s v="NO SOLICITADAS"/>
  </r>
  <r>
    <x v="27"/>
    <s v="02-02-01-003-005-02"/>
    <n v="10"/>
    <s v="Materiales y suministros - Productos farmacéuticos"/>
    <s v="GASA X 100 YARDAS"/>
    <n v="10111300"/>
    <s v="Mínima cuantía"/>
    <n v="0"/>
    <n v="0"/>
    <n v="1"/>
    <n v="71791"/>
    <s v="UNIDAD"/>
    <s v="NO SOLICITADAS"/>
  </r>
  <r>
    <x v="27"/>
    <s v="02-02-01-003-005-02"/>
    <n v="10"/>
    <s v="Materiales y suministros - Productos farmacéuticos"/>
    <s v="CREMA NEXABEST X 220 GRAMOS "/>
    <n v="10111300"/>
    <s v="Mínima cuantía"/>
    <n v="0"/>
    <n v="0"/>
    <n v="3"/>
    <n v="71379"/>
    <s v="UNIDAD"/>
    <s v="NO SOLICITADAS"/>
  </r>
  <r>
    <x v="27"/>
    <s v="02-02-01-003-005-02"/>
    <n v="10"/>
    <s v="Materiales y suministros - Productos farmacéuticos"/>
    <s v="CAJA ANTIDIARREICO FLORATIL X 10 "/>
    <n v="10111300"/>
    <s v="Mínima cuantía"/>
    <n v="0"/>
    <n v="0"/>
    <n v="1"/>
    <n v="70323"/>
    <s v="UNIDAD"/>
    <s v="NO SOLICITADAS"/>
  </r>
  <r>
    <x v="27"/>
    <s v="02-02-01-004-002"/>
    <n v="10"/>
    <s v="Materiales y suministros - Productos metálicos elaborados (excepto maquinaria y equipo)"/>
    <s v="CINCEL PALA X 16”"/>
    <n v="27112200"/>
    <s v="Mínima cuantía"/>
    <n v="0"/>
    <n v="0"/>
    <n v="3"/>
    <n v="68748"/>
    <s v="UNIDAD"/>
    <s v="NO SOLICITADAS"/>
  </r>
  <r>
    <x v="27"/>
    <s v="02-02-01-003-005-02"/>
    <n v="10"/>
    <s v="Materiales y suministros - Productos farmacéuticos"/>
    <s v="MULTIVITAMINICO CALSYN X 200 ML "/>
    <n v="10111300"/>
    <s v="Mínima cuantía"/>
    <n v="0"/>
    <n v="0"/>
    <n v="3"/>
    <n v="66510"/>
    <s v="UNIDAD"/>
    <s v="NO SOLICITADAS"/>
  </r>
  <r>
    <x v="27"/>
    <s v="02-02-01-003-005-03"/>
    <n v="16"/>
    <s v="Materiales y suministros - Jabón, preparados para limpieza, perfumes y preparados de tocador"/>
    <s v="JABON PEQUEÑOS TIPO HOTEL "/>
    <n v="53131608"/>
    <s v="Mínima cuantía"/>
    <n v="0"/>
    <n v="0"/>
    <n v="20"/>
    <n v="64000"/>
    <s v="UNIDAD"/>
    <s v="NO SOLICITADAS"/>
  </r>
  <r>
    <x v="27"/>
    <s v="02-02-01-002-007"/>
    <n v="16"/>
    <s v="Materiales y suministros - Artículos textiles (excepto prendas de vestir)"/>
    <s v="TOALLA 41*71 PARADIS BLANCO"/>
    <n v="52121701"/>
    <s v="Mínima cuantía"/>
    <n v="0"/>
    <n v="0"/>
    <n v="4"/>
    <n v="60000"/>
    <s v="UNIDAD"/>
    <s v="NO SOLICITADAS"/>
  </r>
  <r>
    <x v="27"/>
    <s v="02-02-01-002-008"/>
    <n v="10"/>
    <s v="Materiales y suministros - Dotación (prendas de vestir y calzado)"/>
    <s v="TRAILLA EN REATA"/>
    <n v="10111300"/>
    <s v="Mínima cuantía"/>
    <n v="0"/>
    <n v="0"/>
    <n v="2"/>
    <n v="59122"/>
    <s v="UNIDAD"/>
    <s v="NO SOLICITADAS"/>
  </r>
  <r>
    <x v="27"/>
    <s v="02-02-01-003-005-02"/>
    <n v="10"/>
    <s v="Materiales y suministros - Productos farmacéuticos"/>
    <s v="POZUELO"/>
    <n v="10111300"/>
    <s v="Mínima cuantía"/>
    <n v="0"/>
    <n v="0"/>
    <n v="4"/>
    <n v="59120"/>
    <s v="UNIDAD"/>
    <s v="NO SOLICITADAS"/>
  </r>
  <r>
    <x v="27"/>
    <s v="02-02-01-003-005-02"/>
    <n v="10"/>
    <s v="Materiales y suministros - Productos farmacéuticos"/>
    <s v="VITAMINA K X 10 ML "/>
    <n v="10111300"/>
    <s v="Mínima cuantía"/>
    <n v="0"/>
    <n v="0"/>
    <n v="3"/>
    <n v="58710"/>
    <s v="UNIDAD"/>
    <s v="NO SOLICITADAS"/>
  </r>
  <r>
    <x v="27"/>
    <s v="02-02-01-003-002-01"/>
    <n v="16"/>
    <s v="Materiales y suministros - Pasta de papel, papel y cartón"/>
    <s v="TOALLAS DE MANO DE PAPEL"/>
    <n v="52121704"/>
    <s v="Mínima cuantía"/>
    <n v="0"/>
    <n v="0"/>
    <n v="10"/>
    <n v="58000"/>
    <s v="UNIDAD"/>
    <s v="NO SOLICITADAS"/>
  </r>
  <r>
    <x v="27"/>
    <s v="02-02-01-003-004-01"/>
    <n v="10"/>
    <s v="Materiales y suministros - Químicos orgánicos básicos"/>
    <s v="CREMA  PEZOSAN X 220 GRAMOS "/>
    <n v="10111300"/>
    <s v="Mínima cuantía"/>
    <n v="0"/>
    <n v="0"/>
    <n v="1"/>
    <n v="57010"/>
    <s v="UNIDAD"/>
    <s v="NO SOLICITADAS"/>
  </r>
  <r>
    <x v="27"/>
    <s v="02-02-01-003-008-09"/>
    <n v="16"/>
    <s v="Materiales y suministros - Otros artículos manufacturados n. C. P."/>
    <s v="CEPILLOS DE RESTREGAR DE MANO"/>
    <n v="42281709"/>
    <s v="Mínima cuantía"/>
    <n v="0"/>
    <n v="0"/>
    <n v="20"/>
    <n v="56000"/>
    <s v="UNIDAD"/>
    <s v="NO SOLICITADAS"/>
  </r>
  <r>
    <x v="27"/>
    <s v="02-02-01-003-005-03"/>
    <n v="10"/>
    <s v="Materiales y suministros - Jabón, preparados para limpieza, perfumes y preparados de tocador"/>
    <s v="JABON EN BARRA PARA CANINO "/>
    <n v="53131608"/>
    <s v="Mínima cuantía"/>
    <n v="0"/>
    <n v="0"/>
    <n v="5"/>
    <n v="54075"/>
    <s v="UNIDAD"/>
    <s v="NO SOLICITADAS"/>
  </r>
  <r>
    <x v="27"/>
    <s v="02-01-01-003-008-03"/>
    <n v="10"/>
    <s v="Activos fijos - Instrumentos musicales"/>
    <s v="PARCHES DE BOMBO"/>
    <n v="60131507"/>
    <s v="Mínima cuantía"/>
    <n v="0"/>
    <n v="0"/>
    <n v="2"/>
    <n v="54000"/>
    <s v="UNIDAD"/>
    <s v="NO SOLICITADAS"/>
  </r>
  <r>
    <x v="27"/>
    <s v="02-02-01-004-002"/>
    <n v="10"/>
    <s v="Materiales y suministros - Productos metálicos elaborados (excepto maquinaria y equipo)"/>
    <s v="CINCEL PALA X 12”"/>
    <n v="27112200"/>
    <s v="Mínima cuantía"/>
    <n v="0"/>
    <n v="0"/>
    <n v="2"/>
    <n v="53400"/>
    <s v="UNIDAD"/>
    <s v="NO SOLICITADAS"/>
  </r>
  <r>
    <x v="27"/>
    <s v="02-02-01-003-005-04"/>
    <n v="16"/>
    <s v="Materiales y suministros - Productos químicos n. C. P."/>
    <s v="CREOLINA"/>
    <n v="47131803"/>
    <s v="Mínima cuantía"/>
    <n v="0"/>
    <n v="0"/>
    <n v="5"/>
    <n v="52250"/>
    <s v="UNIDAD"/>
    <s v="NO SOLICITADAS"/>
  </r>
  <r>
    <x v="27"/>
    <s v="02-02-01-003-006-09"/>
    <n v="16"/>
    <s v="Materiales y suministros - Otros productos plásticos"/>
    <s v="RECOGEDOR"/>
    <n v="47131611"/>
    <s v="Mínima cuantía"/>
    <n v="0"/>
    <n v="0"/>
    <n v="10"/>
    <n v="52000"/>
    <s v="UNIDAD"/>
    <s v="NO SOLICITADAS"/>
  </r>
  <r>
    <x v="27"/>
    <s v="02-02-01-003-008-05"/>
    <n v="10"/>
    <s v="Materiales y suministros - Juegos y juguetes"/>
    <s v="PELOTA MACISA"/>
    <n v="10111301"/>
    <s v="Mínima cuantía"/>
    <n v="0"/>
    <n v="0"/>
    <n v="4"/>
    <n v="50676"/>
    <s v="UNIDAD"/>
    <s v="NO SOLICITADAS"/>
  </r>
  <r>
    <x v="27"/>
    <s v="02-01-01-003-008-03"/>
    <n v="10"/>
    <s v="Activos fijos - Instrumentos musicales"/>
    <s v="CARGADORES  DE BOMBO "/>
    <n v="60131507"/>
    <s v="Mínima cuantía"/>
    <n v="0"/>
    <n v="0"/>
    <n v="2"/>
    <n v="50000"/>
    <s v="UNIDAD"/>
    <s v="NO SOLICITADAS"/>
  </r>
  <r>
    <x v="27"/>
    <s v="02-02-01-003-002-01"/>
    <n v="16"/>
    <s v="Materiales y suministros - Pasta de papel, papel y cartón"/>
    <s v="CUELLOS PELUQUERIA"/>
    <n v="53131624"/>
    <s v="Mínima cuantía"/>
    <n v="0"/>
    <n v="0"/>
    <n v="10"/>
    <n v="50000"/>
    <s v="UNIDAD"/>
    <s v="NO SOLICITADAS"/>
  </r>
  <r>
    <x v="27"/>
    <s v="02-02-01-004-004-08"/>
    <n v="16"/>
    <s v="Materiales y suministros - Aparatos de uso doméstico y sus partes y piezas"/>
    <s v="TIJERAS CORTE CABELLO"/>
    <n v="27111531"/>
    <s v="Mínima cuantía"/>
    <n v="0"/>
    <n v="0"/>
    <n v="2"/>
    <n v="49600"/>
    <s v="UNIDAD"/>
    <s v="NO SOLICITADAS"/>
  </r>
  <r>
    <x v="27"/>
    <s v="02-02-01-004-002"/>
    <n v="10"/>
    <s v="Materiales y suministros - Productos metálicos elaborados (excepto maquinaria y equipo)"/>
    <s v="AERÓGRAFO"/>
    <n v="60121200"/>
    <s v="Mínima cuantía"/>
    <n v="0"/>
    <n v="0"/>
    <n v="1"/>
    <n v="47750"/>
    <s v="UNIDAD"/>
    <s v="NO SOLICITADAS"/>
  </r>
  <r>
    <x v="27"/>
    <s v="02-02-01-004-002"/>
    <n v="10"/>
    <s v="Materiales y suministros - Productos metálicos elaborados (excepto maquinaria y equipo)"/>
    <s v="ZAPAPICO"/>
    <n v="27112000"/>
    <s v="Mínima cuantía"/>
    <n v="0"/>
    <n v="0"/>
    <n v="2"/>
    <n v="46000"/>
    <s v="UNIDAD"/>
    <s v="NO SOLICITADAS"/>
  </r>
  <r>
    <x v="27"/>
    <s v="02-01-01-003-008-03"/>
    <n v="10"/>
    <s v="Activos fijos - Instrumentos musicales"/>
    <s v="CARGADORES DE LIRA"/>
    <n v="60131507"/>
    <s v="Mínima cuantía"/>
    <n v="0"/>
    <n v="0"/>
    <n v="2"/>
    <n v="43200"/>
    <s v="UNIDAD"/>
    <s v="NO SOLICITADAS"/>
  </r>
  <r>
    <x v="27"/>
    <s v="02-01-01-003-008-03"/>
    <n v="10"/>
    <s v="Activos fijos - Instrumentos musicales"/>
    <s v="CARGADOR DE TIMBAS "/>
    <n v="60131507"/>
    <s v="Mínima cuantía"/>
    <n v="0"/>
    <n v="0"/>
    <n v="2"/>
    <n v="41200"/>
    <s v="UNIDAD"/>
    <s v="NO SOLICITADAS"/>
  </r>
  <r>
    <x v="27"/>
    <s v="02-02-01-003-004-01"/>
    <n v="10"/>
    <s v="Materiales y suministros - Químicos orgánicos básicos"/>
    <s v="ATROPINA "/>
    <n v="10111300"/>
    <s v="Mínima cuantía"/>
    <n v="0"/>
    <n v="0"/>
    <n v="1"/>
    <n v="37492"/>
    <s v="UNIDAD"/>
    <s v="NO SOLICITADAS"/>
  </r>
  <r>
    <x v="27"/>
    <s v="02-01-01-003-008-03"/>
    <n v="10"/>
    <s v="Activos fijos - Instrumentos musicales"/>
    <s v="CARGADORES DE REDOBLANTE "/>
    <n v="60131507"/>
    <s v="Mínima cuantía"/>
    <n v="0"/>
    <n v="0"/>
    <n v="2"/>
    <n v="36000"/>
    <s v="UNIDAD"/>
    <s v="NO SOLICITADAS"/>
  </r>
  <r>
    <x v="27"/>
    <s v="02-01-01-003-008-03"/>
    <n v="10"/>
    <s v="Activos fijos - Instrumentos musicales"/>
    <s v="CORNETAS "/>
    <n v="60131101"/>
    <s v="Mínima cuantía"/>
    <n v="0"/>
    <n v="0"/>
    <n v="2"/>
    <n v="36000"/>
    <s v="UNIDAD"/>
    <s v="NO SOLICITADAS"/>
  </r>
  <r>
    <x v="27"/>
    <s v="02-01-01-003-008-03"/>
    <n v="10"/>
    <s v="Activos fijos - Instrumentos musicales"/>
    <s v="BOQUILLAS DE CORNETA"/>
    <n v="60131507"/>
    <s v="Mínima cuantía"/>
    <n v="0"/>
    <n v="0"/>
    <n v="2"/>
    <n v="35700"/>
    <s v="UNIDAD"/>
    <s v="NO SOLICITADAS"/>
  </r>
  <r>
    <x v="27"/>
    <s v="02-02-01-003-005-04"/>
    <n v="16"/>
    <s v="Materiales y suministros - Productos químicos n. C. P."/>
    <s v="LIQUIDO PARA ESTERILIZAR"/>
    <n v="42281603"/>
    <s v="Mínima cuantía"/>
    <n v="0"/>
    <n v="0"/>
    <n v="5"/>
    <n v="35000"/>
    <s v="UNIDAD"/>
    <s v="NO SOLICITADAS"/>
  </r>
  <r>
    <x v="27"/>
    <s v="02-02-01-004-002"/>
    <n v="16"/>
    <s v="Materiales y suministros - Productos metálicos elaborados (excepto maquinaria y equipo)"/>
    <s v="TENEDOR POSTRE"/>
    <n v="52151600"/>
    <s v="Mínima cuantía"/>
    <n v="0"/>
    <n v="0"/>
    <n v="20"/>
    <n v="34000"/>
    <s v="UNIDAD"/>
    <s v="NO SOLICITADAS"/>
  </r>
  <r>
    <x v="27"/>
    <s v="02-02-01-004-002"/>
    <n v="10"/>
    <s v="Materiales y suministros - Productos metálicos elaborados (excepto maquinaria y equipo)"/>
    <s v="CINCEL ACERO X10"/>
    <n v="27112200"/>
    <s v="Mínima cuantía"/>
    <n v="0"/>
    <n v="0"/>
    <n v="2"/>
    <n v="31700"/>
    <s v="UNIDAD"/>
    <s v="NO SOLICITADAS"/>
  </r>
  <r>
    <x v="27"/>
    <s v="02-01-01-003-008-03"/>
    <n v="10"/>
    <s v="Activos fijos - Instrumentos musicales"/>
    <s v="PARCHES DE TIMBA "/>
    <n v="60131507"/>
    <s v="Mínima cuantía"/>
    <n v="0"/>
    <n v="0"/>
    <n v="2"/>
    <n v="31000"/>
    <s v="UNIDAD"/>
    <s v="NO SOLICITADAS"/>
  </r>
  <r>
    <x v="27"/>
    <s v="02-02-01-003-004-01"/>
    <n v="10"/>
    <s v="Materiales y suministros - Químicos orgánicos básicos"/>
    <s v="ALCOHOL ETILICO "/>
    <n v="10111300"/>
    <s v="Mínima cuantía"/>
    <n v="0"/>
    <n v="0"/>
    <n v="1"/>
    <n v="30642"/>
    <s v="GALON"/>
    <s v="NO SOLICITADAS"/>
  </r>
  <r>
    <x v="27"/>
    <s v="02-01-01-003-008-03"/>
    <n v="10"/>
    <s v="Activos fijos - Instrumentos musicales"/>
    <s v="GUARIPOLO DE BASTON "/>
    <n v="60131507"/>
    <s v="Mínima cuantía"/>
    <n v="0"/>
    <n v="0"/>
    <n v="2"/>
    <n v="30600"/>
    <s v="UNIDAD"/>
    <s v="NO SOLICITADAS"/>
  </r>
  <r>
    <x v="27"/>
    <s v="02-02-01-003-008-09"/>
    <n v="16"/>
    <s v="Materiales y suministros - Otros artículos manufacturados n. C. P."/>
    <s v="CEPILLO PARA LIMPIAR CABELLO"/>
    <n v="53131604"/>
    <s v="Mínima cuantía"/>
    <n v="0"/>
    <n v="0"/>
    <n v="3"/>
    <n v="30000"/>
    <s v="UNIDAD"/>
    <s v="NO SOLICITADAS"/>
  </r>
  <r>
    <x v="27"/>
    <s v="02-02-01-004-002"/>
    <n v="10"/>
    <s v="Materiales y suministros - Productos metálicos elaborados (excepto maquinaria y equipo)"/>
    <s v="MACETA 4 LIBRAS"/>
    <n v="20101700"/>
    <s v="Mínima cuantía"/>
    <n v="0"/>
    <n v="0"/>
    <n v="1"/>
    <n v="28850"/>
    <s v="UNIDAD"/>
    <s v="NO SOLICITADAS"/>
  </r>
  <r>
    <x v="27"/>
    <s v="02-02-01-002-007"/>
    <n v="16"/>
    <s v="Materiales y suministros - Artículos textiles (excepto prendas de vestir)"/>
    <s v="CAPAS DE PELUQUERIA ANTIFLUIDO"/>
    <n v="53131642"/>
    <s v="Mínima cuantía"/>
    <n v="0"/>
    <n v="0"/>
    <n v="2"/>
    <n v="28000"/>
    <s v="UNIDAD"/>
    <s v="NO SOLICITADAS"/>
  </r>
  <r>
    <x v="27"/>
    <s v="02-02-01-004-002"/>
    <n v="10"/>
    <s v="Materiales y suministros - Productos metálicos elaborados (excepto maquinaria y equipo)"/>
    <s v="PALA REDONDA"/>
    <n v="27112200"/>
    <s v="Mínima cuantía"/>
    <n v="0"/>
    <n v="0"/>
    <n v="2"/>
    <n v="27000"/>
    <s v="UNIDAD"/>
    <s v="NO SOLICITADAS"/>
  </r>
  <r>
    <x v="27"/>
    <s v="02-01-01-003-008-03"/>
    <n v="10"/>
    <s v="Activos fijos - Instrumentos musicales"/>
    <s v="PAR DE GOLPEADOR TIMBA"/>
    <n v="60131507"/>
    <s v="Mínima cuantía"/>
    <n v="0"/>
    <n v="0"/>
    <n v="2"/>
    <n v="25600"/>
    <s v="UNIDAD"/>
    <s v="NO SOLICITADAS"/>
  </r>
  <r>
    <x v="27"/>
    <s v="02-02-01-004-002"/>
    <n v="10"/>
    <s v="Materiales y suministros - Productos metálicos elaborados (excepto maquinaria y equipo)"/>
    <s v="CORTA TUBO PVC"/>
    <n v="23241600"/>
    <s v="Mínima cuantía"/>
    <n v="0"/>
    <n v="0"/>
    <n v="1"/>
    <n v="24650"/>
    <s v="UNIDAD"/>
    <s v="NO SOLICITADAS"/>
  </r>
  <r>
    <x v="27"/>
    <s v="02-02-01-004-002"/>
    <n v="10"/>
    <s v="Materiales y suministros - Productos metálicos elaborados (excepto maquinaria y equipo)"/>
    <s v="ALICATE"/>
    <n v="27112100"/>
    <s v="Mínima cuantía"/>
    <n v="0"/>
    <n v="0"/>
    <n v="2"/>
    <n v="23500"/>
    <s v="UNIDAD"/>
    <s v="NO SOLICITADAS"/>
  </r>
  <r>
    <x v="27"/>
    <s v="02-01-01-003-008-03"/>
    <n v="10"/>
    <s v="Activos fijos - Instrumentos musicales"/>
    <s v="PARCHES DE REDOBLANTE"/>
    <n v="60131507"/>
    <s v="Mínima cuantía"/>
    <n v="0"/>
    <n v="0"/>
    <n v="2"/>
    <n v="22814"/>
    <s v="UNIDAD"/>
    <s v="NO SOLICITADAS"/>
  </r>
  <r>
    <x v="27"/>
    <s v="02-02-01-004-004-08"/>
    <n v="16"/>
    <s v="Materiales y suministros - Aparatos de uso doméstico y sus partes y piezas"/>
    <s v="PEINILLA PARA CORTE DE CABELLO"/>
    <n v="53131604"/>
    <s v="Mínima cuantía"/>
    <n v="0"/>
    <n v="0"/>
    <n v="5"/>
    <n v="22500"/>
    <s v="UNIDAD"/>
    <s v="NO SOLICITADAS"/>
  </r>
  <r>
    <x v="27"/>
    <s v="02-02-01-003-005-02"/>
    <n v="10"/>
    <s v="Materiales y suministros - Productos farmacéuticos"/>
    <s v="CAJA TAPABOCAS  X 50"/>
    <n v="10111300"/>
    <s v="Mínima cuantía"/>
    <n v="0"/>
    <n v="0"/>
    <n v="4"/>
    <n v="80236"/>
    <s v="UNIDAD"/>
    <s v="NO SOLICITADAS"/>
  </r>
  <r>
    <x v="27"/>
    <s v="02-02-01-004-002"/>
    <n v="10"/>
    <s v="Materiales y suministros - Productos metálicos elaborados (excepto maquinaria y equipo)"/>
    <s v="MARCO SEGUETA"/>
    <n v="27112200"/>
    <s v="Mínima cuantía"/>
    <n v="0"/>
    <n v="0"/>
    <n v="1"/>
    <n v="19000"/>
    <s v="UNIDAD"/>
    <s v="NO SOLICITADAS"/>
  </r>
  <r>
    <x v="27"/>
    <s v="02-02-01-004-002"/>
    <n v="10"/>
    <s v="Materiales y suministros - Productos metálicos elaborados (excepto maquinaria y equipo)"/>
    <s v="MACETA 3 LIBRAS"/>
    <n v="20101700"/>
    <s v="Mínima cuantía"/>
    <n v="0"/>
    <n v="0"/>
    <n v="1"/>
    <n v="18900"/>
    <s v="UNIDAD"/>
    <s v="NO SOLICITADAS"/>
  </r>
  <r>
    <x v="27"/>
    <s v="02-02-01-003-008-09"/>
    <n v="16"/>
    <s v="Materiales y suministros - Otros artículos manufacturados n. C. P."/>
    <s v="CHURRUZCO"/>
    <n v="42281709"/>
    <s v="Mínima cuantía"/>
    <n v="0"/>
    <n v="0"/>
    <n v="5"/>
    <n v="17850"/>
    <s v="UNIDAD"/>
    <s v="NO SOLICITADAS"/>
  </r>
  <r>
    <x v="27"/>
    <s v="02-01-01-003-008-03"/>
    <n v="10"/>
    <s v="Activos fijos - Instrumentos musicales"/>
    <s v="PAR DE BAQUETAS"/>
    <n v="60131507"/>
    <s v="Mínima cuantía"/>
    <n v="0"/>
    <n v="0"/>
    <n v="2"/>
    <n v="13080"/>
    <s v="UNIDAD"/>
    <s v="NO SOLICITADAS"/>
  </r>
  <r>
    <x v="27"/>
    <s v="02-02-01-003-008-09"/>
    <n v="10"/>
    <s v="Materiales y suministros - Otros artículos manufacturados n. C. P."/>
    <s v="CEPILLO ERGONOMICO PARA PEINAR CANINOS "/>
    <n v="47131605"/>
    <s v="Mínima cuantía"/>
    <n v="0"/>
    <n v="0"/>
    <n v="1"/>
    <n v="12669"/>
    <s v="UNIDAD"/>
    <s v="NO SOLICITADAS"/>
  </r>
  <r>
    <x v="27"/>
    <s v="02-02-01-003-006-02"/>
    <n v="10"/>
    <s v="Materiales y suministros - Otros productos de caucho"/>
    <s v="CAJA GUANTES DE LATEX X 100"/>
    <n v="10111300"/>
    <s v="Mínima cuantía"/>
    <n v="0"/>
    <n v="0"/>
    <n v="1"/>
    <n v="12669"/>
    <s v="UNIDAD"/>
    <s v="NO SOLICITADAS"/>
  </r>
  <r>
    <x v="27"/>
    <s v="02-02-01-003-004-01"/>
    <n v="10"/>
    <s v="Materiales y suministros - Químicos orgánicos básicos"/>
    <s v="TONICALL X 100 ML"/>
    <n v="10111300"/>
    <s v="Mínima cuantía"/>
    <n v="0"/>
    <n v="0"/>
    <n v="1"/>
    <n v="12669"/>
    <s v="UNIDAD"/>
    <s v="NO SOLICITADAS"/>
  </r>
  <r>
    <x v="27"/>
    <s v="02-02-02-006-003-03"/>
    <n v="16"/>
    <s v="Adquisición de servicios - Servicios de suministro de comidas"/>
    <s v="SERVICIO DE RESTAURANTE Y CAFETERIA"/>
    <n v="90101700"/>
    <s v="Solicitud de información a los Proveedores"/>
    <n v="0"/>
    <n v="0"/>
    <n v="1"/>
    <n v="11000000"/>
    <s v="GLOBAL"/>
    <s v=""/>
  </r>
  <r>
    <x v="27"/>
    <s v="02-02-01-004-002"/>
    <n v="10"/>
    <s v="Materiales y suministros - Productos metálicos elaborados (excepto maquinaria y equipo)"/>
    <s v="ADAPTADOR TALADRO PARA DISCOS DE SABRA Y LIJA 1&quot; REF 64037"/>
    <n v="27112841"/>
    <s v="Selección abreviada subasta inversa (No disponible)"/>
    <n v="4"/>
    <n v="8"/>
    <n v="8"/>
    <n v="389704"/>
    <s v="UNIDAD"/>
    <s v=""/>
  </r>
  <r>
    <x v="27"/>
    <s v="02-02-01-004-002"/>
    <n v="10"/>
    <s v="Materiales y suministros - Productos metálicos elaborados (excepto maquinaria y equipo)"/>
    <s v="ADAPTADOR TALADRO PARA DISCOS DE SABRA Y LIJA 2&quot; REF 64922"/>
    <n v="27112841"/>
    <s v="Selección abreviada subasta inversa (No disponible)"/>
    <n v="4"/>
    <n v="8"/>
    <n v="8"/>
    <n v="448768"/>
    <s v="UNIDAD"/>
    <s v=""/>
  </r>
  <r>
    <x v="27"/>
    <s v="02-02-01-003-005-04"/>
    <n v="10"/>
    <s v="Materiales y suministros - Productos químicos n. C. P."/>
    <s v="ADHESIVO HYSOL REF 9309,3 LOCTITE"/>
    <n v="31201631"/>
    <s v="Selección abreviada subasta inversa (No disponible)"/>
    <n v="4"/>
    <n v="8"/>
    <n v="1"/>
    <n v="1036963"/>
    <s v="UNIDAD"/>
    <s v=""/>
  </r>
  <r>
    <x v="27"/>
    <s v="02-02-01-003-005-04"/>
    <n v="10"/>
    <s v="Materiales y suministros - Productos químicos n. C. P."/>
    <s v="ADHESIVO HYSOL REF 934 LOCTITE"/>
    <n v="31201631"/>
    <s v="Selección abreviada subasta inversa (No disponible)"/>
    <n v="4"/>
    <n v="8"/>
    <n v="1"/>
    <n v="1094052"/>
    <s v="UNIDAD"/>
    <s v=""/>
  </r>
  <r>
    <x v="27"/>
    <s v="02-02-01-003-005-04"/>
    <n v="10"/>
    <s v="Materiales y suministros - Productos químicos n. C. P."/>
    <s v="ADHESIVO HYSOL REF 960F LOCTITE"/>
    <n v="31201631"/>
    <s v="Selección abreviada subasta inversa (No disponible)"/>
    <n v="4"/>
    <n v="8"/>
    <n v="1"/>
    <n v="1410666"/>
    <s v="UNIDAD"/>
    <s v=""/>
  </r>
  <r>
    <x v="27"/>
    <s v="02-02-01-003-005-04"/>
    <n v="10"/>
    <s v="Materiales y suministros - Productos químicos n. C. P."/>
    <s v="ADHESIVO INSTANTÁNEO LOCTITE 404 - PRESENTACION 9.3 GR"/>
    <n v="31201619"/>
    <s v="Selección abreviada subasta inversa (No disponible)"/>
    <n v="4"/>
    <n v="8"/>
    <n v="10"/>
    <n v="539990"/>
    <s v="UNIDAD"/>
    <s v=""/>
  </r>
  <r>
    <x v="27"/>
    <s v="02-02-01-003-004-02"/>
    <n v="10"/>
    <s v="Materiales y suministros - Productos químicos inorgánicos básicos n. C. P."/>
    <s v="AGUA DESMINERALIZADA PARA BATERIA - TAMAÑO 750 CM 3"/>
    <n v="41104213"/>
    <s v="Selección abreviada subasta inversa (No disponible)"/>
    <n v="4"/>
    <n v="8"/>
    <n v="15"/>
    <n v="210045"/>
    <s v="UNIDAD"/>
    <s v=""/>
  </r>
  <r>
    <x v="27"/>
    <s v="02-02-01-004-001"/>
    <n v="10"/>
    <s v="Materiales y suministros - Metales básicos"/>
    <s v="ALAMBRE DE FRENADO CAL  0.25 AERONAUTICO "/>
    <n v="26121508"/>
    <s v="Selección abreviada subasta inversa (No disponible)"/>
    <n v="4"/>
    <n v="8"/>
    <n v="3"/>
    <n v="143871"/>
    <s v="UNIDAD"/>
    <s v=""/>
  </r>
  <r>
    <x v="27"/>
    <s v="02-02-01-004-001"/>
    <n v="10"/>
    <s v="Materiales y suministros - Metales básicos"/>
    <s v="ALAMBRE DE FRENADO CAL  0.32 AERONAUTICO "/>
    <n v="26121508"/>
    <s v="Selección abreviada subasta inversa (No disponible)"/>
    <n v="4"/>
    <n v="8"/>
    <n v="3"/>
    <n v="145419"/>
    <s v="UNIDAD"/>
    <s v=""/>
  </r>
  <r>
    <x v="27"/>
    <s v="02-02-01-004-001"/>
    <n v="10"/>
    <s v="Materiales y suministros - Metales básicos"/>
    <s v="ALAMBRE DE FRENADO CAL  0.40 AERONAUTICO"/>
    <n v="26121508"/>
    <s v="Selección abreviada subasta inversa (No disponible)"/>
    <n v="4"/>
    <n v="8"/>
    <n v="3"/>
    <n v="146655"/>
    <s v="UNIDAD"/>
    <s v=""/>
  </r>
  <r>
    <x v="27"/>
    <s v="02-02-01-003-004-01"/>
    <n v="10"/>
    <s v="Materiales y suministros - Químicos orgánicos básicos"/>
    <s v="ALCOHOL ANTISEPTICO"/>
    <n v="12191601"/>
    <s v="Selección abreviada subasta inversa (No disponible)"/>
    <n v="4"/>
    <n v="8"/>
    <n v="5"/>
    <n v="193275"/>
    <s v="GALON"/>
    <s v=""/>
  </r>
  <r>
    <x v="27"/>
    <s v="02-02-01-003-004-01"/>
    <n v="10"/>
    <s v="Materiales y suministros - Químicos orgánicos básicos"/>
    <s v="ALCOHOL ISOPROPILICO  (DEL 70% A 90% DE CONCENTRACIÓN)"/>
    <n v="12352104"/>
    <s v="Selección abreviada subasta inversa (No disponible)"/>
    <n v="4"/>
    <n v="8"/>
    <n v="110"/>
    <n v="5604720"/>
    <s v="GALON"/>
    <s v=""/>
  </r>
  <r>
    <x v="27"/>
    <s v="02-02-01-003-005-04"/>
    <n v="10"/>
    <s v="Materiales y suministros - Productos químicos n. C. P."/>
    <s v="ANTICONGELANTE TKS- FLUID  DTD406B"/>
    <n v="15121807"/>
    <s v="Selección abreviada subasta inversa (No disponible)"/>
    <n v="4"/>
    <n v="8"/>
    <n v="585"/>
    <n v="78293475"/>
    <s v="UNIDAD"/>
    <s v=""/>
  </r>
  <r>
    <x v="27"/>
    <s v="02-02-01-003-008-09"/>
    <n v="10"/>
    <s v="Materiales y suministros - Otros artículos manufacturados n. C. P."/>
    <s v="ATOMIZADOR PLÁSTICO MULTIUSO 400ML"/>
    <n v="40141742"/>
    <s v="Selección abreviada subasta inversa (No disponible)"/>
    <n v="4"/>
    <n v="8"/>
    <n v="40"/>
    <n v="230840"/>
    <s v="UNIDAD"/>
    <s v=""/>
  </r>
  <r>
    <x v="27"/>
    <s v="02-02-01-004-002"/>
    <n v="10"/>
    <s v="Materiales y suministros - Productos metálicos elaborados (excepto maquinaria y equipo)"/>
    <s v="BANCO / TESTER PARA BUJIAS  REF 12-00794"/>
    <n v="25191814"/>
    <s v="Selección abreviada subasta inversa (No disponible)"/>
    <n v="4"/>
    <n v="8"/>
    <n v="1"/>
    <n v="12810033"/>
    <s v="UNIDAD"/>
    <s v=""/>
  </r>
  <r>
    <x v="27"/>
    <s v="02-02-01-004-006-04"/>
    <n v="10"/>
    <s v="Materiales y suministros - Acumuladores, pilas y baterías primarias y sus partes y piezas"/>
    <s v="BATERIA 9 VOLTIOS REF ENERGIZER"/>
    <n v="26111702"/>
    <s v="Selección abreviada subasta inversa (No disponible)"/>
    <n v="4"/>
    <n v="8"/>
    <n v="15"/>
    <n v="220710"/>
    <s v="UNIDAD"/>
    <s v=""/>
  </r>
  <r>
    <x v="27"/>
    <s v="02-02-01-004-006-04"/>
    <n v="10"/>
    <s v="Materiales y suministros - Acumuladores, pilas y baterías primarias y sus partes y piezas"/>
    <s v="BATERIA AA 1.5 VOLTIOS REF ALCALINA ENERGIZER X PAR"/>
    <n v="26111702"/>
    <s v="Selección abreviada subasta inversa (No disponible)"/>
    <n v="4"/>
    <n v="8"/>
    <n v="30"/>
    <n v="188190"/>
    <s v="UNIDAD"/>
    <s v=""/>
  </r>
  <r>
    <x v="27"/>
    <s v="02-02-01-004-006-04"/>
    <n v="10"/>
    <s v="Materiales y suministros - Acumuladores, pilas y baterías primarias y sus partes y piezas"/>
    <s v="BATERIA AAA 1.5 VOLTIOS REF ALCALINA ENERGIZER X PAR"/>
    <n v="26111702"/>
    <s v="Selección abreviada subasta inversa (No disponible)"/>
    <n v="4"/>
    <n v="8"/>
    <n v="20"/>
    <n v="124000"/>
    <s v="UNIDAD"/>
    <s v=""/>
  </r>
  <r>
    <x v="27"/>
    <s v="02-02-01-004-006-04"/>
    <n v="10"/>
    <s v="Materiales y suministros - Acumuladores, pilas y baterías primarias y sus partes y piezas"/>
    <s v="BATERIA ALCALINA 45V  N° 415 NEDA 213 REF EVEREADY"/>
    <n v="26111702"/>
    <s v="Selección abreviada subasta inversa (No disponible)"/>
    <n v="4"/>
    <n v="8"/>
    <n v="1"/>
    <n v="429884"/>
    <s v="UNIDAD"/>
    <s v=""/>
  </r>
  <r>
    <x v="27"/>
    <s v="02-02-01-004-006-04"/>
    <n v="10"/>
    <s v="Materiales y suministros - Acumuladores, pilas y baterías primarias y sus partes y piezas"/>
    <s v="BATERIA FLUKE RECARGABLE REF BP7235 FLUKE"/>
    <n v="26111702"/>
    <s v="Selección abreviada subasta inversa (No disponible)"/>
    <n v="4"/>
    <n v="8"/>
    <n v="1"/>
    <n v="1738471"/>
    <s v="UNIDAD"/>
    <s v=""/>
  </r>
  <r>
    <x v="27"/>
    <s v="02-02-01-004-006-04"/>
    <n v="10"/>
    <s v="Materiales y suministros - Acumuladores, pilas y baterías primarias y sus partes y piezas"/>
    <s v="BATERIA WILLARD EXTREMA  1000"/>
    <n v="26111702"/>
    <s v="Selección abreviada subasta inversa (No disponible)"/>
    <n v="4"/>
    <n v="8"/>
    <n v="1"/>
    <n v="450745"/>
    <s v="UNIDAD"/>
    <s v=""/>
  </r>
  <r>
    <x v="27"/>
    <s v="02-02-01-003-006-04"/>
    <n v="10"/>
    <s v="Materiales y suministros - Productos de empaque y envasado, de plástico"/>
    <s v="BOLSAS PLÁSTICAS AUTOSELLADO 12 X 25 CM"/>
    <n v="24111503"/>
    <s v="Selección abreviada subasta inversa (No disponible)"/>
    <n v="4"/>
    <n v="8"/>
    <n v="600"/>
    <n v="250200"/>
    <s v="UNIDAD"/>
    <s v=""/>
  </r>
  <r>
    <x v="27"/>
    <s v="02-02-01-003-006-04"/>
    <n v="10"/>
    <s v="Materiales y suministros - Productos de empaque y envasado, de plástico"/>
    <s v="BOLSAS PLÁSTICAS AUTOSELLADO 20 X 25 CM"/>
    <n v="24111503"/>
    <s v="Selección abreviada subasta inversa (No disponible)"/>
    <n v="4"/>
    <n v="8"/>
    <n v="400"/>
    <n v="302000"/>
    <s v="UNIDAD"/>
    <s v=""/>
  </r>
  <r>
    <x v="27"/>
    <s v="02-02-01-004-003-02"/>
    <n v="10"/>
    <s v="Materiales y suministros - Bombas, compresores, motores de fuerza hidráulica y motores de potencia neumática y válvulas y sus partes y piezas"/>
    <s v="BOMBA VERTICAL DE TAMBOR DE 55 GALONES REF GROZ CMP-12"/>
    <n v="40151506"/>
    <s v="Selección abreviada subasta inversa (No disponible)"/>
    <n v="4"/>
    <n v="8"/>
    <n v="1"/>
    <n v="202300"/>
    <s v="UNIDAD"/>
    <s v=""/>
  </r>
  <r>
    <x v="27"/>
    <s v="02-02-01-004-003-02"/>
    <n v="10"/>
    <s v="Materiales y suministros - Bombas, compresores, motores de fuerza hidráulica y motores de potencia neumática y válvulas y sus partes y piezas"/>
    <s v="BOMBA VERTICAL DE TAMBOR DE 55 GALONES REF GROZ VLP/SS"/>
    <n v="40151506"/>
    <s v="Selección abreviada subasta inversa (No disponible)"/>
    <n v="4"/>
    <n v="8"/>
    <n v="2"/>
    <n v="404600"/>
    <s v="UNIDAD"/>
    <s v=""/>
  </r>
  <r>
    <x v="27"/>
    <s v="02-02-01-003-006-09"/>
    <n v="10"/>
    <s v="Materiales y suministros - Otros productos plásticos"/>
    <s v="BRIDA PLASTICA  300 MM"/>
    <n v="31162414"/>
    <s v="Selección abreviada subasta inversa (No disponible)"/>
    <n v="4"/>
    <n v="8"/>
    <n v="400"/>
    <n v="188400"/>
    <s v="UNIDAD"/>
    <s v=""/>
  </r>
  <r>
    <x v="27"/>
    <s v="02-02-01-003-006-09"/>
    <n v="10"/>
    <s v="Materiales y suministros - Otros productos plásticos"/>
    <s v="BRIDA PLASTICA  400 MM"/>
    <n v="31162414"/>
    <s v="Selección abreviada subasta inversa (No disponible)"/>
    <n v="4"/>
    <n v="8"/>
    <n v="400"/>
    <n v="291600"/>
    <s v="UNIDAD"/>
    <s v=""/>
  </r>
  <r>
    <x v="27"/>
    <s v="02-02-01-003-006-09"/>
    <n v="10"/>
    <s v="Materiales y suministros - Otros productos plásticos"/>
    <s v="BRIDA PLASTICA 100 MM"/>
    <n v="31162414"/>
    <s v="Selección abreviada subasta inversa (No disponible)"/>
    <n v="4"/>
    <n v="8"/>
    <n v="600"/>
    <n v="175800"/>
    <s v="UNIDAD"/>
    <s v=""/>
  </r>
  <r>
    <x v="27"/>
    <s v="02-02-01-003-006-09"/>
    <n v="10"/>
    <s v="Materiales y suministros - Otros productos plásticos"/>
    <s v="BRIDA PLASTICA 150 MM"/>
    <n v="31162414"/>
    <s v="Selección abreviada subasta inversa (No disponible)"/>
    <n v="4"/>
    <n v="8"/>
    <n v="600"/>
    <n v="211200"/>
    <s v="UNIDAD"/>
    <s v=""/>
  </r>
  <r>
    <x v="27"/>
    <s v="02-02-01-003-006-09"/>
    <n v="10"/>
    <s v="Materiales y suministros - Otros productos plásticos"/>
    <s v="BRIDA PLASTICA 200 MM"/>
    <n v="31162414"/>
    <s v="Selección abreviada subasta inversa (No disponible)"/>
    <n v="4"/>
    <n v="8"/>
    <n v="400"/>
    <n v="148400"/>
    <s v="UNIDAD"/>
    <s v=""/>
  </r>
  <r>
    <x v="27"/>
    <s v="02-02-01-004-002"/>
    <n v="10"/>
    <s v="Materiales y suministros - Productos metálicos elaborados (excepto maquinaria y equipo)"/>
    <s v="BROCA COBALTO 1/8¨"/>
    <n v="27112841"/>
    <s v="Selección abreviada subasta inversa (No disponible)"/>
    <n v="4"/>
    <n v="8"/>
    <n v="40"/>
    <n v="349600"/>
    <s v="UNIDAD"/>
    <s v=""/>
  </r>
  <r>
    <x v="27"/>
    <s v="02-02-01-004-002"/>
    <n v="10"/>
    <s v="Materiales y suministros - Productos metálicos elaborados (excepto maquinaria y equipo)"/>
    <s v="BROCA COBALTO 3/16¨"/>
    <n v="27112841"/>
    <s v="Selección abreviada subasta inversa (No disponible)"/>
    <n v="4"/>
    <n v="8"/>
    <n v="40"/>
    <n v="415720"/>
    <s v="UNIDAD"/>
    <s v=""/>
  </r>
  <r>
    <x v="27"/>
    <s v="02-02-01-004-002"/>
    <n v="10"/>
    <s v="Materiales y suministros - Productos metálicos elaborados (excepto maquinaria y equipo)"/>
    <s v="BROCA COBALTO 3/32¨"/>
    <n v="27112841"/>
    <s v="Selección abreviada subasta inversa (No disponible)"/>
    <n v="4"/>
    <n v="8"/>
    <n v="40"/>
    <n v="303040"/>
    <s v="UNIDAD"/>
    <s v=""/>
  </r>
  <r>
    <x v="27"/>
    <s v="02-02-01-004-002"/>
    <n v="10"/>
    <s v="Materiales y suministros - Productos metálicos elaborados (excepto maquinaria y equipo)"/>
    <s v="BROCA COBALTO 5/32¨"/>
    <n v="27112841"/>
    <s v="Selección abreviada subasta inversa (No disponible)"/>
    <n v="4"/>
    <n v="8"/>
    <n v="40"/>
    <n v="364560"/>
    <s v="UNIDAD"/>
    <s v=""/>
  </r>
  <r>
    <x v="27"/>
    <s v="02-02-01-003-008-09"/>
    <n v="10"/>
    <s v="Materiales y suministros - Otros artículos manufacturados n. C. P."/>
    <s v="BROCHA NYLON 1&quot;"/>
    <n v="31211904"/>
    <s v="Selección abreviada subasta inversa (No disponible)"/>
    <n v="4"/>
    <n v="8"/>
    <n v="15"/>
    <n v="130965"/>
    <s v="UNIDAD"/>
    <s v=""/>
  </r>
  <r>
    <x v="27"/>
    <s v="02-02-01-003-008-09"/>
    <n v="10"/>
    <s v="Materiales y suministros - Otros artículos manufacturados n. C. P."/>
    <s v="BROCHA NYLON 2&quot;"/>
    <n v="31211904"/>
    <s v="Selección abreviada subasta inversa (No disponible)"/>
    <n v="4"/>
    <n v="8"/>
    <n v="15"/>
    <n v="171780"/>
    <s v="UNIDAD"/>
    <s v=""/>
  </r>
  <r>
    <x v="27"/>
    <s v="02-02-01-003-002-01"/>
    <n v="10"/>
    <s v="Materiales y suministros - Pasta de papel, papel y cartón"/>
    <s v="CAJA CARTÓN  20CMX15CMX15CM"/>
    <n v="24121503"/>
    <s v="Selección abreviada subasta inversa (No disponible)"/>
    <n v="4"/>
    <n v="8"/>
    <n v="70"/>
    <n v="629020"/>
    <s v="UNIDAD"/>
    <s v=""/>
  </r>
  <r>
    <x v="27"/>
    <s v="02-02-01-003-002-01"/>
    <n v="10"/>
    <s v="Materiales y suministros - Pasta de papel, papel y cartón"/>
    <s v="CAJA CARTÓN  30CMX30CMX30CM"/>
    <n v="24121503"/>
    <s v="Selección abreviada subasta inversa (No disponible)"/>
    <n v="4"/>
    <n v="8"/>
    <n v="100"/>
    <n v="2001200"/>
    <s v="UNIDAD"/>
    <s v=""/>
  </r>
  <r>
    <x v="27"/>
    <s v="02-02-01-003-002-01"/>
    <n v="10"/>
    <s v="Materiales y suministros - Pasta de papel, papel y cartón"/>
    <s v="CAJA CARTÓN  40CMX40CMX40CM"/>
    <n v="24121503"/>
    <s v="Selección abreviada subasta inversa (No disponible)"/>
    <n v="4"/>
    <n v="8"/>
    <n v="120"/>
    <n v="225864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 REGLA PARA MEDICION DE REMACHES CHERRY P/N 269C3"/>
    <n v="31211505"/>
    <s v="Selección abreviada subasta inversa (No disponible)"/>
    <n v="4"/>
    <n v="8"/>
    <n v="1"/>
    <n v="59209"/>
    <s v="UNIDAD"/>
    <s v=""/>
  </r>
  <r>
    <x v="27"/>
    <s v="02-02-01-004-006-04"/>
    <n v="10"/>
    <s v="Materiales y suministros - Acumuladores, pilas y baterías primarias y sus partes y piezas"/>
    <s v="CARGADOR DE BATERIA FLUKE REF BC7217 120"/>
    <n v="26111702"/>
    <s v="Selección abreviada subasta inversa (No disponible)"/>
    <n v="4"/>
    <n v="8"/>
    <n v="1"/>
    <n v="1926937"/>
    <s v="UNIDAD"/>
    <s v=""/>
  </r>
  <r>
    <x v="27"/>
    <s v="02-02-01-004-004-02"/>
    <n v="10"/>
    <s v="Materiales y suministros - Máquinas herramientas y sus partes, piezas y accesorios"/>
    <s v="CAUTIN TIPO LAPIZ 25 WATTS REF SP25N"/>
    <n v="23271806"/>
    <s v="Selección abreviada subasta inversa (No disponible)"/>
    <n v="4"/>
    <n v="8"/>
    <n v="1"/>
    <n v="154350"/>
    <s v="UNIDAD"/>
    <s v=""/>
  </r>
  <r>
    <x v="27"/>
    <s v="02-02-01-003-008-09"/>
    <n v="10"/>
    <s v="Materiales y suministros - Otros artículos manufacturados n. C. P."/>
    <s v="CEPILLO BRONCE  KIT 3 PIEZAS"/>
    <n v="47131605"/>
    <s v="Selección abreviada subasta inversa (No disponible)"/>
    <n v="4"/>
    <n v="8"/>
    <n v="35"/>
    <n v="538195"/>
    <s v="UNIDAD"/>
    <s v=""/>
  </r>
  <r>
    <x v="27"/>
    <s v="02-02-01-003-006-09"/>
    <n v="10"/>
    <s v="Materiales y suministros - Otros productos plásticos"/>
    <s v="CINTA ADHESIVA REFLECTANTE DE 1&quot; COLOR GRIS REF 3M 9910"/>
    <n v="31201521"/>
    <s v="Selección abreviada subasta inversa (No disponible)"/>
    <n v="4"/>
    <n v="8"/>
    <n v="1"/>
    <n v="618800"/>
    <s v="UNIDAD"/>
    <s v=""/>
  </r>
  <r>
    <x v="27"/>
    <s v="02-02-01-003-006-09"/>
    <n v="10"/>
    <s v="Materiales y suministros - Otros productos plásticos"/>
    <s v="CINTA ADHESIVA TRANSPARENTE DE 2&quot; "/>
    <n v="31201512"/>
    <s v="Selección abreviada subasta inversa (No disponible)"/>
    <n v="4"/>
    <n v="8"/>
    <n v="40"/>
    <n v="220400"/>
    <s v="UNIDAD"/>
    <s v=""/>
  </r>
  <r>
    <x v="27"/>
    <s v="02-02-01-003-002-01"/>
    <n v="10"/>
    <s v="Materiales y suministros - Pasta de papel, papel y cartón"/>
    <s v="CINTA DE ENMASCARAR VERDE 1&quot;"/>
    <n v="31201503"/>
    <s v="Selección abreviada subasta inversa (No disponible)"/>
    <n v="4"/>
    <n v="8"/>
    <n v="25"/>
    <n v="437175"/>
    <s v="UNIDAD"/>
    <s v=""/>
  </r>
  <r>
    <x v="27"/>
    <s v="02-02-01-003-002-01"/>
    <n v="10"/>
    <s v="Materiales y suministros - Pasta de papel, papel y cartón"/>
    <s v="CINTA DE ENMASCARAR VERDE 1/2&quot;"/>
    <n v="31201503"/>
    <s v="Selección abreviada subasta inversa (No disponible)"/>
    <n v="4"/>
    <n v="8"/>
    <n v="25"/>
    <n v="325700"/>
    <s v="UNIDAD"/>
    <s v=""/>
  </r>
  <r>
    <x v="27"/>
    <s v="02-02-01-003-002-01"/>
    <n v="10"/>
    <s v="Materiales y suministros - Pasta de papel, papel y cartón"/>
    <s v="CINTA DE ENMASCARAR VERDE 2&quot;"/>
    <n v="31201503"/>
    <s v="Selección abreviada subasta inversa (No disponible)"/>
    <n v="4"/>
    <n v="8"/>
    <n v="15"/>
    <n v="381255"/>
    <s v="UNIDAD"/>
    <s v=""/>
  </r>
  <r>
    <x v="27"/>
    <s v="02-02-01-003-007-01"/>
    <n v="10"/>
    <s v="Materiales y suministros - Vidrio y productos de vidrio"/>
    <s v="CINTA DE TELA 3M GRIS REF 6969 "/>
    <n v="31201523"/>
    <s v="Selección abreviada subasta inversa (No disponible)"/>
    <n v="4"/>
    <n v="8"/>
    <n v="1"/>
    <n v="116243"/>
    <s v="UNIDAD"/>
    <s v=""/>
  </r>
  <r>
    <x v="27"/>
    <s v="02-02-01-003-004-07"/>
    <n v="10"/>
    <s v="Materiales y suministros - Plásticos en formas primarias"/>
    <s v="CINTA TEFLON 1/2"/>
    <n v="31201519"/>
    <s v="Selección abreviada subasta inversa (No disponible)"/>
    <n v="4"/>
    <n v="8"/>
    <n v="8"/>
    <n v="170536"/>
    <s v="UNIDAD"/>
    <s v=""/>
  </r>
  <r>
    <x v="27"/>
    <s v="02-02-01-002-007"/>
    <n v="10"/>
    <s v="Materiales y suministros - Artículos textiles (excepto prendas de vestir)"/>
    <s v="CORREA DE AMARRE CON CIERRE DE TRINQUETE  Y GANCHO -CAPACIDAD NOMINAL 1 TONELADA LONGITUD 6 METROS"/>
    <n v="24101611"/>
    <s v="Selección abreviada subasta inversa (No disponible)"/>
    <n v="4"/>
    <n v="8"/>
    <n v="6"/>
    <n v="409362"/>
    <s v="UNIDAD"/>
    <s v=""/>
  </r>
  <r>
    <x v="27"/>
    <s v="02-02-01-003-005-03"/>
    <n v="10"/>
    <s v="Materiales y suministros - Jabón, preparados para limpieza, perfumes y preparados de tocador"/>
    <s v="DESENGRASANTE GREEN POWER "/>
    <n v="47131821"/>
    <s v="Selección abreviada subasta inversa (No disponible)"/>
    <n v="4"/>
    <n v="8"/>
    <n v="4"/>
    <n v="551856"/>
    <s v="GALON"/>
    <s v=""/>
  </r>
  <r>
    <x v="27"/>
    <s v="02-02-01-003-007-09"/>
    <n v="10"/>
    <s v="Materiales y suministros - Otros productos minerales no metálicos n. C. P."/>
    <s v="DISCO DE LIJA AUTOADHESIVO DE 5&quot; GRANO 120"/>
    <n v="31201631"/>
    <s v="Selección abreviada subasta inversa (No disponible)"/>
    <n v="4"/>
    <n v="8"/>
    <n v="15"/>
    <n v="50700"/>
    <s v="UNIDAD"/>
    <s v=""/>
  </r>
  <r>
    <x v="27"/>
    <s v="02-02-01-003-007-09"/>
    <n v="10"/>
    <s v="Materiales y suministros - Otros productos minerales no metálicos n. C. P."/>
    <s v="DISCO DE LIJA AUTOADHESIVO DE 5&quot; GRANO 320"/>
    <n v="31201631"/>
    <s v="Selección abreviada subasta inversa (No disponible)"/>
    <n v="4"/>
    <n v="8"/>
    <n v="20"/>
    <n v="67600"/>
    <s v="UNIDAD"/>
    <s v=""/>
  </r>
  <r>
    <x v="27"/>
    <s v="02-02-01-003-007-09"/>
    <n v="10"/>
    <s v="Materiales y suministros - Otros productos minerales no metálicos n. C. P."/>
    <s v="DISCO DE LIJA AUTOADHESIVO DE 5&quot; GRANO 400"/>
    <n v="31201631"/>
    <s v="Selección abreviada subasta inversa (No disponible)"/>
    <n v="4"/>
    <n v="8"/>
    <n v="30"/>
    <n v="101400"/>
    <s v="UNIDAD"/>
    <s v=""/>
  </r>
  <r>
    <x v="27"/>
    <s v="02-02-01-003-007-09"/>
    <n v="10"/>
    <s v="Materiales y suministros - Otros productos minerales no metálicos n. C. P."/>
    <s v="DISCO DE LIJA PARA ROTOR TOOL REF 61400"/>
    <n v="27112841"/>
    <s v="Selección abreviada subasta inversa (No disponible)"/>
    <n v="4"/>
    <n v="8"/>
    <n v="15"/>
    <n v="150615"/>
    <s v="UNIDAD"/>
    <s v=""/>
  </r>
  <r>
    <x v="27"/>
    <s v="02-02-01-003-007-09"/>
    <n v="10"/>
    <s v="Materiales y suministros - Otros productos minerales no metálicos n. C. P."/>
    <s v="DISCO DE LIJA PARA ROTOR TOOL REF 64097"/>
    <n v="27112841"/>
    <s v="Selección abreviada subasta inversa (No disponible)"/>
    <n v="4"/>
    <n v="8"/>
    <n v="15"/>
    <n v="150615"/>
    <s v="UNIDAD"/>
    <s v=""/>
  </r>
  <r>
    <x v="27"/>
    <s v="02-02-01-003-007-09"/>
    <n v="10"/>
    <s v="Materiales y suministros - Otros productos minerales no metálicos n. C. P."/>
    <s v="DISCO DE LIJA PARA ROTOR TOOL REF 66185"/>
    <n v="27112841"/>
    <s v="Selección abreviada subasta inversa (No disponible)"/>
    <n v="4"/>
    <n v="8"/>
    <n v="15"/>
    <n v="150615"/>
    <s v="UNIDAD"/>
    <s v=""/>
  </r>
  <r>
    <x v="27"/>
    <s v="02-02-01-003-007-09"/>
    <n v="10"/>
    <s v="Materiales y suministros - Otros productos minerales no metálicos n. C. P."/>
    <s v="DISCO DE SABRA PARA ROTOR TOOL REF 61651"/>
    <n v="27112841"/>
    <s v="Selección abreviada subasta inversa (No disponible)"/>
    <n v="4"/>
    <n v="8"/>
    <n v="15"/>
    <n v="150615"/>
    <s v="UNIDAD"/>
    <s v=""/>
  </r>
  <r>
    <x v="27"/>
    <s v="02-02-01-003-007-09"/>
    <n v="10"/>
    <s v="Materiales y suministros - Otros productos minerales no metálicos n. C. P."/>
    <s v="DISCO DE SABRA PARA ROTOR TOOL REF 66303"/>
    <n v="27112841"/>
    <s v="Selección abreviada subasta inversa (No disponible)"/>
    <n v="4"/>
    <n v="8"/>
    <n v="15"/>
    <n v="150615"/>
    <s v="UNIDAD"/>
    <s v=""/>
  </r>
  <r>
    <x v="27"/>
    <s v="02-02-01-003-007-09"/>
    <n v="10"/>
    <s v="Materiales y suministros - Otros productos minerales no metálicos n. C. P."/>
    <s v="DISCO DE SABRA PARA ROTOR TOOL REF 66368"/>
    <n v="27112841"/>
    <s v="Selección abreviada subasta inversa (No disponible)"/>
    <n v="4"/>
    <n v="8"/>
    <n v="15"/>
    <n v="150615"/>
    <s v="UNIDAD"/>
    <s v=""/>
  </r>
  <r>
    <x v="27"/>
    <s v="02-02-01-004-002"/>
    <n v="10"/>
    <s v="Materiales y suministros - Productos metálicos elaborados (excepto maquinaria y equipo)"/>
    <s v="DISCO PARA CORTE DE METAL SAW-MAX SM510"/>
    <n v="27112841"/>
    <s v="Selección abreviada subasta inversa (No disponible)"/>
    <n v="4"/>
    <n v="8"/>
    <n v="15"/>
    <n v="182670"/>
    <s v="UNIDAD"/>
    <s v=""/>
  </r>
  <r>
    <x v="27"/>
    <s v="02-02-01-003-006-09"/>
    <n v="10"/>
    <s v="Materiales y suministros - Otros productos plásticos"/>
    <s v="EMBUDO PLASTICO P/N FUNN15"/>
    <n v="40141735"/>
    <s v="Selección abreviada subasta inversa (No disponible)"/>
    <n v="4"/>
    <n v="8"/>
    <n v="2"/>
    <n v="348036"/>
    <s v="UNIDAD"/>
    <s v=""/>
  </r>
  <r>
    <x v="27"/>
    <s v="02-02-01-003-006-09"/>
    <n v="10"/>
    <s v="Materiales y suministros - Otros productos plásticos"/>
    <s v="EMBUDO PLASTICO P/N FUNN2"/>
    <n v="40141735"/>
    <s v="Selección abreviada subasta inversa (No disponible)"/>
    <n v="4"/>
    <n v="8"/>
    <n v="2"/>
    <n v="348036"/>
    <s v="UNIDAD"/>
    <s v=""/>
  </r>
  <r>
    <x v="27"/>
    <s v="02-01-01-004-003-09"/>
    <n v="10"/>
    <s v="Activos fijos - Otras máquinas para usos generales y sus partes y piezas"/>
    <s v="ENROLLADORA DE LAMINA POR 16 SLIP ROLL REF 756050 SR-1650M"/>
    <n v="23251603"/>
    <s v="Selección abreviada subasta inversa (No disponible)"/>
    <n v="4"/>
    <n v="8"/>
    <n v="1"/>
    <n v="15222300"/>
    <s v="UNIDAD"/>
    <s v=""/>
  </r>
  <r>
    <x v="27"/>
    <s v="02-02-01-003-008-09"/>
    <n v="10"/>
    <s v="Materiales y suministros - Otros artículos manufacturados n. C. P."/>
    <s v="ESPATULA  PLASTICA DE 1&quot;"/>
    <n v="60121234"/>
    <s v="Selección abreviada subasta inversa (No disponible)"/>
    <n v="4"/>
    <n v="8"/>
    <n v="15"/>
    <n v="98325"/>
    <s v="UNIDAD"/>
    <s v=""/>
  </r>
  <r>
    <x v="27"/>
    <s v="02-02-01-003-008-09"/>
    <n v="10"/>
    <s v="Materiales y suministros - Otros artículos manufacturados n. C. P."/>
    <s v="ESPATULA  PLASTICA DE 2&quot;"/>
    <n v="60121234"/>
    <s v="Selección abreviada subasta inversa (No disponible)"/>
    <n v="4"/>
    <n v="8"/>
    <n v="15"/>
    <n v="116175"/>
    <s v="UNIDAD"/>
    <s v=""/>
  </r>
  <r>
    <x v="27"/>
    <s v="02-02-01-003-006-09"/>
    <n v="10"/>
    <s v="Materiales y suministros - Otros productos plásticos"/>
    <s v="ESPUMA PARA ORGANIZADOR HERRAMIENTA DE COLOR NEGRO 30 MM X LAMINA"/>
    <n v="13111300"/>
    <s v="Selección abreviada subasta inversa (No disponible)"/>
    <n v="4"/>
    <n v="8"/>
    <n v="4"/>
    <n v="320996"/>
    <s v="UNIDAD"/>
    <s v=""/>
  </r>
  <r>
    <x v="27"/>
    <s v="02-02-01-003-003-04"/>
    <n v="10"/>
    <s v="Materiales y suministros - Gas de petróleo y otros hidrocarburos gaseosos (excepto gas natural)"/>
    <s v="GAS BUTANO EN SPRAY PRESENTACION 300 ML"/>
    <n v="15111505"/>
    <s v="Selección abreviada subasta inversa (No disponible)"/>
    <n v="4"/>
    <n v="8"/>
    <n v="4"/>
    <n v="193732"/>
    <s v="UNIDAD"/>
    <s v=""/>
  </r>
  <r>
    <x v="27"/>
    <s v="02-02-01-003-006-02"/>
    <n v="10"/>
    <s v="Materiales y suministros - Otros productos de caucho"/>
    <s v="GUANTE DE NITRILO NEGRO TALLA M PRESENTACION CAJA 100 UNIDADES"/>
    <n v="46181541"/>
    <s v="Selección abreviada subasta inversa (No disponible)"/>
    <n v="4"/>
    <n v="8"/>
    <n v="12"/>
    <n v="691176"/>
    <s v="UNIDAD"/>
    <s v=""/>
  </r>
  <r>
    <x v="27"/>
    <s v="02-02-01-003-006-02"/>
    <n v="10"/>
    <s v="Materiales y suministros - Otros productos de caucho"/>
    <s v="GUANTE DE NITRILO VERDE DE 18” DE LARGO Y 0.022” DE ESPESOR - TALLAS 9 Y 10"/>
    <n v="46181541"/>
    <s v="Selección abreviada subasta inversa (No disponible)"/>
    <n v="4"/>
    <n v="8"/>
    <n v="6"/>
    <n v="285444"/>
    <s v="UNIDAD"/>
    <s v=""/>
  </r>
  <r>
    <x v="27"/>
    <s v="02-02-01-003-005-04"/>
    <n v="10"/>
    <s v="Materiales y suministros - Productos químicos n. C. P."/>
    <s v="INHIBIDOR DE CORROSION / RECUBRIMIENTO PROTECTOR-PASIVADOR CORROSIÓN ALODINE P/N 5700 DESOXIDANTE"/>
    <n v="12164201"/>
    <s v="Selección abreviada subasta inversa (No disponible)"/>
    <n v="4"/>
    <n v="8"/>
    <n v="2"/>
    <n v="455690"/>
    <s v="GALON"/>
    <s v=""/>
  </r>
  <r>
    <x v="27"/>
    <s v="02-02-01-004-001"/>
    <n v="10"/>
    <s v="Materiales y suministros - Metales básicos"/>
    <s v="LAMINA ALUMINIO 2024-T3 CAL 0.25&quot;"/>
    <n v="30102006"/>
    <s v="Selección abreviada subasta inversa (No disponible)"/>
    <n v="4"/>
    <n v="8"/>
    <n v="1"/>
    <n v="689089"/>
    <s v="UNIDAD"/>
    <s v=""/>
  </r>
  <r>
    <x v="27"/>
    <s v="02-02-01-004-001"/>
    <n v="10"/>
    <s v="Materiales y suministros - Metales básicos"/>
    <s v="LAMINA ALUMINIO 2024-T3 CAL 0.32&quot;"/>
    <n v="30102006"/>
    <s v="Selección abreviada subasta inversa (No disponible)"/>
    <n v="4"/>
    <n v="8"/>
    <n v="1"/>
    <n v="807193"/>
    <s v="UNIDAD"/>
    <s v=""/>
  </r>
  <r>
    <x v="27"/>
    <s v="02-02-01-004-001"/>
    <n v="10"/>
    <s v="Materiales y suministros - Metales básicos"/>
    <s v="LAMINA ALUMINIO 2024-T3 CAL 0.50&quot;"/>
    <n v="30102006"/>
    <s v="Selección abreviada subasta inversa (No disponible)"/>
    <n v="4"/>
    <n v="8"/>
    <n v="1"/>
    <n v="961520"/>
    <s v="UNIDAD"/>
    <s v=""/>
  </r>
  <r>
    <x v="27"/>
    <s v="02-02-01-003-007-09"/>
    <n v="10"/>
    <s v="Materiales y suministros - Otros productos minerales no metálicos n. C. P."/>
    <s v="LIJA DE AGUA Nº 120"/>
    <n v="23131507"/>
    <s v="Selección abreviada subasta inversa (No disponible)"/>
    <n v="4"/>
    <n v="8"/>
    <n v="50"/>
    <n v="140950"/>
    <s v="UNIDAD"/>
    <s v=""/>
  </r>
  <r>
    <x v="27"/>
    <s v="02-02-01-003-007-09"/>
    <n v="10"/>
    <s v="Materiales y suministros - Otros productos minerales no metálicos n. C. P."/>
    <s v="LIJA Nº 100"/>
    <n v="23131507"/>
    <s v="Selección abreviada subasta inversa (No disponible)"/>
    <n v="4"/>
    <n v="8"/>
    <n v="50"/>
    <n v="71550"/>
    <s v="UNIDAD"/>
    <s v=""/>
  </r>
  <r>
    <x v="27"/>
    <s v="02-02-01-003-007-09"/>
    <n v="10"/>
    <s v="Materiales y suministros - Otros productos minerales no metálicos n. C. P."/>
    <s v="LIJA Nº 220"/>
    <n v="23131507"/>
    <s v="Selección abreviada subasta inversa (No disponible)"/>
    <n v="4"/>
    <n v="8"/>
    <n v="50"/>
    <n v="96000"/>
    <s v="UNIDAD"/>
    <s v=""/>
  </r>
  <r>
    <x v="27"/>
    <s v="02-02-01-003-007-09"/>
    <n v="10"/>
    <s v="Materiales y suministros - Otros productos minerales no metálicos n. C. P."/>
    <s v="LIJA Nº 240"/>
    <n v="23131507"/>
    <s v="Selección abreviada subasta inversa (No disponible)"/>
    <n v="4"/>
    <n v="8"/>
    <n v="50"/>
    <n v="139650"/>
    <s v="UNIDAD"/>
    <s v=""/>
  </r>
  <r>
    <x v="27"/>
    <s v="02-02-01-003-007-09"/>
    <n v="10"/>
    <s v="Materiales y suministros - Otros productos minerales no metálicos n. C. P."/>
    <s v="LIJA Nº 320"/>
    <n v="23131507"/>
    <s v="Selección abreviada subasta inversa (No disponible)"/>
    <n v="4"/>
    <n v="8"/>
    <n v="50"/>
    <n v="139650"/>
    <s v="UNIDAD"/>
    <s v=""/>
  </r>
  <r>
    <x v="27"/>
    <s v="02-02-01-003-007-09"/>
    <n v="10"/>
    <s v="Materiales y suministros - Otros productos minerales no metálicos n. C. P."/>
    <s v="LIJA Nº 360"/>
    <n v="23131507"/>
    <s v="Selección abreviada subasta inversa (No disponible)"/>
    <n v="4"/>
    <n v="8"/>
    <n v="50"/>
    <n v="139650"/>
    <s v="UNIDAD"/>
    <s v=""/>
  </r>
  <r>
    <x v="27"/>
    <s v="02-02-01-003-005-03"/>
    <n v="10"/>
    <s v="Materiales y suministros - Jabón, preparados para limpieza, perfumes y preparados de tocador"/>
    <s v="LIMPIA ACRILICOS , PLASTICOS  Y VIDRIOS  REF CLEANER PRIST "/>
    <n v="47131821"/>
    <s v="Selección abreviada subasta inversa (No disponible)"/>
    <n v="4"/>
    <n v="8"/>
    <n v="40"/>
    <n v="3332000"/>
    <s v="UNIDAD"/>
    <s v=""/>
  </r>
  <r>
    <x v="27"/>
    <s v="02-02-01-003-005-04"/>
    <n v="10"/>
    <s v="Materiales y suministros - Productos químicos n. C. P."/>
    <s v="LIMPIA CONTACTOS SECO EN AEROSOL  400 ML"/>
    <n v="47131805"/>
    <s v="Selección abreviada subasta inversa (No disponible)"/>
    <n v="4"/>
    <n v="8"/>
    <n v="50"/>
    <n v="2990000"/>
    <s v="UNIDAD"/>
    <s v=""/>
  </r>
  <r>
    <x v="27"/>
    <s v="02-02-01-004-006-05"/>
    <n v="10"/>
    <s v="Materiales y suministros - Lámparas eléctricas de incandescencia o descarga; lámparas de arco, equipo para alumbrado eléctrico; sus partes y piezas"/>
    <s v="LINTERNA DE SEÑALES RECARGABLE"/>
    <n v="39111610"/>
    <s v="Selección abreviada subasta inversa (No disponible)"/>
    <n v="4"/>
    <n v="8"/>
    <n v="4"/>
    <n v="613856"/>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AEROSOL DE 400 ML SP-350"/>
    <n v="12164201"/>
    <s v="Selección abreviada subasta inversa (No disponible)"/>
    <n v="4"/>
    <n v="8"/>
    <n v="20"/>
    <n v="978640"/>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AEROSOL DE 400 ML SP-400"/>
    <n v="12164201"/>
    <s v="Selección abreviada subasta inversa (No disponible)"/>
    <n v="4"/>
    <n v="8"/>
    <n v="15"/>
    <n v="704220"/>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AEROSOL 5-56 "/>
    <n v="15121514"/>
    <s v="Selección abreviada subasta inversa (No disponible)"/>
    <n v="4"/>
    <n v="8"/>
    <n v="30"/>
    <n v="824070"/>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
    <n v="15121802"/>
    <s v="Selección abreviada subasta inversa (No disponible)"/>
    <n v="4"/>
    <n v="8"/>
    <n v="4"/>
    <n v="468780"/>
    <s v="GALON"/>
    <s v=""/>
  </r>
  <r>
    <x v="27"/>
    <s v="02-02-02-008-007-01-5"/>
    <n v="10"/>
    <s v="Adquisición de servicios - Servicios de mantenimiento y reparación de otra maquinaria y otro equipo"/>
    <s v="MANTENIMIENTO CARRO APROVISIONADOR DE NITRÓGENO "/>
    <n v="25191502"/>
    <s v="Selección abreviada menor cuantía"/>
    <n v="4"/>
    <n v="8"/>
    <n v="1"/>
    <n v="5325250"/>
    <s v="GLOBAL"/>
    <s v=""/>
  </r>
  <r>
    <x v="27"/>
    <s v="02-02-02-008-007-01-5"/>
    <n v="10"/>
    <s v="Adquisición de servicios - Servicios de mantenimiento y reparación de otra maquinaria y otro equipo"/>
    <s v="MANTENIMIENTO CARRO APROVISIONADOR DE OXIGENO"/>
    <n v="25191502"/>
    <s v="Selección abreviada menor cuantía"/>
    <n v="4"/>
    <n v="8"/>
    <n v="1"/>
    <n v="7958125"/>
    <s v="GLOBAL"/>
    <s v=""/>
  </r>
  <r>
    <x v="27"/>
    <s v="02-02-02-008-007-01-5"/>
    <n v="10"/>
    <s v="Adquisición de servicios - Servicios de mantenimiento y reparación de otra maquinaria y otro equipo"/>
    <s v="MANTENIMIENTO COMPRESOR A GASOLINA "/>
    <n v="72154101"/>
    <s v="Selección abreviada menor cuantía"/>
    <n v="4"/>
    <n v="8"/>
    <n v="1"/>
    <n v="1289663"/>
    <s v="GLOBAL"/>
    <s v=""/>
  </r>
  <r>
    <x v="27"/>
    <s v="02-02-02-008-007-01-5"/>
    <n v="10"/>
    <s v="Adquisición de servicios - Servicios de mantenimiento y reparación de otra maquinaria y otro equipo"/>
    <s v="MANTENIMIENTO GATOS HIDRAULICOS TRANSPORTE HELICOPTERO "/>
    <n v="72154022"/>
    <s v="Selección abreviada menor cuantía"/>
    <n v="4"/>
    <n v="8"/>
    <n v="1"/>
    <n v="4016250"/>
    <s v="GLOBAL"/>
    <s v=""/>
  </r>
  <r>
    <x v="27"/>
    <s v="02-02-02-008-007-01-5"/>
    <n v="10"/>
    <s v="Adquisición de servicios - Servicios de mantenimiento y reparación de otra maquinaria y otro equipo"/>
    <s v="MANTENIMIENTO JET PORTER ELECTRIC"/>
    <n v="25191502"/>
    <s v="Selección abreviada menor cuantía"/>
    <n v="4"/>
    <n v="8"/>
    <n v="1"/>
    <n v="11477550"/>
    <s v="GLOBAL"/>
    <s v=""/>
  </r>
  <r>
    <x v="27"/>
    <s v="02-02-02-008-007-01-5"/>
    <n v="10"/>
    <s v="Adquisición de servicios - Servicios de mantenimiento y reparación de otra maquinaria y otro equipo"/>
    <s v="MANTENIMIENTO LAVADORA DE COMPRESOR"/>
    <n v="72154101"/>
    <s v="Selección abreviada menor cuantía"/>
    <n v="4"/>
    <n v="8"/>
    <n v="1"/>
    <n v="3257625"/>
    <s v="GLOBAL"/>
    <s v=""/>
  </r>
  <r>
    <x v="27"/>
    <s v="02-02-02-008-007-01-5"/>
    <n v="10"/>
    <s v="Adquisición de servicios - Servicios de mantenimiento y reparación de otra maquinaria y otro equipo"/>
    <s v="MANTENIMIENTO LAVADORAS KARCHER AME-0012 Y AME-0011"/>
    <n v="25191502"/>
    <s v="Selección abreviada menor cuantía"/>
    <n v="4"/>
    <n v="8"/>
    <n v="1"/>
    <n v="3938900"/>
    <s v="GLOBAL"/>
    <s v=""/>
  </r>
  <r>
    <x v="27"/>
    <s v="02-02-02-008-007-01-5"/>
    <n v="10"/>
    <s v="Adquisición de servicios - Servicios de mantenimiento y reparación de otra maquinaria y otro equipo"/>
    <s v="MANTENIMIENTO MONTACARGAS  (1 DE 3 TON Y 1 DE 6.1 TON) "/>
    <n v="72154501"/>
    <s v="Selección abreviada menor cuantía"/>
    <n v="4"/>
    <n v="8"/>
    <n v="1"/>
    <n v="13673100"/>
    <s v="GLOBAL"/>
    <s v=""/>
  </r>
  <r>
    <x v="27"/>
    <s v="02-02-02-008-007-01-5"/>
    <n v="10"/>
    <s v="Adquisición de servicios - Servicios de mantenimiento y reparación de otra maquinaria y otro equipo"/>
    <s v="MANTENIMIENTO PLANTA AUXILIAR HOBART "/>
    <n v="25191502"/>
    <s v="Selección abreviada menor cuantía"/>
    <n v="4"/>
    <n v="8"/>
    <n v="1"/>
    <n v="25284525"/>
    <s v="GLOBAL"/>
    <s v=""/>
  </r>
  <r>
    <x v="27"/>
    <s v="02-02-02-008-007-01-5"/>
    <n v="10"/>
    <s v="Adquisición de servicios - Servicios de mantenimiento y reparación de otra maquinaria y otro equipo"/>
    <s v="MANTENIMIENTO PLATAFORMAS ELÉCTRICAS "/>
    <n v="25191502"/>
    <s v="Selección abreviada menor cuantía"/>
    <n v="4"/>
    <n v="8"/>
    <n v="1"/>
    <n v="9311750"/>
    <s v="GLOBAL"/>
    <s v=""/>
  </r>
  <r>
    <x v="27"/>
    <s v="02-02-02-008-007-01-5"/>
    <n v="10"/>
    <s v="Adquisición de servicios - Servicios de mantenimiento y reparación de otra maquinaria y otro equipo"/>
    <s v="MANTENIMIENTO REFLECTOR ILUMINADOR  "/>
    <n v="25191502"/>
    <s v="Selección abreviada menor cuantía"/>
    <n v="4"/>
    <n v="8"/>
    <n v="1"/>
    <n v="2891700"/>
    <s v="GLOBAL"/>
    <s v=""/>
  </r>
  <r>
    <x v="27"/>
    <s v="02-02-02-008-007-01-5"/>
    <n v="10"/>
    <s v="Adquisición de servicios - Servicios de mantenimiento y reparación de otra maquinaria y otro equipo"/>
    <s v="MANTENIMIENTO TRACTOR KUBOTA "/>
    <n v="72154501"/>
    <s v="Selección abreviada menor cuantía"/>
    <n v="4"/>
    <n v="8"/>
    <n v="1"/>
    <n v="5527550"/>
    <s v="GLOBAL"/>
    <s v=""/>
  </r>
  <r>
    <x v="27"/>
    <s v="02-02-02-008-007-01-5"/>
    <n v="10"/>
    <s v="Adquisición de servicios - Servicios de mantenimiento y reparación de otra maquinaria y otro equipo"/>
    <s v="MANTENIMIENTO TRACTOR TUG "/>
    <n v="72154501"/>
    <s v="Selección abreviada menor cuantía"/>
    <n v="4"/>
    <n v="8"/>
    <n v="1"/>
    <n v="11055100"/>
    <s v="GLOBAL"/>
    <s v=""/>
  </r>
  <r>
    <x v="27"/>
    <s v="02-02-01-003-004-01"/>
    <n v="10"/>
    <s v="Materiales y suministros - Químicos orgánicos básicos"/>
    <s v="METIL ETIL CETONA / METIL ETIL KETONA - MEK"/>
    <n v="12164201"/>
    <s v="Selección abreviada subasta inversa (No disponible)"/>
    <n v="4"/>
    <n v="8"/>
    <n v="5"/>
    <n v="560195"/>
    <s v="GALON"/>
    <s v=""/>
  </r>
  <r>
    <x v="27"/>
    <s v="02-02-01-003-004-02"/>
    <n v="10"/>
    <s v="Materiales y suministros - Productos químicos inorgánicos básicos n. C. P."/>
    <s v="NITROGENO GASEOSO PRESENTACION EN CILINDROS"/>
    <n v="12141903"/>
    <s v="Mínima cuantía"/>
    <n v="4"/>
    <n v="8"/>
    <n v="100"/>
    <n v="2182300"/>
    <s v="METRO CUBICO"/>
    <s v=""/>
  </r>
  <r>
    <x v="27"/>
    <s v="02-02-01-003-004-02"/>
    <n v="10"/>
    <s v="Materiales y suministros - Productos químicos inorgánicos básicos n. C. P."/>
    <s v="OXIGENO GASEOSO PRESENTACION EN CILINDROS"/>
    <n v="12141904"/>
    <s v="Mínima cuantía"/>
    <n v="4"/>
    <n v="8"/>
    <n v="400"/>
    <n v="6720400"/>
    <s v="METRO CUBICO"/>
    <s v=""/>
  </r>
  <r>
    <x v="27"/>
    <s v="02-02-01-003-002-01"/>
    <n v="10"/>
    <s v="Materiales y suministros - Pasta de papel, papel y cartón"/>
    <s v="PAÑO DE LIMPIEZA WYPALL BLANCO  DE 80 HOJAS X ROLLO"/>
    <n v="47131502"/>
    <s v="Selección abreviada subasta inversa (No disponible)"/>
    <n v="4"/>
    <n v="8"/>
    <n v="90"/>
    <n v="3739590"/>
    <s v="UNIDAD"/>
    <s v=""/>
  </r>
  <r>
    <x v="27"/>
    <s v="02-02-01-003-002-01"/>
    <n v="10"/>
    <s v="Materiales y suministros - Pasta de papel, papel y cartón"/>
    <s v="PAPEL KRAFT 90GM DE 61 CM X 180 MT X ROLLO"/>
    <n v="14121500"/>
    <s v="Selección abreviada subasta inversa (No disponible)"/>
    <n v="4"/>
    <n v="8"/>
    <n v="2"/>
    <n v="236618"/>
    <s v="UNIDAD"/>
    <s v=""/>
  </r>
  <r>
    <x v="27"/>
    <s v="02-02-01-004-002"/>
    <n v="10"/>
    <s v="Materiales y suministros - Productos metálicos elaborados (excepto maquinaria y equipo)"/>
    <s v="PASTA INDICADORA REF 7820755"/>
    <n v="31201601"/>
    <s v="Selección abreviada subasta inversa (No disponible)"/>
    <n v="4"/>
    <n v="8"/>
    <n v="10"/>
    <n v="340340"/>
    <s v="UNIDAD"/>
    <s v=""/>
  </r>
  <r>
    <x v="27"/>
    <s v="02-02-01-003-005-01"/>
    <n v="10"/>
    <s v="Materiales y suministros - Pinturas y barnices y productos relacionados; colores para la pintura artística; tintas"/>
    <s v="PINTURA BLANCA EN AEROSOL"/>
    <n v="31211505"/>
    <s v="Selección abreviada subasta inversa (No disponible)"/>
    <n v="4"/>
    <n v="8"/>
    <n v="15"/>
    <n v="288480"/>
    <s v="UNIDAD"/>
    <s v=""/>
  </r>
  <r>
    <x v="27"/>
    <s v="02-02-01-003-005-01"/>
    <n v="10"/>
    <s v="Materiales y suministros - Pinturas y barnices y productos relacionados; colores para la pintura artística; tintas"/>
    <s v="PINTURA BLANCA MIL-PRF-85285 FED-STD-595"/>
    <n v="31211505"/>
    <s v="Selección abreviada subasta inversa (No disponible)"/>
    <n v="4"/>
    <n v="8"/>
    <n v="1"/>
    <n v="1491467"/>
    <s v="GALON"/>
    <s v=""/>
  </r>
  <r>
    <x v="27"/>
    <s v="02-02-01-003-005-01"/>
    <n v="10"/>
    <s v="Materiales y suministros - Pinturas y barnices y productos relacionados; colores para la pintura artística; tintas"/>
    <s v="PINTURA GRIS CLARO EN AEROSOL"/>
    <n v="31211505"/>
    <s v="Selección abreviada subasta inversa (No disponible)"/>
    <n v="4"/>
    <n v="8"/>
    <n v="20"/>
    <n v="384640"/>
    <s v="UNIDAD"/>
    <s v=""/>
  </r>
  <r>
    <x v="27"/>
    <s v="02-02-01-003-005-01"/>
    <n v="10"/>
    <s v="Materiales y suministros - Pinturas y barnices y productos relacionados; colores para la pintura artística; tintas"/>
    <s v="PINTURA GRIS MIL-PRF-85285  FED-STD 26118 REF E-CHEM"/>
    <n v="31211505"/>
    <s v="Selección abreviada subasta inversa (No disponible)"/>
    <n v="4"/>
    <n v="8"/>
    <n v="2"/>
    <n v="2982934"/>
    <s v="GALON"/>
    <s v=""/>
  </r>
  <r>
    <x v="27"/>
    <s v="02-02-01-003-005-01"/>
    <n v="10"/>
    <s v="Materiales y suministros - Pinturas y barnices y productos relacionados; colores para la pintura artística; tintas"/>
    <s v="PINTURA GRIS MIL-PRF-85285  FED-STD 26375 REF E-CHEM"/>
    <n v="31211505"/>
    <s v="Selección abreviada subasta inversa (No disponible)"/>
    <n v="4"/>
    <n v="8"/>
    <n v="2"/>
    <n v="2982934"/>
    <s v="GALON"/>
    <s v=""/>
  </r>
  <r>
    <x v="27"/>
    <s v="02-02-01-003-005-01"/>
    <n v="10"/>
    <s v="Materiales y suministros - Pinturas y barnices y productos relacionados; colores para la pintura artística; tintas"/>
    <s v="PINTURA GRIS OSCURO EN AEROSOL"/>
    <n v="31211505"/>
    <s v="Selección abreviada subasta inversa (No disponible)"/>
    <n v="4"/>
    <n v="8"/>
    <n v="20"/>
    <n v="384640"/>
    <s v="UNIDAD"/>
    <s v=""/>
  </r>
  <r>
    <x v="27"/>
    <s v="02-02-01-003-005-01"/>
    <n v="10"/>
    <s v="Materiales y suministros - Pinturas y barnices y productos relacionados; colores para la pintura artística; tintas"/>
    <s v="PINTURA NEGRA MATE EN AEROSOL"/>
    <n v="31211505"/>
    <s v="Selección abreviada subasta inversa (No disponible)"/>
    <n v="4"/>
    <n v="8"/>
    <n v="10"/>
    <n v="192320"/>
    <s v="UNIDAD"/>
    <s v=""/>
  </r>
  <r>
    <x v="27"/>
    <s v="02-02-01-003-005-01"/>
    <n v="10"/>
    <s v="Materiales y suministros - Pinturas y barnices y productos relacionados; colores para la pintura artística; tintas"/>
    <s v="PINTURA NEGRA MIL-PRF-85285  TYIPE 1 FED-STD 595-27030 "/>
    <n v="31211505"/>
    <s v="Selección abreviada subasta inversa (No disponible)"/>
    <n v="4"/>
    <n v="8"/>
    <n v="1"/>
    <n v="1491467"/>
    <s v="GALON"/>
    <s v=""/>
  </r>
  <r>
    <x v="27"/>
    <s v="02-02-01-003-006-03"/>
    <n v="10"/>
    <s v="Materiales y suministros - Semimanufacturas de plástico"/>
    <s v="PLASTICO BURBUJA PEQUEÑA  X ROLLO"/>
    <n v="31201531"/>
    <s v="Selección abreviada subasta inversa (No disponible)"/>
    <n v="4"/>
    <n v="8"/>
    <n v="3"/>
    <n v="240150"/>
    <s v="UNIDAD"/>
    <s v=""/>
  </r>
  <r>
    <x v="27"/>
    <s v="02-02-01-003-006-03"/>
    <n v="10"/>
    <s v="Materiales y suministros - Semimanufacturas de plástico"/>
    <s v="PLASTICO STRETCH VINIPEL NEGRO CALIBRE 8 X 50 MTS X ROLLO"/>
    <n v="24141501"/>
    <s v="Selección abreviada subasta inversa (No disponible)"/>
    <n v="4"/>
    <n v="8"/>
    <n v="6"/>
    <n v="352716"/>
    <s v="UNIDAD"/>
    <s v=""/>
  </r>
  <r>
    <x v="27"/>
    <s v="02-02-01-003-006-03"/>
    <n v="10"/>
    <s v="Materiales y suministros - Semimanufacturas de plástico"/>
    <s v="PLASTICO STRETCH VINIPEL TRANSPARENTE CALIBRE 8 X  50 MTS X ROLLO"/>
    <n v="24141501"/>
    <s v="Selección abreviada subasta inversa (No disponible)"/>
    <n v="4"/>
    <n v="8"/>
    <n v="12"/>
    <n v="705432"/>
    <s v="UNIDAD"/>
    <s v=""/>
  </r>
  <r>
    <x v="27"/>
    <s v="02-02-01-003-005-04"/>
    <n v="10"/>
    <s v="Materiales y suministros - Productos químicos n. C. P."/>
    <s v="PRIMER PARA AVIACION  EN AEROSOL AMARILLO DE 400 ML"/>
    <n v="12164201"/>
    <s v="Selección abreviada subasta inversa (No disponible)"/>
    <n v="4"/>
    <n v="8"/>
    <n v="40"/>
    <n v="4225280"/>
    <s v="UNIDAD"/>
    <s v=""/>
  </r>
  <r>
    <x v="27"/>
    <s v="02-02-01-003-005-04"/>
    <n v="10"/>
    <s v="Materiales y suministros - Productos químicos n. C. P."/>
    <s v="PRIMER REF MIL-PRF-23377"/>
    <n v="12164201"/>
    <s v="Selección abreviada subasta inversa (No disponible)"/>
    <n v="4"/>
    <n v="8"/>
    <n v="2"/>
    <n v="2315264"/>
    <s v="GALON"/>
    <s v=""/>
  </r>
  <r>
    <x v="27"/>
    <s v="02-02-01-003-005-04"/>
    <n v="10"/>
    <s v="Materiales y suministros - Productos químicos n. C. P."/>
    <s v="PRIMER TYPE II REF 10P30-5"/>
    <n v="12164201"/>
    <s v="Selección abreviada subasta inversa (No disponible)"/>
    <n v="4"/>
    <n v="8"/>
    <n v="2"/>
    <n v="4978732"/>
    <s v="UNIDAD"/>
    <s v=""/>
  </r>
  <r>
    <x v="27"/>
    <s v="02-02-01-004-002"/>
    <n v="10"/>
    <s v="Materiales y suministros - Productos metálicos elaborados (excepto maquinaria y equipo)"/>
    <s v="PUNTA PHILLIPS #2"/>
    <n v="27112814"/>
    <s v="Selección abreviada subasta inversa (No disponible)"/>
    <n v="4"/>
    <n v="8"/>
    <n v="120"/>
    <n v="910680"/>
    <s v="UNIDAD"/>
    <s v=""/>
  </r>
  <r>
    <x v="27"/>
    <s v="02-02-01-003-006-04"/>
    <n v="10"/>
    <s v="Materiales y suministros - Productos de empaque y envasado, de plástico"/>
    <s v="RECIPIENTE PLÁSTICO RECTANGULAR COLOR NEGRO CON TAPA, CAPACIDAD  20 LITROS"/>
    <n v="24112109"/>
    <s v="Selección abreviada subasta inversa (No disponible)"/>
    <n v="4"/>
    <n v="8"/>
    <n v="2"/>
    <n v="29354"/>
    <s v="UNIDAD"/>
    <s v=""/>
  </r>
  <r>
    <x v="27"/>
    <s v="02-02-01-003-004-01"/>
    <n v="10"/>
    <s v="Materiales y suministros - Químicos orgánicos básicos"/>
    <s v="REFRIGERANTE REF R-134A - PRESENTACION 30 LB"/>
    <n v="15121807"/>
    <s v="Selección abreviada subasta inversa (No disponible)"/>
    <n v="4"/>
    <n v="8"/>
    <n v="2"/>
    <n v="1118090"/>
    <s v="UNIDAD"/>
    <s v=""/>
  </r>
  <r>
    <x v="27"/>
    <s v="02-02-01-003-005-04"/>
    <n v="10"/>
    <s v="Materiales y suministros - Productos químicos n. C. P."/>
    <s v="REMOVEDOR / PAINT &amp; GASKET REMOVE SPRAY - PRESENTACION 400 ML"/>
    <n v="31211801"/>
    <s v="Selección abreviada subasta inversa (No disponible)"/>
    <n v="4"/>
    <n v="8"/>
    <n v="10"/>
    <n v="1467000"/>
    <s v="UNIDAD"/>
    <s v=""/>
  </r>
  <r>
    <x v="27"/>
    <s v="02-02-01-003-005-04"/>
    <n v="10"/>
    <s v="Materiales y suministros - Productos químicos n. C. P."/>
    <s v="REMOVEDOR DE CORROSIÓN P/N SAE-AMS 1640 "/>
    <n v="12164201"/>
    <s v="Selección abreviada subasta inversa (No disponible)"/>
    <n v="4"/>
    <n v="8"/>
    <n v="1"/>
    <n v="332407"/>
    <s v="GALON"/>
    <s v=""/>
  </r>
  <r>
    <x v="27"/>
    <s v="02-02-01-003-005-04"/>
    <n v="10"/>
    <s v="Materiales y suministros - Productos químicos n. C. P."/>
    <s v="REMOVEDOR DE PINTURA P/N BAC 5725 "/>
    <n v="31211801"/>
    <s v="Selección abreviada subasta inversa (No disponible)"/>
    <n v="4"/>
    <n v="8"/>
    <n v="1"/>
    <n v="232050"/>
    <s v="GALON"/>
    <s v=""/>
  </r>
  <r>
    <x v="27"/>
    <s v="02-02-01-003-004-07"/>
    <n v="10"/>
    <s v="Materiales y suministros - Plásticos en formas primarias"/>
    <s v="RESINA REF EPIKURE 3140 HEXION"/>
    <n v="15121807"/>
    <s v="Selección abreviada subasta inversa (No disponible)"/>
    <n v="4"/>
    <n v="8"/>
    <n v="1"/>
    <n v="756750"/>
    <s v="UNIDAD"/>
    <s v=""/>
  </r>
  <r>
    <x v="27"/>
    <s v="02-02-01-003-004-07"/>
    <n v="10"/>
    <s v="Materiales y suministros - Plásticos en formas primarias"/>
    <s v="RESINA REF EPON 828 HEXION"/>
    <n v="27112814"/>
    <s v="Selección abreviada subasta inversa (No disponible)"/>
    <n v="4"/>
    <n v="8"/>
    <n v="1"/>
    <n v="819284"/>
    <s v="UNIDAD"/>
    <s v=""/>
  </r>
  <r>
    <x v="27"/>
    <s v="02-02-01-003-006-09"/>
    <n v="10"/>
    <s v="Materiales y suministros - Otros productos plásticos"/>
    <s v="SABRA INDUSTRIAL GRIS - PRESENTACION CAJA POR 20 UNIDADES REF 7448"/>
    <n v="47131603"/>
    <s v="Selección abreviada subasta inversa (No disponible)"/>
    <n v="4"/>
    <n v="8"/>
    <n v="3"/>
    <n v="894294"/>
    <s v="UNIDAD"/>
    <s v=""/>
  </r>
  <r>
    <x v="27"/>
    <s v="02-02-01-003-006-09"/>
    <n v="10"/>
    <s v="Materiales y suministros - Otros productos plásticos"/>
    <s v="SABRA INDUSTRIAL ROJA - PRESENTACION CAJA POR 20 UNIDADES REF 7447"/>
    <n v="47131603"/>
    <s v="Selección abreviada subasta inversa (No disponible)"/>
    <n v="4"/>
    <n v="8"/>
    <n v="3"/>
    <n v="753873"/>
    <s v="UNIDAD"/>
    <s v=""/>
  </r>
  <r>
    <x v="27"/>
    <s v="02-02-01-003-006-09"/>
    <n v="10"/>
    <s v="Materiales y suministros - Otros productos plásticos"/>
    <s v="SABRA INDUSTRIALVERDE - PRESENTACION CAJA POR 20 UNIDADES "/>
    <n v="47131603"/>
    <s v="Selección abreviada subasta inversa (No disponible)"/>
    <n v="4"/>
    <n v="8"/>
    <n v="3"/>
    <n v="515874"/>
    <s v="UNIDAD"/>
    <s v=""/>
  </r>
  <r>
    <x v="27"/>
    <s v="02-02-01-003-005-04"/>
    <n v="10"/>
    <s v="Materiales y suministros - Productos químicos n. C. P."/>
    <s v="SELLANTE PRC KIT 1428 B-1/2  - PRESENTACION 1/4 DE GALON"/>
    <n v="31201631"/>
    <s v="Selección abreviada subasta inversa (No disponible)"/>
    <n v="4"/>
    <n v="8"/>
    <n v="5"/>
    <n v="4799670"/>
    <s v="UNIDAD"/>
    <s v=""/>
  </r>
  <r>
    <x v="27"/>
    <s v="02-02-01-003-005-04"/>
    <n v="10"/>
    <s v="Materiales y suministros - Productos químicos n. C. P."/>
    <s v="SELLANTE PRC KIT 1440 B-1/2   - PRESENTACION 1/4 DE GALON"/>
    <n v="31201631"/>
    <s v="Selección abreviada subasta inversa (No disponible)"/>
    <n v="4"/>
    <n v="8"/>
    <n v="17"/>
    <n v="9823688"/>
    <s v="UNIDAD"/>
    <s v=""/>
  </r>
  <r>
    <x v="27"/>
    <s v="02-02-01-003-005-04"/>
    <n v="10"/>
    <s v="Materiales y suministros - Productos químicos n. C. P."/>
    <s v="SELLANTE PRC KIT MIL-PRF-81733 REV D  - PRESENTACION 1/4 DE GALON"/>
    <n v="31201631"/>
    <s v="Selección abreviada subasta inversa (No disponible)"/>
    <n v="4"/>
    <n v="8"/>
    <n v="5"/>
    <n v="4209425"/>
    <s v="UNIDAD"/>
    <s v=""/>
  </r>
  <r>
    <x v="27"/>
    <s v="02-02-01-003-005-03"/>
    <n v="10"/>
    <s v="Materiales y suministros - Jabón, preparados para limpieza, perfumes y preparados de tocador"/>
    <s v="SHAMPOO PARA AVIACION P/N  MIL-PRF-85570 TIPO 2  /  MIL-PRF-87937 TIPO 4"/>
    <n v="15121517"/>
    <s v="Selección abreviada subasta inversa (No disponible)"/>
    <n v="4"/>
    <n v="8"/>
    <n v="55"/>
    <n v="4545805"/>
    <s v="GALON"/>
    <s v=""/>
  </r>
  <r>
    <x v="27"/>
    <s v="02-02-01-003-005-04"/>
    <n v="10"/>
    <s v="Materiales y suministros - Productos químicos n. C. P."/>
    <s v="SILICONA LOCTITE 5699 RTV GRIS - PRESENTACION 70 ML"/>
    <n v="31201632"/>
    <s v="Selección abreviada subasta inversa (No disponible)"/>
    <n v="4"/>
    <n v="8"/>
    <n v="30"/>
    <n v="4080510"/>
    <s v="UNIDAD"/>
    <s v=""/>
  </r>
  <r>
    <x v="27"/>
    <s v="02-02-01-003-005-04"/>
    <n v="10"/>
    <s v="Materiales y suministros - Productos químicos n. C. P."/>
    <s v="SILICONA RTV ROJA - PRESENTACION  70 ML"/>
    <n v="31201632"/>
    <s v="Selección abreviada subasta inversa (No disponible)"/>
    <n v="4"/>
    <n v="8"/>
    <n v="30"/>
    <n v="7283190"/>
    <s v="UNIDAD"/>
    <s v=""/>
  </r>
  <r>
    <x v="27"/>
    <s v="02-02-01-003-002-01"/>
    <n v="10"/>
    <s v="Materiales y suministros - Pasta de papel, papel y cartón"/>
    <s v="SOBRE DE MANILA CON BURBUJA OFICIO"/>
    <n v="31201531"/>
    <s v="Selección abreviada subasta inversa (No disponible)"/>
    <n v="4"/>
    <n v="8"/>
    <n v="100"/>
    <n v="51900"/>
    <s v="UNIDAD"/>
    <s v=""/>
  </r>
  <r>
    <x v="27"/>
    <s v="02-02-01-003-005-04"/>
    <n v="10"/>
    <s v="Materiales y suministros - Productos químicos n. C. P."/>
    <s v="SOLVENTE ICEX II"/>
    <n v="15121807"/>
    <s v="Selección abreviada subasta inversa (No disponible)"/>
    <n v="4"/>
    <n v="8"/>
    <n v="1"/>
    <n v="4711924"/>
    <s v="GALON"/>
    <s v=""/>
  </r>
  <r>
    <x v="27"/>
    <s v="02-02-01-003-005-04"/>
    <n v="10"/>
    <s v="Materiales y suministros - Productos químicos n. C. P."/>
    <s v="SOLVENTE LIMPIADOR P3410402"/>
    <n v="47131821"/>
    <s v="Selección abreviada subasta inversa (No disponible)"/>
    <n v="4"/>
    <n v="8"/>
    <n v="2"/>
    <n v="2604428"/>
    <s v="GALON"/>
    <s v=""/>
  </r>
  <r>
    <x v="27"/>
    <s v="02-02-01-003-005-04"/>
    <n v="10"/>
    <s v="Materiales y suministros - Productos químicos n. C. P."/>
    <s v="SOLVENTE REF P3410502"/>
    <n v="12164201"/>
    <s v="Selección abreviada subasta inversa (No disponible)"/>
    <n v="4"/>
    <n v="8"/>
    <n v="1"/>
    <n v="1529467"/>
    <s v="GALON"/>
    <s v=""/>
  </r>
  <r>
    <x v="27"/>
    <s v="02-02-01-004-002"/>
    <n v="10"/>
    <s v="Materiales y suministros - Productos metálicos elaborados (excepto maquinaria y equipo)"/>
    <s v="SUJETADOR TEMPORAL 1/4&quot; P/N 04-WNX-1/4"/>
    <n v="31211505"/>
    <s v="Selección abreviada subasta inversa (No disponible)"/>
    <n v="4"/>
    <n v="8"/>
    <n v="8"/>
    <n v="107072"/>
    <s v="UNIDAD"/>
    <s v=""/>
  </r>
  <r>
    <x v="27"/>
    <s v="02-02-01-004-002"/>
    <n v="10"/>
    <s v="Materiales y suministros - Productos metálicos elaborados (excepto maquinaria y equipo)"/>
    <s v="SUJETADOR TEMPORAL 1/8&quot; P/N 04-WNX-1/8"/>
    <n v="31201619"/>
    <s v="Selección abreviada subasta inversa (No disponible)"/>
    <n v="4"/>
    <n v="8"/>
    <n v="8"/>
    <n v="107072"/>
    <s v="UNIDAD"/>
    <s v=""/>
  </r>
  <r>
    <x v="27"/>
    <s v="02-02-01-004-002"/>
    <n v="10"/>
    <s v="Materiales y suministros - Productos metálicos elaborados (excepto maquinaria y equipo)"/>
    <s v="SUJETADOR TEMPORAL 3/16&quot; P/N 04-WNX-3/16"/>
    <n v="31211505"/>
    <s v="Selección abreviada subasta inversa (No disponible)"/>
    <n v="4"/>
    <n v="8"/>
    <n v="8"/>
    <n v="107072"/>
    <s v="UNIDAD"/>
    <s v=""/>
  </r>
  <r>
    <x v="27"/>
    <s v="02-02-01-004-002"/>
    <n v="10"/>
    <s v="Materiales y suministros - Productos metálicos elaborados (excepto maquinaria y equipo)"/>
    <s v="SUJETADOR TEMPORAL 3/32&quot; P/N 04-WNX-3/32"/>
    <n v="31201601"/>
    <s v="Selección abreviada subasta inversa (No disponible)"/>
    <n v="4"/>
    <n v="8"/>
    <n v="8"/>
    <n v="107072"/>
    <s v="UNIDAD"/>
    <s v=""/>
  </r>
  <r>
    <x v="27"/>
    <s v="02-02-01-004-002"/>
    <n v="10"/>
    <s v="Materiales y suministros - Productos metálicos elaborados (excepto maquinaria y equipo)"/>
    <s v="SUJETADOR TEMPORAL 5/32&quot; P/N 04-WNX-5/32"/>
    <n v="31201601"/>
    <s v="Selección abreviada subasta inversa (No disponible)"/>
    <n v="4"/>
    <n v="8"/>
    <n v="8"/>
    <n v="107072"/>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ORRIENTE"/>
    <n v="31211604"/>
    <s v="Selección abreviada subasta inversa (No disponible)"/>
    <n v="4"/>
    <n v="8"/>
    <n v="55"/>
    <n v="1515140"/>
    <s v="GALON"/>
    <s v=""/>
  </r>
  <r>
    <x v="27"/>
    <s v="02-02-01-003-004-01"/>
    <n v="10"/>
    <s v="Materiales y suministros - Químicos orgánicos básicos"/>
    <s v="TOLUENO"/>
    <n v="12164201"/>
    <s v="Selección abreviada subasta inversa (No disponible)"/>
    <n v="4"/>
    <n v="8"/>
    <n v="5"/>
    <n v="394085"/>
    <s v="GALON"/>
    <s v=""/>
  </r>
  <r>
    <x v="27"/>
    <s v="02-02-01-002-008"/>
    <n v="10"/>
    <s v="Materiales y suministros - Dotación (prendas de vestir y calzado)"/>
    <s v="TRAJE DESECHABLE TIBET REF 4510 3M"/>
    <n v="53103201"/>
    <s v="Selección abreviada subasta inversa (No disponible)"/>
    <n v="4"/>
    <n v="8"/>
    <n v="10"/>
    <n v="413280"/>
    <s v="UNIDAD"/>
    <s v=""/>
  </r>
  <r>
    <x v="27"/>
    <s v="02-02-01-002-007"/>
    <n v="10"/>
    <s v="Materiales y suministros - Artículos textiles (excepto prendas de vestir)"/>
    <s v="TRAPO COSIDO POR BULTO"/>
    <n v="47131501"/>
    <s v="Selección abreviada subasta inversa (No disponible)"/>
    <n v="4"/>
    <n v="8"/>
    <n v="1"/>
    <n v="181974"/>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
    <n v="47131827"/>
    <s v="Selección abreviada subasta inversa (No disponible)"/>
    <n v="4"/>
    <n v="8"/>
    <n v="55"/>
    <n v="1219570"/>
    <s v="GALON"/>
    <s v=""/>
  </r>
  <r>
    <x v="27"/>
    <s v="02-02-01-004-002"/>
    <n v="10"/>
    <s v="Materiales y suministros - Productos metálicos elaborados (excepto maquinaria y equipo)"/>
    <s v="VASO REGLADO PARA MEZCLA DE RESINA"/>
    <n v="52151504"/>
    <s v="Selección abreviada subasta inversa (No disponible)"/>
    <n v="4"/>
    <n v="8"/>
    <n v="10"/>
    <n v="161250"/>
    <s v="UNIDAD"/>
    <s v=""/>
  </r>
  <r>
    <x v="27"/>
    <s v="02-02-02-006-004"/>
    <n v="10"/>
    <s v="Adquisición de servicios - Servicios de transporte de pasajeros"/>
    <s v="AUXILIO DE MARCHA"/>
    <n v="78111800"/>
    <s v="Mínima cuantía"/>
    <n v="2"/>
    <n v="10"/>
    <n v="1"/>
    <n v="2668798"/>
    <s v="GLOBAL"/>
    <s v=""/>
  </r>
  <r>
    <x v="27"/>
    <s v="02-02-02-009-003-01"/>
    <n v="10"/>
    <s v="Adquisición de servicios - Servicios de salud humana"/>
    <s v="EXAMENES MEDICOS SALUD OCUPACIONAL PERDONAL CIVIL Y UN PERSONAL MILITAR"/>
    <n v="85121502"/>
    <n v="0"/>
    <n v="0"/>
    <n v="0"/>
    <n v="1"/>
    <n v="3586000"/>
    <s v="GLOBAL"/>
    <s v=""/>
  </r>
  <r>
    <x v="27"/>
    <s v="02-02-02-008-007-01-5"/>
    <n v="10"/>
    <s v="Adquisición de servicios - Servicios de mantenimiento y reparación de otra maquinaria y otro equipo"/>
    <s v="MANTENIENTO DUMMIES (CT PAZ)"/>
    <n v="60141012"/>
    <s v="Mínima cuantía"/>
    <n v="2"/>
    <n v="10"/>
    <n v="1"/>
    <n v="1000000"/>
    <s v="GLOBAL"/>
    <s v="NO SOLICITADAS"/>
  </r>
  <r>
    <x v="27"/>
    <s v="02-02-02-008-007-01-5"/>
    <n v="10"/>
    <s v="Adquisición de servicios - Servicios de mantenimiento y reparación de otra maquinaria y otro equipo"/>
    <s v="MANTENIMIENTO DUMMIES SALTARINES "/>
    <n v="60141012"/>
    <s v="Mínima cuantía"/>
    <n v="2"/>
    <n v="10"/>
    <n v="1"/>
    <n v="5000000"/>
    <s v="GLOBAL"/>
    <s v="NO SOLICITADAS"/>
  </r>
  <r>
    <x v="27"/>
    <s v="02-02-02-008-007-01-3"/>
    <n v="10"/>
    <s v="Adquisición de servicios - Servicios de mantenimiento y reparación de computadores y equipo periférico"/>
    <s v="MANTENIMIENTO MAQUINAS REPLICADORAS RISSO"/>
    <n v="81101707"/>
    <s v="Mínima cuantía"/>
    <n v="2"/>
    <n v="10"/>
    <n v="1"/>
    <n v="2500000"/>
    <s v="GLOBAL"/>
    <s v="NO SOLICITADAS"/>
  </r>
  <r>
    <x v="27"/>
    <s v="02-02-02-010"/>
    <n v="16"/>
    <s v="Adquisición de servicios - Viáticos de los funcionarios en comisión"/>
    <s v="PROCESO INCORPORACION SOLDADOS, CADETES - ALUMNOS - SOLDADOS - GACAS"/>
    <n v="90121500"/>
    <s v="Solicitud de información a los Proveedores"/>
    <n v="1"/>
    <n v="12"/>
    <n v="1"/>
    <n v="10000000"/>
    <s v="GLOBAL"/>
    <s v="NO SOLICITADAS"/>
  </r>
  <r>
    <x v="28"/>
    <s v="01-01-03-027"/>
    <n v="10"/>
    <s v="PARTIDA ALIMENTACIÓN SOLDADOS"/>
    <s v="PARTIDA ALIMENTACIÓN SOLDADOS"/>
    <n v="0"/>
    <s v="CONTRATACIÓN DIRECTA"/>
    <n v="1"/>
    <n v="11"/>
    <n v="1"/>
    <n v="50011594"/>
    <s v="GLOBAL"/>
    <s v="NO SOLICITADAS"/>
  </r>
  <r>
    <x v="28"/>
    <s v="02-02-02-005-004-01-2"/>
    <n v="10"/>
    <s v="Adquisición de servicios - Servicios generales de construcción de edificaciones no residenciales"/>
    <s v="MANTENIMIENTO RANCHO DE TROPA"/>
    <n v="72101507"/>
    <n v="0"/>
    <n v="0"/>
    <n v="0"/>
    <n v="1"/>
    <n v="340000000"/>
    <s v="GLOBAL"/>
    <s v=""/>
  </r>
  <r>
    <x v="28"/>
    <s v="02-02-02-008-007-01-5"/>
    <n v="16"/>
    <s v="Adquisición de servicios - Servicios de mantenimiento y reparación de otra maquinaria y otro equipo"/>
    <s v="SERVICIO REPARACION OVERHALL PLANTAS ELECTRICAS  C-15 CATERPILLAR"/>
    <n v="26111600"/>
    <n v="0"/>
    <n v="0"/>
    <n v="0"/>
    <n v="1"/>
    <n v="180000000"/>
    <s v="GLOBAL"/>
    <s v=""/>
  </r>
  <r>
    <x v="28"/>
    <s v="02-02-02-005-004-02-5"/>
    <n v="10"/>
    <s v="Adquisición de servicios - Servicios generales de construcción de tuberías y cables locales, y obras conexas"/>
    <s v="OPERACIÓN Y  MANTENIMENTO PTAP, PTAR, EQUIPOS DE BOMBEO Y EMBOTELLADORA"/>
    <n v="72121505"/>
    <n v="0"/>
    <n v="0"/>
    <n v="0"/>
    <n v="1"/>
    <n v="180000000"/>
    <s v="GLOBAL"/>
    <s v=""/>
  </r>
  <r>
    <x v="28"/>
    <s v="02-02-02-010"/>
    <n v="10"/>
    <s v="Adquisición de servicios - Viáticos de los funcionarios en comisión"/>
    <s v="VIATICOS DE LOS FUNCIONARIOS EN COMISION"/>
    <n v="80111502"/>
    <n v="0"/>
    <n v="0"/>
    <n v="0"/>
    <n v="1"/>
    <n v="149972592"/>
    <s v="GLOBAL"/>
    <s v=""/>
  </r>
  <r>
    <x v="28"/>
    <s v="02-02-02-005-004-01-1"/>
    <n v="10"/>
    <s v="Adquisición de servicios - Servicios generales de construcción de edificaciones residenciales"/>
    <s v="MANTENIMIENTO BARRACA N. 2 Y CASAS FISCALES"/>
    <n v="72101507"/>
    <n v="0"/>
    <n v="0"/>
    <n v="0"/>
    <n v="1"/>
    <n v="110000000"/>
    <s v="GLOBAL"/>
    <s v=""/>
  </r>
  <r>
    <x v="28"/>
    <s v="02-02-02-005-004-01-2"/>
    <n v="10"/>
    <s v="Adquisición de servicios - Servicios generales de construcción de edificaciones no residenciales"/>
    <s v="MANTENIMIENTO ESMAY"/>
    <n v="72101507"/>
    <n v="0"/>
    <n v="0"/>
    <n v="0"/>
    <n v="1"/>
    <n v="110000000"/>
    <s v="GLOBAL"/>
    <s v=""/>
  </r>
  <r>
    <x v="28"/>
    <s v="02-02-02-005-004-01-2"/>
    <n v="10"/>
    <s v="Adquisición de servicios - Servicios generales de construcción de edificaciones no residenciales"/>
    <s v="MANTENIMIENTO CASINO "/>
    <n v="72101507"/>
    <n v="0"/>
    <n v="0"/>
    <n v="0"/>
    <n v="1"/>
    <n v="100000000"/>
    <s v="GLOBAL"/>
    <s v=""/>
  </r>
  <r>
    <x v="28"/>
    <s v="02-02-02-008-007-01-5"/>
    <n v="10"/>
    <s v="Adquisición de servicios - Servicios de mantenimiento y reparación de otra maquinaria y otro equipo"/>
    <s v="SERVICIO MANTENIMIENTO GENERADORES PRINCIPALES CATERPILLAR"/>
    <n v="26111600"/>
    <n v="0"/>
    <n v="0"/>
    <n v="0"/>
    <n v="1"/>
    <n v="100100000"/>
    <s v="GLOBAL"/>
    <s v=""/>
  </r>
  <r>
    <x v="28"/>
    <s v="02-02-02-005-004-01-2"/>
    <n v="10"/>
    <s v="Adquisición de servicios - Servicios generales de construcción de edificaciones no residenciales"/>
    <s v="MANTENIMIENTO Y ARREGLO A TODO COSTO INSTALACIONES DEL ESM"/>
    <n v="72101500"/>
    <n v="0"/>
    <n v="0"/>
    <n v="0"/>
    <n v="1"/>
    <n v="100000000"/>
    <s v="GLOBAL"/>
    <s v=""/>
  </r>
  <r>
    <x v="28"/>
    <s v="02-02-02-008-007-01-4"/>
    <n v="10"/>
    <s v="Adquisición de servicios - Servicios de mantenimiento y reparación de maquinaria y equipo de transporte"/>
    <s v="SERVICIO DE MANTENIMIENTO Y SUMINSITRO DE REPUESTOS PARA VEHÍCULOS DEL GRUPO AEREO DEL ORIENTE"/>
    <n v="25191502"/>
    <n v="0"/>
    <n v="0"/>
    <n v="0"/>
    <n v="1"/>
    <n v="50000000"/>
    <s v="GLOBAL"/>
    <s v=""/>
  </r>
  <r>
    <x v="28"/>
    <s v="02-02-02-008-004-02"/>
    <n v="10"/>
    <s v="Adquisición de servicios - Servicios de telecomunicaciones a través de internet"/>
    <s v="SERVICIO DE INTERNET WIFI DE 20MB"/>
    <n v="81112101"/>
    <n v="0"/>
    <n v="0"/>
    <n v="0"/>
    <n v="1"/>
    <n v="50000000"/>
    <s v="GLOBAL"/>
    <s v=""/>
  </r>
  <r>
    <x v="28"/>
    <s v="02-02-02-009-004-09"/>
    <n v="10"/>
    <s v="Adquisición de servicios - Otros servicios de protección del medio ambiente n. C. P."/>
    <s v="ESTUDIOS AMBIENTALES"/>
    <n v="77101504"/>
    <n v="0"/>
    <n v="0"/>
    <n v="0"/>
    <n v="1"/>
    <n v="99700000"/>
    <s v="GLOBAL"/>
    <s v=""/>
  </r>
  <r>
    <x v="28"/>
    <s v="02-02-02-008-007-01-4"/>
    <n v="10"/>
    <s v="Adquisición de servicios - Servicios de mantenimiento y reparación de maquinaria y equipo de transporte"/>
    <s v="SERVICIO DE MANTENIMIENTO Y SUMINSITRO DE REPUESTOS PARA MOTOCICLETAS Y MOTOCARROS DEL GRUPO AEREO DEL ORIENTE"/>
    <n v="78181507"/>
    <n v="0"/>
    <n v="0"/>
    <n v="0"/>
    <n v="1"/>
    <n v="20000000"/>
    <s v="GLOBAL"/>
    <s v=""/>
  </r>
  <r>
    <x v="28"/>
    <s v="02-02-02-008-007-01-4"/>
    <n v="10"/>
    <s v="Adquisición de servicios - Servicios de mantenimiento y reparación de maquinaria y equipo de transporte"/>
    <s v="MANTENIMIENTO Y REPARACION DE EQUIPOS PESADOS MAQUINARIA AMARILLA "/>
    <n v="78181508"/>
    <n v="0"/>
    <n v="0"/>
    <n v="0"/>
    <n v="1"/>
    <n v="20000000"/>
    <s v="GLOBAL"/>
    <s v=""/>
  </r>
  <r>
    <x v="28"/>
    <s v="02-02-02-008-007-01-5"/>
    <n v="10"/>
    <s v="Adquisición de servicios - Servicios de mantenimiento y reparación de otra maquinaria y otro equipo"/>
    <s v="SERVICIO  MANTENIMIENTO DE SUBESTACIONES ELECTRICAS"/>
    <n v="39122100"/>
    <n v="0"/>
    <n v="0"/>
    <n v="0"/>
    <n v="1"/>
    <n v="30000000"/>
    <s v="GLOBAL"/>
    <s v=""/>
  </r>
  <r>
    <x v="28"/>
    <s v="02-02-01-004-006-04"/>
    <n v="10"/>
    <s v="Materiales y suministros - Acumuladores, pilas y baterías primarias y sus partes y piezas"/>
    <s v="BATERIAS SECAS PARA SISTEMA SOLAR 12V 105 AMP"/>
    <n v="26111701"/>
    <n v="0"/>
    <n v="0"/>
    <n v="0"/>
    <n v="20"/>
    <n v="13974200"/>
    <s v="UNIDAD"/>
    <s v=""/>
  </r>
  <r>
    <x v="28"/>
    <s v="02-01-01-004-004-01"/>
    <n v="10"/>
    <s v="Activos fijos - Maquinaria agropecuaria o silvícola y sus partes y piezas"/>
    <s v="GUADAÑA "/>
    <n v="20101500"/>
    <n v="0"/>
    <n v="0"/>
    <n v="0"/>
    <n v="6"/>
    <n v="9450000"/>
    <s v="UNIDAD"/>
    <s v=""/>
  </r>
  <r>
    <x v="28"/>
    <s v="02-02-01-004-005-02"/>
    <n v="10"/>
    <s v="Materiales y suministros - Maquinaria de informática y sus partes, piezas y accesorios"/>
    <s v="KIT PARA IMPRESORA (TONER)"/>
    <n v="44103116"/>
    <n v="0"/>
    <n v="0"/>
    <n v="0"/>
    <n v="10"/>
    <n v="8000000"/>
    <s v="UNIDAD"/>
    <s v=""/>
  </r>
  <r>
    <x v="28"/>
    <s v="02-02-01-004-006-05"/>
    <n v="10"/>
    <s v="Materiales y suministros - Lámparas eléctricas de incandescencia o descarga; lámparas de arco, equipo para alumbrado eléctrico; sus partes y piezas"/>
    <s v="TUBO FLORECENTE BLANCO T8 32WTS"/>
    <n v="39101605"/>
    <n v="0"/>
    <n v="0"/>
    <n v="0"/>
    <n v="60"/>
    <n v="150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X 1/4"/>
    <n v="15121501"/>
    <n v="0"/>
    <n v="0"/>
    <n v="0"/>
    <n v="400"/>
    <n v="9800000"/>
    <s v="UNIDAD"/>
    <s v=""/>
  </r>
  <r>
    <x v="28"/>
    <s v="02-02-01-003-005-01"/>
    <n v="10"/>
    <s v="Materiales y suministros - Pinturas y barnices y productos relacionados; colores para la pintura artística; tintas"/>
    <s v="VINILO TIPO 1  BLANCO  "/>
    <n v="31211505"/>
    <n v="0"/>
    <n v="0"/>
    <n v="0"/>
    <n v="175"/>
    <n v="8575000"/>
    <s v="GALON"/>
    <s v=""/>
  </r>
  <r>
    <x v="28"/>
    <s v="02-02-01-003-004-02"/>
    <n v="10"/>
    <s v="Materiales y suministros - Productos químicos inorgánicos básicos n. C. P."/>
    <s v="HIPOCLORITO DE CALCIO AL 70% X 900 KG"/>
    <n v="12141901"/>
    <n v="0"/>
    <n v="0"/>
    <n v="0"/>
    <n v="400"/>
    <n v="7200000"/>
    <s v="UNIDAD"/>
    <s v=""/>
  </r>
  <r>
    <x v="28"/>
    <s v="02-01-01-004-004-08"/>
    <n v="16"/>
    <s v="Activos fijos - Aparatos de uso doméstico y sus partes y piezas"/>
    <s v="SECADORAS ELECTRICAS"/>
    <n v="52141602"/>
    <n v="0"/>
    <n v="0"/>
    <n v="0"/>
    <n v="6"/>
    <n v="7200000"/>
    <s v="UNIDAD"/>
    <s v=""/>
  </r>
  <r>
    <x v="28"/>
    <s v="02-01-01-004-004-08"/>
    <n v="16"/>
    <s v="Activos fijos - Aparatos de uso doméstico y sus partes y piezas"/>
    <s v="LAVADORAS DOMESTICAS"/>
    <n v="52141601"/>
    <n v="0"/>
    <n v="0"/>
    <n v="0"/>
    <n v="6"/>
    <n v="720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O ATF X 1/4"/>
    <n v="15121504"/>
    <n v="0"/>
    <n v="0"/>
    <n v="0"/>
    <n v="150"/>
    <n v="3045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4T PARA MOTOCICLETA SEMISINTETICO X 1/4"/>
    <n v="15121501"/>
    <n v="0"/>
    <n v="0"/>
    <n v="0"/>
    <n v="100"/>
    <n v="2600000"/>
    <s v="UNIDAD"/>
    <s v=""/>
  </r>
  <r>
    <x v="28"/>
    <s v="02-02-01-003-005-03"/>
    <n v="10"/>
    <s v="Materiales y suministros - Jabón, preparados para limpieza, perfumes y preparados de tocador"/>
    <s v="DETERGENTE EN POLVO"/>
    <n v="53131608"/>
    <n v="0"/>
    <n v="0"/>
    <n v="0"/>
    <n v="400"/>
    <n v="3149600"/>
    <s v="UNIDAD"/>
    <s v=""/>
  </r>
  <r>
    <x v="28"/>
    <s v="02-02-01-003-005-01"/>
    <n v="10"/>
    <s v="Materiales y suministros - Pinturas y barnices y productos relacionados; colores para la pintura artística; tintas"/>
    <s v="PINTURA TRAFICO COLOR AMARILLO"/>
    <n v="31211505"/>
    <n v="0"/>
    <n v="0"/>
    <n v="0"/>
    <n v="40"/>
    <n v="3680000"/>
    <s v="GALON"/>
    <s v=""/>
  </r>
  <r>
    <x v="28"/>
    <s v="02-01-01-003-008-01-2"/>
    <n v="10"/>
    <s v="Activos fijos - Muebles, del tipo utilizado en oficinas"/>
    <s v="ARCHIVADOR RODANTE 3 COLUMNAS (INCLUYE INSTALACIÓN)"/>
    <n v="56101700"/>
    <n v="0"/>
    <n v="0"/>
    <n v="0"/>
    <n v="1"/>
    <n v="6000000"/>
    <s v="UNIDAD"/>
    <s v=""/>
  </r>
  <r>
    <x v="28"/>
    <s v="02-02-01-003-006-03"/>
    <n v="10"/>
    <s v="Materiales y suministros - Semimanufacturas de plástico"/>
    <s v="MANGUERA TIPO SWAN 1/2 PULGADA "/>
    <n v="40142008"/>
    <n v="0"/>
    <n v="0"/>
    <n v="0"/>
    <n v="70"/>
    <n v="4200000"/>
    <s v="UNIDAD"/>
    <s v=""/>
  </r>
  <r>
    <x v="28"/>
    <s v="02-01-01-004-004-04"/>
    <n v="10"/>
    <s v="Activos fijos - Maquinaria para la minería, la explotación de canteras y la construcción y sus partes y piezas"/>
    <s v="HIDROLAVADORA USO INTENSIVO A GASOLINA PRESION 2800 PSI 11.5 LITROS POR MINUTO POTENCIA 6.5 HP GARANTIA DOS AÑOS INCLUYE CARRO TRANSPORTADOR PISTOLA Y LANZA 30 METROS DE MANGUERA Y DISPENSADOR DE JABON."/>
    <n v="23151903"/>
    <n v="0"/>
    <n v="0"/>
    <n v="0"/>
    <n v="1"/>
    <n v="1900000"/>
    <s v="UNIDAD"/>
    <s v=""/>
  </r>
  <r>
    <x v="28"/>
    <s v="02-02-01-003-005-02"/>
    <n v="10"/>
    <s v="Materiales y suministros - Productos farmacéuticos"/>
    <s v="KIT PRODUCTOS DE SERVICIO MEDICO DE URGENCIAS Y CAMPO PARA BOTIQUINES TIPO A (INSUMOS)"/>
    <n v="42172002"/>
    <n v="0"/>
    <n v="0"/>
    <n v="0"/>
    <n v="10"/>
    <n v="137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TRANSMISION SAE 90"/>
    <n v="15121508"/>
    <n v="0"/>
    <n v="0"/>
    <n v="0"/>
    <n v="80"/>
    <n v="2160000"/>
    <s v="UNIDAD"/>
    <s v=""/>
  </r>
  <r>
    <x v="28"/>
    <s v="02-02-01-004-006-02"/>
    <n v="10"/>
    <s v="Materiales y suministros - Aparatos de control eléctrico y distribución de electricidad y sus partes y piezas"/>
    <s v="UNIDAD DE SUMINISTRO DE ENERGIA (UPS)"/>
    <n v="39121004"/>
    <n v="0"/>
    <n v="0"/>
    <n v="0"/>
    <n v="6"/>
    <n v="3000000"/>
    <s v="UNIDAD"/>
    <s v=""/>
  </r>
  <r>
    <x v="28"/>
    <s v="02-02-01-003-001"/>
    <n v="10"/>
    <s v="Materiales y suministros - Productos de madera, corcho, cestería y espartería"/>
    <s v="GUACAL PLASTICO PARA PERRO GRANDE "/>
    <n v="10131603"/>
    <n v="0"/>
    <n v="0"/>
    <n v="0"/>
    <n v="2"/>
    <n v="1230000"/>
    <s v="UNIDAD"/>
    <s v=""/>
  </r>
  <r>
    <x v="28"/>
    <s v="02-02-01-004-006-02"/>
    <n v="10"/>
    <s v="Materiales y suministros - Aparatos de control eléctrico y distribución de electricidad y sus partes y piezas"/>
    <s v="BREACKER TRIIPOLAR ENCHUFABLE 60 AMP"/>
    <n v="39121602"/>
    <n v="0"/>
    <n v="0"/>
    <n v="0"/>
    <n v="8"/>
    <n v="32528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T X 1/4"/>
    <n v="15121501"/>
    <n v="0"/>
    <n v="0"/>
    <n v="0"/>
    <n v="100"/>
    <n v="2230000"/>
    <s v="UNIDAD"/>
    <s v=""/>
  </r>
  <r>
    <x v="28"/>
    <s v="02-02-01-003-008-09"/>
    <n v="10"/>
    <s v="Materiales y suministros - Otros artículos manufacturados n. C. P."/>
    <s v="TRAPERO DE MANGO EN MADERA"/>
    <n v="47131618"/>
    <n v="0"/>
    <n v="0"/>
    <n v="0"/>
    <n v="150"/>
    <n v="1354950"/>
    <s v="UNIDAD"/>
    <s v=""/>
  </r>
  <r>
    <x v="28"/>
    <s v="02-02-01-004-006-05"/>
    <n v="10"/>
    <s v="Materiales y suministros - Lámparas eléctricas de incandescencia o descarga; lámparas de arco, equipo para alumbrado eléctrico; sus partes y piezas"/>
    <s v="LAMPARA LED PANEL 60*60 CM 48 WTS"/>
    <n v="39101600"/>
    <n v="0"/>
    <n v="0"/>
    <n v="0"/>
    <n v="6"/>
    <n v="2568000"/>
    <s v="UNIDAD"/>
    <s v=""/>
  </r>
  <r>
    <x v="28"/>
    <s v="02-01-01-003-008-01-4"/>
    <n v="10"/>
    <s v="Activos fijos - Otros muebles n. C. P."/>
    <s v="ESTANTERIA PARA ALMACENES"/>
    <n v="56101518"/>
    <n v="0"/>
    <n v="0"/>
    <n v="0"/>
    <n v="2"/>
    <n v="2259000"/>
    <s v="UNIDAD"/>
    <s v=""/>
  </r>
  <r>
    <x v="28"/>
    <s v="02-02-01-004-001"/>
    <n v="10"/>
    <s v="Materiales y suministros - Metales básicos"/>
    <s v="SOLDADURA DE COBRE TIPO HARRIS CON SU RESPECTIVO FUNDENTE"/>
    <n v="23271812"/>
    <n v="0"/>
    <n v="0"/>
    <n v="0"/>
    <n v="25"/>
    <n v="1250000"/>
    <s v="UNIDAD"/>
    <s v=""/>
  </r>
  <r>
    <x v="28"/>
    <s v="02-02-01-003-004-02"/>
    <n v="10"/>
    <s v="Materiales y suministros - Productos químicos inorgánicos básicos n. C. P."/>
    <s v="GAS REFRIGERANTE R 22 16.6 KG FREON X 30 LIBRAS F22 X 30D"/>
    <n v="40101711"/>
    <n v="0"/>
    <n v="0"/>
    <n v="0"/>
    <n v="8"/>
    <n v="2352000"/>
    <s v="UNIDAD"/>
    <s v=""/>
  </r>
  <r>
    <x v="28"/>
    <s v="02-01-01-003-008-03"/>
    <n v="10"/>
    <s v="Activos fijos - Instrumentos musicales"/>
    <s v="TIMBA DE 18 "/>
    <n v="60131205"/>
    <n v="0"/>
    <n v="0"/>
    <n v="0"/>
    <n v="4"/>
    <n v="1428000"/>
    <s v="UNIDAD"/>
    <s v=""/>
  </r>
  <r>
    <x v="28"/>
    <s v="02-01-01-003-008-03"/>
    <n v="10"/>
    <s v="Activos fijos - Instrumentos musicales"/>
    <s v="BOMBO DE 22"/>
    <n v="60131205"/>
    <n v="0"/>
    <n v="0"/>
    <n v="0"/>
    <n v="4"/>
    <n v="1428000"/>
    <s v="UNIDAD"/>
    <s v=""/>
  </r>
  <r>
    <x v="28"/>
    <s v="02-02-01-001-005"/>
    <n v="10"/>
    <s v="Materiales y suministros - Piedra, arena y arcilla"/>
    <s v="CEMENTO GRIS X BULTO"/>
    <n v="30111601"/>
    <n v="0"/>
    <n v="0"/>
    <n v="0"/>
    <n v="40"/>
    <n v="1428000"/>
    <s v="UNIDAD"/>
    <s v=""/>
  </r>
  <r>
    <x v="28"/>
    <s v="02-02-01-003-008-09"/>
    <n v="10"/>
    <s v="Materiales y suministros - Otros artículos manufacturados n. C. P."/>
    <s v="BOLSA PARA RECICLAJE COLORES AMARILLA VERDE AZUL"/>
    <n v="47121701"/>
    <n v="0"/>
    <n v="0"/>
    <n v="0"/>
    <n v="2000"/>
    <n v="1852000"/>
    <s v="UNIDAD"/>
    <s v=""/>
  </r>
  <r>
    <x v="28"/>
    <s v="02-01-01-003-008-03"/>
    <n v="10"/>
    <s v="Activos fijos - Instrumentos musicales"/>
    <s v="GRANADERA DE MARCHA "/>
    <n v="60131205"/>
    <n v="0"/>
    <n v="0"/>
    <n v="0"/>
    <n v="4"/>
    <n v="1344000"/>
    <s v="UNIDAD"/>
    <s v=""/>
  </r>
  <r>
    <x v="28"/>
    <s v="02-01-01-003-008-03"/>
    <n v="10"/>
    <s v="Activos fijos - Instrumentos musicales"/>
    <s v="REDOBLANTES DE MARCHA CON ACCESORIOS "/>
    <n v="60131205"/>
    <n v="0"/>
    <n v="0"/>
    <n v="0"/>
    <n v="4"/>
    <n v="1334000"/>
    <s v="UNIDAD"/>
    <s v=""/>
  </r>
  <r>
    <x v="28"/>
    <s v="02-02-01-004-005-02"/>
    <n v="10"/>
    <s v="Materiales y suministros - Maquinaria de informática y sus partes, piezas y accesorios"/>
    <s v="TECLADOS"/>
    <n v="43211706"/>
    <n v="0"/>
    <n v="0"/>
    <n v="0"/>
    <n v="10"/>
    <n v="1200000"/>
    <s v="UNIDAD"/>
    <s v=""/>
  </r>
  <r>
    <x v="28"/>
    <s v="02-02-01-004-004-09"/>
    <n v="10"/>
    <s v="Materiales y suministros - Otra maquinaria para usos especiales y sus partes y piezas"/>
    <s v="MOTOR VENTILADOR ( ENFRIADORES INDUSTRIALES) REFGERENCIA:18-30/1268, 16-14 110V-60HZ, ¼ HP, 1AMP - 1550 RPM"/>
    <n v="26101105"/>
    <n v="0"/>
    <n v="0"/>
    <n v="0"/>
    <n v="4"/>
    <n v="172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X1/4"/>
    <n v="15121501"/>
    <n v="0"/>
    <n v="0"/>
    <n v="0"/>
    <n v="50"/>
    <n v="1230000"/>
    <s v="UNIDAD"/>
    <s v=""/>
  </r>
  <r>
    <x v="28"/>
    <s v="02-02-01-003-008-09"/>
    <n v="10"/>
    <s v="Materiales y suministros - Otros artículos manufacturados n. C. P."/>
    <s v="CONCENTRADO CEBA CERDOS BULTO X 50 KG X 30 UNIDADES"/>
    <n v="10122101"/>
    <n v="0"/>
    <n v="0"/>
    <n v="0"/>
    <n v="20"/>
    <n v="1600000"/>
    <s v="UNIDAD"/>
    <s v=""/>
  </r>
  <r>
    <x v="28"/>
    <s v="02-02-01-004-003-09"/>
    <n v="10"/>
    <s v="Materiales y suministros - Otras máquinas para usos generales y sus partes y piezas"/>
    <s v="UNIDAD CONDENSADORA 18000BTU 220V  R 22 SEER TIPO ROTATIVAS  "/>
    <n v="40101709"/>
    <n v="0"/>
    <n v="0"/>
    <n v="0"/>
    <n v="5"/>
    <n v="1500000"/>
    <s v="UNIDAD"/>
    <s v=""/>
  </r>
  <r>
    <x v="28"/>
    <s v="02-02-01-004-002"/>
    <n v="10"/>
    <s v="Materiales y suministros - Productos metálicos elaborados (excepto maquinaria y equipo)"/>
    <s v="ESCALERA DE 11 METROS"/>
    <n v="30162101"/>
    <n v="0"/>
    <n v="0"/>
    <n v="0"/>
    <n v="1"/>
    <n v="1200000"/>
    <s v="UNIDAD"/>
    <s v=""/>
  </r>
  <r>
    <x v="28"/>
    <s v="02-02-01-003-004-02"/>
    <n v="10"/>
    <s v="Materiales y suministros - Productos químicos inorgánicos básicos n. C. P."/>
    <s v="SULFATO DE ALUMINIO TIPO A X 750 KG"/>
    <n v="60104201"/>
    <n v="0"/>
    <n v="0"/>
    <n v="0"/>
    <n v="500"/>
    <n v="1500000"/>
    <s v="UNIDAD"/>
    <s v=""/>
  </r>
  <r>
    <x v="28"/>
    <s v="02-01-01-003-008-03"/>
    <n v="10"/>
    <s v="Activos fijos - Instrumentos musicales"/>
    <s v="CORNETAS PARA BANDA DE GUERRA "/>
    <n v="60131205"/>
    <n v="0"/>
    <n v="0"/>
    <n v="0"/>
    <n v="4"/>
    <n v="1121404"/>
    <s v="UNIDAD"/>
    <s v=""/>
  </r>
  <r>
    <x v="28"/>
    <s v="02-02-01-003-008-09"/>
    <n v="10"/>
    <s v="Materiales y suministros - Otros artículos manufacturados n. C. P."/>
    <s v="ESCOBA DE CERDA SUAVE"/>
    <n v="47131604"/>
    <n v="0"/>
    <n v="0"/>
    <n v="0"/>
    <n v="150"/>
    <n v="1102800"/>
    <s v="UNIDAD"/>
    <s v=""/>
  </r>
  <r>
    <x v="28"/>
    <s v="02-02-01-003-008-09"/>
    <n v="10"/>
    <s v="Materiales y suministros - Otros artículos manufacturados n. C. P."/>
    <s v="ESCOBA DE CERDA DURA"/>
    <n v="47131604"/>
    <n v="0"/>
    <n v="0"/>
    <n v="0"/>
    <n v="150"/>
    <n v="1094400"/>
    <s v="UNIDAD"/>
    <s v=""/>
  </r>
  <r>
    <x v="28"/>
    <s v="02-02-01-003-007-03"/>
    <n v="10"/>
    <s v="Materiales y suministros - Productos refractarios y productos estructurales no refractarios de arcilla"/>
    <s v="PISO CERAMICO COMERCIAL DUROPISO BLANCO DE 33.8 X33.8 CM COLOR BLANCO "/>
    <n v="60124312"/>
    <n v="0"/>
    <n v="0"/>
    <n v="0"/>
    <n v="15"/>
    <n v="525000"/>
    <s v="METRO CUADRADO"/>
    <s v=""/>
  </r>
  <r>
    <x v="28"/>
    <s v="02-02-01-003-005-01"/>
    <n v="10"/>
    <s v="Materiales y suministros - Pinturas y barnices y productos relacionados; colores para la pintura artística; tintas"/>
    <s v="PINTURA  ACRILICA PARA FACHADAS KORAZA"/>
    <n v="31211505"/>
    <n v="0"/>
    <n v="0"/>
    <n v="0"/>
    <n v="25"/>
    <n v="1487500"/>
    <s v="GALON"/>
    <s v=""/>
  </r>
  <r>
    <x v="28"/>
    <s v="02-02-01-004-003-09"/>
    <n v="10"/>
    <s v="Materiales y suministros - Otras máquinas para usos generales y sus partes y piezas"/>
    <s v="UNIDAD CONDENSADORA PARA ENFRIADORES DE 110V 1HP REFRIGERANTE 134A. 1/4 TR "/>
    <n v="40101709"/>
    <n v="0"/>
    <n v="0"/>
    <n v="0"/>
    <n v="4"/>
    <n v="2000000"/>
    <s v="UNIDAD"/>
    <s v=""/>
  </r>
  <r>
    <x v="28"/>
    <s v="02-02-01-004-006-05"/>
    <n v="10"/>
    <s v="Materiales y suministros - Lámparas eléctricas de incandescencia o descarga; lámparas de arco, equipo para alumbrado eléctrico; sus partes y piezas"/>
    <s v="LUZ LED TECHO 45 X 45"/>
    <n v="56111705"/>
    <n v="0"/>
    <n v="0"/>
    <n v="0"/>
    <n v="10"/>
    <n v="1000000"/>
    <s v="UNIDAD"/>
    <s v=""/>
  </r>
  <r>
    <x v="28"/>
    <s v="02-02-01-003-008-09"/>
    <n v="10"/>
    <s v="Materiales y suministros - Otros artículos manufacturados n. C. P."/>
    <s v="CREOLINA"/>
    <n v="47101605"/>
    <n v="0"/>
    <n v="0"/>
    <n v="0"/>
    <n v="40"/>
    <n v="787480"/>
    <s v="UNIDAD"/>
    <s v=""/>
  </r>
  <r>
    <x v="28"/>
    <s v="02-02-01-004-002"/>
    <n v="10"/>
    <s v="Materiales y suministros - Productos metálicos elaborados (excepto maquinaria y equipo)"/>
    <s v="KIT CAMILLA TIPO JUNKIN"/>
    <n v="56121201"/>
    <n v="0"/>
    <n v="0"/>
    <n v="0"/>
    <n v="6"/>
    <n v="1068000"/>
    <s v="UNIDAD"/>
    <s v=""/>
  </r>
  <r>
    <x v="28"/>
    <s v="02-01-01-003-008-03"/>
    <n v="10"/>
    <s v="Activos fijos - Instrumentos musicales"/>
    <s v="BOQUILLAS PARA CORNETA"/>
    <n v="60131509"/>
    <n v="0"/>
    <n v="0"/>
    <n v="0"/>
    <n v="9"/>
    <n v="702000"/>
    <s v="UNIDAD"/>
    <s v=""/>
  </r>
  <r>
    <x v="28"/>
    <s v="02-02-01-002-003-03"/>
    <n v="10"/>
    <s v="Materiales y suministros - Preparaciones utilizadas en la alimentación de animales"/>
    <s v="SAL MINERALIZADAS X  BULTO"/>
    <n v="70121601"/>
    <n v="0"/>
    <n v="0"/>
    <n v="0"/>
    <n v="20"/>
    <n v="1300000"/>
    <s v="UNIDAD"/>
    <s v=""/>
  </r>
  <r>
    <x v="28"/>
    <s v="02-02-01-004-002"/>
    <n v="10"/>
    <s v="Materiales y suministros - Productos metálicos elaborados (excepto maquinaria y equipo)"/>
    <s v="GRIFERIA DUCHA SENCILLA"/>
    <n v="30181800"/>
    <n v="0"/>
    <n v="0"/>
    <n v="0"/>
    <n v="5"/>
    <n v="650000"/>
    <s v="UNIDAD"/>
    <s v=""/>
  </r>
  <r>
    <x v="28"/>
    <s v="02-02-01-004-001"/>
    <n v="10"/>
    <s v="Materiales y suministros - Metales básicos"/>
    <s v="TUBERIA DE COBRE DE 1/4 SEMI FLEXIBLE "/>
    <n v="40141751"/>
    <n v="0"/>
    <n v="0"/>
    <n v="0"/>
    <n v="15"/>
    <n v="1425000"/>
    <s v="UNIDAD"/>
    <s v=""/>
  </r>
  <r>
    <x v="28"/>
    <s v="02-02-01-003-006-09"/>
    <n v="10"/>
    <s v="Materiales y suministros - Otros productos plásticos"/>
    <s v="CONO DE TRAFICO RIGIDO EN PVC DE 90 CM"/>
    <n v="46161508"/>
    <n v="0"/>
    <n v="0"/>
    <n v="0"/>
    <n v="10"/>
    <n v="450000"/>
    <s v="UNIDAD"/>
    <s v=""/>
  </r>
  <r>
    <x v="28"/>
    <s v="02-02-01-003-004-02"/>
    <n v="10"/>
    <s v="Materiales y suministros - Productos químicos inorgánicos básicos n. C. P."/>
    <s v="GAS R410A X 25 LIBRAS"/>
    <n v="40101711"/>
    <n v="0"/>
    <n v="0"/>
    <n v="0"/>
    <n v="5"/>
    <n v="1172500"/>
    <s v="UNIDAD"/>
    <s v=""/>
  </r>
  <r>
    <x v="28"/>
    <s v="02-02-01-004-002"/>
    <n v="10"/>
    <s v="Materiales y suministros - Productos metálicos elaborados (excepto maquinaria y equipo)"/>
    <s v="CABLE DUPLEX  2X10"/>
    <n v="39121441"/>
    <n v="0"/>
    <n v="0"/>
    <n v="0"/>
    <n v="2.1"/>
    <n v="1280790"/>
    <s v="UNIDAD"/>
    <s v=""/>
  </r>
  <r>
    <x v="28"/>
    <s v="02-02-01-003-008-09"/>
    <n v="10"/>
    <s v="Materiales y suministros - Otros artículos manufacturados n. C. P."/>
    <s v="DISPENSADOR DE  JABON"/>
    <n v="47131704"/>
    <n v="0"/>
    <n v="0"/>
    <n v="0"/>
    <n v="42"/>
    <n v="1268274"/>
    <s v="UNIDAD"/>
    <s v=""/>
  </r>
  <r>
    <x v="28"/>
    <s v="02-02-01-003-008-09"/>
    <n v="10"/>
    <s v="Materiales y suministros - Otros artículos manufacturados n. C. P."/>
    <s v="PAPEL HIGIENICO DOBLE HOJA X 24"/>
    <n v="14111704"/>
    <n v="0"/>
    <n v="0"/>
    <n v="0"/>
    <n v="54"/>
    <n v="1250694"/>
    <s v="UNIDAD"/>
    <s v=""/>
  </r>
  <r>
    <x v="28"/>
    <s v="02-02-01-003-008-09"/>
    <n v="10"/>
    <s v="Materiales y suministros - Otros artículos manufacturados n. C. P."/>
    <s v="PAPELERA PLASTICA 15LT"/>
    <n v="24101510"/>
    <n v="0"/>
    <n v="0"/>
    <n v="0"/>
    <n v="25"/>
    <n v="1257975"/>
    <s v="UNIDAD"/>
    <s v=""/>
  </r>
  <r>
    <x v="28"/>
    <s v="02-02-01-003-008-09"/>
    <n v="10"/>
    <s v="Materiales y suministros - Otros artículos manufacturados n. C. P."/>
    <s v="LIMPIADOR PARA PISOS"/>
    <n v="47131801"/>
    <n v="0"/>
    <n v="0"/>
    <n v="0"/>
    <n v="50"/>
    <n v="868500"/>
    <s v="UNIDAD"/>
    <s v=""/>
  </r>
  <r>
    <x v="28"/>
    <s v="02-02-01-004-003-09"/>
    <n v="10"/>
    <s v="Materiales y suministros - Otras máquinas para usos generales y sus partes y piezas"/>
    <s v="EXTINTOR PORTATIL  - AGENTE LIMPIO PQS SOLKAFLAM DE 3700 GR"/>
    <n v="46191601"/>
    <n v="0"/>
    <n v="0"/>
    <n v="0"/>
    <n v="10"/>
    <n v="1460000"/>
    <s v="UNIDAD"/>
    <s v=""/>
  </r>
  <r>
    <x v="28"/>
    <s v="02-02-01-003-008-09"/>
    <n v="10"/>
    <s v="Materiales y suministros - Otros artículos manufacturados n. C. P."/>
    <s v="RASTRILLO METALICO"/>
    <n v="27112003"/>
    <n v="0"/>
    <n v="0"/>
    <n v="0"/>
    <n v="35"/>
    <n v="1215935"/>
    <s v="UNIDAD"/>
    <s v=""/>
  </r>
  <r>
    <x v="28"/>
    <s v="02-01-01-003-008-03"/>
    <n v="10"/>
    <s v="Activos fijos - Instrumentos musicales"/>
    <s v="PLATILLOS"/>
    <n v="60131205"/>
    <n v="0"/>
    <n v="0"/>
    <n v="0"/>
    <n v="4"/>
    <n v="840000"/>
    <s v="UNIDAD"/>
    <s v=""/>
  </r>
  <r>
    <x v="28"/>
    <s v="02-02-01-003-004-06"/>
    <n v="10"/>
    <s v="Materiales y suministros - Abonos y plaguicidas"/>
    <s v="HERBICIDA TORDON XT X 4LT (SOLO MATA MALESA Y MANTIENE EL CESPED Y ARBOLES FRUTALES)"/>
    <n v="10171701"/>
    <n v="0"/>
    <n v="0"/>
    <n v="0"/>
    <n v="7"/>
    <n v="1176000"/>
    <s v="LITRO"/>
    <s v=""/>
  </r>
  <r>
    <x v="28"/>
    <s v="02-02-01-004-002"/>
    <n v="10"/>
    <s v="Materiales y suministros - Productos metálicos elaborados (excepto maquinaria y equipo)"/>
    <s v="CERRADURA AUXILIAR CERROJO DOBLE LLAVE MULTIPUNTO "/>
    <n v="46171501"/>
    <n v="0"/>
    <n v="0"/>
    <n v="0"/>
    <n v="10"/>
    <n v="830000"/>
    <s v="UNIDAD"/>
    <s v=""/>
  </r>
  <r>
    <x v="28"/>
    <s v="02-02-01-004-004-01"/>
    <n v="10"/>
    <s v="Materiales y suministros - Maquinaria agropecuaria o silvícola y sus partes y piezas"/>
    <s v="CABEZA DE CORTE DE GUADAÑA "/>
    <n v="20121445"/>
    <n v="0"/>
    <n v="0"/>
    <n v="0"/>
    <n v="14"/>
    <n v="1146600"/>
    <s v="UNIDAD"/>
    <s v=""/>
  </r>
  <r>
    <x v="28"/>
    <s v="02-02-01-004-006-05"/>
    <n v="10"/>
    <s v="Materiales y suministros - Lámparas eléctricas de incandescencia o descarga; lámparas de arco, equipo para alumbrado eléctrico; sus partes y piezas"/>
    <s v="TUBO FLORECENTE BLANCO T8 17WTS"/>
    <n v="39101605"/>
    <n v="0"/>
    <n v="0"/>
    <n v="0"/>
    <n v="60"/>
    <n v="963000"/>
    <s v="UNIDAD"/>
    <s v=""/>
  </r>
  <r>
    <x v="28"/>
    <s v="02-02-01-003-008-09"/>
    <n v="10"/>
    <s v="Materiales y suministros - Otros artículos manufacturados n. C. P."/>
    <s v="CREMA LAVAPLATOS"/>
    <n v="47131810"/>
    <n v="0"/>
    <n v="0"/>
    <n v="0"/>
    <n v="100"/>
    <n v="518500"/>
    <s v="UNIDAD"/>
    <s v=""/>
  </r>
  <r>
    <x v="28"/>
    <s v="02-02-01-003-004-02"/>
    <n v="10"/>
    <s v="Materiales y suministros - Productos químicos inorgánicos básicos n. C. P."/>
    <s v="GAS MAPP 14.1 ONZAS 25 LIBRAS  400 GRAMOS"/>
    <n v="40101711"/>
    <n v="0"/>
    <n v="0"/>
    <n v="0"/>
    <n v="8"/>
    <n v="1031936"/>
    <s v="UNIDAD"/>
    <s v=""/>
  </r>
  <r>
    <x v="28"/>
    <s v="02-02-01-003-008-09"/>
    <n v="10"/>
    <s v="Materiales y suministros - Otros artículos manufacturados n. C. P."/>
    <s v="DESINFECTANTE  PARA  PISO"/>
    <n v="47131803"/>
    <n v="0"/>
    <n v="0"/>
    <n v="0"/>
    <n v="30"/>
    <n v="574950"/>
    <s v="UNIDAD"/>
    <s v=""/>
  </r>
  <r>
    <x v="28"/>
    <s v="02-02-01-004-002"/>
    <n v="10"/>
    <s v="Materiales y suministros - Productos metálicos elaborados (excepto maquinaria y equipo)"/>
    <s v="FILTRO ELIMINADOR  DE LIQUIDO  PARA  SOLDAR NEVERAS 1/4&quot;"/>
    <n v="40161513"/>
    <n v="0"/>
    <n v="0"/>
    <n v="0"/>
    <n v="9"/>
    <n v="1124100"/>
    <s v="UNIDAD"/>
    <s v=""/>
  </r>
  <r>
    <x v="28"/>
    <s v="02-02-01-003-008-09"/>
    <n v="10"/>
    <s v="Materiales y suministros - Otros artículos manufacturados n. C. P."/>
    <s v="BOLSA POLIETILENO NEGRA 80 X 100"/>
    <n v="47121701"/>
    <n v="0"/>
    <n v="0"/>
    <n v="0"/>
    <n v="750"/>
    <n v="738750"/>
    <s v="UNIDAD"/>
    <s v=""/>
  </r>
  <r>
    <x v="28"/>
    <s v="02-02-01-003-006-09"/>
    <n v="10"/>
    <s v="Materiales y suministros - Otros productos plásticos"/>
    <s v="CASA GRANDE PLASTICA CANINO "/>
    <n v="10131602"/>
    <n v="0"/>
    <n v="0"/>
    <n v="0"/>
    <n v="1"/>
    <n v="356895"/>
    <s v="UNIDAD"/>
    <s v=""/>
  </r>
  <r>
    <x v="28"/>
    <s v="02-02-01-003-004-02"/>
    <n v="10"/>
    <s v="Materiales y suministros - Productos químicos inorgánicos básicos n. C. P."/>
    <s v="GAS REFRIGERANTE 404 "/>
    <n v="40101711"/>
    <n v="0"/>
    <n v="0"/>
    <n v="0"/>
    <n v="5"/>
    <n v="1400000"/>
    <s v="UNIDAD"/>
    <s v=""/>
  </r>
  <r>
    <x v="28"/>
    <s v="02-02-01-003-008-09"/>
    <n v="10"/>
    <s v="Materiales y suministros - Otros artículos manufacturados n. C. P."/>
    <s v="GUANTES CAL 25 "/>
    <n v="46181541"/>
    <n v="0"/>
    <n v="0"/>
    <n v="0"/>
    <n v="70"/>
    <n v="972720"/>
    <s v="UNIDAD"/>
    <s v=""/>
  </r>
  <r>
    <x v="28"/>
    <s v="02-02-01-003-008-09"/>
    <n v="10"/>
    <s v="Materiales y suministros - Otros artículos manufacturados n. C. P."/>
    <s v="GLOBULIN X 250 ML"/>
    <n v="70121601"/>
    <n v="0"/>
    <n v="0"/>
    <n v="0"/>
    <n v="3"/>
    <n v="1350000"/>
    <s v="UNIDAD"/>
    <s v=""/>
  </r>
  <r>
    <x v="28"/>
    <s v="02-02-01-004-006-02"/>
    <n v="10"/>
    <s v="Materiales y suministros - Aparatos de control eléctrico y distribución de electricidad y sus partes y piezas"/>
    <s v="TABLERO TRIFASICO CON PUERTA Y ESPACIO PARA TOTALIZADOR DE 12 CIRCUITOS"/>
    <n v="39121110"/>
    <n v="0"/>
    <n v="0"/>
    <n v="0"/>
    <n v="3"/>
    <n v="1348200"/>
    <s v="UNIDAD"/>
    <s v=""/>
  </r>
  <r>
    <x v="28"/>
    <s v="02-02-01-004-002"/>
    <n v="10"/>
    <s v="Materiales y suministros - Productos metálicos elaborados (excepto maquinaria y equipo)"/>
    <s v="PERRO PARA GUAYA "/>
    <n v="10111302"/>
    <n v="0"/>
    <n v="0"/>
    <n v="0"/>
    <n v="11.2"/>
    <n v="940799.99999999988"/>
    <s v="UNIDAD"/>
    <s v=""/>
  </r>
  <r>
    <x v="28"/>
    <s v="02-02-01-003-004-06"/>
    <n v="10"/>
    <s v="Materiales y suministros - Abonos y plaguicidas"/>
    <s v="INSECTISIDA EN AEROSOL"/>
    <n v="10191509"/>
    <n v="0"/>
    <n v="0"/>
    <n v="0"/>
    <n v="84"/>
    <n v="933828"/>
    <s v="UNIDAD"/>
    <s v=""/>
  </r>
  <r>
    <x v="28"/>
    <s v="02-02-01-003-007-05"/>
    <n v="10"/>
    <s v="Materiales y suministros - Artículos de concreto, cemento y yeso"/>
    <s v="TEJA DE FIBROCEMENTO PERFIL 7 NO. 6"/>
    <n v="30151500"/>
    <n v="0"/>
    <n v="0"/>
    <n v="0"/>
    <n v="10"/>
    <n v="380000"/>
    <s v="UNIDAD"/>
    <s v=""/>
  </r>
  <r>
    <x v="28"/>
    <s v="02-02-01-003-005-02"/>
    <n v="10"/>
    <s v="Materiales y suministros - Productos farmacéuticos"/>
    <s v="CAJA DE SUTURAS X 10 UNIDADES "/>
    <n v="10111302"/>
    <n v="0"/>
    <n v="0"/>
    <n v="0"/>
    <n v="9.8000000000000007"/>
    <n v="926100.00000000012"/>
    <s v="UNIDAD"/>
    <s v=""/>
  </r>
  <r>
    <x v="28"/>
    <s v="02-02-01-004-003-09"/>
    <n v="10"/>
    <s v="Materiales y suministros - Otras máquinas para usos generales y sus partes y piezas"/>
    <s v="EXTINTOR PORTATIL  - MULTIPROPOSITO PQS DE 10 LIBRAS"/>
    <n v="46191601"/>
    <n v="0"/>
    <n v="0"/>
    <n v="0"/>
    <n v="20"/>
    <n v="660000"/>
    <s v="UNIDAD"/>
    <s v=""/>
  </r>
  <r>
    <x v="28"/>
    <s v="02-02-01-010-005"/>
    <n v="10"/>
    <s v="Materiales y suministros - Otros elementos militares de un solo uso"/>
    <s v="KIT CONTROL DERRAMES HIDROCARBUROS 40 GALONES"/>
    <n v="47131905"/>
    <n v="0"/>
    <n v="0"/>
    <n v="0"/>
    <n v="4"/>
    <n v="1280000"/>
    <s v="UNIDAD"/>
    <s v=""/>
  </r>
  <r>
    <x v="28"/>
    <s v="02-02-01-004-004-01"/>
    <n v="10"/>
    <s v="Materiales y suministros - Maquinaria agropecuaria o silvícola y sus partes y piezas"/>
    <s v="CUCHILLA 2 PUNTAS PARA GUADAÑA "/>
    <n v="20121445"/>
    <n v="0"/>
    <n v="0"/>
    <n v="0"/>
    <n v="8"/>
    <n v="504000"/>
    <s v="UNIDAD"/>
    <s v=""/>
  </r>
  <r>
    <x v="28"/>
    <s v="02-02-01-004-004-01"/>
    <n v="10"/>
    <s v="Materiales y suministros - Maquinaria agropecuaria o silvícola y sus partes y piezas"/>
    <s v="ROLLO DE NYLON PARA GUADAÑA "/>
    <n v="20121445"/>
    <n v="0"/>
    <n v="0"/>
    <n v="0"/>
    <n v="14"/>
    <n v="882000"/>
    <s v="UNIDAD"/>
    <s v=""/>
  </r>
  <r>
    <x v="28"/>
    <s v="02-02-01-004-006-02"/>
    <n v="10"/>
    <s v="Materiales y suministros - Aparatos de control eléctrico y distribución de electricidad y sus partes y piezas"/>
    <s v="UNIDAD CONRTROL DE ALARMA PARA 8 ZONAS "/>
    <n v="43221700"/>
    <n v="0"/>
    <n v="0"/>
    <n v="0"/>
    <n v="1.4"/>
    <n v="882000"/>
    <s v="UNIDAD"/>
    <s v=""/>
  </r>
  <r>
    <x v="28"/>
    <s v="02-02-01-004-002"/>
    <n v="10"/>
    <s v="Materiales y suministros - Productos metálicos elaborados (excepto maquinaria y equipo)"/>
    <s v="LLAVE SENCILLA PARA LAVAMANOS METALICA EN BRONCE"/>
    <n v="31211505"/>
    <n v="0"/>
    <n v="0"/>
    <n v="0"/>
    <n v="2"/>
    <n v="100000"/>
    <s v="UNIDAD"/>
    <s v=""/>
  </r>
  <r>
    <x v="28"/>
    <s v="02-01-01-004-010-04"/>
    <n v="10"/>
    <s v="Activos fijos - Equipo militar y de seguridad"/>
    <s v="KIT DE RESCATE SISTEMA 3 A 1"/>
    <n v="46182301"/>
    <n v="0"/>
    <n v="0"/>
    <n v="0"/>
    <n v="1"/>
    <n v="1235000"/>
    <s v="UNIDAD"/>
    <s v=""/>
  </r>
  <r>
    <x v="28"/>
    <s v="02-02-01-004-004-02"/>
    <n v="10"/>
    <s v="Materiales y suministros - Máquinas herramientas y sus partes, piezas y accesorios"/>
    <s v="ESMERILADORA DE BANCO  DE 6&quot; "/>
    <n v="23101506"/>
    <n v="0"/>
    <n v="0"/>
    <n v="0"/>
    <n v="0.7"/>
    <n v="840000"/>
    <s v="UNIDAD"/>
    <s v=""/>
  </r>
  <r>
    <x v="28"/>
    <s v="02-02-01-004-005-02"/>
    <n v="10"/>
    <s v="Materiales y suministros - Maquinaria de informática y sus partes, piezas y accesorios"/>
    <s v="MOUSE"/>
    <n v="43211708"/>
    <n v="0"/>
    <n v="0"/>
    <n v="0"/>
    <n v="20"/>
    <n v="800000"/>
    <s v="UNIDAD"/>
    <s v=""/>
  </r>
  <r>
    <x v="28"/>
    <s v="02-02-01-004-009-09-3"/>
    <n v="10"/>
    <s v="Materiales y suministros - Vehículos n. C. P. Sin propulsión mecánica"/>
    <s v="CARRETILLA CARRO TIPO ZORRA"/>
    <n v="24101507"/>
    <n v="0"/>
    <n v="0"/>
    <n v="0"/>
    <n v="1.4"/>
    <n v="840000"/>
    <s v="UNIDAD"/>
    <s v=""/>
  </r>
  <r>
    <x v="28"/>
    <s v="02-02-01-004-003-09"/>
    <n v="10"/>
    <s v="Materiales y suministros - Otras máquinas para usos generales y sus partes y piezas"/>
    <s v="EXTINTOR PORTATIL  - MULTIPROPOSITO PQS DE 75 LIBRAS"/>
    <n v="46191601"/>
    <n v="0"/>
    <n v="0"/>
    <n v="0"/>
    <n v="4"/>
    <n v="1200000"/>
    <s v="UNIDAD"/>
    <s v=""/>
  </r>
  <r>
    <x v="28"/>
    <s v="02-02-01-004-006-03"/>
    <n v="10"/>
    <s v="Materiales y suministros - Hilos y cables aislados; cable de fibra óptica"/>
    <s v="CABLE THHN 10 AWG"/>
    <n v="39121441"/>
    <n v="0"/>
    <n v="0"/>
    <n v="0"/>
    <n v="2.1"/>
    <n v="831390"/>
    <s v="UNIDAD"/>
    <s v=""/>
  </r>
  <r>
    <x v="28"/>
    <s v="02-02-01-003-004-02"/>
    <n v="10"/>
    <s v="Materiales y suministros - Productos químicos inorgánicos básicos n. C. P."/>
    <s v="KIT CONTROL DERRAMES QUIMICOS (OLEOFILICO) 55 GALONES"/>
    <n v="47131905"/>
    <n v="0"/>
    <n v="0"/>
    <n v="0"/>
    <n v="2"/>
    <n v="1180000"/>
    <s v="UNIDAD"/>
    <s v=""/>
  </r>
  <r>
    <x v="28"/>
    <s v="02-02-01-004-006-02"/>
    <n v="10"/>
    <s v="Materiales y suministros - Aparatos de control eléctrico y distribución de electricidad y sus partes y piezas"/>
    <s v="BREACKER TRIIPOLAR ENCHUFABLE 70 AMP"/>
    <n v="39121602"/>
    <n v="0"/>
    <n v="0"/>
    <n v="0"/>
    <n v="8.4"/>
    <n v="763980"/>
    <s v="UNIDAD"/>
    <s v=""/>
  </r>
  <r>
    <x v="28"/>
    <s v="02-02-01-003-008-09"/>
    <n v="10"/>
    <s v="Materiales y suministros - Otros artículos manufacturados n. C. P."/>
    <s v="BLANQUEADOR  "/>
    <n v="47131807"/>
    <n v="0"/>
    <n v="0"/>
    <n v="0"/>
    <n v="300"/>
    <n v="521100"/>
    <s v="UNIDAD"/>
    <s v=""/>
  </r>
  <r>
    <x v="28"/>
    <s v="02-02-01-003-004-06"/>
    <n v="10"/>
    <s v="Materiales y suministros - Abonos y plaguicidas"/>
    <s v="HERBICIDA  ROUND UP X 1LT (ELIMINA CESPED Y MALESA)"/>
    <n v="10171701"/>
    <n v="0"/>
    <n v="0"/>
    <n v="0"/>
    <n v="7"/>
    <n v="714000"/>
    <s v="LITRO"/>
    <s v=""/>
  </r>
  <r>
    <x v="28"/>
    <s v="02-02-01-003-005-04"/>
    <n v="10"/>
    <s v="Materiales y suministros - Productos químicos n. C. P."/>
    <s v="LIMPIA CONTACTO ELECTRONICO - SPRAY"/>
    <n v="47131825"/>
    <n v="0"/>
    <n v="0"/>
    <n v="0"/>
    <n v="10.5"/>
    <n v="714000"/>
    <s v="UNIDAD"/>
    <s v=""/>
  </r>
  <r>
    <x v="28"/>
    <s v="02-02-01-003-007-09"/>
    <n v="10"/>
    <s v="Materiales y suministros - Otros productos minerales no metálicos n. C. P."/>
    <s v="IMPERMEABILIZANTE CON BASE ACRILICA Y FIBRAS  COLOR GRIS."/>
    <n v="31201610"/>
    <n v="0"/>
    <n v="0"/>
    <n v="0"/>
    <n v="6"/>
    <n v="407694"/>
    <s v="GALON"/>
    <s v=""/>
  </r>
  <r>
    <x v="28"/>
    <s v="02-01-01-003-008-01-2"/>
    <n v="10"/>
    <s v="Activos fijos - Muebles, del tipo utilizado en oficinas"/>
    <s v="MUEBLE ARCHIVADOR PARA LIBROS"/>
    <n v="56101700"/>
    <n v="0"/>
    <n v="0"/>
    <n v="0"/>
    <n v="0.7"/>
    <n v="700000"/>
    <s v="UNIDAD"/>
    <s v=""/>
  </r>
  <r>
    <x v="28"/>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JAS PARA ARCHIVO"/>
    <n v="78131602"/>
    <n v="0"/>
    <n v="0"/>
    <n v="0"/>
    <n v="250"/>
    <n v="500000"/>
    <s v="UNIDAD"/>
    <s v=""/>
  </r>
  <r>
    <x v="28"/>
    <s v="02-02-01-003-004-02"/>
    <n v="10"/>
    <s v="Materiales y suministros - Productos químicos inorgánicos básicos n. C. P."/>
    <s v="GAS REFRIGERANTE R 134A X 30 LIBRAS NEVERAS"/>
    <n v="40101711"/>
    <n v="0"/>
    <n v="0"/>
    <n v="0"/>
    <n v="3"/>
    <n v="600000"/>
    <s v="UNIDAD"/>
    <s v=""/>
  </r>
  <r>
    <x v="28"/>
    <s v="02-02-01-003-005-04"/>
    <n v="10"/>
    <s v="Materiales y suministros - Productos químicos n. C. P."/>
    <s v="WD40  GALON "/>
    <n v="15121806"/>
    <n v="0"/>
    <n v="0"/>
    <n v="0"/>
    <n v="10"/>
    <n v="500000"/>
    <s v="UNIDAD"/>
    <s v=""/>
  </r>
  <r>
    <x v="28"/>
    <s v="02-02-01-004-006-05"/>
    <n v="10"/>
    <s v="Materiales y suministros - Lámparas eléctricas de incandescencia o descarga; lámparas de arco, equipo para alumbrado eléctrico; sus partes y piezas"/>
    <s v="LUZ LED TECHO  LED CIRCULAR "/>
    <n v="39101601"/>
    <n v="0"/>
    <n v="0"/>
    <n v="0"/>
    <n v="28"/>
    <n v="700000"/>
    <s v="UNIDAD"/>
    <s v=""/>
  </r>
  <r>
    <x v="28"/>
    <s v="02-02-01-004-002"/>
    <n v="10"/>
    <s v="Materiales y suministros - Productos metálicos elaborados (excepto maquinaria y equipo)"/>
    <s v="ESCALERA TIPO TIJERA 7 PASOS DE 2,10 METROS EN ALUMINIO TIPO IAA DE 170 KILOGRAMOS DE RESISTENCIA"/>
    <n v="30162101"/>
    <n v="0"/>
    <n v="0"/>
    <n v="0"/>
    <n v="1"/>
    <n v="500000"/>
    <s v="UNIDAD"/>
    <s v=""/>
  </r>
  <r>
    <x v="28"/>
    <s v="02-02-01-003-008-09"/>
    <n v="10"/>
    <s v="Materiales y suministros - Otros artículos manufacturados n. C. P."/>
    <s v="IVOMEC"/>
    <n v="70121601"/>
    <n v="0"/>
    <n v="0"/>
    <n v="0"/>
    <n v="1"/>
    <n v="950000"/>
    <s v="UNIDAD"/>
    <s v=""/>
  </r>
  <r>
    <x v="28"/>
    <s v="02-02-01-003-005-04"/>
    <n v="10"/>
    <s v="Materiales y suministros - Productos químicos n. C. P."/>
    <s v="WD40 (AEROSOL) 13.2 ONZ"/>
    <n v="15121806"/>
    <n v="0"/>
    <n v="0"/>
    <n v="0"/>
    <n v="10"/>
    <n v="470000"/>
    <s v="UNIDAD"/>
    <s v=""/>
  </r>
  <r>
    <x v="28"/>
    <s v="02-02-01-004-005-02"/>
    <n v="10"/>
    <s v="Materiales y suministros - Maquinaria de informática y sus partes, piezas y accesorios"/>
    <s v="MODULO COMUNICADOR GRP, GSM, SMS"/>
    <n v="43221700"/>
    <n v="0"/>
    <n v="0"/>
    <n v="0"/>
    <n v="2"/>
    <n v="929628"/>
    <s v="UNIDAD"/>
    <s v=""/>
  </r>
  <r>
    <x v="28"/>
    <s v="02-02-01-004-006-02"/>
    <n v="10"/>
    <s v="Materiales y suministros - Aparatos de control eléctrico y distribución de electricidad y sus partes y piezas"/>
    <s v="UNIDAD CONDENSADORA PARA ENFRIADORES DE 110V 1HP REFRIGERANTE 134A. 1TR "/>
    <n v="40101709"/>
    <n v="0"/>
    <n v="0"/>
    <n v="0"/>
    <n v="4"/>
    <n v="920000"/>
    <s v="UNIDAD"/>
    <s v=""/>
  </r>
  <r>
    <x v="28"/>
    <s v="02-02-01-003-005-01"/>
    <n v="10"/>
    <s v="Materiales y suministros - Pinturas y barnices y productos relacionados; colores para la pintura artística; tintas"/>
    <s v="PINTURA TRAFICO ACRILICA COLOR BLANCO"/>
    <n v="31211505"/>
    <n v="0"/>
    <n v="0"/>
    <n v="0"/>
    <n v="5"/>
    <n v="460000"/>
    <s v="GALON"/>
    <s v=""/>
  </r>
  <r>
    <x v="28"/>
    <s v="02-02-01-003-008-09"/>
    <n v="10"/>
    <s v="Materiales y suministros - Otros artículos manufacturados n. C. P."/>
    <s v="JABON DE MANOS LIQUIDO"/>
    <n v="53131608"/>
    <n v="0"/>
    <n v="0"/>
    <n v="0"/>
    <n v="41"/>
    <n v="911676"/>
    <s v="UNIDAD"/>
    <s v=""/>
  </r>
  <r>
    <x v="28"/>
    <s v="02-02-01-004-006-02"/>
    <n v="10"/>
    <s v="Materiales y suministros - Aparatos de control eléctrico y distribución de electricidad y sus partes y piezas"/>
    <s v="DETECTOR INFRARROJO CABLEADA "/>
    <n v="26121500"/>
    <n v="0"/>
    <n v="0"/>
    <n v="0"/>
    <n v="2"/>
    <n v="904638"/>
    <s v="UNIDAD"/>
    <s v=""/>
  </r>
  <r>
    <x v="28"/>
    <s v="02-02-01-004-008-01"/>
    <n v="10"/>
    <s v="Materiales y suministros - Aparatos médicos y quirúrgicos y aparatos ortésicos y protésicos"/>
    <s v="MESA AUXILIAR PARA CURACIONES"/>
    <n v="42295400"/>
    <n v="0"/>
    <n v="0"/>
    <n v="0"/>
    <n v="3"/>
    <n v="900000"/>
    <s v="UNIDAD"/>
    <s v=""/>
  </r>
  <r>
    <x v="28"/>
    <s v="02-02-01-004-002"/>
    <n v="10"/>
    <s v="Materiales y suministros - Productos metálicos elaborados (excepto maquinaria y equipo)"/>
    <s v="GRIFERIA VALVULA FLOTADOR DE ENTRADA  EN BRONCE DE 1/2&quot; "/>
    <n v="30181800"/>
    <n v="0"/>
    <n v="0"/>
    <n v="0"/>
    <n v="10"/>
    <n v="450000"/>
    <s v="UNIDAD"/>
    <s v=""/>
  </r>
  <r>
    <x v="28"/>
    <s v="02-02-01-004-002"/>
    <n v="10"/>
    <s v="Materiales y suministros - Productos metálicos elaborados (excepto maquinaria y equipo)"/>
    <s v="CERRADURA TIPO ALCOBA ACABADO SATINADO Y ANTICADO."/>
    <n v="46171501"/>
    <n v="0"/>
    <n v="0"/>
    <n v="0"/>
    <n v="50"/>
    <n v="892500"/>
    <s v="UNIDAD"/>
    <s v=""/>
  </r>
  <r>
    <x v="28"/>
    <s v="02-02-01-003-005-01"/>
    <n v="10"/>
    <s v="Materiales y suministros - Pinturas y barnices y productos relacionados; colores para la pintura artística; tintas"/>
    <s v="THINER"/>
    <n v="31211800"/>
    <n v="0"/>
    <n v="0"/>
    <n v="0"/>
    <n v="50"/>
    <n v="892500"/>
    <s v="GALON"/>
    <s v=""/>
  </r>
  <r>
    <x v="28"/>
    <s v="02-02-01-003-005-02"/>
    <n v="10"/>
    <s v="Materiales y suministros - Productos farmacéuticos"/>
    <s v="TABLETA A BASE DE FURALANER 136.4 MG EXCIPIENTES 1GR"/>
    <n v="10111302"/>
    <n v="0"/>
    <n v="0"/>
    <n v="0"/>
    <n v="10"/>
    <n v="891450"/>
    <s v="UNIDAD"/>
    <s v=""/>
  </r>
  <r>
    <x v="28"/>
    <s v="02-02-01-004-002"/>
    <n v="10"/>
    <s v="Materiales y suministros - Productos metálicos elaborados (excepto maquinaria y equipo)"/>
    <s v="CERRADURA TIPO BAÑO SATINADA ANTICADA "/>
    <n v="46171501"/>
    <n v="0"/>
    <n v="0"/>
    <n v="0"/>
    <n v="15"/>
    <n v="525000"/>
    <s v="UNIDAD"/>
    <s v=""/>
  </r>
  <r>
    <x v="28"/>
    <s v="02-02-01-004-002"/>
    <n v="10"/>
    <s v="Materiales y suministros - Productos metálicos elaborados (excepto maquinaria y equipo)"/>
    <s v="CABLE THHN 8 AWG"/>
    <n v="39121441"/>
    <n v="0"/>
    <n v="0"/>
    <n v="0"/>
    <n v="2"/>
    <n v="856000"/>
    <s v="UNIDAD"/>
    <s v=""/>
  </r>
  <r>
    <x v="28"/>
    <s v="02-01-01-004-003-09"/>
    <n v="10"/>
    <s v="Activos fijos - Otras máquinas para usos generales y sus partes y piezas"/>
    <s v="LAMINADORA TERMICA PARA REALIZAR LA DEBIDA LAMINACION DE LOS I.O.C DE LA UNIDAD Y DEMAS ACTIVIDADES QUE SE ESTIME PERTINENTES"/>
    <n v="44102910"/>
    <n v="0"/>
    <n v="0"/>
    <n v="0"/>
    <n v="1"/>
    <n v="850000"/>
    <s v="UNIDAD"/>
    <s v=""/>
  </r>
  <r>
    <x v="28"/>
    <s v="02-01-01-003-008-01-4"/>
    <n v="10"/>
    <s v="Activos fijos - Otros muebles n. C. P."/>
    <s v="ARCHIVADORES METALICO"/>
    <n v="56101708"/>
    <n v="0"/>
    <n v="0"/>
    <n v="0"/>
    <n v="1"/>
    <n v="420000"/>
    <s v="UNIDAD"/>
    <s v=""/>
  </r>
  <r>
    <x v="28"/>
    <s v="02-02-01-003-008-09"/>
    <n v="10"/>
    <s v="Materiales y suministros - Otros artículos manufacturados n. C. P."/>
    <s v="ROLLO DE CINTA TUBULAR 100 METROS "/>
    <n v="10111302"/>
    <n v="0"/>
    <n v="0"/>
    <n v="0"/>
    <n v="2"/>
    <n v="840000"/>
    <s v="UNIDAD"/>
    <s v=""/>
  </r>
  <r>
    <x v="28"/>
    <s v="02-02-01-003-001"/>
    <n v="10"/>
    <s v="Materiales y suministros - Productos de madera, corcho, cestería y espartería"/>
    <s v="TRIPLEX DE 12MM EN PINO"/>
    <n v="11122001"/>
    <n v="0"/>
    <n v="0"/>
    <n v="0"/>
    <n v="7"/>
    <n v="583100"/>
    <s v="UNIDAD"/>
    <s v=""/>
  </r>
  <r>
    <x v="28"/>
    <s v="02-02-01-004-004-02"/>
    <n v="10"/>
    <s v="Materiales y suministros - Máquinas herramientas y sus partes, piezas y accesorios"/>
    <s v="TALADRO PERCUTOR 1/2 INALAMBRICO"/>
    <n v="27111515"/>
    <n v="0"/>
    <n v="0"/>
    <n v="0"/>
    <n v="1"/>
    <n v="830000"/>
    <s v="UNIDAD"/>
    <s v=""/>
  </r>
  <r>
    <x v="28"/>
    <s v="02-02-01-003-004-06"/>
    <n v="10"/>
    <s v="Materiales y suministros - Abonos y plaguicidas"/>
    <s v="INSECTICIDA EN AEROSOL"/>
    <n v="10191509"/>
    <n v="0"/>
    <n v="0"/>
    <n v="0"/>
    <n v="25"/>
    <n v="406250"/>
    <s v="UNIDAD"/>
    <s v=""/>
  </r>
  <r>
    <x v="28"/>
    <s v="02-02-01-003-008-09"/>
    <n v="10"/>
    <s v="Materiales y suministros - Otros artículos manufacturados n. C. P."/>
    <s v="ACIDO MURIATICO"/>
    <n v="47131831"/>
    <n v="0"/>
    <n v="0"/>
    <n v="0"/>
    <n v="20"/>
    <n v="324260"/>
    <s v="UNIDAD"/>
    <s v=""/>
  </r>
  <r>
    <x v="28"/>
    <s v="02-02-01-003-008-09"/>
    <n v="10"/>
    <s v="Materiales y suministros - Otros artículos manufacturados n. C. P."/>
    <s v="SUAVIZANTE PARA ROPA"/>
    <n v="41104211"/>
    <n v="0"/>
    <n v="0"/>
    <n v="0"/>
    <n v="20"/>
    <n v="321580"/>
    <s v="UNIDAD"/>
    <s v=""/>
  </r>
  <r>
    <x v="28"/>
    <s v="02-02-01-004-004-02"/>
    <n v="10"/>
    <s v="Materiales y suministros - Máquinas herramientas y sus partes, piezas y accesorios"/>
    <s v="BOMBA DE VACIO  DE REFRIGERACION  BACUM"/>
    <n v="40151502"/>
    <n v="0"/>
    <n v="0"/>
    <n v="0"/>
    <n v="1"/>
    <n v="800000"/>
    <s v="UNIDAD"/>
    <s v=""/>
  </r>
  <r>
    <x v="28"/>
    <s v="02-02-01-004-001"/>
    <n v="10"/>
    <s v="Materiales y suministros - Metales básicos"/>
    <s v="TUBERIA DE COBRE DE 3/4 SEMI FLEXIBLE "/>
    <n v="40141751"/>
    <n v="0"/>
    <n v="0"/>
    <n v="0"/>
    <n v="20"/>
    <n v="800000"/>
    <s v="UNIDAD"/>
    <s v=""/>
  </r>
  <r>
    <x v="28"/>
    <s v="02-02-01-004-001"/>
    <n v="10"/>
    <s v="Materiales y suministros - Metales básicos"/>
    <s v="TUBERIA DE COBRE DE 5/8 SEMI FLEXIBLE "/>
    <n v="40141751"/>
    <n v="0"/>
    <n v="0"/>
    <n v="0"/>
    <n v="20"/>
    <n v="800000"/>
    <s v="UNIDAD"/>
    <s v=""/>
  </r>
  <r>
    <x v="28"/>
    <s v="02-02-01-004-001"/>
    <n v="10"/>
    <s v="Materiales y suministros - Metales básicos"/>
    <s v="TUBERIA DE COBRE DE 3/8 SEMI FLEXIBLE "/>
    <n v="40141751"/>
    <n v="0"/>
    <n v="0"/>
    <n v="0"/>
    <n v="20"/>
    <n v="800000"/>
    <s v="UNIDAD"/>
    <s v=""/>
  </r>
  <r>
    <x v="28"/>
    <s v="02-02-01-003-008-09"/>
    <n v="10"/>
    <s v="Materiales y suministros - Otros artículos manufacturados n. C. P."/>
    <s v="MELASA  X 20 BULTOS"/>
    <n v="70121601"/>
    <n v="0"/>
    <n v="0"/>
    <n v="0"/>
    <n v="20"/>
    <n v="800000"/>
    <s v="UNIDAD"/>
    <s v=""/>
  </r>
  <r>
    <x v="28"/>
    <s v="02-02-01-003-005-02"/>
    <n v="10"/>
    <s v="Materiales y suministros - Productos farmacéuticos"/>
    <s v="BELAMYL VITAMINA "/>
    <n v="70121601"/>
    <n v="0"/>
    <n v="0"/>
    <n v="0"/>
    <n v="1"/>
    <n v="800000"/>
    <s v="UNIDAD"/>
    <s v=""/>
  </r>
  <r>
    <x v="28"/>
    <s v="02-02-01-004-005-02"/>
    <n v="10"/>
    <s v="Materiales y suministros - Maquinaria de informática y sus partes, piezas y accesorios"/>
    <s v="MONITOR DE 20&quot;"/>
    <n v="43211900"/>
    <n v="0"/>
    <n v="0"/>
    <n v="0"/>
    <n v="1"/>
    <n v="399000"/>
    <s v="UNIDAD"/>
    <s v=""/>
  </r>
  <r>
    <x v="28"/>
    <s v="02-02-01-003-005-01"/>
    <n v="10"/>
    <s v="Materiales y suministros - Pinturas y barnices y productos relacionados; colores para la pintura artística; tintas"/>
    <s v="PINTURA EPOXICA POLIAMIDA DOS COMPONENTES"/>
    <n v="31211703"/>
    <n v="0"/>
    <n v="0"/>
    <n v="0"/>
    <n v="6"/>
    <n v="785400"/>
    <s v="GALON"/>
    <s v=""/>
  </r>
  <r>
    <x v="28"/>
    <s v="02-02-01-003-008-09"/>
    <n v="10"/>
    <s v="Materiales y suministros - Otros artículos manufacturados n. C. P."/>
    <s v="PAÑOS DESECHABLES INDUSTRIAL X80 (WYPALL)"/>
    <n v="47131500"/>
    <n v="0"/>
    <n v="0"/>
    <n v="0"/>
    <n v="14"/>
    <n v="573818"/>
    <s v="UNIDAD"/>
    <s v=""/>
  </r>
  <r>
    <x v="28"/>
    <s v="02-02-01-003-005-02"/>
    <n v="10"/>
    <s v="Materiales y suministros - Productos farmacéuticos"/>
    <s v="VACUNA HEXADOG "/>
    <n v="10111302"/>
    <n v="0"/>
    <n v="0"/>
    <n v="0"/>
    <n v="20"/>
    <n v="756000"/>
    <s v="UNIDAD"/>
    <s v=""/>
  </r>
  <r>
    <x v="28"/>
    <s v="02-02-01-004-002"/>
    <n v="10"/>
    <s v="Materiales y suministros - Productos metálicos elaborados (excepto maquinaria y equipo)"/>
    <s v="JAULA DE ALMACENAMIENTO DE BOTELLAS DE GASES "/>
    <n v="56111903"/>
    <n v="0"/>
    <n v="0"/>
    <n v="0"/>
    <n v="1"/>
    <n v="750000"/>
    <s v="UNIDAD"/>
    <s v=""/>
  </r>
  <r>
    <x v="28"/>
    <s v="02-02-01-003-005-02"/>
    <n v="10"/>
    <s v="Materiales y suministros - Productos farmacéuticos"/>
    <s v="KIT PRODUCTOS DE SERVICIO MEDICO DE URGENCIAS Y CAMPO PARA BOTIQUINES TIPO C (INSUMOS)"/>
    <n v="42172002"/>
    <n v="0"/>
    <n v="0"/>
    <n v="0"/>
    <n v="2"/>
    <n v="500000"/>
    <s v="UNIDAD"/>
    <s v=""/>
  </r>
  <r>
    <x v="28"/>
    <s v="02-02-01-004-006-05"/>
    <n v="10"/>
    <s v="Materiales y suministros - Lámparas eléctricas de incandescencia o descarga; lámparas de arco, equipo para alumbrado eléctrico; sus partes y piezas"/>
    <s v="BOMBILLOS AHORRADORES 20 W"/>
    <n v="39101600"/>
    <n v="0"/>
    <n v="0"/>
    <n v="0"/>
    <n v="100"/>
    <n v="749000"/>
    <s v="UNIDAD"/>
    <s v=""/>
  </r>
  <r>
    <x v="28"/>
    <s v="02-02-01-004-002"/>
    <n v="10"/>
    <s v="Materiales y suministros - Productos metálicos elaborados (excepto maquinaria y equipo)"/>
    <s v="GRIFERIA LAVAPLATOS  VERENA MONOCONTROL"/>
    <n v="30181800"/>
    <n v="0"/>
    <n v="0"/>
    <n v="0"/>
    <n v="4"/>
    <n v="740000"/>
    <s v="UNIDAD"/>
    <s v=""/>
  </r>
  <r>
    <x v="28"/>
    <s v="02-02-01-004-004-02"/>
    <n v="10"/>
    <s v="Materiales y suministros - Máquinas herramientas y sus partes, piezas y accesorios"/>
    <s v="JUEGO DE 20 DESTORNILLADORES CON • PUNTA REFORZADA ANTI-DESLIZANTE "/>
    <n v="27111514"/>
    <n v="0"/>
    <n v="0"/>
    <n v="0"/>
    <n v="1"/>
    <n v="360000"/>
    <s v="UNIDAD"/>
    <s v=""/>
  </r>
  <r>
    <x v="28"/>
    <s v="02-02-01-003-005-02"/>
    <n v="10"/>
    <s v="Materiales y suministros - Productos farmacéuticos"/>
    <s v="ANTIHELMIÍNTICO DE AMPLIO ESPECTRO PERROS GRANDES "/>
    <n v="10111302"/>
    <n v="0"/>
    <n v="0"/>
    <n v="0"/>
    <n v="28"/>
    <n v="705600"/>
    <s v="UNIDAD"/>
    <s v=""/>
  </r>
  <r>
    <x v="28"/>
    <s v="02-02-01-003-005-02"/>
    <n v="10"/>
    <s v="Materiales y suministros - Productos farmacéuticos"/>
    <s v="COLLAR ANTIPARACITORIO AMITRAZ 9%EXCIPIENTES INERTES 91%"/>
    <n v="10131604"/>
    <n v="0"/>
    <n v="0"/>
    <n v="0"/>
    <n v="20"/>
    <n v="701820"/>
    <s v="UNIDAD"/>
    <s v=""/>
  </r>
  <r>
    <x v="28"/>
    <s v="02-02-01-003-008-09"/>
    <n v="10"/>
    <s v="Materiales y suministros - Otros artículos manufacturados n. C. P."/>
    <s v="KITS DE AFEITADO O CUCHILLAS DE PREPARACION O CORTA UÑAS PARA USO QUIRURGICO"/>
    <n v="42295424"/>
    <n v="0"/>
    <n v="0"/>
    <n v="0"/>
    <n v="20"/>
    <n v="686300"/>
    <s v="UNIDAD"/>
    <s v=""/>
  </r>
  <r>
    <x v="28"/>
    <s v="02-02-01-003-006-02"/>
    <n v="10"/>
    <s v="Materiales y suministros - Otros productos de caucho"/>
    <s v="REFRIGERANTE"/>
    <n v="31151900"/>
    <n v="0"/>
    <n v="0"/>
    <n v="0"/>
    <n v="10"/>
    <n v="340000"/>
    <s v="UNIDAD"/>
    <s v=""/>
  </r>
  <r>
    <x v="28"/>
    <s v="02-02-01-003-006-09"/>
    <n v="10"/>
    <s v="Materiales y suministros - Otros productos plásticos"/>
    <s v="BALDE PLASTICO 12 LTS"/>
    <n v="47121804"/>
    <n v="0"/>
    <n v="0"/>
    <n v="0"/>
    <n v="70"/>
    <n v="664930"/>
    <s v="UNIDAD"/>
    <s v=""/>
  </r>
  <r>
    <x v="28"/>
    <s v="02-02-01-003-004-02"/>
    <n v="10"/>
    <s v="Materiales y suministros - Productos químicos inorgánicos básicos n. C. P."/>
    <s v="SODA CAUSTICA EN OJUELAS AL 100% X 300 KG"/>
    <n v="73101602"/>
    <n v="0"/>
    <n v="0"/>
    <n v="0"/>
    <n v="150"/>
    <n v="330000"/>
    <s v="UNIDAD"/>
    <s v=""/>
  </r>
  <r>
    <x v="28"/>
    <s v="02-02-01-004-008-02"/>
    <n v="10"/>
    <s v="Materiales y suministros - Instrumentos y aparatos de medición, verificación, análisis, de navegación y para otros fines (excepto instrumentos ópticos); instrumentos de control de procesos industriales, sus partes, piezas y accesorios"/>
    <s v="CONTACTOR ELECTRICO DE 40 AMPERIOS TRIFASICO"/>
    <n v="26101105"/>
    <n v="0"/>
    <n v="0"/>
    <n v="0"/>
    <n v="2"/>
    <n v="260000"/>
    <s v="UNIDAD"/>
    <s v=""/>
  </r>
  <r>
    <x v="28"/>
    <s v="02-02-01-004-002"/>
    <n v="10"/>
    <s v="Materiales y suministros - Productos metálicos elaborados (excepto maquinaria y equipo)"/>
    <s v="CABLE THHN 12 AWG"/>
    <n v="39121441"/>
    <n v="0"/>
    <n v="0"/>
    <n v="0"/>
    <n v="2"/>
    <n v="642000"/>
    <s v="UNIDAD"/>
    <s v=""/>
  </r>
  <r>
    <x v="28"/>
    <s v="02-02-01-003-008-09"/>
    <n v="10"/>
    <s v="Materiales y suministros - Otros artículos manufacturados n. C. P."/>
    <s v="PAÑO ABSORBENTE DE TELA"/>
    <n v="47131500"/>
    <n v="0"/>
    <n v="0"/>
    <n v="0"/>
    <n v="30"/>
    <n v="329940"/>
    <s v="UNIDAD"/>
    <s v=""/>
  </r>
  <r>
    <x v="28"/>
    <s v="02-02-01-003-008-09"/>
    <n v="10"/>
    <s v="Materiales y suministros - Otros artículos manufacturados n. C. P."/>
    <s v="BOLSA PARA DESECHOS HOSPITALARIOS ROJA"/>
    <n v="24111503"/>
    <n v="0"/>
    <n v="0"/>
    <n v="0"/>
    <n v="200"/>
    <n v="254800"/>
    <s v="UNIDAD"/>
    <s v=""/>
  </r>
  <r>
    <x v="28"/>
    <s v="02-02-01-003-006-02"/>
    <n v="10"/>
    <s v="Materiales y suministros - Otros productos de caucho"/>
    <s v="DUPLICADO DE LLAVE DE ENCENDIDO CON CHIP O IDENTIFICADOR"/>
    <n v="25172900"/>
    <n v="0"/>
    <n v="0"/>
    <n v="0"/>
    <n v="1"/>
    <n v="210000"/>
    <s v="UNIDAD"/>
    <s v=""/>
  </r>
  <r>
    <x v="28"/>
    <s v="02-02-01-003-006-09"/>
    <n v="10"/>
    <s v="Materiales y suministros - Otros productos plásticos"/>
    <s v="ACOPLE PARA LAVAMANOS Y LAVAPLATOS DE 1/2 X 1/2 &quot; PLASTICO LARGO DE 50 CM "/>
    <n v="40172522"/>
    <n v="0"/>
    <n v="0"/>
    <n v="0"/>
    <n v="20"/>
    <n v="250000"/>
    <s v="UNIDAD"/>
    <s v=""/>
  </r>
  <r>
    <x v="28"/>
    <s v="02-02-01-003-005-02"/>
    <n v="10"/>
    <s v="Materiales y suministros - Productos farmacéuticos"/>
    <s v="ANTIPARASITORIO DE AMPLIO ESPECTRO "/>
    <n v="10111302"/>
    <n v="0"/>
    <n v="0"/>
    <n v="0"/>
    <n v="28"/>
    <n v="617400"/>
    <s v="UNIDAD"/>
    <s v=""/>
  </r>
  <r>
    <x v="28"/>
    <s v="02-02-01-004-002"/>
    <n v="10"/>
    <s v="Materiales y suministros - Productos metálicos elaborados (excepto maquinaria y equipo)"/>
    <s v="COMEDOR EN ACERO INOXIDABLE PARA AGUA Y COMIDA GRANDE "/>
    <n v="10111302"/>
    <n v="0"/>
    <n v="0"/>
    <n v="0"/>
    <n v="20"/>
    <n v="609000"/>
    <s v="UNIDAD"/>
    <s v=""/>
  </r>
  <r>
    <x v="28"/>
    <s v="02-02-01-004-002"/>
    <n v="10"/>
    <s v="Materiales y suministros - Productos metálicos elaborados (excepto maquinaria y equipo)"/>
    <s v="LLAVES COMBINADAS DE RATCHET LARGAS MÉTRICAS"/>
    <n v="60104724"/>
    <n v="0"/>
    <n v="0"/>
    <n v="0"/>
    <n v="4"/>
    <n v="400000"/>
    <s v="UNIDAD"/>
    <s v=""/>
  </r>
  <r>
    <x v="28"/>
    <s v="02-02-01-004-002"/>
    <n v="10"/>
    <s v="Materiales y suministros - Productos metálicos elaborados (excepto maquinaria y equipo)"/>
    <s v="PROBADOR DE COMPRESION DE MANGUERA FLEXIBLE "/>
    <n v="47111601"/>
    <n v="0"/>
    <n v="0"/>
    <n v="0"/>
    <n v="1"/>
    <n v="600000"/>
    <s v="UNIDAD"/>
    <s v=""/>
  </r>
  <r>
    <x v="28"/>
    <s v="02-02-01-004-002"/>
    <n v="10"/>
    <s v="Materiales y suministros - Productos metálicos elaborados (excepto maquinaria y equipo)"/>
    <s v="LLAVE DE INPACTO NEUMATICA DE 1/2"/>
    <n v="27111515"/>
    <n v="0"/>
    <n v="0"/>
    <n v="0"/>
    <n v="1"/>
    <n v="600000"/>
    <s v="UNIDAD"/>
    <s v=""/>
  </r>
  <r>
    <x v="28"/>
    <s v="02-02-01-004-003-02"/>
    <n v="10"/>
    <s v="Materiales y suministros - Bombas, compresores, motores de fuerza hidráulica y motores de potencia neumática y válvulas y sus partes y piezas"/>
    <s v="MOTOR VENTILADOR  REFGERENCIA:K55HXWMW-1282 / 220V-60HZ 1/2 HP 3 AMP"/>
    <n v="26101105"/>
    <n v="0"/>
    <n v="0"/>
    <n v="0"/>
    <n v="3"/>
    <n v="360000"/>
    <s v="UNIDAD"/>
    <s v=""/>
  </r>
  <r>
    <x v="28"/>
    <s v="02-02-01-004-007-01"/>
    <n v="10"/>
    <s v="Materiales y suministros - Válvulas y tubos electrónicos; componentes electrónicos; sus partes y piezas"/>
    <s v="CAPACITOR DE ARRANQUE 3  MICROFARIDIOS A 370 VC"/>
    <n v="32121500"/>
    <n v="0"/>
    <n v="0"/>
    <n v="0"/>
    <n v="12"/>
    <n v="600000"/>
    <s v="UNIDAD"/>
    <s v=""/>
  </r>
  <r>
    <x v="28"/>
    <s v="02-02-01-004-007-01"/>
    <n v="10"/>
    <s v="Materiales y suministros - Válvulas y tubos electrónicos; componentes electrónicos; sus partes y piezas"/>
    <s v="CAPACITOR DE  3 PUERTOS  MARCHA 35 MICROFARIDIOS A 370 VC"/>
    <n v="32121500"/>
    <n v="0"/>
    <n v="0"/>
    <n v="0"/>
    <n v="12"/>
    <n v="600000"/>
    <s v="UNIDAD"/>
    <s v=""/>
  </r>
  <r>
    <x v="28"/>
    <s v="02-02-01-004-007-01"/>
    <n v="10"/>
    <s v="Materiales y suministros - Válvulas y tubos electrónicos; componentes electrónicos; sus partes y piezas"/>
    <s v="CAPACITOR DE  3 PUERTOS  MARCHA 40 MICROFARIDIOS A 370 VC"/>
    <n v="32121500"/>
    <n v="0"/>
    <n v="0"/>
    <n v="0"/>
    <n v="12"/>
    <n v="600000"/>
    <s v="UNIDAD"/>
    <s v=""/>
  </r>
  <r>
    <x v="28"/>
    <s v="02-02-01-004-007-01"/>
    <n v="10"/>
    <s v="Materiales y suministros - Válvulas y tubos electrónicos; componentes electrónicos; sus partes y piezas"/>
    <s v="SUPER START DE ARRANQUE DE 10000"/>
    <n v="25173902"/>
    <n v="0"/>
    <n v="0"/>
    <n v="0"/>
    <n v="10"/>
    <n v="600000"/>
    <s v="UNIDAD"/>
    <s v=""/>
  </r>
  <r>
    <x v="28"/>
    <s v="02-02-01-003-004-02"/>
    <n v="10"/>
    <s v="Materiales y suministros - Productos químicos inorgánicos básicos n. C. P."/>
    <s v="ACIDO PARA SERPENTINES EVAPORADORES( LIQUIDO PARA LIMPIEZA)"/>
    <n v="40101711"/>
    <n v="0"/>
    <n v="0"/>
    <n v="0"/>
    <n v="6"/>
    <n v="600000"/>
    <s v="UNIDAD"/>
    <s v=""/>
  </r>
  <r>
    <x v="28"/>
    <s v="02-02-01-003-005-02"/>
    <n v="10"/>
    <s v="Materiales y suministros - Productos farmacéuticos"/>
    <s v="CURAGAN SPRAY"/>
    <n v="70121601"/>
    <n v="0"/>
    <n v="0"/>
    <n v="0"/>
    <n v="20"/>
    <n v="600000"/>
    <s v="UNIDAD"/>
    <s v=""/>
  </r>
  <r>
    <x v="28"/>
    <s v="02-02-01-003-005-01"/>
    <n v="10"/>
    <s v="Materiales y suministros - Pinturas y barnices y productos relacionados; colores para la pintura artística; tintas"/>
    <s v="PINTURA TRAFICO PESADO, BLANCO"/>
    <n v="31211522"/>
    <n v="0"/>
    <n v="0"/>
    <n v="0"/>
    <n v="2"/>
    <n v="240000"/>
    <s v="GALON"/>
    <s v=""/>
  </r>
  <r>
    <x v="28"/>
    <s v="02-02-01-003-005-01"/>
    <n v="10"/>
    <s v="Materiales y suministros - Pinturas y barnices y productos relacionados; colores para la pintura artística; tintas"/>
    <s v="PINTURA TRAFICO PESADO ,AMARILLA"/>
    <n v="31211522"/>
    <n v="0"/>
    <n v="0"/>
    <n v="0"/>
    <n v="5"/>
    <n v="600000"/>
    <s v="GALON"/>
    <s v=""/>
  </r>
  <r>
    <x v="28"/>
    <s v="02-02-01-003-005-04"/>
    <n v="10"/>
    <s v="Materiales y suministros - Productos químicos n. C. P."/>
    <s v="GEL DESENGRASANTE Y LIMPIADOR DE MANOS PARA TRABAJO PESADO- HEAVY DUTY GREEN POWER"/>
    <n v="53131627"/>
    <n v="0"/>
    <n v="0"/>
    <n v="0"/>
    <n v="2"/>
    <n v="240000"/>
    <s v="GALON"/>
    <s v=""/>
  </r>
  <r>
    <x v="28"/>
    <s v="02-02-01-003-005-03"/>
    <n v="10"/>
    <s v="Materiales y suministros - Jabón, preparados para limpieza, perfumes y preparados de tocador"/>
    <s v="JABON DESENGRASANTE LIQUIDO "/>
    <n v="15121517"/>
    <n v="0"/>
    <n v="0"/>
    <n v="0"/>
    <n v="3"/>
    <n v="360000"/>
    <s v="GALON"/>
    <s v=""/>
  </r>
  <r>
    <x v="28"/>
    <s v="02-02-01-004-006-02"/>
    <n v="10"/>
    <s v="Materiales y suministros - Aparatos de control eléctrico y distribución de electricidad y sus partes y piezas"/>
    <s v="EXTENSIONES RETRACTILES 12 MTS"/>
    <n v="39121440"/>
    <n v="0"/>
    <n v="0"/>
    <n v="0"/>
    <n v="1"/>
    <n v="300000"/>
    <s v="UNIDAD"/>
    <s v=""/>
  </r>
  <r>
    <x v="28"/>
    <s v="02-02-01-003-001"/>
    <n v="10"/>
    <s v="Materiales y suministros - Productos de madera, corcho, cestería y espartería"/>
    <s v="PLANCHON CEDRO PUERTO ASIS  300 CMX 30 CM X 3 CM "/>
    <n v="11121600"/>
    <n v="0"/>
    <n v="0"/>
    <n v="0"/>
    <n v="3"/>
    <n v="360000"/>
    <s v="UNIDAD"/>
    <s v=""/>
  </r>
  <r>
    <x v="28"/>
    <s v="02-02-01-003-006-09"/>
    <n v="10"/>
    <s v="Materiales y suministros - Otros productos plásticos"/>
    <s v="ACOPLE SANITARIO DE 1/2 X 7/8 &quot; PLASTICO DE 50 CM "/>
    <n v="40172522"/>
    <n v="0"/>
    <n v="0"/>
    <n v="0"/>
    <n v="30"/>
    <n v="36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63800"/>
    <n v="0"/>
    <n v="0"/>
    <n v="0"/>
    <n v="150"/>
    <n v="309000"/>
    <s v="UNIDAD"/>
    <s v=""/>
  </r>
  <r>
    <x v="28"/>
    <s v="02-02-01-004-003-09"/>
    <n v="10"/>
    <s v="Materiales y suministros - Otras máquinas para usos generales y sus partes y piezas"/>
    <s v="EXTINTOR PORTATIL  - AGENTE LIMPIO PQS SOLKAFLAM DE 2500 GR"/>
    <n v="46191601"/>
    <n v="0"/>
    <n v="0"/>
    <n v="0"/>
    <n v="7"/>
    <n v="595000"/>
    <s v="UNIDAD"/>
    <s v=""/>
  </r>
  <r>
    <x v="28"/>
    <s v="02-02-01-003-005-03"/>
    <n v="10"/>
    <s v="Materiales y suministros - Jabón, preparados para limpieza, perfumes y preparados de tocador"/>
    <s v="SHAMPOO CON ALOE VERA "/>
    <n v="10111302"/>
    <n v="0"/>
    <n v="0"/>
    <n v="0"/>
    <n v="12"/>
    <n v="590940"/>
    <s v="UNIDAD"/>
    <s v=""/>
  </r>
  <r>
    <x v="28"/>
    <s v="02-02-01-004-002"/>
    <n v="10"/>
    <s v="Materiales y suministros - Productos metálicos elaborados (excepto maquinaria y equipo)"/>
    <s v="COLLAR DE AHOGO DE CADENA ESLABONADA "/>
    <n v="10131604"/>
    <n v="0"/>
    <n v="0"/>
    <n v="0"/>
    <n v="20"/>
    <n v="588000"/>
    <s v="UNIDAD"/>
    <s v=""/>
  </r>
  <r>
    <x v="28"/>
    <s v="02-02-01-004-006-01"/>
    <n v="10"/>
    <s v="Materiales y suministros - Motores, generadores y transformadores eléctricos y sus partes y piezas"/>
    <s v="BREACKER TRIIPOLAR ENCHUFABLE 100 AMP"/>
    <n v="39121603"/>
    <n v="0"/>
    <n v="0"/>
    <n v="0"/>
    <n v="6"/>
    <n v="577800"/>
    <s v="UNIDAD"/>
    <s v=""/>
  </r>
  <r>
    <x v="28"/>
    <s v="02-02-01-003-008-09"/>
    <n v="10"/>
    <s v="Materiales y suministros - Otros artículos manufacturados n. C. P."/>
    <s v="CEPILLO PARA LAVAR PISOS"/>
    <n v="47131605"/>
    <n v="0"/>
    <n v="0"/>
    <n v="0"/>
    <n v="30"/>
    <n v="191100"/>
    <s v="UNIDAD"/>
    <s v=""/>
  </r>
  <r>
    <x v="28"/>
    <s v="02-02-01-003-008-09"/>
    <n v="10"/>
    <s v="Materiales y suministros - Otros artículos manufacturados n. C. P."/>
    <s v="BOLSA POLIETILENO NEGRA 60 X 80"/>
    <n v="47121701"/>
    <n v="0"/>
    <n v="0"/>
    <n v="0"/>
    <n v="400"/>
    <n v="283200"/>
    <s v="UNIDAD"/>
    <s v=""/>
  </r>
  <r>
    <x v="28"/>
    <s v="02-01-01-003-008-01-2"/>
    <n v="10"/>
    <s v="Activos fijos - Muebles, del tipo utilizado en oficinas"/>
    <s v="ARCHIVADOR 4 CAJONES METÁLICO"/>
    <n v="56101700"/>
    <n v="0"/>
    <n v="0"/>
    <n v="0"/>
    <n v="1"/>
    <n v="545000"/>
    <s v="UNIDAD"/>
    <s v=""/>
  </r>
  <r>
    <x v="28"/>
    <s v="02-02-01-004-003-09"/>
    <n v="10"/>
    <s v="Materiales y suministros - Otras máquinas para usos generales y sus partes y piezas"/>
    <s v="PESO DIGITAL "/>
    <n v="10111302"/>
    <n v="0"/>
    <n v="0"/>
    <n v="0"/>
    <n v="1"/>
    <n v="271950"/>
    <s v="UNIDAD"/>
    <s v=""/>
  </r>
  <r>
    <x v="28"/>
    <s v="02-02-01-003-006-03"/>
    <n v="10"/>
    <s v="Materiales y suministros - Semimanufacturas de plástico"/>
    <s v="CINTA ASFALTICA AUTO ADHESIVA PRESENTACION ROLLO DE 10 CM X 10 MT"/>
    <n v="31201500"/>
    <n v="0"/>
    <n v="0"/>
    <n v="0"/>
    <n v="8"/>
    <n v="542640"/>
    <s v="UNIDAD"/>
    <s v=""/>
  </r>
  <r>
    <x v="28"/>
    <s v="02-02-01-002-007"/>
    <n v="10"/>
    <s v="Materiales y suministros - Artículos textiles (excepto prendas de vestir)"/>
    <s v="TRIANGULO DE EVACUACION CON TIRANTES"/>
    <n v="46161715"/>
    <n v="0"/>
    <n v="0"/>
    <n v="0"/>
    <n v="2"/>
    <n v="540000"/>
    <s v="UNIDAD"/>
    <s v=""/>
  </r>
  <r>
    <x v="28"/>
    <s v="02-02-01-004-004-08"/>
    <n v="10"/>
    <s v="Materiales y suministros - Aparatos de uso doméstico y sus partes y piezas"/>
    <s v="MAQUINA DE PELUQUERIA"/>
    <n v="53131643"/>
    <n v="0"/>
    <n v="0"/>
    <n v="0"/>
    <n v="2"/>
    <n v="360000"/>
    <s v="UNIDAD"/>
    <s v=""/>
  </r>
  <r>
    <x v="28"/>
    <s v="02-02-01-003-001"/>
    <n v="10"/>
    <s v="Materiales y suministros - Productos de madera, corcho, cestería y espartería"/>
    <s v="TRIPLEX DE 18MM EN PINO"/>
    <n v="11122001"/>
    <n v="0"/>
    <n v="0"/>
    <n v="0"/>
    <n v="2"/>
    <n v="214200"/>
    <s v="UNIDAD"/>
    <s v=""/>
  </r>
  <r>
    <x v="28"/>
    <s v="02-02-01-004-003-09"/>
    <n v="10"/>
    <s v="Materiales y suministros - Otras máquinas para usos generales y sus partes y piezas"/>
    <s v="EXTINTOR PORTATIL  - AGENTE LIMPIO PQS SOLKAFLAM DE 9000 GR"/>
    <n v="46191601"/>
    <n v="0"/>
    <n v="0"/>
    <n v="0"/>
    <n v="2"/>
    <n v="530000"/>
    <s v="UNIDAD"/>
    <s v=""/>
  </r>
  <r>
    <x v="28"/>
    <s v="02-02-01-003-001"/>
    <n v="10"/>
    <s v="Materiales y suministros - Productos de madera, corcho, cestería y espartería"/>
    <s v="PLANCHON PINO 300 CMX 30 CM X 5 CM "/>
    <n v="11121600"/>
    <n v="0"/>
    <n v="0"/>
    <n v="0"/>
    <n v="5"/>
    <n v="265000"/>
    <s v="UNIDAD"/>
    <s v=""/>
  </r>
  <r>
    <x v="28"/>
    <s v="02-02-01-004-001"/>
    <n v="10"/>
    <s v="Materiales y suministros - Metales básicos"/>
    <s v="POSTE DE ANCLAJE ACERADO "/>
    <n v="10111302"/>
    <n v="0"/>
    <n v="0"/>
    <n v="0"/>
    <n v="10"/>
    <n v="325500"/>
    <s v="UNIDAD"/>
    <s v=""/>
  </r>
  <r>
    <x v="28"/>
    <s v="02-02-01-010-005"/>
    <n v="10"/>
    <s v="Materiales y suministros - Otros elementos militares de un solo uso"/>
    <s v="KIT CONTROL DERRAMES QUIMICOS (OLEOFILICO) 20 GALONES"/>
    <n v="47131905"/>
    <n v="0"/>
    <n v="0"/>
    <n v="0"/>
    <n v="1"/>
    <n v="260000"/>
    <s v="UNIDAD"/>
    <s v=""/>
  </r>
  <r>
    <x v="28"/>
    <s v="02-02-01-003-005-01"/>
    <n v="10"/>
    <s v="Materiales y suministros - Pinturas y barnices y productos relacionados; colores para la pintura artística; tintas"/>
    <s v="ESMALTE  SINTETICO A BASE DE RESINA TIPO 1  COLOR BLANCO"/>
    <n v="31211703"/>
    <n v="0"/>
    <n v="0"/>
    <n v="0"/>
    <n v="10"/>
    <n v="520000"/>
    <s v="GALON"/>
    <s v=""/>
  </r>
  <r>
    <x v="28"/>
    <s v="02-02-01-002-003-03"/>
    <n v="10"/>
    <s v="Materiales y suministros - Preparaciones utilizadas en la alimentación de animales"/>
    <s v="HILLS SCIENCE DIET LATA MANTENIMIENTO "/>
    <n v="10111302"/>
    <n v="0"/>
    <n v="0"/>
    <n v="0"/>
    <n v="20"/>
    <n v="340200"/>
    <s v="UNIDAD"/>
    <s v=""/>
  </r>
  <r>
    <x v="28"/>
    <s v="02-02-01-003-005-02"/>
    <n v="10"/>
    <s v="Materiales y suministros - Productos farmacéuticos"/>
    <s v="VITAMINICO MINERAL VITAMINA A "/>
    <n v="10111302"/>
    <n v="0"/>
    <n v="0"/>
    <n v="0"/>
    <n v="10"/>
    <n v="507360"/>
    <s v="UNIDAD"/>
    <s v=""/>
  </r>
  <r>
    <x v="28"/>
    <s v="02-02-01-004-008-02"/>
    <n v="10"/>
    <s v="Materiales y suministros - Instrumentos y aparatos de medición, verificación, análisis, de navegación y para otros fines (excepto instrumentos ópticos); instrumentos de control de procesos industriales, sus partes, piezas y accesorios"/>
    <s v="CONTACTOR ELECTRICO DE 20 AMPERIOS TRIFASICO"/>
    <n v="26101105"/>
    <n v="0"/>
    <n v="0"/>
    <n v="0"/>
    <n v="2"/>
    <n v="200000"/>
    <s v="UNIDAD"/>
    <s v=""/>
  </r>
  <r>
    <x v="28"/>
    <s v="02-02-01-002-007"/>
    <n v="10"/>
    <s v="Materiales y suministros - Artículos textiles (excepto prendas de vestir)"/>
    <s v="CINTURON TACTICO DE EMERGENCIA"/>
    <n v="46182306"/>
    <n v="0"/>
    <n v="0"/>
    <n v="0"/>
    <n v="10"/>
    <n v="500000"/>
    <s v="UNIDAD"/>
    <s v=""/>
  </r>
  <r>
    <x v="28"/>
    <s v="02-02-01-003-004-06"/>
    <n v="10"/>
    <s v="Materiales y suministros - Abonos y plaguicidas"/>
    <s v="LORSBAN X 20 KG"/>
    <n v="10191509"/>
    <n v="0"/>
    <n v="0"/>
    <n v="0"/>
    <n v="20"/>
    <n v="500000"/>
    <s v="UNIDAD"/>
    <s v=""/>
  </r>
  <r>
    <x v="28"/>
    <s v="02-02-01-003-004-06"/>
    <n v="10"/>
    <s v="Materiales y suministros - Abonos y plaguicidas"/>
    <s v="UREA BULTO X 10 UNIDADES"/>
    <n v="10171504"/>
    <n v="0"/>
    <n v="0"/>
    <n v="0"/>
    <n v="10"/>
    <n v="500000"/>
    <s v="UNIDAD"/>
    <s v=""/>
  </r>
  <r>
    <x v="28"/>
    <s v="02-02-01-003-004-06"/>
    <n v="10"/>
    <s v="Materiales y suministros - Abonos y plaguicidas"/>
    <s v="TRIPLE 15 BULTO X 6 UNIDADES"/>
    <n v="10171504"/>
    <n v="0"/>
    <n v="0"/>
    <n v="0"/>
    <n v="10"/>
    <n v="500000"/>
    <s v="UNIDAD"/>
    <s v=""/>
  </r>
  <r>
    <x v="28"/>
    <s v="02-02-01-003-006-04"/>
    <n v="10"/>
    <s v="Materiales y suministros - Productos de empaque y envasado, de plástico"/>
    <s v="BOLSAS JUMBO X COLORES X 1000 UNIDADES"/>
    <n v="47121701"/>
    <n v="0"/>
    <n v="0"/>
    <n v="0"/>
    <n v="500"/>
    <n v="250000"/>
    <s v="UNIDAD"/>
    <s v=""/>
  </r>
  <r>
    <x v="28"/>
    <s v="02-02-01-004-004-02"/>
    <n v="10"/>
    <s v="Materiales y suministros - Máquinas herramientas y sus partes, piezas y accesorios"/>
    <s v="MOTOSIERRA "/>
    <n v="27112038"/>
    <n v="0"/>
    <n v="0"/>
    <n v="0"/>
    <n v="1"/>
    <n v="500000"/>
    <s v="UNIDAD"/>
    <s v=""/>
  </r>
  <r>
    <x v="28"/>
    <s v="02-02-01-004-004-02"/>
    <n v="10"/>
    <s v="Materiales y suministros - Máquinas herramientas y sus partes, piezas y accesorios"/>
    <s v="PROBADOR DE PRESION SISTEMA REFRIGERACION MOTOR "/>
    <n v="27112126"/>
    <n v="0"/>
    <n v="0"/>
    <n v="0"/>
    <n v="1"/>
    <n v="480000"/>
    <s v="UNIDAD"/>
    <s v=""/>
  </r>
  <r>
    <x v="28"/>
    <s v="02-02-01-004-006-01"/>
    <n v="10"/>
    <s v="Materiales y suministros - Motores, generadores y transformadores eléctricos y sus partes y piezas"/>
    <s v="BREACKER BIPOLAR ENCHUFABLE 40 AMP"/>
    <n v="39121602"/>
    <n v="0"/>
    <n v="0"/>
    <n v="0"/>
    <n v="12"/>
    <n v="480000"/>
    <s v="UNIDAD"/>
    <s v=""/>
  </r>
  <r>
    <x v="28"/>
    <s v="02-02-01-003-006-09"/>
    <n v="10"/>
    <s v="Materiales y suministros - Otros productos plásticos"/>
    <s v="ARBOL DE ENTRADA SANITARIO "/>
    <n v="31211505"/>
    <n v="0"/>
    <n v="0"/>
    <n v="0"/>
    <n v="12"/>
    <n v="142800"/>
    <s v="UNIDAD"/>
    <s v=""/>
  </r>
  <r>
    <x v="28"/>
    <s v="02-02-01-003-001"/>
    <n v="10"/>
    <s v="Materiales y suministros - Productos de madera, corcho, cestería y espartería"/>
    <s v="TRIPLEX DE 15MM EN PINO"/>
    <n v="11122001"/>
    <n v="0"/>
    <n v="0"/>
    <n v="0"/>
    <n v="2"/>
    <n v="190400"/>
    <s v="UNIDAD"/>
    <s v=""/>
  </r>
  <r>
    <x v="28"/>
    <s v="02-02-01-003-005-02"/>
    <n v="10"/>
    <s v="Materiales y suministros - Productos farmacéuticos"/>
    <s v="RONDEL ANTIPARACITARIO INTERNO "/>
    <n v="10111302"/>
    <n v="0"/>
    <n v="0"/>
    <n v="0"/>
    <n v="60"/>
    <n v="472500"/>
    <s v="UNIDAD"/>
    <s v=""/>
  </r>
  <r>
    <x v="28"/>
    <s v="02-02-01-003-005-01"/>
    <n v="10"/>
    <s v="Materiales y suministros - Pinturas y barnices y productos relacionados; colores para la pintura artística; tintas"/>
    <s v="LACA CATALIZADA NITRO COLOR MIEL ACABADO SEMIBLILLANTE"/>
    <n v="31211703"/>
    <n v="0"/>
    <n v="0"/>
    <n v="0"/>
    <n v="4"/>
    <n v="236000"/>
    <s v="GALON"/>
    <s v=""/>
  </r>
  <r>
    <x v="28"/>
    <s v="02-02-01-003-006-02"/>
    <n v="10"/>
    <s v="Materiales y suministros - Otros productos de caucho"/>
    <s v="PELOTA MACIZA DE CAUCHO "/>
    <n v="10111301"/>
    <n v="0"/>
    <n v="0"/>
    <n v="0"/>
    <n v="12"/>
    <n v="201600"/>
    <s v="UNIDAD"/>
    <s v=""/>
  </r>
  <r>
    <x v="28"/>
    <s v="02-02-01-003-008-09"/>
    <n v="10"/>
    <s v="Materiales y suministros - Otros artículos manufacturados n. C. P."/>
    <s v="ESPONJA"/>
    <n v="47131603"/>
    <n v="0"/>
    <n v="0"/>
    <n v="0"/>
    <n v="50"/>
    <n v="144750"/>
    <s v="UNIDAD"/>
    <s v=""/>
  </r>
  <r>
    <x v="28"/>
    <s v="02-02-01-003-005-02"/>
    <n v="10"/>
    <s v="Materiales y suministros - Productos farmacéuticos"/>
    <s v="VITAMINAS A, D3, E, PIRIDOXINA"/>
    <n v="10111302"/>
    <n v="0"/>
    <n v="0"/>
    <n v="0"/>
    <n v="10"/>
    <n v="463080"/>
    <s v="UNIDAD"/>
    <s v=""/>
  </r>
  <r>
    <x v="28"/>
    <s v="02-02-01-003-005-01"/>
    <n v="10"/>
    <s v="Materiales y suministros - Pinturas y barnices y productos relacionados; colores para la pintura artística; tintas"/>
    <s v="ESTUCO PLASTICO"/>
    <n v="31211505"/>
    <n v="0"/>
    <n v="0"/>
    <n v="0"/>
    <n v="12"/>
    <n v="276000"/>
    <s v="GALON"/>
    <s v=""/>
  </r>
  <r>
    <x v="28"/>
    <s v="02-02-01-004-002"/>
    <n v="10"/>
    <s v="Materiales y suministros - Productos metálicos elaborados (excepto maquinaria y equipo)"/>
    <s v="GRIFERIA LAVAMANOS SENCILLA"/>
    <n v="30181800"/>
    <n v="0"/>
    <n v="0"/>
    <n v="0"/>
    <n v="8"/>
    <n v="240000"/>
    <s v="UNIDAD"/>
    <s v=""/>
  </r>
  <r>
    <x v="28"/>
    <s v="02-02-01-003-005-01"/>
    <n v="10"/>
    <s v="Materiales y suministros - Pinturas y barnices y productos relacionados; colores para la pintura artística; tintas"/>
    <s v="BARNIZ POLIURETANO PARA MADERAS USO INTERIOR Y EXTERIOR"/>
    <n v="31211703"/>
    <n v="0"/>
    <n v="0"/>
    <n v="0"/>
    <n v="2"/>
    <n v="178000"/>
    <s v="GALON"/>
    <s v=""/>
  </r>
  <r>
    <x v="28"/>
    <s v="02-02-01-003-008-09"/>
    <n v="10"/>
    <s v="Materiales y suministros - Otros artículos manufacturados n. C. P."/>
    <s v="CEPILLO PARA SANITARIO"/>
    <n v="47131608"/>
    <n v="0"/>
    <n v="0"/>
    <n v="0"/>
    <n v="80"/>
    <n v="444720"/>
    <s v="UNIDAD"/>
    <s v=""/>
  </r>
  <r>
    <x v="28"/>
    <s v="02-02-01-003-008-09"/>
    <n v="10"/>
    <s v="Materiales y suministros - Otros artículos manufacturados n. C. P."/>
    <s v="LIMPIA VIDRIO LIQUIDO CON PISTOLA"/>
    <n v="47131824"/>
    <n v="0"/>
    <n v="0"/>
    <n v="0"/>
    <n v="30"/>
    <n v="236220"/>
    <s v="UNIDAD"/>
    <s v=""/>
  </r>
  <r>
    <x v="28"/>
    <s v="02-02-01-003-001"/>
    <n v="10"/>
    <s v="Materiales y suministros - Productos de madera, corcho, cestería y espartería"/>
    <s v="PLANCHON CEDRO PUERTO ASIS 300 CMX 30 CM X 5 CM "/>
    <n v="11121600"/>
    <n v="0"/>
    <n v="0"/>
    <n v="0"/>
    <n v="3"/>
    <n v="435000"/>
    <s v="UNIDAD"/>
    <s v=""/>
  </r>
  <r>
    <x v="28"/>
    <s v="02-02-01-003-007-09"/>
    <n v="10"/>
    <s v="Materiales y suministros - Otros productos minerales no metálicos n. C. P."/>
    <s v="MASILLA ELASTICA SELLANTE ADHESIVA CON BASE EN POLIURETANO SIKAFLEX 1A COLOR BLANCO"/>
    <n v="31201611"/>
    <n v="0"/>
    <n v="0"/>
    <n v="0"/>
    <n v="15"/>
    <n v="435000"/>
    <s v="UNIDAD"/>
    <s v=""/>
  </r>
  <r>
    <x v="28"/>
    <s v="02-02-01-004-006-01"/>
    <n v="10"/>
    <s v="Materiales y suministros - Motores, generadores y transformadores eléctricos y sus partes y piezas"/>
    <s v="BREACKER BIPOLAR ENCHUFABLE 30 AMP"/>
    <n v="39121602"/>
    <n v="0"/>
    <n v="0"/>
    <n v="0"/>
    <n v="12"/>
    <n v="420000"/>
    <s v="UNIDAD"/>
    <s v=""/>
  </r>
  <r>
    <x v="28"/>
    <s v="02-02-01-004-006-05"/>
    <n v="10"/>
    <s v="Materiales y suministros - Lámparas eléctricas de incandescencia o descarga; lámparas de arco, equipo para alumbrado eléctrico; sus partes y piezas"/>
    <s v="LAMPARA HALOGENA PARA AFUERA DEL HANGAR "/>
    <n v="39101601"/>
    <n v="0"/>
    <n v="0"/>
    <n v="0"/>
    <n v="4"/>
    <n v="407600"/>
    <s v="UNIDAD"/>
    <s v=""/>
  </r>
  <r>
    <x v="28"/>
    <s v="02-02-01-003-008-09"/>
    <n v="10"/>
    <s v="Materiales y suministros - Otros artículos manufacturados n. C. P."/>
    <s v="PLASTICO VINIPEL"/>
    <n v="48102109"/>
    <n v="0"/>
    <n v="0"/>
    <n v="0"/>
    <n v="5"/>
    <n v="202660"/>
    <s v="UNIDAD"/>
    <s v=""/>
  </r>
  <r>
    <x v="28"/>
    <s v="02-02-01-003-006-03"/>
    <n v="10"/>
    <s v="Materiales y suministros - Semimanufacturas de plástico"/>
    <s v="MANGUERA CON TERMINALES X 25 METROS"/>
    <n v="40142008"/>
    <n v="0"/>
    <n v="0"/>
    <n v="0"/>
    <n v="1"/>
    <n v="135000"/>
    <s v="UNIDAD"/>
    <s v=""/>
  </r>
  <r>
    <x v="28"/>
    <s v="02-02-01-004-004-02"/>
    <n v="10"/>
    <s v="Materiales y suministros - Máquinas herramientas y sus partes, piezas y accesorios"/>
    <s v="JUEGO DE REPARACION DE LLANTAS SELLOMATIC "/>
    <n v="25172511"/>
    <n v="0"/>
    <n v="0"/>
    <n v="0"/>
    <n v="1"/>
    <n v="200000"/>
    <s v="UNIDAD"/>
    <s v=""/>
  </r>
  <r>
    <x v="28"/>
    <s v="02-02-01-004-004-02"/>
    <n v="10"/>
    <s v="Materiales y suministros - Máquinas herramientas y sus partes, piezas y accesorios"/>
    <s v="EXTRACTOR REVERSIBLE DE TRES BRAZOS "/>
    <n v="27111515"/>
    <n v="0"/>
    <n v="0"/>
    <n v="0"/>
    <n v="1"/>
    <n v="400000"/>
    <s v="UNIDAD"/>
    <s v=""/>
  </r>
  <r>
    <x v="28"/>
    <s v="02-02-01-003-008-09"/>
    <n v="10"/>
    <s v="Materiales y suministros - Otros artículos manufacturados n. C. P."/>
    <s v="BIGBAG X 10 UNIDADES"/>
    <n v="47121701"/>
    <n v="0"/>
    <n v="0"/>
    <n v="0"/>
    <n v="10"/>
    <n v="400000"/>
    <s v="UNIDAD"/>
    <s v=""/>
  </r>
  <r>
    <x v="28"/>
    <s v="02-02-01-004-002"/>
    <n v="10"/>
    <s v="Materiales y suministros - Productos metálicos elaborados (excepto maquinaria y equipo)"/>
    <s v="CANDADO ALEMAN GRANDE DE 97 MM DE ALTO"/>
    <n v="46171501"/>
    <n v="0"/>
    <n v="0"/>
    <n v="0"/>
    <n v="3"/>
    <n v="240000"/>
    <s v="UNIDAD"/>
    <s v=""/>
  </r>
  <r>
    <x v="28"/>
    <s v="02-02-01-004-005-02"/>
    <n v="10"/>
    <s v="Materiales y suministros - Maquinaria de informática y sus partes, piezas y accesorios"/>
    <s v="MODULO DE VOZ EXTERNO "/>
    <n v="43221700"/>
    <n v="0"/>
    <n v="0"/>
    <n v="0"/>
    <n v="2"/>
    <n v="399840"/>
    <s v="UNIDAD"/>
    <s v=""/>
  </r>
  <r>
    <x v="28"/>
    <s v="02-02-01-002-008"/>
    <n v="10"/>
    <s v="Materiales y suministros - Dotación (prendas de vestir y calzado)"/>
    <s v="PECHERAS CON ALCLAJE ACERADO CANINO GRANDE"/>
    <n v="10111302"/>
    <n v="0"/>
    <n v="0"/>
    <n v="0"/>
    <n v="3"/>
    <n v="198450"/>
    <s v="UNIDAD"/>
    <s v=""/>
  </r>
  <r>
    <x v="28"/>
    <s v="02-02-01-002-008"/>
    <n v="10"/>
    <s v="Materiales y suministros - Dotación (prendas de vestir y calzado)"/>
    <s v="PECHERAS CON ALCLAJE ACERADO CANINO MEDIANO "/>
    <n v="10111302"/>
    <n v="0"/>
    <n v="0"/>
    <n v="0"/>
    <n v="3"/>
    <n v="198450"/>
    <s v="UNIDAD"/>
    <s v=""/>
  </r>
  <r>
    <x v="28"/>
    <s v="02-02-01-003-008-09"/>
    <n v="10"/>
    <s v="Materiales y suministros - Otros artículos manufacturados n. C. P."/>
    <s v="JABON TIPO HOTEL"/>
    <n v="53131608"/>
    <n v="0"/>
    <n v="0"/>
    <n v="0"/>
    <n v="90"/>
    <n v="114660"/>
    <s v="UNIDAD"/>
    <s v=""/>
  </r>
  <r>
    <x v="28"/>
    <s v="02-02-01-003-005-03"/>
    <n v="10"/>
    <s v="Materiales y suministros - Jabón, preparados para limpieza, perfumes y preparados de tocador"/>
    <s v="SHAMPOO DESENGRASANTE PARA VECHICULO"/>
    <n v="47131828"/>
    <n v="0"/>
    <n v="0"/>
    <n v="0"/>
    <n v="20"/>
    <n v="189980"/>
    <s v="UNIDAD"/>
    <s v=""/>
  </r>
  <r>
    <x v="28"/>
    <s v="02-02-01-003-008-09"/>
    <n v="10"/>
    <s v="Materiales y suministros - Otros artículos manufacturados n. C. P."/>
    <s v="CIERRES MAGNETICOS "/>
    <n v="43221700"/>
    <n v="0"/>
    <n v="0"/>
    <n v="0"/>
    <n v="6"/>
    <n v="378000"/>
    <s v="UNIDAD"/>
    <s v=""/>
  </r>
  <r>
    <x v="28"/>
    <s v="02-02-01-002-007"/>
    <n v="10"/>
    <s v="Materiales y suministros - Artículos textiles (excepto prendas de vestir)"/>
    <s v="BALLETILLA BLANCA"/>
    <n v="47131500"/>
    <n v="0"/>
    <n v="0"/>
    <n v="0"/>
    <n v="30"/>
    <n v="186510"/>
    <s v="UNIDAD"/>
    <s v=""/>
  </r>
  <r>
    <x v="28"/>
    <s v="02-02-01-002-008"/>
    <n v="10"/>
    <s v="Materiales y suministros - Dotación (prendas de vestir y calzado)"/>
    <s v="PRETALES PARA TRABAJO EN POSTES"/>
    <n v="46182306"/>
    <n v="0"/>
    <n v="0"/>
    <n v="0"/>
    <n v="1"/>
    <n v="183000"/>
    <s v="UNIDAD"/>
    <s v=""/>
  </r>
  <r>
    <x v="28"/>
    <s v="02-02-01-003-005-03"/>
    <n v="10"/>
    <s v="Materiales y suministros - Jabón, preparados para limpieza, perfumes y preparados de tocador"/>
    <s v="DESINFECTANTE  DE MANOS"/>
    <n v="53131626"/>
    <n v="0"/>
    <n v="0"/>
    <n v="0"/>
    <n v="2"/>
    <n v="362932"/>
    <s v="UNIDAD"/>
    <s v=""/>
  </r>
  <r>
    <x v="28"/>
    <s v="02-02-01-003-005-04"/>
    <n v="10"/>
    <s v="Materiales y suministros - Productos químicos n. C. P."/>
    <s v="LUBRICANTE EN SPRAY WD40"/>
    <n v="25172900"/>
    <n v="0"/>
    <n v="0"/>
    <n v="0"/>
    <n v="10"/>
    <n v="360000"/>
    <s v="UNIDAD"/>
    <s v=""/>
  </r>
  <r>
    <x v="28"/>
    <s v="02-02-01-004-002"/>
    <n v="10"/>
    <s v="Materiales y suministros - Productos metálicos elaborados (excepto maquinaria y equipo)"/>
    <s v="DUPLICADO DE LLAVE DE ENCENDIDO"/>
    <n v="25173900"/>
    <n v="0"/>
    <n v="0"/>
    <n v="0"/>
    <n v="1"/>
    <n v="180000"/>
    <s v="UNIDAD"/>
    <s v=""/>
  </r>
  <r>
    <x v="28"/>
    <s v="02-02-01-003-006-09"/>
    <n v="10"/>
    <s v="Materiales y suministros - Otros productos plásticos"/>
    <s v="EMBOLO LLAVE  DUCHA  "/>
    <n v="30181800"/>
    <n v="0"/>
    <n v="0"/>
    <n v="0"/>
    <n v="10"/>
    <n v="178500"/>
    <s v="UNIDAD"/>
    <s v=""/>
  </r>
  <r>
    <x v="28"/>
    <s v="02-01-01-004-004-02"/>
    <n v="10"/>
    <s v="Activos fijos - Máquinas herramientas y sus partes, piezas y accesorios"/>
    <s v="CORTASETO"/>
    <n v="27112035"/>
    <n v="0"/>
    <n v="0"/>
    <n v="0"/>
    <n v="1"/>
    <n v="350000"/>
    <s v="UNIDAD"/>
    <s v=""/>
  </r>
  <r>
    <x v="28"/>
    <s v="02-02-01-003-005-02"/>
    <n v="10"/>
    <s v="Materiales y suministros - Productos farmacéuticos"/>
    <s v="SUTURA ABSORBIBLE AMARILLO TRENZADO "/>
    <n v="10111302"/>
    <n v="0"/>
    <n v="0"/>
    <n v="0"/>
    <n v="30"/>
    <n v="346500"/>
    <s v="UNIDAD"/>
    <s v=""/>
  </r>
  <r>
    <x v="28"/>
    <s v="02-02-01-003-004-02"/>
    <n v="10"/>
    <s v="Materiales y suministros - Productos químicos inorgánicos básicos n. C. P."/>
    <s v="DELTA MEDIANO ACERADO "/>
    <n v="10111302"/>
    <n v="0"/>
    <n v="0"/>
    <n v="0"/>
    <n v="12"/>
    <n v="344604"/>
    <s v="UNIDAD"/>
    <s v=""/>
  </r>
  <r>
    <x v="28"/>
    <s v="02-02-01-003-005-02"/>
    <n v="10"/>
    <s v="Materiales y suministros - Productos farmacéuticos"/>
    <s v="ENVASE 30 COMPRIMIDOS PALATABLES "/>
    <n v="10111302"/>
    <n v="0"/>
    <n v="0"/>
    <n v="0"/>
    <n v="4"/>
    <n v="336000"/>
    <s v="UNIDAD"/>
    <s v=""/>
  </r>
  <r>
    <x v="28"/>
    <s v="02-02-01-004-002"/>
    <n v="10"/>
    <s v="Materiales y suministros - Productos metálicos elaborados (excepto maquinaria y equipo)"/>
    <s v="GUAYA ACERADA INOXIDABLE "/>
    <n v="10111302"/>
    <n v="0"/>
    <n v="0"/>
    <n v="0"/>
    <n v="8"/>
    <n v="336000"/>
    <s v="UNIDAD"/>
    <s v=""/>
  </r>
  <r>
    <x v="28"/>
    <s v="02-02-01-003-005-01"/>
    <n v="10"/>
    <s v="Materiales y suministros - Pinturas y barnices y productos relacionados; colores para la pintura artística; tintas"/>
    <s v="ANTICORROSIVO BLANCO"/>
    <n v="15121800"/>
    <n v="0"/>
    <n v="0"/>
    <n v="0"/>
    <n v="10"/>
    <n v="333200"/>
    <s v="GALON"/>
    <s v=""/>
  </r>
  <r>
    <x v="28"/>
    <s v="02-02-01-003-005-01"/>
    <n v="10"/>
    <s v="Materiales y suministros - Pinturas y barnices y productos relacionados; colores para la pintura artística; tintas"/>
    <s v="ANTICORROSIVO GRIS"/>
    <n v="15121800"/>
    <n v="0"/>
    <n v="0"/>
    <n v="0"/>
    <n v="5"/>
    <n v="166600"/>
    <s v="GALON"/>
    <s v=""/>
  </r>
  <r>
    <x v="28"/>
    <s v="02-02-01-004-001"/>
    <n v="10"/>
    <s v="Materiales y suministros - Metales básicos"/>
    <s v="PASTA PARA SOLDAR ESTAÑO: 60 % 0.8MM NIPPON AMERICA"/>
    <n v="23271816"/>
    <n v="0"/>
    <n v="0"/>
    <n v="0"/>
    <n v="5"/>
    <n v="325000"/>
    <s v="UNIDAD"/>
    <s v=""/>
  </r>
  <r>
    <x v="28"/>
    <s v="02-02-01-004-006-05"/>
    <n v="10"/>
    <s v="Materiales y suministros - Lámparas eléctricas de incandescencia o descarga; lámparas de arco, equipo para alumbrado eléctrico; sus partes y piezas"/>
    <s v="REFLECTORES EXTERIORES LUZ LED"/>
    <n v="25172906"/>
    <n v="0"/>
    <n v="0"/>
    <n v="0"/>
    <n v="5"/>
    <n v="325000"/>
    <s v="UNIDAD"/>
    <s v=""/>
  </r>
  <r>
    <x v="28"/>
    <s v="02-02-01-003-008-09"/>
    <n v="10"/>
    <s v="Materiales y suministros - Otros artículos manufacturados n. C. P."/>
    <s v="HUESOS PARA PERRO GRANDE NATURAL "/>
    <n v="10111301"/>
    <n v="0"/>
    <n v="0"/>
    <n v="0"/>
    <n v="10"/>
    <n v="162330"/>
    <s v="UNIDAD"/>
    <s v=""/>
  </r>
  <r>
    <x v="28"/>
    <s v="02-02-01-004-006-02"/>
    <n v="10"/>
    <s v="Materiales y suministros - Aparatos de control eléctrico y distribución de electricidad y sus partes y piezas"/>
    <s v="PANEL 5X2 ZONA CABLEADAS"/>
    <n v="26121500"/>
    <n v="0"/>
    <n v="0"/>
    <n v="0"/>
    <n v="1"/>
    <n v="323120"/>
    <s v="UNIDAD"/>
    <s v=""/>
  </r>
  <r>
    <x v="28"/>
    <s v="02-02-01-003-005-01"/>
    <n v="10"/>
    <s v="Materiales y suministros - Pinturas y barnices y productos relacionados; colores para la pintura artística; tintas"/>
    <s v="IMPERMEABILIZABLE BASE BITUMINOSA"/>
    <n v="31211505"/>
    <n v="0"/>
    <n v="0"/>
    <n v="0"/>
    <n v="5"/>
    <n v="107100"/>
    <s v="GALON"/>
    <s v=""/>
  </r>
  <r>
    <x v="28"/>
    <s v="02-02-01-003-006-09"/>
    <n v="10"/>
    <s v="Materiales y suministros - Otros productos plásticos"/>
    <s v="CINTA AISLANTE AUTO FUNDENTE "/>
    <n v="60105705"/>
    <n v="0"/>
    <n v="0"/>
    <n v="0"/>
    <n v="10"/>
    <n v="321000"/>
    <s v="UNIDAD"/>
    <s v=""/>
  </r>
  <r>
    <x v="28"/>
    <s v="02-02-01-003-005-02"/>
    <n v="10"/>
    <s v="Materiales y suministros - Productos farmacéuticos"/>
    <s v="ESPARADRAPO TIPO HOSPITALARIO "/>
    <n v="10111302"/>
    <n v="0"/>
    <n v="0"/>
    <n v="0"/>
    <n v="2"/>
    <n v="159600"/>
    <s v="UNIDAD"/>
    <s v=""/>
  </r>
  <r>
    <x v="28"/>
    <s v="02-02-01-002-007"/>
    <n v="10"/>
    <s v="Materiales y suministros - Artículos textiles (excepto prendas de vestir)"/>
    <s v="CARRETE DE CORDON TRICOLOR"/>
    <n v="60131205"/>
    <n v="0"/>
    <n v="0"/>
    <n v="0"/>
    <n v="2"/>
    <n v="315000"/>
    <s v="UNIDAD"/>
    <s v=""/>
  </r>
  <r>
    <x v="28"/>
    <s v="02-02-01-003-006-03"/>
    <n v="10"/>
    <s v="Materiales y suministros - Semimanufacturas de plástico"/>
    <s v="FLEXO MANGERA PARA AGUA "/>
    <n v="10111302"/>
    <n v="0"/>
    <n v="0"/>
    <n v="0"/>
    <n v="2"/>
    <n v="315000"/>
    <s v="UNIDAD"/>
    <s v=""/>
  </r>
  <r>
    <x v="28"/>
    <s v="02-02-01-004-002"/>
    <n v="10"/>
    <s v="Materiales y suministros - Productos metálicos elaborados (excepto maquinaria y equipo)"/>
    <s v="BLOQUEADOR VENTRAL"/>
    <n v="46182310"/>
    <n v="0"/>
    <n v="0"/>
    <n v="0"/>
    <n v="2"/>
    <n v="314000"/>
    <s v="UNIDAD"/>
    <s v=""/>
  </r>
  <r>
    <x v="28"/>
    <s v="02-02-01-004-006-02"/>
    <n v="10"/>
    <s v="Materiales y suministros - Aparatos de control eléctrico y distribución de electricidad y sus partes y piezas"/>
    <s v="CABLE DE ALARMA 4 HILOS"/>
    <n v="26121500"/>
    <n v="0"/>
    <n v="0"/>
    <n v="0"/>
    <n v="2"/>
    <n v="312374"/>
    <s v="UNIDAD"/>
    <s v=""/>
  </r>
  <r>
    <x v="28"/>
    <s v="02-02-01-003-006-09"/>
    <n v="10"/>
    <s v="Materiales y suministros - Otros productos plásticos"/>
    <s v="RECOGEDOR DE BASURA PLASTICO"/>
    <n v="47131611"/>
    <n v="0"/>
    <n v="0"/>
    <n v="0"/>
    <n v="25"/>
    <n v="159250"/>
    <s v="UNIDAD"/>
    <s v=""/>
  </r>
  <r>
    <x v="28"/>
    <s v="02-02-01-010-005"/>
    <n v="10"/>
    <s v="Materiales y suministros - Otros elementos militares de un solo uso"/>
    <s v="KIT CONTROL DERRAMES QUIMICOS (OLEOFILICO) 30 GALONES"/>
    <n v="47131905"/>
    <n v="0"/>
    <n v="0"/>
    <n v="0"/>
    <n v="1"/>
    <n v="310000"/>
    <s v="UNIDAD"/>
    <s v=""/>
  </r>
  <r>
    <x v="28"/>
    <s v="02-02-01-004-002"/>
    <n v="10"/>
    <s v="Materiales y suministros - Productos metálicos elaborados (excepto maquinaria y equipo)"/>
    <s v="RACHER DE 1/2 19 PIEZAS EXGANONAL MILIMETRICAS "/>
    <n v="27111723"/>
    <n v="0"/>
    <n v="0"/>
    <n v="0"/>
    <n v="1"/>
    <n v="300000"/>
    <s v="UNIDAD"/>
    <s v=""/>
  </r>
  <r>
    <x v="28"/>
    <s v="02-02-01-003-002-08"/>
    <n v="10"/>
    <s v="Materiales y suministros - Tipos de imprenta, planchas o cilindros, preparados para las artes gráficas, piedras litográficas impresas u otros elementos de impresión"/>
    <s v="CINTA ANTIDESLIZANTE PARA ESCALERAS 100 METRO LINEAL, BANDA ANTIDESLIZANTE, CON FOTOLUMINISCENTE, 5CM DE ANCHO, FABRICADO EN RESINA, FUNDIDA EN PISO"/>
    <n v="31201513"/>
    <n v="0"/>
    <n v="0"/>
    <n v="0"/>
    <n v="1"/>
    <n v="150000"/>
    <s v="UNIDAD"/>
    <s v=""/>
  </r>
  <r>
    <x v="28"/>
    <s v="02-02-01-003-008-09"/>
    <n v="10"/>
    <s v="Materiales y suministros - Otros artículos manufacturados n. C. P."/>
    <s v="LEPECID "/>
    <n v="70121601"/>
    <n v="0"/>
    <n v="0"/>
    <n v="0"/>
    <n v="5"/>
    <n v="300000"/>
    <s v="UNIDAD"/>
    <s v=""/>
  </r>
  <r>
    <x v="28"/>
    <s v="02-02-01-004-002"/>
    <n v="10"/>
    <s v="Materiales y suministros - Productos metálicos elaborados (excepto maquinaria y equipo)"/>
    <s v="CADENA PARA DIFERENCIAL INDUSTRIAL "/>
    <n v="31151601"/>
    <n v="0"/>
    <n v="0"/>
    <n v="0"/>
    <n v="1"/>
    <n v="100000"/>
    <s v="UNIDAD"/>
    <s v=""/>
  </r>
  <r>
    <x v="28"/>
    <s v="02-02-01-004-006-04"/>
    <n v="10"/>
    <s v="Materiales y suministros - Acumuladores, pilas y baterías primarias y sus partes y piezas"/>
    <s v="BATERIA FREE MANTENANCE REF: 153-5700 / 1125CCA 12 VOLT"/>
    <n v="26111701"/>
    <n v="0"/>
    <n v="0"/>
    <n v="0"/>
    <n v="3"/>
    <n v="150000"/>
    <s v="UNIDAD"/>
    <s v=""/>
  </r>
  <r>
    <x v="28"/>
    <s v="02-02-01-003-004-06"/>
    <n v="10"/>
    <s v="Materiales y suministros - Abonos y plaguicidas"/>
    <s v="BAÑO SECO PARA CANINOS POR 100G"/>
    <n v="10111302"/>
    <n v="0"/>
    <n v="0"/>
    <n v="0"/>
    <n v="10"/>
    <n v="149100"/>
    <s v="UNIDAD"/>
    <s v=""/>
  </r>
  <r>
    <x v="28"/>
    <s v="02-02-01-003-008-09"/>
    <n v="10"/>
    <s v="Materiales y suministros - Otros artículos manufacturados n. C. P."/>
    <s v="RODILLO DE FELPA DE 9''"/>
    <n v="31211904"/>
    <n v="0"/>
    <n v="0"/>
    <n v="0"/>
    <n v="45"/>
    <n v="267750"/>
    <s v="UNIDAD"/>
    <s v=""/>
  </r>
  <r>
    <x v="28"/>
    <s v="02-02-01-004-002"/>
    <n v="10"/>
    <s v="Materiales y suministros - Productos metálicos elaborados (excepto maquinaria y equipo)"/>
    <s v="PLACA MULTIANCLAJES 8 ORIFICIOS"/>
    <n v="46182304"/>
    <n v="0"/>
    <n v="0"/>
    <n v="0"/>
    <n v="1"/>
    <n v="148000"/>
    <s v="UNIDAD"/>
    <s v=""/>
  </r>
  <r>
    <x v="28"/>
    <s v="02-02-01-004-004-02"/>
    <n v="10"/>
    <s v="Materiales y suministros - Máquinas herramientas y sus partes, piezas y accesorios"/>
    <s v="LLAVE TERMINAL JARDIN TIPO PESADO"/>
    <n v="30181701"/>
    <n v="0"/>
    <n v="0"/>
    <n v="0"/>
    <n v="10"/>
    <n v="142800"/>
    <s v="UNIDAD"/>
    <s v=""/>
  </r>
  <r>
    <x v="28"/>
    <s v="02-02-01-003-002-01"/>
    <n v="10"/>
    <s v="Materiales y suministros - Pasta de papel, papel y cartón"/>
    <s v="ARCHIVADOR DE ACORDEON EN PLÁSTICO PARA FOLDER"/>
    <n v="44122033"/>
    <n v="0"/>
    <n v="0"/>
    <n v="0"/>
    <n v="5"/>
    <n v="280000"/>
    <s v="UNIDAD"/>
    <s v=""/>
  </r>
  <r>
    <x v="28"/>
    <s v="02-02-01-003-005-02"/>
    <n v="10"/>
    <s v="Materiales y suministros - Productos farmacéuticos"/>
    <s v="AMPLICILINA TRIHIDRATO FRASCO 100 MG/ML "/>
    <n v="10111302"/>
    <n v="0"/>
    <n v="0"/>
    <n v="0"/>
    <n v="2"/>
    <n v="278460"/>
    <s v="UNIDAD"/>
    <s v=""/>
  </r>
  <r>
    <x v="28"/>
    <s v="02-02-01-003-006-03"/>
    <n v="10"/>
    <s v="Materiales y suministros - Semimanufacturas de plástico"/>
    <s v="UNIVERSAL DE 2&quot; PVC"/>
    <n v="31211505"/>
    <n v="0"/>
    <n v="0"/>
    <n v="0"/>
    <n v="10"/>
    <n v="178500"/>
    <s v="UNIDAD"/>
    <s v=""/>
  </r>
  <r>
    <x v="28"/>
    <s v="02-02-01-003-004-06"/>
    <n v="10"/>
    <s v="Materiales y suministros - Abonos y plaguicidas"/>
    <s v="PULGUICIDA AMBIENTAL SPRAY CYFLUTHRIN 0,04%"/>
    <n v="10111302"/>
    <n v="0"/>
    <n v="0"/>
    <n v="0"/>
    <n v="6"/>
    <n v="258612"/>
    <s v="UNIDAD"/>
    <s v=""/>
  </r>
  <r>
    <x v="28"/>
    <s v="02-02-01-004-006-02"/>
    <n v="10"/>
    <s v="Materiales y suministros - Aparatos de control eléctrico y distribución de electricidad y sus partes y piezas"/>
    <s v="TABLERO BIFASICO CON PUERTA DE 08 CIRCUITOS"/>
    <n v="39121110"/>
    <n v="0"/>
    <n v="0"/>
    <n v="0"/>
    <n v="3"/>
    <n v="256800"/>
    <s v="UNIDAD"/>
    <s v=""/>
  </r>
  <r>
    <x v="28"/>
    <s v="02-02-01-004-004-02"/>
    <n v="10"/>
    <s v="Materiales y suministros - Máquinas herramientas y sus partes, piezas y accesorios"/>
    <s v="DESTORNILLADORES DE PALA"/>
    <n v="27111701"/>
    <n v="0"/>
    <n v="0"/>
    <n v="0"/>
    <n v="4"/>
    <n v="256000"/>
    <s v="UNIDAD"/>
    <s v=""/>
  </r>
  <r>
    <x v="28"/>
    <s v="02-02-01-004-002"/>
    <n v="10"/>
    <s v="Materiales y suministros - Productos metálicos elaborados (excepto maquinaria y equipo)"/>
    <s v="BASTONES 120 GUARIPOLA CROMADA "/>
    <n v="60131205"/>
    <n v="0"/>
    <n v="0"/>
    <n v="0"/>
    <n v="3"/>
    <n v="126000"/>
    <s v="UNIDAD"/>
    <s v=""/>
  </r>
  <r>
    <x v="28"/>
    <s v="02-02-01-004-002"/>
    <n v="10"/>
    <s v="Materiales y suministros - Productos metálicos elaborados (excepto maquinaria y equipo)"/>
    <s v="PRE FILTRO DE AIRE PARA GUADAÑA"/>
    <n v="20121445"/>
    <n v="0"/>
    <n v="0"/>
    <n v="0"/>
    <n v="20"/>
    <n v="252000"/>
    <s v="UNIDAD"/>
    <s v=""/>
  </r>
  <r>
    <x v="28"/>
    <s v="02-02-01-004-004-01"/>
    <n v="10"/>
    <s v="Materiales y suministros - Maquinaria agropecuaria o silvícola y sus partes y piezas"/>
    <s v="FILTRO COMBUSTIBLE PARA GUADAÑA"/>
    <n v="20121445"/>
    <n v="0"/>
    <n v="0"/>
    <n v="0"/>
    <n v="20"/>
    <n v="252000"/>
    <s v="UNIDAD"/>
    <s v=""/>
  </r>
  <r>
    <x v="28"/>
    <s v="02-02-02-005-004-05"/>
    <n v="10"/>
    <s v="Adquisición de servicios - Servicios especiales de construcción"/>
    <s v="INATALACIÓN, CABLEADO Y MANO DE OBRA"/>
    <n v="26121700"/>
    <n v="0"/>
    <n v="0"/>
    <n v="0"/>
    <n v="1"/>
    <n v="252000"/>
    <s v="GLOBAL"/>
    <s v=""/>
  </r>
  <r>
    <x v="28"/>
    <s v="02-02-01-003-005-02"/>
    <n v="10"/>
    <s v="Materiales y suministros - Productos farmacéuticos"/>
    <s v="LARVICIDA, BACTERICIDA, CICATRIZANTE "/>
    <n v="10111302"/>
    <n v="0"/>
    <n v="0"/>
    <n v="0"/>
    <n v="6"/>
    <n v="252000"/>
    <s v="UNIDAD"/>
    <s v=""/>
  </r>
  <r>
    <x v="28"/>
    <s v="02-02-01-004-008-01"/>
    <n v="10"/>
    <s v="Materiales y suministros - Aparatos médicos y quirúrgicos y aparatos ortésicos y protésicos"/>
    <s v="CAMILLA SENCILLA VACUNACIÓN"/>
    <n v="56121200"/>
    <n v="0"/>
    <n v="0"/>
    <n v="0"/>
    <n v="1"/>
    <n v="250000"/>
    <s v="UNIDAD"/>
    <s v=""/>
  </r>
  <r>
    <x v="28"/>
    <s v="02-02-01-003-005-03"/>
    <n v="10"/>
    <s v="Materiales y suministros - Jabón, preparados para limpieza, perfumes y preparados de tocador"/>
    <s v="DESINFECTANTE O ESTERILIZADOR DE INSTRUMENTOS"/>
    <n v="42281603"/>
    <n v="0"/>
    <n v="0"/>
    <n v="0"/>
    <n v="10"/>
    <n v="250000"/>
    <s v="UNIDAD"/>
    <s v=""/>
  </r>
  <r>
    <x v="28"/>
    <s v="02-02-01-003-005-03"/>
    <n v="10"/>
    <s v="Materiales y suministros - Jabón, preparados para limpieza, perfumes y preparados de tocador"/>
    <s v="DESENGRASANTE Y LIMPIADOR GREEN POWER BIODEGRADABLE"/>
    <n v="47131821"/>
    <n v="0"/>
    <n v="0"/>
    <n v="0"/>
    <n v="4"/>
    <n v="200000"/>
    <s v="GALON"/>
    <s v=""/>
  </r>
  <r>
    <x v="28"/>
    <s v="02-02-01-003-005-01"/>
    <n v="10"/>
    <s v="Materiales y suministros - Pinturas y barnices y productos relacionados; colores para la pintura artística; tintas"/>
    <s v="SELLADOR NITRO PARA MADERAS LIJABLE"/>
    <n v="31211505"/>
    <n v="0"/>
    <n v="0"/>
    <n v="0"/>
    <n v="3"/>
    <n v="124950"/>
    <s v="GALON"/>
    <s v=""/>
  </r>
  <r>
    <x v="28"/>
    <s v="02-02-01-003-008-09"/>
    <n v="10"/>
    <s v="Materiales y suministros - Otros artículos manufacturados n. C. P."/>
    <s v="BOLSA  ZIPLOC"/>
    <n v="24111514"/>
    <n v="0"/>
    <n v="0"/>
    <n v="0"/>
    <n v="250"/>
    <n v="81500"/>
    <s v="UNIDAD"/>
    <s v=""/>
  </r>
  <r>
    <x v="28"/>
    <s v="02-02-01-004-004-02"/>
    <n v="10"/>
    <s v="Materiales y suministros - Máquinas herramientas y sus partes, piezas y accesorios"/>
    <s v="DESTORNILLADORES DE ESTRELLA"/>
    <n v="27111701"/>
    <n v="0"/>
    <n v="0"/>
    <n v="0"/>
    <n v="4"/>
    <n v="240000"/>
    <s v="UNIDAD"/>
    <s v=""/>
  </r>
  <r>
    <x v="28"/>
    <s v="02-02-01-003-006-02"/>
    <n v="10"/>
    <s v="Materiales y suministros - Otros productos de caucho"/>
    <s v="LIQUIDO DE FRENOS"/>
    <n v="31151900"/>
    <n v="0"/>
    <n v="0"/>
    <n v="0"/>
    <n v="10"/>
    <n v="12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NETRANTE AFLOJADOR  5-56 "/>
    <n v="15121806"/>
    <n v="0"/>
    <n v="0"/>
    <n v="0"/>
    <n v="5"/>
    <n v="150000"/>
    <s v="UNIDAD"/>
    <s v=""/>
  </r>
  <r>
    <x v="28"/>
    <s v="02-02-01-003-006-03"/>
    <n v="10"/>
    <s v="Materiales y suministros - Semimanufacturas de plástico"/>
    <s v="PLASTICO PARA EMBALAR (VINIPEL X 320MTS)  DE 50 CMTS NEGRO"/>
    <n v="48102109"/>
    <n v="0"/>
    <n v="0"/>
    <n v="0"/>
    <n v="4"/>
    <n v="240000"/>
    <s v="UNIDAD"/>
    <s v=""/>
  </r>
  <r>
    <x v="28"/>
    <s v="02-02-01-003-006-09"/>
    <n v="10"/>
    <s v="Materiales y suministros - Otros productos plásticos"/>
    <s v="AGUA STOP"/>
    <n v="31211505"/>
    <n v="0"/>
    <n v="0"/>
    <n v="0"/>
    <n v="10"/>
    <n v="59500"/>
    <s v="UNIDAD"/>
    <s v=""/>
  </r>
  <r>
    <x v="28"/>
    <s v="02-02-01-003-007-09"/>
    <n v="10"/>
    <s v="Materiales y suministros - Otros productos minerales no metálicos n. C. P."/>
    <s v="LIJA TELA ESMERIL GRANO 80 4&quot; METRO"/>
    <n v="31191507"/>
    <n v="0"/>
    <n v="0"/>
    <n v="0"/>
    <n v="10"/>
    <n v="59500"/>
    <s v="METRO"/>
    <s v=""/>
  </r>
  <r>
    <x v="28"/>
    <s v="02-02-01-004-002"/>
    <n v="10"/>
    <s v="Materiales y suministros - Productos metálicos elaborados (excepto maquinaria y equipo)"/>
    <s v="CADENA ESLAVONADA ACERADA "/>
    <n v="10111302"/>
    <n v="0"/>
    <n v="0"/>
    <n v="0"/>
    <n v="2"/>
    <n v="58800"/>
    <s v="UNIDAD"/>
    <s v=""/>
  </r>
  <r>
    <x v="28"/>
    <s v="02-02-01-003-006-09"/>
    <n v="10"/>
    <s v="Materiales y suministros - Otros productos plásticos"/>
    <s v="CINTA TUBULAR O PLANA"/>
    <n v="46182304"/>
    <n v="0"/>
    <n v="0"/>
    <n v="0"/>
    <n v="50"/>
    <n v="225000"/>
    <s v="METRO"/>
    <s v=""/>
  </r>
  <r>
    <x v="28"/>
    <s v="02-02-01-003-008-09"/>
    <n v="10"/>
    <s v="Materiales y suministros - Otros artículos manufacturados n. C. P."/>
    <s v="TIJERAS PARA EL PELO"/>
    <n v="27111531"/>
    <n v="0"/>
    <n v="0"/>
    <n v="0"/>
    <n v="4"/>
    <n v="180000"/>
    <s v="UNIDAD"/>
    <s v=""/>
  </r>
  <r>
    <x v="28"/>
    <s v="02-02-01-003-008-09"/>
    <n v="10"/>
    <s v="Materiales y suministros - Otros artículos manufacturados n. C. P."/>
    <s v="ARNES DE SUJECION TIPO ARAÑA PARA CAMILLAS"/>
    <n v="42171601"/>
    <n v="0"/>
    <n v="0"/>
    <n v="0"/>
    <n v="5"/>
    <n v="75000"/>
    <s v="UNIDAD"/>
    <s v=""/>
  </r>
  <r>
    <x v="28"/>
    <s v="02-02-01-003-004-07"/>
    <n v="10"/>
    <s v="Materiales y suministros - Plásticos en formas primarias"/>
    <s v="SILICONA SELLANTE IMPERMEABILIZANTE (SIKAFLEX)"/>
    <n v="31133710"/>
    <n v="0"/>
    <n v="0"/>
    <n v="0"/>
    <n v="5"/>
    <n v="225000"/>
    <s v="UNIDAD"/>
    <s v=""/>
  </r>
  <r>
    <x v="28"/>
    <s v="02-02-01-004-002"/>
    <n v="10"/>
    <s v="Materiales y suministros - Productos metálicos elaborados (excepto maquinaria y equipo)"/>
    <s v="ASCENDEDOR PECTORAL "/>
    <n v="46182310"/>
    <n v="0"/>
    <n v="0"/>
    <n v="0"/>
    <n v="2"/>
    <n v="220000"/>
    <s v="UNIDAD"/>
    <s v=""/>
  </r>
  <r>
    <x v="28"/>
    <s v="02-02-01-003-007-09"/>
    <n v="10"/>
    <s v="Materiales y suministros - Otros productos minerales no metálicos n. C. P."/>
    <s v="IMPERMEABILIZANTE PARA MORTEROS X 4 KG"/>
    <n v="12164902"/>
    <n v="0"/>
    <n v="0"/>
    <n v="0"/>
    <n v="2"/>
    <n v="109480"/>
    <s v="UNIDAD"/>
    <s v=""/>
  </r>
  <r>
    <x v="28"/>
    <s v="02-02-01-004-004-09"/>
    <n v="10"/>
    <s v="Materiales y suministros - Otra maquinaria para usos especiales y sus partes y piezas"/>
    <s v="RODAMIENTOS MOTORES VENTILADORES REFERENCIA: 6201Z MEDIDAS 32MM-12MM"/>
    <n v="31171500"/>
    <n v="0"/>
    <n v="0"/>
    <n v="0"/>
    <n v="20"/>
    <n v="180000"/>
    <s v="UNIDAD"/>
    <s v=""/>
  </r>
  <r>
    <x v="28"/>
    <s v="02-02-01-003-006-09"/>
    <n v="10"/>
    <s v="Materiales y suministros - Otros productos plásticos"/>
    <s v="CINTA AISLANTE SUPER 33"/>
    <n v="60105705"/>
    <n v="0"/>
    <n v="0"/>
    <n v="0"/>
    <n v="20"/>
    <n v="214000"/>
    <s v="UNIDAD"/>
    <s v=""/>
  </r>
  <r>
    <x v="28"/>
    <s v="02-02-01-002-008"/>
    <n v="10"/>
    <s v="Materiales y suministros - Dotación (prendas de vestir y calzado)"/>
    <s v="GUANTES EN CARNAZA CAÑA LARGA"/>
    <n v="46181504"/>
    <n v="0"/>
    <n v="0"/>
    <n v="0"/>
    <n v="16"/>
    <n v="128000"/>
    <s v="UNIDAD"/>
    <s v=""/>
  </r>
  <r>
    <x v="28"/>
    <s v="02-02-01-003-005-02"/>
    <n v="10"/>
    <s v="Materiales y suministros - Productos farmacéuticos"/>
    <s v="SOLUCIÓN ORAL ANTISEPTICA "/>
    <n v="10111302"/>
    <n v="0"/>
    <n v="0"/>
    <n v="0"/>
    <n v="6"/>
    <n v="207900"/>
    <s v="UNIDAD"/>
    <s v=""/>
  </r>
  <r>
    <x v="28"/>
    <s v="02-02-01-003-004-02"/>
    <n v="10"/>
    <s v="Materiales y suministros - Productos químicos inorgánicos básicos n. C. P."/>
    <s v="SPRAY LIMPIADOR DE CONTACTO ELECTRICOS "/>
    <n v="40101711"/>
    <n v="0"/>
    <n v="0"/>
    <n v="0"/>
    <n v="4"/>
    <n v="67600"/>
    <s v="UNIDAD"/>
    <s v=""/>
  </r>
  <r>
    <x v="28"/>
    <s v="02-02-01-003-005-02"/>
    <n v="10"/>
    <s v="Materiales y suministros - Productos farmacéuticos"/>
    <s v="SANIDERM CREMA "/>
    <n v="10111302"/>
    <n v="0"/>
    <n v="0"/>
    <n v="0"/>
    <n v="8"/>
    <n v="201600"/>
    <s v="UNIDAD"/>
    <s v=""/>
  </r>
  <r>
    <x v="28"/>
    <s v="02-02-01-004-002"/>
    <n v="10"/>
    <s v="Materiales y suministros - Productos metálicos elaborados (excepto maquinaria y equipo)"/>
    <s v="RACHER DE 3/8 &quot; 19 PEZAS  EN MILIMETROS Y PULGAS"/>
    <n v="20121128"/>
    <n v="0"/>
    <n v="0"/>
    <n v="0"/>
    <n v="1"/>
    <n v="200000"/>
    <s v="UNIDAD"/>
    <s v=""/>
  </r>
  <r>
    <x v="28"/>
    <s v="02-02-01-003-006-02"/>
    <n v="10"/>
    <s v="Materiales y suministros - Otros productos de caucho"/>
    <s v="GOMAS O SOPORTE  PARA COMPRESORES ROTATIVOS"/>
    <n v="40161513"/>
    <n v="0"/>
    <n v="0"/>
    <n v="0"/>
    <n v="20"/>
    <n v="100000"/>
    <s v="UNIDAD"/>
    <s v=""/>
  </r>
  <r>
    <x v="28"/>
    <s v="02-02-01-003-008-09"/>
    <n v="10"/>
    <s v="Materiales y suministros - Otros artículos manufacturados n. C. P."/>
    <s v="ALAMBRE DULCE GRUESO X 100 KG"/>
    <n v="30262901"/>
    <n v="0"/>
    <n v="0"/>
    <n v="0"/>
    <n v="10"/>
    <n v="200000"/>
    <s v="UNIDAD"/>
    <s v=""/>
  </r>
  <r>
    <x v="28"/>
    <s v="02-02-01-003-008-09"/>
    <n v="10"/>
    <s v="Materiales y suministros - Otros artículos manufacturados n. C. P."/>
    <s v="NEGUVON  "/>
    <n v="70121601"/>
    <n v="0"/>
    <n v="0"/>
    <n v="0"/>
    <n v="5"/>
    <n v="200000"/>
    <s v="UNIDAD"/>
    <s v=""/>
  </r>
  <r>
    <x v="28"/>
    <s v="02-02-01-003-006-03"/>
    <n v="10"/>
    <s v="Materiales y suministros - Semimanufacturas de plástico"/>
    <s v="PLASTICO PARA EMBALAR (VINIPEL X 320MTS)  DE 50 CMTS TRANSPARENTE"/>
    <n v="48102109"/>
    <n v="0"/>
    <n v="0"/>
    <n v="0"/>
    <n v="2"/>
    <n v="100000"/>
    <s v="UNIDAD"/>
    <s v=""/>
  </r>
  <r>
    <x v="28"/>
    <s v="02-02-01-003-005-02"/>
    <n v="10"/>
    <s v="Materiales y suministros - Productos farmacéuticos"/>
    <s v="CATETER VENOSO NUMERO 22"/>
    <n v="10111302"/>
    <n v="0"/>
    <n v="0"/>
    <n v="0"/>
    <n v="50"/>
    <n v="199500"/>
    <s v="UNIDAD"/>
    <s v=""/>
  </r>
  <r>
    <x v="28"/>
    <s v="02-02-01-003-005-02"/>
    <n v="10"/>
    <s v="Materiales y suministros - Productos farmacéuticos"/>
    <s v="CATETER INTRAVASCULAR PERIFERICO "/>
    <n v="10111302"/>
    <n v="0"/>
    <n v="0"/>
    <n v="0"/>
    <n v="50"/>
    <n v="199500"/>
    <s v="UNIDAD"/>
    <s v=""/>
  </r>
  <r>
    <x v="28"/>
    <s v="02-02-01-004-007-04"/>
    <n v="10"/>
    <s v="Materiales y suministros - Partes y piezas de los productos de las clases 4721 a 4733 y 4822"/>
    <s v="CONTROL REMOTO INALAMBRICO CENTRAL PARADOX"/>
    <n v="43221700"/>
    <n v="0"/>
    <n v="0"/>
    <n v="0"/>
    <n v="2"/>
    <n v="196420"/>
    <s v="UNIDAD"/>
    <s v=""/>
  </r>
  <r>
    <x v="28"/>
    <s v="02-02-01-004-002"/>
    <n v="10"/>
    <s v="Materiales y suministros - Productos metálicos elaborados (excepto maquinaria y equipo)"/>
    <s v="GRIFERIA LAVAPLATOS DE PARED SENCILLA"/>
    <n v="30181800"/>
    <n v="0"/>
    <n v="0"/>
    <n v="0"/>
    <n v="2"/>
    <n v="196000"/>
    <s v="UNIDAD"/>
    <s v=""/>
  </r>
  <r>
    <x v="28"/>
    <s v="02-02-01-003-005-02"/>
    <n v="10"/>
    <s v="Materiales y suministros - Productos farmacéuticos"/>
    <s v="JERINGA DE INSULINA X 1 MIL "/>
    <n v="10111302"/>
    <n v="0"/>
    <n v="0"/>
    <n v="0"/>
    <n v="100"/>
    <n v="97600"/>
    <s v="UNIDAD"/>
    <s v=""/>
  </r>
  <r>
    <x v="28"/>
    <s v="02-02-01-003-001"/>
    <n v="10"/>
    <s v="Materiales y suministros - Productos de madera, corcho, cestería y espartería"/>
    <s v="PLANCHON PINO 300 CMX 30 CM X 3 CM "/>
    <n v="11121600"/>
    <n v="0"/>
    <n v="0"/>
    <n v="0"/>
    <n v="2"/>
    <n v="96000"/>
    <s v="UNIDAD"/>
    <s v=""/>
  </r>
  <r>
    <x v="28"/>
    <s v="02-02-01-003-006-03"/>
    <n v="10"/>
    <s v="Materiales y suministros - Semimanufacturas de plástico"/>
    <s v="MANIJA TANQUE SANITARIO CROMO"/>
    <n v="31211505"/>
    <n v="0"/>
    <n v="0"/>
    <n v="0"/>
    <n v="6"/>
    <n v="28560"/>
    <s v="UNIDAD"/>
    <s v=""/>
  </r>
  <r>
    <x v="28"/>
    <s v="02-02-01-003-006-09"/>
    <n v="10"/>
    <s v="Materiales y suministros - Otros productos plásticos"/>
    <s v="CARPETA TIPO A-Z"/>
    <n v="44122003"/>
    <n v="0"/>
    <n v="0"/>
    <n v="0"/>
    <n v="20"/>
    <n v="76000"/>
    <s v="UNIDAD"/>
    <s v=""/>
  </r>
  <r>
    <x v="28"/>
    <s v="02-02-01-003-001"/>
    <n v="10"/>
    <s v="Materiales y suministros - Productos de madera, corcho, cestería y espartería"/>
    <s v="TABLERO CORCHO GRANDE 1,20 X 0,8 METROS"/>
    <n v="44111907"/>
    <n v="0"/>
    <n v="0"/>
    <n v="0"/>
    <n v="1"/>
    <n v="60000"/>
    <s v="UNIDAD"/>
    <s v=""/>
  </r>
  <r>
    <x v="28"/>
    <s v="02-02-01-002-007"/>
    <n v="10"/>
    <s v="Materiales y suministros - Artículos textiles (excepto prendas de vestir)"/>
    <s v="CORDINO 7MM X 60 MTS"/>
    <n v="46182304"/>
    <n v="0"/>
    <n v="0"/>
    <n v="0"/>
    <n v="1"/>
    <n v="180000"/>
    <s v="UNIDAD"/>
    <s v=""/>
  </r>
  <r>
    <x v="28"/>
    <s v="02-02-01-004-002"/>
    <n v="10"/>
    <s v="Materiales y suministros - Productos metálicos elaborados (excepto maquinaria y equipo)"/>
    <s v="CHAPA DE SEGURIDAD DE SOBRPONER  DOBLE PASADOR LLAVE MULTIPUNTO"/>
    <n v="46171501"/>
    <n v="0"/>
    <n v="0"/>
    <n v="0"/>
    <n v="1"/>
    <n v="59500"/>
    <s v="UNIDAD"/>
    <s v=""/>
  </r>
  <r>
    <x v="28"/>
    <s v="02-02-01-003-006-02"/>
    <n v="10"/>
    <s v="Materiales y suministros - Otros productos de caucho"/>
    <s v="ANTENA PARA RADIO"/>
    <n v="25173900"/>
    <n v="0"/>
    <n v="0"/>
    <n v="0"/>
    <n v="2"/>
    <n v="70000"/>
    <s v="UNIDAD"/>
    <s v=""/>
  </r>
  <r>
    <x v="28"/>
    <s v="02-02-01-003-006-02"/>
    <n v="10"/>
    <s v="Materiales y suministros - Otros productos de caucho"/>
    <s v="LIQUIDO DE COLOR PARA IDENTIFICAR FUGAS DEL SISTEMA A/C"/>
    <n v="12161700"/>
    <n v="0"/>
    <n v="0"/>
    <n v="0"/>
    <n v="2"/>
    <n v="70000"/>
    <s v="UNIDAD"/>
    <s v=""/>
  </r>
  <r>
    <x v="28"/>
    <s v="02-02-01-003-003-04"/>
    <n v="10"/>
    <s v="Materiales y suministros - Gas de petróleo y otros hidrocarburos gaseosos (excepto gas natural)"/>
    <s v="GAS BUTANO UNIVERSAL PARA RECARGA 280 ML"/>
    <n v="15111505"/>
    <n v="0"/>
    <n v="0"/>
    <n v="0"/>
    <n v="3"/>
    <n v="105000"/>
    <s v="UNIDAD"/>
    <s v=""/>
  </r>
  <r>
    <x v="28"/>
    <s v="02-02-01-003-008-09"/>
    <n v="10"/>
    <s v="Materiales y suministros - Otros artículos manufacturados n. C. P."/>
    <s v="LIMPIA TELARAÑA"/>
    <n v="47131600"/>
    <n v="0"/>
    <n v="0"/>
    <n v="0"/>
    <n v="10"/>
    <n v="173700"/>
    <s v="UNIDAD"/>
    <s v=""/>
  </r>
  <r>
    <x v="28"/>
    <s v="02-02-01-004-006-02"/>
    <n v="10"/>
    <s v="Materiales y suministros - Aparatos de control eléctrico y distribución de electricidad y sus partes y piezas"/>
    <s v="TOMA DOBLE POLO A TIERRA CON TAPA COLOR BLANCO"/>
    <n v="39121102"/>
    <n v="0"/>
    <n v="0"/>
    <n v="0"/>
    <n v="35"/>
    <n v="149800"/>
    <s v="UNIDAD"/>
    <s v=""/>
  </r>
  <r>
    <x v="28"/>
    <s v="02-02-01-003-008-09"/>
    <n v="10"/>
    <s v="Materiales y suministros - Otros artículos manufacturados n. C. P."/>
    <s v="JABON DESENGRASANTE INDUSTRIAL LIQUIDO CON DOSIFICADOR X 1000 CC"/>
    <n v="47131821"/>
    <n v="0"/>
    <n v="0"/>
    <n v="0"/>
    <n v="6"/>
    <n v="145218"/>
    <s v="UNIDAD"/>
    <s v=""/>
  </r>
  <r>
    <x v="28"/>
    <s v="02-02-01-004-004-01"/>
    <n v="10"/>
    <s v="Materiales y suministros - Maquinaria agropecuaria o silvícola y sus partes y piezas"/>
    <s v="BUJIA CHAMPION PARA GUADAÑA"/>
    <n v="20121445"/>
    <n v="0"/>
    <n v="0"/>
    <n v="0"/>
    <n v="20"/>
    <n v="168000"/>
    <s v="UNIDAD"/>
    <s v=""/>
  </r>
  <r>
    <x v="28"/>
    <s v="02-02-01-003-005-02"/>
    <n v="10"/>
    <s v="Materiales y suministros - Productos farmacéuticos"/>
    <s v="ROLLO HOSPITALARIO DE GASA DE VENDA DE 36X100 "/>
    <n v="10111302"/>
    <n v="0"/>
    <n v="0"/>
    <n v="0"/>
    <n v="2"/>
    <n v="168000"/>
    <s v="UNIDAD"/>
    <s v=""/>
  </r>
  <r>
    <x v="28"/>
    <s v="02-02-01-003-005-02"/>
    <n v="10"/>
    <s v="Materiales y suministros - Productos farmacéuticos"/>
    <s v="JABON ECTOPARASITICIDA"/>
    <n v="10111302"/>
    <n v="0"/>
    <n v="0"/>
    <n v="0"/>
    <n v="17"/>
    <n v="160650"/>
    <s v="UNIDAD"/>
    <s v=""/>
  </r>
  <r>
    <x v="28"/>
    <s v="02-02-01-004-001"/>
    <n v="10"/>
    <s v="Materiales y suministros - Metales básicos"/>
    <s v="TUBERIA E.M.T 1&quot;* 3MTS"/>
    <n v="39131719"/>
    <n v="0"/>
    <n v="0"/>
    <n v="0"/>
    <n v="10"/>
    <n v="160000"/>
    <s v="UNIDAD"/>
    <s v=""/>
  </r>
  <r>
    <x v="28"/>
    <s v="02-02-01-004-006-02"/>
    <n v="10"/>
    <s v="Materiales y suministros - Aparatos de control eléctrico y distribución de electricidad y sus partes y piezas"/>
    <s v="ESTABILIZADOR DE ENERGIA"/>
    <n v="39121009"/>
    <n v="0"/>
    <n v="0"/>
    <n v="0"/>
    <n v="4"/>
    <n v="160000"/>
    <s v="UNIDAD"/>
    <s v=""/>
  </r>
  <r>
    <x v="28"/>
    <s v="02-02-01-001-005"/>
    <n v="10"/>
    <s v="Materiales y suministros - Piedra, arena y arcilla"/>
    <s v="CEMENTO BLANCO BULTO DE 20 KL"/>
    <n v="30111601"/>
    <n v="0"/>
    <n v="0"/>
    <n v="0"/>
    <n v="5"/>
    <n v="157675"/>
    <s v="UNIDAD"/>
    <s v=""/>
  </r>
  <r>
    <x v="28"/>
    <s v="02-02-01-003-006-09"/>
    <n v="10"/>
    <s v="Materiales y suministros - Otros productos plásticos"/>
    <s v="CANECA TIPO PAPELERA "/>
    <n v="30162303"/>
    <n v="0"/>
    <n v="0"/>
    <n v="0"/>
    <n v="10"/>
    <n v="150000"/>
    <s v="UNIDAD"/>
    <s v=""/>
  </r>
  <r>
    <x v="28"/>
    <s v="02-02-01-003-005-01"/>
    <n v="10"/>
    <s v="Materiales y suministros - Pinturas y barnices y productos relacionados; colores para la pintura artística; tintas"/>
    <s v="PROTECTOR ANTICORROSION GRIS MATE "/>
    <n v="47101606"/>
    <n v="0"/>
    <n v="0"/>
    <n v="0"/>
    <n v="3"/>
    <n v="150000"/>
    <s v="GALON"/>
    <s v=""/>
  </r>
  <r>
    <x v="28"/>
    <s v="02-02-01-003-007-09"/>
    <n v="10"/>
    <s v="Materiales y suministros - Otros productos minerales no metálicos n. C. P."/>
    <s v="LIJA PLIEGO DE GRANO 80"/>
    <n v="31191507"/>
    <n v="0"/>
    <n v="0"/>
    <n v="0"/>
    <n v="100"/>
    <n v="150000"/>
    <s v="UNIDAD"/>
    <s v=""/>
  </r>
  <r>
    <x v="28"/>
    <s v="02-02-01-003-007-09"/>
    <n v="10"/>
    <s v="Materiales y suministros - Otros productos minerales no metálicos n. C. P."/>
    <s v="SILICONA TRASPARENTE CON FUNGICIDA X 300 ML "/>
    <n v="31201632"/>
    <n v="0"/>
    <n v="0"/>
    <n v="0"/>
    <n v="10"/>
    <n v="150000"/>
    <s v="UNIDAD"/>
    <s v=""/>
  </r>
  <r>
    <x v="28"/>
    <s v="02-02-01-003-008-09"/>
    <n v="10"/>
    <s v="Materiales y suministros - Otros artículos manufacturados n. C. P."/>
    <s v="MARCADOR PERMANENTE  X 12 UNIDADES"/>
    <n v="60121200"/>
    <n v="0"/>
    <n v="0"/>
    <n v="0"/>
    <n v="4"/>
    <n v="58000"/>
    <s v="UNIDAD"/>
    <s v=""/>
  </r>
  <r>
    <x v="28"/>
    <s v="02-02-01-003-005-01"/>
    <n v="10"/>
    <s v="Materiales y suministros - Pinturas y barnices y productos relacionados; colores para la pintura artística; tintas"/>
    <s v="ADHESIVO PARA ENCHAPES PEGACOR CONTENIDO 25 KL "/>
    <n v="30111601"/>
    <n v="0"/>
    <n v="0"/>
    <n v="0"/>
    <n v="6"/>
    <n v="144000"/>
    <s v="UNIDAD"/>
    <s v=""/>
  </r>
  <r>
    <x v="28"/>
    <s v="02-02-01-004-006-02"/>
    <n v="10"/>
    <s v="Materiales y suministros - Aparatos de control eléctrico y distribución de electricidad y sus partes y piezas"/>
    <s v="TOMA DE INCRUSTAR TRIFILAR 20 AMP -250 VOLTIOS "/>
    <n v="39121102"/>
    <n v="0"/>
    <n v="0"/>
    <n v="0"/>
    <n v="20"/>
    <n v="143380"/>
    <s v="UNIDAD"/>
    <s v=""/>
  </r>
  <r>
    <x v="28"/>
    <s v="02-02-01-003-005-01"/>
    <n v="10"/>
    <s v="Materiales y suministros - Pinturas y barnices y productos relacionados; colores para la pintura artística; tintas"/>
    <s v="PEGANTE BOXER POR GALON"/>
    <n v="31201604"/>
    <n v="0"/>
    <n v="0"/>
    <n v="0"/>
    <n v="2"/>
    <n v="71400"/>
    <s v="GALON"/>
    <s v=""/>
  </r>
  <r>
    <x v="28"/>
    <s v="02-02-01-003-006-03"/>
    <n v="10"/>
    <s v="Materiales y suministros - Semimanufacturas de plástico"/>
    <s v="TUBO DE 1/2&quot; PVC PRESIONX 6 METROS RDE 9"/>
    <n v="40171500"/>
    <n v="0"/>
    <n v="0"/>
    <n v="0"/>
    <n v="10"/>
    <n v="142800"/>
    <s v="UNIDAD"/>
    <s v=""/>
  </r>
  <r>
    <x v="28"/>
    <s v="02-02-01-004-006-02"/>
    <n v="10"/>
    <s v="Materiales y suministros - Aparatos de control eléctrico y distribución de electricidad y sus partes y piezas"/>
    <s v="MANOMETRO PARA ALTA PRESION DE NEUMATICOS "/>
    <n v="46171505"/>
    <n v="0"/>
    <n v="0"/>
    <n v="0"/>
    <n v="1"/>
    <n v="70000"/>
    <s v="UNIDAD"/>
    <s v=""/>
  </r>
  <r>
    <x v="28"/>
    <s v="02-02-01-003-006-09"/>
    <n v="10"/>
    <s v="Materiales y suministros - Otros productos plásticos"/>
    <s v="CINTAS ANILLADAS X 60 CM 1&quot;"/>
    <n v="46182304"/>
    <n v="0"/>
    <n v="0"/>
    <n v="0"/>
    <n v="10"/>
    <n v="140000"/>
    <s v="UNIDAD"/>
    <s v=""/>
  </r>
  <r>
    <x v="28"/>
    <s v="02-02-01-003-008-09"/>
    <n v="10"/>
    <s v="Materiales y suministros - Otros artículos manufacturados n. C. P."/>
    <s v="TALCO"/>
    <n v="11101518"/>
    <n v="0"/>
    <n v="0"/>
    <n v="0"/>
    <n v="8"/>
    <n v="138960"/>
    <s v="UNIDAD"/>
    <s v=""/>
  </r>
  <r>
    <x v="28"/>
    <s v="02-02-01-003-005-02"/>
    <n v="10"/>
    <s v="Materiales y suministros - Productos farmacéuticos"/>
    <s v="CAJA DE GASA ESTERIL X 100 UNIDADES "/>
    <n v="10111302"/>
    <n v="0"/>
    <n v="0"/>
    <n v="0"/>
    <n v="2"/>
    <n v="69300"/>
    <s v="UNIDAD"/>
    <s v=""/>
  </r>
  <r>
    <x v="28"/>
    <s v="02-02-01-003-004-06"/>
    <n v="10"/>
    <s v="Materiales y suministros - Abonos y plaguicidas"/>
    <s v="RATICIDA CAJA X 100 SOBRES "/>
    <n v="10191506"/>
    <n v="0"/>
    <n v="0"/>
    <n v="0"/>
    <n v="2"/>
    <n v="135030"/>
    <s v="UNIDAD"/>
    <s v=""/>
  </r>
  <r>
    <x v="28"/>
    <s v="02-02-01-003-005-01"/>
    <n v="10"/>
    <s v="Materiales y suministros - Pinturas y barnices y productos relacionados; colores para la pintura artística; tintas"/>
    <s v="ESMALTE NEGRO"/>
    <n v="31211505"/>
    <n v="0"/>
    <n v="0"/>
    <n v="0"/>
    <n v="4"/>
    <n v="133280"/>
    <s v="UNIDAD"/>
    <s v=""/>
  </r>
  <r>
    <x v="28"/>
    <s v="02-02-01-003-008-09"/>
    <n v="10"/>
    <s v="Materiales y suministros - Otros artículos manufacturados n. C. P."/>
    <s v="CAJA DE ESFERO NEGRO "/>
    <n v="44121704"/>
    <n v="0"/>
    <n v="0"/>
    <n v="0"/>
    <n v="20"/>
    <n v="132000"/>
    <s v="UNIDAD"/>
    <s v=""/>
  </r>
  <r>
    <x v="28"/>
    <s v="02-02-01-004-002"/>
    <n v="10"/>
    <s v="Materiales y suministros - Productos metálicos elaborados (excepto maquinaria y equipo)"/>
    <s v="PISTOLA DE AGUA METALICA "/>
    <n v="10111301"/>
    <n v="0"/>
    <n v="0"/>
    <n v="0"/>
    <n v="2"/>
    <n v="63630"/>
    <s v="UNIDAD"/>
    <s v=""/>
  </r>
  <r>
    <x v="28"/>
    <s v="02-02-01-004-004-01"/>
    <n v="10"/>
    <s v="Materiales y suministros - Maquinaria agropecuaria o silvícola y sus partes y piezas"/>
    <s v="FILTRO DE AIRE PARA GUADAÑA "/>
    <n v="20121445"/>
    <n v="0"/>
    <n v="0"/>
    <n v="0"/>
    <n v="20"/>
    <n v="126000"/>
    <s v="UNIDAD"/>
    <s v=""/>
  </r>
  <r>
    <x v="28"/>
    <s v="02-02-01-003-008-09"/>
    <n v="10"/>
    <s v="Materiales y suministros - Otros artículos manufacturados n. C. P."/>
    <s v="CAPA DE PELUQUERIA"/>
    <n v="53131641"/>
    <n v="0"/>
    <n v="0"/>
    <n v="0"/>
    <n v="2"/>
    <n v="41690"/>
    <s v="UNIDAD"/>
    <s v=""/>
  </r>
  <r>
    <x v="28"/>
    <s v="02-02-01-004-002"/>
    <n v="10"/>
    <s v="Materiales y suministros - Productos metálicos elaborados (excepto maquinaria y equipo)"/>
    <s v="SOLDADURA EN BARRAS 6013 DE 1/8"/>
    <n v="23271812"/>
    <n v="0"/>
    <n v="0"/>
    <n v="0"/>
    <n v="5"/>
    <n v="41650"/>
    <s v="KILOGRAMO"/>
    <s v=""/>
  </r>
  <r>
    <x v="28"/>
    <s v="02-02-01-004-002"/>
    <n v="10"/>
    <s v="Materiales y suministros - Productos metálicos elaborados (excepto maquinaria y equipo)"/>
    <s v="LLAVES BRISTOL"/>
    <n v="46171505"/>
    <n v="0"/>
    <n v="0"/>
    <n v="0"/>
    <n v="3"/>
    <n v="120000"/>
    <s v="UNIDAD"/>
    <s v=""/>
  </r>
  <r>
    <x v="28"/>
    <s v="02-02-01-003-005-04"/>
    <n v="10"/>
    <s v="Materiales y suministros - Productos químicos n. C. P."/>
    <s v="LIMPIADOR DE TERMINAL DE BATERIA "/>
    <n v="27111701"/>
    <n v="0"/>
    <n v="0"/>
    <n v="0"/>
    <n v="2"/>
    <n v="120000"/>
    <s v="UNIDAD"/>
    <s v=""/>
  </r>
  <r>
    <x v="28"/>
    <s v="02-02-01-004-001"/>
    <n v="10"/>
    <s v="Materiales y suministros - Metales básicos"/>
    <s v="TUBERIA E.M.T 3/4* 3MTS"/>
    <n v="39131719"/>
    <n v="0"/>
    <n v="0"/>
    <n v="0"/>
    <n v="10"/>
    <n v="120000"/>
    <s v="UNIDAD"/>
    <s v=""/>
  </r>
  <r>
    <x v="28"/>
    <s v="02-02-01-003-006-02"/>
    <n v="10"/>
    <s v="Materiales y suministros - Otros productos de caucho"/>
    <s v="AGUA DESMINERALIZADA"/>
    <n v="25173000"/>
    <n v="0"/>
    <n v="0"/>
    <n v="0"/>
    <n v="10"/>
    <n v="120000"/>
    <s v="UNIDAD"/>
    <s v=""/>
  </r>
  <r>
    <x v="28"/>
    <s v="02-02-01-003-006-02"/>
    <n v="10"/>
    <s v="Materiales y suministros - Otros productos de caucho"/>
    <s v="GAS REFRIGERANTE"/>
    <n v="25172900"/>
    <n v="0"/>
    <n v="0"/>
    <n v="0"/>
    <n v="2"/>
    <n v="120000"/>
    <s v="UNIDAD"/>
    <s v=""/>
  </r>
  <r>
    <x v="28"/>
    <s v="02-02-01-003-008-09"/>
    <n v="10"/>
    <s v="Materiales y suministros - Otros artículos manufacturados n. C. P."/>
    <s v="CARRETILLA "/>
    <n v="24101507"/>
    <n v="0"/>
    <n v="0"/>
    <n v="0"/>
    <n v="1"/>
    <n v="120000"/>
    <s v="UNIDAD"/>
    <s v=""/>
  </r>
  <r>
    <x v="28"/>
    <s v="02-02-01-004-002"/>
    <n v="10"/>
    <s v="Materiales y suministros - Productos metálicos elaborados (excepto maquinaria y equipo)"/>
    <s v="CANDADO DE SEGURIDAD  GRANDE"/>
    <n v="46171501"/>
    <n v="0"/>
    <n v="0"/>
    <n v="0"/>
    <n v="4"/>
    <n v="47600"/>
    <s v="UNIDAD"/>
    <s v=""/>
  </r>
  <r>
    <x v="28"/>
    <s v="02-02-01-004-002"/>
    <n v="10"/>
    <s v="Materiales y suministros - Productos metálicos elaborados (excepto maquinaria y equipo)"/>
    <s v="BASTONES DE MANDO "/>
    <n v="60131205"/>
    <n v="0"/>
    <n v="0"/>
    <n v="0"/>
    <n v="2"/>
    <n v="118236"/>
    <s v="UNIDAD"/>
    <s v=""/>
  </r>
  <r>
    <x v="28"/>
    <s v="02-02-01-004-006-02"/>
    <n v="10"/>
    <s v="Materiales y suministros - Aparatos de control eléctrico y distribución de electricidad y sus partes y piezas"/>
    <s v="INTERUPTOR DOBLE BLANCO 110-250V/10AMP"/>
    <n v="39121633"/>
    <n v="0"/>
    <n v="0"/>
    <n v="0"/>
    <n v="15"/>
    <n v="115560"/>
    <s v="UNIDAD"/>
    <s v=""/>
  </r>
  <r>
    <x v="28"/>
    <s v="02-02-01-003-008-09"/>
    <n v="10"/>
    <s v="Materiales y suministros - Otros artículos manufacturados n. C. P."/>
    <s v="PAPELERA PLASTICA 20LT"/>
    <n v="24101510"/>
    <n v="0"/>
    <n v="0"/>
    <n v="0"/>
    <n v="13"/>
    <n v="78013"/>
    <s v="UNIDAD"/>
    <s v=""/>
  </r>
  <r>
    <x v="28"/>
    <s v="02-02-01-003-008-09"/>
    <n v="10"/>
    <s v="Materiales y suministros - Otros artículos manufacturados n. C. P."/>
    <s v="HARAGAN METALICO"/>
    <n v="47131600"/>
    <n v="0"/>
    <n v="0"/>
    <n v="0"/>
    <n v="10"/>
    <n v="112470"/>
    <s v="UNIDAD"/>
    <s v=""/>
  </r>
  <r>
    <x v="28"/>
    <s v="02-02-01-004-006-02"/>
    <n v="10"/>
    <s v="Materiales y suministros - Aparatos de control eléctrico y distribución de electricidad y sus partes y piezas"/>
    <s v="CLAVIJA CAUCHO POLO A TIERRA 15 AMP USO INDUSTRIAL"/>
    <n v="60131504"/>
    <n v="0"/>
    <n v="0"/>
    <n v="0"/>
    <n v="20"/>
    <n v="111280"/>
    <s v="UNIDAD"/>
    <s v=""/>
  </r>
  <r>
    <x v="28"/>
    <s v="02-02-01-004-001"/>
    <n v="10"/>
    <s v="Materiales y suministros - Metales básicos"/>
    <s v="CURBAS E.M.T 1&quot;"/>
    <n v="39131719"/>
    <n v="0"/>
    <n v="0"/>
    <n v="0"/>
    <n v="20"/>
    <n v="108000"/>
    <s v="UNIDAD"/>
    <s v=""/>
  </r>
  <r>
    <x v="28"/>
    <s v="02-02-01-003-006-03"/>
    <n v="10"/>
    <s v="Materiales y suministros - Semimanufacturas de plástico"/>
    <s v="CINTA AUTOFUNDENTE "/>
    <n v="31201500"/>
    <n v="0"/>
    <n v="0"/>
    <n v="0"/>
    <n v="3"/>
    <n v="64260"/>
    <s v="UNIDAD"/>
    <s v=""/>
  </r>
  <r>
    <x v="28"/>
    <s v="02-02-01-004-006-04"/>
    <n v="10"/>
    <s v="Materiales y suministros - Acumuladores, pilas y baterías primarias y sus partes y piezas"/>
    <s v="BATERIA 12 V 4 AMP"/>
    <n v="26111700"/>
    <n v="0"/>
    <n v="0"/>
    <n v="0"/>
    <n v="2"/>
    <n v="106962"/>
    <s v="UNIDAD"/>
    <s v=""/>
  </r>
  <r>
    <x v="28"/>
    <s v="02-02-01-003-006-02"/>
    <n v="10"/>
    <s v="Materiales y suministros - Otros productos de caucho"/>
    <s v="LIMPIADOR ELECTRONICO EN SPRAY"/>
    <n v="25173900"/>
    <n v="0"/>
    <n v="0"/>
    <n v="0"/>
    <n v="5"/>
    <n v="105000"/>
    <s v="UNIDAD"/>
    <s v=""/>
  </r>
  <r>
    <x v="28"/>
    <s v="02-02-01-004-001"/>
    <n v="10"/>
    <s v="Materiales y suministros - Metales básicos"/>
    <s v="TUBERIA PVC 1/2&quot;* 3MTS"/>
    <n v="40171517"/>
    <n v="0"/>
    <n v="0"/>
    <n v="0"/>
    <n v="15"/>
    <n v="104325"/>
    <s v="UNIDAD"/>
    <s v=""/>
  </r>
  <r>
    <x v="28"/>
    <s v="02-02-01-004-001"/>
    <n v="10"/>
    <s v="Materiales y suministros - Metales básicos"/>
    <s v="TUBERIA PVC 1&quot;* 3MTS"/>
    <n v="40171517"/>
    <n v="0"/>
    <n v="0"/>
    <n v="0"/>
    <n v="15"/>
    <n v="104325"/>
    <s v="UNIDAD"/>
    <s v=""/>
  </r>
  <r>
    <x v="28"/>
    <s v="02-02-01-003-008-09"/>
    <n v="10"/>
    <s v="Materiales y suministros - Otros artículos manufacturados n. C. P."/>
    <s v="DESTAPA CAÑERIAS POR 3800 ML"/>
    <n v="47101605"/>
    <n v="0"/>
    <n v="0"/>
    <n v="0"/>
    <n v="5"/>
    <n v="104225"/>
    <s v="UNIDAD"/>
    <s v=""/>
  </r>
  <r>
    <x v="28"/>
    <s v="02-02-01-004-006-01"/>
    <n v="10"/>
    <s v="Materiales y suministros - Motores, generadores y transformadores eléctricos y sus partes y piezas"/>
    <s v="BREACKER MONOPOLAR ENCHUFABLE 15 AMP"/>
    <n v="39121602"/>
    <n v="0"/>
    <n v="0"/>
    <n v="0"/>
    <n v="12"/>
    <n v="102000"/>
    <s v="UNIDAD"/>
    <s v=""/>
  </r>
  <r>
    <x v="28"/>
    <s v="02-02-01-004-006-01"/>
    <n v="10"/>
    <s v="Materiales y suministros - Motores, generadores y transformadores eléctricos y sus partes y piezas"/>
    <s v="BREACKER MONOPOLAR ENCHUFABLE 20 AMP"/>
    <n v="39121602"/>
    <n v="0"/>
    <n v="0"/>
    <n v="0"/>
    <n v="12"/>
    <n v="102000"/>
    <s v="UNIDAD"/>
    <s v=""/>
  </r>
  <r>
    <x v="28"/>
    <s v="02-02-01-004-006-01"/>
    <n v="10"/>
    <s v="Materiales y suministros - Motores, generadores y transformadores eléctricos y sus partes y piezas"/>
    <s v="BREACKER MONOPOLAR ENCHUFABLE 30 AMP"/>
    <n v="39121602"/>
    <n v="0"/>
    <n v="0"/>
    <n v="0"/>
    <n v="12"/>
    <n v="102000"/>
    <s v="UNIDAD"/>
    <s v=""/>
  </r>
  <r>
    <x v="28"/>
    <s v="02-02-01-004-006-01"/>
    <n v="10"/>
    <s v="Materiales y suministros - Motores, generadores y transformadores eléctricos y sus partes y piezas"/>
    <s v="BREACKER MONOPOLAR ENCHUFABLE 40 AMP"/>
    <n v="39121602"/>
    <n v="0"/>
    <n v="0"/>
    <n v="0"/>
    <n v="12"/>
    <n v="102000"/>
    <s v="UNIDAD"/>
    <s v=""/>
  </r>
  <r>
    <x v="28"/>
    <s v="02-02-01-002-007"/>
    <n v="10"/>
    <s v="Materiales y suministros - Artículos textiles (excepto prendas de vestir)"/>
    <s v="TORPEDO SALVAVIDAS DE 67 CM"/>
    <n v="46182301"/>
    <n v="0"/>
    <n v="0"/>
    <n v="0"/>
    <n v="1"/>
    <n v="102000"/>
    <s v="UNIDAD"/>
    <s v=""/>
  </r>
  <r>
    <x v="28"/>
    <s v="02-02-01-003-005-02"/>
    <n v="10"/>
    <s v="Materiales y suministros - Productos farmacéuticos"/>
    <s v="MELOXICAN AÑL 0.15% SUSPENSIÓN ORAL "/>
    <n v="10111302"/>
    <n v="0"/>
    <n v="0"/>
    <n v="0"/>
    <n v="6"/>
    <n v="100800"/>
    <s v="UNIDAD"/>
    <s v=""/>
  </r>
  <r>
    <x v="28"/>
    <s v="02-02-01-004-001"/>
    <n v="10"/>
    <s v="Materiales y suministros - Metales básicos"/>
    <s v="RUBALTEX COLOR NEGRO DE 3/4"/>
    <n v="40161513"/>
    <n v="0"/>
    <n v="0"/>
    <n v="0"/>
    <n v="20"/>
    <n v="100000"/>
    <s v="UNIDAD"/>
    <s v=""/>
  </r>
  <r>
    <x v="28"/>
    <s v="02-02-01-004-008-01"/>
    <n v="10"/>
    <s v="Materiales y suministros - Aparatos médicos y quirúrgicos y aparatos ortésicos y protésicos"/>
    <s v="ESTANTE PARA QUIMICO DE 3 NIVELES EN ACERO INOXIDABLE CON RUEDAS (DIMENSIONES APROX. (ANCHO X LARGO X ALTURA) 45.7 CM X 68.6 CM X 83.8 CM)."/>
    <n v="56122002"/>
    <n v="0"/>
    <n v="0"/>
    <n v="0"/>
    <n v="1"/>
    <n v="100000"/>
    <s v="UNIDAD"/>
    <s v=""/>
  </r>
  <r>
    <x v="28"/>
    <s v="02-02-01-003-004-02"/>
    <n v="10"/>
    <s v="Materiales y suministros - Productos químicos inorgánicos básicos n. C. P."/>
    <s v="CREOLINA "/>
    <n v="47131803"/>
    <n v="0"/>
    <n v="0"/>
    <n v="0"/>
    <n v="10"/>
    <n v="100000"/>
    <s v="UNIDAD"/>
    <s v=""/>
  </r>
  <r>
    <x v="28"/>
    <s v="02-02-01-003-006-03"/>
    <n v="10"/>
    <s v="Materiales y suministros - Semimanufacturas de plástico"/>
    <s v="TUBO PVC 1&quot; X 5 METRO"/>
    <n v="40171500"/>
    <n v="0"/>
    <n v="0"/>
    <n v="0"/>
    <n v="2"/>
    <n v="100000"/>
    <s v="UNIDAD"/>
    <s v=""/>
  </r>
  <r>
    <x v="28"/>
    <s v="02-02-01-003-006-03"/>
    <n v="10"/>
    <s v="Materiales y suministros - Semimanufacturas de plástico"/>
    <s v="TUBO PVC 1 1/2&quot; X 5 METRO"/>
    <n v="40171500"/>
    <n v="0"/>
    <n v="0"/>
    <n v="0"/>
    <n v="2"/>
    <n v="100000"/>
    <s v="UNIDAD"/>
    <s v=""/>
  </r>
  <r>
    <x v="28"/>
    <s v="02-02-01-004-006-02"/>
    <n v="10"/>
    <s v="Materiales y suministros - Aparatos de control eléctrico y distribución de electricidad y sus partes y piezas"/>
    <s v="INTERUPTOR TRIPLE BLANCO 110-250V/10AMP"/>
    <n v="39121633"/>
    <n v="0"/>
    <n v="0"/>
    <n v="0"/>
    <n v="10"/>
    <n v="99510"/>
    <s v="UNIDAD"/>
    <s v=""/>
  </r>
  <r>
    <x v="28"/>
    <s v="02-02-01-004-002"/>
    <n v="10"/>
    <s v="Materiales y suministros - Productos metálicos elaborados (excepto maquinaria y equipo)"/>
    <s v="CANALETA 20*20MM CON ADHESIVO 2 MTS DE LARGO"/>
    <n v="30151703"/>
    <n v="0"/>
    <n v="0"/>
    <n v="0"/>
    <n v="10"/>
    <n v="99000"/>
    <s v="UNIDAD"/>
    <s v=""/>
  </r>
  <r>
    <x v="28"/>
    <s v="02-02-01-003-006-09"/>
    <n v="10"/>
    <s v="Materiales y suministros - Otros productos plásticos"/>
    <s v="CARPETA DE CARTON X 12 UNIDADES"/>
    <n v="44122000"/>
    <n v="0"/>
    <n v="0"/>
    <n v="0"/>
    <n v="24"/>
    <n v="98208"/>
    <s v="UNIDAD"/>
    <s v=""/>
  </r>
  <r>
    <x v="28"/>
    <s v="02-02-01-004-006-02"/>
    <n v="10"/>
    <s v="Materiales y suministros - Aparatos de control eléctrico y distribución de electricidad y sus partes y piezas"/>
    <s v="INTERUPTOR SENCILLO BLANCO 110-250V/10AMP"/>
    <n v="39121633"/>
    <n v="0"/>
    <n v="0"/>
    <n v="0"/>
    <n v="20"/>
    <n v="96300"/>
    <s v="UNIDAD"/>
    <s v=""/>
  </r>
  <r>
    <x v="28"/>
    <s v="02-02-01-003-006-02"/>
    <n v="10"/>
    <s v="Materiales y suministros - Otros productos de caucho"/>
    <s v="CAUCHO PARA VULCANIZAR "/>
    <n v="25173900"/>
    <n v="0"/>
    <n v="0"/>
    <n v="0"/>
    <n v="3"/>
    <n v="96000"/>
    <s v="UNIDAD"/>
    <s v=""/>
  </r>
  <r>
    <x v="28"/>
    <s v="02-02-01-003-006-09"/>
    <n v="10"/>
    <s v="Materiales y suministros - Otros productos plásticos"/>
    <s v="CANECA PARA RECICLAJE "/>
    <n v="30162303"/>
    <n v="0"/>
    <n v="0"/>
    <n v="0"/>
    <n v="3"/>
    <n v="96000"/>
    <s v="UNIDAD"/>
    <s v=""/>
  </r>
  <r>
    <x v="28"/>
    <s v="02-02-01-003-006-09"/>
    <n v="10"/>
    <s v="Materiales y suministros - Otros productos plásticos"/>
    <s v="PULSADOR SECILLO  TANQUE SANITARIO "/>
    <n v="31211505"/>
    <n v="0"/>
    <n v="0"/>
    <n v="0"/>
    <n v="20"/>
    <n v="95200"/>
    <s v="UNIDAD"/>
    <s v=""/>
  </r>
  <r>
    <x v="28"/>
    <s v="02-02-01-003-006-03"/>
    <n v="10"/>
    <s v="Materiales y suministros - Semimanufacturas de plástico"/>
    <s v="UNIVERSAL DE 1-1/4&quot; PVC"/>
    <n v="31211505"/>
    <n v="0"/>
    <n v="0"/>
    <n v="0"/>
    <n v="4"/>
    <n v="38080"/>
    <s v="UNIDAD"/>
    <s v=""/>
  </r>
  <r>
    <x v="28"/>
    <s v="02-02-01-003-006-03"/>
    <n v="10"/>
    <s v="Materiales y suministros - Semimanufacturas de plástico"/>
    <s v="CINTA DE EMASCARAR VERDE 610 X320"/>
    <n v="31201500"/>
    <n v="0"/>
    <n v="0"/>
    <n v="0"/>
    <n v="5"/>
    <n v="47600"/>
    <s v="UNIDAD"/>
    <s v=""/>
  </r>
  <r>
    <x v="28"/>
    <s v="02-02-01-004-003-02"/>
    <n v="10"/>
    <s v="Materiales y suministros - Bombas, compresores, motores de fuerza hidráulica y motores de potencia neumática y válvulas y sus partes y piezas"/>
    <s v="UNION DE REPARACION 1&quot; DESLIZABLE TIPO PRESION"/>
    <n v="40172906"/>
    <n v="0"/>
    <n v="0"/>
    <n v="0"/>
    <n v="10"/>
    <n v="95200"/>
    <s v="UNIDAD"/>
    <s v=""/>
  </r>
  <r>
    <x v="28"/>
    <s v="02-02-01-004-006-02"/>
    <n v="10"/>
    <s v="Materiales y suministros - Aparatos de control eléctrico y distribución de electricidad y sus partes y piezas"/>
    <s v="CAJA METALICA 8*10"/>
    <n v="43221700"/>
    <n v="0"/>
    <n v="0"/>
    <n v="0"/>
    <n v="2"/>
    <n v="94962"/>
    <s v="UNIDAD"/>
    <s v=""/>
  </r>
  <r>
    <x v="28"/>
    <s v="02-02-01-003-005-02"/>
    <n v="10"/>
    <s v="Materiales y suministros - Productos farmacéuticos"/>
    <s v="ANTIDIARREICO CON PROTECTORES Y SUAVIZANTES DE LA MUCOSA ESTREPTOMICINA "/>
    <n v="10111302"/>
    <n v="0"/>
    <n v="0"/>
    <n v="0"/>
    <n v="2"/>
    <n v="94290"/>
    <s v="UNIDAD"/>
    <s v=""/>
  </r>
  <r>
    <x v="28"/>
    <s v="02-02-01-002-007"/>
    <n v="10"/>
    <s v="Materiales y suministros - Artículos textiles (excepto prendas de vestir)"/>
    <s v="ARO SALVAVIDAS EN POLIETILENO - ADULTO"/>
    <n v="46182301"/>
    <n v="0"/>
    <n v="0"/>
    <n v="0"/>
    <n v="1"/>
    <n v="91000"/>
    <s v="UNIDAD"/>
    <s v=""/>
  </r>
  <r>
    <x v="28"/>
    <s v="02-02-01-002-007"/>
    <n v="10"/>
    <s v="Materiales y suministros - Artículos textiles (excepto prendas de vestir)"/>
    <s v="ARO SALVAVIDAS EN POLIETILENO - JUNIOR"/>
    <n v="46182301"/>
    <n v="0"/>
    <n v="0"/>
    <n v="0"/>
    <n v="1"/>
    <n v="90200"/>
    <s v="UNIDAD"/>
    <s v=""/>
  </r>
  <r>
    <x v="28"/>
    <s v="02-02-01-004-003-09"/>
    <n v="10"/>
    <s v="Materiales y suministros - Otras máquinas para usos generales y sus partes y piezas"/>
    <s v="AEROGRAFO DE GRAVEDAD"/>
    <n v="60121253"/>
    <n v="0"/>
    <n v="0"/>
    <n v="0"/>
    <n v="1"/>
    <n v="90000"/>
    <s v="UNIDAD"/>
    <s v=""/>
  </r>
  <r>
    <x v="28"/>
    <s v="02-02-01-004-002"/>
    <n v="10"/>
    <s v="Materiales y suministros - Productos metálicos elaborados (excepto maquinaria y equipo)"/>
    <s v="LLAVE DE BANDA PARA FILTRO DE ACEITE "/>
    <n v="27111701"/>
    <n v="0"/>
    <n v="0"/>
    <n v="0"/>
    <n v="1"/>
    <n v="90000"/>
    <s v="UNIDAD"/>
    <s v=""/>
  </r>
  <r>
    <x v="28"/>
    <s v="02-02-01-003-006-09"/>
    <n v="10"/>
    <s v="Materiales y suministros - Otros productos plásticos"/>
    <s v="CINTA TRANSPARENTE ANCHA"/>
    <n v="31201512"/>
    <n v="0"/>
    <n v="0"/>
    <n v="0"/>
    <n v="10"/>
    <n v="90000"/>
    <s v="UNIDAD"/>
    <s v=""/>
  </r>
  <r>
    <x v="28"/>
    <s v="02-02-01-003-006-03"/>
    <n v="10"/>
    <s v="Materiales y suministros - Semimanufacturas de plástico"/>
    <s v="REGISTROS DE BOLA 1/2&quot;"/>
    <n v="30181701"/>
    <n v="0"/>
    <n v="0"/>
    <n v="0"/>
    <n v="15"/>
    <n v="89250"/>
    <s v="UNIDAD"/>
    <s v=""/>
  </r>
  <r>
    <x v="28"/>
    <s v="02-02-01-003-006-03"/>
    <n v="10"/>
    <s v="Materiales y suministros - Semimanufacturas de plástico"/>
    <s v="REGISTROS DE BOLA 3/4&quot;"/>
    <n v="30181701"/>
    <n v="0"/>
    <n v="0"/>
    <n v="0"/>
    <n v="5"/>
    <n v="29750"/>
    <s v="UNIDAD"/>
    <s v=""/>
  </r>
  <r>
    <x v="28"/>
    <s v="02-02-01-004-002"/>
    <n v="10"/>
    <s v="Materiales y suministros - Productos metálicos elaborados (excepto maquinaria y equipo)"/>
    <s v="CUCHILLA PARA BISTURI ESTERIL EN CAJA "/>
    <n v="10111302"/>
    <n v="0"/>
    <n v="0"/>
    <n v="0"/>
    <n v="2"/>
    <n v="86100"/>
    <s v="UNIDAD"/>
    <s v=""/>
  </r>
  <r>
    <x v="28"/>
    <s v="02-02-01-004-003-02"/>
    <n v="10"/>
    <s v="Materiales y suministros - Bombas, compresores, motores de fuerza hidráulica y motores de potencia neumática y válvulas y sus partes y piezas"/>
    <s v="CHEQUE HORIZONTAL EL BRONCE 125 PSI 1&quot;"/>
    <n v="30181800"/>
    <n v="0"/>
    <n v="0"/>
    <n v="0"/>
    <n v="2"/>
    <n v="28560"/>
    <s v="UNIDAD"/>
    <s v=""/>
  </r>
  <r>
    <x v="28"/>
    <s v="02-02-01-003-006-03"/>
    <n v="10"/>
    <s v="Materiales y suministros - Semimanufacturas de plástico"/>
    <s v="TUBO DE 1&quot; PVC PRESION X 6 METROS RDE 13.5"/>
    <n v="40171500"/>
    <n v="0"/>
    <n v="0"/>
    <n v="0"/>
    <n v="2"/>
    <n v="42840"/>
    <s v="UNIDAD"/>
    <s v=""/>
  </r>
  <r>
    <x v="28"/>
    <s v="02-02-01-004-005-01"/>
    <n v="10"/>
    <s v="Materiales y suministros - Máquinas para oficina y contabilidad, y sus partes y accesorios"/>
    <s v="GRAPADORA"/>
    <n v="44121615"/>
    <n v="0"/>
    <n v="0"/>
    <n v="0"/>
    <n v="7"/>
    <n v="84000"/>
    <s v="UNIDAD"/>
    <s v=""/>
  </r>
  <r>
    <x v="28"/>
    <s v="02-02-01-003-005-02"/>
    <n v="10"/>
    <s v="Materiales y suministros - Productos farmacéuticos"/>
    <s v="SOLUCIÓN SALINA NORMAL "/>
    <n v="10111302"/>
    <n v="0"/>
    <n v="0"/>
    <n v="0"/>
    <n v="20"/>
    <n v="84000"/>
    <s v="UNIDAD"/>
    <s v=""/>
  </r>
  <r>
    <x v="28"/>
    <s v="02-02-01-004-002"/>
    <n v="10"/>
    <s v="Materiales y suministros - Productos metálicos elaborados (excepto maquinaria y equipo)"/>
    <s v="TORNILLO  AUTOROSCANTE DE 1 1/2  X 1000 UND "/>
    <n v="31161500"/>
    <n v="0"/>
    <n v="0"/>
    <n v="0"/>
    <n v="1"/>
    <n v="41650"/>
    <s v="UNIDAD"/>
    <s v=""/>
  </r>
  <r>
    <x v="28"/>
    <s v="02-02-01-004-006-09"/>
    <n v="10"/>
    <s v="Materiales y suministros - Otro equipo eléctrico y sus partes y piezas"/>
    <s v="SIRENA 30WCONICA DOS TONOS"/>
    <n v="43221700"/>
    <n v="0"/>
    <n v="0"/>
    <n v="0"/>
    <n v="2"/>
    <n v="82966"/>
    <s v="UNIDAD"/>
    <s v=""/>
  </r>
  <r>
    <x v="28"/>
    <s v="02-02-01-004-006-02"/>
    <n v="10"/>
    <s v="Materiales y suministros - Aparatos de control eléctrico y distribución de electricidad y sus partes y piezas"/>
    <s v="FUENTE DE PODER 16V ALARMA "/>
    <n v="26111500"/>
    <n v="0"/>
    <n v="0"/>
    <n v="0"/>
    <n v="2"/>
    <n v="82950"/>
    <s v="UNIDAD"/>
    <s v=""/>
  </r>
  <r>
    <x v="28"/>
    <s v="02-02-01-004-003-02"/>
    <n v="10"/>
    <s v="Materiales y suministros - Bombas, compresores, motores de fuerza hidráulica y motores de potencia neumática y válvulas y sus partes y piezas"/>
    <s v="SIFONES PARA LAVAMANOS SENCILLO"/>
    <n v="30181800"/>
    <n v="0"/>
    <n v="0"/>
    <n v="0"/>
    <n v="15"/>
    <n v="80325"/>
    <s v="UNIDAD"/>
    <s v=""/>
  </r>
  <r>
    <x v="28"/>
    <s v="02-02-01-004-004-02"/>
    <n v="10"/>
    <s v="Materiales y suministros - Máquinas herramientas y sus partes, piezas y accesorios"/>
    <s v="ABOCARDADORES PARA TUBERIA DE COBRE"/>
    <n v="27121704"/>
    <n v="0"/>
    <n v="0"/>
    <n v="0"/>
    <n v="1"/>
    <n v="80000"/>
    <s v="UNIDAD"/>
    <s v=""/>
  </r>
  <r>
    <x v="28"/>
    <s v="02-02-01-003-006-02"/>
    <n v="10"/>
    <s v="Materiales y suministros - Otros productos de caucho"/>
    <s v="MANGUERA X 25 MTS PARA CARRITO ASPIRADORA"/>
    <n v="40142000"/>
    <n v="0"/>
    <n v="0"/>
    <n v="0"/>
    <n v="10"/>
    <n v="80000"/>
    <s v="UNIDAD"/>
    <s v=""/>
  </r>
  <r>
    <x v="28"/>
    <s v="02-02-01-003-008-09"/>
    <n v="10"/>
    <s v="Materiales y suministros - Otros artículos manufacturados n. C. P."/>
    <s v="BROCHA DE 4&quot;"/>
    <n v="31211904"/>
    <n v="0"/>
    <n v="0"/>
    <n v="0"/>
    <n v="5"/>
    <n v="80000"/>
    <s v="UNIDAD"/>
    <s v=""/>
  </r>
  <r>
    <x v="28"/>
    <s v="02-02-01-003-006-02"/>
    <n v="10"/>
    <s v="Materiales y suministros - Otros productos de caucho"/>
    <s v="AFLOJA TUERCAS EN SPRAY"/>
    <n v="25173900"/>
    <n v="0"/>
    <n v="0"/>
    <n v="0"/>
    <n v="3"/>
    <n v="78000"/>
    <s v="UNIDAD"/>
    <s v=""/>
  </r>
  <r>
    <x v="28"/>
    <s v="02-02-01-004-008-01"/>
    <n v="10"/>
    <s v="Materiales y suministros - Aparatos médicos y quirúrgicos y aparatos ortésicos y protésicos"/>
    <s v="COMPRIMIDOS PALATABLES MULTIDOSIS"/>
    <n v="10111302"/>
    <n v="0"/>
    <n v="0"/>
    <n v="0"/>
    <n v="4"/>
    <n v="75600"/>
    <s v="UNIDAD"/>
    <s v=""/>
  </r>
  <r>
    <x v="28"/>
    <s v="02-02-01-003-006-02"/>
    <n v="10"/>
    <s v="Materiales y suministros - Otros productos de caucho"/>
    <s v="BOMBILLO LAGRIMA PEQUEÑO PARA TABLERO 12V Y 24V"/>
    <n v="25173900"/>
    <n v="0"/>
    <n v="0"/>
    <n v="0"/>
    <n v="5"/>
    <n v="75000"/>
    <s v="UNIDAD"/>
    <s v=""/>
  </r>
  <r>
    <x v="28"/>
    <s v="02-02-01-003-006-02"/>
    <n v="10"/>
    <s v="Materiales y suministros - Otros productos de caucho"/>
    <s v="BOMBILLO DE LUZ ALTA"/>
    <n v="25173900"/>
    <n v="0"/>
    <n v="0"/>
    <n v="0"/>
    <n v="5"/>
    <n v="75000"/>
    <s v="UNIDAD"/>
    <s v=""/>
  </r>
  <r>
    <x v="28"/>
    <s v="02-02-01-003-006-02"/>
    <n v="10"/>
    <s v="Materiales y suministros - Otros productos de caucho"/>
    <s v="BOMBILLO H1,H3,H4,H5,H7 12V O 24V"/>
    <n v="25173900"/>
    <n v="0"/>
    <n v="0"/>
    <n v="0"/>
    <n v="5"/>
    <n v="75000"/>
    <s v="UNIDAD"/>
    <s v=""/>
  </r>
  <r>
    <x v="28"/>
    <s v="02-02-01-003-006-02"/>
    <n v="10"/>
    <s v="Materiales y suministros - Otros productos de caucho"/>
    <s v="BORNE BATERIA"/>
    <n v="25173900"/>
    <n v="0"/>
    <n v="0"/>
    <n v="0"/>
    <n v="5"/>
    <n v="75000"/>
    <s v="UNIDAD"/>
    <s v=""/>
  </r>
  <r>
    <x v="28"/>
    <s v="02-02-01-004-004-02"/>
    <n v="10"/>
    <s v="Materiales y suministros - Máquinas herramientas y sus partes, piezas y accesorios"/>
    <s v="HOMBRESOLO "/>
    <n v="27112125"/>
    <n v="0"/>
    <n v="0"/>
    <n v="0"/>
    <n v="2"/>
    <n v="72000"/>
    <s v="UNIDAD"/>
    <s v=""/>
  </r>
  <r>
    <x v="28"/>
    <s v="02-02-01-004-003-02"/>
    <n v="10"/>
    <s v="Materiales y suministros - Bombas, compresores, motores de fuerza hidráulica y motores de potencia neumática y válvulas y sus partes y piezas"/>
    <s v="ACOPLE MANGUERA 1/2"/>
    <n v="40172522"/>
    <n v="0"/>
    <n v="0"/>
    <n v="0"/>
    <n v="10"/>
    <n v="17850"/>
    <s v="UNIDAD"/>
    <s v=""/>
  </r>
  <r>
    <x v="28"/>
    <s v="02-02-01-003-006-03"/>
    <n v="10"/>
    <s v="Materiales y suministros - Semimanufacturas de plástico"/>
    <s v="TUBO 1 1/4 PVC"/>
    <n v="40171500"/>
    <n v="0"/>
    <n v="0"/>
    <n v="0"/>
    <n v="1"/>
    <n v="17850"/>
    <s v="UNIDAD"/>
    <s v=""/>
  </r>
  <r>
    <x v="28"/>
    <s v="02-02-01-003-008-09"/>
    <n v="10"/>
    <s v="Materiales y suministros - Otros artículos manufacturados n. C. P."/>
    <s v="BROCHA 3&quot;"/>
    <n v="31211904"/>
    <n v="0"/>
    <n v="0"/>
    <n v="0"/>
    <n v="10"/>
    <n v="47600"/>
    <s v="UNIDAD"/>
    <s v=""/>
  </r>
  <r>
    <x v="28"/>
    <s v="02-02-01-004-004-02"/>
    <n v="10"/>
    <s v="Materiales y suministros - Máquinas herramientas y sus partes, piezas y accesorios"/>
    <s v="BOQUILLA PARA SOLDAR SENCILLA"/>
    <n v="30151701"/>
    <n v="0"/>
    <n v="0"/>
    <n v="0"/>
    <n v="1"/>
    <n v="70000"/>
    <s v="UNIDAD"/>
    <s v=""/>
  </r>
  <r>
    <x v="28"/>
    <s v="02-02-01-004-004-02"/>
    <n v="10"/>
    <s v="Materiales y suministros - Máquinas herramientas y sus partes, piezas y accesorios"/>
    <s v="HOMBRESOLO DE 10 &quot; "/>
    <n v="27112125"/>
    <n v="0"/>
    <n v="0"/>
    <n v="0"/>
    <n v="1"/>
    <n v="70000"/>
    <s v="UNIDAD"/>
    <s v=""/>
  </r>
  <r>
    <x v="28"/>
    <s v="02-02-01-004-004-02"/>
    <n v="10"/>
    <s v="Materiales y suministros - Máquinas herramientas y sus partes, piezas y accesorios"/>
    <s v="LLAVES TOOR TIPO NAVAJA "/>
    <n v="27111716"/>
    <n v="0"/>
    <n v="0"/>
    <n v="0"/>
    <n v="1"/>
    <n v="70000"/>
    <s v="UNIDAD"/>
    <s v=""/>
  </r>
  <r>
    <x v="28"/>
    <s v="02-02-01-004-002"/>
    <n v="10"/>
    <s v="Materiales y suministros - Productos metálicos elaborados (excepto maquinaria y equipo)"/>
    <s v="SOPORTE METALICO EN L PARA EXTINTORES"/>
    <n v="46191601"/>
    <n v="0"/>
    <n v="0"/>
    <n v="0"/>
    <n v="70"/>
    <n v="70000"/>
    <s v="UNIDAD"/>
    <s v=""/>
  </r>
  <r>
    <x v="28"/>
    <s v="02-02-01-003-008-09"/>
    <n v="10"/>
    <s v="Materiales y suministros - Otros artículos manufacturados n. C. P."/>
    <s v="RODILLO DE FELPA DE 9&quot;"/>
    <n v="31211906"/>
    <n v="0"/>
    <n v="0"/>
    <n v="0"/>
    <n v="5"/>
    <n v="70000"/>
    <s v="UNIDAD"/>
    <s v=""/>
  </r>
  <r>
    <x v="28"/>
    <s v="02-02-01-004-004-09"/>
    <n v="10"/>
    <s v="Materiales y suministros - Otra maquinaria para usos especiales y sus partes y piezas"/>
    <s v="CURBAS E.M.T 3/4"/>
    <n v="39131719"/>
    <n v="0"/>
    <n v="0"/>
    <n v="0"/>
    <n v="20"/>
    <n v="68000"/>
    <s v="UNIDAD"/>
    <s v=""/>
  </r>
  <r>
    <x v="28"/>
    <s v="02-02-01-003-008-09"/>
    <n v="10"/>
    <s v="Materiales y suministros - Otros artículos manufacturados n. C. P."/>
    <s v="CAJA DE ESFERO ROJO "/>
    <n v="44121704"/>
    <n v="0"/>
    <n v="0"/>
    <n v="0"/>
    <n v="10"/>
    <n v="66000"/>
    <s v="UNIDAD"/>
    <s v=""/>
  </r>
  <r>
    <x v="28"/>
    <s v="02-02-01-004-008-01"/>
    <n v="10"/>
    <s v="Materiales y suministros - Aparatos médicos y quirúrgicos y aparatos ortésicos y protésicos"/>
    <s v="GRAMERA "/>
    <n v="10111302"/>
    <n v="0"/>
    <n v="0"/>
    <n v="0"/>
    <n v="1"/>
    <n v="32550"/>
    <s v="UNIDAD"/>
    <s v=""/>
  </r>
  <r>
    <x v="28"/>
    <s v="02-02-01-004-004-09"/>
    <n v="10"/>
    <s v="Materiales y suministros - Otra maquinaria para usos especiales y sus partes y piezas"/>
    <s v="TOMA AEREA TIPO INDUSTRIAL CAUCHO POLO A TIERRA 15 AMP"/>
    <n v="39121102"/>
    <n v="0"/>
    <n v="0"/>
    <n v="0"/>
    <n v="20"/>
    <n v="64200"/>
    <s v="UNIDAD"/>
    <s v=""/>
  </r>
  <r>
    <x v="28"/>
    <s v="02-02-01-004-004-09"/>
    <n v="10"/>
    <s v="Materiales y suministros - Otra maquinaria para usos especiales y sus partes y piezas"/>
    <s v="TUBERIA E.M.T 1/2* 3 MTS"/>
    <n v="39131719"/>
    <n v="0"/>
    <n v="0"/>
    <n v="0"/>
    <n v="10"/>
    <n v="63000"/>
    <s v="UNIDAD"/>
    <s v=""/>
  </r>
  <r>
    <x v="28"/>
    <s v="02-02-01-004-008-01"/>
    <n v="10"/>
    <s v="Materiales y suministros - Aparatos médicos y quirúrgicos y aparatos ortésicos y protésicos"/>
    <s v="ANTIHISTAMÍNICO DE ACCIÓN SEGURA Y EFECTIVA "/>
    <n v="10111302"/>
    <n v="0"/>
    <n v="0"/>
    <n v="0"/>
    <n v="2"/>
    <n v="62496"/>
    <s v="UNIDAD"/>
    <s v=""/>
  </r>
  <r>
    <x v="28"/>
    <s v="02-02-01-003-006-02"/>
    <n v="10"/>
    <s v="Materiales y suministros - Otros productos de caucho"/>
    <s v="ABRAZADERA DE 1 A 8 PULGADAS"/>
    <n v="31151900"/>
    <n v="0"/>
    <n v="0"/>
    <n v="0"/>
    <n v="20"/>
    <n v="60000"/>
    <s v="UNIDAD"/>
    <s v=""/>
  </r>
  <r>
    <x v="28"/>
    <s v="02-02-01-003-006-03"/>
    <n v="10"/>
    <s v="Materiales y suministros - Semimanufacturas de plástico"/>
    <s v="SOLDADURA PVC X 1/16 DE GALON "/>
    <n v="23271411"/>
    <n v="0"/>
    <n v="0"/>
    <n v="0"/>
    <n v="4"/>
    <n v="60000"/>
    <s v="UNIDAD"/>
    <s v=""/>
  </r>
  <r>
    <x v="28"/>
    <s v="02-02-01-004-008-01"/>
    <n v="10"/>
    <s v="Materiales y suministros - Aparatos médicos y quirúrgicos y aparatos ortésicos y protésicos"/>
    <s v="CREMA DERMATOLÓGICA CLOTRIMAZOL 1G NEO MICINA "/>
    <n v="10111302"/>
    <n v="0"/>
    <n v="0"/>
    <n v="0"/>
    <n v="4"/>
    <n v="59640"/>
    <s v="UNIDAD"/>
    <s v=""/>
  </r>
  <r>
    <x v="28"/>
    <s v="02-02-01-004-002"/>
    <n v="10"/>
    <s v="Materiales y suministros - Productos metálicos elaborados (excepto maquinaria y equipo)"/>
    <s v="BISAGRA DE PARCHE PARA MUEBLE"/>
    <n v="31162403"/>
    <n v="0"/>
    <n v="0"/>
    <n v="0"/>
    <n v="10"/>
    <n v="14870"/>
    <s v="UNIDAD"/>
    <s v=""/>
  </r>
  <r>
    <x v="28"/>
    <s v="02-02-01-004-002"/>
    <n v="10"/>
    <s v="Materiales y suministros - Productos metálicos elaborados (excepto maquinaria y equipo)"/>
    <s v="TORNILLO  AUTOROSCANTE DE 2&quot; X 1000 UND "/>
    <n v="31161500"/>
    <n v="0"/>
    <n v="0"/>
    <n v="0"/>
    <n v="1"/>
    <n v="29750"/>
    <s v="UNIDAD"/>
    <s v=""/>
  </r>
  <r>
    <x v="28"/>
    <s v="02-02-01-004-004-02"/>
    <n v="10"/>
    <s v="Materiales y suministros - Máquinas herramientas y sus partes, piezas y accesorios"/>
    <s v="DISCO ABRASIVO CORTE FINO PARA METAL7 &quot; X .055 X  7/8&quot;"/>
    <n v="31191507"/>
    <n v="0"/>
    <n v="0"/>
    <n v="0"/>
    <n v="4"/>
    <n v="23800"/>
    <s v="UNIDAD"/>
    <s v=""/>
  </r>
  <r>
    <x v="28"/>
    <s v="02-02-01-003-006-03"/>
    <n v="10"/>
    <s v="Materiales y suministros - Semimanufacturas de plástico"/>
    <s v="TUBERIA PVC 3/4&quot;* 3MTS"/>
    <n v="40171517"/>
    <n v="0"/>
    <n v="0"/>
    <n v="0"/>
    <n v="15"/>
    <n v="56175"/>
    <s v="UNIDAD"/>
    <s v=""/>
  </r>
  <r>
    <x v="28"/>
    <s v="02-02-01-004-004-09"/>
    <n v="10"/>
    <s v="Materiales y suministros - Otra maquinaria para usos especiales y sus partes y piezas"/>
    <s v="BALASTROS T8  4 X 17 WTS"/>
    <n v="39101605"/>
    <n v="0"/>
    <n v="0"/>
    <n v="0"/>
    <n v="1"/>
    <n v="55640"/>
    <s v="UNIDAD"/>
    <s v=""/>
  </r>
  <r>
    <x v="28"/>
    <s v="02-02-01-004-004-02"/>
    <n v="10"/>
    <s v="Materiales y suministros - Máquinas herramientas y sus partes, piezas y accesorios"/>
    <s v="ALICATE DIELECTRICO"/>
    <n v="27112148"/>
    <n v="0"/>
    <n v="0"/>
    <n v="0"/>
    <n v="1"/>
    <n v="54500"/>
    <s v="UNIDAD"/>
    <s v=""/>
  </r>
  <r>
    <x v="28"/>
    <s v="02-02-01-004-002"/>
    <n v="10"/>
    <s v="Materiales y suministros - Productos metálicos elaborados (excepto maquinaria y equipo)"/>
    <s v="BISAGRA OMEGA 3''"/>
    <n v="31162403"/>
    <n v="0"/>
    <n v="0"/>
    <n v="0"/>
    <n v="10"/>
    <n v="17850"/>
    <s v="UNIDAD"/>
    <s v=""/>
  </r>
  <r>
    <x v="28"/>
    <s v="02-02-01-003-008-09"/>
    <n v="10"/>
    <s v="Materiales y suministros - Otros artículos manufacturados n. C. P."/>
    <s v="BROCHA DE 2&quot;"/>
    <n v="31211904"/>
    <n v="0"/>
    <n v="0"/>
    <n v="0"/>
    <n v="5"/>
    <n v="17850"/>
    <s v="UNIDAD"/>
    <s v=""/>
  </r>
  <r>
    <x v="28"/>
    <s v="02-02-01-004-002"/>
    <n v="10"/>
    <s v="Materiales y suministros - Productos metálicos elaborados (excepto maquinaria y equipo)"/>
    <s v="REJILLA ANTICUCARACHAS EN ALUMINIO DE 3 X 1 1/2&quot;"/>
    <n v="30181800"/>
    <n v="0"/>
    <n v="0"/>
    <n v="0"/>
    <n v="10"/>
    <n v="35700"/>
    <s v="UNIDAD"/>
    <s v=""/>
  </r>
  <r>
    <x v="28"/>
    <s v="02-02-01-004-004-02"/>
    <n v="10"/>
    <s v="Materiales y suministros - Máquinas herramientas y sus partes, piezas y accesorios"/>
    <s v="DISCO DE CORTE PARA METAL 4X1/2X7/8''"/>
    <n v="23241634"/>
    <n v="0"/>
    <n v="0"/>
    <n v="0"/>
    <n v="6"/>
    <n v="21420"/>
    <s v="UNIDAD"/>
    <s v=""/>
  </r>
  <r>
    <x v="28"/>
    <s v="02-02-01-004-008-01"/>
    <n v="10"/>
    <s v="Materiales y suministros - Aparatos médicos y quirúrgicos y aparatos ortésicos y protésicos"/>
    <s v="ALCOHOL ANTISEPTICO "/>
    <n v="10111302"/>
    <n v="0"/>
    <n v="0"/>
    <n v="0"/>
    <n v="2"/>
    <n v="52500"/>
    <s v="UNIDAD"/>
    <s v=""/>
  </r>
  <r>
    <x v="28"/>
    <s v="02-02-01-003-006-09"/>
    <n v="10"/>
    <s v="Materiales y suministros - Otros productos plásticos"/>
    <s v="ESPATULA FLEXIBLE DE 4&quot;"/>
    <n v="27111909"/>
    <n v="0"/>
    <n v="0"/>
    <n v="0"/>
    <n v="2"/>
    <n v="26000"/>
    <s v="UNIDAD"/>
    <s v=""/>
  </r>
  <r>
    <x v="28"/>
    <s v="02-02-01-003-001"/>
    <n v="10"/>
    <s v="Materiales y suministros - Productos de madera, corcho, cestería y espartería"/>
    <s v="TABLERO CORCHO MEDIANO 60 X 80 CM"/>
    <n v="44111907"/>
    <n v="0"/>
    <n v="0"/>
    <n v="0"/>
    <n v="1"/>
    <n v="50000"/>
    <s v="UNIDAD"/>
    <s v=""/>
  </r>
  <r>
    <x v="28"/>
    <s v="02-02-01-004-004-02"/>
    <n v="10"/>
    <s v="Materiales y suministros - Máquinas herramientas y sus partes, piezas y accesorios"/>
    <s v="ALICATE "/>
    <n v="27112126"/>
    <n v="0"/>
    <n v="0"/>
    <n v="0"/>
    <n v="2"/>
    <n v="50000"/>
    <s v="UNIDAD"/>
    <s v=""/>
  </r>
  <r>
    <x v="28"/>
    <s v="02-02-01-004-004-09"/>
    <n v="10"/>
    <s v="Materiales y suministros - Otra maquinaria para usos especiales y sus partes y piezas"/>
    <s v="UNIONES E.M.T 1&quot;"/>
    <n v="39131719"/>
    <n v="0"/>
    <n v="0"/>
    <n v="0"/>
    <n v="20"/>
    <n v="50000"/>
    <s v="UNIDAD"/>
    <s v=""/>
  </r>
  <r>
    <x v="28"/>
    <s v="02-02-01-004-005-01"/>
    <n v="10"/>
    <s v="Materiales y suministros - Máquinas para oficina y contabilidad, y sus partes y accesorios"/>
    <s v="PEGANTE EN BARRA 40 GR"/>
    <n v="60105704"/>
    <n v="0"/>
    <n v="0"/>
    <n v="0"/>
    <n v="10"/>
    <n v="50000"/>
    <s v="UNIDAD"/>
    <s v=""/>
  </r>
  <r>
    <x v="28"/>
    <s v="02-02-01-004-005-01"/>
    <n v="10"/>
    <s v="Materiales y suministros - Máquinas para oficina y contabilidad, y sus partes y accesorios"/>
    <s v="BIEN TIPPO REMOVEDOR DE GRAPAS MATERIAL METALICO FIN ORGANIZACIÓN DE DOCUMENTACION PARA EL CORRECTO ARCHIVO DE LA MISMA"/>
    <n v="44121613"/>
    <n v="0"/>
    <n v="0"/>
    <n v="0"/>
    <n v="10"/>
    <n v="50000"/>
    <s v="UNIDAD"/>
    <s v=""/>
  </r>
  <r>
    <x v="28"/>
    <s v="02-02-01-003-008-09"/>
    <n v="10"/>
    <s v="Materiales y suministros - Otros artículos manufacturados n. C. P."/>
    <s v="BROCHA DE 3&quot;"/>
    <n v="31211904"/>
    <n v="0"/>
    <n v="0"/>
    <n v="0"/>
    <n v="5"/>
    <n v="50000"/>
    <s v="UNIDAD"/>
    <s v=""/>
  </r>
  <r>
    <x v="28"/>
    <s v="02-02-01-003-004-08"/>
    <n v="10"/>
    <s v="Materiales y suministros - Caucho sintético y facticio derivado del petróleo, mezclas de estos cauchos con caucho natural y gomas naturales similares, en formas primarias o en planchas, hojas o tiras"/>
    <s v="TERMOENCOGIBLE 1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2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3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4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5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6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7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8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9 MM X 1 METRO"/>
    <n v="13101606"/>
    <n v="0"/>
    <n v="0"/>
    <n v="0"/>
    <n v="2"/>
    <n v="50000"/>
    <s v="UNIDAD"/>
    <s v=""/>
  </r>
  <r>
    <x v="28"/>
    <s v="02-02-01-003-004-08"/>
    <n v="10"/>
    <s v="Materiales y suministros - Caucho sintético y facticio derivado del petróleo, mezclas de estos cauchos con caucho natural y gomas naturales similares, en formas primarias o en planchas, hojas o tiras"/>
    <s v="TERMOENCOGIBLE 10 MM X 1 METRO"/>
    <n v="13101606"/>
    <n v="0"/>
    <n v="0"/>
    <n v="0"/>
    <n v="2"/>
    <n v="50000"/>
    <s v="UNIDAD"/>
    <s v=""/>
  </r>
  <r>
    <x v="28"/>
    <s v="02-02-01-004-008-01"/>
    <n v="10"/>
    <s v="Materiales y suministros - Aparatos médicos y quirúrgicos y aparatos ortésicos y protésicos"/>
    <s v="DIPIRONA SODICA 500 MG/ML "/>
    <n v="10111302"/>
    <n v="0"/>
    <n v="0"/>
    <n v="0"/>
    <n v="2"/>
    <n v="48510"/>
    <s v="UNIDAD"/>
    <s v=""/>
  </r>
  <r>
    <x v="28"/>
    <s v="02-02-01-004-004-09"/>
    <n v="10"/>
    <s v="Materiales y suministros - Otra maquinaria para usos especiales y sus partes y piezas"/>
    <s v="AMARRAS PLASTICAS 4.8 X 370 MM"/>
    <n v="31151900"/>
    <n v="0"/>
    <n v="0"/>
    <n v="0"/>
    <n v="3"/>
    <n v="48150"/>
    <s v="UNIDAD"/>
    <s v=""/>
  </r>
  <r>
    <x v="28"/>
    <s v="02-02-01-004-004-09"/>
    <n v="10"/>
    <s v="Materiales y suministros - Otra maquinaria para usos especiales y sus partes y piezas"/>
    <s v="TERMINALES E.M.T 1&quot;"/>
    <n v="39131719"/>
    <n v="0"/>
    <n v="0"/>
    <n v="0"/>
    <n v="20"/>
    <n v="48000"/>
    <s v="UNIDAD"/>
    <s v=""/>
  </r>
  <r>
    <x v="28"/>
    <s v="02-02-01-004-004-09"/>
    <n v="10"/>
    <s v="Materiales y suministros - Otra maquinaria para usos especiales y sus partes y piezas"/>
    <s v="UNIONES E.M.T 3/4"/>
    <n v="39131719"/>
    <n v="0"/>
    <n v="0"/>
    <n v="0"/>
    <n v="20"/>
    <n v="48000"/>
    <s v="UNIDAD"/>
    <s v=""/>
  </r>
  <r>
    <x v="28"/>
    <s v="02-02-01-003-002-01"/>
    <n v="10"/>
    <s v="Materiales y suministros - Pasta de papel, papel y cartón"/>
    <s v="SOBRES DE MANILA TAMAÑO CARTA X12 UNIDADES"/>
    <n v="44121503"/>
    <n v="0"/>
    <n v="0"/>
    <n v="0"/>
    <n v="20"/>
    <n v="48000"/>
    <s v="UNIDAD"/>
    <s v=""/>
  </r>
  <r>
    <x v="28"/>
    <s v="02-02-01-003-002-01"/>
    <n v="10"/>
    <s v="Materiales y suministros - Pasta de papel, papel y cartón"/>
    <s v="SOBRE DE MANILA TAMAÑO OFICIO X 12 UNIDADES"/>
    <n v="44121503"/>
    <n v="0"/>
    <n v="0"/>
    <n v="0"/>
    <n v="20"/>
    <n v="48000"/>
    <s v="UNIDAD"/>
    <s v=""/>
  </r>
  <r>
    <x v="28"/>
    <s v="02-02-01-004-003-02"/>
    <n v="10"/>
    <s v="Materiales y suministros - Bombas, compresores, motores de fuerza hidráulica y motores de potencia neumática y válvulas y sus partes y piezas"/>
    <s v="CHEQUE HORIZONTAL EL BRONCE 125 PSI 1/2&quot;"/>
    <n v="30181800"/>
    <n v="0"/>
    <n v="0"/>
    <n v="0"/>
    <n v="2"/>
    <n v="19040"/>
    <s v="UNIDAD"/>
    <s v=""/>
  </r>
  <r>
    <x v="28"/>
    <s v="02-02-01-003-006-03"/>
    <n v="10"/>
    <s v="Materiales y suministros - Semimanufacturas de plástico"/>
    <s v="CINTA SELLANTE PARA AGUA TEFLON PREMIUM DE 3/4&quot; X 50 METROS"/>
    <n v="31201500"/>
    <n v="0"/>
    <n v="0"/>
    <n v="0"/>
    <n v="10"/>
    <n v="47600"/>
    <s v="UNIDAD"/>
    <s v=""/>
  </r>
  <r>
    <x v="28"/>
    <s v="02-02-01-004-004-09"/>
    <n v="10"/>
    <s v="Materiales y suministros - Otra maquinaria para usos especiales y sus partes y piezas"/>
    <s v="BALASTROS  2 X 39 WTS"/>
    <n v="39101605"/>
    <n v="0"/>
    <n v="0"/>
    <n v="0"/>
    <n v="1"/>
    <n v="46905"/>
    <s v="UNIDAD"/>
    <s v=""/>
  </r>
  <r>
    <x v="28"/>
    <s v="02-02-01-004-004-09"/>
    <n v="10"/>
    <s v="Materiales y suministros - Otra maquinaria para usos especiales y sus partes y piezas"/>
    <s v="CURBAS E.M.T 1/2"/>
    <n v="39131719"/>
    <n v="0"/>
    <n v="0"/>
    <n v="0"/>
    <n v="20"/>
    <n v="46000"/>
    <s v="UNIDAD"/>
    <s v=""/>
  </r>
  <r>
    <x v="28"/>
    <s v="02-02-01-004-005-01"/>
    <n v="10"/>
    <s v="Materiales y suministros - Máquinas para oficina y contabilidad, y sus partes y accesorios"/>
    <s v="TABLA CON GANCHO TAMAÑO OFICIO"/>
    <n v="42142302"/>
    <n v="0"/>
    <n v="0"/>
    <n v="0"/>
    <n v="5"/>
    <n v="45000"/>
    <s v="UNIDAD"/>
    <s v=""/>
  </r>
  <r>
    <x v="28"/>
    <s v="02-02-01-003-006-02"/>
    <n v="10"/>
    <s v="Materiales y suministros - Otros productos de caucho"/>
    <s v="VAVULA LLANTASELLOMATICA TIPO LIVIANO"/>
    <n v="25172000"/>
    <n v="0"/>
    <n v="0"/>
    <n v="0"/>
    <n v="3"/>
    <n v="45000"/>
    <s v="UNIDAD"/>
    <s v=""/>
  </r>
  <r>
    <x v="28"/>
    <s v="02-02-01-004-006-02"/>
    <n v="10"/>
    <s v="Materiales y suministros - Aparatos de control eléctrico y distribución de electricidad y sus partes y piezas"/>
    <s v="TOMA DOBLE"/>
    <n v="39121402"/>
    <n v="0"/>
    <n v="0"/>
    <n v="0"/>
    <n v="3"/>
    <n v="45000"/>
    <s v="UNIDAD"/>
    <s v=""/>
  </r>
  <r>
    <x v="28"/>
    <s v="02-02-01-003-008-09"/>
    <n v="10"/>
    <s v="Materiales y suministros - Otros artículos manufacturados n. C. P."/>
    <s v="BROCHA DE 2&quot;"/>
    <n v="31211904"/>
    <n v="0"/>
    <n v="0"/>
    <n v="0"/>
    <n v="5"/>
    <n v="45000"/>
    <s v="UNIDAD"/>
    <s v=""/>
  </r>
  <r>
    <x v="28"/>
    <s v="02-02-01-004-008-01"/>
    <n v="10"/>
    <s v="Materiales y suministros - Aparatos médicos y quirúrgicos y aparatos ortésicos y protésicos"/>
    <s v="CEFALEXINA 500MG CAJA POR 5 BLISTER "/>
    <n v="10111302"/>
    <n v="0"/>
    <n v="0"/>
    <n v="0"/>
    <n v="2"/>
    <n v="44100"/>
    <s v="UNIDAD"/>
    <s v=""/>
  </r>
  <r>
    <x v="28"/>
    <s v="02-02-01-004-002"/>
    <n v="10"/>
    <s v="Materiales y suministros - Productos metálicos elaborados (excepto maquinaria y equipo)"/>
    <s v="BROCA DE TUGSTENO 1/2 Y 3/8 MEDIANAS"/>
    <n v="27111543"/>
    <n v="0"/>
    <n v="0"/>
    <n v="0"/>
    <n v="5"/>
    <n v="20825"/>
    <s v="UNIDAD"/>
    <s v=""/>
  </r>
  <r>
    <x v="28"/>
    <s v="02-02-01-004-004-02"/>
    <n v="10"/>
    <s v="Materiales y suministros - Máquinas herramientas y sus partes, piezas y accesorios"/>
    <s v="CORTAFRIOS"/>
    <n v="27111901"/>
    <n v="0"/>
    <n v="0"/>
    <n v="0"/>
    <n v="2"/>
    <n v="40000"/>
    <s v="UNIDAD"/>
    <s v=""/>
  </r>
  <r>
    <x v="28"/>
    <s v="02-02-01-004-008-01"/>
    <n v="10"/>
    <s v="Materiales y suministros - Aparatos médicos y quirúrgicos y aparatos ortésicos y protésicos"/>
    <s v="LACTO DE RINGER "/>
    <n v="10111302"/>
    <n v="0"/>
    <n v="0"/>
    <n v="0"/>
    <n v="10"/>
    <n v="39900"/>
    <s v="UNIDAD"/>
    <s v=""/>
  </r>
  <r>
    <x v="28"/>
    <s v="02-02-01-003-006-03"/>
    <n v="10"/>
    <s v="Materiales y suministros - Semimanufacturas de plástico"/>
    <s v="CURBAS PVC 1&quot;"/>
    <n v="40171517"/>
    <n v="0"/>
    <n v="0"/>
    <n v="0"/>
    <n v="30"/>
    <n v="39000"/>
    <s v="UNIDAD"/>
    <s v=""/>
  </r>
  <r>
    <x v="28"/>
    <s v="02-02-01-003-006-03"/>
    <n v="10"/>
    <s v="Materiales y suministros - Semimanufacturas de plástico"/>
    <s v="TAPA PLASTICA PARA REGISTRO EN PVC 15 X 15 CM"/>
    <n v="30181800"/>
    <n v="0"/>
    <n v="0"/>
    <n v="0"/>
    <n v="4"/>
    <n v="38000"/>
    <s v="UNIDAD"/>
    <s v=""/>
  </r>
  <r>
    <x v="28"/>
    <s v="02-02-01-004-005-01"/>
    <n v="10"/>
    <s v="Materiales y suministros - Máquinas para oficina y contabilidad, y sus partes y accesorios"/>
    <s v="MARCADOR PERMANENTE COLOR NEGRO O AZUL"/>
    <n v="44121708"/>
    <n v="0"/>
    <n v="0"/>
    <n v="0"/>
    <n v="12"/>
    <n v="36000"/>
    <s v="UNIDAD"/>
    <s v=""/>
  </r>
  <r>
    <x v="28"/>
    <s v="02-02-01-003-006-02"/>
    <n v="10"/>
    <s v="Materiales y suministros - Otros productos de caucho"/>
    <s v="VAVULA LLANTA SELLOMATICA TIPO PESADO"/>
    <n v="25172000"/>
    <n v="0"/>
    <n v="0"/>
    <n v="0"/>
    <n v="3"/>
    <n v="36000"/>
    <s v="UNIDAD"/>
    <s v=""/>
  </r>
  <r>
    <x v="28"/>
    <s v="02-02-01-004-002"/>
    <n v="10"/>
    <s v="Materiales y suministros - Productos metálicos elaborados (excepto maquinaria y equipo)"/>
    <s v="BISAGRA DE 21/2&quot; X 2&quot;"/>
    <n v="31162403"/>
    <n v="0"/>
    <n v="0"/>
    <n v="0"/>
    <n v="30"/>
    <n v="35700"/>
    <s v="UNIDAD"/>
    <s v=""/>
  </r>
  <r>
    <x v="28"/>
    <s v="02-02-01-003-006-03"/>
    <n v="10"/>
    <s v="Materiales y suministros - Semimanufacturas de plástico"/>
    <s v="TUBO PVC PRESION DE 3/4&quot; X 6 METROS RDE 11"/>
    <n v="40171500"/>
    <n v="0"/>
    <n v="0"/>
    <n v="0"/>
    <n v="1"/>
    <n v="17850"/>
    <s v="UNIDAD"/>
    <s v=""/>
  </r>
  <r>
    <x v="28"/>
    <s v="02-02-01-004-002"/>
    <n v="10"/>
    <s v="Materiales y suministros - Productos metálicos elaborados (excepto maquinaria y equipo)"/>
    <s v="BROCA DE TUGSTENO PASA MURO DE 1/4"/>
    <n v="27111543"/>
    <n v="0"/>
    <n v="0"/>
    <n v="0"/>
    <n v="2"/>
    <n v="7140"/>
    <s v="UNIDAD"/>
    <s v=""/>
  </r>
  <r>
    <x v="28"/>
    <s v="02-02-01-003-008-09"/>
    <n v="10"/>
    <s v="Materiales y suministros - Otros artículos manufacturados n. C. P."/>
    <s v="BROCHA DE 1&quot;"/>
    <n v="31211904"/>
    <n v="0"/>
    <n v="0"/>
    <n v="0"/>
    <n v="5"/>
    <n v="35000"/>
    <s v="UNIDAD"/>
    <s v=""/>
  </r>
  <r>
    <x v="28"/>
    <s v="02-02-01-003-008-09"/>
    <n v="10"/>
    <s v="Materiales y suministros - Otros artículos manufacturados n. C. P."/>
    <s v="TOALLA DE MANOS DESECHABLES"/>
    <n v="47131502"/>
    <n v="0"/>
    <n v="0"/>
    <n v="0"/>
    <n v="5"/>
    <n v="34740"/>
    <s v="UNIDAD"/>
    <s v=""/>
  </r>
  <r>
    <x v="28"/>
    <s v="02-02-01-003-006-09"/>
    <n v="10"/>
    <s v="Materiales y suministros - Otros productos plásticos"/>
    <s v="BRIDAS PLASTICAS NEGRAS 4.8MMX370MM PAQ X100"/>
    <n v="39131607"/>
    <n v="0"/>
    <n v="0"/>
    <n v="0"/>
    <n v="2"/>
    <n v="34000"/>
    <s v="UNIDAD"/>
    <s v=""/>
  </r>
  <r>
    <x v="28"/>
    <s v="02-02-01-004-004-09"/>
    <n v="10"/>
    <s v="Materiales y suministros - Otra maquinaria para usos especiales y sus partes y piezas"/>
    <s v="VALVULAS DE SERVICIO TIPO COBRE COMPRENDE GUSANILLO Y TAPON TIPO ROSCA"/>
    <n v="40141650"/>
    <n v="0"/>
    <n v="0"/>
    <n v="0"/>
    <n v="24"/>
    <n v="33600"/>
    <s v="UNIDAD"/>
    <s v=""/>
  </r>
  <r>
    <x v="28"/>
    <s v="02-02-01-004-008-01"/>
    <n v="10"/>
    <s v="Materiales y suministros - Aparatos médicos y quirúrgicos y aparatos ortésicos y protésicos"/>
    <s v="ANTIHEMORRÁGICO, ETAMSILATO (CICLONAMIDA), 125MG"/>
    <n v="10111302"/>
    <n v="0"/>
    <n v="0"/>
    <n v="0"/>
    <n v="2"/>
    <n v="33440"/>
    <s v="UNIDAD"/>
    <s v=""/>
  </r>
  <r>
    <x v="28"/>
    <s v="02-02-01-004-004-09"/>
    <n v="10"/>
    <s v="Materiales y suministros - Otra maquinaria para usos especiales y sus partes y piezas"/>
    <s v="BALASTROS T8 2 X 32 WTS"/>
    <n v="39101605"/>
    <n v="0"/>
    <n v="0"/>
    <n v="0"/>
    <n v="1"/>
    <n v="32100"/>
    <s v="UNIDAD"/>
    <s v=""/>
  </r>
  <r>
    <x v="28"/>
    <s v="02-02-01-003-005-01"/>
    <n v="10"/>
    <s v="Materiales y suministros - Pinturas y barnices y productos relacionados; colores para la pintura artística; tintas"/>
    <s v="MASILLA ACRILICA BASE AGU PARA RESANE DE MADERAS ( POROSIL) X 1/4 DE GALON"/>
    <n v="31211703"/>
    <n v="0"/>
    <n v="0"/>
    <n v="0"/>
    <n v="1"/>
    <n v="32000"/>
    <s v="UNIDAD"/>
    <s v=""/>
  </r>
  <r>
    <x v="28"/>
    <s v="02-02-01-004-004-02"/>
    <n v="10"/>
    <s v="Materiales y suministros - Máquinas herramientas y sus partes, piezas y accesorios"/>
    <s v="DISCO DE CORTE DIAMANTADADO SEGMENTADO DE 7&quot; "/>
    <n v="31191602"/>
    <n v="0"/>
    <n v="0"/>
    <n v="0"/>
    <n v="1"/>
    <n v="15470"/>
    <s v="UNIDAD"/>
    <s v=""/>
  </r>
  <r>
    <x v="28"/>
    <s v="02-02-01-004-004-09"/>
    <n v="10"/>
    <s v="Materiales y suministros - Otra maquinaria para usos especiales y sus partes y piezas"/>
    <s v="CAJA OCTAGONAL PLASTICA 100*100*47 MM"/>
    <n v="39121303"/>
    <n v="0"/>
    <n v="0"/>
    <n v="0"/>
    <n v="20"/>
    <n v="30000"/>
    <s v="UNIDAD"/>
    <s v=""/>
  </r>
  <r>
    <x v="28"/>
    <s v="02-02-01-004-004-09"/>
    <n v="10"/>
    <s v="Materiales y suministros - Otra maquinaria para usos especiales y sus partes y piezas"/>
    <s v="TERMINALES E.M.T 3/4"/>
    <n v="39131719"/>
    <n v="0"/>
    <n v="0"/>
    <n v="0"/>
    <n v="20"/>
    <n v="30000"/>
    <s v="UNIDAD"/>
    <s v=""/>
  </r>
  <r>
    <x v="28"/>
    <s v="02-02-01-003-002-01"/>
    <n v="10"/>
    <s v="Materiales y suministros - Pasta de papel, papel y cartón"/>
    <s v="NOTAS ADHESIVAS 10 CM X 10 CM X 300 HOJAS"/>
    <n v="14111530"/>
    <n v="0"/>
    <n v="0"/>
    <n v="0"/>
    <n v="10"/>
    <n v="30000"/>
    <s v="UNIDAD"/>
    <s v=""/>
  </r>
  <r>
    <x v="28"/>
    <s v="02-02-01-003-008-09"/>
    <n v="10"/>
    <s v="Materiales y suministros - Otros artículos manufacturados n. C. P."/>
    <s v="ALICATE"/>
    <n v="27112125"/>
    <n v="0"/>
    <n v="0"/>
    <n v="0"/>
    <n v="1"/>
    <n v="30000"/>
    <s v="UNIDAD"/>
    <s v=""/>
  </r>
  <r>
    <x v="28"/>
    <s v="02-02-01-004-008-01"/>
    <n v="10"/>
    <s v="Materiales y suministros - Aparatos médicos y quirúrgicos y aparatos ortésicos y protésicos"/>
    <s v="ALGODÓN POR TORUNDAS "/>
    <n v="10111302"/>
    <n v="0"/>
    <n v="0"/>
    <n v="0"/>
    <n v="2"/>
    <n v="29780"/>
    <s v="UNIDAD"/>
    <s v=""/>
  </r>
  <r>
    <x v="28"/>
    <s v="02-02-01-003-008-09"/>
    <n v="10"/>
    <s v="Materiales y suministros - Otros artículos manufacturados n. C. P."/>
    <s v="BROCHA DE 4"/>
    <n v="31211904"/>
    <n v="0"/>
    <n v="0"/>
    <n v="0"/>
    <n v="5"/>
    <n v="29750"/>
    <s v="UNIDAD"/>
    <s v=""/>
  </r>
  <r>
    <x v="28"/>
    <s v="02-02-01-004-003-02"/>
    <n v="10"/>
    <s v="Materiales y suministros - Bombas, compresores, motores de fuerza hidráulica y motores de potencia neumática y válvulas y sus partes y piezas"/>
    <s v="UNION DE REPARACION 3/4&quot; DESLIZABLE TIPO PRESION"/>
    <n v="40172906"/>
    <n v="0"/>
    <n v="0"/>
    <n v="0"/>
    <n v="2"/>
    <n v="9520"/>
    <s v="UNIDAD"/>
    <s v=""/>
  </r>
  <r>
    <x v="28"/>
    <s v="02-02-01-004-003-02"/>
    <n v="10"/>
    <s v="Materiales y suministros - Bombas, compresores, motores de fuerza hidráulica y motores de potencia neumática y válvulas y sus partes y piezas"/>
    <s v="UNION GALVANIZADA DE 1/2&quot; "/>
    <n v="40172906"/>
    <n v="0"/>
    <n v="0"/>
    <n v="0"/>
    <n v="10"/>
    <n v="14280"/>
    <s v="UNIDAD"/>
    <s v=""/>
  </r>
  <r>
    <x v="28"/>
    <s v="02-02-01-004-004-02"/>
    <n v="10"/>
    <s v="Materiales y suministros - Máquinas herramientas y sus partes, piezas y accesorios"/>
    <s v="DISCO DE CORTE DIAMANTADADO SEGMENTADO DE 4 1/2&quot; "/>
    <n v="31191602"/>
    <n v="0"/>
    <n v="0"/>
    <n v="0"/>
    <n v="2"/>
    <n v="14280"/>
    <s v="UNIDAD"/>
    <s v=""/>
  </r>
  <r>
    <x v="28"/>
    <s v="02-02-01-004-008-01"/>
    <n v="10"/>
    <s v="Materiales y suministros - Aparatos médicos y quirúrgicos y aparatos ortésicos y protésicos"/>
    <s v="YODOPOVIDONA DE CONCENTRACIÓN 100MG/ML"/>
    <n v="10111302"/>
    <n v="0"/>
    <n v="0"/>
    <n v="0"/>
    <n v="2"/>
    <n v="14238"/>
    <s v="UNIDAD"/>
    <s v=""/>
  </r>
  <r>
    <x v="28"/>
    <s v="02-02-01-003-006-03"/>
    <n v="10"/>
    <s v="Materiales y suministros - Semimanufacturas de plástico"/>
    <s v="CODO PRESION 2&quot; PVC"/>
    <n v="31211505"/>
    <n v="0"/>
    <n v="0"/>
    <n v="0"/>
    <n v="5"/>
    <n v="26775"/>
    <s v="UNIDAD"/>
    <s v=""/>
  </r>
  <r>
    <x v="28"/>
    <s v="02-02-01-004-004-09"/>
    <n v="10"/>
    <s v="Materiales y suministros - Otra maquinaria para usos especiales y sus partes y piezas"/>
    <s v="TERMINALES E.M.T 1/2"/>
    <n v="39131719"/>
    <n v="0"/>
    <n v="0"/>
    <n v="0"/>
    <n v="20"/>
    <n v="26000"/>
    <s v="UNIDAD"/>
    <s v=""/>
  </r>
  <r>
    <x v="28"/>
    <s v="02-02-01-003-006-09"/>
    <n v="10"/>
    <s v="Materiales y suministros - Otros productos plásticos"/>
    <s v="BRIDAS PLASTICAS NEGRAS 4.8MMX190MM PAQ X100"/>
    <n v="39131607"/>
    <n v="0"/>
    <n v="0"/>
    <n v="0"/>
    <n v="2"/>
    <n v="26000"/>
    <s v="UNIDAD"/>
    <s v=""/>
  </r>
  <r>
    <x v="28"/>
    <s v="02-02-01-003-006-03"/>
    <n v="10"/>
    <s v="Materiales y suministros - Semimanufacturas de plástico"/>
    <s v="CODO PRESION LISO PVC 1&quot; "/>
    <n v="40173007"/>
    <n v="0"/>
    <n v="0"/>
    <n v="0"/>
    <n v="2"/>
    <n v="26000"/>
    <s v="UNIDAD"/>
    <s v=""/>
  </r>
  <r>
    <x v="28"/>
    <s v="02-02-01-003-006-03"/>
    <n v="10"/>
    <s v="Materiales y suministros - Semimanufacturas de plástico"/>
    <s v="CODO  PRESION LISO PVC 1 1/2&quot; "/>
    <n v="40173007"/>
    <n v="0"/>
    <n v="0"/>
    <n v="0"/>
    <n v="2"/>
    <n v="26000"/>
    <s v="UNIDAD"/>
    <s v=""/>
  </r>
  <r>
    <x v="28"/>
    <s v="02-02-01-003-006-03"/>
    <n v="10"/>
    <s v="Materiales y suministros - Semimanufacturas de plástico"/>
    <s v="CODO  PRESION LISO PVC 2&quot;"/>
    <n v="40173007"/>
    <n v="0"/>
    <n v="0"/>
    <n v="0"/>
    <n v="2"/>
    <n v="26000"/>
    <s v="UNIDAD"/>
    <s v=""/>
  </r>
  <r>
    <x v="28"/>
    <s v="02-02-01-003-006-03"/>
    <n v="10"/>
    <s v="Materiales y suministros - Semimanufacturas de plástico"/>
    <s v="CODO  PRESION  PVC 45  1 1/2&quot; "/>
    <n v="40174608"/>
    <n v="0"/>
    <n v="0"/>
    <n v="0"/>
    <n v="2"/>
    <n v="26000"/>
    <s v="UNIDAD"/>
    <s v=""/>
  </r>
  <r>
    <x v="28"/>
    <s v="02-02-01-003-006-03"/>
    <n v="10"/>
    <s v="Materiales y suministros - Semimanufacturas de plástico"/>
    <s v="CODO  PRESION  PVC 45  1 1/2&quot; "/>
    <n v="40174608"/>
    <n v="0"/>
    <n v="0"/>
    <n v="0"/>
    <n v="2"/>
    <n v="26000"/>
    <s v="UNIDAD"/>
    <s v=""/>
  </r>
  <r>
    <x v="28"/>
    <s v="02-02-01-003-006-03"/>
    <n v="10"/>
    <s v="Materiales y suministros - Semimanufacturas de plástico"/>
    <s v="CODO  PRESION  PVC 45  2&quot;"/>
    <n v="40171500"/>
    <n v="0"/>
    <n v="0"/>
    <n v="0"/>
    <n v="2"/>
    <n v="26000"/>
    <s v="UNIDAD"/>
    <s v=""/>
  </r>
  <r>
    <x v="28"/>
    <s v="02-02-01-004-006-04"/>
    <n v="10"/>
    <s v="Materiales y suministros - Acumuladores, pilas y baterías primarias y sus partes y piezas"/>
    <s v="PILA CUADRADA 9 VOLTIOS"/>
    <n v="26111702"/>
    <n v="0"/>
    <n v="0"/>
    <n v="0"/>
    <n v="2"/>
    <n v="26000"/>
    <s v="UNIDAD"/>
    <s v=""/>
  </r>
  <r>
    <x v="28"/>
    <s v="02-02-01-004-008-01"/>
    <n v="10"/>
    <s v="Materiales y suministros - Aparatos médicos y quirúrgicos y aparatos ortésicos y protésicos"/>
    <s v="CUCHILLA MINORA, HOJA DE AFEITAR "/>
    <n v="10111302"/>
    <n v="0"/>
    <n v="0"/>
    <n v="0"/>
    <n v="6"/>
    <n v="25200"/>
    <s v="UNIDAD"/>
    <s v=""/>
  </r>
  <r>
    <x v="28"/>
    <s v="02-02-01-004-004-09"/>
    <n v="10"/>
    <s v="Materiales y suministros - Otra maquinaria para usos especiales y sus partes y piezas"/>
    <s v="CONTACTOR ELECTRICO DE 80 AMPERIOS TRIFASICO"/>
    <n v="26101105"/>
    <n v="0"/>
    <n v="0"/>
    <n v="0"/>
    <n v="8"/>
    <n v="24000"/>
    <s v="UNIDAD"/>
    <s v=""/>
  </r>
  <r>
    <x v="28"/>
    <s v="02-02-01-004-002"/>
    <n v="10"/>
    <s v="Materiales y suministros - Productos metálicos elaborados (excepto maquinaria y equipo)"/>
    <s v="CAJA DE GANCHO PARA COSEDORA ESTANDAR"/>
    <n v="31162600"/>
    <n v="0"/>
    <n v="0"/>
    <n v="0"/>
    <n v="10"/>
    <n v="24000"/>
    <s v="UNIDAD"/>
    <s v=""/>
  </r>
  <r>
    <x v="28"/>
    <s v="02-02-01-004-006-02"/>
    <n v="10"/>
    <s v="Materiales y suministros - Aparatos de control eléctrico y distribución de electricidad y sus partes y piezas"/>
    <s v="INTERRUPTOR DOBLE"/>
    <n v="39122200"/>
    <n v="0"/>
    <n v="0"/>
    <n v="0"/>
    <n v="3"/>
    <n v="24000"/>
    <s v="UNIDAD"/>
    <s v=""/>
  </r>
  <r>
    <x v="28"/>
    <s v="02-02-01-003-006-09"/>
    <n v="10"/>
    <s v="Materiales y suministros - Otros productos plásticos"/>
    <s v="BRIDAS PLASTICAS NEGRAS 3.6MMX200MM PAQ X100"/>
    <n v="39131607"/>
    <n v="0"/>
    <n v="0"/>
    <n v="0"/>
    <n v="2"/>
    <n v="24000"/>
    <s v="UNIDAD"/>
    <s v=""/>
  </r>
  <r>
    <x v="28"/>
    <s v="02-02-01-003-006-03"/>
    <n v="10"/>
    <s v="Materiales y suministros - Semimanufacturas de plástico"/>
    <s v="TUBERIA DE PRESION PARA ACUEDUCTO (NIPLES GALVANIZADO 1/2 &quot;XLARGO 6&quot;"/>
    <n v="40171500"/>
    <n v="0"/>
    <n v="0"/>
    <n v="0"/>
    <n v="10"/>
    <n v="23800"/>
    <s v="UNIDAD"/>
    <s v=""/>
  </r>
  <r>
    <x v="28"/>
    <s v="02-02-01-004-002"/>
    <n v="10"/>
    <s v="Materiales y suministros - Productos metálicos elaborados (excepto maquinaria y equipo)"/>
    <s v="BISAGRA DE 21/2&quot; X 21/2&quot;"/>
    <n v="31162403"/>
    <n v="0"/>
    <n v="0"/>
    <n v="0"/>
    <n v="10"/>
    <n v="11900"/>
    <s v="UNIDAD"/>
    <s v=""/>
  </r>
  <r>
    <x v="28"/>
    <s v="02-02-01-004-002"/>
    <n v="10"/>
    <s v="Materiales y suministros - Productos metálicos elaborados (excepto maquinaria y equipo)"/>
    <s v="CAJA DE GANCHO PARA COSEDORA GRANDE "/>
    <n v="31162600"/>
    <n v="0"/>
    <n v="0"/>
    <n v="0"/>
    <n v="5"/>
    <n v="23500"/>
    <s v="UNIDAD"/>
    <s v=""/>
  </r>
  <r>
    <x v="28"/>
    <s v="02-02-01-004-008-01"/>
    <n v="10"/>
    <s v="Materiales y suministros - Aparatos médicos y quirúrgicos y aparatos ortésicos y protésicos"/>
    <s v="COLORIDO ENVASADO EN GOTERO "/>
    <n v="10111302"/>
    <n v="0"/>
    <n v="0"/>
    <n v="0"/>
    <n v="2"/>
    <n v="22680"/>
    <s v="UNIDAD"/>
    <s v=""/>
  </r>
  <r>
    <x v="28"/>
    <s v="02-02-01-004-004-09"/>
    <n v="10"/>
    <s v="Materiales y suministros - Otra maquinaria para usos especiales y sus partes y piezas"/>
    <s v="UNIONES E.M.T 1/2"/>
    <n v="39131719"/>
    <n v="0"/>
    <n v="0"/>
    <n v="0"/>
    <n v="20"/>
    <n v="22000"/>
    <s v="UNIDAD"/>
    <s v=""/>
  </r>
  <r>
    <x v="28"/>
    <s v="02-02-01-003-006-03"/>
    <n v="10"/>
    <s v="Materiales y suministros - Semimanufacturas de plástico"/>
    <s v="CURBAS PVC 3/4"/>
    <n v="40171517"/>
    <n v="0"/>
    <n v="0"/>
    <n v="0"/>
    <n v="31"/>
    <n v="21700"/>
    <s v="UNIDAD"/>
    <s v=""/>
  </r>
  <r>
    <x v="28"/>
    <s v="02-02-01-004-005-02"/>
    <n v="10"/>
    <s v="Materiales y suministros - Maquinaria de informática y sus partes, piezas y accesorios"/>
    <s v="CONTACTO MAGNETICO ALAMBRICO "/>
    <n v="43221700"/>
    <n v="0"/>
    <n v="0"/>
    <n v="0"/>
    <n v="2"/>
    <n v="20990"/>
    <s v="UNIDAD"/>
    <s v=""/>
  </r>
  <r>
    <x v="28"/>
    <s v="02-02-01-003-006-03"/>
    <n v="10"/>
    <s v="Materiales y suministros - Semimanufacturas de plástico"/>
    <s v="ADAPTADOR HEMBRA PVC 2&quot;"/>
    <n v="31211505"/>
    <n v="0"/>
    <n v="0"/>
    <n v="0"/>
    <n v="5"/>
    <n v="20825"/>
    <s v="UNIDAD"/>
    <s v=""/>
  </r>
  <r>
    <x v="28"/>
    <s v="02-02-01-004-002"/>
    <n v="10"/>
    <s v="Materiales y suministros - Productos metálicos elaborados (excepto maquinaria y equipo)"/>
    <s v="TORNILLO AUTOROSCANTE DE 1&quot; X  1000 UND  (GRUESA)"/>
    <n v="31161500"/>
    <n v="0"/>
    <n v="0"/>
    <n v="0"/>
    <n v="1"/>
    <n v="10115"/>
    <s v="UNIDAD"/>
    <s v=""/>
  </r>
  <r>
    <x v="28"/>
    <s v="02-02-01-004-005-01"/>
    <n v="10"/>
    <s v="Materiales y suministros - Máquinas para oficina y contabilidad, y sus partes y accesorios"/>
    <s v="PROTECTORES DE HOJAS, FUNDAS O ACETATOS PARA HOJAS PAQUETE X 25 UNIDADES"/>
    <n v="44122002"/>
    <n v="0"/>
    <n v="0"/>
    <n v="0"/>
    <n v="2"/>
    <n v="20000"/>
    <s v="UNIDAD"/>
    <s v=""/>
  </r>
  <r>
    <x v="28"/>
    <s v="02-02-01-004-005-01"/>
    <n v="10"/>
    <s v="Materiales y suministros - Máquinas para oficina y contabilidad, y sus partes y accesorios"/>
    <s v="REGLA PLÁSTICA DE 30 CM"/>
    <n v="44111808"/>
    <n v="0"/>
    <n v="0"/>
    <n v="0"/>
    <n v="10"/>
    <n v="20000"/>
    <s v="UNIDAD"/>
    <s v=""/>
  </r>
  <r>
    <x v="28"/>
    <s v="02-02-01-004-004-02"/>
    <n v="10"/>
    <s v="Materiales y suministros - Máquinas herramientas y sus partes, piezas y accesorios"/>
    <s v="DISCO FLAP GRANO 80 DE 4 1/2&quot; X 7/8&quot; "/>
    <n v="31191507"/>
    <n v="0"/>
    <n v="0"/>
    <n v="0"/>
    <n v="2"/>
    <n v="9520"/>
    <s v="UNIDAD"/>
    <s v=""/>
  </r>
  <r>
    <x v="28"/>
    <s v="02-02-01-004-005-01"/>
    <n v="10"/>
    <s v="Materiales y suministros - Máquinas para oficina y contabilidad, y sus partes y accesorios"/>
    <s v="MARCADOR BORRABLE"/>
    <n v="44121708"/>
    <n v="0"/>
    <n v="0"/>
    <n v="0"/>
    <n v="5"/>
    <n v="19000"/>
    <s v="UNIDAD"/>
    <s v=""/>
  </r>
  <r>
    <x v="28"/>
    <s v="02-02-01-003-006-03"/>
    <n v="10"/>
    <s v="Materiales y suministros - Semimanufacturas de plástico"/>
    <s v="TERMINALES PVC 1&quot;"/>
    <n v="40171517"/>
    <n v="0"/>
    <n v="0"/>
    <n v="0"/>
    <n v="29"/>
    <n v="17400"/>
    <s v="UNIDAD"/>
    <s v=""/>
  </r>
  <r>
    <x v="28"/>
    <s v="02-02-01-004-005-01"/>
    <n v="10"/>
    <s v="Materiales y suministros - Máquinas para oficina y contabilidad, y sus partes y accesorios"/>
    <s v="CINTA DE ENMASCARAR 24MM X 48"/>
    <n v="31201503"/>
    <n v="0"/>
    <n v="0"/>
    <n v="0"/>
    <n v="2"/>
    <n v="18000"/>
    <s v="UNIDAD"/>
    <s v=""/>
  </r>
  <r>
    <x v="28"/>
    <s v="02-02-01-003-002-01"/>
    <n v="10"/>
    <s v="Materiales y suministros - Pasta de papel, papel y cartón"/>
    <s v="ARCHIVADOR A-Z TAMAÑO OFICIO"/>
    <n v="44122011"/>
    <n v="0"/>
    <n v="0"/>
    <n v="0"/>
    <n v="3"/>
    <n v="18000"/>
    <s v="UNIDAD"/>
    <s v=""/>
  </r>
  <r>
    <x v="28"/>
    <s v="02-02-01-004-002"/>
    <n v="10"/>
    <s v="Materiales y suministros - Productos metálicos elaborados (excepto maquinaria y equipo)"/>
    <s v="TORNILLO  AUTOROSCANTE DE 1/2 &quot; X 1000 UND "/>
    <n v="31161500"/>
    <n v="0"/>
    <n v="0"/>
    <n v="0"/>
    <n v="1"/>
    <n v="17850"/>
    <s v="UNIDAD"/>
    <s v=""/>
  </r>
  <r>
    <x v="28"/>
    <s v="02-02-01-003-006-03"/>
    <n v="10"/>
    <s v="Materiales y suministros - Semimanufacturas de plástico"/>
    <s v="UNIÓN DE 2&quot; PVC"/>
    <n v="31211505"/>
    <n v="0"/>
    <n v="0"/>
    <n v="0"/>
    <n v="5"/>
    <n v="8925"/>
    <s v="UNIDAD"/>
    <s v=""/>
  </r>
  <r>
    <x v="28"/>
    <s v="02-02-01-004-003-02"/>
    <n v="10"/>
    <s v="Materiales y suministros - Bombas, compresores, motores de fuerza hidráulica y motores de potencia neumática y válvulas y sus partes y piezas"/>
    <s v="TEE GALVANIZADA DE 1/2&quot;"/>
    <n v="31211505"/>
    <n v="0"/>
    <n v="0"/>
    <n v="0"/>
    <n v="5"/>
    <n v="8925"/>
    <s v="UNIDAD"/>
    <s v=""/>
  </r>
  <r>
    <x v="28"/>
    <s v="02-02-01-003-006-03"/>
    <n v="10"/>
    <s v="Materiales y suministros - Semimanufacturas de plástico"/>
    <s v="UNION DE REPARACION 2&quot;"/>
    <n v="40172906"/>
    <n v="0"/>
    <n v="0"/>
    <n v="0"/>
    <n v="2"/>
    <n v="8210"/>
    <s v="UNIDAD"/>
    <s v=""/>
  </r>
  <r>
    <x v="28"/>
    <s v="02-02-01-003-006-03"/>
    <n v="10"/>
    <s v="Materiales y suministros - Semimanufacturas de plástico"/>
    <s v="UNIONES PVC 1&quot;"/>
    <n v="40171517"/>
    <n v="0"/>
    <n v="0"/>
    <n v="0"/>
    <n v="30"/>
    <n v="16200"/>
    <s v="UNIDAD"/>
    <s v=""/>
  </r>
  <r>
    <x v="28"/>
    <s v="02-02-01-004-003-02"/>
    <n v="10"/>
    <s v="Materiales y suministros - Bombas, compresores, motores de fuerza hidráulica y motores de potencia neumática y válvulas y sus partes y piezas"/>
    <s v="CODO GALVANIZADO DE 90°"/>
    <n v="31211505"/>
    <n v="0"/>
    <n v="0"/>
    <n v="0"/>
    <n v="10"/>
    <n v="15470"/>
    <s v="UNIDAD"/>
    <s v=""/>
  </r>
  <r>
    <x v="28"/>
    <s v="02-02-01-004-004-09"/>
    <n v="10"/>
    <s v="Materiales y suministros - Otra maquinaria para usos especiales y sus partes y piezas"/>
    <s v="CANALETA 40*25MM SIN ADHESIVO 2 MTS DE LARGO"/>
    <n v="30151703"/>
    <n v="0"/>
    <n v="0"/>
    <n v="0"/>
    <n v="10"/>
    <n v="15000"/>
    <s v="UNIDAD"/>
    <s v=""/>
  </r>
  <r>
    <x v="28"/>
    <s v="02-02-01-003-006-02"/>
    <n v="10"/>
    <s v="Materiales y suministros - Otros productos de caucho"/>
    <s v="PARCHE SELLOMATIC TIPO SOMBRILLA"/>
    <n v="25172900"/>
    <n v="0"/>
    <n v="0"/>
    <n v="0"/>
    <n v="3"/>
    <n v="15000"/>
    <s v="UNIDAD"/>
    <s v=""/>
  </r>
  <r>
    <x v="28"/>
    <s v="02-02-01-003-006-03"/>
    <n v="10"/>
    <s v="Materiales y suministros - Semimanufacturas de plástico"/>
    <s v="UNIÓN DE 1/2&quot; PVC"/>
    <n v="31211505"/>
    <n v="0"/>
    <n v="0"/>
    <n v="0"/>
    <n v="30"/>
    <n v="8940"/>
    <s v="UNIDAD"/>
    <s v=""/>
  </r>
  <r>
    <x v="28"/>
    <s v="02-02-01-003-006-03"/>
    <n v="10"/>
    <s v="Materiales y suministros - Semimanufacturas de plástico"/>
    <s v="ADAPTADOR MACHO 1/2&quot;"/>
    <n v="31211505"/>
    <n v="0"/>
    <n v="0"/>
    <n v="0"/>
    <n v="30"/>
    <n v="8550"/>
    <s v="UNIDAD"/>
    <s v=""/>
  </r>
  <r>
    <x v="28"/>
    <s v="02-02-01-003-006-03"/>
    <n v="10"/>
    <s v="Materiales y suministros - Semimanufacturas de plástico"/>
    <s v="CODO PVC DE 1&quot;"/>
    <n v="31211505"/>
    <n v="0"/>
    <n v="0"/>
    <n v="0"/>
    <n v="5"/>
    <n v="4760"/>
    <s v="UNIDAD"/>
    <s v=""/>
  </r>
  <r>
    <x v="28"/>
    <s v="02-02-01-003-006-03"/>
    <n v="10"/>
    <s v="Materiales y suministros - Semimanufacturas de plástico"/>
    <s v="CURBAS PVC 1/2"/>
    <n v="40171517"/>
    <n v="0"/>
    <n v="0"/>
    <n v="0"/>
    <n v="30"/>
    <n v="13500"/>
    <s v="UNIDAD"/>
    <s v=""/>
  </r>
  <r>
    <x v="28"/>
    <s v="02-02-01-004-004-02"/>
    <n v="10"/>
    <s v="Materiales y suministros - Máquinas herramientas y sus partes, piezas y accesorios"/>
    <s v="PELACABLE MULTI USO  91/2&quot;"/>
    <n v="27112151"/>
    <n v="0"/>
    <n v="0"/>
    <n v="0"/>
    <n v="1"/>
    <n v="12000"/>
    <s v="UNIDAD"/>
    <s v=""/>
  </r>
  <r>
    <x v="28"/>
    <s v="02-02-01-003-006-03"/>
    <n v="10"/>
    <s v="Materiales y suministros - Semimanufacturas de plástico"/>
    <s v="CODO PVC DE 1 1/2&quot;"/>
    <n v="31211505"/>
    <n v="0"/>
    <n v="0"/>
    <n v="0"/>
    <n v="5"/>
    <n v="11900"/>
    <s v="UNIDAD"/>
    <s v=""/>
  </r>
  <r>
    <x v="28"/>
    <s v="02-02-01-004-002"/>
    <n v="10"/>
    <s v="Materiales y suministros - Productos metálicos elaborados (excepto maquinaria y equipo)"/>
    <s v="BROCA  PARA METAL 1 /4&quot;"/>
    <n v="27111543"/>
    <n v="0"/>
    <n v="0"/>
    <n v="0"/>
    <n v="2"/>
    <n v="11900"/>
    <s v="UNIDAD"/>
    <s v=""/>
  </r>
  <r>
    <x v="28"/>
    <s v="02-02-01-003-006-03"/>
    <n v="10"/>
    <s v="Materiales y suministros - Semimanufacturas de plástico"/>
    <s v="CODO PVC DE 1/2&quot;"/>
    <n v="31211505"/>
    <n v="0"/>
    <n v="0"/>
    <n v="0"/>
    <n v="30"/>
    <n v="8940"/>
    <s v="UNIDAD"/>
    <s v=""/>
  </r>
  <r>
    <x v="28"/>
    <s v="02-02-01-004-005-01"/>
    <n v="10"/>
    <s v="Materiales y suministros - Máquinas para oficina y contabilidad, y sus partes y accesorios"/>
    <s v="REMOVEDORES DE GRAPAS (SACA GANCHOS)"/>
    <n v="44121613"/>
    <n v="0"/>
    <n v="0"/>
    <n v="0"/>
    <n v="5"/>
    <n v="10000"/>
    <s v="UNIDAD"/>
    <s v=""/>
  </r>
  <r>
    <x v="28"/>
    <s v="02-02-01-003-006-02"/>
    <n v="10"/>
    <s v="Materiales y suministros - Otros productos de caucho"/>
    <s v="FUSIBLE MINI ELECTRONICO"/>
    <n v="25173816"/>
    <n v="0"/>
    <n v="0"/>
    <n v="0"/>
    <n v="5"/>
    <n v="10000"/>
    <s v="UNIDAD"/>
    <s v=""/>
  </r>
  <r>
    <x v="28"/>
    <s v="02-02-01-003-006-03"/>
    <n v="10"/>
    <s v="Materiales y suministros - Semimanufacturas de plástico"/>
    <s v="TERMINALES PVC 3/4"/>
    <n v="40171517"/>
    <n v="0"/>
    <n v="0"/>
    <n v="0"/>
    <n v="30"/>
    <n v="9630"/>
    <s v="UNIDAD"/>
    <s v=""/>
  </r>
  <r>
    <x v="28"/>
    <s v="02-02-01-003-006-03"/>
    <n v="10"/>
    <s v="Materiales y suministros - Semimanufacturas de plástico"/>
    <s v="UNIONES PVC 3/4"/>
    <n v="40171517"/>
    <n v="0"/>
    <n v="0"/>
    <n v="0"/>
    <n v="30"/>
    <n v="9600"/>
    <s v="UNIDAD"/>
    <s v=""/>
  </r>
  <r>
    <x v="28"/>
    <s v="02-02-01-004-003-02"/>
    <n v="10"/>
    <s v="Materiales y suministros - Bombas, compresores, motores de fuerza hidráulica y motores de potencia neumática y válvulas y sus partes y piezas"/>
    <s v="ADAPTADOR MACHO 1&quot;"/>
    <n v="31211505"/>
    <n v="0"/>
    <n v="0"/>
    <n v="0"/>
    <n v="5"/>
    <n v="4730"/>
    <s v="UNIDAD"/>
    <s v=""/>
  </r>
  <r>
    <x v="28"/>
    <s v="02-02-01-003-006-03"/>
    <n v="10"/>
    <s v="Materiales y suministros - Semimanufacturas de plástico"/>
    <s v="ADAPTADOR MACHO 2&quot; PVC"/>
    <n v="31211505"/>
    <n v="0"/>
    <n v="0"/>
    <n v="0"/>
    <n v="5"/>
    <n v="8925"/>
    <s v="UNIDAD"/>
    <s v=""/>
  </r>
  <r>
    <x v="28"/>
    <s v="02-02-01-003-006-03"/>
    <n v="10"/>
    <s v="Materiales y suministros - Semimanufacturas de plástico"/>
    <s v="ADAPTADORES MACHOS DE 3/4"/>
    <n v="31211505"/>
    <n v="0"/>
    <n v="0"/>
    <n v="0"/>
    <n v="5"/>
    <n v="2975"/>
    <s v="UNIDAD"/>
    <s v=""/>
  </r>
  <r>
    <x v="28"/>
    <s v="02-02-01-003-006-03"/>
    <n v="10"/>
    <s v="Materiales y suministros - Semimanufacturas de plástico"/>
    <s v="TERMINALES PVC 1/2"/>
    <n v="40171517"/>
    <n v="0"/>
    <n v="0"/>
    <n v="0"/>
    <n v="30"/>
    <n v="7380"/>
    <s v="UNIDAD"/>
    <s v=""/>
  </r>
  <r>
    <x v="28"/>
    <s v="02-02-01-003-006-03"/>
    <n v="10"/>
    <s v="Materiales y suministros - Semimanufacturas de plástico"/>
    <s v="ADAPTADOR HEMBRA 1/2&quot; PVC"/>
    <n v="31211505"/>
    <n v="0"/>
    <n v="0"/>
    <n v="0"/>
    <n v="3"/>
    <n v="822"/>
    <s v="UNIDAD"/>
    <s v=""/>
  </r>
  <r>
    <x v="28"/>
    <s v="02-02-01-003-006-03"/>
    <n v="10"/>
    <s v="Materiales y suministros - Semimanufacturas de plástico"/>
    <s v="UNIONES PVC 1/2"/>
    <n v="40171517"/>
    <n v="0"/>
    <n v="0"/>
    <n v="0"/>
    <n v="29"/>
    <n v="5800"/>
    <s v="UNIDAD"/>
    <s v=""/>
  </r>
  <r>
    <x v="28"/>
    <s v="02-02-01-003-006-03"/>
    <n v="10"/>
    <s v="Materiales y suministros - Semimanufacturas de plástico"/>
    <s v="CODO PVC DE 3/4"/>
    <n v="31211505"/>
    <n v="0"/>
    <n v="0"/>
    <n v="0"/>
    <n v="5"/>
    <n v="2975"/>
    <s v="UNIDAD"/>
    <s v=""/>
  </r>
  <r>
    <x v="28"/>
    <s v="02-02-01-003-006-03"/>
    <n v="10"/>
    <s v="Materiales y suministros - Semimanufacturas de plástico"/>
    <s v="SEMICODOS PVC 3/4&quot;"/>
    <n v="31211505"/>
    <n v="0"/>
    <n v="0"/>
    <n v="0"/>
    <n v="5"/>
    <n v="2975"/>
    <s v="UNIDAD"/>
    <s v=""/>
  </r>
  <r>
    <x v="28"/>
    <s v="02-02-01-003-006-03"/>
    <n v="10"/>
    <s v="Materiales y suministros - Semimanufacturas de plástico"/>
    <s v="UNIÓN DE 1&quot; PVC"/>
    <n v="31211505"/>
    <n v="0"/>
    <n v="0"/>
    <n v="0"/>
    <n v="5"/>
    <n v="2975"/>
    <s v="UNIDAD"/>
    <s v=""/>
  </r>
  <r>
    <x v="28"/>
    <s v="02-02-01-003-006-03"/>
    <n v="10"/>
    <s v="Materiales y suministros - Semimanufacturas de plástico"/>
    <s v="ADAPTADOR HEMBRA 1&quot; PVC"/>
    <n v="31211505"/>
    <n v="0"/>
    <n v="0"/>
    <n v="0"/>
    <n v="5"/>
    <n v="4760"/>
    <s v="UNIDAD"/>
    <s v=""/>
  </r>
  <r>
    <x v="28"/>
    <s v="02-02-01-003-006-03"/>
    <n v="10"/>
    <s v="Materiales y suministros - Semimanufacturas de plástico"/>
    <s v="UNIÓN DE 3/4&quot; PVC"/>
    <n v="31211505"/>
    <n v="0"/>
    <n v="0"/>
    <n v="0"/>
    <n v="5"/>
    <n v="2380"/>
    <s v="UNIDAD"/>
    <s v=""/>
  </r>
  <r>
    <x v="28"/>
    <s v="02-02-02-008-005-03"/>
    <n v="10"/>
    <s v="Adquisición de servicios - Servicios de limpieza"/>
    <s v="SERVICIO DE ASEO  ESM"/>
    <n v="76111501"/>
    <n v="0"/>
    <n v="0"/>
    <n v="0"/>
    <n v="1"/>
    <n v="25000000"/>
    <s v="GLOBAL"/>
    <s v=""/>
  </r>
  <r>
    <x v="28"/>
    <s v="02-02-02-008-003-04-4"/>
    <n v="10"/>
    <s v="Adquisición de servicios - Servicios de ensayo y análisis técnicos"/>
    <s v="ANALISIS DE AGUA POTABLE Y RESIDUAL"/>
    <n v="71121200"/>
    <n v="0"/>
    <n v="0"/>
    <n v="0"/>
    <n v="1"/>
    <n v="17000000"/>
    <s v="GLOBAL"/>
    <s v=""/>
  </r>
  <r>
    <x v="28"/>
    <s v="02-02-02-008-007-01-4"/>
    <n v="10"/>
    <s v="Adquisición de servicios - Servicios de mantenimiento y reparación de maquinaria y equipo de transporte"/>
    <s v="REVISIONES TECNICOMECANICAS PARQUE AUTOMOTOR "/>
    <n v="78181500"/>
    <n v="0"/>
    <n v="0"/>
    <n v="0"/>
    <n v="1"/>
    <n v="15000000"/>
    <s v="GLOBAL"/>
    <s v=""/>
  </r>
  <r>
    <x v="28"/>
    <s v="02-02-02-009-004-03"/>
    <n v="10"/>
    <s v="Adquisición de servicios - Servicios de tratamiento y disposición de desechos"/>
    <s v="DISPOSICION FINAL DE RESPEL E INCINERACION INTENDENCIA"/>
    <n v="76121900"/>
    <n v="0"/>
    <n v="0"/>
    <n v="0"/>
    <n v="1"/>
    <n v="14000000"/>
    <s v="GLOBAL"/>
    <s v=""/>
  </r>
  <r>
    <x v="28"/>
    <s v="02-02-02-008-005-09-7"/>
    <n v="10"/>
    <s v="Adquisición de servicios - Servicios de mantenimiento y cuidado del paisaje"/>
    <s v="SERVICIO DE PODA ARBOLES"/>
    <n v="70111503"/>
    <n v="0"/>
    <n v="0"/>
    <n v="0"/>
    <n v="1"/>
    <n v="10000000"/>
    <s v="GLOBAL"/>
    <s v=""/>
  </r>
  <r>
    <x v="28"/>
    <s v="02-02-02-005-004-06"/>
    <n v="10"/>
    <s v="Adquisición de servicios - Servicios de instalaciones"/>
    <s v="SERVICIO DE FUMIGACION"/>
    <n v="72102103"/>
    <n v="0"/>
    <n v="0"/>
    <n v="0"/>
    <n v="1"/>
    <n v="10000000"/>
    <s v="GLOBAL"/>
    <s v=""/>
  </r>
  <r>
    <x v="28"/>
    <s v="02-02-02-008-007-01-5"/>
    <n v="10"/>
    <s v="Adquisición de servicios - Servicios de mantenimiento y reparación de otra maquinaria y otro equipo"/>
    <s v="MANTENIMIENTO EQUIPOS DE CENTRO ACOPIO (02 COMPACTADORA 01 TRITURADORA)"/>
    <n v="72151800"/>
    <n v="0"/>
    <n v="0"/>
    <n v="0"/>
    <n v="1"/>
    <n v="8000000"/>
    <s v="GLOBAL"/>
    <s v=""/>
  </r>
  <r>
    <x v="28"/>
    <s v="02-02-02-008-007-01-5"/>
    <n v="16"/>
    <s v="Adquisición de servicios - Servicios de mantenimiento y reparación de otra maquinaria y otro equipo"/>
    <s v="MANTENIMIENTO DE 35 SECADORAS "/>
    <n v="72151800"/>
    <n v="0"/>
    <n v="0"/>
    <n v="0"/>
    <n v="1"/>
    <n v="9065274"/>
    <s v="GLOBAL"/>
    <s v=""/>
  </r>
  <r>
    <x v="28"/>
    <s v="02-02-02-008-007-01-5"/>
    <n v="10"/>
    <s v="Adquisición de servicios - Servicios de mantenimiento y reparación de otra maquinaria y otro equipo"/>
    <s v="MANTENIMIENTO SISTEMA CROMOGLASS, TRAMPAS DE GRASA Y POZOS SEPTICOS - RADAR"/>
    <n v="76121701"/>
    <n v="0"/>
    <n v="0"/>
    <n v="0"/>
    <n v="1"/>
    <n v="7500000"/>
    <s v="GLOBAL"/>
    <s v=""/>
  </r>
  <r>
    <x v="28"/>
    <s v="02-02-02-008-007-01-4"/>
    <n v="10"/>
    <s v="Adquisición de servicios - Servicios de mantenimiento y reparación de maquinaria y equipo de transporte"/>
    <s v="MANTENIMIENTO DE EQUIPO DE NAVEGACION Y TRANSPORTE AMBULANCIA ESM"/>
    <n v="78181507"/>
    <n v="0"/>
    <n v="0"/>
    <n v="0"/>
    <n v="1"/>
    <n v="6000000"/>
    <s v="GLOBAL"/>
    <s v=""/>
  </r>
  <r>
    <x v="28"/>
    <s v="02-02-02-008-007-01-5"/>
    <n v="16"/>
    <s v="Adquisición de servicios - Servicios de mantenimiento y reparación de otra maquinaria y otro equipo"/>
    <s v="MANTENIMIENTO DE 56 LAVADORAS "/>
    <n v="72151800"/>
    <n v="0"/>
    <n v="0"/>
    <n v="0"/>
    <n v="1"/>
    <n v="7600000"/>
    <s v="GLOBAL"/>
    <s v=""/>
  </r>
  <r>
    <x v="28"/>
    <s v="02-02-02-008-007-01-5"/>
    <n v="10"/>
    <s v="Adquisición de servicios - Servicios de mantenimiento y reparación de otra maquinaria y otro equipo"/>
    <s v="MANTENIMIENTO PLANTA DE AGUA - RADAR"/>
    <n v="72102900"/>
    <n v="0"/>
    <n v="0"/>
    <n v="0"/>
    <n v="1"/>
    <n v="4500000"/>
    <s v="GLOBAL"/>
    <s v=""/>
  </r>
  <r>
    <x v="28"/>
    <s v="02-02-02-009-004-05"/>
    <n v="10"/>
    <s v="Adquisición de servicios - Servicios de saneamiento y similares"/>
    <s v="SANEAMIENTO SANIDAD ESM"/>
    <n v="72102103"/>
    <n v="0"/>
    <n v="0"/>
    <n v="0"/>
    <n v="1"/>
    <n v="9000000"/>
    <s v="GLOBAL"/>
    <s v=""/>
  </r>
  <r>
    <x v="28"/>
    <s v="02-02-02-008-007-01-5"/>
    <n v="16"/>
    <s v="Adquisición de servicios - Servicios de mantenimiento y reparación de otra maquinaria y otro equipo"/>
    <s v="MANTENIMIENTO 7 LAVADORAS INDUSTRIALES"/>
    <n v="72151800"/>
    <n v="0"/>
    <n v="0"/>
    <n v="0"/>
    <n v="1"/>
    <n v="3000000"/>
    <s v="GLOBAL"/>
    <s v=""/>
  </r>
  <r>
    <x v="28"/>
    <s v="02-02-02-009-003-01"/>
    <n v="10"/>
    <s v="Adquisición de servicios - Servicios de salud humana"/>
    <s v="SERVICIOS EXAMENES DE QUIMICOS EN LABORATORIO (CREATININA, PARCIAL DE ORINA, BUN, GLICEMIA, CUADRO HEMATICO, PERFIL LIPIDICO)"/>
    <n v="85121804"/>
    <n v="0"/>
    <n v="0"/>
    <n v="0"/>
    <n v="1"/>
    <n v="2300000"/>
    <s v="GLOBAL"/>
    <s v=""/>
  </r>
  <r>
    <x v="28"/>
    <s v="02-02-02-009-003-01"/>
    <n v="10"/>
    <s v="Adquisición de servicios - Servicios de salud humana"/>
    <s v="VACUNA - INFLUENZA (COMPRA Y APLICACIÓN)"/>
    <n v="85101703"/>
    <n v="0"/>
    <n v="0"/>
    <n v="0"/>
    <n v="1"/>
    <n v="1740000"/>
    <s v="GLOBAL"/>
    <s v=""/>
  </r>
  <r>
    <x v="28"/>
    <s v="02-02-02-008-007-01-5"/>
    <n v="10"/>
    <s v="Adquisición de servicios - Servicios de mantenimiento y reparación de otra maquinaria y otro equipo"/>
    <s v="SERVICIOS DE MANTENIMIENTO A EXTINTORES PORTATILES DE DIOXIDO DE CARBONO CO2 150 LIBRAS"/>
    <n v="46191601"/>
    <n v="0"/>
    <n v="0"/>
    <n v="0"/>
    <n v="1"/>
    <n v="1500000"/>
    <s v="GLOBAL"/>
    <s v=""/>
  </r>
  <r>
    <x v="28"/>
    <s v="02-02-02-008-007-01-5"/>
    <n v="10"/>
    <s v="Adquisición de servicios - Servicios de mantenimiento y reparación de otra maquinaria y otro equipo"/>
    <s v="SERVICIOS DE MANTENIMIENTO A EXTINTORES PORTATILES DE DIOXIDO DE CARBONO CO2  20 LIBRAS"/>
    <n v="46191601"/>
    <n v="0"/>
    <n v="0"/>
    <n v="0"/>
    <n v="1"/>
    <n v="1400000"/>
    <s v="GLOBAL"/>
    <s v=""/>
  </r>
  <r>
    <x v="28"/>
    <s v="02-02-02-009-003-01"/>
    <n v="10"/>
    <s v="Adquisición de servicios - Servicios de salud humana"/>
    <s v="SERVICIOS EXAMENES MEDICOS OCUPACIONALES - IMÁGENES DIAGNOSTICAS"/>
    <n v="85101703"/>
    <n v="0"/>
    <n v="0"/>
    <n v="0"/>
    <n v="1"/>
    <n v="1400000"/>
    <s v="GLOBAL"/>
    <s v=""/>
  </r>
  <r>
    <x v="28"/>
    <s v="02-02-02-008-007-01-5"/>
    <n v="10"/>
    <s v="Adquisición de servicios - Servicios de mantenimiento y reparación de otra maquinaria y otro equipo"/>
    <s v="SERVICIOS DE MANTENIMIENTO A EXTINTORES PORTATILES DE POLVO QUIMICO SECO ABC 150 LIBRAS"/>
    <n v="46191601"/>
    <n v="0"/>
    <n v="0"/>
    <n v="0"/>
    <n v="1"/>
    <n v="1300000"/>
    <s v="GLOBAL"/>
    <s v=""/>
  </r>
  <r>
    <x v="28"/>
    <s v="02-02-02-008-007-01-5"/>
    <n v="10"/>
    <s v="Adquisición de servicios - Servicios de mantenimiento y reparación de otra maquinaria y otro equipo"/>
    <s v="SERVICIOS DE MANTENIMIENTO A EXTINTORES PORTATILES DE POLVO QUIMICO SECO ABC 20 LIBRAS"/>
    <n v="46191601"/>
    <n v="0"/>
    <n v="0"/>
    <n v="0"/>
    <n v="1"/>
    <n v="1100000"/>
    <s v="GLOBAL"/>
    <s v=""/>
  </r>
  <r>
    <x v="28"/>
    <s v="02-02-02-009-003-01"/>
    <n v="10"/>
    <s v="Adquisición de servicios - Servicios de salud humana"/>
    <s v="SERVICIOS EXAMENES MEDICOS OCUPACIONALES CON ENFASIS TRABAJO SEGURO EN ALTURAS"/>
    <n v="85101703"/>
    <n v="0"/>
    <n v="0"/>
    <n v="0"/>
    <n v="1"/>
    <n v="1100000"/>
    <s v="GLOBAL"/>
    <s v=""/>
  </r>
  <r>
    <x v="28"/>
    <s v="02-02-02-008-007-01-5"/>
    <n v="10"/>
    <s v="Adquisición de servicios - Servicios de mantenimiento y reparación de otra maquinaria y otro equipo"/>
    <s v="SERVICIOS DE MANTENIMIENTO A EXTINTORES PORTATILES DE POLVO QUIMICO SECO ABC 10 LIBRAS"/>
    <n v="46191601"/>
    <n v="0"/>
    <n v="0"/>
    <n v="0"/>
    <n v="1"/>
    <n v="700000"/>
    <s v="GLOBAL"/>
    <s v=""/>
  </r>
  <r>
    <x v="28"/>
    <s v="02-02-02-009-003-01"/>
    <n v="10"/>
    <s v="Adquisición de servicios - Servicios de salud humana"/>
    <s v="SERVICIOS EXAMENES MEDICOS OCUPACIONALES - ESPIROMETRIAS"/>
    <n v="85101703"/>
    <n v="0"/>
    <n v="0"/>
    <n v="0"/>
    <n v="1"/>
    <n v="525000"/>
    <s v="GLOBAL"/>
    <s v=""/>
  </r>
  <r>
    <x v="28"/>
    <s v="02-02-02-008-007-01-5"/>
    <n v="10"/>
    <s v="Adquisición de servicios - Servicios de mantenimiento y reparación de otra maquinaria y otro equipo"/>
    <s v="SERVICIOS DE MANTENIMIENTO A EXTINTORES PORTATILES DE DIOXIDO DE CARBONO CO2  30 LIBRAS"/>
    <n v="46191601"/>
    <n v="0"/>
    <n v="0"/>
    <n v="0"/>
    <n v="1"/>
    <n v="520000"/>
    <s v="GLOBAL"/>
    <s v=""/>
  </r>
  <r>
    <x v="28"/>
    <s v="02-02-02-009-003-01"/>
    <n v="10"/>
    <s v="Adquisición de servicios - Servicios de salud humana"/>
    <s v="SERVICIOS EXAMENES MEDICOS OCUPACIONALES - AUDIOMETRIAS"/>
    <n v="85101703"/>
    <n v="0"/>
    <n v="0"/>
    <n v="0"/>
    <n v="1"/>
    <n v="510000"/>
    <s v="GLOBAL"/>
    <s v=""/>
  </r>
  <r>
    <x v="28"/>
    <s v="02-02-02-008-007-01-5"/>
    <n v="10"/>
    <s v="Adquisición de servicios - Servicios de mantenimiento y reparación de otra maquinaria y otro equipo"/>
    <s v="SERVICIOS DE MANTENIMIENTO A EXTINTORES PORTATILES DE AGENTE LIMPIO SOLKAFLAM DE 9.000 GR"/>
    <n v="46191601"/>
    <n v="0"/>
    <n v="0"/>
    <n v="0"/>
    <n v="1"/>
    <n v="500000"/>
    <s v="GLOBAL"/>
    <s v=""/>
  </r>
  <r>
    <x v="28"/>
    <s v="02-02-02-009-003-01"/>
    <n v="10"/>
    <s v="Adquisición de servicios - Servicios de salud humana"/>
    <s v="SERVICIOS EXAMENES DE QUIMICOS EN LABORATORIO (PLOMO, MERCURIO, SODIO, POTACIO Y CLORO)"/>
    <n v="85121804"/>
    <n v="0"/>
    <n v="0"/>
    <n v="0"/>
    <n v="1"/>
    <n v="500000"/>
    <s v="GLOBAL"/>
    <s v=""/>
  </r>
  <r>
    <x v="28"/>
    <s v="02-02-02-009-003-01"/>
    <n v="10"/>
    <s v="Adquisición de servicios - Servicios de salud humana"/>
    <s v="SERVICIOS EXAMENES MEDICOS OCUPACIONALES CON ENFASIS OSTEOMUSCULAR"/>
    <n v="85101703"/>
    <n v="0"/>
    <n v="0"/>
    <n v="0"/>
    <n v="1"/>
    <n v="475000"/>
    <s v="GLOBAL"/>
    <s v=""/>
  </r>
  <r>
    <x v="28"/>
    <s v="02-02-02-009-003-01"/>
    <n v="10"/>
    <s v="Adquisición de servicios - Servicios de salud humana"/>
    <s v="SERVICIOS EXAMENES MEDICOS OCUPACIONALES DE LABORATORIO PARA MANIPULADORES DE ALIMENTOS"/>
    <n v="85121804"/>
    <n v="0"/>
    <n v="0"/>
    <n v="0"/>
    <n v="1"/>
    <n v="450000"/>
    <s v="GLOBAL"/>
    <s v=""/>
  </r>
  <r>
    <x v="28"/>
    <s v="02-02-02-008-007-01-5"/>
    <n v="10"/>
    <s v="Adquisición de servicios - Servicios de mantenimiento y reparación de otra maquinaria y otro equipo"/>
    <s v="SERVICIOS DE MANTENIMIENTO A EXTINTORES PORTATILES DE POLVO QUIMICO SECO ABC 75 LIBRAS"/>
    <n v="46191601"/>
    <n v="0"/>
    <n v="0"/>
    <n v="0"/>
    <n v="1"/>
    <n v="425000"/>
    <s v="GLOBAL"/>
    <s v=""/>
  </r>
  <r>
    <x v="28"/>
    <s v="02-02-02-008-007-01-5"/>
    <n v="10"/>
    <s v="Adquisición de servicios - Servicios de mantenimiento y reparación de otra maquinaria y otro equipo"/>
    <s v="SERVICIOS DE MANTENIMIENTO A EXTINTORES PORTATILES DE POLVO QUIMICO SECO ABC 50 LIBRAS"/>
    <n v="46191601"/>
    <n v="0"/>
    <n v="0"/>
    <n v="0"/>
    <n v="1"/>
    <n v="375000"/>
    <s v="GLOBAL"/>
    <s v=""/>
  </r>
  <r>
    <x v="28"/>
    <s v="02-02-02-009-003-01"/>
    <n v="10"/>
    <s v="Adquisición de servicios - Servicios de salud humana"/>
    <s v="SERVICIOS EXAMENES MEDICOS OCUPACIONALES - VISIOMETRIAS"/>
    <n v="85101703"/>
    <n v="0"/>
    <n v="0"/>
    <n v="0"/>
    <n v="1"/>
    <n v="360000"/>
    <s v="GLOBAL"/>
    <s v=""/>
  </r>
  <r>
    <x v="28"/>
    <s v="02-02-02-009-003-01"/>
    <n v="10"/>
    <s v="Adquisición de servicios - Servicios de salud humana"/>
    <s v="SERVICIOS EXAMENES MEDICOS OCUPACIONALES - OPTOMETRIAS"/>
    <n v="85101703"/>
    <n v="0"/>
    <n v="0"/>
    <n v="0"/>
    <n v="1"/>
    <n v="305000"/>
    <s v="GLOBAL"/>
    <s v=""/>
  </r>
  <r>
    <x v="28"/>
    <s v="02-02-02-008-007-01-5"/>
    <n v="10"/>
    <s v="Adquisición de servicios - Servicios de mantenimiento y reparación de otra maquinaria y otro equipo"/>
    <s v="SERVICIOS DE MANTENIMIENTO A EXTINTORES PORTATILES DE AGUA A PRESION 2.5 GALONES"/>
    <n v="46191601"/>
    <n v="0"/>
    <n v="0"/>
    <n v="0"/>
    <n v="1"/>
    <n v="288000"/>
    <s v="GLOBAL"/>
    <s v=""/>
  </r>
  <r>
    <x v="28"/>
    <s v="02-02-02-008-007-01-5"/>
    <n v="10"/>
    <s v="Adquisición de servicios - Servicios de mantenimiento y reparación de otra maquinaria y otro equipo"/>
    <s v="SERVICIOS DE MANTENIMIENTO A EXTINTORES PORTATILES DE DIOXIDO DE CARBONO CO2  15 LIBRAS"/>
    <n v="46191601"/>
    <n v="0"/>
    <n v="0"/>
    <n v="0"/>
    <n v="1"/>
    <n v="260000"/>
    <s v="GLOBAL"/>
    <s v=""/>
  </r>
  <r>
    <x v="28"/>
    <s v="02-02-02-008-007-01-5"/>
    <n v="10"/>
    <s v="Adquisición de servicios - Servicios de mantenimiento y reparación de otra maquinaria y otro equipo"/>
    <s v="SERVICIOS DE MANTENIMIENTO A EXTINTORES PORTATILES DE AGENTE LIMPIO SOLKAFLAM DE 2.500 GR"/>
    <n v="46191601"/>
    <n v="0"/>
    <n v="0"/>
    <n v="0"/>
    <n v="1"/>
    <n v="160000"/>
    <s v="GLOBAL"/>
    <s v=""/>
  </r>
  <r>
    <x v="28"/>
    <s v="02-02-02-008-007-01-5"/>
    <n v="10"/>
    <s v="Adquisición de servicios - Servicios de mantenimiento y reparación de otra maquinaria y otro equipo"/>
    <s v="SERVICIOS DE MANTENIMIENTO A EXTINTORES PORTATILES DE POLVO QUIMICO SECO ABC 5 LIBRAS"/>
    <n v="46191601"/>
    <n v="0"/>
    <n v="0"/>
    <n v="0"/>
    <n v="1"/>
    <n v="153000"/>
    <s v="GLOBAL"/>
    <s v=""/>
  </r>
  <r>
    <x v="28"/>
    <s v="02-02-02-008-007-01-5"/>
    <n v="10"/>
    <s v="Adquisición de servicios - Servicios de mantenimiento y reparación de otra maquinaria y otro equipo"/>
    <s v="SERVICIOS DE MANTENIMIENTO A EXTINTORES PORTATILES DE BC 150 LIBRAS"/>
    <n v="46191601"/>
    <n v="0"/>
    <n v="0"/>
    <n v="0"/>
    <n v="1"/>
    <n v="130000"/>
    <s v="GLOBAL"/>
    <s v=""/>
  </r>
  <r>
    <x v="28"/>
    <s v="02-02-02-008-007-01-5"/>
    <n v="10"/>
    <s v="Adquisición de servicios - Servicios de mantenimiento y reparación de otra maquinaria y otro equipo"/>
    <s v="SERVICIOS DE MANTENIMIENTO A EXTINTORES PORTATILES DE BC 10 LIBRAS"/>
    <n v="46191601"/>
    <n v="0"/>
    <n v="0"/>
    <n v="0"/>
    <n v="1"/>
    <n v="80000"/>
    <s v="GLOBAL"/>
    <s v=""/>
  </r>
  <r>
    <x v="28"/>
    <s v="02-02-02-008-007-01-5"/>
    <n v="10"/>
    <s v="Adquisición de servicios - Servicios de mantenimiento y reparación de otra maquinaria y otro equipo"/>
    <s v="SERVICIOS DE MANTENIMIENTO A EXTINTORES PORTATILES DE BC 20 LIBRAS"/>
    <n v="46191601"/>
    <n v="0"/>
    <n v="0"/>
    <n v="0"/>
    <n v="1"/>
    <n v="30000"/>
    <s v="GLOBAL"/>
    <s v=""/>
  </r>
  <r>
    <x v="28"/>
    <s v="02-02-02-008-007-01-5"/>
    <n v="10"/>
    <s v="Adquisición de servicios - Servicios de mantenimiento y reparación de otra maquinaria y otro equipo"/>
    <s v="MANTENIMENTO AIRES ACONDICIONADOS (5 DE 5 TONELADAS - AIRES MINI SPLIT 12000 / 24000 BTU -  AIRES 18000 BTU DE VENTANA)"/>
    <n v="72101511"/>
    <n v="0"/>
    <n v="0"/>
    <n v="0"/>
    <n v="1"/>
    <n v="8000000"/>
    <s v="GLOBAL"/>
    <s v=""/>
  </r>
  <r>
    <x v="28"/>
    <s v="02-02-01-003-007-09"/>
    <n v="10"/>
    <s v="Materiales y suministros - Otros productos minerales no metálicos n. C. P."/>
    <s v="ABRASIVO COLOR VINOTINTO POR ROLLO"/>
    <n v="47131500"/>
    <s v="Selección abreviada subasta inversa (No disponible)"/>
    <n v="4"/>
    <n v="7"/>
    <n v="1"/>
    <n v="22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50 PARA MOTOR PRESENTACION POR 1/4 DE GALON "/>
    <n v="15121501"/>
    <s v="Selección abreviada subasta inversa (No disponible)"/>
    <n v="4"/>
    <n v="7"/>
    <n v="20"/>
    <n v="390000"/>
    <s v="UNIDAD"/>
    <s v=""/>
  </r>
  <r>
    <x v="28"/>
    <s v="02-02-01-003-005-04"/>
    <n v="10"/>
    <s v="Materiales y suministros - Productos químicos n. C. P."/>
    <s v="ADHESIVO INSTANTANEO / SUPERBONDER LOCTITE PRESENTACION POR 5 GR"/>
    <n v="31201610"/>
    <s v="Selección abreviada subasta inversa (No disponible)"/>
    <n v="4"/>
    <n v="7"/>
    <n v="12"/>
    <n v="420000"/>
    <s v="UNIDAD"/>
    <s v=""/>
  </r>
  <r>
    <x v="28"/>
    <s v="02-02-01-003-005-04"/>
    <n v="10"/>
    <s v="Materiales y suministros - Productos químicos n. C. P."/>
    <s v="ADHESIVO TIPO BOXER PRESENTACION FRASCO DE 750 CM3  "/>
    <n v="31201610"/>
    <s v="Selección abreviada subasta inversa (No disponible)"/>
    <n v="4"/>
    <n v="7"/>
    <n v="24"/>
    <n v="480000"/>
    <s v="UNIDAD"/>
    <s v=""/>
  </r>
  <r>
    <x v="28"/>
    <s v="02-02-01-003-004-02"/>
    <n v="10"/>
    <s v="Materiales y suministros - Productos químicos inorgánicos básicos n. C. P."/>
    <s v="AGUA DESMINERALIZADA PARA BATERIAS PRESENTACION EN ENVASE DE 550 CC"/>
    <n v="41104213"/>
    <s v="Selección abreviada subasta inversa (No disponible)"/>
    <n v="4"/>
    <n v="7"/>
    <n v="24"/>
    <n v="86400"/>
    <s v="UNIDAD"/>
    <s v=""/>
  </r>
  <r>
    <x v="28"/>
    <s v="02-02-01-004-001"/>
    <n v="10"/>
    <s v="Materiales y suministros - Metales básicos"/>
    <s v="ALAMBRE DE FRENADO P/N MS20995-C20 PRESENTACION POR ROLLO"/>
    <n v="30265100"/>
    <s v="Selección abreviada subasta inversa (No disponible)"/>
    <n v="4"/>
    <n v="7"/>
    <n v="6"/>
    <n v="270000"/>
    <s v="UNIDAD"/>
    <s v=""/>
  </r>
  <r>
    <x v="28"/>
    <s v="02-02-01-004-001"/>
    <n v="10"/>
    <s v="Materiales y suministros - Metales básicos"/>
    <s v="ALAMBRE DE FRENADO P/N MS20995-C22 PRESENTACION POR ROLLO"/>
    <n v="30265100"/>
    <s v="Selección abreviada subasta inversa (No disponible)"/>
    <n v="4"/>
    <n v="7"/>
    <n v="10"/>
    <n v="450000"/>
    <s v="UNIDAD"/>
    <s v=""/>
  </r>
  <r>
    <x v="28"/>
    <s v="02-02-01-004-001"/>
    <n v="10"/>
    <s v="Materiales y suministros - Metales básicos"/>
    <s v="ALAMBRE DE FRENADO P/N MS20995-C32 PRESENTACION POR ROLLO"/>
    <n v="30265100"/>
    <s v="Selección abreviada subasta inversa (No disponible)"/>
    <n v="4"/>
    <n v="7"/>
    <n v="10"/>
    <n v="400000"/>
    <s v="UNIDAD"/>
    <s v=""/>
  </r>
  <r>
    <x v="28"/>
    <s v="02-02-01-003-004-01"/>
    <n v="10"/>
    <s v="Materiales y suministros - Químicos orgánicos básicos"/>
    <s v="ALCOHOL DESNATURALIZADO PRESENTACION POR GALON"/>
    <n v="12352104"/>
    <s v="Selección abreviada subasta inversa (No disponible)"/>
    <n v="4"/>
    <n v="7"/>
    <n v="1"/>
    <n v="80100"/>
    <s v="UNIDAD"/>
    <s v=""/>
  </r>
  <r>
    <x v="28"/>
    <s v="02-02-01-003-004-01"/>
    <n v="10"/>
    <s v="Materiales y suministros - Químicos orgánicos básicos"/>
    <s v="ALCOHOL ISOPROPILICO PRESENTACION CANECA 5 GAL. CONCENTRACIONES  60-90% EN SOLUCION DE AGUA (VOLUMEN/VOLUMEN) INDICADO PARA LA ACCION BACTERICIDA"/>
    <n v="12352104"/>
    <s v="Selección abreviada subasta inversa (No disponible)"/>
    <n v="4"/>
    <n v="7"/>
    <n v="30"/>
    <n v="5700000"/>
    <s v="UNIDAD"/>
    <s v=""/>
  </r>
  <r>
    <x v="28"/>
    <s v="02-02-01-004-002"/>
    <n v="10"/>
    <s v="Materiales y suministros - Productos metálicos elaborados (excepto maquinaria y equipo)"/>
    <s v="ALICATE DE BLOQUEO Y COMBINACION DE 4 PC P/N LP404 JUEGO"/>
    <n v="27112115"/>
    <s v="Selección abreviada subasta inversa (No disponible)"/>
    <n v="4"/>
    <n v="6"/>
    <n v="1"/>
    <n v="370000"/>
    <s v="UNIDAD"/>
    <s v=""/>
  </r>
  <r>
    <x v="28"/>
    <s v="02-01-01-004-004-09"/>
    <n v="10"/>
    <s v="Activos fijos - Otra maquinaria para usos especiales y sus partes y piezas"/>
    <s v="ASPIRADORA INDUSTRIAL P/N YA1009SSA"/>
    <n v="47121604"/>
    <s v="Selección abreviada subasta inversa (No disponible)"/>
    <n v="4"/>
    <n v="6"/>
    <n v="1"/>
    <n v="2500000"/>
    <s v="UNIDAD"/>
    <s v=""/>
  </r>
  <r>
    <x v="28"/>
    <s v="02-02-01-003-008-09"/>
    <n v="10"/>
    <s v="Materiales y suministros - Otros artículos manufacturados n. C. P."/>
    <s v="ATOMIZADOR DE 750 ML RESISTENTE A QUIMICOS TRANSPARENTE"/>
    <n v="40141742"/>
    <s v="Selección abreviada subasta inversa (No disponible)"/>
    <n v="4"/>
    <n v="7"/>
    <n v="50"/>
    <n v="550000"/>
    <s v="UNIDAD"/>
    <s v=""/>
  </r>
  <r>
    <x v="28"/>
    <s v="02-02-01-004-006-04"/>
    <n v="10"/>
    <s v="Materiales y suministros - Acumuladores, pilas y baterías primarias y sus partes y piezas"/>
    <s v="BATERIA 270 HRZ 1000M DE 12 VOLTIOS "/>
    <n v="26111700"/>
    <s v="Selección abreviada subasta inversa (No disponible)"/>
    <n v="1"/>
    <n v="3"/>
    <n v="2"/>
    <n v="800000"/>
    <s v="UNIDAD"/>
    <s v=""/>
  </r>
  <r>
    <x v="28"/>
    <s v="02-02-01-004-006-04"/>
    <n v="10"/>
    <s v="Materiales y suministros - Acumuladores, pilas y baterías primarias y sus partes y piezas"/>
    <s v="BATERIA 30 AMPERIOS DE 12 VOLTIOS LIBRE DE MANTENINMIENTO "/>
    <n v="26111700"/>
    <s v="Selección abreviada subasta inversa (No disponible)"/>
    <n v="1"/>
    <n v="3"/>
    <n v="2"/>
    <n v="800000"/>
    <s v="UNIDAD"/>
    <s v=""/>
  </r>
  <r>
    <x v="28"/>
    <s v="02-02-01-004-006-04"/>
    <n v="10"/>
    <s v="Materiales y suministros - Acumuladores, pilas y baterías primarias y sus partes y piezas"/>
    <s v="BATERIA 31H 1200"/>
    <n v="26111700"/>
    <s v="Selección abreviada subasta inversa (No disponible)"/>
    <n v="1"/>
    <n v="3"/>
    <n v="4"/>
    <n v="1320000"/>
    <s v="UNIDAD"/>
    <s v=""/>
  </r>
  <r>
    <x v="28"/>
    <s v="02-02-01-004-006-04"/>
    <n v="10"/>
    <s v="Materiales y suministros - Acumuladores, pilas y baterías primarias y sus partes y piezas"/>
    <s v="BATERIA 34 RST 950"/>
    <n v="26111700"/>
    <s v="Selección abreviada subasta inversa (No disponible)"/>
    <n v="1"/>
    <n v="3"/>
    <n v="4"/>
    <n v="1600000"/>
    <s v="UNIDAD"/>
    <s v=""/>
  </r>
  <r>
    <x v="28"/>
    <s v="02-02-01-004-006-04"/>
    <n v="10"/>
    <s v="Materiales y suministros - Acumuladores, pilas y baterías primarias y sus partes y piezas"/>
    <s v="BATERIA AA X 4 ALKALINA 1.5V FECHA VENCIMIENTO 2020 EN ADELANTE X CAJA POR 12 UNIDADES"/>
    <n v="26111702"/>
    <s v="Selección abreviada subasta inversa (No disponible)"/>
    <n v="4"/>
    <n v="7"/>
    <n v="2"/>
    <n v="360000"/>
    <s v="UNIDAD"/>
    <s v=""/>
  </r>
  <r>
    <x v="28"/>
    <s v="02-02-01-004-006-04"/>
    <n v="10"/>
    <s v="Materiales y suministros - Acumuladores, pilas y baterías primarias y sus partes y piezas"/>
    <s v="BATERIA DE 9 VOLTIOS  FECHA VENCIMIENTO 2020 EN ADELANTE"/>
    <n v="26111702"/>
    <s v="Selección abreviada subasta inversa (No disponible)"/>
    <n v="4"/>
    <n v="7"/>
    <n v="20"/>
    <n v="560000"/>
    <s v="UNIDAD"/>
    <s v=""/>
  </r>
  <r>
    <x v="28"/>
    <s v="02-02-01-004-003-02"/>
    <n v="10"/>
    <s v="Materiales y suministros - Bombas, compresores, motores de fuerza hidráulica y motores de potencia neumática y válvulas y sus partes y piezas"/>
    <s v="BOMBA DE ACEITE"/>
    <n v="25191500"/>
    <s v="Selección abreviada subasta inversa (No disponible)"/>
    <n v="4"/>
    <n v="7"/>
    <n v="1"/>
    <n v="3500000"/>
    <s v="UNIDAD"/>
    <s v=""/>
  </r>
  <r>
    <x v="28"/>
    <s v="02-02-01-004-003-02"/>
    <n v="10"/>
    <s v="Materiales y suministros - Bombas, compresores, motores de fuerza hidráulica y motores de potencia neumática y válvulas y sus partes y piezas"/>
    <s v="BOMBA DE ACPM"/>
    <n v="25191500"/>
    <s v="Selección abreviada subasta inversa (No disponible)"/>
    <n v="4"/>
    <n v="7"/>
    <n v="2"/>
    <n v="5000000"/>
    <s v="UNIDAD"/>
    <s v=""/>
  </r>
  <r>
    <x v="28"/>
    <s v="02-02-01-004-003-02"/>
    <n v="10"/>
    <s v="Materiales y suministros - Bombas, compresores, motores de fuerza hidráulica y motores de potencia neumática y válvulas y sus partes y piezas"/>
    <s v="BOMBA DE AGUA"/>
    <n v="25191500"/>
    <s v="Selección abreviada subasta inversa (No disponible)"/>
    <n v="4"/>
    <n v="7"/>
    <n v="1"/>
    <n v="1600000"/>
    <s v="UNIDAD"/>
    <s v=""/>
  </r>
  <r>
    <x v="28"/>
    <s v="02-02-01-004-003-02"/>
    <n v="10"/>
    <s v="Materiales y suministros - Bombas, compresores, motores de fuerza hidráulica y motores de potencia neumática y válvulas y sus partes y piezas"/>
    <s v="BOMBA DE FRENOS"/>
    <n v="25191500"/>
    <s v="Selección abreviada subasta inversa (No disponible)"/>
    <n v="4"/>
    <n v="7"/>
    <n v="1"/>
    <n v="1200000"/>
    <s v="UNIDAD"/>
    <s v=""/>
  </r>
  <r>
    <x v="28"/>
    <s v="02-02-01-003-008-09"/>
    <n v="10"/>
    <s v="Materiales y suministros - Otros artículos manufacturados n. C. P."/>
    <s v="BROCHA PARA PEGAMENTO P/N 09-21400 DE 5&quot;"/>
    <n v="31211904"/>
    <s v="Selección abreviada subasta inversa (No disponible)"/>
    <n v="4"/>
    <n v="7"/>
    <n v="30"/>
    <n v="57000"/>
    <s v="UNIDAD"/>
    <s v=""/>
  </r>
  <r>
    <x v="28"/>
    <s v="02-02-01-004-006-03"/>
    <n v="10"/>
    <s v="Materiales y suministros - Hilos y cables aislados; cable de fibra óptica"/>
    <s v="CABLE PARA INICIAR BATERIA DE 1.000 AMPERIOS"/>
    <n v="26121600"/>
    <s v="Selección abreviada subasta inversa (No disponible)"/>
    <n v="1"/>
    <n v="3"/>
    <n v="2"/>
    <n v="200000"/>
    <s v="UNIDAD"/>
    <s v=""/>
  </r>
  <r>
    <x v="28"/>
    <s v="02-02-01-003-002-01"/>
    <n v="10"/>
    <s v="Materiales y suministros - Pasta de papel, papel y cartón"/>
    <s v="CAJA CARTON CORRUGADO DIMENSIONES 10X10X10"/>
    <n v="24121511"/>
    <s v="Selección abreviada subasta inversa (No disponible)"/>
    <n v="4"/>
    <n v="7"/>
    <n v="20"/>
    <n v="90000"/>
    <s v="UNIDAD"/>
    <s v=""/>
  </r>
  <r>
    <x v="28"/>
    <s v="02-02-01-003-002-01"/>
    <n v="10"/>
    <s v="Materiales y suministros - Pasta de papel, papel y cartón"/>
    <s v="CAJA CARTON CORRUGADO DIMENSIONES 16X16X16"/>
    <n v="24121511"/>
    <s v="Selección abreviada subasta inversa (No disponible)"/>
    <n v="4"/>
    <n v="7"/>
    <n v="20"/>
    <n v="440000"/>
    <s v="UNIDAD"/>
    <s v=""/>
  </r>
  <r>
    <x v="28"/>
    <s v="02-02-01-003-002-01"/>
    <n v="10"/>
    <s v="Materiales y suministros - Pasta de papel, papel y cartón"/>
    <s v="CAJA CARTON CORRUGADO DIMENSIONES 20X12X10"/>
    <n v="24121511"/>
    <s v="Selección abreviada subasta inversa (No disponible)"/>
    <n v="4"/>
    <n v="7"/>
    <n v="20"/>
    <n v="220000"/>
    <s v="UNIDAD"/>
    <s v=""/>
  </r>
  <r>
    <x v="28"/>
    <s v="02-02-01-003-002-01"/>
    <n v="10"/>
    <s v="Materiales y suministros - Pasta de papel, papel y cartón"/>
    <s v="CAJA CARTON CORRUGADO DIMENSIONES 8X8X8"/>
    <n v="24121511"/>
    <s v="Selección abreviada subasta inversa (No disponible)"/>
    <n v="4"/>
    <n v="7"/>
    <n v="20"/>
    <n v="70000"/>
    <s v="UNIDAD"/>
    <s v=""/>
  </r>
  <r>
    <x v="28"/>
    <s v="02-02-01-004-006-04"/>
    <n v="10"/>
    <s v="Materiales y suministros - Acumuladores, pilas y baterías primarias y sus partes y piezas"/>
    <s v="CARGADOR DE BATERIA DE 12 VOLTIOS "/>
    <n v="26121600"/>
    <s v="Selección abreviada subasta inversa (No disponible)"/>
    <n v="1"/>
    <n v="3"/>
    <n v="1"/>
    <n v="5000000"/>
    <s v="UNIDAD"/>
    <s v=""/>
  </r>
  <r>
    <x v="28"/>
    <s v="02-02-01-003-005-03"/>
    <n v="10"/>
    <s v="Materiales y suministros - Jabón, preparados para limpieza, perfumes y preparados de tocador"/>
    <s v="CERA DESMANCHADORA DE PINTURA COMPUND DE 365 GR "/>
    <n v="15121501"/>
    <s v="Selección abreviada subasta inversa (No disponible)"/>
    <n v="4"/>
    <n v="7"/>
    <n v="13"/>
    <n v="169000"/>
    <s v="UNIDAD"/>
    <s v=""/>
  </r>
  <r>
    <x v="28"/>
    <s v="02-02-01-003-006-09"/>
    <n v="10"/>
    <s v="Materiales y suministros - Otros productos plásticos"/>
    <s v="CINTA AISLANTE NEGRA PARA ELECTRICIDAD DE 1 PULGADA DE ESPESOR POR ROLLLO"/>
    <n v="31201502"/>
    <s v="Selección abreviada subasta inversa (No disponible)"/>
    <n v="4"/>
    <n v="7"/>
    <n v="40"/>
    <n v="320000"/>
    <s v="UNIDAD"/>
    <s v=""/>
  </r>
  <r>
    <x v="28"/>
    <s v="02-02-01-004-002"/>
    <n v="10"/>
    <s v="Materiales y suministros - Productos metálicos elaborados (excepto maquinaria y equipo)"/>
    <s v="CINTA ALTA RESISTENCIA GRIS 2&quot; P/N 09-309003 POR ROLLO"/>
    <n v="31201531"/>
    <s v="Selección abreviada subasta inversa (No disponible)"/>
    <n v="4"/>
    <n v="7"/>
    <n v="5"/>
    <n v="295000"/>
    <s v="UNIDAD"/>
    <s v=""/>
  </r>
  <r>
    <x v="28"/>
    <s v="02-02-01-004-002"/>
    <n v="10"/>
    <s v="Materiales y suministros - Productos metálicos elaborados (excepto maquinaria y equipo)"/>
    <s v="CINTA DE ALUMINIO 425 QUE CUMPLE LA NORMA MIL-T-11291 DE 1&quot; POR ROLLO"/>
    <n v="31201530"/>
    <s v="Selección abreviada subasta inversa (No disponible)"/>
    <n v="4"/>
    <n v="7"/>
    <n v="5"/>
    <n v="750000"/>
    <s v="UNIDAD"/>
    <s v=""/>
  </r>
  <r>
    <x v="28"/>
    <s v="02-02-01-004-002"/>
    <n v="10"/>
    <s v="Materiales y suministros - Productos metálicos elaborados (excepto maquinaria y equipo)"/>
    <s v="CINTA DE ALUMINIO 425 QUE CUMPLE LA NORMA MIL-T-11291 DE 1&quot; POR ROLLO"/>
    <n v="31201530"/>
    <s v="Selección abreviada subasta inversa (No disponible)"/>
    <n v="4"/>
    <n v="7"/>
    <n v="5"/>
    <n v="750000"/>
    <s v="UNIDAD"/>
    <s v=""/>
  </r>
  <r>
    <x v="28"/>
    <s v="02-02-01-003-006-09"/>
    <n v="10"/>
    <s v="Materiales y suministros - Otros productos plásticos"/>
    <s v="CINTA DE ENCAUCHETAR AUTO FUNDENTE 18 MM X 9.1 POR ROLLO NO 23"/>
    <n v="31201534"/>
    <s v="Selección abreviada subasta inversa (No disponible)"/>
    <n v="4"/>
    <n v="7"/>
    <n v="6"/>
    <n v="330000"/>
    <s v="UNIDAD"/>
    <s v=""/>
  </r>
  <r>
    <x v="28"/>
    <s v="02-02-01-003-002-01"/>
    <n v="10"/>
    <s v="Materiales y suministros - Pasta de papel, papel y cartón"/>
    <s v="CINTA DE ENMASCARAR 301 COLOR AMARILLO 3/4&quot; X 60 YARDAS "/>
    <n v="31201503"/>
    <s v="Selección abreviada subasta inversa (No disponible)"/>
    <n v="4"/>
    <n v="7"/>
    <n v="5"/>
    <n v="60000"/>
    <s v="UNIDAD"/>
    <s v=""/>
  </r>
  <r>
    <x v="28"/>
    <s v="02-02-01-003-002-01"/>
    <n v="10"/>
    <s v="Materiales y suministros - Pasta de papel, papel y cartón"/>
    <s v="CINTA DE ENMASCARAR 3M 233 COLOR VERDE  1&quot; X 60 YARDAS "/>
    <n v="31201503"/>
    <s v="Selección abreviada subasta inversa (No disponible)"/>
    <n v="4"/>
    <n v="7"/>
    <n v="25"/>
    <n v="450000"/>
    <s v="UNIDAD"/>
    <s v=""/>
  </r>
  <r>
    <x v="28"/>
    <s v="02-02-01-003-002-01"/>
    <n v="10"/>
    <s v="Materiales y suministros - Pasta de papel, papel y cartón"/>
    <s v="CINTA DE ENMASCARAR 3M 233 COLOR VERDE  1/2&quot; X 60 YARDAS "/>
    <n v="31201503"/>
    <s v="Selección abreviada subasta inversa (No disponible)"/>
    <n v="4"/>
    <n v="7"/>
    <n v="25"/>
    <n v="450000"/>
    <s v="UNIDAD"/>
    <s v=""/>
  </r>
  <r>
    <x v="28"/>
    <s v="02-02-01-003-002-01"/>
    <n v="10"/>
    <s v="Materiales y suministros - Pasta de papel, papel y cartón"/>
    <s v="CINTA DE ENMASCARAR 3M 233 COLOR VERDE  2&quot; X 60 YARDAS "/>
    <n v="31201503"/>
    <s v="Selección abreviada subasta inversa (No disponible)"/>
    <n v="4"/>
    <n v="7"/>
    <n v="30"/>
    <n v="540000"/>
    <s v="UNIDAD"/>
    <s v=""/>
  </r>
  <r>
    <x v="28"/>
    <s v="02-02-01-003-002-01"/>
    <n v="10"/>
    <s v="Materiales y suministros - Pasta de papel, papel y cartón"/>
    <s v="CINTA DE ENMASCARAR DE 1&quot; POR ROLLO"/>
    <n v="31201503"/>
    <s v="Selección abreviada subasta inversa (No disponible)"/>
    <n v="4"/>
    <n v="7"/>
    <n v="20"/>
    <n v="94000"/>
    <s v="UNIDAD"/>
    <s v=""/>
  </r>
  <r>
    <x v="28"/>
    <s v="02-02-01-003-002-01"/>
    <n v="10"/>
    <s v="Materiales y suministros - Pasta de papel, papel y cartón"/>
    <s v="CINTA DE ENMASCARAR DE 1/2&quot; POR ROLLO"/>
    <n v="31201503"/>
    <s v="Selección abreviada subasta inversa (No disponible)"/>
    <n v="4"/>
    <n v="7"/>
    <n v="20"/>
    <n v="60000"/>
    <s v="UNIDAD"/>
    <s v=""/>
  </r>
  <r>
    <x v="28"/>
    <s v="02-02-01-003-002-01"/>
    <n v="10"/>
    <s v="Materiales y suministros - Pasta de papel, papel y cartón"/>
    <s v="CINTA DE ENMASCARAR DE 2&quot; POR ROLLO"/>
    <n v="31201503"/>
    <s v="Selección abreviada subasta inversa (No disponible)"/>
    <n v="4"/>
    <n v="7"/>
    <n v="20"/>
    <n v="180000"/>
    <s v="UNIDAD"/>
    <s v=""/>
  </r>
  <r>
    <x v="28"/>
    <s v="02-02-01-003-006-09"/>
    <n v="10"/>
    <s v="Materiales y suministros - Otros productos plásticos"/>
    <s v="CINTA EMPAQUE TRANSPARENTE 48MM X 200M "/>
    <n v="31201512"/>
    <s v="Selección abreviada subasta inversa (No disponible)"/>
    <n v="4"/>
    <n v="7"/>
    <n v="30"/>
    <n v="405000"/>
    <s v="UNIDAD"/>
    <s v=""/>
  </r>
  <r>
    <x v="28"/>
    <s v="02-02-01-003-006-09"/>
    <n v="10"/>
    <s v="Materiales y suministros - Otros productos plásticos"/>
    <s v="CINTA REFLECTIVA POR ROLLO"/>
    <n v="31201530"/>
    <s v="Selección abreviada subasta inversa (No disponible)"/>
    <n v="4"/>
    <n v="7"/>
    <n v="4"/>
    <n v="600000"/>
    <s v="UNIDAD"/>
    <s v=""/>
  </r>
  <r>
    <x v="28"/>
    <s v="02-02-01-003-004-07"/>
    <n v="10"/>
    <s v="Materiales y suministros - Plásticos en formas primarias"/>
    <s v="CINTA TEFLON"/>
    <n v="31201501"/>
    <s v="Selección abreviada subasta inversa (No disponible)"/>
    <n v="4"/>
    <n v="7"/>
    <n v="5"/>
    <n v="7500"/>
    <s v="UNIDAD"/>
    <s v=""/>
  </r>
  <r>
    <x v="28"/>
    <s v="02-02-01-004-002"/>
    <n v="10"/>
    <s v="Materiales y suministros - Productos metálicos elaborados (excepto maquinaria y equipo)"/>
    <s v="COPA 1/2 THORX HEMBRA JUEGO"/>
    <n v="27111711"/>
    <s v="Selección abreviada subasta inversa (No disponible)"/>
    <n v="4"/>
    <n v="6"/>
    <n v="1"/>
    <n v="1800000"/>
    <s v="UNIDAD"/>
    <s v=""/>
  </r>
  <r>
    <x v="28"/>
    <s v="02-02-01-004-002"/>
    <n v="10"/>
    <s v="Materiales y suministros - Productos metálicos elaborados (excepto maquinaria y equipo)"/>
    <s v="COPA 1/2 THORX MACHO JUEGO "/>
    <n v="27111711"/>
    <s v="Selección abreviada subasta inversa (No disponible)"/>
    <n v="4"/>
    <n v="6"/>
    <n v="1"/>
    <n v="1800000"/>
    <s v="UNIDAD"/>
    <s v=""/>
  </r>
  <r>
    <x v="28"/>
    <s v="02-02-01-004-006-09"/>
    <n v="10"/>
    <s v="Materiales y suministros - Otro equipo eléctrico y sus partes y piezas"/>
    <s v="CORREA ALTERNADOR DAYCO"/>
    <n v="26111800"/>
    <s v="Selección abreviada subasta inversa (No disponible)"/>
    <n v="4"/>
    <n v="7"/>
    <n v="2"/>
    <n v="90000"/>
    <s v="UNIDAD"/>
    <s v=""/>
  </r>
  <r>
    <x v="28"/>
    <s v="02-02-01-004-006-09"/>
    <n v="10"/>
    <s v="Materiales y suministros - Otro equipo eléctrico y sus partes y piezas"/>
    <s v="CORREA VENTILADOR DAYCO"/>
    <n v="26111800"/>
    <s v="Selección abreviada subasta inversa (No disponible)"/>
    <n v="4"/>
    <n v="7"/>
    <n v="2"/>
    <n v="90000"/>
    <s v="UNIDAD"/>
    <s v=""/>
  </r>
  <r>
    <x v="28"/>
    <s v="02-02-01-004-007-01"/>
    <n v="10"/>
    <s v="Materiales y suministros - Válvulas y tubos electrónicos; componentes electrónicos; sus partes y piezas"/>
    <s v="DIODO / DIODE, SILICON, 275A, POS. BASE"/>
    <n v="25191500"/>
    <s v="Selección abreviada subasta inversa (No disponible)"/>
    <n v="4"/>
    <n v="7"/>
    <n v="2"/>
    <n v="900000"/>
    <s v="UNIDAD"/>
    <s v=""/>
  </r>
  <r>
    <x v="28"/>
    <s v="02-02-01-003-008-09"/>
    <n v="10"/>
    <s v="Materiales y suministros - Otros artículos manufacturados n. C. P."/>
    <s v="ESCOBA DE LAVADO DE AERONAVES REFERENCIA 09-00897 POR DOCENA"/>
    <n v="47131600"/>
    <s v="Selección abreviada subasta inversa (No disponible)"/>
    <n v="4"/>
    <n v="7"/>
    <n v="2"/>
    <n v="170000"/>
    <s v="UNIDAD"/>
    <s v=""/>
  </r>
  <r>
    <x v="28"/>
    <s v="02-02-01-004-003-09"/>
    <n v="10"/>
    <s v="Materiales y suministros - Otras máquinas para usos generales y sus partes y piezas"/>
    <s v="FILTRO DE ACEITE FLOOD LIGHT"/>
    <n v="40161504"/>
    <s v="Selección abreviada subasta inversa (No disponible)"/>
    <n v="4"/>
    <n v="7"/>
    <n v="3"/>
    <n v="210000"/>
    <s v="UNIDAD"/>
    <s v=""/>
  </r>
  <r>
    <x v="28"/>
    <s v="02-02-01-004-003-09"/>
    <n v="10"/>
    <s v="Materiales y suministros - Otras máquinas para usos generales y sus partes y piezas"/>
    <s v="FILTRO DE ACEITE GATOR"/>
    <n v="40161504"/>
    <s v="Selección abreviada subasta inversa (No disponible)"/>
    <n v="4"/>
    <n v="7"/>
    <n v="3"/>
    <n v="270000"/>
    <s v="UNIDAD"/>
    <s v=""/>
  </r>
  <r>
    <x v="28"/>
    <s v="02-02-01-004-003-09"/>
    <n v="10"/>
    <s v="Materiales y suministros - Otras máquinas para usos generales y sus partes y piezas"/>
    <s v="FILTRO DE ACEITE MONTACARGA"/>
    <n v="40161504"/>
    <s v="Selección abreviada subasta inversa (No disponible)"/>
    <n v="4"/>
    <n v="7"/>
    <n v="10"/>
    <n v="650000"/>
    <s v="UNIDAD"/>
    <s v=""/>
  </r>
  <r>
    <x v="28"/>
    <s v="02-02-01-004-003-09"/>
    <n v="10"/>
    <s v="Materiales y suministros - Otras máquinas para usos generales y sus partes y piezas"/>
    <s v="FILTRO DE ACEITE PLANTA"/>
    <n v="40161504"/>
    <s v="Selección abreviada subasta inversa (No disponible)"/>
    <n v="4"/>
    <n v="7"/>
    <n v="3"/>
    <n v="360000"/>
    <s v="UNIDAD"/>
    <s v=""/>
  </r>
  <r>
    <x v="28"/>
    <s v="02-02-01-004-003-09"/>
    <n v="10"/>
    <s v="Materiales y suministros - Otras máquinas para usos generales y sus partes y piezas"/>
    <s v="FILTRO DE ACEITE POLARIS"/>
    <n v="40161504"/>
    <s v="Selección abreviada subasta inversa (No disponible)"/>
    <n v="4"/>
    <n v="7"/>
    <n v="3"/>
    <n v="330000"/>
    <s v="UNIDAD"/>
    <s v=""/>
  </r>
  <r>
    <x v="28"/>
    <s v="02-02-01-004-003-09"/>
    <n v="10"/>
    <s v="Materiales y suministros - Otras máquinas para usos generales y sus partes y piezas"/>
    <s v="FILTRO DE AIRE FLOOD LIGHT"/>
    <n v="40161505"/>
    <s v="Selección abreviada subasta inversa (No disponible)"/>
    <n v="4"/>
    <n v="7"/>
    <n v="4"/>
    <n v="504000"/>
    <s v="UNIDAD"/>
    <s v=""/>
  </r>
  <r>
    <x v="28"/>
    <s v="02-02-01-004-003-09"/>
    <n v="10"/>
    <s v="Materiales y suministros - Otras máquinas para usos generales y sus partes y piezas"/>
    <s v="FILTRO DE AIRE GATOR"/>
    <n v="40161505"/>
    <s v="Selección abreviada subasta inversa (No disponible)"/>
    <n v="4"/>
    <n v="7"/>
    <n v="3"/>
    <n v="360000"/>
    <s v="UNIDAD"/>
    <s v=""/>
  </r>
  <r>
    <x v="28"/>
    <s v="02-02-01-004-003-09"/>
    <n v="10"/>
    <s v="Materiales y suministros - Otras máquinas para usos generales y sus partes y piezas"/>
    <s v="FILTRO DE AIRE MONTACARGA"/>
    <n v="40161505"/>
    <s v="Selección abreviada subasta inversa (No disponible)"/>
    <n v="4"/>
    <n v="7"/>
    <n v="10"/>
    <n v="2300000"/>
    <s v="UNIDAD"/>
    <s v=""/>
  </r>
  <r>
    <x v="28"/>
    <s v="02-02-01-004-003-09"/>
    <n v="10"/>
    <s v="Materiales y suministros - Otras máquinas para usos generales y sus partes y piezas"/>
    <s v="FILTRO DE AIRE PLANTA HOBART-TLD"/>
    <n v="40161505"/>
    <s v="Selección abreviada subasta inversa (No disponible)"/>
    <n v="4"/>
    <n v="7"/>
    <n v="4"/>
    <n v="1120000"/>
    <s v="UNIDAD"/>
    <s v=""/>
  </r>
  <r>
    <x v="28"/>
    <s v="02-02-01-004-003-09"/>
    <n v="10"/>
    <s v="Materiales y suministros - Otras máquinas para usos generales y sus partes y piezas"/>
    <s v="FILTRO DE AIRE POLARIS"/>
    <n v="40161505"/>
    <s v="Selección abreviada subasta inversa (No disponible)"/>
    <n v="4"/>
    <n v="7"/>
    <n v="3"/>
    <n v="390000"/>
    <s v="UNIDAD"/>
    <s v=""/>
  </r>
  <r>
    <x v="28"/>
    <s v="02-02-01-004-003-09"/>
    <n v="10"/>
    <s v="Materiales y suministros - Otras máquinas para usos generales y sus partes y piezas"/>
    <s v="FILTRO DE COMBUSTIBLE FLOOD LIGHT"/>
    <n v="40161513"/>
    <s v="Selección abreviada subasta inversa (No disponible)"/>
    <n v="4"/>
    <n v="7"/>
    <n v="4"/>
    <n v="180000"/>
    <s v="UNIDAD"/>
    <s v=""/>
  </r>
  <r>
    <x v="28"/>
    <s v="02-02-01-004-003-09"/>
    <n v="10"/>
    <s v="Materiales y suministros - Otras máquinas para usos generales y sus partes y piezas"/>
    <s v="FILTRO DE COMBUSTIBLE GATOR"/>
    <n v="40161513"/>
    <s v="Selección abreviada subasta inversa (No disponible)"/>
    <n v="4"/>
    <n v="7"/>
    <n v="3"/>
    <n v="216000"/>
    <s v="UNIDAD"/>
    <s v=""/>
  </r>
  <r>
    <x v="28"/>
    <s v="02-02-01-004-003-09"/>
    <n v="10"/>
    <s v="Materiales y suministros - Otras máquinas para usos generales y sus partes y piezas"/>
    <s v="FILTRO DE COMBUSTIBLE MONTACARGA"/>
    <n v="40161513"/>
    <s v="Selección abreviada subasta inversa (No disponible)"/>
    <n v="4"/>
    <n v="7"/>
    <n v="10"/>
    <n v="2200000"/>
    <s v="UNIDAD"/>
    <s v=""/>
  </r>
  <r>
    <x v="28"/>
    <s v="02-02-01-004-003-09"/>
    <n v="10"/>
    <s v="Materiales y suministros - Otras máquinas para usos generales y sus partes y piezas"/>
    <s v="FILTRO DE COMBUSTIBLE PLANTA "/>
    <n v="40161513"/>
    <s v="Selección abreviada subasta inversa (No disponible)"/>
    <n v="4"/>
    <n v="7"/>
    <n v="4"/>
    <n v="1200000"/>
    <s v="UNIDAD"/>
    <s v=""/>
  </r>
  <r>
    <x v="28"/>
    <s v="02-02-01-004-003-09"/>
    <n v="10"/>
    <s v="Materiales y suministros - Otras máquinas para usos generales y sus partes y piezas"/>
    <s v="FILTRO DE COMBUSTIBLE POLARIS"/>
    <n v="40161513"/>
    <s v="Selección abreviada subasta inversa (No disponible)"/>
    <n v="4"/>
    <n v="7"/>
    <n v="3"/>
    <n v="330000"/>
    <s v="UNIDAD"/>
    <s v=""/>
  </r>
  <r>
    <x v="28"/>
    <s v="02-02-01-004-006-02"/>
    <n v="10"/>
    <s v="Materiales y suministros - Aparatos de control eléctrico y distribución de electricidad y sus partes y piezas"/>
    <s v="FUSIBLE DOBLE CONTACTO 10 AMPERIOS"/>
    <n v="39121622"/>
    <s v="Selección abreviada subasta inversa (No disponible)"/>
    <n v="4"/>
    <n v="7"/>
    <n v="20"/>
    <n v="5000"/>
    <s v="UNIDAD"/>
    <s v=""/>
  </r>
  <r>
    <x v="28"/>
    <s v="02-02-01-004-006-02"/>
    <n v="10"/>
    <s v="Materiales y suministros - Aparatos de control eléctrico y distribución de electricidad y sus partes y piezas"/>
    <s v="FUSIBLE DOBLE CONTACTO 15 AMPERIOS"/>
    <n v="39121622"/>
    <s v="Selección abreviada subasta inversa (No disponible)"/>
    <n v="4"/>
    <n v="7"/>
    <n v="20"/>
    <n v="5000"/>
    <s v="UNIDAD"/>
    <s v=""/>
  </r>
  <r>
    <x v="28"/>
    <s v="02-02-01-004-006-02"/>
    <n v="10"/>
    <s v="Materiales y suministros - Aparatos de control eléctrico y distribución de electricidad y sus partes y piezas"/>
    <s v="FUSIBLE DOBLE CONTACTO 20 AMPERIOS"/>
    <n v="39121622"/>
    <s v="Selección abreviada subasta inversa (No disponible)"/>
    <n v="4"/>
    <n v="7"/>
    <n v="20"/>
    <n v="5000"/>
    <s v="UNIDAD"/>
    <s v=""/>
  </r>
  <r>
    <x v="28"/>
    <s v="02-02-01-004-006-02"/>
    <n v="10"/>
    <s v="Materiales y suministros - Aparatos de control eléctrico y distribución de electricidad y sus partes y piezas"/>
    <s v="FUSIBLE DOBLE CONTACTO 25 AMPERIOS"/>
    <n v="39121622"/>
    <s v="Selección abreviada subasta inversa (No disponible)"/>
    <n v="4"/>
    <n v="7"/>
    <n v="20"/>
    <n v="5000"/>
    <s v="UNIDAD"/>
    <s v=""/>
  </r>
  <r>
    <x v="28"/>
    <s v="02-02-01-004-006-02"/>
    <n v="10"/>
    <s v="Materiales y suministros - Aparatos de control eléctrico y distribución de electricidad y sus partes y piezas"/>
    <s v="FUSIBLE DOBLE CONTACTO 30 AMPERIOS"/>
    <n v="39121622"/>
    <s v="Selección abreviada subasta inversa (No disponible)"/>
    <n v="4"/>
    <n v="7"/>
    <n v="20"/>
    <n v="5000"/>
    <s v="UNIDAD"/>
    <s v=""/>
  </r>
  <r>
    <x v="28"/>
    <s v="02-02-01-004-006-02"/>
    <n v="10"/>
    <s v="Materiales y suministros - Aparatos de control eléctrico y distribución de electricidad y sus partes y piezas"/>
    <s v="FUSIBLE DOBLE CONTACTO 5 AMPERIOS"/>
    <n v="39121622"/>
    <s v="Selección abreviada subasta inversa (No disponible)"/>
    <n v="4"/>
    <n v="7"/>
    <n v="20"/>
    <n v="5000"/>
    <s v="UNIDAD"/>
    <s v=""/>
  </r>
  <r>
    <x v="28"/>
    <s v="02-02-01-003-005-03"/>
    <n v="10"/>
    <s v="Materiales y suministros - Jabón, preparados para limpieza, perfumes y preparados de tocador"/>
    <s v="GRASA ALTAS TEMPERATURAS REF XHP-222"/>
    <n v="15121902"/>
    <s v="Selección abreviada subasta inversa (No disponible)"/>
    <n v="4"/>
    <n v="7"/>
    <n v="5"/>
    <n v="525000"/>
    <s v="UNIDAD"/>
    <s v=""/>
  </r>
  <r>
    <x v="28"/>
    <s v="02-02-01-003-006-02"/>
    <n v="10"/>
    <s v="Materiales y suministros - Otros productos de caucho"/>
    <s v="GUANTE DE NITRILO PSD-NI8-L PRESENTACION POR CAJAS DE 100 PARES"/>
    <n v="46181541"/>
    <s v="Selección abreviada subasta inversa (No disponible)"/>
    <n v="4"/>
    <n v="7"/>
    <n v="5"/>
    <n v="800000"/>
    <s v="UNIDAD"/>
    <s v=""/>
  </r>
  <r>
    <x v="28"/>
    <s v="02-02-01-004-003-09"/>
    <n v="10"/>
    <s v="Materiales y suministros - Otras máquinas para usos generales y sus partes y piezas"/>
    <s v="INDICADOR AMPERIOS DC P/N W - 8061A - 13"/>
    <n v="41111900"/>
    <s v="Selección abreviada subasta inversa (No disponible)"/>
    <n v="1"/>
    <n v="3"/>
    <n v="2"/>
    <n v="1540000"/>
    <s v="UNIDAD"/>
    <s v=""/>
  </r>
  <r>
    <x v="28"/>
    <s v="02-02-01-004-003-09"/>
    <n v="10"/>
    <s v="Materiales y suministros - Otras máquinas para usos generales y sus partes y piezas"/>
    <s v="INDICADOR PRESION DE ACEITE P/N 114120"/>
    <n v="25174415"/>
    <s v="Selección abreviada subasta inversa (No disponible)"/>
    <n v="1"/>
    <n v="3"/>
    <n v="2"/>
    <n v="600000"/>
    <s v="UNIDAD"/>
    <s v=""/>
  </r>
  <r>
    <x v="28"/>
    <s v="02-02-01-004-003-09"/>
    <n v="10"/>
    <s v="Materiales y suministros - Otras máquinas para usos generales y sus partes y piezas"/>
    <s v="INDICADOR TEMPERATURA DE AGUA P/N 8007"/>
    <n v="41112222"/>
    <s v="Selección abreviada subasta inversa (No disponible)"/>
    <n v="1"/>
    <n v="3"/>
    <n v="2"/>
    <n v="1200000"/>
    <s v="UNIDAD"/>
    <s v=""/>
  </r>
  <r>
    <x v="28"/>
    <s v="02-02-01-004-003-09"/>
    <n v="10"/>
    <s v="Materiales y suministros - Otras máquinas para usos generales y sus partes y piezas"/>
    <s v="INDICADOR VOLTAJE DC P/N W - 8063A - 3"/>
    <n v="41111900"/>
    <s v="Selección abreviada subasta inversa (No disponible)"/>
    <n v="1"/>
    <n v="3"/>
    <n v="2"/>
    <n v="1502000"/>
    <s v="UNIDAD"/>
    <s v=""/>
  </r>
  <r>
    <x v="28"/>
    <s v="02-02-01-003-005-04"/>
    <n v="10"/>
    <s v="Materiales y suministros - Productos químicos n. C. P."/>
    <s v="INHIBIDOR  DE CORROSION  SP 350 PRESENTACION EN SPRAY DE 16 ONZAS"/>
    <n v="12163600"/>
    <s v="Selección abreviada subasta inversa (No disponible)"/>
    <n v="4"/>
    <n v="7"/>
    <n v="12"/>
    <n v="600000"/>
    <s v="UNIDAD"/>
    <s v=""/>
  </r>
  <r>
    <x v="28"/>
    <s v="02-02-01-003-005-04"/>
    <n v="10"/>
    <s v="Materiales y suministros - Productos químicos n. C. P."/>
    <s v="INHIBIDOR  DE CORROSION  SP 400 PRESENTACION EN SPRAY DE 16 ONZAS"/>
    <n v="12163600"/>
    <s v="Selección abreviada subasta inversa (No disponible)"/>
    <n v="4"/>
    <n v="7"/>
    <n v="50"/>
    <n v="2500000"/>
    <s v="UNIDAD"/>
    <s v=""/>
  </r>
  <r>
    <x v="28"/>
    <s v="02-02-01-004-002"/>
    <n v="10"/>
    <s v="Materiales y suministros - Productos metálicos elaborados (excepto maquinaria y equipo)"/>
    <s v="KIT DE DESPINCHE LLANTAS SELLOMATIC"/>
    <n v="23271709"/>
    <s v="Selección abreviada subasta inversa (No disponible)"/>
    <n v="4"/>
    <n v="6"/>
    <n v="1"/>
    <n v="1500000"/>
    <s v="UNIDAD"/>
    <s v=""/>
  </r>
  <r>
    <x v="28"/>
    <s v="02-02-01-003-005-04"/>
    <n v="10"/>
    <s v="Materiales y suministros - Productos químicos n. C. P."/>
    <s v="LIMPIADOR DE CONTACTOS ELECTRONICOS PRESENTACION EN AEROSOL X 301 ML"/>
    <n v="47131825"/>
    <s v="Selección abreviada subasta inversa (No disponible)"/>
    <n v="4"/>
    <n v="7"/>
    <n v="60"/>
    <n v="2280000"/>
    <s v="UNIDAD"/>
    <s v=""/>
  </r>
  <r>
    <x v="28"/>
    <s v="02-02-01-003-005-03"/>
    <n v="10"/>
    <s v="Materiales y suministros - Jabón, preparados para limpieza, perfumes y preparados de tocador"/>
    <s v="LIMPIADOR DE MANOS PRESENTACION GALON POR CAJA DE 4 UNIDADES P/N 10229409"/>
    <n v="53131627"/>
    <s v="Selección abreviada subasta inversa (No disponible)"/>
    <n v="4"/>
    <n v="7"/>
    <n v="5"/>
    <n v="2350000"/>
    <s v="UNIDAD"/>
    <s v=""/>
  </r>
  <r>
    <x v="28"/>
    <s v="02-02-01-003-005-03"/>
    <n v="10"/>
    <s v="Materiales y suministros - Jabón, preparados para limpieza, perfumes y preparados de tocador"/>
    <s v="LIMPIAVIDRIOS PRIST ACRYLIC, PLASTIC AND GLASS CLEANER 13 ONZAS "/>
    <n v="47131824"/>
    <s v="Selección abreviada subasta inversa (No disponible)"/>
    <n v="4"/>
    <n v="7"/>
    <n v="24"/>
    <n v="3288000"/>
    <s v="UNIDAD"/>
    <s v=""/>
  </r>
  <r>
    <x v="28"/>
    <s v="02-02-01-003-005-04"/>
    <n v="10"/>
    <s v="Materiales y suministros - Productos químicos n. C. P."/>
    <s v="LIQUIDO REFRIGERANTE PARA RADIADOR"/>
    <n v="25174004"/>
    <s v="Selección abreviada subasta inversa (No disponible)"/>
    <n v="4"/>
    <n v="7"/>
    <n v="10"/>
    <n v="220000"/>
    <s v="GALON"/>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PRESENTACION EN SPRAY WD-40 DE 400 ML "/>
    <n v="15121514"/>
    <s v="Selección abreviada subasta inversa (No disponible)"/>
    <n v="4"/>
    <n v="7"/>
    <n v="60"/>
    <n v="1560000"/>
    <s v="UNIDAD"/>
    <s v=""/>
  </r>
  <r>
    <x v="28"/>
    <s v="02-02-01-003-006-09"/>
    <n v="10"/>
    <s v="Materiales y suministros - Otros productos plásticos"/>
    <s v="MANGUERA PARA AGUA DE 3/4 CON ALMA DE NYLON DE 300 PSI"/>
    <n v="40142020"/>
    <s v="Selección abreviada subasta inversa (No disponible)"/>
    <n v="1"/>
    <n v="3"/>
    <n v="20"/>
    <n v="440000"/>
    <s v="METRO"/>
    <s v=""/>
  </r>
  <r>
    <x v="28"/>
    <s v="02-02-02-008-007-01-5"/>
    <n v="10"/>
    <s v="Adquisición de servicios - Servicios de mantenimiento y reparación de otra maquinaria y otro equipo"/>
    <s v="MANTENIMIENTO ANUAL 1500 HORAS PLANTA AUXILIAR 115 VAC / 28VDC 60 KVA AMD 0172"/>
    <n v="73152108"/>
    <s v="Selección abreviada menor cuantía"/>
    <n v="4"/>
    <n v="7"/>
    <n v="1"/>
    <n v="5000000"/>
    <s v="GLOBAL"/>
    <s v=""/>
  </r>
  <r>
    <x v="28"/>
    <s v="02-02-02-008-007-01-5"/>
    <n v="10"/>
    <s v="Adquisición de servicios - Servicios de mantenimiento y reparación de otra maquinaria y otro equipo"/>
    <s v="MANTENIMIENTO ANUAL 1500 HORAS PLANTA AUXILIAR 115 VAC / 28VDC 60 KVA AMD 0204 "/>
    <n v="73152108"/>
    <s v="Selección abreviada menor cuantía"/>
    <n v="4"/>
    <n v="7"/>
    <n v="1"/>
    <n v="5000000"/>
    <s v="GLOBAL"/>
    <s v=""/>
  </r>
  <r>
    <x v="28"/>
    <s v="02-02-02-008-007-01-5"/>
    <n v="10"/>
    <s v="Adquisición de servicios - Servicios de mantenimiento y reparación de otra maquinaria y otro equipo"/>
    <s v="MANTENIMIENTO ANUAL 1500 HORAS PLANTA AUXILIAR 115 VAC / 28VDC 60 KVA AMD 0205"/>
    <n v="73152108"/>
    <s v="Selección abreviada menor cuantía"/>
    <n v="4"/>
    <n v="7"/>
    <n v="1"/>
    <n v="5000000"/>
    <s v="GLOBAL"/>
    <s v=""/>
  </r>
  <r>
    <x v="28"/>
    <s v="02-02-02-008-007-01-5"/>
    <n v="10"/>
    <s v="Adquisición de servicios - Servicios de mantenimiento y reparación de otra maquinaria y otro equipo"/>
    <s v="MANTENIMIENTO ANUAL 1500 HORAS PLANTA AUXILIAR 28VDC 60 KVA AMD 0116"/>
    <n v="73152108"/>
    <s v="Selección abreviada menor cuantía"/>
    <n v="4"/>
    <n v="7"/>
    <n v="1"/>
    <n v="5000000"/>
    <s v="GLOBAL"/>
    <s v=""/>
  </r>
  <r>
    <x v="28"/>
    <s v="02-02-02-008-007-01-5"/>
    <n v="10"/>
    <s v="Adquisición de servicios - Servicios de mantenimiento y reparación de otra maquinaria y otro equipo"/>
    <s v="MANTENIMIENTO ANUAL DE 1500 HORAS REFLECTOR DE ILUMINACION 0252MXL04 AMD 1520"/>
    <n v="73152108"/>
    <s v="Selección abreviada menor cuantía"/>
    <n v="4"/>
    <n v="7"/>
    <n v="1"/>
    <n v="2000000"/>
    <s v="GLOBAL"/>
    <s v=""/>
  </r>
  <r>
    <x v="28"/>
    <s v="02-02-02-008-007-01-5"/>
    <n v="10"/>
    <s v="Adquisición de servicios - Servicios de mantenimiento y reparación de otra maquinaria y otro equipo"/>
    <s v="MANTENIMIENTO ANUAL DE 1500 HORAS REFLECTOR DE ILUMINACION 668255IN-0608 AMD 1529"/>
    <n v="72151511"/>
    <s v="Selección abreviada menor cuantía"/>
    <n v="4"/>
    <n v="7"/>
    <n v="1"/>
    <n v="2400000"/>
    <s v="GLOBAL"/>
    <s v=""/>
  </r>
  <r>
    <x v="28"/>
    <s v="02-02-02-008-007-01-5"/>
    <n v="10"/>
    <s v="Adquisición de servicios - Servicios de mantenimiento y reparación de otra maquinaria y otro equipo"/>
    <s v="MANTENIMIENTO INSPECCIÓN DE 500 HORAS VEHÍCULO UTILITARIO GATOR"/>
    <n v="78181500"/>
    <s v="Selección abreviada menor cuantía"/>
    <n v="4"/>
    <n v="7"/>
    <n v="1"/>
    <n v="4000000"/>
    <s v="GLOBAL"/>
    <s v=""/>
  </r>
  <r>
    <x v="28"/>
    <s v="02-02-02-008-007-01-5"/>
    <n v="10"/>
    <s v="Adquisición de servicios - Servicios de mantenimiento y reparación de otra maquinaria y otro equipo"/>
    <s v="MANTENIMIENTO PREVENTIVO ANUAL (1500 HORAS ) MONTACARGAS F006D02823S AMD 0967"/>
    <n v="78181500"/>
    <s v="Selección abreviada menor cuantía"/>
    <n v="4"/>
    <n v="7"/>
    <n v="1"/>
    <n v="4500000"/>
    <s v="GLOBAL"/>
    <s v=""/>
  </r>
  <r>
    <x v="28"/>
    <s v="02-02-02-008-007-01-5"/>
    <n v="10"/>
    <s v="Adquisición de servicios - Servicios de mantenimiento y reparación de otra maquinaria y otro equipo"/>
    <s v="MANTENIMIENTO PREVENTIVO ANUAL (1500 HORAS ) MONTACARGAS J006V02043G AMD 0920"/>
    <n v="78181500"/>
    <s v="Selección abreviada menor cuantía"/>
    <n v="4"/>
    <n v="7"/>
    <n v="1"/>
    <n v="4500000"/>
    <s v="GLOBAL"/>
    <s v=""/>
  </r>
  <r>
    <x v="28"/>
    <s v="02-02-02-008-007-01-5"/>
    <n v="10"/>
    <s v="Adquisición de servicios - Servicios de mantenimiento y reparación de otra maquinaria y otro equipo"/>
    <s v="MANTENIMIENTO PREVENTIVO ANUAL (1500 HORAS ) MONTACARGAS K006V02776M AMD 0609"/>
    <n v="78181500"/>
    <s v="Selección abreviada menor cuantía"/>
    <n v="4"/>
    <n v="7"/>
    <n v="1"/>
    <n v="4500000"/>
    <s v="GLOBAL"/>
    <s v=""/>
  </r>
  <r>
    <x v="28"/>
    <s v="02-02-02-008-007-01-5"/>
    <n v="10"/>
    <s v="Adquisición de servicios - Servicios de mantenimiento y reparación de otra maquinaria y otro equipo"/>
    <s v="MANTENIMIENTO PREVENTIVO ANUAL (1500 HORAS) TRACTOR HARLAN 12053 AMD 0537"/>
    <n v="78181500"/>
    <s v="Selección abreviada menor cuantía"/>
    <n v="4"/>
    <n v="7"/>
    <n v="1"/>
    <n v="4500000"/>
    <s v="GLOBAL"/>
    <s v=""/>
  </r>
  <r>
    <x v="28"/>
    <s v="02-02-02-008-007-01-5"/>
    <n v="10"/>
    <s v="Adquisición de servicios - Servicios de mantenimiento y reparación de otra maquinaria y otro equipo"/>
    <s v="MANTENIMIENTO PREVENTIVO ANUAL (1500 HORAS) TRACTOR TUG 2019120 AMD 0570"/>
    <n v="78181500"/>
    <s v="Selección abreviada menor cuantía"/>
    <n v="4"/>
    <n v="7"/>
    <n v="1"/>
    <n v="4500000"/>
    <s v="GLOBAL"/>
    <s v=""/>
  </r>
  <r>
    <x v="28"/>
    <s v="02-02-02-008-007-01-5"/>
    <n v="10"/>
    <s v="Adquisición de servicios - Servicios de mantenimiento y reparación de otra maquinaria y otro equipo"/>
    <s v="MANTENIMIENTO PREVENTIVO ANUAL COMPRESOR 39SUT100 "/>
    <n v="72154101"/>
    <s v="Selección abreviada menor cuantía"/>
    <n v="4"/>
    <n v="7"/>
    <n v="1"/>
    <n v="5000000"/>
    <s v="GLOBAL"/>
    <s v=""/>
  </r>
  <r>
    <x v="28"/>
    <s v="02-02-02-008-007-01-5"/>
    <n v="10"/>
    <s v="Adquisición de servicios - Servicios de mantenimiento y reparación de otra maquinaria y otro equipo"/>
    <s v="MANTENIMIENTO PREVENTIVO ANUAL ESCALERA HUDRAULIZA TIPO B1 282 ANH 0279 "/>
    <n v="73152101"/>
    <s v="Selección abreviada menor cuantía"/>
    <n v="4"/>
    <n v="7"/>
    <n v="1"/>
    <n v="2000000"/>
    <s v="GLOBAL"/>
    <s v=""/>
  </r>
  <r>
    <x v="28"/>
    <s v="02-02-02-008-007-01-5"/>
    <n v="10"/>
    <s v="Adquisición de servicios - Servicios de mantenimiento y reparación de otra maquinaria y otro equipo"/>
    <s v="MANTENIMIENTO PREVENTIVO ANUAL HIDROLAVADORA DE AERONAVES "/>
    <n v="73152101"/>
    <s v="Selección abreviada menor cuantía"/>
    <n v="4"/>
    <n v="7"/>
    <n v="1"/>
    <n v="2100000"/>
    <s v="GLOBAL"/>
    <s v=""/>
  </r>
  <r>
    <x v="28"/>
    <s v="02-02-02-008-007-01-5"/>
    <n v="10"/>
    <s v="Adquisición de servicios - Servicios de mantenimiento y reparación de otra maquinaria y otro equipo"/>
    <s v="MANTENIMIENTO PREVENTIVO ANUAL HIDROLAVADORA DE AERONAVES 010079 AME 0047"/>
    <n v="73152101"/>
    <s v="Selección abreviada menor cuantía"/>
    <n v="4"/>
    <n v="7"/>
    <n v="1"/>
    <n v="2100000"/>
    <s v="GLOBAL"/>
    <s v=""/>
  </r>
  <r>
    <x v="28"/>
    <s v="02-02-02-008-007-01-5"/>
    <n v="10"/>
    <s v="Adquisición de servicios - Servicios de mantenimiento y reparación de otra maquinaria y otro equipo"/>
    <s v="MANTENIMIENTO PREVENTIVO ANUAL PLATAFORMA TIPO B4 "/>
    <n v="73152101"/>
    <s v="Selección abreviada menor cuantía"/>
    <n v="4"/>
    <n v="7"/>
    <n v="1"/>
    <n v="4000000"/>
    <s v="GLOBAL"/>
    <s v=""/>
  </r>
  <r>
    <x v="28"/>
    <s v="02-02-02-008-007-01-5"/>
    <n v="10"/>
    <s v="Adquisición de servicios - Servicios de mantenimiento y reparación de otra maquinaria y otro equipo"/>
    <s v="MANTENIMIENTO PREVENTIVO APROVISIONADOR DE NITROGENO"/>
    <n v="73152101"/>
    <s v="Selección abreviada menor cuantía"/>
    <n v="4"/>
    <n v="7"/>
    <n v="1"/>
    <n v="2200000"/>
    <s v="GLOBAL"/>
    <s v=""/>
  </r>
  <r>
    <x v="28"/>
    <s v="02-02-02-008-007-01-5"/>
    <n v="10"/>
    <s v="Adquisición de servicios - Servicios de mantenimiento y reparación de otra maquinaria y otro equipo"/>
    <s v="MANTENIMIENTO PREVENTIVO APROVISIONADOR DE OXIGENO "/>
    <n v="73152101"/>
    <s v="Selección abreviada menor cuantía"/>
    <n v="4"/>
    <n v="7"/>
    <n v="1"/>
    <n v="2200000"/>
    <s v="GLOBAL"/>
    <s v=""/>
  </r>
  <r>
    <x v="28"/>
    <s v="02-02-02-008-007-01-5"/>
    <n v="10"/>
    <s v="Adquisición de servicios - Servicios de mantenimiento y reparación de otra maquinaria y otro equipo"/>
    <s v="MANTENIMIENTO PREVENTIVO DE BARRAS DE ARRASTRE DE AC-47 HUEY II Y C-182R"/>
    <n v="78181500"/>
    <s v="Selección abreviada menor cuantía"/>
    <n v="4"/>
    <n v="7"/>
    <n v="1"/>
    <n v="3000000"/>
    <s v="GLOBAL"/>
    <s v=""/>
  </r>
  <r>
    <x v="28"/>
    <s v="02-02-02-008-007-01-5"/>
    <n v="10"/>
    <s v="Adquisición de servicios - Servicios de mantenimiento y reparación de otra maquinaria y otro equipo"/>
    <s v="MANTENIMIENTO PREVENTIVO GRUA HANGAR CAP 3 TONELADAS REF KITO ERM 030L"/>
    <n v="78181500"/>
    <s v="Selección abreviada menor cuantía"/>
    <n v="4"/>
    <n v="7"/>
    <n v="1"/>
    <n v="4500000"/>
    <s v="GLOBAL"/>
    <s v=""/>
  </r>
  <r>
    <x v="28"/>
    <s v="02-02-02-008-007-01-5"/>
    <n v="10"/>
    <s v="Adquisición de servicios - Servicios de mantenimiento y reparación de otra maquinaria y otro equipo"/>
    <s v="MANTENIMIENTO PREVENTIVO Y CORRECTIVO CARRO  POLARIS "/>
    <n v="78181500"/>
    <s v="Selección abreviada menor cuantía"/>
    <n v="4"/>
    <n v="7"/>
    <n v="1"/>
    <n v="4000000"/>
    <s v="GLOBAL"/>
    <s v=""/>
  </r>
  <r>
    <x v="28"/>
    <s v="02-02-02-008-007-01-5"/>
    <n v="10"/>
    <s v="Adquisición de servicios - Servicios de mantenimiento y reparación de otra maquinaria y otro equipo"/>
    <s v="MANTENIMIENTO PREVENTIVO Y CORRECTIVO CARRO LEVANTA BOMBAS "/>
    <n v="78181500"/>
    <s v="Selección abreviada menor cuantía"/>
    <n v="4"/>
    <n v="7"/>
    <n v="1"/>
    <n v="5000000"/>
    <s v="GLOBAL"/>
    <s v=""/>
  </r>
  <r>
    <x v="28"/>
    <s v="02-02-02-008-007-01-5"/>
    <n v="10"/>
    <s v="Adquisición de servicios - Servicios de mantenimiento y reparación de otra maquinaria y otro equipo"/>
    <s v="MANTENIMIENTO PREVENTIVO Y CORRECTIVO CARRO LEVANTA BOMBAS 1092 AMD 0940"/>
    <n v="78181500"/>
    <s v="Selección abreviada menor cuantía"/>
    <n v="4"/>
    <n v="7"/>
    <n v="1"/>
    <n v="5000000"/>
    <s v="GLOBAL"/>
    <s v=""/>
  </r>
  <r>
    <x v="28"/>
    <s v="02-02-02-008-007-01-5"/>
    <n v="10"/>
    <s v="Adquisición de servicios - Servicios de mantenimiento y reparación de otra maquinaria y otro equipo"/>
    <s v="MANTENIMIENTO RECUPERATIVO (GENERADOR)  PLANTA AUXILIAR 115 VAC / 28VDC 60 KVA AMD 0172"/>
    <n v="78181500"/>
    <s v="Selección abreviada menor cuantía"/>
    <n v="4"/>
    <n v="7"/>
    <n v="1"/>
    <n v="7000000"/>
    <s v="GLOBAL"/>
    <s v=""/>
  </r>
  <r>
    <x v="28"/>
    <s v="02-02-02-008-007-01-5"/>
    <n v="10"/>
    <s v="Adquisición de servicios - Servicios de mantenimiento y reparación de otra maquinaria y otro equipo"/>
    <s v="MANTENIMIENTO RECUPERATIVO (GENERADOR)  PLANTA AUXILIAR 115 VAC / 28VDC 60 KVA AMD 0204 "/>
    <n v="78181500"/>
    <s v="Selección abreviada menor cuantía"/>
    <n v="4"/>
    <n v="7"/>
    <n v="1"/>
    <n v="7000000"/>
    <s v="GLOBAL"/>
    <s v=""/>
  </r>
  <r>
    <x v="28"/>
    <s v="02-02-02-008-007-01-5"/>
    <n v="10"/>
    <s v="Adquisición de servicios - Servicios de mantenimiento y reparación de otra maquinaria y otro equipo"/>
    <s v="MANTENIMIENTO RECUPERATIVO (GENERADOR)  PLANTA AUXILIAR 115 VAC / 28VDC 60 KVA AMD 0205"/>
    <n v="78181500"/>
    <s v="Selección abreviada menor cuantía"/>
    <n v="4"/>
    <n v="7"/>
    <n v="1"/>
    <n v="7000000"/>
    <s v="GLOBAL"/>
    <s v=""/>
  </r>
  <r>
    <x v="28"/>
    <s v="02-02-02-008-007-01-5"/>
    <n v="10"/>
    <s v="Adquisición de servicios - Servicios de mantenimiento y reparación de otra maquinaria y otro equipo"/>
    <s v="MANTENIMIENTO RECUPERATIVO (GENERADOR) PLANTA AUXILIAR 28VDC 60 KVA AMD 0116"/>
    <n v="78181500"/>
    <s v="Selección abreviada menor cuantía"/>
    <n v="4"/>
    <n v="7"/>
    <n v="1"/>
    <n v="7000000"/>
    <s v="GLOBAL"/>
    <s v=""/>
  </r>
  <r>
    <x v="28"/>
    <s v="02-02-01-003-004-02"/>
    <n v="10"/>
    <s v="Materiales y suministros - Productos químicos inorgánicos básicos n. C. P."/>
    <s v="NITROGENO GASEOSO METRO CUBICO"/>
    <n v="12141903"/>
    <s v="Mínima cuantía"/>
    <n v="1"/>
    <n v="8"/>
    <n v="110"/>
    <n v="1430000"/>
    <s v="METRO CUBICO"/>
    <s v=""/>
  </r>
  <r>
    <x v="28"/>
    <s v="02-02-01-003-004-02"/>
    <n v="10"/>
    <s v="Materiales y suministros - Productos químicos inorgánicos básicos n. C. P."/>
    <s v="OXIGENO INDUSTRIAL METRO CUBICO"/>
    <n v="12141904"/>
    <s v="Mínima cuantía"/>
    <n v="1"/>
    <n v="8"/>
    <n v="100"/>
    <n v="1250000"/>
    <s v="METRO CUBICO"/>
    <s v=""/>
  </r>
  <r>
    <x v="28"/>
    <s v="02-02-01-003-002-01"/>
    <n v="10"/>
    <s v="Materiales y suministros - Pasta de papel, papel y cartón"/>
    <s v="PAÑO / PAPEL LIMPIEZA ABSORBENTE X 80 WYPALL DE 80 PAÑOS 28X42CM CAJA POR 6 ROLLOS "/>
    <n v="47131502"/>
    <s v="Selección abreviada subasta inversa (No disponible)"/>
    <n v="4"/>
    <n v="7"/>
    <n v="20"/>
    <n v="8000000"/>
    <s v="UNIDAD"/>
    <s v=""/>
  </r>
  <r>
    <x v="28"/>
    <s v="02-02-01-003-006-03"/>
    <n v="10"/>
    <s v="Materiales y suministros - Semimanufacturas de plástico"/>
    <s v="PLASTICO VINIPEL POR ROLLO CALIBRE 0.8 DE 450MTS X 50 CM"/>
    <n v="24141501"/>
    <s v="Selección abreviada subasta inversa (No disponible)"/>
    <n v="4"/>
    <n v="7"/>
    <n v="10"/>
    <n v="550000"/>
    <s v="UNIDAD"/>
    <s v=""/>
  </r>
  <r>
    <x v="28"/>
    <s v="02-02-01-003-005-04"/>
    <n v="10"/>
    <s v="Materiales y suministros - Productos químicos n. C. P."/>
    <s v="SELLANTE KIT (PART A&amp;B) 1440 A2 PRESENTACION EN CUARTOS"/>
    <n v="31211704"/>
    <s v="Selección abreviada subasta inversa (No disponible)"/>
    <n v="4"/>
    <n v="7"/>
    <n v="2"/>
    <n v="1900000"/>
    <s v="UNIDAD"/>
    <s v=""/>
  </r>
  <r>
    <x v="28"/>
    <s v="02-02-01-003-005-04"/>
    <n v="10"/>
    <s v="Materiales y suministros - Productos químicos n. C. P."/>
    <s v="SELLANTE KIT (PART A&amp;B) 1440 B1/2 PRESENTACION EN CUARTOS"/>
    <n v="31211704"/>
    <s v="Selección abreviada subasta inversa (No disponible)"/>
    <n v="4"/>
    <n v="7"/>
    <n v="2"/>
    <n v="1940000"/>
    <s v="UNIDAD"/>
    <s v=""/>
  </r>
  <r>
    <x v="28"/>
    <s v="02-02-01-003-005-04"/>
    <n v="10"/>
    <s v="Materiales y suministros - Productos químicos n. C. P."/>
    <s v="SELLANTE KIT (PART A&amp;B) 1440 B2 PRESENTACION EN CUARTOS"/>
    <n v="31211704"/>
    <s v="Selección abreviada subasta inversa (No disponible)"/>
    <n v="4"/>
    <n v="7"/>
    <n v="2"/>
    <n v="1980000"/>
    <s v="UNIDAD"/>
    <s v=""/>
  </r>
  <r>
    <x v="28"/>
    <s v="02-02-01-003-005-03"/>
    <n v="10"/>
    <s v="Materiales y suministros - Jabón, preparados para limpieza, perfumes y preparados de tocador"/>
    <s v="SHAMPOO TIPO MIL-PRF-87937  TIPO 2 PRESENTACION CANECA DE 55 GALONES"/>
    <n v="47131800"/>
    <s v="Selección abreviada subasta inversa (No disponible)"/>
    <n v="4"/>
    <n v="7"/>
    <n v="4"/>
    <n v="13200000"/>
    <s v="UNIDAD"/>
    <s v=""/>
  </r>
  <r>
    <x v="28"/>
    <s v="02-02-01-003-005-04"/>
    <n v="10"/>
    <s v="Materiales y suministros - Productos químicos n. C. P."/>
    <s v="SILICONA GRIS 5699 CREMA DE 70 ML "/>
    <n v="31133710"/>
    <s v="Selección abreviada subasta inversa (No disponible)"/>
    <n v="4"/>
    <n v="7"/>
    <n v="20"/>
    <n v="760000"/>
    <s v="UNIDAD"/>
    <s v=""/>
  </r>
  <r>
    <x v="28"/>
    <s v="02-02-01-003-005-04"/>
    <n v="10"/>
    <s v="Materiales y suministros - Productos químicos n. C. P."/>
    <s v="SILICONA LIQUIDA PARA CUEROS "/>
    <n v="31133710"/>
    <s v="Selección abreviada subasta inversa (No disponible)"/>
    <n v="4"/>
    <n v="7"/>
    <n v="15"/>
    <n v="300000"/>
    <s v="UNIDAD"/>
    <s v=""/>
  </r>
  <r>
    <x v="28"/>
    <s v="02-02-01-003-005-04"/>
    <n v="10"/>
    <s v="Materiales y suministros - Productos químicos n. C. P."/>
    <s v="SILICONA ROJA RTV 106"/>
    <n v="31133710"/>
    <s v="Selección abreviada subasta inversa (No disponible)"/>
    <n v="4"/>
    <n v="7"/>
    <n v="5"/>
    <n v="710000"/>
    <s v="UNIDAD"/>
    <s v=""/>
  </r>
  <r>
    <x v="28"/>
    <s v="02-02-01-003-005-04"/>
    <n v="10"/>
    <s v="Materiales y suministros - Productos químicos n. C. P."/>
    <s v="SILICONA ROJA RTV 157"/>
    <n v="31133710"/>
    <s v="Selección abreviada subasta inversa (No disponible)"/>
    <n v="4"/>
    <n v="7"/>
    <n v="5"/>
    <n v="925000"/>
    <s v="UNIDAD"/>
    <s v=""/>
  </r>
  <r>
    <x v="28"/>
    <s v="02-02-01-004-007-01"/>
    <n v="10"/>
    <s v="Materiales y suministros - Válvulas y tubos electrónicos; componentes electrónicos; sus partes y piezas"/>
    <s v="TARJETA / BOARD, PC, GENERATOR SET CONTROL, ASSY"/>
    <n v="25191500"/>
    <s v="Selección abreviada subasta inversa (No disponible)"/>
    <n v="4"/>
    <n v="7"/>
    <n v="2"/>
    <n v="3120000"/>
    <s v="UNIDAD"/>
    <s v=""/>
  </r>
  <r>
    <x v="28"/>
    <s v="02-02-01-004-007-01"/>
    <n v="10"/>
    <s v="Materiales y suministros - Válvulas y tubos electrónicos; componentes electrónicos; sus partes y piezas"/>
    <s v="TARJETA REGULADORA DE VOLTAJE P/N 181022C - 5 REV3"/>
    <n v="39121009"/>
    <s v="Selección abreviada subasta inversa (No disponible)"/>
    <n v="1"/>
    <n v="3"/>
    <n v="1"/>
    <n v="1540000"/>
    <s v="UNIDAD"/>
    <s v=""/>
  </r>
  <r>
    <x v="28"/>
    <s v="02-02-01-004-007-01"/>
    <n v="10"/>
    <s v="Materiales y suministros - Válvulas y tubos electrónicos; componentes electrónicos; sus partes y piezas"/>
    <s v="TARJETA REGULADORA DE VOLTAJE P/N 282800B-01 REV1"/>
    <n v="39121009"/>
    <s v="Selección abreviada subasta inversa (No disponible)"/>
    <n v="1"/>
    <n v="3"/>
    <n v="1"/>
    <n v="1470000"/>
    <s v="UNIDAD"/>
    <s v=""/>
  </r>
  <r>
    <x v="28"/>
    <s v="02-02-01-004-007-01"/>
    <n v="10"/>
    <s v="Materiales y suministros - Válvulas y tubos electrónicos; componentes electrónicos; sus partes y piezas"/>
    <s v="TERMOSTATO"/>
    <n v="25191500"/>
    <s v="Selección abreviada subasta inversa (No disponible)"/>
    <n v="4"/>
    <n v="7"/>
    <n v="2"/>
    <n v="1300000"/>
    <s v="UNIDAD"/>
    <s v=""/>
  </r>
  <r>
    <x v="28"/>
    <s v="02-02-01-002-007"/>
    <n v="10"/>
    <s v="Materiales y suministros - Artículos textiles (excepto prendas de vestir)"/>
    <s v="TRAPO COSIDO DE 25 CM X 25 CM BULTO POR 50 KG"/>
    <n v="47131500"/>
    <s v="Selección abreviada subasta inversa (No disponible)"/>
    <n v="4"/>
    <n v="7"/>
    <n v="3"/>
    <n v="600000"/>
    <s v="UNIDAD"/>
    <s v=""/>
  </r>
  <r>
    <x v="2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PRESENTACION POR CANECA "/>
    <n v="47131805"/>
    <s v="Selección abreviada subasta inversa (No disponible)"/>
    <n v="4"/>
    <n v="7"/>
    <n v="2"/>
    <n v="300000"/>
    <s v="UNIDAD"/>
    <s v=""/>
  </r>
  <r>
    <x v="28"/>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RESENTACION EN KILO"/>
    <n v="15121900"/>
    <s v="Selección abreviada subasta inversa (No disponible)"/>
    <n v="4"/>
    <n v="7"/>
    <n v="4"/>
    <n v="56000"/>
    <s v="KILOGRAMO"/>
    <s v=""/>
  </r>
  <r>
    <x v="28"/>
    <s v="02-02-02-006-004"/>
    <n v="10"/>
    <s v="Adquisición de servicios - Servicios de transporte de pasajeros"/>
    <s v="AUXILIO DE MARCHA"/>
    <n v="78111800"/>
    <s v="Mínima cuantía"/>
    <n v="2"/>
    <n v="10"/>
    <n v="1"/>
    <n v="16998276"/>
    <s v="GLOBAL"/>
    <s v=""/>
  </r>
  <r>
    <x v="28"/>
    <s v="02-01-01-004-003-09"/>
    <n v="10"/>
    <s v="Activos fijos - Otras máquinas para usos generales y sus partes y piezas"/>
    <s v="AIRE ACONDICIONADO 12000 BTU TIPO INVERTER MINI SPLIT"/>
    <n v="40101701"/>
    <s v="Selección abreviada subasta inversa (No disponible)"/>
    <n v="3"/>
    <n v="7"/>
    <n v="2"/>
    <n v="5000000"/>
    <s v="UNIDAD"/>
    <s v="NO SOLICITADAS"/>
  </r>
  <r>
    <x v="28"/>
    <s v="02-01-01-004-003-09"/>
    <n v="10"/>
    <s v="Activos fijos - Otras máquinas para usos generales y sus partes y piezas"/>
    <s v="AIRE ACONDICIONADO 24000 BTU TIPO INVERTER MINI SPLIT"/>
    <n v="40101701"/>
    <s v="Selección abreviada subasta inversa (No disponible)"/>
    <n v="3"/>
    <n v="7"/>
    <n v="1"/>
    <n v="3500000"/>
    <s v="UNIDAD"/>
    <s v="NO SOLICITADAS"/>
  </r>
  <r>
    <x v="28"/>
    <s v="02-02-02-009-003-01"/>
    <n v="10"/>
    <s v="Adquisición de servicios - Servicios de salud humana"/>
    <s v="EXAMENES MEDICOS SALUD OCUPACIONAL PERDONAL CIVIL Y UN PERSONAL MILITAR"/>
    <n v="85121502"/>
    <n v="0"/>
    <n v="0"/>
    <n v="0"/>
    <n v="1"/>
    <n v="7060700"/>
    <s v="GLOBAL"/>
    <s v=""/>
  </r>
  <r>
    <x v="28"/>
    <s v="02-02-02-008-007-01-5"/>
    <n v="10"/>
    <s v="Adquisición de servicios - Servicios de mantenimiento y reparación de otra maquinaria y otro equipo"/>
    <s v="MANTENIENTO DUMMIES (CT PAZ)"/>
    <n v="60141012"/>
    <s v="Mínima cuantía"/>
    <n v="2"/>
    <n v="10"/>
    <n v="1"/>
    <n v="1000000"/>
    <s v="GLOBAL"/>
    <s v="NO SOLICITADAS"/>
  </r>
  <r>
    <x v="28"/>
    <s v="02-02-02-008-007-01-5"/>
    <n v="10"/>
    <s v="Adquisición de servicios - Servicios de mantenimiento y reparación de otra maquinaria y otro equipo"/>
    <s v="MANTENIENTO DUMMIES (CT PAZ) - INVENTARIO FT ARES"/>
    <n v="60141012"/>
    <s v="Mínima cuantía"/>
    <n v="2"/>
    <n v="10"/>
    <n v="1"/>
    <n v="1000000"/>
    <s v="GLOBAL"/>
    <s v="NO SOLICITADAS"/>
  </r>
  <r>
    <x v="28"/>
    <s v="02-02-02-008-007-01-5"/>
    <n v="10"/>
    <s v="Adquisición de servicios - Servicios de mantenimiento y reparación de otra maquinaria y otro equipo"/>
    <s v="MANTENIMIENTO DUMMIES SALTARINES "/>
    <n v="60141012"/>
    <s v="Mínima cuantía"/>
    <n v="2"/>
    <n v="10"/>
    <n v="1"/>
    <n v="5000000"/>
    <s v="GLOBAL"/>
    <s v="NO SOLICITADAS"/>
  </r>
  <r>
    <x v="28"/>
    <s v="02-02-02-008-007-01-3"/>
    <n v="10"/>
    <s v="Adquisición de servicios - Servicios de mantenimiento y reparación de computadores y equipo periférico"/>
    <s v="MANTENIMIENTO MAQUINAS REPLICADORAS RISSO"/>
    <n v="81101707"/>
    <s v="Mínima cuantía"/>
    <n v="2"/>
    <n v="10"/>
    <n v="1"/>
    <n v="2500000"/>
    <s v="GLOBAL"/>
    <s v="NO SOLICITADAS"/>
  </r>
  <r>
    <x v="28"/>
    <s v="02-02-02-008-007-01-3"/>
    <n v="10"/>
    <s v="Adquisición de servicios - Servicios de mantenimiento y reparación de computadores y equipo periférico"/>
    <s v="MANTENIMIENTO MAQUINAS REPLICADORAS RISSO - INVENTARIO FT ARES"/>
    <n v="81101707"/>
    <s v="Mínima cuantía"/>
    <n v="2"/>
    <n v="10"/>
    <n v="1"/>
    <n v="2500000"/>
    <s v="GLOBAL"/>
    <s v="NO SOLICITADAS"/>
  </r>
  <r>
    <x v="29"/>
    <s v="02-02-01-003-006-09"/>
    <n v="16"/>
    <s v="Materiales y suministros - Otros productos plásticos"/>
    <s v="SILLAS PARA PREESCOLAR"/>
    <n v="56101522"/>
    <s v="Selección abreviada menor cuantía"/>
    <n v="3"/>
    <n v="6"/>
    <n v="50"/>
    <n v="3132600"/>
    <s v="UNIDAD"/>
    <s v="NO SOLICITADAS"/>
  </r>
  <r>
    <x v="29"/>
    <s v="02-02-01-003-006-09"/>
    <n v="16"/>
    <s v="Materiales y suministros - Otros productos plásticos"/>
    <s v="SILLA PLASTICA"/>
    <n v="56101522"/>
    <s v="Mínima cuantía"/>
    <n v="4"/>
    <n v="4"/>
    <n v="24"/>
    <n v="368880"/>
    <s v="UNIDAD"/>
    <s v="NO SOLICITADAS"/>
  </r>
  <r>
    <x v="29"/>
    <s v="02-02-01-003-006-09"/>
    <n v="16"/>
    <s v="Materiales y suministros - Otros productos plásticos"/>
    <s v="SILLA PLASTICA INFANTIL"/>
    <n v="56101522"/>
    <s v="Mínima cuantía"/>
    <n v="4"/>
    <n v="4"/>
    <n v="24"/>
    <n v="249312"/>
    <s v="UNIDAD"/>
    <s v="NO SOLICITADAS"/>
  </r>
  <r>
    <x v="29"/>
    <s v="02-01-01-003-008-01-2"/>
    <n v="16"/>
    <s v="Activos fijos - Muebles, del tipo utilizado en oficinas"/>
    <s v="ARCHIVADOR"/>
    <n v="56101708"/>
    <s v="Selección abreviada menor cuantía"/>
    <n v="3"/>
    <n v="6"/>
    <n v="1"/>
    <n v="3233170"/>
    <s v="UNIDAD"/>
    <s v="NO SOLICITADAS"/>
  </r>
  <r>
    <x v="29"/>
    <s v="02-01-01-003-008-01-4"/>
    <n v="16"/>
    <s v="Activos fijos - Otros muebles n. C. P."/>
    <s v="MUEBLES PARA LOS SALONES DE PREESCOLAR"/>
    <n v="56101500"/>
    <s v="Selección abreviada menor cuantía"/>
    <n v="3"/>
    <n v="6"/>
    <n v="6"/>
    <n v="19875000"/>
    <s v="UNIDAD"/>
    <s v="NO SOLICITADAS"/>
  </r>
  <r>
    <x v="29"/>
    <s v="02-01-01-003-008-01-4"/>
    <n v="16"/>
    <s v="Activos fijos - Otros muebles n. C. P."/>
    <s v="MUEBLE ORGANIZADOR DE LONCHERAS"/>
    <n v="56101500"/>
    <s v="Selección abreviada menor cuantía"/>
    <n v="3"/>
    <n v="6"/>
    <n v="10"/>
    <n v="6572000"/>
    <s v="UNIDAD"/>
    <s v="NO SOLICITADAS"/>
  </r>
  <r>
    <x v="29"/>
    <s v="02-01-01-003-008-01-4"/>
    <n v="16"/>
    <s v="Activos fijos - Otros muebles n. C. P."/>
    <s v="ESTANTERÍA FLOTANTE PARA COMPUTADOR"/>
    <n v="56101500"/>
    <s v="Selección abreviada menor cuantía"/>
    <n v="3"/>
    <n v="6"/>
    <n v="6"/>
    <n v="985800"/>
    <s v="UNIDAD"/>
    <s v="NO SOLICITADAS"/>
  </r>
  <r>
    <x v="29"/>
    <s v="02-01-01-003-008-01-4"/>
    <n v="16"/>
    <s v="Activos fijos - Otros muebles n. C. P."/>
    <s v="PUPITRE UNIPERSONAL CON SILLA"/>
    <n v="56121506"/>
    <s v="Selección abreviada menor cuantía"/>
    <n v="3"/>
    <n v="6"/>
    <n v="35"/>
    <n v="4768085"/>
    <s v="UNIDAD"/>
    <s v="NO SOLICITADAS"/>
  </r>
  <r>
    <x v="29"/>
    <s v="02-01-01-003-008-01-4"/>
    <n v="16"/>
    <s v="Activos fijos - Otros muebles n. C. P."/>
    <s v="PUPITRE POLIPROPILENO MEDIANO"/>
    <n v="56121506"/>
    <s v="Selección abreviada menor cuantía"/>
    <n v="3"/>
    <n v="6"/>
    <n v="10"/>
    <n v="1173100"/>
    <s v="UNIDAD"/>
    <s v="NO SOLICITADAS"/>
  </r>
  <r>
    <x v="29"/>
    <s v="02-01-01-003-008-01-4"/>
    <n v="16"/>
    <s v="Activos fijos - Otros muebles n. C. P."/>
    <s v="PUPITRE POLIPROPILENO GRANDE"/>
    <n v="56121506"/>
    <s v="Selección abreviada menor cuantía"/>
    <n v="3"/>
    <n v="6"/>
    <n v="20"/>
    <n v="2346200"/>
    <s v="UNIDAD"/>
    <s v="NO SOLICITADAS"/>
  </r>
  <r>
    <x v="29"/>
    <s v="02-01-01-003-008-01-4"/>
    <n v="16"/>
    <s v="Activos fijos - Otros muebles n. C. P."/>
    <s v="PUPITRE POLIPROPILENO UNIVERSITARIO"/>
    <n v="56121506"/>
    <s v="Selección abreviada menor cuantía"/>
    <n v="3"/>
    <n v="6"/>
    <n v="15"/>
    <n v="1759650"/>
    <s v="UNIDAD"/>
    <s v="NO SOLICITADAS"/>
  </r>
  <r>
    <x v="29"/>
    <s v="02-01-01-003-008-01-4"/>
    <n v="16"/>
    <s v="Activos fijos - Otros muebles n. C. P."/>
    <s v="MUEBLE SISTEMA DE PARED"/>
    <n v="56101500"/>
    <s v="Selección abreviada menor cuantía"/>
    <n v="3"/>
    <n v="6"/>
    <n v="1"/>
    <n v="4115957"/>
    <s v="UNIDAD"/>
    <s v="NO SOLICITADAS"/>
  </r>
  <r>
    <x v="29"/>
    <s v="02-02-01-003-006-09"/>
    <n v="16"/>
    <s v="Materiales y suministros - Otros productos plásticos"/>
    <s v="MESA PLASTICA"/>
    <n v="48102009"/>
    <s v="Mínima cuantía"/>
    <n v="4"/>
    <n v="4"/>
    <n v="6"/>
    <n v="521520"/>
    <s v="UNIDAD"/>
    <s v="NO SOLICITADAS"/>
  </r>
  <r>
    <x v="29"/>
    <s v="02-02-01-003-006-09"/>
    <n v="16"/>
    <s v="Materiales y suministros - Otros productos plásticos"/>
    <s v="MESA PLASTICA INFANTIL"/>
    <n v="48102009"/>
    <s v="Mínima cuantía"/>
    <n v="4"/>
    <n v="4"/>
    <n v="6"/>
    <n v="253764"/>
    <s v="UNIDAD"/>
    <s v="NO SOLICITADAS"/>
  </r>
  <r>
    <x v="29"/>
    <s v="02-01-01-003-008-01-5"/>
    <n v="16"/>
    <s v="Activos fijos - Somieres, colchones con muelles, rellenos o guarnecidos interiormente con cualquier material, de caucho o plásticos celulares, recubiertos o no"/>
    <s v="COLCHONETAS PLEGABLES"/>
    <n v="49221506"/>
    <s v="Mínima cuantía"/>
    <n v="4"/>
    <n v="4"/>
    <n v="5"/>
    <n v="9973440"/>
    <s v="UNIDAD"/>
    <s v="NO SOLICITADAS"/>
  </r>
  <r>
    <x v="29"/>
    <s v="02-01-01-003-008-03"/>
    <n v="16"/>
    <s v="Activos fijos - Instrumentos musicales"/>
    <s v="PLATILLO 18&quot;"/>
    <n v="60131401"/>
    <s v="Mínima cuantía"/>
    <n v="4"/>
    <n v="4"/>
    <n v="2"/>
    <n v="1166000"/>
    <s v="UNIDAD"/>
    <s v="NO SOLICITADAS"/>
  </r>
  <r>
    <x v="29"/>
    <s v="02-01-01-003-008-03"/>
    <n v="16"/>
    <s v="Activos fijos - Instrumentos musicales"/>
    <s v="PLATILLO 14&quot;"/>
    <n v="60131401"/>
    <s v="Mínima cuantía"/>
    <n v="4"/>
    <n v="4"/>
    <n v="2"/>
    <n v="1272000"/>
    <s v="UNIDAD"/>
    <s v="NO SOLICITADAS"/>
  </r>
  <r>
    <x v="29"/>
    <s v="02-01-01-003-008-03"/>
    <n v="16"/>
    <s v="Activos fijos - Instrumentos musicales"/>
    <s v="BAQUETAS PARA TIMBAL"/>
    <n v="60131400"/>
    <s v="Mínima cuantía"/>
    <n v="4"/>
    <n v="4"/>
    <n v="10"/>
    <n v="371000"/>
    <s v="UNIDAD"/>
    <s v="NO SOLICITADAS"/>
  </r>
  <r>
    <x v="29"/>
    <s v="02-01-01-003-008-03"/>
    <n v="16"/>
    <s v="Activos fijos - Instrumentos musicales"/>
    <s v="BAQUETAS PARA BATERÍAS"/>
    <n v="60131400"/>
    <s v="Mínima cuantía"/>
    <n v="4"/>
    <n v="4"/>
    <n v="10"/>
    <n v="424000"/>
    <s v="UNIDAD"/>
    <s v="NO SOLICITADAS"/>
  </r>
  <r>
    <x v="29"/>
    <s v="02-01-01-003-008-03"/>
    <n v="16"/>
    <s v="Activos fijos - Instrumentos musicales"/>
    <s v="PARCHE CONGA"/>
    <n v="60131446"/>
    <s v="Mínima cuantía"/>
    <n v="4"/>
    <n v="4"/>
    <n v="4"/>
    <n v="1102400"/>
    <s v="UNIDAD"/>
    <s v="NO SOLICITADAS"/>
  </r>
  <r>
    <x v="29"/>
    <s v="02-01-01-003-008-04"/>
    <n v="16"/>
    <s v="Activos fijos - Artículos de deporte"/>
    <s v="CAPSULAS DE Co2 PARA PISTOLAS DE GAS"/>
    <n v="49131606"/>
    <s v="Mínima cuantía"/>
    <n v="2"/>
    <n v="10"/>
    <n v="346"/>
    <n v="1091284"/>
    <s v="UNIDAD"/>
    <s v="NO SOLICITADAS"/>
  </r>
  <r>
    <x v="29"/>
    <s v="02-01-01-003-008-04"/>
    <n v="16"/>
    <s v="Activos fijos - Artículos de deporte"/>
    <s v="BALINES"/>
    <n v="49131606"/>
    <s v="Mínima cuantía"/>
    <n v="2"/>
    <n v="10"/>
    <n v="3"/>
    <n v="667911"/>
    <s v="UNIDAD"/>
    <s v="NO SOLICITADAS"/>
  </r>
  <r>
    <x v="29"/>
    <s v="02-01-01-003-008-04"/>
    <n v="16"/>
    <s v="Activos fijos - Artículos de deporte"/>
    <s v="BOLAS DE PAINTBALL"/>
    <n v="49131606"/>
    <s v="Mínima cuantía"/>
    <n v="2"/>
    <n v="10"/>
    <n v="11"/>
    <n v="1551275"/>
    <s v="UNIDAD"/>
    <s v="NO SOLICITADAS"/>
  </r>
  <r>
    <x v="29"/>
    <s v="02-01-01-003-008-04"/>
    <n v="16"/>
    <s v="Activos fijos - Artículos de deporte"/>
    <s v="DIÁBOLOS PARA CARABINA"/>
    <n v="49131606"/>
    <s v="Mínima cuantía"/>
    <n v="2"/>
    <n v="10"/>
    <n v="14"/>
    <n v="457380"/>
    <s v="UNIDAD"/>
    <s v="NO SOLICITADAS"/>
  </r>
  <r>
    <x v="29"/>
    <s v="02-01-01-003-008-04"/>
    <n v="16"/>
    <s v="Activos fijos - Artículos de deporte"/>
    <s v="SILUETAS PARA POLÍGONOS"/>
    <n v="49181600"/>
    <s v="Mínima cuantía"/>
    <n v="2"/>
    <n v="10"/>
    <n v="152"/>
    <n v="2281672"/>
    <s v="UNIDAD"/>
    <s v="NO SOLICITADAS"/>
  </r>
  <r>
    <x v="29"/>
    <s v="02-01-01-003-008-04"/>
    <n v="16"/>
    <s v="Activos fijos - Artículos de deporte"/>
    <s v="PLATILLOS DE DEMARCACIÓN"/>
    <n v="49211800"/>
    <s v="Mínima cuantía"/>
    <n v="4"/>
    <n v="4"/>
    <n v="50"/>
    <n v="146850"/>
    <s v="UNIDAD"/>
    <s v="NO SOLICITADAS"/>
  </r>
  <r>
    <x v="29"/>
    <s v="02-01-01-003-008-04"/>
    <n v="16"/>
    <s v="Activos fijos - Artículos de deporte"/>
    <s v="BALÓN VOLEIBOL REF 4500"/>
    <n v="49161608"/>
    <s v="Mínima cuantía"/>
    <n v="4"/>
    <n v="4"/>
    <n v="25"/>
    <n v="4271650"/>
    <s v="UNIDAD"/>
    <s v="NO SOLICITADAS"/>
  </r>
  <r>
    <x v="29"/>
    <s v="02-01-01-003-008-04"/>
    <n v="16"/>
    <s v="Activos fijos - Artículos de deporte"/>
    <s v="BALONES DE FUTBOL N4"/>
    <n v="49161504"/>
    <s v="Mínima cuantía"/>
    <n v="4"/>
    <n v="4"/>
    <n v="20"/>
    <n v="1624680"/>
    <s v="UNIDAD"/>
    <s v="NO SOLICITADAS"/>
  </r>
  <r>
    <x v="29"/>
    <s v="02-01-01-003-008-04"/>
    <n v="16"/>
    <s v="Activos fijos - Artículos de deporte"/>
    <s v="BALÓN DE FUTBOL N3"/>
    <n v="49161504"/>
    <s v="Mínima cuantía"/>
    <n v="4"/>
    <n v="4"/>
    <n v="20"/>
    <n v="1407360"/>
    <s v="UNIDAD"/>
    <s v="NO SOLICITADAS"/>
  </r>
  <r>
    <x v="29"/>
    <s v="02-01-01-003-008-04"/>
    <n v="16"/>
    <s v="Activos fijos - Artículos de deporte"/>
    <s v="ESTRUCTURA BALONCESTO"/>
    <n v="49221508"/>
    <s v="Mínima cuantía"/>
    <n v="4"/>
    <n v="4"/>
    <n v="1"/>
    <n v="16146914"/>
    <s v="UNIDAD"/>
    <s v="NO SOLICITADAS"/>
  </r>
  <r>
    <x v="29"/>
    <s v="02-01-01-003-008-04"/>
    <n v="16"/>
    <s v="Activos fijos - Artículos de deporte"/>
    <s v="BALÓN ESPUMA"/>
    <n v="49161504"/>
    <s v="Mínima cuantía"/>
    <n v="4"/>
    <n v="4"/>
    <n v="20"/>
    <n v="3803600"/>
    <s v="UNIDAD"/>
    <s v="NO SOLICITADAS"/>
  </r>
  <r>
    <x v="29"/>
    <s v="02-02-01-003-006-09"/>
    <n v="16"/>
    <s v="Materiales y suministros - Otros productos plásticos"/>
    <s v="ESTACAS EN PVC"/>
    <n v="49211800"/>
    <s v="Mínima cuantía"/>
    <n v="4"/>
    <n v="4"/>
    <n v="20"/>
    <n v="673940"/>
    <s v="UNIDAD"/>
    <s v="NO SOLICITADAS"/>
  </r>
  <r>
    <x v="29"/>
    <s v="02-02-01-003-006-09"/>
    <n v="16"/>
    <s v="Materiales y suministros - Otros productos plásticos"/>
    <s v="AROS ULA ULA."/>
    <n v="49211802"/>
    <s v="Mínima cuantía"/>
    <n v="4"/>
    <n v="4"/>
    <n v="50"/>
    <n v="641500"/>
    <s v="UNIDAD"/>
    <s v="NO SOLICITADAS"/>
  </r>
  <r>
    <x v="29"/>
    <s v="02-02-01-004-002"/>
    <n v="16"/>
    <s v="Materiales y suministros - Productos metálicos elaborados (excepto maquinaria y equipo)"/>
    <s v="AROS PARA ESTRUCTURA BALONCESTO"/>
    <n v="49221508"/>
    <s v="Mínima cuantía"/>
    <n v="4"/>
    <n v="4"/>
    <n v="2"/>
    <n v="352580"/>
    <s v="UNIDAD"/>
    <s v="NO SOLICITADAS"/>
  </r>
  <r>
    <x v="29"/>
    <s v="02-01-01-003-008-04"/>
    <n v="16"/>
    <s v="Activos fijos - Artículos de deporte"/>
    <s v="TABLEROS PARA BALONCESTO"/>
    <n v="49221507"/>
    <s v="Mínima cuantía"/>
    <n v="4"/>
    <n v="4"/>
    <n v="2"/>
    <n v="4767448"/>
    <s v="UNIDAD"/>
    <s v="NO SOLICITADAS"/>
  </r>
  <r>
    <x v="29"/>
    <s v="02-01-01-003-008-04"/>
    <n v="16"/>
    <s v="Activos fijos - Artículos de deporte"/>
    <s v="RAQUETAS PARA TENNIS DE CAMPO"/>
    <n v="49161607"/>
    <s v="Mínima cuantía"/>
    <n v="4"/>
    <n v="4"/>
    <n v="20"/>
    <n v="1767060"/>
    <s v="UNIDAD"/>
    <s v="NO SOLICITADAS"/>
  </r>
  <r>
    <x v="29"/>
    <s v="02-01-01-003-008-04"/>
    <n v="16"/>
    <s v="Activos fijos - Artículos de deporte"/>
    <s v="MESA PARA PIMPÓN"/>
    <n v="60141102"/>
    <s v="Mínima cuantía"/>
    <n v="4"/>
    <n v="4"/>
    <n v="3"/>
    <n v="4889394"/>
    <s v="UNIDAD"/>
    <s v="NO SOLICITADAS"/>
  </r>
  <r>
    <x v="29"/>
    <s v="02-01-01-003-008-04"/>
    <n v="16"/>
    <s v="Activos fijos - Artículos de deporte"/>
    <s v="RAQUETAS PARA BÁDMINTON"/>
    <n v="49161602"/>
    <s v="Mínima cuantía"/>
    <n v="4"/>
    <n v="4"/>
    <n v="12"/>
    <n v="913740"/>
    <s v="UNIDAD"/>
    <s v="NO SOLICITADAS"/>
  </r>
  <r>
    <x v="29"/>
    <s v="02-02-01-002-008"/>
    <n v="16"/>
    <s v="Materiales y suministros - Dotación (prendas de vestir y calzado)"/>
    <s v="CASCOS DE PROTECCIÓN TIPO PROTEC PARA TIRO DEPORTIVO"/>
    <n v="49221504"/>
    <s v="Mínima cuantía"/>
    <n v="4"/>
    <n v="4"/>
    <n v="24"/>
    <n v="8125992"/>
    <s v="UNIDAD"/>
    <s v="NO SOLICITADAS"/>
  </r>
  <r>
    <x v="29"/>
    <s v="02-02-01-002-008"/>
    <n v="16"/>
    <s v="Materiales y suministros - Dotación (prendas de vestir y calzado)"/>
    <s v="OVEROLES CON REFUERZOS EN LAS EXTREMIDADES PARA TIRO DEPORTIVO"/>
    <n v="49221503"/>
    <s v="Mínima cuantía"/>
    <n v="4"/>
    <n v="4"/>
    <n v="24"/>
    <n v="14322240"/>
    <s v="UNIDAD"/>
    <s v="NO SOLICITADAS"/>
  </r>
  <r>
    <x v="29"/>
    <s v="02-02-01-004-003-09"/>
    <n v="16"/>
    <s v="Materiales y suministros - Otras máquinas para usos generales y sus partes y piezas"/>
    <s v="EXTINTOR MULTIPROPÓSITO 10 LB"/>
    <n v="46191601"/>
    <s v="Mínima cuantía"/>
    <n v="3"/>
    <n v="4"/>
    <n v="3"/>
    <n v="117660"/>
    <s v="UNIDAD"/>
    <s v="NO SOLICITADAS"/>
  </r>
  <r>
    <x v="29"/>
    <s v="02-02-01-004-003-09"/>
    <n v="16"/>
    <s v="Materiales y suministros - Otras máquinas para usos generales y sus partes y piezas"/>
    <s v="EXTINTOR MULTIPROPÓSITO 20 LB"/>
    <n v="46191601"/>
    <s v="Mínima cuantía"/>
    <n v="3"/>
    <n v="4"/>
    <n v="15"/>
    <n v="779100"/>
    <s v="UNIDAD"/>
    <s v="NO SOLICITADAS"/>
  </r>
  <r>
    <x v="29"/>
    <s v="02-02-01-004-003-09"/>
    <n v="16"/>
    <s v="Materiales y suministros - Otras máquinas para usos generales y sus partes y piezas"/>
    <s v="EXTINTOR SOLKAFLAM 10LB"/>
    <n v="46191601"/>
    <s v="Mínima cuantía"/>
    <n v="3"/>
    <n v="4"/>
    <n v="7"/>
    <n v="1224300"/>
    <s v="UNIDAD"/>
    <s v="NO SOLICITADAS"/>
  </r>
  <r>
    <x v="29"/>
    <s v="02-02-01-004-003-09"/>
    <n v="16"/>
    <s v="Materiales y suministros - Otras máquinas para usos generales y sus partes y piezas"/>
    <s v="EXTINTOR DE Co2 5LB"/>
    <n v="46191601"/>
    <s v="Mínima cuantía"/>
    <n v="3"/>
    <n v="4"/>
    <n v="3"/>
    <n v="429300"/>
    <s v="UNIDAD"/>
    <s v="NO SOLICITADAS"/>
  </r>
  <r>
    <x v="29"/>
    <s v="02-02-01-004-003-09"/>
    <n v="16"/>
    <s v="Materiales y suministros - Otras máquinas para usos generales y sus partes y piezas"/>
    <s v="EXTINTOR TIPO K ESPECIAL 1,5Gls"/>
    <n v="46191601"/>
    <s v="Mínima cuantía"/>
    <n v="3"/>
    <n v="4"/>
    <n v="10"/>
    <n v="2384770"/>
    <s v="UNIDAD"/>
    <s v="NO SOLICITADAS"/>
  </r>
  <r>
    <x v="29"/>
    <s v="02-02-01-004-003-09"/>
    <n v="16"/>
    <s v="Materiales y suministros - Otras máquinas para usos generales y sus partes y piezas"/>
    <s v="EXTINTOR SATÉLITE 150 LB"/>
    <n v="46191601"/>
    <s v="Mínima cuantía"/>
    <n v="3"/>
    <n v="4"/>
    <n v="1"/>
    <n v="1007000"/>
    <s v="UNIDAD"/>
    <s v="NO SOLICITADAS"/>
  </r>
  <r>
    <x v="29"/>
    <s v="02-02-01-004-003-09"/>
    <n v="16"/>
    <s v="Materiales y suministros - Otras máquinas para usos generales y sus partes y piezas"/>
    <s v="BASCULA"/>
    <n v="41111508"/>
    <s v="Mínima cuantía"/>
    <n v="1"/>
    <n v="4"/>
    <n v="2"/>
    <n v="509374"/>
    <s v="UNIDAD"/>
    <s v="NO SOLICITADAS"/>
  </r>
  <r>
    <x v="29"/>
    <s v="02-02-01-003-006-09"/>
    <n v="16"/>
    <s v="Materiales y suministros - Otros productos plásticos"/>
    <s v="DISPENSADOR GEL ANTISEPT DOBLE"/>
    <n v="30181614"/>
    <s v="Mínima cuantía"/>
    <n v="1"/>
    <n v="4"/>
    <n v="2"/>
    <n v="68476"/>
    <s v="UNIDAD"/>
    <s v="NO SOLICITADAS"/>
  </r>
  <r>
    <x v="29"/>
    <s v="02-02-01-003-006-09"/>
    <n v="16"/>
    <s v="Materiales y suministros - Otros productos plásticos"/>
    <s v="DISPENSADOR JABÓN LIQUIDO"/>
    <n v="30181614"/>
    <s v="Mínima cuantía"/>
    <n v="1"/>
    <n v="4"/>
    <n v="2"/>
    <n v="55098"/>
    <s v="UNIDAD"/>
    <s v="NO SOLICITADAS"/>
  </r>
  <r>
    <x v="29"/>
    <s v="02-02-01-004-004-01"/>
    <n v="16"/>
    <s v="Materiales y suministros - Maquinaria agropecuaria o silvícola y sus partes y piezas"/>
    <s v="ASPERSOR PLASTICO  DE RIEGO PARA JARDINERIA"/>
    <n v="21101803"/>
    <s v="Selección abreviada subasta inversa (No disponible)"/>
    <n v="3"/>
    <n v="3"/>
    <n v="10"/>
    <n v="231000"/>
    <s v="UNIDAD"/>
    <s v="NO SOLICITADAS"/>
  </r>
  <r>
    <x v="29"/>
    <s v="02-02-01-004-004-02"/>
    <n v="16"/>
    <s v="Materiales y suministros - Máquinas herramientas y sus partes, piezas y accesorios"/>
    <s v="PULIDORA  DE 4&quot;"/>
    <n v="27112702"/>
    <s v="Selección abreviada subasta inversa (No disponible)"/>
    <n v="3"/>
    <n v="3"/>
    <n v="1"/>
    <n v="514500"/>
    <s v="UNIDAD"/>
    <s v="NO SOLICITADAS"/>
  </r>
  <r>
    <x v="29"/>
    <s v="02-02-01-004-004-02"/>
    <n v="16"/>
    <s v="Materiales y suministros - Máquinas herramientas y sus partes, piezas y accesorios"/>
    <s v="TALADRO INHALAMBRICO"/>
    <n v="27131505"/>
    <s v="Selección abreviada subasta inversa (No disponible)"/>
    <n v="3"/>
    <n v="3"/>
    <n v="1"/>
    <n v="336000"/>
    <s v="UNIDAD"/>
    <s v="NO SOLICITADAS"/>
  </r>
  <r>
    <x v="29"/>
    <s v="02-01-01-004-004-02"/>
    <n v="16"/>
    <s v="Activos fijos - Máquinas herramientas y sus partes, piezas y accesorios"/>
    <s v="SOPLADORA A GASOLINA TIPO MORRAL"/>
    <n v="23151601"/>
    <s v="Selección abreviada subasta inversa (No disponible)"/>
    <n v="3"/>
    <n v="3"/>
    <n v="1"/>
    <n v="2310000"/>
    <s v="UNIDAD"/>
    <s v="NO SOLICITADAS"/>
  </r>
  <r>
    <x v="29"/>
    <s v="02-01-01-004-004-02"/>
    <n v="16"/>
    <s v="Activos fijos - Máquinas herramientas y sus partes, piezas y accesorios"/>
    <s v="MOTOSIERRA TRABAJO PESADO"/>
    <n v="23231402"/>
    <s v="Selección abreviada subasta inversa (No disponible)"/>
    <n v="3"/>
    <n v="3"/>
    <n v="1"/>
    <n v="2100000"/>
    <s v="UNIDAD"/>
    <s v="NO SOLICITADAS"/>
  </r>
  <r>
    <x v="29"/>
    <s v="02-02-01-004-004-02"/>
    <n v="16"/>
    <s v="Materiales y suministros - Máquinas herramientas y sus partes, piezas y accesorios"/>
    <s v="HOYADORAS "/>
    <n v="20111504"/>
    <s v="Selección abreviada subasta inversa (No disponible)"/>
    <n v="3"/>
    <n v="3"/>
    <n v="2"/>
    <n v="136500"/>
    <s v="UNIDAD"/>
    <s v="NO SOLICITADAS"/>
  </r>
  <r>
    <x v="29"/>
    <s v="02-01-01-004-004-04"/>
    <n v="16"/>
    <s v="Activos fijos - Maquinaria para la minería, la explotación de canteras y la construcción y sus partes y piezas"/>
    <s v="HIDROLAVADORA "/>
    <n v="26101111"/>
    <s v="Selección abreviada subasta inversa (No disponible)"/>
    <n v="3"/>
    <n v="3"/>
    <n v="1"/>
    <n v="1890000"/>
    <s v="UNIDAD"/>
    <s v="NO SOLICITADAS"/>
  </r>
  <r>
    <x v="29"/>
    <s v="02-02-01-004-004-08"/>
    <n v="16"/>
    <s v="Materiales y suministros - Aparatos de uso doméstico y sus partes y piezas"/>
    <s v="DUCHA ELECTRICA BOCHERINNE "/>
    <n v="30181503"/>
    <s v="Selección abreviada subasta inversa (No disponible)"/>
    <n v="3"/>
    <n v="3"/>
    <n v="6"/>
    <n v="172800"/>
    <s v="UNIDAD"/>
    <s v="NO SOLICITADAS"/>
  </r>
  <r>
    <x v="29"/>
    <s v="02-02-01-004-004-09"/>
    <n v="16"/>
    <s v="Materiales y suministros - Otra maquinaria para usos especiales y sus partes y piezas"/>
    <s v="IMPRESORAS A COLOR CON RECARGA CONTINUA"/>
    <n v="43212104"/>
    <s v="Selección abreviada menor cuantía"/>
    <n v="3"/>
    <n v="9"/>
    <n v="2"/>
    <n v="1440186"/>
    <s v="UNIDAD"/>
    <s v="NO SOLICITADAS"/>
  </r>
  <r>
    <x v="29"/>
    <s v="02-02-01-004-006-02"/>
    <n v="16"/>
    <s v="Materiales y suministros - Aparatos de control eléctrico y distribución de electricidad y sus partes y piezas"/>
    <s v="TOMA CORRIENTE REGULADA CON POLOATIERRA . COLOR NARANJA "/>
    <n v="39121402"/>
    <s v="Selección abreviada subasta inversa (No disponible)"/>
    <n v="3"/>
    <n v="3"/>
    <n v="50"/>
    <n v="446250"/>
    <s v="UNIDAD"/>
    <s v="NO SOLICITADAS"/>
  </r>
  <r>
    <x v="29"/>
    <s v="02-02-01-004-006-02"/>
    <n v="16"/>
    <s v="Materiales y suministros - Aparatos de control eléctrico y distribución de electricidad y sus partes y piezas"/>
    <s v="TOMA CORRINTE POLO ATIERRA LINEA FUTARA "/>
    <n v="39121402"/>
    <s v="Selección abreviada subasta inversa (No disponible)"/>
    <n v="3"/>
    <n v="3"/>
    <n v="300"/>
    <n v="3090000"/>
    <s v="UNIDAD"/>
    <s v="NO SOLICITADAS"/>
  </r>
  <r>
    <x v="29"/>
    <s v="02-02-01-004-006-02"/>
    <n v="16"/>
    <s v="Materiales y suministros - Aparatos de control eléctrico y distribución de electricidad y sus partes y piezas"/>
    <s v="CLAVIJAS DE CAUCHO CON POLO A TIERRA DE 15 AMPERIOS "/>
    <n v="39121402"/>
    <s v="Selección abreviada subasta inversa (No disponible)"/>
    <n v="3"/>
    <n v="3"/>
    <n v="30"/>
    <n v="151200"/>
    <s v="UNIDAD"/>
    <s v="NO SOLICITADAS"/>
  </r>
  <r>
    <x v="29"/>
    <s v="02-02-01-004-006-02"/>
    <n v="16"/>
    <s v="Materiales y suministros - Aparatos de control eléctrico y distribución de electricidad y sus partes y piezas"/>
    <s v="TOMA AEREA CON POLO A TIERRA DE 15 AMPERIOS "/>
    <n v="39121402"/>
    <s v="Selección abreviada subasta inversa (No disponible)"/>
    <n v="3"/>
    <n v="3"/>
    <n v="30"/>
    <n v="151200"/>
    <s v="UNIDAD"/>
    <s v="NO SOLICITADAS"/>
  </r>
  <r>
    <x v="29"/>
    <s v="02-02-01-004-006-03"/>
    <n v="16"/>
    <s v="Materiales y suministros - Hilos y cables aislados; cable de fibra óptica"/>
    <s v="CABLE PARA INSTRUMENTO"/>
    <n v="72154005"/>
    <s v="Mínima cuantía"/>
    <n v="4"/>
    <n v="4"/>
    <n v="14"/>
    <n v="2077600"/>
    <s v="UNIDAD"/>
    <s v="NO SOLICITADAS"/>
  </r>
  <r>
    <x v="29"/>
    <s v="02-02-01-004-006-03"/>
    <n v="16"/>
    <s v="Materiales y suministros - Hilos y cables aislados; cable de fibra óptica"/>
    <s v="CABLE ENCAUCHETADO 2X 12 X MTRS "/>
    <n v="26121606"/>
    <s v="Selección abreviada subasta inversa (No disponible)"/>
    <n v="3"/>
    <n v="3"/>
    <n v="100"/>
    <n v="280000"/>
    <s v="METRO"/>
    <s v="NO SOLICITADAS"/>
  </r>
  <r>
    <x v="29"/>
    <s v="02-02-01-004-007-03"/>
    <n v="16"/>
    <s v="Materiales y suministros - Radiorreceptores y receptores de televisión; aparatos para la grabación y reproducción de sonido y video; micrófonos, altavoces, amplificadores, etc."/>
    <s v="CABINAS SONIDO PÓRTATELES"/>
    <n v="60131700"/>
    <s v="Selección abreviada menor cuantía"/>
    <n v="3"/>
    <n v="9"/>
    <n v="5"/>
    <n v="3266390"/>
    <s v="UNIDAD"/>
    <s v="NO SOLICITADAS"/>
  </r>
  <r>
    <x v="29"/>
    <s v="02-02-01-004-008-01"/>
    <n v="16"/>
    <s v="Materiales y suministros - Aparatos médicos y quirúrgicos y aparatos ortésicos y protésicos"/>
    <s v="BIOMBO DE DOS CUERPOS CON TELA"/>
    <n v="52141805"/>
    <s v="Mínima cuantía"/>
    <n v="1"/>
    <n v="4"/>
    <n v="3"/>
    <n v="721050"/>
    <s v="UNIDAD"/>
    <s v="NO SOLICITADAS"/>
  </r>
  <r>
    <x v="29"/>
    <s v="02-02-01-004-008-01"/>
    <n v="16"/>
    <s v="Materiales y suministros - Aparatos médicos y quirúrgicos y aparatos ortésicos y protésicos"/>
    <s v="FONENDOSCOPIO (ESTETOSCOPIO) DE DOS SERVICIOS"/>
    <n v="42182107"/>
    <s v="Mínima cuantía"/>
    <n v="1"/>
    <n v="4"/>
    <n v="1"/>
    <n v="115190"/>
    <s v="UNIDAD"/>
    <s v="NO SOLICITADAS"/>
  </r>
  <r>
    <x v="29"/>
    <s v="02-02-01-004-008-01"/>
    <n v="16"/>
    <s v="Materiales y suministros - Aparatos médicos y quirúrgicos y aparatos ortésicos y protésicos"/>
    <s v="TENSIÓMETRO"/>
    <n v="41114509"/>
    <s v="Mínima cuantía"/>
    <n v="1"/>
    <n v="4"/>
    <n v="1"/>
    <n v="44885"/>
    <s v="UNIDAD"/>
    <s v="NO SOLICITADAS"/>
  </r>
  <r>
    <x v="29"/>
    <s v="02-02-01-004-008-01"/>
    <n v="16"/>
    <s v="Materiales y suministros - Aparatos médicos y quirúrgicos y aparatos ortésicos y protésicos"/>
    <s v="OXIMETRO DE PULSO"/>
    <n v="42181800"/>
    <s v="Mínima cuantía"/>
    <n v="1"/>
    <n v="4"/>
    <n v="1"/>
    <n v="154625"/>
    <s v="UNIDAD"/>
    <s v="NO SOLICITADAS"/>
  </r>
  <r>
    <x v="29"/>
    <s v="02-02-01-004-008-01"/>
    <n v="16"/>
    <s v="Materiales y suministros - Aparatos médicos y quirúrgicos y aparatos ortésicos y protésicos"/>
    <s v="GLUCÓMETRO"/>
    <n v="41111605"/>
    <s v="Mínima cuantía"/>
    <n v="1"/>
    <n v="4"/>
    <n v="1"/>
    <n v="193370"/>
    <s v="UNIDAD"/>
    <s v="NO SOLICITADAS"/>
  </r>
  <r>
    <x v="29"/>
    <s v="02-02-01-004-008-01"/>
    <n v="16"/>
    <s v="Materiales y suministros - Aparatos médicos y quirúrgicos y aparatos ortésicos y protésicos"/>
    <s v="CUELLO ORTOPÉDICO PARA INMOVILIZACIÓN CERVICAL"/>
    <n v="42241803"/>
    <s v="Mínima cuantía"/>
    <n v="1"/>
    <n v="4"/>
    <n v="2"/>
    <n v="77572"/>
    <s v="UNIDAD"/>
    <s v="NO SOLICITADAS"/>
  </r>
  <r>
    <x v="29"/>
    <s v="02-02-01-004-008-01"/>
    <n v="16"/>
    <s v="Materiales y suministros - Aparatos médicos y quirúrgicos y aparatos ortésicos y protésicos"/>
    <s v="CUELLO ORTOPÉDICO PARA INMOVILIZACIÓN CERVICAL - PEDIATRICO"/>
    <n v="42241803"/>
    <s v="Mínima cuantía"/>
    <n v="1"/>
    <n v="4"/>
    <n v="2"/>
    <n v="61480"/>
    <s v="UNIDAD"/>
    <s v="NO SOLICITADAS"/>
  </r>
  <r>
    <x v="29"/>
    <s v="02-02-01-004-008-01"/>
    <n v="16"/>
    <s v="Materiales y suministros - Aparatos médicos y quirúrgicos y aparatos ortésicos y protésicos"/>
    <s v="INMOVILIZADOR DE EXTREMIDADES LA FÉRULA SAM (STRUCTURAL ALUMINUM MALLEABLE)"/>
    <n v="42241505"/>
    <s v="Mínima cuantía"/>
    <n v="1"/>
    <n v="4"/>
    <n v="10"/>
    <n v="415520"/>
    <s v="UNIDAD"/>
    <s v="NO SOLICITADAS"/>
  </r>
  <r>
    <x v="29"/>
    <s v="02-02-01-004-008-01"/>
    <n v="16"/>
    <s v="Materiales y suministros - Aparatos médicos y quirúrgicos y aparatos ortésicos y protésicos"/>
    <s v="TERMOMETRO DIGITAL DE PUNTA FLEXIBLE "/>
    <n v="42182200"/>
    <s v="Mínima cuantía"/>
    <n v="1"/>
    <n v="4"/>
    <n v="2"/>
    <n v="37194"/>
    <s v="UNIDAD"/>
    <s v="NO SOLICITADAS"/>
  </r>
  <r>
    <x v="29"/>
    <s v="02-02-01-004-008-01"/>
    <n v="16"/>
    <s v="Materiales y suministros - Aparatos médicos y quirúrgicos y aparatos ortésicos y protésicos"/>
    <s v="FÉRULA INMOVILIZADORA DE EXTREMIDADES PEDIÁTRICA_x000a_"/>
    <n v="27121703"/>
    <s v="Mínima cuantía"/>
    <n v="1"/>
    <n v="4"/>
    <n v="2"/>
    <n v="127624"/>
    <s v="UNIDAD"/>
    <s v="NO SOLICITADAS"/>
  </r>
  <r>
    <x v="29"/>
    <s v="02-02-01-004-008-02"/>
    <n v="16"/>
    <s v="Materiales y suministros - Instrumentos y aparatos de medición, verificación, análisis, de navegación y para otros fines (excepto instrumentos ópticos); instrumentos de control de procesos industriales, sus partes, piezas y accesorios"/>
    <s v="BRÚJULAS"/>
    <n v="49101701"/>
    <s v="Mínima cuantía"/>
    <n v="1"/>
    <n v="4"/>
    <n v="30"/>
    <n v="636000"/>
    <s v="UNIDAD"/>
    <s v="NO SOLICITADAS"/>
  </r>
  <r>
    <x v="29"/>
    <s v="02-02-01-004-008-02"/>
    <n v="16"/>
    <s v="Materiales y suministros - Instrumentos y aparatos de medición, verificación, análisis, de navegación y para otros fines (excepto instrumentos ópticos); instrumentos de control de procesos industriales, sus partes, piezas y accesorios"/>
    <s v="FLEXOMETROS DE 8 MTS  X 1&quot; "/>
    <n v="23241615"/>
    <s v="Selección abreviada subasta inversa (No disponible)"/>
    <n v="3"/>
    <n v="3"/>
    <n v="3"/>
    <n v="110250"/>
    <s v="UNIDAD"/>
    <s v="NO SOLICITADAS"/>
  </r>
  <r>
    <x v="29"/>
    <s v="02-02-01-001-005"/>
    <n v="16"/>
    <s v="Materiales y suministros - Piedra, arena y arcilla"/>
    <s v="MIXTO (ARENA DE RIO Y GRABA ) X METRO CUBICO "/>
    <n v="11111701"/>
    <s v="Selección abreviada subasta inversa (No disponible)"/>
    <n v="3"/>
    <n v="3"/>
    <n v="1"/>
    <n v="199500"/>
    <s v="CENTIMETRO CUBICO"/>
    <s v="NO SOLICITADAS"/>
  </r>
  <r>
    <x v="29"/>
    <s v="02-02-01-001-005"/>
    <n v="16"/>
    <s v="Materiales y suministros - Piedra, arena y arcilla"/>
    <s v="ARENA DE PEÑA X MERO CUBICO "/>
    <n v="11111701"/>
    <s v="Selección abreviada subasta inversa (No disponible)"/>
    <n v="3"/>
    <n v="3"/>
    <n v="1"/>
    <n v="120750"/>
    <s v="CENTIMETRO CUBICO"/>
    <s v="NO SOLICITADAS"/>
  </r>
  <r>
    <x v="29"/>
    <s v="02-02-01-001-005"/>
    <n v="16"/>
    <s v="Materiales y suministros - Piedra, arena y arcilla"/>
    <s v="YESO X BULTO DE 25 KG"/>
    <n v="11111601"/>
    <s v="Selección abreviada subasta inversa (No disponible)"/>
    <n v="3"/>
    <n v="3"/>
    <n v="1"/>
    <n v="23400"/>
    <s v="UNIDAD"/>
    <s v="NO SOLICITADAS"/>
  </r>
  <r>
    <x v="29"/>
    <s v="02-02-01-002-006"/>
    <n v="16"/>
    <s v="Materiales y suministros - Hilados e hilos; tejidos de fibras textiles incluso afelpados"/>
    <s v="NAILON PARA GUADAÑA X ROLLO DE 100MTS C/U DE 3MM "/>
    <n v="13111010"/>
    <s v="Selección abreviada subasta inversa (No disponible)"/>
    <n v="3"/>
    <n v="3"/>
    <n v="2"/>
    <n v="325500"/>
    <s v="UNIDAD"/>
    <s v="NO SOLICITADAS"/>
  </r>
  <r>
    <x v="29"/>
    <s v="02-02-01-002-007"/>
    <n v="16"/>
    <s v="Materiales y suministros - Artículos textiles (excepto prendas de vestir)"/>
    <s v="BANDERINES"/>
    <n v="49101700"/>
    <s v="Mínima cuantía"/>
    <n v="1"/>
    <n v="4"/>
    <n v="3"/>
    <n v="79500"/>
    <s v="UNIDAD"/>
    <s v="NO SOLICITADAS"/>
  </r>
  <r>
    <x v="29"/>
    <s v="02-02-01-002-007"/>
    <n v="16"/>
    <s v="Materiales y suministros - Artículos textiles (excepto prendas de vestir)"/>
    <s v="PRENSILLAS COIME"/>
    <n v="49101700"/>
    <s v="Mínima cuantía"/>
    <n v="1"/>
    <n v="4"/>
    <n v="36"/>
    <n v="457920"/>
    <s v="UNIDAD"/>
    <s v="NO SOLICITADAS"/>
  </r>
  <r>
    <x v="29"/>
    <s v="02-02-01-002-007"/>
    <n v="16"/>
    <s v="Materiales y suministros - Artículos textiles (excepto prendas de vestir)"/>
    <s v="PENDONES CON EL ESCUDO BORDADO PARA LOS INSTRUMENTOS DE LA BANDA MARCIAL"/>
    <n v="55121714"/>
    <s v="Mínima cuantía"/>
    <n v="1"/>
    <n v="11"/>
    <n v="90"/>
    <n v="4257270"/>
    <s v="UNIDAD"/>
    <s v="NO SOLICITADAS"/>
  </r>
  <r>
    <x v="29"/>
    <s v="02-02-01-002-007"/>
    <n v="16"/>
    <s v="Materiales y suministros - Artículos textiles (excepto prendas de vestir)"/>
    <s v="TELÓN MANUAL"/>
    <n v="52161500"/>
    <s v="Selección abreviada menor cuantía"/>
    <n v="3"/>
    <n v="9"/>
    <n v="2"/>
    <n v="400522"/>
    <s v="UNIDAD"/>
    <s v="NO SOLICITADAS"/>
  </r>
  <r>
    <x v="29"/>
    <s v="02-02-01-002-007"/>
    <n v="16"/>
    <s v="Materiales y suministros - Artículos textiles (excepto prendas de vestir)"/>
    <s v="FALDÓN PARA SILLAS RIMAX"/>
    <n v="46181528"/>
    <s v="Mínima cuantía"/>
    <n v="3"/>
    <n v="4"/>
    <n v="100"/>
    <n v="848000"/>
    <s v="UNIDAD"/>
    <s v="NO SOLICITADAS"/>
  </r>
  <r>
    <x v="29"/>
    <s v="02-02-01-002-008"/>
    <n v="16"/>
    <s v="Materiales y suministros - Dotación (prendas de vestir y calzado)"/>
    <s v="UNIFORMES DEPORTIVOS"/>
    <n v="53102705"/>
    <s v="Mínima cuantía"/>
    <n v="4"/>
    <n v="4"/>
    <n v="80"/>
    <n v="6210000"/>
    <s v="UNIDAD"/>
    <s v="NO SOLICITADAS"/>
  </r>
  <r>
    <x v="29"/>
    <s v="02-02-01-002-008"/>
    <n v="16"/>
    <s v="Materiales y suministros - Dotación (prendas de vestir y calzado)"/>
    <s v="UNINFORMES PARA EL CORO"/>
    <n v="53102705"/>
    <s v="Mínima cuantía"/>
    <n v="3"/>
    <n v="4"/>
    <n v="12"/>
    <n v="305280"/>
    <s v="UNIDAD"/>
    <s v="NO SOLICITADAS"/>
  </r>
  <r>
    <x v="29"/>
    <s v="02-02-01-002-008"/>
    <n v="16"/>
    <s v="Materiales y suministros - Dotación (prendas de vestir y calzado)"/>
    <s v="UNINFORMES PARA EL CORO"/>
    <n v="53102705"/>
    <s v="Mínima cuantía"/>
    <n v="3"/>
    <n v="4"/>
    <n v="12"/>
    <n v="356160"/>
    <s v="UNIDAD"/>
    <s v="NO SOLICITADAS"/>
  </r>
  <r>
    <x v="29"/>
    <s v="02-02-01-002-008"/>
    <n v="16"/>
    <s v="Materiales y suministros - Dotación (prendas de vestir y calzado)"/>
    <s v="BUFANDA CON EL ESCUDO DE LA INSTITUCIÓN"/>
    <n v="53102705"/>
    <s v="Mínima cuantía"/>
    <n v="3"/>
    <n v="4"/>
    <n v="24"/>
    <n v="127200"/>
    <s v="UNIDAD"/>
    <s v="NO SOLICITADAS"/>
  </r>
  <r>
    <x v="29"/>
    <s v="02-02-01-002-008"/>
    <n v="16"/>
    <s v="Materiales y suministros - Dotación (prendas de vestir y calzado)"/>
    <s v="CHALECO PORTA HERRAMIENRA COLOR NEGRO CON REFLECTIVOS EN AMARILLO. CON SIERRE EN CREMALLERA. APROXIMADAMETE 15 COMPARTIMIENTOS. REF. ME609187"/>
    <n v="53103101"/>
    <s v="Selección abreviada subasta inversa (No disponible)"/>
    <n v="3"/>
    <n v="3"/>
    <n v="3"/>
    <n v="595350"/>
    <s v="UNIDAD"/>
    <s v="NO SOLICITADAS"/>
  </r>
  <r>
    <x v="29"/>
    <s v="02-02-01-003-001"/>
    <n v="16"/>
    <s v="Materiales y suministros - Productos de madera, corcho, cestería y espartería"/>
    <s v="CAMBIO DE FORMICA PARA MESAS DE LA SECCIÓN DE PREESCOLAR"/>
    <n v="56101500"/>
    <s v="Selección abreviada menor cuantía"/>
    <n v="3"/>
    <n v="6"/>
    <n v="50"/>
    <n v="2915000"/>
    <s v="UNIDAD"/>
    <s v="NO SOLICITADAS"/>
  </r>
  <r>
    <x v="29"/>
    <s v="02-02-01-003-001"/>
    <n v="16"/>
    <s v="Materiales y suministros - Productos de madera, corcho, cestería y espartería"/>
    <s v="URNA EN MADERA GRANDE"/>
    <n v="24112415"/>
    <s v="Mínima cuantía"/>
    <n v="2"/>
    <n v="4"/>
    <n v="1"/>
    <n v="381600"/>
    <s v="UNIDAD"/>
    <s v="NO SOLICITADAS"/>
  </r>
  <r>
    <x v="29"/>
    <s v="02-02-01-003-001"/>
    <n v="16"/>
    <s v="Materiales y suministros - Productos de madera, corcho, cestería y espartería"/>
    <s v="URNA EN MADERA PEQUEÑA"/>
    <n v="24112415"/>
    <s v="Mínima cuantía"/>
    <n v="2"/>
    <n v="4"/>
    <n v="4"/>
    <n v="1017600"/>
    <s v="UNIDAD"/>
    <s v="NO SOLICITADAS"/>
  </r>
  <r>
    <x v="29"/>
    <s v="02-02-01-003-001"/>
    <n v="16"/>
    <s v="Materiales y suministros - Productos de madera, corcho, cestería y espartería"/>
    <s v="PALOS  ESTACON INMUNIZADO  PARA CERRAMIENTO . DE 10 CMS DE DIAMETRO Y 2,50 DE LARGO. "/>
    <n v="11121603"/>
    <s v="Selección abreviada subasta inversa (No disponible)"/>
    <n v="3"/>
    <n v="3"/>
    <n v="50"/>
    <n v="1564500"/>
    <s v="UNIDAD"/>
    <s v="NO SOLICITADAS"/>
  </r>
  <r>
    <x v="29"/>
    <s v="02-02-01-003-001"/>
    <n v="16"/>
    <s v="Materiales y suministros - Productos de madera, corcho, cestería y espartería"/>
    <s v="LAMINA DE TRIPELX DE 4 MM  SECCION ( 2.44 X 1.22)"/>
    <n v="30103605"/>
    <s v="Selección abreviada subasta inversa (No disponible)"/>
    <n v="3"/>
    <n v="3"/>
    <n v="6"/>
    <n v="228600"/>
    <s v="UNIDAD"/>
    <s v="NO SOLICITADAS"/>
  </r>
  <r>
    <x v="29"/>
    <s v="02-02-01-003-001"/>
    <n v="16"/>
    <s v="Materiales y suministros - Productos de madera, corcho, cestería y espartería"/>
    <s v="LAMINA DE TRIPLEX DE 9 MM  SECCION ( 2.44 X 1.22)"/>
    <n v="30103605"/>
    <s v="Selección abreviada subasta inversa (No disponible)"/>
    <n v="3"/>
    <n v="3"/>
    <n v="6"/>
    <n v="412200"/>
    <s v="UNIDAD"/>
    <s v="NO SOLICITADAS"/>
  </r>
  <r>
    <x v="29"/>
    <s v="02-02-01-003-001"/>
    <n v="16"/>
    <s v="Materiales y suministros - Productos de madera, corcho, cestería y espartería"/>
    <s v="LAMINA DE TRIPLEX DE 12 MM  SECCION ( 2.44 X 1.22)"/>
    <n v="30103605"/>
    <s v="Selección abreviada subasta inversa (No disponible)"/>
    <n v="3"/>
    <n v="3"/>
    <n v="6"/>
    <n v="412200"/>
    <s v="UNIDAD"/>
    <s v="NO SOLICITADAS"/>
  </r>
  <r>
    <x v="29"/>
    <s v="02-02-01-003-001"/>
    <n v="16"/>
    <s v="Materiales y suministros - Productos de madera, corcho, cestería y espartería"/>
    <s v="LAMINA DE TRIPLEX DE 18 MM  SECCION ( 2.44 X 1.22)"/>
    <n v="30103605"/>
    <s v="Selección abreviada subasta inversa (No disponible)"/>
    <n v="3"/>
    <n v="3"/>
    <n v="6"/>
    <n v="598500"/>
    <s v="UNIDAD"/>
    <s v="NO SOLICITADAS"/>
  </r>
  <r>
    <x v="29"/>
    <s v="02-02-01-003-002-01"/>
    <n v="16"/>
    <s v="Materiales y suministros - Pasta de papel, papel y cartón"/>
    <s v="PAÑUELO FACIAL X 36 UND"/>
    <n v="14111701"/>
    <s v="Mínima cuantía"/>
    <n v="1"/>
    <n v="4"/>
    <n v="120"/>
    <n v="914520"/>
    <s v="UNIDAD"/>
    <s v="NO SOLICITADAS"/>
  </r>
  <r>
    <x v="29"/>
    <s v="02-02-01-003-002-01"/>
    <n v="16"/>
    <s v="Materiales y suministros - Pasta de papel, papel y cartón"/>
    <s v="TOHALLA DE PAPEL PARA MANOS DOBLE HOJA BLANCA"/>
    <n v="14111703"/>
    <s v="Mínima cuantía"/>
    <n v="4"/>
    <n v="4"/>
    <n v="5"/>
    <n v="558070"/>
    <s v="UNIDAD"/>
    <s v="NO SOLICITADAS"/>
  </r>
  <r>
    <x v="29"/>
    <s v="02-02-01-003-002-01"/>
    <n v="16"/>
    <s v="Materiales y suministros - Pasta de papel, papel y cartón"/>
    <s v="PAÑITOS HUMEDOS PAQ X 100"/>
    <n v="47131502"/>
    <s v="Mínima cuantía"/>
    <n v="4"/>
    <n v="4"/>
    <n v="150"/>
    <n v="1445850"/>
    <s v="UNIDAD"/>
    <s v="NO SOLICITADAS"/>
  </r>
  <r>
    <x v="29"/>
    <s v="02-02-01-003-002-02"/>
    <n v="16"/>
    <s v="Materiales y suministros - Libros impresos"/>
    <s v="LIBRO. COMICS - HISTORIETA. Transformers. More than Meets the Eye 2. ( 2 COPIAS)."/>
    <n v="60102304"/>
    <s v="Mínima cuantía"/>
    <n v="3"/>
    <n v="4"/>
    <n v="2"/>
    <n v="103880"/>
    <s v="UNIDAD"/>
    <s v="NO SOLICITADAS"/>
  </r>
  <r>
    <x v="29"/>
    <s v="02-02-01-003-002-02"/>
    <n v="16"/>
    <s v="Materiales y suministros - Libros impresos"/>
    <s v="LIBRO. COMICS - HISTORIETA. El amor es…regalar algo especia (2 COPIAS)"/>
    <n v="60102304"/>
    <s v="Mínima cuantía"/>
    <n v="3"/>
    <n v="4"/>
    <n v="2"/>
    <n v="51834"/>
    <s v="UNIDAD"/>
    <s v="NO SOLICITADAS"/>
  </r>
  <r>
    <x v="29"/>
    <s v="02-02-01-003-002-02"/>
    <n v="16"/>
    <s v="Materiales y suministros - Libros impresos"/>
    <s v="LIBRO. COMICS - HISTORIETA. Un amigo es…para siempre. (2 COPIAS)"/>
    <n v="60102304"/>
    <s v="Mínima cuantía"/>
    <n v="3"/>
    <n v="4"/>
    <n v="2"/>
    <n v="51834"/>
    <s v="UNIDAD"/>
    <s v="NO SOLICITADAS"/>
  </r>
  <r>
    <x v="29"/>
    <s v="02-02-01-003-002-02"/>
    <n v="16"/>
    <s v="Materiales y suministros - Libros impresos"/>
    <s v="LIBRO. COMICS - HISTORIETA.  El Principito .(Novela gráfica) (2COPIAS)"/>
    <n v="60102304"/>
    <s v="Mínima cuantía"/>
    <n v="3"/>
    <n v="4"/>
    <n v="2"/>
    <n v="51940"/>
    <s v="UNIDAD"/>
    <s v="NO SOLICITADAS"/>
  </r>
  <r>
    <x v="29"/>
    <s v="02-02-01-003-002-02"/>
    <n v="16"/>
    <s v="Materiales y suministros - Libros impresos"/>
    <s v="LIBRO. COMICS - HISTORIETA. DC Comics:Cronica visual definitiva."/>
    <n v="60102304"/>
    <s v="Mínima cuantía"/>
    <n v="3"/>
    <n v="4"/>
    <n v="1"/>
    <n v="137800"/>
    <s v="UNIDAD"/>
    <s v="NO SOLICITADAS"/>
  </r>
  <r>
    <x v="29"/>
    <s v="02-02-01-003-002-02"/>
    <n v="16"/>
    <s v="Materiales y suministros - Libros impresos"/>
    <s v="LIBRO. COMICS - HISTOERIETA. La Biblia. Nuevo Testamento(en historieta)."/>
    <n v="60102304"/>
    <s v="Mínima cuantía"/>
    <n v="3"/>
    <n v="4"/>
    <n v="2"/>
    <n v="67840"/>
    <s v="UNIDAD"/>
    <s v="NO SOLICITADAS"/>
  </r>
  <r>
    <x v="29"/>
    <s v="02-02-01-003-002-02"/>
    <n v="16"/>
    <s v="Materiales y suministros - Libros impresos"/>
    <s v="LIBRO. COMICS - HISTORIETA. Superman. Las primeras 100 historietas.                   ( Vol1)."/>
    <n v="60102304"/>
    <s v="Mínima cuantía"/>
    <n v="3"/>
    <n v="4"/>
    <n v="2"/>
    <n v="29680"/>
    <s v="UNIDAD"/>
    <s v="NO SOLICITADAS"/>
  </r>
  <r>
    <x v="29"/>
    <s v="02-02-01-003-002-02"/>
    <n v="16"/>
    <s v="Materiales y suministros - Libros impresos"/>
    <s v="LIBRO. COMICS - HISTORIETA. Ivanhoe.(Novela Grafica)."/>
    <n v="60102304"/>
    <s v="Mínima cuantía"/>
    <n v="3"/>
    <n v="4"/>
    <n v="2"/>
    <n v="51410"/>
    <s v="UNIDAD"/>
    <s v="NO SOLICITADAS"/>
  </r>
  <r>
    <x v="29"/>
    <s v="02-02-01-003-002-02"/>
    <n v="16"/>
    <s v="Materiales y suministros - Libros impresos"/>
    <s v="LIBRO. COMICS - HISTORIETA. Comic Batman Venom."/>
    <n v="60102304"/>
    <s v="Mínima cuantía"/>
    <n v="3"/>
    <n v="4"/>
    <n v="2"/>
    <n v="115540"/>
    <s v="UNIDAD"/>
    <s v="NO SOLICITADAS"/>
  </r>
  <r>
    <x v="29"/>
    <s v="02-02-01-003-002-02"/>
    <n v="16"/>
    <s v="Materiales y suministros - Libros impresos"/>
    <s v="LIBROS. JUVENILES - Las Crónicas de Narnia."/>
    <n v="60102304"/>
    <s v="Mínima cuantía"/>
    <n v="3"/>
    <n v="4"/>
    <n v="2"/>
    <n v="209880"/>
    <s v="UNIDAD"/>
    <s v="NO SOLICITADAS"/>
  </r>
  <r>
    <x v="29"/>
    <s v="02-02-01-003-002-02"/>
    <n v="16"/>
    <s v="Materiales y suministros - Libros impresos"/>
    <s v="LIBRO. COMICS - HISTOERIETA. Assassin's Creed 5. El Cakr"/>
    <n v="60102304"/>
    <s v="Mínima cuantía"/>
    <n v="3"/>
    <n v="4"/>
    <n v="2"/>
    <n v="57240"/>
    <s v="UNIDAD"/>
    <s v="NO SOLICITADAS"/>
  </r>
  <r>
    <x v="29"/>
    <s v="02-02-01-003-002-02"/>
    <n v="16"/>
    <s v="Materiales y suministros - Libros impresos"/>
    <s v="LIBRO. COMICS - La Biblia, Antiguo Testamento (en historieta)"/>
    <n v="60102304"/>
    <s v="Mínima cuantía"/>
    <n v="3"/>
    <n v="4"/>
    <n v="2"/>
    <n v="108120"/>
    <s v="UNIDAD"/>
    <s v="NO SOLICITADAS"/>
  </r>
  <r>
    <x v="29"/>
    <s v="02-02-01-003-002-02"/>
    <n v="16"/>
    <s v="Materiales y suministros - Libros impresos"/>
    <s v="LIBRO. COMICS - HISTOERIETA. My Little Pony. La magia de la amistad."/>
    <n v="60102304"/>
    <s v="Mínima cuantía"/>
    <n v="3"/>
    <n v="4"/>
    <n v="2"/>
    <n v="89040"/>
    <s v="UNIDAD"/>
    <s v="NO SOLICITADAS"/>
  </r>
  <r>
    <x v="29"/>
    <s v="02-02-01-003-002-02"/>
    <n v="16"/>
    <s v="Materiales y suministros - Libros impresos"/>
    <s v="LIBRO. COMICS - HISTORIETA. Spawn"/>
    <n v="60102304"/>
    <s v="Mínima cuantía"/>
    <n v="3"/>
    <n v="4"/>
    <n v="2"/>
    <n v="163240"/>
    <s v="UNIDAD"/>
    <s v="NO SOLICITADAS"/>
  </r>
  <r>
    <x v="29"/>
    <s v="02-02-01-003-002-02"/>
    <n v="16"/>
    <s v="Materiales y suministros - Libros impresos"/>
    <s v="LIBRO. COMICS - HISTORIETA. SPONGE BOB COMISC: BOOK 1: SILLY SEA STORIES "/>
    <n v="60102304"/>
    <s v="Mínima cuantía"/>
    <n v="3"/>
    <n v="4"/>
    <n v="2"/>
    <n v="71020"/>
    <s v="UNIDAD"/>
    <s v="NO SOLICITADAS"/>
  </r>
  <r>
    <x v="29"/>
    <s v="02-02-01-003-002-02"/>
    <n v="16"/>
    <s v="Materiales y suministros - Libros impresos"/>
    <s v="LIBRO. COMICS - HISTORIETA HAMLET "/>
    <n v="60102304"/>
    <s v="Mínima cuantía"/>
    <n v="3"/>
    <n v="4"/>
    <n v="2"/>
    <n v="50880"/>
    <s v="UNIDAD"/>
    <s v="NO SOLICITADAS"/>
  </r>
  <r>
    <x v="29"/>
    <s v="02-02-01-003-002-02"/>
    <n v="16"/>
    <s v="Materiales y suministros - Libros impresos"/>
    <s v="LIBRO. COMICS - HISTORIETA CRIMEN Y CASTIGO "/>
    <n v="60102304"/>
    <s v="Mínima cuantía"/>
    <n v="3"/>
    <n v="4"/>
    <n v="2"/>
    <n v="67840"/>
    <s v="UNIDAD"/>
    <s v="NO SOLICITADAS"/>
  </r>
  <r>
    <x v="29"/>
    <s v="02-02-01-003-002-02"/>
    <n v="16"/>
    <s v="Materiales y suministros - Libros impresos"/>
    <s v="LIBRO. COMICS - HISTORIETA LOS MISERABLES (NOVELA GRAFICA)"/>
    <n v="60102304"/>
    <s v="Mínima cuantía"/>
    <n v="3"/>
    <n v="4"/>
    <n v="2"/>
    <n v="64130"/>
    <s v="UNIDAD"/>
    <s v="NO SOLICITADAS"/>
  </r>
  <r>
    <x v="29"/>
    <s v="02-02-01-003-002-02"/>
    <n v="16"/>
    <s v="Materiales y suministros - Libros impresos"/>
    <s v="LIBRO. COMICS - VIAJE AL CENTRO DE LA TIERRA (NOVELA GRAFICA) "/>
    <n v="60102304"/>
    <s v="Mínima cuantía"/>
    <n v="3"/>
    <n v="4"/>
    <n v="2"/>
    <n v="43990"/>
    <s v="UNIDAD"/>
    <s v="NO SOLICITADAS"/>
  </r>
  <r>
    <x v="29"/>
    <s v="02-02-01-003-002-02"/>
    <n v="16"/>
    <s v="Materiales y suministros - Libros impresos"/>
    <s v="HOJAS DE RESPUESTA INVENTARIO DE INTERESES Y PREFERENCIAS PROFESIONALES IPP-R"/>
    <n v="55101500"/>
    <s v="Mínima cuantía"/>
    <n v="3"/>
    <n v="4"/>
    <n v="4"/>
    <n v="884000"/>
    <s v="UNIDAD"/>
    <s v="NO SOLICITADAS"/>
  </r>
  <r>
    <x v="29"/>
    <s v="02-02-01-003-002-02"/>
    <n v="16"/>
    <s v="Materiales y suministros - Libros impresos"/>
    <s v="YO  Y MIS MIEDOS,  JUEGO DE CARTAS "/>
    <n v="60141101"/>
    <s v="CONTRATACIÓN DIRECTA"/>
    <n v="4"/>
    <n v="4"/>
    <n v="1"/>
    <n v="58830"/>
    <s v="UNIDAD"/>
    <s v="NO SOLICITADAS"/>
  </r>
  <r>
    <x v="29"/>
    <s v="02-02-01-003-002-02"/>
    <n v="16"/>
    <s v="Materiales y suministros - Libros impresos"/>
    <s v="HABÍA UNA VEZ UNA OSITA"/>
    <n v="60141101"/>
    <s v="CONTRATACIÓN DIRECTA"/>
    <n v="4"/>
    <n v="4"/>
    <n v="1"/>
    <n v="37100"/>
    <s v="UNIDAD"/>
    <s v="NO SOLICITADAS"/>
  </r>
  <r>
    <x v="29"/>
    <s v="02-02-01-003-002-02"/>
    <n v="16"/>
    <s v="Materiales y suministros - Libros impresos"/>
    <s v="RULETA ALTERNATIVA, JUEGO PARA ABORDAR PROBLEMAS"/>
    <n v="60141101"/>
    <s v="CONTRATACIÓN DIRECTA"/>
    <n v="4"/>
    <n v="4"/>
    <n v="2"/>
    <n v="205216"/>
    <s v="UNIDAD"/>
    <s v="NO SOLICITADAS"/>
  </r>
  <r>
    <x v="29"/>
    <s v="02-02-01-003-002-02"/>
    <n v="16"/>
    <s v="Materiales y suministros - Libros impresos"/>
    <s v="¡DETECTOR!. DETECCIÓN DE RIESGO EN LA ESCUELA PRIMARIA JUEGO COMPLETO"/>
    <n v="60141101"/>
    <s v="CONTRATACIÓN DIRECTA"/>
    <n v="4"/>
    <n v="4"/>
    <n v="1"/>
    <n v="241680"/>
    <s v="UNIDAD"/>
    <s v="NO SOLICITADAS"/>
  </r>
  <r>
    <x v="29"/>
    <s v="02-02-01-003-002-02"/>
    <n v="16"/>
    <s v="Materiales y suministros - Libros impresos"/>
    <s v="GARRIDO, PROGRAMACIÓN DE ACTIVIDADES PARA EDUCACIÓN ESPECIAL"/>
    <n v="55101500"/>
    <s v="CONTRATACIÓN DIRECTA"/>
    <n v="4"/>
    <n v="4"/>
    <n v="3"/>
    <n v="308460"/>
    <s v="UNIDAD"/>
    <s v="NO SOLICITADAS"/>
  </r>
  <r>
    <x v="29"/>
    <s v="02-02-01-003-002-02"/>
    <n v="16"/>
    <s v="Materiales y suministros - Libros impresos"/>
    <s v="QUE PUEDO HACER ME DA MIEDO EQUIVOCARME"/>
    <n v="55101500"/>
    <s v="CONTRATACIÓN DIRECTA"/>
    <n v="4"/>
    <n v="4"/>
    <n v="1"/>
    <n v="143842"/>
    <s v="UNIDAD"/>
    <s v="NO SOLICITADAS"/>
  </r>
  <r>
    <x v="29"/>
    <s v="02-02-01-003-002-02"/>
    <n v="16"/>
    <s v="Materiales y suministros - Libros impresos"/>
    <s v="QUE PUEDO HACER ALGO NO ES JUSTO"/>
    <n v="60141101"/>
    <s v="CONTRATACIÓN DIRECTA"/>
    <n v="4"/>
    <n v="4"/>
    <n v="1"/>
    <n v="142842"/>
    <s v="UNIDAD"/>
    <s v="NO SOLICITADAS"/>
  </r>
  <r>
    <x v="29"/>
    <s v="02-02-01-003-002-02"/>
    <n v="16"/>
    <s v="Materiales y suministros - Libros impresos"/>
    <s v="QUE PUEDO HACER REFUNFUÑO DEMASIADO"/>
    <n v="55101500"/>
    <s v="CONTRATACIÓN DIRECTA"/>
    <n v="4"/>
    <n v="4"/>
    <n v="1"/>
    <n v="127412"/>
    <s v="UNIDAD"/>
    <s v="NO SOLICITADAS"/>
  </r>
  <r>
    <x v="29"/>
    <s v="02-02-01-003-002-02"/>
    <n v="16"/>
    <s v="Materiales y suministros - Libros impresos"/>
    <s v="QUE PUEDO HACER ESTALLO POR CUALQUIER COSA"/>
    <n v="60141101"/>
    <s v="CONTRATACIÓN DIRECTA"/>
    <n v="4"/>
    <n v="4"/>
    <n v="1"/>
    <n v="143842"/>
    <s v="UNIDAD"/>
    <s v="NO SOLICITADAS"/>
  </r>
  <r>
    <x v="29"/>
    <s v="02-02-01-003-002-02"/>
    <n v="16"/>
    <s v="Materiales y suministros - Libros impresos"/>
    <s v="ACE  JUEGO COMPLETO"/>
    <n v="60141101"/>
    <s v="CONTRATACIÓN DIRECTA"/>
    <n v="4"/>
    <n v="4"/>
    <n v="1"/>
    <n v="514312"/>
    <s v="UNIDAD"/>
    <s v="NO SOLICITADAS"/>
  </r>
  <r>
    <x v="29"/>
    <s v="02-02-01-003-002-02"/>
    <n v="16"/>
    <s v="Materiales y suministros - Libros impresos"/>
    <s v="DIAGNOSTICO INTEGRAL DE ESTUDIO (DIE-1)"/>
    <n v="60141101"/>
    <s v="CONTRATACIÓN DIRECTA"/>
    <n v="4"/>
    <n v="4"/>
    <n v="1"/>
    <n v="574520"/>
    <s v="UNIDAD"/>
    <s v="NO SOLICITADAS"/>
  </r>
  <r>
    <x v="29"/>
    <s v="02-02-01-003-002-02"/>
    <n v="16"/>
    <s v="Materiales y suministros - Libros impresos"/>
    <s v="DIAGNOSTICO INTEGRAL DE ESTUDIO (DIE-2)"/>
    <n v="60141101"/>
    <s v="CONTRATACIÓN DIRECTA"/>
    <n v="4"/>
    <n v="4"/>
    <n v="1"/>
    <n v="574520"/>
    <s v="UNIDAD"/>
    <s v="NO SOLICITADAS"/>
  </r>
  <r>
    <x v="29"/>
    <s v="02-02-01-003-002-02"/>
    <n v="16"/>
    <s v="Materiales y suministros - Libros impresos"/>
    <s v="DIAGNOSTICO INTEGRAL DE ESTUDIO (DIE-3)"/>
    <n v="55101500"/>
    <s v="CONTRATACIÓN DIRECTA"/>
    <n v="4"/>
    <n v="4"/>
    <n v="1"/>
    <n v="574520"/>
    <s v="UNIDAD"/>
    <s v="NO SOLICITADAS"/>
  </r>
  <r>
    <x v="29"/>
    <s v="02-02-01-003-002-02"/>
    <n v="16"/>
    <s v="Materiales y suministros - Libros impresos"/>
    <s v="TÉCNICAS DE RELAJACIÓN Y AUTOCONTROL EMOCIONAL NIÑOS Y ADOLESCENTES"/>
    <n v="55101500"/>
    <s v="CONTRATACIÓN DIRECTA"/>
    <n v="4"/>
    <n v="4"/>
    <n v="2"/>
    <n v="1089680"/>
    <s v="UNIDAD"/>
    <s v="NO SOLICITADAS"/>
  </r>
  <r>
    <x v="29"/>
    <s v="02-02-01-003-002-02"/>
    <n v="16"/>
    <s v="Materiales y suministros - Libros impresos"/>
    <s v="MI FAMILIA HA CAMBIADO"/>
    <n v="55101520"/>
    <s v="CONTRATACIÓN DIRECTA"/>
    <n v="4"/>
    <n v="4"/>
    <n v="3"/>
    <n v="2313768"/>
    <s v="UNIDAD"/>
    <s v="NO SOLICITADAS"/>
  </r>
  <r>
    <x v="29"/>
    <s v="02-02-01-003-002-06"/>
    <n v="16"/>
    <s v="Materiales y suministros - Sellos, chequeras, billetes de banco, títulos de acciones, catálogos y folletos, material para anuncios publicitarios y otros materiales impresos"/>
    <s v="SELLOS DIDÁCTICOS VERBOS EN INGLÉS X 100. IMAGEN-PALABRA  (VOCABULARIO DE LAS ACCIONES MÁS COTIDIANAS)"/>
    <n v="60121701"/>
    <s v="Mínima cuantía"/>
    <n v="1"/>
    <n v="4"/>
    <n v="2"/>
    <n v="178512"/>
    <s v="UNIDAD"/>
    <s v="NO SOLICITADAS"/>
  </r>
  <r>
    <x v="29"/>
    <s v="02-02-01-003-002-06"/>
    <n v="16"/>
    <s v="Materiales y suministros - Sellos, chequeras, billetes de banco, títulos de acciones, catálogos y folletos, material para anuncios publicitarios y otros materiales impresos"/>
    <s v="SELLOS DIDÁCTICOS INGLÉS BÁSICO X 100. IMAGEN-PALABRA.(LA FAMILIA, PRENDAS DE VESTIR, VERBOS O ACCIONES, PROFESIONES, ADJETIVOS, COLORES, FIGURAS GEOMÉTRICAS, OBJETOS DE LA CLASE, CLASES DE CONSTRUCCIÓN, MEDIOS DE TRANSPORTE, ANIMALES SALVAJES, Y DOMÉSTICOS, PLANTAS, FRUTAS, ALIMENTOS, ARTÍCULOS DE LA CASA Y PARTES DE LA CASA)"/>
    <n v="60121701"/>
    <s v="Mínima cuantía"/>
    <n v="1"/>
    <n v="4"/>
    <n v="2"/>
    <n v="178512"/>
    <s v="UNIDAD"/>
    <s v="NO SOLICITADAS"/>
  </r>
  <r>
    <x v="29"/>
    <s v="02-02-01-003-002-06"/>
    <n v="16"/>
    <s v="Materiales y suministros - Sellos, chequeras, billetes de banco, títulos de acciones, catálogos y folletos, material para anuncios publicitarios y otros materiales impresos"/>
    <s v="SELLOS DIDÁCTICOS MOTIVACIONES O EXPRESIONES PARA CALIFICAR EN INGLÉS X 10"/>
    <n v="60121701"/>
    <s v="Mínima cuantía"/>
    <n v="1"/>
    <n v="4"/>
    <n v="6"/>
    <n v="144858"/>
    <s v="UNIDAD"/>
    <s v="NO SOLICITADAS"/>
  </r>
  <r>
    <x v="29"/>
    <s v="02-02-01-003-002-06"/>
    <n v="16"/>
    <s v="Materiales y suministros - Sellos, chequeras, billetes de banco, títulos de acciones, catálogos y folletos, material para anuncios publicitarios y otros materiales impresos"/>
    <s v="SELLOS DIDÁCTICOS INFORMATIVOS EN INGLÉS X 25"/>
    <n v="60121701"/>
    <s v="Mínima cuantía"/>
    <n v="1"/>
    <n v="4"/>
    <n v="6"/>
    <n v="195618"/>
    <s v="UNIDAD"/>
    <s v="NO SOLICITADAS"/>
  </r>
  <r>
    <x v="29"/>
    <s v="02-02-01-003-005-01"/>
    <n v="16"/>
    <s v="Materiales y suministros - Pinturas y barnices y productos relacionados; colores para la pintura artística; tintas"/>
    <s v="TÓNER PARA IMPRESORA HP LASET JET P4015X"/>
    <n v="44103103"/>
    <s v="Mínima cuantía"/>
    <n v="2"/>
    <n v="4"/>
    <n v="4"/>
    <n v="30934000"/>
    <s v="UNIDAD"/>
    <s v="NO SOLICITADAS"/>
  </r>
  <r>
    <x v="29"/>
    <s v="02-02-01-003-005-01"/>
    <n v="16"/>
    <s v="Materiales y suministros - Pinturas y barnices y productos relacionados; colores para la pintura artística; tintas"/>
    <s v="TÓNER PARA IMPRESORA SAMSUNG XPRESS M2070FW"/>
    <n v="44103103"/>
    <s v="Mínima cuantía"/>
    <n v="2"/>
    <n v="4"/>
    <n v="6"/>
    <n v="1400154"/>
    <s v="UNIDAD"/>
    <s v="NO SOLICITADAS"/>
  </r>
  <r>
    <x v="29"/>
    <s v="02-02-01-003-005-01"/>
    <n v="16"/>
    <s v="Materiales y suministros - Pinturas y barnices y productos relacionados; colores para la pintura artística; tintas"/>
    <s v="TÓNER PARA IMPRESORA HP LASERJET 4200L"/>
    <n v="44103103"/>
    <s v="Mínima cuantía"/>
    <n v="2"/>
    <n v="4"/>
    <n v="2"/>
    <n v="1737126"/>
    <s v="UNIDAD"/>
    <s v="NO SOLICITADAS"/>
  </r>
  <r>
    <x v="29"/>
    <s v="02-02-01-003-005-01"/>
    <n v="16"/>
    <s v="Materiales y suministros - Pinturas y barnices y productos relacionados; colores para la pintura artística; tintas"/>
    <s v="TÓNER PARA FOTOCOPIADORA RICOH MP 2554 "/>
    <n v="44103103"/>
    <s v="Mínima cuantía"/>
    <n v="2"/>
    <n v="4"/>
    <n v="10"/>
    <n v="1211400"/>
    <s v="UNIDAD"/>
    <s v="NO SOLICITADAS"/>
  </r>
  <r>
    <x v="29"/>
    <s v="02-02-01-003-005-01"/>
    <n v="16"/>
    <s v="Materiales y suministros - Pinturas y barnices y productos relacionados; colores para la pintura artística; tintas"/>
    <s v="TÓNER PARA IMPRESORA LEXMAR MS811DN"/>
    <n v="44103103"/>
    <s v="Mínima cuantía"/>
    <n v="2"/>
    <n v="4"/>
    <n v="3"/>
    <n v="3886914"/>
    <s v="UNIDAD"/>
    <s v="NO SOLICITADAS"/>
  </r>
  <r>
    <x v="29"/>
    <s v="02-02-01-003-005-01"/>
    <n v="16"/>
    <s v="Materiales y suministros - Pinturas y barnices y productos relacionados; colores para la pintura artística; tintas"/>
    <s v="TINTA PARA IMPRESORA EPSON L575 "/>
    <n v="44103105"/>
    <s v="Mínima cuantía"/>
    <n v="2"/>
    <n v="4"/>
    <n v="16"/>
    <n v="595376"/>
    <s v="UNIDAD"/>
    <s v="NO SOLICITADAS"/>
  </r>
  <r>
    <x v="29"/>
    <s v="02-02-01-003-005-01"/>
    <n v="16"/>
    <s v="Materiales y suministros - Pinturas y barnices y productos relacionados; colores para la pintura artística; tintas"/>
    <s v="TÓNER PARA FOTOCOPIADORA, IMPRESORA RICOH MP 2553- SERIE E743L900104"/>
    <n v="44103103"/>
    <s v="Mínima cuantía"/>
    <n v="2"/>
    <n v="4"/>
    <n v="5"/>
    <n v="1009120"/>
    <s v="UNIDAD"/>
    <s v="NO SOLICITADAS"/>
  </r>
  <r>
    <x v="29"/>
    <s v="02-02-01-003-005-01"/>
    <n v="16"/>
    <s v="Materiales y suministros - Pinturas y barnices y productos relacionados; colores para la pintura artística; tintas"/>
    <s v="TÓNER PARA IMPRESORA TOSHIBA ESTUDIO 507"/>
    <n v="44103103"/>
    <s v="Mínima cuantía"/>
    <n v="2"/>
    <n v="4"/>
    <n v="10"/>
    <n v="3153500"/>
    <s v="UNIDAD"/>
    <s v="NO SOLICITADAS"/>
  </r>
  <r>
    <x v="29"/>
    <s v="02-02-01-003-005-01"/>
    <n v="16"/>
    <s v="Materiales y suministros - Pinturas y barnices y productos relacionados; colores para la pintura artística; tintas"/>
    <s v="TÓNER PARA IMPRESORA HP  LASER JET  P3015"/>
    <n v="44103103"/>
    <s v="Mínima cuantía"/>
    <n v="2"/>
    <n v="4"/>
    <n v="8"/>
    <n v="7063840"/>
    <s v="UNIDAD"/>
    <s v="NO SOLICITADAS"/>
  </r>
  <r>
    <x v="29"/>
    <s v="02-02-01-003-005-01"/>
    <n v="16"/>
    <s v="Materiales y suministros - Pinturas y barnices y productos relacionados; colores para la pintura artística; tintas"/>
    <s v="TÓNER LEXMARK T654LS"/>
    <n v="44103103"/>
    <s v="Mínima cuantía"/>
    <n v="2"/>
    <n v="4"/>
    <n v="3"/>
    <n v="7492716"/>
    <s v="UNIDAD"/>
    <s v="NO SOLICITADAS"/>
  </r>
  <r>
    <x v="29"/>
    <s v="02-02-01-003-005-01"/>
    <n v="16"/>
    <s v="Materiales y suministros - Pinturas y barnices y productos relacionados; colores para la pintura artística; tintas"/>
    <s v="TÓNER HP LASERJET 17 A  "/>
    <n v="44103103"/>
    <s v="Mínima cuantía"/>
    <n v="2"/>
    <n v="4"/>
    <n v="8"/>
    <n v="3027360"/>
    <s v="UNIDAD"/>
    <s v="NO SOLICITADAS"/>
  </r>
  <r>
    <x v="29"/>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THINNER EXTRAFINO X CANECA DE 55 GALONES, INCLUYE DISPENSADOR "/>
    <n v="31211703"/>
    <s v="Selección abreviada subasta inversa (No disponible)"/>
    <n v="3"/>
    <n v="3"/>
    <n v="1"/>
    <n v="642600"/>
    <s v="GALON"/>
    <s v="NO SOLICITADAS"/>
  </r>
  <r>
    <x v="29"/>
    <s v="02-02-01-003-003-05"/>
    <n v="16"/>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RUBIN PARA PINTURA AUTOMOTRIZ"/>
    <n v="76111800"/>
    <s v="Mínima cuantía"/>
    <n v="4"/>
    <n v="4"/>
    <n v="21"/>
    <n v="299292"/>
    <s v="UNIDAD"/>
    <s v="NO SOLICITADAS"/>
  </r>
  <r>
    <x v="29"/>
    <s v="02-02-01-003-003-05"/>
    <n v="16"/>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PINTURA AUTOMOTRIZ"/>
    <n v="76111800"/>
    <s v="Mínima cuantía"/>
    <n v="4"/>
    <n v="4"/>
    <n v="21"/>
    <n v="755622"/>
    <s v="UNIDAD"/>
    <s v="NO SOLICITADAS"/>
  </r>
  <r>
    <x v="29"/>
    <s v="02-02-01-003-004-03"/>
    <n v="16"/>
    <s v="Materiales y suministros - Extractos tintóreos y curtientes; taninos y sus derivados; sustancias colorantes n. C. P."/>
    <s v="LACA CATALIZADA TRANSPARENTE BRILLANTE ."/>
    <n v="31211703"/>
    <s v="Selección abreviada subasta inversa (No disponible)"/>
    <n v="3"/>
    <n v="3"/>
    <n v="10"/>
    <n v="365000"/>
    <s v="GALON"/>
    <s v="NO SOLICITADAS"/>
  </r>
  <r>
    <x v="29"/>
    <s v="02-02-01-003-004-06"/>
    <n v="16"/>
    <s v="Materiales y suministros - Abonos y plaguicidas"/>
    <s v="DESINFECTANTE Y ESTERILIZANTE"/>
    <n v="42312311"/>
    <s v="Mínima cuantía"/>
    <n v="1"/>
    <n v="4"/>
    <n v="5"/>
    <n v="149645"/>
    <s v="UNIDAD"/>
    <s v="NO SOLICITADAS"/>
  </r>
  <r>
    <x v="29"/>
    <s v="02-02-01-004-003-09"/>
    <n v="16"/>
    <s v="Materiales y suministros - Otras máquinas para usos generales y sus partes y piezas"/>
    <s v="PISTOLA ELÉCTRICA PARA SILICONA DELGADA"/>
    <n v="27112717"/>
    <s v="Mínima cuantía"/>
    <n v="2"/>
    <n v="4"/>
    <n v="5"/>
    <n v="55730"/>
    <s v="UNIDAD"/>
    <s v="NO SOLICITADAS"/>
  </r>
  <r>
    <x v="29"/>
    <s v="02-02-01-004-003-09"/>
    <n v="16"/>
    <s v="Materiales y suministros - Otras máquinas para usos generales y sus partes y piezas"/>
    <s v="PISTOLA ELÉCTRICA PARA SILICONA GRUESA"/>
    <n v="27112717"/>
    <s v="Mínima cuantía"/>
    <n v="2"/>
    <n v="4"/>
    <n v="10"/>
    <n v="113580"/>
    <s v="UNIDAD"/>
    <s v="NO SOLICITADAS"/>
  </r>
  <r>
    <x v="29"/>
    <s v="02-02-01-003-006-09"/>
    <n v="16"/>
    <s v="Materiales y suministros - Otros productos plásticos"/>
    <s v="PAPELERA PLÁSTICA"/>
    <n v="44111503"/>
    <s v="Selección abreviada menor cuantía"/>
    <n v="3"/>
    <n v="6"/>
    <n v="30"/>
    <n v="719010"/>
    <s v="UNIDAD"/>
    <s v="NO SOLICITADAS"/>
  </r>
  <r>
    <x v="29"/>
    <s v="02-02-01-003-006-09"/>
    <n v="16"/>
    <s v="Materiales y suministros - Otros productos plásticos"/>
    <s v="TAPAS ESTÁNDAR POLIPROPILENO GRIS "/>
    <n v="56121506"/>
    <s v="Selección abreviada menor cuantía"/>
    <n v="3"/>
    <n v="6"/>
    <n v="30"/>
    <n v="378420"/>
    <s v="UNIDAD"/>
    <s v="NO SOLICITADAS"/>
  </r>
  <r>
    <x v="29"/>
    <s v="02-02-01-003-006-09"/>
    <n v="16"/>
    <s v="Materiales y suministros - Otros productos plásticos"/>
    <s v="TAPAS ESTÁNDAR POLIPROPILENO GRIS "/>
    <n v="56121506"/>
    <s v="Selección abreviada menor cuantía"/>
    <n v="3"/>
    <n v="6"/>
    <n v="100"/>
    <n v="1261400"/>
    <s v="UNIDAD"/>
    <s v="NO SOLICITADAS"/>
  </r>
  <r>
    <x v="29"/>
    <s v="02-02-01-003-004-07"/>
    <n v="16"/>
    <s v="Materiales y suministros - Plásticos en formas primarias"/>
    <s v="SILICONA LIQUIDA AROMATIZADA"/>
    <n v="76111800"/>
    <s v="Mínima cuantía"/>
    <n v="4"/>
    <n v="4"/>
    <n v="40"/>
    <n v="613520"/>
    <s v="UNIDAD"/>
    <s v="NO SOLICITADAS"/>
  </r>
  <r>
    <x v="29"/>
    <s v="02-02-01-003-004-07"/>
    <n v="16"/>
    <s v="Materiales y suministros - Plásticos en formas primarias"/>
    <s v="SILICONA TRANSPARENTE "/>
    <n v="31201632"/>
    <s v="Selección abreviada subasta inversa (No disponible)"/>
    <n v="3"/>
    <n v="3"/>
    <n v="30"/>
    <n v="480000"/>
    <s v="UNIDAD"/>
    <s v="NO SOLICITADAS"/>
  </r>
  <r>
    <x v="29"/>
    <s v="02-02-01-003-004-07"/>
    <n v="16"/>
    <s v="Materiales y suministros - Plásticos en formas primarias"/>
    <s v="SIKAFLEX "/>
    <n v="31201617"/>
    <s v="Selección abreviada subasta inversa (No disponible)"/>
    <n v="3"/>
    <n v="3"/>
    <n v="30"/>
    <n v="579000"/>
    <s v="UNIDAD"/>
    <s v="NO SOLICITADAS"/>
  </r>
  <r>
    <x v="29"/>
    <s v="02-02-01-003-004-07"/>
    <n v="16"/>
    <s v="Materiales y suministros - Plásticos en formas primarias"/>
    <s v="TEFLON INDUSTRIAL ROLLO X XX MTS"/>
    <n v="31201514"/>
    <s v="Selección abreviada subasta inversa (No disponible)"/>
    <n v="3"/>
    <n v="3"/>
    <n v="30"/>
    <n v="94500"/>
    <s v="UNIDAD"/>
    <s v="NO SOLICITADAS"/>
  </r>
  <r>
    <x v="29"/>
    <s v="02-02-01-003-005-01"/>
    <n v="16"/>
    <s v="Materiales y suministros - Pinturas y barnices y productos relacionados; colores para la pintura artística; tintas"/>
    <s v="TINTA PARA MADERA COLOR MIEL REF. 81-28 A 0418"/>
    <n v="31211706"/>
    <s v="Selección abreviada subasta inversa (No disponible)"/>
    <n v="3"/>
    <n v="3"/>
    <n v="5"/>
    <n v="442500"/>
    <s v="GALON"/>
    <s v="NO SOLICITADAS"/>
  </r>
  <r>
    <x v="29"/>
    <s v="02-02-01-003-005-01"/>
    <n v="16"/>
    <s v="Materiales y suministros - Pinturas y barnices y productos relacionados; colores para la pintura artística; tintas"/>
    <s v="TINTA PARA MADERA COLOR WENGUE REF. 81-25 B 0553"/>
    <n v="31211706"/>
    <s v="Selección abreviada subasta inversa (No disponible)"/>
    <n v="3"/>
    <n v="3"/>
    <n v="5"/>
    <n v="442500"/>
    <s v="GALON"/>
    <s v="NO SOLICITADAS"/>
  </r>
  <r>
    <x v="29"/>
    <s v="02-02-01-003-005-01"/>
    <n v="16"/>
    <s v="Materiales y suministros - Pinturas y barnices y productos relacionados; colores para la pintura artística; tintas"/>
    <s v="SELLADOR LIJABLE "/>
    <n v="31211703"/>
    <s v="Selección abreviada subasta inversa (No disponible)"/>
    <n v="3"/>
    <n v="3"/>
    <n v="10"/>
    <n v="832000"/>
    <s v="GALON"/>
    <s v="NO SOLICITADAS"/>
  </r>
  <r>
    <x v="29"/>
    <s v="02-02-01-003-005-01"/>
    <n v="16"/>
    <s v="Materiales y suministros - Pinturas y barnices y productos relacionados; colores para la pintura artística; tintas"/>
    <s v="VINILO BLANCO TIPO REF. 1501 X GALON "/>
    <n v="31211502"/>
    <s v="Selección abreviada subasta inversa (No disponible)"/>
    <n v="3"/>
    <n v="3"/>
    <n v="100"/>
    <n v="6247500"/>
    <s v="GALON"/>
    <s v="NO SOLICITADAS"/>
  </r>
  <r>
    <x v="29"/>
    <s v="02-02-01-003-005-01"/>
    <n v="16"/>
    <s v="Materiales y suministros - Pinturas y barnices y productos relacionados; colores para la pintura artística; tintas"/>
    <s v="PINTURA ESMALTE COLOR AZUL ESPAÑOL X GALON "/>
    <n v="31211501"/>
    <s v="Selección abreviada subasta inversa (No disponible)"/>
    <n v="3"/>
    <n v="3"/>
    <n v="80"/>
    <n v="5712000"/>
    <s v="GALON"/>
    <s v="NO SOLICITADAS"/>
  </r>
  <r>
    <x v="29"/>
    <s v="02-02-01-003-005-01"/>
    <n v="16"/>
    <s v="Materiales y suministros - Pinturas y barnices y productos relacionados; colores para la pintura artística; tintas"/>
    <s v="PINTURA ESMALTE GRIS CLARO"/>
    <n v="31211501"/>
    <s v="Selección abreviada subasta inversa (No disponible)"/>
    <n v="3"/>
    <n v="3"/>
    <n v="10"/>
    <n v="714000"/>
    <s v="GALON"/>
    <s v="NO SOLICITADAS"/>
  </r>
  <r>
    <x v="29"/>
    <s v="02-02-01-003-005-01"/>
    <n v="16"/>
    <s v="Materiales y suministros - Pinturas y barnices y productos relacionados; colores para la pintura artística; tintas"/>
    <s v="PINTURA ESMALTE AMARILLO"/>
    <n v="31211501"/>
    <s v="Selección abreviada subasta inversa (No disponible)"/>
    <n v="3"/>
    <n v="3"/>
    <n v="10"/>
    <n v="515000"/>
    <s v="GALON"/>
    <s v="NO SOLICITADAS"/>
  </r>
  <r>
    <x v="29"/>
    <s v="02-02-01-003-005-01"/>
    <n v="16"/>
    <s v="Materiales y suministros - Pinturas y barnices y productos relacionados; colores para la pintura artística; tintas"/>
    <s v="PINTURA ESMALTE NEGRO "/>
    <n v="31211501"/>
    <s v="Selección abreviada subasta inversa (No disponible)"/>
    <n v="3"/>
    <n v="3"/>
    <n v="10"/>
    <n v="515000"/>
    <s v="GALON"/>
    <s v="NO SOLICITADAS"/>
  </r>
  <r>
    <x v="29"/>
    <s v="02-02-01-003-005-01"/>
    <n v="16"/>
    <s v="Materiales y suministros - Pinturas y barnices y productos relacionados; colores para la pintura artística; tintas"/>
    <s v="PINTURA ESMALTE ROJO "/>
    <n v="31211501"/>
    <s v="Selección abreviada subasta inversa (No disponible)"/>
    <n v="3"/>
    <n v="3"/>
    <n v="10"/>
    <n v="515000"/>
    <s v="GALON"/>
    <s v="NO SOLICITADAS"/>
  </r>
  <r>
    <x v="29"/>
    <s v="02-02-01-003-005-01"/>
    <n v="16"/>
    <s v="Materiales y suministros - Pinturas y barnices y productos relacionados; colores para la pintura artística; tintas"/>
    <s v="PINTURA ESMALTE VERDE  ESMERALDA "/>
    <n v="31211501"/>
    <s v="Selección abreviada subasta inversa (No disponible)"/>
    <n v="3"/>
    <n v="3"/>
    <n v="10"/>
    <n v="515000"/>
    <s v="GALON"/>
    <s v="NO SOLICITADAS"/>
  </r>
  <r>
    <x v="29"/>
    <s v="02-02-01-003-005-01"/>
    <n v="16"/>
    <s v="Materiales y suministros - Pinturas y barnices y productos relacionados; colores para la pintura artística; tintas"/>
    <s v="PINTURA TRAFICO AMARILLA "/>
    <n v="31211501"/>
    <s v="Selección abreviada subasta inversa (No disponible)"/>
    <n v="3"/>
    <n v="3"/>
    <n v="10"/>
    <n v="945000"/>
    <s v="GALON"/>
    <s v="NO SOLICITADAS"/>
  </r>
  <r>
    <x v="29"/>
    <s v="02-02-01-003-005-01"/>
    <n v="16"/>
    <s v="Materiales y suministros - Pinturas y barnices y productos relacionados; colores para la pintura artística; tintas"/>
    <s v="PINTURA TRAFICO BLANCA "/>
    <n v="31211501"/>
    <s v="Selección abreviada subasta inversa (No disponible)"/>
    <n v="3"/>
    <n v="3"/>
    <n v="10"/>
    <n v="945000"/>
    <s v="GALON"/>
    <s v="NO SOLICITADAS"/>
  </r>
  <r>
    <x v="29"/>
    <s v="02-02-01-003-005-01"/>
    <n v="16"/>
    <s v="Materiales y suministros - Pinturas y barnices y productos relacionados; colores para la pintura artística; tintas"/>
    <s v="PINTURA TRAFICO NEGRA "/>
    <n v="31211501"/>
    <s v="Selección abreviada subasta inversa (No disponible)"/>
    <n v="3"/>
    <n v="3"/>
    <n v="10"/>
    <n v="945000"/>
    <s v="GALON"/>
    <s v="NO SOLICITADAS"/>
  </r>
  <r>
    <x v="29"/>
    <s v="02-02-01-003-005-01"/>
    <n v="16"/>
    <s v="Materiales y suministros - Pinturas y barnices y productos relacionados; colores para la pintura artística; tintas"/>
    <s v="DISOLVENTE PARA PINTURAS TRAFICO X GALON "/>
    <n v="31211604"/>
    <s v="Selección abreviada subasta inversa (No disponible)"/>
    <n v="3"/>
    <n v="3"/>
    <n v="30"/>
    <n v="1638000"/>
    <s v="GALON"/>
    <s v="NO SOLICITADAS"/>
  </r>
  <r>
    <x v="29"/>
    <s v="02-02-01-003-005-01"/>
    <n v="16"/>
    <s v="Materiales y suministros - Pinturas y barnices y productos relacionados; colores para la pintura artística; tintas"/>
    <s v="PINTURA PARA CANCHAS ACRILICA  A BASE DE AGUA ANTIDESLIZANTE COLOR ROJA "/>
    <n v="31211501"/>
    <s v="Selección abreviada subasta inversa (No disponible)"/>
    <n v="3"/>
    <n v="3"/>
    <n v="20"/>
    <n v="2520000"/>
    <s v="GALON"/>
    <s v="NO SOLICITADAS"/>
  </r>
  <r>
    <x v="29"/>
    <s v="02-02-01-003-005-01"/>
    <n v="16"/>
    <s v="Materiales y suministros - Pinturas y barnices y productos relacionados; colores para la pintura artística; tintas"/>
    <s v="PINTURA PARA CANCHAS COLOR AZUL "/>
    <n v="31211501"/>
    <s v="Selección abreviada subasta inversa (No disponible)"/>
    <n v="3"/>
    <n v="3"/>
    <n v="20"/>
    <n v="2520000"/>
    <s v="GALON"/>
    <s v="NO SOLICITADAS"/>
  </r>
  <r>
    <x v="29"/>
    <s v="02-02-01-003-005-01"/>
    <n v="16"/>
    <s v="Materiales y suministros - Pinturas y barnices y productos relacionados; colores para la pintura artística; tintas"/>
    <s v="PINTURA PARA CANCHAS COLOR AMARILLO "/>
    <n v="31211501"/>
    <s v="Selección abreviada subasta inversa (No disponible)"/>
    <n v="3"/>
    <n v="3"/>
    <n v="20"/>
    <n v="2520000"/>
    <s v="GALON"/>
    <s v="NO SOLICITADAS"/>
  </r>
  <r>
    <x v="29"/>
    <s v="02-02-01-003-005-01"/>
    <n v="16"/>
    <s v="Materiales y suministros - Pinturas y barnices y productos relacionados; colores para la pintura artística; tintas"/>
    <s v="SUPER MASTIK X GALON"/>
    <n v="31201605"/>
    <s v="Selección abreviada subasta inversa (No disponible)"/>
    <n v="3"/>
    <n v="3"/>
    <n v="40"/>
    <n v="819000"/>
    <s v="GALON"/>
    <s v="NO SOLICITADAS"/>
  </r>
  <r>
    <x v="29"/>
    <s v="02-02-01-003-005-01"/>
    <n v="16"/>
    <s v="Materiales y suministros - Pinturas y barnices y productos relacionados; colores para la pintura artística; tintas"/>
    <s v="PINTURA ESMALTE BLANCO REF. P11 X GALON "/>
    <n v="31211501"/>
    <s v="Selección abreviada subasta inversa (No disponible)"/>
    <n v="3"/>
    <n v="3"/>
    <n v="60"/>
    <n v="2574000"/>
    <s v="GALON"/>
    <s v="NO SOLICITADAS"/>
  </r>
  <r>
    <x v="29"/>
    <s v="02-02-01-003-005-01"/>
    <n v="16"/>
    <s v="Materiales y suministros - Pinturas y barnices y productos relacionados; colores para la pintura artística; tintas"/>
    <s v="PINTURA GRIS BASALTO X GALON"/>
    <n v="31211501"/>
    <s v="Selección abreviada subasta inversa (No disponible)"/>
    <n v="3"/>
    <n v="3"/>
    <n v="30"/>
    <n v="1732500"/>
    <s v="GALON"/>
    <s v="NO SOLICITADAS"/>
  </r>
  <r>
    <x v="29"/>
    <s v="02-02-01-003-005-02"/>
    <n v="16"/>
    <s v="Materiales y suministros - Productos farmacéuticos"/>
    <s v="BOTIQUÍN DE PRIMEROS AUXILIOS"/>
    <n v="42172001"/>
    <s v="Mínima cuantía"/>
    <n v="4"/>
    <n v="4"/>
    <n v="3"/>
    <n v="109614"/>
    <s v="UNIDAD"/>
    <s v="NO SOLICITADAS"/>
  </r>
  <r>
    <x v="29"/>
    <s v="02-02-01-003-005-02"/>
    <n v="16"/>
    <s v="Materiales y suministros - Productos farmacéuticos"/>
    <s v="GEL ANTIBACTERIAS GLICERINADO ALCOHOL"/>
    <n v="42312311"/>
    <s v="Mínima cuantía"/>
    <n v="1"/>
    <n v="4"/>
    <n v="30"/>
    <n v="323070"/>
    <s v="UNIDAD"/>
    <s v="NO SOLICITADAS"/>
  </r>
  <r>
    <x v="29"/>
    <s v="02-02-01-003-005-02"/>
    <n v="16"/>
    <s v="Materiales y suministros - Productos farmacéuticos"/>
    <s v="PAQUETE GEL FRIO - CALIENTE"/>
    <n v="42311513"/>
    <s v="Mínima cuantía"/>
    <n v="0"/>
    <n v="4"/>
    <n v="30"/>
    <n v="447030"/>
    <s v="UNIDAD"/>
    <s v="NO SOLICITADAS"/>
  </r>
  <r>
    <x v="29"/>
    <s v="02-02-01-003-005-03"/>
    <n v="16"/>
    <s v="Materiales y suministros - Jabón, preparados para limpieza, perfumes y preparados de tocador"/>
    <s v="AMBIENTADOR VEHÍCULOS"/>
    <n v="47131706"/>
    <s v="Mínima cuantía"/>
    <n v="4"/>
    <n v="4"/>
    <n v="36"/>
    <n v="494928"/>
    <s v="UNIDAD"/>
    <s v="NO SOLICITADAS"/>
  </r>
  <r>
    <x v="29"/>
    <s v="02-02-01-003-005-03"/>
    <n v="16"/>
    <s v="Materiales y suministros - Jabón, preparados para limpieza, perfumes y preparados de tocador"/>
    <s v="JABON LIQUIDO PARA MANOS"/>
    <n v="53131608"/>
    <s v="Mínima cuantía"/>
    <n v="4"/>
    <n v="4"/>
    <n v="60"/>
    <n v="1554720"/>
    <s v="UNIDAD"/>
    <s v="NO SOLICITADAS"/>
  </r>
  <r>
    <x v="29"/>
    <s v="02-02-01-003-005-04"/>
    <n v="16"/>
    <s v="Materiales y suministros - Productos químicos n. C. P."/>
    <s v="RECARGA CILINDRO DIÓXIDO DE CARBONO Co2 DE 10 KILOS"/>
    <n v="12142104"/>
    <s v="Mínima cuantía"/>
    <n v="2"/>
    <n v="10"/>
    <n v="1"/>
    <n v="311692"/>
    <s v="GLOBAL"/>
    <s v="NO SOLICITADAS"/>
  </r>
  <r>
    <x v="29"/>
    <s v="02-02-01-003-005-04"/>
    <n v="16"/>
    <s v="Materiales y suministros - Productos químicos n. C. P."/>
    <s v="RECARGA CILINDRO DIÓXIDO DE CARBONO Co2 DE 25 KILOS"/>
    <n v="12142104"/>
    <s v="Mínima cuantía"/>
    <n v="2"/>
    <n v="10"/>
    <n v="1"/>
    <n v="445211"/>
    <s v="GLOBAL"/>
    <s v="NO SOLICITADAS"/>
  </r>
  <r>
    <x v="29"/>
    <s v="02-02-01-003-005-04"/>
    <n v="16"/>
    <s v="Materiales y suministros - Productos químicos n. C. P."/>
    <s v="PEGANTE CEMENTO DE CAUCHO  REF. PL-285"/>
    <n v="30111601"/>
    <s v="Selección abreviada subasta inversa (No disponible)"/>
    <n v="3"/>
    <n v="3"/>
    <n v="3"/>
    <n v="168900"/>
    <s v="GALON"/>
    <s v="NO SOLICITADAS"/>
  </r>
  <r>
    <x v="29"/>
    <s v="02-02-01-003-005-04"/>
    <n v="16"/>
    <s v="Materiales y suministros - Productos químicos n. C. P."/>
    <s v="PEGANTE SUPER BONDER X TUBO DE 5 GR"/>
    <n v="23153401"/>
    <s v="Selección abreviada subasta inversa (No disponible)"/>
    <n v="3"/>
    <n v="3"/>
    <n v="12"/>
    <n v="128520"/>
    <s v="UNIDAD"/>
    <s v="NO SOLICITADAS"/>
  </r>
  <r>
    <x v="29"/>
    <s v="02-02-01-003-005-04"/>
    <n v="16"/>
    <s v="Materiales y suministros - Productos químicos n. C. P."/>
    <s v="SOLDADURA PVC PAVCO PEQUEÑO 1/32 AGUA FRIA NTC576"/>
    <n v="31201617"/>
    <s v="Selección abreviada subasta inversa (No disponible)"/>
    <n v="3"/>
    <n v="3"/>
    <n v="30"/>
    <n v="180000"/>
    <s v="UNIDAD"/>
    <s v="NO SOLICITADAS"/>
  </r>
  <r>
    <x v="29"/>
    <s v="02-02-01-003-005-04"/>
    <n v="16"/>
    <s v="Materiales y suministros - Productos químicos n. C. P."/>
    <s v="LIMPIADROR PVC 1/8 GALON "/>
    <n v="27111957"/>
    <s v="Selección abreviada subasta inversa (No disponible)"/>
    <n v="3"/>
    <n v="3"/>
    <n v="30"/>
    <n v="415800"/>
    <s v="UNIDAD"/>
    <s v="NO SOLICITADAS"/>
  </r>
  <r>
    <x v="29"/>
    <s v="02-02-01-003-005-04"/>
    <n v="16"/>
    <s v="Materiales y suministros - Productos químicos n. C. P."/>
    <s v="SOLDADURA  ELECTRICA  REF. 60 13 X 1/8&quot; POR KILO"/>
    <n v="31201617"/>
    <s v="Selección abreviada subasta inversa (No disponible)"/>
    <n v="3"/>
    <n v="3"/>
    <n v="10"/>
    <n v="107100"/>
    <s v="KILOGRAMO"/>
    <s v="NO SOLICITADAS"/>
  </r>
  <r>
    <x v="29"/>
    <s v="02-02-01-003-005-04"/>
    <n v="16"/>
    <s v="Materiales y suministros - Productos químicos n. C. P."/>
    <s v="PEGANTE PARA MADERA AGLOMERADO CARPINCOL REF MR 60."/>
    <n v="31201610"/>
    <s v="Selección abreviada subasta inversa (No disponible)"/>
    <n v="3"/>
    <n v="3"/>
    <n v="5"/>
    <n v="177500"/>
    <s v="GALON"/>
    <s v="NO SOLICITADAS"/>
  </r>
  <r>
    <x v="29"/>
    <s v="02-02-01-003-006-02"/>
    <n v="16"/>
    <s v="Materiales y suministros - Otros productos de caucho"/>
    <s v="MANGUERA PARA AIRE EN PVC 3/8&quot; DE 15 METROS CON ACOPLES."/>
    <n v="40142002"/>
    <s v="Mínima cuantía"/>
    <n v="4"/>
    <n v="4"/>
    <n v="1"/>
    <n v="63807"/>
    <s v="UNIDAD"/>
    <s v="NO SOLICITADAS"/>
  </r>
  <r>
    <x v="29"/>
    <s v="02-02-01-003-006-02"/>
    <n v="16"/>
    <s v="Materiales y suministros - Otros productos de caucho"/>
    <s v="MANGUERA PARA AGUA DE 16 METROS"/>
    <n v="40142008"/>
    <s v="Mínima cuantía"/>
    <n v="3"/>
    <n v="4"/>
    <n v="1"/>
    <n v="41340"/>
    <s v="UNIDAD"/>
    <s v="NO SOLICITADAS"/>
  </r>
  <r>
    <x v="29"/>
    <s v="02-02-01-003-006-03"/>
    <n v="16"/>
    <s v="Materiales y suministros - Semimanufacturas de plástico"/>
    <s v="PLASTICO TRANPARENTE X ROLLO DE 100 MTS C/U"/>
    <n v="44102002"/>
    <s v="Selección abreviada subasta inversa (No disponible)"/>
    <n v="3"/>
    <n v="3"/>
    <n v="3"/>
    <n v="1795500"/>
    <s v="UNIDAD"/>
    <s v="NO SOLICITADAS"/>
  </r>
  <r>
    <x v="29"/>
    <s v="02-02-01-003-006-03"/>
    <n v="16"/>
    <s v="Materiales y suministros - Semimanufacturas de plástico"/>
    <s v="PLASTICO NEGRO X ROLLO DE 100MTS C/U"/>
    <n v="44102002"/>
    <s v="Selección abreviada subasta inversa (No disponible)"/>
    <n v="3"/>
    <n v="3"/>
    <n v="3"/>
    <n v="1795500"/>
    <s v="UNIDAD"/>
    <s v="NO SOLICITADAS"/>
  </r>
  <r>
    <x v="29"/>
    <s v="02-02-01-003-006-03"/>
    <n v="16"/>
    <s v="Materiales y suministros - Semimanufacturas de plástico"/>
    <s v="CHAZO PLASTICO PUNTILLA  DE 1/4 X 1 PAQUETE X 500 UND C/U"/>
    <n v="27112156"/>
    <s v="Selección abreviada subasta inversa (No disponible)"/>
    <n v="3"/>
    <n v="3"/>
    <n v="2"/>
    <n v="52500"/>
    <s v="UNIDAD"/>
    <s v="NO SOLICITADAS"/>
  </r>
  <r>
    <x v="29"/>
    <s v="02-02-01-003-006-03"/>
    <n v="16"/>
    <s v="Materiales y suministros - Semimanufacturas de plástico"/>
    <s v="CHAZO PLASTICO PUNTILLA  DE 1/4 X 1/2 PAQUETE X 500 UND C/U"/>
    <n v="27112156"/>
    <s v="Selección abreviada subasta inversa (No disponible)"/>
    <n v="3"/>
    <n v="3"/>
    <n v="2"/>
    <n v="52500"/>
    <s v="UNIDAD"/>
    <s v="NO SOLICITADAS"/>
  </r>
  <r>
    <x v="29"/>
    <s v="02-02-01-003-006-03"/>
    <n v="16"/>
    <s v="Materiales y suministros - Semimanufacturas de plástico"/>
    <s v="CHAZO PLASTICO PUNTILLA  DE 1/4 X 2 PAQUETE X 500 UND C/U"/>
    <n v="27112156"/>
    <s v="Selección abreviada subasta inversa (No disponible)"/>
    <n v="3"/>
    <n v="3"/>
    <n v="2"/>
    <n v="52500"/>
    <s v="UNIDAD"/>
    <s v="NO SOLICITADAS"/>
  </r>
  <r>
    <x v="29"/>
    <s v="02-02-01-003-006-03"/>
    <n v="16"/>
    <s v="Materiales y suministros - Semimanufacturas de plástico"/>
    <s v="CODOS PVC 1/2 PVC"/>
    <n v="40172808"/>
    <s v="Selección abreviada subasta inversa (No disponible)"/>
    <n v="3"/>
    <n v="3"/>
    <n v="50"/>
    <n v="52500"/>
    <s v="UNIDAD"/>
    <s v="NO SOLICITADAS"/>
  </r>
  <r>
    <x v="29"/>
    <s v="02-02-01-003-006-03"/>
    <n v="16"/>
    <s v="Materiales y suministros - Semimanufacturas de plástico"/>
    <s v="TUBO PVC DE 1/2&quot; PRESION TIPO PESADA X TUBO DE 6 MT DE LONGITUD "/>
    <n v="40171517"/>
    <s v="Selección abreviada subasta inversa (No disponible)"/>
    <n v="3"/>
    <n v="3"/>
    <n v="50"/>
    <n v="595000"/>
    <s v="UNIDAD"/>
    <s v="NO SOLICITADAS"/>
  </r>
  <r>
    <x v="29"/>
    <s v="02-02-01-003-006-09"/>
    <n v="16"/>
    <s v="Materiales y suministros - Otros productos plásticos"/>
    <s v="REPUESTO DE SILLA Y ESPALDAR"/>
    <n v="56121506"/>
    <s v="Selección abreviada menor cuantía"/>
    <n v="3"/>
    <n v="6"/>
    <n v="15"/>
    <n v="170310"/>
    <s v="UNIDAD"/>
    <s v="NO SOLICITADAS"/>
  </r>
  <r>
    <x v="29"/>
    <s v="02-02-01-003-006-09"/>
    <n v="16"/>
    <s v="Materiales y suministros - Otros productos plásticos"/>
    <s v="REPUESTO DE SILLA Y ESPALDAR"/>
    <n v="56121506"/>
    <s v="Selección abreviada menor cuantía"/>
    <n v="3"/>
    <n v="6"/>
    <n v="15"/>
    <n v="189210"/>
    <s v="UNIDAD"/>
    <s v="NO SOLICITADAS"/>
  </r>
  <r>
    <x v="29"/>
    <s v="02-02-01-003-006-09"/>
    <n v="16"/>
    <s v="Materiales y suministros - Otros productos plásticos"/>
    <s v="REPUESTO DE SILLA Y ESPALDAR"/>
    <n v="56121506"/>
    <s v="Selección abreviada menor cuantía"/>
    <n v="3"/>
    <n v="6"/>
    <n v="20"/>
    <n v="290120"/>
    <s v="UNIDAD"/>
    <s v="NO SOLICITADAS"/>
  </r>
  <r>
    <x v="29"/>
    <s v="02-02-01-003-006-09"/>
    <n v="16"/>
    <s v="Materiales y suministros - Otros productos plásticos"/>
    <s v="FORRO PARA EXTINTOR CO2 DE 20LB"/>
    <n v="39121719"/>
    <s v="Mínima cuantía"/>
    <n v="3"/>
    <n v="4"/>
    <n v="1"/>
    <n v="30740"/>
    <s v="UNIDAD"/>
    <s v="NO SOLICITADAS"/>
  </r>
  <r>
    <x v="29"/>
    <s v="02-02-01-003-006-09"/>
    <n v="16"/>
    <s v="Materiales y suministros - Otros productos plásticos"/>
    <s v="FORRO PARA EXTINTOR CO2 DE 05LB"/>
    <n v="39121719"/>
    <s v="Mínima cuantía"/>
    <n v="3"/>
    <n v="4"/>
    <n v="7"/>
    <n v="185500"/>
    <s v="UNIDAD"/>
    <s v="NO SOLICITADAS"/>
  </r>
  <r>
    <x v="29"/>
    <s v="02-02-01-003-006-09"/>
    <n v="16"/>
    <s v="Materiales y suministros - Otros productos plásticos"/>
    <s v="FORRO PARA EXTINTOR TIPO K ESPECIAL 1,5Gls"/>
    <n v="39121719"/>
    <s v="Mínima cuantía"/>
    <n v="3"/>
    <n v="4"/>
    <n v="26"/>
    <n v="799240"/>
    <s v="UNIDAD"/>
    <s v="NO SOLICITADAS"/>
  </r>
  <r>
    <x v="29"/>
    <s v="02-02-01-003-006-09"/>
    <n v="16"/>
    <s v="Materiales y suministros - Otros productos plásticos"/>
    <s v="FORRO PARA EXTINTOR MULTIPROPÓSITO 05LB"/>
    <n v="39121719"/>
    <s v="Mínima cuantía"/>
    <n v="3"/>
    <n v="4"/>
    <n v="2"/>
    <n v="53000"/>
    <s v="UNIDAD"/>
    <s v="NO SOLICITADAS"/>
  </r>
  <r>
    <x v="29"/>
    <s v="02-02-01-003-006-09"/>
    <n v="16"/>
    <s v="Materiales y suministros - Otros productos plásticos"/>
    <s v="FORRO PARA EXTINTOR MULTIPROPÓSITO 10 LB"/>
    <n v="39121719"/>
    <s v="Mínima cuantía"/>
    <n v="3"/>
    <n v="4"/>
    <n v="9"/>
    <n v="238500"/>
    <s v="UNIDAD"/>
    <s v="NO SOLICITADAS"/>
  </r>
  <r>
    <x v="29"/>
    <s v="02-02-01-003-006-09"/>
    <n v="16"/>
    <s v="Materiales y suministros - Otros productos plásticos"/>
    <s v="FORRO PARA EXTINTOR MULTIPROPÓSITO 20 LB"/>
    <n v="39121719"/>
    <s v="Mínima cuantía"/>
    <n v="3"/>
    <n v="4"/>
    <n v="33"/>
    <n v="1014420"/>
    <s v="UNIDAD"/>
    <s v="NO SOLICITADAS"/>
  </r>
  <r>
    <x v="29"/>
    <s v="02-02-01-003-006-09"/>
    <n v="16"/>
    <s v="Materiales y suministros - Otros productos plásticos"/>
    <s v="FORRO PARA EXTINTOR MULTIPROPÓSITO 30 LB"/>
    <n v="39121719"/>
    <s v="Mínima cuantía"/>
    <n v="3"/>
    <n v="4"/>
    <n v="2"/>
    <n v="61480"/>
    <s v="UNIDAD"/>
    <s v="NO SOLICITADAS"/>
  </r>
  <r>
    <x v="29"/>
    <s v="02-02-01-003-006-09"/>
    <n v="16"/>
    <s v="Materiales y suministros - Otros productos plásticos"/>
    <s v="FORRO PARA EXTINTOR SOLKAFLAM 10LB"/>
    <n v="39121719"/>
    <s v="Mínima cuantía"/>
    <n v="3"/>
    <n v="4"/>
    <n v="4"/>
    <n v="84800"/>
    <s v="UNIDAD"/>
    <s v="NO SOLICITADAS"/>
  </r>
  <r>
    <x v="29"/>
    <s v="02-02-01-003-006-09"/>
    <n v="16"/>
    <s v="Materiales y suministros - Otros productos plásticos"/>
    <s v="FORRO PARA EXTINTOR SOLKAFLAM 07LB"/>
    <n v="39121719"/>
    <s v="Mínima cuantía"/>
    <n v="3"/>
    <n v="4"/>
    <n v="3"/>
    <n v="63600"/>
    <s v="UNIDAD"/>
    <s v="NO SOLICITADAS"/>
  </r>
  <r>
    <x v="29"/>
    <s v="02-02-01-003-006-09"/>
    <n v="16"/>
    <s v="Materiales y suministros - Otros productos plásticos"/>
    <s v="FORRO PARA EXTINTOR SOLKAFLAM 20LB"/>
    <n v="39121719"/>
    <s v="Mínima cuantía"/>
    <n v="3"/>
    <n v="4"/>
    <n v="15"/>
    <n v="461100"/>
    <s v="UNIDAD"/>
    <s v="NO SOLICITADAS"/>
  </r>
  <r>
    <x v="29"/>
    <s v="02-02-01-003-006-09"/>
    <n v="16"/>
    <s v="Materiales y suministros - Otros productos plásticos"/>
    <s v="GUARDIÁN PARA LABORATORIO"/>
    <n v="56122002"/>
    <s v="Mínima cuantía"/>
    <n v="1"/>
    <n v="4"/>
    <n v="3"/>
    <n v="94416"/>
    <s v="UNIDAD"/>
    <s v="NO SOLICITADAS"/>
  </r>
  <r>
    <x v="29"/>
    <s v="02-02-01-003-006-09"/>
    <n v="16"/>
    <s v="Materiales y suministros - Otros productos plásticos"/>
    <s v="PAPELERA STYLE TAPA VAIVÉN ROJO"/>
    <n v="47121702"/>
    <s v="Mínima cuantía"/>
    <n v="1"/>
    <n v="4"/>
    <n v="1"/>
    <n v="38149"/>
    <s v="UNIDAD"/>
    <s v="NO SOLICITADAS"/>
  </r>
  <r>
    <x v="29"/>
    <s v="02-02-01-003-006-09"/>
    <n v="16"/>
    <s v="Materiales y suministros - Otros productos plásticos"/>
    <s v="PAPELERA STYLE TAPA VAIVÉN GRIS Y VERDE"/>
    <n v="47121702"/>
    <s v="Mínima cuantía"/>
    <n v="1"/>
    <n v="4"/>
    <n v="1"/>
    <n v="41340"/>
    <s v="UNIDAD"/>
    <s v="NO SOLICITADAS"/>
  </r>
  <r>
    <x v="29"/>
    <s v="02-02-01-003-006-09"/>
    <n v="16"/>
    <s v="Materiales y suministros - Otros productos plásticos"/>
    <s v="AQUISICIÓN DE PUNTOS ECOLÓGICOS 53 LITROS PARA RECOLECCIÓN DE BASURAS DEL GIMFA"/>
    <n v="24101904"/>
    <s v="Mínima cuantía"/>
    <n v="1"/>
    <n v="4"/>
    <n v="5"/>
    <n v="1298500"/>
    <s v="UNIDAD"/>
    <s v="NO SOLICITADAS"/>
  </r>
  <r>
    <x v="29"/>
    <s v="02-02-01-003-006-09"/>
    <n v="16"/>
    <s v="Materiales y suministros - Otros productos plásticos"/>
    <s v="AQUISICIÓN DE PUNTOS ECOLÓGICOS 120 LITROS PARA RECOLECCIÓN DE BASURAS DEL GIMFA"/>
    <n v="24101904"/>
    <s v="Mínima cuantía"/>
    <n v="1"/>
    <n v="4"/>
    <n v="5"/>
    <n v="3647990"/>
    <s v="UNIDAD"/>
    <s v="NO SOLICITADAS"/>
  </r>
  <r>
    <x v="29"/>
    <s v="02-02-01-003-006-09"/>
    <n v="16"/>
    <s v="Materiales y suministros - Otros productos plásticos"/>
    <s v="ESTUCHE GUITARRA"/>
    <n v="60131303"/>
    <s v="Mínima cuantía"/>
    <n v="4"/>
    <n v="4"/>
    <n v="38"/>
    <n v="1409800"/>
    <s v="UNIDAD"/>
    <s v="NO SOLICITADAS"/>
  </r>
  <r>
    <x v="29"/>
    <s v="02-02-01-003-006-09"/>
    <n v="16"/>
    <s v="Materiales y suministros - Otros productos plásticos"/>
    <s v="TEJA PLASTICA TRASLUCIDA No. 8"/>
    <n v="30151501"/>
    <s v="Selección abreviada subasta inversa (No disponible)"/>
    <n v="3"/>
    <n v="3"/>
    <n v="40"/>
    <n v="1071000"/>
    <s v="UNIDAD"/>
    <s v="NO SOLICITADAS"/>
  </r>
  <r>
    <x v="29"/>
    <s v="02-02-01-003-006-09"/>
    <n v="16"/>
    <s v="Materiales y suministros - Otros productos plásticos"/>
    <s v="AMARRE PARA TEJA PLASTICA Y ETERNIT DE 26 CMS  CALIBRE 18. TAPA METALICA PAQUETE X 100 UND C/U"/>
    <n v="31162108"/>
    <s v="Selección abreviada subasta inversa (No disponible)"/>
    <n v="3"/>
    <n v="3"/>
    <n v="500"/>
    <n v="8137500"/>
    <s v="UNIDAD"/>
    <s v="NO SOLICITADAS"/>
  </r>
  <r>
    <x v="29"/>
    <s v="02-02-01-003-006-09"/>
    <n v="16"/>
    <s v="Materiales y suministros - Otros productos plásticos"/>
    <s v="CINTA PARA DRYWALL X ROLLO "/>
    <n v="31201501"/>
    <s v="Selección abreviada subasta inversa (No disponible)"/>
    <n v="3"/>
    <n v="3"/>
    <n v="20"/>
    <n v="178500"/>
    <s v="UNIDAD"/>
    <s v="NO SOLICITADAS"/>
  </r>
  <r>
    <x v="29"/>
    <s v="02-02-01-003-006-09"/>
    <n v="16"/>
    <s v="Materiales y suministros - Otros productos plásticos"/>
    <s v="ARBOL DE ENTRADA FLUIT MASTER"/>
    <n v="27112811"/>
    <s v="Selección abreviada subasta inversa (No disponible)"/>
    <n v="3"/>
    <n v="3"/>
    <n v="30"/>
    <n v="1158000"/>
    <s v="UNIDAD"/>
    <s v="NO SOLICITADAS"/>
  </r>
  <r>
    <x v="29"/>
    <s v="02-02-01-003-006-09"/>
    <n v="16"/>
    <s v="Materiales y suministros - Otros productos plásticos"/>
    <s v="TEJA PLASTICA No. 6"/>
    <n v="30151501"/>
    <s v="Selección abreviada subasta inversa (No disponible)"/>
    <n v="3"/>
    <n v="3"/>
    <n v="50"/>
    <n v="960000"/>
    <s v="UNIDAD"/>
    <s v="NO SOLICITADAS"/>
  </r>
  <r>
    <x v="29"/>
    <s v="02-02-01-003-006-09"/>
    <n v="16"/>
    <s v="Materiales y suministros - Otros productos plásticos"/>
    <s v="UNION PVC 1/2&quot;"/>
    <n v="40174900"/>
    <s v="Selección abreviada subasta inversa (No disponible)"/>
    <n v="3"/>
    <n v="3"/>
    <n v="100"/>
    <n v="21000"/>
    <s v="UNIDAD"/>
    <s v="NO SOLICITADAS"/>
  </r>
  <r>
    <x v="29"/>
    <s v="02-02-01-003-006-09"/>
    <n v="16"/>
    <s v="Materiales y suministros - Otros productos plásticos"/>
    <s v="ADAPTADOR MACHO DE 1/2 PVC"/>
    <n v="40171708"/>
    <s v="Selección abreviada subasta inversa (No disponible)"/>
    <n v="3"/>
    <n v="3"/>
    <n v="50"/>
    <n v="12500"/>
    <s v="UNIDAD"/>
    <s v="NO SOLICITADAS"/>
  </r>
  <r>
    <x v="29"/>
    <s v="02-02-01-003-006-09"/>
    <n v="16"/>
    <s v="Materiales y suministros - Otros productos plásticos"/>
    <s v="ADAPTADOR HEMBRA  DE 1/2 PVC"/>
    <n v="40171708"/>
    <s v="Selección abreviada subasta inversa (No disponible)"/>
    <n v="3"/>
    <n v="3"/>
    <n v="50"/>
    <n v="12500"/>
    <s v="UNIDAD"/>
    <s v="NO SOLICITADAS"/>
  </r>
  <r>
    <x v="29"/>
    <s v="02-02-01-003-006-09"/>
    <n v="16"/>
    <s v="Materiales y suministros - Otros productos plásticos"/>
    <s v="CINTA AISLANTE +33 (19X20.1X0.177) REF054007-06132"/>
    <n v="31201513"/>
    <s v="Selección abreviada subasta inversa (No disponible)"/>
    <n v="3"/>
    <n v="3"/>
    <n v="10"/>
    <n v="118000"/>
    <s v="UNIDAD"/>
    <s v="NO SOLICITADAS"/>
  </r>
  <r>
    <x v="29"/>
    <s v="02-02-01-003-006-09"/>
    <n v="16"/>
    <s v="Materiales y suministros - Otros productos plásticos"/>
    <s v="MASCARA DE SOLDAR FOTOSENSIBLE . MEDIDA 92X42 MM. PARA USO DE SOLDADURA ELECTRICA"/>
    <n v="46181703"/>
    <s v="Selección abreviada subasta inversa (No disponible)"/>
    <n v="3"/>
    <n v="3"/>
    <n v="1"/>
    <n v="198450"/>
    <s v="UNIDAD"/>
    <s v="NO SOLICITADAS"/>
  </r>
  <r>
    <x v="29"/>
    <s v="02-02-01-003-007-01"/>
    <n v="16"/>
    <s v="Materiales y suministros - Vidrio y productos de vidrio"/>
    <s v="TABLERO DE VIDRIO"/>
    <n v="25172608"/>
    <s v="Selección abreviada menor cuantía"/>
    <n v="3"/>
    <n v="6"/>
    <n v="60"/>
    <n v="53199000"/>
    <s v="UNIDAD"/>
    <s v="NO SOLICITADAS"/>
  </r>
  <r>
    <x v="29"/>
    <s v="02-02-01-003-007-01"/>
    <n v="16"/>
    <s v="Materiales y suministros - Vidrio y productos de vidrio"/>
    <s v="TABLERO DE VIDRIO"/>
    <n v="25172608"/>
    <s v="Selección abreviada menor cuantía"/>
    <n v="3"/>
    <n v="6"/>
    <n v="2"/>
    <n v="1573624"/>
    <s v="UNIDAD"/>
    <s v="NO SOLICITADAS"/>
  </r>
  <r>
    <x v="29"/>
    <s v="02-02-01-003-007-01"/>
    <n v="16"/>
    <s v="Materiales y suministros - Vidrio y productos de vidrio"/>
    <s v="PANEL LED REDONDO DE INSCRUSTAR DE 18 WATTS. LUZ BLANCA"/>
    <n v="39121103"/>
    <s v="Selección abreviada subasta inversa (No disponible)"/>
    <n v="3"/>
    <n v="3"/>
    <n v="200"/>
    <n v="7200000"/>
    <s v="UNIDAD"/>
    <s v="NO SOLICITADAS"/>
  </r>
  <r>
    <x v="29"/>
    <s v="02-02-01-003-007-02"/>
    <n v="16"/>
    <s v="Materiales y suministros - Artículos de cerámica no estructural"/>
    <s v="COMBO SANITARIO AVANTI PLUS REF 02122-02020-07339"/>
    <n v="30181505"/>
    <s v="Selección abreviada subasta inversa (No disponible)"/>
    <n v="3"/>
    <n v="3"/>
    <n v="15"/>
    <n v="7087500"/>
    <s v="UNIDAD"/>
    <s v="NO SOLICITADAS"/>
  </r>
  <r>
    <x v="29"/>
    <s v="02-02-01-003-007-02"/>
    <n v="16"/>
    <s v="Materiales y suministros - Artículos de cerámica no estructural"/>
    <s v="ORINALES REF COLOR BLANCO "/>
    <n v="30181506"/>
    <s v="Selección abreviada subasta inversa (No disponible)"/>
    <n v="3"/>
    <n v="3"/>
    <n v="5"/>
    <n v="892500"/>
    <s v="UNIDAD"/>
    <s v="NO SOLICITADAS"/>
  </r>
  <r>
    <x v="29"/>
    <s v="02-02-01-003-007-02"/>
    <n v="16"/>
    <s v="Materiales y suministros - Artículos de cerámica no estructural"/>
    <s v="LAVAMANOS   INCRUSTAR REF. COLOR BLANCO"/>
    <n v="30181504"/>
    <s v="Selección abreviada subasta inversa (No disponible)"/>
    <n v="3"/>
    <n v="3"/>
    <n v="2"/>
    <n v="388500"/>
    <s v="UNIDAD"/>
    <s v="NO SOLICITADAS"/>
  </r>
  <r>
    <x v="29"/>
    <s v="02-02-01-003-007-02"/>
    <n v="16"/>
    <s v="Materiales y suministros - Artículos de cerámica no estructural"/>
    <s v="ORINAL PEQUEÑO INFANTIL  REF. COLOR BEIGE "/>
    <n v="30181506"/>
    <s v="Selección abreviada subasta inversa (No disponible)"/>
    <n v="3"/>
    <n v="3"/>
    <n v="2"/>
    <n v="273000"/>
    <s v="UNIDAD"/>
    <s v="NO SOLICITADAS"/>
  </r>
  <r>
    <x v="29"/>
    <s v="02-02-01-003-007-02"/>
    <n v="16"/>
    <s v="Materiales y suministros - Artículos de cerámica no estructural"/>
    <s v="SANITARIO INFANTIL PEQUEÑO HAPPY COLOR BEIGE"/>
    <n v="30181505"/>
    <s v="Selección abreviada subasta inversa (No disponible)"/>
    <n v="3"/>
    <n v="3"/>
    <n v="2"/>
    <n v="756000"/>
    <s v="UNIDAD"/>
    <s v="NO SOLICITADAS"/>
  </r>
  <r>
    <x v="29"/>
    <s v="02-02-01-003-007-02"/>
    <n v="16"/>
    <s v="Materiales y suministros - Artículos de cerámica no estructural"/>
    <s v="MUEBLE SANITARIO CORONA BLANCO "/>
    <n v="30181505"/>
    <s v="Selección abreviada subasta inversa (No disponible)"/>
    <n v="3"/>
    <n v="3"/>
    <n v="50"/>
    <n v="1575000"/>
    <s v="UNIDAD"/>
    <s v="NO SOLICITADAS"/>
  </r>
  <r>
    <x v="29"/>
    <s v="02-02-01-003-007-05"/>
    <n v="16"/>
    <s v="Materiales y suministros - Artículos de concreto, cemento y yeso"/>
    <s v="CABALLETE FIBROCEMENTO ETERNIT . "/>
    <n v="44111903"/>
    <s v="Selección abreviada subasta inversa (No disponible)"/>
    <n v="3"/>
    <n v="3"/>
    <n v="15"/>
    <n v="441000"/>
    <s v="UNIDAD"/>
    <s v="NO SOLICITADAS"/>
  </r>
  <r>
    <x v="29"/>
    <s v="02-02-01-003-007-05"/>
    <n v="16"/>
    <s v="Materiales y suministros - Artículos de concreto, cemento y yeso"/>
    <s v="LAMINAS DE DRYWALL SECCION ( 1,22X 2,44) ESPESOR 1/2&quot; "/>
    <n v="30161503"/>
    <s v="Selección abreviada subasta inversa (No disponible)"/>
    <n v="3"/>
    <n v="3"/>
    <n v="30"/>
    <n v="819000"/>
    <s v="UNIDAD"/>
    <s v="NO SOLICITADAS"/>
  </r>
  <r>
    <x v="29"/>
    <s v="02-02-01-003-007-09"/>
    <n v="16"/>
    <s v="Materiales y suministros - Otros productos minerales no metálicos n. C. P."/>
    <s v="LIJA ROJA NO 150"/>
    <n v="27111918"/>
    <s v="Selección abreviada subasta inversa (No disponible)"/>
    <n v="3"/>
    <n v="3"/>
    <n v="100"/>
    <n v="262500"/>
    <s v="UNIDAD"/>
    <s v="NO SOLICITADAS"/>
  </r>
  <r>
    <x v="29"/>
    <s v="02-02-01-003-007-09"/>
    <n v="16"/>
    <s v="Materiales y suministros - Otros productos minerales no metálicos n. C. P."/>
    <s v="LIJA ROJA NO 220"/>
    <n v="27111918"/>
    <s v="Selección abreviada subasta inversa (No disponible)"/>
    <n v="3"/>
    <n v="3"/>
    <n v="100"/>
    <n v="262500"/>
    <s v="UNIDAD"/>
    <s v="NO SOLICITADAS"/>
  </r>
  <r>
    <x v="29"/>
    <s v="02-02-01-003-007-09"/>
    <n v="16"/>
    <s v="Materiales y suministros - Otros productos minerales no metálicos n. C. P."/>
    <s v="LIJA ROJA NO 400"/>
    <n v="27111918"/>
    <s v="Selección abreviada subasta inversa (No disponible)"/>
    <n v="3"/>
    <n v="3"/>
    <n v="100"/>
    <n v="262500"/>
    <s v="UNIDAD"/>
    <s v="NO SOLICITADAS"/>
  </r>
  <r>
    <x v="29"/>
    <s v="02-02-01-003-008-05"/>
    <n v="16"/>
    <s v="Materiales y suministros - Juegos y juguetes"/>
    <s v="JUEGO DE MESA. AJEDREZ. (10 JUEGOS)"/>
    <n v="60141102"/>
    <s v="Mínima cuantía"/>
    <n v="3"/>
    <n v="4"/>
    <n v="10"/>
    <n v="688470"/>
    <s v="UNIDAD"/>
    <s v="NO SOLICITADAS"/>
  </r>
  <r>
    <x v="29"/>
    <s v="02-02-01-004-001"/>
    <n v="16"/>
    <s v="Materiales y suministros - Metales básicos"/>
    <s v="ALAMBRE NEGRO  CALIBRE 12 CONSTRUCCION X KILOGRAMO  "/>
    <n v="26121520"/>
    <s v="Selección abreviada subasta inversa (No disponible)"/>
    <n v="3"/>
    <n v="3"/>
    <n v="2"/>
    <n v="14280"/>
    <s v="KILOGRAMO"/>
    <s v="NO SOLICITADAS"/>
  </r>
  <r>
    <x v="29"/>
    <s v="02-02-01-004-001"/>
    <n v="16"/>
    <s v="Materiales y suministros - Metales básicos"/>
    <s v="ALAMBRE DULCE CALIBRE 18  CONSTRUCCION X KILOGRAMO"/>
    <n v="26121520"/>
    <s v="Selección abreviada subasta inversa (No disponible)"/>
    <n v="3"/>
    <n v="3"/>
    <n v="2"/>
    <n v="20580"/>
    <s v="KILOGRAMO"/>
    <s v="NO SOLICITADAS"/>
  </r>
  <r>
    <x v="29"/>
    <s v="02-02-01-004-002"/>
    <n v="16"/>
    <s v="Materiales y suministros - Productos metálicos elaborados (excepto maquinaria y equipo)"/>
    <s v="MEDALLAS PARA RECONOCIMIENTOS DEPORTIVOS"/>
    <n v="49101701"/>
    <s v="Mínima cuantía"/>
    <n v="1"/>
    <n v="4"/>
    <n v="150"/>
    <n v="1383300"/>
    <s v="UNIDAD"/>
    <s v="NO SOLICITADAS"/>
  </r>
  <r>
    <x v="29"/>
    <s v="02-02-01-004-002"/>
    <n v="16"/>
    <s v="Materiales y suministros - Productos metálicos elaborados (excepto maquinaria y equipo)"/>
    <s v="MEDALLAS PARA RECONOCIMIENTO DE OLIMPIADAS MATEMÁTICAS"/>
    <n v="49101701"/>
    <s v="Mínima cuantía"/>
    <n v="1"/>
    <n v="4"/>
    <n v="80"/>
    <n v="737760"/>
    <s v="UNIDAD"/>
    <s v="NO SOLICITADAS"/>
  </r>
  <r>
    <x v="29"/>
    <s v="02-02-01-004-002"/>
    <n v="16"/>
    <s v="Materiales y suministros - Productos metálicos elaborados (excepto maquinaria y equipo)"/>
    <s v="MEDALLAS CLAUSURA GRADOS TRANSICIÓN"/>
    <n v="49101701"/>
    <s v="Mínima cuantía"/>
    <n v="1"/>
    <n v="4"/>
    <n v="50"/>
    <n v="312700"/>
    <s v="UNIDAD"/>
    <s v="NO SOLICITADAS"/>
  </r>
  <r>
    <x v="29"/>
    <s v="02-02-01-004-002"/>
    <n v="16"/>
    <s v="Materiales y suministros - Productos metálicos elaborados (excepto maquinaria y equipo)"/>
    <s v="MEDALLAS RECONOCIMIENTO EXCELENCIA ACADÉMICA"/>
    <n v="49101701"/>
    <s v="Mínima cuantía"/>
    <n v="1"/>
    <n v="4"/>
    <n v="40"/>
    <n v="368880"/>
    <s v="UNIDAD"/>
    <s v="NO SOLICITADAS"/>
  </r>
  <r>
    <x v="29"/>
    <s v="02-02-01-004-002"/>
    <n v="16"/>
    <s v="Materiales y suministros - Productos metálicos elaborados (excepto maquinaria y equipo)"/>
    <s v="BANDERA METÁLICA DE COLOMBIA"/>
    <n v="49101700"/>
    <s v="Mínima cuantía"/>
    <n v="1"/>
    <n v="4"/>
    <n v="150"/>
    <n v="637500"/>
    <s v="UNIDAD"/>
    <s v="NO SOLICITADAS"/>
  </r>
  <r>
    <x v="29"/>
    <s v="02-02-01-004-002"/>
    <n v="16"/>
    <s v="Materiales y suministros - Productos metálicos elaborados (excepto maquinaria y equipo)"/>
    <s v="TROFEOS PARA PREMIACIÓN EN LAS DIFERENTES ACTIVIDADES GIMFA."/>
    <n v="49101702"/>
    <s v="Mínima cuantía"/>
    <n v="1"/>
    <n v="4"/>
    <n v="30"/>
    <n v="2061900"/>
    <s v="UNIDAD"/>
    <s v="NO SOLICITADAS"/>
  </r>
  <r>
    <x v="29"/>
    <s v="02-02-01-004-002"/>
    <n v="16"/>
    <s v="Materiales y suministros - Productos metálicos elaborados (excepto maquinaria y equipo)"/>
    <s v="MEDALLAS PARA RECONOCIMIENTO DE FERIA CIENCIA"/>
    <n v="49101701"/>
    <s v="Mínima cuantía"/>
    <n v="1"/>
    <n v="4"/>
    <n v="200"/>
    <n v="1844400"/>
    <s v="UNIDAD"/>
    <s v="NO SOLICITADAS"/>
  </r>
  <r>
    <x v="29"/>
    <s v="02-02-01-004-002"/>
    <n v="16"/>
    <s v="Materiales y suministros - Productos metálicos elaborados (excepto maquinaria y equipo)"/>
    <s v="ALAS CON ESCUDO COLEGIO PARA PECHO "/>
    <n v="49101701"/>
    <s v="Mínima cuantía"/>
    <n v="1"/>
    <n v="4"/>
    <n v="40"/>
    <n v="979000"/>
    <s v="UNIDAD"/>
    <s v="NO SOLICITADAS"/>
  </r>
  <r>
    <x v="29"/>
    <s v="02-02-01-004-002"/>
    <n v="16"/>
    <s v="Materiales y suministros - Productos metálicos elaborados (excepto maquinaria y equipo)"/>
    <s v="MEDALLAS ESCUDO COLEGIO"/>
    <n v="49101701"/>
    <s v="Mínima cuantía"/>
    <n v="1"/>
    <n v="4"/>
    <n v="10"/>
    <n v="362100"/>
    <s v="UNIDAD"/>
    <s v="NO SOLICITADAS"/>
  </r>
  <r>
    <x v="29"/>
    <s v="02-02-01-004-002"/>
    <n v="16"/>
    <s v="Materiales y suministros - Productos metálicos elaborados (excepto maquinaria y equipo)"/>
    <s v="DISTINTIVOS METÁLICOS PRIMERO PUESTOS COIME"/>
    <n v="49101701"/>
    <s v="Mínima cuantía"/>
    <n v="1"/>
    <n v="4"/>
    <n v="12"/>
    <n v="293700"/>
    <s v="UNIDAD"/>
    <s v="NO SOLICITADAS"/>
  </r>
  <r>
    <x v="29"/>
    <s v="02-02-01-004-002"/>
    <n v="16"/>
    <s v="Materiales y suministros - Productos metálicos elaborados (excepto maquinaria y equipo)"/>
    <s v="DISTINTIVOS METÁLICOS BANDA MARCIAL, DISCIPLINA, RESPONSABILIDAD COIME"/>
    <n v="49101701"/>
    <s v="Mínima cuantía"/>
    <n v="1"/>
    <n v="4"/>
    <n v="80"/>
    <n v="2045360"/>
    <s v="UNIDAD"/>
    <s v="NO SOLICITADAS"/>
  </r>
  <r>
    <x v="29"/>
    <s v="02-02-01-004-002"/>
    <n v="16"/>
    <s v="Materiales y suministros - Productos metálicos elaborados (excepto maquinaria y equipo)"/>
    <s v="MOHARRAS PARA COIME"/>
    <n v="49101701"/>
    <s v="Mínima cuantía"/>
    <n v="1"/>
    <n v="4"/>
    <n v="7"/>
    <n v="266000"/>
    <s v="UNIDAD"/>
    <s v="NO SOLICITADAS"/>
  </r>
  <r>
    <x v="29"/>
    <s v="02-02-01-004-002"/>
    <n v="16"/>
    <s v="Materiales y suministros - Productos metálicos elaborados (excepto maquinaria y equipo)"/>
    <s v="PAPELERA DE PEDAL NEGRA"/>
    <n v="44111503"/>
    <s v="Selección abreviada menor cuantía"/>
    <n v="3"/>
    <n v="6"/>
    <n v="20"/>
    <n v="3077820"/>
    <s v="UNIDAD"/>
    <s v="NO SOLICITADAS"/>
  </r>
  <r>
    <x v="29"/>
    <s v="02-02-01-004-002"/>
    <n v="16"/>
    <s v="Materiales y suministros - Productos metálicos elaborados (excepto maquinaria y equipo)"/>
    <s v="CABEZA TERMINAL INFLAR LLANTAS 1/4&quot;"/>
    <n v="25171905"/>
    <s v="Mínima cuantía"/>
    <n v="4"/>
    <n v="4"/>
    <n v="1"/>
    <n v="10436"/>
    <s v="UNIDAD"/>
    <s v="NO SOLICITADAS"/>
  </r>
  <r>
    <x v="29"/>
    <s v="02-02-01-004-002"/>
    <n v="16"/>
    <s v="Materiales y suministros - Productos metálicos elaborados (excepto maquinaria y equipo)"/>
    <s v="PLANCHA CALENTAMIENTO LABORATORIO DE QUIMICA"/>
    <n v="30102200"/>
    <s v="Mínima cuantía"/>
    <n v="1"/>
    <n v="4"/>
    <n v="2"/>
    <n v="5410460"/>
    <s v="UNIDAD"/>
    <s v="NO SOLICITADAS"/>
  </r>
  <r>
    <x v="29"/>
    <s v="02-02-01-004-002"/>
    <n v="16"/>
    <s v="Materiales y suministros - Productos metálicos elaborados (excepto maquinaria y equipo)"/>
    <s v="ADQUISICIÓN MARCOS DE PUERTAS EN ACERO INOXIDABLE 304 ANTIÁCIDOS CL 18."/>
    <n v="56122000"/>
    <s v="Mínima cuantía"/>
    <n v="1"/>
    <n v="4"/>
    <n v="12"/>
    <n v="11652000"/>
    <s v="UNIDAD"/>
    <s v="NO SOLICITADAS"/>
  </r>
  <r>
    <x v="29"/>
    <s v="02-02-01-004-002"/>
    <n v="16"/>
    <s v="Materiales y suministros - Productos metálicos elaborados (excepto maquinaria y equipo)"/>
    <s v="ESCALERILLA DE DOS PASOS"/>
    <n v="25191512"/>
    <s v="Mínima cuantía"/>
    <n v="1"/>
    <n v="4"/>
    <n v="3"/>
    <n v="294198"/>
    <s v="UNIDAD"/>
    <s v="NO SOLICITADAS"/>
  </r>
  <r>
    <x v="29"/>
    <s v="02-02-01-004-002"/>
    <n v="16"/>
    <s v="Materiales y suministros - Productos metálicos elaborados (excepto maquinaria y equipo)"/>
    <s v="SOPORTE DISPENSADOR"/>
    <n v="30241503"/>
    <s v="Mínima cuantía"/>
    <n v="1"/>
    <n v="4"/>
    <n v="2"/>
    <n v="65740"/>
    <s v="UNIDAD"/>
    <s v="NO SOLICITADAS"/>
  </r>
  <r>
    <x v="29"/>
    <s v="02-02-01-004-002"/>
    <n v="16"/>
    <s v="Materiales y suministros - Productos metálicos elaborados (excepto maquinaria y equipo)"/>
    <s v="BASE PARA CABINA"/>
    <n v="23151822"/>
    <s v="Mínima cuantía"/>
    <n v="4"/>
    <n v="4"/>
    <n v="6"/>
    <n v="954000"/>
    <s v="UNIDAD"/>
    <s v="NO SOLICITADAS"/>
  </r>
  <r>
    <x v="29"/>
    <s v="02-02-01-004-002"/>
    <n v="16"/>
    <s v="Materiales y suministros - Productos metálicos elaborados (excepto maquinaria y equipo)"/>
    <s v="MALLA GALLINERO SECCION ( HUECO 1 1/4 X 1.50 MTS DE ANCHO)  X ROLLO DE 30 METROS . EN ALAMBRE GALVANIZADO"/>
    <n v="30103623"/>
    <s v="Selección abreviada subasta inversa (No disponible)"/>
    <n v="3"/>
    <n v="3"/>
    <n v="5"/>
    <n v="429975"/>
    <s v="UNIDAD"/>
    <s v="NO SOLICITADAS"/>
  </r>
  <r>
    <x v="29"/>
    <s v="02-02-01-004-002"/>
    <n v="16"/>
    <s v="Materiales y suministros - Productos metálicos elaborados (excepto maquinaria y equipo)"/>
    <s v="PUNTILLA CON CABEZA DE 1 1/2X CAJA DE 500 GR  C/U"/>
    <n v="31162011"/>
    <s v="Selección abreviada subasta inversa (No disponible)"/>
    <n v="3"/>
    <n v="3"/>
    <n v="4"/>
    <n v="21840"/>
    <s v="UNIDAD"/>
    <s v="NO SOLICITADAS"/>
  </r>
  <r>
    <x v="29"/>
    <s v="02-02-01-004-002"/>
    <n v="16"/>
    <s v="Materiales y suministros - Productos metálicos elaborados (excepto maquinaria y equipo)"/>
    <s v="GRAPAS DE ENCERRAMIENTO X CAJA DE 1000 GR. C/U SECCION 1 1/4 X 9&quot;"/>
    <n v="27112120"/>
    <s v="Selección abreviada subasta inversa (No disponible)"/>
    <n v="3"/>
    <n v="3"/>
    <n v="5"/>
    <n v="34125"/>
    <s v="UNIDAD"/>
    <s v="NO SOLICITADAS"/>
  </r>
  <r>
    <x v="29"/>
    <s v="02-02-01-004-002"/>
    <n v="16"/>
    <s v="Materiales y suministros - Productos metálicos elaborados (excepto maquinaria y equipo)"/>
    <s v="TORNILLOS  ESTRUCTURA PUNTO DE BROCA 1,9 MM DE 8X 1/2&quot; PAQUETE X 100 UND"/>
    <n v="31161503"/>
    <s v="Selección abreviada subasta inversa (No disponible)"/>
    <n v="3"/>
    <n v="3"/>
    <n v="10"/>
    <n v="546000"/>
    <s v="UNIDAD"/>
    <s v="NO SOLICITADAS"/>
  </r>
  <r>
    <x v="29"/>
    <s v="02-02-01-004-002"/>
    <n v="16"/>
    <s v="Materiales y suministros - Productos metálicos elaborados (excepto maquinaria y equipo)"/>
    <s v="CERRADURA 987 DE SOBREPONER DOBLE PASADOR IZQ"/>
    <n v="31162402"/>
    <s v="Selección abreviada subasta inversa (No disponible)"/>
    <n v="3"/>
    <n v="3"/>
    <n v="12"/>
    <n v="1146000"/>
    <s v="UNIDAD"/>
    <s v="NO SOLICITADAS"/>
  </r>
  <r>
    <x v="29"/>
    <s v="02-02-01-004-002"/>
    <n v="16"/>
    <s v="Materiales y suministros - Productos metálicos elaborados (excepto maquinaria y equipo)"/>
    <s v="CERRADURA 987 DE SOBREPONER DOBLE PASADOR DERECHA"/>
    <n v="31162402"/>
    <s v="Selección abreviada subasta inversa (No disponible)"/>
    <n v="3"/>
    <n v="3"/>
    <n v="12"/>
    <n v="1146000"/>
    <s v="UNIDAD"/>
    <s v="NO SOLICITADAS"/>
  </r>
  <r>
    <x v="29"/>
    <s v="02-02-01-004-002"/>
    <n v="16"/>
    <s v="Materiales y suministros - Productos metálicos elaborados (excepto maquinaria y equipo)"/>
    <s v="CERADURA DE SEGURIDAD 170 1/4"/>
    <n v="31162402"/>
    <s v="Selección abreviada subasta inversa (No disponible)"/>
    <n v="3"/>
    <n v="3"/>
    <n v="30"/>
    <n v="2010000"/>
    <s v="UNIDAD"/>
    <s v="NO SOLICITADAS"/>
  </r>
  <r>
    <x v="29"/>
    <s v="02-02-01-004-002"/>
    <n v="16"/>
    <s v="Materiales y suministros - Productos metálicos elaborados (excepto maquinaria y equipo)"/>
    <s v="CERRDURA OFICINA METALICA CROMADA"/>
    <n v="31162402"/>
    <s v="Selección abreviada subasta inversa (No disponible)"/>
    <n v="3"/>
    <n v="3"/>
    <n v="30"/>
    <n v="639000"/>
    <s v="UNIDAD"/>
    <s v="NO SOLICITADAS"/>
  </r>
  <r>
    <x v="29"/>
    <s v="02-02-01-004-002"/>
    <n v="16"/>
    <s v="Materiales y suministros - Productos metálicos elaborados (excepto maquinaria y equipo)"/>
    <s v="TORNILLO PARA DRYWALL  10 X 1 1/2"/>
    <n v="31161503"/>
    <s v="Selección abreviada subasta inversa (No disponible)"/>
    <n v="3"/>
    <n v="3"/>
    <n v="2000"/>
    <n v="126000"/>
    <s v="UNIDAD"/>
    <s v="NO SOLICITADAS"/>
  </r>
  <r>
    <x v="29"/>
    <s v="02-02-01-004-002"/>
    <n v="16"/>
    <s v="Materiales y suministros - Productos metálicos elaborados (excepto maquinaria y equipo)"/>
    <s v="SELLO LENGÜETA PARA TANQUE SANITARIO REF 013323331"/>
    <n v="40174803"/>
    <s v="Selección abreviada subasta inversa (No disponible)"/>
    <n v="3"/>
    <n v="3"/>
    <n v="30"/>
    <n v="240000"/>
    <s v="UNIDAD"/>
    <s v="NO SOLICITADAS"/>
  </r>
  <r>
    <x v="29"/>
    <s v="02-02-01-004-002"/>
    <n v="16"/>
    <s v="Materiales y suministros - Productos metálicos elaborados (excepto maquinaria y equipo)"/>
    <s v="GRIFERIA COMPLETA PARA SANITARIO FLUIT MASTER"/>
    <n v="30181505"/>
    <s v="Selección abreviada subasta inversa (No disponible)"/>
    <n v="3"/>
    <n v="3"/>
    <n v="30"/>
    <n v="1710000"/>
    <s v="UNIDAD"/>
    <s v="NO SOLICITADAS"/>
  </r>
  <r>
    <x v="29"/>
    <s v="02-02-01-004-002"/>
    <n v="16"/>
    <s v="Materiales y suministros - Productos metálicos elaborados (excepto maquinaria y equipo)"/>
    <s v="REMACHE 3/16&quot; X 3/4  PAQUETE X 1000 UND C/U"/>
    <n v="31162201"/>
    <s v="Selección abreviada subasta inversa (No disponible)"/>
    <n v="3"/>
    <n v="3"/>
    <n v="1"/>
    <n v="7560"/>
    <s v="UNIDAD"/>
    <s v="NO SOLICITADAS"/>
  </r>
  <r>
    <x v="29"/>
    <s v="02-02-01-004-002"/>
    <n v="16"/>
    <s v="Materiales y suministros - Productos metálicos elaborados (excepto maquinaria y equipo)"/>
    <s v="REMACHE 3/16&quot; X 1&quot; PAQUETE X 1000 UND C/U"/>
    <n v="31162201"/>
    <s v="Selección abreviada subasta inversa (No disponible)"/>
    <n v="3"/>
    <n v="3"/>
    <n v="1"/>
    <n v="10710"/>
    <s v="UNIDAD"/>
    <s v="NO SOLICITADAS"/>
  </r>
  <r>
    <x v="29"/>
    <s v="02-02-01-004-002"/>
    <n v="16"/>
    <s v="Materiales y suministros - Productos metálicos elaborados (excepto maquinaria y equipo)"/>
    <s v="REMACHE 1/8 X 5/8&quot;  PAQUETE X 1000 UND C/U"/>
    <n v="31162201"/>
    <s v="Selección abreviada subasta inversa (No disponible)"/>
    <n v="3"/>
    <n v="3"/>
    <n v="1"/>
    <n v="6195"/>
    <s v="UNIDAD"/>
    <s v="NO SOLICITADAS"/>
  </r>
  <r>
    <x v="29"/>
    <s v="02-02-01-004-002"/>
    <n v="16"/>
    <s v="Materiales y suministros - Productos metálicos elaborados (excepto maquinaria y equipo)"/>
    <s v="TORNILLO AUTO ROSCANTE DE 3/4PAQUETE X 500 UND C/U"/>
    <n v="27112156"/>
    <s v="Selección abreviada subasta inversa (No disponible)"/>
    <n v="3"/>
    <n v="3"/>
    <n v="2"/>
    <n v="19200"/>
    <s v="UNIDAD"/>
    <s v="NO SOLICITADAS"/>
  </r>
  <r>
    <x v="29"/>
    <s v="02-02-01-004-002"/>
    <n v="16"/>
    <s v="Materiales y suministros - Productos metálicos elaborados (excepto maquinaria y equipo)"/>
    <s v="TORNILLO AUTO ROSCANTE DE 1&quot;PAQUETE X 500 UND C/U"/>
    <n v="27112156"/>
    <s v="Selección abreviada subasta inversa (No disponible)"/>
    <n v="3"/>
    <n v="3"/>
    <n v="2"/>
    <n v="19200"/>
    <s v="UNIDAD"/>
    <s v="NO SOLICITADAS"/>
  </r>
  <r>
    <x v="29"/>
    <s v="02-02-01-004-002"/>
    <n v="16"/>
    <s v="Materiales y suministros - Productos metálicos elaborados (excepto maquinaria y equipo)"/>
    <s v="TORNILLO AUTO ROSCANTE DE 1 1/4PAQUETE X 500 UND C/U"/>
    <n v="27112156"/>
    <s v="Selección abreviada subasta inversa (No disponible)"/>
    <n v="3"/>
    <n v="3"/>
    <n v="2"/>
    <n v="19200"/>
    <s v="UNIDAD"/>
    <s v="NO SOLICITADAS"/>
  </r>
  <r>
    <x v="29"/>
    <s v="02-02-01-004-002"/>
    <n v="16"/>
    <s v="Materiales y suministros - Productos metálicos elaborados (excepto maquinaria y equipo)"/>
    <s v="TORNILLO AUTO ROSCANTE DE 1 1/2PAQUETE X 500 UND C/U"/>
    <n v="27112156"/>
    <s v="Selección abreviada subasta inversa (No disponible)"/>
    <n v="3"/>
    <n v="3"/>
    <n v="2"/>
    <n v="19200"/>
    <s v="UNIDAD"/>
    <s v="NO SOLICITADAS"/>
  </r>
  <r>
    <x v="29"/>
    <s v="02-02-01-004-002"/>
    <n v="16"/>
    <s v="Materiales y suministros - Productos metálicos elaborados (excepto maquinaria y equipo)"/>
    <s v="TORNILLO AUTO ROSCANTE DE 2 PAQUETE X 500 UND C/U"/>
    <n v="27112156"/>
    <s v="Selección abreviada subasta inversa (No disponible)"/>
    <n v="3"/>
    <n v="3"/>
    <n v="2"/>
    <n v="19200"/>
    <s v="UNIDAD"/>
    <s v="NO SOLICITADAS"/>
  </r>
  <r>
    <x v="29"/>
    <s v="02-02-01-004-002"/>
    <n v="16"/>
    <s v="Materiales y suministros - Productos metálicos elaborados (excepto maquinaria y equipo)"/>
    <s v="CANDADO INTEMPERIE CUBIERTO  60 MM "/>
    <n v="39121903"/>
    <s v="Selección abreviada subasta inversa (No disponible)"/>
    <n v="3"/>
    <n v="3"/>
    <n v="10"/>
    <n v="756000"/>
    <s v="UNIDAD"/>
    <s v="NO SOLICITADAS"/>
  </r>
  <r>
    <x v="29"/>
    <s v="02-02-01-004-002"/>
    <n v="16"/>
    <s v="Materiales y suministros - Productos metálicos elaborados (excepto maquinaria y equipo)"/>
    <s v="ACOPLE SANITARIO NORMAL"/>
    <n v="31163003"/>
    <s v="Selección abreviada subasta inversa (No disponible)"/>
    <n v="3"/>
    <n v="3"/>
    <n v="20"/>
    <n v="80000"/>
    <s v="UNIDAD"/>
    <s v="NO SOLICITADAS"/>
  </r>
  <r>
    <x v="29"/>
    <s v="02-02-01-004-002"/>
    <n v="16"/>
    <s v="Materiales y suministros - Productos metálicos elaborados (excepto maquinaria y equipo)"/>
    <s v="ACOPLE SANITARIO LARGO "/>
    <n v="31163003"/>
    <s v="Selección abreviada subasta inversa (No disponible)"/>
    <n v="3"/>
    <n v="3"/>
    <n v="20"/>
    <n v="130200"/>
    <s v="UNIDAD"/>
    <s v="NO SOLICITADAS"/>
  </r>
  <r>
    <x v="29"/>
    <s v="02-02-01-004-002"/>
    <n v="16"/>
    <s v="Materiales y suministros - Productos metálicos elaborados (excepto maquinaria y equipo)"/>
    <s v="ACOPLE LAVAMANOS NORMAL "/>
    <n v="31163003"/>
    <s v="Selección abreviada subasta inversa (No disponible)"/>
    <n v="3"/>
    <n v="3"/>
    <n v="20"/>
    <n v="64000"/>
    <s v="UNIDAD"/>
    <s v="NO SOLICITADAS"/>
  </r>
  <r>
    <x v="29"/>
    <s v="02-02-01-004-002"/>
    <n v="16"/>
    <s v="Materiales y suministros - Productos metálicos elaborados (excepto maquinaria y equipo)"/>
    <s v="ACOPLE LAVAMANOS LARGO"/>
    <n v="31163003"/>
    <s v="Selección abreviada subasta inversa (No disponible)"/>
    <n v="3"/>
    <n v="3"/>
    <n v="20"/>
    <n v="121800"/>
    <s v="UNIDAD"/>
    <s v="NO SOLICITADAS"/>
  </r>
  <r>
    <x v="29"/>
    <s v="02-02-01-004-002"/>
    <n v="16"/>
    <s v="Materiales y suministros - Productos metálicos elaborados (excepto maquinaria y equipo)"/>
    <s v="REGISTRO DE 1/2 EN BRONCE "/>
    <n v="30181701"/>
    <s v="Selección abreviada subasta inversa (No disponible)"/>
    <n v="3"/>
    <n v="3"/>
    <n v="10"/>
    <n v="300000"/>
    <s v="UNIDAD"/>
    <s v="NO SOLICITADAS"/>
  </r>
  <r>
    <x v="29"/>
    <s v="02-02-01-004-002"/>
    <n v="16"/>
    <s v="Materiales y suministros - Productos metálicos elaborados (excepto maquinaria y equipo)"/>
    <s v="REGISTRO DE 3/4 EN BRONCE. "/>
    <n v="30181701"/>
    <s v="Selección abreviada subasta inversa (No disponible)"/>
    <n v="3"/>
    <n v="3"/>
    <n v="10"/>
    <n v="515000"/>
    <s v="UNIDAD"/>
    <s v="NO SOLICITADAS"/>
  </r>
  <r>
    <x v="29"/>
    <s v="02-02-01-004-002"/>
    <n v="16"/>
    <s v="Materiales y suministros - Productos metálicos elaborados (excepto maquinaria y equipo)"/>
    <s v="LLAVE TERMINAL ROSCA 1/2&quot; CROMADA REF 977200001"/>
    <n v="27111702"/>
    <s v="Selección abreviada subasta inversa (No disponible)"/>
    <n v="3"/>
    <n v="3"/>
    <n v="20"/>
    <n v="238000"/>
    <s v="UNIDAD"/>
    <s v="NO SOLICITADAS"/>
  </r>
  <r>
    <x v="29"/>
    <s v="02-02-01-004-002"/>
    <n v="16"/>
    <s v="Materiales y suministros - Productos metálicos elaborados (excepto maquinaria y equipo)"/>
    <s v="LLAVE DE PUSH PARA ORINAL "/>
    <n v="46171505"/>
    <s v="Selección abreviada subasta inversa (No disponible)"/>
    <n v="3"/>
    <n v="3"/>
    <n v="6"/>
    <n v="535500"/>
    <s v="UNIDAD"/>
    <s v="NO SOLICITADAS"/>
  </r>
  <r>
    <x v="29"/>
    <s v="02-02-01-004-002"/>
    <n v="16"/>
    <s v="Materiales y suministros - Productos metálicos elaborados (excepto maquinaria y equipo)"/>
    <s v="LLAVE LAVAMANOS DE PUSH . CORONA"/>
    <n v="46171505"/>
    <s v="Selección abreviada subasta inversa (No disponible)"/>
    <n v="3"/>
    <n v="3"/>
    <n v="20"/>
    <n v="2730000"/>
    <s v="UNIDAD"/>
    <s v="NO SOLICITADAS"/>
  </r>
  <r>
    <x v="29"/>
    <s v="02-02-01-004-002"/>
    <n v="16"/>
    <s v="Materiales y suministros - Productos metálicos elaborados (excepto maquinaria y equipo)"/>
    <s v="ESPATULA DE 4 &quot;"/>
    <n v="27111909"/>
    <s v="Selección abreviada subasta inversa (No disponible)"/>
    <n v="3"/>
    <n v="3"/>
    <n v="8"/>
    <n v="57120"/>
    <s v="UNIDAD"/>
    <s v="NO SOLICITADAS"/>
  </r>
  <r>
    <x v="29"/>
    <s v="02-02-01-004-002"/>
    <n v="16"/>
    <s v="Materiales y suministros - Productos metálicos elaborados (excepto maquinaria y equipo)"/>
    <s v="CUCHILLAS PARA GUADAÑA"/>
    <n v="23242112"/>
    <s v="Selección abreviada subasta inversa (No disponible)"/>
    <n v="3"/>
    <n v="3"/>
    <n v="10"/>
    <n v="189000"/>
    <s v="UNIDAD"/>
    <s v="NO SOLICITADAS"/>
  </r>
  <r>
    <x v="29"/>
    <s v="02-02-01-004-002"/>
    <n v="16"/>
    <s v="Materiales y suministros - Productos metálicos elaborados (excepto maquinaria y equipo)"/>
    <s v="YOYO PAR GUADAÑA "/>
    <n v="31162400"/>
    <s v="Selección abreviada subasta inversa (No disponible)"/>
    <n v="3"/>
    <n v="3"/>
    <n v="2"/>
    <n v="94500"/>
    <s v="UNIDAD"/>
    <s v="NO SOLICITADAS"/>
  </r>
  <r>
    <x v="29"/>
    <s v="02-02-01-004-002"/>
    <n v="16"/>
    <s v="Materiales y suministros - Productos metálicos elaborados (excepto maquinaria y equipo)"/>
    <s v="ESPATULA DE 2&quot;"/>
    <n v="27111909"/>
    <s v="Selección abreviada subasta inversa (No disponible)"/>
    <n v="3"/>
    <n v="3"/>
    <n v="8"/>
    <n v="37800"/>
    <s v="UNIDAD"/>
    <s v="NO SOLICITADAS"/>
  </r>
  <r>
    <x v="29"/>
    <s v="02-02-01-004-002"/>
    <n v="16"/>
    <s v="Materiales y suministros - Productos metálicos elaborados (excepto maquinaria y equipo)"/>
    <s v="LLANA METALICA "/>
    <n v="27112202"/>
    <s v="Selección abreviada subasta inversa (No disponible)"/>
    <n v="3"/>
    <n v="3"/>
    <n v="4"/>
    <n v="105000"/>
    <s v="UNIDAD"/>
    <s v="NO SOLICITADAS"/>
  </r>
  <r>
    <x v="29"/>
    <s v="02-02-01-004-002"/>
    <n v="16"/>
    <s v="Materiales y suministros - Productos metálicos elaborados (excepto maquinaria y equipo)"/>
    <s v="PISTOLA CALAFATEO INDUSTRIAL METALICA  PARA APLICAR SILICONA"/>
    <n v="27112906"/>
    <s v="Selección abreviada subasta inversa (No disponible)"/>
    <n v="3"/>
    <n v="3"/>
    <n v="3"/>
    <n v="171990"/>
    <s v="UNIDAD"/>
    <s v="NO SOLICITADAS"/>
  </r>
  <r>
    <x v="29"/>
    <s v="02-02-01-004-002"/>
    <n v="16"/>
    <s v="Materiales y suministros - Productos metálicos elaborados (excepto maquinaria y equipo)"/>
    <s v="PISTOLA PARA PINTAR TIPO AEROGRAFO"/>
    <n v="27112906"/>
    <s v="Selección abreviada subasta inversa (No disponible)"/>
    <n v="3"/>
    <n v="3"/>
    <n v="1"/>
    <n v="126000"/>
    <s v="UNIDAD"/>
    <s v="NO SOLICITADAS"/>
  </r>
  <r>
    <x v="29"/>
    <s v="02-02-01-004-002"/>
    <n v="16"/>
    <s v="Materiales y suministros - Productos metálicos elaborados (excepto maquinaria y equipo)"/>
    <s v="SONDA MANUAL DESTAPADORA REF. RIDGID K-6 RID"/>
    <n v="27112040"/>
    <s v="Selección abreviada subasta inversa (No disponible)"/>
    <n v="3"/>
    <n v="3"/>
    <n v="1"/>
    <n v="286650"/>
    <s v="UNIDAD"/>
    <s v="NO SOLICITADAS"/>
  </r>
  <r>
    <x v="29"/>
    <s v="02-02-01-004-002"/>
    <n v="16"/>
    <s v="Materiales y suministros - Productos metálicos elaborados (excepto maquinaria y equipo)"/>
    <s v="ANDAMIO PORTATIL  MEDIDAS 1,17X0,65X1,27 M"/>
    <n v="30191502"/>
    <s v="Selección abreviada subasta inversa (No disponible)"/>
    <n v="3"/>
    <n v="3"/>
    <n v="1"/>
    <n v="756000"/>
    <s v="UNIDAD"/>
    <s v="NO SOLICITADAS"/>
  </r>
  <r>
    <x v="29"/>
    <s v="02-02-01-004-007-08"/>
    <n v="16"/>
    <s v="Materiales y suministros - Paquetes de software"/>
    <s v="MANTENIMIENTO PÁGINA WEB GIMFA E INTRAGIMFA INCLUIDO EL HOSTING"/>
    <n v="81112200"/>
    <s v="Mínima cuantía"/>
    <n v="2"/>
    <n v="10"/>
    <n v="1"/>
    <n v="6625000"/>
    <s v="GLOBAL"/>
    <s v="NO SOLICITADAS"/>
  </r>
  <r>
    <x v="29"/>
    <s v="02-02-01-004-007-08"/>
    <n v="16"/>
    <s v="Materiales y suministros - Paquetes de software"/>
    <s v="DISEÑO PLAN DE REGULACIÓN"/>
    <n v="81112200"/>
    <s v="CONTRATACIÓN DIRECTA"/>
    <n v="3"/>
    <n v="6"/>
    <n v="1"/>
    <n v="80000000"/>
    <s v="GLOBAL"/>
    <s v="NO SOLICITADAS"/>
  </r>
  <r>
    <x v="29"/>
    <s v="02-02-01-004-007-08"/>
    <n v="16"/>
    <s v="Materiales y suministros - Paquetes de software"/>
    <s v="MANTENIMIENTO, SOPORTE, Y ACTUALIZACIÓN AL PROGRAMA SYSCOLEGIOS ACADÉMICO Y FINANCIERO Y LAS LICENCIAS DE USO DE CADA MODULO.  ASÍ MISMO EL ALOJAMIENTO (HOSTING)"/>
    <n v="81112216"/>
    <s v="CONTRATACIÓN DIRECTA"/>
    <n v="2"/>
    <n v="10"/>
    <n v="1"/>
    <n v="2956376"/>
    <s v="GLOBAL"/>
    <s v="NO SOLICITADAS"/>
  </r>
  <r>
    <x v="29"/>
    <s v="02-02-01-004-007-08"/>
    <n v="16"/>
    <s v="Materiales y suministros - Paquetes de software"/>
    <s v="MANTENIMIENTO Y ACTUALIZACIÓN DEL SOFTWARE INTERACTIVO LABORATORIO DE INGLÉS &quot;STUDYROOM&quot;"/>
    <n v="81112216"/>
    <s v="CONTRATACIÓN DIRECTA"/>
    <n v="2"/>
    <n v="10"/>
    <n v="1"/>
    <n v="1844400"/>
    <s v="GLOBAL"/>
    <s v="NO SOLICITADAS"/>
  </r>
  <r>
    <x v="29"/>
    <s v="02-02-02-005-004-01-2"/>
    <n v="16"/>
    <s v="Adquisición de servicios - Servicios generales de construcción de edificaciones no residenciales"/>
    <s v="MANTENIMIENTO PREDICTIVO, DETECTIVO, Y CORRECTIVO INSTALACIONES GIMFA "/>
    <n v="72102900"/>
    <s v="Selección abreviada menor cuantía"/>
    <n v="1"/>
    <n v="10"/>
    <n v="1"/>
    <n v="112000000"/>
    <s v="GLOBAL"/>
    <s v="NO SOLICITADAS"/>
  </r>
  <r>
    <x v="29"/>
    <s v="02-02-02-006-003-03"/>
    <n v="16"/>
    <s v="Adquisición de servicios - Servicios de suministro de comidas"/>
    <s v="SERVICIOS LOGISTICO PARA LOS  EVENTOS DEL COLEGIO"/>
    <n v="90101600"/>
    <s v="Mínima cuantía"/>
    <n v="1"/>
    <n v="11"/>
    <n v="1"/>
    <n v="42953617"/>
    <s v="GLOBAL"/>
    <s v="NO SOLICITADAS"/>
  </r>
  <r>
    <x v="29"/>
    <s v="02-02-02-006-004"/>
    <n v="16"/>
    <s v="Adquisición de servicios - Servicios de transporte de pasajeros"/>
    <s v="SERVICIO DE TRANSPORTE"/>
    <n v="78111802"/>
    <s v="Mínima cuantía"/>
    <n v="2"/>
    <n v="10"/>
    <n v="1"/>
    <n v="5512000"/>
    <s v="GLOBAL"/>
    <s v="NO SOLICITADAS"/>
  </r>
  <r>
    <x v="29"/>
    <s v="02-02-02-008-003-01-1"/>
    <n v="16"/>
    <s v="Adquisición de servicios - Servicios de consultoría en administración y servicios de gestión"/>
    <s v="SERVICIO DE AUDITORIA DE SEGUIMIENTO Y RECERTIFICACIÓN DE LOS GIMNACIOS MILITARES FAC"/>
    <n v="80111505"/>
    <s v="CONTRATACIÓN DIRECTA"/>
    <n v="1"/>
    <n v="11"/>
    <n v="1"/>
    <n v="2706060"/>
    <s v="GLOBAL"/>
    <s v="NO SOLICITADAS"/>
  </r>
  <r>
    <x v="29"/>
    <s v="02-02-02-008-003-09"/>
    <n v="16"/>
    <s v="Adquisición de servicios - Otros servicios profesionales y técnicos n. C. P."/>
    <s v="SUMINISTRO DE PERSONAL DOCENTE Y PROFESIONALES PARA EL APOYO A LA GESTIÓN DEL GIMNASIO MILITAR FAC."/>
    <n v="80111620"/>
    <s v="CONTRATACIÓN DIRECTA"/>
    <n v="1"/>
    <n v="11"/>
    <n v="1"/>
    <n v="1289471361"/>
    <s v="GLOBAL"/>
    <s v="NO SOLICITADAS"/>
  </r>
  <r>
    <x v="29"/>
    <s v="02-02-02-008-004-01"/>
    <n v="16"/>
    <s v="Adquisición de servicios - Servicios de telefonía y otras telecomunicaciones"/>
    <s v="SERVICIO DE TELÉFONO"/>
    <n v="83111500"/>
    <s v="CONTRATACIÓN DIRECTA"/>
    <n v="1"/>
    <n v="12"/>
    <n v="1"/>
    <n v="11418797"/>
    <s v="GLOBAL"/>
    <s v="NO SOLICITADAS"/>
  </r>
  <r>
    <x v="29"/>
    <s v="02-02-02-008-004-02"/>
    <n v="16"/>
    <s v="Adquisición de servicios - Servicios de telecomunicaciones a través de internet"/>
    <s v="SERVICIO DE INTERNET"/>
    <n v="83121703"/>
    <s v="CONTRATACIÓN DIRECTA"/>
    <n v="1"/>
    <n v="12"/>
    <n v="1"/>
    <n v="23518771"/>
    <s v="GLOBAL"/>
    <s v="NO SOLICITADAS"/>
  </r>
  <r>
    <x v="29"/>
    <s v="02-02-02-008-004-05"/>
    <n v="16"/>
    <s v="Adquisición de servicios - Servicios de bibliotecas y archivos"/>
    <s v="DIGITALIZACIÓN LIBROS SECRETARÍA ACADÉMICA"/>
    <n v="43232203"/>
    <s v="Mínima cuantía"/>
    <n v="4"/>
    <n v="8"/>
    <n v="1"/>
    <n v="9460500"/>
    <s v="GLOBAL"/>
    <s v="NO SOLICITADAS"/>
  </r>
  <r>
    <x v="29"/>
    <s v="02-02-02-008-005-02"/>
    <n v="16"/>
    <s v="Adquisición de servicios - Servicios de investigación y seguridad"/>
    <s v="SERVICIO DE SEGURIDAD Y VIGILANCIA PARA LAS INSTALACIONES DEL GIMFA."/>
    <n v="92121504"/>
    <s v="Selección abreviada menor cuantía"/>
    <n v="1"/>
    <n v="12"/>
    <n v="1"/>
    <n v="177224220"/>
    <s v="GLOBAL"/>
    <s v="NO SOLICITADAS"/>
  </r>
  <r>
    <x v="29"/>
    <s v="02-02-02-008-005-02"/>
    <n v="16"/>
    <s v="Adquisición de servicios - Servicios de investigación y seguridad"/>
    <s v="VF. 2019 SERVICIO DE SEGURIDAD Y VIGILANCIA PARA LAS INSTALACIONES DEL GIMFA."/>
    <n v="92121504"/>
    <s v="Selección abreviada subasta inversa (No disponible)"/>
    <n v="1"/>
    <n v="12"/>
    <n v="1"/>
    <n v="171586780"/>
    <s v="GLOBAL"/>
    <s v="SI APROBADAS"/>
  </r>
  <r>
    <x v="29"/>
    <s v="02-02-02-008-005-03"/>
    <n v="16"/>
    <s v="Adquisición de servicios - Servicios de limpieza"/>
    <s v="SERVICIO DE ASEO PARA  LAS INSTALACIONES DEL GIMNASIO MILITAR FAC – GIMFA – BOGOTÁ"/>
    <n v="76111501"/>
    <s v="Selección abreviada - acuerdo marco"/>
    <n v="1"/>
    <n v="11"/>
    <n v="1"/>
    <n v="58716279.069999993"/>
    <s v="GLOBAL"/>
    <s v="NO SOLICITADAS"/>
  </r>
  <r>
    <x v="29"/>
    <s v="02-02-02-008-005-03"/>
    <n v="16"/>
    <s v="Adquisición de servicios - Servicios de limpieza"/>
    <s v="VF. 2019 SERVICIO DE ASEO PARA  LAS INSTALACIONES DEL GIMNASIO MILITAR FAC – GIMFA – BOGOTÁ"/>
    <n v="76111501"/>
    <s v="Selección abreviada - acuerdo marco"/>
    <n v="1"/>
    <n v="11"/>
    <n v="1"/>
    <n v="123683720.93000001"/>
    <s v="GLOBAL"/>
    <s v="SI APROBADAS"/>
  </r>
  <r>
    <x v="29"/>
    <s v="02-02-02-008-006-03"/>
    <n v="16"/>
    <s v="Adquisición de servicios - Servicios de apoyo a la distribución de electricidad, gas y agua"/>
    <s v="SERVICIO DE ACUEDUCTO, ALCANTARILLADO Y ASEO"/>
    <n v="83101500"/>
    <s v="CONTRATACIÓN DIRECTA"/>
    <n v="1"/>
    <n v="12"/>
    <n v="1"/>
    <n v="45276300"/>
    <s v="GLOBAL"/>
    <s v="NO SOLICITADAS"/>
  </r>
  <r>
    <x v="29"/>
    <s v="02-02-02-008-006-03"/>
    <n v="16"/>
    <s v="Adquisición de servicios - Servicios de apoyo a la distribución de electricidad, gas y agua"/>
    <s v="SERVICIO DE ENERGÍA"/>
    <n v="83101800"/>
    <s v="CONTRATACIÓN DIRECTA"/>
    <n v="1"/>
    <n v="12"/>
    <n v="1"/>
    <n v="46352372"/>
    <s v="GLOBAL"/>
    <s v="NO SOLICITADAS"/>
  </r>
  <r>
    <x v="29"/>
    <s v="02-02-02-008-007-01-2"/>
    <n v="16"/>
    <s v="Adquisición de servicios - Servicios de mantenimiento y reparación de maquinaria de oficina y contabilidad"/>
    <s v="MANTENIMIENTO PREVENTIVO Y CORRECTIVO A TODO COSTO  DE 4 FOTOCOPIADORAS"/>
    <n v="81101707"/>
    <s v="Mínima cuantía"/>
    <n v="3"/>
    <n v="4"/>
    <n v="1"/>
    <n v="7009333"/>
    <s v="GLOBAL"/>
    <s v="NO SOLICITADAS"/>
  </r>
  <r>
    <x v="29"/>
    <s v="02-02-02-009-004-04"/>
    <n v="16"/>
    <s v="Adquisición de servicios - Servicios de descontaminación"/>
    <s v="MANTENIMIENTO PREVENTIVO Y CORRECTIVO A TODO COSTO DE TANQUES PARA AGUA POTABLE"/>
    <n v="71151316"/>
    <s v="Mínima cuantía"/>
    <n v="1"/>
    <n v="4"/>
    <n v="1"/>
    <n v="756840"/>
    <s v="GLOBAL"/>
    <s v="NO SOLICITADAS"/>
  </r>
  <r>
    <x v="29"/>
    <s v="02-02-02-008-007-01-5"/>
    <n v="16"/>
    <s v="Adquisición de servicios - Servicios de mantenimiento y reparación de otra maquinaria y otro equipo"/>
    <s v="MANTENIMIENTO PREVENTIVO Y CORRECTIVO A TODO COSTO DE LOS SISTEMAS ELECTRÓNICOS DE SEGURIDAD DEL GIMNASIO MILITAR FAC"/>
    <n v="72153303"/>
    <s v="Mínima cuantía"/>
    <n v="1"/>
    <n v="10"/>
    <n v="1"/>
    <n v="24625111"/>
    <s v="GLOBAL"/>
    <s v="NO SOLICITADAS"/>
  </r>
  <r>
    <x v="29"/>
    <s v="02-02-02-008-007-01-1"/>
    <n v="16"/>
    <s v="Adquisición de servicios - Servicios de mantenimiento y reparación de productos metálicos elaborados, excepto maquinaria y equipo"/>
    <s v="MANTENIMIENTO PREVENTIVO, CORRECTIVO A TODO COSTO Y RECARGA DE LOS EXTINTORES"/>
    <n v="72101516"/>
    <s v="Mínima cuantía"/>
    <n v="2"/>
    <n v="4"/>
    <n v="1"/>
    <n v="1734160"/>
    <s v="GLOBAL"/>
    <s v="NO SOLICITADAS"/>
  </r>
  <r>
    <x v="29"/>
    <s v="02-02-02-008-007-02-9"/>
    <n v="16"/>
    <s v="Adquisición de servicios - Servicios de mantenimiento y reparación de otros bienes n. C. P."/>
    <s v="MANTENIMIENTO PREVENTIVO Y CORRECTIVO A TODO COSTO INSTRUMENTOS MUSICALES DE LA BANDA MARCIAL"/>
    <n v="72154201"/>
    <s v="Mínima cuantía"/>
    <n v="1"/>
    <n v="11"/>
    <n v="1"/>
    <n v="4143699"/>
    <s v="GLOBAL"/>
    <s v="NO SOLICITADAS"/>
  </r>
  <r>
    <x v="29"/>
    <s v="02-02-02-008-007-02-9"/>
    <n v="16"/>
    <s v="Adquisición de servicios - Servicios de mantenimiento y reparación de otros bienes n. C. P."/>
    <s v="CAMBIO DE 63 CORDONES DE LOS INSTRUMENTOS DE LA BANDA MARCIAL"/>
    <n v="31152100"/>
    <s v="Mínima cuantía"/>
    <n v="1"/>
    <n v="11"/>
    <n v="1"/>
    <n v="34689"/>
    <s v="GLOBAL"/>
    <s v="NO SOLICITADAS"/>
  </r>
  <r>
    <x v="29"/>
    <s v="02-02-02-008-007-02-9"/>
    <n v="16"/>
    <s v="Adquisición de servicios - Servicios de mantenimiento y reparación de otros bienes n. C. P."/>
    <s v="MANTENIMIENTO EQUIPOS DE CARPINTERIA Y JARDINERIA"/>
    <n v="73152101"/>
    <s v="Mínima cuantía"/>
    <n v="2"/>
    <n v="10"/>
    <n v="1"/>
    <n v="6700000"/>
    <s v="GLOBAL"/>
    <s v="NO SOLICITADAS"/>
  </r>
  <r>
    <x v="29"/>
    <s v="02-02-02-008-007-02-9"/>
    <n v="16"/>
    <s v="Adquisición de servicios - Servicios de mantenimiento y reparación de otros bienes n. C. P."/>
    <s v="MANTENIMIENTO PREVENTIVO Y CORRECTIVO A TODO COSTO DE 07 VIDEO BEAM"/>
    <n v="73152108"/>
    <s v="Mínima cuantía"/>
    <n v="2"/>
    <n v="10"/>
    <n v="1"/>
    <n v="2068696"/>
    <s v="GLOBAL"/>
    <s v="NO SOLICITADAS"/>
  </r>
  <r>
    <x v="29"/>
    <s v="02-02-02-008-007-02-9"/>
    <n v="16"/>
    <s v="Adquisición de servicios - Servicios de mantenimiento y reparación de otros bienes n. C. P."/>
    <s v="MANTENIMIENTO PREVENTIVO Y CORRECTIVO A TODO COSTO DE EQUIPOS MUSICALES"/>
    <n v="72154201"/>
    <s v="Mínima cuantía"/>
    <n v="4"/>
    <n v="8"/>
    <n v="1"/>
    <n v="5702800"/>
    <s v="GLOBAL"/>
    <s v="NO SOLICITADAS"/>
  </r>
  <r>
    <x v="29"/>
    <s v="02-02-02-008-007-02-9"/>
    <n v="16"/>
    <s v="Adquisición de servicios - Servicios de mantenimiento y reparación de otros bienes n. C. P."/>
    <s v="ENCORDADO PARA BAJO 4 CUERDAS"/>
    <n v="72154201"/>
    <s v="Mínima cuantía"/>
    <n v="4"/>
    <n v="4"/>
    <n v="1"/>
    <n v="127200"/>
    <s v="GLOBAL"/>
    <s v="NO SOLICITADAS"/>
  </r>
  <r>
    <x v="29"/>
    <s v="02-02-02-008-007-02-9"/>
    <n v="16"/>
    <s v="Adquisición de servicios - Servicios de mantenimiento y reparación de otros bienes n. C. P."/>
    <s v="ENCORDADO GUITARRA ELÉCTRICA FINO"/>
    <n v="60131303"/>
    <s v="Mínima cuantía"/>
    <n v="4"/>
    <n v="4"/>
    <n v="1"/>
    <n v="72080"/>
    <s v="GLOBAL"/>
    <s v="NO SOLICITADAS"/>
  </r>
  <r>
    <x v="29"/>
    <s v="02-02-02-008-007-02-9"/>
    <n v="16"/>
    <s v="Adquisición de servicios - Servicios de mantenimiento y reparación de otros bienes n. C. P."/>
    <s v="MANTENIMIENTO PREVENTIVO Y CORRECTIVO A TODO COSTO DE DOS CARPAS PARA CEREMONIAS Y EVENTOS DEL COLEGIO."/>
    <n v="49121506"/>
    <s v="Mínima cuantía"/>
    <n v="3"/>
    <n v="6"/>
    <n v="1"/>
    <n v="1272000"/>
    <s v="GLOBAL"/>
    <s v="NO SOLICITADAS"/>
  </r>
  <r>
    <x v="29"/>
    <s v="02-02-02-008-009-01"/>
    <n v="16"/>
    <s v="Adquisición de servicios - Servicios de edición, impresión y reproducción"/>
    <s v="IMPRESIÓN PENDONES"/>
    <n v="82111801"/>
    <s v="Mínima cuantía"/>
    <n v="1"/>
    <n v="10"/>
    <n v="1"/>
    <n v="1122990"/>
    <s v="GLOBAL"/>
    <s v="NO SOLICITADAS"/>
  </r>
  <r>
    <x v="29"/>
    <s v="02-02-02-008-009-01"/>
    <n v="16"/>
    <s v="Adquisición de servicios - Servicios de edición, impresión y reproducción"/>
    <s v="IMPRESIÓN CARPETAS DISEÑO"/>
    <n v="82111801"/>
    <s v="Mínima cuantía"/>
    <n v="1"/>
    <n v="10"/>
    <n v="1"/>
    <n v="1279950"/>
    <s v="GLOBAL"/>
    <s v="NO SOLICITADAS"/>
  </r>
  <r>
    <x v="29"/>
    <s v="02-02-02-008-009-01"/>
    <n v="16"/>
    <s v="Adquisición de servicios - Servicios de edición, impresión y reproducción"/>
    <s v="CERTIFICADOS DE ASISTENCIA COMO ASISTENTES"/>
    <n v="82111801"/>
    <s v="Mínima cuantía"/>
    <n v="1"/>
    <n v="10"/>
    <n v="1"/>
    <n v="6387390"/>
    <s v="GLOBAL"/>
    <s v="NO SOLICITADAS"/>
  </r>
  <r>
    <x v="29"/>
    <s v="02-02-02-008-009-01"/>
    <n v="16"/>
    <s v="Adquisición de servicios - Servicios de edición, impresión y reproducción"/>
    <s v="CERTIFICADOS DE ASISTENCIA  COMO PONENTES"/>
    <n v="82111801"/>
    <s v="Mínima cuantía"/>
    <n v="1"/>
    <n v="10"/>
    <n v="1"/>
    <n v="31580"/>
    <s v="GLOBAL"/>
    <s v="NO SOLICITADAS"/>
  </r>
  <r>
    <x v="29"/>
    <s v="02-02-02-008-009-01"/>
    <n v="16"/>
    <s v="Adquisición de servicios - Servicios de edición, impresión y reproducción"/>
    <s v="FOLLETOS"/>
    <n v="73151901"/>
    <s v="Mínima cuantía"/>
    <n v="1"/>
    <n v="10"/>
    <n v="1"/>
    <n v="53675"/>
    <s v="GLOBAL"/>
    <s v="NO SOLICITADAS"/>
  </r>
  <r>
    <x v="29"/>
    <s v="02-02-02-008-009-01"/>
    <n v="16"/>
    <s v="Adquisición de servicios - Servicios de edición, impresión y reproducción"/>
    <s v="ESCARAPELA DE IDENTIFICACIÓN CON FORRO Y CORDÓN "/>
    <n v="73151901"/>
    <s v="Mínima cuantía"/>
    <n v="1"/>
    <n v="10"/>
    <n v="1"/>
    <n v="73200"/>
    <s v="GLOBAL"/>
    <s v="NO SOLICITADAS"/>
  </r>
  <r>
    <x v="29"/>
    <s v="02-02-02-008-009-01"/>
    <n v="16"/>
    <s v="Adquisición de servicios - Servicios de edición, impresión y reproducción"/>
    <s v="CERTIFICADOS DE GRADO 5°, 9° E INSTRUCCIÓN MILITAR"/>
    <n v="73151901"/>
    <s v="Mínima cuantía"/>
    <n v="1"/>
    <n v="10"/>
    <n v="1"/>
    <n v="1530776"/>
    <s v="GLOBAL"/>
    <s v="NO SOLICITADAS"/>
  </r>
  <r>
    <x v="29"/>
    <s v="02-02-02-008-009-01"/>
    <n v="16"/>
    <s v="Adquisición de servicios - Servicios de edición, impresión y reproducción"/>
    <s v="CARPETAS PARA CERTIFICADOS DE GRADO 5°, 9° E INSTRUCCIÓN MILITAR."/>
    <n v="73151901"/>
    <s v="Mínima cuantía"/>
    <n v="1"/>
    <n v="10"/>
    <n v="1"/>
    <n v="5279324"/>
    <s v="GLOBAL"/>
    <s v="NO SOLICITADAS"/>
  </r>
  <r>
    <x v="29"/>
    <s v="02-02-02-008-009-01"/>
    <n v="16"/>
    <s v="Adquisición de servicios - Servicios de edición, impresión y reproducción"/>
    <s v="FORMULARIOS DE INSCRIPCION TODOS LOS GRADOS"/>
    <n v="73151901"/>
    <s v="Mínima cuantía"/>
    <n v="1"/>
    <n v="10"/>
    <n v="1"/>
    <n v="618000"/>
    <s v="GLOBAL"/>
    <s v="NO SOLICITADAS"/>
  </r>
  <r>
    <x v="29"/>
    <s v="02-02-02-008-009-01"/>
    <n v="16"/>
    <s v="Adquisición de servicios - Servicios de edición, impresión y reproducción"/>
    <s v="SOBRES BLANCOS CON EL LOGO DEL COLEGIO"/>
    <n v="73151901"/>
    <s v="Mínima cuantía"/>
    <n v="1"/>
    <n v="10"/>
    <n v="1"/>
    <n v="429000"/>
    <s v="GLOBAL"/>
    <s v="NO SOLICITADAS"/>
  </r>
  <r>
    <x v="29"/>
    <s v="02-02-02-008-009-01"/>
    <n v="16"/>
    <s v="Adquisición de servicios - Servicios de edición, impresión y reproducción"/>
    <s v="MENCIONES DE HONOR POR DESEMPEÑO ESTUDIANTIL"/>
    <n v="73151901"/>
    <s v="Mínima cuantía"/>
    <n v="1"/>
    <n v="10"/>
    <n v="1"/>
    <n v="782850"/>
    <s v="GLOBAL"/>
    <s v="NO SOLICITADAS"/>
  </r>
  <r>
    <x v="29"/>
    <s v="02-02-02-008-009-01"/>
    <n v="16"/>
    <s v="Adquisición de servicios - Servicios de edición, impresión y reproducción"/>
    <s v="INVITACIONES CEREMONIA DE INSTRUCCIÓN MILITAR"/>
    <n v="73151901"/>
    <s v="Mínima cuantía"/>
    <n v="1"/>
    <n v="10"/>
    <n v="1"/>
    <n v="157680"/>
    <s v="GLOBAL"/>
    <s v="NO SOLICITADAS"/>
  </r>
  <r>
    <x v="29"/>
    <s v="02-02-02-008-009-01"/>
    <n v="16"/>
    <s v="Adquisición de servicios - Servicios de edición, impresión y reproducción"/>
    <s v="DISEÑO Y DIAGRAMACIÓN Y LAS PIEZAS"/>
    <n v="73151901"/>
    <s v="Mínima cuantía"/>
    <n v="1"/>
    <n v="10"/>
    <n v="1"/>
    <n v="715500"/>
    <s v="GLOBAL"/>
    <s v="NO SOLICITADAS"/>
  </r>
  <r>
    <x v="29"/>
    <s v="02-02-02-008-009-01"/>
    <n v="16"/>
    <s v="Adquisición de servicios - Servicios de edición, impresión y reproducción"/>
    <s v="PENDONES COIME"/>
    <n v="73151901"/>
    <s v="Mínima cuantía"/>
    <n v="1"/>
    <n v="10"/>
    <n v="1"/>
    <n v="848000"/>
    <s v="GLOBAL"/>
    <s v="NO SOLICITADAS"/>
  </r>
  <r>
    <x v="29"/>
    <s v="02-02-02-009-003-01"/>
    <n v="16"/>
    <s v="Adquisición de servicios - Servicios de salud humana"/>
    <s v="ENFERMERA PARA EL GIMFA"/>
    <n v="85101601"/>
    <s v="CONTRATACIÓN DIRECTA"/>
    <n v="1"/>
    <n v="11"/>
    <n v="1"/>
    <n v="28122587"/>
    <s v="GLOBAL"/>
    <s v="NO SOLICITADAS"/>
  </r>
  <r>
    <x v="30"/>
    <s v="1599-0100-1"/>
    <n v="11"/>
    <s v="Fortalecimiento de la plataforma tecnológica para el acceso a recursos y servicios TIC e implementación de nuevas tecnologías en la Fuerza Aérea Colombiana a nivel  Nacional. "/>
    <s v="COMPUTADOR ESCRITORIO"/>
    <n v="43211507"/>
    <s v="CONTRATACIÓN DIRECTA"/>
    <n v="4"/>
    <n v="10"/>
    <n v="436.99999989512003"/>
    <n v="2500000000"/>
    <s v="GLOBAL"/>
    <m/>
  </r>
  <r>
    <x v="30"/>
    <s v="1502-0100-28-1502136"/>
    <n v="11"/>
    <s v="Fortalecimiento de la capacidad de mantenimiento aeronáutico para la aeronaves y componentes de la FAC a nivel nacional. "/>
    <s v="OVERHAUL, REPAR POR FOD, INSPE. 400 Y 800 HORAS, REPAR. PARCIAL, EXCHANGE, PRUEBAS BANCO Y COSTOS COMPLEMENTARIOS MOTORES, ACCESORIOS Y COMPONEN. LINEA GE J79-J1EQD - VF 2019"/>
    <n v="78181800"/>
    <s v="CONTRATACIÓN DIRECTA"/>
    <n v="1"/>
    <n v="10"/>
    <n v="1"/>
    <n v="120306717.67"/>
    <s v="GLOBAL"/>
    <s v="SI APROBADAS"/>
  </r>
  <r>
    <x v="30"/>
    <s v="1502-0100-28-1502136"/>
    <n v="11"/>
    <s v="Fortalecimiento de la capacidad de mantenimiento aeronáutico para la aeronaves y componentes de la FAC a nivel nacional. "/>
    <s v="REPARACIÓN PARCIAL POR CUALQUIER TIPO DE EVENTO, HSI, REPARACIÓN POR FOD, OVERHAUL, OVERHAUL LIGHT, UPGRADE, INSPECCIÓNES, APLICACIÓN DE SERVICES BULLETINS, EXCHANGE, PRUEBAS DE BANCO, COSTOS COMPLEMENTARIOS PARA MOTORES DE LA LÍNEA PT6A SERIES Y PW100 SERIES, SUS ACCESORIOS Y COMPONENTES. APLICABLES A LAS AERONAVES DE LA FUERZA AÉREA COLOMBIANA."/>
    <n v="78181800"/>
    <s v="CONTRATACIÓN DIRECTA"/>
    <n v="1"/>
    <n v="10"/>
    <n v="1"/>
    <n v="3164276796"/>
    <s v="GLOBAL"/>
    <s v="SI APROBADAS"/>
  </r>
  <r>
    <x v="30"/>
    <s v="1502-0100-28-1502136"/>
    <n v="11"/>
    <s v="Fortalecimiento de la capacidad de mantenimiento aeronáutico para la aeronaves y componentes de la FAC a nivel nacional. "/>
    <s v="OVERHAUL, CONVERSION, UP-GRADE, REPARACIÓN PARCIAL POR CUALQUIER TIPO DE EVENTO, INSPECCIONES, APLICACIÓN DE SERVICES BULLETINS, DIRECTIVAS DE AERONAVEGABILIDAD, EXCHANGE, PRUEBAS DE BANCO, COSTOS COMPLEMENTARIOS PARA LOS MOTORES, ACCESORIOS Y COMPONENTES DE LA LÍNEA T700, T701 C, T701 C/D  Y CT79C."/>
    <n v="78181800"/>
    <s v="CONTRATACIÓN DIRECTA"/>
    <n v="1"/>
    <n v="10"/>
    <n v="1"/>
    <n v="3359904416"/>
    <s v="GLOBAL"/>
    <s v="SI APROBADAS"/>
  </r>
  <r>
    <x v="30"/>
    <s v="1502-0100-28-1502136"/>
    <n v="11"/>
    <s v="Fortalecimiento de la capacidad de mantenimiento aeronáutico para la aeronaves y componentes de la FAC a nivel nacional. "/>
    <s v="REPARACIÓN PARCIAL POR CUALQUIER TIPO DE EVENTO, HSI, REPARACIÓN POR FOD, OVERHAUL, OVERHAUL LIGHT, UPGRADE, INSPECCIÓNES, APLICACIÓN DE SERVICES BULLETINS, EXCHANGE, PRUEBAS DE BANCO, COSTOS COMPLEMENTARIOS PARA MOTORES DE LA LÍNEA PT6T SERIES, JT15D SERIES, SUS ACCESORIOS Y COMPONENTES (INCLUYENDO C-BOX), APLICABLES A LAS AERONAVES DE LA FUERZA AÉREA COLOMBIANA."/>
    <n v="78181800"/>
    <s v="CONTRATACIÓN DIRECTA"/>
    <n v="1"/>
    <n v="10"/>
    <n v="1"/>
    <n v="3555532050"/>
    <s v="GLOBAL"/>
    <s v="SI APROBADAS"/>
  </r>
  <r>
    <x v="31"/>
    <s v="1502-0100-28-1502136"/>
    <n v="11"/>
    <s v="Fortalecimiento de la capacidad de mantenimiento aeronáutico para la aeronaves y componentes de la FAC a nivel nacional. "/>
    <s v="INSPECCION DE 72 MESES DE LAS AERONAVES B-737-400 DE LA FUERZA AEREA COLOMBIANA, DE ACUERDO A ANEXO TECNICO"/>
    <n v="78181800"/>
    <s v="CONTRATACIÓN DIRECTA"/>
    <n v="1"/>
    <n v="10"/>
    <n v="1"/>
    <n v="1014000003.33"/>
    <s v="GLOBAL"/>
    <s v="SI APROBADAS"/>
  </r>
  <r>
    <x v="31"/>
    <s v="1502-0100-28-1502136"/>
    <n v="11"/>
    <s v="Fortalecimiento de la capacidad de mantenimiento aeronáutico para la aeronaves y componentes de la FAC a nivel nacional. "/>
    <s v="MANTENIMIENTO PDM INSPECCION MAYOR ESTRUCTURAL, CUMPLIMIENTO DE BOLETINES DE SERVICIO MANDATORIOS Y TRABAJOS ESPECIALES DEL EQUIPO C-130 FAC 1015 DE ACUERDO A ANEXO TECNICO"/>
    <n v="78181800"/>
    <s v="CONTRATACIÓN DIRECTA"/>
    <n v="1"/>
    <n v="10"/>
    <n v="1"/>
    <n v="4445386417"/>
    <s v="GLOBAL"/>
    <s v="SI APROBADAS"/>
  </r>
  <r>
    <x v="31"/>
    <s v="1502-0100-28-1502136"/>
    <n v="11"/>
    <s v="Fortalecimiento de la capacidad de mantenimiento aeronáutico para la aeronaves y componentes de la FAC a nivel nacional. "/>
    <s v="SERVICIO DE MANTENIMIENTO PDM INSPECCION MAYOR ESTRUCTURAL, CUMPLIMIENTO DE BOLETINES DE SERVICIO MANDATORIOS Y TRABAJOS ESPECIALES DEL EQUIPO C-130 DE ACUERDO A ANEXO TÉCNICO - VF 2019"/>
    <n v="78181800"/>
    <s v="CONTRATACIÓN DIRECTA"/>
    <n v="1"/>
    <n v="10"/>
    <n v="1"/>
    <n v="840593600"/>
    <s v="GLOBAL"/>
    <s v="SI APROBADAS"/>
  </r>
  <r>
    <x v="30"/>
    <s v="1502-0100-37"/>
    <n v="11"/>
    <s v="Incremento de la capacidad de seguridad y defensa de la Fuerza Aérea Colombiana nacional.  "/>
    <s v="CASCOS KEVLAR STRIKCER ACH"/>
    <n v="46181701"/>
    <s v="CONTRATACIÓN DIRECTA"/>
    <n v="5"/>
    <n v="10"/>
    <n v="100"/>
    <n v="100000000"/>
    <s v="GLOBAL"/>
    <m/>
  </r>
  <r>
    <x v="30"/>
    <s v="1502-0100-27-1502080"/>
    <n v="11"/>
    <s v="Renovación y modernización del equipo aeronáutico de la FAC a nivel Nacional"/>
    <s v="PILOTO AUTOMATICO"/>
    <n v="25202100"/>
    <s v="CONTRATACIÓN DIRECTA"/>
    <n v="3"/>
    <n v="10"/>
    <n v="1"/>
    <n v="5600000000"/>
    <s v="GLOBAL"/>
    <m/>
  </r>
  <r>
    <x v="30"/>
    <s v="1502-0100-27-1502080"/>
    <n v="11"/>
    <s v="Renovación y modernización del equipo aeronáutico de la FAC a nivel Nacional"/>
    <s v="MODERNIZAR SISTEMA RUEDAS Y FRENOS C-130"/>
    <n v="25202100"/>
    <s v="CONTRATACIÓN DIRECTA"/>
    <n v="3"/>
    <n v="10"/>
    <n v="1"/>
    <n v="6400000000"/>
    <s v="GLOBAL"/>
    <m/>
  </r>
  <r>
    <x v="30"/>
    <s v="1502-0100-35"/>
    <n v="11"/>
    <s v="Fortalecimiento y renovación de la capacidad de movilidad terrestre y despliegue de la Fuerza Aérea Colombiana a nivel Nacional."/>
    <s v="VEHICULOS DE BOMBEROS AEROPORTUARIOS"/>
    <n v="25101701"/>
    <s v="CONTRATACIÓN DIRECTA"/>
    <n v="1"/>
    <n v="10"/>
    <n v="2"/>
    <n v="2500000000"/>
    <s v="GLOBAL"/>
    <s v="SI APROBADAS"/>
  </r>
  <r>
    <x v="30"/>
    <s v="1502-0100-35"/>
    <n v="11"/>
    <s v="Fortalecimiento y renovación de la capacidad de movilidad terrestre y despliegue de la Fuerza Aérea Colombiana a nivel Nacional."/>
    <s v="VEHICULOS DE BOMBEROS AEROPORTUARIOS"/>
    <n v="25101701"/>
    <s v="CONTRATACIÓN DIRECTA"/>
    <n v="1"/>
    <n v="10"/>
    <n v="1"/>
    <n v="1000000000"/>
    <s v="GLOBAL"/>
    <m/>
  </r>
  <r>
    <x v="31"/>
    <s v="1502-0100-32-1502134"/>
    <n v="11"/>
    <s v="Ampliación  y modernizacion de los sistemas de combustible de aviación en las Unidades FAC  a nivel nacional"/>
    <s v="OBRA CIVIL CONSTRUCCION Y MODERNIZACION SISTEMA COMBUSTIBLES CACOM-4 (80.000 gal) Amarre de Vigencias Futuras"/>
    <n v="72121300"/>
    <s v="Licitación pública"/>
    <n v="7"/>
    <n v="10"/>
    <n v="1"/>
    <n v="2417500000"/>
    <s v="GLOBAL"/>
    <m/>
  </r>
  <r>
    <x v="31"/>
    <s v="1502-0100-32-1502134"/>
    <n v="11"/>
    <s v="Ampliación  y modernizacion de los sistemas de combustible de aviación en las Unidades FAC  a nivel nacional"/>
    <s v="INTERVENTORIA OBRAS SISTEMA DE COMBUSTIBLES CACOM-4 Amarre de Vigencias Futuras"/>
    <n v="81101500"/>
    <s v="Concurso de méritos abierto"/>
    <n v="7"/>
    <n v="10"/>
    <n v="1"/>
    <n v="250000000"/>
    <s v="GLOBAL"/>
    <m/>
  </r>
  <r>
    <x v="31"/>
    <s v="1502-0100-32-1502134"/>
    <n v="11"/>
    <s v="Ampliación  y modernizacion de los sistemas de combustible de aviación en las Unidades FAC  a nivel nacional"/>
    <s v="ESTUDIOS, DISEÑOS TRAMITES Y PERMISOS CONSTRUCCION Y MODERNIZACION SISTEMA COMBUSTIBLES CACOM-4 (80.000 gal)"/>
    <n v="81101500"/>
    <s v="Concurso de méritos abierto"/>
    <n v="1"/>
    <n v="10"/>
    <n v="1"/>
    <n v="332500000"/>
    <s v="GLOBAL"/>
    <m/>
  </r>
  <r>
    <x v="31"/>
    <s v="1502-0100-26-1502009"/>
    <n v="11"/>
    <s v="Fortalecimiento de las capacidades de fuegos Aereos para la seguridad y defensa a nivel Nacional"/>
    <s v="baterías antiaéreas de mediano alcance"/>
    <n v="46121502"/>
    <s v="CONTRATACIÓN DIRECTA"/>
    <n v="2"/>
    <n v="10"/>
    <n v="1"/>
    <n v="48018294895"/>
    <s v="GLOBAL"/>
    <m/>
  </r>
  <r>
    <x v="31"/>
    <s v="1502-0100-26-1502009"/>
    <n v="11"/>
    <s v="Fortalecimiento de las capacidades de fuegos Aereos para la seguridad y defensa a nivel Nacional"/>
    <s v="Adquirir aeronaves con capacidad de defensa estratégica y guerra electrónica"/>
    <n v="25131700"/>
    <s v="CONTRATACIÓN DIRECTA"/>
    <n v="2"/>
    <n v="10"/>
    <n v="1"/>
    <n v="30011405105"/>
    <s v="GLOBAL"/>
    <m/>
  </r>
  <r>
    <x v="32"/>
    <s v="1502-0100-30-1502113"/>
    <n v="11"/>
    <s v="Fortalecimiento de la Inteligencia, Contrainteligencia y Ciberinteligencia de la FAC Nacional"/>
    <s v="actualizacion estacion terrena satelital            ( antena satelital primer fase)"/>
    <n v="72151600"/>
    <s v="CONTRATACIÓN DIRECTA"/>
    <n v="5"/>
    <n v="10"/>
    <m/>
    <n v="3000000000"/>
    <s v="GLOBAL"/>
    <m/>
  </r>
  <r>
    <x v="33"/>
    <s v="1502-0100-36"/>
    <n v="11"/>
    <s v="Incremento y recuperación del alojamiento militar en la Fuerza Aérea Colombiana con el fin de soportar las operaciones aéreas a nivel Nacional"/>
    <s v="CONSTRUCCION, INFRAESTRUCTURA Y EQUIPOS ALOJAMIENTO MILITAR PERSONAL SUBOFICIALES SOLTEROS EMAVI (DOS (02) BARRACAS CADA UNA DE 24 HABITACIONES PARA 96 PAX) "/>
    <n v="72111101"/>
    <s v="Licitación pública"/>
    <n v="6"/>
    <n v="10"/>
    <n v="1"/>
    <n v="2703974905"/>
    <s v="GLOBAL"/>
    <m/>
  </r>
  <r>
    <x v="33"/>
    <s v="1502-0100-36"/>
    <n v="11"/>
    <s v="Incremento y recuperación del alojamiento militar en la Fuerza Aérea Colombiana con el fin de soportar las operaciones aéreas a nivel Nacional"/>
    <s v="INTERVENTORIA TECNICA, ADMINISTRATIVA, FINANCIERA, CONTABLE Y JURIDICA PARA LA CONSTRUCCION, INFRAESTRUCTURA Y EQUIPOS ALOJAMIENTO MILITAR PERSONAL SUBOFICIALES SOLTEROS EMAVI (DOS (02) BARRACAS CADA UNA DE 24 HABITACIONES PARA 96 PAX)"/>
    <n v="81101500"/>
    <s v="Concurso de méritos abierto"/>
    <n v="6"/>
    <n v="10"/>
    <n v="1"/>
    <n v="296025095"/>
    <s v="GLOBAL"/>
    <m/>
  </r>
  <r>
    <x v="30"/>
    <s v="1502-0100-39"/>
    <n v="11"/>
    <s v="Fortalecimiento de los sistemas de armas, autoprotección y suministro del armamento aéreo de la FAC a nivel nacional"/>
    <s v="SOPORTE LOGISTICO REPUESTOS SISTEMAS DE GUERRA ELECTRONICA Y CONTRAMEDIDAS PARA LAS AERONAVES DE LA FUERZA AEREA COLOMBIANA"/>
    <n v="46101800"/>
    <s v="CONTRATACIÓN DIRECTA"/>
    <n v="1"/>
    <n v="10"/>
    <n v="1"/>
    <n v="2806753600"/>
    <s v="GLOBAL"/>
    <s v="SI APROBADAS"/>
  </r>
  <r>
    <x v="30"/>
    <s v="1502-0100-39"/>
    <n v="11"/>
    <s v="Fortalecimiento de los sistemas de armas, autoprotección y suministro del armamento aéreo de la FAC a nivel nacional"/>
    <s v="SOPORTE LOGISTICO REPUESTOS SISTEMAS DE ARMAMENTO AERONAVES DE LA FUERZA AÉREA COLOMBIANA"/>
    <n v="46101800"/>
    <s v="CONTRATACIÓN DIRECTA"/>
    <n v="1"/>
    <n v="10"/>
    <n v="1"/>
    <n v="2800000000"/>
    <s v="GLOBAL"/>
    <s v="SI APROBADAS"/>
  </r>
  <r>
    <x v="30"/>
    <s v="1502-0100-39"/>
    <n v="11"/>
    <s v="Fortalecimiento de los sistemas de armas, autoprotección y suministro del armamento aéreo de la FAC a nivel nacional"/>
    <s v="ADQUISICIÓN DE ARMAMENTO AEREO (BENGALAS LUU 2B/B) FUERZA AÉREA COLOMBIANA"/>
    <n v="39111714"/>
    <s v="CONTRATACIÓN DIRECTA"/>
    <n v="1"/>
    <n v="10"/>
    <n v="55"/>
    <n v="344404610"/>
    <s v="GLOBAL"/>
    <s v="SI APROBADAS"/>
  </r>
  <r>
    <x v="30"/>
    <s v="1502-0100-39"/>
    <n v="11"/>
    <s v="Fortalecimiento de los sistemas de armas, autoprotección y suministro del armamento aéreo de la FAC a nivel nacional"/>
    <s v="ADQUISICIÓN DE ARMAMENTO AEREO (BENGALAS LUU-19) FUERZA AÉREA COLOMBIANA"/>
    <n v="39111714"/>
    <s v="CONTRATACIÓN DIRECTA"/>
    <n v="1"/>
    <n v="10"/>
    <n v="54"/>
    <n v="436536190"/>
    <s v="GLOBAL"/>
    <s v="SI APROBADAS"/>
  </r>
  <r>
    <x v="30"/>
    <s v="1502-0100-39"/>
    <n v="11"/>
    <s v="Fortalecimiento de los sistemas de armas, autoprotección y suministro del armamento aéreo de la FAC a nivel nacional"/>
    <s v="ADQUISICIÓN ARMAMENTO AEREO CONVENCIONAL PARA LA FUERZA AÉREA COLOMBIANA (MUNICION 0.50)"/>
    <n v="46101601"/>
    <s v="CONTRATACIÓN DIRECTA"/>
    <n v="1"/>
    <n v="10"/>
    <n v="81977"/>
    <n v="1049305600"/>
    <s v="GLOBAL"/>
    <s v="SI APROBADAS"/>
  </r>
  <r>
    <x v="30"/>
    <s v="1502-0100-39"/>
    <n v="11"/>
    <s v="Fortalecimiento de los sistemas de armas, autoprotección y suministro del armamento aéreo de la FAC a nivel nacional"/>
    <s v="SOPORTE LOGISTICO REPUESTOS SISTEMAS DE GUERRA ELECTRONICA Y CONTRAMEDIDAS PARA AERONAVES"/>
    <n v="46121601"/>
    <s v="CONTRATACIÓN DIRECTA"/>
    <n v="5"/>
    <n v="10"/>
    <n v="1"/>
    <n v="1606640000"/>
    <s v="GLOBAL"/>
    <m/>
  </r>
  <r>
    <x v="30"/>
    <s v="1502-0100-39"/>
    <n v="11"/>
    <s v="Fortalecimiento de los sistemas de armas, autoprotección y suministro del armamento aéreo de la FAC a nivel nacional"/>
    <s v="SOPORTE LOGISTICO REPUESTOS ARMAMENTO AEREO"/>
    <n v="46121601"/>
    <s v="CONTRATACIÓN DIRECTA"/>
    <n v="11"/>
    <n v="10"/>
    <n v="1"/>
    <n v="956360000"/>
    <s v="GLOBAL"/>
    <m/>
  </r>
  <r>
    <x v="33"/>
    <s v="1502-0100-34"/>
    <n v="11"/>
    <s v="Fortalecimiento de la infraestructura de la Fuerza Aérea Colombiana con el fin de soportar las operaciones aereas a nivel nacional."/>
    <s v="COMPRA DE TERRENOS DE GACAR"/>
    <n v="95101803"/>
    <s v="CONTRATACIÓN DIRECTA"/>
    <n v="3"/>
    <n v="10"/>
    <n v="1"/>
    <n v="3000000000"/>
    <s v="GLOBAL"/>
    <m/>
  </r>
  <r>
    <x v="33"/>
    <s v="1502-0100-34"/>
    <n v="11"/>
    <s v="Fortalecimiento de la infraestructura de la Fuerza Aérea Colombiana con el fin de soportar las operaciones aereas a nivel nacional."/>
    <s v="MODERNIZACIÓN DE LA INFRAESTRUCTURA ELÉCTRICA FASE III DEL CACOM-4. "/>
    <n v="72151502"/>
    <s v="Licitación pública"/>
    <n v="3"/>
    <n v="10"/>
    <n v="1"/>
    <n v="1710106900"/>
    <s v="GLOBAL"/>
    <m/>
  </r>
  <r>
    <x v="33"/>
    <s v="1502-0100-34"/>
    <n v="11"/>
    <s v="Fortalecimiento de la infraestructura de la Fuerza Aérea Colombiana con el fin de soportar las operaciones aereas a nivel nacional."/>
    <s v="CONSTRUCCIÓN RAMPA Y VÍAS DE ACCESO ESCUELA DE HELICÓPTEROS FASE I EN FLANDES - TOLIMA."/>
    <n v="72141100"/>
    <s v="Licitación pública"/>
    <n v="3"/>
    <n v="10"/>
    <n v="1"/>
    <n v="1025513622.78"/>
    <s v="GLOBAL"/>
    <m/>
  </r>
  <r>
    <x v="33"/>
    <s v="1502-0100-34"/>
    <n v="11"/>
    <s v="Fortalecimiento de la infraestructura de la Fuerza Aérea Colombiana con el fin de soportar las operaciones aereas a nivel nacional."/>
    <s v="INTERVENTORIA TECNICA, ADMINISTRATIVA, FINANCIERA, CONTABLE Y JURIDICA PARA LA CONSTRUCCIÓN RAMPA Y VÍAS DE ACCESO ESCUELA DE HELICÓPTEROS FASE I EN FLANDES - TOLIMA-"/>
    <n v="81101500"/>
    <s v="Concurso de meritos"/>
    <n v="6"/>
    <n v="10"/>
    <n v="1"/>
    <n v="203000000"/>
    <s v="GLOBAL"/>
    <m/>
  </r>
  <r>
    <x v="34"/>
    <s v="1502-0100-34-1502090"/>
    <n v="11"/>
    <s v="Fortalecimiento de la infraestructura de la Fuerza Aérea Colombiana con el fin de soportar las operaciones aereas a nivel nacional."/>
    <s v="CONSTRUCCIÓN INFRAESTRUCTURA E INSTALACIÓN HORNO INCINERADOR DE RESIDUOS SÓLIDOS EN CACOM-6.  INCLUYE INTERVENTORÍA."/>
    <n v="72151000"/>
    <s v="Licitación pública"/>
    <n v="6"/>
    <n v="10"/>
    <n v="1"/>
    <n v="392000000"/>
    <s v="GLOBAL"/>
    <m/>
  </r>
  <r>
    <x v="34"/>
    <s v="1502-0100-34-1502090"/>
    <n v="11"/>
    <s v="Fortalecimiento de la infraestructura de la Fuerza Aérea Colombiana con el fin de soportar las operaciones aereas a nivel nacional."/>
    <s v="INTERVENTORIA TECNICA, ADMINISTRATIVA, FINANCIERA, CONTABLE Y JURIDICA PARA LA CONSTRUCCIÓN INFRAESTRUCTURA E INSTALACIÓN HORNO INCINERADOR DE RESIDUOS SÓLIDOS EN CACOM-6."/>
    <n v="81101500"/>
    <s v="Concurso de meritos"/>
    <n v="6"/>
    <n v="10"/>
    <n v="1"/>
    <n v="135691377.22"/>
    <s v="GLOBAL"/>
    <m/>
  </r>
  <r>
    <x v="33"/>
    <s v="1502-0100-34"/>
    <n v="11"/>
    <s v="Fortalecimiento de la infraestructura de la Fuerza Aérea Colombiana con el fin de soportar las operaciones aereas a nivel nacional."/>
    <s v="CONSTRUCCION GUARDIA EN LA ESCUELA MILITAR DE AVIACIÓN EN CALI - VALLE DEL CAUCA"/>
    <n v="72121100"/>
    <s v="Licitación pública"/>
    <n v="6"/>
    <n v="10"/>
    <n v="1"/>
    <n v="1731565528"/>
    <s v="GLOBAL"/>
    <m/>
  </r>
  <r>
    <x v="33"/>
    <s v="1502-0100-34"/>
    <n v="11"/>
    <s v="Fortalecimiento de la infraestructura de la Fuerza Aérea Colombiana con el fin de soportar las operaciones aereas a nivel nacional."/>
    <s v="INTERVENTORIA TECNICA, ADMINISTRATIVA, FINANCIERA, CONTABLE Y JURIDICA PARA LA GUARDIA EN LA ESCUELA MILITAR DE AVIACIÓN EN CALI - VALLE DEL CAUCA"/>
    <n v="81101500"/>
    <s v="Concurso de meritos"/>
    <n v="6"/>
    <n v="10"/>
    <n v="1"/>
    <n v="236122572"/>
    <s v="GLOBAL"/>
    <m/>
  </r>
</pivotCacheRecords>
</file>

<file path=xl/pivotCache/pivotCacheRecords2.xml><?xml version="1.0" encoding="utf-8"?>
<pivotCacheRecords xmlns="http://schemas.openxmlformats.org/spreadsheetml/2006/main" xmlns:r="http://schemas.openxmlformats.org/officeDocument/2006/relationships" count="15598">
  <r>
    <x v="0"/>
    <s v="08-01-02-006"/>
    <n v="10"/>
    <s v="Impuestos - Impuesto sobre vehículos automotores"/>
    <s v="PAGO IMPUESTO VEHICULO CAMIONETA FORD - REGISTRACION "/>
    <n v="93161601"/>
    <s v="Solicitud de información a los Proveedores"/>
    <n v="2"/>
    <n v="11"/>
    <n v="1"/>
    <n v="1155000"/>
    <s v="GLOBAL"/>
    <s v=""/>
  </r>
  <r>
    <x v="0"/>
    <s v="02-01-01-004-005-02"/>
    <n v="10"/>
    <s v="Activos fijos - Maquinaria de informática y sus partes, piezas y accesorios"/>
    <s v="EQUIPO DE SISTEMAS"/>
    <n v="43211508"/>
    <s v="Solicitud de información a los Proveedores"/>
    <n v="2"/>
    <n v="11"/>
    <n v="2"/>
    <n v="4620000"/>
    <s v="UNIDAD"/>
    <s v=""/>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ASOLINA CORRIENTE"/>
    <n v="15101506"/>
    <s v="Solicitud de información a los Proveedores"/>
    <n v="2"/>
    <n v="11"/>
    <n v="1"/>
    <n v="40800000"/>
    <s v="GLOBAL"/>
    <s v=""/>
  </r>
  <r>
    <x v="0"/>
    <s v="02-02-01-003-002-01"/>
    <n v="10"/>
    <s v="Materiales y suministros - Pasta de papel, papel y cartón"/>
    <s v="PAPEL BOND TAMAÑO OFICIO"/>
    <n v="14111506"/>
    <s v="Solicitud de información a los Proveedores"/>
    <n v="2"/>
    <n v="11"/>
    <n v="200"/>
    <n v="3919200"/>
    <s v="UNIDAD"/>
    <s v=""/>
  </r>
  <r>
    <x v="0"/>
    <s v="02-02-01-003-002-01"/>
    <n v="10"/>
    <s v="Materiales y suministros - Pasta de papel, papel y cartón"/>
    <s v="PAPEL BOND TAMAÑO CARTA"/>
    <n v="14111506"/>
    <s v="Solicitud de información a los Proveedores"/>
    <n v="2"/>
    <n v="11"/>
    <n v="400"/>
    <n v="7838400"/>
    <s v="UNIDAD"/>
    <s v=""/>
  </r>
  <r>
    <x v="0"/>
    <s v="02-02-01-003-006-09"/>
    <n v="10"/>
    <s v="Materiales y suministros - Otros productos plásticos"/>
    <s v="CARTUCHO DE TONER HP NEGRO REF 42A"/>
    <n v="44103103"/>
    <s v="Solicitud de información a los Proveedores"/>
    <n v="2"/>
    <n v="11"/>
    <n v="3"/>
    <n v="1277325"/>
    <s v="UNIDAD"/>
    <s v=""/>
  </r>
  <r>
    <x v="0"/>
    <s v="02-02-01-003-002-01"/>
    <n v="10"/>
    <s v="Materiales y suministros - Pasta de papel, papel y cartón"/>
    <s v="CARPETA TAMANO CARTA"/>
    <n v="44122003"/>
    <s v="Solicitud de información a los Proveedores"/>
    <n v="2"/>
    <n v="11"/>
    <n v="30"/>
    <n v="1610220"/>
    <s v="DOCENA"/>
    <s v=""/>
  </r>
  <r>
    <x v="0"/>
    <s v="02-02-01-003-002-01"/>
    <n v="10"/>
    <s v="Materiales y suministros - Pasta de papel, papel y cartón"/>
    <s v="CARPETA AZ"/>
    <n v="44122003"/>
    <s v="Solicitud de información a los Proveedores"/>
    <n v="2"/>
    <n v="11"/>
    <n v="100"/>
    <n v="937500"/>
    <s v="UNIDAD"/>
    <s v=""/>
  </r>
  <r>
    <x v="0"/>
    <s v="02-02-01-003-006-09"/>
    <n v="10"/>
    <s v="Materiales y suministros - Otros productos plásticos"/>
    <s v="CARTUCHO DE TONER HP P4014 REF 43X NEGRO"/>
    <n v="44103103"/>
    <s v="Solicitud de información a los Proveedores"/>
    <n v="2"/>
    <n v="11"/>
    <n v="2"/>
    <n v="1480850"/>
    <s v="UNIDAD"/>
    <s v=""/>
  </r>
  <r>
    <x v="0"/>
    <s v="02-02-01-003-008-09"/>
    <n v="10"/>
    <s v="Materiales y suministros - Otros artículos manufacturados n. C. P."/>
    <s v="BOLIGRAFO RETRACTIL"/>
    <n v="44121701"/>
    <s v="Solicitud de información a los Proveedores"/>
    <n v="2"/>
    <n v="11"/>
    <n v="25"/>
    <n v="471450"/>
    <s v="DOCENA"/>
    <s v=""/>
  </r>
  <r>
    <x v="0"/>
    <s v="02-02-01-003-008-09"/>
    <n v="10"/>
    <s v="Materiales y suministros - Otros artículos manufacturados n. C. P."/>
    <s v="CORRECTOR LIQUIDO"/>
    <n v="44121802"/>
    <s v="Solicitud de información a los Proveedores"/>
    <n v="2"/>
    <n v="11"/>
    <n v="50"/>
    <n v="175000"/>
    <s v="UNIDAD"/>
    <s v=""/>
  </r>
  <r>
    <x v="0"/>
    <s v="02-02-01-003-008-09"/>
    <n v="10"/>
    <s v="Materiales y suministros - Otros artículos manufacturados n. C. P."/>
    <s v="RESALTADOR"/>
    <n v="44121716"/>
    <s v="Solicitud de información a los Proveedores"/>
    <n v="2"/>
    <n v="11"/>
    <n v="50"/>
    <n v="148250"/>
    <s v="UNIDAD"/>
    <s v=""/>
  </r>
  <r>
    <x v="0"/>
    <s v="02-02-01-004-002"/>
    <n v="10"/>
    <s v="Materiales y suministros - Productos metálicos elaborados (excepto maquinaria y equipo)"/>
    <s v="CLIP"/>
    <n v="44122104"/>
    <s v="Solicitud de información a los Proveedores"/>
    <n v="2"/>
    <n v="11"/>
    <n v="50"/>
    <n v="128700"/>
    <s v="UNIDAD"/>
    <s v=""/>
  </r>
  <r>
    <x v="0"/>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E APUNTES"/>
    <n v="44112000"/>
    <s v="Solicitud de información a los Proveedores"/>
    <n v="2"/>
    <n v="11"/>
    <n v="25"/>
    <n v="480375"/>
    <s v="UNIDAD"/>
    <s v=""/>
  </r>
  <r>
    <x v="0"/>
    <s v="02-02-01-004-002"/>
    <n v="10"/>
    <s v="Materiales y suministros - Productos metálicos elaborados (excepto maquinaria y equipo)"/>
    <s v="BISTURI"/>
    <n v="44101601"/>
    <s v="Solicitud de información a los Proveedores"/>
    <n v="2"/>
    <n v="11"/>
    <n v="10"/>
    <n v="102940"/>
    <s v="UNIDAD"/>
    <s v=""/>
  </r>
  <r>
    <x v="0"/>
    <s v="02-02-01-004-002"/>
    <n v="10"/>
    <s v="Materiales y suministros - Productos metálicos elaborados (excepto maquinaria y equipo)"/>
    <s v="GANCHO LEGAJADOR "/>
    <n v="44122103"/>
    <s v="Solicitud de información a los Proveedores"/>
    <n v="2"/>
    <n v="11"/>
    <n v="20"/>
    <n v="82360"/>
    <s v="UNIDAD"/>
    <s v=""/>
  </r>
  <r>
    <x v="0"/>
    <s v="02-02-01-004-002"/>
    <n v="10"/>
    <s v="Materiales y suministros - Productos metálicos elaborados (excepto maquinaria y equipo)"/>
    <s v="GRAPA PARA COSEDORA"/>
    <n v="44122107"/>
    <s v="Solicitud de información a los Proveedores"/>
    <n v="2"/>
    <n v="11"/>
    <n v="24"/>
    <n v="74112"/>
    <s v="UNIDAD"/>
    <s v=""/>
  </r>
  <r>
    <x v="0"/>
    <s v="02-02-01-003-002-01"/>
    <n v="10"/>
    <s v="Materiales y suministros - Pasta de papel, papel y cartón"/>
    <s v="CARPETA CELUGUIA TAMAÑO CARTA"/>
    <n v="44122000"/>
    <s v="Solicitud de información a los Proveedores"/>
    <n v="2"/>
    <n v="11"/>
    <n v="400"/>
    <n v="286000"/>
    <s v="UNIDAD"/>
    <s v=""/>
  </r>
  <r>
    <x v="0"/>
    <s v="02-02-01-003-002-01"/>
    <n v="10"/>
    <s v="Materiales y suministros - Pasta de papel, papel y cartón"/>
    <s v="SOBRE BOLSA EN  PAPEL MANILA"/>
    <n v="44121506"/>
    <s v="Solicitud de información a los Proveedores"/>
    <n v="2"/>
    <n v="11"/>
    <n v="300"/>
    <n v="58500"/>
    <s v="UNIDAD"/>
    <s v=""/>
  </r>
  <r>
    <x v="0"/>
    <s v="02-02-01-003-006-02"/>
    <n v="10"/>
    <s v="Materiales y suministros - Otros productos de caucho"/>
    <s v="BORRADOR DE NATA"/>
    <n v="44121804"/>
    <s v="Solicitud de información a los Proveedores"/>
    <n v="2"/>
    <n v="11"/>
    <n v="15"/>
    <n v="30885"/>
    <s v="UNIDAD"/>
    <s v=""/>
  </r>
  <r>
    <x v="0"/>
    <s v="02-02-01-003-008-09"/>
    <n v="10"/>
    <s v="Materiales y suministros - Otros artículos manufacturados n. C. P."/>
    <s v="PORTA MINAS"/>
    <n v="44121705"/>
    <s v="Solicitud de información a los Proveedores"/>
    <n v="2"/>
    <n v="11"/>
    <n v="15"/>
    <n v="30885"/>
    <s v="UNIDAD"/>
    <s v=""/>
  </r>
  <r>
    <x v="0"/>
    <s v="02-02-01-003-008-09"/>
    <n v="10"/>
    <s v="Materiales y suministros - Otros artículos manufacturados n. C. P."/>
    <s v="REGLA DE 30 CMS"/>
    <n v="41111604"/>
    <s v="Solicitud de información a los Proveedores"/>
    <n v="2"/>
    <n v="11"/>
    <n v="20"/>
    <n v="20580"/>
    <s v="UNIDAD"/>
    <s v=""/>
  </r>
  <r>
    <x v="0"/>
    <s v="02-02-01-004-002"/>
    <n v="10"/>
    <s v="Materiales y suministros - Productos metálicos elaborados (excepto maquinaria y equipo)"/>
    <s v="TIJERA"/>
    <n v="44121618"/>
    <s v="Solicitud de información a los Proveedores"/>
    <n v="2"/>
    <n v="11"/>
    <n v="10"/>
    <n v="14250"/>
    <s v="UNIDAD"/>
    <s v=""/>
  </r>
  <r>
    <x v="0"/>
    <s v="02-02-01-003-008-09"/>
    <n v="10"/>
    <s v="Materiales y suministros - Otros artículos manufacturados n. C. P."/>
    <s v="USB 8GB"/>
    <n v="43201813"/>
    <s v="Solicitud de información a los Proveedores"/>
    <n v="2"/>
    <n v="11"/>
    <n v="10"/>
    <n v="279650"/>
    <s v="UNIDAD"/>
    <s v=""/>
  </r>
  <r>
    <x v="0"/>
    <s v="02-02-01-003-002-01"/>
    <n v="10"/>
    <s v="Materiales y suministros - Pasta de papel, papel y cartón"/>
    <s v="POST IT"/>
    <n v="44121634"/>
    <s v="Solicitud de información a los Proveedores"/>
    <n v="2"/>
    <n v="11"/>
    <n v="20"/>
    <n v="419300"/>
    <s v="UNIDAD"/>
    <s v=""/>
  </r>
  <r>
    <x v="0"/>
    <s v="02-02-01-003-008-09"/>
    <n v="10"/>
    <s v="Materiales y suministros - Otros artículos manufacturados n. C. P."/>
    <s v="MARCADOR PERMANENTE"/>
    <n v="44121708"/>
    <s v="Solicitud de información a los Proveedores"/>
    <n v="2"/>
    <n v="11"/>
    <n v="2"/>
    <n v="59430"/>
    <s v="UNIDAD"/>
    <s v=""/>
  </r>
  <r>
    <x v="0"/>
    <s v="02-02-01-003-005-04"/>
    <n v="10"/>
    <s v="Materiales y suministros - Productos químicos n. C. P."/>
    <s v="PEGANTE EN BARRA"/>
    <n v="31201610"/>
    <s v="Solicitud de información a los Proveedores"/>
    <n v="2"/>
    <n v="11"/>
    <n v="20"/>
    <n v="57560"/>
    <s v="UNIDAD"/>
    <s v=""/>
  </r>
  <r>
    <x v="0"/>
    <s v="02-02-01-004-002"/>
    <n v="10"/>
    <s v="Materiales y suministros - Productos metálicos elaborados (excepto maquinaria y equipo)"/>
    <s v="TIJERAS 8"/>
    <n v="44121618"/>
    <s v="Solicitud de información a los Proveedores"/>
    <n v="2"/>
    <n v="11"/>
    <n v="2"/>
    <n v="118930"/>
    <s v="UNIDAD"/>
    <s v=""/>
  </r>
  <r>
    <x v="0"/>
    <s v="02-02-01-003-006-09"/>
    <n v="10"/>
    <s v="Materiales y suministros - Otros productos plásticos"/>
    <s v="CARTUCHO IMPRESORA HP REF 64A"/>
    <n v="44103103"/>
    <s v="Solicitud de información a los Proveedores"/>
    <n v="2"/>
    <n v="11"/>
    <n v="2"/>
    <n v="825650"/>
    <s v="UNIDAD"/>
    <s v=""/>
  </r>
  <r>
    <x v="0"/>
    <s v="02-02-01-003-006-09"/>
    <n v="10"/>
    <s v="Materiales y suministros - Otros productos plásticos"/>
    <s v="TONER NEGRO PARA IMPRESORA SAMSUNG SCX 6555N"/>
    <n v="44103103"/>
    <s v="Solicitud de información a los Proveedores"/>
    <n v="2"/>
    <n v="11"/>
    <n v="2"/>
    <n v="573650"/>
    <s v="UNIDAD"/>
    <s v=""/>
  </r>
  <r>
    <x v="0"/>
    <s v="02-02-01-003-006-09"/>
    <n v="10"/>
    <s v="Materiales y suministros - Otros productos plásticos"/>
    <s v="CINTA TRANSPARENTE"/>
    <n v="31201512"/>
    <s v="Solicitud de información a los Proveedores"/>
    <n v="2"/>
    <n v="11"/>
    <n v="24"/>
    <n v="139200"/>
    <s v="UNIDAD"/>
    <s v=""/>
  </r>
  <r>
    <x v="0"/>
    <s v="02-02-01-003-006-09"/>
    <n v="10"/>
    <s v="Materiales y suministros - Otros productos plásticos"/>
    <s v="CINTA TRANSPARENTE ANCHA PARA EMPACAR"/>
    <n v="31201503"/>
    <s v="Solicitud de información a los Proveedores"/>
    <n v="2"/>
    <n v="11"/>
    <n v="24"/>
    <n v="504000"/>
    <s v="UNIDAD"/>
    <s v=""/>
  </r>
  <r>
    <x v="0"/>
    <s v="02-02-01-003-008-09"/>
    <n v="10"/>
    <s v="Materiales y suministros - Otros artículos manufacturados n. C. P."/>
    <s v="GRAPADORA"/>
    <n v="44121615"/>
    <s v="Solicitud de información a los Proveedores"/>
    <n v="2"/>
    <n v="11"/>
    <n v="6"/>
    <n v="314790"/>
    <s v="UNIDAD"/>
    <s v=""/>
  </r>
  <r>
    <x v="0"/>
    <s v="02-02-01-003-004-02"/>
    <n v="10"/>
    <s v="Materiales y suministros - Productos químicos inorgánicos básicos n. C. P."/>
    <s v="BLANQUEADOR HIPOCLORITO"/>
    <n v="47131807"/>
    <s v="Solicitud de información a los Proveedores"/>
    <n v="2"/>
    <n v="11"/>
    <n v="12"/>
    <n v="1163628"/>
    <s v="UNIDAD"/>
    <s v=""/>
  </r>
  <r>
    <x v="0"/>
    <s v="02-02-01-003-002-01"/>
    <n v="10"/>
    <s v="Materiales y suministros - Pasta de papel, papel y cartón"/>
    <s v="PAPEL HIGIENICO"/>
    <n v="14111704"/>
    <s v="Solicitud de información a los Proveedores"/>
    <n v="2"/>
    <n v="11"/>
    <n v="30"/>
    <n v="1195140"/>
    <s v="UNIDAD"/>
    <s v=""/>
  </r>
  <r>
    <x v="0"/>
    <s v="02-02-01-003-002-01"/>
    <n v="10"/>
    <s v="Materiales y suministros - Pasta de papel, papel y cartón"/>
    <s v="PAPEL TOALLA DISPENSADOR"/>
    <n v="47131502"/>
    <s v="Solicitud de información a los Proveedores"/>
    <n v="2"/>
    <n v="11"/>
    <n v="12"/>
    <n v="849888"/>
    <s v="UNIDAD"/>
    <s v=""/>
  </r>
  <r>
    <x v="0"/>
    <s v="02-02-01-003-002-01"/>
    <n v="10"/>
    <s v="Materiales y suministros - Pasta de papel, papel y cartón"/>
    <s v="PAÑO ABSORVENTE"/>
    <n v="47131502"/>
    <s v="Solicitud de información a los Proveedores"/>
    <n v="2"/>
    <n v="11"/>
    <n v="30"/>
    <n v="858600"/>
    <s v="UNIDAD"/>
    <s v=""/>
  </r>
  <r>
    <x v="0"/>
    <s v="02-02-01-003-002-01"/>
    <n v="10"/>
    <s v="Materiales y suministros - Pasta de papel, papel y cartón"/>
    <s v="PAÑO REUSABLE"/>
    <n v="47131502"/>
    <s v="Solicitud de información a los Proveedores"/>
    <n v="2"/>
    <n v="11"/>
    <n v="30"/>
    <n v="606690"/>
    <s v="UNIDAD"/>
    <s v=""/>
  </r>
  <r>
    <x v="0"/>
    <s v="02-02-01-003-006-04"/>
    <n v="10"/>
    <s v="Materiales y suministros - Productos de empaque y envasado, de plástico"/>
    <s v="BOLSA PARA BASURA"/>
    <n v="47121701"/>
    <s v="Solicitud de información a los Proveedores"/>
    <n v="2"/>
    <n v="11"/>
    <n v="15"/>
    <n v="497985"/>
    <s v="UNIDAD"/>
    <s v=""/>
  </r>
  <r>
    <x v="0"/>
    <s v="02-02-01-003-005-03"/>
    <n v="10"/>
    <s v="Materiales y suministros - Jabón, preparados para limpieza, perfumes y preparados de tocador"/>
    <s v="AMBIENTADOR"/>
    <n v="47131801"/>
    <s v="Solicitud de información a los Proveedores"/>
    <n v="2"/>
    <n v="11"/>
    <n v="23"/>
    <n v="458137"/>
    <s v="UNIDAD"/>
    <s v=""/>
  </r>
  <r>
    <x v="0"/>
    <s v="02-02-01-003-005-03"/>
    <n v="10"/>
    <s v="Materiales y suministros - Jabón, preparados para limpieza, perfumes y preparados de tocador"/>
    <s v="PAÑO HUMEDO"/>
    <n v="47131502"/>
    <s v="Solicitud de información a los Proveedores"/>
    <n v="2"/>
    <n v="11"/>
    <n v="17"/>
    <n v="526745"/>
    <s v="UNIDAD"/>
    <s v=""/>
  </r>
  <r>
    <x v="0"/>
    <s v="02-02-01-002-007"/>
    <n v="10"/>
    <s v="Materiales y suministros - Artículos textiles (excepto prendas de vestir)"/>
    <s v="TOALLA MICROFIBRA PARA LIMPIAR"/>
    <n v="47131501"/>
    <s v="Solicitud de información a los Proveedores"/>
    <n v="2"/>
    <n v="11"/>
    <n v="10"/>
    <n v="308530"/>
    <s v="UNIDAD"/>
    <s v=""/>
  </r>
  <r>
    <x v="0"/>
    <s v="02-02-01-003-005-03"/>
    <n v="10"/>
    <s v="Materiales y suministros - Jabón, preparados para limpieza, perfumes y preparados de tocador"/>
    <s v="JABON LIQUIDO"/>
    <n v="53131608"/>
    <s v="Solicitud de información a los Proveedores"/>
    <n v="2"/>
    <n v="11"/>
    <n v="8"/>
    <n v="230160"/>
    <s v="UNIDAD"/>
    <s v=""/>
  </r>
  <r>
    <x v="0"/>
    <s v="02-02-01-003-004-06"/>
    <n v="10"/>
    <s v="Materiales y suministros - Abonos y plaguicidas"/>
    <s v="DESINFECTANTE"/>
    <n v="47131803"/>
    <s v="Solicitud de información a los Proveedores"/>
    <n v="2"/>
    <n v="11"/>
    <n v="7"/>
    <n v="201404"/>
    <s v="UNIDAD"/>
    <s v=""/>
  </r>
  <r>
    <x v="0"/>
    <s v="02-02-01-003-008-09"/>
    <n v="10"/>
    <s v="Materiales y suministros - Otros artículos manufacturados n. C. P."/>
    <s v="CEPILLO"/>
    <n v="47131605"/>
    <s v="Solicitud de información a los Proveedores"/>
    <n v="2"/>
    <n v="11"/>
    <n v="2"/>
    <n v="79662"/>
    <s v="UNIDAD"/>
    <s v=""/>
  </r>
  <r>
    <x v="0"/>
    <s v="02-02-01-003-005-03"/>
    <n v="10"/>
    <s v="Materiales y suministros - Jabón, preparados para limpieza, perfumes y preparados de tocador"/>
    <s v="CREMA DESMANCHADORA"/>
    <n v="47131805"/>
    <s v="Solicitud de información a los Proveedores"/>
    <n v="2"/>
    <n v="11"/>
    <n v="4"/>
    <n v="88528"/>
    <s v="UNIDAD"/>
    <s v=""/>
  </r>
  <r>
    <x v="0"/>
    <s v="02-02-01-003-008-09"/>
    <n v="10"/>
    <s v="Materiales y suministros - Otros artículos manufacturados n. C. P."/>
    <s v="ESCOBA"/>
    <n v="47131604"/>
    <s v="Solicitud de información a los Proveedores"/>
    <n v="2"/>
    <n v="11"/>
    <n v="3"/>
    <n v="66399"/>
    <s v="UNIDAD"/>
    <s v=""/>
  </r>
  <r>
    <x v="0"/>
    <s v="02-02-01-004-002"/>
    <n v="10"/>
    <s v="Materiales y suministros - Productos metálicos elaborados (excepto maquinaria y equipo)"/>
    <s v="ESPONJILLA"/>
    <n v="47121803"/>
    <s v="Solicitud de información a los Proveedores"/>
    <n v="2"/>
    <n v="11"/>
    <n v="4"/>
    <n v="61972"/>
    <s v="UNIDAD"/>
    <s v=""/>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47131805"/>
    <s v="Solicitud de información a los Proveedores"/>
    <n v="2"/>
    <n v="11"/>
    <n v="2"/>
    <n v="48692"/>
    <s v="UNIDAD"/>
    <s v=""/>
  </r>
  <r>
    <x v="0"/>
    <s v="02-02-01-003-008-09"/>
    <n v="10"/>
    <s v="Materiales y suministros - Otros artículos manufacturados n. C. P."/>
    <s v="LIMPIA TELARAÑA"/>
    <n v="47131604"/>
    <s v="Solicitud de información a los Proveedores"/>
    <n v="2"/>
    <n v="11"/>
    <n v="2"/>
    <n v="39838"/>
    <s v="UNIDAD"/>
    <s v=""/>
  </r>
  <r>
    <x v="0"/>
    <s v="02-02-01-003-002-01"/>
    <n v="10"/>
    <s v="Materiales y suministros - Pasta de papel, papel y cartón"/>
    <s v="SERVILLETAS"/>
    <n v="14111705"/>
    <s v="Solicitud de información a los Proveedores"/>
    <n v="2"/>
    <n v="11"/>
    <n v="7"/>
    <n v="285831"/>
    <s v="UNIDAD"/>
    <s v=""/>
  </r>
  <r>
    <x v="0"/>
    <s v="02-02-01-003-005-03"/>
    <n v="10"/>
    <s v="Materiales y suministros - Jabón, preparados para limpieza, perfumes y preparados de tocador"/>
    <s v="LIMPIAVIDRIOS"/>
    <n v="47131805"/>
    <s v="Solicitud de información a los Proveedores"/>
    <n v="2"/>
    <n v="11"/>
    <n v="9"/>
    <n v="179271"/>
    <s v="UNIDAD"/>
    <s v=""/>
  </r>
  <r>
    <x v="0"/>
    <s v="02-02-01-003-005-03"/>
    <n v="10"/>
    <s v="Materiales y suministros - Jabón, preparados para limpieza, perfumes y preparados de tocador"/>
    <s v="LIMPIADOR ESPUMOSO EN AEROSOL"/>
    <n v="47131805"/>
    <s v="Solicitud de información a los Proveedores"/>
    <n v="2"/>
    <n v="11"/>
    <n v="7"/>
    <n v="154924"/>
    <s v="UNIDAD"/>
    <s v=""/>
  </r>
  <r>
    <x v="0"/>
    <s v="02-02-01-003-005-03"/>
    <n v="10"/>
    <s v="Materiales y suministros - Jabón, preparados para limpieza, perfumes y preparados de tocador"/>
    <s v="JABON PARA LOZA"/>
    <n v="47131810"/>
    <s v="Solicitud de información a los Proveedores"/>
    <n v="2"/>
    <n v="11"/>
    <n v="5"/>
    <n v="143860"/>
    <s v="UNIDAD"/>
    <s v=""/>
  </r>
  <r>
    <x v="0"/>
    <s v="02-02-01-003-005-03"/>
    <n v="10"/>
    <s v="Materiales y suministros - Jabón, preparados para limpieza, perfumes y preparados de tocador"/>
    <s v="LIMPIADOR DESINFECTANTE PARA PISOS AROMATIZADO"/>
    <n v="47131801"/>
    <s v="Solicitud de información a los Proveedores"/>
    <n v="2"/>
    <n v="11"/>
    <n v="4"/>
    <n v="132796"/>
    <s v="UNIDAD"/>
    <s v=""/>
  </r>
  <r>
    <x v="0"/>
    <s v="02-02-01-003-008-09"/>
    <n v="10"/>
    <s v="Materiales y suministros - Otros artículos manufacturados n. C. P."/>
    <s v="TRAPERO"/>
    <n v="47131618"/>
    <s v="Solicitud de información a los Proveedores"/>
    <n v="2"/>
    <n v="11"/>
    <n v="4"/>
    <n v="115088"/>
    <s v="UNIDAD"/>
    <s v=""/>
  </r>
  <r>
    <x v="0"/>
    <s v="02-02-01-003-005-03"/>
    <n v="10"/>
    <s v="Materiales y suministros - Jabón, preparados para limpieza, perfumes y preparados de tocador"/>
    <s v="LIMPIA MUEBLE"/>
    <n v="47131806"/>
    <s v="Solicitud de información a los Proveedores"/>
    <n v="2"/>
    <n v="11"/>
    <n v="8"/>
    <n v="106232"/>
    <s v="UNIDAD"/>
    <s v=""/>
  </r>
  <r>
    <x v="0"/>
    <s v="02-02-01-002-004-04"/>
    <n v="10"/>
    <s v="Materiales y suministros - Bebidas no alcohólicas; aguas minerales embotelladas"/>
    <s v="BEBIDA GASEOSA"/>
    <n v="50202306"/>
    <s v="Solicitud de información a los Proveedores"/>
    <n v="2"/>
    <n v="11"/>
    <n v="300"/>
    <n v="4979700"/>
    <s v="UNIDAD"/>
    <s v=""/>
  </r>
  <r>
    <x v="0"/>
    <s v="02-02-01-002-004-04"/>
    <n v="10"/>
    <s v="Materiales y suministros - Bebidas no alcohólicas; aguas minerales embotelladas"/>
    <s v="AGUA"/>
    <n v="50202301"/>
    <s v="Solicitud de información a los Proveedores"/>
    <n v="2"/>
    <n v="11"/>
    <n v="1000"/>
    <n v="4426000"/>
    <s v="UNIDAD"/>
    <s v=""/>
  </r>
  <r>
    <x v="0"/>
    <s v="02-02-01-002-003-08"/>
    <n v="10"/>
    <s v="Materiales y suministros - Productos del café"/>
    <s v="CAFÉ"/>
    <n v="50201709"/>
    <s v="Solicitud de información a los Proveedores"/>
    <n v="2"/>
    <n v="11"/>
    <n v="60"/>
    <n v="1859100"/>
    <s v="UNIDAD"/>
    <s v=""/>
  </r>
  <r>
    <x v="0"/>
    <s v="02-02-01-002-001-01"/>
    <n v="10"/>
    <s v="Materiales y suministros - Carne y productos cárnicos"/>
    <s v="JAMON"/>
    <n v="50112019"/>
    <s v="Solicitud de información a los Proveedores"/>
    <n v="2"/>
    <n v="11"/>
    <n v="40"/>
    <n v="1327960"/>
    <s v="UNIDAD"/>
    <s v=""/>
  </r>
  <r>
    <x v="0"/>
    <s v="02-02-01-002-003-04"/>
    <n v="10"/>
    <s v="Materiales y suministros - Productos de panadería"/>
    <s v="PAN"/>
    <n v="50181901"/>
    <s v="Solicitud de información a los Proveedores"/>
    <n v="2"/>
    <n v="11"/>
    <n v="150"/>
    <n v="1493400"/>
    <s v="UNIDAD"/>
    <s v=""/>
  </r>
  <r>
    <x v="0"/>
    <s v="02-02-01-002-003-09"/>
    <n v="10"/>
    <s v="Materiales y suministros - Otros productos alimenticios n. C. P."/>
    <s v="INSTACREM"/>
    <n v="50201714"/>
    <s v="Solicitud de información a los Proveedores"/>
    <n v="2"/>
    <n v="11"/>
    <n v="30"/>
    <n v="730380"/>
    <s v="UNIDAD"/>
    <s v=""/>
  </r>
  <r>
    <x v="0"/>
    <s v="02-02-01-003-006-09"/>
    <n v="10"/>
    <s v="Materiales y suministros - Otros productos plásticos"/>
    <s v="VASOS DESECHABLES"/>
    <n v="52151504"/>
    <s v="Solicitud de información a los Proveedores"/>
    <n v="2"/>
    <n v="11"/>
    <n v="40"/>
    <n v="1777280"/>
    <s v="UNIDAD"/>
    <s v=""/>
  </r>
  <r>
    <x v="0"/>
    <s v="02-02-01-002-003-05"/>
    <n v="10"/>
    <s v="Materiales y suministros - Azúcar"/>
    <s v="AZUCAR"/>
    <n v="50161509"/>
    <s v="Solicitud de información a los Proveedores"/>
    <n v="2"/>
    <n v="11"/>
    <n v="40"/>
    <n v="885280"/>
    <s v="UNIDAD"/>
    <s v=""/>
  </r>
  <r>
    <x v="0"/>
    <s v="02-02-01-002-003-09"/>
    <n v="10"/>
    <s v="Materiales y suministros - Otros productos alimenticios n. C. P."/>
    <s v="TE"/>
    <n v="50201712"/>
    <s v="Solicitud de información a los Proveedores"/>
    <n v="2"/>
    <n v="11"/>
    <n v="40"/>
    <n v="1062360"/>
    <s v="UNIDAD"/>
    <s v=""/>
  </r>
  <r>
    <x v="0"/>
    <s v="02-02-01-002-003-04"/>
    <n v="10"/>
    <s v="Materiales y suministros - Productos de panadería"/>
    <s v="GALLETAS"/>
    <n v="50181905"/>
    <s v="Solicitud de información a los Proveedores"/>
    <n v="2"/>
    <n v="11"/>
    <n v="20"/>
    <n v="486920"/>
    <s v="UNIDAD"/>
    <s v=""/>
  </r>
  <r>
    <x v="0"/>
    <s v="02-02-01-002-002"/>
    <n v="10"/>
    <s v="Materiales y suministros - Productos lácteos y ovoproductos"/>
    <s v="QUESO"/>
    <n v="50131802"/>
    <s v="Solicitud de información a los Proveedores"/>
    <n v="2"/>
    <n v="11"/>
    <n v="20"/>
    <n v="663980"/>
    <s v="UNIDAD"/>
    <s v=""/>
  </r>
  <r>
    <x v="0"/>
    <s v="02-02-01-002-001-04"/>
    <n v="10"/>
    <s v="Materiales y suministros - Preparaciones y conservas de frutas y nueces"/>
    <s v="JUGOS"/>
    <n v="50202800"/>
    <s v="Solicitud de información a los Proveedores"/>
    <n v="2"/>
    <n v="11"/>
    <n v="50"/>
    <n v="1106600"/>
    <s v="UNIDAD"/>
    <s v=""/>
  </r>
  <r>
    <x v="0"/>
    <s v="02-02-01-003-002-01"/>
    <n v="10"/>
    <s v="Materiales y suministros - Pasta de papel, papel y cartón"/>
    <s v="FILTROS DE CAFÉ"/>
    <n v="40142501"/>
    <s v="Solicitud de información a los Proveedores"/>
    <n v="2"/>
    <n v="11"/>
    <n v="25"/>
    <n v="691625"/>
    <s v="UNIDAD"/>
    <s v=""/>
  </r>
  <r>
    <x v="0"/>
    <s v="02-02-01-002-003-09"/>
    <n v="10"/>
    <s v="Materiales y suministros - Otros productos alimenticios n. C. P."/>
    <s v="AROMATICAS"/>
    <n v="50171550"/>
    <s v="Solicitud de información a los Proveedores"/>
    <n v="2"/>
    <n v="11"/>
    <n v="50"/>
    <n v="885000"/>
    <s v="UNIDAD"/>
    <s v=""/>
  </r>
  <r>
    <x v="0"/>
    <s v="02-02-01-002-002"/>
    <n v="10"/>
    <s v="Materiales y suministros - Productos lácteos y ovoproductos"/>
    <s v="LECHE"/>
    <n v="50131702"/>
    <s v="Solicitud de información a los Proveedores"/>
    <n v="2"/>
    <n v="11"/>
    <n v="24"/>
    <n v="185904"/>
    <s v="UNIDAD"/>
    <s v=""/>
  </r>
  <r>
    <x v="0"/>
    <s v="02-02-01-002-001-04"/>
    <n v="10"/>
    <s v="Materiales y suministros - Preparaciones y conservas de frutas y nueces"/>
    <s v="JUGO DE LIMON EN BOTELLA"/>
    <n v="50202404"/>
    <s v="Solicitud de información a los Proveedores"/>
    <n v="2"/>
    <n v="11"/>
    <n v="12"/>
    <n v="265704"/>
    <s v="UNIDAD"/>
    <s v=""/>
  </r>
  <r>
    <x v="0"/>
    <s v="02-02-01-002-003-09"/>
    <n v="10"/>
    <s v="Materiales y suministros - Otros productos alimenticios n. C. P."/>
    <s v="MAYONESA"/>
    <n v="50171833"/>
    <s v="Solicitud de información a los Proveedores"/>
    <n v="2"/>
    <n v="11"/>
    <n v="6"/>
    <n v="159354"/>
    <s v="UNIDAD"/>
    <s v=""/>
  </r>
  <r>
    <x v="0"/>
    <s v="02-02-01-002-003-09"/>
    <n v="10"/>
    <s v="Materiales y suministros - Otros productos alimenticios n. C. P."/>
    <s v="SALSA DE TOMATE"/>
    <n v="50171833"/>
    <s v="Solicitud de información a los Proveedores"/>
    <n v="2"/>
    <n v="11"/>
    <n v="6"/>
    <n v="92958"/>
    <s v="UNIDAD"/>
    <s v=""/>
  </r>
  <r>
    <x v="0"/>
    <s v="02-02-01-002-002"/>
    <n v="10"/>
    <s v="Materiales y suministros - Productos lácteos y ovoproductos"/>
    <s v="MANTEQUILLA"/>
    <n v="50131702"/>
    <s v="Solicitud de información a los Proveedores"/>
    <n v="2"/>
    <n v="11"/>
    <n v="5"/>
    <n v="78055"/>
    <s v="UNIDAD"/>
    <s v=""/>
  </r>
  <r>
    <x v="0"/>
    <s v="02-02-01-003-002-01"/>
    <n v="10"/>
    <s v="Materiales y suministros - Pasta de papel, papel y cartón"/>
    <s v="FILTROS PARA AIRE ACONDICIONADO"/>
    <n v="40161505"/>
    <s v="Solicitud de información a los Proveedores"/>
    <n v="2"/>
    <n v="11"/>
    <n v="64"/>
    <n v="3456000"/>
    <s v="UNIDAD"/>
    <s v=""/>
  </r>
  <r>
    <x v="0"/>
    <s v="02-02-01-003-007-01"/>
    <n v="10"/>
    <s v="Materiales y suministros - Vidrio y productos de vidrio"/>
    <s v="LUCES FLUORESCENTES"/>
    <n v="39101619"/>
    <s v="Solicitud de información a los Proveedores"/>
    <n v="2"/>
    <n v="11"/>
    <n v="7"/>
    <n v="693000"/>
    <s v="UNIDAD"/>
    <s v=""/>
  </r>
  <r>
    <x v="0"/>
    <s v="02-02-01-003-005-04"/>
    <n v="10"/>
    <s v="Materiales y suministros - Productos químicos n. C. P."/>
    <s v="MANTENIMIENTO EXTINTORES Y EQUIPOS CONTRA INCENDIO"/>
    <n v="72101509"/>
    <s v="Solicitud de información a los Proveedores"/>
    <n v="2"/>
    <n v="11"/>
    <n v="1"/>
    <n v="495000"/>
    <s v="GLOBAL"/>
    <s v=""/>
  </r>
  <r>
    <x v="0"/>
    <s v="02-02-02-008-007-01-3"/>
    <n v="10"/>
    <s v="Adquisición de servicios - Servicios de mantenimiento y reparación de computadores y equipo periférico"/>
    <s v="MANTENIMIENTO EQUIPO DE COMPUTO Y RED DE COMUNICACIÓN - VIGENCIA ACTUAL"/>
    <n v="81112307"/>
    <s v="Solicitud de información a los Proveedores"/>
    <n v="2"/>
    <n v="11"/>
    <n v="1"/>
    <n v="54450000"/>
    <s v="GLOBAL"/>
    <s v=""/>
  </r>
  <r>
    <x v="0"/>
    <s v="02-02-02-008-007-01-3"/>
    <n v="10"/>
    <s v="Adquisición de servicios - Servicios de mantenimiento y reparación de computadores y equipo periférico"/>
    <s v="MANTENIMIENTO EQUIPO DE COMPUTO Y RED DE COMUNICACIÓN - AMARRE VF 2019"/>
    <n v="81112307"/>
    <s v="Solicitud de información a los Proveedores"/>
    <n v="2"/>
    <n v="11"/>
    <n v="1"/>
    <n v="4950000"/>
    <s v="GLOBAL"/>
    <s v=""/>
  </r>
  <r>
    <x v="0"/>
    <s v="02-02-02-008-007-01-5"/>
    <n v="10"/>
    <s v="Adquisición de servicios - Servicios de mantenimiento y reparación de otra maquinaria y otro equipo"/>
    <s v="MANTENIMIENTO PLANTA TELEFONICA"/>
    <n v="81112305"/>
    <s v="Solicitud de información a los Proveedores"/>
    <n v="2"/>
    <n v="11"/>
    <n v="1"/>
    <n v="6600000"/>
    <s v="GLOBAL"/>
    <s v=""/>
  </r>
  <r>
    <x v="0"/>
    <s v="02-02-02-008-007-01-5"/>
    <n v="10"/>
    <s v="Adquisición de servicios - Servicios de mantenimiento y reparación de otra maquinaria y otro equipo"/>
    <s v="MANTENIMIENTO AIRE ACONDICIONADO"/>
    <n v="76101503"/>
    <s v="Solicitud de información a los Proveedores"/>
    <n v="2"/>
    <n v="11"/>
    <n v="1"/>
    <n v="7260000"/>
    <s v="GLOBAL"/>
    <s v=""/>
  </r>
  <r>
    <x v="0"/>
    <s v="02-02-02-008-007-01-4"/>
    <n v="10"/>
    <s v="Adquisición de servicios - Servicios de mantenimiento y reparación de maquinaria y equipo de transporte"/>
    <s v="MANTENIMIENTO EQUIPO DE NAVEGACION Y TRANSPORTE"/>
    <n v="78181507"/>
    <s v="Solicitud de información a los Proveedores"/>
    <n v="2"/>
    <n v="11"/>
    <n v="1"/>
    <n v="13200000"/>
    <s v="GLOBAL"/>
    <s v=""/>
  </r>
  <r>
    <x v="0"/>
    <s v="02-02-02-008-005-03"/>
    <n v="10"/>
    <s v="Adquisición de servicios - Servicios de limpieza"/>
    <s v="SERVICIO DE ASEO CONTRATO DE SERVICIOS GENERALES"/>
    <n v="76111501"/>
    <s v="Solicitud de información a los Proveedores"/>
    <n v="2"/>
    <n v="11"/>
    <n v="1"/>
    <n v="133650000"/>
    <s v="GLOBAL"/>
    <s v=""/>
  </r>
  <r>
    <x v="0"/>
    <s v="02-02-02-008-005-09-5"/>
    <n v="10"/>
    <s v="Adquisición de servicios - Servicios auxiliares especializados de oficina"/>
    <s v="SERVICIO DE CORREO"/>
    <n v="78102203"/>
    <s v="Solicitud de información a los Proveedores"/>
    <n v="2"/>
    <n v="11"/>
    <n v="1"/>
    <n v="6600000"/>
    <s v="GLOBAL"/>
    <s v=""/>
  </r>
  <r>
    <x v="0"/>
    <s v="02-02-01-001-007-01"/>
    <n v="10"/>
    <s v="Materiales y suministros - Energía eléctrica"/>
    <s v="SERVICIO DE ENERGIA ELECTRICA"/>
    <n v="83101803"/>
    <s v="Solicitud de información a los Proveedores"/>
    <n v="2"/>
    <n v="11"/>
    <n v="1"/>
    <n v="36164720"/>
    <s v="GLOBAL"/>
    <s v=""/>
  </r>
  <r>
    <x v="0"/>
    <s v="02-02-02-008-004-01"/>
    <n v="10"/>
    <s v="Adquisición de servicios - Servicios de telefonía y otras telecomunicaciones"/>
    <s v="SERVICIO DE TELEFONIA CELULAR"/>
    <n v="83111603"/>
    <s v="Solicitud de información a los Proveedores"/>
    <n v="2"/>
    <n v="11"/>
    <n v="1"/>
    <n v="16552800"/>
    <s v="GLOBAL"/>
    <s v=""/>
  </r>
  <r>
    <x v="0"/>
    <s v="02-02-02-008-004-01"/>
    <n v="10"/>
    <s v="Adquisición de servicios - Servicios de telefonía y otras telecomunicaciones"/>
    <s v="SERVICIO DE TELEFONIA FIJA"/>
    <n v="83111502"/>
    <s v="Solicitud de información a los Proveedores"/>
    <n v="2"/>
    <n v="11"/>
    <n v="1"/>
    <n v="44506440"/>
    <s v="GLOBAL"/>
    <s v=""/>
  </r>
  <r>
    <x v="0"/>
    <s v="02-02-02-008-004-02"/>
    <n v="10"/>
    <s v="Adquisición de servicios - Servicios de telecomunicaciones a través de internet"/>
    <s v="SERVICIO WIRELESS (JET PACK)"/>
    <n v="83111601"/>
    <s v="Solicitud de información a los Proveedores"/>
    <n v="2"/>
    <n v="11"/>
    <n v="1"/>
    <n v="15840000"/>
    <s v="GLOBAL"/>
    <s v=""/>
  </r>
  <r>
    <x v="0"/>
    <s v="02-02-02-007-003-01"/>
    <n v="10"/>
    <s v="Adquisición de servicios - Servicios de arrendamiento o alquiler de maquinaria y equipo sin operario"/>
    <s v="LEASING VEHICULO ACOFA DIRECCION"/>
    <n v="78111809"/>
    <s v="Solicitud de información a los Proveedores"/>
    <n v="2"/>
    <n v="11"/>
    <n v="1"/>
    <n v="22751000"/>
    <s v="GLOBAL"/>
    <s v=""/>
  </r>
  <r>
    <x v="0"/>
    <s v="02-02-02-007-003-01"/>
    <n v="10"/>
    <s v="Adquisición de servicios - Servicios de arrendamiento o alquiler de maquinaria y equipo sin operario"/>
    <s v="LEASING VEHICULO ACOFA SUPRE AMARRE V.F. 2019"/>
    <n v="78111809"/>
    <s v="Solicitud de información a los Proveedores"/>
    <n v="2"/>
    <n v="11"/>
    <n v="1"/>
    <n v="39105000"/>
    <s v="GLOBAL"/>
    <s v=""/>
  </r>
  <r>
    <x v="0"/>
    <s v="02-02-02-007-002-02-2"/>
    <n v="10"/>
    <s v="Adquisición de servicios - Servicio de arrendamiento de bienes inmuebles a comisión o por contrata"/>
    <s v="ARRENDAMIENTO BIENES INMUEBLES INSTALACIONES ACOFA "/>
    <n v="80131502"/>
    <s v="Solicitud de información a los Proveedores"/>
    <n v="2"/>
    <n v="11"/>
    <n v="1"/>
    <n v="608070638"/>
    <s v="GLOBAL"/>
    <s v=""/>
  </r>
  <r>
    <x v="0"/>
    <s v="02-02-02-008-002-01"/>
    <n v="10"/>
    <s v="Adquisición de servicios - Servicios jurídicos"/>
    <s v="ASESORIA Y DEFENSA JURIDICA DERIVADA DE LOS PROCESOS CONTRACTUALES SUSCRITOS POR ACOFA CON TERCEROS "/>
    <n v="80121704"/>
    <s v="Solicitud de información a los Proveedores"/>
    <n v="2"/>
    <n v="11"/>
    <n v="1"/>
    <n v="34000000"/>
    <s v="GLOBAL"/>
    <s v=""/>
  </r>
  <r>
    <x v="0"/>
    <s v="02-02-02-007-001-04"/>
    <n v="10"/>
    <s v="Adquisición de servicios - Servicios de reaseguro"/>
    <s v="SEGURO RESPONSABILIDAD CIVIL DENTRO DE INSTALACIONES ACOFA"/>
    <n v="84131607"/>
    <s v="Solicitud de información a los Proveedores"/>
    <n v="2"/>
    <n v="11"/>
    <n v="1"/>
    <n v="3800000"/>
    <s v="GLOBAL"/>
    <s v=""/>
  </r>
  <r>
    <x v="0"/>
    <s v="02-02-02-007-001-03-5-01"/>
    <n v="10"/>
    <s v="Adquisición de servicios - Servicios de seguros de vehículos automotores"/>
    <s v="SEGURO TODO RIESGO AUTOMOVILES"/>
    <n v="84131503"/>
    <s v="Solicitud de información a los Proveedores"/>
    <n v="2"/>
    <n v="11"/>
    <n v="1"/>
    <n v="23650000"/>
    <s v="GLOBAL"/>
    <s v=""/>
  </r>
  <r>
    <x v="0"/>
    <s v="02-02-02-007-001-03-5-11"/>
    <n v="10"/>
    <s v="Adquisición de servicios - Seguros equipos eléctricos"/>
    <s v="SEGURO SOFTWARE PLANTA TELEFONICA"/>
    <n v="84131512"/>
    <s v="Solicitud de información a los Proveedores"/>
    <n v="2"/>
    <n v="11"/>
    <n v="1"/>
    <n v="6600000"/>
    <s v="GLOBAL"/>
    <s v=""/>
  </r>
  <r>
    <x v="0"/>
    <s v="02-02-02-007-001-03-5-11"/>
    <n v="10"/>
    <s v="Adquisición de servicios - Seguros equipos eléctricos"/>
    <s v="SEGURO EQUIPOS COMUNICACIONES (BARRACUDA - SISCO)"/>
    <n v="84131512"/>
    <s v="Solicitud de información a los Proveedores"/>
    <n v="2"/>
    <n v="11"/>
    <n v="1"/>
    <n v="7368900"/>
    <s v="GLOBAL"/>
    <s v=""/>
  </r>
  <r>
    <x v="0"/>
    <s v="02-02-02-007-001-01-2"/>
    <n v="10"/>
    <s v="Adquisición de servicios - Servicios de depósito"/>
    <s v="COMISIONES BANK OF AMERICA"/>
    <n v="93151501"/>
    <s v="Solicitud de información a los Proveedores"/>
    <n v="2"/>
    <n v="11"/>
    <n v="1"/>
    <n v="55000000"/>
    <s v="GLOBAL"/>
    <s v=""/>
  </r>
  <r>
    <x v="0"/>
    <s v="02-02-02-008-003-01-1"/>
    <n v="10"/>
    <s v="Adquisición de servicios - Servicios de consultoría en administración y servicios de gestión"/>
    <s v="CONTRATO PRESTACION DE SERVICIOS ASESOR AGENCIA"/>
    <n v="93161609"/>
    <s v="Solicitud de información a los Proveedores"/>
    <n v="2"/>
    <n v="11"/>
    <n v="1"/>
    <n v="205524000"/>
    <s v="GLOBAL"/>
    <s v=""/>
  </r>
  <r>
    <x v="0"/>
    <s v="02-02-02-008-003-09"/>
    <n v="10"/>
    <s v="Adquisición de servicios - Otros servicios profesionales y técnicos n. C. P."/>
    <s v="SERVICIO DE DIGITALIZACION, MICROFILMACION Y CONVERSION DE ARCHIVOS - ACOFA "/>
    <n v="80161506"/>
    <s v="Solicitud de información a los Proveedores"/>
    <n v="2"/>
    <n v="11"/>
    <n v="1"/>
    <n v="16500000"/>
    <s v="GLOBAL"/>
    <s v=""/>
  </r>
  <r>
    <x v="0"/>
    <s v="02-01-01-004-008-03"/>
    <n v="10"/>
    <s v="Activos fijos - Instrumentos ópticos y equipo fotográfico; partes, piezas y accesorios"/>
    <s v="TELON PARA PROYECCIÓN"/>
    <s v="26121600"/>
    <s v="Mínima cuantía"/>
    <n v="2"/>
    <n v="3"/>
    <n v="1"/>
    <n v="300000"/>
    <s v="UNIDAD"/>
    <s v="NO SOLICITADAS"/>
  </r>
  <r>
    <x v="0"/>
    <s v="02-02-01-003-006-04"/>
    <n v="10"/>
    <s v="Materiales y suministros - Productos de empaque y envasado, de plástico"/>
    <s v="CABLE HDMI"/>
    <s v="26121600"/>
    <s v="Mínima cuantía"/>
    <n v="2"/>
    <n v="3"/>
    <n v="1"/>
    <n v="150000"/>
    <s v="UNIDAD"/>
    <s v="NO SOLICITADAS"/>
  </r>
  <r>
    <x v="0"/>
    <s v="02-02-01-002-007"/>
    <n v="16"/>
    <s v="Materiales y suministros - Artículos textiles (excepto prendas de vestir)"/>
    <s v="DISPOSITIVO DE APERTURA AUTOMATICA (PARACAIDISMO)"/>
    <n v="49211801"/>
    <s v="Mínima cuantía"/>
    <n v="2"/>
    <n v="5"/>
    <n v="3"/>
    <n v="19500000"/>
    <s v="UNIDAD"/>
    <s v="NO SOLICITADAS"/>
  </r>
  <r>
    <x v="0"/>
    <s v="02-02-01-002-007"/>
    <n v="16"/>
    <s v="Materiales y suministros - Artículos textiles (excepto prendas de vestir)"/>
    <s v="DROGUE PARA TANDEM (PARACAIDISMO)"/>
    <n v="49211801"/>
    <s v="Mínima cuantía"/>
    <n v="2"/>
    <n v="5"/>
    <n v="2"/>
    <n v="6348000"/>
    <s v="UNIDAD"/>
    <s v="NO SOLICITADAS"/>
  </r>
  <r>
    <x v="0"/>
    <s v="02-02-01-002-007"/>
    <n v="16"/>
    <s v="Materiales y suministros - Artículos textiles (excepto prendas de vestir)"/>
    <s v="JUEGO DE LINEAS PARA TANDEM (PARACAIDISMO)"/>
    <n v="49211801"/>
    <s v="Mínima cuantía"/>
    <n v="2"/>
    <n v="5"/>
    <n v="2"/>
    <n v="3626000"/>
    <s v="UNIDAD"/>
    <s v="NO SOLICITADAS"/>
  </r>
  <r>
    <x v="0"/>
    <s v="02-02-01-002-007"/>
    <n v="16"/>
    <s v="Materiales y suministros - Artículos textiles (excepto prendas de vestir)"/>
    <s v="ELASTICOS TUBULARES PARA TANDEM - BOLSA X 50 UND (PARACAIDISMO)"/>
    <n v="31162411"/>
    <s v="Mínima cuantía"/>
    <n v="2"/>
    <n v="5"/>
    <n v="1"/>
    <n v="89000"/>
    <s v="UNIDAD"/>
    <s v="NO SOLICITADAS"/>
  </r>
  <r>
    <x v="0"/>
    <s v="02-02-01-002-007"/>
    <n v="16"/>
    <s v="Materiales y suministros - Artículos textiles (excepto prendas de vestir)"/>
    <s v="BOLSA DE BANDAS ELASTICAS BOLSA X 01LB (PARACAIDISMO)"/>
    <n v="31162411"/>
    <s v="Mínima cuantía"/>
    <n v="2"/>
    <n v="5"/>
    <n v="1"/>
    <n v="99000"/>
    <s v="GLOBAL"/>
    <s v="NO SOLICITADAS"/>
  </r>
  <r>
    <x v="0"/>
    <s v="02-02-02-009-002-09"/>
    <n v="10"/>
    <s v="Adquisición de servicios - Otros tipos de educación y servicios de apoyo educativo"/>
    <s v="ENTRENAMIENTO SIMULADORES DE VUELO"/>
    <n v="86111604"/>
    <s v="Contratación directa"/>
    <n v="1"/>
    <n v="11"/>
    <n v="1"/>
    <n v="4000000000"/>
    <s v="GLOBAL"/>
    <s v="SI APROBADAS"/>
  </r>
  <r>
    <x v="0"/>
    <s v="02-02-02-009-002-09"/>
    <n v="10"/>
    <s v="Adquisición de servicios - Otros tipos de educación y servicios de apoyo educativo"/>
    <s v="ENTRENAMIENTO SIMULADORES DE VUELO PROGRAMA ABD"/>
    <n v="86111604"/>
    <s v="Contratación directa"/>
    <n v="2"/>
    <n v="11"/>
    <n v="1"/>
    <n v="1500000000"/>
    <s v="GLOBAL"/>
    <s v=""/>
  </r>
  <r>
    <x v="0"/>
    <s v="02-02-02-009-002-09"/>
    <n v="10"/>
    <s v="Adquisición de servicios - Otros tipos de educación y servicios de apoyo educativo"/>
    <s v="ENTRENAMIENTO SIMULADORES DE VUELO PROGRAMA ALA ROTATORIA"/>
    <n v="86111604"/>
    <s v="Contratación directa"/>
    <n v="2"/>
    <n v="11"/>
    <n v="1"/>
    <n v="1000000000"/>
    <s v="GLOBAL"/>
    <s v=""/>
  </r>
  <r>
    <x v="0"/>
    <s v="02-02-01-004-009-06"/>
    <n v="10"/>
    <s v="Materiales y suministros - Aeronaves y naves espaciales, y sus partes y piezas"/>
    <s v="ADQUISICION DE REPUESTOS PARA LAS AERONAVES DE LA FUERZA AEREA COLOMBIANA-sistemas ART"/>
    <s v="25202200 25202300_x000a_25202400 25202500_x000a_25202600 25202700"/>
    <s v="Contratación directa"/>
    <n v="1"/>
    <n v="10"/>
    <n v="1"/>
    <n v="640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1440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3536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1024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3360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1024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2192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2192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2192000000"/>
    <s v="GLOBAL"/>
    <s v="SI APROB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0"/>
    <n v="1"/>
    <n v="800000000"/>
    <s v="GLOBAL"/>
    <s v="SI APROBADAS"/>
  </r>
  <r>
    <x v="0"/>
    <s v="02-02-01-003-006-01"/>
    <n v="10"/>
    <s v="Materiales y suministros - Llantas de caucho y neumáticos (cámaras de aire)"/>
    <s v="ADQUISICIÓN DE LLANTAS Y ACCESORIOS PARA LAS AERONAVES DE LA FUERZA AEREA COLOMBIANA"/>
    <n v="25202205"/>
    <s v="Contratación directa"/>
    <n v="1"/>
    <n v="10"/>
    <n v="1"/>
    <n v="770000000"/>
    <s v="GLOBAL"/>
    <s v="SI APROBADAS"/>
  </r>
  <r>
    <x v="0"/>
    <s v="02-02-01-003-006-01"/>
    <n v="10"/>
    <s v="Materiales y suministros - Llantas de caucho y neumáticos (cámaras de aire)"/>
    <s v="ADQUISICIÓN DE LLANTAS Y ACCESORIOS PARA LAS AERONAVES DE LA FUERZA AEREA COLOMBIANA"/>
    <n v="25202205"/>
    <s v="Contratación directa"/>
    <n v="1"/>
    <n v="10"/>
    <n v="1"/>
    <n v="770000000"/>
    <s v="GLOBAL"/>
    <s v="SI APROBADAS"/>
  </r>
  <r>
    <x v="0"/>
    <s v="02-02-01-003-006-01"/>
    <n v="10"/>
    <s v="Materiales y suministros - Llantas de caucho y neumáticos (cámaras de aire)"/>
    <s v="ADQUISICIÓN DE LLANTAS Y ACCESORIOS PARA LAS AERONAVES DE LA FUERZA AEREA COLOMBIANA"/>
    <n v="25202205"/>
    <s v="Contratación directa"/>
    <n v="1"/>
    <n v="10"/>
    <n v="1"/>
    <n v="770000000"/>
    <s v="GLOBAL"/>
    <s v="SI APROBADAS"/>
  </r>
  <r>
    <x v="0"/>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0"/>
    <s v="02-02-02-008-007-01-4"/>
    <n v="10"/>
    <s v="Adquisición de servicios - Servicios de mantenimiento y reparación de maquinaria y equipo de transporte"/>
    <s v="SERVICIOS DE MANTENIMIENTO Y REPARACION DE MATERIAL PARA LAS AERONAVES DE LA FUERZA AEREA COLOMBIANA"/>
    <n v="78181800"/>
    <s v="Contratación directa"/>
    <n v="1"/>
    <n v="10"/>
    <n v="1"/>
    <n v="3456000000"/>
    <s v="GLOBAL"/>
    <s v="SI APROBADAS"/>
  </r>
  <r>
    <x v="0"/>
    <s v="02-02-02-008-007-01-4"/>
    <n v="10"/>
    <s v="Adquisición de servicios - Servicios de mantenimiento y reparación de maquinaria y equipo de transporte"/>
    <s v="PROGRAMA DE SOPORTE INTEGRADO (PSI) PARA AERONAVES A29 SUPER TUCANO"/>
    <n v="78181800"/>
    <s v="Contratación directa"/>
    <n v="1"/>
    <n v="10"/>
    <n v="1"/>
    <n v="11941500000"/>
    <s v="GLOBAL"/>
    <s v="SI APROBADAS"/>
  </r>
  <r>
    <x v="0"/>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0"/>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0"/>
    <s v="02-02-02-008-007-01-4"/>
    <n v="10"/>
    <s v="Adquisición de servicios - Servicios de mantenimiento y reparación de maquinaria y equipo de transporte"/>
    <s v="SERVICIOS DE MANTENIMIENTO Y REPARACIÓN DE MATERIAL PARA LAS AERONAVES DE LA FUERZA AÉREA COLOMBIANA"/>
    <n v="78181800"/>
    <s v="Contratación directa"/>
    <n v="1"/>
    <n v="10"/>
    <n v="1"/>
    <n v="1216000000"/>
    <s v="GLOBAL"/>
    <s v="SI APROBADAS"/>
  </r>
  <r>
    <x v="0"/>
    <s v="02-02-01-004-009-06"/>
    <n v="10"/>
    <s v="Materiales y suministros - Aeronaves y naves espaciales, y sus partes y piezas"/>
    <s v="ADQUISICION DE REPUESTOS PARA LAS AERONAVES NO TRIPULADAS DE LA FUERZA AEREA COLOMBIANA-"/>
    <s v="25202200 25202300_x000a_25202400 25202500_x000a_25202600 25202700"/>
    <s v="Contratación directa"/>
    <n v="4"/>
    <n v="8"/>
    <n v="1"/>
    <n v="238981807"/>
    <s v="GLOBAL"/>
    <s v="NO SOLICITADAS"/>
  </r>
  <r>
    <x v="0"/>
    <s v="02-02-01-004-009-06"/>
    <n v="10"/>
    <s v="Materiales y suministros - Aeronaves y naves espaciales, y sus partes y piezas"/>
    <s v="ADQUISICION DE REPUESTOS PARA LAS AERONAVES DE LA FUERZA AEREA COLOMBIANA"/>
    <s v="25202200 25202300_x000a_25202400 25202500_x000a_25202600 25202700"/>
    <s v="Contratación directa"/>
    <n v="4"/>
    <n v="8"/>
    <n v="1"/>
    <n v="3465500000"/>
    <s v="GLOBAL"/>
    <s v="SI APROBADAS"/>
  </r>
  <r>
    <x v="0"/>
    <s v="02-02-01-003-006-01"/>
    <n v="10"/>
    <s v="Materiales y suministros - Llantas de caucho y neumáticos (cámaras de aire)"/>
    <s v="ADQUISICION DE LLANTAS Y ACCESORIOS PARA LAS AERONAVES DE LA FUERZA AEREA COLOMBIANA"/>
    <n v="25202205"/>
    <s v="Contratación directa"/>
    <n v="6"/>
    <n v="6"/>
    <n v="1"/>
    <n v="555202387"/>
    <s v="GLOBAL"/>
    <s v="NO SOLICITADAS"/>
  </r>
  <r>
    <x v="0"/>
    <s v="02-02-01-003-006-01"/>
    <n v="10"/>
    <s v="Materiales y suministros - Llantas de caucho y neumáticos (cámaras de aire)"/>
    <s v="ADQUISICION DE LLANTAS Y ACCESORIOS PARA LAS AERONAVES DE LA FUERZA AEREA COLOMBIANA-AMARRE VF 2020"/>
    <n v="25202205"/>
    <s v="Contratación directa"/>
    <n v="6"/>
    <n v="6"/>
    <n v="1"/>
    <n v="115500000"/>
    <s v="GLOBAL"/>
    <s v="NO SOLICITADAS"/>
  </r>
  <r>
    <x v="0"/>
    <s v="02-02-02-008-007-01-4"/>
    <n v="10"/>
    <s v="Adquisición de servicios - Servicios de mantenimiento y reparación de maquinaria y equipo de transporte"/>
    <s v="SERVICIOS DE MANTENIMIENTO Y REPARACION DE MATERIAL PARA LAS AERONAVES DE LA FUERZA AEREA COLOMBIANA-AMARRES VF 2020"/>
    <n v="78181800"/>
    <s v="Contratación directa"/>
    <n v="6"/>
    <n v="6"/>
    <n v="1"/>
    <n v="662812930.99999976"/>
    <s v="GLOBAL"/>
    <s v="NO SOLICITADAS"/>
  </r>
  <r>
    <x v="0"/>
    <s v="02-02-01-004-009-06"/>
    <n v="10"/>
    <s v="Materiales y suministros - Aeronaves y naves espaciales, y sus partes y piezas"/>
    <s v="ADQUISICION DE REPUESTOS PARA LAS AERONAVES DE LA FUERZA AEREA COLOMBIANA"/>
    <s v="25202200 25202300_x000a_25202400 25202500_x000a_25202600 25202700"/>
    <s v="Contratación directa"/>
    <n v="4"/>
    <n v="6"/>
    <n v="1"/>
    <n v="893734002"/>
    <s v="GLOBAL"/>
    <s v="SI APROBADAS"/>
  </r>
  <r>
    <x v="0"/>
    <s v="02-02-01-004-009-06"/>
    <n v="10"/>
    <s v="Materiales y suministros - Aeronaves y naves espaciales, y sus partes y piezas"/>
    <s v="ADQUISICIÓN HOSE ASSY P/N 340-89-23-90205-103,  APLICABLE A LA AERONAVE BOEING 767 MMTT DE LA FUERZA AEREA COLOMBIANA"/>
    <s v="25202200 25202300_x000a_25202400 25202500_x000a_25202600 25202700"/>
    <s v="Contratación directa"/>
    <n v="1"/>
    <n v="6"/>
    <n v="1"/>
    <n v="479040000"/>
    <s v="GLOBAL"/>
    <s v="SI APROBADAS"/>
  </r>
  <r>
    <x v="0"/>
    <s v="02-02-02-008-007-01-4"/>
    <n v="10"/>
    <s v="Adquisición de servicios - Servicios de mantenimiento y reparación de maquinaria y equipo de transporte"/>
    <s v="SERVICIOS DE MANTENIMIENTO Y REPARACION DE MATERIAL PARA LAS AERONAVES DE LA FUERZA AEREA COLOMBIANA"/>
    <n v="78181800"/>
    <s v="Contratación directa"/>
    <n v="1"/>
    <n v="6"/>
    <n v="1"/>
    <n v="10544210347"/>
    <s v="GLOBAL"/>
    <s v="SI APROBADAS"/>
  </r>
  <r>
    <x v="0"/>
    <s v="02-02-02-008-007-01-4"/>
    <n v="10"/>
    <s v="Adquisición de servicios - Servicios de mantenimiento y reparación de maquinaria y equipo de transporte"/>
    <s v="REPARACIÓN Y EXCHANGE DE LOS MOTORES CFM 56-3C-1 APLICABLE A LAS AERONAVES B-737-400 DE LA FUERZA AÉREA COLOMBIANA "/>
    <n v="78181800"/>
    <s v="Contratación directa"/>
    <n v="1"/>
    <n v="6"/>
    <n v="1"/>
    <n v="1894400000"/>
    <s v="GLOBAL"/>
    <s v="SI APROBADAS"/>
  </r>
  <r>
    <x v="0"/>
    <s v="02-02-02-008-007-01-4"/>
    <n v="10"/>
    <s v="Adquisición de servicios - Servicios de mantenimiento y reparación de maquinaria y equipo de transporte"/>
    <s v="REPARACIÓN RAM AIR TURBINE P/N D91A00-601 S/N E46936 Y OVERHAUL DE RAM AIR TURBINE P/N TURBINE P/N D91A00-601 S/N F06679 APLICABLES A LA AERONAVE BOEING 767 MMTT DE LA FUERZA AÉREA COLOMBIANA"/>
    <n v="78181800"/>
    <s v="Contratación directa"/>
    <n v="1"/>
    <n v="6"/>
    <n v="1"/>
    <n v="690560000"/>
    <s v="GLOBAL"/>
    <s v="SI APROBADAS"/>
  </r>
  <r>
    <x v="0"/>
    <s v="02-02-02-008-007-01-4"/>
    <n v="10"/>
    <s v="Adquisición de servicios - Servicios de mantenimiento y reparación de maquinaria y equipo de transporte"/>
    <s v="OVERHAUL, REPAR POR FOD, INSPE, 400 Y 80 HORAS, REPAR, PARCIAL,, EXCHANGE, PRUEBAS BANCO Y COSTOS COMPLEMENTARIOS MOTORES, ACCESORIOS Y COMPONEN. LINEA GE J79-J1EQD"/>
    <n v="78181800"/>
    <s v="Contratación directa"/>
    <n v="1"/>
    <n v="6"/>
    <n v="1"/>
    <n v="191261997"/>
    <s v="GLOBAL"/>
    <s v="SI APROBADAS"/>
  </r>
  <r>
    <x v="0"/>
    <s v="02-02-02-008-007-01-4"/>
    <n v="10"/>
    <s v="Adquisición de servicios - Servicios de mantenimiento y reparación de maquinaria y equipo de transporte"/>
    <s v="SERVICIO DE MANTENIMIENTO POR HORA DE VUELO DE LOS MOTORES 250-C20B/J Y SUS ACCESORIOS"/>
    <n v="78181800"/>
    <s v="Contratación directa"/>
    <n v="1"/>
    <n v="6"/>
    <n v="1"/>
    <n v="1104000000"/>
    <s v="GLOBAL"/>
    <s v="SI APROBADAS"/>
  </r>
  <r>
    <x v="0"/>
    <s v="02-02-02-008-004-03"/>
    <n v="10"/>
    <s v="Adquisición de servicios - Servicios de contenidos en línea (on-line)"/>
    <s v="SUSCRIPCION DE BASES DE DATOS FMS CH 6 PEGASUS, GNS-XLS, GPS HT9100, KNS 660, KLN-900, KLN-90, KLN-94, TNL-2101, TNL-8100, KMD550/850, YA5 World3 USB08 APLICABLE A LOS EQUIPOS C-208, T-37, SA2-37A, SR-560, A-29, B-212, B-412, C-95, B-206, H-500, HUEYII, UH-60, AC-47T, C-212,C-337, B-300/350, B-727, B-767, C-130, C-550, F-28, T/C, SR-26,C-90, LEGACY 600."/>
    <s v="55111601 / 55101500"/>
    <s v="Contratación directa"/>
    <n v="2"/>
    <n v="10"/>
    <n v="1"/>
    <n v="884000000"/>
    <s v="GLOBAL"/>
    <s v="NO SOLICITADAS"/>
  </r>
  <r>
    <x v="0"/>
    <s v="02-02-02-008-004-03"/>
    <n v="10"/>
    <s v="Adquisición de servicios - Servicios de contenidos en línea (on-line)"/>
    <s v="SUSCRIPCION BASES DE DATOS DBU-4100 FMC Type 5,  DBU-5000 FMC Type 6, CPAS-3000 FMC Type 6, DBU-5000 FMC Type 7 APLICABLE A LOS EQUIPOS B-300/350 Y C-90 DE LA FAC."/>
    <s v="55111601 / 55101500"/>
    <s v="Contratación directa"/>
    <n v="2"/>
    <n v="10"/>
    <n v="1"/>
    <n v="247494852.00000003"/>
    <s v="GLOBAL"/>
    <s v="NO SOLICITADAS"/>
  </r>
  <r>
    <x v="0"/>
    <s v="02-02-02-008-004-03"/>
    <n v="10"/>
    <s v="Adquisición de servicios - Servicios de contenidos en línea (on-line)"/>
    <s v="SUSCRIPCION PUBLICACIONES TECNICAS PARA LAS AERONAVES C-95, T-27 Y A-29."/>
    <s v="55111601 / 55101500"/>
    <s v="Contratación directa"/>
    <n v="2"/>
    <n v="10"/>
    <n v="1"/>
    <n v="719915383"/>
    <s v="GLOBAL"/>
    <s v="NO SOLICITADAS"/>
  </r>
  <r>
    <x v="0"/>
    <s v="02-01-01-006-002-03-1-01"/>
    <n v="10"/>
    <s v="Activos fijos - Paquetes de software"/>
    <s v="ACTUALIZACIÓN LICENCIA SOFTWARE ANÁLISIS, DISEÑO Y SIMULACIÓN - ANSYS FLUENT"/>
    <n v="81112200"/>
    <s v="Contratación directa"/>
    <n v="2"/>
    <n v="10"/>
    <n v="1"/>
    <n v="106700000.00000001"/>
    <s v="GLOBAL"/>
    <s v="NO SOLICITADAS"/>
  </r>
  <r>
    <x v="0"/>
    <s v="02-01-01-006-002-03-1-01"/>
    <n v="10"/>
    <s v="Activos fijos - Paquetes de software"/>
    <s v="ACTUALIZACIÓN LICENCIAS SOFTWARE SOLID EDGE"/>
    <n v="81112200"/>
    <s v="Contratación directa"/>
    <n v="2"/>
    <n v="10"/>
    <n v="1"/>
    <n v="57750000.000000007"/>
    <s v="GLOBAL"/>
    <s v="NO SOLICITADAS"/>
  </r>
  <r>
    <x v="0"/>
    <s v="02-02-01-002-006"/>
    <n v="10"/>
    <s v="Materiales y suministros - Hilados e hilos; tejidos de fibras textiles incluso afelpados"/>
    <s v="GEOTEXTIL TEJIDO TIPO FORTEX BX-60 O SIMILAR X ROLLO"/>
    <n v="30121702"/>
    <s v="Contratación directa"/>
    <n v="4"/>
    <n v="8"/>
    <n v="10"/>
    <n v="18056420"/>
    <s v="UNIDAD"/>
    <s v="NO SOLICIT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DQUISICIÓN DE ACEITES GRASAS Y LUBRICANTES (AMARRE VF 2020)"/>
    <n v="15121900"/>
    <s v="Contratación directa"/>
    <n v="1"/>
    <n v="8"/>
    <n v="1"/>
    <n v="280000000"/>
    <s v="GLOBAL"/>
    <s v="NO SOLICITADAS"/>
  </r>
  <r>
    <x v="0"/>
    <s v="02-02-01-003-006-02"/>
    <n v="10"/>
    <s v="Materiales y suministros - Otros productos de caucho"/>
    <s v="MANGUERA 1 1/2 &quot; PG X 150 FT  EI1529/2014, 7TH EDITION, TIPO C, CLASE 2."/>
    <s v="40142007"/>
    <s v="Contratación directa"/>
    <n v="1"/>
    <n v="6"/>
    <n v="3"/>
    <n v="29100000"/>
    <s v="UNIDAD"/>
    <s v="NO SOLICITADAS"/>
  </r>
  <r>
    <x v="0"/>
    <s v="02-02-01-003-006-02"/>
    <n v="10"/>
    <s v="Materiales y suministros - Otros productos de caucho"/>
    <s v="MANGUERA 2 PG X 150 FT  EI1529/2014, 7TH EDITION, TIPO C, CLASE 2."/>
    <s v="40142007"/>
    <s v="Contratación directa"/>
    <n v="1"/>
    <n v="6"/>
    <n v="2"/>
    <n v="27640000"/>
    <s v="UNIDAD"/>
    <s v="NO SOLICITADAS"/>
  </r>
  <r>
    <x v="0"/>
    <s v="02-02-01-003-006-02"/>
    <n v="10"/>
    <s v="Materiales y suministros - Otros productos de caucho"/>
    <s v="MANGUERA  1 1/2 PG X 100 FT   EI1529/2014, 7TH EDITION, TIPO C, CLASE 2."/>
    <s v="40142008"/>
    <s v="Contratación directa"/>
    <n v="1"/>
    <n v="6"/>
    <n v="5"/>
    <n v="41850000"/>
    <s v="UNIDAD"/>
    <s v="NO SOLICITADAS"/>
  </r>
  <r>
    <x v="0"/>
    <s v="02-02-01-003-006-02"/>
    <n v="10"/>
    <s v="Materiales y suministros - Otros productos de caucho"/>
    <s v="MANGUERA 2 PG X 100 FT   EI1529/2014, 7TH EDITION, TIPO C, CLASE 2."/>
    <s v="40142007"/>
    <s v="Contratación directa"/>
    <n v="1"/>
    <n v="6"/>
    <n v="5"/>
    <n v="59250000"/>
    <s v="UNIDAD"/>
    <s v="NO SOLICITADAS"/>
  </r>
  <r>
    <x v="0"/>
    <s v="02-02-01-004-002"/>
    <n v="10"/>
    <s v="Materiales y suministros - Productos metálicos elaborados (excepto maquinaria y equipo)"/>
    <s v="PISTOLA A PRESIÓN CARTER CON VALVULA DE CONTROL  F145 UNDERWING REFUELING NOZZLE"/>
    <n v="25191506"/>
    <s v="Contratación directa"/>
    <n v="1"/>
    <n v="6"/>
    <n v="17"/>
    <n v="93201769"/>
    <s v="UNIDAD"/>
    <s v="NO SOLICITADAS"/>
  </r>
  <r>
    <x v="0"/>
    <s v="02-02-01-004-002"/>
    <n v="10"/>
    <s v="Materiales y suministros - Productos metálicos elaborados (excepto maquinaria y equipo)"/>
    <s v="PISTOLA GRAVEDAD OPW 295 - 138 "/>
    <n v="25191506"/>
    <s v="Contratación directa"/>
    <n v="1"/>
    <n v="6"/>
    <n v="15"/>
    <n v="37398345"/>
    <s v="UNIDAD"/>
    <s v="NO SOLICITADAS"/>
  </r>
  <r>
    <x v="0"/>
    <s v="02-02-01-004-002"/>
    <n v="10"/>
    <s v="Materiales y suministros - Productos metálicos elaborados (excepto maquinaria y equipo)"/>
    <s v="BALDE EN ALUMINIO PARA DRENAJE DE COMBUSTIBLE DE 3 GALONES"/>
    <n v="20142900"/>
    <s v="Contratación directa"/>
    <n v="1"/>
    <n v="6"/>
    <n v="13"/>
    <n v="4837313"/>
    <s v="UNIDAD"/>
    <s v="NO SOLICITADAS"/>
  </r>
  <r>
    <x v="0"/>
    <s v="02-02-01-003-007-01"/>
    <n v="10"/>
    <s v="Materiales y suministros - Vidrio y productos de vidrio"/>
    <s v="HYDROKIT® HK100MKII-15 (CAJA X 100 TUBOS)"/>
    <n v="41101500"/>
    <s v="Contratación directa"/>
    <n v="1"/>
    <n v="6"/>
    <n v="10"/>
    <n v="13000000"/>
    <s v="UNIDAD"/>
    <s v="NO SOLICITADAS"/>
  </r>
  <r>
    <x v="0"/>
    <s v="02-02-01-003-005-04"/>
    <n v="10"/>
    <s v="Materiales y suministros - Productos químicos n. C. P."/>
    <s v="WATER FINDING PASTE TARRO 2.25 OZ"/>
    <n v="41101500"/>
    <s v="Contratación directa"/>
    <n v="1"/>
    <n v="6"/>
    <n v="40"/>
    <n v="1000000"/>
    <s v="UNIDAD"/>
    <s v="NO SOLICIT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
    <s v="15101504"/>
    <s v="Contratación directa"/>
    <n v="1"/>
    <n v="12"/>
    <n v="1"/>
    <n v="2897939200"/>
    <s v="UNIDAD"/>
    <s v="SI APROBADAS"/>
  </r>
  <r>
    <x v="0"/>
    <s v="02-02-02-006-007-06"/>
    <n v="10"/>
    <s v="Adquisición de servicios - Servicios de apoyo al transporte aéreo"/>
    <s v="SERVICIOS PORTUARIOS Y AEROPORTUARIOS"/>
    <n v="25191501"/>
    <s v="Contratación directa"/>
    <n v="1"/>
    <n v="12"/>
    <n v="1"/>
    <n v="1575329216"/>
    <s v="GLOBAL"/>
    <s v="SI APROBADAS"/>
  </r>
  <r>
    <x v="0"/>
    <s v="02-01-01-004-006-01"/>
    <n v="10"/>
    <s v="Activos fijos - Motores, generadores y transformadores eléctricos y sus partes y piezas"/>
    <s v="PLANTA AUXILIAR DE AVIACION"/>
    <n v="25191500"/>
    <s v="Contratación directa"/>
    <n v="3"/>
    <n v="6"/>
    <n v="3"/>
    <n v="484800000"/>
    <s v="UNIDAD"/>
    <s v="NO SOLICITADAS"/>
  </r>
  <r>
    <x v="0"/>
    <s v="02-01-01-004-003-02"/>
    <n v="10"/>
    <s v="Activos fijos - Bombas, compresores, motores de fuerza hidráulica y motores de potencia neumática y válvulas y sus partes y piezas"/>
    <s v="ARRANCADOR NEUMATICO"/>
    <n v="25191500"/>
    <s v="Contratación directa"/>
    <n v="3"/>
    <n v="6"/>
    <n v="1"/>
    <n v="368000000"/>
    <s v="UNIDAD"/>
    <s v="NO SOLICITADAS"/>
  </r>
  <r>
    <x v="0"/>
    <s v="02-01-01-004-009-01"/>
    <n v="10"/>
    <s v="Activos fijos - Vehículos automotores, remolques y semirremolques; y sus partes, piezas y accesorios"/>
    <s v="GATOR"/>
    <n v="25191500"/>
    <s v="Contratación directa"/>
    <n v="3"/>
    <n v="6"/>
    <n v="3"/>
    <n v="211200000"/>
    <s v="UNIDAD"/>
    <s v="NO SOLICITADAS"/>
  </r>
  <r>
    <x v="0"/>
    <s v="02-01-01-004-006-02"/>
    <n v="10"/>
    <s v="Activos fijos - Aparatos de control eléctrico y distribución de electricidad y sus partes y piezas"/>
    <s v="PLANTA SOLAR"/>
    <n v="25191500"/>
    <s v="Contratación directa"/>
    <n v="3"/>
    <n v="6"/>
    <n v="2"/>
    <n v="140800000"/>
    <s v="UNIDAD"/>
    <s v="NO SOLICITADAS"/>
  </r>
  <r>
    <x v="0"/>
    <s v="02-01-01-004-004-09"/>
    <n v="10"/>
    <s v="Activos fijos - Otra maquinaria para usos especiales y sus partes y piezas"/>
    <s v="HIDROLAVADORA"/>
    <n v="25191500"/>
    <s v="Contratación directa"/>
    <n v="3"/>
    <n v="6"/>
    <n v="2"/>
    <n v="70400000"/>
    <s v="UNIDAD"/>
    <s v="NO SOLICITADAS"/>
  </r>
  <r>
    <x v="0"/>
    <s v="02-01-01-004-004-09"/>
    <n v="10"/>
    <s v="Activos fijos - Otra maquinaria para usos especiales y sus partes y piezas"/>
    <s v="LAVADORA DE COMPRESORES"/>
    <n v="25191500"/>
    <s v="Contratación directa"/>
    <n v="3"/>
    <n v="6"/>
    <n v="1"/>
    <n v="25600000"/>
    <s v="UNIDAD"/>
    <s v="NO SOLICITADAS"/>
  </r>
  <r>
    <x v="0"/>
    <s v="02-01-01-004-009-01"/>
    <n v="10"/>
    <s v="Activos fijos - Vehículos automotores, remolques y semirremolques; y sus partes, piezas y accesorios"/>
    <s v="TOW BAR (BARRA DE ARRASTRE)"/>
    <n v="25191500"/>
    <s v="Contratación directa"/>
    <n v="3"/>
    <n v="6"/>
    <n v="3"/>
    <n v="48000000"/>
    <s v="UNIDAD"/>
    <s v="NO SOLICITADAS"/>
  </r>
  <r>
    <x v="0"/>
    <s v="02-01-01-004-009-01"/>
    <n v="10"/>
    <s v="Activos fijos - Vehículos automotores, remolques y semirremolques; y sus partes, piezas y accesorios"/>
    <s v="TOW BAR HELICOPTEROS"/>
    <n v="25191500"/>
    <s v="Contratación directa"/>
    <n v="3"/>
    <n v="6"/>
    <n v="1"/>
    <n v="17060000"/>
    <s v="UNIDAD"/>
    <s v="NO SOLICITADAS"/>
  </r>
  <r>
    <x v="0"/>
    <s v="02-01-01-004-004-01"/>
    <n v="10"/>
    <s v="Activos fijos - Maquinaria agropecuaria o silvícola y sus partes y piezas"/>
    <s v="AIRE ACONDICIONADO EXTERNO"/>
    <n v="25191500"/>
    <s v="Contratación directa"/>
    <n v="3"/>
    <n v="6"/>
    <n v="2"/>
    <n v="128000000"/>
    <s v="UNIDAD"/>
    <s v="NO SOLICITADAS"/>
  </r>
  <r>
    <x v="0"/>
    <s v="02-01-01-004-008-01"/>
    <n v="10"/>
    <s v="Activos fijos - Aparatos médicos y quirúrgicos y aparatos ortésicos y protésicos"/>
    <s v="EQUIPO RAYOS X"/>
    <n v="25191500"/>
    <s v="Contratación directa"/>
    <n v="3"/>
    <n v="6"/>
    <n v="1"/>
    <n v="96000000"/>
    <s v="UNIDAD"/>
    <s v="NO SOLICITADAS"/>
  </r>
  <r>
    <x v="0"/>
    <s v="02-01-01-004-009-01"/>
    <n v="10"/>
    <s v="Activos fijos - Vehículos automotores, remolques y semirremolques; y sus partes, piezas y accesorios"/>
    <s v="TRACTOR ARRASTRE ELECTRICO"/>
    <n v="25191500"/>
    <s v="Contratación directa"/>
    <n v="3"/>
    <n v="6"/>
    <n v="1"/>
    <n v="112000000"/>
    <s v="UNIDAD"/>
    <s v="NO SOLICITADAS"/>
  </r>
  <r>
    <x v="0"/>
    <s v="02-01-01-004-009-01"/>
    <n v="10"/>
    <s v="Activos fijos - Vehículos automotores, remolques y semirremolques; y sus partes, piezas y accesorios"/>
    <s v="AIR TUG"/>
    <n v="25191500"/>
    <s v="Contratación directa"/>
    <n v="3"/>
    <n v="6"/>
    <n v="1"/>
    <n v="25600000"/>
    <s v="UNIDAD"/>
    <s v="NO SOLICITADAS"/>
  </r>
  <r>
    <x v="0"/>
    <s v="02-01-01-004-003-05"/>
    <n v="10"/>
    <s v="Activos fijos - Equipo de elevación y manipulación y sus partes y piezas"/>
    <s v="GATOS HIDRAULICOS"/>
    <n v="25191500"/>
    <s v="Contratación directa"/>
    <n v="3"/>
    <n v="6"/>
    <n v="8"/>
    <n v="179200000"/>
    <s v="UNIDAD"/>
    <s v="NO SOLICITADAS"/>
  </r>
  <r>
    <x v="0"/>
    <s v="02-01-01-004-003-05"/>
    <n v="10"/>
    <s v="Activos fijos - Equipo de elevación y manipulación y sus partes y piezas"/>
    <s v="LEVANTABOMBAS"/>
    <n v="25191500"/>
    <s v="Contratación directa"/>
    <n v="3"/>
    <n v="6"/>
    <n v="1"/>
    <n v="480000000"/>
    <s v="UNIDAD"/>
    <s v="NO SOLICITADAS"/>
  </r>
  <r>
    <x v="0"/>
    <s v="02-01-01-004-003-05"/>
    <n v="10"/>
    <s v="Activos fijos - Equipo de elevación y manipulación y sus partes y piezas"/>
    <s v="GRUA TIPO ARAÑA"/>
    <n v="25191500"/>
    <s v="Contratación directa"/>
    <n v="3"/>
    <n v="6"/>
    <n v="1"/>
    <n v="128000000"/>
    <s v="UNIDAD"/>
    <s v="NO SOLICITADAS"/>
  </r>
  <r>
    <x v="0"/>
    <s v="02-01-01-004-006-04"/>
    <n v="10"/>
    <s v="Activos fijos - Acumuladores, pilas y baterías primarias y sus partes y piezas"/>
    <s v="BATERIA PARA HELICARRIER"/>
    <n v="25191500"/>
    <s v="Contratación directa"/>
    <n v="3"/>
    <n v="6"/>
    <n v="8"/>
    <n v="12800000"/>
    <s v="UNIDAD"/>
    <s v="NO SOLICITADAS"/>
  </r>
  <r>
    <x v="0"/>
    <s v="02-01-01-004-005-02"/>
    <n v="10"/>
    <s v="Activos fijos - Maquinaria de informática y sus partes, piezas y accesorios"/>
    <s v="MICROCOMPUTADOR TELETRUCK"/>
    <n v="25191500"/>
    <s v="Contratación directa"/>
    <n v="3"/>
    <n v="6"/>
    <n v="1"/>
    <n v="1280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TESTER PROGRAMADOR RADIO BALIZAS"/>
    <n v="25191500"/>
    <s v="Contratación directa"/>
    <n v="3"/>
    <n v="6"/>
    <n v="1"/>
    <n v="1600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EQUIPO PARA REALIZAR BALANCEO DINAMICO A LAS HELICES Y PALAS DE LAS AERONAVES (VXP)"/>
    <n v="25191500"/>
    <s v="Contratación directa"/>
    <n v="3"/>
    <n v="6"/>
    <n v="1"/>
    <n v="256000000"/>
    <s v="UNIDAD"/>
    <s v="NO SOLICITADAS"/>
  </r>
  <r>
    <x v="0"/>
    <s v="02-01-01-004-003-05"/>
    <n v="10"/>
    <s v="Activos fijos - Equipo de elevación y manipulación y sus partes y piezas"/>
    <s v="MONTACARGA 7 TON"/>
    <n v="25191500"/>
    <s v="Contratación directa"/>
    <n v="3"/>
    <n v="6"/>
    <n v="2"/>
    <n v="256000000"/>
    <s v="UNIDAD"/>
    <s v="NO SOLICITADAS"/>
  </r>
  <r>
    <x v="0"/>
    <s v="02-01-01-004-006-04"/>
    <n v="10"/>
    <s v="Activos fijos - Acumuladores, pilas y baterías primarias y sus partes y piezas"/>
    <s v="GPU PORTATIL"/>
    <n v="25191500"/>
    <s v="Contratación directa"/>
    <n v="3"/>
    <n v="6"/>
    <n v="2"/>
    <n v="38400000"/>
    <s v="UNIDAD"/>
    <s v="NO SOLICITADAS"/>
  </r>
  <r>
    <x v="0"/>
    <s v="02-01-01-004-009-01"/>
    <n v="10"/>
    <s v="Activos fijos - Vehículos automotores, remolques y semirremolques; y sus partes, piezas y accesorios"/>
    <s v="TRACTOR ARRASTRE "/>
    <n v="25191500"/>
    <s v="Contratación directa"/>
    <n v="3"/>
    <n v="6"/>
    <n v="2"/>
    <n v="352000000"/>
    <s v="UNIDAD"/>
    <s v="NO SOLICITADAS"/>
  </r>
  <r>
    <x v="0"/>
    <s v="02-01-01-004-003-05"/>
    <n v="10"/>
    <s v="Activos fijos - Equipo de elevación y manipulación y sus partes y piezas"/>
    <s v="ESCALERA PARA PASAJEROS"/>
    <n v="25191500"/>
    <s v="Contratación directa"/>
    <n v="3"/>
    <n v="6"/>
    <n v="1"/>
    <n v="19600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ESPECTOFOTOMETRO"/>
    <n v="25191500"/>
    <s v="Contratación directa"/>
    <n v="3"/>
    <n v="6"/>
    <n v="1"/>
    <n v="478920000"/>
    <s v="UNIDAD"/>
    <s v="NO SOLICITADAS"/>
  </r>
  <r>
    <x v="0"/>
    <s v="02-01-01-003-008-01-4"/>
    <n v="10"/>
    <s v="Activos fijos - Otros muebles n. C. P."/>
    <s v="MESA DE TRABAJO"/>
    <n v="25191500"/>
    <s v="Contratación directa"/>
    <n v="3"/>
    <n v="6"/>
    <n v="1"/>
    <n v="1176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BANCO DE PRUEBA 28 V DC"/>
    <n v="25191500"/>
    <s v="Contratación directa"/>
    <n v="3"/>
    <n v="6"/>
    <n v="5"/>
    <n v="112000000"/>
    <s v="UNIDAD"/>
    <s v="NO SOLICITADAS"/>
  </r>
  <r>
    <x v="0"/>
    <s v="02-01-01-004-003-05"/>
    <n v="10"/>
    <s v="Activos fijos - Equipo de elevación y manipulación y sus partes y piezas"/>
    <s v="PLATAFORMA HIDRAULICA"/>
    <n v="25191500"/>
    <s v="Contratación directa"/>
    <n v="3"/>
    <n v="6"/>
    <n v="2"/>
    <n v="7776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BALANCEADORA DE RUEDAS AERONAUTICAS"/>
    <n v="25191500"/>
    <s v="Contratación directa"/>
    <n v="3"/>
    <n v="6"/>
    <n v="1"/>
    <n v="11200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VIDEOSCOPO"/>
    <n v="25191500"/>
    <s v="Contratación directa"/>
    <n v="3"/>
    <n v="6"/>
    <n v="1"/>
    <n v="44800000"/>
    <s v="UNIDAD"/>
    <s v="NO SOLICITADAS"/>
  </r>
  <r>
    <x v="0"/>
    <s v="02-01-01-004-008-02"/>
    <n v="10"/>
    <s v="Activos fijos - Instrumentos y aparatos de medición, verificación, análisis, de navegación y para otros fines (excepto instrumentos ópticos); instrumentos de control de procesos industriales, sus partes, piezas y accesorios"/>
    <s v="EQUIPO DE CORRIENTES INDUCIDAS"/>
    <n v="25191500"/>
    <s v="Contratación directa"/>
    <n v="3"/>
    <n v="6"/>
    <n v="1"/>
    <n v="32000000"/>
    <s v="UNIDAD"/>
    <s v="NO SOLICITADAS"/>
  </r>
  <r>
    <x v="0"/>
    <s v="02-01-01-004-004-02"/>
    <n v="10"/>
    <s v="Activos fijos - Máquinas herramientas y sus partes, piezas y accesorios"/>
    <s v="NITROGEN TESTER INTEGRITY"/>
    <n v="27113201"/>
    <s v="Contratación directa"/>
    <n v="3"/>
    <n v="6"/>
    <n v="1"/>
    <n v="8000000"/>
    <s v="UNIDAD"/>
    <s v="NO SOLICITADAS"/>
  </r>
  <r>
    <x v="0"/>
    <s v="02-01-01-004-004-02"/>
    <n v="10"/>
    <s v="Activos fijos - Máquinas herramientas y sus partes, piezas y accesorios"/>
    <s v="AIRCRAFT ELECTRICAL CONECTOR REPAIR KIT"/>
    <n v="27113201"/>
    <s v="Contratación directa"/>
    <n v="3"/>
    <n v="6"/>
    <n v="1"/>
    <n v="8000000"/>
    <s v="UNIDAD"/>
    <s v="NO SOLICITADAS"/>
  </r>
  <r>
    <x v="0"/>
    <s v="02-01-01-004-004-02"/>
    <n v="10"/>
    <s v="Activos fijos - Máquinas herramientas y sus partes, piezas y accesorios"/>
    <s v="GENERAL PURPOSE INSTALLING REMOVAL TOOL KIT"/>
    <n v="27113201"/>
    <s v="Contratación directa"/>
    <n v="3"/>
    <n v="6"/>
    <n v="1"/>
    <n v="8000000"/>
    <s v="UNIDAD"/>
    <s v="NO SOLICITADAS"/>
  </r>
  <r>
    <x v="0"/>
    <s v="02-01-01-004-004-02"/>
    <n v="10"/>
    <s v="Activos fijos - Máquinas herramientas y sus partes, piezas y accesorios"/>
    <s v="CRIMPING TOOL"/>
    <n v="27113201"/>
    <s v="Contratación directa"/>
    <n v="3"/>
    <n v="6"/>
    <n v="1"/>
    <n v="8000000"/>
    <s v="UNIDAD"/>
    <s v="NO SOLICITADAS"/>
  </r>
  <r>
    <x v="0"/>
    <s v="02-02-02-008-007-01-4"/>
    <n v="10"/>
    <s v="Adquisición de servicios - Servicios de mantenimiento y reparación de maquinaria y equipo de transporte"/>
    <s v="ADQUISICION DE REPUESTOS PARA LAS AERONAVES CASA  DE LA FUERZA AEREA COLOMBIANA"/>
    <n v="78181800"/>
    <s v="Contratación directa"/>
    <n v="1"/>
    <n v="10"/>
    <n v="1"/>
    <n v="1440000000"/>
    <s v="GLOBAL"/>
    <s v="SI APROBADAS"/>
  </r>
  <r>
    <x v="0"/>
    <s v="02-02-02-008-007-01-4"/>
    <n v="10"/>
    <s v="Adquisición de servicios - Servicios de mantenimiento y reparación de maquinaria y equipo de transporte"/>
    <s v="SERVICIOS DE MANTENIMIENTO Y REPARACION DE MATERIAL PARA LAS AERONAVES C-130 DE LA FUERZA AEREA COLOMBIANA"/>
    <n v="78181800"/>
    <s v="Contratación directa"/>
    <n v="1"/>
    <n v="10"/>
    <n v="1"/>
    <n v="1216000000"/>
    <s v="GLOBAL"/>
    <s v="SI APROBADAS"/>
  </r>
  <r>
    <x v="0"/>
    <s v="02-02-02-008-007-01-4"/>
    <n v="10"/>
    <s v="Adquisición de servicios - Servicios de mantenimiento y reparación de maquinaria y equipo de transporte"/>
    <s v="SERVICIO DE MANTENIMIENTO AERONAVES C-295 DE LA FUERZA AÉREA COLOMBIANA"/>
    <n v="78181800"/>
    <s v="Contratación directa"/>
    <n v="1"/>
    <n v="10"/>
    <n v="1"/>
    <n v="16133255680"/>
    <s v="GLOBAL"/>
    <s v="SI APROBADAS"/>
  </r>
  <r>
    <x v="0"/>
    <s v="02-02-01-004-009-06"/>
    <n v="10"/>
    <s v="Materiales y suministros - Aeronaves y naves espaciales, y sus partes y piezas"/>
    <s v="ADQUISICION DE REPUESTOS PARA LAS AERONAVES CASA  DE LA FUERZA AEREA COLOMBIANA"/>
    <s v="25202200 25202300_x000a_25202400 25202500_x000a_25202600 25202700"/>
    <s v="Contratación directa"/>
    <n v="1"/>
    <n v="10"/>
    <n v="1"/>
    <n v="3600000000"/>
    <s v="GLOBAL"/>
    <s v="SI APROBADAS"/>
  </r>
  <r>
    <x v="0"/>
    <s v="02-02-01-004-009-06"/>
    <n v="10"/>
    <s v="Materiales y suministros - Aeronaves y naves espaciales, y sus partes y piezas"/>
    <s v="ADQUISICIÓN REPUESTOS SISTEMAS DE EYECCIÓN PARA LA FUERZA AEREA COLOMBIANA"/>
    <n v="25201902"/>
    <s v="Contratación directa"/>
    <n v="1"/>
    <n v="10"/>
    <n v="1"/>
    <n v="6780270272"/>
    <s v="GLOBAL"/>
    <s v="SI APROBADAS"/>
  </r>
  <r>
    <x v="0"/>
    <s v="02-02-01-004-009-06"/>
    <n v="10"/>
    <s v="Materiales y suministros - Aeronaves y naves espaciales, y sus partes y piezas"/>
    <s v="ADQUISICIÓN REPUESTOS AMETRALLADORAS FAC M-134 PARA LA FUERZA AEREA COLOMBIANA"/>
    <n v="46101800"/>
    <s v="Contratación directa"/>
    <n v="1"/>
    <n v="10"/>
    <n v="1"/>
    <n v="381927200"/>
    <s v="GLOBAL"/>
    <s v="SI APROBADAS"/>
  </r>
  <r>
    <x v="0"/>
    <s v="02-02-01-004-009-06"/>
    <n v="10"/>
    <s v="Materiales y suministros - Aeronaves y naves espaciales, y sus partes y piezas"/>
    <s v="ADQUISICIÓN REPUESTOS Y ACCESORIOS PARA LOS TRIPULANTES Y AERONAVES DE LA FAC ( REPUESTOS EQUIPO DE VUELO FAC)"/>
    <n v="46161700"/>
    <s v="Contratación directa"/>
    <n v="1"/>
    <n v="10"/>
    <n v="1"/>
    <n v="413797504"/>
    <s v="GLOBAL"/>
    <s v="SI APROBADAS"/>
  </r>
  <r>
    <x v="0"/>
    <s v="02-02-01-004-009-06"/>
    <n v="10"/>
    <s v="Materiales y suministros - Aeronaves y naves espaciales, y sus partes y piezas"/>
    <s v="REPUESTOS PERCHAS AERONAVES FUERZA AEREA COLOMBIANA (CARTUCHOS I28)"/>
    <n v="46101800"/>
    <s v="Contratación directa"/>
    <n v="1"/>
    <n v="10"/>
    <n v="1"/>
    <n v="539998944"/>
    <s v="GLOBAL"/>
    <s v="SI APROBADAS"/>
  </r>
  <r>
    <x v="0"/>
    <s v="02-02-01-004-009-06"/>
    <n v="10"/>
    <s v="Materiales y suministros - Aeronaves y naves espaciales, y sus partes y piezas"/>
    <s v="ADQUISICIÓN SOPORTE LOGÍSTICO DE LOS SISTEMAS DE ARMAMENTO ( ADQUISICIÓN REPUESTOS PERCHAS AERONAVES DE LA FUERZA AÉREA COLOMBIANA)"/>
    <n v="46101800"/>
    <s v="Contratación directa"/>
    <n v="1"/>
    <n v="10"/>
    <n v="1"/>
    <n v="332084640"/>
    <s v="GLOBAL"/>
    <s v="SI APROBADAS"/>
  </r>
  <r>
    <x v="0"/>
    <s v="02-02-01-004-009-06"/>
    <n v="10"/>
    <s v="Materiales y suministros - Aeronaves y naves espaciales, y sus partes y piezas"/>
    <s v="ADQUISICIÓN REPUESTOS Y ACCESORIOS EQUIPO DE VUELO PARA LA FUERZA AÉREA COLOMBIANA"/>
    <n v="46101800"/>
    <s v="Contratación directa"/>
    <n v="1"/>
    <n v="10"/>
    <n v="1"/>
    <n v="138387200"/>
    <s v="GLOBAL"/>
    <s v="SI APROBADAS"/>
  </r>
  <r>
    <x v="0"/>
    <s v="02-01-01-004-010-04"/>
    <n v="10"/>
    <s v="Activos fijos - Equipo militar y de seguridad"/>
    <s v="ADQUISICIÓN EQUIPO DE VUELO PARA LA FUEZA AÉREA COLOMBIANA"/>
    <s v="46181701; 53103100; 53121701; 80111624;53121801"/>
    <s v="Contratación directa"/>
    <n v="1"/>
    <n v="10"/>
    <n v="1"/>
    <n v="185763936"/>
    <s v="GLOBAL"/>
    <s v="SI APROBADAS"/>
  </r>
  <r>
    <x v="0"/>
    <s v="02-01-01-004-010-04"/>
    <n v="10"/>
    <s v="Activos fijos - Equipo militar y de seguridad"/>
    <s v="JAVELIN ODYSSEY HARNESS/CONTAINER - R10035"/>
    <n v="25201904"/>
    <s v="Contratación directa"/>
    <n v="1"/>
    <n v="10"/>
    <n v="8"/>
    <n v="99840000"/>
    <s v="UNIDAD"/>
    <s v="SI APROBADAS"/>
  </r>
  <r>
    <x v="0"/>
    <s v="02-01-01-004-010-04"/>
    <n v="10"/>
    <s v="Activos fijos - Equipo militar y de seguridad"/>
    <s v="JAVELIN ODYSSEY HARNESS/CONTAINER - R10040"/>
    <n v="25201904"/>
    <s v="Contratación directa"/>
    <n v="1"/>
    <n v="10"/>
    <n v="10"/>
    <n v="124800000"/>
    <s v="UNIDAD"/>
    <s v="SI APROBADAS"/>
  </r>
  <r>
    <x v="0"/>
    <s v="02-01-01-004-010-04"/>
    <n v="10"/>
    <s v="Activos fijos - Equipo militar y de seguridad"/>
    <s v="PD RESERVE PARACHUTE "/>
    <n v="25201904"/>
    <s v="Contratación directa"/>
    <n v="1"/>
    <n v="10"/>
    <n v="18"/>
    <n v="98732160"/>
    <s v="UNIDAD"/>
    <s v="SI APROBADAS"/>
  </r>
  <r>
    <x v="0"/>
    <s v="02-01-01-004-010-04"/>
    <n v="10"/>
    <s v="Activos fijos - Equipo militar y de seguridad"/>
    <s v="PD SABRE2 MAIN PARACHUTE. "/>
    <n v="25201904"/>
    <s v="Contratación directa"/>
    <n v="1"/>
    <n v="10"/>
    <n v="7"/>
    <n v="58240000"/>
    <s v="UNIDAD"/>
    <s v="SI APROBADAS"/>
  </r>
  <r>
    <x v="0"/>
    <s v="02-01-01-004-010-04"/>
    <n v="10"/>
    <s v="Activos fijos - Equipo militar y de seguridad"/>
    <s v="PD LIGHTNING CRW MAIN PARACHUTE "/>
    <n v="25201904"/>
    <s v="Contratación directa"/>
    <n v="1"/>
    <n v="10"/>
    <n v="2"/>
    <n v="17152000"/>
    <s v="UNIDAD"/>
    <s v="SI APROBADAS"/>
  </r>
  <r>
    <x v="0"/>
    <s v="02-01-01-004-010-04"/>
    <n v="10"/>
    <s v="Activos fijos - Equipo militar y de seguridad"/>
    <s v="CUPULA PARA PRECISION "/>
    <n v="25201904"/>
    <s v="Contratación directa"/>
    <n v="1"/>
    <n v="10"/>
    <n v="10"/>
    <n v="92800000"/>
    <s v="UNIDAD"/>
    <s v="SI APROBADAS"/>
  </r>
  <r>
    <x v="0"/>
    <s v="02-02-02-008-007-01-5"/>
    <n v="10"/>
    <s v="Adquisición de servicios - Servicios de mantenimiento y reparación de otra maquinaria y otro equipo"/>
    <s v="MANTENIMIENTO, INSPECCIÓN, EXCHENGE O REPARACIÓN DE LOS SISTEMAS DE GUERRA ÉLECTRONICA Y CONTRAMEDIDAS PARA LAS AERONAVES DE LA FUERZA AÉREA COLOMBIANA"/>
    <n v="78181800"/>
    <s v="Contratación directa"/>
    <n v="1"/>
    <n v="10"/>
    <n v="1"/>
    <n v="1302629600"/>
    <s v="GLOBAL"/>
    <s v="SI APROBADAS"/>
  </r>
  <r>
    <x v="0"/>
    <s v="02-02-02-008-007-01-5"/>
    <n v="10"/>
    <s v="Adquisición de servicios - Servicios de mantenimiento y reparación de otra maquinaria y otro equipo"/>
    <s v="MANTENIMIENTO SISTEMAS ELECTRONICOS DE ARMAMENTO DE LAS AERONAVES DE LA FUERZA AÉREA COLOMBINA (MANTENIMIENTO CASCOS INTELIGENTES)"/>
    <n v="78181800"/>
    <s v="Contratación directa"/>
    <n v="1"/>
    <n v="10"/>
    <n v="1"/>
    <n v="82752000"/>
    <s v="GLOBAL"/>
    <s v="SI APROBADAS"/>
  </r>
  <r>
    <x v="0"/>
    <s v="02-02-02-008-007-01-5"/>
    <n v="10"/>
    <s v="Adquisición de servicios - Servicios de mantenimiento y reparación de otra maquinaria y otro equipo"/>
    <s v="MANTENIMIENTO, INSPECCIÓN, EXCHENGE O REPARACIÓN DE LOS SISTEMAS DE ARMAMENTO AERONAVES FAC"/>
    <n v="78181800"/>
    <s v="Contratación directa"/>
    <n v="1"/>
    <n v="10"/>
    <n v="1"/>
    <n v="3029797600"/>
    <s v="GLOBAL"/>
    <s v="SI APROBADAS"/>
  </r>
  <r>
    <x v="0"/>
    <s v="02-02-02-008-007-01-5"/>
    <n v="10"/>
    <s v="Adquisición de servicios - Servicios de mantenimiento y reparación de otra maquinaria y otro equipo"/>
    <s v="MANTENIMIENTO PARA EL SOPORTE LOGÍSTICO CONTRAMEDIDAS SISTEMAS AIRMOR ARPIA IV PARA LA FUERZA AÉREA COLOMBIANA"/>
    <n v="78181800"/>
    <s v="Contratación directa"/>
    <n v="1"/>
    <n v="10"/>
    <n v="1"/>
    <n v="331884800"/>
    <s v="GLOBAL"/>
    <s v="SI APROBADAS"/>
  </r>
  <r>
    <x v="0"/>
    <s v="02-02-02-008-007-01-5"/>
    <n v="10"/>
    <s v="Adquisición de servicios - Servicios de mantenimiento y reparación de otra maquinaria y otro equipo"/>
    <s v="MANTENIMIENTO AMARRE VF 2020"/>
    <n v="78181800"/>
    <s v="Contratación directa"/>
    <n v="1"/>
    <n v="10"/>
    <n v="1"/>
    <n v="1161453253"/>
    <s v="GLOBAL"/>
    <s v="SI APROBADAS"/>
  </r>
  <r>
    <x v="0"/>
    <s v="02-02-02-006-005-03"/>
    <n v="10"/>
    <s v="Adquisición de servicios - Servicios de transporte de carga por vía aérea o espacial"/>
    <s v="PAGOS QUE SE DEMANDEN POR CONCEPTO DE TRANSPORTE INTERNACIONAL DEL MATERIAL USO DE LA FAC"/>
    <n v="78101502"/>
    <s v="Contratación directa"/>
    <n v="1"/>
    <n v="10"/>
    <n v="1"/>
    <n v="2510040000"/>
    <s v="GLOBAL"/>
    <s v="SI APROBADAS"/>
  </r>
  <r>
    <x v="0"/>
    <s v="02-02-02-009-007-09"/>
    <n v="10"/>
    <s v="Adquisición de servicios - Otros servicios diversos n. C. P."/>
    <s v="PAGOS QUE SE DEMANDEN  POR CONCEPTO DE LIBERACIONES DE GUIAS, LICENCIAS ENTRE OTROS TRAMITES."/>
    <n v="78101500"/>
    <s v="Contratación directa"/>
    <n v="1"/>
    <n v="10"/>
    <n v="1"/>
    <n v="384000000"/>
    <s v="GLOBAL"/>
    <s v="SI APROBADAS"/>
  </r>
  <r>
    <x v="0"/>
    <s v="02-02-01-003-002-01"/>
    <n v="10"/>
    <s v="Materiales y suministros - Pasta de papel, papel y cartón"/>
    <s v="BLANK INVENTORY CIRCLE LABEL 4&quot; BLUE"/>
    <n v="24121503"/>
    <s v="Contratación directa"/>
    <n v="1"/>
    <n v="10"/>
    <n v="5"/>
    <n v="1114695.0000000002"/>
    <s v="METRO"/>
    <s v="NO SOLICITADAS"/>
  </r>
  <r>
    <x v="0"/>
    <s v="02-02-01-003-002-01"/>
    <n v="10"/>
    <s v="Materiales y suministros - Pasta de papel, papel y cartón"/>
    <s v="BLANK INVENTORY CIRCLE LABEL 4&quot; GREEN"/>
    <n v="44121711"/>
    <s v="Contratación directa"/>
    <n v="1"/>
    <n v="10"/>
    <n v="5"/>
    <n v="1114695.0000000002"/>
    <s v="METRO"/>
    <s v="NO SOLICITADAS"/>
  </r>
  <r>
    <x v="0"/>
    <s v="02-02-01-003-002-01"/>
    <n v="10"/>
    <s v="Materiales y suministros - Pasta de papel, papel y cartón"/>
    <s v="BLANK INVENTORY CIRCLE LABEL 4&quot; RED"/>
    <n v="44121711"/>
    <s v="Contratación directa"/>
    <n v="1"/>
    <n v="10"/>
    <n v="5"/>
    <n v="1114695.0000000002"/>
    <s v="METRO"/>
    <s v="NO SOLICITADAS"/>
  </r>
  <r>
    <x v="0"/>
    <s v="02-02-01-003-002-01"/>
    <n v="10"/>
    <s v="Materiales y suministros - Pasta de papel, papel y cartón"/>
    <s v="CORRUGATED BOX 10X10X10&quot;"/>
    <n v="24121503"/>
    <s v="Contratación directa"/>
    <n v="1"/>
    <n v="10"/>
    <n v="200"/>
    <n v="647400"/>
    <s v="UNIDAD"/>
    <s v="NO SOLICITADAS"/>
  </r>
  <r>
    <x v="0"/>
    <s v="02-02-01-003-002-01"/>
    <n v="10"/>
    <s v="Materiales y suministros - Pasta de papel, papel y cartón"/>
    <s v="CORRUGATED BOX 12X12X12&quot;"/>
    <n v="24121503"/>
    <s v="Contratación directa"/>
    <n v="1"/>
    <n v="10"/>
    <n v="200"/>
    <n v="838600"/>
    <s v="UNIDAD"/>
    <s v="NO SOLICITADAS"/>
  </r>
  <r>
    <x v="0"/>
    <s v="02-02-01-003-002-01"/>
    <n v="10"/>
    <s v="Materiales y suministros - Pasta de papel, papel y cartón"/>
    <s v="CORRUGATED BOX 14X14X14&quot;"/>
    <n v="24121503"/>
    <s v="Contratación directa"/>
    <n v="1"/>
    <n v="10"/>
    <n v="200"/>
    <n v="1316200"/>
    <s v="UNIDAD"/>
    <s v="NO SOLICITADAS"/>
  </r>
  <r>
    <x v="0"/>
    <s v="02-02-01-003-002-01"/>
    <n v="10"/>
    <s v="Materiales y suministros - Pasta de papel, papel y cartón"/>
    <s v="CORRUGATED BOX 16X16X16&quot;"/>
    <n v="24121503"/>
    <s v="Contratación directa"/>
    <n v="1"/>
    <n v="10"/>
    <n v="200"/>
    <n v="3587999.9999999991"/>
    <s v="UNIDAD"/>
    <s v="NO SOLICITADAS"/>
  </r>
  <r>
    <x v="0"/>
    <s v="02-02-01-003-002-01"/>
    <n v="10"/>
    <s v="Materiales y suministros - Pasta de papel, papel y cartón"/>
    <s v="DOUBLE WALL CORRUGATED BOX 20X12X12"/>
    <n v="24121503"/>
    <s v="Contratación directa"/>
    <n v="1"/>
    <n v="10"/>
    <n v="200"/>
    <n v="2908600"/>
    <s v="UNIDAD"/>
    <s v="NO SOLICITADAS"/>
  </r>
  <r>
    <x v="0"/>
    <s v="02-02-01-003-002-01"/>
    <n v="10"/>
    <s v="Materiales y suministros - Pasta de papel, papel y cartón"/>
    <s v="DOUBLE WALL CORRUGATED BOX 20X20X20"/>
    <n v="24121503"/>
    <s v="Contratación directa"/>
    <n v="1"/>
    <n v="10"/>
    <n v="200"/>
    <n v="4978600"/>
    <s v="UNIDAD"/>
    <s v="NO SOLICITADAS"/>
  </r>
  <r>
    <x v="0"/>
    <s v="02-02-01-003-002-01"/>
    <n v="10"/>
    <s v="Materiales y suministros - Pasta de papel, papel y cartón"/>
    <s v="DOUBLE WALL CORRUGATED BOX 24X14X14"/>
    <n v="24121503"/>
    <s v="Contratación directa"/>
    <n v="1"/>
    <n v="10"/>
    <n v="200"/>
    <n v="3864000"/>
    <s v="UNIDAD"/>
    <s v="NO SOLICITADAS"/>
  </r>
  <r>
    <x v="0"/>
    <s v="02-02-01-003-002-01"/>
    <n v="10"/>
    <s v="Materiales y suministros - Pasta de papel, papel y cartón"/>
    <s v="DOUBLE WALL CORRUGATED BOX 36X36x36&quot;"/>
    <n v="24121503"/>
    <s v="Contratación directa"/>
    <n v="1"/>
    <n v="10"/>
    <n v="100"/>
    <n v="11528300"/>
    <s v="UNIDAD"/>
    <s v="NO SOLICITADAS"/>
  </r>
  <r>
    <x v="0"/>
    <s v="02-02-01-003-002-01"/>
    <n v="10"/>
    <s v="Materiales y suministros - Pasta de papel, papel y cartón"/>
    <s v="ETIQUETAS ADHESIVAS (DICEX)18X22&quot; VERDE"/>
    <n v="44121711"/>
    <s v="Contratación directa"/>
    <n v="1"/>
    <n v="10"/>
    <n v="650"/>
    <n v="4466800"/>
    <s v="UNIDAD"/>
    <s v="NO SOLICITADAS"/>
  </r>
  <r>
    <x v="0"/>
    <s v="02-02-01-003-002-01"/>
    <n v="10"/>
    <s v="Materiales y suministros - Pasta de papel, papel y cartón"/>
    <s v="ETIQUETAS ADHESIVAS 18X22&quot; COLOR AZUL"/>
    <n v="44121711"/>
    <s v="Contratación directa"/>
    <n v="1"/>
    <n v="10"/>
    <n v="650"/>
    <n v="4485000"/>
    <s v="UNIDAD"/>
    <s v="NO SOLICITADAS"/>
  </r>
  <r>
    <x v="0"/>
    <s v="02-02-01-003-002-01"/>
    <n v="10"/>
    <s v="Materiales y suministros - Pasta de papel, papel y cartón"/>
    <s v="EXPLOSIVE 1.4 LABEL 4X4&quot;"/>
    <n v="44121711"/>
    <s v="Contratación directa"/>
    <n v="1"/>
    <n v="10"/>
    <n v="1"/>
    <n v="141450"/>
    <s v="METRO"/>
    <s v="NO SOLICITADAS"/>
  </r>
  <r>
    <x v="0"/>
    <s v="02-02-01-003-002-01"/>
    <n v="10"/>
    <s v="Materiales y suministros - Pasta de papel, papel y cartón"/>
    <s v="FLAMABLE LIQUID LABEL 4X4&quot;"/>
    <n v="44121711"/>
    <s v="Contratación directa"/>
    <n v="1"/>
    <n v="10"/>
    <n v="1"/>
    <n v="141450"/>
    <s v="METRO"/>
    <s v="NO SOLICITADAS"/>
  </r>
  <r>
    <x v="0"/>
    <s v="02-02-01-003-006-04"/>
    <n v="10"/>
    <s v="Materiales y suministros - Productos de empaque y envasado, de plástico"/>
    <s v="INSTAPAK QUICK ROOM TEMPERATURE # 60 18X24&quot;"/>
    <n v="24121500"/>
    <s v="Contratación directa"/>
    <n v="1"/>
    <n v="10"/>
    <n v="1500"/>
    <n v="3234000"/>
    <s v="UNIDAD"/>
    <s v="NO SOLICITADAS"/>
  </r>
  <r>
    <x v="0"/>
    <s v="02-02-01-003-006-04"/>
    <n v="10"/>
    <s v="Materiales y suministros - Productos de empaque y envasado, de plástico"/>
    <s v="INSTAPAK QUICK ROOM TEMPERATURE #20  18X18&quot;"/>
    <n v="24121500"/>
    <s v="Contratación directa"/>
    <n v="1"/>
    <n v="10"/>
    <n v="1500"/>
    <n v="1939500"/>
    <s v="UNIDAD"/>
    <s v="NO SOLICITADAS"/>
  </r>
  <r>
    <x v="0"/>
    <s v="02-02-01-003-006-04"/>
    <n v="10"/>
    <s v="Materiales y suministros - Productos de empaque y envasado, de plástico"/>
    <s v="INSTAPAK QUICK ROOM TEMPERATURE #40 18X24&quot;"/>
    <n v="24121500"/>
    <s v="Contratación directa"/>
    <n v="1"/>
    <n v="10"/>
    <n v="1500"/>
    <n v="2587500"/>
    <s v="UNIDAD"/>
    <s v="NO SOLICITADAS"/>
  </r>
  <r>
    <x v="0"/>
    <s v="02-02-01-003-006-04"/>
    <n v="10"/>
    <s v="Materiales y suministros - Productos de empaque y envasado, de plástico"/>
    <s v="INSTAPAK QUICK ROOM TEMPERATURE #80 22 x 27&quot;"/>
    <n v="24121500"/>
    <s v="Contratación directa"/>
    <n v="1"/>
    <n v="10"/>
    <n v="1500"/>
    <n v="3363000"/>
    <s v="UNIDAD"/>
    <s v="NO SOLICITADAS"/>
  </r>
  <r>
    <x v="0"/>
    <s v="02-02-01-003-007-09"/>
    <n v="10"/>
    <s v="Materiales y suministros - Otros productos minerales no metálicos n. C. P."/>
    <s v="JUNBO ROLL WYPALL"/>
    <n v="14121500"/>
    <s v="Contratación directa"/>
    <n v="1"/>
    <n v="10"/>
    <n v="3"/>
    <n v="1019061"/>
    <s v="UNIDAD"/>
    <s v="NO SOLICITADAS"/>
  </r>
  <r>
    <x v="0"/>
    <s v="02-02-01-003-002-01"/>
    <n v="10"/>
    <s v="Materiales y suministros - Pasta de papel, papel y cartón"/>
    <s v="NON-FLAMMABLE GAS LABEL 4X4&quot;"/>
    <n v="44121711"/>
    <s v="Contratación directa"/>
    <n v="1"/>
    <n v="10"/>
    <n v="1"/>
    <n v="145020"/>
    <s v="METRO"/>
    <s v="NO SOLICITADAS"/>
  </r>
  <r>
    <x v="0"/>
    <s v="02-02-01-003-002-01"/>
    <n v="10"/>
    <s v="Materiales y suministros - Pasta de papel, papel y cartón"/>
    <s v="POUCH TAPE PADS - 6 x 10&quot;"/>
    <n v="24141601"/>
    <s v="Contratación directa"/>
    <n v="1"/>
    <n v="10"/>
    <n v="2"/>
    <n v="1449534"/>
    <s v="UNIDAD"/>
    <s v="NO SOLICITADAS"/>
  </r>
  <r>
    <x v="0"/>
    <s v="02-02-01-003-006-04"/>
    <n v="10"/>
    <s v="Materiales y suministros - Productos de empaque y envasado, de plástico"/>
    <s v="BLACK OPAQUE CAST GOODWRAPPERS"/>
    <n v="14121500"/>
    <s v="Contratación directa"/>
    <n v="1"/>
    <n v="10"/>
    <n v="25"/>
    <n v="4916250"/>
    <s v="METRO"/>
    <s v="NO SOLICITADAS"/>
  </r>
  <r>
    <x v="0"/>
    <s v="02-02-01-003-002-01"/>
    <n v="10"/>
    <s v="Materiales y suministros - Pasta de papel, papel y cartón"/>
    <s v="THIS SIDE UP / GRAGILE / HANDLE WITH CARE LABEL 3X5&quot;"/>
    <n v="44121711"/>
    <s v="Contratación directa"/>
    <n v="1"/>
    <n v="10"/>
    <n v="2"/>
    <n v="282900"/>
    <s v="METRO"/>
    <s v="NO SOLICITADAS"/>
  </r>
  <r>
    <x v="0"/>
    <s v="02-02-01-003-006-04"/>
    <n v="10"/>
    <s v="Materiales y suministros - Productos de empaque y envasado, de plástico"/>
    <s v="UPSable Bubble Roll - 24&quot; x 188', 5⁄16&quot;"/>
    <n v="14121500"/>
    <s v="Contratación directa"/>
    <n v="1"/>
    <n v="10"/>
    <n v="35"/>
    <n v="8814750"/>
    <s v="METRO"/>
    <s v="NO SOLICITADAS"/>
  </r>
  <r>
    <x v="0"/>
    <s v="02-01-01-003-008-01-1"/>
    <n v="10"/>
    <s v="Activos fijos - Asientos"/>
    <s v="ADQUISICIÓN BANCOS CON RUEDAS"/>
    <n v="56112102"/>
    <s v="Contratación directa"/>
    <n v="1"/>
    <n v="10"/>
    <n v="4"/>
    <n v="3600000"/>
    <s v="UNIDAD"/>
    <s v="NO SOLICITADAS"/>
  </r>
  <r>
    <x v="0"/>
    <s v="02-02-01-004-009-06"/>
    <n v="10"/>
    <s v="Materiales y suministros - Aeronaves y naves espaciales, y sus partes y piezas"/>
    <s v="ADQUISICION REPUESTOS PERCHAS AERONAVES KFIR DE LA FUERZA AEREA COLOMBIANA  VF 2019"/>
    <n v="46101800"/>
    <s v="Contratación directa"/>
    <n v="1"/>
    <n v="10"/>
    <n v="1"/>
    <n v="679901568"/>
    <s v="GLOBAL"/>
    <s v="SI APROBADAS"/>
  </r>
  <r>
    <x v="0"/>
    <s v="02-02-01-004-009-06"/>
    <n v="10"/>
    <s v="Materiales y suministros - Aeronaves y naves espaciales, y sus partes y piezas"/>
    <s v="ADQUISICION REPUESTOS SISTEMAS ARMAMENTO AEREO AERONAVES DE LA FUERZA AEREA COLOMBIANA  VF 2019"/>
    <n v="46101800"/>
    <s v="Contratación directa"/>
    <n v="1"/>
    <n v="10"/>
    <n v="1"/>
    <n v="448000000"/>
    <s v="GLOBAL"/>
    <s v="SI APROBADAS"/>
  </r>
  <r>
    <x v="0"/>
    <s v="02-02-01-004-004-07"/>
    <n v="10"/>
    <s v="Materiales y suministros - Armas y municiones y sus partes y piezas"/>
    <s v="REPUESTOS SOPORTE LOGISTICO  EQUIPOS NVG DE LA FUERZA AEREA COLOMBIANA  VF 2019"/>
    <n v="46171626"/>
    <s v="Contratación directa"/>
    <n v="2"/>
    <n v="10"/>
    <n v="1"/>
    <n v="243300000"/>
    <s v="GLOBAL"/>
    <s v="SI APROBADAS"/>
  </r>
  <r>
    <x v="0"/>
    <s v="02-02-01-004-004-07"/>
    <n v="10"/>
    <s v="Materiales y suministros - Armas y municiones y sus partes y piezas"/>
    <s v="ADQUISICION REPUESTOS AMETRALLADORA NEGUEV  VF 2019"/>
    <n v="46101800"/>
    <s v="Contratación directa"/>
    <n v="2"/>
    <n v="10"/>
    <n v="1"/>
    <n v="60000000"/>
    <s v="GLOBAL"/>
    <s v="SI APROBADAS"/>
  </r>
  <r>
    <x v="0"/>
    <s v="02-02-01-004-004-07"/>
    <n v="10"/>
    <s v="Materiales y suministros - Armas y municiones y sus partes y piezas"/>
    <s v="REPUESTOS ARMAMENTO FAC  AMARRE VF 2020"/>
    <s v="46101800_x000a_25201902_x000a_46171626_x000a_46161700_x000a_25201706"/>
    <s v="Contratación directa"/>
    <n v="2"/>
    <n v="10"/>
    <n v="1"/>
    <n v="1535709856"/>
    <s v="GLOBAL"/>
    <s v="SI APROBADAS"/>
  </r>
  <r>
    <x v="0"/>
    <s v="02-02-02-008-007-01-5"/>
    <n v="10"/>
    <s v="Adquisición de servicios - Servicios de mantenimiento y reparación de otra maquinaria y otro equipo"/>
    <s v="CALIBRACION Y MODERNIZACION DE BANCOS NVG"/>
    <n v="46111600"/>
    <s v="Contratación directa"/>
    <n v="2"/>
    <n v="10"/>
    <n v="1"/>
    <n v="176000000"/>
    <s v="GLOBAL"/>
    <s v="NO SOLICITADAS"/>
  </r>
  <r>
    <x v="0"/>
    <s v="02-02-02-008-007-01-5"/>
    <n v="10"/>
    <s v="Adquisición de servicios - Servicios de mantenimiento y reparación de otra maquinaria y otro equipo"/>
    <s v="MANTENIMIENTO CYPRES PARACAIDAS"/>
    <n v="49211801"/>
    <s v="Contratación directa"/>
    <n v="2"/>
    <n v="10"/>
    <n v="1"/>
    <n v="30000000"/>
    <s v="GLOBAL"/>
    <s v="NO SOLICITADAS"/>
  </r>
  <r>
    <x v="0"/>
    <s v="02-01-01-004-010-04"/>
    <n v="10"/>
    <s v="Activos fijos - Equipo militar y de seguridad"/>
    <s v="CHALECOS NIVEL IIIA"/>
    <n v="46181502"/>
    <s v="Contratación directa"/>
    <n v="2"/>
    <n v="10"/>
    <n v="1"/>
    <n v="300000000"/>
    <s v="GLOBAL"/>
    <s v="NO SOLICITADAS"/>
  </r>
  <r>
    <x v="0"/>
    <s v="02-01-01-004-010-04"/>
    <n v="10"/>
    <s v="Activos fijos - Equipo militar y de seguridad"/>
    <s v="ADQUISICION PARACAIDAS Y ACCESORIOS"/>
    <n v="49211801"/>
    <s v="Contratación directa"/>
    <n v="2"/>
    <n v="10"/>
    <n v="1"/>
    <n v="1000000000"/>
    <s v="GLOBAL"/>
    <s v="NO SOLICITADAS"/>
  </r>
  <r>
    <x v="0"/>
    <s v="02-01-01-004-010-04"/>
    <n v="10"/>
    <s v="Activos fijos - Equipo militar y de seguridad"/>
    <s v="ADQUISICION CASCOS "/>
    <n v="46181701"/>
    <s v="Contratación directa"/>
    <n v="2"/>
    <n v="10"/>
    <n v="1"/>
    <n v="841396960"/>
    <s v="GLOBAL"/>
    <s v="NO SOLICITADAS"/>
  </r>
  <r>
    <x v="0"/>
    <s v="02-01-01-004-010-04"/>
    <n v="10"/>
    <s v="Activos fijos - Equipo militar y de seguridad"/>
    <s v="EQUIPO MILITAR AMARRE VF 2020"/>
    <s v="46101800_x000a_46171626_x000a_46161700"/>
    <s v="Contratación directa"/>
    <n v="2"/>
    <n v="10"/>
    <n v="1"/>
    <n v="221823040"/>
    <s v="GLOBAL"/>
    <s v="NO SOLICITADAS"/>
  </r>
  <r>
    <x v="0"/>
    <s v="02-01-01-004-010-04"/>
    <n v="10"/>
    <s v="Activos fijos - Equipo militar y de seguridad"/>
    <s v="ADQUISICION PARACAIDAS Y ACCESORIOS"/>
    <n v="49211801"/>
    <s v="Contratación directa"/>
    <n v="2"/>
    <n v="10"/>
    <n v="1"/>
    <n v="57304600"/>
    <s v="GLOBAL"/>
    <s v="NO SOLICITADAS"/>
  </r>
  <r>
    <x v="0"/>
    <s v="02-01-01-004-010-04"/>
    <n v="10"/>
    <s v="Activos fijos - Equipo militar y de seguridad"/>
    <s v="EQUIPOS NVG DE LA FUERZA AEREA COLOMBIANA  VF 2019"/>
    <n v="46171626"/>
    <s v="Contratación directa"/>
    <n v="2"/>
    <n v="10"/>
    <n v="1"/>
    <n v="400000000"/>
    <s v="GLOBAL"/>
    <s v="NO SOLICIT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EASTMAN OIL 2380 TURBO"/>
    <n v="15121902"/>
    <s v="Contratación directa"/>
    <n v="1"/>
    <n v="12"/>
    <n v="11266"/>
    <n v="603094816.72304094"/>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HYDRAULIC FLUID,PET ROYCO 756"/>
    <n v="15121902"/>
    <s v="Contratación directa"/>
    <n v="1"/>
    <n v="12"/>
    <n v="8183"/>
    <n v="151978180.78081954"/>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5 (6,6 LB)"/>
    <n v="15121902"/>
    <s v="Contratación directa"/>
    <n v="1"/>
    <n v="12"/>
    <n v="48"/>
    <n v="9262658.8751999177"/>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5 PRESENTACION 400 GRS"/>
    <n v="15121902"/>
    <s v="Contratación directa"/>
    <n v="1"/>
    <n v="12"/>
    <n v="48"/>
    <n v="518429.21809090953"/>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22 (6,6 LB)"/>
    <n v="15121902"/>
    <s v="Contratación directa"/>
    <n v="1"/>
    <n v="12"/>
    <n v="18"/>
    <n v="4210691.9151501702"/>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LYKOTE 33 EXTRE LOW TEMP BEARING GREASE LIGHT (150 GRS O 5.3 oz)"/>
    <n v="15121902"/>
    <s v="Contratación directa"/>
    <n v="1"/>
    <n v="12"/>
    <n v="20"/>
    <n v="1139926.0870646129"/>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ERO SHELL TURBINE OIL 560 (HTS Type II)  ASTO 560"/>
    <n v="15121902"/>
    <s v="Contratación directa"/>
    <n v="1"/>
    <n v="12"/>
    <n v="980"/>
    <n v="36166939.644057952"/>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DOW CORNING 340 HEAT SINK COMPOUND 5.3 X 142 GRS."/>
    <n v="15121902"/>
    <s v="Contratación directa"/>
    <n v="1"/>
    <n v="12"/>
    <n v="1"/>
    <n v="66615.596485776827"/>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 22 X 380 GRS."/>
    <n v="15121902"/>
    <s v="Contratación directa"/>
    <n v="1"/>
    <n v="12"/>
    <n v="1117"/>
    <n v="35597562.81777472"/>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SEMISINTETICA MOLYKOTE PG-75  X 1 KG"/>
    <n v="15121902"/>
    <s v="Contratación directa"/>
    <n v="1"/>
    <n v="12"/>
    <n v="2"/>
    <n v="353968.6334868237"/>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AIRCRAFT AEROSHELL 33 PRESENTACION 400 GRS"/>
    <n v="15121902"/>
    <s v="Contratación directa"/>
    <n v="1"/>
    <n v="12"/>
    <n v="24"/>
    <n v="1042400.8538094359"/>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AIRCRAFT AEROSHELL 7 X 6,6 LBS"/>
    <n v="15121902"/>
    <s v="Contratación directa"/>
    <n v="1"/>
    <n v="12"/>
    <n v="18"/>
    <n v="6564727.2175259553"/>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 AIRCRAFT MOLYCOTE 55 X 150 GRS."/>
    <n v="15121902"/>
    <s v="Contratación directa"/>
    <n v="1"/>
    <n v="12"/>
    <n v="6"/>
    <n v="313519.64330066001"/>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LIKOTE 3402C "/>
    <n v="15121902"/>
    <s v="Contratación directa"/>
    <n v="1"/>
    <n v="12"/>
    <n v="1"/>
    <n v="216633.91977174621"/>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FUEL GREASE   PRESENTACIÓN  1.75 LBS"/>
    <n v="15121902"/>
    <s v="Contratación directa"/>
    <n v="1"/>
    <n v="12"/>
    <n v="10"/>
    <n v="632581.70422893669"/>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BIL GREASE 28  (4,4 LB)"/>
    <n v="15121902"/>
    <s v="Contratación directa"/>
    <n v="1"/>
    <n v="12"/>
    <n v="27"/>
    <n v="1515877.867391743"/>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SKYDROL  500B-4"/>
    <n v="15121902"/>
    <s v="Contratación directa"/>
    <n v="1"/>
    <n v="12"/>
    <n v="579"/>
    <n v="63332646.659764767"/>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NDEROL"/>
    <n v="15121902"/>
    <s v="Contratación directa"/>
    <n v="1"/>
    <n v="12"/>
    <n v="123"/>
    <n v="6787676.2958445549"/>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TING OIL AIR W-100"/>
    <n v="15121902"/>
    <s v="Contratación directa"/>
    <n v="1"/>
    <n v="12"/>
    <n v="2356"/>
    <n v="40241042.940173686"/>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ROYCO 555"/>
    <n v="15121902"/>
    <s v="Contratación directa"/>
    <n v="1"/>
    <n v="12"/>
    <n v="7"/>
    <n v="258708.33051216285"/>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No. 7    14 ONZ."/>
    <n v="15121902"/>
    <s v="Contratación directa"/>
    <n v="1"/>
    <n v="12"/>
    <n v="25"/>
    <n v="1251707.0579677464"/>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No. 33    6 ONZ."/>
    <n v="15121902"/>
    <s v="Contratación directa"/>
    <n v="1"/>
    <n v="12"/>
    <n v="15"/>
    <n v="692269.27868019277"/>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ING  OIL, AIR   W100"/>
    <n v="15121902"/>
    <s v="Contratación directa"/>
    <n v="1"/>
    <n v="12"/>
    <n v="400"/>
    <n v="7247776.8976525189"/>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ING  OIL, AIR   W120"/>
    <n v="15121902"/>
    <s v="Contratación directa"/>
    <n v="1"/>
    <n v="12"/>
    <n v="30"/>
    <n v="3297472.0260459529"/>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ING  OIL, ENG  10W40"/>
    <n v="15121902"/>
    <s v="Contratación directa"/>
    <n v="1"/>
    <n v="12"/>
    <n v="78"/>
    <n v="2728947.8793977392"/>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MOBIL JET OIL 254"/>
    <n v="15121902"/>
    <s v="Contratación directa"/>
    <n v="1"/>
    <n v="12"/>
    <n v="218"/>
    <n v="11205329.546156738"/>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No. 6   (6,6 LBS)"/>
    <n v="15121902"/>
    <s v="Contratación directa"/>
    <n v="1"/>
    <n v="12"/>
    <n v="14"/>
    <n v="2128235.0765275978"/>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ROYCO 363  X  (GL= 3,78 LT)"/>
    <n v="15121902"/>
    <s v="Contratación directa"/>
    <n v="1"/>
    <n v="12"/>
    <n v="14"/>
    <n v="1284401.9927229658"/>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TING OIL,GENERAL PURPOSE"/>
    <n v="15121902"/>
    <s v="Contratación directa"/>
    <n v="1"/>
    <n v="12"/>
    <n v="35"/>
    <n v="1535089.8054182411"/>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 LUBRICANT "/>
    <n v="15121902"/>
    <s v="Contratación directa"/>
    <n v="1"/>
    <n v="12"/>
    <n v="1"/>
    <n v="101362.29161275801"/>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EROSHELL 17"/>
    <n v="15121902"/>
    <s v="Contratación directa"/>
    <n v="1"/>
    <n v="12"/>
    <n v="6"/>
    <n v="2306711.5826322911"/>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 GRAFITO SAE-AMS-2518"/>
    <n v="15121902"/>
    <s v="Contratación directa"/>
    <n v="1"/>
    <n v="12"/>
    <n v="2"/>
    <n v="244878.93268171564"/>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ROYCO 885 X GLN"/>
    <n v="15121902"/>
    <s v="Contratación directa"/>
    <n v="1"/>
    <n v="12"/>
    <n v="1"/>
    <n v="213782.77224215498"/>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EASE,PLUG VALVE"/>
    <n v="15121902"/>
    <s v="Contratación directa"/>
    <n v="1"/>
    <n v="12"/>
    <n v="34"/>
    <n v="2150777.7943783845"/>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ISOFLEX LDS 18 Especial A Grease"/>
    <n v="15121902"/>
    <s v="Contratación directa"/>
    <n v="1"/>
    <n v="12"/>
    <n v="2"/>
    <n v="191160.11567558517"/>
    <s v="GLOBAL"/>
    <s v="SI APROBADAS"/>
  </r>
  <r>
    <x v="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OKS 251/400ML    SPRAY ANTISEIZE"/>
    <n v="15121902"/>
    <s v="Contratación directa"/>
    <n v="1"/>
    <n v="12"/>
    <n v="2"/>
    <n v="124491.22671261971"/>
    <s v="GLOBAL"/>
    <s v="SI APROBADAS"/>
  </r>
  <r>
    <x v="0"/>
    <s v="02-02-01-002-007"/>
    <n v="10"/>
    <s v="Materiales y suministros - Artículos textiles (excepto prendas de vestir)"/>
    <s v="CORDON ROMPEDOR DE 80 LB (ROLLO 500 MTS)"/>
    <n v="31151500"/>
    <s v="Contratación directa"/>
    <n v="2"/>
    <n v="10"/>
    <n v="32"/>
    <n v="6336000"/>
    <s v="METRO"/>
    <s v="NO SOLICITADAS"/>
  </r>
  <r>
    <x v="0"/>
    <s v="02-02-01-002-007"/>
    <n v="10"/>
    <s v="Materiales y suministros - Artículos textiles (excepto prendas de vestir)"/>
    <s v="CORDON ROJO APLANADO TIPO 100  (ROLLO YD IIA MANGUITO DIAMETRO  3/16'')"/>
    <n v="31151500"/>
    <s v="Contratación directa"/>
    <n v="2"/>
    <n v="10"/>
    <n v="20"/>
    <n v="3630000"/>
    <s v="METRO"/>
    <s v="NO SOLICITADAS"/>
  </r>
  <r>
    <x v="0"/>
    <s v="02-02-01-002-007"/>
    <n v="10"/>
    <s v="Materiales y suministros - Artículos textiles (excepto prendas de vestir)"/>
    <s v="CALBE DE TACK NEGRO DE RESISTENCIA 80-90 LB (225 MTS)"/>
    <n v="31151500"/>
    <s v="Contratación directa"/>
    <n v="2"/>
    <n v="10"/>
    <n v="10"/>
    <n v="759000"/>
    <s v="METRO"/>
    <s v="NO SOLICITADAS"/>
  </r>
  <r>
    <x v="0"/>
    <s v="02-02-01-002-007"/>
    <n v="10"/>
    <s v="Materiales y suministros - Artículos textiles (excepto prendas de vestir)"/>
    <s v="CORDON SPECTRA 1000-RESISTENCIA 725 LB"/>
    <n v="31151500"/>
    <s v="Contratación directa"/>
    <n v="2"/>
    <n v="10"/>
    <n v="10"/>
    <n v="14850000"/>
    <s v="METRO"/>
    <s v="NO SOLICITADAS"/>
  </r>
  <r>
    <x v="0"/>
    <s v="02-02-01-002-007"/>
    <n v="10"/>
    <s v="Materiales y suministros - Artículos textiles (excepto prendas de vestir)"/>
    <s v="CORDON NYLON TIPO III 550 LBS"/>
    <n v="31151500"/>
    <s v="Contratación directa"/>
    <n v="2"/>
    <n v="10"/>
    <n v="20"/>
    <n v="8250000"/>
    <s v="METRO"/>
    <s v="NO SOLICITADAS"/>
  </r>
  <r>
    <x v="0"/>
    <s v="02-02-01-002-007"/>
    <n v="10"/>
    <s v="Materiales y suministros - Artículos textiles (excepto prendas de vestir)"/>
    <s v="CINTA DE 1/2'' RESISTENCIA DE 1000 LB 455 KGR"/>
    <n v="31151500"/>
    <s v="Contratación directa"/>
    <n v="2"/>
    <n v="10"/>
    <n v="3"/>
    <n v="5702400"/>
    <s v="METRO"/>
    <s v="NO SOLICITADAS"/>
  </r>
  <r>
    <x v="0"/>
    <s v="02-02-01-003-006-02"/>
    <n v="10"/>
    <s v="Materiales y suministros - Otros productos de caucho"/>
    <s v="ELASTICOS O GOMAS DE RETENCION 2''X3/8'' (BOLSA 455 GR)"/>
    <n v="31201603"/>
    <s v="Contratación directa"/>
    <n v="2"/>
    <n v="10"/>
    <n v="32"/>
    <n v="1584000"/>
    <s v="UNIDAD"/>
    <s v="NO SOLICITADAS"/>
  </r>
  <r>
    <x v="0"/>
    <s v="02-02-01-003-006-02"/>
    <n v="10"/>
    <s v="Materiales y suministros - Otros productos de caucho"/>
    <s v="ELASTICOS O GOMAS DE RETENCION 1 1/4''X 3/8'' (BOLSA 500 GR)"/>
    <n v="31201603"/>
    <s v="Contratación directa"/>
    <n v="2"/>
    <n v="10"/>
    <n v="32"/>
    <n v="1584000"/>
    <s v="UNIDAD"/>
    <s v="NO SOLICITADAS"/>
  </r>
  <r>
    <x v="0"/>
    <s v="02-02-01-002-007"/>
    <n v="10"/>
    <s v="Materiales y suministros - Artículos textiles (excepto prendas de vestir)"/>
    <s v="ALA BORDADA FUERZA AEREA ESPECIALIDAD"/>
    <n v="53102500"/>
    <s v="Contratación directa"/>
    <n v="2"/>
    <n v="5"/>
    <n v="300"/>
    <n v="19500000"/>
    <s v="UNIDAD"/>
    <s v="NO SOLICITADAS"/>
  </r>
  <r>
    <x v="0"/>
    <s v="02-02-01-004-002"/>
    <n v="10"/>
    <s v="Materiales y suministros - Productos metálicos elaborados (excepto maquinaria y equipo)"/>
    <s v="BASTON DE MANDO"/>
    <n v="53102502"/>
    <s v="Contratación directa"/>
    <n v="2"/>
    <n v="5"/>
    <n v="10"/>
    <n v="43000000"/>
    <s v="UNIDAD"/>
    <s v="NO SOLICITADAS"/>
  </r>
  <r>
    <x v="0"/>
    <s v="02-02-01-002-008"/>
    <n v="10"/>
    <s v="Materiales y suministros - Dotación (prendas de vestir y calzado)"/>
    <s v="BOTAS DE COMBATE MEDIA CAÑA"/>
    <n v="46181612"/>
    <s v="Contratación directa"/>
    <n v="2"/>
    <n v="5"/>
    <n v="400"/>
    <n v="280000000"/>
    <s v="UNIDAD"/>
    <s v="NO SOLICITADAS"/>
  </r>
  <r>
    <x v="0"/>
    <s v="02-02-01-004-002"/>
    <n v="10"/>
    <s v="Materiales y suministros - Productos metálicos elaborados (excepto maquinaria y equipo)"/>
    <s v="DAGAS PARA CADETE "/>
    <n v="54000000"/>
    <s v="Contratación directa"/>
    <n v="2"/>
    <n v="5"/>
    <n v="5"/>
    <n v="10700000"/>
    <s v="UNIDAD"/>
    <s v="NO SOLICITADAS"/>
  </r>
  <r>
    <x v="0"/>
    <s v="02-02-01-002-007"/>
    <n v="10"/>
    <s v="Materiales y suministros - Artículos textiles (excepto prendas de vestir)"/>
    <s v="DISTINTIVO ESCUDO BORDADO PARA GORRA OFICIAL (POMPON)"/>
    <n v="53102500"/>
    <s v="Contratación directa"/>
    <n v="2"/>
    <n v="5"/>
    <n v="190"/>
    <n v="13300000"/>
    <s v="UNIDAD"/>
    <s v="NO SOLICITADAS"/>
  </r>
  <r>
    <x v="0"/>
    <s v="02-02-01-002-007"/>
    <n v="10"/>
    <s v="Materiales y suministros - Artículos textiles (excepto prendas de vestir)"/>
    <s v="DISTINTIVO ESCUDO BORDADO PARA GORRA SUBOFICIAL (POMPON)"/>
    <n v="53102500"/>
    <s v="Contratación directa"/>
    <n v="2"/>
    <n v="5"/>
    <n v="190"/>
    <n v="13300000"/>
    <s v="UNIDAD"/>
    <s v="NO SOLICITADAS"/>
  </r>
  <r>
    <x v="0"/>
    <s v="02-02-01-002-007"/>
    <n v="10"/>
    <s v="Materiales y suministros - Artículos textiles (excepto prendas de vestir)"/>
    <s v="DRAGONA PARA ESPADA"/>
    <n v="53102500"/>
    <s v="Contratación directa"/>
    <n v="2"/>
    <n v="5"/>
    <n v="161"/>
    <n v="43470000"/>
    <s v="UNIDAD"/>
    <s v="NO SOLICITADAS"/>
  </r>
  <r>
    <x v="0"/>
    <s v="02-02-01-004-002"/>
    <n v="10"/>
    <s v="Materiales y suministros - Productos metálicos elaborados (excepto maquinaria y equipo)"/>
    <s v="ESPADA PARA GENERALES"/>
    <n v="54000000"/>
    <s v="Contratación directa"/>
    <n v="2"/>
    <n v="5"/>
    <n v="6"/>
    <n v="84000000"/>
    <s v="UNIDAD"/>
    <s v="NO SOLICITADAS"/>
  </r>
  <r>
    <x v="0"/>
    <s v="02-02-01-004-002"/>
    <n v="10"/>
    <s v="Materiales y suministros - Productos metálicos elaborados (excepto maquinaria y equipo)"/>
    <s v="ESPADA PARA OFICIALES "/>
    <n v="54000000"/>
    <s v="Contratación directa"/>
    <n v="2"/>
    <n v="5"/>
    <n v="100"/>
    <n v="260000000"/>
    <s v="UNIDAD"/>
    <s v="NO SOLICITADAS"/>
  </r>
  <r>
    <x v="0"/>
    <s v="02-02-01-004-002"/>
    <n v="10"/>
    <s v="Materiales y suministros - Productos metálicos elaborados (excepto maquinaria y equipo)"/>
    <s v="ESPADA PARA SUBOFICIALES "/>
    <n v="54000000"/>
    <s v="Contratación directa"/>
    <n v="2"/>
    <n v="5"/>
    <n v="30"/>
    <n v="72000000"/>
    <s v="UNIDAD"/>
    <s v="NO SOLICITADAS"/>
  </r>
  <r>
    <x v="0"/>
    <s v="02-02-01-002-008"/>
    <n v="10"/>
    <s v="Materiales y suministros - Dotación (prendas de vestir y calzado)"/>
    <s v="GORRA AZUL MEDIANOCHE OFICIAL SUBALTERNO- SUBOFICIAL"/>
    <n v="53102701"/>
    <s v="Contratación directa"/>
    <n v="2"/>
    <n v="5"/>
    <n v="100"/>
    <n v="28500000"/>
    <s v="UNIDAD"/>
    <s v="NO SOLICITADAS"/>
  </r>
  <r>
    <x v="0"/>
    <s v="02-02-01-002-008"/>
    <n v="10"/>
    <s v="Materiales y suministros - Dotación (prendas de vestir y calzado)"/>
    <s v="GORRA AZUL OFICIAL SUBALTERNO- SUBOFICIAL"/>
    <n v="53102701"/>
    <s v="Contratación directa"/>
    <n v="2"/>
    <n v="5"/>
    <n v="200"/>
    <n v="54000000"/>
    <s v="UNIDAD"/>
    <s v="NO SOLICITADAS"/>
  </r>
  <r>
    <x v="0"/>
    <s v="02-02-01-002-008"/>
    <n v="10"/>
    <s v="Materiales y suministros - Dotación (prendas de vestir y calzado)"/>
    <s v="GORRA AZUL OFICIAL SUPERIOR"/>
    <n v="53102701"/>
    <s v="Contratación directa"/>
    <n v="2"/>
    <n v="5"/>
    <n v="20"/>
    <n v="7900000"/>
    <s v="UNIDAD"/>
    <s v="NO SOLICITADAS"/>
  </r>
  <r>
    <x v="0"/>
    <s v="02-02-01-002-008"/>
    <n v="10"/>
    <s v="Materiales y suministros - Dotación (prendas de vestir y calzado)"/>
    <s v="OVEROLES DE VUELO"/>
    <n v="53102500"/>
    <s v="Contratación directa"/>
    <n v="2"/>
    <n v="5"/>
    <n v="80"/>
    <n v="58400000"/>
    <s v="UNIDAD"/>
    <s v="NO SOLICITADAS"/>
  </r>
  <r>
    <x v="0"/>
    <s v="02-02-01-002-007"/>
    <n v="10"/>
    <s v="Materiales y suministros - Artículos textiles (excepto prendas de vestir)"/>
    <s v="PALA BORDADA GRANDE OFICIALES - HOMBRE"/>
    <n v="53102500"/>
    <s v="Contratación directa"/>
    <n v="2"/>
    <n v="5"/>
    <n v="180"/>
    <n v="18000000"/>
    <s v="UNIDAD"/>
    <s v="NO SOLICITADAS"/>
  </r>
  <r>
    <x v="0"/>
    <s v="02-02-01-002-007"/>
    <n v="10"/>
    <s v="Materiales y suministros - Artículos textiles (excepto prendas de vestir)"/>
    <s v="PALAS PARA OFICIAL PERSONAL FEMENINO"/>
    <n v="53102500"/>
    <s v="Contratación directa"/>
    <n v="2"/>
    <n v="5"/>
    <n v="100"/>
    <n v="10000000"/>
    <s v="UNIDAD"/>
    <s v="NO SOLICITADAS"/>
  </r>
  <r>
    <x v="0"/>
    <s v="02-02-01-002-007"/>
    <n v="10"/>
    <s v="Materiales y suministros - Artículos textiles (excepto prendas de vestir)"/>
    <s v="PARCHE ALAMAR DORADOS"/>
    <n v="53102701"/>
    <s v="Contratación directa"/>
    <n v="2"/>
    <n v="5"/>
    <n v="20"/>
    <n v="2700000"/>
    <s v="UNIDAD"/>
    <s v="NO SOLICITADAS"/>
  </r>
  <r>
    <x v="0"/>
    <s v="02-02-01-002-007"/>
    <n v="10"/>
    <s v="Materiales y suministros - Artículos textiles (excepto prendas de vestir)"/>
    <s v="TIRO PARA ESPADA "/>
    <n v="53102500"/>
    <s v="Contratación directa"/>
    <n v="2"/>
    <n v="5"/>
    <n v="100"/>
    <n v="1630300"/>
    <s v="UNIDAD"/>
    <s v="NO SOLICITADAS"/>
  </r>
  <r>
    <x v="0"/>
    <s v="02-02-01-004-009-06"/>
    <n v="10"/>
    <s v="Materiales y suministros - Aeronaves y naves espaciales, y sus partes y piezas"/>
    <s v="ADQUISICIÓN DE REPUESTOS PARA LAS AERONAVES DE LA FUERZA AÉREA COLOMBIANA"/>
    <s v="25202200 25202300_x000a_25202400 25202500_x000a_25202600 25202700"/>
    <s v="Contratación directa"/>
    <n v="1"/>
    <n v="12"/>
    <n v="1"/>
    <n v="800000000"/>
    <s v="GLOBAL"/>
    <s v="SI APROBADAS"/>
  </r>
  <r>
    <x v="0"/>
    <s v="02-02-01-004-009-06"/>
    <n v="10"/>
    <s v="Materiales y suministros - Aeronaves y naves espaciales, y sus partes y piezas"/>
    <s v="ADQUISICION REPUESTOS AERONAUTICOS DE LA AERONAVE B-767"/>
    <s v="25202200 25202300_x000a_25202400 25202500_x000a_25202600 25202700"/>
    <s v="Contratación directa"/>
    <n v="1"/>
    <n v="12"/>
    <n v="1"/>
    <n v="484480000"/>
    <s v="GLOBAL"/>
    <s v="SI APROBADAS"/>
  </r>
  <r>
    <x v="0"/>
    <s v="02-02-01-004-009-06"/>
    <n v="10"/>
    <s v="Materiales y suministros - Aeronaves y naves espaciales, y sus partes y piezas"/>
    <s v="REPUESTOS SOPORTE LOGISTICO SISTEMAS HMD ARPIA IV PARA LA FAC"/>
    <n v="46101800"/>
    <s v="Contratación directa"/>
    <n v="1"/>
    <n v="12"/>
    <n v="1"/>
    <n v="102400000"/>
    <s v="GLOBAL"/>
    <s v="SI APROBADAS"/>
  </r>
  <r>
    <x v="0"/>
    <s v="02-02-01-004-009-06"/>
    <n v="10"/>
    <s v="Materiales y suministros - Aeronaves y naves espaciales, y sus partes y piezas"/>
    <s v="ADQUISICION REPUESTOS TARGO KFIR PARA LA FAC"/>
    <n v="46101800"/>
    <s v="Contratación directa"/>
    <n v="1"/>
    <n v="12"/>
    <n v="1"/>
    <n v="498662400"/>
    <s v="GLOBAL"/>
    <s v="SI APROBADAS"/>
  </r>
  <r>
    <x v="0"/>
    <s v="02-02-02-008-007-01-5"/>
    <n v="10"/>
    <s v="Adquisición de servicios - Servicios de mantenimiento y reparación de otra maquinaria y otro equipo"/>
    <s v="MANTENIMIENTO SISTEMAS HMD ARPIA PARA LA FAC"/>
    <n v="78181800"/>
    <s v="Contratación directa"/>
    <n v="1"/>
    <n v="12"/>
    <n v="1"/>
    <n v="363308800"/>
    <s v="GLOBAL"/>
    <s v="SI APROBADAS"/>
  </r>
  <r>
    <x v="0"/>
    <s v="02-02-01-004-007-04"/>
    <n v="10"/>
    <s v="Materiales y suministros - Partes y piezas de los productos de las clases 4721 a 4733 y 4822"/>
    <s v="ADQUISICIÓN REPUESTOS TPS 78-"/>
    <n v="32131000"/>
    <s v="Contratación directa"/>
    <n v="1"/>
    <n v="10"/>
    <n v="1"/>
    <n v="649305069"/>
    <s v="GLOBAL"/>
    <s v="SI APROBADAS"/>
  </r>
  <r>
    <x v="0"/>
    <s v="02-02-01-004-007-04"/>
    <n v="10"/>
    <s v="Materiales y suministros - Partes y piezas de los productos de las clases 4721 a 4733 y 4822"/>
    <s v="REPUESTOS LUCES DE PISTA-"/>
    <n v="39111800"/>
    <s v="Contratación directa"/>
    <n v="1"/>
    <n v="10"/>
    <n v="1"/>
    <n v="268083072"/>
    <s v="GLOBAL"/>
    <s v="SI APROBADAS"/>
  </r>
  <r>
    <x v="0"/>
    <s v="02-01-01-004-005-02"/>
    <n v="10"/>
    <s v="Activos fijos - Maquinaria de informática y sus partes, piezas y accesorios"/>
    <s v="COMPUTADOR ESCRITORIO"/>
    <n v="43211507"/>
    <s v="Contratación directa"/>
    <n v="2"/>
    <n v="12"/>
    <n v="50"/>
    <n v="286200000"/>
    <s v="UNIDAD"/>
    <s v="NO SOLICITADAS"/>
  </r>
  <r>
    <x v="0"/>
    <s v="02-01-01-004-005-02"/>
    <n v="10"/>
    <s v="Activos fijos - Maquinaria de informática y sus partes, piezas y accesorios"/>
    <s v="COMPUTADOR PORTATIL"/>
    <n v="43211508"/>
    <s v="Contratación directa"/>
    <n v="2"/>
    <n v="12"/>
    <n v="10"/>
    <n v="60000000"/>
    <s v="UNIDAD"/>
    <s v="NO SOLICITADAS"/>
  </r>
  <r>
    <x v="0"/>
    <s v="02-01-01-004-005-02"/>
    <n v="10"/>
    <s v="Activos fijos - Maquinaria de informática y sus partes, piezas y accesorios"/>
    <s v="WORKSTATION"/>
    <n v="43211502"/>
    <s v="Contratación directa"/>
    <n v="2"/>
    <n v="12"/>
    <n v="5"/>
    <n v="185640000"/>
    <s v="UNIDAD"/>
    <s v="NO SOLICITADAS"/>
  </r>
  <r>
    <x v="0"/>
    <s v="02-02-01-004-007-08"/>
    <n v="10"/>
    <s v="Materiales y suministros - Paquetes de software"/>
    <s v="ACTUALIZACIÓN LICENCIA DE SOFTWARE LABVIEW"/>
    <n v="81112501"/>
    <s v="Contratación directa"/>
    <n v="2"/>
    <n v="10"/>
    <n v="1"/>
    <n v="100000000"/>
    <s v="UNIDAD"/>
    <s v="NO SOLICITADAS"/>
  </r>
  <r>
    <x v="0"/>
    <s v="02-02-01-004-007-08"/>
    <n v="10"/>
    <s v="Materiales y suministros - Paquetes de software"/>
    <s v="ACTUALIZACIÓN LICENCIAS SOFTWARE GEOMAGIC CONTROL Y DESIGN"/>
    <n v="81112501"/>
    <s v="Contratación directa"/>
    <n v="2"/>
    <n v="10"/>
    <n v="1"/>
    <n v="40000000"/>
    <s v="UNIDAD"/>
    <s v="NO SOLICITADAS"/>
  </r>
  <r>
    <x v="0"/>
    <s v="02-02-02-008-007-01-4"/>
    <n v="10"/>
    <s v="Adquisición de servicios - Servicios de mantenimiento y reparación de maquinaria y equipo de transporte"/>
    <s v="SERVICIOS DE MANTENIMIENTO Y REPARACION DE MATERIAL PARA LAS AERONAVES DE LA FUERZA AEREA COLOMBIANA"/>
    <n v="78181800"/>
    <s v="Contratación directa"/>
    <n v="1"/>
    <n v="5"/>
    <n v="1"/>
    <n v="1072000000"/>
    <s v="GLOBAL"/>
    <s v="SI APROBADAS"/>
  </r>
  <r>
    <x v="0"/>
    <s v="02-02-01-004-007-04"/>
    <n v="10"/>
    <s v="Materiales y suministros - Partes y piezas de los productos de las clases 4721 a 4733 y 4822"/>
    <s v="MANTENIMIENTO REPARABLES TPS 70 PLAN COLOMBIA RADARES"/>
    <n v="32131000"/>
    <s v="Contratación directa"/>
    <n v="1"/>
    <n v="10"/>
    <n v="1"/>
    <n v="1897500000"/>
    <s v="UNIDAD"/>
    <s v="SI APROBADAS"/>
  </r>
  <r>
    <x v="0"/>
    <s v="02-02-01-004-007-04"/>
    <n v="10"/>
    <s v="Materiales y suministros - Partes y piezas de los productos de las clases 4721 a 4733 y 4822"/>
    <s v="ADQUISICIÓN REPUESTOS TPS 70- PLAN COLOMBIA RADARES"/>
    <n v="32131000"/>
    <s v="Contratación directa"/>
    <n v="1"/>
    <n v="10"/>
    <n v="1"/>
    <n v="4623875840"/>
    <s v="GLOBAL"/>
    <s v="SI APROBADAS"/>
  </r>
  <r>
    <x v="0"/>
    <s v="02-01-01-004-003-09"/>
    <n v="10"/>
    <s v="Activos fijos - Otras máquinas para usos generales y sus partes y piezas"/>
    <s v="HEAT EXCHARGER"/>
    <n v="40101701"/>
    <s v="Contratación directa"/>
    <n v="2"/>
    <n v="10"/>
    <n v="2"/>
    <n v="448500000"/>
    <s v="UNIDAD"/>
    <s v="NO SOLICITADAS"/>
  </r>
  <r>
    <x v="0"/>
    <s v="02-01-01-004-008-01"/>
    <n v="10"/>
    <s v="Activos fijos - Aparatos médicos y quirúrgicos y aparatos ortésicos y protésicos"/>
    <s v="Repuestos Lifeport"/>
    <n v="42171601"/>
    <s v="Mínima cuantía"/>
    <n v="0"/>
    <n v="0"/>
    <n v="1"/>
    <n v="32000000"/>
    <s v="GLOBAL"/>
    <s v=""/>
  </r>
  <r>
    <x v="0"/>
    <s v="02-02-01-004-008-02"/>
    <n v="10"/>
    <s v="Materiales y suministros - Instrumentos y aparatos de medición, verificación, análisis, de navegación y para otros fines (excepto instrumentos ópticos); instrumentos de control de procesos industriales, sus partes, piezas y accesorios"/>
    <s v="Radiosondas"/>
    <n v="41114404"/>
    <s v="Solicitud de información a los Proveedores"/>
    <n v="0"/>
    <n v="0"/>
    <n v="100"/>
    <n v="71000000"/>
    <s v="UNIDAD"/>
    <s v=""/>
  </r>
  <r>
    <x v="0"/>
    <s v="02-02-01-004-008-02"/>
    <n v="10"/>
    <s v="Materiales y suministros - Instrumentos y aparatos de medición, verificación, análisis, de navegación y para otros fines (excepto instrumentos ópticos); instrumentos de control de procesos industriales, sus partes, piezas y accesorios"/>
    <s v="Globos Meteorologicos"/>
    <n v="41114404"/>
    <s v="Selección abreviada menor cuantía"/>
    <n v="0"/>
    <n v="0"/>
    <n v="200"/>
    <n v="11600000"/>
    <s v="UNIDAD"/>
    <s v=""/>
  </r>
  <r>
    <x v="0"/>
    <s v="02-02-02-008-004-03"/>
    <n v="10"/>
    <s v="Adquisición de servicios - Servicios de contenidos en línea (on-line)"/>
    <s v="Flight Planning Services+Jmc Services + 100  Mobile Fd Licenses"/>
    <n v="55111601"/>
    <s v="Licitación pública"/>
    <n v="0"/>
    <n v="0"/>
    <n v="1"/>
    <n v="1190700000"/>
    <s v="GLOBAL"/>
    <s v=""/>
  </r>
  <r>
    <x v="0"/>
    <s v="02-02-01-002-008"/>
    <n v="10"/>
    <s v="Materiales y suministros - Dotación (prendas de vestir y calzado)"/>
    <s v="GAFAS DE SEGURIDAD LENTE CLARO CON FILTRO UV "/>
    <n v="46181804"/>
    <s v="Contratación directa"/>
    <n v="1"/>
    <n v="11"/>
    <n v="800"/>
    <n v="28000000"/>
    <s v="UNIDAD"/>
    <s v="NO SOLICITADAS"/>
  </r>
  <r>
    <x v="0"/>
    <s v="02-02-01-002-008"/>
    <n v="10"/>
    <s v="Materiales y suministros - Dotación (prendas de vestir y calzado)"/>
    <s v="GAFAS DE SEGURIDAD OSCURAS CON PROTECCION SOLAR UV"/>
    <n v="46181804"/>
    <s v="Contratación directa"/>
    <n v="1"/>
    <n v="11"/>
    <n v="900"/>
    <n v="33300000"/>
    <s v="UNIDAD"/>
    <s v="NO SOLICITADAS"/>
  </r>
  <r>
    <x v="0"/>
    <s v="02-02-01-002-008"/>
    <n v="10"/>
    <s v="Materiales y suministros - Dotación (prendas de vestir y calzado)"/>
    <s v="CARETA PARA GUADAÑAR O ESMERILAR"/>
    <n v="46181703"/>
    <s v="Contratación directa"/>
    <n v="1"/>
    <n v="11"/>
    <n v="204"/>
    <n v="8568000"/>
    <s v="UNIDAD"/>
    <s v="NO SOLICITADAS"/>
  </r>
  <r>
    <x v="0"/>
    <s v="02-02-01-002-008"/>
    <n v="10"/>
    <s v="Materiales y suministros - Dotación (prendas de vestir y calzado)"/>
    <s v="TAPA OIDO DE INSERCION EN SILICONA  27 DB DE NRR"/>
    <n v="46181902"/>
    <s v="Contratación directa"/>
    <n v="1"/>
    <n v="11"/>
    <n v="500"/>
    <n v="3250000"/>
    <s v="UNIDAD"/>
    <s v="NO SOLICITADAS"/>
  </r>
  <r>
    <x v="0"/>
    <s v="02-02-01-002-008"/>
    <n v="10"/>
    <s v="Materiales y suministros - Dotación (prendas de vestir y calzado)"/>
    <s v="TAPA OIDOS DE DIADEMA DIELECTRICO 30 DB DE NRR"/>
    <n v="46181902"/>
    <s v="Contratación directa"/>
    <n v="1"/>
    <n v="11"/>
    <n v="400"/>
    <n v="56000000"/>
    <s v="UNIDAD"/>
    <s v="NO SOLICITADAS"/>
  </r>
  <r>
    <x v="0"/>
    <s v="02-02-01-002-008"/>
    <n v="10"/>
    <s v="Materiales y suministros - Dotación (prendas de vestir y calzado)"/>
    <s v="TAPA OIDO INSERCION ESPUMA 33 DB DE NRR CAJA X 200"/>
    <n v="46181902"/>
    <s v="Contratación directa"/>
    <n v="1"/>
    <n v="11"/>
    <n v="250"/>
    <n v="25907250"/>
    <s v="UNIDAD"/>
    <s v="NO SOLICITADAS"/>
  </r>
  <r>
    <x v="0"/>
    <s v="02-02-01-003-006-09"/>
    <n v="10"/>
    <s v="Materiales y suministros - Otros productos plásticos"/>
    <s v="RESPIRADOR MEDIA CARA (TODA LA SERIE 6100DD - 6200DD-6300DD-6100-6200-6300)"/>
    <n v="46182002"/>
    <s v="Contratación directa"/>
    <n v="1"/>
    <n v="11"/>
    <n v="60"/>
    <n v="4800000"/>
    <s v="UNIDAD"/>
    <s v="NO SOLICITADAS"/>
  </r>
  <r>
    <x v="0"/>
    <s v="02-02-01-003-006-09"/>
    <n v="10"/>
    <s v="Materiales y suministros - Otros productos plásticos"/>
    <s v="RESPIRADOR FULL FACE 6700 / 6800 / 6900"/>
    <n v="46182002"/>
    <s v="Contratación directa"/>
    <n v="1"/>
    <n v="11"/>
    <n v="30"/>
    <n v="19500000"/>
    <s v="UNIDAD"/>
    <s v="NO SOLICITADAS"/>
  </r>
  <r>
    <x v="0"/>
    <s v="02-02-01-003-006-09"/>
    <n v="10"/>
    <s v="Materiales y suministros - Otros productos plásticos"/>
    <s v="RESPIRADORES DESCARTABLES PARA SOLDADURAS Respirador 8512, con Válvula de Exhalación, N95 CAJA X 10"/>
    <n v="46182002"/>
    <s v="Contratación directa"/>
    <n v="1"/>
    <n v="11"/>
    <n v="25"/>
    <n v="7383525"/>
    <s v="UNIDAD"/>
    <s v="NO SOLICITADAS"/>
  </r>
  <r>
    <x v="0"/>
    <s v="02-02-01-003-006-09"/>
    <n v="10"/>
    <s v="Materiales y suministros - Otros productos plásticos"/>
    <s v="ADAPTADOR PARA COMBINAR LOS CARTUCHOS DE LA SERIE 6000 CON FILTROS DE LA SERIE 2000 Y FILTRO 7093 Y 7093C. CAJA X10"/>
    <n v="46182002"/>
    <s v="Contratación directa"/>
    <n v="1"/>
    <n v="11"/>
    <n v="20"/>
    <n v="2300000"/>
    <s v="UNIDAD"/>
    <s v="NO SOLICITADAS"/>
  </r>
  <r>
    <x v="0"/>
    <s v="02-02-01-003-006-09"/>
    <n v="10"/>
    <s v="Materiales y suministros - Otros productos plásticos"/>
    <s v="CARTUCHO UNIVERSAL  MULTIGASES Y VAPORES."/>
    <n v="46182005"/>
    <s v="Contratación directa"/>
    <n v="1"/>
    <n v="11"/>
    <n v="120"/>
    <n v="6380880"/>
    <s v="UNIDAD"/>
    <s v="NO SOLICITADAS"/>
  </r>
  <r>
    <x v="0"/>
    <s v="02-02-01-002-008"/>
    <n v="10"/>
    <s v="Materiales y suministros - Dotación (prendas de vestir y calzado)"/>
    <s v="OVEROL DESECHABLE PARA PINTURA"/>
    <n v="46181503"/>
    <s v="Contratación directa"/>
    <n v="1"/>
    <n v="11"/>
    <n v="120"/>
    <n v="2763480"/>
    <s v="UNIDAD"/>
    <s v="NO SOLICITADAS"/>
  </r>
  <r>
    <x v="0"/>
    <s v="02-02-01-002-008"/>
    <n v="10"/>
    <s v="Materiales y suministros - Dotación (prendas de vestir y calzado)"/>
    <s v="TRAJE ANTIFLUIDOS CONTRA QUIMICOS"/>
    <n v="46181503"/>
    <s v="Contratación directa"/>
    <n v="1"/>
    <n v="11"/>
    <n v="60"/>
    <n v="6217740"/>
    <s v="UNIDAD"/>
    <s v="NO SOLICITADAS"/>
  </r>
  <r>
    <x v="0"/>
    <s v="02-02-01-002-008"/>
    <n v="10"/>
    <s v="Materiales y suministros - Dotación (prendas de vestir y calzado)"/>
    <s v="CHAQUETA TERMICA CUARTO FRIO"/>
    <n v="46181529"/>
    <s v="Contratación directa"/>
    <n v="1"/>
    <n v="11"/>
    <n v="40"/>
    <n v="4700120"/>
    <s v="UNIDAD"/>
    <s v="NO SOLICITADAS"/>
  </r>
  <r>
    <x v="0"/>
    <s v="02-02-01-002-008"/>
    <n v="10"/>
    <s v="Materiales y suministros - Dotación (prendas de vestir y calzado)"/>
    <s v="CHAQUETA TERMICA AZUL CON REFLECTIVO PARA RAMPA"/>
    <n v="46181529"/>
    <s v="Contratación directa"/>
    <n v="1"/>
    <n v="11"/>
    <n v="30"/>
    <n v="6005280"/>
    <s v="UNIDAD"/>
    <s v="NO SOLICITADAS"/>
  </r>
  <r>
    <x v="0"/>
    <s v="02-02-01-002-008"/>
    <n v="10"/>
    <s v="Materiales y suministros - Dotación (prendas de vestir y calzado)"/>
    <s v="ARMADURA PROTECTORA PARA MOTOCICLISTA"/>
    <n v="46181551"/>
    <s v="Contratación directa"/>
    <n v="1"/>
    <n v="11"/>
    <n v="40"/>
    <n v="21877160"/>
    <s v="UNIDAD"/>
    <s v="NO SOLICITADAS"/>
  </r>
  <r>
    <x v="0"/>
    <s v="02-02-01-002-008"/>
    <n v="10"/>
    <s v="Materiales y suministros - Dotación (prendas de vestir y calzado)"/>
    <s v="CASCO PARA MOTOCICLISTAS COLOR NEGRO ABATIBLE"/>
    <n v="46181705"/>
    <s v="Contratación directa"/>
    <n v="1"/>
    <n v="11"/>
    <n v="50"/>
    <n v="23028550"/>
    <s v="UNIDAD"/>
    <s v="NO SOLICITADAS"/>
  </r>
  <r>
    <x v="0"/>
    <s v="02-02-01-002-008"/>
    <n v="10"/>
    <s v="Materiales y suministros - Dotación (prendas de vestir y calzado)"/>
    <s v="CHALECO REFLECTIVO PARA RAMPA"/>
    <n v="46181528"/>
    <s v="Contratación directa"/>
    <n v="1"/>
    <n v="11"/>
    <n v="400"/>
    <n v="8800000"/>
    <s v="UNIDAD"/>
    <s v="NO SOLICITADAS"/>
  </r>
  <r>
    <x v="0"/>
    <s v="02-02-01-002-008"/>
    <n v="10"/>
    <s v="Materiales y suministros - Dotación (prendas de vestir y calzado)"/>
    <s v="RODILLERAS  PARA MOTOCICLISTAS"/>
    <n v="46181505"/>
    <s v="Contratación directa"/>
    <n v="1"/>
    <n v="11"/>
    <n v="100"/>
    <n v="10938600"/>
    <s v="PAR"/>
    <s v="NO SOLICITADAS"/>
  </r>
  <r>
    <x v="0"/>
    <s v="02-02-01-002-008"/>
    <n v="10"/>
    <s v="Materiales y suministros - Dotación (prendas de vestir y calzado)"/>
    <s v="CODERAS PARA MOTOCICLISTAS"/>
    <n v="46181514"/>
    <s v="Contratación directa"/>
    <n v="1"/>
    <n v="11"/>
    <n v="100"/>
    <n v="8635700"/>
    <s v="PAR"/>
    <s v="NO SOLICITADAS"/>
  </r>
  <r>
    <x v="0"/>
    <s v="02-02-01-002-008"/>
    <n v="10"/>
    <s v="Materiales y suministros - Dotación (prendas de vestir y calzado)"/>
    <s v="RODILLERAS PROTECCION PERSONAL PARA SOLDADOR"/>
    <n v="46181505"/>
    <s v="Contratación directa"/>
    <n v="1"/>
    <n v="11"/>
    <n v="50"/>
    <n v="2115750"/>
    <s v="PAR"/>
    <s v="NO SOLICITADAS"/>
  </r>
  <r>
    <x v="0"/>
    <s v="02-02-01-002-008"/>
    <n v="10"/>
    <s v="Materiales y suministros - Dotación (prendas de vestir y calzado)"/>
    <s v="CANILLERA PARA GUADAÑAR"/>
    <n v="46181520"/>
    <s v="Contratación directa"/>
    <n v="1"/>
    <n v="11"/>
    <n v="60"/>
    <n v="6808380"/>
    <s v="PAR"/>
    <s v="NO SOLICITADAS"/>
  </r>
  <r>
    <x v="0"/>
    <s v="02-02-01-002-008"/>
    <n v="10"/>
    <s v="Materiales y suministros - Dotación (prendas de vestir y calzado)"/>
    <s v="CINTURON REFLECTIVO"/>
    <n v="46181507"/>
    <s v="Contratación directa"/>
    <n v="1"/>
    <n v="11"/>
    <n v="350"/>
    <n v="14105000"/>
    <s v="UNIDAD"/>
    <s v="NO SOLICITADAS"/>
  </r>
  <r>
    <x v="0"/>
    <s v="02-02-01-002-008"/>
    <n v="10"/>
    <s v="Materiales y suministros - Dotación (prendas de vestir y calzado)"/>
    <s v="COLETO EN PVC BLANCO, PARA COCINAS"/>
    <n v="46181501"/>
    <s v="Contratación directa"/>
    <n v="1"/>
    <n v="11"/>
    <n v="90"/>
    <n v="3627000"/>
    <s v="UNIDAD"/>
    <s v="NO SOLICITADAS"/>
  </r>
  <r>
    <x v="0"/>
    <s v="02-02-01-002-008"/>
    <n v="10"/>
    <s v="Materiales y suministros - Dotación (prendas de vestir y calzado)"/>
    <s v="COLETO SOLDADOR CUERO"/>
    <n v="46181501"/>
    <s v="Contratación directa"/>
    <n v="1"/>
    <n v="11"/>
    <n v="100"/>
    <n v="9844700"/>
    <s v="UNIDAD"/>
    <s v="NO SOLICITADAS"/>
  </r>
  <r>
    <x v="0"/>
    <s v="02-02-01-002-008"/>
    <n v="10"/>
    <s v="Materiales y suministros - Dotación (prendas de vestir y calzado)"/>
    <s v="MANGAS EN KEVLAR"/>
    <n v="46181501"/>
    <s v="Contratación directa"/>
    <n v="1"/>
    <n v="11"/>
    <n v="80"/>
    <n v="1842320"/>
    <s v="PAR"/>
    <s v="NO SOLICITADAS"/>
  </r>
  <r>
    <x v="0"/>
    <s v="02-02-01-002-008"/>
    <n v="10"/>
    <s v="Materiales y suministros - Dotación (prendas de vestir y calzado)"/>
    <s v="ADAPTADOR DE ANCLAJE, CON ARGOLLAS TIPO D EN LOS EXTREMOS.  LONGITUD 1,50 MTS."/>
    <n v="46182304"/>
    <s v="Contratación directa"/>
    <n v="1"/>
    <n v="11"/>
    <n v="30"/>
    <n v="3989700"/>
    <s v="UNIDAD"/>
    <s v="NO SOLICITADAS"/>
  </r>
  <r>
    <x v="0"/>
    <s v="02-02-01-002-008"/>
    <n v="10"/>
    <s v="Materiales y suministros - Dotación (prendas de vestir y calzado)"/>
    <s v="ARNÉS DIELÉCTRICO MULTIPROPOSITO CRUZADO CON SOPORTE LUMBAR Y ANILLO DORSAL EN REATA "/>
    <s v="46182306 "/>
    <s v="Contratación directa"/>
    <n v="1"/>
    <n v="11"/>
    <n v="30"/>
    <n v="10578750"/>
    <s v="UNIDAD"/>
    <s v="NO SOLICITADAS"/>
  </r>
  <r>
    <x v="0"/>
    <s v="02-02-01-002-008"/>
    <n v="10"/>
    <s v="Materiales y suministros - Dotación (prendas de vestir y calzado)"/>
    <s v="ARNES CRUZADO MULTIPROPÓSITO CON SOPORTE LUMBAR"/>
    <s v="46182306 "/>
    <s v="Contratación directa"/>
    <n v="1"/>
    <n v="11"/>
    <n v="70"/>
    <n v="12049730"/>
    <s v="UNIDAD"/>
    <s v="NO SOLICITADAS"/>
  </r>
  <r>
    <x v="0"/>
    <s v="02-02-01-002-008"/>
    <n v="10"/>
    <s v="Materiales y suministros - Dotación (prendas de vestir y calzado)"/>
    <s v="MOSQUETON EN ACERO 40 KN "/>
    <n v="46182310"/>
    <s v="Contratación directa"/>
    <n v="1"/>
    <n v="11"/>
    <n v="20"/>
    <n v="3546400"/>
    <s v="UNIDAD"/>
    <s v="NO SOLICITADAS"/>
  </r>
  <r>
    <x v="0"/>
    <s v="02-02-01-002-008"/>
    <n v="10"/>
    <s v="Materiales y suministros - Dotación (prendas de vestir y calzado)"/>
    <s v="OCHO CON OREJAS PARA SISTEMA DE DESCENSO EN ACERO"/>
    <n v="46182310"/>
    <s v="Contratación directa"/>
    <n v="1"/>
    <n v="11"/>
    <n v="15"/>
    <n v="6891300"/>
    <s v="UNIDAD"/>
    <s v="NO SOLICITADAS"/>
  </r>
  <r>
    <x v="0"/>
    <s v="02-02-01-002-008"/>
    <n v="10"/>
    <s v="Materiales y suministros - Dotación (prendas de vestir y calzado)"/>
    <s v="CASCO PARA TRABAJO EN ALTURAS CON BARBUQUEJO"/>
    <n v="46181704"/>
    <s v="Contratación directa"/>
    <n v="1"/>
    <n v="11"/>
    <n v="40"/>
    <n v="19862160"/>
    <s v="UNIDAD"/>
    <s v="NO SOLICITADAS"/>
  </r>
  <r>
    <x v="0"/>
    <s v="02-02-01-002-008"/>
    <n v="10"/>
    <s v="Materiales y suministros - Dotación (prendas de vestir y calzado)"/>
    <s v="ESLINGA PARA POSICIONAMIENTO Y RESTRICCIÓN DE CAIDAS, MOSQUETON DE 3/4"/>
    <s v="46182314 "/>
    <s v="Contratación directa"/>
    <n v="1"/>
    <n v="11"/>
    <n v="45"/>
    <n v="4922370"/>
    <s v="UNIDAD"/>
    <s v="NO SOLICITADAS"/>
  </r>
  <r>
    <x v="0"/>
    <s v="02-02-01-002-008"/>
    <n v="10"/>
    <s v="Materiales y suministros - Dotación (prendas de vestir y calzado)"/>
    <s v="ESLINGA EN Y CON ABSORBEDOR DE  ENERGIA, MOSQUETON DE 3/4"/>
    <s v="46182314 "/>
    <s v="Contratación directa"/>
    <n v="1"/>
    <n v="11"/>
    <n v="40"/>
    <n v="17501720"/>
    <s v="UNIDAD"/>
    <s v="NO SOLICITADAS"/>
  </r>
  <r>
    <x v="0"/>
    <s v="02-02-01-002-008"/>
    <n v="10"/>
    <s v="Materiales y suministros - Dotación (prendas de vestir y calzado)"/>
    <s v="SISTEMA DE LINEA DE VIDA VERTICAL DE 16 MM DE DIÁMETRO Y 18 MTS DE LONGITUD CON GANCHO DE 4 1/2 DEBE INCLUIR (CUERDA, CONTECTOR DE ANCLAJE, ARRESTADOR DE CAÍDAS AUTOMATICO Y MOSQUETÓN CONECTOR, CAJA DE CONEXIÓN A PERTIGA PARA GANCHO DE 4 1/2)."/>
    <n v="46182308"/>
    <s v="Contratación directa"/>
    <n v="1"/>
    <n v="11"/>
    <n v="5"/>
    <n v="11284290"/>
    <s v="UNIDAD"/>
    <s v="NO SOLICITADAS"/>
  </r>
  <r>
    <x v="0"/>
    <s v="02-02-01-002-008"/>
    <n v="10"/>
    <s v="Materiales y suministros - Dotación (prendas de vestir y calzado)"/>
    <s v="BOTAS CAÑA LARGA PARA MOTOCICLISTA (PAR)"/>
    <n v="46181604"/>
    <s v="Contratación directa"/>
    <n v="1"/>
    <n v="11"/>
    <n v="40"/>
    <n v="20956000"/>
    <s v="PAR"/>
    <s v="NO SOLICITADAS"/>
  </r>
  <r>
    <x v="0"/>
    <s v="02-02-01-002-008"/>
    <n v="10"/>
    <s v="Materiales y suministros - Dotación (prendas de vestir y calzado)"/>
    <s v="BOTA EN PVC _x000a_BLANCA, SUELA ANTIDESLIZANTE, CON PUNTERA DE SEGURIDAD DIELECTRICA, CAÑA ALTA(PAR)"/>
    <n v="46181604"/>
    <s v="Contratación directa"/>
    <n v="1"/>
    <n v="11"/>
    <n v="40"/>
    <n v="6217720"/>
    <s v="PAR"/>
    <s v="NO SOLICITADAS"/>
  </r>
  <r>
    <x v="0"/>
    <s v="02-02-01-002-008"/>
    <n v="10"/>
    <s v="Materiales y suministros - Dotación (prendas de vestir y calzado)"/>
    <s v="DELANTAL EN VAQUETA"/>
    <n v="46181501"/>
    <s v="Contratación directa"/>
    <n v="1"/>
    <n v="11"/>
    <n v="40"/>
    <n v="4640000"/>
    <s v="UNIDAD"/>
    <s v="NO SOLICITADAS"/>
  </r>
  <r>
    <x v="0"/>
    <s v="02-02-01-002-008"/>
    <n v="10"/>
    <s v="Materiales y suministros - Dotación (prendas de vestir y calzado)"/>
    <s v="DELANTAL PLOMADO"/>
    <n v="42204002"/>
    <s v="Contratación directa"/>
    <n v="1"/>
    <n v="11"/>
    <n v="3"/>
    <n v="2538900"/>
    <s v="UNIDAD "/>
    <s v="NO SOLICITADAS"/>
  </r>
  <r>
    <x v="0"/>
    <s v="02-02-01-002-008"/>
    <n v="10"/>
    <s v="Materiales y suministros - Dotación (prendas de vestir y calzado)"/>
    <s v="PROTECTOR GONADAL PLOMADO"/>
    <n v="42204002"/>
    <s v="Contratación directa"/>
    <n v="1"/>
    <n v="11"/>
    <n v="4"/>
    <n v="4076056"/>
    <s v="UNIDAD "/>
    <s v="NO SOLICITADAS"/>
  </r>
  <r>
    <x v="0"/>
    <s v="02-02-01-002-008"/>
    <n v="10"/>
    <s v="Materiales y suministros - Dotación (prendas de vestir y calzado)"/>
    <s v="PROTECTOR TIROIDAL PLOMADO"/>
    <n v="42204002"/>
    <s v="Contratación directa"/>
    <n v="1"/>
    <n v="11"/>
    <n v="4"/>
    <n v="2210744"/>
    <s v="UNIDAD "/>
    <s v="NO SOLICITADAS"/>
  </r>
  <r>
    <x v="0"/>
    <s v="02-02-01-002-008"/>
    <n v="10"/>
    <s v="Materiales y suministros - Dotación (prendas de vestir y calzado)"/>
    <s v="GAFAS PLOMADAS"/>
    <n v="46181804"/>
    <s v="Contratación directa"/>
    <n v="1"/>
    <n v="11"/>
    <n v="3"/>
    <n v="3402471"/>
    <s v="UNIDAD "/>
    <s v="NO SOLICITADAS"/>
  </r>
  <r>
    <x v="0"/>
    <s v="02-02-01-002-008"/>
    <n v="10"/>
    <s v="Materiales y suministros - Dotación (prendas de vestir y calzado)"/>
    <s v="COFIA DESECHABLE CAJA X 100"/>
    <n v="46181708"/>
    <s v="Contratación directa"/>
    <n v="1"/>
    <n v="11"/>
    <n v="60"/>
    <n v="652860"/>
    <s v="CAJA X 100 UND"/>
    <s v="NO SOLICITADAS"/>
  </r>
  <r>
    <x v="0"/>
    <s v="02-02-01-002-008"/>
    <n v="10"/>
    <s v="Materiales y suministros - Dotación (prendas de vestir y calzado)"/>
    <s v="SOMBRERO TIPO PAVA PARA PROTECCIÓN SOLAR"/>
    <n v="46181522"/>
    <s v="Contratación directa"/>
    <n v="1"/>
    <n v="11"/>
    <n v="250"/>
    <n v="8347750"/>
    <s v="UNIDAD"/>
    <s v="NO SOLICITADAS"/>
  </r>
  <r>
    <x v="0"/>
    <s v="02-02-01-002-008"/>
    <n v="10"/>
    <s v="Materiales y suministros - Dotación (prendas de vestir y calzado)"/>
    <s v="GUANTES LATEX PARA COCINA"/>
    <n v="46181504"/>
    <s v="Contratación directa"/>
    <n v="1"/>
    <n v="11"/>
    <n v="250"/>
    <n v="4677750"/>
    <s v="CAJA X 100 PAR"/>
    <s v="NO SOLICITADAS"/>
  </r>
  <r>
    <x v="0"/>
    <s v="02-02-01-002-008"/>
    <n v="10"/>
    <s v="Materiales y suministros - Dotación (prendas de vestir y calzado)"/>
    <s v="GUANTE DE MALLA EN ACERO PARA CARNE"/>
    <n v="46181504"/>
    <s v="Contratación directa"/>
    <n v="1"/>
    <n v="11"/>
    <n v="40"/>
    <n v="5200000"/>
    <s v="UNIDAD"/>
    <s v="NO SOLICITADAS"/>
  </r>
  <r>
    <x v="0"/>
    <s v="02-02-01-002-008"/>
    <n v="10"/>
    <s v="Materiales y suministros - Dotación (prendas de vestir y calzado)"/>
    <s v="GUANTE PARA USO EN CUARTO FRIO"/>
    <n v="46181504"/>
    <s v="Contratación directa"/>
    <n v="1"/>
    <n v="11"/>
    <n v="140"/>
    <n v="3594780"/>
    <s v="PAR"/>
    <s v="NO SOLICITADAS"/>
  </r>
  <r>
    <x v="0"/>
    <s v="02-02-01-002-008"/>
    <n v="10"/>
    <s v="Materiales y suministros - Dotación (prendas de vestir y calzado)"/>
    <s v="GUANTE PVC  LARGO 65 CM"/>
    <n v="46181504"/>
    <s v="Contratación directa"/>
    <n v="1"/>
    <n v="11"/>
    <n v="80"/>
    <n v="2680560"/>
    <s v="PAR"/>
    <s v="NO SOLICITADAS"/>
  </r>
  <r>
    <x v="0"/>
    <s v="02-02-01-002-008"/>
    <n v="10"/>
    <s v="Materiales y suministros - Dotación (prendas de vestir y calzado)"/>
    <s v="GUANTE RESISTENTE AL CORTE NIVEL 4"/>
    <n v="46181504"/>
    <s v="Contratación directa"/>
    <n v="1"/>
    <n v="11"/>
    <n v="220"/>
    <n v="4559720"/>
    <s v="PAR"/>
    <s v="NO SOLICITADAS"/>
  </r>
  <r>
    <x v="0"/>
    <s v="02-02-01-002-008"/>
    <n v="10"/>
    <s v="Materiales y suministros - Dotación (prendas de vestir y calzado)"/>
    <s v="GUANTES DIELÉCTRICOS CATEGORIA CLASE 1"/>
    <n v="46181504"/>
    <s v="Contratación directa"/>
    <n v="1"/>
    <n v="11"/>
    <n v="15"/>
    <n v="4650000"/>
    <s v="PAR"/>
    <s v="NO SOLICITADAS"/>
  </r>
  <r>
    <x v="0"/>
    <s v="02-02-01-002-008"/>
    <n v="10"/>
    <s v="Materiales y suministros - Dotación (prendas de vestir y calzado)"/>
    <s v="GUANTE TIPO SOLDADOR"/>
    <n v="46181504"/>
    <s v="Contratación directa"/>
    <n v="1"/>
    <n v="11"/>
    <n v="60"/>
    <n v="1675320"/>
    <s v="PAR"/>
    <s v="NO SOLICITADAS"/>
  </r>
  <r>
    <x v="0"/>
    <s v="02-02-01-002-008"/>
    <n v="10"/>
    <s v="Materiales y suministros - Dotación (prendas de vestir y calzado)"/>
    <s v="GUANTES CUERO SINTETICO CON EXOSQUELETO"/>
    <n v="46181504"/>
    <s v="Contratación directa"/>
    <n v="1"/>
    <n v="11"/>
    <n v="800"/>
    <n v="53426400"/>
    <s v="PAR"/>
    <s v="NO SOLICITADAS"/>
  </r>
  <r>
    <x v="0"/>
    <s v="02-02-01-002-008"/>
    <n v="10"/>
    <s v="Materiales y suministros - Dotación (prendas de vestir y calzado)"/>
    <s v="GUANTES NITRILO 8 MILESIMAS DE ESPESOR"/>
    <n v="46181504"/>
    <s v="Contratación directa"/>
    <n v="1"/>
    <n v="11"/>
    <n v="800"/>
    <n v="23259200"/>
    <s v="CAJA X 100 UND"/>
    <s v="NO SOLICITADAS"/>
  </r>
  <r>
    <x v="0"/>
    <s v="02-02-01-002-008"/>
    <n v="10"/>
    <s v="Materiales y suministros - Dotación (prendas de vestir y calzado)"/>
    <s v="GUANTE CUERO SINTETICO"/>
    <n v="46181504"/>
    <s v="Contratación directa"/>
    <n v="1"/>
    <n v="11"/>
    <n v="800"/>
    <n v="44444800"/>
    <s v="PAR"/>
    <s v="NO SOLICITADAS"/>
  </r>
  <r>
    <x v="0"/>
    <s v="02-02-01-002-008"/>
    <n v="10"/>
    <s v="Materiales y suministros - Dotación (prendas de vestir y calzado)"/>
    <s v="GUANTES PARA FUNDICION"/>
    <n v="46181504"/>
    <s v="Contratación directa"/>
    <n v="1"/>
    <n v="11"/>
    <n v="26"/>
    <n v="1676480"/>
    <s v="PAR"/>
    <s v="NO SOLICITADAS"/>
  </r>
  <r>
    <x v="0"/>
    <s v="02-02-01-002-008"/>
    <n v="10"/>
    <s v="Materiales y suministros - Dotación (prendas de vestir y calzado)"/>
    <s v="GUANTES PARA MOTOCICLISTAS"/>
    <n v="46181504"/>
    <s v="Contratación directa"/>
    <n v="1"/>
    <n v="11"/>
    <n v="200"/>
    <n v="17559200"/>
    <s v="PAR"/>
    <s v="NO SOLICITADAS"/>
  </r>
  <r>
    <x v="0"/>
    <s v="02-02-01-002-008"/>
    <n v="10"/>
    <s v="Materiales y suministros - Dotación (prendas de vestir y calzado)"/>
    <s v="GUANTE DE CAUCHO"/>
    <n v="46181504"/>
    <s v="Contratación directa"/>
    <n v="1"/>
    <n v="11"/>
    <n v="300"/>
    <n v="2504400"/>
    <s v="PAR"/>
    <s v="NO SOLICITADAS"/>
  </r>
  <r>
    <x v="0"/>
    <s v="02-02-01-002-008"/>
    <n v="10"/>
    <s v="Materiales y suministros - Dotación (prendas de vestir y calzado)"/>
    <s v="GUANTE INGENIERO VAQUETA REFORZADO "/>
    <n v="46181504"/>
    <s v="Contratación directa"/>
    <n v="1"/>
    <n v="11"/>
    <n v="900"/>
    <n v="9000000"/>
    <s v="PAR"/>
    <s v="NO SOLICITADAS"/>
  </r>
  <r>
    <x v="0"/>
    <s v="02-02-01-002-008"/>
    <n v="10"/>
    <s v="Materiales y suministros - Dotación (prendas de vestir y calzado)"/>
    <s v="MANGAS PARA SOLDAR"/>
    <n v="44101503"/>
    <s v="Contratación directa"/>
    <n v="1"/>
    <n v="11"/>
    <n v="14"/>
    <n v="700000"/>
    <s v="PAR"/>
    <s v="NO SOLICITADAS"/>
  </r>
  <r>
    <x v="1"/>
    <s v="1502-0100-28-1502136"/>
    <n v="11"/>
    <s v="Fortalecimiento de la capacidad de mantenimiento aeronáutico para la aeronaves y componentes de la FAC a nivel nacional. "/>
    <s v="OVERHAUL, REPAR POR FOD, INSPE. 400 Y 800 HORAS, REPAR. PARCIAL, EXCHANGE, PRUEBAS BANCO Y COSTOS COMPLEMENTARIOS MOTORES, ACCESORIOS Y COMPONEN. LINEA GE J79-J1EQD - VF 2019"/>
    <n v="78181800"/>
    <s v="Contratación directa"/>
    <n v="1"/>
    <n v="10"/>
    <n v="1"/>
    <n v="120306717.67"/>
    <s v="GLOBAL"/>
    <s v="SI APROBADAS"/>
  </r>
  <r>
    <x v="1"/>
    <s v="1502-0100-28-1502136"/>
    <n v="11"/>
    <s v="Fortalecimiento de la capacidad de mantenimiento aeronáutico para la aeronaves y componentes de la FAC a nivel nacional. "/>
    <s v="REPARACIÓN PARCIAL POR CUALQUIER TIPO DE EVENTO, HSI, REPARACIÓN POR FOD, OVERHAUL, OVERHAUL LIGHT, UPGRADE, INSPECCIÓNES, APLICACIÓN DE SERVICES BULLETINS, EXCHANGE, PRUEBAS DE BANCO, COSTOS COMPLEMENTARIOS PARA MOTORES DE LA LÍNEA PT6A SERIES Y PW100 SERIES, SUS ACCESORIOS Y COMPONENTES. APLICABLES A LAS AERONAVES DE LA FUERZA AÉREA COLOMBIANA."/>
    <n v="78181800"/>
    <s v="Contratación directa"/>
    <n v="1"/>
    <n v="10"/>
    <n v="1"/>
    <n v="3164276796"/>
    <s v="GLOBAL"/>
    <s v="SI APROBADAS"/>
  </r>
  <r>
    <x v="1"/>
    <s v="1502-0100-28-1502136"/>
    <n v="11"/>
    <s v="Fortalecimiento de la capacidad de mantenimiento aeronáutico para la aeronaves y componentes de la FAC a nivel nacional. "/>
    <s v="OVERHAUL, CONVERSION, UP-GRADE, REPARACIÓN PARCIAL POR CUALQUIER TIPO DE EVENTO, INSPECCIONES, APLICACIÓN DE SERVICES BULLETINS, DIRECTIVAS DE AERONAVEGABILIDAD, EXCHANGE, PRUEBAS DE BANCO, COSTOS COMPLEMENTARIOS PARA LOS MOTORES, ACCESORIOS Y COMPONENTES DE LA LÍNEA T700, T701 C, T701 C/D  Y CT79C."/>
    <n v="78181800"/>
    <s v="Contratación directa"/>
    <n v="1"/>
    <n v="10"/>
    <n v="1"/>
    <n v="3359904416"/>
    <s v="GLOBAL"/>
    <s v="SI APROBADAS"/>
  </r>
  <r>
    <x v="1"/>
    <s v="1502-0100-28-1502136"/>
    <n v="11"/>
    <s v="Fortalecimiento de la capacidad de mantenimiento aeronáutico para la aeronaves y componentes de la FAC a nivel nacional. "/>
    <s v="REPARACIÓN PARCIAL POR CUALQUIER TIPO DE EVENTO, HSI, REPARACIÓN POR FOD, OVERHAUL, OVERHAUL LIGHT, UPGRADE, INSPECCIÓNES, APLICACIÓN DE SERVICES BULLETINS, EXCHANGE, PRUEBAS DE BANCO, COSTOS COMPLEMENTARIOS PARA MOTORES DE LA LÍNEA PT6T SERIES, JT15D SERIES, SUS ACCESORIOS Y COMPONENTES (INCLUYENDO C-BOX), APLICABLES A LAS AERONAVES DE LA FUERZA AÉREA COLOMBIANA."/>
    <n v="78181800"/>
    <s v="Contratación directa"/>
    <n v="1"/>
    <n v="10"/>
    <n v="1"/>
    <n v="3555532050"/>
    <s v="GLOBAL"/>
    <s v="SI APROBADAS"/>
  </r>
  <r>
    <x v="1"/>
    <s v="1502-0100-37-0-1502086-02"/>
    <n v="11"/>
    <s v="Incremento de la capacidad de seguridad y defensa de la Fuerza Aérea Colombiana nacional.  "/>
    <s v="CASCOS KEVLAR STRIKCER ACH"/>
    <n v="46181701"/>
    <s v="Contratación directa"/>
    <n v="5"/>
    <n v="10"/>
    <n v="100"/>
    <n v="100000000"/>
    <s v="GLOBAL"/>
    <m/>
  </r>
  <r>
    <x v="1"/>
    <s v="1502-0100-27-1502080"/>
    <n v="11"/>
    <s v="Renovación y modernización del equipo aeronáutico de la FAC a nivel Nacional"/>
    <s v="PILOTO AUTOMATICO"/>
    <n v="25202100"/>
    <s v="Contratación directa"/>
    <n v="3"/>
    <n v="10"/>
    <n v="1"/>
    <n v="5600000000"/>
    <s v="GLOBAL"/>
    <m/>
  </r>
  <r>
    <x v="1"/>
    <s v="1502-0100-27-1502080"/>
    <n v="11"/>
    <s v="Renovación y modernización del equipo aeronáutico de la FAC a nivel Nacional"/>
    <s v="MODERNIZAR SISTEMA RUEDAS Y FRENOS C-130"/>
    <n v="25202100"/>
    <s v="Contratación directa"/>
    <n v="3"/>
    <n v="10"/>
    <n v="1"/>
    <n v="6400000000"/>
    <s v="GLOBAL"/>
    <m/>
  </r>
  <r>
    <x v="1"/>
    <s v="1502-0100-35-0-1502130-02"/>
    <n v="11"/>
    <s v="Fortalecimiento y renovación de la capacidad de movilidad terrestre y despliegue de la Fuerza Aérea Colombiana a nivel Nacional."/>
    <s v="VEHICULOS DE BOMBEROS AEROPORTUARIOS"/>
    <n v="25101701"/>
    <s v="Contratación directa"/>
    <n v="1"/>
    <n v="10"/>
    <n v="2"/>
    <n v="2500000000"/>
    <s v="GLOBAL"/>
    <s v="SI APROBADAS"/>
  </r>
  <r>
    <x v="1"/>
    <s v="1502-0100-35-0-1502130-02"/>
    <n v="11"/>
    <s v="Fortalecimiento y renovación de la capacidad de movilidad terrestre y despliegue de la Fuerza Aérea Colombiana a nivel Nacional."/>
    <s v="VEHICULOS DE BOMBEROS AEROPORTUARIOS"/>
    <n v="25101701"/>
    <s v="Contratación directa"/>
    <n v="1"/>
    <n v="10"/>
    <n v="1"/>
    <n v="1000000000"/>
    <s v="GLOBAL"/>
    <m/>
  </r>
  <r>
    <x v="1"/>
    <s v="1502-0100-39-0-1502135-02"/>
    <n v="11"/>
    <s v="Fortalecimiento de los sistemas de armas, autoprotección y suministro del armamento aéreo de la FAC a nivel nacional"/>
    <s v="SOPORTE LOGISTICO REPUESTOS SISTEMAS DE GUERRA ELECTRONICA Y CONTRAMEDIDAS PARA LAS AERONAVES DE LA FUERZA AEREA COLOMBIANA"/>
    <n v="46101800"/>
    <s v="Contratación directa"/>
    <n v="1"/>
    <n v="10"/>
    <n v="1"/>
    <n v="2806753600"/>
    <s v="GLOBAL"/>
    <s v="SI APROBADAS"/>
  </r>
  <r>
    <x v="1"/>
    <s v="1502-0100-39-0-1502135-02"/>
    <n v="11"/>
    <s v="Fortalecimiento de los sistemas de armas, autoprotección y suministro del armamento aéreo de la FAC a nivel nacional"/>
    <s v="SOPORTE LOGISTICO REPUESTOS SISTEMAS DE ARMAMENTO AERONAVES DE LA FUERZA AÉREA COLOMBIANA"/>
    <n v="46101800"/>
    <s v="Contratación directa"/>
    <n v="1"/>
    <n v="10"/>
    <n v="1"/>
    <n v="2800000000"/>
    <s v="GLOBAL"/>
    <s v="SI APROBADAS"/>
  </r>
  <r>
    <x v="1"/>
    <s v="1502-0100-39-0-1502135-02"/>
    <n v="11"/>
    <s v="Fortalecimiento de los sistemas de armas, autoprotección y suministro del armamento aéreo de la FAC a nivel nacional"/>
    <s v="ADQUISICIÓN DE ARMAMENTO AEREO (BENGALAS LUU 2B/B) FUERZA AÉREA COLOMBIANA"/>
    <n v="39111714"/>
    <s v="Contratación directa"/>
    <n v="1"/>
    <n v="10"/>
    <n v="55"/>
    <n v="344404610"/>
    <s v="GLOBAL"/>
    <s v="SI APROBADAS"/>
  </r>
  <r>
    <x v="1"/>
    <s v="1502-0100-39-0-1502135-02"/>
    <n v="11"/>
    <s v="Fortalecimiento de los sistemas de armas, autoprotección y suministro del armamento aéreo de la FAC a nivel nacional"/>
    <s v="ADQUISICIÓN DE ARMAMENTO AEREO (BENGALAS LUU-19) FUERZA AÉREA COLOMBIANA"/>
    <n v="39111714"/>
    <s v="Contratación directa"/>
    <n v="1"/>
    <n v="10"/>
    <n v="54"/>
    <n v="436536190"/>
    <s v="GLOBAL"/>
    <s v="SI APROBADAS"/>
  </r>
  <r>
    <x v="1"/>
    <s v="1502-0100-39-0-1502135-02"/>
    <n v="11"/>
    <s v="Fortalecimiento de los sistemas de armas, autoprotección y suministro del armamento aéreo de la FAC a nivel nacional"/>
    <s v="ADQUISICIÓN ARMAMENTO AEREO CONVENCIONAL PARA LA FUERZA AÉREA COLOMBIANA (MUNICION 0.50)"/>
    <n v="46101601"/>
    <s v="Contratación directa"/>
    <n v="1"/>
    <n v="10"/>
    <n v="81977"/>
    <n v="1049305600"/>
    <s v="GLOBAL"/>
    <s v="SI APROBADAS"/>
  </r>
  <r>
    <x v="1"/>
    <s v="1502-0100-39-0-1502135-02"/>
    <n v="11"/>
    <s v="Fortalecimiento de los sistemas de armas, autoprotección y suministro del armamento aéreo de la FAC a nivel nacional"/>
    <s v="SOPORTE LOGISTICO REPUESTOS SISTEMAS DE GUERRA ELECTRONICA Y CONTRAMEDIDAS PARA AERONAVES"/>
    <n v="46121601"/>
    <s v="Contratación directa"/>
    <n v="5"/>
    <n v="10"/>
    <n v="1"/>
    <n v="1606640000"/>
    <s v="GLOBAL"/>
    <m/>
  </r>
  <r>
    <x v="1"/>
    <s v="1502-0100-39-0-1502135-02"/>
    <n v="11"/>
    <s v="Fortalecimiento de los sistemas de armas, autoprotección y suministro del armamento aéreo de la FAC a nivel nacional"/>
    <s v="SOPORTE LOGISTICO REPUESTOS ARMAMENTO AEREO"/>
    <n v="46121601"/>
    <s v="Contratación directa"/>
    <n v="11"/>
    <n v="10"/>
    <n v="1"/>
    <n v="956360000"/>
    <s v="GLOBAL"/>
    <m/>
  </r>
  <r>
    <x v="2"/>
    <s v="02-02-01-003-002-01"/>
    <n v="10"/>
    <s v="Materiales y suministros - Pasta de papel, papel y cartón"/>
    <s v="PAPEL BOND TAMAÑO OFICIO"/>
    <n v="14111500"/>
    <s v="Contratación directa"/>
    <n v="1"/>
    <n v="11"/>
    <n v="12"/>
    <n v="264000"/>
    <s v="UNIDAD"/>
    <s v="NO SOLICITADAS"/>
  </r>
  <r>
    <x v="2"/>
    <s v="02-02-01-003-002-01"/>
    <n v="10"/>
    <s v="Materiales y suministros - Pasta de papel, papel y cartón"/>
    <s v="PAPEL BOND TAMAÑO CARTA"/>
    <n v="14111500"/>
    <s v="Contratación directa"/>
    <n v="1"/>
    <n v="11"/>
    <n v="18"/>
    <n v="324000"/>
    <s v="UNIDAD"/>
    <s v="NO SOLICITADAS"/>
  </r>
  <r>
    <x v="2"/>
    <s v="02-02-01-003-006-09"/>
    <n v="10"/>
    <s v="Materiales y suministros - Otros productos plásticos"/>
    <s v="CARTUCHO HP 950 NEGRO"/>
    <n v="44103105"/>
    <s v="Contratación directa"/>
    <n v="1"/>
    <n v="11"/>
    <n v="18"/>
    <n v="1368000"/>
    <s v="UNIDAD"/>
    <s v="NO SOLICITADAS"/>
  </r>
  <r>
    <x v="2"/>
    <s v="02-02-01-003-006-09"/>
    <n v="10"/>
    <s v="Materiales y suministros - Otros productos plásticos"/>
    <s v="CARTUCHO HP 950 ROJO"/>
    <n v="44103105"/>
    <s v="Contratación directa"/>
    <n v="1"/>
    <n v="11"/>
    <n v="15"/>
    <n v="915000"/>
    <s v="UNIDAD"/>
    <s v="NO SOLICITADAS"/>
  </r>
  <r>
    <x v="2"/>
    <s v="02-02-01-003-006-09"/>
    <n v="10"/>
    <s v="Materiales y suministros - Otros productos plásticos"/>
    <s v="CARTUCHO HP 950 AMARILLO"/>
    <n v="44103105"/>
    <s v="Contratación directa"/>
    <n v="1"/>
    <n v="11"/>
    <n v="15"/>
    <n v="915000"/>
    <s v="UNIDAD"/>
    <s v="NO SOLICITADAS"/>
  </r>
  <r>
    <x v="2"/>
    <s v="02-02-01-003-006-09"/>
    <n v="10"/>
    <s v="Materiales y suministros - Otros productos plásticos"/>
    <s v="CARTUCHO HP 950  AZUL"/>
    <n v="44103105"/>
    <s v="Contratación directa"/>
    <n v="1"/>
    <n v="11"/>
    <n v="15"/>
    <n v="915000"/>
    <s v="UNIDAD"/>
    <s v="NO SOLICITADAS"/>
  </r>
  <r>
    <x v="2"/>
    <s v="02-02-01-003-008-09"/>
    <n v="10"/>
    <s v="Materiales y suministros - Otros artículos manufacturados n. C. P."/>
    <s v="ESFERO TINTA NEGRA"/>
    <n v="44121701"/>
    <s v="Contratación directa"/>
    <n v="1"/>
    <n v="11"/>
    <n v="24"/>
    <n v="120000"/>
    <s v="UNIDAD"/>
    <s v="NO SOLICITADAS"/>
  </r>
  <r>
    <x v="2"/>
    <s v="02-02-01-003-008-09"/>
    <n v="10"/>
    <s v="Materiales y suministros - Otros artículos manufacturados n. C. P."/>
    <s v="ESFERO TINTA ROJA"/>
    <n v="44121701"/>
    <s v="Contratación directa"/>
    <n v="1"/>
    <n v="11"/>
    <n v="12"/>
    <n v="60000"/>
    <s v="UNIDAD"/>
    <s v="NO SOLICITADAS"/>
  </r>
  <r>
    <x v="2"/>
    <s v="02-02-01-003-008-09"/>
    <n v="10"/>
    <s v="Materiales y suministros - Otros artículos manufacturados n. C. P."/>
    <s v="MARCADORES"/>
    <n v="44121708"/>
    <s v="Contratación directa"/>
    <n v="1"/>
    <n v="11"/>
    <n v="12"/>
    <n v="36000"/>
    <s v="UNIDAD"/>
    <s v="NO SOLICITADAS"/>
  </r>
  <r>
    <x v="2"/>
    <s v="02-02-01-003-002-01"/>
    <n v="10"/>
    <s v="Materiales y suministros - Pasta de papel, papel y cartón"/>
    <s v="CARPETA AZ "/>
    <n v="44122003"/>
    <s v="Contratación directa"/>
    <n v="1"/>
    <n v="11"/>
    <n v="24"/>
    <n v="360000"/>
    <s v="UNIDAD"/>
    <s v="NO SOLICITADAS"/>
  </r>
  <r>
    <x v="2"/>
    <s v="02-02-01-004-007-05"/>
    <n v="10"/>
    <s v="Materiales y suministros - Discos, cintas, dispositivos de almacenamiento en estado sólido no volátiles y otros medios, no grabados"/>
    <s v="CD REGRAVABLE"/>
    <n v="43201800"/>
    <s v="Contratación directa"/>
    <n v="1"/>
    <n v="11"/>
    <n v="24"/>
    <n v="43200"/>
    <s v="UNIDAD"/>
    <s v="NO SOLICITADAS"/>
  </r>
  <r>
    <x v="2"/>
    <s v="02-02-01-004-007-05"/>
    <n v="10"/>
    <s v="Materiales y suministros - Discos, cintas, dispositivos de almacenamiento en estado sólido no volátiles y otros medios, no grabados"/>
    <s v="DV REGRAVABLE"/>
    <n v="43201800"/>
    <s v="Contratación directa"/>
    <n v="1"/>
    <n v="11"/>
    <n v="24"/>
    <n v="45600"/>
    <s v="UNIDAD"/>
    <s v="NO SOLICITADAS"/>
  </r>
  <r>
    <x v="2"/>
    <s v="02-02-01-003-002-01"/>
    <n v="10"/>
    <s v="Materiales y suministros - Pasta de papel, papel y cartón"/>
    <s v="SOBRES BLANCOS PARA TARJETAS"/>
    <n v="44121503"/>
    <s v="Contratación directa"/>
    <n v="1"/>
    <n v="11"/>
    <n v="500"/>
    <n v="50000"/>
    <s v="UNIDAD"/>
    <s v="NO SOLICITADAS"/>
  </r>
  <r>
    <x v="2"/>
    <s v="02-02-01-003-002-01"/>
    <n v="10"/>
    <s v="Materiales y suministros - Pasta de papel, papel y cartón"/>
    <s v="SOBRES BLANCOS TAMAÑO CARTA"/>
    <n v="44121503"/>
    <s v="Contratación directa"/>
    <n v="1"/>
    <n v="11"/>
    <n v="500"/>
    <n v="55000"/>
    <s v="UNIDAD"/>
    <s v="NO SOLICITADAS"/>
  </r>
  <r>
    <x v="2"/>
    <s v="02-02-01-003-002-01"/>
    <n v="10"/>
    <s v="Materiales y suministros - Pasta de papel, papel y cartón"/>
    <s v="SOBRES BLANCOS TAMAÑO OFICIO"/>
    <n v="44121503"/>
    <s v="Contratación directa"/>
    <n v="1"/>
    <n v="11"/>
    <n v="500"/>
    <n v="55000"/>
    <s v="UNIDAD"/>
    <s v="NO SOLICITADAS"/>
  </r>
  <r>
    <x v="2"/>
    <s v="02-02-01-003-002-01"/>
    <n v="10"/>
    <s v="Materiales y suministros - Pasta de papel, papel y cartón"/>
    <s v="SEPARADORES PARA CARPETAS"/>
    <n v="44122010"/>
    <s v="Contratación directa"/>
    <n v="1"/>
    <n v="11"/>
    <n v="12"/>
    <n v="15000"/>
    <s v="UNIDAD"/>
    <s v="NO SOLICITADAS"/>
  </r>
  <r>
    <x v="2"/>
    <s v="02-02-01-004-002"/>
    <n v="10"/>
    <s v="Materiales y suministros - Productos metálicos elaborados (excepto maquinaria y equipo)"/>
    <s v="GANCHOS PARA COSEDORA"/>
    <n v="44122100"/>
    <s v="Contratación directa"/>
    <n v="1"/>
    <n v="11"/>
    <n v="3"/>
    <n v="48000"/>
    <s v="UNIDAD"/>
    <s v="NO SOLICITADAS"/>
  </r>
  <r>
    <x v="2"/>
    <s v="02-02-01-004-005-01"/>
    <n v="10"/>
    <s v="Materiales y suministros - Máquinas para oficina y contabilidad, y sus partes y accesorios"/>
    <s v="COCEDERA CIS 1000"/>
    <n v="44120000"/>
    <s v="Contratación directa"/>
    <n v="1"/>
    <n v="11"/>
    <n v="1"/>
    <n v="93000"/>
    <s v="UNIDAD"/>
    <s v="NO SOLICITADAS"/>
  </r>
  <r>
    <x v="2"/>
    <s v="02-02-01-003-005-04"/>
    <n v="10"/>
    <s v="Materiales y suministros - Productos químicos n. C. P."/>
    <s v="COLBON"/>
    <n v="44120000"/>
    <s v="Contratación directa"/>
    <n v="1"/>
    <n v="11"/>
    <n v="6"/>
    <n v="13200"/>
    <s v="UNIDAD"/>
    <s v="NO SOLICITADAS"/>
  </r>
  <r>
    <x v="2"/>
    <s v="02-02-01-004-002"/>
    <n v="10"/>
    <s v="Materiales y suministros - Productos metálicos elaborados (excepto maquinaria y equipo)"/>
    <s v="CLIPS"/>
    <n v="44122104"/>
    <s v="Contratación directa"/>
    <n v="1"/>
    <n v="11"/>
    <n v="6"/>
    <n v="9600"/>
    <s v="UNIDAD"/>
    <s v="NO SOLICITADAS"/>
  </r>
  <r>
    <x v="2"/>
    <s v="02-02-01-003-002-01"/>
    <n v="10"/>
    <s v="Materiales y suministros - Pasta de papel, papel y cartón"/>
    <s v="CARPETA TIPO CATALOGO"/>
    <n v="44122003"/>
    <s v="Contratación directa"/>
    <n v="1"/>
    <n v="11"/>
    <n v="12"/>
    <n v="130800"/>
    <s v="UNIDAD"/>
    <s v="NO SOLICITADAS"/>
  </r>
  <r>
    <x v="2"/>
    <s v="02-02-01-003-002-01"/>
    <n v="10"/>
    <s v="Materiales y suministros - Pasta de papel, papel y cartón"/>
    <s v="CARPETA PRESENTACION  BLANCA."/>
    <n v="44122003"/>
    <s v="Contratación directa"/>
    <n v="1"/>
    <n v="11"/>
    <n v="50"/>
    <n v="80000"/>
    <s v="UNIDAD"/>
    <s v="NO SOLICITADAS"/>
  </r>
  <r>
    <x v="2"/>
    <s v="02-02-01-003-008-09"/>
    <n v="10"/>
    <s v="Materiales y suministros - Otros artículos manufacturados n. C. P."/>
    <s v="LAPIZ NEGRO"/>
    <n v="44121706"/>
    <s v="Contratación directa"/>
    <n v="1"/>
    <n v="11"/>
    <n v="24"/>
    <n v="26400"/>
    <s v="UNIDAD"/>
    <s v="NO SOLICITADAS"/>
  </r>
  <r>
    <x v="2"/>
    <s v="02-02-01-003-006-09"/>
    <n v="10"/>
    <s v="Materiales y suministros - Otros productos plásticos"/>
    <s v="CINTA ADHESIVA TRANSPARENTE 18 x 25"/>
    <n v="44121600"/>
    <s v="Contratación directa"/>
    <n v="1"/>
    <n v="11"/>
    <n v="6"/>
    <n v="15000"/>
    <s v="UNIDAD"/>
    <s v="NO SOLICITADAS"/>
  </r>
  <r>
    <x v="2"/>
    <s v="02-02-01-003-006-09"/>
    <n v="10"/>
    <s v="Materiales y suministros - Otros productos plásticos"/>
    <s v="CINTA ADHESIVA TRANSPARENTE 48 X 40"/>
    <n v="44121600"/>
    <s v="Contratación directa"/>
    <n v="1"/>
    <n v="11"/>
    <n v="6"/>
    <n v="20400"/>
    <s v="UNIDAD"/>
    <s v="NO SOLICITADAS"/>
  </r>
  <r>
    <x v="2"/>
    <s v="02-02-01-003-006-02"/>
    <n v="10"/>
    <s v="Materiales y suministros - Otros productos de caucho"/>
    <s v="BORRADOR MAPED 20 COLOR BLANCO"/>
    <n v="44121804"/>
    <s v="Contratación directa"/>
    <n v="1"/>
    <n v="11"/>
    <n v="6"/>
    <n v="6300"/>
    <s v="UNIDAD"/>
    <s v="NO SOLICITADAS"/>
  </r>
  <r>
    <x v="2"/>
    <s v="02-02-01-003-002-01"/>
    <n v="10"/>
    <s v="Materiales y suministros - Pasta de papel, papel y cartón"/>
    <s v="PAPEL CONTAC TRANSPARENTE"/>
    <n v="44121600"/>
    <s v="Contratación directa"/>
    <n v="1"/>
    <n v="11"/>
    <n v="5"/>
    <n v="16500"/>
    <s v="UNIDAD"/>
    <s v="NO SOLICITADAS"/>
  </r>
  <r>
    <x v="2"/>
    <s v="02-02-02-008-004-01"/>
    <n v="10"/>
    <s v="Adquisición de servicios - Servicios de telefonía y otras telecomunicaciones"/>
    <s v="SERVICIO TELEFONIA FIJA"/>
    <n v="83111500"/>
    <s v="Contratación directa"/>
    <n v="1"/>
    <n v="11"/>
    <n v="1"/>
    <n v="10800000"/>
    <s v="GLOBAL"/>
    <s v="NO SOLICITADAS"/>
  </r>
  <r>
    <x v="2"/>
    <s v="02-02-02-008-004-01"/>
    <n v="10"/>
    <s v="Adquisición de servicios - Servicios de telefonía y otras telecomunicaciones"/>
    <s v="SERVICIO TELEFONIA CELULAR"/>
    <n v="83111602"/>
    <s v="Contratación directa"/>
    <n v="1"/>
    <n v="11"/>
    <n v="1"/>
    <n v="9000000"/>
    <s v="GLOBAL"/>
    <s v="NO SOLICITADAS"/>
  </r>
  <r>
    <x v="2"/>
    <s v="02-02-02-008-004-02"/>
    <n v="10"/>
    <s v="Adquisición de servicios - Servicios de telecomunicaciones a través de internet"/>
    <s v="SERVICIO DE INTERNET"/>
    <n v="81112101"/>
    <s v="Contratación directa"/>
    <n v="1"/>
    <n v="11"/>
    <n v="1"/>
    <n v="600000"/>
    <s v="GLOBAL"/>
    <s v="NO SOLICITADAS"/>
  </r>
  <r>
    <x v="2"/>
    <s v="02-02-02-005-004-07"/>
    <n v="10"/>
    <s v="Adquisición de servicios - Servicios de terminación y acabados de edificios"/>
    <s v="MANTENIMIENTO  Y REPARACIONES LOCATIVAS"/>
    <n v="72101507"/>
    <s v="Contratación directa"/>
    <n v="1"/>
    <n v="11"/>
    <n v="1"/>
    <n v="1200000"/>
    <s v="GLOBAL"/>
    <s v="NO SOLICITADAS"/>
  </r>
  <r>
    <x v="2"/>
    <s v="02-02-02-008-007-01-3"/>
    <n v="10"/>
    <s v="Adquisición de servicios - Servicios de mantenimiento y reparación de computadores y equipo periférico"/>
    <s v="MANTENIMIENTO DE EQUIPOS DE COMPUTO"/>
    <n v="81111812"/>
    <s v="Contratación directa"/>
    <n v="1"/>
    <n v="11"/>
    <n v="1"/>
    <n v="1200000"/>
    <s v="GLOBAL"/>
    <s v="NO SOLICITADAS"/>
  </r>
  <r>
    <x v="2"/>
    <s v="02-02-02-008-007-02-4"/>
    <n v="10"/>
    <s v="Adquisición de servicios - Servicios de reparación de muebles"/>
    <s v="MANTENIMIENTO DE MUEBLES"/>
    <n v="72154066"/>
    <s v="Contratación directa"/>
    <n v="1"/>
    <n v="11"/>
    <n v="1"/>
    <n v="1200000"/>
    <s v="GLOBAL"/>
    <s v="NO SOLICITADAS"/>
  </r>
  <r>
    <x v="3"/>
    <s v="02-02-02-008-004-06"/>
    <n v="10"/>
    <s v="Adquisición de servicios - Servicios de programación, distribución y transmisión de programas"/>
    <s v="Servicio television saltelital"/>
    <n v="0"/>
    <s v="Contratación directa"/>
    <n v="1"/>
    <n v="11"/>
    <n v="1"/>
    <n v="5368000"/>
    <s v="GLOBAL"/>
    <s v="NO SOLICITADAS"/>
  </r>
  <r>
    <x v="3"/>
    <s v="02-02-02-008-004-01"/>
    <n v="10"/>
    <s v="Adquisición de servicios - Servicios de telefonía y otras telecomunicaciones"/>
    <s v="Servicio telefonia fija"/>
    <n v="0"/>
    <s v="Contratación directa"/>
    <n v="1"/>
    <n v="11"/>
    <n v="1"/>
    <n v="1843200"/>
    <s v="GLOBAL"/>
    <s v="NO SOLICITADAS"/>
  </r>
  <r>
    <x v="3"/>
    <s v="02-02-02-006-008"/>
    <n v="10"/>
    <s v="Adquisición de servicios - Servicios postales y de mensajería"/>
    <s v="Servicios postales"/>
    <n v="0"/>
    <s v="Contratación directa"/>
    <n v="1"/>
    <n v="11"/>
    <n v="1"/>
    <n v="614400"/>
    <s v="GLOBAL"/>
    <s v="NO SOLICITADAS"/>
  </r>
  <r>
    <x v="3"/>
    <s v="02-02-02-008-007-01-3"/>
    <n v="10"/>
    <s v="Adquisición de servicios - Servicios de mantenimiento y reparación de computadores y equipo periférico"/>
    <s v="servicio mantenimiento computadores e impresoras"/>
    <n v="0"/>
    <s v="Contratación directa"/>
    <n v="1"/>
    <n v="11"/>
    <n v="1"/>
    <n v="281600"/>
    <s v="GLOBAL"/>
    <s v="NO SOLICITADAS"/>
  </r>
  <r>
    <x v="3"/>
    <s v="02-02-02-008-007-02-4"/>
    <n v="10"/>
    <s v="Adquisición de servicios - Servicios de reparación de muebles"/>
    <s v="Servicio mantenimiento y reparacion de muebles"/>
    <n v="0"/>
    <s v="Contratación directa"/>
    <n v="1"/>
    <n v="11"/>
    <n v="1"/>
    <n v="600000"/>
    <s v="GLOBAL"/>
    <s v="NO SOLICITADAS"/>
  </r>
  <r>
    <x v="3"/>
    <s v="02-02-02-006-003-03"/>
    <n v="10"/>
    <s v="Adquisición de servicios - Servicios de suministro de comidas"/>
    <s v="Suministro de comidas (20 julio y dia FAC)"/>
    <n v="0"/>
    <s v="Contratación directa"/>
    <n v="1"/>
    <n v="11"/>
    <n v="1"/>
    <n v="400000"/>
    <s v="GLOBAL"/>
    <s v="NO SOLICITADAS"/>
  </r>
  <r>
    <x v="3"/>
    <s v="02-02-02-006-003-04"/>
    <n v="10"/>
    <s v="Adquisición de servicios - Servicios de suministro de bebidas para su consumo dentro del establecimiento"/>
    <s v="Servicio restaurante visitas especiales"/>
    <n v="0"/>
    <s v="Contratación directa"/>
    <n v="1"/>
    <n v="11"/>
    <n v="1"/>
    <n v="5298800"/>
    <s v="GLOBAL"/>
    <s v="NO SOLICITADAS"/>
  </r>
  <r>
    <x v="3"/>
    <s v="02-02-02-009-007-01"/>
    <n v="10"/>
    <s v="Adquisición de servicios - Servicios de lavado, limpieza y teñido"/>
    <s v="Servicio de lavanderia"/>
    <n v="0"/>
    <s v="Contratación directa"/>
    <n v="1"/>
    <n v="11"/>
    <n v="1"/>
    <n v="2800000"/>
    <s v="GLOBAL"/>
    <s v="NO SOLICITADAS"/>
  </r>
  <r>
    <x v="3"/>
    <s v="02-02-02-008-007-01-2"/>
    <n v="10"/>
    <s v="Adquisición de servicios - Servicios de mantenimiento y reparación de maquinaria de oficina y contabilidad"/>
    <s v="servicio mantenimiento destructora de papel"/>
    <n v="0"/>
    <s v="Contratación directa"/>
    <n v="1"/>
    <n v="11"/>
    <n v="1"/>
    <n v="300000"/>
    <s v="GLOBAL"/>
    <s v="NO SOLICITADAS"/>
  </r>
  <r>
    <x v="3"/>
    <s v="02-02-02-008-005-09-5"/>
    <n v="10"/>
    <s v="Adquisición de servicios - Servicios auxiliares especializados de oficina"/>
    <s v="Servicio de impresión"/>
    <n v="0"/>
    <s v="Contratación directa"/>
    <n v="1"/>
    <n v="11"/>
    <n v="1"/>
    <n v="200000"/>
    <s v="GLOBAL"/>
    <s v="NO SOLICITADAS"/>
  </r>
  <r>
    <x v="3"/>
    <s v="02-02-02-008-005-09-6"/>
    <n v="10"/>
    <s v="Adquisición de servicios - Servicios de organización y asistencia de convenciones y ferias"/>
    <s v="servicio apoyo logistico 20 julio y dia FAC"/>
    <n v="0"/>
    <s v="Contratación directa"/>
    <n v="1"/>
    <n v="11"/>
    <n v="1"/>
    <n v="300000"/>
    <s v="GLOBAL"/>
    <s v="NO SOLICITADAS"/>
  </r>
  <r>
    <x v="3"/>
    <s v="02-02-02-006-007-04"/>
    <n v="10"/>
    <s v="Adquisición de servicios - Servicios de apoyo al transporte por carretera"/>
    <s v="SERVICIO DE PARQUEADERO MENSUAL"/>
    <n v="0"/>
    <s v="Contratación directa"/>
    <n v="1"/>
    <n v="11"/>
    <n v="1"/>
    <n v="1500000"/>
    <s v="GLOBAL"/>
    <s v="NO SOLICITADAS"/>
  </r>
  <r>
    <x v="3"/>
    <s v="02-02-01-003-006-09"/>
    <n v="10"/>
    <s v="Materiales y suministros - Otros productos plásticos"/>
    <s v="CARTUCHO IMPRESORA JET PRO 200 NEGRO"/>
    <n v="0"/>
    <s v="Contratación directa"/>
    <n v="1"/>
    <n v="11"/>
    <n v="1"/>
    <n v="2304000"/>
    <s v="GLOBAL"/>
    <s v="NO SOLICITADAS"/>
  </r>
  <r>
    <x v="3"/>
    <s v="02-02-01-003-006-09"/>
    <n v="10"/>
    <s v="Materiales y suministros - Otros productos plásticos"/>
    <s v="CARTUCHO IMPRESORA JET PRO 200 COLOR"/>
    <n v="0"/>
    <s v="Contratación directa"/>
    <n v="1"/>
    <n v="11"/>
    <n v="4"/>
    <n v="1320000"/>
    <s v="GLOBAL"/>
    <s v="NO SOLICITADAS"/>
  </r>
  <r>
    <x v="3"/>
    <s v="02-02-01-003-006-09"/>
    <n v="10"/>
    <s v="Materiales y suministros - Otros productos plásticos"/>
    <s v="CARTUCHO IMPRESORA HP CC643WL"/>
    <n v="0"/>
    <s v="Contratación directa"/>
    <n v="1"/>
    <n v="11"/>
    <n v="9"/>
    <n v="2970000"/>
    <s v="GLOBAL"/>
    <s v="NO SOLICITADAS"/>
  </r>
  <r>
    <x v="3"/>
    <s v="02-02-01-003-006-09"/>
    <n v="10"/>
    <s v="Materiales y suministros - Otros productos plásticos"/>
    <s v="CARTUCHO IMPRESORA HP CC640WL"/>
    <n v="0"/>
    <s v="Contratación directa"/>
    <n v="1"/>
    <n v="11"/>
    <n v="5"/>
    <n v="650000"/>
    <s v="GLOBAL"/>
    <s v="NO SOLICITADAS"/>
  </r>
  <r>
    <x v="3"/>
    <s v="02-02-01-003-002-01"/>
    <n v="10"/>
    <s v="Materiales y suministros - Pasta de papel, papel y cartón"/>
    <s v="RESMA TAMAÑO CARTA"/>
    <n v="0"/>
    <s v="Contratación directa"/>
    <n v="1"/>
    <n v="11"/>
    <n v="5"/>
    <n v="650000"/>
    <s v="GLOBAL"/>
    <s v="NO SOLICITADAS"/>
  </r>
  <r>
    <x v="3"/>
    <s v="02-02-01-003-002-01"/>
    <n v="10"/>
    <s v="Materiales y suministros - Pasta de papel, papel y cartón"/>
    <s v="RESMA TAMAÑO A4"/>
    <n v="0"/>
    <s v="Contratación directa"/>
    <n v="1"/>
    <n v="11"/>
    <n v="4"/>
    <n v="60000"/>
    <s v="GLOBAL"/>
    <s v="NO SOLICITADAS"/>
  </r>
  <r>
    <x v="3"/>
    <s v="02-02-01-003-002-01"/>
    <n v="10"/>
    <s v="Materiales y suministros - Pasta de papel, papel y cartón"/>
    <s v="RESMA TAMAÑO OFICIO"/>
    <n v="0"/>
    <s v="Contratación directa"/>
    <n v="1"/>
    <n v="11"/>
    <n v="8"/>
    <n v="120000"/>
    <s v="GLOBAL"/>
    <s v="NO SOLICITADAS"/>
  </r>
  <r>
    <x v="3"/>
    <s v="02-02-01-003-002-01"/>
    <n v="10"/>
    <s v="Materiales y suministros - Pasta de papel, papel y cartón"/>
    <s v="CARPETAS TAMAÑO A4"/>
    <n v="0"/>
    <s v="Contratación directa"/>
    <n v="1"/>
    <n v="11"/>
    <n v="4"/>
    <n v="60000"/>
    <s v="GLOBAL"/>
    <s v="NO SOLICITADAS"/>
  </r>
  <r>
    <x v="3"/>
    <s v="02-02-01-003-002-01"/>
    <n v="10"/>
    <s v="Materiales y suministros - Pasta de papel, papel y cartón"/>
    <s v="SOBRES DE MANILA TAMAÑO OFICIO"/>
    <n v="0"/>
    <s v="Contratación directa"/>
    <n v="1"/>
    <n v="11"/>
    <n v="20"/>
    <n v="120000"/>
    <s v="GLOBAL"/>
    <s v="NO SOLICITADAS"/>
  </r>
  <r>
    <x v="3"/>
    <s v="02-02-01-003-002-01"/>
    <n v="10"/>
    <s v="Materiales y suministros - Pasta de papel, papel y cartón"/>
    <s v="SOBRES DE MANILA TAMAÑO A4"/>
    <n v="0"/>
    <s v="Contratación directa"/>
    <n v="1"/>
    <n v="11"/>
    <n v="30"/>
    <n v="96000"/>
    <s v="GLOBAL"/>
    <s v="NO SOLICITADAS"/>
  </r>
  <r>
    <x v="3"/>
    <s v="02-02-01-003-008-09"/>
    <n v="10"/>
    <s v="Materiales y suministros - Otros artículos manufacturados n. C. P."/>
    <s v="ESFEROS TINTA AZUL"/>
    <n v="0"/>
    <s v="Contratación directa"/>
    <n v="1"/>
    <n v="11"/>
    <n v="30"/>
    <n v="90000"/>
    <s v="GLOBAL"/>
    <s v="NO SOLICITADAS"/>
  </r>
  <r>
    <x v="3"/>
    <s v="02-02-01-003-008-09"/>
    <n v="10"/>
    <s v="Materiales y suministros - Otros artículos manufacturados n. C. P."/>
    <s v="ESFEROS TINTA NEGRA"/>
    <n v="0"/>
    <s v="Contratación directa"/>
    <n v="1"/>
    <n v="11"/>
    <n v="12"/>
    <n v="12000"/>
    <s v="GLOBAL"/>
    <s v="NO SOLICITADAS"/>
  </r>
  <r>
    <x v="3"/>
    <s v="02-02-01-004-002"/>
    <n v="10"/>
    <s v="Materiales y suministros - Productos metálicos elaborados (excepto maquinaria y equipo)"/>
    <s v="BISTURI GRANDE"/>
    <n v="0"/>
    <s v="Contratación directa"/>
    <n v="1"/>
    <n v="11"/>
    <n v="12"/>
    <n v="12000"/>
    <s v="GLOBAL"/>
    <s v="NO SOLICITADAS"/>
  </r>
  <r>
    <x v="3"/>
    <s v="02-02-01-003-008-09"/>
    <n v="10"/>
    <s v="Materiales y suministros - Otros artículos manufacturados n. C. P."/>
    <s v="PAQUETE SOBRE PAPEL KIMBERLY X 12 UND"/>
    <n v="0"/>
    <s v="Contratación directa"/>
    <n v="1"/>
    <n v="11"/>
    <n v="6"/>
    <n v="24000"/>
    <s v="GLOBAL"/>
    <s v="NO SOLICITADAS"/>
  </r>
  <r>
    <x v="3"/>
    <s v="02-02-01-003-008-09"/>
    <n v="10"/>
    <s v="Materiales y suministros - Otros artículos manufacturados n. C. P."/>
    <s v="PAQUETE HOJAS KIMBERLY X 25 UND"/>
    <n v="0"/>
    <s v="Contratación directa"/>
    <n v="1"/>
    <n v="11"/>
    <n v="20"/>
    <n v="300000"/>
    <s v="GLOBAL"/>
    <s v="NO SOLICITADAS"/>
  </r>
  <r>
    <x v="3"/>
    <s v="02-02-01-003-005-04"/>
    <n v="10"/>
    <s v="Materiales y suministros - Productos químicos n. C. P."/>
    <s v="CORRECTOR TIPO LAPIZ"/>
    <n v="0"/>
    <s v="Contratación directa"/>
    <n v="1"/>
    <n v="11"/>
    <n v="10"/>
    <n v="200000"/>
    <s v="GLOBAL"/>
    <s v="NO SOLICITADAS"/>
  </r>
  <r>
    <x v="3"/>
    <s v="02-02-01-003-005-04"/>
    <n v="10"/>
    <s v="Materiales y suministros - Productos químicos n. C. P."/>
    <s v="PEGANTE LIQUIDO TRANSPARENTE"/>
    <n v="0"/>
    <s v="Contratación directa"/>
    <n v="1"/>
    <n v="11"/>
    <n v="6"/>
    <n v="42000"/>
    <s v="GLOBAL"/>
    <s v="NO SOLICITADAS"/>
  </r>
  <r>
    <x v="3"/>
    <s v="02-02-01-003-006-09"/>
    <n v="10"/>
    <s v="Materiales y suministros - Otros productos plásticos"/>
    <s v="CINTA TRANSPARENTE "/>
    <n v="0"/>
    <s v="Contratación directa"/>
    <n v="1"/>
    <n v="11"/>
    <n v="4"/>
    <n v="24000"/>
    <s v="GLOBAL"/>
    <s v="NO SOLICITADAS"/>
  </r>
  <r>
    <x v="3"/>
    <s v="02-02-01-003-006-09"/>
    <n v="10"/>
    <s v="Materiales y suministros - Otros productos plásticos"/>
    <s v="CINTA TRANSPARENTE EMPAQUE"/>
    <n v="0"/>
    <s v="Contratación directa"/>
    <n v="1"/>
    <n v="11"/>
    <n v="6"/>
    <n v="12000"/>
    <s v="GLOBAL"/>
    <s v="NO SOLICITADAS"/>
  </r>
  <r>
    <x v="3"/>
    <s v="02-02-01-003-008-09"/>
    <n v="10"/>
    <s v="Materiales y suministros - Otros artículos manufacturados n. C. P."/>
    <s v="LAPICES HB"/>
    <n v="0"/>
    <s v="Contratación directa"/>
    <n v="1"/>
    <n v="11"/>
    <n v="6"/>
    <n v="48000"/>
    <s v="GLOBAL"/>
    <s v="NO SOLICITADAS"/>
  </r>
  <r>
    <x v="3"/>
    <s v="02-02-01-003-008-09"/>
    <n v="10"/>
    <s v="Materiales y suministros - Otros artículos manufacturados n. C. P."/>
    <s v="PORTAMINAS"/>
    <n v="0"/>
    <s v="Contratación directa"/>
    <n v="1"/>
    <n v="11"/>
    <n v="12"/>
    <n v="24000"/>
    <s v="GLOBAL"/>
    <s v="NO SOLICITADAS"/>
  </r>
  <r>
    <x v="3"/>
    <s v="02-02-01-003-008-09"/>
    <n v="10"/>
    <s v="Materiales y suministros - Otros artículos manufacturados n. C. P."/>
    <s v="MINAS PARA PORTAMINAS HB"/>
    <n v="0"/>
    <s v="Contratación directa"/>
    <n v="1"/>
    <n v="11"/>
    <n v="6"/>
    <n v="24000"/>
    <s v="GLOBAL"/>
    <s v="NO SOLICITADAS"/>
  </r>
  <r>
    <x v="3"/>
    <s v="02-02-01-003-008-09"/>
    <n v="10"/>
    <s v="Materiales y suministros - Otros artículos manufacturados n. C. P."/>
    <s v="MARCADORES PUNTA FINA"/>
    <n v="0"/>
    <s v="Contratación directa"/>
    <n v="1"/>
    <n v="11"/>
    <n v="6"/>
    <n v="18000"/>
    <s v="GLOBAL"/>
    <s v="NO SOLICITADAS"/>
  </r>
  <r>
    <x v="3"/>
    <s v="02-02-01-003-008-09"/>
    <n v="10"/>
    <s v="Materiales y suministros - Otros artículos manufacturados n. C. P."/>
    <s v="RESALTADORES VARIOS COLORES"/>
    <n v="0"/>
    <s v="Contratación directa"/>
    <n v="1"/>
    <n v="11"/>
    <n v="12"/>
    <n v="54000"/>
    <s v="GLOBAL"/>
    <s v="NO SOLICITADAS"/>
  </r>
  <r>
    <x v="3"/>
    <s v="02-02-01-004-002"/>
    <n v="10"/>
    <s v="Materiales y suministros - Productos metálicos elaborados (excepto maquinaria y equipo)"/>
    <s v="GANCHO CLIP"/>
    <n v="0"/>
    <s v="Contratación directa"/>
    <n v="1"/>
    <n v="11"/>
    <n v="12"/>
    <n v="54000"/>
    <s v="GLOBAL"/>
    <s v="NO SOLICITADAS"/>
  </r>
  <r>
    <x v="3"/>
    <s v="02-02-01-004-002"/>
    <n v="10"/>
    <s v="Materiales y suministros - Productos metálicos elaborados (excepto maquinaria y equipo)"/>
    <s v="GANCHO MARIPOSA"/>
    <n v="0"/>
    <s v="Contratación directa"/>
    <n v="1"/>
    <n v="11"/>
    <n v="3"/>
    <n v="9000"/>
    <s v="GLOBAL"/>
    <s v="NO SOLICITADAS"/>
  </r>
  <r>
    <x v="3"/>
    <s v="02-02-01-003-002-01"/>
    <n v="10"/>
    <s v="Materiales y suministros - Pasta de papel, papel y cartón"/>
    <s v="PAPEL CONTAC TRANSPARENTE ROLLO"/>
    <n v="0"/>
    <s v="Contratación directa"/>
    <n v="1"/>
    <n v="11"/>
    <n v="3"/>
    <n v="9000"/>
    <s v="GLOBAL"/>
    <s v="NO SOLICITADAS"/>
  </r>
  <r>
    <x v="3"/>
    <s v="02-02-01-003-002-01"/>
    <n v="10"/>
    <s v="Materiales y suministros - Pasta de papel, papel y cartón"/>
    <s v="PAPEL CONTAC AZUL ROLLO"/>
    <n v="0"/>
    <s v="Contratación directa"/>
    <n v="1"/>
    <n v="11"/>
    <n v="1"/>
    <n v="60000"/>
    <s v="GLOBAL"/>
    <s v="NO SOLICITADAS"/>
  </r>
  <r>
    <x v="3"/>
    <s v="02-02-01-003-002-01"/>
    <n v="10"/>
    <s v="Materiales y suministros - Pasta de papel, papel y cartón"/>
    <s v="CARTULINA SEPARADOR TAMAÑO A4"/>
    <n v="0"/>
    <s v="Contratación directa"/>
    <n v="1"/>
    <n v="11"/>
    <n v="1"/>
    <n v="60000"/>
    <s v="GLOBAL"/>
    <s v="NO SOLICITADAS"/>
  </r>
  <r>
    <x v="3"/>
    <s v="02-02-01-003-002-01"/>
    <n v="10"/>
    <s v="Materiales y suministros - Pasta de papel, papel y cartón"/>
    <s v="CARPETA AZ TAMAÑO A4"/>
    <n v="0"/>
    <s v="Contratación directa"/>
    <n v="1"/>
    <n v="11"/>
    <n v="6"/>
    <n v="90000"/>
    <s v="GLOBAL"/>
    <s v="NO SOLICITADAS"/>
  </r>
  <r>
    <x v="3"/>
    <s v="02-02-01-004-006-04"/>
    <n v="10"/>
    <s v="Materiales y suministros - Acumuladores, pilas y baterías primarias y sus partes y piezas"/>
    <s v="PILAS AA (PAR) ALKALINA"/>
    <n v="0"/>
    <s v="Contratación directa"/>
    <n v="1"/>
    <n v="11"/>
    <n v="10"/>
    <n v="60000"/>
    <s v="GLOBAL"/>
    <s v="NO SOLICITADAS"/>
  </r>
  <r>
    <x v="3"/>
    <s v="02-02-01-004-006-04"/>
    <n v="10"/>
    <s v="Materiales y suministros - Acumuladores, pilas y baterías primarias y sus partes y piezas"/>
    <s v="PIAS AAA(PAR) ALKALINA"/>
    <n v="0"/>
    <s v="Contratación directa"/>
    <n v="1"/>
    <n v="11"/>
    <n v="4"/>
    <n v="16000"/>
    <s v="GLOBAL"/>
    <s v="NO SOLICITADAS"/>
  </r>
  <r>
    <x v="3"/>
    <s v="02-02-01-003-002-01"/>
    <n v="10"/>
    <s v="Materiales y suministros - Pasta de papel, papel y cartón"/>
    <s v="BLOCK TMAÑO CARTA HOJA AMARILLA"/>
    <n v="0"/>
    <s v="Contratación directa"/>
    <n v="1"/>
    <n v="11"/>
    <n v="4"/>
    <n v="16000"/>
    <s v="GLOBAL"/>
    <s v="NO SOLICITADAS"/>
  </r>
  <r>
    <x v="3"/>
    <s v="02-02-01-003-006-09"/>
    <n v="10"/>
    <s v="Materiales y suministros - Otros productos plásticos"/>
    <s v="TABLA PLANILLERA TAMAÑO OFICIO"/>
    <n v="0"/>
    <s v="Contratación directa"/>
    <n v="1"/>
    <n v="11"/>
    <n v="4"/>
    <n v="20000"/>
    <s v="GLOBAL"/>
    <s v="NO SOLICITADAS"/>
  </r>
  <r>
    <x v="3"/>
    <s v="02-02-01-000-001-06"/>
    <n v="10"/>
    <s v="Materiales y suministros - Plantas aromáticas, bebestibles y especias"/>
    <s v="CAFÉ GRANULADO"/>
    <n v="0"/>
    <s v="Contratación directa"/>
    <n v="1"/>
    <n v="11"/>
    <n v="2"/>
    <n v="50000"/>
    <s v="GLOBAL"/>
    <s v="NO SOLICITADAS"/>
  </r>
  <r>
    <x v="3"/>
    <s v="02-02-01-001-008"/>
    <n v="10"/>
    <s v="Materiales y suministros - Agua natural"/>
    <s v="AGUA BOTELLA (X 12)"/>
    <n v="0"/>
    <s v="Contratación directa"/>
    <n v="1"/>
    <n v="11"/>
    <n v="12"/>
    <n v="240000"/>
    <s v="GLOBAL"/>
    <s v="NO SOLICITADAS"/>
  </r>
  <r>
    <x v="3"/>
    <s v="02-02-01-003-005-03"/>
    <n v="10"/>
    <s v="Materiales y suministros - Jabón, preparados para limpieza, perfumes y preparados de tocador"/>
    <s v="AMBIENTADOR EN SPRAY"/>
    <n v="0"/>
    <s v="Contratación directa"/>
    <n v="1"/>
    <n v="11"/>
    <n v="12"/>
    <n v="180000"/>
    <s v="GLOBAL"/>
    <s v="NO SOLICITADAS"/>
  </r>
  <r>
    <x v="3"/>
    <s v="02-02-01-003-005-03"/>
    <n v="10"/>
    <s v="Materiales y suministros - Jabón, preparados para limpieza, perfumes y preparados de tocador"/>
    <s v="ESPUMA LIMPIADORA COMPUTADORES"/>
    <n v="0"/>
    <s v="Contratación directa"/>
    <n v="1"/>
    <n v="11"/>
    <n v="4"/>
    <n v="60000"/>
    <s v="GLOBAL"/>
    <s v="NO SOLICITADAS"/>
  </r>
  <r>
    <x v="3"/>
    <s v="02-02-01-003-005-03"/>
    <n v="10"/>
    <s v="Materiales y suministros - Jabón, preparados para limpieza, perfumes y preparados de tocador"/>
    <s v="LIQUIDO LUSTRAMUEBLES"/>
    <n v="0"/>
    <s v="Contratación directa"/>
    <n v="1"/>
    <n v="11"/>
    <n v="4"/>
    <n v="60000"/>
    <s v="GLOBAL"/>
    <s v="NO SOLICITADAS"/>
  </r>
  <r>
    <x v="3"/>
    <s v="02-02-01-003-002-01"/>
    <n v="10"/>
    <s v="Materiales y suministros - Pasta de papel, papel y cartón"/>
    <s v="PAÑOS DESECHABLES PAQUETE"/>
    <n v="0"/>
    <s v="Contratación directa"/>
    <n v="1"/>
    <n v="11"/>
    <n v="4"/>
    <n v="60000"/>
    <s v="GLOBAL"/>
    <s v="NO SOLICITADAS"/>
  </r>
  <r>
    <x v="3"/>
    <s v="02-02-01-003-002-01"/>
    <n v="10"/>
    <s v="Materiales y suministros - Pasta de papel, papel y cartón"/>
    <s v="TOALLAS DE PAPEL ABSORBENTE"/>
    <n v="0"/>
    <s v="Contratación directa"/>
    <n v="1"/>
    <n v="11"/>
    <n v="8"/>
    <n v="96000"/>
    <s v="GLOBAL"/>
    <s v="NO SOLICITADAS"/>
  </r>
  <r>
    <x v="3"/>
    <s v="02-02-01-003-005-03"/>
    <n v="10"/>
    <s v="Materiales y suministros - Jabón, preparados para limpieza, perfumes y preparados de tocador"/>
    <s v="LIQUIDO LIMPIAVIDRIOS"/>
    <n v="0"/>
    <s v="Contratación directa"/>
    <n v="1"/>
    <n v="11"/>
    <n v="8"/>
    <n v="72000"/>
    <s v="GLOBAL"/>
    <s v="NO SOLICITADAS"/>
  </r>
  <r>
    <x v="3"/>
    <s v="02-02-01-003-006-09"/>
    <n v="10"/>
    <s v="Materiales y suministros - Otros productos plásticos"/>
    <s v="CARTUCHOS IMPRESORAS NEGRO Y COLOR "/>
    <n v="0"/>
    <s v="Contratación directa"/>
    <n v="1"/>
    <n v="11"/>
    <n v="6"/>
    <n v="48000"/>
    <s v="GLOBAL"/>
    <s v="NO SOLICITADAS"/>
  </r>
  <r>
    <x v="4"/>
    <s v="02-02-01-003-006-09"/>
    <n v="10"/>
    <s v="Materiales y suministros - Otros productos plásticos"/>
    <s v="CARTUCHOS IMPRESORAS NEGRO Y COLOR "/>
    <n v="0"/>
    <s v="Contratación directa"/>
    <n v="1"/>
    <n v="11"/>
    <n v="4"/>
    <n v="1176000"/>
    <s v="UNIDAD"/>
    <s v="NO SOLICITADAS"/>
  </r>
  <r>
    <x v="4"/>
    <s v="02-02-01-003-008-09"/>
    <n v="10"/>
    <s v="Materiales y suministros - Otros artículos manufacturados n. C. P."/>
    <s v="RESALTADORES"/>
    <n v="0"/>
    <s v="Contratación directa"/>
    <n v="1"/>
    <n v="11"/>
    <n v="4"/>
    <n v="84000"/>
    <s v="UNIDAD"/>
    <s v="NO SOLICITADAS"/>
  </r>
  <r>
    <x v="4"/>
    <s v="02-02-01-003-002-01"/>
    <n v="10"/>
    <s v="Materiales y suministros - Pasta de papel, papel y cartón"/>
    <s v="5 RESMAS DE PAPEL"/>
    <n v="0"/>
    <s v="Contratación directa"/>
    <n v="1"/>
    <n v="11"/>
    <n v="5"/>
    <n v="147000"/>
    <s v="UNIDAD"/>
    <s v="NO SOLICITADAS"/>
  </r>
  <r>
    <x v="4"/>
    <s v="02-02-01-003-002-01"/>
    <n v="10"/>
    <s v="Materiales y suministros - Pasta de papel, papel y cartón"/>
    <s v="PAPEL FOTOGRAFIA"/>
    <n v="0"/>
    <s v="Contratación directa"/>
    <n v="1"/>
    <n v="11"/>
    <n v="2"/>
    <n v="84000"/>
    <s v="UNIDAD"/>
    <s v="NO SOLICITADAS"/>
  </r>
  <r>
    <x v="4"/>
    <s v="02-02-01-003-008-09"/>
    <n v="10"/>
    <s v="Materiales y suministros - Otros artículos manufacturados n. C. P."/>
    <s v="02 LAPICEROS PLUMAS PARKER"/>
    <n v="0"/>
    <s v="Contratación directa"/>
    <n v="1"/>
    <n v="11"/>
    <n v="2"/>
    <n v="182000"/>
    <s v="UNIDAD"/>
    <s v="NO SOLICITADAS"/>
  </r>
  <r>
    <x v="4"/>
    <s v="02-02-01-003-008-09"/>
    <n v="10"/>
    <s v="Materiales y suministros - Otros artículos manufacturados n. C. P."/>
    <s v="03 ESFEROS PAPERMATE INK JOY GEL 0,7"/>
    <n v="0"/>
    <s v="Contratación directa"/>
    <n v="1"/>
    <n v="11"/>
    <n v="3"/>
    <n v="56100"/>
    <s v="UNIDAD"/>
    <s v="NO SOLICITADAS"/>
  </r>
  <r>
    <x v="4"/>
    <s v="02-02-01-003-005-04"/>
    <n v="10"/>
    <s v="Materiales y suministros - Productos químicos n. C. P."/>
    <s v="PEGASTICK  EN PAQUETES x 6"/>
    <n v="0"/>
    <s v="Contratación directa"/>
    <n v="1"/>
    <n v="11"/>
    <n v="4"/>
    <n v="98000"/>
    <s v="UNIDAD"/>
    <s v="NO SOLICITADAS"/>
  </r>
  <r>
    <x v="4"/>
    <s v="02-02-01-004-006-05"/>
    <n v="10"/>
    <s v="Materiales y suministros - Lámparas eléctricas de incandescencia o descarga; lámparas de arco, equipo para alumbrado eléctrico; sus partes y piezas"/>
    <s v="04 345 LUMEN LED"/>
    <n v="0"/>
    <s v="Contratación directa"/>
    <n v="1"/>
    <n v="11"/>
    <n v="2"/>
    <n v="63000"/>
    <s v="UNIDAD"/>
    <s v="NO SOLICITADAS"/>
  </r>
  <r>
    <x v="4"/>
    <s v="02-02-01-003-005-04"/>
    <n v="10"/>
    <s v="Materiales y suministros - Productos químicos n. C. P."/>
    <s v="CORRECTION TAPE X3 "/>
    <n v="0"/>
    <s v="Contratación directa"/>
    <n v="1"/>
    <n v="11"/>
    <n v="2"/>
    <n v="35000"/>
    <s v="UNIDAD"/>
    <s v="NO SOLICITADAS"/>
  </r>
  <r>
    <x v="4"/>
    <s v="02-02-02-006-003-03"/>
    <n v="10"/>
    <s v="Adquisición de servicios - Servicios de suministro de comidas"/>
    <s v="SERVICIO DE CAFETERIA"/>
    <n v="0"/>
    <s v="Contratación directa"/>
    <n v="1"/>
    <n v="11"/>
    <n v="1"/>
    <n v="11515000"/>
    <s v="GLOBAL"/>
    <s v="NO SOLICITADAS"/>
  </r>
  <r>
    <x v="4"/>
    <s v="02-02-02-008-003-09"/>
    <n v="10"/>
    <s v="Adquisición de servicios - Otros servicios profesionales y técnicos n. C. P."/>
    <s v="SERVICIO DE TRADUCCION"/>
    <n v="0"/>
    <s v="Contratación directa"/>
    <n v="1"/>
    <n v="11"/>
    <n v="1"/>
    <n v="805000"/>
    <s v="GLOBAL"/>
    <s v="NO SOLICITADAS"/>
  </r>
  <r>
    <x v="4"/>
    <s v="02-02-02-008-004-03"/>
    <n v="10"/>
    <s v="Adquisición de servicios - Servicios de contenidos en línea (on-line)"/>
    <s v="MANTENIMIENTO DE SOFTWARE"/>
    <n v="0"/>
    <s v="Contratación directa"/>
    <n v="1"/>
    <n v="11"/>
    <n v="1"/>
    <n v="630000"/>
    <s v="GLOBAL"/>
    <s v="NO SOLICITADAS"/>
  </r>
  <r>
    <x v="4"/>
    <s v="02-02-02-009-009"/>
    <n v="10"/>
    <s v="Adquisición de servicios - Servicios prestados por organizaciones y organismos extraterritoriales"/>
    <s v="AFILICIACION ASOCIACIONES MILITARES"/>
    <n v="0"/>
    <s v="Contratación directa"/>
    <n v="1"/>
    <n v="11"/>
    <n v="1"/>
    <n v="1417500"/>
    <s v="GLOBAL"/>
    <s v="NO SOLICITADAS"/>
  </r>
  <r>
    <x v="4"/>
    <s v="02-02-02-006-004"/>
    <n v="10"/>
    <s v="Adquisición de servicios - Servicios de transporte de pasajeros"/>
    <s v="SERVICIO DE TRANSPORTE"/>
    <n v="0"/>
    <s v="Contratación directa"/>
    <n v="1"/>
    <n v="11"/>
    <n v="1"/>
    <n v="13014240"/>
    <s v="GLOBAL"/>
    <s v="NO SOLICITADAS"/>
  </r>
  <r>
    <x v="4"/>
    <s v="02-02-02-008-004-01"/>
    <n v="10"/>
    <s v="Adquisición de servicios - Servicios de telefonía y otras telecomunicaciones"/>
    <s v="TELEFONIA MOVIL CELUAR"/>
    <n v="0"/>
    <s v="Contratación directa"/>
    <n v="1"/>
    <n v="11"/>
    <n v="1"/>
    <n v="13761160"/>
    <s v="GLOBAL"/>
    <s v="NO SOLICITADAS"/>
  </r>
  <r>
    <x v="4"/>
    <s v="02-02-02-008-004-01"/>
    <n v="10"/>
    <s v="Adquisición de servicios - Servicios de telefonía y otras telecomunicaciones"/>
    <s v="TELEFONO,FAX Y OTROS"/>
    <n v="0"/>
    <s v="Contratación directa"/>
    <n v="1"/>
    <n v="11"/>
    <n v="1"/>
    <n v="1932000"/>
    <s v="GLOBAL"/>
    <s v="NO SOLICITADAS"/>
  </r>
  <r>
    <x v="5"/>
    <s v="02-02-02-007-001-01-1"/>
    <n v="10"/>
    <s v="Adquisición de servicios - Servicios financieros, excepto de la banca de inversión, servicios de seguros y servicios de pensiones"/>
    <s v="SERVICIO FINANCIERO POR TRANSFERENCIA INTERNACIONAL COL-PER"/>
    <n v="0"/>
    <s v="Contratación directa"/>
    <n v="1"/>
    <n v="11"/>
    <n v="1"/>
    <n v="600000"/>
    <s v="GLOBAL"/>
    <s v="NO SOLICITADAS"/>
  </r>
  <r>
    <x v="5"/>
    <s v="02-02-02-007-001-01-1"/>
    <n v="10"/>
    <s v="Adquisición de servicios - Servicios financieros, excepto de la banca de inversión, servicios de seguros y servicios de pensiones"/>
    <s v="SERVICIO FINANCIERO POR SOSTENIMIENTO CUENTA BANCARIA"/>
    <n v="0"/>
    <s v="Contratación directa"/>
    <n v="1"/>
    <n v="11"/>
    <n v="1"/>
    <n v="660000"/>
    <s v="GLOBAL"/>
    <s v="NO SOLICITADAS"/>
  </r>
  <r>
    <x v="5"/>
    <s v="02-02-02-006-004"/>
    <n v="10"/>
    <s v="Adquisición de servicios - Servicios de transporte de pasajeros"/>
    <s v="SERVICIO DE TRANSPORTE AÉREO Y TERRESTRE"/>
    <n v="0"/>
    <s v="Contratación directa"/>
    <n v="1"/>
    <n v="11"/>
    <n v="1"/>
    <n v="2500000"/>
    <s v="GLOBAL"/>
    <s v="NO SOLICITADAS"/>
  </r>
  <r>
    <x v="5"/>
    <s v="02-02-02-006-003-03"/>
    <n v="10"/>
    <s v="Adquisición de servicios - Servicios de suministro de comidas"/>
    <s v="SERVICIO RESTAURANTE Y CAFETERIA ATENCION PERSONALIDADES"/>
    <n v="0"/>
    <s v="Contratación directa"/>
    <n v="1"/>
    <n v="11"/>
    <n v="1"/>
    <n v="7000000"/>
    <s v="GLOBAL"/>
    <s v="NO SOLICITADAS"/>
  </r>
  <r>
    <x v="5"/>
    <s v="02-02-01-004-002"/>
    <n v="10"/>
    <s v="Materiales y suministros - Productos metálicos elaborados (excepto maquinaria y equipo)"/>
    <s v="MONEDAS Y PLACAS ATENCION PERSONALIDADES"/>
    <n v="0"/>
    <s v="Contratación directa"/>
    <n v="1"/>
    <n v="11"/>
    <n v="1"/>
    <n v="4300000"/>
    <s v="GLOBAL"/>
    <s v="NO SOLICITADAS"/>
  </r>
  <r>
    <x v="5"/>
    <s v="02-02-02-008-004-01"/>
    <n v="10"/>
    <s v="Adquisición de servicios - Servicios de telefonía y otras telecomunicaciones"/>
    <s v="SERVICIO TELEFONIA CELULAR (COMUNICACIONES AGREGADURIA)"/>
    <n v="0"/>
    <s v="Contratación directa"/>
    <n v="1"/>
    <n v="11"/>
    <n v="1"/>
    <n v="6892360"/>
    <s v="GLOBAL"/>
    <s v="NO SOLICITADAS"/>
  </r>
  <r>
    <x v="5"/>
    <s v="02-02-02-008-007-01-3"/>
    <n v="10"/>
    <s v="Adquisición de servicios - Servicios de mantenimiento y reparación de computadores y equipo periférico"/>
    <s v="SERVICIO TÉCNICO MANTENIMIENTO DE RED, SOFWARE Y COMPUTADORES"/>
    <n v="0"/>
    <s v="Contratación directa"/>
    <n v="1"/>
    <n v="11"/>
    <n v="1"/>
    <n v="1000000"/>
    <s v="GLOBAL"/>
    <s v="NO SOLICITADAS"/>
  </r>
  <r>
    <x v="5"/>
    <s v="02-02-02-009-007-01"/>
    <n v="10"/>
    <s v="Adquisición de servicios - Servicios de lavado, limpieza y teñido"/>
    <s v="SERVICIOS GENERALES (ASEO OFICINA)"/>
    <n v="0"/>
    <s v="Contratación directa"/>
    <n v="1"/>
    <n v="11"/>
    <n v="1"/>
    <n v="2500000"/>
    <s v="GLOBAL"/>
    <s v="NO SOLICITADAS"/>
  </r>
  <r>
    <x v="5"/>
    <s v="02-02-02-009-009"/>
    <n v="10"/>
    <s v="Adquisición de servicios - Servicios prestados por organizaciones y organismos extraterritoriales"/>
    <s v="SERVICIO AGREGADURIA ASOCIACION DE OFICIALES"/>
    <n v="0"/>
    <s v="Contratación directa"/>
    <n v="1"/>
    <n v="11"/>
    <n v="1"/>
    <n v="3348000"/>
    <s v="GLOBAL"/>
    <s v="NO SOLICITADAS"/>
  </r>
  <r>
    <x v="5"/>
    <s v="02-02-02-009-009"/>
    <n v="10"/>
    <s v="Adquisición de servicios - Servicios prestados por organizaciones y organismos extraterritoriales"/>
    <s v="SERVICIO AGREGADURIA ASOCIACION DE SUBOFICIALES"/>
    <n v="0"/>
    <s v="Contratación directa"/>
    <n v="1"/>
    <n v="11"/>
    <n v="1"/>
    <n v="2343000"/>
    <s v="GLOBAL"/>
    <s v="NO SOLICITADAS"/>
  </r>
  <r>
    <x v="5"/>
    <s v="02-02-01-003-008-09"/>
    <n v="10"/>
    <s v="Materiales y suministros - Otros artículos manufacturados n. C. P."/>
    <s v="BOLIGRAFOS BIG PM NEGRO"/>
    <n v="0"/>
    <s v="Contratación directa"/>
    <n v="1"/>
    <n v="11"/>
    <n v="4"/>
    <n v="20000"/>
    <s v="UNIDAD"/>
    <s v="NO SOLICITADAS"/>
  </r>
  <r>
    <x v="5"/>
    <s v="02-02-01-003-008-09"/>
    <n v="10"/>
    <s v="Materiales y suministros - Otros artículos manufacturados n. C. P."/>
    <s v="BOLIGRAFO BIG PM AZUL"/>
    <n v="0"/>
    <s v="Contratación directa"/>
    <n v="1"/>
    <n v="11"/>
    <n v="3"/>
    <n v="12000"/>
    <s v="UNIDAD"/>
    <s v="NO SOLICITADAS"/>
  </r>
  <r>
    <x v="5"/>
    <s v="02-02-01-003-006-02"/>
    <n v="10"/>
    <s v="Materiales y suministros - Otros productos de caucho"/>
    <s v="BORRADOR PZ-20 PELICANO"/>
    <n v="0"/>
    <s v="Contratación directa"/>
    <n v="1"/>
    <n v="11"/>
    <n v="4"/>
    <n v="4000"/>
    <s v="UNIDAD"/>
    <s v="NO SOLICITADAS"/>
  </r>
  <r>
    <x v="5"/>
    <s v="02-02-01-004-002"/>
    <n v="10"/>
    <s v="Materiales y suministros - Productos metálicos elaborados (excepto maquinaria y equipo)"/>
    <s v="CAJA DE CLIPS"/>
    <n v="0"/>
    <s v="Contratación directa"/>
    <n v="1"/>
    <n v="11"/>
    <n v="2"/>
    <n v="3000"/>
    <s v="UNIDAD"/>
    <s v="NO SOLICITADAS"/>
  </r>
  <r>
    <x v="5"/>
    <s v="02-02-01-004-002"/>
    <n v="10"/>
    <s v="Materiales y suministros - Productos metálicos elaborados (excepto maquinaria y equipo)"/>
    <s v="CAJA DE CLIPS MARIPOSA"/>
    <n v="0"/>
    <s v="Contratación directa"/>
    <n v="1"/>
    <n v="11"/>
    <n v="1"/>
    <n v="2000"/>
    <s v="UNIDAD"/>
    <s v="NO SOLICITADAS"/>
  </r>
  <r>
    <x v="5"/>
    <s v="02-02-01-003-006-09"/>
    <n v="10"/>
    <s v="Materiales y suministros - Otros productos plásticos"/>
    <s v="CINTA SCOTCH A13 18X25"/>
    <n v="0"/>
    <s v="Contratación directa"/>
    <n v="1"/>
    <n v="11"/>
    <n v="10"/>
    <n v="18000"/>
    <s v="UNIDAD"/>
    <s v="NO SOLICITADAS"/>
  </r>
  <r>
    <x v="5"/>
    <s v="02-02-01-003-006-09"/>
    <n v="10"/>
    <s v="Materiales y suministros - Otros productos plásticos"/>
    <s v="CINTA DE ENMASCARAR"/>
    <n v="0"/>
    <s v="Contratación directa"/>
    <n v="1"/>
    <n v="11"/>
    <n v="3"/>
    <n v="9000"/>
    <s v="UNIDAD"/>
    <s v="NO SOLICITADAS"/>
  </r>
  <r>
    <x v="5"/>
    <s v="02-02-01-003-006-09"/>
    <n v="10"/>
    <s v="Materiales y suministros - Otros productos plásticos"/>
    <s v="CINTA PÁRA EMBALAR"/>
    <n v="0"/>
    <s v="Contratación directa"/>
    <n v="1"/>
    <n v="11"/>
    <n v="2"/>
    <n v="10000"/>
    <s v="UNIDAD"/>
    <s v="NO SOLICITADAS"/>
  </r>
  <r>
    <x v="5"/>
    <s v="02-02-01-003-005-04"/>
    <n v="10"/>
    <s v="Materiales y suministros - Productos químicos n. C. P."/>
    <s v="CORRECTOR BIG PORTATIL"/>
    <n v="0"/>
    <s v="Contratación directa"/>
    <n v="1"/>
    <n v="11"/>
    <n v="2"/>
    <n v="6000"/>
    <s v="UNIDAD"/>
    <s v="NO SOLICITADAS"/>
  </r>
  <r>
    <x v="5"/>
    <s v="02-02-01-004-007-05"/>
    <n v="10"/>
    <s v="Materiales y suministros - Discos, cintas, dispositivos de almacenamiento en estado sólido no volátiles y otros medios, no grabados"/>
    <s v="DVD's x 25 UND"/>
    <n v="0"/>
    <s v="Contratación directa"/>
    <n v="1"/>
    <n v="11"/>
    <n v="2"/>
    <n v="34000"/>
    <s v="UNIDAD"/>
    <s v="NO SOLICITADAS"/>
  </r>
  <r>
    <x v="5"/>
    <s v="02-02-01-003-002-01"/>
    <n v="10"/>
    <s v="Materiales y suministros - Pasta de papel, papel y cartón"/>
    <s v="FOLDER EXTRANJERO AZUL"/>
    <n v="0"/>
    <s v="Contratación directa"/>
    <n v="1"/>
    <n v="11"/>
    <n v="12"/>
    <n v="54000"/>
    <s v="UNIDAD"/>
    <s v="NO SOLICITADAS"/>
  </r>
  <r>
    <x v="5"/>
    <s v="02-02-01-003-002-01"/>
    <n v="10"/>
    <s v="Materiales y suministros - Pasta de papel, papel y cartón"/>
    <s v="FOLDER DE CARTÓN"/>
    <n v="0"/>
    <s v="Contratación directa"/>
    <n v="1"/>
    <n v="11"/>
    <n v="3"/>
    <n v="15000"/>
    <s v="UNIDAD"/>
    <s v="NO SOLICITADAS"/>
  </r>
  <r>
    <x v="5"/>
    <s v="02-02-01-003-006-09"/>
    <n v="10"/>
    <s v="Materiales y suministros - Otros productos plásticos"/>
    <s v="FORROS PARA CD"/>
    <n v="0"/>
    <s v="Contratación directa"/>
    <n v="1"/>
    <n v="11"/>
    <n v="50"/>
    <n v="15000"/>
    <s v="UNIDAD"/>
    <s v="NO SOLICITADAS"/>
  </r>
  <r>
    <x v="5"/>
    <s v="02-02-01-003-008-09"/>
    <n v="10"/>
    <s v="Materiales y suministros - Otros artículos manufacturados n. C. P."/>
    <s v="LAPIZ BIG 12 UND."/>
    <n v="0"/>
    <s v="Contratación directa"/>
    <n v="1"/>
    <n v="11"/>
    <n v="1"/>
    <n v="6000"/>
    <s v="UNIDAD"/>
    <s v="NO SOLICITADAS"/>
  </r>
  <r>
    <x v="5"/>
    <s v="02-02-01-003-002-01"/>
    <n v="10"/>
    <s v="Materiales y suministros - Pasta de papel, papel y cartón"/>
    <s v="MEMOFICHAS (TARJETAS PRES X 100 UND.)"/>
    <n v="0"/>
    <s v="Contratación directa"/>
    <n v="1"/>
    <n v="11"/>
    <n v="2"/>
    <n v="90000"/>
    <s v="UNIDAD"/>
    <s v="NO SOLICITADAS"/>
  </r>
  <r>
    <x v="5"/>
    <s v="02-02-01-003-002-01"/>
    <n v="10"/>
    <s v="Materiales y suministros - Pasta de papel, papel y cartón"/>
    <s v="NOTAS POST'IT GRANDE"/>
    <n v="0"/>
    <s v="Contratación directa"/>
    <n v="1"/>
    <n v="11"/>
    <n v="4"/>
    <n v="44000"/>
    <s v="UNIDAD"/>
    <s v="NO SOLICITADAS"/>
  </r>
  <r>
    <x v="5"/>
    <s v="02-02-01-003-002-01"/>
    <n v="10"/>
    <s v="Materiales y suministros - Pasta de papel, papel y cartón"/>
    <s v="NOTAS POST'IT MEDIANO"/>
    <n v="0"/>
    <s v="Contratación directa"/>
    <n v="1"/>
    <n v="11"/>
    <n v="4"/>
    <n v="32000"/>
    <s v="UNIDAD"/>
    <s v="NO SOLICITADAS"/>
  </r>
  <r>
    <x v="5"/>
    <s v="02-02-01-003-002-01"/>
    <n v="10"/>
    <s v="Materiales y suministros - Pasta de papel, papel y cartón"/>
    <s v="NOTAS POST'IT PEQUEÑO"/>
    <n v="0"/>
    <s v="Contratación directa"/>
    <n v="1"/>
    <n v="11"/>
    <n v="3"/>
    <n v="15000"/>
    <s v="UNIDAD"/>
    <s v="NO SOLICITADAS"/>
  </r>
  <r>
    <x v="5"/>
    <s v="02-02-01-003-002-01"/>
    <n v="10"/>
    <s v="Materiales y suministros - Pasta de papel, papel y cartón"/>
    <s v="PAPEL KIMBERLY / FAVINI X 24 A4"/>
    <n v="0"/>
    <s v="Contratación directa"/>
    <n v="1"/>
    <n v="11"/>
    <n v="6"/>
    <n v="144000"/>
    <s v="UNIDAD"/>
    <s v="NO SOLICITADAS"/>
  </r>
  <r>
    <x v="5"/>
    <s v="02-02-01-004-006-04"/>
    <n v="10"/>
    <s v="Materiales y suministros - Acumuladores, pilas y baterías primarias y sus partes y piezas"/>
    <s v="PILAS ALCALINAS 2AA (PAR)"/>
    <n v="0"/>
    <s v="Contratación directa"/>
    <n v="1"/>
    <n v="11"/>
    <n v="8"/>
    <n v="48000"/>
    <s v="UNIDAD"/>
    <s v="NO SOLICITADAS"/>
  </r>
  <r>
    <x v="5"/>
    <s v="02-02-01-004-002"/>
    <n v="10"/>
    <s v="Materiales y suministros - Productos metálicos elaborados (excepto maquinaria y equipo)"/>
    <s v="PORTA TARJETAS"/>
    <n v="0"/>
    <s v="Contratación directa"/>
    <n v="1"/>
    <n v="11"/>
    <n v="1"/>
    <n v="30000"/>
    <s v="UNIDAD"/>
    <s v="NO SOLICITADAS"/>
  </r>
  <r>
    <x v="5"/>
    <s v="02-02-01-003-002-01"/>
    <n v="10"/>
    <s v="Materiales y suministros - Pasta de papel, papel y cartón"/>
    <s v="PROGRAMADOR"/>
    <n v="0"/>
    <s v="Contratación directa"/>
    <n v="1"/>
    <n v="11"/>
    <n v="2"/>
    <n v="60000"/>
    <s v="UNIDAD"/>
    <s v="NO SOLICITADAS"/>
  </r>
  <r>
    <x v="5"/>
    <s v="02-02-01-003-002-01"/>
    <n v="10"/>
    <s v="Materiales y suministros - Pasta de papel, papel y cartón"/>
    <s v="RESMA DE PAPEL BLANCO OFICIO"/>
    <n v="0"/>
    <s v="Contratación directa"/>
    <n v="1"/>
    <n v="11"/>
    <n v="3"/>
    <n v="45000"/>
    <s v="UNIDAD"/>
    <s v="NO SOLICITADAS"/>
  </r>
  <r>
    <x v="5"/>
    <s v="02-02-01-003-002-01"/>
    <n v="10"/>
    <s v="Materiales y suministros - Pasta de papel, papel y cartón"/>
    <s v="RESMA DE PAPEL BLANCO A4"/>
    <n v="0"/>
    <s v="Contratación directa"/>
    <n v="1"/>
    <n v="11"/>
    <n v="8"/>
    <n v="124000"/>
    <s v="UNIDAD"/>
    <s v="NO SOLICITADAS"/>
  </r>
  <r>
    <x v="5"/>
    <s v="02-02-01-003-002-01"/>
    <n v="10"/>
    <s v="Materiales y suministros - Pasta de papel, papel y cartón"/>
    <s v="SEPARADOR DE HOJAS X 5 UND"/>
    <n v="0"/>
    <s v="Contratación directa"/>
    <n v="1"/>
    <n v="11"/>
    <n v="3"/>
    <n v="3000"/>
    <s v="UNIDAD"/>
    <s v="NO SOLICITADAS"/>
  </r>
  <r>
    <x v="5"/>
    <s v="02-02-01-003-002-01"/>
    <n v="10"/>
    <s v="Materiales y suministros - Pasta de papel, papel y cartón"/>
    <s v="SOBRE KIMBERLY / FAVINI X 12 A4"/>
    <n v="0"/>
    <s v="Contratación directa"/>
    <n v="1"/>
    <n v="11"/>
    <n v="12"/>
    <n v="204000"/>
    <s v="UNIDAD"/>
    <s v="NO SOLICITADAS"/>
  </r>
  <r>
    <x v="5"/>
    <s v="02-02-01-003-002-01"/>
    <n v="10"/>
    <s v="Materiales y suministros - Pasta de papel, papel y cartón"/>
    <s v="SOBRE KIMBERLY / FAVINI X 12 F3"/>
    <n v="0"/>
    <s v="Contratación directa"/>
    <n v="1"/>
    <n v="11"/>
    <n v="3"/>
    <n v="6000"/>
    <s v="UNIDAD"/>
    <s v="NO SOLICITADAS"/>
  </r>
  <r>
    <x v="5"/>
    <s v="02-02-01-003-002-01"/>
    <n v="10"/>
    <s v="Materiales y suministros - Pasta de papel, papel y cartón"/>
    <s v="SOBRE DE MANILA F6 X 12 UND"/>
    <n v="0"/>
    <s v="Contratación directa"/>
    <n v="1"/>
    <n v="11"/>
    <n v="3"/>
    <n v="6000"/>
    <s v="UNIDAD"/>
    <s v="NO SOLICITADAS"/>
  </r>
  <r>
    <x v="5"/>
    <s v="02-02-01-003-002-01"/>
    <n v="10"/>
    <s v="Materiales y suministros - Pasta de papel, papel y cartón"/>
    <s v="SOBRE DE MANILA F4  X 12 UND"/>
    <n v="0"/>
    <s v="Contratación directa"/>
    <n v="1"/>
    <n v="11"/>
    <n v="3"/>
    <n v="9000"/>
    <s v="UNIDAD"/>
    <s v="NO SOLICITADAS"/>
  </r>
  <r>
    <x v="5"/>
    <s v="02-02-01-003-002-01"/>
    <n v="10"/>
    <s v="Materiales y suministros - Pasta de papel, papel y cartón"/>
    <s v="SOBRE DE LA MANILA F3  X 12 UND"/>
    <n v="0"/>
    <s v="Contratación directa"/>
    <n v="1"/>
    <n v="11"/>
    <n v="2"/>
    <n v="4000"/>
    <s v="UNIDAD"/>
    <s v="NO SOLICITADAS"/>
  </r>
  <r>
    <x v="5"/>
    <s v="02-02-01-004-002"/>
    <n v="10"/>
    <s v="Materiales y suministros - Productos metálicos elaborados (excepto maquinaria y equipo)"/>
    <s v="TAJA LAPIZ"/>
    <n v="0"/>
    <s v="Contratación directa"/>
    <n v="1"/>
    <n v="11"/>
    <n v="2"/>
    <n v="2000"/>
    <s v="UNIDAD"/>
    <s v="NO SOLICITADAS"/>
  </r>
  <r>
    <x v="5"/>
    <s v="02-02-01-003-006-09"/>
    <n v="10"/>
    <s v="Materiales y suministros - Otros productos plásticos"/>
    <s v="TINTA IMPRESORA HP OFFICE JET J4660 ALL IN ONE NEGRA  &quot;XL&quot;"/>
    <n v="0"/>
    <s v="Contratación directa"/>
    <n v="1"/>
    <n v="11"/>
    <n v="16"/>
    <n v="1350000"/>
    <s v="UNIDAD"/>
    <s v="NO SOLICITADAS"/>
  </r>
  <r>
    <x v="5"/>
    <s v="02-02-01-003-006-09"/>
    <n v="10"/>
    <s v="Materiales y suministros - Otros productos plásticos"/>
    <s v="TINTA IMPRESORA HP OFFICE JET J4660 ALL IN ONE COLOR"/>
    <n v="0"/>
    <s v="Contratación directa"/>
    <n v="1"/>
    <n v="11"/>
    <n v="10"/>
    <n v="1200000"/>
    <s v="UNIDAD"/>
    <s v="NO SOLICITADAS"/>
  </r>
  <r>
    <x v="5"/>
    <s v="02-02-01-002-004-04"/>
    <n v="10"/>
    <s v="Materiales y suministros - Bebidas no alcohólicas; aguas minerales embotelladas"/>
    <s v="BOTELLON DE AGUA 20 LTROS"/>
    <n v="0"/>
    <s v="Contratación directa"/>
    <n v="1"/>
    <n v="11"/>
    <n v="12"/>
    <n v="264000"/>
    <s v="UNIDAD"/>
    <s v="NO SOLICITADAS"/>
  </r>
  <r>
    <x v="5"/>
    <s v="02-02-01-002-003-05"/>
    <n v="10"/>
    <s v="Materiales y suministros - Azúcar"/>
    <s v="AZUCAR SPLENDA X 100 SOBRES"/>
    <n v="0"/>
    <s v="Contratación directa"/>
    <n v="1"/>
    <n v="11"/>
    <n v="1"/>
    <n v="13000"/>
    <s v="UNIDAD"/>
    <s v="NO SOLICITADAS"/>
  </r>
  <r>
    <x v="5"/>
    <s v="02-02-01-002-003-05"/>
    <n v="10"/>
    <s v="Materiales y suministros - Azúcar"/>
    <s v="AZUCAR BOLSA POR 500 GRMS "/>
    <n v="0"/>
    <s v="Contratación directa"/>
    <n v="1"/>
    <n v="11"/>
    <n v="3"/>
    <n v="24000"/>
    <s v="UNIDAD"/>
    <s v="NO SOLICITADAS"/>
  </r>
  <r>
    <x v="5"/>
    <s v="02-02-01-002-003-09"/>
    <n v="10"/>
    <s v="Materiales y suministros - Otros productos alimenticios n. C. P."/>
    <s v="AROMATICAS (TE e INFUSIONES) POR 50 SOBRES"/>
    <n v="0"/>
    <s v="Contratación directa"/>
    <n v="1"/>
    <n v="11"/>
    <n v="4"/>
    <n v="18000"/>
    <s v="UNIDAD"/>
    <s v="NO SOLICITADAS"/>
  </r>
  <r>
    <x v="5"/>
    <s v="02-02-01-000-001-06"/>
    <n v="10"/>
    <s v="Materiales y suministros - Plantas aromáticas, bebestibles y especias"/>
    <s v="CAFÉ EN GRANO BOLSA POR 500 GRMS"/>
    <n v="0"/>
    <s v="Contratación directa"/>
    <n v="1"/>
    <n v="11"/>
    <n v="12"/>
    <n v="155640"/>
    <s v="UNIDAD"/>
    <s v="NO SOLICITADAS"/>
  </r>
  <r>
    <x v="5"/>
    <s v="02-02-01-002-004-04"/>
    <n v="10"/>
    <s v="Materiales y suministros - Bebidas no alcohólicas; aguas minerales embotelladas"/>
    <s v="JUGOS EN CAJA"/>
    <n v="0"/>
    <s v="Contratación directa"/>
    <n v="1"/>
    <n v="11"/>
    <n v="36"/>
    <n v="108000"/>
    <s v="UNIDAD"/>
    <s v="NO SOLICITADAS"/>
  </r>
  <r>
    <x v="5"/>
    <s v="02-02-01-002-002"/>
    <n v="10"/>
    <s v="Materiales y suministros - Productos lácteos y ovoproductos"/>
    <s v="LECHE EN POLVO BOLSA 800ML"/>
    <n v="0"/>
    <s v="Contratación directa"/>
    <n v="1"/>
    <n v="11"/>
    <n v="6"/>
    <n v="36000"/>
    <s v="UNIDAD"/>
    <s v="NO SOLICITADAS"/>
  </r>
  <r>
    <x v="5"/>
    <s v="02-02-01-003-005-03"/>
    <n v="10"/>
    <s v="Materiales y suministros - Jabón, preparados para limpieza, perfumes y preparados de tocador"/>
    <s v="AMBIENTADOR"/>
    <n v="0"/>
    <s v="Contratación directa"/>
    <n v="1"/>
    <n v="11"/>
    <n v="6"/>
    <n v="84000"/>
    <s v="UNIDAD"/>
    <s v="NO SOLICITADAS"/>
  </r>
  <r>
    <x v="5"/>
    <s v="02-02-01-003-005-03"/>
    <n v="10"/>
    <s v="Materiales y suministros - Jabón, preparados para limpieza, perfumes y preparados de tocador"/>
    <s v="AIR W AMBIENTADOR"/>
    <n v="0"/>
    <s v="Contratación directa"/>
    <n v="1"/>
    <n v="11"/>
    <n v="6"/>
    <n v="96000"/>
    <s v="UNIDAD"/>
    <s v="NO SOLICITADAS"/>
  </r>
  <r>
    <x v="5"/>
    <s v="02-02-01-003-006-04"/>
    <n v="10"/>
    <s v="Materiales y suministros - Productos de empaque y envasado, de plástico"/>
    <s v="BOLSA PLASTICA PAPELERA X 10 UNS"/>
    <n v="0"/>
    <s v="Contratación directa"/>
    <n v="1"/>
    <n v="11"/>
    <n v="6"/>
    <n v="72000"/>
    <s v="UNIDAD"/>
    <s v="NO SOLICITADAS"/>
  </r>
  <r>
    <x v="5"/>
    <s v="02-02-01-003-006-04"/>
    <n v="10"/>
    <s v="Materiales y suministros - Productos de empaque y envasado, de plástico"/>
    <s v="BOLSA PARA BASURA NEGRA X 10 UND"/>
    <n v="0"/>
    <s v="Contratación directa"/>
    <n v="1"/>
    <n v="11"/>
    <n v="2"/>
    <n v="16000"/>
    <s v="UNIDAD"/>
    <s v="NO SOLICITADAS"/>
  </r>
  <r>
    <x v="5"/>
    <s v="02-02-01-003-008-09"/>
    <n v="10"/>
    <s v="Materiales y suministros - Otros artículos manufacturados n. C. P."/>
    <s v="ESCOBA SUAVE"/>
    <n v="0"/>
    <s v="Contratación directa"/>
    <n v="1"/>
    <n v="11"/>
    <n v="2"/>
    <n v="28000"/>
    <s v="UNIDAD"/>
    <s v="NO SOLICITADAS"/>
  </r>
  <r>
    <x v="5"/>
    <s v="02-02-01-003-005-04"/>
    <n v="10"/>
    <s v="Materiales y suministros - Productos químicos n. C. P."/>
    <s v="CERA LIQUIDA PARA PISO"/>
    <n v="0"/>
    <s v="Contratación directa"/>
    <n v="1"/>
    <n v="11"/>
    <n v="1"/>
    <n v="18000"/>
    <s v="UNIDAD"/>
    <s v="NO SOLICITADAS"/>
  </r>
  <r>
    <x v="5"/>
    <s v="02-02-01-003-005-03"/>
    <n v="10"/>
    <s v="Materiales y suministros - Jabón, preparados para limpieza, perfumes y preparados de tocador"/>
    <s v="DESINFECTANTE PISOS"/>
    <n v="0"/>
    <s v="Contratación directa"/>
    <n v="1"/>
    <n v="11"/>
    <n v="2"/>
    <n v="36000"/>
    <s v="UNIDAD"/>
    <s v="NO SOLICITADAS"/>
  </r>
  <r>
    <x v="5"/>
    <s v="02-02-01-003-005-03"/>
    <n v="10"/>
    <s v="Materiales y suministros - Jabón, preparados para limpieza, perfumes y preparados de tocador"/>
    <s v="ESPUMA LIMPIADORA COMPUTADORES"/>
    <n v="0"/>
    <s v="Contratación directa"/>
    <n v="1"/>
    <n v="11"/>
    <n v="2"/>
    <n v="25000"/>
    <s v="UNIDAD"/>
    <s v="NO SOLICITADAS"/>
  </r>
  <r>
    <x v="5"/>
    <s v="02-02-01-003-005-03"/>
    <n v="10"/>
    <s v="Materiales y suministros - Jabón, preparados para limpieza, perfumes y preparados de tocador"/>
    <s v="LAVA VAJILLAS"/>
    <n v="0"/>
    <s v="Contratación directa"/>
    <n v="1"/>
    <n v="11"/>
    <n v="2"/>
    <n v="9000"/>
    <s v="UNIDAD"/>
    <s v="NO SOLICITADAS"/>
  </r>
  <r>
    <x v="5"/>
    <s v="02-02-01-003-005-03"/>
    <n v="10"/>
    <s v="Materiales y suministros - Jabón, preparados para limpieza, perfumes y preparados de tocador"/>
    <s v="LIMPIAVIDRIOS"/>
    <n v="0"/>
    <s v="Contratación directa"/>
    <n v="1"/>
    <n v="11"/>
    <n v="3"/>
    <n v="27000"/>
    <s v="UNIDAD"/>
    <s v="NO SOLICITADAS"/>
  </r>
  <r>
    <x v="5"/>
    <s v="02-02-01-003-005-03"/>
    <n v="10"/>
    <s v="Materiales y suministros - Jabón, preparados para limpieza, perfumes y preparados de tocador"/>
    <s v="LUSTRA MUEBLES"/>
    <n v="0"/>
    <s v="Contratación directa"/>
    <n v="1"/>
    <n v="11"/>
    <n v="2"/>
    <n v="36000"/>
    <s v="UNIDAD"/>
    <s v="NO SOLICITADAS"/>
  </r>
  <r>
    <x v="5"/>
    <s v="02-02-01-002-007"/>
    <n v="10"/>
    <s v="Materiales y suministros - Artículos textiles (excepto prendas de vestir)"/>
    <s v="PAÑOS PARA LIMPIAR"/>
    <n v="0"/>
    <s v="Contratación directa"/>
    <n v="1"/>
    <n v="11"/>
    <n v="6"/>
    <n v="45000"/>
    <s v="UNIDAD"/>
    <s v="NO SOLICITADAS"/>
  </r>
  <r>
    <x v="5"/>
    <s v="02-02-01-003-002-01"/>
    <n v="10"/>
    <s v="Materiales y suministros - Pasta de papel, papel y cartón"/>
    <s v="PAPEL TOALLA"/>
    <n v="0"/>
    <s v="Contratación directa"/>
    <n v="1"/>
    <n v="11"/>
    <n v="2"/>
    <n v="16000"/>
    <s v="UNIDAD"/>
    <s v="NO SOLICITADAS"/>
  </r>
  <r>
    <x v="5"/>
    <s v="02-02-01-003-002-01"/>
    <n v="10"/>
    <s v="Materiales y suministros - Pasta de papel, papel y cartón"/>
    <s v="SERVILLETAS"/>
    <n v="0"/>
    <s v="Contratación directa"/>
    <n v="1"/>
    <n v="11"/>
    <n v="2"/>
    <n v="18000"/>
    <s v="UNIDAD"/>
    <s v="NO SOLICITADAS"/>
  </r>
  <r>
    <x v="5"/>
    <s v="02-02-01-002-007"/>
    <n v="10"/>
    <s v="Materiales y suministros - Artículos textiles (excepto prendas de vestir)"/>
    <s v="TOALLA BLANCA"/>
    <n v="0"/>
    <s v="Contratación directa"/>
    <n v="1"/>
    <n v="11"/>
    <n v="3"/>
    <n v="60000"/>
    <s v="UNIDAD"/>
    <s v="NO SOLICITADAS"/>
  </r>
  <r>
    <x v="5"/>
    <s v="02-02-01-002-007"/>
    <n v="10"/>
    <s v="Materiales y suministros - Artículos textiles (excepto prendas de vestir)"/>
    <s v="TRAPERO"/>
    <n v="0"/>
    <s v="Contratación directa"/>
    <n v="1"/>
    <n v="11"/>
    <n v="2"/>
    <n v="28000"/>
    <s v="UNIDAD"/>
    <s v="NO SOLICITADAS"/>
  </r>
  <r>
    <x v="6"/>
    <s v="02-02-02-008-004-01"/>
    <n v="10"/>
    <s v="Adquisición de servicios - Servicios de telefonía y otras telecomunicaciones"/>
    <s v=" Pago telefonía celular Agregado y Secretario  "/>
    <n v="0"/>
    <s v="Contratación directa"/>
    <n v="1"/>
    <n v="11"/>
    <n v="1"/>
    <n v="4800000"/>
    <s v="GLOBAL"/>
    <s v="NO SOLICITADAS"/>
  </r>
  <r>
    <x v="6"/>
    <s v="02-01-01-004-004-09"/>
    <n v="10"/>
    <s v="Activos fijos - Otra maquinaria para usos especiales y sus partes y piezas"/>
    <s v=" Compra 01 impresora Epson L656 tinta continua Red Wifi Ecotank Bagc "/>
    <n v="0"/>
    <s v="Contratación directa"/>
    <n v="1"/>
    <n v="11"/>
    <n v="1"/>
    <n v="970000"/>
    <s v="UNIDAD"/>
    <s v="NO SOLICITADAS"/>
  </r>
  <r>
    <x v="6"/>
    <s v="02-02-02-008-007-01-3"/>
    <n v="10"/>
    <s v="Adquisición de servicios - Servicios de mantenimiento y reparación de computadores y equipo periférico"/>
    <s v=" Mantenimiento de 02 equipos de computo "/>
    <n v="0"/>
    <s v="Contratación directa"/>
    <n v="1"/>
    <n v="11"/>
    <n v="1"/>
    <n v="600000"/>
    <s v="GLOBAL"/>
    <s v="NO SOLICITADAS"/>
  </r>
  <r>
    <x v="6"/>
    <s v="02-01-01-004-007-02"/>
    <n v="10"/>
    <s v="Activos fijos - Aparatos transmisores de televisión y radio; televisión, video y cámaras digitales; teléfonos"/>
    <s v=" Compra 01 teléfono celular para agregado  "/>
    <n v="0"/>
    <s v="Contratación directa"/>
    <n v="1"/>
    <n v="11"/>
    <n v="1"/>
    <n v="600000"/>
    <s v="UNIDAD"/>
    <s v="NO SOLICITADAS"/>
  </r>
  <r>
    <x v="6"/>
    <s v="02-02-01-003-006-09"/>
    <n v="10"/>
    <s v="Materiales y suministros - Otros productos plásticos"/>
    <s v=" Compra tinta para impresora Epson L656 "/>
    <n v="0"/>
    <s v="Contratación directa"/>
    <n v="1"/>
    <n v="11"/>
    <n v="1"/>
    <n v="300000"/>
    <s v="UNIDAD"/>
    <s v="NO SOLICITADAS"/>
  </r>
  <r>
    <x v="6"/>
    <s v="02-02-02-007-002-02-2"/>
    <n v="10"/>
    <s v="Adquisición de servicios - Servicio de arrendamiento de bienes inmuebles a comisión o por contrata"/>
    <s v="Alquiler salon para conmemoración centenario FAC 08-11-2019 "/>
    <n v="0"/>
    <s v="Contratación directa"/>
    <n v="1"/>
    <n v="11"/>
    <n v="1"/>
    <n v="2700000"/>
    <s v="GLOBAL"/>
    <s v="NO SOLICITADAS"/>
  </r>
  <r>
    <x v="6"/>
    <s v="02-02-02-006-003-03"/>
    <n v="10"/>
    <s v="Adquisición de servicios - Servicios de suministro de comidas"/>
    <s v=" Servicio de cafeteria para conmemoración centenario FAC 08-11-2019 "/>
    <n v="0"/>
    <s v="Contratación directa"/>
    <n v="1"/>
    <n v="11"/>
    <n v="1"/>
    <n v="6030000"/>
    <s v="GLOBAL"/>
    <s v="NO SOLICITADAS"/>
  </r>
  <r>
    <x v="7"/>
    <s v="02-02-02-007-001-01-1"/>
    <n v="10"/>
    <s v="Adquisición de servicios - Servicios financieros, excepto de la banca de inversión, servicios de seguros y servicios de pensiones"/>
    <s v="SERVICIOS MANEJO CUENTA BANCARIA/ CASHPRO"/>
    <n v="0"/>
    <s v="Contratación directa"/>
    <n v="1"/>
    <n v="11"/>
    <n v="1"/>
    <n v="5760000"/>
    <s v="GLOBAL"/>
    <s v="NO SOLICITADAS"/>
  </r>
  <r>
    <x v="7"/>
    <s v="02-02-02-008-004-01"/>
    <n v="10"/>
    <s v="Adquisición de servicios - Servicios de telefonía y otras telecomunicaciones"/>
    <s v="SERVICIO COMUNICACIONES Y DATOS MOVILES PARA AGREGADO Y SECRETARIO"/>
    <n v="0"/>
    <s v="Contratación directa"/>
    <n v="1"/>
    <n v="11"/>
    <n v="1"/>
    <n v="10176000"/>
    <s v="GLOBAL"/>
    <s v="NO SOLICITADAS"/>
  </r>
  <r>
    <x v="7"/>
    <s v="02-02-02-008-004-01"/>
    <n v="10"/>
    <s v="Adquisición de servicios - Servicios de telefonía y otras telecomunicaciones"/>
    <s v="SERVICIO COMUNICACIONES/DATOS AGREGADURIA DEFENSA"/>
    <n v="0"/>
    <s v="Contratación directa"/>
    <n v="1"/>
    <n v="11"/>
    <n v="1"/>
    <n v="2864600"/>
    <s v="GLOBAL"/>
    <s v="NO SOLICITADAS"/>
  </r>
  <r>
    <x v="7"/>
    <s v="02-02-02-009-009"/>
    <n v="10"/>
    <s v="Adquisición de servicios - Servicios prestados por organizaciones y organismos extraterritoriales"/>
    <s v="SERVICIO ASOCIACION DE AGREGADOS AEREOS IBEROAMERICANOS "/>
    <n v="0"/>
    <s v="Contratación directa"/>
    <n v="1"/>
    <n v="11"/>
    <n v="1"/>
    <n v="3000000"/>
    <s v="GLOBAL"/>
    <s v="NO SOLICITADAS"/>
  </r>
  <r>
    <x v="7"/>
    <s v="02-02-02-006-004"/>
    <n v="10"/>
    <s v="Adquisición de servicios - Servicios de transporte de pasajeros"/>
    <s v="SERVICIO TRANSPORTE METRO"/>
    <n v="0"/>
    <s v="Contratación directa"/>
    <n v="1"/>
    <n v="11"/>
    <n v="1"/>
    <n v="3840000"/>
    <s v="GLOBAL"/>
    <s v="NO SOLICITADAS"/>
  </r>
  <r>
    <x v="7"/>
    <s v="02-02-02-009-009"/>
    <n v="10"/>
    <s v="Adquisición de servicios - Servicios prestados por organizaciones y organismos extraterritoriales"/>
    <s v="SERVICIO AFILIACION BASES AEREAS"/>
    <n v="0"/>
    <s v="Contratación directa"/>
    <n v="1"/>
    <n v="11"/>
    <n v="1"/>
    <n v="1080000"/>
    <s v="GLOBAL"/>
    <s v="NO SOLICITADAS"/>
  </r>
  <r>
    <x v="7"/>
    <s v="02-02-02-006-003-03"/>
    <n v="10"/>
    <s v="Adquisición de servicios - Servicios de suministro de comidas"/>
    <s v="SERVICIO CAFETERIA AGREGADURIA"/>
    <n v="0"/>
    <s v="Contratación directa"/>
    <n v="1"/>
    <n v="11"/>
    <n v="1"/>
    <n v="7680000"/>
    <s v="GLOBAL"/>
    <s v="NO SOLICITADAS"/>
  </r>
  <r>
    <x v="7"/>
    <s v="02-02-02-008-005-09-5"/>
    <n v="10"/>
    <s v="Adquisición de servicios - Servicios auxiliares especializados de oficina"/>
    <s v="SERVICIO IMPRESION HP OFFICE INK"/>
    <n v="0"/>
    <s v="Contratación directa"/>
    <n v="1"/>
    <n v="11"/>
    <n v="1"/>
    <n v="240000"/>
    <s v="GLOBAL"/>
    <s v="NO SOLICITADAS"/>
  </r>
  <r>
    <x v="7"/>
    <s v="02-02-02-006-006"/>
    <n v="10"/>
    <s v="Adquisición de servicios - Servicios de alquiler de vehículos de transporte con operario"/>
    <s v="SERVICIO ALQUILER VEHICULOS"/>
    <n v="0"/>
    <s v="Contratación directa"/>
    <n v="1"/>
    <n v="11"/>
    <n v="1"/>
    <n v="1800000"/>
    <s v="GLOBAL"/>
    <s v="NO SOLICITADAS"/>
  </r>
  <r>
    <x v="7"/>
    <s v="02-02-02-006-008"/>
    <n v="10"/>
    <s v="Adquisición de servicios - Servicios postales y de mensajería"/>
    <s v="SERVICIO ENVIOS CORREO CERTIFICADO"/>
    <n v="0"/>
    <s v="Contratación directa"/>
    <n v="1"/>
    <n v="11"/>
    <n v="1"/>
    <n v="360000"/>
    <s v="GLOBAL"/>
    <s v="NO SOLICITADAS"/>
  </r>
  <r>
    <x v="7"/>
    <s v="02-02-01-003-002-01"/>
    <n v="10"/>
    <s v="Materiales y suministros - Pasta de papel, papel y cartón"/>
    <s v="RESMA PAPEL CARTA"/>
    <n v="0"/>
    <s v="Contratación directa"/>
    <n v="1"/>
    <n v="11"/>
    <n v="3"/>
    <n v="81000"/>
    <s v="UNIDAD"/>
    <s v="NO SOLICITADAS"/>
  </r>
  <r>
    <x v="7"/>
    <s v="02-02-01-003-002-01"/>
    <n v="10"/>
    <s v="Materiales y suministros - Pasta de papel, papel y cartón"/>
    <s v="RESMA PAPEL OFICIO"/>
    <n v="0"/>
    <s v="Contratación directa"/>
    <n v="1"/>
    <n v="11"/>
    <n v="2"/>
    <n v="64000"/>
    <s v="UNIDAD"/>
    <s v="NO SOLICITADAS"/>
  </r>
  <r>
    <x v="7"/>
    <s v="02-02-01-003-002-01"/>
    <n v="10"/>
    <s v="Materiales y suministros - Pasta de papel, papel y cartón"/>
    <s v="CARPETA AZUL PORTADOCUMENTOS"/>
    <n v="0"/>
    <s v="Contratación directa"/>
    <n v="1"/>
    <n v="11"/>
    <n v="2"/>
    <n v="30000"/>
    <s v="UNIDAD"/>
    <s v="NO SOLICITADAS"/>
  </r>
  <r>
    <x v="7"/>
    <s v="02-02-01-003-006-09"/>
    <n v="10"/>
    <s v="Materiales y suministros - Otros productos plásticos"/>
    <s v="CINTA PEGANTE TRANSPARENTE 2&quot;"/>
    <n v="0"/>
    <s v="Contratación directa"/>
    <n v="1"/>
    <n v="11"/>
    <n v="2"/>
    <n v="16000"/>
    <s v="UNIDAD"/>
    <s v="NO SOLICITADAS"/>
  </r>
  <r>
    <x v="7"/>
    <s v="02-02-01-003-005-04"/>
    <n v="10"/>
    <s v="Materiales y suministros - Productos químicos n. C. P."/>
    <s v="PEGANTE GLUE STICK"/>
    <n v="0"/>
    <s v="Contratación directa"/>
    <n v="1"/>
    <n v="11"/>
    <n v="4"/>
    <n v="24000"/>
    <s v="UNIDAD"/>
    <s v="NO SOLICITADAS"/>
  </r>
  <r>
    <x v="7"/>
    <s v="02-02-01-003-002-01"/>
    <n v="10"/>
    <s v="Materiales y suministros - Pasta de papel, papel y cartón"/>
    <s v="SOBRE MANILA CARTA"/>
    <n v="0"/>
    <s v="Contratación directa"/>
    <n v="1"/>
    <n v="11"/>
    <n v="2"/>
    <n v="50000"/>
    <s v="UNIDAD"/>
    <s v="NO SOLICITADAS"/>
  </r>
  <r>
    <x v="7"/>
    <s v="02-02-01-003-002-01"/>
    <n v="10"/>
    <s v="Materiales y suministros - Pasta de papel, papel y cartón"/>
    <s v="SOBRE MANILA OFICIO"/>
    <n v="0"/>
    <s v="Contratación directa"/>
    <n v="1"/>
    <n v="11"/>
    <n v="2"/>
    <n v="60000"/>
    <s v="UNIDAD"/>
    <s v="NO SOLICITADAS"/>
  </r>
  <r>
    <x v="7"/>
    <s v="02-02-01-001-002"/>
    <n v="10"/>
    <s v="Materiales y suministros - Petróleo crudo y gas natural"/>
    <s v="ADQUISICION COMBUSTIBLE NECESIDADES TRANSPORTE"/>
    <n v="0"/>
    <s v="Contratación directa"/>
    <n v="1"/>
    <n v="11"/>
    <n v="965"/>
    <n v="7874400"/>
    <s v="UNIDAD"/>
    <s v="NO SOLICITADAS"/>
  </r>
  <r>
    <x v="8"/>
    <s v="02-02-01-003-006-09"/>
    <n v="16"/>
    <s v="Materiales y suministros - Otros productos plásticos"/>
    <s v="TAPA TORNILLO PLASTICO COLOR BLANCO. USO MUEBLES CARPINTERIA"/>
    <n v="31161508"/>
    <s v="Selección abreviada subasta inversa (No disponible)"/>
    <n v="3"/>
    <n v="3"/>
    <n v="2000"/>
    <n v="106000"/>
    <s v="UNIDAD"/>
    <s v="NO SOLICITADAS"/>
  </r>
  <r>
    <x v="8"/>
    <s v="02-02-01-003-006-09"/>
    <n v="16"/>
    <s v="Materiales y suministros - Otros productos plásticos"/>
    <s v="TAPA TORNILLO PLASTICO COLOR CAFÉ .USO MUEBLES CARPINTERIA"/>
    <n v="31161508"/>
    <s v="Selección abreviada subasta inversa (No disponible)"/>
    <n v="3"/>
    <n v="3"/>
    <n v="2000"/>
    <n v="106000"/>
    <s v="UNIDAD"/>
    <s v="NO SOLICITADAS"/>
  </r>
  <r>
    <x v="8"/>
    <s v="02-02-01-003-006-09"/>
    <n v="16"/>
    <s v="Materiales y suministros - Otros productos plásticos"/>
    <s v="TAPA TORNILLO PLASTICO COLOR NEGRO. USO MUEBLES CARPINTERIA"/>
    <n v="31161508"/>
    <s v="Selección abreviada subasta inversa (No disponible)"/>
    <n v="3"/>
    <n v="3"/>
    <n v="2000"/>
    <n v="106000"/>
    <s v="UNIDAD"/>
    <s v="NO SOLICITADAS"/>
  </r>
  <r>
    <x v="8"/>
    <s v="02-02-01-004-004-02"/>
    <n v="10"/>
    <s v="Materiales y suministros - Máquinas herramientas y sus partes, piezas y accesorios"/>
    <s v="DISCO DE CORTE DE PULIDORA PARA METAL  DE 4&quot;"/>
    <n v="27112838"/>
    <s v="Selección abreviada subasta inversa (No disponible)"/>
    <n v="3"/>
    <n v="3"/>
    <n v="20"/>
    <n v="249900"/>
    <s v="UNIDAD"/>
    <s v="NO SOLICITADAS"/>
  </r>
  <r>
    <x v="8"/>
    <s v="02-02-01-004-004-02"/>
    <n v="16"/>
    <s v="Materiales y suministros - Máquinas herramientas y sus partes, piezas y accesorios"/>
    <s v="TALADRO PERCUTOR DE 1/2 . POTENCIA 7.8 AMP, VELOCIDAD 2.700 RPM, USO INTENSUVO , VELOCIDAD VARIABLE REVERSIBLE"/>
    <n v="23101502"/>
    <s v="Selección abreviada subasta inversa (No disponible)"/>
    <n v="3"/>
    <n v="3"/>
    <n v="3"/>
    <n v="1417500"/>
    <s v="UNIDAD"/>
    <s v="NO SOLICITADAS"/>
  </r>
  <r>
    <x v="8"/>
    <s v="02-02-01-004-004-02"/>
    <n v="16"/>
    <s v="Materiales y suministros - Máquinas herramientas y sus partes, piezas y accesorios"/>
    <s v="COPA DE SUCCION PARA VIDRIOS "/>
    <n v="27112700"/>
    <s v="Selección abreviada subasta inversa (No disponible)"/>
    <n v="3"/>
    <n v="3"/>
    <n v="2"/>
    <n v="126000"/>
    <s v="UNIDAD"/>
    <s v="NO SOLICITADAS"/>
  </r>
  <r>
    <x v="8"/>
    <s v="02-02-01-004-004-08"/>
    <n v="10"/>
    <s v="Materiales y suministros - Aparatos de uso doméstico y sus partes y piezas"/>
    <s v="DUCHA ELECTRICA DE 110V-30 A 3.3 KW REF FUSION 3"/>
    <n v="30181503"/>
    <s v="Selección abreviada subasta inversa (No disponible)"/>
    <n v="3"/>
    <n v="3"/>
    <n v="20"/>
    <n v="575000"/>
    <s v="UNIDAD"/>
    <s v="NO SOLICITADAS"/>
  </r>
  <r>
    <x v="8"/>
    <s v="02-02-01-004-006-02"/>
    <n v="10"/>
    <s v="Materiales y suministros - Aparatos de control eléctrico y distribución de electricidad y sus partes y piezas"/>
    <s v="TOMA DOBLE INCRUSTAR CON POLO A TIERRA 15 A- 127V"/>
    <n v="39121402"/>
    <s v="Selección abreviada subasta inversa (No disponible)"/>
    <n v="3"/>
    <n v="3"/>
    <n v="800"/>
    <n v="3680000"/>
    <s v="UNIDAD"/>
    <s v="NO SOLICITADAS"/>
  </r>
  <r>
    <x v="8"/>
    <s v="02-02-01-004-006-02"/>
    <n v="10"/>
    <s v="Materiales y suministros - Aparatos de control eléctrico y distribución de electricidad y sus partes y piezas"/>
    <s v="TOMA DOBLE INCRUSTAR CON POLO A TIERRA NARANJA"/>
    <n v="39121402"/>
    <s v="Selección abreviada subasta inversa (No disponible)"/>
    <n v="3"/>
    <n v="3"/>
    <n v="30"/>
    <n v="334500"/>
    <s v="UNIDAD"/>
    <s v="NO SOLICITADAS"/>
  </r>
  <r>
    <x v="8"/>
    <s v="02-02-01-004-006-02"/>
    <n v="16"/>
    <s v="Materiales y suministros - Aparatos de control eléctrico y distribución de electricidad y sus partes y piezas"/>
    <s v="BREACKER ENCHUFABLE 3X60"/>
    <n v="39121601"/>
    <s v="Selección abreviada subasta inversa (No disponible)"/>
    <n v="3"/>
    <n v="3"/>
    <n v="10"/>
    <n v="622000"/>
    <s v="UNIDAD"/>
    <s v="NO SOLICITADAS"/>
  </r>
  <r>
    <x v="8"/>
    <s v="02-02-01-004-006-02"/>
    <n v="16"/>
    <s v="Materiales y suministros - Aparatos de control eléctrico y distribución de electricidad y sus partes y piezas"/>
    <s v="BREACKER ENCHUFABLE 3X70"/>
    <n v="39121601"/>
    <s v="Selección abreviada subasta inversa (No disponible)"/>
    <n v="3"/>
    <n v="3"/>
    <n v="30"/>
    <n v="3219000"/>
    <s v="UNIDAD"/>
    <s v="NO SOLICITADAS"/>
  </r>
  <r>
    <x v="8"/>
    <s v="02-02-01-004-006-02"/>
    <n v="16"/>
    <s v="Materiales y suministros - Aparatos de control eléctrico y distribución de electricidad y sus partes y piezas"/>
    <s v="BREACKER SENCILLO ENCHUFABLE 20APM"/>
    <n v="39121601"/>
    <s v="Selección abreviada subasta inversa (No disponible)"/>
    <n v="3"/>
    <n v="3"/>
    <n v="20"/>
    <n v="192000"/>
    <s v="UNIDAD"/>
    <s v="NO SOLICITADAS"/>
  </r>
  <r>
    <x v="8"/>
    <s v="02-02-01-004-006-02"/>
    <n v="16"/>
    <s v="Materiales y suministros - Aparatos de control eléctrico y distribución de electricidad y sus partes y piezas"/>
    <s v="BREACKER SENCILLO ENCHUFABLE 30APM"/>
    <n v="39121601"/>
    <s v="Selección abreviada subasta inversa (No disponible)"/>
    <n v="3"/>
    <n v="3"/>
    <n v="20"/>
    <n v="192000"/>
    <s v="UNIDAD"/>
    <s v="NO SOLICITADAS"/>
  </r>
  <r>
    <x v="8"/>
    <s v="02-02-01-004-006-02"/>
    <n v="16"/>
    <s v="Materiales y suministros - Aparatos de control eléctrico y distribución de electricidad y sus partes y piezas"/>
    <s v="BREACKER SENCILLO ENCHUFABLE 40APM"/>
    <n v="39121601"/>
    <s v="Selección abreviada subasta inversa (No disponible)"/>
    <n v="3"/>
    <n v="3"/>
    <n v="50"/>
    <n v="480000"/>
    <s v="UNIDAD"/>
    <s v="NO SOLICITADAS"/>
  </r>
  <r>
    <x v="8"/>
    <s v="02-02-01-004-006-02"/>
    <n v="16"/>
    <s v="Materiales y suministros - Aparatos de control eléctrico y distribución de electricidad y sus partes y piezas"/>
    <s v="BREACKER DOBLE TORNILLO-3X70 AMP"/>
    <n v="39121601"/>
    <s v="Selección abreviada subasta inversa (No disponible)"/>
    <n v="3"/>
    <n v="3"/>
    <n v="30"/>
    <n v="384000"/>
    <s v="UNIDAD"/>
    <s v="NO SOLICITADAS"/>
  </r>
  <r>
    <x v="8"/>
    <s v="02-02-01-004-006-02"/>
    <n v="16"/>
    <s v="Materiales y suministros - Aparatos de control eléctrico y distribución de electricidad y sus partes y piezas"/>
    <s v="INTERRUPTORES SENCILLO LINEA BLANCA FUTURA"/>
    <n v="39122243"/>
    <s v="Selección abreviada subasta inversa (No disponible)"/>
    <n v="3"/>
    <n v="3"/>
    <n v="400"/>
    <n v="3620000"/>
    <s v="UNIDAD"/>
    <s v="NO SOLICITADAS"/>
  </r>
  <r>
    <x v="8"/>
    <s v="02-02-01-004-006-02"/>
    <n v="16"/>
    <s v="Materiales y suministros - Aparatos de control eléctrico y distribución de electricidad y sus partes y piezas"/>
    <s v="INTERRUPTORES SENCILLO CONMUTABLE LINEA FUTURA"/>
    <n v="39122243"/>
    <s v="Selección abreviada subasta inversa (No disponible)"/>
    <n v="3"/>
    <n v="3"/>
    <n v="150"/>
    <n v="1515000"/>
    <s v="UNIDAD"/>
    <s v="NO SOLICITADAS"/>
  </r>
  <r>
    <x v="8"/>
    <s v="02-02-01-004-006-02"/>
    <n v="16"/>
    <s v="Materiales y suministros - Aparatos de control eléctrico y distribución de electricidad y sus partes y piezas"/>
    <s v="INTERRUPTORES DOBLE LINEA BLANCA FUTURA"/>
    <n v="39122243"/>
    <s v="Selección abreviada subasta inversa (No disponible)"/>
    <n v="3"/>
    <n v="3"/>
    <n v="100"/>
    <n v="1000000"/>
    <s v="UNIDAD"/>
    <s v="NO SOLICITADAS"/>
  </r>
  <r>
    <x v="8"/>
    <s v="02-02-01-004-006-02"/>
    <n v="16"/>
    <s v="Materiales y suministros - Aparatos de control eléctrico y distribución de electricidad y sus partes y piezas"/>
    <s v="INTERRUPTORES DOBLE CONMUTABLE LINEA FUTURA"/>
    <n v="39122243"/>
    <s v="Selección abreviada subasta inversa (No disponible)"/>
    <n v="3"/>
    <n v="3"/>
    <n v="50"/>
    <n v="640000"/>
    <s v="UNIDAD"/>
    <s v="NO SOLICITADAS"/>
  </r>
  <r>
    <x v="8"/>
    <s v="02-02-01-004-006-02"/>
    <n v="16"/>
    <s v="Materiales y suministros - Aparatos de control eléctrico y distribución de electricidad y sus partes y piezas"/>
    <s v="INTERRUPTORES TIMBRE LINEA BLANCA  FUTURA"/>
    <n v="39122243"/>
    <s v="Selección abreviada subasta inversa (No disponible)"/>
    <n v="3"/>
    <n v="3"/>
    <n v="100"/>
    <n v="1000000"/>
    <s v="UNIDAD"/>
    <s v="NO SOLICITADAS"/>
  </r>
  <r>
    <x v="8"/>
    <s v="02-02-01-004-006-02"/>
    <n v="16"/>
    <s v="Materiales y suministros - Aparatos de control eléctrico y distribución de electricidad y sus partes y piezas"/>
    <s v="INTERRUPTORES TRIPLE LINEA BLANCA FUTURA"/>
    <n v="39122243"/>
    <s v="Selección abreviada subasta inversa (No disponible)"/>
    <n v="3"/>
    <n v="3"/>
    <n v="20"/>
    <n v="276000"/>
    <s v="UNIDAD"/>
    <s v="NO SOLICITADAS"/>
  </r>
  <r>
    <x v="8"/>
    <s v="02-02-01-004-006-02"/>
    <n v="16"/>
    <s v="Materiales y suministros - Aparatos de control eléctrico y distribución de electricidad y sus partes y piezas"/>
    <s v="TACO DE 20 AMP- ENCHUFABLE."/>
    <n v="39121601"/>
    <s v="Selección abreviada subasta inversa (No disponible)"/>
    <n v="3"/>
    <n v="3"/>
    <n v="10"/>
    <n v="139000"/>
    <s v="UNIDAD"/>
    <s v="NO SOLICITADAS"/>
  </r>
  <r>
    <x v="8"/>
    <s v="02-02-01-004-006-02"/>
    <n v="16"/>
    <s v="Materiales y suministros - Aparatos de control eléctrico y distribución de electricidad y sus partes y piezas"/>
    <s v="TACO DE 30 AMP- ENCHUFABLE"/>
    <n v="39121601"/>
    <s v="Selección abreviada subasta inversa (No disponible)"/>
    <n v="3"/>
    <n v="3"/>
    <n v="50"/>
    <n v="695000"/>
    <s v="UNIDAD"/>
    <s v="NO SOLICITADAS"/>
  </r>
  <r>
    <x v="8"/>
    <s v="02-02-01-004-006-02"/>
    <n v="16"/>
    <s v="Materiales y suministros - Aparatos de control eléctrico y distribución de electricidad y sus partes y piezas"/>
    <s v="TACO DE 40 AMP- ENCHUFABLE"/>
    <n v="39121601"/>
    <s v="Selección abreviada subasta inversa (No disponible)"/>
    <n v="3"/>
    <n v="3"/>
    <n v="70"/>
    <n v="1575000"/>
    <s v="UNIDAD"/>
    <s v="NO SOLICITADAS"/>
  </r>
  <r>
    <x v="8"/>
    <s v="02-02-01-004-006-02"/>
    <n v="16"/>
    <s v="Materiales y suministros - Aparatos de control eléctrico y distribución de electricidad y sus partes y piezas"/>
    <s v="TOMA  CORRIENTE DE INSCRUSTAR REGULADA 15 AMPERIOS INCLUYE TAPA"/>
    <n v="39121402"/>
    <s v="Selección abreviada subasta inversa (No disponible)"/>
    <n v="3"/>
    <n v="3"/>
    <n v="50"/>
    <n v="450000"/>
    <s v="UNIDAD"/>
    <s v="NO SOLICITADAS"/>
  </r>
  <r>
    <x v="8"/>
    <s v="02-02-01-004-006-02"/>
    <n v="16"/>
    <s v="Materiales y suministros - Aparatos de control eléctrico y distribución de electricidad y sus partes y piezas"/>
    <s v="TOMACORRIENTE DOBLE POLO TIERRA LIN. FUT. 686533"/>
    <n v="39121402"/>
    <s v="Selección abreviada subasta inversa (No disponible)"/>
    <n v="3"/>
    <n v="3"/>
    <n v="2000"/>
    <n v="20600000"/>
    <s v="UNIDAD"/>
    <s v="NO SOLICITADAS"/>
  </r>
  <r>
    <x v="8"/>
    <s v="02-02-01-004-006-02"/>
    <n v="16"/>
    <s v="Materiales y suministros - Aparatos de control eléctrico y distribución de electricidad y sus partes y piezas"/>
    <s v="TOMA CORRIENTE GFCI DE SEGURIDAD"/>
    <n v="39121402"/>
    <s v="Selección abreviada subasta inversa (No disponible)"/>
    <n v="3"/>
    <n v="3"/>
    <n v="100"/>
    <n v="5500000"/>
    <s v="UNIDAD"/>
    <s v="NO SOLICITADAS"/>
  </r>
  <r>
    <x v="8"/>
    <s v="02-02-01-004-006-03"/>
    <n v="10"/>
    <s v="Materiales y suministros - Hilos y cables aislados; cable de fibra óptica"/>
    <s v="CABLE DUPLEX CALIBRE 2X12 AWG 300V"/>
    <n v="26121606"/>
    <s v="Selección abreviada subasta inversa (No disponible)"/>
    <n v="3"/>
    <n v="3"/>
    <n v="400"/>
    <n v="1120000"/>
    <s v="METRO"/>
    <s v="NO SOLICITADAS"/>
  </r>
  <r>
    <x v="8"/>
    <s v="02-02-01-004-006-03"/>
    <n v="10"/>
    <s v="Materiales y suministros - Hilos y cables aislados; cable de fibra óptica"/>
    <s v="CABLE ENCAUCHETADO 3X12 AWG 300V"/>
    <n v="26121606"/>
    <s v="Selección abreviada subasta inversa (No disponible)"/>
    <n v="3"/>
    <n v="3"/>
    <n v="200"/>
    <n v="1120000"/>
    <s v="METRO"/>
    <s v="NO SOLICITADAS"/>
  </r>
  <r>
    <x v="8"/>
    <s v="02-02-01-004-006-03"/>
    <n v="16"/>
    <s v="Materiales y suministros - Hilos y cables aislados; cable de fibra óptica"/>
    <s v="TIMBRE ALAMBRICO 110V- REF DIN DON CLASICO"/>
    <n v="46171605"/>
    <s v="Selección abreviada subasta inversa (No disponible)"/>
    <n v="3"/>
    <n v="3"/>
    <n v="50"/>
    <n v="1500000"/>
    <s v="UNIDAD"/>
    <s v="NO SOLICITADAS"/>
  </r>
  <r>
    <x v="8"/>
    <s v="02-02-01-004-006-03"/>
    <n v="16"/>
    <s v="Materiales y suministros - Hilos y cables aislados; cable de fibra óptica"/>
    <s v="SENSOR DE MOVIMIENTO DE TECHO 360 GRADOS"/>
    <n v="39122236"/>
    <s v="Selección abreviada subasta inversa (No disponible)"/>
    <n v="3"/>
    <n v="3"/>
    <n v="30"/>
    <n v="1125000"/>
    <s v="UNIDAD"/>
    <s v="NO SOLICITADAS"/>
  </r>
  <r>
    <x v="8"/>
    <s v="02-02-01-004-006-03"/>
    <n v="16"/>
    <s v="Materiales y suministros - Hilos y cables aislados; cable de fibra óptica"/>
    <s v="SENSOR MOVIMIENTO PARED"/>
    <n v="39122236"/>
    <s v="Selección abreviada subasta inversa (No disponible)"/>
    <n v="3"/>
    <n v="3"/>
    <n v="30"/>
    <n v="996000"/>
    <s v="UNIDAD"/>
    <s v="NO SOLICITADAS"/>
  </r>
  <r>
    <x v="8"/>
    <s v="02-02-01-004-008-02"/>
    <n v="16"/>
    <s v="Materiales y suministros - Instrumentos y aparatos de medición, verificación, análisis, de navegación y para otros fines (excepto instrumentos ópticos); instrumentos de control de procesos industriales, sus partes, piezas y accesorios"/>
    <s v="NIVEL  BURBUJA DE ALUMINIO DE 18 PULGADAS. USO CONTRUCCION. BURBUJAS CRALICAS SOLIDAS, BURBUJAS CON LUPA, TOPE DE AMORTIGUADORES EN LAS PUNTAS, NIVELA A 45-90 Y 180 GRADOS"/>
    <n v="22101502"/>
    <s v="Selección abreviada subasta inversa (No disponible)"/>
    <n v="3"/>
    <n v="3"/>
    <n v="2"/>
    <n v="130200"/>
    <s v="UNIDAD"/>
    <s v="NO SOLICITADAS"/>
  </r>
  <r>
    <x v="8"/>
    <s v="02-02-01-003-006-09"/>
    <n v="10"/>
    <s v="Materiales y suministros - Otros productos plásticos"/>
    <s v="ABRAZADERAS PLASTICAS 10 CMS"/>
    <n v="31162414"/>
    <s v="Selección abreviada subasta inversa (No disponible)"/>
    <n v="3"/>
    <n v="8"/>
    <n v="50"/>
    <n v="169600"/>
    <s v="UNIDAD"/>
    <s v="NO SOLICITADAS"/>
  </r>
  <r>
    <x v="8"/>
    <s v="02-02-01-003-006-09"/>
    <n v="10"/>
    <s v="Materiales y suministros - Otros productos plásticos"/>
    <s v="ABRAZADERAS PLASTICAS 20 CMS"/>
    <n v="31162414"/>
    <s v="Selección abreviada subasta inversa (No disponible)"/>
    <n v="3"/>
    <n v="8"/>
    <n v="50"/>
    <n v="169600"/>
    <s v="UNIDAD"/>
    <s v="NO SOLICITADAS"/>
  </r>
  <r>
    <x v="8"/>
    <s v="02-02-01-003-006-09"/>
    <n v="10"/>
    <s v="Materiales y suministros - Otros productos plásticos"/>
    <s v="ABRAZADERAS PLASTICAS 30 CMS"/>
    <n v="31162414"/>
    <s v="Selección abreviada subasta inversa (No disponible)"/>
    <n v="3"/>
    <n v="8"/>
    <n v="50"/>
    <n v="169600"/>
    <s v="UNIDAD"/>
    <s v="NO SOLICITADAS"/>
  </r>
  <r>
    <x v="8"/>
    <s v="02-02-01-004-006-04"/>
    <n v="10"/>
    <s v="Materiales y suministros - Acumuladores, pilas y baterías primarias y sus partes y piezas"/>
    <s v="BATERIA REF 31 H 1200 M"/>
    <n v="26111703"/>
    <s v="Selección abreviada subasta inversa (No disponible)"/>
    <n v="3"/>
    <n v="8"/>
    <n v="7"/>
    <n v="4456550"/>
    <s v="UNIDAD"/>
    <s v="NO SOLICITADAS"/>
  </r>
  <r>
    <x v="8"/>
    <s v="02-02-01-004-006-04"/>
    <n v="10"/>
    <s v="Materiales y suministros - Acumuladores, pilas y baterías primarias y sus partes y piezas"/>
    <s v="BATERIA REF 34 RST 950 M"/>
    <n v="26111703"/>
    <s v="Selección abreviada subasta inversa (No disponible)"/>
    <n v="3"/>
    <n v="8"/>
    <n v="7"/>
    <n v="3540250"/>
    <s v="UNIDAD"/>
    <s v="NO SOLICITADAS"/>
  </r>
  <r>
    <x v="8"/>
    <s v="02-02-01-004-006-04"/>
    <n v="10"/>
    <s v="Materiales y suministros - Acumuladores, pilas y baterías primarias y sus partes y piezas"/>
    <s v="BATERIA REF 34 ST 950 M"/>
    <n v="26111703"/>
    <s v="Selección abreviada subasta inversa (No disponible)"/>
    <n v="3"/>
    <n v="8"/>
    <n v="7"/>
    <n v="4123350"/>
    <s v="UNIDAD"/>
    <s v="NO SOLICITADAS"/>
  </r>
  <r>
    <x v="8"/>
    <s v="02-02-01-004-006-04"/>
    <n v="10"/>
    <s v="Materiales y suministros - Acumuladores, pilas y baterías primarias y sus partes y piezas"/>
    <s v="BATERIA REF 48 IST 850 M"/>
    <n v="26111703"/>
    <s v="Selección abreviada subasta inversa (No disponible)"/>
    <n v="3"/>
    <n v="8"/>
    <n v="7"/>
    <n v="3323670"/>
    <s v="UNIDAD"/>
    <s v="NO SOLICITADAS"/>
  </r>
  <r>
    <x v="8"/>
    <s v="02-02-01-004-006-04"/>
    <n v="10"/>
    <s v="Materiales y suministros - Acumuladores, pilas y baterías primarias y sus partes y piezas"/>
    <s v="BATERIA REF 48 ST 850 M"/>
    <n v="26111703"/>
    <s v="Selección abreviada subasta inversa (No disponible)"/>
    <n v="3"/>
    <n v="8"/>
    <n v="7"/>
    <n v="3456950"/>
    <s v="UNIDAD"/>
    <s v="NO SOLICITADAS"/>
  </r>
  <r>
    <x v="8"/>
    <s v="02-02-01-004-006-05"/>
    <n v="10"/>
    <s v="Materiales y suministros - Lámparas eléctricas de incandescencia o descarga; lámparas de arco, equipo para alumbrado eléctrico; sus partes y piezas"/>
    <s v="BOMBILLO 1034"/>
    <n v="25172901"/>
    <s v="Selección abreviada subasta inversa (No disponible)"/>
    <n v="3"/>
    <n v="8"/>
    <n v="30"/>
    <n v="196350"/>
    <s v="UNIDAD"/>
    <s v="NO SOLICITADAS"/>
  </r>
  <r>
    <x v="8"/>
    <s v="02-02-01-004-006-05"/>
    <n v="10"/>
    <s v="Materiales y suministros - Lámparas eléctricas de incandescencia o descarga; lámparas de arco, equipo para alumbrado eléctrico; sus partes y piezas"/>
    <s v="BOMBILLO 1141"/>
    <n v="25172901"/>
    <s v="Selección abreviada subasta inversa (No disponible)"/>
    <n v="3"/>
    <n v="8"/>
    <n v="30"/>
    <n v="196350"/>
    <s v="UNIDAD"/>
    <s v="NO SOLICITADAS"/>
  </r>
  <r>
    <x v="8"/>
    <s v="02-02-01-004-006-05"/>
    <n v="10"/>
    <s v="Materiales y suministros - Lámparas eléctricas de incandescencia o descarga; lámparas de arco, equipo para alumbrado eléctrico; sus partes y piezas"/>
    <s v="BOMBILLO 158 12V"/>
    <n v="25172901"/>
    <s v="Selección abreviada subasta inversa (No disponible)"/>
    <n v="3"/>
    <n v="8"/>
    <n v="30"/>
    <n v="196350"/>
    <s v="UNIDAD"/>
    <s v="NO SOLICITADAS"/>
  </r>
  <r>
    <x v="8"/>
    <s v="02-02-01-004-006-05"/>
    <n v="10"/>
    <s v="Materiales y suministros - Lámparas eléctricas de incandescencia o descarga; lámparas de arco, equipo para alumbrado eléctrico; sus partes y piezas"/>
    <s v="BOMBILLO 158 24V"/>
    <n v="25172901"/>
    <s v="Selección abreviada subasta inversa (No disponible)"/>
    <n v="3"/>
    <n v="8"/>
    <n v="30"/>
    <n v="196350"/>
    <s v="UNIDAD"/>
    <s v="NO SOLICITADAS"/>
  </r>
  <r>
    <x v="8"/>
    <s v="02-02-01-004-006-05"/>
    <n v="10"/>
    <s v="Materiales y suministros - Lámparas eléctricas de incandescencia o descarga; lámparas de arco, equipo para alumbrado eléctrico; sus partes y piezas"/>
    <s v="BOMBILLO 67 DOBLE FILAMENTO"/>
    <n v="25172901"/>
    <s v="Selección abreviada subasta inversa (No disponible)"/>
    <n v="3"/>
    <n v="8"/>
    <n v="30"/>
    <n v="196350"/>
    <s v="UNIDAD"/>
    <s v="NO SOLICITADAS"/>
  </r>
  <r>
    <x v="8"/>
    <s v="02-02-01-004-006-05"/>
    <n v="10"/>
    <s v="Materiales y suministros - Lámparas eléctricas de incandescencia o descarga; lámparas de arco, equipo para alumbrado eléctrico; sus partes y piezas"/>
    <s v="BOMBILLO 67 UN FILAMENTO"/>
    <n v="25172901"/>
    <s v="Selección abreviada subasta inversa (No disponible)"/>
    <n v="3"/>
    <n v="8"/>
    <n v="30"/>
    <n v="196350"/>
    <s v="UNIDAD"/>
    <s v="NO SOLICITADAS"/>
  </r>
  <r>
    <x v="8"/>
    <s v="02-02-01-004-006-05"/>
    <n v="10"/>
    <s v="Materiales y suministros - Lámparas eléctricas de incandescencia o descarga; lámparas de arco, equipo para alumbrado eléctrico; sus partes y piezas"/>
    <s v="BOMBILLO H11"/>
    <n v="25172901"/>
    <s v="Selección abreviada subasta inversa (No disponible)"/>
    <n v="3"/>
    <n v="8"/>
    <n v="30"/>
    <n v="1017450"/>
    <s v="UNIDAD"/>
    <s v="NO SOLICITADAS"/>
  </r>
  <r>
    <x v="8"/>
    <s v="02-02-01-004-006-05"/>
    <n v="10"/>
    <s v="Materiales y suministros - Lámparas eléctricas de incandescencia o descarga; lámparas de arco, equipo para alumbrado eléctrico; sus partes y piezas"/>
    <s v="BOMBILLO H3"/>
    <n v="25172901"/>
    <s v="Selección abreviada subasta inversa (No disponible)"/>
    <n v="3"/>
    <n v="8"/>
    <n v="30"/>
    <n v="1017450"/>
    <s v="UNIDAD"/>
    <s v="NO SOLICITADAS"/>
  </r>
  <r>
    <x v="8"/>
    <s v="02-02-01-004-006-05"/>
    <n v="10"/>
    <s v="Materiales y suministros - Lámparas eléctricas de incandescencia o descarga; lámparas de arco, equipo para alumbrado eléctrico; sus partes y piezas"/>
    <s v="BOMBILLO H4 TRICETA"/>
    <n v="25172901"/>
    <s v="Selección abreviada subasta inversa (No disponible)"/>
    <n v="3"/>
    <n v="8"/>
    <n v="30"/>
    <n v="1017450"/>
    <s v="UNIDAD"/>
    <s v="NO SOLICITADAS"/>
  </r>
  <r>
    <x v="8"/>
    <s v="02-02-01-004-006-05"/>
    <n v="10"/>
    <s v="Materiales y suministros - Lámparas eléctricas de incandescencia o descarga; lámparas de arco, equipo para alumbrado eléctrico; sus partes y piezas"/>
    <s v="BOMBILLO H7 24V"/>
    <n v="25172901"/>
    <s v="Selección abreviada subasta inversa (No disponible)"/>
    <n v="3"/>
    <n v="8"/>
    <n v="30"/>
    <n v="1374450"/>
    <s v="UNIDAD"/>
    <s v="NO SOLICITADAS"/>
  </r>
  <r>
    <x v="8"/>
    <s v="02-02-01-004-006-05"/>
    <n v="10"/>
    <s v="Materiales y suministros - Lámparas eléctricas de incandescencia o descarga; lámparas de arco, equipo para alumbrado eléctrico; sus partes y piezas"/>
    <s v="BOMBILLO P43"/>
    <n v="25172901"/>
    <s v="Selección abreviada subasta inversa (No disponible)"/>
    <n v="3"/>
    <n v="8"/>
    <n v="30"/>
    <n v="1017450"/>
    <s v="UNIDAD"/>
    <s v="NO SOLICITADAS"/>
  </r>
  <r>
    <x v="8"/>
    <s v="02-02-01-004-009-01"/>
    <n v="10"/>
    <s v="Materiales y suministros - Vehículos automotores, remolques y semirremolques; y sus partes, piezas y accesorios"/>
    <s v="BORNE BATERIA"/>
    <n v="39121454"/>
    <s v="Selección abreviada subasta inversa (No disponible)"/>
    <n v="3"/>
    <n v="8"/>
    <n v="15"/>
    <n v="267750"/>
    <s v="UNIDAD"/>
    <s v="NO SOLICITADAS"/>
  </r>
  <r>
    <x v="8"/>
    <s v="02-02-01-004-009-01"/>
    <n v="10"/>
    <s v="Materiales y suministros - Vehículos automotores, remolques y semirremolques; y sus partes, piezas y accesorios"/>
    <s v="BUJIA CHEVROLET AVEO"/>
    <n v="26101732"/>
    <s v="Selección abreviada subasta inversa (No disponible)"/>
    <n v="3"/>
    <n v="8"/>
    <n v="8"/>
    <n v="214200"/>
    <s v="UNIDAD"/>
    <s v="NO SOLICITADAS"/>
  </r>
  <r>
    <x v="8"/>
    <s v="02-02-01-004-009-01"/>
    <n v="10"/>
    <s v="Materiales y suministros - Vehículos automotores, remolques y semirremolques; y sus partes, piezas y accesorios"/>
    <s v="BUJIA CHEVROLET CHEYENNE"/>
    <n v="26101732"/>
    <s v="Selección abreviada subasta inversa (No disponible)"/>
    <n v="3"/>
    <n v="8"/>
    <n v="6"/>
    <n v="160650"/>
    <s v="UNIDAD"/>
    <s v="NO SOLICITADAS"/>
  </r>
  <r>
    <x v="8"/>
    <s v="02-02-01-004-009-01"/>
    <n v="10"/>
    <s v="Materiales y suministros - Vehículos automotores, remolques y semirremolques; y sus partes, piezas y accesorios"/>
    <s v="BUJIA CHEVROLET N 200"/>
    <n v="26101732"/>
    <s v="Selección abreviada subasta inversa (No disponible)"/>
    <n v="3"/>
    <n v="8"/>
    <n v="8"/>
    <n v="309400"/>
    <s v="UNIDAD"/>
    <s v="NO SOLICITADAS"/>
  </r>
  <r>
    <x v="8"/>
    <s v="02-02-01-004-009-01"/>
    <n v="10"/>
    <s v="Materiales y suministros - Vehículos automotores, remolques y semirremolques; y sus partes, piezas y accesorios"/>
    <s v="BUJIA CHEVROLET S-10"/>
    <n v="26101732"/>
    <s v="Selección abreviada subasta inversa (No disponible)"/>
    <n v="3"/>
    <n v="8"/>
    <n v="6"/>
    <n v="160650"/>
    <s v="UNIDAD"/>
    <s v="NO SOLICITADAS"/>
  </r>
  <r>
    <x v="8"/>
    <s v="02-02-01-004-009-01"/>
    <n v="10"/>
    <s v="Materiales y suministros - Vehículos automotores, remolques y semirremolques; y sus partes, piezas y accesorios"/>
    <s v="BUJIA CHEVROLET SWIFT"/>
    <n v="26101732"/>
    <s v="Selección abreviada subasta inversa (No disponible)"/>
    <n v="3"/>
    <n v="8"/>
    <n v="4"/>
    <n v="107100"/>
    <s v="UNIDAD"/>
    <s v="NO SOLICITADAS"/>
  </r>
  <r>
    <x v="8"/>
    <s v="02-02-01-004-009-01"/>
    <n v="10"/>
    <s v="Materiales y suministros - Vehículos automotores, remolques y semirremolques; y sus partes, piezas y accesorios"/>
    <s v="BUJIA CHEVROLET TROOPER"/>
    <n v="26101732"/>
    <s v="Selección abreviada subasta inversa (No disponible)"/>
    <n v="3"/>
    <n v="8"/>
    <n v="4"/>
    <n v="107100"/>
    <s v="UNIDAD"/>
    <s v="NO SOLICITADAS"/>
  </r>
  <r>
    <x v="8"/>
    <s v="02-02-01-004-009-01"/>
    <n v="10"/>
    <s v="Materiales y suministros - Vehículos automotores, remolques y semirremolques; y sus partes, piezas y accesorios"/>
    <s v="BUJIA FORD 150"/>
    <n v="26101732"/>
    <s v="Selección abreviada subasta inversa (No disponible)"/>
    <n v="3"/>
    <n v="8"/>
    <n v="8"/>
    <n v="214200"/>
    <s v="UNIDAD"/>
    <s v="NO SOLICITADAS"/>
  </r>
  <r>
    <x v="8"/>
    <s v="02-02-01-004-009-01"/>
    <n v="10"/>
    <s v="Materiales y suministros - Vehículos automotores, remolques y semirremolques; y sus partes, piezas y accesorios"/>
    <s v="BUJIA FORD 350"/>
    <n v="26101732"/>
    <s v="Selección abreviada subasta inversa (No disponible)"/>
    <n v="3"/>
    <n v="8"/>
    <n v="8"/>
    <n v="214200"/>
    <s v="UNIDAD"/>
    <s v="NO SOLICITADAS"/>
  </r>
  <r>
    <x v="8"/>
    <s v="02-02-01-004-009-01"/>
    <n v="10"/>
    <s v="Materiales y suministros - Vehículos automotores, remolques y semirremolques; y sus partes, piezas y accesorios"/>
    <s v="BUJIA FORD FIESTA"/>
    <n v="26101732"/>
    <s v="Selección abreviada subasta inversa (No disponible)"/>
    <n v="3"/>
    <n v="8"/>
    <n v="8"/>
    <n v="309400"/>
    <s v="UNIDAD"/>
    <s v="NO SOLICITADAS"/>
  </r>
  <r>
    <x v="8"/>
    <s v="02-02-01-004-009-01"/>
    <n v="10"/>
    <s v="Materiales y suministros - Vehículos automotores, remolques y semirremolques; y sus partes, piezas y accesorios"/>
    <s v="BUJIA FORD WAGON"/>
    <n v="26101732"/>
    <s v="Selección abreviada subasta inversa (No disponible)"/>
    <n v="3"/>
    <n v="8"/>
    <n v="8"/>
    <n v="209440"/>
    <s v="UNIDAD"/>
    <s v="NO SOLICITADAS"/>
  </r>
  <r>
    <x v="8"/>
    <s v="02-02-01-004-009-01"/>
    <n v="10"/>
    <s v="Materiales y suministros - Vehículos automotores, remolques y semirremolques; y sus partes, piezas y accesorios"/>
    <s v="BUJIA MAZDA ALLEGRO"/>
    <n v="26101732"/>
    <s v="Selección abreviada subasta inversa (No disponible)"/>
    <n v="3"/>
    <n v="8"/>
    <n v="8"/>
    <n v="214200"/>
    <s v="UNIDAD"/>
    <s v="NO SOLICITADAS"/>
  </r>
  <r>
    <x v="8"/>
    <s v="02-02-01-004-009-01"/>
    <n v="10"/>
    <s v="Materiales y suministros - Vehículos automotores, remolques y semirremolques; y sus partes, piezas y accesorios"/>
    <s v="BUJIA MAZDA B2200"/>
    <n v="26101732"/>
    <s v="Selección abreviada subasta inversa (No disponible)"/>
    <n v="3"/>
    <n v="8"/>
    <n v="4"/>
    <n v="107100"/>
    <s v="UNIDAD"/>
    <s v="NO SOLICITADAS"/>
  </r>
  <r>
    <x v="8"/>
    <s v="02-02-01-004-009-01"/>
    <n v="10"/>
    <s v="Materiales y suministros - Vehículos automotores, remolques y semirremolques; y sus partes, piezas y accesorios"/>
    <s v="BUJIA RENAULT LOGAN"/>
    <n v="26101732"/>
    <s v="Selección abreviada subasta inversa (No disponible)"/>
    <n v="3"/>
    <n v="8"/>
    <n v="4"/>
    <n v="135660"/>
    <s v="UNIDAD"/>
    <s v="NO SOLICITADAS"/>
  </r>
  <r>
    <x v="8"/>
    <s v="02-02-01-004-009-01"/>
    <n v="10"/>
    <s v="Materiales y suministros - Vehículos automotores, remolques y semirremolques; y sus partes, piezas y accesorios"/>
    <s v="BUJIA RENAULT SYMBOL CONFORT"/>
    <n v="26101732"/>
    <s v="Selección abreviada subasta inversa (No disponible)"/>
    <n v="3"/>
    <n v="8"/>
    <n v="4"/>
    <n v="154700"/>
    <s v="UNIDAD"/>
    <s v="NO SOLICITADAS"/>
  </r>
  <r>
    <x v="8"/>
    <s v="02-02-01-004-009-01"/>
    <n v="10"/>
    <s v="Materiales y suministros - Vehículos automotores, remolques y semirremolques; y sus partes, piezas y accesorios"/>
    <s v="BUJIA TOYOTA COROLLA"/>
    <n v="26101732"/>
    <s v="Selección abreviada subasta inversa (No disponible)"/>
    <n v="3"/>
    <n v="8"/>
    <n v="4"/>
    <n v="135660"/>
    <s v="UNIDAD"/>
    <s v="NO SOLICITADAS"/>
  </r>
  <r>
    <x v="8"/>
    <s v="02-02-01-004-009-01"/>
    <n v="10"/>
    <s v="Materiales y suministros - Vehículos automotores, remolques y semirremolques; y sus partes, piezas y accesorios"/>
    <s v="BUJIA TOYOTA HILUX MOD.2004"/>
    <n v="26101732"/>
    <s v="Selección abreviada subasta inversa (No disponible)"/>
    <n v="3"/>
    <n v="8"/>
    <n v="8"/>
    <n v="271320"/>
    <s v="UNIDAD"/>
    <s v="NO SOLICITADAS"/>
  </r>
  <r>
    <x v="8"/>
    <s v="02-02-01-004-009-01"/>
    <n v="10"/>
    <s v="Materiales y suministros - Vehículos automotores, remolques y semirremolques; y sus partes, piezas y accesorios"/>
    <s v="BUJIA TOYOTA LAND CRUISER 4.5"/>
    <n v="26101732"/>
    <s v="Selección abreviada subasta inversa (No disponible)"/>
    <n v="3"/>
    <n v="8"/>
    <n v="6"/>
    <n v="321300"/>
    <s v="UNIDAD"/>
    <s v="NO SOLICITADAS"/>
  </r>
  <r>
    <x v="8"/>
    <s v="02-02-01-004-009-01"/>
    <n v="10"/>
    <s v="Materiales y suministros - Vehículos automotores, remolques y semirremolques; y sus partes, piezas y accesorios"/>
    <s v="BUJIA TOYOTA LAND CRUISER BURBUJA"/>
    <n v="26101732"/>
    <s v="Selección abreviada subasta inversa (No disponible)"/>
    <n v="3"/>
    <n v="8"/>
    <n v="6"/>
    <n v="282030"/>
    <s v="UNIDAD"/>
    <s v="NO SOLICITADAS"/>
  </r>
  <r>
    <x v="8"/>
    <s v="02-02-01-004-009-01"/>
    <n v="10"/>
    <s v="Materiales y suministros - Vehículos automotores, remolques y semirremolques; y sus partes, piezas y accesorios"/>
    <s v="FILTRO ACEITE CHEVROLET AVEO"/>
    <n v="40161504"/>
    <s v="Selección abreviada subasta inversa (No disponible)"/>
    <n v="3"/>
    <n v="8"/>
    <n v="6"/>
    <n v="160650"/>
    <s v="UNIDAD"/>
    <s v="NO SOLICITADAS"/>
  </r>
  <r>
    <x v="8"/>
    <s v="02-02-01-004-009-01"/>
    <n v="10"/>
    <s v="Materiales y suministros - Vehículos automotores, remolques y semirremolques; y sus partes, piezas y accesorios"/>
    <s v="FILTRO ACEITE CHEVROLET CHEYENNE"/>
    <n v="40161504"/>
    <s v="Selección abreviada subasta inversa (No disponible)"/>
    <n v="3"/>
    <n v="8"/>
    <n v="2"/>
    <n v="53550"/>
    <s v="UNIDAD"/>
    <s v="NO SOLICITADAS"/>
  </r>
  <r>
    <x v="8"/>
    <s v="02-02-01-004-009-01"/>
    <n v="10"/>
    <s v="Materiales y suministros - Vehículos automotores, remolques y semirremolques; y sus partes, piezas y accesorios"/>
    <s v="FILTRO ACEITE CHEVROLET DMAX"/>
    <n v="40161504"/>
    <s v="Selección abreviada subasta inversa (No disponible)"/>
    <n v="3"/>
    <n v="8"/>
    <n v="8"/>
    <n v="271320"/>
    <s v="UNIDAD"/>
    <s v="NO SOLICITADAS"/>
  </r>
  <r>
    <x v="8"/>
    <s v="02-02-01-004-009-01"/>
    <n v="10"/>
    <s v="Materiales y suministros - Vehículos automotores, remolques y semirremolques; y sus partes, piezas y accesorios"/>
    <s v="FILTRO ACEITE CHEVROLET N 200"/>
    <n v="40161504"/>
    <s v="Selección abreviada subasta inversa (No disponible)"/>
    <n v="3"/>
    <n v="8"/>
    <n v="8"/>
    <n v="271320"/>
    <s v="UNIDAD"/>
    <s v="NO SOLICITADAS"/>
  </r>
  <r>
    <x v="8"/>
    <s v="02-02-01-004-009-01"/>
    <n v="10"/>
    <s v="Materiales y suministros - Vehículos automotores, remolques y semirremolques; y sus partes, piezas y accesorios"/>
    <s v="FILTRO ACEITE CHEVROLET S-10"/>
    <n v="40161504"/>
    <s v="Selección abreviada subasta inversa (No disponible)"/>
    <n v="3"/>
    <n v="8"/>
    <n v="2"/>
    <n v="67830"/>
    <s v="UNIDAD"/>
    <s v="NO SOLICITADAS"/>
  </r>
  <r>
    <x v="8"/>
    <s v="02-02-01-004-009-01"/>
    <n v="10"/>
    <s v="Materiales y suministros - Vehículos automotores, remolques y semirremolques; y sus partes, piezas y accesorios"/>
    <s v="FILTRO ACEITE CHEVROLET SWIFT"/>
    <n v="40161504"/>
    <s v="Selección abreviada subasta inversa (No disponible)"/>
    <n v="3"/>
    <n v="8"/>
    <n v="2"/>
    <n v="53550"/>
    <s v="UNIDAD"/>
    <s v="NO SOLICITADAS"/>
  </r>
  <r>
    <x v="8"/>
    <s v="02-02-01-004-009-01"/>
    <n v="10"/>
    <s v="Materiales y suministros - Vehículos automotores, remolques y semirremolques; y sus partes, piezas y accesorios"/>
    <s v="FILTRO ACEITE CHEVROLET TROOPER"/>
    <n v="40161504"/>
    <s v="Selección abreviada subasta inversa (No disponible)"/>
    <n v="3"/>
    <n v="8"/>
    <n v="2"/>
    <n v="53550"/>
    <s v="UNIDAD"/>
    <s v="NO SOLICITADAS"/>
  </r>
  <r>
    <x v="8"/>
    <s v="02-02-01-004-009-01"/>
    <n v="10"/>
    <s v="Materiales y suministros - Vehículos automotores, remolques y semirremolques; y sus partes, piezas y accesorios"/>
    <s v="FILTRO ACEITE FORD 150"/>
    <n v="40161504"/>
    <s v="Selección abreviada subasta inversa (No disponible)"/>
    <n v="3"/>
    <n v="8"/>
    <n v="2"/>
    <n v="53550"/>
    <s v="UNIDAD"/>
    <s v="NO SOLICITADAS"/>
  </r>
  <r>
    <x v="8"/>
    <s v="02-02-01-004-009-01"/>
    <n v="10"/>
    <s v="Materiales y suministros - Vehículos automotores, remolques y semirremolques; y sus partes, piezas y accesorios"/>
    <s v="FILTRO ACEITE FORD 350"/>
    <n v="40161504"/>
    <s v="Selección abreviada subasta inversa (No disponible)"/>
    <n v="3"/>
    <n v="8"/>
    <n v="2"/>
    <n v="53550"/>
    <s v="UNIDAD"/>
    <s v="NO SOLICITADAS"/>
  </r>
  <r>
    <x v="8"/>
    <s v="02-02-01-004-009-01"/>
    <n v="10"/>
    <s v="Materiales y suministros - Vehículos automotores, remolques y semirremolques; y sus partes, piezas y accesorios"/>
    <s v="FILTRO ACEITE FORD FIESTA"/>
    <n v="40161504"/>
    <s v="Selección abreviada subasta inversa (No disponible)"/>
    <n v="3"/>
    <n v="8"/>
    <n v="4"/>
    <n v="135660"/>
    <s v="UNIDAD"/>
    <s v="NO SOLICITADAS"/>
  </r>
  <r>
    <x v="8"/>
    <s v="02-02-01-004-009-01"/>
    <n v="10"/>
    <s v="Materiales y suministros - Vehículos automotores, remolques y semirremolques; y sus partes, piezas y accesorios"/>
    <s v="FILTRO ACEITE FORD WAGON"/>
    <n v="40161504"/>
    <s v="Selección abreviada subasta inversa (No disponible)"/>
    <n v="3"/>
    <n v="8"/>
    <n v="3"/>
    <n v="94605"/>
    <s v="UNIDAD"/>
    <s v="NO SOLICITADAS"/>
  </r>
  <r>
    <x v="8"/>
    <s v="02-02-01-004-009-01"/>
    <n v="10"/>
    <s v="Materiales y suministros - Vehículos automotores, remolques y semirremolques; y sus partes, piezas y accesorios"/>
    <s v="FILTRO ACEITE MAZDA ALLEGRO"/>
    <n v="40161504"/>
    <s v="Selección abreviada subasta inversa (No disponible)"/>
    <n v="3"/>
    <n v="8"/>
    <n v="4"/>
    <n v="107100"/>
    <s v="UNIDAD"/>
    <s v="NO SOLICITADAS"/>
  </r>
  <r>
    <x v="8"/>
    <s v="02-02-01-004-009-01"/>
    <n v="10"/>
    <s v="Materiales y suministros - Vehículos automotores, remolques y semirremolques; y sus partes, piezas y accesorios"/>
    <s v="FILTRO ACEITE MAZDA B2200"/>
    <n v="40161504"/>
    <s v="Selección abreviada subasta inversa (No disponible)"/>
    <n v="3"/>
    <n v="8"/>
    <n v="3"/>
    <n v="80325"/>
    <s v="UNIDAD"/>
    <s v="NO SOLICITADAS"/>
  </r>
  <r>
    <x v="8"/>
    <s v="02-02-01-004-009-01"/>
    <n v="10"/>
    <s v="Materiales y suministros - Vehículos automotores, remolques y semirremolques; y sus partes, piezas y accesorios"/>
    <s v="FILTRO ACEITE MAZDA BT 50"/>
    <n v="40161504"/>
    <s v="Selección abreviada subasta inversa (No disponible)"/>
    <n v="3"/>
    <n v="8"/>
    <n v="3"/>
    <n v="116025"/>
    <s v="UNIDAD"/>
    <s v="NO SOLICITADAS"/>
  </r>
  <r>
    <x v="8"/>
    <s v="02-02-01-004-009-01"/>
    <n v="10"/>
    <s v="Materiales y suministros - Vehículos automotores, remolques y semirremolques; y sus partes, piezas y accesorios"/>
    <s v="FILTRO ACEITE NISSAN XTRAIL"/>
    <n v="40161504"/>
    <s v="Selección abreviada subasta inversa (No disponible)"/>
    <n v="3"/>
    <n v="8"/>
    <n v="3"/>
    <n v="137445"/>
    <s v="UNIDAD"/>
    <s v="NO SOLICITADAS"/>
  </r>
  <r>
    <x v="8"/>
    <s v="02-02-01-004-009-01"/>
    <n v="10"/>
    <s v="Materiales y suministros - Vehículos automotores, remolques y semirremolques; y sus partes, piezas y accesorios"/>
    <s v="FILTRO ACEITE RENAULT LOGAN"/>
    <n v="40161504"/>
    <s v="Selección abreviada subasta inversa (No disponible)"/>
    <n v="3"/>
    <n v="8"/>
    <n v="3"/>
    <n v="80325"/>
    <s v="UNIDAD"/>
    <s v="NO SOLICITADAS"/>
  </r>
  <r>
    <x v="8"/>
    <s v="02-02-01-004-009-01"/>
    <n v="10"/>
    <s v="Materiales y suministros - Vehículos automotores, remolques y semirremolques; y sus partes, piezas y accesorios"/>
    <s v="FILTRO ACEITE RENAULT SYMBOL CONFORT"/>
    <n v="40161504"/>
    <s v="Selección abreviada subasta inversa (No disponible)"/>
    <n v="3"/>
    <n v="8"/>
    <n v="3"/>
    <n v="80325"/>
    <s v="UNIDAD"/>
    <s v="NO SOLICITADAS"/>
  </r>
  <r>
    <x v="8"/>
    <s v="02-02-01-004-009-01"/>
    <n v="10"/>
    <s v="Materiales y suministros - Vehículos automotores, remolques y semirremolques; y sus partes, piezas y accesorios"/>
    <s v="FILTRO ACEITE TOYOTA COROLLA"/>
    <n v="40161504"/>
    <s v="Selección abreviada subasta inversa (No disponible)"/>
    <n v="3"/>
    <n v="8"/>
    <n v="3"/>
    <n v="87465"/>
    <s v="UNIDAD"/>
    <s v="NO SOLICITADAS"/>
  </r>
  <r>
    <x v="8"/>
    <s v="02-02-01-004-009-01"/>
    <n v="10"/>
    <s v="Materiales y suministros - Vehículos automotores, remolques y semirremolques; y sus partes, piezas y accesorios"/>
    <s v="FILTRO ACEITE TOYOTA HILUX MOD 2014"/>
    <n v="40161504"/>
    <s v="Selección abreviada subasta inversa (No disponible)"/>
    <n v="3"/>
    <n v="8"/>
    <n v="6"/>
    <n v="160650"/>
    <s v="UNIDAD"/>
    <s v="NO SOLICITADAS"/>
  </r>
  <r>
    <x v="8"/>
    <s v="02-02-01-004-009-01"/>
    <n v="10"/>
    <s v="Materiales y suministros - Vehículos automotores, remolques y semirremolques; y sus partes, piezas y accesorios"/>
    <s v="FILTRO ACEITE TOYOTA LAND CRUISER 4.5"/>
    <n v="40161504"/>
    <s v="Selección abreviada subasta inversa (No disponible)"/>
    <n v="3"/>
    <n v="8"/>
    <n v="3"/>
    <n v="137445"/>
    <s v="UNIDAD"/>
    <s v="NO SOLICITADAS"/>
  </r>
  <r>
    <x v="8"/>
    <s v="02-02-01-004-009-01"/>
    <n v="10"/>
    <s v="Materiales y suministros - Vehículos automotores, remolques y semirremolques; y sus partes, piezas y accesorios"/>
    <s v="FILTRO ACEITE TOYOTA LAND CRUISER BURBUJA"/>
    <n v="40161504"/>
    <s v="Selección abreviada subasta inversa (No disponible)"/>
    <n v="3"/>
    <n v="8"/>
    <n v="6"/>
    <n v="203490"/>
    <s v="UNIDAD"/>
    <s v="NO SOLICITADAS"/>
  </r>
  <r>
    <x v="8"/>
    <s v="02-02-01-004-009-01"/>
    <n v="10"/>
    <s v="Materiales y suministros - Vehículos automotores, remolques y semirremolques; y sus partes, piezas y accesorios"/>
    <s v="FILTRO AIRE CHEVROLET AVEO"/>
    <n v="40161505"/>
    <s v="Selección abreviada subasta inversa (No disponible)"/>
    <n v="3"/>
    <n v="8"/>
    <n v="6"/>
    <n v="274890"/>
    <s v="UNIDAD"/>
    <s v="NO SOLICITADAS"/>
  </r>
  <r>
    <x v="8"/>
    <s v="02-02-01-004-009-01"/>
    <n v="10"/>
    <s v="Materiales y suministros - Vehículos automotores, remolques y semirremolques; y sus partes, piezas y accesorios"/>
    <s v="FILTRO AIRE CHEVROLET CHEYENNE"/>
    <n v="40161505"/>
    <s v="Selección abreviada subasta inversa (No disponible)"/>
    <n v="3"/>
    <n v="8"/>
    <n v="2"/>
    <n v="115430"/>
    <s v="UNIDAD"/>
    <s v="NO SOLICITADAS"/>
  </r>
  <r>
    <x v="8"/>
    <s v="02-02-01-004-009-01"/>
    <n v="10"/>
    <s v="Materiales y suministros - Vehículos automotores, remolques y semirremolques; y sus partes, piezas y accesorios"/>
    <s v="FILTRO AIRE CHEVROLET DMAX"/>
    <n v="40161505"/>
    <s v="Selección abreviada subasta inversa (No disponible)"/>
    <n v="3"/>
    <n v="8"/>
    <n v="9"/>
    <n v="369495"/>
    <s v="UNIDAD"/>
    <s v="NO SOLICITADAS"/>
  </r>
  <r>
    <x v="8"/>
    <s v="02-02-01-004-009-01"/>
    <n v="10"/>
    <s v="Materiales y suministros - Vehículos automotores, remolques y semirremolques; y sus partes, piezas y accesorios"/>
    <s v="FILTRO AIRE CHEVROLET N 200"/>
    <n v="40161505"/>
    <s v="Selección abreviada subasta inversa (No disponible)"/>
    <n v="3"/>
    <n v="8"/>
    <n v="6"/>
    <n v="274890"/>
    <s v="UNIDAD"/>
    <s v="NO SOLICITADAS"/>
  </r>
  <r>
    <x v="8"/>
    <s v="02-02-01-004-009-01"/>
    <n v="10"/>
    <s v="Materiales y suministros - Vehículos automotores, remolques y semirremolques; y sus partes, piezas y accesorios"/>
    <s v="FILTRO AIRE CHEVROLET S-10"/>
    <n v="40161505"/>
    <s v="Selección abreviada subasta inversa (No disponible)"/>
    <n v="3"/>
    <n v="8"/>
    <n v="2"/>
    <n v="107100"/>
    <s v="UNIDAD"/>
    <s v="NO SOLICITADAS"/>
  </r>
  <r>
    <x v="8"/>
    <s v="02-02-01-004-009-01"/>
    <n v="10"/>
    <s v="Materiales y suministros - Vehículos automotores, remolques y semirremolques; y sus partes, piezas y accesorios"/>
    <s v="FILTRO AIRE CHEVROLET SWIFT"/>
    <n v="40161505"/>
    <s v="Selección abreviada subasta inversa (No disponible)"/>
    <n v="3"/>
    <n v="8"/>
    <n v="2"/>
    <n v="91630"/>
    <s v="UNIDAD"/>
    <s v="NO SOLICITADAS"/>
  </r>
  <r>
    <x v="8"/>
    <s v="02-02-01-004-009-01"/>
    <n v="10"/>
    <s v="Materiales y suministros - Vehículos automotores, remolques y semirremolques; y sus partes, piezas y accesorios"/>
    <s v="FILTRO AIRE CHEVROLET TROOPER"/>
    <n v="40161505"/>
    <s v="Selección abreviada subasta inversa (No disponible)"/>
    <n v="3"/>
    <n v="8"/>
    <n v="2"/>
    <n v="86870"/>
    <s v="UNIDAD"/>
    <s v="NO SOLICITADAS"/>
  </r>
  <r>
    <x v="8"/>
    <s v="02-02-01-004-009-01"/>
    <n v="10"/>
    <s v="Materiales y suministros - Vehículos automotores, remolques y semirremolques; y sus partes, piezas y accesorios"/>
    <s v="FILTRO AIRE FORD 150"/>
    <n v="40161505"/>
    <s v="Selección abreviada subasta inversa (No disponible)"/>
    <n v="3"/>
    <n v="8"/>
    <n v="2"/>
    <n v="139230"/>
    <s v="UNIDAD"/>
    <s v="NO SOLICITADAS"/>
  </r>
  <r>
    <x v="8"/>
    <s v="02-02-01-004-009-01"/>
    <n v="10"/>
    <s v="Materiales y suministros - Vehículos automotores, remolques y semirremolques; y sus partes, piezas y accesorios"/>
    <s v="FILTRO AIRE FORD 350"/>
    <n v="40161505"/>
    <s v="Selección abreviada subasta inversa (No disponible)"/>
    <n v="3"/>
    <n v="8"/>
    <n v="2"/>
    <n v="139230"/>
    <s v="UNIDAD"/>
    <s v="NO SOLICITADAS"/>
  </r>
  <r>
    <x v="8"/>
    <s v="02-02-01-004-009-01"/>
    <n v="10"/>
    <s v="Materiales y suministros - Vehículos automotores, remolques y semirremolques; y sus partes, piezas y accesorios"/>
    <s v="FILTRO AIRE FORD FIESTA"/>
    <n v="40161505"/>
    <s v="Selección abreviada subasta inversa (No disponible)"/>
    <n v="3"/>
    <n v="8"/>
    <n v="6"/>
    <n v="417690"/>
    <s v="UNIDAD"/>
    <s v="NO SOLICITADAS"/>
  </r>
  <r>
    <x v="8"/>
    <s v="02-02-01-004-009-01"/>
    <n v="10"/>
    <s v="Materiales y suministros - Vehículos automotores, remolques y semirremolques; y sus partes, piezas y accesorios"/>
    <s v="FILTRO AIRE FORD WAGON"/>
    <n v="40161505"/>
    <s v="Selección abreviada subasta inversa (No disponible)"/>
    <n v="3"/>
    <n v="8"/>
    <n v="3"/>
    <n v="207060"/>
    <s v="UNIDAD"/>
    <s v="NO SOLICITADAS"/>
  </r>
  <r>
    <x v="8"/>
    <s v="02-02-01-004-009-01"/>
    <n v="10"/>
    <s v="Materiales y suministros - Vehículos automotores, remolques y semirremolques; y sus partes, piezas y accesorios"/>
    <s v="FILTRO AIRE MAZDA ALLEGRO"/>
    <n v="40161505"/>
    <s v="Selección abreviada subasta inversa (No disponible)"/>
    <n v="3"/>
    <n v="8"/>
    <n v="6"/>
    <n v="274890"/>
    <s v="UNIDAD"/>
    <s v="NO SOLICITADAS"/>
  </r>
  <r>
    <x v="8"/>
    <s v="02-02-01-004-009-01"/>
    <n v="10"/>
    <s v="Materiales y suministros - Vehículos automotores, remolques y semirremolques; y sus partes, piezas y accesorios"/>
    <s v="FILTRO AIRE MAZDA B2200"/>
    <n v="40161505"/>
    <s v="Selección abreviada subasta inversa (No disponible)"/>
    <n v="3"/>
    <n v="8"/>
    <n v="3"/>
    <n v="137445"/>
    <s v="UNIDAD"/>
    <s v="NO SOLICITADAS"/>
  </r>
  <r>
    <x v="8"/>
    <s v="02-02-01-004-009-01"/>
    <n v="10"/>
    <s v="Materiales y suministros - Vehículos automotores, remolques y semirremolques; y sus partes, piezas y accesorios"/>
    <s v="FILTRO AIRE MAZDA BT 50"/>
    <n v="40161505"/>
    <s v="Selección abreviada subasta inversa (No disponible)"/>
    <n v="3"/>
    <n v="8"/>
    <n v="3"/>
    <n v="208845"/>
    <s v="UNIDAD"/>
    <s v="NO SOLICITADAS"/>
  </r>
  <r>
    <x v="8"/>
    <s v="02-02-01-004-009-01"/>
    <n v="10"/>
    <s v="Materiales y suministros - Vehículos automotores, remolques y semirremolques; y sus partes, piezas y accesorios"/>
    <s v="FILTRO AIRE NISSAN XTRAIL"/>
    <n v="40161505"/>
    <s v="Selección abreviada subasta inversa (No disponible)"/>
    <n v="3"/>
    <n v="8"/>
    <n v="3"/>
    <n v="208845"/>
    <s v="UNIDAD"/>
    <s v="NO SOLICITADAS"/>
  </r>
  <r>
    <x v="8"/>
    <s v="02-02-01-004-009-01"/>
    <n v="10"/>
    <s v="Materiales y suministros - Vehículos automotores, remolques y semirremolques; y sus partes, piezas y accesorios"/>
    <s v="FILTRO AIRE RENAULT LOGAN"/>
    <n v="40161505"/>
    <s v="Selección abreviada subasta inversa (No disponible)"/>
    <n v="3"/>
    <n v="8"/>
    <n v="3"/>
    <n v="137445"/>
    <s v="UNIDAD"/>
    <s v="NO SOLICITADAS"/>
  </r>
  <r>
    <x v="8"/>
    <s v="02-02-01-004-009-01"/>
    <n v="10"/>
    <s v="Materiales y suministros - Vehículos automotores, remolques y semirremolques; y sus partes, piezas y accesorios"/>
    <s v="FILTRO AIRE RENAULT SYMBOL CONFORT"/>
    <n v="40161505"/>
    <s v="Selección abreviada subasta inversa (No disponible)"/>
    <n v="3"/>
    <n v="8"/>
    <n v="3"/>
    <n v="116025"/>
    <s v="UNIDAD"/>
    <s v="NO SOLICITADAS"/>
  </r>
  <r>
    <x v="8"/>
    <s v="02-02-01-004-009-01"/>
    <n v="10"/>
    <s v="Materiales y suministros - Vehículos automotores, remolques y semirremolques; y sus partes, piezas y accesorios"/>
    <s v="FILTRO AIRE TOYOTA COROLLA"/>
    <n v="40161505"/>
    <s v="Selección abreviada subasta inversa (No disponible)"/>
    <n v="3"/>
    <n v="8"/>
    <n v="3"/>
    <n v="151725"/>
    <s v="UNIDAD"/>
    <s v="NO SOLICITADAS"/>
  </r>
  <r>
    <x v="8"/>
    <s v="02-02-01-004-009-01"/>
    <n v="10"/>
    <s v="Materiales y suministros - Vehículos automotores, remolques y semirremolques; y sus partes, piezas y accesorios"/>
    <s v="FILTRO AIRE TOYOTA HILUX MOD.2004"/>
    <n v="40161505"/>
    <s v="Selección abreviada subasta inversa (No disponible)"/>
    <n v="3"/>
    <n v="8"/>
    <n v="6"/>
    <n v="274890"/>
    <s v="UNIDAD"/>
    <s v="NO SOLICITADAS"/>
  </r>
  <r>
    <x v="8"/>
    <s v="02-02-01-004-009-01"/>
    <n v="10"/>
    <s v="Materiales y suministros - Vehículos automotores, remolques y semirremolques; y sus partes, piezas y accesorios"/>
    <s v="FILTRO AIRE TOYOTA LAND CRUISER 4.5"/>
    <n v="40161505"/>
    <s v="Selección abreviada subasta inversa (No disponible)"/>
    <n v="3"/>
    <n v="8"/>
    <n v="3"/>
    <n v="303450"/>
    <s v="UNIDAD"/>
    <s v="NO SOLICITADAS"/>
  </r>
  <r>
    <x v="8"/>
    <s v="02-02-01-004-009-01"/>
    <n v="10"/>
    <s v="Materiales y suministros - Vehículos automotores, remolques y semirremolques; y sus partes, piezas y accesorios"/>
    <s v="FILTRO AIRE TOYOTA LAND CRUISER BURBUJA"/>
    <n v="40161505"/>
    <s v="Selección abreviada subasta inversa (No disponible)"/>
    <n v="3"/>
    <n v="8"/>
    <n v="6"/>
    <n v="392700"/>
    <s v="UNIDAD"/>
    <s v="NO SOLICITADAS"/>
  </r>
  <r>
    <x v="8"/>
    <s v="02-02-01-004-009-01"/>
    <n v="10"/>
    <s v="Materiales y suministros - Vehículos automotores, remolques y semirremolques; y sus partes, piezas y accesorios"/>
    <s v="FILTRO COMBUSTIBLE CHEVROLET AVEO"/>
    <n v="40161513"/>
    <s v="Selección abreviada subasta inversa (No disponible)"/>
    <n v="3"/>
    <n v="8"/>
    <n v="6"/>
    <n v="392700"/>
    <s v="UNIDAD"/>
    <s v="NO SOLICITADAS"/>
  </r>
  <r>
    <x v="8"/>
    <s v="02-02-01-004-009-01"/>
    <n v="10"/>
    <s v="Materiales y suministros - Vehículos automotores, remolques y semirremolques; y sus partes, piezas y accesorios"/>
    <s v="FILTRO COMBUSTIBLE CHEVROLET CHEYENNE"/>
    <n v="40161513"/>
    <s v="Selección abreviada subasta inversa (No disponible)"/>
    <n v="3"/>
    <n v="8"/>
    <n v="2"/>
    <n v="202300"/>
    <s v="UNIDAD"/>
    <s v="NO SOLICITADAS"/>
  </r>
  <r>
    <x v="8"/>
    <s v="02-02-01-004-009-01"/>
    <n v="10"/>
    <s v="Materiales y suministros - Vehículos automotores, remolques y semirremolques; y sus partes, piezas y accesorios"/>
    <s v="FILTRO COMBUSTIBLE CHEVROLET DMAX"/>
    <n v="40161513"/>
    <s v="Selección abreviada subasta inversa (No disponible)"/>
    <n v="3"/>
    <n v="8"/>
    <n v="9"/>
    <n v="455175"/>
    <s v="UNIDAD"/>
    <s v="NO SOLICITADAS"/>
  </r>
  <r>
    <x v="8"/>
    <s v="02-02-01-004-009-01"/>
    <n v="10"/>
    <s v="Materiales y suministros - Vehículos automotores, remolques y semirremolques; y sus partes, piezas y accesorios"/>
    <s v="FILTRO COMBUSTIBLE CHEVROLET N 200"/>
    <n v="40161513"/>
    <s v="Selección abreviada subasta inversa (No disponible)"/>
    <n v="3"/>
    <n v="8"/>
    <n v="8"/>
    <n v="556920"/>
    <s v="UNIDAD"/>
    <s v="NO SOLICITADAS"/>
  </r>
  <r>
    <x v="8"/>
    <s v="02-02-01-004-009-01"/>
    <n v="10"/>
    <s v="Materiales y suministros - Vehículos automotores, remolques y semirremolques; y sus partes, piezas y accesorios"/>
    <s v="FILTRO COMBUSTIBLE CHEVROLET S-10"/>
    <n v="40161513"/>
    <s v="Selección abreviada subasta inversa (No disponible)"/>
    <n v="3"/>
    <n v="8"/>
    <n v="2"/>
    <n v="107100"/>
    <s v="UNIDAD"/>
    <s v="NO SOLICITADAS"/>
  </r>
  <r>
    <x v="8"/>
    <s v="02-02-01-004-009-01"/>
    <n v="10"/>
    <s v="Materiales y suministros - Vehículos automotores, remolques y semirremolques; y sus partes, piezas y accesorios"/>
    <s v="FILTRO COMBUSTIBLE CHEVROLET SWIFT"/>
    <n v="40161513"/>
    <s v="Selección abreviada subasta inversa (No disponible)"/>
    <n v="3"/>
    <n v="8"/>
    <n v="2"/>
    <n v="107100"/>
    <s v="UNIDAD"/>
    <s v="NO SOLICITADAS"/>
  </r>
  <r>
    <x v="8"/>
    <s v="02-02-01-004-009-01"/>
    <n v="10"/>
    <s v="Materiales y suministros - Vehículos automotores, remolques y semirremolques; y sus partes, piezas y accesorios"/>
    <s v="FILTRO COMBUSTIBLE FORD 150"/>
    <n v="40161513"/>
    <s v="Selección abreviada subasta inversa (No disponible)"/>
    <n v="3"/>
    <n v="8"/>
    <n v="2"/>
    <n v="345100"/>
    <s v="UNIDAD"/>
    <s v="NO SOLICITADAS"/>
  </r>
  <r>
    <x v="8"/>
    <s v="02-02-01-004-009-01"/>
    <n v="10"/>
    <s v="Materiales y suministros - Vehículos automotores, remolques y semirremolques; y sus partes, piezas y accesorios"/>
    <s v="FILTRO COMBUSTIBLE FORD 350"/>
    <n v="40161513"/>
    <s v="Selección abreviada subasta inversa (No disponible)"/>
    <n v="3"/>
    <n v="8"/>
    <n v="2"/>
    <n v="345100"/>
    <s v="UNIDAD"/>
    <s v="NO SOLICITADAS"/>
  </r>
  <r>
    <x v="8"/>
    <s v="02-02-01-004-009-01"/>
    <n v="10"/>
    <s v="Materiales y suministros - Vehículos automotores, remolques y semirremolques; y sus partes, piezas y accesorios"/>
    <s v="FILTRO COMBUSTIBLE FORD FIESTA"/>
    <n v="40161513"/>
    <s v="Selección abreviada subasta inversa (No disponible)"/>
    <n v="3"/>
    <n v="8"/>
    <n v="3"/>
    <n v="349860"/>
    <s v="UNIDAD"/>
    <s v="NO SOLICITADAS"/>
  </r>
  <r>
    <x v="8"/>
    <s v="02-02-01-004-009-01"/>
    <n v="10"/>
    <s v="Materiales y suministros - Vehículos automotores, remolques y semirremolques; y sus partes, piezas y accesorios"/>
    <s v="FILTRO COMBUSTIBLE FORD WAGON"/>
    <n v="40161513"/>
    <s v="Selección abreviada subasta inversa (No disponible)"/>
    <n v="3"/>
    <n v="8"/>
    <n v="3"/>
    <n v="339150"/>
    <s v="UNIDAD"/>
    <s v="NO SOLICITADAS"/>
  </r>
  <r>
    <x v="8"/>
    <s v="02-02-01-004-009-01"/>
    <n v="10"/>
    <s v="Materiales y suministros - Vehículos automotores, remolques y semirremolques; y sus partes, piezas y accesorios"/>
    <s v="FILTRO COMBUSTIBLE MAZDA ALLEGRO"/>
    <n v="40161513"/>
    <s v="Selección abreviada subasta inversa (No disponible)"/>
    <n v="3"/>
    <n v="8"/>
    <n v="3"/>
    <n v="232050"/>
    <s v="UNIDAD"/>
    <s v="NO SOLICITADAS"/>
  </r>
  <r>
    <x v="8"/>
    <s v="02-02-01-004-009-01"/>
    <n v="10"/>
    <s v="Materiales y suministros - Vehículos automotores, remolques y semirremolques; y sus partes, piezas y accesorios"/>
    <s v="FILTRO COMBUSTIBLE MAZDA B2200"/>
    <n v="40161513"/>
    <s v="Selección abreviada subasta inversa (No disponible)"/>
    <n v="3"/>
    <n v="8"/>
    <n v="3"/>
    <n v="339150"/>
    <s v="UNIDAD"/>
    <s v="NO SOLICITADAS"/>
  </r>
  <r>
    <x v="8"/>
    <s v="02-02-01-004-009-01"/>
    <n v="10"/>
    <s v="Materiales y suministros - Vehículos automotores, remolques y semirremolques; y sus partes, piezas y accesorios"/>
    <s v="FILTRO COMBUSTIBLE MAZDA BT 50"/>
    <n v="40161513"/>
    <s v="Selección abreviada subasta inversa (No disponible)"/>
    <n v="3"/>
    <n v="8"/>
    <n v="3"/>
    <n v="303450"/>
    <s v="UNIDAD"/>
    <s v="NO SOLICITADAS"/>
  </r>
  <r>
    <x v="8"/>
    <s v="02-02-01-004-009-01"/>
    <n v="10"/>
    <s v="Materiales y suministros - Vehículos automotores, remolques y semirremolques; y sus partes, piezas y accesorios"/>
    <s v="FILTRO COMBUSTIBLE NISSAN XTRAIL"/>
    <n v="40161513"/>
    <s v="Selección abreviada subasta inversa (No disponible)"/>
    <n v="3"/>
    <n v="8"/>
    <n v="3"/>
    <n v="446250"/>
    <s v="UNIDAD"/>
    <s v="NO SOLICITADAS"/>
  </r>
  <r>
    <x v="8"/>
    <s v="02-02-01-004-009-01"/>
    <n v="10"/>
    <s v="Materiales y suministros - Vehículos automotores, remolques y semirremolques; y sus partes, piezas y accesorios"/>
    <s v="FILTRO COMBUSTIBLE RENAULT LOGAN"/>
    <n v="40161513"/>
    <s v="Selección abreviada subasta inversa (No disponible)"/>
    <n v="3"/>
    <n v="8"/>
    <n v="3"/>
    <n v="105315"/>
    <s v="UNIDAD"/>
    <s v="NO SOLICITADAS"/>
  </r>
  <r>
    <x v="8"/>
    <s v="02-02-01-004-009-01"/>
    <n v="10"/>
    <s v="Materiales y suministros - Vehículos automotores, remolques y semirremolques; y sus partes, piezas y accesorios"/>
    <s v="FILTRO COMBUSTIBLE RENAULT SYMBOL CONFORT"/>
    <n v="40161513"/>
    <s v="Selección abreviada subasta inversa (No disponible)"/>
    <n v="3"/>
    <n v="8"/>
    <n v="3"/>
    <n v="160650"/>
    <s v="UNIDAD"/>
    <s v="NO SOLICITADAS"/>
  </r>
  <r>
    <x v="8"/>
    <s v="02-02-01-004-009-01"/>
    <n v="10"/>
    <s v="Materiales y suministros - Vehículos automotores, remolques y semirremolques; y sus partes, piezas y accesorios"/>
    <s v="FILTRO COMBUSTIBLE TOYOTA COROLLA"/>
    <n v="40161513"/>
    <s v="Selección abreviada subasta inversa (No disponible)"/>
    <n v="3"/>
    <n v="8"/>
    <n v="3"/>
    <n v="303450"/>
    <s v="UNIDAD"/>
    <s v="NO SOLICITADAS"/>
  </r>
  <r>
    <x v="8"/>
    <s v="02-02-01-004-009-01"/>
    <n v="10"/>
    <s v="Materiales y suministros - Vehículos automotores, remolques y semirremolques; y sus partes, piezas y accesorios"/>
    <s v="FILTRO COMBUSTIBLE TOYOTA HILUX MOD.2004"/>
    <n v="40161513"/>
    <s v="Selección abreviada subasta inversa (No disponible)"/>
    <n v="3"/>
    <n v="8"/>
    <n v="3"/>
    <n v="339150"/>
    <s v="UNIDAD"/>
    <s v="NO SOLICITADAS"/>
  </r>
  <r>
    <x v="8"/>
    <s v="02-02-01-004-009-01"/>
    <n v="10"/>
    <s v="Materiales y suministros - Vehículos automotores, remolques y semirremolques; y sus partes, piezas y accesorios"/>
    <s v="FILTRO COMBUSTIBLE TOYOTA LAND CRUISER 4.5"/>
    <n v="40161513"/>
    <s v="Selección abreviada subasta inversa (No disponible)"/>
    <n v="3"/>
    <n v="8"/>
    <n v="3"/>
    <n v="589050"/>
    <s v="UNIDAD"/>
    <s v="NO SOLICITADAS"/>
  </r>
  <r>
    <x v="8"/>
    <s v="02-02-01-004-009-01"/>
    <n v="10"/>
    <s v="Materiales y suministros - Vehículos automotores, remolques y semirremolques; y sus partes, piezas y accesorios"/>
    <s v="FILTRO COMBUSTIBLE TOYOTA LAND CRUISER BURBUJA"/>
    <n v="40161513"/>
    <s v="Selección abreviada subasta inversa (No disponible)"/>
    <n v="3"/>
    <n v="8"/>
    <n v="2"/>
    <n v="345100"/>
    <s v="UNIDAD"/>
    <s v="NO SOLICITADAS"/>
  </r>
  <r>
    <x v="8"/>
    <s v="02-02-01-004-009-01"/>
    <n v="10"/>
    <s v="Materiales y suministros - Vehículos automotores, remolques y semirremolques; y sus partes, piezas y accesorios"/>
    <s v="FILTRO COMBUSTIBLE TROOPER"/>
    <n v="40161513"/>
    <s v="Selección abreviada subasta inversa (No disponible)"/>
    <n v="3"/>
    <n v="8"/>
    <n v="2"/>
    <n v="107100"/>
    <s v="UNIDAD"/>
    <s v="NO SOLICITADAS"/>
  </r>
  <r>
    <x v="8"/>
    <s v="02-02-01-004-009-01"/>
    <n v="10"/>
    <s v="Materiales y suministros - Vehículos automotores, remolques y semirremolques; y sus partes, piezas y accesorios"/>
    <s v="FLASHER ELECTRONICO 12V 2P"/>
    <n v="39122325"/>
    <s v="Selección abreviada subasta inversa (No disponible)"/>
    <n v="3"/>
    <n v="8"/>
    <n v="8"/>
    <n v="461720"/>
    <s v="UNIDAD"/>
    <s v="NO SOLICITADAS"/>
  </r>
  <r>
    <x v="8"/>
    <s v="02-02-01-004-009-01"/>
    <n v="10"/>
    <s v="Materiales y suministros - Vehículos automotores, remolques y semirremolques; y sus partes, piezas y accesorios"/>
    <s v="FUSIBLE No.10"/>
    <n v="39121622"/>
    <s v="Selección abreviada subasta inversa (No disponible)"/>
    <n v="3"/>
    <n v="8"/>
    <n v="24"/>
    <n v="52848"/>
    <s v="UNIDAD"/>
    <s v="NO SOLICITADAS"/>
  </r>
  <r>
    <x v="8"/>
    <s v="02-02-01-004-009-01"/>
    <n v="10"/>
    <s v="Materiales y suministros - Vehículos automotores, remolques y semirremolques; y sus partes, piezas y accesorios"/>
    <s v="FUSIBLE No.15"/>
    <n v="39121622"/>
    <s v="Selección abreviada subasta inversa (No disponible)"/>
    <n v="3"/>
    <n v="8"/>
    <n v="24"/>
    <n v="52848"/>
    <s v="UNIDAD"/>
    <s v="NO SOLICITADAS"/>
  </r>
  <r>
    <x v="8"/>
    <s v="02-02-01-004-009-01"/>
    <n v="10"/>
    <s v="Materiales y suministros - Vehículos automotores, remolques y semirremolques; y sus partes, piezas y accesorios"/>
    <s v="FUSIBLE No.20"/>
    <n v="39121622"/>
    <s v="Selección abreviada subasta inversa (No disponible)"/>
    <n v="3"/>
    <n v="8"/>
    <n v="24"/>
    <n v="52848"/>
    <s v="UNIDAD"/>
    <s v="NO SOLICITADAS"/>
  </r>
  <r>
    <x v="8"/>
    <s v="02-02-01-004-009-01"/>
    <n v="10"/>
    <s v="Materiales y suministros - Vehículos automotores, remolques y semirremolques; y sus partes, piezas y accesorios"/>
    <s v="FUSIBLE No.25"/>
    <n v="39121622"/>
    <s v="Selección abreviada subasta inversa (No disponible)"/>
    <n v="3"/>
    <n v="8"/>
    <n v="24"/>
    <n v="52848"/>
    <s v="UNIDAD"/>
    <s v="NO SOLICITADAS"/>
  </r>
  <r>
    <x v="8"/>
    <s v="02-02-01-004-009-01"/>
    <n v="10"/>
    <s v="Materiales y suministros - Vehículos automotores, remolques y semirremolques; y sus partes, piezas y accesorios"/>
    <s v="FUSIBLE No.30"/>
    <n v="39121622"/>
    <s v="Selección abreviada subasta inversa (No disponible)"/>
    <n v="3"/>
    <n v="8"/>
    <n v="24"/>
    <n v="52848"/>
    <s v="UNIDAD"/>
    <s v="NO SOLICITADAS"/>
  </r>
  <r>
    <x v="8"/>
    <s v="02-02-01-004-009-01"/>
    <n v="10"/>
    <s v="Materiales y suministros - Vehículos automotores, remolques y semirremolques; y sus partes, piezas y accesorios"/>
    <s v="FUSIBLE No.5"/>
    <n v="39121622"/>
    <s v="Selección abreviada subasta inversa (No disponible)"/>
    <n v="3"/>
    <n v="8"/>
    <n v="24"/>
    <n v="52848"/>
    <s v="UNIDAD"/>
    <s v="NO SOLICITADAS"/>
  </r>
  <r>
    <x v="8"/>
    <s v="02-02-01-004-009-01"/>
    <n v="10"/>
    <s v="Materiales y suministros - Vehículos automotores, remolques y semirremolques; y sus partes, piezas y accesorios"/>
    <s v="INSTALACION DE ALTA CHEVROLET AVEO"/>
    <n v="26121852"/>
    <s v="Selección abreviada subasta inversa (No disponible)"/>
    <n v="3"/>
    <n v="8"/>
    <n v="1"/>
    <n v="220150"/>
    <s v="UNIDAD"/>
    <s v="NO SOLICITADAS"/>
  </r>
  <r>
    <x v="8"/>
    <s v="02-02-01-004-009-01"/>
    <n v="10"/>
    <s v="Materiales y suministros - Vehículos automotores, remolques y semirremolques; y sus partes, piezas y accesorios"/>
    <s v="INSTALACION DE ALTA CHEVROLET CHEYENNE"/>
    <n v="26121852"/>
    <s v="Selección abreviada subasta inversa (No disponible)"/>
    <n v="3"/>
    <n v="8"/>
    <n v="2"/>
    <n v="392700"/>
    <s v="UNIDAD"/>
    <s v="NO SOLICITADAS"/>
  </r>
  <r>
    <x v="8"/>
    <s v="02-02-01-004-009-01"/>
    <n v="10"/>
    <s v="Materiales y suministros - Vehículos automotores, remolques y semirremolques; y sus partes, piezas y accesorios"/>
    <s v="INSTALACION DE ALTA CHEVROLET N 200"/>
    <n v="26121852"/>
    <s v="Selección abreviada subasta inversa (No disponible)"/>
    <n v="3"/>
    <n v="8"/>
    <n v="1"/>
    <n v="291550"/>
    <s v="UNIDAD"/>
    <s v="NO SOLICITADAS"/>
  </r>
  <r>
    <x v="8"/>
    <s v="02-02-01-004-009-01"/>
    <n v="10"/>
    <s v="Materiales y suministros - Vehículos automotores, remolques y semirremolques; y sus partes, piezas y accesorios"/>
    <s v="INSTALACION DE ALTA CHEVROLET S-10"/>
    <n v="26121852"/>
    <s v="Selección abreviada subasta inversa (No disponible)"/>
    <n v="3"/>
    <n v="8"/>
    <n v="2"/>
    <n v="464100"/>
    <s v="UNIDAD"/>
    <s v="NO SOLICITADAS"/>
  </r>
  <r>
    <x v="8"/>
    <s v="02-02-01-004-009-01"/>
    <n v="10"/>
    <s v="Materiales y suministros - Vehículos automotores, remolques y semirremolques; y sus partes, piezas y accesorios"/>
    <s v="INSTALACION DE ALTA CHEVROLET SWIFT"/>
    <n v="26121852"/>
    <s v="Selección abreviada subasta inversa (No disponible)"/>
    <n v="3"/>
    <n v="8"/>
    <n v="1"/>
    <n v="232050"/>
    <s v="UNIDAD"/>
    <s v="NO SOLICITADAS"/>
  </r>
  <r>
    <x v="8"/>
    <s v="02-02-01-004-009-01"/>
    <n v="10"/>
    <s v="Materiales y suministros - Vehículos automotores, remolques y semirremolques; y sus partes, piezas y accesorios"/>
    <s v="INSTALACION DE ALTA FORD 150"/>
    <n v="26121852"/>
    <s v="Selección abreviada subasta inversa (No disponible)"/>
    <n v="3"/>
    <n v="8"/>
    <n v="1"/>
    <n v="196350"/>
    <s v="UNIDAD"/>
    <s v="NO SOLICITADAS"/>
  </r>
  <r>
    <x v="8"/>
    <s v="02-02-01-004-009-01"/>
    <n v="10"/>
    <s v="Materiales y suministros - Vehículos automotores, remolques y semirremolques; y sus partes, piezas y accesorios"/>
    <s v="INSTALACION DE ALTA FORD 350"/>
    <n v="26121852"/>
    <s v="Selección abreviada subasta inversa (No disponible)"/>
    <n v="3"/>
    <n v="8"/>
    <n v="1"/>
    <n v="339150"/>
    <s v="UNIDAD"/>
    <s v="NO SOLICITADAS"/>
  </r>
  <r>
    <x v="8"/>
    <s v="02-02-01-004-009-01"/>
    <n v="10"/>
    <s v="Materiales y suministros - Vehículos automotores, remolques y semirremolques; y sus partes, piezas y accesorios"/>
    <s v="INSTALACION DE ALTA FORD FIESTA"/>
    <n v="26121852"/>
    <s v="Selección abreviada subasta inversa (No disponible)"/>
    <n v="3"/>
    <n v="8"/>
    <n v="1"/>
    <n v="291550"/>
    <s v="UNIDAD"/>
    <s v="NO SOLICITADAS"/>
  </r>
  <r>
    <x v="8"/>
    <s v="02-02-01-004-009-01"/>
    <n v="10"/>
    <s v="Materiales y suministros - Vehículos automotores, remolques y semirremolques; y sus partes, piezas y accesorios"/>
    <s v="INSTALACION DE ALTA FORD WAGON"/>
    <n v="26121852"/>
    <s v="Selección abreviada subasta inversa (No disponible)"/>
    <n v="3"/>
    <n v="8"/>
    <n v="2"/>
    <n v="535500"/>
    <s v="UNIDAD"/>
    <s v="NO SOLICITADAS"/>
  </r>
  <r>
    <x v="8"/>
    <s v="02-02-01-004-009-01"/>
    <n v="10"/>
    <s v="Materiales y suministros - Vehículos automotores, remolques y semirremolques; y sus partes, piezas y accesorios"/>
    <s v="INSTALACION DE ALTA MAZDA ALLEGRO"/>
    <n v="26121852"/>
    <s v="Selección abreviada subasta inversa (No disponible)"/>
    <n v="3"/>
    <n v="8"/>
    <n v="2"/>
    <n v="583100"/>
    <s v="UNIDAD"/>
    <s v="NO SOLICITADAS"/>
  </r>
  <r>
    <x v="8"/>
    <s v="02-02-01-004-009-01"/>
    <n v="10"/>
    <s v="Materiales y suministros - Vehículos automotores, remolques y semirremolques; y sus partes, piezas y accesorios"/>
    <s v="INSTALACION DE ALTA MAZDA B2200"/>
    <n v="26121852"/>
    <s v="Selección abreviada subasta inversa (No disponible)"/>
    <n v="3"/>
    <n v="8"/>
    <n v="2"/>
    <n v="535500"/>
    <s v="UNIDAD"/>
    <s v="NO SOLICITADAS"/>
  </r>
  <r>
    <x v="8"/>
    <s v="02-02-01-004-009-01"/>
    <n v="10"/>
    <s v="Materiales y suministros - Vehículos automotores, remolques y semirremolques; y sus partes, piezas y accesorios"/>
    <s v="INSTALACION DE ALTA RENAULT LOGAN"/>
    <n v="26121852"/>
    <s v="Selección abreviada subasta inversa (No disponible)"/>
    <n v="3"/>
    <n v="8"/>
    <n v="1"/>
    <n v="232050"/>
    <s v="UNIDAD"/>
    <s v="NO SOLICITADAS"/>
  </r>
  <r>
    <x v="8"/>
    <s v="02-02-01-004-009-01"/>
    <n v="10"/>
    <s v="Materiales y suministros - Vehículos automotores, remolques y semirremolques; y sus partes, piezas y accesorios"/>
    <s v="INSTALACION DE ALTA RENAULT SYMBOL CONFORT"/>
    <n v="26121852"/>
    <s v="Selección abreviada subasta inversa (No disponible)"/>
    <n v="3"/>
    <n v="8"/>
    <n v="1"/>
    <n v="148750"/>
    <s v="UNIDAD"/>
    <s v="NO SOLICITADAS"/>
  </r>
  <r>
    <x v="8"/>
    <s v="02-02-01-004-009-01"/>
    <n v="10"/>
    <s v="Materiales y suministros - Vehículos automotores, remolques y semirremolques; y sus partes, piezas y accesorios"/>
    <s v="INSTALACION DE ALTA TOYOTA COROLLA"/>
    <n v="26121852"/>
    <s v="Selección abreviada subasta inversa (No disponible)"/>
    <n v="3"/>
    <n v="8"/>
    <n v="1"/>
    <n v="148750"/>
    <s v="UNIDAD"/>
    <s v="NO SOLICITADAS"/>
  </r>
  <r>
    <x v="8"/>
    <s v="02-02-01-004-009-01"/>
    <n v="10"/>
    <s v="Materiales y suministros - Vehículos automotores, remolques y semirremolques; y sus partes, piezas y accesorios"/>
    <s v="INSTALACION DE ALTA TOYOTA HILUX MOD.2004"/>
    <n v="26121852"/>
    <s v="Selección abreviada subasta inversa (No disponible)"/>
    <n v="3"/>
    <n v="8"/>
    <n v="1"/>
    <n v="291550"/>
    <s v="UNIDAD"/>
    <s v="NO SOLICITADAS"/>
  </r>
  <r>
    <x v="8"/>
    <s v="02-02-01-004-009-01"/>
    <n v="10"/>
    <s v="Materiales y suministros - Vehículos automotores, remolques y semirremolques; y sus partes, piezas y accesorios"/>
    <s v="INSTALACION DE ALTA TOYOTA LAND CRUISER 4.5"/>
    <n v="26121852"/>
    <s v="Selección abreviada subasta inversa (No disponible)"/>
    <n v="3"/>
    <n v="8"/>
    <n v="2"/>
    <n v="464100"/>
    <s v="UNIDAD"/>
    <s v="NO SOLICITADAS"/>
  </r>
  <r>
    <x v="8"/>
    <s v="02-02-01-004-009-01"/>
    <n v="10"/>
    <s v="Materiales y suministros - Vehículos automotores, remolques y semirremolques; y sus partes, piezas y accesorios"/>
    <s v="INSTALACION DE ALTA TOYOTA LAND CRUISER BURBUJA"/>
    <n v="26121852"/>
    <s v="Selección abreviada subasta inversa (No disponible)"/>
    <n v="3"/>
    <n v="8"/>
    <n v="1"/>
    <n v="351050"/>
    <s v="UNIDAD"/>
    <s v="NO SOLICITADAS"/>
  </r>
  <r>
    <x v="8"/>
    <s v="02-02-01-004-009-01"/>
    <n v="10"/>
    <s v="Materiales y suministros - Vehículos automotores, remolques y semirremolques; y sus partes, piezas y accesorios"/>
    <s v="INSTALACION DE ALTA TROOPER"/>
    <n v="26121852"/>
    <s v="Selección abreviada subasta inversa (No disponible)"/>
    <n v="3"/>
    <n v="8"/>
    <n v="1"/>
    <n v="339150"/>
    <s v="UNIDAD"/>
    <s v="NO SOLICITADAS"/>
  </r>
  <r>
    <x v="8"/>
    <s v="02-02-01-004-009-01"/>
    <n v="10"/>
    <s v="Materiales y suministros - Vehículos automotores, remolques y semirremolques; y sus partes, piezas y accesorios"/>
    <s v="JUEGO BANDAS DELANTERAS FRR"/>
    <n v="25171712"/>
    <s v="Selección abreviada subasta inversa (No disponible)"/>
    <n v="3"/>
    <n v="8"/>
    <n v="1"/>
    <n v="470050"/>
    <s v="UNIDAD"/>
    <s v="NO SOLICITADAS"/>
  </r>
  <r>
    <x v="8"/>
    <s v="02-02-01-004-009-01"/>
    <n v="10"/>
    <s v="Materiales y suministros - Vehículos automotores, remolques y semirremolques; y sus partes, piezas y accesorios"/>
    <s v="JUEGO BANDAS DELANTERAS FVR"/>
    <n v="25171712"/>
    <s v="Selección abreviada subasta inversa (No disponible)"/>
    <n v="3"/>
    <n v="8"/>
    <n v="2"/>
    <n v="1154300"/>
    <s v="UNIDAD"/>
    <s v="NO SOLICITADAS"/>
  </r>
  <r>
    <x v="8"/>
    <s v="02-02-01-004-009-01"/>
    <n v="10"/>
    <s v="Materiales y suministros - Vehículos automotores, remolques y semirremolques; y sus partes, piezas y accesorios"/>
    <s v="JUEGO BANDAS DELANTERAS KODIAK B70"/>
    <n v="25171712"/>
    <s v="Selección abreviada subasta inversa (No disponible)"/>
    <n v="3"/>
    <n v="8"/>
    <n v="2"/>
    <n v="1249500"/>
    <s v="UNIDAD"/>
    <s v="NO SOLICITADAS"/>
  </r>
  <r>
    <x v="8"/>
    <s v="02-02-01-004-009-01"/>
    <n v="10"/>
    <s v="Materiales y suministros - Vehículos automotores, remolques y semirremolques; y sus partes, piezas y accesorios"/>
    <s v="JUEGO BANDAS DELANTERAS NPR"/>
    <n v="25171712"/>
    <s v="Selección abreviada subasta inversa (No disponible)"/>
    <n v="3"/>
    <n v="8"/>
    <n v="2"/>
    <n v="1487500"/>
    <s v="UNIDAD"/>
    <s v="NO SOLICITADAS"/>
  </r>
  <r>
    <x v="8"/>
    <s v="02-02-01-004-009-01"/>
    <n v="10"/>
    <s v="Materiales y suministros - Vehículos automotores, remolques y semirremolques; y sus partes, piezas y accesorios"/>
    <s v="JUEGO BANDAS DELANTERAS NQR"/>
    <n v="25171712"/>
    <s v="Selección abreviada subasta inversa (No disponible)"/>
    <n v="3"/>
    <n v="8"/>
    <n v="2"/>
    <n v="1820700"/>
    <s v="UNIDAD"/>
    <s v="NO SOLICITADAS"/>
  </r>
  <r>
    <x v="8"/>
    <s v="02-02-01-004-009-01"/>
    <n v="10"/>
    <s v="Materiales y suministros - Vehículos automotores, remolques y semirremolques; y sus partes, piezas y accesorios"/>
    <s v="JUEGO BANDAS TRASERAS CHEVROLET AVEO"/>
    <n v="25171712"/>
    <s v="Selección abreviada subasta inversa (No disponible)"/>
    <n v="3"/>
    <n v="8"/>
    <n v="2"/>
    <n v="1154300"/>
    <s v="UNIDAD"/>
    <s v="NO SOLICITADAS"/>
  </r>
  <r>
    <x v="8"/>
    <s v="02-02-01-004-009-01"/>
    <n v="10"/>
    <s v="Materiales y suministros - Vehículos automotores, remolques y semirremolques; y sus partes, piezas y accesorios"/>
    <s v="JUEGO BANDAS TRASERAS CHEVROLET CHEYENNE"/>
    <n v="25171712"/>
    <s v="Selección abreviada subasta inversa (No disponible)"/>
    <n v="3"/>
    <n v="8"/>
    <n v="2"/>
    <n v="1011500"/>
    <s v="UNIDAD"/>
    <s v="NO SOLICITADAS"/>
  </r>
  <r>
    <x v="8"/>
    <s v="02-02-01-004-009-01"/>
    <n v="10"/>
    <s v="Materiales y suministros - Vehículos automotores, remolques y semirremolques; y sus partes, piezas y accesorios"/>
    <s v="JUEGO BANDAS TRASERAS CHEVROLET DMAX"/>
    <n v="25171712"/>
    <s v="Selección abreviada subasta inversa (No disponible)"/>
    <n v="3"/>
    <n v="8"/>
    <n v="2"/>
    <n v="464100"/>
    <s v="UNIDAD"/>
    <s v="NO SOLICITADAS"/>
  </r>
  <r>
    <x v="8"/>
    <s v="02-02-01-004-009-01"/>
    <n v="10"/>
    <s v="Materiales y suministros - Vehículos automotores, remolques y semirremolques; y sus partes, piezas y accesorios"/>
    <s v="JUEGO BANDAS TRASERAS CHEVROLET N 200"/>
    <n v="25171712"/>
    <s v="Selección abreviada subasta inversa (No disponible)"/>
    <n v="3"/>
    <n v="8"/>
    <n v="1"/>
    <n v="267750"/>
    <s v="UNIDAD"/>
    <s v="NO SOLICITADAS"/>
  </r>
  <r>
    <x v="8"/>
    <s v="02-02-01-004-009-01"/>
    <n v="10"/>
    <s v="Materiales y suministros - Vehículos automotores, remolques y semirremolques; y sus partes, piezas y accesorios"/>
    <s v="JUEGO BANDAS TRASERAS CHEVROLET S-10"/>
    <n v="25171712"/>
    <s v="Selección abreviada subasta inversa (No disponible)"/>
    <n v="3"/>
    <n v="8"/>
    <n v="3"/>
    <n v="248115"/>
    <s v="UNIDAD"/>
    <s v="NO SOLICITADAS"/>
  </r>
  <r>
    <x v="8"/>
    <s v="02-02-01-004-009-01"/>
    <n v="10"/>
    <s v="Materiales y suministros - Vehículos automotores, remolques y semirremolques; y sus partes, piezas y accesorios"/>
    <s v="JUEGO BANDAS TRASERAS CHEVROLET SWIFT"/>
    <n v="25171712"/>
    <s v="Selección abreviada subasta inversa (No disponible)"/>
    <n v="3"/>
    <n v="8"/>
    <n v="2"/>
    <n v="523600"/>
    <s v="UNIDAD"/>
    <s v="NO SOLICITADAS"/>
  </r>
  <r>
    <x v="8"/>
    <s v="02-02-01-004-009-01"/>
    <n v="10"/>
    <s v="Materiales y suministros - Vehículos automotores, remolques y semirremolques; y sus partes, piezas y accesorios"/>
    <s v="JUEGO BANDAS TRASERAS FORD 150"/>
    <n v="25171712"/>
    <s v="Selección abreviada subasta inversa (No disponible)"/>
    <n v="3"/>
    <n v="8"/>
    <n v="2"/>
    <n v="702100"/>
    <s v="UNIDAD"/>
    <s v="NO SOLICITADAS"/>
  </r>
  <r>
    <x v="8"/>
    <s v="02-02-01-004-009-01"/>
    <n v="10"/>
    <s v="Materiales y suministros - Vehículos automotores, remolques y semirremolques; y sus partes, piezas y accesorios"/>
    <s v="JUEGO BANDAS TRASERAS FORD FIESTA"/>
    <n v="25171712"/>
    <s v="Selección abreviada subasta inversa (No disponible)"/>
    <n v="3"/>
    <n v="8"/>
    <n v="1"/>
    <n v="232050"/>
    <s v="UNIDAD"/>
    <s v="NO SOLICITADAS"/>
  </r>
  <r>
    <x v="8"/>
    <s v="02-02-01-004-009-01"/>
    <n v="10"/>
    <s v="Materiales y suministros - Vehículos automotores, remolques y semirremolques; y sus partes, piezas y accesorios"/>
    <s v="JUEGO BANDAS TRASERAS FORD WAGON"/>
    <n v="25171712"/>
    <s v="Selección abreviada subasta inversa (No disponible)"/>
    <n v="3"/>
    <n v="8"/>
    <n v="1"/>
    <n v="458150"/>
    <s v="UNIDAD"/>
    <s v="NO SOLICITADAS"/>
  </r>
  <r>
    <x v="8"/>
    <s v="02-02-01-004-009-01"/>
    <n v="10"/>
    <s v="Materiales y suministros - Vehículos automotores, remolques y semirremolques; y sus partes, piezas y accesorios"/>
    <s v="JUEGO BANDAS TRASERAS FRENOS FORD 350"/>
    <n v="25171712"/>
    <s v="Selección abreviada subasta inversa (No disponible)"/>
    <n v="3"/>
    <n v="8"/>
    <n v="2"/>
    <n v="702100"/>
    <s v="UNIDAD"/>
    <s v="NO SOLICITADAS"/>
  </r>
  <r>
    <x v="8"/>
    <s v="02-02-01-004-009-01"/>
    <n v="10"/>
    <s v="Materiales y suministros - Vehículos automotores, remolques y semirremolques; y sus partes, piezas y accesorios"/>
    <s v="JUEGO BANDAS TRASERAS FRENOS KODIAK B70"/>
    <n v="25171712"/>
    <s v="Selección abreviada subasta inversa (No disponible)"/>
    <n v="3"/>
    <n v="8"/>
    <n v="3"/>
    <n v="946050"/>
    <s v="UNIDAD"/>
    <s v="NO SOLICITADAS"/>
  </r>
  <r>
    <x v="8"/>
    <s v="02-02-01-004-009-01"/>
    <n v="10"/>
    <s v="Materiales y suministros - Vehículos automotores, remolques y semirremolques; y sus partes, piezas y accesorios"/>
    <s v="JUEGO BANDAS TRASERAS FRR"/>
    <n v="25171712"/>
    <s v="Selección abreviada subasta inversa (No disponible)"/>
    <n v="3"/>
    <n v="8"/>
    <n v="2"/>
    <n v="1487500"/>
    <s v="UNIDAD"/>
    <s v="NO SOLICITADAS"/>
  </r>
  <r>
    <x v="8"/>
    <s v="02-02-01-004-009-01"/>
    <n v="10"/>
    <s v="Materiales y suministros - Vehículos automotores, remolques y semirremolques; y sus partes, piezas y accesorios"/>
    <s v="JUEGO BANDAS TRASERAS FVR"/>
    <n v="25171712"/>
    <s v="Selección abreviada subasta inversa (No disponible)"/>
    <n v="3"/>
    <n v="8"/>
    <n v="1"/>
    <n v="910350"/>
    <s v="UNIDAD"/>
    <s v="NO SOLICITADAS"/>
  </r>
  <r>
    <x v="8"/>
    <s v="02-02-01-004-009-01"/>
    <n v="10"/>
    <s v="Materiales y suministros - Vehículos automotores, remolques y semirremolques; y sus partes, piezas y accesorios"/>
    <s v="JUEGO BANDAS TRASERAS MAZDA ALLEGRO"/>
    <n v="25171712"/>
    <s v="Selección abreviada subasta inversa (No disponible)"/>
    <n v="3"/>
    <n v="8"/>
    <n v="2"/>
    <n v="523600"/>
    <s v="UNIDAD"/>
    <s v="NO SOLICITADAS"/>
  </r>
  <r>
    <x v="8"/>
    <s v="02-02-01-004-009-01"/>
    <n v="10"/>
    <s v="Materiales y suministros - Vehículos automotores, remolques y semirremolques; y sus partes, piezas y accesorios"/>
    <s v="JUEGO BANDAS TRASERAS MAZDA B2200"/>
    <n v="25171712"/>
    <s v="Selección abreviada subasta inversa (No disponible)"/>
    <n v="3"/>
    <n v="8"/>
    <n v="2"/>
    <n v="535500"/>
    <s v="UNIDAD"/>
    <s v="NO SOLICITADAS"/>
  </r>
  <r>
    <x v="8"/>
    <s v="02-02-01-004-009-01"/>
    <n v="10"/>
    <s v="Materiales y suministros - Vehículos automotores, remolques y semirremolques; y sus partes, piezas y accesorios"/>
    <s v="JUEGO BANDAS TRASERAS MAZDA BT 50"/>
    <n v="25171712"/>
    <s v="Selección abreviada subasta inversa (No disponible)"/>
    <n v="3"/>
    <n v="8"/>
    <n v="2"/>
    <n v="821100"/>
    <s v="UNIDAD"/>
    <s v="NO SOLICITADAS"/>
  </r>
  <r>
    <x v="8"/>
    <s v="02-02-01-004-009-01"/>
    <n v="10"/>
    <s v="Materiales y suministros - Vehículos automotores, remolques y semirremolques; y sus partes, piezas y accesorios"/>
    <s v="JUEGO BANDAS TRASERAS NISSAN XTRAIL"/>
    <n v="25171712"/>
    <s v="Selección abreviada subasta inversa (No disponible)"/>
    <n v="3"/>
    <n v="8"/>
    <n v="1"/>
    <n v="339150"/>
    <s v="UNIDAD"/>
    <s v="NO SOLICITADAS"/>
  </r>
  <r>
    <x v="8"/>
    <s v="02-02-01-004-009-01"/>
    <n v="10"/>
    <s v="Materiales y suministros - Vehículos automotores, remolques y semirremolques; y sus partes, piezas y accesorios"/>
    <s v="JUEGO BANDAS TRASERAS NPR"/>
    <n v="25171712"/>
    <s v="Selección abreviada subasta inversa (No disponible)"/>
    <n v="3"/>
    <n v="8"/>
    <n v="2"/>
    <n v="1011500"/>
    <s v="UNIDAD"/>
    <s v="NO SOLICITADAS"/>
  </r>
  <r>
    <x v="8"/>
    <s v="02-02-01-004-009-01"/>
    <n v="10"/>
    <s v="Materiales y suministros - Vehículos automotores, remolques y semirremolques; y sus partes, piezas y accesorios"/>
    <s v="JUEGO BANDAS TRASERAS NQR"/>
    <n v="25171712"/>
    <s v="Selección abreviada subasta inversa (No disponible)"/>
    <n v="3"/>
    <n v="8"/>
    <n v="2"/>
    <n v="1256640"/>
    <s v="UNIDAD"/>
    <s v="NO SOLICITADAS"/>
  </r>
  <r>
    <x v="8"/>
    <s v="02-02-01-004-009-01"/>
    <n v="10"/>
    <s v="Materiales y suministros - Vehículos automotores, remolques y semirremolques; y sus partes, piezas y accesorios"/>
    <s v="JUEGO BANDAS TRASERAS RENAULT LOGAN"/>
    <n v="25171712"/>
    <s v="Selección abreviada subasta inversa (No disponible)"/>
    <n v="3"/>
    <n v="8"/>
    <n v="2"/>
    <n v="535500"/>
    <s v="UNIDAD"/>
    <s v="NO SOLICITADAS"/>
  </r>
  <r>
    <x v="8"/>
    <s v="02-02-01-004-009-01"/>
    <n v="10"/>
    <s v="Materiales y suministros - Vehículos automotores, remolques y semirremolques; y sus partes, piezas y accesorios"/>
    <s v="JUEGO BANDAS TRASERAS RENAULT SYMBOL CONFORT"/>
    <n v="25171712"/>
    <s v="Selección abreviada subasta inversa (No disponible)"/>
    <n v="3"/>
    <n v="8"/>
    <n v="1"/>
    <n v="267750"/>
    <s v="UNIDAD"/>
    <s v="NO SOLICITADAS"/>
  </r>
  <r>
    <x v="8"/>
    <s v="02-02-01-004-009-01"/>
    <n v="10"/>
    <s v="Materiales y suministros - Vehículos automotores, remolques y semirremolques; y sus partes, piezas y accesorios"/>
    <s v="JUEGO BANDAS TRASERAS TOYOTA COROLLA"/>
    <n v="25171712"/>
    <s v="Selección abreviada subasta inversa (No disponible)"/>
    <n v="3"/>
    <n v="8"/>
    <n v="2"/>
    <n v="583100"/>
    <s v="UNIDAD"/>
    <s v="NO SOLICITADAS"/>
  </r>
  <r>
    <x v="8"/>
    <s v="02-02-01-004-009-01"/>
    <n v="10"/>
    <s v="Materiales y suministros - Vehículos automotores, remolques y semirremolques; y sus partes, piezas y accesorios"/>
    <s v="JUEGO BANDAS TRASERAS TOYOTA HILUX MOD.2004"/>
    <n v="25171712"/>
    <s v="Selección abreviada subasta inversa (No disponible)"/>
    <n v="3"/>
    <n v="8"/>
    <n v="3"/>
    <n v="874650"/>
    <s v="UNIDAD"/>
    <s v="NO SOLICITADAS"/>
  </r>
  <r>
    <x v="8"/>
    <s v="02-02-01-004-009-01"/>
    <n v="10"/>
    <s v="Materiales y suministros - Vehículos automotores, remolques y semirremolques; y sus partes, piezas y accesorios"/>
    <s v="JUEGO BANDAS TRASERAS TOYOTA LAND CRUISER 4.5"/>
    <n v="25171712"/>
    <s v="Selección abreviada subasta inversa (No disponible)"/>
    <n v="3"/>
    <n v="8"/>
    <n v="2"/>
    <n v="916300"/>
    <s v="UNIDAD"/>
    <s v="NO SOLICITADAS"/>
  </r>
  <r>
    <x v="8"/>
    <s v="02-02-01-004-009-01"/>
    <n v="10"/>
    <s v="Materiales y suministros - Vehículos automotores, remolques y semirremolques; y sus partes, piezas y accesorios"/>
    <s v="JUEGO BANDAS TRASERAS TOYOTA LAND CRUISER BURBUJA"/>
    <n v="25171712"/>
    <s v="Selección abreviada subasta inversa (No disponible)"/>
    <n v="3"/>
    <n v="8"/>
    <n v="2"/>
    <n v="821100"/>
    <s v="UNIDAD"/>
    <s v="NO SOLICITADAS"/>
  </r>
  <r>
    <x v="8"/>
    <s v="02-02-01-004-009-01"/>
    <n v="10"/>
    <s v="Materiales y suministros - Vehículos automotores, remolques y semirremolques; y sus partes, piezas y accesorios"/>
    <s v="JUEGO PASTILLAS CHEVROLET AVEO"/>
    <n v="25171718"/>
    <s v="Selección abreviada subasta inversa (No disponible)"/>
    <n v="3"/>
    <n v="8"/>
    <n v="4"/>
    <n v="690200"/>
    <s v="UNIDAD"/>
    <s v="NO SOLICITADAS"/>
  </r>
  <r>
    <x v="8"/>
    <s v="02-02-01-004-009-01"/>
    <n v="10"/>
    <s v="Materiales y suministros - Vehículos automotores, remolques y semirremolques; y sus partes, piezas y accesorios"/>
    <s v="JUEGO PASTILLAS CHEVROLET CHEYENNE"/>
    <n v="25171718"/>
    <s v="Selección abreviada subasta inversa (No disponible)"/>
    <n v="3"/>
    <n v="8"/>
    <n v="2"/>
    <n v="666400"/>
    <s v="UNIDAD"/>
    <s v="NO SOLICITADAS"/>
  </r>
  <r>
    <x v="8"/>
    <s v="02-02-01-004-009-01"/>
    <n v="10"/>
    <s v="Materiales y suministros - Vehículos automotores, remolques y semirremolques; y sus partes, piezas y accesorios"/>
    <s v="JUEGO PASTILLAS CHEVROLET DMAX"/>
    <n v="25171718"/>
    <s v="Selección abreviada subasta inversa (No disponible)"/>
    <n v="3"/>
    <n v="8"/>
    <n v="5"/>
    <n v="1100750"/>
    <s v="UNIDAD"/>
    <s v="NO SOLICITADAS"/>
  </r>
  <r>
    <x v="8"/>
    <s v="02-02-01-004-009-01"/>
    <n v="10"/>
    <s v="Materiales y suministros - Vehículos automotores, remolques y semirremolques; y sus partes, piezas y accesorios"/>
    <s v="JUEGO PASTILLAS CHEVROLET N 200"/>
    <n v="25171718"/>
    <s v="Selección abreviada subasta inversa (No disponible)"/>
    <n v="3"/>
    <n v="8"/>
    <n v="6"/>
    <n v="1392300"/>
    <s v="UNIDAD"/>
    <s v="NO SOLICITADAS"/>
  </r>
  <r>
    <x v="8"/>
    <s v="02-02-01-004-009-01"/>
    <n v="10"/>
    <s v="Materiales y suministros - Vehículos automotores, remolques y semirremolques; y sus partes, piezas y accesorios"/>
    <s v="JUEGO PASTILLAS CHEVROLET S-10"/>
    <n v="25171718"/>
    <s v="Selección abreviada subasta inversa (No disponible)"/>
    <n v="3"/>
    <n v="8"/>
    <n v="3"/>
    <n v="696150"/>
    <s v="UNIDAD"/>
    <s v="NO SOLICITADAS"/>
  </r>
  <r>
    <x v="8"/>
    <s v="02-02-01-004-009-01"/>
    <n v="10"/>
    <s v="Materiales y suministros - Vehículos automotores, remolques y semirremolques; y sus partes, piezas y accesorios"/>
    <s v="JUEGO PASTILLAS CHEVROLET SWIFT"/>
    <n v="25171718"/>
    <s v="Selección abreviada subasta inversa (No disponible)"/>
    <n v="3"/>
    <n v="8"/>
    <n v="3"/>
    <n v="517650"/>
    <s v="UNIDAD"/>
    <s v="NO SOLICITADAS"/>
  </r>
  <r>
    <x v="8"/>
    <s v="02-02-01-004-009-01"/>
    <n v="10"/>
    <s v="Materiales y suministros - Vehículos automotores, remolques y semirremolques; y sus partes, piezas y accesorios"/>
    <s v="JUEGO PASTILLAS DELANTERAS TROOPER"/>
    <n v="25171718"/>
    <s v="Selección abreviada subasta inversa (No disponible)"/>
    <n v="3"/>
    <n v="8"/>
    <n v="3"/>
    <n v="696150"/>
    <s v="UNIDAD"/>
    <s v="NO SOLICITADAS"/>
  </r>
  <r>
    <x v="8"/>
    <s v="02-02-01-004-009-01"/>
    <n v="10"/>
    <s v="Materiales y suministros - Vehículos automotores, remolques y semirremolques; y sus partes, piezas y accesorios"/>
    <s v="JUEGO PASTILLAS FORD 150"/>
    <n v="25171718"/>
    <s v="Selección abreviada subasta inversa (No disponible)"/>
    <n v="3"/>
    <n v="8"/>
    <n v="2"/>
    <n v="523600"/>
    <s v="UNIDAD"/>
    <s v="NO SOLICITADAS"/>
  </r>
  <r>
    <x v="8"/>
    <s v="02-02-01-004-009-01"/>
    <n v="10"/>
    <s v="Materiales y suministros - Vehículos automotores, remolques y semirremolques; y sus partes, piezas y accesorios"/>
    <s v="JUEGO PASTILLAS FORD 350"/>
    <n v="25171718"/>
    <s v="Selección abreviada subasta inversa (No disponible)"/>
    <n v="3"/>
    <n v="8"/>
    <n v="2"/>
    <n v="535500"/>
    <s v="UNIDAD"/>
    <s v="NO SOLICITADAS"/>
  </r>
  <r>
    <x v="8"/>
    <s v="02-02-01-004-009-01"/>
    <n v="10"/>
    <s v="Materiales y suministros - Vehículos automotores, remolques y semirremolques; y sus partes, piezas y accesorios"/>
    <s v="JUEGO PASTILLAS FORD FIESTA"/>
    <n v="25171718"/>
    <s v="Selección abreviada subasta inversa (No disponible)"/>
    <n v="3"/>
    <n v="8"/>
    <n v="4"/>
    <n v="928200"/>
    <s v="UNIDAD"/>
    <s v="NO SOLICITADAS"/>
  </r>
  <r>
    <x v="8"/>
    <s v="02-02-01-004-009-01"/>
    <n v="10"/>
    <s v="Materiales y suministros - Vehículos automotores, remolques y semirremolques; y sus partes, piezas y accesorios"/>
    <s v="JUEGO PASTILLAS FORD WAGON"/>
    <n v="25171718"/>
    <s v="Selección abreviada subasta inversa (No disponible)"/>
    <n v="3"/>
    <n v="8"/>
    <n v="6"/>
    <n v="1392300"/>
    <s v="UNIDAD"/>
    <s v="NO SOLICITADAS"/>
  </r>
  <r>
    <x v="8"/>
    <s v="02-02-01-004-009-01"/>
    <n v="10"/>
    <s v="Materiales y suministros - Vehículos automotores, remolques y semirremolques; y sus partes, piezas y accesorios"/>
    <s v="JUEGO PASTILLAS MAZDA ALLEGRO"/>
    <n v="25171718"/>
    <s v="Selección abreviada subasta inversa (No disponible)"/>
    <n v="3"/>
    <n v="8"/>
    <n v="4"/>
    <n v="690200"/>
    <s v="UNIDAD"/>
    <s v="NO SOLICITADAS"/>
  </r>
  <r>
    <x v="8"/>
    <s v="02-02-01-004-009-01"/>
    <n v="10"/>
    <s v="Materiales y suministros - Vehículos automotores, remolques y semirremolques; y sus partes, piezas y accesorios"/>
    <s v="JUEGO PASTILLAS MAZDA B2200"/>
    <n v="25171718"/>
    <s v="Selección abreviada subasta inversa (No disponible)"/>
    <n v="3"/>
    <n v="8"/>
    <n v="2"/>
    <n v="392700"/>
    <s v="UNIDAD"/>
    <s v="NO SOLICITADAS"/>
  </r>
  <r>
    <x v="8"/>
    <s v="02-02-01-004-009-01"/>
    <n v="10"/>
    <s v="Materiales y suministros - Vehículos automotores, remolques y semirremolques; y sus partes, piezas y accesorios"/>
    <s v="JUEGO PASTILLAS MAZDA BT 50"/>
    <n v="25171718"/>
    <s v="Selección abreviada subasta inversa (No disponible)"/>
    <n v="3"/>
    <n v="8"/>
    <n v="2"/>
    <n v="535500"/>
    <s v="UNIDAD"/>
    <s v="NO SOLICITADAS"/>
  </r>
  <r>
    <x v="8"/>
    <s v="02-02-01-004-009-01"/>
    <n v="10"/>
    <s v="Materiales y suministros - Vehículos automotores, remolques y semirremolques; y sus partes, piezas y accesorios"/>
    <s v="JUEGO PASTILLAS NISSAN XTRAIL"/>
    <n v="25171718"/>
    <s v="Selección abreviada subasta inversa (No disponible)"/>
    <n v="3"/>
    <n v="8"/>
    <n v="2"/>
    <n v="630700"/>
    <s v="UNIDAD"/>
    <s v="NO SOLICITADAS"/>
  </r>
  <r>
    <x v="8"/>
    <s v="02-02-01-004-009-01"/>
    <n v="10"/>
    <s v="Materiales y suministros - Vehículos automotores, remolques y semirremolques; y sus partes, piezas y accesorios"/>
    <s v="JUEGO PASTILLAS RENAULT LOGAN"/>
    <n v="25171718"/>
    <s v="Selección abreviada subasta inversa (No disponible)"/>
    <n v="3"/>
    <n v="8"/>
    <n v="3"/>
    <n v="589050"/>
    <s v="UNIDAD"/>
    <s v="NO SOLICITADAS"/>
  </r>
  <r>
    <x v="8"/>
    <s v="02-02-01-004-009-01"/>
    <n v="10"/>
    <s v="Materiales y suministros - Vehículos automotores, remolques y semirremolques; y sus partes, piezas y accesorios"/>
    <s v="JUEGO PASTILLAS RENAULT SYMBOL CONFORT"/>
    <n v="25171718"/>
    <s v="Selección abreviada subasta inversa (No disponible)"/>
    <n v="3"/>
    <n v="8"/>
    <n v="3"/>
    <n v="517650"/>
    <s v="UNIDAD"/>
    <s v="NO SOLICITADAS"/>
  </r>
  <r>
    <x v="8"/>
    <s v="02-02-01-004-009-01"/>
    <n v="10"/>
    <s v="Materiales y suministros - Vehículos automotores, remolques y semirremolques; y sus partes, piezas y accesorios"/>
    <s v="JUEGO PASTILLAS TOYOTA COROLLA"/>
    <n v="25171718"/>
    <s v="Selección abreviada subasta inversa (No disponible)"/>
    <n v="3"/>
    <n v="8"/>
    <n v="2"/>
    <n v="345100"/>
    <s v="UNIDAD"/>
    <s v="NO SOLICITADAS"/>
  </r>
  <r>
    <x v="8"/>
    <s v="02-02-01-004-009-01"/>
    <n v="10"/>
    <s v="Materiales y suministros - Vehículos automotores, remolques y semirremolques; y sus partes, piezas y accesorios"/>
    <s v="JUEGO PASTILLAS TOYOTA HILUX MOD.2004"/>
    <n v="25171718"/>
    <s v="Selección abreviada subasta inversa (No disponible)"/>
    <n v="3"/>
    <n v="8"/>
    <n v="2"/>
    <n v="464100"/>
    <s v="UNIDAD"/>
    <s v="NO SOLICITADAS"/>
  </r>
  <r>
    <x v="8"/>
    <s v="02-02-01-004-009-01"/>
    <n v="10"/>
    <s v="Materiales y suministros - Vehículos automotores, remolques y semirremolques; y sus partes, piezas y accesorios"/>
    <s v="JUEGO PASTILLAS TOYOTA LAND CRUISER 4.5"/>
    <n v="25171718"/>
    <s v="Selección abreviada subasta inversa (No disponible)"/>
    <n v="3"/>
    <n v="8"/>
    <n v="2"/>
    <n v="1154300"/>
    <s v="UNIDAD"/>
    <s v="NO SOLICITADAS"/>
  </r>
  <r>
    <x v="8"/>
    <s v="02-02-01-004-009-01"/>
    <n v="10"/>
    <s v="Materiales y suministros - Vehículos automotores, remolques y semirremolques; y sus partes, piezas y accesorios"/>
    <s v="JUEGO PASTILLAS TOYOTA LAND CRUISER BURBUJA"/>
    <n v="25171718"/>
    <s v="Selección abreviada subasta inversa (No disponible)"/>
    <n v="3"/>
    <n v="8"/>
    <n v="2"/>
    <n v="916300"/>
    <s v="UNIDAD"/>
    <s v="NO SOLICITADAS"/>
  </r>
  <r>
    <x v="8"/>
    <s v="02-02-01-004-009-01"/>
    <n v="10"/>
    <s v="Materiales y suministros - Vehículos automotores, remolques y semirremolques; y sus partes, piezas y accesorios"/>
    <s v="JUEGO PASTILLAS TRASERAS TROOPER"/>
    <n v="25171718"/>
    <s v="Selección abreviada subasta inversa (No disponible)"/>
    <n v="3"/>
    <n v="8"/>
    <n v="1"/>
    <n v="172550"/>
    <s v="UNIDAD"/>
    <s v="NO SOLICITADAS"/>
  </r>
  <r>
    <x v="8"/>
    <s v="02-02-01-004-009-01"/>
    <n v="10"/>
    <s v="Materiales y suministros - Vehículos automotores, remolques y semirremolques; y sus partes, piezas y accesorios"/>
    <s v="KIT DE FILTROS BUS KODIAK B70"/>
    <n v="40161500"/>
    <s v="Selección abreviada subasta inversa (No disponible)"/>
    <n v="3"/>
    <n v="8"/>
    <n v="3"/>
    <n v="2445450"/>
    <s v="UNIDAD"/>
    <s v="NO SOLICITADAS"/>
  </r>
  <r>
    <x v="8"/>
    <s v="02-02-01-004-009-01"/>
    <n v="10"/>
    <s v="Materiales y suministros - Vehículos automotores, remolques y semirremolques; y sus partes, piezas y accesorios"/>
    <s v="KIT DE FILTROS CHEVROLET FRR"/>
    <n v="40161500"/>
    <s v="Selección abreviada subasta inversa (No disponible)"/>
    <n v="3"/>
    <n v="8"/>
    <n v="3"/>
    <n v="874650"/>
    <s v="UNIDAD"/>
    <s v="NO SOLICITADAS"/>
  </r>
  <r>
    <x v="8"/>
    <s v="02-02-01-004-009-01"/>
    <n v="10"/>
    <s v="Materiales y suministros - Vehículos automotores, remolques y semirremolques; y sus partes, piezas y accesorios"/>
    <s v="KIT DE FILTROS CHEVROLET FVR"/>
    <n v="40161500"/>
    <s v="Selección abreviada subasta inversa (No disponible)"/>
    <n v="3"/>
    <n v="8"/>
    <n v="3"/>
    <n v="1517250"/>
    <s v="UNIDAD"/>
    <s v="NO SOLICITADAS"/>
  </r>
  <r>
    <x v="8"/>
    <s v="02-02-01-004-009-01"/>
    <n v="10"/>
    <s v="Materiales y suministros - Vehículos automotores, remolques y semirremolques; y sus partes, piezas y accesorios"/>
    <s v="KIT DE FILTROS CHEVROLET NPR"/>
    <n v="40161500"/>
    <s v="Selección abreviada subasta inversa (No disponible)"/>
    <n v="3"/>
    <n v="8"/>
    <n v="3"/>
    <n v="2088450"/>
    <s v="UNIDAD"/>
    <s v="NO SOLICITADAS"/>
  </r>
  <r>
    <x v="8"/>
    <s v="02-02-01-004-009-01"/>
    <n v="10"/>
    <s v="Materiales y suministros - Vehículos automotores, remolques y semirremolques; y sus partes, piezas y accesorios"/>
    <s v="KIT DE FILTROS CHEVROLET NQR"/>
    <n v="40161500"/>
    <s v="Selección abreviada subasta inversa (No disponible)"/>
    <n v="3"/>
    <n v="8"/>
    <n v="3"/>
    <n v="874650"/>
    <s v="UNIDAD"/>
    <s v="NO SOLICITADAS"/>
  </r>
  <r>
    <x v="8"/>
    <s v="02-02-01-004-009-01"/>
    <n v="10"/>
    <s v="Materiales y suministros - Vehículos automotores, remolques y semirremolques; y sus partes, piezas y accesorios"/>
    <s v="PLUMILLA LIMPIABRISA 12&quot;"/>
    <n v="25171502"/>
    <s v="Selección abreviada subasta inversa (No disponible)"/>
    <n v="3"/>
    <n v="8"/>
    <n v="16"/>
    <n v="533120"/>
    <s v="UNIDAD"/>
    <s v="NO SOLICITADAS"/>
  </r>
  <r>
    <x v="8"/>
    <s v="02-02-01-004-009-01"/>
    <n v="10"/>
    <s v="Materiales y suministros - Vehículos automotores, remolques y semirremolques; y sus partes, piezas y accesorios"/>
    <s v="PLUMILLA LIMPIABRISA 16&quot;"/>
    <n v="25171502"/>
    <s v="Selección abreviada subasta inversa (No disponible)"/>
    <n v="3"/>
    <n v="8"/>
    <n v="16"/>
    <n v="533120"/>
    <s v="UNIDAD"/>
    <s v="NO SOLICITADAS"/>
  </r>
  <r>
    <x v="8"/>
    <s v="02-02-01-004-009-01"/>
    <n v="10"/>
    <s v="Materiales y suministros - Vehículos automotores, remolques y semirremolques; y sus partes, piezas y accesorios"/>
    <s v="PLUMILLA LIMPIABRISA 18&quot;"/>
    <n v="25171502"/>
    <s v="Selección abreviada subasta inversa (No disponible)"/>
    <n v="3"/>
    <n v="8"/>
    <n v="16"/>
    <n v="533120"/>
    <s v="UNIDAD"/>
    <s v="NO SOLICITADAS"/>
  </r>
  <r>
    <x v="8"/>
    <s v="02-02-01-004-009-01"/>
    <n v="10"/>
    <s v="Materiales y suministros - Vehículos automotores, remolques y semirremolques; y sus partes, piezas y accesorios"/>
    <s v="PLUMILLA LIMPIABRISA 20&quot;"/>
    <n v="25171502"/>
    <s v="Selección abreviada subasta inversa (No disponible)"/>
    <n v="3"/>
    <n v="8"/>
    <n v="16"/>
    <n v="533120"/>
    <s v="UNIDAD"/>
    <s v="NO SOLICITADAS"/>
  </r>
  <r>
    <x v="8"/>
    <s v="02-02-01-004-009-01"/>
    <n v="10"/>
    <s v="Materiales y suministros - Vehículos automotores, remolques y semirremolques; y sus partes, piezas y accesorios"/>
    <s v="SOCKET PARA BOMBILLO"/>
    <n v="25172901"/>
    <s v="Selección abreviada subasta inversa (No disponible)"/>
    <n v="3"/>
    <n v="8"/>
    <n v="16"/>
    <n v="428400"/>
    <s v="UNIDAD"/>
    <s v="NO SOLICITADAS"/>
  </r>
  <r>
    <x v="8"/>
    <s v="02-02-01-004-009-01"/>
    <n v="10"/>
    <s v="Materiales y suministros - Vehículos automotores, remolques y semirremolques; y sus partes, piezas y accesorios"/>
    <s v="TERMINAL ELECTRICA 1/4 X BX ZTRA"/>
    <n v="39121432"/>
    <s v="Selección abreviada subasta inversa (No disponible)"/>
    <n v="3"/>
    <n v="8"/>
    <n v="30"/>
    <n v="160650"/>
    <s v="UNIDAD"/>
    <s v="NO SOLICITADAS"/>
  </r>
  <r>
    <x v="8"/>
    <s v="02-02-01-000-001-01"/>
    <n v="16"/>
    <s v="Materiales y suministros - Cereales"/>
    <s v="BOLSA DE  MAIZ TOSTADO X 45 GR"/>
    <n v="93131608"/>
    <s v="Mínima cuantía"/>
    <n v="1"/>
    <n v="12"/>
    <n v="40"/>
    <n v="1272000"/>
    <s v="UNIDAD"/>
    <s v="SI APROBADAS"/>
  </r>
  <r>
    <x v="8"/>
    <s v="02-02-01-000-001-02"/>
    <n v="16"/>
    <s v="Materiales y suministros - Hortalizas"/>
    <s v="ARVEJA X250 GR"/>
    <n v="93131608"/>
    <s v="Mínima cuantía"/>
    <n v="1"/>
    <n v="12"/>
    <n v="20"/>
    <n v="91000"/>
    <s v="UNIDAD"/>
    <s v="SI APROBADAS"/>
  </r>
  <r>
    <x v="8"/>
    <s v="02-02-01-000-001-02"/>
    <n v="16"/>
    <s v="Materiales y suministros - Hortalizas"/>
    <s v="CHAMPIÑONES X 250 GR"/>
    <n v="93131608"/>
    <s v="Mínima cuantía"/>
    <n v="1"/>
    <n v="12"/>
    <n v="22"/>
    <n v="217800"/>
    <s v="UNIDAD"/>
    <s v="SI APROBADAS"/>
  </r>
  <r>
    <x v="8"/>
    <s v="02-02-01-000-001-02"/>
    <n v="16"/>
    <s v="Materiales y suministros - Hortalizas"/>
    <s v="ESPARRAGOS X 430GR"/>
    <n v="93131608"/>
    <s v="Mínima cuantía"/>
    <n v="1"/>
    <n v="12"/>
    <n v="10"/>
    <n v="133000"/>
    <s v="UNIDAD"/>
    <s v="SI APROBADAS"/>
  </r>
  <r>
    <x v="8"/>
    <s v="02-02-01-000-001-03"/>
    <n v="16"/>
    <s v="Materiales y suministros - Frutas y nueces"/>
    <s v="ALMENDRAS NATURAL X 200 GR"/>
    <n v="93131608"/>
    <s v="Mínima cuantía"/>
    <n v="1"/>
    <n v="12"/>
    <n v="15"/>
    <n v="327000"/>
    <s v="UNIDAD"/>
    <s v="SI APROBADAS"/>
  </r>
  <r>
    <x v="8"/>
    <s v="02-02-01-000-001-03"/>
    <n v="16"/>
    <s v="Materiales y suministros - Frutas y nueces"/>
    <s v="BOLSA ALMENDRAS X 45 GR"/>
    <n v="93131608"/>
    <s v="Mínima cuantía"/>
    <n v="1"/>
    <n v="12"/>
    <n v="40"/>
    <n v="1399680"/>
    <s v="UNIDAD"/>
    <s v="SI APROBADAS"/>
  </r>
  <r>
    <x v="8"/>
    <s v="02-02-01-000-001-03"/>
    <n v="16"/>
    <s v="Materiales y suministros - Frutas y nueces"/>
    <s v="FRASCOS DE LIMON (LIQUIDO-PULPA)"/>
    <n v="93131608"/>
    <s v="Mínima cuantía"/>
    <n v="1"/>
    <n v="12"/>
    <n v="46"/>
    <n v="276000"/>
    <s v="UNIDAD"/>
    <s v="SI APROBADAS"/>
  </r>
  <r>
    <x v="8"/>
    <s v="02-02-01-000-001-03"/>
    <n v="16"/>
    <s v="Materiales y suministros - Frutas y nueces"/>
    <s v="UVAS PASAS X  500gr"/>
    <n v="93131608"/>
    <s v="Mínima cuantía"/>
    <n v="1"/>
    <n v="12"/>
    <n v="50"/>
    <n v="325000"/>
    <s v="UNIDAD"/>
    <s v="SI APROBADAS"/>
  </r>
  <r>
    <x v="8"/>
    <s v="02-02-01-000-001-03"/>
    <n v="16"/>
    <s v="Materiales y suministros - Frutas y nueces"/>
    <s v="BANANO BOCADILLO X 500 GR "/>
    <n v="93131608"/>
    <s v="Mínima cuantía"/>
    <n v="1"/>
    <n v="12"/>
    <n v="40"/>
    <n v="60000"/>
    <s v="GRAMO"/>
    <s v="SI APROBADAS"/>
  </r>
  <r>
    <x v="8"/>
    <s v="02-02-01-000-001-03"/>
    <n v="16"/>
    <s v="Materiales y suministros - Frutas y nueces"/>
    <s v="BANANOS X 500 GR "/>
    <n v="93131608"/>
    <s v="Mínima cuantía"/>
    <n v="1"/>
    <n v="12"/>
    <n v="59"/>
    <n v="64310"/>
    <s v="GRAMO"/>
    <s v="SI APROBADAS"/>
  </r>
  <r>
    <x v="8"/>
    <s v="02-02-01-000-001-03"/>
    <n v="16"/>
    <s v="Materiales y suministros - Frutas y nueces"/>
    <s v="CIRUELAS CHILENA X 500 GR "/>
    <n v="93131608"/>
    <s v="Mínima cuantía"/>
    <n v="1"/>
    <n v="12"/>
    <n v="80"/>
    <n v="400000"/>
    <s v="GRAMO"/>
    <s v="SI APROBADAS"/>
  </r>
  <r>
    <x v="8"/>
    <s v="02-02-01-000-001-03"/>
    <n v="16"/>
    <s v="Materiales y suministros - Frutas y nueces"/>
    <s v="DURAZNOS IMPORTADOS X 500 GR "/>
    <n v="93131608"/>
    <s v="Mínima cuantía"/>
    <n v="1"/>
    <n v="12"/>
    <n v="80"/>
    <n v="376000"/>
    <s v="GRAMO"/>
    <s v="SI APROBADAS"/>
  </r>
  <r>
    <x v="8"/>
    <s v="02-02-01-000-001-03"/>
    <n v="16"/>
    <s v="Materiales y suministros - Frutas y nueces"/>
    <s v="FRESAS X 500 GR"/>
    <n v="93131608"/>
    <s v="Mínima cuantía"/>
    <n v="1"/>
    <n v="12"/>
    <n v="40"/>
    <n v="208000"/>
    <s v="GRAMO"/>
    <s v="SI APROBADAS"/>
  </r>
  <r>
    <x v="8"/>
    <s v="02-02-01-000-001-03"/>
    <n v="16"/>
    <s v="Materiales y suministros - Frutas y nueces"/>
    <s v="GRANADILLAS GRANDE X 500 GR"/>
    <n v="93131608"/>
    <s v="Mínima cuantía"/>
    <n v="1"/>
    <n v="12"/>
    <n v="39"/>
    <n v="156000"/>
    <s v="GRAMO"/>
    <s v="SI APROBADAS"/>
  </r>
  <r>
    <x v="8"/>
    <s v="02-02-01-000-001-03"/>
    <n v="16"/>
    <s v="Materiales y suministros - Frutas y nueces"/>
    <s v="MANDARINA GRANDE X 500 GR"/>
    <n v="93131608"/>
    <s v="Mínima cuantía"/>
    <n v="1"/>
    <n v="12"/>
    <n v="350"/>
    <n v="966000"/>
    <s v="GRAMO"/>
    <s v="SI APROBADAS"/>
  </r>
  <r>
    <x v="8"/>
    <s v="02-02-01-000-001-03"/>
    <n v="16"/>
    <s v="Materiales y suministros - Frutas y nueces"/>
    <s v="MANGO TOMMY X 500 GR"/>
    <n v="93131608"/>
    <s v="Mínima cuantía"/>
    <n v="1"/>
    <n v="12"/>
    <n v="180"/>
    <n v="630000"/>
    <s v="GRAMO"/>
    <s v="SI APROBADAS"/>
  </r>
  <r>
    <x v="8"/>
    <s v="02-02-01-000-001-03"/>
    <n v="16"/>
    <s v="Materiales y suministros - Frutas y nueces"/>
    <s v="MANZANA VERDE X 500 GR"/>
    <n v="93131608"/>
    <s v="Mínima cuantía"/>
    <n v="1"/>
    <n v="12"/>
    <n v="80"/>
    <n v="268000"/>
    <s v="GRAMO"/>
    <s v="SI APROBADAS"/>
  </r>
  <r>
    <x v="8"/>
    <s v="02-02-01-000-001-03"/>
    <n v="16"/>
    <s v="Materiales y suministros - Frutas y nueces"/>
    <s v="MANZANAS ROYAL X 500 GR"/>
    <n v="93131608"/>
    <s v="Mínima cuantía"/>
    <n v="1"/>
    <n v="12"/>
    <n v="120"/>
    <n v="348000"/>
    <s v="GRAMO"/>
    <s v="SI APROBADAS"/>
  </r>
  <r>
    <x v="8"/>
    <s v="02-02-01-000-001-03"/>
    <n v="16"/>
    <s v="Materiales y suministros - Frutas y nueces"/>
    <s v="MELON PEQUEÑO X 500 GR"/>
    <n v="93131608"/>
    <s v="Mínima cuantía"/>
    <n v="1"/>
    <n v="12"/>
    <n v="184"/>
    <n v="331200"/>
    <s v="GRAMO"/>
    <s v="SI APROBADAS"/>
  </r>
  <r>
    <x v="8"/>
    <s v="02-02-01-000-001-03"/>
    <n v="16"/>
    <s v="Materiales y suministros - Frutas y nueces"/>
    <s v="NARANJA TANGELO"/>
    <n v="93131608"/>
    <s v="Mínima cuantía"/>
    <n v="1"/>
    <n v="12"/>
    <n v="70"/>
    <n v="700000"/>
    <s v="DOCENA"/>
    <s v="SI APROBADAS"/>
  </r>
  <r>
    <x v="8"/>
    <s v="02-02-01-000-001-03"/>
    <n v="16"/>
    <s v="Materiales y suministros - Frutas y nueces"/>
    <s v="PAPAYA HAWAYANA X 500 GR"/>
    <n v="93131608"/>
    <s v="Mínima cuantía"/>
    <n v="1"/>
    <n v="12"/>
    <n v="40"/>
    <n v="60000"/>
    <s v="GRAMO"/>
    <s v="SI APROBADAS"/>
  </r>
  <r>
    <x v="8"/>
    <s v="02-02-01-000-001-03"/>
    <n v="16"/>
    <s v="Materiales y suministros - Frutas y nueces"/>
    <s v="PAPAYA NORMAL X 500 GR"/>
    <n v="93131608"/>
    <s v="Mínima cuantía"/>
    <n v="1"/>
    <n v="12"/>
    <n v="120"/>
    <n v="240000"/>
    <s v="GRAMO"/>
    <s v="SI APROBADAS"/>
  </r>
  <r>
    <x v="8"/>
    <s v="02-02-01-000-001-03"/>
    <n v="16"/>
    <s v="Materiales y suministros - Frutas y nueces"/>
    <s v="PERAS VERDES X 500 GR"/>
    <n v="93131608"/>
    <s v="Mínima cuantía"/>
    <n v="1"/>
    <n v="12"/>
    <n v="80"/>
    <n v="288000"/>
    <s v="GRAMO"/>
    <s v="SI APROBADAS"/>
  </r>
  <r>
    <x v="8"/>
    <s v="02-02-01-000-001-03"/>
    <n v="16"/>
    <s v="Materiales y suministros - Frutas y nueces"/>
    <s v="PIÑA DULCE GOLDEN X 500 GR"/>
    <n v="93131608"/>
    <s v="Mínima cuantía"/>
    <n v="1"/>
    <n v="12"/>
    <n v="220"/>
    <n v="440000"/>
    <s v="GRAMO"/>
    <s v="SI APROBADAS"/>
  </r>
  <r>
    <x v="8"/>
    <s v="02-02-01-000-001-03"/>
    <n v="16"/>
    <s v="Materiales y suministros - Frutas y nueces"/>
    <s v="UCHUVAS X 500 GR"/>
    <n v="93131608"/>
    <s v="Mínima cuantía"/>
    <n v="1"/>
    <n v="3"/>
    <n v="40"/>
    <n v="160000"/>
    <s v="GRAMO"/>
    <s v="SI APROBADAS"/>
  </r>
  <r>
    <x v="8"/>
    <s v="02-02-01-000-001-03"/>
    <n v="16"/>
    <s v="Materiales y suministros - Frutas y nueces"/>
    <s v="UVAS CHILENA X LIBRA X 500 GR"/>
    <n v="93131608"/>
    <s v="Mínima cuantía"/>
    <n v="1"/>
    <n v="3"/>
    <n v="40"/>
    <n v="300000"/>
    <s v="GRAMO"/>
    <s v="SI APROBADAS"/>
  </r>
  <r>
    <x v="8"/>
    <s v="02-02-01-000-001-04"/>
    <n v="16"/>
    <s v="Materiales y suministros - Semillas y frutos oleaginosos"/>
    <s v="BOLSA DE MANI CON ARANDANOS X 45 GR"/>
    <n v="93131608"/>
    <s v="Mínima cuantía"/>
    <n v="1"/>
    <n v="12"/>
    <n v="50"/>
    <n v="2145000"/>
    <s v="UNIDAD"/>
    <s v="SI APROBADAS"/>
  </r>
  <r>
    <x v="8"/>
    <s v="02-02-01-000-001-04"/>
    <n v="16"/>
    <s v="Materiales y suministros - Semillas y frutos oleaginosos"/>
    <s v="CAJA DE MANI CON UVAS X 6 UNIDADES"/>
    <n v="93131608"/>
    <s v="Mínima cuantía"/>
    <n v="1"/>
    <n v="12"/>
    <n v="70"/>
    <n v="609000"/>
    <s v="UNIDAD"/>
    <s v="SI APROBADAS"/>
  </r>
  <r>
    <x v="8"/>
    <s v="02-02-01-000-001-04"/>
    <n v="16"/>
    <s v="Materiales y suministros - Semillas y frutos oleaginosos"/>
    <s v="MAIZ TIERNO X 600 GR"/>
    <n v="93131608"/>
    <s v="Mínima cuantía"/>
    <n v="1"/>
    <n v="12"/>
    <n v="10"/>
    <n v="69000"/>
    <s v="UNIDAD"/>
    <s v="SI APROBADAS"/>
  </r>
  <r>
    <x v="8"/>
    <s v="02-02-01-000-001-04"/>
    <n v="16"/>
    <s v="Materiales y suministros - Semillas y frutos oleaginosos"/>
    <s v="MANI CON SAL X 220 gr"/>
    <n v="93131608"/>
    <s v="Mínima cuantía"/>
    <n v="1"/>
    <n v="12"/>
    <n v="80"/>
    <n v="312000"/>
    <s v="UNIDAD"/>
    <s v="SI APROBADAS"/>
  </r>
  <r>
    <x v="8"/>
    <s v="02-02-01-000-001-05"/>
    <n v="16"/>
    <s v="Materiales y suministros - Raíces y tubérculos comestibles ricos en almidón o inulina"/>
    <s v="PAQUETES DE ACHIRAS X 250gr."/>
    <n v="93131608"/>
    <s v="Mínima cuantía"/>
    <n v="1"/>
    <n v="12"/>
    <n v="90"/>
    <n v="1575000"/>
    <s v="UNIDAD"/>
    <s v="SI APROBADAS"/>
  </r>
  <r>
    <x v="8"/>
    <s v="02-02-01-000-001-06"/>
    <n v="16"/>
    <s v="Materiales y suministros - Plantas aromáticas, bebestibles y especias"/>
    <s v="AROMATICA DE FRUTAS "/>
    <n v="93131608"/>
    <s v="Mínima cuantía"/>
    <n v="1"/>
    <n v="12"/>
    <n v="20"/>
    <n v="722000"/>
    <s v="UNIDAD"/>
    <s v="SI APROBADAS"/>
  </r>
  <r>
    <x v="8"/>
    <s v="02-02-01-000-001-06"/>
    <n v="16"/>
    <s v="Materiales y suministros - Plantas aromáticas, bebestibles y especias"/>
    <s v="CAFÉ  INSTANTANEO X 170 gr"/>
    <n v="93131608"/>
    <s v="Mínima cuantía"/>
    <n v="1"/>
    <n v="12"/>
    <n v="10"/>
    <n v="162000"/>
    <s v="UNIDAD"/>
    <s v="SI APROBADAS"/>
  </r>
  <r>
    <x v="8"/>
    <s v="02-02-01-000-001-06"/>
    <n v="16"/>
    <s v="Materiales y suministros - Plantas aromáticas, bebestibles y especias"/>
    <s v="CAFÉ  X 500 gr"/>
    <n v="93131608"/>
    <s v="Mínima cuantía"/>
    <n v="1"/>
    <n v="12"/>
    <n v="80"/>
    <n v="1456000"/>
    <s v="UNIDAD"/>
    <s v="SI APROBADAS"/>
  </r>
  <r>
    <x v="8"/>
    <s v="02-02-01-000-001-09"/>
    <n v="10"/>
    <s v="Materiales y suministros - Productos de forraje, fibras, plantas vivas, flores y capullos de flores, tabaco en rama y caucho natural"/>
    <s v="ARREGLOS FLORALES PARA TODA OCASIÓN "/>
    <n v="10161907"/>
    <s v="Selección abreviada subasta inversa (No disponible)"/>
    <n v="3"/>
    <n v="3"/>
    <n v="1"/>
    <n v="5000000"/>
    <s v="UNIDAD"/>
    <s v="NO SOLICITADAS"/>
  </r>
  <r>
    <x v="8"/>
    <s v="02-02-01-000-002-03"/>
    <n v="16"/>
    <s v="Materiales y suministros - Huevos de gallina o de otras aves, con cáscara, frescos"/>
    <s v="HUEVOS AAA X 30"/>
    <n v="93131608"/>
    <s v="Mínima cuantía"/>
    <n v="1"/>
    <n v="12"/>
    <n v="22"/>
    <n v="264000"/>
    <s v="UNIDAD"/>
    <s v="SI APROBADAS"/>
  </r>
  <r>
    <x v="8"/>
    <s v="02-02-01-001-005"/>
    <n v="10"/>
    <s v="Materiales y suministros - Piedra, arena y arcilla"/>
    <s v="YESO BLANCO X  KILO EMPAQUE INDIVIDUAL"/>
    <n v="30151805"/>
    <s v="Selección abreviada subasta inversa (No disponible)"/>
    <n v="3"/>
    <n v="3"/>
    <n v="150"/>
    <n v="3510000"/>
    <s v="KILOGRAMO"/>
    <s v="NO SOLICITADAS"/>
  </r>
  <r>
    <x v="8"/>
    <s v="02-02-01-001-008"/>
    <n v="16"/>
    <s v="Materiales y suministros - Agua natural"/>
    <s v="AGUA BOTELLA X 600 ML "/>
    <n v="93131608"/>
    <s v="Mínima cuantía"/>
    <n v="1"/>
    <n v="12"/>
    <n v="100"/>
    <n v="4080000"/>
    <s v="UNIDAD"/>
    <s v="SI APROBADAS"/>
  </r>
  <r>
    <x v="8"/>
    <s v="02-02-01-001-008"/>
    <n v="16"/>
    <s v="Materiales y suministros - Agua natural"/>
    <s v="AGUA VASO  9 OZ"/>
    <n v="93131608"/>
    <s v="Mínima cuantía"/>
    <n v="1"/>
    <n v="12"/>
    <n v="15"/>
    <n v="396000"/>
    <s v="UNIDAD"/>
    <s v="SI APROBADAS"/>
  </r>
  <r>
    <x v="8"/>
    <s v="02-02-01-001-008"/>
    <n v="16"/>
    <s v="Materiales y suministros - Agua natural"/>
    <s v="AGUA BOTELLA X 250 ML"/>
    <n v="93131608"/>
    <s v="Mínima cuantía"/>
    <n v="1"/>
    <n v="12"/>
    <n v="120"/>
    <n v="1440000"/>
    <s v="UNIDAD"/>
    <s v="SI APROBADAS"/>
  </r>
  <r>
    <x v="8"/>
    <s v="02-02-01-002-001-01"/>
    <n v="16"/>
    <s v="Materiales y suministros - Carne y productos cárnicos"/>
    <s v="JAMON TAJADO PREMIUM  X 30 TAJADAS "/>
    <n v="93131608"/>
    <s v="Mínima cuantía"/>
    <n v="1"/>
    <n v="12"/>
    <n v="80"/>
    <n v="1216000"/>
    <s v="UNIDAD"/>
    <s v="SI APROBADAS"/>
  </r>
  <r>
    <x v="8"/>
    <s v="02-02-01-002-001-02"/>
    <n v="16"/>
    <s v="Materiales y suministros - Preparaciones y conservas de pescado, crustáceos, moluscos y demás invertebrados acuáticos"/>
    <s v="ATUN X 160 GR"/>
    <n v="93131608"/>
    <s v="Mínima cuantía"/>
    <n v="11"/>
    <n v="12"/>
    <n v="80"/>
    <n v="360000"/>
    <s v="UNIDAD"/>
    <s v="SI APROBADAS"/>
  </r>
  <r>
    <x v="8"/>
    <s v="02-02-01-002-001-04"/>
    <n v="16"/>
    <s v="Materiales y suministros - Preparaciones y conservas de frutas y nueces"/>
    <s v="JUGO DE FRUTAS X 8 OZ X 24"/>
    <n v="93131608"/>
    <s v="Mínima cuantía"/>
    <n v="1"/>
    <n v="12"/>
    <n v="40"/>
    <n v="1152000"/>
    <s v="UNIDAD"/>
    <s v="SI APROBADAS"/>
  </r>
  <r>
    <x v="8"/>
    <s v="02-02-01-002-001-04"/>
    <n v="16"/>
    <s v="Materiales y suministros - Preparaciones y conservas de frutas y nueces"/>
    <s v="BEBIDA AZUCARADA OSCURA  X 400 ML"/>
    <n v="93131608"/>
    <s v="Mínima cuantía"/>
    <n v="1"/>
    <n v="12"/>
    <n v="34"/>
    <n v="734400"/>
    <s v="UNIDAD"/>
    <s v="SI APROBADAS"/>
  </r>
  <r>
    <x v="8"/>
    <s v="02-02-01-002-001-04"/>
    <n v="16"/>
    <s v="Materiales y suministros - Preparaciones y conservas de frutas y nueces"/>
    <s v="BEBIDA AZUCARADA OSCURA  X 250 ML "/>
    <n v="93131608"/>
    <s v="Mínima cuantía"/>
    <n v="1"/>
    <n v="12"/>
    <n v="35"/>
    <n v="546000"/>
    <s v="UNIDAD"/>
    <s v="SI APROBADAS"/>
  </r>
  <r>
    <x v="8"/>
    <s v="02-02-01-002-001-04"/>
    <n v="16"/>
    <s v="Materiales y suministros - Preparaciones y conservas de frutas y nueces"/>
    <s v="BEBIDA TE X 500 ML"/>
    <n v="93131608"/>
    <s v="Mínima cuantía"/>
    <n v="1"/>
    <n v="12"/>
    <n v="15"/>
    <n v="450000"/>
    <s v="UNIDAD"/>
    <s v="SI APROBADAS"/>
  </r>
  <r>
    <x v="8"/>
    <s v="02-02-01-002-001-05"/>
    <n v="16"/>
    <s v="Materiales y suministros - Aceites y grasas animales y vegetales"/>
    <s v="ACEITE DE OLIVA X 1000 GR"/>
    <n v="93131608"/>
    <s v="Mínima cuantía"/>
    <n v="1"/>
    <n v="12"/>
    <n v="5"/>
    <n v="199750"/>
    <s v="UNIDAD"/>
    <s v="SI APROBADAS"/>
  </r>
  <r>
    <x v="8"/>
    <s v="02-02-01-002-002"/>
    <n v="16"/>
    <s v="Materiales y suministros - Productos lácteos y ovoproductos"/>
    <s v="CREMA PARA CAFÉ X  450 gr"/>
    <n v="93131608"/>
    <s v="Mínima cuantía"/>
    <n v="1"/>
    <n v="12"/>
    <n v="80"/>
    <n v="1072000"/>
    <s v="UNIDAD"/>
    <s v="SI APROBADAS"/>
  </r>
  <r>
    <x v="8"/>
    <s v="02-02-01-002-002"/>
    <n v="16"/>
    <s v="Materiales y suministros - Productos lácteos y ovoproductos"/>
    <s v="MANTEQUILLA DE MESA  LIGHT X 1000GR. GRANDE"/>
    <n v="93131608"/>
    <s v="Mínima cuantía"/>
    <n v="1"/>
    <n v="12"/>
    <n v="10"/>
    <n v="162500"/>
    <s v="UNIDAD"/>
    <s v="SI APROBADAS"/>
  </r>
  <r>
    <x v="8"/>
    <s v="02-02-01-002-002"/>
    <n v="16"/>
    <s v="Materiales y suministros - Productos lácteos y ovoproductos"/>
    <s v="QUESO CAMPESINO LAMINADO X 250 gr"/>
    <n v="93131608"/>
    <s v="Mínima cuantía"/>
    <n v="1"/>
    <n v="12"/>
    <n v="90"/>
    <n v="423000"/>
    <s v="UNIDAD"/>
    <s v="SI APROBADAS"/>
  </r>
  <r>
    <x v="8"/>
    <s v="02-02-01-002-002"/>
    <n v="16"/>
    <s v="Materiales y suministros - Productos lácteos y ovoproductos"/>
    <s v="QUESO EN LONJAS (PARA SANDWICH) X 25 TAJADAS"/>
    <n v="93131608"/>
    <s v="Mínima cuantía"/>
    <n v="1"/>
    <n v="12"/>
    <n v="90"/>
    <n v="1426500"/>
    <s v="UNIDAD"/>
    <s v="SI APROBADAS"/>
  </r>
  <r>
    <x v="8"/>
    <s v="02-02-01-002-003-04"/>
    <n v="16"/>
    <s v="Materiales y suministros - Productos de panadería"/>
    <s v="AREPA PAISA "/>
    <n v="93131608"/>
    <s v="Mínima cuantía"/>
    <n v="1"/>
    <n v="12"/>
    <n v="85"/>
    <n v="289000"/>
    <s v="UNIDAD"/>
    <s v="SI APROBADAS"/>
  </r>
  <r>
    <x v="8"/>
    <s v="02-02-01-002-003-04"/>
    <n v="16"/>
    <s v="Materiales y suministros - Productos de panadería"/>
    <s v="GALLETAS INTEGRALES"/>
    <n v="93131608"/>
    <s v="Mínima cuantía"/>
    <n v="1"/>
    <n v="12"/>
    <n v="300"/>
    <n v="1290600"/>
    <s v="UNIDAD"/>
    <s v="SI APROBADAS"/>
  </r>
  <r>
    <x v="8"/>
    <s v="02-02-01-002-003-04"/>
    <n v="16"/>
    <s v="Materiales y suministros - Productos de panadería"/>
    <s v="PAN PARA SANDWICH BLANCO  GRANDE"/>
    <n v="93131608"/>
    <s v="Mínima cuantía"/>
    <n v="1"/>
    <n v="12"/>
    <n v="90"/>
    <n v="387000"/>
    <s v="UNIDAD"/>
    <s v="SI APROBADAS"/>
  </r>
  <r>
    <x v="8"/>
    <s v="02-02-01-002-003-04"/>
    <n v="16"/>
    <s v="Materiales y suministros - Productos de panadería"/>
    <s v="PAN PARA SANDWICH INTEGRAL GRANDE"/>
    <n v="93131608"/>
    <s v="Mínima cuantía"/>
    <n v="1"/>
    <n v="12"/>
    <n v="90"/>
    <n v="445500"/>
    <s v="UNIDAD"/>
    <s v="SI APROBADAS"/>
  </r>
  <r>
    <x v="8"/>
    <s v="02-02-01-002-003-05"/>
    <n v="16"/>
    <s v="Materiales y suministros - Azúcar"/>
    <s v="AZUCAR  MORENA "/>
    <n v="93131608"/>
    <s v="Mínima cuantía"/>
    <n v="1"/>
    <n v="12"/>
    <n v="75"/>
    <n v="231750"/>
    <s v="KILOGRAMO"/>
    <s v="SI APROBADAS"/>
  </r>
  <r>
    <x v="8"/>
    <s v="02-02-01-002-003-05"/>
    <n v="16"/>
    <s v="Materiales y suministros - Azúcar"/>
    <s v="AZUCAR LIGHT EN PASTILLAS X 450 "/>
    <n v="93131608"/>
    <s v="Mínima cuantía"/>
    <n v="1"/>
    <n v="12"/>
    <n v="20"/>
    <n v="297000"/>
    <s v="UNIDAD"/>
    <s v="SI APROBADAS"/>
  </r>
  <r>
    <x v="8"/>
    <s v="02-02-01-002-003-06"/>
    <n v="16"/>
    <s v="Materiales y suministros - Cacao, chocolate y confitería"/>
    <s v="CHICLE SIN AZUCAR X 9 PASTILLAS "/>
    <n v="93131608"/>
    <s v="Mínima cuantía"/>
    <n v="1"/>
    <n v="12"/>
    <n v="80"/>
    <n v="3120000"/>
    <s v="UNIDAD"/>
    <s v="SI APROBADAS"/>
  </r>
  <r>
    <x v="8"/>
    <s v="02-02-01-002-003-06"/>
    <n v="16"/>
    <s v="Materiales y suministros - Cacao, chocolate y confitería"/>
    <s v="DULCES DE CAFE X 100 UNIDADES"/>
    <n v="93131608"/>
    <s v="Mínima cuantía"/>
    <n v="1"/>
    <n v="12"/>
    <n v="80"/>
    <n v="432000"/>
    <s v="UNIDAD"/>
    <s v="SI APROBADAS"/>
  </r>
  <r>
    <x v="8"/>
    <s v="02-02-01-002-003-09"/>
    <n v="16"/>
    <s v="Materiales y suministros - Otros productos alimenticios n. C. P."/>
    <s v="BOLSA SALSA DE TOMATE X 400GR"/>
    <n v="93131608"/>
    <s v="Mínima cuantía"/>
    <n v="1"/>
    <n v="12"/>
    <n v="10"/>
    <n v="85000"/>
    <s v="UNIDAD"/>
    <s v="SI APROBADAS"/>
  </r>
  <r>
    <x v="8"/>
    <s v="02-02-01-002-003-09"/>
    <n v="16"/>
    <s v="Materiales y suministros - Otros productos alimenticios n. C. P."/>
    <s v="BOLSA MAYONESA X 400GR"/>
    <n v="93131608"/>
    <s v="Mínima cuantía"/>
    <n v="1"/>
    <n v="12"/>
    <n v="10"/>
    <n v="89000"/>
    <s v="UNIDAD"/>
    <s v="SI APROBADAS"/>
  </r>
  <r>
    <x v="8"/>
    <s v="02-02-01-002-003-09"/>
    <n v="16"/>
    <s v="Materiales y suministros - Otros productos alimenticios n. C. P."/>
    <s v="CHICHARRONES AMERICANO "/>
    <n v="93131608"/>
    <s v="Mínima cuantía"/>
    <n v="1"/>
    <n v="12"/>
    <n v="80"/>
    <n v="424080"/>
    <s v="UNIDAD"/>
    <s v="SI APROBADAS"/>
  </r>
  <r>
    <x v="8"/>
    <s v="02-02-01-002-003-09"/>
    <n v="16"/>
    <s v="Materiales y suministros - Otros productos alimenticios n. C. P."/>
    <s v="PAPAS SABOR A POLLO X 12 UND"/>
    <n v="93131608"/>
    <s v="Mínima cuantía"/>
    <n v="1"/>
    <n v="12"/>
    <n v="40"/>
    <n v="300000"/>
    <s v="UNIDAD"/>
    <s v="SI APROBADAS"/>
  </r>
  <r>
    <x v="8"/>
    <s v="02-02-01-002-003-09"/>
    <n v="16"/>
    <s v="Materiales y suministros - Otros productos alimenticios n. C. P."/>
    <s v="PAPAS SABOR NATURAL X 12 UND"/>
    <n v="93131608"/>
    <s v="Mínima cuantía"/>
    <n v="1"/>
    <n v="12"/>
    <n v="40"/>
    <n v="300000"/>
    <s v="UNIDAD"/>
    <s v="SI APROBADAS"/>
  </r>
  <r>
    <x v="8"/>
    <s v="02-02-01-002-003-09"/>
    <n v="16"/>
    <s v="Materiales y suministros - Otros productos alimenticios n. C. P."/>
    <s v="VINAGRE BALSAMICO X 1000 GR"/>
    <n v="93131608"/>
    <s v="Mínima cuantía"/>
    <n v="1"/>
    <n v="12"/>
    <n v="5"/>
    <n v="159750"/>
    <s v="UNIDAD"/>
    <s v="SI APROBADAS"/>
  </r>
  <r>
    <x v="8"/>
    <s v="02-02-01-002-007"/>
    <n v="10"/>
    <s v="Materiales y suministros - Artículos textiles (excepto prendas de vestir)"/>
    <s v="TERCIOPELO COLOR AZUL REY POR METROS DE  1,50 DE ANCHO"/>
    <n v="11161705"/>
    <s v="Selección abreviada subasta inversa (No disponible)"/>
    <n v="3"/>
    <n v="3"/>
    <n v="56"/>
    <n v="970200"/>
    <s v="METRO"/>
    <s v="NO SOLICITADAS"/>
  </r>
  <r>
    <x v="8"/>
    <s v="02-02-01-002-007"/>
    <n v="10"/>
    <s v="Materiales y suministros - Artículos textiles (excepto prendas de vestir)"/>
    <s v=" POLISOMBRA VERDE O TELA VERDE IMPRESA SECCION 1,05 M ANCHO  PESO 60 GR/M2 X METROS  "/>
    <n v="11151518"/>
    <s v="Selección abreviada subasta inversa (No disponible)"/>
    <n v="3"/>
    <n v="3"/>
    <n v="100"/>
    <n v="220500"/>
    <s v="METRO"/>
    <s v="NO SOLICITADAS"/>
  </r>
  <r>
    <x v="8"/>
    <s v="02-02-01-002-007"/>
    <n v="16"/>
    <s v="Materiales y suministros - Artículos textiles (excepto prendas de vestir)"/>
    <s v="ADQUISICION E INSTALACION A TODO COSTO DE CORTINAS DE ALOJAMIENTO MILITAR E INSTALACIONES PERTENECIENTES AL CUARTEL GENERAL COFAC EN BOGOTA D.C."/>
    <n v="52131501"/>
    <s v="Mínima cuantía"/>
    <n v="4"/>
    <n v="6"/>
    <n v="1"/>
    <n v="50000000"/>
    <s v="GLOBAL"/>
    <s v="NO SOLICITADAS"/>
  </r>
  <r>
    <x v="8"/>
    <s v="02-02-01-002-008"/>
    <n v="16"/>
    <s v="Materiales y suministros - Dotación (prendas de vestir y calzado)"/>
    <s v="CHALECO PORTA HERRAMIENRA COLOR NEGRO CON REFLECTIVOS EN AMARILLO. CON SIERRE EN CREMALLERA. APROXIMADAMETE 15 COMPARTIMIENTOS. REF. ME609187"/>
    <n v="53103101"/>
    <s v="Selección abreviada subasta inversa (No disponible)"/>
    <n v="3"/>
    <n v="3"/>
    <n v="22"/>
    <n v="4365900"/>
    <s v="UNIDAD"/>
    <s v="NO SOLICITADAS"/>
  </r>
  <r>
    <x v="8"/>
    <s v="02-02-01-003-001"/>
    <n v="10"/>
    <s v="Materiales y suministros - Productos de madera, corcho, cestería y espartería"/>
    <s v="LAMINA TRIPLEX  SECCION (12 MM X 1.22 X2.44) C/U"/>
    <n v="30103605"/>
    <s v="Selección abreviada subasta inversa (No disponible)"/>
    <n v="3"/>
    <n v="3"/>
    <n v="30"/>
    <n v="2025000"/>
    <s v="UNIDAD"/>
    <s v="NO SOLICITADAS"/>
  </r>
  <r>
    <x v="8"/>
    <s v="02-02-01-003-001"/>
    <n v="10"/>
    <s v="Materiales y suministros - Productos de madera, corcho, cestería y espartería"/>
    <s v="LAMINA TRIPLEX SECCION (15 MM X1.22 X2.44) C/U"/>
    <n v="30103605"/>
    <s v="Selección abreviada subasta inversa (No disponible)"/>
    <n v="3"/>
    <n v="3"/>
    <n v="30"/>
    <n v="2469000"/>
    <s v="UNIDAD"/>
    <s v="NO SOLICITADAS"/>
  </r>
  <r>
    <x v="8"/>
    <s v="02-02-01-003-001"/>
    <n v="10"/>
    <s v="Materiales y suministros - Productos de madera, corcho, cestería y espartería"/>
    <s v="LAMINA TRIPLEX SECCION ( 4MM X 1.22 X2.44) C/U"/>
    <n v="30103605"/>
    <s v="Selección abreviada subasta inversa (No disponible)"/>
    <n v="3"/>
    <n v="3"/>
    <n v="30"/>
    <n v="693000"/>
    <s v="UNIDAD"/>
    <s v="NO SOLICITADAS"/>
  </r>
  <r>
    <x v="8"/>
    <s v="02-02-01-003-001"/>
    <n v="10"/>
    <s v="Materiales y suministros - Productos de madera, corcho, cestería y espartería"/>
    <s v="LAMINA TRIPLEX SECCION ( 9MM X 1.22X 2.44) C/U"/>
    <n v="30103605"/>
    <s v="Selección abreviada subasta inversa (No disponible)"/>
    <n v="3"/>
    <n v="3"/>
    <n v="30"/>
    <n v="1332000"/>
    <s v="UNIDAD"/>
    <s v="NO SOLICITADAS"/>
  </r>
  <r>
    <x v="8"/>
    <s v="02-02-01-003-001"/>
    <n v="10"/>
    <s v="Materiales y suministros - Productos de madera, corcho, cestería y espartería"/>
    <s v="LAMINAS MADERA BLANCO BRILLANTE (15MX1.83X2.44)"/>
    <n v="30103605"/>
    <s v="Selección abreviada subasta inversa (No disponible)"/>
    <n v="3"/>
    <n v="3"/>
    <n v="15"/>
    <n v="1054500"/>
    <s v="UNIDAD"/>
    <s v="NO SOLICITADAS"/>
  </r>
  <r>
    <x v="8"/>
    <s v="02-02-01-003-001"/>
    <n v="10"/>
    <s v="Materiales y suministros - Productos de madera, corcho, cestería y espartería"/>
    <s v="LAMINAS MADERA WENGE MADECOR (15MX1.83X2.44)"/>
    <n v="30103605"/>
    <s v="Selección abreviada subasta inversa (No disponible)"/>
    <n v="3"/>
    <n v="3"/>
    <n v="20"/>
    <n v="1406000"/>
    <s v="UNIDAD"/>
    <s v="NO SOLICITADAS"/>
  </r>
  <r>
    <x v="8"/>
    <s v="02-02-01-003-001"/>
    <n v="10"/>
    <s v="Materiales y suministros - Productos de madera, corcho, cestería y espartería"/>
    <s v="LAMINAS MADERA BLANCO MADECOR (15MMX1.83X2.44)"/>
    <n v="30103605"/>
    <s v="Selección abreviada subasta inversa (No disponible)"/>
    <n v="3"/>
    <n v="3"/>
    <n v="15"/>
    <n v="355500"/>
    <s v="UNIDAD"/>
    <s v="NO SOLICITADAS"/>
  </r>
  <r>
    <x v="8"/>
    <s v="02-02-01-003-001"/>
    <n v="10"/>
    <s v="Materiales y suministros - Productos de madera, corcho, cestería y espartería"/>
    <s v="MADERA CEDRO REF. PUERTO ASIS (0.30X0.10X3.00)"/>
    <n v="11121616"/>
    <s v="Selección abreviada subasta inversa (No disponible)"/>
    <n v="3"/>
    <n v="3"/>
    <n v="25"/>
    <n v="3015000"/>
    <s v="UNIDAD"/>
    <s v="NO SOLICITADAS"/>
  </r>
  <r>
    <x v="8"/>
    <s v="02-02-01-003-001"/>
    <n v="10"/>
    <s v="Materiales y suministros - Productos de madera, corcho, cestería y espartería"/>
    <s v="GUIA CAJON EXTEN TIPO PESADO 45MMX45CM (JGO 4 PZS)"/>
    <n v="30103101"/>
    <s v="Selección abreviada subasta inversa (No disponible)"/>
    <n v="3"/>
    <n v="3"/>
    <n v="50"/>
    <n v="535000"/>
    <s v="UNIDAD"/>
    <s v="NO SOLICITADAS"/>
  </r>
  <r>
    <x v="8"/>
    <s v="02-02-01-004-002"/>
    <n v="16"/>
    <s v="Materiales y suministros - Productos metálicos elaborados (excepto maquinaria y equipo)"/>
    <s v="CERRADURA ALCOBA POMA MADERA"/>
    <n v="31162402"/>
    <s v="Selección abreviada subasta inversa (No disponible)"/>
    <n v="3"/>
    <n v="3"/>
    <n v="100"/>
    <n v="2130000"/>
    <s v="UNIDAD"/>
    <s v="NO SOLICITADAS"/>
  </r>
  <r>
    <x v="8"/>
    <s v="02-02-01-003-001"/>
    <n v="16"/>
    <s v="Materiales y suministros - Productos de madera, corcho, cestería y espartería"/>
    <s v="LAMINA DE TRIPLEX DE 18 MM X 2.44 X 1.22"/>
    <n v="30103605"/>
    <s v="Selección abreviada subasta inversa (No disponible)"/>
    <n v="3"/>
    <n v="3"/>
    <n v="15"/>
    <n v="1497000"/>
    <s v="UNIDAD"/>
    <s v="NO SOLICITADAS"/>
  </r>
  <r>
    <x v="8"/>
    <s v="02-02-01-003-001"/>
    <n v="16"/>
    <s v="Materiales y suministros - Productos de madera, corcho, cestería y espartería"/>
    <s v="LAMINA DE TRIPLEX DE 15 MM X 2.44 X 1.22"/>
    <n v="30103605"/>
    <s v="Selección abreviada subasta inversa (No disponible)"/>
    <n v="3"/>
    <n v="3"/>
    <n v="15"/>
    <n v="1239000"/>
    <s v="UNIDAD"/>
    <s v="NO SOLICITADAS"/>
  </r>
  <r>
    <x v="8"/>
    <s v="02-02-01-003-001"/>
    <n v="16"/>
    <s v="Materiales y suministros - Productos de madera, corcho, cestería y espartería"/>
    <s v="LAMINA DE TRIPLEX DE 12 MM X 2.44 X 1.22"/>
    <n v="30103605"/>
    <s v="Selección abreviada subasta inversa (No disponible)"/>
    <n v="3"/>
    <n v="3"/>
    <n v="15"/>
    <n v="1030500"/>
    <s v="UNIDAD"/>
    <s v="NO SOLICITADAS"/>
  </r>
  <r>
    <x v="8"/>
    <s v="02-02-01-003-001"/>
    <n v="16"/>
    <s v="Materiales y suministros - Productos de madera, corcho, cestería y espartería"/>
    <s v="LAMINA DE TRIPLEX DE 4 MM X 2.44 X 1.22"/>
    <n v="30103605"/>
    <s v="Selección abreviada subasta inversa (No disponible)"/>
    <n v="3"/>
    <n v="3"/>
    <n v="40"/>
    <n v="1524000"/>
    <s v="UNIDAD"/>
    <s v="NO SOLICITADAS"/>
  </r>
  <r>
    <x v="8"/>
    <s v="02-02-01-003-001"/>
    <n v="16"/>
    <s v="Materiales y suministros - Productos de madera, corcho, cestería y espartería"/>
    <s v="LAMINA DE  MADECOR WENGUE DE 15 MM X 2.44 X 1.83"/>
    <n v="30103605"/>
    <s v="Selección abreviada subasta inversa (No disponible)"/>
    <n v="3"/>
    <n v="3"/>
    <n v="30"/>
    <n v="4122000"/>
    <s v="UNIDAD"/>
    <s v="NO SOLICITADAS"/>
  </r>
  <r>
    <x v="8"/>
    <s v="02-02-01-003-001"/>
    <n v="16"/>
    <s v="Materiales y suministros - Productos de madera, corcho, cestería y espartería"/>
    <s v="LAMINA DE MADECOR BLANCO  DE 15 MM X 2.44 X 1.83"/>
    <n v="30103605"/>
    <s v="Selección abreviada subasta inversa (No disponible)"/>
    <n v="3"/>
    <n v="3"/>
    <n v="15"/>
    <n v="2013000"/>
    <s v="UNIDAD"/>
    <s v="NO SOLICITADAS"/>
  </r>
  <r>
    <x v="8"/>
    <s v="02-02-01-003-001"/>
    <n v="16"/>
    <s v="Materiales y suministros - Productos de madera, corcho, cestería y espartería"/>
    <s v="MADERA PINO SECCION ( 3M X 0.10X0.10)"/>
    <n v="11121616"/>
    <s v="Selección abreviada subasta inversa (No disponible)"/>
    <n v="3"/>
    <n v="3"/>
    <n v="10"/>
    <n v="298000"/>
    <s v="UNIDAD"/>
    <s v="NO SOLICITADAS"/>
  </r>
  <r>
    <x v="8"/>
    <s v="02-02-01-003-001"/>
    <n v="16"/>
    <s v="Materiales y suministros - Productos de madera, corcho, cestería y espartería"/>
    <s v="MADERA ORDINARIA PINO  SECCION (0.3X0.25X3)"/>
    <n v="11121616"/>
    <s v="Selección abreviada subasta inversa (No disponible)"/>
    <n v="3"/>
    <n v="3"/>
    <n v="10"/>
    <n v="218000"/>
    <s v="UNIDAD"/>
    <s v="NO SOLICITADAS"/>
  </r>
  <r>
    <x v="8"/>
    <s v="02-02-01-003-001"/>
    <n v="16"/>
    <s v="Materiales y suministros - Productos de madera, corcho, cestería y espartería"/>
    <s v="GUIA EXTENSIBLE CAJON 45MMX45CMX JUEGO TIPO PESADA"/>
    <n v="30103101"/>
    <s v="Selección abreviada subasta inversa (No disponible)"/>
    <n v="3"/>
    <n v="3"/>
    <n v="150"/>
    <n v="2730000"/>
    <s v="UNIDAD"/>
    <s v="NO SOLICITADAS"/>
  </r>
  <r>
    <x v="8"/>
    <s v="02-02-01-003-001"/>
    <n v="16"/>
    <s v="Materiales y suministros - Productos de madera, corcho, cestería y espartería"/>
    <s v="GUIA EXTENSIBLE CAJON 45MMX35CMX JUEGO TIPO PESADA"/>
    <n v="30103101"/>
    <s v="Selección abreviada subasta inversa (No disponible)"/>
    <n v="3"/>
    <n v="3"/>
    <n v="50"/>
    <n v="210000"/>
    <s v="UNIDAD"/>
    <s v="NO SOLICITADAS"/>
  </r>
  <r>
    <x v="8"/>
    <s v="02-02-01-003-002-01"/>
    <n v="16"/>
    <s v="Materiales y suministros - Pasta de papel, papel y cartón"/>
    <s v="PAPEL HIGIENICO POR ROLLO"/>
    <n v="14111704"/>
    <s v="Selección abreviada subasta inversa (No disponible)"/>
    <n v="3"/>
    <n v="3"/>
    <n v="500"/>
    <n v="1350000"/>
    <s v="UNIDAD"/>
    <s v="NO SOLICITADAS"/>
  </r>
  <r>
    <x v="8"/>
    <s v="02-02-01-003-002-01"/>
    <n v="16"/>
    <s v="Materiales y suministros - Pasta de papel, papel y cartón"/>
    <s v="TOALLA SERVILLETA POR PAQUETE DE 120"/>
    <n v="47131502"/>
    <s v="Selección abreviada subasta inversa (No disponible)"/>
    <n v="3"/>
    <n v="3"/>
    <n v="500"/>
    <n v="1150000"/>
    <s v="UNIDAD"/>
    <s v="NO SOLICITADAS"/>
  </r>
  <r>
    <x v="8"/>
    <s v="02-02-01-003-002-01"/>
    <n v="10"/>
    <s v="Materiales y suministros - Pasta de papel, papel y cartón"/>
    <s v="PAÑUELOS PARA VEHICULOS"/>
    <n v="47132100"/>
    <s v="Mínima cuantía"/>
    <n v="3"/>
    <n v="3"/>
    <n v="180"/>
    <n v="1080000"/>
    <s v="UNIDAD"/>
    <s v="NO SOLICITADAS"/>
  </r>
  <r>
    <x v="8"/>
    <s v="02-02-01-003-002-01"/>
    <n v="16"/>
    <s v="Materiales y suministros - Pasta de papel, papel y cartón"/>
    <s v="PAPEL DE COCINA DESECHABLE"/>
    <n v="93131608"/>
    <s v="Mínima cuantía"/>
    <n v="1"/>
    <n v="12"/>
    <n v="10"/>
    <n v="55000"/>
    <s v="UNIDAD"/>
    <s v="SI APROBADAS"/>
  </r>
  <r>
    <x v="8"/>
    <s v="02-02-01-003-002-01"/>
    <n v="16"/>
    <s v="Materiales y suministros - Pasta de papel, papel y cartón"/>
    <s v="SERVILLETAS  X 12 PAQUETES"/>
    <n v="93131608"/>
    <s v="Mínima cuantía"/>
    <n v="1"/>
    <n v="12"/>
    <n v="8"/>
    <n v="240000"/>
    <s v="UNIDAD"/>
    <s v="SI APROBADAS"/>
  </r>
  <r>
    <x v="8"/>
    <s v="02-02-01-003-002-01"/>
    <n v="10"/>
    <s v="Materiales y suministros - Pasta de papel, papel y cartón"/>
    <s v="ETIQUETA (STICKER) PARA IMPRESORA TERMICA DATAMAX E-CLASS MARK III, TAMAÑO: 2,5X4,5 MM/ ADHESIVO: PERMANENTE/ PREST.: ROLLO X 5.000 ETQ/ COLOR: PLATA/ MATERIAL: POLIESTER."/>
    <n v="44103112"/>
    <s v="subasta"/>
    <n v="5"/>
    <n v="0"/>
    <n v="4"/>
    <n v="999368"/>
    <s v="UNIDAD"/>
    <s v="NO SOLICITADAS"/>
  </r>
  <r>
    <x v="8"/>
    <s v="02-02-01-003-002-01"/>
    <n v="10"/>
    <s v="Materiales y suministros - Pasta de papel, papel y cartón"/>
    <s v="PAPEL CALCIO, DIM.: 36&quot; (30 mts)/ G/M²: 100grs/ COLOR: BLANCO/ PREST.: ROLLO"/>
    <n v="14111510"/>
    <s v="subasta"/>
    <n v="5"/>
    <n v="0"/>
    <n v="10"/>
    <n v="1110880"/>
    <s v="UNIDAD"/>
    <s v="NO SOLICITADAS"/>
  </r>
  <r>
    <x v="8"/>
    <s v="02-02-01-003-002-01"/>
    <n v="10"/>
    <s v="Materiales y suministros - Pasta de papel, papel y cartón"/>
    <s v="PAPEL CALCIO, DIM.: 42&quot; (30 mts)/ G/M²: 100grs/ COLOR: BLANCO/ PREST.: ROLLO"/>
    <n v="14111510"/>
    <s v="subasta"/>
    <n v="5"/>
    <n v="0"/>
    <n v="14"/>
    <n v="2031596"/>
    <s v="UNIDAD"/>
    <s v="NO SOLICITADAS"/>
  </r>
  <r>
    <x v="8"/>
    <s v="02-02-01-003-002-01"/>
    <n v="10"/>
    <s v="Materiales y suministros - Pasta de papel, papel y cartón"/>
    <s v="PAPEL BOND, DIM.: 60 CM (30 mts)/ G/M²: 100grs/ COLOR: EXTRA BLANCO/ PREST.: ROLLO"/>
    <n v="14111510"/>
    <s v="subasta"/>
    <n v="5"/>
    <n v="0"/>
    <n v="10"/>
    <n v="265000"/>
    <s v="UNIDAD"/>
    <s v="NO SOLICITADAS"/>
  </r>
  <r>
    <x v="8"/>
    <s v="02-02-01-003-002-01"/>
    <n v="10"/>
    <s v="Materiales y suministros - Pasta de papel, papel y cartón"/>
    <s v="PAPEL BOND, DIM.: 36&quot; (30 mts)/ G/M²: 100grs/ COLOR: EXTRA BLANCO/ PREST.: ROLLO"/>
    <n v="14111510"/>
    <s v="subasta"/>
    <n v="5"/>
    <n v="0"/>
    <n v="10"/>
    <n v="318000"/>
    <s v="UNIDAD"/>
    <s v="NO SOLICITADAS"/>
  </r>
  <r>
    <x v="8"/>
    <s v="02-02-01-003-002-01"/>
    <n v="10"/>
    <s v="Materiales y suministros - Pasta de papel, papel y cartón"/>
    <s v="PAPEL BOND, DIM.: 42&quot; (30 mts)/ G/M²: 100grs/ COLOR: EXTRA BLANCO/ PREST.: ROLLO"/>
    <n v="14111510"/>
    <s v="subasta"/>
    <n v="5"/>
    <n v="0"/>
    <n v="15"/>
    <n v="477000"/>
    <s v="UNIDAD"/>
    <s v="NO SOLICITADAS"/>
  </r>
  <r>
    <x v="8"/>
    <s v="02-02-01-003-002-08"/>
    <n v="10"/>
    <s v="Materiales y suministros - Tipos de imprenta, planchas o cilindros, preparados para las artes gráficas, piedras litográficas impresas u otros elementos de impresión"/>
    <s v="Cartucho de tinta negra HP alta rendimiento (F6V31AL) 664XL"/>
    <n v="44103105"/>
    <s v="acuerdo marco"/>
    <n v="5"/>
    <n v="0"/>
    <n v="7"/>
    <n v="623000"/>
    <s v="UNIDAD"/>
    <s v="NO SOLICITADAS"/>
  </r>
  <r>
    <x v="8"/>
    <s v="02-02-01-003-005-01"/>
    <n v="10"/>
    <s v="Materiales y suministros - Pinturas y barnices y productos relacionados; colores para la pintura artística; tintas"/>
    <s v="HP C4810A HP No 11 Black Printhead"/>
    <n v="44103105"/>
    <s v="acuerdo marco"/>
    <n v="5"/>
    <n v="0"/>
    <n v="7"/>
    <n v="952700"/>
    <s v="UNIDAD"/>
    <s v="NO SOLICITADAS"/>
  </r>
  <r>
    <x v="8"/>
    <s v="02-02-01-003-005-01"/>
    <n v="10"/>
    <s v="Materiales y suministros - Pinturas y barnices y productos relacionados; colores para la pintura artística; tintas"/>
    <s v="HP C4811A HP No 11 Cyan Printhead"/>
    <n v="44103105"/>
    <s v="acuerdo marco"/>
    <n v="5"/>
    <n v="0"/>
    <n v="7"/>
    <n v="1074500"/>
    <s v="UNIDAD"/>
    <s v="NO SOLICITADAS"/>
  </r>
  <r>
    <x v="8"/>
    <s v="02-02-01-003-005-01"/>
    <n v="10"/>
    <s v="Materiales y suministros - Pinturas y barnices y productos relacionados; colores para la pintura artística; tintas"/>
    <s v="HP C4812A HP No 11 Magenta Printhead"/>
    <n v="44103105"/>
    <s v="acuerdo marco"/>
    <n v="5"/>
    <n v="0"/>
    <n v="7"/>
    <n v="915600"/>
    <s v="UNIDAD"/>
    <s v="NO SOLICITADAS"/>
  </r>
  <r>
    <x v="8"/>
    <s v="02-02-01-003-005-01"/>
    <n v="10"/>
    <s v="Materiales y suministros - Pinturas y barnices y productos relacionados; colores para la pintura artística; tintas"/>
    <s v="HP C4813A HP No 11 Yellow Printhead"/>
    <n v="44103105"/>
    <s v="acuerdo marco"/>
    <n v="5"/>
    <n v="0"/>
    <n v="7"/>
    <n v="1102500"/>
    <s v="UNIDAD"/>
    <s v="NO SOLICITADAS"/>
  </r>
  <r>
    <x v="8"/>
    <s v="02-02-01-003-005-01"/>
    <n v="10"/>
    <s v="Materiales y suministros - Pinturas y barnices y productos relacionados; colores para la pintura artística; tintas"/>
    <s v="HP C4844A HP No 10 Large Black Ink Crtg"/>
    <n v="44103105"/>
    <s v="acuerdo marco"/>
    <n v="5"/>
    <n v="0"/>
    <n v="7"/>
    <n v="1134000"/>
    <s v="UNIDAD"/>
    <s v="NO SOLICITADAS"/>
  </r>
  <r>
    <x v="8"/>
    <s v="02-02-01-003-005-01"/>
    <n v="10"/>
    <s v="Materiales y suministros - Pinturas y barnices y productos relacionados; colores para la pintura artística; tintas"/>
    <s v="HP C8061X HP 61X C8061X Black High Yield Original LaserJet Toner Cartridge   "/>
    <n v="44103105"/>
    <s v="acuerdo marco"/>
    <n v="5"/>
    <n v="0"/>
    <n v="3"/>
    <n v="1252500"/>
    <s v="UNIDAD"/>
    <s v="NO SOLICITADAS"/>
  </r>
  <r>
    <x v="8"/>
    <s v="02-02-01-003-005-01"/>
    <n v="10"/>
    <s v="Materiales y suministros - Pinturas y barnices y productos relacionados; colores para la pintura artística; tintas"/>
    <s v="HP C8543X HP 43X C8543X Black High Yield Original LaserJet Toner Cartridge   "/>
    <n v="44103105"/>
    <s v="acuerdo marco"/>
    <n v="5"/>
    <n v="0"/>
    <n v="5"/>
    <n v="5155000"/>
    <s v="UNIDAD"/>
    <s v="NO SOLICITADAS"/>
  </r>
  <r>
    <x v="8"/>
    <s v="02-02-01-003-005-01"/>
    <n v="10"/>
    <s v="Materiales y suministros - Pinturas y barnices y productos relacionados; colores para la pintura artística; tintas"/>
    <s v="HP C8766WL HP 95 LAR Tricolor Print Crtg"/>
    <n v="44103105"/>
    <s v="acuerdo marco"/>
    <n v="5"/>
    <n v="0"/>
    <n v="2"/>
    <n v="220400"/>
    <s v="UNIDAD"/>
    <s v="NO SOLICITADAS"/>
  </r>
  <r>
    <x v="8"/>
    <s v="02-02-01-003-005-01"/>
    <n v="10"/>
    <s v="Materiales y suministros - Pinturas y barnices y productos relacionados; colores para la pintura artística; tintas"/>
    <s v="HP C9351AL HP 21 Black LAR Inkjet Print Cartridge"/>
    <n v="44103105"/>
    <s v="acuerdo marco"/>
    <n v="5"/>
    <n v="0"/>
    <n v="5"/>
    <n v="290000"/>
    <s v="UNIDAD"/>
    <s v="NO SOLICITADAS"/>
  </r>
  <r>
    <x v="8"/>
    <s v="02-02-01-003-005-01"/>
    <n v="10"/>
    <s v="Materiales y suministros - Pinturas y barnices y productos relacionados; colores para la pintura artística; tintas"/>
    <s v="HP C9352AL HP 22 Tricolor LAR Inkjet Cartridge"/>
    <n v="44103105"/>
    <s v="acuerdo marco"/>
    <n v="5"/>
    <n v="0"/>
    <n v="5"/>
    <n v="296000"/>
    <s v="UNIDAD"/>
    <s v="NO SOLICITADAS"/>
  </r>
  <r>
    <x v="8"/>
    <s v="02-02-01-003-005-01"/>
    <n v="10"/>
    <s v="Materiales y suministros - Pinturas y barnices y productos relacionados; colores para la pintura artística; tintas"/>
    <s v="HP C9364WL HP 98 Black Inkjet Print Cartridge"/>
    <n v="44103105"/>
    <s v="acuerdo marco"/>
    <n v="5"/>
    <n v="0"/>
    <n v="2"/>
    <n v="184000"/>
    <s v="UNIDAD"/>
    <s v="NO SOLICITADAS"/>
  </r>
  <r>
    <x v="8"/>
    <s v="02-02-01-003-005-01"/>
    <n v="10"/>
    <s v="Materiales y suministros - Pinturas y barnices y productos relacionados; colores para la pintura artística; tintas"/>
    <s v="HP C9370A HP 72 130ml Photo Black Ink Cartridge For use in selected HP printers."/>
    <n v="44103105"/>
    <s v="acuerdo marco"/>
    <n v="5"/>
    <n v="0"/>
    <n v="7"/>
    <n v="1486100"/>
    <s v="UNIDAD"/>
    <s v="NO SOLICITADAS"/>
  </r>
  <r>
    <x v="8"/>
    <s v="02-02-01-003-005-01"/>
    <n v="10"/>
    <s v="Materiales y suministros - Pinturas y barnices y productos relacionados; colores para la pintura artística; tintas"/>
    <s v="HP C9371A HP 72 130ml Cyan Ink Cartridge For use in selected HP printers."/>
    <n v="44103105"/>
    <s v="acuerdo marco"/>
    <n v="5"/>
    <n v="0"/>
    <n v="7"/>
    <n v="1486100"/>
    <s v="UNIDAD"/>
    <s v="NO SOLICITADAS"/>
  </r>
  <r>
    <x v="8"/>
    <s v="02-02-01-003-005-01"/>
    <n v="10"/>
    <s v="Materiales y suministros - Pinturas y barnices y productos relacionados; colores para la pintura artística; tintas"/>
    <s v="HP C9372A HP 72 130ml Magenta Ink Cartridge For use in selected HP printers."/>
    <n v="44103105"/>
    <s v="acuerdo marco"/>
    <n v="5"/>
    <n v="0"/>
    <n v="7"/>
    <n v="1486100"/>
    <s v="UNIDAD"/>
    <s v="NO SOLICITADAS"/>
  </r>
  <r>
    <x v="8"/>
    <s v="02-02-01-003-005-01"/>
    <n v="10"/>
    <s v="Materiales y suministros - Pinturas y barnices y productos relacionados; colores para la pintura artística; tintas"/>
    <s v="HP C9373A HP 72 130ml Yellow Ink Cartridge For use in selected HP printers."/>
    <n v="44103105"/>
    <s v="acuerdo marco"/>
    <n v="5"/>
    <n v="0"/>
    <n v="7"/>
    <n v="1486100"/>
    <s v="UNIDAD"/>
    <s v="NO SOLICITADAS"/>
  </r>
  <r>
    <x v="8"/>
    <s v="02-02-01-003-005-01"/>
    <n v="10"/>
    <s v="Materiales y suministros - Pinturas y barnices y productos relacionados; colores para la pintura artística; tintas"/>
    <s v="HP C9374A HP 72 130ml Gray Ink Cartridge For use in selected HP printers."/>
    <n v="44103105"/>
    <s v="acuerdo marco"/>
    <n v="5"/>
    <n v="0"/>
    <n v="7"/>
    <n v="1410500"/>
    <s v="UNIDAD"/>
    <s v="NO SOLICITADAS"/>
  </r>
  <r>
    <x v="8"/>
    <s v="02-02-01-003-005-01"/>
    <n v="10"/>
    <s v="Materiales y suministros - Pinturas y barnices y productos relacionados; colores para la pintura artística; tintas"/>
    <s v="HP C9380A HP 72 Gray - Photo Black Printhead For use in selected HP printers"/>
    <n v="44103105"/>
    <s v="acuerdo marco"/>
    <n v="5"/>
    <n v="0"/>
    <n v="7"/>
    <n v="2142000"/>
    <s v="UNIDAD"/>
    <s v="NO SOLICITADAS"/>
  </r>
  <r>
    <x v="8"/>
    <s v="02-02-01-003-005-01"/>
    <n v="10"/>
    <s v="Materiales y suministros - Pinturas y barnices y productos relacionados; colores para la pintura artística; tintas"/>
    <s v="HP C9383A HP 72 Magenta - Cyan Printhead For use in selected HP printers"/>
    <n v="44103105"/>
    <s v="acuerdo marco"/>
    <n v="5"/>
    <n v="0"/>
    <n v="7"/>
    <n v="1563100"/>
    <s v="UNIDAD"/>
    <s v="NO SOLICITADAS"/>
  </r>
  <r>
    <x v="8"/>
    <s v="02-02-01-003-005-01"/>
    <n v="10"/>
    <s v="Materiales y suministros - Pinturas y barnices y productos relacionados; colores para la pintura artística; tintas"/>
    <s v="HP C9384A HP 72 Matte Black - Yellow Printhead For use in selected HP printers"/>
    <n v="44103105"/>
    <s v="acuerdo marco"/>
    <n v="5"/>
    <n v="0"/>
    <n v="7"/>
    <n v="2157400"/>
    <s v="UNIDAD"/>
    <s v="NO SOLICITADAS"/>
  </r>
  <r>
    <x v="8"/>
    <s v="02-02-01-003-005-01"/>
    <n v="10"/>
    <s v="Materiales y suministros - Pinturas y barnices y productos relacionados; colores para la pintura artística; tintas"/>
    <s v="HP C9403A HP 72 130ml Matte Black Ink Cartridge For use in selected HP printers."/>
    <n v="44103105"/>
    <s v="acuerdo marco"/>
    <n v="5"/>
    <n v="0"/>
    <n v="7"/>
    <n v="1550500"/>
    <s v="UNIDAD"/>
    <s v="NO SOLICITADAS"/>
  </r>
  <r>
    <x v="8"/>
    <s v="02-02-01-003-005-01"/>
    <n v="10"/>
    <s v="Materiales y suministros - Pinturas y barnices y productos relacionados; colores para la pintura artística; tintas"/>
    <s v="HP CC364A HP 64A CC364A Black Original LaserJet Toner Cartridge     "/>
    <n v="44103105"/>
    <s v="acuerdo marco"/>
    <n v="5"/>
    <n v="0"/>
    <n v="10"/>
    <n v="5153000"/>
    <s v="UNIDAD"/>
    <s v="NO SOLICITADAS"/>
  </r>
  <r>
    <x v="8"/>
    <s v="02-02-01-003-005-01"/>
    <n v="10"/>
    <s v="Materiales y suministros - Pinturas y barnices y productos relacionados; colores para la pintura artística; tintas"/>
    <s v="HP CC364X HP 64X CC364X Black High Yield Original LaserJet Toner Cartridge   "/>
    <n v="44103105"/>
    <s v="acuerdo marco"/>
    <n v="5"/>
    <n v="0"/>
    <n v="5"/>
    <n v="1715000"/>
    <s v="UNIDAD"/>
    <s v="NO SOLICITADAS"/>
  </r>
  <r>
    <x v="8"/>
    <s v="02-02-01-003-005-01"/>
    <n v="10"/>
    <s v="Materiales y suministros - Pinturas y barnices y productos relacionados; colores para la pintura artística; tintas"/>
    <s v="HP CC530A HP 304A CC530A Black Original LaserJet Toner Cartridge     "/>
    <n v="44103105"/>
    <s v="acuerdo marco"/>
    <n v="5"/>
    <n v="0"/>
    <n v="3"/>
    <n v="1053900"/>
    <s v="UNIDAD"/>
    <s v="NO SOLICITADAS"/>
  </r>
  <r>
    <x v="8"/>
    <s v="02-02-01-003-005-01"/>
    <n v="10"/>
    <s v="Materiales y suministros - Pinturas y barnices y productos relacionados; colores para la pintura artística; tintas"/>
    <s v="HP CC531A HP 304A CC531A Cyan Original LaserJet Toner Cartridge     "/>
    <n v="44103105"/>
    <s v="acuerdo marco"/>
    <n v="5"/>
    <n v="0"/>
    <n v="3"/>
    <n v="1029000"/>
    <s v="UNIDAD"/>
    <s v="NO SOLICITADAS"/>
  </r>
  <r>
    <x v="8"/>
    <s v="02-02-01-003-005-01"/>
    <n v="10"/>
    <s v="Materiales y suministros - Pinturas y barnices y productos relacionados; colores para la pintura artística; tintas"/>
    <s v="HP CC532A HP 304A CC532A Yellow Original LaserJet Toner Cartridge     "/>
    <n v="44103105"/>
    <s v="acuerdo marco"/>
    <n v="5"/>
    <n v="0"/>
    <n v="3"/>
    <n v="1110300"/>
    <s v="UNIDAD"/>
    <s v="NO SOLICITADAS"/>
  </r>
  <r>
    <x v="8"/>
    <s v="02-02-01-003-005-01"/>
    <n v="10"/>
    <s v="Materiales y suministros - Pinturas y barnices y productos relacionados; colores para la pintura artística; tintas"/>
    <s v="HP CC533A HP 304A CC533A Magenta Original LaserJet Toner Cartridge     "/>
    <n v="44103105"/>
    <s v="acuerdo marco"/>
    <n v="5"/>
    <n v="0"/>
    <n v="3"/>
    <n v="1038900"/>
    <s v="UNIDAD"/>
    <s v="NO SOLICITADAS"/>
  </r>
  <r>
    <x v="8"/>
    <s v="02-02-01-003-005-01"/>
    <n v="10"/>
    <s v="Materiales y suministros - Pinturas y barnices y productos relacionados; colores para la pintura artística; tintas"/>
    <s v="HP CC654AL HP Officejet 901XL Black Ink Cartridge"/>
    <n v="44103105"/>
    <s v="acuerdo marco"/>
    <n v="5"/>
    <n v="0"/>
    <n v="4"/>
    <n v="506800"/>
    <s v="UNIDAD"/>
    <s v="NO SOLICITADAS"/>
  </r>
  <r>
    <x v="8"/>
    <s v="02-02-01-003-005-01"/>
    <n v="10"/>
    <s v="Materiales y suministros - Pinturas y barnices y productos relacionados; colores para la pintura artística; tintas"/>
    <s v="HP CC656AL HP Officejet 901 Tri-Color Ink Cartridge"/>
    <n v="44103105"/>
    <s v="acuerdo marco"/>
    <n v="5"/>
    <n v="0"/>
    <n v="4"/>
    <n v="182000"/>
    <s v="UNIDAD"/>
    <s v="NO SOLICITADAS"/>
  </r>
  <r>
    <x v="8"/>
    <s v="02-02-01-003-005-01"/>
    <n v="10"/>
    <s v="Materiales y suministros - Pinturas y barnices y productos relacionados; colores para la pintura artística; tintas"/>
    <s v="HP CE255A HP 55A CE255A Black Original LaserJet Toner Cartridge     "/>
    <n v="44103105"/>
    <s v="acuerdo marco"/>
    <n v="5"/>
    <n v="0"/>
    <n v="12"/>
    <n v="5726400"/>
    <s v="UNIDAD"/>
    <s v="NO SOLICITADAS"/>
  </r>
  <r>
    <x v="8"/>
    <s v="02-02-01-003-005-01"/>
    <n v="10"/>
    <s v="Materiales y suministros - Pinturas y barnices y productos relacionados; colores para la pintura artística; tintas"/>
    <s v="HP CE255X HP 55X CE255X Black High Yield Original LaserJet Toner Cartridge   "/>
    <n v="44103105"/>
    <s v="acuerdo marco"/>
    <n v="5"/>
    <n v="0"/>
    <n v="8"/>
    <n v="5710400"/>
    <s v="UNIDAD"/>
    <s v="NO SOLICITADAS"/>
  </r>
  <r>
    <x v="8"/>
    <s v="02-02-01-003-005-01"/>
    <n v="10"/>
    <s v="Materiales y suministros - Pinturas y barnices y productos relacionados; colores para la pintura artística; tintas"/>
    <s v="HP CE278A HP 78A CE278A Black Original LaserJet Toner Cartridge     "/>
    <n v="44103105"/>
    <s v="acuerdo marco"/>
    <n v="5"/>
    <n v="0"/>
    <n v="4"/>
    <n v="894000"/>
    <s v="UNIDAD"/>
    <s v="NO SOLICITADAS"/>
  </r>
  <r>
    <x v="8"/>
    <s v="02-02-01-003-005-01"/>
    <n v="10"/>
    <s v="Materiales y suministros - Pinturas y barnices y productos relacionados; colores para la pintura artística; tintas"/>
    <s v="HP CE285A HP 85A CE285A Black Original LaserJet Toner Cartridge     "/>
    <n v="44103105"/>
    <s v="acuerdo marco"/>
    <n v="5"/>
    <n v="0"/>
    <n v="2"/>
    <n v="390400"/>
    <s v="UNIDAD"/>
    <s v="NO SOLICITADAS"/>
  </r>
  <r>
    <x v="8"/>
    <s v="02-02-01-003-005-01"/>
    <n v="10"/>
    <s v="Materiales y suministros - Pinturas y barnices y productos relacionados; colores para la pintura artística; tintas"/>
    <s v="HP CE390A HP 90A CE390A Black Original LaserJet Toner Cartridge     "/>
    <n v="44103105"/>
    <s v="acuerdo marco"/>
    <n v="5"/>
    <n v="0"/>
    <n v="10"/>
    <n v="4905000"/>
    <s v="UNIDAD"/>
    <s v="NO SOLICITADAS"/>
  </r>
  <r>
    <x v="8"/>
    <s v="02-02-01-003-005-01"/>
    <n v="10"/>
    <s v="Materiales y suministros - Pinturas y barnices y productos relacionados; colores para la pintura artística; tintas"/>
    <s v="HP CE390X HP 90X CE390X Black High Yield Original LaserJet Toner Cartridge   "/>
    <n v="44103105"/>
    <s v="acuerdo marco"/>
    <n v="5"/>
    <n v="0"/>
    <n v="6"/>
    <n v="5491800"/>
    <s v="UNIDAD"/>
    <s v="NO SOLICITADAS"/>
  </r>
  <r>
    <x v="8"/>
    <s v="02-02-01-003-005-01"/>
    <n v="10"/>
    <s v="Materiales y suministros - Pinturas y barnices y productos relacionados; colores para la pintura artística; tintas"/>
    <s v="HP CE400A HP 507A CE400A Black Original LaserJet Toner Cartridge     "/>
    <n v="44103105"/>
    <s v="acuerdo marco"/>
    <n v="5"/>
    <n v="0"/>
    <n v="6"/>
    <n v="2797800"/>
    <s v="UNIDAD"/>
    <s v="NO SOLICITADAS"/>
  </r>
  <r>
    <x v="8"/>
    <s v="02-02-01-003-005-01"/>
    <n v="10"/>
    <s v="Materiales y suministros - Pinturas y barnices y productos relacionados; colores para la pintura artística; tintas"/>
    <s v="HP CE401A HP 507A CE401A Cyan Original LaserJet Toner Cartridge     "/>
    <n v="44103105"/>
    <s v="acuerdo marco"/>
    <n v="5"/>
    <n v="0"/>
    <n v="6"/>
    <n v="4167600"/>
    <s v="UNIDAD"/>
    <s v="NO SOLICITADAS"/>
  </r>
  <r>
    <x v="8"/>
    <s v="02-02-01-003-005-01"/>
    <n v="10"/>
    <s v="Materiales y suministros - Pinturas y barnices y productos relacionados; colores para la pintura artística; tintas"/>
    <s v="HP CE402A HP 507A CE402A Yellow Original LaserJet Toner Cartridge     "/>
    <n v="44103105"/>
    <s v="acuerdo marco"/>
    <n v="5"/>
    <n v="0"/>
    <n v="6"/>
    <n v="4167600"/>
    <s v="UNIDAD"/>
    <s v="NO SOLICITADAS"/>
  </r>
  <r>
    <x v="8"/>
    <s v="02-02-01-003-005-01"/>
    <n v="10"/>
    <s v="Materiales y suministros - Pinturas y barnices y productos relacionados; colores para la pintura artística; tintas"/>
    <s v="HP CE403A HP 507A CE403A Magenta Original LaserJet Toner Cartridge     "/>
    <n v="44103105"/>
    <s v="acuerdo marco"/>
    <n v="5"/>
    <n v="0"/>
    <n v="6"/>
    <n v="4167600"/>
    <s v="UNIDAD"/>
    <s v="NO SOLICITADAS"/>
  </r>
  <r>
    <x v="8"/>
    <s v="02-02-01-003-005-01"/>
    <n v="10"/>
    <s v="Materiales y suministros - Pinturas y barnices y productos relacionados; colores para la pintura artística; tintas"/>
    <s v="HP CE410A HP 305A CE410A Black Original LaserJet Toner Cartridge     "/>
    <n v="44103105"/>
    <s v="acuerdo marco"/>
    <n v="5"/>
    <n v="0"/>
    <n v="3"/>
    <n v="789600"/>
    <s v="UNIDAD"/>
    <s v="NO SOLICITADAS"/>
  </r>
  <r>
    <x v="8"/>
    <s v="02-02-01-003-005-01"/>
    <n v="10"/>
    <s v="Materiales y suministros - Pinturas y barnices y productos relacionados; colores para la pintura artística; tintas"/>
    <s v="HP CE411A HP 305A CE411A Cyan Original LaserJet Toner Cartridge     "/>
    <n v="44103105"/>
    <s v="acuerdo marco"/>
    <n v="5"/>
    <n v="0"/>
    <n v="3"/>
    <n v="1020300"/>
    <s v="UNIDAD"/>
    <s v="NO SOLICITADAS"/>
  </r>
  <r>
    <x v="8"/>
    <s v="02-02-01-003-005-01"/>
    <n v="10"/>
    <s v="Materiales y suministros - Pinturas y barnices y productos relacionados; colores para la pintura artística; tintas"/>
    <s v="HP CE412A HP 305A CE412A Yellow Original LaserJet Toner Cartridge     "/>
    <n v="44103105"/>
    <s v="acuerdo marco"/>
    <n v="5"/>
    <n v="0"/>
    <n v="3"/>
    <n v="1020300"/>
    <s v="UNIDAD"/>
    <s v="NO SOLICITADAS"/>
  </r>
  <r>
    <x v="8"/>
    <s v="02-02-01-003-005-01"/>
    <n v="10"/>
    <s v="Materiales y suministros - Pinturas y barnices y productos relacionados; colores para la pintura artística; tintas"/>
    <s v="HP CE413A HP 305A CE413A Magenta Original LaserJet Toner Cartridge     "/>
    <n v="44103105"/>
    <s v="acuerdo marco"/>
    <n v="5"/>
    <n v="0"/>
    <n v="3"/>
    <n v="888000"/>
    <s v="UNIDAD"/>
    <s v="NO SOLICITADAS"/>
  </r>
  <r>
    <x v="8"/>
    <s v="02-02-01-003-005-01"/>
    <n v="10"/>
    <s v="Materiales y suministros - Pinturas y barnices y productos relacionados; colores para la pintura artística; tintas"/>
    <s v="HP CE505A HP 05A CE505A Black Original LaserJet Toner Cartridge     "/>
    <n v="44103105"/>
    <s v="acuerdo marco"/>
    <n v="5"/>
    <n v="0"/>
    <n v="6"/>
    <n v="2917200"/>
    <s v="UNIDAD"/>
    <s v="NO SOLICITADAS"/>
  </r>
  <r>
    <x v="8"/>
    <s v="02-02-01-003-005-01"/>
    <n v="10"/>
    <s v="Materiales y suministros - Pinturas y barnices y productos relacionados; colores para la pintura artística; tintas"/>
    <s v="HP CE505X HP 05X CE505X Black High Yield Original LaserJet Toner Cartridge   "/>
    <n v="44103105"/>
    <s v="acuerdo marco"/>
    <n v="5"/>
    <n v="0"/>
    <n v="2"/>
    <n v="972400"/>
    <s v="UNIDAD"/>
    <s v="NO SOLICITADAS"/>
  </r>
  <r>
    <x v="8"/>
    <s v="02-02-01-003-005-01"/>
    <n v="10"/>
    <s v="Materiales y suministros - Pinturas y barnices y productos relacionados; colores para la pintura artística; tintas"/>
    <s v="HP CF280X HP 80X CF280X Black High Yield Original LaserJet Toner Cartridge   "/>
    <n v="44103105"/>
    <s v="acuerdo marco"/>
    <n v="5"/>
    <n v="0"/>
    <n v="10"/>
    <n v="5546000"/>
    <s v="UNIDAD"/>
    <s v="NO SOLICITADAS"/>
  </r>
  <r>
    <x v="8"/>
    <s v="02-02-01-003-005-01"/>
    <n v="10"/>
    <s v="Materiales y suministros - Pinturas y barnices y productos relacionados; colores para la pintura artística; tintas"/>
    <s v="HP CF281X HP 81X CF281X Black High Yield Original LaserJet Toner Cartridge"/>
    <n v="44103105"/>
    <s v="acuerdo marco"/>
    <n v="5"/>
    <n v="0"/>
    <n v="11"/>
    <n v="9755900"/>
    <s v="UNIDAD"/>
    <s v="NO SOLICITADAS"/>
  </r>
  <r>
    <x v="8"/>
    <s v="02-02-01-003-005-01"/>
    <n v="10"/>
    <s v="Materiales y suministros - Pinturas y barnices y productos relacionados; colores para la pintura artística; tintas"/>
    <s v="HP CF360A HP 508A CF360A Black Original LaserJet Toner Cartridge"/>
    <n v="44103105"/>
    <s v="acuerdo marco"/>
    <n v="5"/>
    <n v="0"/>
    <n v="6"/>
    <n v="2898600"/>
    <s v="UNIDAD"/>
    <s v="NO SOLICITADAS"/>
  </r>
  <r>
    <x v="8"/>
    <s v="02-02-01-003-005-01"/>
    <n v="10"/>
    <s v="Materiales y suministros - Pinturas y barnices y productos relacionados; colores para la pintura artística; tintas"/>
    <s v="HP CF361A HP 508A CF361A Cyan Original LaserJet Toner Cartridge"/>
    <n v="44103105"/>
    <s v="acuerdo marco"/>
    <n v="5"/>
    <n v="0"/>
    <n v="6"/>
    <n v="3636000"/>
    <s v="UNIDAD"/>
    <s v="NO SOLICITADAS"/>
  </r>
  <r>
    <x v="8"/>
    <s v="02-02-01-003-005-01"/>
    <n v="10"/>
    <s v="Materiales y suministros - Pinturas y barnices y productos relacionados; colores para la pintura artística; tintas"/>
    <s v="HP CF362A HP 508A CF362A Yellow Original LaserJet Toner Cartridge"/>
    <n v="44103105"/>
    <s v="acuerdo marco"/>
    <n v="5"/>
    <n v="0"/>
    <n v="6"/>
    <n v="3636000"/>
    <s v="UNIDAD"/>
    <s v="NO SOLICITADAS"/>
  </r>
  <r>
    <x v="8"/>
    <s v="02-02-01-003-005-01"/>
    <n v="10"/>
    <s v="Materiales y suministros - Pinturas y barnices y productos relacionados; colores para la pintura artística; tintas"/>
    <s v="HP CF363A HP 508A CF363A Magenta Original LaserJet Toner Cartridge"/>
    <n v="44103105"/>
    <s v="acuerdo marco"/>
    <n v="5"/>
    <n v="0"/>
    <n v="6"/>
    <n v="3636000"/>
    <s v="UNIDAD"/>
    <s v="NO SOLICITADAS"/>
  </r>
  <r>
    <x v="8"/>
    <s v="02-02-01-003-005-01"/>
    <n v="10"/>
    <s v="Materiales y suministros - Pinturas y barnices y productos relacionados; colores para la pintura artística; tintas"/>
    <s v="HP CH563HL HP 122XL Black Ink Cartridge"/>
    <n v="44103105"/>
    <s v="acuerdo marco"/>
    <n v="5"/>
    <n v="0"/>
    <n v="5"/>
    <n v="498500"/>
    <s v="UNIDAD"/>
    <s v="NO SOLICITADAS"/>
  </r>
  <r>
    <x v="8"/>
    <s v="02-02-01-003-005-01"/>
    <n v="10"/>
    <s v="Materiales y suministros - Pinturas y barnices y productos relacionados; colores para la pintura artística; tintas"/>
    <s v="HP CH564HL HP 122XL Tri-color Ink Cartridge"/>
    <n v="44103105"/>
    <s v="acuerdo marco"/>
    <n v="5"/>
    <n v="0"/>
    <n v="5"/>
    <n v="475000"/>
    <s v="UNIDAD"/>
    <s v="NO SOLICITADAS"/>
  </r>
  <r>
    <x v="8"/>
    <s v="02-02-01-003-005-01"/>
    <n v="10"/>
    <s v="Materiales y suministros - Pinturas y barnices y productos relacionados; colores para la pintura artística; tintas"/>
    <s v="HP CN045AL HP 950XL Black Officejet Ink Cartridge"/>
    <n v="44103105"/>
    <s v="acuerdo marco"/>
    <n v="5"/>
    <n v="0"/>
    <n v="4"/>
    <n v="457200"/>
    <s v="UNIDAD"/>
    <s v="NO SOLICITADAS"/>
  </r>
  <r>
    <x v="8"/>
    <s v="02-02-01-003-005-01"/>
    <n v="10"/>
    <s v="Materiales y suministros - Pinturas y barnices y productos relacionados; colores para la pintura artística; tintas"/>
    <s v="HP CN046AL HP 951XL Cyan Officejet Ink Cartridge"/>
    <n v="44103105"/>
    <s v="acuerdo marco"/>
    <n v="5"/>
    <n v="0"/>
    <n v="4"/>
    <n v="335600"/>
    <s v="UNIDAD"/>
    <s v="NO SOLICITADAS"/>
  </r>
  <r>
    <x v="8"/>
    <s v="02-02-01-003-005-01"/>
    <n v="10"/>
    <s v="Materiales y suministros - Pinturas y barnices y productos relacionados; colores para la pintura artística; tintas"/>
    <s v="HP CN047AL HP 951XL Magenta Officejet Ink Cartridge"/>
    <n v="44103105"/>
    <s v="acuerdo marco"/>
    <n v="5"/>
    <n v="0"/>
    <n v="4"/>
    <n v="360000"/>
    <s v="UNIDAD"/>
    <s v="NO SOLICITADAS"/>
  </r>
  <r>
    <x v="8"/>
    <s v="02-02-01-003-005-01"/>
    <n v="10"/>
    <s v="Materiales y suministros - Pinturas y barnices y productos relacionados; colores para la pintura artística; tintas"/>
    <s v="HP CN048AL HP 951XL Yellow Officejet Ink Cartridge"/>
    <n v="44103105"/>
    <s v="acuerdo marco"/>
    <n v="5"/>
    <n v="0"/>
    <n v="4"/>
    <n v="335600"/>
    <s v="UNIDAD"/>
    <s v="NO SOLICITADAS"/>
  </r>
  <r>
    <x v="8"/>
    <s v="02-02-01-003-005-01"/>
    <n v="10"/>
    <s v="Materiales y suministros - Pinturas y barnices y productos relacionados; colores para la pintura artística; tintas"/>
    <s v="HP CN049AL HP 950 Black Officejet Ink Cartridge"/>
    <n v="44103105"/>
    <s v="acuerdo marco"/>
    <n v="5"/>
    <n v="0"/>
    <n v="4"/>
    <n v="374400"/>
    <s v="UNIDAD"/>
    <s v="NO SOLICITADAS"/>
  </r>
  <r>
    <x v="8"/>
    <s v="02-02-01-003-005-01"/>
    <n v="10"/>
    <s v="Materiales y suministros - Pinturas y barnices y productos relacionados; colores para la pintura artística; tintas"/>
    <s v="HP CN050AL HP 951 Cyan Officejet Ink Cartridge"/>
    <n v="44103105"/>
    <s v="acuerdo marco"/>
    <n v="5"/>
    <n v="0"/>
    <n v="4"/>
    <n v="304000"/>
    <s v="UNIDAD"/>
    <s v="NO SOLICITADAS"/>
  </r>
  <r>
    <x v="8"/>
    <s v="02-02-01-003-005-01"/>
    <n v="10"/>
    <s v="Materiales y suministros - Pinturas y barnices y productos relacionados; colores para la pintura artística; tintas"/>
    <s v="HP CN051AL HP 951 Magenta Officejet Ink Cartridge"/>
    <n v="44103105"/>
    <s v="acuerdo marco"/>
    <n v="5"/>
    <n v="0"/>
    <n v="4"/>
    <n v="304000"/>
    <s v="UNIDAD"/>
    <s v="NO SOLICITADAS"/>
  </r>
  <r>
    <x v="8"/>
    <s v="02-02-01-003-005-01"/>
    <n v="10"/>
    <s v="Materiales y suministros - Pinturas y barnices y productos relacionados; colores para la pintura artística; tintas"/>
    <s v="HP CN052AL HP 951 Yellow Officejet Ink Cartridge"/>
    <n v="44103105"/>
    <s v="acuerdo marco"/>
    <n v="5"/>
    <n v="0"/>
    <n v="4"/>
    <n v="304000"/>
    <s v="UNIDAD"/>
    <s v="NO SOLICITADAS"/>
  </r>
  <r>
    <x v="8"/>
    <s v="02-02-01-003-005-01"/>
    <n v="10"/>
    <s v="Materiales y suministros - Pinturas y barnices y productos relacionados; colores para la pintura artística; tintas"/>
    <s v="HP Q1338A HP 38A Q1338A Black Original LaserJet Toner Cartridge     "/>
    <n v="44103105"/>
    <s v="acuerdo marco"/>
    <n v="5"/>
    <n v="0"/>
    <n v="10"/>
    <n v="5870000"/>
    <s v="UNIDAD"/>
    <s v="NO SOLICITADAS"/>
  </r>
  <r>
    <x v="8"/>
    <s v="02-02-01-003-005-01"/>
    <n v="10"/>
    <s v="Materiales y suministros - Pinturas y barnices y productos relacionados; colores para la pintura artística; tintas"/>
    <s v="HP Q2613X HP 13X Q2613X Black High Yield Original LaserJet Toner Cartridge   "/>
    <n v="44103105"/>
    <s v="acuerdo marco"/>
    <n v="5"/>
    <n v="0"/>
    <n v="5"/>
    <n v="3456500"/>
    <s v="UNIDAD"/>
    <s v="NO SOLICITADAS"/>
  </r>
  <r>
    <x v="8"/>
    <s v="02-02-01-003-005-01"/>
    <n v="10"/>
    <s v="Materiales y suministros - Pinturas y barnices y productos relacionados; colores para la pintura artística; tintas"/>
    <s v="HP Q5942A HP 42A Q5942A Black Original LaserJet Toner Cartridge     "/>
    <n v="44103105"/>
    <s v="acuerdo marco"/>
    <n v="5"/>
    <n v="0"/>
    <n v="8"/>
    <n v="4470400"/>
    <s v="UNIDAD"/>
    <s v="NO SOLICITADAS"/>
  </r>
  <r>
    <x v="8"/>
    <s v="02-02-01-003-005-01"/>
    <n v="10"/>
    <s v="Materiales y suministros - Pinturas y barnices y productos relacionados; colores para la pintura artística; tintas"/>
    <s v="HP Q5942X HP 42X Q5942X Black High Yield Original LaserJet Toner Cartridge   "/>
    <n v="44103105"/>
    <s v="acuerdo marco"/>
    <n v="5"/>
    <n v="0"/>
    <n v="4"/>
    <n v="2773200"/>
    <s v="UNIDAD"/>
    <s v="NO SOLICITADAS"/>
  </r>
  <r>
    <x v="8"/>
    <s v="02-02-01-003-005-01"/>
    <n v="10"/>
    <s v="Materiales y suministros - Pinturas y barnices y productos relacionados; colores para la pintura artística; tintas"/>
    <s v="HP Q5945A HP 45A Q5945A Black Original LaserJet Toner Cartridge     "/>
    <n v="44103105"/>
    <s v="acuerdo marco"/>
    <n v="5"/>
    <n v="0"/>
    <n v="6"/>
    <n v="4351200"/>
    <s v="UNIDAD"/>
    <s v="NO SOLICITADAS"/>
  </r>
  <r>
    <x v="8"/>
    <s v="02-02-01-003-005-01"/>
    <n v="10"/>
    <s v="Materiales y suministros - Pinturas y barnices y productos relacionados; colores para la pintura artística; tintas"/>
    <s v="HP Q5949X HP 49X Q5949X Black High Yield Original LaserJet Toner Cartridge   "/>
    <n v="44103105"/>
    <s v="acuerdo marco"/>
    <n v="5"/>
    <n v="0"/>
    <n v="5"/>
    <n v="2757000"/>
    <s v="UNIDAD"/>
    <s v="NO SOLICITADAS"/>
  </r>
  <r>
    <x v="8"/>
    <s v="02-02-01-003-005-01"/>
    <n v="10"/>
    <s v="Materiales y suministros - Pinturas y barnices y productos relacionados; colores para la pintura artística; tintas"/>
    <s v="HP Q5950A HP 643A Q5950A Black Original LaserJet Toner Cartridge     "/>
    <n v="44103105"/>
    <s v="acuerdo marco"/>
    <n v="5"/>
    <n v="0"/>
    <n v="4"/>
    <n v="2733200"/>
    <s v="UNIDAD"/>
    <s v="NO SOLICITADAS"/>
  </r>
  <r>
    <x v="8"/>
    <s v="02-02-01-003-005-01"/>
    <n v="10"/>
    <s v="Materiales y suministros - Pinturas y barnices y productos relacionados; colores para la pintura artística; tintas"/>
    <s v="HP Q5951A HP 643A Q5951A Cyan Original LaserJet Toner Cartridge     "/>
    <n v="44103105"/>
    <s v="acuerdo marco"/>
    <n v="5"/>
    <n v="0"/>
    <n v="4"/>
    <n v="2402800"/>
    <s v="UNIDAD"/>
    <s v="NO SOLICITADAS"/>
  </r>
  <r>
    <x v="8"/>
    <s v="02-02-01-003-005-01"/>
    <n v="10"/>
    <s v="Materiales y suministros - Pinturas y barnices y productos relacionados; colores para la pintura artística; tintas"/>
    <s v="HP Q5952A HP 643A Q5952A Yellow Original LaserJet Toner Cartridge     "/>
    <n v="44103105"/>
    <s v="acuerdo marco"/>
    <n v="5"/>
    <n v="0"/>
    <n v="4"/>
    <n v="2743200"/>
    <s v="UNIDAD"/>
    <s v="NO SOLICITADAS"/>
  </r>
  <r>
    <x v="8"/>
    <s v="02-02-01-003-005-01"/>
    <n v="10"/>
    <s v="Materiales y suministros - Pinturas y barnices y productos relacionados; colores para la pintura artística; tintas"/>
    <s v="HP Q5953A HP 643A Q5953A Magenta Original LaserJet Toner Cartridge     "/>
    <n v="44103105"/>
    <s v="acuerdo marco"/>
    <n v="5"/>
    <n v="0"/>
    <n v="4"/>
    <n v="2877200"/>
    <s v="UNIDAD"/>
    <s v="NO SOLICITADAS"/>
  </r>
  <r>
    <x v="8"/>
    <s v="02-02-01-003-005-01"/>
    <n v="10"/>
    <s v="Materiales y suministros - Pinturas y barnices y productos relacionados; colores para la pintura artística; tintas"/>
    <s v="HP Q6511X HP 11X Q6511X Black High Yield Original LaserJet Toner Cartridge   "/>
    <n v="44103105"/>
    <s v="acuerdo marco"/>
    <n v="5"/>
    <n v="0"/>
    <n v="1"/>
    <n v="796500"/>
    <s v="UNIDAD"/>
    <s v="NO SOLICITADAS"/>
  </r>
  <r>
    <x v="8"/>
    <s v="02-02-01-003-005-01"/>
    <n v="10"/>
    <s v="Materiales y suministros - Pinturas y barnices y productos relacionados; colores para la pintura artística; tintas"/>
    <s v="HP Q7551A HP 51A Q7551A Black Original LaserJet Toner Cartridge     "/>
    <n v="44103105"/>
    <s v="acuerdo marco"/>
    <n v="5"/>
    <n v="0"/>
    <n v="12"/>
    <n v="5179200"/>
    <s v="UNIDAD"/>
    <s v="NO SOLICITADAS"/>
  </r>
  <r>
    <x v="8"/>
    <s v="02-02-01-003-005-01"/>
    <n v="10"/>
    <s v="Materiales y suministros - Pinturas y barnices y productos relacionados; colores para la pintura artística; tintas"/>
    <s v="HP Q7551X HP 51X Q7551X Black High Yield Original LaserJet Toner Cartridge   "/>
    <n v="44103105"/>
    <s v="acuerdo marco"/>
    <n v="5"/>
    <n v="0"/>
    <n v="5"/>
    <n v="3615000"/>
    <s v="UNIDAD"/>
    <s v="NO SOLICITADAS"/>
  </r>
  <r>
    <x v="8"/>
    <s v="02-02-01-003-005-01"/>
    <n v="10"/>
    <s v="Materiales y suministros - Pinturas y barnices y productos relacionados; colores para la pintura artística; tintas"/>
    <s v="HP Q7553X HP 53X Q7553X Black High Yield Original LaserJet Toner Cartridge   "/>
    <n v="44103105"/>
    <s v="acuerdo marco"/>
    <n v="5"/>
    <n v="0"/>
    <n v="6"/>
    <n v="3262800"/>
    <s v="UNIDAD"/>
    <s v="NO SOLICITADAS"/>
  </r>
  <r>
    <x v="8"/>
    <s v="02-02-01-003-005-01"/>
    <n v="10"/>
    <s v="Materiales y suministros - Pinturas y barnices y productos relacionados; colores para la pintura artística; tintas"/>
    <s v="CARTUCHO HP 62 NEGRO C2P05A"/>
    <n v="44103105"/>
    <s v="acuerdo marco"/>
    <n v="5"/>
    <n v="0"/>
    <n v="6"/>
    <n v="572400"/>
    <s v="UNIDAD"/>
    <s v="NO SOLICITADAS"/>
  </r>
  <r>
    <x v="8"/>
    <s v="02-02-01-003-005-01"/>
    <n v="10"/>
    <s v="Materiales y suministros - Pinturas y barnices y productos relacionados; colores para la pintura artística; tintas"/>
    <s v="CARTUCHO HP 62 COLOR C2P06A"/>
    <n v="44103105"/>
    <s v="acuerdo marco"/>
    <n v="5"/>
    <n v="0"/>
    <n v="6"/>
    <n v="572400"/>
    <s v="UNIDAD"/>
    <s v="NO SOLICITADAS"/>
  </r>
  <r>
    <x v="8"/>
    <s v="02-02-01-003-005-01"/>
    <n v="10"/>
    <s v="Materiales y suministros - Pinturas y barnices y productos relacionados; colores para la pintura artística; tintas"/>
    <s v=" HP CF281A Black "/>
    <n v="44103105"/>
    <s v="acuerdo marco"/>
    <n v="5"/>
    <n v="0"/>
    <n v="8"/>
    <n v="5851200"/>
    <s v="UNIDAD"/>
    <s v="NO SOLICITADAS"/>
  </r>
  <r>
    <x v="8"/>
    <s v="02-02-01-003-005-01"/>
    <n v="10"/>
    <s v="Materiales y suministros - Pinturas y barnices y productos relacionados; colores para la pintura artística; tintas"/>
    <s v="CARTUCHO DE IMPRESIÓN ALTO RENDIMIENTO AMARILLA, HP 670XL (CZ120AL)"/>
    <n v="44103105"/>
    <s v="subasta"/>
    <n v="5"/>
    <n v="0"/>
    <n v="2"/>
    <n v="163876"/>
    <s v="UNIDAD"/>
    <s v="NO SOLICITADAS"/>
  </r>
  <r>
    <x v="8"/>
    <s v="02-02-01-003-005-01"/>
    <n v="10"/>
    <s v="Materiales y suministros - Pinturas y barnices y productos relacionados; colores para la pintura artística; tintas"/>
    <s v="CARTUCHO DE IMPRESIÓN ALTO RENDIMIENTO CIAN, HP 670XL (CZ118AL)"/>
    <n v="44103105"/>
    <s v="subasta"/>
    <n v="5"/>
    <n v="0"/>
    <n v="2"/>
    <n v="136104"/>
    <s v="UNIDAD"/>
    <s v="NO SOLICITADAS"/>
  </r>
  <r>
    <x v="8"/>
    <s v="02-02-01-003-005-01"/>
    <n v="10"/>
    <s v="Materiales y suministros - Pinturas y barnices y productos relacionados; colores para la pintura artística; tintas"/>
    <s v="CARTUCHO DE IMPRESIÓN ALTO RENDIMIENTO MAGENTA, HP 670XL (CZ119AL)"/>
    <n v="44103105"/>
    <s v="subasta"/>
    <n v="5"/>
    <n v="0"/>
    <n v="2"/>
    <n v="141192"/>
    <s v="UNIDAD"/>
    <s v="NO SOLICITADAS"/>
  </r>
  <r>
    <x v="8"/>
    <s v="02-02-01-003-005-01"/>
    <n v="10"/>
    <s v="Materiales y suministros - Pinturas y barnices y productos relacionados; colores para la pintura artística; tintas"/>
    <s v="CARTUCHO DE IMPRESIÓN ALTO RENDIMIENTO NEGRO, HP 662XL (CZ105AL)"/>
    <n v="44103105"/>
    <s v="subasta"/>
    <n v="5"/>
    <n v="0"/>
    <n v="4"/>
    <n v="408312"/>
    <s v="UNIDAD"/>
    <s v="NO SOLICITADAS"/>
  </r>
  <r>
    <x v="8"/>
    <s v="02-02-01-003-005-01"/>
    <n v="10"/>
    <s v="Materiales y suministros - Pinturas y barnices y productos relacionados; colores para la pintura artística; tintas"/>
    <s v="CARTUCHO DE IMPRESIÓN ALTO RENDIMIENTO NEGRO, HP 670XL (CZ117AL)"/>
    <n v="44103105"/>
    <s v="subasta"/>
    <n v="5"/>
    <n v="0"/>
    <n v="4"/>
    <n v="292560"/>
    <s v="UNIDAD"/>
    <s v="NO SOLICITADAS"/>
  </r>
  <r>
    <x v="8"/>
    <s v="02-02-01-003-005-01"/>
    <n v="10"/>
    <s v="Materiales y suministros - Pinturas y barnices y productos relacionados; colores para la pintura artística; tintas"/>
    <s v="CARTUCHO DE IMPRESIÓN ALTO RENDIMIENTO TRICOLOR, HP 662XL (CZ106AL)"/>
    <n v="44103105"/>
    <s v="subasta"/>
    <n v="5"/>
    <n v="0"/>
    <n v="4"/>
    <n v="464280"/>
    <s v="UNIDAD"/>
    <s v="NO SOLICITADAS"/>
  </r>
  <r>
    <x v="8"/>
    <s v="02-02-01-003-005-01"/>
    <n v="10"/>
    <s v="Materiales y suministros - Pinturas y barnices y productos relacionados; colores para la pintura artística; tintas"/>
    <s v="CARTUCHO DE IMPRESIÓN ALTO RENDIMIENTO TRICOLOR, HP 664XL (F6V30AL)"/>
    <n v="44103105"/>
    <s v="subasta"/>
    <n v="5"/>
    <n v="0"/>
    <n v="4"/>
    <n v="479120"/>
    <s v="UNIDAD"/>
    <s v="NO SOLICITADAS"/>
  </r>
  <r>
    <x v="8"/>
    <s v="02-02-01-003-005-01"/>
    <n v="10"/>
    <s v="Materiales y suministros - Pinturas y barnices y productos relacionados; colores para la pintura artística; tintas"/>
    <s v="CARTUCHO DE IMPRESIÓN AMARILLO, HP 80 (C4848A)"/>
    <n v="44103105"/>
    <s v="subasta"/>
    <n v="5"/>
    <n v="0"/>
    <n v="3"/>
    <n v="2772324"/>
    <s v="UNIDAD"/>
    <s v="NO SOLICITADAS"/>
  </r>
  <r>
    <x v="8"/>
    <s v="02-02-01-003-005-01"/>
    <n v="10"/>
    <s v="Materiales y suministros - Pinturas y barnices y productos relacionados; colores para la pintura artística; tintas"/>
    <s v="CARTUCHO DE IMPRESIÓN AMARILLO, HP 82 (C4913A)"/>
    <n v="44103105"/>
    <s v="subasta"/>
    <n v="5"/>
    <n v="0"/>
    <n v="3"/>
    <n v="715500"/>
    <s v="UNIDAD"/>
    <s v="NO SOLICITADAS"/>
  </r>
  <r>
    <x v="8"/>
    <s v="02-02-01-003-005-01"/>
    <n v="10"/>
    <s v="Materiales y suministros - Pinturas y barnices y productos relacionados; colores para la pintura artística; tintas"/>
    <s v="CARTUCHO DE IMPRESIÓN AMARILLO, HP 90 (C5065A)"/>
    <n v="44103105"/>
    <s v="subasta"/>
    <n v="5"/>
    <n v="0"/>
    <n v="4"/>
    <n v="3880448"/>
    <s v="UNIDAD"/>
    <s v="NO SOLICITADAS"/>
  </r>
  <r>
    <x v="8"/>
    <s v="02-02-01-003-005-01"/>
    <n v="10"/>
    <s v="Materiales y suministros - Pinturas y barnices y productos relacionados; colores para la pintura artística; tintas"/>
    <s v="CARTUCHO DE IMPRESIÓN CIAN, HP 80 (C4846A)"/>
    <n v="44103105"/>
    <s v="subasta"/>
    <n v="5"/>
    <n v="0"/>
    <n v="3"/>
    <n v="2772324"/>
    <s v="UNIDAD"/>
    <s v="NO SOLICITADAS"/>
  </r>
  <r>
    <x v="8"/>
    <s v="02-02-01-003-005-01"/>
    <n v="10"/>
    <s v="Materiales y suministros - Pinturas y barnices y productos relacionados; colores para la pintura artística; tintas"/>
    <s v="CARTUCHO DE IMPRESIÓN CIAN, HP 82 (C4911A)"/>
    <n v="44103105"/>
    <s v="subasta"/>
    <n v="5"/>
    <n v="0"/>
    <n v="3"/>
    <n v="715500"/>
    <s v="UNIDAD"/>
    <s v="NO SOLICITADAS"/>
  </r>
  <r>
    <x v="8"/>
    <s v="02-02-01-003-005-01"/>
    <n v="10"/>
    <s v="Materiales y suministros - Pinturas y barnices y productos relacionados; colores para la pintura artística; tintas"/>
    <s v="CARTUCHO DE IMPRESIÓN CIAN, HP 90 (C5061A)"/>
    <n v="44103105"/>
    <s v="subasta"/>
    <n v="5"/>
    <n v="0"/>
    <n v="4"/>
    <n v="3880448"/>
    <s v="UNIDAD"/>
    <s v="NO SOLICITADAS"/>
  </r>
  <r>
    <x v="8"/>
    <s v="02-02-01-003-005-01"/>
    <n v="10"/>
    <s v="Materiales y suministros - Pinturas y barnices y productos relacionados; colores para la pintura artística; tintas"/>
    <s v="CARTUCHO DE IMPRESIÓN MAGENTA, HP 80 (C4847A)"/>
    <n v="44103105"/>
    <s v="subasta"/>
    <n v="5"/>
    <n v="0"/>
    <n v="3"/>
    <n v="2772324"/>
    <s v="UNIDAD"/>
    <s v="NO SOLICITADAS"/>
  </r>
  <r>
    <x v="8"/>
    <s v="02-02-01-003-005-01"/>
    <n v="10"/>
    <s v="Materiales y suministros - Pinturas y barnices y productos relacionados; colores para la pintura artística; tintas"/>
    <s v="CARTUCHO DE IMPRESIÓN MAGENTA, HP 82 (C4912A)"/>
    <n v="44103105"/>
    <s v="subasta"/>
    <n v="5"/>
    <n v="0"/>
    <n v="3"/>
    <n v="715500"/>
    <s v="UNIDAD"/>
    <s v="NO SOLICITADAS"/>
  </r>
  <r>
    <x v="8"/>
    <s v="02-02-01-003-005-01"/>
    <n v="10"/>
    <s v="Materiales y suministros - Pinturas y barnices y productos relacionados; colores para la pintura artística; tintas"/>
    <s v="CARTUCHO DE IMPRESIÓN MAGENTA, HP 90 (C5063A)"/>
    <n v="44103105"/>
    <s v="subasta"/>
    <n v="5"/>
    <n v="0"/>
    <n v="4"/>
    <n v="3880448"/>
    <s v="UNIDAD"/>
    <s v="NO SOLICITADAS"/>
  </r>
  <r>
    <x v="8"/>
    <s v="02-02-01-003-005-01"/>
    <n v="10"/>
    <s v="Materiales y suministros - Pinturas y barnices y productos relacionados; colores para la pintura artística; tintas"/>
    <s v="CARTUCHO DE IMPRESIÓN NEGRO, HP 80 (C4871A)"/>
    <n v="44103105"/>
    <s v="subasta"/>
    <n v="5"/>
    <n v="0"/>
    <n v="3"/>
    <n v="2772324"/>
    <s v="UNIDAD"/>
    <s v="NO SOLICITADAS"/>
  </r>
  <r>
    <x v="8"/>
    <s v="02-02-01-003-005-01"/>
    <n v="10"/>
    <s v="Materiales y suministros - Pinturas y barnices y productos relacionados; colores para la pintura artística; tintas"/>
    <s v="CARTUCHO DE IMPRESIÓN NEGRO, HP 90 (C5058A)"/>
    <n v="44103105"/>
    <s v="subasta"/>
    <n v="5"/>
    <n v="0"/>
    <n v="4"/>
    <n v="3880448"/>
    <s v="UNIDAD"/>
    <s v="NO SOLICITADAS"/>
  </r>
  <r>
    <x v="8"/>
    <s v="02-02-01-003-005-01"/>
    <n v="10"/>
    <s v="Materiales y suministros - Pinturas y barnices y productos relacionados; colores para la pintura artística; tintas"/>
    <s v="LIMPIADOR DE CABEZALES Y CABEZAL DE IMPRESIÓN AMARILLO, HP 80 (C4823A)"/>
    <n v="44103105"/>
    <s v="subasta"/>
    <n v="5"/>
    <n v="0"/>
    <n v="3"/>
    <n v="2482626"/>
    <s v="UNIDAD"/>
    <s v="NO SOLICITADAS"/>
  </r>
  <r>
    <x v="8"/>
    <s v="02-02-01-003-005-01"/>
    <n v="10"/>
    <s v="Materiales y suministros - Pinturas y barnices y productos relacionados; colores para la pintura artística; tintas"/>
    <s v="LIMPIADOR DE CABEZALES Y CABEZAL DE IMPRESIÓN AMARILLO, HP 90 (C5057A)"/>
    <n v="44103105"/>
    <s v="subasta"/>
    <n v="5"/>
    <n v="0"/>
    <n v="4"/>
    <n v="3880448"/>
    <s v="UNIDAD"/>
    <s v="NO SOLICITADAS"/>
  </r>
  <r>
    <x v="8"/>
    <s v="02-02-01-003-005-01"/>
    <n v="10"/>
    <s v="Materiales y suministros - Pinturas y barnices y productos relacionados; colores para la pintura artística; tintas"/>
    <s v="LIMPIADOR DE CABEZALES Y CABEZAL DE IMPRESIÓN CIAN, HP 80 (C4821A) "/>
    <n v="44103105"/>
    <s v="subasta"/>
    <n v="5"/>
    <n v="0"/>
    <n v="3"/>
    <n v="2482626"/>
    <s v="UNIDAD"/>
    <s v="NO SOLICITADAS"/>
  </r>
  <r>
    <x v="8"/>
    <s v="02-02-01-003-005-01"/>
    <n v="10"/>
    <s v="Materiales y suministros - Pinturas y barnices y productos relacionados; colores para la pintura artística; tintas"/>
    <s v="LIMPIADOR DE CABEZALES Y CABEZAL DE IMPRESIÓN CIAN, HP 90 (C5055A)"/>
    <n v="44103105"/>
    <s v="subasta"/>
    <n v="5"/>
    <n v="0"/>
    <n v="4"/>
    <n v="3930904"/>
    <s v="UNIDAD"/>
    <s v="NO SOLICITADAS"/>
  </r>
  <r>
    <x v="8"/>
    <s v="02-02-01-003-005-01"/>
    <n v="10"/>
    <s v="Materiales y suministros - Pinturas y barnices y productos relacionados; colores para la pintura artística; tintas"/>
    <s v="LIMPIADOR DE CABEZALES Y CABEZAL DE IMPRESIÓN MAGENTA, HP 80 (C4822A)"/>
    <n v="44103105"/>
    <s v="subasta"/>
    <n v="5"/>
    <n v="0"/>
    <n v="3"/>
    <n v="2482626"/>
    <s v="UNIDAD"/>
    <s v="NO SOLICITADAS"/>
  </r>
  <r>
    <x v="8"/>
    <s v="02-02-01-003-005-01"/>
    <n v="10"/>
    <s v="Materiales y suministros - Pinturas y barnices y productos relacionados; colores para la pintura artística; tintas"/>
    <s v="LIMPIADOR DE CABEZALES Y CABEZAL DE IMPRESIÓN MAGENTA, HP 90 (C5056A)"/>
    <n v="44103105"/>
    <s v="subasta"/>
    <n v="5"/>
    <n v="0"/>
    <n v="4"/>
    <n v="3880448"/>
    <s v="UNIDAD"/>
    <s v="NO SOLICITADAS"/>
  </r>
  <r>
    <x v="8"/>
    <s v="02-02-01-003-005-01"/>
    <n v="10"/>
    <s v="Materiales y suministros - Pinturas y barnices y productos relacionados; colores para la pintura artística; tintas"/>
    <s v="LIMPIADOR DE CABEZALES Y CABEZAL DE IMPRESIÓN NEGRO, HP 80 (C4820A) "/>
    <n v="44103105"/>
    <s v="subasta"/>
    <n v="5"/>
    <n v="0"/>
    <n v="3"/>
    <n v="2482626"/>
    <s v="UNIDAD"/>
    <s v="NO SOLICITADAS"/>
  </r>
  <r>
    <x v="8"/>
    <s v="02-02-01-003-005-01"/>
    <n v="10"/>
    <s v="Materiales y suministros - Pinturas y barnices y productos relacionados; colores para la pintura artística; tintas"/>
    <s v="LIMPIADOR DE CABEZALES Y CABEZAL DE IMPRESIÓN NEGRO, HP 90 (C5054A)"/>
    <n v="44103105"/>
    <s v="subasta"/>
    <n v="5"/>
    <n v="0"/>
    <n v="4"/>
    <n v="3880448"/>
    <s v="UNIDAD"/>
    <s v="NO SOLICITADAS"/>
  </r>
  <r>
    <x v="8"/>
    <s v="02-02-01-003-005-01"/>
    <n v="10"/>
    <s v="Materiales y suministros - Pinturas y barnices y productos relacionados; colores para la pintura artística; tintas"/>
    <s v="Xerox 006R01182 WC 123-128-133Toner Negro"/>
    <n v="44103105"/>
    <s v="acuerdo marco"/>
    <n v="5"/>
    <n v="0"/>
    <n v="2"/>
    <n v="706000"/>
    <s v="UNIDAD"/>
    <s v="NO SOLICITADAS"/>
  </r>
  <r>
    <x v="8"/>
    <s v="02-02-01-003-005-01"/>
    <n v="10"/>
    <s v="Materiales y suministros - Pinturas y barnices y productos relacionados; colores para la pintura artística; tintas"/>
    <s v="Xerox 106R01047 WC M20iToner Negro"/>
    <n v="44103105"/>
    <s v="acuerdo marco"/>
    <n v="5"/>
    <n v="0"/>
    <n v="2"/>
    <n v="622000"/>
    <s v="UNIDAD"/>
    <s v="NO SOLICITADAS"/>
  </r>
  <r>
    <x v="8"/>
    <s v="02-02-01-003-005-01"/>
    <n v="10"/>
    <s v="Materiales y suministros - Pinturas y barnices y productos relacionados; colores para la pintura artística; tintas"/>
    <s v="Xerox 013R00589 WC 118-123-128-133Fotoreceptor"/>
    <n v="44103105"/>
    <s v="acuerdo marco"/>
    <n v="5"/>
    <n v="0"/>
    <n v="2"/>
    <n v="1436000"/>
    <s v="UNIDAD"/>
    <s v="NO SOLICITADAS"/>
  </r>
  <r>
    <x v="8"/>
    <s v="02-02-01-003-005-01"/>
    <n v="10"/>
    <s v="Materiales y suministros - Pinturas y barnices y productos relacionados; colores para la pintura artística; tintas"/>
    <s v="Xerox 113R00719 Phaser 6180Toner Cyan"/>
    <n v="44103105"/>
    <s v="acuerdo marco"/>
    <n v="5"/>
    <n v="0"/>
    <n v="2"/>
    <n v="862600"/>
    <s v="UNIDAD"/>
    <s v="NO SOLICITADAS"/>
  </r>
  <r>
    <x v="8"/>
    <s v="02-02-01-003-005-01"/>
    <n v="10"/>
    <s v="Materiales y suministros - Pinturas y barnices y productos relacionados; colores para la pintura artística; tintas"/>
    <s v="Xerox 113R00721 Phaser 6180Toner Amarillo"/>
    <n v="44103105"/>
    <s v="acuerdo marco"/>
    <n v="5"/>
    <n v="0"/>
    <n v="2"/>
    <n v="862600"/>
    <s v="UNIDAD"/>
    <s v="NO SOLICITADAS"/>
  </r>
  <r>
    <x v="8"/>
    <s v="02-02-01-003-005-01"/>
    <n v="10"/>
    <s v="Materiales y suministros - Pinturas y barnices y productos relacionados; colores para la pintura artística; tintas"/>
    <s v="XEROX PHASER 3635 MFP (TONNER 108R00795)"/>
    <n v="44103105"/>
    <s v="subasta"/>
    <n v="5"/>
    <n v="0"/>
    <n v="2"/>
    <n v="1389660"/>
    <s v="UNIDAD"/>
    <s v="NO SOLICITADAS"/>
  </r>
  <r>
    <x v="8"/>
    <s v="02-02-01-003-005-01"/>
    <n v="10"/>
    <s v="Materiales y suministros - Pinturas y barnices y productos relacionados; colores para la pintura artística; tintas"/>
    <s v="Lexmark 50F4X00 Black Toner Cartridge - Extra High CapacityMS410 - MS510- MS610"/>
    <n v="44103105"/>
    <s v="acuerdo marco"/>
    <n v="5"/>
    <n v="0"/>
    <n v="5"/>
    <n v="2605500"/>
    <s v="UNIDAD"/>
    <s v="NO SOLICITADAS"/>
  </r>
  <r>
    <x v="8"/>
    <s v="02-02-01-003-005-01"/>
    <n v="10"/>
    <s v="Materiales y suministros - Pinturas y barnices y productos relacionados; colores para la pintura artística; tintas"/>
    <s v="Lexmark 52D0Z00 Imaging UnitMX710- MX711-MX810- MX811- MX812 -MS810"/>
    <n v="44103105"/>
    <s v="acuerdo marco"/>
    <n v="5"/>
    <n v="0"/>
    <n v="5"/>
    <n v="717000"/>
    <s v="UNIDAD"/>
    <s v="NO SOLICITADAS"/>
  </r>
  <r>
    <x v="8"/>
    <s v="02-02-01-003-005-01"/>
    <n v="10"/>
    <s v="Materiales y suministros - Pinturas y barnices y productos relacionados; colores para la pintura artística; tintas"/>
    <s v="Lexmark 52D4X00 Black Toner Cartridge - Extra High CapacityMS811 -MS812 "/>
    <n v="44103105"/>
    <s v="acuerdo marco"/>
    <n v="5"/>
    <n v="0"/>
    <n v="30"/>
    <n v="29385000"/>
    <s v="UNIDAD"/>
    <s v="NO SOLICITADAS"/>
  </r>
  <r>
    <x v="8"/>
    <s v="02-02-01-003-005-01"/>
    <n v="10"/>
    <s v="Materiales y suministros - Pinturas y barnices y productos relacionados; colores para la pintura artística; tintas"/>
    <s v="Lexmark 64018HL High Yield Return Program Print CartridgeT640x"/>
    <n v="44103105"/>
    <s v="acuerdo marco"/>
    <n v="5"/>
    <n v="0"/>
    <n v="20"/>
    <n v="15136800"/>
    <s v="UNIDAD"/>
    <s v="NO SOLICITADAS"/>
  </r>
  <r>
    <x v="8"/>
    <s v="02-02-01-003-005-01"/>
    <n v="10"/>
    <s v="Materiales y suministros - Pinturas y barnices y productos relacionados; colores para la pintura artística; tintas"/>
    <s v="Lexmark E260A11L Lexmark Return Program Toner Cartridge E260 - E360 - E460"/>
    <n v="44103105"/>
    <s v="acuerdo marco"/>
    <n v="5"/>
    <n v="0"/>
    <n v="3"/>
    <n v="919500"/>
    <s v="UNIDAD"/>
    <s v="NO SOLICITADAS"/>
  </r>
  <r>
    <x v="8"/>
    <s v="02-02-01-003-005-01"/>
    <n v="10"/>
    <s v="Materiales y suministros - Pinturas y barnices y productos relacionados; colores para la pintura artística; tintas"/>
    <s v="Lexmark T650H11L T650- T652- T654- T656 High Yield Return Program Print Cartridge for Label ApplicationsT650 -  T652 -  T654 - T656"/>
    <n v="44103105"/>
    <s v="acuerdo marco"/>
    <n v="5"/>
    <n v="0"/>
    <n v="18"/>
    <n v="18164160"/>
    <s v="UNIDAD"/>
    <s v="NO SOLICITADAS"/>
  </r>
  <r>
    <x v="8"/>
    <s v="02-02-01-003-005-01"/>
    <n v="10"/>
    <s v="Materiales y suministros - Pinturas y barnices y productos relacionados; colores para la pintura artística; tintas"/>
    <s v="Lexmark T654X11L T654 -T656 Extra High Yield Return Program Print CartridgeT654-T656"/>
    <n v="44103105"/>
    <s v="acuerdo marco"/>
    <n v="5"/>
    <n v="0"/>
    <n v="10"/>
    <n v="9761000"/>
    <s v="UNIDAD"/>
    <s v="NO SOLICITADAS"/>
  </r>
  <r>
    <x v="8"/>
    <s v="02-02-01-003-005-01"/>
    <n v="10"/>
    <s v="Materiales y suministros - Pinturas y barnices y productos relacionados; colores para la pintura artística; tintas"/>
    <s v="Lexmark X463X11G X463-X464-X466 Extra High Yield Return Program Toner CartridgeX463-X464-X466"/>
    <n v="44103105"/>
    <s v="acuerdo marco"/>
    <n v="5"/>
    <n v="0"/>
    <n v="2"/>
    <n v="1517200"/>
    <s v="UNIDAD"/>
    <s v="NO SOLICITADAS"/>
  </r>
  <r>
    <x v="8"/>
    <s v="02-02-01-003-005-01"/>
    <n v="10"/>
    <s v="Materiales y suministros - Pinturas y barnices y productos relacionados; colores para la pintura artística; tintas"/>
    <s v="Lexmark X925H2CG X925 Cyan High Yield Toner Cartridge   X925"/>
    <n v="44103105"/>
    <s v="acuerdo marco"/>
    <n v="5"/>
    <n v="0"/>
    <n v="1"/>
    <n v="691544"/>
    <s v="UNIDAD"/>
    <s v="NO SOLICITADAS"/>
  </r>
  <r>
    <x v="8"/>
    <s v="02-02-01-003-005-01"/>
    <n v="10"/>
    <s v="Materiales y suministros - Pinturas y barnices y productos relacionados; colores para la pintura artística; tintas"/>
    <s v="Lexmark X925H2MG X925 Magenta High Yield Toner Cartridge   X925"/>
    <n v="44103105"/>
    <s v="acuerdo marco"/>
    <n v="5"/>
    <n v="0"/>
    <n v="1"/>
    <n v="691544"/>
    <s v="UNIDAD"/>
    <s v="NO SOLICITADAS"/>
  </r>
  <r>
    <x v="8"/>
    <s v="02-02-01-003-005-01"/>
    <n v="10"/>
    <s v="Materiales y suministros - Pinturas y barnices y productos relacionados; colores para la pintura artística; tintas"/>
    <s v="Lexmark X925H2YG X925 Yellow High Yield Toner Cartridge   X925"/>
    <n v="44103105"/>
    <s v="acuerdo marco"/>
    <n v="5"/>
    <n v="0"/>
    <n v="1"/>
    <n v="691544"/>
    <s v="UNIDAD"/>
    <s v="NO SOLICITADAS"/>
  </r>
  <r>
    <x v="8"/>
    <s v="02-02-01-003-005-01"/>
    <n v="10"/>
    <s v="Materiales y suministros - Pinturas y barnices y productos relacionados; colores para la pintura artística; tintas"/>
    <s v="Lexmark X950X2KG Lexmark X950- X952- X954 Black High Yield Toner CartridgeX950-X952-X954"/>
    <n v="44103105"/>
    <s v="acuerdo marco"/>
    <n v="5"/>
    <n v="0"/>
    <n v="1"/>
    <n v="320600"/>
    <s v="UNIDAD"/>
    <s v="NO SOLICITADAS"/>
  </r>
  <r>
    <x v="8"/>
    <s v="02-02-01-003-005-01"/>
    <n v="10"/>
    <s v="Materiales y suministros - Pinturas y barnices y productos relacionados; colores para la pintura artística; tintas"/>
    <s v="CARTUCHO DE TÓNER NEGRO, KYOCERA 1T02J10US0 (TK-352)"/>
    <n v="44103105"/>
    <s v="subasta"/>
    <n v="5"/>
    <n v="0"/>
    <n v="4"/>
    <n v="542720"/>
    <s v="UNIDAD"/>
    <s v="NO SOLICITADAS"/>
  </r>
  <r>
    <x v="8"/>
    <s v="02-02-01-003-005-01"/>
    <n v="10"/>
    <s v="Materiales y suministros - Pinturas y barnices y productos relacionados; colores para la pintura artística; tintas"/>
    <s v="CARTUCHO DE TÓNER NEGRO, KYOCERA 1T02K30US0 (TK-477)"/>
    <n v="44103105"/>
    <s v="subasta"/>
    <n v="5"/>
    <n v="0"/>
    <n v="6"/>
    <n v="1286628"/>
    <s v="UNIDAD"/>
    <s v="NO SOLICITADAS"/>
  </r>
  <r>
    <x v="8"/>
    <s v="02-02-01-003-005-01"/>
    <n v="10"/>
    <s v="Materiales y suministros - Pinturas y barnices y productos relacionados; colores para la pintura artística; tintas"/>
    <s v="Samsung MLT-D203U-XAX Black Toner for SL-M4020ND, SL-M4070 and 4072 Series"/>
    <n v="44103105"/>
    <s v="acuerdo marco"/>
    <n v="5"/>
    <n v="0"/>
    <n v="8"/>
    <n v="3217600"/>
    <s v="UNIDAD"/>
    <s v="NO SOLICITADAS"/>
  </r>
  <r>
    <x v="8"/>
    <s v="02-02-01-003-005-01"/>
    <n v="10"/>
    <s v="Materiales y suministros - Pinturas y barnices y productos relacionados; colores para la pintura artística; tintas"/>
    <s v="cartucho MLT-D309S/D309L"/>
    <n v="44103105"/>
    <s v="acuerdo marco"/>
    <n v="5"/>
    <n v="0"/>
    <n v="8"/>
    <n v="6265600"/>
    <s v="UNIDAD"/>
    <s v="NO SOLICITADAS"/>
  </r>
  <r>
    <x v="8"/>
    <s v="02-02-01-003-005-01"/>
    <n v="10"/>
    <s v="Materiales y suministros - Pinturas y barnices y productos relacionados; colores para la pintura artística; tintas"/>
    <s v="CARTUCHO DE TÓNER NEGRO, SAMSUNG 205S (MLT-D205S/XAX)"/>
    <n v="44103105"/>
    <s v="subasta"/>
    <n v="5"/>
    <n v="0"/>
    <n v="4"/>
    <n v="3522168"/>
    <s v="UNIDAD"/>
    <s v="NO SOLICITADAS"/>
  </r>
  <r>
    <x v="8"/>
    <s v="02-02-01-003-005-01"/>
    <n v="10"/>
    <s v="Materiales y suministros - Pinturas y barnices y productos relacionados; colores para la pintura artística; tintas"/>
    <s v="Samsung MLT-D203L-XAX Black Toner for SL-M3320ND, M3370FD"/>
    <n v="44103105"/>
    <s v="acuerdo marco"/>
    <n v="5"/>
    <n v="0"/>
    <n v="4"/>
    <n v="872000"/>
    <s v="UNIDAD"/>
    <s v="NO SOLICITADAS"/>
  </r>
  <r>
    <x v="8"/>
    <s v="02-02-01-003-005-01"/>
    <n v="10"/>
    <s v="Materiales y suministros - Pinturas y barnices y productos relacionados; colores para la pintura artística; tintas"/>
    <s v="Konica TN 414 TONER KONICA MINOLTA TN414 BIZHUB 363-423"/>
    <n v="44103105"/>
    <s v="acuerdo marco"/>
    <n v="5"/>
    <n v="0"/>
    <n v="3"/>
    <n v="498900"/>
    <s v="UNIDAD"/>
    <s v="NO SOLICITADAS"/>
  </r>
  <r>
    <x v="8"/>
    <s v="02-02-01-003-005-01"/>
    <n v="10"/>
    <s v="Materiales y suministros - Pinturas y barnices y productos relacionados; colores para la pintura artística; tintas"/>
    <s v="Konica TN 211 TONER KONICA MINOLTA TN-211 NEGRO BIZHUB 200.250 17.500 PÁGINAS"/>
    <n v="44103105"/>
    <s v="acuerdo marco"/>
    <n v="5"/>
    <n v="0"/>
    <n v="5"/>
    <n v="1032000"/>
    <s v="UNIDAD"/>
    <s v="NO SOLICITADAS"/>
  </r>
  <r>
    <x v="8"/>
    <s v="02-02-01-003-005-01"/>
    <n v="10"/>
    <s v="Materiales y suministros - Pinturas y barnices y productos relacionados; colores para la pintura artística; tintas"/>
    <s v="Sharp AL 1000 TONER Sharp AL100TD AL-1000-1010-1020-1041-1200-1220-1250-1521-1540-2040TD FOTOC"/>
    <n v="44103105"/>
    <s v="acuerdo marco"/>
    <n v="5"/>
    <n v="0"/>
    <n v="7"/>
    <n v="5413800"/>
    <s v="UNIDAD"/>
    <s v="NO SOLICITADAS"/>
  </r>
  <r>
    <x v="8"/>
    <s v="02-02-01-003-005-01"/>
    <n v="10"/>
    <s v="Materiales y suministros - Pinturas y barnices y productos relacionados; colores para la pintura artística; tintas"/>
    <s v="Epson T664120-AL BOTELLA Epson T664120 NEGRO L200-210-350-355-365-455-555-565-1300"/>
    <n v="44103105"/>
    <s v="acuerdo marco"/>
    <n v="5"/>
    <n v="0"/>
    <n v="5"/>
    <n v="119500"/>
    <s v="UNIDAD"/>
    <s v="NO SOLICITADAS"/>
  </r>
  <r>
    <x v="8"/>
    <s v="02-02-01-003-005-01"/>
    <n v="10"/>
    <s v="Materiales y suministros - Pinturas y barnices y productos relacionados; colores para la pintura artística; tintas"/>
    <s v="Epson T664220-AL BOTELLA Epson T664220 CYAN L200-210-350-355-365-455-555-565-1300"/>
    <n v="44103105"/>
    <s v="acuerdo marco"/>
    <n v="5"/>
    <n v="0"/>
    <n v="5"/>
    <n v="117500"/>
    <s v="UNIDAD"/>
    <s v="NO SOLICITADAS"/>
  </r>
  <r>
    <x v="8"/>
    <s v="02-02-01-003-005-01"/>
    <n v="10"/>
    <s v="Materiales y suministros - Pinturas y barnices y productos relacionados; colores para la pintura artística; tintas"/>
    <s v="Epson T664320-AL BOTELLA Epson T664320 MAGENTA L200-210-350-355-365-455-555-565-1300"/>
    <n v="44103105"/>
    <s v="acuerdo marco"/>
    <n v="5"/>
    <n v="0"/>
    <n v="5"/>
    <n v="117500"/>
    <s v="UNIDAD"/>
    <s v="NO SOLICITADAS"/>
  </r>
  <r>
    <x v="8"/>
    <s v="02-02-01-003-005-01"/>
    <n v="10"/>
    <s v="Materiales y suministros - Pinturas y barnices y productos relacionados; colores para la pintura artística; tintas"/>
    <s v="Epson T664420-AL BOTELLA Epson T664420 AMARILLO L200-210-350-355-365-455-555-565-1300"/>
    <n v="44103105"/>
    <s v="acuerdo marco"/>
    <n v="5"/>
    <n v="0"/>
    <n v="5"/>
    <n v="117500"/>
    <s v="UNIDAD"/>
    <s v="NO SOLICITADAS"/>
  </r>
  <r>
    <x v="8"/>
    <s v="02-02-01-003-005-01"/>
    <n v="10"/>
    <s v="Materiales y suministros - Pinturas y barnices y productos relacionados; colores para la pintura artística; tintas"/>
    <s v="CARTUCHO DE TÓNER NEGRO, CANON 128 (3500B001AA)"/>
    <n v="44103105"/>
    <s v="subasta"/>
    <n v="5"/>
    <n v="0"/>
    <n v="2"/>
    <n v="1589364"/>
    <s v="UNIDAD"/>
    <s v="NO SOLICITADAS"/>
  </r>
  <r>
    <x v="8"/>
    <s v="02-02-01-003-005-01"/>
    <n v="10"/>
    <s v="Materiales y suministros - Pinturas y barnices y productos relacionados; colores para la pintura artística; tintas"/>
    <s v="INSUMOS MAQUINA RISSO ROLLO MASTER TÓNER NEGRO, RISO MASTER Z-Type 37 (S-4363)"/>
    <n v="44103126"/>
    <s v="subasta"/>
    <n v="5"/>
    <n v="0"/>
    <n v="9"/>
    <n v="1526400"/>
    <s v="UNIDAD"/>
    <s v="NO SOLICITADAS"/>
  </r>
  <r>
    <x v="8"/>
    <s v="02-02-01-003-005-01"/>
    <n v="10"/>
    <s v="Materiales y suministros - Pinturas y barnices y productos relacionados; colores para la pintura artística; tintas"/>
    <s v="INSUMOS MAQUINA RISSO CARTUCHO COLOR NEGRO TÓNER NEGRO, RISO INK Z-Type (S-4254U)"/>
    <n v="44103126"/>
    <s v="subasta"/>
    <n v="5"/>
    <n v="0"/>
    <n v="18"/>
    <n v="1908000"/>
    <s v="UNIDAD"/>
    <s v="NO SOLICITADAS"/>
  </r>
  <r>
    <x v="8"/>
    <s v="02-02-01-003-005-01"/>
    <n v="10"/>
    <s v="Materiales y suministros - Pinturas y barnices y productos relacionados; colores para la pintura artística; tintas"/>
    <s v="INSUMOS MAQUINA RISSO CARTUCHO COLOR AZUL TÓNER CIAN, RISO INK Z-Type (S-4257U)"/>
    <n v="44103126"/>
    <s v="subasta"/>
    <n v="5"/>
    <n v="0"/>
    <n v="18"/>
    <n v="3701520"/>
    <s v="UNIDAD"/>
    <s v="NO SOLICITADAS"/>
  </r>
  <r>
    <x v="8"/>
    <s v="02-02-01-003-005-01"/>
    <n v="10"/>
    <s v="Materiales y suministros - Pinturas y barnices y productos relacionados; colores para la pintura artística; tintas"/>
    <s v="INSUMOS MAQUINA RISSO CARTUCHO COLOR ROJO TÓNER MAGENTA, RISO INK Z-Type (S-4275U)"/>
    <n v="44103126"/>
    <s v="subasta"/>
    <n v="5"/>
    <n v="0"/>
    <n v="18"/>
    <n v="3701520"/>
    <s v="UNIDAD"/>
    <s v="NO SOLICITADAS"/>
  </r>
  <r>
    <x v="8"/>
    <s v="02-02-01-003-002-08"/>
    <n v="10"/>
    <s v="Materiales y suministros - Tipos de imprenta, planchas o cilindros, preparados para las artes gráficas, piedras litográficas impresas u otros elementos de impresión"/>
    <s v="ROLLO DE CINTA EN CERA MARCA ZEBRA DE 110MM DE ANCHO POR 74 METROS DE LARGO REF. 6000 PARTE 06000GS11007"/>
    <n v="44103112"/>
    <s v="subasta"/>
    <n v="5"/>
    <n v="0"/>
    <n v="100"/>
    <n v="1785000"/>
    <s v="UNIDAD"/>
    <s v="NO SOLICITADAS"/>
  </r>
  <r>
    <x v="8"/>
    <s v="02-02-01-003-002-08"/>
    <n v="10"/>
    <s v="Materiales y suministros - Tipos de imprenta, planchas o cilindros, preparados para las artes gráficas, piedras litográficas impresas u otros elementos de impresión"/>
    <s v="ROLLO DE ETIQUETA ADHESIVA DE 60 MM DE ANCHO POR 30 MM DE ALTO, EN TRANSFERENCIA TERMINA SIN IMORESIÓN, A UNA CAVIDAD ROLLOS POR 1800 UNIDADES. REF. S0011T"/>
    <n v="44103112"/>
    <s v="subasta"/>
    <n v="5"/>
    <n v="0"/>
    <n v="100"/>
    <n v="1547000"/>
    <s v="UNIDAD"/>
    <s v="NO SOLICITADAS"/>
  </r>
  <r>
    <x v="8"/>
    <s v="02-02-01-003-002-08"/>
    <n v="10"/>
    <s v="Materiales y suministros - Tipos de imprenta, planchas o cilindros, preparados para las artes gráficas, piedras litográficas impresas u otros elementos de impresión"/>
    <s v="CINTA DE RESINA (IQRes) PARA IMPRESORA TERMICA DATAMAX E-CLASS MARK III, TAMAÑO: 25 a 110 mm (de 1,0 ” a 4.3”)/ PREST.: UNIDAD."/>
    <n v="44103112"/>
    <s v="subasta"/>
    <n v="5"/>
    <n v="0"/>
    <n v="6"/>
    <n v="200976"/>
    <s v="UNIDAD"/>
    <s v="NO SOLICITADAS"/>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EXTRAFINE (GL)"/>
    <n v="31211803"/>
    <s v="Selección abreviada subasta inversa (No disponible)"/>
    <n v="3"/>
    <n v="3"/>
    <n v="100"/>
    <n v="990000"/>
    <s v="GALON"/>
    <s v="NO SOLICITADAS"/>
  </r>
  <r>
    <x v="8"/>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THINNER EXTRAFINE (GL)"/>
    <n v="31211803"/>
    <s v="Selección abreviada subasta inversa (No disponible)"/>
    <n v="3"/>
    <n v="3"/>
    <n v="300"/>
    <n v="3870000"/>
    <s v="GALON"/>
    <s v="NO SOLICITADAS"/>
  </r>
  <r>
    <x v="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MULTIUSOS"/>
    <n v="31201601"/>
    <s v="Selección abreviada subasta inversa (No disponible)"/>
    <n v="3"/>
    <n v="3"/>
    <n v="50"/>
    <n v="1250000"/>
    <s v="GALON"/>
    <s v="NO SOLICITADAS"/>
  </r>
  <r>
    <x v="8"/>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VARSOL MULTIUSOS"/>
    <n v="31201601"/>
    <s v="Selección abreviada subasta inversa (No disponible)"/>
    <n v="3"/>
    <n v="3"/>
    <n v="100"/>
    <n v="2500000"/>
    <s v="GALON"/>
    <s v="NO SOLICITADAS"/>
  </r>
  <r>
    <x v="8"/>
    <s v="02-02-01-003-004-03"/>
    <n v="10"/>
    <s v="Materiales y suministros - Extractos tintóreos y curtientes; taninos y sus derivados; sustancias colorantes n. C. P."/>
    <s v="LACA CATALIZADA TRANSPARENTE MATE"/>
    <n v="31211703"/>
    <s v="Selección abreviada subasta inversa (No disponible)"/>
    <n v="3"/>
    <n v="3"/>
    <n v="40"/>
    <n v="1460000"/>
    <s v="GALON"/>
    <s v="NO SOLICITADAS"/>
  </r>
  <r>
    <x v="8"/>
    <s v="02-02-01-003-004-03"/>
    <n v="10"/>
    <s v="Materiales y suministros - Extractos tintóreos y curtientes; taninos y sus derivados; sustancias colorantes n. C. P."/>
    <s v="LACA CATALIZADA TRANSPARENTE BRILLANTE"/>
    <n v="31211703"/>
    <s v="Selección abreviada subasta inversa (No disponible)"/>
    <n v="3"/>
    <n v="3"/>
    <n v="30"/>
    <n v="1095000"/>
    <s v="GALON"/>
    <s v="NO SOLICITADAS"/>
  </r>
  <r>
    <x v="8"/>
    <s v="02-02-01-003-004-03"/>
    <n v="16"/>
    <s v="Materiales y suministros - Extractos tintóreos y curtientes; taninos y sus derivados; sustancias colorantes n. C. P."/>
    <s v="LACA NITRO CELULOSA REF. 7400"/>
    <n v="31211703"/>
    <s v="Selección abreviada subasta inversa (No disponible)"/>
    <n v="3"/>
    <n v="3"/>
    <n v="25"/>
    <n v="1312500"/>
    <s v="GALON"/>
    <s v="NO SOLICITADAS"/>
  </r>
  <r>
    <x v="8"/>
    <s v="02-02-01-003-004-03"/>
    <n v="16"/>
    <s v="Materiales y suministros - Extractos tintóreos y curtientes; taninos y sus derivados; sustancias colorantes n. C. P."/>
    <s v="LACA CATALIZADA SEMI MATE."/>
    <n v="31211703"/>
    <s v="Selección abreviada subasta inversa (No disponible)"/>
    <n v="3"/>
    <n v="3"/>
    <n v="30"/>
    <n v="1416000"/>
    <s v="GALON"/>
    <s v="NO SOLICITADAS"/>
  </r>
  <r>
    <x v="8"/>
    <s v="02-02-01-003-004-07"/>
    <n v="10"/>
    <s v="Materiales y suministros - Plásticos en formas primarias"/>
    <s v="SIKA FLEX  CONSTRUCCION TUBO 300 ML COLOR BLANCO"/>
    <n v="31211704"/>
    <s v="Selección abreviada subasta inversa (No disponible)"/>
    <n v="3"/>
    <n v="3"/>
    <n v="50"/>
    <n v="960000"/>
    <s v="UNIDAD"/>
    <s v="NO SOLICITADAS"/>
  </r>
  <r>
    <x v="8"/>
    <s v="02-02-01-003-004-07"/>
    <n v="10"/>
    <s v="Materiales y suministros - Plásticos en formas primarias"/>
    <s v="SILICONA  TRANSPARENTE ANTIHONGOS EN TUBO 300 ML"/>
    <n v="31201632"/>
    <s v="Selección abreviada subasta inversa (No disponible)"/>
    <n v="3"/>
    <n v="3"/>
    <n v="51"/>
    <n v="816000"/>
    <s v="UNIDAD"/>
    <s v="NO SOLICITADAS"/>
  </r>
  <r>
    <x v="8"/>
    <s v="02-02-01-003-004-07"/>
    <n v="10"/>
    <s v="Materiales y suministros - Plásticos en formas primarias"/>
    <s v="TEFLON INDUSTRIAL DE ½ PULGADA X 10 MTS LONGUITUD"/>
    <n v="31201514"/>
    <s v="Selección abreviada subasta inversa (No disponible)"/>
    <n v="3"/>
    <n v="3"/>
    <n v="50"/>
    <n v="157500"/>
    <s v="UNIDAD"/>
    <s v="NO SOLICITADAS"/>
  </r>
  <r>
    <x v="8"/>
    <s v="02-02-01-003-004-07"/>
    <n v="10"/>
    <s v="Materiales y suministros - Plásticos en formas primarias"/>
    <s v="SIKA FLEX  CONSTRUCCION TUBO 300 ML COLOR BLANCO"/>
    <n v="31201612"/>
    <s v="Selección abreviada subasta inversa (No disponible)"/>
    <n v="3"/>
    <n v="3"/>
    <n v="50"/>
    <n v="965000"/>
    <s v="UNIDAD"/>
    <s v="NO SOLICITADAS"/>
  </r>
  <r>
    <x v="8"/>
    <s v="02-02-01-003-004-07"/>
    <n v="10"/>
    <s v="Materiales y suministros - Plásticos en formas primarias"/>
    <s v="SILICONA  TRANSPARENTE ANTIHONGOS EN TUBO 300 ML"/>
    <n v="31201612"/>
    <s v="Selección abreviada subasta inversa (No disponible)"/>
    <n v="3"/>
    <n v="3"/>
    <n v="30"/>
    <n v="480000"/>
    <s v="UNIDAD"/>
    <s v="NO SOLICITADAS"/>
  </r>
  <r>
    <x v="8"/>
    <s v="02-02-01-003-004-07"/>
    <n v="10"/>
    <s v="Materiales y suministros - Plásticos en formas primarias"/>
    <s v="TEFLON INDUSTRIAL DE ½ PULGADA X 10 MTS LONGUITUD"/>
    <n v="31201514"/>
    <s v="Selección abreviada subasta inversa (No disponible)"/>
    <n v="3"/>
    <n v="3"/>
    <n v="50"/>
    <n v="157500"/>
    <s v="UNIDAD"/>
    <s v="NO SOLICITADAS"/>
  </r>
  <r>
    <x v="8"/>
    <s v="02-02-01-003-004-07"/>
    <n v="16"/>
    <s v="Materiales y suministros - Plásticos en formas primarias"/>
    <s v="TEFLON INDUSTRIAL DE ½ PULGADA X 10 MTS LONGUITUD"/>
    <n v="31201514"/>
    <s v="Selección abreviada subasta inversa (No disponible)"/>
    <n v="3"/>
    <n v="3"/>
    <n v="100"/>
    <n v="315000"/>
    <s v="UNIDAD"/>
    <s v="NO SOLICITADAS"/>
  </r>
  <r>
    <x v="8"/>
    <s v="02-02-01-003-004-07"/>
    <n v="16"/>
    <s v="Materiales y suministros - Plásticos en formas primarias"/>
    <s v="SIKA FLEX  CONSTRUCCION EN TUBO DE 300 ML. BLANCO"/>
    <n v="31211704"/>
    <s v="Selección abreviada subasta inversa (No disponible)"/>
    <n v="3"/>
    <n v="3"/>
    <n v="80"/>
    <n v="1544000"/>
    <s v="UNIDAD"/>
    <s v="NO SOLICITADAS"/>
  </r>
  <r>
    <x v="8"/>
    <s v="02-02-01-003-004-07"/>
    <n v="16"/>
    <s v="Materiales y suministros - Plásticos en formas primarias"/>
    <s v="SILICONA  TRANSPARENTE ANTIHONGOS - TUBO 300 ML"/>
    <n v="31201632"/>
    <s v="Selección abreviada subasta inversa (No disponible)"/>
    <n v="3"/>
    <n v="3"/>
    <n v="200"/>
    <n v="3200000"/>
    <s v="UNIDAD"/>
    <s v="NO SOLICITADAS"/>
  </r>
  <r>
    <x v="8"/>
    <s v="02-02-01-003-005-01"/>
    <n v="10"/>
    <s v="Materiales y suministros - Pinturas y barnices y productos relacionados; colores para la pintura artística; tintas"/>
    <s v="ESTUCO PLASTICO X GALON"/>
    <n v="31201605"/>
    <s v="Selección abreviada subasta inversa (No disponible)"/>
    <n v="3"/>
    <n v="3"/>
    <n v="30"/>
    <n v="384000"/>
    <s v="GALON"/>
    <s v="NO SOLICITADAS"/>
  </r>
  <r>
    <x v="8"/>
    <s v="02-02-01-003-005-01"/>
    <n v="10"/>
    <s v="Materiales y suministros - Pinturas y barnices y productos relacionados; colores para la pintura artística; tintas"/>
    <s v="PINTURA ARQUITECTONICA DECORATIVA (TIPO 1 RF 1501)"/>
    <n v="31211502"/>
    <s v="Selección abreviada subasta inversa (No disponible)"/>
    <n v="3"/>
    <n v="3"/>
    <n v="600"/>
    <n v="37500000"/>
    <s v="GALON"/>
    <s v="NO SOLICITADAS"/>
  </r>
  <r>
    <x v="8"/>
    <s v="02-02-01-003-005-01"/>
    <n v="10"/>
    <s v="Materiales y suministros - Pinturas y barnices y productos relacionados; colores para la pintura artística; tintas"/>
    <s v="PINTURA ARQUITECTONICA DECORATIVA (TIPO 2 RF 2501)"/>
    <n v="31211502"/>
    <s v="Selección abreviada subasta inversa (No disponible)"/>
    <n v="3"/>
    <n v="3"/>
    <n v="150"/>
    <n v="4882500"/>
    <s v="GALON"/>
    <s v="NO SOLICITADAS"/>
  </r>
  <r>
    <x v="8"/>
    <s v="02-02-01-003-005-01"/>
    <n v="10"/>
    <s v="Materiales y suministros - Pinturas y barnices y productos relacionados; colores para la pintura artística; tintas"/>
    <s v="SELLADOR CATALIZADO AL ACIDO"/>
    <n v="31201612"/>
    <s v="Selección abreviada subasta inversa (No disponible)"/>
    <n v="3"/>
    <n v="3"/>
    <n v="29"/>
    <n v="996150"/>
    <s v="GALON"/>
    <s v="NO SOLICITADAS"/>
  </r>
  <r>
    <x v="8"/>
    <s v="02-02-01-003-005-01"/>
    <n v="10"/>
    <s v="Materiales y suministros - Pinturas y barnices y productos relacionados; colores para la pintura artística; tintas"/>
    <s v="SELLADOR LIJABLE DE 45 SOLIDOS  REF. LM 745"/>
    <n v="31201612"/>
    <s v="Selección abreviada subasta inversa (No disponible)"/>
    <n v="3"/>
    <n v="3"/>
    <n v="29"/>
    <n v="996150"/>
    <s v="GALON"/>
    <s v="NO SOLICITADAS"/>
  </r>
  <r>
    <x v="8"/>
    <s v="02-02-01-003-005-01"/>
    <n v="10"/>
    <s v="Materiales y suministros - Pinturas y barnices y productos relacionados; colores para la pintura artística; tintas"/>
    <s v="TINTA PARA MADERA COLOR MIEL REF. 81-28 A 0418"/>
    <n v="31211501"/>
    <s v="Selección abreviada subasta inversa (No disponible)"/>
    <n v="3"/>
    <n v="3"/>
    <n v="20"/>
    <n v="1770000"/>
    <s v="GALON"/>
    <s v="NO SOLICITADAS"/>
  </r>
  <r>
    <x v="8"/>
    <s v="02-02-01-003-005-01"/>
    <n v="10"/>
    <s v="Materiales y suministros - Pinturas y barnices y productos relacionados; colores para la pintura artística; tintas"/>
    <s v="TINTA PARA MADERA COLOR WENGUE REF. 81-25 B 0553"/>
    <n v="31211501"/>
    <s v="Selección abreviada subasta inversa (No disponible)"/>
    <n v="3"/>
    <n v="3"/>
    <n v="20"/>
    <n v="1770000"/>
    <s v="GALON"/>
    <s v="NO SOLICITADAS"/>
  </r>
  <r>
    <x v="8"/>
    <s v="02-02-01-003-005-01"/>
    <n v="10"/>
    <s v="Materiales y suministros - Pinturas y barnices y productos relacionados; colores para la pintura artística; tintas"/>
    <s v="TINTA PARA MADERA COLOR CARAMELO REF: 81-29 A 0381"/>
    <n v="31211501"/>
    <s v="Selección abreviada subasta inversa (No disponible)"/>
    <n v="3"/>
    <n v="3"/>
    <n v="35"/>
    <n v="3097500"/>
    <s v="GALON"/>
    <s v="NO SOLICITADAS"/>
  </r>
  <r>
    <x v="8"/>
    <s v="02-02-01-003-005-01"/>
    <n v="10"/>
    <s v="Materiales y suministros - Pinturas y barnices y productos relacionados; colores para la pintura artística; tintas"/>
    <s v="PINTURA REF. 1401 VINILTEX - HUMEDADES"/>
    <n v="31211502"/>
    <s v="Selección abreviada subasta inversa (No disponible)"/>
    <n v="3"/>
    <n v="3"/>
    <n v="80"/>
    <n v="7996800"/>
    <s v="GALON"/>
    <s v="NO SOLICITADAS"/>
  </r>
  <r>
    <x v="8"/>
    <s v="02-02-01-003-005-01"/>
    <n v="10"/>
    <s v="Materiales y suministros - Pinturas y barnices y productos relacionados; colores para la pintura artística; tintas"/>
    <s v="SUPERMASTIK X GALON"/>
    <n v="31201605"/>
    <s v="Selección abreviada subasta inversa (No disponible)"/>
    <n v="3"/>
    <n v="3"/>
    <n v="20"/>
    <n v="409500"/>
    <s v="UNIDAD"/>
    <s v="NO SOLICITADAS"/>
  </r>
  <r>
    <x v="8"/>
    <s v="02-02-01-003-005-01"/>
    <n v="10"/>
    <s v="Materiales y suministros - Pinturas y barnices y productos relacionados; colores para la pintura artística; tintas"/>
    <s v="PINTURA ESMALTE GRIS X GALON PINTULUX"/>
    <n v="31211501"/>
    <s v="Selección abreviada subasta inversa (No disponible)"/>
    <n v="3"/>
    <n v="3"/>
    <n v="10"/>
    <n v="714000"/>
    <s v="GALON"/>
    <s v="NO SOLICITADAS"/>
  </r>
  <r>
    <x v="8"/>
    <s v="02-02-01-003-005-01"/>
    <n v="10"/>
    <s v="Materiales y suministros - Pinturas y barnices y productos relacionados; colores para la pintura artística; tintas"/>
    <s v="PINTURA ESMALTE NEGRO  BRILLANTE X GALON"/>
    <n v="31211501"/>
    <s v="Selección abreviada subasta inversa (No disponible)"/>
    <n v="3"/>
    <n v="3"/>
    <n v="10"/>
    <n v="515000"/>
    <s v="GALON"/>
    <s v="NO SOLICITADAS"/>
  </r>
  <r>
    <x v="8"/>
    <s v="02-02-01-003-005-01"/>
    <n v="10"/>
    <s v="Materiales y suministros - Pinturas y barnices y productos relacionados; colores para la pintura artística; tintas"/>
    <s v="PINTURA TRAFICO AZUL X GALON"/>
    <n v="31211508"/>
    <s v="Selección abreviada subasta inversa (No disponible)"/>
    <n v="3"/>
    <n v="3"/>
    <n v="10"/>
    <n v="945000"/>
    <s v="GALON"/>
    <s v="NO SOLICITADAS"/>
  </r>
  <r>
    <x v="8"/>
    <s v="02-02-01-003-005-01"/>
    <n v="10"/>
    <s v="Materiales y suministros - Pinturas y barnices y productos relacionados; colores para la pintura artística; tintas"/>
    <s v="PINTURA TRAFICO AMARILLA X GALON ACRILICA"/>
    <n v="31211508"/>
    <s v="Selección abreviada subasta inversa (No disponible)"/>
    <n v="3"/>
    <n v="3"/>
    <n v="10"/>
    <n v="945000"/>
    <s v="GALON"/>
    <s v="NO SOLICITADAS"/>
  </r>
  <r>
    <x v="8"/>
    <s v="02-02-01-003-005-01"/>
    <n v="10"/>
    <s v="Materiales y suministros - Pinturas y barnices y productos relacionados; colores para la pintura artística; tintas"/>
    <s v="PINTURA TRAFICO NEGRA "/>
    <n v="31211508"/>
    <s v="Selección abreviada subasta inversa (No disponible)"/>
    <n v="3"/>
    <n v="3"/>
    <n v="10"/>
    <n v="945000"/>
    <s v="GALON"/>
    <s v="NO SOLICITADAS"/>
  </r>
  <r>
    <x v="8"/>
    <s v="02-02-01-003-005-01"/>
    <n v="10"/>
    <s v="Materiales y suministros - Pinturas y barnices y productos relacionados; colores para la pintura artística; tintas"/>
    <s v="PINTURA EPOXICA BLANCA TIPO 1  POLIAMIDA X GALON"/>
    <n v="31211508"/>
    <s v="Selección abreviada subasta inversa (No disponible)"/>
    <n v="3"/>
    <n v="3"/>
    <n v="10"/>
    <n v="1207500"/>
    <s v="GALON"/>
    <s v="NO SOLICITADAS"/>
  </r>
  <r>
    <x v="8"/>
    <s v="02-02-01-003-005-01"/>
    <n v="16"/>
    <s v="Materiales y suministros - Pinturas y barnices y productos relacionados; colores para la pintura artística; tintas"/>
    <s v="SELLADOR CATALIZADO 40% ALTO"/>
    <n v="31201612"/>
    <s v="Selección abreviada subasta inversa (No disponible)"/>
    <n v="3"/>
    <n v="3"/>
    <n v="50"/>
    <n v="2520000"/>
    <s v="GALON"/>
    <s v="NO SOLICITADAS"/>
  </r>
  <r>
    <x v="8"/>
    <s v="02-02-01-003-005-01"/>
    <n v="16"/>
    <s v="Materiales y suministros - Pinturas y barnices y productos relacionados; colores para la pintura artística; tintas"/>
    <s v="SELLADOR NITRO DE 45. SOLIDOS"/>
    <n v="31201612"/>
    <s v="Selección abreviada subasta inversa (No disponible)"/>
    <n v="3"/>
    <n v="3"/>
    <n v="20"/>
    <n v="1664000"/>
    <s v="GALON"/>
    <s v="NO SOLICITADAS"/>
  </r>
  <r>
    <x v="8"/>
    <s v="02-02-01-003-005-01"/>
    <n v="16"/>
    <s v="Materiales y suministros - Pinturas y barnices y productos relacionados; colores para la pintura artística; tintas"/>
    <s v="ESMALTE  COLOR BLANCO REF P11 DOMESTICO SUPERIOR"/>
    <n v="31211501"/>
    <s v="Selección abreviada subasta inversa (No disponible)"/>
    <n v="3"/>
    <n v="3"/>
    <n v="120"/>
    <n v="5148000"/>
    <s v="GALON"/>
    <s v="NO SOLICITADAS"/>
  </r>
  <r>
    <x v="8"/>
    <s v="02-02-01-003-005-01"/>
    <n v="16"/>
    <s v="Materiales y suministros - Pinturas y barnices y productos relacionados; colores para la pintura artística; tintas"/>
    <s v="INTERVINILO BLANCO TIPO II REF. 2501"/>
    <n v="31211502"/>
    <s v="Selección abreviada subasta inversa (No disponible)"/>
    <n v="3"/>
    <n v="3"/>
    <n v="200"/>
    <n v="6510000"/>
    <s v="GALON"/>
    <s v="NO SOLICITADAS"/>
  </r>
  <r>
    <x v="8"/>
    <s v="02-02-01-003-005-01"/>
    <n v="16"/>
    <s v="Materiales y suministros - Pinturas y barnices y productos relacionados; colores para la pintura artística; tintas"/>
    <s v="ESTUCO PLASTICO X GALON"/>
    <n v="31201605"/>
    <s v="Selección abreviada subasta inversa (No disponible)"/>
    <n v="3"/>
    <n v="3"/>
    <n v="80"/>
    <n v="1024000"/>
    <s v="GALON"/>
    <s v="NO SOLICITADAS"/>
  </r>
  <r>
    <x v="8"/>
    <s v="02-02-01-003-005-01"/>
    <n v="16"/>
    <s v="Materiales y suministros - Pinturas y barnices y productos relacionados; colores para la pintura artística; tintas"/>
    <s v="ESTUCO PLASTICO X CUARTOS"/>
    <n v="31201605"/>
    <s v="Selección abreviada subasta inversa (No disponible)"/>
    <n v="3"/>
    <n v="3"/>
    <n v="100"/>
    <n v="440000"/>
    <s v="UNIDAD"/>
    <s v="NO SOLICITADAS"/>
  </r>
  <r>
    <x v="8"/>
    <s v="02-02-01-003-005-01"/>
    <n v="16"/>
    <s v="Materiales y suministros - Pinturas y barnices y productos relacionados; colores para la pintura artística; tintas"/>
    <s v="VINILTEX BLANCO REF. 1501"/>
    <n v="31211502"/>
    <s v="Selección abreviada subasta inversa (No disponible)"/>
    <n v="3"/>
    <n v="3"/>
    <n v="700"/>
    <n v="43732500"/>
    <s v="GALON"/>
    <s v="NO SOLICITADAS"/>
  </r>
  <r>
    <x v="8"/>
    <s v="02-02-01-003-005-01"/>
    <n v="16"/>
    <s v="Materiales y suministros - Pinturas y barnices y productos relacionados; colores para la pintura artística; tintas"/>
    <s v="PINTURA ESMALTE NEGRO BRILLANTE"/>
    <n v="31211508"/>
    <s v="Selección abreviada subasta inversa (No disponible)"/>
    <n v="3"/>
    <n v="3"/>
    <n v="10"/>
    <n v="515000"/>
    <s v="GALON"/>
    <s v="NO SOLICITADAS"/>
  </r>
  <r>
    <x v="8"/>
    <s v="02-02-01-003-005-03"/>
    <n v="16"/>
    <s v="Materiales y suministros - Jabón, preparados para limpieza, perfumes y preparados de tocador"/>
    <s v="AMBIENTADOR"/>
    <n v="47131805"/>
    <s v="Selección abreviada subasta inversa (No disponible)"/>
    <n v="3"/>
    <n v="3"/>
    <n v="40"/>
    <n v="672000"/>
    <s v="GALON"/>
    <s v="NO SOLICITADAS"/>
  </r>
  <r>
    <x v="8"/>
    <s v="02-02-01-003-005-03"/>
    <n v="16"/>
    <s v="Materiales y suministros - Jabón, preparados para limpieza, perfumes y preparados de tocador"/>
    <s v="BLANQUEADOR"/>
    <n v="47131807"/>
    <s v="Selección abreviada subasta inversa (No disponible)"/>
    <n v="3"/>
    <n v="3"/>
    <n v="180"/>
    <n v="1638000"/>
    <s v="GALON"/>
    <s v="NO SOLICITADAS"/>
  </r>
  <r>
    <x v="8"/>
    <s v="02-02-01-003-005-03"/>
    <n v="16"/>
    <s v="Materiales y suministros - Jabón, preparados para limpieza, perfumes y preparados de tocador"/>
    <s v="CREOLINA"/>
    <n v="47131803"/>
    <s v="Selección abreviada subasta inversa (No disponible)"/>
    <n v="3"/>
    <n v="3"/>
    <n v="40"/>
    <n v="600000"/>
    <s v="GALON"/>
    <s v="NO SOLICITADAS"/>
  </r>
  <r>
    <x v="8"/>
    <s v="02-02-01-003-005-03"/>
    <n v="16"/>
    <s v="Materiales y suministros - Jabón, preparados para limpieza, perfumes y preparados de tocador"/>
    <s v="DESENGRASANTE LIQUIDO"/>
    <n v="47131821"/>
    <s v="Selección abreviada subasta inversa (No disponible)"/>
    <n v="3"/>
    <n v="3"/>
    <n v="150"/>
    <n v="3750000"/>
    <s v="GALON"/>
    <s v="NO SOLICITADAS"/>
  </r>
  <r>
    <x v="8"/>
    <s v="02-02-01-003-005-03"/>
    <n v="16"/>
    <s v="Materiales y suministros - Jabón, preparados para limpieza, perfumes y preparados de tocador"/>
    <s v="DETERGENTE EN POLVO"/>
    <n v="47131803"/>
    <s v="Selección abreviada subasta inversa (No disponible)"/>
    <n v="3"/>
    <n v="3"/>
    <n v="500"/>
    <n v="2225000"/>
    <s v="UNIDAD"/>
    <s v="NO SOLICITADAS"/>
  </r>
  <r>
    <x v="8"/>
    <s v="02-02-01-003-005-03"/>
    <n v="16"/>
    <s v="Materiales y suministros - Jabón, preparados para limpieza, perfumes y preparados de tocador"/>
    <s v="DETERGENTE LIMPIADOR MULTIUSOS"/>
    <n v="47131803"/>
    <s v="Selección abreviada subasta inversa (No disponible)"/>
    <n v="3"/>
    <n v="3"/>
    <n v="50"/>
    <n v="1000000"/>
    <s v="GALON"/>
    <s v="NO SOLICITADAS"/>
  </r>
  <r>
    <x v="8"/>
    <s v="02-02-01-003-005-03"/>
    <n v="16"/>
    <s v="Materiales y suministros - Jabón, preparados para limpieza, perfumes y preparados de tocador"/>
    <s v="LIMPIADOR DESINFECTANTE"/>
    <n v="47131801"/>
    <s v="Selección abreviada subasta inversa (No disponible)"/>
    <n v="3"/>
    <n v="3"/>
    <n v="100"/>
    <n v="1500000"/>
    <s v="GALON"/>
    <s v="NO SOLICITADAS"/>
  </r>
  <r>
    <x v="8"/>
    <s v="02-02-01-003-005-03"/>
    <n v="16"/>
    <s v="Materiales y suministros - Jabón, preparados para limpieza, perfumes y preparados de tocador"/>
    <s v="LIMPIADOR MULTIUSOS AJAX  X500 ABRASIVO"/>
    <n v="47131801"/>
    <s v="Selección abreviada subasta inversa (No disponible)"/>
    <n v="3"/>
    <n v="3"/>
    <n v="140"/>
    <n v="600600"/>
    <s v="GALON"/>
    <s v="NO SOLICITADAS"/>
  </r>
  <r>
    <x v="8"/>
    <s v="02-02-01-003-005-03"/>
    <n v="16"/>
    <s v="Materiales y suministros - Jabón, preparados para limpieza, perfumes y preparados de tocador"/>
    <s v="SELLADOR PARA PISOS"/>
    <n v="31201601"/>
    <s v="Selección abreviada subasta inversa (No disponible)"/>
    <n v="3"/>
    <n v="3"/>
    <n v="150"/>
    <n v="8250000"/>
    <s v="GALON"/>
    <s v="NO SOLICITADAS"/>
  </r>
  <r>
    <x v="8"/>
    <s v="02-02-01-003-005-03"/>
    <n v="16"/>
    <s v="Materiales y suministros - Jabón, preparados para limpieza, perfumes y preparados de tocador"/>
    <s v="SPRAY FULL FRESH AMBIENTADOR"/>
    <n v="47131706"/>
    <s v="Selección abreviada subasta inversa (No disponible)"/>
    <n v="3"/>
    <n v="3"/>
    <n v="50"/>
    <n v="500000"/>
    <s v="UNIDAD"/>
    <s v="NO SOLICITADAS"/>
  </r>
  <r>
    <x v="8"/>
    <s v="02-02-01-003-005-03"/>
    <n v="10"/>
    <s v="Materiales y suministros - Jabón, preparados para limpieza, perfumes y preparados de tocador"/>
    <s v="CERA EN CREMA PARA VEHICULOS "/>
    <n v="47132100"/>
    <s v="Mínima cuantía"/>
    <n v="3"/>
    <n v="3"/>
    <n v="180"/>
    <n v="4500000"/>
    <s v="UNIDAD"/>
    <s v="NO SOLICITADAS"/>
  </r>
  <r>
    <x v="8"/>
    <s v="02-02-01-003-005-03"/>
    <n v="10"/>
    <s v="Materiales y suministros - Jabón, preparados para limpieza, perfumes y preparados de tocador"/>
    <s v="CREMA DESMANCHADORA (RUBI PARA VEHICULOS)"/>
    <n v="47132100"/>
    <s v="Mínima cuantía"/>
    <n v="3"/>
    <n v="3"/>
    <n v="20"/>
    <n v="2800000"/>
    <s v="UNIDAD"/>
    <s v="NO SOLICITADAS"/>
  </r>
  <r>
    <x v="8"/>
    <s v="02-02-01-003-005-03"/>
    <n v="10"/>
    <s v="Materiales y suministros - Jabón, preparados para limpieza, perfumes y preparados de tocador"/>
    <s v="LLANTIL"/>
    <n v="47132100"/>
    <s v="Mínima cuantía"/>
    <n v="3"/>
    <n v="3"/>
    <n v="180"/>
    <n v="2700000"/>
    <s v="UNIDAD"/>
    <s v="NO SOLICITADAS"/>
  </r>
  <r>
    <x v="8"/>
    <s v="02-02-01-003-005-03"/>
    <n v="10"/>
    <s v="Materiales y suministros - Jabón, preparados para limpieza, perfumes y preparados de tocador"/>
    <s v="AMBIENTADOR PARA VEHICULOS"/>
    <n v="47132100"/>
    <s v="Mínima cuantía"/>
    <n v="3"/>
    <n v="3"/>
    <n v="180"/>
    <n v="2700000"/>
    <s v="UNIDAD"/>
    <s v="NO SOLICITADAS"/>
  </r>
  <r>
    <x v="8"/>
    <s v="02-02-01-003-005-03"/>
    <n v="10"/>
    <s v="Materiales y suministros - Jabón, preparados para limpieza, perfumes y preparados de tocador"/>
    <s v="SHAMPOO PARA VEHICULOS"/>
    <n v="47132100"/>
    <s v="Mínima cuantía"/>
    <n v="3"/>
    <n v="3"/>
    <n v="180"/>
    <n v="3600000"/>
    <s v="UNIDAD"/>
    <s v="NO SOLICITADAS"/>
  </r>
  <r>
    <x v="8"/>
    <s v="02-02-01-003-005-04"/>
    <n v="10"/>
    <s v="Materiales y suministros - Productos químicos n. C. P."/>
    <s v="PEGANTE PARA MADERA AGLOMERADO CARPINCOL REF MR 60"/>
    <n v="31201610"/>
    <s v="Selección abreviada subasta inversa (No disponible)"/>
    <n v="3"/>
    <n v="3"/>
    <n v="30"/>
    <n v="612000"/>
    <s v="GALON"/>
    <s v="NO SOLICITADAS"/>
  </r>
  <r>
    <x v="8"/>
    <s v="02-02-01-003-005-04"/>
    <n v="10"/>
    <s v="Materiales y suministros - Productos químicos n. C. P."/>
    <s v="PEGANTE – CEMENTO DE CAUCHO REF. PL-285"/>
    <n v="31201610"/>
    <s v="Selección abreviada subasta inversa (No disponible)"/>
    <n v="3"/>
    <n v="3"/>
    <n v="50"/>
    <n v="840000"/>
    <s v="GALON"/>
    <s v="NO SOLICITADAS"/>
  </r>
  <r>
    <x v="8"/>
    <s v="02-02-01-003-005-04"/>
    <n v="16"/>
    <s v="Materiales y suministros - Productos químicos n. C. P."/>
    <s v="SOLDADURA PVC PAVCO PEQUEÑO 1/32 AGUA FRIA NTC576"/>
    <n v="31201617"/>
    <s v="Selección abreviada subasta inversa (No disponible)"/>
    <n v="3"/>
    <n v="3"/>
    <n v="120"/>
    <n v="726000"/>
    <s v="UNIDAD"/>
    <s v="NO SOLICITADAS"/>
  </r>
  <r>
    <x v="8"/>
    <s v="02-02-01-003-005-04"/>
    <n v="16"/>
    <s v="Materiales y suministros - Productos químicos n. C. P."/>
    <s v="SOLDADURA CPVC PAVCO PEQUEÑO 1/32 AGUA CAL NTC4455"/>
    <n v="31201617"/>
    <s v="Selección abreviada subasta inversa (No disponible)"/>
    <n v="3"/>
    <n v="3"/>
    <n v="120"/>
    <n v="894000"/>
    <s v="UNIDAD"/>
    <s v="NO SOLICITADAS"/>
  </r>
  <r>
    <x v="8"/>
    <s v="02-02-01-003-005-04"/>
    <n v="16"/>
    <s v="Materiales y suministros - Productos químicos n. C. P."/>
    <s v="PEGANTE PARA MADERA AGLOMERADO CARPINCOL REF MR 60"/>
    <n v="31201610"/>
    <s v="Selección abreviada subasta inversa (No disponible)"/>
    <n v="3"/>
    <n v="3"/>
    <n v="20"/>
    <n v="707000"/>
    <s v="GALON"/>
    <s v="NO SOLICITADAS"/>
  </r>
  <r>
    <x v="8"/>
    <s v="02-02-01-003-005-04"/>
    <n v="16"/>
    <s v="Materiales y suministros - Productos químicos n. C. P."/>
    <s v="PEGANTE CEMENTO DE CAUCHO  REF. PL-285"/>
    <n v="31201610"/>
    <s v="Selección abreviada subasta inversa (No disponible)"/>
    <n v="3"/>
    <n v="3"/>
    <n v="50"/>
    <n v="2815000"/>
    <s v="GALON"/>
    <s v="NO SOLICITADAS"/>
  </r>
  <r>
    <x v="8"/>
    <s v="02-02-01-003-005-04"/>
    <n v="16"/>
    <s v="Materiales y suministros - Productos químicos n. C. P."/>
    <s v="PEGACOR X BULTO DE 20 KILOS"/>
    <n v="31201605"/>
    <s v="Selección abreviada subasta inversa (No disponible)"/>
    <n v="3"/>
    <n v="3"/>
    <n v="15"/>
    <n v="433500"/>
    <s v="UNIDAD"/>
    <s v="NO SOLICITADAS"/>
  </r>
  <r>
    <x v="8"/>
    <s v="02-02-01-003-005-04"/>
    <n v="16"/>
    <s v="Materiales y suministros - Productos químicos n. C. P."/>
    <s v="REMOVEDOR CERA"/>
    <n v="41104210"/>
    <s v="Selección abreviada subasta inversa (No disponible)"/>
    <n v="3"/>
    <n v="3"/>
    <n v="100"/>
    <n v="2500000"/>
    <s v="GALON"/>
    <s v="NO SOLICITADAS"/>
  </r>
  <r>
    <x v="8"/>
    <s v="02-02-01-003-005-04"/>
    <n v="10"/>
    <s v="Materiales y suministros - Productos químicos n. C. P."/>
    <s v="SILICONA LIQUIDA PARA INTERIORES DE VEHICULOS"/>
    <n v="47132100"/>
    <s v="Mínima cuantía"/>
    <n v="3"/>
    <n v="3"/>
    <n v="180"/>
    <n v="2700000"/>
    <s v="UNIDAD"/>
    <s v="NO SOLICITADAS"/>
  </r>
  <r>
    <x v="8"/>
    <s v="02-02-01-002-007"/>
    <n v="10"/>
    <s v="Materiales y suministros - Artículos textiles (excepto prendas de vestir)"/>
    <s v="BAYETILLA"/>
    <n v="47132100"/>
    <s v="Mínima cuantía"/>
    <n v="3"/>
    <n v="3"/>
    <n v="180"/>
    <n v="720000"/>
    <s v="UNIDAD"/>
    <s v="NO SOLICITADAS"/>
  </r>
  <r>
    <x v="8"/>
    <s v="02-02-01-003-006-02"/>
    <n v="16"/>
    <s v="Materiales y suministros - Otros productos de caucho"/>
    <s v="GUANTES DE CAUCHO"/>
    <n v="52121605"/>
    <s v="Selección abreviada subasta inversa (No disponible)"/>
    <n v="3"/>
    <n v="3"/>
    <n v="300"/>
    <n v="1650000"/>
    <s v="UNIDAD"/>
    <s v="NO SOLICITADAS"/>
  </r>
  <r>
    <x v="8"/>
    <s v="02-02-01-003-006-03"/>
    <n v="10"/>
    <s v="Materiales y suministros - Semimanufacturas de plástico"/>
    <s v="CODO DE 1/2 PVC "/>
    <n v="40172808"/>
    <s v="Selección abreviada subasta inversa (No disponible)"/>
    <n v="3"/>
    <n v="3"/>
    <n v="300"/>
    <n v="749700"/>
    <s v="UNIDAD"/>
    <s v="NO SOLICITADAS"/>
  </r>
  <r>
    <x v="8"/>
    <s v="02-02-01-003-006-03"/>
    <n v="10"/>
    <s v="Materiales y suministros - Semimanufacturas de plástico"/>
    <s v="TUBO DE 1/2  PVC"/>
    <n v="40171517"/>
    <s v="Selección abreviada subasta inversa (No disponible)"/>
    <n v="3"/>
    <n v="3"/>
    <n v="50"/>
    <n v="1565000"/>
    <s v="UNIDAD"/>
    <s v="NO SOLICITADAS"/>
  </r>
  <r>
    <x v="8"/>
    <s v="02-02-01-003-006-03"/>
    <n v="16"/>
    <s v="Materiales y suministros - Semimanufacturas de plástico"/>
    <s v="MANGUERA  FLEXIBLE PARA COMPRESOR DE 1/4 DE DIAMETRO"/>
    <n v="40142002"/>
    <s v="Selección abreviada subasta inversa (No disponible)"/>
    <n v="3"/>
    <n v="3"/>
    <n v="100"/>
    <n v="567000"/>
    <s v="METRO"/>
    <s v="NO SOLICITADAS"/>
  </r>
  <r>
    <x v="8"/>
    <s v="02-02-01-003-006-03"/>
    <n v="16"/>
    <s v="Materiales y suministros - Semimanufacturas de plástico"/>
    <s v="CODO ALTA PRESION 2¨ PULGADAS PVC 90 °"/>
    <n v="40172808"/>
    <s v="Selección abreviada subasta inversa (No disponible)"/>
    <n v="3"/>
    <n v="3"/>
    <n v="5"/>
    <n v="32000"/>
    <s v="UNIDAD"/>
    <s v="NO SOLICITADAS"/>
  </r>
  <r>
    <x v="8"/>
    <s v="02-02-01-003-006-03"/>
    <n v="16"/>
    <s v="Materiales y suministros - Semimanufacturas de plástico"/>
    <s v="CODO DE 3/4 PVC"/>
    <n v="40172808"/>
    <s v="Selección abreviada subasta inversa (No disponible)"/>
    <n v="3"/>
    <n v="3"/>
    <n v="200"/>
    <n v="210000"/>
    <s v="UNIDAD"/>
    <s v="NO SOLICITADAS"/>
  </r>
  <r>
    <x v="8"/>
    <s v="02-02-01-003-006-03"/>
    <n v="16"/>
    <s v="Materiales y suministros - Semimanufacturas de plástico"/>
    <s v="CODO DE 1/2 PVC"/>
    <n v="40172808"/>
    <s v="Selección abreviada subasta inversa (No disponible)"/>
    <n v="3"/>
    <n v="3"/>
    <n v="200"/>
    <n v="210000"/>
    <s v="UNIDAD"/>
    <s v="NO SOLICITADAS"/>
  </r>
  <r>
    <x v="8"/>
    <s v="02-02-01-003-006-03"/>
    <n v="16"/>
    <s v="Materiales y suministros - Semimanufacturas de plástico"/>
    <s v="CODO DE 1&quot; PVC"/>
    <n v="40172808"/>
    <s v="Selección abreviada subasta inversa (No disponible)"/>
    <n v="3"/>
    <n v="3"/>
    <n v="20"/>
    <n v="63000"/>
    <s v="UNIDAD"/>
    <s v="NO SOLICITADAS"/>
  </r>
  <r>
    <x v="8"/>
    <s v="02-02-01-003-006-03"/>
    <n v="16"/>
    <s v="Materiales y suministros - Semimanufacturas de plástico"/>
    <s v="TEE DE 3/4 PVC"/>
    <n v="40174900"/>
    <s v="Selección abreviada subasta inversa (No disponible)"/>
    <n v="3"/>
    <n v="3"/>
    <n v="200"/>
    <n v="462000"/>
    <s v="UNIDAD"/>
    <s v="NO SOLICITADAS"/>
  </r>
  <r>
    <x v="8"/>
    <s v="02-02-01-003-006-03"/>
    <n v="16"/>
    <s v="Materiales y suministros - Semimanufacturas de plástico"/>
    <s v="TEE DE 1/2 PVC"/>
    <n v="40174900"/>
    <s v="Selección abreviada subasta inversa (No disponible)"/>
    <n v="3"/>
    <n v="3"/>
    <n v="200"/>
    <n v="420000"/>
    <s v="UNIDAD"/>
    <s v="NO SOLICITADAS"/>
  </r>
  <r>
    <x v="8"/>
    <s v="02-02-01-003-006-03"/>
    <n v="16"/>
    <s v="Materiales y suministros - Semimanufacturas de plástico"/>
    <s v="TEE DE 1&quot; PVC"/>
    <n v="40174900"/>
    <s v="Selección abreviada subasta inversa (No disponible)"/>
    <n v="3"/>
    <n v="3"/>
    <n v="20"/>
    <n v="84000"/>
    <s v="UNIDAD"/>
    <s v="NO SOLICITADAS"/>
  </r>
  <r>
    <x v="8"/>
    <s v="02-02-01-003-006-03"/>
    <n v="16"/>
    <s v="Materiales y suministros - Semimanufacturas de plástico"/>
    <s v="UNION DE 3/4&quot; PVC"/>
    <n v="40174900"/>
    <s v="Selección abreviada subasta inversa (No disponible)"/>
    <n v="3"/>
    <n v="3"/>
    <n v="200"/>
    <n v="525000"/>
    <s v="UNIDAD"/>
    <s v="NO SOLICITADAS"/>
  </r>
  <r>
    <x v="8"/>
    <s v="02-02-01-003-006-03"/>
    <n v="16"/>
    <s v="Materiales y suministros - Semimanufacturas de plástico"/>
    <s v="UNION DE 1/2&quot; PVC"/>
    <n v="40174900"/>
    <s v="Selección abreviada subasta inversa (No disponible)"/>
    <n v="3"/>
    <n v="3"/>
    <n v="200"/>
    <n v="378000"/>
    <s v="UNIDAD"/>
    <s v="NO SOLICITADAS"/>
  </r>
  <r>
    <x v="8"/>
    <s v="02-02-01-003-006-03"/>
    <n v="16"/>
    <s v="Materiales y suministros - Semimanufacturas de plástico"/>
    <s v="UNION DE 1&quot; PVC"/>
    <n v="40174900"/>
    <s v="Selección abreviada subasta inversa (No disponible)"/>
    <n v="3"/>
    <n v="3"/>
    <n v="20"/>
    <n v="73500"/>
    <s v="UNIDAD"/>
    <s v="NO SOLICITADAS"/>
  </r>
  <r>
    <x v="8"/>
    <s v="02-02-01-003-006-03"/>
    <n v="16"/>
    <s v="Materiales y suministros - Semimanufacturas de plástico"/>
    <s v="BUJE DE 3/4 X1/2&quot; PVC"/>
    <n v="40174900"/>
    <s v="Selección abreviada subasta inversa (No disponible)"/>
    <n v="3"/>
    <n v="3"/>
    <n v="200"/>
    <n v="378000"/>
    <s v="UNIDAD"/>
    <s v="NO SOLICITADAS"/>
  </r>
  <r>
    <x v="8"/>
    <s v="02-02-01-003-006-03"/>
    <n v="16"/>
    <s v="Materiales y suministros - Semimanufacturas de plástico"/>
    <s v="SEMICODO PVC 1"/>
    <n v="40172808"/>
    <s v="Selección abreviada subasta inversa (No disponible)"/>
    <n v="3"/>
    <n v="3"/>
    <n v="5"/>
    <n v="10000"/>
    <s v="UNIDAD"/>
    <s v="NO SOLICITADAS"/>
  </r>
  <r>
    <x v="8"/>
    <s v="02-02-01-003-006-03"/>
    <n v="16"/>
    <s v="Materiales y suministros - Semimanufacturas de plástico"/>
    <s v="TEE SANITARIA DE 3¨"/>
    <n v="40174900"/>
    <s v="Selección abreviada subasta inversa (No disponible)"/>
    <n v="3"/>
    <n v="3"/>
    <n v="10"/>
    <n v="43000"/>
    <s v="UNIDAD"/>
    <s v="NO SOLICITADAS"/>
  </r>
  <r>
    <x v="8"/>
    <s v="02-02-01-003-006-03"/>
    <n v="16"/>
    <s v="Materiales y suministros - Semimanufacturas de plástico"/>
    <s v="TUBO DE 1/2¨  PVC X 6 MTS A PRESION"/>
    <n v="40171517"/>
    <s v="Selección abreviada subasta inversa (No disponible)"/>
    <n v="3"/>
    <n v="3"/>
    <n v="30"/>
    <n v="964500"/>
    <s v="UNIDAD"/>
    <s v="NO SOLICITADAS"/>
  </r>
  <r>
    <x v="8"/>
    <s v="02-02-01-003-006-03"/>
    <n v="16"/>
    <s v="Materiales y suministros - Semimanufacturas de plástico"/>
    <s v="TUBO DE 3/4¨  PVC X 6 MTS A PRESION"/>
    <n v="40171517"/>
    <s v="Selección abreviada subasta inversa (No disponible)"/>
    <n v="3"/>
    <n v="3"/>
    <n v="20"/>
    <n v="880000"/>
    <s v="UNIDAD"/>
    <s v="NO SOLICITADAS"/>
  </r>
  <r>
    <x v="8"/>
    <s v="02-02-01-003-006-03"/>
    <n v="16"/>
    <s v="Materiales y suministros - Semimanufacturas de plástico"/>
    <s v="UNION  SANITARIA DE 4&quot; PVC"/>
    <n v="40174900"/>
    <s v="Selección abreviada subasta inversa (No disponible)"/>
    <n v="3"/>
    <n v="3"/>
    <n v="5"/>
    <n v="21000"/>
    <s v="UNIDAD"/>
    <s v="NO SOLICITADAS"/>
  </r>
  <r>
    <x v="8"/>
    <s v="02-02-01-003-006-03"/>
    <n v="16"/>
    <s v="Materiales y suministros - Semimanufacturas de plástico"/>
    <s v="UNIDAD MONOCONTROL METALICO  PARA LAVAMANOS"/>
    <n v="30181808"/>
    <s v="Selección abreviada subasta inversa (No disponible)"/>
    <n v="3"/>
    <n v="3"/>
    <n v="60"/>
    <n v="10395000"/>
    <s v="UNIDAD"/>
    <s v="NO SOLICITADAS"/>
  </r>
  <r>
    <x v="8"/>
    <s v="02-02-01-003-006-03"/>
    <n v="16"/>
    <s v="Materiales y suministros - Semimanufacturas de plástico"/>
    <s v="UNIDAD MONOCONTROL METALICO  PARA LAVAPLATOS"/>
    <n v="30181808"/>
    <s v="Selección abreviada subasta inversa (No disponible)"/>
    <n v="3"/>
    <n v="3"/>
    <n v="60"/>
    <n v="10395000"/>
    <s v="UNIDAD"/>
    <s v="NO SOLICITADAS"/>
  </r>
  <r>
    <x v="8"/>
    <s v="02-02-01-003-006-03"/>
    <n v="16"/>
    <s v="Materiales y suministros - Semimanufacturas de plástico"/>
    <s v="VALVULA  FLOTADOR 1/2¨ PULGADA – COMPLETA - BRONCE"/>
    <n v="40141640"/>
    <s v="Selección abreviada subasta inversa (No disponible)"/>
    <n v="3"/>
    <n v="3"/>
    <n v="50"/>
    <n v="1230000"/>
    <s v="UNIDAD"/>
    <s v="NO SOLICITADAS"/>
  </r>
  <r>
    <x v="8"/>
    <s v="02-02-01-003-006-03"/>
    <n v="16"/>
    <s v="Materiales y suministros - Semimanufacturas de plástico"/>
    <s v="VALVULA  FLOTADOR 3/4¨ PULGADA – COMPLETA - BRONCE"/>
    <n v="40141640"/>
    <s v="Selección abreviada subasta inversa (No disponible)"/>
    <n v="3"/>
    <n v="3"/>
    <n v="50"/>
    <n v="1825000"/>
    <s v="UNIDAD"/>
    <s v="NO SOLICITADAS"/>
  </r>
  <r>
    <x v="8"/>
    <s v="02-02-01-003-006-03"/>
    <n v="16"/>
    <s v="Materiales y suministros - Semimanufacturas de plástico"/>
    <s v="CANTOS  DE PVC  DE 19 MM COLOR  BLANCO X MTS"/>
    <n v="31201532"/>
    <s v="Selección abreviada subasta inversa (No disponible)"/>
    <n v="3"/>
    <n v="3"/>
    <n v="1000"/>
    <n v="450000"/>
    <s v="METRO"/>
    <s v="NO SOLICITADAS"/>
  </r>
  <r>
    <x v="8"/>
    <s v="02-02-01-003-006-03"/>
    <n v="16"/>
    <s v="Materiales y suministros - Semimanufacturas de plástico"/>
    <s v="CANTOS  DE PVC  DE 19 MM COLOR WENGUE X MTS"/>
    <n v="31201532"/>
    <s v="Selección abreviada subasta inversa (No disponible)"/>
    <n v="3"/>
    <n v="3"/>
    <n v="1000"/>
    <n v="490000"/>
    <s v="METRO"/>
    <s v="NO SOLICITADAS"/>
  </r>
  <r>
    <x v="8"/>
    <s v="02-02-01-003-006-03"/>
    <n v="16"/>
    <s v="Materiales y suministros - Semimanufacturas de plástico"/>
    <s v="CANTOS DE  PVC  DE 19 MM COLOR  CEDRO X MTS"/>
    <n v="31201532"/>
    <s v="Selección abreviada subasta inversa (No disponible)"/>
    <n v="3"/>
    <n v="3"/>
    <n v="1000"/>
    <n v="490000"/>
    <s v="METRO"/>
    <s v="NO SOLICITADAS"/>
  </r>
  <r>
    <x v="8"/>
    <s v="02-02-01-003-006-03"/>
    <n v="16"/>
    <s v="Materiales y suministros - Semimanufacturas de plástico"/>
    <s v="CHAZO PLASTICO CON TORNILLO 3/4  (PQ X 1000 EA)"/>
    <n v="31161528"/>
    <s v="Selección abreviada subasta inversa (No disponible)"/>
    <n v="3"/>
    <n v="3"/>
    <n v="2"/>
    <n v="45200"/>
    <s v="UNIDAD"/>
    <s v="NO SOLICITADAS"/>
  </r>
  <r>
    <x v="8"/>
    <s v="02-02-01-003-006-03"/>
    <n v="16"/>
    <s v="Materiales y suministros - Semimanufacturas de plástico"/>
    <s v="PAQUETE CHAZO PLASTICO 1/4  PAQUETE X 1000 UND"/>
    <n v="31161528"/>
    <s v="Selección abreviada subasta inversa (No disponible)"/>
    <n v="3"/>
    <n v="3"/>
    <n v="2"/>
    <n v="45200"/>
    <s v="UNIDAD"/>
    <s v="NO SOLICITADAS"/>
  </r>
  <r>
    <x v="8"/>
    <s v="02-02-01-003-006-03"/>
    <n v="16"/>
    <s v="Materiales y suministros - Semimanufacturas de plástico"/>
    <s v="CHAZO PLASTICO TIPO CAIMAN O SUPRA COLAPSABLE DE 1/4&quot; "/>
    <n v="31161528"/>
    <s v="Selección abreviada subasta inversa (No disponible)"/>
    <n v="3"/>
    <n v="3"/>
    <n v="3000"/>
    <n v="630000"/>
    <s v="UNIDAD"/>
    <s v="NO SOLICITADAS"/>
  </r>
  <r>
    <x v="8"/>
    <s v="02-02-01-003-006-03"/>
    <n v="16"/>
    <s v="Materiales y suministros - Semimanufacturas de plástico"/>
    <s v="SELLO LENGÜETA PARA TANQUE SANITARIO REF 013323331"/>
    <n v="40174803"/>
    <s v="Selección abreviada subasta inversa (No disponible)"/>
    <n v="3"/>
    <n v="3"/>
    <n v="300"/>
    <n v="2430000"/>
    <s v="UNIDAD"/>
    <s v="NO SOLICITADAS"/>
  </r>
  <r>
    <x v="8"/>
    <s v="02-02-01-003-006-03"/>
    <n v="16"/>
    <s v="Materiales y suministros - Semimanufacturas de plástico"/>
    <s v="SELLO LENGÜETA PARA TANQUE SANITARIO REF 013323331"/>
    <n v="40174803"/>
    <s v="Selección abreviada subasta inversa (No disponible)"/>
    <n v="3"/>
    <n v="3"/>
    <n v="300"/>
    <n v="2430000"/>
    <s v="UNIDAD"/>
    <s v="NO SOLICITADAS"/>
  </r>
  <r>
    <x v="8"/>
    <s v="02-02-01-003-006-03"/>
    <n v="16"/>
    <s v="Materiales y suministros - Semimanufacturas de plástico"/>
    <s v="REJILLA PLASTICA PARA PISO 3X3” CON SOSCO - BLACO"/>
    <n v="40101503"/>
    <s v="Selección abreviada subasta inversa (No disponible)"/>
    <n v="3"/>
    <n v="3"/>
    <n v="30"/>
    <n v="72000"/>
    <s v="UNIDAD"/>
    <s v="NO SOLICITADAS"/>
  </r>
  <r>
    <x v="8"/>
    <s v="02-02-01-003-006-03"/>
    <n v="16"/>
    <s v="Materiales y suministros - Semimanufacturas de plástico"/>
    <s v="SOSCO LAVAMANOS TIPO REJILLA"/>
    <n v="30181605"/>
    <s v="Selección abreviada subasta inversa (No disponible)"/>
    <n v="3"/>
    <n v="3"/>
    <n v="20"/>
    <n v="98000"/>
    <s v="UNIDAD"/>
    <s v="NO SOLICITADAS"/>
  </r>
  <r>
    <x v="8"/>
    <s v="02-02-01-003-006-03"/>
    <n v="16"/>
    <s v="Materiales y suministros - Semimanufacturas de plástico"/>
    <s v="TAPA CIEGA PLASTICA"/>
    <n v="39121416"/>
    <s v="Selección abreviada subasta inversa (No disponible)"/>
    <n v="3"/>
    <n v="3"/>
    <n v="200"/>
    <n v="1560000"/>
    <s v="UNIDAD"/>
    <s v="NO SOLICITADAS"/>
  </r>
  <r>
    <x v="8"/>
    <s v="02-02-01-003-006-04"/>
    <n v="16"/>
    <s v="Materiales y suministros - Productos de empaque y envasado, de plástico"/>
    <s v="BOLSA BASURA X6 UNIDADES ROJA"/>
    <n v="24111503"/>
    <s v="Selección abreviada subasta inversa (No disponible)"/>
    <n v="3"/>
    <n v="3"/>
    <n v="100"/>
    <n v="201400"/>
    <s v="UNIDAD"/>
    <s v="NO SOLICITADAS"/>
  </r>
  <r>
    <x v="8"/>
    <s v="02-02-01-003-006-04"/>
    <n v="16"/>
    <s v="Materiales y suministros - Productos de empaque y envasado, de plástico"/>
    <s v="BOLSA BASUR X6 UNIDADE"/>
    <n v="24111503"/>
    <s v="Selección abreviada subasta inversa (No disponible)"/>
    <n v="3"/>
    <n v="3"/>
    <n v="200"/>
    <n v="402800"/>
    <s v="UNIDAD"/>
    <s v="NO SOLICITADAS"/>
  </r>
  <r>
    <x v="8"/>
    <s v="02-02-01-003-006-04"/>
    <n v="16"/>
    <s v="Materiales y suministros - Productos de empaque y envasado, de plástico"/>
    <s v="LIMPIAVIDRIO ATOMIZADOR"/>
    <n v="47131824"/>
    <s v="Selección abreviada subasta inversa (No disponible)"/>
    <n v="3"/>
    <n v="3"/>
    <n v="100"/>
    <n v="190000"/>
    <s v="UNIDAD"/>
    <s v="NO SOLICITADAS"/>
  </r>
  <r>
    <x v="8"/>
    <s v="02-02-01-003-006-09"/>
    <n v="10"/>
    <s v="Materiales y suministros - Otros productos plásticos"/>
    <s v="CANALETA PLASTICA AUTOADHESIVA 20X10MM BLANCA ACME"/>
    <n v="39131714"/>
    <s v="Selección abreviada subasta inversa (No disponible)"/>
    <n v="3"/>
    <n v="3"/>
    <n v="200"/>
    <n v="460000"/>
    <s v="METRO"/>
    <s v="NO SOLICITADAS"/>
  </r>
  <r>
    <x v="8"/>
    <s v="02-02-01-003-006-09"/>
    <n v="10"/>
    <s v="Materiales y suministros - Otros productos plásticos"/>
    <s v="CINTA AISLANTE +33 (19X20.1X0.177) REF054007-06132"/>
    <n v="31201502"/>
    <s v="Selección abreviada subasta inversa (No disponible)"/>
    <n v="3"/>
    <n v="3"/>
    <n v="50"/>
    <n v="590000"/>
    <s v="UNIDAD"/>
    <s v="NO SOLICITADAS"/>
  </r>
  <r>
    <x v="8"/>
    <s v="02-02-01-003-006-09"/>
    <n v="10"/>
    <s v="Materiales y suministros - Otros productos plásticos"/>
    <s v="ACOPLE SANITARIO REF. 380193331 PLASTICO"/>
    <n v="31163003"/>
    <s v="Selección abreviada subasta inversa (No disponible)"/>
    <n v="3"/>
    <n v="3"/>
    <n v="100"/>
    <n v="400000"/>
    <s v="UNIDAD"/>
    <s v="NO SOLICITADAS"/>
  </r>
  <r>
    <x v="8"/>
    <s v="02-02-01-003-006-09"/>
    <n v="10"/>
    <s v="Materiales y suministros - Otros productos plásticos"/>
    <s v="TORNILLO SISTERNA PLASTICO"/>
    <n v="47131705"/>
    <s v="Selección abreviada subasta inversa (No disponible)"/>
    <n v="3"/>
    <n v="3"/>
    <n v="50"/>
    <n v="183750"/>
    <s v="UNIDAD"/>
    <s v="NO SOLICITADAS"/>
  </r>
  <r>
    <x v="8"/>
    <s v="02-02-01-003-006-09"/>
    <n v="10"/>
    <s v="Materiales y suministros - Otros productos plásticos"/>
    <s v="MALLA PLASTICA CERRAMIENTO DE 1,50 MTS DE ANCHO HUECO 1X1"/>
    <n v="11162111"/>
    <s v="Selección abreviada subasta inversa (No disponible)"/>
    <n v="3"/>
    <n v="3"/>
    <n v="100"/>
    <n v="1417500"/>
    <s v="METRO"/>
    <s v="NO SOLICITADAS"/>
  </r>
  <r>
    <x v="8"/>
    <s v="02-02-01-003-006-09"/>
    <n v="10"/>
    <s v="Materiales y suministros - Otros productos plásticos"/>
    <s v="CINTA MALLA PARA DRYWALL de 45 MTS X  50 MM"/>
    <n v="31201507"/>
    <s v="Selección abreviada subasta inversa (No disponible)"/>
    <n v="3"/>
    <n v="3"/>
    <n v="50"/>
    <n v="446250"/>
    <s v="UNIDAD"/>
    <s v="NO SOLICITADAS"/>
  </r>
  <r>
    <x v="8"/>
    <s v="02-02-01-003-006-09"/>
    <n v="16"/>
    <s v="Materiales y suministros - Otros productos plásticos"/>
    <s v="MASCARA DE SOLDAR FOTOSENSIBLE . MEDIDA 92X42 MM. PARA USO DE SOLDADURA ELECTRICA"/>
    <n v="46181703"/>
    <s v="Selección abreviada subasta inversa (No disponible)"/>
    <n v="3"/>
    <n v="3"/>
    <n v="1"/>
    <n v="198450"/>
    <s v="UNIDAD"/>
    <s v="NO SOLICITADAS"/>
  </r>
  <r>
    <x v="8"/>
    <s v="02-02-01-003-006-09"/>
    <n v="16"/>
    <s v="Materiales y suministros - Otros productos plásticos"/>
    <s v="ARBOL ENTRADA  FLUID MASTER"/>
    <n v="47131705"/>
    <s v="Selección abreviada subasta inversa (No disponible)"/>
    <n v="3"/>
    <n v="3"/>
    <n v="100"/>
    <n v="3860000"/>
    <s v="UNIDAD"/>
    <s v="NO SOLICITADAS"/>
  </r>
  <r>
    <x v="8"/>
    <s v="02-02-01-003-006-09"/>
    <n v="16"/>
    <s v="Materiales y suministros - Otros productos plásticos"/>
    <s v="ARBOL ENTRADA ATLAS26 PARA SANITARIO REF 806333331"/>
    <n v="47131705"/>
    <s v="Selección abreviada subasta inversa (No disponible)"/>
    <n v="3"/>
    <n v="3"/>
    <n v="50"/>
    <n v="1070000"/>
    <s v="UNIDAD"/>
    <s v="NO SOLICITADAS"/>
  </r>
  <r>
    <x v="8"/>
    <s v="02-02-01-003-006-09"/>
    <n v="16"/>
    <s v="Materiales y suministros - Otros productos plásticos"/>
    <s v="ARBOL SALIDA"/>
    <n v="47131705"/>
    <s v="Selección abreviada subasta inversa (No disponible)"/>
    <n v="3"/>
    <n v="3"/>
    <n v="100"/>
    <n v="1600000"/>
    <s v="UNIDAD"/>
    <s v="NO SOLICITADAS"/>
  </r>
  <r>
    <x v="8"/>
    <s v="02-02-01-003-006-09"/>
    <n v="16"/>
    <s v="Materiales y suministros - Otros productos plásticos"/>
    <s v="TEJA PLASTICA N 6   PERFIL 7 ONDULADO. ESPESOR 1MM"/>
    <n v="30151501"/>
    <s v="Selección abreviada subasta inversa (No disponible)"/>
    <n v="3"/>
    <n v="3"/>
    <n v="30"/>
    <n v="576000"/>
    <s v="UNIDAD"/>
    <s v="NO SOLICITADAS"/>
  </r>
  <r>
    <x v="8"/>
    <s v="02-02-01-003-006-09"/>
    <n v="16"/>
    <s v="Materiales y suministros - Otros productos plásticos"/>
    <s v="CINTA PAPEL TOPEX (50MM X 30 MTS DE LARGO) C/U"/>
    <n v="31201515"/>
    <s v="Selección abreviada subasta inversa (No disponible)"/>
    <n v="3"/>
    <n v="3"/>
    <n v="20"/>
    <n v="154000"/>
    <s v="UNIDAD"/>
    <s v="NO SOLICITADAS"/>
  </r>
  <r>
    <x v="8"/>
    <s v="02-02-01-003-006-09"/>
    <n v="16"/>
    <s v="Materiales y suministros - Otros productos plásticos"/>
    <s v="CINTA AISLANTE +33 (19X20.1X0.177) REF054007-06132"/>
    <n v="31201502"/>
    <s v="Selección abreviada subasta inversa (No disponible)"/>
    <n v="3"/>
    <n v="3"/>
    <n v="100"/>
    <n v="1180000"/>
    <s v="UNIDAD"/>
    <s v="NO SOLICITADAS"/>
  </r>
  <r>
    <x v="8"/>
    <s v="02-02-01-003-006-09"/>
    <n v="16"/>
    <s v="Materiales y suministros - Otros productos plásticos"/>
    <s v="CINTA ANTIDESLIZANTE NEGRA 48 mm x 5m"/>
    <n v="31201513"/>
    <s v="Selección abreviada subasta inversa (No disponible)"/>
    <n v="3"/>
    <n v="3"/>
    <n v="20"/>
    <n v="1998000"/>
    <s v="UNIDAD"/>
    <s v="NO SOLICITADAS"/>
  </r>
  <r>
    <x v="8"/>
    <s v="02-02-01-003-006-09"/>
    <n v="16"/>
    <s v="Materiales y suministros - Otros productos plásticos"/>
    <s v="RECOGEDOR"/>
    <n v="47131611"/>
    <s v="Selección abreviada subasta inversa (No disponible)"/>
    <n v="3"/>
    <n v="3"/>
    <n v="80"/>
    <n v="240000"/>
    <s v="UNIDAD"/>
    <s v="NO SOLICITADAS"/>
  </r>
  <r>
    <x v="8"/>
    <s v="02-02-01-003-006-09"/>
    <n v="16"/>
    <s v="Materiales y suministros - Otros productos plásticos"/>
    <s v="BALDE"/>
    <n v="47121804"/>
    <s v="Selección abreviada subasta inversa (No disponible)"/>
    <n v="3"/>
    <n v="3"/>
    <n v="100"/>
    <n v="500000"/>
    <s v="UNIDAD"/>
    <s v="NO SOLICITADAS"/>
  </r>
  <r>
    <x v="8"/>
    <s v="02-02-01-003-002-01"/>
    <n v="16"/>
    <s v="Materiales y suministros - Pasta de papel, papel y cartón"/>
    <s v="VASO ICOPOR 6 OZ. PAQ. X 50 UNIDADES"/>
    <n v="93131608"/>
    <s v="Mínima cuantía"/>
    <n v="1"/>
    <n v="12"/>
    <n v="130"/>
    <n v="845000"/>
    <s v="UNIDAD"/>
    <s v="SI APROBADAS"/>
  </r>
  <r>
    <x v="8"/>
    <s v="02-02-01-003-007-01"/>
    <n v="10"/>
    <s v="Materiales y suministros - Vidrio y productos de vidrio"/>
    <s v="TUBO  17W BLANCO FRIO - G13 - 590X26MM- LED"/>
    <n v="39101601"/>
    <s v="Selección abreviada subasta inversa (No disponible)"/>
    <n v="3"/>
    <n v="3"/>
    <n v="500"/>
    <n v="1500000"/>
    <s v="UNIDAD"/>
    <s v="NO SOLICITADAS"/>
  </r>
  <r>
    <x v="8"/>
    <s v="02-02-01-003-007-01"/>
    <n v="10"/>
    <s v="Materiales y suministros - Vidrio y productos de vidrio"/>
    <s v="PANEL LED 60X60 45W LUZ BLANCA FRIO-DE INSCRUSTAR"/>
    <n v="39111521"/>
    <s v="Selección abreviada subasta inversa (No disponible)"/>
    <n v="3"/>
    <n v="3"/>
    <n v="15"/>
    <n v="2065500"/>
    <s v="UNIDAD"/>
    <s v="NO SOLICITADAS"/>
  </r>
  <r>
    <x v="8"/>
    <s v="02-02-01-003-007-01"/>
    <n v="16"/>
    <s v="Materiales y suministros - Vidrio y productos de vidrio"/>
    <s v="PLAFON LED REDONDO 18W LUZ BLANCA – SOBREPONER"/>
    <n v="39111521"/>
    <s v="Selección abreviada subasta inversa (No disponible)"/>
    <n v="3"/>
    <n v="3"/>
    <n v="500"/>
    <n v="18000000"/>
    <s v="UNIDAD"/>
    <s v="NO SOLICITADAS"/>
  </r>
  <r>
    <x v="8"/>
    <s v="02-02-01-003-007-01"/>
    <n v="16"/>
    <s v="Materiales y suministros - Vidrio y productos de vidrio"/>
    <s v="PLAFON LED REDONDO 18 W LUZ BLANCA - INCRUSTAR"/>
    <n v="39111521"/>
    <s v="Selección abreviada subasta inversa (No disponible)"/>
    <n v="3"/>
    <n v="3"/>
    <n v="500"/>
    <n v="18000000"/>
    <s v="UNIDAD"/>
    <s v="NO SOLICITADAS"/>
  </r>
  <r>
    <x v="8"/>
    <s v="02-02-01-003-007-01"/>
    <n v="16"/>
    <s v="Materiales y suministros - Vidrio y productos de vidrio"/>
    <s v="TUBO LED  1200 MM 18 W CASQUILLO G13 6500 K X UND"/>
    <n v="39101605"/>
    <s v="Selección abreviada subasta inversa (No disponible)"/>
    <n v="3"/>
    <n v="3"/>
    <n v="500"/>
    <n v="9650000"/>
    <s v="UNIDAD"/>
    <s v="NO SOLICITADAS"/>
  </r>
  <r>
    <x v="8"/>
    <s v="02-02-01-003-007-01"/>
    <n v="16"/>
    <s v="Materiales y suministros - Vidrio y productos de vidrio"/>
    <s v="BOMBILLO LED ALTA POTENCIA GU-10 3000K–12V 50W LC"/>
    <n v="39101601"/>
    <s v="Selección abreviada subasta inversa (No disponible)"/>
    <n v="3"/>
    <n v="3"/>
    <n v="300"/>
    <n v="8010000"/>
    <s v="UNIDAD"/>
    <s v="NO SOLICITADAS"/>
  </r>
  <r>
    <x v="8"/>
    <s v="02-02-01-003-007-01"/>
    <n v="16"/>
    <s v="Materiales y suministros - Vidrio y productos de vidrio"/>
    <s v="PANEL LED 60X60 45W LUZ BLANCA FRIO-DE INSCRUSTAR"/>
    <n v="39101601"/>
    <s v="Selección abreviada subasta inversa (No disponible)"/>
    <n v="3"/>
    <n v="3"/>
    <n v="100"/>
    <n v="13770000"/>
    <s v="UNIDAD"/>
    <s v="NO SOLICITADAS"/>
  </r>
  <r>
    <x v="8"/>
    <s v="02-02-01-003-007-02"/>
    <n v="10"/>
    <s v="Materiales y suministros - Artículos de cerámica no estructural"/>
    <s v="MUEBLE SANITARIO CORONA"/>
    <n v="30181505"/>
    <s v="Selección abreviada subasta inversa (No disponible)"/>
    <n v="3"/>
    <n v="3"/>
    <n v="50"/>
    <n v="1565000"/>
    <s v="UNIDAD"/>
    <s v="NO SOLICITADAS"/>
  </r>
  <r>
    <x v="8"/>
    <s v="02-02-01-003-007-02"/>
    <n v="10"/>
    <s v="Materiales y suministros - Artículos de cerámica no estructural"/>
    <s v="GRIFERIA LAVAMANOS  SENCILLA. CUELLO LARGO"/>
    <n v="30181504"/>
    <s v="Selección abreviada subasta inversa (No disponible)"/>
    <n v="3"/>
    <n v="3"/>
    <n v="50"/>
    <n v="2362500"/>
    <s v="UNIDAD"/>
    <s v="NO SOLICITADAS"/>
  </r>
  <r>
    <x v="8"/>
    <s v="02-02-01-003-007-02"/>
    <n v="10"/>
    <s v="Materiales y suministros - Artículos de cerámica no estructural"/>
    <s v="MUEBLE SANITARIO REDONDO CORONA BEIGE"/>
    <n v="30181505"/>
    <s v="Selección abreviada subasta inversa (No disponible)"/>
    <n v="3"/>
    <n v="3"/>
    <n v="30"/>
    <n v="945000"/>
    <s v="UNIDAD"/>
    <s v="NO SOLICITADAS"/>
  </r>
  <r>
    <x v="8"/>
    <s v="02-02-01-003-007-02"/>
    <n v="10"/>
    <s v="Materiales y suministros - Artículos de cerámica no estructural"/>
    <s v="MUEBLE SANITARIO REDONDO CORONA BLANCO "/>
    <n v="30181505"/>
    <s v="Selección abreviada subasta inversa (No disponible)"/>
    <n v="3"/>
    <n v="3"/>
    <n v="30"/>
    <n v="945000"/>
    <s v="UNIDAD"/>
    <s v="NO SOLICITADAS"/>
  </r>
  <r>
    <x v="8"/>
    <s v="02-02-01-003-007-02"/>
    <n v="10"/>
    <s v="Materiales y suministros - Artículos de cerámica no estructural"/>
    <s v="MUEBLE SANITARIO REF. AEREO BERS COLOR BEIGE"/>
    <n v="30181505"/>
    <s v="Selección abreviada subasta inversa (No disponible)"/>
    <n v="3"/>
    <n v="3"/>
    <n v="30"/>
    <n v="2268000"/>
    <s v="UNIDAD"/>
    <s v="NO SOLICITADAS"/>
  </r>
  <r>
    <x v="8"/>
    <s v="02-02-01-003-007-02"/>
    <n v="10"/>
    <s v="Materiales y suministros - Artículos de cerámica no estructural"/>
    <s v="COMBO SANITARIO REF. AEREO BERS COLOR BEIGE"/>
    <n v="30181505"/>
    <s v="Selección abreviada subasta inversa (No disponible)"/>
    <n v="3"/>
    <n v="3"/>
    <n v="10"/>
    <n v="5040000"/>
    <s v="UNIDAD"/>
    <s v="NO SOLICITADAS"/>
  </r>
  <r>
    <x v="8"/>
    <s v="02-02-01-003-007-02"/>
    <n v="10"/>
    <s v="Materiales y suministros - Artículos de cerámica no estructural"/>
    <s v="ORINAL DE PUSH. REF Y COLOR BEIGE"/>
    <n v="30181506"/>
    <s v="Selección abreviada subasta inversa (No disponible)"/>
    <n v="3"/>
    <n v="3"/>
    <n v="20"/>
    <n v="3570000"/>
    <s v="UNIDAD"/>
    <s v="NO SOLICITADAS"/>
  </r>
  <r>
    <x v="8"/>
    <s v="02-02-01-003-007-02"/>
    <n v="10"/>
    <s v="Materiales y suministros - Artículos de cerámica no estructural"/>
    <s v="LAVAMANOS SANLORENZO DE INSCRUSTAR COLOR BEIGE"/>
    <n v="30181504"/>
    <s v="Selección abreviada subasta inversa (No disponible)"/>
    <n v="3"/>
    <n v="3"/>
    <n v="10"/>
    <n v="1942500"/>
    <s v="UNIDAD"/>
    <s v="NO SOLICITADAS"/>
  </r>
  <r>
    <x v="8"/>
    <s v="02-02-01-003-007-02"/>
    <n v="16"/>
    <s v="Materiales y suministros - Artículos de cerámica no estructural"/>
    <s v="COMBO SANITARIO AVANTI PLUS REF 02122-02020-07339"/>
    <n v="30181505"/>
    <s v="Selección abreviada subasta inversa (No disponible)"/>
    <n v="3"/>
    <n v="3"/>
    <n v="20"/>
    <n v="9450000"/>
    <s v="UNIDAD"/>
    <s v="NO SOLICITADAS"/>
  </r>
  <r>
    <x v="8"/>
    <s v="02-02-01-003-007-05"/>
    <n v="10"/>
    <s v="Materiales y suministros - Artículos de concreto, cemento y yeso"/>
    <s v="LAMINAS DE DRYWALL SECCION ( 1,22X 2,44) ESPESOR 1/2&quot; "/>
    <n v="30161503"/>
    <s v="Selección abreviada subasta inversa (No disponible)"/>
    <n v="3"/>
    <n v="3"/>
    <n v="10"/>
    <n v="273000"/>
    <s v="UNIDAD"/>
    <s v="NO SOLICITADAS"/>
  </r>
  <r>
    <x v="8"/>
    <s v="02-02-01-003-007-09"/>
    <n v="10"/>
    <s v="Materiales y suministros - Otros productos minerales no metálicos n. C. P."/>
    <s v="LIJA  DE AGUA –GRANO NO. 150"/>
    <n v="27111918"/>
    <s v="Selección abreviada subasta inversa (No disponible)"/>
    <n v="3"/>
    <n v="3"/>
    <n v="100"/>
    <n v="160000"/>
    <s v="UNIDAD"/>
    <s v="NO SOLICITADAS"/>
  </r>
  <r>
    <x v="8"/>
    <s v="02-02-01-003-007-09"/>
    <n v="10"/>
    <s v="Materiales y suministros - Otros productos minerales no metálicos n. C. P."/>
    <s v="LIJA DE AGUA – GRANO  NO. 220"/>
    <n v="27111918"/>
    <s v="Selección abreviada subasta inversa (No disponible)"/>
    <n v="3"/>
    <n v="3"/>
    <n v="100"/>
    <n v="160000"/>
    <s v="UNIDAD"/>
    <s v="NO SOLICITADAS"/>
  </r>
  <r>
    <x v="8"/>
    <s v="02-02-01-003-007-09"/>
    <n v="10"/>
    <s v="Materiales y suministros - Otros productos minerales no metálicos n. C. P."/>
    <s v="LIJA  DE AGUA – GRANO NO. 180"/>
    <n v="27111918"/>
    <s v="Selección abreviada subasta inversa (No disponible)"/>
    <n v="3"/>
    <n v="3"/>
    <n v="100"/>
    <n v="160000"/>
    <s v="UNIDAD"/>
    <s v="NO SOLICITADAS"/>
  </r>
  <r>
    <x v="8"/>
    <s v="02-02-01-003-007-09"/>
    <n v="10"/>
    <s v="Materiales y suministros - Otros productos minerales no metálicos n. C. P."/>
    <s v="LIJA DE AGUA – GRANO  NO. 80"/>
    <n v="27111918"/>
    <s v="Selección abreviada subasta inversa (No disponible)"/>
    <n v="3"/>
    <n v="3"/>
    <n v="100"/>
    <n v="160000"/>
    <s v="UNIDAD"/>
    <s v="NO SOLICITADAS"/>
  </r>
  <r>
    <x v="8"/>
    <s v="02-02-01-003-007-09"/>
    <n v="10"/>
    <s v="Materiales y suministros - Otros productos minerales no metálicos n. C. P."/>
    <s v="GASTOP SELLANTE  FUERZA ALTA TARRO X 40 GR"/>
    <n v="31211704"/>
    <s v="Selección abreviada subasta inversa (No disponible)"/>
    <n v="3"/>
    <n v="3"/>
    <n v="10"/>
    <n v="168000"/>
    <s v="UNIDAD"/>
    <s v="NO SOLICITADAS"/>
  </r>
  <r>
    <x v="8"/>
    <s v="02-02-01-003-007-09"/>
    <n v="10"/>
    <s v="Materiales y suministros - Otros productos minerales no metálicos n. C. P."/>
    <s v="GASTOP  SELLANTE FUERZA MEDIA TARRO X 40 GR"/>
    <n v="31211704"/>
    <s v="Selección abreviada subasta inversa (No disponible)"/>
    <n v="3"/>
    <n v="3"/>
    <n v="10"/>
    <n v="168000"/>
    <s v="UNIDAD"/>
    <s v="NO SOLICITADAS"/>
  </r>
  <r>
    <x v="8"/>
    <s v="02-02-01-003-007-09"/>
    <n v="16"/>
    <s v="Materiales y suministros - Otros productos minerales no metálicos n. C. P."/>
    <s v="LIJA SECA # 120"/>
    <n v="27111918"/>
    <s v="Selección abreviada subasta inversa (No disponible)"/>
    <n v="3"/>
    <n v="3"/>
    <n v="100"/>
    <n v="160000"/>
    <s v="UNIDAD"/>
    <s v="NO SOLICITADAS"/>
  </r>
  <r>
    <x v="8"/>
    <s v="02-02-01-003-007-09"/>
    <n v="16"/>
    <s v="Materiales y suministros - Otros productos minerales no metálicos n. C. P."/>
    <s v="LIJA SECA # 150"/>
    <n v="27111918"/>
    <s v="Selección abreviada subasta inversa (No disponible)"/>
    <n v="3"/>
    <n v="3"/>
    <n v="100"/>
    <n v="160000"/>
    <s v="UNIDAD"/>
    <s v="NO SOLICITADAS"/>
  </r>
  <r>
    <x v="8"/>
    <s v="02-02-01-003-007-09"/>
    <n v="16"/>
    <s v="Materiales y suministros - Otros productos minerales no metálicos n. C. P."/>
    <s v="LIJA SECA # 220"/>
    <n v="27111918"/>
    <s v="Selección abreviada subasta inversa (No disponible)"/>
    <n v="3"/>
    <n v="3"/>
    <n v="100"/>
    <n v="160000"/>
    <s v="UNIDAD"/>
    <s v="NO SOLICITADAS"/>
  </r>
  <r>
    <x v="8"/>
    <s v="02-02-01-003-007-09"/>
    <n v="16"/>
    <s v="Materiales y suministros - Otros productos minerales no metálicos n. C. P."/>
    <s v="LIJA SECA # 240"/>
    <n v="27111918"/>
    <s v="Selección abreviada subasta inversa (No disponible)"/>
    <n v="3"/>
    <n v="3"/>
    <n v="100"/>
    <n v="160000"/>
    <s v="UNIDAD"/>
    <s v="NO SOLICITADAS"/>
  </r>
  <r>
    <x v="8"/>
    <s v="02-02-01-003-007-09"/>
    <n v="16"/>
    <s v="Materiales y suministros - Otros productos minerales no metálicos n. C. P."/>
    <s v="ROLLO MANTO ASFALTICO AL-80 CAPA ALUMINIO ROX10MT"/>
    <n v="12164902"/>
    <s v="Selección abreviada subasta inversa (No disponible)"/>
    <n v="3"/>
    <n v="3"/>
    <n v="40"/>
    <n v="10052000"/>
    <s v="UNIDAD"/>
    <s v="NO SOLICITADAS"/>
  </r>
  <r>
    <x v="8"/>
    <s v="02-02-01-003-007-09"/>
    <n v="16"/>
    <s v="Materiales y suministros - Otros productos minerales no metálicos n. C. P."/>
    <s v="ROLLO MANTO ASFALTICO AL300 CAPA ALUMINIO ROX10MTS."/>
    <n v="12164902"/>
    <s v="Selección abreviada subasta inversa (No disponible)"/>
    <n v="3"/>
    <n v="3"/>
    <n v="40"/>
    <n v="8932000"/>
    <s v="UNIDAD"/>
    <s v="NO SOLICITADAS"/>
  </r>
  <r>
    <x v="8"/>
    <s v="02-02-01-003-007-09"/>
    <n v="16"/>
    <s v="Materiales y suministros - Otros productos minerales no metálicos n. C. P."/>
    <s v="BAYETILLA BLANCA"/>
    <n v="47131501"/>
    <s v="Selección abreviada subasta inversa (No disponible)"/>
    <n v="3"/>
    <n v="3"/>
    <n v="400"/>
    <n v="1000000"/>
    <s v="UNIDAD"/>
    <s v="NO SOLICITADAS"/>
  </r>
  <r>
    <x v="8"/>
    <s v="02-02-01-003-007-09"/>
    <n v="16"/>
    <s v="Materiales y suministros - Otros productos minerales no metálicos n. C. P."/>
    <s v="SABRAS"/>
    <n v="47131502"/>
    <s v="Selección abreviada subasta inversa (No disponible)"/>
    <n v="3"/>
    <n v="3"/>
    <n v="500"/>
    <n v="500000"/>
    <s v="UNIDAD"/>
    <s v="NO SOLICITADAS"/>
  </r>
  <r>
    <x v="8"/>
    <s v="02-02-01-003-008-09"/>
    <n v="10"/>
    <s v="Materiales y suministros - Otros artículos manufacturados n. C. P."/>
    <s v="RODILLO DE FELPA DE 6 PULGADAS"/>
    <n v="31211906"/>
    <s v="Selección abreviada subasta inversa (No disponible)"/>
    <n v="3"/>
    <n v="3"/>
    <n v="50"/>
    <n v="414750"/>
    <s v="UNIDAD"/>
    <s v="NO SOLICITADAS"/>
  </r>
  <r>
    <x v="8"/>
    <s v="02-02-01-003-008-09"/>
    <n v="10"/>
    <s v="Materiales y suministros - Otros artículos manufacturados n. C. P."/>
    <s v="RODILLO DE FELPA DE 9 PULGADAS"/>
    <n v="31211906"/>
    <s v="Selección abreviada subasta inversa (No disponible)"/>
    <n v="3"/>
    <n v="3"/>
    <n v="93"/>
    <n v="1064385"/>
    <s v="UNIDAD"/>
    <s v="NO SOLICITADAS"/>
  </r>
  <r>
    <x v="8"/>
    <s v="02-02-01-003-008-09"/>
    <n v="10"/>
    <s v="Materiales y suministros - Otros artículos manufacturados n. C. P."/>
    <s v="BROCHA PROFESIONAL CERDA MONA DE 2&quot;"/>
    <n v="31211904"/>
    <s v="Selección abreviada subasta inversa (No disponible)"/>
    <n v="3"/>
    <n v="3"/>
    <n v="50"/>
    <n v="175000"/>
    <s v="UNIDAD"/>
    <s v="NO SOLICITADAS"/>
  </r>
  <r>
    <x v="8"/>
    <s v="02-02-01-003-008-09"/>
    <n v="10"/>
    <s v="Materiales y suministros - Otros artículos manufacturados n. C. P."/>
    <s v="BROCHA PROFESIONAL CERDA MONA DE 3&quot;"/>
    <n v="31211904"/>
    <s v="Selección abreviada subasta inversa (No disponible)"/>
    <n v="3"/>
    <n v="3"/>
    <n v="50"/>
    <n v="355000"/>
    <s v="UNIDAD"/>
    <s v="NO SOLICITADAS"/>
  </r>
  <r>
    <x v="8"/>
    <s v="02-02-01-003-008-09"/>
    <n v="10"/>
    <s v="Materiales y suministros - Otros artículos manufacturados n. C. P."/>
    <s v="BROCHA PROFESIONAL CERDA MONA DE 5&quot;"/>
    <n v="31211904"/>
    <s v="Selección abreviada subasta inversa (No disponible)"/>
    <n v="3"/>
    <n v="3"/>
    <n v="50"/>
    <n v="640000"/>
    <s v="UNIDAD"/>
    <s v="NO SOLICITADAS"/>
  </r>
  <r>
    <x v="8"/>
    <s v="02-02-01-003-008-09"/>
    <n v="10"/>
    <s v="Materiales y suministros - Otros artículos manufacturados n. C. P."/>
    <s v="BROCHA PROFESIONAL CERDA MONA DE 4”"/>
    <n v="31211904"/>
    <s v="Selección abreviada subasta inversa (No disponible)"/>
    <n v="3"/>
    <n v="3"/>
    <n v="50"/>
    <n v="305000"/>
    <s v="UNIDAD"/>
    <s v="NO SOLICITADAS"/>
  </r>
  <r>
    <x v="8"/>
    <s v="02-02-01-003-008-09"/>
    <n v="16"/>
    <s v="Materiales y suministros - Otros artículos manufacturados n. C. P."/>
    <s v="BROCHA PROFESIONAL CERDA MONA DE 2&quot;"/>
    <n v="31211904"/>
    <s v="Selección abreviada subasta inversa (No disponible)"/>
    <n v="3"/>
    <n v="3"/>
    <n v="80"/>
    <n v="280000"/>
    <s v="UNIDAD"/>
    <s v="NO SOLICITADAS"/>
  </r>
  <r>
    <x v="8"/>
    <s v="02-02-01-003-008-09"/>
    <n v="16"/>
    <s v="Materiales y suministros - Otros artículos manufacturados n. C. P."/>
    <s v="BROCHA PROFESIONAL  CERDA MONA DE 3&quot;"/>
    <n v="31211904"/>
    <s v="Selección abreviada subasta inversa (No disponible)"/>
    <n v="3"/>
    <n v="3"/>
    <n v="80"/>
    <n v="568000"/>
    <s v="UNIDAD"/>
    <s v="NO SOLICITADAS"/>
  </r>
  <r>
    <x v="8"/>
    <s v="02-02-01-003-008-09"/>
    <n v="16"/>
    <s v="Materiales y suministros - Otros artículos manufacturados n. C. P."/>
    <s v="BROCHA PROFESIONAL CERDA MONA DE 4&quot;"/>
    <n v="31211904"/>
    <s v="Selección abreviada subasta inversa (No disponible)"/>
    <n v="3"/>
    <n v="3"/>
    <n v="250"/>
    <n v="2231250"/>
    <s v="UNIDAD"/>
    <s v="NO SOLICITADAS"/>
  </r>
  <r>
    <x v="8"/>
    <s v="02-02-01-003-008-09"/>
    <n v="16"/>
    <s v="Materiales y suministros - Otros artículos manufacturados n. C. P."/>
    <s v="BROCHA PROFESIONAL CERDA MONA DE 5&quot;"/>
    <n v="31211904"/>
    <s v="Selección abreviada subasta inversa (No disponible)"/>
    <n v="3"/>
    <n v="3"/>
    <n v="250"/>
    <n v="3200000"/>
    <s v="UNIDAD"/>
    <s v="NO SOLICITADAS"/>
  </r>
  <r>
    <x v="8"/>
    <s v="02-02-01-003-008-09"/>
    <n v="16"/>
    <s v="Materiales y suministros - Otros artículos manufacturados n. C. P."/>
    <s v="RODILLO DE FELPA  DE 3&quot; PULGADAS"/>
    <n v="31211906"/>
    <s v="Selección abreviada subasta inversa (No disponible)"/>
    <n v="3"/>
    <n v="3"/>
    <n v="120"/>
    <n v="743400"/>
    <s v="UNIDAD"/>
    <s v="NO SOLICITADAS"/>
  </r>
  <r>
    <x v="8"/>
    <s v="02-02-01-003-008-09"/>
    <n v="16"/>
    <s v="Materiales y suministros - Otros artículos manufacturados n. C. P."/>
    <s v="RODILLO DE FELPA  DE 9&quot; PULGADAS"/>
    <n v="31211906"/>
    <s v="Selección abreviada subasta inversa (No disponible)"/>
    <n v="3"/>
    <n v="3"/>
    <n v="250"/>
    <n v="2875000"/>
    <s v="UNIDAD"/>
    <s v="NO SOLICITADAS"/>
  </r>
  <r>
    <x v="8"/>
    <s v="02-02-01-003-008-09"/>
    <n v="16"/>
    <s v="Materiales y suministros - Otros artículos manufacturados n. C. P."/>
    <s v="SOPORTE PLASTICO PARA ENTREPAÑO LATERAL COLOR BLANCO"/>
    <n v="23242114"/>
    <s v="Selección abreviada subasta inversa (No disponible)"/>
    <n v="3"/>
    <n v="3"/>
    <n v="2000"/>
    <n v="600000"/>
    <s v="UNIDAD"/>
    <s v="NO SOLICITADAS"/>
  </r>
  <r>
    <x v="8"/>
    <s v="02-02-01-003-008-09"/>
    <n v="16"/>
    <s v="Materiales y suministros - Otros artículos manufacturados n. C. P."/>
    <s v="SOPORTE PLASTICO PARA ENTREPAÑO LATERAL COLOR CAFÉ "/>
    <n v="23242114"/>
    <s v="Selección abreviada subasta inversa (No disponible)"/>
    <n v="3"/>
    <n v="3"/>
    <n v="2000"/>
    <n v="600000"/>
    <s v="UNIDAD"/>
    <s v="NO SOLICITADAS"/>
  </r>
  <r>
    <x v="8"/>
    <s v="02-02-01-003-008-09"/>
    <n v="16"/>
    <s v="Materiales y suministros - Otros artículos manufacturados n. C. P."/>
    <s v="SOPORTE PLASTICO PARA ENTREPAÑO LATERAL COLOR  NEGRO"/>
    <n v="23242114"/>
    <s v="Selección abreviada subasta inversa (No disponible)"/>
    <n v="3"/>
    <n v="3"/>
    <n v="2000"/>
    <n v="600000"/>
    <s v="UNIDAD"/>
    <s v="NO SOLICITADAS"/>
  </r>
  <r>
    <x v="8"/>
    <s v="02-02-01-003-008-09"/>
    <n v="16"/>
    <s v="Materiales y suministros - Otros artículos manufacturados n. C. P."/>
    <s v="ESCOBA DURA"/>
    <n v="47131604"/>
    <s v="Selección abreviada subasta inversa (No disponible)"/>
    <n v="3"/>
    <n v="3"/>
    <n v="80"/>
    <n v="1040000"/>
    <s v="UNIDAD"/>
    <s v="NO SOLICITADAS"/>
  </r>
  <r>
    <x v="8"/>
    <s v="02-02-01-003-008-09"/>
    <n v="16"/>
    <s v="Materiales y suministros - Otros artículos manufacturados n. C. P."/>
    <s v="ESCOBA SUAVE"/>
    <n v="47131604"/>
    <s v="Selección abreviada subasta inversa (No disponible)"/>
    <n v="3"/>
    <n v="3"/>
    <n v="80"/>
    <n v="784000"/>
    <s v="UNIDAD"/>
    <s v="NO SOLICITADAS"/>
  </r>
  <r>
    <x v="8"/>
    <s v="02-02-01-003-008-09"/>
    <n v="16"/>
    <s v="Materiales y suministros - Otros artículos manufacturados n. C. P."/>
    <s v="TRAPERO"/>
    <n v="47131618"/>
    <s v="Selección abreviada subasta inversa (No disponible)"/>
    <n v="3"/>
    <n v="3"/>
    <n v="80"/>
    <n v="264000"/>
    <s v="UNIDAD"/>
    <s v="NO SOLICITADAS"/>
  </r>
  <r>
    <x v="8"/>
    <s v="02-02-01-004-001"/>
    <n v="10"/>
    <s v="Materiales y suministros - Metales básicos"/>
    <s v="CHAPA ENTRADA APTO REF. 9871/4 (IZQ-DER)"/>
    <n v="31162801"/>
    <s v="Selección abreviada subasta inversa (No disponible)"/>
    <n v="3"/>
    <n v="3"/>
    <n v="20"/>
    <n v="1246000"/>
    <s v="UNIDAD"/>
    <s v="NO SOLICITADAS"/>
  </r>
  <r>
    <x v="8"/>
    <s v="02-02-01-004-001"/>
    <n v="10"/>
    <s v="Materiales y suministros - Metales básicos"/>
    <s v="CHAPA PARA ESCRITORIO METALICO REF. SILO"/>
    <n v="31162801"/>
    <s v="Selección abreviada subasta inversa (No disponible)"/>
    <n v="3"/>
    <n v="3"/>
    <n v="100"/>
    <n v="682500"/>
    <s v="UNIDAD"/>
    <s v="NO SOLICITADAS"/>
  </r>
  <r>
    <x v="8"/>
    <s v="02-02-01-004-001"/>
    <n v="10"/>
    <s v="Materiales y suministros - Metales básicos"/>
    <s v="CHAPILLA COLOR CEDRO (2.44X 0.60) MTS C/U"/>
    <n v="31162801"/>
    <s v="Selección abreviada subasta inversa (No disponible)"/>
    <n v="3"/>
    <n v="3"/>
    <n v="50"/>
    <n v="1240000"/>
    <s v="UNIDAD"/>
    <s v="NO SOLICITADAS"/>
  </r>
  <r>
    <x v="8"/>
    <s v="02-02-01-004-001"/>
    <n v="10"/>
    <s v="Materiales y suministros - Metales básicos"/>
    <s v="CHAPA 987 1/4 IZQ. "/>
    <n v="31162801"/>
    <s v="Selección abreviada subasta inversa (No disponible)"/>
    <n v="3"/>
    <n v="3"/>
    <n v="10"/>
    <n v="955000"/>
    <s v="UNIDAD"/>
    <s v="NO SOLICITADAS"/>
  </r>
  <r>
    <x v="8"/>
    <s v="02-02-01-004-001"/>
    <n v="10"/>
    <s v="Materiales y suministros - Metales básicos"/>
    <s v="CHAPA 987 1/4 IZQ. "/>
    <n v="31162801"/>
    <s v="Selección abreviada subasta inversa (No disponible)"/>
    <n v="3"/>
    <n v="3"/>
    <n v="10"/>
    <n v="955000"/>
    <s v="UNIDAD"/>
    <s v="NO SOLICITADAS"/>
  </r>
  <r>
    <x v="8"/>
    <s v="02-02-01-004-001"/>
    <n v="10"/>
    <s v="Materiales y suministros - Metales básicos"/>
    <s v="CHAPA MANIJA BAÑO  SATINADA"/>
    <n v="31162801"/>
    <s v="Selección abreviada subasta inversa (No disponible)"/>
    <n v="3"/>
    <n v="3"/>
    <n v="30"/>
    <n v="976500"/>
    <s v="UNIDAD"/>
    <s v="NO SOLICITADAS"/>
  </r>
  <r>
    <x v="8"/>
    <s v="02-02-01-004-001"/>
    <n v="10"/>
    <s v="Materiales y suministros - Metales básicos"/>
    <s v="CHAPA MANIJA ALCOBA SATINADA "/>
    <n v="31162801"/>
    <s v="Selección abreviada subasta inversa (No disponible)"/>
    <n v="3"/>
    <n v="3"/>
    <n v="30"/>
    <n v="1134000"/>
    <s v="UNIDAD"/>
    <s v="NO SOLICITADAS"/>
  </r>
  <r>
    <x v="8"/>
    <s v="02-02-01-004-001"/>
    <n v="10"/>
    <s v="Materiales y suministros - Metales básicos"/>
    <s v="CHAPA MANIJA ENTRADA PPAL SATINADA"/>
    <n v="31162801"/>
    <s v="Selección abreviada subasta inversa (No disponible)"/>
    <n v="3"/>
    <n v="3"/>
    <n v="10"/>
    <n v="472500"/>
    <s v="UNIDAD"/>
    <s v="NO SOLICITADAS"/>
  </r>
  <r>
    <x v="8"/>
    <s v="02-02-01-004-001"/>
    <n v="10"/>
    <s v="Materiales y suministros - Metales básicos"/>
    <s v="CHAPA POMA METALICA  ENTRADA PPAL "/>
    <n v="31162801"/>
    <s v="Selección abreviada subasta inversa (No disponible)"/>
    <n v="3"/>
    <n v="3"/>
    <n v="30"/>
    <n v="933000"/>
    <s v="UNIDAD"/>
    <s v="NO SOLICITADAS"/>
  </r>
  <r>
    <x v="8"/>
    <s v="02-02-01-004-001"/>
    <n v="10"/>
    <s v="Materiales y suministros - Metales básicos"/>
    <s v="CHAPA POMO SHALAGE ORBIT ENTRADA PPAL "/>
    <n v="31162801"/>
    <s v="Selección abreviada subasta inversa (No disponible)"/>
    <n v="3"/>
    <n v="3"/>
    <n v="10"/>
    <n v="892500"/>
    <s v="UNIDAD"/>
    <s v="NO SOLICITADAS"/>
  </r>
  <r>
    <x v="8"/>
    <s v="02-02-01-004-001"/>
    <n v="10"/>
    <s v="Materiales y suministros - Metales básicos"/>
    <s v="CHAPA PARA ESCRITORIO METALICO REF. 1560"/>
    <n v="31162801"/>
    <s v="Selección abreviada subasta inversa (No disponible)"/>
    <n v="3"/>
    <n v="3"/>
    <n v="50"/>
    <n v="455000"/>
    <s v="UNIDAD"/>
    <s v="NO SOLICITADAS"/>
  </r>
  <r>
    <x v="8"/>
    <s v="02-02-01-004-001"/>
    <n v="10"/>
    <s v="Materiales y suministros - Metales básicos"/>
    <s v="CHAPA ESCRITORIO REF. 111 "/>
    <n v="31162801"/>
    <s v="Selección abreviada subasta inversa (No disponible)"/>
    <n v="3"/>
    <n v="3"/>
    <n v="40"/>
    <n v="1050000"/>
    <s v="UNIDAD"/>
    <s v="NO SOLICITADAS"/>
  </r>
  <r>
    <x v="8"/>
    <s v="02-02-01-004-001"/>
    <n v="10"/>
    <s v="Materiales y suministros - Metales básicos"/>
    <s v="CHAPA CON ROSETA REF. 396 1/4 IZQ."/>
    <n v="31162801"/>
    <s v="Selección abreviada subasta inversa (No disponible)"/>
    <n v="3"/>
    <n v="3"/>
    <n v="5"/>
    <n v="220500"/>
    <s v="UNIDAD"/>
    <s v="NO SOLICITADAS"/>
  </r>
  <r>
    <x v="8"/>
    <s v="02-02-01-004-001"/>
    <n v="10"/>
    <s v="Materiales y suministros - Metales básicos"/>
    <s v="CHAPA  GUANTERA RABBY 401 "/>
    <n v="31162801"/>
    <s v="Selección abreviada subasta inversa (No disponible)"/>
    <n v="3"/>
    <n v="3"/>
    <n v="30"/>
    <n v="472500"/>
    <s v="UNIDAD"/>
    <s v="NO SOLICITADAS"/>
  </r>
  <r>
    <x v="8"/>
    <s v="02-02-01-004-001"/>
    <n v="16"/>
    <s v="Materiales y suministros - Metales básicos"/>
    <s v="POMA DUCHA CROMADA CAUDAL 9.5 L/MIN  REF 924000001"/>
    <n v="30181801"/>
    <s v="Selección abreviada subasta inversa (No disponible)"/>
    <n v="3"/>
    <n v="3"/>
    <n v="50"/>
    <n v="2305000"/>
    <s v="UNIDAD"/>
    <s v="NO SOLICITADAS"/>
  </r>
  <r>
    <x v="8"/>
    <s v="02-02-01-004-001"/>
    <n v="16"/>
    <s v="Materiales y suministros - Metales básicos"/>
    <s v="ROLLO ALAMBRE COBRE NO. 10  ROLLO X 100 MTS"/>
    <n v="26121520"/>
    <s v="Selección abreviada subasta inversa (No disponible)"/>
    <n v="3"/>
    <n v="3"/>
    <n v="3"/>
    <n v="238200"/>
    <s v="UNIDAD"/>
    <s v="NO SOLICITADAS"/>
  </r>
  <r>
    <x v="8"/>
    <s v="02-02-01-004-001"/>
    <n v="16"/>
    <s v="Materiales y suministros - Metales básicos"/>
    <s v="ROLLO ALAMBRE COBRE NO. 12 ROLLO X 100 MTS"/>
    <n v="26121520"/>
    <s v="Selección abreviada subasta inversa (No disponible)"/>
    <n v="3"/>
    <n v="3"/>
    <n v="3"/>
    <n v="160800"/>
    <s v="UNIDAD"/>
    <s v="NO SOLICITADAS"/>
  </r>
  <r>
    <x v="8"/>
    <s v="02-02-01-004-001"/>
    <n v="16"/>
    <s v="Materiales y suministros - Metales básicos"/>
    <s v="ROLLO ALAMBRE  NO. 10 AWG ROLLO X100 MTS"/>
    <n v="26121520"/>
    <s v="Selección abreviada subasta inversa (No disponible)"/>
    <n v="3"/>
    <n v="3"/>
    <n v="3"/>
    <n v="363900"/>
    <s v="UNIDAD"/>
    <s v="NO SOLICITADAS"/>
  </r>
  <r>
    <x v="8"/>
    <s v="02-02-01-004-001"/>
    <n v="16"/>
    <s v="Materiales y suministros - Metales básicos"/>
    <s v="ROLLO ALAMBRE  NO. 12 AWG ROLLO X 100 MTS"/>
    <n v="26121520"/>
    <s v="Selección abreviada subasta inversa (No disponible)"/>
    <n v="3"/>
    <n v="3"/>
    <n v="5"/>
    <n v="397000"/>
    <s v="UNIDAD"/>
    <s v="NO SOLICITADAS"/>
  </r>
  <r>
    <x v="8"/>
    <s v="02-02-01-004-001"/>
    <n v="16"/>
    <s v="Materiales y suministros - Metales básicos"/>
    <s v="TUBO METALICO  OVALADO CROMADO PARA CLOSET. TIRA X 3ML C/U"/>
    <n v="40171502"/>
    <s v="Selección abreviada subasta inversa (No disponible)"/>
    <n v="3"/>
    <n v="3"/>
    <n v="20"/>
    <n v="210000"/>
    <s v="UNIDAD"/>
    <s v="NO SOLICITADAS"/>
  </r>
  <r>
    <x v="8"/>
    <s v="02-02-01-004-002"/>
    <n v="10"/>
    <s v="Materiales y suministros - Productos metálicos elaborados (excepto maquinaria y equipo)"/>
    <s v="CERRADURA DE EMBUTIR REF. 1370"/>
    <n v="31162402"/>
    <s v="Selección abreviada subasta inversa (No disponible)"/>
    <n v="3"/>
    <n v="3"/>
    <n v="20"/>
    <n v="626000"/>
    <s v="UNIDAD"/>
    <s v="NO SOLICITADAS"/>
  </r>
  <r>
    <x v="8"/>
    <s v="02-02-01-004-002"/>
    <n v="10"/>
    <s v="Materiales y suministros - Productos metálicos elaborados (excepto maquinaria y equipo)"/>
    <s v="CERRADURA ENTRADA ALCOBA P. REF 5316"/>
    <n v="31162402"/>
    <s v="Selección abreviada subasta inversa (No disponible)"/>
    <n v="3"/>
    <n v="3"/>
    <n v="30"/>
    <n v="1107000"/>
    <s v="UNIDAD"/>
    <s v="NO SOLICITADAS"/>
  </r>
  <r>
    <x v="8"/>
    <s v="02-02-01-004-002"/>
    <n v="10"/>
    <s v="Materiales y suministros - Productos metálicos elaborados (excepto maquinaria y equipo)"/>
    <s v="CERRADURA ENTRADA OFICINA 5304"/>
    <n v="31162402"/>
    <s v="Selección abreviada subasta inversa (No disponible)"/>
    <n v="3"/>
    <n v="3"/>
    <n v="20"/>
    <n v="602000"/>
    <s v="UNIDAD"/>
    <s v="NO SOLICITADAS"/>
  </r>
  <r>
    <x v="8"/>
    <s v="02-02-01-004-002"/>
    <n v="10"/>
    <s v="Materiales y suministros - Productos metálicos elaborados (excepto maquinaria y equipo)"/>
    <s v="CERRADURA ENTRADA PRINCIPAL REF 170 1/4 - 170-0310"/>
    <n v="31162402"/>
    <s v="Selección abreviada subasta inversa (No disponible)"/>
    <n v="3"/>
    <n v="3"/>
    <n v="35"/>
    <n v="1844500"/>
    <s v="UNIDAD"/>
    <s v="NO SOLICITADAS"/>
  </r>
  <r>
    <x v="8"/>
    <s v="02-02-01-004-002"/>
    <n v="10"/>
    <s v="Materiales y suministros - Productos metálicos elaborados (excepto maquinaria y equipo)"/>
    <s v="CERRADURA ESPECIAL PARA MUEBLE REF. 112"/>
    <n v="31162402"/>
    <s v="Selección abreviada subasta inversa (No disponible)"/>
    <n v="3"/>
    <n v="3"/>
    <n v="50"/>
    <n v="545000"/>
    <s v="UNIDAD"/>
    <s v="NO SOLICITADAS"/>
  </r>
  <r>
    <x v="8"/>
    <s v="02-02-01-004-002"/>
    <n v="10"/>
    <s v="Materiales y suministros - Productos metálicos elaborados (excepto maquinaria y equipo)"/>
    <s v="CERRADURA ESCRITORIO REF 1550 LATONADA REF EA164"/>
    <n v="31162402"/>
    <s v="Selección abreviada subasta inversa (No disponible)"/>
    <n v="3"/>
    <n v="3"/>
    <n v="20"/>
    <n v="32000"/>
    <s v="UNIDAD"/>
    <s v="NO SOLICITADAS"/>
  </r>
  <r>
    <x v="8"/>
    <s v="02-02-01-004-002"/>
    <n v="10"/>
    <s v="Materiales y suministros - Productos metálicos elaborados (excepto maquinaria y equipo)"/>
    <s v="CERRADURA PARA ESCRITORIO REF. 1560"/>
    <n v="31162402"/>
    <s v="Selección abreviada subasta inversa (No disponible)"/>
    <n v="3"/>
    <n v="3"/>
    <n v="20"/>
    <n v="54000"/>
    <s v="UNIDAD"/>
    <s v="NO SOLICITADAS"/>
  </r>
  <r>
    <x v="8"/>
    <s v="02-02-01-004-002"/>
    <n v="10"/>
    <s v="Materiales y suministros - Productos metálicos elaborados (excepto maquinaria y equipo)"/>
    <s v="ESPATULA METALICA CON MANGO PLASTICO 3&quot;"/>
    <n v="27111909"/>
    <s v="Selección abreviada subasta inversa (No disponible)"/>
    <n v="3"/>
    <n v="3"/>
    <n v="24"/>
    <n v="67200"/>
    <s v="UNIDAD"/>
    <s v="NO SOLICITADAS"/>
  </r>
  <r>
    <x v="8"/>
    <s v="02-02-01-004-002"/>
    <n v="10"/>
    <s v="Materiales y suministros - Productos metálicos elaborados (excepto maquinaria y equipo)"/>
    <s v="ESPATULA METALICA CON MANGO PLASTICO 4&quot;"/>
    <n v="27111909"/>
    <s v="Selección abreviada subasta inversa (No disponible)"/>
    <n v="3"/>
    <n v="3"/>
    <n v="24"/>
    <n v="84000"/>
    <s v="UNIDAD"/>
    <s v="NO SOLICITADAS"/>
  </r>
  <r>
    <x v="8"/>
    <s v="02-02-01-004-002"/>
    <n v="10"/>
    <s v="Materiales y suministros - Productos metálicos elaborados (excepto maquinaria y equipo)"/>
    <s v="ESPATULA METALICA CON MANGO PLASTICO 5&quot;"/>
    <n v="27111909"/>
    <s v="Selección abreviada subasta inversa (No disponible)"/>
    <n v="3"/>
    <n v="3"/>
    <n v="24"/>
    <n v="122400"/>
    <s v="UNIDAD"/>
    <s v="NO SOLICITADAS"/>
  </r>
  <r>
    <x v="8"/>
    <s v="02-02-01-004-002"/>
    <n v="10"/>
    <s v="Materiales y suministros - Productos metálicos elaborados (excepto maquinaria y equipo)"/>
    <s v="CERRADURA BAÑO POMA MADERA"/>
    <n v="31162402"/>
    <s v="Selección abreviada subasta inversa (No disponible)"/>
    <n v="3"/>
    <n v="3"/>
    <n v="150"/>
    <n v="5625000"/>
    <s v="UNIDAD"/>
    <s v="NO SOLICITADAS"/>
  </r>
  <r>
    <x v="8"/>
    <s v="02-02-01-004-002"/>
    <n v="10"/>
    <s v="Materiales y suministros - Productos metálicos elaborados (excepto maquinaria y equipo)"/>
    <s v="GRIFERIA LAVAPLATOS SENCILLA. CUELLO LARGO"/>
    <n v="30181504"/>
    <s v="Selección abreviada subasta inversa (No disponible)"/>
    <n v="3"/>
    <n v="3"/>
    <n v="30"/>
    <n v="1417500"/>
    <s v="UNIDAD"/>
    <s v="NO SOLICITADAS"/>
  </r>
  <r>
    <x v="8"/>
    <s v="02-02-01-004-002"/>
    <n v="10"/>
    <s v="Materiales y suministros - Productos metálicos elaborados (excepto maquinaria y equipo)"/>
    <s v="GAS PROBOTELLA REF. 158014 . CONTENIDO  14.1 ONZAS"/>
    <n v="40102005"/>
    <s v="Selección abreviada subasta inversa (No disponible)"/>
    <n v="3"/>
    <n v="3"/>
    <n v="5"/>
    <n v="183750"/>
    <s v="UNIDAD"/>
    <s v="NO SOLICITADAS"/>
  </r>
  <r>
    <x v="8"/>
    <s v="02-02-01-004-002"/>
    <n v="10"/>
    <s v="Materiales y suministros - Productos metálicos elaborados (excepto maquinaria y equipo)"/>
    <s v="CANASTILLA LAVAPLATOS 4 &quot; COMPLETA "/>
    <n v="30181605"/>
    <s v="Selección abreviada subasta inversa (No disponible)"/>
    <n v="3"/>
    <n v="3"/>
    <n v="80"/>
    <n v="1024000"/>
    <s v="UNIDAD"/>
    <s v="NO SOLICITADAS"/>
  </r>
  <r>
    <x v="8"/>
    <s v="02-02-01-004-002"/>
    <n v="10"/>
    <s v="Materiales y suministros - Productos metálicos elaborados (excepto maquinaria y equipo)"/>
    <s v="SIFON LAVAPLATOS  REF. 935113331 GRIVAL"/>
    <n v="30181605"/>
    <s v="Selección abreviada subasta inversa (No disponible)"/>
    <n v="3"/>
    <n v="3"/>
    <n v="40"/>
    <n v="788000"/>
    <s v="UNIDAD"/>
    <s v="NO SOLICITADAS"/>
  </r>
  <r>
    <x v="8"/>
    <s v="02-02-01-004-002"/>
    <n v="10"/>
    <s v="Materiales y suministros - Productos metálicos elaborados (excepto maquinaria y equipo)"/>
    <s v="CHEQUE HORIZONTAL  DE 1/2&quot; EN BRONCE  125 PSI"/>
    <n v="40141653"/>
    <s v="Selección abreviada subasta inversa (No disponible)"/>
    <n v="3"/>
    <n v="3"/>
    <n v="10"/>
    <n v="289000"/>
    <s v="UNIDAD"/>
    <s v="NO SOLICITADAS"/>
  </r>
  <r>
    <x v="8"/>
    <s v="02-02-01-004-002"/>
    <n v="10"/>
    <s v="Materiales y suministros - Productos metálicos elaborados (excepto maquinaria y equipo)"/>
    <s v="CHEQUE HORIZONTAL  DE 3/4&quot;&quot; EN BRONCE 125 PSI"/>
    <n v="40141653"/>
    <s v="Selección abreviada subasta inversa (No disponible)"/>
    <n v="3"/>
    <n v="3"/>
    <n v="10"/>
    <n v="655000"/>
    <s v="UNIDAD"/>
    <s v="NO SOLICITADAS"/>
  </r>
  <r>
    <x v="8"/>
    <s v="02-02-01-004-002"/>
    <n v="10"/>
    <s v="Materiales y suministros - Productos metálicos elaborados (excepto maquinaria y equipo)"/>
    <s v="CHEQUE HORIZONTAL DE 1&quot; EN BRONCE 150 PSI"/>
    <n v="40141653"/>
    <s v="Selección abreviada subasta inversa (No disponible)"/>
    <n v="3"/>
    <n v="3"/>
    <n v="10"/>
    <n v="826000"/>
    <s v="UNIDAD"/>
    <s v="NO SOLICITADAS"/>
  </r>
  <r>
    <x v="8"/>
    <s v="02-02-01-004-002"/>
    <n v="10"/>
    <s v="Materiales y suministros - Productos metálicos elaborados (excepto maquinaria y equipo)"/>
    <s v="REGISTRO DE BOLA DE 1/2"/>
    <n v="30181701"/>
    <s v="Selección abreviada subasta inversa (No disponible)"/>
    <n v="3"/>
    <n v="3"/>
    <n v="10"/>
    <n v="118000"/>
    <s v="UNIDAD"/>
    <s v="NO SOLICITADAS"/>
  </r>
  <r>
    <x v="8"/>
    <s v="02-02-01-004-002"/>
    <n v="10"/>
    <s v="Materiales y suministros - Productos metálicos elaborados (excepto maquinaria y equipo)"/>
    <s v="REGISTRO DE BOLA DE 3/4"/>
    <n v="30181701"/>
    <s v="Selección abreviada subasta inversa (No disponible)"/>
    <n v="3"/>
    <n v="3"/>
    <n v="10"/>
    <n v="203000"/>
    <s v="UNIDAD"/>
    <s v="NO SOLICITADAS"/>
  </r>
  <r>
    <x v="8"/>
    <s v="02-02-01-004-002"/>
    <n v="10"/>
    <s v="Materiales y suministros - Productos metálicos elaborados (excepto maquinaria y equipo)"/>
    <s v="REGISTRO DE BOLA DE 1"/>
    <n v="30181701"/>
    <s v="Selección abreviada subasta inversa (No disponible)"/>
    <n v="3"/>
    <n v="3"/>
    <n v="10"/>
    <n v="322000"/>
    <s v="UNIDAD"/>
    <s v="NO SOLICITADAS"/>
  </r>
  <r>
    <x v="8"/>
    <s v="02-02-01-004-002"/>
    <n v="10"/>
    <s v="Materiales y suministros - Productos metálicos elaborados (excepto maquinaria y equipo)"/>
    <s v="LLAVE PARA LAVAMANOS DE PUSH REF. CON REPUESTO"/>
    <n v="23241615"/>
    <s v="Selección abreviada subasta inversa (No disponible)"/>
    <n v="3"/>
    <n v="3"/>
    <n v="40"/>
    <n v="5460000"/>
    <s v="UNIDAD"/>
    <s v="NO SOLICITADAS"/>
  </r>
  <r>
    <x v="8"/>
    <s v="02-02-01-004-002"/>
    <n v="10"/>
    <s v="Materiales y suministros - Productos metálicos elaborados (excepto maquinaria y equipo)"/>
    <s v="LLAVE PARA ORINAL DE PUSH REF. "/>
    <n v="23241615"/>
    <s v="Selección abreviada subasta inversa (No disponible)"/>
    <n v="3"/>
    <n v="3"/>
    <n v="30"/>
    <n v="2677500"/>
    <s v="UNIDAD"/>
    <s v="NO SOLICITADAS"/>
  </r>
  <r>
    <x v="8"/>
    <s v="02-02-01-004-002"/>
    <n v="10"/>
    <s v="Materiales y suministros - Productos metálicos elaborados (excepto maquinaria y equipo)"/>
    <s v="SIFON ORINAL REF. "/>
    <n v="30181605"/>
    <s v="Selección abreviada subasta inversa (No disponible)"/>
    <n v="3"/>
    <n v="3"/>
    <n v="30"/>
    <n v="551250"/>
    <s v="UNIDAD"/>
    <s v="NO SOLICITADAS"/>
  </r>
  <r>
    <x v="8"/>
    <s v="02-02-01-004-002"/>
    <n v="10"/>
    <s v="Materiales y suministros - Productos metálicos elaborados (excepto maquinaria y equipo)"/>
    <s v="VALVULA PARA TANQUE AEREO 1/2. EN BROCE"/>
    <n v="40141640"/>
    <s v="Selección abreviada subasta inversa (No disponible)"/>
    <n v="3"/>
    <n v="3"/>
    <n v="10"/>
    <n v="246000"/>
    <s v="UNIDAD"/>
    <s v="NO SOLICITADAS"/>
  </r>
  <r>
    <x v="8"/>
    <s v="02-02-01-004-002"/>
    <n v="10"/>
    <s v="Materiales y suministros - Productos metálicos elaborados (excepto maquinaria y equipo)"/>
    <s v="VALVULA PARA TANQUE AEREO 3/4. EN BROCE"/>
    <n v="40141640"/>
    <s v="Selección abreviada subasta inversa (No disponible)"/>
    <n v="3"/>
    <n v="3"/>
    <n v="10"/>
    <n v="365000"/>
    <s v="UNIDAD"/>
    <s v="NO SOLICITADAS"/>
  </r>
  <r>
    <x v="8"/>
    <s v="02-02-01-004-002"/>
    <n v="10"/>
    <s v="Materiales y suministros - Productos metálicos elaborados (excepto maquinaria y equipo)"/>
    <s v="VALVULA PARA TANQUE AEREO 1&quot;. EN BROCE"/>
    <n v="40141640"/>
    <s v="Selección abreviada subasta inversa (No disponible)"/>
    <n v="3"/>
    <n v="3"/>
    <n v="10"/>
    <n v="472500"/>
    <s v="UNIDAD"/>
    <s v="NO SOLICITADAS"/>
  </r>
  <r>
    <x v="8"/>
    <s v="02-02-01-004-002"/>
    <n v="10"/>
    <s v="Materiales y suministros - Productos metálicos elaborados (excepto maquinaria y equipo)"/>
    <s v="MANIJA TANQUE SANITARIO"/>
    <n v="47131705"/>
    <s v="Selección abreviada subasta inversa (No disponible)"/>
    <n v="3"/>
    <n v="3"/>
    <n v="35"/>
    <n v="716625"/>
    <s v="UNIDAD"/>
    <s v="NO SOLICITADAS"/>
  </r>
  <r>
    <x v="8"/>
    <s v="02-02-01-004-002"/>
    <n v="10"/>
    <s v="Materiales y suministros - Productos metálicos elaborados (excepto maquinaria y equipo)"/>
    <s v="SELLO LENGÜETA PARA TANQUE SANITARIO REF 013323331"/>
    <n v="40174803"/>
    <s v="Selección abreviada subasta inversa (No disponible)"/>
    <n v="3"/>
    <n v="3"/>
    <n v="50"/>
    <n v="405000"/>
    <s v="UNIDAD"/>
    <s v="NO SOLICITADAS"/>
  </r>
  <r>
    <x v="8"/>
    <s v="02-02-01-004-002"/>
    <n v="10"/>
    <s v="Materiales y suministros - Productos metálicos elaborados (excepto maquinaria y equipo)"/>
    <s v="HERRAJE MUEBLE SANITARIO "/>
    <n v="47131705"/>
    <s v="Selección abreviada subasta inversa (No disponible)"/>
    <n v="3"/>
    <n v="3"/>
    <n v="100"/>
    <n v="609000"/>
    <s v="UNIDAD"/>
    <s v="NO SOLICITADAS"/>
  </r>
  <r>
    <x v="8"/>
    <s v="02-02-01-004-002"/>
    <n v="10"/>
    <s v="Materiales y suministros - Productos metálicos elaborados (excepto maquinaria y equipo)"/>
    <s v="PASADOR METALICO PUERTA BAÑO DE 2 1/2&quot; ACABADO SATINADO"/>
    <n v="31162402"/>
    <s v="Selección abreviada subasta inversa (No disponible)"/>
    <n v="3"/>
    <n v="3"/>
    <n v="30"/>
    <n v="160650"/>
    <s v="UNIDAD"/>
    <s v="NO SOLICITADAS"/>
  </r>
  <r>
    <x v="8"/>
    <s v="02-02-01-004-002"/>
    <n v="10"/>
    <s v="Materiales y suministros - Productos metálicos elaborados (excepto maquinaria y equipo)"/>
    <s v="ADAPTADOR SIFON LVM/LVP"/>
    <n v="40171708"/>
    <s v="Selección abreviada subasta inversa (No disponible)"/>
    <n v="3"/>
    <n v="3"/>
    <n v="50"/>
    <n v="357000"/>
    <s v="UNIDAD"/>
    <s v="NO SOLICITADAS"/>
  </r>
  <r>
    <x v="8"/>
    <s v="02-02-01-004-002"/>
    <n v="10"/>
    <s v="Materiales y suministros - Productos metálicos elaborados (excepto maquinaria y equipo)"/>
    <s v="VASTAGO DUCHA GRIVAL "/>
    <n v="40141645"/>
    <s v="Selección abreviada subasta inversa (No disponible)"/>
    <n v="3"/>
    <n v="3"/>
    <n v="35"/>
    <n v="675500"/>
    <s v="UNIDAD"/>
    <s v="NO SOLICITADAS"/>
  </r>
  <r>
    <x v="8"/>
    <s v="02-02-01-004-002"/>
    <n v="10"/>
    <s v="Materiales y suministros - Productos metálicos elaborados (excepto maquinaria y equipo)"/>
    <s v="VASTAGO DUCHA GRICOL "/>
    <n v="40141645"/>
    <s v="Selección abreviada subasta inversa (No disponible)"/>
    <n v="3"/>
    <n v="3"/>
    <n v="35"/>
    <n v="675500"/>
    <s v="UNIDAD"/>
    <s v="NO SOLICITADAS"/>
  </r>
  <r>
    <x v="8"/>
    <s v="02-02-01-004-002"/>
    <n v="10"/>
    <s v="Materiales y suministros - Productos metálicos elaborados (excepto maquinaria y equipo)"/>
    <s v="FLOTADOR DE MERCURIO "/>
    <n v="30121605"/>
    <s v="Selección abreviada subasta inversa (No disponible)"/>
    <n v="3"/>
    <n v="3"/>
    <n v="5"/>
    <n v="241500"/>
    <s v="UNIDAD"/>
    <s v="NO SOLICITADAS"/>
  </r>
  <r>
    <x v="8"/>
    <s v="02-02-01-004-002"/>
    <n v="10"/>
    <s v="Materiales y suministros - Productos metálicos elaborados (excepto maquinaria y equipo)"/>
    <s v="FLOTADOR DE BOLA PARA TANQUES EN BRONCE 1/2&quot; "/>
    <n v="40141640"/>
    <s v="Selección abreviada subasta inversa (No disponible)"/>
    <n v="3"/>
    <n v="3"/>
    <n v="10"/>
    <n v="246000"/>
    <s v="UNIDAD"/>
    <s v="NO SOLICITADAS"/>
  </r>
  <r>
    <x v="8"/>
    <s v="02-02-01-004-002"/>
    <n v="10"/>
    <s v="Materiales y suministros - Productos metálicos elaborados (excepto maquinaria y equipo)"/>
    <s v="FLOTADOR DE BOLA PARA TANQUES EN BRONCE 3/4/&quot; "/>
    <n v="40141640"/>
    <s v="Selección abreviada subasta inversa (No disponible)"/>
    <n v="3"/>
    <n v="3"/>
    <n v="10"/>
    <n v="365000"/>
    <s v="UNIDAD"/>
    <s v="NO SOLICITADAS"/>
  </r>
  <r>
    <x v="8"/>
    <s v="02-02-01-004-002"/>
    <n v="10"/>
    <s v="Materiales y suministros - Productos metálicos elaborados (excepto maquinaria y equipo)"/>
    <s v="FLOTADOR DE BOLA PARA TANQUES EN BRONCE 1&quot; "/>
    <n v="40141640"/>
    <s v="Selección abreviada subasta inversa (No disponible)"/>
    <n v="3"/>
    <n v="3"/>
    <n v="10"/>
    <n v="546000"/>
    <s v="UNIDAD"/>
    <s v="NO SOLICITADAS"/>
  </r>
  <r>
    <x v="8"/>
    <s v="02-02-01-004-002"/>
    <n v="10"/>
    <s v="Materiales y suministros - Productos metálicos elaborados (excepto maquinaria y equipo)"/>
    <s v="EXTENSION PARA DESAGUE LAVAMANOS"/>
    <n v="30181605"/>
    <s v="Selección abreviada subasta inversa (No disponible)"/>
    <n v="3"/>
    <n v="3"/>
    <n v="50"/>
    <n v="446250"/>
    <s v="UNIDAD"/>
    <s v="NO SOLICITADAS"/>
  </r>
  <r>
    <x v="8"/>
    <s v="02-02-01-004-002"/>
    <n v="10"/>
    <s v="Materiales y suministros - Productos metálicos elaborados (excepto maquinaria y equipo)"/>
    <s v="EXTENSION PARA DESAGUE LAVAPLATOS"/>
    <n v="30181605"/>
    <s v="Selección abreviada subasta inversa (No disponible)"/>
    <n v="3"/>
    <n v="3"/>
    <n v="50"/>
    <n v="446250"/>
    <s v="UNIDAD"/>
    <s v="NO SOLICITADAS"/>
  </r>
  <r>
    <x v="8"/>
    <s v="02-02-01-004-002"/>
    <n v="10"/>
    <s v="Materiales y suministros - Productos metálicos elaborados (excepto maquinaria y equipo)"/>
    <s v="MALLA GALLINERO SECCION ( HUECO 1 1/4 X 1.50 MTS DE ANCHO)  X ROLLO DE 30 METROS . EN ALAMBRE GALVANIZADO"/>
    <n v="11162111"/>
    <s v="Selección abreviada subasta inversa (No disponible)"/>
    <n v="3"/>
    <n v="3"/>
    <n v="5"/>
    <n v="409500"/>
    <s v="METRO"/>
    <s v="NO SOLICITADAS"/>
  </r>
  <r>
    <x v="8"/>
    <s v="02-02-01-004-002"/>
    <n v="10"/>
    <s v="Materiales y suministros - Productos metálicos elaborados (excepto maquinaria y equipo)"/>
    <s v="CIERRA PUERTA  BRAZO HIDRAULICO 80 KILOS REF. 2234"/>
    <n v="30171514"/>
    <s v="Selección abreviada subasta inversa (No disponible)"/>
    <n v="3"/>
    <n v="3"/>
    <n v="10"/>
    <n v="861000"/>
    <s v="UNIDAD"/>
    <s v="NO SOLICITADAS"/>
  </r>
  <r>
    <x v="8"/>
    <s v="02-02-01-004-002"/>
    <n v="10"/>
    <s v="Materiales y suministros - Productos metálicos elaborados (excepto maquinaria y equipo)"/>
    <s v="MODELOS DE LLAVES REF. 1000 X PAQUETE 100 UND"/>
    <n v="46171505"/>
    <s v="Selección abreviada subasta inversa (No disponible)"/>
    <n v="3"/>
    <n v="3"/>
    <n v="5"/>
    <n v="341250"/>
    <s v="UNIDAD"/>
    <s v="NO SOLICITADAS"/>
  </r>
  <r>
    <x v="8"/>
    <s v="02-02-01-004-002"/>
    <n v="10"/>
    <s v="Materiales y suministros - Productos metálicos elaborados (excepto maquinaria y equipo)"/>
    <s v="MODELOS DE LLAVES REF. 1500 X PAQUETE "/>
    <n v="46171505"/>
    <s v="Selección abreviada subasta inversa (No disponible)"/>
    <n v="3"/>
    <n v="3"/>
    <n v="3"/>
    <n v="204750"/>
    <s v="UNIDAD"/>
    <s v="NO SOLICITADAS"/>
  </r>
  <r>
    <x v="8"/>
    <s v="02-02-01-004-002"/>
    <n v="10"/>
    <s v="Materiales y suministros - Productos metálicos elaborados (excepto maquinaria y equipo)"/>
    <s v="CANDADOS REF. 870 "/>
    <n v="46171501"/>
    <s v="Selección abreviada subasta inversa (No disponible)"/>
    <n v="3"/>
    <n v="3"/>
    <n v="10"/>
    <n v="609000"/>
    <s v="UNIDAD"/>
    <s v="NO SOLICITADAS"/>
  </r>
  <r>
    <x v="8"/>
    <s v="02-02-01-004-002"/>
    <n v="10"/>
    <s v="Materiales y suministros - Productos metálicos elaborados (excepto maquinaria y equipo)"/>
    <s v="CANDADOS REF. 860"/>
    <n v="46171501"/>
    <s v="Selección abreviada subasta inversa (No disponible)"/>
    <n v="3"/>
    <n v="3"/>
    <n v="10"/>
    <n v="651000"/>
    <s v="UNIDAD"/>
    <s v="NO SOLICITADAS"/>
  </r>
  <r>
    <x v="8"/>
    <s v="02-02-01-004-002"/>
    <n v="10"/>
    <s v="Materiales y suministros - Productos metálicos elaborados (excepto maquinaria y equipo)"/>
    <s v="CUCHILLA CINTA SINFÍN 1/4 UÑA DE GATO (RO X 30 MT)"/>
    <n v="27112838"/>
    <s v="Selección abreviada subasta inversa (No disponible)"/>
    <n v="3"/>
    <n v="3"/>
    <n v="3"/>
    <n v="1086000"/>
    <s v="UNIDAD"/>
    <s v="NO SOLICITADAS"/>
  </r>
  <r>
    <x v="8"/>
    <s v="02-02-01-004-002"/>
    <n v="10"/>
    <s v="Materiales y suministros - Productos metálicos elaborados (excepto maquinaria y equipo)"/>
    <s v="CUCHILLA CINTA SINFÍN 3/8 UÑA DE GATO (RO X 30 MT)"/>
    <n v="27112838"/>
    <s v="Selección abreviada subasta inversa (No disponible)"/>
    <n v="3"/>
    <n v="3"/>
    <n v="3"/>
    <n v="965100"/>
    <s v="UNIDAD"/>
    <s v="NO SOLICITADAS"/>
  </r>
  <r>
    <x v="8"/>
    <s v="02-02-01-004-002"/>
    <n v="10"/>
    <s v="Materiales y suministros - Productos metálicos elaborados (excepto maquinaria y equipo)"/>
    <s v="CUCHILLAS CANTEADORA ELECTRICA 35CM (JGO X 3 UNIDADES)"/>
    <n v="27112838"/>
    <s v="Selección abreviada subasta inversa (No disponible)"/>
    <n v="3"/>
    <n v="3"/>
    <n v="3"/>
    <n v="170547"/>
    <s v="UNIDAD"/>
    <s v="NO SOLICITADAS"/>
  </r>
  <r>
    <x v="8"/>
    <s v="02-02-01-004-002"/>
    <n v="10"/>
    <s v="Materiales y suministros - Productos metálicos elaborados (excepto maquinaria y equipo)"/>
    <s v="CUCHILLAS CEPILLO ELECTRICO 40 CM (JGO X 3 UNIDADES)"/>
    <n v="27112838"/>
    <s v="Selección abreviada subasta inversa (No disponible)"/>
    <n v="3"/>
    <n v="3"/>
    <n v="3"/>
    <n v="221100"/>
    <s v="UNIDAD"/>
    <s v="NO SOLICITADAS"/>
  </r>
  <r>
    <x v="8"/>
    <s v="02-02-01-004-002"/>
    <n v="10"/>
    <s v="Materiales y suministros - Productos metálicos elaborados (excepto maquinaria y equipo)"/>
    <s v="DISCO TUSTENO 10&quot; 80 DIENTES PARA SIERRA CIRCULAR"/>
    <n v="27112838"/>
    <s v="Selección abreviada subasta inversa (No disponible)"/>
    <n v="3"/>
    <n v="3"/>
    <n v="3"/>
    <n v="402000"/>
    <s v="UNIDAD"/>
    <s v="NO SOLICITADAS"/>
  </r>
  <r>
    <x v="8"/>
    <s v="02-02-01-004-002"/>
    <n v="10"/>
    <s v="Materiales y suministros - Productos metálicos elaborados (excepto maquinaria y equipo)"/>
    <s v="DISCO TUSTENO 12&quot; 80 DIENTES PARA SIERRA CIRCULAR"/>
    <n v="27112838"/>
    <s v="Selección abreviada subasta inversa (No disponible)"/>
    <n v="3"/>
    <n v="3"/>
    <n v="3"/>
    <n v="418200"/>
    <s v="UNIDAD"/>
    <s v="NO SOLICITADAS"/>
  </r>
  <r>
    <x v="8"/>
    <s v="02-02-01-004-002"/>
    <n v="10"/>
    <s v="Materiales y suministros - Productos metálicos elaborados (excepto maquinaria y equipo)"/>
    <s v="DISCOS TUSTENO 14&quot; 80 DIENTES PARA SIERRA CIRCULAR"/>
    <n v="27112838"/>
    <s v="Selección abreviada subasta inversa (No disponible)"/>
    <n v="3"/>
    <n v="3"/>
    <n v="3"/>
    <n v="418200"/>
    <s v="UNIDAD"/>
    <s v="NO SOLICITADAS"/>
  </r>
  <r>
    <x v="8"/>
    <s v="02-02-01-004-002"/>
    <n v="10"/>
    <s v="Materiales y suministros - Productos metálicos elaborados (excepto maquinaria y equipo)"/>
    <s v="CUCHILLAS  REPUESTO -CEPILLOS #3 PARA MADERA"/>
    <n v="22101703"/>
    <s v="Selección abreviada subasta inversa (No disponible)"/>
    <n v="3"/>
    <n v="3"/>
    <n v="6"/>
    <n v="96600"/>
    <s v="UNIDAD"/>
    <s v="NO SOLICITADAS"/>
  </r>
  <r>
    <x v="8"/>
    <s v="02-02-01-004-002"/>
    <n v="10"/>
    <s v="Materiales y suministros - Productos metálicos elaborados (excepto maquinaria y equipo)"/>
    <s v="CUCHILLAS REPUESTO  -CEPILLOS #4 PARA MADERA"/>
    <n v="22101703"/>
    <s v="Selección abreviada subasta inversa (No disponible)"/>
    <n v="3"/>
    <n v="3"/>
    <n v="6"/>
    <n v="96600"/>
    <s v="UNIDAD"/>
    <s v="NO SOLICITADAS"/>
  </r>
  <r>
    <x v="8"/>
    <s v="02-02-01-004-002"/>
    <n v="10"/>
    <s v="Materiales y suministros - Productos metálicos elaborados (excepto maquinaria y equipo)"/>
    <s v="CUCHILLAS REPUESTO - CEPILLOS #5 PARA MADERA"/>
    <n v="22101703"/>
    <s v="Selección abreviada subasta inversa (No disponible)"/>
    <n v="3"/>
    <n v="3"/>
    <n v="6"/>
    <n v="96600"/>
    <s v="UNIDAD"/>
    <s v="NO SOLICITADAS"/>
  </r>
  <r>
    <x v="8"/>
    <s v="02-02-01-004-002"/>
    <n v="10"/>
    <s v="Materiales y suministros - Productos metálicos elaborados (excepto maquinaria y equipo)"/>
    <s v="CUCHILLAS  REPUESTO - CEPILLOS #7 PARA MADERA"/>
    <n v="22101703"/>
    <s v="Selección abreviada subasta inversa (No disponible)"/>
    <n v="3"/>
    <n v="3"/>
    <n v="6"/>
    <n v="96600"/>
    <s v="UNIDAD"/>
    <s v="NO SOLICITADAS"/>
  </r>
  <r>
    <x v="8"/>
    <s v="02-02-01-004-002"/>
    <n v="16"/>
    <s v="Materiales y suministros - Productos metálicos elaborados (excepto maquinaria y equipo)"/>
    <s v="JUEGO DE FORMONES ( ½- 7/8- 1- 1.1/2)"/>
    <n v="27111911"/>
    <s v="Selección abreviada subasta inversa (No disponible)"/>
    <n v="3"/>
    <n v="3"/>
    <n v="2"/>
    <n v="231000"/>
    <s v="UNIDAD"/>
    <s v="NO SOLICITADAS"/>
  </r>
  <r>
    <x v="8"/>
    <s v="02-02-01-004-002"/>
    <n v="16"/>
    <s v="Materiales y suministros - Productos metálicos elaborados (excepto maquinaria y equipo)"/>
    <s v="JUEGO DESTORNILLADORES PALA Y ESTRELLA  POR 6 UND"/>
    <n v="27111701"/>
    <s v="Selección abreviada subasta inversa (No disponible)"/>
    <n v="3"/>
    <n v="3"/>
    <n v="5"/>
    <n v="183750"/>
    <s v="UNIDAD"/>
    <s v="NO SOLICITADAS"/>
  </r>
  <r>
    <x v="8"/>
    <s v="02-02-01-004-002"/>
    <n v="16"/>
    <s v="Materiales y suministros - Productos metálicos elaborados (excepto maquinaria y equipo)"/>
    <s v="GUADAÑA A GASOLINA"/>
    <n v="27112006"/>
    <s v="Selección abreviada subasta inversa (No disponible)"/>
    <n v="3"/>
    <n v="3"/>
    <n v="1"/>
    <n v="1575000"/>
    <s v="UNIDAD"/>
    <s v="NO SOLICITADAS"/>
  </r>
  <r>
    <x v="8"/>
    <s v="02-02-01-004-002"/>
    <n v="16"/>
    <s v="Materiales y suministros - Productos metálicos elaborados (excepto maquinaria y equipo)"/>
    <s v="PODADORA PLANA A GASOLINA"/>
    <n v="27112039"/>
    <s v="Selección abreviada subasta inversa (No disponible)"/>
    <n v="3"/>
    <n v="3"/>
    <n v="1"/>
    <n v="2100000"/>
    <s v="UNIDAD"/>
    <s v="NO SOLICITADAS"/>
  </r>
  <r>
    <x v="8"/>
    <s v="02-02-01-004-002"/>
    <n v="16"/>
    <s v="Materiales y suministros - Productos metálicos elaborados (excepto maquinaria y equipo)"/>
    <s v="SOPLETE SUPER LLAMA. INCUYE EMPUÑADURA Y MANGUERA EN PVC NITRILICA DE 1.5 MTS. QUEMADOR No. 6- 20 cm. Uso impermeabilizacion."/>
    <n v="23271701"/>
    <s v="Selección abreviada subasta inversa (No disponible)"/>
    <n v="3"/>
    <n v="3"/>
    <n v="2"/>
    <n v="336000"/>
    <s v="UNIDAD"/>
    <s v="NO SOLICITADAS"/>
  </r>
  <r>
    <x v="8"/>
    <s v="02-02-01-004-002"/>
    <n v="16"/>
    <s v="Materiales y suministros - Productos metálicos elaborados (excepto maquinaria y equipo)"/>
    <s v="LLAVE DE TUBO No. 6 "/>
    <n v="27111723"/>
    <s v="Selección abreviada subasta inversa (No disponible)"/>
    <n v="3"/>
    <n v="3"/>
    <n v="2"/>
    <n v="126000"/>
    <s v="UNIDAD"/>
    <s v="NO SOLICITADAS"/>
  </r>
  <r>
    <x v="8"/>
    <s v="02-02-01-004-002"/>
    <n v="16"/>
    <s v="Materiales y suministros - Productos metálicos elaborados (excepto maquinaria y equipo)"/>
    <s v="LLAVE DE TUBO No. 8"/>
    <n v="27111723"/>
    <s v="Selección abreviada subasta inversa (No disponible)"/>
    <n v="3"/>
    <n v="3"/>
    <n v="2"/>
    <n v="136500"/>
    <s v="UNIDAD"/>
    <s v="NO SOLICITADAS"/>
  </r>
  <r>
    <x v="8"/>
    <s v="02-02-01-004-002"/>
    <n v="16"/>
    <s v="Materiales y suministros - Productos metálicos elaborados (excepto maquinaria y equipo)"/>
    <s v="HOMBRESOLO CURVO DE 7 &quot; "/>
    <n v="27111707"/>
    <s v="Selección abreviada subasta inversa (No disponible)"/>
    <n v="3"/>
    <n v="3"/>
    <n v="1"/>
    <n v="29400"/>
    <s v="UNIDAD"/>
    <s v="NO SOLICITADAS"/>
  </r>
  <r>
    <x v="8"/>
    <s v="02-02-01-004-002"/>
    <n v="16"/>
    <s v="Materiales y suministros - Productos metálicos elaborados (excepto maquinaria y equipo)"/>
    <s v="HOMBRESOLO CURVO DE 10 &quot; "/>
    <n v="27111707"/>
    <s v="Selección abreviada subasta inversa (No disponible)"/>
    <n v="3"/>
    <n v="3"/>
    <n v="1"/>
    <n v="33600"/>
    <s v="UNIDAD"/>
    <s v="NO SOLICITADAS"/>
  </r>
  <r>
    <x v="8"/>
    <s v="02-02-01-004-002"/>
    <n v="16"/>
    <s v="Materiales y suministros - Productos metálicos elaborados (excepto maquinaria y equipo)"/>
    <s v="PRENSA ALACRAN METALICA  DE 1 METRO DE LARGO . USO CARPINTERIA"/>
    <n v="23151607"/>
    <s v="Selección abreviada subasta inversa (No disponible)"/>
    <n v="3"/>
    <n v="3"/>
    <n v="2"/>
    <n v="378000"/>
    <s v="UNIDAD"/>
    <s v="NO SOLICITADAS"/>
  </r>
  <r>
    <x v="8"/>
    <s v="02-02-01-004-002"/>
    <n v="16"/>
    <s v="Materiales y suministros - Productos metálicos elaborados (excepto maquinaria y equipo)"/>
    <s v="PRENSA ALACRAN  METALICADE 1.20  METRO DE LARGO. USO CARPINTERIA"/>
    <n v="23151607"/>
    <s v="Selección abreviada subasta inversa (No disponible)"/>
    <n v="3"/>
    <n v="3"/>
    <n v="2"/>
    <n v="462000"/>
    <s v="UNIDAD"/>
    <s v="NO SOLICITADAS"/>
  </r>
  <r>
    <x v="8"/>
    <s v="02-02-01-004-002"/>
    <n v="16"/>
    <s v="Materiales y suministros - Productos metálicos elaborados (excepto maquinaria y equipo)"/>
    <s v="PRENSA ALACRAN METALICA DE 1.50  METRO DE LARGO .USO CARPINTERIA"/>
    <n v="23151607"/>
    <s v="Selección abreviada subasta inversa (No disponible)"/>
    <n v="3"/>
    <n v="3"/>
    <n v="2"/>
    <n v="546000"/>
    <s v="UNIDAD"/>
    <s v="NO SOLICITADAS"/>
  </r>
  <r>
    <x v="8"/>
    <s v="02-02-01-004-002"/>
    <n v="16"/>
    <s v="Materiales y suministros - Productos metálicos elaborados (excepto maquinaria y equipo)"/>
    <s v="ACOPLE EN BRONCE RAPIDO DE 1/4 &quot; C2  PARA AIRE COMPRIMEDO"/>
    <n v="31163003"/>
    <s v="Selección abreviada subasta inversa (No disponible)"/>
    <n v="3"/>
    <n v="3"/>
    <n v="10"/>
    <n v="945000"/>
    <s v="UNIDAD"/>
    <s v="NO SOLICITADAS"/>
  </r>
  <r>
    <x v="8"/>
    <s v="02-02-01-004-002"/>
    <n v="16"/>
    <s v="Materiales y suministros - Productos metálicos elaborados (excepto maquinaria y equipo)"/>
    <s v="PISTOLA CALAFATEO INDUSTRIAL METALICA  PARA APLICAR SILICONA"/>
    <n v="27112906"/>
    <s v="Selección abreviada subasta inversa (No disponible)"/>
    <n v="3"/>
    <n v="3"/>
    <n v="10"/>
    <n v="546000"/>
    <s v="UNIDAD"/>
    <s v="NO SOLICITADAS"/>
  </r>
  <r>
    <x v="8"/>
    <s v="02-02-01-004-002"/>
    <n v="16"/>
    <s v="Materiales y suministros - Productos metálicos elaborados (excepto maquinaria y equipo)"/>
    <s v="MARTILLO DE UÑA CON MANGO MADERA DE 24 ONZAS "/>
    <n v="27111602"/>
    <s v="Selección abreviada subasta inversa (No disponible)"/>
    <n v="3"/>
    <n v="3"/>
    <n v="2"/>
    <n v="73500"/>
    <s v="UNIDAD"/>
    <s v="NO SOLICITADAS"/>
  </r>
  <r>
    <x v="8"/>
    <s v="02-02-01-004-002"/>
    <n v="16"/>
    <s v="Materiales y suministros - Productos metálicos elaborados (excepto maquinaria y equipo)"/>
    <s v="JUEGO DE FRESAS RUTEADORA PARA MADERA X 24 PIEZAS DE 1/4. USO CARPINTERIA"/>
    <n v="23101513"/>
    <s v="Selección abreviada subasta inversa (No disponible)"/>
    <n v="3"/>
    <n v="3"/>
    <n v="4"/>
    <n v="1050000"/>
    <s v="UNIDAD"/>
    <s v="NO SOLICITADAS"/>
  </r>
  <r>
    <x v="8"/>
    <s v="02-02-01-004-002"/>
    <n v="16"/>
    <s v="Materiales y suministros - Productos metálicos elaborados (excepto maquinaria y equipo)"/>
    <s v="JUEGO DE BROCAS PARA ATORNILLADOR DE IMPACTO HEXAGONAL  DE 10 UNIDADES. USO CARPINTERIA"/>
    <n v="27112836"/>
    <s v="Selección abreviada subasta inversa (No disponible)"/>
    <n v="3"/>
    <n v="3"/>
    <n v="2"/>
    <n v="315000"/>
    <s v="UNIDAD"/>
    <s v="NO SOLICITADAS"/>
  </r>
  <r>
    <x v="8"/>
    <s v="02-02-01-004-002"/>
    <n v="16"/>
    <s v="Materiales y suministros - Productos metálicos elaborados (excepto maquinaria y equipo)"/>
    <s v="BROCA BISAGRA EUROPEA DE 35 MM REF. T 15035. USO CARPINTERIA "/>
    <n v="27112845"/>
    <s v="Selección abreviada subasta inversa (No disponible)"/>
    <n v="3"/>
    <n v="3"/>
    <n v="4"/>
    <n v="924000"/>
    <s v="UNIDAD"/>
    <s v="NO SOLICITADAS"/>
  </r>
  <r>
    <x v="8"/>
    <s v="02-02-01-004-002"/>
    <n v="16"/>
    <s v="Materiales y suministros - Productos metálicos elaborados (excepto maquinaria y equipo)"/>
    <s v="ESCALERA METALICA DE 3 PELDAÑOS. TIPO TIGERA TAPA SUPERIOR PLASTICA. USO INDUSTRIAL"/>
    <n v="30191501"/>
    <s v="Selección abreviada subasta inversa (No disponible)"/>
    <n v="3"/>
    <n v="3"/>
    <n v="1"/>
    <n v="157500"/>
    <s v="UNIDAD"/>
    <s v="NO SOLICITADAS"/>
  </r>
  <r>
    <x v="8"/>
    <s v="02-02-01-004-002"/>
    <n v="16"/>
    <s v="Materiales y suministros - Productos metálicos elaborados (excepto maquinaria y equipo)"/>
    <s v="PINZA PICO LORO 8&quot; "/>
    <n v="27112105"/>
    <s v="Selección abreviada subasta inversa (No disponible)"/>
    <n v="3"/>
    <n v="3"/>
    <n v="2"/>
    <n v="94500"/>
    <s v="UNIDAD"/>
    <s v="NO SOLICITADAS"/>
  </r>
  <r>
    <x v="8"/>
    <s v="02-02-01-004-002"/>
    <n v="16"/>
    <s v="Materiales y suministros - Productos metálicos elaborados (excepto maquinaria y equipo)"/>
    <s v="SONDA MANUAL DESTAPADORA REF. RIDGID K-6 RID"/>
    <n v="27112040"/>
    <s v="Selección abreviada subasta inversa (No disponible)"/>
    <n v="3"/>
    <n v="3"/>
    <n v="2"/>
    <n v="546000"/>
    <s v="UNIDAD"/>
    <s v="NO SOLICITADAS"/>
  </r>
  <r>
    <x v="8"/>
    <s v="02-02-01-004-002"/>
    <n v="16"/>
    <s v="Materiales y suministros - Productos metálicos elaborados (excepto maquinaria y equipo)"/>
    <s v="REMACHADORA TRABAJO PESADO 4 CABEZAS. STANLEY"/>
    <n v="27112409"/>
    <s v="Selección abreviada subasta inversa (No disponible)"/>
    <n v="3"/>
    <n v="3"/>
    <n v="2"/>
    <n v="136500"/>
    <s v="UNIDAD"/>
    <s v="NO SOLICITADAS"/>
  </r>
  <r>
    <x v="8"/>
    <s v="02-02-01-004-002"/>
    <n v="16"/>
    <s v="Materiales y suministros - Productos metálicos elaborados (excepto maquinaria y equipo)"/>
    <s v="PELACABLES 3 EN 1 MANGO AISLADO  ERGONOMICO . USO ELECTRICIDAD"/>
    <n v="27112151"/>
    <s v="Selección abreviada subasta inversa (No disponible)"/>
    <n v="3"/>
    <n v="3"/>
    <n v="2"/>
    <n v="94500"/>
    <s v="UNIDAD"/>
    <s v="NO SOLICITADAS"/>
  </r>
  <r>
    <x v="8"/>
    <s v="02-02-01-004-002"/>
    <n v="16"/>
    <s v="Materiales y suministros - Productos metálicos elaborados (excepto maquinaria y equipo)"/>
    <s v="ESPATULA  METALICA CON MANGO PLASTICO DE 2 PULG."/>
    <n v="27111909"/>
    <s v="Selección abreviada subasta inversa (No disponible)"/>
    <n v="3"/>
    <n v="3"/>
    <n v="24"/>
    <n v="100800"/>
    <s v="UNIDAD"/>
    <s v="NO SOLICITADAS"/>
  </r>
  <r>
    <x v="8"/>
    <s v="02-02-01-004-002"/>
    <n v="16"/>
    <s v="Materiales y suministros - Productos metálicos elaborados (excepto maquinaria y equipo)"/>
    <s v="ESPATULA  METALICA CON MANGO PLASTICO DE 3 PULG."/>
    <n v="27111909"/>
    <s v="Selección abreviada subasta inversa (No disponible)"/>
    <n v="3"/>
    <n v="3"/>
    <n v="24"/>
    <n v="108000"/>
    <s v="UNIDAD"/>
    <s v="NO SOLICITADAS"/>
  </r>
  <r>
    <x v="8"/>
    <s v="02-02-01-004-002"/>
    <n v="16"/>
    <s v="Materiales y suministros - Productos metálicos elaborados (excepto maquinaria y equipo)"/>
    <s v="ESPATULA  METALICA CON MANGO PLASTICO DE 4 PULG."/>
    <n v="27111909"/>
    <s v="Selección abreviada subasta inversa (No disponible)"/>
    <n v="3"/>
    <n v="3"/>
    <n v="24"/>
    <n v="127200"/>
    <s v="UNIDAD"/>
    <s v="NO SOLICITADAS"/>
  </r>
  <r>
    <x v="8"/>
    <s v="02-02-01-004-002"/>
    <n v="16"/>
    <s v="Materiales y suministros - Productos metálicos elaborados (excepto maquinaria y equipo)"/>
    <s v="ESPATULA  METALICA CON MANGO PLASTICO DE 5 PULG."/>
    <n v="27111909"/>
    <s v="Selección abreviada subasta inversa (No disponible)"/>
    <n v="3"/>
    <n v="3"/>
    <n v="24"/>
    <n v="307200"/>
    <s v="UNIDAD"/>
    <s v="NO SOLICITADAS"/>
  </r>
  <r>
    <x v="8"/>
    <s v="02-02-01-004-002"/>
    <n v="16"/>
    <s v="Materiales y suministros - Productos metálicos elaborados (excepto maquinaria y equipo)"/>
    <s v="ACOPLE LAVAMANOS METALICO MONOCONTROL"/>
    <n v="31163003"/>
    <s v="Selección abreviada subasta inversa (No disponible)"/>
    <n v="3"/>
    <n v="3"/>
    <n v="50"/>
    <n v="695000"/>
    <s v="UNIDAD"/>
    <s v="NO SOLICITADAS"/>
  </r>
  <r>
    <x v="8"/>
    <s v="02-02-01-004-002"/>
    <n v="16"/>
    <s v="Materiales y suministros - Productos metálicos elaborados (excepto maquinaria y equipo)"/>
    <s v="ACOPLE LAVAPLATOS METALICO MONOCONTROL"/>
    <n v="31163003"/>
    <s v="Selección abreviada subasta inversa (No disponible)"/>
    <n v="3"/>
    <n v="3"/>
    <n v="50"/>
    <n v="640000"/>
    <s v="UNIDAD"/>
    <s v="NO SOLICITADAS"/>
  </r>
  <r>
    <x v="8"/>
    <s v="02-02-01-004-002"/>
    <n v="16"/>
    <s v="Materiales y suministros - Productos metálicos elaborados (excepto maquinaria y equipo)"/>
    <s v="ACOPLE LAVAMANOS PLASTICO DE  -1/2 PULGADA"/>
    <n v="31163003"/>
    <s v="Selección abreviada subasta inversa (No disponible)"/>
    <n v="3"/>
    <n v="3"/>
    <n v="60"/>
    <n v="192000"/>
    <s v="UNIDAD"/>
    <s v="NO SOLICITADAS"/>
  </r>
  <r>
    <x v="8"/>
    <s v="02-02-01-004-002"/>
    <n v="16"/>
    <s v="Materiales y suministros - Productos metálicos elaborados (excepto maquinaria y equipo)"/>
    <s v="ACOPLE SANITARIO REF. 380193331"/>
    <n v="31163003"/>
    <s v="Selección abreviada subasta inversa (No disponible)"/>
    <n v="3"/>
    <n v="3"/>
    <n v="100"/>
    <n v="400000"/>
    <s v="UNIDAD"/>
    <s v="NO SOLICITADAS"/>
  </r>
  <r>
    <x v="8"/>
    <s v="02-02-01-004-002"/>
    <n v="16"/>
    <s v="Materiales y suministros - Productos metálicos elaborados (excepto maquinaria y equipo)"/>
    <s v="ACOPLE VALVULA REGULACION SANITARIA"/>
    <n v="31163003"/>
    <s v="Selección abreviada subasta inversa (No disponible)"/>
    <n v="3"/>
    <n v="3"/>
    <n v="30"/>
    <n v="429000"/>
    <s v="UNIDAD"/>
    <s v="NO SOLICITADAS"/>
  </r>
  <r>
    <x v="8"/>
    <s v="02-02-01-004-002"/>
    <n v="16"/>
    <s v="Materiales y suministros - Productos metálicos elaborados (excepto maquinaria y equipo)"/>
    <s v="ADAPTADOR MACHO DE 1/2 PVC"/>
    <n v="40171708"/>
    <s v="Selección abreviada subasta inversa (No disponible)"/>
    <n v="3"/>
    <n v="3"/>
    <n v="200"/>
    <n v="50000"/>
    <s v="UNIDAD"/>
    <s v="NO SOLICITADAS"/>
  </r>
  <r>
    <x v="8"/>
    <s v="02-02-01-004-002"/>
    <n v="16"/>
    <s v="Materiales y suministros - Productos metálicos elaborados (excepto maquinaria y equipo)"/>
    <s v="CANASTILLA LAVAPLATOS 4¨ PULGADAS PLASTICA CROMADA"/>
    <n v="52141530"/>
    <s v="Selección abreviada subasta inversa (No disponible)"/>
    <n v="3"/>
    <n v="3"/>
    <n v="100"/>
    <n v="1280000"/>
    <s v="UNIDAD"/>
    <s v="NO SOLICITADAS"/>
  </r>
  <r>
    <x v="8"/>
    <s v="02-02-01-004-002"/>
    <n v="16"/>
    <s v="Materiales y suministros - Productos metálicos elaborados (excepto maquinaria y equipo)"/>
    <s v="CHEQUE HORIZONTAL  DE 1/2&quot; EN BRONCE  125 PSI"/>
    <n v="40141653"/>
    <s v="Selección abreviada subasta inversa (No disponible)"/>
    <n v="3"/>
    <n v="3"/>
    <n v="80"/>
    <n v="2312000"/>
    <s v="UNIDAD"/>
    <s v="NO SOLICITADAS"/>
  </r>
  <r>
    <x v="8"/>
    <s v="02-02-01-004-002"/>
    <n v="16"/>
    <s v="Materiales y suministros - Productos metálicos elaborados (excepto maquinaria y equipo)"/>
    <s v="CHEQUE HORIZONTAL  DE 3/4&quot;&quot; EN BRONCE 125 PSI"/>
    <n v="40141653"/>
    <s v="Selección abreviada subasta inversa (No disponible)"/>
    <n v="3"/>
    <n v="3"/>
    <n v="80"/>
    <n v="5240000"/>
    <s v="UNIDAD"/>
    <s v="NO SOLICITADAS"/>
  </r>
  <r>
    <x v="8"/>
    <s v="02-02-01-004-002"/>
    <n v="16"/>
    <s v="Materiales y suministros - Productos metálicos elaborados (excepto maquinaria y equipo)"/>
    <s v="CHEQUE HORIZONTAL DE 3&quot; EN BRONCE  150 PSI"/>
    <n v="40141653"/>
    <s v="Selección abreviada subasta inversa (No disponible)"/>
    <n v="3"/>
    <n v="3"/>
    <n v="2"/>
    <n v="449000"/>
    <s v="UNIDAD"/>
    <s v="NO SOLICITADAS"/>
  </r>
  <r>
    <x v="8"/>
    <s v="02-02-01-004-002"/>
    <n v="16"/>
    <s v="Materiales y suministros - Productos metálicos elaborados (excepto maquinaria y equipo)"/>
    <s v="CHEQUE HORIZONTAL DE 2&quot; EN BRONCE  150 PSI"/>
    <n v="40141653"/>
    <s v="Selección abreviada subasta inversa (No disponible)"/>
    <n v="3"/>
    <n v="3"/>
    <n v="4"/>
    <n v="653200"/>
    <s v="UNIDAD"/>
    <s v="NO SOLICITADAS"/>
  </r>
  <r>
    <x v="8"/>
    <s v="02-02-01-004-002"/>
    <n v="16"/>
    <s v="Materiales y suministros - Productos metálicos elaborados (excepto maquinaria y equipo)"/>
    <s v="CHEQUE HORIZONTAL DE 1&quot; EN BRONCE 150 PSI"/>
    <n v="40141653"/>
    <s v="Selección abreviada subasta inversa (No disponible)"/>
    <n v="3"/>
    <n v="3"/>
    <n v="25"/>
    <n v="2065000"/>
    <s v="UNIDAD"/>
    <s v="NO SOLICITADAS"/>
  </r>
  <r>
    <x v="8"/>
    <s v="02-02-01-004-002"/>
    <n v="16"/>
    <s v="Materiales y suministros - Productos metálicos elaborados (excepto maquinaria y equipo)"/>
    <s v="CHEQUE VERTICAL DE 1&quot; EN BRONCE"/>
    <n v="40141653"/>
    <s v="Selección abreviada subasta inversa (No disponible)"/>
    <n v="3"/>
    <n v="3"/>
    <n v="10"/>
    <n v="536000"/>
    <s v="UNIDAD"/>
    <s v="NO SOLICITADAS"/>
  </r>
  <r>
    <x v="8"/>
    <s v="02-02-01-004-002"/>
    <n v="16"/>
    <s v="Materiales y suministros - Productos metálicos elaborados (excepto maquinaria y equipo)"/>
    <s v="CHEQUE VERTICAL DE ½ EN BRONCE"/>
    <n v="40141653"/>
    <s v="Selección abreviada subasta inversa (No disponible)"/>
    <n v="3"/>
    <n v="3"/>
    <n v="50"/>
    <n v="1500000"/>
    <s v="UNIDAD"/>
    <s v="NO SOLICITADAS"/>
  </r>
  <r>
    <x v="8"/>
    <s v="02-02-01-004-002"/>
    <n v="16"/>
    <s v="Materiales y suministros - Productos metálicos elaborados (excepto maquinaria y equipo)"/>
    <s v="CHEQUE VERTICAL DE ¾ EN BRONCE"/>
    <n v="40141653"/>
    <s v="Selección abreviada subasta inversa (No disponible)"/>
    <n v="3"/>
    <n v="3"/>
    <n v="50"/>
    <n v="1875000"/>
    <s v="UNIDAD"/>
    <s v="NO SOLICITADAS"/>
  </r>
  <r>
    <x v="8"/>
    <s v="02-02-01-004-002"/>
    <n v="16"/>
    <s v="Materiales y suministros - Productos metálicos elaborados (excepto maquinaria y equipo)"/>
    <s v="EMBOLO LAVAMANOS- CIERRE RAPIDO"/>
    <n v="47121807"/>
    <s v="Selección abreviada subasta inversa (No disponible)"/>
    <n v="3"/>
    <n v="3"/>
    <n v="50"/>
    <n v="1340000"/>
    <s v="UNIDAD"/>
    <s v="NO SOLICITADAS"/>
  </r>
  <r>
    <x v="8"/>
    <s v="02-02-01-004-002"/>
    <n v="16"/>
    <s v="Materiales y suministros - Productos metálicos elaborados (excepto maquinaria y equipo)"/>
    <s v="EMBOLO DUCHA ROSCA ORDINARIA"/>
    <n v="47121807"/>
    <s v="Selección abreviada subasta inversa (No disponible)"/>
    <n v="3"/>
    <n v="3"/>
    <n v="50"/>
    <n v="1285000"/>
    <s v="UNIDAD"/>
    <s v="NO SOLICITADAS"/>
  </r>
  <r>
    <x v="8"/>
    <s v="02-02-01-004-002"/>
    <n v="16"/>
    <s v="Materiales y suministros - Productos metálicos elaborados (excepto maquinaria y equipo)"/>
    <s v="EMBOLO DUCHA ROSCA FINA"/>
    <n v="47121807"/>
    <s v="Selección abreviada subasta inversa (No disponible)"/>
    <n v="3"/>
    <n v="3"/>
    <n v="100"/>
    <n v="2570000"/>
    <s v="UNIDAD"/>
    <s v="NO SOLICITADAS"/>
  </r>
  <r>
    <x v="8"/>
    <s v="02-02-01-004-002"/>
    <n v="16"/>
    <s v="Materiales y suministros - Productos metálicos elaborados (excepto maquinaria y equipo)"/>
    <s v="EMBOLO CERAMICO –METALICO  LAVAMANOS"/>
    <n v="47121807"/>
    <s v="Selección abreviada subasta inversa (No disponible)"/>
    <n v="3"/>
    <n v="3"/>
    <n v="50"/>
    <n v="587500"/>
    <s v="UNIDAD"/>
    <s v="NO SOLICITADAS"/>
  </r>
  <r>
    <x v="8"/>
    <s v="02-02-01-004-002"/>
    <n v="16"/>
    <s v="Materiales y suministros - Productos metálicos elaborados (excepto maquinaria y equipo)"/>
    <s v="EMBOLO CERAMICO-METALICO DUCHA"/>
    <n v="47121807"/>
    <s v="Selección abreviada subasta inversa (No disponible)"/>
    <n v="3"/>
    <n v="3"/>
    <n v="50"/>
    <n v="587500"/>
    <s v="UNIDAD"/>
    <s v="NO SOLICITADAS"/>
  </r>
  <r>
    <x v="8"/>
    <s v="02-02-01-004-002"/>
    <n v="16"/>
    <s v="Materiales y suministros - Productos metálicos elaborados (excepto maquinaria y equipo)"/>
    <s v="DESAGUE PUSH LAVAMANOS REF 13R305871/01-2900-11"/>
    <n v="30181605"/>
    <s v="Selección abreviada subasta inversa (No disponible)"/>
    <n v="3"/>
    <n v="3"/>
    <n v="100"/>
    <n v="7500000"/>
    <s v="UNIDAD"/>
    <s v="NO SOLICITADAS"/>
  </r>
  <r>
    <x v="8"/>
    <s v="02-02-01-004-002"/>
    <n v="16"/>
    <s v="Materiales y suministros - Productos metálicos elaborados (excepto maquinaria y equipo)"/>
    <s v="FLOTADOR DE BOLA PARA TANQUES – EN BRONCE"/>
    <n v="40141640"/>
    <s v="Selección abreviada subasta inversa (No disponible)"/>
    <n v="3"/>
    <n v="3"/>
    <n v="30"/>
    <n v="966000"/>
    <s v="UNIDAD"/>
    <s v="NO SOLICITADAS"/>
  </r>
  <r>
    <x v="8"/>
    <s v="02-02-01-004-002"/>
    <n v="16"/>
    <s v="Materiales y suministros - Productos metálicos elaborados (excepto maquinaria y equipo)"/>
    <s v="GRIFERIA SANITARIA FLUID MASTER COMPLETA"/>
    <n v="30181504"/>
    <s v="Selección abreviada subasta inversa (No disponible)"/>
    <n v="3"/>
    <n v="3"/>
    <n v="50"/>
    <n v="2845000"/>
    <s v="UNIDAD"/>
    <s v="NO SOLICITADAS"/>
  </r>
  <r>
    <x v="8"/>
    <s v="02-02-01-004-002"/>
    <n v="16"/>
    <s v="Materiales y suministros - Productos metálicos elaborados (excepto maquinaria y equipo)"/>
    <s v="GRIFERIA SANITARIA REF 610320001  ATLAS  26 CMS"/>
    <n v="30181504"/>
    <s v="Selección abreviada subasta inversa (No disponible)"/>
    <n v="3"/>
    <n v="3"/>
    <n v="80"/>
    <n v="3000000"/>
    <s v="UNIDAD"/>
    <s v="NO SOLICITADAS"/>
  </r>
  <r>
    <x v="8"/>
    <s v="02-02-01-004-002"/>
    <n v="16"/>
    <s v="Materiales y suministros - Productos metálicos elaborados (excepto maquinaria y equipo)"/>
    <s v="LLAVE PARED LAVADORA - METALICA"/>
    <n v="30181701"/>
    <s v="Selección abreviada subasta inversa (No disponible)"/>
    <n v="3"/>
    <n v="3"/>
    <n v="20"/>
    <n v="708000"/>
    <s v="UNIDAD"/>
    <s v="NO SOLICITADAS"/>
  </r>
  <r>
    <x v="8"/>
    <s v="02-02-01-004-002"/>
    <n v="16"/>
    <s v="Materiales y suministros - Productos metálicos elaborados (excepto maquinaria y equipo)"/>
    <s v="LLAVE TERMINAL ROSCA 1/2&quot; CROMADA REF 977200001"/>
    <n v="23241615"/>
    <s v="Selección abreviada subasta inversa (No disponible)"/>
    <n v="3"/>
    <n v="3"/>
    <n v="30"/>
    <n v="355500"/>
    <s v="UNIDAD"/>
    <s v="NO SOLICITADAS"/>
  </r>
  <r>
    <x v="8"/>
    <s v="02-02-01-004-002"/>
    <n v="16"/>
    <s v="Materiales y suministros - Productos metálicos elaborados (excepto maquinaria y equipo)"/>
    <s v="MEZCLADOR PARA DUCHA"/>
    <n v="30181808"/>
    <s v="Selección abreviada subasta inversa (No disponible)"/>
    <n v="3"/>
    <n v="3"/>
    <n v="20"/>
    <n v="2598000"/>
    <s v="UNIDAD"/>
    <s v="NO SOLICITADAS"/>
  </r>
  <r>
    <x v="8"/>
    <s v="02-02-01-004-002"/>
    <n v="16"/>
    <s v="Materiales y suministros - Productos metálicos elaborados (excepto maquinaria y equipo)"/>
    <s v="MEZCLADOR LAVAMANOS 4 CIERRE RAPIDO REF 01-1154-00"/>
    <n v="30181808"/>
    <s v="Selección abreviada subasta inversa (No disponible)"/>
    <n v="3"/>
    <n v="3"/>
    <n v="80"/>
    <n v="4632000"/>
    <s v="UNIDAD"/>
    <s v="NO SOLICITADAS"/>
  </r>
  <r>
    <x v="8"/>
    <s v="02-02-01-004-002"/>
    <n v="16"/>
    <s v="Materiales y suministros - Productos metálicos elaborados (excepto maquinaria y equipo)"/>
    <s v="MEZCLADOR LAVAMANOS 8 CIERRE RAPIDO REF 01-1103-00"/>
    <n v="30181808"/>
    <s v="Selección abreviada subasta inversa (No disponible)"/>
    <n v="3"/>
    <n v="3"/>
    <n v="60"/>
    <n v="4380000"/>
    <s v="UNIDAD"/>
    <s v="NO SOLICITADAS"/>
  </r>
  <r>
    <x v="8"/>
    <s v="02-02-01-004-002"/>
    <n v="16"/>
    <s v="Materiales y suministros - Productos metálicos elaborados (excepto maquinaria y equipo)"/>
    <s v="MEZCLADOR LAVAPLATOS CUELLO GANZO REF 01-1151-00"/>
    <n v="30181808"/>
    <s v="Selección abreviada subasta inversa (No disponible)"/>
    <n v="3"/>
    <n v="3"/>
    <n v="180"/>
    <n v="12168000"/>
    <s v="UNIDAD"/>
    <s v="NO SOLICITADAS"/>
  </r>
  <r>
    <x v="8"/>
    <s v="02-02-01-004-002"/>
    <n v="16"/>
    <s v="Materiales y suministros - Productos metálicos elaborados (excepto maquinaria y equipo)"/>
    <s v="REGISTRO DE CORTINA DE 2&quot; RW"/>
    <n v="30181701"/>
    <s v="Selección abreviada subasta inversa (No disponible)"/>
    <n v="3"/>
    <n v="3"/>
    <n v="5"/>
    <n v="945000"/>
    <s v="UNIDAD"/>
    <s v="NO SOLICITADAS"/>
  </r>
  <r>
    <x v="8"/>
    <s v="02-02-01-004-002"/>
    <n v="16"/>
    <s v="Materiales y suministros - Productos metálicos elaborados (excepto maquinaria y equipo)"/>
    <s v="REGISTRO DE CORTINA 1&quot; RW"/>
    <n v="30181701"/>
    <s v="Selección abreviada subasta inversa (No disponible)"/>
    <n v="3"/>
    <n v="3"/>
    <n v="30"/>
    <n v="2286000"/>
    <s v="UNIDAD"/>
    <s v="NO SOLICITADAS"/>
  </r>
  <r>
    <x v="8"/>
    <s v="02-02-01-004-002"/>
    <n v="16"/>
    <s v="Materiales y suministros - Productos metálicos elaborados (excepto maquinaria y equipo)"/>
    <s v="REGISTRO DE CORTINA 3/4&quot; RW"/>
    <n v="30181701"/>
    <s v="Selección abreviada subasta inversa (No disponible)"/>
    <n v="3"/>
    <n v="3"/>
    <n v="75"/>
    <n v="3862500"/>
    <s v="UNIDAD"/>
    <s v="NO SOLICITADAS"/>
  </r>
  <r>
    <x v="8"/>
    <s v="02-02-01-004-002"/>
    <n v="16"/>
    <s v="Materiales y suministros - Productos metálicos elaborados (excepto maquinaria y equipo)"/>
    <s v="REGISTRO DE CORTINA 1/2&quot; RW"/>
    <n v="30181701"/>
    <s v="Selección abreviada subasta inversa (No disponible)"/>
    <n v="3"/>
    <n v="3"/>
    <n v="150"/>
    <n v="4500000"/>
    <s v="UNIDAD"/>
    <s v="NO SOLICITADAS"/>
  </r>
  <r>
    <x v="8"/>
    <s v="02-02-01-004-002"/>
    <n v="16"/>
    <s v="Materiales y suministros - Productos metálicos elaborados (excepto maquinaria y equipo)"/>
    <s v="REGISTRO DE BOLA EN BRONCE DE 1&quot;"/>
    <n v="30181701"/>
    <s v="Selección abreviada subasta inversa (No disponible)"/>
    <n v="3"/>
    <n v="3"/>
    <n v="10"/>
    <n v="321500"/>
    <s v="UNIDAD"/>
    <s v="NO SOLICITADAS"/>
  </r>
  <r>
    <x v="8"/>
    <s v="02-02-01-004-002"/>
    <n v="16"/>
    <s v="Materiales y suministros - Productos metálicos elaborados (excepto maquinaria y equipo)"/>
    <s v="REGISTRO DE BOLA EN BRONCE DE 3/4&quot;"/>
    <n v="30181701"/>
    <s v="Selección abreviada subasta inversa (No disponible)"/>
    <n v="3"/>
    <n v="3"/>
    <n v="25"/>
    <n v="507500"/>
    <s v="UNIDAD"/>
    <s v="NO SOLICITADAS"/>
  </r>
  <r>
    <x v="8"/>
    <s v="02-02-01-004-002"/>
    <n v="16"/>
    <s v="Materiales y suministros - Productos metálicos elaborados (excepto maquinaria y equipo)"/>
    <s v="REGISTRO DE BOLA EN BRONCE DE 1/2&quot;"/>
    <n v="30181701"/>
    <s v="Selección abreviada subasta inversa (No disponible)"/>
    <n v="3"/>
    <n v="3"/>
    <n v="50"/>
    <n v="590000"/>
    <s v="UNIDAD"/>
    <s v="NO SOLICITADAS"/>
  </r>
  <r>
    <x v="8"/>
    <s v="02-02-01-004-002"/>
    <n v="16"/>
    <s v="Materiales y suministros - Productos metálicos elaborados (excepto maquinaria y equipo)"/>
    <s v="SIFON LAVAPLATOS  REF. 935113331 GRIVAL"/>
    <n v="30181605"/>
    <s v="Selección abreviada subasta inversa (No disponible)"/>
    <n v="3"/>
    <n v="3"/>
    <n v="50"/>
    <n v="985000"/>
    <s v="UNIDAD"/>
    <s v="NO SOLICITADAS"/>
  </r>
  <r>
    <x v="8"/>
    <s v="02-02-01-004-002"/>
    <n v="16"/>
    <s v="Materiales y suministros - Productos metálicos elaborados (excepto maquinaria y equipo)"/>
    <s v="SIFON LAVAPLATOS REF. GRICOL"/>
    <n v="30181605"/>
    <s v="Selección abreviada subasta inversa (No disponible)"/>
    <n v="3"/>
    <n v="3"/>
    <n v="50"/>
    <n v="1155000"/>
    <s v="UNIDAD"/>
    <s v="NO SOLICITADAS"/>
  </r>
  <r>
    <x v="8"/>
    <s v="02-02-01-004-002"/>
    <n v="16"/>
    <s v="Materiales y suministros - Productos metálicos elaborados (excepto maquinaria y equipo)"/>
    <s v="SIFON LAVAMANOS  REF.GRIVAL"/>
    <n v="30181605"/>
    <s v="Selección abreviada subasta inversa (No disponible)"/>
    <n v="3"/>
    <n v="3"/>
    <n v="50"/>
    <n v="825000"/>
    <s v="UNIDAD"/>
    <s v="NO SOLICITADAS"/>
  </r>
  <r>
    <x v="8"/>
    <s v="02-02-01-004-002"/>
    <n v="16"/>
    <s v="Materiales y suministros - Productos metálicos elaborados (excepto maquinaria y equipo)"/>
    <s v="SIFON LAVAMANOS BOTELLA GRIS REF.  GRICOL"/>
    <n v="30181605"/>
    <s v="Selección abreviada subasta inversa (No disponible)"/>
    <n v="3"/>
    <n v="3"/>
    <n v="50"/>
    <n v="830000"/>
    <s v="UNIDAD"/>
    <s v="NO SOLICITADAS"/>
  </r>
  <r>
    <x v="8"/>
    <s v="02-02-01-004-002"/>
    <n v="16"/>
    <s v="Materiales y suministros - Productos metálicos elaborados (excepto maquinaria y equipo)"/>
    <s v="SIFON DE ACORDEON CROMADO LAV/LVP REF. 04001811"/>
    <n v="30181605"/>
    <s v="Selección abreviada subasta inversa (No disponible)"/>
    <n v="3"/>
    <n v="3"/>
    <n v="150"/>
    <n v="3855000"/>
    <s v="UNIDAD"/>
    <s v="NO SOLICITADAS"/>
  </r>
  <r>
    <x v="8"/>
    <s v="02-02-01-004-002"/>
    <n v="16"/>
    <s v="Materiales y suministros - Productos metálicos elaborados (excepto maquinaria y equipo)"/>
    <s v="TAPON GALVANIZADO HG DE  ½   PULGADA"/>
    <n v="40183104"/>
    <s v="Selección abreviada subasta inversa (No disponible)"/>
    <n v="3"/>
    <n v="3"/>
    <n v="10"/>
    <n v="7000"/>
    <s v="UNIDAD"/>
    <s v="NO SOLICITADAS"/>
  </r>
  <r>
    <x v="8"/>
    <s v="02-02-01-004-002"/>
    <n v="16"/>
    <s v="Materiales y suministros - Productos metálicos elaborados (excepto maquinaria y equipo)"/>
    <s v="VASTAGO DUCHA"/>
    <n v="40141645"/>
    <s v="Selección abreviada subasta inversa (No disponible)"/>
    <n v="3"/>
    <n v="3"/>
    <n v="150"/>
    <n v="2895000"/>
    <s v="UNIDAD"/>
    <s v="NO SOLICITADAS"/>
  </r>
  <r>
    <x v="8"/>
    <s v="02-02-01-004-002"/>
    <n v="16"/>
    <s v="Materiales y suministros - Productos metálicos elaborados (excepto maquinaria y equipo)"/>
    <s v="PAR BISAGRA 105 35 MM COCINA INTEGRAL SEMIACODADA"/>
    <n v="31162420"/>
    <s v="Selección abreviada subasta inversa (No disponible)"/>
    <n v="3"/>
    <n v="3"/>
    <n v="150"/>
    <n v="630000"/>
    <s v="UNIDAD"/>
    <s v="NO SOLICITADAS"/>
  </r>
  <r>
    <x v="8"/>
    <s v="02-02-01-004-002"/>
    <n v="16"/>
    <s v="Materiales y suministros - Productos metálicos elaborados (excepto maquinaria y equipo)"/>
    <s v="PAR BISAGRA 35MM COCINA INTEGRAL RECTA"/>
    <n v="31162420"/>
    <s v="Selección abreviada subasta inversa (No disponible)"/>
    <n v="3"/>
    <n v="3"/>
    <n v="100"/>
    <n v="270000"/>
    <s v="UNIDAD"/>
    <s v="NO SOLICITADAS"/>
  </r>
  <r>
    <x v="8"/>
    <s v="02-02-01-004-002"/>
    <n v="16"/>
    <s v="Materiales y suministros - Productos metálicos elaborados (excepto maquinaria y equipo)"/>
    <s v="PAR BISAGRA OMEGA DE 2¨"/>
    <n v="31162420"/>
    <s v="Selección abreviada subasta inversa (No disponible)"/>
    <n v="3"/>
    <n v="3"/>
    <n v="50"/>
    <n v="105000"/>
    <s v="UNIDAD"/>
    <s v="NO SOLICITADAS"/>
  </r>
  <r>
    <x v="8"/>
    <s v="02-02-01-004-002"/>
    <n v="16"/>
    <s v="Materiales y suministros - Productos metálicos elaborados (excepto maquinaria y equipo)"/>
    <s v="PAR BISAGRA OMEGA DE 3¨"/>
    <n v="31162420"/>
    <s v="Selección abreviada subasta inversa (No disponible)"/>
    <n v="3"/>
    <n v="3"/>
    <n v="50"/>
    <n v="210000"/>
    <s v="UNIDAD"/>
    <s v="NO SOLICITADAS"/>
  </r>
  <r>
    <x v="8"/>
    <s v="02-02-01-004-002"/>
    <n v="16"/>
    <s v="Materiales y suministros - Productos metálicos elaborados (excepto maquinaria y equipo)"/>
    <s v="PAR BISAGRA LATON MUEBLE 2¨ 1/2 X PAR"/>
    <n v="31162420"/>
    <s v="Selección abreviada subasta inversa (No disponible)"/>
    <n v="3"/>
    <n v="3"/>
    <n v="50"/>
    <n v="157500"/>
    <s v="UNIDAD"/>
    <s v="NO SOLICITADAS"/>
  </r>
  <r>
    <x v="8"/>
    <s v="02-02-01-004-002"/>
    <n v="16"/>
    <s v="Materiales y suministros - Productos metálicos elaborados (excepto maquinaria y equipo)"/>
    <s v="PAR BISAGRA OMEGA 1¨ 1/2 DORADA X PAR"/>
    <n v="31162420"/>
    <s v="Selección abreviada subasta inversa (No disponible)"/>
    <n v="3"/>
    <n v="3"/>
    <n v="50"/>
    <n v="130000"/>
    <s v="UNIDAD"/>
    <s v="NO SOLICITADAS"/>
  </r>
  <r>
    <x v="8"/>
    <s v="02-02-01-004-002"/>
    <n v="16"/>
    <s v="Materiales y suministros - Productos metálicos elaborados (excepto maquinaria y equipo)"/>
    <s v="BRAZO NEUMATICO 247 MM"/>
    <n v="31162420"/>
    <s v="Selección abreviada subasta inversa (No disponible)"/>
    <n v="3"/>
    <n v="3"/>
    <n v="50"/>
    <n v="375000"/>
    <s v="UNIDAD"/>
    <s v="NO SOLICITADAS"/>
  </r>
  <r>
    <x v="8"/>
    <s v="02-02-01-004-002"/>
    <n v="16"/>
    <s v="Materiales y suministros - Productos metálicos elaborados (excepto maquinaria y equipo)"/>
    <s v="CERRADURA ENTRADA PRINCIPAL REF 31610-50 IZQUIERDA"/>
    <n v="31162402"/>
    <s v="Selección abreviada subasta inversa (No disponible)"/>
    <n v="3"/>
    <n v="3"/>
    <n v="50"/>
    <n v="4775000"/>
    <s v="UNIDAD"/>
    <s v="NO SOLICITADAS"/>
  </r>
  <r>
    <x v="8"/>
    <s v="02-02-01-004-002"/>
    <n v="16"/>
    <s v="Materiales y suministros - Productos metálicos elaborados (excepto maquinaria y equipo)"/>
    <s v="CERRADURA ENTRADA PRINCIPAL REF 31610-50 DERECHA"/>
    <n v="31162402"/>
    <s v="Selección abreviada subasta inversa (No disponible)"/>
    <n v="3"/>
    <n v="3"/>
    <n v="50"/>
    <n v="4775000"/>
    <s v="UNIDAD"/>
    <s v="NO SOLICITADAS"/>
  </r>
  <r>
    <x v="8"/>
    <s v="02-02-01-004-002"/>
    <n v="16"/>
    <s v="Materiales y suministros - Productos metálicos elaborados (excepto maquinaria y equipo)"/>
    <s v="CERRADURA  ENTRADA PPAL POMO PLATEADA METALICA"/>
    <n v="31162402"/>
    <s v="Selección abreviada subasta inversa (No disponible)"/>
    <n v="3"/>
    <n v="3"/>
    <n v="30"/>
    <n v="933000"/>
    <s v="UNIDAD"/>
    <s v="NO SOLICITADAS"/>
  </r>
  <r>
    <x v="8"/>
    <s v="02-02-01-004-002"/>
    <n v="16"/>
    <s v="Materiales y suministros - Productos metálicos elaborados (excepto maquinaria y equipo)"/>
    <s v="CERRADURA  DE EMBUTIR  170 1/4 AUXILIAR PLATEADA"/>
    <n v="31162402"/>
    <s v="Selección abreviada subasta inversa (No disponible)"/>
    <n v="3"/>
    <n v="3"/>
    <n v="100"/>
    <n v="6870000"/>
    <s v="UNIDAD"/>
    <s v="NO SOLICITADAS"/>
  </r>
  <r>
    <x v="8"/>
    <s v="02-02-01-004-002"/>
    <n v="16"/>
    <s v="Materiales y suministros - Productos metálicos elaborados (excepto maquinaria y equipo)"/>
    <s v="CERRADURA  DE EMBUTIR  170 1/4 AUXILIAR DORADA"/>
    <n v="31162402"/>
    <s v="Selección abreviada subasta inversa (No disponible)"/>
    <n v="3"/>
    <n v="3"/>
    <n v="100"/>
    <n v="6870000"/>
    <s v="UNIDAD"/>
    <s v="NO SOLICITADAS"/>
  </r>
  <r>
    <x v="8"/>
    <s v="02-02-01-004-002"/>
    <n v="16"/>
    <s v="Materiales y suministros - Productos metálicos elaborados (excepto maquinaria y equipo)"/>
    <s v="CERRADURA ESCRITORIO CUADRADA  REF. GATO 1.550."/>
    <n v="31162402"/>
    <s v="Selección abreviada subasta inversa (No disponible)"/>
    <n v="3"/>
    <n v="3"/>
    <n v="60"/>
    <n v="546000"/>
    <s v="UNIDAD"/>
    <s v="NO SOLICITADAS"/>
  </r>
  <r>
    <x v="8"/>
    <s v="02-02-01-004-002"/>
    <n v="16"/>
    <s v="Materiales y suministros - Productos metálicos elaborados (excepto maquinaria y equipo)"/>
    <s v="CERRADURA ALCOBA POMA METALICA PLATEADA"/>
    <n v="31162402"/>
    <s v="Selección abreviada subasta inversa (No disponible)"/>
    <n v="3"/>
    <n v="3"/>
    <n v="100"/>
    <n v="2130000"/>
    <s v="UNIDAD"/>
    <s v="NO SOLICITADAS"/>
  </r>
  <r>
    <x v="8"/>
    <s v="02-02-01-004-002"/>
    <n v="16"/>
    <s v="Materiales y suministros - Productos metálicos elaborados (excepto maquinaria y equipo)"/>
    <s v="CERRADURA BAÑO POMA METALICA PLATEADA"/>
    <n v="31162402"/>
    <s v="Selección abreviada subasta inversa (No disponible)"/>
    <n v="3"/>
    <n v="3"/>
    <n v="30"/>
    <n v="639000"/>
    <s v="UNIDAD"/>
    <s v="NO SOLICITADAS"/>
  </r>
  <r>
    <x v="8"/>
    <s v="02-02-01-004-002"/>
    <n v="16"/>
    <s v="Materiales y suministros - Productos metálicos elaborados (excepto maquinaria y equipo)"/>
    <s v="CERRADURA BAÑO POMA MADERA "/>
    <n v="31162402"/>
    <s v="Selección abreviada subasta inversa (No disponible)"/>
    <n v="3"/>
    <n v="3"/>
    <n v="30"/>
    <n v="639000"/>
    <s v="UNIDAD"/>
    <s v="NO SOLICITADAS"/>
  </r>
  <r>
    <x v="8"/>
    <s v="02-02-01-004-002"/>
    <n v="16"/>
    <s v="Materiales y suministros - Productos metálicos elaborados (excepto maquinaria y equipo)"/>
    <s v="MANIJA COCINA INTEGRAL SENCILLA ARCO DE 15CMS INOX"/>
    <n v="31162801"/>
    <s v="Selección abreviada subasta inversa (No disponible)"/>
    <n v="3"/>
    <n v="3"/>
    <n v="200"/>
    <n v="1260000"/>
    <s v="UNIDAD"/>
    <s v="NO SOLICITADAS"/>
  </r>
  <r>
    <x v="8"/>
    <s v="02-02-01-004-002"/>
    <n v="16"/>
    <s v="Materiales y suministros - Productos metálicos elaborados (excepto maquinaria y equipo)"/>
    <s v="TORNILLO CON CABEZA NEGRA PARA MADERA 2&quot; X 500 EA"/>
    <n v="31161508"/>
    <s v="Selección abreviada subasta inversa (No disponible)"/>
    <n v="3"/>
    <n v="3"/>
    <n v="25"/>
    <n v="240000"/>
    <s v="UNIDAD"/>
    <s v="NO SOLICITADAS"/>
  </r>
  <r>
    <x v="8"/>
    <s v="02-02-01-004-002"/>
    <n v="16"/>
    <s v="Materiales y suministros - Productos metálicos elaborados (excepto maquinaria y equipo)"/>
    <s v="TORNILLO CON CABEZA NEGRA PARA MADERA 1-1/2&quot;X500EA"/>
    <n v="31161508"/>
    <s v="Selección abreviada subasta inversa (No disponible)"/>
    <n v="3"/>
    <n v="3"/>
    <n v="25"/>
    <n v="240000"/>
    <s v="UNIDAD"/>
    <s v="NO SOLICITADAS"/>
  </r>
  <r>
    <x v="8"/>
    <s v="02-02-01-004-002"/>
    <n v="16"/>
    <s v="Materiales y suministros - Productos metálicos elaborados (excepto maquinaria y equipo)"/>
    <s v="TORNILLO CON CABEZA NEGRA PARA MADERA 1-1/4&quot;X500EA"/>
    <n v="31161508"/>
    <s v="Selección abreviada subasta inversa (No disponible)"/>
    <n v="3"/>
    <n v="3"/>
    <n v="2"/>
    <n v="20400"/>
    <s v="UNIDAD"/>
    <s v="NO SOLICITADAS"/>
  </r>
  <r>
    <x v="8"/>
    <s v="02-02-01-004-002"/>
    <n v="16"/>
    <s v="Materiales y suministros - Productos metálicos elaborados (excepto maquinaria y equipo)"/>
    <s v="TORNILLO CON CABEZA NEGRA PARA MADERA 3/4&quot; X 500EA"/>
    <n v="31161508"/>
    <s v="Selección abreviada subasta inversa (No disponible)"/>
    <n v="3"/>
    <n v="3"/>
    <n v="2"/>
    <n v="11400"/>
    <s v="UNIDAD"/>
    <s v="NO SOLICITADAS"/>
  </r>
  <r>
    <x v="8"/>
    <s v="02-02-01-004-002"/>
    <n v="16"/>
    <s v="Materiales y suministros - Productos metálicos elaborados (excepto maquinaria y equipo)"/>
    <s v="TORNILLO CON CABEZA NEGRA PARA MADERA 1&quot; X 500 EA"/>
    <n v="31161508"/>
    <s v="Selección abreviada subasta inversa (No disponible)"/>
    <n v="3"/>
    <n v="3"/>
    <n v="25"/>
    <n v="202500"/>
    <s v="UNIDAD"/>
    <s v="NO SOLICITADAS"/>
  </r>
  <r>
    <x v="8"/>
    <s v="02-02-01-004-002"/>
    <n v="16"/>
    <s v="Materiales y suministros - Productos metálicos elaborados (excepto maquinaria y equipo)"/>
    <s v="CABLE THHN NO. 8 X MT"/>
    <n v="26121641"/>
    <s v="Selección abreviada subasta inversa (No disponible)"/>
    <n v="3"/>
    <n v="3"/>
    <n v="100"/>
    <n v="260000"/>
    <s v="METRO"/>
    <s v="NO SOLICITADAS"/>
  </r>
  <r>
    <x v="8"/>
    <s v="02-02-01-004-002"/>
    <n v="16"/>
    <s v="Materiales y suministros - Productos metálicos elaborados (excepto maquinaria y equipo)"/>
    <s v="CABLE THNN  NO. 10 X MT"/>
    <n v="26121641"/>
    <s v="Selección abreviada subasta inversa (No disponible)"/>
    <n v="3"/>
    <n v="3"/>
    <n v="400"/>
    <n v="880000"/>
    <s v="METRO"/>
    <s v="NO SOLICITADAS"/>
  </r>
  <r>
    <x v="8"/>
    <s v="02-02-01-004-002"/>
    <n v="16"/>
    <s v="Materiales y suministros - Productos metálicos elaborados (excepto maquinaria y equipo)"/>
    <s v="CABLE  THHN NO. 12 X MT"/>
    <n v="26121641"/>
    <s v="Selección abreviada subasta inversa (No disponible)"/>
    <n v="3"/>
    <n v="3"/>
    <n v="400"/>
    <n v="560000"/>
    <s v="METRO"/>
    <s v="NO SOLICITADAS"/>
  </r>
  <r>
    <x v="8"/>
    <s v="02-02-01-004-002"/>
    <n v="16"/>
    <s v="Materiales y suministros - Productos metálicos elaborados (excepto maquinaria y equipo)"/>
    <s v="CABLE DUPLEX   2X12 X MTS"/>
    <n v="26121634"/>
    <s v="Selección abreviada subasta inversa (No disponible)"/>
    <n v="3"/>
    <n v="3"/>
    <n v="300"/>
    <n v="870000"/>
    <s v="METRO"/>
    <s v="NO SOLICITADAS"/>
  </r>
  <r>
    <x v="8"/>
    <s v="02-02-01-004-002"/>
    <n v="16"/>
    <s v="Materiales y suministros - Productos metálicos elaborados (excepto maquinaria y equipo)"/>
    <s v="CABLE DUPLEX   2X14 X MTS"/>
    <n v="26121634"/>
    <s v="Selección abreviada subasta inversa (No disponible)"/>
    <n v="3"/>
    <n v="3"/>
    <n v="100"/>
    <n v="260000"/>
    <s v="METRO"/>
    <s v="NO SOLICITADAS"/>
  </r>
  <r>
    <x v="8"/>
    <s v="02-02-01-004-002"/>
    <n v="16"/>
    <s v="Materiales y suministros - Productos metálicos elaborados (excepto maquinaria y equipo)"/>
    <s v="CABLE DUPLEX   2X16 X MTS"/>
    <n v="26121634"/>
    <s v="Selección abreviada subasta inversa (No disponible)"/>
    <n v="3"/>
    <n v="3"/>
    <n v="100"/>
    <n v="120000"/>
    <s v="METRO"/>
    <s v="NO SOLICITADAS"/>
  </r>
  <r>
    <x v="8"/>
    <s v="02-02-01-004-002"/>
    <n v="16"/>
    <s v="Materiales y suministros - Productos metálicos elaborados (excepto maquinaria y equipo)"/>
    <s v="CABLE DESNUDO 7 HILOS #8"/>
    <n v="26121645"/>
    <s v="Selección abreviada subasta inversa (No disponible)"/>
    <n v="3"/>
    <n v="3"/>
    <n v="100"/>
    <n v="330000"/>
    <s v="METRO"/>
    <s v="NO SOLICITADAS"/>
  </r>
  <r>
    <x v="8"/>
    <s v="02-02-01-004-002"/>
    <n v="16"/>
    <s v="Materiales y suministros - Productos metálicos elaborados (excepto maquinaria y equipo)"/>
    <s v="CABLE DESNUDO 7 HILOS #10"/>
    <n v="26121645"/>
    <s v="Selección abreviada subasta inversa (No disponible)"/>
    <n v="3"/>
    <n v="3"/>
    <n v="100"/>
    <n v="500000"/>
    <s v="METRO"/>
    <s v="NO SOLICITADAS"/>
  </r>
  <r>
    <x v="8"/>
    <s v="02-02-01-004-002"/>
    <n v="16"/>
    <s v="Materiales y suministros - Productos metálicos elaborados (excepto maquinaria y equipo)"/>
    <s v="CABLE DESNUDO 7 HILOS #12"/>
    <n v="26121645"/>
    <s v="Selección abreviada subasta inversa (No disponible)"/>
    <n v="3"/>
    <n v="3"/>
    <n v="100"/>
    <n v="1180000"/>
    <s v="METRO"/>
    <s v="NO SOLICITADAS"/>
  </r>
  <r>
    <x v="8"/>
    <s v="02-02-01-004-002"/>
    <n v="16"/>
    <s v="Materiales y suministros - Productos metálicos elaborados (excepto maquinaria y equipo)"/>
    <s v="CABLE DESNUDO 7 HILOS #14"/>
    <n v="26121645"/>
    <s v="Selección abreviada subasta inversa (No disponible)"/>
    <n v="3"/>
    <n v="3"/>
    <n v="100"/>
    <n v="1820000"/>
    <s v="METRO"/>
    <s v="NO SOLICITADAS"/>
  </r>
  <r>
    <x v="8"/>
    <s v="02-02-01-004-002"/>
    <n v="10"/>
    <s v="Materiales y suministros - Productos metálicos elaborados (excepto maquinaria y equipo)"/>
    <s v="CABLE TRENZADO THWN CU # 12 COLRES ROJO-BLANCO-VERDE"/>
    <n v="26121634"/>
    <s v="Selección abreviada subasta inversa (No disponible)"/>
    <n v="3"/>
    <n v="3"/>
    <n v="400"/>
    <n v="2880000"/>
    <s v="METRO"/>
    <s v="NO SOLICITADAS"/>
  </r>
  <r>
    <x v="8"/>
    <s v="02-02-01-004-002"/>
    <n v="10"/>
    <s v="Materiales y suministros - Productos metálicos elaborados (excepto maquinaria y equipo)"/>
    <s v="CABLE TRENZADO THWN  CU# 12 COLRES AZUL-BLANCO-VERDE"/>
    <n v="26121634"/>
    <s v="Selección abreviada subasta inversa (No disponible)"/>
    <n v="3"/>
    <n v="3"/>
    <n v="400"/>
    <n v="2880000"/>
    <s v="METRO"/>
    <s v="NO SOLICITADAS"/>
  </r>
  <r>
    <x v="8"/>
    <s v="02-02-01-004-002"/>
    <n v="16"/>
    <s v="Materiales y suministros - Productos metálicos elaborados (excepto maquinaria y equipo)"/>
    <s v="PROBADOR DE TOMA"/>
    <n v="41103327"/>
    <s v="Selección abreviada subasta inversa (No disponible)"/>
    <n v="3"/>
    <n v="3"/>
    <n v="10"/>
    <n v="193000"/>
    <s v="UNIDAD"/>
    <s v="NO SOLICITADAS"/>
  </r>
  <r>
    <x v="8"/>
    <s v="02-02-01-004-002"/>
    <n v="16"/>
    <s v="Materiales y suministros - Productos metálicos elaborados (excepto maquinaria y equipo)"/>
    <s v="GRAPA INDUSTRIAL PARA PISTOLA NEUMATICA CALIBRE 80-10 CAJA X 5000 UND"/>
    <n v="31162404"/>
    <s v="Selección abreviada subasta inversa (No disponible)"/>
    <n v="3"/>
    <n v="3"/>
    <n v="10"/>
    <n v="367500"/>
    <s v="UNIDAD"/>
    <s v="NO SOLICITADAS"/>
  </r>
  <r>
    <x v="8"/>
    <s v="02-02-01-004-002"/>
    <n v="16"/>
    <s v="Materiales y suministros - Productos metálicos elaborados (excepto maquinaria y equipo)"/>
    <s v="PUNTILLA PARA PISTOLA NEUMATICA MEDIDA UNIVERSAL DE 1 1/2&quot; X CAJA DE 5000 UND"/>
    <n v="31162000"/>
    <s v="Selección abreviada subasta inversa (No disponible)"/>
    <n v="3"/>
    <n v="3"/>
    <n v="10"/>
    <n v="420000"/>
    <s v="UNIDAD"/>
    <s v="NO SOLICITADAS"/>
  </r>
  <r>
    <x v="8"/>
    <s v="02-02-01-004-002"/>
    <n v="16"/>
    <s v="Materiales y suministros - Productos metálicos elaborados (excepto maquinaria y equipo)"/>
    <s v="PUNTILLA PARA PISTOLA NEUMATICA MEDIDA UNIVERSAL DE 2&quot; X CAJA DE 5000 UND"/>
    <n v="31162000"/>
    <s v="Selección abreviada subasta inversa (No disponible)"/>
    <n v="3"/>
    <n v="3"/>
    <n v="10"/>
    <n v="441000"/>
    <s v="UNIDAD"/>
    <s v="NO SOLICITADAS"/>
  </r>
  <r>
    <x v="8"/>
    <s v="02-02-01-004-002"/>
    <n v="16"/>
    <s v="Materiales y suministros - Productos metálicos elaborados (excepto maquinaria y equipo)"/>
    <s v="SOPORTE DOBLEMETALICA  PARA PERCHERO TIPO PARAGUA . USO CARPINTERIA. ACABADO CROMADO"/>
    <n v="23242114"/>
    <s v="Selección abreviada subasta inversa (No disponible)"/>
    <n v="3"/>
    <n v="3"/>
    <n v="100"/>
    <n v="367500"/>
    <s v="UNIDAD"/>
    <s v="NO SOLICITADAS"/>
  </r>
  <r>
    <x v="8"/>
    <s v="02-02-01-004-002"/>
    <n v="16"/>
    <s v="Materiales y suministros - Productos metálicos elaborados (excepto maquinaria y equipo)"/>
    <s v="SOPORTE PARA TUBO OVALADO PARA CLOSET."/>
    <n v="23242114"/>
    <s v="Selección abreviada subasta inversa (No disponible)"/>
    <n v="3"/>
    <n v="3"/>
    <n v="200"/>
    <n v="168000"/>
    <s v="UNIDAD"/>
    <s v="NO SOLICITADAS"/>
  </r>
  <r>
    <x v="8"/>
    <s v="02-02-01-004-002"/>
    <n v="16"/>
    <s v="Materiales y suministros - Productos metálicos elaborados (excepto maquinaria y equipo)"/>
    <s v="BROCA  DE ACERO PARA METAL DIAMETRO 11/32"/>
    <n v="27111543"/>
    <s v="Selección abreviada subasta inversa (No disponible)"/>
    <n v="3"/>
    <n v="3"/>
    <n v="10"/>
    <n v="55000"/>
    <s v="UNIDAD"/>
    <s v="NO SOLICITADAS"/>
  </r>
  <r>
    <x v="8"/>
    <s v="02-02-01-004-002"/>
    <n v="16"/>
    <s v="Materiales y suministros - Productos metálicos elaborados (excepto maquinaria y equipo)"/>
    <s v="BROCA DE ACERO PARA METL DIAMETRO  7/64"/>
    <n v="27111543"/>
    <s v="Selección abreviada subasta inversa (No disponible)"/>
    <n v="3"/>
    <n v="3"/>
    <n v="10"/>
    <n v="25000"/>
    <s v="UNIDAD"/>
    <s v="NO SOLICITADAS"/>
  </r>
  <r>
    <x v="8"/>
    <s v="02-02-01-004-002"/>
    <n v="16"/>
    <s v="Materiales y suministros - Productos metálicos elaborados (excepto maquinaria y equipo)"/>
    <s v="BROCA DE ACERO PARA METAL DIAMETRO 3/16"/>
    <n v="27111543"/>
    <s v="Selección abreviada subasta inversa (No disponible)"/>
    <n v="3"/>
    <n v="3"/>
    <n v="10"/>
    <n v="19000"/>
    <s v="UNIDAD"/>
    <s v="NO SOLICITADAS"/>
  </r>
  <r>
    <x v="8"/>
    <s v="02-02-01-004-002"/>
    <n v="16"/>
    <s v="Materiales y suministros - Productos metálicos elaborados (excepto maquinaria y equipo)"/>
    <s v="BROCA DE ACERO PARA METAL DIAMETRO 5/32"/>
    <n v="27111543"/>
    <s v="Selección abreviada subasta inversa (No disponible)"/>
    <n v="3"/>
    <n v="3"/>
    <n v="10"/>
    <n v="18000"/>
    <s v="UNIDAD"/>
    <s v="NO SOLICITADAS"/>
  </r>
  <r>
    <x v="8"/>
    <s v="02-02-01-004-002"/>
    <n v="16"/>
    <s v="Materiales y suministros - Productos metálicos elaborados (excepto maquinaria y equipo)"/>
    <s v="BROCA  DE  ACERO PARA METAL DIAMETRO 1/8"/>
    <n v="27111543"/>
    <s v="Selección abreviada subasta inversa (No disponible)"/>
    <n v="3"/>
    <n v="3"/>
    <n v="10"/>
    <n v="17000"/>
    <s v="UNIDAD"/>
    <s v="NO SOLICITADAS"/>
  </r>
  <r>
    <x v="8"/>
    <s v="02-02-01-004-002"/>
    <n v="16"/>
    <s v="Materiales y suministros - Productos metálicos elaborados (excepto maquinaria y equipo)"/>
    <s v="BROCA DE ACERO PARA METAL DIAMETRO 3/32"/>
    <n v="27111543"/>
    <s v="Selección abreviada subasta inversa (No disponible)"/>
    <n v="3"/>
    <n v="3"/>
    <n v="10"/>
    <n v="16000"/>
    <s v="UNIDAD"/>
    <s v="NO SOLICITADAS"/>
  </r>
  <r>
    <x v="8"/>
    <s v="02-02-01-004-002"/>
    <n v="16"/>
    <s v="Materiales y suministros - Productos metálicos elaborados (excepto maquinaria y equipo)"/>
    <s v="DISCO DIAMANTADO SEGMENTADO DE 4&quot; PARA PULIDORA"/>
    <n v="27112838"/>
    <s v="Selección abreviada subasta inversa (No disponible)"/>
    <n v="3"/>
    <n v="3"/>
    <n v="10"/>
    <n v="184000"/>
    <s v="UNIDAD"/>
    <s v="NO SOLICITADAS"/>
  </r>
  <r>
    <x v="8"/>
    <s v="02-02-01-004-002"/>
    <n v="16"/>
    <s v="Materiales y suministros - Productos metálicos elaborados (excepto maquinaria y equipo)"/>
    <s v="DISCO DIAMANTADO TURBO DE 4&quot; PARA PULIDORA"/>
    <n v="27112838"/>
    <s v="Selección abreviada subasta inversa (No disponible)"/>
    <n v="3"/>
    <n v="3"/>
    <n v="10"/>
    <n v="184000"/>
    <s v="UNIDAD"/>
    <s v="NO SOLICITADAS"/>
  </r>
  <r>
    <x v="8"/>
    <s v="02-02-01-004-002"/>
    <n v="16"/>
    <s v="Materiales y suministros - Productos metálicos elaborados (excepto maquinaria y equipo)"/>
    <s v="DISCO DIAMANTADO CONTINUO DE 4&quot; PARA PULIDORA"/>
    <n v="27112838"/>
    <s v="Selección abreviada subasta inversa (No disponible)"/>
    <n v="3"/>
    <n v="3"/>
    <n v="10"/>
    <n v="184000"/>
    <s v="UNIDAD"/>
    <s v="NO SOLICITADAS"/>
  </r>
  <r>
    <x v="8"/>
    <s v="02-02-01-004-002"/>
    <n v="16"/>
    <s v="Materiales y suministros - Productos metálicos elaborados (excepto maquinaria y equipo)"/>
    <s v="BROCAS DE  TUNGSTENO PARA MAMPOSTERIA (1/4&quot;)"/>
    <n v="27111543"/>
    <s v="Selección abreviada subasta inversa (No disponible)"/>
    <n v="3"/>
    <n v="3"/>
    <n v="25"/>
    <n v="120000"/>
    <s v="UNIDAD"/>
    <s v="NO SOLICITADAS"/>
  </r>
  <r>
    <x v="8"/>
    <s v="02-02-01-004-002"/>
    <n v="16"/>
    <s v="Materiales y suministros - Productos metálicos elaborados (excepto maquinaria y equipo)"/>
    <s v="BROCAS DE TUNGSTENO PARA MAMPOSTERIA (5/16&quot;)"/>
    <n v="27111543"/>
    <s v="Selección abreviada subasta inversa (No disponible)"/>
    <n v="3"/>
    <n v="3"/>
    <n v="25"/>
    <n v="120000"/>
    <s v="UNIDAD"/>
    <s v="NO SOLICITADAS"/>
  </r>
  <r>
    <x v="8"/>
    <s v="02-02-01-004-002"/>
    <n v="16"/>
    <s v="Materiales y suministros - Productos metálicos elaborados (excepto maquinaria y equipo)"/>
    <s v="BROCAS DE  TUNGSTENO  PARA MAMPOSTERIA  (1/2&quot;)"/>
    <n v="27111543"/>
    <s v="Selección abreviada subasta inversa (No disponible)"/>
    <n v="3"/>
    <n v="3"/>
    <n v="25"/>
    <n v="120000"/>
    <s v="UNIDAD"/>
    <s v="NO SOLICITADAS"/>
  </r>
  <r>
    <x v="8"/>
    <s v="02-02-01-004-002"/>
    <n v="16"/>
    <s v="Materiales y suministros - Productos metálicos elaborados (excepto maquinaria y equipo)"/>
    <s v="BROCAS DE  TUNGSTENO PARA MAMPOSTERIA  (3/8&quot;)"/>
    <n v="27111543"/>
    <s v="Selección abreviada subasta inversa (No disponible)"/>
    <n v="3"/>
    <n v="3"/>
    <n v="25"/>
    <n v="120000"/>
    <s v="UNIDAD"/>
    <s v="NO SOLICITADAS"/>
  </r>
  <r>
    <x v="8"/>
    <s v="02-02-01-004-002"/>
    <n v="16"/>
    <s v="Materiales y suministros - Productos metálicos elaborados (excepto maquinaria y equipo)"/>
    <s v="BROCAS DE ACERO PARA METAL DIAMETRO1/4&quot;"/>
    <n v="27111543"/>
    <s v="Selección abreviada subasta inversa (No disponible)"/>
    <n v="3"/>
    <n v="3"/>
    <n v="25"/>
    <n v="112500"/>
    <s v="UNIDAD"/>
    <s v="NO SOLICITADAS"/>
  </r>
  <r>
    <x v="8"/>
    <s v="02-02-01-004-002"/>
    <n v="16"/>
    <s v="Materiales y suministros - Productos metálicos elaborados (excepto maquinaria y equipo)"/>
    <s v="BROCAS DE  DE ACERO PARA METAL  DE 5/16&quot;"/>
    <n v="27111543"/>
    <s v="Selección abreviada subasta inversa (No disponible)"/>
    <n v="3"/>
    <n v="3"/>
    <n v="25"/>
    <n v="112500"/>
    <s v="UNIDAD"/>
    <s v="NO SOLICITADAS"/>
  </r>
  <r>
    <x v="8"/>
    <s v="02-02-01-004-002"/>
    <n v="16"/>
    <s v="Materiales y suministros - Productos metálicos elaborados (excepto maquinaria y equipo)"/>
    <s v="BROCAS DE  ACERO PARA METAL DIAMETRO 1/2&quot;"/>
    <n v="27111543"/>
    <s v="Selección abreviada subasta inversa (No disponible)"/>
    <n v="3"/>
    <n v="3"/>
    <n v="25"/>
    <n v="112500"/>
    <s v="UNIDAD"/>
    <s v="NO SOLICITADAS"/>
  </r>
  <r>
    <x v="8"/>
    <s v="02-02-01-004-002"/>
    <n v="16"/>
    <s v="Materiales y suministros - Productos metálicos elaborados (excepto maquinaria y equipo)"/>
    <s v="BROCAS DE  ACERO PARA METAL DIAMETRO  3/8&quot;"/>
    <n v="27111543"/>
    <s v="Selección abreviada subasta inversa (No disponible)"/>
    <n v="3"/>
    <n v="3"/>
    <n v="25"/>
    <n v="112500"/>
    <s v="UNIDAD"/>
    <s v="NO SOLICITADAS"/>
  </r>
  <r>
    <x v="8"/>
    <s v="02-02-01-004-002"/>
    <n v="16"/>
    <s v="Materiales y suministros - Productos metálicos elaborados (excepto maquinaria y equipo)"/>
    <s v="SOCKET SLIM T-8"/>
    <n v="39121311"/>
    <s v="Selección abreviada subasta inversa (No disponible)"/>
    <n v="3"/>
    <n v="3"/>
    <n v="50"/>
    <n v="75000"/>
    <s v="UNIDAD"/>
    <s v="NO SOLICITADAS"/>
  </r>
  <r>
    <x v="8"/>
    <s v="02-02-01-004-002"/>
    <n v="16"/>
    <s v="Materiales y suministros - Productos metálicos elaborados (excepto maquinaria y equipo)"/>
    <s v="SOCKET GU-10"/>
    <n v="39121311"/>
    <s v="Selección abreviada subasta inversa (No disponible)"/>
    <n v="3"/>
    <n v="3"/>
    <n v="150"/>
    <n v="360000"/>
    <s v="UNIDAD"/>
    <s v="NO SOLICITADAS"/>
  </r>
  <r>
    <x v="8"/>
    <s v="02-02-01-004-002"/>
    <n v="10"/>
    <s v="Materiales y suministros - Productos metálicos elaborados (excepto maquinaria y equipo)"/>
    <s v="CANALETA METALICA 10X4 POR TRAMO DE 2.40 "/>
    <n v="30151703"/>
    <s v="Selección abreviada subasta inversa (No disponible)"/>
    <n v="3"/>
    <n v="3"/>
    <n v="100"/>
    <n v="3500000"/>
    <s v="UNIDAD"/>
    <s v="NO SOLICITADAS"/>
  </r>
  <r>
    <x v="8"/>
    <s v="02-02-02-005-004-01-1"/>
    <n v="10"/>
    <s v="Adquisición de servicios - Servicios generales de construcción de edificaciones residenciales"/>
    <s v="MANTENIMIENTO MEJORATIVO, REPARACION Y ADECUACIÓN DE LOS ALOJAMIENTOS MILITARES DE OFICIALES Y SUBOFICIALES DE LA FUERZA AÉREA COLOMBIANA EN LA GUARNICIÓN DE BOGOTÁ D.C"/>
    <n v="72102900"/>
    <s v="Selección abreviada menor cuantía"/>
    <n v="2"/>
    <n v="3"/>
    <n v="1"/>
    <n v="810000000"/>
    <s v="GLOBAL"/>
    <s v="NO SOLICITADAS"/>
  </r>
  <r>
    <x v="8"/>
    <s v="02-02-02-005-004-01-1"/>
    <n v="16"/>
    <s v="Adquisición de servicios - Servicios generales de construcción de edificaciones residenciales"/>
    <s v="MANTENIMIENTO MEJORATIVO, REPARACIÓN Y ADECUACIÓN DE LOS ALOJAMIENTOS MILITARES DE OFICIALES Y SUBOFICIALES DE LA FUERZA AEREA COLOMBIANA EN LA GUARNICION BOGOTPA D.C."/>
    <n v="72102900"/>
    <s v="Selección abreviada subasta inversa (No disponible)"/>
    <n v="1"/>
    <n v="10"/>
    <n v="1"/>
    <n v="360000000"/>
    <s v="GLOBAL"/>
    <s v="NO SOLICITADAS"/>
  </r>
  <r>
    <x v="8"/>
    <s v="02-02-02-005-004-01-2"/>
    <n v="10"/>
    <s v="Adquisición de servicios - Servicios generales de construcción de edificaciones no residenciales"/>
    <s v="VF. 2019 MANTENIMIENTO PREDICTIVO, DETECTIVO, Y CORRECTIVO INSTALACIONES COFAC "/>
    <n v="72102900"/>
    <s v="Selección abreviada menor cuantía"/>
    <n v="1"/>
    <n v="10"/>
    <n v="1"/>
    <n v="13000000"/>
    <s v="GLOBAL"/>
    <s v="SI APROBADAS"/>
  </r>
  <r>
    <x v="8"/>
    <s v="02-02-02-005-004-01-1"/>
    <n v="16"/>
    <s v="Adquisición de servicios - Servicios generales de construcción de edificaciones residenciales"/>
    <s v="VF. 2019 MANTENIMIENTO MEJORATIVO, REPARACIÓN Y ADECUACIÓN DE LOS ALOJAMIENTOS MILITARES DE OFICIALES Y SUBOFICIALES DE LA FUERZA AEREA COLOMBIANA EN LA GUARNICION BOGOTPA D.C."/>
    <n v="72102900"/>
    <s v="Selección abreviada subasta inversa (No disponible)"/>
    <n v="1"/>
    <n v="10"/>
    <n v="1"/>
    <n v="15000000"/>
    <s v="GLOBAL"/>
    <s v="SI APROBADAS"/>
  </r>
  <r>
    <x v="8"/>
    <s v="02-02-02-005-004-01-2"/>
    <n v="10"/>
    <s v="Adquisición de servicios - Servicios generales de construcción de edificaciones no residenciales"/>
    <s v="MANTENIMIENTO PREDICTIVO, DETECTIVO, Y CORRECTIVO INSTALACIONES COFAC "/>
    <n v="72102900"/>
    <s v="Selección abreviada menor cuantía"/>
    <n v="1"/>
    <n v="10"/>
    <n v="1"/>
    <n v="101000000"/>
    <s v="GLOBAL"/>
    <s v="NO SOLICITADAS"/>
  </r>
  <r>
    <x v="8"/>
    <s v="02-02-02-005-004-01-2"/>
    <n v="10"/>
    <s v="Adquisición de servicios - Servicios generales de construcción de edificaciones no residenciales"/>
    <s v="MANTENIMIENTO Y READECUACION DE CENTRO DE MEDIDA Y REDES."/>
    <n v="72102900"/>
    <s v="Selección abreviada menor cuantía"/>
    <n v="6"/>
    <n v="4"/>
    <n v="1"/>
    <n v="190000000"/>
    <s v="GLOBAL"/>
    <s v="NO SOLICITADAS"/>
  </r>
  <r>
    <x v="8"/>
    <s v="02-02-02-005-004-01-2"/>
    <n v="10"/>
    <s v="Adquisición de servicios - Servicios generales de construcción de edificaciones no residenciales"/>
    <s v="MANTENIMIENTO INSTALACIONES CASUB"/>
    <n v="72102900"/>
    <s v="Selección abreviada menor cuantía"/>
    <n v="1"/>
    <n v="11"/>
    <n v="1"/>
    <n v="100000000"/>
    <s v="GLOBAL"/>
    <s v="NO SOLICITADAS"/>
  </r>
  <r>
    <x v="8"/>
    <s v="02-02-02-005-004-01-2"/>
    <n v="10"/>
    <s v="Adquisición de servicios - Servicios generales de construcción de edificaciones no residenciales"/>
    <s v="MANTENIMIENTO INSTALACIONES CLOFA"/>
    <n v="72102900"/>
    <s v="Selección abreviada menor cuantía"/>
    <n v="1"/>
    <n v="11"/>
    <n v="1"/>
    <n v="100000000"/>
    <s v="GLOBAL"/>
    <s v="NO SOLICITADAS"/>
  </r>
  <r>
    <x v="8"/>
    <s v="02-02-02-005-004-01-2"/>
    <n v="10"/>
    <s v="Adquisición de servicios - Servicios generales de construcción de edificaciones no residenciales"/>
    <s v="APOYO MANTENIMIENTO Y ADECUACIÓN OFICINA ATENCIÓN CIUDADANA"/>
    <n v="72102900"/>
    <s v="Selección abreviada menor cuantía"/>
    <n v="1"/>
    <n v="11"/>
    <n v="1"/>
    <n v="60000000"/>
    <s v="GLOBAL"/>
    <s v="NO SOLICITADAS"/>
  </r>
  <r>
    <x v="8"/>
    <s v="02-02-02-006-003-04"/>
    <n v="10"/>
    <s v="Adquisición de servicios - Servicios de suministro de bebidas para su consumo dentro del establecimiento"/>
    <s v="SERVICIO DE CAFETERIA Y RESTAURANTE  PARA LAS ACTIVIDADES REFERENTES A LA CONMEMORACION DEL GRITO DE INDEPENDENCIA."/>
    <n v="90101501"/>
    <s v="Mínima cuantía"/>
    <n v="4"/>
    <n v="3"/>
    <n v="1"/>
    <n v="37000000"/>
    <s v="GLOBAL"/>
    <s v="NO SOLICITADAS"/>
  </r>
  <r>
    <x v="8"/>
    <s v="02-02-02-006-004"/>
    <n v="10"/>
    <s v="Adquisición de servicios - Servicios de transporte de pasajeros"/>
    <s v="SUBSIDIO DE TRANSPORTE ASISTENTES ADMINISTRATIVOS GESTIÓN DOCUMENTAL"/>
    <n v="93151611"/>
    <s v="Contratación directa"/>
    <n v="1"/>
    <n v="11"/>
    <n v="1"/>
    <n v="20200208"/>
    <s v="GLOBAL"/>
    <s v="NO SOLICITADAS"/>
  </r>
  <r>
    <x v="8"/>
    <s v="02-02-02-006-004"/>
    <n v="16"/>
    <s v="Adquisición de servicios - Servicios de transporte de pasajeros"/>
    <s v="TRANSPORTE OPERARIOS ESINS (PERSONAL 26 PAX)"/>
    <n v="78111803"/>
    <s v="Mínima cuantía"/>
    <n v="1"/>
    <n v="11"/>
    <n v="1"/>
    <n v="43680000"/>
    <s v="GLOBAL"/>
    <s v="NO SOLICITADAS"/>
  </r>
  <r>
    <x v="8"/>
    <s v="02-02-02-006-004"/>
    <n v="10"/>
    <s v="Adquisición de servicios - Servicios de transporte de pasajeros"/>
    <s v="SERVICIO DE TRANSPORTE DE PASAJEROS DESFILE 20 DE JULIO"/>
    <n v="78111803"/>
    <s v="Selección abreviada menor cuantía"/>
    <n v="3"/>
    <n v="8"/>
    <n v="1"/>
    <n v="83000000"/>
    <s v="GLOBAL"/>
    <s v="NO SOLICITADAS"/>
  </r>
  <r>
    <x v="8"/>
    <s v="02-02-02-006-008"/>
    <n v="10"/>
    <s v="Adquisición de servicios - Servicios postales y de mensajería"/>
    <s v="SERVICIO DE MENSAJERÍA NACIONAL E INTERNACIONAL EXPRESA PARA EL COMANDO DE LA FUERZA AÉREA COLOMBIANA A TRAVÉS DE LA UNIDAD DE CORRESPONDENCIA COFAC."/>
    <n v="78102203"/>
    <s v="Mínima cuantía"/>
    <n v="1"/>
    <n v="11"/>
    <n v="1"/>
    <n v="29321200"/>
    <s v="GLOBAL"/>
    <s v="NO SOLICITADAS"/>
  </r>
  <r>
    <x v="8"/>
    <s v="02-02-02-007-002-02-1"/>
    <n v="10"/>
    <s v="Adquisición de servicios - Servicios de administración de bienes inmuebles a comisión o por contrato"/>
    <s v="ADMINISTRACIONES ALOJAMIENTO MILITAR"/>
    <n v="80131801"/>
    <s v="Mínima cuantía"/>
    <n v="1"/>
    <n v="11"/>
    <n v="1"/>
    <n v="50000000"/>
    <s v="GLOBAL"/>
    <s v="NO SOLICITADAS"/>
  </r>
  <r>
    <x v="8"/>
    <s v="02-02-02-007-002-02-1"/>
    <n v="10"/>
    <s v="Adquisición de servicios - Servicios de administración de bienes inmuebles a comisión o por contrato"/>
    <s v="ADMINISTRACIÓN CASA LA FRANCIA"/>
    <n v="80131801"/>
    <s v="Mínima cuantía"/>
    <n v="1"/>
    <n v="11"/>
    <n v="1"/>
    <n v="4526550"/>
    <s v="GLOBAL"/>
    <s v="NO SOLICITADAS"/>
  </r>
  <r>
    <x v="8"/>
    <s v="02-02-02-007-002-02-1"/>
    <n v="10"/>
    <s v="Adquisición de servicios - Servicios de administración de bienes inmuebles a comisión o por contrato"/>
    <s v="ADMINISTRACIÓN FORFA"/>
    <n v="80131801"/>
    <s v="Solicitud de información a los Proveedores"/>
    <n v="1"/>
    <n v="11"/>
    <n v="1"/>
    <n v="70000000"/>
    <s v="GLOBAL"/>
    <s v="NO SOLICITADAS"/>
  </r>
  <r>
    <x v="8"/>
    <s v="02-02-02-008-002-01"/>
    <n v="10"/>
    <s v="Adquisición de servicios - Servicios jurídicos"/>
    <s v="APOYO CONTRATACIÓN SERVICIOS DE APOYO A LA GESTIÓN"/>
    <n v="80111620"/>
    <s v="Solicitud de información a los Proveedores"/>
    <n v="2"/>
    <n v="10"/>
    <n v="1"/>
    <n v="1270000000"/>
    <s v="GLOBAL"/>
    <s v="NO SOLICITADAS"/>
  </r>
  <r>
    <x v="8"/>
    <s v="02-02-02-008-003-01-1"/>
    <n v="10"/>
    <s v="Adquisición de servicios - Servicios de consultoría en administración y servicios de gestión"/>
    <s v="APOYO TALLER DE ALINEACIÓN ESTRATEGICA SEMEP"/>
    <n v="80101502"/>
    <s v="Mínima cuantía"/>
    <n v="1"/>
    <n v="11"/>
    <n v="1"/>
    <n v="70000000"/>
    <s v="GLOBAL"/>
    <s v="NO SOLICITADAS"/>
  </r>
  <r>
    <x v="8"/>
    <s v="02-02-02-008-004-01"/>
    <n v="10"/>
    <s v="Adquisición de servicios - Servicios de telefonía y otras telecomunicaciones"/>
    <s v="TELEFONIA MOVIL"/>
    <n v="81161703"/>
    <s v="Solicitud de información a los Proveedores"/>
    <n v="1"/>
    <n v="11"/>
    <n v="1"/>
    <n v="700000000"/>
    <s v="GLOBAL"/>
    <s v="NO SOLICITADAS"/>
  </r>
  <r>
    <x v="8"/>
    <s v="02-02-02-008-004-01"/>
    <n v="10"/>
    <s v="Adquisición de servicios - Servicios de telefonía y otras telecomunicaciones"/>
    <s v="TELEFONIA FIJA"/>
    <n v="81161703"/>
    <s v="Mínima cuantía"/>
    <n v="11"/>
    <n v="12"/>
    <n v="1"/>
    <n v="100000000"/>
    <s v="GLOBAL"/>
    <s v="NO SOLICITADAS"/>
  </r>
  <r>
    <x v="8"/>
    <s v="02-02-02-008-004-06"/>
    <n v="10"/>
    <s v="Adquisición de servicios - Servicios de programación, distribución y transmisión de programas"/>
    <s v="DIRECTV, CLARO YMODEM ETB"/>
    <n v="81161703"/>
    <s v="Mínima cuantía"/>
    <n v="11"/>
    <n v="12"/>
    <n v="1"/>
    <n v="80000000"/>
    <s v="GLOBAL"/>
    <s v="NO SOLICITADAS"/>
  </r>
  <r>
    <x v="8"/>
    <s v="02-02-02-008-005-02"/>
    <n v="16"/>
    <s v="Adquisición de servicios - Servicios de investigación y seguridad"/>
    <s v="SEGURIDAD Y VIGILANCIA ALOJAMIENTO MILITAR"/>
    <n v="92121504"/>
    <s v="Selección abreviada subasta inversa (No disponible)"/>
    <n v="1"/>
    <n v="11"/>
    <n v="1"/>
    <n v="328194715"/>
    <s v="GLOBAL"/>
    <s v="NO SOLICITADAS"/>
  </r>
  <r>
    <x v="8"/>
    <s v="02-02-02-008-005-02"/>
    <n v="10"/>
    <s v="Adquisición de servicios - Servicios de investigación y seguridad"/>
    <s v="VF. 2019 SERVICIO DE SEGURIDAD Y VIGILANCIA PRIVADA CON PERSONAL MASCULINO Y/O FEMENINO CON ARMA, PARA LAS DEPENDENCIAS ADSCRITAS AL CUARTEL GENERAL COFAC Y PREDIOS PERTENECIENTES A LA FAC."/>
    <n v="92121504"/>
    <s v="Selección abreviada subasta inversa (No disponible)"/>
    <n v="1"/>
    <n v="10"/>
    <n v="1"/>
    <n v="1444183319"/>
    <s v="GLOBAL"/>
    <s v="SI APROBADAS"/>
  </r>
  <r>
    <x v="8"/>
    <s v="02-02-02-008-005-02"/>
    <n v="10"/>
    <s v="Adquisición de servicios - Servicios de investigación y seguridad"/>
    <s v="APOYO SERVICIOS DE SEGURIDAD Y VIGILANCIA JEFSA"/>
    <n v="92121504"/>
    <s v="Selección abreviada subasta inversa (No disponible)"/>
    <n v="1"/>
    <n v="10"/>
    <n v="1"/>
    <n v="820758609"/>
    <s v="GLOBAL"/>
    <s v="NO SOLICITADAS"/>
  </r>
  <r>
    <x v="8"/>
    <s v="02-02-02-008-005-02"/>
    <n v="10"/>
    <s v="Adquisición de servicios - Servicios de investigación y seguridad"/>
    <s v="SERVICIO DE SEGURIDAD Y VIGILANCIA CASUB"/>
    <n v="92121504"/>
    <s v="Selección abreviada subasta inversa (No disponible)"/>
    <n v="1"/>
    <n v="11"/>
    <n v="1"/>
    <n v="150000000"/>
    <s v="GLOBAL"/>
    <s v="SI EN TRAMITE"/>
  </r>
  <r>
    <x v="8"/>
    <s v="02-02-02-008-005-02"/>
    <n v="10"/>
    <s v="Adquisición de servicios - Servicios de investigación y seguridad"/>
    <s v="SERVICIO DE SEGURIDAD Y VIGILANCIA SEDES BOGOTA Y VILLA DE LEYVA CLOFA"/>
    <n v="92121504"/>
    <s v="Selección abreviada subasta inversa (No disponible)"/>
    <n v="1"/>
    <n v="11"/>
    <n v="1"/>
    <n v="150000000"/>
    <s v="GLOBAL"/>
    <s v="SI EN TRAMITE"/>
  </r>
  <r>
    <x v="8"/>
    <s v="02-02-02-008-005-03"/>
    <n v="10"/>
    <s v="Adquisición de servicios - Servicios de limpieza"/>
    <s v="SERVICO DE ASEO PARA EL EDIFICIO COFAC Y DEPENDENCIAS ADSCRITAS"/>
    <n v="76111501"/>
    <s v="Selección abreviada - acuerdo marco"/>
    <n v="1"/>
    <n v="11"/>
    <n v="1"/>
    <n v="125714000"/>
    <s v="GLOBAL"/>
    <s v="NO SOLICITADAS"/>
  </r>
  <r>
    <x v="8"/>
    <s v="02-02-02-008-005-03"/>
    <n v="16"/>
    <s v="Adquisición de servicios - Servicios de limpieza"/>
    <s v="SERVICIO DE ASEO PARA EL EDIFICIO COFAC Y DEPENDENCIAS ADSCRITAS"/>
    <n v="76111501"/>
    <s v="Selección abreviada - acuerdo marco"/>
    <n v="12"/>
    <n v="11"/>
    <n v="1"/>
    <n v="113032557.99999997"/>
    <s v="GLOBAL"/>
    <s v="NO SOLICITADAS"/>
  </r>
  <r>
    <x v="8"/>
    <s v="02-02-02-008-005-03"/>
    <n v="10"/>
    <s v="Adquisición de servicios - Servicios de limpieza"/>
    <s v="VF. 2019 SERVICO DE ASEO PARA EL EDIFICIO COFAC Y DEPENDENCIAS ADSCRITAS"/>
    <n v="76111501"/>
    <s v="Selección abreviada - acuerdo marco"/>
    <n v="1"/>
    <n v="6"/>
    <n v="1"/>
    <n v="664800000"/>
    <s v="GLOBAL"/>
    <s v="SI APROBADAS"/>
  </r>
  <r>
    <x v="8"/>
    <s v="02-02-02-008-005-03"/>
    <n v="16"/>
    <s v="Adquisición de servicios - Servicios de limpieza"/>
    <s v="VF. 2019 SERVICO DE ASEO PARA EL EDIFICIO COFAC Y DEPENDENCIAS ADSCRITAS"/>
    <n v="76111501"/>
    <s v="Selección abreviada - acuerdo marco"/>
    <n v="1"/>
    <n v="6"/>
    <n v="1"/>
    <n v="226065117"/>
    <s v="GLOBAL"/>
    <s v="SI APROBADAS"/>
  </r>
  <r>
    <x v="8"/>
    <s v="02-02-02-008-005-03"/>
    <n v="10"/>
    <s v="Adquisición de servicios - Servicios de limpieza"/>
    <s v=" APOYO SERVICIOS DE ASEO ADMINSITRATIVO JEFSA"/>
    <n v="76111501"/>
    <s v="Selección abreviada - acuerdo marco"/>
    <n v="1"/>
    <n v="10"/>
    <n v="1"/>
    <n v="168000000"/>
    <s v="GLOBAL"/>
    <s v="NO SOLICITADAS"/>
  </r>
  <r>
    <x v="8"/>
    <s v="02-02-02-008-005-03"/>
    <n v="10"/>
    <s v="Adquisición de servicios - Servicios de limpieza"/>
    <s v="APOYO SERVICIOS DE ASEO ASISTENCIAL JEFSA"/>
    <n v="76111501"/>
    <s v="Mínima cuantía"/>
    <n v="1"/>
    <n v="10"/>
    <n v="1"/>
    <n v="192000000"/>
    <s v="GLOBAL"/>
    <s v="NO SOLICITADAS"/>
  </r>
  <r>
    <x v="8"/>
    <s v="02-02-02-009-007-09"/>
    <n v="10"/>
    <s v="Adquisición de servicios - Otros servicios diversos n. C. P."/>
    <s v="SERVICIO DE ALQUILER Y MONTAJE PARA ACTIVIDADES FAC - COMANDO DE LA FUERZA AEREA QUE CONSTA DE: CARPAS, SILLAS, TARIMAS, SONIDO, PRODUCCIÓN LOGISTICA"/>
    <n v="90101602"/>
    <s v="Selección abreviada menor cuantía"/>
    <n v="11"/>
    <n v="2"/>
    <n v="1"/>
    <n v="22000000"/>
    <s v="GLOBAL"/>
    <s v="NO SOLICITADAS"/>
  </r>
  <r>
    <x v="8"/>
    <s v="02-02-02-009-007-09"/>
    <n v="10"/>
    <s v="Adquisición de servicios - Otros servicios diversos n. C. P."/>
    <s v="VF. 2019 SERVICIO DE ALQUILER Y MONTAJE PARA ACTIVIDADES FAC - COMANDO DE LA FIERZA AEREA QUE CONSTA DE: CARPAS, SILLASM TARIMAS, SONIDO, PRODUCCIÓN LOGISTICA"/>
    <n v="90101602"/>
    <s v="Selección abreviada menor cuantía"/>
    <n v="11"/>
    <n v="2"/>
    <n v="1"/>
    <n v="68000000"/>
    <s v="GLOBAL"/>
    <s v="SI APROBADAS"/>
  </r>
  <r>
    <x v="8"/>
    <s v="02-02-02-008-006-03"/>
    <n v="10"/>
    <s v="Adquisición de servicios - Servicios de apoyo a la distribución de electricidad, gas y agua"/>
    <s v="ACUEDUCTO Y ALCANTARILLADO"/>
    <n v="83101500"/>
    <s v="Contratación directa"/>
    <n v="1"/>
    <n v="11"/>
    <n v="1"/>
    <n v="37230310"/>
    <s v="GLOBAL"/>
    <s v="NO SOLICITADAS"/>
  </r>
  <r>
    <x v="8"/>
    <s v="02-02-02-008-006-03"/>
    <n v="10"/>
    <s v="Adquisición de servicios - Servicios de apoyo a la distribución de electricidad, gas y agua"/>
    <s v="ENERGIA "/>
    <n v="83101800"/>
    <s v="Contratación directa"/>
    <n v="1"/>
    <n v="11"/>
    <n v="1"/>
    <n v="100000000"/>
    <s v="GLOBAL"/>
    <s v="NO SOLICITADAS"/>
  </r>
  <r>
    <x v="8"/>
    <s v="02-02-02-008-006-03"/>
    <n v="10"/>
    <s v="Adquisición de servicios - Servicios de apoyo a la distribución de electricidad, gas y agua"/>
    <s v="GAS NATURAL"/>
    <n v="83101600"/>
    <s v="Contratación directa"/>
    <n v="1"/>
    <n v="11"/>
    <n v="1"/>
    <n v="15000000"/>
    <s v="GLOBAL"/>
    <s v="NO SOLICITADAS"/>
  </r>
  <r>
    <x v="8"/>
    <s v="02-02-02-008-006-03"/>
    <n v="16"/>
    <s v="Adquisición de servicios - Servicios de apoyo a la distribución de electricidad, gas y agua"/>
    <s v="ACUEDUCTO Y ALCANTARILLADO"/>
    <n v="83101500"/>
    <s v="Contratación directa"/>
    <n v="1"/>
    <n v="11"/>
    <n v="1"/>
    <n v="29251214"/>
    <s v="GLOBAL"/>
    <s v="NO SOLICITADAS"/>
  </r>
  <r>
    <x v="8"/>
    <s v="02-02-02-008-006-03"/>
    <n v="16"/>
    <s v="Adquisición de servicios - Servicios de apoyo a la distribución de electricidad, gas y agua"/>
    <s v="ENERGIA "/>
    <n v="83101800"/>
    <s v="Contratación directa"/>
    <n v="1"/>
    <n v="11"/>
    <n v="1"/>
    <n v="25237311"/>
    <s v="GLOBAL"/>
    <s v="NO SOLICITADAS"/>
  </r>
  <r>
    <x v="8"/>
    <s v="02-02-02-008-006-03"/>
    <n v="16"/>
    <s v="Adquisición de servicios - Servicios de apoyo a la distribución de electricidad, gas y agua"/>
    <s v="GAS NATURAL"/>
    <n v="83101600"/>
    <s v="Contratación directa"/>
    <n v="1"/>
    <n v="11"/>
    <n v="1"/>
    <n v="5334515"/>
    <s v="GLOBAL"/>
    <s v="NO SOLICITADAS"/>
  </r>
  <r>
    <x v="8"/>
    <s v="02-02-02-008-007-01-5"/>
    <n v="10"/>
    <s v="Adquisición de servicios - Servicios de mantenimiento y reparación de otra maquinaria y otro equipo"/>
    <s v="SERVICIO DE MANTENIIMIENTO Y REPARACION DE  DE FOTOCOPIADORAS "/>
    <n v="81101707"/>
    <s v="Mínima cuantía"/>
    <n v="1"/>
    <n v="11"/>
    <n v="1"/>
    <n v="20000000"/>
    <s v="GLOBAL"/>
    <s v="NO SOLICITADAS"/>
  </r>
  <r>
    <x v="8"/>
    <s v="02-02-02-008-007-01-5"/>
    <n v="10"/>
    <s v="Adquisición de servicios - Servicios de mantenimiento y reparación de otra maquinaria y otro equipo"/>
    <s v="SERVICIO DE MANTENIMIENTO DE VIDEO BEAMS"/>
    <n v="81112306"/>
    <s v="Mínima cuantía"/>
    <n v="1"/>
    <n v="11"/>
    <n v="1"/>
    <n v="6000000"/>
    <s v="GLOBAL"/>
    <s v="NO SOLICITADAS"/>
  </r>
  <r>
    <x v="8"/>
    <s v="02-02-02-008-007-01-5"/>
    <n v="10"/>
    <s v="Adquisición de servicios - Servicios de mantenimiento y reparación de otra maquinaria y otro equipo"/>
    <s v="SERVCIO DE MANTENIMIENTO Y REPARACION DE DESTRUCTORAS DE PAPEL"/>
    <n v="81112306"/>
    <s v="Mínima cuantía"/>
    <n v="1"/>
    <n v="11"/>
    <n v="1"/>
    <n v="8000000"/>
    <s v="GLOBAL"/>
    <s v="NO SOLICITADAS"/>
  </r>
  <r>
    <x v="8"/>
    <s v="02-02-02-008-007-01-4"/>
    <n v="10"/>
    <s v="Adquisición de servicios - Servicios de mantenimiento y reparación de maquinaria y equipo de transporte"/>
    <s v="MANTENIMIENTO PREVENTIVO Y CORRECTIVO A TODO COSTO DE VEHICULOS COFAC"/>
    <n v="78181507"/>
    <s v="Mínima cuantía"/>
    <n v="1"/>
    <n v="10"/>
    <n v="1"/>
    <n v="430500000"/>
    <s v="GLOBAL"/>
    <s v="NO SOLICITADAS"/>
  </r>
  <r>
    <x v="8"/>
    <s v="02-02-02-008-007-01-4"/>
    <n v="10"/>
    <s v="Adquisición de servicios - Servicios de mantenimiento y reparación de maquinaria y equipo de transporte"/>
    <s v="MANTENIMIENTO PREVENTIVO Y CORRECTIVO A TODO COSTO DE MOTOS"/>
    <n v="78181507"/>
    <s v="Mínima cuantía"/>
    <n v="1"/>
    <n v="10"/>
    <n v="1"/>
    <n v="94000000"/>
    <s v="GLOBAL"/>
    <s v="NO SOLICITADAS"/>
  </r>
  <r>
    <x v="8"/>
    <s v="02-02-02-008-007-01-4"/>
    <n v="10"/>
    <s v="Adquisición de servicios - Servicios de mantenimiento y reparación de maquinaria y equipo de transporte"/>
    <s v="MANTENIMIENTO PREVENTIVO Y CORRECTIVO A TODO COSTO VEHICULOS  NISSAN"/>
    <n v="78181507"/>
    <s v="Selección abreviada menor cuantía"/>
    <n v="1"/>
    <n v="10"/>
    <n v="1"/>
    <n v="31000000"/>
    <s v="GLOBAL"/>
    <s v="NO SOLICITADAS"/>
  </r>
  <r>
    <x v="8"/>
    <s v="02-02-02-008-007-01-4"/>
    <n v="10"/>
    <s v="Adquisición de servicios - Servicios de mantenimiento y reparación de maquinaria y equipo de transporte"/>
    <s v="MANTENIMIENTO PREVENTIVO Y CORRECTIVO A TODO COSTO DE VEHICULOS MARCA TOYOTA"/>
    <n v="78181507"/>
    <s v="Selección abreviada menor cuantía"/>
    <n v="3"/>
    <n v="8"/>
    <n v="1"/>
    <n v="80000000"/>
    <s v="GLOBAL"/>
    <s v="NO SOLICITADAS"/>
  </r>
  <r>
    <x v="8"/>
    <s v="02-02-02-008-007-01-4"/>
    <n v="10"/>
    <s v="Adquisición de servicios - Servicios de mantenimiento y reparación de maquinaria y equipo de transporte"/>
    <s v="VF. 2019 MANTENIMIENTO PREVENTIVO Y CORRECTIVO A TODO COSTO DE VEHICULOS COFAC"/>
    <n v="78181507"/>
    <s v="Selección abreviada menor cuantía"/>
    <n v="1"/>
    <n v="10"/>
    <n v="1"/>
    <n v="66000000"/>
    <s v="GLOBAL"/>
    <s v="SI APROBADAS"/>
  </r>
  <r>
    <x v="8"/>
    <s v="02-02-02-008-007-01-4"/>
    <n v="10"/>
    <s v="Adquisición de servicios - Servicios de mantenimiento y reparación de maquinaria y equipo de transporte"/>
    <s v="VF. 2019 MANTENIMIENTO PREVENTIVO Y CORRECTIVO A TODO COSTO CAMIONETAS NISSAN"/>
    <n v="78181507"/>
    <s v="Selección abreviada menor cuantía"/>
    <n v="1"/>
    <n v="10"/>
    <n v="1"/>
    <n v="300000000"/>
    <s v="GLOBAL"/>
    <s v="SI APROBADAS"/>
  </r>
  <r>
    <x v="8"/>
    <s v="02-02-02-008-007-01-4"/>
    <n v="10"/>
    <s v="Adquisición de servicios - Servicios de mantenimiento y reparación de maquinaria y equipo de transporte"/>
    <s v="VF. 2019 MANTENIMIENTO PREVENTIVO Y CORRECTIVO A TODO COSTO DE MOTOS"/>
    <n v="78181507"/>
    <s v="Selección abreviada menor cuantía"/>
    <n v="1"/>
    <n v="10"/>
    <n v="1"/>
    <n v="66000000"/>
    <s v="GLOBAL"/>
    <s v="SI APROBADAS"/>
  </r>
  <r>
    <x v="8"/>
    <s v="02-02-02-008-007-01-5"/>
    <n v="10"/>
    <s v="Adquisición de servicios - Servicios de mantenimiento y reparación de otra maquinaria y otro equipo"/>
    <s v="MANTENIMIENTO ASCENSORES DE LAS DIFERENTES INSTALACIONES DE COFAC"/>
    <n v="72101506"/>
    <s v="Mínima cuantía"/>
    <n v="1"/>
    <n v="10"/>
    <n v="1"/>
    <n v="21000000"/>
    <s v="GLOBAL"/>
    <s v="NO SOLICITADAS"/>
  </r>
  <r>
    <x v="8"/>
    <s v="02-02-02-008-007-01-5"/>
    <n v="10"/>
    <s v="Adquisición de servicios - Servicios de mantenimiento y reparación de otra maquinaria y otro equipo"/>
    <s v="MANTENIMIENTO A TODO COSTO DE MOTOBOMBAS PARA EL ESCUADRON DE INSTALACIONES"/>
    <n v="72154109"/>
    <s v="Mínima cuantía"/>
    <n v="1"/>
    <n v="10"/>
    <n v="1"/>
    <n v="5515000"/>
    <s v="GLOBAL"/>
    <s v="NO SOLICITADAS"/>
  </r>
  <r>
    <x v="8"/>
    <s v="02-02-02-008-007-01-5"/>
    <n v="10"/>
    <s v="Adquisición de servicios - Servicios de mantenimiento y reparación de otra maquinaria y otro equipo"/>
    <s v="MANTENIMIENTO PLANTAS ELECTRICAS DE ALOJAMIENTO MILITAR E INSTALACIONES PERTENECIENTES AL CUARTEL GENERAL COFAC EN BOGOTA D.C."/>
    <n v="72151514"/>
    <s v="Mínima cuantía"/>
    <n v="1"/>
    <n v="10"/>
    <n v="1"/>
    <n v="1845490"/>
    <s v="GLOBAL"/>
    <s v="NO SOLICITADAS"/>
  </r>
  <r>
    <x v="8"/>
    <s v="02-02-02-008-007-01-5"/>
    <n v="10"/>
    <s v="Adquisición de servicios - Servicios de mantenimiento y reparación de otra maquinaria y otro equipo"/>
    <s v="MANTENIMIENTO DE AIRES ACONDICIONADOS PARA COFAC Y DEMAS DEPENDENCIAS ADSCRITAS A COFAC"/>
    <n v="72101511"/>
    <s v="Mínima cuantía"/>
    <n v="1"/>
    <n v="10"/>
    <n v="1"/>
    <n v="12400000"/>
    <s v="GLOBAL"/>
    <s v="NO SOLICITADAS"/>
  </r>
  <r>
    <x v="8"/>
    <s v="02-02-02-008-007-01-5"/>
    <n v="16"/>
    <s v="Adquisición de servicios - Servicios de mantenimiento y reparación de otra maquinaria y otro equipo"/>
    <s v="MANTENIMIENTO GASODOMESTICOS Y REDES DE GAS DOMICILIARIA"/>
    <n v="72102900"/>
    <s v="Selección abreviada subasta inversa (No disponible)"/>
    <n v="1"/>
    <n v="10"/>
    <n v="1"/>
    <n v="17989000"/>
    <s v="GLOBAL"/>
    <s v="NO SOLICITADAS"/>
  </r>
  <r>
    <x v="8"/>
    <s v="02-02-02-008-007-01-5"/>
    <n v="10"/>
    <s v="Adquisición de servicios - Servicios de mantenimiento y reparación de otra maquinaria y otro equipo"/>
    <s v="MANTENIMIENTO, DESINFECCION Y LAVADO DE TANQUES DE AGUA"/>
    <n v="76101501"/>
    <s v="Mínima cuantía"/>
    <n v="3"/>
    <n v="8"/>
    <n v="1"/>
    <n v="25000000"/>
    <s v="GLOBAL"/>
    <s v="NO SOLICITADAS"/>
  </r>
  <r>
    <x v="8"/>
    <s v="02-02-02-008-007-01-5"/>
    <n v="16"/>
    <s v="Adquisición de servicios - Servicios de mantenimiento y reparación de otra maquinaria y otro equipo"/>
    <s v="MANTENIMIENTO SISTEMA DE CITOFONIA ALOJAMIENTO MILITAR"/>
    <n v="81111803"/>
    <s v="Mínima cuantía"/>
    <n v="3"/>
    <n v="3"/>
    <n v="1"/>
    <n v="29680000"/>
    <s v="GLOBAL"/>
    <s v="NO SOLICITADAS"/>
  </r>
  <r>
    <x v="8"/>
    <s v="02-02-02-008-007-01-5"/>
    <n v="10"/>
    <s v="Adquisición de servicios - Servicios de mantenimiento y reparación de otra maquinaria y otro equipo"/>
    <s v="MANTENIMIENTO PREVENTIVO Y CORRECTIVO A TODO DE ELEVADORES DE VEHICULOS, EQUIPO DE MONTALLANTAS, COMPRESORES Y ACTUALIZACION DE ESCANER AUTOMOTRIZ "/>
    <n v="73152101"/>
    <s v="Mínima cuantía"/>
    <n v="3"/>
    <n v="4"/>
    <n v="1"/>
    <n v="6000000"/>
    <s v="GLOBAL"/>
    <s v="NO SOLICITADAS"/>
  </r>
  <r>
    <x v="8"/>
    <s v="02-02-02-008-007-01-5"/>
    <n v="10"/>
    <s v="Adquisición de servicios - Servicios de mantenimiento y reparación de otra maquinaria y otro equipo"/>
    <s v="VF. 2019 MANTENIMIENTO ASCENSORES DE LAS DIFERENTES INSTALACIONES DE COFAC"/>
    <n v="72101506"/>
    <s v="Mínima cuantía"/>
    <n v="1"/>
    <n v="10"/>
    <n v="1"/>
    <n v="60000000"/>
    <s v="GLOBAL"/>
    <s v="SI APROBADAS"/>
  </r>
  <r>
    <x v="8"/>
    <s v="02-02-02-008-007-01-5"/>
    <n v="10"/>
    <s v="Adquisición de servicios - Servicios de mantenimiento y reparación de otra maquinaria y otro equipo"/>
    <s v="VF. 2019 MANTENIMIENTO A TODO COSTO DE MOTOBOMBAS PARA EL ESCUADRON DE INSTALACIONES"/>
    <n v="72154109"/>
    <s v="Mínima cuantía"/>
    <n v="1"/>
    <n v="10"/>
    <n v="1"/>
    <n v="22485000"/>
    <s v="GLOBAL"/>
    <s v="SI APROBADAS"/>
  </r>
  <r>
    <x v="8"/>
    <s v="02-02-02-008-007-01-5"/>
    <n v="10"/>
    <s v="Adquisición de servicios - Servicios de mantenimiento y reparación de otra maquinaria y otro equipo"/>
    <s v="VF. 2019 MANTENIMIENTO PLANTAS ELECTRICAS DE ALOJAMIENTO MILITAR E INSTALACIONES PERTENECIENTES AL CUARTEL GENERAL COFAC EN BOGOTA D.C."/>
    <n v="72151514"/>
    <s v="Mínima cuantía"/>
    <n v="1"/>
    <n v="10"/>
    <n v="1"/>
    <n v="28622000"/>
    <s v="GLOBAL"/>
    <s v="SI APROBADAS"/>
  </r>
  <r>
    <x v="8"/>
    <s v="02-02-02-008-007-01-5"/>
    <n v="10"/>
    <s v="Adquisición de servicios - Servicios de mantenimiento y reparación de otra maquinaria y otro equipo"/>
    <s v="VF. 2019 MANTENIMIENTO DE AIRES ACONDICIONADOS PARA COFAC Y DEMAS DEPENDENCIAS ADSCRITAS A COFAC"/>
    <n v="72101511"/>
    <s v="Mínima cuantía"/>
    <n v="1"/>
    <n v="10"/>
    <n v="1"/>
    <n v="18600000"/>
    <s v="GLOBAL"/>
    <s v="SI APROBADAS"/>
  </r>
  <r>
    <x v="8"/>
    <s v="02-02-02-008-007-01-5"/>
    <n v="16"/>
    <s v="Adquisición de servicios - Servicios de mantenimiento y reparación de otra maquinaria y otro equipo"/>
    <s v="VF. 2019 MANTENIMIENTO GASODOMESTICOS Y REDES DE GAS DOMICILIARIA"/>
    <n v="72102900"/>
    <s v="Mínima cuantía"/>
    <n v="1"/>
    <n v="10"/>
    <n v="1"/>
    <n v="54699000"/>
    <s v="GLOBAL"/>
    <s v="SI APROBADAS"/>
  </r>
  <r>
    <x v="8"/>
    <s v="02-02-02-008-007-01-5"/>
    <n v="16"/>
    <s v="Adquisición de servicios - Servicios de mantenimiento y reparación de otra maquinaria y otro equipo"/>
    <s v="MANTENIMIENTO, DESINFECCION Y LAVADO DE TANQUES DE AGUA"/>
    <n v="76101501"/>
    <s v="Mínima cuantía"/>
    <n v="3"/>
    <n v="8"/>
    <n v="1"/>
    <n v="25000000"/>
    <s v="GLOBAL"/>
    <s v="NO SOLICITADAS"/>
  </r>
  <r>
    <x v="8"/>
    <s v="02-02-02-009-007-01"/>
    <n v="10"/>
    <s v="Adquisición de servicios - Servicios de lavado, limpieza y teñido"/>
    <s v="MANTENIMIENTO Y LIMPIEZA DE CORTINAS, TAPETES, CARPAS, MUEBLES Y ENSERES"/>
    <n v="72153600"/>
    <s v="Mínima cuantía"/>
    <n v="2"/>
    <n v="7"/>
    <n v="1"/>
    <n v="15000000"/>
    <s v="GLOBAL"/>
    <s v="NO SOLICITADAS"/>
  </r>
  <r>
    <x v="8"/>
    <s v="02-02-02-008-007-01-1"/>
    <n v="10"/>
    <s v="Adquisición de servicios - Servicios de mantenimiento y reparación de productos metálicos elaborados, excepto maquinaria y equipo"/>
    <s v="RECARGA Y REPARACION DE EXTINTORES "/>
    <n v="72101516"/>
    <s v="Selección abreviada subasta inversa (No disponible)"/>
    <n v="3"/>
    <n v="3"/>
    <n v="1"/>
    <n v="40000000"/>
    <s v="GLOBAL"/>
    <s v="NO SOLICITADAS"/>
  </r>
  <r>
    <x v="8"/>
    <s v="02-02-02-009-003-01"/>
    <n v="10"/>
    <s v="Adquisición de servicios - Servicios de salud humana"/>
    <s v="SERVICIO DE AMBULANCIAS PARA EL CUARTEL GENERAL COFAC "/>
    <n v="92101902"/>
    <s v="Selección abreviada subasta inversa (No disponible)"/>
    <n v="3"/>
    <n v="3"/>
    <n v="1"/>
    <n v="6328547"/>
    <s v="GLOBAL"/>
    <s v="NO SOLICITADAS"/>
  </r>
  <r>
    <x v="8"/>
    <s v="02-02-02-009-003-01"/>
    <n v="10"/>
    <s v="Adquisición de servicios - Servicios de salud humana"/>
    <s v="VF. 2019 SERVICIO DE AMBULANCIAS PARA EL CUARTEL GENERAL COFAC "/>
    <n v="92101902"/>
    <s v="Selección abreviada subasta inversa (No disponible)"/>
    <n v="3"/>
    <n v="3"/>
    <n v="1"/>
    <n v="15920000"/>
    <s v="GLOBAL"/>
    <s v="SI APROBADAS"/>
  </r>
  <r>
    <x v="8"/>
    <s v="02-02-02-008-005-03"/>
    <n v="10"/>
    <s v="Adquisición de servicios - Servicios de limpieza"/>
    <s v="SERVICIO DE FUMIGACIÓN  Y DESRATIZACIÓN"/>
    <n v="72102103"/>
    <s v="Selección abreviada - acuerdo marco"/>
    <n v="11"/>
    <n v="0"/>
    <n v="1"/>
    <n v="9486000"/>
    <s v="GLOBAL"/>
    <s v="NO SOLICITADAS"/>
  </r>
  <r>
    <x v="8"/>
    <s v="02-02-02-008-005-03"/>
    <n v="16"/>
    <s v="Adquisición de servicios - Servicios de limpieza"/>
    <s v="SERVICIO DE FUMIGACIÓN  Y DESRATIZACIÓN"/>
    <n v="72102103"/>
    <s v="Selección abreviada menor cuantía"/>
    <n v="1"/>
    <n v="11"/>
    <n v="1"/>
    <n v="35280000"/>
    <s v="GLOBAL"/>
    <s v="NO SOLICITADAS"/>
  </r>
  <r>
    <x v="8"/>
    <s v="02-02-02-008-005-03"/>
    <n v="16"/>
    <s v="Adquisición de servicios - Servicios de limpieza"/>
    <s v="VF. 2019 SERVICIO DE FUMIGACIÓN  Y DESRATIZACIÓN"/>
    <n v="72102103"/>
    <s v="Selección abreviada menor cuantía"/>
    <n v="1"/>
    <n v="6"/>
    <n v="1"/>
    <n v="30000000"/>
    <s v="GLOBAL"/>
    <s v="SI APROBADAS"/>
  </r>
  <r>
    <x v="8"/>
    <s v="02-02-02-008-005-02"/>
    <n v="10"/>
    <s v="Adquisición de servicios - Servicios de investigación y seguridad"/>
    <s v="COSTOS BOLSA Y COMISION DEL SERVICIO DE SEGURIDAD Y VIGILANCIA"/>
    <n v="92121500"/>
    <s v="Selección abreviada subasta inversa (No disponible)"/>
    <n v="1"/>
    <n v="11"/>
    <n v="1"/>
    <n v="34581681"/>
    <s v="GLOBAL"/>
    <s v="NO SOLICITADAS"/>
  </r>
  <r>
    <x v="8"/>
    <s v="02-02-02-008-005-02"/>
    <n v="10"/>
    <s v="Adquisición de servicios - Servicios de investigación y seguridad"/>
    <s v="VF. 2019 COSTOS BOLSA Y COMISION DEL SERVICIO DE SEGURIDAD Y VIGILANCIA"/>
    <n v="92121500"/>
    <s v="Selección abreviada subasta inversa (No disponible)"/>
    <n v="1"/>
    <n v="11"/>
    <n v="1"/>
    <n v="21235000"/>
    <s v="GLOBAL"/>
    <s v="SI APROBADAS"/>
  </r>
  <r>
    <x v="8"/>
    <s v="02-02-02-009-007-09"/>
    <n v="10"/>
    <s v="Adquisición de servicios - Otros servicios diversos n. C. P."/>
    <s v="SERVICIO DE LOCALIZACIÓN SATELITAL (AVL) PARA LOS VEHICULOS DEL CUARTEL GENERAL COFAC Y DEPENDENCIAS ADSCRITAS"/>
    <n v="92121701"/>
    <s v="Mínima cuantía"/>
    <n v="1"/>
    <n v="10"/>
    <n v="1"/>
    <n v="15076100"/>
    <s v="GLOBAL"/>
    <s v="NO SOLICITADAS"/>
  </r>
  <r>
    <x v="8"/>
    <s v="02-02-02-009-007-01"/>
    <n v="16"/>
    <s v="Adquisición de servicios - Servicios de lavado, limpieza y teñido"/>
    <s v="VF. 2019 SERVICIO DE LAVANDERIA"/>
    <n v="91111502"/>
    <s v="Mínima cuantía"/>
    <n v="12"/>
    <n v="12"/>
    <n v="1"/>
    <n v="19080000"/>
    <s v="GLOBAL"/>
    <s v="SI APROBADAS"/>
  </r>
  <r>
    <x v="8"/>
    <s v="02-02-02-009-007-09"/>
    <n v="10"/>
    <s v="Adquisición de servicios - Otros servicios diversos n. C. P."/>
    <s v="VF. 2019 SERVICIO DE LOCALIZACIÓN SATELITAL (AVL) PARA LOS VEHICULOS DEL CUARTEL GENERAL COFAC Y DEPENDENCIAS ADSCRITAS"/>
    <n v="92121701"/>
    <s v="Mínima cuantía"/>
    <n v="1"/>
    <n v="10"/>
    <n v="1"/>
    <n v="114923900"/>
    <s v="GLOBAL"/>
    <s v="SI APROBADAS"/>
  </r>
  <r>
    <x v="8"/>
    <s v="02-02-02-010"/>
    <n v="10"/>
    <s v="Adquisición de servicios - Viáticos de los funcionarios en comisión"/>
    <s v="VIATICOS Y GASTOS AL INTERIOR DEL PAIS"/>
    <n v="90111501"/>
    <s v="Mínima cuantía"/>
    <n v="3"/>
    <n v="3"/>
    <n v="1"/>
    <n v="233254754"/>
    <s v="GLOBAL"/>
    <s v="NO SOLICITADAS"/>
  </r>
  <r>
    <x v="8"/>
    <s v="02-02-02-010"/>
    <n v="10"/>
    <s v="Adquisición de servicios - Viáticos de los funcionarios en comisión"/>
    <s v="APOYO VIATICOS FERIA AERONÁUTICA "/>
    <n v="90111501"/>
    <s v="Mínima cuantía"/>
    <n v="1"/>
    <n v="11"/>
    <n v="1"/>
    <n v="250000000"/>
    <s v="GLOBAL"/>
    <s v="NO SOLICITADAS"/>
  </r>
  <r>
    <x v="8"/>
    <s v="08-01-02-001"/>
    <n v="10"/>
    <s v="Impuestos - Impuesto predial"/>
    <s v="IMPUESTO PREDIAL- COFAC"/>
    <n v="93161601"/>
    <s v="Solicitud de información a los Proveedores"/>
    <n v="1"/>
    <n v="1"/>
    <n v="1"/>
    <n v="806646331"/>
    <s v="GLOBAL"/>
    <s v="NO SOLICITADAS"/>
  </r>
  <r>
    <x v="8"/>
    <s v="08-01-02-006"/>
    <n v="10"/>
    <s v="Impuestos - Impuesto sobre vehículos automotores"/>
    <s v="IMPUESTOS VEHICULOS"/>
    <n v="93161701"/>
    <s v="Solicitud de información a los Proveedores"/>
    <n v="1"/>
    <n v="4"/>
    <n v="1"/>
    <n v="10800000"/>
    <s v="GLOBAL"/>
    <s v="NO SOLICITADAS"/>
  </r>
  <r>
    <x v="8"/>
    <s v="08-04-03"/>
    <n v="10"/>
    <s v="Contribuciones - Contribución nacional de valorización"/>
    <s v="PAGO DE VALORIZACION AL PREDIO LA MARIA"/>
    <n v="93161601"/>
    <s v="Solicitud de información a los Proveedores"/>
    <n v="1"/>
    <n v="1"/>
    <n v="1"/>
    <n v="20000000"/>
    <s v="GLOBAL"/>
    <s v="NO SOLICITADAS"/>
  </r>
  <r>
    <x v="8"/>
    <s v="02-02-01-003-008-09"/>
    <n v="16"/>
    <s v="Materiales y suministros - Otros artículos manufacturados n. C. P."/>
    <s v="ESCUDOS DE FIDELIDAD"/>
    <n v="49101700"/>
    <s v="Mínima cuantía"/>
    <n v="1"/>
    <n v="4"/>
    <n v="60"/>
    <n v="553320"/>
    <s v="UNIDAD"/>
    <s v="NO SOLICITADAS"/>
  </r>
  <r>
    <x v="8"/>
    <s v="02-02-01-003-008-09"/>
    <n v="16"/>
    <s v="Materiales y suministros - Otros artículos manufacturados n. C. P."/>
    <s v="PLACAS DE RECONOCIMIENTO (ALUMNOS E INSTRUCCIÓN MILITAR)"/>
    <n v="49101704"/>
    <s v="Mínima cuantía"/>
    <n v="1"/>
    <n v="4"/>
    <n v="40"/>
    <n v="4020000"/>
    <s v="UNIDAD"/>
    <s v="NO SOLICITADAS"/>
  </r>
  <r>
    <x v="8"/>
    <s v="02-02-01-003-008-09"/>
    <n v="16"/>
    <s v="Materiales y suministros - Otros artículos manufacturados n. C. P."/>
    <s v="BROCHA CERDA MONA DE 3&quot;"/>
    <n v="31211904"/>
    <s v="Selección abreviada subasta inversa (No disponible)"/>
    <n v="3"/>
    <n v="3"/>
    <n v="35"/>
    <n v="248500"/>
    <s v="UNIDAD"/>
    <s v="NO SOLICITADAS"/>
  </r>
  <r>
    <x v="8"/>
    <s v="02-02-01-003-008-09"/>
    <n v="16"/>
    <s v="Materiales y suministros - Otros artículos manufacturados n. C. P."/>
    <s v="BROCHA CERDA MONA DE 2&quot;"/>
    <n v="31211904"/>
    <s v="Selección abreviada subasta inversa (No disponible)"/>
    <n v="3"/>
    <n v="3"/>
    <n v="35"/>
    <n v="122500"/>
    <s v="UNIDAD"/>
    <s v="NO SOLICITADAS"/>
  </r>
  <r>
    <x v="8"/>
    <s v="02-02-01-003-008-09"/>
    <n v="16"/>
    <s v="Materiales y suministros - Otros artículos manufacturados n. C. P."/>
    <s v="BROCHA CERDA MONA DE 1&quot;"/>
    <n v="31211904"/>
    <s v="Selección abreviada subasta inversa (No disponible)"/>
    <n v="3"/>
    <n v="3"/>
    <n v="35"/>
    <n v="91875"/>
    <s v="UNIDAD"/>
    <s v="NO SOLICITADAS"/>
  </r>
  <r>
    <x v="8"/>
    <s v="02-02-01-003-008-09"/>
    <n v="16"/>
    <s v="Materiales y suministros - Otros artículos manufacturados n. C. P."/>
    <s v="RODILLO DE ELPA DE 9&quot;"/>
    <n v="31211906"/>
    <s v="Selección abreviada subasta inversa (No disponible)"/>
    <n v="3"/>
    <n v="3"/>
    <n v="35"/>
    <n v="400575"/>
    <s v="UNIDAD"/>
    <s v="NO SOLICITADAS"/>
  </r>
  <r>
    <x v="8"/>
    <s v="02-02-01-003-008-09"/>
    <n v="16"/>
    <s v="Materiales y suministros - Otros artículos manufacturados n. C. P."/>
    <s v="RODILLO DE ELPA DE 6&quot;"/>
    <n v="31211906"/>
    <s v="Selección abreviada subasta inversa (No disponible)"/>
    <n v="3"/>
    <n v="3"/>
    <n v="35"/>
    <n v="249900"/>
    <s v="UNIDAD"/>
    <s v="NO SOLICITADAS"/>
  </r>
  <r>
    <x v="8"/>
    <s v="02-02-01-003-008-09"/>
    <n v="16"/>
    <s v="Materiales y suministros - Otros artículos manufacturados n. C. P."/>
    <s v="RODILLO DE ELPA DE 2''"/>
    <n v="31211906"/>
    <s v="Selección abreviada subasta inversa (No disponible)"/>
    <n v="3"/>
    <n v="3"/>
    <n v="35"/>
    <n v="216825"/>
    <s v="UNIDAD"/>
    <s v="NO SOLICITADAS"/>
  </r>
  <r>
    <x v="8"/>
    <s v="02-02-01-003-006-09"/>
    <n v="10"/>
    <s v="Materiales y suministros - Otros productos plásticos"/>
    <s v="Cartucho original de tinta negra HP 950  CN049AL"/>
    <n v="44103105"/>
    <s v="Mínima cuantía"/>
    <n v="0"/>
    <n v="0"/>
    <n v="10"/>
    <n v="1348560"/>
    <s v="UNIDAD"/>
    <s v="NO SOLICITADAS"/>
  </r>
  <r>
    <x v="8"/>
    <s v="02-02-01-003-006-09"/>
    <n v="10"/>
    <s v="Materiales y suministros - Otros productos plásticos"/>
    <s v="Cartucho original de tinta cyan HP 951  CN050AL"/>
    <n v="44103105"/>
    <s v="Mínima cuantía"/>
    <n v="0"/>
    <n v="0"/>
    <n v="10"/>
    <n v="950460"/>
    <s v="UNIDAD"/>
    <s v="NO SOLICITADAS"/>
  </r>
  <r>
    <x v="8"/>
    <s v="02-02-01-003-006-09"/>
    <n v="10"/>
    <s v="Materiales y suministros - Otros productos plásticos"/>
    <s v="Cartucho original de tinta magenta HP 951  CN051AL"/>
    <n v="44103105"/>
    <s v="Mínima cuantía"/>
    <n v="0"/>
    <n v="0"/>
    <n v="10"/>
    <n v="954790"/>
    <s v="UNIDAD"/>
    <s v="NO SOLICITADAS"/>
  </r>
  <r>
    <x v="8"/>
    <s v="02-02-01-003-006-09"/>
    <n v="10"/>
    <s v="Materiales y suministros - Otros productos plásticos"/>
    <s v="Cartucho original de titna amarilla HP 951  CN052AL"/>
    <n v="44103105"/>
    <s v="Mínima cuantía"/>
    <n v="0"/>
    <n v="0"/>
    <n v="10"/>
    <n v="954790"/>
    <s v="UNIDAD"/>
    <s v="NO SOLICITADAS"/>
  </r>
  <r>
    <x v="8"/>
    <s v="02-02-01-003-006-09"/>
    <n v="10"/>
    <s v="Materiales y suministros - Otros productos plásticos"/>
    <s v="Cartucho de Inyección de Tinta negra HP 94 (C8765W)"/>
    <n v="44103105"/>
    <s v="Mínima cuantía"/>
    <n v="0"/>
    <n v="0"/>
    <n v="3"/>
    <n v="455448"/>
    <s v="UNIDAD"/>
    <s v="NO SOLICITADAS"/>
  </r>
  <r>
    <x v="8"/>
    <s v="02-02-01-003-006-09"/>
    <n v="10"/>
    <s v="Materiales y suministros - Otros productos plásticos"/>
    <s v="Cartucho de Inyección de Tinta negra HP 95 (C8766W)"/>
    <n v="44103105"/>
    <s v="Mínima cuantía"/>
    <n v="0"/>
    <n v="0"/>
    <n v="3"/>
    <n v="526212"/>
    <s v="UNIDAD"/>
    <s v="NO SOLICITADAS"/>
  </r>
  <r>
    <x v="8"/>
    <s v="02-02-02-008-007-01-4"/>
    <n v="10"/>
    <s v="Adquisición de servicios - Servicios de mantenimiento y reparación de maquinaria y equipo de transporte"/>
    <s v="mantenimiento a todo costo vehículos EPFAC"/>
    <n v="78181507"/>
    <s v="Mínima cuantía"/>
    <n v="0"/>
    <n v="0"/>
    <n v="1"/>
    <n v="12000000"/>
    <s v="GLOBAL"/>
    <s v="NO SOLICITADAS"/>
  </r>
  <r>
    <x v="8"/>
    <s v="02-01-01-003-008-01-1"/>
    <n v="10"/>
    <s v="Activos fijos - Asientos"/>
    <s v="SILLAS"/>
    <n v="56112104"/>
    <s v="Selección abreviada menor cuantía"/>
    <n v="6"/>
    <n v="0"/>
    <n v="30"/>
    <n v="9194700"/>
    <s v="UNIDAD"/>
    <s v=""/>
  </r>
  <r>
    <x v="8"/>
    <s v="02-02-01-003-005-01"/>
    <n v="10"/>
    <s v="Materiales y suministros - Pinturas y barnices y productos relacionados; colores para la pintura artística; tintas"/>
    <s v="TONER HEWLETT PACKARD #304A NEGRO CC530A"/>
    <n v="44103103"/>
    <n v="0"/>
    <n v="0"/>
    <n v="0"/>
    <n v="2"/>
    <n v="525000"/>
    <s v="UNIDAD"/>
    <s v=""/>
  </r>
  <r>
    <x v="8"/>
    <s v="02-02-01-003-005-01"/>
    <n v="10"/>
    <s v="Materiales y suministros - Pinturas y barnices y productos relacionados; colores para la pintura artística; tintas"/>
    <s v="TONER HEWLETT PACKARD #304A CYAN CC531A "/>
    <n v="44103103"/>
    <n v="0"/>
    <n v="0"/>
    <n v="0"/>
    <n v="2"/>
    <n v="588000"/>
    <s v="UNIDAD"/>
    <s v=""/>
  </r>
  <r>
    <x v="8"/>
    <s v="02-02-01-003-005-01"/>
    <n v="10"/>
    <s v="Materiales y suministros - Pinturas y barnices y productos relacionados; colores para la pintura artística; tintas"/>
    <s v="TONER HEWLETT PACKARD #304A YELLOW CC532A "/>
    <n v="44103103"/>
    <n v="0"/>
    <n v="0"/>
    <n v="0"/>
    <n v="2"/>
    <n v="588000"/>
    <s v="UNIDAD"/>
    <s v=""/>
  </r>
  <r>
    <x v="8"/>
    <s v="02-02-01-003-005-01"/>
    <n v="10"/>
    <s v="Materiales y suministros - Pinturas y barnices y productos relacionados; colores para la pintura artística; tintas"/>
    <s v="TONER HEWLETT PACKARD #304A MAGENTA CC533A "/>
    <n v="44103103"/>
    <n v="0"/>
    <n v="0"/>
    <n v="0"/>
    <n v="2"/>
    <n v="588000"/>
    <s v="UNIDAD"/>
    <s v=""/>
  </r>
  <r>
    <x v="8"/>
    <s v="02-02-01-003-005-01"/>
    <n v="10"/>
    <s v="Materiales y suministros - Pinturas y barnices y productos relacionados; colores para la pintura artística; tintas"/>
    <s v="TONER LEXMARK NEGRO  MS811DN"/>
    <n v="44103103"/>
    <n v="0"/>
    <n v="0"/>
    <n v="0"/>
    <n v="2"/>
    <n v="750000"/>
    <s v="UNIDAD"/>
    <s v=""/>
  </r>
  <r>
    <x v="8"/>
    <s v="02-02-01-003-005-01"/>
    <n v="10"/>
    <s v="Materiales y suministros - Pinturas y barnices y productos relacionados; colores para la pintura artística; tintas"/>
    <s v="TONER LEXMARK #T642 NEGRO 64018HL"/>
    <n v="44103103"/>
    <n v="0"/>
    <n v="0"/>
    <n v="0"/>
    <n v="2"/>
    <n v="750000"/>
    <s v="UNIDAD"/>
    <s v=""/>
  </r>
  <r>
    <x v="8"/>
    <s v="02-02-01-003-005-01"/>
    <n v="10"/>
    <s v="Materiales y suministros - Pinturas y barnices y productos relacionados; colores para la pintura artística; tintas"/>
    <s v="CARTUCHO HEWLETT PACKARD #55A NEGRO CE255A  PARA P3015"/>
    <n v="44103105"/>
    <n v="0"/>
    <n v="0"/>
    <n v="0"/>
    <n v="2"/>
    <n v="1210000"/>
    <s v="UNIDAD"/>
    <s v=""/>
  </r>
  <r>
    <x v="8"/>
    <s v="02-02-01-003-005-01"/>
    <n v="10"/>
    <s v="Materiales y suministros - Pinturas y barnices y productos relacionados; colores para la pintura artística; tintas"/>
    <s v="TONER DELL  3110cn/3115 cn  MF 790 MAGENTA"/>
    <n v="44103103"/>
    <n v="0"/>
    <n v="0"/>
    <n v="0"/>
    <n v="2"/>
    <n v="318000"/>
    <s v="UNIDAD"/>
    <s v=""/>
  </r>
  <r>
    <x v="8"/>
    <s v="02-02-01-003-005-01"/>
    <n v="10"/>
    <s v="Materiales y suministros - Pinturas y barnices y productos relacionados; colores para la pintura artística; tintas"/>
    <s v="TONER DELL  3110cn/3115 cn  NF555  YELLOW"/>
    <n v="44103103"/>
    <n v="0"/>
    <n v="0"/>
    <n v="0"/>
    <n v="2"/>
    <n v="318000"/>
    <s v="UNIDAD"/>
    <s v=""/>
  </r>
  <r>
    <x v="8"/>
    <s v="02-02-01-003-005-01"/>
    <n v="10"/>
    <s v="Materiales y suministros - Pinturas y barnices y productos relacionados; colores para la pintura artística; tintas"/>
    <s v="TONER DELL  3110cn/3115 cn  RF 012 CYAN"/>
    <n v="44103103"/>
    <n v="0"/>
    <n v="0"/>
    <n v="0"/>
    <n v="2"/>
    <n v="318000"/>
    <s v="UNIDAD"/>
    <s v=""/>
  </r>
  <r>
    <x v="8"/>
    <s v="02-02-01-003-005-01"/>
    <n v="10"/>
    <s v="Materiales y suministros - Pinturas y barnices y productos relacionados; colores para la pintura artística; tintas"/>
    <s v="TONER DELL  3110cn/3115 cn  PF 028 BLACK"/>
    <n v="44103103"/>
    <n v="0"/>
    <n v="0"/>
    <n v="0"/>
    <n v="2"/>
    <n v="318000"/>
    <s v="UNIDAD"/>
    <s v=""/>
  </r>
  <r>
    <x v="8"/>
    <s v="02-02-01-003-005-01"/>
    <n v="10"/>
    <s v="Materiales y suministros - Pinturas y barnices y productos relacionados; colores para la pintura artística; tintas"/>
    <s v="TONER FOTOCOPIADORA RICOH AFICIO MP3351 2220D"/>
    <n v="44103103"/>
    <n v="0"/>
    <n v="0"/>
    <n v="0"/>
    <n v="2"/>
    <n v="318000"/>
    <s v="UNIDAD"/>
    <s v=""/>
  </r>
  <r>
    <x v="8"/>
    <s v="02-02-02-005-004-01-2"/>
    <n v="10"/>
    <s v="Adquisición de servicios - Servicios generales de construcción de edificaciones no residenciales"/>
    <s v="MANTENIMIENTOS LOCATIVOS  ESINA"/>
    <n v="72101500"/>
    <s v="Selección abreviada menor cuantía"/>
    <n v="6"/>
    <n v="0"/>
    <n v="1"/>
    <n v="20000000"/>
    <s v="GLOBAL"/>
    <s v=""/>
  </r>
  <r>
    <x v="8"/>
    <s v="08-01-02-006"/>
    <n v="10"/>
    <s v="Impuestos - Impuesto sobre vehículos automotores"/>
    <s v="IMPUESTOS DE VEHICULOS"/>
    <n v="93161601"/>
    <s v="Mínima cuantía"/>
    <n v="0"/>
    <n v="0"/>
    <n v="1"/>
    <n v="2000000"/>
    <s v="GLOBAL"/>
    <s v=""/>
  </r>
  <r>
    <x v="8"/>
    <s v="02-02-02-009-006-05"/>
    <n v="10"/>
    <s v="Adquisición de servicios - Servicios deportivos y deportes recreativos"/>
    <s v="SERVICIO DE APOYO LOGÍSTICO PARA EFECTUAR LOS TRÁMITES Y DILIGENCIAS PARA LA INSCRIPCIÓN A LAS CARRERAS ATLETICAS PROGRAMADAS PARA EL AÑO 2019 EN LA CIUDAD DE BOGOTÁ, DE AUCERDO A LA FICHA TÉCNICA."/>
    <n v="90141502"/>
    <s v="Contratación directa"/>
    <n v="1"/>
    <n v="11"/>
    <n v="1"/>
    <n v="50000000"/>
    <s v="GLOBAL"/>
    <s v="NO SOLICITADAS"/>
  </r>
  <r>
    <x v="8"/>
    <s v="02-02-02-009-006-05"/>
    <n v="10"/>
    <s v="Adquisición de servicios - Servicios deportivos y deportes recreativos"/>
    <s v="SERVICIO DE APOYO LOGÍSTICO PARA EL JUZGAMIENTO DE ENCUENTROS DEPORTIVOS DE FÚTBOL, BALONCESTO Y VOLEIBOL DEL TORNEO INTERNO COFAC."/>
    <n v="90141502"/>
    <s v="Contratación directa"/>
    <n v="1"/>
    <n v="11"/>
    <n v="1"/>
    <n v="10000000"/>
    <s v="GLOBAL"/>
    <s v="NO SOLICITADAS"/>
  </r>
  <r>
    <x v="8"/>
    <s v="02-01-01-003-008-01-1"/>
    <n v="10"/>
    <s v="Activos fijos - Asientos"/>
    <s v="Adquisición De Sillas Ergonomicas Giratorias Con Brazos Para El Centro De Operaciones Del Centro Nacional De Recuperacion De Personal"/>
    <n v="56101504"/>
    <s v="Mínima cuantía"/>
    <n v="0"/>
    <n v="0"/>
    <n v="10"/>
    <n v="4000000"/>
    <s v="UNIDAD"/>
    <s v=""/>
  </r>
  <r>
    <x v="8"/>
    <s v="02-02-01-003-005-01"/>
    <n v="10"/>
    <s v="Materiales y suministros - Pinturas y barnices y productos relacionados; colores para la pintura artística; tintas"/>
    <s v="Toner Cc 530a -- 304a"/>
    <n v="44103103"/>
    <s v="Mínima cuantía"/>
    <n v="0"/>
    <n v="0"/>
    <n v="5"/>
    <n v="2170000"/>
    <s v="UNIDAD"/>
    <s v=""/>
  </r>
  <r>
    <x v="8"/>
    <s v="02-02-01-003-005-01"/>
    <n v="10"/>
    <s v="Materiales y suministros - Pinturas y barnices y productos relacionados; colores para la pintura artística; tintas"/>
    <s v="Toner Ce505a   -- 05a"/>
    <n v="44103103"/>
    <s v="Mínima cuantía"/>
    <n v="0"/>
    <n v="0"/>
    <n v="3"/>
    <n v="1200000"/>
    <s v="UNIDAD"/>
    <s v=""/>
  </r>
  <r>
    <x v="8"/>
    <s v="02-02-01-003-005-01"/>
    <n v="10"/>
    <s v="Materiales y suministros - Pinturas y barnices y productos relacionados; colores para la pintura artística; tintas"/>
    <s v="Tonner 64018hl--  Lexmark"/>
    <n v="44103103"/>
    <s v="Mínima cuantía"/>
    <n v="0"/>
    <n v="0"/>
    <n v="3"/>
    <n v="4500000"/>
    <s v="UNIDAD"/>
    <s v=""/>
  </r>
  <r>
    <x v="8"/>
    <s v="02-02-02-005-004-01-1"/>
    <n v="10"/>
    <s v="Adquisición de servicios - Servicios generales de construcción de edificaciones residenciales"/>
    <s v="Mantenimiento Preventivo Y Correctivo De Todo El  Edificio Del Cnrp Interior Y Exterior"/>
    <n v="72101507"/>
    <s v="Mínima cuantía"/>
    <n v="0"/>
    <n v="0"/>
    <n v="1"/>
    <n v="40000000"/>
    <s v="GLOBAL"/>
    <s v=""/>
  </r>
  <r>
    <x v="8"/>
    <s v="02-02-02-008-004-01"/>
    <n v="10"/>
    <s v="Adquisición de servicios - Servicios de telefonía y otras telecomunicaciones"/>
    <s v="Telefonia Fija"/>
    <n v="83111500"/>
    <s v="Mínima cuantía"/>
    <n v="0"/>
    <n v="0"/>
    <n v="1"/>
    <n v="4320000"/>
    <s v="GLOBAL"/>
    <s v=""/>
  </r>
  <r>
    <x v="8"/>
    <s v="02-02-02-008-004-01"/>
    <n v="10"/>
    <s v="Adquisición de servicios - Servicios de telefonía y otras telecomunicaciones"/>
    <s v="Servicio De Television Satelital"/>
    <n v="83111800"/>
    <s v="Mínima cuantía"/>
    <n v="0"/>
    <n v="0"/>
    <n v="1"/>
    <n v="2200000"/>
    <s v="GLOBAL"/>
    <s v=""/>
  </r>
  <r>
    <x v="8"/>
    <s v="02-02-02-008-005-09-4"/>
    <n v="10"/>
    <s v="Adquisición de servicios - Servicios administrativos combinados de oficina"/>
    <s v="Digitalizacion Archivo Operacional Cnrp (15.000folios)"/>
    <n v="81112005"/>
    <s v="Mínima cuantía"/>
    <n v="0"/>
    <n v="0"/>
    <n v="1"/>
    <n v="5500000"/>
    <s v="GLOBAL"/>
    <s v=""/>
  </r>
  <r>
    <x v="8"/>
    <s v="02-02-02-008-007-01-4"/>
    <n v="10"/>
    <s v="Adquisición de servicios - Servicios de mantenimiento y reparación de maquinaria y equipo de transporte"/>
    <s v="Mantenimiento Preventivo Camionetas Hilux"/>
    <n v="78181500"/>
    <s v="Mínima cuantía"/>
    <n v="0"/>
    <n v="0"/>
    <n v="1"/>
    <n v="30000000"/>
    <s v="GLOBAL"/>
    <s v=""/>
  </r>
  <r>
    <x v="8"/>
    <s v="02-02-02-008-007-01-4"/>
    <n v="10"/>
    <s v="Adquisición de servicios - Servicios de mantenimiento y reparación de maquinaria y equipo de transporte"/>
    <s v="Mantenimiento Preventivo Camion Nqr"/>
    <n v="78181500"/>
    <s v="Mínima cuantía"/>
    <n v="0"/>
    <n v="0"/>
    <n v="1"/>
    <n v="3000000"/>
    <s v="GLOBAL"/>
    <s v=""/>
  </r>
  <r>
    <x v="8"/>
    <s v="02-02-02-008-007-01-4"/>
    <n v="10"/>
    <s v="Adquisición de servicios - Servicios de mantenimiento y reparación de maquinaria y equipo de transporte"/>
    <s v="Mantenimiento Preventivo Montacarga"/>
    <n v="78181500"/>
    <s v="Mínima cuantía"/>
    <n v="0"/>
    <n v="0"/>
    <n v="1"/>
    <n v="2500000"/>
    <s v="GLOBAL"/>
    <s v=""/>
  </r>
  <r>
    <x v="8"/>
    <s v="02-02-02-008-007-01-4"/>
    <n v="10"/>
    <s v="Adquisición de servicios - Servicios de mantenimiento y reparación de maquinaria y equipo de transporte"/>
    <s v="Mantenimiento Preventivo Cuatrimotos"/>
    <n v="78181500"/>
    <s v="Mínima cuantía"/>
    <n v="0"/>
    <n v="0"/>
    <n v="1"/>
    <n v="3000000"/>
    <s v="GLOBAL"/>
    <s v=""/>
  </r>
  <r>
    <x v="8"/>
    <s v="02-02-02-008-007-01-5"/>
    <n v="10"/>
    <s v="Adquisición de servicios - Servicios de mantenimiento y reparación de otra maquinaria y otro equipo"/>
    <s v="Mantenimiento Preventivo Y Correctivo Del  Todas Las Instalaciones Electricas Del Edificio Del Cnrp"/>
    <n v="73152108"/>
    <s v="Mínima cuantía"/>
    <n v="0"/>
    <n v="0"/>
    <n v="1"/>
    <n v="4000000"/>
    <s v="GLOBAL"/>
    <s v=""/>
  </r>
  <r>
    <x v="8"/>
    <s v="02-02-02-008-007-01-5"/>
    <n v="10"/>
    <s v="Adquisición de servicios - Servicios de mantenimiento y reparación de otra maquinaria y otro equipo"/>
    <s v="Mantenimiento Preventivo Y Correctivo De Los Aires Acondcionados Del Cnrp"/>
    <n v="40101701"/>
    <s v="Mínima cuantía"/>
    <n v="0"/>
    <n v="0"/>
    <n v="1"/>
    <n v="8000000"/>
    <s v="GLOBAL"/>
    <s v=""/>
  </r>
  <r>
    <x v="8"/>
    <s v="08-01-02-006"/>
    <n v="10"/>
    <s v="Impuestos - Impuesto sobre vehículos automotores"/>
    <s v="Impuesto De Las 03 Camionetas Toyota Hilux Del Cnrp"/>
    <n v="93161601"/>
    <s v="Mínima cuantía"/>
    <n v="0"/>
    <n v="0"/>
    <n v="1"/>
    <n v="185000"/>
    <s v="GLOBAL"/>
    <s v=""/>
  </r>
  <r>
    <x v="8"/>
    <s v="08-01-02-006"/>
    <n v="10"/>
    <s v="Impuestos - Impuesto sobre vehículos automotores"/>
    <s v="Impuesto Del Camion Nqr Del Cnrp"/>
    <n v="93161601"/>
    <s v="Mínima cuantía"/>
    <n v="0"/>
    <n v="0"/>
    <n v="1"/>
    <n v="80000"/>
    <s v="GLOBAL"/>
    <s v=""/>
  </r>
  <r>
    <x v="8"/>
    <s v="02-02-01-003-002-01"/>
    <n v="10"/>
    <s v="Materiales y suministros - Pasta de papel, papel y cartón"/>
    <s v="Rollo De Papel Calcio Para Plotter 100 Grs (36 Pulg. X 20 Mts)"/>
    <n v="44111800"/>
    <s v="Mínima cuantía"/>
    <n v="0"/>
    <n v="0"/>
    <n v="10"/>
    <n v="5272000"/>
    <s v="UNIDAD"/>
    <s v=""/>
  </r>
  <r>
    <x v="8"/>
    <s v="02-02-01-003-002-01"/>
    <n v="10"/>
    <s v="Materiales y suministros - Pasta de papel, papel y cartón"/>
    <s v="Rollo De Papel Calcio Para Plotter 100 Grs (42 Pulg. X 30 Mts)"/>
    <n v="44111800"/>
    <s v="Mínima cuantía"/>
    <n v="0"/>
    <n v="0"/>
    <n v="20"/>
    <n v="12980000"/>
    <s v="UNIDAD"/>
    <s v=""/>
  </r>
  <r>
    <x v="8"/>
    <s v="02-02-01-003-002-08"/>
    <n v="10"/>
    <s v="Materiales y suministros - Tipos de imprenta, planchas o cilindros, preparados para las artes gráficas, piedras litográficas impresas u otros elementos de impresión"/>
    <s v="Cabezal Negro Fotográfico Y Gris Para Plotter Ref. Hp 72 C9380 A"/>
    <n v="44111800"/>
    <s v="Mínima cuantía"/>
    <n v="0"/>
    <n v="0"/>
    <n v="4"/>
    <n v="2000000"/>
    <s v="UNIDAD"/>
    <s v=""/>
  </r>
  <r>
    <x v="8"/>
    <s v="02-02-01-003-002-08"/>
    <n v="10"/>
    <s v="Materiales y suministros - Tipos de imprenta, planchas o cilindros, preparados para las artes gráficas, piedras litográficas impresas u otros elementos de impresión"/>
    <s v="Cabezal Magenta Y Cian Para Plotter Ref. Hp 72 C9383 A"/>
    <n v="44111800"/>
    <s v="Mínima cuantía"/>
    <n v="0"/>
    <n v="0"/>
    <n v="4"/>
    <n v="2000000"/>
    <s v="UNIDAD"/>
    <s v=""/>
  </r>
  <r>
    <x v="8"/>
    <s v="02-02-01-003-002-08"/>
    <n v="10"/>
    <s v="Materiales y suministros - Tipos de imprenta, planchas o cilindros, preparados para las artes gráficas, piedras litográficas impresas u otros elementos de impresión"/>
    <s v="Cabezal Negro Mate Y Amarillo Para Plotter Ref. Hp 72 C9384 A"/>
    <n v="44111800"/>
    <s v="Mínima cuantía"/>
    <n v="0"/>
    <n v="0"/>
    <n v="4"/>
    <n v="2000000"/>
    <s v="UNIDAD"/>
    <s v=""/>
  </r>
  <r>
    <x v="8"/>
    <s v="02-02-01-003-002-08"/>
    <n v="10"/>
    <s v="Materiales y suministros - Tipos de imprenta, planchas o cilindros, preparados para las artes gráficas, piedras litográficas impresas u otros elementos de impresión"/>
    <s v="Cartucho Tinta Negra Mate Para Ploter Hp 72 130 ml Ref. C9403 A"/>
    <n v="44111800"/>
    <s v="Mínima cuantía"/>
    <n v="0"/>
    <n v="0"/>
    <n v="5"/>
    <n v="3000000"/>
    <s v="UNIDAD"/>
    <s v=""/>
  </r>
  <r>
    <x v="8"/>
    <s v="02-02-01-003-002-08"/>
    <n v="10"/>
    <s v="Materiales y suministros - Tipos de imprenta, planchas o cilindros, preparados para las artes gráficas, piedras litográficas impresas u otros elementos de impresión"/>
    <s v="Cartucho Tinta Negra Fotografico Para Plotter Hp 72 130 ml Ref.C9370A"/>
    <n v="44111800"/>
    <s v="Mínima cuantía"/>
    <n v="0"/>
    <n v="0"/>
    <n v="5"/>
    <n v="3000000"/>
    <s v="UNIDAD"/>
    <s v=""/>
  </r>
  <r>
    <x v="8"/>
    <s v="02-02-01-003-002-08"/>
    <n v="10"/>
    <s v="Materiales y suministros - Tipos de imprenta, planchas o cilindros, preparados para las artes gráficas, piedras litográficas impresas u otros elementos de impresión"/>
    <s v="Cartucho Tinta Cian Para Plotter Hp 72 130 ml Ref. C9371 A"/>
    <n v="44111800"/>
    <s v="Mínima cuantía"/>
    <n v="0"/>
    <n v="0"/>
    <n v="4"/>
    <n v="2400000"/>
    <s v="UNIDAD"/>
    <s v=""/>
  </r>
  <r>
    <x v="8"/>
    <s v="02-02-01-003-002-08"/>
    <n v="10"/>
    <s v="Materiales y suministros - Tipos de imprenta, planchas o cilindros, preparados para las artes gráficas, piedras litográficas impresas u otros elementos de impresión"/>
    <s v="Cartucho Tinta Magenta Para Plotter Hp 72 130 ml Ref. C9372 A"/>
    <n v="44111800"/>
    <s v="Mínima cuantía"/>
    <n v="0"/>
    <n v="0"/>
    <n v="4"/>
    <n v="2400000"/>
    <s v="UNIDAD"/>
    <s v=""/>
  </r>
  <r>
    <x v="8"/>
    <s v="02-02-01-003-002-08"/>
    <n v="10"/>
    <s v="Materiales y suministros - Tipos de imprenta, planchas o cilindros, preparados para las artes gráficas, piedras litográficas impresas u otros elementos de impresión"/>
    <s v="Cartucho Tinta Amarillo Para Plotter Hp 72 130 ml Ref. C9373A"/>
    <n v="44111800"/>
    <s v="Mínima cuantía"/>
    <n v="0"/>
    <n v="0"/>
    <n v="4"/>
    <n v="2400000"/>
    <s v="UNIDAD"/>
    <s v=""/>
  </r>
  <r>
    <x v="8"/>
    <s v="02-02-01-003-002-08"/>
    <n v="10"/>
    <s v="Materiales y suministros - Tipos de imprenta, planchas o cilindros, preparados para las artes gráficas, piedras litográficas impresas u otros elementos de impresión"/>
    <s v="Cartucho Tinta Gris Para Ploter Hp 72 130 ml Ref. C9374A"/>
    <n v="44111800"/>
    <s v="Mínima cuantía"/>
    <n v="0"/>
    <n v="0"/>
    <n v="5"/>
    <n v="3000000"/>
    <s v="UNIDAD"/>
    <s v=""/>
  </r>
  <r>
    <x v="8"/>
    <s v="02-01-01-003-008-01-2"/>
    <n v="10"/>
    <s v="Activos fijos - Muebles, del tipo utilizado en oficinas"/>
    <s v="_x000a_ Archivadores De Seguridad Con Clave"/>
    <n v="56101708"/>
    <s v="Mínima cuantía"/>
    <n v="3"/>
    <n v="3"/>
    <n v="1"/>
    <n v="3728000"/>
    <s v="UNIDAD"/>
    <s v=""/>
  </r>
  <r>
    <x v="8"/>
    <s v="02-01-01-003-008-01-2"/>
    <n v="10"/>
    <s v="Activos fijos - Muebles, del tipo utilizado en oficinas"/>
    <s v="_x000a_ Archivadores De Seguridad Con Clave"/>
    <n v="56101708"/>
    <s v="Mínima cuantía"/>
    <n v="3"/>
    <n v="3"/>
    <n v="1"/>
    <n v="3000000"/>
    <s v="UNIDAD"/>
    <s v=""/>
  </r>
  <r>
    <x v="8"/>
    <s v="02-02-01-004-007-03"/>
    <n v="10"/>
    <s v="Materiales y suministros - Radiorreceptores y receptores de televisión; aparatos para la grabación y reproducción de sonido y video; micrófonos, altavoces, amplificadores, etc."/>
    <s v="Audifonos para consola CCOFA"/>
    <n v="52161514"/>
    <s v="Mínima cuantía"/>
    <n v="0"/>
    <n v="0"/>
    <n v="51"/>
    <n v="22440000"/>
    <s v="UNIDAD"/>
    <s v=""/>
  </r>
  <r>
    <x v="8"/>
    <s v="02-02-01-004-007-03"/>
    <n v="10"/>
    <s v="Materiales y suministros - Radiorreceptores y receptores de televisión; aparatos para la grabación y reproducción de sonido y video; micrófonos, altavoces, amplificadores, etc."/>
    <s v="Conectores para audifonos de consola CCOFA"/>
    <n v="52161604"/>
    <s v="Mínima cuantía"/>
    <n v="0"/>
    <n v="0"/>
    <n v="12"/>
    <n v="7680000"/>
    <s v="UNIDAD"/>
    <s v=""/>
  </r>
  <r>
    <x v="8"/>
    <s v="02-02-01-004-008-03"/>
    <n v="10"/>
    <s v="Materiales y suministros - Instrumentos ópticos y equipo fotográfico; partes, piezas y accesorios"/>
    <s v="Lentes Oftalmologicos"/>
    <n v="42142902"/>
    <s v="Mínima cuantía"/>
    <n v="3"/>
    <n v="6"/>
    <n v="40"/>
    <n v="19200000"/>
    <s v="UNIDAD"/>
    <s v=""/>
  </r>
  <r>
    <x v="8"/>
    <s v="02-02-01-004-008-03"/>
    <n v="10"/>
    <s v="Materiales y suministros - Instrumentos ópticos y equipo fotográfico; partes, piezas y accesorios"/>
    <s v="Monturas Oftalmologicas"/>
    <n v="42142903"/>
    <s v="Mínima cuantía"/>
    <n v="3"/>
    <n v="6"/>
    <n v="40"/>
    <n v="3600000"/>
    <s v="UNIDAD"/>
    <s v=""/>
  </r>
  <r>
    <x v="8"/>
    <s v="02-02-02-008-005-09-5"/>
    <n v="10"/>
    <s v="Adquisición de servicios - Servicios auxiliares especializados de oficina"/>
    <s v="Digitalizacion de archivo"/>
    <n v="81112005"/>
    <s v="Mínima cuantía"/>
    <n v="0"/>
    <n v="0"/>
    <n v="1"/>
    <n v="80000000"/>
    <s v="GLOBAL"/>
    <s v=""/>
  </r>
  <r>
    <x v="8"/>
    <s v="02-02-02-010"/>
    <n v="10"/>
    <s v="Adquisición de servicios - Viáticos de los funcionarios en comisión"/>
    <s v="Auxilio de marcha y transporte por carretera GROEA"/>
    <n v="92111810"/>
    <s v="Selección abreviada menor cuantía"/>
    <n v="1"/>
    <n v="12"/>
    <n v="1"/>
    <n v="133684500"/>
    <s v="GLOBAL"/>
    <s v=""/>
  </r>
  <r>
    <x v="8"/>
    <s v="02-02-02-008-007-01-4"/>
    <n v="10"/>
    <s v="Adquisición de servicios - Servicios de mantenimiento y reparación de maquinaria y equipo de transporte"/>
    <s v="Mantenimiento y reparación motores de bote 55Hp"/>
    <n v="72154302"/>
    <s v="Mínima cuantía"/>
    <n v="6"/>
    <n v="3"/>
    <n v="1"/>
    <n v="8000000"/>
    <s v="GLOBAL"/>
    <s v=""/>
  </r>
  <r>
    <x v="8"/>
    <s v="02-01-01-004-003-09"/>
    <n v="10"/>
    <s v="Activos fijos - Otras máquinas para usos generales y sus partes y piezas"/>
    <s v="AIRE ACONDICIONADO 12000 BTU"/>
    <n v="40101701"/>
    <s v="Mínima cuantía"/>
    <n v="3"/>
    <n v="2"/>
    <n v="10"/>
    <n v="10000000"/>
    <s v="UNIDAD"/>
    <s v=""/>
  </r>
  <r>
    <x v="8"/>
    <s v="02-01-01-004-004-08"/>
    <n v="10"/>
    <s v="Activos fijos - Aparatos de uso doméstico y sus partes y piezas"/>
    <s v="SECADORA "/>
    <n v="47111503"/>
    <s v="Mínima cuantía"/>
    <n v="3"/>
    <n v="2"/>
    <n v="1"/>
    <n v="2000000"/>
    <s v="UNIDAD"/>
    <s v=""/>
  </r>
  <r>
    <x v="8"/>
    <s v="02-01-01-004-004-08"/>
    <n v="10"/>
    <s v="Activos fijos - Aparatos de uso doméstico y sus partes y piezas"/>
    <s v="NEVECON"/>
    <n v="52141501"/>
    <s v="Mínima cuantía"/>
    <n v="3"/>
    <n v="2"/>
    <n v="1"/>
    <n v="2000000"/>
    <s v="UNIDAD"/>
    <s v=""/>
  </r>
  <r>
    <x v="8"/>
    <s v="02-01-01-004-004-08"/>
    <n v="10"/>
    <s v="Activos fijos - Aparatos de uso doméstico y sus partes y piezas"/>
    <s v="LAVADORA "/>
    <n v="52141601"/>
    <s v="Mínima cuantía"/>
    <n v="3"/>
    <n v="2"/>
    <n v="6"/>
    <n v="12000000"/>
    <s v="UNIDAD"/>
    <s v=""/>
  </r>
  <r>
    <x v="8"/>
    <s v="02-02-02-005-004-01-1"/>
    <n v="10"/>
    <s v="Adquisición de servicios - Servicios generales de construcción de edificaciones residenciales"/>
    <s v="MANTENIMIENTO VIVIENDAS TIPO SHELTER"/>
    <n v="72111003"/>
    <s v="Mínima cuantía"/>
    <n v="3"/>
    <n v="2"/>
    <n v="1"/>
    <n v="10000000"/>
    <s v="GLOBAL"/>
    <s v=""/>
  </r>
  <r>
    <x v="8"/>
    <s v="02-02-02-008-007-01-5"/>
    <n v="10"/>
    <s v="Adquisición de servicios - Servicios de mantenimiento y reparación de otra maquinaria y otro equipo"/>
    <s v="MANTENIMIENTO AIRES ACONDICIONADOS "/>
    <n v="72101511"/>
    <s v="Mínima cuantía"/>
    <n v="3"/>
    <n v="2"/>
    <n v="1"/>
    <n v="5000000"/>
    <s v="GLOBAL"/>
    <s v=""/>
  </r>
  <r>
    <x v="8"/>
    <s v="02-02-02-010"/>
    <n v="10"/>
    <s v="Adquisición de servicios - Viáticos de los funcionarios en comisión"/>
    <s v="Viaticos y Gastos de viaje al interior OMEGA (ART)"/>
    <n v="92111810"/>
    <s v="Mínima cuantía"/>
    <n v="1"/>
    <n v="10"/>
    <n v="1"/>
    <n v="80000000"/>
    <s v="GLOBAL"/>
    <s v=""/>
  </r>
  <r>
    <x v="8"/>
    <s v="02-02-02-009-002-05"/>
    <n v="10"/>
    <s v="Adquisición de servicios - Servicios de educación superior (terciaria)"/>
    <s v="CONTRATACIÓN ENTRENAMIENTO DESORIENTADOR ESPACIAL "/>
    <n v="86101800"/>
    <s v="Selección abreviada menor cuantía"/>
    <n v="7"/>
    <n v="1"/>
    <n v="1"/>
    <n v="130000000"/>
    <s v="GLOBAL"/>
    <s v=""/>
  </r>
  <r>
    <x v="8"/>
    <s v="02-02-02-008-005-03"/>
    <n v="10"/>
    <s v="Adquisición de servicios - Servicios de limpieza"/>
    <s v="SERVICIO ASEO -  DIRES-SUINC-SUREC "/>
    <n v="76111501"/>
    <s v="Selección abreviada - acuerdo marco"/>
    <n v="1"/>
    <n v="12"/>
    <n v="1"/>
    <n v="36000000"/>
    <s v="GLOBAL"/>
    <s v="NO SOLICITADAS"/>
  </r>
  <r>
    <x v="8"/>
    <s v="02-02-02-008-007-01-4"/>
    <n v="10"/>
    <s v="Adquisición de servicios - Servicios de mantenimiento y reparación de maquinaria y equipo de transporte"/>
    <s v="MANTENIMIENTO TOYOTA BURBUJA"/>
    <n v="78181507"/>
    <s v="Mínima cuantía"/>
    <n v="1"/>
    <n v="12"/>
    <n v="1"/>
    <n v="8000000"/>
    <s v="GLOBAL"/>
    <s v="NO SOLICITADAS"/>
  </r>
  <r>
    <x v="8"/>
    <s v="02-02-02-010"/>
    <n v="10"/>
    <s v="Adquisición de servicios - Viáticos de los funcionarios en comisión"/>
    <s v="PROCESOS INCORPORACION CADETES Y ALUMNOS - DIRES"/>
    <n v="90121500"/>
    <s v="Solicitud de información a los Proveedores"/>
    <n v="1"/>
    <n v="12"/>
    <n v="1"/>
    <n v="99500000"/>
    <s v="GLOBAL"/>
    <s v="NO SOLICITADAS"/>
  </r>
  <r>
    <x v="8"/>
    <s v="02-02-02-006-004"/>
    <n v="10"/>
    <s v="Adquisición de servicios - Servicios de transporte de pasajeros"/>
    <s v="TRANSPORTE TERRESTRE ASPIRANTES + VIGENCIA FUTURA- DIRES "/>
    <n v="78111800"/>
    <s v="Mínima cuantía"/>
    <n v="2"/>
    <n v="10"/>
    <n v="1"/>
    <n v="30000000"/>
    <s v="GLOBAL"/>
    <s v="NO SOLICITADAS"/>
  </r>
  <r>
    <x v="8"/>
    <s v="02-02-02-006-004"/>
    <n v="10"/>
    <s v="Adquisición de servicios - Servicios de transporte de pasajeros"/>
    <s v="TRANSPORTE TERRESTRE CONSCRITPOS - DIRES  "/>
    <n v="78111800"/>
    <s v="Selección abreviada menor cuantía"/>
    <n v="2"/>
    <n v="10"/>
    <n v="1"/>
    <n v="200000000"/>
    <s v="GLOBAL"/>
    <s v="NO SOLICITADAS"/>
  </r>
  <r>
    <x v="8"/>
    <s v="02-02-02-008-005-02"/>
    <n v="16"/>
    <s v="Adquisición de servicios - Servicios de investigación y seguridad"/>
    <s v="SERVICIO DE SEGURIDAD Y  VIGILANCIA - DIRES"/>
    <n v="92101501"/>
    <s v="Selección abreviada menor cuantía"/>
    <n v="2"/>
    <n v="10"/>
    <n v="1"/>
    <n v="100000000"/>
    <s v="GLOBAL"/>
    <s v="NO SOLICITADAS"/>
  </r>
  <r>
    <x v="8"/>
    <s v="02-02-02-008-004-01"/>
    <n v="16"/>
    <s v="Adquisición de servicios - Servicios de telefonía y otras telecomunicaciones"/>
    <s v="SERVICIO DE INTERNERT MOVIL - DIRES"/>
    <n v="83111600"/>
    <s v="Solicitud de información a los Proveedores"/>
    <n v="1"/>
    <n v="12"/>
    <n v="1"/>
    <n v="2000000"/>
    <s v="GLOBAL"/>
    <s v="NO SOLICITADAS"/>
  </r>
  <r>
    <x v="8"/>
    <s v="02-02-01-003-005-01"/>
    <n v="16"/>
    <s v="Materiales y suministros - Pinturas y barnices y productos relacionados; colores para la pintura artística; tintas"/>
    <s v="(TONNER 524X) PARA IMPRESORA LEXMARK MS 811DN - DIRES"/>
    <n v="44103103"/>
    <s v="Mínima cuantía"/>
    <n v="5"/>
    <n v="5"/>
    <n v="4"/>
    <n v="3800000"/>
    <s v="UNIDAD"/>
    <s v="NO SOLICITADAS"/>
  </r>
  <r>
    <x v="8"/>
    <s v="02-02-01-003-005-01"/>
    <n v="16"/>
    <s v="Materiales y suministros - Pinturas y barnices y productos relacionados; colores para la pintura artística; tintas"/>
    <s v="(TONNER 108R00795) PARA FOTOCOPIADORA XEROX PHASER 3635 MFP  - DIRES"/>
    <n v="44103103"/>
    <s v="Mínima cuantía"/>
    <n v="5"/>
    <n v="5"/>
    <n v="4"/>
    <n v="2000000"/>
    <s v="UNIDAD"/>
    <s v="NO SOLICITADAS"/>
  </r>
  <r>
    <x v="8"/>
    <s v="02-02-01-003-005-01"/>
    <n v="16"/>
    <s v="Materiales y suministros - Pinturas y barnices y productos relacionados; colores para la pintura artística; tintas"/>
    <s v="(TONNER T650 A11L) PARA IMPRESORA LEXMARK T654  - DIRES"/>
    <n v="44103103"/>
    <s v="Mínima cuantía"/>
    <n v="5"/>
    <n v="5"/>
    <n v="2"/>
    <n v="1900000"/>
    <s v="UNIDAD"/>
    <s v="NO SOLICITADAS"/>
  </r>
  <r>
    <x v="8"/>
    <s v="02-02-01-003-005-01"/>
    <n v="16"/>
    <s v="Materiales y suministros - Pinturas y barnices y productos relacionados; colores para la pintura artística; tintas"/>
    <s v="(TONNER CE505A)PARA IMPRESORA LASER JET HP P2035N - DIRES"/>
    <n v="44103103"/>
    <s v="Mínima cuantía"/>
    <n v="5"/>
    <n v="5"/>
    <n v="3"/>
    <n v="1080000"/>
    <s v="UNIDAD"/>
    <s v="NO SOLICITADAS"/>
  </r>
  <r>
    <x v="8"/>
    <s v="02-02-01-003-005-01"/>
    <n v="16"/>
    <s v="Materiales y suministros - Pinturas y barnices y productos relacionados; colores para la pintura artística; tintas"/>
    <s v="(TONNER Q1338A) PARA IMPRESORA  LASER JET HP 4200L - DIRES"/>
    <n v="44103103"/>
    <s v="Mínima cuantía"/>
    <n v="5"/>
    <n v="5"/>
    <n v="2"/>
    <n v="1220000"/>
    <s v="UNIDAD"/>
    <s v="NO SOLICITADAS"/>
  </r>
  <r>
    <x v="8"/>
    <s v="02-02-02-006-008"/>
    <n v="16"/>
    <s v="Adquisición de servicios - Servicios postales y de mensajería"/>
    <s v="SERVICIO DE CORREO A NIVEL NACIONAL - DIRES"/>
    <n v="78102203"/>
    <s v="Solicitud de información a los Proveedores"/>
    <n v="1"/>
    <n v="12"/>
    <n v="1"/>
    <n v="2000000"/>
    <s v="GLOBAL"/>
    <s v="NO SOLICITADAS"/>
  </r>
  <r>
    <x v="8"/>
    <s v="02-02-02-008-005-09-6"/>
    <n v="16"/>
    <s v="Adquisición de servicios - Servicios de organización y asistencia de convenciones y ferias"/>
    <s v="SERVICIO DE DISEÑO, ADECUACION, MONTAJE Y PARTICIPACION FERIA EXPOESTUDIANTE 2019"/>
    <n v="90151802"/>
    <s v="Contratación directa"/>
    <n v="7"/>
    <n v="1"/>
    <n v="1"/>
    <n v="20000000"/>
    <s v="GLOBAL"/>
    <s v="NO SOLICITADAS"/>
  </r>
  <r>
    <x v="8"/>
    <s v="02-02-02-008-005-01"/>
    <n v="16"/>
    <s v="Adquisición de servicios - Servicios de empleo"/>
    <s v="CONTRATAR EL SERVICIO DE 02 ASISTENTES ADM X 9 MESES"/>
    <n v="80111601"/>
    <s v="Mínima cuantía"/>
    <n v="3"/>
    <n v="9"/>
    <n v="1"/>
    <n v="23400000"/>
    <s v="GLOBAL"/>
    <s v="NO SOLICITADAS"/>
  </r>
  <r>
    <x v="8"/>
    <s v="02-02-02-008-006-03"/>
    <n v="16"/>
    <s v="Adquisición de servicios - Servicios de apoyo a la distribución de electricidad, gas y agua"/>
    <s v="SERVICIO DE ACUEDUCTO, ASEO Y ALCANTARILLADO - DIRES"/>
    <n v="83101500"/>
    <s v="Solicitud de información a los Proveedores"/>
    <n v="1"/>
    <n v="12"/>
    <n v="1"/>
    <n v="4700000"/>
    <s v="GLOBAL"/>
    <s v="NO SOLICITADAS"/>
  </r>
  <r>
    <x v="8"/>
    <s v="02-02-02-007-002-02-1"/>
    <n v="16"/>
    <s v="Adquisición de servicios - Servicios de administración de bienes inmuebles a comisión o por contrato"/>
    <s v="SERVICIO ADMINISTRACION EDIFICIO ICARO- FORFA"/>
    <n v="80131801"/>
    <s v="Solicitud de información a los Proveedores"/>
    <n v="1"/>
    <n v="12"/>
    <n v="1"/>
    <n v="28300000"/>
    <s v="GLOBAL"/>
    <s v="NO SOLICITADAS"/>
  </r>
  <r>
    <x v="8"/>
    <s v="02-02-02-008-006-03"/>
    <n v="16"/>
    <s v="Adquisición de servicios - Servicios de apoyo a la distribución de electricidad, gas y agua"/>
    <s v="SERVICIO DE ENERGIA - DIRES"/>
    <n v="83101807"/>
    <s v="Solicitud de información a los Proveedores"/>
    <n v="1"/>
    <n v="12"/>
    <n v="1"/>
    <n v="34800000"/>
    <s v="GLOBAL"/>
    <s v="NO SOLICITADAS"/>
  </r>
  <r>
    <x v="8"/>
    <s v="02-02-02-008-004-01"/>
    <n v="16"/>
    <s v="Adquisición de servicios - Servicios de telefonía y otras telecomunicaciones"/>
    <s v="SERVICIO DE TELEFONIA FIJA - DIRES"/>
    <n v="83111501"/>
    <s v="Solicitud de información a los Proveedores"/>
    <n v="1"/>
    <n v="12"/>
    <n v="1"/>
    <n v="18000000"/>
    <s v="GLOBAL"/>
    <s v="NO SOLICITADAS"/>
  </r>
  <r>
    <x v="8"/>
    <s v="02-02-02-008-003-01-1"/>
    <n v="10"/>
    <s v="Adquisición de servicios - Servicios de consultoría en administración y servicios de gestión"/>
    <s v="PRUEBA PSICOLOGICA PDA"/>
    <n v="80111504"/>
    <s v="Contratación directa"/>
    <n v="1"/>
    <n v="11"/>
    <n v="1"/>
    <n v="15120000"/>
    <s v="GLOBAL"/>
    <s v="NO SOLICITADAS"/>
  </r>
  <r>
    <x v="8"/>
    <s v="02-02-02-008-001-02"/>
    <n v="10"/>
    <s v="Adquisición de servicios - Servicios de investigación y desarrollo experimental en ciencias sociales y humanidades"/>
    <s v="PROYECTO DE INVESTIGACIÓN PARA LA REVISIÓN DEL SISTEMA DE GESTIÓN HUMANA POR COMPETENCIAS"/>
    <n v="80101511"/>
    <s v="Contratación directa"/>
    <n v="1"/>
    <n v="11"/>
    <n v="1"/>
    <n v="135880000"/>
    <s v="GLOBAL"/>
    <s v="NO SOLICITADAS"/>
  </r>
  <r>
    <x v="8"/>
    <s v="02-02-02-008-004-05"/>
    <n v="10"/>
    <s v="Adquisición de servicios - Servicios de bibliotecas y archivos"/>
    <s v="MANEJO ADECUADO DE LA DOCUMENTACION EN LO REFERENTE A LA INSERCION MASIVA, ORGANIZACIÓN DE DOCUMENTOS"/>
    <n v="80161506"/>
    <s v="Licitación pública"/>
    <n v="1"/>
    <n v="11"/>
    <n v="1"/>
    <n v="550000000"/>
    <s v="GLOBAL"/>
    <s v="NO SOLICITADAS"/>
  </r>
  <r>
    <x v="8"/>
    <s v="02-02-02-009-003-01"/>
    <n v="10"/>
    <s v="Adquisición de servicios - Servicios de salud humana"/>
    <s v="EXAMENES MEDICOS SALUD OCUPACIONAL PERDONAL CIVIL Y UN PERSONAL MILITAR"/>
    <n v="85121502"/>
    <n v="0"/>
    <n v="0"/>
    <n v="0"/>
    <n v="1"/>
    <n v="20164000"/>
    <s v="GLOBAL"/>
    <s v=""/>
  </r>
  <r>
    <x v="8"/>
    <s v="02-02-01-003-002-04"/>
    <n v="10"/>
    <s v="Materiales y suministros - Diarios, revistas y publicaciones periódicas, publicados menos de cuatro veces por semana"/>
    <s v="Suscripción LEGIS, código hojas sustituibles"/>
    <n v="55101500"/>
    <s v="Contratación directa"/>
    <n v="1"/>
    <n v="12"/>
    <n v="1"/>
    <n v="5000000"/>
    <s v="UNIDAD"/>
    <s v=""/>
  </r>
  <r>
    <x v="8"/>
    <s v="02-02-02-008-007-01-5"/>
    <n v="10"/>
    <s v="Adquisición de servicios - Servicios de mantenimiento y reparación de otra maquinaria y otro equipo"/>
    <s v="MANTENIMIENTO EQUIPOS AUDIOVISUALES"/>
    <n v="72103302"/>
    <s v="Contratación directa"/>
    <n v="1"/>
    <n v="6"/>
    <n v="1"/>
    <n v="15000000"/>
    <s v="GLOBAL"/>
    <s v="NO SOLICITADAS"/>
  </r>
  <r>
    <x v="8"/>
    <s v="02-02-02-008-007-01-5"/>
    <n v="10"/>
    <s v="Adquisición de servicios - Servicios de mantenimiento y reparación de otra maquinaria y otro equipo"/>
    <s v="MANTENIMIENTO PREVENTIVO-CORRECTIVO EMISORA"/>
    <n v="72103302"/>
    <s v="Contratación directa"/>
    <n v="1"/>
    <n v="6"/>
    <n v="1"/>
    <n v="15000000"/>
    <s v="GLOBAL"/>
    <s v="NO SOLICITADAS"/>
  </r>
  <r>
    <x v="8"/>
    <s v="02-02-02-006-004"/>
    <n v="10"/>
    <s v="Adquisición de servicios - Servicios de transporte de pasajeros"/>
    <s v="TRANSPORTE DE PERSONAL"/>
    <n v="20102301"/>
    <s v="Contratación directa"/>
    <n v="1"/>
    <n v="6"/>
    <n v="1"/>
    <n v="40000000"/>
    <s v="GLOBAL"/>
    <s v="NO SOLICITADAS"/>
  </r>
  <r>
    <x v="8"/>
    <s v="02-02-02-009-005-01"/>
    <n v="10"/>
    <s v="Adquisición de servicios - Servicios proporcionados por organizaciones gremiales, comerciales y organizaciones de empleadores y de profesionales"/>
    <s v="PAGO SAYCO Y ACINPRO "/>
    <n v="14111534"/>
    <s v="Contratación directa"/>
    <n v="1"/>
    <n v="6"/>
    <n v="1"/>
    <n v="20000000"/>
    <s v="GLOBAL"/>
    <s v="NO SOLICITADAS"/>
  </r>
  <r>
    <x v="8"/>
    <s v="02-02-02-008-005-01"/>
    <n v="10"/>
    <s v="Adquisición de servicios - Servicios de empleo"/>
    <s v="SERVICIOS PROFESIONALES DE (01) LOCUTOR PRODUCTOR - EDITOR"/>
    <n v="831119000"/>
    <s v="Contratación directa"/>
    <n v="1"/>
    <n v="6"/>
    <n v="1"/>
    <n v="48000000"/>
    <s v="GLOBAL"/>
    <s v="NO SOLICITADAS"/>
  </r>
  <r>
    <x v="8"/>
    <s v="02-02-02-008-005-09-6"/>
    <n v="10"/>
    <s v="Adquisición de servicios - Servicios de organización y asistencia de convenciones y ferias"/>
    <s v="STAND FERIA LIBRO Y AERONAUTICA"/>
    <s v="90151802; 80111623; 80101604; 81141601"/>
    <s v="Contratación directa"/>
    <n v="1"/>
    <n v="6"/>
    <n v="1"/>
    <n v="30000000"/>
    <s v="GLOBAL"/>
    <s v="NO SOLICITADAS"/>
  </r>
  <r>
    <x v="8"/>
    <s v="02-02-02-009-002-09"/>
    <n v="10"/>
    <s v="Adquisición de servicios - Otros tipos de educación y servicios de apoyo educativo"/>
    <s v="SEMINARIOS COMUNICACIONES ESTRATÉGICAS"/>
    <n v="86111604"/>
    <s v="Contratación directa"/>
    <n v="1"/>
    <n v="6"/>
    <n v="1"/>
    <n v="7000000"/>
    <s v="GLOBAL"/>
    <s v="NO SOLICITADAS"/>
  </r>
  <r>
    <x v="8"/>
    <s v="02-02-02-010"/>
    <n v="10"/>
    <s v="Adquisición de servicios - Viáticos de los funcionarios en comisión"/>
    <s v="VIATICOS"/>
    <n v="78111502"/>
    <s v="Contratación directa"/>
    <n v="1"/>
    <n v="6"/>
    <n v="1"/>
    <n v="27000000"/>
    <s v="GLOBAL"/>
    <s v="NO SOLICITADAS"/>
  </r>
  <r>
    <x v="8"/>
    <s v="02-01-01-004-007-02"/>
    <n v="10"/>
    <s v="Activos fijos - Aparatos transmisores de televisión y radio; televisión, video y cámaras digitales; teléfonos"/>
    <s v="ADQUISION EQUIPOS AUDIOVISUALES "/>
    <n v="0"/>
    <s v="Contratación directa"/>
    <n v="1"/>
    <n v="6"/>
    <n v="1"/>
    <n v="5000000"/>
    <s v="GLOBAL"/>
    <s v="NO SOLICITADAS"/>
  </r>
  <r>
    <x v="8"/>
    <s v="02-02-02-006-003-03"/>
    <n v="10"/>
    <s v="Adquisición de servicios - Servicios de suministro de comidas"/>
    <s v="SERVICIO DE CAFETERIA A TODO COSTO PARA LA ESCUELA SUPERIOR DE GUERRA"/>
    <n v="90101700"/>
    <s v="Mínima cuantía"/>
    <n v="0"/>
    <n v="0"/>
    <n v="1"/>
    <n v="29000000"/>
    <s v="GLOBAL"/>
    <s v=""/>
  </r>
  <r>
    <x v="8"/>
    <s v="02-02-02-010"/>
    <n v="10"/>
    <s v="Adquisición de servicios - Viáticos de los funcionarios en comisión"/>
    <s v="VIATICOS PERSONAL DE PLANTA Y DE ALUMNOS DEL CAEM-CEM-CIM DE LA ESCUELA SUPERIOR DE GUERRA "/>
    <n v="0"/>
    <s v="Mínima cuantía"/>
    <n v="0"/>
    <n v="0"/>
    <n v="1"/>
    <n v="70000000"/>
    <s v="GLOBAL"/>
    <s v=""/>
  </r>
  <r>
    <x v="8"/>
    <s v="02-02-02-010"/>
    <n v="10"/>
    <s v="Adquisición de servicios - Viáticos de los funcionarios en comisión"/>
    <s v="Comisión Unidades Aéreas - Sección Patrimonio Histórico"/>
    <n v="78101901"/>
    <s v="Contratación directa"/>
    <n v="1"/>
    <n v="12"/>
    <n v="1"/>
    <n v="10000000"/>
    <s v="GLOBAL"/>
    <s v="NO SOLICITADAS"/>
  </r>
  <r>
    <x v="8"/>
    <s v="02-02-02-008-005-03"/>
    <n v="10"/>
    <s v="Adquisición de servicios - Servicios de limpieza"/>
    <s v="Servicio de Aseo - Operario mantenimiento capacitado para trabajo en alturas nivel básico Sección Patrimonio Histórico"/>
    <n v="72102900"/>
    <s v="Selección abreviada - acuerdo marco"/>
    <n v="1"/>
    <n v="12"/>
    <n v="1"/>
    <n v="22800000"/>
    <s v="GLOBAL"/>
    <s v="SI EN TRAMITE"/>
  </r>
  <r>
    <x v="8"/>
    <s v="02-02-02-008-005-09-7"/>
    <n v="10"/>
    <s v="Adquisición de servicios - Servicios de mantenimiento y cuidado del paisaje"/>
    <s v="Servicios de Aseo - Jardinero seccion estrategica patrimonio historico"/>
    <n v="70111703"/>
    <s v="Selección abreviada - acuerdo marco"/>
    <n v="1"/>
    <n v="12"/>
    <n v="1"/>
    <n v="45600000"/>
    <s v="GLOBAL"/>
    <s v="SI EN TRAMITE"/>
  </r>
  <r>
    <x v="8"/>
    <s v="02-02-02-006-009-01"/>
    <n v="10"/>
    <s v="Adquisición de servicios - Servicios de distribución de electricidad, y servicios de distribución de gas (por cuenta propia)"/>
    <s v="Pago de servicios de Energia Seccion Estrategica Patrimoio Historico"/>
    <n v="83101804"/>
    <s v="Contratación directa"/>
    <n v="1"/>
    <n v="12"/>
    <n v="1"/>
    <n v="21600000"/>
    <s v="GLOBAL"/>
    <s v="NO SOLICITADAS"/>
  </r>
  <r>
    <x v="8"/>
    <s v="02-02-01-000-001-09"/>
    <n v="10"/>
    <s v="Materiales y suministros - Productos de forraje, fibras, plantas vivas, flores y capullos de flores, tabaco en rama y caucho natural"/>
    <s v="Jardines Museos  Sección Patrimonio Histórico"/>
    <n v="70111700"/>
    <s v="Mínima cuantía"/>
    <n v="1"/>
    <n v="6"/>
    <n v="2"/>
    <n v="40000000"/>
    <s v="GLOBAL"/>
    <s v="NO SOLICITADAS"/>
  </r>
  <r>
    <x v="8"/>
    <s v="02-02-01-004-005-02"/>
    <n v="10"/>
    <s v="Materiales y suministros - Maquinaria de informática y sus partes, piezas y accesorios"/>
    <s v="PENCIL para diseño - Sección Patrimonio Histórico"/>
    <n v="43211707"/>
    <s v="Mínima cuantía"/>
    <n v="1"/>
    <n v="6"/>
    <n v="1"/>
    <n v="1100000"/>
    <s v="UNIDAD"/>
    <s v="NO SOLICITADAS"/>
  </r>
  <r>
    <x v="8"/>
    <s v="02-02-01-004-005-02"/>
    <n v="10"/>
    <s v="Materiales y suministros - Maquinaria de informática y sus partes, piezas y accesorios"/>
    <s v="Adaptador de puerto USB-C VGA MULTIPORT - Sección Patrimonio Histórico"/>
    <n v="43211614"/>
    <s v="Mínima cuantía"/>
    <n v="1"/>
    <n v="6"/>
    <n v="1"/>
    <n v="1080000"/>
    <s v="UNIDAD"/>
    <s v="NO SOLICITADAS"/>
  </r>
  <r>
    <x v="8"/>
    <s v="02-01-01-004-005-02"/>
    <n v="10"/>
    <s v="Activos fijos - Maquinaria de informática y sus partes, piezas y accesorios"/>
    <s v="Adaptador USB-C to HDMI - Sección Patrimonio Histórico"/>
    <n v="43211614"/>
    <s v="Mínima cuantía"/>
    <n v="1"/>
    <n v="6"/>
    <n v="1"/>
    <n v="1690000"/>
    <s v="UNIDAD"/>
    <s v="NO SOLICITADAS"/>
  </r>
  <r>
    <x v="8"/>
    <s v="02-01-01-004-007-03"/>
    <n v="10"/>
    <s v="Activos fijos - Radiorreceptores y receptores de televisión; aparatos para la grabación y reproducción de sonido y video; micrófonos, altavoces, amplificadores, etc."/>
    <s v="Sistema de sonido para auditorio -Sección Patrimonio Histórico"/>
    <n v="52161509"/>
    <s v="Mínima cuantía"/>
    <n v="1"/>
    <n v="6"/>
    <n v="1"/>
    <n v="3300000"/>
    <s v="UNIDAD"/>
    <s v="NO SOLICITADAS"/>
  </r>
  <r>
    <x v="8"/>
    <s v="02-01-01-004-007-03"/>
    <n v="10"/>
    <s v="Activos fijos - Radiorreceptores y receptores de televisión; aparatos para la grabación y reproducción de sonido y video; micrófonos, altavoces, amplificadores, etc."/>
    <s v="Microfono para atril para auditorio - Sección Patrimonio Histórico"/>
    <n v="52161520"/>
    <s v="Mínima cuantía"/>
    <n v="1"/>
    <n v="6"/>
    <n v="1"/>
    <n v="1100000"/>
    <s v="UNIDAD"/>
    <s v="NO SOLICITADAS"/>
  </r>
  <r>
    <x v="8"/>
    <s v="02-01-01-004-007-03"/>
    <n v="10"/>
    <s v="Activos fijos - Radiorreceptores y receptores de televisión; aparatos para la grabación y reproducción de sonido y video; micrófonos, altavoces, amplificadores, etc."/>
    <s v="Microfono inalambrico para auditorio  - Sección Patrimonio Histórico"/>
    <n v="52161520"/>
    <s v="Mínima cuantía"/>
    <n v="1"/>
    <n v="6"/>
    <n v="1"/>
    <n v="1080000"/>
    <s v="UNIDAD"/>
    <s v="NO SOLICITADAS"/>
  </r>
  <r>
    <x v="8"/>
    <s v="02-01-01-004-007-03"/>
    <n v="10"/>
    <s v="Activos fijos - Radiorreceptores y receptores de televisión; aparatos para la grabación y reproducción de sonido y video; micrófonos, altavoces, amplificadores, etc."/>
    <s v="Televisor  32 pulgadas para salas de exposición - Sección Patrimonio Histórico"/>
    <n v="52161505"/>
    <s v="Mínima cuantía"/>
    <n v="1"/>
    <n v="6"/>
    <n v="4"/>
    <n v="3799600"/>
    <s v="UNIDAD"/>
    <s v="NO SOLICITADAS"/>
  </r>
  <r>
    <x v="8"/>
    <s v="02-02-02-008-009-01"/>
    <n v="10"/>
    <s v="Adquisición de servicios - Servicios de edición, impresión y reproducción"/>
    <s v="Valla publicitaria Museo Aeroespacial - Sección Patrimonio Histórico"/>
    <n v="82101501"/>
    <s v="Mínima cuantía"/>
    <n v="1"/>
    <n v="6"/>
    <n v="1"/>
    <n v="2500000"/>
    <s v="GLOBAL"/>
    <s v="NO SOLICITADAS"/>
  </r>
  <r>
    <x v="8"/>
    <s v="02-02-02-008-009-01"/>
    <n v="10"/>
    <s v="Adquisición de servicios - Servicios de edición, impresión y reproducción"/>
    <s v="Retablos con fotografía impresa salas de exposición Centenario Fuerza Aérea Colombiana - Sección Patrimonio Histórico"/>
    <n v="60103802"/>
    <s v="Mínima cuantía"/>
    <n v="1"/>
    <n v="6"/>
    <n v="1"/>
    <n v="12000000"/>
    <s v="GLOBAL"/>
    <s v="NO SOLICITADAS"/>
  </r>
  <r>
    <x v="8"/>
    <s v="02-02-02-008-009-01"/>
    <n v="10"/>
    <s v="Adquisición de servicios - Servicios de edición, impresión y reproducción"/>
    <s v="Impresos habladores aeronaves - Sección Patrimonio Histórico"/>
    <n v="82101500"/>
    <s v="Mínima cuantía"/>
    <n v="1"/>
    <n v="6"/>
    <n v="1"/>
    <n v="4000000"/>
    <s v="GLOBAL"/>
    <s v="NO SOLICITADAS"/>
  </r>
  <r>
    <x v="8"/>
    <s v="02-02-02-008-007-01-4"/>
    <n v="10"/>
    <s v="Adquisición de servicios - Servicios de mantenimiento y reparación de maquinaria y equipo de transporte"/>
    <s v="Adecuación avión 707 Centenario FAC - Sección Patrimonio Histórico"/>
    <n v="78181800"/>
    <s v="Selección abreviada menor cuantía"/>
    <n v="1"/>
    <n v="12"/>
    <n v="1"/>
    <n v="200000000"/>
    <s v="GLOBAL"/>
    <s v="NO SOLICITADAS"/>
  </r>
  <r>
    <x v="8"/>
    <s v="02-02-01-003-005-01"/>
    <n v="10"/>
    <s v="Materiales y suministros - Pinturas y barnices y productos relacionados; colores para la pintura artística; tintas"/>
    <s v="Pintura trafico para demarcación vial 52% solidos color amarillo- Sección Patrimonio Histórico"/>
    <n v="31211501"/>
    <s v="Mínima cuantía"/>
    <n v="1"/>
    <n v="6"/>
    <n v="8"/>
    <n v="2744800"/>
    <s v="CUÑETE "/>
    <s v="NO SOLICITADAS"/>
  </r>
  <r>
    <x v="8"/>
    <s v="02-02-01-003-005-01"/>
    <n v="10"/>
    <s v="Materiales y suministros - Pinturas y barnices y productos relacionados; colores para la pintura artística; tintas"/>
    <s v="Pintura trafico para demarcación vial 52% solidos color blanco - Sección Patrimonio Histórico"/>
    <n v="31211501"/>
    <s v="Mínima cuantía"/>
    <n v="1"/>
    <n v="6"/>
    <n v="9"/>
    <n v="3087900"/>
    <s v="CUÑETE "/>
    <s v="NO SOLICITADAS"/>
  </r>
  <r>
    <x v="8"/>
    <s v="02-02-01-003-005-01"/>
    <n v="10"/>
    <s v="Materiales y suministros - Pinturas y barnices y productos relacionados; colores para la pintura artística; tintas"/>
    <s v="Pintura trafico para demarcación vial 52% solidos color gris oscuro - Sección Patrimonio Histórico"/>
    <n v="31211501"/>
    <s v="Mínima cuantía"/>
    <n v="1"/>
    <n v="6"/>
    <n v="20"/>
    <n v="13551740"/>
    <s v="CUÑETE "/>
    <s v="NO SOLICITADAS"/>
  </r>
  <r>
    <x v="8"/>
    <s v="02-02-01-003-005-01"/>
    <n v="10"/>
    <s v="Materiales y suministros - Pinturas y barnices y productos relacionados; colores para la pintura artística; tintas"/>
    <s v="Pintura trafico para demarcación vial 52% solidos color negro - Sección Patrimonio Histórico"/>
    <n v="31211501"/>
    <s v="Mínima cuantía"/>
    <n v="1"/>
    <n v="6"/>
    <n v="3"/>
    <n v="1034061"/>
    <s v="CUÑETE "/>
    <s v="NO SOLICITADAS"/>
  </r>
  <r>
    <x v="8"/>
    <s v="02-02-01-003-005-01"/>
    <n v="10"/>
    <s v="Materiales y suministros - Pinturas y barnices y productos relacionados; colores para la pintura artística; tintas"/>
    <s v="Pintura vinilo blanco tipo coraza para pared - Sección Patrimonio Histórico"/>
    <n v="31211502"/>
    <s v="Mínima cuantía"/>
    <n v="1"/>
    <n v="6"/>
    <n v="15"/>
    <n v="3911385"/>
    <s v="CUÑETE "/>
    <s v="NO SOLICITADAS"/>
  </r>
  <r>
    <x v="8"/>
    <s v="02-02-01-003-005-01"/>
    <n v="10"/>
    <s v="Materiales y suministros - Pinturas y barnices y productos relacionados; colores para la pintura artística; tintas"/>
    <s v="Pintura vinilo Azul mediterraneo tipo coraza - Sección Patrimonio Histórico"/>
    <n v="31211502"/>
    <s v="Mínima cuantía"/>
    <n v="1"/>
    <n v="6"/>
    <n v="4"/>
    <n v="1043036"/>
    <s v="CUÑETE "/>
    <s v="NO SOLICITADAS"/>
  </r>
  <r>
    <x v="8"/>
    <s v="02-02-01-003-005-01"/>
    <n v="10"/>
    <s v="Materiales y suministros - Pinturas y barnices y productos relacionados; colores para la pintura artística; tintas"/>
    <s v="Pintura esmalte poliuretano blanco para aeronaves con catalizador con 37% solidos - Sección Patrimonio Histórico"/>
    <n v="31211510"/>
    <s v="Mínima cuantía"/>
    <n v="1"/>
    <n v="6"/>
    <n v="17"/>
    <n v="6323065"/>
    <s v="GALON"/>
    <s v="NO SOLICITADAS"/>
  </r>
  <r>
    <x v="8"/>
    <s v="02-02-01-003-005-01"/>
    <n v="10"/>
    <s v="Materiales y suministros - Pinturas y barnices y productos relacionados; colores para la pintura artística; tintas"/>
    <s v="Pintura esmalte poliuretano amarillo para aeronaves con catalizador con 37% solidos - Sección Patrimonio Histórico"/>
    <n v="31211510"/>
    <s v="Mínima cuantía"/>
    <n v="1"/>
    <n v="6"/>
    <n v="9"/>
    <n v="4184532"/>
    <s v="GALON"/>
    <s v="NO SOLICITADAS"/>
  </r>
  <r>
    <x v="8"/>
    <s v="02-02-01-003-005-01"/>
    <n v="10"/>
    <s v="Materiales y suministros - Pinturas y barnices y productos relacionados; colores para la pintura artística; tintas"/>
    <s v="Pintura esmalte poliuretano Azul para aeronaves con catalizador con 37% solidos - Sección Patrimonio Histórico"/>
    <n v="31211510"/>
    <s v="Mínima cuantía"/>
    <n v="1"/>
    <n v="6"/>
    <n v="9"/>
    <n v="3347505"/>
    <s v="GALON"/>
    <s v="NO SOLICITADAS"/>
  </r>
  <r>
    <x v="8"/>
    <s v="02-02-01-003-005-01"/>
    <n v="10"/>
    <s v="Materiales y suministros - Pinturas y barnices y productos relacionados; colores para la pintura artística; tintas"/>
    <s v="Pintura esmalte poliuretano rojo para aeronaves con catalizador con 37% solidos - Sección Patrimonio Histórico"/>
    <n v="31211510"/>
    <s v="Mínima cuantía"/>
    <n v="1"/>
    <n v="6"/>
    <n v="9"/>
    <n v="3614886"/>
    <s v="GALON"/>
    <s v="NO SOLICITADAS"/>
  </r>
  <r>
    <x v="8"/>
    <s v="02-02-01-003-005-01"/>
    <n v="10"/>
    <s v="Materiales y suministros - Pinturas y barnices y productos relacionados; colores para la pintura artística; tintas"/>
    <s v="Pintura esmalte poliuretano negro para aeronaves con catalizador con 37% solidos - Sección Patrimonio Histórico"/>
    <n v="31211510"/>
    <s v="Mínima cuantía"/>
    <n v="1"/>
    <n v="6"/>
    <n v="17"/>
    <n v="6323065"/>
    <s v="GALON"/>
    <s v="NO SOLICITADAS"/>
  </r>
  <r>
    <x v="8"/>
    <s v="02-02-01-003-005-01"/>
    <n v="10"/>
    <s v="Materiales y suministros - Pinturas y barnices y productos relacionados; colores para la pintura artística; tintas"/>
    <s v="Pintura esmalte poliuretano gris oscuro para aeronaves con catalizador con 37% solidos - Sección Patrimonio Histórico"/>
    <n v="31211510"/>
    <s v="Mínima cuantía"/>
    <n v="1"/>
    <n v="6"/>
    <n v="15"/>
    <n v="6048540"/>
    <s v="GALON"/>
    <s v="NO SOLICITADAS"/>
  </r>
  <r>
    <x v="8"/>
    <s v="02-02-01-003-005-01"/>
    <n v="10"/>
    <s v="Materiales y suministros - Pinturas y barnices y productos relacionados; colores para la pintura artística; tintas"/>
    <s v="Pintura esmalte poliuretano gris claro para aeronaves con catalizador con 37% solidos - Sección Patrimonio Histórico"/>
    <n v="31211510"/>
    <s v="Mínima cuantía"/>
    <n v="1"/>
    <n v="6"/>
    <n v="15"/>
    <n v="5579175"/>
    <s v="GALON"/>
    <s v="NO SOLICITADAS"/>
  </r>
  <r>
    <x v="8"/>
    <s v="02-02-01-003-005-01"/>
    <n v="10"/>
    <s v="Materiales y suministros - Pinturas y barnices y productos relacionados; colores para la pintura artística; tintas"/>
    <s v="Pintura esmalte a base de aceite color blanco para metal - Sección Patrimonio Histórico"/>
    <n v="31211505"/>
    <s v="Mínima cuantía"/>
    <n v="1"/>
    <n v="6"/>
    <n v="5"/>
    <n v="268585"/>
    <s v="GALON"/>
    <s v="NO SOLICITADAS"/>
  </r>
  <r>
    <x v="8"/>
    <s v="02-02-01-003-005-01"/>
    <n v="10"/>
    <s v="Materiales y suministros - Pinturas y barnices y productos relacionados; colores para la pintura artística; tintas"/>
    <s v="Pintura esmalte a base de aceite color negro para metal - Sección Patrimonio Histórico"/>
    <n v="31211505"/>
    <s v="Mínima cuantía"/>
    <n v="1"/>
    <n v="6"/>
    <n v="5"/>
    <n v="268585"/>
    <s v="GALON"/>
    <s v="NO SOLICITADAS"/>
  </r>
  <r>
    <x v="8"/>
    <s v="02-02-01-003-005-01"/>
    <n v="10"/>
    <s v="Materiales y suministros - Pinturas y barnices y productos relacionados; colores para la pintura artística; tintas"/>
    <s v="Pintura laca nitrogenada color amarillo - Sección Patrimonio Histórico"/>
    <n v="31211703"/>
    <s v="Mínima cuantía"/>
    <n v="1"/>
    <n v="6"/>
    <n v="5"/>
    <n v="321350"/>
    <s v="GALON"/>
    <s v="NO SOLICITADAS"/>
  </r>
  <r>
    <x v="8"/>
    <s v="02-02-01-003-005-01"/>
    <n v="10"/>
    <s v="Materiales y suministros - Pinturas y barnices y productos relacionados; colores para la pintura artística; tintas"/>
    <s v="Pintura laca nitrogenada color azul - Sección Patrimonio Histórico"/>
    <n v="31211703"/>
    <s v="Mínima cuantía"/>
    <n v="1"/>
    <n v="6"/>
    <n v="5"/>
    <n v="358230"/>
    <s v="GALON"/>
    <s v="NO SOLICITADAS"/>
  </r>
  <r>
    <x v="8"/>
    <s v="02-02-01-003-005-01"/>
    <n v="10"/>
    <s v="Materiales y suministros - Pinturas y barnices y productos relacionados; colores para la pintura artística; tintas"/>
    <s v="Pintura laca nitrogenada color roja - Sección Patrimonio Histórico"/>
    <n v="31211703"/>
    <s v="Mínima cuantía"/>
    <n v="1"/>
    <n v="6"/>
    <n v="5"/>
    <n v="358230"/>
    <s v="GALON"/>
    <s v="NO SOLICITADAS"/>
  </r>
  <r>
    <x v="8"/>
    <s v="02-02-01-003-005-01"/>
    <n v="10"/>
    <s v="Materiales y suministros - Pinturas y barnices y productos relacionados; colores para la pintura artística; tintas"/>
    <s v="Pintura laca nitrogenada color blanco - Sección Patrimonio Histórico"/>
    <n v="31211703"/>
    <s v="Mínima cuantía"/>
    <n v="1"/>
    <n v="6"/>
    <n v="5"/>
    <n v="312570"/>
    <s v="GALON"/>
    <s v="NO SOLICITADAS"/>
  </r>
  <r>
    <x v="8"/>
    <s v="02-02-01-003-005-01"/>
    <n v="10"/>
    <s v="Materiales y suministros - Pinturas y barnices y productos relacionados; colores para la pintura artística; tintas"/>
    <s v="Pintura laca nitrogenada color negro - Sección Patrimonio Histórico"/>
    <n v="31211703"/>
    <s v="Mínima cuantía"/>
    <n v="1"/>
    <n v="6"/>
    <n v="5"/>
    <n v="312570"/>
    <s v="GALON"/>
    <s v="NO SOLICITADAS"/>
  </r>
  <r>
    <x v="8"/>
    <s v="02-02-01-003-004-05"/>
    <n v="10"/>
    <s v="Materiales y suministros - Productos químicos básicos diversos"/>
    <s v="Thinner corriente caneca 55 galones - Sección Patrimonio Histórico"/>
    <n v="12191602"/>
    <s v="Mínima cuantía"/>
    <n v="1"/>
    <n v="6"/>
    <n v="2"/>
    <n v="1573110"/>
    <s v="CANECA 55 GALONES"/>
    <s v="NO SOLICITADAS"/>
  </r>
  <r>
    <x v="8"/>
    <s v="02-02-01-003-005-01"/>
    <n v="10"/>
    <s v="Materiales y suministros - Pinturas y barnices y productos relacionados; colores para la pintura artística; tintas"/>
    <s v="Pintura esmalte poliuretano aluminio grano fino  con catalizador con 37% solidos - Sección Patrimonio Histórico"/>
    <n v="31211510"/>
    <s v="Mínima cuantía"/>
    <n v="1"/>
    <n v="6"/>
    <n v="16"/>
    <n v="3563632"/>
    <s v="GALON"/>
    <s v="NO SOLICITADAS"/>
  </r>
  <r>
    <x v="8"/>
    <s v="02-02-01-003-004-05"/>
    <n v="10"/>
    <s v="Materiales y suministros - Productos químicos básicos diversos"/>
    <s v="Fondo epoxico poliuretano con catalizador con 37% solidos - Sección Patrimonio Histórico"/>
    <n v="31211510"/>
    <s v="Mínima cuantía"/>
    <n v="1"/>
    <n v="6"/>
    <n v="5"/>
    <n v="811960"/>
    <s v="GALON"/>
    <s v="NO SOLICITADAS"/>
  </r>
  <r>
    <x v="8"/>
    <s v="02-02-01-003-008-09"/>
    <n v="10"/>
    <s v="Materiales y suministros - Otros artículos manufacturados n. C. P."/>
    <s v="Rodillo de felpa 2  pulgadas - Sección Patrimonio Histórico"/>
    <n v="31211906"/>
    <s v="Mínima cuantía"/>
    <n v="1"/>
    <n v="6"/>
    <n v="30"/>
    <n v="88230"/>
    <s v="UNIDAD"/>
    <s v="NO SOLICITADAS"/>
  </r>
  <r>
    <x v="8"/>
    <s v="02-02-01-003-008-09"/>
    <n v="10"/>
    <s v="Materiales y suministros - Otros artículos manufacturados n. C. P."/>
    <s v="Rodillo de felpa 3 pulgadas - Sección Patrimonio Histórico"/>
    <n v="31211906"/>
    <s v="Mínima cuantía"/>
    <n v="1"/>
    <n v="6"/>
    <n v="30"/>
    <n v="123540"/>
    <s v="UNIDAD"/>
    <s v="NO SOLICITADAS"/>
  </r>
  <r>
    <x v="8"/>
    <s v="02-02-01-003-008-09"/>
    <n v="10"/>
    <s v="Materiales y suministros - Otros artículos manufacturados n. C. P."/>
    <s v="Rodillo de felpa 4 pulgadas - Sección Patrimonio Histórico"/>
    <n v="31211906"/>
    <s v="Mínima cuantía"/>
    <n v="1"/>
    <n v="6"/>
    <n v="30"/>
    <n v="138660"/>
    <s v="UNIDAD"/>
    <s v="NO SOLICITADAS"/>
  </r>
  <r>
    <x v="8"/>
    <s v="02-02-01-003-008-09"/>
    <n v="10"/>
    <s v="Materiales y suministros - Otros artículos manufacturados n. C. P."/>
    <s v="Rodillo de felpa 9 pulgadas - Sección Patrimonio Histórico"/>
    <n v="31211906"/>
    <s v="Mínima cuantía"/>
    <n v="1"/>
    <n v="6"/>
    <n v="30"/>
    <n v="325200"/>
    <s v="UNIDAD"/>
    <s v="NO SOLICITADAS"/>
  </r>
  <r>
    <x v="8"/>
    <s v="02-02-01-003-008-09"/>
    <n v="10"/>
    <s v="Materiales y suministros - Otros artículos manufacturados n. C. P."/>
    <s v="Brocha cerda natural negra  de 1 pulgada - Sección Patrimonio Histórico"/>
    <n v="31211904"/>
    <s v="Mínima cuantía"/>
    <n v="1"/>
    <n v="6"/>
    <n v="30"/>
    <n v="80670"/>
    <s v="UNIDAD"/>
    <s v="NO SOLICITADAS"/>
  </r>
  <r>
    <x v="8"/>
    <s v="02-02-01-003-008-09"/>
    <n v="10"/>
    <s v="Materiales y suministros - Otros artículos manufacturados n. C. P."/>
    <s v="Brocha cerda natural negra de 2 pulgadas - Sección Patrimonio Histórico"/>
    <n v="31211904"/>
    <s v="Mínima cuantía"/>
    <n v="1"/>
    <n v="6"/>
    <n v="30"/>
    <n v="123540"/>
    <s v="UNIDAD"/>
    <s v="NO SOLICITADAS"/>
  </r>
  <r>
    <x v="8"/>
    <s v="02-02-01-003-008-09"/>
    <n v="10"/>
    <s v="Materiales y suministros - Otros artículos manufacturados n. C. P."/>
    <s v="Brocha cerda natural negra de 3 pulgadas - Sección Patrimonio Histórico"/>
    <n v="31211904"/>
    <s v="Mínima cuantía"/>
    <n v="1"/>
    <n v="6"/>
    <n v="30"/>
    <n v="224370"/>
    <s v="UNIDAD"/>
    <s v="NO SOLICITADAS"/>
  </r>
  <r>
    <x v="8"/>
    <s v="02-02-01-003-008-09"/>
    <n v="10"/>
    <s v="Materiales y suministros - Otros artículos manufacturados n. C. P."/>
    <s v="Brocha cerda natural negra de 4 pulgadas - Sección Patrimonio Histórico"/>
    <n v="31211904"/>
    <s v="Mínima cuantía"/>
    <n v="1"/>
    <n v="6"/>
    <n v="30"/>
    <n v="325200"/>
    <s v="UNIDAD"/>
    <s v="NO SOLICITADAS"/>
  </r>
  <r>
    <x v="8"/>
    <s v="02-02-01-004-002"/>
    <n v="10"/>
    <s v="Materiales y suministros - Productos metálicos elaborados (excepto maquinaria y equipo)"/>
    <s v="Abrazadera metalica de cremallera 3/4 - Sección Patrimonio Histórico"/>
    <n v="31161725"/>
    <s v="Mínima cuantía"/>
    <n v="1"/>
    <n v="6"/>
    <n v="30"/>
    <n v="165000"/>
    <s v="PAQUETE 2 UNIDADES"/>
    <s v="NO SOLICITADAS"/>
  </r>
  <r>
    <x v="8"/>
    <s v="02-02-01-004-002"/>
    <n v="10"/>
    <s v="Materiales y suministros - Productos metálicos elaborados (excepto maquinaria y equipo)"/>
    <s v="Abrazadera metalica de cremallera 7/16 - Sección Patrimonio Histórico"/>
    <n v="31161725"/>
    <s v="Mínima cuantía"/>
    <n v="1"/>
    <n v="6"/>
    <n v="30"/>
    <n v="105000"/>
    <s v="PAQUETE 4 UNIDADES"/>
    <s v="NO SOLICITADAS"/>
  </r>
  <r>
    <x v="8"/>
    <s v="02-02-01-004-002"/>
    <n v="10"/>
    <s v="Materiales y suministros - Productos metálicos elaborados (excepto maquinaria y equipo)"/>
    <s v="Chazos de anclaje   1/4 pared - Sección Patrimonio Histórico"/>
    <n v="31162500"/>
    <s v="Mínima cuantía"/>
    <n v="1"/>
    <n v="6"/>
    <n v="30"/>
    <n v="57000"/>
    <s v="PAQUETE 100 UNIDADES"/>
    <s v="NO SOLICITADAS"/>
  </r>
  <r>
    <x v="8"/>
    <s v="02-02-01-004-002"/>
    <n v="10"/>
    <s v="Materiales y suministros - Productos metálicos elaborados (excepto maquinaria y equipo)"/>
    <s v="Chazos de anclaje   3/8 pared - Sección Patrimonio Histórico"/>
    <n v="31162500"/>
    <s v="Mínima cuantía"/>
    <n v="1"/>
    <n v="6"/>
    <n v="30"/>
    <n v="1197000"/>
    <s v="PAQUETE 100 UNIDADES"/>
    <s v="NO SOLICITADAS"/>
  </r>
  <r>
    <x v="8"/>
    <s v="02-02-01-004-002"/>
    <n v="10"/>
    <s v="Materiales y suministros - Productos metálicos elaborados (excepto maquinaria y equipo)"/>
    <s v="Brocas de acero para metal 1/4 - Sección Patrimonio Histórico"/>
    <n v="27112841"/>
    <s v="Mínima cuantía"/>
    <n v="1"/>
    <n v="6"/>
    <n v="60"/>
    <n v="165000"/>
    <s v="UNIDAD"/>
    <s v="NO SOLICITADAS"/>
  </r>
  <r>
    <x v="8"/>
    <s v="02-02-01-004-002"/>
    <n v="10"/>
    <s v="Materiales y suministros - Productos metálicos elaborados (excepto maquinaria y equipo)"/>
    <s v="Brocas de acero para metal 1/8 - Sección Patrimonio Histórico"/>
    <n v="27112841"/>
    <s v="Mínima cuantía"/>
    <n v="1"/>
    <n v="6"/>
    <n v="60"/>
    <n v="114000"/>
    <s v="PAQUETE 2 UNIDADES"/>
    <s v="NO SOLICITADAS"/>
  </r>
  <r>
    <x v="8"/>
    <s v="02-02-01-004-002"/>
    <n v="10"/>
    <s v="Materiales y suministros - Productos metálicos elaborados (excepto maquinaria y equipo)"/>
    <s v="Brocas de acero para metal 3/32 - Sección Patrimonio Histórico"/>
    <n v="27112841"/>
    <s v="Mínima cuantía"/>
    <n v="1"/>
    <n v="6"/>
    <n v="60"/>
    <n v="126000"/>
    <s v="PAQUETE 2 UNIDADES"/>
    <s v="NO SOLICITADAS"/>
  </r>
  <r>
    <x v="8"/>
    <s v="02-02-01-004-002"/>
    <n v="10"/>
    <s v="Materiales y suministros - Productos metálicos elaborados (excepto maquinaria y equipo)"/>
    <s v="Brocas de acero para metal 5/32 - Sección Patrimonio Histórico"/>
    <n v="27112841"/>
    <s v="Mínima cuantía"/>
    <n v="1"/>
    <n v="6"/>
    <n v="60"/>
    <n v="87000"/>
    <s v="UNIDAD"/>
    <s v="NO SOLICITADAS"/>
  </r>
  <r>
    <x v="8"/>
    <s v="02-02-01-003-002-01"/>
    <n v="10"/>
    <s v="Materiales y suministros - Pasta de papel, papel y cartón"/>
    <s v="cinta transparente 48 mm x 200 mts para empaque - Sección Patrimonio Histórico"/>
    <n v="31201512"/>
    <s v="Mínima cuantía"/>
    <n v="1"/>
    <n v="6"/>
    <n v="50"/>
    <n v="945000"/>
    <s v="UNIDAD"/>
    <s v="NO SOLICITADAS"/>
  </r>
  <r>
    <x v="8"/>
    <s v="02-02-01-003-007-09"/>
    <n v="10"/>
    <s v="Materiales y suministros - Otros productos minerales no metálicos n. C. P."/>
    <s v="Disco lija delcro de 5 pulgadas circular grano No   320 carburundiun - Sección Patrimonio Histórico"/>
    <n v="27112742"/>
    <s v="Mínima cuantía"/>
    <n v="1"/>
    <n v="6"/>
    <n v="300"/>
    <n v="2370000"/>
    <s v="UNIDAD"/>
    <s v="NO SOLICITADAS"/>
  </r>
  <r>
    <x v="8"/>
    <s v="02-02-01-003-007-09"/>
    <n v="10"/>
    <s v="Materiales y suministros - Otros productos minerales no metálicos n. C. P."/>
    <s v="Disco lija delcro de 5 pulgadas circular grano No   100 carburundiun - Sección Patrimonio Histórico"/>
    <n v="27112742"/>
    <s v="Mínima cuantía"/>
    <n v="1"/>
    <n v="6"/>
    <n v="300"/>
    <n v="3870000"/>
    <s v="PAQUETE 5 UNIDADES"/>
    <s v="NO SOLICITADAS"/>
  </r>
  <r>
    <x v="8"/>
    <s v="02-02-01-003-002-01"/>
    <n v="10"/>
    <s v="Materiales y suministros - Pasta de papel, papel y cartón"/>
    <s v="Rollo cinta de enmascarar   1/2 pulgadas - Sección Patrimonio Histórico"/>
    <n v="31201503"/>
    <s v="Mínima cuantía"/>
    <n v="1"/>
    <n v="6"/>
    <n v="50"/>
    <n v="163850"/>
    <s v="UNIDAD"/>
    <s v="NO SOLICITADAS"/>
  </r>
  <r>
    <x v="8"/>
    <s v="02-02-01-003-002-01"/>
    <n v="10"/>
    <s v="Materiales y suministros - Pasta de papel, papel y cartón"/>
    <s v="Rollo cinta de enmascarar   1 pulgada - Sección Patrimonio Histórico"/>
    <n v="31201503"/>
    <s v="Mínima cuantía"/>
    <n v="1"/>
    <n v="6"/>
    <n v="50"/>
    <n v="273100"/>
    <s v="UNIDAD"/>
    <s v="NO SOLICITADAS"/>
  </r>
  <r>
    <x v="8"/>
    <s v="02-02-01-003-002-01"/>
    <n v="10"/>
    <s v="Materiales y suministros - Pasta de papel, papel y cartón"/>
    <s v="Rollo cinta de enmascarar   3/4 pulgadas - Sección Patrimonio Histórico"/>
    <n v="31201503"/>
    <s v="Mínima cuantía"/>
    <n v="1"/>
    <n v="6"/>
    <n v="50"/>
    <n v="205900"/>
    <s v="UNIDAD"/>
    <s v="NO SOLICITADAS"/>
  </r>
  <r>
    <x v="8"/>
    <s v="02-02-01-004-002"/>
    <n v="10"/>
    <s v="Materiales y suministros - Productos metálicos elaborados (excepto maquinaria y equipo)"/>
    <s v="Remaches pop 1/8 x 3/8 - Sección Patrimonio Histórico"/>
    <n v="31162204"/>
    <s v="Mínima cuantía"/>
    <n v="1"/>
    <n v="6"/>
    <n v="8"/>
    <n v="35200"/>
    <s v="PAQUETE 100 UNIDADES"/>
    <s v="NO SOLICITADAS"/>
  </r>
  <r>
    <x v="8"/>
    <s v="02-02-01-004-002"/>
    <n v="10"/>
    <s v="Materiales y suministros - Productos metálicos elaborados (excepto maquinaria y equipo)"/>
    <s v="Remaches pop 5/32 x 3/8 - Sección Patrimonio Histórico"/>
    <n v="31162204"/>
    <s v="Mínima cuantía"/>
    <n v="1"/>
    <n v="6"/>
    <n v="8"/>
    <n v="44000"/>
    <s v="PAQUETE 100 UNIDADES"/>
    <s v="NO SOLICITADAS"/>
  </r>
  <r>
    <x v="8"/>
    <s v="02-02-01-004-002"/>
    <n v="10"/>
    <s v="Materiales y suministros - Productos metálicos elaborados (excepto maquinaria y equipo)"/>
    <s v="Remaches pop 3/16 x 3/8 - Sección Patrimonio Histórico"/>
    <n v="31162204"/>
    <s v="Mínima cuantía"/>
    <n v="1"/>
    <n v="6"/>
    <n v="8"/>
    <n v="52000"/>
    <s v="PAQUETE 100 UNIDADES"/>
    <s v="NO SOLICITADAS"/>
  </r>
  <r>
    <x v="8"/>
    <s v="02-02-01-003-006-03"/>
    <n v="10"/>
    <s v="Materiales y suministros - Semimanufacturas de plástico"/>
    <s v="Lamina plexiglas 1,25x 2,45 mts 2 mm de ancho - Sección Patrimonio Histórico"/>
    <n v="30102015"/>
    <s v="Mínima cuantía"/>
    <n v="1"/>
    <n v="6"/>
    <n v="10"/>
    <n v="2551000"/>
    <s v="UNIDAD"/>
    <s v="NO SOLICITADAS"/>
  </r>
  <r>
    <x v="8"/>
    <s v="02-02-01-003-006-03"/>
    <n v="10"/>
    <s v="Materiales y suministros - Semimanufacturas de plástico"/>
    <s v="Lamina plexiglas 1,25x 2,45 mts 4 mm de ancho - Sección Patrimonio Histórico"/>
    <n v="30102015"/>
    <s v="Mínima cuantía"/>
    <n v="1"/>
    <n v="6"/>
    <n v="10"/>
    <n v="5101000"/>
    <s v="UNIDAD"/>
    <s v="NO SOLICITADAS"/>
  </r>
  <r>
    <x v="8"/>
    <s v="02-02-01-004-001"/>
    <n v="10"/>
    <s v="Materiales y suministros - Metales básicos"/>
    <s v="Lamina de aluminio 2mts x 1 mts de 1.90 mm - Sección Patrimonio Histórico"/>
    <n v="30102006"/>
    <s v="Mínima cuantía"/>
    <n v="1"/>
    <n v="6"/>
    <n v="10"/>
    <n v="1708850"/>
    <s v="UNIDAD"/>
    <s v="NO SOLICITADAS"/>
  </r>
  <r>
    <x v="8"/>
    <s v="02-02-01-004-001"/>
    <n v="10"/>
    <s v="Materiales y suministros - Metales básicos"/>
    <s v="Lamina de aluminio 2440 x 1220  de  2 mm  - Sección Patrimonio Histórico"/>
    <n v="30102006"/>
    <s v="Mínima cuantía"/>
    <n v="1"/>
    <n v="6"/>
    <n v="10"/>
    <n v="1899160"/>
    <s v="UNIDAD"/>
    <s v="NO SOLICITADAS"/>
  </r>
  <r>
    <x v="8"/>
    <s v="02-02-01-003-005-01"/>
    <n v="10"/>
    <s v="Materiales y suministros - Pinturas y barnices y productos relacionados; colores para la pintura artística; tintas"/>
    <s v="Estuco plastico - Sección Patrimonio Histórico"/>
    <n v="31201600"/>
    <s v="Mínima cuantía"/>
    <n v="1"/>
    <n v="6"/>
    <n v="4"/>
    <n v="207376"/>
    <s v="GALON"/>
    <s v="NO SOLICITADAS"/>
  </r>
  <r>
    <x v="8"/>
    <s v="02-02-01-003-004-05"/>
    <n v="10"/>
    <s v="Materiales y suministros - Productos químicos básicos diversos"/>
    <s v="Ruby Blanco - Sección Patrimonio Histórico"/>
    <n v="31201600"/>
    <s v="Mínima cuantía"/>
    <n v="1"/>
    <n v="6"/>
    <n v="2"/>
    <n v="122852"/>
    <s v="GALON"/>
    <s v="NO SOLICITADAS"/>
  </r>
  <r>
    <x v="8"/>
    <s v="02-02-01-003-004-07"/>
    <n v="10"/>
    <s v="Materiales y suministros - Plásticos en formas primarias"/>
    <s v="Vinipel rollo 50 cms 450 mts - Sección Patrimonio Histórico"/>
    <n v="14121504"/>
    <s v="Mínima cuantía"/>
    <n v="1"/>
    <n v="6"/>
    <n v="20"/>
    <n v="838000"/>
    <s v="ROLLO"/>
    <s v="NO SOLICITADAS"/>
  </r>
  <r>
    <x v="8"/>
    <s v="02-02-01-003-006-09"/>
    <n v="10"/>
    <s v="Materiales y suministros - Otros productos plásticos"/>
    <s v="Cinta aislante negro 3 mts - Sección Patrimonio Histórico"/>
    <n v="31201502"/>
    <s v="Mínima cuantía"/>
    <n v="1"/>
    <n v="6"/>
    <n v="15"/>
    <n v="31500"/>
    <s v="UNIDAD"/>
    <s v="NO SOLICITADAS"/>
  </r>
  <r>
    <x v="8"/>
    <s v="02-02-01-004-002"/>
    <n v="10"/>
    <s v="Materiales y suministros - Productos metálicos elaborados (excepto maquinaria y equipo)"/>
    <s v="Candados de 50 mm - Sección Patrimonio Histórico"/>
    <n v="46171501"/>
    <s v="Mínima cuantía"/>
    <n v="1"/>
    <n v="6"/>
    <n v="10"/>
    <n v="349000"/>
    <s v="UNIDAD"/>
    <s v="NO SOLICITADAS"/>
  </r>
  <r>
    <x v="8"/>
    <s v="02-02-01-004-008-02"/>
    <n v="10"/>
    <s v="Materiales y suministros - Instrumentos y aparatos de medición, verificación, análisis, de navegación y para otros fines (excepto instrumentos ópticos); instrumentos de control de procesos industriales, sus partes, piezas y accesorios"/>
    <s v="Flexometro de 5 mts - Sección Patrimonio Histórico"/>
    <n v="41111600"/>
    <s v="Mínima cuantía"/>
    <n v="1"/>
    <n v="6"/>
    <n v="3"/>
    <n v="80700"/>
    <s v="UNIDAD"/>
    <s v="NO SOLICITADAS"/>
  </r>
  <r>
    <x v="8"/>
    <s v="02-02-01-004-006-03"/>
    <n v="10"/>
    <s v="Materiales y suministros - Hilos y cables aislados; cable de fibra óptica"/>
    <s v="Extensión de corriente calibre 10 - Sección Patrimonio Histórico"/>
    <n v="60104912"/>
    <s v="Mínima cuantía"/>
    <n v="1"/>
    <n v="6"/>
    <n v="80"/>
    <n v="18392000"/>
    <s v="10 METROS"/>
    <s v="NO SOLICITADAS"/>
  </r>
  <r>
    <x v="8"/>
    <s v="02-02-01-003-006-09"/>
    <n v="10"/>
    <s v="Materiales y suministros - Otros productos plásticos"/>
    <s v="Chazo plastico   1/4 bolsa x 100 und - Sección Patrimonio Histórico"/>
    <n v="31162500"/>
    <s v="Mínima cuantía"/>
    <n v="1"/>
    <n v="6"/>
    <n v="100"/>
    <n v="1290000"/>
    <s v="UNIDAD"/>
    <s v="NO SOLICITADAS"/>
  </r>
  <r>
    <x v="8"/>
    <s v="02-02-01-003-006-09"/>
    <n v="10"/>
    <s v="Materiales y suministros - Otros productos plásticos"/>
    <s v="Chazo plastico   3/16 bolsa x 100 und - Sección Patrimonio Histórico"/>
    <n v="31162500"/>
    <s v="Mínima cuantía"/>
    <n v="1"/>
    <n v="6"/>
    <n v="100"/>
    <n v="1090000"/>
    <s v="UNIDAD"/>
    <s v="NO SOLICITADAS"/>
  </r>
  <r>
    <x v="8"/>
    <s v="02-02-01-003-006-09"/>
    <n v="10"/>
    <s v="Materiales y suministros - Otros productos plásticos"/>
    <s v="Chazo plastico   3/8  bolsa x 100 und - Sección Patrimonio Histórico"/>
    <n v="31162500"/>
    <s v="Mínima cuantía"/>
    <n v="1"/>
    <n v="6"/>
    <n v="100"/>
    <n v="2990000"/>
    <s v="UNIDAD"/>
    <s v="NO SOLICITADAS"/>
  </r>
  <r>
    <x v="8"/>
    <s v="02-02-01-003-006-09"/>
    <n v="10"/>
    <s v="Materiales y suministros - Otros productos plásticos"/>
    <s v="Chazo plastico    5/16 bolsa x 100 und - Sección Patrimonio Histórico"/>
    <n v="31162500"/>
    <s v="Mínima cuantía"/>
    <n v="1"/>
    <n v="6"/>
    <n v="100"/>
    <n v="1990000"/>
    <s v="UNIDAD"/>
    <s v="NO SOLICITADAS"/>
  </r>
  <r>
    <x v="8"/>
    <s v="02-02-01-003-005-01"/>
    <n v="10"/>
    <s v="Materiales y suministros - Pinturas y barnices y productos relacionados; colores para la pintura artística; tintas"/>
    <s v="Masilla poliester con activador - Sección Patrimonio Histórico"/>
    <n v="31201605"/>
    <s v="Mínima cuantía"/>
    <n v="1"/>
    <n v="6"/>
    <n v="3"/>
    <n v="706797"/>
    <s v="GALON"/>
    <s v="NO SOLICITADAS"/>
  </r>
  <r>
    <x v="8"/>
    <s v="02-02-01-003-004-05"/>
    <n v="10"/>
    <s v="Materiales y suministros - Productos químicos básicos diversos"/>
    <s v="Silicona Fria Tubo Transparente - Sección Patrimonio Histórico"/>
    <n v="31201632"/>
    <s v="Mínima cuantía"/>
    <n v="1"/>
    <n v="6"/>
    <n v="20"/>
    <n v="418000"/>
    <s v="UNIDAD"/>
    <s v="NO SOLICITADAS"/>
  </r>
  <r>
    <x v="8"/>
    <s v="02-02-01-003-002-01"/>
    <n v="10"/>
    <s v="Materiales y suministros - Pasta de papel, papel y cartón"/>
    <s v="Rollo de papercraft x 100 mts - Sección Patrimonio Histórico"/>
    <n v="14121504"/>
    <s v="Mínima cuantía"/>
    <n v="1"/>
    <n v="6"/>
    <n v="3"/>
    <n v="68700"/>
    <s v="ROLLO"/>
    <s v="NO SOLICITADAS"/>
  </r>
  <r>
    <x v="8"/>
    <s v="02-02-02-008-005-03"/>
    <n v="10"/>
    <s v="Adquisición de servicios - Servicios de limpieza"/>
    <s v="Productos de aseo y limpieza - Sección Patrimonio Histórico"/>
    <n v="47131700"/>
    <s v="Mínima cuantía"/>
    <n v="1"/>
    <n v="6"/>
    <n v="1"/>
    <n v="20000000"/>
    <s v="GLOBAL"/>
    <s v="NO SOLICITADAS"/>
  </r>
  <r>
    <x v="8"/>
    <s v="02-01-01-004-010-07"/>
    <n v="10"/>
    <s v="Activos fijos - Otros equipos"/>
    <s v="Réplica escala 1:2 avión Caudron G-III - Sección Patrimonio Histórico"/>
    <n v="25131802"/>
    <s v="Mínima cuantía"/>
    <n v="1"/>
    <n v="6"/>
    <n v="1"/>
    <n v="45000000"/>
    <s v="UNIDAD"/>
    <s v="NO SOLICITADAS"/>
  </r>
  <r>
    <x v="8"/>
    <s v="02-01-01-004-004-08"/>
    <n v="10"/>
    <s v="Activos fijos - Aparatos de uso doméstico y sus partes y piezas"/>
    <s v="Calentadores eléctricos de ambiente para alojamientos y oficinas - Sección Patrimonio Histórico"/>
    <n v="40101819"/>
    <s v="Mínima cuantía"/>
    <n v="1"/>
    <n v="6"/>
    <n v="6"/>
    <n v="3299400"/>
    <s v="UNIDAD"/>
    <s v="NO SOLICITADAS"/>
  </r>
  <r>
    <x v="8"/>
    <s v="02-02-01-002-007"/>
    <n v="10"/>
    <s v="Materiales y suministros - Artículos textiles (excepto prendas de vestir)"/>
    <s v="Carpa para exteriores 4 x 4  - Sección Patrimonio Histórico"/>
    <n v="95131701"/>
    <s v="Mínima cuantía"/>
    <n v="1"/>
    <n v="6"/>
    <n v="4"/>
    <n v="8377600"/>
    <s v="UNIDAD"/>
    <s v="NO SOLICITADAS"/>
  </r>
  <r>
    <x v="8"/>
    <s v="02-02-01-002-007"/>
    <n v="10"/>
    <s v="Materiales y suministros - Artículos textiles (excepto prendas de vestir)"/>
    <s v="Carpa para exteriores 8 x 5 Seccion Patrimonio historico  "/>
    <n v="95131701"/>
    <s v="Mínima cuantía"/>
    <n v="1"/>
    <n v="6"/>
    <n v="2"/>
    <n v="6783000"/>
    <s v="UNIDAD"/>
    <s v="NO SOLICITADAS"/>
  </r>
  <r>
    <x v="8"/>
    <s v="02-02-02-006-004"/>
    <n v="10"/>
    <s v="Adquisición de servicios - Servicios de transporte de pasajeros"/>
    <s v="Servicio de Transporte terrestre de personal Patrimonio Histórico"/>
    <n v="78111800"/>
    <s v="Selección abreviada menor cuantía"/>
    <n v="1"/>
    <n v="12"/>
    <n v="1"/>
    <n v="252000000"/>
    <s v="GLOBAL"/>
    <s v="SI EN TRAMITE"/>
  </r>
  <r>
    <x v="8"/>
    <s v="02-02-02-006-005-01"/>
    <n v="10"/>
    <s v="Adquisición de servicios - Servicios de transporte de carga por vía terrestre"/>
    <s v="Servicio de Transporte terrestre de carga Sección Patrimonio Histórico"/>
    <n v="78101800"/>
    <s v="Mínima cuantía"/>
    <n v="1"/>
    <n v="12"/>
    <n v="1"/>
    <n v="36000000"/>
    <s v="GLOBAL"/>
    <s v="NO SOLICITADAS"/>
  </r>
  <r>
    <x v="8"/>
    <s v="02-02-02-009-004-01"/>
    <n v="10"/>
    <s v="Adquisición de servicios - Servicios de alcantarillado, servicios de limpieza, tratamiento de aguas residuales y tanques sépticos"/>
    <s v="Pago de servicio de Acueducto, alcantarillado y aseo Sección Patrimonio Histórico"/>
    <n v="83101509"/>
    <s v="Contratación directa"/>
    <n v="1"/>
    <n v="12"/>
    <n v="1"/>
    <n v="9600000"/>
    <s v="GLOBAL"/>
    <s v="NO SOLICITADAS"/>
  </r>
  <r>
    <x v="8"/>
    <s v="02-01-01-004-007-03"/>
    <n v="10"/>
    <s v="Activos fijos - Radiorreceptores y receptores de televisión; aparatos para la grabación y reproducción de sonido y video; micrófonos, altavoces, amplificadores, etc."/>
    <s v="Circuito cerrado de TV y control de acceso biométrico  para Sección Patrimonio Histórico"/>
    <n v="32101600"/>
    <s v="Mínima cuantía"/>
    <n v="1"/>
    <n v="6"/>
    <n v="1"/>
    <n v="75908493"/>
    <s v="GLOBAL"/>
    <s v="NO SOLICITADAS"/>
  </r>
  <r>
    <x v="8"/>
    <s v="02-02-02-008-007-01-5"/>
    <n v="10"/>
    <s v="Adquisición de servicios - Servicios de mantenimiento y reparación de otra maquinaria y otro equipo"/>
    <s v="Mantenimiento microscopio electronico"/>
    <n v="81111805"/>
    <s v="Mínima cuantía"/>
    <n v="0"/>
    <n v="0"/>
    <n v="1"/>
    <n v="25000000"/>
    <s v="GLOBAL"/>
    <s v=""/>
  </r>
  <r>
    <x v="8"/>
    <s v="02-01-01-004-005-02"/>
    <n v="10"/>
    <s v="Activos fijos - Maquinaria de informática y sus partes, piezas y accesorios"/>
    <s v="Adquisición Scanner portatil"/>
    <n v="43211711"/>
    <s v="Mínima cuantía"/>
    <n v="0"/>
    <n v="0"/>
    <n v="1"/>
    <n v="5000000"/>
    <s v="UNIDAD"/>
    <s v=""/>
  </r>
  <r>
    <x v="8"/>
    <s v="02-01-01-003-008-01-1"/>
    <n v="10"/>
    <s v="Activos fijos - Asientos"/>
    <s v="Sillas Laboratorio"/>
    <n v="56122001"/>
    <s v="Mínima cuantía"/>
    <n v="0"/>
    <n v="0"/>
    <n v="10"/>
    <n v="4000000"/>
    <s v="UNIDAD"/>
    <s v=""/>
  </r>
  <r>
    <x v="8"/>
    <s v="02-02-01-004-008-01"/>
    <n v="10"/>
    <s v="Materiales y suministros - Aparatos médicos y quirúrgicos y aparatos ortésicos y protésicos"/>
    <s v="Estantes para laboratorio"/>
    <n v="56122002"/>
    <s v="Mínima cuantía"/>
    <n v="0"/>
    <n v="0"/>
    <n v="4"/>
    <n v="2000000"/>
    <s v="UNIDAD"/>
    <s v=""/>
  </r>
  <r>
    <x v="8"/>
    <s v="02-01-01-004-008-01"/>
    <n v="10"/>
    <s v="Activos fijos - Aparatos médicos y quirúrgicos y aparatos ortésicos y protésicos"/>
    <s v="Mesas de laboratorio"/>
    <n v="56122003"/>
    <s v="Mínima cuantía"/>
    <n v="0"/>
    <n v="0"/>
    <n v="4"/>
    <n v="8000000"/>
    <s v="UNIDAD"/>
    <s v=""/>
  </r>
  <r>
    <x v="8"/>
    <s v="02-02-01-002-007"/>
    <n v="10"/>
    <s v="Materiales y suministros - Artículos textiles (excepto prendas de vestir)"/>
    <s v="Blackout laboratorio"/>
    <n v="52131501"/>
    <s v="Mínima cuantía"/>
    <n v="0"/>
    <n v="0"/>
    <n v="12"/>
    <n v="1200000"/>
    <s v="METRO CUADRADO"/>
    <s v=""/>
  </r>
  <r>
    <x v="8"/>
    <s v="02-02-02-006-004"/>
    <n v="10"/>
    <s v="Adquisición de servicios - Servicios de transporte de pasajeros"/>
    <s v="SERVICIO DE TRANSPORTE DE PERSONAL "/>
    <n v="20102301"/>
    <s v="Mínima cuantía"/>
    <n v="1"/>
    <n v="11"/>
    <n v="1"/>
    <n v="45000000"/>
    <s v="GLOBAL"/>
    <s v="NO SOLICITADAS"/>
  </r>
  <r>
    <x v="8"/>
    <s v="02-02-02-008-004-06"/>
    <n v="10"/>
    <s v="Adquisición de servicios - Servicios de programación, distribución y transmisión de programas"/>
    <s v="SERVICIO DE TV SATELITAL OFICINA ACCIÓN INTEGRAL"/>
    <n v="83111801"/>
    <s v="Contratación directa"/>
    <n v="1"/>
    <n v="11"/>
    <n v="1"/>
    <n v="1836000"/>
    <s v="GLOBAL"/>
    <s v="NO SOLICITADAS"/>
  </r>
  <r>
    <x v="8"/>
    <s v="02-02-01-003-002-08"/>
    <n v="10"/>
    <s v="Materiales y suministros - Tipos de imprenta, planchas o cilindros, preparados para las artes gráficas, piedras litográficas impresas u otros elementos de impresión"/>
    <s v="INSUMOS MAQUINA RISSO ROLLO MASTER"/>
    <n v="44103126"/>
    <s v="Mínima cuantía"/>
    <n v="2"/>
    <n v="10"/>
    <n v="25"/>
    <n v="4000000"/>
    <s v="UNIDAD"/>
    <s v="NO SOLICITADAS"/>
  </r>
  <r>
    <x v="8"/>
    <s v="02-02-01-003-002-08"/>
    <n v="10"/>
    <s v="Materiales y suministros - Tipos de imprenta, planchas o cilindros, preparados para las artes gráficas, piedras litográficas impresas u otros elementos de impresión"/>
    <s v="INSUMOS MAQUINA RISSO CARTUCHO COLOR NEGRO"/>
    <n v="44103126"/>
    <s v="Mínima cuantía"/>
    <n v="2"/>
    <n v="10"/>
    <n v="35"/>
    <n v="3500000"/>
    <s v="UNIDAD"/>
    <s v="NO SOLICITADAS"/>
  </r>
  <r>
    <x v="8"/>
    <s v="02-02-01-003-002-08"/>
    <n v="10"/>
    <s v="Materiales y suministros - Tipos de imprenta, planchas o cilindros, preparados para las artes gráficas, piedras litográficas impresas u otros elementos de impresión"/>
    <s v="INSUMOS MAQUINA RISSO CARTUCHO COLOR AZUL"/>
    <n v="44103126"/>
    <s v="Mínima cuantía"/>
    <n v="2"/>
    <n v="10"/>
    <n v="35"/>
    <n v="3500000"/>
    <s v="UNIDAD"/>
    <s v="NO SOLICITADAS"/>
  </r>
  <r>
    <x v="8"/>
    <s v="02-02-01-003-002-08"/>
    <n v="10"/>
    <s v="Materiales y suministros - Tipos de imprenta, planchas o cilindros, preparados para las artes gráficas, piedras litográficas impresas u otros elementos de impresión"/>
    <s v="INSUMOS MAQUINA RISSO CARTUCHO COLOR ROJO"/>
    <n v="44103126"/>
    <s v="Mínima cuantía"/>
    <n v="2"/>
    <n v="10"/>
    <n v="35"/>
    <n v="3500000"/>
    <s v="UNIDAD"/>
    <s v="NO SOLICITADAS"/>
  </r>
  <r>
    <x v="8"/>
    <s v="02-02-01-003-008-05"/>
    <n v="10"/>
    <s v="Materiales y suministros - Juegos y juguetes"/>
    <s v="COMPRA DE DUMMIES (CT PAZ )"/>
    <n v="60141012"/>
    <s v="Mínima cuantía"/>
    <n v="2"/>
    <n v="10"/>
    <n v="10"/>
    <n v="25000000"/>
    <s v="UNIDAD"/>
    <s v="NO SOLICITADAS"/>
  </r>
  <r>
    <x v="8"/>
    <s v="02-02-02-008-007-01-5"/>
    <n v="10"/>
    <s v="Adquisición de servicios - Servicios de mantenimiento y reparación de otra maquinaria y otro equipo"/>
    <s v="MANTENIENTO DUMMIES (CT PAZ)"/>
    <n v="60141012"/>
    <s v="Mínima cuantía"/>
    <n v="2"/>
    <n v="10"/>
    <n v="1"/>
    <n v="2000000"/>
    <s v="GLOBAL"/>
    <s v="NO SOLICITADAS"/>
  </r>
  <r>
    <x v="8"/>
    <s v="02-02-02-008-007-01-5"/>
    <n v="10"/>
    <s v="Adquisición de servicios - Servicios de mantenimiento y reparación de otra maquinaria y otro equipo"/>
    <s v="MANTENIMIENTO DUMMIES SALTARINES "/>
    <n v="60141012"/>
    <s v="Mínima cuantía"/>
    <n v="2"/>
    <n v="10"/>
    <n v="1"/>
    <n v="5000000"/>
    <s v="GLOBAL"/>
    <s v="NO SOLICITADAS"/>
  </r>
  <r>
    <x v="8"/>
    <s v="02-02-02-008-007-01-3"/>
    <n v="10"/>
    <s v="Adquisición de servicios - Servicios de mantenimiento y reparación de computadores y equipo periférico"/>
    <s v="MANTENIMIENTO MAQUINAS REPLICADORAS RISSO"/>
    <n v="81101707"/>
    <s v="Mínima cuantía"/>
    <n v="2"/>
    <n v="10"/>
    <n v="1"/>
    <n v="2500000"/>
    <s v="GLOBAL"/>
    <s v="NO SOLICITADAS"/>
  </r>
  <r>
    <x v="8"/>
    <s v="02-02-02-010"/>
    <n v="10"/>
    <s v="Adquisición de servicios - Viáticos de los funcionarios en comisión"/>
    <s v="VIATICOS Y GASTOS DE VIAJE"/>
    <n v="90111800"/>
    <s v="Contratación directa"/>
    <n v="1"/>
    <n v="12"/>
    <n v="1"/>
    <n v="14800000"/>
    <s v="GLOBAL"/>
    <s v="NO SOLICITADAS"/>
  </r>
  <r>
    <x v="8"/>
    <s v="02-02-01-004-004-08"/>
    <n v="10"/>
    <s v="Materiales y suministros - Aparatos de uso doméstico y sus partes y piezas"/>
    <s v="NEVERA NO FROST DE 250 LT"/>
    <n v="52141501"/>
    <s v="Mínima cuantía"/>
    <n v="3"/>
    <n v="2"/>
    <n v="1"/>
    <n v="800000"/>
    <s v="UNIDAD"/>
    <s v="NO SOLICITADAS"/>
  </r>
  <r>
    <x v="8"/>
    <s v="02-02-01-004-004-08"/>
    <n v="10"/>
    <s v="Materiales y suministros - Aparatos de uso doméstico y sus partes y piezas"/>
    <s v="LAVADORA DIGITAL DE 18 A 20 LB"/>
    <n v="52141601"/>
    <s v="Mínima cuantía"/>
    <n v="3"/>
    <n v="2"/>
    <n v="1"/>
    <n v="1400000"/>
    <s v="UNIDAD"/>
    <s v="NO SOLICITADAS"/>
  </r>
  <r>
    <x v="8"/>
    <s v="02-02-02-008-007-01-4"/>
    <n v="10"/>
    <s v="Adquisición de servicios - Servicios de mantenimiento y reparación de maquinaria y equipo de transporte"/>
    <s v="MANTENIMIENTO VEHICULOS"/>
    <n v="78181501"/>
    <s v="Mínima cuantía"/>
    <n v="2"/>
    <n v="10"/>
    <n v="1"/>
    <n v="30000000"/>
    <s v="GLOBAL"/>
    <s v="NO SOLICITADAS"/>
  </r>
  <r>
    <x v="8"/>
    <s v="02-02-02-008-005-09-5"/>
    <n v="10"/>
    <s v="Adquisición de servicios - Servicios auxiliares especializados de oficina"/>
    <s v="SERVICIO FOTOCOPIAS"/>
    <n v="82121700"/>
    <s v="Mínima cuantía"/>
    <n v="2"/>
    <n v="10"/>
    <n v="1"/>
    <n v="15000000"/>
    <s v="GLOBAL"/>
    <s v="NO SOLICITADAS"/>
  </r>
  <r>
    <x v="8"/>
    <s v="02-01-01-004-009-01"/>
    <n v="10"/>
    <s v="Activos fijos - Vehículos automotores, remolques y semirremolques; y sus partes, piezas y accesorios"/>
    <s v="ADQUISICION AUTOBUS"/>
    <n v="25101502"/>
    <s v="Selección abreviada subasta inversa (No disponible)"/>
    <n v="2"/>
    <n v="10"/>
    <n v="1"/>
    <n v="580000000"/>
    <s v="GLOBAL"/>
    <s v="NO SOLICITADAS"/>
  </r>
  <r>
    <x v="8"/>
    <s v="02-02-02-008-003-09"/>
    <n v="10"/>
    <s v="Adquisición de servicios - Otros servicios profesionales y técnicos n. C. P."/>
    <s v="SERVICIOS PROFESIONALES EN EL DESARROLLO PLAN ANUAL DE CERTIFICACION, FOMENTO Y RECONOCIMIENTO"/>
    <n v="81102300"/>
    <s v="Selección abreviada menor cuantía"/>
    <n v="3"/>
    <n v="8"/>
    <n v="1"/>
    <n v="160000000"/>
    <s v="GLOBAL"/>
    <s v="NO SOLICITADAS"/>
  </r>
  <r>
    <x v="9"/>
    <s v="01-01-03-027"/>
    <n v="10"/>
    <s v="PARTIDA ALIMENTACIÓN SOLDADOS"/>
    <s v="PARTIDA ALIMENTACIÓN SOLDADOS"/>
    <m/>
    <s v="Mínima cuantía"/>
    <n v="1"/>
    <n v="11"/>
    <n v="1"/>
    <n v="139861453"/>
    <s v="GLOBAL"/>
    <s v="NO SOLICITADAS"/>
  </r>
  <r>
    <x v="9"/>
    <s v="02-01-01-003-008-01-1"/>
    <n v="10"/>
    <s v="Activos fijos - Asientos"/>
    <s v="POLTRONA PARA SALA"/>
    <n v="56101500"/>
    <s v="Mínima cuantía"/>
    <n v="0"/>
    <n v="0"/>
    <n v="2"/>
    <n v="2000000"/>
    <s v="UNIDAD"/>
    <m/>
  </r>
  <r>
    <x v="9"/>
    <s v="02-01-01-003-008-01-1"/>
    <n v="10"/>
    <s v="Activos fijos - Asientos"/>
    <s v="SILLA DE COMPUTACION A GAS CON PRAZO COLOR AZUL"/>
    <n v="56101504"/>
    <s v="Mínima cuantía"/>
    <n v="0"/>
    <n v="0"/>
    <n v="10"/>
    <n v="1200000"/>
    <s v="UNIDAD"/>
    <m/>
  </r>
  <r>
    <x v="9"/>
    <s v="02-01-01-003-008-01-1"/>
    <n v="10"/>
    <s v="Activos fijos - Asientos"/>
    <s v="SILLA GERENCIAL"/>
    <n v="56101504"/>
    <s v="Mínima cuantía"/>
    <n v="0"/>
    <n v="0"/>
    <n v="1"/>
    <n v="1200000"/>
    <s v="UNIDAD"/>
    <m/>
  </r>
  <r>
    <x v="9"/>
    <s v="02-01-01-003-008-01-1"/>
    <n v="10"/>
    <s v="Activos fijos - Asientos"/>
    <s v="SILLA GIRATORIA  FORD CON BRAZOS  COLOR NEGRA "/>
    <n v="56101504"/>
    <s v="Mínima cuantía"/>
    <n v="0"/>
    <n v="0"/>
    <n v="1"/>
    <n v="220000"/>
    <s v="UNIDAD"/>
    <m/>
  </r>
  <r>
    <x v="9"/>
    <s v="02-01-01-003-008-01-1"/>
    <n v="10"/>
    <s v="Activos fijos - Asientos"/>
    <s v="SILLA ISOMALLA INTERLOCUTORA"/>
    <n v="56101504"/>
    <s v="Mínima cuantía"/>
    <n v="0"/>
    <n v="0"/>
    <n v="2"/>
    <n v="350000"/>
    <s v="UNIDAD"/>
    <m/>
  </r>
  <r>
    <x v="9"/>
    <s v="02-01-01-003-008-01-1"/>
    <n v="10"/>
    <s v="Activos fijos - Asientos"/>
    <s v="SILLAS ERGONOMICAS GERENCIALES PARA LA TORRE DE CONTROL"/>
    <n v="56112104"/>
    <s v="Mínima cuantía"/>
    <n v="0"/>
    <n v="0"/>
    <n v="4"/>
    <n v="3000000"/>
    <s v="UNIDAD"/>
    <m/>
  </r>
  <r>
    <x v="9"/>
    <s v="02-01-01-003-008-01-1"/>
    <n v="10"/>
    <s v="Activos fijos - Asientos"/>
    <s v="SILLAS ERGONOMICAS SIN DESCANSA BRAZOS "/>
    <n v="56101504"/>
    <s v="Mínima cuantía"/>
    <n v="0"/>
    <n v="0"/>
    <n v="2"/>
    <n v="540000"/>
    <s v="UNIDAD"/>
    <m/>
  </r>
  <r>
    <x v="9"/>
    <s v="02-01-01-003-008-01-1"/>
    <n v="10"/>
    <s v="Activos fijos - Asientos"/>
    <s v="SILLAS ERGONÓMICAS    "/>
    <n v="56101504"/>
    <s v="Mínima cuantía"/>
    <n v="0"/>
    <n v="0"/>
    <n v="6"/>
    <n v="1476000"/>
    <s v="UNIDAD"/>
    <m/>
  </r>
  <r>
    <x v="9"/>
    <s v="02-01-01-003-008-01-1"/>
    <n v="10"/>
    <s v="Activos fijos - Asientos"/>
    <s v="SILLAS ERGONOMICGAS CON DESCANSA BRAZOS "/>
    <n v="56101504"/>
    <s v="Mínima cuantía"/>
    <n v="0"/>
    <n v="0"/>
    <n v="2"/>
    <n v="600000"/>
    <s v="UNIDAD"/>
    <m/>
  </r>
  <r>
    <x v="9"/>
    <s v="02-01-01-003-008-01-1"/>
    <n v="10"/>
    <s v="Activos fijos - Asientos"/>
    <s v="SILLAS ESCRITORIO"/>
    <n v="56101504"/>
    <s v="Mínima cuantía"/>
    <n v="0"/>
    <n v="0"/>
    <n v="2"/>
    <n v="700000"/>
    <s v="UNIDAD"/>
    <m/>
  </r>
  <r>
    <x v="9"/>
    <s v="02-01-01-003-008-01-1"/>
    <n v="10"/>
    <s v="Activos fijos - Asientos"/>
    <s v="SILLAS OFICINA"/>
    <n v="56101504"/>
    <s v="Mínima cuantía"/>
    <n v="0"/>
    <n v="0"/>
    <n v="4"/>
    <n v="1200000"/>
    <s v="UNIDAD"/>
    <m/>
  </r>
  <r>
    <x v="9"/>
    <s v="02-01-01-003-008-01-1"/>
    <n v="10"/>
    <s v="Activos fijos - Asientos"/>
    <s v="SILLAS OFICINA"/>
    <n v="56101504"/>
    <s v="Mínima cuantía"/>
    <n v="0"/>
    <n v="0"/>
    <n v="1"/>
    <n v="250000"/>
    <s v="UNIDAD"/>
    <m/>
  </r>
  <r>
    <x v="9"/>
    <s v="02-01-01-003-008-01-1"/>
    <n v="10"/>
    <s v="Activos fijos - Asientos"/>
    <s v="SILLAS OFICINA ESCUADRON 151, 152, 153"/>
    <n v="56101504"/>
    <s v="Mínima cuantía"/>
    <n v="0"/>
    <n v="0"/>
    <n v="10"/>
    <n v="5000000"/>
    <s v="UNIDAD"/>
    <m/>
  </r>
  <r>
    <x v="9"/>
    <s v="02-01-01-003-008-01-1"/>
    <n v="10"/>
    <s v="Activos fijos - Asientos"/>
    <s v="SILLAS OFICINA TIPO EJECUTIVA PARA LAS DIFERENTES DEPENDENCIAS DE GRUTE"/>
    <n v="56101504"/>
    <s v="Mínima cuantía"/>
    <n v="0"/>
    <n v="0"/>
    <n v="8"/>
    <n v="2800000"/>
    <s v="UNIDAD"/>
    <m/>
  </r>
  <r>
    <x v="9"/>
    <s v="02-01-01-003-008-01-1"/>
    <n v="10"/>
    <s v="Activos fijos - Asientos"/>
    <s v="SILLAS PARA ALUMNOS"/>
    <n v="56101522"/>
    <s v="Mínima cuantía"/>
    <n v="0"/>
    <n v="0"/>
    <n v="15"/>
    <n v="2673930"/>
    <s v="UNIDAD"/>
    <m/>
  </r>
  <r>
    <x v="9"/>
    <s v="02-01-01-003-008-01-1"/>
    <n v="10"/>
    <s v="Activos fijos - Asientos"/>
    <s v="SILLAS PARA PROFESOR"/>
    <n v="56101522"/>
    <s v="Mínima cuantía"/>
    <n v="0"/>
    <n v="0"/>
    <n v="5"/>
    <n v="649500"/>
    <s v="UNIDAD"/>
    <m/>
  </r>
  <r>
    <x v="9"/>
    <s v="02-01-01-003-008-01-1"/>
    <n v="10"/>
    <s v="Activos fijos - Asientos"/>
    <s v="SILLAS TIPO AULA CON RECOSTA BRAZOS "/>
    <n v="56112104"/>
    <s v="Mínima cuantía"/>
    <n v="0"/>
    <n v="0"/>
    <n v="15"/>
    <n v="2175000"/>
    <s v="UNIDAD"/>
    <m/>
  </r>
  <r>
    <x v="9"/>
    <s v="02-01-01-003-008-01-1"/>
    <n v="10"/>
    <s v="Activos fijos - Asientos"/>
    <s v="SOFA  - DEFENSA"/>
    <n v="56101500"/>
    <s v="Mínima cuantía"/>
    <n v="0"/>
    <n v="0"/>
    <n v="1"/>
    <n v="2400000"/>
    <s v="UNIDAD"/>
    <m/>
  </r>
  <r>
    <x v="9"/>
    <s v="02-01-01-003-008-01-1"/>
    <n v="10"/>
    <s v="Activos fijos - Asientos"/>
    <s v="SOFA PARA SALA"/>
    <n v="56101502"/>
    <s v="Mínima cuantía"/>
    <n v="0"/>
    <n v="0"/>
    <n v="4"/>
    <n v="6000000"/>
    <s v="UNIDAD"/>
    <m/>
  </r>
  <r>
    <x v="9"/>
    <s v="02-01-01-003-008-01-2"/>
    <n v="10"/>
    <s v="Activos fijos - Muebles, del tipo utilizado en oficinas"/>
    <s v="ARCHIVADOR PARA CARPETAS COLGANTES DE 3 MODULOS VERTICAL"/>
    <n v="56101708"/>
    <s v="Mínima cuantía"/>
    <n v="0"/>
    <n v="0"/>
    <n v="1"/>
    <n v="560000"/>
    <s v="UNIDAD"/>
    <m/>
  </r>
  <r>
    <x v="9"/>
    <s v="02-01-01-003-008-01-2"/>
    <n v="10"/>
    <s v="Activos fijos - Muebles, del tipo utilizado en oficinas"/>
    <s v="ARCHIVADORES METALICOS"/>
    <n v="56101708"/>
    <s v="Mínima cuantía"/>
    <n v="0"/>
    <n v="0"/>
    <n v="5"/>
    <n v="1250000"/>
    <s v="UNIDAD"/>
    <m/>
  </r>
  <r>
    <x v="9"/>
    <s v="02-01-01-003-008-01-2"/>
    <n v="10"/>
    <s v="Activos fijos - Muebles, del tipo utilizado en oficinas"/>
    <s v="DIVISIONES PARA LOS PUESTOS DE TRABAJO "/>
    <n v="43211515"/>
    <s v="Mínima cuantía"/>
    <n v="0"/>
    <n v="0"/>
    <n v="3"/>
    <n v="5100000"/>
    <s v="UNIDAD"/>
    <m/>
  </r>
  <r>
    <x v="9"/>
    <s v="02-01-01-003-008-01-2"/>
    <n v="10"/>
    <s v="Activos fijos - Muebles, del tipo utilizado en oficinas"/>
    <s v="ESCRITORIO"/>
    <n v="56101703"/>
    <s v="Mínima cuantía"/>
    <n v="0"/>
    <n v="0"/>
    <n v="2"/>
    <n v="1400000"/>
    <s v="UNIDAD"/>
    <m/>
  </r>
  <r>
    <x v="9"/>
    <s v="02-01-01-003-008-01-2"/>
    <n v="10"/>
    <s v="Activos fijos - Muebles, del tipo utilizado en oficinas"/>
    <s v="ESCRITORIO 125 X 150, ARCHIVADOR "/>
    <n v="56101700"/>
    <s v="Mínima cuantía"/>
    <n v="0"/>
    <n v="0"/>
    <n v="4"/>
    <n v="3676000"/>
    <s v="UNIDAD"/>
    <m/>
  </r>
  <r>
    <x v="9"/>
    <s v="02-01-01-003-008-01-2"/>
    <n v="10"/>
    <s v="Activos fijos - Muebles, del tipo utilizado en oficinas"/>
    <s v="ESCRITORIO 170 X 150, ARCHIVADOR "/>
    <n v="56101700"/>
    <s v="Mínima cuantía"/>
    <n v="0"/>
    <n v="0"/>
    <n v="1"/>
    <n v="1149000"/>
    <s v="UNIDAD"/>
    <m/>
  </r>
  <r>
    <x v="9"/>
    <s v="02-01-01-003-008-01-2"/>
    <n v="10"/>
    <s v="Activos fijos - Muebles, del tipo utilizado en oficinas"/>
    <s v="ESCRITORIOS MODULARES"/>
    <n v="56101703"/>
    <s v="Mínima cuantía"/>
    <n v="0"/>
    <n v="0"/>
    <n v="10"/>
    <n v="7500000"/>
    <s v="UNIDAD"/>
    <m/>
  </r>
  <r>
    <x v="9"/>
    <s v="02-01-01-003-008-01-2"/>
    <n v="10"/>
    <s v="Activos fijos - Muebles, del tipo utilizado en oficinas"/>
    <s v="ESCRITORIOS PARA PROFESOR"/>
    <n v="56101703"/>
    <s v="Mínima cuantía"/>
    <n v="0"/>
    <n v="0"/>
    <n v="5"/>
    <n v="1795000"/>
    <s v="UNIDAD"/>
    <m/>
  </r>
  <r>
    <x v="9"/>
    <s v="02-01-01-003-008-01-2"/>
    <n v="10"/>
    <s v="Activos fijos - Muebles, del tipo utilizado en oficinas"/>
    <s v="ESCRITORIOS.                  "/>
    <n v="56101703"/>
    <s v="Mínima cuantía"/>
    <n v="0"/>
    <n v="0"/>
    <n v="2"/>
    <n v="850000"/>
    <s v="UNIDAD"/>
    <m/>
  </r>
  <r>
    <x v="9"/>
    <s v="02-01-01-003-008-01-2"/>
    <n v="10"/>
    <s v="Activos fijos - Muebles, del tipo utilizado en oficinas"/>
    <s v="MESAS PARA ESCRITORIO OFICINAS"/>
    <n v="56111701"/>
    <s v="Mínima cuantía"/>
    <n v="0"/>
    <n v="0"/>
    <n v="3"/>
    <n v="2280000"/>
    <s v="UNIDAD"/>
    <m/>
  </r>
  <r>
    <x v="9"/>
    <s v="02-01-01-003-008-01-2"/>
    <n v="10"/>
    <s v="Activos fijos - Muebles, del tipo utilizado en oficinas"/>
    <s v="MUEBLE BIBLIOTECA"/>
    <n v="56121000"/>
    <s v="Mínima cuantía"/>
    <n v="0"/>
    <n v="0"/>
    <n v="1"/>
    <n v="429900"/>
    <s v="UNIDAD"/>
    <m/>
  </r>
  <r>
    <x v="9"/>
    <s v="02-02-01-002-007"/>
    <n v="10"/>
    <s v="Materiales y suministros - Artículos textiles (excepto prendas de vestir)"/>
    <s v="PERSIANAS PARA LA OFICINA ESSER"/>
    <n v="52131604"/>
    <s v="Mínima cuantía"/>
    <n v="0"/>
    <n v="0"/>
    <n v="2"/>
    <n v="2000000"/>
    <s v="UNIDAD"/>
    <m/>
  </r>
  <r>
    <x v="9"/>
    <s v="02-01-01-003-008-01-4"/>
    <n v="10"/>
    <s v="Activos fijos - Otros muebles n. C. P."/>
    <s v="MESA DE CENTRO EN MADERA"/>
    <n v="56101519"/>
    <s v="Mínima cuantía"/>
    <n v="0"/>
    <n v="0"/>
    <n v="1"/>
    <n v="450000"/>
    <s v="UNIDAD"/>
    <m/>
  </r>
  <r>
    <x v="9"/>
    <s v="02-02-01-004-002"/>
    <n v="10"/>
    <s v="Materiales y suministros - Productos metálicos elaborados (excepto maquinaria y equipo)"/>
    <s v="BARANDA DE PROTECCION PARA CAMAROTE TRIPLE"/>
    <n v="31281701"/>
    <s v="Mínima cuantía"/>
    <n v="0"/>
    <n v="0"/>
    <n v="600"/>
    <n v="9900000"/>
    <s v="UNIDAD"/>
    <m/>
  </r>
  <r>
    <x v="9"/>
    <s v="02-01-01-003-008-03"/>
    <n v="10"/>
    <s v="Activos fijos - Instrumentos musicales"/>
    <s v="BOMBO, CORREA EN CHAROL FORRADA EN CARNAZA FINA, GOLPEADOR MANGO METALICO BOLA GRANDE Y SU CORRESPONDIENTE LLAVE DE AFINAR. "/>
    <n v="60131400"/>
    <s v="Mínima cuantía"/>
    <n v="0"/>
    <n v="0"/>
    <n v="2"/>
    <n v="948000"/>
    <s v="UNIDAD"/>
    <m/>
  </r>
  <r>
    <x v="9"/>
    <s v="02-01-01-003-008-03"/>
    <n v="10"/>
    <s v="Activos fijos - Instrumentos musicales"/>
    <s v="LIRAS INGLESA CON CARGADOR Y GOLPEADOR"/>
    <n v="60131400"/>
    <s v="Mínima cuantía"/>
    <n v="0"/>
    <n v="0"/>
    <n v="1"/>
    <n v="360000"/>
    <s v="UNIDAD"/>
    <m/>
  </r>
  <r>
    <x v="9"/>
    <s v="02-01-01-003-008-03"/>
    <n v="10"/>
    <s v="Activos fijos - Instrumentos musicales"/>
    <s v="PLATILLOS DE 35” IMPORTADOS (PAR)"/>
    <n v="60131401"/>
    <s v="Mínima cuantía"/>
    <n v="0"/>
    <n v="0"/>
    <n v="2"/>
    <n v="696000"/>
    <s v="UNIDAD"/>
    <m/>
  </r>
  <r>
    <x v="9"/>
    <s v="02-01-01-003-008-03"/>
    <n v="10"/>
    <s v="Activos fijos - Instrumentos musicales"/>
    <s v="TROMPETAS MARCA CONDUCTOR DE FABRICACIÓN EXTRANJERA CON SU ESTUCHE Y ACCESORIOS CORRESPONDIENTES"/>
    <n v="60131101"/>
    <s v="Mínima cuantía"/>
    <n v="0"/>
    <n v="0"/>
    <n v="1"/>
    <n v="504000"/>
    <s v="UNIDAD"/>
    <m/>
  </r>
  <r>
    <x v="9"/>
    <s v="02-01-01-003-008-04"/>
    <n v="10"/>
    <s v="Activos fijos - Artículos de deporte"/>
    <s v="BALON DE BALONCESTO "/>
    <n v="49161603"/>
    <s v="Mínima cuantía"/>
    <n v="0"/>
    <n v="0"/>
    <n v="3"/>
    <n v="119949"/>
    <s v="UNIDAD"/>
    <m/>
  </r>
  <r>
    <x v="9"/>
    <s v="02-01-01-003-008-04"/>
    <n v="10"/>
    <s v="Activos fijos - Artículos de deporte"/>
    <s v="BALON DE FUTBOL"/>
    <n v="49161603"/>
    <s v="Mínima cuantía"/>
    <n v="0"/>
    <n v="0"/>
    <n v="5"/>
    <n v="112940"/>
    <s v="UNIDAD"/>
    <m/>
  </r>
  <r>
    <x v="9"/>
    <s v="02-01-01-003-008-04"/>
    <n v="10"/>
    <s v="Activos fijos - Artículos de deporte"/>
    <s v="BALON DE PESO CUERO SINTETICO 10KG"/>
    <n v="49161603"/>
    <s v="Mínima cuantía"/>
    <n v="0"/>
    <n v="0"/>
    <n v="3"/>
    <n v="353700"/>
    <s v="UNIDAD"/>
    <m/>
  </r>
  <r>
    <x v="9"/>
    <s v="02-01-01-003-008-04"/>
    <n v="10"/>
    <s v="Activos fijos - Artículos de deporte"/>
    <s v="BALON DE PESO CUERO SINTETICO 5KG"/>
    <n v="49161603"/>
    <s v="Mínima cuantía"/>
    <n v="0"/>
    <n v="0"/>
    <n v="3"/>
    <n v="325500"/>
    <s v="UNIDAD"/>
    <m/>
  </r>
  <r>
    <x v="9"/>
    <s v="02-01-01-003-008-04"/>
    <n v="10"/>
    <s v="Activos fijos - Artículos de deporte"/>
    <s v="BALON DE PESO CUERO SINTETICO 7KG"/>
    <n v="49161603"/>
    <s v="Mínima cuantía"/>
    <n v="0"/>
    <n v="0"/>
    <n v="3"/>
    <n v="337500"/>
    <s v="UNIDAD"/>
    <m/>
  </r>
  <r>
    <x v="9"/>
    <s v="02-01-01-003-008-04"/>
    <n v="10"/>
    <s v="Activos fijos - Artículos de deporte"/>
    <s v="BALON DE VOLEIBOL"/>
    <n v="49161603"/>
    <s v="Mínima cuantía"/>
    <n v="0"/>
    <n v="0"/>
    <n v="3"/>
    <n v="174855"/>
    <s v="UNIDAD"/>
    <m/>
  </r>
  <r>
    <x v="9"/>
    <s v="02-01-01-003-008-04"/>
    <n v="10"/>
    <s v="Activos fijos - Artículos de deporte"/>
    <s v="BALON MEDICINAL 2KG NEGRO/AMARILLO MB 6300B"/>
    <n v="49161603"/>
    <s v="Mínima cuantía"/>
    <n v="0"/>
    <n v="0"/>
    <n v="4"/>
    <n v="170000"/>
    <s v="UNIDAD"/>
    <m/>
  </r>
  <r>
    <x v="9"/>
    <s v="02-01-01-003-008-04"/>
    <n v="10"/>
    <s v="Activos fijos - Artículos de deporte"/>
    <s v="BALON MEDICINAL 4KG NEGRO/ROJO MB 6300B"/>
    <n v="49161603"/>
    <s v="Mínima cuantía"/>
    <n v="0"/>
    <n v="0"/>
    <n v="4"/>
    <n v="255600"/>
    <s v="UNIDAD"/>
    <m/>
  </r>
  <r>
    <x v="9"/>
    <s v="02-01-01-003-008-04"/>
    <n v="10"/>
    <s v="Activos fijos - Artículos de deporte"/>
    <s v="BALON MEDICINAL 6KG NEGRO/VERDE MB 6300B"/>
    <n v="49161603"/>
    <s v="Mínima cuantía"/>
    <n v="0"/>
    <n v="0"/>
    <n v="4"/>
    <n v="366000"/>
    <s v="UNIDAD"/>
    <m/>
  </r>
  <r>
    <x v="9"/>
    <s v="02-01-01-003-008-04"/>
    <n v="10"/>
    <s v="Activos fijos - Artículos de deporte"/>
    <s v="BALON MEDICINAL CON AGARRE 3KG"/>
    <n v="49161603"/>
    <s v="Mínima cuantía"/>
    <n v="0"/>
    <n v="0"/>
    <n v="4"/>
    <n v="360000"/>
    <s v="UNIDAD"/>
    <m/>
  </r>
  <r>
    <x v="9"/>
    <s v="02-01-01-003-008-04"/>
    <n v="10"/>
    <s v="Activos fijos - Artículos de deporte"/>
    <s v="BALON MEDICINAL CON AGARRE 5KG"/>
    <n v="49161603"/>
    <s v="Mínima cuantía"/>
    <n v="0"/>
    <n v="0"/>
    <n v="4"/>
    <n v="456000"/>
    <s v="UNIDAD"/>
    <m/>
  </r>
  <r>
    <x v="9"/>
    <s v="02-01-01-003-008-04"/>
    <n v="10"/>
    <s v="Activos fijos - Artículos de deporte"/>
    <s v="BALON MEDICINAL CON AGARRE 7KG"/>
    <n v="49161603"/>
    <s v="Mínima cuantía"/>
    <n v="0"/>
    <n v="0"/>
    <n v="3"/>
    <n v="469500"/>
    <s v="UNIDAD"/>
    <m/>
  </r>
  <r>
    <x v="9"/>
    <s v="02-01-01-003-008-04"/>
    <n v="10"/>
    <s v="Activos fijos - Artículos de deporte"/>
    <s v="BANCO DE PESAS MULTIEJERCICIO"/>
    <n v="49161603"/>
    <s v="Mínima cuantía"/>
    <n v="0"/>
    <n v="0"/>
    <n v="1"/>
    <n v="923988"/>
    <s v="UNIDAD"/>
    <m/>
  </r>
  <r>
    <x v="9"/>
    <s v="02-01-01-003-008-04"/>
    <n v="10"/>
    <s v="Activos fijos - Artículos de deporte"/>
    <s v="BANDERILLAS PARA CANCHA DE FUTBOL"/>
    <n v="49161603"/>
    <s v="Mínima cuantía"/>
    <n v="0"/>
    <n v="0"/>
    <n v="4"/>
    <n v="145600"/>
    <s v="UNIDAD"/>
    <m/>
  </r>
  <r>
    <x v="9"/>
    <s v="02-01-01-003-008-04"/>
    <n v="10"/>
    <s v="Activos fijos - Artículos de deporte"/>
    <s v="BOLAS DE PING PONG"/>
    <n v="49161603"/>
    <s v="Mínima cuantía"/>
    <n v="0"/>
    <n v="0"/>
    <n v="2"/>
    <n v="38160"/>
    <s v="UNIDAD"/>
    <m/>
  </r>
  <r>
    <x v="9"/>
    <s v="02-01-01-003-008-04"/>
    <n v="10"/>
    <s v="Activos fijos - Artículos de deporte"/>
    <s v="CANCHA DE TEJO"/>
    <n v="49161603"/>
    <s v="Mínima cuantía"/>
    <n v="0"/>
    <n v="0"/>
    <n v="2"/>
    <n v="290000"/>
    <s v="UNIDAD"/>
    <m/>
  </r>
  <r>
    <x v="9"/>
    <s v="02-01-01-003-008-04"/>
    <n v="10"/>
    <s v="Activos fijos - Artículos de deporte"/>
    <s v="COLCHONETA PROFESIONAL"/>
    <n v="49221500"/>
    <s v="Mínima cuantía"/>
    <n v="0"/>
    <n v="0"/>
    <n v="25"/>
    <n v="1025000"/>
    <s v="UNIDAD"/>
    <m/>
  </r>
  <r>
    <x v="9"/>
    <s v="02-01-01-003-008-04"/>
    <n v="10"/>
    <s v="Activos fijos - Artículos de deporte"/>
    <s v="LAZO CON PESO EVOLUTION"/>
    <n v="49221500"/>
    <s v="Mínima cuantía"/>
    <n v="0"/>
    <n v="0"/>
    <n v="4"/>
    <n v="68000"/>
    <s v="UNIDAD"/>
    <m/>
  </r>
  <r>
    <x v="9"/>
    <s v="02-01-01-003-008-04"/>
    <n v="10"/>
    <s v="Activos fijos - Artículos de deporte"/>
    <s v="LAZO PARA SALTO PVC CON PESO NARANJA"/>
    <n v="49221500"/>
    <s v="Mínima cuantía"/>
    <n v="0"/>
    <n v="0"/>
    <n v="6"/>
    <n v="225000"/>
    <s v="UNIDAD"/>
    <m/>
  </r>
  <r>
    <x v="9"/>
    <s v="02-01-01-003-008-04"/>
    <n v="10"/>
    <s v="Activos fijos - Artículos de deporte"/>
    <s v="MALLA PARA ARCO DE FUTBOL"/>
    <n v="49221505"/>
    <s v="Mínima cuantía"/>
    <n v="0"/>
    <n v="0"/>
    <n v="2"/>
    <n v="768000"/>
    <s v="UNIDAD"/>
    <m/>
  </r>
  <r>
    <x v="9"/>
    <s v="02-01-01-003-008-04"/>
    <n v="10"/>
    <s v="Activos fijos - Artículos de deporte"/>
    <s v="MALLA PARA CANCHA DE VOLEIBOL"/>
    <n v="49221505"/>
    <s v="Mínima cuantía"/>
    <n v="0"/>
    <n v="0"/>
    <n v="2"/>
    <n v="288000"/>
    <s v="UNIDAD"/>
    <m/>
  </r>
  <r>
    <x v="9"/>
    <s v="02-01-01-003-008-04"/>
    <n v="10"/>
    <s v="Activos fijos - Artículos de deporte"/>
    <s v="MANCUERNA RUSA/KETTERBELL 10KG"/>
    <n v="49201600"/>
    <s v="Mínima cuantía"/>
    <n v="0"/>
    <n v="0"/>
    <n v="2"/>
    <n v="159800"/>
    <s v="UNIDAD"/>
    <m/>
  </r>
  <r>
    <x v="9"/>
    <s v="02-01-01-003-008-04"/>
    <n v="10"/>
    <s v="Activos fijos - Artículos de deporte"/>
    <s v="MANCUERNA RUSA/KETTERBELL 4KG"/>
    <n v="49201600"/>
    <s v="Mínima cuantía"/>
    <n v="0"/>
    <n v="0"/>
    <n v="4"/>
    <n v="196000"/>
    <s v="UNIDAD"/>
    <m/>
  </r>
  <r>
    <x v="9"/>
    <s v="02-01-01-003-008-04"/>
    <n v="10"/>
    <s v="Activos fijos - Artículos de deporte"/>
    <s v="MANCUERNA RUSA/KETTERBELL 6KG"/>
    <n v="49201600"/>
    <s v="Mínima cuantía"/>
    <n v="0"/>
    <n v="0"/>
    <n v="4"/>
    <n v="224000"/>
    <s v="UNIDAD"/>
    <m/>
  </r>
  <r>
    <x v="9"/>
    <s v="02-01-01-003-008-04"/>
    <n v="10"/>
    <s v="Activos fijos - Artículos de deporte"/>
    <s v="MANCUERNA RUSA/KETTERBELL 8KG"/>
    <n v="49201600"/>
    <s v="Mínima cuantía"/>
    <n v="0"/>
    <n v="0"/>
    <n v="4"/>
    <n v="264000"/>
    <s v="UNIDAD"/>
    <m/>
  </r>
  <r>
    <x v="9"/>
    <s v="02-01-01-003-008-04"/>
    <n v="10"/>
    <s v="Activos fijos - Artículos de deporte"/>
    <s v="MESA DE PING PONG"/>
    <n v="49201600"/>
    <s v="Mínima cuantía"/>
    <n v="0"/>
    <n v="0"/>
    <n v="1"/>
    <n v="787000"/>
    <s v="UNIDAD"/>
    <m/>
  </r>
  <r>
    <x v="9"/>
    <s v="02-01-01-003-008-04"/>
    <n v="10"/>
    <s v="Activos fijos - Artículos de deporte"/>
    <s v="MULTI GIMNASIO"/>
    <n v="49201600"/>
    <s v="Mínima cuantía"/>
    <n v="0"/>
    <n v="0"/>
    <n v="1"/>
    <n v="1186800"/>
    <s v="UNIDAD"/>
    <m/>
  </r>
  <r>
    <x v="9"/>
    <s v="02-01-01-003-008-04"/>
    <n v="10"/>
    <s v="Activos fijos - Artículos de deporte"/>
    <s v="PELOTAS DE TENIS"/>
    <n v="49201600"/>
    <s v="Mínima cuantía"/>
    <n v="0"/>
    <n v="0"/>
    <n v="6"/>
    <n v="120000"/>
    <s v="UNIDAD"/>
    <m/>
  </r>
  <r>
    <x v="9"/>
    <s v="02-01-01-003-008-04"/>
    <n v="10"/>
    <s v="Activos fijos - Artículos de deporte"/>
    <s v="RACK P/MANCUERNAS RUSAS"/>
    <n v="49201600"/>
    <s v="Mínima cuantía"/>
    <n v="0"/>
    <n v="0"/>
    <n v="1"/>
    <n v="269500"/>
    <s v="UNIDAD"/>
    <m/>
  </r>
  <r>
    <x v="9"/>
    <s v="02-01-01-003-008-04"/>
    <n v="10"/>
    <s v="Activos fijos - Artículos de deporte"/>
    <s v="RACK PARA BODY BAR"/>
    <n v="49201600"/>
    <s v="Mínima cuantía"/>
    <n v="0"/>
    <n v="0"/>
    <n v="1"/>
    <n v="537500"/>
    <s v="UNIDAD"/>
    <m/>
  </r>
  <r>
    <x v="9"/>
    <s v="02-01-01-003-008-04"/>
    <n v="10"/>
    <s v="Activos fijos - Artículos de deporte"/>
    <s v="RAQUETAS DE PING PONG"/>
    <n v="49201600"/>
    <s v="Mínima cuantía"/>
    <n v="0"/>
    <n v="0"/>
    <n v="4"/>
    <n v="80264"/>
    <s v="UNIDAD"/>
    <m/>
  </r>
  <r>
    <x v="9"/>
    <s v="02-01-01-003-008-04"/>
    <n v="10"/>
    <s v="Activos fijos - Artículos de deporte"/>
    <s v="SET BODY BAR 10KG"/>
    <n v="49201600"/>
    <s v="Mínima cuantía"/>
    <n v="0"/>
    <n v="0"/>
    <n v="2"/>
    <n v="185000"/>
    <s v="UNIDAD"/>
    <m/>
  </r>
  <r>
    <x v="9"/>
    <s v="02-01-01-003-008-04"/>
    <n v="10"/>
    <s v="Activos fijos - Artículos de deporte"/>
    <s v="SET BODY BAR 2KG"/>
    <n v="49201600"/>
    <s v="Mínima cuantía"/>
    <n v="0"/>
    <n v="0"/>
    <n v="2"/>
    <n v="79000"/>
    <s v="UNIDAD"/>
    <m/>
  </r>
  <r>
    <x v="9"/>
    <s v="02-01-01-003-008-04"/>
    <n v="10"/>
    <s v="Activos fijos - Artículos de deporte"/>
    <s v="SET BODY BAR 4KG"/>
    <n v="49201600"/>
    <s v="Mínima cuantía"/>
    <n v="0"/>
    <n v="0"/>
    <n v="2"/>
    <n v="100000"/>
    <s v="UNIDAD"/>
    <m/>
  </r>
  <r>
    <x v="9"/>
    <s v="02-01-01-003-008-04"/>
    <n v="10"/>
    <s v="Activos fijos - Artículos de deporte"/>
    <s v="SET BODY BAR 6KG"/>
    <n v="49201600"/>
    <s v="Mínima cuantía"/>
    <n v="0"/>
    <n v="0"/>
    <n v="2"/>
    <n v="128000"/>
    <s v="UNIDAD"/>
    <m/>
  </r>
  <r>
    <x v="9"/>
    <s v="02-01-01-003-008-04"/>
    <n v="10"/>
    <s v="Activos fijos - Artículos de deporte"/>
    <s v="SET BODY BAR 8KG"/>
    <n v="49201600"/>
    <s v="Mínima cuantía"/>
    <n v="0"/>
    <n v="0"/>
    <n v="2"/>
    <n v="153000"/>
    <s v="UNIDAD"/>
    <m/>
  </r>
  <r>
    <x v="9"/>
    <s v="02-01-01-003-008-04"/>
    <n v="10"/>
    <s v="Activos fijos - Artículos de deporte"/>
    <s v="SET BODY PUMP PESAS BARRA + DISCOS 20 KG"/>
    <n v="49201600"/>
    <s v="Mínima cuantía"/>
    <n v="0"/>
    <n v="0"/>
    <n v="2"/>
    <n v="552000"/>
    <s v="UNIDAD"/>
    <m/>
  </r>
  <r>
    <x v="9"/>
    <s v="02-01-01-003-008-04"/>
    <n v="10"/>
    <s v="Activos fijos - Artículos de deporte"/>
    <s v="TABLERO PARA CANCHA DE BALONCESTO"/>
    <n v="49201600"/>
    <s v="Mínima cuantía"/>
    <n v="0"/>
    <n v="0"/>
    <n v="1"/>
    <n v="1890000"/>
    <s v="UNIDAD"/>
    <m/>
  </r>
  <r>
    <x v="9"/>
    <s v="02-01-01-004-003-02"/>
    <n v="16"/>
    <s v="Activos fijos - Bombas, compresores, motores de fuerza hidráulica y motores de potencia neumática y válvulas y sus partes y piezas"/>
    <s v="COMPRESOR DE AIRE DE 100 LIBRAS"/>
    <n v="27112800"/>
    <s v="Selección abreviada menor cuantía"/>
    <n v="0"/>
    <n v="0"/>
    <n v="1"/>
    <n v="750000"/>
    <s v="UNIDAD"/>
    <m/>
  </r>
  <r>
    <x v="9"/>
    <s v="02-01-01-004-003-02"/>
    <n v="10"/>
    <s v="Activos fijos - Bombas, compresores, motores de fuerza hidráulica y motores de potencia neumática y válvulas y sus partes y piezas"/>
    <s v="MOTOBOMBA "/>
    <n v="40151503"/>
    <s v="Selección abreviada menor cuantía"/>
    <n v="0"/>
    <n v="0"/>
    <n v="1"/>
    <n v="1969000"/>
    <s v="UNIDAD"/>
    <m/>
  </r>
  <r>
    <x v="9"/>
    <s v="02-01-01-004-003-09"/>
    <n v="10"/>
    <s v="Activos fijos - Otras máquinas para usos generales y sus partes y piezas"/>
    <s v="AIRE ACONDICIONADO 18,000 BTU "/>
    <n v="40101701"/>
    <s v="Selección abreviada menor cuantía"/>
    <n v="0"/>
    <n v="0"/>
    <n v="2"/>
    <n v="3000000"/>
    <s v="UNIDAD"/>
    <m/>
  </r>
  <r>
    <x v="9"/>
    <s v="02-01-01-004-003-09"/>
    <n v="10"/>
    <s v="Activos fijos - Otras máquinas para usos generales y sus partes y piezas"/>
    <s v="AIRES ACONDICIONADOS"/>
    <n v="40101701"/>
    <s v="Selección abreviada menor cuantía"/>
    <n v="0"/>
    <n v="0"/>
    <n v="4"/>
    <n v="8400000"/>
    <s v="UNIDAD"/>
    <m/>
  </r>
  <r>
    <x v="9"/>
    <s v="02-01-01-004-003-09"/>
    <n v="16"/>
    <s v="Activos fijos - Otras máquinas para usos generales y sus partes y piezas"/>
    <s v="AIRES ACONDICIONADOS  "/>
    <n v="40101701"/>
    <s v="Selección abreviada menor cuantía"/>
    <n v="0"/>
    <n v="0"/>
    <n v="1"/>
    <n v="15000000"/>
    <s v="UNIDAD"/>
    <m/>
  </r>
  <r>
    <x v="9"/>
    <s v="02-01-01-004-003-09"/>
    <n v="10"/>
    <s v="Activos fijos - Otras máquinas para usos generales y sus partes y piezas"/>
    <s v="AIRES ACONDICIONADOS 24000 BTU"/>
    <n v="40101701"/>
    <s v="Selección abreviada menor cuantía"/>
    <n v="0"/>
    <n v="0"/>
    <n v="1"/>
    <n v="3000000"/>
    <s v="UNIDAD"/>
    <m/>
  </r>
  <r>
    <x v="9"/>
    <s v="02-01-01-004-003-09"/>
    <n v="10"/>
    <s v="Activos fijos - Otras máquinas para usos generales y sus partes y piezas"/>
    <s v="AIRES ACONDICIONADOS TIPO MINI SPLIT DE 18000 BTU ESCUADRON DE DEFENSA"/>
    <n v="40101701"/>
    <s v="Selección abreviada menor cuantía"/>
    <n v="0"/>
    <n v="0"/>
    <n v="2"/>
    <n v="4600000"/>
    <s v="UNIDAD"/>
    <m/>
  </r>
  <r>
    <x v="9"/>
    <s v="02-01-01-004-003-09"/>
    <n v="10"/>
    <s v="Activos fijos - Otras máquinas para usos generales y sus partes y piezas"/>
    <s v="BASCULA 6070 ELECTRONIC"/>
    <n v="42182800"/>
    <s v="Mínima cuantía"/>
    <n v="0"/>
    <n v="0"/>
    <n v="2"/>
    <n v="103000"/>
    <s v="UNIDAD"/>
    <m/>
  </r>
  <r>
    <x v="9"/>
    <s v="02-01-01-004-003-09"/>
    <n v="10"/>
    <s v="Activos fijos - Otras máquinas para usos generales y sus partes y piezas"/>
    <s v="BEBEDERO DE AGUA"/>
    <n v="48101716"/>
    <s v="Mínima cuantía"/>
    <n v="0"/>
    <n v="0"/>
    <n v="12"/>
    <n v="48000000"/>
    <s v="UNIDAD"/>
    <m/>
  </r>
  <r>
    <x v="9"/>
    <s v="02-02-01-004-003-02"/>
    <n v="10"/>
    <s v="Materiales y suministros - Bombas, compresores, motores de fuerza hidráulica y motores de potencia neumática y válvulas y sus partes y piezas"/>
    <s v="BOMBAS DE ESPALDA "/>
    <n v="46191605"/>
    <s v="Mínima cuantía"/>
    <n v="0"/>
    <n v="0"/>
    <n v="5"/>
    <n v="7250000"/>
    <s v="UNIDAD"/>
    <m/>
  </r>
  <r>
    <x v="9"/>
    <s v="02-01-01-004-003-09"/>
    <n v="10"/>
    <s v="Activos fijos - Otras máquinas para usos generales y sus partes y piezas"/>
    <s v="DISPENSADOR DE AGUA"/>
    <n v="48101714"/>
    <s v="Mínima cuantía"/>
    <n v="0"/>
    <n v="0"/>
    <n v="2"/>
    <n v="1138000"/>
    <s v="UNIDAD"/>
    <m/>
  </r>
  <r>
    <x v="9"/>
    <s v="02-01-01-004-003-09"/>
    <n v="10"/>
    <s v="Activos fijos - Otras máquinas para usos generales y sus partes y piezas"/>
    <s v="HIELERA "/>
    <n v="48101709"/>
    <s v="Mínima cuantía"/>
    <n v="0"/>
    <n v="0"/>
    <n v="1"/>
    <n v="16000000"/>
    <s v="UNIDAD"/>
    <m/>
  </r>
  <r>
    <x v="9"/>
    <s v="02-01-01-004-003-09"/>
    <n v="10"/>
    <s v="Activos fijos - Otras máquinas para usos generales y sus partes y piezas"/>
    <s v="LAMINADORA "/>
    <n v="44102910"/>
    <s v="Mínima cuantía"/>
    <n v="0"/>
    <n v="0"/>
    <n v="1"/>
    <n v="400000"/>
    <s v="UNIDAD"/>
    <m/>
  </r>
  <r>
    <x v="9"/>
    <s v="02-01-01-004-003-09"/>
    <n v="10"/>
    <s v="Activos fijos - Otras máquinas para usos generales y sus partes y piezas"/>
    <s v="VENTILADOR INDUSTRIAL"/>
    <n v="25174001"/>
    <s v="Mínima cuantía"/>
    <n v="0"/>
    <n v="0"/>
    <n v="2"/>
    <n v="4000000"/>
    <s v="UNIDAD"/>
    <m/>
  </r>
  <r>
    <x v="9"/>
    <s v="02-01-01-004-004-02"/>
    <n v="16"/>
    <s v="Activos fijos - Máquinas herramientas y sus partes, piezas y accesorios"/>
    <s v="EQUIPO DE SOLDADURA PORTATIL"/>
    <n v="27111700"/>
    <s v="Selección abreviada menor cuantía"/>
    <n v="0"/>
    <n v="0"/>
    <n v="1"/>
    <n v="460000"/>
    <s v="UNIDAD"/>
    <m/>
  </r>
  <r>
    <x v="9"/>
    <s v="02-01-01-004-004-02"/>
    <n v="16"/>
    <s v="Activos fijos - Máquinas herramientas y sus partes, piezas y accesorios"/>
    <s v="KIT D EXTRACTOR DE BALINERAS"/>
    <n v="27111500"/>
    <s v="Selección abreviada menor cuantía"/>
    <n v="0"/>
    <n v="0"/>
    <n v="1"/>
    <n v="300000"/>
    <s v="UNIDAD"/>
    <m/>
  </r>
  <r>
    <x v="9"/>
    <s v="02-01-01-004-004-02"/>
    <n v="10"/>
    <s v="Activos fijos - Máquinas herramientas y sus partes, piezas y accesorios"/>
    <s v="MOTORTOOL"/>
    <n v="23151604"/>
    <s v="Selección abreviada menor cuantía"/>
    <n v="0"/>
    <n v="0"/>
    <n v="1"/>
    <n v="800000"/>
    <s v="UNIDAD"/>
    <m/>
  </r>
  <r>
    <x v="9"/>
    <s v="02-01-01-004-004-02"/>
    <n v="16"/>
    <s v="Activos fijos - Máquinas herramientas y sus partes, piezas y accesorios"/>
    <s v="PULIDORA DE MANO"/>
    <n v="23242600"/>
    <s v="Selección abreviada menor cuantía"/>
    <n v="0"/>
    <n v="0"/>
    <n v="1"/>
    <n v="130000"/>
    <s v="UNIDAD"/>
    <m/>
  </r>
  <r>
    <x v="9"/>
    <s v="02-01-01-004-004-02"/>
    <n v="10"/>
    <s v="Activos fijos - Máquinas herramientas y sus partes, piezas y accesorios"/>
    <s v="SOPLADOR ELÉCTRICO DE MANO DE 1000 W"/>
    <n v="27112703"/>
    <s v="Selección abreviada menor cuantía"/>
    <n v="0"/>
    <n v="0"/>
    <n v="2"/>
    <n v="800000"/>
    <s v="UNIDAD"/>
    <m/>
  </r>
  <r>
    <x v="9"/>
    <s v="02-01-01-004-004-02"/>
    <n v="10"/>
    <s v="Activos fijos - Máquinas herramientas y sus partes, piezas y accesorios"/>
    <s v="TALADRO ATORNILLADOR"/>
    <n v="27112703"/>
    <s v="Selección abreviada menor cuantía"/>
    <n v="0"/>
    <n v="0"/>
    <n v="1"/>
    <n v="500000"/>
    <s v="UNIDAD"/>
    <m/>
  </r>
  <r>
    <x v="9"/>
    <s v="02-01-01-004-004-02"/>
    <n v="16"/>
    <s v="Activos fijos - Máquinas herramientas y sus partes, piezas y accesorios"/>
    <s v="TALADRO ELECTRICO CON MANDRIL DE MEDIA"/>
    <n v="27111500"/>
    <s v="Selección abreviada menor cuantía"/>
    <n v="0"/>
    <n v="0"/>
    <n v="2"/>
    <n v="600000"/>
    <s v="UNIDAD"/>
    <m/>
  </r>
  <r>
    <x v="9"/>
    <s v="02-01-01-004-004-02"/>
    <n v="16"/>
    <s v="Activos fijos - Máquinas herramientas y sus partes, piezas y accesorios"/>
    <s v="TALADRO ROTOMARTILLO SDS 3 MODOS"/>
    <n v="27111500"/>
    <s v="Selección abreviada menor cuantía"/>
    <n v="0"/>
    <n v="0"/>
    <n v="1"/>
    <n v="750000"/>
    <s v="UNIDAD"/>
    <m/>
  </r>
  <r>
    <x v="9"/>
    <s v="02-01-01-004-004-08"/>
    <n v="16"/>
    <s v="Activos fijos - Aparatos de uso doméstico y sus partes y piezas"/>
    <s v="BATIDORA/LICUADORA DE INMERSION"/>
    <n v="52151612"/>
    <s v="Mínima cuantía"/>
    <n v="0"/>
    <n v="0"/>
    <n v="2"/>
    <n v="1008540"/>
    <s v="UNIDAD"/>
    <m/>
  </r>
  <r>
    <x v="9"/>
    <s v="02-01-01-004-004-08"/>
    <n v="10"/>
    <s v="Activos fijos - Aparatos de uso doméstico y sus partes y piezas"/>
    <s v="CAFETERA"/>
    <n v="52141526"/>
    <s v="Mínima cuantía"/>
    <n v="0"/>
    <n v="0"/>
    <n v="3"/>
    <n v="169500"/>
    <s v="UNIDAD"/>
    <m/>
  </r>
  <r>
    <x v="9"/>
    <s v="02-01-01-004-004-08"/>
    <n v="16"/>
    <s v="Activos fijos - Aparatos de uso doméstico y sus partes y piezas"/>
    <s v="CUCHILLO ELECTRICO"/>
    <n v="52141527"/>
    <s v="Mínima cuantía"/>
    <n v="0"/>
    <n v="0"/>
    <n v="2"/>
    <n v="735540"/>
    <s v="UNIDAD"/>
    <m/>
  </r>
  <r>
    <x v="9"/>
    <s v="02-01-01-004-004-08"/>
    <n v="10"/>
    <s v="Activos fijos - Aparatos de uso doméstico y sus partes y piezas"/>
    <s v="LAVADORA DE PLATOS INDUSTRIAL"/>
    <n v="48101615"/>
    <s v="Selección abreviada menor cuantía"/>
    <n v="0"/>
    <n v="0"/>
    <n v="1"/>
    <n v="19000000"/>
    <s v="UNIDAD"/>
    <m/>
  </r>
  <r>
    <x v="9"/>
    <s v="02-01-01-004-004-08"/>
    <n v="10"/>
    <s v="Activos fijos - Aparatos de uso doméstico y sus partes y piezas"/>
    <s v="LAVADORA DE ROPA"/>
    <n v="47111502"/>
    <s v="Selección abreviada menor cuantía"/>
    <n v="0"/>
    <n v="0"/>
    <n v="2"/>
    <n v="6400000"/>
    <s v="UNIDAD"/>
    <m/>
  </r>
  <r>
    <x v="9"/>
    <s v="02-01-01-004-004-08"/>
    <n v="16"/>
    <s v="Activos fijos - Aparatos de uso doméstico y sus partes y piezas"/>
    <s v="LICUADORA "/>
    <n v="52141524"/>
    <s v="Mínima cuantía"/>
    <n v="0"/>
    <n v="0"/>
    <n v="2"/>
    <n v="1294364"/>
    <s v="UNIDAD"/>
    <m/>
  </r>
  <r>
    <x v="9"/>
    <s v="02-01-01-004-004-08"/>
    <n v="16"/>
    <s v="Activos fijos - Aparatos de uso doméstico y sus partes y piezas"/>
    <s v="LICUADORA 2 VELOCIDADES"/>
    <n v="52141524"/>
    <s v="Mínima cuantía"/>
    <n v="0"/>
    <n v="0"/>
    <n v="1"/>
    <n v="208000"/>
    <s v="UNIDAD"/>
    <m/>
  </r>
  <r>
    <x v="9"/>
    <s v="02-01-01-004-004-08"/>
    <n v="10"/>
    <s v="Activos fijos - Aparatos de uso doméstico y sus partes y piezas"/>
    <s v="MAQUINAS DE PELUQUERIA (CORTADOR DE PELO ELÉCTRICO)"/>
    <n v="53131643"/>
    <s v="Mínima cuantía"/>
    <n v="0"/>
    <n v="0"/>
    <n v="10"/>
    <n v="3500000"/>
    <s v="UNIDAD"/>
    <m/>
  </r>
  <r>
    <x v="9"/>
    <s v="02-01-01-004-004-08"/>
    <n v="10"/>
    <s v="Activos fijos - Aparatos de uso doméstico y sus partes y piezas"/>
    <s v="SECADORA DE ROPA "/>
    <n v="47111503"/>
    <s v="Selección abreviada menor cuantía"/>
    <n v="0"/>
    <n v="0"/>
    <n v="2"/>
    <n v="5400000"/>
    <s v="UNIDAD"/>
    <m/>
  </r>
  <r>
    <x v="9"/>
    <s v="02-01-01-004-004-08"/>
    <n v="10"/>
    <s v="Activos fijos - Aparatos de uso doméstico y sus partes y piezas"/>
    <s v="VENTILADOR DE TECHO PARA ALOJAMIENTOS VENTILADOR ORBITAL MOTOR EFICIENTE BAJO NIVEL DE RUIDO DIAMETRO DE ASPAS: 40CM (16) ASPAS Y PARRILLA PLÁSTICA OSCILANTE CONTROL DE PARED 5 VELOCIDADES ENCHUFE POLARIZADO Y CON FUSIBLE"/>
    <n v="25174001"/>
    <s v="Mínima cuantía"/>
    <n v="0"/>
    <n v="0"/>
    <n v="20"/>
    <n v="4000000"/>
    <s v="UNIDAD"/>
    <m/>
  </r>
  <r>
    <x v="9"/>
    <s v="02-01-01-004-004-09"/>
    <n v="10"/>
    <s v="Activos fijos - Otra maquinaria para usos especiales y sus partes y piezas"/>
    <s v="DETECTOR MANUAL SUPER WAND I MARCA: GARRETT"/>
    <n v="46171633"/>
    <s v="Mínima cuantía"/>
    <n v="0"/>
    <n v="0"/>
    <n v="2"/>
    <n v="1260000"/>
    <s v="UNIDAD"/>
    <m/>
  </r>
  <r>
    <x v="9"/>
    <s v="02-01-01-004-004-09"/>
    <n v="10"/>
    <s v="Activos fijos - Otra maquinaria para usos especiales y sus partes y piezas"/>
    <s v="HIDROLAVADORA "/>
    <n v="47121805"/>
    <s v="Selección abreviada menor cuantía"/>
    <n v="0"/>
    <n v="0"/>
    <n v="1"/>
    <n v="1500000"/>
    <s v="UNIDAD"/>
    <m/>
  </r>
  <r>
    <x v="9"/>
    <s v="02-01-01-004-004-09"/>
    <n v="16"/>
    <s v="Activos fijos - Otra maquinaria para usos especiales y sus partes y piezas"/>
    <s v="HIDROLAVADORA DOMESTICA PW19-B3"/>
    <n v="27112800"/>
    <s v="Selección abreviada menor cuantía"/>
    <n v="0"/>
    <n v="0"/>
    <n v="1"/>
    <n v="450000"/>
    <s v="UNIDAD"/>
    <m/>
  </r>
  <r>
    <x v="9"/>
    <s v="02-01-01-004-005-01"/>
    <n v="10"/>
    <s v="Activos fijos - Máquinas para oficina y contabilidad, y sus partes y accesorios"/>
    <s v="DESTRUCTOR  DE PAPEL  "/>
    <n v="44101603"/>
    <s v="Mínima cuantía"/>
    <n v="0"/>
    <n v="0"/>
    <n v="1"/>
    <n v="800000"/>
    <s v="UNIDAD"/>
    <m/>
  </r>
  <r>
    <x v="9"/>
    <s v="02-01-01-004-005-01"/>
    <n v="10"/>
    <s v="Activos fijos - Máquinas para oficina y contabilidad, y sus partes y accesorios"/>
    <s v="DESTRUCTOR  DE PAPEL  "/>
    <n v="44101603"/>
    <s v="Mínima cuantía"/>
    <n v="0"/>
    <n v="0"/>
    <n v="1"/>
    <n v="498000"/>
    <s v="UNIDAD"/>
    <m/>
  </r>
  <r>
    <x v="9"/>
    <s v="02-01-01-004-005-01"/>
    <n v="10"/>
    <s v="Activos fijos - Máquinas para oficina y contabilidad, y sus partes y accesorios"/>
    <s v="DESTRUCTOR  DE PAPEL  "/>
    <n v="60121301"/>
    <s v="Mínima cuantía"/>
    <n v="0"/>
    <n v="0"/>
    <n v="1"/>
    <n v="800000"/>
    <s v="UNIDAD"/>
    <m/>
  </r>
  <r>
    <x v="9"/>
    <s v="02-01-01-004-005-01"/>
    <n v="10"/>
    <s v="Activos fijos - Máquinas para oficina y contabilidad, y sus partes y accesorios"/>
    <s v="GUILLOTINA  CON PALANCA MANUAL DE PRECISION"/>
    <n v="60121305"/>
    <s v="Mínima cuantía"/>
    <n v="0"/>
    <n v="0"/>
    <n v="1"/>
    <n v="120000"/>
    <s v="UNIDAD"/>
    <m/>
  </r>
  <r>
    <x v="9"/>
    <s v="02-01-01-004-005-01"/>
    <n v="10"/>
    <s v="Activos fijos - Máquinas para oficina y contabilidad, y sus partes y accesorios"/>
    <s v="GUILLOTINA MANUAL CORTE DE MINIMO 10 HOJAS "/>
    <n v="60121301"/>
    <s v="Mínima cuantía"/>
    <n v="0"/>
    <n v="0"/>
    <n v="1"/>
    <n v="109534"/>
    <s v="UNIDAD"/>
    <m/>
  </r>
  <r>
    <x v="9"/>
    <s v="02-01-01-004-005-01"/>
    <n v="10"/>
    <s v="Activos fijos - Máquinas para oficina y contabilidad, y sus partes y accesorios"/>
    <s v="DESTRUCTOR  DE PAPEL  "/>
    <n v="60121301"/>
    <s v="Mínima cuantía"/>
    <n v="0"/>
    <n v="0"/>
    <n v="1"/>
    <n v="500000"/>
    <s v="UNIDAD"/>
    <m/>
  </r>
  <r>
    <x v="9"/>
    <s v="02-01-01-004-005-02"/>
    <n v="10"/>
    <s v="Activos fijos - Maquinaria de informática y sus partes, piezas y accesorios"/>
    <s v="SCANER "/>
    <n v="43211711"/>
    <s v="Selección abreviada menor cuantía"/>
    <n v="0"/>
    <n v="0"/>
    <n v="3"/>
    <n v="9600000"/>
    <s v="UNIDAD"/>
    <m/>
  </r>
  <r>
    <x v="9"/>
    <s v="02-01-01-004-006-01"/>
    <n v="10"/>
    <s v="Activos fijos - Motores, generadores y transformadores eléctricos y sus partes y piezas"/>
    <s v="PLANTA ELECTRICA DE COMBUSTIBLE "/>
    <n v="60104907"/>
    <s v="Selección abreviada menor cuantía"/>
    <n v="0"/>
    <n v="0"/>
    <n v="1"/>
    <n v="3000000"/>
    <s v="UNIDAD"/>
    <m/>
  </r>
  <r>
    <x v="9"/>
    <s v="02-01-01-004-006-02"/>
    <n v="10"/>
    <s v="Activos fijos - Aparatos de control eléctrico y distribución de electricidad y sus partes y piezas"/>
    <s v="UPS"/>
    <n v="39121004"/>
    <s v="Mínima cuantía"/>
    <n v="0"/>
    <n v="0"/>
    <n v="1"/>
    <n v="9000000"/>
    <s v="UNIDAD"/>
    <m/>
  </r>
  <r>
    <x v="9"/>
    <s v="02-01-01-004-006-02"/>
    <n v="10"/>
    <s v="Activos fijos - Aparatos de control eléctrico y distribución de electricidad y sus partes y piezas"/>
    <s v="UPS 600VA"/>
    <n v="22101715"/>
    <s v="Mínima cuantía"/>
    <n v="0"/>
    <n v="0"/>
    <n v="2"/>
    <n v="338980"/>
    <s v="UNIDAD"/>
    <m/>
  </r>
  <r>
    <x v="9"/>
    <s v="02-01-01-004-006-09"/>
    <n v="16"/>
    <s v="Activos fijos - Otro equipo eléctrico y sus partes y piezas"/>
    <s v="SISTEMA ALARMA UNIDAD"/>
    <n v="43191500"/>
    <s v="Mínima cuantía"/>
    <n v="0"/>
    <n v="0"/>
    <n v="1"/>
    <n v="8000000"/>
    <s v="UNIDAD"/>
    <m/>
  </r>
  <r>
    <x v="9"/>
    <s v="02-01-01-004-007-02"/>
    <n v="10"/>
    <s v="Activos fijos - Aparatos transmisores de televisión y radio; televisión, video y cámaras digitales; teléfonos"/>
    <s v="EQUIPO COMUNICACIONES VHF/AM  RADIO PORTATIL"/>
    <n v="43191500"/>
    <s v="Mínima cuantía"/>
    <n v="0"/>
    <n v="0"/>
    <n v="1"/>
    <n v="2000000"/>
    <s v="UNIDAD"/>
    <m/>
  </r>
  <r>
    <x v="9"/>
    <s v="02-01-01-004-007-02"/>
    <n v="10"/>
    <s v="Activos fijos - Aparatos transmisores de televisión y radio; televisión, video y cámaras digitales; teléfonos"/>
    <s v="EQUIPO COMUNICACIONES VHF/AM  VEHICULAR"/>
    <n v="43191500"/>
    <s v="Mínima cuantía"/>
    <n v="0"/>
    <n v="0"/>
    <n v="1"/>
    <n v="3000000"/>
    <s v="UNIDAD"/>
    <m/>
  </r>
  <r>
    <x v="9"/>
    <s v="02-01-01-004-007-02"/>
    <n v="10"/>
    <s v="Activos fijos - Aparatos transmisores de televisión y radio; televisión, video y cámaras digitales; teléfonos"/>
    <s v="EQUIPO COMUNICACIONES VHF/AM  VEHICULAR"/>
    <n v="43191500"/>
    <s v="Mínima cuantía"/>
    <n v="0"/>
    <n v="0"/>
    <n v="1"/>
    <n v="3000000"/>
    <s v="UNIDAD"/>
    <m/>
  </r>
  <r>
    <x v="9"/>
    <s v="02-01-01-004-007-03"/>
    <n v="10"/>
    <s v="Activos fijos - Radiorreceptores y receptores de televisión; aparatos para la grabación y reproducción de sonido y video; micrófonos, altavoces, amplificadores, etc."/>
    <s v="CABINAS DE SONIDO"/>
    <n v="86141702"/>
    <s v="Mínima cuantía"/>
    <n v="0"/>
    <n v="0"/>
    <n v="1"/>
    <n v="2500000"/>
    <s v="UNIDAD"/>
    <m/>
  </r>
  <r>
    <x v="9"/>
    <s v="02-01-01-004-007-03"/>
    <n v="10"/>
    <s v="Activos fijos - Radiorreceptores y receptores de televisión; aparatos para la grabación y reproducción de sonido y video; micrófonos, altavoces, amplificadores, etc."/>
    <s v="PROYECTOR VIDEOBEAN"/>
    <n v="45111616"/>
    <s v="Mínima cuantía"/>
    <n v="0"/>
    <n v="0"/>
    <n v="5"/>
    <n v="10000000"/>
    <s v="UNIDAD"/>
    <m/>
  </r>
  <r>
    <x v="9"/>
    <s v="02-01-01-004-007-03"/>
    <n v="10"/>
    <s v="Activos fijos - Radiorreceptores y receptores de televisión; aparatos para la grabación y reproducción de sonido y video; micrófonos, altavoces, amplificadores, etc."/>
    <s v="TABLERO PARA AULA DE CLASE TIPO ACRILICO INTELIGENTE"/>
    <n v="45111616"/>
    <s v="Mínima cuantía"/>
    <n v="0"/>
    <n v="0"/>
    <n v="1"/>
    <n v="4000000"/>
    <s v="UNIDAD"/>
    <m/>
  </r>
  <r>
    <x v="9"/>
    <s v="02-01-01-004-007-03"/>
    <n v="10"/>
    <s v="Activos fijos - Radiorreceptores y receptores de televisión; aparatos para la grabación y reproducción de sonido y video; micrófonos, altavoces, amplificadores, etc."/>
    <s v="TEATRO EN CASA"/>
    <n v="86141702"/>
    <s v="Mínima cuantía"/>
    <n v="0"/>
    <n v="0"/>
    <n v="1"/>
    <n v="379900"/>
    <s v="UNIDAD"/>
    <m/>
  </r>
  <r>
    <x v="9"/>
    <s v="02-01-01-004-007-03"/>
    <n v="10"/>
    <s v="Activos fijos - Radiorreceptores y receptores de televisión; aparatos para la grabación y reproducción de sonido y video; micrófonos, altavoces, amplificadores, etc."/>
    <s v="TELEVISOR 50 PULGADAS  "/>
    <n v="52141800"/>
    <s v="Mínima cuantía"/>
    <n v="0"/>
    <n v="0"/>
    <n v="1"/>
    <n v="2500000"/>
    <s v="UNIDAD"/>
    <m/>
  </r>
  <r>
    <x v="9"/>
    <s v="02-01-01-004-007-03"/>
    <n v="10"/>
    <s v="Activos fijos - Radiorreceptores y receptores de televisión; aparatos para la grabación y reproducción de sonido y video; micrófonos, altavoces, amplificadores, etc."/>
    <s v="TV 65&quot;"/>
    <n v="52141800"/>
    <s v="Mínima cuantía"/>
    <n v="0"/>
    <n v="0"/>
    <n v="1"/>
    <n v="4300000"/>
    <s v="UNIDAD"/>
    <m/>
  </r>
  <r>
    <x v="9"/>
    <s v="02-01-01-004-007-03"/>
    <n v="10"/>
    <s v="Activos fijos - Radiorreceptores y receptores de televisión; aparatos para la grabación y reproducción de sonido y video; micrófonos, altavoces, amplificadores, etc."/>
    <s v="VIDEO BEAM AUDITORIO"/>
    <n v="45111616"/>
    <s v="Mínima cuantía"/>
    <n v="0"/>
    <n v="0"/>
    <n v="1"/>
    <n v="2500000"/>
    <s v="UNIDAD"/>
    <m/>
  </r>
  <r>
    <x v="9"/>
    <s v="02-01-01-004-007-05"/>
    <n v="10"/>
    <s v="Activos fijos - Discos, cintas, dispositivos de almacenamiento en estado sólido no volátiles y otros medios, no grabados"/>
    <s v="ALMACENAMIENTO EN RED NAS"/>
    <n v="43201835"/>
    <s v="Mínima cuantía"/>
    <n v="0"/>
    <n v="0"/>
    <n v="1"/>
    <n v="580000"/>
    <s v="UNIDAD"/>
    <m/>
  </r>
  <r>
    <x v="9"/>
    <s v="02-01-01-004-008-02"/>
    <n v="16"/>
    <s v="Activos fijos - Instrumentos y aparatos de medición, verificación, análisis, de navegación y para otros fines (excepto instrumentos ópticos); instrumentos de control de procesos industriales, sus partes, piezas y accesorios"/>
    <s v="TERMOMETRO DE ALIMENTOS"/>
    <n v="52151648"/>
    <s v="Mínima cuantía"/>
    <n v="0"/>
    <n v="0"/>
    <n v="2"/>
    <n v="181740"/>
    <s v="UNIDAD"/>
    <m/>
  </r>
  <r>
    <x v="9"/>
    <s v="02-01-01-004-008-03"/>
    <n v="10"/>
    <s v="Activos fijos - Instrumentos ópticos y equipo fotográfico; partes, piezas y accesorios"/>
    <s v="CAMARA FOTOGRAFICA"/>
    <n v="45121504"/>
    <s v="Mínima cuantía"/>
    <n v="0"/>
    <n v="0"/>
    <n v="1"/>
    <n v="2500000"/>
    <s v="UNIDAD"/>
    <m/>
  </r>
  <r>
    <x v="9"/>
    <s v="02-01-01-004-008-03"/>
    <n v="10"/>
    <s v="Activos fijos - Instrumentos ópticos y equipo fotográfico; partes, piezas y accesorios"/>
    <s v="CAMARA PROFESIONAL DIGITAL"/>
    <n v="45121504"/>
    <s v="Mínima cuantía"/>
    <n v="0"/>
    <n v="0"/>
    <n v="1"/>
    <n v="2500000"/>
    <s v="UNIDAD"/>
    <m/>
  </r>
  <r>
    <x v="9"/>
    <s v="02-02-01-001-007-02"/>
    <n v="10"/>
    <s v="Materiales y suministros - Gas de carbón, gas de agua, gas pobre y otros gases similares (excepto los gases de petróleo y otros hidrocarburos gaseosos)"/>
    <s v="ACETILENO"/>
    <n v="15111506"/>
    <s v="Mínima cuantía"/>
    <n v="0"/>
    <n v="0"/>
    <n v="20"/>
    <n v="1280000"/>
    <s v="UNIDAD"/>
    <m/>
  </r>
  <r>
    <x v="9"/>
    <s v="02-02-01-002-001-01"/>
    <n v="16"/>
    <s v="Materiales y suministros - Carne y productos cárnicos"/>
    <s v="PRODUCTOS CARNICOS"/>
    <n v="50111500"/>
    <s v="Mínima cuantía"/>
    <n v="0"/>
    <n v="0"/>
    <n v="1"/>
    <n v="6000000"/>
    <s v="GLOBAL"/>
    <m/>
  </r>
  <r>
    <x v="9"/>
    <s v="02-02-01-002-001-02"/>
    <n v="16"/>
    <s v="Materiales y suministros - Preparaciones y conservas de pescado, crustáceos, moluscos y demás invertebrados acuáticos"/>
    <s v="PESCADOS"/>
    <n v="50121537"/>
    <s v="Mínima cuantía"/>
    <n v="0"/>
    <n v="0"/>
    <n v="1"/>
    <n v="3000000"/>
    <s v="GLOBAL"/>
    <m/>
  </r>
  <r>
    <x v="9"/>
    <s v="02-02-01-002-001-03"/>
    <n v="16"/>
    <s v="Materiales y suministros - Preparaciones y conservas de hortalizas, legumbres, tubérculos y papas"/>
    <s v="HORTALIZAS"/>
    <n v="50404600"/>
    <s v="Mínima cuantía"/>
    <n v="0"/>
    <n v="0"/>
    <n v="1"/>
    <n v="2000000"/>
    <s v="GLOBAL"/>
    <m/>
  </r>
  <r>
    <x v="9"/>
    <s v="02-02-01-002-001-05"/>
    <n v="16"/>
    <s v="Materiales y suministros - Aceites y grasas animales y vegetales"/>
    <s v="ACEITES"/>
    <n v="50151500"/>
    <s v="Mínima cuantía"/>
    <n v="0"/>
    <n v="0"/>
    <n v="1"/>
    <n v="1000000"/>
    <s v="GLOBAL"/>
    <m/>
  </r>
  <r>
    <x v="9"/>
    <s v="02-02-01-002-002"/>
    <n v="16"/>
    <s v="Materiales y suministros - Productos lácteos y ovoproductos"/>
    <s v="PRODUCTOS LACTEOS"/>
    <n v="73131800"/>
    <s v="Mínima cuantía"/>
    <n v="0"/>
    <n v="0"/>
    <n v="1"/>
    <n v="1400000"/>
    <s v="GLOBAL"/>
    <m/>
  </r>
  <r>
    <x v="9"/>
    <s v="02-02-01-002-003-01"/>
    <n v="16"/>
    <s v="Materiales y suministros - Productos de molinería"/>
    <s v="PRODUCTOS DE MOLINERIA"/>
    <n v="50221002"/>
    <s v="Mínima cuantía"/>
    <n v="0"/>
    <n v="0"/>
    <n v="1"/>
    <n v="200000"/>
    <s v="GLOBAL"/>
    <m/>
  </r>
  <r>
    <x v="9"/>
    <s v="02-02-01-002-003-03"/>
    <n v="10"/>
    <s v="Materiales y suministros - Preparaciones utilizadas en la alimentación de animales"/>
    <s v="ALIMENTO PECUARIO COMPLETO PARA EQUINO, BULTO DE 40 KL CON PORCENTAJE DE PROTEÍNA ENTRE 9-14%, GRASA ENTRE 5-8% EXTRAÍDO Ó EN PASTILLAS"/>
    <n v="42121600"/>
    <s v="Mínima cuantía"/>
    <n v="0"/>
    <n v="0"/>
    <n v="55"/>
    <n v="3080000"/>
    <s v="UNIDAD"/>
    <m/>
  </r>
  <r>
    <x v="9"/>
    <s v="02-02-01-002-003-03"/>
    <n v="10"/>
    <s v="Materiales y suministros - Preparaciones utilizadas en la alimentación de animales"/>
    <s v="ALIMENTO PECUARIO CONCENTRADO PARA EQUINO, BULTO DE 40 KL CON PORCENTAJE DE PROTEÍNA ENTRE 10-15%"/>
    <n v="42121600"/>
    <s v="Mínima cuantía"/>
    <n v="0"/>
    <n v="0"/>
    <n v="55"/>
    <n v="3520000"/>
    <s v="UNIDAD"/>
    <m/>
  </r>
  <r>
    <x v="9"/>
    <s v="02-02-01-002-003-03"/>
    <n v="10"/>
    <s v="Materiales y suministros - Preparaciones utilizadas en la alimentación de animales"/>
    <s v="SAL MINERALIZADA BULTO DE 40 KL CON CLORURO DE SODIO ENTRE EL (26-30)%; FÓSFORO ENTRE EL (11-15)%; CALCIO ENTRE EL (11-14)% "/>
    <n v="10111304"/>
    <s v="Mínima cuantía"/>
    <n v="0"/>
    <n v="0"/>
    <n v="3"/>
    <n v="212700"/>
    <s v="UNIDAD"/>
    <m/>
  </r>
  <r>
    <x v="9"/>
    <s v="02-02-01-002-003-03"/>
    <n v="10"/>
    <s v="Materiales y suministros - Preparaciones utilizadas en la alimentación de animales"/>
    <s v="SUPLEMENTO ALIMENTICIO EQUINO, BULTO DE 30 KILOGRAMOS A BASE DE MELAZA"/>
    <n v="42121515"/>
    <s v="Mínima cuantía"/>
    <n v="0"/>
    <n v="0"/>
    <n v="40"/>
    <n v="940000"/>
    <s v="UNIDAD"/>
    <m/>
  </r>
  <r>
    <x v="9"/>
    <s v="02-02-01-002-003-04"/>
    <n v="16"/>
    <s v="Materiales y suministros - Productos de panadería"/>
    <s v="PRODUCTOS DE PANADERIA"/>
    <n v="50181709"/>
    <s v="Mínima cuantía"/>
    <n v="0"/>
    <n v="0"/>
    <n v="1"/>
    <n v="1000000"/>
    <s v="GLOBAL"/>
    <m/>
  </r>
  <r>
    <x v="9"/>
    <s v="02-02-01-002-003-05"/>
    <n v="16"/>
    <s v="Materiales y suministros - Azúcar"/>
    <s v="AZUCAR"/>
    <n v="50161509"/>
    <s v="Mínima cuantía"/>
    <n v="0"/>
    <n v="0"/>
    <n v="1"/>
    <n v="200000"/>
    <s v="GLOBAL"/>
    <m/>
  </r>
  <r>
    <x v="9"/>
    <s v="02-02-01-002-003-06"/>
    <n v="16"/>
    <s v="Materiales y suministros - Cacao, chocolate y confitería"/>
    <s v="CHOCOLATE"/>
    <n v="50161511"/>
    <s v="Mínima cuantía"/>
    <n v="0"/>
    <n v="0"/>
    <n v="1"/>
    <n v="200000"/>
    <s v="GLOBAL"/>
    <m/>
  </r>
  <r>
    <x v="9"/>
    <s v="02-02-01-002-003-08"/>
    <n v="16"/>
    <s v="Materiales y suministros - Productos del café"/>
    <s v="PRODUCTOS DE CAFÉ"/>
    <n v="50201706"/>
    <s v="Mínima cuantía"/>
    <n v="0"/>
    <n v="0"/>
    <n v="1"/>
    <n v="200000"/>
    <s v="GLOBAL"/>
    <m/>
  </r>
  <r>
    <x v="9"/>
    <s v="02-02-01-002-004-02"/>
    <n v="16"/>
    <s v="Materiales y suministros - Vinos"/>
    <s v="VINOS"/>
    <n v="50202203"/>
    <s v="Mínima cuantía"/>
    <n v="0"/>
    <n v="0"/>
    <n v="1"/>
    <n v="1600000"/>
    <s v="GLOBAL"/>
    <m/>
  </r>
  <r>
    <x v="9"/>
    <s v="02-02-01-002-004-04"/>
    <n v="16"/>
    <s v="Materiales y suministros - Bebidas no alcohólicas; aguas minerales embotelladas"/>
    <s v="BEBIDAS"/>
    <n v="50202300"/>
    <s v="Mínima cuantía"/>
    <n v="0"/>
    <n v="0"/>
    <n v="1"/>
    <n v="3200000"/>
    <s v="GLOBAL"/>
    <m/>
  </r>
  <r>
    <x v="9"/>
    <s v="02-02-01-002-006"/>
    <n v="16"/>
    <s v="Materiales y suministros - Hilados e hilos; tejidos de fibras textiles incluso afelpados"/>
    <s v="ESTOPA"/>
    <n v="11162116"/>
    <s v="Mínima cuantía"/>
    <n v="0"/>
    <n v="0"/>
    <n v="10"/>
    <n v="42100"/>
    <s v="UNIDAD"/>
    <m/>
  </r>
  <r>
    <x v="9"/>
    <s v="02-02-01-002-006"/>
    <n v="10"/>
    <s v="Materiales y suministros - Hilados e hilos; tejidos de fibras textiles incluso afelpados"/>
    <s v="SWAB, COTTON (COPOS DE ALGODON GRANDES)"/>
    <n v="11121802"/>
    <s v="Mínima cuantía"/>
    <n v="0"/>
    <n v="0"/>
    <n v="1"/>
    <n v="274974"/>
    <s v="UNIDAD"/>
    <m/>
  </r>
  <r>
    <x v="9"/>
    <s v="02-02-01-002-007"/>
    <n v="10"/>
    <s v="Materiales y suministros - Artículos textiles (excepto prendas de vestir)"/>
    <s v="AROS SALVAVIDAS "/>
    <n v="21111506"/>
    <s v="Mínima cuantía"/>
    <n v="0"/>
    <n v="0"/>
    <n v="10"/>
    <n v="700000"/>
    <s v="UNIDAD"/>
    <m/>
  </r>
  <r>
    <x v="9"/>
    <s v="02-02-01-002-007"/>
    <n v="10"/>
    <s v="Materiales y suministros - Artículos textiles (excepto prendas de vestir)"/>
    <s v="BANDERAS"/>
    <n v="55121715"/>
    <s v="Mínima cuantía"/>
    <n v="0"/>
    <n v="0"/>
    <n v="1"/>
    <n v="6000000"/>
    <s v="UNIDAD"/>
    <m/>
  </r>
  <r>
    <x v="9"/>
    <s v="02-02-01-002-007"/>
    <n v="16"/>
    <s v="Materiales y suministros - Artículos textiles (excepto prendas de vestir)"/>
    <s v="BAYETILLA"/>
    <n v="52121703"/>
    <s v="Mínima cuantía"/>
    <n v="0"/>
    <n v="0"/>
    <n v="50"/>
    <n v="174750"/>
    <s v="UNIDAD"/>
    <m/>
  </r>
  <r>
    <x v="9"/>
    <s v="02-02-01-002-007"/>
    <n v="16"/>
    <s v="Materiales y suministros - Artículos textiles (excepto prendas de vestir)"/>
    <s v="BAYETILLA"/>
    <n v="52121703"/>
    <s v="Mínima cuantía"/>
    <n v="0"/>
    <n v="0"/>
    <n v="50"/>
    <n v="174750"/>
    <s v="UNIDAD"/>
    <m/>
  </r>
  <r>
    <x v="9"/>
    <s v="02-02-01-002-007"/>
    <n v="10"/>
    <s v="Materiales y suministros - Artículos textiles (excepto prendas de vestir)"/>
    <s v="BAYETILLA"/>
    <n v="47131500"/>
    <s v="Mínima cuantía"/>
    <n v="0"/>
    <n v="0"/>
    <n v="50"/>
    <n v="255500"/>
    <s v="UNIDAD"/>
    <m/>
  </r>
  <r>
    <x v="9"/>
    <s v="02-02-01-002-007"/>
    <n v="10"/>
    <s v="Materiales y suministros - Artículos textiles (excepto prendas de vestir)"/>
    <s v="BLACKOUT ENROLLABLE"/>
    <n v="45111603"/>
    <s v="Mínima cuantía"/>
    <n v="0"/>
    <n v="0"/>
    <n v="1"/>
    <n v="158000"/>
    <s v="UNIDAD"/>
    <m/>
  </r>
  <r>
    <x v="9"/>
    <s v="02-02-01-002-007"/>
    <n v="10"/>
    <s v="Materiales y suministros - Artículos textiles (excepto prendas de vestir)"/>
    <s v="CHALECOS SALVAVIDAS "/>
    <n v="21111506"/>
    <s v="Mínima cuantía"/>
    <n v="0"/>
    <n v="0"/>
    <n v="20"/>
    <n v="1200000"/>
    <s v="UNIDAD"/>
    <m/>
  </r>
  <r>
    <x v="9"/>
    <s v="02-02-01-002-007"/>
    <n v="10"/>
    <s v="Materiales y suministros - Artículos textiles (excepto prendas de vestir)"/>
    <s v="CINTURON REFLECTIVO"/>
    <n v="25172104"/>
    <s v="Mínima cuantía"/>
    <n v="0"/>
    <n v="0"/>
    <n v="10"/>
    <n v="577500"/>
    <s v="UNIDAD"/>
    <m/>
  </r>
  <r>
    <x v="9"/>
    <s v="02-02-01-002-007"/>
    <n v="10"/>
    <s v="Materiales y suministros - Artículos textiles (excepto prendas de vestir)"/>
    <s v="CORDEL DE 40 METROS CON MOSQUETON DE SEGURIDAD "/>
    <n v="42121600"/>
    <s v="Mínima cuantía"/>
    <n v="0"/>
    <n v="0"/>
    <n v="2"/>
    <n v="220000"/>
    <s v="UNIDAD"/>
    <m/>
  </r>
  <r>
    <x v="9"/>
    <s v="02-02-01-002-007"/>
    <n v="16"/>
    <s v="Materiales y suministros - Artículos textiles (excepto prendas de vestir)"/>
    <s v="CORTINA PARA BAÑO TIPO TELA ALOJAMIENTO HOTEL "/>
    <n v="30181607"/>
    <s v="Mínima cuantía"/>
    <n v="0"/>
    <n v="0"/>
    <n v="25"/>
    <n v="1000000"/>
    <s v="UNIDAD"/>
    <m/>
  </r>
  <r>
    <x v="9"/>
    <s v="02-02-01-002-007"/>
    <n v="16"/>
    <s v="Materiales y suministros - Artículos textiles (excepto prendas de vestir)"/>
    <s v="EDREDONES PARA CAMA DOBLE ALOJAMIENTO VIP"/>
    <n v="52121502"/>
    <s v="Mínima cuantía"/>
    <n v="0"/>
    <n v="0"/>
    <n v="20"/>
    <n v="1400000"/>
    <s v="UNIDAD"/>
    <m/>
  </r>
  <r>
    <x v="9"/>
    <s v="02-02-01-002-007"/>
    <n v="10"/>
    <s v="Materiales y suministros - Artículos textiles (excepto prendas de vestir)"/>
    <s v="LAZO GANADERO DE TRABAJO, POR 20 METROS, EN PIOLA TRENZADA DE DIFERENTES COLORES, CON ARGOLLA EN ACERO INOXIDABLE, NACIONAL DE TRENZADOS"/>
    <n v="42121600"/>
    <s v="Mínima cuantía"/>
    <n v="0"/>
    <n v="0"/>
    <n v="2"/>
    <n v="140000"/>
    <s v="UNIDAD"/>
    <m/>
  </r>
  <r>
    <x v="9"/>
    <s v="02-02-01-002-007"/>
    <n v="16"/>
    <s v="Materiales y suministros - Artículos textiles (excepto prendas de vestir)"/>
    <s v="LIMPIONES"/>
    <n v="52121703"/>
    <s v="Mínima cuantía"/>
    <n v="0"/>
    <n v="0"/>
    <n v="52"/>
    <n v="134836"/>
    <s v="UNIDAD"/>
    <m/>
  </r>
  <r>
    <x v="9"/>
    <s v="02-02-01-002-007"/>
    <n v="16"/>
    <s v="Materiales y suministros - Artículos textiles (excepto prendas de vestir)"/>
    <s v="LIMPIONES"/>
    <n v="52121703"/>
    <s v="Mínima cuantía"/>
    <n v="0"/>
    <n v="0"/>
    <n v="50"/>
    <n v="157800"/>
    <s v="UNIDAD"/>
    <m/>
  </r>
  <r>
    <x v="9"/>
    <s v="02-02-01-002-007"/>
    <n v="16"/>
    <s v="Materiales y suministros - Artículos textiles (excepto prendas de vestir)"/>
    <s v="MANTELES"/>
    <n v="52121604"/>
    <s v="Mínima cuantía"/>
    <n v="0"/>
    <n v="0"/>
    <n v="20"/>
    <n v="3000000"/>
    <s v="UNIDAD"/>
    <m/>
  </r>
  <r>
    <x v="9"/>
    <s v="02-02-01-002-007"/>
    <n v="16"/>
    <s v="Materiales y suministros - Artículos textiles (excepto prendas de vestir)"/>
    <s v="PAÑO ABSORBENTE MULTIUSOS "/>
    <n v="52121703"/>
    <s v="Mínima cuantía"/>
    <n v="0"/>
    <n v="0"/>
    <n v="50"/>
    <n v="119800"/>
    <s v="UNIDAD"/>
    <m/>
  </r>
  <r>
    <x v="9"/>
    <s v="02-02-01-002-007"/>
    <n v="10"/>
    <s v="Materiales y suministros - Artículos textiles (excepto prendas de vestir)"/>
    <s v="PARASOL  (PERGOLA) BAR SOLDADOS"/>
    <n v="30241700"/>
    <s v="Mínima cuantía"/>
    <n v="0"/>
    <n v="0"/>
    <n v="1"/>
    <n v="24000000"/>
    <s v="UNIDAD"/>
    <m/>
  </r>
  <r>
    <x v="9"/>
    <s v="02-02-01-002-007"/>
    <n v="10"/>
    <s v="Materiales y suministros - Artículos textiles (excepto prendas de vestir)"/>
    <s v="PENDONES GRANDES 85*52 COLORES AZUL CIELO POR DENTRO, MARCO ROJO Y , CON ESCUDO COMANDO AEREO DE COMBATE NO. 1 FUERZA AEREA COLOMBIANA"/>
    <n v="60131500"/>
    <s v="Mínima cuantía"/>
    <n v="0"/>
    <n v="0"/>
    <n v="15"/>
    <n v="630000"/>
    <s v="UNIDAD"/>
    <m/>
  </r>
  <r>
    <x v="9"/>
    <s v="02-02-01-002-007"/>
    <n v="10"/>
    <s v="Materiales y suministros - Artículos textiles (excepto prendas de vestir)"/>
    <s v="PENDONES MEDIANOS 41*32 COLORES AZUL CIELO POR DENTRO, MARCO ROJO Y , CON ESCUDO COMANDO AEREO DE COMBATE NO. 1 FUERZA AEREA COLOMBIANA"/>
    <n v="60131500"/>
    <s v="Mínima cuantía"/>
    <n v="0"/>
    <n v="0"/>
    <n v="15"/>
    <n v="450000"/>
    <s v="UNIDAD"/>
    <m/>
  </r>
  <r>
    <x v="9"/>
    <s v="02-02-01-002-007"/>
    <n v="10"/>
    <s v="Materiales y suministros - Artículos textiles (excepto prendas de vestir)"/>
    <s v="PENDONES PEQUEÑOS 35*39 COLORES AZUL CIELO POR DENTRO, MARCO ROJO Y , CON ESCUDO COMANDO AEREO DE COMBATE NO. 1 FUERZA AEREA COLOMBIANA"/>
    <n v="60131500"/>
    <s v="Mínima cuantía"/>
    <n v="0"/>
    <n v="0"/>
    <n v="15"/>
    <n v="420000"/>
    <s v="UNIDAD"/>
    <m/>
  </r>
  <r>
    <x v="9"/>
    <s v="02-02-01-002-007"/>
    <n v="10"/>
    <s v="Materiales y suministros - Artículos textiles (excepto prendas de vestir)"/>
    <s v="ROLLOS DE CORDÒN TRICOLOR"/>
    <n v="60131500"/>
    <s v="Mínima cuantía"/>
    <n v="0"/>
    <n v="0"/>
    <n v="3"/>
    <n v="486000"/>
    <s v="UNIDAD"/>
    <m/>
  </r>
  <r>
    <x v="9"/>
    <s v="02-02-01-002-007"/>
    <n v="16"/>
    <s v="Materiales y suministros - Artículos textiles (excepto prendas de vestir)"/>
    <s v="SABANAS CAMAS DOBLES"/>
    <n v="52121509"/>
    <s v="Mínima cuantía"/>
    <n v="0"/>
    <n v="0"/>
    <n v="100"/>
    <n v="2500000"/>
    <s v="UNIDAD"/>
    <m/>
  </r>
  <r>
    <x v="9"/>
    <s v="02-02-01-002-007"/>
    <n v="16"/>
    <s v="Materiales y suministros - Artículos textiles (excepto prendas de vestir)"/>
    <s v="SABANAS CAMAS SENCILLAS"/>
    <n v="52121509"/>
    <s v="Mínima cuantía"/>
    <n v="0"/>
    <n v="0"/>
    <n v="90"/>
    <n v="1350000"/>
    <s v="UNIDAD"/>
    <m/>
  </r>
  <r>
    <x v="9"/>
    <s v="02-02-01-002-007"/>
    <n v="10"/>
    <s v="Materiales y suministros - Artículos textiles (excepto prendas de vestir)"/>
    <s v="SACOS TERREROS"/>
    <n v="24121500"/>
    <s v="Mínima cuantía"/>
    <n v="0"/>
    <n v="0"/>
    <n v="4000"/>
    <n v="3400000"/>
    <s v="UNIDAD"/>
    <m/>
  </r>
  <r>
    <x v="9"/>
    <s v="02-02-01-002-007"/>
    <n v="10"/>
    <s v="Materiales y suministros - Artículos textiles (excepto prendas de vestir)"/>
    <s v="TAPA BOCAS CAJA X 100"/>
    <n v="42121600"/>
    <s v="Mínima cuantía"/>
    <n v="0"/>
    <n v="0"/>
    <n v="3"/>
    <n v="52500"/>
    <s v="UNIDAD"/>
    <m/>
  </r>
  <r>
    <x v="9"/>
    <s v="02-02-01-002-007"/>
    <n v="10"/>
    <s v="Materiales y suministros - Artículos textiles (excepto prendas de vestir)"/>
    <s v="TAPABOCAS"/>
    <n v="42131606"/>
    <s v="Mínima cuantía"/>
    <n v="0"/>
    <n v="0"/>
    <n v="30"/>
    <n v="368940"/>
    <s v="UNIDAD"/>
    <m/>
  </r>
  <r>
    <x v="9"/>
    <s v="02-02-01-002-007"/>
    <n v="16"/>
    <s v="Materiales y suministros - Artículos textiles (excepto prendas de vestir)"/>
    <s v="TAPABOCAS "/>
    <n v="46181709"/>
    <s v="Mínima cuantía"/>
    <n v="0"/>
    <n v="0"/>
    <n v="91"/>
    <n v="738647"/>
    <s v="UNIDAD"/>
    <m/>
  </r>
  <r>
    <x v="9"/>
    <s v="02-02-01-002-007"/>
    <n v="16"/>
    <s v="Materiales y suministros - Artículos textiles (excepto prendas de vestir)"/>
    <s v="TAPABOCAS "/>
    <n v="46181709"/>
    <s v="Mínima cuantía"/>
    <n v="0"/>
    <n v="0"/>
    <n v="30"/>
    <n v="23670"/>
    <s v="UNIDAD"/>
    <m/>
  </r>
  <r>
    <x v="9"/>
    <s v="02-02-01-002-007"/>
    <n v="16"/>
    <s v="Materiales y suministros - Artículos textiles (excepto prendas de vestir)"/>
    <s v="TAPETE PARA BAÑO TIPO TOALLA ALOJAMIENTO HOTEL"/>
    <n v="52101507"/>
    <s v="Mínima cuantía"/>
    <n v="0"/>
    <n v="0"/>
    <n v="25"/>
    <n v="750000"/>
    <s v="UNIDAD"/>
    <m/>
  </r>
  <r>
    <x v="9"/>
    <s v="02-02-01-002-007"/>
    <n v="16"/>
    <s v="Materiales y suministros - Artículos textiles (excepto prendas de vestir)"/>
    <s v="TOALLAS CUERPO"/>
    <n v="52121701"/>
    <s v="Mínima cuantía"/>
    <n v="0"/>
    <n v="0"/>
    <n v="100"/>
    <n v="4500000"/>
    <s v="UNIDAD"/>
    <m/>
  </r>
  <r>
    <x v="9"/>
    <s v="02-02-01-002-007"/>
    <n v="16"/>
    <s v="Materiales y suministros - Artículos textiles (excepto prendas de vestir)"/>
    <s v="TOALLAS MANOS"/>
    <n v="52121704"/>
    <s v="Mínima cuantía"/>
    <n v="0"/>
    <n v="0"/>
    <n v="100"/>
    <n v="2500000"/>
    <s v="UNIDAD"/>
    <m/>
  </r>
  <r>
    <x v="9"/>
    <s v="02-02-01-002-008"/>
    <n v="10"/>
    <s v="Materiales y suministros - Dotación (prendas de vestir y calzado)"/>
    <s v="APERO DE CABEZA COMPLETO PARA EQUINO (RIENDA, FRENO, CABEZAL)"/>
    <n v="42121600"/>
    <s v="Mínima cuantía"/>
    <n v="0"/>
    <n v="0"/>
    <n v="3"/>
    <n v="761400"/>
    <s v="UNIDAD"/>
    <m/>
  </r>
  <r>
    <x v="9"/>
    <s v="02-02-01-002-008"/>
    <n v="10"/>
    <s v="Materiales y suministros - Dotación (prendas de vestir y calzado)"/>
    <s v="ARNES ELABORADO EN CINTA TUBULAR PLANA DE 3 CM DE ANCHO CON HERRAJES DE BRONCE GRADUABLE PARA PERROS GRANDES DE MAS DE 30 KILOGRAMOS DE PESO "/>
    <n v="10131604"/>
    <s v="Mínima cuantía"/>
    <n v="0"/>
    <n v="0"/>
    <n v="3"/>
    <n v="84900"/>
    <s v="UNIDAD"/>
    <m/>
  </r>
  <r>
    <x v="9"/>
    <s v="02-02-01-002-008"/>
    <n v="10"/>
    <s v="Materiales y suministros - Dotación (prendas de vestir y calzado)"/>
    <s v="BATAS PARA PERSONAL DE PELUQUERÍAS "/>
    <n v="53102711"/>
    <s v="Mínima cuantía"/>
    <n v="0"/>
    <n v="0"/>
    <n v="8"/>
    <n v="184000"/>
    <s v="UNIDAD"/>
    <m/>
  </r>
  <r>
    <x v="9"/>
    <s v="02-02-01-002-008"/>
    <n v="10"/>
    <s v="Materiales y suministros - Dotación (prendas de vestir y calzado)"/>
    <s v="BOTAS ARFF"/>
    <n v="46161700"/>
    <s v="Mínima cuantía"/>
    <n v="0"/>
    <n v="0"/>
    <n v="1"/>
    <n v="902500"/>
    <s v="UNIDAD"/>
    <m/>
  </r>
  <r>
    <x v="9"/>
    <s v="02-02-01-002-008"/>
    <n v="10"/>
    <s v="Materiales y suministros - Dotación (prendas de vestir y calzado)"/>
    <s v="BOZALES DE SEGURIDAD EN CUERO GRADUABLES COLOR CAFÉ"/>
    <n v="10141610"/>
    <s v="Mínima cuantía"/>
    <n v="0"/>
    <n v="0"/>
    <n v="3"/>
    <n v="114000"/>
    <s v="UNIDAD"/>
    <m/>
  </r>
  <r>
    <x v="9"/>
    <s v="02-02-01-002-008"/>
    <n v="10"/>
    <s v="Materiales y suministros - Dotación (prendas de vestir y calzado)"/>
    <s v="CAJA GUANTES DESECHABLES X CAJA 100 UNDS TALLA L (8) "/>
    <n v="42132200"/>
    <s v="Mínima cuantía"/>
    <n v="0"/>
    <n v="0"/>
    <n v="10"/>
    <n v="188330"/>
    <s v="UNIDAD"/>
    <m/>
  </r>
  <r>
    <x v="9"/>
    <s v="02-02-01-002-008"/>
    <n v="10"/>
    <s v="Materiales y suministros - Dotación (prendas de vestir y calzado)"/>
    <s v="COLLAR FIJO ELABORADO EN CINTA TUBULAR DE 3 CM DE ANCHO CON HERRAJES DE BRONCE GRADUABLE PARA PERROS GRANDES DE MÁS 30 KILOS DE PESO COLOR NEGRO."/>
    <n v="10131604"/>
    <s v="Mínima cuantía"/>
    <n v="0"/>
    <n v="0"/>
    <n v="3"/>
    <n v="49800"/>
    <s v="UNIDAD"/>
    <m/>
  </r>
  <r>
    <x v="9"/>
    <s v="02-02-01-002-008"/>
    <n v="10"/>
    <s v="Materiales y suministros - Dotación (prendas de vestir y calzado)"/>
    <s v="COLLAR FIJO EN NAILON GRADUABLE, CON TRADILLA DE 1.50 MTS DE LARGO, EN CINTA TUBULAR PLANA COLOR NEGRO, CON MOSQUETON EN COBRE"/>
    <n v="42121600"/>
    <s v="Mínima cuantía"/>
    <n v="0"/>
    <n v="0"/>
    <n v="10"/>
    <n v="355000"/>
    <s v="UNIDAD"/>
    <m/>
  </r>
  <r>
    <x v="9"/>
    <s v="02-02-01-002-008"/>
    <n v="10"/>
    <s v="Materiales y suministros - Dotación (prendas de vestir y calzado)"/>
    <s v="GAFAS PROTECCION NEGRAS"/>
    <n v="46181804"/>
    <s v="Mínima cuantía"/>
    <n v="0"/>
    <n v="0"/>
    <n v="10"/>
    <n v="878900"/>
    <s v="UNIDAD"/>
    <m/>
  </r>
  <r>
    <x v="9"/>
    <s v="02-02-01-002-008"/>
    <n v="10"/>
    <s v="Materiales y suministros - Dotación (prendas de vestir y calzado)"/>
    <s v="GUANTES BOMBERO ALUMINIZADO"/>
    <n v="46161700"/>
    <s v="Mínima cuantía"/>
    <n v="0"/>
    <n v="0"/>
    <n v="1"/>
    <n v="990000"/>
    <s v="UNIDAD"/>
    <m/>
  </r>
  <r>
    <x v="9"/>
    <s v="02-02-01-002-008"/>
    <n v="10"/>
    <s v="Materiales y suministros - Dotación (prendas de vestir y calzado)"/>
    <s v="GUANTES PAR"/>
    <n v="46181504"/>
    <s v="Mínima cuantía"/>
    <n v="0"/>
    <n v="0"/>
    <n v="80"/>
    <n v="342320"/>
    <s v="UNIDAD"/>
    <m/>
  </r>
  <r>
    <x v="9"/>
    <s v="02-02-01-002-008"/>
    <n v="10"/>
    <s v="Materiales y suministros - Dotación (prendas de vestir y calzado)"/>
    <s v="GUANTES TRANSPARENTES PAQUETE POR 100 PARES/PLASTICOS "/>
    <n v="42121600"/>
    <s v="Mínima cuantía"/>
    <n v="0"/>
    <n v="0"/>
    <n v="10"/>
    <n v="79330"/>
    <s v="UNIDAD"/>
    <m/>
  </r>
  <r>
    <x v="9"/>
    <s v="02-02-01-002-008"/>
    <n v="10"/>
    <s v="Materiales y suministros - Dotación (prendas de vestir y calzado)"/>
    <s v="JAQUIMA EN NAILON CON ARGOLLA Y CORREA, CON PISADOR. "/>
    <n v="42121600"/>
    <s v="Mínima cuantía"/>
    <n v="0"/>
    <n v="0"/>
    <n v="5"/>
    <n v="425000"/>
    <s v="UNIDAD"/>
    <m/>
  </r>
  <r>
    <x v="9"/>
    <s v="02-02-01-002-008"/>
    <n v="10"/>
    <s v="Materiales y suministros - Dotación (prendas de vestir y calzado)"/>
    <s v="MANGA DE ENTRENAMIENTO PARA CANINO DE DEFENSA"/>
    <n v="42121600"/>
    <s v="Mínima cuantía"/>
    <n v="0"/>
    <n v="0"/>
    <n v="1"/>
    <n v="311439"/>
    <s v="UNIDAD"/>
    <m/>
  </r>
  <r>
    <x v="9"/>
    <s v="02-02-01-002-008"/>
    <n v="10"/>
    <s v="Materiales y suministros - Dotación (prendas de vestir y calzado)"/>
    <s v="MONJA TRAJE DE BOMBERO"/>
    <n v="46161700"/>
    <s v="Mínima cuantía"/>
    <n v="0"/>
    <n v="0"/>
    <n v="1"/>
    <n v="119625"/>
    <s v="UNIDAD"/>
    <m/>
  </r>
  <r>
    <x v="9"/>
    <s v="02-02-01-002-008"/>
    <n v="10"/>
    <s v="Materiales y suministros - Dotación (prendas de vestir y calzado)"/>
    <s v="PETOS PARA JUGAR FUTBOL"/>
    <n v="49221500"/>
    <s v="Mínima cuantía"/>
    <n v="0"/>
    <n v="0"/>
    <n v="32"/>
    <n v="288000"/>
    <s v="UNIDAD"/>
    <m/>
  </r>
  <r>
    <x v="9"/>
    <s v="02-02-01-002-008"/>
    <n v="10"/>
    <s v="Materiales y suministros - Dotación (prendas de vestir y calzado)"/>
    <s v="SILLA PARA EQUINO EN CUERO "/>
    <n v="27111602"/>
    <s v="Mínima cuantía"/>
    <n v="0"/>
    <n v="0"/>
    <n v="1"/>
    <n v="470200"/>
    <s v="UNIDAD"/>
    <m/>
  </r>
  <r>
    <x v="9"/>
    <s v="02-02-01-002-008"/>
    <n v="10"/>
    <s v="Materiales y suministros - Dotación (prendas de vestir y calzado)"/>
    <s v="TAPAOIDOS DE DIADEMA "/>
    <n v="46181902"/>
    <s v="Mínima cuantía"/>
    <n v="0"/>
    <n v="0"/>
    <n v="10"/>
    <n v="275000"/>
    <s v="UNIDAD"/>
    <m/>
  </r>
  <r>
    <x v="9"/>
    <s v="02-02-01-002-008"/>
    <n v="10"/>
    <s v="Materiales y suministros - Dotación (prendas de vestir y calzado)"/>
    <s v="TRAJE ALUMINIZADO"/>
    <n v="46161700"/>
    <s v="Mínima cuantía"/>
    <n v="0"/>
    <n v="0"/>
    <n v="1"/>
    <n v="8827500"/>
    <s v="UNIDAD"/>
    <m/>
  </r>
  <r>
    <x v="9"/>
    <s v="02-02-01-002-008"/>
    <n v="10"/>
    <s v="Materiales y suministros - Dotación (prendas de vestir y calzado)"/>
    <s v="TRAJE COMPLETO DE ENTRENAMIENTO PARA CANINOS DE DEFENSA"/>
    <n v="42121600"/>
    <s v="Mínima cuantía"/>
    <n v="0"/>
    <n v="0"/>
    <n v="1"/>
    <n v="3812900"/>
    <s v="UNIDAD"/>
    <m/>
  </r>
  <r>
    <x v="9"/>
    <s v="02-02-01-003-001"/>
    <n v="10"/>
    <s v="Materiales y suministros - Productos de madera, corcho, cestería y espartería"/>
    <s v="BAJALENGUA EN MADERA PAQUETE POR 20 UNIDADES"/>
    <n v="42181501"/>
    <s v="Mínima cuantía"/>
    <n v="0"/>
    <n v="0"/>
    <n v="30"/>
    <n v="60000"/>
    <s v="UNIDAD"/>
    <m/>
  </r>
  <r>
    <x v="9"/>
    <s v="02-02-01-003-001"/>
    <n v="16"/>
    <s v="Materiales y suministros - Productos de madera, corcho, cestería y espartería"/>
    <s v="MATERIALES Y SUMINISTROS CARPINTERIA"/>
    <n v="11121600"/>
    <s v="Mínima cuantía"/>
    <n v="0"/>
    <n v="0"/>
    <n v="1"/>
    <n v="25000000"/>
    <s v="UNIDAD"/>
    <m/>
  </r>
  <r>
    <x v="9"/>
    <s v="02-02-01-003-002-01"/>
    <n v="16"/>
    <s v="Materiales y suministros - Pasta de papel, papel y cartón"/>
    <s v="PAÑUELOS "/>
    <n v="14111701"/>
    <s v="Mínima cuantía"/>
    <n v="0"/>
    <n v="0"/>
    <n v="70"/>
    <n v="213080"/>
    <s v="UNIDAD"/>
    <m/>
  </r>
  <r>
    <x v="9"/>
    <s v="02-02-01-003-002-01"/>
    <n v="16"/>
    <s v="Materiales y suministros - Pasta de papel, papel y cartón"/>
    <s v="PAPEL HIGIÉNICO"/>
    <n v="14111704"/>
    <s v="Mínima cuantía"/>
    <n v="0"/>
    <n v="0"/>
    <n v="1300"/>
    <n v="1436500"/>
    <s v="UNIDAD"/>
    <m/>
  </r>
  <r>
    <x v="9"/>
    <s v="02-02-01-003-002-01"/>
    <n v="16"/>
    <s v="Materiales y suministros - Pasta de papel, papel y cartón"/>
    <s v="PAPEL HIGIÉNICO"/>
    <n v="14111704"/>
    <s v="Mínima cuantía"/>
    <n v="0"/>
    <n v="0"/>
    <n v="100"/>
    <n v="777800"/>
    <s v="UNIDAD"/>
    <m/>
  </r>
  <r>
    <x v="9"/>
    <s v="02-02-01-003-002-01"/>
    <n v="16"/>
    <s v="Materiales y suministros - Pasta de papel, papel y cartón"/>
    <s v="TOALLAS PARA MANOS"/>
    <n v="52121704"/>
    <s v="Mínima cuantía"/>
    <n v="0"/>
    <n v="0"/>
    <n v="100"/>
    <n v="583600"/>
    <s v="UNIDAD"/>
    <m/>
  </r>
  <r>
    <x v="9"/>
    <s v="02-02-01-003-002-06"/>
    <n v="10"/>
    <s v="Materiales y suministros - Sellos, chequeras, billetes de banco, títulos de acciones, catálogos y folletos, material para anuncios publicitarios y otros materiales impresos"/>
    <s v="PRUEBAS DE DIAGNOSTICO CLÍNICO POR PSICOLOGÍA "/>
    <n v="55101509"/>
    <s v="Mínima cuantía"/>
    <n v="0"/>
    <n v="0"/>
    <n v="1"/>
    <n v="3000000"/>
    <n v="0"/>
    <m/>
  </r>
  <r>
    <x v="9"/>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DISOLVENTE ALIFÁTICO TIPO VARSOL"/>
    <n v="47131821"/>
    <s v="Selección abreviada menor cuantía"/>
    <n v="0"/>
    <n v="0"/>
    <n v="50"/>
    <n v="7891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n v="31211803"/>
    <s v="Selección abreviada menor cuantía"/>
    <n v="0"/>
    <n v="0"/>
    <n v="5"/>
    <n v="125000"/>
    <s v="GALON"/>
    <m/>
  </r>
  <r>
    <x v="9"/>
    <s v="02-02-01-003-003-04"/>
    <n v="10"/>
    <s v="Materiales y suministros - Gas de petróleo y otros hidrocarburos gaseosos (excepto gas natural)"/>
    <s v="GAS PROPANO GLP"/>
    <n v="15111510"/>
    <s v="Mínima cuantía"/>
    <n v="0"/>
    <n v="0"/>
    <n v="95"/>
    <n v="8550000"/>
    <s v="UNIDAD"/>
    <m/>
  </r>
  <r>
    <x v="9"/>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PASTA PULIDORA"/>
    <n v="31201600"/>
    <s v="Selección abreviada menor cuantía"/>
    <n v="0"/>
    <n v="0"/>
    <n v="5"/>
    <n v="250000"/>
    <s v="LITRO"/>
    <m/>
  </r>
  <r>
    <x v="9"/>
    <s v="02-02-01-003-004-01"/>
    <n v="10"/>
    <s v="Materiales y suministros - Químicos orgánicos básicos"/>
    <s v="2-PROPANOL (ALCOHOL)"/>
    <n v="12352100"/>
    <s v="Mínima cuantía"/>
    <n v="0"/>
    <n v="0"/>
    <n v="1"/>
    <n v="142379"/>
    <s v="UNIDAD"/>
    <m/>
  </r>
  <r>
    <x v="9"/>
    <s v="02-02-01-003-004-01"/>
    <n v="16"/>
    <s v="Materiales y suministros - Químicos orgánicos básicos"/>
    <s v="ALCOHOL INDUSTRIAL"/>
    <n v="12352104"/>
    <s v="Mínima cuantía"/>
    <n v="0"/>
    <n v="0"/>
    <n v="20"/>
    <n v="180360"/>
    <s v="UNIDAD"/>
    <m/>
  </r>
  <r>
    <x v="9"/>
    <s v="02-02-01-003-004-01"/>
    <n v="10"/>
    <s v="Materiales y suministros - Químicos orgánicos básicos"/>
    <s v="REFRIGERANTE MO-29 DE 600 GRAMOS"/>
    <n v="24131513"/>
    <s v="Mínima cuantía"/>
    <n v="0"/>
    <n v="0"/>
    <n v="8"/>
    <n v="240000"/>
    <s v="UNIDAD"/>
    <m/>
  </r>
  <r>
    <x v="9"/>
    <s v="02-02-01-003-004-01"/>
    <n v="10"/>
    <s v="Materiales y suministros - Químicos orgánicos básicos"/>
    <s v="REFRIGERANTE MO-49 DE 340 GRAMOS"/>
    <n v="24131513"/>
    <s v="Mínima cuantía"/>
    <n v="0"/>
    <n v="0"/>
    <n v="10"/>
    <n v="200000"/>
    <s v="UNIDAD"/>
    <m/>
  </r>
  <r>
    <x v="9"/>
    <s v="02-02-01-003-004-01"/>
    <n v="10"/>
    <s v="Materiales y suministros - Químicos orgánicos básicos"/>
    <s v="REFRIGERANTE R134A DE 30 LIBRAS"/>
    <n v="24131513"/>
    <s v="Mínima cuantía"/>
    <n v="0"/>
    <n v="0"/>
    <n v="1"/>
    <n v="660000"/>
    <s v="UNIDAD"/>
    <m/>
  </r>
  <r>
    <x v="9"/>
    <s v="02-02-01-003-004-01"/>
    <n v="10"/>
    <s v="Materiales y suministros - Químicos orgánicos básicos"/>
    <s v="REFRIGERANTE R141B DE 30 LIBRAS"/>
    <n v="24131513"/>
    <s v="Mínima cuantía"/>
    <n v="0"/>
    <n v="0"/>
    <n v="1"/>
    <n v="620000"/>
    <s v="UNIDAD"/>
    <m/>
  </r>
  <r>
    <x v="9"/>
    <s v="02-02-01-003-004-01"/>
    <n v="10"/>
    <s v="Materiales y suministros - Químicos orgánicos básicos"/>
    <s v="REFRIGERANTE R22 DE 30 LIBRAS"/>
    <n v="24131513"/>
    <s v="Mínima cuantía"/>
    <n v="0"/>
    <n v="0"/>
    <n v="3"/>
    <n v="1320000"/>
    <s v="UNIDAD"/>
    <m/>
  </r>
  <r>
    <x v="9"/>
    <s v="02-02-01-003-004-01"/>
    <n v="10"/>
    <s v="Materiales y suministros - Químicos orgánicos básicos"/>
    <s v="REFRIGERANTE R410A DE 25 LIBRAS"/>
    <n v="24131513"/>
    <s v="Mínima cuantía"/>
    <n v="0"/>
    <n v="0"/>
    <n v="3"/>
    <n v="1500000"/>
    <s v="UNIDAD"/>
    <m/>
  </r>
  <r>
    <x v="9"/>
    <s v="02-02-01-003-004-01"/>
    <n v="10"/>
    <s v="Materiales y suministros - Químicos orgánicos básicos"/>
    <s v="REFRIGERANTE R507 DE 25 LIBRAS"/>
    <n v="24131513"/>
    <s v="Mínima cuantía"/>
    <n v="0"/>
    <n v="0"/>
    <n v="2"/>
    <n v="460000"/>
    <s v="UNIDAD"/>
    <m/>
  </r>
  <r>
    <x v="9"/>
    <s v="02-02-01-003-004-02"/>
    <n v="10"/>
    <s v="Materiales y suministros - Productos químicos inorgánicos básicos n. C. P."/>
    <s v="AGUA OXIGENADA 100 ML"/>
    <n v="10111302"/>
    <s v="Mínima cuantía"/>
    <n v="0"/>
    <n v="0"/>
    <n v="10"/>
    <n v="33330"/>
    <s v="UNIDAD"/>
    <m/>
  </r>
  <r>
    <x v="9"/>
    <s v="02-02-01-003-004-02"/>
    <n v="16"/>
    <s v="Materiales y suministros - Productos químicos inorgánicos básicos n. C. P."/>
    <s v="CLORO GRANULADO 68% "/>
    <n v="49241700"/>
    <s v="Mínima cuantía"/>
    <n v="0"/>
    <n v="0"/>
    <n v="300"/>
    <n v="3750000"/>
    <s v="KILOGRAMO"/>
    <m/>
  </r>
  <r>
    <x v="9"/>
    <s v="02-02-01-003-004-02"/>
    <n v="16"/>
    <s v="Materiales y suministros - Productos químicos inorgánicos básicos n. C. P."/>
    <s v="CLORO GRANULADO 90% "/>
    <n v="49241700"/>
    <s v="Mínima cuantía"/>
    <n v="0"/>
    <n v="0"/>
    <n v="317"/>
    <n v="4755000"/>
    <s v="KILOGRAMO"/>
    <m/>
  </r>
  <r>
    <x v="9"/>
    <s v="02-02-01-003-004-02"/>
    <n v="10"/>
    <s v="Materiales y suministros - Productos químicos inorgánicos básicos n. C. P."/>
    <s v="DESTILLED WATER (AGUA DESTILADA)"/>
    <n v="41104213"/>
    <s v="Mínima cuantía"/>
    <n v="0"/>
    <n v="0"/>
    <n v="1"/>
    <n v="187674"/>
    <s v="UNIDAD"/>
    <m/>
  </r>
  <r>
    <x v="9"/>
    <s v="02-02-01-003-004-02"/>
    <n v="16"/>
    <s v="Materiales y suministros - Productos químicos inorgánicos básicos n. C. P."/>
    <s v="HIPOCLORITO"/>
    <n v="47131807"/>
    <s v="Mínima cuantía"/>
    <n v="0"/>
    <n v="0"/>
    <n v="75"/>
    <n v="365250"/>
    <s v="UNIDAD"/>
    <m/>
  </r>
  <r>
    <x v="9"/>
    <s v="02-02-01-003-004-02"/>
    <n v="16"/>
    <s v="Materiales y suministros - Productos químicos inorgánicos básicos n. C. P."/>
    <s v="HIPOCLORITO"/>
    <n v="47131807"/>
    <s v="Mínima cuantía"/>
    <n v="0"/>
    <n v="0"/>
    <n v="60"/>
    <n v="845460"/>
    <s v="UNIDAD"/>
    <m/>
  </r>
  <r>
    <x v="9"/>
    <s v="02-02-01-003-004-02"/>
    <n v="16"/>
    <s v="Materiales y suministros - Productos químicos inorgánicos básicos n. C. P."/>
    <s v="HIPOCLORITO"/>
    <n v="47131807"/>
    <s v="Mínima cuantía"/>
    <n v="0"/>
    <n v="0"/>
    <n v="10"/>
    <n v="140910"/>
    <s v="UNIDAD"/>
    <m/>
  </r>
  <r>
    <x v="9"/>
    <s v="02-02-01-003-004-02"/>
    <n v="10"/>
    <s v="Materiales y suministros - Productos químicos inorgánicos básicos n. C. P."/>
    <s v="HIPOCLORITODE SODIO  X GALON "/>
    <n v="10111302"/>
    <s v="Mínima cuantía"/>
    <n v="0"/>
    <n v="0"/>
    <n v="4"/>
    <n v="60292"/>
    <s v="UNIDAD"/>
    <m/>
  </r>
  <r>
    <x v="9"/>
    <s v="02-02-01-003-004-02"/>
    <n v="16"/>
    <s v="Materiales y suministros - Productos químicos inorgánicos básicos n. C. P."/>
    <s v="KIT PARA MEDIR PARAMETROS PISCINA"/>
    <n v="49241700"/>
    <s v="Mínima cuantía"/>
    <n v="0"/>
    <n v="0"/>
    <n v="3"/>
    <n v="300000"/>
    <s v="UNIDAD"/>
    <m/>
  </r>
  <r>
    <x v="9"/>
    <s v="02-02-01-003-004-02"/>
    <n v="10"/>
    <s v="Materiales y suministros - Productos químicos inorgánicos básicos n. C. P."/>
    <s v="NITROGENO"/>
    <n v="12141903"/>
    <s v="Mínima cuantía"/>
    <n v="0"/>
    <n v="0"/>
    <n v="15"/>
    <n v="345000"/>
    <s v="METRO CUBICO"/>
    <m/>
  </r>
  <r>
    <x v="9"/>
    <s v="02-02-01-003-004-02"/>
    <n v="10"/>
    <s v="Materiales y suministros - Productos químicos inorgánicos básicos n. C. P."/>
    <s v="OXIGENO"/>
    <n v="12141904"/>
    <s v="Mínima cuantía"/>
    <n v="0"/>
    <n v="0"/>
    <n v="15"/>
    <n v="375000"/>
    <s v="METRO CUBICO"/>
    <m/>
  </r>
  <r>
    <x v="9"/>
    <s v="02-02-01-003-004-02"/>
    <n v="16"/>
    <s v="Materiales y suministros - Productos químicos inorgánicos básicos n. C. P."/>
    <s v="SODA CAUSTICA"/>
    <n v="49241700"/>
    <s v="Mínima cuantía"/>
    <n v="0"/>
    <n v="0"/>
    <n v="300"/>
    <n v="3000000"/>
    <s v="KILOGRAMO"/>
    <m/>
  </r>
  <r>
    <x v="9"/>
    <s v="02-02-01-003-004-06"/>
    <n v="16"/>
    <s v="Materiales y suministros - Abonos y plaguicidas"/>
    <s v="INSECTICIDA "/>
    <n v="53131634"/>
    <s v="Mínima cuantía"/>
    <n v="0"/>
    <n v="0"/>
    <n v="50"/>
    <n v="456550"/>
    <s v="UNIDAD"/>
    <m/>
  </r>
  <r>
    <x v="9"/>
    <s v="02-02-01-003-004-06"/>
    <n v="16"/>
    <s v="Materiales y suministros - Abonos y plaguicidas"/>
    <s v="INSECTICIDA "/>
    <n v="53131634"/>
    <s v="Mínima cuantía"/>
    <n v="0"/>
    <n v="0"/>
    <n v="730"/>
    <n v="6665630"/>
    <s v="UNIDAD"/>
    <m/>
  </r>
  <r>
    <x v="9"/>
    <s v="02-02-01-003-004-06"/>
    <n v="16"/>
    <s v="Materiales y suministros - Abonos y plaguicidas"/>
    <s v="INSECTICIDA "/>
    <n v="53131634"/>
    <s v="Mínima cuantía"/>
    <n v="0"/>
    <n v="0"/>
    <n v="50"/>
    <n v="456550"/>
    <s v="UNIDAD"/>
    <m/>
  </r>
  <r>
    <x v="9"/>
    <s v="02-02-01-003-004-07"/>
    <n v="10"/>
    <s v="Materiales y suministros - Plásticos en formas primarias"/>
    <s v="ANTI-SEIZE COMPOUND 1LB BRUSH TOP CAN (TEFLON LIQUIDO)"/>
    <n v="15121515"/>
    <s v="Mínima cuantía"/>
    <n v="0"/>
    <n v="0"/>
    <n v="1"/>
    <n v="476352"/>
    <s v="UNIDAD"/>
    <m/>
  </r>
  <r>
    <x v="9"/>
    <s v="02-02-01-003-004-07"/>
    <n v="16"/>
    <s v="Materiales y suministros - Plásticos en formas primarias"/>
    <s v="NYLON GUADAÑA 3MM (ROLLO X 500MTS)"/>
    <n v="27112006"/>
    <s v="Mínima cuantía"/>
    <n v="0"/>
    <n v="0"/>
    <n v="4"/>
    <n v="1000000"/>
    <s v="UNIDAD"/>
    <m/>
  </r>
  <r>
    <x v="9"/>
    <s v="02-02-01-003-004-08"/>
    <n v="10"/>
    <s v="Materiales y suministros - Caucho sintético y facticio derivado del petróleo, mezclas de estos cauchos con caucho natural y gomas naturales similares, en formas primarias o en planchas, hojas o tiras"/>
    <s v="CAUCHO PARA VULCANIZAR LONA "/>
    <n v="20121702"/>
    <s v="Mínima cuantía"/>
    <n v="0"/>
    <n v="0"/>
    <n v="2"/>
    <n v="80000"/>
    <s v="KILOGRAMO"/>
    <m/>
  </r>
  <r>
    <x v="9"/>
    <s v="02-02-01-003-004-08"/>
    <n v="10"/>
    <s v="Materiales y suministros - Caucho sintético y facticio derivado del petróleo, mezclas de estos cauchos con caucho natural y gomas naturales similares, en formas primarias o en planchas, hojas o tiras"/>
    <s v="PEGANTE SOLUCION PARA PARCHE "/>
    <n v="31201610"/>
    <s v="Mínima cuantía"/>
    <n v="0"/>
    <n v="0"/>
    <n v="4"/>
    <n v="120000"/>
    <s v="LITRO"/>
    <m/>
  </r>
  <r>
    <x v="9"/>
    <s v="02-02-01-003-005-01"/>
    <n v="10"/>
    <s v="Materiales y suministros - Pinturas y barnices y productos relacionados; colores para la pintura artística; tintas"/>
    <s v="BARNIZ POLIOURETANO AUTOMOTRIZ"/>
    <n v="31211508"/>
    <s v="Mínima cuantía"/>
    <n v="0"/>
    <n v="0"/>
    <n v="3"/>
    <n v="390000"/>
    <s v="GALON"/>
    <m/>
  </r>
  <r>
    <x v="9"/>
    <s v="02-02-01-003-005-01"/>
    <n v="10"/>
    <s v="Materiales y suministros - Pinturas y barnices y productos relacionados; colores para la pintura artística; tintas"/>
    <s v="CATALIZADOR AUTOMOTRIZ"/>
    <n v="12161600"/>
    <s v="Mínima cuantía"/>
    <n v="0"/>
    <n v="0"/>
    <n v="3"/>
    <n v="750000"/>
    <s v="GALON"/>
    <m/>
  </r>
  <r>
    <x v="9"/>
    <s v="02-02-01-003-005-01"/>
    <n v="10"/>
    <s v="Materiales y suministros - Pinturas y barnices y productos relacionados; colores para la pintura artística; tintas"/>
    <s v="DILUYENTES PARA PINTURAS D-20 AUTOMOTRIZ"/>
    <n v="31211604"/>
    <s v="Mínima cuantía"/>
    <n v="0"/>
    <n v="0"/>
    <n v="9"/>
    <n v="405000"/>
    <s v="GALON"/>
    <m/>
  </r>
  <r>
    <x v="9"/>
    <s v="02-02-01-003-005-01"/>
    <n v="10"/>
    <s v="Materiales y suministros - Pinturas y barnices y productos relacionados; colores para la pintura artística; tintas"/>
    <s v="MASILLA LIJADO EN SECO AUTOMOTRIZ"/>
    <n v="31201600"/>
    <s v="Mínima cuantía"/>
    <n v="0"/>
    <n v="0"/>
    <n v="5"/>
    <n v="200000"/>
    <s v="LITRO"/>
    <m/>
  </r>
  <r>
    <x v="9"/>
    <s v="02-02-01-003-005-01"/>
    <n v="16"/>
    <s v="Materiales y suministros - Pinturas y barnices y productos relacionados; colores para la pintura artística; tintas"/>
    <s v="MATERIALES DE CONSTRUCCION - PINTURA"/>
    <n v="31211500"/>
    <s v="Mínima cuantía"/>
    <n v="0"/>
    <n v="0"/>
    <n v="1"/>
    <n v="40000000"/>
    <n v="0"/>
    <m/>
  </r>
  <r>
    <x v="9"/>
    <s v="02-02-01-003-005-01"/>
    <n v="10"/>
    <s v="Materiales y suministros - Pinturas y barnices y productos relacionados; colores para la pintura artística; tintas"/>
    <s v="PINTURA DE COBERTURA APRESTO AUTOMOTRIZ"/>
    <n v="31211508"/>
    <s v="Mínima cuantía"/>
    <n v="0"/>
    <n v="0"/>
    <n v="5"/>
    <n v="1000000"/>
    <s v="GALON"/>
    <m/>
  </r>
  <r>
    <x v="9"/>
    <s v="02-02-01-003-005-01"/>
    <n v="10"/>
    <s v="Materiales y suministros - Pinturas y barnices y productos relacionados; colores para la pintura artística; tintas"/>
    <s v="PINTURA REFLECTIVA PARA BOTES "/>
    <n v="31211522"/>
    <s v="Mínima cuantía"/>
    <n v="0"/>
    <n v="0"/>
    <n v="4"/>
    <n v="200000"/>
    <s v="UNIDAD"/>
    <m/>
  </r>
  <r>
    <x v="9"/>
    <s v="02-02-01-003-005-01"/>
    <n v="10"/>
    <s v="Materiales y suministros - Pinturas y barnices y productos relacionados; colores para la pintura artística; tintas"/>
    <s v="RICOH MP 601 PRINT CARTRIDGE 407823"/>
    <n v="44103105"/>
    <s v="Mínima cuantía"/>
    <n v="0"/>
    <n v="0"/>
    <n v="3"/>
    <n v="1560000"/>
    <s v="UNIDAD"/>
    <m/>
  </r>
  <r>
    <x v="9"/>
    <s v="02-02-01-003-005-01"/>
    <n v="10"/>
    <s v="Materiales y suministros - Pinturas y barnices y productos relacionados; colores para la pintura artística; tintas"/>
    <s v="TONER 504X"/>
    <n v="44103105"/>
    <s v="Mínima cuantía"/>
    <n v="0"/>
    <n v="0"/>
    <n v="3"/>
    <n v="1200000"/>
    <s v="UNIDAD"/>
    <m/>
  </r>
  <r>
    <x v="9"/>
    <s v="02-02-01-003-005-01"/>
    <n v="10"/>
    <s v="Materiales y suministros - Pinturas y barnices y productos relacionados; colores para la pintura artística; tintas"/>
    <s v="TONER 524H"/>
    <n v="44103105"/>
    <s v="Mínima cuantía"/>
    <n v="0"/>
    <n v="0"/>
    <n v="3"/>
    <n v="2160000"/>
    <s v="UNIDAD"/>
    <m/>
  </r>
  <r>
    <x v="9"/>
    <s v="02-02-01-003-005-01"/>
    <n v="10"/>
    <s v="Materiales y suministros - Pinturas y barnices y productos relacionados; colores para la pintura artística; tintas"/>
    <s v="TONER 604H"/>
    <n v="44103105"/>
    <s v="Mínima cuantía"/>
    <n v="0"/>
    <n v="0"/>
    <n v="3"/>
    <n v="1800000"/>
    <s v="UNIDAD"/>
    <m/>
  </r>
  <r>
    <x v="9"/>
    <s v="02-02-01-003-005-01"/>
    <n v="10"/>
    <s v="Materiales y suministros - Pinturas y barnices y productos relacionados; colores para la pintura artística; tintas"/>
    <s v="TONER CB435A"/>
    <n v="44103105"/>
    <s v="Mínima cuantía"/>
    <n v="0"/>
    <n v="0"/>
    <n v="3"/>
    <n v="960000"/>
    <s v="UNIDAD"/>
    <m/>
  </r>
  <r>
    <x v="9"/>
    <s v="02-02-01-003-005-01"/>
    <n v="10"/>
    <s v="Materiales y suministros - Pinturas y barnices y productos relacionados; colores para la pintura artística; tintas"/>
    <s v="TONER CC364A"/>
    <n v="44103105"/>
    <s v="Mínima cuantía"/>
    <n v="0"/>
    <n v="0"/>
    <n v="3"/>
    <n v="1800000"/>
    <s v="UNIDAD"/>
    <m/>
  </r>
  <r>
    <x v="9"/>
    <s v="02-02-01-003-005-01"/>
    <n v="10"/>
    <s v="Materiales y suministros - Pinturas y barnices y productos relacionados; colores para la pintura artística; tintas"/>
    <s v="TONER CE390A"/>
    <n v="44103105"/>
    <s v="Mínima cuantía"/>
    <n v="0"/>
    <n v="0"/>
    <n v="3"/>
    <n v="1425000"/>
    <s v="UNIDAD"/>
    <m/>
  </r>
  <r>
    <x v="9"/>
    <s v="02-02-01-003-005-01"/>
    <n v="10"/>
    <s v="Materiales y suministros - Pinturas y barnices y productos relacionados; colores para la pintura artística; tintas"/>
    <s v="TONER CE390A"/>
    <n v="44103105"/>
    <s v="Mínima cuantía"/>
    <n v="0"/>
    <n v="0"/>
    <n v="3"/>
    <n v="1410000"/>
    <s v="UNIDAD"/>
    <m/>
  </r>
  <r>
    <x v="9"/>
    <s v="02-02-01-003-005-01"/>
    <n v="10"/>
    <s v="Materiales y suministros - Pinturas y barnices y productos relacionados; colores para la pintura artística; tintas"/>
    <s v="TONER CE505A"/>
    <n v="44103105"/>
    <s v="Mínima cuantía"/>
    <n v="0"/>
    <n v="0"/>
    <n v="3"/>
    <n v="1260000"/>
    <s v="UNIDAD"/>
    <m/>
  </r>
  <r>
    <x v="9"/>
    <s v="02-02-01-003-005-01"/>
    <n v="10"/>
    <s v="Materiales y suministros - Pinturas y barnices y productos relacionados; colores para la pintura artística; tintas"/>
    <s v="TONER CF281XC"/>
    <n v="44103105"/>
    <s v="Mínima cuantía"/>
    <n v="0"/>
    <n v="0"/>
    <n v="3"/>
    <n v="1950000"/>
    <s v="UNIDAD"/>
    <m/>
  </r>
  <r>
    <x v="9"/>
    <s v="02-02-01-003-005-01"/>
    <n v="10"/>
    <s v="Materiales y suministros - Pinturas y barnices y productos relacionados; colores para la pintura artística; tintas"/>
    <s v="TONER CF400A"/>
    <n v="44103105"/>
    <s v="Mínima cuantía"/>
    <n v="0"/>
    <n v="0"/>
    <n v="2"/>
    <n v="1400000"/>
    <s v="UNIDAD"/>
    <m/>
  </r>
  <r>
    <x v="9"/>
    <s v="02-02-01-003-005-01"/>
    <n v="10"/>
    <s v="Materiales y suministros - Pinturas y barnices y productos relacionados; colores para la pintura artística; tintas"/>
    <s v="TONER CF401A"/>
    <n v="44103105"/>
    <s v="Mínima cuantía"/>
    <n v="0"/>
    <n v="0"/>
    <n v="2"/>
    <n v="1400000"/>
    <s v="UNIDAD"/>
    <m/>
  </r>
  <r>
    <x v="9"/>
    <s v="02-02-01-003-005-01"/>
    <n v="10"/>
    <s v="Materiales y suministros - Pinturas y barnices y productos relacionados; colores para la pintura artística; tintas"/>
    <s v="TONER CF402A"/>
    <n v="44103105"/>
    <s v="Mínima cuantía"/>
    <n v="0"/>
    <n v="0"/>
    <n v="3"/>
    <n v="2100000"/>
    <s v="UNIDAD"/>
    <m/>
  </r>
  <r>
    <x v="9"/>
    <s v="02-02-01-003-005-01"/>
    <n v="10"/>
    <s v="Materiales y suministros - Pinturas y barnices y productos relacionados; colores para la pintura artística; tintas"/>
    <s v="TONER CF403A"/>
    <n v="44103105"/>
    <s v="Mínima cuantía"/>
    <n v="0"/>
    <n v="0"/>
    <n v="3"/>
    <n v="2100000"/>
    <s v="UNIDAD"/>
    <m/>
  </r>
  <r>
    <x v="9"/>
    <s v="02-02-01-003-005-01"/>
    <n v="10"/>
    <s v="Materiales y suministros - Pinturas y barnices y productos relacionados; colores para la pintura artística; tintas"/>
    <s v="TONER T650H11L"/>
    <n v="44103105"/>
    <s v="Mínima cuantía"/>
    <n v="0"/>
    <n v="0"/>
    <n v="10"/>
    <n v="12000000"/>
    <s v="UNIDAD"/>
    <m/>
  </r>
  <r>
    <x v="9"/>
    <s v="02-02-01-003-005-02"/>
    <n v="10"/>
    <s v="Materiales y suministros - Productos farmacéuticos"/>
    <s v="AGUJA CALIBRE 18 &quot; X CAJA DE 100 UNIDADES"/>
    <n v="42142609"/>
    <s v="Mínima cuantía"/>
    <n v="0"/>
    <n v="0"/>
    <n v="3"/>
    <n v="44601"/>
    <s v="UNIDAD"/>
    <m/>
  </r>
  <r>
    <x v="9"/>
    <s v="02-02-01-003-005-02"/>
    <n v="10"/>
    <s v="Materiales y suministros - Productos farmacéuticos"/>
    <s v="AGUJA CALIBRE 22 &quot; X CAJA DE 100 UNIDADES"/>
    <n v="42142609"/>
    <s v="Mínima cuantía"/>
    <n v="0"/>
    <n v="0"/>
    <n v="2"/>
    <n v="25766"/>
    <s v="UNIDAD"/>
    <m/>
  </r>
  <r>
    <x v="9"/>
    <s v="02-02-01-003-005-02"/>
    <n v="10"/>
    <s v="Materiales y suministros - Productos farmacéuticos"/>
    <s v="ALBENDAZOL + PRAXIQUANTREL POR 10 C.C."/>
    <n v="51101700"/>
    <s v="Mínima cuantía"/>
    <n v="0"/>
    <n v="0"/>
    <n v="20"/>
    <n v="275000"/>
    <s v="UNIDAD"/>
    <m/>
  </r>
  <r>
    <x v="9"/>
    <s v="02-02-01-003-005-02"/>
    <n v="10"/>
    <s v="Materiales y suministros - Productos farmacéuticos"/>
    <s v="ALCOHOL X 700 ML "/>
    <n v="51102700"/>
    <s v="Mínima cuantía"/>
    <n v="0"/>
    <n v="0"/>
    <n v="20"/>
    <n v="100000"/>
    <s v="CENTIMETRO CUBICO"/>
    <m/>
  </r>
  <r>
    <x v="9"/>
    <s v="02-02-01-003-005-02"/>
    <n v="10"/>
    <s v="Materiales y suministros - Productos farmacéuticos"/>
    <s v="AMITRAZ 208G X LITRO "/>
    <n v="42121600"/>
    <s v="Mínima cuantía"/>
    <n v="0"/>
    <n v="0"/>
    <n v="2"/>
    <n v="111782"/>
    <s v="UNIDAD"/>
    <m/>
  </r>
  <r>
    <x v="9"/>
    <s v="02-02-01-003-005-02"/>
    <n v="10"/>
    <s v="Materiales y suministros - Productos farmacéuticos"/>
    <s v="ANTI INFLAMATORIO ACETONIDA DE TRIANCINOLONA X 10ML"/>
    <n v="42121600"/>
    <s v="Mínima cuantía"/>
    <n v="0"/>
    <n v="0"/>
    <n v="2"/>
    <n v="88000"/>
    <s v="UNIDAD"/>
    <m/>
  </r>
  <r>
    <x v="9"/>
    <s v="02-02-01-003-005-02"/>
    <n v="10"/>
    <s v="Materiales y suministros - Productos farmacéuticos"/>
    <s v="ANTI INFLAMATORIO INYECTABLE FRASCO X 50ML"/>
    <n v="42121600"/>
    <s v="Mínima cuantía"/>
    <n v="0"/>
    <n v="0"/>
    <n v="3"/>
    <n v="135000"/>
    <s v="UNIDAD"/>
    <m/>
  </r>
  <r>
    <x v="9"/>
    <s v="02-02-01-003-005-02"/>
    <n v="10"/>
    <s v="Materiales y suministros - Productos farmacéuticos"/>
    <s v="ANTIBIOTICO PENICILINA PROCAINICA + BENZATINICA X 50 ML"/>
    <n v="51102600"/>
    <s v="Mínima cuantía"/>
    <n v="0"/>
    <n v="0"/>
    <n v="5"/>
    <n v="415000"/>
    <s v="UNIDAD"/>
    <m/>
  </r>
  <r>
    <x v="9"/>
    <s v="02-02-01-003-005-02"/>
    <n v="10"/>
    <s v="Materiales y suministros - Productos farmacéuticos"/>
    <s v="ANTIBIOTICO PENICILINA PROCAINICA + DIHIDROESTREPTOMICINA X 100 ML"/>
    <n v="51101500"/>
    <s v="Mínima cuantía"/>
    <n v="0"/>
    <n v="0"/>
    <n v="2"/>
    <n v="98000"/>
    <s v="UNIDAD"/>
    <m/>
  </r>
  <r>
    <x v="9"/>
    <s v="02-02-01-003-005-02"/>
    <n v="10"/>
    <s v="Materiales y suministros - Productos farmacéuticos"/>
    <s v="ANTIDIARREICO X 250MG CAJA X 10SOBRES"/>
    <n v="51171700"/>
    <s v="Mínima cuantía"/>
    <n v="0"/>
    <n v="0"/>
    <n v="5"/>
    <n v="120000"/>
    <s v="UNIDAD"/>
    <m/>
  </r>
  <r>
    <x v="9"/>
    <s v="02-02-01-003-005-02"/>
    <n v="10"/>
    <s v="Materiales y suministros - Productos farmacéuticos"/>
    <s v="ANTIFUNGICO EN SOLUCION TOPICA CONCENTRADA X 100ML"/>
    <n v="42121600"/>
    <s v="Mínima cuantía"/>
    <n v="0"/>
    <n v="0"/>
    <n v="3"/>
    <n v="384000"/>
    <s v="UNIDAD"/>
    <m/>
  </r>
  <r>
    <x v="9"/>
    <s v="02-02-01-003-005-02"/>
    <n v="10"/>
    <s v="Materiales y suministros - Productos farmacéuticos"/>
    <s v="ANTIINFLAMATORIO X 50ML"/>
    <n v="42121600"/>
    <s v="Mínima cuantía"/>
    <n v="0"/>
    <n v="0"/>
    <n v="2"/>
    <n v="86000"/>
    <s v="UNIDAD"/>
    <m/>
  </r>
  <r>
    <x v="9"/>
    <s v="02-02-01-003-005-02"/>
    <n v="10"/>
    <s v="Materiales y suministros - Productos farmacéuticos"/>
    <s v="ANTIPARASITARIO DE USO INTERNO Y EXTERNO"/>
    <n v="42121600"/>
    <s v="Mínima cuantía"/>
    <n v="0"/>
    <n v="0"/>
    <n v="3"/>
    <n v="354000"/>
    <s v="UNIDAD"/>
    <m/>
  </r>
  <r>
    <x v="9"/>
    <s v="02-02-01-003-005-02"/>
    <n v="10"/>
    <s v="Materiales y suministros - Productos farmacéuticos"/>
    <s v="BRAVECTO PERROS ADULTOS "/>
    <n v="42121600"/>
    <s v="Mínima cuantía"/>
    <n v="0"/>
    <n v="0"/>
    <n v="20"/>
    <n v="2750000"/>
    <s v="UNIDAD"/>
    <m/>
  </r>
  <r>
    <x v="9"/>
    <s v="02-02-01-003-005-02"/>
    <n v="10"/>
    <s v="Materiales y suministros - Productos farmacéuticos"/>
    <s v="CIPERMETRINA "/>
    <n v="72102100"/>
    <s v="Mínima cuantía"/>
    <n v="0"/>
    <n v="0"/>
    <n v="2"/>
    <n v="66000"/>
    <s v="UNIDAD"/>
    <m/>
  </r>
  <r>
    <x v="9"/>
    <s v="02-02-01-003-005-02"/>
    <n v="10"/>
    <s v="Materiales y suministros - Productos farmacéuticos"/>
    <s v="CREMA DERMATOLOGICA X 35GR"/>
    <n v="42121600"/>
    <s v="Mínima cuantía"/>
    <n v="0"/>
    <n v="0"/>
    <n v="10"/>
    <n v="205000"/>
    <s v="UNIDAD"/>
    <m/>
  </r>
  <r>
    <x v="9"/>
    <s v="02-02-01-003-005-02"/>
    <n v="10"/>
    <s v="Materiales y suministros - Productos farmacéuticos"/>
    <s v="DICLORVOS UNGUENTO X 400 GRS"/>
    <n v="42121600"/>
    <s v="Mínima cuantía"/>
    <n v="0"/>
    <n v="0"/>
    <n v="20"/>
    <n v="680000"/>
    <s v="UNIDAD"/>
    <m/>
  </r>
  <r>
    <x v="9"/>
    <s v="02-02-01-003-005-02"/>
    <n v="10"/>
    <s v="Materiales y suministros - Productos farmacéuticos"/>
    <s v="DIFENHIDRAMINA CLORHIDRATO X 50ML"/>
    <n v="42121600"/>
    <s v="Mínima cuantía"/>
    <n v="0"/>
    <n v="0"/>
    <n v="3"/>
    <n v="84000"/>
    <s v="UNIDAD"/>
    <m/>
  </r>
  <r>
    <x v="9"/>
    <s v="02-02-01-003-005-02"/>
    <n v="10"/>
    <s v="Materiales y suministros - Productos farmacéuticos"/>
    <s v="DIPROPIONATO DE IMIDOCARB X 50 ML BABESICIDA Y PREVENCIÓN ERLISCHIA"/>
    <n v="51181700"/>
    <s v="Mínima cuantía"/>
    <n v="0"/>
    <n v="0"/>
    <n v="1"/>
    <n v="80930"/>
    <s v="UNIDAD"/>
    <m/>
  </r>
  <r>
    <x v="9"/>
    <s v="02-02-01-003-005-02"/>
    <n v="10"/>
    <s v="Materiales y suministros - Productos farmacéuticos"/>
    <s v="DOXICICLINA - HYCLATO X 200MG TABLETA"/>
    <n v="51101500"/>
    <s v="Mínima cuantía"/>
    <n v="0"/>
    <n v="0"/>
    <n v="50"/>
    <n v="1060000"/>
    <s v="UNIDAD"/>
    <m/>
  </r>
  <r>
    <x v="9"/>
    <s v="02-02-01-003-005-02"/>
    <n v="10"/>
    <s v="Materiales y suministros - Productos farmacéuticos"/>
    <s v="ENROFLOXACINA INYECTABLE X 100ML"/>
    <n v="51102600"/>
    <s v="Mínima cuantía"/>
    <n v="0"/>
    <n v="0"/>
    <n v="1"/>
    <n v="78000"/>
    <s v="UNIDAD"/>
    <m/>
  </r>
  <r>
    <x v="9"/>
    <s v="02-02-01-003-005-02"/>
    <n v="10"/>
    <s v="Materiales y suministros - Productos farmacéuticos"/>
    <s v="EQUIPO DE MACROGOTEO X UNIDAD "/>
    <n v="42121600"/>
    <s v="Mínima cuantía"/>
    <n v="0"/>
    <n v="0"/>
    <n v="21"/>
    <n v="87507"/>
    <s v="UNIDAD"/>
    <m/>
  </r>
  <r>
    <x v="9"/>
    <s v="02-02-01-003-005-02"/>
    <n v="10"/>
    <s v="Materiales y suministros - Productos farmacéuticos"/>
    <s v="EQUIPO DE MICROGOTEO X UNIDAD "/>
    <n v="42121600"/>
    <s v="Mínima cuantía"/>
    <n v="0"/>
    <n v="0"/>
    <n v="20"/>
    <n v="80000"/>
    <s v="UNIDAD"/>
    <m/>
  </r>
  <r>
    <x v="9"/>
    <s v="02-02-01-003-005-02"/>
    <n v="10"/>
    <s v="Materiales y suministros - Productos farmacéuticos"/>
    <s v="EQVALAND EQUINOS AL 20% X 15 ML"/>
    <n v="42121600"/>
    <s v="Mínima cuantía"/>
    <n v="0"/>
    <n v="0"/>
    <n v="20"/>
    <n v="268000"/>
    <s v="UNIDAD"/>
    <m/>
  </r>
  <r>
    <x v="9"/>
    <s v="02-02-01-003-005-02"/>
    <n v="10"/>
    <s v="Materiales y suministros - Productos farmacéuticos"/>
    <s v="ESPARADRAPO ROLLO 5CM X 10M"/>
    <n v="42121600"/>
    <s v="Mínima cuantía"/>
    <n v="0"/>
    <n v="0"/>
    <n v="1"/>
    <n v="54000"/>
    <s v="UNIDAD"/>
    <m/>
  </r>
  <r>
    <x v="9"/>
    <s v="02-02-01-003-005-02"/>
    <n v="10"/>
    <s v="Materiales y suministros - Productos farmacéuticos"/>
    <s v="ETAMSILATO SOLUCION X 50 ML"/>
    <n v="42121600"/>
    <s v="Mínima cuantía"/>
    <n v="0"/>
    <n v="0"/>
    <n v="2"/>
    <n v="125000"/>
    <s v="UNIDAD"/>
    <m/>
  </r>
  <r>
    <x v="9"/>
    <s v="02-02-01-003-005-02"/>
    <n v="10"/>
    <s v="Materiales y suministros - Productos farmacéuticos"/>
    <s v="GASA QUIRURGICA ROLLO POR 100 YARDAS"/>
    <n v="42121600"/>
    <s v="Mínima cuantía"/>
    <n v="0"/>
    <n v="0"/>
    <n v="10"/>
    <n v="450000"/>
    <s v="UNIDAD"/>
    <m/>
  </r>
  <r>
    <x v="9"/>
    <s v="02-02-01-003-005-02"/>
    <n v="10"/>
    <s v="Materiales y suministros - Productos farmacéuticos"/>
    <s v="JERINGAS DESECHABLES X 10 ML."/>
    <n v="42142609"/>
    <s v="Mínima cuantía"/>
    <n v="0"/>
    <n v="0"/>
    <n v="100"/>
    <n v="32700"/>
    <s v="UNIDAD"/>
    <m/>
  </r>
  <r>
    <x v="9"/>
    <s v="02-02-01-003-005-02"/>
    <n v="10"/>
    <s v="Materiales y suministros - Productos farmacéuticos"/>
    <s v="JERINGAS DESECHABLES X 20 ML."/>
    <n v="42142609"/>
    <s v="Mínima cuantía"/>
    <n v="0"/>
    <n v="0"/>
    <n v="70"/>
    <n v="36120"/>
    <s v="UNIDAD"/>
    <m/>
  </r>
  <r>
    <x v="9"/>
    <s v="02-02-01-003-005-02"/>
    <n v="10"/>
    <s v="Materiales y suministros - Productos farmacéuticos"/>
    <s v="JERINGAS DESECHABLES X 3 ML."/>
    <n v="42142609"/>
    <s v="Mínima cuantía"/>
    <n v="0"/>
    <n v="0"/>
    <n v="72"/>
    <n v="16416"/>
    <s v="UNIDAD"/>
    <m/>
  </r>
  <r>
    <x v="9"/>
    <s v="02-02-01-003-005-02"/>
    <n v="10"/>
    <s v="Materiales y suministros - Productos farmacéuticos"/>
    <s v="JERINGAS DESECHABLES X 5 ML."/>
    <n v="42142609"/>
    <s v="Mínima cuantía"/>
    <n v="0"/>
    <n v="0"/>
    <n v="100"/>
    <n v="22800"/>
    <s v="UNIDAD"/>
    <m/>
  </r>
  <r>
    <x v="9"/>
    <s v="02-02-01-003-005-02"/>
    <n v="10"/>
    <s v="Materiales y suministros - Productos farmacéuticos"/>
    <s v="LARVICIDA Y ANTISEPTICO SPRAY"/>
    <n v="51102700"/>
    <s v="Mínima cuantía"/>
    <n v="0"/>
    <n v="0"/>
    <n v="14"/>
    <n v="252000"/>
    <s v="UNIDAD"/>
    <m/>
  </r>
  <r>
    <x v="9"/>
    <s v="02-02-01-003-005-02"/>
    <n v="10"/>
    <s v="Materiales y suministros - Productos farmacéuticos"/>
    <s v="MULTIVITAMÍNICO + AMINOÁCIDOS ORAL X  GALON "/>
    <n v="51191905"/>
    <s v="Mínima cuantía"/>
    <n v="0"/>
    <n v="0"/>
    <n v="2"/>
    <n v="90000"/>
    <s v="UNIDAD"/>
    <m/>
  </r>
  <r>
    <x v="9"/>
    <s v="02-02-01-003-005-02"/>
    <n v="10"/>
    <s v="Materiales y suministros - Productos farmacéuticos"/>
    <s v="MULTIVITAMINICO SUSPENSIÓN ORAL FRASCO X 500 ML"/>
    <n v="51191905"/>
    <s v="Mínima cuantía"/>
    <n v="0"/>
    <n v="0"/>
    <n v="2"/>
    <n v="96000"/>
    <s v="UNIDAD"/>
    <m/>
  </r>
  <r>
    <x v="9"/>
    <s v="02-02-01-003-005-02"/>
    <n v="10"/>
    <s v="Materiales y suministros - Productos farmacéuticos"/>
    <s v="PENICILINA + POTASICA+ ESTREPTOMICINA X 6.000.000  30ML"/>
    <n v="51102600"/>
    <s v="Mínima cuantía"/>
    <n v="0"/>
    <n v="0"/>
    <n v="10"/>
    <n v="370000"/>
    <s v="UNIDAD"/>
    <m/>
  </r>
  <r>
    <x v="9"/>
    <s v="02-02-01-003-005-02"/>
    <n v="10"/>
    <s v="Materiales y suministros - Productos farmacéuticos"/>
    <s v="PENICILINA +DEXAMETAZONA X 6.000.000(30 ML)"/>
    <n v="51102600"/>
    <s v="Mínima cuantía"/>
    <n v="0"/>
    <n v="0"/>
    <n v="10"/>
    <n v="240000"/>
    <s v="UNIDAD"/>
    <m/>
  </r>
  <r>
    <x v="9"/>
    <s v="02-02-01-003-005-02"/>
    <n v="10"/>
    <s v="Materiales y suministros - Productos farmacéuticos"/>
    <s v="POMADA ANTI INFLAMATORIA X 300ML"/>
    <n v="42121600"/>
    <s v="Mínima cuantía"/>
    <n v="0"/>
    <n v="0"/>
    <n v="5"/>
    <n v="187575"/>
    <s v="UNIDAD"/>
    <m/>
  </r>
  <r>
    <x v="9"/>
    <s v="02-02-01-003-005-02"/>
    <n v="10"/>
    <s v="Materiales y suministros - Productos farmacéuticos"/>
    <s v="POMADA ANTISEPTICA CICATRIZANTE X 250 ML"/>
    <n v="42121600"/>
    <s v="Mínima cuantía"/>
    <n v="0"/>
    <n v="0"/>
    <n v="15"/>
    <n v="660000"/>
    <s v="UNIDAD"/>
    <m/>
  </r>
  <r>
    <x v="9"/>
    <s v="02-02-01-003-005-02"/>
    <n v="10"/>
    <s v="Materiales y suministros - Productos farmacéuticos"/>
    <s v="POMADA ANTISEPTICA, ANTIFLOGISTICA, ANESTESICA Y CICATRIZANTE X 220G."/>
    <n v="42121600"/>
    <s v="Mínima cuantía"/>
    <n v="0"/>
    <n v="0"/>
    <n v="15"/>
    <n v="360000"/>
    <s v="UNIDAD"/>
    <m/>
  </r>
  <r>
    <x v="9"/>
    <s v="02-02-01-003-005-02"/>
    <n v="10"/>
    <s v="Materiales y suministros - Productos farmacéuticos"/>
    <s v="REACTIVANTE METABOLICO BOLSA X 500 ML"/>
    <n v="42121600"/>
    <s v="Mínima cuantía"/>
    <n v="0"/>
    <n v="0"/>
    <n v="10"/>
    <n v="230000"/>
    <s v="UNIDAD"/>
    <m/>
  </r>
  <r>
    <x v="9"/>
    <s v="02-02-01-003-005-02"/>
    <n v="10"/>
    <s v="Materiales y suministros - Productos farmacéuticos"/>
    <s v="SOLUCION ANTISEPTICA CLORHEXIDINA X GALON "/>
    <n v="51102700"/>
    <s v="Mínima cuantía"/>
    <n v="0"/>
    <n v="0"/>
    <n v="3"/>
    <n v="279000"/>
    <s v="UNIDAD"/>
    <m/>
  </r>
  <r>
    <x v="9"/>
    <s v="02-02-01-003-005-02"/>
    <n v="10"/>
    <s v="Materiales y suministros - Productos farmacéuticos"/>
    <s v="SOLUCION ANTISEPTICA ORAL X 120ML SPRAY"/>
    <n v="51102700"/>
    <s v="Mínima cuantía"/>
    <n v="0"/>
    <n v="0"/>
    <n v="5"/>
    <n v="175000"/>
    <s v="UNIDAD"/>
    <m/>
  </r>
  <r>
    <x v="9"/>
    <s v="02-02-01-003-005-02"/>
    <n v="10"/>
    <s v="Materiales y suministros - Productos farmacéuticos"/>
    <s v="SOLUCION FISIOLOGICA X 500 ML"/>
    <n v="42121600"/>
    <s v="Mínima cuantía"/>
    <n v="0"/>
    <n v="0"/>
    <n v="30"/>
    <n v="87510"/>
    <s v="UNIDAD"/>
    <m/>
  </r>
  <r>
    <x v="9"/>
    <s v="02-02-01-003-005-02"/>
    <n v="10"/>
    <s v="Materiales y suministros - Productos farmacéuticos"/>
    <s v="SOLUCION LACTATO RINGER X 500 ML "/>
    <n v="42121600"/>
    <s v="Mínima cuantía"/>
    <n v="0"/>
    <n v="0"/>
    <n v="30"/>
    <n v="90000"/>
    <s v="UNIDAD"/>
    <m/>
  </r>
  <r>
    <x v="9"/>
    <s v="02-02-01-003-005-02"/>
    <n v="10"/>
    <s v="Materiales y suministros - Productos farmacéuticos"/>
    <s v="SOLUCION OTICA OFTALMICA X 10ML"/>
    <n v="42121600"/>
    <s v="Mínima cuantía"/>
    <n v="0"/>
    <n v="0"/>
    <n v="5"/>
    <n v="65835"/>
    <s v="UNIDAD"/>
    <m/>
  </r>
  <r>
    <x v="9"/>
    <s v="02-02-01-003-005-02"/>
    <n v="10"/>
    <s v="Materiales y suministros - Productos farmacéuticos"/>
    <s v="SOLUCION OTICA X 100ML"/>
    <n v="51101500"/>
    <s v="Mínima cuantía"/>
    <n v="0"/>
    <n v="0"/>
    <n v="5"/>
    <n v="121500"/>
    <s v="UNIDAD"/>
    <m/>
  </r>
  <r>
    <x v="9"/>
    <s v="02-02-01-003-005-02"/>
    <n v="10"/>
    <s v="Materiales y suministros - Productos farmacéuticos"/>
    <s v="SUBSALICILATO DE BISMUTO FRASCO X 180ML SUSPENSION ORAL, DIARREA CANINOS"/>
    <n v="42121600"/>
    <s v="Mínima cuantía"/>
    <n v="0"/>
    <n v="0"/>
    <n v="1"/>
    <n v="34400"/>
    <s v="UNIDAD"/>
    <m/>
  </r>
  <r>
    <x v="9"/>
    <s v="02-02-01-003-005-02"/>
    <n v="10"/>
    <s v="Materiales y suministros - Productos farmacéuticos"/>
    <s v="SUERO ANTIOFÍDICO LIOFILIZADO"/>
    <n v="42121600"/>
    <s v="Mínima cuantía"/>
    <n v="0"/>
    <n v="0"/>
    <n v="1"/>
    <n v="129000"/>
    <s v="UNIDAD"/>
    <m/>
  </r>
  <r>
    <x v="9"/>
    <s v="02-02-01-003-005-02"/>
    <n v="10"/>
    <s v="Materiales y suministros - Productos farmacéuticos"/>
    <s v="TRIMETROPIN SULFA INYECTABLE FRASCO X 100ML, ANTIBIOTICO ENFE. GASTROINTESTINALES"/>
    <n v="42121600"/>
    <s v="Mínima cuantía"/>
    <n v="0"/>
    <n v="0"/>
    <n v="2"/>
    <n v="133000"/>
    <s v="UNIDAD"/>
    <m/>
  </r>
  <r>
    <x v="9"/>
    <s v="02-02-01-003-005-02"/>
    <n v="10"/>
    <s v="Materiales y suministros - Productos farmacéuticos"/>
    <s v="VACUNA HEXADOG"/>
    <n v="42121600"/>
    <s v="Mínima cuantía"/>
    <n v="0"/>
    <n v="0"/>
    <n v="10"/>
    <n v="276770"/>
    <s v="UNIDAD"/>
    <m/>
  </r>
  <r>
    <x v="9"/>
    <s v="02-02-01-003-005-02"/>
    <n v="10"/>
    <s v="Materiales y suministros - Productos farmacéuticos"/>
    <s v="VACUNA POLIVALENTE EQUINOS X DOSIS"/>
    <n v="42121600"/>
    <s v="Mínima cuantía"/>
    <n v="0"/>
    <n v="0"/>
    <n v="10"/>
    <n v="490000"/>
    <s v="UNIDAD"/>
    <m/>
  </r>
  <r>
    <x v="9"/>
    <s v="02-02-01-003-005-02"/>
    <n v="10"/>
    <s v="Materiales y suministros - Productos farmacéuticos"/>
    <s v="VENDA ELASTICA 2*5 YARDAS"/>
    <n v="42311500"/>
    <s v="Mínima cuantía"/>
    <n v="0"/>
    <n v="0"/>
    <n v="30"/>
    <n v="45000"/>
    <s v="UNIDAD"/>
    <m/>
  </r>
  <r>
    <x v="9"/>
    <s v="02-02-01-003-005-02"/>
    <n v="10"/>
    <s v="Materiales y suministros - Productos farmacéuticos"/>
    <s v="VENDA ELASTICA 3*5 YARDAS"/>
    <n v="42311500"/>
    <s v="Mínima cuantía"/>
    <n v="0"/>
    <n v="0"/>
    <n v="30"/>
    <n v="75000"/>
    <s v="UNIDAD"/>
    <m/>
  </r>
  <r>
    <x v="9"/>
    <s v="02-02-01-003-005-02"/>
    <n v="10"/>
    <s v="Materiales y suministros - Productos farmacéuticos"/>
    <s v="VENDA ELASTICA 5*5 YARDAS"/>
    <n v="42311500"/>
    <s v="Mínima cuantía"/>
    <n v="0"/>
    <n v="0"/>
    <n v="30"/>
    <n v="105000"/>
    <s v="UNIDAD"/>
    <m/>
  </r>
  <r>
    <x v="9"/>
    <s v="02-02-01-003-005-02"/>
    <n v="10"/>
    <s v="Materiales y suministros - Productos farmacéuticos"/>
    <s v="VITAMINA K 20MG VITAMINA C 10MG X 20ML"/>
    <n v="51191905"/>
    <s v="Mínima cuantía"/>
    <n v="0"/>
    <n v="0"/>
    <n v="5"/>
    <n v="62000"/>
    <s v="UNIDAD"/>
    <m/>
  </r>
  <r>
    <x v="9"/>
    <s v="02-02-01-003-005-02"/>
    <n v="10"/>
    <s v="Materiales y suministros - Productos farmacéuticos"/>
    <s v="YELCO DE 22 X UNIDAD "/>
    <n v="42121600"/>
    <s v="Mínima cuantía"/>
    <n v="0"/>
    <n v="0"/>
    <n v="35"/>
    <n v="99155"/>
    <s v="UNIDAD"/>
    <m/>
  </r>
  <r>
    <x v="9"/>
    <s v="02-02-01-003-005-02"/>
    <n v="10"/>
    <s v="Materiales y suministros - Productos farmacéuticos"/>
    <s v="YODOLAND X GALON DENSINFECTANTE "/>
    <n v="42121600"/>
    <s v="Mínima cuantía"/>
    <n v="0"/>
    <n v="0"/>
    <n v="2"/>
    <n v="258000"/>
    <s v="UNIDAD"/>
    <m/>
  </r>
  <r>
    <x v="9"/>
    <s v="02-02-01-003-005-02"/>
    <n v="10"/>
    <s v="Materiales y suministros - Productos farmacéuticos"/>
    <s v="YODOPODIVONA ESPUMA X 120 ML(IODIGER)"/>
    <n v="42121600"/>
    <s v="Mínima cuantía"/>
    <n v="0"/>
    <n v="0"/>
    <n v="5"/>
    <n v="110000"/>
    <s v="UNIDAD"/>
    <m/>
  </r>
  <r>
    <x v="9"/>
    <s v="02-02-01-003-005-02"/>
    <n v="10"/>
    <s v="Materiales y suministros - Productos farmacéuticos"/>
    <s v="YODOPOVIDONA ESPUMA"/>
    <n v="51102719"/>
    <s v="Mínima cuantía"/>
    <n v="0"/>
    <n v="0"/>
    <n v="30"/>
    <n v="243000"/>
    <s v="UNIDAD"/>
    <m/>
  </r>
  <r>
    <x v="9"/>
    <s v="02-02-01-003-005-02"/>
    <n v="10"/>
    <s v="Materiales y suministros - Productos farmacéuticos"/>
    <s v="YODOPOVIDONA SOLUCION"/>
    <n v="51102719"/>
    <s v="Mínima cuantía"/>
    <n v="0"/>
    <n v="0"/>
    <n v="30"/>
    <n v="348000"/>
    <s v="UNIDAD"/>
    <m/>
  </r>
  <r>
    <x v="9"/>
    <s v="02-02-01-003-005-03"/>
    <n v="10"/>
    <s v="Materiales y suministros - Jabón, preparados para limpieza, perfumes y preparados de tocador"/>
    <s v="AMBIENTADOR 2"/>
    <n v="47131706"/>
    <s v="Mínima cuantía"/>
    <n v="0"/>
    <n v="0"/>
    <n v="50"/>
    <n v="552200"/>
    <s v="UNIDAD"/>
    <m/>
  </r>
  <r>
    <x v="9"/>
    <s v="02-02-01-003-005-03"/>
    <n v="16"/>
    <s v="Materiales y suministros - Jabón, preparados para limpieza, perfumes y preparados de tocador"/>
    <s v="AMBIENTADOR PARA HABITACIONES"/>
    <n v="47131821"/>
    <s v="Mínima cuantía"/>
    <n v="0"/>
    <n v="0"/>
    <n v="50"/>
    <n v="428400"/>
    <s v="UNIDAD"/>
    <m/>
  </r>
  <r>
    <x v="9"/>
    <s v="02-02-01-003-005-03"/>
    <n v="16"/>
    <s v="Materiales y suministros - Jabón, preparados para limpieza, perfumes y preparados de tocador"/>
    <s v="AMBIENTADOR PARA HABITACIONES"/>
    <n v="47131821"/>
    <s v="Mínima cuantía"/>
    <n v="0"/>
    <n v="0"/>
    <n v="50"/>
    <n v="326900"/>
    <s v="UNIDAD"/>
    <m/>
  </r>
  <r>
    <x v="9"/>
    <s v="02-02-01-003-005-03"/>
    <n v="10"/>
    <s v="Materiales y suministros - Jabón, preparados para limpieza, perfumes y preparados de tocador"/>
    <s v="BLANQUEADOR O HIPOCLORITO 1"/>
    <n v="47131800"/>
    <s v="Mínima cuantía"/>
    <n v="0"/>
    <n v="0"/>
    <n v="80"/>
    <n v="651520"/>
    <s v="UNIDAD"/>
    <m/>
  </r>
  <r>
    <x v="9"/>
    <s v="02-02-01-003-005-03"/>
    <n v="10"/>
    <s v="Materiales y suministros - Jabón, preparados para limpieza, perfumes y preparados de tocador"/>
    <s v="BRILLAMETAL"/>
    <n v="60131500"/>
    <s v="Mínima cuantía"/>
    <n v="0"/>
    <n v="0"/>
    <n v="19"/>
    <n v="273600"/>
    <s v="UNIDAD"/>
    <m/>
  </r>
  <r>
    <x v="9"/>
    <s v="02-02-01-003-005-03"/>
    <n v="16"/>
    <s v="Materiales y suministros - Jabón, preparados para limpieza, perfumes y preparados de tocador"/>
    <s v="CERA"/>
    <n v="12181501"/>
    <s v="Mínima cuantía"/>
    <n v="0"/>
    <n v="0"/>
    <n v="50"/>
    <n v="507300"/>
    <s v="UNIDAD"/>
    <m/>
  </r>
  <r>
    <x v="9"/>
    <s v="02-02-01-003-005-03"/>
    <n v="10"/>
    <s v="Materiales y suministros - Jabón, preparados para limpieza, perfumes y preparados de tocador"/>
    <s v="CERA BRILLO PINTURA EXTERIOR AUTOMOTRIZ"/>
    <n v="47131800"/>
    <s v="Mínima cuantía"/>
    <n v="0"/>
    <n v="0"/>
    <n v="12"/>
    <n v="480000"/>
    <s v="LITRO"/>
    <m/>
  </r>
  <r>
    <x v="9"/>
    <s v="02-02-01-003-005-03"/>
    <n v="16"/>
    <s v="Materiales y suministros - Jabón, preparados para limpieza, perfumes y preparados de tocador"/>
    <s v="CHAMPÚ PARA ALFOMBRAS Y TAPIZADOS"/>
    <n v="53131628"/>
    <s v="Mínima cuantía"/>
    <n v="0"/>
    <n v="0"/>
    <n v="3"/>
    <n v="28827"/>
    <s v="UNIDAD"/>
    <m/>
  </r>
  <r>
    <x v="9"/>
    <s v="02-02-01-003-005-03"/>
    <n v="16"/>
    <s v="Materiales y suministros - Jabón, preparados para limpieza, perfumes y preparados de tocador"/>
    <s v="CREOLINA"/>
    <n v="47131821"/>
    <s v="Mínima cuantía"/>
    <n v="0"/>
    <n v="0"/>
    <n v="20"/>
    <n v="248000"/>
    <s v="UNIDAD"/>
    <m/>
  </r>
  <r>
    <x v="9"/>
    <s v="02-02-01-003-005-03"/>
    <n v="10"/>
    <s v="Materiales y suministros - Jabón, preparados para limpieza, perfumes y preparados de tocador"/>
    <s v="CREOLINA   3.750 CC"/>
    <n v="47131800"/>
    <s v="Mínima cuantía"/>
    <n v="0"/>
    <n v="0"/>
    <n v="30"/>
    <n v="1057770"/>
    <s v="UNIDAD"/>
    <m/>
  </r>
  <r>
    <x v="9"/>
    <s v="02-02-01-003-005-03"/>
    <n v="16"/>
    <s v="Materiales y suministros - Jabón, preparados para limpieza, perfumes y preparados de tocador"/>
    <s v="DESINFECANTE  PARA BAÑOS "/>
    <n v="47131821"/>
    <s v="Mínima cuantía"/>
    <n v="0"/>
    <n v="0"/>
    <n v="25"/>
    <n v="507300"/>
    <s v="UNIDAD"/>
    <m/>
  </r>
  <r>
    <x v="9"/>
    <s v="02-02-01-003-005-03"/>
    <n v="16"/>
    <s v="Materiales y suministros - Jabón, preparados para limpieza, perfumes y preparados de tocador"/>
    <s v="DESINFECTANTE PARA USO GENERAL"/>
    <n v="47131821"/>
    <s v="Mínima cuantía"/>
    <n v="0"/>
    <n v="0"/>
    <n v="50"/>
    <n v="515750"/>
    <s v="UNIDAD"/>
    <m/>
  </r>
  <r>
    <x v="9"/>
    <s v="02-02-01-003-005-03"/>
    <n v="10"/>
    <s v="Materiales y suministros - Jabón, preparados para limpieza, perfumes y preparados de tocador"/>
    <s v="DETERGENTE INDUSTRIAL DESENGRASANTE"/>
    <n v="47131821"/>
    <s v="Mínima cuantía"/>
    <n v="0"/>
    <n v="0"/>
    <n v="1"/>
    <n v="2002509"/>
    <s v="UNIDAD"/>
    <m/>
  </r>
  <r>
    <x v="9"/>
    <s v="02-02-01-003-005-03"/>
    <n v="16"/>
    <s v="Materiales y suministros - Jabón, preparados para limpieza, perfumes y preparados de tocador"/>
    <s v="DETERGENTE MULTIUSOS"/>
    <n v="47131821"/>
    <s v="Mínima cuantía"/>
    <n v="0"/>
    <n v="0"/>
    <n v="50"/>
    <n v="157800"/>
    <s v="UNIDAD"/>
    <m/>
  </r>
  <r>
    <x v="9"/>
    <s v="02-02-01-003-005-03"/>
    <n v="16"/>
    <s v="Materiales y suministros - Jabón, preparados para limpieza, perfumes y preparados de tocador"/>
    <s v="DETERGENTE MULTIUSOS"/>
    <n v="47131821"/>
    <s v="Mínima cuantía"/>
    <n v="0"/>
    <n v="0"/>
    <n v="50"/>
    <n v="372000"/>
    <s v="UNIDAD"/>
    <m/>
  </r>
  <r>
    <x v="9"/>
    <s v="02-02-01-003-005-03"/>
    <n v="10"/>
    <s v="Materiales y suministros - Jabón, preparados para limpieza, perfumes y preparados de tocador"/>
    <s v="DETERGENTE MULTIUSOS EN POLVO 1,000 GR"/>
    <n v="47131800"/>
    <s v="Mínima cuantía"/>
    <n v="0"/>
    <n v="0"/>
    <n v="400"/>
    <n v="3016000"/>
    <s v="UNIDAD"/>
    <m/>
  </r>
  <r>
    <x v="9"/>
    <s v="02-02-01-003-005-03"/>
    <n v="16"/>
    <s v="Materiales y suministros - Jabón, preparados para limpieza, perfumes y preparados de tocador"/>
    <s v="DETERGENTE PARA ROPA"/>
    <n v="53131608"/>
    <s v="Mínima cuantía"/>
    <n v="0"/>
    <n v="0"/>
    <n v="52"/>
    <n v="656552"/>
    <s v="UNIDAD"/>
    <m/>
  </r>
  <r>
    <x v="9"/>
    <s v="02-02-01-003-005-03"/>
    <n v="16"/>
    <s v="Materiales y suministros - Jabón, preparados para limpieza, perfumes y preparados de tocador"/>
    <s v="GEL ANTIBACTERIAL PARA MANOS"/>
    <n v="53131612"/>
    <s v="Mínima cuantía"/>
    <n v="0"/>
    <n v="0"/>
    <n v="12"/>
    <n v="405828"/>
    <s v="UNIDAD"/>
    <m/>
  </r>
  <r>
    <x v="9"/>
    <s v="02-02-01-003-005-03"/>
    <n v="16"/>
    <s v="Materiales y suministros - Jabón, preparados para limpieza, perfumes y preparados de tocador"/>
    <s v="JABÓN ABRASIVO "/>
    <n v="53131608"/>
    <s v="Mínima cuantía"/>
    <n v="0"/>
    <n v="0"/>
    <n v="50"/>
    <n v="104300"/>
    <s v="UNIDAD"/>
    <m/>
  </r>
  <r>
    <x v="9"/>
    <s v="02-02-01-003-005-03"/>
    <n v="16"/>
    <s v="Materiales y suministros - Jabón, preparados para limpieza, perfumes y preparados de tocador"/>
    <s v="JABÓN DE DISPENSADOR PARA MANOS"/>
    <n v="53131608"/>
    <s v="Mínima cuantía"/>
    <n v="0"/>
    <n v="0"/>
    <n v="50"/>
    <n v="507300"/>
    <s v="UNIDAD"/>
    <m/>
  </r>
  <r>
    <x v="9"/>
    <s v="02-02-01-003-005-03"/>
    <n v="16"/>
    <s v="Materiales y suministros - Jabón, preparados para limpieza, perfumes y preparados de tocador"/>
    <s v="JABÓN DE DISPENSADOR PARA MANOS"/>
    <n v="53131608"/>
    <s v="Mínima cuantía"/>
    <n v="0"/>
    <n v="0"/>
    <n v="50"/>
    <n v="417100"/>
    <s v="UNIDAD"/>
    <m/>
  </r>
  <r>
    <x v="9"/>
    <s v="02-02-01-003-005-03"/>
    <n v="10"/>
    <s v="Materiales y suministros - Jabón, preparados para limpieza, perfumes y preparados de tocador"/>
    <s v="JABÓN DE DISPENSADOR PARA MANOS 500 ML"/>
    <n v="47131704"/>
    <s v="Mínima cuantía"/>
    <n v="0"/>
    <n v="0"/>
    <n v="80"/>
    <n v="349280"/>
    <s v="UNIDAD"/>
    <m/>
  </r>
  <r>
    <x v="9"/>
    <s v="02-02-01-003-005-03"/>
    <n v="16"/>
    <s v="Materiales y suministros - Jabón, preparados para limpieza, perfumes y preparados de tocador"/>
    <s v="JABÓN DE TOCADOR"/>
    <n v="53131608"/>
    <s v="Mínima cuantía"/>
    <n v="0"/>
    <n v="0"/>
    <n v="200"/>
    <n v="315600"/>
    <s v="UNIDAD"/>
    <m/>
  </r>
  <r>
    <x v="9"/>
    <s v="02-02-01-003-005-03"/>
    <n v="16"/>
    <s v="Materiales y suministros - Jabón, preparados para limpieza, perfumes y preparados de tocador"/>
    <s v="JABÓN EN BARRA"/>
    <n v="53131608"/>
    <s v="Mínima cuantía"/>
    <n v="0"/>
    <n v="0"/>
    <n v="10"/>
    <n v="11840"/>
    <s v="UNIDAD"/>
    <m/>
  </r>
  <r>
    <x v="9"/>
    <s v="02-02-01-003-005-03"/>
    <n v="16"/>
    <s v="Materiales y suministros - Jabón, preparados para limpieza, perfumes y preparados de tocador"/>
    <s v="JABÓN PARA LOZA "/>
    <n v="53131608"/>
    <s v="Mínima cuantía"/>
    <n v="0"/>
    <n v="0"/>
    <n v="50"/>
    <n v="546750"/>
    <s v="UNIDAD"/>
    <m/>
  </r>
  <r>
    <x v="9"/>
    <s v="02-02-01-003-005-03"/>
    <n v="16"/>
    <s v="Materiales y suministros - Jabón, preparados para limpieza, perfumes y preparados de tocador"/>
    <s v="JABÓN PARA LOZA "/>
    <n v="53131608"/>
    <s v="Mínima cuantía"/>
    <n v="0"/>
    <n v="0"/>
    <n v="100"/>
    <n v="423900"/>
    <s v="UNIDAD"/>
    <m/>
  </r>
  <r>
    <x v="9"/>
    <s v="02-02-01-003-005-03"/>
    <n v="10"/>
    <s v="Materiales y suministros - Jabón, preparados para limpieza, perfumes y preparados de tocador"/>
    <s v="JABÓN PARA LOZA 3"/>
    <n v="47131800"/>
    <s v="Mínima cuantía"/>
    <n v="0"/>
    <n v="0"/>
    <n v="420"/>
    <n v="4058460"/>
    <s v="UNIDAD"/>
    <m/>
  </r>
  <r>
    <x v="9"/>
    <s v="02-02-01-003-005-03"/>
    <n v="10"/>
    <s v="Materiales y suministros - Jabón, preparados para limpieza, perfumes y preparados de tocador"/>
    <s v="JABÓN PASTA VG POR 60 GRAMOS – COUMAPHOS AL 1% + ACEITE PERFUMADO"/>
    <n v="10111302"/>
    <s v="Mínima cuantía"/>
    <n v="0"/>
    <n v="0"/>
    <n v="20"/>
    <n v="191660"/>
    <s v="UNIDAD"/>
    <m/>
  </r>
  <r>
    <x v="9"/>
    <s v="02-02-01-003-005-03"/>
    <n v="10"/>
    <s v="Materiales y suministros - Jabón, preparados para limpieza, perfumes y preparados de tocador"/>
    <s v="LIMPIADOR ELECTRICO"/>
    <n v="15121801"/>
    <s v="Mínima cuantía"/>
    <n v="0"/>
    <n v="0"/>
    <n v="5"/>
    <n v="275000"/>
    <s v="UNIDAD"/>
    <m/>
  </r>
  <r>
    <x v="9"/>
    <s v="02-02-01-003-005-03"/>
    <n v="16"/>
    <s v="Materiales y suministros - Jabón, preparados para limpieza, perfumes y preparados de tocador"/>
    <s v="LIMPIADOR MULTIUSOS"/>
    <n v="47131821"/>
    <s v="Mínima cuantía"/>
    <n v="0"/>
    <n v="0"/>
    <n v="50"/>
    <n v="324100"/>
    <s v="UNIDAD"/>
    <m/>
  </r>
  <r>
    <x v="9"/>
    <s v="02-02-01-003-005-03"/>
    <n v="16"/>
    <s v="Materiales y suministros - Jabón, preparados para limpieza, perfumes y preparados de tocador"/>
    <s v="LIMPIADOR MULTIUSOS"/>
    <n v="47131821"/>
    <s v="Mínima cuantía"/>
    <n v="0"/>
    <n v="0"/>
    <n v="10"/>
    <n v="18040"/>
    <s v="UNIDAD"/>
    <m/>
  </r>
  <r>
    <x v="9"/>
    <s v="02-02-01-003-005-03"/>
    <n v="16"/>
    <s v="Materiales y suministros - Jabón, preparados para limpieza, perfumes y preparados de tocador"/>
    <s v="LÍQUIDO DESENGRASANTE"/>
    <n v="47131821"/>
    <s v="Mínima cuantía"/>
    <n v="0"/>
    <n v="0"/>
    <n v="50"/>
    <n v="507300"/>
    <s v="UNIDAD"/>
    <m/>
  </r>
  <r>
    <x v="9"/>
    <s v="02-02-01-003-005-03"/>
    <n v="16"/>
    <s v="Materiales y suministros - Jabón, preparados para limpieza, perfumes y preparados de tocador"/>
    <s v="LÍQUIDO PARA LIMPIAR EQUIPOS DE OFICINA"/>
    <n v="47131821"/>
    <s v="Mínima cuantía"/>
    <n v="0"/>
    <n v="0"/>
    <n v="12"/>
    <n v="97404"/>
    <s v="UNIDAD"/>
    <m/>
  </r>
  <r>
    <x v="9"/>
    <s v="02-02-01-003-005-03"/>
    <n v="16"/>
    <s v="Materiales y suministros - Jabón, preparados para limpieza, perfumes y preparados de tocador"/>
    <s v="LÍQUIDO PARA LIMPIAR VIDRIOS"/>
    <n v="47131821"/>
    <s v="Mínima cuantía"/>
    <n v="0"/>
    <n v="0"/>
    <n v="100"/>
    <n v="524200"/>
    <s v="UNIDAD"/>
    <m/>
  </r>
  <r>
    <x v="9"/>
    <s v="02-02-01-003-005-03"/>
    <n v="16"/>
    <s v="Materiales y suministros - Jabón, preparados para limpieza, perfumes y preparados de tocador"/>
    <s v="LÍQUIDO PARA LIMPIAR VIDRIOS"/>
    <n v="47131821"/>
    <s v="Mínima cuantía"/>
    <n v="0"/>
    <n v="0"/>
    <n v="75"/>
    <n v="126825"/>
    <s v="UNIDAD"/>
    <m/>
  </r>
  <r>
    <x v="9"/>
    <s v="02-02-01-003-005-03"/>
    <n v="10"/>
    <s v="Materiales y suministros - Jabón, preparados para limpieza, perfumes y preparados de tocador"/>
    <s v="LOCION PARA CANINOS X 150 ML"/>
    <n v="10111302"/>
    <s v="Mínima cuantía"/>
    <n v="0"/>
    <n v="0"/>
    <n v="20"/>
    <n v="300000"/>
    <s v="UNIDAD"/>
    <m/>
  </r>
  <r>
    <x v="9"/>
    <s v="02-02-01-003-005-03"/>
    <n v="10"/>
    <s v="Materiales y suministros - Jabón, preparados para limpieza, perfumes y preparados de tocador"/>
    <s v="LOCION PODAL X 500 ML"/>
    <n v="10111302"/>
    <s v="Mínima cuantía"/>
    <n v="0"/>
    <n v="0"/>
    <n v="4"/>
    <n v="120000"/>
    <s v="UNIDAD"/>
    <m/>
  </r>
  <r>
    <x v="9"/>
    <s v="02-02-01-003-005-03"/>
    <n v="16"/>
    <s v="Materiales y suministros - Jabón, preparados para limpieza, perfumes y preparados de tocador"/>
    <s v="LUSTRADOR DE MUEBLES "/>
    <n v="47131821"/>
    <s v="Mínima cuantía"/>
    <n v="0"/>
    <n v="0"/>
    <n v="50"/>
    <n v="146550"/>
    <s v="UNIDAD"/>
    <m/>
  </r>
  <r>
    <x v="9"/>
    <s v="02-02-01-003-005-03"/>
    <n v="10"/>
    <s v="Materiales y suministros - Jabón, preparados para limpieza, perfumes y preparados de tocador"/>
    <s v="PASTILLA DESINFECTANTE PARA SANITARIO "/>
    <n v="47131800"/>
    <s v="Mínima cuantía"/>
    <n v="0"/>
    <n v="0"/>
    <n v="400"/>
    <n v="3758800"/>
    <s v="UNIDAD"/>
    <m/>
  </r>
  <r>
    <x v="9"/>
    <s v="02-02-01-003-005-03"/>
    <n v="10"/>
    <s v="Materiales y suministros - Jabón, preparados para limpieza, perfumes y preparados de tocador"/>
    <s v="SHAMPOO ANTISEPTICO PARA EQUINOS Y CANINOS POR 2000 M.L. CADA ML CONTIENE 5 MG. EXICIPIENTES C.S.P. 1 ML"/>
    <n v="10111302"/>
    <s v="Mínima cuantía"/>
    <n v="0"/>
    <n v="0"/>
    <n v="5"/>
    <n v="365000"/>
    <s v="UNIDAD"/>
    <m/>
  </r>
  <r>
    <x v="9"/>
    <s v="02-02-01-003-005-03"/>
    <n v="10"/>
    <s v="Materiales y suministros - Jabón, preparados para limpieza, perfumes y preparados de tocador"/>
    <s v="SHAMPU PARA LAVADO DE VEHICULOS"/>
    <n v="53131608"/>
    <s v="Mínima cuantía"/>
    <n v="0"/>
    <n v="0"/>
    <n v="20"/>
    <n v="1000000"/>
    <s v="UNIDAD"/>
    <m/>
  </r>
  <r>
    <x v="9"/>
    <s v="02-02-01-003-005-03"/>
    <n v="16"/>
    <s v="Materiales y suministros - Jabón, preparados para limpieza, perfumes y preparados de tocador"/>
    <s v="SUAVIZANTE PARA ROPA"/>
    <n v="53131608"/>
    <s v="Mínima cuantía"/>
    <n v="0"/>
    <n v="0"/>
    <n v="50"/>
    <n v="417100"/>
    <s v="UNIDAD"/>
    <m/>
  </r>
  <r>
    <x v="9"/>
    <s v="02-02-01-003-005-03"/>
    <n v="10"/>
    <s v="Materiales y suministros - Jabón, preparados para limpieza, perfumes y preparados de tocador"/>
    <s v="TALCO BAÑO SECO FRASCO X 100GRS"/>
    <n v="10111302"/>
    <s v="Mínima cuantía"/>
    <n v="0"/>
    <n v="0"/>
    <n v="15"/>
    <n v="250005"/>
    <s v="UNIDAD"/>
    <m/>
  </r>
  <r>
    <x v="9"/>
    <s v="02-02-01-003-005-04"/>
    <n v="10"/>
    <s v="Materiales y suministros - Productos químicos n. C. P."/>
    <s v="ADHESIVE SEALANT (SELLANTE ADESIVO)"/>
    <n v="31201632"/>
    <n v="0"/>
    <n v="0"/>
    <n v="0"/>
    <n v="1"/>
    <n v="46536"/>
    <s v="UNIDAD"/>
    <m/>
  </r>
  <r>
    <x v="9"/>
    <s v="02-02-01-003-005-04"/>
    <n v="10"/>
    <s v="Materiales y suministros - Productos químicos n. C. P."/>
    <s v="ADHESIVE SEALANT KIT, EPOXY RESIN, ABRASIVE (PEGANTE ADHESIVO)"/>
    <n v="13111001"/>
    <n v="0"/>
    <n v="0"/>
    <n v="0"/>
    <n v="1"/>
    <n v="163624"/>
    <s v="UNIDAD"/>
    <m/>
  </r>
  <r>
    <x v="9"/>
    <s v="02-02-01-003-005-04"/>
    <n v="10"/>
    <s v="Materiales y suministros - Productos químicos n. C. P."/>
    <s v="ADHESIVE, THREAD LOCKING, LOCTITE 242 (ADHESIVO PARA TRABAJAR ROSCAS)"/>
    <n v="31201635"/>
    <n v="0"/>
    <n v="0"/>
    <n v="0"/>
    <n v="1"/>
    <n v="831764"/>
    <s v="UNIDAD"/>
    <m/>
  </r>
  <r>
    <x v="9"/>
    <s v="02-02-01-003-005-04"/>
    <n v="16"/>
    <s v="Materiales y suministros - Productos químicos n. C. P."/>
    <s v="ALGUICIDA"/>
    <n v="49241700"/>
    <n v="0"/>
    <n v="0"/>
    <n v="0"/>
    <n v="156"/>
    <n v="2496000"/>
    <s v="LITRO"/>
    <m/>
  </r>
  <r>
    <x v="9"/>
    <s v="02-02-01-003-005-04"/>
    <n v="16"/>
    <s v="Materiales y suministros - Productos químicos n. C. P."/>
    <s v="CLARIFICADOR"/>
    <n v="49241700"/>
    <n v="0"/>
    <n v="0"/>
    <n v="0"/>
    <n v="50"/>
    <n v="3749000"/>
    <s v="LITRO"/>
    <m/>
  </r>
  <r>
    <x v="9"/>
    <s v="02-02-01-003-005-04"/>
    <n v="10"/>
    <s v="Materiales y suministros - Productos químicos n. C. P."/>
    <s v="CLEANER, SOLVENT, GENERAL PURPOSE (LIMPIADOR SOLVENTE)"/>
    <n v="23281902"/>
    <n v="0"/>
    <n v="0"/>
    <n v="0"/>
    <n v="1"/>
    <n v="258669"/>
    <s v="UNIDAD"/>
    <m/>
  </r>
  <r>
    <x v="9"/>
    <s v="02-02-01-003-005-04"/>
    <n v="10"/>
    <s v="Materiales y suministros - Productos químicos n. C. P."/>
    <s v="ELECTRICAL CLEANING AND MAINTENANCE AEROSOL (LIMPIADOR ELECTRICO)"/>
    <n v="12161803"/>
    <n v="0"/>
    <n v="0"/>
    <n v="0"/>
    <n v="1"/>
    <n v="50432"/>
    <s v="UNIDAD"/>
    <m/>
  </r>
  <r>
    <x v="9"/>
    <s v="02-02-01-003-005-04"/>
    <n v="10"/>
    <s v="Materiales y suministros - Productos químicos n. C. P."/>
    <s v="EPOXY PRIMER COATIN"/>
    <n v="31211510"/>
    <n v="0"/>
    <n v="0"/>
    <n v="0"/>
    <n v="1"/>
    <n v="3588974"/>
    <s v="UNIDAD"/>
    <m/>
  </r>
  <r>
    <x v="9"/>
    <s v="02-02-01-003-005-04"/>
    <n v="10"/>
    <s v="Materiales y suministros - Productos químicos n. C. P."/>
    <s v="GRASA, BISULFURO DE MOLIBDENO"/>
    <n v="15121900"/>
    <n v="0"/>
    <n v="0"/>
    <n v="0"/>
    <n v="1"/>
    <n v="252802"/>
    <s v="UNIDAD"/>
    <m/>
  </r>
  <r>
    <x v="9"/>
    <s v="02-02-01-003-005-04"/>
    <n v="10"/>
    <s v="Materiales y suministros - Productos químicos n. C. P."/>
    <s v="GREASE, MOLYBDENUM DISULFIDE MIL-G-21164 (GRASA)"/>
    <n v="15121900"/>
    <n v="0"/>
    <n v="0"/>
    <n v="0"/>
    <n v="1"/>
    <n v="499914"/>
    <s v="UNIDAD"/>
    <m/>
  </r>
  <r>
    <x v="9"/>
    <s v="02-02-01-003-005-04"/>
    <n v="10"/>
    <s v="Materiales y suministros - Productos químicos n. C. P."/>
    <s v="GREASE, SILICONE (GRASA DE SILICONA)"/>
    <n v="15121901"/>
    <n v="0"/>
    <n v="0"/>
    <n v="0"/>
    <n v="1"/>
    <n v="681715"/>
    <s v="UNIDAD"/>
    <m/>
  </r>
  <r>
    <x v="9"/>
    <s v="02-02-01-003-005-04"/>
    <n v="10"/>
    <s v="Materiales y suministros - Productos químicos n. C. P."/>
    <s v="INHIBITOR,CORROSION,LUBRICATING OIL"/>
    <n v="12163600"/>
    <n v="0"/>
    <n v="0"/>
    <n v="0"/>
    <n v="1"/>
    <n v="795182"/>
    <s v="UNIDAD"/>
    <m/>
  </r>
  <r>
    <x v="9"/>
    <s v="02-02-01-003-005-04"/>
    <n v="10"/>
    <s v="Materiales y suministros - Productos químicos n. C. P."/>
    <s v="KIT DE MANTENIMIENTO"/>
    <n v="12163600"/>
    <n v="0"/>
    <n v="0"/>
    <n v="0"/>
    <n v="1"/>
    <n v="75500"/>
    <s v="UNIDAD"/>
    <m/>
  </r>
  <r>
    <x v="9"/>
    <s v="02-02-01-003-005-04"/>
    <n v="10"/>
    <s v="Materiales y suministros - Productos químicos n. C. P."/>
    <s v="KOLOR KUT WATER FINDING PASTE( PASTA PARA DETECTAR AGUA DENTRO DE TANQUES DE COMBUSTIBLE)"/>
    <n v="15121511"/>
    <n v="0"/>
    <n v="0"/>
    <n v="0"/>
    <n v="1"/>
    <n v="23944"/>
    <s v="UNIDAD"/>
    <m/>
  </r>
  <r>
    <x v="9"/>
    <s v="02-02-01-003-005-04"/>
    <n v="10"/>
    <s v="Materiales y suministros - Productos químicos n. C. P."/>
    <s v="LAPPING AND GRINDING COMPOUND (LIMPIADOR DE SUPERFICIES METALICAS)"/>
    <n v="15121900"/>
    <n v="0"/>
    <n v="0"/>
    <n v="0"/>
    <n v="1"/>
    <n v="187674"/>
    <s v="UNIDAD"/>
    <m/>
  </r>
  <r>
    <x v="9"/>
    <s v="02-02-01-003-005-04"/>
    <n v="10"/>
    <s v="Materiales y suministros - Productos químicos n. C. P."/>
    <s v="LUBRICANTE PARA MAQUNAS"/>
    <n v="15121900"/>
    <n v="0"/>
    <n v="0"/>
    <n v="0"/>
    <n v="6"/>
    <n v="210000"/>
    <s v="UNIDAD"/>
    <m/>
  </r>
  <r>
    <x v="9"/>
    <s v="02-02-01-003-005-04"/>
    <n v="10"/>
    <s v="Materiales y suministros - Productos químicos n. C. P."/>
    <s v="METHYL ETHYL KETONE,TECHNICAL (CETONA)"/>
    <n v="12352115"/>
    <n v="0"/>
    <n v="0"/>
    <n v="0"/>
    <n v="1"/>
    <n v="717093"/>
    <s v="UNIDAD"/>
    <m/>
  </r>
  <r>
    <x v="9"/>
    <s v="02-02-01-003-005-04"/>
    <n v="10"/>
    <s v="Materiales y suministros - Productos químicos n. C. P."/>
    <s v="RUST INHIBITOR (INIBIDOR DE OCCIDO)"/>
    <n v="31211518"/>
    <n v="0"/>
    <n v="0"/>
    <n v="0"/>
    <n v="1"/>
    <n v="484796"/>
    <s v="UNIDAD"/>
    <m/>
  </r>
  <r>
    <x v="9"/>
    <s v="02-02-01-003-005-04"/>
    <n v="10"/>
    <s v="Materiales y suministros - Productos químicos n. C. P."/>
    <s v="SEALING COMPOUND"/>
    <n v="31201631"/>
    <n v="0"/>
    <n v="0"/>
    <n v="0"/>
    <n v="1"/>
    <n v="484796"/>
    <s v="UNIDAD"/>
    <m/>
  </r>
  <r>
    <x v="9"/>
    <s v="02-02-01-003-005-04"/>
    <n v="10"/>
    <s v="Materiales y suministros - Productos químicos n. C. P."/>
    <s v="SILICONA SIKA FLEX 221"/>
    <n v="13101708"/>
    <n v="0"/>
    <n v="0"/>
    <n v="0"/>
    <n v="5"/>
    <n v="250000"/>
    <s v="UNIDAD"/>
    <m/>
  </r>
  <r>
    <x v="9"/>
    <s v="02-02-01-003-005-04"/>
    <n v="10"/>
    <s v="Materiales y suministros - Productos químicos n. C. P."/>
    <s v="TACO MECHA"/>
    <n v="20121702"/>
    <n v="0"/>
    <n v="0"/>
    <n v="0"/>
    <n v="5"/>
    <n v="125000"/>
    <s v="DOCENA"/>
    <m/>
  </r>
  <r>
    <x v="9"/>
    <s v="02-02-01-003-005-04"/>
    <n v="10"/>
    <s v="Materiales y suministros - Productos químicos n. C. P."/>
    <s v="VOLADORES DE POLVORA NEGRA ."/>
    <n v="12131601"/>
    <n v="0"/>
    <n v="0"/>
    <n v="0"/>
    <n v="500"/>
    <n v="17400000"/>
    <s v="DOCENA"/>
    <m/>
  </r>
  <r>
    <x v="9"/>
    <s v="02-02-01-003-005-05"/>
    <n v="10"/>
    <s v="Materiales y suministros - Fibras textiles manufacturadas"/>
    <s v="RAGS BOX (CAJA DE TRAPOS)"/>
    <n v="47131501"/>
    <n v="0"/>
    <n v="0"/>
    <n v="0"/>
    <n v="1"/>
    <n v="290130"/>
    <s v="UNIDAD"/>
    <m/>
  </r>
  <r>
    <x v="9"/>
    <s v="02-02-01-003-005-05"/>
    <n v="10"/>
    <s v="Materiales y suministros - Fibras textiles manufacturadas"/>
    <s v="WIPES (PAÑOS)"/>
    <n v="47131502"/>
    <n v="0"/>
    <n v="0"/>
    <n v="0"/>
    <n v="1"/>
    <n v="413544"/>
    <s v="UNIDAD"/>
    <m/>
  </r>
  <r>
    <x v="9"/>
    <s v="02-02-01-003-005-05"/>
    <n v="10"/>
    <s v="Materiales y suministros - Fibras textiles manufacturadas"/>
    <s v="WYPALL X80 PLUS ANTIBACTERIAL  (TOALLAS ADSORVERTES ANTIBACTERIALES)"/>
    <n v="47131500"/>
    <n v="0"/>
    <n v="0"/>
    <n v="0"/>
    <n v="1"/>
    <n v="250740"/>
    <s v="UNIDAD"/>
    <m/>
  </r>
  <r>
    <x v="9"/>
    <s v="02-02-01-003-005-05"/>
    <n v="10"/>
    <s v="Materiales y suministros - Fibras textiles manufacturadas"/>
    <s v="WYPALL X80 RED JUMBO ROLL (TOALLAS ADSORVERTES INDUSTRIALES)"/>
    <n v="47131500"/>
    <n v="0"/>
    <n v="0"/>
    <n v="0"/>
    <n v="1"/>
    <n v="450600"/>
    <s v="UNIDAD"/>
    <m/>
  </r>
  <r>
    <x v="9"/>
    <s v="02-02-01-003-005-05"/>
    <n v="10"/>
    <s v="Materiales y suministros - Fibras textiles manufacturadas"/>
    <s v="WYPALL X80 ULTRA ABSOBENTE (TOALLAS ULTRA ABSORVENTES)"/>
    <n v="47131500"/>
    <n v="0"/>
    <n v="0"/>
    <n v="0"/>
    <n v="1"/>
    <n v="548000"/>
    <s v="UNIDAD"/>
    <m/>
  </r>
  <r>
    <x v="9"/>
    <s v="02-02-01-003-006-01"/>
    <n v="10"/>
    <s v="Materiales y suministros - Llantas de caucho y neumáticos (cámaras de aire)"/>
    <s v="LLANTA 130/70/12 TRASERA MOTOS BWS RTC 04D, RTC 05 D Y RTD 85C"/>
    <n v="25172500"/>
    <n v="0"/>
    <n v="0"/>
    <n v="0"/>
    <n v="3"/>
    <n v="540000"/>
    <s v="UNIDAD"/>
    <m/>
  </r>
  <r>
    <x v="9"/>
    <s v="02-02-01-003-006-01"/>
    <n v="10"/>
    <s v="Materiales y suministros - Llantas de caucho y neumáticos (cámaras de aire)"/>
    <s v="LLANTA 215/70R16 RENAULT DUSTER OROCH"/>
    <n v="25172500"/>
    <n v="0"/>
    <n v="0"/>
    <n v="0"/>
    <n v="4"/>
    <n v="2800000"/>
    <s v="UNIDAD"/>
    <m/>
  </r>
  <r>
    <x v="9"/>
    <s v="02-02-01-003-006-01"/>
    <n v="10"/>
    <s v="Materiales y suministros - Llantas de caucho y neumáticos (cámaras de aire)"/>
    <s v="LLANTA 215/75R17.5 CAMIONES NPR DE PLACAS MZQ 244, WBC 744"/>
    <n v="25172500"/>
    <n v="0"/>
    <n v="0"/>
    <n v="0"/>
    <n v="6"/>
    <n v="4800000"/>
    <s v="UNIDAD"/>
    <m/>
  </r>
  <r>
    <x v="9"/>
    <s v="02-02-01-003-006-01"/>
    <n v="10"/>
    <s v="Materiales y suministros - Llantas de caucho y neumáticos (cámaras de aire)"/>
    <s v="LLANTA 235/75R15 PLACAS JID 870, EZJ 054,  EZJ 058, IPD 116"/>
    <n v="25172500"/>
    <n v="0"/>
    <n v="0"/>
    <n v="0"/>
    <n v="8"/>
    <n v="3200000"/>
    <s v="UNIDAD"/>
    <m/>
  </r>
  <r>
    <x v="9"/>
    <s v="02-02-01-003-006-01"/>
    <n v="10"/>
    <s v="Materiales y suministros - Llantas de caucho y neumáticos (cámaras de aire)"/>
    <s v="LLANTA 235/75R17.5 CARROTANQUE COMBUSTIBLE PLACAS FIK 090"/>
    <n v="25172500"/>
    <n v="0"/>
    <n v="0"/>
    <n v="0"/>
    <n v="6"/>
    <n v="6090000"/>
    <s v="UNIDAD"/>
    <m/>
  </r>
  <r>
    <x v="9"/>
    <s v="02-02-01-003-006-01"/>
    <n v="10"/>
    <s v="Materiales y suministros - Llantas de caucho y neumáticos (cámaras de aire)"/>
    <s v="LLANTA LT 245/75 R 17  121/118R M+S BOMBEROS FORD CAMPERO COMANDO"/>
    <n v="25172500"/>
    <n v="0"/>
    <n v="0"/>
    <n v="0"/>
    <n v="4"/>
    <n v="2860000"/>
    <s v="UNIDAD"/>
    <m/>
  </r>
  <r>
    <x v="9"/>
    <s v="02-02-01-003-006-01"/>
    <n v="10"/>
    <s v="Materiales y suministros - Llantas de caucho y neumáticos (cámaras de aire)"/>
    <s v="LLANTAS 110X20 DIRECCIONAL VOLQUETA FORD PLACA OUD 128"/>
    <n v="25172500"/>
    <n v="0"/>
    <n v="0"/>
    <n v="0"/>
    <n v="2"/>
    <n v="2510000"/>
    <s v="UNIDAD"/>
    <m/>
  </r>
  <r>
    <x v="9"/>
    <s v="02-02-01-003-006-01"/>
    <n v="10"/>
    <s v="Materiales y suministros - Llantas de caucho y neumáticos (cámaras de aire)"/>
    <s v="LLANTAS 235/70R16 DMAX KGF 018,OVM 259, GAK 103 MAZDA EAM 951, AMBULANCIA EAM 909"/>
    <n v="25172500"/>
    <n v="0"/>
    <n v="0"/>
    <n v="0"/>
    <n v="4"/>
    <n v="2200000"/>
    <s v="UNIDAD"/>
    <m/>
  </r>
  <r>
    <x v="9"/>
    <s v="02-02-01-003-006-02"/>
    <n v="10"/>
    <s v="Materiales y suministros - Otros productos de caucho"/>
    <s v="CEPILLO PARA PAREDES Y TECHOS"/>
    <n v="47131601"/>
    <n v="0"/>
    <n v="0"/>
    <n v="0"/>
    <n v="6"/>
    <n v="164724"/>
    <s v="UNIDAD"/>
    <m/>
  </r>
  <r>
    <x v="9"/>
    <s v="02-02-01-003-006-02"/>
    <n v="16"/>
    <s v="Materiales y suministros - Otros productos de caucho"/>
    <s v="DESTAPADOR PARA SANITARIO (CHUPA)"/>
    <n v="47131608"/>
    <n v="0"/>
    <n v="0"/>
    <n v="0"/>
    <n v="34"/>
    <n v="42976"/>
    <s v="UNIDAD"/>
    <m/>
  </r>
  <r>
    <x v="9"/>
    <s v="02-02-01-003-006-02"/>
    <n v="10"/>
    <s v="Materiales y suministros - Otros productos de caucho"/>
    <s v="DESTAPADOR PARA SANITARIO (CHUPA)"/>
    <n v="46181504"/>
    <n v="0"/>
    <n v="0"/>
    <n v="0"/>
    <n v="10"/>
    <n v="28870"/>
    <s v="UNIDAD"/>
    <m/>
  </r>
  <r>
    <x v="9"/>
    <s v="02-02-01-003-006-02"/>
    <n v="16"/>
    <s v="Materiales y suministros - Otros productos de caucho"/>
    <s v="GUANTES"/>
    <n v="46181504"/>
    <n v="0"/>
    <n v="0"/>
    <n v="0"/>
    <n v="305"/>
    <n v="790865"/>
    <s v="UNIDAD"/>
    <m/>
  </r>
  <r>
    <x v="9"/>
    <s v="02-02-01-003-006-02"/>
    <n v="16"/>
    <s v="Materiales y suministros - Otros productos de caucho"/>
    <s v="GUANTES"/>
    <n v="46181504"/>
    <n v="0"/>
    <n v="0"/>
    <n v="0"/>
    <n v="100"/>
    <n v="281800"/>
    <s v="UNIDAD"/>
    <m/>
  </r>
  <r>
    <x v="9"/>
    <s v="02-02-01-003-006-02"/>
    <n v="16"/>
    <s v="Materiales y suministros - Otros productos de caucho"/>
    <s v="GUANTES"/>
    <n v="46181504"/>
    <n v="0"/>
    <n v="0"/>
    <n v="0"/>
    <n v="50"/>
    <n v="231100"/>
    <s v="UNIDAD"/>
    <m/>
  </r>
  <r>
    <x v="9"/>
    <s v="02-02-01-003-006-02"/>
    <n v="16"/>
    <s v="Materiales y suministros - Otros productos de caucho"/>
    <s v="ORGANIZADOR  PORTA ESCOBAS"/>
    <n v="52171001"/>
    <n v="0"/>
    <n v="0"/>
    <n v="0"/>
    <n v="30"/>
    <n v="100350"/>
    <s v="UNIDAD"/>
    <m/>
  </r>
  <r>
    <x v="9"/>
    <s v="02-02-01-003-006-02"/>
    <n v="10"/>
    <s v="Materiales y suministros - Otros productos de caucho"/>
    <s v="PELOTAS MACIZAS PARA CANINOS, ELABORADAS EN CAUCHO, TAMAÑO MEDIANA."/>
    <n v="10111301"/>
    <n v="0"/>
    <n v="0"/>
    <n v="0"/>
    <n v="10"/>
    <n v="182400"/>
    <s v="UNIDAD"/>
    <m/>
  </r>
  <r>
    <x v="9"/>
    <s v="02-02-01-003-006-03"/>
    <n v="10"/>
    <s v="Materiales y suministros - Semimanufacturas de plástico"/>
    <s v="ASSEMBLY VOCOMSHIELD KEYPAD MOD III"/>
    <n v="24141518"/>
    <n v="0"/>
    <n v="0"/>
    <n v="0"/>
    <n v="2"/>
    <n v="289620"/>
    <s v="UNIDAD"/>
    <m/>
  </r>
  <r>
    <x v="9"/>
    <s v="02-02-01-003-006-03"/>
    <n v="16"/>
    <s v="Materiales y suministros - Semimanufacturas de plástico"/>
    <s v="MANGUERA PARA ASPIRAR PISCINAS SON PLASTICAS"/>
    <n v="49241700"/>
    <n v="0"/>
    <n v="0"/>
    <n v="0"/>
    <n v="31"/>
    <n v="465000"/>
    <s v="METRO"/>
    <m/>
  </r>
  <r>
    <x v="9"/>
    <s v="02-02-01-003-006-04"/>
    <n v="10"/>
    <s v="Materiales y suministros - Productos de empaque y envasado, de plástico"/>
    <s v="BAGS  (BOLSAS CON CREMALLERA)"/>
    <n v="24111514"/>
    <n v="0"/>
    <n v="0"/>
    <n v="0"/>
    <n v="1"/>
    <n v="216515"/>
    <s v="UNIDAD"/>
    <m/>
  </r>
  <r>
    <x v="9"/>
    <s v="02-02-01-003-006-04"/>
    <n v="10"/>
    <s v="Materiales y suministros - Productos de empaque y envasado, de plástico"/>
    <s v="BOLSA CIERRE HERMETICO GRANDE CAJA X 100 UNIDADES"/>
    <n v="10111302"/>
    <n v="0"/>
    <n v="0"/>
    <n v="0"/>
    <n v="2"/>
    <n v="42000"/>
    <s v="UNIDAD"/>
    <m/>
  </r>
  <r>
    <x v="9"/>
    <s v="02-02-01-003-006-04"/>
    <n v="10"/>
    <s v="Materiales y suministros - Productos de empaque y envasado, de plástico"/>
    <s v="BOLSA CIERRE HERMETICO MEDIANA CAJA X 100 UNIDADES"/>
    <n v="10111302"/>
    <n v="0"/>
    <n v="0"/>
    <n v="0"/>
    <n v="2"/>
    <n v="36000"/>
    <s v="UNIDAD"/>
    <m/>
  </r>
  <r>
    <x v="9"/>
    <s v="02-02-01-003-006-04"/>
    <n v="10"/>
    <s v="Materiales y suministros - Productos de empaque y envasado, de plástico"/>
    <s v="BOLSA PLÁSTICA  19"/>
    <n v="47121701"/>
    <n v="0"/>
    <n v="0"/>
    <n v="0"/>
    <n v="300"/>
    <n v="1451400"/>
    <s v="UNIDAD"/>
    <m/>
  </r>
  <r>
    <x v="9"/>
    <s v="02-02-01-003-006-04"/>
    <n v="16"/>
    <s v="Materiales y suministros - Productos de empaque y envasado, de plástico"/>
    <s v="BOLSAS PLÁSTICA"/>
    <n v="47121701"/>
    <n v="0"/>
    <n v="0"/>
    <n v="0"/>
    <n v="150"/>
    <n v="160650"/>
    <s v="UNIDAD"/>
    <m/>
  </r>
  <r>
    <x v="9"/>
    <s v="02-02-01-003-006-04"/>
    <n v="16"/>
    <s v="Materiales y suministros - Productos de empaque y envasado, de plástico"/>
    <s v="BOLSAS PLÁSTICA"/>
    <n v="47121701"/>
    <n v="0"/>
    <n v="0"/>
    <n v="0"/>
    <n v="50"/>
    <n v="287450"/>
    <s v="UNIDAD"/>
    <m/>
  </r>
  <r>
    <x v="9"/>
    <s v="02-02-01-003-006-04"/>
    <n v="16"/>
    <s v="Materiales y suministros - Productos de empaque y envasado, de plástico"/>
    <s v="COOLERS"/>
    <n v="52141501"/>
    <n v="0"/>
    <n v="0"/>
    <n v="0"/>
    <n v="5"/>
    <n v="1400000"/>
    <s v="UNIDAD"/>
    <m/>
  </r>
  <r>
    <x v="9"/>
    <s v="02-02-01-003-006-04"/>
    <n v="10"/>
    <s v="Materiales y suministros - Productos de empaque y envasado, de plástico"/>
    <s v="NUT SPANNER ANT"/>
    <n v="31161833"/>
    <n v="0"/>
    <n v="0"/>
    <n v="0"/>
    <n v="15"/>
    <n v="189450"/>
    <s v="UNIDAD"/>
    <m/>
  </r>
  <r>
    <x v="9"/>
    <s v="02-02-01-003-006-04"/>
    <n v="10"/>
    <s v="Materiales y suministros - Productos de empaque y envasado, de plástico"/>
    <s v="NUT SPANNER VOL"/>
    <n v="31161833"/>
    <n v="0"/>
    <n v="0"/>
    <n v="0"/>
    <n v="15"/>
    <n v="180000"/>
    <s v="UNIDAD"/>
    <m/>
  </r>
  <r>
    <x v="9"/>
    <s v="02-02-01-003-006-04"/>
    <n v="10"/>
    <s v="Materiales y suministros - Productos de empaque y envasado, de plástico"/>
    <s v="PORTACOMIDAS PARA LOS SOLDADOS DEL CONTROL ACCESO, CCOSD Y PMA, CON SU RESPECTIVA CUCHARA TENEDOR Y CUHILLO"/>
    <n v="31401502"/>
    <n v="0"/>
    <n v="0"/>
    <n v="0"/>
    <n v="120"/>
    <n v="1440000"/>
    <s v="UNIDAD"/>
    <m/>
  </r>
  <r>
    <x v="9"/>
    <s v="02-02-01-003-006-04"/>
    <n v="10"/>
    <s v="Materiales y suministros - Productos de empaque y envasado, de plástico"/>
    <s v="PORTACOMIDAS PARA LOS SOLDADOS DEL GRUSE 15, Y SU RESPECTIVO CAMBIO"/>
    <n v="31401502"/>
    <n v="0"/>
    <n v="0"/>
    <n v="0"/>
    <n v="300"/>
    <n v="3000000"/>
    <s v="UNIDAD"/>
    <m/>
  </r>
  <r>
    <x v="9"/>
    <s v="02-02-01-003-006-09"/>
    <n v="16"/>
    <s v="Materiales y suministros - Otros productos plásticos"/>
    <s v="BALDES"/>
    <n v="47121804"/>
    <n v="0"/>
    <n v="0"/>
    <n v="0"/>
    <n v="110"/>
    <n v="177980"/>
    <s v="UNIDAD"/>
    <m/>
  </r>
  <r>
    <x v="9"/>
    <s v="02-02-01-003-006-09"/>
    <n v="10"/>
    <s v="Materiales y suministros - Otros productos plásticos"/>
    <s v="BALDES (COMPRA)"/>
    <n v="47121804"/>
    <n v="0"/>
    <n v="0"/>
    <n v="0"/>
    <n v="40"/>
    <n v="315240"/>
    <s v="UNIDAD"/>
    <m/>
  </r>
  <r>
    <x v="9"/>
    <s v="02-02-01-003-006-09"/>
    <n v="16"/>
    <s v="Materiales y suministros - Otros productos plásticos"/>
    <s v="CARROS PARA LIMPIEZA "/>
    <n v="47121806"/>
    <n v="0"/>
    <n v="0"/>
    <n v="0"/>
    <n v="18"/>
    <n v="272250"/>
    <s v="UNIDAD"/>
    <m/>
  </r>
  <r>
    <x v="9"/>
    <s v="02-02-01-003-006-09"/>
    <n v="10"/>
    <s v="Materiales y suministros - Otros productos plásticos"/>
    <s v="CINTA ADHESIVA DE EMPAQUE EN ROLLO"/>
    <n v="31201512"/>
    <n v="0"/>
    <n v="0"/>
    <n v="0"/>
    <n v="20"/>
    <n v="112500"/>
    <s v="UNIDAD"/>
    <m/>
  </r>
  <r>
    <x v="9"/>
    <s v="02-02-01-003-006-09"/>
    <n v="10"/>
    <s v="Materiales y suministros - Otros productos plásticos"/>
    <s v="CINTA AISLANTE "/>
    <n v="31201502"/>
    <n v="0"/>
    <n v="0"/>
    <n v="0"/>
    <n v="10"/>
    <n v="82750"/>
    <s v="UNIDAD"/>
    <m/>
  </r>
  <r>
    <x v="9"/>
    <s v="02-02-01-003-006-09"/>
    <n v="10"/>
    <s v="Materiales y suministros - Otros productos plásticos"/>
    <s v="CINTA AISLANTE NEGRA # 33. DIELECTRICA"/>
    <n v="31201502"/>
    <n v="0"/>
    <n v="0"/>
    <n v="0"/>
    <n v="50"/>
    <n v="400000"/>
    <s v="UNIDAD"/>
    <m/>
  </r>
  <r>
    <x v="9"/>
    <s v="02-02-01-003-006-09"/>
    <n v="10"/>
    <s v="Materiales y suministros - Otros productos plásticos"/>
    <s v="CINTA AUTOFUNDENTE # 23. DIELECTRICA"/>
    <n v="31201502"/>
    <n v="0"/>
    <n v="0"/>
    <n v="0"/>
    <n v="5"/>
    <n v="110000"/>
    <s v="UNIDAD"/>
    <m/>
  </r>
  <r>
    <x v="9"/>
    <s v="02-02-01-003-006-09"/>
    <n v="16"/>
    <s v="Materiales y suministros - Otros productos plásticos"/>
    <s v="CONTENEDOR BASURA CON TAPA"/>
    <n v="47121702"/>
    <n v="0"/>
    <n v="0"/>
    <n v="0"/>
    <n v="4"/>
    <n v="3015480"/>
    <s v="UNIDAD"/>
    <m/>
  </r>
  <r>
    <x v="9"/>
    <s v="02-02-01-003-006-09"/>
    <n v="10"/>
    <s v="Materiales y suministros - Otros productos plásticos"/>
    <s v="CONTENEDOR DE BASURA"/>
    <n v="24101510"/>
    <n v="0"/>
    <n v="0"/>
    <n v="0"/>
    <n v="70"/>
    <n v="591850"/>
    <s v="UNIDAD"/>
    <m/>
  </r>
  <r>
    <x v="9"/>
    <s v="02-02-01-003-006-09"/>
    <n v="10"/>
    <s v="Materiales y suministros - Otros productos plásticos"/>
    <s v="CONTENEDOR DE BASURA 1"/>
    <n v="24101510"/>
    <n v="0"/>
    <n v="0"/>
    <n v="0"/>
    <n v="30"/>
    <n v="448440"/>
    <s v="UNIDAD"/>
    <m/>
  </r>
  <r>
    <x v="9"/>
    <s v="02-02-01-003-006-09"/>
    <n v="10"/>
    <s v="Materiales y suministros - Otros productos plásticos"/>
    <s v="CONTENEDOR DE BASURA PLASTICO"/>
    <n v="24101510"/>
    <n v="0"/>
    <n v="0"/>
    <n v="0"/>
    <n v="3"/>
    <n v="194700"/>
    <s v="UNIDAD"/>
    <m/>
  </r>
  <r>
    <x v="9"/>
    <s v="02-02-01-003-006-09"/>
    <n v="10"/>
    <s v="Materiales y suministros - Otros productos plásticos"/>
    <s v="PAPELERA"/>
    <n v="24101510"/>
    <n v="0"/>
    <n v="0"/>
    <n v="0"/>
    <n v="20"/>
    <n v="84540"/>
    <s v="UNIDAD"/>
    <m/>
  </r>
  <r>
    <x v="9"/>
    <s v="02-02-01-003-006-09"/>
    <n v="16"/>
    <s v="Materiales y suministros - Otros productos plásticos"/>
    <s v="RECOGEDOR DE BASURA "/>
    <n v="47131611"/>
    <n v="0"/>
    <n v="0"/>
    <n v="0"/>
    <n v="285"/>
    <n v="432345"/>
    <s v="UNIDAD"/>
    <m/>
  </r>
  <r>
    <x v="9"/>
    <s v="02-02-01-003-006-09"/>
    <n v="10"/>
    <s v="Materiales y suministros - Otros productos plásticos"/>
    <s v="STRAP,LINE SUPPORTING (ABRAZADERAS PLASTICAS)"/>
    <n v="31162916"/>
    <n v="0"/>
    <n v="0"/>
    <n v="0"/>
    <n v="1"/>
    <n v="134239"/>
    <s v="UNIDAD"/>
    <m/>
  </r>
  <r>
    <x v="9"/>
    <s v="02-02-01-003-006-09"/>
    <n v="10"/>
    <s v="Materiales y suministros - Otros productos plásticos"/>
    <s v="TAPE, DUCT, WATER-PROOF, OLIVE, 3IN X 60YD ( CINTA DE DUCTO)"/>
    <n v="31201501"/>
    <n v="0"/>
    <n v="0"/>
    <n v="0"/>
    <n v="1"/>
    <n v="298791"/>
    <s v="UNIDAD"/>
    <m/>
  </r>
  <r>
    <x v="9"/>
    <s v="02-02-01-003-006-09"/>
    <n v="10"/>
    <s v="Materiales y suministros - Otros productos plásticos"/>
    <s v="TAPE,PRESSURE SENSITIVE ADHESIVE (CINTA ADESIVA)"/>
    <n v="31201500"/>
    <n v="0"/>
    <n v="0"/>
    <n v="0"/>
    <n v="1"/>
    <n v="30312"/>
    <s v="UNIDAD"/>
    <m/>
  </r>
  <r>
    <x v="9"/>
    <s v="02-02-01-003-006-09"/>
    <n v="16"/>
    <s v="Materiales y suministros - Otros productos plásticos"/>
    <s v="TARJETA PVC CALIBRE 30 PARA CARNET INSTITUCIONAL PAQUETE X 100"/>
    <n v="31201500"/>
    <n v="0"/>
    <n v="0"/>
    <n v="0"/>
    <n v="3"/>
    <n v="66300"/>
    <s v="UNIDAD"/>
    <m/>
  </r>
  <r>
    <x v="9"/>
    <s v="02-02-01-003-006-09"/>
    <n v="16"/>
    <s v="Materiales y suministros - Otros productos plásticos"/>
    <s v="TRAPERO"/>
    <n v="47131603"/>
    <n v="0"/>
    <n v="0"/>
    <n v="0"/>
    <n v="50"/>
    <n v="434000"/>
    <s v="UNIDAD"/>
    <m/>
  </r>
  <r>
    <x v="9"/>
    <s v="02-02-01-003-006-09"/>
    <n v="16"/>
    <s v="Materiales y suministros - Otros productos plásticos"/>
    <s v="TRAPERO"/>
    <n v="47131603"/>
    <n v="0"/>
    <n v="0"/>
    <n v="0"/>
    <n v="50"/>
    <n v="481850"/>
    <s v="UNIDAD"/>
    <m/>
  </r>
  <r>
    <x v="9"/>
    <s v="02-02-01-003-006-09"/>
    <n v="10"/>
    <s v="Materiales y suministros - Otros productos plásticos"/>
    <s v="TRAPERO"/>
    <n v="47131618"/>
    <n v="0"/>
    <n v="0"/>
    <n v="0"/>
    <n v="150"/>
    <n v="2904450"/>
    <s v="UNIDAD"/>
    <m/>
  </r>
  <r>
    <x v="9"/>
    <s v="02-02-01-003-006-09"/>
    <n v="16"/>
    <s v="Materiales y suministros - Otros productos plásticos"/>
    <s v="YOYO PORTA CARNET "/>
    <n v="55121804"/>
    <n v="0"/>
    <n v="0"/>
    <n v="0"/>
    <n v="523"/>
    <n v="1856127"/>
    <s v="UNIDAD"/>
    <m/>
  </r>
  <r>
    <x v="9"/>
    <s v="02-02-01-003-007-01"/>
    <n v="16"/>
    <s v="Materiales y suministros - Vidrio y productos de vidrio"/>
    <s v="COPA DE VIDRIO DE AGUARDIENTE"/>
    <n v="52152104"/>
    <n v="0"/>
    <n v="0"/>
    <n v="0"/>
    <n v="15"/>
    <n v="975000"/>
    <s v="DOCENA"/>
    <m/>
  </r>
  <r>
    <x v="9"/>
    <s v="02-02-01-003-007-01"/>
    <n v="16"/>
    <s v="Materiales y suministros - Vidrio y productos de vidrio"/>
    <s v="HIELERA CON PINZAS"/>
    <n v="52151701"/>
    <n v="0"/>
    <n v="0"/>
    <n v="0"/>
    <n v="3"/>
    <n v="120000"/>
    <s v="UNIDAD"/>
    <m/>
  </r>
  <r>
    <x v="9"/>
    <s v="02-02-01-003-007-01"/>
    <n v="10"/>
    <s v="Materiales y suministros - Vidrio y productos de vidrio"/>
    <s v="MODULE LCD"/>
    <n v="43211902"/>
    <n v="0"/>
    <n v="0"/>
    <n v="0"/>
    <n v="2"/>
    <n v="630000"/>
    <s v="UNIDAD"/>
    <m/>
  </r>
  <r>
    <x v="9"/>
    <s v="02-02-01-003-007-01"/>
    <n v="16"/>
    <s v="Materiales y suministros - Vidrio y productos de vidrio"/>
    <s v="REFRACTARIA  DE VIDRIO"/>
    <n v="52151907"/>
    <n v="0"/>
    <n v="0"/>
    <n v="0"/>
    <n v="6"/>
    <n v="280410"/>
    <s v="UNIDAD"/>
    <m/>
  </r>
  <r>
    <x v="9"/>
    <s v="02-02-01-003-007-01"/>
    <n v="16"/>
    <s v="Materiales y suministros - Vidrio y productos de vidrio"/>
    <s v="VASOS DE WHISKY"/>
    <n v="52152104"/>
    <n v="0"/>
    <n v="0"/>
    <n v="0"/>
    <n v="15"/>
    <n v="2100000"/>
    <s v="DOCENA"/>
    <m/>
  </r>
  <r>
    <x v="9"/>
    <s v="02-02-01-003-007-01"/>
    <n v="10"/>
    <s v="Materiales y suministros - Vidrio y productos de vidrio"/>
    <s v="VIDRIOS TORRE"/>
    <n v="30141600"/>
    <n v="0"/>
    <n v="0"/>
    <n v="0"/>
    <n v="1"/>
    <n v="4000000"/>
    <s v="UNIDAD"/>
    <m/>
  </r>
  <r>
    <x v="9"/>
    <s v="02-02-01-003-007-05"/>
    <n v="16"/>
    <s v="Materiales y suministros - Artículos de concreto, cemento y yeso"/>
    <s v="MATERIALES Y SUMINISTROS ALBAÑILERIA"/>
    <n v="40141700"/>
    <n v="0"/>
    <n v="0"/>
    <n v="0"/>
    <n v="1"/>
    <n v="35000000"/>
    <s v="GLOBAL"/>
    <m/>
  </r>
  <r>
    <x v="9"/>
    <s v="02-02-01-003-007-09"/>
    <n v="10"/>
    <s v="Materiales y suministros - Otros productos minerales no metálicos n. C. P."/>
    <s v="PAPEL DE LIJA LIJADO EN SECO AUTOMOTRIZ"/>
    <n v="11101502"/>
    <n v="0"/>
    <n v="0"/>
    <n v="0"/>
    <n v="80"/>
    <n v="200000"/>
    <s v="UNIDAD"/>
    <m/>
  </r>
  <r>
    <x v="9"/>
    <s v="02-02-01-003-008-05"/>
    <n v="10"/>
    <s v="Materiales y suministros - Juegos y juguetes"/>
    <s v="JENGA"/>
    <n v="48121200"/>
    <n v="0"/>
    <n v="0"/>
    <n v="0"/>
    <n v="13"/>
    <n v="2080000"/>
    <n v="0"/>
    <m/>
  </r>
  <r>
    <x v="9"/>
    <s v="02-02-01-003-008-05"/>
    <n v="10"/>
    <s v="Materiales y suministros - Juegos y juguetes"/>
    <s v="MONOPILIO "/>
    <n v="48121200"/>
    <n v="0"/>
    <n v="0"/>
    <n v="0"/>
    <n v="13"/>
    <n v="2600000"/>
    <n v="0"/>
    <m/>
  </r>
  <r>
    <x v="9"/>
    <s v="02-02-01-003-008-05"/>
    <n v="10"/>
    <s v="Materiales y suministros - Juegos y juguetes"/>
    <s v="PARQUES "/>
    <n v="48121200"/>
    <n v="0"/>
    <n v="0"/>
    <n v="0"/>
    <n v="13"/>
    <n v="1690000"/>
    <n v="0"/>
    <m/>
  </r>
  <r>
    <x v="9"/>
    <s v="02-02-01-003-008-09"/>
    <n v="10"/>
    <s v="Materiales y suministros - Otros artículos manufacturados n. C. P."/>
    <s v="ALMOHADILLA DACTILAR"/>
    <n v="46151702"/>
    <n v="0"/>
    <n v="0"/>
    <n v="0"/>
    <n v="30"/>
    <n v="176310"/>
    <s v="UNIDAD"/>
    <m/>
  </r>
  <r>
    <x v="9"/>
    <s v="02-02-01-003-008-09"/>
    <n v="10"/>
    <s v="Materiales y suministros - Otros artículos manufacturados n. C. P."/>
    <s v="ATOMIZADORES "/>
    <n v="40141742"/>
    <n v="0"/>
    <n v="0"/>
    <n v="0"/>
    <n v="20"/>
    <n v="15440"/>
    <s v="UNIDAD"/>
    <m/>
  </r>
  <r>
    <x v="9"/>
    <s v="02-02-01-003-008-09"/>
    <n v="10"/>
    <s v="Materiales y suministros - Otros artículos manufacturados n. C. P."/>
    <s v="BAQUETA NOVA PUNTA MADERA NOVA (PAR)"/>
    <n v="60131520"/>
    <n v="0"/>
    <n v="0"/>
    <n v="0"/>
    <n v="10"/>
    <n v="288000"/>
    <s v="UNIDAD"/>
    <m/>
  </r>
  <r>
    <x v="9"/>
    <s v="02-02-01-003-008-09"/>
    <n v="10"/>
    <s v="Materiales y suministros - Otros artículos manufacturados n. C. P."/>
    <s v="BATEFUEGOS PARA INCENDIOS "/>
    <n v="46191605"/>
    <n v="0"/>
    <n v="0"/>
    <n v="0"/>
    <n v="20"/>
    <n v="2200000"/>
    <s v="UNIDAD"/>
    <m/>
  </r>
  <r>
    <x v="9"/>
    <s v="02-02-01-003-008-09"/>
    <n v="10"/>
    <s v="Materiales y suministros - Otros artículos manufacturados n. C. P."/>
    <s v="BOLIGRAFO NEGRO"/>
    <n v="44121704"/>
    <n v="0"/>
    <n v="0"/>
    <n v="0"/>
    <n v="4500"/>
    <n v="1368000"/>
    <s v="UNIDAD"/>
    <m/>
  </r>
  <r>
    <x v="9"/>
    <s v="02-02-01-003-008-09"/>
    <n v="10"/>
    <s v="Materiales y suministros - Otros artículos manufacturados n. C. P."/>
    <s v="BOQUILLAS TROMPETA 7C"/>
    <n v="60131509"/>
    <n v="0"/>
    <n v="0"/>
    <n v="0"/>
    <n v="3"/>
    <n v="90000"/>
    <s v="UNIDAD"/>
    <m/>
  </r>
  <r>
    <x v="9"/>
    <s v="02-02-01-003-008-09"/>
    <n v="10"/>
    <s v="Materiales y suministros - Otros artículos manufacturados n. C. P."/>
    <s v="BRUSH, CLEANING (BROCHA PARA LIMPIAR)"/>
    <n v="47131605"/>
    <n v="0"/>
    <n v="0"/>
    <n v="0"/>
    <n v="1"/>
    <n v="41138"/>
    <s v="UNIDAD"/>
    <m/>
  </r>
  <r>
    <x v="9"/>
    <s v="02-02-01-003-008-09"/>
    <n v="10"/>
    <s v="Materiales y suministros - Otros artículos manufacturados n. C. P."/>
    <s v="BRUSH, HOG BRISTLE (CEPILLO DE CERDAS SUAVES)"/>
    <n v="27113000"/>
    <n v="0"/>
    <n v="0"/>
    <n v="0"/>
    <n v="1"/>
    <n v="58459"/>
    <s v="UNIDAD"/>
    <m/>
  </r>
  <r>
    <x v="9"/>
    <s v="02-02-01-003-008-09"/>
    <n v="10"/>
    <s v="Materiales y suministros - Otros artículos manufacturados n. C. P."/>
    <s v="BRUSH, LUBRICATION (BROCHAS PARA LUBRICAR)"/>
    <n v="27113003"/>
    <n v="0"/>
    <n v="0"/>
    <n v="0"/>
    <n v="1"/>
    <n v="318277"/>
    <s v="UNIDAD"/>
    <m/>
  </r>
  <r>
    <x v="9"/>
    <s v="02-02-01-003-008-09"/>
    <n v="10"/>
    <s v="Materiales y suministros - Otros artículos manufacturados n. C. P."/>
    <s v="BRUSH, WIRE (BROCHA DE ALAMBRE)"/>
    <n v="27111907"/>
    <n v="0"/>
    <n v="0"/>
    <n v="0"/>
    <n v="1"/>
    <n v="116918"/>
    <s v="UNIDAD"/>
    <m/>
  </r>
  <r>
    <x v="9"/>
    <s v="02-02-01-003-008-09"/>
    <n v="10"/>
    <s v="Materiales y suministros - Otros artículos manufacturados n. C. P."/>
    <s v="BRUSHES PAINT KIT, 1IN (BROCHA 1 PULGADA)"/>
    <n v="27113000"/>
    <n v="0"/>
    <n v="0"/>
    <n v="0"/>
    <n v="1"/>
    <n v="194864"/>
    <s v="UNIDAD"/>
    <m/>
  </r>
  <r>
    <x v="9"/>
    <s v="02-02-01-003-008-09"/>
    <n v="10"/>
    <s v="Materiales y suministros - Otros artículos manufacturados n. C. P."/>
    <s v="BRUSHES PAINT KIT, 2IN (BROCHA 2 PULGADAS)"/>
    <n v="31191521"/>
    <n v="0"/>
    <n v="0"/>
    <n v="0"/>
    <n v="1"/>
    <n v="279304"/>
    <s v="UNIDAD"/>
    <m/>
  </r>
  <r>
    <x v="9"/>
    <s v="02-02-01-003-008-09"/>
    <n v="10"/>
    <s v="Materiales y suministros - Otros artículos manufacturados n. C. P."/>
    <s v="BRUSHES PAINT KIT, 3IN (BROCHA DE 3 PULGADAS)"/>
    <n v="27113004"/>
    <n v="0"/>
    <n v="0"/>
    <n v="0"/>
    <n v="1"/>
    <n v="233836"/>
    <s v="UNIDAD"/>
    <m/>
  </r>
  <r>
    <x v="9"/>
    <s v="02-02-01-003-008-09"/>
    <n v="10"/>
    <s v="Materiales y suministros - Otros artículos manufacturados n. C. P."/>
    <s v="CABALLETE O TRÍPODE PARA TABLERO ACRÍLICO"/>
    <n v="25172608"/>
    <n v="0"/>
    <n v="0"/>
    <n v="0"/>
    <n v="6"/>
    <n v="352260"/>
    <s v="UNIDAD"/>
    <m/>
  </r>
  <r>
    <x v="9"/>
    <s v="02-02-01-003-008-09"/>
    <n v="16"/>
    <s v="Materiales y suministros - Otros artículos manufacturados n. C. P."/>
    <s v="CEPILLO PARA PAREDES Y TECHOS"/>
    <n v="47131605"/>
    <n v="0"/>
    <n v="0"/>
    <n v="0"/>
    <n v="25"/>
    <n v="38050"/>
    <s v="UNIDAD"/>
    <m/>
  </r>
  <r>
    <x v="9"/>
    <s v="02-02-01-003-008-09"/>
    <n v="10"/>
    <s v="Materiales y suministros - Otros artículos manufacturados n. C. P."/>
    <s v="CEPILLO PARA PISO "/>
    <n v="47131605"/>
    <n v="0"/>
    <n v="0"/>
    <n v="0"/>
    <n v="150"/>
    <n v="444300"/>
    <s v="UNIDAD"/>
    <m/>
  </r>
  <r>
    <x v="9"/>
    <s v="02-02-01-003-008-09"/>
    <n v="16"/>
    <s v="Materiales y suministros - Otros artículos manufacturados n. C. P."/>
    <s v="CEPILLO PARA SANITARIO (CHURRUSCO)"/>
    <n v="47131608"/>
    <n v="0"/>
    <n v="0"/>
    <n v="0"/>
    <n v="50"/>
    <n v="135300"/>
    <s v="UNIDAD"/>
    <m/>
  </r>
  <r>
    <x v="9"/>
    <s v="02-02-01-003-008-09"/>
    <n v="10"/>
    <s v="Materiales y suministros - Otros artículos manufacturados n. C. P."/>
    <s v="CEPILLO PARA SANITARIO (CHURRUSCO)"/>
    <n v="47131608"/>
    <n v="0"/>
    <n v="0"/>
    <n v="0"/>
    <n v="20"/>
    <n v="95300"/>
    <s v="UNIDAD"/>
    <m/>
  </r>
  <r>
    <x v="9"/>
    <s v="02-02-01-003-008-09"/>
    <n v="16"/>
    <s v="Materiales y suministros - Otros artículos manufacturados n. C. P."/>
    <s v="CEPILLOS "/>
    <n v="47131605"/>
    <n v="0"/>
    <n v="0"/>
    <n v="0"/>
    <n v="15"/>
    <n v="20970"/>
    <s v="UNIDAD"/>
    <m/>
  </r>
  <r>
    <x v="9"/>
    <s v="02-02-01-003-008-09"/>
    <n v="16"/>
    <s v="Materiales y suministros - Otros artículos manufacturados n. C. P."/>
    <s v="CEPILLOS "/>
    <n v="47131605"/>
    <n v="0"/>
    <n v="0"/>
    <n v="0"/>
    <n v="50"/>
    <n v="236750"/>
    <s v="UNIDAD"/>
    <m/>
  </r>
  <r>
    <x v="9"/>
    <s v="02-02-01-003-008-09"/>
    <n v="16"/>
    <s v="Materiales y suministros - Otros artículos manufacturados n. C. P."/>
    <s v="CEPILLOS "/>
    <n v="47131605"/>
    <n v="0"/>
    <n v="0"/>
    <n v="0"/>
    <n v="60"/>
    <n v="615540"/>
    <s v="UNIDAD"/>
    <m/>
  </r>
  <r>
    <x v="9"/>
    <s v="02-02-01-003-008-09"/>
    <n v="16"/>
    <s v="Materiales y suministros - Otros artículos manufacturados n. C. P."/>
    <s v="CEPILLOS PARA BRILLADOR"/>
    <n v="47121613"/>
    <n v="0"/>
    <n v="0"/>
    <n v="0"/>
    <n v="10"/>
    <n v="112730"/>
    <s v="UNIDAD"/>
    <m/>
  </r>
  <r>
    <x v="9"/>
    <s v="02-02-01-003-008-09"/>
    <n v="16"/>
    <s v="Materiales y suministros - Otros artículos manufacturados n. C. P."/>
    <s v="CINTA CLEAR RBN H2 INTM 1500 IMAGES FARGO HDP 5000"/>
    <n v="44103105"/>
    <n v="0"/>
    <n v="0"/>
    <n v="0"/>
    <n v="3"/>
    <n v="1350000"/>
    <s v="UNIDAD"/>
    <m/>
  </r>
  <r>
    <x v="9"/>
    <s v="02-02-01-003-008-09"/>
    <n v="16"/>
    <s v="Materiales y suministros - Otros artículos manufacturados n. C. P."/>
    <s v="CINTA NEGRA PARA IMPRESORA FARGO HDP 5000"/>
    <n v="44103105"/>
    <n v="0"/>
    <n v="0"/>
    <n v="0"/>
    <n v="3"/>
    <n v="930000"/>
    <s v="UNIDAD"/>
    <m/>
  </r>
  <r>
    <x v="9"/>
    <s v="02-02-01-003-008-09"/>
    <n v="16"/>
    <s v="Materiales y suministros - Otros artículos manufacturados n. C. P."/>
    <s v="CINTA YMCK PARA IMPRESORA HDP 5000"/>
    <n v="44103105"/>
    <n v="0"/>
    <n v="0"/>
    <n v="0"/>
    <n v="3"/>
    <n v="1335000"/>
    <s v="UNIDAD"/>
    <m/>
  </r>
  <r>
    <x v="9"/>
    <s v="02-02-01-003-008-09"/>
    <n v="10"/>
    <s v="Materiales y suministros - Otros artículos manufacturados n. C. P."/>
    <s v="ENTORCHADOS DE 14”IMPORTADOS"/>
    <n v="60131500"/>
    <n v="0"/>
    <n v="0"/>
    <n v="0"/>
    <n v="20"/>
    <n v="288000"/>
    <s v="UNIDAD"/>
    <m/>
  </r>
  <r>
    <x v="9"/>
    <s v="02-02-01-003-008-09"/>
    <n v="10"/>
    <s v="Materiales y suministros - Otros artículos manufacturados n. C. P."/>
    <s v="ESCOBA"/>
    <n v="47131604"/>
    <n v="0"/>
    <n v="0"/>
    <n v="0"/>
    <n v="250"/>
    <n v="1599500"/>
    <s v="UNIDAD"/>
    <m/>
  </r>
  <r>
    <x v="9"/>
    <s v="02-02-01-003-008-09"/>
    <n v="16"/>
    <s v="Materiales y suministros - Otros artículos manufacturados n. C. P."/>
    <s v="ESCOBAS"/>
    <n v="47131604"/>
    <n v="0"/>
    <n v="0"/>
    <n v="0"/>
    <n v="100"/>
    <n v="321600"/>
    <s v="UNIDAD"/>
    <m/>
  </r>
  <r>
    <x v="9"/>
    <s v="02-02-01-003-008-09"/>
    <n v="16"/>
    <s v="Materiales y suministros - Otros artículos manufacturados n. C. P."/>
    <s v="ESCOBAS"/>
    <n v="47131604"/>
    <n v="0"/>
    <n v="0"/>
    <n v="0"/>
    <n v="100"/>
    <n v="755300"/>
    <s v="UNIDAD"/>
    <m/>
  </r>
  <r>
    <x v="9"/>
    <s v="02-02-01-003-008-09"/>
    <n v="16"/>
    <s v="Materiales y suministros - Otros artículos manufacturados n. C. P."/>
    <s v="ESCOBAS"/>
    <n v="47131604"/>
    <n v="0"/>
    <n v="0"/>
    <n v="0"/>
    <n v="125"/>
    <n v="958250"/>
    <s v="UNIDAD"/>
    <m/>
  </r>
  <r>
    <x v="9"/>
    <s v="02-02-01-003-008-09"/>
    <n v="10"/>
    <s v="Materiales y suministros - Otros artículos manufacturados n. C. P."/>
    <s v="FILTER, WET-DRY VACUUM (FILTRO HUMEDO SECO PARA ASPIRADORA)"/>
    <n v="40161500"/>
    <n v="0"/>
    <n v="0"/>
    <n v="0"/>
    <n v="1"/>
    <n v="296626"/>
    <s v="UNIDAD"/>
    <m/>
  </r>
  <r>
    <x v="9"/>
    <s v="02-02-01-003-008-09"/>
    <n v="10"/>
    <s v="Materiales y suministros - Otros artículos manufacturados n. C. P."/>
    <s v="FUSTA "/>
    <n v="42121600"/>
    <n v="0"/>
    <n v="0"/>
    <n v="0"/>
    <n v="1"/>
    <n v="115100"/>
    <s v="UNIDAD"/>
    <m/>
  </r>
  <r>
    <x v="9"/>
    <s v="02-02-01-003-008-09"/>
    <n v="10"/>
    <s v="Materiales y suministros - Otros artículos manufacturados n. C. P."/>
    <s v="GUANTES DE IMPACTO"/>
    <n v="46181504"/>
    <n v="0"/>
    <n v="0"/>
    <n v="0"/>
    <n v="10"/>
    <n v="1361250"/>
    <s v="UNIDAD"/>
    <m/>
  </r>
  <r>
    <x v="9"/>
    <s v="02-02-01-003-008-09"/>
    <n v="10"/>
    <s v="Materiales y suministros - Otros artículos manufacturados n. C. P."/>
    <s v="KNOB FRE"/>
    <n v="39121555"/>
    <n v="0"/>
    <n v="0"/>
    <n v="0"/>
    <n v="15"/>
    <n v="990000"/>
    <s v="UNIDAD"/>
    <m/>
  </r>
  <r>
    <x v="9"/>
    <s v="02-02-01-003-008-09"/>
    <n v="10"/>
    <s v="Materiales y suministros - Otros artículos manufacturados n. C. P."/>
    <s v="KNOB FREC"/>
    <n v="39121555"/>
    <n v="0"/>
    <n v="0"/>
    <n v="0"/>
    <n v="15"/>
    <n v="891000"/>
    <s v="UNIDAD"/>
    <m/>
  </r>
  <r>
    <x v="9"/>
    <s v="02-02-01-003-008-09"/>
    <n v="10"/>
    <s v="Materiales y suministros - Otros artículos manufacturados n. C. P."/>
    <s v="KNOB VOL"/>
    <n v="39121555"/>
    <n v="0"/>
    <n v="0"/>
    <n v="0"/>
    <n v="20"/>
    <n v="300000"/>
    <s v="UNIDAD"/>
    <m/>
  </r>
  <r>
    <x v="9"/>
    <s v="02-02-01-003-008-09"/>
    <n v="10"/>
    <s v="Materiales y suministros - Otros artículos manufacturados n. C. P."/>
    <s v="KNOB VOL"/>
    <n v="39121555"/>
    <n v="0"/>
    <n v="0"/>
    <n v="0"/>
    <n v="15"/>
    <n v="182250"/>
    <s v="UNIDAD"/>
    <m/>
  </r>
  <r>
    <x v="9"/>
    <s v="02-02-01-003-008-09"/>
    <n v="10"/>
    <s v="Materiales y suministros - Otros artículos manufacturados n. C. P."/>
    <s v="MARTILLO DE GOMA 500 GR"/>
    <n v="27111602"/>
    <n v="0"/>
    <n v="0"/>
    <n v="0"/>
    <n v="1"/>
    <n v="80000"/>
    <s v="UNIDAD"/>
    <m/>
  </r>
  <r>
    <x v="9"/>
    <s v="02-02-01-003-008-09"/>
    <n v="16"/>
    <s v="Materiales y suministros - Otros artículos manufacturados n. C. P."/>
    <s v="NASAS CONGOLA"/>
    <n v="49241700"/>
    <n v="0"/>
    <n v="0"/>
    <n v="0"/>
    <n v="12"/>
    <n v="1320000"/>
    <s v="UNIDAD"/>
    <m/>
  </r>
  <r>
    <x v="9"/>
    <s v="02-02-01-003-008-09"/>
    <n v="10"/>
    <s v="Materiales y suministros - Otros artículos manufacturados n. C. P."/>
    <s v="NUT SPANNER ANTENA"/>
    <n v="39121555"/>
    <n v="0"/>
    <n v="0"/>
    <n v="0"/>
    <n v="66"/>
    <n v="833580"/>
    <s v="UNIDAD"/>
    <m/>
  </r>
  <r>
    <x v="9"/>
    <s v="02-02-01-003-008-09"/>
    <n v="10"/>
    <s v="Materiales y suministros - Otros artículos manufacturados n. C. P."/>
    <s v="NUT SPANNER VOLUME"/>
    <n v="39121555"/>
    <n v="0"/>
    <n v="0"/>
    <n v="0"/>
    <n v="13"/>
    <n v="156000"/>
    <s v="UNIDAD"/>
    <m/>
  </r>
  <r>
    <x v="9"/>
    <s v="02-02-01-003-008-09"/>
    <n v="10"/>
    <s v="Materiales y suministros - Otros artículos manufacturados n. C. P."/>
    <s v="PARCHES DE 14” INFERIOR"/>
    <n v="60131500"/>
    <n v="0"/>
    <n v="0"/>
    <n v="0"/>
    <n v="20"/>
    <n v="312000"/>
    <s v="UNIDAD"/>
    <m/>
  </r>
  <r>
    <x v="9"/>
    <s v="02-02-01-003-008-09"/>
    <n v="10"/>
    <s v="Materiales y suministros - Otros artículos manufacturados n. C. P."/>
    <s v="PARCHES DE 14” SUPERIOR"/>
    <n v="60131500"/>
    <n v="0"/>
    <n v="0"/>
    <n v="0"/>
    <n v="20"/>
    <n v="336000"/>
    <s v="UNIDAD"/>
    <m/>
  </r>
  <r>
    <x v="9"/>
    <s v="02-02-01-003-008-09"/>
    <n v="10"/>
    <s v="Materiales y suministros - Otros artículos manufacturados n. C. P."/>
    <s v="PARCHES DE 18” TAMBORA"/>
    <n v="60131500"/>
    <n v="0"/>
    <n v="0"/>
    <n v="0"/>
    <n v="18"/>
    <n v="410400"/>
    <s v="UNIDAD"/>
    <m/>
  </r>
  <r>
    <x v="9"/>
    <s v="02-02-01-003-008-09"/>
    <n v="10"/>
    <s v="Materiales y suministros - Otros artículos manufacturados n. C. P."/>
    <s v="POZUELO PORTATIL PARA CANINOS"/>
    <n v="10111304"/>
    <n v="0"/>
    <n v="0"/>
    <n v="0"/>
    <n v="10"/>
    <n v="77350"/>
    <s v="UNIDAD"/>
    <m/>
  </r>
  <r>
    <x v="9"/>
    <s v="02-02-01-003-008-09"/>
    <n v="10"/>
    <s v="Materiales y suministros - Otros artículos manufacturados n. C. P."/>
    <s v="RASTRILLO 2"/>
    <n v="27112003"/>
    <n v="0"/>
    <n v="0"/>
    <n v="0"/>
    <n v="100"/>
    <n v="1423700"/>
    <s v="UNIDAD"/>
    <m/>
  </r>
  <r>
    <x v="9"/>
    <s v="02-02-01-003-008-09"/>
    <n v="10"/>
    <s v="Materiales y suministros - Otros artículos manufacturados n. C. P."/>
    <s v="RECOGEDOR DE BASURA 1"/>
    <n v="47131611"/>
    <n v="0"/>
    <n v="0"/>
    <n v="0"/>
    <n v="50"/>
    <n v="234650"/>
    <s v="UNIDAD"/>
    <m/>
  </r>
  <r>
    <x v="9"/>
    <s v="02-02-01-003-008-09"/>
    <n v="10"/>
    <s v="Materiales y suministros - Otros artículos manufacturados n. C. P."/>
    <s v="SILBATOS"/>
    <n v="60131105"/>
    <n v="0"/>
    <n v="0"/>
    <n v="0"/>
    <n v="6"/>
    <n v="49608"/>
    <s v="UNIDAD"/>
    <m/>
  </r>
  <r>
    <x v="9"/>
    <s v="02-02-01-003-008-09"/>
    <n v="10"/>
    <s v="Materiales y suministros - Otros artículos manufacturados n. C. P."/>
    <s v="TABLA PLANILLERA  "/>
    <n v="44111914"/>
    <n v="0"/>
    <n v="0"/>
    <n v="0"/>
    <n v="20"/>
    <n v="64440"/>
    <s v="UNIDAD"/>
    <m/>
  </r>
  <r>
    <x v="9"/>
    <s v="02-02-01-003-008-09"/>
    <n v="10"/>
    <s v="Materiales y suministros - Otros artículos manufacturados n. C. P."/>
    <s v="TABLERO EN ACRÍLICO "/>
    <n v="25172608"/>
    <n v="0"/>
    <n v="0"/>
    <n v="0"/>
    <n v="6"/>
    <n v="576750"/>
    <s v="UNIDAD"/>
    <m/>
  </r>
  <r>
    <x v="9"/>
    <s v="02-02-01-003-008-09"/>
    <n v="10"/>
    <s v="Materiales y suministros - Otros artículos manufacturados n. C. P."/>
    <s v="TABLERO PAR AULA DE CLASE TIPO ACRILICO"/>
    <n v="13111204"/>
    <n v="0"/>
    <n v="0"/>
    <n v="0"/>
    <n v="2"/>
    <n v="700000"/>
    <s v="UNIDAD"/>
    <m/>
  </r>
  <r>
    <x v="9"/>
    <s v="02-02-01-003-008-09"/>
    <n v="16"/>
    <s v="Materiales y suministros - Otros artículos manufacturados n. C. P."/>
    <s v="TERMO DE 44 LITROS "/>
    <n v="48102106"/>
    <n v="0"/>
    <n v="0"/>
    <n v="0"/>
    <n v="6"/>
    <n v="1006200"/>
    <s v="UNIDAD"/>
    <m/>
  </r>
  <r>
    <x v="9"/>
    <s v="02-02-01-003-008-09"/>
    <n v="10"/>
    <s v="Materiales y suministros - Otros artículos manufacturados n. C. P."/>
    <s v="TERMOS PARA AGUA FRIA GRANDE PARA EL CONTROL ACCESO, CCOSD Y PMA 18 GRANDE DE 44 LITROS"/>
    <n v="31401502"/>
    <n v="0"/>
    <n v="0"/>
    <n v="0"/>
    <n v="18"/>
    <n v="2160000"/>
    <s v="UNIDAD"/>
    <m/>
  </r>
  <r>
    <x v="9"/>
    <s v="02-02-01-003-008-09"/>
    <n v="10"/>
    <s v="Materiales y suministros - Otros artículos manufacturados n. C. P."/>
    <s v="TERMOS PARA AGUA FRIA GRANDES Y MEDIANOS PARA EL GRUSE 15 12 GRANDES DE 44 LLITROS Y  12 MEDIANOS DE 8 LITROS"/>
    <n v="31401502"/>
    <n v="0"/>
    <n v="0"/>
    <n v="0"/>
    <n v="24"/>
    <n v="2160000"/>
    <s v="UNIDAD"/>
    <m/>
  </r>
  <r>
    <x v="9"/>
    <s v="02-02-01-003-008-09"/>
    <n v="10"/>
    <s v="Materiales y suministros - Otros artículos manufacturados n. C. P."/>
    <s v="TERMOS PARA AGUA FRIA MEDIANOS PARA EL CONTROL ACCESO, CCOSD Y PMA 18 MEDIANOS DE 8 LITROS"/>
    <n v="31401502"/>
    <n v="0"/>
    <n v="0"/>
    <n v="0"/>
    <n v="18"/>
    <n v="1260000"/>
    <s v="UNIDAD"/>
    <m/>
  </r>
  <r>
    <x v="9"/>
    <s v="02-02-01-003-008-09"/>
    <n v="10"/>
    <s v="Materiales y suministros - Otros artículos manufacturados n. C. P."/>
    <s v="VACUUM FILTER AND BAGS, FINE-FILTRATION (FILTRO PARA ASPIRADORA)"/>
    <n v="40161500"/>
    <n v="0"/>
    <n v="0"/>
    <n v="0"/>
    <n v="1"/>
    <n v="404883"/>
    <s v="UNIDAD"/>
    <m/>
  </r>
  <r>
    <x v="9"/>
    <s v="02-02-01-004-001"/>
    <n v="16"/>
    <s v="Materiales y suministros - Metales básicos"/>
    <s v="MATERIALES Y SUMIISTROS SOLDADURA"/>
    <n v="40141700"/>
    <n v="0"/>
    <n v="0"/>
    <n v="0"/>
    <n v="1"/>
    <n v="10000000"/>
    <s v="UNIDAD"/>
    <m/>
  </r>
  <r>
    <x v="9"/>
    <s v="02-02-01-004-001"/>
    <n v="10"/>
    <s v="Materiales y suministros - Metales básicos"/>
    <s v="SOLDER MILDLY AVTIVATED  (SOLDADURA DE ESTANO)"/>
    <n v="23271800"/>
    <n v="0"/>
    <n v="0"/>
    <n v="0"/>
    <n v="1"/>
    <n v="287965"/>
    <s v="UNIDAD"/>
    <m/>
  </r>
  <r>
    <x v="9"/>
    <s v="02-02-01-004-001"/>
    <n v="10"/>
    <s v="Materiales y suministros - Metales básicos"/>
    <s v="VARILLA COPPERWELD 2,40 X 5/8 TOTALMENTE COBRE CON CONECTOR"/>
    <n v="39121613"/>
    <n v="0"/>
    <n v="0"/>
    <n v="0"/>
    <n v="5"/>
    <n v="600000"/>
    <s v="UNIDAD"/>
    <m/>
  </r>
  <r>
    <x v="9"/>
    <s v="02-02-01-004-001"/>
    <n v="10"/>
    <s v="Materiales y suministros - Metales básicos"/>
    <s v="WIRE,NONELECTRICAL (ALAMBRE DE SEGURIDAD)"/>
    <n v="31152000"/>
    <n v="0"/>
    <n v="0"/>
    <n v="0"/>
    <n v="1"/>
    <n v="539122"/>
    <s v="UNIDAD"/>
    <m/>
  </r>
  <r>
    <x v="9"/>
    <s v="02-02-01-004-002"/>
    <n v="16"/>
    <s v="Materiales y suministros - Productos metálicos elaborados (excepto maquinaria y equipo)"/>
    <s v="BANDEJA DE SERVICIO ACERO INOXIDABLE"/>
    <n v="52151701"/>
    <n v="0"/>
    <n v="0"/>
    <n v="0"/>
    <n v="15"/>
    <n v="3000000"/>
    <s v="UNIDAD"/>
    <m/>
  </r>
  <r>
    <x v="9"/>
    <s v="02-02-01-004-002"/>
    <n v="16"/>
    <s v="Materiales y suministros - Productos metálicos elaborados (excepto maquinaria y equipo)"/>
    <s v="BANDEJAS"/>
    <n v="52152006"/>
    <n v="0"/>
    <n v="0"/>
    <n v="0"/>
    <n v="8"/>
    <n v="466960"/>
    <s v="UNIDAD"/>
    <m/>
  </r>
  <r>
    <x v="9"/>
    <s v="02-02-01-004-002"/>
    <n v="16"/>
    <s v="Materiales y suministros - Productos metálicos elaborados (excepto maquinaria y equipo)"/>
    <s v="BANDEJAS DE CAMARERO ANTIDESLIZANTE EN ALUMINIO"/>
    <n v="52151701"/>
    <n v="0"/>
    <n v="0"/>
    <n v="0"/>
    <n v="4"/>
    <n v="280000"/>
    <s v="UNIDAD"/>
    <m/>
  </r>
  <r>
    <x v="9"/>
    <s v="02-02-01-004-002"/>
    <n v="16"/>
    <s v="Materiales y suministros - Productos metálicos elaborados (excepto maquinaria y equipo)"/>
    <s v="BROCA SDS PLUS DE 10 PULGADAS PO 3/8"/>
    <n v="27112800"/>
    <n v="0"/>
    <n v="0"/>
    <n v="0"/>
    <n v="1"/>
    <n v="25000"/>
    <s v="UNIDAD"/>
    <m/>
  </r>
  <r>
    <x v="9"/>
    <s v="02-02-01-004-002"/>
    <n v="16"/>
    <s v="Materiales y suministros - Productos metálicos elaborados (excepto maquinaria y equipo)"/>
    <s v="BROCA SDS PLUS DE 6 PULGADAS POR 1/4"/>
    <n v="27112800"/>
    <n v="0"/>
    <n v="0"/>
    <n v="0"/>
    <n v="1"/>
    <n v="25000"/>
    <s v="UNIDAD"/>
    <m/>
  </r>
  <r>
    <x v="9"/>
    <s v="02-02-01-004-002"/>
    <n v="16"/>
    <s v="Materiales y suministros - Productos metálicos elaborados (excepto maquinaria y equipo)"/>
    <s v="BROCA SDS PLUS DE 6 PULGADAS POR 3/8"/>
    <n v="27112800"/>
    <n v="0"/>
    <n v="0"/>
    <n v="0"/>
    <n v="1"/>
    <n v="20000"/>
    <s v="UNIDAD"/>
    <m/>
  </r>
  <r>
    <x v="9"/>
    <s v="02-02-01-004-002"/>
    <n v="16"/>
    <s v="Materiales y suministros - Productos metálicos elaborados (excepto maquinaria y equipo)"/>
    <s v="BROCA SDS PLUS DE 6 PULGADAS POR 5/16"/>
    <n v="27112800"/>
    <n v="0"/>
    <n v="0"/>
    <n v="0"/>
    <n v="1"/>
    <n v="20000"/>
    <s v="UNIDAD"/>
    <m/>
  </r>
  <r>
    <x v="9"/>
    <s v="02-02-01-004-002"/>
    <n v="16"/>
    <s v="Materiales y suministros - Productos metálicos elaborados (excepto maquinaria y equipo)"/>
    <s v="CACEROLA MEDIANA"/>
    <n v="52151803"/>
    <n v="0"/>
    <n v="0"/>
    <n v="0"/>
    <n v="5"/>
    <n v="135850"/>
    <s v="UNIDAD"/>
    <m/>
  </r>
  <r>
    <x v="9"/>
    <s v="02-02-01-004-002"/>
    <n v="16"/>
    <s v="Materiales y suministros - Productos metálicos elaborados (excepto maquinaria y equipo)"/>
    <s v="CACEROLA PEQUEÑA  "/>
    <n v="52151803"/>
    <n v="0"/>
    <n v="0"/>
    <n v="0"/>
    <n v="20"/>
    <n v="491400"/>
    <s v="UNIDAD"/>
    <m/>
  </r>
  <r>
    <x v="9"/>
    <s v="02-02-01-004-002"/>
    <n v="16"/>
    <s v="Materiales y suministros - Productos metálicos elaborados (excepto maquinaria y equipo)"/>
    <s v="CADENA PARA CORTACETOS"/>
    <n v="27112006"/>
    <n v="0"/>
    <n v="0"/>
    <n v="0"/>
    <n v="2"/>
    <n v="120000"/>
    <s v="UNIDAD"/>
    <m/>
  </r>
  <r>
    <x v="9"/>
    <s v="02-02-01-004-002"/>
    <n v="16"/>
    <s v="Materiales y suministros - Productos metálicos elaborados (excepto maquinaria y equipo)"/>
    <s v="CADENA PARA MOTOSIERRA MS 170 "/>
    <n v="27112006"/>
    <n v="0"/>
    <n v="0"/>
    <n v="0"/>
    <n v="1"/>
    <n v="65000"/>
    <s v="UNIDAD"/>
    <m/>
  </r>
  <r>
    <x v="9"/>
    <s v="02-02-01-004-002"/>
    <n v="16"/>
    <s v="Materiales y suministros - Productos metálicos elaborados (excepto maquinaria y equipo)"/>
    <s v="CADENA PARA MOTOSIERRA MS 660"/>
    <n v="27112006"/>
    <n v="0"/>
    <n v="0"/>
    <n v="0"/>
    <n v="2"/>
    <n v="150000"/>
    <s v="UNIDAD"/>
    <m/>
  </r>
  <r>
    <x v="9"/>
    <s v="02-02-01-004-002"/>
    <n v="16"/>
    <s v="Materiales y suministros - Productos metálicos elaborados (excepto maquinaria y equipo)"/>
    <s v="CADENA PARA MOTOSIERRA MS-180"/>
    <n v="27112006"/>
    <n v="0"/>
    <n v="0"/>
    <n v="0"/>
    <n v="2"/>
    <n v="140000"/>
    <s v="UNIDAD"/>
    <m/>
  </r>
  <r>
    <x v="9"/>
    <s v="02-02-01-004-002"/>
    <n v="16"/>
    <s v="Materiales y suministros - Productos metálicos elaborados (excepto maquinaria y equipo)"/>
    <s v="CALDERO 44 CMS"/>
    <n v="52151807"/>
    <n v="0"/>
    <n v="0"/>
    <n v="0"/>
    <n v="5"/>
    <n v="609895"/>
    <s v="UNIDAD"/>
    <m/>
  </r>
  <r>
    <x v="9"/>
    <s v="02-02-01-004-002"/>
    <n v="10"/>
    <s v="Materiales y suministros - Productos metálicos elaborados (excepto maquinaria y equipo)"/>
    <s v="CAULKING GUN (PISTOLA DE CALAFATEO)"/>
    <n v="27112906"/>
    <n v="0"/>
    <n v="0"/>
    <n v="0"/>
    <n v="1"/>
    <n v="36808"/>
    <s v="UNIDAD"/>
    <m/>
  </r>
  <r>
    <x v="9"/>
    <s v="02-02-01-004-002"/>
    <n v="16"/>
    <s v="Materiales y suministros - Productos metálicos elaborados (excepto maquinaria y equipo)"/>
    <s v="CINCEL SDS PLUS 8 PULGADAS"/>
    <n v="27111500"/>
    <n v="0"/>
    <n v="0"/>
    <n v="0"/>
    <n v="1"/>
    <n v="30000"/>
    <s v="UNIDAD"/>
    <m/>
  </r>
  <r>
    <x v="9"/>
    <s v="02-02-01-004-002"/>
    <n v="10"/>
    <s v="Materiales y suministros - Productos metálicos elaborados (excepto maquinaria y equipo)"/>
    <s v="CINTA BANDIT 5/8"/>
    <n v="31201521"/>
    <n v="0"/>
    <n v="0"/>
    <n v="0"/>
    <n v="1"/>
    <n v="58090"/>
    <s v="UNIDAD"/>
    <m/>
  </r>
  <r>
    <x v="9"/>
    <s v="02-02-01-004-002"/>
    <n v="10"/>
    <s v="Materiales y suministros - Productos metálicos elaborados (excepto maquinaria y equipo)"/>
    <s v="CLAVOS PARA HERRAR EQUINOS BELLOTA(CAJA CLAVOS DE 54 MM. DE LARGO X 150 UNIDADES)."/>
    <n v="42121600"/>
    <n v="0"/>
    <n v="0"/>
    <n v="0"/>
    <n v="40"/>
    <n v="1500000"/>
    <s v="UNIDAD"/>
    <m/>
  </r>
  <r>
    <x v="9"/>
    <s v="02-02-01-004-002"/>
    <n v="16"/>
    <s v="Materiales y suministros - Productos metálicos elaborados (excepto maquinaria y equipo)"/>
    <s v="CODO GUADAÑAS FS280"/>
    <n v="27112006"/>
    <n v="0"/>
    <n v="0"/>
    <n v="0"/>
    <n v="2"/>
    <n v="500000"/>
    <s v="UNIDAD"/>
    <m/>
  </r>
  <r>
    <x v="9"/>
    <s v="02-02-01-004-002"/>
    <n v="10"/>
    <s v="Materiales y suministros - Productos metálicos elaborados (excepto maquinaria y equipo)"/>
    <s v="CONCERTINA TIPO MILITAR 6MM   "/>
    <n v="30264700"/>
    <n v="0"/>
    <n v="0"/>
    <n v="0"/>
    <n v="100"/>
    <n v="8300000"/>
    <s v="UNIDAD"/>
    <m/>
  </r>
  <r>
    <x v="9"/>
    <s v="02-02-01-004-002"/>
    <n v="10"/>
    <s v="Materiales y suministros - Productos metálicos elaborados (excepto maquinaria y equipo)"/>
    <s v="CORTA UÑAS PARA CANINO ESTILO ALICATE"/>
    <n v="42121600"/>
    <n v="0"/>
    <n v="0"/>
    <n v="0"/>
    <n v="1"/>
    <n v="35500"/>
    <s v="UNIDAD"/>
    <m/>
  </r>
  <r>
    <x v="9"/>
    <s v="02-02-01-004-002"/>
    <n v="16"/>
    <s v="Materiales y suministros - Productos metálicos elaborados (excepto maquinaria y equipo)"/>
    <s v="CORTATUBO PARA REFRIGERACION DE 1/4 A 3/4"/>
    <n v="27111700"/>
    <n v="0"/>
    <n v="0"/>
    <n v="0"/>
    <n v="1"/>
    <n v="170000"/>
    <s v="UNIDAD"/>
    <m/>
  </r>
  <r>
    <x v="9"/>
    <s v="02-02-01-004-002"/>
    <n v="16"/>
    <s v="Materiales y suministros - Productos metálicos elaborados (excepto maquinaria y equipo)"/>
    <s v="CORTATUBO PARA REFRIGERACION DE 1/8 A 5/8"/>
    <n v="27111700"/>
    <n v="0"/>
    <n v="0"/>
    <n v="0"/>
    <n v="1"/>
    <n v="85000"/>
    <s v="UNIDAD"/>
    <m/>
  </r>
  <r>
    <x v="9"/>
    <s v="02-02-01-004-002"/>
    <n v="16"/>
    <s v="Materiales y suministros - Productos metálicos elaborados (excepto maquinaria y equipo)"/>
    <s v="CUCHARA ESPUMADERA"/>
    <n v="52151636"/>
    <n v="0"/>
    <n v="0"/>
    <n v="0"/>
    <n v="6"/>
    <n v="131820"/>
    <s v="UNIDAD"/>
    <m/>
  </r>
  <r>
    <x v="9"/>
    <s v="02-02-01-004-002"/>
    <n v="16"/>
    <s v="Materiales y suministros - Productos metálicos elaborados (excepto maquinaria y equipo)"/>
    <s v="CUCHARONES SOPA"/>
    <n v="52151636"/>
    <n v="0"/>
    <n v="0"/>
    <n v="0"/>
    <n v="4"/>
    <n v="87880"/>
    <s v="UNIDAD"/>
    <m/>
  </r>
  <r>
    <x v="9"/>
    <s v="02-02-01-004-002"/>
    <n v="16"/>
    <s v="Materiales y suministros - Productos metálicos elaborados (excepto maquinaria y equipo)"/>
    <s v="CUCHILLA DE CORTE GUADAÑAS FS280"/>
    <n v="27112006"/>
    <n v="0"/>
    <n v="0"/>
    <n v="0"/>
    <n v="15"/>
    <n v="525000"/>
    <s v="UNIDAD"/>
    <m/>
  </r>
  <r>
    <x v="9"/>
    <s v="02-02-01-004-002"/>
    <n v="16"/>
    <s v="Materiales y suministros - Productos metálicos elaborados (excepto maquinaria y equipo)"/>
    <s v="CUCHILLO 8&quot; PARA CARNE"/>
    <n v="52151702"/>
    <n v="0"/>
    <n v="0"/>
    <n v="0"/>
    <n v="9"/>
    <n v="361530"/>
    <s v="UNIDAD"/>
    <m/>
  </r>
  <r>
    <x v="9"/>
    <s v="02-02-01-004-002"/>
    <n v="16"/>
    <s v="Materiales y suministros - Productos metálicos elaborados (excepto maquinaria y equipo)"/>
    <s v="CUCHILLO COCINA 20 CMS"/>
    <n v="52151702"/>
    <n v="0"/>
    <n v="0"/>
    <n v="0"/>
    <n v="10"/>
    <n v="518700"/>
    <s v="UNIDAD"/>
    <m/>
  </r>
  <r>
    <x v="9"/>
    <s v="02-02-01-004-002"/>
    <n v="16"/>
    <s v="Materiales y suministros - Productos metálicos elaborados (excepto maquinaria y equipo)"/>
    <s v="CUCHILLO PARA LEGUMBRE 3&quot;"/>
    <n v="52151702"/>
    <n v="0"/>
    <n v="0"/>
    <n v="0"/>
    <n v="6"/>
    <n v="358020"/>
    <s v="UNIDAD"/>
    <m/>
  </r>
  <r>
    <x v="9"/>
    <s v="02-02-01-004-002"/>
    <n v="10"/>
    <s v="Materiales y suministros - Productos metálicos elaborados (excepto maquinaria y equipo)"/>
    <s v="DESCALLADOR DE OJO PARA CASCOS"/>
    <n v="42121600"/>
    <n v="0"/>
    <n v="0"/>
    <n v="0"/>
    <n v="2"/>
    <n v="60000"/>
    <s v="UNIDAD"/>
    <m/>
  </r>
  <r>
    <x v="9"/>
    <s v="02-02-01-004-002"/>
    <n v="16"/>
    <s v="Materiales y suministros - Productos metálicos elaborados (excepto maquinaria y equipo)"/>
    <s v="DESCORCHADOR ACCESORIO DE VINOS"/>
    <n v="48101815"/>
    <n v="0"/>
    <n v="0"/>
    <n v="0"/>
    <n v="5"/>
    <n v="125000"/>
    <s v="UNIDAD"/>
    <m/>
  </r>
  <r>
    <x v="9"/>
    <s v="02-02-01-004-002"/>
    <n v="16"/>
    <s v="Materiales y suministros - Productos metálicos elaborados (excepto maquinaria y equipo)"/>
    <s v="DESTORNILLADOR ESTRELLA PHILLIPS DE 1/4 POR 10 PULGADAS"/>
    <n v="27111700"/>
    <n v="0"/>
    <n v="0"/>
    <n v="0"/>
    <n v="1"/>
    <n v="32000"/>
    <s v="UNIDAD"/>
    <m/>
  </r>
  <r>
    <x v="9"/>
    <s v="02-02-01-004-002"/>
    <n v="16"/>
    <s v="Materiales y suministros - Productos metálicos elaborados (excepto maquinaria y equipo)"/>
    <s v="DESTORNILLADOR ESTRELLA PHILLIPS DE 1/4 POR 6 PULGADAS"/>
    <n v="27111700"/>
    <n v="0"/>
    <n v="0"/>
    <n v="0"/>
    <n v="1"/>
    <n v="15000"/>
    <s v="UNIDAD"/>
    <m/>
  </r>
  <r>
    <x v="9"/>
    <s v="02-02-01-004-002"/>
    <n v="10"/>
    <s v="Materiales y suministros - Productos metálicos elaborados (excepto maquinaria y equipo)"/>
    <s v="ELECTRODOS PARA SOLDAR REF 6013 X 1/8&quot;"/>
    <n v="23271812"/>
    <n v="0"/>
    <n v="0"/>
    <n v="0"/>
    <n v="5"/>
    <n v="550000"/>
    <s v="UNIDAD"/>
    <m/>
  </r>
  <r>
    <x v="9"/>
    <s v="02-02-01-004-002"/>
    <n v="16"/>
    <s v="Materiales y suministros - Productos metálicos elaborados (excepto maquinaria y equipo)"/>
    <s v="ESCALERA DE ALUMINIO TIPO TIJERA 4 PASOS "/>
    <n v="27112800"/>
    <n v="0"/>
    <n v="0"/>
    <n v="0"/>
    <n v="1"/>
    <n v="200000"/>
    <s v="UNIDAD"/>
    <m/>
  </r>
  <r>
    <x v="9"/>
    <s v="02-02-01-004-002"/>
    <n v="16"/>
    <s v="Materiales y suministros - Productos metálicos elaborados (excepto maquinaria y equipo)"/>
    <s v="ESPONJILLA "/>
    <n v="47121803"/>
    <n v="0"/>
    <n v="0"/>
    <n v="0"/>
    <n v="50"/>
    <n v="14100"/>
    <s v="UNIDAD"/>
    <m/>
  </r>
  <r>
    <x v="9"/>
    <s v="02-02-01-004-002"/>
    <n v="16"/>
    <s v="Materiales y suministros - Productos metálicos elaborados (excepto maquinaria y equipo)"/>
    <s v="ESPONJILLA "/>
    <n v="47121803"/>
    <n v="0"/>
    <n v="0"/>
    <n v="0"/>
    <n v="25"/>
    <n v="2525"/>
    <s v="UNIDAD"/>
    <m/>
  </r>
  <r>
    <x v="9"/>
    <s v="02-02-01-004-002"/>
    <n v="10"/>
    <s v="Materiales y suministros - Productos metálicos elaborados (excepto maquinaria y equipo)"/>
    <s v="GRAPAS PARA EQUINO X CAJA DE 1000G DE 1 1/4&quot; X 9"/>
    <n v="42121600"/>
    <n v="0"/>
    <n v="0"/>
    <n v="0"/>
    <n v="5"/>
    <n v="50000"/>
    <s v="UNIDAD"/>
    <m/>
  </r>
  <r>
    <x v="9"/>
    <s v="02-02-01-004-002"/>
    <n v="10"/>
    <s v="Materiales y suministros - Productos metálicos elaborados (excepto maquinaria y equipo)"/>
    <s v="HEBILLAS PARA CINTA BANDIT 5/8"/>
    <n v="53141504"/>
    <n v="0"/>
    <n v="0"/>
    <n v="0"/>
    <n v="50"/>
    <n v="25000"/>
    <s v="UNIDAD"/>
    <m/>
  </r>
  <r>
    <x v="9"/>
    <s v="02-02-01-004-002"/>
    <n v="10"/>
    <s v="Materiales y suministros - Productos metálicos elaborados (excepto maquinaria y equipo)"/>
    <s v="HERRADURAS FINAS PLANAS CON PUNTA X 4 UNDS. TALLA -26-27-28-29-30 TIPO CRIOLLA."/>
    <n v="10141503"/>
    <n v="0"/>
    <n v="0"/>
    <n v="0"/>
    <n v="70"/>
    <n v="1693790"/>
    <s v="UNIDAD"/>
    <m/>
  </r>
  <r>
    <x v="9"/>
    <s v="02-02-01-004-002"/>
    <n v="16"/>
    <s v="Materiales y suministros - Productos metálicos elaborados (excepto maquinaria y equipo)"/>
    <s v="JUEGO DE 12 PUNTAS PHILLIPS P2"/>
    <n v="27111700"/>
    <n v="0"/>
    <n v="0"/>
    <n v="0"/>
    <n v="1"/>
    <n v="18000"/>
    <s v="UNIDAD"/>
    <m/>
  </r>
  <r>
    <x v="9"/>
    <s v="02-02-01-004-002"/>
    <n v="10"/>
    <s v="Materiales y suministros - Productos metálicos elaborados (excepto maquinaria y equipo)"/>
    <s v="JUEGO DE DESTORNILLADORES 75 PZS"/>
    <n v="27111728"/>
    <n v="0"/>
    <n v="0"/>
    <n v="0"/>
    <n v="1"/>
    <n v="340000"/>
    <s v="UNIDAD"/>
    <m/>
  </r>
  <r>
    <x v="9"/>
    <s v="02-02-01-004-002"/>
    <n v="10"/>
    <s v="Materiales y suministros - Productos metálicos elaborados (excepto maquinaria y equipo)"/>
    <s v="KIT DE HERRAMIENTAS PARA COMPUTADORAS DE 55 PIEZAS"/>
    <n v="27113203"/>
    <n v="0"/>
    <n v="0"/>
    <n v="0"/>
    <n v="1"/>
    <n v="630000"/>
    <s v="UNIDAD"/>
    <m/>
  </r>
  <r>
    <x v="9"/>
    <s v="02-02-01-004-002"/>
    <n v="16"/>
    <s v="Materiales y suministros - Productos metálicos elaborados (excepto maquinaria y equipo)"/>
    <s v="KIT LLAVE BOCAFIJA DE 1/4 A 3/4"/>
    <n v="27111700"/>
    <n v="0"/>
    <n v="0"/>
    <n v="0"/>
    <n v="1"/>
    <n v="60000"/>
    <s v="UNIDAD"/>
    <m/>
  </r>
  <r>
    <x v="9"/>
    <s v="02-02-01-004-002"/>
    <n v="16"/>
    <s v="Materiales y suministros - Productos metálicos elaborados (excepto maquinaria y equipo)"/>
    <s v="KIT LLAVE BRISTOL DE 1,5 A 10MM"/>
    <n v="27111700"/>
    <n v="0"/>
    <n v="0"/>
    <n v="0"/>
    <n v="1"/>
    <n v="35000"/>
    <s v="UNIDAD"/>
    <m/>
  </r>
  <r>
    <x v="9"/>
    <s v="02-02-01-004-002"/>
    <n v="16"/>
    <s v="Materiales y suministros - Productos metálicos elaborados (excepto maquinaria y equipo)"/>
    <s v="KIT LLAVE BRISTOL DE 1/16 A 3/8 "/>
    <n v="27111700"/>
    <n v="0"/>
    <n v="0"/>
    <n v="0"/>
    <n v="1"/>
    <n v="35000"/>
    <s v="UNIDAD"/>
    <m/>
  </r>
  <r>
    <x v="9"/>
    <s v="02-02-01-004-002"/>
    <n v="16"/>
    <s v="Materiales y suministros - Productos metálicos elaborados (excepto maquinaria y equipo)"/>
    <s v="KIT MANGUERAS DE MANOMETRO PARA REFRIGERACION"/>
    <n v="40142000"/>
    <n v="0"/>
    <n v="0"/>
    <n v="0"/>
    <n v="1"/>
    <n v="210000"/>
    <s v="UNIDAD"/>
    <m/>
  </r>
  <r>
    <x v="9"/>
    <s v="02-02-01-004-002"/>
    <n v="10"/>
    <s v="Materiales y suministros - Productos metálicos elaborados (excepto maquinaria y equipo)"/>
    <s v="LIMA ESCOFINA PARA CASCOS"/>
    <n v="42121515"/>
    <n v="0"/>
    <n v="0"/>
    <n v="0"/>
    <n v="2"/>
    <n v="170000"/>
    <s v="UNIDAD"/>
    <m/>
  </r>
  <r>
    <x v="9"/>
    <s v="02-02-01-004-002"/>
    <n v="10"/>
    <s v="Materiales y suministros - Productos metálicos elaborados (excepto maquinaria y equipo)"/>
    <s v="LIMA PARA AFILAR "/>
    <n v="42121515"/>
    <n v="0"/>
    <n v="0"/>
    <n v="0"/>
    <n v="5"/>
    <n v="19835"/>
    <s v="UNIDAD"/>
    <m/>
  </r>
  <r>
    <x v="9"/>
    <s v="02-02-01-004-002"/>
    <n v="16"/>
    <s v="Materiales y suministros - Productos metálicos elaborados (excepto maquinaria y equipo)"/>
    <s v="LLAVE ALEMANA DE 12 PULGAS"/>
    <n v="27111700"/>
    <n v="0"/>
    <n v="0"/>
    <n v="0"/>
    <n v="6"/>
    <n v="120000"/>
    <s v="UNIDAD"/>
    <m/>
  </r>
  <r>
    <x v="9"/>
    <s v="02-02-01-004-002"/>
    <n v="16"/>
    <s v="Materiales y suministros - Productos metálicos elaborados (excepto maquinaria y equipo)"/>
    <s v="MACETA DE 4 LIBRAS"/>
    <n v="27111500"/>
    <n v="0"/>
    <n v="0"/>
    <n v="0"/>
    <n v="3"/>
    <n v="210000"/>
    <s v="UNIDAD"/>
    <m/>
  </r>
  <r>
    <x v="9"/>
    <s v="02-02-01-004-002"/>
    <n v="16"/>
    <s v="Materiales y suministros - Productos metálicos elaborados (excepto maquinaria y equipo)"/>
    <s v="MANDOLINA"/>
    <n v="52151626"/>
    <n v="0"/>
    <n v="0"/>
    <n v="0"/>
    <n v="2"/>
    <n v="207740"/>
    <s v="UNIDAD"/>
    <m/>
  </r>
  <r>
    <x v="9"/>
    <s v="02-02-01-004-002"/>
    <n v="10"/>
    <s v="Materiales y suministros - Productos metálicos elaborados (excepto maquinaria y equipo)"/>
    <s v="MARMITA"/>
    <n v="48101510"/>
    <n v="0"/>
    <n v="0"/>
    <n v="0"/>
    <n v="2"/>
    <n v="16000000"/>
    <s v="UNIDAD"/>
    <m/>
  </r>
  <r>
    <x v="9"/>
    <s v="02-02-01-004-002"/>
    <n v="10"/>
    <s v="Materiales y suministros - Productos metálicos elaborados (excepto maquinaria y equipo)"/>
    <s v="MARTILLO PARA CERCAR POTRERO EQUINO NO. 29"/>
    <n v="27111602"/>
    <n v="0"/>
    <n v="0"/>
    <n v="0"/>
    <n v="1"/>
    <n v="23800"/>
    <s v="UNIDAD"/>
    <m/>
  </r>
  <r>
    <x v="9"/>
    <s v="02-02-01-004-002"/>
    <n v="10"/>
    <s v="Materiales y suministros - Productos metálicos elaborados (excepto maquinaria y equipo)"/>
    <s v="MARTILLO PARA HERRAR NO. 18"/>
    <n v="27111602"/>
    <n v="0"/>
    <n v="0"/>
    <n v="0"/>
    <n v="2"/>
    <n v="66000"/>
    <s v="UNIDAD"/>
    <m/>
  </r>
  <r>
    <x v="9"/>
    <s v="02-02-01-004-002"/>
    <n v="16"/>
    <s v="Materiales y suministros - Productos metálicos elaborados (excepto maquinaria y equipo)"/>
    <s v="MATERIALES Y SUMINISTROS PLOMERIA"/>
    <n v="40141700"/>
    <n v="0"/>
    <n v="0"/>
    <n v="0"/>
    <n v="1"/>
    <n v="12000000"/>
    <n v="0"/>
    <m/>
  </r>
  <r>
    <x v="9"/>
    <s v="02-02-01-004-002"/>
    <n v="10"/>
    <s v="Materiales y suministros - Productos metálicos elaborados (excepto maquinaria y equipo)"/>
    <s v="MULTIPLICADOR DE FUERZA CAMION"/>
    <n v="27111600"/>
    <n v="0"/>
    <n v="0"/>
    <n v="0"/>
    <n v="1"/>
    <n v="600000"/>
    <s v="UNIDAD"/>
    <m/>
  </r>
  <r>
    <x v="9"/>
    <s v="02-02-01-004-002"/>
    <n v="16"/>
    <s v="Materiales y suministros - Productos metálicos elaborados (excepto maquinaria y equipo)"/>
    <s v="OLLA A PRESION 25 LITROS"/>
    <n v="52151808"/>
    <n v="0"/>
    <n v="0"/>
    <n v="0"/>
    <n v="4"/>
    <n v="2495480"/>
    <s v="UNIDAD"/>
    <m/>
  </r>
  <r>
    <x v="9"/>
    <s v="02-02-01-004-002"/>
    <n v="16"/>
    <s v="Materiales y suministros - Productos metálicos elaborados (excepto maquinaria y equipo)"/>
    <s v="OLLA ACERO CON TAPA"/>
    <n v="52151807"/>
    <n v="0"/>
    <n v="0"/>
    <n v="0"/>
    <n v="4"/>
    <n v="379080"/>
    <s v="UNIDAD"/>
    <m/>
  </r>
  <r>
    <x v="9"/>
    <s v="02-02-01-004-002"/>
    <n v="16"/>
    <s v="Materiales y suministros - Productos metálicos elaborados (excepto maquinaria y equipo)"/>
    <s v="OLLA CALDERO 113 LTS"/>
    <n v="52151807"/>
    <n v="0"/>
    <n v="0"/>
    <n v="0"/>
    <n v="2"/>
    <n v="1110044"/>
    <s v="UNIDAD"/>
    <m/>
  </r>
  <r>
    <x v="9"/>
    <s v="02-02-01-004-002"/>
    <n v="16"/>
    <s v="Materiales y suministros - Productos metálicos elaborados (excepto maquinaria y equipo)"/>
    <s v="OLLA CALDERO 32 CMS"/>
    <n v="52151807"/>
    <n v="0"/>
    <n v="0"/>
    <n v="0"/>
    <n v="6"/>
    <n v="576420"/>
    <s v="UNIDAD"/>
    <m/>
  </r>
  <r>
    <x v="9"/>
    <s v="02-02-01-004-002"/>
    <n v="16"/>
    <s v="Materiales y suministros - Productos metálicos elaborados (excepto maquinaria y equipo)"/>
    <s v="OLLA CALDERO 36 CMS"/>
    <n v="52151807"/>
    <n v="0"/>
    <n v="0"/>
    <n v="0"/>
    <n v="5"/>
    <n v="568750"/>
    <s v="UNIDAD"/>
    <m/>
  </r>
  <r>
    <x v="9"/>
    <s v="02-02-01-004-002"/>
    <n v="16"/>
    <s v="Materiales y suministros - Productos metálicos elaborados (excepto maquinaria y equipo)"/>
    <s v="OLLA CALDERO 50 X 30 CM"/>
    <n v="52151807"/>
    <n v="0"/>
    <n v="0"/>
    <n v="0"/>
    <n v="3"/>
    <n v="1024800"/>
    <s v="UNIDAD"/>
    <m/>
  </r>
  <r>
    <x v="9"/>
    <s v="02-02-01-004-002"/>
    <n v="16"/>
    <s v="Materiales y suministros - Productos metálicos elaborados (excepto maquinaria y equipo)"/>
    <s v="OLLA CALDERO PROFESIONAL 94 LTS"/>
    <n v="52151807"/>
    <n v="0"/>
    <n v="0"/>
    <n v="0"/>
    <n v="2"/>
    <n v="723138"/>
    <s v="UNIDAD"/>
    <m/>
  </r>
  <r>
    <x v="9"/>
    <s v="02-02-01-004-002"/>
    <n v="16"/>
    <s v="Materiales y suministros - Productos metálicos elaborados (excepto maquinaria y equipo)"/>
    <s v="OLLETA CHOCOLATERA "/>
    <n v="52152008"/>
    <n v="0"/>
    <n v="0"/>
    <n v="0"/>
    <n v="6"/>
    <n v="186420"/>
    <s v="UNIDAD"/>
    <m/>
  </r>
  <r>
    <x v="9"/>
    <s v="02-02-01-004-002"/>
    <n v="16"/>
    <s v="Materiales y suministros - Productos metálicos elaborados (excepto maquinaria y equipo)"/>
    <s v="PALA DE COCINA"/>
    <n v="52151616"/>
    <n v="0"/>
    <n v="0"/>
    <n v="0"/>
    <n v="6"/>
    <n v="155220"/>
    <s v="UNIDAD"/>
    <m/>
  </r>
  <r>
    <x v="9"/>
    <s v="02-02-01-004-002"/>
    <n v="10"/>
    <s v="Materiales y suministros - Productos metálicos elaborados (excepto maquinaria y equipo)"/>
    <s v="PINZA PONCHADORA TERMINALES "/>
    <n v="23301501"/>
    <n v="0"/>
    <n v="0"/>
    <n v="0"/>
    <n v="1"/>
    <n v="600000"/>
    <s v="UNIDAD"/>
    <m/>
  </r>
  <r>
    <x v="9"/>
    <s v="02-02-01-004-002"/>
    <n v="16"/>
    <s v="Materiales y suministros - Productos metálicos elaborados (excepto maquinaria y equipo)"/>
    <s v="PINZAS "/>
    <n v="52151611"/>
    <n v="0"/>
    <n v="0"/>
    <n v="0"/>
    <n v="12"/>
    <n v="60840"/>
    <s v="UNIDAD"/>
    <m/>
  </r>
  <r>
    <x v="9"/>
    <s v="02-02-01-004-002"/>
    <n v="16"/>
    <s v="Materiales y suministros - Productos metálicos elaborados (excepto maquinaria y equipo)"/>
    <s v="PINZAS VOLTIPERIMETRICA"/>
    <n v="27111500"/>
    <n v="0"/>
    <n v="0"/>
    <n v="0"/>
    <n v="1"/>
    <n v="190000"/>
    <s v="UNIDAD"/>
    <m/>
  </r>
  <r>
    <x v="9"/>
    <s v="02-02-01-004-002"/>
    <n v="10"/>
    <s v="Materiales y suministros - Productos metálicos elaborados (excepto maquinaria y equipo)"/>
    <s v="PONCHADORA CONECTORES RJ 45 Y 11"/>
    <n v="27112105"/>
    <n v="0"/>
    <n v="0"/>
    <n v="0"/>
    <n v="2"/>
    <n v="460000"/>
    <s v="UNIDAD"/>
    <m/>
  </r>
  <r>
    <x v="9"/>
    <s v="02-02-01-004-002"/>
    <n v="10"/>
    <s v="Materiales y suministros - Productos metálicos elaborados (excepto maquinaria y equipo)"/>
    <s v="PUNTILLA PARA EQUINO POR LIBRA 1 1/2"/>
    <n v="31162011"/>
    <n v="0"/>
    <n v="0"/>
    <n v="0"/>
    <n v="2"/>
    <n v="11900"/>
    <s v="UNIDAD"/>
    <m/>
  </r>
  <r>
    <x v="9"/>
    <s v="02-02-01-004-002"/>
    <n v="16"/>
    <s v="Materiales y suministros - Productos metálicos elaborados (excepto maquinaria y equipo)"/>
    <s v="RALLADOR"/>
    <n v="52151603"/>
    <n v="0"/>
    <n v="0"/>
    <n v="0"/>
    <n v="5"/>
    <n v="195000"/>
    <s v="UNIDAD"/>
    <m/>
  </r>
  <r>
    <x v="9"/>
    <s v="02-02-01-004-002"/>
    <n v="10"/>
    <s v="Materiales y suministros - Productos metálicos elaborados (excepto maquinaria y equipo)"/>
    <s v="RASTRILLO"/>
    <n v="27112033"/>
    <n v="0"/>
    <n v="0"/>
    <n v="0"/>
    <n v="250"/>
    <n v="949000"/>
    <s v="UNIDAD"/>
    <m/>
  </r>
  <r>
    <x v="9"/>
    <s v="02-02-01-004-002"/>
    <n v="10"/>
    <s v="Materiales y suministros - Productos metálicos elaborados (excepto maquinaria y equipo)"/>
    <s v="RASTRILLO"/>
    <n v="27112033"/>
    <n v="0"/>
    <n v="0"/>
    <n v="0"/>
    <n v="710"/>
    <n v="2840000"/>
    <s v="UNIDAD"/>
    <m/>
  </r>
  <r>
    <x v="9"/>
    <s v="02-02-01-004-002"/>
    <n v="16"/>
    <s v="Materiales y suministros - Productos metálicos elaborados (excepto maquinaria y equipo)"/>
    <s v="SAMOVAR RECTANGULAR"/>
    <n v="52151810"/>
    <n v="0"/>
    <n v="0"/>
    <n v="0"/>
    <n v="4"/>
    <n v="2444000"/>
    <s v="UNIDAD"/>
    <m/>
  </r>
  <r>
    <x v="9"/>
    <s v="02-02-01-004-002"/>
    <n v="16"/>
    <s v="Materiales y suministros - Productos metálicos elaborados (excepto maquinaria y equipo)"/>
    <s v="SAMOVAR REDONDO"/>
    <n v="52151810"/>
    <n v="0"/>
    <n v="0"/>
    <n v="0"/>
    <n v="4"/>
    <n v="1274000"/>
    <s v="UNIDAD"/>
    <m/>
  </r>
  <r>
    <x v="9"/>
    <s v="02-02-01-004-002"/>
    <n v="10"/>
    <s v="Materiales y suministros - Productos metálicos elaborados (excepto maquinaria y equipo)"/>
    <s v="SEÑALIZACION VIAL"/>
    <n v="55121700"/>
    <n v="0"/>
    <n v="0"/>
    <n v="0"/>
    <n v="1"/>
    <n v="15000000"/>
    <s v="UNIDAD"/>
    <m/>
  </r>
  <r>
    <x v="9"/>
    <s v="02-02-01-004-002"/>
    <n v="10"/>
    <s v="Materiales y suministros - Productos metálicos elaborados (excepto maquinaria y equipo)"/>
    <s v="SOPORTE DE TECHO PARA VIDEO BEAM"/>
    <n v="56101710"/>
    <n v="0"/>
    <n v="0"/>
    <n v="0"/>
    <n v="1"/>
    <n v="130000"/>
    <s v="UNIDAD"/>
    <m/>
  </r>
  <r>
    <x v="9"/>
    <s v="02-02-01-004-002"/>
    <n v="10"/>
    <s v="Materiales y suministros - Productos metálicos elaborados (excepto maquinaria y equipo)"/>
    <s v="STONE,SHARPENING (EQUIPO PARA AFILAR)"/>
    <n v="27111908"/>
    <n v="0"/>
    <n v="0"/>
    <n v="0"/>
    <n v="1"/>
    <n v="155891"/>
    <s v="UNIDAD"/>
    <m/>
  </r>
  <r>
    <x v="9"/>
    <s v="02-02-01-004-002"/>
    <n v="16"/>
    <s v="Materiales y suministros - Productos metálicos elaborados (excepto maquinaria y equipo)"/>
    <s v="TABLAS DE CORTE"/>
    <n v="52151606"/>
    <n v="0"/>
    <n v="0"/>
    <n v="0"/>
    <n v="6"/>
    <n v="468000"/>
    <s v="UNIDAD"/>
    <m/>
  </r>
  <r>
    <x v="9"/>
    <s v="02-02-01-004-002"/>
    <n v="10"/>
    <s v="Materiales y suministros - Productos metálicos elaborados (excepto maquinaria y equipo)"/>
    <s v="TENAZA REMACHADOR PARA CLAVOS EN CASCOS"/>
    <n v="27111525"/>
    <n v="0"/>
    <n v="0"/>
    <n v="0"/>
    <n v="1"/>
    <n v="180000"/>
    <s v="UNIDAD"/>
    <m/>
  </r>
  <r>
    <x v="9"/>
    <s v="02-02-01-004-002"/>
    <n v="10"/>
    <s v="Materiales y suministros - Productos metálicos elaborados (excepto maquinaria y equipo)"/>
    <s v="TENAZA SACA CLAVOS "/>
    <n v="27111525"/>
    <n v="0"/>
    <n v="0"/>
    <n v="0"/>
    <n v="1"/>
    <n v="70000"/>
    <s v="UNIDAD"/>
    <m/>
  </r>
  <r>
    <x v="9"/>
    <s v="02-02-01-004-002"/>
    <n v="10"/>
    <s v="Materiales y suministros - Productos metálicos elaborados (excepto maquinaria y equipo)"/>
    <s v="TIJERA PARA BALONAR EQUINOS FINA EN ACERO"/>
    <n v="44121618"/>
    <n v="0"/>
    <n v="0"/>
    <n v="0"/>
    <n v="1"/>
    <n v="38600"/>
    <s v="UNIDAD"/>
    <m/>
  </r>
  <r>
    <x v="9"/>
    <s v="02-02-01-004-002"/>
    <n v="16"/>
    <s v="Materiales y suministros - Productos metálicos elaborados (excepto maquinaria y equipo)"/>
    <s v="TIJERAS CORTALAMINA"/>
    <n v="27111700"/>
    <n v="0"/>
    <n v="0"/>
    <n v="0"/>
    <n v="1"/>
    <n v="15000"/>
    <s v="UNIDAD"/>
    <m/>
  </r>
  <r>
    <x v="9"/>
    <s v="02-02-01-004-002"/>
    <n v="16"/>
    <s v="Materiales y suministros - Productos metálicos elaborados (excepto maquinaria y equipo)"/>
    <s v="TORTILLERA"/>
    <n v="52151907"/>
    <n v="0"/>
    <n v="0"/>
    <n v="0"/>
    <n v="2"/>
    <n v="122616"/>
    <s v="UNIDAD"/>
    <m/>
  </r>
  <r>
    <x v="9"/>
    <s v="02-02-01-004-002"/>
    <n v="16"/>
    <s v="Materiales y suministros - Productos metálicos elaborados (excepto maquinaria y equipo)"/>
    <s v="TUBO EXTENSION ALUMINIO PARA ASPIRADORA Y NASA"/>
    <n v="49241700"/>
    <n v="0"/>
    <n v="0"/>
    <n v="0"/>
    <n v="3"/>
    <n v="165000"/>
    <s v="UNIDAD"/>
    <m/>
  </r>
  <r>
    <x v="9"/>
    <s v="02-02-01-004-002"/>
    <n v="16"/>
    <s v="Materiales y suministros - Productos metálicos elaborados (excepto maquinaria y equipo)"/>
    <s v="WOK MEDIANO"/>
    <n v="52151805"/>
    <n v="0"/>
    <n v="0"/>
    <n v="0"/>
    <n v="4"/>
    <n v="342680"/>
    <s v="UNIDAD"/>
    <m/>
  </r>
  <r>
    <x v="9"/>
    <s v="02-02-01-004-002"/>
    <n v="16"/>
    <s v="Materiales y suministros - Productos metálicos elaborados (excepto maquinaria y equipo)"/>
    <s v="YOYO DE CORTE GUADAÑAS FS280"/>
    <n v="27112006"/>
    <n v="0"/>
    <n v="0"/>
    <n v="0"/>
    <n v="20"/>
    <n v="1600000"/>
    <s v="UNIDAD"/>
    <m/>
  </r>
  <r>
    <x v="9"/>
    <s v="02-02-01-004-003-01"/>
    <n v="16"/>
    <s v="Materiales y suministros - Motores y turbinas y sus partes"/>
    <s v="CILINDROS DOS TIEMPOS GUADAÑAS FS280"/>
    <n v="27112006"/>
    <n v="0"/>
    <n v="0"/>
    <n v="0"/>
    <n v="6"/>
    <n v="1080000"/>
    <s v="UNIDAD"/>
    <m/>
  </r>
  <r>
    <x v="9"/>
    <s v="02-02-01-004-003-01"/>
    <n v="16"/>
    <s v="Materiales y suministros - Motores y turbinas y sus partes"/>
    <s v="PISTON PARA GUADAÑAS FS280"/>
    <n v="27112006"/>
    <n v="0"/>
    <n v="0"/>
    <n v="0"/>
    <n v="8"/>
    <n v="1200000"/>
    <s v="UNIDAD"/>
    <m/>
  </r>
  <r>
    <x v="9"/>
    <s v="02-02-01-004-003-02"/>
    <n v="16"/>
    <s v="Materiales y suministros - Bombas, compresores, motores de fuerza hidráulica y motores de potencia neumática y válvulas y sus partes y piezas"/>
    <s v="COMPRESOR 24000BTU DE R22 - 2 FASES DE 220V (ROTATIVO)"/>
    <n v="40151608"/>
    <n v="0"/>
    <n v="0"/>
    <n v="0"/>
    <n v="2"/>
    <n v="840000"/>
    <s v="UNIDAD"/>
    <m/>
  </r>
  <r>
    <x v="9"/>
    <s v="02-02-01-004-003-02"/>
    <n v="16"/>
    <s v="Materiales y suministros - Bombas, compresores, motores de fuerza hidráulica y motores de potencia neumática y válvulas y sus partes y piezas"/>
    <s v="COMPRESOR 24000BTU DE R410A - 2 FASES DE 220V (ROTATIVO)"/>
    <n v="40151608"/>
    <n v="0"/>
    <n v="0"/>
    <n v="0"/>
    <n v="1"/>
    <n v="580000"/>
    <s v="UNIDAD"/>
    <m/>
  </r>
  <r>
    <x v="9"/>
    <s v="02-02-01-004-003-02"/>
    <n v="16"/>
    <s v="Materiales y suministros - Bombas, compresores, motores de fuerza hidráulica y motores de potencia neumática y válvulas y sus partes y piezas"/>
    <s v="COMPRESOR 36000BTU DE R22 - 2 FASES DE 220V (ROTATIVO)"/>
    <n v="40151608"/>
    <n v="0"/>
    <n v="0"/>
    <n v="0"/>
    <n v="2"/>
    <n v="1600000"/>
    <s v="UNIDAD"/>
    <m/>
  </r>
  <r>
    <x v="9"/>
    <s v="02-02-01-004-003-02"/>
    <n v="16"/>
    <s v="Materiales y suministros - Bombas, compresores, motores de fuerza hidráulica y motores de potencia neumática y válvulas y sus partes y piezas"/>
    <s v="COMPRESOR 48000BTU DE R22 - 2 FASES DE 220V (ROTATIVO)"/>
    <n v="40151608"/>
    <n v="0"/>
    <n v="0"/>
    <n v="0"/>
    <n v="2"/>
    <n v="1900000"/>
    <s v="UNIDAD"/>
    <m/>
  </r>
  <r>
    <x v="9"/>
    <s v="02-02-01-004-003-02"/>
    <n v="16"/>
    <s v="Materiales y suministros - Bombas, compresores, motores de fuerza hidráulica y motores de potencia neumática y válvulas y sus partes y piezas"/>
    <s v="COMPRESOR 60000BTU DE R22 - 3 FASES DE 220V (SCROLL)"/>
    <n v="40151608"/>
    <n v="0"/>
    <n v="0"/>
    <n v="0"/>
    <n v="1"/>
    <n v="2600000"/>
    <s v="UNIDAD"/>
    <m/>
  </r>
  <r>
    <x v="9"/>
    <s v="02-02-01-004-003-02"/>
    <n v="10"/>
    <s v="Materiales y suministros - Bombas, compresores, motores de fuerza hidráulica y motores de potencia neumática y válvulas y sus partes y piezas"/>
    <s v="INFLA LLANTAS CON MANOMETRO"/>
    <n v="24102208"/>
    <n v="0"/>
    <n v="0"/>
    <n v="0"/>
    <n v="1"/>
    <n v="150000"/>
    <s v="UNIDAD"/>
    <m/>
  </r>
  <r>
    <x v="9"/>
    <s v="02-02-01-004-003-02"/>
    <n v="10"/>
    <s v="Materiales y suministros - Bombas, compresores, motores de fuerza hidráulica y motores de potencia neumática y válvulas y sus partes y piezas"/>
    <s v="INFLA LLANTAS DOBLE BOCA LARGO"/>
    <n v="24102208"/>
    <n v="0"/>
    <n v="0"/>
    <n v="0"/>
    <n v="1"/>
    <n v="100000"/>
    <s v="UNIDAD"/>
    <m/>
  </r>
  <r>
    <x v="9"/>
    <s v="02-02-01-004-003-09"/>
    <n v="16"/>
    <s v="Materiales y suministros - Otras máquinas para usos generales y sus partes y piezas"/>
    <s v="BALINERA 6000"/>
    <n v="31171539"/>
    <n v="0"/>
    <n v="0"/>
    <n v="0"/>
    <n v="5"/>
    <n v="75000"/>
    <s v="UNIDAD"/>
    <m/>
  </r>
  <r>
    <x v="9"/>
    <s v="02-02-01-004-003-09"/>
    <n v="16"/>
    <s v="Materiales y suministros - Otras máquinas para usos generales y sus partes y piezas"/>
    <s v="BALINERA 608Z (PARA SPLIT DE 18 Y 12K LG, MANEJADORA Y CONDENSADORA)"/>
    <n v="31171539"/>
    <n v="0"/>
    <n v="0"/>
    <n v="0"/>
    <n v="5"/>
    <n v="75000"/>
    <s v="UNIDAD"/>
    <m/>
  </r>
  <r>
    <x v="9"/>
    <s v="02-02-01-004-003-09"/>
    <n v="16"/>
    <s v="Materiales y suministros - Otras máquinas para usos generales y sus partes y piezas"/>
    <s v="BALINERA 6201 (PARA SPLIT DE 24K LG, MANEJADORA Y CONDENSADORA)"/>
    <n v="31171539"/>
    <n v="0"/>
    <n v="0"/>
    <n v="0"/>
    <n v="5"/>
    <n v="75000"/>
    <s v="UNIDAD"/>
    <m/>
  </r>
  <r>
    <x v="9"/>
    <s v="02-02-01-004-003-09"/>
    <n v="16"/>
    <s v="Materiales y suministros - Otras máquinas para usos generales y sus partes y piezas"/>
    <s v="BALINERA 6202"/>
    <n v="31171539"/>
    <n v="0"/>
    <n v="0"/>
    <n v="0"/>
    <n v="5"/>
    <n v="75000"/>
    <s v="UNIDAD"/>
    <m/>
  </r>
  <r>
    <x v="9"/>
    <s v="02-02-01-004-004-02"/>
    <n v="10"/>
    <s v="Materiales y suministros - Máquinas herramientas y sus partes, piezas y accesorios"/>
    <s v="DISCO ABRASIVO PULIDORA 7&quot;"/>
    <n v="31191506"/>
    <n v="0"/>
    <n v="0"/>
    <n v="0"/>
    <n v="3"/>
    <n v="75000"/>
    <s v="UNIDAD"/>
    <m/>
  </r>
  <r>
    <x v="9"/>
    <s v="02-02-01-004-004-08"/>
    <n v="16"/>
    <s v="Materiales y suministros - Aparatos de uso doméstico y sus partes y piezas"/>
    <s v="DISCOS DE CORTE PROCESADORA DE ALIMENTOS"/>
    <n v="52141514"/>
    <n v="0"/>
    <n v="0"/>
    <n v="0"/>
    <n v="2"/>
    <n v="773442"/>
    <s v="UNIDAD"/>
    <m/>
  </r>
  <r>
    <x v="9"/>
    <s v="02-02-01-004-005-02"/>
    <n v="10"/>
    <s v="Materiales y suministros - Maquinaria de informática y sus partes, piezas y accesorios"/>
    <s v="UNIDAD DE IMAGEN 500Z"/>
    <n v="44103105"/>
    <n v="0"/>
    <n v="0"/>
    <n v="0"/>
    <n v="3"/>
    <n v="930000"/>
    <s v="UNIDAD"/>
    <m/>
  </r>
  <r>
    <x v="9"/>
    <s v="02-02-01-004-005-02"/>
    <n v="10"/>
    <s v="Materiales y suministros - Maquinaria de informática y sus partes, piezas y accesorios"/>
    <s v="UNIDAD DE IMAGEN 520Z"/>
    <n v="44103105"/>
    <n v="0"/>
    <n v="0"/>
    <n v="0"/>
    <n v="3"/>
    <n v="930000"/>
    <s v="UNIDAD"/>
    <m/>
  </r>
  <r>
    <x v="9"/>
    <s v="02-02-01-004-006-02"/>
    <n v="16"/>
    <s v="Materiales y suministros - Aparatos de control eléctrico y distribución de electricidad y sus partes y piezas"/>
    <s v="BREAKER ENCHUFABLE 1X15"/>
    <n v="39121640"/>
    <s v="Selección abreviada menor cuantía"/>
    <n v="0"/>
    <n v="0"/>
    <n v="10"/>
    <n v="150000"/>
    <s v="UNIDAD"/>
    <m/>
  </r>
  <r>
    <x v="9"/>
    <s v="02-02-01-004-006-02"/>
    <n v="16"/>
    <s v="Materiales y suministros - Aparatos de control eléctrico y distribución de electricidad y sus partes y piezas"/>
    <s v="BREAKER ENCHUFABLE 1X20"/>
    <n v="39121640"/>
    <s v="Selección abreviada menor cuantía"/>
    <n v="0"/>
    <n v="0"/>
    <n v="10"/>
    <n v="150000"/>
    <s v="UNIDAD"/>
    <m/>
  </r>
  <r>
    <x v="9"/>
    <s v="02-02-01-004-006-02"/>
    <n v="16"/>
    <s v="Materiales y suministros - Aparatos de control eléctrico y distribución de electricidad y sus partes y piezas"/>
    <s v="BREAKER ENCHUFABLE 1X30"/>
    <n v="39121640"/>
    <s v="Selección abreviada menor cuantía"/>
    <n v="0"/>
    <n v="0"/>
    <n v="10"/>
    <n v="220000"/>
    <s v="UNIDAD"/>
    <m/>
  </r>
  <r>
    <x v="9"/>
    <s v="02-02-01-004-006-02"/>
    <n v="16"/>
    <s v="Materiales y suministros - Aparatos de control eléctrico y distribución de electricidad y sus partes y piezas"/>
    <s v="BREAKER ENCHUFABLE 2X20"/>
    <n v="39121640"/>
    <s v="Selección abreviada menor cuantía"/>
    <n v="0"/>
    <n v="0"/>
    <n v="10"/>
    <n v="350000"/>
    <s v="UNIDAD"/>
    <m/>
  </r>
  <r>
    <x v="9"/>
    <s v="02-02-01-004-006-02"/>
    <n v="16"/>
    <s v="Materiales y suministros - Aparatos de control eléctrico y distribución de electricidad y sus partes y piezas"/>
    <s v="BREAKER ENCHUFABLE 2X30"/>
    <n v="39121640"/>
    <s v="Selección abreviada menor cuantía"/>
    <n v="0"/>
    <n v="0"/>
    <n v="10"/>
    <n v="360000"/>
    <s v="UNIDAD"/>
    <m/>
  </r>
  <r>
    <x v="9"/>
    <s v="02-02-01-004-006-02"/>
    <n v="16"/>
    <s v="Materiales y suministros - Aparatos de control eléctrico y distribución de electricidad y sus partes y piezas"/>
    <s v="BREAKER ENCHUFABLE 2X50"/>
    <n v="39121640"/>
    <s v="Selección abreviada menor cuantía"/>
    <n v="0"/>
    <n v="0"/>
    <n v="10"/>
    <n v="400000"/>
    <s v="UNIDAD"/>
    <m/>
  </r>
  <r>
    <x v="9"/>
    <s v="02-02-01-004-006-02"/>
    <n v="16"/>
    <s v="Materiales y suministros - Aparatos de control eléctrico y distribución de electricidad y sus partes y piezas"/>
    <s v="BREAKERMATIC BIFASICO ENCHUFABLES 220 V "/>
    <n v="39121634"/>
    <s v="Selección abreviada menor cuantía"/>
    <n v="0"/>
    <n v="0"/>
    <n v="10"/>
    <n v="540000"/>
    <s v="UNIDAD"/>
    <m/>
  </r>
  <r>
    <x v="9"/>
    <s v="02-02-01-004-006-02"/>
    <n v="16"/>
    <s v="Materiales y suministros - Aparatos de control eléctrico y distribución de electricidad y sus partes y piezas"/>
    <s v="BREAKERMATIC DE 2 FASES DE 30 AMPERIOS (CON UMBRAL AJUSTABLE DE VOLTAJE BAJO Y  ALTO, DETECCION DE SECUENCIA INVERSA, CICLO DE SEGURIDAD)"/>
    <n v="39121634"/>
    <n v="0"/>
    <n v="0"/>
    <n v="0"/>
    <n v="10"/>
    <n v="450000"/>
    <s v="UNIDAD"/>
    <m/>
  </r>
  <r>
    <x v="9"/>
    <s v="02-02-01-004-006-02"/>
    <n v="16"/>
    <s v="Materiales y suministros - Aparatos de control eléctrico y distribución de electricidad y sus partes y piezas"/>
    <s v="BREAKERMATIC DE 3 FASES DE 5 AMPERIOS (CON UMBRAL AJUSTABLE DE VOLTAJE BAJO Y  ALTO, DETECCION DE SECUENCIA INVERSA, CICLO DE SEGURIDAD)"/>
    <n v="39121634"/>
    <n v="0"/>
    <n v="0"/>
    <n v="0"/>
    <n v="2"/>
    <n v="100000"/>
    <s v="UNIDAD"/>
    <m/>
  </r>
  <r>
    <x v="9"/>
    <s v="02-02-01-004-006-02"/>
    <n v="16"/>
    <s v="Materiales y suministros - Aparatos de control eléctrico y distribución de electricidad y sus partes y piezas"/>
    <s v="BREAKERMATIC MONOFASICO  ENCHUFABLES 120 V "/>
    <n v="39121634"/>
    <s v="Selección abreviada menor cuantía"/>
    <n v="0"/>
    <n v="0"/>
    <n v="10"/>
    <n v="445000"/>
    <s v="UNIDAD"/>
    <m/>
  </r>
  <r>
    <x v="9"/>
    <s v="02-02-01-004-006-02"/>
    <n v="10"/>
    <s v="Materiales y suministros - Aparatos de control eléctrico y distribución de electricidad y sus partes y piezas"/>
    <s v="CHARGER BATTERY"/>
    <n v="26111704"/>
    <n v="0"/>
    <n v="0"/>
    <n v="0"/>
    <n v="5"/>
    <n v="1826550"/>
    <s v="UNIDAD"/>
    <m/>
  </r>
  <r>
    <x v="9"/>
    <s v="02-02-01-004-006-02"/>
    <n v="16"/>
    <s v="Materiales y suministros - Aparatos de control eléctrico y distribución de electricidad y sus partes y piezas"/>
    <s v="CLAVIJA ENCAUCHETADA "/>
    <n v="39111803"/>
    <s v="Selección abreviada menor cuantía"/>
    <n v="0"/>
    <n v="0"/>
    <n v="5"/>
    <n v="30000"/>
    <s v="UNIDAD"/>
    <m/>
  </r>
  <r>
    <x v="9"/>
    <s v="02-02-01-004-006-02"/>
    <n v="10"/>
    <s v="Materiales y suministros - Aparatos de control eléctrico y distribución de electricidad y sus partes y piezas"/>
    <s v="CONECTORES RJ 45"/>
    <n v="39121444"/>
    <n v="0"/>
    <n v="0"/>
    <n v="0"/>
    <n v="5"/>
    <n v="145000"/>
    <s v="UNIDAD"/>
    <m/>
  </r>
  <r>
    <x v="9"/>
    <s v="02-02-01-004-006-02"/>
    <n v="16"/>
    <s v="Materiales y suministros - Aparatos de control eléctrico y distribución de electricidad y sus partes y piezas"/>
    <s v="CONTACTOR BOBINA 220V-2 POLOS DE 30AMPERIOS"/>
    <n v="40101701"/>
    <n v="0"/>
    <n v="0"/>
    <n v="0"/>
    <n v="2"/>
    <n v="110000"/>
    <s v="UNIDAD"/>
    <m/>
  </r>
  <r>
    <x v="9"/>
    <s v="02-02-01-004-006-02"/>
    <n v="16"/>
    <s v="Materiales y suministros - Aparatos de control eléctrico y distribución de electricidad y sus partes y piezas"/>
    <s v="CONTACTOR BOBINA 220V-2 POLOS DE 40AMPERIOS"/>
    <n v="40101701"/>
    <n v="0"/>
    <n v="0"/>
    <n v="0"/>
    <n v="2"/>
    <n v="150000"/>
    <s v="UNIDAD"/>
    <m/>
  </r>
  <r>
    <x v="9"/>
    <s v="02-02-01-004-006-02"/>
    <n v="16"/>
    <s v="Materiales y suministros - Aparatos de control eléctrico y distribución de electricidad y sus partes y piezas"/>
    <s v="CONTACTOR BOBINA 220V-2 POLOS DE 50AMPERIOS"/>
    <n v="40101701"/>
    <n v="0"/>
    <n v="0"/>
    <n v="0"/>
    <n v="2"/>
    <n v="70000"/>
    <s v="UNIDAD"/>
    <m/>
  </r>
  <r>
    <x v="9"/>
    <s v="02-02-01-004-006-02"/>
    <n v="16"/>
    <s v="Materiales y suministros - Aparatos de control eléctrico y distribución de electricidad y sus partes y piezas"/>
    <s v="CONTACTOR BOBINA 24V-3 POLOS DE 30AMPERIOS"/>
    <n v="40101701"/>
    <n v="0"/>
    <n v="0"/>
    <n v="0"/>
    <n v="2"/>
    <n v="280000"/>
    <s v="UNIDAD"/>
    <m/>
  </r>
  <r>
    <x v="9"/>
    <s v="02-02-01-004-006-02"/>
    <n v="16"/>
    <s v="Materiales y suministros - Aparatos de control eléctrico y distribución de electricidad y sus partes y piezas"/>
    <s v="CONTACTOR BOBINA 24V-3 POLOS DE 40AMPERIOS"/>
    <n v="40101701"/>
    <n v="0"/>
    <n v="0"/>
    <n v="0"/>
    <n v="2"/>
    <n v="280000"/>
    <s v="UNIDAD"/>
    <m/>
  </r>
  <r>
    <x v="9"/>
    <s v="02-02-01-004-006-02"/>
    <n v="16"/>
    <s v="Materiales y suministros - Aparatos de control eléctrico y distribución de electricidad y sus partes y piezas"/>
    <s v="CONTACTOR BOBINA 24V-3 POLOS DE 50AMPERIOS"/>
    <n v="40101701"/>
    <n v="0"/>
    <n v="0"/>
    <n v="0"/>
    <n v="2"/>
    <n v="280000"/>
    <s v="UNIDAD"/>
    <m/>
  </r>
  <r>
    <x v="9"/>
    <s v="02-02-01-004-006-02"/>
    <n v="16"/>
    <s v="Materiales y suministros - Aparatos de control eléctrico y distribución de electricidad y sus partes y piezas"/>
    <s v="CORTACIRCUITO PRIMARIO O CAJA PRIMARIA 13200V 15KVA"/>
    <n v="39121330"/>
    <s v="Selección abreviada menor cuantía"/>
    <n v="0"/>
    <n v="0"/>
    <n v="3"/>
    <n v="750000"/>
    <s v="UNIDAD"/>
    <m/>
  </r>
  <r>
    <x v="9"/>
    <s v="02-02-01-004-006-02"/>
    <n v="16"/>
    <s v="Materiales y suministros - Aparatos de control eléctrico y distribución de electricidad y sus partes y piezas"/>
    <s v="DPS O PARARRAYO PARA TRANSFORMADOR QUE SOPORTE 13200 VOLTIOS "/>
    <n v="39111611"/>
    <s v="Selección abreviada menor cuantía"/>
    <n v="0"/>
    <n v="0"/>
    <n v="6"/>
    <n v="570000"/>
    <s v="UNIDAD"/>
    <m/>
  </r>
  <r>
    <x v="9"/>
    <s v="02-02-01-004-006-02"/>
    <n v="16"/>
    <s v="Materiales y suministros - Aparatos de control eléctrico y distribución de electricidad y sus partes y piezas"/>
    <s v="MATERIAELS Y SUMINISTROS ELECTRICOS"/>
    <n v="40141700"/>
    <n v="0"/>
    <n v="0"/>
    <n v="0"/>
    <n v="1"/>
    <n v="28000000"/>
    <s v="GLOBAL"/>
    <m/>
  </r>
  <r>
    <x v="9"/>
    <s v="02-02-01-004-006-02"/>
    <n v="10"/>
    <s v="Materiales y suministros - Aparatos de control eléctrico y distribución de electricidad y sus partes y piezas"/>
    <s v="FLEX TECLADO CONTROL"/>
    <n v="39121105"/>
    <n v="0"/>
    <n v="0"/>
    <n v="0"/>
    <n v="15"/>
    <n v="150750"/>
    <s v="UNIDAD"/>
    <m/>
  </r>
  <r>
    <x v="9"/>
    <s v="02-02-01-004-006-02"/>
    <n v="16"/>
    <s v="Materiales y suministros - Aparatos de control eléctrico y distribución de electricidad y sus partes y piezas"/>
    <s v="FUSIBLE TIPO H  1  AMPERIOS PARA CAÑUELA DE 15KV"/>
    <n v="39111611"/>
    <s v="Selección abreviada menor cuantía"/>
    <n v="0"/>
    <n v="0"/>
    <n v="50"/>
    <n v="200000"/>
    <s v="UNIDAD"/>
    <m/>
  </r>
  <r>
    <x v="9"/>
    <s v="02-02-01-004-006-02"/>
    <n v="16"/>
    <s v="Materiales y suministros - Aparatos de control eléctrico y distribución de electricidad y sus partes y piezas"/>
    <s v="FUSIBLE TIPO H  10 AMPERIOS PARA CAÑUELA DE 15KV "/>
    <n v="39111611"/>
    <s v="Selección abreviada menor cuantía"/>
    <n v="0"/>
    <n v="0"/>
    <n v="50"/>
    <n v="225000"/>
    <s v="UNIDAD"/>
    <m/>
  </r>
  <r>
    <x v="9"/>
    <s v="02-02-01-004-006-02"/>
    <n v="16"/>
    <s v="Materiales y suministros - Aparatos de control eléctrico y distribución de electricidad y sus partes y piezas"/>
    <s v="FUSIBLE TIPO H  100  AMPERIOS PARA CAÑUELA DE 15KV "/>
    <n v="39111521"/>
    <s v="Selección abreviada menor cuantía"/>
    <n v="0"/>
    <n v="0"/>
    <n v="25"/>
    <n v="187500"/>
    <s v="UNIDAD"/>
    <m/>
  </r>
  <r>
    <x v="9"/>
    <s v="02-02-01-004-006-02"/>
    <n v="16"/>
    <s v="Materiales y suministros - Aparatos de control eléctrico y distribución de electricidad y sus partes y piezas"/>
    <s v="FUSIBLE TIPO H  12 AMPERIOS PARA CAÑUELA DE 15KV "/>
    <n v="39121634"/>
    <s v="Selección abreviada menor cuantía"/>
    <n v="0"/>
    <n v="0"/>
    <n v="50"/>
    <n v="225000"/>
    <s v="UNIDAD"/>
    <m/>
  </r>
  <r>
    <x v="9"/>
    <s v="02-02-01-004-006-02"/>
    <n v="16"/>
    <s v="Materiales y suministros - Aparatos de control eléctrico y distribución de electricidad y sus partes y piezas"/>
    <s v="FUSIBLE TIPO H  15 AMPERIOS PARA CAÑUELA DE 15KV "/>
    <n v="39101605"/>
    <s v="Selección abreviada menor cuantía"/>
    <n v="0"/>
    <n v="0"/>
    <n v="50"/>
    <n v="225000"/>
    <s v="UNIDAD"/>
    <m/>
  </r>
  <r>
    <x v="9"/>
    <s v="02-02-01-004-006-02"/>
    <n v="16"/>
    <s v="Materiales y suministros - Aparatos de control eléctrico y distribución de electricidad y sus partes y piezas"/>
    <s v="FUSIBLE TIPO H  2 AMPERIOS PARA CAÑUELA DE 15KV"/>
    <n v="39121107"/>
    <s v="Selección abreviada menor cuantía"/>
    <n v="0"/>
    <n v="0"/>
    <n v="50"/>
    <n v="200000"/>
    <s v="UNIDAD"/>
    <m/>
  </r>
  <r>
    <x v="9"/>
    <s v="02-02-01-004-006-02"/>
    <n v="16"/>
    <s v="Materiales y suministros - Aparatos de control eléctrico y distribución de electricidad y sus partes y piezas"/>
    <s v="FUSIBLE TIPO H  20  AMPERIOS PARA CAÑUELA DE 15KV "/>
    <n v="39121107"/>
    <s v="Selección abreviada menor cuantía"/>
    <n v="0"/>
    <n v="0"/>
    <n v="50"/>
    <n v="240000"/>
    <s v="UNIDAD"/>
    <m/>
  </r>
  <r>
    <x v="9"/>
    <s v="02-02-01-004-006-02"/>
    <n v="16"/>
    <s v="Materiales y suministros - Aparatos de control eléctrico y distribución de electricidad y sus partes y piezas"/>
    <s v="FUSIBLE TIPO H  25 AMPERIOS PARA CAÑUELA DE 15KV "/>
    <n v="39121604"/>
    <s v="Selección abreviada menor cuantía"/>
    <n v="0"/>
    <n v="0"/>
    <n v="50"/>
    <n v="240000"/>
    <s v="UNIDAD"/>
    <m/>
  </r>
  <r>
    <x v="9"/>
    <s v="02-02-01-004-006-02"/>
    <n v="16"/>
    <s v="Materiales y suministros - Aparatos de control eléctrico y distribución de electricidad y sus partes y piezas"/>
    <s v="FUSIBLE TIPO H  3 AMPERIOS PARA CAÑUELA DE 15KV "/>
    <n v="39121604"/>
    <s v="Selección abreviada menor cuantía"/>
    <n v="0"/>
    <n v="0"/>
    <n v="50"/>
    <n v="200000"/>
    <s v="UNIDAD"/>
    <m/>
  </r>
  <r>
    <x v="9"/>
    <s v="02-02-01-004-006-02"/>
    <n v="16"/>
    <s v="Materiales y suministros - Aparatos de control eléctrico y distribución de electricidad y sus partes y piezas"/>
    <s v="FUSIBLE TIPO H  30 AMPERIOS PARA CAÑUELA DE 15KV "/>
    <n v="39121604"/>
    <s v="Selección abreviada menor cuantía"/>
    <n v="0"/>
    <n v="0"/>
    <n v="50"/>
    <n v="240000"/>
    <s v="UNIDAD"/>
    <m/>
  </r>
  <r>
    <x v="9"/>
    <s v="02-02-01-004-006-02"/>
    <n v="16"/>
    <s v="Materiales y suministros - Aparatos de control eléctrico y distribución de electricidad y sus partes y piezas"/>
    <s v="FUSIBLE TIPO H  4 AMPERIOS PARA CAÑUELA DE 15KV "/>
    <n v="39121604"/>
    <s v="Selección abreviada menor cuantía"/>
    <n v="0"/>
    <n v="0"/>
    <n v="50"/>
    <n v="200000"/>
    <s v="UNIDAD"/>
    <m/>
  </r>
  <r>
    <x v="9"/>
    <s v="02-02-01-004-006-02"/>
    <n v="16"/>
    <s v="Materiales y suministros - Aparatos de control eléctrico y distribución de electricidad y sus partes y piezas"/>
    <s v="FUSIBLE TIPO H  40  AMPERIOS PARA CAÑUELA DE 15KV "/>
    <n v="39121604"/>
    <s v="Selección abreviada menor cuantía"/>
    <n v="0"/>
    <n v="0"/>
    <n v="50"/>
    <n v="250000"/>
    <s v="UNIDAD"/>
    <m/>
  </r>
  <r>
    <x v="9"/>
    <s v="02-02-01-004-006-02"/>
    <n v="16"/>
    <s v="Materiales y suministros - Aparatos de control eléctrico y distribución de electricidad y sus partes y piezas"/>
    <s v="FUSIBLE TIPO H  5 AMPERIOS PARA CAÑUELA DE 15KV "/>
    <n v="39121604"/>
    <s v="Selección abreviada menor cuantía"/>
    <n v="0"/>
    <n v="0"/>
    <n v="50"/>
    <n v="200000"/>
    <s v="UNIDAD"/>
    <m/>
  </r>
  <r>
    <x v="9"/>
    <s v="02-02-01-004-006-02"/>
    <n v="16"/>
    <s v="Materiales y suministros - Aparatos de control eléctrico y distribución de electricidad y sus partes y piezas"/>
    <s v="FUSIBLE TIPO H  50  AMPERIOS PARA CAÑUELA DE 15KV "/>
    <n v="39121604"/>
    <s v="Selección abreviada menor cuantía"/>
    <n v="0"/>
    <n v="0"/>
    <n v="50"/>
    <n v="250000"/>
    <s v="UNIDAD"/>
    <m/>
  </r>
  <r>
    <x v="9"/>
    <s v="02-02-01-004-006-02"/>
    <n v="16"/>
    <s v="Materiales y suministros - Aparatos de control eléctrico y distribución de electricidad y sus partes y piezas"/>
    <s v="FUSIBLE TIPO H  6 AMPERIOS PARA CAÑUELA DE 15KV "/>
    <n v="39121604"/>
    <s v="Selección abreviada menor cuantía"/>
    <n v="0"/>
    <n v="0"/>
    <n v="50"/>
    <n v="200000"/>
    <s v="UNIDAD"/>
    <m/>
  </r>
  <r>
    <x v="9"/>
    <s v="02-02-01-004-006-02"/>
    <n v="16"/>
    <s v="Materiales y suministros - Aparatos de control eléctrico y distribución de electricidad y sus partes y piezas"/>
    <s v="FUSIBLE TIPO H  60  AMPERIOS PARA CAÑUELA DE 15KV "/>
    <n v="39121604"/>
    <s v="Selección abreviada menor cuantía"/>
    <n v="0"/>
    <n v="0"/>
    <n v="50"/>
    <n v="260000"/>
    <s v="UNIDAD"/>
    <m/>
  </r>
  <r>
    <x v="9"/>
    <s v="02-02-01-004-006-02"/>
    <n v="16"/>
    <s v="Materiales y suministros - Aparatos de control eléctrico y distribución de electricidad y sus partes y piezas"/>
    <s v="FUSIBLE TIPO H  7  AMPERIOS PARA CAÑUELA DE 15KV "/>
    <n v="39121604"/>
    <s v="Selección abreviada menor cuantía"/>
    <n v="0"/>
    <n v="0"/>
    <n v="50"/>
    <n v="210000"/>
    <s v="UNIDAD"/>
    <m/>
  </r>
  <r>
    <x v="9"/>
    <s v="02-02-01-004-006-02"/>
    <n v="16"/>
    <s v="Materiales y suministros - Aparatos de control eléctrico y distribución de electricidad y sus partes y piezas"/>
    <s v="FUSIBLE TIPO H  8  AMPERIOS PARA CAÑUELA DE 15KV "/>
    <n v="39121604"/>
    <s v="Selección abreviada menor cuantía"/>
    <n v="0"/>
    <n v="0"/>
    <n v="50"/>
    <n v="210000"/>
    <s v="UNIDAD"/>
    <m/>
  </r>
  <r>
    <x v="9"/>
    <s v="02-02-01-004-006-02"/>
    <n v="16"/>
    <s v="Materiales y suministros - Aparatos de control eléctrico y distribución de electricidad y sus partes y piezas"/>
    <s v="FUSIBLE TIPO H  9   AMPERIOS PARA CAÑUELA DE 15KV "/>
    <n v="39121604"/>
    <s v="Selección abreviada menor cuantía"/>
    <n v="0"/>
    <n v="0"/>
    <n v="50"/>
    <n v="210000"/>
    <s v="UNIDAD"/>
    <m/>
  </r>
  <r>
    <x v="9"/>
    <s v="02-02-01-004-006-02"/>
    <n v="16"/>
    <s v="Materiales y suministros - Aparatos de control eléctrico y distribución de electricidad y sus partes y piezas"/>
    <s v="INTERRUPTOR DOBLE "/>
    <n v="39111810"/>
    <s v="Selección abreviada menor cuantía"/>
    <n v="0"/>
    <n v="0"/>
    <n v="10"/>
    <n v="120000"/>
    <s v="UNIDAD"/>
    <m/>
  </r>
  <r>
    <x v="9"/>
    <s v="02-02-01-004-006-02"/>
    <n v="16"/>
    <s v="Materiales y suministros - Aparatos de control eléctrico y distribución de electricidad y sus partes y piezas"/>
    <s v="INTERRUPTOR SENCILLO"/>
    <n v="39111810"/>
    <s v="Selección abreviada menor cuantía"/>
    <n v="0"/>
    <n v="0"/>
    <n v="10"/>
    <n v="100000"/>
    <s v="UNIDAD"/>
    <m/>
  </r>
  <r>
    <x v="9"/>
    <s v="02-02-01-004-006-02"/>
    <n v="16"/>
    <s v="Materiales y suministros - Aparatos de control eléctrico y distribución de electricidad y sus partes y piezas"/>
    <s v="INTERRUPTOR TRIPLE"/>
    <n v="39111810"/>
    <s v="Selección abreviada menor cuantía"/>
    <n v="0"/>
    <n v="0"/>
    <n v="10"/>
    <n v="150000"/>
    <s v="UNIDAD"/>
    <m/>
  </r>
  <r>
    <x v="9"/>
    <s v="02-02-01-004-006-02"/>
    <n v="16"/>
    <s v="Materiales y suministros - Aparatos de control eléctrico y distribución de electricidad y sus partes y piezas"/>
    <s v="MICROINVERTER DE 500W  INPUT DATA (DC) RECOMMENDED PV MODULE POWER RANGE (STC) 180-310W MPPT VOLTAGE RANGE 22-45V MAXIMUM INPUT VOLTAGE 55V MAXIMUM INPUT CURRENT 12A X 2 OUTPUT DATA (AC) RATED OUTPUT POWER 500W MAXIMUM OUTPUT CURRENT 2.08A @ 240V 2.4A @208V NOMINAL OUTPUT VOLTAGE/RANGE - 240V 240V/211V-264V* NOMINAL OUTPUT VOLTAGE/RANGE - 208V 208V/183V-229V* NOMINAL OUTPUT FREQUENCY/RANGE 60HZ/ 59.3-60.5HZ* POWER FACTOR &gt;0.99 TOTAL HARMONIC DISTORTION"/>
    <n v="32121705"/>
    <n v="0"/>
    <n v="0"/>
    <n v="0"/>
    <n v="1"/>
    <n v="900250"/>
    <s v="UNIDAD"/>
    <m/>
  </r>
  <r>
    <x v="9"/>
    <s v="02-02-01-004-006-02"/>
    <n v="16"/>
    <s v="Materiales y suministros - Aparatos de control eléctrico y distribución de electricidad y sus partes y piezas"/>
    <s v="PANEL SOLAR MONOCRISTALINO DE 280 W "/>
    <n v="39111810"/>
    <n v="0"/>
    <n v="0"/>
    <n v="0"/>
    <n v="3"/>
    <n v="1350000"/>
    <s v="UNIDAD"/>
    <m/>
  </r>
  <r>
    <x v="9"/>
    <s v="02-02-01-004-006-02"/>
    <n v="16"/>
    <s v="Materiales y suministros - Aparatos de control eléctrico y distribución de electricidad y sus partes y piezas"/>
    <s v="PANEL SOLAR MONOCRISTALINO DE 300 W "/>
    <n v="39111810"/>
    <n v="0"/>
    <n v="0"/>
    <n v="0"/>
    <n v="2"/>
    <n v="900000"/>
    <s v="UNIDAD"/>
    <m/>
  </r>
  <r>
    <x v="9"/>
    <s v="02-02-01-004-006-02"/>
    <n v="10"/>
    <s v="Materiales y suministros - Aparatos de control eléctrico y distribución de electricidad y sus partes y piezas"/>
    <s v="PICO PROTECTORES PM 230-- UP3P-235"/>
    <n v="43222802"/>
    <n v="0"/>
    <n v="0"/>
    <n v="0"/>
    <n v="15"/>
    <n v="1657500"/>
    <s v="UNIDAD"/>
    <m/>
  </r>
  <r>
    <x v="9"/>
    <s v="02-02-01-004-006-02"/>
    <n v="16"/>
    <s v="Materiales y suministros - Aparatos de control eléctrico y distribución de electricidad y sus partes y piezas"/>
    <s v="PRESOSTATOS DE ALTA R22"/>
    <n v="40101701"/>
    <n v="0"/>
    <n v="0"/>
    <n v="0"/>
    <n v="30"/>
    <n v="1050000"/>
    <s v="UNIDAD"/>
    <m/>
  </r>
  <r>
    <x v="9"/>
    <s v="02-02-01-004-006-02"/>
    <n v="16"/>
    <s v="Materiales y suministros - Aparatos de control eléctrico y distribución de electricidad y sus partes y piezas"/>
    <s v="PRESOSTATOS DE ALTA R410A"/>
    <n v="40101701"/>
    <n v="0"/>
    <n v="0"/>
    <n v="0"/>
    <n v="10"/>
    <n v="480000"/>
    <s v="UNIDAD"/>
    <m/>
  </r>
  <r>
    <x v="9"/>
    <s v="02-02-01-004-006-02"/>
    <n v="16"/>
    <s v="Materiales y suministros - Aparatos de control eléctrico y distribución de electricidad y sus partes y piezas"/>
    <s v="PRESOSTATOS DE BAJA R22"/>
    <n v="40101701"/>
    <n v="0"/>
    <n v="0"/>
    <n v="0"/>
    <n v="10"/>
    <n v="800000"/>
    <s v="UNIDAD"/>
    <m/>
  </r>
  <r>
    <x v="9"/>
    <s v="02-02-01-004-006-02"/>
    <n v="16"/>
    <s v="Materiales y suministros - Aparatos de control eléctrico y distribución de electricidad y sus partes y piezas"/>
    <s v="PRESOSTATOS DE BAJA R410A"/>
    <n v="40101701"/>
    <n v="0"/>
    <n v="0"/>
    <n v="0"/>
    <n v="12"/>
    <n v="600000"/>
    <s v="UNIDAD"/>
    <m/>
  </r>
  <r>
    <x v="9"/>
    <s v="02-02-01-004-006-02"/>
    <n v="16"/>
    <s v="Materiales y suministros - Aparatos de control eléctrico y distribución de electricidad y sus partes y piezas"/>
    <s v="PROGRAMADOR SEMANAL "/>
    <n v="81111606"/>
    <s v="Selección abreviada menor cuantía"/>
    <n v="0"/>
    <n v="0"/>
    <n v="10"/>
    <n v="1304410"/>
    <s v="UNIDAD"/>
    <m/>
  </r>
  <r>
    <x v="9"/>
    <s v="02-02-01-004-006-02"/>
    <n v="16"/>
    <s v="Materiales y suministros - Aparatos de control eléctrico y distribución de electricidad y sus partes y piezas"/>
    <s v="SENSORES DE MOVIMIENTO"/>
    <n v="42143607"/>
    <s v="Selección abreviada menor cuantía"/>
    <n v="0"/>
    <n v="0"/>
    <n v="20"/>
    <n v="800000"/>
    <s v="UNIDAD"/>
    <m/>
  </r>
  <r>
    <x v="9"/>
    <s v="02-02-01-004-006-02"/>
    <n v="16"/>
    <s v="Materiales y suministros - Aparatos de control eléctrico y distribución de electricidad y sus partes y piezas"/>
    <s v="TERMINAL FASTON TKS-1102 TIPO PLANO HEMBRA"/>
    <n v="40101701"/>
    <n v="0"/>
    <n v="0"/>
    <n v="0"/>
    <n v="850"/>
    <n v="425000"/>
    <s v="UNIDAD"/>
    <m/>
  </r>
  <r>
    <x v="9"/>
    <s v="02-02-01-004-006-02"/>
    <n v="16"/>
    <s v="Materiales y suministros - Aparatos de control eléctrico y distribución de electricidad y sus partes y piezas"/>
    <s v="TERMINAL FASTON TKS-1109 TIPO BANDERA"/>
    <n v="40101701"/>
    <n v="0"/>
    <n v="0"/>
    <n v="0"/>
    <n v="900"/>
    <n v="450000"/>
    <s v="UNIDAD"/>
    <m/>
  </r>
  <r>
    <x v="9"/>
    <s v="02-02-01-004-006-02"/>
    <n v="16"/>
    <s v="Materiales y suministros - Aparatos de control eléctrico y distribución de electricidad y sus partes y piezas"/>
    <s v="TOMA CORRIENTE DOBLE CON TAPA, POLO A TIERRA"/>
    <n v="39121402"/>
    <s v="Selección abreviada menor cuantía"/>
    <n v="0"/>
    <n v="0"/>
    <n v="30"/>
    <n v="210000"/>
    <s v="UNIDAD"/>
    <m/>
  </r>
  <r>
    <x v="9"/>
    <s v="02-02-01-004-006-02"/>
    <n v="16"/>
    <s v="Materiales y suministros - Aparatos de control eléctrico y distribución de electricidad y sus partes y piezas"/>
    <s v="TOMA CORRIENTE ENCAUCHETADA "/>
    <n v="39121402"/>
    <s v="Selección abreviada menor cuantía"/>
    <n v="0"/>
    <n v="0"/>
    <n v="5"/>
    <n v="25000"/>
    <s v="UNIDAD"/>
    <m/>
  </r>
  <r>
    <x v="9"/>
    <s v="02-02-01-004-006-02"/>
    <n v="16"/>
    <s v="Materiales y suministros - Aparatos de control eléctrico y distribución de electricidad y sus partes y piezas"/>
    <s v="PANEL SOLAR MONOCRISTALINO DE 300 W "/>
    <n v="60104701"/>
    <n v="0"/>
    <n v="0"/>
    <n v="0"/>
    <n v="33"/>
    <n v="14850000"/>
    <s v="UNIDAD"/>
    <m/>
  </r>
  <r>
    <x v="9"/>
    <s v="02-02-01-004-006-03"/>
    <n v="16"/>
    <s v="Materiales y suministros - Hilos y cables aislados; cable de fibra óptica"/>
    <s v="CABLE COBRE AISLADO AWG NO  10 THWN    CERTIFICADO RETIE "/>
    <n v="26121634"/>
    <s v="Selección abreviada menor cuantía"/>
    <n v="0"/>
    <n v="0"/>
    <n v="100"/>
    <n v="240000"/>
    <s v="UNIDAD"/>
    <m/>
  </r>
  <r>
    <x v="9"/>
    <s v="02-02-01-004-006-03"/>
    <n v="16"/>
    <s v="Materiales y suministros - Hilos y cables aislados; cable de fibra óptica"/>
    <s v="CABLE COBRE AISLADO AWG NO  12 THWN    CERTIFICADO RETIE "/>
    <n v="26121634"/>
    <s v="Selección abreviada menor cuantía"/>
    <n v="0"/>
    <n v="0"/>
    <n v="100"/>
    <n v="220000"/>
    <s v="UNIDAD"/>
    <m/>
  </r>
  <r>
    <x v="9"/>
    <s v="02-02-01-004-006-03"/>
    <n v="16"/>
    <s v="Materiales y suministros - Hilos y cables aislados; cable de fibra óptica"/>
    <s v="CABLE COBRE AISLADO AWG NO  8  THWN   CERTIFICADO RETIE "/>
    <n v="26121634"/>
    <s v="Selección abreviada menor cuantía"/>
    <n v="0"/>
    <n v="0"/>
    <n v="100"/>
    <n v="260000"/>
    <s v="UNIDAD"/>
    <m/>
  </r>
  <r>
    <x v="9"/>
    <s v="02-02-01-004-006-03"/>
    <n v="16"/>
    <s v="Materiales y suministros - Hilos y cables aislados; cable de fibra óptica"/>
    <s v="CABLE DUPLEX 2 X 12"/>
    <n v="26121613"/>
    <s v="Selección abreviada menor cuantía"/>
    <n v="0"/>
    <n v="0"/>
    <n v="100"/>
    <n v="200000"/>
    <s v="UNIDAD"/>
    <m/>
  </r>
  <r>
    <x v="9"/>
    <s v="02-02-01-004-006-03"/>
    <n v="16"/>
    <s v="Materiales y suministros - Hilos y cables aislados; cable de fibra óptica"/>
    <s v="CABLE ENCAUCHETADO 3 X 10 CERTIFICADO RETIE Y CONTRAMARCADO EN LA CUBIERTA AISLANTE CON LA NORMA"/>
    <n v="26121639"/>
    <s v="Selección abreviada menor cuantía"/>
    <n v="0"/>
    <n v="0"/>
    <n v="100"/>
    <n v="650000"/>
    <s v="UNIDAD"/>
    <m/>
  </r>
  <r>
    <x v="9"/>
    <s v="02-02-01-004-006-03"/>
    <n v="10"/>
    <s v="Materiales y suministros - Hilos y cables aislados; cable de fibra óptica"/>
    <s v="CABLE UTP 6A TIPO EXTERIOR "/>
    <n v="26121609"/>
    <n v="0"/>
    <n v="0"/>
    <n v="0"/>
    <n v="2"/>
    <n v="1900000"/>
    <s v="UNIDAD"/>
    <m/>
  </r>
  <r>
    <x v="9"/>
    <s v="02-02-01-004-006-03"/>
    <n v="10"/>
    <s v="Materiales y suministros - Hilos y cables aislados; cable de fibra óptica"/>
    <s v="CABLE UTP TIPO INTERIOR 6A"/>
    <n v="26121609"/>
    <n v="0"/>
    <n v="0"/>
    <n v="0"/>
    <n v="2"/>
    <n v="1740000"/>
    <s v="UNIDAD"/>
    <m/>
  </r>
  <r>
    <x v="9"/>
    <s v="02-02-01-004-006-04"/>
    <n v="10"/>
    <s v="Materiales y suministros - Acumuladores, pilas y baterías primarias y sus partes y piezas"/>
    <s v="BATERIA 24 BDS 600"/>
    <n v="26111701"/>
    <n v="0"/>
    <n v="0"/>
    <n v="0"/>
    <n v="1"/>
    <n v="577148"/>
    <s v="UNIDAD"/>
    <m/>
  </r>
  <r>
    <x v="9"/>
    <s v="02-02-01-004-006-04"/>
    <n v="10"/>
    <s v="Materiales y suministros - Acumuladores, pilas y baterías primarias y sus partes y piezas"/>
    <s v="BATERIA 24 BIS 600"/>
    <n v="26111701"/>
    <n v="0"/>
    <n v="0"/>
    <n v="0"/>
    <n v="1"/>
    <n v="577150"/>
    <s v="UNIDAD"/>
    <m/>
  </r>
  <r>
    <x v="9"/>
    <s v="02-02-01-004-006-04"/>
    <n v="10"/>
    <s v="Materiales y suministros - Acumuladores, pilas y baterías primarias y sus partes y piezas"/>
    <s v="BATERIA 27 AIS 1000 ES"/>
    <n v="26111701"/>
    <n v="0"/>
    <n v="0"/>
    <n v="0"/>
    <n v="20"/>
    <n v="12855000"/>
    <s v="UNIDAD"/>
    <m/>
  </r>
  <r>
    <x v="9"/>
    <s v="02-02-01-004-006-04"/>
    <n v="10"/>
    <s v="Materiales y suministros - Acumuladores, pilas y baterías primarias y sus partes y piezas"/>
    <s v="BATERIA 31 H 1150"/>
    <n v="26111701"/>
    <n v="0"/>
    <n v="0"/>
    <n v="0"/>
    <n v="10"/>
    <n v="836200"/>
    <s v="UNIDAD"/>
    <m/>
  </r>
  <r>
    <x v="9"/>
    <s v="02-02-01-004-006-04"/>
    <n v="10"/>
    <s v="Materiales y suministros - Acumuladores, pilas y baterías primarias y sus partes y piezas"/>
    <s v="BATERIA 48 1000"/>
    <n v="26111701"/>
    <n v="0"/>
    <n v="0"/>
    <n v="0"/>
    <n v="2"/>
    <n v="1261400"/>
    <s v="UNIDAD"/>
    <m/>
  </r>
  <r>
    <x v="9"/>
    <s v="02-02-01-004-006-04"/>
    <n v="10"/>
    <s v="Materiales y suministros - Acumuladores, pilas y baterías primarias y sus partes y piezas"/>
    <s v="BATERIA 48D 800"/>
    <n v="26111701"/>
    <n v="0"/>
    <n v="0"/>
    <n v="0"/>
    <n v="3"/>
    <n v="1767150"/>
    <s v="UNIDAD"/>
    <m/>
  </r>
  <r>
    <x v="9"/>
    <s v="02-02-01-004-006-04"/>
    <n v="10"/>
    <s v="Materiales y suministros - Acumuladores, pilas y baterías primarias y sus partes y piezas"/>
    <s v="BATERIA 4D 1350"/>
    <n v="26111701"/>
    <n v="0"/>
    <n v="0"/>
    <n v="0"/>
    <n v="2"/>
    <n v="2986900"/>
    <s v="UNIDAD"/>
    <m/>
  </r>
  <r>
    <x v="9"/>
    <s v="02-02-01-004-006-04"/>
    <n v="10"/>
    <s v="Materiales y suministros - Acumuladores, pilas y baterías primarias y sus partes y piezas"/>
    <s v="BATERIA 8D 1500"/>
    <n v="26111701"/>
    <n v="0"/>
    <n v="0"/>
    <n v="0"/>
    <n v="4"/>
    <n v="6782852"/>
    <s v="UNIDAD"/>
    <m/>
  </r>
  <r>
    <x v="9"/>
    <s v="02-02-01-004-006-04"/>
    <n v="10"/>
    <s v="Materiales y suministros - Acumuladores, pilas y baterías primarias y sus partes y piezas"/>
    <s v="BATERIA PARA RADIO DIGITAL APX 5000"/>
    <n v="26111702"/>
    <n v="0"/>
    <n v="0"/>
    <n v="0"/>
    <n v="5"/>
    <n v="1770000"/>
    <s v="UNIDAD"/>
    <m/>
  </r>
  <r>
    <x v="9"/>
    <s v="02-02-01-004-006-04"/>
    <n v="10"/>
    <s v="Materiales y suministros - Acumuladores, pilas y baterías primarias y sus partes y piezas"/>
    <s v="BATERIAS 12 VOLTIOS 250 AMPERIOS"/>
    <n v="26111702"/>
    <n v="0"/>
    <n v="0"/>
    <n v="0"/>
    <n v="1"/>
    <n v="1000000"/>
    <s v="UNIDAD"/>
    <m/>
  </r>
  <r>
    <x v="9"/>
    <s v="02-02-01-004-006-04"/>
    <n v="10"/>
    <s v="Materiales y suministros - Acumuladores, pilas y baterías primarias y sus partes y piezas"/>
    <s v="BATERIAS 12 VOLTIOS 7.5 AMPERIOS "/>
    <n v="26111702"/>
    <n v="0"/>
    <n v="0"/>
    <n v="0"/>
    <n v="2"/>
    <n v="240000"/>
    <s v="UNIDAD"/>
    <m/>
  </r>
  <r>
    <x v="9"/>
    <s v="02-02-01-004-006-04"/>
    <n v="10"/>
    <s v="Materiales y suministros - Acumuladores, pilas y baterías primarias y sus partes y piezas"/>
    <s v="BATERIAS 42 800"/>
    <n v="26111701"/>
    <n v="0"/>
    <n v="0"/>
    <n v="0"/>
    <n v="4"/>
    <n v="2356200"/>
    <s v="UNIDAD"/>
    <m/>
  </r>
  <r>
    <x v="9"/>
    <s v="02-02-01-004-006-04"/>
    <n v="10"/>
    <s v="Materiales y suministros - Acumuladores, pilas y baterías primarias y sus partes y piezas"/>
    <s v="BATERIAS IMPRES PARA APX 5000"/>
    <n v="26111702"/>
    <n v="0"/>
    <n v="0"/>
    <n v="0"/>
    <n v="5"/>
    <n v="2025000"/>
    <s v="UNIDAD"/>
    <m/>
  </r>
  <r>
    <x v="9"/>
    <s v="02-02-01-004-006-04"/>
    <n v="10"/>
    <s v="Materiales y suministros - Acumuladores, pilas y baterías primarias y sus partes y piezas"/>
    <s v="BATERIAS UPS"/>
    <n v="26111701"/>
    <n v="0"/>
    <n v="0"/>
    <n v="0"/>
    <n v="12"/>
    <n v="1380000"/>
    <s v="UNIDAD"/>
    <m/>
  </r>
  <r>
    <x v="9"/>
    <s v="02-02-01-004-006-04"/>
    <n v="10"/>
    <s v="Materiales y suministros - Acumuladores, pilas y baterías primarias y sus partes y piezas"/>
    <s v="PILAS AA RECARGABLES PAR"/>
    <n v="26111702"/>
    <n v="0"/>
    <n v="0"/>
    <n v="0"/>
    <n v="34"/>
    <n v="455532"/>
    <s v="UNIDAD"/>
    <m/>
  </r>
  <r>
    <x v="9"/>
    <s v="02-02-01-004-006-04"/>
    <n v="10"/>
    <s v="Materiales y suministros - Acumuladores, pilas y baterías primarias y sus partes y piezas"/>
    <s v="PILAS AAA RECARGABLES PAR"/>
    <n v="26111702"/>
    <n v="0"/>
    <n v="0"/>
    <n v="0"/>
    <n v="45"/>
    <n v="515205"/>
    <s v="UNIDAD"/>
    <m/>
  </r>
  <r>
    <x v="9"/>
    <s v="02-02-01-004-006-04"/>
    <n v="10"/>
    <s v="Materiales y suministros - Acumuladores, pilas y baterías primarias y sus partes y piezas"/>
    <s v="PILAS ALCALINA CUADRADA DE 9V NO RECARGABLE"/>
    <n v="26111702"/>
    <n v="0"/>
    <n v="0"/>
    <n v="0"/>
    <n v="10"/>
    <n v="49520"/>
    <s v="UNIDAD"/>
    <m/>
  </r>
  <r>
    <x v="9"/>
    <s v="02-02-01-004-006-04"/>
    <n v="10"/>
    <s v="Materiales y suministros - Acumuladores, pilas y baterías primarias y sus partes y piezas"/>
    <s v="PILAS ALCALINA CUADRADA DE 9V RECARGABLE"/>
    <n v="26111702"/>
    <n v="0"/>
    <n v="0"/>
    <n v="0"/>
    <n v="15"/>
    <n v="291870"/>
    <s v="UNIDAD"/>
    <m/>
  </r>
  <r>
    <x v="9"/>
    <s v="02-02-01-004-006-04"/>
    <n v="10"/>
    <s v="Materiales y suministros - Acumuladores, pilas y baterías primarias y sus partes y piezas"/>
    <s v="PILAS ALCALINAS AA NO RECARGABLES PAR"/>
    <n v="26111702"/>
    <n v="0"/>
    <n v="0"/>
    <n v="0"/>
    <n v="80"/>
    <n v="177600"/>
    <s v="UNIDAD"/>
    <m/>
  </r>
  <r>
    <x v="9"/>
    <s v="02-02-01-004-006-04"/>
    <n v="10"/>
    <s v="Materiales y suministros - Acumuladores, pilas y baterías primarias y sus partes y piezas"/>
    <s v="PILAS ALCALINAS AAA NO RECARGABLES"/>
    <n v="26111702"/>
    <n v="0"/>
    <n v="0"/>
    <n v="0"/>
    <n v="147"/>
    <n v="296646"/>
    <s v="UNIDAD"/>
    <m/>
  </r>
  <r>
    <x v="9"/>
    <s v="02-02-01-004-006-04"/>
    <n v="10"/>
    <s v="Materiales y suministros - Acumuladores, pilas y baterías primarias y sus partes y piezas"/>
    <s v="PILAS RECARGABLES 9V + CARGADOR "/>
    <n v="26111702"/>
    <n v="0"/>
    <n v="0"/>
    <n v="0"/>
    <n v="2"/>
    <n v="190000"/>
    <s v="UNIDAD"/>
    <m/>
  </r>
  <r>
    <x v="9"/>
    <s v="02-02-01-004-006-05"/>
    <n v="10"/>
    <s v="Materiales y suministros - Lámparas eléctricas de incandescencia o descarga; lámparas de arco, equipo para alumbrado eléctrico; sus partes y piezas"/>
    <s v="BALASTO PARA LUCES LED ALUMBRADO PUBLICO (150W, 0,70 A/ 120 A 277 V)"/>
    <n v="39121107"/>
    <n v="0"/>
    <n v="0"/>
    <n v="0"/>
    <n v="2"/>
    <n v="300000"/>
    <s v="UNIDAD"/>
    <m/>
  </r>
  <r>
    <x v="9"/>
    <s v="02-02-01-004-006-05"/>
    <n v="10"/>
    <s v="Materiales y suministros - Lámparas eléctricas de incandescencia o descarga; lámparas de arco, equipo para alumbrado eléctrico; sus partes y piezas"/>
    <s v="BARRA LUCES LED (ALUMBRADO PUBLICO) DE 20 BETALED"/>
    <n v="39121107"/>
    <n v="0"/>
    <n v="0"/>
    <n v="0"/>
    <n v="5"/>
    <n v="400000"/>
    <s v="UNIDAD"/>
    <m/>
  </r>
  <r>
    <x v="9"/>
    <s v="02-02-01-004-006-05"/>
    <n v="10"/>
    <s v="Materiales y suministros - Lámparas eléctricas de incandescencia o descarga; lámparas de arco, equipo para alumbrado eléctrico; sus partes y piezas"/>
    <s v="BOMBILLO 6,6A@150W TIPO PIN  P/N 40925"/>
    <n v="39101600"/>
    <n v="0"/>
    <n v="0"/>
    <n v="0"/>
    <n v="3"/>
    <n v="300000"/>
    <s v="UNIDAD"/>
    <m/>
  </r>
  <r>
    <x v="9"/>
    <s v="02-02-01-004-006-05"/>
    <n v="10"/>
    <s v="Materiales y suministros - Lámparas eléctricas de incandescencia o descarga; lámparas de arco, equipo para alumbrado eléctrico; sus partes y piezas"/>
    <s v="BOMBILLO 6,6A@200W TIPO PIN  P/N 20172"/>
    <n v="39101600"/>
    <n v="0"/>
    <n v="0"/>
    <n v="0"/>
    <n v="3"/>
    <n v="300000"/>
    <s v="UNIDAD"/>
    <m/>
  </r>
  <r>
    <x v="9"/>
    <s v="02-02-01-004-006-05"/>
    <n v="10"/>
    <s v="Materiales y suministros - Lámparas eléctricas de incandescencia o descarga; lámparas de arco, equipo para alumbrado eléctrico; sus partes y piezas"/>
    <s v="BOMBILLO 6,6A@45W TIPO PIN  P/N 40732  INTERCAMBIABLE EXM"/>
    <n v="39101600"/>
    <n v="0"/>
    <n v="0"/>
    <n v="0"/>
    <n v="3"/>
    <n v="450000"/>
    <s v="UNIDAD"/>
    <m/>
  </r>
  <r>
    <x v="9"/>
    <s v="02-02-01-004-006-05"/>
    <n v="16"/>
    <s v="Materiales y suministros - Lámparas eléctricas de incandescencia o descarga; lámparas de arco, equipo para alumbrado eléctrico; sus partes y piezas"/>
    <s v="BOMBILLO AHORRADOR DE 25 W ESPIRAL 110V"/>
    <n v="39101600"/>
    <s v="Selección abreviada menor cuantía"/>
    <n v="0"/>
    <n v="0"/>
    <n v="50"/>
    <n v="550000"/>
    <s v="UNIDAD"/>
    <m/>
  </r>
  <r>
    <x v="9"/>
    <s v="02-02-01-004-006-05"/>
    <n v="10"/>
    <s v="Materiales y suministros - Lámparas eléctricas de incandescencia o descarga; lámparas de arco, equipo para alumbrado eléctrico; sus partes y piezas"/>
    <s v="LAMPARA LED REDONDA, DE 18W,  COLOR 6500K, VOLTAJE ENTRADA 85-265 V, TIPO LED, DIMENCIONES DIAMETRO 225MM."/>
    <n v="39111611"/>
    <n v="0"/>
    <n v="0"/>
    <n v="0"/>
    <n v="13"/>
    <n v="520000"/>
    <s v="UNIDAD"/>
    <m/>
  </r>
  <r>
    <x v="9"/>
    <s v="02-02-01-004-006-05"/>
    <n v="10"/>
    <s v="Materiales y suministros - Lámparas eléctricas de incandescencia o descarga; lámparas de arco, equipo para alumbrado eléctrico; sus partes y piezas"/>
    <s v="LUMINARIA ALUMBRADO PUBLICO TIPO LED IP65 O MAYOR- POTENCIA 140 W - TENSION DE OPERACIÓN 100-277 V - FACTOR DE POTENCIA 0,95 - FLUJO LUMINOSO 16800 LM - VIDA UTIL 50000 HORAS"/>
    <n v="39111603"/>
    <n v="0"/>
    <n v="0"/>
    <n v="0"/>
    <n v="2"/>
    <n v="800000"/>
    <s v="UNIDAD"/>
    <m/>
  </r>
  <r>
    <x v="9"/>
    <s v="02-02-01-004-006-05"/>
    <n v="10"/>
    <s v="Materiales y suministros - Lámparas eléctricas de incandescencia o descarga; lámparas de arco, equipo para alumbrado eléctrico; sus partes y piezas"/>
    <s v="LUMINARIA ALUMBRADO PUBLICO TIPO LED SOLAR DE 80 WATIOS, SENSOR DE DIMERIZABLE, BATERIA DE LITIO, GARANTIA 3 AÑOS MINIMO, CERTIFICADA IP65 O SUPERIOR"/>
    <n v="39101603"/>
    <n v="0"/>
    <n v="0"/>
    <n v="0"/>
    <n v="1"/>
    <n v="2800000"/>
    <s v="UNIDAD"/>
    <m/>
  </r>
  <r>
    <x v="9"/>
    <s v="02-02-01-004-006-05"/>
    <n v="10"/>
    <s v="Materiales y suministros - Lámparas eléctricas de incandescencia o descarga; lámparas de arco, equipo para alumbrado eléctrico; sus partes y piezas"/>
    <s v="LUMINARIA DE EMERGENCIA LED VOLTAJE ENTRADA 120V O 220V, 60 HZ 5W"/>
    <n v="39111706"/>
    <n v="0"/>
    <n v="0"/>
    <n v="0"/>
    <n v="3"/>
    <n v="300000"/>
    <s v="UNIDAD"/>
    <m/>
  </r>
  <r>
    <x v="9"/>
    <s v="02-02-01-004-006-05"/>
    <n v="10"/>
    <s v="Materiales y suministros - Lámparas eléctricas de incandescencia o descarga; lámparas de arco, equipo para alumbrado eléctrico; sus partes y piezas"/>
    <s v="LUMINARIA PANEL LED CUADRADA 60X60CM"/>
    <n v="39112500"/>
    <n v="0"/>
    <n v="0"/>
    <n v="0"/>
    <n v="5"/>
    <n v="549750"/>
    <s v="UNIDAD"/>
    <m/>
  </r>
  <r>
    <x v="9"/>
    <s v="02-02-01-004-006-05"/>
    <n v="10"/>
    <s v="Materiales y suministros - Lámparas eléctricas de incandescencia o descarga; lámparas de arco, equipo para alumbrado eléctrico; sus partes y piezas"/>
    <s v="MATERIALES  ILUMINACION HANGAR "/>
    <n v="73152108"/>
    <n v="0"/>
    <n v="0"/>
    <n v="0"/>
    <n v="1"/>
    <n v="8000000"/>
    <s v="UNIDAD"/>
    <m/>
  </r>
  <r>
    <x v="9"/>
    <s v="02-02-01-004-006-05"/>
    <n v="16"/>
    <s v="Materiales y suministros - Lámparas eléctricas de incandescencia o descarga; lámparas de arco, equipo para alumbrado eléctrico; sus partes y piezas"/>
    <s v="PLAFON ROSCA E 27 "/>
    <n v="39112500"/>
    <s v="Selección abreviada menor cuantía"/>
    <n v="0"/>
    <n v="0"/>
    <n v="20"/>
    <n v="60000"/>
    <s v="UNIDAD"/>
    <m/>
  </r>
  <r>
    <x v="9"/>
    <s v="02-02-01-004-006-05"/>
    <n v="10"/>
    <s v="Materiales y suministros - Lámparas eléctricas de incandescencia o descarga; lámparas de arco, equipo para alumbrado eléctrico; sus partes y piezas"/>
    <s v="REFLECTOR LED DE 100 WATIOS, MULTIVOLTAJE  IP65  LUZ BLANCA TIPÒ EXTERIOR"/>
    <n v="39111611"/>
    <n v="0"/>
    <n v="0"/>
    <n v="0"/>
    <n v="2"/>
    <n v="500000"/>
    <s v="UNIDAD"/>
    <m/>
  </r>
  <r>
    <x v="9"/>
    <s v="02-02-01-004-006-05"/>
    <n v="10"/>
    <s v="Materiales y suministros - Lámparas eléctricas de incandescencia o descarga; lámparas de arco, equipo para alumbrado eléctrico; sus partes y piezas"/>
    <s v="REFLECTOR LED DE 200 WATIOS, MULTIVOLTAJE  IP65  LUZ BLANCA TIPÒ EXTERIOR"/>
    <n v="39111611"/>
    <n v="0"/>
    <n v="0"/>
    <n v="0"/>
    <n v="3"/>
    <n v="1230000"/>
    <s v="UNIDAD"/>
    <m/>
  </r>
  <r>
    <x v="9"/>
    <s v="02-02-01-004-006-05"/>
    <n v="10"/>
    <s v="Materiales y suministros - Lámparas eléctricas de incandescencia o descarga; lámparas de arco, equipo para alumbrado eléctrico; sus partes y piezas"/>
    <s v="REFLECTOR LED DE 400 WATIOS, MULTIVOLTAJE  IP65  LUZ BLANCA TIPO EXTERIOR"/>
    <n v="39111611"/>
    <n v="0"/>
    <n v="0"/>
    <n v="0"/>
    <n v="2"/>
    <n v="1700000"/>
    <s v="UNIDAD"/>
    <m/>
  </r>
  <r>
    <x v="9"/>
    <s v="02-02-01-004-006-05"/>
    <n v="16"/>
    <s v="Materiales y suministros - Lámparas eléctricas de incandescencia o descarga; lámparas de arco, equipo para alumbrado eléctrico; sus partes y piezas"/>
    <s v="TUBO FLUORESCENTE 17W T8"/>
    <n v="39101605"/>
    <s v="Selección abreviada menor cuantía"/>
    <n v="0"/>
    <n v="0"/>
    <n v="150"/>
    <n v="780000"/>
    <s v="UNIDAD"/>
    <m/>
  </r>
  <r>
    <x v="9"/>
    <s v="02-02-01-004-006-09"/>
    <n v="16"/>
    <s v="Materiales y suministros - Otro equipo eléctrico y sus partes y piezas"/>
    <s v="BUJIAS GUADAÑAS FS280"/>
    <n v="27112006"/>
    <n v="0"/>
    <n v="0"/>
    <n v="0"/>
    <n v="20"/>
    <n v="300000"/>
    <s v="UNIDAD"/>
    <m/>
  </r>
  <r>
    <x v="9"/>
    <s v="02-02-01-004-006-09"/>
    <n v="16"/>
    <s v="Materiales y suministros - Otro equipo eléctrico y sus partes y piezas"/>
    <s v="YOYO ENCENDIDO ARRANCADOR GUADAÑAS FS280"/>
    <n v="27112006"/>
    <n v="0"/>
    <n v="0"/>
    <n v="0"/>
    <n v="6"/>
    <n v="1320000"/>
    <s v="UNIDAD"/>
    <m/>
  </r>
  <r>
    <x v="9"/>
    <s v="02-02-01-004-007-01"/>
    <n v="16"/>
    <s v="Materiales y suministros - Válvulas y tubos electrónicos; componentes electrónicos; sus partes y piezas"/>
    <s v="CAPACITORES DE MARCHA 1.5MDF/440V (MOTORES DE MANEJADORAS)"/>
    <n v="32121500"/>
    <n v="0"/>
    <n v="0"/>
    <n v="0"/>
    <n v="5"/>
    <n v="75000"/>
    <s v="UNIDAD"/>
    <m/>
  </r>
  <r>
    <x v="9"/>
    <s v="02-02-01-004-007-01"/>
    <n v="16"/>
    <s v="Materiales y suministros - Válvulas y tubos electrónicos; componentes electrónicos; sus partes y piezas"/>
    <s v="CAPACITORES DE MARCHA 10 MDF/440V (MOTORES BLOWER DE CENTRALES)"/>
    <n v="32121500"/>
    <n v="0"/>
    <n v="0"/>
    <n v="0"/>
    <n v="5"/>
    <n v="110000"/>
    <s v="UNIDAD"/>
    <m/>
  </r>
  <r>
    <x v="9"/>
    <s v="02-02-01-004-007-01"/>
    <n v="16"/>
    <s v="Materiales y suministros - Válvulas y tubos electrónicos; componentes electrónicos; sus partes y piezas"/>
    <s v="CAPACITORES DE MARCHA 12 MDF/440V (MOTORES BLOWER DE CENTRALES)"/>
    <n v="32121500"/>
    <n v="0"/>
    <n v="0"/>
    <n v="0"/>
    <n v="5"/>
    <n v="110000"/>
    <s v="UNIDAD"/>
    <m/>
  </r>
  <r>
    <x v="9"/>
    <s v="02-02-01-004-007-01"/>
    <n v="16"/>
    <s v="Materiales y suministros - Válvulas y tubos electrónicos; componentes electrónicos; sus partes y piezas"/>
    <s v="CAPACITORES DE MARCHA 1MDF/440V (MOTORES DE MANEJADORAS)"/>
    <n v="32121500"/>
    <n v="0"/>
    <n v="0"/>
    <n v="0"/>
    <n v="5"/>
    <n v="75000"/>
    <s v="UNIDAD"/>
    <m/>
  </r>
  <r>
    <x v="9"/>
    <s v="02-02-01-004-007-01"/>
    <n v="16"/>
    <s v="Materiales y suministros - Válvulas y tubos electrónicos; componentes electrónicos; sus partes y piezas"/>
    <s v="CAPACITORES DE MARCHA 2 MDF/440V (MOTORES DE MANEJADORAS)"/>
    <n v="32121500"/>
    <n v="0"/>
    <n v="0"/>
    <n v="0"/>
    <n v="5"/>
    <n v="75000"/>
    <s v="UNIDAD"/>
    <m/>
  </r>
  <r>
    <x v="9"/>
    <s v="02-02-01-004-007-01"/>
    <n v="16"/>
    <s v="Materiales y suministros - Válvulas y tubos electrónicos; componentes electrónicos; sus partes y piezas"/>
    <s v="CAPACITORES DE MARCHA 3 MDF/440V (MOTORES CONDENSADORAS)"/>
    <n v="32121500"/>
    <n v="0"/>
    <n v="0"/>
    <n v="0"/>
    <n v="5"/>
    <n v="75000"/>
    <s v="UNIDAD"/>
    <m/>
  </r>
  <r>
    <x v="9"/>
    <s v="02-02-01-004-007-01"/>
    <n v="16"/>
    <s v="Materiales y suministros - Válvulas y tubos electrónicos; componentes electrónicos; sus partes y piezas"/>
    <s v="CAPACITORES DE MARCHA 30MDF/440V (AIRES DE 12K. COMPRESOR)"/>
    <n v="32121500"/>
    <n v="0"/>
    <n v="0"/>
    <n v="0"/>
    <n v="5"/>
    <n v="200000"/>
    <s v="UNIDAD"/>
    <m/>
  </r>
  <r>
    <x v="9"/>
    <s v="02-02-01-004-007-01"/>
    <n v="16"/>
    <s v="Materiales y suministros - Válvulas y tubos electrónicos; componentes electrónicos; sus partes y piezas"/>
    <s v="CAPACITORES DE MARCHA 4 MDF/440V (MOTORES CONDENSADORAS)"/>
    <n v="32121500"/>
    <n v="0"/>
    <n v="0"/>
    <n v="0"/>
    <n v="5"/>
    <n v="75000"/>
    <s v="UNIDAD"/>
    <m/>
  </r>
  <r>
    <x v="9"/>
    <s v="02-02-01-004-007-01"/>
    <n v="16"/>
    <s v="Materiales y suministros - Válvulas y tubos electrónicos; componentes electrónicos; sus partes y piezas"/>
    <s v="CAPACITORES DE MARCHA 45MFD/440V (AIRES DE 18K. COMPRESOR)"/>
    <n v="32121500"/>
    <n v="0"/>
    <n v="0"/>
    <n v="0"/>
    <n v="5"/>
    <n v="200000"/>
    <s v="UNIDAD"/>
    <m/>
  </r>
  <r>
    <x v="9"/>
    <s v="02-02-01-004-007-01"/>
    <n v="16"/>
    <s v="Materiales y suministros - Válvulas y tubos electrónicos; componentes electrónicos; sus partes y piezas"/>
    <s v="CAPACITORES DE MARCHA 5 MDF/440V (MOTORES CONDENSADORAS)"/>
    <n v="32121500"/>
    <n v="0"/>
    <n v="0"/>
    <n v="0"/>
    <n v="5"/>
    <n v="75000"/>
    <s v="UNIDAD"/>
    <m/>
  </r>
  <r>
    <x v="9"/>
    <s v="02-02-01-004-007-01"/>
    <n v="16"/>
    <s v="Materiales y suministros - Válvulas y tubos electrónicos; componentes electrónicos; sus partes y piezas"/>
    <s v="CAPACITORES DE MARCHA 50MFD/440V (AIRES DE 24K.COMPRESOR)"/>
    <n v="32121500"/>
    <n v="0"/>
    <n v="0"/>
    <n v="0"/>
    <n v="5"/>
    <n v="200000"/>
    <s v="UNIDAD"/>
    <m/>
  </r>
  <r>
    <x v="9"/>
    <s v="02-02-01-004-007-01"/>
    <n v="16"/>
    <s v="Materiales y suministros - Válvulas y tubos electrónicos; componentes electrónicos; sus partes y piezas"/>
    <s v="CAPACITORES DE MARCHA 6 MDF/440V (MOTORES CONDENSADORAS)"/>
    <n v="32121500"/>
    <n v="0"/>
    <n v="0"/>
    <n v="0"/>
    <n v="5"/>
    <n v="75000"/>
    <s v="UNIDAD"/>
    <m/>
  </r>
  <r>
    <x v="9"/>
    <s v="02-02-01-004-007-01"/>
    <n v="16"/>
    <s v="Materiales y suministros - Válvulas y tubos electrónicos; componentes electrónicos; sus partes y piezas"/>
    <s v="CAPACITORES DE MARCHA 60MFD/440V (AIRES APARTIR DE 36K. COMPRESOR)"/>
    <n v="32121500"/>
    <n v="0"/>
    <n v="0"/>
    <n v="0"/>
    <n v="5"/>
    <n v="200000"/>
    <s v="UNIDAD"/>
    <m/>
  </r>
  <r>
    <x v="9"/>
    <s v="02-02-01-004-007-01"/>
    <n v="16"/>
    <s v="Materiales y suministros - Válvulas y tubos electrónicos; componentes electrónicos; sus partes y piezas"/>
    <s v="CAPACITORES DE MARCHA 8 MDF/440V (MOTORES CONDENSADORAS)"/>
    <n v="32121500"/>
    <n v="0"/>
    <n v="0"/>
    <n v="0"/>
    <n v="5"/>
    <n v="110000"/>
    <s v="UNIDAD"/>
    <m/>
  </r>
  <r>
    <x v="9"/>
    <s v="02-02-01-004-007-03"/>
    <n v="10"/>
    <s v="Materiales y suministros - Radiorreceptores y receptores de televisión; aparatos para la grabación y reproducción de sonido y video; micrófonos, altavoces, amplificadores, etc."/>
    <s v="AUDIFONOS"/>
    <n v="52161514"/>
    <n v="0"/>
    <n v="0"/>
    <n v="0"/>
    <n v="2"/>
    <n v="700000"/>
    <s v="UNIDAD"/>
    <m/>
  </r>
  <r>
    <x v="9"/>
    <s v="02-02-01-004-007-03"/>
    <n v="10"/>
    <s v="Materiales y suministros - Radiorreceptores y receptores de televisión; aparatos para la grabación y reproducción de sonido y video; micrófonos, altavoces, amplificadores, etc."/>
    <s v="DIADEMA CON MICROFONO PARA CONSOLA C2VS (AACOFA)"/>
    <n v="52161514"/>
    <n v="0"/>
    <n v="0"/>
    <n v="0"/>
    <n v="3"/>
    <n v="2700000"/>
    <s v="UNIDAD"/>
    <m/>
  </r>
  <r>
    <x v="9"/>
    <s v="02-02-01-004-007-03"/>
    <n v="10"/>
    <s v="Materiales y suministros - Radiorreceptores y receptores de televisión; aparatos para la grabación y reproducción de sonido y video; micrófonos, altavoces, amplificadores, etc."/>
    <s v="DIADEMA CON MICROFONO PARA PC"/>
    <n v="52161514"/>
    <n v="0"/>
    <n v="0"/>
    <n v="0"/>
    <n v="15"/>
    <n v="813000"/>
    <s v="UNIDAD"/>
    <m/>
  </r>
  <r>
    <x v="9"/>
    <s v="02-02-01-004-007-03"/>
    <n v="10"/>
    <s v="Materiales y suministros - Radiorreceptores y receptores de televisión; aparatos para la grabación y reproducción de sonido y video; micrófonos, altavoces, amplificadores, etc."/>
    <s v="MANOS LIBRES PARA APX 5000"/>
    <n v="52161514"/>
    <s v="Selección abreviada menor cuantía"/>
    <n v="0"/>
    <n v="0"/>
    <n v="5"/>
    <n v="1725000"/>
    <s v="UNIDAD"/>
    <m/>
  </r>
  <r>
    <x v="9"/>
    <s v="02-02-01-004-007-04"/>
    <n v="10"/>
    <s v="Materiales y suministros - Partes y piezas de los productos de las clases 4721 a 4733 y 4822"/>
    <s v="ANTENA"/>
    <n v="43221706"/>
    <n v="0"/>
    <n v="0"/>
    <n v="0"/>
    <n v="22"/>
    <n v="1419000"/>
    <s v="UNIDAD"/>
    <m/>
  </r>
  <r>
    <x v="9"/>
    <s v="02-02-01-004-007-04"/>
    <n v="10"/>
    <s v="Materiales y suministros - Partes y piezas de los productos de las clases 4721 a 4733 y 4822"/>
    <s v="ANTENA"/>
    <n v="43221706"/>
    <n v="0"/>
    <n v="0"/>
    <n v="0"/>
    <n v="10"/>
    <n v="1243500"/>
    <s v="UNIDAD"/>
    <m/>
  </r>
  <r>
    <x v="9"/>
    <s v="02-02-01-004-007-04"/>
    <n v="10"/>
    <s v="Materiales y suministros - Partes y piezas de los productos de las clases 4721 a 4733 y 4822"/>
    <s v="CLIP END STRAP"/>
    <n v="30241514"/>
    <n v="0"/>
    <n v="0"/>
    <n v="0"/>
    <n v="5"/>
    <n v="180000"/>
    <s v="UNIDAD"/>
    <m/>
  </r>
  <r>
    <x v="9"/>
    <s v="02-02-01-004-007-04"/>
    <n v="16"/>
    <s v="Materiales y suministros - Partes y piezas de los productos de las clases 4721 a 4733 y 4822"/>
    <s v="CONTROL REMOTO PARA TV UNIVERSAL"/>
    <n v="43191600"/>
    <n v="0"/>
    <n v="0"/>
    <n v="0"/>
    <n v="40"/>
    <n v="1000000"/>
    <s v="UNIDAD"/>
    <m/>
  </r>
  <r>
    <x v="9"/>
    <s v="02-02-01-004-007-05"/>
    <n v="10"/>
    <s v="Materiales y suministros - Discos, cintas, dispositivos de almacenamiento en estado sólido no volátiles y otros medios, no grabados"/>
    <s v="CD PARA ENTREGAR GRABACIONES TORRE DE CONTROL"/>
    <n v="43201800"/>
    <n v="0"/>
    <n v="0"/>
    <n v="0"/>
    <n v="1025"/>
    <n v="820000"/>
    <s v="UNIDAD"/>
    <m/>
  </r>
  <r>
    <x v="9"/>
    <s v="02-02-01-004-007-08"/>
    <n v="10"/>
    <s v="Materiales y suministros - Paquetes de software"/>
    <s v="LICENCIA  PARA TELEFONOS IP  COMADANTES "/>
    <n v="81102500"/>
    <n v="0"/>
    <n v="0"/>
    <n v="0"/>
    <n v="1"/>
    <n v="1050000"/>
    <s v="UNIDAD"/>
    <m/>
  </r>
  <r>
    <x v="9"/>
    <s v="02-02-01-004-007-08"/>
    <n v="16"/>
    <s v="Materiales y suministros - Paquetes de software"/>
    <s v="MANTENIMIENTO SOFTWARE PROSYS"/>
    <n v="25173303"/>
    <n v="0"/>
    <n v="0"/>
    <n v="0"/>
    <n v="1"/>
    <n v="4000000"/>
    <s v="GLOBAL"/>
    <m/>
  </r>
  <r>
    <x v="9"/>
    <s v="02-02-01-004-008-02"/>
    <n v="10"/>
    <s v="Materiales y suministros - Instrumentos y aparatos de medición, verificación, análisis, de navegación y para otros fines (excepto instrumentos ópticos); instrumentos de control de procesos industriales, sus partes, piezas y accesorios"/>
    <s v="CRONOMETRO DEPORTIVO"/>
    <n v="54111500"/>
    <n v="0"/>
    <n v="0"/>
    <n v="0"/>
    <n v="2"/>
    <n v="75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ONO DE VIENTO"/>
    <n v="41114409"/>
    <n v="0"/>
    <n v="0"/>
    <n v="0"/>
    <n v="2"/>
    <n v="400000"/>
    <s v="UNIDAD"/>
    <m/>
  </r>
  <r>
    <x v="9"/>
    <s v="02-02-01-004-008-02"/>
    <n v="16"/>
    <s v="Materiales y suministros - Instrumentos y aparatos de medición, verificación, análisis, de navegación y para otros fines (excepto instrumentos ópticos); instrumentos de control de procesos industriales, sus partes, piezas y accesorios"/>
    <s v="FLEXOMETRO DE 5MTS"/>
    <n v="27111500"/>
    <n v="0"/>
    <n v="0"/>
    <n v="0"/>
    <n v="3"/>
    <n v="45000"/>
    <s v="UNIDAD"/>
    <m/>
  </r>
  <r>
    <x v="9"/>
    <s v="02-02-02-005-004-01-1"/>
    <n v="16"/>
    <s v="Adquisición de servicios - Servicios generales de construcción de edificaciones residenciales"/>
    <s v="MANTENIMIENTO DE VIVIENDAS FISCALES"/>
    <n v="72102900"/>
    <s v="Selección abreviada menor cuantía"/>
    <n v="6"/>
    <n v="6"/>
    <n v="1"/>
    <n v="90000000"/>
    <s v="GLOBAL"/>
    <m/>
  </r>
  <r>
    <x v="9"/>
    <s v="02-02-02-005-004-01-1"/>
    <n v="16"/>
    <s v="Adquisición de servicios - Servicios generales de construcción de edificaciones residenciales"/>
    <s v="MANTENIMIENTO DE VIVIENDAS FISCALES"/>
    <n v="72102900"/>
    <s v="Selección abreviada menor cuantía"/>
    <n v="1"/>
    <n v="1"/>
    <n v="1"/>
    <n v="90000000"/>
    <s v="GLOBAL"/>
    <m/>
  </r>
  <r>
    <x v="9"/>
    <s v="02-02-02-005-004-01-2"/>
    <n v="10"/>
    <s v="Adquisición de servicios - Servicios generales de construcción de edificaciones no residenciales"/>
    <s v="MANTENIMIENTO INSTALACIONES ESM"/>
    <n v="72102900"/>
    <n v="0"/>
    <n v="0"/>
    <n v="0"/>
    <n v="1"/>
    <n v="100000000"/>
    <s v="GLOBAL"/>
    <m/>
  </r>
  <r>
    <x v="9"/>
    <s v="02-02-02-005-004-01-2"/>
    <n v="10"/>
    <s v="Adquisición de servicios - Servicios generales de construcción de edificaciones no residenciales"/>
    <s v="MANTENIMIENTO INSTALACIONES GRUEA"/>
    <n v="72102900"/>
    <n v="0"/>
    <n v="0"/>
    <n v="0"/>
    <n v="1"/>
    <n v="38000000"/>
    <s v="GLOBAL"/>
    <m/>
  </r>
  <r>
    <x v="9"/>
    <s v="02-02-02-005-004-01-2"/>
    <n v="10"/>
    <s v="Adquisición de servicios - Servicios generales de construcción de edificaciones no residenciales"/>
    <s v="MANTENIMIENTO RANCHO DE TROPA GRUSE"/>
    <n v="72102900"/>
    <n v="0"/>
    <n v="0"/>
    <n v="0"/>
    <n v="1"/>
    <n v="10000000"/>
    <s v="GLOBAL"/>
    <m/>
  </r>
  <r>
    <x v="9"/>
    <s v="02-02-02-005-004-01-2"/>
    <n v="10"/>
    <s v="Adquisición de servicios - Servicios generales de construcción de edificaciones no residenciales"/>
    <s v="MANTENIMIENTO TALLERES HANGAR"/>
    <n v="72102900"/>
    <n v="0"/>
    <n v="0"/>
    <n v="0"/>
    <n v="1"/>
    <n v="65000000"/>
    <s v="GLOBAL"/>
    <m/>
  </r>
  <r>
    <x v="9"/>
    <s v="02-02-02-005-004-02-4"/>
    <n v="16"/>
    <s v="Adquisición de servicios - Servicios generales de construcción de tuberías para la conducción de gas a larga distancia, líneas de comunicación y cables de poder"/>
    <s v="MANTENIMIENTO REDES ELECTRICAS"/>
    <n v="72103300"/>
    <n v="0"/>
    <n v="0"/>
    <n v="0"/>
    <n v="1"/>
    <n v="35000000"/>
    <s v="GLOBAL"/>
    <m/>
  </r>
  <r>
    <x v="9"/>
    <s v="02-02-02-005-004-02-5"/>
    <n v="10"/>
    <s v="Adquisición de servicios - Servicios generales de construcción de tuberías y cables locales, y obras conexas"/>
    <s v="MANTENIMIENTO  RED DE GASES HOSPITALARIOS "/>
    <n v="72154019"/>
    <n v="0"/>
    <n v="0"/>
    <n v="0"/>
    <n v="1"/>
    <n v="8000000"/>
    <s v="GLOBAL"/>
    <m/>
  </r>
  <r>
    <x v="9"/>
    <s v="02-02-02-005-004-02-5"/>
    <n v="16"/>
    <s v="Adquisición de servicios - Servicios generales de construcción de tuberías y cables locales, y obras conexas"/>
    <s v="SERVICIO DE MANTENIMIENTO POZOS PROFUNDOS DE EXTRACCIÓN DE AGUA"/>
    <n v="70171700"/>
    <n v="0"/>
    <n v="0"/>
    <n v="0"/>
    <n v="1"/>
    <n v="12000000"/>
    <s v="GLOBAL"/>
    <m/>
  </r>
  <r>
    <x v="9"/>
    <s v="02-02-02-005-004-02-5"/>
    <n v="10"/>
    <s v="Adquisición de servicios - Servicios generales de construcción de tuberías y cables locales, y obras conexas"/>
    <s v="SERVICIO DE OPERACIÓN, MANTENIMIENTO CORRECTIVO Y PREVENTIVO PTAP"/>
    <n v="83101500"/>
    <n v="0"/>
    <n v="0"/>
    <n v="0"/>
    <n v="1"/>
    <n v="23863680"/>
    <s v="GLOBAL"/>
    <m/>
  </r>
  <r>
    <x v="9"/>
    <s v="02-02-02-005-004-02-5"/>
    <n v="16"/>
    <s v="Adquisición de servicios - Servicios generales de construcción de tuberías y cables locales, y obras conexas"/>
    <s v="SERVICIO DE OPERACIÓN, MANTENIMIENTO CORRECTIVO Y PREVENTIVO PTAP"/>
    <n v="83101500"/>
    <n v="0"/>
    <n v="0"/>
    <n v="0"/>
    <n v="1"/>
    <n v="60000000"/>
    <s v="GLOBAL"/>
    <m/>
  </r>
  <r>
    <x v="9"/>
    <s v="02-02-02-005-004-02-5"/>
    <n v="16"/>
    <s v="Adquisición de servicios - Servicios generales de construcción de tuberías y cables locales, y obras conexas"/>
    <s v="SERVICIO DE OPERACIÓN, MANTENIMIENTO CORRECTIVO Y PREVENTIVO PTAR"/>
    <n v="76121700"/>
    <s v="Mínima cuantía"/>
    <n v="4"/>
    <n v="4"/>
    <n v="1"/>
    <n v="6000000"/>
    <s v="GLOBAL"/>
    <m/>
  </r>
  <r>
    <x v="9"/>
    <s v="02-02-02-005-004-02-5"/>
    <n v="16"/>
    <s v="Adquisición de servicios - Servicios generales de construcción de tuberías y cables locales, y obras conexas"/>
    <s v="SERVICIO LIMPIEZA REDES DE ALCANTARILLADO"/>
    <n v="81141700"/>
    <n v="0"/>
    <n v="0"/>
    <n v="0"/>
    <n v="1"/>
    <n v="15000000"/>
    <s v="GLOBAL"/>
    <m/>
  </r>
  <r>
    <x v="9"/>
    <s v="02-02-02-005-004-02-5"/>
    <n v="16"/>
    <s v="Adquisición de servicios - Servicios generales de construcción de tuberías y cables locales, y obras conexas"/>
    <s v="SERVICIO DE OPERACIÓN, MANTENIMIENTO CORRECTIVO Y PREVENTIVO PTAR"/>
    <n v="76121700"/>
    <s v="Mínima cuantía"/>
    <n v="1"/>
    <n v="1"/>
    <n v="1"/>
    <n v="24000000"/>
    <s v="GLOBAL"/>
    <m/>
  </r>
  <r>
    <x v="9"/>
    <s v="02-02-02-006-004"/>
    <n v="16"/>
    <s v="Adquisición de servicios - Servicios de transporte de pasajeros"/>
    <s v="TIQUETES TERRESTRES PERSONAL ORGANICO Y SOLDADOS"/>
    <n v="78111800"/>
    <n v="0"/>
    <n v="0"/>
    <n v="0"/>
    <n v="1"/>
    <n v="59000000"/>
    <s v="GLOBAL"/>
    <m/>
  </r>
  <r>
    <x v="9"/>
    <s v="02-02-02-006-008"/>
    <n v="16"/>
    <s v="Adquisición de servicios - Servicios postales y de mensajería"/>
    <s v="SERVICIO  DE MENSAJERÍA POST-EXPRESS, CERTIFICADO Y PAQUETERIA PARA EL CACOM-1"/>
    <n v="78102203"/>
    <n v="0"/>
    <n v="0"/>
    <n v="0"/>
    <n v="1"/>
    <n v="3000000"/>
    <s v="GLOBAL"/>
    <m/>
  </r>
  <r>
    <x v="9"/>
    <s v="02-02-02-008-003-01-1"/>
    <n v="16"/>
    <s v="Adquisición de servicios - Servicios de consultoría en administración y servicios de gestión"/>
    <s v="SERVICIO DE AUDITORIA DE SEGUIMIENTO Y RECERTIFICACION"/>
    <n v="80101500"/>
    <n v="0"/>
    <n v="0"/>
    <n v="0"/>
    <n v="1"/>
    <n v="2706060"/>
    <s v="GLOBAL"/>
    <m/>
  </r>
  <r>
    <x v="9"/>
    <s v="02-02-02-008-003-04-4"/>
    <n v="16"/>
    <s v="Adquisición de servicios - Servicios de ensayo y análisis técnicos"/>
    <s v="ANALISIS FISICOQUIMICO Y MICROBIOLOGICO DE AGUA POTABLE Y PISCINAS"/>
    <n v="70171501"/>
    <n v="0"/>
    <n v="0"/>
    <n v="0"/>
    <n v="1"/>
    <n v="20400000"/>
    <s v="GLOBAL"/>
    <m/>
  </r>
  <r>
    <x v="9"/>
    <s v="02-02-02-008-003-04-4"/>
    <n v="10"/>
    <s v="Adquisición de servicios - Servicios de ensayo y análisis técnicos"/>
    <s v="REVISIONES TECNICOMECANICAS"/>
    <n v="78181505"/>
    <n v="0"/>
    <n v="0"/>
    <n v="0"/>
    <n v="1"/>
    <n v="7666000"/>
    <s v="GLOBAL"/>
    <m/>
  </r>
  <r>
    <x v="9"/>
    <s v="02-02-02-008-003-05"/>
    <n v="10"/>
    <s v="Adquisición de servicios - Servicios veterinarios"/>
    <s v="SERVICIOS VETERINARIOS"/>
    <n v="70122005"/>
    <n v="0"/>
    <n v="0"/>
    <n v="0"/>
    <n v="1"/>
    <n v="10000000"/>
    <s v="GLOBAL"/>
    <m/>
  </r>
  <r>
    <x v="9"/>
    <s v="02-02-02-008-003-08"/>
    <n v="10"/>
    <s v="Adquisición de servicios - Servicios fotográficos y servicios de revelado fotográfico"/>
    <s v="SERVICIO DE FOTOGRAFIA Y REVELADO"/>
    <n v="60121011"/>
    <n v="0"/>
    <n v="0"/>
    <n v="0"/>
    <n v="1"/>
    <n v="6340000"/>
    <s v="GLOBAL"/>
    <m/>
  </r>
  <r>
    <x v="9"/>
    <s v="02-02-02-008-003-09"/>
    <n v="10"/>
    <s v="Adquisición de servicios - Otros servicios profesionales y técnicos n. C. P."/>
    <s v="CONSULTORIA PERMISOS VERTIMIENTOS"/>
    <n v="77101700"/>
    <n v="0"/>
    <n v="0"/>
    <n v="0"/>
    <n v="1"/>
    <n v="130000000"/>
    <s v="GLOBAL"/>
    <m/>
  </r>
  <r>
    <x v="9"/>
    <s v="02-02-02-008-003-09"/>
    <n v="10"/>
    <s v="Adquisición de servicios - Otros servicios profesionales y técnicos n. C. P."/>
    <s v="SERVICIO ABOGADO ESPECIALISTA EN DERECHO DISCIPLINARIO "/>
    <n v="80101500"/>
    <n v="0"/>
    <n v="0"/>
    <n v="0"/>
    <n v="1"/>
    <n v="20000000"/>
    <s v="GLOBAL"/>
    <m/>
  </r>
  <r>
    <x v="9"/>
    <s v="02-02-02-008-004-01"/>
    <n v="10"/>
    <s v="Adquisición de servicios - Servicios de telefonía y otras telecomunicaciones"/>
    <s v="SERVICIO TELEFONIA FIJA"/>
    <n v="83111501"/>
    <n v="0"/>
    <n v="0"/>
    <n v="0"/>
    <n v="1"/>
    <n v="14400000"/>
    <s v="GLOBAL"/>
    <m/>
  </r>
  <r>
    <x v="9"/>
    <s v="02-02-02-008-005-03"/>
    <n v="16"/>
    <s v="Adquisición de servicios - Servicios de limpieza"/>
    <s v="SERVICIO DE ASEO Y LIMPIEZA UNIDAD"/>
    <n v="76111501"/>
    <n v="0"/>
    <n v="0"/>
    <n v="0"/>
    <n v="1"/>
    <n v="30000000"/>
    <s v="GLOBAL"/>
    <m/>
  </r>
  <r>
    <x v="9"/>
    <s v="02-02-02-008-005-03"/>
    <n v="10"/>
    <s v="Adquisición de servicios - Servicios de limpieza"/>
    <s v="SERVICIO DE ASEO Y LIMPIEZA DE LAS INSTALACIONES DEL ESM "/>
    <n v="76111501"/>
    <s v="Mínima cuantía"/>
    <n v="0"/>
    <n v="0"/>
    <n v="1"/>
    <n v="25000000"/>
    <s v="GLOBAL"/>
    <m/>
  </r>
  <r>
    <x v="9"/>
    <s v="02-02-02-008-005-03"/>
    <n v="16"/>
    <s v="Adquisición de servicios - Servicios de limpieza"/>
    <s v="SERVICIO DE FUMIGACIÓN "/>
    <n v="72102103"/>
    <n v="0"/>
    <n v="0"/>
    <n v="0"/>
    <n v="1"/>
    <n v="5000000"/>
    <s v="GLOBAL"/>
    <m/>
  </r>
  <r>
    <x v="9"/>
    <s v="02-02-02-008-005-03"/>
    <n v="16"/>
    <s v="Adquisición de servicios - Servicios de limpieza"/>
    <s v="SERVICIO DE LAVADO Y DESINFECCIÓN DE TANQUES DE ALMACENAMIENTO DE AGUA"/>
    <n v="83101500"/>
    <n v="0"/>
    <n v="0"/>
    <n v="0"/>
    <n v="1"/>
    <n v="6000000"/>
    <s v="GLOBAL"/>
    <m/>
  </r>
  <r>
    <x v="9"/>
    <s v="02-02-02-008-005-03"/>
    <n v="16"/>
    <s v="Adquisición de servicios - Servicios de limpieza"/>
    <s v="SERVICIOS DE ASEO INSTALACIONES GIMFA"/>
    <n v="76111501"/>
    <n v="0"/>
    <n v="0"/>
    <n v="0"/>
    <n v="1"/>
    <n v="50000000"/>
    <s v="GLOBAL"/>
    <m/>
  </r>
  <r>
    <x v="9"/>
    <s v="02-02-02-008-005-03"/>
    <n v="10"/>
    <s v="Adquisición de servicios - Servicios de limpieza"/>
    <s v="SERVICIO DE ASEO Y LIMPIEZA DE LAS INSTALACIONES DEL ESM "/>
    <n v="76111501"/>
    <s v="Mínima cuantía"/>
    <n v="1"/>
    <n v="1"/>
    <n v="1"/>
    <n v="30000000"/>
    <s v="GLOBAL"/>
    <m/>
  </r>
  <r>
    <x v="9"/>
    <s v="02-02-02-008-006-03"/>
    <n v="10"/>
    <s v="Adquisición de servicios - Servicios de apoyo a la distribución de electricidad, gas y agua"/>
    <s v="SERVICIO DE ENERGIA"/>
    <n v="83101800"/>
    <n v="0"/>
    <n v="0"/>
    <n v="0"/>
    <n v="1"/>
    <n v="262021605"/>
    <s v="GLOBAL"/>
    <m/>
  </r>
  <r>
    <x v="9"/>
    <s v="02-02-02-008-006-03"/>
    <n v="10"/>
    <s v="Adquisición de servicios - Servicios de apoyo a la distribución de electricidad, gas y agua"/>
    <s v="SERVICIO DE ENERGIA"/>
    <n v="83101800"/>
    <n v="0"/>
    <n v="0"/>
    <n v="0"/>
    <n v="1"/>
    <n v="2496049690"/>
    <s v="GLOBAL"/>
    <m/>
  </r>
  <r>
    <x v="9"/>
    <s v="02-02-02-008-006-03"/>
    <n v="16"/>
    <s v="Adquisición de servicios - Servicios de apoyo a la distribución de electricidad, gas y agua"/>
    <s v="SERVICIO DE ENERGIA"/>
    <n v="83101800"/>
    <n v="0"/>
    <n v="0"/>
    <n v="0"/>
    <n v="1"/>
    <n v="450290300"/>
    <s v="GLOBAL"/>
    <m/>
  </r>
  <r>
    <x v="9"/>
    <s v="02-02-02-008-007-01-1"/>
    <n v="10"/>
    <s v="Adquisición de servicios - Servicios de mantenimiento y reparación de productos metálicos elaborados, excepto maquinaria y equipo"/>
    <s v="MANTENIMIENTO CALDERAS Y MARMITAS"/>
    <n v="72151001"/>
    <n v="0"/>
    <n v="0"/>
    <n v="0"/>
    <n v="1"/>
    <n v="7500000"/>
    <s v="GLOBAL"/>
    <m/>
  </r>
  <r>
    <x v="9"/>
    <s v="02-02-02-008-007-01-1"/>
    <n v="16"/>
    <s v="Adquisición de servicios - Servicios de mantenimiento y reparación de productos metálicos elaborados, excepto maquinaria y equipo"/>
    <s v="MANTENIMIENTO EQUIPOS AGRO "/>
    <n v="72151802"/>
    <n v="0"/>
    <n v="0"/>
    <n v="0"/>
    <n v="1"/>
    <n v="5000000"/>
    <s v="GLOBAL"/>
    <m/>
  </r>
  <r>
    <x v="9"/>
    <s v="02-02-02-008-007-01-4"/>
    <n v="10"/>
    <s v="Adquisición de servicios - Servicios de mantenimiento y reparación de maquinaria y equipo de transporte"/>
    <s v="MANTENIMIENTO DE EQUIPO DE EXTINCIÓN VEHÍCULOS DE BOMBEROS"/>
    <n v="78181500"/>
    <n v="0"/>
    <n v="0"/>
    <n v="0"/>
    <n v="1"/>
    <n v="40000000"/>
    <s v="GLOBAL"/>
    <m/>
  </r>
  <r>
    <x v="9"/>
    <s v="02-02-02-008-007-01-4"/>
    <n v="10"/>
    <s v="Adquisición de servicios - Servicios de mantenimiento y reparación de maquinaria y equipo de transporte"/>
    <s v="MANTENIMIENTO DE MOTORES FUERA DE BORDA  GRUSE - ESIMA"/>
    <n v="72101511"/>
    <n v="0"/>
    <n v="0"/>
    <n v="0"/>
    <n v="1"/>
    <n v="10000000"/>
    <s v="GLOBAL"/>
    <m/>
  </r>
  <r>
    <x v="9"/>
    <s v="02-02-02-008-007-01-4"/>
    <n v="10"/>
    <s v="Adquisición de servicios - Servicios de mantenimiento y reparación de maquinaria y equipo de transporte"/>
    <s v="MANTENIMIENTO VEHICULOS UNIDAD"/>
    <n v="78181500"/>
    <s v="Selección abreviada menor cuantía"/>
    <n v="0"/>
    <n v="0"/>
    <n v="1"/>
    <n v="85000000"/>
    <s v="GLOBAL"/>
    <m/>
  </r>
  <r>
    <x v="9"/>
    <s v="02-02-02-008-007-01-4"/>
    <n v="10"/>
    <s v="Adquisición de servicios - Servicios de mantenimiento y reparación de maquinaria y equipo de transporte"/>
    <s v="MANTENIMIENTOS MOTOS"/>
    <n v="78181500"/>
    <n v="0"/>
    <n v="0"/>
    <n v="0"/>
    <n v="1"/>
    <n v="15000000"/>
    <s v="GLOBAL"/>
    <m/>
  </r>
  <r>
    <x v="9"/>
    <s v="02-02-02-008-007-01-4"/>
    <n v="10"/>
    <s v="Adquisición de servicios - Servicios de mantenimiento y reparación de maquinaria y equipo de transporte"/>
    <s v="MANTENIMIENTO VEHICULOS UNIDAD"/>
    <n v="78181500"/>
    <s v="Mínima cuantía"/>
    <n v="1"/>
    <n v="1"/>
    <n v="1"/>
    <n v="50000000"/>
    <s v="GLOBAL"/>
    <m/>
  </r>
  <r>
    <x v="9"/>
    <s v="02-02-02-008-007-01-5"/>
    <n v="16"/>
    <s v="Adquisición de servicios - Servicios de mantenimiento y reparación de otra maquinaria y otro equipo"/>
    <s v="MANTENIMIENTO  ELECTROBOMBAS DE LA UNIDAD"/>
    <n v="73152108"/>
    <n v="0"/>
    <n v="0"/>
    <n v="0"/>
    <n v="1"/>
    <n v="14000000"/>
    <s v="GLOBAL"/>
    <m/>
  </r>
  <r>
    <x v="9"/>
    <s v="02-02-02-008-007-01-5"/>
    <n v="10"/>
    <s v="Adquisición de servicios - Servicios de mantenimiento y reparación de otra maquinaria y otro equipo"/>
    <s v="MANTENIMIENTO  PLANTAS PURICADORAS  Y FILTROS DE AGUA DEL CACOM-1"/>
    <n v="40161502"/>
    <n v="0"/>
    <n v="0"/>
    <n v="0"/>
    <n v="1"/>
    <n v="12000000"/>
    <s v="GLOBAL"/>
    <m/>
  </r>
  <r>
    <x v="9"/>
    <s v="02-02-02-008-007-01-5"/>
    <n v="10"/>
    <s v="Adquisición de servicios - Servicios de mantenimiento y reparación de otra maquinaria y otro equipo"/>
    <s v="MANTENIMIENTO AIRES ACONDICIONADOS DE LA UNIDAD"/>
    <n v="72101511"/>
    <n v="0"/>
    <n v="0"/>
    <n v="0"/>
    <n v="1"/>
    <n v="32400000"/>
    <s v="GLOBAL"/>
    <m/>
  </r>
  <r>
    <x v="9"/>
    <s v="02-02-02-008-007-01-5"/>
    <n v="10"/>
    <s v="Adquisición de servicios - Servicios de mantenimiento y reparación de otra maquinaria y otro equipo"/>
    <s v="MANTENIMIENTO CUARTOS FRIOS, NEVERAS Y CONGELADORES"/>
    <n v="72151207"/>
    <n v="0"/>
    <n v="0"/>
    <n v="0"/>
    <n v="1"/>
    <n v="8000000"/>
    <s v="GLOBAL"/>
    <m/>
  </r>
  <r>
    <x v="9"/>
    <s v="02-02-02-008-007-01-1"/>
    <n v="10"/>
    <s v="Adquisición de servicios - Servicios de mantenimiento y reparación de productos metálicos elaborados, excepto maquinaria y equipo"/>
    <s v="MANTENIMIENTO DE EXTINTORES PORTATILES "/>
    <n v="72101516"/>
    <n v="0"/>
    <n v="0"/>
    <n v="0"/>
    <n v="1"/>
    <n v="17000000"/>
    <s v="GLOBAL"/>
    <m/>
  </r>
  <r>
    <x v="9"/>
    <s v="02-02-02-008-007-01-5"/>
    <n v="16"/>
    <s v="Adquisición de servicios - Servicios de mantenimiento y reparación de otra maquinaria y otro equipo"/>
    <s v="MANTENIMIENTO DE LICUADORAS INDUSTRIALES, EXPRIMIDOR DE CITRICOS Y PELAPAPAS"/>
    <n v="73152108"/>
    <n v="0"/>
    <n v="0"/>
    <n v="0"/>
    <n v="1"/>
    <n v="3000000"/>
    <s v="GLOBAL"/>
    <m/>
  </r>
  <r>
    <x v="9"/>
    <s v="02-02-02-008-007-01-5"/>
    <n v="10"/>
    <s v="Adquisición de servicios - Servicios de mantenimiento y reparación de otra maquinaria y otro equipo"/>
    <s v="MANTENIMIENTO EQUIPO FOD"/>
    <n v="73152101"/>
    <n v="0"/>
    <n v="0"/>
    <n v="0"/>
    <n v="1"/>
    <n v="5000000"/>
    <s v="GLOBAL"/>
    <m/>
  </r>
  <r>
    <x v="9"/>
    <s v="02-02-02-008-007-01-5"/>
    <n v="10"/>
    <s v="Adquisición de servicios - Servicios de mantenimiento y reparación de otra maquinaria y otro equipo"/>
    <s v="MANTENIMIENTO EQUIPOS DE LA EMISORA AL AIRE DEL CACOM 1."/>
    <n v="81111812"/>
    <n v="0"/>
    <n v="0"/>
    <n v="0"/>
    <n v="1"/>
    <n v="7000000"/>
    <s v="GLOBAL"/>
    <m/>
  </r>
  <r>
    <x v="9"/>
    <s v="02-02-02-008-007-01-5"/>
    <n v="16"/>
    <s v="Adquisición de servicios - Servicios de mantenimiento y reparación de otra maquinaria y otro equipo"/>
    <s v="MANTENIMIENTO ESTUFA, HORNOS Y PLANCHAS"/>
    <n v="72151003"/>
    <n v="0"/>
    <n v="0"/>
    <n v="0"/>
    <n v="1"/>
    <n v="5000000"/>
    <s v="GLOBAL"/>
    <m/>
  </r>
  <r>
    <x v="9"/>
    <s v="02-02-02-008-007-01-5"/>
    <n v="10"/>
    <s v="Adquisición de servicios - Servicios de mantenimiento y reparación de otra maquinaria y otro equipo"/>
    <s v="MANTENIMIENTO LAVADORAS "/>
    <n v="72151800"/>
    <n v="0"/>
    <n v="0"/>
    <n v="0"/>
    <n v="1"/>
    <n v="7000000"/>
    <s v="GLOBAL"/>
    <m/>
  </r>
  <r>
    <x v="9"/>
    <s v="02-02-02-008-007-01-5"/>
    <n v="16"/>
    <s v="Adquisición de servicios - Servicios de mantenimiento y reparación de otra maquinaria y otro equipo"/>
    <s v="MANTENIMIENTO NEVERAS HOTEL"/>
    <n v="72151207"/>
    <n v="0"/>
    <n v="0"/>
    <n v="0"/>
    <n v="1"/>
    <n v="1800000"/>
    <s v="GLOBAL"/>
    <m/>
  </r>
  <r>
    <x v="9"/>
    <s v="02-02-02-008-007-01-5"/>
    <n v="16"/>
    <s v="Adquisición de servicios - Servicios de mantenimiento y reparación de otra maquinaria y otro equipo"/>
    <s v="MANTENIMIENTO PARARRAYOS "/>
    <n v="73152108"/>
    <n v="0"/>
    <n v="0"/>
    <n v="0"/>
    <n v="1"/>
    <n v="18000000"/>
    <s v="GLOBAL"/>
    <m/>
  </r>
  <r>
    <x v="9"/>
    <s v="02-02-02-008-007-01-5"/>
    <n v="10"/>
    <s v="Adquisición de servicios - Servicios de mantenimiento y reparación de otra maquinaria y otro equipo"/>
    <s v="MANTENIMIENTO PLANTAS ELECTRICAS (GRUAL, CEGUE, CAMARAS, SANIDAD, COMANDO, CCOFA ALTERNO)"/>
    <n v="72101517"/>
    <n v="0"/>
    <n v="0"/>
    <n v="0"/>
    <n v="1"/>
    <n v="35000000"/>
    <s v="GLOBAL"/>
    <m/>
  </r>
  <r>
    <x v="9"/>
    <s v="02-02-02-008-007-01-5"/>
    <n v="10"/>
    <s v="Adquisición de servicios - Servicios de mantenimiento y reparación de otra maquinaria y otro equipo"/>
    <s v="MANTENIMIENTO PLANTAS ELECTRICAS (VOR, CABECERA 01,CABECERA 19, TORRE DE CONTROL, GLIDE SLOPE, PLANTA ROJA PORTATIL)"/>
    <n v="72101517"/>
    <n v="0"/>
    <n v="0"/>
    <n v="0"/>
    <n v="1"/>
    <n v="17000000"/>
    <s v="GLOBAL"/>
    <m/>
  </r>
  <r>
    <x v="9"/>
    <s v="02-02-02-008-007-01-5"/>
    <n v="10"/>
    <s v="Adquisición de servicios - Servicios de mantenimiento y reparación de otra maquinaria y otro equipo"/>
    <s v="MANTENIMIENTO PREVENTICO Y CORRECTIVO DE 2 LAVADORAS "/>
    <n v="47111501"/>
    <n v="0"/>
    <n v="0"/>
    <n v="0"/>
    <n v="1"/>
    <n v="700000"/>
    <s v="GLOBAL"/>
    <m/>
  </r>
  <r>
    <x v="9"/>
    <s v="02-02-02-008-007-01-5"/>
    <n v="10"/>
    <s v="Adquisición de servicios - Servicios de mantenimiento y reparación de otra maquinaria y otro equipo"/>
    <s v="MANTENIMIENTO PREVENTICO Y CORRECTIVO DE 2 SECADORAS"/>
    <n v="47111501"/>
    <n v="0"/>
    <n v="0"/>
    <n v="0"/>
    <n v="1"/>
    <n v="900000"/>
    <s v="GLOBAL"/>
    <m/>
  </r>
  <r>
    <x v="9"/>
    <s v="02-02-02-008-007-01-5"/>
    <n v="10"/>
    <s v="Adquisición de servicios - Servicios de mantenimiento y reparación de otra maquinaria y otro equipo"/>
    <s v="MANTENIMIENTO PREVENTIVO Y CORRECTIVO DE UPS"/>
    <n v="81111812"/>
    <n v="0"/>
    <n v="0"/>
    <n v="0"/>
    <n v="1"/>
    <n v="10000000"/>
    <s v="GLOBAL"/>
    <m/>
  </r>
  <r>
    <x v="9"/>
    <s v="02-02-02-008-007-01-5"/>
    <n v="10"/>
    <s v="Adquisición de servicios - Servicios de mantenimiento y reparación de otra maquinaria y otro equipo"/>
    <s v="MANTENIMIENTO SIMULADORES DE VUELO"/>
    <n v="73152108"/>
    <n v="0"/>
    <n v="0"/>
    <n v="0"/>
    <n v="1"/>
    <n v="32000000"/>
    <s v="GLOBAL"/>
    <m/>
  </r>
  <r>
    <x v="9"/>
    <s v="02-02-02-008-007-01-5"/>
    <n v="10"/>
    <s v="Adquisición de servicios - Servicios de mantenimiento y reparación de otra maquinaria y otro equipo"/>
    <s v="MANTENIMIENTO SISTEMA AIRE COMPRIMIDO HANGARES"/>
    <n v="73152108"/>
    <n v="0"/>
    <n v="0"/>
    <n v="0"/>
    <n v="1"/>
    <n v="9000000"/>
    <s v="GLOBAL"/>
    <m/>
  </r>
  <r>
    <x v="9"/>
    <s v="02-02-02-008-007-01-5"/>
    <n v="10"/>
    <s v="Adquisición de servicios - Servicios de mantenimiento y reparación de otra maquinaria y otro equipo"/>
    <s v="MANTENIMIENTO TOROS "/>
    <n v="72151802"/>
    <n v="0"/>
    <n v="0"/>
    <n v="0"/>
    <n v="1"/>
    <n v="25000000"/>
    <s v="GLOBAL"/>
    <m/>
  </r>
  <r>
    <x v="9"/>
    <s v="02-02-02-008-007-01-5"/>
    <n v="16"/>
    <s v="Adquisición de servicios - Servicios de mantenimiento y reparación de otra maquinaria y otro equipo"/>
    <s v="MANTENIMIENTO TRANSFORMADORES"/>
    <n v="73152108"/>
    <n v="0"/>
    <n v="0"/>
    <n v="0"/>
    <n v="1"/>
    <n v="14000000"/>
    <s v="GLOBAL"/>
    <m/>
  </r>
  <r>
    <x v="9"/>
    <s v="02-02-02-008-009-01"/>
    <n v="10"/>
    <s v="Adquisición de servicios - Servicios de edición, impresión y reproducción"/>
    <s v="AYUDAS DE APRENDIZAJE BANNER "/>
    <n v="55101500"/>
    <n v="0"/>
    <n v="0"/>
    <n v="0"/>
    <n v="1"/>
    <n v="3600000"/>
    <s v="GLOBAL"/>
    <m/>
  </r>
  <r>
    <x v="9"/>
    <s v="02-02-02-008-009-01"/>
    <n v="10"/>
    <s v="Adquisición de servicios - Servicios de edición, impresión y reproducción"/>
    <s v="BACKING 6.80 MTS X 2.50 MTS"/>
    <n v="55101500"/>
    <n v="0"/>
    <n v="0"/>
    <n v="0"/>
    <n v="1"/>
    <n v="220000"/>
    <s v="GLOBAL"/>
    <m/>
  </r>
  <r>
    <x v="9"/>
    <s v="02-02-02-008-009-01"/>
    <n v="10"/>
    <s v="Adquisición de servicios - Servicios de edición, impresión y reproducción"/>
    <s v="BANNERS 1.80 MTS X 1.80 MTS"/>
    <n v="55101500"/>
    <n v="0"/>
    <n v="0"/>
    <n v="0"/>
    <n v="1"/>
    <n v="499000"/>
    <s v="GLOBAL"/>
    <m/>
  </r>
  <r>
    <x v="9"/>
    <s v="02-02-02-008-009-01"/>
    <n v="10"/>
    <s v="Adquisición de servicios - Servicios de edición, impresión y reproducción"/>
    <s v="CARTILLA PARA SOLDADOS"/>
    <n v="55101500"/>
    <n v="0"/>
    <n v="0"/>
    <n v="0"/>
    <n v="1"/>
    <n v="10000000"/>
    <s v="GLOBAL"/>
    <m/>
  </r>
  <r>
    <x v="9"/>
    <s v="02-02-02-008-009-01"/>
    <n v="10"/>
    <s v="Adquisición de servicios - Servicios de edición, impresión y reproducción"/>
    <s v="DIPLOMAS EL GRUEA"/>
    <n v="55101500"/>
    <n v="0"/>
    <n v="0"/>
    <n v="0"/>
    <n v="1"/>
    <n v="700000"/>
    <s v="GLOBAL"/>
    <m/>
  </r>
  <r>
    <x v="9"/>
    <s v="02-02-02-008-009-01"/>
    <n v="10"/>
    <s v="Adquisición de servicios - Servicios de edición, impresión y reproducción"/>
    <s v="DIPLOMAS PARA LA ESDAN PAQ. X 20 21 CM X 27.5 CM"/>
    <n v="55101500"/>
    <n v="0"/>
    <n v="0"/>
    <n v="0"/>
    <n v="1"/>
    <n v="900000"/>
    <s v="GLOBAL"/>
    <m/>
  </r>
  <r>
    <x v="9"/>
    <s v="02-02-02-008-009-01"/>
    <n v="10"/>
    <s v="Adquisición de servicios - Servicios de edición, impresión y reproducción"/>
    <s v="FAJA DE PROGRESO DE VUELO"/>
    <n v="55101500"/>
    <n v="0"/>
    <n v="0"/>
    <n v="0"/>
    <n v="1"/>
    <n v="400000"/>
    <s v="GLOBAL"/>
    <m/>
  </r>
  <r>
    <x v="9"/>
    <s v="02-02-02-008-009-01"/>
    <n v="10"/>
    <s v="Adquisición de servicios - Servicios de edición, impresión y reproducción"/>
    <s v="FAJA DE PROGRESO DE VUELO"/>
    <n v="55101500"/>
    <n v="0"/>
    <n v="0"/>
    <n v="0"/>
    <n v="1"/>
    <n v="250000"/>
    <s v="GLOBAL"/>
    <m/>
  </r>
  <r>
    <x v="9"/>
    <s v="02-02-02-008-009-01"/>
    <n v="10"/>
    <s v="Adquisición de servicios - Servicios de edición, impresión y reproducción"/>
    <s v="FORMA FAC4-041T ESTADO DE MATERIAL SERVIBLE"/>
    <n v="55101500"/>
    <n v="0"/>
    <n v="0"/>
    <n v="0"/>
    <n v="1"/>
    <n v="537500"/>
    <s v="GLOBAL"/>
    <m/>
  </r>
  <r>
    <x v="9"/>
    <s v="02-02-02-008-009-01"/>
    <n v="10"/>
    <s v="Adquisición de servicios - Servicios de edición, impresión y reproducción"/>
    <s v="FORMA FAC4-042T MATERIAL REPARABLE"/>
    <n v="55101500"/>
    <n v="0"/>
    <n v="0"/>
    <n v="0"/>
    <n v="1"/>
    <n v="103000"/>
    <s v="GLOBAL"/>
    <m/>
  </r>
  <r>
    <x v="9"/>
    <s v="02-02-02-008-009-01"/>
    <n v="10"/>
    <s v="Adquisición de servicios - Servicios de edición, impresión y reproducción"/>
    <s v="FORMA FAC4-045T TARJETA DE CONDENACIÓN O RECHAZO"/>
    <n v="55101500"/>
    <n v="0"/>
    <n v="0"/>
    <n v="0"/>
    <n v="1"/>
    <n v="79000"/>
    <s v="GLOBAL"/>
    <m/>
  </r>
  <r>
    <x v="9"/>
    <s v="02-02-02-008-009-01"/>
    <n v="10"/>
    <s v="Adquisición de servicios - Servicios de edición, impresión y reproducción"/>
    <s v="FORMA FAC4-210L-6 LISTA DE CHEQUEO REGISTROS HISTÓRICOS Y LIBRO DE VUELO-1"/>
    <n v="55101500"/>
    <n v="0"/>
    <n v="0"/>
    <n v="0"/>
    <n v="1"/>
    <n v="264000"/>
    <s v="GLOBAL"/>
    <m/>
  </r>
  <r>
    <x v="9"/>
    <s v="02-02-02-008-009-01"/>
    <n v="10"/>
    <s v="Adquisición de servicios - Servicios de edición, impresión y reproducción"/>
    <s v="FORMA FAC4-235T-1 SOLICITUD VUELO O VERIFICACIÓN OPERACIONAL POR REQUERIMIENTO DE MANTENIMIENTO"/>
    <n v="55101500"/>
    <n v="0"/>
    <n v="0"/>
    <n v="0"/>
    <n v="1"/>
    <n v="224000"/>
    <s v="GLOBAL"/>
    <m/>
  </r>
  <r>
    <x v="9"/>
    <s v="02-02-02-008-009-01"/>
    <n v="10"/>
    <s v="Adquisición de servicios - Servicios de edición, impresión y reproducción"/>
    <s v="FORMA FAC4-248T INSPECCION EQUIPO TERRESTRE DE APOYO AERONAUTICO"/>
    <n v="55101500"/>
    <n v="0"/>
    <n v="0"/>
    <n v="0"/>
    <n v="1"/>
    <n v="225000"/>
    <s v="GLOBAL"/>
    <m/>
  </r>
  <r>
    <x v="9"/>
    <s v="02-02-02-008-009-01"/>
    <n v="10"/>
    <s v="Adquisición de servicios - Servicios de edición, impresión y reproducción"/>
    <s v="FORMA FAC4-257T PORTADA REGISTROS EQUIPO ETAA Y SOLICTUD MATRICULA FAC"/>
    <n v="55101500"/>
    <n v="0"/>
    <n v="0"/>
    <n v="0"/>
    <n v="1"/>
    <n v="820000"/>
    <s v="GLOBAL"/>
    <m/>
  </r>
  <r>
    <x v="9"/>
    <s v="02-02-02-008-009-01"/>
    <n v="10"/>
    <s v="Adquisición de servicios - Servicios de edición, impresión y reproducción"/>
    <s v="FORMA FAC4-260T REGISTRO REMOCIÓN E INSTALACIÓN DE COMPONENTES Y ACCESORIOS"/>
    <n v="55101500"/>
    <n v="0"/>
    <n v="0"/>
    <n v="0"/>
    <n v="1"/>
    <n v="269500"/>
    <s v="GLOBAL"/>
    <m/>
  </r>
  <r>
    <x v="9"/>
    <s v="02-02-02-008-009-01"/>
    <n v="10"/>
    <s v="Adquisición de servicios - Servicios de edición, impresión y reproducción"/>
    <s v="FORMA FAC4-273T ANÁLISIS DE ACEITE DE MOTORES Y COMPONENTES LUBRICADOS "/>
    <n v="55101500"/>
    <n v="0"/>
    <n v="0"/>
    <n v="0"/>
    <n v="1"/>
    <n v="196000"/>
    <s v="GLOBAL"/>
    <m/>
  </r>
  <r>
    <x v="9"/>
    <s v="02-02-02-008-009-01"/>
    <n v="10"/>
    <s v="Adquisición de servicios - Servicios de edición, impresión y reproducción"/>
    <s v="FORMA FAC4-282T  REGISTRO DIARIO DE MANTENIMIENTO AERONAVES DIC 2017"/>
    <n v="55101500"/>
    <n v="0"/>
    <n v="0"/>
    <n v="0"/>
    <n v="1"/>
    <n v="103600"/>
    <s v="GLOBAL"/>
    <m/>
  </r>
  <r>
    <x v="9"/>
    <s v="02-02-02-008-009-01"/>
    <n v="10"/>
    <s v="Adquisición de servicios - Servicios de edición, impresión y reproducción"/>
    <s v="FORMA FAC4-286T-4 TIEMPO DE AERONAVES Y MOTORES PT6A"/>
    <n v="55101500"/>
    <n v="0"/>
    <n v="0"/>
    <n v="0"/>
    <n v="1"/>
    <n v="68000"/>
    <s v="GLOBAL"/>
    <m/>
  </r>
  <r>
    <x v="9"/>
    <s v="02-02-02-008-009-01"/>
    <n v="10"/>
    <s v="Adquisición de servicios - Servicios de edición, impresión y reproducción"/>
    <s v="FORMA FAC4-286T-6 TIEMPO HELICOPTEROS HUEY II"/>
    <n v="55101500"/>
    <n v="0"/>
    <n v="0"/>
    <n v="0"/>
    <n v="1"/>
    <n v="75500"/>
    <s v="GLOBAL"/>
    <m/>
  </r>
  <r>
    <x v="9"/>
    <s v="02-02-02-008-009-01"/>
    <n v="10"/>
    <s v="Adquisición de servicios - Servicios de edición, impresión y reproducción"/>
    <s v="FORMA FAC4-288T INSPECCIONES ESPECIALES AERONAVES"/>
    <n v="55101500"/>
    <n v="0"/>
    <n v="0"/>
    <n v="0"/>
    <n v="1"/>
    <n v="210000"/>
    <s v="GLOBAL"/>
    <m/>
  </r>
  <r>
    <x v="9"/>
    <s v="02-02-02-008-009-01"/>
    <n v="10"/>
    <s v="Adquisición de servicios - Servicios de edición, impresión y reproducción"/>
    <s v="FORMA FAC4-389T LISTA DE VERIFICACIÓN PARA CONTROL ESTADO OPERACIONAL AERONAVES FAC POR TÉRMINO DE MANTENIMIENTO PROGRAMADO"/>
    <n v="55101500"/>
    <n v="0"/>
    <n v="0"/>
    <n v="0"/>
    <n v="1"/>
    <n v="319600"/>
    <s v="GLOBAL"/>
    <m/>
  </r>
  <r>
    <x v="9"/>
    <s v="02-02-02-008-009-01"/>
    <n v="10"/>
    <s v="Adquisición de servicios - Servicios de edición, impresión y reproducción"/>
    <s v="FORMATO OA-FR-023 BRIEFING METEOROLÓGICO"/>
    <n v="55101500"/>
    <n v="0"/>
    <n v="0"/>
    <n v="0"/>
    <n v="1"/>
    <n v="350000"/>
    <s v="GLOBAL"/>
    <m/>
  </r>
  <r>
    <x v="9"/>
    <s v="02-02-02-008-009-01"/>
    <n v="10"/>
    <s v="Adquisición de servicios - Servicios de edición, impresión y reproducción"/>
    <s v="FORMATO PLAN DE VUELO NACIONAL"/>
    <n v="55101500"/>
    <n v="0"/>
    <n v="0"/>
    <n v="0"/>
    <n v="1"/>
    <n v="350000"/>
    <s v="GLOBAL"/>
    <m/>
  </r>
  <r>
    <x v="9"/>
    <s v="02-02-02-008-009-01"/>
    <n v="10"/>
    <s v="Adquisición de servicios - Servicios de edición, impresión y reproducción"/>
    <s v="FORMULAS MEDICAS. TALONARIO NUMÉRICO (TALONARIO *100)"/>
    <n v="55101500"/>
    <n v="0"/>
    <n v="0"/>
    <n v="0"/>
    <n v="1"/>
    <n v="399500"/>
    <s v="GLOBAL"/>
    <m/>
  </r>
  <r>
    <x v="9"/>
    <s v="02-02-02-008-009-01"/>
    <n v="10"/>
    <s v="Adquisición de servicios - Servicios de edición, impresión y reproducción"/>
    <s v="IMPRESIÓN DE MENCION HONORIFICA POR SOLDADO PAPEL PROPALCOTE 220 GRAMOS, TAMAÑO CARTA"/>
    <n v="60101606"/>
    <n v="0"/>
    <n v="0"/>
    <n v="0"/>
    <n v="1"/>
    <n v="1300000"/>
    <s v="GLOBAL"/>
    <m/>
  </r>
  <r>
    <x v="9"/>
    <s v="02-02-02-008-009-01"/>
    <n v="10"/>
    <s v="Adquisición de servicios - Servicios de edición, impresión y reproducción"/>
    <s v="PAPELERIA PROTOCOLO (SOBRES, ESQUELAS, INVITACIONES, PAPEL OPALINA)"/>
    <n v="14111500"/>
    <n v="0"/>
    <n v="0"/>
    <n v="0"/>
    <n v="1"/>
    <n v="2000000"/>
    <s v="GLOBAL"/>
    <m/>
  </r>
  <r>
    <x v="9"/>
    <s v="02-02-02-008-009-01"/>
    <n v="10"/>
    <s v="Adquisición de servicios - Servicios de edición, impresión y reproducción"/>
    <s v="PENDONES PARA LA ESDAN 90 MTS  X 1.80 MTS "/>
    <n v="55101500"/>
    <n v="0"/>
    <n v="0"/>
    <n v="0"/>
    <n v="1"/>
    <n v="2000000"/>
    <s v="GLOBAL"/>
    <m/>
  </r>
  <r>
    <x v="9"/>
    <s v="02-02-02-009-002-01"/>
    <n v="16"/>
    <s v="Adquisición de servicios - Servicios de educación de la primera infancia y preescolar"/>
    <s v="SERVICIO DOCENTES EDUCACION PREESCOLAR"/>
    <n v="86101710"/>
    <s v="Contratación directa"/>
    <n v="1"/>
    <n v="1"/>
    <n v="1"/>
    <n v="65290000"/>
    <s v="GLOBAL"/>
    <m/>
  </r>
  <r>
    <x v="9"/>
    <s v="02-02-02-009-002-02"/>
    <n v="16"/>
    <s v="Adquisición de servicios - Servicios de enseñanza primaria"/>
    <s v="SERVICIO DOCENTES EDUCACION PRIMARIA"/>
    <n v="86101710"/>
    <s v="Contratación directa"/>
    <n v="1"/>
    <n v="1"/>
    <n v="1"/>
    <n v="216275000"/>
    <s v="GLOBAL"/>
    <m/>
  </r>
  <r>
    <x v="9"/>
    <s v="02-02-02-009-002-03"/>
    <n v="16"/>
    <s v="Adquisición de servicios - Servicios de educación secundaria"/>
    <s v="SERVICIO DOCENTES EDUCACION SECUNDARIA"/>
    <n v="86101710"/>
    <s v="Contratación directa"/>
    <n v="1"/>
    <n v="1"/>
    <n v="1"/>
    <n v="286969214"/>
    <s v="GLOBAL"/>
    <m/>
  </r>
  <r>
    <x v="9"/>
    <s v="02-02-02-009-002-09"/>
    <n v="10"/>
    <s v="Adquisición de servicios - Otros tipos de educación y servicios de apoyo educativo"/>
    <s v="SEMINARIO DE ACTUALIZACIÓN TRIBUTARIA "/>
    <n v="86101705"/>
    <n v="0"/>
    <n v="0"/>
    <n v="0"/>
    <n v="1"/>
    <n v="7000000"/>
    <s v="GLOBAL"/>
    <m/>
  </r>
  <r>
    <x v="9"/>
    <s v="02-02-02-009-002-09"/>
    <n v="10"/>
    <s v="Adquisición de servicios - Otros tipos de educación y servicios de apoyo educativo"/>
    <s v="SERVICIO DE INSTRUCCIÓN Y ENTRENAMIENTO DE SIMULADOR "/>
    <n v="86131802"/>
    <n v="0"/>
    <n v="0"/>
    <n v="0"/>
    <n v="1"/>
    <n v="25000000"/>
    <s v="GLOBAL"/>
    <m/>
  </r>
  <r>
    <x v="9"/>
    <s v="02-02-02-009-004-02"/>
    <n v="10"/>
    <s v="Adquisición de servicios - Servicios de recolección de desechos"/>
    <s v="RECOLECCIÓN DE BASURAS"/>
    <n v="76101501"/>
    <n v="0"/>
    <n v="0"/>
    <n v="0"/>
    <n v="1"/>
    <n v="1502250"/>
    <s v="GLOBAL"/>
    <m/>
  </r>
  <r>
    <x v="9"/>
    <s v="02-02-02-009-004-02"/>
    <n v="10"/>
    <s v="Adquisición de servicios - Servicios de recolección de desechos"/>
    <s v="SERVICIO DE ASEO (RECOLECCION DE BASURAS)"/>
    <n v="76101501"/>
    <n v="0"/>
    <n v="0"/>
    <n v="0"/>
    <n v="1"/>
    <n v="19894890"/>
    <s v="GLOBAL"/>
    <m/>
  </r>
  <r>
    <x v="9"/>
    <s v="02-02-02-009-004-02"/>
    <n v="16"/>
    <s v="Adquisición de servicios - Servicios de recolección de desechos"/>
    <s v="SERVICIO DE ASEO (RECOLECCION DE BASURAS)"/>
    <n v="76101501"/>
    <n v="0"/>
    <n v="0"/>
    <n v="0"/>
    <n v="1"/>
    <n v="40000000"/>
    <s v="GLOBAL"/>
    <m/>
  </r>
  <r>
    <x v="9"/>
    <s v="02-02-02-009-004-03"/>
    <n v="10"/>
    <s v="Adquisición de servicios - Servicios de tratamiento y disposición de desechos"/>
    <s v="SERVICIO DE TRATAMIENTO DE RESIDUOS PELIGROSOS Y ESPECIALES"/>
    <n v="76122200"/>
    <n v="0"/>
    <n v="0"/>
    <n v="0"/>
    <n v="1"/>
    <n v="8000000"/>
    <s v="GLOBAL"/>
    <m/>
  </r>
  <r>
    <x v="9"/>
    <s v="02-02-02-009-007-09"/>
    <n v="16"/>
    <s v="Adquisición de servicios - Otros servicios diversos n. C. P."/>
    <s v="ARREGLOS FLORALES DIFERENTES EVENTOS "/>
    <n v="10342200"/>
    <n v="0"/>
    <n v="0"/>
    <n v="0"/>
    <n v="1"/>
    <n v="2500000"/>
    <s v="GLOBAL"/>
    <m/>
  </r>
  <r>
    <x v="9"/>
    <s v="02-02-02-010"/>
    <n v="10"/>
    <s v="Adquisición de servicios - Viáticos de los funcionarios en comisión"/>
    <s v="VIATICOS UNIDAD"/>
    <n v="90111503"/>
    <n v="0"/>
    <n v="0"/>
    <n v="0"/>
    <n v="1"/>
    <n v="520000000"/>
    <s v="GLOBAL"/>
    <m/>
  </r>
  <r>
    <x v="9"/>
    <s v="08-01-02-001"/>
    <n v="10"/>
    <s v="Impuestos - Impuesto predial"/>
    <s v="IMPUESTO PREDIAL "/>
    <n v="93161602"/>
    <n v="0"/>
    <n v="0"/>
    <n v="0"/>
    <n v="1"/>
    <n v="518800000"/>
    <s v="GLOBAL"/>
    <m/>
  </r>
  <r>
    <x v="9"/>
    <s v="08-01-02-006"/>
    <n v="10"/>
    <s v="Impuestos - Impuesto sobre vehículos automotores"/>
    <s v="IMPUESTO VEHICULOS"/>
    <n v="93161600"/>
    <n v="0"/>
    <n v="0"/>
    <n v="0"/>
    <n v="1"/>
    <n v="6000000"/>
    <s v="GLOBAL"/>
    <m/>
  </r>
  <r>
    <x v="9"/>
    <s v="02-02-01-004-002"/>
    <n v="10"/>
    <s v="Materiales y suministros - Productos metálicos elaborados (excepto maquinaria y equipo)"/>
    <s v="ABRAZADERA METALICA 1&quot;"/>
    <n v="31162414"/>
    <s v="Selección abreviada menor cuantía"/>
    <n v="3"/>
    <n v="3"/>
    <n v="20"/>
    <n v="84000"/>
    <s v="UNIDAD"/>
    <m/>
  </r>
  <r>
    <x v="9"/>
    <s v="02-02-01-004-002"/>
    <n v="10"/>
    <s v="Materiales y suministros - Productos metálicos elaborados (excepto maquinaria y equipo)"/>
    <s v="ABRAZADERA METALICA 1/2&quot;"/>
    <n v="31162414"/>
    <s v="Selección abreviada menor cuantía"/>
    <n v="3"/>
    <n v="3"/>
    <n v="20"/>
    <n v="50000"/>
    <s v="UNIDAD"/>
    <m/>
  </r>
  <r>
    <x v="9"/>
    <s v="02-02-01-004-002"/>
    <n v="10"/>
    <s v="Materiales y suministros - Productos metálicos elaborados (excepto maquinaria y equipo)"/>
    <s v="ABRAZADERA METALICA 1/4&quot;"/>
    <n v="31162414"/>
    <s v="Selección abreviada menor cuantía"/>
    <n v="3"/>
    <n v="3"/>
    <n v="20"/>
    <n v="82000"/>
    <s v="UNIDAD"/>
    <m/>
  </r>
  <r>
    <x v="9"/>
    <s v="02-02-01-004-002"/>
    <n v="10"/>
    <s v="Materiales y suministros - Productos metálicos elaborados (excepto maquinaria y equipo)"/>
    <s v="ABRAZADERA METALICA 2&quot;"/>
    <n v="31162414"/>
    <s v="Selección abreviada menor cuantía"/>
    <n v="3"/>
    <n v="3"/>
    <n v="20"/>
    <n v="140000"/>
    <s v="UNIDAD"/>
    <m/>
  </r>
  <r>
    <x v="9"/>
    <s v="02-02-01-004-002"/>
    <n v="10"/>
    <s v="Materiales y suministros - Productos metálicos elaborados (excepto maquinaria y equipo)"/>
    <s v="ABRAZADERA METALICA 3&quot;"/>
    <n v="31162414"/>
    <s v="Selección abreviada menor cuantía"/>
    <n v="3"/>
    <n v="3"/>
    <n v="20"/>
    <n v="130000"/>
    <s v="UNIDAD"/>
    <m/>
  </r>
  <r>
    <x v="9"/>
    <s v="02-02-01-004-002"/>
    <n v="10"/>
    <s v="Materiales y suministros - Productos metálicos elaborados (excepto maquinaria y equipo)"/>
    <s v="ABRAZADERA METALICA 3/8&quot;"/>
    <n v="31162414"/>
    <s v="Selección abreviada menor cuantía"/>
    <n v="3"/>
    <n v="3"/>
    <n v="20"/>
    <n v="50000"/>
    <s v="UNIDAD"/>
    <m/>
  </r>
  <r>
    <x v="9"/>
    <s v="02-02-01-004-002"/>
    <n v="10"/>
    <s v="Materiales y suministros - Productos metálicos elaborados (excepto maquinaria y equipo)"/>
    <s v="ABRAZADERA METALICA 4&quot;"/>
    <n v="31162414"/>
    <s v="Selección abreviada menor cuantía"/>
    <n v="3"/>
    <n v="3"/>
    <n v="20"/>
    <n v="156000"/>
    <s v="UNIDAD"/>
    <m/>
  </r>
  <r>
    <x v="9"/>
    <s v="02-02-01-003-005-04"/>
    <n v="10"/>
    <s v="Materiales y suministros - Productos químicos n. C. P."/>
    <s v="ABRILLANTADOR Y LIMPIADOR"/>
    <n v="47131824"/>
    <s v="Selección abreviada menor cuantía"/>
    <n v="3"/>
    <n v="3"/>
    <n v="14"/>
    <n v="84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n v="15121500"/>
    <s v="Selección abreviada menor cuantía"/>
    <n v="3"/>
    <n v="3"/>
    <n v="10"/>
    <n v="15000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363 N/P MIL-PRF-7870C X CUARTO"/>
    <n v="15121500"/>
    <s v="Selección abreviada menor cuantía"/>
    <n v="3"/>
    <n v="3"/>
    <n v="10"/>
    <n v="9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BOMBA DE VACIO  ULTRAGRADE 19"/>
    <n v="15121500"/>
    <s v="Selección abreviada menor cuantía"/>
    <n v="3"/>
    <n v="3"/>
    <n v="2"/>
    <n v="5100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ESSOLUBLE X2-10 o SAE 40"/>
    <n v="15121500"/>
    <s v="Selección abreviada menor cuantía"/>
    <n v="3"/>
    <n v="3"/>
    <n v="40"/>
    <n v="121200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ANTIDESGASTE DE ALTO RENDIMIENTO TELLUS 68"/>
    <n v="15121500"/>
    <s v="Selección abreviada menor cuantía"/>
    <n v="3"/>
    <n v="3"/>
    <n v="50"/>
    <n v="38182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ULTRALUB ISO VG46 SYN PAO 46"/>
    <n v="15121500"/>
    <s v="Selección abreviada menor cuantía"/>
    <n v="3"/>
    <n v="3"/>
    <n v="40"/>
    <n v="120000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 80W-90"/>
    <n v="15121500"/>
    <s v="Selección abreviada menor cuantía"/>
    <n v="3"/>
    <n v="3"/>
    <n v="5"/>
    <n v="10000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460"/>
    <n v="15121500"/>
    <s v="Selección abreviada menor cuantía"/>
    <n v="3"/>
    <n v="3"/>
    <n v="25"/>
    <n v="11875000"/>
    <s v="GALON"/>
    <m/>
  </r>
  <r>
    <x v="9"/>
    <s v="02-02-01-003-004-01"/>
    <n v="10"/>
    <s v="Materiales y suministros - Químicos orgánicos básicos"/>
    <s v="ACETILENO"/>
    <n v="15111506"/>
    <s v="Selección abreviada menor cuantía"/>
    <n v="3"/>
    <n v="3"/>
    <n v="26"/>
    <n v="1928420"/>
    <s v="METRO CUBICO"/>
    <m/>
  </r>
  <r>
    <x v="9"/>
    <s v="02-02-01-003-004-01"/>
    <n v="10"/>
    <s v="Materiales y suministros - Químicos orgánicos básicos"/>
    <s v="ACETONA O-A-51"/>
    <n v="51102710"/>
    <s v="Selección abreviada menor cuantía"/>
    <n v="3"/>
    <n v="3"/>
    <n v="18"/>
    <n v="3150000"/>
    <s v="GALON"/>
    <m/>
  </r>
  <r>
    <x v="9"/>
    <s v="02-02-01-004-002"/>
    <n v="10"/>
    <s v="Materiales y suministros - Productos metálicos elaborados (excepto maquinaria y equipo)"/>
    <s v="ACOPLE RAPIDO PARA MANGUERA DE AIRE DE 3/8 HEMBRA"/>
    <n v="40172600"/>
    <s v="Selección abreviada menor cuantía"/>
    <n v="3"/>
    <n v="3"/>
    <n v="4"/>
    <n v="59040"/>
    <s v="UNIDAD"/>
    <m/>
  </r>
  <r>
    <x v="9"/>
    <s v="02-02-01-004-002"/>
    <n v="10"/>
    <s v="Materiales y suministros - Productos metálicos elaborados (excepto maquinaria y equipo)"/>
    <s v="ACOPLE RAPIDO PARA MANGUERA DE AIRE DE 3/8 MACHO"/>
    <n v="40172600"/>
    <s v="Selección abreviada menor cuantía"/>
    <n v="3"/>
    <n v="3"/>
    <n v="4"/>
    <n v="59040"/>
    <s v="UNIDAD"/>
    <m/>
  </r>
  <r>
    <x v="9"/>
    <s v="02-02-01-003-005-04"/>
    <n v="10"/>
    <s v="Materiales y suministros - Productos químicos n. C. P."/>
    <s v="ADEHSIVO PLASTICO DE BAJA VISCOSIDAD 1300 L"/>
    <n v="31201610"/>
    <s v="Selección abreviada menor cuantía"/>
    <n v="3"/>
    <n v="3"/>
    <n v="4"/>
    <n v="920000"/>
    <s v="UNIDAD"/>
    <m/>
  </r>
  <r>
    <x v="9"/>
    <s v="02-02-01-003-005-04"/>
    <n v="10"/>
    <s v="Materiales y suministros - Productos químicos n. C. P."/>
    <s v="ADHESIVO AEROSOL  80 "/>
    <n v="31201610"/>
    <s v="Selección abreviada menor cuantía"/>
    <n v="3"/>
    <n v="3"/>
    <n v="2"/>
    <n v="350000"/>
    <s v="UNIDAD"/>
    <m/>
  </r>
  <r>
    <x v="9"/>
    <s v="02-02-01-003-005-04"/>
    <n v="10"/>
    <s v="Materiales y suministros - Productos químicos n. C. P."/>
    <s v="ADHESIVO AMARILLO "/>
    <n v="31201610"/>
    <s v="Selección abreviada menor cuantía"/>
    <n v="3"/>
    <n v="3"/>
    <n v="5"/>
    <n v="510000"/>
    <s v="GALON"/>
    <m/>
  </r>
  <r>
    <x v="9"/>
    <s v="02-02-01-003-005-04"/>
    <n v="10"/>
    <s v="Materiales y suministros - Productos químicos n. C. P."/>
    <s v="ADHESIVO CAUCHO METAL 410"/>
    <n v="31201610"/>
    <s v="Selección abreviada menor cuantía"/>
    <n v="3"/>
    <n v="3"/>
    <n v="10"/>
    <n v="1776000"/>
    <s v="UNIDAD"/>
    <m/>
  </r>
  <r>
    <x v="9"/>
    <s v="02-02-01-003-005-04"/>
    <n v="10"/>
    <s v="Materiales y suministros - Productos químicos n. C. P."/>
    <s v="ADHESIVO ESTRUCTURAL EA 934"/>
    <n v="31201600"/>
    <s v="Selección abreviada menor cuantía"/>
    <n v="3"/>
    <n v="3"/>
    <n v="5"/>
    <n v="3917500"/>
    <s v="UNIDAD"/>
    <m/>
  </r>
  <r>
    <x v="9"/>
    <s v="02-02-01-003-005-04"/>
    <n v="10"/>
    <s v="Materiales y suministros - Productos químicos n. C. P."/>
    <s v="ADHESIVO ESTRUCTURAL EA 960 F"/>
    <n v="31201600"/>
    <s v="Selección abreviada menor cuantía"/>
    <n v="3"/>
    <n v="3"/>
    <n v="5"/>
    <n v="7482500"/>
    <s v="UNIDAD"/>
    <m/>
  </r>
  <r>
    <x v="9"/>
    <s v="02-02-01-003-005-04"/>
    <n v="10"/>
    <s v="Materiales y suministros - Productos químicos n. C. P."/>
    <s v="ADHESIVO INSTANTANEO  460"/>
    <n v="31201600"/>
    <s v="Selección abreviada menor cuantía"/>
    <n v="3"/>
    <n v="3"/>
    <n v="15"/>
    <n v="1950000"/>
    <s v="UNIDAD"/>
    <m/>
  </r>
  <r>
    <x v="9"/>
    <s v="02-02-01-003-005-01"/>
    <n v="10"/>
    <s v="Materiales y suministros - Pinturas y barnices y productos relacionados; colores para la pintura artística; tintas"/>
    <s v="AEROSOL AMARILLO"/>
    <n v="31211507"/>
    <s v="Selección abreviada menor cuantía"/>
    <n v="3"/>
    <n v="3"/>
    <n v="13"/>
    <n v="286000"/>
    <s v="UNIDAD"/>
    <m/>
  </r>
  <r>
    <x v="9"/>
    <s v="02-02-01-003-005-01"/>
    <n v="10"/>
    <s v="Materiales y suministros - Pinturas y barnices y productos relacionados; colores para la pintura artística; tintas"/>
    <s v="AEROSOL AZUL"/>
    <n v="31211507"/>
    <s v="Selección abreviada menor cuantía"/>
    <n v="3"/>
    <n v="3"/>
    <n v="13"/>
    <n v="286000"/>
    <s v="UNIDAD"/>
    <m/>
  </r>
  <r>
    <x v="9"/>
    <s v="02-02-01-003-005-01"/>
    <n v="10"/>
    <s v="Materiales y suministros - Pinturas y barnices y productos relacionados; colores para la pintura artística; tintas"/>
    <s v="AEROSOL BASE GRIS"/>
    <n v="31211507"/>
    <s v="Selección abreviada menor cuantía"/>
    <n v="3"/>
    <n v="3"/>
    <n v="15"/>
    <n v="300000"/>
    <s v="UNIDAD"/>
    <m/>
  </r>
  <r>
    <x v="9"/>
    <s v="02-02-01-003-005-01"/>
    <n v="10"/>
    <s v="Materiales y suministros - Pinturas y barnices y productos relacionados; colores para la pintura artística; tintas"/>
    <s v="AEROSOL BLANCO"/>
    <n v="31211507"/>
    <s v="Selección abreviada menor cuantía"/>
    <n v="3"/>
    <n v="3"/>
    <n v="10"/>
    <n v="200000"/>
    <s v="UNIDAD"/>
    <m/>
  </r>
  <r>
    <x v="9"/>
    <s v="02-02-01-003-005-01"/>
    <n v="10"/>
    <s v="Materiales y suministros - Pinturas y barnices y productos relacionados; colores para la pintura artística; tintas"/>
    <s v="AEROSOL GRIS BRILLANTE"/>
    <n v="31211507"/>
    <s v="Selección abreviada menor cuantía"/>
    <n v="3"/>
    <n v="3"/>
    <n v="13"/>
    <n v="286000"/>
    <s v="UNIDAD"/>
    <m/>
  </r>
  <r>
    <x v="9"/>
    <s v="02-02-01-003-005-01"/>
    <n v="10"/>
    <s v="Materiales y suministros - Pinturas y barnices y productos relacionados; colores para la pintura artística; tintas"/>
    <s v="AEROSOL LIMPIA CARLINGAS DE AVION 84830 "/>
    <n v="12163800"/>
    <s v="Selección abreviada menor cuantía"/>
    <n v="3"/>
    <n v="3"/>
    <n v="50"/>
    <n v="2250000"/>
    <s v="UNIDAD"/>
    <m/>
  </r>
  <r>
    <x v="9"/>
    <s v="02-02-01-003-005-01"/>
    <n v="10"/>
    <s v="Materiales y suministros - Pinturas y barnices y productos relacionados; colores para la pintura artística; tintas"/>
    <s v="AEROSOL NEGRO  BRILLANTE"/>
    <n v="31211507"/>
    <s v="Selección abreviada menor cuantía"/>
    <n v="3"/>
    <n v="3"/>
    <n v="10"/>
    <n v="200000"/>
    <s v="UNIDAD"/>
    <m/>
  </r>
  <r>
    <x v="9"/>
    <s v="02-02-01-003-005-01"/>
    <n v="10"/>
    <s v="Materiales y suministros - Pinturas y barnices y productos relacionados; colores para la pintura artística; tintas"/>
    <s v="AEROSOL NEGRO MATE"/>
    <n v="31211507"/>
    <s v="Selección abreviada menor cuantía"/>
    <n v="3"/>
    <n v="3"/>
    <n v="10"/>
    <n v="200000"/>
    <s v="UNIDAD"/>
    <m/>
  </r>
  <r>
    <x v="9"/>
    <s v="02-02-01-003-005-01"/>
    <n v="10"/>
    <s v="Materiales y suministros - Pinturas y barnices y productos relacionados; colores para la pintura artística; tintas"/>
    <s v="AEROSOL ROJO"/>
    <n v="31211507"/>
    <s v="Selección abreviada menor cuantía"/>
    <n v="3"/>
    <n v="3"/>
    <n v="13"/>
    <n v="286000"/>
    <s v="UNIDAD"/>
    <m/>
  </r>
  <r>
    <x v="9"/>
    <s v="02-02-01-003-004-02"/>
    <n v="10"/>
    <s v="Materiales y suministros - Productos químicos inorgánicos básicos n. C. P."/>
    <s v="AIRE SINTETICO SECO"/>
    <n v="12142100"/>
    <s v="Mínima cuantía"/>
    <n v="1"/>
    <n v="1"/>
    <n v="6"/>
    <n v="293880"/>
    <s v="METRO CUBICO"/>
    <m/>
  </r>
  <r>
    <x v="9"/>
    <s v="02-02-01-004-001"/>
    <n v="10"/>
    <s v="Materiales y suministros - Metales básicos"/>
    <s v="ALAMBRE DE FRENADO 0.25 X ROLLO"/>
    <n v="60104912"/>
    <s v="Selección abreviada menor cuantía"/>
    <n v="3"/>
    <n v="3"/>
    <n v="5"/>
    <n v="400000"/>
    <s v="UNIDAD"/>
    <m/>
  </r>
  <r>
    <x v="9"/>
    <s v="02-02-01-004-001"/>
    <n v="10"/>
    <s v="Materiales y suministros - Metales básicos"/>
    <s v="ALAMBRE DE FRENADO No. 22 X ROLLO"/>
    <n v="60104912"/>
    <s v="Selección abreviada menor cuantía"/>
    <n v="3"/>
    <n v="3"/>
    <n v="10"/>
    <n v="600000"/>
    <s v="UNIDAD"/>
    <m/>
  </r>
  <r>
    <x v="9"/>
    <s v="02-02-01-004-001"/>
    <n v="10"/>
    <s v="Materiales y suministros - Metales básicos"/>
    <s v="ALAMBRE DE FRENADO No. 32 X ROLLO"/>
    <n v="60104912"/>
    <s v="Selección abreviada menor cuantía"/>
    <n v="3"/>
    <n v="3"/>
    <n v="25"/>
    <n v="1175000"/>
    <s v="UNIDAD"/>
    <m/>
  </r>
  <r>
    <x v="9"/>
    <s v="02-02-01-004-001"/>
    <n v="10"/>
    <s v="Materiales y suministros - Metales básicos"/>
    <s v="ALAMBRE DE FRENADO No. 20 X ROLLO"/>
    <n v="60104912"/>
    <s v="Selección abreviada menor cuantía"/>
    <n v="3"/>
    <n v="3"/>
    <n v="6"/>
    <n v="1620000"/>
    <s v="UNIDAD"/>
    <m/>
  </r>
  <r>
    <x v="9"/>
    <s v="02-02-01-004-001"/>
    <n v="10"/>
    <s v="Materiales y suministros - Metales básicos"/>
    <s v="ALAMBRE DE FRENADO No. 40 X ROLLO"/>
    <n v="60104912"/>
    <s v="Selección abreviada menor cuantía"/>
    <n v="3"/>
    <n v="3"/>
    <n v="2"/>
    <n v="540000"/>
    <s v="UNIDAD"/>
    <m/>
  </r>
  <r>
    <x v="9"/>
    <s v="02-02-01-004-001"/>
    <n v="10"/>
    <s v="Materiales y suministros - Metales básicos"/>
    <s v="ALAMBRE PARA FRENO 0.40 X ROLLO"/>
    <n v="60104912"/>
    <s v="Selección abreviada menor cuantía"/>
    <n v="3"/>
    <n v="3"/>
    <n v="5"/>
    <n v="240000"/>
    <s v="UNIDAD"/>
    <m/>
  </r>
  <r>
    <x v="9"/>
    <s v="02-02-01-003-004-01"/>
    <n v="10"/>
    <s v="Materiales y suministros - Químicos orgánicos básicos"/>
    <s v="ALCOHOL DESNATURALIZADO"/>
    <n v="51102710"/>
    <s v="Mínima cuantía"/>
    <n v="2"/>
    <n v="2"/>
    <n v="55"/>
    <n v="385000"/>
    <s v="GALON"/>
    <m/>
  </r>
  <r>
    <x v="9"/>
    <s v="02-02-01-003-004-01"/>
    <n v="10"/>
    <s v="Materiales y suministros - Químicos orgánicos básicos"/>
    <s v="ALCOHOL ETANOL REFERENCIA C2 H5 OH LIQUIDO"/>
    <n v="15101511"/>
    <s v="Selección abreviada menor cuantía"/>
    <n v="3"/>
    <n v="3"/>
    <n v="3"/>
    <n v="51000"/>
    <s v="GALON"/>
    <m/>
  </r>
  <r>
    <x v="9"/>
    <s v="02-02-01-003-004-01"/>
    <n v="10"/>
    <s v="Materiales y suministros - Químicos orgánicos básicos"/>
    <s v="ALCOHOL ISOPROPILICO"/>
    <n v="51102710"/>
    <s v="Mínima cuantía"/>
    <n v="2"/>
    <n v="2"/>
    <n v="220"/>
    <n v="12003200"/>
    <s v="GALON"/>
    <m/>
  </r>
  <r>
    <x v="9"/>
    <s v="02-02-01-004-009-01"/>
    <n v="10"/>
    <s v="Materiales y suministros - Vehículos automotores, remolques y semirremolques; y sus partes, piezas y accesorios"/>
    <s v="ALTERNADOR 02035-0594"/>
    <n v="26101302"/>
    <s v="Mínima cuantía"/>
    <n v="4"/>
    <n v="4"/>
    <n v="1"/>
    <n v="1071000"/>
    <s v="UNIDAD"/>
    <m/>
  </r>
  <r>
    <x v="9"/>
    <s v="02-02-01-004-009-01"/>
    <n v="10"/>
    <s v="Materiales y suministros - Vehículos automotores, remolques y semirremolques; y sus partes, piezas y accesorios"/>
    <s v="ALTERNADOR PLANTAS AUXILIAR PORTATIL"/>
    <n v="26101302"/>
    <s v="Mínima cuantía"/>
    <n v="4"/>
    <n v="4"/>
    <n v="1"/>
    <n v="714000"/>
    <s v="UNIDAD"/>
    <m/>
  </r>
  <r>
    <x v="9"/>
    <s v="02-02-01-004-001"/>
    <n v="10"/>
    <s v="Materiales y suministros - Metales básicos"/>
    <s v="ANGULO 1&quot; 1/2 X 1/8&quot; X 6 M"/>
    <n v="30101500"/>
    <s v="Selección abreviada menor cuantía"/>
    <n v="3"/>
    <n v="3"/>
    <n v="8"/>
    <n v="400000"/>
    <s v="UNIDAD"/>
    <m/>
  </r>
  <r>
    <x v="9"/>
    <s v="02-02-01-004-001"/>
    <n v="10"/>
    <s v="Materiales y suministros - Metales básicos"/>
    <s v="ANGULO 1&quot; X 1/8&quot; X 6 M"/>
    <n v="30101500"/>
    <s v="Selección abreviada menor cuantía"/>
    <n v="3"/>
    <n v="3"/>
    <n v="8"/>
    <n v="400000"/>
    <s v="UNIDAD"/>
    <m/>
  </r>
  <r>
    <x v="9"/>
    <s v="02-02-01-004-001"/>
    <n v="10"/>
    <s v="Materiales y suministros - Metales básicos"/>
    <s v="ANGULO 3/4&quot; X 1/8&quot; X 6 M"/>
    <n v="30101500"/>
    <s v="Selección abreviada menor cuantía"/>
    <n v="3"/>
    <n v="3"/>
    <n v="8"/>
    <n v="400000"/>
    <s v="UNIDAD"/>
    <m/>
  </r>
  <r>
    <x v="9"/>
    <s v="02-02-01-004-002"/>
    <n v="10"/>
    <s v="Materiales y suministros - Productos metálicos elaborados (excepto maquinaria y equipo)"/>
    <s v="ARANDELA CONICA A3235-020-24A X PAQUETE"/>
    <n v="31161800"/>
    <s v="Selección abreviada menor cuantía"/>
    <n v="3"/>
    <n v="3"/>
    <n v="17"/>
    <n v="714000"/>
    <s v="UNIDAD"/>
    <m/>
  </r>
  <r>
    <x v="9"/>
    <s v="02-02-01-004-002"/>
    <n v="10"/>
    <s v="Materiales y suministros - Productos metálicos elaborados (excepto maquinaria y equipo)"/>
    <s v="ARANDELA CONICA A3235-028-24A X PAQUETE"/>
    <n v="31161800"/>
    <s v="Selección abreviada menor cuantía"/>
    <n v="3"/>
    <n v="3"/>
    <n v="17"/>
    <n v="714000"/>
    <s v="UNIDAD"/>
    <m/>
  </r>
  <r>
    <x v="9"/>
    <s v="02-02-01-003-004-02"/>
    <n v="10"/>
    <s v="Materiales y suministros - Productos químicos inorgánicos básicos n. C. P."/>
    <s v="ARGON"/>
    <n v="12142004"/>
    <s v="Mínima cuantía"/>
    <n v="1"/>
    <n v="1"/>
    <n v="31.5"/>
    <n v="2204118"/>
    <s v="METRO CUBICO"/>
    <m/>
  </r>
  <r>
    <x v="9"/>
    <s v="02-02-01-004-006-09"/>
    <n v="10"/>
    <s v="Materiales y suministros - Otro equipo eléctrico y sus partes y piezas"/>
    <s v="ARRANQUE PARA MJ-1C "/>
    <n v="25173902"/>
    <s v="Mínima cuantía"/>
    <n v="4"/>
    <n v="4"/>
    <n v="1"/>
    <n v="2284800"/>
    <s v="UNIDAD"/>
    <m/>
  </r>
  <r>
    <x v="9"/>
    <s v="02-02-01-003-008-09"/>
    <n v="10"/>
    <s v="Materiales y suministros - Otros artículos manufacturados n. C. P."/>
    <s v="ATOMIZADORES PLASTICOS MULTIUSO DE GATILLO"/>
    <n v="40141742"/>
    <s v="Mínima cuantía"/>
    <n v="2"/>
    <n v="2"/>
    <n v="23"/>
    <n v="115000"/>
    <s v="UNIDAD"/>
    <m/>
  </r>
  <r>
    <x v="9"/>
    <s v="02-02-01-003-005-04"/>
    <n v="10"/>
    <s v="Materiales y suministros - Productos químicos n. C. P."/>
    <s v="BARNIZ"/>
    <n v="31211705"/>
    <s v="Selección abreviada menor cuantía"/>
    <n v="3"/>
    <n v="3"/>
    <n v="4"/>
    <n v="240000"/>
    <s v="GALON"/>
    <m/>
  </r>
  <r>
    <x v="9"/>
    <s v="02-02-01-004-006-04"/>
    <n v="10"/>
    <s v="Materiales y suministros - Acumuladores, pilas y baterías primarias y sus partes y piezas"/>
    <s v="BATERIA 12 V. REF. 24-700 AMP "/>
    <n v="26111700"/>
    <s v="Selección abreviada subasta inversa (No disponible)"/>
    <n v="4"/>
    <n v="4"/>
    <n v="6"/>
    <n v="2880000"/>
    <s v="UNIDAD"/>
    <m/>
  </r>
  <r>
    <x v="9"/>
    <s v="02-02-01-004-006-04"/>
    <n v="10"/>
    <s v="Materiales y suministros - Acumuladores, pilas y baterías primarias y sus partes y piezas"/>
    <s v="BATERIA 12 V. REF. 27-900 AMP 12 V. REF. 27-900 AMP"/>
    <n v="26111700"/>
    <s v="Selección abreviada subasta inversa (No disponible)"/>
    <n v="4"/>
    <n v="4"/>
    <n v="6"/>
    <n v="3427200"/>
    <s v="UNIDAD"/>
    <m/>
  </r>
  <r>
    <x v="9"/>
    <s v="02-02-01-004-006-04"/>
    <n v="10"/>
    <s v="Materiales y suministros - Acumuladores, pilas y baterías primarias y sus partes y piezas"/>
    <s v="BATERIA 12 V. REF. 30H-1000 AMP"/>
    <n v="26111700"/>
    <s v="Selección abreviada subasta inversa (No disponible)"/>
    <n v="4"/>
    <n v="4"/>
    <n v="6"/>
    <n v="3480000"/>
    <s v="UNIDAD"/>
    <m/>
  </r>
  <r>
    <x v="9"/>
    <s v="02-02-01-004-006-04"/>
    <n v="10"/>
    <s v="Materiales y suministros - Acumuladores, pilas y baterías primarias y sus partes y piezas"/>
    <s v="BATERIA ALKALINA AA X PAR"/>
    <n v="26111702"/>
    <s v="Selección abreviada subasta inversa (No disponible)"/>
    <n v="3"/>
    <n v="3"/>
    <n v="80"/>
    <n v="560000"/>
    <s v="UNIDAD"/>
    <m/>
  </r>
  <r>
    <x v="9"/>
    <s v="02-02-01-004-006-04"/>
    <n v="10"/>
    <s v="Materiales y suministros - Acumuladores, pilas y baterías primarias y sus partes y piezas"/>
    <s v="BATERIA DE 1.5V TAMAÑO C X PAR"/>
    <n v="26111703"/>
    <s v="Selección abreviada subasta inversa (No disponible)"/>
    <n v="3"/>
    <n v="3"/>
    <n v="40"/>
    <n v="320000"/>
    <s v="UNIDAD"/>
    <m/>
  </r>
  <r>
    <x v="9"/>
    <s v="02-02-01-004-006-04"/>
    <n v="10"/>
    <s v="Materiales y suministros - Acumuladores, pilas y baterías primarias y sus partes y piezas"/>
    <s v="BATERIA DE 1.5V TAMAÑO D X PAR"/>
    <n v="26111703"/>
    <s v="Selección abreviada subasta inversa (No disponible)"/>
    <n v="3"/>
    <n v="3"/>
    <n v="35"/>
    <n v="1680000"/>
    <s v="UNIDAD"/>
    <m/>
  </r>
  <r>
    <x v="9"/>
    <s v="02-02-01-004-006-04"/>
    <n v="10"/>
    <s v="Materiales y suministros - Acumuladores, pilas y baterías primarias y sus partes y piezas"/>
    <s v="BATERIA DE 9V DC"/>
    <n v="26111703"/>
    <s v="Selección abreviada subasta inversa (No disponible)"/>
    <n v="3"/>
    <n v="3"/>
    <n v="20"/>
    <n v="944000"/>
    <s v="UNIDAD"/>
    <m/>
  </r>
  <r>
    <x v="9"/>
    <s v="02-02-01-004-006-04"/>
    <n v="10"/>
    <s v="Materiales y suministros - Acumuladores, pilas y baterías primarias y sus partes y piezas"/>
    <s v="BATERIA DE NI-CAD DESLIZABLE"/>
    <n v="26111700"/>
    <s v="Selección abreviada subasta inversa (No disponible)"/>
    <n v="6"/>
    <n v="6"/>
    <n v="5"/>
    <n v="2250000"/>
    <s v="UNIDAD"/>
    <m/>
  </r>
  <r>
    <x v="9"/>
    <s v="02-02-01-004-006-04"/>
    <n v="10"/>
    <s v="Materiales y suministros - Acumuladores, pilas y baterías primarias y sus partes y piezas"/>
    <s v="BATERIA DIESEL SVC APR 12"/>
    <n v="26111703"/>
    <s v="Selección abreviada subasta inversa (No disponible)"/>
    <n v="3"/>
    <n v="3"/>
    <n v="2"/>
    <n v="1344000"/>
    <s v="UNIDAD"/>
    <m/>
  </r>
  <r>
    <x v="9"/>
    <s v="02-02-01-004-006-04"/>
    <n v="10"/>
    <s v="Materiales y suministros - Acumuladores, pilas y baterías primarias y sus partes y piezas"/>
    <s v="BATERIA TRIPLE AAA X PAR"/>
    <n v="26111702"/>
    <s v="Selección abreviada subasta inversa (No disponible)"/>
    <n v="3"/>
    <n v="3"/>
    <n v="50"/>
    <n v="250000"/>
    <s v="UNIDAD"/>
    <m/>
  </r>
  <r>
    <x v="9"/>
    <s v="02-02-01-002-007"/>
    <n v="10"/>
    <s v="Materiales y suministros - Artículos textiles (excepto prendas de vestir)"/>
    <s v="BAYETILLA ROJA"/>
    <n v="47131500"/>
    <s v="Selección abreviada subasta inversa (No disponible)"/>
    <n v="2"/>
    <n v="2"/>
    <n v="5"/>
    <n v="45000"/>
    <s v="METRO"/>
    <m/>
  </r>
  <r>
    <x v="9"/>
    <s v="02-02-01-003-006-04"/>
    <n v="10"/>
    <s v="Materiales y suministros - Productos de empaque y envasado, de plástico"/>
    <s v="BOLSA PLASTICA CON CIERRE HERMETICO 17 X15 CM"/>
    <n v="24111514"/>
    <s v="Selección abreviada subasta inversa (No disponible)"/>
    <n v="3"/>
    <n v="3"/>
    <n v="150"/>
    <n v="3052500"/>
    <s v="KILOGRAMO"/>
    <m/>
  </r>
  <r>
    <x v="9"/>
    <s v="02-02-01-003-006-04"/>
    <n v="10"/>
    <s v="Materiales y suministros - Productos de empaque y envasado, de plástico"/>
    <s v="BOLSA PLASTICA CON CIERRE HERMETICO 18 X20 CM"/>
    <n v="24111514"/>
    <s v="Selección abreviada subasta inversa (No disponible)"/>
    <n v="3"/>
    <n v="3"/>
    <n v="100"/>
    <n v="2035000"/>
    <s v="KILOGRAMO"/>
    <m/>
  </r>
  <r>
    <x v="9"/>
    <s v="02-02-01-003-006-04"/>
    <n v="10"/>
    <s v="Materiales y suministros - Productos de empaque y envasado, de plástico"/>
    <s v="BOLSA PLASTICA CON CIERRE HERMETICO 27 X28 CM"/>
    <n v="24111514"/>
    <s v="Selección abreviada subasta inversa (No disponible)"/>
    <n v="3"/>
    <n v="3"/>
    <n v="100"/>
    <n v="2035000"/>
    <s v="KILOGRAMO"/>
    <m/>
  </r>
  <r>
    <x v="9"/>
    <s v="02-02-01-003-006-04"/>
    <n v="10"/>
    <s v="Materiales y suministros - Productos de empaque y envasado, de plástico"/>
    <s v="BOLSA PLATICA CON CIERRE HERMETICO"/>
    <n v="24111514"/>
    <s v="Selección abreviada subasta inversa (No disponible)"/>
    <n v="3"/>
    <n v="3"/>
    <n v="150"/>
    <n v="3750000"/>
    <s v="KILOGRAMO"/>
    <m/>
  </r>
  <r>
    <x v="9"/>
    <s v="02-02-01-003-006-04"/>
    <n v="10"/>
    <s v="Materiales y suministros - Productos de empaque y envasado, de plástico"/>
    <s v="BOLSA PORTA MUESTRA X PAQUETE"/>
    <n v="12181600"/>
    <s v="Selección abreviada subasta inversa (No disponible)"/>
    <n v="3"/>
    <n v="3"/>
    <n v="3"/>
    <n v="2850000"/>
    <s v="UNIDAD"/>
    <m/>
  </r>
  <r>
    <x v="9"/>
    <s v="02-02-01-004-003-02"/>
    <n v="10"/>
    <s v="Materiales y suministros - Bombas, compresores, motores de fuerza hidráulica y motores de potencia neumática y válvulas y sus partes y piezas"/>
    <s v="BOMBA DE COMBUSTIBLE (PARA MOTORES DETROIT)"/>
    <n v="40151532"/>
    <s v="Selección abreviada subasta inversa (No disponible)"/>
    <n v="4"/>
    <n v="4"/>
    <n v="1"/>
    <n v="2975000"/>
    <s v="UNIDAD"/>
    <m/>
  </r>
  <r>
    <x v="9"/>
    <s v="02-02-01-004-003-02"/>
    <n v="10"/>
    <s v="Materiales y suministros - Bombas, compresores, motores de fuerza hidráulica y motores de potencia neumática y válvulas y sus partes y piezas"/>
    <s v="BOMBA DE MANO HIDRAULICA HC-1752"/>
    <n v="40151533"/>
    <s v="Selección abreviada subasta inversa (No disponible)"/>
    <n v="4"/>
    <n v="4"/>
    <n v="1"/>
    <n v="2796500"/>
    <s v="UNIDAD"/>
    <m/>
  </r>
  <r>
    <x v="9"/>
    <s v="02-02-01-004-003-02"/>
    <n v="10"/>
    <s v="Materiales y suministros - Bombas, compresores, motores de fuerza hidráulica y motores de potencia neumática y válvulas y sus partes y piezas"/>
    <s v="BOMBA ELECTRICA COMBUSTIBLE 12 VOLTIOS "/>
    <n v="40151576"/>
    <s v="Selección abreviada subasta inversa (No disponible)"/>
    <n v="4"/>
    <n v="4"/>
    <n v="4"/>
    <n v="1056000"/>
    <s v="UNIDAD"/>
    <m/>
  </r>
  <r>
    <x v="9"/>
    <s v="02-02-01-004-006-05"/>
    <n v="10"/>
    <s v="Materiales y suministros - Lámparas eléctricas de incandescencia o descarga; lámparas de arco, equipo para alumbrado eléctrico; sus partes y piezas"/>
    <s v="BOMBILLO 12 VOLT. 100W "/>
    <n v="39101600"/>
    <s v="Selección abreviada subasta inversa (No disponible)"/>
    <n v="4"/>
    <n v="4"/>
    <n v="10"/>
    <n v="150000"/>
    <s v="UNIDAD"/>
    <m/>
  </r>
  <r>
    <x v="9"/>
    <s v="02-02-01-004-006-05"/>
    <n v="10"/>
    <s v="Materiales y suministros - Lámparas eléctricas de incandescencia o descarga; lámparas de arco, equipo para alumbrado eléctrico; sus partes y piezas"/>
    <s v="BOMBILLO 1683"/>
    <n v="39101600"/>
    <s v="Selección abreviada subasta inversa (No disponible)"/>
    <n v="3"/>
    <n v="3"/>
    <n v="30"/>
    <n v="210000"/>
    <s v="UNIDAD"/>
    <m/>
  </r>
  <r>
    <x v="9"/>
    <s v="02-02-01-004-006-05"/>
    <n v="10"/>
    <s v="Materiales y suministros - Lámparas eléctricas de incandescencia o descarga; lámparas de arco, equipo para alumbrado eléctrico; sus partes y piezas"/>
    <s v="BOMBILLO 307"/>
    <n v="39101600"/>
    <s v="Selección abreviada subasta inversa (No disponible)"/>
    <n v="3"/>
    <n v="3"/>
    <n v="50"/>
    <n v="360000"/>
    <s v="UNIDAD"/>
    <m/>
  </r>
  <r>
    <x v="9"/>
    <s v="02-02-01-004-006-05"/>
    <n v="10"/>
    <s v="Materiales y suministros - Lámparas eléctricas de incandescencia o descarga; lámparas de arco, equipo para alumbrado eléctrico; sus partes y piezas"/>
    <s v="BOMBILLO 6839"/>
    <n v="39101600"/>
    <s v="Selección abreviada subasta inversa (No disponible)"/>
    <n v="3"/>
    <n v="3"/>
    <n v="50"/>
    <n v="650000"/>
    <s v="UNIDAD"/>
    <m/>
  </r>
  <r>
    <x v="9"/>
    <s v="02-02-01-004-006-05"/>
    <n v="10"/>
    <s v="Materiales y suministros - Lámparas eléctricas de incandescencia o descarga; lámparas de arco, equipo para alumbrado eléctrico; sus partes y piezas"/>
    <s v="BOMBILLO 767"/>
    <n v="39101600"/>
    <s v="Selección abreviada subasta inversa (No disponible)"/>
    <n v="3"/>
    <n v="3"/>
    <n v="20"/>
    <n v="760000"/>
    <s v="UNIDAD"/>
    <m/>
  </r>
  <r>
    <x v="9"/>
    <s v="02-02-01-004-006-05"/>
    <n v="10"/>
    <s v="Materiales y suministros - Lámparas eléctricas de incandescencia o descarga; lámparas de arco, equipo para alumbrado eléctrico; sus partes y piezas"/>
    <s v="BOMBILLO DE HALOGENO H1"/>
    <n v="39101600"/>
    <s v="Selección abreviada subasta inversa (No disponible)"/>
    <n v="4"/>
    <n v="4"/>
    <n v="10"/>
    <n v="157100"/>
    <s v="UNIDAD"/>
    <m/>
  </r>
  <r>
    <x v="9"/>
    <s v="02-02-01-004-006-05"/>
    <n v="10"/>
    <s v="Materiales y suministros - Lámparas eléctricas de incandescencia o descarga; lámparas de arco, equipo para alumbrado eléctrico; sus partes y piezas"/>
    <s v="BOMBILLO DE HALOGENO H3"/>
    <n v="39101600"/>
    <s v="Selección abreviada subasta inversa (No disponible)"/>
    <n v="4"/>
    <n v="4"/>
    <n v="10"/>
    <n v="157100"/>
    <s v="UNIDAD"/>
    <m/>
  </r>
  <r>
    <x v="9"/>
    <s v="02-02-01-004-006-05"/>
    <n v="10"/>
    <s v="Materiales y suministros - Lámparas eléctricas de incandescencia o descarga; lámparas de arco, equipo para alumbrado eléctrico; sus partes y piezas"/>
    <s v="BOMBILLO LED 313"/>
    <n v="39101600"/>
    <s v="Selección abreviada subasta inversa (No disponible)"/>
    <n v="3"/>
    <n v="3"/>
    <n v="30"/>
    <n v="375000"/>
    <s v="UNIDAD"/>
    <m/>
  </r>
  <r>
    <x v="9"/>
    <s v="02-02-01-004-006-05"/>
    <n v="10"/>
    <s v="Materiales y suministros - Lámparas eléctricas de incandescencia o descarga; lámparas de arco, equipo para alumbrado eléctrico; sus partes y piezas"/>
    <s v="BOMBILLO LED 327"/>
    <n v="39101600"/>
    <s v="Selección abreviada subasta inversa (No disponible)"/>
    <n v="3"/>
    <n v="3"/>
    <n v="30"/>
    <n v="36000"/>
    <s v="UNIDAD"/>
    <m/>
  </r>
  <r>
    <x v="9"/>
    <s v="02-02-01-004-002"/>
    <n v="10"/>
    <s v="Materiales y suministros - Productos metálicos elaborados (excepto maquinaria y equipo)"/>
    <s v="BOQUILLA DE AIRE"/>
    <n v="40141731"/>
    <s v="Selección abreviada subasta inversa (No disponible)"/>
    <n v="6"/>
    <n v="6"/>
    <n v="2"/>
    <n v="180000"/>
    <s v="UNIDAD"/>
    <m/>
  </r>
  <r>
    <x v="9"/>
    <s v="02-02-01-004-004-01"/>
    <n v="10"/>
    <s v="Materiales y suministros - Maquinaria agropecuaria o silvícola y sus partes y piezas"/>
    <s v="BRAZO  DIRECCION PARA MJ-1C "/>
    <n v="25172013"/>
    <s v="Selección abreviada subasta inversa (No disponible)"/>
    <n v="4"/>
    <n v="4"/>
    <n v="1"/>
    <n v="3000000"/>
    <s v="UNIDAD"/>
    <m/>
  </r>
  <r>
    <x v="9"/>
    <s v="02-02-01-003-006-09"/>
    <n v="10"/>
    <s v="Materiales y suministros - Otros productos plásticos"/>
    <s v="BRIDA DE NYLON BLANCA RU MS-3367 CV-080 X PAQUETE"/>
    <n v="40171900"/>
    <s v="Selección abreviada subasta inversa (No disponible)"/>
    <n v="3"/>
    <n v="3"/>
    <n v="20"/>
    <n v="1380000"/>
    <s v="UNIDAD"/>
    <m/>
  </r>
  <r>
    <x v="9"/>
    <s v="02-02-01-003-006-09"/>
    <n v="10"/>
    <s v="Materiales y suministros - Otros productos plásticos"/>
    <s v="BRIDA DE NYLON BLANCA RU MS-3367 CV-120S"/>
    <n v="40171900"/>
    <s v="Selección abreviada subasta inversa (No disponible)"/>
    <n v="3"/>
    <n v="3"/>
    <n v="2"/>
    <n v="138000"/>
    <s v="UNIDAD"/>
    <m/>
  </r>
  <r>
    <x v="9"/>
    <s v="02-02-01-003-006-09"/>
    <n v="10"/>
    <s v="Materiales y suministros - Otros productos plásticos"/>
    <s v="BRIDA DE NYLON BLANCA RU MS-3367 CV-120S"/>
    <n v="40171900"/>
    <s v="Selección abreviada subasta inversa (No disponible)"/>
    <n v="3"/>
    <n v="3"/>
    <n v="2"/>
    <n v="138000"/>
    <s v="UNIDAD"/>
    <m/>
  </r>
  <r>
    <x v="9"/>
    <s v="02-02-01-003-006-09"/>
    <n v="10"/>
    <s v="Materiales y suministros - Otros productos plásticos"/>
    <s v="BRIDA DE NYLON BLANCA RU MS-3367 CV-200M"/>
    <n v="40171900"/>
    <s v="Selección abreviada subasta inversa (No disponible)"/>
    <n v="3"/>
    <n v="3"/>
    <n v="2"/>
    <n v="138000"/>
    <s v="UNIDAD"/>
    <m/>
  </r>
  <r>
    <x v="9"/>
    <s v="02-02-01-003-006-09"/>
    <n v="10"/>
    <s v="Materiales y suministros - Otros productos plásticos"/>
    <s v="BRIDA DE NYLON BLANCA RU MS-3367 CV-400S"/>
    <n v="40171900"/>
    <s v="Selección abreviada subasta inversa (No disponible)"/>
    <n v="3"/>
    <n v="3"/>
    <n v="2"/>
    <n v="138000"/>
    <s v="UNIDAD"/>
    <m/>
  </r>
  <r>
    <x v="9"/>
    <s v="02-02-01-004-002"/>
    <n v="10"/>
    <s v="Materiales y suministros - Productos metálicos elaborados (excepto maquinaria y equipo)"/>
    <s v="BROCA DE COBALTO JUEGO"/>
    <n v="27112845"/>
    <s v="Selección abreviada subasta inversa (No disponible)"/>
    <n v="3"/>
    <n v="3"/>
    <n v="1"/>
    <n v="735000"/>
    <s v="UNIDAD"/>
    <m/>
  </r>
  <r>
    <x v="9"/>
    <s v="02-02-01-004-002"/>
    <n v="10"/>
    <s v="Materiales y suministros - Productos metálicos elaborados (excepto maquinaria y equipo)"/>
    <s v="BROCA DE EXTENSION 12&quot;, HSS, 3/16¨"/>
    <n v="27112845"/>
    <s v="Selección abreviada subasta inversa (No disponible)"/>
    <n v="3"/>
    <n v="3"/>
    <n v="45"/>
    <n v="1125000"/>
    <s v="UNIDAD"/>
    <m/>
  </r>
  <r>
    <x v="9"/>
    <s v="02-02-01-004-002"/>
    <n v="10"/>
    <s v="Materiales y suministros - Productos metálicos elaborados (excepto maquinaria y equipo)"/>
    <s v="BROCA DE EXTENSION 12&quot;, HSS, 3/32¨"/>
    <n v="27112845"/>
    <s v="Selección abreviada subasta inversa (No disponible)"/>
    <n v="3"/>
    <n v="3"/>
    <n v="40"/>
    <n v="1000000"/>
    <s v="UNIDAD"/>
    <m/>
  </r>
  <r>
    <x v="9"/>
    <s v="02-02-01-004-002"/>
    <n v="10"/>
    <s v="Materiales y suministros - Productos metálicos elaborados (excepto maquinaria y equipo)"/>
    <s v="BROCA DE EXTENSION 12&quot;, HSS, 5/32¨"/>
    <n v="27112845"/>
    <s v="Selección abreviada subasta inversa (No disponible)"/>
    <n v="3"/>
    <n v="3"/>
    <n v="30"/>
    <n v="750000"/>
    <s v="UNIDAD"/>
    <m/>
  </r>
  <r>
    <x v="9"/>
    <s v="02-02-01-004-002"/>
    <n v="10"/>
    <s v="Materiales y suministros - Productos metálicos elaborados (excepto maquinaria y equipo)"/>
    <s v="BROCA DE EXTENSION 12&quot;,HSS, 1/8¨"/>
    <n v="27112845"/>
    <s v="Selección abreviada subasta inversa (No disponible)"/>
    <n v="3"/>
    <n v="3"/>
    <n v="25"/>
    <n v="625000"/>
    <s v="UNIDAD"/>
    <m/>
  </r>
  <r>
    <x v="9"/>
    <s v="02-02-01-004-002"/>
    <n v="10"/>
    <s v="Materiales y suministros - Productos metálicos elaborados (excepto maquinaria y equipo)"/>
    <s v="BROCA PARA METAL CON ALEACION DE COBALTO CO, 1/16¨"/>
    <n v="27112845"/>
    <s v="Selección abreviada subasta inversa (No disponible)"/>
    <n v="3"/>
    <n v="3"/>
    <n v="45"/>
    <n v="1800000"/>
    <s v="UNIDAD"/>
    <m/>
  </r>
  <r>
    <x v="9"/>
    <s v="02-02-01-004-002"/>
    <n v="10"/>
    <s v="Materiales y suministros - Productos metálicos elaborados (excepto maquinaria y equipo)"/>
    <s v="BROCA PARA METAL CON ALEACION DE COBALTO CO, 1/4¨"/>
    <n v="27112845"/>
    <s v="Selección abreviada subasta inversa (No disponible)"/>
    <n v="3"/>
    <n v="3"/>
    <n v="40"/>
    <n v="4400000"/>
    <s v="UNIDAD"/>
    <m/>
  </r>
  <r>
    <x v="9"/>
    <s v="02-02-01-004-002"/>
    <n v="10"/>
    <s v="Materiales y suministros - Productos metálicos elaborados (excepto maquinaria y equipo)"/>
    <s v="BROCA PARA METAL CON ALEACION DE COBALTO CO, 1/8¨"/>
    <n v="27112845"/>
    <s v="Selección abreviada subasta inversa (No disponible)"/>
    <n v="3"/>
    <n v="3"/>
    <n v="45"/>
    <n v="1800000"/>
    <s v="UNIDAD"/>
    <m/>
  </r>
  <r>
    <x v="9"/>
    <s v="02-02-01-004-002"/>
    <n v="10"/>
    <s v="Materiales y suministros - Productos metálicos elaborados (excepto maquinaria y equipo)"/>
    <s v="BROCA PARA METAL CON ALEACION DE COBALTO CO, 2 MILIMETROS"/>
    <n v="27112845"/>
    <s v="Selección abreviada subasta inversa (No disponible)"/>
    <n v="3"/>
    <n v="3"/>
    <n v="40"/>
    <n v="2000000"/>
    <s v="UNIDAD"/>
    <m/>
  </r>
  <r>
    <x v="9"/>
    <s v="02-02-01-004-002"/>
    <n v="10"/>
    <s v="Materiales y suministros - Productos metálicos elaborados (excepto maquinaria y equipo)"/>
    <s v="BROCA PARA METAL CON ALEACION DE COBALTO CO, 2.5 MILIMETROS"/>
    <n v="27112845"/>
    <s v="Selección abreviada subasta inversa (No disponible)"/>
    <n v="3"/>
    <n v="3"/>
    <n v="40"/>
    <n v="2000000"/>
    <s v="UNIDAD"/>
    <m/>
  </r>
  <r>
    <x v="9"/>
    <s v="02-02-01-004-002"/>
    <n v="10"/>
    <s v="Materiales y suministros - Productos metálicos elaborados (excepto maquinaria y equipo)"/>
    <s v="BROCA PARA METAL CON ALEACION DE COBALTO CO, 3 MILIMETROS"/>
    <n v="27112845"/>
    <s v="Selección abreviada subasta inversa (No disponible)"/>
    <n v="3"/>
    <n v="3"/>
    <n v="35"/>
    <n v="1750000"/>
    <s v="UNIDAD"/>
    <m/>
  </r>
  <r>
    <x v="9"/>
    <s v="02-02-01-004-002"/>
    <n v="10"/>
    <s v="Materiales y suministros - Productos metálicos elaborados (excepto maquinaria y equipo)"/>
    <s v="BROCA PARA METAL CON ALEACION DE COBALTO CO, 3,5 MILIMETROS"/>
    <n v="27112845"/>
    <s v="Selección abreviada subasta inversa (No disponible)"/>
    <n v="3"/>
    <n v="3"/>
    <n v="30"/>
    <n v="1500000"/>
    <s v="UNIDAD"/>
    <m/>
  </r>
  <r>
    <x v="9"/>
    <s v="02-02-01-004-002"/>
    <n v="10"/>
    <s v="Materiales y suministros - Productos metálicos elaborados (excepto maquinaria y equipo)"/>
    <s v="BROCA PARA METAL CON ALEACION DE COBALTO CO, 3/16¨"/>
    <n v="27112845"/>
    <s v="Selección abreviada subasta inversa (No disponible)"/>
    <n v="3"/>
    <n v="3"/>
    <n v="40"/>
    <n v="2000000"/>
    <s v="UNIDAD"/>
    <m/>
  </r>
  <r>
    <x v="9"/>
    <s v="02-02-01-004-002"/>
    <n v="10"/>
    <s v="Materiales y suministros - Productos metálicos elaborados (excepto maquinaria y equipo)"/>
    <s v="BROCA PARA METAL CON ALEACION DE COBALTO CO, 3/32¨"/>
    <n v="27112845"/>
    <s v="Selección abreviada subasta inversa (No disponible)"/>
    <n v="3"/>
    <n v="3"/>
    <n v="45"/>
    <n v="1800000"/>
    <s v="UNIDAD"/>
    <m/>
  </r>
  <r>
    <x v="9"/>
    <s v="02-02-01-004-002"/>
    <n v="10"/>
    <s v="Materiales y suministros - Productos metálicos elaborados (excepto maquinaria y equipo)"/>
    <s v="BROCA PARA METAL CON ALEACION DE COBALTO CO, 4 MILIMETROS"/>
    <n v="27112845"/>
    <s v="Selección abreviada subasta inversa (No disponible)"/>
    <n v="3"/>
    <n v="3"/>
    <n v="30"/>
    <n v="1500000"/>
    <s v="UNIDAD"/>
    <m/>
  </r>
  <r>
    <x v="9"/>
    <s v="02-02-01-004-002"/>
    <n v="10"/>
    <s v="Materiales y suministros - Productos metálicos elaborados (excepto maquinaria y equipo)"/>
    <s v="BROCA PARA METAL CON ALEACION DE COBALTO CO, 4,5 MILIMETROS"/>
    <n v="27112845"/>
    <s v="Selección abreviada subasta inversa (No disponible)"/>
    <n v="3"/>
    <n v="3"/>
    <n v="30"/>
    <n v="1500000"/>
    <s v="UNIDAD"/>
    <m/>
  </r>
  <r>
    <x v="9"/>
    <s v="02-02-01-004-002"/>
    <n v="10"/>
    <s v="Materiales y suministros - Productos metálicos elaborados (excepto maquinaria y equipo)"/>
    <s v="BROCA PARA METAL CON ALEACION DE COBALTO CO, 5/32¨"/>
    <n v="27112845"/>
    <s v="Selección abreviada subasta inversa (No disponible)"/>
    <n v="3"/>
    <n v="3"/>
    <n v="40"/>
    <n v="2000000"/>
    <s v="UNIDAD"/>
    <m/>
  </r>
  <r>
    <x v="9"/>
    <s v="02-02-01-004-002"/>
    <n v="10"/>
    <s v="Materiales y suministros - Productos metálicos elaborados (excepto maquinaria y equipo)"/>
    <s v="BROCA PARA METAL HSS, 1/16¨"/>
    <n v="27112845"/>
    <s v="Selección abreviada subasta inversa (No disponible)"/>
    <n v="3"/>
    <n v="3"/>
    <n v="50"/>
    <n v="500000"/>
    <s v="UNIDAD"/>
    <m/>
  </r>
  <r>
    <x v="9"/>
    <s v="02-02-01-004-002"/>
    <n v="10"/>
    <s v="Materiales y suministros - Productos metálicos elaborados (excepto maquinaria y equipo)"/>
    <s v="BROCA PARA METAL HSS, 1/4¨"/>
    <n v="27112845"/>
    <s v="Selección abreviada subasta inversa (No disponible)"/>
    <n v="3"/>
    <n v="3"/>
    <n v="40"/>
    <n v="400000"/>
    <s v="UNIDAD"/>
    <m/>
  </r>
  <r>
    <x v="9"/>
    <s v="02-02-01-004-002"/>
    <n v="10"/>
    <s v="Materiales y suministros - Productos metálicos elaborados (excepto maquinaria y equipo)"/>
    <s v="BROCA PARA METAL HSS, 1/8¨"/>
    <n v="27112845"/>
    <s v="Selección abreviada subasta inversa (No disponible)"/>
    <n v="3"/>
    <n v="3"/>
    <n v="45"/>
    <n v="450000"/>
    <s v="UNIDAD"/>
    <m/>
  </r>
  <r>
    <x v="9"/>
    <s v="02-02-01-004-002"/>
    <n v="10"/>
    <s v="Materiales y suministros - Productos metálicos elaborados (excepto maquinaria y equipo)"/>
    <s v="BROCA PARA METAL HSS, 2 MILIMETROS"/>
    <n v="27112845"/>
    <s v="Selección abreviada subasta inversa (No disponible)"/>
    <n v="3"/>
    <n v="3"/>
    <n v="45"/>
    <n v="1350000"/>
    <s v="UNIDAD"/>
    <m/>
  </r>
  <r>
    <x v="9"/>
    <s v="02-02-01-004-002"/>
    <n v="10"/>
    <s v="Materiales y suministros - Productos metálicos elaborados (excepto maquinaria y equipo)"/>
    <s v="BROCA PARA METAL HSS, 2,5 MILIMETROS"/>
    <n v="27112845"/>
    <s v="Selección abreviada subasta inversa (No disponible)"/>
    <n v="3"/>
    <n v="3"/>
    <n v="40"/>
    <n v="1200000"/>
    <s v="UNIDAD"/>
    <m/>
  </r>
  <r>
    <x v="9"/>
    <s v="02-02-01-004-002"/>
    <n v="10"/>
    <s v="Materiales y suministros - Productos metálicos elaborados (excepto maquinaria y equipo)"/>
    <s v="BROCA PARA METAL HSS, 3 MILIMETROS"/>
    <n v="27112845"/>
    <s v="Selección abreviada subasta inversa (No disponible)"/>
    <n v="3"/>
    <n v="3"/>
    <n v="30"/>
    <n v="900000"/>
    <s v="UNIDAD"/>
    <m/>
  </r>
  <r>
    <x v="9"/>
    <s v="02-02-01-004-002"/>
    <n v="10"/>
    <s v="Materiales y suministros - Productos metálicos elaborados (excepto maquinaria y equipo)"/>
    <s v="BROCA PARA METAL HSS, 3.5 MILIMETROS"/>
    <n v="27112845"/>
    <s v="Selección abreviada subasta inversa (No disponible)"/>
    <n v="3"/>
    <n v="3"/>
    <n v="30"/>
    <n v="900000"/>
    <s v="UNIDAD"/>
    <m/>
  </r>
  <r>
    <x v="9"/>
    <s v="02-02-01-004-002"/>
    <n v="10"/>
    <s v="Materiales y suministros - Productos metálicos elaborados (excepto maquinaria y equipo)"/>
    <s v="BROCA PARA METAL HSS, 3/16¨"/>
    <n v="27112845"/>
    <s v="Selección abreviada subasta inversa (No disponible)"/>
    <n v="3"/>
    <n v="3"/>
    <n v="45"/>
    <n v="450000"/>
    <s v="UNIDAD"/>
    <m/>
  </r>
  <r>
    <x v="9"/>
    <s v="02-02-01-004-002"/>
    <n v="10"/>
    <s v="Materiales y suministros - Productos metálicos elaborados (excepto maquinaria y equipo)"/>
    <s v="BROCA PARA METAL HSS, 3/32¨"/>
    <n v="27112845"/>
    <s v="Selección abreviada subasta inversa (No disponible)"/>
    <n v="3"/>
    <n v="3"/>
    <n v="45"/>
    <n v="450000"/>
    <s v="UNIDAD"/>
    <m/>
  </r>
  <r>
    <x v="9"/>
    <s v="02-02-01-004-002"/>
    <n v="10"/>
    <s v="Materiales y suministros - Productos metálicos elaborados (excepto maquinaria y equipo)"/>
    <s v="BROCA PARA METAL HSS, 4 MILIMETROS"/>
    <n v="27112845"/>
    <s v="Selección abreviada subasta inversa (No disponible)"/>
    <n v="3"/>
    <n v="3"/>
    <n v="30"/>
    <n v="900000"/>
    <s v="UNIDAD"/>
    <m/>
  </r>
  <r>
    <x v="9"/>
    <s v="02-02-01-004-002"/>
    <n v="10"/>
    <s v="Materiales y suministros - Productos metálicos elaborados (excepto maquinaria y equipo)"/>
    <s v="BROCA PARA METAL HSS, 4.5 MILIMETROS"/>
    <n v="27112845"/>
    <s v="Selección abreviada subasta inversa (No disponible)"/>
    <n v="3"/>
    <n v="3"/>
    <n v="45"/>
    <n v="1350000"/>
    <s v="UNIDAD"/>
    <m/>
  </r>
  <r>
    <x v="9"/>
    <s v="02-02-01-004-002"/>
    <n v="10"/>
    <s v="Materiales y suministros - Productos metálicos elaborados (excepto maquinaria y equipo)"/>
    <s v="BROCA PARA METAL HSS, 5 MILIMETROS"/>
    <n v="27112845"/>
    <s v="Selección abreviada subasta inversa (No disponible)"/>
    <n v="3"/>
    <n v="3"/>
    <n v="40"/>
    <n v="1200000"/>
    <s v="UNIDAD"/>
    <m/>
  </r>
  <r>
    <x v="9"/>
    <s v="02-02-01-004-002"/>
    <n v="10"/>
    <s v="Materiales y suministros - Productos metálicos elaborados (excepto maquinaria y equipo)"/>
    <s v="BROCA PARA METAL HSS, 5,5 MILIMETROS"/>
    <n v="27112845"/>
    <s v="Selección abreviada subasta inversa (No disponible)"/>
    <n v="3"/>
    <n v="3"/>
    <n v="35"/>
    <n v="1050000"/>
    <s v="UNIDAD"/>
    <m/>
  </r>
  <r>
    <x v="9"/>
    <s v="02-02-01-004-002"/>
    <n v="10"/>
    <s v="Materiales y suministros - Productos metálicos elaborados (excepto maquinaria y equipo)"/>
    <s v="BROCA PARA METAL HSS, 5/32¨"/>
    <n v="27112845"/>
    <s v="Selección abreviada subasta inversa (No disponible)"/>
    <n v="3"/>
    <n v="3"/>
    <n v="45"/>
    <n v="450000"/>
    <s v="UNIDAD"/>
    <m/>
  </r>
  <r>
    <x v="9"/>
    <s v="02-02-01-004-002"/>
    <n v="10"/>
    <s v="Materiales y suministros - Productos metálicos elaborados (excepto maquinaria y equipo)"/>
    <s v="BROCA PARA METAL HSS, 6 MILIMETROS"/>
    <n v="27112845"/>
    <s v="Selección abreviada subasta inversa (No disponible)"/>
    <n v="3"/>
    <n v="3"/>
    <n v="30"/>
    <n v="900000"/>
    <s v="UNIDAD"/>
    <m/>
  </r>
  <r>
    <x v="9"/>
    <s v="02-02-01-004-002"/>
    <n v="10"/>
    <s v="Materiales y suministros - Productos metálicos elaborados (excepto maquinaria y equipo)"/>
    <s v="BROCA PARA METAL HSS, 6,5 MILIMETROS"/>
    <n v="27112845"/>
    <s v="Selección abreviada subasta inversa (No disponible)"/>
    <n v="3"/>
    <n v="3"/>
    <n v="40"/>
    <n v="1200000"/>
    <s v="UNIDAD"/>
    <m/>
  </r>
  <r>
    <x v="9"/>
    <s v="02-02-01-004-002"/>
    <n v="10"/>
    <s v="Materiales y suministros - Productos metálicos elaborados (excepto maquinaria y equipo)"/>
    <s v="BROCA PARA TALADRO P/N YA1MTA"/>
    <n v="23242104"/>
    <s v="Selección abreviada subasta inversa (No disponible)"/>
    <n v="6"/>
    <n v="6"/>
    <n v="1"/>
    <n v="120000"/>
    <s v="UNIDAD"/>
    <m/>
  </r>
  <r>
    <x v="9"/>
    <s v="02-02-01-004-002"/>
    <n v="10"/>
    <s v="Materiales y suministros - Productos metálicos elaborados (excepto maquinaria y equipo)"/>
    <s v="BROCA PARA TALADRO P/N YA263A"/>
    <n v="23242104"/>
    <s v="Selección abreviada subasta inversa (No disponible)"/>
    <n v="6"/>
    <n v="6"/>
    <n v="1"/>
    <n v="195000"/>
    <s v="UNIDAD"/>
    <m/>
  </r>
  <r>
    <x v="9"/>
    <s v="02-02-01-004-002"/>
    <n v="10"/>
    <s v="Materiales y suministros - Productos metálicos elaborados (excepto maquinaria y equipo)"/>
    <s v="BROCA PARA TALADRO P/N YA3MTA"/>
    <n v="23242104"/>
    <s v="Selección abreviada subasta inversa (No disponible)"/>
    <n v="6"/>
    <n v="6"/>
    <n v="1"/>
    <n v="160000"/>
    <s v="UNIDAD"/>
    <m/>
  </r>
  <r>
    <x v="9"/>
    <s v="02-02-01-004-002"/>
    <n v="10"/>
    <s v="Materiales y suministros - Productos metálicos elaborados (excepto maquinaria y equipo)"/>
    <s v="BROCA PARA TALADRO P/N YA4MTA"/>
    <n v="23242104"/>
    <s v="Selección abreviada subasta inversa (No disponible)"/>
    <n v="6"/>
    <n v="6"/>
    <n v="1"/>
    <n v="250000"/>
    <s v="UNIDAD"/>
    <m/>
  </r>
  <r>
    <x v="9"/>
    <s v="02-02-01-004-002"/>
    <n v="10"/>
    <s v="Materiales y suministros - Productos metálicos elaborados (excepto maquinaria y equipo)"/>
    <s v="BROCA PARA TALADRO P/N YA5MTA"/>
    <n v="23242104"/>
    <s v="Selección abreviada subasta inversa (No disponible)"/>
    <n v="6"/>
    <n v="6"/>
    <n v="1"/>
    <n v="402000"/>
    <s v="UNIDAD"/>
    <m/>
  </r>
  <r>
    <x v="9"/>
    <s v="02-02-01-003-008-09"/>
    <n v="10"/>
    <s v="Materiales y suministros - Otros artículos manufacturados n. C. P."/>
    <s v="BROCHA 1 1/2&quot;"/>
    <n v="31211904"/>
    <s v="Selección abreviada subasta inversa (No disponible)"/>
    <n v="3"/>
    <n v="3"/>
    <n v="10"/>
    <n v="250000"/>
    <s v="UNIDAD"/>
    <m/>
  </r>
  <r>
    <x v="9"/>
    <s v="02-02-01-003-008-09"/>
    <n v="10"/>
    <s v="Materiales y suministros - Otros artículos manufacturados n. C. P."/>
    <s v="BROCHA 1/2&quot;"/>
    <n v="31211904"/>
    <s v="Selección abreviada subasta inversa (No disponible)"/>
    <n v="3"/>
    <n v="3"/>
    <n v="10"/>
    <n v="250000"/>
    <s v="UNIDAD"/>
    <m/>
  </r>
  <r>
    <x v="9"/>
    <s v="02-02-01-003-008-09"/>
    <n v="10"/>
    <s v="Materiales y suministros - Otros artículos manufacturados n. C. P."/>
    <s v="BROCHA 3&quot;"/>
    <n v="31211904"/>
    <s v="Selección abreviada subasta inversa (No disponible)"/>
    <n v="3"/>
    <n v="3"/>
    <n v="10"/>
    <n v="250000"/>
    <s v="UNIDAD"/>
    <m/>
  </r>
  <r>
    <x v="9"/>
    <s v="02-02-01-003-008-09"/>
    <n v="10"/>
    <s v="Materiales y suministros - Otros artículos manufacturados n. C. P."/>
    <s v="BROCHA GLAS PARA FIBRA DE VIDRIO DE 1&quot;"/>
    <n v="31211904"/>
    <s v="Selección abreviada subasta inversa (No disponible)"/>
    <n v="3"/>
    <n v="3"/>
    <n v="8"/>
    <n v="768000"/>
    <s v="UNIDAD"/>
    <m/>
  </r>
  <r>
    <x v="9"/>
    <s v="02-02-01-003-008-09"/>
    <n v="10"/>
    <s v="Materiales y suministros - Otros artículos manufacturados n. C. P."/>
    <s v="BROCHA GLAS PARA FIBRA DE VIDRIO DE 2&quot;"/>
    <n v="31211904"/>
    <s v="Selección abreviada subasta inversa (No disponible)"/>
    <n v="3"/>
    <n v="3"/>
    <n v="8"/>
    <n v="768000"/>
    <s v="UNIDAD"/>
    <m/>
  </r>
  <r>
    <x v="9"/>
    <s v="02-02-01-003-008-09"/>
    <n v="10"/>
    <s v="Materiales y suministros - Otros artículos manufacturados n. C. P."/>
    <s v="BROCHA PARA LIMPIEZA DE 2&quot;"/>
    <n v="31211904"/>
    <s v="Selección abreviada subasta inversa (No disponible)"/>
    <n v="3"/>
    <n v="3"/>
    <n v="15"/>
    <n v="375000"/>
    <s v="UNIDAD"/>
    <m/>
  </r>
  <r>
    <x v="9"/>
    <s v="02-02-01-003-008-09"/>
    <n v="10"/>
    <s v="Materiales y suministros - Otros artículos manufacturados n. C. P."/>
    <s v="BROCHE DE PRESION  DE CORTE"/>
    <n v="53141507"/>
    <s v="Selección abreviada subasta inversa (No disponible)"/>
    <n v="6"/>
    <n v="6"/>
    <n v="1"/>
    <n v="885000"/>
    <s v="UNIDAD"/>
    <m/>
  </r>
  <r>
    <x v="9"/>
    <s v="02-02-01-003-008-09"/>
    <n v="10"/>
    <s v="Materiales y suministros - Otros artículos manufacturados n. C. P."/>
    <s v="BROCHE DE PRESION EN ANGULO DE 90 GRADOS"/>
    <n v="53141507"/>
    <s v="Selección abreviada subasta inversa (No disponible)"/>
    <n v="6"/>
    <n v="6"/>
    <n v="1"/>
    <n v="870000"/>
    <s v="UNIDAD"/>
    <m/>
  </r>
  <r>
    <x v="9"/>
    <s v="02-02-01-004-002"/>
    <n v="10"/>
    <s v="Materiales y suministros - Productos metálicos elaborados (excepto maquinaria y equipo)"/>
    <s v="BUTEROLA CUELLO DE GANZO JUEGO"/>
    <n v="31161500"/>
    <s v="Selección abreviada subasta inversa (No disponible)"/>
    <n v="6"/>
    <n v="6"/>
    <n v="2"/>
    <n v="615370"/>
    <s v="UNIDAD"/>
    <m/>
  </r>
  <r>
    <x v="9"/>
    <s v="02-02-01-004-002"/>
    <n v="10"/>
    <s v="Materiales y suministros - Productos metálicos elaborados (excepto maquinaria y equipo)"/>
    <s v="BUTEROLA UNIVERSAL CURVA JUEGO"/>
    <n v="31161500"/>
    <s v="Selección abreviada subasta inversa (No disponible)"/>
    <n v="6"/>
    <n v="6"/>
    <n v="2"/>
    <n v="475370"/>
    <s v="UNIDAD"/>
    <m/>
  </r>
  <r>
    <x v="9"/>
    <s v="02-02-01-004-002"/>
    <n v="10"/>
    <s v="Materiales y suministros - Productos metálicos elaborados (excepto maquinaria y equipo)"/>
    <s v="BUTEROLA UNIVERSAL JUEGO"/>
    <n v="31161500"/>
    <s v="Selección abreviada subasta inversa (No disponible)"/>
    <n v="6"/>
    <n v="6"/>
    <n v="2"/>
    <n v="405370"/>
    <s v="UNIDAD"/>
    <m/>
  </r>
  <r>
    <x v="9"/>
    <s v="02-02-01-004-006-03"/>
    <n v="10"/>
    <s v="Materiales y suministros - Hilos y cables aislados; cable de fibra óptica"/>
    <s v="CABLE 28 VDC X 40 PIES DE LARGO (PARA PLANTAS  HOBART)"/>
    <n v="60104912"/>
    <s v="Selección abreviada subasta inversa (No disponible)"/>
    <n v="4"/>
    <n v="4"/>
    <n v="1"/>
    <n v="6500000"/>
    <s v="UNIDAD"/>
    <m/>
  </r>
  <r>
    <x v="9"/>
    <s v="02-02-01-004-006-03"/>
    <n v="10"/>
    <s v="Materiales y suministros - Hilos y cables aislados; cable de fibra óptica"/>
    <s v="CABLE AERONAUTICO  CALIBRE No 20"/>
    <n v="26121600"/>
    <s v="Selección abreviada subasta inversa (No disponible)"/>
    <n v="3"/>
    <n v="3"/>
    <n v="80"/>
    <n v="96000"/>
    <s v="METRO"/>
    <m/>
  </r>
  <r>
    <x v="9"/>
    <s v="02-02-01-004-006-03"/>
    <n v="10"/>
    <s v="Materiales y suministros - Hilos y cables aislados; cable de fibra óptica"/>
    <s v="CABLE AERONAUTICO CALIBRE  No. 18"/>
    <n v="26121600"/>
    <s v="Selección abreviada subasta inversa (No disponible)"/>
    <n v="3"/>
    <n v="3"/>
    <n v="40"/>
    <n v="40000"/>
    <s v="METRO"/>
    <m/>
  </r>
  <r>
    <x v="9"/>
    <s v="02-02-01-004-006-03"/>
    <n v="10"/>
    <s v="Materiales y suministros - Hilos y cables aislados; cable de fibra óptica"/>
    <s v="CABLE DE PODER 115VAC X 40 PIES DE LARGO (PARA PLANTAS HOBART) "/>
    <n v="60104912"/>
    <s v="Selección abreviada subasta inversa (No disponible)"/>
    <n v="4"/>
    <n v="4"/>
    <n v="1"/>
    <n v="14280000"/>
    <s v="UNIDAD"/>
    <m/>
  </r>
  <r>
    <x v="9"/>
    <s v="02-02-01-004-006-03"/>
    <n v="10"/>
    <s v="Materiales y suministros - Hilos y cables aislados; cable de fibra óptica"/>
    <s v="CABLE ELECTRICO AUTOMOTRIZ #12"/>
    <n v="60104912"/>
    <s v="Selección abreviada subasta inversa (No disponible)"/>
    <n v="4"/>
    <n v="4"/>
    <n v="5"/>
    <n v="45700"/>
    <s v="METRO"/>
    <m/>
  </r>
  <r>
    <x v="9"/>
    <s v="02-02-01-004-006-03"/>
    <n v="10"/>
    <s v="Materiales y suministros - Hilos y cables aislados; cable de fibra óptica"/>
    <s v="CABLE ELECTRICO AUTOMOTRIZ #14"/>
    <n v="60104912"/>
    <s v="Selección abreviada subasta inversa (No disponible)"/>
    <n v="4"/>
    <n v="4"/>
    <n v="5"/>
    <n v="42725"/>
    <s v="METRO"/>
    <m/>
  </r>
  <r>
    <x v="9"/>
    <s v="02-02-01-004-006-03"/>
    <n v="10"/>
    <s v="Materiales y suministros - Hilos y cables aislados; cable de fibra óptica"/>
    <s v="CABLE ELECTRICO AUTOMOTRIZ EN METROS #10"/>
    <n v="60104912"/>
    <s v="Selección abreviada subasta inversa (No disponible)"/>
    <n v="4"/>
    <n v="4"/>
    <n v="5"/>
    <n v="62600"/>
    <s v="METRO"/>
    <m/>
  </r>
  <r>
    <x v="9"/>
    <s v="02-02-01-004-006-03"/>
    <n v="10"/>
    <s v="Materiales y suministros - Hilos y cables aislados; cable de fibra óptica"/>
    <s v="CABLE ELECTRICO AUTOMOTRIZ EN METROS #2"/>
    <n v="60104912"/>
    <s v="Selección abreviada subasta inversa (No disponible)"/>
    <n v="4"/>
    <n v="4"/>
    <n v="5"/>
    <n v="134000"/>
    <s v="METRO"/>
    <m/>
  </r>
  <r>
    <x v="9"/>
    <s v="02-02-01-004-006-03"/>
    <n v="10"/>
    <s v="Materiales y suministros - Hilos y cables aislados; cable de fibra óptica"/>
    <s v="CABLE ELECTRICO AUTOMOTRIZ EN METROS #8"/>
    <n v="60104912"/>
    <s v="Selección abreviada subasta inversa (No disponible)"/>
    <n v="4"/>
    <n v="4"/>
    <n v="5"/>
    <n v="95000"/>
    <s v="METRO"/>
    <m/>
  </r>
  <r>
    <x v="9"/>
    <s v="02-02-01-004-002"/>
    <n v="10"/>
    <s v="Materiales y suministros - Productos metálicos elaborados (excepto maquinaria y equipo)"/>
    <s v="CADENA DE 3/8"/>
    <n v="31151600"/>
    <s v="Selección abreviada subasta inversa (No disponible)"/>
    <n v="3"/>
    <n v="3"/>
    <n v="15"/>
    <n v="150000"/>
    <s v="METRO"/>
    <m/>
  </r>
  <r>
    <x v="9"/>
    <s v="02-02-01-003-002-01"/>
    <n v="10"/>
    <s v="Materiales y suministros - Pasta de papel, papel y cartón"/>
    <s v="CAJA DE CARTÓN CORRUGADO  CON CAPACIDAD DE 200 LIBRAS, DE 20 X 20 X 25”"/>
    <n v="24121503"/>
    <s v="Selección abreviada subasta inversa (No disponible)"/>
    <n v="3"/>
    <n v="3"/>
    <n v="50"/>
    <n v="1250000"/>
    <s v="UNIDAD"/>
    <m/>
  </r>
  <r>
    <x v="9"/>
    <s v="02-02-01-003-002-01"/>
    <n v="10"/>
    <s v="Materiales y suministros - Pasta de papel, papel y cartón"/>
    <s v="CAJA DE CARTÓN CORRUGADO . CON CAPACIDAD DE 200 LIBRAS, DE 20 X 20 X 20"/>
    <n v="24121503"/>
    <s v="Selección abreviada subasta inversa (No disponible)"/>
    <n v="3"/>
    <n v="3"/>
    <n v="50"/>
    <n v="1250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n v="41111621"/>
    <s v="Selección abreviada subasta inversa (No disponible)"/>
    <n v="6"/>
    <n v="6"/>
    <n v="2"/>
    <n v="60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 REGLA PARA MEDIR REMACHES"/>
    <n v="27111812"/>
    <s v="Selección abreviada subasta inversa (No disponible)"/>
    <n v="6"/>
    <n v="6"/>
    <n v="4"/>
    <n v="1182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BROCAS"/>
    <n v="41111621"/>
    <s v="Selección abreviada subasta inversa (No disponible)"/>
    <n v="6"/>
    <n v="6"/>
    <n v="2"/>
    <n v="7818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MEDIR ESPESOR DE LAMINAS"/>
    <n v="41111621"/>
    <s v="Selección abreviada subasta inversa (No disponible)"/>
    <n v="6"/>
    <n v="6"/>
    <n v="2"/>
    <n v="190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MEDIR TORNILLERIA"/>
    <n v="41111621"/>
    <s v="Selección abreviada subasta inversa (No disponible)"/>
    <n v="6"/>
    <n v="6"/>
    <n v="2"/>
    <n v="2238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REMACHE CHERRY"/>
    <n v="41111621"/>
    <s v="Selección abreviada subasta inversa (No disponible)"/>
    <n v="6"/>
    <n v="6"/>
    <n v="2"/>
    <n v="717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PARA REMACHE HI-LOK"/>
    <n v="41111621"/>
    <s v="Selección abreviada subasta inversa (No disponible)"/>
    <n v="6"/>
    <n v="6"/>
    <n v="3"/>
    <n v="1143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E INFLADOR DE NEUMATICOS "/>
    <n v="41112414"/>
    <s v="Selección abreviada subasta inversa (No disponible)"/>
    <n v="6"/>
    <n v="6"/>
    <n v="1"/>
    <n v="360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ALIBRADOR PIE DE REY"/>
    <n v="41111621"/>
    <s v="Selección abreviada subasta inversa (No disponible)"/>
    <n v="6"/>
    <n v="6"/>
    <n v="1"/>
    <n v="231750"/>
    <s v="UNIDAD"/>
    <m/>
  </r>
  <r>
    <x v="9"/>
    <s v="02-02-01-002-006"/>
    <n v="10"/>
    <s v="Materiales y suministros - Hilados e hilos; tejidos de fibras textiles incluso afelpados"/>
    <s v="CAÑAMO PARAFINADO X ROLLO"/>
    <n v="11121801"/>
    <s v="Selección abreviada subasta inversa (No disponible)"/>
    <n v="3"/>
    <n v="3"/>
    <n v="5"/>
    <n v="480000"/>
    <s v="UNIDAD"/>
    <m/>
  </r>
  <r>
    <x v="9"/>
    <s v="02-02-01-004-002"/>
    <n v="10"/>
    <s v="Materiales y suministros - Productos metálicos elaborados (excepto maquinaria y equipo)"/>
    <s v="CARRO PARA HERRAMIENTA"/>
    <n v="24112401"/>
    <s v="Selección abreviada subasta inversa (No disponible)"/>
    <n v="6"/>
    <n v="6"/>
    <n v="2"/>
    <n v="1300000"/>
    <s v="UNIDAD"/>
    <m/>
  </r>
  <r>
    <x v="9"/>
    <s v="02-02-01-004-002"/>
    <n v="10"/>
    <s v="Materiales y suministros - Productos metálicos elaborados (excepto maquinaria y equipo)"/>
    <s v="CENTRO PUNTO TP294HD"/>
    <n v="27111500"/>
    <s v="Selección abreviada subasta inversa (No disponible)"/>
    <n v="6"/>
    <n v="6"/>
    <n v="3"/>
    <n v="228000"/>
    <s v="UNIDAD"/>
    <m/>
  </r>
  <r>
    <x v="9"/>
    <s v="02-02-01-003-008-09"/>
    <n v="10"/>
    <s v="Materiales y suministros - Otros artículos manufacturados n. C. P."/>
    <s v="CEPILLO ANTIESTATICOS "/>
    <n v="27113000"/>
    <s v="Selección abreviada subasta inversa (No disponible)"/>
    <n v="2"/>
    <n v="2"/>
    <n v="2"/>
    <n v="386800"/>
    <s v="UNIDAD"/>
    <m/>
  </r>
  <r>
    <x v="9"/>
    <s v="02-01-01-004-009-01"/>
    <n v="10"/>
    <s v="Activos fijos - Vehículos automotores, remolques y semirremolques; y sus partes, piezas y accesorios"/>
    <s v="CEPILLO BARREDORA TYMCO 500392"/>
    <n v="27112706"/>
    <s v="Selección abreviada subasta inversa (No disponible)"/>
    <n v="4"/>
    <n v="4"/>
    <n v="1"/>
    <n v="5200000"/>
    <s v="UNIDAD"/>
    <m/>
  </r>
  <r>
    <x v="9"/>
    <s v="02-01-01-004-009-01"/>
    <n v="10"/>
    <s v="Activos fijos - Vehículos automotores, remolques y semirremolques; y sus partes, piezas y accesorios"/>
    <s v="CEPILLO BARREDORA TYMCO 500393"/>
    <n v="27112706"/>
    <s v="Selección abreviada subasta inversa (No disponible)"/>
    <n v="4"/>
    <n v="4"/>
    <n v="1"/>
    <n v="5200000"/>
    <s v="UNIDAD"/>
    <m/>
  </r>
  <r>
    <x v="9"/>
    <s v="02-02-01-003-008-09"/>
    <n v="10"/>
    <s v="Materiales y suministros - Otros artículos manufacturados n. C. P."/>
    <s v="CEPILLO CERDA DE ACERO"/>
    <n v="27113000"/>
    <s v="Selección abreviada subasta inversa (No disponible)"/>
    <n v="2"/>
    <n v="2"/>
    <n v="4"/>
    <n v="100000"/>
    <s v="UNIDAD"/>
    <m/>
  </r>
  <r>
    <x v="9"/>
    <s v="02-02-01-003-008-09"/>
    <n v="10"/>
    <s v="Materiales y suministros - Otros artículos manufacturados n. C. P."/>
    <s v="CEPILLO CERDA DE ALAMBRE"/>
    <n v="27113000"/>
    <s v="Selección abreviada subasta inversa (No disponible)"/>
    <n v="2"/>
    <n v="2"/>
    <n v="4"/>
    <n v="100000"/>
    <s v="UNIDAD"/>
    <m/>
  </r>
  <r>
    <x v="9"/>
    <s v="02-02-01-003-008-09"/>
    <n v="10"/>
    <s v="Materiales y suministros - Otros artículos manufacturados n. C. P."/>
    <s v="CEPILLO CERDA PLASTICA"/>
    <n v="27113000"/>
    <s v="Selección abreviada subasta inversa (No disponible)"/>
    <n v="2"/>
    <n v="2"/>
    <n v="4"/>
    <n v="40000"/>
    <s v="UNIDAD"/>
    <m/>
  </r>
  <r>
    <x v="9"/>
    <s v="02-02-01-002-006"/>
    <n v="10"/>
    <s v="Materiales y suministros - Hilados e hilos; tejidos de fibras textiles incluso afelpados"/>
    <s v="CERDA ELASTICA ALTA RESISTENCIA NEGRO X ROLLO"/>
    <n v="26111804"/>
    <s v="Selección abreviada subasta inversa (No disponible)"/>
    <n v="3"/>
    <n v="3"/>
    <n v="3"/>
    <n v="270000"/>
    <s v="UNIDAD"/>
    <m/>
  </r>
  <r>
    <x v="9"/>
    <s v="02-02-01-004-002"/>
    <n v="10"/>
    <s v="Materiales y suministros - Productos metálicos elaborados (excepto maquinaria y equipo)"/>
    <s v="CERRADURA DE OXIDO DE ALUMINIO TIPO ROLOC 31614  (ROJO-AZUL-MARRON)"/>
    <n v="11101528"/>
    <s v="Selección abreviada subasta inversa (No disponible)"/>
    <n v="3"/>
    <n v="3"/>
    <n v="20"/>
    <n v="1460000"/>
    <s v="UNIDAD"/>
    <m/>
  </r>
  <r>
    <x v="9"/>
    <s v="02-02-01-004-002"/>
    <n v="10"/>
    <s v="Materiales y suministros - Productos metálicos elaborados (excepto maquinaria y equipo)"/>
    <s v="CERRADURA DE OXIDO DE ALUMINIO TIPO ROLOC 59212 (ROJO-AZUL-MARRON)"/>
    <n v="11101528"/>
    <s v="Selección abreviada subasta inversa (No disponible)"/>
    <n v="3"/>
    <n v="3"/>
    <n v="20"/>
    <n v="1460000"/>
    <s v="UNIDAD"/>
    <m/>
  </r>
  <r>
    <x v="9"/>
    <s v="02-02-01-004-009-01"/>
    <n v="10"/>
    <s v="Materiales y suministros - Vehículos automotores, remolques y semirremolques; y sus partes, piezas y accesorios"/>
    <s v="CILINDRO / ASSEMBLY CENTERING 993-204 MJ1-C"/>
    <n v="25173900"/>
    <s v="Selección abreviada subasta inversa (No disponible)"/>
    <n v="4"/>
    <n v="4"/>
    <n v="1"/>
    <n v="2261000"/>
    <s v="UNIDAD"/>
    <m/>
  </r>
  <r>
    <x v="9"/>
    <s v="02-02-01-004-009-01"/>
    <n v="10"/>
    <s v="Materiales y suministros - Vehículos automotores, remolques y semirremolques; y sus partes, piezas y accesorios"/>
    <s v="CILINDRO GATO HIDRAULICO TRONAIR K-1050 KIT"/>
    <n v="25173900"/>
    <s v="Selección abreviada subasta inversa (No disponible)"/>
    <n v="4"/>
    <n v="4"/>
    <n v="4"/>
    <n v="2856000"/>
    <s v="UNIDAD"/>
    <m/>
  </r>
  <r>
    <x v="9"/>
    <s v="02-02-01-003-006-09"/>
    <n v="10"/>
    <s v="Materiales y suministros - Otros productos plásticos"/>
    <s v="CINTA ADHESIVA DE ALTA VELOCIDAD 2&quot; X ROLLO"/>
    <n v="31201500"/>
    <s v="Selección abreviada subasta inversa (No disponible)"/>
    <n v="3"/>
    <n v="3"/>
    <n v="6"/>
    <n v="1200000"/>
    <s v="UNIDAD"/>
    <m/>
  </r>
  <r>
    <x v="9"/>
    <s v="02-02-01-003-006-09"/>
    <n v="10"/>
    <s v="Materiales y suministros - Otros productos plásticos"/>
    <s v="CINTA ADHESIVA RESISTENTE AL DESLIZAMIENTO  51MM X 18.3M  P/N FN510041257 X ROLLO"/>
    <n v="31191507"/>
    <s v="Selección abreviada subasta inversa (No disponible)"/>
    <n v="3"/>
    <n v="3"/>
    <n v="5"/>
    <n v="800000"/>
    <s v="UNIDAD"/>
    <m/>
  </r>
  <r>
    <x v="9"/>
    <s v="02-02-01-003-006-09"/>
    <n v="10"/>
    <s v="Materiales y suministros - Otros productos plásticos"/>
    <s v="CINTA AISLANTE ENCAUCHETAR  X ROLLO"/>
    <n v="31201500"/>
    <s v="Selección abreviada subasta inversa (No disponible)"/>
    <n v="3"/>
    <n v="3"/>
    <n v="19"/>
    <n v="950000"/>
    <s v="UNIDAD"/>
    <m/>
  </r>
  <r>
    <x v="9"/>
    <s v="02-02-01-004-002"/>
    <n v="10"/>
    <s v="Materiales y suministros - Productos metálicos elaborados (excepto maquinaria y equipo)"/>
    <s v="CINTA DE ALUMINIO 1  ½&quot; X ROLLO"/>
    <n v="31201530"/>
    <s v="Selección abreviada subasta inversa (No disponible)"/>
    <n v="3"/>
    <n v="3"/>
    <n v="10"/>
    <n v="540000"/>
    <s v="UNIDAD"/>
    <m/>
  </r>
  <r>
    <x v="9"/>
    <s v="02-02-01-004-002"/>
    <n v="10"/>
    <s v="Materiales y suministros - Productos metálicos elaborados (excepto maquinaria y equipo)"/>
    <s v="CINTA DE ALUMINIO 1¨ X ROLLO"/>
    <n v="31201530"/>
    <s v="Selección abreviada subasta inversa (No disponible)"/>
    <n v="3"/>
    <n v="3"/>
    <n v="10"/>
    <n v="480000"/>
    <s v="UNIDAD"/>
    <m/>
  </r>
  <r>
    <x v="9"/>
    <s v="02-02-01-004-002"/>
    <n v="10"/>
    <s v="Materiales y suministros - Productos metálicos elaborados (excepto maquinaria y equipo)"/>
    <s v="CINTA DE ALUMINIO 2¨ X ROLLO"/>
    <n v="31201530"/>
    <s v="Selección abreviada subasta inversa (No disponible)"/>
    <n v="3"/>
    <n v="3"/>
    <n v="10"/>
    <n v="630000"/>
    <s v="UNIDAD"/>
    <m/>
  </r>
  <r>
    <x v="9"/>
    <s v="02-02-01-004-002"/>
    <n v="10"/>
    <s v="Materiales y suministros - Productos metálicos elaborados (excepto maquinaria y equipo)"/>
    <s v="CINTA DE CORTE SIERRA SINFÍN(100&quot; LARGOX1/2 ANCHOXO.025 ESPESOR)"/>
    <n v="23231100"/>
    <s v="Selección abreviada subasta inversa (No disponible)"/>
    <n v="3"/>
    <n v="3"/>
    <n v="2"/>
    <n v="740000"/>
    <s v="UNIDAD"/>
    <m/>
  </r>
  <r>
    <x v="9"/>
    <s v="02-02-01-004-002"/>
    <n v="10"/>
    <s v="Materiales y suministros - Productos metálicos elaborados (excepto maquinaria y equipo)"/>
    <s v="CINTA DE CORTE SIERRA SINFÍN(100&quot; LARGOX1/4 ANCHOXO.025 ESPESOR)"/>
    <n v="23231100"/>
    <s v="Selección abreviada subasta inversa (No disponible)"/>
    <n v="3"/>
    <n v="3"/>
    <n v="2"/>
    <n v="870000"/>
    <s v="UNIDAD"/>
    <m/>
  </r>
  <r>
    <x v="9"/>
    <s v="02-02-01-003-006-09"/>
    <n v="10"/>
    <s v="Materiales y suministros - Otros productos plásticos"/>
    <s v="CINTA DE EMBALAJE 305 T 48 MM POR 100 METROS X ROLLO"/>
    <n v="31201512"/>
    <s v="Selección abreviada subasta inversa (No disponible)"/>
    <n v="3"/>
    <n v="3"/>
    <n v="33"/>
    <n v="1320000"/>
    <s v="UNIDAD"/>
    <m/>
  </r>
  <r>
    <x v="9"/>
    <s v="02-02-01-003-002-01"/>
    <n v="10"/>
    <s v="Materiales y suministros - Pasta de papel, papel y cartón"/>
    <s v="CINTA DE ENMASCARAR AERONAVES   P/N 233+ DE 2 PULGADA X ROLLO"/>
    <n v="31201503"/>
    <s v="Selección abreviada subasta inversa (No disponible)"/>
    <n v="3"/>
    <n v="3"/>
    <n v="77"/>
    <n v="770000"/>
    <s v="UNIDAD"/>
    <m/>
  </r>
  <r>
    <x v="9"/>
    <s v="02-02-01-003-002-01"/>
    <n v="10"/>
    <s v="Materiales y suministros - Pasta de papel, papel y cartón"/>
    <s v="CINTA DE ENMASCARAR AERONAVES  P/N 233+  DE 1  PULGADA X ROLLO"/>
    <n v="31201503"/>
    <s v="Selección abreviada subasta inversa (No disponible)"/>
    <n v="3"/>
    <n v="3"/>
    <n v="77"/>
    <n v="770000"/>
    <s v="UNIDAD"/>
    <m/>
  </r>
  <r>
    <x v="9"/>
    <s v="02-02-01-003-002-01"/>
    <n v="10"/>
    <s v="Materiales y suministros - Pasta de papel, papel y cartón"/>
    <s v="CINTA DE ENMASCARAR AERONAVES  P/N 233+ DE  1 ½  PULGADA X ROLLO"/>
    <n v="31201503"/>
    <s v="Selección abreviada subasta inversa (No disponible)"/>
    <n v="3"/>
    <n v="3"/>
    <n v="77"/>
    <n v="770000"/>
    <s v="UNIDAD"/>
    <m/>
  </r>
  <r>
    <x v="9"/>
    <s v="02-02-01-003-002-01"/>
    <n v="10"/>
    <s v="Materiales y suministros - Pasta de papel, papel y cartón"/>
    <s v="CINTA DE ENMASCARAR AERONAVESP/N 233+  DE  3/4 PULGADA X ROLLO"/>
    <n v="31201503"/>
    <s v="Selección abreviada subasta inversa (No disponible)"/>
    <n v="3"/>
    <n v="3"/>
    <n v="77"/>
    <n v="770000"/>
    <s v="UNIDAD"/>
    <m/>
  </r>
  <r>
    <x v="9"/>
    <s v="02-02-01-003-002-01"/>
    <n v="10"/>
    <s v="Materiales y suministros - Pasta de papel, papel y cartón"/>
    <s v="CINTA DE ENMASCARAR SAE-AMS-T-21595  DE 1¨ X ROLLO"/>
    <n v="31201503"/>
    <s v="Selección abreviada subasta inversa (No disponible)"/>
    <n v="3"/>
    <n v="3"/>
    <n v="18"/>
    <n v="900000"/>
    <s v="UNIDAD"/>
    <m/>
  </r>
  <r>
    <x v="9"/>
    <s v="02-02-01-003-002-01"/>
    <n v="10"/>
    <s v="Materiales y suministros - Pasta de papel, papel y cartón"/>
    <s v="CINTA DE ENMASCARAR SAE-AMS-T-21595  DE 2¨ X ROLLO"/>
    <n v="31201503"/>
    <s v="Selección abreviada subasta inversa (No disponible)"/>
    <n v="3"/>
    <n v="3"/>
    <n v="22"/>
    <n v="2112000"/>
    <s v="UNIDAD"/>
    <m/>
  </r>
  <r>
    <x v="9"/>
    <s v="02-02-01-003-002-01"/>
    <n v="10"/>
    <s v="Materiales y suministros - Pasta de papel, papel y cartón"/>
    <s v="CINTA DE ENMASCARAR SAE-AMS-T-21595 DE 1 1/2¨ X ROLLO"/>
    <n v="31201503"/>
    <s v="Selección abreviada subasta inversa (No disponible)"/>
    <n v="3"/>
    <n v="3"/>
    <n v="18"/>
    <n v="990000"/>
    <s v="UNIDAD"/>
    <m/>
  </r>
  <r>
    <x v="9"/>
    <s v="02-02-01-003-002-01"/>
    <n v="10"/>
    <s v="Materiales y suministros - Pasta de papel, papel y cartón"/>
    <s v="CINTA DE ENMASCARAR SAE-AMS-T-21595 DE 1/2¨ X ROLLO"/>
    <n v="31201503"/>
    <s v="Selección abreviada subasta inversa (No disponible)"/>
    <n v="3"/>
    <n v="3"/>
    <n v="18"/>
    <n v="1530000"/>
    <s v="UNIDAD"/>
    <m/>
  </r>
  <r>
    <x v="9"/>
    <s v="02-02-01-003-002-01"/>
    <n v="10"/>
    <s v="Materiales y suministros - Pasta de papel, papel y cartón"/>
    <s v="CINTA DE ENMASCARAR SAE-AMS-T-21595 DE 3¨ X ROLLO"/>
    <n v="31201503"/>
    <s v="Selección abreviada subasta inversa (No disponible)"/>
    <n v="3"/>
    <n v="3"/>
    <n v="14"/>
    <n v="3220000"/>
    <s v="UNIDAD"/>
    <m/>
  </r>
  <r>
    <x v="9"/>
    <s v="02-02-01-003-007-01"/>
    <n v="10"/>
    <s v="Materiales y suministros - Vidrio y productos de vidrio"/>
    <s v="CINTA DE TELA DE VIDRIO X ROLLO"/>
    <n v="31201507"/>
    <s v="Selección abreviada subasta inversa (No disponible)"/>
    <n v="3"/>
    <n v="3"/>
    <n v="8"/>
    <n v="1200000"/>
    <s v="UNIDAD"/>
    <m/>
  </r>
  <r>
    <x v="9"/>
    <s v="02-02-01-003-006-09"/>
    <n v="10"/>
    <s v="Materiales y suministros - Otros productos plásticos"/>
    <s v="CINTA DOBLE FAZ  VHB  1 PUL x 36 yd X ROLLO"/>
    <n v="31201505"/>
    <s v="Selección abreviada subasta inversa (No disponible)"/>
    <n v="3"/>
    <n v="3"/>
    <n v="2"/>
    <n v="1490000"/>
    <s v="UNIDAD"/>
    <m/>
  </r>
  <r>
    <x v="9"/>
    <s v="02-02-01-003-007-01"/>
    <n v="10"/>
    <s v="Materiales y suministros - Vidrio y productos de vidrio"/>
    <s v="CINTA DOBLE FAZ DE 2&quot; TELA BLANCA X ROLLO"/>
    <n v="31201505"/>
    <s v="Selección abreviada subasta inversa (No disponible)"/>
    <n v="3"/>
    <n v="3"/>
    <n v="8"/>
    <n v="288000"/>
    <s v="UNIDAD"/>
    <m/>
  </r>
  <r>
    <x v="9"/>
    <s v="02-02-01-003-006-09"/>
    <n v="10"/>
    <s v="Materiales y suministros - Otros productos plásticos"/>
    <s v="CINTA ELECTRICA AUTOFUNDENTE PARA ALTO VOLTAGE X ROLLO"/>
    <n v="31201518"/>
    <s v="Selección abreviada subasta inversa (No disponible)"/>
    <n v="3"/>
    <n v="3"/>
    <n v="8"/>
    <n v="576000"/>
    <s v="UNIDAD"/>
    <m/>
  </r>
  <r>
    <x v="9"/>
    <s v="02-02-01-003-006-09"/>
    <n v="10"/>
    <s v="Materiales y suministros - Otros productos plásticos"/>
    <s v="CINTA PARA LIJADORA ROTATORIA (TODOS LOS GRANOS) 19&quot; DIAMETRO X 5/8 ANCHO"/>
    <n v="23231100"/>
    <s v="Selección abreviada subasta inversa (No disponible)"/>
    <n v="3"/>
    <n v="3"/>
    <n v="5"/>
    <n v="935000"/>
    <s v="UNIDAD"/>
    <m/>
  </r>
  <r>
    <x v="9"/>
    <s v="02-02-01-003-006-09"/>
    <n v="10"/>
    <s v="Materiales y suministros - Otros productos plásticos"/>
    <s v="CINTA PARA LIJADORA ROTATORIA (TODOS LOS GRANOS) 24&quot; DIAMETRO X 3/4 ANCHO"/>
    <n v="23231100"/>
    <s v="Selección abreviada subasta inversa (No disponible)"/>
    <n v="3"/>
    <n v="3"/>
    <n v="5"/>
    <n v="1575000"/>
    <s v="UNIDAD"/>
    <m/>
  </r>
  <r>
    <x v="9"/>
    <s v="02-02-01-003-006-09"/>
    <n v="10"/>
    <s v="Materiales y suministros - Otros productos plásticos"/>
    <s v="CINTA POLIURETANO PROTECCION EROSION  4&quot; X 36 yardas X ROLLO"/>
    <n v="31201600"/>
    <s v="Selección abreviada subasta inversa (No disponible)"/>
    <n v="3"/>
    <n v="3"/>
    <n v="2"/>
    <n v="10000000"/>
    <s v="UNIDAD"/>
    <m/>
  </r>
  <r>
    <x v="9"/>
    <s v="02-02-01-003-006-09"/>
    <n v="10"/>
    <s v="Materiales y suministros - Otros productos plásticos"/>
    <s v="CINTA SELLANTE   SF4291 X ROLLO"/>
    <n v="31201600"/>
    <s v="Selección abreviada subasta inversa (No disponible)"/>
    <n v="3"/>
    <n v="3"/>
    <n v="6"/>
    <n v="2340000"/>
    <s v="UNIDAD"/>
    <m/>
  </r>
  <r>
    <x v="9"/>
    <s v="02-02-01-004-002"/>
    <n v="10"/>
    <s v="Materiales y suministros - Productos metálicos elaborados (excepto maquinaria y equipo)"/>
    <s v="CONECTOR DE 115VAC"/>
    <n v="31163100"/>
    <s v="Selección abreviada subasta inversa (No disponible)"/>
    <n v="4"/>
    <n v="4"/>
    <n v="2"/>
    <n v="4046000"/>
    <s v="UNIDAD"/>
    <m/>
  </r>
  <r>
    <x v="9"/>
    <s v="02-02-01-004-002"/>
    <n v="10"/>
    <s v="Materiales y suministros - Productos metálicos elaborados (excepto maquinaria y equipo)"/>
    <s v="CONECTOR DE 28 VDC"/>
    <n v="31163100"/>
    <s v="Selección abreviada subasta inversa (No disponible)"/>
    <n v="4"/>
    <n v="4"/>
    <n v="2"/>
    <n v="2730000"/>
    <s v="UNIDAD"/>
    <m/>
  </r>
  <r>
    <x v="9"/>
    <s v="02-02-01-004-002"/>
    <n v="10"/>
    <s v="Materiales y suministros - Productos metálicos elaborados (excepto maquinaria y equipo)"/>
    <s v="CONECTOR PARA BORNES PARA BATERIA 540-150-009"/>
    <n v="31163100"/>
    <s v="Selección abreviada subasta inversa (No disponible)"/>
    <n v="4"/>
    <n v="4"/>
    <n v="20"/>
    <n v="240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CONTACTOR LINE, 3-POLE K-1 (PARA PLANTAS HOBART) "/>
    <n v="39121529"/>
    <s v="Selección abreviada subasta inversa (No disponible)"/>
    <n v="4"/>
    <n v="4"/>
    <n v="1"/>
    <n v="5040000"/>
    <s v="UNIDAD"/>
    <m/>
  </r>
  <r>
    <x v="9"/>
    <s v="02-02-01-004-006-09"/>
    <n v="10"/>
    <s v="Materiales y suministros - Otro equipo eléctrico y sus partes y piezas"/>
    <s v="CORREA DEL VENTILADOR PARA HARLAN 2334"/>
    <n v="31151900"/>
    <s v="Selección abreviada subasta inversa (No disponible)"/>
    <n v="4"/>
    <n v="4"/>
    <n v="2"/>
    <n v="202300"/>
    <s v="UNIDAD"/>
    <m/>
  </r>
  <r>
    <x v="9"/>
    <s v="02-02-01-004-006-09"/>
    <n v="10"/>
    <s v="Materiales y suministros - Otro equipo eléctrico y sus partes y piezas"/>
    <s v="CORREAS ALTERNADOR (PARA PLANTAS HOBART) 5140928"/>
    <n v="31151900"/>
    <s v="Selección abreviada subasta inversa (No disponible)"/>
    <n v="4"/>
    <n v="4"/>
    <n v="3"/>
    <n v="180510"/>
    <s v="UNIDAD"/>
    <m/>
  </r>
  <r>
    <x v="9"/>
    <s v="02-02-01-004-006-09"/>
    <n v="10"/>
    <s v="Materiales y suministros - Otro equipo eléctrico y sus partes y piezas"/>
    <s v="CORREAS COMPRESOR KAISER AP73"/>
    <n v="31151900"/>
    <s v="Selección abreviada subasta inversa (No disponible)"/>
    <n v="4"/>
    <n v="4"/>
    <n v="6"/>
    <n v="1285200"/>
    <s v="UNIDAD"/>
    <m/>
  </r>
  <r>
    <x v="9"/>
    <s v="02-02-01-002-007"/>
    <n v="10"/>
    <s v="Materiales y suministros - Artículos textiles (excepto prendas de vestir)"/>
    <s v="CORREAS DE AMARRE CAPACIDAD DE 5000 LBS"/>
    <n v="31151900"/>
    <s v="Selección abreviada subasta inversa (No disponible)"/>
    <n v="3"/>
    <n v="3"/>
    <n v="6"/>
    <n v="600000"/>
    <s v="UNIDAD"/>
    <m/>
  </r>
  <r>
    <x v="9"/>
    <s v="02-02-01-004-006-09"/>
    <n v="10"/>
    <s v="Materiales y suministros - Otro equipo eléctrico y sus partes y piezas"/>
    <s v="CORREAS VENTILADOR PARA PLANTAS HOBART 17430"/>
    <n v="31151900"/>
    <s v="Selección abreviada subasta inversa (No disponible)"/>
    <n v="4"/>
    <n v="4"/>
    <n v="5"/>
    <n v="300850"/>
    <s v="UNIDAD"/>
    <m/>
  </r>
  <r>
    <x v="9"/>
    <s v="02-02-01-004-002"/>
    <n v="10"/>
    <s v="Materiales y suministros - Productos metálicos elaborados (excepto maquinaria y equipo)"/>
    <s v="CORTADOR DE CIRCULOS PARA METALES"/>
    <n v="23101508"/>
    <s v="Selección abreviada subasta inversa (No disponible)"/>
    <n v="6"/>
    <n v="6"/>
    <n v="2"/>
    <n v="598000"/>
    <s v="UNIDAD"/>
    <m/>
  </r>
  <r>
    <x v="9"/>
    <s v="02-02-01-003-005-03"/>
    <n v="10"/>
    <s v="Materiales y suministros - Jabón, preparados para limpieza, perfumes y preparados de tocador"/>
    <s v="CREMA LIMPIADORA ACRILICO SM 0134"/>
    <n v="12163800"/>
    <s v="Selección abreviada subasta inversa (No disponible)"/>
    <n v="2"/>
    <n v="2"/>
    <n v="5"/>
    <n v="480000"/>
    <s v="GALON"/>
    <m/>
  </r>
  <r>
    <x v="9"/>
    <s v="02-02-01-003-005-03"/>
    <n v="10"/>
    <s v="Materiales y suministros - Jabón, preparados para limpieza, perfumes y preparados de tocador"/>
    <s v="DESENGRASANTE   AMS 1526B"/>
    <n v="47131821"/>
    <s v="Selección abreviada subasta inversa (No disponible)"/>
    <n v="2"/>
    <n v="2"/>
    <n v="12"/>
    <n v="510000"/>
    <s v="GALON"/>
    <m/>
  </r>
  <r>
    <x v="9"/>
    <s v="02-02-01-003-005-03"/>
    <n v="10"/>
    <s v="Materiales y suministros - Jabón, preparados para limpieza, perfumes y preparados de tocador"/>
    <s v="DESENGRASANTE  PARA TRABAJO PESADO"/>
    <n v="47131821"/>
    <s v="Selección abreviada subasta inversa (No disponible)"/>
    <n v="2"/>
    <n v="2"/>
    <n v="9"/>
    <n v="2700000"/>
    <s v="GALON"/>
    <m/>
  </r>
  <r>
    <x v="9"/>
    <s v="02-02-01-003-005-03"/>
    <n v="10"/>
    <s v="Materiales y suministros - Jabón, preparados para limpieza, perfumes y preparados de tocador"/>
    <s v="DESENGRASANTE ELECTRONICO"/>
    <n v="47131821"/>
    <s v="Selección abreviada subasta inversa (No disponible)"/>
    <n v="2"/>
    <n v="2"/>
    <n v="9"/>
    <n v="1350000"/>
    <s v="UNIDAD"/>
    <m/>
  </r>
  <r>
    <x v="9"/>
    <s v="02-02-01-003-005-03"/>
    <n v="10"/>
    <s v="Materiales y suministros - Jabón, preparados para limpieza, perfumes y preparados de tocador"/>
    <s v="DESENGRASANTE INDUSTRIAL  120906"/>
    <s v="31211803"/>
    <s v="Selección abreviada subasta inversa (No disponible)"/>
    <n v="2"/>
    <n v="2"/>
    <n v="8"/>
    <n v="440000"/>
    <s v="UNIDAD"/>
    <m/>
  </r>
  <r>
    <x v="9"/>
    <s v="02-02-01-003-005-03"/>
    <n v="10"/>
    <s v="Materiales y suministros - Jabón, preparados para limpieza, perfumes y preparados de tocador"/>
    <s v="DESENGRASANTE LIQUIDO"/>
    <n v="47131821"/>
    <s v="Selección abreviada subasta inversa (No disponible)"/>
    <n v="2"/>
    <n v="2"/>
    <n v="9"/>
    <n v="140400"/>
    <s v="UNIDAD"/>
    <m/>
  </r>
  <r>
    <x v="9"/>
    <s v="02-01-01-004-003-09"/>
    <n v="10"/>
    <s v="Activos fijos - Otras máquinas para usos generales y sus partes y piezas"/>
    <s v="DESPEGADORA DE NEUMATICOS Y LLANTAS"/>
    <n v="25191703"/>
    <s v="Selección abreviada subasta inversa (No disponible)"/>
    <n v="6"/>
    <n v="6"/>
    <n v="1"/>
    <n v="14000000"/>
    <s v="UNIDAD"/>
    <m/>
  </r>
  <r>
    <x v="9"/>
    <s v="02-02-01-004-002"/>
    <n v="10"/>
    <s v="Materiales y suministros - Productos metálicos elaborados (excepto maquinaria y equipo)"/>
    <s v="DESTORNILLADOR ALLEN JUEGO"/>
    <n v="27111728"/>
    <s v="Selección abreviada subasta inversa (No disponible)"/>
    <n v="6"/>
    <n v="6"/>
    <n v="2"/>
    <n v="1200000"/>
    <s v="UNIDAD"/>
    <m/>
  </r>
  <r>
    <x v="9"/>
    <s v="02-02-01-003-005-04"/>
    <n v="10"/>
    <s v="Materiales y suministros - Productos químicos n. C. P."/>
    <s v="DETECTOR ESCAPES MIL-L-25567"/>
    <n v="32101519"/>
    <s v="Selección abreviada subasta inversa (No disponible)"/>
    <n v="3"/>
    <n v="3"/>
    <n v="5"/>
    <n v="435000"/>
    <s v="UNIDAD"/>
    <m/>
  </r>
  <r>
    <x v="9"/>
    <s v="02-02-01-003-007-09"/>
    <n v="10"/>
    <s v="Materiales y suministros - Otros productos minerales no metálicos n. C. P."/>
    <s v="DISCO ABARASIVO DE LIJADO P/N 01820 P80 POR 6 PULGADAS"/>
    <n v="31191506"/>
    <s v="Selección abreviada subasta inversa (No disponible)"/>
    <n v="3"/>
    <n v="3"/>
    <n v="17"/>
    <n v="119646"/>
    <s v="UNIDAD"/>
    <m/>
  </r>
  <r>
    <x v="9"/>
    <s v="02-02-01-003-007-09"/>
    <n v="10"/>
    <s v="Materiales y suministros - Otros productos minerales no metálicos n. C. P."/>
    <s v="DISCO ABRASIVO AZUL 2&quot;  AVFN 05523 P/N 61500141710 "/>
    <n v="27112742"/>
    <s v="Selección abreviada subasta inversa (No disponible)"/>
    <n v="3"/>
    <n v="3"/>
    <n v="46"/>
    <n v="460000"/>
    <s v="UNIDAD"/>
    <m/>
  </r>
  <r>
    <x v="9"/>
    <s v="02-02-01-003-007-09"/>
    <n v="10"/>
    <s v="Materiales y suministros - Otros productos minerales no metálicos n. C. P."/>
    <s v="DISCO ABRASIVO PARA PULIDORA 013943 INCH 36YF "/>
    <n v="31191506"/>
    <s v="Selección abreviada subasta inversa (No disponible)"/>
    <n v="3"/>
    <n v="3"/>
    <n v="9"/>
    <n v="2263500"/>
    <s v="UNIDAD"/>
    <m/>
  </r>
  <r>
    <x v="9"/>
    <s v="02-02-01-003-007-09"/>
    <n v="10"/>
    <s v="Materiales y suministros - Otros productos minerales no metálicos n. C. P."/>
    <s v="DISCO ABRASIVO PARA PULIDORA013943 INCH 50YF"/>
    <n v="31191506"/>
    <s v="Selección abreviada subasta inversa (No disponible)"/>
    <n v="3"/>
    <n v="3"/>
    <n v="10"/>
    <n v="2499000"/>
    <s v="UNIDAD"/>
    <m/>
  </r>
  <r>
    <x v="9"/>
    <s v="02-02-01-003-007-09"/>
    <n v="10"/>
    <s v="Materiales y suministros - Otros productos minerales no metálicos n. C. P."/>
    <s v="DISCO ACONDICIONADOR AZUL 3&quot; AVFN 05530 P/N 61500141785 "/>
    <n v="27112742"/>
    <s v="Selección abreviada subasta inversa (No disponible)"/>
    <n v="3"/>
    <n v="3"/>
    <n v="48"/>
    <n v="384000"/>
    <s v="UNIDAD"/>
    <m/>
  </r>
  <r>
    <x v="9"/>
    <s v="02-02-01-003-007-09"/>
    <n v="10"/>
    <s v="Materiales y suministros - Otros productos minerales no metálicos n. C. P."/>
    <s v="DISCO ACONDICIONADOR MARRON 2&quot;  ACRS 05528 P/N 61500141736 "/>
    <n v="27112742"/>
    <s v="Selección abreviada subasta inversa (No disponible)"/>
    <n v="3"/>
    <n v="3"/>
    <n v="40"/>
    <n v="320000"/>
    <s v="UNIDAD"/>
    <m/>
  </r>
  <r>
    <x v="9"/>
    <s v="02-02-01-003-007-09"/>
    <n v="10"/>
    <s v="Materiales y suministros - Otros productos minerales no metálicos n. C. P."/>
    <s v="DISCO ACONDICIONADOR MARRON 3&quot; ACRS 05532 P/N 61500141801 "/>
    <n v="27112742"/>
    <s v="Selección abreviada subasta inversa (No disponible)"/>
    <n v="3"/>
    <n v="3"/>
    <n v="40"/>
    <n v="600000"/>
    <s v="UNIDAD"/>
    <m/>
  </r>
  <r>
    <x v="9"/>
    <s v="02-02-01-003-007-09"/>
    <n v="10"/>
    <s v="Materiales y suministros - Otros productos minerales no metálicos n. C. P."/>
    <s v="DISCO ACONDICIONADOR VINO TINTO 2&quot;  AMED 05527 P/N 61500141728 "/>
    <n v="27112742"/>
    <s v="Selección abreviada subasta inversa (No disponible)"/>
    <n v="3"/>
    <n v="3"/>
    <n v="40"/>
    <n v="400000"/>
    <s v="UNIDAD"/>
    <m/>
  </r>
  <r>
    <x v="9"/>
    <s v="02-02-01-003-007-09"/>
    <n v="10"/>
    <s v="Materiales y suministros - Otros productos minerales no metálicos n. C. P."/>
    <s v="DISCO ACONDICIONADOR VINO TINTO 3&quot;  AMED 05531 P/N 61500141793 "/>
    <n v="27112742"/>
    <s v="Selección abreviada subasta inversa (No disponible)"/>
    <n v="3"/>
    <n v="3"/>
    <n v="40"/>
    <n v="400000"/>
    <s v="UNIDAD"/>
    <m/>
  </r>
  <r>
    <x v="9"/>
    <s v="02-02-01-004-002"/>
    <n v="10"/>
    <s v="Materiales y suministros - Productos metálicos elaborados (excepto maquinaria y equipo)"/>
    <s v="DISCO DE CORTE PARA MOTORTOOL"/>
    <n v="31191506"/>
    <s v="Selección abreviada subasta inversa (No disponible)"/>
    <n v="3"/>
    <n v="3"/>
    <n v="50"/>
    <n v="750000"/>
    <s v="UNIDAD"/>
    <m/>
  </r>
  <r>
    <x v="9"/>
    <s v="02-02-01-004-002"/>
    <n v="10"/>
    <s v="Materiales y suministros - Productos metálicos elaborados (excepto maquinaria y equipo)"/>
    <s v="DISCO DE CORTE PARA PULIDORA  7&quot; X1/8 X 7/8 "/>
    <n v="31191506"/>
    <s v="Selección abreviada subasta inversa (No disponible)"/>
    <n v="3"/>
    <n v="3"/>
    <n v="30"/>
    <n v="673200"/>
    <s v="UNIDAD"/>
    <m/>
  </r>
  <r>
    <x v="9"/>
    <s v="02-02-01-004-002"/>
    <n v="10"/>
    <s v="Materiales y suministros - Productos metálicos elaborados (excepto maquinaria y equipo)"/>
    <s v="DISCO DE CORTE PARA PULIDORA 4&quot; X 1/16"/>
    <n v="31191506"/>
    <s v="Selección abreviada subasta inversa (No disponible)"/>
    <n v="3"/>
    <n v="3"/>
    <n v="15"/>
    <n v="300000"/>
    <s v="UNIDAD"/>
    <m/>
  </r>
  <r>
    <x v="9"/>
    <s v="02-02-01-004-002"/>
    <n v="10"/>
    <s v="Materiales y suministros - Productos metálicos elaborados (excepto maquinaria y equipo)"/>
    <s v="DISCO DE CORTE PARA PULIDORA 7&quot; X 1/16"/>
    <n v="31191506"/>
    <s v="Selección abreviada subasta inversa (No disponible)"/>
    <n v="3"/>
    <n v="3"/>
    <n v="15"/>
    <n v="300000"/>
    <s v="UNIDAD"/>
    <m/>
  </r>
  <r>
    <x v="9"/>
    <s v="02-02-01-004-002"/>
    <n v="10"/>
    <s v="Materiales y suministros - Productos metálicos elaborados (excepto maquinaria y equipo)"/>
    <s v="DISCO DE CORTE PARA TRONZADORA DW44640 "/>
    <n v="31191506"/>
    <s v="Selección abreviada subasta inversa (No disponible)"/>
    <n v="3"/>
    <n v="3"/>
    <n v="8"/>
    <n v="160000"/>
    <s v="UNIDAD"/>
    <m/>
  </r>
  <r>
    <x v="9"/>
    <s v="02-02-01-003-007-09"/>
    <n v="10"/>
    <s v="Materiales y suministros - Otros productos minerales no metálicos n. C. P."/>
    <s v="DISCO DE LIJA ROLOCK GRANO  3&quot; No 36"/>
    <n v="27112742"/>
    <s v="Selección abreviada subasta inversa (No disponible)"/>
    <n v="3"/>
    <n v="3"/>
    <n v="17"/>
    <n v="1530000"/>
    <s v="UNIDAD"/>
    <m/>
  </r>
  <r>
    <x v="9"/>
    <s v="02-02-01-004-002"/>
    <n v="10"/>
    <s v="Materiales y suministros - Productos metálicos elaborados (excepto maquinaria y equipo)"/>
    <s v="DISCO PARA CORTE 3&quot;DIAMETRO X 1/16&quot; ESPESOR X 1/4 DIAM INTERN"/>
    <n v="27112742"/>
    <s v="Selección abreviada subasta inversa (No disponible)"/>
    <n v="3"/>
    <n v="3"/>
    <n v="20"/>
    <n v="1150000"/>
    <s v="UNIDAD"/>
    <m/>
  </r>
  <r>
    <x v="9"/>
    <s v="02-02-01-004-006-09"/>
    <n v="10"/>
    <s v="Materiales y suministros - Otro equipo eléctrico y sus partes y piezas"/>
    <s v="ELECTRODOS DE BARRA GRADO MILITAR X CAJA"/>
    <n v="39121436"/>
    <s v="Selección abreviada subasta inversa (No disponible)"/>
    <n v="3"/>
    <n v="3"/>
    <n v="15"/>
    <n v="6120000"/>
    <s v="UNIDAD"/>
    <m/>
  </r>
  <r>
    <x v="9"/>
    <s v="02-02-01-004-006-09"/>
    <n v="10"/>
    <s v="Materiales y suministros - Otro equipo eléctrico y sus partes y piezas"/>
    <s v="ELECTRODOS DE DISCO GRADO MILITAR X CAJA"/>
    <n v="39121436"/>
    <s v="Selección abreviada subasta inversa (No disponible)"/>
    <n v="3"/>
    <n v="3"/>
    <n v="15"/>
    <n v="33795000"/>
    <s v="UNIDAD"/>
    <m/>
  </r>
  <r>
    <x v="9"/>
    <s v="02-02-01-003-006-09"/>
    <n v="10"/>
    <s v="Materiales y suministros - Otros productos plásticos"/>
    <s v="EMPALME CONDUCTOR  AZUL"/>
    <n v="39121449"/>
    <s v="Selección abreviada subasta inversa (No disponible)"/>
    <n v="3"/>
    <n v="3"/>
    <n v="1"/>
    <n v="1440000"/>
    <s v="UNIDAD"/>
    <m/>
  </r>
  <r>
    <x v="9"/>
    <s v="02-02-01-003-006-09"/>
    <n v="10"/>
    <s v="Materiales y suministros - Otros productos plásticos"/>
    <s v="EMPALME CONDUCTOR AMARILLO"/>
    <n v="39121449"/>
    <s v="Selección abreviada subasta inversa (No disponible)"/>
    <n v="3"/>
    <n v="3"/>
    <n v="1"/>
    <n v="896000"/>
    <s v="UNIDAD"/>
    <m/>
  </r>
  <r>
    <x v="9"/>
    <s v="02-02-01-003-006-09"/>
    <n v="10"/>
    <s v="Materiales y suministros - Otros productos plásticos"/>
    <s v="EMPALME CONDUCTOR ROJO"/>
    <n v="39121449"/>
    <s v="Selección abreviada subasta inversa (No disponible)"/>
    <n v="3"/>
    <n v="3"/>
    <n v="2"/>
    <n v="1400000"/>
    <s v="UNIDAD"/>
    <m/>
  </r>
  <r>
    <x v="9"/>
    <s v="02-02-01-003-006-02"/>
    <n v="10"/>
    <s v="Materiales y suministros - Otros productos de caucho"/>
    <s v="EMPAQUE GATO HIDRAULICO TRONAIR K-1001"/>
    <n v="31181701"/>
    <s v="Selección abreviada subasta inversa (No disponible)"/>
    <n v="4"/>
    <n v="4"/>
    <n v="3"/>
    <n v="1560000"/>
    <s v="UNIDAD"/>
    <m/>
  </r>
  <r>
    <x v="9"/>
    <s v="02-02-01-003-007-01"/>
    <n v="10"/>
    <s v="Materiales y suministros - Vidrio y productos de vidrio"/>
    <s v="ESPEJO"/>
    <n v="27111814"/>
    <s v="Selección abreviada subasta inversa (No disponible)"/>
    <n v="6"/>
    <n v="6"/>
    <n v="2"/>
    <n v="125100.00000000001"/>
    <s v="UNIDAD"/>
    <m/>
  </r>
  <r>
    <x v="9"/>
    <s v="02-02-01-003-006-09"/>
    <n v="10"/>
    <s v="Materiales y suministros - Otros productos plásticos"/>
    <s v="ESPONJILLA INDUSTRIAL CAFÉ X ROLLO"/>
    <n v="31191507"/>
    <s v="Selección abreviada subasta inversa (No disponible)"/>
    <n v="2"/>
    <n v="2"/>
    <n v="1"/>
    <n v="298000"/>
    <s v="UNIDAD"/>
    <m/>
  </r>
  <r>
    <x v="9"/>
    <s v="02-02-01-003-006-09"/>
    <n v="10"/>
    <s v="Materiales y suministros - Otros productos plásticos"/>
    <s v="ESPONJILLA INDUSTRIAL MORADA X ROLLO"/>
    <n v="31191507"/>
    <s v="Selección abreviada subasta inversa (No disponible)"/>
    <n v="2"/>
    <n v="2"/>
    <n v="1"/>
    <n v="920000"/>
    <s v="UNIDAD"/>
    <m/>
  </r>
  <r>
    <x v="9"/>
    <s v="02-02-01-003-002-01"/>
    <n v="10"/>
    <s v="Materiales y suministros - Pasta de papel, papel y cartón"/>
    <s v="ETIQUETAS DE VINILO MATERIAL INTERIOR Y EXTERIRO"/>
    <n v="55121503"/>
    <s v="Selección abreviada subasta inversa (No disponible)"/>
    <n v="3"/>
    <n v="3"/>
    <n v="5"/>
    <n v="1500000"/>
    <s v="UNIDAD"/>
    <m/>
  </r>
  <r>
    <x v="9"/>
    <s v="02-02-01-004-006-02"/>
    <n v="10"/>
    <s v="Materiales y suministros - Aparatos de control eléctrico y distribución de electricidad y sus partes y piezas"/>
    <s v="EXTENSION 110 VLTS"/>
    <n v="39121440"/>
    <s v="Selección abreviada subasta inversa (No disponible)"/>
    <n v="3"/>
    <n v="3"/>
    <n v="2"/>
    <n v="460000"/>
    <s v="UNIDAD"/>
    <m/>
  </r>
  <r>
    <x v="9"/>
    <s v="02-02-01-004-006-02"/>
    <n v="10"/>
    <s v="Materiales y suministros - Aparatos de control eléctrico y distribución de electricidad y sus partes y piezas"/>
    <s v="EXTENSIÓN PARA TALADRO"/>
    <n v="26121536"/>
    <s v="Selección abreviada subasta inversa (No disponible)"/>
    <n v="6"/>
    <n v="6"/>
    <n v="2"/>
    <n v="50000"/>
    <s v="UNIDAD"/>
    <m/>
  </r>
  <r>
    <x v="9"/>
    <s v="02-02-01-004-002"/>
    <n v="10"/>
    <s v="Materiales y suministros - Productos metálicos elaborados (excepto maquinaria y equipo)"/>
    <s v="EXTRACTOR DE TORNILLOS"/>
    <n v="22101708"/>
    <s v="Selección abreviada subasta inversa (No disponible)"/>
    <n v="6"/>
    <n v="6"/>
    <n v="2"/>
    <n v="18000"/>
    <s v="UNIDAD"/>
    <m/>
  </r>
  <r>
    <x v="9"/>
    <s v="02-02-01-003-007-01"/>
    <n v="10"/>
    <s v="Materiales y suministros - Vidrio y productos de vidrio"/>
    <s v="FIBRA DE VIDRIO BGP 7781 x 50 497A FINISH X ROLLO"/>
    <n v="11151606"/>
    <s v="Selección abreviada subasta inversa (No disponible)"/>
    <n v="3"/>
    <n v="3"/>
    <n v="1"/>
    <n v="75000"/>
    <s v="UNIDAD"/>
    <m/>
  </r>
  <r>
    <x v="9"/>
    <s v="02-01-01-004-003-09"/>
    <n v="10"/>
    <s v="Activos fijos - Otras máquinas para usos generales y sus partes y piezas"/>
    <s v="FILTRO AIRE 372652"/>
    <n v="40161505"/>
    <s v="Selección abreviada subasta inversa (No disponible)"/>
    <n v="4"/>
    <n v="4"/>
    <n v="1"/>
    <n v="1904000"/>
    <s v="UNIDAD"/>
    <m/>
  </r>
  <r>
    <x v="9"/>
    <s v="02-02-01-004-003-09"/>
    <n v="10"/>
    <s v="Materiales y suministros - Otras máquinas para usos generales y sus partes y piezas"/>
    <s v="FILTRO AIRE COMPRESOR (PARA ARRANCADOR TUG) 484P"/>
    <n v="40161500"/>
    <s v="Selección abreviada subasta inversa (No disponible)"/>
    <n v="4"/>
    <n v="4"/>
    <n v="1"/>
    <n v="405000"/>
    <s v="UNIDAD"/>
    <m/>
  </r>
  <r>
    <x v="9"/>
    <s v="02-02-01-004-003-09"/>
    <n v="10"/>
    <s v="Materiales y suministros - Otras máquinas para usos generales y sus partes y piezas"/>
    <s v="FILTRO AIRE COMPRESOR 23007003"/>
    <n v="40161505"/>
    <s v="Selección abreviada subasta inversa (No disponible)"/>
    <n v="4"/>
    <n v="4"/>
    <n v="1"/>
    <n v="420000"/>
    <s v="UNIDAD"/>
    <m/>
  </r>
  <r>
    <x v="9"/>
    <s v="02-02-01-004-003-09"/>
    <n v="10"/>
    <s v="Materiales y suministros - Otras máquinas para usos generales y sus partes y piezas"/>
    <s v="FILTRO DE ACEITE A-73 CARRO LEVANTA"/>
    <n v="40161504"/>
    <s v="Selección abreviada subasta inversa (No disponible)"/>
    <n v="4"/>
    <n v="4"/>
    <n v="2"/>
    <n v="68000"/>
    <s v="UNIDAD"/>
    <m/>
  </r>
  <r>
    <x v="9"/>
    <s v="02-02-01-004-003-09"/>
    <n v="10"/>
    <s v="Materiales y suministros - Otras máquinas para usos generales y sus partes y piezas"/>
    <s v="FILTRO DE ACEITE HCX-3757 /  A-205 "/>
    <n v="40161504"/>
    <s v="Selección abreviada subasta inversa (No disponible)"/>
    <n v="4"/>
    <n v="4"/>
    <n v="5"/>
    <n v="210000"/>
    <s v="UNIDAD"/>
    <m/>
  </r>
  <r>
    <x v="9"/>
    <s v="02-02-01-004-003-09"/>
    <n v="10"/>
    <s v="Materiales y suministros - Otras máquinas para usos generales y sus partes y piezas"/>
    <s v="FILTRO DE ACEITE HCX-7041 /AD-092"/>
    <n v="40161504"/>
    <s v="Selección abreviada subasta inversa (No disponible)"/>
    <n v="4"/>
    <n v="4"/>
    <n v="5"/>
    <n v="165900"/>
    <s v="UNIDAD"/>
    <m/>
  </r>
  <r>
    <x v="9"/>
    <s v="02-02-01-004-003-09"/>
    <n v="10"/>
    <s v="Materiales y suministros - Otras máquinas para usos generales y sus partes y piezas"/>
    <s v="FILTRO DE ACEITE IR-0734"/>
    <n v="40161504"/>
    <s v="Selección abreviada subasta inversa (No disponible)"/>
    <n v="4"/>
    <n v="4"/>
    <n v="2"/>
    <n v="560000"/>
    <s v="UNIDAD"/>
    <m/>
  </r>
  <r>
    <x v="9"/>
    <s v="02-02-01-004-003-09"/>
    <n v="10"/>
    <s v="Materiales y suministros - Otras máquinas para usos generales y sus partes y piezas"/>
    <s v="FILTRO DE ACEITE LF9080"/>
    <n v="40161504"/>
    <s v="Selección abreviada subasta inversa (No disponible)"/>
    <n v="4"/>
    <n v="4"/>
    <n v="3"/>
    <n v="180510"/>
    <s v="UNIDAD"/>
    <m/>
  </r>
  <r>
    <x v="9"/>
    <s v="02-02-01-004-003-09"/>
    <n v="10"/>
    <s v="Materiales y suministros - Otras máquinas para usos generales y sus partes y piezas"/>
    <s v="FILTRO DE ACEITE MF-43/ AR-17 ,3/4*16 "/>
    <n v="40161504"/>
    <s v="Selección abreviada subasta inversa (No disponible)"/>
    <n v="4"/>
    <n v="4"/>
    <n v="2"/>
    <n v="94160"/>
    <s v="UNIDAD"/>
    <m/>
  </r>
  <r>
    <x v="9"/>
    <s v="02-02-01-004-003-09"/>
    <n v="10"/>
    <s v="Materiales y suministros - Otras máquinas para usos generales y sus partes y piezas"/>
    <s v="FILTRO DE ACEITE P523771/B 236 "/>
    <n v="40161504"/>
    <s v="Selección abreviada subasta inversa (No disponible)"/>
    <n v="4"/>
    <n v="4"/>
    <n v="1"/>
    <n v="49840"/>
    <s v="UNIDAD"/>
    <m/>
  </r>
  <r>
    <x v="9"/>
    <s v="02-02-01-004-003-09"/>
    <n v="10"/>
    <s v="Materiales y suministros - Otras máquinas para usos generales y sus partes y piezas"/>
    <s v="FILTRO DE ACEITE P550440"/>
    <n v="40161504"/>
    <s v="Selección abreviada subasta inversa (No disponible)"/>
    <n v="4"/>
    <n v="4"/>
    <n v="1"/>
    <n v="45460"/>
    <s v="UNIDAD"/>
    <m/>
  </r>
  <r>
    <x v="9"/>
    <s v="02-02-01-004-003-09"/>
    <n v="10"/>
    <s v="Materiales y suministros - Otras máquinas para usos generales y sus partes y piezas"/>
    <s v="FILTRO DE ACEITE PARA ARRANCADOR TUG LF9080"/>
    <n v="40161504"/>
    <s v="Selección abreviada subasta inversa (No disponible)"/>
    <n v="4"/>
    <n v="4"/>
    <n v="2"/>
    <n v="220000"/>
    <s v="UNIDAD"/>
    <m/>
  </r>
  <r>
    <x v="9"/>
    <s v="02-02-01-004-003-09"/>
    <n v="10"/>
    <s v="Materiales y suministros - Otras máquinas para usos generales y sus partes y piezas"/>
    <s v="FILTRO DE ACEITE PARA COMMANDER 15i DEUTZ 01183574"/>
    <n v="40161500"/>
    <s v="Selección abreviada subasta inversa (No disponible)"/>
    <n v="4"/>
    <n v="4"/>
    <n v="1"/>
    <n v="130050"/>
    <s v="UNIDAD"/>
    <m/>
  </r>
  <r>
    <x v="9"/>
    <s v="02-02-01-004-003-09"/>
    <n v="10"/>
    <s v="Materiales y suministros - Otras máquinas para usos generales y sus partes y piezas"/>
    <s v="FILTRO DE AGUA PARA ARRANCADOR TUG WF2126"/>
    <n v="40161502"/>
    <s v="Selección abreviada subasta inversa (No disponible)"/>
    <n v="4"/>
    <n v="4"/>
    <n v="1"/>
    <n v="160900"/>
    <s v="UNIDAD"/>
    <m/>
  </r>
  <r>
    <x v="9"/>
    <s v="02-02-01-004-003-09"/>
    <n v="10"/>
    <s v="Materiales y suministros - Otras máquinas para usos generales y sus partes y piezas"/>
    <s v="FILTRO DE AGUA WF 2126"/>
    <n v="40161502"/>
    <s v="Selección abreviada subasta inversa (No disponible)"/>
    <n v="4"/>
    <n v="4"/>
    <n v="3"/>
    <n v="180510"/>
    <s v="UNIDAD"/>
    <m/>
  </r>
  <r>
    <x v="9"/>
    <s v="02-02-01-004-003-09"/>
    <n v="10"/>
    <s v="Materiales y suministros - Otras máquinas para usos generales y sus partes y piezas"/>
    <s v="FILTRO DE AIRE 230070021"/>
    <n v="40161505"/>
    <s v="Selección abreviada subasta inversa (No disponible)"/>
    <n v="4"/>
    <n v="4"/>
    <n v="1"/>
    <n v="133670"/>
    <s v="UNIDAD"/>
    <m/>
  </r>
  <r>
    <x v="9"/>
    <s v="02-02-01-004-003-09"/>
    <n v="10"/>
    <s v="Materiales y suministros - Otras máquinas para usos generales y sus partes y piezas"/>
    <s v="FILTRO DE AIRE 856444309"/>
    <n v="40161505"/>
    <s v="Selección abreviada subasta inversa (No disponible)"/>
    <n v="4"/>
    <n v="4"/>
    <n v="1"/>
    <n v="384800"/>
    <s v="UNIDAD"/>
    <m/>
  </r>
  <r>
    <x v="9"/>
    <s v="02-02-01-004-003-09"/>
    <n v="10"/>
    <s v="Materiales y suministros - Otras máquinas para usos generales y sus partes y piezas"/>
    <s v="FILTRO DE AIRE AR25212782"/>
    <n v="40161505"/>
    <s v="Selección abreviada subasta inversa (No disponible)"/>
    <n v="4"/>
    <n v="4"/>
    <n v="1"/>
    <n v="57000"/>
    <s v="UNIDAD"/>
    <m/>
  </r>
  <r>
    <x v="9"/>
    <s v="02-02-01-004-003-09"/>
    <n v="10"/>
    <s v="Materiales y suministros - Otras máquinas para usos generales y sus partes y piezas"/>
    <s v="FILTRO DE AIRE AR828889"/>
    <n v="40161505"/>
    <s v="Selección abreviada subasta inversa (No disponible)"/>
    <n v="4"/>
    <n v="4"/>
    <n v="1"/>
    <n v="60170"/>
    <s v="UNIDAD"/>
    <m/>
  </r>
  <r>
    <x v="9"/>
    <s v="02-02-01-004-003-09"/>
    <n v="10"/>
    <s v="Materiales y suministros - Otras máquinas para usos generales y sus partes y piezas"/>
    <s v="FILTRO DE AIRE ARC 08C"/>
    <n v="40161505"/>
    <s v="Selección abreviada subasta inversa (No disponible)"/>
    <n v="4"/>
    <n v="4"/>
    <n v="1"/>
    <n v="60170"/>
    <s v="UNIDAD"/>
    <m/>
  </r>
  <r>
    <x v="9"/>
    <s v="02-02-01-004-003-09"/>
    <n v="10"/>
    <s v="Materiales y suministros - Otras máquinas para usos generales y sus partes y piezas"/>
    <s v="FILTRO DE AIRE ECB085001 O DCO 21YB"/>
    <n v="40161505"/>
    <s v="Selección abreviada subasta inversa (No disponible)"/>
    <n v="4"/>
    <n v="4"/>
    <n v="1"/>
    <n v="204000"/>
    <s v="UNIDAD"/>
    <m/>
  </r>
  <r>
    <x v="9"/>
    <s v="02-02-01-004-003-09"/>
    <n v="10"/>
    <s v="Materiales y suministros - Otras máquinas para usos generales y sus partes y piezas"/>
    <s v="FILTRO DE AIRE HCA2863SY"/>
    <n v="40161505"/>
    <s v="Selección abreviada subasta inversa (No disponible)"/>
    <n v="4"/>
    <n v="4"/>
    <n v="1"/>
    <n v="60170"/>
    <s v="UNIDAD"/>
    <m/>
  </r>
  <r>
    <x v="9"/>
    <s v="02-02-01-004-003-09"/>
    <n v="10"/>
    <s v="Materiales y suministros - Otras máquinas para usos generales y sus partes y piezas"/>
    <s v="FILTRO DE AIRE MODELO 50MBAR A132001X002278"/>
    <n v="40161505"/>
    <s v="Selección abreviada subasta inversa (No disponible)"/>
    <n v="4"/>
    <n v="4"/>
    <n v="1"/>
    <n v="170800"/>
    <s v="UNIDAD"/>
    <m/>
  </r>
  <r>
    <x v="9"/>
    <s v="02-02-01-004-003-09"/>
    <n v="10"/>
    <s v="Materiales y suministros - Otras máquinas para usos generales y sus partes y piezas"/>
    <s v="FILTRO DE AIRE P827653 o P535770/ AZ253K"/>
    <n v="40161505"/>
    <s v="Selección abreviada subasta inversa (No disponible)"/>
    <n v="4"/>
    <n v="4"/>
    <n v="1"/>
    <n v="60170"/>
    <s v="UNIDAD"/>
    <m/>
  </r>
  <r>
    <x v="9"/>
    <s v="02-02-01-004-003-09"/>
    <n v="10"/>
    <s v="Materiales y suministros - Otras máquinas para usos generales y sus partes y piezas"/>
    <s v="FILTRO DE AIRE PA-1545K"/>
    <n v="40161505"/>
    <s v="Selección abreviada subasta inversa (No disponible)"/>
    <n v="4"/>
    <n v="4"/>
    <n v="1"/>
    <n v="279100"/>
    <s v="UNIDAD"/>
    <m/>
  </r>
  <r>
    <x v="9"/>
    <s v="02-02-01-004-003-09"/>
    <n v="10"/>
    <s v="Materiales y suministros - Otras máquinas para usos generales y sus partes y piezas"/>
    <s v="FILTRO DE AIRE PARA ARRANCADOR TUG P150694 "/>
    <n v="40161505"/>
    <s v="Selección abreviada subasta inversa (No disponible)"/>
    <n v="4"/>
    <n v="4"/>
    <n v="1"/>
    <n v="250000"/>
    <s v="UNIDAD"/>
    <m/>
  </r>
  <r>
    <x v="9"/>
    <s v="02-02-01-004-003-09"/>
    <n v="10"/>
    <s v="Materiales y suministros - Otras máquinas para usos generales y sus partes y piezas"/>
    <s v="FILTRO DE AIRE PARA COMMANDER 15i DEUTZ P828889"/>
    <n v="40161505"/>
    <s v="Selección abreviada subasta inversa (No disponible)"/>
    <n v="4"/>
    <n v="4"/>
    <n v="1"/>
    <n v="165480"/>
    <s v="UNIDAD"/>
    <m/>
  </r>
  <r>
    <x v="9"/>
    <s v="02-02-01-004-003-09"/>
    <n v="10"/>
    <s v="Materiales y suministros - Otras máquinas para usos generales y sus partes y piezas"/>
    <s v="FILTRO DE AIRE PRIMARIO AR828889"/>
    <n v="40161505"/>
    <s v="Selección abreviada subasta inversa (No disponible)"/>
    <n v="4"/>
    <n v="4"/>
    <n v="1"/>
    <n v="55000"/>
    <s v="UNIDAD"/>
    <m/>
  </r>
  <r>
    <x v="9"/>
    <s v="02-02-01-004-003-09"/>
    <n v="10"/>
    <s v="Materiales y suministros - Otras máquinas para usos generales y sus partes y piezas"/>
    <s v="FILTRO DE AIRE SECUNDARIO AR828889SY/ 11883619"/>
    <n v="40161505"/>
    <s v="Selección abreviada subasta inversa (No disponible)"/>
    <n v="4"/>
    <n v="4"/>
    <n v="1"/>
    <n v="57000"/>
    <s v="UNIDAD"/>
    <m/>
  </r>
  <r>
    <x v="9"/>
    <s v="02-02-01-004-003-09"/>
    <n v="10"/>
    <s v="Materiales y suministros - Otras máquinas para usos generales y sus partes y piezas"/>
    <s v="FILTRO DE COMBUSTIBLE 286897-031 / V8A334 / FS20022"/>
    <n v="40161513"/>
    <s v="Selección abreviada subasta inversa (No disponible)"/>
    <n v="4"/>
    <n v="4"/>
    <n v="2"/>
    <n v="900000"/>
    <s v="UNIDAD"/>
    <m/>
  </r>
  <r>
    <x v="9"/>
    <s v="02-02-01-004-003-09"/>
    <n v="10"/>
    <s v="Materiales y suministros - Otras máquinas para usos generales y sus partes y piezas"/>
    <s v="FILTRO DE COMBUSTIBLE A-96C"/>
    <n v="40161513"/>
    <s v="Selección abreviada subasta inversa (No disponible)"/>
    <n v="4"/>
    <n v="4"/>
    <n v="15"/>
    <n v="758520"/>
    <s v="UNIDAD"/>
    <m/>
  </r>
  <r>
    <x v="9"/>
    <s v="02-02-01-004-003-09"/>
    <n v="10"/>
    <s v="Materiales y suministros - Otras máquinas para usos generales y sus partes y piezas"/>
    <s v="FILTRO DE COMBUSTIBLE A-97C"/>
    <n v="40161513"/>
    <s v="Selección abreviada subasta inversa (No disponible)"/>
    <n v="4"/>
    <n v="4"/>
    <n v="15"/>
    <n v="758520"/>
    <s v="UNIDAD"/>
    <m/>
  </r>
  <r>
    <x v="9"/>
    <s v="02-02-01-004-003-09"/>
    <n v="10"/>
    <s v="Materiales y suministros - Otras máquinas para usos generales y sus partes y piezas"/>
    <s v="FILTRO DE COMBUSTIBLE B7026MPG"/>
    <n v="40161513"/>
    <s v="Selección abreviada subasta inversa (No disponible)"/>
    <n v="4"/>
    <n v="4"/>
    <n v="1"/>
    <n v="53000"/>
    <s v="UNIDAD"/>
    <m/>
  </r>
  <r>
    <x v="9"/>
    <s v="02-02-01-004-003-09"/>
    <n v="10"/>
    <s v="Materiales y suministros - Otras máquinas para usos generales y sus partes y piezas"/>
    <s v="FILTRO DE COMBUSTIBLE HCX-7170G"/>
    <n v="40161513"/>
    <s v="Selección abreviada subasta inversa (No disponible)"/>
    <n v="4"/>
    <n v="4"/>
    <n v="4"/>
    <n v="433760"/>
    <s v="UNIDAD"/>
    <m/>
  </r>
  <r>
    <x v="9"/>
    <s v="02-02-01-004-003-09"/>
    <n v="10"/>
    <s v="Materiales y suministros - Otras máquinas para usos generales y sus partes y piezas"/>
    <s v="FILTRO DE COMBUSTIBLE PARA ARRANCADOR TUG 23533816"/>
    <n v="40161513"/>
    <s v="Selección abreviada subasta inversa (No disponible)"/>
    <n v="4"/>
    <n v="4"/>
    <n v="2"/>
    <n v="369400"/>
    <s v="UNIDAD"/>
    <m/>
  </r>
  <r>
    <x v="9"/>
    <s v="02-02-01-004-003-09"/>
    <n v="10"/>
    <s v="Materiales y suministros - Otras máquinas para usos generales y sus partes y piezas"/>
    <s v="FILTRO DE COMBUSTIBLE PARA COMMANDER 15i DEUTZ 01180597"/>
    <n v="40161500"/>
    <s v="Selección abreviada subasta inversa (No disponible)"/>
    <n v="4"/>
    <n v="4"/>
    <n v="1"/>
    <n v="155000"/>
    <s v="UNIDAD"/>
    <m/>
  </r>
  <r>
    <x v="9"/>
    <s v="02-02-01-004-003-09"/>
    <n v="10"/>
    <s v="Materiales y suministros - Otras máquinas para usos generales y sus partes y piezas"/>
    <s v="FILTRO DE COMBUSTIBLE PARA COMMANDER 15i DEUTZ 02113831 "/>
    <n v="40161500"/>
    <s v="Selección abreviada subasta inversa (No disponible)"/>
    <n v="4"/>
    <n v="4"/>
    <n v="1"/>
    <n v="180650"/>
    <s v="UNIDAD"/>
    <m/>
  </r>
  <r>
    <x v="9"/>
    <s v="02-02-01-004-003-09"/>
    <n v="10"/>
    <s v="Materiales y suministros - Otras máquinas para usos generales y sus partes y piezas"/>
    <s v="FILTRO DE COMBUSTIBLE PRIMARIO 1R-0794"/>
    <n v="40161513"/>
    <s v="Selección abreviada subasta inversa (No disponible)"/>
    <n v="4"/>
    <n v="4"/>
    <n v="2"/>
    <n v="92160"/>
    <s v="UNIDAD"/>
    <m/>
  </r>
  <r>
    <x v="9"/>
    <s v="02-02-01-004-003-09"/>
    <n v="10"/>
    <s v="Materiales y suministros - Otras máquinas para usos generales y sus partes y piezas"/>
    <s v="FILTRO DE COMBUSTIBLE PRIMARIO 23530706"/>
    <n v="40161513"/>
    <s v="Selección abreviada subasta inversa (No disponible)"/>
    <n v="4"/>
    <n v="4"/>
    <n v="3"/>
    <n v="213780"/>
    <s v="UNIDAD"/>
    <m/>
  </r>
  <r>
    <x v="9"/>
    <s v="02-02-01-004-003-09"/>
    <n v="10"/>
    <s v="Materiales y suministros - Otras máquinas para usos generales y sus partes y piezas"/>
    <s v="FILTRO DE COMBUSTIBLE PRIMARIO C1110PL"/>
    <n v="40161513"/>
    <s v="Selección abreviada subasta inversa (No disponible)"/>
    <n v="4"/>
    <n v="4"/>
    <n v="3"/>
    <n v="405000"/>
    <s v="UNIDAD"/>
    <m/>
  </r>
  <r>
    <x v="9"/>
    <s v="02-02-01-004-003-09"/>
    <n v="10"/>
    <s v="Materiales y suministros - Otras máquinas para usos generales y sus partes y piezas"/>
    <s v="FILTRO DE COMBUSTIBLE PRIMARIO HCX-25010011 o MF 936P"/>
    <n v="40161513"/>
    <s v="Selección abreviada subasta inversa (No disponible)"/>
    <n v="4"/>
    <n v="4"/>
    <n v="15"/>
    <n v="902550"/>
    <s v="UNIDAD"/>
    <m/>
  </r>
  <r>
    <x v="9"/>
    <s v="02-02-01-004-003-09"/>
    <n v="10"/>
    <s v="Materiales y suministros - Otras máquinas para usos generales y sus partes y piezas"/>
    <s v="FILTRO DE COMBUSTIBLE PRIMARIO HCX-4102 "/>
    <n v="40161513"/>
    <s v="Selección abreviada subasta inversa (No disponible)"/>
    <n v="4"/>
    <n v="4"/>
    <n v="3"/>
    <n v="96810"/>
    <s v="UNIDAD"/>
    <m/>
  </r>
  <r>
    <x v="9"/>
    <s v="02-02-01-004-003-09"/>
    <n v="10"/>
    <s v="Materiales y suministros - Otras máquinas para usos generales y sus partes y piezas"/>
    <s v="FILTRO DE COMBUSTIBLE PRIMARIO MF 4053, ROSCA 3/4X16H"/>
    <n v="40161513"/>
    <s v="Selección abreviada subasta inversa (No disponible)"/>
    <n v="4"/>
    <n v="4"/>
    <n v="6"/>
    <n v="367020"/>
    <s v="UNIDAD"/>
    <m/>
  </r>
  <r>
    <x v="9"/>
    <s v="02-02-01-004-003-09"/>
    <n v="10"/>
    <s v="Materiales y suministros - Otras máquinas para usos generales y sus partes y piezas"/>
    <s v="FILTRO DE COMBUSTIBLE PRIMARIO ZRC-7"/>
    <n v="40161513"/>
    <s v="Selección abreviada subasta inversa (No disponible)"/>
    <n v="4"/>
    <n v="4"/>
    <n v="2"/>
    <n v="133704"/>
    <s v="UNIDAD"/>
    <m/>
  </r>
  <r>
    <x v="9"/>
    <s v="02-02-01-004-003-09"/>
    <n v="10"/>
    <s v="Materiales y suministros - Otras máquinas para usos generales y sus partes y piezas"/>
    <s v="FILTRO DE COMBUSTIBLE SECUNDARIO 23530645"/>
    <n v="40161513"/>
    <s v="Selección abreviada subasta inversa (No disponible)"/>
    <n v="4"/>
    <n v="4"/>
    <n v="3"/>
    <n v="234780"/>
    <s v="UNIDAD"/>
    <m/>
  </r>
  <r>
    <x v="9"/>
    <s v="02-02-01-004-003-09"/>
    <n v="10"/>
    <s v="Materiales y suministros - Otras máquinas para usos generales y sus partes y piezas"/>
    <s v="FILTRO DE COMBUSTIBLE SECUNDARIO FAA-PMA05228- 7507227"/>
    <n v="40161513"/>
    <s v="Selección abreviada subasta inversa (No disponible)"/>
    <n v="4"/>
    <n v="4"/>
    <n v="3"/>
    <n v="1142400"/>
    <s v="UNIDAD"/>
    <m/>
  </r>
  <r>
    <x v="9"/>
    <s v="02-02-01-004-003-09"/>
    <n v="10"/>
    <s v="Materiales y suministros - Otras máquinas para usos generales y sus partes y piezas"/>
    <s v="FILTRO ELEMENTO COMPRESOR 839000022"/>
    <n v="40161502"/>
    <s v="Selección abreviada subasta inversa (No disponible)"/>
    <n v="4"/>
    <n v="4"/>
    <n v="1"/>
    <n v="460000"/>
    <s v="UNIDAD"/>
    <m/>
  </r>
  <r>
    <x v="9"/>
    <s v="02-02-01-004-003-09"/>
    <n v="10"/>
    <s v="Materiales y suministros - Otras máquinas para usos generales y sus partes y piezas"/>
    <s v="FILTRO HIDRAULICO 30316-20"/>
    <n v="40161504"/>
    <s v="Selección abreviada subasta inversa (No disponible)"/>
    <n v="4"/>
    <n v="4"/>
    <n v="1"/>
    <n v="388400"/>
    <s v="UNIDAD"/>
    <m/>
  </r>
  <r>
    <x v="9"/>
    <s v="02-02-01-004-002"/>
    <n v="10"/>
    <s v="Materiales y suministros - Productos metálicos elaborados (excepto maquinaria y equipo)"/>
    <s v="FLANCHE NAS1031-P8"/>
    <n v="31161700"/>
    <s v="Selección abreviada subasta inversa (No disponible)"/>
    <n v="3"/>
    <n v="3"/>
    <n v="50"/>
    <n v="2775000"/>
    <s v="UNIDAD"/>
    <m/>
  </r>
  <r>
    <x v="9"/>
    <s v="02-02-01-004-002"/>
    <n v="10"/>
    <s v="Materiales y suministros - Productos metálicos elaborados (excepto maquinaria y equipo)"/>
    <s v="FLANCHE NAS697-A3"/>
    <n v="31161700"/>
    <s v="Selección abreviada subasta inversa (No disponible)"/>
    <n v="3"/>
    <n v="3"/>
    <n v="50"/>
    <n v="2775000"/>
    <s v="UNIDAD"/>
    <m/>
  </r>
  <r>
    <x v="9"/>
    <s v="02-02-01-004-002"/>
    <n v="10"/>
    <s v="Materiales y suministros - Productos metálicos elaborados (excepto maquinaria y equipo)"/>
    <s v="FLANCHE NAS698-A3"/>
    <n v="31161700"/>
    <s v="Selección abreviada subasta inversa (No disponible)"/>
    <n v="3"/>
    <n v="3"/>
    <n v="50"/>
    <n v="2775000"/>
    <s v="UNIDAD"/>
    <m/>
  </r>
  <r>
    <x v="9"/>
    <s v="02-02-01-003-006-04"/>
    <n v="10"/>
    <s v="Materiales y suministros - Productos de empaque y envasado, de plástico"/>
    <s v="FRASCO PARA MUESTRA DE LABORATORIO (ACEITE) X PAQUETE"/>
    <n v="41104019"/>
    <s v="Selección abreviada subasta inversa (No disponible)"/>
    <n v="3"/>
    <n v="3"/>
    <n v="20"/>
    <n v="4200740"/>
    <s v="UNIDAD"/>
    <m/>
  </r>
  <r>
    <x v="9"/>
    <s v="02-02-01-004-006-02"/>
    <n v="10"/>
    <s v="Materiales y suministros - Aparatos de control eléctrico y distribución de electricidad y sus partes y piezas"/>
    <s v="FUSIBLE DE VIDRIO 10A"/>
    <n v="39121619"/>
    <s v="Selección abreviada subasta inversa (No disponible)"/>
    <n v="4"/>
    <n v="4"/>
    <n v="30"/>
    <n v="45000"/>
    <s v="UNIDAD"/>
    <m/>
  </r>
  <r>
    <x v="9"/>
    <s v="02-02-01-004-006-02"/>
    <n v="10"/>
    <s v="Materiales y suministros - Aparatos de control eléctrico y distribución de electricidad y sus partes y piezas"/>
    <s v="FUSIBLE DE VIDRIO 2A"/>
    <n v="39121619"/>
    <s v="Selección abreviada subasta inversa (No disponible)"/>
    <n v="4"/>
    <n v="4"/>
    <n v="30"/>
    <n v="45000"/>
    <s v="UNIDAD"/>
    <m/>
  </r>
  <r>
    <x v="9"/>
    <s v="02-02-01-004-006-02"/>
    <n v="10"/>
    <s v="Materiales y suministros - Aparatos de control eléctrico y distribución de electricidad y sus partes y piezas"/>
    <s v="FUSIBLE PLANO AUTMOTRIZ 10A"/>
    <n v="39121619"/>
    <s v="Selección abreviada subasta inversa (No disponible)"/>
    <n v="4"/>
    <n v="4"/>
    <n v="10"/>
    <n v="114240"/>
    <s v="UNIDAD"/>
    <m/>
  </r>
  <r>
    <x v="9"/>
    <s v="02-02-01-004-006-02"/>
    <n v="10"/>
    <s v="Materiales y suministros - Aparatos de control eléctrico y distribución de electricidad y sus partes y piezas"/>
    <s v="FUSIBLE PLANO AUTMOTRIZ 15A"/>
    <n v="39121619"/>
    <s v="Selección abreviada subasta inversa (No disponible)"/>
    <n v="4"/>
    <n v="4"/>
    <n v="10"/>
    <n v="114240"/>
    <s v="UNIDAD"/>
    <m/>
  </r>
  <r>
    <x v="9"/>
    <s v="02-02-01-004-006-02"/>
    <n v="10"/>
    <s v="Materiales y suministros - Aparatos de control eléctrico y distribución de electricidad y sus partes y piezas"/>
    <s v="FUSIBLE PLANO AUTMOTRIZ 20A"/>
    <n v="39121619"/>
    <s v="Selección abreviada subasta inversa (No disponible)"/>
    <n v="4"/>
    <n v="4"/>
    <n v="10"/>
    <n v="114240"/>
    <s v="UNIDAD"/>
    <m/>
  </r>
  <r>
    <x v="9"/>
    <s v="02-02-01-004-006-02"/>
    <n v="10"/>
    <s v="Materiales y suministros - Aparatos de control eléctrico y distribución de electricidad y sus partes y piezas"/>
    <s v="FUSIBLE PLANO AUTMOTRIZ 25A"/>
    <n v="39121619"/>
    <s v="Selección abreviada subasta inversa (No disponible)"/>
    <n v="4"/>
    <n v="4"/>
    <n v="10"/>
    <n v="114240"/>
    <s v="UNIDAD"/>
    <m/>
  </r>
  <r>
    <x v="9"/>
    <s v="02-02-01-004-006-02"/>
    <n v="10"/>
    <s v="Materiales y suministros - Aparatos de control eléctrico y distribución de electricidad y sus partes y piezas"/>
    <s v="FUSIBLE PLANO AUTMOTRIZ 30A"/>
    <n v="39121619"/>
    <s v="Selección abreviada subasta inversa (No disponible)"/>
    <n v="4"/>
    <n v="4"/>
    <n v="10"/>
    <n v="114240"/>
    <s v="UNIDAD"/>
    <m/>
  </r>
  <r>
    <x v="9"/>
    <s v="02-02-01-004-006-02"/>
    <n v="10"/>
    <s v="Materiales y suministros - Aparatos de control eléctrico y distribución de electricidad y sus partes y piezas"/>
    <s v="FUSIBLE PLANO AUTMOTRIZ 5A"/>
    <n v="39121619"/>
    <s v="Selección abreviada subasta inversa (No disponible)"/>
    <n v="4"/>
    <n v="4"/>
    <n v="10"/>
    <n v="114240"/>
    <s v="UNIDAD"/>
    <m/>
  </r>
  <r>
    <x v="9"/>
    <s v="02-02-01-003-003-04"/>
    <n v="10"/>
    <s v="Materiales y suministros - Gas de petróleo y otros hidrocarburos gaseosos (excepto gas natural)"/>
    <s v="GAS BUTANO"/>
    <n v="15111505"/>
    <s v="Selección abreviada subasta inversa (No disponible)"/>
    <n v="3"/>
    <n v="3"/>
    <n v="4"/>
    <n v="280000"/>
    <s v="UNIDAD"/>
    <m/>
  </r>
  <r>
    <x v="9"/>
    <s v="02-02-01-004-006-01"/>
    <n v="10"/>
    <s v="Materiales y suministros - Motores, generadores y transformadores eléctricos y sus partes y piezas"/>
    <s v="GOVERNADOR / CONTROL ELECTRIC GOVERNOR HOBART "/>
    <n v="25173900"/>
    <s v="Selección abreviada subasta inversa (No disponible)"/>
    <n v="4"/>
    <n v="4"/>
    <n v="2"/>
    <n v="12376000"/>
    <s v="UNIDAD"/>
    <m/>
  </r>
  <r>
    <x v="9"/>
    <s v="02-02-01-003-007-09"/>
    <n v="10"/>
    <s v="Materiales y suministros - Otros productos minerales no metálicos n. C. P."/>
    <s v="GRAFITO LUBRICANTE"/>
    <n v="15121513"/>
    <s v="Selección abreviada subasta inversa (No disponible)"/>
    <n v="3"/>
    <n v="3"/>
    <n v="30"/>
    <n v="1650000"/>
    <s v="UNIDAD"/>
    <m/>
  </r>
  <r>
    <x v="9"/>
    <s v="02-02-01-003-005-03"/>
    <n v="10"/>
    <s v="Materiales y suministros - Jabón, preparados para limpieza, perfumes y preparados de tocador"/>
    <s v="GRASA PARA SISTEMAS OXIGENO MIL-PRF-27617F TYPE III"/>
    <n v="15121500"/>
    <s v="Selección abreviada subasta inversa (No disponible)"/>
    <n v="3"/>
    <n v="3"/>
    <n v="2"/>
    <n v="4800000"/>
    <s v="UNIDAD"/>
    <m/>
  </r>
  <r>
    <x v="9"/>
    <s v="02-01-01-004-003-09"/>
    <n v="10"/>
    <s v="Activos fijos - Otras máquinas para usos generales y sus partes y piezas"/>
    <s v="GUAYA DEL ACELERADOR PARA MJ-1C DEL ELEMENTO MJ-1"/>
    <n v="31152200"/>
    <s v="Selección abreviada subasta inversa (No disponible)"/>
    <n v="4"/>
    <n v="4"/>
    <n v="1"/>
    <n v="2280000"/>
    <s v="UNIDAD"/>
    <m/>
  </r>
  <r>
    <x v="9"/>
    <s v="02-01-01-004-004-09"/>
    <n v="10"/>
    <s v="Activos fijos - Otra maquinaria para usos especiales y sus partes y piezas"/>
    <s v="HIDROLAVADORA AUTONOMA "/>
    <n v="47111501"/>
    <s v="Selección abreviada subasta inversa (No disponible)"/>
    <n v="6"/>
    <n v="6"/>
    <n v="1"/>
    <n v="8000000"/>
    <s v="UNIDAD"/>
    <m/>
  </r>
  <r>
    <x v="9"/>
    <s v="02-02-01-004-002"/>
    <n v="10"/>
    <s v="Materiales y suministros - Productos metálicos elaborados (excepto maquinaria y equipo)"/>
    <s v="HOJA PARA SEGUETA ACERO PLATA 12`` 18T"/>
    <n v="27112802"/>
    <s v="Selección abreviada subasta inversa (No disponible)"/>
    <n v="3"/>
    <n v="3"/>
    <n v="35"/>
    <n v="346500"/>
    <s v="UNIDAD"/>
    <m/>
  </r>
  <r>
    <x v="9"/>
    <s v="02-02-01-004-006-09"/>
    <n v="10"/>
    <s v="Materiales y suministros - Otro equipo eléctrico y sus partes y piezas"/>
    <s v="IMAN"/>
    <n v="31381100"/>
    <s v="Selección abreviada subasta inversa (No disponible)"/>
    <n v="6"/>
    <n v="6"/>
    <n v="1"/>
    <n v="24560.999999999996"/>
    <s v="UNIDAD"/>
    <m/>
  </r>
  <r>
    <x v="9"/>
    <s v="02-02-01-004-003-09"/>
    <n v="10"/>
    <s v="Materiales y suministros - Otras máquinas para usos generales y sus partes y piezas"/>
    <s v="INDICADOR AMPERIOS AC (PARA PLANTAS HOBART)"/>
    <n v="25173900"/>
    <s v="Selección abreviada subasta inversa (No disponible)"/>
    <n v="4"/>
    <n v="4"/>
    <n v="3"/>
    <n v="4284000"/>
    <s v="UNIDAD"/>
    <m/>
  </r>
  <r>
    <x v="9"/>
    <s v="02-02-01-004-003-09"/>
    <n v="10"/>
    <s v="Materiales y suministros - Otras máquinas para usos generales y sus partes y piezas"/>
    <s v="INDICADOR AMPERIOS DC (PARA PLANTAS HOBART) "/>
    <n v="25173900"/>
    <s v="Selección abreviada subasta inversa (No disponible)"/>
    <n v="4"/>
    <n v="4"/>
    <n v="3"/>
    <n v="4284000"/>
    <s v="UNIDAD"/>
    <m/>
  </r>
  <r>
    <x v="9"/>
    <s v="02-02-01-004-003-09"/>
    <n v="10"/>
    <s v="Materiales y suministros - Otras máquinas para usos generales y sus partes y piezas"/>
    <s v="INDICADOR FRECUENCIA PARA PLANTA HOBART 283167"/>
    <n v="25173900"/>
    <s v="Selección abreviada subasta inversa (No disponible)"/>
    <n v="4"/>
    <n v="4"/>
    <n v="2"/>
    <n v="3426000"/>
    <s v="UNIDAD"/>
    <m/>
  </r>
  <r>
    <x v="9"/>
    <s v="02-02-01-004-003-09"/>
    <n v="10"/>
    <s v="Materiales y suministros - Otras máquinas para usos generales y sus partes y piezas"/>
    <s v="INDICADOR VOLTAJE AC (PARA PLANTAS HOBART) W8105A-009"/>
    <n v="25173900"/>
    <s v="Selección abreviada subasta inversa (No disponible)"/>
    <n v="4"/>
    <n v="4"/>
    <n v="2"/>
    <n v="3426000"/>
    <s v="UNIDAD"/>
    <m/>
  </r>
  <r>
    <x v="9"/>
    <s v="02-02-01-004-003-09"/>
    <n v="10"/>
    <s v="Materiales y suministros - Otras máquinas para usos generales y sus partes y piezas"/>
    <s v="INDICADOR VOLTAJE DC (PARA PLANTAS HOBART) 400642-008"/>
    <n v="25173900"/>
    <s v="Selección abreviada subasta inversa (No disponible)"/>
    <n v="4"/>
    <n v="4"/>
    <n v="3"/>
    <n v="5139000"/>
    <s v="UNIDAD"/>
    <m/>
  </r>
  <r>
    <x v="9"/>
    <s v="02-02-01-003-005-04"/>
    <n v="10"/>
    <s v="Materiales y suministros - Productos químicos n. C. P."/>
    <s v="INHIBIDOR DE ADHESION AL HIELO"/>
    <n v="31201600"/>
    <s v="Selección abreviada subasta inversa (No disponible)"/>
    <n v="3"/>
    <n v="3"/>
    <n v="3"/>
    <n v="1950000"/>
    <s v="UNIDAD"/>
    <m/>
  </r>
  <r>
    <x v="9"/>
    <s v="02-02-01-003-005-04"/>
    <n v="10"/>
    <s v="Materiales y suministros - Productos químicos n. C. P."/>
    <s v="INHIBIDOR DE CORROSIÓN X CAJA"/>
    <n v="12163600"/>
    <s v="Selección abreviada subasta inversa (No disponible)"/>
    <n v="3"/>
    <n v="3"/>
    <n v="5"/>
    <n v="3240000"/>
    <s v="UNIDAD"/>
    <m/>
  </r>
  <r>
    <x v="9"/>
    <s v="02-02-01-003-005-04"/>
    <n v="10"/>
    <s v="Materiales y suministros - Productos químicos n. C. P."/>
    <s v="INHIBIDOR DE CORROSIÓN SP 350 XA CAJA"/>
    <n v="12163600"/>
    <s v="Selección abreviada subasta inversa (No disponible)"/>
    <n v="3"/>
    <n v="3"/>
    <n v="10"/>
    <n v="960000"/>
    <s v="UNIDAD"/>
    <m/>
  </r>
  <r>
    <x v="9"/>
    <s v="02-02-01-003-005-04"/>
    <n v="10"/>
    <s v="Materiales y suministros - Productos químicos n. C. P."/>
    <s v="INHIBIDOR DE CORROSION TRABAJO PESADO "/>
    <n v="12163600"/>
    <s v="Selección abreviada subasta inversa (No disponible)"/>
    <n v="3"/>
    <n v="3"/>
    <n v="8"/>
    <n v="3040000"/>
    <s v="UNIDAD"/>
    <m/>
  </r>
  <r>
    <x v="9"/>
    <s v="02-02-01-004-006-02"/>
    <n v="10"/>
    <s v="Materiales y suministros - Aparatos de control eléctrico y distribución de electricidad y sus partes y piezas"/>
    <s v="INTERRUPTOR 2 POSICIONES FW1312"/>
    <n v="25173900"/>
    <s v="Selección abreviada subasta inversa (No disponible)"/>
    <n v="4"/>
    <n v="4"/>
    <n v="3"/>
    <n v="585000"/>
    <s v="UNIDAD"/>
    <m/>
  </r>
  <r>
    <x v="9"/>
    <s v="02-02-01-004-006-02"/>
    <n v="10"/>
    <s v="Materiales y suministros - Aparatos de control eléctrico y distribución de electricidad y sus partes y piezas"/>
    <s v="INTERRUPTOR 3 POSICIONES 403189"/>
    <n v="25173900"/>
    <s v="Selección abreviada subasta inversa (No disponible)"/>
    <n v="4"/>
    <n v="4"/>
    <n v="3"/>
    <n v="615000"/>
    <s v="UNIDAD"/>
    <m/>
  </r>
  <r>
    <x v="9"/>
    <s v="02-02-01-003-005-03"/>
    <n v="10"/>
    <s v="Materiales y suministros - Jabón, preparados para limpieza, perfumes y preparados de tocador"/>
    <s v="JABON LAVADO INTERIOR DE AERONAVES MIL-PRF-87937 TIPO IV"/>
    <n v="53131628"/>
    <s v="Selección abreviada subasta inversa (No disponible)"/>
    <n v="2"/>
    <n v="2"/>
    <n v="1"/>
    <n v="4550000"/>
    <s v="UNIDAD"/>
    <m/>
  </r>
  <r>
    <x v="9"/>
    <s v="02-02-01-004-002"/>
    <n v="10"/>
    <s v="Materiales y suministros - Productos metálicos elaborados (excepto maquinaria y equipo)"/>
    <s v="JUEGO DE SOPORTE PARA MICRODESVASTADORES"/>
    <n v="23242114"/>
    <s v="Selección abreviada subasta inversa (No disponible)"/>
    <n v="6"/>
    <n v="6"/>
    <n v="2"/>
    <n v="774000"/>
    <s v="UNIDAD"/>
    <m/>
  </r>
  <r>
    <x v="9"/>
    <s v="02-02-01-004-001"/>
    <n v="10"/>
    <s v="Materiales y suministros - Metales básicos"/>
    <s v="LAMINA ACERO DE AVIACION AMS 5517L 0,040¨"/>
    <n v="30264200"/>
    <s v="Selección abreviada subasta inversa (No disponible)"/>
    <n v="3"/>
    <n v="3"/>
    <n v="1"/>
    <n v="2400000"/>
    <s v="UNIDAD"/>
    <m/>
  </r>
  <r>
    <x v="9"/>
    <s v="02-02-01-004-001"/>
    <n v="10"/>
    <s v="Materiales y suministros - Metales básicos"/>
    <s v="LAMINA ACERO DE AVIACION AMS 5518K 0,025¨"/>
    <n v="30264200"/>
    <s v="Selección abreviada subasta inversa (No disponible)"/>
    <n v="3"/>
    <n v="3"/>
    <n v="1"/>
    <n v="2500000"/>
    <s v="UNIDAD"/>
    <m/>
  </r>
  <r>
    <x v="9"/>
    <s v="02-02-01-004-001"/>
    <n v="10"/>
    <s v="Materiales y suministros - Metales básicos"/>
    <s v="LAMINA ACERO INOXIDABLE CALIBRE .18 4 X 8"/>
    <n v="30102004"/>
    <s v="Selección abreviada subasta inversa (No disponible)"/>
    <n v="3"/>
    <n v="3"/>
    <n v="6"/>
    <n v="300000"/>
    <s v="UNIDAD"/>
    <m/>
  </r>
  <r>
    <x v="9"/>
    <s v="02-02-01-004-001"/>
    <n v="10"/>
    <s v="Materiales y suministros - Metales básicos"/>
    <s v="LAMINA ACERO INOXIDABLE CALIBRE .20 4 X 8"/>
    <n v="30102004"/>
    <s v="Selección abreviada subasta inversa (No disponible)"/>
    <n v="3"/>
    <n v="3"/>
    <n v="6"/>
    <n v="420000"/>
    <s v="UNIDAD"/>
    <m/>
  </r>
  <r>
    <x v="9"/>
    <s v="02-02-01-004-001"/>
    <n v="10"/>
    <s v="Materiales y suministros - Metales básicos"/>
    <s v="LAMINA ACRILICA COLOR NEGRO 1,20 MTRS X 2,40 MTRS"/>
    <n v="30264200"/>
    <s v="Selección abreviada subasta inversa (No disponible)"/>
    <n v="3"/>
    <n v="3"/>
    <n v="1"/>
    <n v="2000000"/>
    <s v="UNIDAD"/>
    <m/>
  </r>
  <r>
    <x v="9"/>
    <s v="02-02-01-004-001"/>
    <n v="10"/>
    <s v="Materiales y suministros - Metales básicos"/>
    <s v="LAMINA ACRILICA TRANSPARENTE 5MM"/>
    <n v="30264200"/>
    <s v="Selección abreviada subasta inversa (No disponible)"/>
    <n v="3"/>
    <n v="3"/>
    <n v="1"/>
    <n v="250000"/>
    <s v="UNIDAD"/>
    <m/>
  </r>
  <r>
    <x v="9"/>
    <s v="02-02-01-004-001"/>
    <n v="10"/>
    <s v="Materiales y suministros - Metales básicos"/>
    <s v="LAMINA COLD ROLL CALIBRE .18 4 X 8"/>
    <n v="30102004"/>
    <s v="Selección abreviada subasta inversa (No disponible)"/>
    <n v="3"/>
    <n v="3"/>
    <n v="7"/>
    <n v="1015000"/>
    <s v="UNIDAD"/>
    <m/>
  </r>
  <r>
    <x v="9"/>
    <s v="02-02-01-004-001"/>
    <n v="10"/>
    <s v="Materiales y suministros - Metales básicos"/>
    <s v="LAMINA COLD ROLL CALIBRE .20 4 X 8"/>
    <n v="30102004"/>
    <s v="Selección abreviada subasta inversa (No disponible)"/>
    <n v="3"/>
    <n v="3"/>
    <n v="7"/>
    <n v="1015000"/>
    <s v="UNIDAD"/>
    <m/>
  </r>
  <r>
    <x v="9"/>
    <s v="02-02-01-003-001"/>
    <n v="10"/>
    <s v="Materiales y suministros - Productos de madera, corcho, cestería y espartería"/>
    <s v="LAMINA DE CORCHO CAUCHO"/>
    <n v="11121606"/>
    <s v="Selección abreviada subasta inversa (No disponible)"/>
    <n v="3"/>
    <n v="3"/>
    <n v="2"/>
    <n v="1730400"/>
    <s v="UNIDAD"/>
    <m/>
  </r>
  <r>
    <x v="9"/>
    <s v="02-02-01-004-001"/>
    <n v="10"/>
    <s v="Materiales y suministros - Metales básicos"/>
    <s v="LAMINA DURALUMINIO CAL. 0,020¨"/>
    <n v="30264200"/>
    <s v="Selección abreviada subasta inversa (No disponible)"/>
    <n v="3"/>
    <n v="3"/>
    <n v="1"/>
    <n v="500000"/>
    <s v="UNIDAD"/>
    <m/>
  </r>
  <r>
    <x v="9"/>
    <s v="02-02-01-004-001"/>
    <n v="10"/>
    <s v="Materiales y suministros - Metales básicos"/>
    <s v="LAMINA DURALUMINIO CAL. 0,025¨"/>
    <n v="30264200"/>
    <s v="Selección abreviada subasta inversa (No disponible)"/>
    <n v="3"/>
    <n v="3"/>
    <n v="2"/>
    <n v="1200000"/>
    <s v="UNIDAD"/>
    <m/>
  </r>
  <r>
    <x v="9"/>
    <s v="02-02-01-004-001"/>
    <n v="10"/>
    <s v="Materiales y suministros - Metales básicos"/>
    <s v="LAMINA DURALUMINIO CAL. 0,032¨"/>
    <n v="30264200"/>
    <s v="Selección abreviada subasta inversa (No disponible)"/>
    <n v="3"/>
    <n v="3"/>
    <n v="2"/>
    <n v="1200000"/>
    <s v="UNIDAD"/>
    <m/>
  </r>
  <r>
    <x v="9"/>
    <s v="02-02-01-004-001"/>
    <n v="10"/>
    <s v="Materiales y suministros - Metales básicos"/>
    <s v="LAMINA DURALUMINIO CAL. 0,040¨"/>
    <n v="30264200"/>
    <s v="Selección abreviada subasta inversa (No disponible)"/>
    <n v="3"/>
    <n v="3"/>
    <n v="2"/>
    <n v="900000"/>
    <s v="UNIDAD"/>
    <m/>
  </r>
  <r>
    <x v="9"/>
    <s v="02-02-01-004-001"/>
    <n v="10"/>
    <s v="Materiales y suministros - Metales básicos"/>
    <s v="LAMINA DURALUMINIO CAL. 0,050¨"/>
    <n v="30264200"/>
    <s v="Selección abreviada subasta inversa (No disponible)"/>
    <n v="3"/>
    <n v="3"/>
    <n v="2"/>
    <n v="1800000"/>
    <s v="UNIDAD"/>
    <m/>
  </r>
  <r>
    <x v="9"/>
    <s v="02-02-01-004-001"/>
    <n v="10"/>
    <s v="Materiales y suministros - Metales básicos"/>
    <s v="LAMINA DURALUMINIO CAL. 0,063¨"/>
    <n v="30264200"/>
    <s v="Selección abreviada subasta inversa (No disponible)"/>
    <n v="3"/>
    <n v="3"/>
    <n v="2"/>
    <n v="1800000"/>
    <s v="UNIDAD"/>
    <m/>
  </r>
  <r>
    <x v="9"/>
    <s v="02-02-01-003-006-09"/>
    <n v="10"/>
    <s v="Materiales y suministros - Otros productos plásticos"/>
    <s v="LÁMINA FLEXI GLAS 3MM "/>
    <n v="30264200"/>
    <s v="Selección abreviada subasta inversa (No disponible)"/>
    <n v="3"/>
    <n v="3"/>
    <n v="1"/>
    <n v="1050000"/>
    <s v="UNIDAD"/>
    <m/>
  </r>
  <r>
    <x v="9"/>
    <s v="02-02-01-003-006-09"/>
    <n v="10"/>
    <s v="Materiales y suministros - Otros productos plásticos"/>
    <s v="LAMINA FLEXI GLASS TRANSPARENTE 3/16¨ 1,20 MTRS X 2,40 MTRS"/>
    <n v="30264200"/>
    <s v="Selección abreviada subasta inversa (No disponible)"/>
    <n v="3"/>
    <n v="3"/>
    <n v="1"/>
    <n v="500000"/>
    <s v="UNIDAD"/>
    <m/>
  </r>
  <r>
    <x v="9"/>
    <s v="02-02-01-003-006-09"/>
    <n v="10"/>
    <s v="Materiales y suministros - Otros productos plásticos"/>
    <s v="LAMINA FLEXI GLASS TRANSPARENTE 5/16&quot; 1,20 MTRS X 2,40 MTRS"/>
    <n v="30264200"/>
    <s v="Selección abreviada subasta inversa (No disponible)"/>
    <n v="3"/>
    <n v="3"/>
    <n v="1"/>
    <n v="500000"/>
    <s v="UNIDAD"/>
    <m/>
  </r>
  <r>
    <x v="9"/>
    <s v="02-02-01-004-001"/>
    <n v="10"/>
    <s v="Materiales y suministros - Metales básicos"/>
    <s v="LAMINA GALVANIZADA CALIBRE 16"/>
    <n v="30264200"/>
    <s v="Selección abreviada subasta inversa (No disponible)"/>
    <n v="3"/>
    <n v="3"/>
    <n v="2"/>
    <n v="400000"/>
    <s v="UNIDAD"/>
    <m/>
  </r>
  <r>
    <x v="9"/>
    <s v="02-02-01-004-001"/>
    <n v="10"/>
    <s v="Materiales y suministros - Metales básicos"/>
    <s v="LAMINA GALVANIZADA CALIBRE 18"/>
    <n v="30264200"/>
    <s v="Selección abreviada subasta inversa (No disponible)"/>
    <n v="3"/>
    <n v="3"/>
    <n v="2"/>
    <n v="500000"/>
    <s v="UNIDAD"/>
    <m/>
  </r>
  <r>
    <x v="9"/>
    <s v="02-02-01-003-007-09"/>
    <n v="10"/>
    <s v="Materiales y suministros - Otros productos minerales no metálicos n. C. P."/>
    <s v="LIJA ANTIDESLIZANTE  COLOR NEGRA  48 MM X ROLLO"/>
    <n v="27111918"/>
    <s v="Selección abreviada subasta inversa (No disponible)"/>
    <n v="3"/>
    <n v="3"/>
    <n v="10"/>
    <n v="1800000"/>
    <s v="UNIDAD"/>
    <m/>
  </r>
  <r>
    <x v="9"/>
    <s v="02-02-01-003-007-09"/>
    <n v="10"/>
    <s v="Materiales y suministros - Otros productos minerales no metálicos n. C. P."/>
    <s v="LIJA DE OXIDO DE ALUMINIO No. 120"/>
    <n v="27111918"/>
    <s v="Selección abreviada subasta inversa (No disponible)"/>
    <n v="3"/>
    <n v="3"/>
    <n v="100"/>
    <n v="300000"/>
    <s v="UNIDAD"/>
    <m/>
  </r>
  <r>
    <x v="9"/>
    <s v="02-02-01-003-007-09"/>
    <n v="10"/>
    <s v="Materiales y suministros - Otros productos minerales no metálicos n. C. P."/>
    <s v="LIJA DE OXIDO DE ALUMINIO No. 150"/>
    <n v="27111918"/>
    <s v="Selección abreviada subasta inversa (No disponible)"/>
    <n v="3"/>
    <n v="3"/>
    <n v="100"/>
    <n v="300000"/>
    <s v="UNIDAD"/>
    <m/>
  </r>
  <r>
    <x v="9"/>
    <s v="02-02-01-003-007-09"/>
    <n v="10"/>
    <s v="Materiales y suministros - Otros productos minerales no metálicos n. C. P."/>
    <s v="LIJA DE OXIDO DE ALUMINIO No. 1500"/>
    <n v="27111918"/>
    <s v="Selección abreviada subasta inversa (No disponible)"/>
    <n v="3"/>
    <n v="3"/>
    <n v="100"/>
    <n v="300000"/>
    <s v="UNIDAD"/>
    <m/>
  </r>
  <r>
    <x v="9"/>
    <s v="02-02-01-003-007-09"/>
    <n v="10"/>
    <s v="Materiales y suministros - Otros productos minerales no metálicos n. C. P."/>
    <s v="LIJA DE OXIDO DE ALUMINIO No. 180"/>
    <n v="27111918"/>
    <s v="Selección abreviada subasta inversa (No disponible)"/>
    <n v="3"/>
    <n v="3"/>
    <n v="100"/>
    <n v="300000"/>
    <s v="UNIDAD"/>
    <m/>
  </r>
  <r>
    <x v="9"/>
    <s v="02-02-01-003-007-09"/>
    <n v="10"/>
    <s v="Materiales y suministros - Otros productos minerales no metálicos n. C. P."/>
    <s v="LIJA DE OXIDO DE ALUMINIO No. 220"/>
    <n v="27111918"/>
    <s v="Selección abreviada subasta inversa (No disponible)"/>
    <n v="3"/>
    <n v="3"/>
    <n v="100"/>
    <n v="300000"/>
    <s v="UNIDAD"/>
    <m/>
  </r>
  <r>
    <x v="9"/>
    <s v="02-02-01-003-007-09"/>
    <n v="10"/>
    <s v="Materiales y suministros - Otros productos minerales no metálicos n. C. P."/>
    <s v="LIJA DE OXIDO DE ALUMINIO No. 320"/>
    <n v="27111918"/>
    <s v="Selección abreviada subasta inversa (No disponible)"/>
    <n v="3"/>
    <n v="3"/>
    <n v="100"/>
    <n v="300000"/>
    <s v="UNIDAD"/>
    <m/>
  </r>
  <r>
    <x v="9"/>
    <s v="02-02-01-003-007-09"/>
    <n v="10"/>
    <s v="Materiales y suministros - Otros productos minerales no metálicos n. C. P."/>
    <s v="LIJA DE OXIDO DE ALUMINIO No. 400"/>
    <n v="27111918"/>
    <s v="Selección abreviada subasta inversa (No disponible)"/>
    <n v="3"/>
    <n v="3"/>
    <n v="100"/>
    <n v="300000"/>
    <s v="UNIDAD"/>
    <m/>
  </r>
  <r>
    <x v="9"/>
    <s v="02-02-01-003-007-09"/>
    <n v="10"/>
    <s v="Materiales y suministros - Otros productos minerales no metálicos n. C. P."/>
    <s v="LIJA DE OXIDO DE ALUMINIO No. 600"/>
    <n v="27111918"/>
    <s v="Selección abreviada subasta inversa (No disponible)"/>
    <n v="3"/>
    <n v="3"/>
    <n v="100"/>
    <n v="300000"/>
    <s v="UNIDAD"/>
    <m/>
  </r>
  <r>
    <x v="9"/>
    <s v="02-02-01-003-007-09"/>
    <n v="10"/>
    <s v="Materiales y suministros - Otros productos minerales no metálicos n. C. P."/>
    <s v="LIJA No. 100 X PAQUETE"/>
    <n v="27111918"/>
    <s v="Selección abreviada subasta inversa (No disponible)"/>
    <n v="3"/>
    <n v="3"/>
    <n v="4"/>
    <n v="32000"/>
    <s v="UNIDAD"/>
    <m/>
  </r>
  <r>
    <x v="9"/>
    <s v="02-02-01-003-007-09"/>
    <n v="10"/>
    <s v="Materiales y suministros - Otros productos minerales no metálicos n. C. P."/>
    <s v="LIJA No. 110 X PAQUETE"/>
    <n v="27111918"/>
    <s v="Selección abreviada subasta inversa (No disponible)"/>
    <n v="3"/>
    <n v="3"/>
    <n v="4"/>
    <n v="32000"/>
    <s v="UNIDAD"/>
    <m/>
  </r>
  <r>
    <x v="9"/>
    <s v="02-02-01-003-007-09"/>
    <n v="10"/>
    <s v="Materiales y suministros - Otros productos minerales no metálicos n. C. P."/>
    <s v="LIJA No. 200 X PAQUETE"/>
    <n v="27111918"/>
    <s v="Selección abreviada subasta inversa (No disponible)"/>
    <n v="3"/>
    <n v="3"/>
    <n v="4"/>
    <n v="32000"/>
    <s v="UNIDAD"/>
    <m/>
  </r>
  <r>
    <x v="9"/>
    <s v="02-02-01-003-007-09"/>
    <n v="10"/>
    <s v="Materiales y suministros - Otros productos minerales no metálicos n. C. P."/>
    <s v="LIJA No. 300 X PAQUETE"/>
    <n v="27111918"/>
    <s v="Selección abreviada subasta inversa (No disponible)"/>
    <n v="3"/>
    <n v="3"/>
    <n v="4"/>
    <n v="32000"/>
    <s v="UNIDAD"/>
    <m/>
  </r>
  <r>
    <x v="9"/>
    <s v="02-02-01-003-007-09"/>
    <n v="10"/>
    <s v="Materiales y suministros - Otros productos minerales no metálicos n. C. P."/>
    <s v="LIJA No. 320 X PAQUETE"/>
    <n v="27111918"/>
    <s v="Selección abreviada subasta inversa (No disponible)"/>
    <n v="3"/>
    <n v="3"/>
    <n v="4"/>
    <n v="32000"/>
    <s v="UNIDAD"/>
    <m/>
  </r>
  <r>
    <x v="9"/>
    <s v="02-02-01-003-007-09"/>
    <n v="10"/>
    <s v="Materiales y suministros - Otros productos minerales no metálicos n. C. P."/>
    <s v="LIJA PARA LIJADORA JUEGO"/>
    <n v="11101502"/>
    <s v="Selección abreviada subasta inversa (No disponible)"/>
    <n v="6"/>
    <n v="6"/>
    <n v="1"/>
    <n v="1665000"/>
    <s v="UNIDAD"/>
    <m/>
  </r>
  <r>
    <x v="9"/>
    <s v="02-02-01-003-007-09"/>
    <n v="10"/>
    <s v="Materiales y suministros - Otros productos minerales no metálicos n. C. P."/>
    <s v="LIJA ROTO ORBITAL Carbo Premier Rojo oxido de aluminio  No 100 X CAJA"/>
    <n v="27112737"/>
    <s v="Selección abreviada subasta inversa (No disponible)"/>
    <n v="3"/>
    <n v="3"/>
    <n v="4"/>
    <n v="600000"/>
    <s v="UNIDAD"/>
    <m/>
  </r>
  <r>
    <x v="9"/>
    <s v="02-02-01-003-007-09"/>
    <n v="10"/>
    <s v="Materiales y suministros - Otros productos minerales no metálicos n. C. P."/>
    <s v="LIJA ROTO ORBITAL Carbo Premier Rojo oxido de aluminio  No 120 X CAJA"/>
    <n v="27112737"/>
    <s v="Selección abreviada subasta inversa (No disponible)"/>
    <n v="3"/>
    <n v="3"/>
    <n v="4"/>
    <n v="600000"/>
    <s v="UNIDAD"/>
    <m/>
  </r>
  <r>
    <x v="9"/>
    <s v="02-02-01-003-007-09"/>
    <n v="10"/>
    <s v="Materiales y suministros - Otros productos minerales no metálicos n. C. P."/>
    <s v="LIJA ROTO ORBITAL Carbo Premier Rojo oxido de aluminio  No 150 X CAJA"/>
    <n v="27112737"/>
    <s v="Selección abreviada subasta inversa (No disponible)"/>
    <n v="3"/>
    <n v="3"/>
    <n v="4"/>
    <n v="600000"/>
    <s v="UNIDAD"/>
    <m/>
  </r>
  <r>
    <x v="9"/>
    <s v="02-02-01-003-007-09"/>
    <n v="10"/>
    <s v="Materiales y suministros - Otros productos minerales no metálicos n. C. P."/>
    <s v="LIJA ROTO ORBITAL Carbo Premier Rojo oxido de aluminio  No 220 X CAJA"/>
    <n v="27112737"/>
    <s v="Selección abreviada subasta inversa (No disponible)"/>
    <n v="3"/>
    <n v="3"/>
    <n v="4"/>
    <n v="600000"/>
    <s v="UNIDAD"/>
    <m/>
  </r>
  <r>
    <x v="9"/>
    <s v="02-02-01-003-007-09"/>
    <n v="10"/>
    <s v="Materiales y suministros - Otros productos minerales no metálicos n. C. P."/>
    <s v="LIJA ROTO ORBITALCarbo Premier Rojo oxido de aluminio  No 320 d X CAJA"/>
    <n v="27112737"/>
    <s v="Selección abreviada subasta inversa (No disponible)"/>
    <n v="3"/>
    <n v="3"/>
    <n v="4"/>
    <n v="600000"/>
    <s v="UNIDAD"/>
    <m/>
  </r>
  <r>
    <x v="9"/>
    <s v="02-02-01-004-004-02"/>
    <n v="10"/>
    <s v="Materiales y suministros - Máquinas herramientas y sus partes, piezas y accesorios"/>
    <s v="LIJADORA DE BANDA"/>
    <n v="27112708"/>
    <s v="Selección abreviada subasta inversa (No disponible)"/>
    <n v="6"/>
    <n v="6"/>
    <n v="1"/>
    <n v="1665000"/>
    <s v="UNIDAD"/>
    <m/>
  </r>
  <r>
    <x v="9"/>
    <s v="02-02-01-004-002"/>
    <n v="10"/>
    <s v="Materiales y suministros - Productos metálicos elaborados (excepto maquinaria y equipo)"/>
    <s v="LIMA CIRCULAR JUEGO"/>
    <n v="27112741"/>
    <s v="Selección abreviada subasta inversa (No disponible)"/>
    <n v="6"/>
    <n v="6"/>
    <n v="2"/>
    <n v="100000"/>
    <s v="UNIDAD"/>
    <m/>
  </r>
  <r>
    <x v="9"/>
    <s v="02-02-01-003-005-04"/>
    <n v="10"/>
    <s v="Materiales y suministros - Productos químicos n. C. P."/>
    <s v="LIMPIA CONTACTOS ELECTRICOS SECO EN AEROSOL"/>
    <n v="47131825"/>
    <s v="Selección abreviada subasta inversa (No disponible)"/>
    <n v="2"/>
    <n v="2"/>
    <n v="32"/>
    <n v="800000"/>
    <s v="UNIDAD"/>
    <m/>
  </r>
  <r>
    <x v="9"/>
    <s v="02-02-01-003-005-04"/>
    <n v="10"/>
    <s v="Materiales y suministros - Productos químicos n. C. P."/>
    <s v="LIMPIADOR ACRILICO NAFTA ALIFATICA "/>
    <n v="12163800"/>
    <s v="Selección abreviada subasta inversa (No disponible)"/>
    <n v="2"/>
    <n v="2"/>
    <n v="10"/>
    <n v="2100000"/>
    <s v="GALON"/>
    <m/>
  </r>
  <r>
    <x v="9"/>
    <s v="02-02-01-003-005-04"/>
    <n v="10"/>
    <s v="Materiales y suministros - Productos químicos n. C. P."/>
    <s v="LIMPIADOR ALCALINO LIMPIEZA MOTORES MIL-PRF-85704C"/>
    <n v="12163800"/>
    <s v="Selección abreviada subasta inversa (No disponible)"/>
    <n v="2"/>
    <n v="2"/>
    <n v="10"/>
    <n v="1845000"/>
    <s v="GALON"/>
    <m/>
  </r>
  <r>
    <x v="9"/>
    <s v="02-02-01-003-005-03"/>
    <n v="10"/>
    <s v="Materiales y suministros - Jabón, preparados para limpieza, perfumes y preparados de tocador"/>
    <s v="LIMPIADOR DE VIDRIO PARA AVIACION AVL-AGC 15 ONZ"/>
    <n v="47131824"/>
    <s v="Selección abreviada subasta inversa (No disponible)"/>
    <n v="3"/>
    <n v="3"/>
    <n v="14"/>
    <n v="2100000"/>
    <s v="UNIDAD"/>
    <m/>
  </r>
  <r>
    <x v="9"/>
    <s v="02-02-01-003-005-04"/>
    <n v="10"/>
    <s v="Materiales y suministros - Productos químicos n. C. P."/>
    <s v="LIMPIADOR DIELECTRICO GRADO ELECTRICO  "/>
    <n v="12163800"/>
    <s v="Selección abreviada subasta inversa (No disponible)"/>
    <n v="2"/>
    <n v="2"/>
    <n v="17"/>
    <n v="848300"/>
    <s v="UNIDAD"/>
    <m/>
  </r>
  <r>
    <x v="9"/>
    <s v="02-02-01-003-005-04"/>
    <n v="10"/>
    <s v="Materiales y suministros - Productos químicos n. C. P."/>
    <s v="LIMPIADOR ESPUMOSO "/>
    <n v="53131627"/>
    <s v="Selección abreviada subasta inversa (No disponible)"/>
    <n v="2"/>
    <n v="2"/>
    <n v="5"/>
    <n v="560000"/>
    <s v="UNIDAD"/>
    <m/>
  </r>
  <r>
    <x v="9"/>
    <s v="02-02-01-003-005-03"/>
    <n v="10"/>
    <s v="Materiales y suministros - Jabón, preparados para limpieza, perfumes y preparados de tocador"/>
    <s v="LIMPIADOR PARA ALTA PRESION AMS-C-22542"/>
    <n v="12163800"/>
    <s v="Selección abreviada subasta inversa (No disponible)"/>
    <n v="2"/>
    <n v="2"/>
    <n v="4"/>
    <n v="2275200"/>
    <s v="GALON"/>
    <m/>
  </r>
  <r>
    <x v="9"/>
    <s v="02-02-01-004-006-05"/>
    <n v="10"/>
    <s v="Materiales y suministros - Lámparas eléctricas de incandescencia o descarga; lámparas de arco, equipo para alumbrado eléctrico; sus partes y piezas"/>
    <s v="LINTERNA LED TACTICA"/>
    <n v="39111610"/>
    <s v="Selección abreviada subasta inversa (No disponible)"/>
    <n v="6"/>
    <n v="6"/>
    <n v="4"/>
    <n v="360000"/>
    <s v="UNIDAD"/>
    <m/>
  </r>
  <r>
    <x v="9"/>
    <s v="02-02-01-004-006-05"/>
    <n v="10"/>
    <s v="Materiales y suministros - Lámparas eléctricas de incandescencia o descarga; lámparas de arco, equipo para alumbrado eléctrico; sus partes y piezas"/>
    <s v="LINTERNA PORTATIL LUZ LED PARA TRABAJO INHALAMBRICO DE 18 V"/>
    <n v="39111610"/>
    <s v="Selección abreviada subasta inversa (No disponible)"/>
    <n v="6"/>
    <n v="6"/>
    <n v="1"/>
    <n v="400000"/>
    <s v="UNIDAD"/>
    <m/>
  </r>
  <r>
    <x v="9"/>
    <s v="02-02-01-003-005-04"/>
    <n v="10"/>
    <s v="Materiales y suministros - Productos químicos n. C. P."/>
    <s v="LIQUIDO DE FRENOS DTO4 X CUARTO"/>
    <n v="15121509"/>
    <s v="Selección abreviada subasta inversa (No disponible)"/>
    <n v="3"/>
    <n v="3"/>
    <n v="2"/>
    <n v="60000"/>
    <s v="UNIDAD"/>
    <m/>
  </r>
  <r>
    <x v="9"/>
    <s v="02-02-01-003-005-04"/>
    <n v="10"/>
    <s v="Materiales y suministros - Productos químicos n. C. P."/>
    <s v="LIQUIDO REFRIGERANTE POLARIS 2871534 X CUARTO"/>
    <n v="25174004"/>
    <s v="Selección abreviada subasta inversa (No disponible)"/>
    <n v="3"/>
    <n v="3"/>
    <n v="4"/>
    <n v="300000"/>
    <s v="UNIDAD"/>
    <m/>
  </r>
  <r>
    <x v="9"/>
    <s v="02-02-01-003-006-01"/>
    <n v="10"/>
    <s v="Materiales y suministros - Llantas de caucho y neumáticos (cámaras de aire)"/>
    <s v="LLANTA, NEUMATICO Y PROTECTOR 11R-22,5"/>
    <n v="25171900"/>
    <s v="Selección abreviada subasta inversa (No disponible)"/>
    <n v="4"/>
    <n v="4"/>
    <n v="2"/>
    <n v="3840000"/>
    <s v="UNIDAD"/>
    <m/>
  </r>
  <r>
    <x v="9"/>
    <s v="02-02-01-003-006-01"/>
    <n v="10"/>
    <s v="Materiales y suministros - Llantas de caucho y neumáticos (cámaras de aire)"/>
    <s v="LLANTA, NEUMATICO Y PROTECTOR 185/70R13"/>
    <n v="25171900"/>
    <s v="Selección abreviada subasta inversa (No disponible)"/>
    <n v="4"/>
    <n v="4"/>
    <n v="2"/>
    <n v="528000"/>
    <s v="UNIDAD"/>
    <m/>
  </r>
  <r>
    <x v="9"/>
    <s v="02-02-01-003-006-01"/>
    <n v="10"/>
    <s v="Materiales y suministros - Llantas de caucho y neumáticos (cámaras de aire)"/>
    <s v="LLANTA, NEUMATICO Y PROTECTOR 22X9.50-10"/>
    <n v="25171900"/>
    <s v="Selección abreviada subasta inversa (No disponible)"/>
    <n v="4"/>
    <n v="4"/>
    <n v="2"/>
    <n v="2880000"/>
    <s v="UNIDAD"/>
    <m/>
  </r>
  <r>
    <x v="9"/>
    <s v="02-02-01-003-006-01"/>
    <n v="10"/>
    <s v="Materiales y suministros - Llantas de caucho y neumáticos (cámaras de aire)"/>
    <s v="LLANTA, NEUMATICO Y PROTECTOR 24X12.00-10"/>
    <n v="25171900"/>
    <s v="Selección abreviada subasta inversa (No disponible)"/>
    <n v="4"/>
    <n v="4"/>
    <n v="2"/>
    <n v="3042000"/>
    <s v="UNIDAD"/>
    <m/>
  </r>
  <r>
    <x v="9"/>
    <s v="02-02-01-003-006-01"/>
    <n v="10"/>
    <s v="Materiales y suministros - Llantas de caucho y neumáticos (cámaras de aire)"/>
    <s v="LLANTA, NEUMATICO Y PROTECTOR 500-8 10PR NHS"/>
    <n v="25171900"/>
    <s v="Selección abreviada subasta inversa (No disponible)"/>
    <n v="4"/>
    <n v="4"/>
    <n v="4"/>
    <n v="1560000"/>
    <s v="UNIDAD"/>
    <m/>
  </r>
  <r>
    <x v="9"/>
    <s v="02-02-01-003-006-01"/>
    <n v="10"/>
    <s v="Materiales y suministros - Llantas de caucho y neumáticos (cámaras de aire)"/>
    <s v="LLANTA, NEUMATICO Y PROTECTOR 6,00-9 NHS"/>
    <n v="25171900"/>
    <s v="Selección abreviada subasta inversa (No disponible)"/>
    <n v="4"/>
    <n v="4"/>
    <n v="4"/>
    <n v="2044800"/>
    <s v="UNIDAD"/>
    <m/>
  </r>
  <r>
    <x v="9"/>
    <s v="02-02-01-003-006-01"/>
    <n v="10"/>
    <s v="Materiales y suministros - Llantas de caucho y neumáticos (cámaras de aire)"/>
    <s v="LLANTA, NEUMATICO Y PROTECTOR 750-10"/>
    <n v="25171900"/>
    <s v="Selección abreviada subasta inversa (No disponible)"/>
    <n v="4"/>
    <n v="4"/>
    <n v="4"/>
    <n v="3744000"/>
    <s v="UNIDAD"/>
    <m/>
  </r>
  <r>
    <x v="9"/>
    <s v="02-02-01-003-006-01"/>
    <n v="10"/>
    <s v="Materiales y suministros - Llantas de caucho y neumáticos (cámaras de aire)"/>
    <s v="LLANTA, NEUMATICO Y PROTECTOR 8.75-16.5LT"/>
    <n v="25171900"/>
    <s v="Selección abreviada subasta inversa (No disponible)"/>
    <n v="4"/>
    <n v="4"/>
    <n v="4"/>
    <n v="3840000"/>
    <s v="UNIDAD"/>
    <m/>
  </r>
  <r>
    <x v="9"/>
    <s v="02-02-01-003-006-01"/>
    <n v="10"/>
    <s v="Materiales y suministros - Llantas de caucho y neumáticos (cámaras de aire)"/>
    <s v="LLANTA, NEUMATICO Y PROTECTOR LT215/85-16"/>
    <n v="25171900"/>
    <s v="Selección abreviada subasta inversa (No disponible)"/>
    <n v="4"/>
    <n v="4"/>
    <n v="4"/>
    <n v="3504000"/>
    <s v="UNIDAD"/>
    <m/>
  </r>
  <r>
    <x v="9"/>
    <s v="02-02-01-004-002"/>
    <n v="10"/>
    <s v="Materiales y suministros - Productos metálicos elaborados (excepto maquinaria y equipo)"/>
    <s v="LLAVE DE TUBOS EXTERNOS P/N  PW24C"/>
    <n v="27111708"/>
    <s v="Selección abreviada subasta inversa (No disponible)"/>
    <n v="6"/>
    <n v="6"/>
    <n v="1"/>
    <n v="550000"/>
    <s v="UNIDAD"/>
    <m/>
  </r>
  <r>
    <x v="9"/>
    <s v="02-02-01-004-002"/>
    <n v="10"/>
    <s v="Materiales y suministros - Productos metálicos elaborados (excepto maquinaria y equipo)"/>
    <s v="LLAVE DE TUBOS EXTERNOS P/N PW36C"/>
    <n v="27111708"/>
    <s v="Selección abreviada subasta inversa (No disponible)"/>
    <n v="6"/>
    <n v="6"/>
    <n v="1"/>
    <n v="855000"/>
    <s v="UNIDAD"/>
    <m/>
  </r>
  <r>
    <x v="9"/>
    <s v="02-02-01-004-002"/>
    <n v="10"/>
    <s v="Materiales y suministros - Productos metálicos elaborados (excepto maquinaria y equipo)"/>
    <s v="LLAVE TIPO RATCH DE DIFICIL ACCESO  "/>
    <n v="27111702"/>
    <s v="Selección abreviada subasta inversa (No disponible)"/>
    <n v="6"/>
    <n v="6"/>
    <n v="3"/>
    <n v="500400"/>
    <s v="UNIDAD"/>
    <m/>
  </r>
  <r>
    <x v="9"/>
    <s v="02-02-01-004-002"/>
    <n v="10"/>
    <s v="Materiales y suministros - Productos metálicos elaborados (excepto maquinaria y equipo)"/>
    <s v="LLAVE TIPO RATCH PLANA  "/>
    <n v="27111702"/>
    <s v="Selección abreviada subasta inversa (No disponible)"/>
    <n v="6"/>
    <n v="6"/>
    <n v="3"/>
    <n v="42471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TW-25B"/>
    <n v="15121500"/>
    <s v="Selección abreviada subasta inversa (No disponible)"/>
    <n v="3"/>
    <n v="3"/>
    <n v="10"/>
    <n v="145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LUBRI-BOND 220-AIR DRY SOLID REF. MIL-L-46082-TYPE RC/40"/>
    <n v="15121500"/>
    <s v="Selección abreviada subasta inversa (No disponible)"/>
    <n v="3"/>
    <n v="3"/>
    <n v="20"/>
    <n v="20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LTA TEMPERATURA"/>
    <n v="60105704"/>
    <s v="Selección abreviada subasta inversa (No disponible)"/>
    <n v="3"/>
    <n v="3"/>
    <n v="2"/>
    <n v="216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CAJA DE CAMBIOS POLARIS 2878069 X CUARTO"/>
    <n v="15121500"/>
    <s v="Selección abreviada subasta inversa (No disponible)"/>
    <n v="3"/>
    <n v="3"/>
    <n v="4"/>
    <n v="52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DUSTRIAL REFORZADO AEROSOL"/>
    <n v="15121514"/>
    <s v="Selección abreviada subasta inversa (No disponible)"/>
    <n v="3"/>
    <n v="3"/>
    <n v="6"/>
    <n v="720000"/>
    <s v="GALON"/>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556"/>
    <n v="15121514"/>
    <s v="Selección abreviada subasta inversa (No disponible)"/>
    <n v="3"/>
    <n v="3"/>
    <n v="20"/>
    <n v="8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SIN GRASA  P/N 00116"/>
    <n v="15121500"/>
    <s v="Selección abreviada subasta inversa (No disponible)"/>
    <n v="3"/>
    <n v="3"/>
    <n v="6"/>
    <n v="72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Y PROCTECTOR ANTI CORROSIÓN WD40"/>
    <n v="15121500"/>
    <s v="Selección abreviada subasta inversa (No disponible)"/>
    <n v="3"/>
    <n v="3"/>
    <n v="10"/>
    <n v="1500000"/>
    <s v="GALON"/>
    <m/>
  </r>
  <r>
    <x v="9"/>
    <s v="02-02-01-004-006-05"/>
    <n v="10"/>
    <s v="Materiales y suministros - Lámparas eléctricas de incandescencia o descarga; lámparas de arco, equipo para alumbrado eléctrico; sus partes y piezas"/>
    <s v="LUZ DE STROBER TIPO LICUADORA PARA VEHICULO DE IMAN"/>
    <n v="39111706"/>
    <s v="Selección abreviada subasta inversa (No disponible)"/>
    <n v="4"/>
    <n v="4"/>
    <n v="4"/>
    <n v="856800"/>
    <s v="UNIDAD"/>
    <m/>
  </r>
  <r>
    <x v="9"/>
    <s v="02-02-01-004-006-05"/>
    <n v="10"/>
    <s v="Materiales y suministros - Lámparas eléctricas de incandescencia o descarga; lámparas de arco, equipo para alumbrado eléctrico; sus partes y piezas"/>
    <s v="LUZ FRIA"/>
    <n v="39111610"/>
    <s v="Selección abreviada subasta inversa (No disponible)"/>
    <n v="6"/>
    <n v="6"/>
    <n v="2"/>
    <n v="600000"/>
    <s v="UNIDAD"/>
    <m/>
  </r>
  <r>
    <x v="9"/>
    <s v="02-02-01-003-006-09"/>
    <n v="10"/>
    <s v="Materiales y suministros - Otros productos plásticos"/>
    <s v="MANGUERA JET AIR STAR DE 40 PIES 12871501-4"/>
    <n v="40142000"/>
    <s v="Selección abreviada subasta inversa (No disponible)"/>
    <n v="4"/>
    <n v="4"/>
    <n v="1"/>
    <n v="9000000"/>
    <s v="UNIDAD"/>
    <m/>
  </r>
  <r>
    <x v="9"/>
    <s v="02-02-01-003-006-09"/>
    <n v="10"/>
    <s v="Materiales y suministros - Otros productos plásticos"/>
    <s v="MANGUERA OXIGENO P/N AHE 58088"/>
    <n v="40142000"/>
    <s v="Selección abreviada subasta inversa (No disponible)"/>
    <n v="3"/>
    <n v="3"/>
    <n v="8"/>
    <n v="3600000"/>
    <s v="UNIDAD"/>
    <m/>
  </r>
  <r>
    <x v="9"/>
    <s v="02-02-02-008-007-01-5"/>
    <n v="10"/>
    <s v="Adquisición de servicios - Servicios de mantenimiento y reparación de otra maquinaria y otro equipo"/>
    <s v="MANTENIMIENTO HIDROLAVADORA AME-0004"/>
    <n v="73152108"/>
    <s v="Selección abreviada menor cuantía"/>
    <n v="2"/>
    <n v="2"/>
    <n v="1"/>
    <n v="1589984"/>
    <s v="GLOBAL"/>
    <m/>
  </r>
  <r>
    <x v="9"/>
    <s v="02-02-02-008-007-01-5"/>
    <n v="10"/>
    <s v="Adquisición de servicios - Servicios de mantenimiento y reparación de otra maquinaria y otro equipo"/>
    <s v="MANTENIMIENTO HIDROLAVADORA AME-0073"/>
    <n v="73152108"/>
    <s v="Selección abreviada menor cuantía"/>
    <n v="2"/>
    <n v="2"/>
    <n v="1"/>
    <n v="1500000"/>
    <s v="GLOBAL"/>
    <m/>
  </r>
  <r>
    <x v="9"/>
    <s v="02-02-02-008-007-01-5"/>
    <n v="10"/>
    <s v="Adquisición de servicios - Servicios de mantenimiento y reparación de otra maquinaria y otro equipo"/>
    <s v="MANTENIMIENTO LEVANTABOMBAS AMD-0928"/>
    <n v="72154501"/>
    <s v="Selección abreviada menor cuantía"/>
    <n v="2"/>
    <n v="2"/>
    <n v="1"/>
    <n v="20000000"/>
    <s v="GLOBAL"/>
    <m/>
  </r>
  <r>
    <x v="9"/>
    <s v="02-02-02-008-007-01-5"/>
    <n v="10"/>
    <s v="Adquisición de servicios - Servicios de mantenimiento y reparación de otra maquinaria y otro equipo"/>
    <s v="MANTENIMIENTO LEVANTABOMBAS AMD-0964"/>
    <n v="72154501"/>
    <s v="Selección abreviada menor cuantía"/>
    <n v="2"/>
    <n v="2"/>
    <n v="1"/>
    <n v="50000000"/>
    <s v="GLOBAL"/>
    <m/>
  </r>
  <r>
    <x v="9"/>
    <s v="02-02-02-008-007-01-5"/>
    <n v="10"/>
    <s v="Adquisición de servicios - Servicios de mantenimiento y reparación de otra maquinaria y otro equipo"/>
    <s v="MANTENIMIENTO MONTACARGAS AMD 0605"/>
    <n v="78181500"/>
    <s v="Selección abreviada menor cuantía"/>
    <n v="2"/>
    <n v="2"/>
    <n v="1"/>
    <n v="45000000"/>
    <s v="GLOBAL"/>
    <m/>
  </r>
  <r>
    <x v="9"/>
    <s v="02-02-02-008-007-01-5"/>
    <n v="10"/>
    <s v="Adquisición de servicios - Servicios de mantenimiento y reparación de otra maquinaria y otro equipo"/>
    <s v="MANTENIMIENTO MONTACARGAS AME-0974"/>
    <n v="78181500"/>
    <s v="Selección abreviada menor cuantía"/>
    <n v="2"/>
    <n v="2"/>
    <n v="1"/>
    <n v="15000000"/>
    <s v="GLOBAL"/>
    <m/>
  </r>
  <r>
    <x v="9"/>
    <s v="02-02-02-008-007-01-5"/>
    <n v="10"/>
    <s v="Adquisición de servicios - Servicios de mantenimiento y reparación de otra maquinaria y otro equipo"/>
    <s v="MANTENIMIENTO MONTACARGAS DE 2,5 TON AMD-1025"/>
    <n v="78181500"/>
    <s v="Selección abreviada menor cuantía"/>
    <n v="2"/>
    <n v="2"/>
    <n v="1"/>
    <n v="45000000"/>
    <s v="GLOBAL"/>
    <m/>
  </r>
  <r>
    <x v="9"/>
    <s v="02-02-02-008-007-01-5"/>
    <n v="10"/>
    <s v="Adquisición de servicios - Servicios de mantenimiento y reparación de otra maquinaria y otro equipo"/>
    <s v="MANTENIMIENTO PROBADOR HIDRAULICO AMD-0430"/>
    <n v="81141504"/>
    <s v="Selección abreviada menor cuantía"/>
    <n v="2"/>
    <n v="2"/>
    <n v="1"/>
    <n v="10000000"/>
    <s v="GLOBAL"/>
    <m/>
  </r>
  <r>
    <x v="9"/>
    <s v="02-02-01-004-002"/>
    <n v="10"/>
    <s v="Materiales y suministros - Productos metálicos elaborados (excepto maquinaria y equipo)"/>
    <s v="MARTILLO DE BOLA"/>
    <n v="27111602"/>
    <s v="Selección abreviada subasta inversa (No disponible)"/>
    <n v="6"/>
    <n v="6"/>
    <n v="2"/>
    <n v="60000"/>
    <s v="UNIDAD"/>
    <m/>
  </r>
  <r>
    <x v="9"/>
    <s v="02-02-01-002-008"/>
    <n v="10"/>
    <s v="Materiales y suministros - Dotación (prendas de vestir y calzado)"/>
    <s v="MASCARA PARA SOLDAR FOTOSENSIBLE  PROFESIONAL."/>
    <n v="46181703"/>
    <s v="Selección abreviada subasta inversa (No disponible)"/>
    <n v="6"/>
    <n v="6"/>
    <n v="1"/>
    <n v="203000"/>
    <s v="UNIDAD"/>
    <m/>
  </r>
  <r>
    <x v="9"/>
    <s v="02-02-01-004-005-02"/>
    <n v="10"/>
    <s v="Materiales y suministros - Maquinaria de informática y sus partes, piezas y accesorios"/>
    <s v="MEMORIA PARA VDTS DE KFIR"/>
    <n v="32101622"/>
    <s v="Selección abreviada subasta inversa (No disponible)"/>
    <n v="6"/>
    <n v="6"/>
    <n v="6"/>
    <n v="3300000"/>
    <s v="UNIDAD"/>
    <m/>
  </r>
  <r>
    <x v="9"/>
    <s v="02-02-01-003-004-01"/>
    <n v="10"/>
    <s v="Materiales y suministros - Químicos orgánicos básicos"/>
    <s v="METIL ETIL CETONA / METIL ETIL KETONA - MEK"/>
    <n v="12191600"/>
    <s v="Selección abreviada subasta inversa (No disponible)"/>
    <n v="3"/>
    <n v="3"/>
    <n v="20"/>
    <n v="4000000"/>
    <s v="GALON"/>
    <m/>
  </r>
  <r>
    <x v="9"/>
    <s v="02-02-01-003-004-02"/>
    <n v="10"/>
    <s v="Materiales y suministros - Productos químicos inorgánicos básicos n. C. P."/>
    <s v="MEZCAL CO2 Y AR"/>
    <n v="12142100"/>
    <s v="Mínima cuantía"/>
    <n v="1"/>
    <n v="1"/>
    <n v="44"/>
    <n v="3078768"/>
    <s v="METRO CUBICO"/>
    <m/>
  </r>
  <r>
    <x v="9"/>
    <s v="02-02-01-004-002"/>
    <n v="10"/>
    <s v="Materiales y suministros - Productos metálicos elaborados (excepto maquinaria y equipo)"/>
    <s v="MICRO DE VELOCIDAD  PRS8"/>
    <n v="25173900"/>
    <s v="Selección abreviada subasta inversa (No disponible)"/>
    <n v="4"/>
    <n v="4"/>
    <n v="1"/>
    <n v="499800"/>
    <s v="UNIDAD"/>
    <m/>
  </r>
  <r>
    <x v="9"/>
    <s v="02-02-01-004-002"/>
    <n v="10"/>
    <s v="Materiales y suministros - Productos metálicos elaborados (excepto maquinaria y equipo)"/>
    <s v="MICRODESVASTADORES JUEGO"/>
    <n v="27111600"/>
    <s v="Selección abreviada subasta inversa (No disponible)"/>
    <n v="6"/>
    <n v="6"/>
    <n v="2"/>
    <n v="7179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MICROMETRO"/>
    <n v="41111601"/>
    <s v="Selección abreviada subasta inversa (No disponible)"/>
    <n v="6"/>
    <n v="6"/>
    <n v="1"/>
    <n v="546000"/>
    <s v="UNIDAD"/>
    <m/>
  </r>
  <r>
    <x v="9"/>
    <s v="02-02-01-003-004-02"/>
    <n v="10"/>
    <s v="Materiales y suministros - Productos químicos inorgánicos básicos n. C. P."/>
    <s v="MOLYKOTE 111"/>
    <n v="15121500"/>
    <s v="Selección abreviada subasta inversa (No disponible)"/>
    <n v="3"/>
    <n v="3"/>
    <n v="4"/>
    <n v="312000"/>
    <s v="UNIDAD"/>
    <m/>
  </r>
  <r>
    <x v="9"/>
    <s v="02-02-01-004-006-09"/>
    <n v="10"/>
    <s v="Materiales y suministros - Otro equipo eléctrico y sus partes y piezas"/>
    <s v="MOTOR DE ARRANQUE 1114975"/>
    <n v="25173902"/>
    <s v="Selección abreviada subasta inversa (No disponible)"/>
    <n v="4"/>
    <n v="4"/>
    <n v="1"/>
    <n v="1713000"/>
    <s v="UNIDAD"/>
    <m/>
  </r>
  <r>
    <x v="9"/>
    <s v="02-02-01-004-006-09"/>
    <n v="10"/>
    <s v="Materiales y suministros - Otro equipo eléctrico y sus partes y piezas"/>
    <s v="MOTOR DE ARRANQUE VEHICULO HARLAN 2316"/>
    <n v="25173902"/>
    <s v="Selección abreviada subasta inversa (No disponible)"/>
    <n v="4"/>
    <n v="4"/>
    <n v="1"/>
    <n v="714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MULTIMETRO DIGITAL"/>
    <n v="41113630"/>
    <s v="Selección abreviada subasta inversa (No disponible)"/>
    <n v="6"/>
    <n v="6"/>
    <n v="1"/>
    <n v="660337"/>
    <s v="UNIDAD"/>
    <m/>
  </r>
  <r>
    <x v="9"/>
    <s v="02-02-01-003-004-02"/>
    <n v="10"/>
    <s v="Materiales y suministros - Productos químicos inorgánicos básicos n. C. P."/>
    <s v="NITROGENO GASEOSO"/>
    <n v="12141903"/>
    <s v="Mínima cuantía"/>
    <n v="1"/>
    <n v="1"/>
    <n v="798"/>
    <n v="21218022"/>
    <s v="METRO CUBICO"/>
    <m/>
  </r>
  <r>
    <x v="9"/>
    <s v="02-02-01-003-004-02"/>
    <n v="10"/>
    <s v="Materiales y suministros - Productos químicos inorgánicos básicos n. C. P."/>
    <s v="NITROGENO ULTRA ALTA PUREZA"/>
    <n v="12141903"/>
    <s v="Mínima cuantía"/>
    <n v="1"/>
    <n v="1"/>
    <n v="58"/>
    <n v="3571350"/>
    <s v="METRO CUBICO"/>
    <m/>
  </r>
  <r>
    <x v="9"/>
    <s v="02-02-01-004-002"/>
    <n v="10"/>
    <s v="Materiales y suministros - Productos metálicos elaborados (excepto maquinaria y equipo)"/>
    <s v="NUCLEO DE SOLDADURA ESTAÑO RESINA X ROLLO"/>
    <n v="23271811"/>
    <s v="Selección abreviada subasta inversa (No disponible)"/>
    <n v="3"/>
    <n v="3"/>
    <n v="4"/>
    <n v="460000"/>
    <s v="UNIDAD"/>
    <m/>
  </r>
  <r>
    <x v="9"/>
    <s v="02-02-01-003-004-02"/>
    <n v="10"/>
    <s v="Materiales y suministros - Productos químicos inorgánicos básicos n. C. P."/>
    <s v="OXIGENO"/>
    <n v="12141904"/>
    <s v="Mínima cuantía"/>
    <n v="1"/>
    <n v="1"/>
    <n v="2385"/>
    <n v="66751380"/>
    <s v="METRO CUBICO"/>
    <m/>
  </r>
  <r>
    <x v="9"/>
    <s v="02-02-01-002-007"/>
    <n v="10"/>
    <s v="Materiales y suministros - Artículos textiles (excepto prendas de vestir)"/>
    <s v="PAÑO ABSORBENTE TELA OLEOFILICA X ROLLO"/>
    <n v="47131502"/>
    <s v="Selección abreviada subasta inversa (No disponible)"/>
    <n v="2"/>
    <n v="2"/>
    <n v="2"/>
    <n v="1100000"/>
    <s v="UNIDAD"/>
    <m/>
  </r>
  <r>
    <x v="9"/>
    <s v="02-02-01-003-002-01"/>
    <n v="10"/>
    <s v="Materiales y suministros - Pasta de papel, papel y cartón"/>
    <s v="PAÑO DE LIMPIEZA SECO X CAJA"/>
    <n v="47131500"/>
    <s v="Selección abreviada subasta inversa (No disponible)"/>
    <n v="2"/>
    <n v="2"/>
    <n v="15"/>
    <n v="135000"/>
    <s v="UNIDAD"/>
    <m/>
  </r>
  <r>
    <x v="9"/>
    <s v="02-02-01-003-002-01"/>
    <n v="10"/>
    <s v="Materiales y suministros - Pasta de papel, papel y cartón"/>
    <s v="PAÑO INDUSTRIALES DESECHABLES HUMEDOS X CAJA"/>
    <n v="47131500"/>
    <s v="Selección abreviada subasta inversa (No disponible)"/>
    <n v="2"/>
    <n v="2"/>
    <n v="4"/>
    <n v="480000"/>
    <s v="UNIDAD"/>
    <m/>
  </r>
  <r>
    <x v="9"/>
    <s v="02-02-01-003-002-01"/>
    <n v="10"/>
    <s v="Materiales y suministros - Pasta de papel, papel y cartón"/>
    <s v="PAPEL DE ARROZ X ROLLO"/>
    <n v="60121149"/>
    <s v="Selección abreviada subasta inversa (No disponible)"/>
    <n v="2"/>
    <n v="2"/>
    <n v="7"/>
    <n v="416500"/>
    <s v="UNIDAD"/>
    <m/>
  </r>
  <r>
    <x v="9"/>
    <s v="02-02-01-003-002-01"/>
    <n v="10"/>
    <s v="Materiales y suministros - Pasta de papel, papel y cartón"/>
    <s v="PAPEL KRAFT X ROLLO"/>
    <n v="60121124"/>
    <s v="Selección abreviada subasta inversa (No disponible)"/>
    <n v="3"/>
    <n v="3"/>
    <n v="4"/>
    <n v="480000"/>
    <s v="UNIDAD"/>
    <m/>
  </r>
  <r>
    <x v="9"/>
    <s v="02-02-01-003-002-01"/>
    <n v="10"/>
    <s v="Materiales y suministros - Pasta de papel, papel y cartón"/>
    <s v="PAPEL LIMPIADOR INDUSTRIAL X ROLLO"/>
    <s v="53131627"/>
    <s v="Selección abreviada subasta inversa (No disponible)"/>
    <n v="2"/>
    <n v="2"/>
    <n v="50"/>
    <n v="2785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10"/>
    <n v="15121520"/>
    <s v="Selección abreviada subasta inversa (No disponible)"/>
    <n v="3"/>
    <n v="3"/>
    <n v="2"/>
    <n v="21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100"/>
    <n v="15121520"/>
    <s v="Selección abreviada subasta inversa (No disponible)"/>
    <n v="3"/>
    <n v="3"/>
    <n v="2"/>
    <n v="21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30"/>
    <n v="15121520"/>
    <s v="Selección abreviada subasta inversa (No disponible)"/>
    <n v="3"/>
    <n v="3"/>
    <n v="2"/>
    <n v="21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2-5"/>
    <n v="15121520"/>
    <s v="Selección abreviada subasta inversa (No disponible)"/>
    <n v="3"/>
    <n v="3"/>
    <n v="2"/>
    <n v="21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19-0 "/>
    <n v="15121520"/>
    <s v="Selección abreviada subasta inversa (No disponible)"/>
    <n v="3"/>
    <n v="3"/>
    <n v="2"/>
    <n v="21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NDT DE ACEITE D3-100"/>
    <n v="15121520"/>
    <s v="Selección abreviada subasta inversa (No disponible)"/>
    <n v="3"/>
    <n v="3"/>
    <n v="2"/>
    <n v="2100000"/>
    <s v="UNIDAD"/>
    <m/>
  </r>
  <r>
    <x v="9"/>
    <s v="02-02-01-003-005-04"/>
    <n v="10"/>
    <s v="Materiales y suministros - Productos químicos n. C. P."/>
    <s v="PELICULA DE CONVERSION ALODINE"/>
    <n v="47131821"/>
    <s v="Selección abreviada subasta inversa (No disponible)"/>
    <n v="3"/>
    <n v="3"/>
    <n v="10"/>
    <n v="250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NETRANTE LPS LST P/N 01916"/>
    <n v="15121806"/>
    <s v="Selección abreviada subasta inversa (No disponible)"/>
    <n v="3"/>
    <n v="3"/>
    <n v="8"/>
    <n v="640000"/>
    <s v="UNIDAD"/>
    <m/>
  </r>
  <r>
    <x v="9"/>
    <s v="02-02-01-004-002"/>
    <n v="10"/>
    <s v="Materiales y suministros - Productos metálicos elaborados (excepto maquinaria y equipo)"/>
    <s v="PERFIL CALIBRE .18"/>
    <n v="30102300"/>
    <s v="Selección abreviada subasta inversa (No disponible)"/>
    <n v="3"/>
    <n v="3"/>
    <n v="10"/>
    <n v="1450000"/>
    <s v="UNIDAD"/>
    <m/>
  </r>
  <r>
    <x v="9"/>
    <s v="02-02-01-004-006-04"/>
    <n v="10"/>
    <s v="Materiales y suministros - Acumuladores, pilas y baterías primarias y sus partes y piezas"/>
    <s v="PILA ALKALINAS 9V"/>
    <n v="26111702"/>
    <s v="Selección abreviada subasta inversa (No disponible)"/>
    <n v="3"/>
    <n v="3"/>
    <n v="5"/>
    <n v="29510"/>
    <s v="UNIDAD"/>
    <m/>
  </r>
  <r>
    <x v="9"/>
    <s v="02-02-01-004-006-04"/>
    <n v="10"/>
    <s v="Materiales y suministros - Acumuladores, pilas y baterías primarias y sus partes y piezas"/>
    <s v="PILA TIPO D ALKALINA "/>
    <n v="26111702"/>
    <s v="Selección abreviada subasta inversa (No disponible)"/>
    <n v="3"/>
    <n v="3"/>
    <n v="28"/>
    <n v="727328"/>
    <s v="UNIDAD"/>
    <m/>
  </r>
  <r>
    <x v="9"/>
    <s v="02-02-01-004-002"/>
    <n v="10"/>
    <s v="Materiales y suministros - Productos metálicos elaborados (excepto maquinaria y equipo)"/>
    <s v="PIN BOTADOR JUEGO"/>
    <n v="31163220"/>
    <s v="Selección abreviada subasta inversa (No disponible)"/>
    <n v="6"/>
    <n v="6"/>
    <n v="2"/>
    <n v="400000"/>
    <s v="UNIDAD"/>
    <m/>
  </r>
  <r>
    <x v="9"/>
    <s v="02-02-01-003-005-01"/>
    <n v="10"/>
    <s v="Materiales y suministros - Pinturas y barnices y productos relacionados; colores para la pintura artística; tintas"/>
    <s v="PINTURA GRIS MIL-C-83286"/>
    <n v="31211501"/>
    <s v="Selección abreviada subasta inversa (No disponible)"/>
    <n v="3"/>
    <n v="3"/>
    <n v="1"/>
    <n v="1500000"/>
    <s v="GALON"/>
    <m/>
  </r>
  <r>
    <x v="9"/>
    <s v="02-02-01-003-005-01"/>
    <n v="10"/>
    <s v="Materiales y suministros - Pinturas y barnices y productos relacionados; colores para la pintura artística; tintas"/>
    <s v="PINTURA NEGRA MIL-C-83286"/>
    <n v="31211501"/>
    <s v="Selección abreviada subasta inversa (No disponible)"/>
    <n v="3"/>
    <n v="3"/>
    <n v="1"/>
    <n v="1500000"/>
    <s v="GALON"/>
    <m/>
  </r>
  <r>
    <x v="9"/>
    <s v="02-02-01-003-005-01"/>
    <n v="10"/>
    <s v="Materiales y suministros - Pinturas y barnices y productos relacionados; colores para la pintura artística; tintas"/>
    <s v="PINTURA PINTURA POLIURETANO AMARILLO PURO"/>
    <n v="31211510"/>
    <s v="Selección abreviada subasta inversa (No disponible)"/>
    <n v="3"/>
    <n v="3"/>
    <n v="2"/>
    <n v="1800000"/>
    <s v="GALON"/>
    <m/>
  </r>
  <r>
    <x v="9"/>
    <s v="02-02-01-003-005-01"/>
    <n v="10"/>
    <s v="Materiales y suministros - Pinturas y barnices y productos relacionados; colores para la pintura artística; tintas"/>
    <s v="PINTURA POLIURETANO AZUL PURO"/>
    <n v="31211510"/>
    <s v="Selección abreviada subasta inversa (No disponible)"/>
    <n v="3"/>
    <n v="3"/>
    <n v="1"/>
    <n v="950000"/>
    <s v="GALON"/>
    <m/>
  </r>
  <r>
    <x v="9"/>
    <s v="02-02-01-003-005-01"/>
    <n v="10"/>
    <s v="Materiales y suministros - Pinturas y barnices y productos relacionados; colores para la pintura artística; tintas"/>
    <s v="PINTURA POLIURETANO BLANCO PURO"/>
    <n v="31211510"/>
    <s v="Selección abreviada subasta inversa (No disponible)"/>
    <n v="3"/>
    <n v="3"/>
    <n v="3"/>
    <n v="2100000"/>
    <s v="GALON"/>
    <m/>
  </r>
  <r>
    <x v="9"/>
    <s v="02-02-01-003-005-01"/>
    <n v="10"/>
    <s v="Materiales y suministros - Pinturas y barnices y productos relacionados; colores para la pintura artística; tintas"/>
    <s v="PINTURA POLIURETANO COLOR GRIS"/>
    <n v="31211510"/>
    <s v="Selección abreviada subasta inversa (No disponible)"/>
    <n v="3"/>
    <n v="3"/>
    <n v="2"/>
    <n v="2400000"/>
    <s v="GALON"/>
    <m/>
  </r>
  <r>
    <x v="9"/>
    <s v="02-02-01-003-005-01"/>
    <n v="10"/>
    <s v="Materiales y suministros - Pinturas y barnices y productos relacionados; colores para la pintura artística; tintas"/>
    <s v="PINTURA POLIURETANO COLOR GRIS CLARO"/>
    <n v="31211510"/>
    <s v="Selección abreviada subasta inversa (No disponible)"/>
    <n v="3"/>
    <n v="3"/>
    <n v="2"/>
    <n v="3200000"/>
    <s v="GALON"/>
    <m/>
  </r>
  <r>
    <x v="9"/>
    <s v="02-02-01-003-005-01"/>
    <n v="10"/>
    <s v="Materiales y suministros - Pinturas y barnices y productos relacionados; colores para la pintura artística; tintas"/>
    <s v="PINTURA POLIURETANO COLOR GRIS OSCURO "/>
    <n v="31211510"/>
    <s v="Selección abreviada subasta inversa (No disponible)"/>
    <n v="3"/>
    <n v="3"/>
    <n v="2"/>
    <n v="2400000"/>
    <s v="GALON"/>
    <m/>
  </r>
  <r>
    <x v="9"/>
    <s v="02-02-01-003-005-01"/>
    <n v="10"/>
    <s v="Materiales y suministros - Pinturas y barnices y productos relacionados; colores para la pintura artística; tintas"/>
    <s v="PINTURA POLIURETANO NEGRO BRILLANTE"/>
    <n v="31211510"/>
    <s v="Selección abreviada subasta inversa (No disponible)"/>
    <n v="3"/>
    <n v="3"/>
    <n v="2"/>
    <n v="1360000"/>
    <s v="GALON"/>
    <m/>
  </r>
  <r>
    <x v="9"/>
    <s v="02-02-01-003-005-01"/>
    <n v="10"/>
    <s v="Materiales y suministros - Pinturas y barnices y productos relacionados; colores para la pintura artística; tintas"/>
    <s v="PINTURA POLIURETANO NEGRO MATE"/>
    <n v="31211510"/>
    <s v="Selección abreviada subasta inversa (No disponible)"/>
    <n v="3"/>
    <n v="3"/>
    <n v="2"/>
    <n v="1900000"/>
    <s v="GALON"/>
    <m/>
  </r>
  <r>
    <x v="9"/>
    <s v="02-02-01-003-005-01"/>
    <n v="10"/>
    <s v="Materiales y suministros - Pinturas y barnices y productos relacionados; colores para la pintura artística; tintas"/>
    <s v="PINTURA POLIURETANO ROJO LIMPIO"/>
    <n v="31211510"/>
    <s v="Selección abreviada subasta inversa (No disponible)"/>
    <n v="3"/>
    <n v="3"/>
    <n v="2"/>
    <n v="1700000"/>
    <s v="GALON"/>
    <m/>
  </r>
  <r>
    <x v="9"/>
    <s v="02-02-01-003-005-01"/>
    <n v="10"/>
    <s v="Materiales y suministros - Pinturas y barnices y productos relacionados; colores para la pintura artística; tintas"/>
    <s v="PINTURA POLIURETANO VERDE AFTALO (ENTONADOR)"/>
    <n v="31211510"/>
    <s v="Selección abreviada subasta inversa (No disponible)"/>
    <n v="3"/>
    <n v="3"/>
    <n v="1"/>
    <n v="850000"/>
    <s v="GALON"/>
    <m/>
  </r>
  <r>
    <x v="9"/>
    <s v="02-02-01-003-006-03"/>
    <n v="10"/>
    <s v="Materiales y suministros - Semimanufacturas de plástico"/>
    <s v="PIPETA DE TRANSFERENCIA X CAJA"/>
    <n v="24121503"/>
    <s v="Selección abreviada subasta inversa (No disponible)"/>
    <n v="3"/>
    <n v="3"/>
    <n v="2"/>
    <n v="1128000"/>
    <s v="UNIDAD"/>
    <m/>
  </r>
  <r>
    <x v="9"/>
    <s v="02-02-01-004-003-09"/>
    <n v="10"/>
    <s v="Materiales y suministros - Otras máquinas para usos generales y sus partes y piezas"/>
    <s v="PISTOLA DE INYECCIÓN DE SELLANTE DE ALTA PRESIÓN"/>
    <n v="27112719"/>
    <s v="Selección abreviada subasta inversa (No disponible)"/>
    <n v="6"/>
    <n v="6"/>
    <n v="1"/>
    <n v="550000"/>
    <s v="UNIDAD"/>
    <m/>
  </r>
  <r>
    <x v="9"/>
    <s v="02-02-01-003-004-07"/>
    <n v="10"/>
    <s v="Materiales y suministros - Plásticos en formas primarias"/>
    <s v="PLACA RADIOGRAFICA TAMAÑO 14&quot; X 17&quot; X CAJA"/>
    <n v="26142303"/>
    <s v="Selección abreviada subasta inversa (No disponible)"/>
    <n v="3"/>
    <n v="3"/>
    <n v="2"/>
    <n v="2200000"/>
    <s v="UNIDAD"/>
    <m/>
  </r>
  <r>
    <x v="9"/>
    <s v="02-02-01-003-004-07"/>
    <n v="10"/>
    <s v="Materiales y suministros - Plásticos en formas primarias"/>
    <s v="PLACA RADIOGRAFICA TAMAÑO 7&quot; X 17&quot; X CAJA"/>
    <n v="26142303"/>
    <s v="Selección abreviada subasta inversa (No disponible)"/>
    <n v="3"/>
    <n v="3"/>
    <n v="2"/>
    <n v="2200000"/>
    <s v="UNIDAD"/>
    <m/>
  </r>
  <r>
    <x v="9"/>
    <s v="02-02-01-003-006-03"/>
    <n v="10"/>
    <s v="Materiales y suministros - Semimanufacturas de plástico"/>
    <s v="PLASTICO BURBUJA"/>
    <n v="31261601"/>
    <s v="Selección abreviada subasta inversa (No disponible)"/>
    <n v="3"/>
    <n v="3"/>
    <n v="15"/>
    <n v="1125000"/>
    <s v="UNIDAD"/>
    <m/>
  </r>
  <r>
    <x v="9"/>
    <s v="02-02-01-003-006-03"/>
    <n v="10"/>
    <s v="Materiales y suministros - Semimanufacturas de plástico"/>
    <s v="PLASTICO POLIETILENO STRETCH "/>
    <n v="31261601"/>
    <s v="Selección abreviada subasta inversa (No disponible)"/>
    <n v="3"/>
    <n v="3"/>
    <n v="20"/>
    <n v="2280000"/>
    <s v="UNIDAD"/>
    <m/>
  </r>
  <r>
    <x v="9"/>
    <s v="02-02-01-003-006-03"/>
    <n v="10"/>
    <s v="Materiales y suministros - Semimanufacturas de plástico"/>
    <s v="PLASTICO POLIETILENO STRETCH "/>
    <n v="31261601"/>
    <s v="Selección abreviada subasta inversa (No disponible)"/>
    <n v="3"/>
    <n v="3"/>
    <n v="50"/>
    <n v="1860000"/>
    <s v="UNIDAD"/>
    <m/>
  </r>
  <r>
    <x v="9"/>
    <s v="02-02-01-003-006-03"/>
    <n v="10"/>
    <s v="Materiales y suministros - Semimanufacturas de plástico"/>
    <s v="PLASTICO POLIETILENO STRETCH 0"/>
    <n v="31261601"/>
    <s v="Selección abreviada subasta inversa (No disponible)"/>
    <n v="3"/>
    <n v="3"/>
    <n v="20"/>
    <n v="1992000"/>
    <s v="UNIDAD"/>
    <m/>
  </r>
  <r>
    <x v="9"/>
    <s v="02-02-01-004-001"/>
    <n v="10"/>
    <s v="Materiales y suministros - Metales básicos"/>
    <s v="PLATINA 1&quot; X 3/16&quot;"/>
    <n v="31231402"/>
    <s v="Selección abreviada subasta inversa (No disponible)"/>
    <n v="3"/>
    <n v="3"/>
    <n v="10"/>
    <n v="550000"/>
    <s v="UNIDAD"/>
    <m/>
  </r>
  <r>
    <x v="9"/>
    <s v="02-02-01-004-001"/>
    <n v="10"/>
    <s v="Materiales y suministros - Metales básicos"/>
    <s v="PLATINA 1/2&quot; X 3/16&quot;"/>
    <n v="31231402"/>
    <s v="Selección abreviada subasta inversa (No disponible)"/>
    <n v="3"/>
    <n v="3"/>
    <n v="10"/>
    <n v="450000"/>
    <s v="UNIDAD"/>
    <m/>
  </r>
  <r>
    <x v="9"/>
    <s v="02-02-01-004-001"/>
    <n v="10"/>
    <s v="Materiales y suministros - Metales básicos"/>
    <s v="PLATINA Y GUAYA ACELERACION PARA VEHICULO TORO"/>
    <n v="31152200"/>
    <s v="Selección abreviada subasta inversa (No disponible)"/>
    <n v="4"/>
    <n v="4"/>
    <n v="1"/>
    <n v="952000"/>
    <s v="UNIDAD"/>
    <m/>
  </r>
  <r>
    <x v="9"/>
    <s v="02-02-01-003-005-05"/>
    <n v="10"/>
    <s v="Materiales y suministros - Fibras textiles manufacturadas"/>
    <s v="POLIESTER ALUMINIO GRANO FINO"/>
    <n v="31211500"/>
    <s v="Selección abreviada subasta inversa (No disponible)"/>
    <n v="3"/>
    <n v="3"/>
    <n v="2"/>
    <n v="300000"/>
    <s v="UNIDAD"/>
    <m/>
  </r>
  <r>
    <x v="9"/>
    <s v="02-02-01-003-005-05"/>
    <n v="10"/>
    <s v="Materiales y suministros - Fibras textiles manufacturadas"/>
    <s v="POLIESTER ALUMINIO GRANO GRUESO"/>
    <n v="31211500"/>
    <s v="Selección abreviada subasta inversa (No disponible)"/>
    <n v="3"/>
    <n v="3"/>
    <n v="2"/>
    <n v="300000"/>
    <s v="UNIDAD"/>
    <m/>
  </r>
  <r>
    <x v="9"/>
    <s v="02-02-01-004-002"/>
    <n v="10"/>
    <s v="Materiales y suministros - Productos metálicos elaborados (excepto maquinaria y equipo)"/>
    <s v="POMADA PARA SOLDAR"/>
    <n v="23271811"/>
    <s v="Selección abreviada subasta inversa (No disponible)"/>
    <n v="3"/>
    <n v="3"/>
    <n v="20"/>
    <n v="180000"/>
    <s v="UNIDAD"/>
    <m/>
  </r>
  <r>
    <x v="9"/>
    <s v="02-02-01-003-005-04"/>
    <n v="10"/>
    <s v="Materiales y suministros - Productos químicos n. C. P."/>
    <s v="PRIMER FOSFATO DE ZINC"/>
    <n v="26142303"/>
    <s v="Selección abreviada subasta inversa (No disponible)"/>
    <n v="3"/>
    <n v="3"/>
    <n v="30"/>
    <n v="2250000"/>
    <s v="UNIDAD"/>
    <m/>
  </r>
  <r>
    <x v="9"/>
    <s v="02-02-01-003-005-04"/>
    <n v="10"/>
    <s v="Materiales y suministros - Productos químicos n. C. P."/>
    <s v="PRIMER PARA SUPERFICIES DE ACERO MIL-PRF-26915D"/>
    <n v="46191503"/>
    <s v="Selección abreviada subasta inversa (No disponible)"/>
    <n v="3"/>
    <n v="3"/>
    <n v="2"/>
    <n v="94000"/>
    <s v="GALON"/>
    <m/>
  </r>
  <r>
    <x v="9"/>
    <s v="02-02-01-003-005-04"/>
    <n v="10"/>
    <s v="Materiales y suministros - Productos químicos n. C. P."/>
    <s v="PRIMER PARA SUPERFICIES DE ALUMINIO Y MAGNESIO MIL-P-23377 TIPO I CLAS"/>
    <n v="46191503"/>
    <s v="Selección abreviada subasta inversa (No disponible)"/>
    <n v="3"/>
    <n v="3"/>
    <n v="4"/>
    <n v="5200000"/>
    <s v="GALON"/>
    <m/>
  </r>
  <r>
    <x v="9"/>
    <s v="02-02-01-004-004-02"/>
    <n v="10"/>
    <s v="Materiales y suministros - Máquinas herramientas y sus partes, piezas y accesorios"/>
    <s v="PULIDORA DE DISCO"/>
    <n v="23101510"/>
    <s v="Selección abreviada subasta inversa (No disponible)"/>
    <n v="6"/>
    <n v="6"/>
    <n v="1"/>
    <n v="1173000"/>
    <s v="UNIDAD"/>
    <m/>
  </r>
  <r>
    <x v="9"/>
    <s v="02-02-01-004-004-02"/>
    <n v="10"/>
    <s v="Materiales y suministros - Máquinas herramientas y sus partes, piezas y accesorios"/>
    <s v="PULIDORA DE ESTOPA"/>
    <n v="23101510"/>
    <s v="Selección abreviada subasta inversa (No disponible)"/>
    <n v="6"/>
    <n v="6"/>
    <n v="1"/>
    <n v="758000"/>
    <s v="UNIDAD"/>
    <m/>
  </r>
  <r>
    <x v="9"/>
    <s v="02-02-01-004-006-01"/>
    <n v="10"/>
    <s v="Materiales y suministros - Motores, generadores y transformadores eléctricos y sus partes y piezas"/>
    <s v="RECTIFICADOR  DE PIEZA"/>
    <n v="32121701"/>
    <s v="Selección abreviada subasta inversa (No disponible)"/>
    <n v="6"/>
    <n v="6"/>
    <n v="1"/>
    <n v="825000"/>
    <s v="UNIDAD"/>
    <m/>
  </r>
  <r>
    <x v="9"/>
    <s v="02-02-01-003-005-04"/>
    <n v="10"/>
    <s v="Materiales y suministros - Productos químicos n. C. P."/>
    <s v="RECUBRIMIENTO DE CONVERSION 5700"/>
    <n v="47131821"/>
    <s v="Selección abreviada subasta inversa (No disponible)"/>
    <n v="3"/>
    <n v="3"/>
    <n v="6"/>
    <n v="1191600"/>
    <s v="UNIDAD"/>
    <m/>
  </r>
  <r>
    <x v="9"/>
    <s v="02-02-01-003-005-04"/>
    <n v="10"/>
    <s v="Materiales y suministros - Productos químicos n. C. P."/>
    <s v="RECUBRIMIENTO PARA RADOMES Y MATERIAL COMPUESTO BMS 10-21 TIPO II/ AMS-C-83231"/>
    <n v="46191503"/>
    <s v="Selección abreviada subasta inversa (No disponible)"/>
    <n v="3"/>
    <n v="3"/>
    <n v="1"/>
    <n v="750000"/>
    <s v="UNIDAD"/>
    <m/>
  </r>
  <r>
    <x v="9"/>
    <s v="02-02-01-004-003-02"/>
    <n v="10"/>
    <s v="Materiales y suministros - Bombas, compresores, motores de fuerza hidráulica y motores de potencia neumática y válvulas y sus partes y piezas"/>
    <s v="REGULADOR DE ALTA PRESION NITROGENO"/>
    <n v="27131603"/>
    <s v="Selección abreviada subasta inversa (No disponible)"/>
    <n v="6"/>
    <n v="6"/>
    <n v="1"/>
    <n v="700000"/>
    <s v="UNIDAD"/>
    <m/>
  </r>
  <r>
    <x v="9"/>
    <s v="02-02-01-004-006-02"/>
    <n v="10"/>
    <s v="Materiales y suministros - Aparatos de control eléctrico y distribución de electricidad y sus partes y piezas"/>
    <s v="REGULADOR DE VOLTAJE ALTERNADOR 1116392"/>
    <n v="39121635"/>
    <s v="Selección abreviada subasta inversa (No disponible)"/>
    <n v="4"/>
    <n v="4"/>
    <n v="10"/>
    <n v="1142400"/>
    <s v="UNIDAD"/>
    <m/>
  </r>
  <r>
    <x v="9"/>
    <s v="02-01-01-004-006-02"/>
    <n v="10"/>
    <s v="Activos fijos - Aparatos de control eléctrico y distribución de electricidad y sus partes y piezas"/>
    <s v="REGULADOR DE VOLTAJE PARA TARJETAS PC PARA PLANTAS HOBART"/>
    <n v="39121635"/>
    <s v="Selección abreviada subasta inversa (No disponible)"/>
    <n v="4"/>
    <n v="4"/>
    <n v="1"/>
    <n v="7735000"/>
    <s v="UNIDAD"/>
    <m/>
  </r>
  <r>
    <x v="9"/>
    <s v="02-02-01-004-007-01"/>
    <n v="10"/>
    <s v="Materiales y suministros - Válvulas y tubos electrónicos; componentes electrónicos; sus partes y piezas"/>
    <s v="RELEVO / RELAY 12VDC 16DA-4004A-10 "/>
    <n v="39122300"/>
    <s v="Selección abreviada subasta inversa (No disponible)"/>
    <n v="4"/>
    <n v="4"/>
    <n v="2"/>
    <n v="399200"/>
    <s v="UNIDAD"/>
    <m/>
  </r>
  <r>
    <x v="9"/>
    <s v="02-02-01-004-007-01"/>
    <n v="10"/>
    <s v="Materiales y suministros - Válvulas y tubos electrónicos; componentes electrónicos; sus partes y piezas"/>
    <s v="RELEVO / RELAY 24VDC 16DA-4004A-3 "/>
    <n v="39122300"/>
    <s v="Selección abreviada subasta inversa (No disponible)"/>
    <n v="4"/>
    <n v="4"/>
    <n v="2"/>
    <n v="399200"/>
    <s v="UNIDAD"/>
    <m/>
  </r>
  <r>
    <x v="9"/>
    <s v="02-02-01-003-005-05"/>
    <n v="10"/>
    <s v="Materiales y suministros - Fibras textiles manufacturadas"/>
    <s v="RELLENADOR POLIESTER ULTRALIGERO 211SM"/>
    <n v="24141604"/>
    <s v="Selección abreviada subasta inversa (No disponible)"/>
    <n v="3"/>
    <n v="3"/>
    <n v="1"/>
    <n v="101000"/>
    <s v="GALON"/>
    <m/>
  </r>
  <r>
    <x v="9"/>
    <s v="02-02-01-004-004-02"/>
    <n v="10"/>
    <s v="Materiales y suministros - Máquinas herramientas y sus partes, piezas y accesorios"/>
    <s v="REMACHADORA MANUAL"/>
    <n v="27113300"/>
    <s v="Selección abreviada subasta inversa (No disponible)"/>
    <n v="6"/>
    <n v="6"/>
    <n v="2"/>
    <n v="192000"/>
    <s v="UNIDAD"/>
    <m/>
  </r>
  <r>
    <x v="9"/>
    <s v="02-02-01-004-004-02"/>
    <n v="10"/>
    <s v="Materiales y suministros - Máquinas herramientas y sus partes, piezas y accesorios"/>
    <s v="REMACHADORA NEUMATICA"/>
    <n v="27112409"/>
    <s v="Selección abreviada subasta inversa (No disponible)"/>
    <n v="6"/>
    <n v="6"/>
    <n v="1"/>
    <n v="1200000"/>
    <s v="UNIDAD"/>
    <m/>
  </r>
  <r>
    <x v="9"/>
    <s v="02-02-01-004-002"/>
    <n v="10"/>
    <s v="Materiales y suministros - Productos metálicos elaborados (excepto maquinaria y equipo)"/>
    <s v="REMACHE CHERRY MAX CABEZA AVELLANADA CR3242-4-2 X PAQUETE"/>
    <n v="31162200"/>
    <s v="Selección abreviada subasta inversa (No disponible)"/>
    <n v="3"/>
    <n v="3"/>
    <n v="3"/>
    <n v="840000"/>
    <s v="UNIDAD"/>
    <m/>
  </r>
  <r>
    <x v="9"/>
    <s v="02-02-01-004-002"/>
    <n v="10"/>
    <s v="Materiales y suministros - Productos metálicos elaborados (excepto maquinaria y equipo)"/>
    <s v="REMACHE CHERRY MAX CABEZA AVELLANADA CR3242-4-3 X PAQUETE"/>
    <n v="31162200"/>
    <s v="Selección abreviada subasta inversa (No disponible)"/>
    <n v="3"/>
    <n v="3"/>
    <n v="3"/>
    <n v="840000"/>
    <s v="UNIDAD"/>
    <m/>
  </r>
  <r>
    <x v="9"/>
    <s v="02-02-01-004-002"/>
    <n v="10"/>
    <s v="Materiales y suministros - Productos metálicos elaborados (excepto maquinaria y equipo)"/>
    <s v="REMACHE CHERRY MAX CABEZA AVELLANADA CR3242-4-4 X PAQUETE"/>
    <n v="31162200"/>
    <s v="Selección abreviada subasta inversa (No disponible)"/>
    <n v="3"/>
    <n v="3"/>
    <n v="3"/>
    <n v="840000"/>
    <s v="UNIDAD"/>
    <m/>
  </r>
  <r>
    <x v="9"/>
    <s v="02-02-01-004-002"/>
    <n v="10"/>
    <s v="Materiales y suministros - Productos metálicos elaborados (excepto maquinaria y equipo)"/>
    <s v="REMACHE CHERRY MAX CABEZA AVELLANADA CR3242-4-5 X PAQUETE"/>
    <n v="31162200"/>
    <s v="Selección abreviada subasta inversa (No disponible)"/>
    <n v="3"/>
    <n v="3"/>
    <n v="3"/>
    <n v="840000"/>
    <s v="UNIDAD"/>
    <m/>
  </r>
  <r>
    <x v="9"/>
    <s v="02-02-01-004-002"/>
    <n v="10"/>
    <s v="Materiales y suministros - Productos metálicos elaborados (excepto maquinaria y equipo)"/>
    <s v="REMACHE CHERRY MAX CABEZA AVELLANADA CR3242-5-4 X PAQUETE"/>
    <n v="31162200"/>
    <s v="Selección abreviada subasta inversa (No disponible)"/>
    <n v="3"/>
    <n v="3"/>
    <n v="3"/>
    <n v="840000"/>
    <s v="UNIDAD"/>
    <m/>
  </r>
  <r>
    <x v="9"/>
    <s v="02-02-01-004-002"/>
    <n v="10"/>
    <s v="Materiales y suministros - Productos metálicos elaborados (excepto maquinaria y equipo)"/>
    <s v="REMACHE CHERRY MAX CABEZA AVELLANADA CR3242-5-6 X PAQUETE"/>
    <n v="31162200"/>
    <s v="Selección abreviada subasta inversa (No disponible)"/>
    <n v="3"/>
    <n v="3"/>
    <n v="3"/>
    <n v="840000"/>
    <s v="UNIDAD"/>
    <m/>
  </r>
  <r>
    <x v="9"/>
    <s v="02-02-01-004-002"/>
    <n v="10"/>
    <s v="Materiales y suministros - Productos metálicos elaborados (excepto maquinaria y equipo)"/>
    <s v="REMACHE CHERRY MAX CABEZA AVELLANADA, NOMINAL CR3212-4-2 X PAQUETE"/>
    <n v="31162200"/>
    <s v="Selección abreviada subasta inversa (No disponible)"/>
    <n v="3"/>
    <n v="3"/>
    <n v="3"/>
    <n v="1080000"/>
    <s v="UNIDAD"/>
    <m/>
  </r>
  <r>
    <x v="9"/>
    <s v="02-02-01-004-002"/>
    <n v="10"/>
    <s v="Materiales y suministros - Productos metálicos elaborados (excepto maquinaria y equipo)"/>
    <s v="REMACHE CHERRY MAX CABEZA AVELLANADA, NOMINAL CR3212-4-3 X PAQUETE"/>
    <n v="31162200"/>
    <s v="Selección abreviada subasta inversa (No disponible)"/>
    <n v="3"/>
    <n v="3"/>
    <n v="3"/>
    <n v="1080000"/>
    <s v="UNIDAD"/>
    <m/>
  </r>
  <r>
    <x v="9"/>
    <s v="02-02-01-004-002"/>
    <n v="10"/>
    <s v="Materiales y suministros - Productos metálicos elaborados (excepto maquinaria y equipo)"/>
    <s v="REMACHE CHERRY MAX CABEZA AVELLANADA, NOMINAL CR3212-4-4 X PAQUETE"/>
    <n v="31162200"/>
    <s v="Selección abreviada subasta inversa (No disponible)"/>
    <n v="3"/>
    <n v="3"/>
    <n v="2"/>
    <n v="720000"/>
    <s v="UNIDAD"/>
    <m/>
  </r>
  <r>
    <x v="9"/>
    <s v="02-02-01-004-002"/>
    <n v="10"/>
    <s v="Materiales y suministros - Productos metálicos elaborados (excepto maquinaria y equipo)"/>
    <s v="REMACHE CHERRY MAX CABEZA AVELLANADA, NOMINAL CR3212-4-5 X PAQUETE"/>
    <n v="31162200"/>
    <s v="Selección abreviada subasta inversa (No disponible)"/>
    <n v="3"/>
    <n v="3"/>
    <n v="2"/>
    <n v="720000"/>
    <s v="UNIDAD"/>
    <m/>
  </r>
  <r>
    <x v="9"/>
    <s v="02-02-01-004-002"/>
    <n v="10"/>
    <s v="Materiales y suministros - Productos metálicos elaborados (excepto maquinaria y equipo)"/>
    <s v="REMACHE CHERRY MAX CABEZA AVELLANADA, NOMINAL CR3212-4-5 X PAQUETE"/>
    <n v="31162200"/>
    <s v="Selección abreviada subasta inversa (No disponible)"/>
    <n v="3"/>
    <n v="3"/>
    <n v="2"/>
    <n v="720000"/>
    <s v="UNIDAD"/>
    <m/>
  </r>
  <r>
    <x v="9"/>
    <s v="02-02-01-004-002"/>
    <n v="10"/>
    <s v="Materiales y suministros - Productos metálicos elaborados (excepto maquinaria y equipo)"/>
    <s v="REMACHE CHERRY MAX CABEZA AVELLANADA, NOMINAL CR3212-5-2 X PAQUETE"/>
    <n v="31162200"/>
    <s v="Selección abreviada subasta inversa (No disponible)"/>
    <n v="3"/>
    <n v="3"/>
    <n v="2"/>
    <n v="720000"/>
    <s v="UNIDAD"/>
    <m/>
  </r>
  <r>
    <x v="9"/>
    <s v="02-02-01-004-002"/>
    <n v="10"/>
    <s v="Materiales y suministros - Productos metálicos elaborados (excepto maquinaria y equipo)"/>
    <s v="REMACHE CHERRY MAX CABEZA UNIVERSAL X PAQUETE"/>
    <n v="31162200"/>
    <s v="Selección abreviada subasta inversa (No disponible)"/>
    <n v="3"/>
    <n v="3"/>
    <n v="2"/>
    <n v="640000"/>
    <s v="UNIDAD"/>
    <m/>
  </r>
  <r>
    <x v="9"/>
    <s v="02-02-01-004-002"/>
    <n v="10"/>
    <s v="Materiales y suministros - Productos metálicos elaborados (excepto maquinaria y equipo)"/>
    <s v="REMACHE CHERRY MAX CABEZA UNIVERSAL CR3243-4-10 X PAQUETE"/>
    <n v="31162200"/>
    <s v="Selección abreviada subasta inversa (No disponible)"/>
    <n v="3"/>
    <n v="3"/>
    <n v="2"/>
    <n v="640000"/>
    <s v="UNIDAD"/>
    <m/>
  </r>
  <r>
    <x v="9"/>
    <s v="02-02-01-004-002"/>
    <n v="10"/>
    <s v="Materiales y suministros - Productos metálicos elaborados (excepto maquinaria y equipo)"/>
    <s v="REMACHE CHERRY MAX CABEZA UNIVERSAL CR3243-4-2 X PAQUETE"/>
    <n v="31162200"/>
    <s v="Selección abreviada subasta inversa (No disponible)"/>
    <n v="3"/>
    <n v="3"/>
    <n v="5"/>
    <n v="1600000"/>
    <s v="UNIDAD"/>
    <m/>
  </r>
  <r>
    <x v="9"/>
    <s v="02-02-01-004-002"/>
    <n v="10"/>
    <s v="Materiales y suministros - Productos metálicos elaborados (excepto maquinaria y equipo)"/>
    <s v="REMACHE CHERRY MAX CABEZA UNIVERSAL CR3243-4-3 X PAQUETE"/>
    <n v="31162200"/>
    <s v="Selección abreviada subasta inversa (No disponible)"/>
    <n v="3"/>
    <n v="3"/>
    <n v="4"/>
    <n v="1280000"/>
    <s v="UNIDAD"/>
    <m/>
  </r>
  <r>
    <x v="9"/>
    <s v="02-02-01-004-002"/>
    <n v="10"/>
    <s v="Materiales y suministros - Productos metálicos elaborados (excepto maquinaria y equipo)"/>
    <s v="REMACHE CHERRY MAX CABEZA UNIVERSAL CR3243-4-4 X PAQUETE"/>
    <n v="31162200"/>
    <s v="Selección abreviada subasta inversa (No disponible)"/>
    <n v="3"/>
    <n v="3"/>
    <n v="2"/>
    <n v="640000"/>
    <s v="UNIDAD"/>
    <m/>
  </r>
  <r>
    <x v="9"/>
    <s v="02-02-01-004-002"/>
    <n v="10"/>
    <s v="Materiales y suministros - Productos metálicos elaborados (excepto maquinaria y equipo)"/>
    <s v="REMACHE CHERRY MAX CABEZA UNIVERSAL CR3243-4-5 X PAQUETE"/>
    <n v="31162200"/>
    <s v="Selección abreviada subasta inversa (No disponible)"/>
    <n v="3"/>
    <n v="3"/>
    <n v="2"/>
    <n v="640000"/>
    <s v="UNIDAD"/>
    <m/>
  </r>
  <r>
    <x v="9"/>
    <s v="02-02-01-004-002"/>
    <n v="10"/>
    <s v="Materiales y suministros - Productos metálicos elaborados (excepto maquinaria y equipo)"/>
    <s v="REMACHE CHERRY MAX CABEZA UNIVERSAL CR3243-4-6 X PAQUETE"/>
    <n v="31162200"/>
    <s v="Selección abreviada subasta inversa (No disponible)"/>
    <n v="3"/>
    <n v="3"/>
    <n v="2"/>
    <n v="640000"/>
    <s v="UNIDAD"/>
    <m/>
  </r>
  <r>
    <x v="9"/>
    <s v="02-02-01-004-002"/>
    <n v="10"/>
    <s v="Materiales y suministros - Productos metálicos elaborados (excepto maquinaria y equipo)"/>
    <s v="REMACHE CHERRY MAX CABEZA UNIVERSAL CR3243-4-6 X PAQUETE"/>
    <n v="31162200"/>
    <s v="Selección abreviada subasta inversa (No disponible)"/>
    <n v="3"/>
    <n v="3"/>
    <n v="2"/>
    <n v="640000"/>
    <s v="UNIDAD"/>
    <m/>
  </r>
  <r>
    <x v="9"/>
    <s v="02-02-01-004-002"/>
    <n v="10"/>
    <s v="Materiales y suministros - Productos metálicos elaborados (excepto maquinaria y equipo)"/>
    <s v="REMACHE CHERRY MAX CABEZA UNIVERSAL CR3243-4-8 X PAQUETE"/>
    <n v="31162200"/>
    <s v="Selección abreviada subasta inversa (No disponible)"/>
    <n v="3"/>
    <n v="3"/>
    <n v="2"/>
    <n v="640000"/>
    <s v="UNIDAD"/>
    <m/>
  </r>
  <r>
    <x v="9"/>
    <s v="02-02-01-004-002"/>
    <n v="10"/>
    <s v="Materiales y suministros - Productos metálicos elaborados (excepto maquinaria y equipo)"/>
    <s v="REMACHE CHERRY MAX CABEZA UNIVERSAL CR3243-5-4 X PAQUETE"/>
    <n v="31162200"/>
    <s v="Selección abreviada subasta inversa (No disponible)"/>
    <n v="3"/>
    <n v="3"/>
    <n v="2"/>
    <n v="640000"/>
    <s v="UNIDAD"/>
    <m/>
  </r>
  <r>
    <x v="9"/>
    <s v="02-02-01-004-002"/>
    <n v="10"/>
    <s v="Materiales y suministros - Productos metálicos elaborados (excepto maquinaria y equipo)"/>
    <s v="REMACHE CHERRY MAX CABEZA UNIVERSAL CR3243-5-5 X PAQUETE"/>
    <n v="31162200"/>
    <s v="Selección abreviada subasta inversa (No disponible)"/>
    <n v="3"/>
    <n v="3"/>
    <n v="2"/>
    <n v="640000"/>
    <s v="UNIDAD"/>
    <m/>
  </r>
  <r>
    <x v="9"/>
    <s v="02-02-01-004-002"/>
    <n v="10"/>
    <s v="Materiales y suministros - Productos metálicos elaborados (excepto maquinaria y equipo)"/>
    <s v="REMACHE CHERRY MAX CABEZA UNIVERSAL CR3243-5-6 X PAQUETE"/>
    <n v="31162200"/>
    <s v="Selección abreviada subasta inversa (No disponible)"/>
    <n v="3"/>
    <n v="3"/>
    <n v="2"/>
    <n v="640000"/>
    <s v="UNIDAD"/>
    <m/>
  </r>
  <r>
    <x v="9"/>
    <s v="02-02-01-004-002"/>
    <n v="10"/>
    <s v="Materiales y suministros - Productos metálicos elaborados (excepto maquinaria y equipo)"/>
    <s v="REMACHE CHERRY MAX CABEZA UNIVERSAL OVERSIZE NONEL CR3553-4-3"/>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4-4"/>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4-5"/>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4-6"/>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5-3"/>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5-4"/>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5-5"/>
    <n v="31162200"/>
    <s v="Selección abreviada subasta inversa (No disponible)"/>
    <n v="3"/>
    <n v="3"/>
    <n v="90"/>
    <n v="1080000"/>
    <s v="UNIDAD"/>
    <m/>
  </r>
  <r>
    <x v="9"/>
    <s v="02-02-01-004-002"/>
    <n v="10"/>
    <s v="Materiales y suministros - Productos metálicos elaborados (excepto maquinaria y equipo)"/>
    <s v="REMACHE CHERRY MAX CABEZA UNIVERSAL OVERSIZE NONEL CR3553-5-6"/>
    <n v="31162200"/>
    <s v="Selección abreviada subasta inversa (No disponible)"/>
    <n v="3"/>
    <n v="3"/>
    <n v="90"/>
    <n v="1080000"/>
    <s v="UNIDAD"/>
    <m/>
  </r>
  <r>
    <x v="9"/>
    <s v="02-02-01-004-002"/>
    <n v="10"/>
    <s v="Materiales y suministros - Productos metálicos elaborados (excepto maquinaria y equipo)"/>
    <s v="REMACHE CHERRY MAX CABEZA UNIVERSAL, NOMINAL CR3213-4-2 X PAQUETE"/>
    <n v="31162200"/>
    <s v="Selección abreviada subasta inversa (No disponible)"/>
    <n v="3"/>
    <n v="3"/>
    <n v="3"/>
    <n v="1020000"/>
    <s v="UNIDAD"/>
    <m/>
  </r>
  <r>
    <x v="9"/>
    <s v="02-02-01-004-002"/>
    <n v="10"/>
    <s v="Materiales y suministros - Productos metálicos elaborados (excepto maquinaria y equipo)"/>
    <s v="REMACHE CHERRY MAX CABEZA UNIVERSAL, NOMINAL CR3213-4-3 X PAQUETE"/>
    <n v="31162200"/>
    <s v="Selección abreviada subasta inversa (No disponible)"/>
    <n v="3"/>
    <n v="3"/>
    <n v="3"/>
    <n v="1020000"/>
    <s v="UNIDAD"/>
    <m/>
  </r>
  <r>
    <x v="9"/>
    <s v="02-02-01-004-002"/>
    <n v="10"/>
    <s v="Materiales y suministros - Productos metálicos elaborados (excepto maquinaria y equipo)"/>
    <s v="REMACHE CHERRY MAX CABEZA UNIVERSAL, NOMINAL CR3213-4-4 X PAQUETE"/>
    <n v="31162200"/>
    <s v="Selección abreviada subasta inversa (No disponible)"/>
    <n v="3"/>
    <n v="3"/>
    <n v="2"/>
    <n v="680000"/>
    <s v="UNIDAD"/>
    <m/>
  </r>
  <r>
    <x v="9"/>
    <s v="02-02-01-004-002"/>
    <n v="10"/>
    <s v="Materiales y suministros - Productos metálicos elaborados (excepto maquinaria y equipo)"/>
    <s v="REMACHE CHERRY MAX CABEZA UNIVERSAL, NOMINAL CR3213-4-5 X PAQUETE"/>
    <n v="31162200"/>
    <s v="Selección abreviada subasta inversa (No disponible)"/>
    <n v="3"/>
    <n v="3"/>
    <n v="2"/>
    <n v="680000"/>
    <s v="UNIDAD"/>
    <m/>
  </r>
  <r>
    <x v="9"/>
    <s v="02-02-01-004-002"/>
    <n v="10"/>
    <s v="Materiales y suministros - Productos metálicos elaborados (excepto maquinaria y equipo)"/>
    <s v="REMACHE CHERRY MAX CABEZA UNIVERSAL, NOMINAL CR3213-4-6 X PAQUETE"/>
    <n v="31162200"/>
    <s v="Selección abreviada subasta inversa (No disponible)"/>
    <n v="3"/>
    <n v="3"/>
    <n v="2"/>
    <n v="680000"/>
    <s v="UNIDAD"/>
    <m/>
  </r>
  <r>
    <x v="9"/>
    <s v="02-02-01-004-002"/>
    <n v="10"/>
    <s v="Materiales y suministros - Productos metálicos elaborados (excepto maquinaria y equipo)"/>
    <s v="REMACHE CHERRY MAX CABEZA UNIVERSAL, NOMINAL CR3213-4-7 X PAQUETE"/>
    <n v="31162200"/>
    <s v="Selección abreviada subasta inversa (No disponible)"/>
    <n v="3"/>
    <n v="3"/>
    <n v="2"/>
    <n v="680000"/>
    <s v="UNIDAD"/>
    <m/>
  </r>
  <r>
    <x v="9"/>
    <s v="02-02-01-004-002"/>
    <n v="10"/>
    <s v="Materiales y suministros - Productos metálicos elaborados (excepto maquinaria y equipo)"/>
    <s v="REMACHE CHERRY MAX CABEZA UNIVERSAL, NOMINAL CR3213-5-2 X PAQUETE"/>
    <n v="31162200"/>
    <s v="Selección abreviada subasta inversa (No disponible)"/>
    <n v="3"/>
    <n v="3"/>
    <n v="3"/>
    <n v="1020000"/>
    <s v="UNIDAD"/>
    <m/>
  </r>
  <r>
    <x v="9"/>
    <s v="02-02-01-004-002"/>
    <n v="10"/>
    <s v="Materiales y suministros - Productos metálicos elaborados (excepto maquinaria y equipo)"/>
    <s v="REMACHE CHERRY MAX CABEZA UNIVERSAL, NOMINAL CR3213-5-3 X PAQUETE"/>
    <n v="31162200"/>
    <s v="Selección abreviada subasta inversa (No disponible)"/>
    <n v="3"/>
    <n v="3"/>
    <n v="3"/>
    <n v="1020000"/>
    <s v="UNIDAD"/>
    <m/>
  </r>
  <r>
    <x v="9"/>
    <s v="02-02-01-004-002"/>
    <n v="10"/>
    <s v="Materiales y suministros - Productos metálicos elaborados (excepto maquinaria y equipo)"/>
    <s v="REMACHE CHERRY MAX CABEZA UNIVERSAL, NOMINAL CR3213-5-4 X PAQUETE"/>
    <n v="31162200"/>
    <s v="Selección abreviada subasta inversa (No disponible)"/>
    <n v="3"/>
    <n v="3"/>
    <n v="3"/>
    <n v="1020000"/>
    <s v="UNIDAD"/>
    <m/>
  </r>
  <r>
    <x v="9"/>
    <s v="02-02-01-004-002"/>
    <n v="10"/>
    <s v="Materiales y suministros - Productos metálicos elaborados (excepto maquinaria y equipo)"/>
    <s v="REMACHE CHERRY MAX CABEZA UNIVERSAL, NOMINAL CR3213-5-5 X PAQUETE"/>
    <n v="31162200"/>
    <s v="Selección abreviada subasta inversa (No disponible)"/>
    <n v="3"/>
    <n v="3"/>
    <n v="3"/>
    <n v="1020000"/>
    <s v="UNIDAD"/>
    <m/>
  </r>
  <r>
    <x v="9"/>
    <s v="02-02-01-004-002"/>
    <n v="10"/>
    <s v="Materiales y suministros - Productos metálicos elaborados (excepto maquinaria y equipo)"/>
    <s v="REMACHE CHERRY MAX CABEZA UNIVERSAL, NOMINAL CR3213-5-5 X PAQUETE"/>
    <n v="31162200"/>
    <s v="Selección abreviada subasta inversa (No disponible)"/>
    <n v="3"/>
    <n v="3"/>
    <n v="3"/>
    <n v="1020000"/>
    <s v="UNIDAD"/>
    <m/>
  </r>
  <r>
    <x v="9"/>
    <s v="02-02-01-004-002"/>
    <n v="10"/>
    <s v="Materiales y suministros - Productos metálicos elaborados (excepto maquinaria y equipo)"/>
    <s v="REMACHE SOLIDO CABEZA AVELLANADA MS20426 AD3-24 X LIBRA"/>
    <n v="31162200"/>
    <s v="Selección abreviada subasta inversa (No disponible)"/>
    <n v="3"/>
    <n v="3"/>
    <n v="2"/>
    <n v="12000"/>
    <s v="UNIDAD"/>
    <m/>
  </r>
  <r>
    <x v="9"/>
    <s v="02-02-01-004-002"/>
    <n v="10"/>
    <s v="Materiales y suministros - Productos metálicos elaborados (excepto maquinaria y equipo)"/>
    <s v="REMACHE SOLIDO CABEZA AVELLANADA MS20426 AD3-8 X LIBRA"/>
    <n v="31162200"/>
    <s v="Selección abreviada subasta inversa (No disponible)"/>
    <n v="3"/>
    <n v="3"/>
    <n v="2"/>
    <n v="12000"/>
    <s v="UNIDAD"/>
    <m/>
  </r>
  <r>
    <x v="9"/>
    <s v="02-02-01-004-002"/>
    <n v="10"/>
    <s v="Materiales y suministros - Productos metálicos elaborados (excepto maquinaria y equipo)"/>
    <s v="REMACHE SOLIDO CABEZA AVELLANADA MS20426 AD4-24 X LIBRA"/>
    <n v="31162200"/>
    <s v="Selección abreviada subasta inversa (No disponible)"/>
    <n v="3"/>
    <n v="3"/>
    <n v="2"/>
    <n v="12000"/>
    <s v="UNIDAD"/>
    <m/>
  </r>
  <r>
    <x v="9"/>
    <s v="02-02-01-004-002"/>
    <n v="10"/>
    <s v="Materiales y suministros - Productos metálicos elaborados (excepto maquinaria y equipo)"/>
    <s v="REMACHE SOLIDO CABEZA AVELLANADA MS20426 AD4-7 X LIBRA"/>
    <n v="31162200"/>
    <s v="Selección abreviada subasta inversa (No disponible)"/>
    <n v="3"/>
    <n v="3"/>
    <n v="2"/>
    <n v="12000"/>
    <s v="UNIDAD"/>
    <m/>
  </r>
  <r>
    <x v="9"/>
    <s v="02-02-01-004-002"/>
    <n v="10"/>
    <s v="Materiales y suministros - Productos metálicos elaborados (excepto maquinaria y equipo)"/>
    <s v="REMACHE SOLIDO CABEZA AVELLANADA MS20426 AD4-8 X LIBRA"/>
    <n v="31162200"/>
    <s v="Selección abreviada subasta inversa (No disponible)"/>
    <n v="3"/>
    <n v="3"/>
    <n v="2"/>
    <n v="12000"/>
    <s v="UNIDAD"/>
    <m/>
  </r>
  <r>
    <x v="9"/>
    <s v="02-02-01-004-002"/>
    <n v="10"/>
    <s v="Materiales y suministros - Productos metálicos elaborados (excepto maquinaria y equipo)"/>
    <s v="REMACHE SOLIDO CABEZA AVELLANADA MS20426 AD5-5 X LIBRA"/>
    <n v="31162200"/>
    <s v="Selección abreviada subasta inversa (No disponible)"/>
    <n v="3"/>
    <n v="3"/>
    <n v="1"/>
    <n v="6000"/>
    <s v="UNIDAD"/>
    <m/>
  </r>
  <r>
    <x v="9"/>
    <s v="02-02-01-004-002"/>
    <n v="10"/>
    <s v="Materiales y suministros - Productos metálicos elaborados (excepto maquinaria y equipo)"/>
    <s v="REMACHE SOLIDO CABEZA AVELLANADA MS20426 AD5-6 X LIBRA"/>
    <n v="31162200"/>
    <s v="Selección abreviada subasta inversa (No disponible)"/>
    <n v="3"/>
    <n v="3"/>
    <n v="1"/>
    <n v="6000"/>
    <s v="UNIDAD"/>
    <m/>
  </r>
  <r>
    <x v="9"/>
    <s v="02-02-01-004-002"/>
    <n v="10"/>
    <s v="Materiales y suministros - Productos metálicos elaborados (excepto maquinaria y equipo)"/>
    <s v="REMACHE SOLIDO CABEZA AVELLANADA MS20426M4-5 X LIBRA"/>
    <n v="31162200"/>
    <s v="Selección abreviada subasta inversa (No disponible)"/>
    <n v="3"/>
    <n v="3"/>
    <n v="1"/>
    <n v="6000"/>
    <s v="UNIDAD"/>
    <m/>
  </r>
  <r>
    <x v="9"/>
    <s v="02-02-01-004-002"/>
    <n v="10"/>
    <s v="Materiales y suministros - Productos metálicos elaborados (excepto maquinaria y equipo)"/>
    <s v="REMACHE SOLIDO CABEZA AVELLANADA MS20426M4-6 X LIBRA"/>
    <n v="31162200"/>
    <s v="Selección abreviada subasta inversa (No disponible)"/>
    <n v="3"/>
    <n v="3"/>
    <n v="1"/>
    <n v="6000"/>
    <s v="UNIDAD"/>
    <m/>
  </r>
  <r>
    <x v="9"/>
    <s v="02-02-01-004-002"/>
    <n v="10"/>
    <s v="Materiales y suministros - Productos metálicos elaborados (excepto maquinaria y equipo)"/>
    <s v="REMACHE SOLIDO CABEZA AVELLANADA MS20426M5-4 X LIBRA"/>
    <n v="31162200"/>
    <s v="Selección abreviada subasta inversa (No disponible)"/>
    <n v="3"/>
    <n v="3"/>
    <n v="1"/>
    <n v="6000"/>
    <s v="UNIDAD"/>
    <m/>
  </r>
  <r>
    <x v="9"/>
    <s v="02-02-01-004-002"/>
    <n v="10"/>
    <s v="Materiales y suministros - Productos metálicos elaborados (excepto maquinaria y equipo)"/>
    <s v="REMACHE SOLIDO CABEZA AVELLANADA MS20426M5-5 X LIBRA"/>
    <n v="31162200"/>
    <s v="Selección abreviada subasta inversa (No disponible)"/>
    <n v="3"/>
    <n v="3"/>
    <n v="1"/>
    <n v="6000"/>
    <s v="UNIDAD"/>
    <m/>
  </r>
  <r>
    <x v="9"/>
    <s v="02-02-01-004-002"/>
    <n v="10"/>
    <s v="Materiales y suministros - Productos metálicos elaborados (excepto maquinaria y equipo)"/>
    <s v="REMACHE SOLIDO CABEZA AVELLANADA MS20426M5-6 X LIBRA"/>
    <n v="31162200"/>
    <s v="Selección abreviada subasta inversa (No disponible)"/>
    <n v="3"/>
    <n v="3"/>
    <n v="1"/>
    <n v="6000"/>
    <s v="UNIDAD"/>
    <m/>
  </r>
  <r>
    <x v="9"/>
    <s v="02-02-01-004-002"/>
    <n v="10"/>
    <s v="Materiales y suministros - Productos metálicos elaborados (excepto maquinaria y equipo)"/>
    <s v="REMACHE SOLIDO CABEZA REDUCIDA NAS1097AD4-6 X LIBRA"/>
    <n v="31162200"/>
    <s v="Selección abreviada subasta inversa (No disponible)"/>
    <n v="3"/>
    <n v="3"/>
    <n v="2"/>
    <n v="6000"/>
    <s v="UNIDAD"/>
    <m/>
  </r>
  <r>
    <x v="9"/>
    <s v="02-02-01-004-002"/>
    <n v="10"/>
    <s v="Materiales y suministros - Productos metálicos elaborados (excepto maquinaria y equipo)"/>
    <s v="REMACHE SOLIDO CABEZA UNIVERSAL MS20470 AD4-4 X LIBRA"/>
    <n v="31162200"/>
    <s v="Selección abreviada subasta inversa (No disponible)"/>
    <n v="3"/>
    <n v="3"/>
    <n v="3"/>
    <n v="18000"/>
    <s v="UNIDAD"/>
    <m/>
  </r>
  <r>
    <x v="9"/>
    <s v="02-02-01-004-002"/>
    <n v="10"/>
    <s v="Materiales y suministros - Productos metálicos elaborados (excepto maquinaria y equipo)"/>
    <s v="REMACHE SOLIDO CABEZA UNIVERSAL MS20470DD -8-8 X LIBRA"/>
    <n v="31162200"/>
    <s v="Selección abreviada subasta inversa (No disponible)"/>
    <n v="3"/>
    <n v="3"/>
    <n v="2"/>
    <n v="16000"/>
    <s v="UNIDAD"/>
    <m/>
  </r>
  <r>
    <x v="9"/>
    <s v="02-02-01-004-002"/>
    <n v="10"/>
    <s v="Materiales y suministros - Productos metálicos elaborados (excepto maquinaria y equipo)"/>
    <s v="REMACHE SOLIDO CABEZA UNIVERSAL MS20470DD-8-9 X LIBRA"/>
    <n v="31162200"/>
    <s v="Selección abreviada subasta inversa (No disponible)"/>
    <n v="3"/>
    <n v="3"/>
    <n v="2"/>
    <n v="24000"/>
    <s v="UNIDAD"/>
    <m/>
  </r>
  <r>
    <x v="9"/>
    <s v="02-02-01-003-005-04"/>
    <n v="10"/>
    <s v="Materiales y suministros - Productos químicos n. C. P."/>
    <s v="REMOVEDOR DE CORROSION DE SUPERFICIES DE ALUMINIO "/>
    <n v="15121803"/>
    <s v="Selección abreviada subasta inversa (No disponible)"/>
    <n v="3"/>
    <n v="3"/>
    <n v="5"/>
    <n v="385000"/>
    <s v="GALON"/>
    <m/>
  </r>
  <r>
    <x v="9"/>
    <s v="02-02-01-003-005-04"/>
    <n v="10"/>
    <s v="Materiales y suministros - Productos químicos n. C. P."/>
    <s v="REMOVEDOR DE CORROSION DE SUPERFICIES DE ALUMINIO AMS 1640 o MIL-C-38334"/>
    <n v="15121803"/>
    <s v="Selección abreviada subasta inversa (No disponible)"/>
    <n v="3"/>
    <n v="3"/>
    <n v="10"/>
    <n v="3030000"/>
    <s v="GALON"/>
    <m/>
  </r>
  <r>
    <x v="9"/>
    <s v="02-02-01-003-005-04"/>
    <n v="10"/>
    <s v="Materiales y suministros - Productos químicos n. C. P."/>
    <s v="REMOVEDOR DE CORROSION DE SUPERFICIES FERROSAS MIL-C-10578 o A-A-59260"/>
    <n v="15121803"/>
    <s v="Selección abreviada subasta inversa (No disponible)"/>
    <n v="3"/>
    <n v="3"/>
    <n v="5"/>
    <n v="1890000"/>
    <s v="GALON"/>
    <m/>
  </r>
  <r>
    <x v="9"/>
    <s v="02-02-01-003-005-04"/>
    <n v="10"/>
    <s v="Materiales y suministros - Productos químicos n. C. P."/>
    <s v="REMOVEDOR DE HUELLAS DE GRASA DURANTE TRABAJOS DE MANTTO MIL-C-15074 E "/>
    <n v="44121626"/>
    <s v="Selección abreviada subasta inversa (No disponible)"/>
    <n v="3"/>
    <n v="3"/>
    <n v="2"/>
    <n v="800000"/>
    <s v="GALON"/>
    <m/>
  </r>
  <r>
    <x v="9"/>
    <s v="02-02-01-003-005-04"/>
    <n v="10"/>
    <s v="Materiales y suministros - Productos químicos n. C. P."/>
    <s v="REMOVEDOR DE PINTURAS TTR-2918 "/>
    <n v="31211801"/>
    <s v="Selección abreviada subasta inversa (No disponible)"/>
    <n v="3"/>
    <n v="3"/>
    <n v="20"/>
    <n v="4800000"/>
    <s v="GALON"/>
    <m/>
  </r>
  <r>
    <x v="9"/>
    <s v="02-02-01-003-005-04"/>
    <n v="10"/>
    <s v="Materiales y suministros - Productos químicos n. C. P."/>
    <s v="REMOVEDOR DE SELLANTE POLYGONE 310-AG"/>
    <n v="31211801"/>
    <s v="Selección abreviada subasta inversa (No disponible)"/>
    <n v="3"/>
    <n v="3"/>
    <n v="5"/>
    <n v="1250000"/>
    <s v="GALON"/>
    <m/>
  </r>
  <r>
    <x v="9"/>
    <s v="02-02-01-003-005-04"/>
    <n v="10"/>
    <s v="Materiales y suministros - Productos químicos n. C. P."/>
    <s v="REMOVEDOR DESENGRASANTE"/>
    <n v="47131821"/>
    <s v="Selección abreviada subasta inversa (No disponible)"/>
    <n v="3"/>
    <n v="3"/>
    <n v="5"/>
    <n v="235000"/>
    <s v="GALON"/>
    <m/>
  </r>
  <r>
    <x v="9"/>
    <s v="02-02-01-003-004-07"/>
    <n v="10"/>
    <s v="Materiales y suministros - Plásticos en formas primarias"/>
    <s v="RESINA  828 "/>
    <n v="11121502"/>
    <s v="Selección abreviada subasta inversa (No disponible)"/>
    <n v="3"/>
    <n v="3"/>
    <n v="3"/>
    <n v="1710000"/>
    <s v="GALON"/>
    <m/>
  </r>
  <r>
    <x v="9"/>
    <s v="02-02-01-003-007-09"/>
    <n v="10"/>
    <s v="Materiales y suministros - Otros productos minerales no metálicos n. C. P."/>
    <s v="RUEDA ABRASIVA PARA ESMERIL 5/8"/>
    <n v="24102006"/>
    <s v="Selección abreviada subasta inversa (No disponible)"/>
    <n v="3"/>
    <n v="3"/>
    <n v="5"/>
    <n v="400000"/>
    <s v="UNIDAD"/>
    <m/>
  </r>
  <r>
    <x v="9"/>
    <s v="02-02-01-003-006-01"/>
    <n v="10"/>
    <s v="Materiales y suministros - Llantas de caucho y neumáticos (cámaras de aire)"/>
    <s v="RUEDA GATO TRONAIR K-2800"/>
    <n v="25171900"/>
    <s v="Selección abreviada subasta inversa (No disponible)"/>
    <n v="4"/>
    <n v="4"/>
    <n v="2"/>
    <n v="1500000"/>
    <s v="UNIDAD"/>
    <m/>
  </r>
  <r>
    <x v="9"/>
    <s v="02-02-01-003-006-01"/>
    <n v="10"/>
    <s v="Materiales y suministros - Llantas de caucho y neumáticos (cámaras de aire)"/>
    <s v="RUEDA TIPO INDUSTRIAL PARA TRABAJO EN CONCRETO GIRATORIA Y FIJA DE 10&quot;X 2&quot;"/>
    <n v="25171900"/>
    <s v="Selección abreviada subasta inversa (No disponible)"/>
    <n v="4"/>
    <n v="4"/>
    <n v="6"/>
    <n v="514080"/>
    <s v="UNIDAD"/>
    <m/>
  </r>
  <r>
    <x v="9"/>
    <s v="02-02-01-003-006-01"/>
    <n v="10"/>
    <s v="Materiales y suministros - Llantas de caucho y neumáticos (cámaras de aire)"/>
    <s v="RUEDA TIPO INDUSTRIAL PARA TRABAJO EN CONCRETO GIRATORIA Y FIJA DE 4&quot;X 2&quot;"/>
    <n v="25171900"/>
    <s v="Selección abreviada subasta inversa (No disponible)"/>
    <n v="4"/>
    <n v="4"/>
    <n v="6"/>
    <n v="270480"/>
    <s v="UNIDAD"/>
    <m/>
  </r>
  <r>
    <x v="9"/>
    <s v="02-02-01-003-006-01"/>
    <n v="10"/>
    <s v="Materiales y suministros - Llantas de caucho y neumáticos (cámaras de aire)"/>
    <s v="RUEDA TIPO INDUSTRIAL PARA TRABAJO EN CONCRETO GIRATORIA Y FIJA DE 6&quot;X 2&quot;"/>
    <n v="25171900"/>
    <s v="Selección abreviada subasta inversa (No disponible)"/>
    <n v="4"/>
    <n v="4"/>
    <n v="6"/>
    <n v="339600"/>
    <s v="UNIDAD"/>
    <m/>
  </r>
  <r>
    <x v="9"/>
    <s v="02-02-01-003-006-01"/>
    <n v="10"/>
    <s v="Materiales y suministros - Llantas de caucho y neumáticos (cámaras de aire)"/>
    <s v="RUEDA TIPO INDUSTRIAL PARA TRABAJO EN CONCRETO GIRATORIA Y FIJA DE 8&quot;X 2&quot;"/>
    <n v="25171900"/>
    <s v="Selección abreviada subasta inversa (No disponible)"/>
    <n v="4"/>
    <n v="4"/>
    <n v="6"/>
    <n v="361020"/>
    <s v="UNIDAD"/>
    <m/>
  </r>
  <r>
    <x v="9"/>
    <s v="02-02-01-003-006-09"/>
    <n v="10"/>
    <s v="Materiales y suministros - Otros productos plásticos"/>
    <s v="SABRA MARRON OXIDO DE ALUMINIO X ROLLO"/>
    <n v="31191507"/>
    <s v="Selección abreviada subasta inversa (No disponible)"/>
    <n v="2"/>
    <n v="2"/>
    <n v="2"/>
    <n v="240000"/>
    <s v="UNIDAD"/>
    <m/>
  </r>
  <r>
    <x v="9"/>
    <s v="02-02-01-003-006-09"/>
    <n v="10"/>
    <s v="Materiales y suministros - Otros productos plásticos"/>
    <s v="SABRA ROJA X ROLLO"/>
    <n v="31191507"/>
    <s v="Selección abreviada subasta inversa (No disponible)"/>
    <n v="2"/>
    <n v="2"/>
    <n v="2"/>
    <n v="300000"/>
    <s v="UNIDAD"/>
    <m/>
  </r>
  <r>
    <x v="9"/>
    <s v="02-02-01-003-006-09"/>
    <n v="10"/>
    <s v="Materiales y suministros - Otros productos plásticos"/>
    <s v="SABRA VERDE OXIDO DE ALUMINIO X ROLLO"/>
    <n v="27112742"/>
    <s v="Selección abreviada subasta inversa (No disponible)"/>
    <n v="2"/>
    <n v="2"/>
    <n v="4"/>
    <n v="320000"/>
    <s v="UNIDAD"/>
    <m/>
  </r>
  <r>
    <x v="9"/>
    <s v="02-02-01-003-005-04"/>
    <n v="10"/>
    <s v="Materiales y suministros - Productos químicos n. C. P."/>
    <s v="SELLADOR / FIJADOR DE ROSCA 242"/>
    <n v="12352500"/>
    <s v="Selección abreviada subasta inversa (No disponible)"/>
    <n v="3"/>
    <n v="3"/>
    <n v="8"/>
    <n v="1160000"/>
    <s v="UNIDAD"/>
    <m/>
  </r>
  <r>
    <x v="9"/>
    <s v="02-02-01-003-005-04"/>
    <n v="10"/>
    <s v="Materiales y suministros - Productos químicos n. C. P."/>
    <s v="SELLADOR / FIJADOR DE ROSCA 243"/>
    <n v="31201600"/>
    <s v="Selección abreviada subasta inversa (No disponible)"/>
    <n v="3"/>
    <n v="3"/>
    <n v="8"/>
    <n v="960000"/>
    <s v="UNIDAD"/>
    <m/>
  </r>
  <r>
    <x v="9"/>
    <s v="02-02-01-003-005-04"/>
    <n v="10"/>
    <s v="Materiales y suministros - Productos químicos n. C. P."/>
    <s v="SELLADOR / TORQUE PARA SELLO"/>
    <n v="31201600"/>
    <s v="Selección abreviada subasta inversa (No disponible)"/>
    <n v="3"/>
    <n v="3"/>
    <n v="35"/>
    <n v="708400"/>
    <s v="UNIDAD"/>
    <m/>
  </r>
  <r>
    <x v="9"/>
    <s v="02-02-01-003-005-04"/>
    <n v="10"/>
    <s v="Materiales y suministros - Productos químicos n. C. P."/>
    <s v="SELLADOR DE ROSCA 225"/>
    <n v="31201600"/>
    <s v="Selección abreviada subasta inversa (No disponible)"/>
    <n v="3"/>
    <n v="3"/>
    <n v="6"/>
    <n v="1368000"/>
    <s v="UNIDAD"/>
    <m/>
  </r>
  <r>
    <x v="9"/>
    <s v="02-02-01-003-005-04"/>
    <n v="10"/>
    <s v="Materiales y suministros - Productos químicos n. C. P."/>
    <s v="SELLADOR DE ROSCAS  222MS"/>
    <n v="31201600"/>
    <s v="Selección abreviada subasta inversa (No disponible)"/>
    <n v="3"/>
    <n v="3"/>
    <n v="15"/>
    <n v="513420"/>
    <s v="UNIDAD"/>
    <m/>
  </r>
  <r>
    <x v="9"/>
    <s v="02-02-01-003-005-04"/>
    <n v="10"/>
    <s v="Materiales y suministros - Productos químicos n. C. P."/>
    <s v="SELLADOR DE SILICONA DE GRADO MARINO P/N 8029"/>
    <n v="31201632"/>
    <s v="Selección abreviada subasta inversa (No disponible)"/>
    <n v="3"/>
    <n v="3"/>
    <n v="5"/>
    <n v="900000"/>
    <s v="UNIDAD"/>
    <m/>
  </r>
  <r>
    <x v="9"/>
    <s v="02-02-01-003-005-04"/>
    <n v="10"/>
    <s v="Materiales y suministros - Productos químicos n. C. P."/>
    <s v="SELLANTE  Mil-PRF-81733"/>
    <n v="31211704"/>
    <s v="Selección abreviada subasta inversa (No disponible)"/>
    <n v="3"/>
    <n v="3"/>
    <n v="2"/>
    <n v="709806"/>
    <s v="UNIDAD"/>
    <m/>
  </r>
  <r>
    <x v="9"/>
    <s v="02-02-01-003-005-04"/>
    <n v="10"/>
    <s v="Materiales y suministros - Productos químicos n. C. P."/>
    <s v="SELLANTE ESTRUCTURAL 6398"/>
    <n v="31211704"/>
    <s v="Selección abreviada subasta inversa (No disponible)"/>
    <n v="3"/>
    <n v="3"/>
    <n v="5"/>
    <n v="2130000"/>
    <s v="UNIDAD"/>
    <m/>
  </r>
  <r>
    <x v="9"/>
    <s v="02-02-01-003-005-04"/>
    <n v="10"/>
    <s v="Materiales y suministros - Productos químicos n. C. P."/>
    <s v="SELLANTE ESTRUCTURAL PR1425"/>
    <n v="31211704"/>
    <s v="Selección abreviada subasta inversa (No disponible)"/>
    <n v="3"/>
    <n v="3"/>
    <n v="6"/>
    <n v="3600000"/>
    <s v="UNIDAD"/>
    <m/>
  </r>
  <r>
    <x v="9"/>
    <s v="02-02-01-003-005-04"/>
    <n v="10"/>
    <s v="Materiales y suministros - Productos químicos n. C. P."/>
    <s v="SELLANTE ESTRUCTURAL PR-1425CF  B-1"/>
    <n v="31211704"/>
    <s v="Selección abreviada subasta inversa (No disponible)"/>
    <n v="3"/>
    <n v="3"/>
    <n v="6"/>
    <n v="3000000"/>
    <s v="UNIDAD"/>
    <m/>
  </r>
  <r>
    <x v="9"/>
    <s v="02-02-01-003-005-04"/>
    <n v="10"/>
    <s v="Materiales y suministros - Productos químicos n. C. P."/>
    <s v="SELLANTE ESTRUCTURAL PR-1435"/>
    <n v="31211704"/>
    <s v="Selección abreviada subasta inversa (No disponible)"/>
    <n v="3"/>
    <n v="3"/>
    <n v="8"/>
    <n v="3200000"/>
    <s v="UNIDAD"/>
    <m/>
  </r>
  <r>
    <x v="9"/>
    <s v="02-02-01-003-005-04"/>
    <n v="10"/>
    <s v="Materiales y suministros - Productos químicos n. C. P."/>
    <s v="SELLANTE ESTRUCTURAL PR1440 B 1/2"/>
    <n v="31211704"/>
    <s v="Selección abreviada subasta inversa (No disponible)"/>
    <n v="3"/>
    <n v="3"/>
    <n v="5"/>
    <n v="2250000"/>
    <s v="UNIDAD"/>
    <m/>
  </r>
  <r>
    <x v="9"/>
    <s v="02-02-01-003-005-04"/>
    <n v="10"/>
    <s v="Materiales y suministros - Productos químicos n. C. P."/>
    <s v="SELLANTE ESTRUCTURAL PR1440 B-2"/>
    <n v="31211704"/>
    <s v="Selección abreviada subasta inversa (No disponible)"/>
    <n v="3"/>
    <n v="3"/>
    <n v="10"/>
    <n v="4500000"/>
    <s v="UNIDAD"/>
    <m/>
  </r>
  <r>
    <x v="9"/>
    <s v="02-02-01-003-005-04"/>
    <n v="10"/>
    <s v="Materiales y suministros - Productos químicos n. C. P."/>
    <s v="SELLANTE ESTRUCTURAL PR1750 A-2"/>
    <n v="31211704"/>
    <s v="Selección abreviada subasta inversa (No disponible)"/>
    <n v="3"/>
    <n v="3"/>
    <n v="5"/>
    <n v="2250000"/>
    <s v="UNIDAD"/>
    <m/>
  </r>
  <r>
    <x v="9"/>
    <s v="02-02-01-003-005-04"/>
    <n v="10"/>
    <s v="Materiales y suministros - Productos químicos n. C. P."/>
    <s v="SELLANTE ESTRUCTURAL PR1750 B 1/2"/>
    <n v="31211704"/>
    <s v="Selección abreviada subasta inversa (No disponible)"/>
    <n v="3"/>
    <n v="3"/>
    <n v="6"/>
    <n v="3300000"/>
    <s v="UNIDAD"/>
    <m/>
  </r>
  <r>
    <x v="9"/>
    <s v="02-02-01-003-005-04"/>
    <n v="10"/>
    <s v="Materiales y suministros - Productos químicos n. C. P."/>
    <s v="SELLANTE ESTRUCTURAL PR1750 B-2"/>
    <n v="31211704"/>
    <s v="Selección abreviada subasta inversa (No disponible)"/>
    <n v="3"/>
    <n v="3"/>
    <n v="8"/>
    <n v="3600000"/>
    <s v="UNIDAD"/>
    <m/>
  </r>
  <r>
    <x v="9"/>
    <s v="02-02-01-003-005-04"/>
    <n v="10"/>
    <s v="Materiales y suministros - Productos químicos n. C. P."/>
    <s v="SELLANTE ESTRUCTURAL PR-1829 B-2"/>
    <n v="31211704"/>
    <s v="Selección abreviada subasta inversa (No disponible)"/>
    <n v="3"/>
    <n v="3"/>
    <n v="6"/>
    <n v="3600000"/>
    <s v="UNIDAD"/>
    <m/>
  </r>
  <r>
    <x v="9"/>
    <s v="02-02-01-003-005-04"/>
    <n v="10"/>
    <s v="Materiales y suministros - Productos químicos n. C. P."/>
    <s v="SELLANTE ESTRUCTURAL PRO- SEAL"/>
    <n v="31211704"/>
    <s v="Selección abreviada subasta inversa (No disponible)"/>
    <n v="3"/>
    <n v="3"/>
    <n v="5"/>
    <n v="1931000"/>
    <s v="UNIDAD"/>
    <m/>
  </r>
  <r>
    <x v="9"/>
    <s v="02-02-01-003-005-04"/>
    <n v="10"/>
    <s v="Materiales y suministros - Productos químicos n. C. P."/>
    <s v="SELLANTE PARA PUERTAS DE ACCESO  PR 1428 B 2 "/>
    <n v="31211704"/>
    <s v="Selección abreviada subasta inversa (No disponible)"/>
    <n v="3"/>
    <n v="3"/>
    <n v="2"/>
    <n v="1369200"/>
    <s v="UNIDAD"/>
    <m/>
  </r>
  <r>
    <x v="9"/>
    <s v="02-02-01-003-005-04"/>
    <n v="10"/>
    <s v="Materiales y suministros - Productos químicos n. C. P."/>
    <s v="SELLANTE PR 1005L "/>
    <n v="31211704"/>
    <s v="Selección abreviada subasta inversa (No disponible)"/>
    <n v="3"/>
    <n v="3"/>
    <n v="3"/>
    <n v="1328868"/>
    <s v="UNIDAD"/>
    <m/>
  </r>
  <r>
    <x v="9"/>
    <s v="02-02-01-003-005-03"/>
    <n v="10"/>
    <s v="Materiales y suministros - Jabón, preparados para limpieza, perfumes y preparados de tocador"/>
    <s v="SHAMPOO PARA AERONAVES  MIL-PRF-87937 TIPO IV"/>
    <n v="53131628"/>
    <s v="Selección abreviada subasta inversa (No disponible)"/>
    <n v="2"/>
    <n v="2"/>
    <n v="330"/>
    <n v="35999700"/>
    <s v="GALON"/>
    <m/>
  </r>
  <r>
    <x v="9"/>
    <s v="02-02-01-003-005-03"/>
    <n v="10"/>
    <s v="Materiales y suministros - Jabón, preparados para limpieza, perfumes y preparados de tocador"/>
    <s v="SHAMPOO PARA COMPARTIMIENTO DEL MOTOR  MIL-PRF-85704 TIPO II "/>
    <n v="53131628"/>
    <s v="Selección abreviada subasta inversa (No disponible)"/>
    <n v="2"/>
    <n v="2"/>
    <n v="25"/>
    <n v="7500000"/>
    <s v="GALON"/>
    <m/>
  </r>
  <r>
    <x v="9"/>
    <s v="02-02-01-003-005-04"/>
    <n v="10"/>
    <s v="Materiales y suministros - Productos químicos n. C. P."/>
    <s v="SILICONA EN AEROSOL X 16 ONZ"/>
    <n v="12161809"/>
    <s v="Selección abreviada subasta inversa (No disponible)"/>
    <n v="3"/>
    <n v="3"/>
    <n v="8"/>
    <n v="288000"/>
    <s v="UNIDAD"/>
    <m/>
  </r>
  <r>
    <x v="9"/>
    <s v="02-02-01-003-005-04"/>
    <n v="10"/>
    <s v="Materiales y suministros - Productos químicos n. C. P."/>
    <s v="SILICONA GRIS DE ALTA TEMPERATURA"/>
    <n v="12141911"/>
    <s v="Selección abreviada subasta inversa (No disponible)"/>
    <n v="3"/>
    <n v="3"/>
    <n v="40"/>
    <n v="1000000"/>
    <s v="UNIDAD"/>
    <m/>
  </r>
  <r>
    <x v="9"/>
    <s v="02-02-01-003-005-04"/>
    <n v="10"/>
    <s v="Materiales y suministros - Productos químicos n. C. P."/>
    <s v="SILICONA LUBRICANTE PARA MAQUINA DE COSER "/>
    <n v="12161809"/>
    <s v="Selección abreviada subasta inversa (No disponible)"/>
    <n v="3"/>
    <n v="3"/>
    <n v="4"/>
    <n v="120000"/>
    <s v="UNIDAD"/>
    <m/>
  </r>
  <r>
    <x v="9"/>
    <s v="02-02-01-003-005-04"/>
    <n v="10"/>
    <s v="Materiales y suministros - Productos químicos n. C. P."/>
    <s v="SILICONA MIL-A-46146B GROUP 1 TYPE 3"/>
    <n v="12141911"/>
    <s v="Selección abreviada subasta inversa (No disponible)"/>
    <n v="3"/>
    <n v="3"/>
    <n v="10"/>
    <n v="1548000"/>
    <s v="UNIDAD"/>
    <m/>
  </r>
  <r>
    <x v="9"/>
    <s v="02-02-01-003-005-04"/>
    <n v="10"/>
    <s v="Materiales y suministros - Productos químicos n. C. P."/>
    <s v="SILICONA ROJA DE ALTA TEMPERATURA"/>
    <n v="12141911"/>
    <s v="Selección abreviada subasta inversa (No disponible)"/>
    <n v="3"/>
    <n v="3"/>
    <n v="50"/>
    <n v="600000"/>
    <s v="UNIDAD"/>
    <m/>
  </r>
  <r>
    <x v="9"/>
    <s v="02-02-01-003-005-04"/>
    <n v="10"/>
    <s v="Materiales y suministros - Productos químicos n. C. P."/>
    <s v="SILICONA TRANSPARENTE"/>
    <n v="12141911"/>
    <s v="Selección abreviada subasta inversa (No disponible)"/>
    <n v="3"/>
    <n v="3"/>
    <n v="80"/>
    <n v="960000"/>
    <s v="UNIDAD"/>
    <m/>
  </r>
  <r>
    <x v="9"/>
    <s v="02-02-01-004-002"/>
    <n v="10"/>
    <s v="Materiales y suministros - Productos metálicos elaborados (excepto maquinaria y equipo)"/>
    <s v="SOLDADURA ELECTRICA  316-L X 1/8"/>
    <n v="23271812"/>
    <s v="Selección abreviada subasta inversa (No disponible)"/>
    <n v="3"/>
    <n v="3"/>
    <n v="7"/>
    <n v="1960000"/>
    <s v="KILOGRAMO"/>
    <m/>
  </r>
  <r>
    <x v="9"/>
    <s v="02-02-01-004-002"/>
    <n v="10"/>
    <s v="Materiales y suministros - Productos metálicos elaborados (excepto maquinaria y equipo)"/>
    <s v="SOLDADURA ELECTRICA 308-L X 1/8"/>
    <n v="23271812"/>
    <s v="Selección abreviada subasta inversa (No disponible)"/>
    <n v="3"/>
    <n v="3"/>
    <n v="7"/>
    <n v="1960000"/>
    <s v="KILOGRAMO"/>
    <m/>
  </r>
  <r>
    <x v="9"/>
    <s v="02-02-01-004-002"/>
    <n v="10"/>
    <s v="Materiales y suministros - Productos metálicos elaborados (excepto maquinaria y equipo)"/>
    <s v="SOLDADURA ELECTRICA 308-L X 3/32"/>
    <n v="23271812"/>
    <s v="Selección abreviada subasta inversa (No disponible)"/>
    <n v="3"/>
    <n v="3"/>
    <n v="7"/>
    <n v="1400000"/>
    <s v="KILOGRAMO"/>
    <m/>
  </r>
  <r>
    <x v="9"/>
    <s v="02-02-01-004-002"/>
    <n v="10"/>
    <s v="Materiales y suministros - Productos metálicos elaborados (excepto maquinaria y equipo)"/>
    <s v="SOLDADURA ELECTRICA 6013 X 1/8"/>
    <n v="23271812"/>
    <s v="Selección abreviada subasta inversa (No disponible)"/>
    <n v="3"/>
    <n v="3"/>
    <n v="7"/>
    <n v="140000"/>
    <s v="KILOGRAMO"/>
    <m/>
  </r>
  <r>
    <x v="9"/>
    <s v="02-02-01-004-002"/>
    <n v="10"/>
    <s v="Materiales y suministros - Productos metálicos elaborados (excepto maquinaria y equipo)"/>
    <s v="SOLDADURA ELECTRICA 6013 X 3/32"/>
    <n v="23271812"/>
    <s v="Selección abreviada subasta inversa (No disponible)"/>
    <n v="3"/>
    <n v="3"/>
    <n v="7"/>
    <n v="140000"/>
    <s v="KILOGRAMO"/>
    <m/>
  </r>
  <r>
    <x v="9"/>
    <s v="02-02-01-004-002"/>
    <n v="10"/>
    <s v="Materiales y suministros - Productos metálicos elaborados (excepto maquinaria y equipo)"/>
    <s v="SOLDADURA ELECTRICA 7018 X 1/8"/>
    <n v="23271812"/>
    <s v="Selección abreviada subasta inversa (No disponible)"/>
    <n v="3"/>
    <n v="3"/>
    <n v="7"/>
    <n v="105000"/>
    <s v="KILOGRAMO"/>
    <m/>
  </r>
  <r>
    <x v="9"/>
    <s v="02-02-01-004-002"/>
    <n v="10"/>
    <s v="Materiales y suministros - Productos metálicos elaborados (excepto maquinaria y equipo)"/>
    <s v="SOLDADURA ELECTRICA 7018 X 3/32"/>
    <n v="23271812"/>
    <s v="Selección abreviada subasta inversa (No disponible)"/>
    <n v="3"/>
    <n v="3"/>
    <n v="7"/>
    <n v="210000"/>
    <s v="KILOGRAMO"/>
    <m/>
  </r>
  <r>
    <x v="9"/>
    <s v="02-02-01-004-002"/>
    <n v="10"/>
    <s v="Materiales y suministros - Productos metálicos elaborados (excepto maquinaria y equipo)"/>
    <s v="SOLDADURA ELECTRICA NIQUEL 100 X 1/8"/>
    <n v="23271812"/>
    <s v="Selección abreviada subasta inversa (No disponible)"/>
    <n v="3"/>
    <n v="3"/>
    <n v="8"/>
    <n v="80000"/>
    <s v="KILOGRAMO"/>
    <m/>
  </r>
  <r>
    <x v="9"/>
    <s v="02-02-01-004-002"/>
    <n v="10"/>
    <s v="Materiales y suministros - Productos metálicos elaborados (excepto maquinaria y equipo)"/>
    <s v="SOLDADURA MIG CARRETEL "/>
    <n v="23271812"/>
    <s v="Selección abreviada subasta inversa (No disponible)"/>
    <n v="3"/>
    <n v="3"/>
    <n v="5"/>
    <n v="750000"/>
    <s v="KILOGRAMO"/>
    <m/>
  </r>
  <r>
    <x v="9"/>
    <s v="02-02-01-004-002"/>
    <n v="10"/>
    <s v="Materiales y suministros - Productos metálicos elaborados (excepto maquinaria y equipo)"/>
    <s v="SOLDADURA TIG 308-L X 1/16"/>
    <n v="23271812"/>
    <s v="Selección abreviada subasta inversa (No disponible)"/>
    <n v="3"/>
    <n v="3"/>
    <n v="7"/>
    <n v="1050000"/>
    <s v="KILOGRAMO"/>
    <m/>
  </r>
  <r>
    <x v="9"/>
    <s v="02-02-01-004-002"/>
    <n v="10"/>
    <s v="Materiales y suministros - Productos metálicos elaborados (excepto maquinaria y equipo)"/>
    <s v="SOLDADURA TIG 308-L X 3/32"/>
    <n v="23271812"/>
    <s v="Selección abreviada subasta inversa (No disponible)"/>
    <n v="3"/>
    <n v="3"/>
    <n v="7"/>
    <n v="1400000"/>
    <s v="KILOGRAMO"/>
    <m/>
  </r>
  <r>
    <x v="9"/>
    <s v="02-02-01-004-007-01"/>
    <n v="10"/>
    <s v="Materiales y suministros - Válvulas y tubos electrónicos; componentes electrónicos; sus partes y piezas"/>
    <s v="SOLENOIDE SHUTDOWN 1118128"/>
    <n v="31251510"/>
    <s v="Selección abreviada subasta inversa (No disponible)"/>
    <n v="4"/>
    <n v="4"/>
    <n v="1"/>
    <n v="1904000"/>
    <s v="UNIDAD"/>
    <m/>
  </r>
  <r>
    <x v="9"/>
    <s v="02-02-01-004-007-01"/>
    <n v="10"/>
    <s v="Materiales y suministros - Válvulas y tubos electrónicos; componentes electrónicos; sus partes y piezas"/>
    <s v="SOLENOIDE STARTER 1114537"/>
    <n v="31251510"/>
    <s v="Selección abreviada subasta inversa (No disponible)"/>
    <n v="4"/>
    <n v="4"/>
    <n v="4"/>
    <n v="361760"/>
    <s v="UNIDAD"/>
    <m/>
  </r>
  <r>
    <x v="9"/>
    <s v="02-02-01-003-005-04"/>
    <n v="10"/>
    <s v="Materiales y suministros - Productos químicos n. C. P."/>
    <s v="SOLUCION PARA REVELAR PELICULAS RADIOGRAFICAS LIQUIDO FIJADOR "/>
    <n v="45141501"/>
    <s v="Selección abreviada subasta inversa (No disponible)"/>
    <n v="3"/>
    <n v="3"/>
    <n v="5"/>
    <n v="2500000"/>
    <s v="GALON"/>
    <m/>
  </r>
  <r>
    <x v="9"/>
    <s v="02-02-01-003-005-04"/>
    <n v="10"/>
    <s v="Materiales y suministros - Productos químicos n. C. P."/>
    <s v="SOLUCION PARA REVELAR PELICULAS RADIOGRAFICAS LIQUIDO REVELADOR"/>
    <n v="45141501"/>
    <s v="Selección abreviada subasta inversa (No disponible)"/>
    <n v="3"/>
    <n v="3"/>
    <n v="5"/>
    <n v="2500000"/>
    <s v="GALON"/>
    <m/>
  </r>
  <r>
    <x v="9"/>
    <s v="02-02-01-003-005-04"/>
    <n v="10"/>
    <s v="Materiales y suministros - Productos químicos n. C. P."/>
    <s v="SOLVENTE REMOVEDOR DE SELLANTES PARA AVIACION"/>
    <n v="12191600"/>
    <s v="Selección abreviada subasta inversa (No disponible)"/>
    <n v="3"/>
    <n v="3"/>
    <n v="5"/>
    <n v="1260000"/>
    <s v="GALON"/>
    <m/>
  </r>
  <r>
    <x v="9"/>
    <s v="02-02-01-004-002"/>
    <n v="10"/>
    <s v="Materiales y suministros - Productos metálicos elaborados (excepto maquinaria y equipo)"/>
    <s v="SOPORTE DISCO ROLOCK 2&quot; TYPE II TWIST ON HARDENESS MEDIUM REF 64198"/>
    <n v="23242114"/>
    <s v="Selección abreviada subasta inversa (No disponible)"/>
    <n v="3"/>
    <n v="3"/>
    <n v="5"/>
    <n v="474000"/>
    <s v="UNIDAD"/>
    <m/>
  </r>
  <r>
    <x v="9"/>
    <s v="02-02-01-004-002"/>
    <n v="10"/>
    <s v="Materiales y suministros - Productos metálicos elaborados (excepto maquinaria y equipo)"/>
    <s v="SOPORTE DISCO ROLOCK 3&quot; TYPE II TWIST ON HARDENESS MEDIUM REF 64113"/>
    <n v="23242114"/>
    <s v="Selección abreviada subasta inversa (No disponible)"/>
    <n v="3"/>
    <n v="3"/>
    <n v="5"/>
    <n v="516000"/>
    <s v="UNIDAD"/>
    <m/>
  </r>
  <r>
    <x v="9"/>
    <s v="02-02-01-004-002"/>
    <n v="10"/>
    <s v="Materiales y suministros - Productos metálicos elaborados (excepto maquinaria y equipo)"/>
    <s v="SOPORTE RO LOCK PARA DISCO 1 1/4&quot; DIAMETRO"/>
    <n v="23242114"/>
    <s v="Selección abreviada subasta inversa (No disponible)"/>
    <n v="3"/>
    <n v="3"/>
    <n v="7"/>
    <n v="490000"/>
    <s v="UNIDAD"/>
    <m/>
  </r>
  <r>
    <x v="9"/>
    <s v="02-02-01-004-002"/>
    <n v="10"/>
    <s v="Materiales y suministros - Productos metálicos elaborados (excepto maquinaria y equipo)"/>
    <s v="SOPORTE RO LOCK PARA DISCO 1/2¨ DIAMETRO"/>
    <n v="23242114"/>
    <s v="Selección abreviada subasta inversa (No disponible)"/>
    <n v="3"/>
    <n v="3"/>
    <n v="8"/>
    <n v="360000"/>
    <s v="UNIDAD"/>
    <m/>
  </r>
  <r>
    <x v="9"/>
    <s v="02-02-01-004-002"/>
    <n v="10"/>
    <s v="Materiales y suministros - Productos metálicos elaborados (excepto maquinaria y equipo)"/>
    <s v="SUJETADOR DE CIERRE REUTILIZABLE 1&quot; X 45 mts"/>
    <n v="23101503"/>
    <s v="Selección abreviada subasta inversa (No disponible)"/>
    <n v="3"/>
    <n v="3"/>
    <n v="2"/>
    <n v="3240000"/>
    <s v="UNIDAD"/>
    <m/>
  </r>
  <r>
    <x v="9"/>
    <s v="02-02-01-004-004-02"/>
    <n v="10"/>
    <s v="Materiales y suministros - Máquinas herramientas y sus partes, piezas y accesorios"/>
    <s v="TALADRO CON CAPACIDAD DE 1/2&quot; Y 3/8&quot;"/>
    <n v="23101502"/>
    <s v="Selección abreviada subasta inversa (No disponible)"/>
    <n v="6"/>
    <n v="6"/>
    <n v="1"/>
    <n v="1452000"/>
    <s v="UNIDAD"/>
    <m/>
  </r>
  <r>
    <x v="9"/>
    <s v="02-02-01-004-004-02"/>
    <n v="10"/>
    <s v="Materiales y suministros - Máquinas herramientas y sus partes, piezas y accesorios"/>
    <s v="TALADRO NEUMATICO"/>
    <n v="27131505"/>
    <s v="Selección abreviada subasta inversa (No disponible)"/>
    <n v="6"/>
    <n v="6"/>
    <n v="1"/>
    <n v="450000"/>
    <s v="UNIDAD"/>
    <m/>
  </r>
  <r>
    <x v="9"/>
    <s v="02-01-01-004-007-01"/>
    <n v="10"/>
    <s v="Activos fijos - Válvulas y tubos electrónicos; componentes electrónicos; sus partes y piezas"/>
    <s v="TARJETA CONTROL PC PARA PLANTAS HOBART"/>
    <n v="32101500"/>
    <s v="Selección abreviada subasta inversa (No disponible)"/>
    <n v="4"/>
    <n v="4"/>
    <n v="1"/>
    <n v="7735000"/>
    <s v="UNIDAD"/>
    <m/>
  </r>
  <r>
    <x v="9"/>
    <s v="02-01-01-004-007-01"/>
    <n v="10"/>
    <s v="Activos fijos - Válvulas y tubos electrónicos; componentes electrónicos; sus partes y piezas"/>
    <s v="TARJETA DE INTERFACE PARA MOTOR PLANTAS HOBART / PC BOARD "/>
    <n v="25173900"/>
    <s v="Selección abreviada subasta inversa (No disponible)"/>
    <n v="4"/>
    <n v="4"/>
    <n v="1"/>
    <n v="6545000"/>
    <s v="UNIDAD"/>
    <m/>
  </r>
  <r>
    <x v="9"/>
    <s v="02-02-01-004-007-01"/>
    <n v="10"/>
    <s v="Materiales y suministros - Válvulas y tubos electrónicos; componentes electrónicos; sus partes y piezas"/>
    <s v="TARJETA DE MEMORIA PARA PLANTAS HOBART 24 VOL. / BOARD ASSY MEMORY AND TIME DELAY "/>
    <n v="32101500"/>
    <s v="Selección abreviada subasta inversa (No disponible)"/>
    <n v="4"/>
    <n v="4"/>
    <n v="2"/>
    <n v="3808000"/>
    <s v="UNIDAD"/>
    <m/>
  </r>
  <r>
    <x v="9"/>
    <s v="02-02-01-004-007-01"/>
    <n v="10"/>
    <s v="Materiales y suministros - Válvulas y tubos electrónicos; componentes electrónicos; sus partes y piezas"/>
    <s v="TARJETA ELECTRONICA BOARD, PC OVER-UNDER VOLTAGE (PARA PLANTAS HOBART)"/>
    <n v="32101500"/>
    <s v="Selección abreviada subasta inversa (No disponible)"/>
    <n v="4"/>
    <n v="4"/>
    <n v="3"/>
    <n v="4641000"/>
    <s v="UNIDAD"/>
    <m/>
  </r>
  <r>
    <x v="9"/>
    <s v="02-01-01-004-007-01"/>
    <n v="10"/>
    <s v="Activos fijos - Válvulas y tubos electrónicos; componentes electrónicos; sus partes y piezas"/>
    <s v="TARJETA ELECTRONICA DE MONTAJE PARA ENSAMBLAR, PC OVERLOAD (PARA PLANTAS HOBART)"/>
    <n v="32101500"/>
    <s v="Selección abreviada subasta inversa (No disponible)"/>
    <n v="4"/>
    <n v="4"/>
    <n v="1"/>
    <n v="2142000"/>
    <s v="UNIDAD"/>
    <m/>
  </r>
  <r>
    <x v="9"/>
    <s v="02-01-01-004-007-01"/>
    <n v="10"/>
    <s v="Activos fijos - Válvulas y tubos electrónicos; componentes electrónicos; sus partes y piezas"/>
    <s v="TARJETA ELECTRONICA PARA PLANTAS HOBART / PC, OVER-UNDER FREQUENCY"/>
    <n v="32101500"/>
    <s v="Selección abreviada subasta inversa (No disponible)"/>
    <n v="4"/>
    <n v="4"/>
    <n v="2"/>
    <n v="4830000"/>
    <s v="UNIDAD"/>
    <m/>
  </r>
  <r>
    <x v="9"/>
    <s v="02-01-01-004-007-01"/>
    <n v="10"/>
    <s v="Activos fijos - Válvulas y tubos electrónicos; componentes electrónicos; sus partes y piezas"/>
    <s v="TARJETA ELECTRONICA T-R B PARA PLANTAS HOBART"/>
    <n v="32101500"/>
    <s v="Selección abreviada subasta inversa (No disponible)"/>
    <n v="4"/>
    <n v="4"/>
    <n v="3"/>
    <n v="21420000"/>
    <s v="UNIDAD"/>
    <m/>
  </r>
  <r>
    <x v="9"/>
    <s v="02-02-01-004-007-01"/>
    <n v="10"/>
    <s v="Materiales y suministros - Válvulas y tubos electrónicos; componentes electrónicos; sus partes y piezas"/>
    <s v="TARJETA PLANTAS HOBART / MOTOR ESPECIFIC PC BOARD"/>
    <n v="25173900"/>
    <s v="Selección abreviada subasta inversa (No disponible)"/>
    <n v="4"/>
    <n v="4"/>
    <n v="1"/>
    <n v="3332000"/>
    <s v="UNIDAD"/>
    <m/>
  </r>
  <r>
    <x v="9"/>
    <s v="02-02-01-003-005-05"/>
    <n v="10"/>
    <s v="Materiales y suministros - Fibras textiles manufacturadas"/>
    <s v="TELA DE NAYLON HCS 2112 ROLLO 60&quot; "/>
    <n v="11162200"/>
    <s v="Selección abreviada subasta inversa (No disponible)"/>
    <n v="3"/>
    <n v="3"/>
    <n v="2"/>
    <n v="187824"/>
    <s v="UNIDAD"/>
    <m/>
  </r>
  <r>
    <x v="9"/>
    <s v="02-02-01-004-002"/>
    <n v="10"/>
    <s v="Materiales y suministros - Productos metálicos elaborados (excepto maquinaria y equipo)"/>
    <s v="TERMINAL / TERMINAL, LUG MILITAR STANDARD MS25036-150 RED 1/4&quot;"/>
    <n v="39121432"/>
    <s v="Selección abreviada subasta inversa (No disponible)"/>
    <n v="3"/>
    <n v="3"/>
    <n v="80"/>
    <n v="96000"/>
    <s v="UNIDAD"/>
    <m/>
  </r>
  <r>
    <x v="9"/>
    <s v="02-02-01-004-002"/>
    <n v="10"/>
    <s v="Materiales y suministros - Productos metálicos elaborados (excepto maquinaria y equipo)"/>
    <s v="TERMINAL / TERMINAL, LUG MILITAR STANDARD MS25036-153 BLUE #8"/>
    <n v="39121432"/>
    <s v="Selección abreviada subasta inversa (No disponible)"/>
    <n v="3"/>
    <n v="3"/>
    <n v="80"/>
    <n v="72000"/>
    <s v="UNIDAD"/>
    <m/>
  </r>
  <r>
    <x v="9"/>
    <s v="02-02-01-004-002"/>
    <n v="10"/>
    <s v="Materiales y suministros - Productos metálicos elaborados (excepto maquinaria y equipo)"/>
    <s v="TERMINAL AMP12-10"/>
    <n v="39121432"/>
    <s v="Selección abreviada subasta inversa (No disponible)"/>
    <n v="3"/>
    <n v="3"/>
    <n v="80"/>
    <n v="200000"/>
    <s v="UNIDAD"/>
    <m/>
  </r>
  <r>
    <x v="9"/>
    <s v="02-02-01-004-002"/>
    <n v="10"/>
    <s v="Materiales y suministros - Productos metálicos elaborados (excepto maquinaria y equipo)"/>
    <s v="TERMINAL DE ENCHUFE PLANO HEMBRA Y MACHO"/>
    <n v="39121432"/>
    <s v="Selección abreviada subasta inversa (No disponible)"/>
    <n v="4"/>
    <n v="4"/>
    <n v="50"/>
    <n v="90000"/>
    <s v="UNIDAD"/>
    <m/>
  </r>
  <r>
    <x v="9"/>
    <s v="02-02-01-003-006-09"/>
    <n v="10"/>
    <s v="Materiales y suministros - Otros productos plásticos"/>
    <s v="TERMOENCOGIBLE / THERMOFIT CALIBRE 10MM"/>
    <n v="39121721"/>
    <s v="Selección abreviada subasta inversa (No disponible)"/>
    <n v="3"/>
    <n v="3"/>
    <n v="1"/>
    <n v="17000"/>
    <s v="UNIDAD"/>
    <m/>
  </r>
  <r>
    <x v="9"/>
    <s v="02-02-01-003-006-09"/>
    <n v="10"/>
    <s v="Materiales y suministros - Otros productos plásticos"/>
    <s v="TERMOENCOGIBLE / THERMOFIT CALIBRE 12MM"/>
    <n v="39121721"/>
    <s v="Selección abreviada subasta inversa (No disponible)"/>
    <n v="3"/>
    <n v="3"/>
    <n v="1"/>
    <n v="21000"/>
    <s v="UNIDAD"/>
    <m/>
  </r>
  <r>
    <x v="9"/>
    <s v="02-02-01-003-006-09"/>
    <n v="10"/>
    <s v="Materiales y suministros - Otros productos plásticos"/>
    <s v="TERMOENCOGIBLE / THERMOFIT CALIBRE 18MM"/>
    <n v="39121721"/>
    <s v="Selección abreviada subasta inversa (No disponible)"/>
    <n v="3"/>
    <n v="3"/>
    <n v="1"/>
    <n v="25000"/>
    <s v="UNIDAD"/>
    <m/>
  </r>
  <r>
    <x v="9"/>
    <s v="02-02-01-003-006-09"/>
    <n v="10"/>
    <s v="Materiales y suministros - Otros productos plásticos"/>
    <s v="TERMOENCOGIBLE / THERMOFIT CALIBRE 8MM"/>
    <n v="39121721"/>
    <s v="Selección abreviada subasta inversa (No disponible)"/>
    <n v="3"/>
    <n v="3"/>
    <n v="1"/>
    <n v="27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
    <n v="31211800"/>
    <s v="Selección abreviada subasta inversa (No disponible)"/>
    <n v="3"/>
    <n v="3"/>
    <n v="110"/>
    <n v="1570030"/>
    <s v="GALON"/>
    <m/>
  </r>
  <r>
    <x v="9"/>
    <s v="02-02-01-003-005-04"/>
    <n v="10"/>
    <s v="Materiales y suministros - Productos químicos n. C. P."/>
    <s v="TINTA PENETRANTE 14 AM X CAJA"/>
    <n v="12171703"/>
    <s v="Selección abreviada subasta inversa (No disponible)"/>
    <n v="3"/>
    <n v="3"/>
    <n v="5"/>
    <n v="2500000"/>
    <s v="UNIDAD"/>
    <m/>
  </r>
  <r>
    <x v="9"/>
    <s v="02-02-01-003-005-04"/>
    <n v="10"/>
    <s v="Materiales y suministros - Productos químicos n. C. P."/>
    <s v="TINTA PENETRANTE AEROSOL 16 ONZAS  ZL - 27A X CAJA"/>
    <n v="12171703"/>
    <s v="Selección abreviada subasta inversa (No disponible)"/>
    <n v="3"/>
    <n v="3"/>
    <n v="4"/>
    <n v="2000000"/>
    <s v="UNIDAD"/>
    <m/>
  </r>
  <r>
    <x v="9"/>
    <s v="02-02-01-003-005-04"/>
    <n v="10"/>
    <s v="Materiales y suministros - Productos químicos n. C. P."/>
    <s v="TINTA PENETRANTE AEROSOL 16 ONZAS SKC-S X CAJA"/>
    <n v="12171703"/>
    <s v="Selección abreviada subasta inversa (No disponible)"/>
    <n v="3"/>
    <n v="3"/>
    <n v="5"/>
    <n v="2500000"/>
    <s v="UNIDAD"/>
    <m/>
  </r>
  <r>
    <x v="9"/>
    <s v="02-02-01-003-005-04"/>
    <n v="10"/>
    <s v="Materiales y suministros - Productos químicos n. C. P."/>
    <s v="TINTA PENETRANTE AEROSOL 16 ONZAS SKD-S2 X CAJA"/>
    <n v="12171703"/>
    <s v="Selección abreviada subasta inversa (No disponible)"/>
    <n v="3"/>
    <n v="3"/>
    <n v="2"/>
    <n v="1000000"/>
    <s v="UNIDAD"/>
    <m/>
  </r>
  <r>
    <x v="9"/>
    <s v="02-02-01-003-004-01"/>
    <n v="10"/>
    <s v="Materiales y suministros - Químicos orgánicos básicos"/>
    <s v="TOLUENO A-A-59107 "/>
    <n v="12191600"/>
    <s v="Selección abreviada subasta inversa (No disponible)"/>
    <n v="3"/>
    <n v="3"/>
    <n v="15"/>
    <n v="510000"/>
    <s v="GALON"/>
    <m/>
  </r>
  <r>
    <x v="9"/>
    <s v="02-02-01-004-002"/>
    <n v="10"/>
    <s v="Materiales y suministros - Productos metálicos elaborados (excepto maquinaria y equipo)"/>
    <s v="TORNILLO AN509-10-R10"/>
    <n v="31161500"/>
    <s v="Selección abreviada subasta inversa (No disponible)"/>
    <n v="3"/>
    <n v="3"/>
    <n v="220"/>
    <n v="132000"/>
    <s v="UNIDAD"/>
    <m/>
  </r>
  <r>
    <x v="9"/>
    <s v="02-02-01-004-002"/>
    <n v="10"/>
    <s v="Materiales y suministros - Productos metálicos elaborados (excepto maquinaria y equipo)"/>
    <s v="TORNILLO AN509-10-R11"/>
    <n v="31161500"/>
    <s v="Selección abreviada subasta inversa (No disponible)"/>
    <n v="3"/>
    <n v="3"/>
    <n v="220"/>
    <n v="253000"/>
    <s v="UNIDAD"/>
    <m/>
  </r>
  <r>
    <x v="9"/>
    <s v="02-02-01-004-002"/>
    <n v="10"/>
    <s v="Materiales y suministros - Productos metálicos elaborados (excepto maquinaria y equipo)"/>
    <s v="TORNILLO AN509-10-R12"/>
    <n v="31161500"/>
    <s v="Selección abreviada subasta inversa (No disponible)"/>
    <n v="3"/>
    <n v="3"/>
    <n v="220"/>
    <n v="220000"/>
    <s v="UNIDAD"/>
    <m/>
  </r>
  <r>
    <x v="9"/>
    <s v="02-02-01-004-002"/>
    <n v="10"/>
    <s v="Materiales y suministros - Productos metálicos elaborados (excepto maquinaria y equipo)"/>
    <s v="TORNILLO AN509-10-R13"/>
    <n v="31161500"/>
    <s v="Selección abreviada subasta inversa (No disponible)"/>
    <n v="3"/>
    <n v="3"/>
    <n v="220"/>
    <n v="264000"/>
    <s v="UNIDAD"/>
    <m/>
  </r>
  <r>
    <x v="9"/>
    <s v="02-02-01-004-002"/>
    <n v="10"/>
    <s v="Materiales y suministros - Productos metálicos elaborados (excepto maquinaria y equipo)"/>
    <s v="TORNILLO AN509-10-R14"/>
    <n v="31161500"/>
    <s v="Selección abreviada subasta inversa (No disponible)"/>
    <n v="3"/>
    <n v="3"/>
    <n v="220"/>
    <n v="264000"/>
    <s v="UNIDAD"/>
    <m/>
  </r>
  <r>
    <x v="9"/>
    <s v="02-02-01-004-002"/>
    <n v="10"/>
    <s v="Materiales y suministros - Productos metálicos elaborados (excepto maquinaria y equipo)"/>
    <s v="TORNILLO AN509-10-R15"/>
    <n v="31161500"/>
    <s v="Selección abreviada subasta inversa (No disponible)"/>
    <n v="3"/>
    <n v="3"/>
    <n v="220"/>
    <n v="286000"/>
    <s v="UNIDAD"/>
    <m/>
  </r>
  <r>
    <x v="9"/>
    <s v="02-02-01-004-002"/>
    <n v="10"/>
    <s v="Materiales y suministros - Productos metálicos elaborados (excepto maquinaria y equipo)"/>
    <s v="TORNILLO AN509-10-R16"/>
    <n v="31161500"/>
    <s v="Selección abreviada subasta inversa (No disponible)"/>
    <n v="3"/>
    <n v="3"/>
    <n v="220"/>
    <n v="286000"/>
    <s v="UNIDAD"/>
    <m/>
  </r>
  <r>
    <x v="9"/>
    <s v="02-02-01-004-002"/>
    <n v="10"/>
    <s v="Materiales y suministros - Productos metálicos elaborados (excepto maquinaria y equipo)"/>
    <s v="TORNILLO AN509-10-R17"/>
    <n v="31161500"/>
    <s v="Selección abreviada subasta inversa (No disponible)"/>
    <n v="3"/>
    <n v="3"/>
    <n v="220"/>
    <n v="297000"/>
    <s v="UNIDAD"/>
    <m/>
  </r>
  <r>
    <x v="9"/>
    <s v="02-02-01-004-002"/>
    <n v="10"/>
    <s v="Materiales y suministros - Productos metálicos elaborados (excepto maquinaria y equipo)"/>
    <s v="TORNILLO AN509-10-R18"/>
    <n v="31161500"/>
    <s v="Selección abreviada subasta inversa (No disponible)"/>
    <n v="3"/>
    <n v="3"/>
    <n v="220"/>
    <n v="308000"/>
    <s v="UNIDAD"/>
    <m/>
  </r>
  <r>
    <x v="9"/>
    <s v="02-02-01-004-002"/>
    <n v="10"/>
    <s v="Materiales y suministros - Productos metálicos elaborados (excepto maquinaria y equipo)"/>
    <s v="TORNILLO AVELLANADO MS24694-S6"/>
    <n v="31161500"/>
    <s v="Selección abreviada subasta inversa (No disponible)"/>
    <n v="3"/>
    <n v="3"/>
    <n v="90"/>
    <n v="54000"/>
    <s v="UNIDAD"/>
    <m/>
  </r>
  <r>
    <x v="9"/>
    <s v="02-02-01-004-002"/>
    <n v="10"/>
    <s v="Materiales y suministros - Productos metálicos elaborados (excepto maquinaria y equipo)"/>
    <s v="TORNILLO NAS602-10"/>
    <n v="31161500"/>
    <s v="Selección abreviada subasta inversa (No disponible)"/>
    <n v="3"/>
    <n v="3"/>
    <n v="220"/>
    <n v="132000"/>
    <s v="UNIDAD"/>
    <m/>
  </r>
  <r>
    <x v="9"/>
    <s v="02-02-01-004-002"/>
    <n v="10"/>
    <s v="Materiales y suministros - Productos metálicos elaborados (excepto maquinaria y equipo)"/>
    <s v="TORNILLO NAS602-11"/>
    <n v="31161500"/>
    <s v="Selección abreviada subasta inversa (No disponible)"/>
    <n v="3"/>
    <n v="3"/>
    <n v="220"/>
    <n v="440000"/>
    <s v="UNIDAD"/>
    <m/>
  </r>
  <r>
    <x v="9"/>
    <s v="02-02-01-004-002"/>
    <n v="10"/>
    <s v="Materiales y suministros - Productos metálicos elaborados (excepto maquinaria y equipo)"/>
    <s v="TORNILLO NAS602-12"/>
    <n v="31161500"/>
    <s v="Selección abreviada subasta inversa (No disponible)"/>
    <n v="3"/>
    <n v="3"/>
    <n v="220"/>
    <n v="440000"/>
    <s v="UNIDAD"/>
    <m/>
  </r>
  <r>
    <x v="9"/>
    <s v="02-02-01-004-002"/>
    <n v="10"/>
    <s v="Materiales y suministros - Productos metálicos elaborados (excepto maquinaria y equipo)"/>
    <s v="TORNILLO NAS602-13"/>
    <n v="31161500"/>
    <s v="Selección abreviada subasta inversa (No disponible)"/>
    <n v="3"/>
    <n v="3"/>
    <n v="220"/>
    <n v="462000"/>
    <s v="UNIDAD"/>
    <m/>
  </r>
  <r>
    <x v="9"/>
    <s v="02-02-01-004-002"/>
    <n v="10"/>
    <s v="Materiales y suministros - Productos metálicos elaborados (excepto maquinaria y equipo)"/>
    <s v="TORNILLO NAS602-14"/>
    <n v="31161500"/>
    <s v="Selección abreviada subasta inversa (No disponible)"/>
    <n v="3"/>
    <n v="3"/>
    <n v="220"/>
    <n v="484000"/>
    <s v="UNIDAD"/>
    <m/>
  </r>
  <r>
    <x v="9"/>
    <s v="02-02-01-004-002"/>
    <n v="10"/>
    <s v="Materiales y suministros - Productos metálicos elaborados (excepto maquinaria y equipo)"/>
    <s v="TORNILLO NAS602-6"/>
    <n v="31161500"/>
    <s v="Selección abreviada subasta inversa (No disponible)"/>
    <n v="3"/>
    <n v="3"/>
    <n v="220"/>
    <n v="132000"/>
    <s v="UNIDAD"/>
    <m/>
  </r>
  <r>
    <x v="9"/>
    <s v="02-02-01-004-002"/>
    <n v="10"/>
    <s v="Materiales y suministros - Productos metálicos elaborados (excepto maquinaria y equipo)"/>
    <s v="TORNILLO NAS602-7"/>
    <n v="31161500"/>
    <s v="Selección abreviada subasta inversa (No disponible)"/>
    <n v="3"/>
    <n v="3"/>
    <n v="220"/>
    <n v="132000"/>
    <s v="UNIDAD"/>
    <m/>
  </r>
  <r>
    <x v="9"/>
    <s v="02-02-01-004-002"/>
    <n v="10"/>
    <s v="Materiales y suministros - Productos metálicos elaborados (excepto maquinaria y equipo)"/>
    <s v="TORNILLO NAS602-8"/>
    <n v="31161500"/>
    <s v="Selección abreviada subasta inversa (No disponible)"/>
    <n v="3"/>
    <n v="3"/>
    <n v="220"/>
    <n v="132000"/>
    <s v="UNIDAD"/>
    <m/>
  </r>
  <r>
    <x v="9"/>
    <s v="02-02-01-004-002"/>
    <n v="10"/>
    <s v="Materiales y suministros - Productos metálicos elaborados (excepto maquinaria y equipo)"/>
    <s v="TORNILLO NAS602-9"/>
    <n v="31161500"/>
    <s v="Selección abreviada subasta inversa (No disponible)"/>
    <n v="3"/>
    <n v="3"/>
    <n v="220"/>
    <n v="143000"/>
    <s v="UNIDAD"/>
    <m/>
  </r>
  <r>
    <x v="9"/>
    <s v="02-02-01-004-002"/>
    <n v="10"/>
    <s v="Materiales y suministros - Productos metálicos elaborados (excepto maquinaria y equipo)"/>
    <s v="TORNILLO NAS603-10"/>
    <n v="31161500"/>
    <s v="Selección abreviada subasta inversa (No disponible)"/>
    <n v="3"/>
    <n v="3"/>
    <n v="220"/>
    <n v="154000"/>
    <s v="UNIDAD"/>
    <m/>
  </r>
  <r>
    <x v="9"/>
    <s v="02-02-01-004-002"/>
    <n v="10"/>
    <s v="Materiales y suministros - Productos metálicos elaborados (excepto maquinaria y equipo)"/>
    <s v="TORNILLO NAS603-11"/>
    <n v="31161500"/>
    <s v="Selección abreviada subasta inversa (No disponible)"/>
    <n v="3"/>
    <n v="3"/>
    <n v="220"/>
    <n v="154000"/>
    <s v="UNIDAD"/>
    <m/>
  </r>
  <r>
    <x v="9"/>
    <s v="02-02-01-004-002"/>
    <n v="10"/>
    <s v="Materiales y suministros - Productos metálicos elaborados (excepto maquinaria y equipo)"/>
    <s v="TORNILLO NAS603-12"/>
    <n v="31161500"/>
    <s v="Selección abreviada subasta inversa (No disponible)"/>
    <n v="3"/>
    <n v="3"/>
    <n v="220"/>
    <n v="176000"/>
    <s v="UNIDAD"/>
    <m/>
  </r>
  <r>
    <x v="9"/>
    <s v="02-02-01-004-002"/>
    <n v="10"/>
    <s v="Materiales y suministros - Productos metálicos elaborados (excepto maquinaria y equipo)"/>
    <s v="TORNILLO NAS603-13"/>
    <n v="31161500"/>
    <s v="Selección abreviada subasta inversa (No disponible)"/>
    <n v="3"/>
    <n v="3"/>
    <n v="220"/>
    <n v="143000"/>
    <s v="UNIDAD"/>
    <m/>
  </r>
  <r>
    <x v="9"/>
    <s v="02-02-01-004-002"/>
    <n v="10"/>
    <s v="Materiales y suministros - Productos metálicos elaborados (excepto maquinaria y equipo)"/>
    <s v="TORNILLO NAS603-14"/>
    <n v="31161500"/>
    <s v="Selección abreviada subasta inversa (No disponible)"/>
    <n v="3"/>
    <n v="3"/>
    <n v="220"/>
    <n v="286000"/>
    <s v="UNIDAD"/>
    <m/>
  </r>
  <r>
    <x v="9"/>
    <s v="02-02-01-004-002"/>
    <n v="10"/>
    <s v="Materiales y suministros - Productos metálicos elaborados (excepto maquinaria y equipo)"/>
    <s v="TORNILLO NAS603-6"/>
    <n v="31161500"/>
    <s v="Selección abreviada subasta inversa (No disponible)"/>
    <n v="3"/>
    <n v="3"/>
    <n v="220"/>
    <n v="297000"/>
    <s v="UNIDAD"/>
    <m/>
  </r>
  <r>
    <x v="9"/>
    <s v="02-02-01-004-002"/>
    <n v="10"/>
    <s v="Materiales y suministros - Productos metálicos elaborados (excepto maquinaria y equipo)"/>
    <s v="TORNILLO NAS603-7"/>
    <n v="31161500"/>
    <s v="Selección abreviada subasta inversa (No disponible)"/>
    <n v="3"/>
    <n v="3"/>
    <n v="220"/>
    <n v="308000"/>
    <s v="UNIDAD"/>
    <m/>
  </r>
  <r>
    <x v="9"/>
    <s v="02-02-01-004-002"/>
    <n v="10"/>
    <s v="Materiales y suministros - Productos metálicos elaborados (excepto maquinaria y equipo)"/>
    <s v="TORNILLO NAS603-8"/>
    <n v="31161500"/>
    <s v="Selección abreviada subasta inversa (No disponible)"/>
    <n v="3"/>
    <n v="3"/>
    <n v="220"/>
    <n v="330000"/>
    <s v="UNIDAD"/>
    <m/>
  </r>
  <r>
    <x v="9"/>
    <s v="02-02-01-004-002"/>
    <n v="10"/>
    <s v="Materiales y suministros - Productos metálicos elaborados (excepto maquinaria y equipo)"/>
    <s v="TORNILLO NAS603-9"/>
    <n v="31161500"/>
    <s v="Selección abreviada subasta inversa (No disponible)"/>
    <n v="3"/>
    <n v="3"/>
    <n v="220"/>
    <n v="352000"/>
    <s v="UNIDAD"/>
    <m/>
  </r>
  <r>
    <x v="9"/>
    <s v="02-02-01-004-002"/>
    <n v="10"/>
    <s v="Materiales y suministros - Productos metálicos elaborados (excepto maquinaria y equipo)"/>
    <s v="TORNILLO UNIVERSAL MS27039-1-10"/>
    <n v="31161500"/>
    <s v="Selección abreviada subasta inversa (No disponible)"/>
    <n v="3"/>
    <n v="3"/>
    <n v="90"/>
    <n v="63000"/>
    <s v="UNIDAD"/>
    <m/>
  </r>
  <r>
    <x v="9"/>
    <s v="02-02-01-004-002"/>
    <n v="10"/>
    <s v="Materiales y suministros - Productos metálicos elaborados (excepto maquinaria y equipo)"/>
    <s v="TORNILLO UNIVERSAL MS27039-1-4"/>
    <n v="31161500"/>
    <s v="Selección abreviada subasta inversa (No disponible)"/>
    <n v="3"/>
    <n v="3"/>
    <n v="90"/>
    <n v="58500"/>
    <s v="UNIDAD"/>
    <m/>
  </r>
  <r>
    <x v="9"/>
    <s v="02-02-01-004-002"/>
    <n v="10"/>
    <s v="Materiales y suministros - Productos metálicos elaborados (excepto maquinaria y equipo)"/>
    <s v="TORNILLO UNIVERSAL MS27039-1-6"/>
    <n v="31161500"/>
    <s v="Selección abreviada subasta inversa (No disponible)"/>
    <n v="3"/>
    <n v="3"/>
    <n v="90"/>
    <n v="117000"/>
    <s v="UNIDAD"/>
    <m/>
  </r>
  <r>
    <x v="9"/>
    <s v="02-02-01-004-002"/>
    <n v="10"/>
    <s v="Materiales y suministros - Productos metálicos elaborados (excepto maquinaria y equipo)"/>
    <s v="TORNILLO UNIVERSAL MS27039-1-8"/>
    <n v="31161500"/>
    <s v="Selección abreviada subasta inversa (No disponible)"/>
    <n v="3"/>
    <n v="3"/>
    <n v="90"/>
    <n v="135000"/>
    <s v="UNIDAD"/>
    <m/>
  </r>
  <r>
    <x v="9"/>
    <s v="02-02-01-004-002"/>
    <n v="10"/>
    <s v="Materiales y suministros - Productos metálicos elaborados (excepto maquinaria y equipo)"/>
    <s v="TORNILLO UNIVERSAL MS27039-1-8"/>
    <n v="31161500"/>
    <s v="Selección abreviada subasta inversa (No disponible)"/>
    <n v="3"/>
    <n v="3"/>
    <n v="90"/>
    <n v="121500"/>
    <s v="UNIDAD"/>
    <m/>
  </r>
  <r>
    <x v="9"/>
    <s v="02-02-01-004-002"/>
    <n v="10"/>
    <s v="Materiales y suministros - Productos metálicos elaborados (excepto maquinaria y equipo)"/>
    <s v="TORQUE ESTILO ESTANDAR"/>
    <n v="20121128"/>
    <s v="Selección abreviada subasta inversa (No disponible)"/>
    <n v="6"/>
    <n v="6"/>
    <n v="2"/>
    <n v="1440000"/>
    <s v="UNIDAD"/>
    <m/>
  </r>
  <r>
    <x v="9"/>
    <s v="02-02-01-004-002"/>
    <n v="10"/>
    <s v="Materiales y suministros - Productos metálicos elaborados (excepto maquinaria y equipo)"/>
    <s v="TORQUE ESTILO ESTANDAR TAMAÑO 5/8"/>
    <n v="20121128"/>
    <s v="Selección abreviada subasta inversa (No disponible)"/>
    <n v="6"/>
    <n v="6"/>
    <n v="2"/>
    <n v="1440000"/>
    <s v="UNIDAD"/>
    <m/>
  </r>
  <r>
    <x v="9"/>
    <s v="02-02-01-004-008-02"/>
    <n v="10"/>
    <s v="Materiales y suministros - Instrumentos y aparatos de medición, verificación, análisis, de navegación y para otros fines (excepto instrumentos ópticos); instrumentos de control de procesos industriales, sus partes, piezas y accesorios"/>
    <s v="TORQUIMETRO TAMAÑO  9/16 "/>
    <n v="27111702"/>
    <s v="Selección abreviada subasta inversa (No disponible)"/>
    <n v="6"/>
    <n v="6"/>
    <n v="2"/>
    <n v="1560000"/>
    <s v="UNIDAD"/>
    <m/>
  </r>
  <r>
    <x v="9"/>
    <s v="02-02-01-002-007"/>
    <n v="10"/>
    <s v="Materiales y suministros - Artículos textiles (excepto prendas de vestir)"/>
    <s v="TRAPO COSIDO"/>
    <s v="47131501"/>
    <s v="Selección abreviada subasta inversa (No disponible)"/>
    <n v="2"/>
    <n v="2"/>
    <n v="750"/>
    <n v="3877500"/>
    <s v="KILOGRAMO"/>
    <m/>
  </r>
  <r>
    <x v="9"/>
    <s v="02-02-01-002-007"/>
    <n v="10"/>
    <s v="Materiales y suministros - Artículos textiles (excepto prendas de vestir)"/>
    <s v="TRAPO DE MICROFIBRA"/>
    <n v="47131501"/>
    <s v="Selección abreviada subasta inversa (No disponible)"/>
    <n v="2"/>
    <n v="2"/>
    <n v="13"/>
    <n v="130000"/>
    <s v="UNIDAD"/>
    <m/>
  </r>
  <r>
    <x v="9"/>
    <s v="02-02-01-004-001"/>
    <n v="10"/>
    <s v="Materiales y suministros - Metales básicos"/>
    <s v="TUBO FLUORESCENTE NVG"/>
    <n v="39101605"/>
    <s v="Selección abreviada subasta inversa (No disponible)"/>
    <n v="3"/>
    <n v="3"/>
    <n v="3"/>
    <n v="288000"/>
    <s v="UNIDAD"/>
    <m/>
  </r>
  <r>
    <x v="9"/>
    <s v="02-02-01-004-001"/>
    <n v="10"/>
    <s v="Materiales y suministros - Metales básicos"/>
    <s v="TUBO GALVANIZADO  1&quot; X 6 M"/>
    <n v="40171527"/>
    <s v="Selección abreviada subasta inversa (No disponible)"/>
    <n v="3"/>
    <n v="3"/>
    <n v="9"/>
    <n v="945000"/>
    <s v="UNIDAD"/>
    <m/>
  </r>
  <r>
    <x v="9"/>
    <s v="02-02-01-004-001"/>
    <n v="10"/>
    <s v="Materiales y suministros - Metales básicos"/>
    <s v="TUBO GALVANIZADO  3/4&quot; X 6 M"/>
    <n v="40171527"/>
    <s v="Selección abreviada subasta inversa (No disponible)"/>
    <n v="3"/>
    <n v="3"/>
    <n v="9"/>
    <n v="945000"/>
    <s v="UNIDAD"/>
    <m/>
  </r>
  <r>
    <x v="9"/>
    <s v="02-02-01-004-001"/>
    <n v="10"/>
    <s v="Materiales y suministros - Metales básicos"/>
    <s v="TUBO GALVANIZADO 1 1/2 &quot; X 6 M"/>
    <n v="40171527"/>
    <s v="Selección abreviada subasta inversa (No disponible)"/>
    <n v="3"/>
    <n v="3"/>
    <n v="9"/>
    <n v="945000"/>
    <s v="UNIDAD"/>
    <m/>
  </r>
  <r>
    <x v="9"/>
    <s v="02-02-01-004-001"/>
    <n v="10"/>
    <s v="Materiales y suministros - Metales básicos"/>
    <s v="TUBO MASTINOX PPG "/>
    <n v="49201610"/>
    <s v="Selección abreviada subasta inversa (No disponible)"/>
    <n v="3"/>
    <n v="3"/>
    <n v="1"/>
    <n v="600000"/>
    <s v="UNIDAD"/>
    <m/>
  </r>
  <r>
    <x v="9"/>
    <s v="02-02-01-003-006-09"/>
    <n v="10"/>
    <s v="Materiales y suministros - Otros productos plásticos"/>
    <s v="TUBO TERMOENCOGIBLE JUEGO"/>
    <n v="39121719"/>
    <s v="Selección abreviada subasta inversa (No disponible)"/>
    <n v="3"/>
    <n v="3"/>
    <n v="5"/>
    <n v="2250000"/>
    <s v="UNIDAD"/>
    <m/>
  </r>
  <r>
    <x v="9"/>
    <s v="02-02-01-004-002"/>
    <n v="10"/>
    <s v="Materiales y suministros - Productos metálicos elaborados (excepto maquinaria y equipo)"/>
    <s v="TUERCA HEXAGONAL CON SUJECION PARA PURGA NEUMATICA  CHN-FW-1/8 "/>
    <n v="31161700"/>
    <s v="Selección abreviada subasta inversa (No disponible)"/>
    <n v="3"/>
    <n v="3"/>
    <n v="80"/>
    <n v="1276800"/>
    <s v="UNIDAD"/>
    <m/>
  </r>
  <r>
    <x v="9"/>
    <s v="02-02-01-004-002"/>
    <n v="10"/>
    <s v="Materiales y suministros - Productos metálicos elaborados (excepto maquinaria y equipo)"/>
    <s v="TUERCA HEXAGONAL CON SUJECION PARA PURGA NEUMATICA CHN-FW-3/32 "/>
    <n v="31161700"/>
    <s v="Selección abreviada subasta inversa (No disponible)"/>
    <n v="3"/>
    <n v="3"/>
    <n v="80"/>
    <n v="1276800"/>
    <s v="UNIDAD"/>
    <m/>
  </r>
  <r>
    <x v="9"/>
    <s v="02-02-01-004-002"/>
    <n v="10"/>
    <s v="Materiales y suministros - Productos metálicos elaborados (excepto maquinaria y equipo)"/>
    <s v="TUERCA HEXAGONAL CON SUJECION PARA PURGA NEUMATICA CHN-FW-5/32"/>
    <n v="31161700"/>
    <s v="Selección abreviada subasta inversa (No disponible)"/>
    <n v="3"/>
    <n v="3"/>
    <n v="80"/>
    <n v="1276800"/>
    <s v="UNIDAD"/>
    <m/>
  </r>
  <r>
    <x v="9"/>
    <s v="02-02-01-004-002"/>
    <n v="10"/>
    <s v="Materiales y suministros - Productos metálicos elaborados (excepto maquinaria y equipo)"/>
    <s v="TUERCA MINI NUT MS21042L-5"/>
    <n v="31161700"/>
    <s v="Selección abreviada subasta inversa (No disponible)"/>
    <n v="3"/>
    <n v="3"/>
    <n v="90"/>
    <n v="2250000"/>
    <s v="UNIDAD"/>
    <m/>
  </r>
  <r>
    <x v="9"/>
    <s v="02-02-01-004-002"/>
    <n v="10"/>
    <s v="Materiales y suministros - Productos metálicos elaborados (excepto maquinaria y equipo)"/>
    <s v="TUERCA MINI NUT MS21042L-6"/>
    <n v="31161700"/>
    <s v="Selección abreviada subasta inversa (No disponible)"/>
    <n v="3"/>
    <n v="3"/>
    <n v="90"/>
    <n v="450000"/>
    <s v="UNIDAD"/>
    <m/>
  </r>
  <r>
    <x v="9"/>
    <s v="02-02-01-004-002"/>
    <n v="10"/>
    <s v="Materiales y suministros - Productos metálicos elaborados (excepto maquinaria y equipo)"/>
    <s v="VARILLA 1/2&quot; LISA X 6 M"/>
    <n v="30102400"/>
    <s v="Selección abreviada subasta inversa (No disponible)"/>
    <n v="3"/>
    <n v="3"/>
    <n v="8"/>
    <n v="720000"/>
    <s v="UNIDAD"/>
    <m/>
  </r>
  <r>
    <x v="9"/>
    <s v="02-02-01-004-002"/>
    <n v="10"/>
    <s v="Materiales y suministros - Productos metálicos elaborados (excepto maquinaria y equipo)"/>
    <s v="VARILLA 3/8&quot; LISA X 6 M"/>
    <n v="30102400"/>
    <s v="Selección abreviada subasta inversa (No disponible)"/>
    <n v="3"/>
    <n v="3"/>
    <n v="8"/>
    <n v="720000"/>
    <s v="UNIDAD"/>
    <m/>
  </r>
  <r>
    <x v="9"/>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91501"/>
    <s v="Selección abreviada subasta inversa (No disponible)"/>
    <n v="2"/>
    <n v="2"/>
    <n v="110"/>
    <n v="3520000"/>
    <s v="GALON"/>
    <m/>
  </r>
  <r>
    <x v="9"/>
    <s v="02-02-01-003-006-03"/>
    <n v="10"/>
    <s v="Materiales y suministros - Semimanufacturas de plástico"/>
    <s v="VASO PARAFINADO "/>
    <n v="14121806"/>
    <s v="Selección abreviada subasta inversa (No disponible)"/>
    <n v="3"/>
    <n v="3"/>
    <n v="50"/>
    <n v="200000"/>
    <s v="UNIDAD"/>
    <m/>
  </r>
  <r>
    <x v="9"/>
    <s v="02-02-02-006-004"/>
    <n v="10"/>
    <s v="Adquisición de servicios - Servicios de transporte de pasajeros"/>
    <s v="AUXILIO DE MARCHA"/>
    <n v="78111800"/>
    <s v="Mínima cuantía"/>
    <n v="2"/>
    <n v="2"/>
    <n v="1"/>
    <n v="15704790"/>
    <s v="GLOBAL"/>
    <m/>
  </r>
  <r>
    <x v="9"/>
    <s v="02-02-02-006-004"/>
    <n v="10"/>
    <s v="Adquisición de servicios - Servicios de transporte de pasajeros"/>
    <s v="PASAJES TERRESTRES CONSCRIPTOS - CACOM1-ESIMA"/>
    <n v="78111800"/>
    <s v="Solicitud de información a los Proveedores"/>
    <n v="2"/>
    <n v="2"/>
    <n v="1"/>
    <n v="90000000"/>
    <s v="GLOBAL"/>
    <m/>
  </r>
  <r>
    <x v="9"/>
    <s v="02-02-02-006-003-03"/>
    <n v="10"/>
    <s v="Adquisición de servicios - Servicios de suministro de comidas"/>
    <s v="REFRIGERIOS PARA EL PERSONAL DE CONSCRIPTOS - CACOM1  - ESIMA"/>
    <n v="90101801"/>
    <s v="Solicitud de información a los Proveedores"/>
    <n v="2"/>
    <n v="2"/>
    <n v="1"/>
    <n v="32000000"/>
    <s v="GLOBAL"/>
    <m/>
  </r>
  <r>
    <x v="9"/>
    <s v="02-02-02-010"/>
    <n v="16"/>
    <s v="Adquisición de servicios - Viáticos de los funcionarios en comisión"/>
    <s v="PROCESO INCORPORACION SOLDADOS, CADETES - ALUMNOS - SOLDADOS - CACOM 1"/>
    <n v="90121500"/>
    <s v="Solicitud de información a los Proveedores"/>
    <n v="1"/>
    <n v="1"/>
    <n v="1"/>
    <n v="43000000"/>
    <s v="GLOBAL"/>
    <m/>
  </r>
  <r>
    <x v="9"/>
    <s v="02-02-02-009-003-01"/>
    <n v="10"/>
    <s v="Adquisición de servicios - Servicios de salud humana"/>
    <s v="EXAMENES MEDICOS SALUD OCUPACIONAL PERDONAL CIVIL Y UN PERSONAL MILITAR"/>
    <n v="85121502"/>
    <n v="0"/>
    <n v="0"/>
    <n v="0"/>
    <n v="1"/>
    <n v="14048700"/>
    <s v="GLOBAL"/>
    <m/>
  </r>
  <r>
    <x v="9"/>
    <s v="02-02-02-008-007-01-5"/>
    <n v="10"/>
    <s v="Adquisición de servicios - Servicios de mantenimiento y reparación de otra maquinaria y otro equipo"/>
    <s v="MANTENIENTO DUMMIES (CT PAZ)"/>
    <n v="60141012"/>
    <s v="Mínima cuantía"/>
    <n v="2"/>
    <n v="2"/>
    <n v="1"/>
    <n v="1000000"/>
    <s v="GLOBAL"/>
    <m/>
  </r>
  <r>
    <x v="9"/>
    <s v="02-02-02-008-007-01-3"/>
    <n v="10"/>
    <s v="Adquisición de servicios - Servicios de mantenimiento y reparación de computadores y equipo periférico"/>
    <s v="MANTENIMIENTO MAQUINAS REPLICADORAS RISSO"/>
    <n v="81101707"/>
    <s v="Mínima cuantía"/>
    <n v="2"/>
    <n v="2"/>
    <n v="1"/>
    <n v="2500000"/>
    <s v="GLOBAL"/>
    <m/>
  </r>
  <r>
    <x v="9"/>
    <s v="02-01-01-003-008-01-1"/>
    <n v="10"/>
    <s v="Activos fijos - Asientos"/>
    <s v="SILLA ERGONÓMICA "/>
    <n v="56112102"/>
    <n v="0"/>
    <n v="0"/>
    <n v="0"/>
    <n v="10"/>
    <n v="4000000"/>
    <s v="UNIDAD"/>
    <m/>
  </r>
  <r>
    <x v="9"/>
    <s v="02-01-01-003-008-01-1"/>
    <n v="10"/>
    <s v="Activos fijos - Asientos"/>
    <s v="SILLAS  UNIVERSITARIA PLASTICA"/>
    <n v="56121506"/>
    <n v="0"/>
    <n v="0"/>
    <n v="0"/>
    <n v="40"/>
    <n v="6800000"/>
    <s v="UNIDAD"/>
    <m/>
  </r>
  <r>
    <x v="9"/>
    <s v="02-01-01-003-008-01-1"/>
    <n v="10"/>
    <s v="Activos fijos - Asientos"/>
    <s v="SILLAS INTERLOCUTORAS "/>
    <n v="56101504"/>
    <n v="0"/>
    <n v="0"/>
    <n v="0"/>
    <n v="10"/>
    <n v="1300000"/>
    <s v="UNIDAD"/>
    <m/>
  </r>
  <r>
    <x v="9"/>
    <s v="02-01-01-003-008-01-2"/>
    <n v="10"/>
    <s v="Activos fijos - Muebles, del tipo utilizado en oficinas"/>
    <s v="ESCRITORIO "/>
    <n v="56101703"/>
    <n v="0"/>
    <n v="0"/>
    <n v="0"/>
    <n v="10"/>
    <n v="3000000"/>
    <s v="UNIDAD"/>
    <m/>
  </r>
  <r>
    <x v="9"/>
    <s v="02-01-01-004-003-09"/>
    <n v="10"/>
    <s v="Activos fijos - Otras máquinas para usos generales y sus partes y piezas"/>
    <s v="AIRE ACONDICONADO MINI SPLIT "/>
    <n v="40101701"/>
    <n v="0"/>
    <n v="0"/>
    <n v="0"/>
    <n v="4"/>
    <n v="14000000"/>
    <s v="UNIDAD"/>
    <m/>
  </r>
  <r>
    <x v="9"/>
    <s v="02-01-01-004-004-04"/>
    <n v="10"/>
    <s v="Activos fijos - Maquinaria para la minería, la explotación de canteras y la construcción y sus partes y piezas"/>
    <s v="HIDROLAVADORA "/>
    <n v="47121805"/>
    <n v="0"/>
    <n v="0"/>
    <n v="0"/>
    <n v="1"/>
    <n v="3000000"/>
    <s v="UNIDAD"/>
    <m/>
  </r>
  <r>
    <x v="9"/>
    <s v="02-01-01-004-005-02"/>
    <n v="10"/>
    <s v="Activos fijos - Maquinaria de informática y sus partes, piezas y accesorios"/>
    <s v="IMPRESORA"/>
    <n v="43212104"/>
    <n v="0"/>
    <n v="0"/>
    <n v="0"/>
    <n v="1"/>
    <n v="3800000"/>
    <s v="UNIDAD"/>
    <m/>
  </r>
  <r>
    <x v="9"/>
    <s v="02-02-01-002-007"/>
    <n v="10"/>
    <s v="Materiales y suministros - Artículos textiles (excepto prendas de vestir)"/>
    <s v="BANDERA PARA EXTERIOR "/>
    <n v="55121715"/>
    <n v="0"/>
    <n v="0"/>
    <n v="0"/>
    <n v="3"/>
    <n v="2700000"/>
    <s v="UNIDAD"/>
    <m/>
  </r>
  <r>
    <x v="9"/>
    <s v="02-02-01-002-007"/>
    <n v="10"/>
    <s v="Materiales y suministros - Artículos textiles (excepto prendas de vestir)"/>
    <s v="BANDERA PARA INTERIOR "/>
    <n v="55121715"/>
    <n v="0"/>
    <n v="0"/>
    <n v="0"/>
    <n v="3"/>
    <n v="3000000"/>
    <s v="UNIDAD"/>
    <m/>
  </r>
  <r>
    <x v="9"/>
    <s v="02-02-01-003-003-04"/>
    <n v="10"/>
    <s v="Materiales y suministros - Gas de petróleo y otros hidrocarburos gaseosos (excepto gas natural)"/>
    <s v="GAS PROPANO GLP"/>
    <n v="15111510"/>
    <n v="0"/>
    <n v="0"/>
    <n v="0"/>
    <n v="600"/>
    <n v="3600000"/>
    <n v="0"/>
    <m/>
  </r>
  <r>
    <x v="9"/>
    <s v="02-02-01-004-002"/>
    <n v="10"/>
    <s v="Materiales y suministros - Productos metálicos elaborados (excepto maquinaria y equipo)"/>
    <s v="CANDADOS "/>
    <n v="46171501"/>
    <n v="0"/>
    <n v="0"/>
    <n v="0"/>
    <n v="4"/>
    <n v="2000000"/>
    <s v="UNIDAD"/>
    <m/>
  </r>
  <r>
    <x v="9"/>
    <s v="02-02-02-005-004-01-1"/>
    <n v="10"/>
    <s v="Adquisición de servicios - Servicios generales de construcción de edificaciones residenciales"/>
    <s v="MANTENIMIENTO Y MEJORAMIENTO DE  BARRACAS  "/>
    <n v="72102900"/>
    <n v="0"/>
    <n v="0"/>
    <n v="0"/>
    <n v="1"/>
    <n v="30000000"/>
    <s v="GLOBAL"/>
    <m/>
  </r>
  <r>
    <x v="9"/>
    <s v="02-02-02-005-004-01-2"/>
    <n v="10"/>
    <s v="Adquisición de servicios - Servicios generales de construcción de edificaciones no residenciales"/>
    <s v="MANTENIMIENTO Y MEJORAMIENTO DE LA TORRE MUTIPROPOSITO (PARACAIDISMO Y ASALTO AEREO) "/>
    <n v="72102900"/>
    <n v="0"/>
    <n v="0"/>
    <n v="0"/>
    <n v="1"/>
    <n v="90000000"/>
    <s v="GLOBAL"/>
    <m/>
  </r>
  <r>
    <x v="9"/>
    <s v="02-02-02-005-004-01-2"/>
    <n v="10"/>
    <s v="Adquisición de servicios - Servicios generales de construcción de edificaciones no residenciales"/>
    <s v="MANTENIMIENTO ZONA ADMINISTRATIVA ESIMA "/>
    <n v="72102900"/>
    <n v="0"/>
    <n v="0"/>
    <n v="0"/>
    <n v="1"/>
    <n v="50000000"/>
    <s v="GLOBAL"/>
    <m/>
  </r>
  <r>
    <x v="9"/>
    <s v="02-02-02-005-004-02-5"/>
    <n v="10"/>
    <s v="Adquisición de servicios - Servicios generales de construcción de tuberías y cables locales, y obras conexas"/>
    <s v="SERVICIO DE OPERACIÓN, MANTENIMIENTO CORRECTIVO Y PREVENTIVO PTAP"/>
    <n v="83101500"/>
    <n v="0"/>
    <n v="0"/>
    <n v="0"/>
    <n v="1"/>
    <n v="2000000"/>
    <s v="GLOBAL"/>
    <m/>
  </r>
  <r>
    <x v="9"/>
    <s v="02-02-02-005-004-02-5"/>
    <n v="10"/>
    <s v="Adquisición de servicios - Servicios generales de construcción de tuberías y cables locales, y obras conexas"/>
    <s v="SERVICIO DE OPERACIÓN, MANTENIMIENTO CORRECTIVO Y PREVENTIVO PTAR"/>
    <n v="76121700"/>
    <n v="0"/>
    <n v="4"/>
    <n v="4"/>
    <n v="1"/>
    <n v="30000000"/>
    <s v="GLOBAL"/>
    <m/>
  </r>
  <r>
    <x v="9"/>
    <s v="02-02-02-008-006-03"/>
    <n v="10"/>
    <s v="Adquisición de servicios - Servicios de apoyo a la distribución de electricidad, gas y agua"/>
    <s v="SERVICIO DE ENERGIA"/>
    <n v="83101800"/>
    <n v="0"/>
    <n v="0"/>
    <n v="0"/>
    <n v="1"/>
    <n v="48000000"/>
    <s v="GLOBAL"/>
    <m/>
  </r>
  <r>
    <x v="9"/>
    <s v="02-02-02-008-007-01-1"/>
    <n v="10"/>
    <s v="Adquisición de servicios - Servicios de mantenimiento y reparación de productos metálicos elaborados, excepto maquinaria y equipo"/>
    <s v="MANTENIMIENTO CALDERAS Y MARMITAS ESIMA"/>
    <n v="72151001"/>
    <n v="0"/>
    <n v="0"/>
    <n v="0"/>
    <n v="1"/>
    <n v="2500000"/>
    <s v="GLOBAL"/>
    <m/>
  </r>
  <r>
    <x v="9"/>
    <s v="02-02-02-008-007-01-4"/>
    <n v="10"/>
    <s v="Adquisición de servicios - Servicios de mantenimiento y reparación de maquinaria y equipo de transporte"/>
    <s v="MANTENIMIENTO PARQUE AUTOMOTOR "/>
    <n v="78181500"/>
    <n v="0"/>
    <n v="0"/>
    <n v="0"/>
    <n v="1"/>
    <n v="22500000"/>
    <s v="GLOBAL"/>
    <m/>
  </r>
  <r>
    <x v="9"/>
    <s v="02-02-02-008-007-01-5"/>
    <n v="10"/>
    <s v="Adquisición de servicios - Servicios de mantenimiento y reparación de otra maquinaria y otro equipo"/>
    <s v="MANTENIMIENTO CUARTOS FRIOS ESIMA"/>
    <n v="72154100"/>
    <n v="0"/>
    <n v="0"/>
    <n v="0"/>
    <n v="1"/>
    <n v="2000000"/>
    <s v="GLOBAL"/>
    <m/>
  </r>
  <r>
    <x v="9"/>
    <s v="02-02-02-008-007-01-5"/>
    <n v="10"/>
    <s v="Adquisición de servicios - Servicios de mantenimiento y reparación de otra maquinaria y otro equipo"/>
    <s v="MANTENIMIENTO FILTRO DE AGUA "/>
    <n v="72154022"/>
    <n v="0"/>
    <n v="0"/>
    <n v="0"/>
    <n v="1"/>
    <n v="1500000"/>
    <s v="GLOBAL"/>
    <m/>
  </r>
  <r>
    <x v="9"/>
    <s v="02-02-02-008-007-01-5"/>
    <n v="10"/>
    <s v="Adquisición de servicios - Servicios de mantenimiento y reparación de otra maquinaria y otro equipo"/>
    <s v="MANTENIMIENTO LAVADORAS Y SECADORAS INDUSTRIALES "/>
    <n v="72151800"/>
    <n v="0"/>
    <n v="0"/>
    <n v="0"/>
    <n v="1"/>
    <n v="3200000"/>
    <s v="GLOBAL"/>
    <m/>
  </r>
  <r>
    <x v="9"/>
    <s v="02-02-02-008-009-01"/>
    <n v="10"/>
    <s v="Adquisición de servicios - Servicios de edición, impresión y reproducción"/>
    <s v="DIPLOMAS PARA LA ESIMA  "/>
    <n v="55101500"/>
    <n v="0"/>
    <n v="0"/>
    <n v="0"/>
    <n v="1"/>
    <n v="4200000"/>
    <s v="GLOBAL"/>
    <m/>
  </r>
  <r>
    <x v="9"/>
    <s v="02-02-02-009-004-02"/>
    <n v="10"/>
    <s v="Adquisición de servicios - Servicios de recolección de desechos"/>
    <s v="RECOLECCIÓN DE BASURAS"/>
    <n v="76101501"/>
    <n v="0"/>
    <n v="0"/>
    <n v="0"/>
    <n v="1"/>
    <n v="1700000"/>
    <s v="GLOBAL"/>
    <m/>
  </r>
  <r>
    <x v="10"/>
    <s v="01-01-03-027"/>
    <n v="10"/>
    <s v="PARTIDA ALIMENTACIÓN SOLDADOS"/>
    <s v="PARTIDA ALIMENTACIÓN SOLDADOS"/>
    <m/>
    <s v="Contratación directa"/>
    <n v="1"/>
    <n v="11"/>
    <n v="1"/>
    <n v="99117323"/>
    <s v="GLOBAL"/>
    <s v="NO SOLICITADAS"/>
  </r>
  <r>
    <x v="10"/>
    <s v="02-02-02-005-004-01-2"/>
    <n v="10"/>
    <s v="Adquisición de servicios - Servicios generales de construcción de edificaciones no residenciales"/>
    <s v="MANTENIMIENTO SANIDAD"/>
    <n v="72101507"/>
    <s v="Selección abreviada menor cuantía"/>
    <n v="1"/>
    <n v="3"/>
    <n v="1"/>
    <n v="100000000"/>
    <s v="GLOBAL"/>
    <s v="NO SOLICITADAS"/>
  </r>
  <r>
    <x v="10"/>
    <s v="02-02-02-006-008"/>
    <n v="10"/>
    <s v="Adquisición de servicios - Servicios postales y de mensajería"/>
    <s v="SERVICIOS POSTALES"/>
    <n v="78102200"/>
    <s v="Mínima cuantía"/>
    <n v="2"/>
    <n v="10"/>
    <n v="1"/>
    <n v="2000000"/>
    <s v="GLOBAL"/>
    <s v="NO SOLICITADAS"/>
  </r>
  <r>
    <x v="10"/>
    <s v="02-02-02-005-004-01-2"/>
    <n v="10"/>
    <s v="Adquisición de servicios - Servicios generales de construcción de edificaciones no residenciales"/>
    <s v="MANTENIMIENTO INFRAESTRUCTURA CACOM-2"/>
    <n v="72101507"/>
    <s v="Selección abreviada menor cuantía"/>
    <n v="1"/>
    <n v="3"/>
    <n v="1"/>
    <n v="176000000"/>
    <s v="GLOBAL"/>
    <s v="NO SOLICITADAS"/>
  </r>
  <r>
    <x v="10"/>
    <s v="02-01-01-003-008-01-4"/>
    <n v="10"/>
    <s v="Activos fijos - Otros muebles n. C. P."/>
    <s v="CAMAROTE EN MADERA"/>
    <n v="56101515"/>
    <s v="Mínima cuantía"/>
    <n v="2"/>
    <n v="2"/>
    <n v="10"/>
    <n v="10000000"/>
    <s v="UNIDAD"/>
    <s v="NO SOLICITADAS"/>
  </r>
  <r>
    <x v="10"/>
    <s v="02-02-01-004-002"/>
    <n v="10"/>
    <s v="Materiales y suministros - Productos metálicos elaborados (excepto maquinaria y equipo)"/>
    <s v="Guadaña de Trabajo Pesado  Cilindrada: 40,2 cm3 o Superior  Diámetro: 40 mm  Carrera: 32 mm Potencia según 2,0 kW (2,7 CV)ISO 8893 a 9500 rpm  Régimen de ralentí: 2800 rpm Régimen de limitación de caudal (valor nominal): 12300 rpm Régimen máx. del árbol de salida de fuerza (herramienta de corte)9150 rpm 7,3 kg  Longitud total Sin herramienta de corte 1765 mm  EN ISO 11806-1, EN 55012,EN 61000-6-1"/>
    <n v="27112006"/>
    <s v="Mínima cuantía"/>
    <n v="2"/>
    <n v="2"/>
    <n v="10"/>
    <n v="15000000"/>
    <s v="UNIDAD"/>
    <s v="NO SOLICITADAS"/>
  </r>
  <r>
    <x v="10"/>
    <s v="02-02-02-005-004-01-2"/>
    <n v="10"/>
    <s v="Adquisición de servicios - Servicios generales de construcción de edificaciones no residenciales"/>
    <s v="MANTENIMIENTO Y ADECUACION DE LAS INSTALACIONES EN EL CERRO MILITAR EL TIGRE"/>
    <n v="72101507"/>
    <s v="Selección abreviada menor cuantía"/>
    <n v="1"/>
    <n v="3"/>
    <n v="1"/>
    <n v="10000000"/>
    <s v="GLOBAL"/>
    <s v="NO SOLICITADAS"/>
  </r>
  <r>
    <x v="10"/>
    <s v="02-01-01-003-008-01-4"/>
    <n v="10"/>
    <s v="Activos fijos - Otros muebles n. C. P."/>
    <s v="ESTANTERIA PESADA TIPO FUSIL ALMACENES DE ARMAMENTO PRESENTACION POR JUEGO"/>
    <n v="24102004"/>
    <s v="Mínima cuantía"/>
    <n v="2"/>
    <n v="2"/>
    <n v="7"/>
    <n v="19304873"/>
    <s v="UNIDAD"/>
    <s v="NO SOLICITADAS"/>
  </r>
  <r>
    <x v="10"/>
    <s v="02-01-01-003-008-01-4"/>
    <n v="10"/>
    <s v="Activos fijos - Otros muebles n. C. P."/>
    <s v="ESTANTERIA PESADA CON ENTREPAÑO ALMACENES DE ARMAMENTO PRESENTACION POR JUEGO"/>
    <n v="24102004"/>
    <s v="Mínima cuantía"/>
    <n v="2"/>
    <n v="2"/>
    <n v="7"/>
    <n v="13590738"/>
    <s v="UNIDAD"/>
    <s v="NO SOLICITADAS"/>
  </r>
  <r>
    <x v="10"/>
    <s v="02-01-01-003-008-01-4"/>
    <n v="10"/>
    <s v="Activos fijos - Otros muebles n. C. P."/>
    <s v="ESTIBA METALICA DE 1MT X 1.20 MT. CAP. 1000 KLS."/>
    <n v="24102004"/>
    <s v="Mínima cuantía"/>
    <n v="2"/>
    <n v="2"/>
    <n v="5"/>
    <n v="1160250"/>
    <s v="UNIDAD"/>
    <s v="NO SOLICITADAS"/>
  </r>
  <r>
    <x v="10"/>
    <s v="02-01-01-004-004-02"/>
    <n v="10"/>
    <s v="Activos fijos - Máquinas herramientas y sus partes, piezas y accesorios"/>
    <s v="PULIDORA INDUSTRIAL 5&quot; Potencia 1 200 W Voltaje 120 V  Hz 60 Velocidad (rpm) 11 000/min  Tres(3) años de Garantia"/>
    <n v="23242605"/>
    <s v="Mínima cuantía"/>
    <n v="6"/>
    <n v="3"/>
    <n v="1"/>
    <n v="511581"/>
    <s v="UNIDAD"/>
    <s v="NO SOLICITADAS"/>
  </r>
  <r>
    <x v="10"/>
    <s v="02-01-01-004-004-01"/>
    <n v="10"/>
    <s v="Activos fijos - Maquinaria agropecuaria o silvícola y sus partes y piezas"/>
    <s v="Soplador de mochila BR 600  64,8 CC3 4.1 CV DIN "/>
    <n v="27112000"/>
    <s v="Mínima cuantía"/>
    <n v="2"/>
    <n v="4"/>
    <n v="1"/>
    <n v="1875015"/>
    <s v="UNIDAD"/>
    <s v="NO SOLICITADAS"/>
  </r>
  <r>
    <x v="10"/>
    <s v="02-02-01-004-002"/>
    <n v="10"/>
    <s v="Materiales y suministros - Productos metálicos elaborados (excepto maquinaria y equipo)"/>
    <s v="TIJERAS PARA BALONAR"/>
    <n v="21101909"/>
    <s v="Mínima cuantía"/>
    <n v="1"/>
    <n v="11"/>
    <n v="1"/>
    <n v="35000"/>
    <s v="UNIDAD"/>
    <s v="NO SOLICITADAS"/>
  </r>
  <r>
    <x v="10"/>
    <s v="02-01-01-004-004-09"/>
    <n v="10"/>
    <s v="Activos fijos - Otra maquinaria para usos especiales y sus partes y piezas"/>
    <s v="LAMINADORA 9&quot;"/>
    <n v="44102801"/>
    <s v="Mínima cuantía"/>
    <n v="4"/>
    <n v="2"/>
    <n v="1"/>
    <n v="139990"/>
    <s v="UNIDAD"/>
    <s v="NO SOLICITADAS"/>
  </r>
  <r>
    <x v="10"/>
    <s v="02-02-01-004-002"/>
    <n v="10"/>
    <s v="Materiales y suministros - Productos metálicos elaborados (excepto maquinaria y equipo)"/>
    <s v="BASTON DE INSPECCION VEHICULAR CON LINTERNA"/>
    <n v="46171609"/>
    <s v="Mínima cuantía"/>
    <n v="2"/>
    <n v="2"/>
    <n v="2"/>
    <n v="203300"/>
    <s v="UNIDAD"/>
    <s v="NO SOLICITADAS"/>
  </r>
  <r>
    <x v="10"/>
    <s v="02-02-01-003-005-02"/>
    <n v="10"/>
    <s v="Materiales y suministros - Productos farmacéuticos"/>
    <s v="JERINGAS, X 20 CM"/>
    <n v="42142600"/>
    <s v="Mínima cuantía"/>
    <n v="1"/>
    <n v="11"/>
    <n v="30"/>
    <n v="25500"/>
    <s v="UNIDAD"/>
    <s v="NO SOLICITADAS"/>
  </r>
  <r>
    <x v="10"/>
    <s v="02-02-01-003-005-02"/>
    <n v="10"/>
    <s v="Materiales y suministros - Productos farmacéuticos"/>
    <s v="JUEGO DE VENOCLISIS"/>
    <n v="42142604"/>
    <s v="Mínima cuantía"/>
    <n v="1"/>
    <n v="11"/>
    <n v="15"/>
    <n v="60000"/>
    <s v="UNIDAD"/>
    <s v="NO SOLICITADAS"/>
  </r>
  <r>
    <x v="10"/>
    <s v="02-02-01-003-005-02"/>
    <n v="10"/>
    <s v="Materiales y suministros - Productos farmacéuticos"/>
    <s v="CATETER"/>
    <n v="42142604"/>
    <s v="Mínima cuantía"/>
    <n v="1"/>
    <n v="11"/>
    <n v="15"/>
    <n v="60000"/>
    <s v="UNIDAD"/>
    <s v="NO SOLICITADAS"/>
  </r>
  <r>
    <x v="10"/>
    <s v="02-01-01-004-008-03"/>
    <n v="10"/>
    <s v="Activos fijos - Instrumentos ópticos y equipo fotográfico; partes, piezas y accesorios"/>
    <s v="BINOCULARES TIPO MILITAR ALTA RESISTENCIA CAPACIDAD ALCANCE 10-30X50"/>
    <n v="41111717"/>
    <s v="Mínima cuantía"/>
    <n v="2"/>
    <n v="2"/>
    <n v="5"/>
    <n v="1840000"/>
    <s v="UNIDAD"/>
    <s v="NO SOLICITADAS"/>
  </r>
  <r>
    <x v="10"/>
    <s v="02-02-01-001-002"/>
    <n v="10"/>
    <s v="Materiales y suministros - Petróleo crudo y gas natural"/>
    <s v="RECARGA GAS PROPANO DE 40 LIBRAS "/>
    <n v="83101601"/>
    <s v="Mínima cuantía"/>
    <n v="1"/>
    <n v="10"/>
    <n v="4"/>
    <n v="136000"/>
    <s v="UNIDAD"/>
    <s v="NO SOLICITADAS"/>
  </r>
  <r>
    <x v="10"/>
    <s v="02-02-01-001-002"/>
    <n v="10"/>
    <s v="Materiales y suministros - Petróleo crudo y gas natural"/>
    <s v="RECARGA GAS PROPANO DE 100 LIBRAS"/>
    <n v="83101601"/>
    <s v="Mínima cuantía"/>
    <n v="1"/>
    <n v="10"/>
    <n v="40"/>
    <n v="6240000"/>
    <s v="UNIDAD"/>
    <s v="NO SOLICITADAS"/>
  </r>
  <r>
    <x v="10"/>
    <s v="02-02-01-002-003-03"/>
    <n v="10"/>
    <s v="Materiales y suministros - Preparaciones utilizadas en la alimentación de animales"/>
    <s v="ALIMENTO PECUARIO COMPLETO PARA EQUINOS. PRESENTACION BULTO X 40 KILOS"/>
    <n v="10122100"/>
    <s v="Mínima cuantía"/>
    <n v="1"/>
    <n v="11"/>
    <n v="150"/>
    <n v="12900000"/>
    <s v="KILOGRAMO"/>
    <s v="NO SOLICITADAS"/>
  </r>
  <r>
    <x v="10"/>
    <s v="02-02-01-002-003-03"/>
    <n v="10"/>
    <s v="Materiales y suministros - Preparaciones utilizadas en la alimentación de animales"/>
    <s v="ALIMENTO COMPLETO PARA PERRO. PRESENTACION BULTO X 25 KILOS"/>
    <n v="10121801"/>
    <s v="Mínima cuantía"/>
    <n v="1"/>
    <n v="11"/>
    <n v="5"/>
    <n v="650000"/>
    <s v="KILOGRAMO"/>
    <s v="NO SOLICITADAS"/>
  </r>
  <r>
    <x v="10"/>
    <s v="02-02-01-002-003-03"/>
    <n v="10"/>
    <s v="Materiales y suministros - Preparaciones utilizadas en la alimentación de animales"/>
    <s v="COMIDA ENLATADA. CARNE ENLATADA. PRESENTACION LATA X 415 GRAMOS"/>
    <n v="10121802"/>
    <s v="Mínima cuantía"/>
    <n v="1"/>
    <n v="11"/>
    <n v="150"/>
    <n v="2700000"/>
    <s v="UNIDAD"/>
    <s v="NO SOLICITADAS"/>
  </r>
  <r>
    <x v="10"/>
    <s v="02-02-01-002-003-03"/>
    <n v="10"/>
    <s v="Materiales y suministros - Preparaciones utilizadas en la alimentación de animales"/>
    <s v="MELAZA. PRESENTACION BULTO X 30 KILOS"/>
    <n v="10122100"/>
    <s v="Mínima cuantía"/>
    <n v="1"/>
    <n v="11"/>
    <n v="30"/>
    <n v="960000"/>
    <s v="KILOGRAMO"/>
    <s v="NO SOLICITADAS"/>
  </r>
  <r>
    <x v="10"/>
    <s v="02-02-01-002-003-03"/>
    <n v="10"/>
    <s v="Materiales y suministros - Preparaciones utilizadas en la alimentación de animales"/>
    <s v="CLORURO DE SODIO. BOLSA X 500 ML"/>
    <n v="51102702"/>
    <s v="Mínima cuantía"/>
    <n v="1"/>
    <n v="11"/>
    <n v="20"/>
    <n v="92000"/>
    <s v="UNIDAD"/>
    <s v="NO SOLICITADAS"/>
  </r>
  <r>
    <x v="10"/>
    <s v="02-02-01-002-007"/>
    <n v="10"/>
    <s v="Materiales y suministros - Artículos textiles (excepto prendas de vestir)"/>
    <s v="PORTA ESTANDARTES, ELABORADOS EN TERCIOPELO, COLOR INSTITUCIONAL."/>
    <n v="55121715"/>
    <s v="Mínima cuantía"/>
    <n v="7"/>
    <n v="2"/>
    <n v="4"/>
    <n v="624000"/>
    <s v="UNIDAD"/>
    <s v="NO SOLICITADAS"/>
  </r>
  <r>
    <x v="10"/>
    <s v="02-02-01-002-008"/>
    <n v="10"/>
    <s v="Materiales y suministros - Dotación (prendas de vestir y calzado)"/>
    <s v="APEROS DE CABEZA"/>
    <n v="10141607"/>
    <s v="Mínima cuantía"/>
    <n v="1"/>
    <n v="11"/>
    <n v="5"/>
    <n v="1250000"/>
    <s v="UNIDAD"/>
    <s v="NO SOLICITADAS"/>
  </r>
  <r>
    <x v="10"/>
    <s v="02-02-01-002-008"/>
    <n v="10"/>
    <s v="Materiales y suministros - Dotación (prendas de vestir y calzado)"/>
    <s v="PECHERA EN LONA PARA PERRO GRANDE."/>
    <n v="10131604"/>
    <s v="Mínima cuantía"/>
    <n v="1"/>
    <n v="11"/>
    <n v="5"/>
    <n v="375000"/>
    <s v="UNIDAD"/>
    <s v="NO SOLICITADAS"/>
  </r>
  <r>
    <x v="10"/>
    <s v="02-02-01-002-008"/>
    <n v="10"/>
    <s v="Materiales y suministros - Dotación (prendas de vestir y calzado)"/>
    <s v="CINCHA X 20 CM DE ANCHO "/>
    <n v="10141604"/>
    <s v="Mínima cuantía"/>
    <n v="1"/>
    <n v="11"/>
    <n v="3"/>
    <n v="162000"/>
    <s v="UNIDAD"/>
    <s v="NO SOLICITADAS"/>
  </r>
  <r>
    <x v="10"/>
    <s v="02-02-01-002-008"/>
    <n v="10"/>
    <s v="Materiales y suministros - Dotación (prendas de vestir y calzado)"/>
    <s v="PARES ARCIONES "/>
    <n v="10141605"/>
    <s v="Mínima cuantía"/>
    <n v="1"/>
    <n v="11"/>
    <n v="7"/>
    <n v="280000"/>
    <s v="UNIDAD"/>
    <s v="NO SOLICITADAS"/>
  </r>
  <r>
    <x v="10"/>
    <s v="02-02-01-002-008"/>
    <n v="10"/>
    <s v="Materiales y suministros - Dotación (prendas de vestir y calzado)"/>
    <s v="CABEZADAS Y CABEZALES"/>
    <n v="10141608"/>
    <s v="Mínima cuantía"/>
    <n v="1"/>
    <n v="11"/>
    <n v="5"/>
    <n v="950000"/>
    <s v="UNIDAD"/>
    <s v="NO SOLICITADAS"/>
  </r>
  <r>
    <x v="10"/>
    <s v="02-02-01-002-008"/>
    <n v="10"/>
    <s v="Materiales y suministros - Dotación (prendas de vestir y calzado)"/>
    <s v="BOZAL CANASTILLA  No. 6"/>
    <n v="10141610"/>
    <s v="Mínima cuantía"/>
    <n v="1"/>
    <n v="11"/>
    <n v="7"/>
    <n v="182000"/>
    <s v="UNIDAD"/>
    <s v="NO SOLICITADAS"/>
  </r>
  <r>
    <x v="10"/>
    <s v="02-02-01-002-008"/>
    <n v="10"/>
    <s v="Materiales y suministros - Dotación (prendas de vestir y calzado)"/>
    <s v="BOZAL CANASTILLA No. 7 "/>
    <n v="10141610"/>
    <s v="Mínima cuantía"/>
    <n v="1"/>
    <n v="11"/>
    <n v="7"/>
    <n v="196000"/>
    <s v="UNIDAD"/>
    <s v="NO SOLICITADAS"/>
  </r>
  <r>
    <x v="10"/>
    <s v="02-02-01-002-008"/>
    <n v="10"/>
    <s v="Materiales y suministros - Dotación (prendas de vestir y calzado)"/>
    <s v="COLLAR ISABELINO"/>
    <n v="31163210"/>
    <s v="Mínima cuantía"/>
    <n v="1"/>
    <n v="11"/>
    <n v="4"/>
    <n v="112000"/>
    <s v="UNIDAD"/>
    <s v="NO SOLICITADAS"/>
  </r>
  <r>
    <x v="10"/>
    <s v="02-02-01-002-008"/>
    <n v="10"/>
    <s v="Materiales y suministros - Dotación (prendas de vestir y calzado)"/>
    <s v="MOSQUETON  "/>
    <n v="31163210"/>
    <s v="Mínima cuantía"/>
    <n v="1"/>
    <n v="11"/>
    <n v="5"/>
    <n v="675000"/>
    <s v="UNIDAD"/>
    <s v="NO SOLICITADAS"/>
  </r>
  <r>
    <x v="10"/>
    <s v="02-02-01-002-008"/>
    <n v="10"/>
    <s v="Materiales y suministros - Dotación (prendas de vestir y calzado)"/>
    <s v="SILLAS CABEZA EN ALUMINIO PARA MONTAR"/>
    <n v="10141501"/>
    <s v="Mínima cuantía"/>
    <n v="1"/>
    <n v="11"/>
    <n v="2"/>
    <n v="1000000"/>
    <s v="UNIDAD"/>
    <s v="NO SOLICITADAS"/>
  </r>
  <r>
    <x v="10"/>
    <s v="02-02-01-002-008"/>
    <n v="10"/>
    <s v="Materiales y suministros - Dotación (prendas de vestir y calzado)"/>
    <s v="GALAPAGOS VILLACURANOS PARA MONTAR"/>
    <n v="10141501"/>
    <s v="Mínima cuantía"/>
    <n v="1"/>
    <n v="11"/>
    <n v="2"/>
    <n v="1384000"/>
    <s v="UNIDAD"/>
    <s v="NO SOLICITADAS"/>
  </r>
  <r>
    <x v="10"/>
    <s v="02-02-01-002-008"/>
    <n v="10"/>
    <s v="Materiales y suministros - Dotación (prendas de vestir y calzado)"/>
    <s v="ESTRIBOS"/>
    <n v="10141605"/>
    <s v="Mínima cuantía"/>
    <n v="1"/>
    <n v="11"/>
    <n v="3"/>
    <n v="105000"/>
    <s v="UNIDAD"/>
    <s v="NO SOLICITADAS"/>
  </r>
  <r>
    <x v="10"/>
    <s v="02-02-01-002-008"/>
    <n v="10"/>
    <s v="Materiales y suministros - Dotación (prendas de vestir y calzado)"/>
    <s v="FILETE RECTO GOMA RIGIDA "/>
    <n v="10111301"/>
    <s v="Mínima cuantía"/>
    <n v="1"/>
    <n v="11"/>
    <n v="3"/>
    <n v="360000"/>
    <s v="UNIDAD"/>
    <s v="NO SOLICITADAS"/>
  </r>
  <r>
    <x v="10"/>
    <s v="02-02-01-002-008"/>
    <n v="10"/>
    <s v="Materiales y suministros - Dotación (prendas de vestir y calzado)"/>
    <s v="JAQUIMAS Y PISADORES"/>
    <n v="10141605"/>
    <s v="Mínima cuantía"/>
    <n v="1"/>
    <n v="11"/>
    <n v="2"/>
    <n v="358000"/>
    <s v="UNIDAD"/>
    <s v="NO SOLICITADAS"/>
  </r>
  <r>
    <x v="10"/>
    <s v="02-02-01-002-008"/>
    <n v="10"/>
    <s v="Materiales y suministros - Dotación (prendas de vestir y calzado)"/>
    <s v="MOCHILA PARA HENO "/>
    <n v="10141607"/>
    <s v="Mínima cuantía"/>
    <n v="1"/>
    <n v="11"/>
    <n v="4"/>
    <n v="150000"/>
    <s v="UNIDAD"/>
    <s v="NO SOLICITADAS"/>
  </r>
  <r>
    <x v="10"/>
    <s v="02-02-01-002-008"/>
    <n v="10"/>
    <s v="Materiales y suministros - Dotación (prendas de vestir y calzado)"/>
    <s v="PARES DE GUARDA PISONES"/>
    <n v="10141605"/>
    <s v="Mínima cuantía"/>
    <n v="1"/>
    <n v="11"/>
    <n v="2"/>
    <n v="300000"/>
    <s v="UNIDAD"/>
    <s v="NO SOLICITADAS"/>
  </r>
  <r>
    <x v="10"/>
    <s v="02-02-01-003-004-05"/>
    <n v="10"/>
    <s v="Materiales y suministros - Productos químicos básicos diversos"/>
    <s v="ALQUITRÁN DE HULLA. GALON x 4 LITROS"/>
    <n v="42121606"/>
    <s v="Mínima cuantía"/>
    <n v="1"/>
    <n v="11"/>
    <n v="5"/>
    <n v="360000"/>
    <s v="GALON"/>
    <s v="NO SOLICITADAS"/>
  </r>
  <r>
    <x v="10"/>
    <s v="02-02-01-003-004-07"/>
    <n v="10"/>
    <s v="Materiales y suministros - Plásticos en formas primarias"/>
    <s v="ROLLO DE NYLON, 3 CM DE ANCHO X 40 MTS DE LARGO"/>
    <n v="13111010"/>
    <s v="Mínima cuantía"/>
    <n v="1"/>
    <n v="11"/>
    <n v="3"/>
    <n v="264000"/>
    <s v="METRO"/>
    <s v="NO SOLICITADAS"/>
  </r>
  <r>
    <x v="10"/>
    <s v="02-02-01-003-004-08"/>
    <n v="10"/>
    <s v="Materiales y suministros - Caucho sintético y facticio derivado del petróleo, mezclas de estos cauchos con caucho natural y gomas naturales similares, en formas primarias o en planchas, hojas o tiras"/>
    <s v="NEOPRENO LAMINA, 1.30 METROS X 1.0 METROS."/>
    <n v="13111305"/>
    <s v="Mínima cuantía"/>
    <n v="1"/>
    <n v="11"/>
    <n v="8"/>
    <n v="240000"/>
    <s v="METRO"/>
    <s v="NO SOLICITADAS"/>
  </r>
  <r>
    <x v="10"/>
    <s v="02-02-01-003-005-02"/>
    <n v="10"/>
    <s v="Materiales y suministros - Productos farmacéuticos"/>
    <s v="DESINFECTANTE YODOFORO. GALON X 3,785"/>
    <n v="42121606"/>
    <s v="Mínima cuantía"/>
    <n v="1"/>
    <n v="11"/>
    <n v="3"/>
    <n v="525000"/>
    <s v="GALON"/>
    <s v="NO SOLICITADAS"/>
  </r>
  <r>
    <x v="10"/>
    <s v="02-02-01-003-005-02"/>
    <n v="10"/>
    <s v="Materiales y suministros - Productos farmacéuticos"/>
    <s v="ESPARADRAPO. ROLLO 10 CM ANCHO"/>
    <n v="42311703"/>
    <s v="Mínima cuantía"/>
    <n v="1"/>
    <n v="11"/>
    <n v="5"/>
    <n v="125000"/>
    <s v="UNIDAD"/>
    <s v="NO SOLICITADAS"/>
  </r>
  <r>
    <x v="10"/>
    <s v="02-02-01-003-005-02"/>
    <n v="10"/>
    <s v="Materiales y suministros - Productos farmacéuticos"/>
    <s v="MULTIVITAMINICO PARA CABALLOS. AMPOLLA X 100 ML "/>
    <n v="51251001"/>
    <s v="Mínima cuantía"/>
    <n v="1"/>
    <n v="11"/>
    <n v="10"/>
    <n v="528000"/>
    <s v="UNIDAD"/>
    <s v="NO SOLICITADAS"/>
  </r>
  <r>
    <x v="10"/>
    <s v="02-02-01-003-005-02"/>
    <n v="10"/>
    <s v="Materiales y suministros - Productos farmacéuticos"/>
    <s v="SUERO LACTATO RINGER. BOLSA X 500 ML "/>
    <n v="51191906"/>
    <s v="Mínima cuantía"/>
    <n v="1"/>
    <n v="11"/>
    <n v="10"/>
    <n v="46000"/>
    <s v="UNIDAD"/>
    <s v="NO SOLICITADAS"/>
  </r>
  <r>
    <x v="10"/>
    <s v="02-02-01-003-005-02"/>
    <n v="10"/>
    <s v="Materiales y suministros - Productos farmacéuticos"/>
    <s v="PENICILINA, FRASCO VIAL 5 ML"/>
    <n v="51101507"/>
    <s v="Mínima cuantía"/>
    <n v="1"/>
    <n v="11"/>
    <n v="8"/>
    <n v="200000"/>
    <s v="UNIDAD"/>
    <s v="NO SOLICITADAS"/>
  </r>
  <r>
    <x v="10"/>
    <s v="02-02-01-003-005-02"/>
    <n v="10"/>
    <s v="Materiales y suministros - Productos farmacéuticos"/>
    <s v="CURAGAN. FRASCO X 375 ML."/>
    <n v="42121606"/>
    <s v="Mínima cuantía"/>
    <n v="1"/>
    <n v="11"/>
    <n v="15"/>
    <n v="405000"/>
    <s v="UNIDAD"/>
    <s v="NO SOLICITADAS"/>
  </r>
  <r>
    <x v="10"/>
    <s v="02-02-01-003-005-02"/>
    <n v="10"/>
    <s v="Materiales y suministros - Productos farmacéuticos"/>
    <s v="BRAVECTO. TABLETA 20 - 40 KG."/>
    <n v="42121606"/>
    <s v="Mínima cuantía"/>
    <n v="1"/>
    <n v="11"/>
    <n v="30"/>
    <n v="3600000"/>
    <s v="UNIDAD"/>
    <s v="NO SOLICITADAS"/>
  </r>
  <r>
    <x v="10"/>
    <s v="02-02-01-003-005-02"/>
    <n v="10"/>
    <s v="Materiales y suministros - Productos farmacéuticos"/>
    <s v="LIMPIADOR AURICULAR INDICADO PARA PERROS. FRASCO X 120 ML."/>
    <n v="42121606"/>
    <s v="Mínima cuantía"/>
    <n v="1"/>
    <n v="11"/>
    <n v="8"/>
    <n v="216000"/>
    <s v="UNIDAD"/>
    <s v="NO SOLICITADAS"/>
  </r>
  <r>
    <x v="10"/>
    <s v="02-02-01-003-005-02"/>
    <n v="10"/>
    <s v="Materiales y suministros - Productos farmacéuticos"/>
    <s v="VENDAS DE PRESION "/>
    <n v="42311505"/>
    <s v="Mínima cuantía"/>
    <n v="1"/>
    <n v="11"/>
    <n v="5"/>
    <n v="60000"/>
    <s v="UNIDAD"/>
    <s v="NO SOLICITADAS"/>
  </r>
  <r>
    <x v="10"/>
    <s v="02-02-01-003-005-02"/>
    <n v="10"/>
    <s v="Materiales y suministros - Productos farmacéuticos"/>
    <s v="FLUNIXIN MEGLUMINA FRASCO X 100 ML."/>
    <n v="42121601"/>
    <s v="Mínima cuantía"/>
    <n v="1"/>
    <n v="11"/>
    <n v="4"/>
    <n v="440000"/>
    <s v="UNIDAD"/>
    <s v="NO SOLICITADAS"/>
  </r>
  <r>
    <x v="10"/>
    <s v="02-02-01-003-005-02"/>
    <n v="10"/>
    <s v="Materiales y suministros - Productos farmacéuticos"/>
    <s v="PURGAS ORALES PARA CABALLO "/>
    <n v="42121601"/>
    <s v="Mínima cuantía"/>
    <n v="1"/>
    <n v="11"/>
    <n v="35"/>
    <n v="1225000"/>
    <s v="UNIDAD"/>
    <s v="NO SOLICITADAS"/>
  </r>
  <r>
    <x v="10"/>
    <s v="02-02-01-003-005-02"/>
    <n v="10"/>
    <s v="Materiales y suministros - Productos farmacéuticos"/>
    <s v="CREMA ALFA DE 500 GRS."/>
    <n v="42121604"/>
    <s v="Mínima cuantía"/>
    <n v="1"/>
    <n v="11"/>
    <n v="2"/>
    <n v="98000"/>
    <s v="UNIDAD"/>
    <s v="NO SOLICITADAS"/>
  </r>
  <r>
    <x v="10"/>
    <s v="02-02-01-003-005-03"/>
    <n v="10"/>
    <s v="Materiales y suministros - Jabón, preparados para limpieza, perfumes y preparados de tocador"/>
    <s v="BAÑO SECO PERFUMADO. FRASCO x 100 GR"/>
    <n v="42121606"/>
    <s v="Mínima cuantía"/>
    <n v="1"/>
    <n v="11"/>
    <n v="15"/>
    <n v="285000"/>
    <s v="UNIDAD"/>
    <s v="NO SOLICITADAS"/>
  </r>
  <r>
    <x v="10"/>
    <s v="02-02-01-003-005-03"/>
    <n v="10"/>
    <s v="Materiales y suministros - Jabón, preparados para limpieza, perfumes y preparados de tocador"/>
    <s v="JABÓN DESINFECTANTE PARA PERRO"/>
    <n v="42121606"/>
    <s v="Mínima cuantía"/>
    <n v="1"/>
    <n v="11"/>
    <n v="25"/>
    <n v="350000"/>
    <s v="UNIDAD"/>
    <s v="NO SOLICITADAS"/>
  </r>
  <r>
    <x v="10"/>
    <s v="02-02-01-003-005-03"/>
    <n v="10"/>
    <s v="Materiales y suministros - Jabón, preparados para limpieza, perfumes y preparados de tocador"/>
    <s v="SHAMPOO ANTISEPTICO. FRASCO X 240 ML "/>
    <n v="10111302"/>
    <s v="Mínima cuantía"/>
    <n v="1"/>
    <n v="11"/>
    <n v="30"/>
    <n v="1080000"/>
    <s v="UNIDAD"/>
    <s v="NO SOLICITADAS"/>
  </r>
  <r>
    <x v="10"/>
    <s v="02-02-01-003-005-03"/>
    <n v="10"/>
    <s v="Materiales y suministros - Jabón, preparados para limpieza, perfumes y preparados de tocador"/>
    <s v="SHAMPOO PARA EQUINOS. FRASCO X 2 LITROS "/>
    <n v="10111302"/>
    <s v="Mínima cuantía"/>
    <n v="1"/>
    <n v="11"/>
    <n v="10"/>
    <n v="790000"/>
    <s v="UNIDAD"/>
    <s v="NO SOLICITADAS"/>
  </r>
  <r>
    <x v="10"/>
    <s v="02-02-01-003-005-03"/>
    <n v="10"/>
    <s v="Materiales y suministros - Jabón, preparados para limpieza, perfumes y preparados de tocador"/>
    <s v="BAÑOGAN, DE 1000 ML"/>
    <n v="10111302"/>
    <s v="Mínima cuantía"/>
    <n v="1"/>
    <n v="11"/>
    <n v="8"/>
    <n v="1320000"/>
    <s v="UNIDAD"/>
    <s v="NO SOLICITADAS"/>
  </r>
  <r>
    <x v="10"/>
    <s v="02-02-01-003-005-03"/>
    <n v="10"/>
    <s v="Materiales y suministros - Jabón, preparados para limpieza, perfumes y preparados de tocador"/>
    <s v="BALSAMO REPARADOR DE CASCOS"/>
    <n v="10111302"/>
    <s v="Mínima cuantía"/>
    <n v="1"/>
    <n v="11"/>
    <n v="2"/>
    <n v="90000"/>
    <s v="UNIDAD"/>
    <s v="NO SOLICITADAS"/>
  </r>
  <r>
    <x v="10"/>
    <s v="02-02-01-003-006-01"/>
    <n v="10"/>
    <s v="Materiales y suministros - Llantas de caucho y neumáticos (cámaras de aire)"/>
    <s v="JUEGO LLANTAS DELANTERAS PARA GIRO ZERO JHONN DEREE"/>
    <n v="25172504"/>
    <s v="Mínima cuantía"/>
    <n v="6"/>
    <n v="3"/>
    <n v="2"/>
    <n v="1057910"/>
    <s v="UNIDAD"/>
    <s v="NO SOLICITADAS"/>
  </r>
  <r>
    <x v="10"/>
    <s v="02-02-01-003-006-01"/>
    <n v="10"/>
    <s v="Materiales y suministros - Llantas de caucho y neumáticos (cámaras de aire)"/>
    <s v="JUEGO LLANTAS DELANTERA PARA GIRO ZERO HUZVARNA"/>
    <n v="25172504"/>
    <s v="Mínima cuantía"/>
    <n v="6"/>
    <n v="3"/>
    <n v="2"/>
    <n v="619990"/>
    <s v="UNIDAD"/>
    <s v="NO SOLICITADAS"/>
  </r>
  <r>
    <x v="10"/>
    <s v="02-02-01-003-006-02"/>
    <n v="10"/>
    <s v="Materiales y suministros - Otros productos de caucho"/>
    <s v="CORREA PARA GIRO ZERO HUZVARNA"/>
    <n v="26111804"/>
    <s v="Mínima cuantía"/>
    <n v="6"/>
    <n v="3"/>
    <n v="5"/>
    <n v="1941070"/>
    <s v="UNIDAD"/>
    <s v="NO SOLICITADAS"/>
  </r>
  <r>
    <x v="10"/>
    <s v="02-02-01-003-006-02"/>
    <n v="10"/>
    <s v="Materiales y suministros - Otros productos de caucho"/>
    <s v="GUANTES DESECHABLES. CAJA X 100 UNIDADES"/>
    <n v="46181504"/>
    <s v="Mínima cuantía"/>
    <n v="1"/>
    <n v="11"/>
    <n v="3"/>
    <n v="54000"/>
    <s v="UNIDAD"/>
    <s v="NO SOLICITADAS"/>
  </r>
  <r>
    <x v="10"/>
    <s v="02-02-01-003-006-04"/>
    <n v="10"/>
    <s v="Materiales y suministros - Productos de empaque y envasado, de plástico"/>
    <s v="CONTENEDOR ISOTERMICO EN POLIURETANO PARA TRANSPORTAR BEBIDAS"/>
    <n v="52152010"/>
    <s v="Mínima cuantía"/>
    <n v="5"/>
    <n v="2"/>
    <n v="1"/>
    <n v="606900"/>
    <s v="UNIDAD"/>
    <s v="NO SOLICITADAS"/>
  </r>
  <r>
    <x v="10"/>
    <s v="02-02-01-003-006-04"/>
    <n v="10"/>
    <s v="Materiales y suministros - Productos de empaque y envasado, de plástico"/>
    <s v="TERMO DISPENSADOR CON MANIJA PARA CONSERVAR BEBIDAS FRIAS, 11 LITROS (3 GALONES)."/>
    <n v="52152010"/>
    <s v="Mínima cuantía"/>
    <n v="5"/>
    <n v="2"/>
    <n v="2"/>
    <n v="259800"/>
    <s v="UNIDAD"/>
    <s v="NO SOLICITADAS"/>
  </r>
  <r>
    <x v="10"/>
    <s v="02-02-01-003-006-04"/>
    <n v="10"/>
    <s v="Materiales y suministros - Productos de empaque y envasado, de plástico"/>
    <s v="RECIPIENTE PLASTICO PORTACOMIDA TAMAÑO PERSONAL"/>
    <n v="52152002"/>
    <s v="Mínima cuantía"/>
    <n v="5"/>
    <n v="2"/>
    <n v="50"/>
    <n v="745000"/>
    <s v="UNIDAD"/>
    <s v="NO SOLICITADAS"/>
  </r>
  <r>
    <x v="10"/>
    <s v="02-02-01-003-008-09"/>
    <n v="10"/>
    <s v="Materiales y suministros - Otros artículos manufacturados n. C. P."/>
    <s v="CEPILLO PARA PEINAR PERROS "/>
    <n v="10111302"/>
    <s v="Mínima cuantía"/>
    <n v="1"/>
    <n v="11"/>
    <n v="5"/>
    <n v="105000"/>
    <s v="UNIDAD"/>
    <s v="NO SOLICITADAS"/>
  </r>
  <r>
    <x v="10"/>
    <s v="02-02-01-003-008-09"/>
    <n v="10"/>
    <s v="Materiales y suministros - Otros artículos manufacturados n. C. P."/>
    <s v="FUSTA O LATIGO"/>
    <n v="10141502"/>
    <s v="Mínima cuantía"/>
    <n v="1"/>
    <n v="11"/>
    <n v="1"/>
    <n v="130000"/>
    <s v="UNIDAD"/>
    <s v="NO SOLICITADAS"/>
  </r>
  <r>
    <x v="10"/>
    <s v="02-02-01-003-008-09"/>
    <n v="10"/>
    <s v="Materiales y suministros - Otros artículos manufacturados n. C. P."/>
    <s v="RASQUETA DE GOMA DENTADA"/>
    <n v="10111302"/>
    <s v="Mínima cuantía"/>
    <n v="1"/>
    <n v="11"/>
    <n v="3"/>
    <n v="105000"/>
    <s v="UNIDAD"/>
    <s v="NO SOLICITADAS"/>
  </r>
  <r>
    <x v="10"/>
    <s v="02-02-01-003-008-09"/>
    <n v="10"/>
    <s v="Materiales y suministros - Otros artículos manufacturados n. C. P."/>
    <s v="CEPILLO PARA CASCOS"/>
    <n v="27111903"/>
    <s v="Mínima cuantía"/>
    <n v="1"/>
    <n v="11"/>
    <n v="2"/>
    <n v="70000"/>
    <s v="UNIDAD"/>
    <s v="NO SOLICITADAS"/>
  </r>
  <r>
    <x v="10"/>
    <s v="02-02-01-003-008-09"/>
    <n v="10"/>
    <s v="Materiales y suministros - Otros artículos manufacturados n. C. P."/>
    <s v="CEPILLO PARA CRINES Y COLA "/>
    <n v="21101909"/>
    <s v="Mínima cuantía"/>
    <n v="1"/>
    <n v="11"/>
    <n v="2"/>
    <n v="50000"/>
    <s v="UNIDAD"/>
    <s v="NO SOLICITADAS"/>
  </r>
  <r>
    <x v="10"/>
    <s v="02-02-01-003-008-09"/>
    <n v="10"/>
    <s v="Materiales y suministros - Otros artículos manufacturados n. C. P."/>
    <s v="FRENOS DE GOZE MATECALEÑO"/>
    <n v="10141605"/>
    <s v="Mínima cuantía"/>
    <n v="1"/>
    <n v="11"/>
    <n v="1"/>
    <n v="252000"/>
    <s v="UNIDAD"/>
    <s v="NO SOLICITADAS"/>
  </r>
  <r>
    <x v="10"/>
    <s v="02-02-01-004-002"/>
    <n v="10"/>
    <s v="Materiales y suministros - Productos metálicos elaborados (excepto maquinaria y equipo)"/>
    <s v="JUEGO COPAS: 10 A 32 mm,  29 PIEZAS Caja Plastica Garantia de por vida"/>
    <n v="27111729"/>
    <s v="Mínima cuantía"/>
    <n v="6"/>
    <n v="3"/>
    <n v="1"/>
    <n v="471622"/>
    <s v="UNIDAD"/>
    <s v="NO SOLICITADAS"/>
  </r>
  <r>
    <x v="10"/>
    <s v="02-02-01-004-002"/>
    <n v="10"/>
    <s v="Materiales y suministros - Productos metálicos elaborados (excepto maquinaria y equipo)"/>
    <s v="LLAVE EXPANSION 12 PULG.  "/>
    <n v="27111749"/>
    <s v="Mínima cuantía"/>
    <n v="6"/>
    <n v="3"/>
    <n v="1"/>
    <n v="65280"/>
    <s v="UNIDAD"/>
    <s v="NO SOLICITADAS"/>
  </r>
  <r>
    <x v="10"/>
    <s v="02-02-01-004-002"/>
    <n v="10"/>
    <s v="Materiales y suministros - Productos metálicos elaborados (excepto maquinaria y equipo)"/>
    <s v="PALAS REDONDAS"/>
    <n v="27112209"/>
    <s v="Mínima cuantía"/>
    <n v="6"/>
    <n v="3"/>
    <n v="4"/>
    <n v="95200"/>
    <s v="UNIDAD"/>
    <s v="NO SOLICITADAS"/>
  </r>
  <r>
    <x v="10"/>
    <s v="02-02-01-004-002"/>
    <n v="10"/>
    <s v="Materiales y suministros - Productos metálicos elaborados (excepto maquinaria y equipo)"/>
    <s v="PICAS"/>
    <n v="27112208"/>
    <s v="Mínima cuantía"/>
    <n v="6"/>
    <n v="3"/>
    <n v="4"/>
    <n v="188544"/>
    <s v="UNIDAD"/>
    <s v="NO SOLICITADAS"/>
  </r>
  <r>
    <x v="10"/>
    <s v="02-02-01-004-002"/>
    <n v="10"/>
    <s v="Materiales y suministros - Productos metálicos elaborados (excepto maquinaria y equipo)"/>
    <s v="AZADON CON CABO "/>
    <n v="27112002"/>
    <s v="Mínima cuantía"/>
    <n v="6"/>
    <n v="3"/>
    <n v="4"/>
    <n v="114240"/>
    <s v="UNIDAD"/>
    <s v="NO SOLICITADAS"/>
  </r>
  <r>
    <x v="10"/>
    <s v="02-02-01-004-002"/>
    <n v="10"/>
    <s v="Materiales y suministros - Productos metálicos elaborados (excepto maquinaria y equipo)"/>
    <s v="HACHAS"/>
    <n v="27111604"/>
    <s v="Mínima cuantía"/>
    <n v="6"/>
    <n v="3"/>
    <n v="1"/>
    <n v="52360"/>
    <s v="UNIDAD"/>
    <s v="NO SOLICITADAS"/>
  </r>
  <r>
    <x v="10"/>
    <s v="02-02-01-004-002"/>
    <n v="10"/>
    <s v="Materiales y suministros - Productos metálicos elaborados (excepto maquinaria y equipo)"/>
    <s v="JUEGO DE PISTON Y ANILLOS ( PARA GUADAÑA FS 280 ) Pistón Ø 40 mm P/N 41340302019 + Segmento de compresión Ø 40 x 1,2 mm P/N 11230343005 (Cantidad por máquina  2)"/>
    <n v="26101736"/>
    <s v="Mínima cuantía"/>
    <n v="6"/>
    <n v="3"/>
    <n v="10"/>
    <n v="2466470"/>
    <s v="UNIDAD"/>
    <s v="NO SOLICITADAS"/>
  </r>
  <r>
    <x v="10"/>
    <s v="02-02-01-004-002"/>
    <n v="10"/>
    <s v="Materiales y suministros - Productos metálicos elaborados (excepto maquinaria y equipo)"/>
    <s v="Caja reductora P/N 41286400101 / TRANSMISION (CABEZOTES) PARA GUADAÑA FS 280, PRESENTACION POR JUEGO."/>
    <n v="31171500"/>
    <s v="Mínima cuantía"/>
    <n v="6"/>
    <n v="3"/>
    <n v="15"/>
    <n v="5770470"/>
    <s v="UNIDAD"/>
    <s v="NO SOLICITADAS"/>
  </r>
  <r>
    <x v="10"/>
    <s v="02-02-01-004-002"/>
    <n v="10"/>
    <s v="Materiales y suministros - Productos metálicos elaborados (excepto maquinaria y equipo)"/>
    <s v="Cable Bowden P/N 41341801113  - GUAYAS DE ACELERACION PARA GUADAÑA    FS 280"/>
    <s v="23153138"/>
    <s v="Mínima cuantía"/>
    <n v="6"/>
    <n v="3"/>
    <n v="15"/>
    <n v="922485"/>
    <s v="UNIDAD"/>
    <s v="NO SOLICITADAS"/>
  </r>
  <r>
    <x v="10"/>
    <s v="02-02-01-004-002"/>
    <n v="10"/>
    <s v="Materiales y suministros - Productos metálicos elaborados (excepto maquinaria y equipo)"/>
    <s v="CUCHILLAS 3  PUNTAS PARA GUADAÑA FS 280: En acero, 3 filos para clarear y eliminar hierba en matorrales y zarzales. Altamente resistente al desgaste. 350-3 20 mm P/N 4000 713 4100"/>
    <n v="22101703"/>
    <s v="Mínima cuantía"/>
    <n v="6"/>
    <n v="3"/>
    <n v="20"/>
    <n v="2747860"/>
    <s v="UNIDAD"/>
    <s v="NO SOLICITADAS"/>
  </r>
  <r>
    <x v="10"/>
    <s v="02-02-01-004-002"/>
    <n v="10"/>
    <s v="Materiales y suministros - Productos metálicos elaborados (excepto maquinaria y equipo)"/>
    <s v="CARBURADOR PARA GUADAÑA FS 280 P/N, 41341200619 "/>
    <n v="26101710"/>
    <s v="Mínima cuantía"/>
    <n v="6"/>
    <n v="3"/>
    <n v="5"/>
    <n v="1036610"/>
    <s v="UNIDAD"/>
    <s v="NO SOLICITADAS"/>
  </r>
  <r>
    <x v="10"/>
    <s v="02-02-01-004-002"/>
    <n v="10"/>
    <s v="Materiales y suministros - Productos metálicos elaborados (excepto maquinaria y equipo)"/>
    <s v="JUEGO CUCHILLA PARA GIRO ZERO"/>
    <n v="22101703"/>
    <s v="Mínima cuantía"/>
    <n v="6"/>
    <n v="3"/>
    <n v="2"/>
    <n v="734398"/>
    <s v="UNIDAD"/>
    <s v="NO SOLICITADAS"/>
  </r>
  <r>
    <x v="10"/>
    <s v="02-02-01-004-002"/>
    <n v="10"/>
    <s v="Materiales y suministros - Productos metálicos elaborados (excepto maquinaria y equipo)"/>
    <s v="JUEGO CUCHILLA PARA ROTO SPEDD         "/>
    <n v="22101703"/>
    <s v="Mínima cuantía"/>
    <n v="6"/>
    <n v="3"/>
    <n v="2"/>
    <n v="1699152"/>
    <s v="UNIDAD"/>
    <s v="NO SOLICITADAS"/>
  </r>
  <r>
    <x v="10"/>
    <s v="02-02-01-004-002"/>
    <n v="10"/>
    <s v="Materiales y suministros - Productos metálicos elaborados (excepto maquinaria y equipo)"/>
    <s v="CABEZAL CORTE: de 2 hilos, corte manualmente reajustable. Para segar los bordes del césped, superficies de césped pequeñas hasta medianas y alrededor de obstáculos. 41-2 20 mm P/N 4003 710 2104 "/>
    <s v="23153138"/>
    <s v="Mínima cuantía"/>
    <n v="6"/>
    <n v="3"/>
    <n v="50"/>
    <n v="2462050"/>
    <s v="UNIDAD"/>
    <s v="NO SOLICITADAS"/>
  </r>
  <r>
    <x v="10"/>
    <s v="02-02-01-003-004-07"/>
    <n v="10"/>
    <s v="Materiales y suministros - Plásticos en formas primarias"/>
    <s v="ROLLO DE NYLON: Hilo de corte redondo 3,3 mm x 591 mts negro P/N 0000 930 2569 "/>
    <n v="31151504"/>
    <s v="Mínima cuantía"/>
    <n v="6"/>
    <n v="3"/>
    <n v="5"/>
    <n v="1542645"/>
    <s v="UNIDAD"/>
    <s v="NO SOLICITADAS"/>
  </r>
  <r>
    <x v="10"/>
    <s v="02-02-01-003-004-07"/>
    <n v="10"/>
    <s v="Materiales y suministros - Plásticos en formas primarias"/>
    <s v="NYLON PARA ARRANQUE DE GUADAÑA DE 3MM X 250M"/>
    <n v="31151504"/>
    <s v="Mínima cuantía"/>
    <n v="6"/>
    <n v="3"/>
    <n v="3"/>
    <n v="336090"/>
    <s v="UNIDAD"/>
    <s v="NO SOLICITADAS"/>
  </r>
  <r>
    <x v="10"/>
    <s v="02-02-01-004-002"/>
    <n v="10"/>
    <s v="Materiales y suministros - Productos metálicos elaborados (excepto maquinaria y equipo)"/>
    <s v="VARILLA DE TRANSMISION PARA GUADAÑA Árbol de accionamiento P/N 41347113200 "/>
    <n v="23153100"/>
    <s v="Mínima cuantía"/>
    <n v="6"/>
    <n v="3"/>
    <n v="15"/>
    <n v="1966125"/>
    <s v="UNIDAD"/>
    <s v="NO SOLICITADAS"/>
  </r>
  <r>
    <x v="10"/>
    <s v="02-02-01-004-002"/>
    <n v="10"/>
    <s v="Materiales y suministros - Productos metálicos elaborados (excepto maquinaria y equipo)"/>
    <s v="TORNILLO GRASERO: Tornillo de cierre P/N 41197136500 "/>
    <n v="31161500"/>
    <s v="Mínima cuantía"/>
    <n v="6"/>
    <n v="3"/>
    <n v="20"/>
    <n v="61300"/>
    <s v="UNIDAD"/>
    <s v="NO SOLICITADAS"/>
  </r>
  <r>
    <x v="10"/>
    <s v="02-02-01-004-002"/>
    <n v="10"/>
    <s v="Materiales y suministros - Productos metálicos elaborados (excepto maquinaria y equipo)"/>
    <s v="JUEGO CUCHILLA  Z TRACK JOHN DEERE (PAR)"/>
    <n v="22101703"/>
    <s v="Mínima cuantía"/>
    <n v="6"/>
    <n v="3"/>
    <n v="2"/>
    <n v="117746"/>
    <s v="UNIDAD"/>
    <s v="NO SOLICITADAS"/>
  </r>
  <r>
    <x v="10"/>
    <s v="02-02-01-004-002"/>
    <n v="10"/>
    <s v="Materiales y suministros - Productos metálicos elaborados (excepto maquinaria y equipo)"/>
    <s v="CABLE GUAYA GALVANIZADA DE 3/8"/>
    <n v="31151700"/>
    <s v="Mínima cuantía"/>
    <n v="1"/>
    <n v="11"/>
    <n v="90"/>
    <n v="405000"/>
    <s v="METRO"/>
    <s v="NO SOLICITADAS"/>
  </r>
  <r>
    <x v="10"/>
    <s v="02-02-01-004-002"/>
    <n v="10"/>
    <s v="Materiales y suministros - Productos metálicos elaborados (excepto maquinaria y equipo)"/>
    <s v="CABLE GUAYA GALVANIZADA DE 3/16 ENCAUCHETADA"/>
    <n v="31151700"/>
    <s v="Mínima cuantía"/>
    <n v="1"/>
    <n v="11"/>
    <n v="20"/>
    <n v="34600"/>
    <s v="METRO"/>
    <s v="NO SOLICITADAS"/>
  </r>
  <r>
    <x v="10"/>
    <s v="02-02-01-004-002"/>
    <n v="10"/>
    <s v="Materiales y suministros - Productos metálicos elaborados (excepto maquinaria y equipo)"/>
    <s v="PERRO PARA GUAYA  GALVANIZADA, DE 5/16 pg. "/>
    <n v="31162405"/>
    <s v="Mínima cuantía"/>
    <n v="1"/>
    <n v="11"/>
    <n v="15"/>
    <n v="150000"/>
    <s v="UNIDAD"/>
    <s v="NO SOLICITADAS"/>
  </r>
  <r>
    <x v="10"/>
    <s v="02-02-01-004-002"/>
    <n v="10"/>
    <s v="Materiales y suministros - Productos metálicos elaborados (excepto maquinaria y equipo)"/>
    <s v="TENSOR PARA CABLE DE 3/8 “ 10 X 125 MM. "/>
    <n v="31162405"/>
    <s v="Mínima cuantía"/>
    <n v="1"/>
    <n v="11"/>
    <n v="10"/>
    <n v="96000"/>
    <s v="UNIDAD"/>
    <s v="NO SOLICITADAS"/>
  </r>
  <r>
    <x v="10"/>
    <s v="02-02-02-006-005-01"/>
    <n v="10"/>
    <s v="Adquisición de servicios - Servicios de transporte de carga por vía terrestre"/>
    <s v="SERVICIO DE TRANSPORTE Y CARGA SOPORTE LOGISTICO DESDE EL CACOM 2 HASTA EL CERRO MILITAR EL TIGRE. VF"/>
    <n v="78101802"/>
    <s v="Mínima cuantía"/>
    <n v="1"/>
    <n v="3"/>
    <n v="1"/>
    <n v="41050980"/>
    <s v="GLOBAL"/>
    <s v="SI APROBADAS"/>
  </r>
  <r>
    <x v="10"/>
    <s v="02-02-02-008-003-05"/>
    <n v="10"/>
    <s v="Adquisición de servicios - Servicios veterinarios"/>
    <s v="SERVICIO ATENCION MEDICO VETERINARIA"/>
    <n v="70122005"/>
    <s v="Mínima cuantía"/>
    <n v="1"/>
    <n v="11"/>
    <n v="1"/>
    <n v="800000"/>
    <s v="GLOBAL"/>
    <s v="NO SOLICITADAS"/>
  </r>
  <r>
    <x v="10"/>
    <s v="02-02-02-008-003-05"/>
    <n v="10"/>
    <s v="Adquisición de servicios - Servicios veterinarios"/>
    <s v="SERVICIO HERRAJE, INCLUYE CLAVOS PARA HERRAR, 13 CABALLOS"/>
    <n v="72154024"/>
    <s v="Mínima cuantía"/>
    <n v="1"/>
    <n v="11"/>
    <n v="1"/>
    <n v="300000"/>
    <s v="GLOBAL"/>
    <s v="NO SOLICITADAS"/>
  </r>
  <r>
    <x v="10"/>
    <s v="02-02-02-008-003-05"/>
    <n v="10"/>
    <s v="Adquisición de servicios - Servicios veterinarios"/>
    <s v="OTROS SERVICIOS DE CUIDADO ANIMAL CANINO - (CONSULTA, CONTROL, EXÁMENES DE LABORATORIO, HOSPITALIZACIÓN, TOMA DE EXÁMENES, PARA LOS SEMOVIENTES CANINOS)"/>
    <n v="70122009"/>
    <s v="Mínima cuantía"/>
    <n v="1"/>
    <n v="11"/>
    <n v="1"/>
    <n v="2204541"/>
    <s v="GLOBAL"/>
    <s v="NO SOLICITADAS"/>
  </r>
  <r>
    <x v="10"/>
    <s v="02-02-02-008-007-01-5"/>
    <n v="10"/>
    <s v="Adquisición de servicios - Servicios de mantenimiento y reparación de otra maquinaria y otro equipo"/>
    <s v="MANTENIMIENTO GUADAÑAS (CAMBIO DE PISTON, ANILLOS, TRANSMISION, _x000a_CARBURADOR Y GUAYA DE ACELERACION. MANTENIMIENTO DEL EQUIPO)"/>
    <n v="73152101"/>
    <s v="Mínima cuantía"/>
    <n v="2"/>
    <n v="10"/>
    <n v="1"/>
    <n v="1068295"/>
    <s v="GLOBAL"/>
    <s v="NO SOLICITADAS"/>
  </r>
  <r>
    <x v="10"/>
    <s v="02-02-02-006-005-01"/>
    <n v="10"/>
    <s v="Adquisición de servicios - Servicios de transporte de carga por vía terrestre"/>
    <s v="SERVICIO DE TRANSPORTE Y CARGA SOPORTE LOGISTICO DESDE EL CACOM 2 HASTA EL CERRO MILITAR EL TIGRE. VF"/>
    <n v="78101802"/>
    <s v="Mínima cuantía"/>
    <n v="3"/>
    <n v="8"/>
    <n v="1"/>
    <n v="1849020"/>
    <s v="GLOBAL"/>
    <s v="NO SOLICITADAS"/>
  </r>
  <r>
    <x v="10"/>
    <s v="02-02-02-010"/>
    <n v="10"/>
    <s v="Adquisición de servicios - Viáticos de los funcionarios en comisión"/>
    <s v="VIATICOS UNIDAD"/>
    <n v="78101801"/>
    <s v="Solicitud de información a los Proveedores"/>
    <n v="1"/>
    <n v="12"/>
    <n v="1"/>
    <n v="636000000"/>
    <s v="GLOBAL"/>
    <s v="NO SOLICITADAS"/>
  </r>
  <r>
    <x v="10"/>
    <s v="02-02-02-006-004"/>
    <n v="10"/>
    <s v="Adquisición de servicios - Servicios de transporte de pasajeros"/>
    <s v="PASAJES TERRESTRES"/>
    <n v="78111800"/>
    <s v="Mínima cuantía"/>
    <n v="1"/>
    <n v="11"/>
    <n v="1"/>
    <n v="35000000"/>
    <s v="GLOBAL"/>
    <s v="NO SOLICITADAS"/>
  </r>
  <r>
    <x v="10"/>
    <s v="02-02-02-009-003-01"/>
    <n v="10"/>
    <s v="Adquisición de servicios - Servicios de salud humana"/>
    <s v="Examenes medicos "/>
    <n v="85121502"/>
    <s v="Mínima cuantía"/>
    <n v="4"/>
    <n v="2"/>
    <n v="1"/>
    <n v="20074000"/>
    <s v="GLOBAL"/>
    <s v="NO SOLICITADAS"/>
  </r>
  <r>
    <x v="10"/>
    <s v="02-02-01-003-006-04"/>
    <n v="10"/>
    <s v="Materiales y suministros - Productos de empaque y envasado, de plástico"/>
    <s v="CANASTAS PLASTICAS"/>
    <n v="24112006"/>
    <s v="Mínima cuantía"/>
    <n v="2"/>
    <n v="3"/>
    <n v="10"/>
    <n v="100000"/>
    <s v="UNIDAD"/>
    <s v="NO SOLICITADAS"/>
  </r>
  <r>
    <x v="10"/>
    <s v="02-02-01-004-002"/>
    <n v="10"/>
    <s v="Materiales y suministros - Productos metálicos elaborados (excepto maquinaria y equipo)"/>
    <s v="JUEGO DE DESTORNILLADORES"/>
    <n v="27111728"/>
    <s v="Selección abreviada subasta inversa (No disponible)"/>
    <n v="2"/>
    <n v="3"/>
    <n v="1"/>
    <n v="110000"/>
    <s v="UNIDAD"/>
    <s v="NO SOLICITADAS"/>
  </r>
  <r>
    <x v="10"/>
    <s v="02-02-01-004-002"/>
    <n v="10"/>
    <s v="Materiales y suministros - Productos metálicos elaborados (excepto maquinaria y equipo)"/>
    <s v="LLAVE INGLESA"/>
    <n v="27111707"/>
    <s v="Selección abreviada subasta inversa (No disponible)"/>
    <n v="2"/>
    <n v="3"/>
    <n v="1"/>
    <n v="60000"/>
    <s v="UNIDAD"/>
    <s v="NO SOLICITADAS"/>
  </r>
  <r>
    <x v="10"/>
    <s v="02-02-01-004-002"/>
    <n v="10"/>
    <s v="Materiales y suministros - Productos metálicos elaborados (excepto maquinaria y equipo)"/>
    <s v="JUEGO DE LLAVES"/>
    <n v="27111702"/>
    <s v="Selección abreviada subasta inversa (No disponible)"/>
    <n v="2"/>
    <n v="3"/>
    <n v="1"/>
    <n v="165000"/>
    <s v="UNIDAD"/>
    <s v="NO SOLICITADAS"/>
  </r>
  <r>
    <x v="10"/>
    <s v="02-02-01-004-002"/>
    <n v="10"/>
    <s v="Materiales y suministros - Productos metálicos elaborados (excepto maquinaria y equipo)"/>
    <s v="KIT DE ALICATES"/>
    <n v="27112126"/>
    <s v="Selección abreviada subasta inversa (No disponible)"/>
    <n v="2"/>
    <n v="3"/>
    <n v="1"/>
    <n v="220000"/>
    <s v="UNIDAD"/>
    <s v="NO SOLICITADAS"/>
  </r>
  <r>
    <x v="10"/>
    <s v="02-01-01-004-009-09-3"/>
    <n v="10"/>
    <s v="Activos fijos - Vehículos n. C. P. Sin propulsión mecánica"/>
    <s v="CARRETILLA"/>
    <n v="24101507"/>
    <s v="Selección abreviada subasta inversa (No disponible)"/>
    <n v="2"/>
    <n v="3"/>
    <n v="2"/>
    <n v="300000"/>
    <s v="UNIDAD"/>
    <s v="NO SOLICITADAS"/>
  </r>
  <r>
    <x v="10"/>
    <s v="02-01-01-004-004-01"/>
    <n v="10"/>
    <s v="Activos fijos - Maquinaria agropecuaria o silvícola y sus partes y piezas"/>
    <s v="FUMIGADOR MANUAL"/>
    <n v="21101801"/>
    <s v="Mínima cuantía"/>
    <n v="2"/>
    <n v="3"/>
    <n v="1"/>
    <n v="320000"/>
    <s v="UNIDAD"/>
    <s v="NO SOLICITADAS"/>
  </r>
  <r>
    <x v="10"/>
    <s v="02-02-01-004-002"/>
    <n v="10"/>
    <s v="Materiales y suministros - Productos metálicos elaborados (excepto maquinaria y equipo)"/>
    <s v="ESCALERA"/>
    <n v="30191501"/>
    <s v="Selección abreviada subasta inversa (No disponible)"/>
    <n v="2"/>
    <n v="3"/>
    <n v="1"/>
    <n v="300000"/>
    <s v="UNIDAD"/>
    <s v="NO SOLICITADAS"/>
  </r>
  <r>
    <x v="10"/>
    <s v="02-02-01-002-008"/>
    <n v="10"/>
    <s v="Materiales y suministros - Dotación (prendas de vestir y calzado)"/>
    <s v="ARNES PARA TRABAJOS EN ALTURAS CON ESLINGA DE SEGURIDAD"/>
    <n v="46182306"/>
    <s v="Mínima cuantía"/>
    <n v="2"/>
    <n v="3"/>
    <n v="4"/>
    <n v="2000000"/>
    <s v="UNIDAD"/>
    <s v="NO SOLICITADAS"/>
  </r>
  <r>
    <x v="10"/>
    <s v="02-01-01-004-004-09"/>
    <n v="10"/>
    <s v="Activos fijos - Otra maquinaria para usos especiales y sus partes y piezas"/>
    <s v="HIDROLAVADORA"/>
    <n v="47121805"/>
    <s v="Mínima cuantía"/>
    <n v="2"/>
    <n v="3"/>
    <n v="1"/>
    <n v="1300000"/>
    <s v="UNIDAD"/>
    <s v="NO SOLICITADAS"/>
  </r>
  <r>
    <x v="10"/>
    <s v="02-02-01-003-006-09"/>
    <n v="10"/>
    <s v="Materiales y suministros - Otros productos plásticos"/>
    <s v="CINTA ANTIDESLIZANTE REFLECTIVA"/>
    <n v="31201513"/>
    <s v="Selección abreviada subasta inversa (No disponible)"/>
    <n v="2"/>
    <n v="3"/>
    <n v="5"/>
    <n v="350000"/>
    <s v="UNIDAD"/>
    <s v="NO SOLICITADAS"/>
  </r>
  <r>
    <x v="10"/>
    <s v="02-02-01-004-002"/>
    <n v="10"/>
    <s v="Materiales y suministros - Productos metálicos elaborados (excepto maquinaria y equipo)"/>
    <s v="GUADAÑADORA"/>
    <n v="27112006"/>
    <s v="Mínima cuantía"/>
    <n v="2"/>
    <n v="3"/>
    <n v="1"/>
    <n v="1800000"/>
    <s v="UNIDAD"/>
    <s v="NO SOLICITADAS"/>
  </r>
  <r>
    <x v="10"/>
    <s v="02-02-01-004-002"/>
    <n v="10"/>
    <s v="Materiales y suministros - Productos metálicos elaborados (excepto maquinaria y equipo)"/>
    <s v="CUCHILLA PARA GUADAÑA"/>
    <n v="22101703"/>
    <s v="Mínima cuantía"/>
    <n v="2"/>
    <n v="3"/>
    <n v="8"/>
    <n v="96000"/>
    <s v="UNIDAD"/>
    <s v="NO SOLICITADAS"/>
  </r>
  <r>
    <x v="10"/>
    <s v="02-02-01-003-004-07"/>
    <n v="10"/>
    <s v="Materiales y suministros - Plásticos en formas primarias"/>
    <s v="NYLON DE CORTE REDONDO 3.3 MM X 591 MTS"/>
    <n v="31151504"/>
    <s v="Mínima cuantía"/>
    <n v="2"/>
    <n v="3"/>
    <n v="1"/>
    <n v="315000"/>
    <s v="UNIDAD"/>
    <s v="NO SOLICITADAS"/>
  </r>
  <r>
    <x v="10"/>
    <s v="02-02-01-003-005-01"/>
    <n v="10"/>
    <s v="Materiales y suministros - Pinturas y barnices y productos relacionados; colores para la pintura artística; tintas"/>
    <s v="PINTURA A BASE DE ACEITE X  GALON"/>
    <n v="31211501"/>
    <s v="Selección abreviada subasta inversa (No disponible)"/>
    <n v="2"/>
    <n v="3"/>
    <n v="10"/>
    <n v="8000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ER X GALON"/>
    <n v="31211803"/>
    <s v="Selección abreviada subasta inversa (No disponible)"/>
    <n v="2"/>
    <n v="3"/>
    <n v="15"/>
    <n v="1050000"/>
    <s v="UNIDAD"/>
    <s v="NO SOLICITADAS"/>
  </r>
  <r>
    <x v="10"/>
    <s v="02-02-01-003-005-01"/>
    <n v="10"/>
    <s v="Materiales y suministros - Pinturas y barnices y productos relacionados; colores para la pintura artística; tintas"/>
    <s v="PINTURA A BASE DE AGUA TIPO 1 INTERIORES X  5 GALONES"/>
    <n v="31211502"/>
    <s v="Selección abreviada subasta inversa (No disponible)"/>
    <n v="2"/>
    <n v="3"/>
    <n v="6"/>
    <n v="1380000"/>
    <s v="UNIDAD"/>
    <s v="NO SOLICITADAS"/>
  </r>
  <r>
    <x v="10"/>
    <s v="02-02-01-003-007-09"/>
    <n v="10"/>
    <s v="Materiales y suministros - Otros productos minerales no metálicos n. C. P."/>
    <s v="HOJA DE PAPEL DE LIJA"/>
    <n v="23131507"/>
    <s v="Selección abreviada subasta inversa (No disponible)"/>
    <n v="2"/>
    <n v="3"/>
    <n v="50"/>
    <n v="90000"/>
    <s v="UNIDAD"/>
    <s v="NO SOLICITADAS"/>
  </r>
  <r>
    <x v="10"/>
    <s v="02-02-01-003-008-09"/>
    <n v="10"/>
    <s v="Materiales y suministros - Otros artículos manufacturados n. C. P."/>
    <s v="BROCHA"/>
    <n v="31211904"/>
    <s v="Selección abreviada subasta inversa (No disponible)"/>
    <n v="2"/>
    <n v="3"/>
    <n v="20"/>
    <n v="200000"/>
    <s v="UNIDAD"/>
    <s v="NO SOLICITADAS"/>
  </r>
  <r>
    <x v="10"/>
    <s v="02-02-01-003-006-04"/>
    <n v="10"/>
    <s v="Materiales y suministros - Productos de empaque y envasado, de plástico"/>
    <s v="BANDEJA O ESCURRIDOR DE PINTURA"/>
    <n v="31211909"/>
    <s v="Selección abreviada subasta inversa (No disponible)"/>
    <n v="2"/>
    <n v="3"/>
    <n v="5"/>
    <n v="100000"/>
    <s v="UNIDAD"/>
    <s v="NO SOLICITADAS"/>
  </r>
  <r>
    <x v="10"/>
    <s v="02-02-01-003-008-09"/>
    <n v="10"/>
    <s v="Materiales y suministros - Otros artículos manufacturados n. C. P."/>
    <s v="RODILLO PARA PINTAR"/>
    <n v="31211906"/>
    <s v="Selección abreviada subasta inversa (No disponible)"/>
    <n v="2"/>
    <n v="3"/>
    <n v="20"/>
    <n v="300000"/>
    <s v="UNIDAD"/>
    <s v="NO SOLICITADAS"/>
  </r>
  <r>
    <x v="10"/>
    <s v="02-02-01-003-005-01"/>
    <n v="10"/>
    <s v="Materiales y suministros - Pinturas y barnices y productos relacionados; colores para la pintura artística; tintas"/>
    <s v="PINTURA A BASE DE AGUA X GALON"/>
    <n v="31211502"/>
    <s v="Selección abreviada subasta inversa (No disponible)"/>
    <n v="2"/>
    <n v="3"/>
    <n v="10"/>
    <n v="170000"/>
    <s v="UNIDAD"/>
    <s v="NO SOLICITADAS"/>
  </r>
  <r>
    <x v="10"/>
    <s v="02-02-01-003-008-09"/>
    <n v="10"/>
    <s v="Materiales y suministros - Otros artículos manufacturados n. C. P."/>
    <s v="ESCOBA"/>
    <n v="47131604"/>
    <s v="Mínima cuantía"/>
    <n v="2"/>
    <n v="3"/>
    <n v="20"/>
    <n v="240000"/>
    <s v="UNIDAD"/>
    <s v="NO SOLICITADAS"/>
  </r>
  <r>
    <x v="10"/>
    <s v="02-02-01-003-008-09"/>
    <n v="10"/>
    <s v="Materiales y suministros - Otros artículos manufacturados n. C. P."/>
    <s v="TRAPERO"/>
    <n v="47131618"/>
    <s v="Mínima cuantía"/>
    <n v="2"/>
    <n v="3"/>
    <n v="20"/>
    <n v="290000"/>
    <s v="UNIDAD"/>
    <s v="NO SOLICITADAS"/>
  </r>
  <r>
    <x v="10"/>
    <s v="02-02-01-003-008-09"/>
    <n v="10"/>
    <s v="Materiales y suministros - Otros artículos manufacturados n. C. P."/>
    <s v="ESCOBON"/>
    <n v="47131601"/>
    <s v="Mínima cuantía"/>
    <n v="2"/>
    <n v="3"/>
    <n v="10"/>
    <n v="400000"/>
    <s v="UNIDAD"/>
    <s v="NO SOLICITADAS"/>
  </r>
  <r>
    <x v="10"/>
    <s v="02-02-01-003-005-03"/>
    <n v="10"/>
    <s v="Materiales y suministros - Jabón, preparados para limpieza, perfumes y preparados de tocador"/>
    <s v="DETERGENTE EN POLVO X KILO"/>
    <n v="47131811"/>
    <s v="Mínima cuantía"/>
    <n v="2"/>
    <n v="3"/>
    <n v="100"/>
    <n v="850000"/>
    <s v="UNIDAD"/>
    <s v="NO SOLICITADAS"/>
  </r>
  <r>
    <x v="10"/>
    <s v="02-02-01-003-006-09"/>
    <n v="10"/>
    <s v="Materiales y suministros - Otros productos plásticos"/>
    <s v="CANECAS DE BASURA CON RUEDAS"/>
    <n v="47121702"/>
    <s v="Mínima cuantía"/>
    <n v="2"/>
    <n v="3"/>
    <n v="2"/>
    <n v="800000"/>
    <s v="UNIDAD"/>
    <s v="NO SOLICITADAS"/>
  </r>
  <r>
    <x v="10"/>
    <s v="02-02-01-003-005-03"/>
    <n v="10"/>
    <s v="Materiales y suministros - Jabón, preparados para limpieza, perfumes y preparados de tocador"/>
    <s v="BLANQUEADOR X 10 LITROS"/>
    <n v="47131807"/>
    <s v="Mínima cuantía"/>
    <n v="2"/>
    <n v="3"/>
    <n v="10"/>
    <n v="200000"/>
    <s v="UNIDAD"/>
    <s v="NO SOLICITADAS"/>
  </r>
  <r>
    <x v="10"/>
    <s v="02-02-01-003-006-04"/>
    <n v="10"/>
    <s v="Materiales y suministros - Productos de empaque y envasado, de plástico"/>
    <s v="BOLSA DE BASURA"/>
    <n v="24111503"/>
    <s v="Mínima cuantía"/>
    <n v="2"/>
    <n v="3"/>
    <n v="600"/>
    <n v="240000"/>
    <s v="UNIDAD"/>
    <s v="NO SOLICITADAS"/>
  </r>
  <r>
    <x v="10"/>
    <s v="02-02-01-003-006-09"/>
    <n v="10"/>
    <s v="Materiales y suministros - Otros productos plásticos"/>
    <s v="PUNTO ECOLOGICO X 3 CANECAS"/>
    <n v="47121702"/>
    <s v="Mínima cuantía"/>
    <n v="2"/>
    <n v="3"/>
    <n v="1"/>
    <n v="413999"/>
    <s v="UNIDAD"/>
    <s v="NO SOLICITADAS"/>
  </r>
  <r>
    <x v="10"/>
    <s v="02-02-01-003-006-09"/>
    <n v="10"/>
    <s v="Materiales y suministros - Otros productos plásticos"/>
    <s v="RECOGEDOR DE BASURA USO DOMESTICO"/>
    <n v="47131611"/>
    <s v="Mínima cuantía"/>
    <n v="2"/>
    <n v="3"/>
    <n v="10"/>
    <n v="120000"/>
    <s v="UNIDAD"/>
    <s v="NO SOLICITADAS"/>
  </r>
  <r>
    <x v="10"/>
    <s v="02-02-01-003-006-02"/>
    <n v="10"/>
    <s v="Materiales y suministros - Otros productos de caucho"/>
    <s v="GUANTES DE CAUCHO PARA ASEO"/>
    <n v="46181504"/>
    <s v="Mínima cuantía"/>
    <n v="2"/>
    <n v="3"/>
    <n v="20"/>
    <n v="200000"/>
    <s v="UNIDAD"/>
    <s v="NO SOLICITADAS"/>
  </r>
  <r>
    <x v="10"/>
    <s v="02-02-01-003-006-04"/>
    <n v="10"/>
    <s v="Materiales y suministros - Productos de empaque y envasado, de plástico"/>
    <s v="BALDE"/>
    <n v="47121804"/>
    <s v="Mínima cuantía"/>
    <n v="2"/>
    <n v="3"/>
    <n v="10"/>
    <n v="150000"/>
    <s v="UNIDAD"/>
    <s v="NO SOLICITADAS"/>
  </r>
  <r>
    <x v="10"/>
    <s v="02-02-01-003-005-03"/>
    <n v="10"/>
    <s v="Materiales y suministros - Jabón, preparados para limpieza, perfumes y preparados de tocador"/>
    <s v="LIMPIADOR MULTIUSO INDIVIDUAL X LITRO"/>
    <n v="47131805"/>
    <s v="Mínima cuantía"/>
    <n v="2"/>
    <n v="3"/>
    <n v="100"/>
    <n v="700000"/>
    <s v="LITRO"/>
    <s v="NO SOLICITADAS"/>
  </r>
  <r>
    <x v="10"/>
    <s v="02-02-01-003-005-03"/>
    <n v="10"/>
    <s v="Materiales y suministros - Jabón, preparados para limpieza, perfumes y preparados de tocador"/>
    <s v="DETERGENTE LIQUIDO PARA ROPA X 4LITROS"/>
    <n v="47131811"/>
    <s v="Mínima cuantía"/>
    <n v="2"/>
    <n v="3"/>
    <n v="5"/>
    <n v="300000"/>
    <s v="UNIDAD"/>
    <s v="NO SOLICITADAS"/>
  </r>
  <r>
    <x v="10"/>
    <s v="02-02-01-003-008-09"/>
    <n v="10"/>
    <s v="Materiales y suministros - Otros artículos manufacturados n. C. P."/>
    <s v="CEPILLO PARA LIMPIEZA DE INODORO"/>
    <n v="47131608"/>
    <s v="Mínima cuantía"/>
    <n v="2"/>
    <n v="3"/>
    <n v="10"/>
    <n v="100000"/>
    <s v="UNIDAD"/>
    <s v="NO SOLICITADAS"/>
  </r>
  <r>
    <x v="10"/>
    <s v="02-02-01-003-008-09"/>
    <n v="10"/>
    <s v="Materiales y suministros - Otros artículos manufacturados n. C. P."/>
    <s v="CEPILLO DE MANO PARA LIMPIEZA"/>
    <n v="47131605"/>
    <s v="Mínima cuantía"/>
    <n v="2"/>
    <n v="3"/>
    <n v="10"/>
    <n v="40000"/>
    <s v="UNIDAD"/>
    <s v="NO SOLICITADAS"/>
  </r>
  <r>
    <x v="10"/>
    <s v="02-02-01-003-005-03"/>
    <n v="10"/>
    <s v="Materiales y suministros - Jabón, preparados para limpieza, perfumes y preparados de tocador"/>
    <s v="PRODUCTO ANTIHONGOS LÌQUIDO PARA LAVAR BAÑOS X LITRO"/>
    <n v="47131829"/>
    <s v="Mínima cuantía"/>
    <n v="2"/>
    <n v="3"/>
    <n v="25"/>
    <n v="382500"/>
    <s v="LITRO"/>
    <s v="NO SOLICITADAS"/>
  </r>
  <r>
    <x v="10"/>
    <s v="02-02-01-003-008-09"/>
    <n v="10"/>
    <s v="Materiales y suministros - Otros artículos manufacturados n. C. P."/>
    <s v="ESCOBÓN PARA TELARAÑAS"/>
    <n v="47131601"/>
    <s v="Mínima cuantía"/>
    <n v="2"/>
    <n v="3"/>
    <n v="3"/>
    <n v="60000"/>
    <s v="UNIDAD"/>
    <s v="NO SOLICITADAS"/>
  </r>
  <r>
    <x v="10"/>
    <s v="02-02-01-002-008"/>
    <n v="10"/>
    <s v="Materiales y suministros - Dotación (prendas de vestir y calzado)"/>
    <s v="PECHERA"/>
    <n v="10131604"/>
    <s v="Mínima cuantía"/>
    <n v="2"/>
    <n v="3"/>
    <n v="6"/>
    <n v="1500000"/>
    <s v="UNIDAD"/>
    <s v="NO SOLICITADAS"/>
  </r>
  <r>
    <x v="10"/>
    <s v="02-02-01-002-008"/>
    <n v="10"/>
    <s v="Materiales y suministros - Dotación (prendas de vestir y calzado)"/>
    <s v="BOZAL"/>
    <n v="10141610"/>
    <s v="Mínima cuantía"/>
    <n v="2"/>
    <n v="3"/>
    <n v="3"/>
    <n v="165000"/>
    <s v="UNIDAD"/>
    <s v="NO SOLICITADAS"/>
  </r>
  <r>
    <x v="10"/>
    <s v="02-02-01-002-008"/>
    <n v="10"/>
    <s v="Materiales y suministros - Dotación (prendas de vestir y calzado)"/>
    <s v="TRADILLA"/>
    <n v="10131604"/>
    <s v="Mínima cuantía"/>
    <n v="2"/>
    <n v="3"/>
    <n v="6"/>
    <n v="480000"/>
    <s v="UNIDAD"/>
    <s v="NO SOLICITADAS"/>
  </r>
  <r>
    <x v="10"/>
    <s v="02-02-01-003-004-05"/>
    <n v="10"/>
    <s v="Materiales y suministros - Productos químicos básicos diversos"/>
    <s v="ALQUITRAN UNIDAD X 4 LITROS"/>
    <n v="42121606"/>
    <s v="Mínima cuantía"/>
    <n v="2"/>
    <n v="3"/>
    <n v="6"/>
    <n v="480000"/>
    <s v="UNIDAD"/>
    <s v="NO SOLICITADAS"/>
  </r>
  <r>
    <x v="10"/>
    <s v="02-02-01-003-001"/>
    <n v="10"/>
    <s v="Materiales y suministros - Productos de madera, corcho, cestería y espartería"/>
    <s v="GUACALES"/>
    <n v="10131603"/>
    <s v="Mínima cuantía"/>
    <n v="2"/>
    <n v="3"/>
    <n v="2"/>
    <n v="1200000"/>
    <s v="UNIDAD"/>
    <s v="NO SOLICITADAS"/>
  </r>
  <r>
    <x v="10"/>
    <s v="02-02-01-002-008"/>
    <n v="10"/>
    <s v="Materiales y suministros - Dotación (prendas de vestir y calzado)"/>
    <s v="COLLAR"/>
    <n v="10131604"/>
    <s v="Mínima cuantía"/>
    <n v="2"/>
    <n v="3"/>
    <n v="3"/>
    <n v="180000"/>
    <s v="UNIDAD"/>
    <s v="NO SOLICITADAS"/>
  </r>
  <r>
    <x v="10"/>
    <s v="02-02-01-003-005-02"/>
    <n v="10"/>
    <s v="Materiales y suministros - Productos farmacéuticos"/>
    <s v="BRAVECTO HEMOPARASITARIO EXTERNO"/>
    <n v="42121606"/>
    <s v="Mínima cuantía"/>
    <n v="2"/>
    <n v="3"/>
    <n v="12"/>
    <n v="1440000"/>
    <s v="UNIDAD"/>
    <s v="NO SOLICITADAS"/>
  </r>
  <r>
    <x v="10"/>
    <s v="02-01-01-003-008-04"/>
    <n v="10"/>
    <s v="Activos fijos - Artículos de deporte"/>
    <s v="BALON DE MICROFUTBOL"/>
    <n v="49161504"/>
    <s v="Mínima cuantía"/>
    <n v="2"/>
    <n v="3"/>
    <n v="2"/>
    <n v="239800"/>
    <s v="UNIDAD"/>
    <s v="NO SOLICITADAS"/>
  </r>
  <r>
    <x v="10"/>
    <s v="02-02-01-002-007"/>
    <n v="10"/>
    <s v="Materiales y suministros - Artículos textiles (excepto prendas de vestir)"/>
    <s v="MALLA PARA CANCHA DE MICROFUTBOL X 2 UND"/>
    <n v="49221505"/>
    <s v="Mínima cuantía"/>
    <n v="2"/>
    <n v="3"/>
    <n v="2"/>
    <n v="326400"/>
    <s v="UNIDAD"/>
    <s v="NO SOLICITADAS"/>
  </r>
  <r>
    <x v="10"/>
    <s v="02-02-01-002-007"/>
    <n v="10"/>
    <s v="Materiales y suministros - Artículos textiles (excepto prendas de vestir)"/>
    <s v="MALLA PARA ARO DE BALONCESTO X 2 UND"/>
    <n v="49221505"/>
    <s v="Mínima cuantía"/>
    <n v="2"/>
    <n v="3"/>
    <n v="2"/>
    <n v="108600"/>
    <s v="UNIDAD"/>
    <s v="NO SOLICITADAS"/>
  </r>
  <r>
    <x v="10"/>
    <s v="02-01-01-003-008-04"/>
    <n v="10"/>
    <s v="Activos fijos - Artículos de deporte"/>
    <s v="BALON DE BALONCESTO"/>
    <n v="49161515"/>
    <s v="Mínima cuantía"/>
    <n v="2"/>
    <n v="3"/>
    <n v="2"/>
    <n v="170000"/>
    <s v="UNIDAD"/>
    <s v="NO SOLICITADAS"/>
  </r>
  <r>
    <x v="10"/>
    <s v="02-02-01-002-007"/>
    <n v="10"/>
    <s v="Materiales y suministros - Artículos textiles (excepto prendas de vestir)"/>
    <s v="MALLA DE VOLEIBOL ARMABLE"/>
    <n v="49221505"/>
    <s v="Mínima cuantía"/>
    <n v="2"/>
    <n v="3"/>
    <n v="1"/>
    <n v="300000"/>
    <s v="UNIDAD"/>
    <s v="NO SOLICITADAS"/>
  </r>
  <r>
    <x v="10"/>
    <s v="02-02-02-008-007-01-5"/>
    <n v="10"/>
    <s v="Adquisición de servicios - Servicios de mantenimiento y reparación de otra maquinaria y otro equipo"/>
    <s v="MANTENIMIENTO LAVADORA-SECADORA"/>
    <n v="73152101"/>
    <s v="Mínima cuantía"/>
    <n v="2"/>
    <n v="3"/>
    <n v="1"/>
    <n v="1000000"/>
    <s v="GLOBAL"/>
    <s v="NO SOLICITADAS"/>
  </r>
  <r>
    <x v="10"/>
    <s v="02-02-02-008-007-01-1"/>
    <n v="10"/>
    <s v="Adquisición de servicios - Servicios de mantenimiento y reparación de productos metálicos elaborados, excepto maquinaria y equipo"/>
    <s v="SERVICIO DE RECARGA DE EXTINTORES"/>
    <n v="72101516"/>
    <s v="Mínima cuantía"/>
    <n v="2"/>
    <n v="3"/>
    <n v="1"/>
    <n v="500000"/>
    <s v="GLOBAL"/>
    <s v="NO SOLICITADAS"/>
  </r>
  <r>
    <x v="10"/>
    <s v="02-02-02-008-007-01-5"/>
    <n v="10"/>
    <s v="Adquisición de servicios - Servicios de mantenimiento y reparación de otra maquinaria y otro equipo"/>
    <s v="MANTENIMIENTO ELECTRO BOMBA PTAP-PTAR"/>
    <n v="70171704"/>
    <s v="Mínima cuantía"/>
    <n v="2"/>
    <n v="3"/>
    <n v="1"/>
    <n v="1000000"/>
    <s v="GLOBAL"/>
    <s v="NO SOLICITADAS"/>
  </r>
  <r>
    <x v="10"/>
    <s v="02-02-02-008-007-01-5"/>
    <n v="10"/>
    <s v="Adquisición de servicios - Servicios de mantenimiento y reparación de otra maquinaria y otro equipo"/>
    <s v="MANTEMIENTO AIRES ACONDICIONADOS"/>
    <n v="72101511"/>
    <s v="Mínima cuantía"/>
    <n v="2"/>
    <n v="3"/>
    <n v="1"/>
    <n v="1600000"/>
    <s v="GLOBAL"/>
    <s v="NO SOLICITADAS"/>
  </r>
  <r>
    <x v="10"/>
    <s v="02-02-02-009-007-01"/>
    <n v="10"/>
    <s v="Adquisición de servicios - Servicios de lavado, limpieza y teñido"/>
    <s v="MANTENIMIENTO Y LAVADO DE TANQUES DE AGUA"/>
    <n v="72154055"/>
    <s v="Mínima cuantía"/>
    <n v="2"/>
    <n v="3"/>
    <n v="1"/>
    <n v="3000000"/>
    <s v="GLOBAL"/>
    <s v="NO SOLICITADAS"/>
  </r>
  <r>
    <x v="10"/>
    <s v="02-02-02-005-004-01-2"/>
    <n v="10"/>
    <s v="Adquisición de servicios - Servicios generales de construcción de edificaciones no residenciales"/>
    <s v="MANTENIMIENTO INFRAESTRUCTURA"/>
    <n v="72101507"/>
    <s v="Mínima cuantía"/>
    <n v="2"/>
    <n v="3"/>
    <n v="1"/>
    <n v="15000000"/>
    <s v="GLOBAL"/>
    <s v="NO SOLICITADAS"/>
  </r>
  <r>
    <x v="10"/>
    <s v="02-02-02-008-007-01-4"/>
    <n v="10"/>
    <s v="Adquisición de servicios - Servicios de mantenimiento y reparación de maquinaria y equipo de transporte"/>
    <s v="MANTENIMIENTO VEHICULOS (IMPREVISTOS)"/>
    <n v="78181500"/>
    <s v="Mínima cuantía"/>
    <n v="2"/>
    <n v="3"/>
    <n v="1"/>
    <n v="5000000"/>
    <s v="GLOBAL"/>
    <s v="NO SOLICITADAS"/>
  </r>
  <r>
    <x v="10"/>
    <s v="02-02-02-008-005-09-7"/>
    <n v="10"/>
    <s v="Adquisición de servicios - Servicios de mantenimiento y cuidado del paisaje"/>
    <s v="SERVICIO DE PODAS (ARBOLES)"/>
    <n v="70111503"/>
    <s v="Mínima cuantía"/>
    <n v="2"/>
    <n v="3"/>
    <n v="1"/>
    <n v="500000"/>
    <s v="GLOBAL"/>
    <s v="NO SOLICITADAS"/>
  </r>
  <r>
    <x v="10"/>
    <s v="02-02-02-008-007-01-5"/>
    <n v="10"/>
    <s v="Adquisición de servicios - Servicios de mantenimiento y reparación de otra maquinaria y otro equipo"/>
    <s v="MANTENIMIENTO RED CONTRAINCENDIOS"/>
    <n v="72101509"/>
    <s v="Mínima cuantía"/>
    <n v="2"/>
    <n v="3"/>
    <n v="1"/>
    <n v="1000000"/>
    <s v="GLOBAL"/>
    <s v="NO SOLICITADAS"/>
  </r>
  <r>
    <x v="10"/>
    <s v="02-02-02-006-008"/>
    <n v="10"/>
    <s v="Adquisición de servicios - Servicios postales y de mensajería"/>
    <s v="SERVICIOS POSTALES"/>
    <n v="78102200"/>
    <s v="Mínima cuantía"/>
    <n v="2"/>
    <n v="10"/>
    <n v="1"/>
    <n v="400000"/>
    <s v="GLOBAL"/>
    <s v="NO SOLICITADAS"/>
  </r>
  <r>
    <x v="10"/>
    <s v="02-02-02-008-006-03"/>
    <n v="10"/>
    <s v="Adquisición de servicios - Servicios de apoyo a la distribución de electricidad, gas y agua"/>
    <s v="SERVICIO DE ENERGIA"/>
    <n v="83101803"/>
    <s v="Mínima cuantía"/>
    <n v="2"/>
    <n v="3"/>
    <n v="1"/>
    <n v="6000000"/>
    <s v="GLOBAL"/>
    <s v="NO SOLICITADAS"/>
  </r>
  <r>
    <x v="10"/>
    <s v="02-02-02-008-004-01"/>
    <n v="10"/>
    <s v="Adquisición de servicios - Servicios de telefonía y otras telecomunicaciones"/>
    <s v="SERVICIO DE TELECOMUNICACIONES"/>
    <n v="83111500"/>
    <s v="Mínima cuantía"/>
    <n v="2"/>
    <n v="3"/>
    <n v="1"/>
    <n v="1000000"/>
    <s v="GLOBAL"/>
    <s v="NO SOLICITADAS"/>
  </r>
  <r>
    <x v="10"/>
    <s v="02-02-02-008-005-03"/>
    <n v="10"/>
    <s v="Adquisición de servicios - Servicios de limpieza"/>
    <s v="SERVICIO DE FUMIGACION"/>
    <n v="72102103"/>
    <s v="Mínima cuantía"/>
    <n v="2"/>
    <n v="3"/>
    <n v="1"/>
    <n v="748901"/>
    <s v="GLOBAL"/>
    <s v="NO SOLICITADAS"/>
  </r>
  <r>
    <x v="10"/>
    <s v="02-02-02-010"/>
    <n v="10"/>
    <s v="Adquisición de servicios - Viáticos de los funcionarios en comisión"/>
    <s v="VIATICOS"/>
    <n v="83111500"/>
    <s v="Mínima cuantía"/>
    <n v="2"/>
    <n v="3"/>
    <n v="1"/>
    <n v="4000000"/>
    <s v="GLOBAL"/>
    <s v="NO SOLICITADAS"/>
  </r>
  <r>
    <x v="10"/>
    <s v="02-02-02-006-004"/>
    <n v="10"/>
    <s v="Adquisición de servicios - Servicios de transporte de pasajeros"/>
    <s v="PASAJES TERRESTRES"/>
    <n v="78111800"/>
    <s v="Mínima cuantía"/>
    <n v="2"/>
    <n v="3"/>
    <n v="1"/>
    <n v="1000000"/>
    <s v="GLOBAL"/>
    <s v="NO SOLICITADAS"/>
  </r>
  <r>
    <x v="10"/>
    <s v="02-01-01-004-006-02"/>
    <n v="10"/>
    <s v="Activos fijos - Aparatos de control eléctrico y distribución de electricidad y sus partes y piezas"/>
    <s v="INMOVILIZADOR TEMPORAL DISUASIVO (TASER)"/>
    <n v="46182500"/>
    <s v="Mínima cuantía"/>
    <n v="2"/>
    <n v="3"/>
    <n v="2"/>
    <n v="3000000"/>
    <s v="UNIDAD"/>
    <s v="NO SOLICITADAS"/>
  </r>
  <r>
    <x v="10"/>
    <s v="02-01-01-004-006-09"/>
    <n v="10"/>
    <s v="Activos fijos - Otro equipo eléctrico y sus partes y piezas"/>
    <s v="EQUIPO DE PERIFONEO (ALARMA)"/>
    <n v="45111500"/>
    <s v="Mínima cuantía"/>
    <n v="2"/>
    <n v="3"/>
    <n v="1"/>
    <n v="1500000"/>
    <s v="UNIDAD"/>
    <s v="NO SOLICITADAS"/>
  </r>
  <r>
    <x v="10"/>
    <s v="02-01-01-003-008-01-4"/>
    <n v="10"/>
    <s v="Activos fijos - Otros muebles n. C. P."/>
    <s v="MESA PLASTICA PORTATIL"/>
    <n v="56101519"/>
    <s v="Mínima cuantía"/>
    <n v="2"/>
    <n v="3"/>
    <n v="3"/>
    <n v="750000"/>
    <s v="UNIDAD"/>
    <s v="NO SOLICITADAS"/>
  </r>
  <r>
    <x v="10"/>
    <s v="02-01-01-003-008-01-1"/>
    <n v="10"/>
    <s v="Activos fijos - Asientos"/>
    <s v="SILLA PLASTICA"/>
    <n v="48102001"/>
    <s v="Mínima cuantía"/>
    <n v="2"/>
    <n v="3"/>
    <n v="40"/>
    <n v="1200000"/>
    <s v="UNIDAD"/>
    <s v="NO SOLICITADAS"/>
  </r>
  <r>
    <x v="10"/>
    <s v="02-02-01-003-006-04"/>
    <n v="10"/>
    <s v="Materiales y suministros - Productos de empaque y envasado, de plástico"/>
    <s v="TERMO"/>
    <n v="48101909"/>
    <s v="Mínima cuantía"/>
    <n v="2"/>
    <n v="3"/>
    <n v="4"/>
    <n v="400000"/>
    <s v="UNIDAD"/>
    <s v="NO SOLICITADAS"/>
  </r>
  <r>
    <x v="10"/>
    <s v="02-01-01-003-008-01-4"/>
    <n v="10"/>
    <s v="Activos fijos - Otros muebles n. C. P."/>
    <s v="VITRINA"/>
    <n v="56101705"/>
    <s v="Mínima cuantía"/>
    <n v="2"/>
    <n v="3"/>
    <n v="1"/>
    <n v="600000"/>
    <s v="UNIDAD"/>
    <s v="NO SOLICITADAS"/>
  </r>
  <r>
    <x v="10"/>
    <s v="02-01-01-004-004-08"/>
    <n v="10"/>
    <s v="Activos fijos - Aparatos de uso doméstico y sus partes y piezas"/>
    <s v="GRECA"/>
    <n v="52141526"/>
    <s v="Mínima cuantía"/>
    <n v="2"/>
    <n v="3"/>
    <n v="1"/>
    <n v="350000"/>
    <s v="UNIDAD"/>
    <s v="NO SOLICITADAS"/>
  </r>
  <r>
    <x v="10"/>
    <s v="02-01-01-004-004-08"/>
    <n v="10"/>
    <s v="Activos fijos - Aparatos de uso doméstico y sus partes y piezas"/>
    <s v="PLANCHA SANDUCHERA"/>
    <n v="52141533"/>
    <s v="Mínima cuantía"/>
    <n v="2"/>
    <n v="3"/>
    <n v="1"/>
    <n v="200000"/>
    <s v="UNIDAD"/>
    <s v="NO SOLICITADAS"/>
  </r>
  <r>
    <x v="10"/>
    <s v="02-02-01-003-002-06"/>
    <n v="10"/>
    <s v="Materiales y suministros - Sellos, chequeras, billetes de banco, títulos de acciones, catálogos y folletos, material para anuncios publicitarios y otros materiales impresos"/>
    <s v="LETREROS O SENALIZACION "/>
    <n v="55121704"/>
    <s v="Mínima cuantía"/>
    <n v="2"/>
    <n v="3"/>
    <n v="10"/>
    <n v="1300000"/>
    <s v="UNIDAD"/>
    <s v="NO SOLICITADAS"/>
  </r>
  <r>
    <x v="10"/>
    <s v="08-01-02-001"/>
    <n v="10"/>
    <s v="Impuestos - Impuesto predial"/>
    <s v="IMPUESTO PREDIAL"/>
    <n v="0"/>
    <s v="Solicitud de información a los Proveedores"/>
    <n v="3"/>
    <n v="1"/>
    <n v="1"/>
    <n v="108520403"/>
    <s v="GLOBAL"/>
    <s v="NO SOLICITADAS"/>
  </r>
  <r>
    <x v="10"/>
    <s v="02-02-01-003-002-02"/>
    <n v="10"/>
    <s v="Materiales y suministros - Libros impresos"/>
    <s v="REGISTRO DIARIO MANTENIMIENTO AERONAVES FAC4-282T PAPEL BOND CARTA DOBLE/CARA"/>
    <n v="14111823"/>
    <s v="Mínima cuantía"/>
    <n v="3"/>
    <n v="1"/>
    <n v="5000"/>
    <n v="400000"/>
    <s v="UNIDAD"/>
    <s v="NO SOLICITADAS"/>
  </r>
  <r>
    <x v="10"/>
    <s v="02-02-01-003-002-02"/>
    <n v="10"/>
    <s v="Materiales y suministros - Libros impresos"/>
    <s v="señalizacion en poliester con vinilo laminado de 28*14 cm con cinta doble fax"/>
    <n v="14111823"/>
    <s v="Mínima cuantía"/>
    <n v="3"/>
    <n v="1"/>
    <n v="15"/>
    <n v="330000"/>
    <s v="UNIDAD"/>
    <s v="NO SOLICITADAS"/>
  </r>
  <r>
    <x v="10"/>
    <s v="02-02-01-003-002-02"/>
    <n v="10"/>
    <s v="Materiales y suministros - Libros impresos"/>
    <s v="REGISTRO MANTENIMIENTO AERONAVES HERMES 450/900 FAC4-282T-3 PAPEL  BOND CARTA  DOBLE/CARA"/>
    <n v="14111823"/>
    <s v="Mínima cuantía"/>
    <n v="3"/>
    <n v="1"/>
    <n v="5000"/>
    <n v="400000"/>
    <s v="UNIDAD"/>
    <s v="NO SOLICITADAS"/>
  </r>
  <r>
    <x v="10"/>
    <s v="02-02-01-003-002-02"/>
    <n v="10"/>
    <s v="Materiales y suministros - Libros impresos"/>
    <s v="REGISTRO MANTENIMIENTO   GCS / GDT  FAC4-282T-4 PAPEL  BOND CARTA DOBLE/CARA"/>
    <n v="14111823"/>
    <s v="Mínima cuantía"/>
    <n v="3"/>
    <n v="1"/>
    <n v="1500"/>
    <n v="120000"/>
    <s v="UNIDAD"/>
    <s v="NO SOLICITADAS"/>
  </r>
  <r>
    <x v="10"/>
    <s v="02-02-01-003-002-02"/>
    <n v="10"/>
    <s v="Materiales y suministros - Libros impresos"/>
    <s v="SOLICITUD VUELO O VERIFICACION OPERACIONAL POR REQUERIMIENTO DE MANTENIMIENTO FAC4-235T-1 PAPEL BOND  CARTA "/>
    <n v="14111823"/>
    <s v="Mínima cuantía"/>
    <n v="3"/>
    <n v="1"/>
    <n v="1500"/>
    <n v="120000"/>
    <s v="UNIDAD"/>
    <s v="NO SOLICITADAS"/>
  </r>
  <r>
    <x v="10"/>
    <s v="02-02-01-003-002-02"/>
    <n v="10"/>
    <s v="Materiales y suministros - Libros impresos"/>
    <s v="REGISTRO REMOCION DE COMPONENTES Y ACCESORIOS FAC4-260T CARTULINA MEDIA CARTA"/>
    <n v="14111823"/>
    <s v="Mínima cuantía"/>
    <n v="3"/>
    <n v="1"/>
    <n v="2000"/>
    <n v="118000"/>
    <s v="UNIDAD"/>
    <s v="NO SOLICITADAS"/>
  </r>
  <r>
    <x v="10"/>
    <s v="02-02-01-003-002-02"/>
    <n v="10"/>
    <s v="Materiales y suministros - Libros impresos"/>
    <s v="DICOA-ESABA-CONTROL CONSUMO DE COMBUSTIBLE EN PRUEBAS DE MANTENIMIENTO EN TIERRA DE AERONAVES Y BANCO DE PRUEBAS LA-FR-038  VERSION 03 PAPEL BOND CARTA"/>
    <n v="14111823"/>
    <s v="Mínima cuantía"/>
    <n v="3"/>
    <n v="1"/>
    <n v="1500"/>
    <n v="120000"/>
    <s v="UNIDAD"/>
    <s v="NO SOLICITADAS"/>
  </r>
  <r>
    <x v="10"/>
    <s v="02-02-01-003-002-02"/>
    <n v="10"/>
    <s v="Materiales y suministros - Libros impresos"/>
    <s v="INSPECCION EQUIPO TERRESTRE DE APOYO AERONAUTICO FAC4  248T CARTULINA  1/4 DE CARTA"/>
    <n v="14111823"/>
    <s v="Mínima cuantía"/>
    <n v="3"/>
    <n v="1"/>
    <n v="500"/>
    <n v="17500"/>
    <s v="UNIDAD"/>
    <s v="NO SOLICITADAS"/>
  </r>
  <r>
    <x v="10"/>
    <s v="02-02-01-003-002-02"/>
    <n v="10"/>
    <s v="Materiales y suministros - Libros impresos"/>
    <s v="sello de seguridad adhesivo metalizado plateado brillante 7 cm alto x 21 cm ancho"/>
    <n v="55121621"/>
    <s v="Mínima cuantía"/>
    <n v="3"/>
    <n v="1"/>
    <n v="500"/>
    <n v="250000"/>
    <s v="UNIDAD"/>
    <s v="NO SOLICITADAS"/>
  </r>
  <r>
    <x v="10"/>
    <s v="02-02-01-003-002-02"/>
    <n v="10"/>
    <s v="Materiales y suministros - Libros impresos"/>
    <s v="tarjeta imantada 5 cm alto x 6 cm ancho"/>
    <n v="55121802"/>
    <s v="Mínima cuantía"/>
    <n v="3"/>
    <n v="1"/>
    <n v="100"/>
    <n v="6000"/>
    <s v="UNIDAD"/>
    <s v="NO SOLICITADAS"/>
  </r>
  <r>
    <x v="10"/>
    <s v="02-02-01-003-008-09"/>
    <n v="10"/>
    <s v="Materiales y suministros - Otros artículos manufacturados n. C. P."/>
    <s v="sello de clasificación información (ultrasecreto de solo conocimiento) papel adhesivo blanco 4 cm alto x 11 cm ancho"/>
    <n v="31411901"/>
    <s v="Mínima cuantía"/>
    <n v="3"/>
    <n v="1"/>
    <n v="25"/>
    <n v="22500"/>
    <s v="UNIDAD"/>
    <s v="NO SOLICITADAS"/>
  </r>
  <r>
    <x v="10"/>
    <s v="02-02-01-003-008-09"/>
    <n v="10"/>
    <s v="Materiales y suministros - Otros artículos manufacturados n. C. P."/>
    <s v="sello de clasificación información (ultrasecreto de uso exclusivo)papel adhesivo blanco 4 cm alto x 11 cm ancho"/>
    <n v="31411901"/>
    <s v="Mínima cuantía"/>
    <n v="3"/>
    <n v="1"/>
    <n v="30"/>
    <n v="27000"/>
    <s v="UNIDAD"/>
    <s v="NO SOLICITADAS"/>
  </r>
  <r>
    <x v="10"/>
    <s v="02-02-01-003-008-09"/>
    <n v="10"/>
    <s v="Materiales y suministros - Otros artículos manufacturados n. C. P."/>
    <s v="sello de clasificación información (secreto solo conocimiento) papel adhesivo blanco 4 cm alto x 11 cm ancho"/>
    <n v="31411901"/>
    <s v="Mínima cuantía"/>
    <n v="3"/>
    <n v="1"/>
    <n v="25"/>
    <n v="22500"/>
    <s v="UNIDAD"/>
    <s v="NO SOLICITADAS"/>
  </r>
  <r>
    <x v="10"/>
    <s v="02-02-01-003-008-09"/>
    <n v="10"/>
    <s v="Materiales y suministros - Otros artículos manufacturados n. C. P."/>
    <s v="sello de clasificación información (secreto de uso exclusivo) papel adhesivo blanco 4 cm alto x 11 cm ancho"/>
    <n v="31411901"/>
    <s v="Mínima cuantía"/>
    <n v="3"/>
    <n v="1"/>
    <n v="25"/>
    <n v="22500"/>
    <s v="UNIDAD"/>
    <s v="NO SOLICITADAS"/>
  </r>
  <r>
    <x v="10"/>
    <s v="02-02-01-003-008-09"/>
    <n v="10"/>
    <s v="Materiales y suministros - Otros artículos manufacturados n. C. P."/>
    <s v="sello de clasificación información (confidencial solo conocimiento) papel adhesivo blanco 4 cm alto x 11 cm ancho"/>
    <n v="31411901"/>
    <s v="Mínima cuantía"/>
    <n v="3"/>
    <n v="1"/>
    <n v="50"/>
    <n v="45000"/>
    <s v="UNIDAD"/>
    <s v="NO SOLICITADAS"/>
  </r>
  <r>
    <x v="10"/>
    <s v="02-02-01-003-008-09"/>
    <n v="10"/>
    <s v="Materiales y suministros - Otros artículos manufacturados n. C. P."/>
    <s v="sello de clasificación información (confidencial de uso exclusivo) papel adhesivo blanco 4 cm alto x 11 cm ancho"/>
    <n v="31411901"/>
    <s v="Mínima cuantía"/>
    <n v="3"/>
    <n v="1"/>
    <n v="50"/>
    <n v="45000"/>
    <s v="UNIDAD"/>
    <s v="NO SOLICITADAS"/>
  </r>
  <r>
    <x v="10"/>
    <s v="02-02-01-003-008-09"/>
    <n v="10"/>
    <s v="Materiales y suministros - Otros artículos manufacturados n. C. P."/>
    <s v="sello de clasificación información (restringido solo conocimiento) papel adhesivo blanco 4 cm alto x 11 cm ancho"/>
    <n v="31411901"/>
    <s v="Mínima cuantía"/>
    <n v="3"/>
    <n v="1"/>
    <n v="40"/>
    <n v="36000"/>
    <s v="UNIDAD"/>
    <s v="NO SOLICITADAS"/>
  </r>
  <r>
    <x v="10"/>
    <s v="02-02-01-003-008-09"/>
    <n v="10"/>
    <s v="Materiales y suministros - Otros artículos manufacturados n. C. P."/>
    <s v="sello de clasificación información (restringido de uso exclusivo) papel adhesivo blanco 4 cm alto x 11 cm ancho"/>
    <n v="31411901"/>
    <s v="Mínima cuantía"/>
    <n v="3"/>
    <n v="1"/>
    <n v="150"/>
    <n v="135000"/>
    <s v="UNIDAD"/>
    <s v="NO SOLICITADAS"/>
  </r>
  <r>
    <x v="10"/>
    <s v="02-02-01-003-004-07"/>
    <n v="10"/>
    <s v="Materiales y suministros - Plásticos en formas primarias"/>
    <s v="Bolsillos para laminar Tarjeta Identificación Militar Soldados ( Tamaño tipo documento), calibre 175 micras, medidas 70 X 100 mm."/>
    <n v="55121802"/>
    <s v="Mínima cuantía"/>
    <n v="3"/>
    <n v="1"/>
    <n v="150"/>
    <n v="142500"/>
    <s v="UNIDAD"/>
    <s v="NO SOLICITADAS"/>
  </r>
  <r>
    <x v="10"/>
    <s v="02-02-01-003-002-02"/>
    <n v="10"/>
    <s v="Materiales y suministros - Libros impresos"/>
    <s v="cartulina clasificación de la información (clasificado) cartulina plastificada tamaño carta"/>
    <n v="14111823"/>
    <s v="Mínima cuantía"/>
    <n v="3"/>
    <n v="1"/>
    <n v="500"/>
    <n v="250000"/>
    <s v="UNIDAD"/>
    <s v="NO SOLICITADAS"/>
  </r>
  <r>
    <x v="10"/>
    <s v="02-02-01-003-002-02"/>
    <n v="10"/>
    <s v="Materiales y suministros - Libros impresos"/>
    <s v="flechas en poliestileno con distanciadores tamaño 28*13"/>
    <n v="55121802"/>
    <s v="Mínima cuantía"/>
    <n v="3"/>
    <n v="1"/>
    <n v="6"/>
    <n v="150000"/>
    <s v="UNIDAD"/>
    <s v="NO SOLICITADAS"/>
  </r>
  <r>
    <x v="10"/>
    <s v="02-02-01-003-002-02"/>
    <n v="10"/>
    <s v="Materiales y suministros - Libros impresos"/>
    <s v="señalizaciones 4*28 cm en poliestileno cal 40 lleva 2 distanciadores"/>
    <n v="55121802"/>
    <s v="Mínima cuantía"/>
    <n v="3"/>
    <n v="1"/>
    <n v="28"/>
    <n v="700000"/>
    <s v="UNIDAD"/>
    <s v="NO SOLICITADAS"/>
  </r>
  <r>
    <x v="10"/>
    <s v="02-02-02-009-004-02"/>
    <n v="10"/>
    <s v="Adquisición de servicios - Servicios de recolección de desechos"/>
    <s v="Servicio de Recoleccion de residuos solidos"/>
    <n v="76121500"/>
    <s v="Solicitud de información a los Proveedores"/>
    <n v="1"/>
    <n v="12"/>
    <n v="1"/>
    <n v="60000000"/>
    <s v="GLOBAL"/>
    <s v="NO SOLICITADAS"/>
  </r>
  <r>
    <x v="10"/>
    <s v="02-02-02-008-007-01-5"/>
    <n v="10"/>
    <s v="Adquisición de servicios - Servicios de mantenimiento y reparación de otra maquinaria y otro equipo"/>
    <s v="Mantenimiento de la bascula de la rampa"/>
    <n v="73152109"/>
    <s v="Mínima cuantía"/>
    <n v="3"/>
    <n v="4"/>
    <n v="1"/>
    <n v="2400000"/>
    <s v="GLOBAL"/>
    <s v="NO SOLICITADAS"/>
  </r>
  <r>
    <x v="10"/>
    <s v="02-02-02-005-004-01-1"/>
    <n v="16"/>
    <s v="Adquisición de servicios - Servicios generales de construcción de edificaciones residenciales"/>
    <s v="mantenimiento adecuacion y mejoramiento de vivienda fiscal y alojamiento militar"/>
    <n v="72101507"/>
    <s v="Selección abreviada menor cuantía"/>
    <n v="2"/>
    <n v="4"/>
    <n v="1"/>
    <n v="411898404"/>
    <s v="GLOBAL"/>
    <s v="NO SOLICITADAS"/>
  </r>
  <r>
    <x v="10"/>
    <s v="02-02-02-009-007-01"/>
    <n v="10"/>
    <s v="Adquisición de servicios - Servicios de lavado, limpieza y teñido"/>
    <s v="servicio de lavado y desinfeccion de tanques aereos de 1000 lts"/>
    <n v="72154055"/>
    <s v="Mínima cuantía"/>
    <n v="2"/>
    <n v="3"/>
    <n v="1"/>
    <n v="32000000"/>
    <s v="GLOBAL"/>
    <s v="NO SOLICITADAS"/>
  </r>
  <r>
    <x v="10"/>
    <s v="02-02-02-005-004-01-1"/>
    <n v="16"/>
    <s v="Adquisición de servicios - Servicios generales de construcción de edificaciones residenciales"/>
    <s v="mantenimiento de instalaciones"/>
    <n v="72101507"/>
    <s v="Selección abreviada menor cuantía"/>
    <n v="2"/>
    <n v="4"/>
    <n v="1"/>
    <n v="17628538"/>
    <s v="GLOBAL"/>
    <s v="NO SOLICITADAS"/>
  </r>
  <r>
    <x v="10"/>
    <s v="02-02-02-009-004-01"/>
    <n v="10"/>
    <s v="Adquisición de servicios - Servicios de alcantarillado, servicios de limpieza, tratamiento de aguas residuales y tanques sépticos"/>
    <s v="Mantenimiento de pozo profundo y aljibes"/>
    <n v="70171707"/>
    <s v="Mínima cuantía"/>
    <n v="1"/>
    <n v="11"/>
    <n v="1"/>
    <n v="60000000"/>
    <s v="GLOBAL"/>
    <s v="NO SOLICITADAS"/>
  </r>
  <r>
    <x v="10"/>
    <s v="02-02-02-008-007-01-5"/>
    <n v="10"/>
    <s v="Adquisición de servicios - Servicios de mantenimiento y reparación de otra maquinaria y otro equipo"/>
    <s v="Mantenimiento de ups y equipo de sonido"/>
    <n v="73152108"/>
    <s v="Mínima cuantía"/>
    <n v="3"/>
    <n v="3"/>
    <n v="1"/>
    <n v="15900000"/>
    <s v="GLOBAL"/>
    <s v="NO SOLICITADAS"/>
  </r>
  <r>
    <x v="10"/>
    <s v="02-02-02-008-005-09-7"/>
    <n v="10"/>
    <s v="Adquisición de servicios - Servicios de mantenimiento y cuidado del paisaje"/>
    <s v="Mantenimiento paisajistico"/>
    <n v="72102902"/>
    <s v="Selección abreviada subasta inversa (No disponible)"/>
    <n v="1"/>
    <n v="12"/>
    <n v="1"/>
    <n v="120000000"/>
    <s v="GLOBAL"/>
    <s v="NO SOLICITADAS"/>
  </r>
  <r>
    <x v="10"/>
    <s v="02-02-02-008-007-01-1"/>
    <n v="10"/>
    <s v="Adquisición de servicios - Servicios de mantenimiento y reparación de productos metálicos elaborados, excepto maquinaria y equipo"/>
    <s v="Mantenimiento recuperativo shelter gris y pintura"/>
    <n v="72151303"/>
    <s v="Mínima cuantía"/>
    <n v="1"/>
    <n v="12"/>
    <n v="1"/>
    <n v="8000000"/>
    <s v="GLOBAL"/>
    <s v="NO SOLICITADAS"/>
  </r>
  <r>
    <x v="10"/>
    <s v="02-02-02-008-007-02-4"/>
    <n v="10"/>
    <s v="Adquisición de servicios - Servicios de reparación de muebles"/>
    <s v="Mantenimiento silleteria auditorio (340 sillas)"/>
    <n v="95141707"/>
    <s v="Mínima cuantía"/>
    <n v="2"/>
    <n v="3"/>
    <n v="1"/>
    <n v="10000000"/>
    <s v="GLOBAL"/>
    <s v="NO SOLICITADAS"/>
  </r>
  <r>
    <x v="10"/>
    <s v="02-02-02-008-007-01-1"/>
    <n v="10"/>
    <s v="Adquisición de servicios - Servicios de mantenimiento y reparación de productos metálicos elaborados, excepto maquinaria y equipo"/>
    <s v="Mantenimiento y pintura containers verdes"/>
    <n v="72151303"/>
    <s v="Selección abreviada menor cuantía"/>
    <n v="1"/>
    <n v="5"/>
    <n v="1"/>
    <n v="3500000"/>
    <s v="GLOBAL"/>
    <s v="NO SOLICITADAS"/>
  </r>
  <r>
    <x v="10"/>
    <s v="02-02-02-008-007-01-1"/>
    <n v="10"/>
    <s v="Adquisición de servicios - Servicios de mantenimiento y reparación de productos metálicos elaborados, excepto maquinaria y equipo"/>
    <s v="Mantenimiento y recarga de extintores "/>
    <n v="72101516"/>
    <s v="Mínima cuantía"/>
    <n v="1"/>
    <n v="5"/>
    <n v="1"/>
    <n v="7000000"/>
    <s v="GLOBAL"/>
    <s v="NO SOLICITADAS"/>
  </r>
  <r>
    <x v="10"/>
    <s v="02-02-02-005-004-06"/>
    <n v="10"/>
    <s v="Adquisición de servicios - Servicios de instalaciones"/>
    <s v="Mantenimiento redes y sistema electrico de distribucion de media y baja tension "/>
    <n v="72151500"/>
    <s v="Mínima cuantía"/>
    <n v="4"/>
    <n v="5"/>
    <n v="1"/>
    <n v="30000000"/>
    <s v="GLOBAL"/>
    <s v="NO SOLICITADAS"/>
  </r>
  <r>
    <x v="10"/>
    <s v="02-02-02-008-007-01-5"/>
    <n v="10"/>
    <s v="Adquisición de servicios - Servicios de mantenimiento y reparación de otra maquinaria y otro equipo"/>
    <s v="Mantenimiento de transformadores, subestaciones electricas y plantas electricas "/>
    <n v="72154302"/>
    <s v="Mínima cuantía"/>
    <n v="4"/>
    <n v="5"/>
    <n v="1"/>
    <n v="30000000"/>
    <s v="GLOBAL"/>
    <s v="NO SOLICITADAS"/>
  </r>
  <r>
    <x v="10"/>
    <s v="02-02-02-008-007-01-5"/>
    <n v="10"/>
    <s v="Adquisición de servicios - Servicios de mantenimiento y reparación de otra maquinaria y otro equipo"/>
    <s v="Mantenimiento equipos de cocina"/>
    <n v="73152106"/>
    <s v="Mínima cuantía"/>
    <n v="2"/>
    <n v="4"/>
    <n v="1"/>
    <n v="10000000"/>
    <s v="GLOBAL"/>
    <s v="NO SOLICITADAS"/>
  </r>
  <r>
    <x v="10"/>
    <s v="02-02-02-008-005-03"/>
    <n v="10"/>
    <s v="Adquisición de servicios - Servicios de limpieza"/>
    <s v="Servicio de aseo y limpieza unidad y sanidad militar  "/>
    <n v="76111501"/>
    <s v="Selección abreviada menor cuantía"/>
    <n v="1"/>
    <n v="12"/>
    <n v="1"/>
    <n v="136033033"/>
    <s v="GLOBAL"/>
    <s v="SI APROBADAS"/>
  </r>
  <r>
    <x v="10"/>
    <s v="02-02-02-008-005-03"/>
    <n v="10"/>
    <s v="Adquisición de servicios - Servicios de limpieza"/>
    <s v="servicio de aseo y limpieza unidad y sanidad militar  "/>
    <n v="76111501"/>
    <s v="Selección abreviada menor cuantía"/>
    <n v="1"/>
    <n v="12"/>
    <n v="1"/>
    <n v="6500000"/>
    <s v="GLOBAL"/>
    <s v="NO SOLICITADAS"/>
  </r>
  <r>
    <x v="10"/>
    <s v="02-02-02-008-007-01-4"/>
    <n v="10"/>
    <s v="Adquisición de servicios - Servicios de mantenimiento y reparación de maquinaria y equipo de transporte"/>
    <s v="Mantenimiento  de vehiculos, motocicletas y otros automotores del cacom-2"/>
    <n v="78181507"/>
    <s v="Selección abreviada menor cuantía"/>
    <n v="1"/>
    <n v="12"/>
    <n v="1"/>
    <n v="126089255"/>
    <s v="GLOBAL"/>
    <s v="SI APROBADAS"/>
  </r>
  <r>
    <x v="10"/>
    <s v="02-02-02-008-007-01-4"/>
    <n v="10"/>
    <s v="Adquisición de servicios - Servicios de mantenimiento y reparación de maquinaria y equipo de transporte"/>
    <s v="Mantenimiento  de vehiculos, motocicletas y otros automotores del cacom-2 v-f-"/>
    <n v="78181507"/>
    <s v="Mínima cuantía"/>
    <n v="1"/>
    <n v="12"/>
    <n v="1"/>
    <n v="15000000"/>
    <s v="GLOBAL"/>
    <s v="NO SOLICITADAS"/>
  </r>
  <r>
    <x v="10"/>
    <s v="02-02-02-009-004-09"/>
    <n v="10"/>
    <s v="Adquisición de servicios - Otros servicios de protección del medio ambiente n. C. P."/>
    <s v="permisos ambientales  y permiso de vertimientos (seguimiento) ptar bravo y charlie"/>
    <n v="93151510"/>
    <s v="Mínima cuantía"/>
    <n v="1"/>
    <n v="11"/>
    <n v="1"/>
    <n v="15000000"/>
    <s v="GLOBAL"/>
    <s v="NO SOLICITADAS"/>
  </r>
  <r>
    <x v="10"/>
    <s v="02-02-01-002-007"/>
    <n v="16"/>
    <s v="Materiales y suministros - Artículos textiles (excepto prendas de vestir)"/>
    <s v="juego de cama doble sabana ajustable de dimensiones 1,40 x 1, 90 x 0,25 de 180 hilos 50 % algodón 50 % poliester , color blanco con logo (compuesta de sabana, sobresabana y dos fundas de almohada)"/>
    <n v="52121509"/>
    <s v="Mínima cuantía"/>
    <n v="1"/>
    <n v="4"/>
    <n v="30"/>
    <n v="2100000"/>
    <s v="UNIDAD"/>
    <s v="NO SOLICITADAS"/>
  </r>
  <r>
    <x v="10"/>
    <s v="02-02-01-002-007"/>
    <n v="16"/>
    <s v="Materiales y suministros - Artículos textiles (excepto prendas de vestir)"/>
    <s v="juego de cama sencillo sabana ajustable de dimensiones 1,00 x 1, 90 x 0,25 de 180 hilos 50 % algodón 50 % poliester , color blanco con logo (compuesta de sabana, sobresabana y funda de almohada)"/>
    <n v="52121509"/>
    <s v="Mínima cuantía"/>
    <n v="1"/>
    <n v="4"/>
    <n v="120"/>
    <n v="7200000"/>
    <s v="UNIDAD"/>
    <s v="NO SOLICITADAS"/>
  </r>
  <r>
    <x v="10"/>
    <s v="02-02-01-002-007"/>
    <n v="16"/>
    <s v="Materiales y suministros - Artículos textiles (excepto prendas de vestir)"/>
    <s v="toalla cuerpo 0,70 x 1,40 100% algodón, color blanco, de 500 grms con logo en alto relieve"/>
    <n v="52121701"/>
    <s v="Mínima cuantía"/>
    <n v="1"/>
    <n v="4"/>
    <n v="130"/>
    <n v="4037670"/>
    <s v="UNIDAD"/>
    <s v="NO SOLICITADAS"/>
  </r>
  <r>
    <x v="10"/>
    <s v="02-02-01-002-007"/>
    <n v="16"/>
    <s v="Materiales y suministros - Artículos textiles (excepto prendas de vestir)"/>
    <s v="toalla manos 0,40 x 0,70 100% algodón, color blanco, de 500 grms con logo en alto relieve"/>
    <n v="52121704"/>
    <s v="Mínima cuantía"/>
    <n v="1"/>
    <n v="4"/>
    <n v="40"/>
    <n v="357000"/>
    <s v="UNIDAD"/>
    <s v="NO SOLICITADAS"/>
  </r>
  <r>
    <x v="10"/>
    <s v="02-02-01-002-007"/>
    <n v="16"/>
    <s v="Materiales y suministros - Artículos textiles (excepto prendas de vestir)"/>
    <s v="tapete Limpiapiés 40 Cm X 60 Cm Goma Black"/>
    <n v="52101508"/>
    <s v="Mínima cuantía"/>
    <n v="1"/>
    <n v="3"/>
    <n v="50"/>
    <n v="479700"/>
    <s v="UNIDAD"/>
    <s v="NO SOLICITADAS"/>
  </r>
  <r>
    <x v="10"/>
    <s v="02-01-01-004-007-03"/>
    <n v="16"/>
    <s v="Activos fijos - Radiorreceptores y receptores de televisión; aparatos para la grabación y reproducción de sonido y video; micrófonos, altavoces, amplificadores, etc."/>
    <s v="Televisor 32&quot; pantalla plana, tipo led resolución entre 1920 x 1080 full HD, medida en diagonal 82 cm, compatible con el estándar de VB-72 adoptado por la televisión digital terrestre - TDT en Colombia."/>
    <n v="52161505"/>
    <s v="Mínima cuantía"/>
    <n v="1"/>
    <n v="3"/>
    <n v="3"/>
    <n v="2550000"/>
    <s v="UNIDAD"/>
    <s v="NO SOLICITADAS"/>
  </r>
  <r>
    <x v="10"/>
    <s v="02-01-01-004-004-08"/>
    <n v="16"/>
    <s v="Activos fijos - Aparatos de uso doméstico y sus partes y piezas"/>
    <s v="nevera  de 87 litros"/>
    <n v="52141501"/>
    <s v="Mínima cuantía"/>
    <n v="3"/>
    <n v="3"/>
    <n v="3"/>
    <n v="2145000"/>
    <s v="UNIDAD"/>
    <s v="NO SOLICITADAS"/>
  </r>
  <r>
    <x v="10"/>
    <s v="02-02-01-002-007"/>
    <n v="16"/>
    <s v="Materiales y suministros - Artículos textiles (excepto prendas de vestir)"/>
    <s v="toalla tapete 0,50 x 0,80 100% algodón, color blanco, de 800 grms con logo en alto relieve"/>
    <n v="47131502"/>
    <s v="Mínima cuantía"/>
    <n v="1"/>
    <n v="4"/>
    <n v="40"/>
    <n v="842520"/>
    <s v="UNIDAD"/>
    <s v="NO SOLICITADAS"/>
  </r>
  <r>
    <x v="10"/>
    <s v="02-02-01-002-007"/>
    <n v="16"/>
    <s v="Materiales y suministros - Artículos textiles (excepto prendas de vestir)"/>
    <s v="sobrecama tela acolchada 100 poliester, con acolchado, sin bolero, doble fax y dimensiones 1,70 x 2,30 cama sencilla, colores de acuerdo a muestra"/>
    <n v="52121502"/>
    <s v="Mínima cuantía"/>
    <n v="1"/>
    <n v="4"/>
    <n v="60"/>
    <n v="6294000"/>
    <s v="UNIDAD"/>
    <s v="NO SOLICITADAS"/>
  </r>
  <r>
    <x v="10"/>
    <s v="02-02-01-002-007"/>
    <n v="16"/>
    <s v="Materiales y suministros - Artículos textiles (excepto prendas de vestir)"/>
    <s v="Sobrecama tela Aacolchada 100 poliester, con acolchado, sin bolero, doble fax y dimensiones 2,30 X 2,30 cama doble, colores de acuerdo a muestra"/>
    <n v="52121502"/>
    <s v="Mínima cuantía"/>
    <n v="1"/>
    <n v="4"/>
    <n v="20"/>
    <n v="2798000"/>
    <s v="UNIDAD"/>
    <s v="NO SOLICITADAS"/>
  </r>
  <r>
    <x v="10"/>
    <s v="02-01-01-003-008-01-4"/>
    <n v="16"/>
    <s v="Activos fijos - Otros muebles n. C. P."/>
    <s v="camas dobles tipo somier estructura: 1,4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
    <n v="56101515"/>
    <s v="Mínima cuantía"/>
    <n v="1"/>
    <n v="4"/>
    <n v="3"/>
    <n v="765000"/>
    <s v="UNIDAD"/>
    <s v="NO SOLICITADAS"/>
  </r>
  <r>
    <x v="10"/>
    <s v="02-01-01-003-008-01-4"/>
    <n v="16"/>
    <s v="Activos fijos - Otros muebles n. C. P."/>
    <s v="camas dobles tipo somier estructura: 1,0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
    <n v="56101515"/>
    <s v="Mínima cuantía"/>
    <n v="1"/>
    <n v="4"/>
    <n v="6"/>
    <n v="1200000"/>
    <s v="UNIDAD"/>
    <s v="NO SOLICITADAS"/>
  </r>
  <r>
    <x v="10"/>
    <s v="02-01-01-003-008-01-5"/>
    <n v="16"/>
    <s v="Activos fijos - Somieres, colchones con muelles, rellenos o guarnecidos interiormente con cualquier material, de caucho o plásticos celulares, recubiertos o no"/>
    <s v="COLCHONES DOBLES DIMENSIONES 1,4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
    <n v="56101508"/>
    <s v="Mínima cuantía"/>
    <n v="1"/>
    <n v="4"/>
    <n v="3"/>
    <n v="2598000"/>
    <s v="UNIDAD"/>
    <s v="NO SOLICITADAS"/>
  </r>
  <r>
    <x v="10"/>
    <s v="02-01-01-003-008-01-5"/>
    <n v="16"/>
    <s v="Activos fijos - Somieres, colchones con muelles, rellenos o guarnecidos interiormente con cualquier material, de caucho o plásticos celulares, recubiertos o no"/>
    <s v="COLCHONES SENCILLOS DIMENSIONES 1,0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
    <n v="56101508"/>
    <s v="Mínima cuantía"/>
    <n v="1"/>
    <n v="4"/>
    <n v="6"/>
    <n v="2634000"/>
    <s v="UNIDAD"/>
    <s v="NO SOLICITADAS"/>
  </r>
  <r>
    <x v="10"/>
    <s v="02-02-01-003-001"/>
    <n v="16"/>
    <s v="Materiales y suministros - Productos de madera, corcho, cestería y espartería"/>
    <s v="cabeceros dobles material: material cedro rojo , 8 % de humedad, inmunizado. estructura interna:tamborado tipo colmena, lamina de cedro en los frentes de 8 mm. dimensiones: ancho 1,4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
    <n v="56101521"/>
    <s v="Mínima cuantía"/>
    <n v="1"/>
    <n v="4"/>
    <n v="3"/>
    <n v="900000"/>
    <s v="UNIDAD"/>
    <s v="NO SOLICITADAS"/>
  </r>
  <r>
    <x v="10"/>
    <s v="02-02-01-003-001"/>
    <n v="16"/>
    <s v="Materiales y suministros - Productos de madera, corcho, cestería y espartería"/>
    <s v="cabeceros sencillos material: material cedro rojo , 8 % de humedad, inmunizado. estructura interna:tamborado tipo colmena, lamina de cedro en los frentes de 8 mm. dimensiones: ancho 1,0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
    <n v="56101521"/>
    <s v="Mínima cuantía"/>
    <n v="1"/>
    <n v="4"/>
    <n v="6"/>
    <n v="1740000"/>
    <s v="UNIDAD"/>
    <s v="NO SOLICITADAS"/>
  </r>
  <r>
    <x v="10"/>
    <s v="02-02-01-003-006-04"/>
    <n v="10"/>
    <s v="Materiales y suministros - Productos de empaque y envasado, de plástico"/>
    <s v="acople lavamanos con valvula de regulacion  "/>
    <n v="40172608"/>
    <s v="Mínima cuantía"/>
    <n v="3"/>
    <n v="5"/>
    <n v="14"/>
    <n v="390600"/>
    <s v="UNIDAD"/>
    <s v="NO SOLICITADAS"/>
  </r>
  <r>
    <x v="10"/>
    <s v="02-02-01-003-006-04"/>
    <n v="10"/>
    <s v="Materiales y suministros - Productos de empaque y envasado, de plástico"/>
    <s v="acople lavamanos con valvula de regulacion de 2 salidas    "/>
    <n v="40172608"/>
    <s v="Mínima cuantía"/>
    <n v="3"/>
    <n v="5"/>
    <n v="14"/>
    <n v="431200"/>
    <s v="UNIDAD"/>
    <s v="NO SOLICITADAS"/>
  </r>
  <r>
    <x v="10"/>
    <s v="02-02-01-003-006-04"/>
    <n v="10"/>
    <s v="Materiales y suministros - Productos de empaque y envasado, de plástico"/>
    <s v="acople sanitario con valvula de regulador metalico  "/>
    <n v="40172607"/>
    <s v="Mínima cuantía"/>
    <n v="3"/>
    <n v="5"/>
    <n v="14"/>
    <n v="469000"/>
    <s v="UNIDAD"/>
    <s v="NO SOLICITADAS"/>
  </r>
  <r>
    <x v="10"/>
    <s v="02-02-01-003-006-04"/>
    <n v="10"/>
    <s v="Materiales y suministros - Productos de empaque y envasado, de plástico"/>
    <s v="acople sanitario con valvula de regulador plasticos  "/>
    <n v="40172607"/>
    <s v="Mínima cuantía"/>
    <n v="3"/>
    <n v="5"/>
    <n v="14"/>
    <n v="208600"/>
    <s v="UNIDAD"/>
    <s v="NO SOLICITADAS"/>
  </r>
  <r>
    <x v="10"/>
    <s v="02-02-01-003-006-04"/>
    <n v="10"/>
    <s v="Materiales y suministros - Productos de empaque y envasado, de plástico"/>
    <s v="adaptador pvc hembra diametro de 1 1/2&quot; "/>
    <n v="40171708"/>
    <s v="Mínima cuantía"/>
    <n v="3"/>
    <n v="5"/>
    <n v="14"/>
    <n v="82600"/>
    <s v="UNIDAD"/>
    <s v="NO SOLICITADAS"/>
  </r>
  <r>
    <x v="10"/>
    <s v="02-02-01-003-006-04"/>
    <n v="10"/>
    <s v="Materiales y suministros - Productos de empaque y envasado, de plástico"/>
    <s v="adaptador pvc hembra diametro de 1&quot; "/>
    <n v="40171708"/>
    <s v="Mínima cuantía"/>
    <n v="3"/>
    <n v="5"/>
    <n v="14"/>
    <n v="35000"/>
    <s v="UNIDAD"/>
    <s v="NO SOLICITADAS"/>
  </r>
  <r>
    <x v="10"/>
    <s v="02-02-01-003-006-04"/>
    <n v="10"/>
    <s v="Materiales y suministros - Productos de empaque y envasado, de plástico"/>
    <s v="adaptador pvc hembra diametro de 1/2&quot; "/>
    <n v="40171708"/>
    <s v="Mínima cuantía"/>
    <n v="3"/>
    <n v="5"/>
    <n v="14"/>
    <n v="54600"/>
    <s v="UNIDAD"/>
    <s v="NO SOLICITADAS"/>
  </r>
  <r>
    <x v="10"/>
    <s v="02-02-01-003-006-04"/>
    <n v="10"/>
    <s v="Materiales y suministros - Productos de empaque y envasado, de plástico"/>
    <s v="adaptador pvc, con ajuste macho, diametro de 1 1/2&quot; "/>
    <n v="40171708"/>
    <s v="Mínima cuantía"/>
    <n v="3"/>
    <n v="5"/>
    <n v="14"/>
    <n v="82600"/>
    <s v="UNIDAD"/>
    <s v="NO SOLICITADAS"/>
  </r>
  <r>
    <x v="10"/>
    <s v="02-02-01-003-006-04"/>
    <n v="10"/>
    <s v="Materiales y suministros - Productos de empaque y envasado, de plástico"/>
    <s v="adaptador pvc, con ajuste macho, diametro de 1&quot; "/>
    <n v="40171708"/>
    <s v="Mínima cuantía"/>
    <n v="3"/>
    <n v="5"/>
    <n v="14"/>
    <n v="35000"/>
    <s v="UNIDAD"/>
    <s v="NO SOLICITADAS"/>
  </r>
  <r>
    <x v="10"/>
    <s v="02-02-01-003-006-04"/>
    <n v="10"/>
    <s v="Materiales y suministros - Productos de empaque y envasado, de plástico"/>
    <s v="adaptador pvc, con ajuste macho, diametro de 1/2&quot; "/>
    <n v="40171708"/>
    <s v="Mínima cuantía"/>
    <n v="3"/>
    <n v="5"/>
    <n v="14"/>
    <n v="9800"/>
    <s v="UNIDAD"/>
    <s v="NO SOLICITADAS"/>
  </r>
  <r>
    <x v="10"/>
    <s v="02-02-01-003-006-04"/>
    <n v="10"/>
    <s v="Materiales y suministros - Productos de empaque y envasado, de plástico"/>
    <s v="adaptador pvc, con ajuste macho, diametro de 3/4&quot; "/>
    <n v="40171708"/>
    <s v="Mínima cuantía"/>
    <n v="3"/>
    <n v="5"/>
    <n v="14"/>
    <n v="26600"/>
    <s v="UNIDAD"/>
    <s v="NO SOLICITADAS"/>
  </r>
  <r>
    <x v="10"/>
    <s v="02-02-01-003-007-09"/>
    <n v="10"/>
    <s v="Materiales y suministros - Otros productos minerales no metálicos n. C. P."/>
    <s v="adhesivo para enchapes con base en cemento, en presentación bulto de 25 kg"/>
    <n v="31201600"/>
    <s v="Mínima cuantía"/>
    <n v="3"/>
    <n v="5"/>
    <n v="40"/>
    <n v="1452000"/>
    <s v="UNIDAD"/>
    <s v="NO SOLICITADAS"/>
  </r>
  <r>
    <x v="10"/>
    <s v="02-02-01-004-002"/>
    <n v="10"/>
    <s v="Materiales y suministros - Productos metálicos elaborados (excepto maquinaria y equipo)"/>
    <s v="amarre teja tapa metálica 26cm cal 18 100un"/>
    <n v="30265701"/>
    <s v="Mínima cuantía"/>
    <n v="3"/>
    <n v="5"/>
    <n v="1"/>
    <n v="18600"/>
    <s v="UNIDAD"/>
    <s v="NO SOLICITADAS"/>
  </r>
  <r>
    <x v="10"/>
    <s v="02-02-01-003-007-01"/>
    <n v="10"/>
    <s v="Materiales y suministros - Vidrio y productos de vidrio"/>
    <s v="angeo en fibra de vidrio rollo de 30 mt x 1,50"/>
    <n v="11162110"/>
    <s v="Mínima cuantía"/>
    <n v="3"/>
    <n v="5"/>
    <n v="1"/>
    <n v="180900"/>
    <s v="UNIDAD"/>
    <s v="NO SOLICITADAS"/>
  </r>
  <r>
    <x v="10"/>
    <s v="02-02-01-004-002"/>
    <n v="10"/>
    <s v="Materiales y suministros - Productos metálicos elaborados (excepto maquinaria y equipo)"/>
    <s v="angulo  1&quot;x 3/16"/>
    <n v="30101500"/>
    <s v="Mínima cuantía"/>
    <n v="3"/>
    <n v="5"/>
    <n v="1"/>
    <n v="44600"/>
    <s v="UNIDAD"/>
    <s v="NO SOLICITADAS"/>
  </r>
  <r>
    <x v="10"/>
    <s v="02-02-01-004-002"/>
    <n v="10"/>
    <s v="Materiales y suministros - Productos metálicos elaborados (excepto maquinaria y equipo)"/>
    <s v="angulo de 1 &quot; x 1/8&quot; x 6 metros de largo."/>
    <n v="31231116"/>
    <s v="Mínima cuantía"/>
    <n v="3"/>
    <n v="5"/>
    <n v="1"/>
    <n v="32900"/>
    <s v="UNIDAD"/>
    <s v="NO SOLICITADAS"/>
  </r>
  <r>
    <x v="10"/>
    <s v="02-02-01-004-002"/>
    <n v="10"/>
    <s v="Materiales y suministros - Productos metálicos elaborados (excepto maquinaria y equipo)"/>
    <s v="angulo de 1 &quot; x 1/8&quot; x 6 metros de largo."/>
    <n v="30101500"/>
    <s v="Mínima cuantía"/>
    <n v="3"/>
    <n v="5"/>
    <n v="10"/>
    <n v="453000"/>
    <s v="UNIDAD"/>
    <s v="NO SOLICITADAS"/>
  </r>
  <r>
    <x v="10"/>
    <s v="02-02-01-004-002"/>
    <n v="10"/>
    <s v="Materiales y suministros - Productos metálicos elaborados (excepto maquinaria y equipo)"/>
    <s v="angulo de 1 &quot; x1/2&quot; x 3/16"/>
    <n v="30101500"/>
    <s v="Mínima cuantía"/>
    <n v="3"/>
    <n v="5"/>
    <n v="1"/>
    <n v="47800"/>
    <s v="UNIDAD"/>
    <s v="NO SOLICITADAS"/>
  </r>
  <r>
    <x v="10"/>
    <s v="02-02-01-004-002"/>
    <n v="10"/>
    <s v="Materiales y suministros - Productos metálicos elaborados (excepto maquinaria y equipo)"/>
    <s v="angulo de 1&quot;1/2x1/8"/>
    <n v="30101500"/>
    <s v="Mínima cuantía"/>
    <n v="3"/>
    <n v="5"/>
    <n v="1"/>
    <n v="43900"/>
    <s v="UNIDAD"/>
    <s v="NO SOLICITADAS"/>
  </r>
  <r>
    <x v="10"/>
    <s v="02-02-01-001-005"/>
    <n v="10"/>
    <s v="Materiales y suministros - Piedra, arena y arcilla"/>
    <s v="arena de peña - viaje de 5 m3"/>
    <n v="11111700"/>
    <s v="Mínima cuantía"/>
    <n v="3"/>
    <n v="3"/>
    <n v="2"/>
    <n v="630000"/>
    <s v="UNIDAD"/>
    <s v="NO SOLICITADAS"/>
  </r>
  <r>
    <x v="10"/>
    <s v="02-02-01-004-002"/>
    <n v="10"/>
    <s v="Materiales y suministros - Productos metálicos elaborados (excepto maquinaria y equipo)"/>
    <s v="barra lisa de acero w60  con diámetro de 3/8&quot; y con una longitud de 6 m norma ntc 2289"/>
    <n v="31231116"/>
    <s v="Mínima cuantía"/>
    <n v="3"/>
    <n v="5"/>
    <n v="1"/>
    <n v="15900"/>
    <s v="UNIDAD"/>
    <s v="NO SOLICITADAS"/>
  </r>
  <r>
    <x v="10"/>
    <s v="02-02-01-004-002"/>
    <n v="10"/>
    <s v="Materiales y suministros - Productos metálicos elaborados (excepto maquinaria y equipo)"/>
    <s v="barra lisa de acero w60 con diámetro de 1/4 pulgadas y con una longitud de 6 metros norma ntc 2289"/>
    <n v="30263700"/>
    <s v="Mínima cuantía"/>
    <n v="3"/>
    <n v="5"/>
    <n v="1"/>
    <n v="19800"/>
    <s v="UNIDAD"/>
    <s v="NO SOLICITADAS"/>
  </r>
  <r>
    <x v="10"/>
    <s v="02-02-01-004-002"/>
    <n v="10"/>
    <s v="Materiales y suministros - Productos metálicos elaborados (excepto maquinaria y equipo)"/>
    <s v="bisagra de presion para muebles 105 grados 35 mm, presentacion por par"/>
    <n v="31162403"/>
    <s v="Mínima cuantía"/>
    <n v="3"/>
    <n v="3"/>
    <n v="12"/>
    <n v="46800"/>
    <s v="UNIDAD"/>
    <s v="NO SOLICITADAS"/>
  </r>
  <r>
    <x v="10"/>
    <s v="02-02-01-004-002"/>
    <n v="10"/>
    <s v="Materiales y suministros - Productos metálicos elaborados (excepto maquinaria y equipo)"/>
    <s v="bisagras de 3&quot; x 3&quot; cobre omega nudo con tornillos para madera presentacion por par"/>
    <n v="31162403"/>
    <s v="Mínima cuantía"/>
    <n v="3"/>
    <n v="3"/>
    <n v="12"/>
    <n v="69600"/>
    <s v="UNIDAD"/>
    <s v="NO SOLICITADAS"/>
  </r>
  <r>
    <x v="10"/>
    <s v="02-02-01-004-002"/>
    <n v="10"/>
    <s v="Materiales y suministros - Productos metálicos elaborados (excepto maquinaria y equipo)"/>
    <s v="boquilla  caja de 5 kilos color blanco"/>
    <n v="40141731"/>
    <s v="Mínima cuantía"/>
    <n v="3"/>
    <n v="5"/>
    <n v="7"/>
    <n v="148400"/>
    <s v="UNIDAD"/>
    <s v="NO SOLICITADAS"/>
  </r>
  <r>
    <x v="10"/>
    <s v="02-02-01-003-008-09"/>
    <n v="10"/>
    <s v="Materiales y suministros - Otros artículos manufacturados n. C. P."/>
    <s v="brocha profesional para pintar en cerda mona de 3&quot;"/>
    <n v="31211904"/>
    <s v="Mínima cuantía"/>
    <n v="3"/>
    <n v="5"/>
    <n v="100"/>
    <n v="890000"/>
    <s v="UNIDAD"/>
    <s v="NO SOLICITADAS"/>
  </r>
  <r>
    <x v="10"/>
    <s v="02-02-01-003-007-05"/>
    <n v="10"/>
    <s v="Materiales y suministros - Artículos de concreto, cemento y yeso"/>
    <s v="caballete en fibrocemento, angular plano, de 15° de inclinacion."/>
    <n v="30103600"/>
    <s v="Mínima cuantía"/>
    <n v="3"/>
    <n v="5"/>
    <n v="1"/>
    <n v="32100"/>
    <s v="UNIDAD"/>
    <s v="NO SOLICITADAS"/>
  </r>
  <r>
    <x v="10"/>
    <s v="02-02-01-003-006-04"/>
    <n v="10"/>
    <s v="Materiales y suministros - Productos de empaque y envasado, de plástico"/>
    <s v="canal amazonaz 3 m"/>
    <n v="40141758"/>
    <s v="Mínima cuantía"/>
    <n v="3"/>
    <n v="5"/>
    <n v="9"/>
    <n v="1035000"/>
    <s v="UNIDAD"/>
    <s v="NO SOLICITADAS"/>
  </r>
  <r>
    <x v="10"/>
    <s v="02-02-01-003-001"/>
    <n v="10"/>
    <s v="Materiales y suministros - Productos de madera, corcho, cestería y espartería"/>
    <s v="canto pvc flexible 19 mmx 200 rollo  color wengue, blanco, cedro sapeli"/>
    <n v="13111220"/>
    <s v="Mínima cuantía"/>
    <n v="3"/>
    <n v="5"/>
    <n v="5"/>
    <n v="950000"/>
    <s v="UNIDAD"/>
    <s v="NO SOLICITADAS"/>
  </r>
  <r>
    <x v="10"/>
    <s v="02-02-01-003-007-04"/>
    <n v="10"/>
    <s v="Materiales y suministros - Yeso, cal y cemento"/>
    <s v="cemento blanco tipo 1 presentacion x 20 kl"/>
    <n v="30111601"/>
    <s v="Mínima cuantía"/>
    <n v="3"/>
    <n v="5"/>
    <n v="10"/>
    <n v="241000"/>
    <s v="UNIDAD"/>
    <s v="NO SOLICITADAS"/>
  </r>
  <r>
    <x v="10"/>
    <s v="02-02-01-003-007-04"/>
    <n v="10"/>
    <s v="Materiales y suministros - Yeso, cal y cemento"/>
    <s v="cemento gris tipo 1 presentacion x 50 kl"/>
    <n v="30111601"/>
    <s v="Mínima cuantía"/>
    <n v="3"/>
    <n v="5"/>
    <n v="50"/>
    <n v="1110000"/>
    <s v="UNIDAD"/>
    <s v="NO SOLICITADAS"/>
  </r>
  <r>
    <x v="10"/>
    <s v="02-02-01-004-002"/>
    <n v="10"/>
    <s v="Materiales y suministros - Productos metálicos elaborados (excepto maquinaria y equipo)"/>
    <s v="cerradura cilindrica para alcoba, pomo brandywine ref 6038 linea elite."/>
    <n v="31162402"/>
    <s v="Mínima cuantía"/>
    <n v="3"/>
    <n v="5"/>
    <n v="13"/>
    <n v="539500"/>
    <s v="UNIDAD"/>
    <s v="NO SOLICITADAS"/>
  </r>
  <r>
    <x v="10"/>
    <s v="02-02-01-004-002"/>
    <n v="10"/>
    <s v="Materiales y suministros - Productos metálicos elaborados (excepto maquinaria y equipo)"/>
    <s v="cerradura de sobreponer, para puertas batientes, 3 pasadores, cilindro sencillo, 3 vueltas, pintura electrostática serie 987 1/4  llave multipunto."/>
    <n v="31162402"/>
    <s v="Mínima cuantía"/>
    <n v="3"/>
    <n v="5"/>
    <n v="2"/>
    <n v="163200"/>
    <s v="UNIDAD"/>
    <s v="NO SOLICITADAS"/>
  </r>
  <r>
    <x v="10"/>
    <s v="02-02-01-003-001"/>
    <n v="10"/>
    <s v="Materiales y suministros - Productos de madera, corcho, cestería y espartería"/>
    <s v="chapilla en madera cedro 2,5 m x0,40 cm  color perillo"/>
    <n v="13111220"/>
    <s v="Mínima cuantía"/>
    <n v="3"/>
    <n v="5"/>
    <n v="5"/>
    <n v="82500"/>
    <s v="UNIDAD"/>
    <s v="NO SOLICITADAS"/>
  </r>
  <r>
    <x v="10"/>
    <s v="02-02-01-003-006-04"/>
    <n v="10"/>
    <s v="Materiales y suministros - Productos de empaque y envasado, de plástico"/>
    <s v="codo 45°  pvc presion de 1&quot;"/>
    <n v="40172808"/>
    <s v="Mínima cuantía"/>
    <n v="3"/>
    <n v="5"/>
    <n v="20"/>
    <n v="30000"/>
    <s v="UNIDAD"/>
    <s v="NO SOLICITADAS"/>
  </r>
  <r>
    <x v="10"/>
    <s v="02-02-01-003-006-04"/>
    <n v="10"/>
    <s v="Materiales y suministros - Productos de empaque y envasado, de plástico"/>
    <s v="codo 45°  pvc presion de 1/2&quot;"/>
    <n v="40172808"/>
    <s v="Mínima cuantía"/>
    <n v="3"/>
    <n v="5"/>
    <n v="20"/>
    <n v="20000"/>
    <s v="UNIDAD"/>
    <s v="NO SOLICITADAS"/>
  </r>
  <r>
    <x v="10"/>
    <s v="02-02-01-003-006-04"/>
    <n v="10"/>
    <s v="Materiales y suministros - Productos de empaque y envasado, de plástico"/>
    <s v="codo 45°  pvc presion de 3/4&quot;"/>
    <n v="40172808"/>
    <s v="Mínima cuantía"/>
    <n v="3"/>
    <n v="5"/>
    <n v="15"/>
    <n v="36000"/>
    <s v="UNIDAD"/>
    <s v="NO SOLICITADAS"/>
  </r>
  <r>
    <x v="10"/>
    <s v="02-02-01-003-006-04"/>
    <n v="10"/>
    <s v="Materiales y suministros - Productos de empaque y envasado, de plástico"/>
    <s v="codo 45° pvc presion de 1 1/2&quot; "/>
    <n v="40172808"/>
    <s v="Mínima cuantía"/>
    <n v="3"/>
    <n v="5"/>
    <n v="15"/>
    <n v="58500"/>
    <s v="UNIDAD"/>
    <s v="NO SOLICITADAS"/>
  </r>
  <r>
    <x v="10"/>
    <s v="02-02-01-003-006-04"/>
    <n v="10"/>
    <s v="Materiales y suministros - Productos de empaque y envasado, de plástico"/>
    <s v="codo 90°  pvc presion de 1&quot;"/>
    <n v="40172808"/>
    <s v="Mínima cuantía"/>
    <n v="3"/>
    <n v="5"/>
    <n v="15"/>
    <n v="16500"/>
    <s v="UNIDAD"/>
    <s v="NO SOLICITADAS"/>
  </r>
  <r>
    <x v="10"/>
    <s v="02-02-01-003-006-04"/>
    <n v="10"/>
    <s v="Materiales y suministros - Productos de empaque y envasado, de plástico"/>
    <s v="codo 90°  pvc presion de 1/2&quot;"/>
    <n v="40172808"/>
    <s v="Mínima cuantía"/>
    <n v="3"/>
    <n v="5"/>
    <n v="15"/>
    <n v="14250"/>
    <s v="UNIDAD"/>
    <s v="NO SOLICITADAS"/>
  </r>
  <r>
    <x v="10"/>
    <s v="02-02-01-003-006-04"/>
    <n v="10"/>
    <s v="Materiales y suministros - Productos de empaque y envasado, de plástico"/>
    <s v="codo sanitario pvc 1 1/2 &quot; angulo de 90g c x c."/>
    <n v="47131705"/>
    <s v="Mínima cuantía"/>
    <n v="3"/>
    <n v="5"/>
    <n v="10"/>
    <n v="86000"/>
    <s v="UNIDAD"/>
    <s v="NO SOLICITADAS"/>
  </r>
  <r>
    <x v="10"/>
    <s v="02-02-01-003-006-04"/>
    <n v="10"/>
    <s v="Materiales y suministros - Productos de empaque y envasado, de plástico"/>
    <s v="conjunto grifería entrada y salida  de tanque sanitario atlantis"/>
    <n v="30181804"/>
    <s v="Mínima cuantía"/>
    <n v="3"/>
    <n v="5"/>
    <n v="12"/>
    <n v="1002000"/>
    <s v="UNIDAD"/>
    <s v="NO SOLICITADAS"/>
  </r>
  <r>
    <x v="10"/>
    <s v="02-02-01-003-006-04"/>
    <n v="10"/>
    <s v="Materiales y suministros - Productos de empaque y envasado, de plástico"/>
    <s v="desagüe para lavamanos completo."/>
    <n v="30181605"/>
    <s v="Mínima cuantía"/>
    <n v="3"/>
    <n v="5"/>
    <n v="10"/>
    <n v="256000"/>
    <s v="UNIDAD"/>
    <s v="NO SOLICITADAS"/>
  </r>
  <r>
    <x v="10"/>
    <s v="02-02-01-004-002"/>
    <n v="10"/>
    <s v="Materiales y suministros - Productos metálicos elaborados (excepto maquinaria y equipo)"/>
    <s v="disco para pulidora 7&quot;x1/4"/>
    <n v="31191506"/>
    <s v="Mínima cuantía"/>
    <n v="3"/>
    <n v="5"/>
    <n v="3"/>
    <n v="29700"/>
    <s v="UNIDAD"/>
    <s v="NO SOLICITADAS"/>
  </r>
  <r>
    <x v="10"/>
    <s v="02-02-01-004-002"/>
    <n v="10"/>
    <s v="Materiales y suministros - Productos metálicos elaborados (excepto maquinaria y equipo)"/>
    <s v="disco para tronzadora 14&quot;x 3/32"/>
    <n v="31191506"/>
    <s v="Mínima cuantía"/>
    <n v="3"/>
    <n v="5"/>
    <n v="4"/>
    <n v="62400"/>
    <s v="UNIDAD"/>
    <s v="NO SOLICITADAS"/>
  </r>
  <r>
    <x v="10"/>
    <s v="02-02-01-003-007-03"/>
    <n v="10"/>
    <s v="Materiales y suministros - Productos refractarios y productos estructurales no refractarios de arcilla"/>
    <s v="enchape  para  piso  de 45 x 45 "/>
    <n v="30131704"/>
    <s v="Mínima cuantía"/>
    <n v="3"/>
    <n v="5"/>
    <n v="80"/>
    <n v="3448000"/>
    <s v="CENTIMETRO CUBICO"/>
    <s v="NO SOLICITADAS"/>
  </r>
  <r>
    <x v="10"/>
    <s v="02-02-01-003-007-03"/>
    <n v="10"/>
    <s v="Materiales y suministros - Productos refractarios y productos estructurales no refractarios de arcilla"/>
    <s v="enchape de pared  20x30"/>
    <n v="30131704"/>
    <s v="Mínima cuantía"/>
    <n v="3"/>
    <n v="5"/>
    <n v="30"/>
    <n v="1062000"/>
    <s v="METRO CUADRADO"/>
    <s v="NO SOLICITADAS"/>
  </r>
  <r>
    <x v="10"/>
    <s v="02-02-01-003-005-01"/>
    <n v="10"/>
    <s v="Materiales y suministros - Pinturas y barnices y productos relacionados; colores para la pintura artística; tintas"/>
    <s v="graniplax blanco 30kg esgrafiado antihongos 4 galones"/>
    <n v="30161510"/>
    <s v="Mínima cuantía"/>
    <n v="3"/>
    <n v="5"/>
    <n v="2"/>
    <n v="221800"/>
    <s v="UNIDAD"/>
    <s v="NO SOLICITADAS"/>
  </r>
  <r>
    <x v="10"/>
    <s v="02-02-01-001-005"/>
    <n v="10"/>
    <s v="Materiales y suministros - Piedra, arena y arcilla"/>
    <s v="grava de 1/2 (mixto) - viaje de 5 m3"/>
    <n v="30111801"/>
    <s v="Mínima cuantía"/>
    <n v="3"/>
    <n v="5"/>
    <n v="3"/>
    <n v="945000"/>
    <s v="UNIDAD"/>
    <s v="NO SOLICITADAS"/>
  </r>
  <r>
    <x v="10"/>
    <s v="02-02-01-003-006-04"/>
    <n v="10"/>
    <s v="Materiales y suministros - Productos de empaque y envasado, de plástico"/>
    <s v="grifería lavamanos sencilla monza cruz"/>
    <n v="30181804"/>
    <s v="Mínima cuantía"/>
    <n v="3"/>
    <n v="5"/>
    <n v="13"/>
    <n v="260000"/>
    <s v="UNIDAD"/>
    <s v="NO SOLICITADAS"/>
  </r>
  <r>
    <x v="10"/>
    <s v="02-02-01-003-006-04"/>
    <n v="10"/>
    <s v="Materiales y suministros - Productos de empaque y envasado, de plástico"/>
    <s v="grifería para lavamanos 4 toledo cruz"/>
    <n v="30181804"/>
    <s v="Mínima cuantía"/>
    <n v="3"/>
    <n v="5"/>
    <n v="10"/>
    <n v="1250000"/>
    <s v="UNIDAD"/>
    <s v="NO SOLICITADAS"/>
  </r>
  <r>
    <x v="10"/>
    <s v="02-02-01-003-006-04"/>
    <n v="10"/>
    <s v="Materiales y suministros - Productos de empaque y envasado, de plástico"/>
    <s v="griferia para lavaplatos  de 8&quot; epica (griferia burdeos cromo)(griferia atenea)."/>
    <n v="30181804"/>
    <s v="Mínima cuantía"/>
    <n v="3"/>
    <n v="5"/>
    <n v="10"/>
    <n v="795000"/>
    <s v="UNIDAD"/>
    <s v="NO SOLICITADAS"/>
  </r>
  <r>
    <x v="10"/>
    <s v="02-02-01-003-007-01"/>
    <n v="10"/>
    <s v="Materiales y suministros - Vidrio y productos de vidrio"/>
    <s v="guia extensible para cajon galvanizada 31mm x 30 cm, juego"/>
    <n v="30161808"/>
    <s v="Mínima cuantía"/>
    <n v="3"/>
    <n v="5"/>
    <n v="9"/>
    <n v="146700"/>
    <s v="UNIDAD"/>
    <s v="NO SOLICITADAS"/>
  </r>
  <r>
    <x v="10"/>
    <s v="02-02-01-004-001"/>
    <n v="10"/>
    <s v="Materiales y suministros - Metales básicos"/>
    <s v="hoja de segueta bimetalica por 10 unidades"/>
    <n v="27111552"/>
    <s v="Mínima cuantía"/>
    <n v="3"/>
    <n v="5"/>
    <n v="15"/>
    <n v="720000"/>
    <s v="UNIDAD"/>
    <s v="NO SOLICITADAS"/>
  </r>
  <r>
    <x v="10"/>
    <s v="02-02-01-003-005-04"/>
    <n v="10"/>
    <s v="Materiales y suministros - Productos químicos n. C. P."/>
    <s v="impemeabilizante a base emulsion asfaltica, placo"/>
    <n v="12164900"/>
    <s v="Mínima cuantía"/>
    <n v="3"/>
    <n v="5"/>
    <n v="1"/>
    <n v="21500"/>
    <s v="UNIDAD"/>
    <s v="NO SOLICITADAS"/>
  </r>
  <r>
    <x v="10"/>
    <s v="02-02-01-003-005-04"/>
    <n v="10"/>
    <s v="Materiales y suministros - Productos químicos n. C. P."/>
    <s v="impermeabilizante acrilico para fachadas contenido 5 galones  rendimiento 80 m2,  sika color c"/>
    <n v="12164900"/>
    <s v="Mínima cuantía"/>
    <n v="3"/>
    <n v="5"/>
    <n v="2"/>
    <n v="630000"/>
    <s v="UNIDAD"/>
    <s v="NO SOLICITADAS"/>
  </r>
  <r>
    <x v="10"/>
    <s v="02-02-01-003-005-04"/>
    <n v="10"/>
    <s v="Materiales y suministros - Productos químicos n. C. P."/>
    <s v="impermeabilizante acrilico plastico para cubierta y terrazas  de alta durabilidad,  sikafil 10  mallas"/>
    <n v="12164900"/>
    <s v="Mínima cuantía"/>
    <n v="3"/>
    <n v="5"/>
    <n v="1"/>
    <n v="123000"/>
    <s v="UNIDAD"/>
    <s v="NO SOLICITADAS"/>
  </r>
  <r>
    <x v="10"/>
    <s v="02-02-01-003-005-01"/>
    <n v="10"/>
    <s v="Materiales y suministros - Pinturas y barnices y productos relacionados; colores para la pintura artística; tintas"/>
    <s v="pintura impermeabilizante blanco 5 galones"/>
    <n v="12164900"/>
    <s v="Mínima cuantía"/>
    <n v="3"/>
    <n v="5"/>
    <n v="8"/>
    <n v="2960000"/>
    <s v="UNIDAD"/>
    <s v="NO SOLICITADAS"/>
  </r>
  <r>
    <x v="10"/>
    <s v="02-02-01-003-005-04"/>
    <n v="10"/>
    <s v="Materiales y suministros - Productos químicos n. C. P."/>
    <s v="impermeabilizante barrera  por galon "/>
    <n v="12164900"/>
    <s v="Mínima cuantía"/>
    <n v="3"/>
    <n v="5"/>
    <n v="1"/>
    <n v="295000"/>
    <s v="UNIDAD"/>
    <s v="NO SOLICITADAS"/>
  </r>
  <r>
    <x v="10"/>
    <s v="02-02-01-003-005-04"/>
    <n v="10"/>
    <s v="Materiales y suministros - Productos químicos n. C. P."/>
    <s v="impermeabilizante elastico elaborado con base acrilica bronco elastico "/>
    <n v="12164900"/>
    <s v="Mínima cuantía"/>
    <n v="3"/>
    <n v="5"/>
    <n v="1"/>
    <n v="68400"/>
    <s v="GALON"/>
    <s v="NO SOLICITADAS"/>
  </r>
  <r>
    <x v="10"/>
    <s v="02-02-01-003-006-04"/>
    <n v="10"/>
    <s v="Materiales y suministros - Productos de empaque y envasado, de plástico"/>
    <s v="kit regadera ducha 4&quot;"/>
    <n v="30181503"/>
    <s v="Mínima cuantía"/>
    <n v="3"/>
    <n v="5"/>
    <n v="12"/>
    <n v="498000"/>
    <s v="UNIDAD"/>
    <s v="NO SOLICITADAS"/>
  </r>
  <r>
    <x v="10"/>
    <s v="02-02-01-001-005"/>
    <n v="10"/>
    <s v="Materiales y suministros - Piedra, arena y arcilla"/>
    <s v="ladrillo no estructural en arcilla, estriado, con perforación horizontal, dimensiones 30x20x10 cm no. 4, comercializado en unidad."/>
    <n v="31371108"/>
    <s v="Mínima cuantía"/>
    <n v="3"/>
    <n v="5"/>
    <n v="300"/>
    <n v="240000"/>
    <s v="UNIDAD"/>
    <s v="NO SOLICITADAS"/>
  </r>
  <r>
    <x v="10"/>
    <s v="02-02-01-003-001"/>
    <n v="10"/>
    <s v="Materiales y suministros - Productos de madera, corcho, cestería y espartería"/>
    <s v="lamina  melamininico 15mm x 2.15 x2.44 m 3 colores wengue , blanco,cedro sapeli"/>
    <n v="13111029"/>
    <s v="Mínima cuantía"/>
    <n v="3"/>
    <n v="5"/>
    <n v="40"/>
    <n v="8000000"/>
    <s v="UNIDAD"/>
    <s v="NO SOLICITADAS"/>
  </r>
  <r>
    <x v="10"/>
    <s v="02-02-01-004-002"/>
    <n v="10"/>
    <s v="Materiales y suministros - Productos metálicos elaborados (excepto maquinaria y equipo)"/>
    <s v="lamina 1/8 x 2x1"/>
    <n v="30264100"/>
    <s v="Mínima cuantía"/>
    <n v="3"/>
    <n v="5"/>
    <n v="1"/>
    <n v="75000"/>
    <s v="UNIDAD"/>
    <s v="NO SOLICITADAS"/>
  </r>
  <r>
    <x v="10"/>
    <s v="02-02-01-003-007-04"/>
    <n v="10"/>
    <s v="Materiales y suministros - Yeso, cal y cemento"/>
    <s v="lamina de yeso carton drywall de 1/2&quot; medidas de 1,22 mt x 2,44 mt."/>
    <n v="30161503"/>
    <s v="Mínima cuantía"/>
    <n v="3"/>
    <n v="5"/>
    <n v="3"/>
    <n v="85200"/>
    <s v="UNIDAD"/>
    <s v="NO SOLICITADAS"/>
  </r>
  <r>
    <x v="10"/>
    <s v="02-02-01-004-002"/>
    <n v="10"/>
    <s v="Materiales y suministros - Productos metálicos elaborados (excepto maquinaria y equipo)"/>
    <s v="lamina hr calibre 12* 2x1"/>
    <n v="30264100"/>
    <s v="Mínima cuantía"/>
    <n v="3"/>
    <n v="5"/>
    <n v="1"/>
    <n v="43810"/>
    <s v="UNIDAD"/>
    <s v="NO SOLICITADAS"/>
  </r>
  <r>
    <x v="10"/>
    <s v="02-02-01-003-006-04"/>
    <n v="10"/>
    <s v="Materiales y suministros - Productos de empaque y envasado, de plástico"/>
    <s v="griferia sanitaria tipo boton ahorrador"/>
    <n v="30181804"/>
    <s v="Mínima cuantía"/>
    <n v="3"/>
    <n v="5"/>
    <n v="10"/>
    <n v="754000"/>
    <s v="UNIDAD"/>
    <s v="NO SOLICITADAS"/>
  </r>
  <r>
    <x v="10"/>
    <s v="02-02-01-003-007-09"/>
    <n v="10"/>
    <s v="Materiales y suministros - Otros productos minerales no metálicos n. C. P."/>
    <s v="lija  de agua no. 180 pliego paquete 50 hojas"/>
    <n v="27111918"/>
    <s v="Mínima cuantía"/>
    <n v="3"/>
    <n v="5"/>
    <n v="5"/>
    <n v="81000"/>
    <s v="UNIDAD"/>
    <s v="NO SOLICITADAS"/>
  </r>
  <r>
    <x v="10"/>
    <s v="02-02-01-003-007-09"/>
    <n v="10"/>
    <s v="Materiales y suministros - Otros productos minerales no metálicos n. C. P."/>
    <s v="lija  para madera no. 400 pliego paquete 50 hojas"/>
    <n v="27111918"/>
    <s v="Mínima cuantía"/>
    <n v="3"/>
    <n v="5"/>
    <n v="5"/>
    <n v="420000"/>
    <s v="UNIDAD"/>
    <s v="NO SOLICITADAS"/>
  </r>
  <r>
    <x v="10"/>
    <s v="02-02-01-003-007-09"/>
    <n v="10"/>
    <s v="Materiales y suministros - Otros productos minerales no metálicos n. C. P."/>
    <s v="lija para madera no. 320 pliego paquete 50 hojas"/>
    <n v="27111918"/>
    <s v="Mínima cuantía"/>
    <n v="3"/>
    <n v="5"/>
    <n v="5"/>
    <n v="420000"/>
    <s v="UNIDAD"/>
    <s v="NO SOLICITADAS"/>
  </r>
  <r>
    <x v="10"/>
    <s v="02-02-01-003-007-09"/>
    <n v="10"/>
    <s v="Materiales y suministros - Otros productos minerales no metálicos n. C. P."/>
    <s v="lija roja para madera  no. 120 "/>
    <n v="27111918"/>
    <s v="Mínima cuantía"/>
    <n v="3"/>
    <n v="5"/>
    <n v="49"/>
    <n v="83300"/>
    <s v="UNIDAD"/>
    <s v="NO SOLICITADAS"/>
  </r>
  <r>
    <x v="10"/>
    <s v="02-02-01-003-007-09"/>
    <n v="10"/>
    <s v="Materiales y suministros - Otros productos minerales no metálicos n. C. P."/>
    <s v="lija rora para madera no 180"/>
    <n v="27111918"/>
    <s v="Mínima cuantía"/>
    <n v="3"/>
    <n v="5"/>
    <n v="49"/>
    <n v="83300"/>
    <s v="UNIDAD"/>
    <s v="NO SOLICITADAS"/>
  </r>
  <r>
    <x v="10"/>
    <s v="02-02-01-003-006-04"/>
    <n v="10"/>
    <s v="Materiales y suministros - Productos de empaque y envasado, de plástico"/>
    <s v="linterna para señalizacion con  iluminacion led / otros materiales y suministros"/>
    <n v="39111610"/>
    <s v="Mínima cuantía"/>
    <n v="3"/>
    <n v="3"/>
    <n v="2"/>
    <n v="190000"/>
    <s v="UNIDAD"/>
    <s v="NO SOLICITADAS"/>
  </r>
  <r>
    <x v="10"/>
    <s v="02-02-01-003-006-04"/>
    <n v="10"/>
    <s v="Materiales y suministros - Productos de empaque y envasado, de plástico"/>
    <s v="llave para lavaplatos sencilla de mesa"/>
    <n v="30181804"/>
    <s v="Mínima cuantía"/>
    <n v="3"/>
    <n v="5"/>
    <n v="19"/>
    <n v="592800"/>
    <s v="UNIDAD"/>
    <s v="NO SOLICITADAS"/>
  </r>
  <r>
    <x v="10"/>
    <s v="02-02-01-004-002"/>
    <n v="10"/>
    <s v="Materiales y suministros - Productos metálicos elaborados (excepto maquinaria y equipo)"/>
    <s v="manija tubular en acero inoxidable 128 mm"/>
    <n v="31162400"/>
    <s v="Mínima cuantía"/>
    <n v="3"/>
    <n v="5"/>
    <n v="19"/>
    <n v="66500"/>
    <s v="UNIDAD"/>
    <s v="NO SOLICITADAS"/>
  </r>
  <r>
    <x v="10"/>
    <s v="02-02-01-003-005-01"/>
    <n v="10"/>
    <s v="Materiales y suministros - Pinturas y barnices y productos relacionados; colores para la pintura artística; tintas"/>
    <s v="masilla elastica para juntas flexibles sobre paneles de fibrocemento "/>
    <n v="31201605"/>
    <s v="Mínima cuantía"/>
    <n v="3"/>
    <n v="5"/>
    <n v="3"/>
    <n v="103686"/>
    <s v="UNIDAD"/>
    <s v="NO SOLICITADAS"/>
  </r>
  <r>
    <x v="10"/>
    <s v="02-02-01-003-005-01"/>
    <n v="10"/>
    <s v="Materiales y suministros - Pinturas y barnices y productos relacionados; colores para la pintura artística; tintas"/>
    <s v="masilla para madera neutro por 1/16 galón x 0,3 kilogramos"/>
    <n v="31201605"/>
    <s v="Mínima cuantía"/>
    <n v="3"/>
    <n v="5"/>
    <n v="8"/>
    <n v="126400"/>
    <s v="GALON"/>
    <s v="NO SOLICITADAS"/>
  </r>
  <r>
    <x v="10"/>
    <s v="02-02-01-003-005-01"/>
    <n v="10"/>
    <s v="Materiales y suministros - Pinturas y barnices y productos relacionados; colores para la pintura artística; tintas"/>
    <s v="estuco acrilico 30 k para exteriores"/>
    <n v="30161510"/>
    <s v="Mínima cuantía"/>
    <n v="3"/>
    <n v="5"/>
    <n v="10"/>
    <n v="950000"/>
    <s v="UNIDAD"/>
    <s v="NO SOLICITADAS"/>
  </r>
  <r>
    <x v="10"/>
    <s v="02-02-01-003-005-01"/>
    <n v="10"/>
    <s v="Materiales y suministros - Pinturas y barnices y productos relacionados; colores para la pintura artística; tintas"/>
    <s v="estuco plastico presentacion por galon"/>
    <n v="30161510"/>
    <s v="Mínima cuantía"/>
    <n v="3"/>
    <n v="5"/>
    <n v="100"/>
    <n v="5130000"/>
    <s v="UNIDAD"/>
    <s v="NO SOLICITADAS"/>
  </r>
  <r>
    <x v="10"/>
    <s v="02-02-01-004-002"/>
    <n v="10"/>
    <s v="Materiales y suministros - Productos metálicos elaborados (excepto maquinaria y equipo)"/>
    <s v="niples galvanizado largo 2&quot; x 1/2&quot;"/>
    <n v="40141720"/>
    <s v="Mínima cuantía"/>
    <n v="3"/>
    <n v="5"/>
    <n v="11"/>
    <n v="12100"/>
    <s v="UNIDAD"/>
    <s v="NO SOLICITADAS"/>
  </r>
  <r>
    <x v="10"/>
    <s v="02-02-01-004-002"/>
    <n v="10"/>
    <s v="Materiales y suministros - Productos metálicos elaborados (excepto maquinaria y equipo)"/>
    <s v="niples galvanizado largo 4&quot; x 1/2&quot;"/>
    <n v="40141720"/>
    <s v="Mínima cuantía"/>
    <n v="3"/>
    <n v="5"/>
    <n v="11"/>
    <n v="15400"/>
    <s v="UNIDAD"/>
    <s v="NO SOLICITADAS"/>
  </r>
  <r>
    <x v="10"/>
    <s v="02-02-01-004-002"/>
    <n v="10"/>
    <s v="Materiales y suministros - Productos metálicos elaborados (excepto maquinaria y equipo)"/>
    <s v="niples galvanizado largo 6&quot; x 1/2&quot;"/>
    <n v="40141720"/>
    <s v="Mínima cuantía"/>
    <n v="3"/>
    <n v="5"/>
    <n v="14"/>
    <n v="28000"/>
    <s v="UNIDAD"/>
    <s v="NO SOLICITADAS"/>
  </r>
  <r>
    <x v="10"/>
    <s v="02-02-01-004-002"/>
    <n v="10"/>
    <s v="Materiales y suministros - Productos metálicos elaborados (excepto maquinaria y equipo)"/>
    <s v="niples galvanizado largo 8&quot;x 1/2&quot;"/>
    <n v="40141720"/>
    <s v="Mínima cuantía"/>
    <n v="3"/>
    <n v="5"/>
    <n v="14"/>
    <n v="33600"/>
    <s v="UNIDAD"/>
    <s v="NO SOLICITADAS"/>
  </r>
  <r>
    <x v="10"/>
    <s v="02-02-01-003-005-04"/>
    <n v="10"/>
    <s v="Materiales y suministros - Productos químicos n. C. P."/>
    <s v="pegante para madera carpincol mr-60 x 20 kilos"/>
    <n v="31201610"/>
    <s v="Mínima cuantía"/>
    <n v="3"/>
    <n v="5"/>
    <n v="2"/>
    <n v="344000"/>
    <s v="UNIDAD"/>
    <s v="NO SOLICITADAS"/>
  </r>
  <r>
    <x v="10"/>
    <s v="02-02-01-003-005-04"/>
    <n v="10"/>
    <s v="Materiales y suministros - Productos químicos n. C. P."/>
    <s v="pegante pl-285 o  a-55"/>
    <n v="31201610"/>
    <s v="Mínima cuantía"/>
    <n v="3"/>
    <n v="5"/>
    <n v="3"/>
    <n v="234000"/>
    <s v="UNIDAD"/>
    <s v="NO SOLICITADAS"/>
  </r>
  <r>
    <x v="10"/>
    <s v="02-02-01-003-005-01"/>
    <n v="10"/>
    <s v="Materiales y suministros - Pinturas y barnices y productos relacionados; colores para la pintura artística; tintas"/>
    <s v="pintura anticorrosiva alquidica, blanco, 1 galon, 1 componente, 35% de solidos "/>
    <n v="31211518"/>
    <s v="Mínima cuantía"/>
    <n v="3"/>
    <n v="5"/>
    <n v="9"/>
    <n v="291600"/>
    <s v="UNIDAD"/>
    <s v="NO SOLICITADAS"/>
  </r>
  <r>
    <x v="10"/>
    <s v="02-02-01-003-005-01"/>
    <n v="10"/>
    <s v="Materiales y suministros - Pinturas y barnices y productos relacionados; colores para la pintura artística; tintas"/>
    <s v="pintura arquitectónica y decorativa, 100% acrílica para exteriores diluible con agua, de color blanco, con acabado mate, x 5 galones "/>
    <n v="31211502"/>
    <s v="Mínima cuantía"/>
    <n v="3"/>
    <n v="5"/>
    <n v="170"/>
    <n v="38386000"/>
    <s v="GALON"/>
    <s v="NO SOLICITADAS"/>
  </r>
  <r>
    <x v="10"/>
    <s v="02-02-01-003-005-01"/>
    <n v="10"/>
    <s v="Materiales y suministros - Pinturas y barnices y productos relacionados; colores para la pintura artística; tintas"/>
    <s v="pintura arquitectónica y decorativa, 100% acrílica para exteriores diluible con agua, de color verde amazonas, con acabado mate, x 5 galones "/>
    <n v="31211502"/>
    <s v="Mínima cuantía"/>
    <n v="3"/>
    <n v="5"/>
    <n v="7"/>
    <n v="1575000"/>
    <s v="UNIDAD"/>
    <s v="NO SOLICITADAS"/>
  </r>
  <r>
    <x v="10"/>
    <s v="02-02-01-003-005-01"/>
    <n v="10"/>
    <s v="Materiales y suministros - Pinturas y barnices y productos relacionados; colores para la pintura artística; tintas"/>
    <s v="pintura arquitectónica y decorativa, acrílica diluible con agua tipo 1, de color gris basalto, con acabado mate, x 1 galones "/>
    <n v="31211502"/>
    <s v="Mínima cuantía"/>
    <n v="3"/>
    <n v="5"/>
    <n v="110"/>
    <n v="7535000"/>
    <s v="UNIDAD"/>
    <s v="NO SOLICITADAS"/>
  </r>
  <r>
    <x v="10"/>
    <s v="02-02-01-003-005-01"/>
    <n v="10"/>
    <s v="Materiales y suministros - Pinturas y barnices y productos relacionados; colores para la pintura artística; tintas"/>
    <s v="pintura arquitectónica y decorativa, acrílica diluible con agua tipo 1, de color rojo colonial, con acabado mate, x 1 galones"/>
    <n v="31211502"/>
    <s v="Mínima cuantía"/>
    <n v="3"/>
    <n v="5"/>
    <n v="2"/>
    <n v="236000"/>
    <s v="GALON"/>
    <s v="NO SOLICITADAS"/>
  </r>
  <r>
    <x v="10"/>
    <s v="02-02-01-003-005-01"/>
    <n v="10"/>
    <s v="Materiales y suministros - Pinturas y barnices y productos relacionados; colores para la pintura artística; tintas"/>
    <s v="pintura arquitectónica y decorativa, esmalte alquidico a base de aceite de color blanco con acabado brillante, x 1 galones "/>
    <n v="31211505"/>
    <s v="Mínima cuantía"/>
    <n v="3"/>
    <n v="5"/>
    <n v="19"/>
    <n v="1295800"/>
    <s v="GALON"/>
    <s v="NO SOLICITADAS"/>
  </r>
  <r>
    <x v="10"/>
    <s v="02-02-01-003-005-01"/>
    <n v="10"/>
    <s v="Materiales y suministros - Pinturas y barnices y productos relacionados; colores para la pintura artística; tintas"/>
    <s v="pintura epoxica blanca por galon "/>
    <n v="31211522"/>
    <s v="Mínima cuantía"/>
    <n v="3"/>
    <n v="5"/>
    <n v="8"/>
    <n v="888000"/>
    <s v="GALON"/>
    <s v="NO SOLICITADAS"/>
  </r>
  <r>
    <x v="10"/>
    <s v="02-02-01-003-005-01"/>
    <n v="10"/>
    <s v="Materiales y suministros - Pinturas y barnices y productos relacionados; colores para la pintura artística; tintas"/>
    <s v="pintura para demarcacion vial, alquídica con caucho clorado, de color amarillo, x 5 galones, con 52% de sólidos "/>
    <n v="31211522"/>
    <s v="Mínima cuantía"/>
    <n v="3"/>
    <n v="5"/>
    <n v="24"/>
    <n v="6696000"/>
    <s v="GALON"/>
    <s v="NO SOLICITADAS"/>
  </r>
  <r>
    <x v="10"/>
    <s v="02-02-01-003-005-01"/>
    <n v="10"/>
    <s v="Materiales y suministros - Pinturas y barnices y productos relacionados; colores para la pintura artística; tintas"/>
    <s v="pintura para madera, laca catalizada  de color transparente, con acabado mate, x 1 galón, con 29% de sólidos. "/>
    <n v="31211704"/>
    <s v="Mínima cuantía"/>
    <n v="3"/>
    <n v="5"/>
    <n v="9"/>
    <n v="538200"/>
    <s v="UNIDAD"/>
    <s v="NO SOLICITADAS"/>
  </r>
  <r>
    <x v="10"/>
    <s v="02-02-01-003-005-01"/>
    <n v="10"/>
    <s v="Materiales y suministros - Pinturas y barnices y productos relacionados; colores para la pintura artística; tintas"/>
    <s v="pintura para madera, laca catalizada  de color transparente, con acabado semimate, x 1 galón, con 29% de sólidos. "/>
    <n v="31211704"/>
    <s v="Mínima cuantía"/>
    <n v="3"/>
    <n v="5"/>
    <n v="10"/>
    <n v="323000"/>
    <s v="UNIDAD"/>
    <s v="NO SOLICITADAS"/>
  </r>
  <r>
    <x v="10"/>
    <s v="02-02-01-003-005-01"/>
    <n v="10"/>
    <s v="Materiales y suministros - Pinturas y barnices y productos relacionados; colores para la pintura artística; tintas"/>
    <s v="pintura para madera, sellador catalizado al ácido altos sólidos, de color incoloro, con acabado semimate, x 1 galón, con 38% de sólidos"/>
    <n v="31211704"/>
    <s v="Mínima cuantía"/>
    <n v="3"/>
    <n v="5"/>
    <n v="9"/>
    <n v="538200"/>
    <s v="UNIDAD"/>
    <s v="NO SOLICITADAS"/>
  </r>
  <r>
    <x v="10"/>
    <s v="02-02-01-004-002"/>
    <n v="10"/>
    <s v="Materiales y suministros - Productos metálicos elaborados (excepto maquinaria y equipo)"/>
    <s v="platina de 1&quot; x 3/16"/>
    <n v="40141700"/>
    <s v="Mínima cuantía"/>
    <n v="3"/>
    <n v="5"/>
    <n v="1"/>
    <n v="48600"/>
    <s v="UNIDAD"/>
    <s v="NO SOLICITADAS"/>
  </r>
  <r>
    <x v="10"/>
    <s v="02-02-01-004-002"/>
    <n v="10"/>
    <s v="Materiales y suministros - Productos metálicos elaborados (excepto maquinaria y equipo)"/>
    <s v="platina de hierro de 1/2 x 3/16 x 6 metros"/>
    <n v="40141700"/>
    <s v="Mínima cuantía"/>
    <n v="3"/>
    <n v="5"/>
    <n v="3"/>
    <n v="34500"/>
    <s v="UNIDAD"/>
    <s v="NO SOLICITADAS"/>
  </r>
  <r>
    <x v="10"/>
    <s v="02-02-01-004-002"/>
    <n v="10"/>
    <s v="Materiales y suministros - Productos metálicos elaborados (excepto maquinaria y equipo)"/>
    <s v="registro de ducha de 1/2&quot; en cuerpo de bronce"/>
    <n v="30181701"/>
    <s v="Mínima cuantía"/>
    <n v="3"/>
    <n v="5"/>
    <n v="24"/>
    <n v="715200"/>
    <s v="UNIDAD"/>
    <s v="NO SOLICITADAS"/>
  </r>
  <r>
    <x v="10"/>
    <s v="02-02-01-004-002"/>
    <n v="10"/>
    <s v="Materiales y suministros - Productos metálicos elaborados (excepto maquinaria y equipo)"/>
    <s v="rejilla anticucaracha de aluminio 3&quot; x 2&quot; "/>
    <n v="30103203"/>
    <s v="Mínima cuantía"/>
    <n v="3"/>
    <n v="5"/>
    <n v="9"/>
    <n v="117000"/>
    <s v="UNIDAD"/>
    <s v="NO SOLICITADAS"/>
  </r>
  <r>
    <x v="10"/>
    <s v="02-02-01-004-002"/>
    <n v="10"/>
    <s v="Materiales y suministros - Productos metálicos elaborados (excepto maquinaria y equipo)"/>
    <s v="rejilla anticucaracha de aluminio 4&quot; x 3&quot; "/>
    <n v="30103203"/>
    <s v="Mínima cuantía"/>
    <n v="3"/>
    <n v="5"/>
    <n v="9"/>
    <n v="75600"/>
    <s v="UNIDAD"/>
    <s v="NO SOLICITADAS"/>
  </r>
  <r>
    <x v="10"/>
    <s v="02-02-01-003-006-04"/>
    <n v="10"/>
    <s v="Materiales y suministros - Productos de empaque y envasado, de plástico"/>
    <s v="rejilla plastica anticucarachas de 3&quot; x 2&quot; "/>
    <n v="30103206"/>
    <s v="Mínima cuantía"/>
    <n v="3"/>
    <n v="5"/>
    <n v="9"/>
    <n v="102600"/>
    <s v="UNIDAD"/>
    <s v="NO SOLICITADAS"/>
  </r>
  <r>
    <x v="10"/>
    <s v="02-02-01-003-008-09"/>
    <n v="10"/>
    <s v="Materiales y suministros - Otros artículos manufacturados n. C. P."/>
    <s v="rodillo profesional felpa acrilica para pintura a base de agua superficies lisas de 9&quot;"/>
    <n v="31211906"/>
    <s v="Mínima cuantía"/>
    <n v="3"/>
    <n v="5"/>
    <n v="200"/>
    <n v="6625000"/>
    <s v="UNIDAD"/>
    <s v="NO SOLICITADAS"/>
  </r>
  <r>
    <x v="10"/>
    <s v="02-02-01-004-002"/>
    <n v="10"/>
    <s v="Materiales y suministros - Productos metálicos elaborados (excepto maquinaria y equipo)"/>
    <s v="sanitario avanti plus "/>
    <n v="30181505"/>
    <s v="Mínima cuantía"/>
    <n v="3"/>
    <n v="5"/>
    <n v="3"/>
    <n v="975000"/>
    <s v="UNIDAD"/>
    <s v="NO SOLICITADAS"/>
  </r>
  <r>
    <x v="10"/>
    <s v="02-02-01-003-005-01"/>
    <n v="10"/>
    <s v="Materiales y suministros - Pinturas y barnices y productos relacionados; colores para la pintura artística; tintas"/>
    <s v="sellador lijable altos sólidos, de color incoloro, con acabado semibrillante, x 1 galón, con 38% de sólidos"/>
    <n v="31201600"/>
    <s v="Mínima cuantía"/>
    <n v="3"/>
    <n v="5"/>
    <n v="9"/>
    <n v="538200"/>
    <s v="UNIDAD"/>
    <s v="NO SOLICITADAS"/>
  </r>
  <r>
    <x v="10"/>
    <s v="02-02-01-003-006-04"/>
    <n v="10"/>
    <s v="Materiales y suministros - Productos de empaque y envasado, de plástico"/>
    <s v="semicodo  sanitario pvc  4&quot; angulo de 45g c x c"/>
    <n v="40141751"/>
    <s v="Mínima cuantía"/>
    <n v="3"/>
    <n v="5"/>
    <n v="9"/>
    <n v="68400"/>
    <s v="GALON"/>
    <s v="NO SOLICITADAS"/>
  </r>
  <r>
    <x v="10"/>
    <s v="02-02-01-003-006-04"/>
    <n v="10"/>
    <s v="Materiales y suministros - Productos de empaque y envasado, de plástico"/>
    <s v="semicodo sanitario pvc 3” angulo de 45 g cxc"/>
    <n v="40141751"/>
    <s v="Mínima cuantía"/>
    <n v="3"/>
    <n v="5"/>
    <n v="9"/>
    <n v="44100"/>
    <s v="UNIDAD"/>
    <s v="NO SOLICITADAS"/>
  </r>
  <r>
    <x v="10"/>
    <s v="02-02-01-003-006-04"/>
    <n v="10"/>
    <s v="Materiales y suministros - Productos de empaque y envasado, de plástico"/>
    <s v="sifón para lavaplatos, fabricado en plástico, en forma integral, con canastilla y 1 1/4&quot; de diámetro"/>
    <n v="30181605"/>
    <s v="Mínima cuantía"/>
    <n v="3"/>
    <n v="5"/>
    <n v="9"/>
    <n v="271800"/>
    <s v="UNIDAD"/>
    <s v="NO SOLICITADAS"/>
  </r>
  <r>
    <x v="10"/>
    <s v="02-02-01-003-006-04"/>
    <n v="10"/>
    <s v="Materiales y suministros - Productos de empaque y envasado, de plástico"/>
    <s v="sifon sanitario de pvc diametro de 2&quot;, "/>
    <n v="30181605"/>
    <s v="Mínima cuantía"/>
    <n v="3"/>
    <n v="5"/>
    <n v="9"/>
    <n v="40500"/>
    <s v="UNIDAD"/>
    <s v="NO SOLICITADAS"/>
  </r>
  <r>
    <x v="10"/>
    <s v="02-02-01-003-006-04"/>
    <n v="10"/>
    <s v="Materiales y suministros - Productos de empaque y envasado, de plástico"/>
    <s v="sifon sanitario de pvc diametro de 3&quot;, "/>
    <n v="30181605"/>
    <s v="Mínima cuantía"/>
    <n v="3"/>
    <n v="5"/>
    <n v="9"/>
    <n v="67500"/>
    <s v="UNIDAD"/>
    <s v="NO SOLICITADAS"/>
  </r>
  <r>
    <x v="10"/>
    <s v="02-02-01-003-005-04"/>
    <n v="10"/>
    <s v="Materiales y suministros - Productos químicos n. C. P."/>
    <s v="sika acril techo  cuñete de 5 galones "/>
    <n v="31201600"/>
    <s v="Mínima cuantía"/>
    <n v="3"/>
    <n v="5"/>
    <n v="14"/>
    <n v="2940000"/>
    <s v="GALON"/>
    <s v="NO SOLICITADAS"/>
  </r>
  <r>
    <x v="10"/>
    <s v="02-02-01-003-005-04"/>
    <n v="10"/>
    <s v="Materiales y suministros - Productos químicos n. C. P."/>
    <s v="sikaflex  -221"/>
    <n v="31201600"/>
    <s v="Mínima cuantía"/>
    <n v="3"/>
    <n v="5"/>
    <n v="20"/>
    <n v="500000"/>
    <s v="UNIDAD"/>
    <s v="NO SOLICITADAS"/>
  </r>
  <r>
    <x v="10"/>
    <s v="02-02-01-003-005-04"/>
    <n v="10"/>
    <s v="Materiales y suministros - Productos químicos n. C. P."/>
    <s v="silicona sika sellador adhesivo con base en agua de color transparente contenido de 300 cc cartucho"/>
    <n v="31201632"/>
    <s v="Mínima cuantía"/>
    <n v="3"/>
    <n v="5"/>
    <n v="39"/>
    <n v="830700"/>
    <s v="UNIDAD"/>
    <s v="NO SOLICITADAS"/>
  </r>
  <r>
    <x v="10"/>
    <s v="02-02-01-004-001"/>
    <n v="10"/>
    <s v="Materiales y suministros - Metales básicos"/>
    <s v="soldadura 6013x 3/32"/>
    <n v="23271812"/>
    <s v="Mínima cuantía"/>
    <n v="3"/>
    <n v="5"/>
    <n v="14"/>
    <n v="190400"/>
    <s v="UNIDAD"/>
    <s v="NO SOLICITADAS"/>
  </r>
  <r>
    <x v="10"/>
    <s v="02-02-01-004-001"/>
    <n v="10"/>
    <s v="Materiales y suministros - Metales básicos"/>
    <s v="soldadura en bronces x 3/32"/>
    <n v="23271812"/>
    <s v="Mínima cuantía"/>
    <n v="3"/>
    <n v="5"/>
    <n v="4"/>
    <n v="320000"/>
    <s v="KILOGRAMO"/>
    <s v="NO SOLICITADAS"/>
  </r>
  <r>
    <x v="10"/>
    <s v="02-02-01-003-006-04"/>
    <n v="10"/>
    <s v="Materiales y suministros - Productos de empaque y envasado, de plástico"/>
    <s v="soporte canal"/>
    <n v="40141758"/>
    <s v="Mínima cuantía"/>
    <n v="3"/>
    <n v="5"/>
    <n v="25"/>
    <n v="65000"/>
    <s v="UNIDAD"/>
    <s v="NO SOLICITADAS"/>
  </r>
  <r>
    <x v="10"/>
    <s v="02-02-01-003-001"/>
    <n v="10"/>
    <s v="Materiales y suministros - Productos de madera, corcho, cestería y espartería"/>
    <s v="tabla burra en cedro amargo 30 cm x 3cm x 300 cm"/>
    <n v="30103605"/>
    <s v="Mínima cuantía"/>
    <n v="3"/>
    <n v="5"/>
    <n v="40"/>
    <n v="1120000"/>
    <s v="UNIDAD"/>
    <s v="NO SOLICITADAS"/>
  </r>
  <r>
    <x v="10"/>
    <s v="02-02-01-003-007-05"/>
    <n v="10"/>
    <s v="Materiales y suministros - Artículos de concreto, cemento y yeso"/>
    <s v="teja ondulada en fibrocemento, perfil 7, de 1,220 m de longitud por 0,920 m de ancho no. 4"/>
    <n v="30151511"/>
    <s v="Mínima cuantía"/>
    <n v="3"/>
    <n v="5"/>
    <n v="6"/>
    <n v="111000"/>
    <s v="UNIDAD"/>
    <s v="NO SOLICITADAS"/>
  </r>
  <r>
    <x v="10"/>
    <s v="02-02-01-003-007-05"/>
    <n v="10"/>
    <s v="Materiales y suministros - Artículos de concreto, cemento y yeso"/>
    <s v="teja ondulada en fibrocemento, perfil 7, de 1,520 m de longitud por 0,920 m de ancho no. 5"/>
    <n v="30151511"/>
    <s v="Mínima cuantía"/>
    <n v="3"/>
    <n v="5"/>
    <n v="2"/>
    <n v="44200"/>
    <s v="UNIDAD"/>
    <s v="NO SOLICITADAS"/>
  </r>
  <r>
    <x v="10"/>
    <s v="02-02-01-003-007-05"/>
    <n v="10"/>
    <s v="Materiales y suministros - Artículos de concreto, cemento y yeso"/>
    <s v="teja ondulada en fibrocemento, perfil 7, de 1,830 m de longitud por 0,920 m de ancho no. 6"/>
    <n v="30151511"/>
    <s v="Mínima cuantía"/>
    <n v="3"/>
    <n v="5"/>
    <n v="2"/>
    <n v="504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extrafino"/>
    <n v="31211803"/>
    <s v="Mínima cuantía"/>
    <n v="3"/>
    <n v="5"/>
    <n v="120"/>
    <n v="2820000"/>
    <s v="UNIDAD"/>
    <s v="NO SOLICITADAS"/>
  </r>
  <r>
    <x v="10"/>
    <s v="02-02-01-003-001"/>
    <n v="10"/>
    <s v="Materiales y suministros - Productos de madera, corcho, cestería y espartería"/>
    <s v="triplex 15mm"/>
    <n v="11122001"/>
    <s v="Mínima cuantía"/>
    <n v="3"/>
    <n v="5"/>
    <n v="20"/>
    <n v="1868000"/>
    <s v="UNIDAD"/>
    <s v="NO SOLICITADAS"/>
  </r>
  <r>
    <x v="10"/>
    <s v="02-02-01-003-001"/>
    <n v="10"/>
    <s v="Materiales y suministros - Productos de madera, corcho, cestería y espartería"/>
    <s v="triplex 9mm"/>
    <n v="11122001"/>
    <s v="Mínima cuantía"/>
    <n v="3"/>
    <n v="5"/>
    <n v="12"/>
    <n v="912000"/>
    <s v="UNIDAD"/>
    <s v="NO SOLICITADAS"/>
  </r>
  <r>
    <x v="10"/>
    <s v="02-02-01-003-001"/>
    <n v="10"/>
    <s v="Materiales y suministros - Productos de madera, corcho, cestería y espartería"/>
    <s v="triplex 4mm"/>
    <n v="11122001"/>
    <s v="Mínima cuantía"/>
    <n v="3"/>
    <n v="5"/>
    <n v="20"/>
    <n v="1010000"/>
    <s v="UNIDAD"/>
    <s v="NO SOLICITADAS"/>
  </r>
  <r>
    <x v="10"/>
    <s v="02-02-01-003-006-04"/>
    <n v="10"/>
    <s v="Materiales y suministros - Productos de empaque y envasado, de plástico"/>
    <s v="tubería de presión  pvc, rde 13.5,  diámetro 1/2 &quot;, longitud de 6 m"/>
    <n v="40171517"/>
    <s v="Mínima cuantía"/>
    <n v="3"/>
    <n v="5"/>
    <n v="8"/>
    <n v="188000"/>
    <s v="UNIDAD"/>
    <s v="NO SOLICITADAS"/>
  </r>
  <r>
    <x v="10"/>
    <s v="02-02-01-003-006-04"/>
    <n v="10"/>
    <s v="Materiales y suministros - Productos de empaque y envasado, de plástico"/>
    <s v="tubería de presión pvc, rde 21 diámetro 3/4&quot;, longitud de 6 m"/>
    <n v="40171517"/>
    <s v="Mínima cuantía"/>
    <n v="3"/>
    <n v="5"/>
    <n v="8"/>
    <n v="151200"/>
    <s v="UNIDAD"/>
    <s v="NO SOLICITADAS"/>
  </r>
  <r>
    <x v="10"/>
    <s v="02-02-01-003-006-04"/>
    <n v="10"/>
    <s v="Materiales y suministros - Productos de empaque y envasado, de plástico"/>
    <s v="tubería de presión pvc, rde 21,  diámetro 1&quot;, longitud de 6 m"/>
    <n v="40171517"/>
    <s v="Mínima cuantía"/>
    <n v="3"/>
    <n v="5"/>
    <n v="7"/>
    <n v="189700"/>
    <s v="UNIDAD"/>
    <s v="NO SOLICITADAS"/>
  </r>
  <r>
    <x v="10"/>
    <s v="02-02-01-003-006-04"/>
    <n v="10"/>
    <s v="Materiales y suministros - Productos de empaque y envasado, de plástico"/>
    <s v="tuberia estructural cerrada x 6 m 38 x 76 mm espesor de 2mm "/>
    <n v="30241701"/>
    <s v="Mínima cuantía"/>
    <n v="3"/>
    <n v="5"/>
    <n v="5"/>
    <n v="190000"/>
    <s v="UNIDAD"/>
    <s v="NO SOLICITADAS"/>
  </r>
  <r>
    <x v="10"/>
    <s v="02-02-01-003-006-04"/>
    <n v="10"/>
    <s v="Materiales y suministros - Productos de empaque y envasado, de plástico"/>
    <s v="tubo cuadrado 3&quot; x12,5 mms estructural"/>
    <n v="40171612"/>
    <s v="Mínima cuantía"/>
    <n v="3"/>
    <n v="5"/>
    <n v="1"/>
    <n v="35000"/>
    <s v="UNIDAD"/>
    <s v="NO SOLICITADAS"/>
  </r>
  <r>
    <x v="10"/>
    <s v="02-02-01-003-006-04"/>
    <n v="10"/>
    <s v="Materiales y suministros - Productos de empaque y envasado, de plástico"/>
    <s v="tubo cuadrado de 1&quot; estructural"/>
    <n v="40171612"/>
    <s v="Mínima cuantía"/>
    <n v="3"/>
    <n v="5"/>
    <n v="1"/>
    <n v="19000"/>
    <s v="UNIDAD"/>
    <s v="NO SOLICITADAS"/>
  </r>
  <r>
    <x v="10"/>
    <s v="02-02-01-003-006-04"/>
    <n v="10"/>
    <s v="Materiales y suministros - Productos de empaque y envasado, de plástico"/>
    <s v="tubo sikaflex  blanco"/>
    <n v="31201600"/>
    <s v="Mínima cuantía"/>
    <n v="3"/>
    <n v="5"/>
    <n v="20"/>
    <n v="452000"/>
    <s v="UNIDAD"/>
    <s v="NO SOLICITADAS"/>
  </r>
  <r>
    <x v="10"/>
    <s v="02-02-01-003-006-04"/>
    <n v="10"/>
    <s v="Materiales y suministros - Productos de empaque y envasado, de plástico"/>
    <s v="union pvc reparacion 1&quot;"/>
    <n v="40174908"/>
    <s v="Mínima cuantía"/>
    <n v="3"/>
    <n v="5"/>
    <n v="5"/>
    <n v="17000"/>
    <s v="UNIDAD"/>
    <s v="NO SOLICITADAS"/>
  </r>
  <r>
    <x v="10"/>
    <s v="02-02-01-003-006-04"/>
    <n v="10"/>
    <s v="Materiales y suministros - Productos de empaque y envasado, de plástico"/>
    <s v="union lisa 1/2"/>
    <n v="40174908"/>
    <s v="Mínima cuantía"/>
    <n v="3"/>
    <n v="5"/>
    <n v="5"/>
    <n v="13500"/>
    <s v="UNIDAD"/>
    <s v="NO SOLICITADAS"/>
  </r>
  <r>
    <x v="10"/>
    <s v="02-02-01-003-006-04"/>
    <n v="10"/>
    <s v="Materiales y suministros - Productos de empaque y envasado, de plástico"/>
    <s v="union pvc reparacion 1/2&quot;"/>
    <n v="40174908"/>
    <s v="Mínima cuantía"/>
    <n v="3"/>
    <n v="5"/>
    <n v="5"/>
    <n v="11500"/>
    <s v="UNIDAD"/>
    <s v="NO SOLICITADAS"/>
  </r>
  <r>
    <x v="10"/>
    <s v="02-02-01-003-006-04"/>
    <n v="10"/>
    <s v="Materiales y suministros - Productos de empaque y envasado, de plástico"/>
    <s v="union pvc reparacion 3/4&quot;"/>
    <n v="40174908"/>
    <s v="Mínima cuantía"/>
    <n v="3"/>
    <n v="5"/>
    <n v="10"/>
    <n v="15000"/>
    <s v="UNIDAD"/>
    <s v="NO SOLICITADAS"/>
  </r>
  <r>
    <x v="10"/>
    <s v="02-02-01-003-006-04"/>
    <n v="10"/>
    <s v="Materiales y suministros - Productos de empaque y envasado, de plástico"/>
    <s v="union sanitaria en pvc diametro de 1 1/2"/>
    <n v="40174908"/>
    <s v="Mínima cuantía"/>
    <n v="3"/>
    <n v="5"/>
    <n v="10"/>
    <n v="28500"/>
    <s v="UNIDAD"/>
    <s v="NO SOLICITADAS"/>
  </r>
  <r>
    <x v="10"/>
    <s v="02-02-01-003-006-04"/>
    <n v="10"/>
    <s v="Materiales y suministros - Productos de empaque y envasado, de plástico"/>
    <s v="union sanitaria en pvc, diámetro de 2&quot;"/>
    <n v="40174908"/>
    <s v="Mínima cuantía"/>
    <n v="3"/>
    <n v="5"/>
    <n v="10"/>
    <n v="20000"/>
    <s v="UNIDAD"/>
    <s v="NO SOLICITADAS"/>
  </r>
  <r>
    <x v="10"/>
    <s v="02-02-01-003-006-04"/>
    <n v="10"/>
    <s v="Materiales y suministros - Productos de empaque y envasado, de plástico"/>
    <s v="unioncanal amazona"/>
    <n v="40141758"/>
    <s v="Mínima cuantía"/>
    <n v="3"/>
    <n v="5"/>
    <n v="6"/>
    <n v="84000"/>
    <s v="UNIDAD"/>
    <s v="NO SOLICITADAS"/>
  </r>
  <r>
    <x v="10"/>
    <s v="02-02-01-003-006-04"/>
    <n v="10"/>
    <s v="Materiales y suministros - Productos de empaque y envasado, de plástico"/>
    <s v="tee pvc de 1/2"/>
    <n v="40174908"/>
    <s v="Mínima cuantía"/>
    <n v="3"/>
    <n v="5"/>
    <n v="10"/>
    <n v="17000"/>
    <s v="UNIDAD"/>
    <s v="NO SOLICITADAS"/>
  </r>
  <r>
    <x v="10"/>
    <s v="02-02-01-003-006-04"/>
    <n v="10"/>
    <s v="Materiales y suministros - Productos de empaque y envasado, de plástico"/>
    <s v="universal de 1&quot; pvc presion "/>
    <n v="40141600"/>
    <s v="Mínima cuantía"/>
    <n v="3"/>
    <n v="5"/>
    <n v="10"/>
    <n v="137000"/>
    <s v="UNIDAD"/>
    <s v="NO SOLICITADAS"/>
  </r>
  <r>
    <x v="10"/>
    <s v="02-02-01-003-006-04"/>
    <n v="10"/>
    <s v="Materiales y suministros - Productos de empaque y envasado, de plástico"/>
    <s v="universal de 2&quot; pvc presion"/>
    <n v="40141600"/>
    <s v="Mínima cuantía"/>
    <n v="3"/>
    <n v="5"/>
    <n v="10"/>
    <n v="317000"/>
    <s v="UNIDAD"/>
    <s v="NO SOLICITADAS"/>
  </r>
  <r>
    <x v="10"/>
    <s v="02-02-01-004-002"/>
    <n v="10"/>
    <s v="Materiales y suministros - Productos metálicos elaborados (excepto maquinaria y equipo)"/>
    <s v="válvula cheque  1 1/2&quot;   material del cuerpo bronce."/>
    <n v="40141600"/>
    <s v="Mínima cuantía"/>
    <n v="3"/>
    <n v="5"/>
    <n v="4"/>
    <n v="425200"/>
    <s v="UNIDAD"/>
    <s v="NO SOLICITADAS"/>
  </r>
  <r>
    <x v="10"/>
    <s v="02-02-01-004-002"/>
    <n v="10"/>
    <s v="Materiales y suministros - Productos metálicos elaborados (excepto maquinaria y equipo)"/>
    <s v="válvula cortina 1&quot;  material del cuerpo bronce."/>
    <n v="40141600"/>
    <s v="Mínima cuantía"/>
    <n v="3"/>
    <n v="5"/>
    <n v="15"/>
    <n v="648000"/>
    <s v="UNIDAD"/>
    <s v="NO SOLICITADAS"/>
  </r>
  <r>
    <x v="10"/>
    <s v="02-02-01-004-002"/>
    <n v="10"/>
    <s v="Materiales y suministros - Productos metálicos elaborados (excepto maquinaria y equipo)"/>
    <s v="válvula de bola de 175 psi  1/2&quot;, material del cuerpo bronce."/>
    <n v="40141600"/>
    <s v="Mínima cuantía"/>
    <n v="3"/>
    <n v="5"/>
    <n v="15"/>
    <n v="591000"/>
    <s v="UNIDAD"/>
    <s v="NO SOLICITADAS"/>
  </r>
  <r>
    <x v="10"/>
    <s v="02-02-01-004-002"/>
    <n v="10"/>
    <s v="Materiales y suministros - Productos metálicos elaborados (excepto maquinaria y equipo)"/>
    <s v="válvula de bola de 175 psi 1  1/2&quot;, material del cuerpo bronce."/>
    <n v="40141600"/>
    <s v="Mínima cuantía"/>
    <n v="3"/>
    <n v="5"/>
    <n v="10"/>
    <n v="320000"/>
    <s v="UNIDAD"/>
    <s v="NO SOLICITADAS"/>
  </r>
  <r>
    <x v="10"/>
    <s v="02-02-01-004-002"/>
    <n v="10"/>
    <s v="Materiales y suministros - Productos metálicos elaborados (excepto maquinaria y equipo)"/>
    <s v="válvula de bola de 175 psi 1 &quot;, material del cuerpo bronce."/>
    <n v="40141600"/>
    <s v="Mínima cuantía"/>
    <n v="3"/>
    <n v="5"/>
    <n v="12"/>
    <n v="288000"/>
    <s v="UNIDAD"/>
    <s v="NO SOLICITADAS"/>
  </r>
  <r>
    <x v="10"/>
    <s v="02-02-01-004-002"/>
    <n v="10"/>
    <s v="Materiales y suministros - Productos metálicos elaborados (excepto maquinaria y equipo)"/>
    <s v="válvula de bola de 175 psi 2 1/2&quot;, material del cuerpo bronce."/>
    <n v="40141600"/>
    <s v="Mínima cuantía"/>
    <n v="3"/>
    <n v="5"/>
    <n v="5"/>
    <n v="368000"/>
    <s v="UNIDAD"/>
    <s v="NO SOLICITADAS"/>
  </r>
  <r>
    <x v="10"/>
    <s v="02-02-01-004-002"/>
    <n v="10"/>
    <s v="Materiales y suministros - Productos metálicos elaborados (excepto maquinaria y equipo)"/>
    <s v="válvula de bola de 175 psi 3/4 &quot;, material del cuerpo bronce."/>
    <n v="40141600"/>
    <s v="Mínima cuantía"/>
    <n v="3"/>
    <n v="5"/>
    <n v="5"/>
    <n v="525000"/>
    <s v="UNIDAD"/>
    <s v="NO SOLICITADAS"/>
  </r>
  <r>
    <x v="10"/>
    <s v="02-02-01-004-002"/>
    <n v="10"/>
    <s v="Materiales y suministros - Productos metálicos elaborados (excepto maquinaria y equipo)"/>
    <s v="válvula flotadora,  material del cuerpo en bronce, griferia tanque almacenamiento. 1&quot;"/>
    <n v="40141600"/>
    <s v="Mínima cuantía"/>
    <n v="3"/>
    <n v="5"/>
    <n v="15"/>
    <n v="1950000"/>
    <s v="UNIDAD"/>
    <s v="NO SOLICITADAS"/>
  </r>
  <r>
    <x v="10"/>
    <s v="02-02-01-004-002"/>
    <n v="10"/>
    <s v="Materiales y suministros - Productos metálicos elaborados (excepto maquinaria y equipo)"/>
    <s v="válvula flotadora,  material del cuerpo en bronce, griferia tanque almacenamiento. 1/2&quot;"/>
    <n v="40141600"/>
    <s v="Mínima cuantía"/>
    <n v="3"/>
    <n v="5"/>
    <n v="15"/>
    <n v="1335000"/>
    <s v="UNIDAD"/>
    <s v="NO SOLICITADAS"/>
  </r>
  <r>
    <x v="10"/>
    <s v="02-02-01-004-002"/>
    <n v="10"/>
    <s v="Materiales y suministros - Productos metálicos elaborados (excepto maquinaria y equipo)"/>
    <s v="válvula flotadora,  material del cuerpo en bronce, griferia tanque almacenamiento. 3/4&quot;"/>
    <n v="40141600"/>
    <s v="Mínima cuantía"/>
    <n v="3"/>
    <n v="5"/>
    <n v="5"/>
    <n v="385000"/>
    <s v="UNIDAD"/>
    <s v="NO SOLICITADAS"/>
  </r>
  <r>
    <x v="10"/>
    <s v="02-02-01-004-002"/>
    <n v="10"/>
    <s v="Materiales y suministros - Productos metálicos elaborados (excepto maquinaria y equipo)"/>
    <s v="varilla cuadrada 10,5x10,5"/>
    <n v="30102401"/>
    <s v="Mínima cuantía"/>
    <n v="3"/>
    <n v="5"/>
    <n v="10"/>
    <n v="156000"/>
    <s v="UNIDAD"/>
    <s v="NO SOLICITADAS"/>
  </r>
  <r>
    <x v="10"/>
    <s v="02-02-01-004-002"/>
    <n v="10"/>
    <s v="Materiales y suministros - Productos metálicos elaborados (excepto maquinaria y equipo)"/>
    <s v="varilla lisa 5 1/8"/>
    <n v="30102400"/>
    <s v="Mínima cuantía"/>
    <n v="3"/>
    <n v="5"/>
    <n v="2"/>
    <n v="47000"/>
    <s v="UNIDAD"/>
    <s v="NO SOLICITADAS"/>
  </r>
  <r>
    <x v="10"/>
    <s v="02-02-01-004-002"/>
    <n v="10"/>
    <s v="Materiales y suministros - Productos metálicos elaborados (excepto maquinaria y equipo)"/>
    <s v="Boquilla doble cañon para soldar para gas MAPP"/>
    <n v="40141731"/>
    <s v="Mínima cuantía"/>
    <n v="4"/>
    <n v="5"/>
    <n v="1"/>
    <n v="150000"/>
    <s v="UNIDAD"/>
    <s v="NO SOLICITADAS"/>
  </r>
  <r>
    <x v="10"/>
    <s v="02-02-01-004-002"/>
    <n v="10"/>
    <s v="Materiales y suministros - Productos metálicos elaborados (excepto maquinaria y equipo)"/>
    <s v="Boquilla para pintar lineas ref 697419"/>
    <n v="40141731"/>
    <s v="Mínima cuantía"/>
    <n v="4"/>
    <n v="5"/>
    <n v="1"/>
    <n v="135000"/>
    <s v="UNIDAD"/>
    <s v="NO SOLICITADAS"/>
  </r>
  <r>
    <x v="10"/>
    <s v="02-02-01-004-002"/>
    <n v="10"/>
    <s v="Materiales y suministros - Productos metálicos elaborados (excepto maquinaria y equipo)"/>
    <s v="Boquilla sencilla para soldar para gas MAPP (butano) tubo giratorio, diseño recto"/>
    <n v="40141731"/>
    <s v="Mínima cuantía"/>
    <n v="4"/>
    <n v="5"/>
    <n v="1"/>
    <n v="250000"/>
    <s v="UNIDAD"/>
    <s v="NO SOLICITADAS"/>
  </r>
  <r>
    <x v="10"/>
    <s v="02-02-01-003-006-09"/>
    <n v="10"/>
    <s v="Materiales y suministros - Otros productos plásticos"/>
    <s v="cinta foil"/>
    <n v="23153000"/>
    <s v="Mínima cuantía"/>
    <n v="4"/>
    <n v="5"/>
    <n v="10"/>
    <n v="300000"/>
    <s v="UNIDAD"/>
    <s v="NO SOLICITADAS"/>
  </r>
  <r>
    <x v="10"/>
    <s v="02-02-01-004-002"/>
    <n v="10"/>
    <s v="Materiales y suministros - Productos metálicos elaborados (excepto maquinaria y equipo)"/>
    <s v="Codo de cobre 5/8"/>
    <n v="40172103"/>
    <s v="Mínima cuantía"/>
    <n v="4"/>
    <n v="5"/>
    <n v="10"/>
    <n v="35000"/>
    <s v="UNIDAD"/>
    <s v="NO SOLICITADAS"/>
  </r>
  <r>
    <x v="10"/>
    <s v="02-02-01-003-004-01"/>
    <n v="10"/>
    <s v="Materiales y suministros - Químicos orgánicos básicos"/>
    <s v="Gas MAPP para soldar  14,1 oz"/>
    <n v="15111509"/>
    <s v="Mínima cuantía"/>
    <n v="4"/>
    <n v="5"/>
    <n v="10"/>
    <n v="387500"/>
    <s v="UNIDAD"/>
    <s v="NO SOLICITADAS"/>
  </r>
  <r>
    <x v="10"/>
    <s v="02-02-01-003-004-01"/>
    <n v="10"/>
    <s v="Materiales y suministros - Químicos orgánicos básicos"/>
    <s v="Gas refrigerante  R 134A X 30 Lbs"/>
    <n v="24131513"/>
    <s v="Mínima cuantía"/>
    <n v="4"/>
    <n v="5"/>
    <n v="2"/>
    <n v="700000"/>
    <s v="UNIDAD"/>
    <s v="NO SOLICITADAS"/>
  </r>
  <r>
    <x v="10"/>
    <s v="02-02-01-003-004-01"/>
    <n v="10"/>
    <s v="Materiales y suministros - Químicos orgánicos básicos"/>
    <s v="Gas refrigerante R 22 X 30 Lbs"/>
    <n v="24131513"/>
    <s v="Mínima cuantía"/>
    <n v="4"/>
    <n v="5"/>
    <n v="10"/>
    <n v="2902400"/>
    <s v="UNIDAD"/>
    <s v="NO SOLICITADAS"/>
  </r>
  <r>
    <x v="10"/>
    <s v="02-02-01-003-004-01"/>
    <n v="10"/>
    <s v="Materiales y suministros - Químicos orgánicos básicos"/>
    <s v="Gas refrigerante R 404A X 30 Lbs"/>
    <n v="24131513"/>
    <s v="Mínima cuantía"/>
    <n v="4"/>
    <n v="5"/>
    <n v="3"/>
    <n v="930000"/>
    <s v="UNIDAD"/>
    <s v="NO SOLICITADAS"/>
  </r>
  <r>
    <x v="10"/>
    <s v="02-02-01-003-004-01"/>
    <n v="10"/>
    <s v="Materiales y suministros - Químicos orgánicos básicos"/>
    <s v="Gas refrigerante R 410A X 30 Lbs"/>
    <n v="24131513"/>
    <s v="Mínima cuantía"/>
    <n v="4"/>
    <n v="5"/>
    <n v="3"/>
    <n v="1125000"/>
    <s v="UNIDAD"/>
    <s v="NO SOLICITADAS"/>
  </r>
  <r>
    <x v="10"/>
    <s v="02-02-01-003-004-01"/>
    <n v="10"/>
    <s v="Materiales y suministros - Químicos orgánicos básicos"/>
    <s v="Gas refrigerante R 507 X 30 Lbs"/>
    <n v="24131513"/>
    <s v="Mínima cuantía"/>
    <n v="4"/>
    <n v="5"/>
    <n v="2"/>
    <n v="700000"/>
    <s v="UNIDAD"/>
    <s v="NO SOLICITADAS"/>
  </r>
  <r>
    <x v="10"/>
    <s v="02-02-01-003-004-01"/>
    <n v="10"/>
    <s v="Materiales y suministros - Químicos orgánicos básicos"/>
    <s v="Liquido aflojador de tuercas  AW-40 presentacion  400 ml"/>
    <n v="47131800"/>
    <s v="Mínima cuantía"/>
    <n v="4"/>
    <n v="5"/>
    <n v="3"/>
    <n v="270000"/>
    <s v="UNIDAD"/>
    <s v="NO SOLICITADAS"/>
  </r>
  <r>
    <x v="10"/>
    <s v="02-02-01-003-006-09"/>
    <n v="10"/>
    <s v="Materiales y suministros - Otros productos plásticos"/>
    <s v="Manguera plastica de 1/2 transparente "/>
    <n v="40142008"/>
    <s v="Mínima cuantía"/>
    <n v="4"/>
    <n v="5"/>
    <n v="30"/>
    <n v="15000"/>
    <s v="GALON"/>
    <s v="NO SOLICITADAS"/>
  </r>
  <r>
    <x v="10"/>
    <s v="02-02-01-003-006-09"/>
    <n v="10"/>
    <s v="Materiales y suministros - Otros productos plásticos"/>
    <s v="Rubatex 3/4 X 2 mts "/>
    <n v="40175300"/>
    <s v="Mínima cuantía"/>
    <n v="4"/>
    <n v="5"/>
    <n v="10"/>
    <n v="2929500"/>
    <s v="UNIDAD"/>
    <s v="NO SOLICITADAS"/>
  </r>
  <r>
    <x v="10"/>
    <s v="02-02-01-003-006-09"/>
    <n v="10"/>
    <s v="Materiales y suministros - Otros productos plásticos"/>
    <s v="Rubatex 5/8 X 2 mts"/>
    <n v="40175300"/>
    <s v="Mínima cuantía"/>
    <n v="4"/>
    <n v="5"/>
    <n v="10"/>
    <n v="2929500"/>
    <s v="UNIDAD"/>
    <s v="NO SOLICITADAS"/>
  </r>
  <r>
    <x v="10"/>
    <s v="02-02-01-004-002"/>
    <n v="10"/>
    <s v="Materiales y suministros - Productos metálicos elaborados (excepto maquinaria y equipo)"/>
    <s v="Tubo de cobre de 1/2&quot; flexible "/>
    <n v="40171511"/>
    <s v="Mínima cuantía"/>
    <n v="4"/>
    <n v="5"/>
    <n v="20"/>
    <n v="260400"/>
    <s v="UNIDAD"/>
    <s v="NO SOLICITADAS"/>
  </r>
  <r>
    <x v="10"/>
    <s v="02-02-01-004-002"/>
    <n v="10"/>
    <s v="Materiales y suministros - Productos metálicos elaborados (excepto maquinaria y equipo)"/>
    <s v="Tubo de cobre de 1/4&quot; flexible "/>
    <n v="40171511"/>
    <s v="Mínima cuantía"/>
    <n v="4"/>
    <n v="5"/>
    <n v="20"/>
    <n v="130200"/>
    <s v="METRO"/>
    <s v="NO SOLICITADAS"/>
  </r>
  <r>
    <x v="10"/>
    <s v="02-02-01-004-002"/>
    <n v="10"/>
    <s v="Materiales y suministros - Productos metálicos elaborados (excepto maquinaria y equipo)"/>
    <s v="Tubo de cobre de 3/8&quot; flexible "/>
    <n v="40171511"/>
    <s v="Mínima cuantía"/>
    <n v="4"/>
    <n v="5"/>
    <n v="20"/>
    <n v="198400"/>
    <s v="METRO"/>
    <s v="NO SOLICITADAS"/>
  </r>
  <r>
    <x v="10"/>
    <s v="02-02-01-004-002"/>
    <n v="10"/>
    <s v="Materiales y suministros - Productos metálicos elaborados (excepto maquinaria y equipo)"/>
    <s v="Tubo de cobre de 5/8&quot; flexible "/>
    <n v="40171511"/>
    <s v="Mínima cuantía"/>
    <n v="4"/>
    <n v="5"/>
    <n v="10"/>
    <n v="186000"/>
    <s v="METRO"/>
    <s v="NO SOLICITADAS"/>
  </r>
  <r>
    <x v="10"/>
    <s v="02-02-01-004-002"/>
    <n v="10"/>
    <s v="Materiales y suministros - Productos metálicos elaborados (excepto maquinaria y equipo)"/>
    <s v="Varilla soldadura plata"/>
    <n v="23271800"/>
    <s v="Mínima cuantía"/>
    <n v="4"/>
    <n v="5"/>
    <n v="40"/>
    <n v="100000"/>
    <s v="METRO"/>
    <s v="NO SOLICITADAS"/>
  </r>
  <r>
    <x v="10"/>
    <s v="02-02-01-003-006-04"/>
    <n v="10"/>
    <s v="Materiales y suministros - Productos de empaque y envasado, de plástico"/>
    <s v="Adaptador terminal PVC macho diametro 1 1/2&quot;"/>
    <n v="39131707"/>
    <s v="Mínima cuantía"/>
    <n v="4"/>
    <n v="5"/>
    <n v="6"/>
    <n v="12000"/>
    <s v="UNIDAD"/>
    <s v="NO SOLICITADAS"/>
  </r>
  <r>
    <x v="10"/>
    <s v="02-02-01-003-006-04"/>
    <n v="10"/>
    <s v="Materiales y suministros - Productos de empaque y envasado, de plástico"/>
    <s v="Adaptador terminal PVC macho diametro  1/2&quot;"/>
    <n v="39131707"/>
    <s v="Mínima cuantía"/>
    <n v="4"/>
    <n v="5"/>
    <n v="6"/>
    <n v="1800"/>
    <s v="UNIDAD"/>
    <s v="NO SOLICITADAS"/>
  </r>
  <r>
    <x v="10"/>
    <s v="02-02-01-003-006-04"/>
    <n v="10"/>
    <s v="Materiales y suministros - Productos de empaque y envasado, de plástico"/>
    <s v="Adaptador terminal PVC macho diametro  1&quot;"/>
    <n v="39131707"/>
    <s v="Mínima cuantía"/>
    <n v="4"/>
    <n v="5"/>
    <n v="6"/>
    <n v="3000"/>
    <s v="UNIDAD"/>
    <s v="NO SOLICITADAS"/>
  </r>
  <r>
    <x v="10"/>
    <s v="02-02-01-003-006-04"/>
    <n v="10"/>
    <s v="Materiales y suministros - Productos de empaque y envasado, de plástico"/>
    <s v="Adaptador terminal PVC macho diametro  3/4&quot;"/>
    <n v="39131707"/>
    <s v="Mínima cuantía"/>
    <n v="4"/>
    <n v="5"/>
    <n v="6"/>
    <n v="2700"/>
    <s v="UNIDAD"/>
    <s v="NO SOLICITADAS"/>
  </r>
  <r>
    <x v="10"/>
    <s v="02-02-01-004-006-02"/>
    <n v="10"/>
    <s v="Materiales y suministros - Aparatos de control eléctrico y distribución de electricidad y sus partes y piezas"/>
    <s v="Arrancador para luz de sodio, tipo semiparalelo, voltaje 208-240 V, Potencia 100-400 W "/>
    <n v="39111616"/>
    <s v="Mínima cuantía"/>
    <n v="4"/>
    <n v="5"/>
    <n v="4"/>
    <n v="32000"/>
    <s v="UNIDAD"/>
    <s v="NO SOLICITADAS"/>
  </r>
  <r>
    <x v="10"/>
    <s v="02-02-01-004-006-02"/>
    <n v="10"/>
    <s v="Materiales y suministros - Aparatos de control eléctrico y distribución de electricidad y sus partes y piezas"/>
    <s v="Balasto reactor para luz sodio, potencia 250 W, tension 208 / 220 V"/>
    <n v="39101902"/>
    <s v="Mínima cuantía"/>
    <n v="4"/>
    <n v="5"/>
    <n v="12"/>
    <n v="720000"/>
    <s v="UNIDAD"/>
    <s v="NO SOLICITADAS"/>
  </r>
  <r>
    <x v="10"/>
    <s v="02-02-01-003-007-01"/>
    <n v="10"/>
    <s v="Materiales y suministros - Vidrio y productos de vidrio"/>
    <s v="Bombillo LED con sensor, potencia 9 W, en forma de bulbo tradicional, luz blanca 6,500K, base E27, Tension de operación 100-240V vida util 15,000 h, IP20.acabado opalizado. Sensor con alcance de 360°, 3mts, retardo de apagado 30 seg. Encendido instantaneo."/>
    <n v="39101600"/>
    <s v="Mínima cuantía"/>
    <n v="4"/>
    <n v="5"/>
    <n v="24"/>
    <n v="240000"/>
    <s v="UNIDAD"/>
    <s v="NO SOLICITADAS"/>
  </r>
  <r>
    <x v="10"/>
    <s v="02-02-01-003-007-01"/>
    <n v="10"/>
    <s v="Materiales y suministros - Vidrio y productos de vidrio"/>
    <s v="Bombillo LED, potencia 40 W de alta potencia y alto flujo, diseñor robusto, luz blanca 6,500K, base E27, Tension de operación 100-240V vida util 25,000 h, IP20."/>
    <n v="39101600"/>
    <s v="Mínima cuantía"/>
    <n v="4"/>
    <n v="5"/>
    <n v="24"/>
    <n v="840000"/>
    <s v="UNIDAD"/>
    <s v="NO SOLICITADAS"/>
  </r>
  <r>
    <x v="10"/>
    <s v="02-02-01-003-007-01"/>
    <n v="10"/>
    <s v="Materiales y suministros - Vidrio y productos de vidrio"/>
    <s v="Bombillo LED, potencia 12 W, en forma de bulbo tradicional, luz blanca 6,500K, base E27, Tension de operación 100-240V vida util 15,000 h, IP20.acabado opalizado"/>
    <n v="39101600"/>
    <s v="Mínima cuantía"/>
    <n v="4"/>
    <n v="5"/>
    <n v="50"/>
    <n v="750000"/>
    <s v="UNIDAD"/>
    <s v="NO SOLICITADAS"/>
  </r>
  <r>
    <x v="10"/>
    <s v="02-02-01-003-007-01"/>
    <n v="10"/>
    <s v="Materiales y suministros - Vidrio y productos de vidrio"/>
    <s v="Bombillo LED, potencia 15 W, en forma de bulbo tradicional, luz blanca 6,500K, base E27, Tension de operación 100-240V vida util 15,000 h, IP20.acabado opalizado"/>
    <n v="39101600"/>
    <s v="Mínima cuantía"/>
    <n v="4"/>
    <n v="5"/>
    <n v="36"/>
    <n v="540000"/>
    <s v="UNIDAD"/>
    <s v="NO SOLICITADAS"/>
  </r>
  <r>
    <x v="10"/>
    <s v="02-02-01-003-007-01"/>
    <n v="10"/>
    <s v="Materiales y suministros - Vidrio y productos de vidrio"/>
    <s v="Bombillo ojo de buey LED atenuable,  Base GU10, Luz blanca 3000K, acabado blanco, Potencia 5 W, tension 120 vida util 15,000 h, dimensiones (DXH) 50X54 mm"/>
    <n v="39101600"/>
    <s v="Mínima cuantía"/>
    <n v="4"/>
    <n v="5"/>
    <n v="10"/>
    <n v="120000"/>
    <s v="UNIDAD"/>
    <s v="NO SOLICITADAS"/>
  </r>
  <r>
    <x v="10"/>
    <s v="02-02-01-004-006-02"/>
    <n v="10"/>
    <s v="Materiales y suministros - Aparatos de control eléctrico y distribución de electricidad y sus partes y piezas"/>
    <s v="breaker de 20 A DSE"/>
    <n v="39121601"/>
    <s v="Mínima cuantía"/>
    <n v="4"/>
    <n v="5"/>
    <n v="12"/>
    <n v="93600"/>
    <s v="UNIDAD"/>
    <s v="NO SOLICITADAS"/>
  </r>
  <r>
    <x v="10"/>
    <s v="02-02-01-004-002"/>
    <n v="10"/>
    <s v="Materiales y suministros - Productos metálicos elaborados (excepto maquinaria y equipo)"/>
    <s v="Cable calibre de 10 AWG, 600V THHN"/>
    <n v="26121613"/>
    <s v="Mínima cuantía"/>
    <n v="4"/>
    <n v="5"/>
    <n v="200"/>
    <n v="360000"/>
    <s v="UNIDAD"/>
    <s v="NO SOLICITADAS"/>
  </r>
  <r>
    <x v="10"/>
    <s v="02-02-01-004-002"/>
    <n v="10"/>
    <s v="Materiales y suministros - Productos metálicos elaborados (excepto maquinaria y equipo)"/>
    <s v="Cable calibre de 2X12 AWG, 600V THHN"/>
    <n v="26121613"/>
    <s v="Mínima cuantía"/>
    <n v="4"/>
    <n v="5"/>
    <n v="100"/>
    <n v="250000"/>
    <s v="METRO"/>
    <s v="NO SOLICITADAS"/>
  </r>
  <r>
    <x v="10"/>
    <s v="02-02-01-004-002"/>
    <n v="10"/>
    <s v="Materiales y suministros - Productos metálicos elaborados (excepto maquinaria y equipo)"/>
    <s v="Cable calibre de 3X10 AWG, 600V THHN"/>
    <n v="26121613"/>
    <s v="Mínima cuantía"/>
    <n v="4"/>
    <n v="5"/>
    <n v="20"/>
    <n v="70000"/>
    <s v="METRO"/>
    <s v="NO SOLICITADAS"/>
  </r>
  <r>
    <x v="10"/>
    <s v="02-02-01-004-002"/>
    <n v="10"/>
    <s v="Materiales y suministros - Productos metálicos elaborados (excepto maquinaria y equipo)"/>
    <s v="Cable calibre de 8 AWG, 600V THHN"/>
    <n v="26121613"/>
    <s v="Mínima cuantía"/>
    <n v="4"/>
    <n v="5"/>
    <n v="100"/>
    <n v="270000"/>
    <s v="METRO"/>
    <s v="NO SOLICITADAS"/>
  </r>
  <r>
    <x v="10"/>
    <s v="02-02-01-003-006-04"/>
    <n v="10"/>
    <s v="Materiales y suministros - Productos de empaque y envasado, de plástico"/>
    <s v="Caja 2400 PVC"/>
    <n v="39131713"/>
    <s v="Mínima cuantía"/>
    <n v="4"/>
    <n v="5"/>
    <n v="12"/>
    <n v="18000"/>
    <s v="METRO"/>
    <s v="NO SOLICITADAS"/>
  </r>
  <r>
    <x v="10"/>
    <s v="02-02-01-003-006-04"/>
    <n v="10"/>
    <s v="Materiales y suministros - Productos de empaque y envasado, de plástico"/>
    <s v="Caja 5800 PVC"/>
    <n v="39131713"/>
    <s v="Mínima cuantía"/>
    <n v="4"/>
    <n v="5"/>
    <n v="12"/>
    <n v="12000"/>
    <s v="UNIDAD"/>
    <s v="NO SOLICITADAS"/>
  </r>
  <r>
    <x v="10"/>
    <s v="02-02-01-003-006-04"/>
    <n v="10"/>
    <s v="Materiales y suministros - Productos de empaque y envasado, de plástico"/>
    <s v="Caja octagonal PVC"/>
    <n v="39131713"/>
    <s v="Mínima cuantía"/>
    <n v="4"/>
    <n v="5"/>
    <n v="10"/>
    <n v="15000"/>
    <s v="UNIDAD"/>
    <s v="NO SOLICITADAS"/>
  </r>
  <r>
    <x v="10"/>
    <s v="02-02-01-003-006-04"/>
    <n v="10"/>
    <s v="Materiales y suministros - Productos de empaque y envasado, de plástico"/>
    <s v="Canaleta plastica de 20 mm X 12 mm x 2 mts con adhesivo"/>
    <n v="39131714"/>
    <s v="Mínima cuantía"/>
    <n v="4"/>
    <n v="5"/>
    <n v="5"/>
    <n v="30000"/>
    <s v="UNIDAD"/>
    <s v="NO SOLICITADAS"/>
  </r>
  <r>
    <x v="10"/>
    <s v="02-02-01-003-006-09"/>
    <n v="10"/>
    <s v="Materiales y suministros - Otros productos plásticos"/>
    <s v="Cinta aislante  33"/>
    <n v="31201502"/>
    <s v="Mínima cuantía"/>
    <n v="4"/>
    <n v="5"/>
    <n v="11"/>
    <n v="165000"/>
    <s v="UNIDAD"/>
    <s v="NO SOLICITADAS"/>
  </r>
  <r>
    <x v="10"/>
    <s v="02-02-01-004-006-02"/>
    <n v="10"/>
    <s v="Materiales y suministros - Aparatos de control eléctrico y distribución de electricidad y sus partes y piezas"/>
    <s v="Clavija de 15 A con polo a tierra, abrazadera de seguridad,  "/>
    <n v="39121700"/>
    <s v="Mínima cuantía"/>
    <n v="4"/>
    <n v="5"/>
    <n v="10"/>
    <n v="77500"/>
    <s v="UNIDAD"/>
    <s v="NO SOLICITADAS"/>
  </r>
  <r>
    <x v="10"/>
    <s v="02-02-01-004-006-02"/>
    <n v="10"/>
    <s v="Materiales y suministros - Aparatos de control eléctrico y distribución de electricidad y sus partes y piezas"/>
    <s v="Clavija mirada chinaA  20A con polo a tierra 220V"/>
    <n v="39121700"/>
    <s v="Mínima cuantía"/>
    <n v="4"/>
    <n v="5"/>
    <n v="10"/>
    <n v="55940"/>
    <s v="UNIDAD"/>
    <s v="NO SOLICITADAS"/>
  </r>
  <r>
    <x v="10"/>
    <s v="02-02-01-004-006-02"/>
    <n v="10"/>
    <s v="Materiales y suministros - Aparatos de control eléctrico y distribución de electricidad y sus partes y piezas"/>
    <s v="conector bimetalico No 2 un perno"/>
    <n v="39121705"/>
    <s v="Mínima cuantía"/>
    <n v="4"/>
    <n v="5"/>
    <n v="24"/>
    <n v="43200"/>
    <s v="UNIDAD"/>
    <s v="NO SOLICITADAS"/>
  </r>
  <r>
    <x v="10"/>
    <s v="02-02-01-004-006-02"/>
    <n v="10"/>
    <s v="Materiales y suministros - Aparatos de control eléctrico y distribución de electricidad y sus partes y piezas"/>
    <s v="Contactor tripolar bobina 220V, 20 A, con contatos auxiliares NO/NC"/>
    <n v="39121529"/>
    <s v="Mínima cuantía"/>
    <n v="4"/>
    <n v="5"/>
    <n v="1"/>
    <n v="45000"/>
    <s v="UNIDAD"/>
    <s v="NO SOLICITADAS"/>
  </r>
  <r>
    <x v="10"/>
    <s v="02-02-01-004-006-02"/>
    <n v="10"/>
    <s v="Materiales y suministros - Aparatos de control eléctrico y distribución de electricidad y sus partes y piezas"/>
    <s v="interruptor doble "/>
    <n v="39122233"/>
    <s v="Mínima cuantía"/>
    <n v="4"/>
    <n v="5"/>
    <n v="12"/>
    <n v="84000"/>
    <s v="UNIDAD"/>
    <s v="NO SOLICITADAS"/>
  </r>
  <r>
    <x v="10"/>
    <s v="02-02-01-004-006-02"/>
    <n v="10"/>
    <s v="Materiales y suministros - Aparatos de control eléctrico y distribución de electricidad y sus partes y piezas"/>
    <s v="interrupor sencillo "/>
    <n v="39122233"/>
    <s v="Mínima cuantía"/>
    <n v="4"/>
    <n v="5"/>
    <n v="12"/>
    <n v="60000"/>
    <s v="UNIDAD"/>
    <s v="NO SOLICITADAS"/>
  </r>
  <r>
    <x v="10"/>
    <s v="02-02-01-004-006-02"/>
    <n v="10"/>
    <s v="Materiales y suministros - Aparatos de control eléctrico y distribución de electricidad y sus partes y piezas"/>
    <s v="interrupor triple"/>
    <n v="39122233"/>
    <s v="Mínima cuantía"/>
    <n v="4"/>
    <n v="5"/>
    <n v="6"/>
    <n v="45000"/>
    <s v="UNIDAD"/>
    <s v="NO SOLICITADAS"/>
  </r>
  <r>
    <x v="10"/>
    <s v="02-02-01-003-007-01"/>
    <n v="10"/>
    <s v="Materiales y suministros - Vidrio y productos de vidrio"/>
    <s v="lampara emergencia LED 2 X 16 W 110V"/>
    <n v="39101600"/>
    <s v="Mínima cuantía"/>
    <n v="4"/>
    <n v="5"/>
    <n v="2"/>
    <n v="70000"/>
    <s v="UNIDAD"/>
    <s v="NO SOLICITADAS"/>
  </r>
  <r>
    <x v="10"/>
    <s v="02-02-01-003-007-01"/>
    <n v="10"/>
    <s v="Materiales y suministros - Vidrio y productos de vidrio"/>
    <s v="Lampara hermetica LED T-8 2 X 18 W chasis y cubierta en con policarbonato sobreponer"/>
    <n v="39101600"/>
    <s v="Mínima cuantía"/>
    <n v="4"/>
    <n v="5"/>
    <n v="1"/>
    <n v="70000"/>
    <s v="UNIDAD"/>
    <s v="NO SOLICITADAS"/>
  </r>
  <r>
    <x v="10"/>
    <s v="02-02-01-003-007-01"/>
    <n v="10"/>
    <s v="Materiales y suministros - Vidrio y productos de vidrio"/>
    <s v="Luminaria para colgar LED, potencia 200W, Chasis en aluminio en aluminio inyectado, Clasificiacion de seguirdad electrica clase I, Color temperatura 5,700K, tension de operacion 100-277V, vida util 50,000 horas, IP65,"/>
    <n v="39101600"/>
    <s v="Mínima cuantía"/>
    <n v="4"/>
    <n v="5"/>
    <n v="4"/>
    <n v="1400000"/>
    <s v="UNIDAD"/>
    <s v="NO SOLICITADAS"/>
  </r>
  <r>
    <x v="10"/>
    <s v="02-02-01-004-006-02"/>
    <n v="10"/>
    <s v="Materiales y suministros - Aparatos de control eléctrico y distribución de electricidad y sus partes y piezas"/>
    <s v="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
    <n v="39101600"/>
    <s v="Mínima cuantía"/>
    <n v="4"/>
    <n v="5"/>
    <n v="18"/>
    <n v="450000"/>
    <s v="UNIDAD"/>
    <s v="NO SOLICITADAS"/>
  </r>
  <r>
    <x v="10"/>
    <s v="02-02-01-004-006-02"/>
    <n v="10"/>
    <s v="Materiales y suministros - Aparatos de control eléctrico y distribución de electricidad y sus partes y piezas"/>
    <s v="Panel LED de 12W redondo de sobreponer, marco moldeado con difusor opalizado, disipador de calor integrado, Tension  100-240 V, Vida util 25,000, temperatura color 6,500K, IP20, chasis en aluminio + PC, Dimesiones (DxH) 175x50mm, acabado blanco"/>
    <n v="39101600"/>
    <s v="Mínima cuantía"/>
    <n v="4"/>
    <n v="5"/>
    <n v="18"/>
    <n v="360000"/>
    <s v="UNIDAD"/>
    <s v="NO SOLICITADAS"/>
  </r>
  <r>
    <x v="10"/>
    <s v="02-02-01-004-006-02"/>
    <n v="10"/>
    <s v="Materiales y suministros - Aparatos de control eléctrico y distribución de electricidad y sus partes y piezas"/>
    <s v="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
    <n v="39101600"/>
    <s v="Mínima cuantía"/>
    <n v="4"/>
    <n v="5"/>
    <n v="18"/>
    <n v="504000"/>
    <s v="UNIDAD"/>
    <s v="NO SOLICITADAS"/>
  </r>
  <r>
    <x v="10"/>
    <s v="02-02-01-004-006-02"/>
    <n v="10"/>
    <s v="Materiales y suministros - Aparatos de control eléctrico y distribución de electricidad y sus partes y piezas"/>
    <s v="Panel LED de 18W redondo de sobreponer, marco moldeado con difusor opalizado, disipador de calor integrado, Tension  100-240 V, Vida util 25,000, temperatura color 6,500K, IP20, chasis en aluminio + PC, Dimesiones (DxH) 225x50mm, acabado blanco"/>
    <n v="39101600"/>
    <s v="Mínima cuantía"/>
    <n v="4"/>
    <n v="5"/>
    <n v="16"/>
    <n v="448000"/>
    <s v="UNIDAD"/>
    <s v="NO SOLICITADAS"/>
  </r>
  <r>
    <x v="10"/>
    <s v="02-02-01-004-006-02"/>
    <n v="10"/>
    <s v="Materiales y suministros - Aparatos de control eléctrico y distribución de electricidad y sus partes y piezas"/>
    <s v="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
    <n v="39101600"/>
    <s v="Mínima cuantía"/>
    <n v="4"/>
    <n v="5"/>
    <n v="16"/>
    <n v="288000"/>
    <s v="UNIDAD"/>
    <s v="NO SOLICITADAS"/>
  </r>
  <r>
    <x v="10"/>
    <s v="02-02-01-004-006-02"/>
    <n v="10"/>
    <s v="Materiales y suministros - Aparatos de control eléctrico y distribución de electricidad y sus partes y piezas"/>
    <s v="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
    <n v="39101600"/>
    <s v="Mínima cuantía"/>
    <n v="4"/>
    <n v="5"/>
    <n v="4"/>
    <n v="320000"/>
    <s v="UNIDAD"/>
    <s v="NO SOLICITADAS"/>
  </r>
  <r>
    <x v="10"/>
    <s v="02-02-01-004-006-02"/>
    <n v="10"/>
    <s v="Materiales y suministros - Aparatos de control eléctrico y distribución de electricidad y sus partes y piezas"/>
    <s v="Panel LED Potencia 40W, de incrustar, Diseño ultradelgado y liviano, acabado Color Blanco, , temperatura de color 6000K, Tension 100-277V, Vida util 35,000 Horas, Difusor opalizado, con disipador de calor integrado, encendido instantaneo, IP 20, Dimensiones 595x595x10,5 mm, chasis de aluminio. "/>
    <n v="39101600"/>
    <s v="Mínima cuantía"/>
    <n v="4"/>
    <n v="5"/>
    <n v="4"/>
    <n v="320000"/>
    <s v="UNIDAD"/>
    <s v="NO SOLICITADAS"/>
  </r>
  <r>
    <x v="10"/>
    <s v="02-02-01-004-006-02"/>
    <n v="10"/>
    <s v="Materiales y suministros - Aparatos de control eléctrico y distribución de electricidad y sus partes y piezas"/>
    <s v="Pararrayos de linea polimericos 10kV"/>
    <n v="39121634"/>
    <s v="Mínima cuantía"/>
    <n v="4"/>
    <n v="5"/>
    <n v="10"/>
    <n v="950000"/>
    <s v="UNIDAD"/>
    <s v="NO SOLICITADAS"/>
  </r>
  <r>
    <x v="10"/>
    <s v="02-02-01-004-002"/>
    <n v="10"/>
    <s v="Materiales y suministros - Productos metálicos elaborados (excepto maquinaria y equipo)"/>
    <s v="pulsador doble luminoso on/off"/>
    <n v="39112402"/>
    <s v="Mínima cuantía"/>
    <n v="4"/>
    <n v="5"/>
    <n v="4"/>
    <n v="100000"/>
    <s v="UNIDAD"/>
    <s v="NO SOLICITADAS"/>
  </r>
  <r>
    <x v="10"/>
    <s v="02-02-01-003-007-01"/>
    <n v="10"/>
    <s v="Materiales y suministros - Vidrio y productos de vidrio"/>
    <s v="reflector LED de 20W, IP 65, diseño delgado, para sobreponer con soporte, carcasa fabricada en sluminio fundido y vidrio templado claro, color negro, tension de operación 100-240V, temperatura color 6,500K, vida util 30,000 horas."/>
    <n v="39101600"/>
    <s v="Mínima cuantía"/>
    <n v="4"/>
    <n v="5"/>
    <n v="6"/>
    <n v="300000"/>
    <s v="UNIDAD"/>
    <s v="NO SOLICITADAS"/>
  </r>
  <r>
    <x v="10"/>
    <s v="02-02-01-003-007-01"/>
    <n v="10"/>
    <s v="Materiales y suministros - Vidrio y productos de vidrio"/>
    <s v="reflector LED de 50W, IP 65, diseño delgado, para sobreponer con soporte, carcasa fabricada en sluminio fundido y vidrio templado claro, color negro, tension de operación 100-240V, temperatura color 6,500K, vida util 30,000 horas."/>
    <n v="39101600"/>
    <s v="Mínima cuantía"/>
    <n v="4"/>
    <n v="5"/>
    <n v="6"/>
    <n v="390000"/>
    <s v="UNIDAD"/>
    <s v="NO SOLICITADAS"/>
  </r>
  <r>
    <x v="10"/>
    <s v="02-02-01-003-007-01"/>
    <n v="10"/>
    <s v="Materiales y suministros - Vidrio y productos de vidrio"/>
    <s v="Reflector LED, potencia 300W, Clasificiacion de seguirdad electrica clase I, Color temperatura 5,000K, tension de operacion 100-277V, vida util 100,000 horas, IP65, IK08"/>
    <n v="39101600"/>
    <s v="Mínima cuantía"/>
    <n v="4"/>
    <n v="5"/>
    <n v="2"/>
    <n v="3000000"/>
    <s v="UNIDAD"/>
    <s v="NO SOLICITADAS"/>
  </r>
  <r>
    <x v="10"/>
    <s v="02-02-01-004-006-02"/>
    <n v="10"/>
    <s v="Materiales y suministros - Aparatos de control eléctrico y distribución de electricidad y sus partes y piezas"/>
    <s v="Roseta de porcelana para alumbrado rosca  E-40"/>
    <n v="39121730"/>
    <s v="Mínima cuantía"/>
    <n v="4"/>
    <n v="5"/>
    <n v="2"/>
    <n v="7520"/>
    <s v="UNIDAD"/>
    <s v="NO SOLICITADAS"/>
  </r>
  <r>
    <x v="10"/>
    <s v="02-02-01-004-006-02"/>
    <n v="10"/>
    <s v="Materiales y suministros - Aparatos de control eléctrico y distribución de electricidad y sus partes y piezas"/>
    <s v="sensor de movimiento de techo para iluminaion  angulo de deteccion 360°, grado de proteccion IP 44"/>
    <n v="39122236"/>
    <s v="Mínima cuantía"/>
    <n v="4"/>
    <n v="5"/>
    <n v="6"/>
    <n v="180000"/>
    <s v="UNIDAD"/>
    <s v="NO SOLICITADAS"/>
  </r>
  <r>
    <x v="10"/>
    <s v="02-02-01-004-006-02"/>
    <n v="10"/>
    <s v="Materiales y suministros - Aparatos de control eléctrico y distribución de electricidad y sus partes y piezas"/>
    <s v="Sockets base GU10"/>
    <n v="39101803"/>
    <s v="Mínima cuantía"/>
    <n v="4"/>
    <n v="5"/>
    <n v="12"/>
    <n v="30000"/>
    <s v="UNIDAD"/>
    <s v="NO SOLICITADAS"/>
  </r>
  <r>
    <x v="10"/>
    <s v="02-02-01-003-006-04"/>
    <n v="10"/>
    <s v="Materiales y suministros - Productos de empaque y envasado, de plástico"/>
    <s v="suplemento para caja 2400 PVC"/>
    <n v="39131713"/>
    <s v="Mínima cuantía"/>
    <n v="4"/>
    <n v="5"/>
    <n v="6"/>
    <n v="3000"/>
    <s v="UNIDAD"/>
    <s v="NO SOLICITADAS"/>
  </r>
  <r>
    <x v="10"/>
    <s v="02-02-01-003-006-04"/>
    <n v="10"/>
    <s v="Materiales y suministros - Productos de empaque y envasado, de plástico"/>
    <s v="Tapa ciega PVC 2400"/>
    <n v="39131713"/>
    <s v="Mínima cuantía"/>
    <n v="4"/>
    <n v="5"/>
    <n v="12"/>
    <n v="12000"/>
    <s v="UNIDAD"/>
    <s v="NO SOLICITADAS"/>
  </r>
  <r>
    <x v="10"/>
    <s v="02-02-01-003-006-04"/>
    <n v="10"/>
    <s v="Materiales y suministros - Productos de empaque y envasado, de plástico"/>
    <s v="Tapa ciega PVC 5800"/>
    <n v="39131713"/>
    <s v="Mínima cuantía"/>
    <n v="4"/>
    <n v="5"/>
    <n v="12"/>
    <n v="9600"/>
    <s v="UNIDAD"/>
    <s v="NO SOLICITADAS"/>
  </r>
  <r>
    <x v="10"/>
    <s v="02-02-01-003-006-04"/>
    <n v="10"/>
    <s v="Materiales y suministros - Productos de empaque y envasado, de plástico"/>
    <s v="Tapa ciega PVC octagonal"/>
    <n v="39131713"/>
    <s v="Mínima cuantía"/>
    <n v="4"/>
    <n v="5"/>
    <n v="6"/>
    <n v="4800"/>
    <s v="UNIDAD"/>
    <s v="NO SOLICITADAS"/>
  </r>
  <r>
    <x v="10"/>
    <s v="02-02-01-004-006-02"/>
    <n v="10"/>
    <s v="Materiales y suministros - Aparatos de control eléctrico y distribución de electricidad y sus partes y piezas"/>
    <s v="Temporizador electrico semanario 220V con pila recargable"/>
    <n v="39121523"/>
    <s v="Mínima cuantía"/>
    <n v="4"/>
    <n v="5"/>
    <n v="2"/>
    <n v="180000"/>
    <s v="UNIDAD"/>
    <s v="NO SOLICITADAS"/>
  </r>
  <r>
    <x v="10"/>
    <s v="02-02-01-003-006-09"/>
    <n v="10"/>
    <s v="Materiales y suministros - Otros productos plásticos"/>
    <s v="temporizador electronico modular guin DIN , multifuncion, multiescala, multitension, electronico 12/240 Vac 02 contactos conmutables, 0,06s / 100h IP40, "/>
    <n v="39121523"/>
    <s v="Mínima cuantía"/>
    <n v="4"/>
    <n v="5"/>
    <n v="3"/>
    <n v="816510"/>
    <s v="UNIDAD"/>
    <s v="NO SOLICITADAS"/>
  </r>
  <r>
    <x v="10"/>
    <s v="02-02-01-003-006-04"/>
    <n v="10"/>
    <s v="Materiales y suministros - Productos de empaque y envasado, de plástico"/>
    <s v="Toma corriente doble con polo a tierra y tapa"/>
    <n v="39121700"/>
    <s v="Mínima cuantía"/>
    <n v="4"/>
    <n v="5"/>
    <n v="24"/>
    <n v="211920"/>
    <s v="UNIDAD"/>
    <s v="NO SOLICITADAS"/>
  </r>
  <r>
    <x v="10"/>
    <s v="02-02-01-003-006-04"/>
    <n v="10"/>
    <s v="Materiales y suministros - Productos de empaque y envasado, de plástico"/>
    <s v="tomacorriente mirada china 2 X 20 A +T 220V"/>
    <n v="39121700"/>
    <s v="Mínima cuantía"/>
    <n v="4"/>
    <n v="5"/>
    <n v="5"/>
    <n v="33525"/>
    <s v="UNIDAD"/>
    <s v="NO SOLICITADAS"/>
  </r>
  <r>
    <x v="10"/>
    <s v="02-02-01-003-006-04"/>
    <n v="10"/>
    <s v="Materiales y suministros - Productos de empaque y envasado, de plástico"/>
    <s v="Tubo en PVC, diametro 1 &quot;, longitud de 3 M"/>
    <n v="39121728"/>
    <s v="Mínima cuantía"/>
    <n v="4"/>
    <n v="5"/>
    <n v="1"/>
    <n v="7000"/>
    <s v="UNIDAD"/>
    <s v="NO SOLICITADAS"/>
  </r>
  <r>
    <x v="10"/>
    <s v="02-02-01-003-006-04"/>
    <n v="10"/>
    <s v="Materiales y suministros - Productos de empaque y envasado, de plástico"/>
    <s v="Tubo en PVC, diametro 1 1/2&quot;, longitud de 3 M"/>
    <n v="39121728"/>
    <s v="Mínima cuantía"/>
    <n v="4"/>
    <n v="5"/>
    <n v="1"/>
    <n v="12000"/>
    <s v="UNIDAD"/>
    <s v="NO SOLICITADAS"/>
  </r>
  <r>
    <x v="10"/>
    <s v="02-02-01-003-006-04"/>
    <n v="10"/>
    <s v="Materiales y suministros - Productos de empaque y envasado, de plástico"/>
    <s v="Tubo en PVC, diametro 1/2&quot;, longitud de 3 M"/>
    <n v="39121728"/>
    <s v="Mínima cuantía"/>
    <n v="4"/>
    <n v="5"/>
    <n v="10"/>
    <n v="35000"/>
    <s v="UNIDAD"/>
    <s v="NO SOLICITADAS"/>
  </r>
  <r>
    <x v="10"/>
    <s v="02-02-01-003-006-04"/>
    <n v="10"/>
    <s v="Materiales y suministros - Productos de empaque y envasado, de plástico"/>
    <s v="Tubo en PVC, diametro 3/4&quot;, longitud de 3 M"/>
    <n v="39121728"/>
    <s v="Mínima cuantía"/>
    <n v="4"/>
    <n v="5"/>
    <n v="10"/>
    <n v="60000"/>
    <s v="UNIDAD"/>
    <s v="NO SOLICITADAS"/>
  </r>
  <r>
    <x v="10"/>
    <s v="02-02-01-003-007-01"/>
    <n v="10"/>
    <s v="Materiales y suministros - Vidrio y productos de vidrio"/>
    <s v="Tubo T8 LED en policarbonato robusto y duradero de 18 W, 1,20 mts, tension 100-277V, vida util 40,000 h, diseño de tubo tradicional con cuerpo opalizado, IP20, casquillo G13. Temperatura colo 6,500K."/>
    <n v="39101600"/>
    <s v="Mínima cuantía"/>
    <n v="4"/>
    <n v="5"/>
    <n v="200"/>
    <n v="3000000"/>
    <s v="UNIDAD"/>
    <s v="NO SOLICITADAS"/>
  </r>
  <r>
    <x v="10"/>
    <s v="02-02-01-003-007-01"/>
    <n v="10"/>
    <s v="Materiales y suministros - Vidrio y productos de vidrio"/>
    <s v="Tubo T8 LED en policarbonato robusto y duradero de 9 W, 0,60 mts, tension 100-277V, vida util 40,000 h, diseño de tubo tradicional con cuerpo opalizado, IP20, casquillo G13. Temperatura colo 6,500K."/>
    <n v="39101600"/>
    <s v="Mínima cuantía"/>
    <n v="4"/>
    <n v="5"/>
    <n v="150"/>
    <n v="1500000"/>
    <s v="UNIDAD"/>
    <s v="NO SOLICITADAS"/>
  </r>
  <r>
    <x v="10"/>
    <s v="02-02-01-003-007-01"/>
    <n v="10"/>
    <s v="Materiales y suministros - Vidrio y productos de vidrio"/>
    <s v="Tubo T8 LED en vidrio con sensor de movimiento incorporado de 18 W, 1,20 mts, tension 100-240V, vida util 25,000 h, diseño de tubo tradicional ccon cuerpo opalizado, sensor de movimiento tipo radar incormporado en el casquillo del tubo. IP20, casquillo G13. Temperatura colo 6,500K."/>
    <n v="39101600"/>
    <s v="Mínima cuantía"/>
    <n v="4"/>
    <n v="5"/>
    <n v="18"/>
    <n v="810000"/>
    <s v="UNIDAD"/>
    <s v="NO SOLICITADAS"/>
  </r>
  <r>
    <x v="10"/>
    <s v="02-02-01-003-006-09"/>
    <n v="10"/>
    <s v="Materiales y suministros - Otros productos plásticos"/>
    <s v="cinta aislante negra"/>
    <n v="31201502"/>
    <s v="Mínima cuantía"/>
    <n v="2"/>
    <n v="4"/>
    <n v="60"/>
    <n v="206280"/>
    <s v="UNIDAD"/>
    <s v="NO SOLICITADAS"/>
  </r>
  <r>
    <x v="10"/>
    <s v="02-02-01-002-008"/>
    <n v="10"/>
    <s v="Materiales y suministros - Dotación (prendas de vestir y calzado)"/>
    <s v="guante nitrilo negro ajustable 3 mm wx 300"/>
    <n v="46181504"/>
    <s v="Mínima cuantía"/>
    <n v="2"/>
    <n v="4"/>
    <n v="1"/>
    <n v="16875"/>
    <s v="UNIDAD"/>
    <s v="NO SOLICITADAS"/>
  </r>
  <r>
    <x v="10"/>
    <s v="02-02-01-003-006-04"/>
    <n v="10"/>
    <s v="Materiales y suministros - Productos de empaque y envasado, de plástico"/>
    <s v="manguera riego agricola 1/2 pulgada x 100 m"/>
    <n v="40142008"/>
    <s v="Mínima cuantía"/>
    <n v="2"/>
    <n v="4"/>
    <n v="1"/>
    <n v="93750"/>
    <s v="UNIDAD"/>
    <s v="NO SOLICITADAS"/>
  </r>
  <r>
    <x v="10"/>
    <s v="02-02-01-003-006-04"/>
    <n v="10"/>
    <s v="Materiales y suministros - Productos de empaque y envasado, de plástico"/>
    <s v="manguera riego agricola 1 pulgada x 100 m"/>
    <n v="40142008"/>
    <s v="Mínima cuantía"/>
    <n v="2"/>
    <n v="4"/>
    <n v="1"/>
    <n v="197500"/>
    <s v="UNIDAD"/>
    <s v="NO SOLICITADAS"/>
  </r>
  <r>
    <x v="10"/>
    <s v="02-02-01-003-006-04"/>
    <n v="10"/>
    <s v="Materiales y suministros - Productos de empaque y envasado, de plástico"/>
    <s v="saco terrero construccion"/>
    <n v="24111501"/>
    <s v="Mínima cuantía"/>
    <n v="2"/>
    <n v="4"/>
    <n v="1500"/>
    <n v="981000"/>
    <s v="UNIDAD"/>
    <s v="NO SOLICITADAS"/>
  </r>
  <r>
    <x v="10"/>
    <s v="02-02-01-003-006-04"/>
    <n v="10"/>
    <s v="Materiales y suministros - Productos de empaque y envasado, de plástico"/>
    <s v="rollo angeo 1 m x 1.22 fibra de vidrio color gris"/>
    <n v="30141511"/>
    <s v="Mínima cuantía"/>
    <n v="2"/>
    <n v="4"/>
    <n v="5"/>
    <n v="545500"/>
    <s v="UNIDAD"/>
    <s v="NO SOLICITADAS"/>
  </r>
  <r>
    <x v="10"/>
    <s v="02-02-01-003-006-04"/>
    <n v="10"/>
    <s v="Materiales y suministros - Productos de empaque y envasado, de plástico"/>
    <s v="Cielo raso fabricado en fibrocemento presentacion de 61 cm x 1,22 mt y con acabado texturizado "/>
    <n v="30161600"/>
    <s v="Mínima cuantía"/>
    <n v="2"/>
    <n v="3"/>
    <n v="10"/>
    <n v="451000"/>
    <s v="UNIDAD"/>
    <s v="NO SOLICITADAS"/>
  </r>
  <r>
    <x v="10"/>
    <s v="02-01-01-004-007-04"/>
    <n v="10"/>
    <s v="Activos fijos - Partes y piezas de los productos de las clases 4721 a 4733 y 4822"/>
    <s v="antena xts 4250 "/>
    <n v="43221700"/>
    <s v="Mínima cuantía"/>
    <n v="3"/>
    <n v="3"/>
    <n v="50"/>
    <n v="3500000"/>
    <s v="UNIDAD"/>
    <s v="NO SOLICITADAS"/>
  </r>
  <r>
    <x v="10"/>
    <s v="02-02-01-004-006-04"/>
    <n v="10"/>
    <s v="Materiales y suministros - Acumuladores, pilas y baterías primarias y sus partes y piezas"/>
    <s v="bateria de 1,5 v dc aa"/>
    <n v="26111702"/>
    <s v="Mínima cuantía"/>
    <n v="3"/>
    <n v="3"/>
    <n v="20"/>
    <n v="80480"/>
    <s v="UNIDAD"/>
    <s v="NO SOLICITADAS"/>
  </r>
  <r>
    <x v="10"/>
    <s v="02-02-01-004-006-04"/>
    <n v="10"/>
    <s v="Materiales y suministros - Acumuladores, pilas y baterías primarias y sus partes y piezas"/>
    <s v="bateria de 9 voltios"/>
    <n v="26111702"/>
    <s v="Mínima cuantía"/>
    <n v="3"/>
    <n v="3"/>
    <n v="10"/>
    <n v="212000"/>
    <s v="UNIDAD"/>
    <s v="NO SOLICITADAS"/>
  </r>
  <r>
    <x v="10"/>
    <s v="02-02-01-004-006-04"/>
    <n v="10"/>
    <s v="Materiales y suministros - Acumuladores, pilas y baterías primarias y sus partes y piezas"/>
    <s v="bateria xts 4250 pn rnn4006"/>
    <n v="26111701"/>
    <s v="Mínima cuantía"/>
    <n v="3"/>
    <n v="3"/>
    <n v="50"/>
    <n v="18000000"/>
    <s v="UNIDAD"/>
    <s v="NO SOLICITADAS"/>
  </r>
  <r>
    <x v="10"/>
    <s v="02-02-01-004-006-04"/>
    <n v="10"/>
    <s v="Materiales y suministros - Acumuladores, pilas y baterías primarias y sus partes y piezas"/>
    <s v="baterias de 1,5 v dc aaa"/>
    <n v="26111702"/>
    <s v="Mínima cuantía"/>
    <n v="3"/>
    <n v="3"/>
    <n v="20"/>
    <n v="80480"/>
    <s v="UNIDAD"/>
    <s v="NO SOLICITADAS"/>
  </r>
  <r>
    <x v="10"/>
    <s v="02-02-01-002-006"/>
    <n v="10"/>
    <s v="Materiales y suministros - Hilados e hilos; tejidos de fibras textiles incluso afelpados"/>
    <s v="bolsas  estopa  x  kilo"/>
    <n v="11162116"/>
    <s v="Mínima cuantía"/>
    <n v="3"/>
    <n v="5"/>
    <n v="9"/>
    <n v="131400"/>
    <s v="UNIDAD"/>
    <s v="NO SOLICITADAS"/>
  </r>
  <r>
    <x v="10"/>
    <s v="02-02-01-003-007-01"/>
    <n v="10"/>
    <s v="Materiales y suministros - Vidrio y productos de vidrio"/>
    <s v="bombillo para videobeam (sala de juntas)"/>
    <n v="45111602"/>
    <s v="Mínima cuantía"/>
    <n v="3"/>
    <n v="3"/>
    <n v="1"/>
    <n v="800000"/>
    <s v="UNIDAD"/>
    <s v="NO SOLICITADAS"/>
  </r>
  <r>
    <x v="10"/>
    <s v="02-02-01-004-002"/>
    <n v="10"/>
    <s v="Materiales y suministros - Productos metálicos elaborados (excepto maquinaria y equipo)"/>
    <s v="broca espada para madera de 1&quot;"/>
    <n v="27111537"/>
    <s v="Mínima cuantía"/>
    <n v="3"/>
    <n v="5"/>
    <n v="2"/>
    <n v="15000"/>
    <s v="UNIDAD"/>
    <s v="NO SOLICITADAS"/>
  </r>
  <r>
    <x v="10"/>
    <s v="02-02-01-004-002"/>
    <n v="10"/>
    <s v="Materiales y suministros - Productos metálicos elaborados (excepto maquinaria y equipo)"/>
    <s v="broca espada para madera de 7/8 "/>
    <n v="27111537"/>
    <s v="Mínima cuantía"/>
    <n v="3"/>
    <n v="5"/>
    <n v="2"/>
    <n v="18000"/>
    <s v="UNIDAD"/>
    <s v="NO SOLICITADAS"/>
  </r>
  <r>
    <x v="10"/>
    <s v="02-02-01-004-002"/>
    <n v="10"/>
    <s v="Materiales y suministros - Productos metálicos elaborados (excepto maquinaria y equipo)"/>
    <s v="broca hss de 3/32&quot;"/>
    <n v="27112833"/>
    <s v="Mínima cuantía"/>
    <n v="3"/>
    <n v="5"/>
    <n v="3"/>
    <n v="75000"/>
    <s v="UNIDAD"/>
    <s v="NO SOLICITADAS"/>
  </r>
  <r>
    <x v="10"/>
    <s v="02-02-01-004-002"/>
    <n v="10"/>
    <s v="Materiales y suministros - Productos metálicos elaborados (excepto maquinaria y equipo)"/>
    <s v="broca hss de 3/8&quot;"/>
    <n v="27112833"/>
    <s v="Mínima cuantía"/>
    <n v="3"/>
    <n v="5"/>
    <n v="2"/>
    <n v="14400"/>
    <s v="UNIDAD"/>
    <s v="NO SOLICITADAS"/>
  </r>
  <r>
    <x v="10"/>
    <s v="02-02-01-004-002"/>
    <n v="10"/>
    <s v="Materiales y suministros - Productos metálicos elaborados (excepto maquinaria y equipo)"/>
    <s v="broca hss de 7/64&quot;"/>
    <n v="27112833"/>
    <s v="Mínima cuantía"/>
    <n v="3"/>
    <n v="5"/>
    <n v="2"/>
    <n v="14200"/>
    <s v="UNIDAD"/>
    <s v="NO SOLICITADAS"/>
  </r>
  <r>
    <x v="10"/>
    <s v="02-02-01-004-002"/>
    <n v="10"/>
    <s v="Materiales y suministros - Productos metálicos elaborados (excepto maquinaria y equipo)"/>
    <s v="broca sds plus de 1/2&quot; x 4&quot; x 6&quot; "/>
    <n v="27112833"/>
    <s v="Mínima cuantía"/>
    <n v="3"/>
    <n v="5"/>
    <n v="2"/>
    <n v="26800"/>
    <s v="UNIDAD"/>
    <s v="NO SOLICITADAS"/>
  </r>
  <r>
    <x v="10"/>
    <s v="02-02-01-004-002"/>
    <n v="10"/>
    <s v="Materiales y suministros - Productos metálicos elaborados (excepto maquinaria y equipo)"/>
    <s v="broca sds plus de 1/4&quot; x 4&quot; x 6&quot;"/>
    <n v="27112833"/>
    <s v="Mínima cuantía"/>
    <n v="3"/>
    <n v="5"/>
    <n v="2"/>
    <n v="28600"/>
    <s v="UNIDAD"/>
    <s v="NO SOLICITADAS"/>
  </r>
  <r>
    <x v="10"/>
    <s v="02-02-01-004-002"/>
    <n v="10"/>
    <s v="Materiales y suministros - Productos metálicos elaborados (excepto maquinaria y equipo)"/>
    <s v="broca sds plus de 3/8&quot; x 4&quot; x 6&quot;"/>
    <n v="27112833"/>
    <s v="Mínima cuantía"/>
    <n v="3"/>
    <n v="5"/>
    <n v="2"/>
    <n v="25200"/>
    <s v="UNIDAD"/>
    <s v="NO SOLICITADAS"/>
  </r>
  <r>
    <x v="10"/>
    <s v="02-02-02-008-007-01-1"/>
    <n v="10"/>
    <s v="Adquisición de servicios - Servicios de mantenimiento y reparación de productos metálicos elaborados, excepto maquinaria y equipo"/>
    <s v="Mantenimiento caldera vertical y marmitas"/>
    <n v="72151001"/>
    <s v="Mínima cuantía"/>
    <n v="3"/>
    <n v="1"/>
    <n v="1"/>
    <n v="3465000"/>
    <s v="GLOBAL"/>
    <s v="NO SOLICITADAS"/>
  </r>
  <r>
    <x v="10"/>
    <s v="02-02-01-003-006-04"/>
    <n v="10"/>
    <s v="Materiales y suministros - Productos de empaque y envasado, de plástico"/>
    <s v="cable de audio 2 a 1 de 3 metros"/>
    <n v="32151907"/>
    <s v="Mínima cuantía"/>
    <n v="3"/>
    <n v="3"/>
    <n v="10"/>
    <n v="84800"/>
    <s v="UNIDAD"/>
    <s v="NO SOLICITADAS"/>
  </r>
  <r>
    <x v="10"/>
    <s v="02-02-01-003-006-04"/>
    <n v="10"/>
    <s v="Materiales y suministros - Productos de empaque y envasado, de plástico"/>
    <s v="cable eléctrico awg calibre no. 4"/>
    <n v="39131709"/>
    <s v="Mínima cuantía"/>
    <n v="3"/>
    <n v="3"/>
    <n v="60"/>
    <n v="534000"/>
    <s v="METRO"/>
    <s v="NO SOLICITADAS"/>
  </r>
  <r>
    <x v="10"/>
    <s v="02-02-01-003-006-04"/>
    <n v="10"/>
    <s v="Materiales y suministros - Productos de empaque y envasado, de plástico"/>
    <s v="cable encauchetado 5*10 nexans. conductores en cobre suave. aislamiento en xlpe tipo xhhw-2. _x000a_cubierta exterior en pvc. _x000a_norma nacional:                   ntc 3277; ul 44_x000a_normas aplicables:              ul 1277, ntc 5916 / ul 44, ntc 3277_x000a_certificado:                            retie y norma n°04592_x000a_temperatura de operación: 90°c_x000a_tensión de operación:         600v_x000a_identificación_x000a_aislamiento en color negro con trazas de color según retie:_x000a_5 conductores: amarillo / azul / rojo / blanco / verde_x000a_conductor:                            cobre suave, cableado concéntrico clase b._x000a_aislamiento:                          polietileno reticulado xlpe tipo xhhw-2. retardante a la llama. apto para lugares secos y mojados, ntc 2050 tabla 310-13._x000a_chaqueta:                             policloruro de vinilo, pvc, retardante a la llama, resistente al calor, la abrasión y la humedad, resistente a los rayos uv, gasolina y aceites."/>
    <n v="39121440"/>
    <s v="Mínima cuantía"/>
    <n v="3"/>
    <n v="3"/>
    <n v="100"/>
    <n v="9100000"/>
    <s v="METRO"/>
    <s v="NO SOLICITADAS"/>
  </r>
  <r>
    <x v="10"/>
    <s v="02-02-01-004-002"/>
    <n v="10"/>
    <s v="Materiales y suministros - Productos metálicos elaborados (excepto maquinaria y equipo)"/>
    <s v="canecas metalica para basura30 litros  (auditorio yataro)"/>
    <n v="47121702"/>
    <s v="Mínima cuantía"/>
    <n v="3"/>
    <n v="3"/>
    <n v="2"/>
    <n v="500000"/>
    <s v="UNIDAD"/>
    <s v="NO SOLICITADAS"/>
  </r>
  <r>
    <x v="10"/>
    <s v="02-02-01-003-006-04"/>
    <n v="10"/>
    <s v="Materiales y suministros - Productos de empaque y envasado, de plástico"/>
    <s v="Carretes portátiles sobre ruedas para almacenaje_x000a_Para guardar manguera, cable, cuerda o alambre_x000a_Mantenimiento Industrial / Construcción / Agricultura / Mantenimiento de Pistas._x000a__x000a_- Rebobinado directo a manivela._x000a_- Barra guía de acero, desmontable._x000a_- Con freno de arrastre con cerrojo de leva._x000a_- Con ruedas neumáticas._x000a_- Apertura del tambor para iniciar el bobinado de 4,5&quot; x 9&quot; (114 mm x 229 mm)."/>
    <n v="24102007"/>
    <s v="Mínima cuantía"/>
    <n v="3"/>
    <n v="3"/>
    <n v="1"/>
    <n v="963000"/>
    <s v="UNIDAD"/>
    <s v="NO SOLICITADAS"/>
  </r>
  <r>
    <x v="10"/>
    <s v="02-02-01-003-008-09"/>
    <n v="10"/>
    <s v="Materiales y suministros - Otros artículos manufacturados n. C. P."/>
    <s v="cepillo madera global stanley # 4"/>
    <n v="27111903"/>
    <s v="Mínima cuantía"/>
    <n v="3"/>
    <n v="5"/>
    <n v="1"/>
    <n v="102000"/>
    <s v="UNIDAD"/>
    <s v="NO SOLICITADAS"/>
  </r>
  <r>
    <x v="10"/>
    <s v="02-02-01-003-006-04"/>
    <n v="10"/>
    <s v="Materiales y suministros - Productos de empaque y envasado, de plástico"/>
    <s v="chazo plastico 3/16 pul bolsa de 500 unidades"/>
    <n v="31163230"/>
    <s v="Mínima cuantía"/>
    <n v="3"/>
    <n v="5"/>
    <n v="1"/>
    <n v="52000"/>
    <s v="UNIDAD"/>
    <s v="NO SOLICITADAS"/>
  </r>
  <r>
    <x v="10"/>
    <s v="02-02-01-003-006-04"/>
    <n v="10"/>
    <s v="Materiales y suministros - Productos de empaque y envasado, de plástico"/>
    <s v="chazo plastico 5/16 bolsa de 500 unidades"/>
    <n v="31163230"/>
    <s v="Mínima cuantía"/>
    <n v="3"/>
    <n v="5"/>
    <n v="1"/>
    <n v="99500"/>
    <s v="UNIDAD"/>
    <s v="NO SOLICITADAS"/>
  </r>
  <r>
    <x v="10"/>
    <s v="02-02-01-003-006-09"/>
    <n v="10"/>
    <s v="Materiales y suministros - Otros productos plásticos"/>
    <s v="cinta de seguridad dimensiones 48 mm x 100 mts"/>
    <n v="41122703"/>
    <s v="Mínima cuantía"/>
    <n v="3"/>
    <n v="5"/>
    <n v="5"/>
    <n v="139500"/>
    <s v="UNIDAD"/>
    <s v="NO SOLICITADAS"/>
  </r>
  <r>
    <x v="10"/>
    <s v="02-02-01-003-006-09"/>
    <n v="10"/>
    <s v="Materiales y suministros - Otros productos plásticos"/>
    <s v="cinta malla x 90 mt"/>
    <n v="31201511"/>
    <s v="Mínima cuantía"/>
    <n v="3"/>
    <n v="5"/>
    <n v="3"/>
    <n v="30000"/>
    <s v="UNIDAD"/>
    <s v="NO SOLICITADAS"/>
  </r>
  <r>
    <x v="10"/>
    <s v="02-02-01-003-006-09"/>
    <n v="10"/>
    <s v="Materiales y suministros - Otros productos plásticos"/>
    <s v="cinta teflon de 3/4&quot;  por 50 mts"/>
    <n v="31201532"/>
    <s v="Mínima cuantía"/>
    <n v="3"/>
    <n v="5"/>
    <n v="5"/>
    <n v="26500"/>
    <s v="UNIDAD"/>
    <s v="NO SOLICITADAS"/>
  </r>
  <r>
    <x v="10"/>
    <s v="02-02-01-003-006-09"/>
    <n v="10"/>
    <s v="Materiales y suministros - Otros productos plásticos"/>
    <s v="cintas asfaltica  impermeable autoadhesiva para cubierta  asfaltica de 10 cm de ancho x 10 metros"/>
    <n v="31201500"/>
    <s v="Mínima cuantía"/>
    <n v="3"/>
    <n v="5"/>
    <n v="25"/>
    <n v="745000"/>
    <s v="UNIDAD"/>
    <s v="NO SOLICITADAS"/>
  </r>
  <r>
    <x v="10"/>
    <s v="02-02-01-004-006-02"/>
    <n v="10"/>
    <s v="Materiales y suministros - Aparatos de control eléctrico y distribución de electricidad y sus partes y piezas"/>
    <s v="clavija roja 63 amp 3p+n+t 440vac ip67 tcv0023 vcp"/>
    <n v="32141108"/>
    <s v="Mínima cuantía"/>
    <n v="3"/>
    <n v="3"/>
    <n v="3"/>
    <n v="331578"/>
    <s v="UNIDAD"/>
    <s v="NO SOLICITADAS"/>
  </r>
  <r>
    <x v="10"/>
    <s v="02-02-01-003-008-09"/>
    <n v="10"/>
    <s v="Materiales y suministros - Otros artículos manufacturados n. C. P."/>
    <s v="cuchilla  cepillo #4 stanley"/>
    <n v="27111903"/>
    <s v="Mínima cuantía"/>
    <n v="3"/>
    <n v="5"/>
    <n v="1"/>
    <n v="27300"/>
    <s v="UNIDAD"/>
    <s v="NO SOLICITADAS"/>
  </r>
  <r>
    <x v="10"/>
    <s v="02-02-01-004-002"/>
    <n v="10"/>
    <s v="Materiales y suministros - Productos metálicos elaborados (excepto maquinaria y equipo)"/>
    <s v="disco abrasivo para corte de metal de 4 1/2&quot;  x  1/8&quot;"/>
    <n v="31191506"/>
    <s v="Mínima cuantía"/>
    <n v="3"/>
    <n v="5"/>
    <n v="7"/>
    <n v="147700"/>
    <s v="UNIDAD"/>
    <s v="NO SOLICITADAS"/>
  </r>
  <r>
    <x v="10"/>
    <s v="02-02-01-004-002"/>
    <n v="10"/>
    <s v="Materiales y suministros - Productos metálicos elaborados (excepto maquinaria y equipo)"/>
    <s v="disco corte madera 12&quot; 80 dientes codigo 106951"/>
    <n v="23101508"/>
    <s v="Mínima cuantía"/>
    <n v="3"/>
    <n v="5"/>
    <n v="2"/>
    <n v="332000"/>
    <s v="UNIDAD"/>
    <s v="NO SOLICITADAS"/>
  </r>
  <r>
    <x v="10"/>
    <s v="02-02-01-004-002"/>
    <n v="10"/>
    <s v="Materiales y suministros - Productos metálicos elaborados (excepto maquinaria y equipo)"/>
    <s v="disco corte para sierra circular 16&quot;  entre 60 y 80 dientes de tugsteno."/>
    <n v="23101508"/>
    <s v="Mínima cuantía"/>
    <n v="3"/>
    <n v="5"/>
    <n v="2"/>
    <n v="556200"/>
    <s v="UNIDAD"/>
    <s v="NO SOLICITADAS"/>
  </r>
  <r>
    <x v="10"/>
    <s v="02-02-01-004-002"/>
    <n v="10"/>
    <s v="Materiales y suministros - Productos metálicos elaborados (excepto maquinaria y equipo)"/>
    <s v="disco de pulidora diamantado de 4,5&quot; "/>
    <n v="31191509"/>
    <s v="Mínima cuantía"/>
    <n v="3"/>
    <n v="5"/>
    <n v="10"/>
    <n v="410000"/>
    <s v="UNIDAD"/>
    <s v="NO SOLICITADAS"/>
  </r>
  <r>
    <x v="10"/>
    <s v="02-02-01-004-002"/>
    <n v="10"/>
    <s v="Materiales y suministros - Productos metálicos elaborados (excepto maquinaria y equipo)"/>
    <s v="disco de pulidora diamantado de 9&quot; "/>
    <n v="31191509"/>
    <s v="Mínima cuantía"/>
    <n v="3"/>
    <n v="5"/>
    <n v="4"/>
    <n v="294000"/>
    <s v="UNIDAD"/>
    <s v="NO SOLICITADAS"/>
  </r>
  <r>
    <x v="10"/>
    <s v="02-02-01-003-008-09"/>
    <n v="10"/>
    <s v="Materiales y suministros - Otros artículos manufacturados n. C. P."/>
    <s v="Escoba industrial "/>
    <n v="47131604"/>
    <s v="Mínima cuantía"/>
    <n v="3"/>
    <n v="5"/>
    <n v="20"/>
    <n v="824750"/>
    <s v="UNIDAD"/>
    <s v="NO SOLICITADAS"/>
  </r>
  <r>
    <x v="10"/>
    <s v="02-02-01-003-008-09"/>
    <n v="10"/>
    <s v="Materiales y suministros - Otros artículos manufacturados n. C. P."/>
    <s v="Escoba para interiores"/>
    <n v="47131604"/>
    <s v="Mínima cuantía"/>
    <n v="3"/>
    <n v="5"/>
    <n v="100"/>
    <n v="1112500"/>
    <s v="UNIDAD"/>
    <s v="NO SOLICITADAS"/>
  </r>
  <r>
    <x v="10"/>
    <s v="02-02-02-008-007-03-9"/>
    <n v="10"/>
    <s v="Adquisición de servicios - Servicios de instalación de otros bienes n. C. P."/>
    <s v="instalacion de puntos de red"/>
    <n v="72103302"/>
    <s v="Mínima cuantía"/>
    <n v="2"/>
    <n v="3"/>
    <n v="1"/>
    <n v="12000000"/>
    <s v="GLOBAL"/>
    <s v="NO SOLICITADAS"/>
  </r>
  <r>
    <x v="10"/>
    <s v="02-02-01-004-002"/>
    <n v="10"/>
    <s v="Materiales y suministros - Productos metálicos elaborados (excepto maquinaria y equipo)"/>
    <s v="juego de broca de tusteno 7 piezas"/>
    <n v="27112845"/>
    <s v="Mínima cuantía"/>
    <n v="3"/>
    <n v="5"/>
    <n v="2"/>
    <n v="86000"/>
    <s v="UNIDAD"/>
    <s v="NO SOLICITADAS"/>
  </r>
  <r>
    <x v="10"/>
    <s v="02-02-01-004-002"/>
    <n v="10"/>
    <s v="Materiales y suministros - Productos metálicos elaborados (excepto maquinaria y equipo)"/>
    <s v="juego de brocas para metal 6 piezas "/>
    <n v="27112845"/>
    <s v="Mínima cuantía"/>
    <n v="3"/>
    <n v="5"/>
    <n v="2"/>
    <n v="44600"/>
    <s v="UNIDAD"/>
    <s v="NO SOLICITADAS"/>
  </r>
  <r>
    <x v="10"/>
    <s v="02-02-01-002-007"/>
    <n v="10"/>
    <s v="Materiales y suministros - Artículos textiles (excepto prendas de vestir)"/>
    <s v="juego de sabanas hospitalarias"/>
    <n v="42132105"/>
    <s v="Mínima cuantía"/>
    <n v="1"/>
    <n v="3"/>
    <n v="8"/>
    <n v="1254760"/>
    <s v="UNIDAD"/>
    <s v="NO SOLICITADAS"/>
  </r>
  <r>
    <x v="10"/>
    <s v="02-02-01-003-004-07"/>
    <n v="10"/>
    <s v="Materiales y suministros - Plásticos en formas primarias"/>
    <s v="nylon 2,7 mm x 20 metros"/>
    <n v="27112000"/>
    <s v="Mínima cuantía"/>
    <n v="3"/>
    <n v="3"/>
    <n v="12"/>
    <n v="108000"/>
    <s v="UNIDAD"/>
    <s v="NO SOLICITADAS"/>
  </r>
  <r>
    <x v="10"/>
    <s v="02-02-01-004-002"/>
    <n v="10"/>
    <s v="Materiales y suministros - Productos metálicos elaborados (excepto maquinaria y equipo)"/>
    <s v="Papelera redonda  por 12 litros"/>
    <n v="47121702"/>
    <s v="Mínima cuantía"/>
    <n v="3"/>
    <n v="3"/>
    <n v="15"/>
    <n v="477465"/>
    <s v="UNIDAD"/>
    <s v="NO SOLICITADAS"/>
  </r>
  <r>
    <x v="10"/>
    <s v="02-02-01-003-007-09"/>
    <n v="10"/>
    <s v="Materiales y suministros - Otros productos minerales no metálicos n. C. P."/>
    <s v="piedra de afilar "/>
    <n v="27111908"/>
    <s v="Mínima cuantía"/>
    <n v="3"/>
    <n v="5"/>
    <n v="2"/>
    <n v="38400"/>
    <s v="UNIDAD"/>
    <s v="NO SOLICITADAS"/>
  </r>
  <r>
    <x v="10"/>
    <s v="02-02-01-004-006-04"/>
    <n v="10"/>
    <s v="Materiales y suministros - Acumuladores, pilas y baterías primarias y sus partes y piezas"/>
    <s v="pila aaa"/>
    <n v="26111701"/>
    <s v="Mínima cuantía"/>
    <n v="3"/>
    <n v="3"/>
    <n v="24"/>
    <n v="1656000"/>
    <s v="UNIDAD"/>
    <s v="NO SOLICITADAS"/>
  </r>
  <r>
    <x v="10"/>
    <s v="02-02-01-003-005-03"/>
    <n v="10"/>
    <s v="Materiales y suministros - Jabón, preparados para limpieza, perfumes y preparados de tocador"/>
    <s v="Limpiavidrio"/>
    <n v="47131824"/>
    <s v="Mínima cuantía"/>
    <n v="1"/>
    <n v="3"/>
    <n v="15"/>
    <n v="19500"/>
    <s v="UNIDAD"/>
    <s v="NO SOLICITADAS"/>
  </r>
  <r>
    <x v="10"/>
    <s v="02-02-01-002-007"/>
    <n v="10"/>
    <s v="Materiales y suministros - Artículos textiles (excepto prendas de vestir)"/>
    <s v="Limpiones"/>
    <n v="52121601"/>
    <s v="Mínima cuantía"/>
    <n v="1"/>
    <n v="3"/>
    <n v="15"/>
    <n v="22500"/>
    <s v="UNIDAD"/>
    <s v="NO SOLICITADAS"/>
  </r>
  <r>
    <x v="10"/>
    <s v="02-02-01-003-002-01"/>
    <n v="10"/>
    <s v="Materiales y suministros - Pasta de papel, papel y cartón"/>
    <s v="Papel higienico por rollo industrial"/>
    <n v="14111704"/>
    <s v="Mínima cuantía"/>
    <n v="1"/>
    <n v="3"/>
    <n v="40"/>
    <n v="2998440"/>
    <s v="UNIDAD"/>
    <s v="NO SOLICITADAS"/>
  </r>
  <r>
    <x v="10"/>
    <s v="02-02-01-004-002"/>
    <n v="10"/>
    <s v="Materiales y suministros - Productos metálicos elaborados (excepto maquinaria y equipo)"/>
    <s v="puntas para taladro  set de 4 piezas "/>
    <n v="20102104"/>
    <s v="Mínima cuantía"/>
    <n v="3"/>
    <n v="5"/>
    <n v="2"/>
    <n v="48400"/>
    <s v="UNIDAD"/>
    <s v="NO SOLICITADAS"/>
  </r>
  <r>
    <x v="10"/>
    <s v="02-02-01-003-006-09"/>
    <n v="10"/>
    <s v="Materiales y suministros - Otros productos plásticos"/>
    <s v="Recogedor de basura en base de plástico"/>
    <n v="47131611"/>
    <s v="Mínima cuantía"/>
    <n v="5"/>
    <n v="3"/>
    <n v="10"/>
    <n v="298000"/>
    <s v="UNIDAD"/>
    <s v="NO SOLICITADAS"/>
  </r>
  <r>
    <x v="10"/>
    <s v="02-02-01-003-006-09"/>
    <n v="10"/>
    <s v="Materiales y suministros - Otros productos plásticos"/>
    <s v="asiento para sanitario blanco"/>
    <n v="14111702"/>
    <s v="Mínima cuantía"/>
    <n v="1"/>
    <n v="1"/>
    <n v="14"/>
    <n v="350000"/>
    <s v="UNIDAD"/>
    <s v="NO SOLICITADAS"/>
  </r>
  <r>
    <x v="10"/>
    <s v="02-02-01-003-005-01"/>
    <n v="10"/>
    <s v="Materiales y suministros - Pinturas y barnices y productos relacionados; colores para la pintura artística; tintas"/>
    <s v="pintura coraza blanco x 5 galones para exteriores"/>
    <n v="31211502"/>
    <s v="Mínima cuantía"/>
    <n v="1"/>
    <n v="1"/>
    <n v="40"/>
    <n v="12800000"/>
    <s v="UNIDAD"/>
    <s v="NO SOLICITADAS"/>
  </r>
  <r>
    <x v="10"/>
    <s v="02-02-01-003-008-09"/>
    <n v="10"/>
    <s v="Materiales y suministros - Otros artículos manufacturados n. C. P."/>
    <s v="rodillo epotsico de 9&quot;"/>
    <n v="31211906"/>
    <s v="Mínima cuantía"/>
    <n v="3"/>
    <n v="5"/>
    <n v="15"/>
    <n v="210000"/>
    <s v="UNIDAD"/>
    <s v="NO SOLICITADAS"/>
  </r>
  <r>
    <x v="10"/>
    <s v="02-02-01-003-008-09"/>
    <n v="10"/>
    <s v="Materiales y suministros - Otros artículos manufacturados n. C. P."/>
    <s v="rodillo profesional felpa acrilica para pintura a base de agua superficies lisas de 4&quot;"/>
    <n v="31211906"/>
    <s v="Mínima cuantía"/>
    <n v="3"/>
    <n v="5"/>
    <n v="100"/>
    <n v="705000"/>
    <s v="UNIDAD"/>
    <s v="NO SOLICITADAS"/>
  </r>
  <r>
    <x v="10"/>
    <s v="02-02-01-004-001"/>
    <n v="10"/>
    <s v="Materiales y suministros - Metales básicos"/>
    <s v="soldadura 6013x1/8&quot;"/>
    <n v="23271812"/>
    <s v="Mínima cuantía"/>
    <n v="3"/>
    <n v="5"/>
    <n v="40"/>
    <n v="492000"/>
    <s v="KILOGRAMO"/>
    <s v="NO SOLICITADAS"/>
  </r>
  <r>
    <x v="10"/>
    <s v="02-02-01-004-001"/>
    <n v="10"/>
    <s v="Materiales y suministros - Metales básicos"/>
    <s v="soldadura líquida contenido 1/4 galones, para uso en tubería de pvc "/>
    <n v="23271807"/>
    <s v="Mínima cuantía"/>
    <n v="3"/>
    <n v="5"/>
    <n v="15"/>
    <n v="768225"/>
    <s v="KILOGRAMO"/>
    <s v="NO SOLICITADAS"/>
  </r>
  <r>
    <x v="10"/>
    <s v="02-02-01-004-001"/>
    <n v="10"/>
    <s v="Materiales y suministros - Metales básicos"/>
    <s v="soldadura líquida contenido 1/8 galones , para uso en tubería de pvc"/>
    <n v="23271807"/>
    <s v="Mínima cuantía"/>
    <n v="3"/>
    <n v="5"/>
    <n v="15"/>
    <n v="420000"/>
    <s v="UNIDAD"/>
    <s v="NO SOLICITADAS"/>
  </r>
  <r>
    <x v="10"/>
    <s v="02-02-01-004-006-02"/>
    <n v="10"/>
    <s v="Materiales y suministros - Aparatos de control eléctrico y distribución de electricidad y sus partes y piezas"/>
    <s v="toma aerea roja 63 amp 3p+t+n 440vac ip67 6h tcv0060 vcp"/>
    <n v="39121308"/>
    <s v="Mínima cuantía"/>
    <n v="1"/>
    <n v="3"/>
    <n v="2"/>
    <n v="255850"/>
    <s v="GALON"/>
    <s v="NO SOLICITADAS"/>
  </r>
  <r>
    <x v="10"/>
    <s v="02-02-01-004-006-02"/>
    <n v="10"/>
    <s v="Materiales y suministros - Aparatos de control eléctrico y distribución de electricidad y sus partes y piezas"/>
    <s v="toma sobreponer roja 63 amp 6h 3p+n+t 440vac ip67 tsp63/1355-6 vcp"/>
    <n v="39121308"/>
    <s v="Mínima cuantía"/>
    <n v="1"/>
    <n v="3"/>
    <n v="2"/>
    <n v="283212"/>
    <s v="UNIDAD"/>
    <s v="NO SOLICITADAS"/>
  </r>
  <r>
    <x v="10"/>
    <s v="02-02-01-004-002"/>
    <n v="10"/>
    <s v="Materiales y suministros - Productos metálicos elaborados (excepto maquinaria y equipo)"/>
    <s v="tornillo autoperforante 1 &quot;  x 500 unidades "/>
    <n v="31161528"/>
    <s v="Mínima cuantía"/>
    <n v="3"/>
    <n v="5"/>
    <n v="1"/>
    <n v="1250"/>
    <s v="UNIDAD"/>
    <s v="NO SOLICITADAS"/>
  </r>
  <r>
    <x v="10"/>
    <s v="02-02-01-004-002"/>
    <n v="10"/>
    <s v="Materiales y suministros - Productos metálicos elaborados (excepto maquinaria y equipo)"/>
    <s v="tornillo autoperforante de 1 1/2&quot;  x 1000 unidades "/>
    <n v="31161528"/>
    <s v="Mínima cuantía"/>
    <n v="3"/>
    <n v="5"/>
    <n v="3"/>
    <n v="3900"/>
    <s v="UNIDAD"/>
    <s v="NO SOLICITADAS"/>
  </r>
  <r>
    <x v="10"/>
    <s v="02-02-01-004-002"/>
    <n v="10"/>
    <s v="Materiales y suministros - Productos metálicos elaborados (excepto maquinaria y equipo)"/>
    <s v="tornillo autoperforante de 2 &quot;  x 1000 unidades "/>
    <n v="31161528"/>
    <s v="Mínima cuantía"/>
    <n v="3"/>
    <n v="5"/>
    <n v="2"/>
    <n v="4100"/>
    <s v="UNIDAD"/>
    <s v="NO SOLICITADAS"/>
  </r>
  <r>
    <x v="10"/>
    <s v="02-02-01-004-002"/>
    <n v="10"/>
    <s v="Materiales y suministros - Productos metálicos elaborados (excepto maquinaria y equipo)"/>
    <s v="tornillo autoperforante de 2 1/2&quot;  x 1000 unidades "/>
    <n v="31161528"/>
    <s v="Mínima cuantía"/>
    <n v="3"/>
    <n v="5"/>
    <n v="2"/>
    <n v="4300"/>
    <s v="UNIDAD"/>
    <s v="NO SOLICITADAS"/>
  </r>
  <r>
    <x v="10"/>
    <s v="02-02-01-004-002"/>
    <n v="10"/>
    <s v="Materiales y suministros - Productos metálicos elaborados (excepto maquinaria y equipo)"/>
    <s v="tornillo autoperforante de 3/4&quot;  x 500 unidades "/>
    <n v="31161528"/>
    <s v="Mínima cuantía"/>
    <n v="3"/>
    <n v="5"/>
    <n v="1"/>
    <n v="1100"/>
    <s v="UNIDAD"/>
    <s v="NO SOLICITADAS"/>
  </r>
  <r>
    <x v="10"/>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ura  x 340 gramo"/>
    <n v="15121500"/>
    <s v="Mínima cuantía"/>
    <n v="3"/>
    <n v="5"/>
    <n v="1"/>
    <n v="16200"/>
    <s v="UNIDAD"/>
    <s v="NO SOLICITADAS"/>
  </r>
  <r>
    <x v="10"/>
    <s v="02-02-01-003-007-04"/>
    <n v="10"/>
    <s v="Materiales y suministros - Yeso, cal y cemento"/>
    <s v="yeso construccion 25kg"/>
    <n v="11111601"/>
    <s v="Mínima cuantía"/>
    <n v="3"/>
    <n v="5"/>
    <n v="12"/>
    <n v="303600"/>
    <s v="UNIDAD"/>
    <s v="NO SOLICITADAS"/>
  </r>
  <r>
    <x v="10"/>
    <s v="02-02-01-004-006-09"/>
    <n v="10"/>
    <s v="Materiales y suministros - Otro equipo eléctrico y sus partes y piezas"/>
    <s v="Aspa de ventilacion de 22&quot; metalica para condensadora de tres palas "/>
    <n v="40101600"/>
    <s v="Mínima cuantía"/>
    <n v="4"/>
    <n v="5"/>
    <n v="2"/>
    <n v="274000"/>
    <s v="UNIDAD"/>
    <s v="NO SOLICITADAS"/>
  </r>
  <r>
    <x v="10"/>
    <s v="02-02-01-004-006-09"/>
    <n v="10"/>
    <s v="Materiales y suministros - Otro equipo eléctrico y sus partes y piezas"/>
    <s v="Aspa de ventilacion de 24&quot; metalica para condensadora de tres palas "/>
    <n v="40101600"/>
    <s v="Mínima cuantía"/>
    <n v="4"/>
    <n v="5"/>
    <n v="2"/>
    <n v="294000"/>
    <s v="UNIDAD"/>
    <s v="NO SOLICITADAS"/>
  </r>
  <r>
    <x v="10"/>
    <s v="02-02-01-004-006-09"/>
    <n v="10"/>
    <s v="Materiales y suministros - Otro equipo eléctrico y sus partes y piezas"/>
    <s v="Aspa para condensadora LG de 12.000 BTU/H minisplit plasticas de tres palas "/>
    <n v="40101600"/>
    <s v="Mínima cuantía"/>
    <n v="4"/>
    <n v="5"/>
    <n v="2"/>
    <n v="270000"/>
    <s v="UNIDAD"/>
    <s v="NO SOLICITADAS"/>
  </r>
  <r>
    <x v="10"/>
    <s v="02-02-01-004-006-09"/>
    <n v="10"/>
    <s v="Materiales y suministros - Otro equipo eléctrico y sus partes y piezas"/>
    <s v="Aspa condensadora LG de 24.000 BTU/H minisplit plasticas de tres palas "/>
    <n v="40101600"/>
    <s v="Mínima cuantía"/>
    <n v="4"/>
    <n v="5"/>
    <n v="2"/>
    <n v="270000"/>
    <s v="UNIDAD"/>
    <s v="NO SOLICITADAS"/>
  </r>
  <r>
    <x v="10"/>
    <s v="02-02-01-004-006-09"/>
    <n v="10"/>
    <s v="Materiales y suministros - Otro equipo eléctrico y sus partes y piezas"/>
    <s v="Banda de trasmisión aire acondicionado tipo paquete de 4 a 20 toneladas ( REF A-37)"/>
    <n v="30266501"/>
    <s v="Mínima cuantía"/>
    <n v="4"/>
    <n v="5"/>
    <n v="3"/>
    <n v="600000"/>
    <s v="UNIDAD"/>
    <s v="NO SOLICITADAS"/>
  </r>
  <r>
    <x v="10"/>
    <s v="02-02-01-004-006-09"/>
    <n v="10"/>
    <s v="Materiales y suministros - Otro equipo eléctrico y sus partes y piezas"/>
    <s v="Banda de trasmisión aire acondicionado tipo paquete de 4 a 20 toneladas ( REF A-48)"/>
    <n v="30266501"/>
    <s v="Mínima cuantía"/>
    <n v="4"/>
    <n v="5"/>
    <n v="3"/>
    <n v="600000"/>
    <s v="UNIDAD"/>
    <s v="NO SOLICITADAS"/>
  </r>
  <r>
    <x v="10"/>
    <s v="02-02-01-004-006-09"/>
    <n v="10"/>
    <s v="Materiales y suministros - Otro equipo eléctrico y sus partes y piezas"/>
    <s v="Banda detrasmisión aire acondicionado tipo paquete de 4 a 20 toneladas ( REF B-55)"/>
    <n v="30266501"/>
    <s v="Mínima cuantía"/>
    <n v="4"/>
    <n v="5"/>
    <n v="3"/>
    <n v="600000"/>
    <s v="UNIDAD"/>
    <s v="NO SOLICITADAS"/>
  </r>
  <r>
    <x v="10"/>
    <s v="02-02-01-004-006-09"/>
    <n v="10"/>
    <s v="Materiales y suministros - Otro equipo eléctrico y sus partes y piezas"/>
    <s v="Banda de trasmisión aire acondicionado tipo paquete de 4 a 20 toneladas ( REF B-78)"/>
    <n v="30266501"/>
    <s v="Mínima cuantía"/>
    <n v="4"/>
    <n v="5"/>
    <n v="5"/>
    <n v="125000"/>
    <s v="UNIDAD"/>
    <s v="NO SOLICITADAS"/>
  </r>
  <r>
    <x v="10"/>
    <s v="02-02-01-004-006-09"/>
    <n v="10"/>
    <s v="Materiales y suministros - Otro equipo eléctrico y sus partes y piezas"/>
    <s v="Capacitor de arranque de 150 mF 370 VAC"/>
    <n v="32121500"/>
    <s v="Mínima cuantía"/>
    <n v="4"/>
    <n v="5"/>
    <n v="5"/>
    <n v="130000"/>
    <s v="UNIDAD"/>
    <s v="NO SOLICITADAS"/>
  </r>
  <r>
    <x v="10"/>
    <s v="02-02-01-004-006-09"/>
    <n v="10"/>
    <s v="Materiales y suministros - Otro equipo eléctrico y sus partes y piezas"/>
    <s v="Condensador de  2,0 MFD - 440 VAC"/>
    <n v="32121500"/>
    <s v="Mínima cuantía"/>
    <n v="4"/>
    <n v="5"/>
    <n v="12"/>
    <n v="180000"/>
    <s v="UNIDAD"/>
    <s v="NO SOLICITADAS"/>
  </r>
  <r>
    <x v="10"/>
    <s v="02-02-01-004-006-09"/>
    <n v="10"/>
    <s v="Materiales y suministros - Otro equipo eléctrico y sus partes y piezas"/>
    <s v="Condensador de  6,0 MFD - 440 VAC"/>
    <n v="32121500"/>
    <s v="Mínima cuantía"/>
    <n v="4"/>
    <n v="5"/>
    <n v="12"/>
    <n v="222000"/>
    <s v="UNIDAD"/>
    <s v="NO SOLICITADAS"/>
  </r>
  <r>
    <x v="10"/>
    <s v="02-02-01-004-006-09"/>
    <n v="10"/>
    <s v="Materiales y suministros - Otro equipo eléctrico y sus partes y piezas"/>
    <s v="Condensador de 1.5 MFD -440 VAC"/>
    <n v="32121500"/>
    <s v="Mínima cuantía"/>
    <n v="4"/>
    <n v="5"/>
    <n v="12"/>
    <n v="162000"/>
    <s v="UNIDAD"/>
    <s v="NO SOLICITADAS"/>
  </r>
  <r>
    <x v="10"/>
    <s v="02-02-01-004-006-09"/>
    <n v="10"/>
    <s v="Materiales y suministros - Otro equipo eléctrico y sus partes y piezas"/>
    <s v="Condensador de 10 MF 440 V"/>
    <n v="32121500"/>
    <s v="Mínima cuantía"/>
    <n v="4"/>
    <n v="5"/>
    <n v="10"/>
    <n v="75000"/>
    <s v="UNIDAD"/>
    <s v="NO SOLICITADAS"/>
  </r>
  <r>
    <x v="10"/>
    <s v="02-02-01-004-006-09"/>
    <n v="10"/>
    <s v="Materiales y suministros - Otro equipo eléctrico y sus partes y piezas"/>
    <s v="Condensador de 3 MFD -440 VAC"/>
    <n v="32121500"/>
    <s v="Mínima cuantía"/>
    <n v="4"/>
    <n v="5"/>
    <n v="12"/>
    <n v="198000"/>
    <s v="UNIDAD"/>
    <s v="NO SOLICITADAS"/>
  </r>
  <r>
    <x v="10"/>
    <s v="02-02-01-004-006-09"/>
    <n v="10"/>
    <s v="Materiales y suministros - Otro equipo eléctrico y sus partes y piezas"/>
    <s v="Condensador de 30 MFD - 440 VAC"/>
    <n v="32121500"/>
    <s v="Mínima cuantía"/>
    <n v="4"/>
    <n v="5"/>
    <n v="12"/>
    <n v="283380"/>
    <s v="UNIDAD"/>
    <s v="NO SOLICITADAS"/>
  </r>
  <r>
    <x v="10"/>
    <s v="02-02-01-004-006-09"/>
    <n v="10"/>
    <s v="Materiales y suministros - Otro equipo eléctrico y sus partes y piezas"/>
    <s v="Condensador de 50 MFD -440 VAC "/>
    <n v="32121500"/>
    <s v="Mínima cuantía"/>
    <n v="4"/>
    <n v="5"/>
    <n v="12"/>
    <n v="316260"/>
    <s v="UNIDAD"/>
    <s v="NO SOLICITADAS"/>
  </r>
  <r>
    <x v="10"/>
    <s v="02-02-01-004-006-09"/>
    <n v="10"/>
    <s v="Materiales y suministros - Otro equipo eléctrico y sus partes y piezas"/>
    <s v="Condensador de 7,5 MF 4400 V"/>
    <n v="32121500"/>
    <s v="Mínima cuantía"/>
    <n v="4"/>
    <n v="5"/>
    <n v="12"/>
    <n v="78000"/>
    <s v="UNIDAD"/>
    <s v="NO SOLICITADAS"/>
  </r>
  <r>
    <x v="10"/>
    <s v="02-02-01-004-006-09"/>
    <n v="10"/>
    <s v="Materiales y suministros - Otro equipo eléctrico y sus partes y piezas"/>
    <s v="Contactor bipolar de 40 AMP. Bobina de  208 V"/>
    <n v="39121529"/>
    <s v="Mínima cuantía"/>
    <n v="4"/>
    <n v="5"/>
    <n v="6"/>
    <n v="195300"/>
    <s v="UNIDAD"/>
    <s v="NO SOLICITADAS"/>
  </r>
  <r>
    <x v="10"/>
    <s v="02-02-01-004-006-09"/>
    <n v="10"/>
    <s v="Materiales y suministros - Otro equipo eléctrico y sus partes y piezas"/>
    <s v="Contactor bipolar de 40 AMP. Bobina de  24 V"/>
    <n v="39121529"/>
    <s v="Mínima cuantía"/>
    <n v="4"/>
    <n v="5"/>
    <n v="6"/>
    <n v="195000"/>
    <s v="UNIDAD"/>
    <s v="NO SOLICITADAS"/>
  </r>
  <r>
    <x v="10"/>
    <s v="02-02-01-004-006-09"/>
    <n v="10"/>
    <s v="Materiales y suministros - Otro equipo eléctrico y sus partes y piezas"/>
    <s v="Contactor de 30 AMP.tripolar bobina de 208 VOLT."/>
    <n v="39121529"/>
    <s v="Mínima cuantía"/>
    <n v="4"/>
    <n v="5"/>
    <n v="6"/>
    <n v="264000"/>
    <s v="UNIDAD"/>
    <s v="NO SOLICITADAS"/>
  </r>
  <r>
    <x v="10"/>
    <s v="02-02-01-004-006-09"/>
    <n v="10"/>
    <s v="Materiales y suministros - Otro equipo eléctrico y sus partes y piezas"/>
    <s v="Contactor de 30 AMP.tripolar bobina de 24 VOLT."/>
    <n v="39121529"/>
    <s v="Mínima cuantía"/>
    <n v="4"/>
    <n v="5"/>
    <n v="6"/>
    <n v="265050"/>
    <s v="UNIDAD"/>
    <s v="NO SOLICITADAS"/>
  </r>
  <r>
    <x v="10"/>
    <s v="02-02-01-004-006-09"/>
    <n v="10"/>
    <s v="Materiales y suministros - Otro equipo eléctrico y sus partes y piezas"/>
    <s v="Contactor de 40 AMP.tripolar bobina de 208 VOLT."/>
    <n v="39121529"/>
    <s v="Mínima cuantía"/>
    <n v="4"/>
    <n v="5"/>
    <n v="6"/>
    <n v="372000"/>
    <s v="UNIDAD"/>
    <s v="NO SOLICITADAS"/>
  </r>
  <r>
    <x v="10"/>
    <s v="02-02-01-004-006-09"/>
    <n v="10"/>
    <s v="Materiales y suministros - Otro equipo eléctrico y sus partes y piezas"/>
    <s v="Contactor de 40 AMP.tripolar bobina de 24 VOLT."/>
    <n v="39121529"/>
    <s v="Mínima cuantía"/>
    <n v="4"/>
    <n v="5"/>
    <n v="6"/>
    <n v="322710"/>
    <s v="UNIDAD"/>
    <s v="NO SOLICITADAS"/>
  </r>
  <r>
    <x v="10"/>
    <s v="02-02-01-004-006-09"/>
    <n v="10"/>
    <s v="Materiales y suministros - Otro equipo eléctrico y sus partes y piezas"/>
    <s v="Filtro secador de media 1/2&quot; de racor "/>
    <n v="40161514"/>
    <s v="Mínima cuantía"/>
    <n v="4"/>
    <n v="5"/>
    <n v="2"/>
    <n v="30000"/>
    <s v="UNIDAD"/>
    <s v="NO SOLICITADAS"/>
  </r>
  <r>
    <x v="10"/>
    <s v="02-02-01-004-006-09"/>
    <n v="10"/>
    <s v="Materiales y suministros - Otro equipo eléctrico y sus partes y piezas"/>
    <s v="Filtro secador de 3/8&quot; de racor "/>
    <n v="40161514"/>
    <s v="Mínima cuantía"/>
    <n v="4"/>
    <n v="5"/>
    <n v="2"/>
    <n v="29000"/>
    <s v="UNIDAD"/>
    <s v="NO SOLICITADAS"/>
  </r>
  <r>
    <x v="10"/>
    <s v="02-02-01-002-001-03"/>
    <n v="10"/>
    <s v="Materiales y suministros - Preparaciones y conservas de hortalizas, legumbres, tubérculos y papas"/>
    <s v="Liquido desincrustante acido, para calcio, oxido, carbonatos y sales minerales. Con alta detergencia,  de espuma controlada y gran solubilidad para aire acondicionado."/>
    <n v="47131821"/>
    <s v="Mínima cuantía"/>
    <n v="4"/>
    <n v="5"/>
    <n v="5"/>
    <n v="600000"/>
    <s v="UNIDAD"/>
    <s v="NO SOLICITADAS"/>
  </r>
  <r>
    <x v="10"/>
    <s v="02-02-01-004-006-09"/>
    <n v="10"/>
    <s v="Materiales y suministros - Otro equipo eléctrico y sus partes y piezas"/>
    <s v="Motor condensador de 1/3 HP 220 VAC 1075 RPM"/>
    <n v="40101604"/>
    <s v="Mínima cuantía"/>
    <n v="4"/>
    <n v="5"/>
    <n v="2"/>
    <n v="360000"/>
    <s v="METRO"/>
    <s v="NO SOLICITADAS"/>
  </r>
  <r>
    <x v="10"/>
    <s v="02-02-01-004-006-09"/>
    <n v="10"/>
    <s v="Materiales y suministros - Otro equipo eléctrico y sus partes y piezas"/>
    <s v="Motor ventilador para aire acondicionado LG de 18.000 BTU/H 208 V para condensadora "/>
    <n v="40101604"/>
    <s v="Mínima cuantía"/>
    <n v="4"/>
    <n v="5"/>
    <n v="3"/>
    <n v="600000"/>
    <s v="UNIDAD"/>
    <s v="NO SOLICITADAS"/>
  </r>
  <r>
    <x v="10"/>
    <s v="02-02-01-004-006-09"/>
    <n v="10"/>
    <s v="Materiales y suministros - Otro equipo eléctrico y sus partes y piezas"/>
    <s v="Motor ventilador para aire acondicionado LG mini split de 24.000 BTU/H para condensadora  220V"/>
    <n v="40101604"/>
    <s v="Mínima cuantía"/>
    <n v="4"/>
    <n v="5"/>
    <n v="2"/>
    <n v="380000"/>
    <s v="UNIDAD"/>
    <s v="NO SOLICITADAS"/>
  </r>
  <r>
    <x v="10"/>
    <s v="02-02-01-004-006-09"/>
    <n v="10"/>
    <s v="Materiales y suministros - Otro equipo eléctrico y sus partes y piezas"/>
    <s v="Motor ventilador para aire acondicionado LG mini split de 5 TR para condensadora 220V de descarga horizontal "/>
    <n v="40101604"/>
    <s v="Mínima cuantía"/>
    <n v="4"/>
    <n v="5"/>
    <n v="2"/>
    <n v="580000"/>
    <s v="UNIDAD"/>
    <s v="NO SOLICITADAS"/>
  </r>
  <r>
    <x v="10"/>
    <s v="02-02-01-004-006-09"/>
    <n v="10"/>
    <s v="Materiales y suministros - Otro equipo eléctrico y sus partes y piezas"/>
    <s v="Motor ventilador para aire acondicionado LG mini split de 12.000 BTU/H para manejadora 220V de eje largo"/>
    <n v="40101604"/>
    <s v="Mínima cuantía"/>
    <n v="4"/>
    <n v="5"/>
    <n v="2"/>
    <n v="360000"/>
    <s v="UNIDAD"/>
    <s v="NO SOLICITADAS"/>
  </r>
  <r>
    <x v="10"/>
    <s v="02-02-01-004-006-09"/>
    <n v="10"/>
    <s v="Materiales y suministros - Otro equipo eléctrico y sus partes y piezas"/>
    <s v="Motor ventilador para condensadora de 1/2 HP 208 V, con rotacion reversible un solo eje, 1,075 RPM"/>
    <n v="40101604"/>
    <s v="Mínima cuantía"/>
    <n v="4"/>
    <n v="5"/>
    <n v="2"/>
    <n v="360000"/>
    <s v="UNIDAD"/>
    <s v="NO SOLICITADAS"/>
  </r>
  <r>
    <x v="10"/>
    <s v="02-02-01-004-006-09"/>
    <n v="10"/>
    <s v="Materiales y suministros - Otro equipo eléctrico y sus partes y piezas"/>
    <s v="Motor ventilador para condensadora de 3/4 HP 208 V,  con rotacion con rotacion reversible un solo eje, 1,075 RPM"/>
    <n v="40101604"/>
    <s v="Mínima cuantía"/>
    <n v="4"/>
    <n v="5"/>
    <n v="2"/>
    <n v="420000"/>
    <s v="UNIDAD"/>
    <s v="NO SOLICITADAS"/>
  </r>
  <r>
    <x v="10"/>
    <s v="02-02-01-004-006-09"/>
    <n v="10"/>
    <s v="Materiales y suministros - Otro equipo eléctrico y sus partes y piezas"/>
    <s v="Motor ventilador para condensadora LG de 5 TR, de eje largo, 208 V, "/>
    <n v="40101604"/>
    <s v="Mínima cuantía"/>
    <n v="4"/>
    <n v="5"/>
    <n v="2"/>
    <n v="500000"/>
    <s v="UNIDAD"/>
    <s v="NO SOLICITADAS"/>
  </r>
  <r>
    <x v="10"/>
    <s v="02-02-01-004-006-09"/>
    <n v="10"/>
    <s v="Materiales y suministros - Otro equipo eléctrico y sus partes y piezas"/>
    <s v="superarrancador condensador "/>
    <n v="32121500"/>
    <s v="Mínima cuantía"/>
    <n v="4"/>
    <n v="5"/>
    <n v="20"/>
    <n v="465000"/>
    <s v="UNIDAD"/>
    <s v="NO SOLICITADAS"/>
  </r>
  <r>
    <x v="10"/>
    <s v="02-02-01-004-006-09"/>
    <n v="10"/>
    <s v="Materiales y suministros - Otro equipo eléctrico y sus partes y piezas"/>
    <s v="Tarjeta para aire acondicionado  universal con control remoto"/>
    <n v="32101663"/>
    <s v="Mínima cuantía"/>
    <n v="4"/>
    <n v="5"/>
    <n v="5"/>
    <n v="366750"/>
    <s v="UNIDAD"/>
    <s v="NO SOLICITADAS"/>
  </r>
  <r>
    <x v="10"/>
    <s v="02-02-01-004-006-09"/>
    <n v="10"/>
    <s v="Materiales y suministros - Otro equipo eléctrico y sus partes y piezas"/>
    <s v="Temporiador de 0-10 min"/>
    <n v="39121523"/>
    <s v="Mínima cuantía"/>
    <n v="4"/>
    <n v="5"/>
    <n v="20"/>
    <n v="500000"/>
    <s v="UNIDAD"/>
    <s v="NO SOLICITADAS"/>
  </r>
  <r>
    <x v="10"/>
    <s v="02-02-01-004-006-09"/>
    <n v="10"/>
    <s v="Materiales y suministros - Otro equipo eléctrico y sus partes y piezas"/>
    <s v="Transformador de  208 V. A 24 V, 75 W"/>
    <n v="39121001"/>
    <s v="Mínima cuantía"/>
    <n v="4"/>
    <n v="5"/>
    <n v="3"/>
    <n v="165000"/>
    <s v="UNIDAD"/>
    <s v="NO SOLICITADAS"/>
  </r>
  <r>
    <x v="10"/>
    <s v="02-02-01-004-006-09"/>
    <n v="10"/>
    <s v="Materiales y suministros - Otro equipo eléctrico y sus partes y piezas"/>
    <s v="fusible tipo expulsion  15 KV 3 AMP"/>
    <n v="39121625"/>
    <s v="Mínima cuantía"/>
    <n v="4"/>
    <n v="5"/>
    <n v="30"/>
    <n v="135000"/>
    <s v="UNIDAD"/>
    <s v="NO SOLICITADAS"/>
  </r>
  <r>
    <x v="10"/>
    <s v="02-02-01-004-006-09"/>
    <n v="10"/>
    <s v="Materiales y suministros - Otro equipo eléctrico y sus partes y piezas"/>
    <s v="fusible tipo expulsion  15 KV 30 AMP"/>
    <n v="39121625"/>
    <s v="Mínima cuantía"/>
    <n v="4"/>
    <n v="5"/>
    <n v="10"/>
    <n v="50000"/>
    <s v="UNIDAD"/>
    <s v="NO SOLICITADAS"/>
  </r>
  <r>
    <x v="10"/>
    <s v="02-02-01-004-006-09"/>
    <n v="10"/>
    <s v="Materiales y suministros - Otro equipo eléctrico y sus partes y piezas"/>
    <s v="fusible tipo expulsion  15 KV 4 AMP"/>
    <n v="39121625"/>
    <s v="Mínima cuantía"/>
    <n v="4"/>
    <n v="5"/>
    <n v="30"/>
    <n v="135000"/>
    <s v="UNIDAD"/>
    <s v="NO SOLICITADAS"/>
  </r>
  <r>
    <x v="10"/>
    <s v="02-02-01-004-006-09"/>
    <n v="10"/>
    <s v="Materiales y suministros - Otro equipo eléctrico y sus partes y piezas"/>
    <s v="fusible tipo expulsion  15 KV 40 AMP"/>
    <n v="39121625"/>
    <s v="Mínima cuantía"/>
    <n v="4"/>
    <n v="5"/>
    <n v="10"/>
    <n v="60000"/>
    <s v="UNIDAD"/>
    <s v="NO SOLICITADAS"/>
  </r>
  <r>
    <x v="10"/>
    <s v="02-02-01-004-006-09"/>
    <n v="10"/>
    <s v="Materiales y suministros - Otro equipo eléctrico y sus partes y piezas"/>
    <s v="fusible tipo expulsion  15 KV 6 AMP"/>
    <n v="39121625"/>
    <s v="Mínima cuantía"/>
    <n v="4"/>
    <n v="5"/>
    <n v="30"/>
    <n v="135000"/>
    <s v="UNIDAD"/>
    <s v="NO SOLICITADAS"/>
  </r>
  <r>
    <x v="10"/>
    <s v="02-02-01-004-006-09"/>
    <n v="10"/>
    <s v="Materiales y suministros - Otro equipo eléctrico y sus partes y piezas"/>
    <s v="fusible tipo expulsion  15 KV 60 AMP"/>
    <n v="39121625"/>
    <s v="Mínima cuantía"/>
    <n v="4"/>
    <n v="5"/>
    <n v="20"/>
    <n v="120000"/>
    <s v="UNIDAD"/>
    <s v="NO SOLICITADAS"/>
  </r>
  <r>
    <x v="10"/>
    <s v="02-02-01-004-006-09"/>
    <n v="10"/>
    <s v="Materiales y suministros - Otro equipo eléctrico y sus partes y piezas"/>
    <s v="fusible tipo expulsion  15 KV 8 AMP"/>
    <n v="39121625"/>
    <s v="Mínima cuantía"/>
    <n v="4"/>
    <n v="5"/>
    <n v="30"/>
    <n v="135000"/>
    <s v="UNIDAD"/>
    <s v="NO SOLICITADAS"/>
  </r>
  <r>
    <x v="10"/>
    <s v="02-02-01-004-006-09"/>
    <n v="10"/>
    <s v="Materiales y suministros - Otro equipo eléctrico y sus partes y piezas"/>
    <s v="fusible tipo expulsion  34 KV 50 AMP"/>
    <n v="39121625"/>
    <s v="Mínima cuantía"/>
    <n v="4"/>
    <n v="5"/>
    <n v="20"/>
    <n v="120000"/>
    <s v="UNIDAD"/>
    <s v="NO SOLICITADAS"/>
  </r>
  <r>
    <x v="10"/>
    <s v="02-02-01-003-005-03"/>
    <n v="10"/>
    <s v="Materiales y suministros - Jabón, preparados para limpieza, perfumes y preparados de tocador"/>
    <s v="Blanqueador presentacion por galon"/>
    <n v="47131807"/>
    <s v="Mínima cuantía"/>
    <n v="2"/>
    <n v="4"/>
    <n v="200"/>
    <n v="840000"/>
    <s v="UNIDAD"/>
    <s v="NO SOLICITADAS"/>
  </r>
  <r>
    <x v="10"/>
    <s v="02-02-01-003-008-09"/>
    <n v="10"/>
    <s v="Materiales y suministros - Otros artículos manufacturados n. C. P."/>
    <s v="Cepillo para barrido de calles, con cuerpo en madera, material de las cerdas plastico"/>
    <n v="47131601"/>
    <s v="Mínima cuantía"/>
    <n v="2"/>
    <n v="4"/>
    <n v="50"/>
    <n v="625000"/>
    <s v="UNIDAD"/>
    <s v="NO SOLICITADAS"/>
  </r>
  <r>
    <x v="10"/>
    <s v="02-02-01-003-004-02"/>
    <n v="10"/>
    <s v="Materiales y suministros - Productos químicos inorgánicos básicos n. C. P."/>
    <s v="cera para pisos liquida polimerica, autobrillante, empaque en polietileno, con fragancia, presentacion por galonC"/>
    <n v="47131802"/>
    <s v="Mínima cuantía"/>
    <n v="2"/>
    <n v="4"/>
    <n v="20"/>
    <n v="985240"/>
    <s v="UNIDAD"/>
    <s v="NO SOLICITADAS"/>
  </r>
  <r>
    <x v="10"/>
    <s v="02-02-01-003-004-02"/>
    <n v="10"/>
    <s v="Materiales y suministros - Productos químicos inorgánicos básicos n. C. P."/>
    <s v="creolina concentrada x galon"/>
    <n v="47131803"/>
    <s v="Mínima cuantía"/>
    <n v="2"/>
    <n v="4"/>
    <n v="30"/>
    <n v="878010"/>
    <s v="UNIDAD"/>
    <s v="NO SOLICITADAS"/>
  </r>
  <r>
    <x v="10"/>
    <s v="02-02-01-003-005-03"/>
    <n v="10"/>
    <s v="Materiales y suministros - Jabón, preparados para limpieza, perfumes y preparados de tocador"/>
    <s v="Jabon lavaplatos tipo crema, con presentacion de 500 gr."/>
    <n v="47131810"/>
    <s v="Mínima cuantía"/>
    <n v="2"/>
    <n v="4"/>
    <n v="100"/>
    <n v="390000"/>
    <s v="UNIDAD"/>
    <s v="NO SOLICITADAS"/>
  </r>
  <r>
    <x v="10"/>
    <s v="02-02-01-003-008-09"/>
    <n v="10"/>
    <s v="Materiales y suministros - Otros artículos manufacturados n. C. P."/>
    <s v="Rastrillos 27 dientes 24 pulg. plastico mango de palo "/>
    <n v="27112003"/>
    <s v="Mínima cuantía"/>
    <n v="2"/>
    <n v="4"/>
    <n v="200"/>
    <n v="5725000"/>
    <s v="UNIDAD"/>
    <s v="NO SOLICITADAS"/>
  </r>
  <r>
    <x v="10"/>
    <s v="02-02-01-004-009-01"/>
    <n v="10"/>
    <s v="Materiales y suministros - Vehículos automotores, remolques y semirremolques; y sus partes, piezas y accesorios"/>
    <s v="juego de plumillas tipo camioneta"/>
    <n v="25171502"/>
    <s v="Selección abreviada menor cuantía"/>
    <n v="5"/>
    <n v="4"/>
    <n v="2"/>
    <n v="96000"/>
    <s v="UNIDAD"/>
    <s v="NO SOLICITADAS"/>
  </r>
  <r>
    <x v="10"/>
    <s v="02-02-01-003-006-01"/>
    <n v="10"/>
    <s v="Materiales y suministros - Llantas de caucho y neumáticos (cámaras de aire)"/>
    <s v="llanta delantera motocicleta xtz 250"/>
    <n v="25172512"/>
    <s v="Selección abreviada menor cuantía"/>
    <n v="5"/>
    <n v="4"/>
    <n v="13"/>
    <n v="1541800"/>
    <s v="UNIDAD"/>
    <s v="NO SOLICITADAS"/>
  </r>
  <r>
    <x v="10"/>
    <s v="02-02-01-003-006-01"/>
    <n v="10"/>
    <s v="Materiales y suministros - Llantas de caucho y neumáticos (cámaras de aire)"/>
    <s v="llanta trasera motocicleta xtz 250"/>
    <n v="25172512"/>
    <s v="Selección abreviada menor cuantía"/>
    <n v="5"/>
    <n v="4"/>
    <n v="13"/>
    <n v="3226600"/>
    <s v="UNIDAD"/>
    <s v="NO SOLICITADAS"/>
  </r>
  <r>
    <x v="10"/>
    <s v="02-02-01-004-009-01"/>
    <n v="10"/>
    <s v="Materiales y suministros - Vehículos automotores, remolques y semirremolques; y sus partes, piezas y accesorios"/>
    <s v="luz direccional motocicleta xtz 250"/>
    <n v="25172907"/>
    <s v="Selección abreviada menor cuantía"/>
    <n v="5"/>
    <n v="4"/>
    <n v="10"/>
    <n v="711000"/>
    <s v="UNIDAD"/>
    <s v="NO SOLICITADAS"/>
  </r>
  <r>
    <x v="10"/>
    <s v="02-02-01-004-009-01"/>
    <n v="10"/>
    <s v="Materiales y suministros - Vehículos automotores, remolques y semirremolques; y sus partes, piezas y accesorios"/>
    <s v="espejo motocicleta motocicleta xtz 250"/>
    <n v="25172604"/>
    <s v="Selección abreviada menor cuantía"/>
    <n v="5"/>
    <n v="4"/>
    <n v="4"/>
    <n v="243400"/>
    <s v="UNIDAD"/>
    <s v="NO SOLICITADAS"/>
  </r>
  <r>
    <x v="10"/>
    <s v="02-02-01-004-009-01"/>
    <n v="10"/>
    <s v="Materiales y suministros - Vehículos automotores, remolques y semirremolques; y sus partes, piezas y accesorios"/>
    <s v="manigueta motocicleta motocicleta xtz 250"/>
    <n v="25171718"/>
    <s v="Selección abreviada menor cuantía"/>
    <n v="5"/>
    <n v="4"/>
    <n v="10"/>
    <n v="430500"/>
    <s v="UNIDAD"/>
    <s v="NO SOLICITADAS"/>
  </r>
  <r>
    <x v="10"/>
    <s v="02-02-01-004-009-01"/>
    <n v="10"/>
    <s v="Materiales y suministros - Vehículos automotores, remolques y semirremolques; y sus partes, piezas y accesorios"/>
    <s v="cadena  motocicleta motocicleta xtz 250"/>
    <n v="25174703"/>
    <s v="Selección abreviada menor cuantía"/>
    <n v="5"/>
    <n v="4"/>
    <n v="5"/>
    <n v="356500"/>
    <s v="UNIDAD"/>
    <s v="NO SOLICITADAS"/>
  </r>
  <r>
    <x v="10"/>
    <s v="02-02-01-004-009-01"/>
    <n v="10"/>
    <s v="Materiales y suministros - Vehículos automotores, remolques y semirremolques; y sus partes, piezas y accesorios"/>
    <s v="plato  motocicleta motocicleta xtz 250"/>
    <n v="25174703"/>
    <s v="Selección abreviada menor cuantía"/>
    <n v="5"/>
    <n v="4"/>
    <n v="5"/>
    <n v="272000"/>
    <s v="UNIDAD"/>
    <s v="NO SOLICITADAS"/>
  </r>
  <r>
    <x v="10"/>
    <s v="02-02-01-004-009-01"/>
    <n v="10"/>
    <s v="Materiales y suministros - Vehículos automotores, remolques y semirremolques; y sus partes, piezas y accesorios"/>
    <s v="piñon delantero motocicleta xtz 250"/>
    <n v="25174703"/>
    <s v="Selección abreviada menor cuantía"/>
    <n v="5"/>
    <n v="4"/>
    <n v="5"/>
    <n v="712500"/>
    <s v="UNIDAD"/>
    <s v="NO SOLICITADAS"/>
  </r>
  <r>
    <x v="10"/>
    <s v="02-02-01-004-009-01"/>
    <n v="10"/>
    <s v="Materiales y suministros - Vehículos automotores, remolques y semirremolques; y sus partes, piezas y accesorios"/>
    <s v="pastillas delanteras motocicleta xtz 250"/>
    <n v="25171718"/>
    <s v="Selección abreviada menor cuantía"/>
    <n v="5"/>
    <n v="4"/>
    <n v="10"/>
    <n v="1208000"/>
    <s v="UNIDAD"/>
    <s v="NO SOLICITADAS"/>
  </r>
  <r>
    <x v="10"/>
    <s v="02-02-01-004-009-01"/>
    <n v="10"/>
    <s v="Materiales y suministros - Vehículos automotores, remolques y semirremolques; y sus partes, piezas y accesorios"/>
    <s v="pastillas traseras motocicleta xtz 250"/>
    <n v="25171718"/>
    <s v="Selección abreviada menor cuantía"/>
    <n v="5"/>
    <n v="4"/>
    <n v="10"/>
    <n v="1437000"/>
    <s v="UNIDAD"/>
    <s v="NO SOLICITADAS"/>
  </r>
  <r>
    <x v="10"/>
    <s v="02-02-01-004-009-01"/>
    <n v="10"/>
    <s v="Materiales y suministros - Vehículos automotores, remolques y semirremolques; y sus partes, piezas y accesorios"/>
    <s v="filtro de aire nissan frontier  d22 diesel. 2009"/>
    <n v="40161505"/>
    <s v="Selección abreviada menor cuantía"/>
    <n v="1"/>
    <n v="12"/>
    <n v="1"/>
    <n v="20000"/>
    <s v="UNIDAD"/>
    <s v="NO SOLICITADAS"/>
  </r>
  <r>
    <x v="10"/>
    <s v="02-02-01-004-009-01"/>
    <n v="10"/>
    <s v="Materiales y suministros - Vehículos automotores, remolques y semirremolques; y sus partes, piezas y accesorios"/>
    <s v="filtro de aceite nissan frontier  d22 diesel. 2009"/>
    <n v="40161504"/>
    <s v="Selección abreviada menor cuantía"/>
    <n v="1"/>
    <n v="12"/>
    <n v="3"/>
    <n v="81000"/>
    <s v="UNIDAD"/>
    <s v="NO SOLICITADAS"/>
  </r>
  <r>
    <x v="10"/>
    <s v="02-02-01-004-009-01"/>
    <n v="10"/>
    <s v="Materiales y suministros - Vehículos automotores, remolques y semirremolques; y sus partes, piezas y accesorios"/>
    <s v="pastilla de freno (juego de pastillas) nissan frontier  d22 diesel. 2009"/>
    <n v="25171708"/>
    <s v="Selección abreviada menor cuantía"/>
    <n v="1"/>
    <n v="12"/>
    <n v="3"/>
    <n v="450000"/>
    <s v="UNIDAD"/>
    <s v="NO SOLICITADAS"/>
  </r>
  <r>
    <x v="10"/>
    <s v="02-02-01-004-009-01"/>
    <n v="10"/>
    <s v="Materiales y suministros - Vehículos automotores, remolques y semirremolques; y sus partes, piezas y accesorios"/>
    <s v="filtro de aire camioneta chevrolet luv dmax diesel 2009"/>
    <n v="40161505"/>
    <s v="Selección abreviada menor cuantía"/>
    <n v="1"/>
    <n v="12"/>
    <n v="1"/>
    <n v="25000"/>
    <s v="UNIDAD"/>
    <s v="NO SOLICITADAS"/>
  </r>
  <r>
    <x v="10"/>
    <s v="02-02-01-004-009-01"/>
    <n v="10"/>
    <s v="Materiales y suministros - Vehículos automotores, remolques y semirremolques; y sus partes, piezas y accesorios"/>
    <s v="filtro de aceite camioneta chevrolet luv dmax diesel 2009"/>
    <n v="40161504"/>
    <s v="Selección abreviada menor cuantía"/>
    <n v="1"/>
    <n v="12"/>
    <n v="3"/>
    <n v="75000"/>
    <s v="UNIDAD"/>
    <s v="NO SOLICITADAS"/>
  </r>
  <r>
    <x v="10"/>
    <s v="02-02-01-004-009-01"/>
    <n v="10"/>
    <s v="Materiales y suministros - Vehículos automotores, remolques y semirremolques; y sus partes, piezas y accesorios"/>
    <s v="pastilla de freno (juego de pastillas) camioneta chevrolet luv dmax diesel 2009"/>
    <n v="25171708"/>
    <s v="Selección abreviada menor cuantía"/>
    <n v="1"/>
    <n v="12"/>
    <n v="3"/>
    <n v="450000"/>
    <s v="UNIDAD"/>
    <s v="NO SOLICITADAS"/>
  </r>
  <r>
    <x v="10"/>
    <s v="02-02-01-004-009-01"/>
    <n v="10"/>
    <s v="Materiales y suministros - Vehículos automotores, remolques y semirremolques; y sus partes, piezas y accesorios"/>
    <s v="filtro de aire montero mitsubishi gasolina 2012"/>
    <n v="40161505"/>
    <s v="Selección abreviada menor cuantía"/>
    <n v="1"/>
    <n v="12"/>
    <n v="1"/>
    <n v="25000"/>
    <s v="UNIDAD"/>
    <s v="NO SOLICITADAS"/>
  </r>
  <r>
    <x v="10"/>
    <s v="02-02-01-004-009-01"/>
    <n v="10"/>
    <s v="Materiales y suministros - Vehículos automotores, remolques y semirremolques; y sus partes, piezas y accesorios"/>
    <s v="filtro de aceite montero mitsubishi gasolina 2012"/>
    <n v="40161504"/>
    <s v="Selección abreviada menor cuantía"/>
    <n v="1"/>
    <n v="12"/>
    <n v="3"/>
    <n v="90000"/>
    <s v="UNIDAD"/>
    <s v="NO SOLICITADAS"/>
  </r>
  <r>
    <x v="10"/>
    <s v="02-02-01-004-009-01"/>
    <n v="10"/>
    <s v="Materiales y suministros - Vehículos automotores, remolques y semirremolques; y sus partes, piezas y accesorios"/>
    <s v="pastilla de freno (juego de pastillas) montero mitsubishi gasolina 2012"/>
    <n v="25171708"/>
    <s v="Selección abreviada menor cuantía"/>
    <n v="1"/>
    <n v="12"/>
    <n v="3"/>
    <n v="450000"/>
    <s v="UNIDAD"/>
    <s v="NO SOLICITADAS"/>
  </r>
  <r>
    <x v="10"/>
    <s v="02-02-01-004-009-01"/>
    <n v="10"/>
    <s v="Materiales y suministros - Vehículos automotores, remolques y semirremolques; y sus partes, piezas y accesorios"/>
    <s v="filtro de aire campero toyota land 4.5 gasolina carburador 1997"/>
    <n v="40161505"/>
    <s v="Selección abreviada menor cuantía"/>
    <n v="1"/>
    <n v="12"/>
    <n v="1"/>
    <n v="30000"/>
    <s v="UNIDAD"/>
    <s v="NO SOLICITADAS"/>
  </r>
  <r>
    <x v="10"/>
    <s v="02-02-01-004-009-01"/>
    <n v="10"/>
    <s v="Materiales y suministros - Vehículos automotores, remolques y semirremolques; y sus partes, piezas y accesorios"/>
    <s v="filtro de aceite campero toyota land 4.5 gasolina carburador 1997"/>
    <n v="40161504"/>
    <s v="Selección abreviada menor cuantía"/>
    <n v="1"/>
    <n v="12"/>
    <n v="3"/>
    <n v="90000"/>
    <s v="UNIDAD"/>
    <s v="NO SOLICITADAS"/>
  </r>
  <r>
    <x v="10"/>
    <s v="02-02-01-004-009-01"/>
    <n v="10"/>
    <s v="Materiales y suministros - Vehículos automotores, remolques y semirremolques; y sus partes, piezas y accesorios"/>
    <s v="pastilla de freno (juego de pastillas) campero toyota land 4.5 gasolina carburador 1997"/>
    <n v="25171708"/>
    <s v="Selección abreviada menor cuantía"/>
    <n v="1"/>
    <n v="12"/>
    <n v="3"/>
    <n v="450000"/>
    <s v="UNIDAD"/>
    <s v="NO SOLICITADAS"/>
  </r>
  <r>
    <x v="10"/>
    <s v="02-02-01-004-009-01"/>
    <n v="10"/>
    <s v="Materiales y suministros - Vehículos automotores, remolques y semirremolques; y sus partes, piezas y accesorios"/>
    <s v="filtro de aire campero toyota land 4.5 gasolina inyeccion 2001"/>
    <n v="40161505"/>
    <s v="Selección abreviada menor cuantía"/>
    <n v="1"/>
    <n v="12"/>
    <n v="1"/>
    <n v="30000"/>
    <s v="UNIDAD"/>
    <s v="NO SOLICITADAS"/>
  </r>
  <r>
    <x v="10"/>
    <s v="02-02-01-004-009-01"/>
    <n v="10"/>
    <s v="Materiales y suministros - Vehículos automotores, remolques y semirremolques; y sus partes, piezas y accesorios"/>
    <s v="filtro de aceite campero toyota land 4.5 gasolina inyeccion 2001"/>
    <n v="40161504"/>
    <s v="Selección abreviada menor cuantía"/>
    <n v="1"/>
    <n v="12"/>
    <n v="3"/>
    <n v="90000"/>
    <s v="UNIDAD"/>
    <s v="NO SOLICITADAS"/>
  </r>
  <r>
    <x v="10"/>
    <s v="02-02-01-004-009-01"/>
    <n v="10"/>
    <s v="Materiales y suministros - Vehículos automotores, remolques y semirremolques; y sus partes, piezas y accesorios"/>
    <s v="pastilla de freno (juego de pastillas) campero toyota land 4.5 gasolina inyeccion 2001"/>
    <n v="25171708"/>
    <s v="Selección abreviada menor cuantía"/>
    <n v="1"/>
    <n v="12"/>
    <n v="3"/>
    <n v="450000"/>
    <s v="UNIDAD"/>
    <s v="NO SOLICITADAS"/>
  </r>
  <r>
    <x v="10"/>
    <s v="02-02-01-004-009-01"/>
    <n v="10"/>
    <s v="Materiales y suministros - Vehículos automotores, remolques y semirremolques; y sus partes, piezas y accesorios"/>
    <s v="filtro de aire camioneta chevrolet luv dmax diesel 2012"/>
    <n v="40161505"/>
    <s v="Selección abreviada menor cuantía"/>
    <n v="1"/>
    <n v="12"/>
    <n v="1"/>
    <n v="30000"/>
    <s v="UNIDAD"/>
    <s v="NO SOLICITADAS"/>
  </r>
  <r>
    <x v="10"/>
    <s v="02-02-01-004-009-01"/>
    <n v="10"/>
    <s v="Materiales y suministros - Vehículos automotores, remolques y semirremolques; y sus partes, piezas y accesorios"/>
    <s v="filtro de aceite camioneta chevrolet luv dmax diesel 2012"/>
    <n v="40161504"/>
    <s v="Selección abreviada menor cuantía"/>
    <n v="1"/>
    <n v="12"/>
    <n v="3"/>
    <n v="90000"/>
    <s v="UNIDAD"/>
    <s v="NO SOLICITADAS"/>
  </r>
  <r>
    <x v="10"/>
    <s v="02-02-01-004-009-01"/>
    <n v="10"/>
    <s v="Materiales y suministros - Vehículos automotores, remolques y semirremolques; y sus partes, piezas y accesorios"/>
    <s v="pastilla de freno (juego de pastillas) camioneta chevrolet luv dmax diesel 2012"/>
    <n v="25171708"/>
    <s v="Selección abreviada menor cuantía"/>
    <n v="1"/>
    <n v="12"/>
    <n v="3"/>
    <n v="540000"/>
    <s v="UNIDAD"/>
    <s v="NO SOLICITADAS"/>
  </r>
  <r>
    <x v="10"/>
    <s v="02-02-01-004-009-01"/>
    <n v="10"/>
    <s v="Materiales y suministros - Vehículos automotores, remolques y semirremolques; y sus partes, piezas y accesorios"/>
    <s v="filtro de aire camioneta toyota hilux diese 2013"/>
    <n v="40161505"/>
    <s v="Selección abreviada menor cuantía"/>
    <n v="1"/>
    <n v="12"/>
    <n v="1"/>
    <n v="35000"/>
    <s v="UNIDAD"/>
    <s v="NO SOLICITADAS"/>
  </r>
  <r>
    <x v="10"/>
    <s v="02-02-01-004-009-01"/>
    <n v="10"/>
    <s v="Materiales y suministros - Vehículos automotores, remolques y semirremolques; y sus partes, piezas y accesorios"/>
    <s v="filtro de aceite camioneta toyota hilux diese 2013"/>
    <n v="40161504"/>
    <s v="Selección abreviada menor cuantía"/>
    <n v="1"/>
    <n v="12"/>
    <n v="6"/>
    <n v="180000"/>
    <s v="UNIDAD"/>
    <s v="NO SOLICITADAS"/>
  </r>
  <r>
    <x v="10"/>
    <s v="02-02-01-004-009-01"/>
    <n v="10"/>
    <s v="Materiales y suministros - Vehículos automotores, remolques y semirremolques; y sus partes, piezas y accesorios"/>
    <s v="pastilla de freno (juego de pastillas) camioneta toyota hilux diese 2013"/>
    <n v="25171708"/>
    <s v="Selección abreviada menor cuantía"/>
    <n v="1"/>
    <n v="12"/>
    <n v="6"/>
    <n v="1200000"/>
    <s v="UNIDAD"/>
    <s v="NO SOLICITADAS"/>
  </r>
  <r>
    <x v="10"/>
    <s v="02-02-01-004-009-01"/>
    <n v="10"/>
    <s v="Materiales y suministros - Vehículos automotores, remolques y semirremolques; y sus partes, piezas y accesorios"/>
    <s v="filtro de aire camioneta  chevrolet captiva gasolina  2011"/>
    <n v="40161505"/>
    <s v="Selección abreviada menor cuantía"/>
    <n v="1"/>
    <n v="12"/>
    <n v="2"/>
    <n v="50000"/>
    <s v="UNIDAD"/>
    <s v="NO SOLICITADAS"/>
  </r>
  <r>
    <x v="10"/>
    <s v="02-02-01-004-009-01"/>
    <n v="10"/>
    <s v="Materiales y suministros - Vehículos automotores, remolques y semirremolques; y sus partes, piezas y accesorios"/>
    <s v="filtro de aceite camioneta  chevrolet captiva gasolina  2011"/>
    <n v="40161504"/>
    <s v="Selección abreviada menor cuantía"/>
    <n v="1"/>
    <n v="12"/>
    <n v="3"/>
    <n v="75000"/>
    <s v="UNIDAD"/>
    <s v="NO SOLICITADAS"/>
  </r>
  <r>
    <x v="10"/>
    <s v="02-02-01-004-009-01"/>
    <n v="10"/>
    <s v="Materiales y suministros - Vehículos automotores, remolques y semirremolques; y sus partes, piezas y accesorios"/>
    <s v="pastilla de freno (juego de pastillas) camioneta  chevrolet captiva gasolina  2011"/>
    <n v="25171708"/>
    <s v="Selección abreviada menor cuantía"/>
    <n v="1"/>
    <n v="12"/>
    <n v="3"/>
    <n v="540000"/>
    <s v="UNIDAD"/>
    <s v="NO SOLICITADAS"/>
  </r>
  <r>
    <x v="10"/>
    <s v="02-02-01-004-009-01"/>
    <n v="10"/>
    <s v="Materiales y suministros - Vehículos automotores, remolques y semirremolques; y sus partes, piezas y accesorios"/>
    <s v="filtro de aire camioneta  chevrolet luv dmax 2,4  gasolina 2008"/>
    <n v="40161505"/>
    <s v="Selección abreviada menor cuantía"/>
    <n v="1"/>
    <n v="12"/>
    <n v="1"/>
    <n v="25000"/>
    <s v="UNIDAD"/>
    <s v="NO SOLICITADAS"/>
  </r>
  <r>
    <x v="10"/>
    <s v="02-02-01-004-009-01"/>
    <n v="10"/>
    <s v="Materiales y suministros - Vehículos automotores, remolques y semirremolques; y sus partes, piezas y accesorios"/>
    <s v="filtro de aceite camioneta  chevrolet luv dmax 2,4  gasolina 2008"/>
    <n v="40161504"/>
    <s v="Selección abreviada menor cuantía"/>
    <n v="1"/>
    <n v="12"/>
    <n v="6"/>
    <n v="150000"/>
    <s v="UNIDAD"/>
    <s v="NO SOLICITADAS"/>
  </r>
  <r>
    <x v="10"/>
    <s v="02-02-01-004-009-01"/>
    <n v="10"/>
    <s v="Materiales y suministros - Vehículos automotores, remolques y semirremolques; y sus partes, piezas y accesorios"/>
    <s v="pastilla de freno (juego de pastillas) camioneta  chevrolet luv dmax 2,4  gasolina 2008"/>
    <n v="25171708"/>
    <s v="Selección abreviada menor cuantía"/>
    <n v="1"/>
    <n v="12"/>
    <n v="6"/>
    <n v="1080000"/>
    <s v="UNIDAD"/>
    <s v="NO SOLICITADAS"/>
  </r>
  <r>
    <x v="10"/>
    <s v="02-02-01-004-009-01"/>
    <n v="10"/>
    <s v="Materiales y suministros - Vehículos automotores, remolques y semirremolques; y sus partes, piezas y accesorios"/>
    <s v="filtro de aire camioneta  hiunday tucson gasolina 2010"/>
    <n v="40161505"/>
    <s v="Selección abreviada menor cuantía"/>
    <n v="1"/>
    <n v="12"/>
    <n v="2"/>
    <n v="50000"/>
    <s v="UNIDAD"/>
    <s v="NO SOLICITADAS"/>
  </r>
  <r>
    <x v="10"/>
    <s v="02-02-01-004-009-01"/>
    <n v="10"/>
    <s v="Materiales y suministros - Vehículos automotores, remolques y semirremolques; y sus partes, piezas y accesorios"/>
    <s v="filtro de aceite camioneta  hiunday tucson gasolina 2010"/>
    <n v="40161504"/>
    <s v="Selección abreviada menor cuantía"/>
    <n v="1"/>
    <n v="12"/>
    <n v="6"/>
    <n v="150000"/>
    <s v="UNIDAD"/>
    <s v="NO SOLICITADAS"/>
  </r>
  <r>
    <x v="10"/>
    <s v="02-02-01-004-009-01"/>
    <n v="10"/>
    <s v="Materiales y suministros - Vehículos automotores, remolques y semirremolques; y sus partes, piezas y accesorios"/>
    <s v="pastilla de freno (juego de pastillas) camioneta  hiunday tucson gasolina 2010"/>
    <n v="25171708"/>
    <s v="Selección abreviada menor cuantía"/>
    <n v="1"/>
    <n v="12"/>
    <n v="6"/>
    <n v="1080000"/>
    <s v="UNIDAD"/>
    <s v="NO SOLICITADAS"/>
  </r>
  <r>
    <x v="10"/>
    <s v="02-02-01-004-009-01"/>
    <n v="10"/>
    <s v="Materiales y suministros - Vehículos automotores, remolques y semirremolques; y sus partes, piezas y accesorios"/>
    <s v="filtro de aire camioneta  kia doble cabina diesel  2012"/>
    <n v="40161505"/>
    <s v="Selección abreviada menor cuantía"/>
    <n v="1"/>
    <n v="12"/>
    <n v="2"/>
    <n v="70000"/>
    <s v="UNIDAD"/>
    <s v="NO SOLICITADAS"/>
  </r>
  <r>
    <x v="10"/>
    <s v="02-02-01-004-009-01"/>
    <n v="10"/>
    <s v="Materiales y suministros - Vehículos automotores, remolques y semirremolques; y sus partes, piezas y accesorios"/>
    <s v="filtro de aceite camioneta  kia doble cabina diesel  2012"/>
    <n v="40161504"/>
    <s v="Selección abreviada menor cuantía"/>
    <n v="1"/>
    <n v="12"/>
    <n v="3"/>
    <n v="105000"/>
    <s v="UNIDAD"/>
    <s v="NO SOLICITADAS"/>
  </r>
  <r>
    <x v="10"/>
    <s v="02-02-01-004-009-01"/>
    <n v="10"/>
    <s v="Materiales y suministros - Vehículos automotores, remolques y semirremolques; y sus partes, piezas y accesorios"/>
    <s v="pastilla de freno (juego de pastillas) camioneta  kia doble cabina diesel  2012"/>
    <n v="25171708"/>
    <s v="Selección abreviada menor cuantía"/>
    <n v="1"/>
    <n v="12"/>
    <n v="3"/>
    <n v="630000"/>
    <s v="UNIDAD"/>
    <s v="NO SOLICITADAS"/>
  </r>
  <r>
    <x v="10"/>
    <s v="02-02-01-004-009-01"/>
    <n v="10"/>
    <s v="Materiales y suministros - Vehículos automotores, remolques y semirremolques; y sus partes, piezas y accesorios"/>
    <s v="filtro de aire camioneta  mazda bt50 diesel 2013"/>
    <n v="40161505"/>
    <s v="Selección abreviada menor cuantía"/>
    <n v="1"/>
    <n v="12"/>
    <n v="1"/>
    <n v="35000"/>
    <s v="UNIDAD"/>
    <s v="NO SOLICITADAS"/>
  </r>
  <r>
    <x v="10"/>
    <s v="02-02-01-004-009-01"/>
    <n v="10"/>
    <s v="Materiales y suministros - Vehículos automotores, remolques y semirremolques; y sus partes, piezas y accesorios"/>
    <s v="filtro de aceite camioneta  mazda bt50 diesel 2013"/>
    <n v="40161504"/>
    <s v="Selección abreviada menor cuantía"/>
    <n v="1"/>
    <n v="12"/>
    <n v="4"/>
    <n v="140000"/>
    <s v="UNIDAD"/>
    <s v="NO SOLICITADAS"/>
  </r>
  <r>
    <x v="10"/>
    <s v="02-02-01-004-009-01"/>
    <n v="10"/>
    <s v="Materiales y suministros - Vehículos automotores, remolques y semirremolques; y sus partes, piezas y accesorios"/>
    <s v="pastilla de freno (juego de pastillas) camioneta  mazda bt50 diesel 2013"/>
    <n v="25171708"/>
    <s v="Selección abreviada menor cuantía"/>
    <n v="1"/>
    <n v="12"/>
    <n v="4"/>
    <n v="840000"/>
    <s v="UNIDAD"/>
    <s v="NO SOLICITADAS"/>
  </r>
  <r>
    <x v="10"/>
    <s v="02-02-01-004-009-01"/>
    <n v="10"/>
    <s v="Materiales y suministros - Vehículos automotores, remolques y semirremolques; y sus partes, piezas y accesorios"/>
    <s v="filtro de aire van mitsubishi l300 diesel 2007"/>
    <n v="40161505"/>
    <s v="Selección abreviada menor cuantía"/>
    <n v="1"/>
    <n v="12"/>
    <n v="1"/>
    <n v="25000"/>
    <s v="UNIDAD"/>
    <s v="NO SOLICITADAS"/>
  </r>
  <r>
    <x v="10"/>
    <s v="02-02-01-004-009-01"/>
    <n v="10"/>
    <s v="Materiales y suministros - Vehículos automotores, remolques y semirremolques; y sus partes, piezas y accesorios"/>
    <s v="filtro de aceite van mitsubishi l300 diesel 2007"/>
    <n v="40161504"/>
    <s v="Selección abreviada menor cuantía"/>
    <n v="1"/>
    <n v="12"/>
    <n v="4"/>
    <n v="140000"/>
    <s v="UNIDAD"/>
    <s v="NO SOLICITADAS"/>
  </r>
  <r>
    <x v="10"/>
    <s v="02-02-01-004-009-01"/>
    <n v="10"/>
    <s v="Materiales y suministros - Vehículos automotores, remolques y semirremolques; y sus partes, piezas y accesorios"/>
    <s v="pastilla de freno (juego de pastillas) van mitsubishi l300 diesel 2007"/>
    <n v="25171708"/>
    <s v="Selección abreviada menor cuantía"/>
    <n v="1"/>
    <n v="12"/>
    <n v="4"/>
    <n v="720000"/>
    <s v="UNIDAD"/>
    <s v="NO SOLICITADAS"/>
  </r>
  <r>
    <x v="10"/>
    <s v="02-02-01-004-009-01"/>
    <n v="10"/>
    <s v="Materiales y suministros - Vehículos automotores, remolques y semirremolques; y sus partes, piezas y accesorios"/>
    <s v="filtro de aire camioneta toyota runner 5s gasolina  2012"/>
    <n v="40161505"/>
    <s v="Selección abreviada menor cuantía"/>
    <n v="1"/>
    <n v="12"/>
    <n v="1"/>
    <n v="45000"/>
    <s v="UNIDAD"/>
    <s v="NO SOLICITADAS"/>
  </r>
  <r>
    <x v="10"/>
    <s v="02-02-01-004-009-01"/>
    <n v="10"/>
    <s v="Materiales y suministros - Vehículos automotores, remolques y semirremolques; y sus partes, piezas y accesorios"/>
    <s v="filtro de aceite camioneta toyota runner 5s gasolina  2012"/>
    <n v="40161504"/>
    <s v="Selección abreviada menor cuantía"/>
    <n v="1"/>
    <n v="12"/>
    <n v="8"/>
    <n v="400000"/>
    <s v="UNIDAD"/>
    <s v="NO SOLICITADAS"/>
  </r>
  <r>
    <x v="10"/>
    <s v="02-02-01-004-009-01"/>
    <n v="10"/>
    <s v="Materiales y suministros - Vehículos automotores, remolques y semirremolques; y sus partes, piezas y accesorios"/>
    <s v="pastilla de freno delanteras (juego) camioneta toyota runner 5s gasolina  2012"/>
    <n v="25171708"/>
    <s v="Selección abreviada menor cuantía"/>
    <n v="1"/>
    <n v="12"/>
    <n v="8"/>
    <n v="3040000"/>
    <s v="UNIDAD"/>
    <s v="NO SOLICITADAS"/>
  </r>
  <r>
    <x v="10"/>
    <s v="02-02-01-004-009-01"/>
    <n v="10"/>
    <s v="Materiales y suministros - Vehículos automotores, remolques y semirremolques; y sus partes, piezas y accesorios"/>
    <s v="pastilla de freno traseras (juego) camioneta toyota runner 5s gasolina  2012"/>
    <n v="25171708"/>
    <s v="Selección abreviada menor cuantía"/>
    <n v="1"/>
    <n v="12"/>
    <n v="3"/>
    <n v="1140000"/>
    <s v="UNIDAD"/>
    <s v="NO SOLICITADAS"/>
  </r>
  <r>
    <x v="10"/>
    <s v="02-02-01-004-009-01"/>
    <n v="10"/>
    <s v="Materiales y suministros - Vehículos automotores, remolques y semirremolques; y sus partes, piezas y accesorios"/>
    <s v="filtro de aire camioneta toyota prado tx gasolina  2014"/>
    <n v="40161505"/>
    <s v="Selección abreviada menor cuantía"/>
    <n v="1"/>
    <n v="12"/>
    <n v="3"/>
    <n v="135000"/>
    <s v="UNIDAD"/>
    <s v="NO SOLICITADAS"/>
  </r>
  <r>
    <x v="10"/>
    <s v="02-02-01-004-009-01"/>
    <n v="10"/>
    <s v="Materiales y suministros - Vehículos automotores, remolques y semirremolques; y sus partes, piezas y accesorios"/>
    <s v="filtro de aceite camioneta toyota prado tx gasolina  2014"/>
    <n v="40161504"/>
    <s v="Selección abreviada menor cuantía"/>
    <n v="1"/>
    <n v="12"/>
    <n v="8"/>
    <n v="360000"/>
    <s v="UNIDAD"/>
    <s v="NO SOLICITADAS"/>
  </r>
  <r>
    <x v="10"/>
    <s v="02-02-01-004-009-01"/>
    <n v="10"/>
    <s v="Materiales y suministros - Vehículos automotores, remolques y semirremolques; y sus partes, piezas y accesorios"/>
    <s v="pastilla de freno delanteras (juego) camioneta toyota prado tx gasolina  2014"/>
    <n v="25171708"/>
    <s v="Selección abreviada menor cuantía"/>
    <n v="1"/>
    <n v="12"/>
    <n v="8"/>
    <n v="3040000"/>
    <s v="UNIDAD"/>
    <s v="NO SOLICITADAS"/>
  </r>
  <r>
    <x v="10"/>
    <s v="02-02-01-004-009-01"/>
    <n v="10"/>
    <s v="Materiales y suministros - Vehículos automotores, remolques y semirremolques; y sus partes, piezas y accesorios"/>
    <s v="pastilla de freno traseras (juego) camioneta toyota prado tx gasolina  2014"/>
    <n v="25171708"/>
    <s v="Selección abreviada menor cuantía"/>
    <n v="1"/>
    <n v="12"/>
    <n v="3"/>
    <n v="1140000"/>
    <s v="UNIDAD"/>
    <s v="NO SOLICITADAS"/>
  </r>
  <r>
    <x v="10"/>
    <s v="02-02-01-004-009-01"/>
    <n v="10"/>
    <s v="Materiales y suministros - Vehículos automotores, remolques y semirremolques; y sus partes, piezas y accesorios"/>
    <s v="filtro de aire camioneta mitsubishi l200 diesel  2015"/>
    <n v="40161505"/>
    <s v="Selección abreviada menor cuantía"/>
    <n v="1"/>
    <n v="12"/>
    <n v="3"/>
    <n v="105000"/>
    <s v="UNIDAD"/>
    <s v="NO SOLICITADAS"/>
  </r>
  <r>
    <x v="10"/>
    <s v="02-02-01-004-009-01"/>
    <n v="10"/>
    <s v="Materiales y suministros - Vehículos automotores, remolques y semirremolques; y sus partes, piezas y accesorios"/>
    <s v="filtro de aceite camioneta mitsubishi l200 diesel  2015"/>
    <n v="40161504"/>
    <s v="Selección abreviada menor cuantía"/>
    <n v="1"/>
    <n v="12"/>
    <n v="24"/>
    <n v="840000"/>
    <s v="UNIDAD"/>
    <s v="NO SOLICITADAS"/>
  </r>
  <r>
    <x v="10"/>
    <s v="02-02-01-004-009-01"/>
    <n v="10"/>
    <s v="Materiales y suministros - Vehículos automotores, remolques y semirremolques; y sus partes, piezas y accesorios"/>
    <s v="pastilla de freno (juego de pastillas) camioneta mitsubishi l200 diesel  2015"/>
    <n v="25171708"/>
    <s v="Selección abreviada menor cuantía"/>
    <n v="1"/>
    <n v="12"/>
    <n v="24"/>
    <n v="5040000"/>
    <s v="UNIDAD"/>
    <s v="NO SOLICITADAS"/>
  </r>
  <r>
    <x v="10"/>
    <s v="02-02-01-004-009-01"/>
    <n v="10"/>
    <s v="Materiales y suministros - Vehículos automotores, remolques y semirremolques; y sus partes, piezas y accesorios"/>
    <s v="filtro de aire bus hyundai hd120 diesel.  2012"/>
    <n v="40161505"/>
    <s v="Selección abreviada menor cuantía"/>
    <n v="1"/>
    <n v="12"/>
    <n v="6"/>
    <n v="300000"/>
    <s v="UNIDAD"/>
    <s v="NO SOLICITADAS"/>
  </r>
  <r>
    <x v="10"/>
    <s v="02-02-01-004-009-01"/>
    <n v="10"/>
    <s v="Materiales y suministros - Vehículos automotores, remolques y semirremolques; y sus partes, piezas y accesorios"/>
    <s v="filtro de aceite bus hyundai hd120 diesel.  2012"/>
    <n v="40161504"/>
    <s v="Selección abreviada menor cuantía"/>
    <n v="1"/>
    <n v="12"/>
    <n v="3"/>
    <n v="150000"/>
    <s v="UNIDAD"/>
    <s v="NO SOLICITADAS"/>
  </r>
  <r>
    <x v="10"/>
    <s v="02-02-01-004-009-01"/>
    <n v="10"/>
    <s v="Materiales y suministros - Vehículos automotores, remolques y semirremolques; y sus partes, piezas y accesorios"/>
    <s v="filtro de aire bus chevrolet frr  diesel 2014"/>
    <n v="40161505"/>
    <s v="Selección abreviada menor cuantía"/>
    <n v="1"/>
    <n v="12"/>
    <n v="3"/>
    <n v="150000"/>
    <s v="UNIDAD"/>
    <s v="NO SOLICITADAS"/>
  </r>
  <r>
    <x v="10"/>
    <s v="02-02-01-004-009-01"/>
    <n v="10"/>
    <s v="Materiales y suministros - Vehículos automotores, remolques y semirremolques; y sus partes, piezas y accesorios"/>
    <s v="filtro de aceite bus chevrolet frr  diesel 2014"/>
    <n v="40161504"/>
    <s v="Selección abreviada menor cuantía"/>
    <n v="1"/>
    <n v="12"/>
    <n v="3"/>
    <n v="150000"/>
    <s v="UNIDAD"/>
    <s v="NO SOLICITADAS"/>
  </r>
  <r>
    <x v="10"/>
    <s v="02-02-01-004-009-01"/>
    <n v="10"/>
    <s v="Materiales y suministros - Vehículos automotores, remolques y semirremolques; y sus partes, piezas y accesorios"/>
    <s v="filtro de aire buseta nissan cabstar diesel. 2003"/>
    <n v="40161505"/>
    <s v="Selección abreviada menor cuantía"/>
    <n v="1"/>
    <n v="12"/>
    <n v="3"/>
    <n v="120000"/>
    <s v="UNIDAD"/>
    <s v="NO SOLICITADAS"/>
  </r>
  <r>
    <x v="10"/>
    <s v="02-02-01-004-009-01"/>
    <n v="10"/>
    <s v="Materiales y suministros - Vehículos automotores, remolques y semirremolques; y sus partes, piezas y accesorios"/>
    <s v="filtro de aceite buseta nissan cabstar diesel. 2003"/>
    <n v="40161504"/>
    <s v="Selección abreviada menor cuantía"/>
    <n v="1"/>
    <n v="12"/>
    <n v="3"/>
    <n v="105000"/>
    <s v="UNIDAD"/>
    <s v="NO SOLICITADAS"/>
  </r>
  <r>
    <x v="10"/>
    <s v="02-02-01-004-009-01"/>
    <n v="10"/>
    <s v="Materiales y suministros - Vehículos automotores, remolques y semirremolques; y sus partes, piezas y accesorios"/>
    <s v="filtro de aire buseta hiunday county  diesel.  2015"/>
    <n v="40161505"/>
    <s v="Selección abreviada menor cuantía"/>
    <n v="1"/>
    <n v="12"/>
    <n v="3"/>
    <n v="135000"/>
    <s v="UNIDAD"/>
    <s v="NO SOLICITADAS"/>
  </r>
  <r>
    <x v="10"/>
    <s v="02-02-01-004-009-01"/>
    <n v="10"/>
    <s v="Materiales y suministros - Vehículos automotores, remolques y semirremolques; y sus partes, piezas y accesorios"/>
    <s v="filtro de aceite buseta hiunday county  diesel.  2015"/>
    <n v="40161504"/>
    <s v="Selección abreviada menor cuantía"/>
    <n v="1"/>
    <n v="12"/>
    <n v="2"/>
    <n v="80000"/>
    <s v="UNIDAD"/>
    <s v="NO SOLICITADAS"/>
  </r>
  <r>
    <x v="10"/>
    <s v="02-02-01-004-009-01"/>
    <n v="10"/>
    <s v="Materiales y suministros - Vehículos automotores, remolques y semirremolques; y sus partes, piezas y accesorios"/>
    <s v="filtro de aire camion chevrolet npr diesel 2015"/>
    <n v="40161505"/>
    <s v="Selección abreviada menor cuantía"/>
    <n v="1"/>
    <n v="12"/>
    <n v="2"/>
    <n v="80000"/>
    <s v="UNIDAD"/>
    <s v="NO SOLICITADAS"/>
  </r>
  <r>
    <x v="10"/>
    <s v="02-02-01-004-009-01"/>
    <n v="10"/>
    <s v="Materiales y suministros - Vehículos automotores, remolques y semirremolques; y sus partes, piezas y accesorios"/>
    <s v="filtro de aceite camion chevrolet npr diesel 2015"/>
    <n v="40161504"/>
    <s v="Selección abreviada menor cuantía"/>
    <n v="1"/>
    <n v="12"/>
    <n v="16"/>
    <n v="560000"/>
    <s v="UNIDAD"/>
    <s v="NO SOLICITADAS"/>
  </r>
  <r>
    <x v="10"/>
    <s v="02-02-01-004-009-01"/>
    <n v="10"/>
    <s v="Materiales y suministros - Vehículos automotores, remolques y semirremolques; y sus partes, piezas y accesorios"/>
    <s v="filtro de aire volqueta  chevrolet fvr diesel 2013"/>
    <n v="40161505"/>
    <s v="Selección abreviada menor cuantía"/>
    <n v="1"/>
    <n v="12"/>
    <n v="16"/>
    <n v="640000"/>
    <s v="UNIDAD"/>
    <s v="NO SOLICITADAS"/>
  </r>
  <r>
    <x v="10"/>
    <s v="02-02-01-004-009-01"/>
    <n v="10"/>
    <s v="Materiales y suministros - Vehículos automotores, remolques y semirremolques; y sus partes, piezas y accesorios"/>
    <s v="filtro de aceite volqueta  chevrolet fvr diesel 2013"/>
    <n v="40161504"/>
    <s v="Selección abreviada menor cuantía"/>
    <n v="1"/>
    <n v="12"/>
    <n v="6"/>
    <n v="210000"/>
    <s v="UNIDAD"/>
    <s v="NO SOLICITADAS"/>
  </r>
  <r>
    <x v="10"/>
    <s v="02-02-01-004-009-01"/>
    <n v="10"/>
    <s v="Materiales y suministros - Vehículos automotores, remolques y semirremolques; y sus partes, piezas y accesorios"/>
    <s v="filtro de aire carrotanque  chevrolet nkr diesel 2014"/>
    <n v="40161505"/>
    <s v="Selección abreviada menor cuantía"/>
    <n v="1"/>
    <n v="12"/>
    <n v="6"/>
    <n v="240000"/>
    <s v="UNIDAD"/>
    <s v="NO SOLICITADAS"/>
  </r>
  <r>
    <x v="10"/>
    <s v="02-02-01-004-009-01"/>
    <n v="10"/>
    <s v="Materiales y suministros - Vehículos automotores, remolques y semirremolques; y sus partes, piezas y accesorios"/>
    <s v="filtro de aceite carrotanque  chevrolet nkr diesel 2014"/>
    <n v="40161504"/>
    <s v="Selección abreviada menor cuantía"/>
    <n v="1"/>
    <n v="12"/>
    <n v="4"/>
    <n v="140000"/>
    <s v="UNIDAD"/>
    <s v="NO SOLICITADAS"/>
  </r>
  <r>
    <x v="10"/>
    <s v="02-02-01-004-009-01"/>
    <n v="10"/>
    <s v="Materiales y suministros - Vehículos automotores, remolques y semirremolques; y sus partes, piezas y accesorios"/>
    <s v="filtro de aire carroatqnue  chevrolet nqr diesel 2017"/>
    <n v="40161505"/>
    <s v="Selección abreviada menor cuantía"/>
    <n v="1"/>
    <n v="12"/>
    <n v="4"/>
    <n v="160000"/>
    <s v="UNIDAD"/>
    <s v="NO SOLICITADAS"/>
  </r>
  <r>
    <x v="10"/>
    <s v="02-02-01-004-009-01"/>
    <n v="10"/>
    <s v="Materiales y suministros - Vehículos automotores, remolques y semirremolques; y sus partes, piezas y accesorios"/>
    <s v="filtro de aceite carroatqnue  chevrolet nqr diesel 2017"/>
    <n v="40161504"/>
    <s v="Selección abreviada menor cuantía"/>
    <n v="1"/>
    <n v="12"/>
    <n v="2"/>
    <n v="70000"/>
    <s v="UNIDAD"/>
    <s v="NO SOLICITADAS"/>
  </r>
  <r>
    <x v="10"/>
    <s v="02-02-01-004-009-01"/>
    <n v="10"/>
    <s v="Materiales y suministros - Vehículos automotores, remolques y semirremolques; y sus partes, piezas y accesorios"/>
    <s v="filtro de aire carrotanque international sba diesel 2017"/>
    <n v="40161505"/>
    <s v="Selección abreviada menor cuantía"/>
    <n v="1"/>
    <n v="12"/>
    <n v="2"/>
    <n v="100000"/>
    <s v="UNIDAD"/>
    <s v="NO SOLICITADAS"/>
  </r>
  <r>
    <x v="10"/>
    <s v="02-02-01-004-009-01"/>
    <n v="10"/>
    <s v="Materiales y suministros - Vehículos automotores, remolques y semirremolques; y sus partes, piezas y accesorios"/>
    <s v="filtro de aceite carrotanque international sba diesel 2017"/>
    <n v="40161504"/>
    <s v="Selección abreviada menor cuantía"/>
    <n v="1"/>
    <n v="12"/>
    <n v="2"/>
    <n v="100000"/>
    <s v="UNIDAD"/>
    <s v="NO SOLICITADAS"/>
  </r>
  <r>
    <x v="10"/>
    <s v="02-02-01-004-009-01"/>
    <n v="10"/>
    <s v="Materiales y suministros - Vehículos automotores, remolques y semirremolques; y sus partes, piezas y accesorios"/>
    <s v="filtro de aire tractor jhon deere 5425 diesel 2007"/>
    <n v="40161505"/>
    <s v="Selección abreviada menor cuantía"/>
    <n v="1"/>
    <n v="12"/>
    <n v="2"/>
    <n v="120000"/>
    <s v="UNIDAD"/>
    <s v="NO SOLICITADAS"/>
  </r>
  <r>
    <x v="10"/>
    <s v="02-02-01-004-009-01"/>
    <n v="10"/>
    <s v="Materiales y suministros - Vehículos automotores, remolques y semirremolques; y sus partes, piezas y accesorios"/>
    <s v="filtro de aceite tractor jhon deere 5425 diesel 2007"/>
    <n v="40161504"/>
    <s v="Selección abreviada menor cuantía"/>
    <n v="1"/>
    <n v="12"/>
    <n v="4"/>
    <n v="200000"/>
    <s v="UNIDAD"/>
    <s v="NO SOLICITADAS"/>
  </r>
  <r>
    <x v="10"/>
    <s v="02-02-01-004-009-01"/>
    <n v="10"/>
    <s v="Materiales y suministros - Vehículos automotores, remolques y semirremolques; y sus partes, piezas y accesorios"/>
    <s v="filtro de aire tractor jhon deere 5065 e diesel 2012"/>
    <n v="40161505"/>
    <s v="Selección abreviada menor cuantía"/>
    <n v="1"/>
    <n v="12"/>
    <n v="4"/>
    <n v="240000"/>
    <s v="UNIDAD"/>
    <s v="NO SOLICITADAS"/>
  </r>
  <r>
    <x v="10"/>
    <s v="02-02-01-004-009-01"/>
    <n v="10"/>
    <s v="Materiales y suministros - Vehículos automotores, remolques y semirremolques; y sus partes, piezas y accesorios"/>
    <s v="filtro de aceite tractor jhon deere 5065 e diesel 2012"/>
    <n v="40161504"/>
    <s v="Selección abreviada menor cuantía"/>
    <n v="1"/>
    <n v="12"/>
    <n v="4"/>
    <n v="200000"/>
    <s v="UNIDAD"/>
    <s v="NO SOLICITADAS"/>
  </r>
  <r>
    <x v="10"/>
    <s v="02-02-01-004-009-01"/>
    <n v="10"/>
    <s v="Materiales y suministros - Vehículos automotores, remolques y semirremolques; y sus partes, piezas y accesorios"/>
    <s v="filtro de aire camion hino dutro diesel 2008"/>
    <n v="40161505"/>
    <s v="Selección abreviada menor cuantía"/>
    <n v="1"/>
    <n v="12"/>
    <n v="4"/>
    <n v="200000"/>
    <s v="UNIDAD"/>
    <s v="NO SOLICITADAS"/>
  </r>
  <r>
    <x v="10"/>
    <s v="02-02-01-004-009-01"/>
    <n v="10"/>
    <s v="Materiales y suministros - Vehículos automotores, remolques y semirremolques; y sus partes, piezas y accesorios"/>
    <s v="filtro de aceite camion hino dutro diesel 2008"/>
    <n v="40161504"/>
    <s v="Selección abreviada menor cuantía"/>
    <n v="1"/>
    <n v="12"/>
    <n v="3"/>
    <n v="150000"/>
    <s v="UNIDAD"/>
    <s v="NO SOLICITADAS"/>
  </r>
  <r>
    <x v="10"/>
    <s v="02-02-01-004-009-01"/>
    <n v="10"/>
    <s v="Materiales y suministros - Vehículos automotores, remolques y semirremolques; y sus partes, piezas y accesorios"/>
    <s v="filtro de aire camioneta chevrolet dmax  2,5 diesel 2014"/>
    <n v="40161505"/>
    <s v="Selección abreviada menor cuantía"/>
    <n v="1"/>
    <n v="12"/>
    <n v="3"/>
    <n v="90000"/>
    <s v="UNIDAD"/>
    <s v="NO SOLICITADAS"/>
  </r>
  <r>
    <x v="10"/>
    <s v="02-02-01-004-009-01"/>
    <n v="10"/>
    <s v="Materiales y suministros - Vehículos automotores, remolques y semirremolques; y sus partes, piezas y accesorios"/>
    <s v="filtro de aceite camioneta chevrolet dmax  2,5 diesel 2014"/>
    <n v="40161504"/>
    <s v="Selección abreviada menor cuantía"/>
    <n v="1"/>
    <n v="12"/>
    <n v="3"/>
    <n v="75000"/>
    <s v="UNIDAD"/>
    <s v="NO SOLICITADAS"/>
  </r>
  <r>
    <x v="10"/>
    <s v="02-02-01-004-009-01"/>
    <n v="10"/>
    <s v="Materiales y suministros - Vehículos automotores, remolques y semirremolques; y sus partes, piezas y accesorios"/>
    <s v="filtro de aire motocicleta suzuki dr-200 cross.  2013"/>
    <n v="40161505"/>
    <s v="Selección abreviada menor cuantía"/>
    <n v="1"/>
    <n v="12"/>
    <n v="3"/>
    <n v="90000"/>
    <s v="UNIDAD"/>
    <s v="NO SOLICITADAS"/>
  </r>
  <r>
    <x v="10"/>
    <s v="02-02-01-004-009-01"/>
    <n v="10"/>
    <s v="Materiales y suministros - Vehículos automotores, remolques y semirremolques; y sus partes, piezas y accesorios"/>
    <s v="filtro de aceite motocicleta suzuki dr-200 cross.  2013"/>
    <n v="40161504"/>
    <s v="Selección abreviada menor cuantía"/>
    <n v="1"/>
    <n v="12"/>
    <n v="6"/>
    <n v="180000"/>
    <s v="UNIDAD"/>
    <s v="NO SOLICITADAS"/>
  </r>
  <r>
    <x v="10"/>
    <s v="02-02-01-004-009-01"/>
    <n v="10"/>
    <s v="Materiales y suministros - Vehículos automotores, remolques y semirremolques; y sus partes, piezas y accesorios"/>
    <s v="pastillas de freno delantera motocicleta suzuki dr-200 cross.  2013"/>
    <n v="25171708"/>
    <s v="Selección abreviada menor cuantía"/>
    <n v="1"/>
    <n v="12"/>
    <n v="12"/>
    <n v="480000"/>
    <s v="UNIDAD"/>
    <s v="NO SOLICITADAS"/>
  </r>
  <r>
    <x v="10"/>
    <s v="02-02-01-004-009-01"/>
    <n v="10"/>
    <s v="Materiales y suministros - Vehículos automotores, remolques y semirremolques; y sus partes, piezas y accesorios"/>
    <s v="bandas de freno trasera motocicleta suzuki dr-200 cross.  2013"/>
    <n v="25171725"/>
    <s v="Selección abreviada menor cuantía"/>
    <n v="1"/>
    <n v="12"/>
    <n v="6"/>
    <n v="240000"/>
    <s v="UNIDAD"/>
    <s v="NO SOLICITADAS"/>
  </r>
  <r>
    <x v="10"/>
    <s v="02-02-01-004-009-01"/>
    <n v="10"/>
    <s v="Materiales y suministros - Vehículos automotores, remolques y semirremolques; y sus partes, piezas y accesorios"/>
    <s v="kit de arrastre motocicleta suzuki dr-200 cross.  2013"/>
    <n v="25174209"/>
    <s v="Selección abreviada menor cuantía"/>
    <n v="1"/>
    <n v="12"/>
    <n v="6"/>
    <n v="1920000"/>
    <s v="UNIDAD"/>
    <s v="NO SOLICITADAS"/>
  </r>
  <r>
    <x v="10"/>
    <s v="02-02-01-004-009-01"/>
    <n v="10"/>
    <s v="Materiales y suministros - Vehículos automotores, remolques y semirremolques; y sus partes, piezas y accesorios"/>
    <s v="filtro de aire motocicleta suzuki dr-650 cross. mod 2010"/>
    <n v="40161505"/>
    <s v="Selección abreviada menor cuantía"/>
    <n v="1"/>
    <n v="12"/>
    <n v="8"/>
    <n v="240000"/>
    <s v="UNIDAD"/>
    <s v="NO SOLICITADAS"/>
  </r>
  <r>
    <x v="10"/>
    <s v="02-02-01-004-009-01"/>
    <n v="10"/>
    <s v="Materiales y suministros - Vehículos automotores, remolques y semirremolques; y sus partes, piezas y accesorios"/>
    <s v="filtro de aceite motocicleta suzuki dr-650 cross. mod 2010"/>
    <n v="40161504"/>
    <s v="Selección abreviada menor cuantía"/>
    <n v="1"/>
    <n v="12"/>
    <n v="6"/>
    <n v="180000"/>
    <s v="UNIDAD"/>
    <s v="NO SOLICITADAS"/>
  </r>
  <r>
    <x v="10"/>
    <s v="02-02-01-004-009-01"/>
    <n v="10"/>
    <s v="Materiales y suministros - Vehículos automotores, remolques y semirremolques; y sus partes, piezas y accesorios"/>
    <s v="pastillas de freno delantera motocicleta suzuki dr-650 cross. mod 2010"/>
    <n v="25171708"/>
    <s v="Selección abreviada menor cuantía"/>
    <n v="1"/>
    <n v="12"/>
    <n v="10"/>
    <n v="450000"/>
    <s v="UNIDAD"/>
    <s v="NO SOLICITADAS"/>
  </r>
  <r>
    <x v="10"/>
    <s v="02-02-01-004-009-01"/>
    <n v="10"/>
    <s v="Materiales y suministros - Vehículos automotores, remolques y semirremolques; y sus partes, piezas y accesorios"/>
    <s v="pastillas de freno trasera motocicleta suzuki dr-650 cross. mod 2010"/>
    <n v="25171708"/>
    <s v="Selección abreviada menor cuantía"/>
    <n v="1"/>
    <n v="12"/>
    <n v="6"/>
    <n v="270000"/>
    <s v="UNIDAD"/>
    <s v="NO SOLICITADAS"/>
  </r>
  <r>
    <x v="10"/>
    <s v="02-02-01-004-009-01"/>
    <n v="10"/>
    <s v="Materiales y suministros - Vehículos automotores, remolques y semirremolques; y sus partes, piezas y accesorios"/>
    <s v="kit de arrastre motocicleta suzuki dr-650 cross. mod 2010"/>
    <n v="25174209"/>
    <s v="Selección abreviada menor cuantía"/>
    <n v="1"/>
    <n v="12"/>
    <n v="6"/>
    <n v="1920000"/>
    <s v="UNIDAD"/>
    <s v="NO SOLICITADAS"/>
  </r>
  <r>
    <x v="10"/>
    <s v="02-02-01-004-009-01"/>
    <n v="10"/>
    <s v="Materiales y suministros - Vehículos automotores, remolques y semirremolques; y sus partes, piezas y accesorios"/>
    <s v="filtro de aire motocicleta auteco bajaj discover 135 c.c. mod 2010"/>
    <n v="40161505"/>
    <s v="Selección abreviada menor cuantía"/>
    <n v="1"/>
    <n v="12"/>
    <n v="6"/>
    <n v="150000"/>
    <s v="UNIDAD"/>
    <s v="NO SOLICITADAS"/>
  </r>
  <r>
    <x v="10"/>
    <s v="02-02-01-004-009-01"/>
    <n v="10"/>
    <s v="Materiales y suministros - Vehículos automotores, remolques y semirremolques; y sus partes, piezas y accesorios"/>
    <s v="filtro de aceite motocicleta auteco bajaj discover 135 c.c. mod 2010"/>
    <n v="40161504"/>
    <s v="Selección abreviada menor cuantía"/>
    <n v="1"/>
    <n v="12"/>
    <n v="6"/>
    <n v="180000"/>
    <s v="UNIDAD"/>
    <s v="NO SOLICITADAS"/>
  </r>
  <r>
    <x v="10"/>
    <s v="02-02-01-004-009-01"/>
    <n v="10"/>
    <s v="Materiales y suministros - Vehículos automotores, remolques y semirremolques; y sus partes, piezas y accesorios"/>
    <s v="pastillas de freno delantera motocicleta auteco bajaj discover 135 c.c. mod 2010"/>
    <n v="25171708"/>
    <s v="Selección abreviada menor cuantía"/>
    <n v="1"/>
    <n v="12"/>
    <n v="9"/>
    <n v="225000"/>
    <s v="UNIDAD"/>
    <s v="NO SOLICITADAS"/>
  </r>
  <r>
    <x v="10"/>
    <s v="02-02-01-004-009-01"/>
    <n v="10"/>
    <s v="Materiales y suministros - Vehículos automotores, remolques y semirremolques; y sus partes, piezas y accesorios"/>
    <s v="bandas de freno trasera motocicleta auteco bajaj discover 135 c.c. mod 2010"/>
    <n v="25171725"/>
    <s v="Selección abreviada menor cuantía"/>
    <n v="1"/>
    <n v="12"/>
    <n v="4"/>
    <n v="100000"/>
    <s v="UNIDAD"/>
    <s v="NO SOLICITADAS"/>
  </r>
  <r>
    <x v="10"/>
    <s v="02-02-01-004-009-01"/>
    <n v="10"/>
    <s v="Materiales y suministros - Vehículos automotores, remolques y semirremolques; y sus partes, piezas y accesorios"/>
    <s v="kit de arrastre motocicleta auteco bajaj discover 135 c.c. mod 2010"/>
    <n v="25174209"/>
    <s v="Selección abreviada menor cuantía"/>
    <n v="1"/>
    <n v="12"/>
    <n v="4"/>
    <n v="720000"/>
    <s v="UNIDAD"/>
    <s v="NO SOLICITADAS"/>
  </r>
  <r>
    <x v="10"/>
    <s v="02-02-01-004-009-01"/>
    <n v="10"/>
    <s v="Materiales y suministros - Vehículos automotores, remolques y semirremolques; y sus partes, piezas y accesorios"/>
    <s v="filtro de aire motocicleta yamaha xtz-250 cross. mod 2014"/>
    <n v="40161505"/>
    <s v="Selección abreviada menor cuantía"/>
    <n v="1"/>
    <n v="12"/>
    <n v="6"/>
    <n v="240000"/>
    <s v="UNIDAD"/>
    <s v="NO SOLICITADAS"/>
  </r>
  <r>
    <x v="10"/>
    <s v="02-02-01-004-009-01"/>
    <n v="10"/>
    <s v="Materiales y suministros - Vehículos automotores, remolques y semirremolques; y sus partes, piezas y accesorios"/>
    <s v="filtro de aceite motocicleta yamaha xtz-250 cross. mod 2014"/>
    <n v="40161504"/>
    <s v="Selección abreviada menor cuantía"/>
    <n v="1"/>
    <n v="12"/>
    <n v="35"/>
    <n v="1225000"/>
    <s v="UNIDAD"/>
    <s v="NO SOLICITADAS"/>
  </r>
  <r>
    <x v="10"/>
    <s v="02-02-01-004-009-01"/>
    <n v="10"/>
    <s v="Materiales y suministros - Vehículos automotores, remolques y semirremolques; y sus partes, piezas y accesorios"/>
    <s v="pastillas de freno delantera motocicleta yamaha xtz-250 cross. mod 2014"/>
    <n v="25171708"/>
    <s v="Selección abreviada menor cuantía"/>
    <n v="1"/>
    <n v="12"/>
    <n v="100"/>
    <n v="4500000"/>
    <s v="UNIDAD"/>
    <s v="NO SOLICITADAS"/>
  </r>
  <r>
    <x v="10"/>
    <s v="02-02-01-004-009-01"/>
    <n v="10"/>
    <s v="Materiales y suministros - Vehículos automotores, remolques y semirremolques; y sus partes, piezas y accesorios"/>
    <s v="pastillas  de freno trasera motocicleta yamaha xtz-250 cross. mod 2014"/>
    <n v="25171708"/>
    <s v="Selección abreviada menor cuantía"/>
    <n v="1"/>
    <n v="12"/>
    <n v="35"/>
    <n v="1575000"/>
    <s v="UNIDAD"/>
    <s v="NO SOLICITADAS"/>
  </r>
  <r>
    <x v="10"/>
    <s v="02-02-01-004-009-01"/>
    <n v="10"/>
    <s v="Materiales y suministros - Vehículos automotores, remolques y semirremolques; y sus partes, piezas y accesorios"/>
    <s v="kit de arrastre motocicleta yamaha xtz-250 cross. mod 2014"/>
    <n v="25174209"/>
    <s v="Selección abreviada menor cuantía"/>
    <n v="1"/>
    <n v="12"/>
    <n v="35"/>
    <n v="11200000"/>
    <s v="UNIDAD"/>
    <s v="NO SOLICITADAS"/>
  </r>
  <r>
    <x v="10"/>
    <s v="02-02-01-003-004-01"/>
    <n v="10"/>
    <s v="Materiales y suministros - Químicos orgánicos básicos"/>
    <s v="Wahl Blade Ice Clipper Blade Refrigerante, Lu"/>
    <n v="15121502"/>
    <s v="Mínima cuantía"/>
    <n v="1"/>
    <n v="3"/>
    <n v="10"/>
    <n v="290000"/>
    <s v="UNIDAD"/>
    <s v="NO SOLICITADAS"/>
  </r>
  <r>
    <x v="10"/>
    <s v="02-02-01-003-004-02"/>
    <n v="10"/>
    <s v="Materiales y suministros - Productos químicos inorgánicos básicos n. C. P."/>
    <s v="acido muriatico, en galon plastica, presentación por 5000 cm3"/>
    <s v="47131800"/>
    <s v="Mínima cuantía"/>
    <n v="1"/>
    <n v="4"/>
    <n v="10"/>
    <n v="298750"/>
    <s v="UNIDAD"/>
    <s v="NO SOLICITADAS"/>
  </r>
  <r>
    <x v="10"/>
    <s v="02-02-01-003-004-02"/>
    <n v="10"/>
    <s v="Materiales y suministros - Productos químicos inorgánicos básicos n. C. P."/>
    <s v="alcohol x 750 cm "/>
    <s v="47131800"/>
    <s v="Mínima cuantía"/>
    <n v="1"/>
    <n v="4"/>
    <n v="20"/>
    <n v="119440"/>
    <s v="GALON"/>
    <s v="NO SOLICITADAS"/>
  </r>
  <r>
    <x v="10"/>
    <s v="02-02-01-003-005-03"/>
    <n v="10"/>
    <s v="Materiales y suministros - Jabón, preparados para limpieza, perfumes y preparados de tocador"/>
    <s v="Ambientador en aerosol desinfectante aromas variados ( lavanda, tardes de primavera, canela, durazno, citrico, café, etc) presntacion de 400 cc"/>
    <s v="47131816"/>
    <s v="Mínima cuantía"/>
    <n v="1"/>
    <n v="4"/>
    <n v="15"/>
    <n v="151725"/>
    <s v="GALON"/>
    <s v="NO SOLICITADAS"/>
  </r>
  <r>
    <x v="10"/>
    <s v="02-02-01-003-006-04"/>
    <n v="10"/>
    <s v="Materiales y suministros - Productos de empaque y envasado, de plástico"/>
    <s v="Bolsa de basura industrial negra grande paquete x 6"/>
    <s v="47121701"/>
    <s v="Mínima cuantía"/>
    <n v="1"/>
    <n v="4"/>
    <n v="300"/>
    <n v="1296000"/>
    <s v="UNIDAD"/>
    <s v="NO SOLICITADAS"/>
  </r>
  <r>
    <x v="10"/>
    <s v="02-02-01-003-008-09"/>
    <n v="10"/>
    <s v="Materiales y suministros - Otros artículos manufacturados n. C. P."/>
    <s v="Cepillo sanitario redondo de 40 cm"/>
    <n v="47131608"/>
    <s v="Mínima cuantía"/>
    <n v="1"/>
    <n v="4"/>
    <n v="10"/>
    <n v="45220"/>
    <s v="UNIDAD"/>
    <s v="NO SOLICITADAS"/>
  </r>
  <r>
    <x v="10"/>
    <s v="02-02-01-003-005-03"/>
    <n v="10"/>
    <s v="Materiales y suministros - Jabón, preparados para limpieza, perfumes y preparados de tocador"/>
    <s v="Limpiador desinfectante  multiusos antibacterial  liquido limpieza profunda empaque plastico x galon"/>
    <s v="47131801"/>
    <s v="Mínima cuantía"/>
    <n v="1"/>
    <n v="4"/>
    <n v="40"/>
    <n v="508200"/>
    <s v="UNIDAD"/>
    <s v="NO SOLICITADAS"/>
  </r>
  <r>
    <x v="10"/>
    <s v="02-02-01-003-005-03"/>
    <n v="10"/>
    <s v="Materiales y suministros - Jabón, preparados para limpieza, perfumes y preparados de tocador"/>
    <s v="Detergente en polvo, presentacion por 1 kg, con fragancia"/>
    <s v="47131704"/>
    <s v="Mínima cuantía"/>
    <n v="1"/>
    <n v="4"/>
    <n v="400"/>
    <n v="2804000"/>
    <s v="GALON"/>
    <s v="NO SOLICITADAS"/>
  </r>
  <r>
    <x v="10"/>
    <s v="02-02-01-003-005-03"/>
    <n v="10"/>
    <s v="Materiales y suministros - Jabón, preparados para limpieza, perfumes y preparados de tocador"/>
    <s v="Jabon de tocador en barra"/>
    <s v="47131704"/>
    <s v="Mínima cuantía"/>
    <n v="1"/>
    <n v="4"/>
    <n v="1500"/>
    <n v="1350000"/>
    <s v="UNIDAD"/>
    <s v="NO SOLICITADAS"/>
  </r>
  <r>
    <x v="10"/>
    <s v="02-02-01-003-005-03"/>
    <n v="10"/>
    <s v="Materiales y suministros - Jabón, preparados para limpieza, perfumes y preparados de tocador"/>
    <s v="Jabon liquido para manos "/>
    <s v="47131704"/>
    <s v="Mínima cuantía"/>
    <n v="1"/>
    <n v="4"/>
    <n v="40"/>
    <n v="340000"/>
    <s v="UNIDAD"/>
    <s v="NO SOLICITADAS"/>
  </r>
  <r>
    <x v="10"/>
    <s v="02-02-01-003-005-03"/>
    <n v="10"/>
    <s v="Materiales y suministros - Jabón, preparados para limpieza, perfumes y preparados de tocador"/>
    <s v="Jabon lavaplatos tipo crema, con poder desengrasante  antibacterial  presentacion de 500 gr."/>
    <s v="47131704"/>
    <s v="Mínima cuantía"/>
    <n v="1"/>
    <n v="4"/>
    <n v="50"/>
    <n v="312400"/>
    <s v="UNIDAD"/>
    <s v="NO SOLICITADAS"/>
  </r>
  <r>
    <x v="10"/>
    <s v="02-02-01-003-005-03"/>
    <n v="10"/>
    <s v="Materiales y suministros - Jabón, preparados para limpieza, perfumes y preparados de tocador"/>
    <s v="Limpiavidrio con aroma, presentacion en spray 500 cc"/>
    <s v="47131800"/>
    <s v="Mínima cuantía"/>
    <n v="1"/>
    <n v="4"/>
    <n v="40"/>
    <n v="132000"/>
    <s v="UNIDAD"/>
    <s v="NO SOLICITADAS"/>
  </r>
  <r>
    <x v="10"/>
    <s v="02-02-01-003-005-03"/>
    <n v="10"/>
    <s v="Materiales y suministros - Jabón, preparados para limpieza, perfumes y preparados de tocador"/>
    <s v="Lustramueble, presentacion liquida, frasco de 200 ml"/>
    <s v="47131806"/>
    <s v="Mínima cuantía"/>
    <n v="1"/>
    <n v="4"/>
    <n v="40"/>
    <n v="156600"/>
    <s v="UNIDAD"/>
    <s v="NO SOLICITADAS"/>
  </r>
  <r>
    <x v="10"/>
    <s v="02-02-01-003-002-01"/>
    <n v="10"/>
    <s v="Materiales y suministros - Pasta de papel, papel y cartón"/>
    <s v="pañuelo facial, tipo tocador de hoja doble"/>
    <s v="14111701"/>
    <s v="Mínima cuantía"/>
    <n v="1"/>
    <n v="4"/>
    <n v="60"/>
    <n v="1398000"/>
    <s v="UNIDAD"/>
    <s v="NO SOLICITADAS"/>
  </r>
  <r>
    <x v="10"/>
    <s v="02-02-01-003-002-01"/>
    <n v="10"/>
    <s v="Materiales y suministros - Pasta de papel, papel y cartón"/>
    <s v="Papel higienico triple hoja, color blanco, "/>
    <s v="14111704"/>
    <s v="Mínima cuantía"/>
    <n v="1"/>
    <n v="4"/>
    <n v="1000"/>
    <n v="2481000"/>
    <s v="UNIDAD"/>
    <s v="NO SOLICITADAS"/>
  </r>
  <r>
    <x v="10"/>
    <s v="02-02-01-003-005-03"/>
    <n v="10"/>
    <s v="Materiales y suministros - Jabón, preparados para limpieza, perfumes y preparados de tocador"/>
    <s v="repuesto en aceite para ambientador electrico de calentamiento de aceites perfumados presentación paquete  por 02 unidades"/>
    <n v="47131816"/>
    <s v="Mínima cuantía"/>
    <n v="1"/>
    <n v="4"/>
    <n v="15"/>
    <n v="363465"/>
    <s v="UNIDAD"/>
    <s v="NO SOLICITADAS"/>
  </r>
  <r>
    <x v="10"/>
    <s v="02-02-01-003-005-03"/>
    <n v="10"/>
    <s v="Materiales y suministros - Jabón, preparados para limpieza, perfumes y preparados de tocador"/>
    <s v="Suavizante de ropa con fragancia galon x 5000 ml "/>
    <n v="47131811"/>
    <s v="Mínima cuantía"/>
    <n v="1"/>
    <n v="4"/>
    <n v="25"/>
    <n v="687500"/>
    <s v="UNIDAD"/>
    <s v="NO SOLICITADAS"/>
  </r>
  <r>
    <x v="10"/>
    <s v="02-02-01-003-002-01"/>
    <n v="10"/>
    <s v="Materiales y suministros - Pasta de papel, papel y cartón"/>
    <s v="Toalla de papel,tipo paquete de hoja sencilla, doblada en z de color blanco, con grofado y presentacion de 80 hojas"/>
    <s v="14111703"/>
    <s v="Mínima cuantía"/>
    <n v="1"/>
    <n v="4"/>
    <n v="40"/>
    <n v="472480"/>
    <s v="UNIDAD"/>
    <s v="NO SOLICITADAS"/>
  </r>
  <r>
    <x v="10"/>
    <s v="02-02-01-003-008-09"/>
    <n v="10"/>
    <s v="Materiales y suministros - Otros artículos manufacturados n. C. P."/>
    <s v="Trapeador en  algodón, mechas de 40 cm de alto y 12 cm de ancho 300 gramos mango metalico plateado"/>
    <n v="47131618"/>
    <s v="Mínima cuantía"/>
    <n v="1"/>
    <n v="4"/>
    <n v="150"/>
    <n v="170730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antibacterial presentacion x  galon"/>
    <n v="42281604"/>
    <s v="Mínima cuantía"/>
    <n v="1"/>
    <n v="4"/>
    <n v="20"/>
    <n v="644760"/>
    <s v="UNIDAD"/>
    <s v="NO SOLICITADAS"/>
  </r>
  <r>
    <x v="10"/>
    <s v="02-01-01-004-004-09"/>
    <n v="10"/>
    <s v="Activos fijos - Otra maquinaria para usos especiales y sus partes y piezas"/>
    <s v="Peladora de papa m-db 10"/>
    <n v="48101610"/>
    <s v="Mínima cuantía"/>
    <n v="2"/>
    <n v="4"/>
    <n v="2"/>
    <n v="5880000"/>
    <s v="UNIDAD"/>
    <s v="NO SOLICITADAS"/>
  </r>
  <r>
    <x v="10"/>
    <s v="02-02-01-003-005-03"/>
    <n v="10"/>
    <s v="Materiales y suministros - Jabón, preparados para limpieza, perfumes y preparados de tocador"/>
    <s v="Crema para pulir "/>
    <n v="31211510"/>
    <s v="Selección abreviada menor cuantía"/>
    <n v="3"/>
    <n v="3"/>
    <n v="5"/>
    <n v="56300"/>
    <s v="UNIDAD"/>
    <s v="NO SOLICITADAS"/>
  </r>
  <r>
    <x v="10"/>
    <s v="02-02-01-003-005-01"/>
    <n v="10"/>
    <s v="Materiales y suministros - Pinturas y barnices y productos relacionados; colores para la pintura artística; tintas"/>
    <s v="Pintura poliuretano blanco"/>
    <n v="31211510"/>
    <s v="Selección abreviada menor cuantía"/>
    <n v="3"/>
    <n v="3"/>
    <n v="3"/>
    <n v="237087"/>
    <s v="GALON"/>
    <s v="NO SOLICITADAS"/>
  </r>
  <r>
    <x v="10"/>
    <s v="02-02-01-003-005-01"/>
    <n v="10"/>
    <s v="Materiales y suministros - Pinturas y barnices y productos relacionados; colores para la pintura artística; tintas"/>
    <s v="tinte para madera color wengue"/>
    <n v="31211510"/>
    <s v="Selección abreviada menor cuantía"/>
    <n v="3"/>
    <n v="3"/>
    <n v="15"/>
    <n v="510000"/>
    <s v="UNIDAD"/>
    <s v="NO SOLICITADAS"/>
  </r>
  <r>
    <x v="10"/>
    <s v="02-02-01-003-005-01"/>
    <n v="10"/>
    <s v="Materiales y suministros - Pinturas y barnices y productos relacionados; colores para la pintura artística; tintas"/>
    <s v="Pintura fondo apresto gris"/>
    <n v="31211803"/>
    <s v="Selección abreviada menor cuantía"/>
    <n v="3"/>
    <n v="3"/>
    <n v="7"/>
    <n v="472976"/>
    <s v="GALON"/>
    <s v="NO SOLICITADAS"/>
  </r>
  <r>
    <x v="10"/>
    <s v="02-02-01-003-005-04"/>
    <n v="10"/>
    <s v="Materiales y suministros - Productos químicos n. C. P."/>
    <s v="X-20 endurecedor"/>
    <n v="31211803"/>
    <s v="Selección abreviada menor cuantía"/>
    <n v="3"/>
    <n v="3"/>
    <n v="2"/>
    <n v="484138"/>
    <s v="GALON"/>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er"/>
    <n v="31211803"/>
    <s v="Selección abreviada menor cuantía"/>
    <n v="3"/>
    <n v="3"/>
    <n v="20"/>
    <n v="213900"/>
    <s v="GALON"/>
    <s v="NO SOLICITADAS"/>
  </r>
  <r>
    <x v="10"/>
    <s v="02-02-01-003-005-04"/>
    <n v="10"/>
    <s v="Materiales y suministros - Productos químicos n. C. P."/>
    <s v="Tubos sikaflex negra"/>
    <n v="31201605"/>
    <s v="Selección abreviada menor cuantía"/>
    <n v="3"/>
    <n v="3"/>
    <n v="5"/>
    <n v="110345"/>
    <s v="UNIDAD"/>
    <s v="NO SOLICITADAS"/>
  </r>
  <r>
    <x v="10"/>
    <s v="02-02-01-003-005-04"/>
    <n v="10"/>
    <s v="Materiales y suministros - Productos químicos n. C. P."/>
    <s v="Masilla poliester x1/4"/>
    <n v="31201605"/>
    <s v="Selección abreviada menor cuantía"/>
    <n v="3"/>
    <n v="3"/>
    <n v="15"/>
    <n v="360870"/>
    <s v="UNIDAD"/>
    <s v="NO SOLICITADAS"/>
  </r>
  <r>
    <x v="10"/>
    <s v="02-02-01-003-005-01"/>
    <n v="10"/>
    <s v="Materiales y suministros - Pinturas y barnices y productos relacionados; colores para la pintura artística; tintas"/>
    <s v="Imperiexell negro x 1/4"/>
    <n v="31201503"/>
    <s v="Selección abreviada menor cuantía"/>
    <n v="3"/>
    <n v="3"/>
    <n v="5"/>
    <n v="52100"/>
    <s v="UNIDAD"/>
    <s v="NO SOLICITADAS"/>
  </r>
  <r>
    <x v="10"/>
    <s v="02-02-01-003-007-09"/>
    <n v="10"/>
    <s v="Materiales y suministros - Otros productos minerales no metálicos n. C. P."/>
    <s v="Lija para lijar en seco no. 400"/>
    <n v="27111918"/>
    <s v="Selección abreviada menor cuantía"/>
    <n v="3"/>
    <n v="3"/>
    <n v="10"/>
    <n v="12600"/>
    <s v="UNIDAD"/>
    <s v="NO SOLICITADAS"/>
  </r>
  <r>
    <x v="10"/>
    <s v="02-02-01-003-007-09"/>
    <n v="10"/>
    <s v="Materiales y suministros - Otros productos minerales no metálicos n. C. P."/>
    <s v="Lija para lijar en seco no. 360"/>
    <n v="27111918"/>
    <s v="Selección abreviada menor cuantía"/>
    <n v="3"/>
    <n v="3"/>
    <n v="10"/>
    <n v="12930"/>
    <s v="UNIDAD"/>
    <s v="NO SOLICITADAS"/>
  </r>
  <r>
    <x v="10"/>
    <s v="02-02-01-003-007-09"/>
    <n v="10"/>
    <s v="Materiales y suministros - Otros productos minerales no metálicos n. C. P."/>
    <s v="Lija para lijar en seco no. 320"/>
    <n v="27111918"/>
    <s v="Selección abreviada menor cuantía"/>
    <n v="3"/>
    <n v="3"/>
    <n v="10"/>
    <n v="9480"/>
    <s v="UNIDAD"/>
    <s v="NO SOLICITADAS"/>
  </r>
  <r>
    <x v="10"/>
    <s v="02-02-01-003-007-09"/>
    <n v="10"/>
    <s v="Materiales y suministros - Otros productos minerales no metálicos n. C. P."/>
    <s v="Lija para lijar en seco no. 180"/>
    <n v="27111918"/>
    <s v="Selección abreviada menor cuantía"/>
    <n v="3"/>
    <n v="3"/>
    <n v="10"/>
    <n v="10770"/>
    <s v="UNIDAD"/>
    <s v="NO SOLICITADAS"/>
  </r>
  <r>
    <x v="10"/>
    <s v="02-02-01-003-007-09"/>
    <n v="10"/>
    <s v="Materiales y suministros - Otros productos minerales no metálicos n. C. P."/>
    <s v="Lija para lijar en seco no. 100"/>
    <n v="31211803"/>
    <s v="Selección abreviada menor cuantía"/>
    <n v="3"/>
    <n v="3"/>
    <n v="10"/>
    <n v="1207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Disolvente d20"/>
    <n v="31211707"/>
    <s v="Selección abreviada menor cuantía"/>
    <n v="3"/>
    <n v="3"/>
    <n v="10"/>
    <n v="375450"/>
    <s v="GALON"/>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Barniz 70000"/>
    <n v="11162116"/>
    <s v="Selección abreviada menor cuantía"/>
    <n v="3"/>
    <n v="3"/>
    <n v="4"/>
    <n v="553136"/>
    <s v="GALON"/>
    <s v="NO SOLICITADAS"/>
  </r>
  <r>
    <x v="10"/>
    <s v="02-02-01-004-003-09"/>
    <n v="10"/>
    <s v="Materiales y suministros - Otras máquinas para usos generales y sus partes y piezas"/>
    <s v="Pistola aerografo n0. 8"/>
    <n v="31211908"/>
    <s v="Selección abreviada menor cuantía"/>
    <n v="3"/>
    <n v="3"/>
    <n v="2"/>
    <n v="100000"/>
    <s v="UNIDAD"/>
    <s v="NO SOLICITADAS"/>
  </r>
  <r>
    <x v="10"/>
    <s v="02-01-01-004-007-02"/>
    <n v="10"/>
    <s v="Activos fijos - Aparatos transmisores de televisión y radio; televisión, video y cámaras digitales; teléfonos"/>
    <s v="adquisicion de switch capa3 administrable 48 puertos"/>
    <n v="43222610"/>
    <s v="Selección abreviada menor cuantía"/>
    <n v="3"/>
    <n v="3"/>
    <n v="2"/>
    <n v="9000000"/>
    <s v="UNIDAD"/>
    <s v="NO SOLICITADAS"/>
  </r>
  <r>
    <x v="10"/>
    <s v="02-02-01-004-003-09"/>
    <n v="10"/>
    <s v="Materiales y suministros - Otras máquinas para usos generales y sus partes y piezas"/>
    <s v="aerografo trabajo industrial 600 cc"/>
    <n v="60121200"/>
    <s v="Selección abreviada menor cuantía"/>
    <n v="3"/>
    <n v="5"/>
    <n v="1"/>
    <n v="81200"/>
    <s v="UNIDAD"/>
    <s v="NO SOLICITADAS"/>
  </r>
  <r>
    <x v="10"/>
    <s v="02-02-01-004-002"/>
    <n v="10"/>
    <s v="Materiales y suministros - Productos metálicos elaborados (excepto maquinaria y equipo)"/>
    <s v="almadana de 3 libras con cabo en madera"/>
    <n v="27111615"/>
    <s v="Selección abreviada menor cuantía"/>
    <n v="3"/>
    <n v="5"/>
    <n v="1"/>
    <n v="33600"/>
    <s v="UNIDAD"/>
    <s v="NO SOLICITADAS"/>
  </r>
  <r>
    <x v="10"/>
    <s v="02-02-01-002-007"/>
    <n v="10"/>
    <s v="Materiales y suministros - Artículos textiles (excepto prendas de vestir)"/>
    <s v="carpa en lona pvc (trafico alto) con ojaletes en contorno cada 30 cm de 3,10 x 2,30 m"/>
    <n v="95131702"/>
    <s v="Selección abreviada menor cuantía"/>
    <n v="0"/>
    <n v="0"/>
    <n v="20"/>
    <n v="5800000"/>
    <s v="METRO"/>
    <s v=""/>
  </r>
  <r>
    <x v="10"/>
    <s v="02-02-01-004-002"/>
    <n v="10"/>
    <s v="Materiales y suministros - Productos metálicos elaborados (excepto maquinaria y equipo)"/>
    <s v="banco de trabajo para electrónica"/>
    <n v="24102006"/>
    <s v="Selección abreviada menor cuantía"/>
    <n v="3"/>
    <n v="3"/>
    <n v="1"/>
    <n v="2100000"/>
    <s v="UNIDAD"/>
    <s v="NO SOLICITADAS"/>
  </r>
  <r>
    <x v="10"/>
    <s v="02-02-01-004-002"/>
    <n v="10"/>
    <s v="Materiales y suministros - Productos metálicos elaborados (excepto maquinaria y equipo)"/>
    <s v="barra  larga "/>
    <n v="30263600"/>
    <s v="Selección abreviada menor cuantía"/>
    <n v="3"/>
    <n v="5"/>
    <n v="1"/>
    <n v="110000"/>
    <s v="UNIDAD"/>
    <s v="NO SOLICITADAS"/>
  </r>
  <r>
    <x v="10"/>
    <s v="02-01-01-004-009-09-3"/>
    <n v="10"/>
    <s v="Activos fijos - Vehículos n. C. P. Sin propulsión mecánica"/>
    <s v="carretilla "/>
    <n v="24101507"/>
    <s v="Selección abreviada menor cuantía"/>
    <n v="3"/>
    <n v="5"/>
    <n v="2"/>
    <n v="270000"/>
    <s v="UNIDAD"/>
    <s v="NO SOLICITADAS"/>
  </r>
  <r>
    <x v="10"/>
    <s v="02-02-01-004-002"/>
    <n v="10"/>
    <s v="Materiales y suministros - Productos metálicos elaborados (excepto maquinaria y equipo)"/>
    <s v="cincel con protección 3/4 x 8 pulgadas "/>
    <n v="27112229"/>
    <s v="Selección abreviada menor cuantía"/>
    <n v="3"/>
    <n v="5"/>
    <n v="3"/>
    <n v="48900"/>
    <s v="UNIDAD"/>
    <s v="NO SOLICITADAS"/>
  </r>
  <r>
    <x v="10"/>
    <s v="02-02-01-003-005-01"/>
    <n v="10"/>
    <s v="Materiales y suministros - Pinturas y barnices y productos relacionados; colores para la pintura artística; tintas"/>
    <s v="mortero listo 101 plus presentacion 25 k"/>
    <n v="30151805"/>
    <s v="Selección abreviada menor cuantía"/>
    <n v="3"/>
    <n v="5"/>
    <n v="8"/>
    <n v="920000"/>
    <s v="UNIDAD"/>
    <s v="NO SOLICITADAS"/>
  </r>
  <r>
    <x v="10"/>
    <s v="02-01-01-004-004-02"/>
    <n v="10"/>
    <s v="Activos fijos - Máquinas herramientas y sus partes, piezas y accesorios"/>
    <s v="pulidora 9 pulgadas 2700w 6500 rpm ref dwe4579"/>
    <n v="27112702"/>
    <s v="Selección abreviada menor cuantía"/>
    <n v="3"/>
    <n v="5"/>
    <n v="1"/>
    <n v="920000"/>
    <s v="UNIDAD"/>
    <s v="NO SOLICITADAS"/>
  </r>
  <r>
    <x v="10"/>
    <s v="02-01-01-004-003-02"/>
    <n v="10"/>
    <s v="Activos fijos - Bombas, compresores, motores de fuerza hidráulica y motores de potencia neumática y válvulas y sus partes y piezas"/>
    <s v="electrobombas  trifasica 5 hp "/>
    <n v="40151510"/>
    <s v="Selección abreviada menor cuantía"/>
    <n v="3"/>
    <n v="5"/>
    <n v="2"/>
    <n v="4358000"/>
    <s v="UNIDAD"/>
    <s v="NO SOLICITADAS"/>
  </r>
  <r>
    <x v="10"/>
    <s v="02-02-01-004-002"/>
    <n v="10"/>
    <s v="Materiales y suministros - Productos metálicos elaborados (excepto maquinaria y equipo)"/>
    <s v="escalera de extensión 4.3m, 14 peldaños , aluminio"/>
    <n v="30191501"/>
    <s v="Mínima cuantía"/>
    <n v="3"/>
    <n v="5"/>
    <n v="1"/>
    <n v="360000"/>
    <s v="UNIDAD"/>
    <s v="NO SOLICITADAS"/>
  </r>
  <r>
    <x v="10"/>
    <s v="02-02-01-004-002"/>
    <n v="10"/>
    <s v="Materiales y suministros - Productos metálicos elaborados (excepto maquinaria y equipo)"/>
    <s v="escalera tijera 2.4m, 7 peldaños, aluminio  "/>
    <n v="30191501"/>
    <s v="Mínima cuantía"/>
    <n v="3"/>
    <n v="5"/>
    <n v="1"/>
    <n v="265000"/>
    <s v="UNIDAD"/>
    <s v="NO SOLICITADAS"/>
  </r>
  <r>
    <x v="10"/>
    <s v="02-01-01-004-003-05"/>
    <n v="10"/>
    <s v="Activos fijos - Equipo de elevación y manipulación y sus partes y piezas"/>
    <s v="estibadora"/>
    <n v="24101605"/>
    <s v="Mínima cuantía"/>
    <n v="3"/>
    <n v="5"/>
    <n v="1"/>
    <n v="1595000"/>
    <s v="UNIDAD"/>
    <s v="NO SOLICITADAS"/>
  </r>
  <r>
    <x v="10"/>
    <s v="02-02-01-004-002"/>
    <n v="10"/>
    <s v="Materiales y suministros - Productos metálicos elaborados (excepto maquinaria y equipo)"/>
    <s v="juego de 6 llaves combinadas de  10-15 mm"/>
    <n v="27111713"/>
    <s v="Mínima cuantía"/>
    <n v="3"/>
    <n v="5"/>
    <n v="2"/>
    <n v="100000"/>
    <s v="UNIDAD"/>
    <s v="NO SOLICITADAS"/>
  </r>
  <r>
    <x v="10"/>
    <s v="02-02-01-004-002"/>
    <n v="10"/>
    <s v="Materiales y suministros - Productos metálicos elaborados (excepto maquinaria y equipo)"/>
    <s v="juego de destornilladores pala estrella con punta imantada"/>
    <n v="27111734"/>
    <s v="Mínima cuantía"/>
    <n v="3"/>
    <n v="5"/>
    <n v="3"/>
    <n v="45000"/>
    <s v="UNIDAD"/>
    <s v="NO SOLICITADAS"/>
  </r>
  <r>
    <x v="10"/>
    <s v="02-02-01-004-002"/>
    <n v="10"/>
    <s v="Materiales y suministros - Productos metálicos elaborados (excepto maquinaria y equipo)"/>
    <s v="kit para instalar cerradura 5 piezas (copa sierra)"/>
    <n v="23231101"/>
    <s v="Mínima cuantía"/>
    <n v="3"/>
    <n v="5"/>
    <n v="2"/>
    <n v="42000"/>
    <s v="UNIDAD"/>
    <s v="NO SOLICITADAS"/>
  </r>
  <r>
    <x v="10"/>
    <s v="02-02-01-004-002"/>
    <n v="10"/>
    <s v="Materiales y suministros - Productos metálicos elaborados (excepto maquinaria y equipo)"/>
    <s v="llave de tubo  de 10 pulgadas stanley"/>
    <n v="27111723"/>
    <s v="Mínima cuantía"/>
    <n v="3"/>
    <n v="5"/>
    <n v="1"/>
    <n v="42000"/>
    <s v="UNIDAD"/>
    <s v="NO SOLICITADAS"/>
  </r>
  <r>
    <x v="10"/>
    <s v="02-02-01-004-002"/>
    <n v="10"/>
    <s v="Materiales y suministros - Productos metálicos elaborados (excepto maquinaria y equipo)"/>
    <s v="llave para tubo de 14 pulgadas  stanley"/>
    <n v="27111723"/>
    <s v="Mínima cuantía"/>
    <n v="3"/>
    <n v="5"/>
    <n v="2"/>
    <n v="312000"/>
    <s v="UNIDAD"/>
    <s v="NO SOLICITADAS"/>
  </r>
  <r>
    <x v="10"/>
    <s v="02-01-01-004-008-02"/>
    <n v="10"/>
    <s v="Activos fijos - Instrumentos y aparatos de medición, verificación, análisis, de navegación y para otros fines (excepto instrumentos ópticos); instrumentos de control de procesos industriales, sus partes, piezas y accesorios"/>
    <s v="medidor de combustible liquid control con decimales"/>
    <n v="25191825"/>
    <s v="Mínima cuantía"/>
    <n v="3"/>
    <n v="3"/>
    <n v="2"/>
    <n v="37440000"/>
    <s v="UNIDAD"/>
    <s v="NO SOLICITADAS"/>
  </r>
  <r>
    <x v="10"/>
    <s v="02-01-01-004-003-02"/>
    <n v="10"/>
    <s v="Activos fijos - Bombas, compresores, motores de fuerza hidráulica y motores de potencia neumática y válvulas y sus partes y piezas"/>
    <s v="motobomba combustible 6.7 hp"/>
    <n v="27112916"/>
    <s v="Mínima cuantía"/>
    <n v="3"/>
    <n v="3"/>
    <n v="1"/>
    <n v="3500000"/>
    <s v="GALON"/>
    <s v="NO SOLICITADAS"/>
  </r>
  <r>
    <x v="10"/>
    <s v="02-02-02-008-005-09-5"/>
    <n v="10"/>
    <s v="Adquisición de servicios - Servicios auxiliares especializados de oficina"/>
    <s v="servicio de oursourcing de impresiones, fotocopiado y escaner vigencia Futura"/>
    <n v="80161801"/>
    <s v="Mínima cuantía"/>
    <n v="1"/>
    <n v="12"/>
    <n v="1"/>
    <n v="48583333"/>
    <s v="GLOBAL"/>
    <s v="SI APROBADAS"/>
  </r>
  <r>
    <x v="10"/>
    <s v="02-02-02-008-005-09-5"/>
    <n v="10"/>
    <s v="Adquisición de servicios - Servicios auxiliares especializados de oficina"/>
    <s v="servicio de oursourcing de impresiones, fotocopiado y escaner"/>
    <n v="80161801"/>
    <s v="Mínima cuantía"/>
    <n v="1"/>
    <n v="12"/>
    <n v="1"/>
    <n v="2000000"/>
    <s v="GLOBAL"/>
    <s v="NO SOLICITADAS"/>
  </r>
  <r>
    <x v="10"/>
    <s v="02-02-02-008-004-01"/>
    <n v="10"/>
    <s v="Adquisición de servicios - Servicios de telefonía y otras telecomunicaciones"/>
    <s v="Servicios de teleffonos fax y otros"/>
    <n v="83111501"/>
    <s v="Contratación directa"/>
    <n v="1"/>
    <n v="12"/>
    <n v="1"/>
    <n v="9000000"/>
    <s v="GLOBAL"/>
    <s v="NO SOLICITADAS"/>
  </r>
  <r>
    <x v="10"/>
    <s v="02-02-01-004-002"/>
    <n v="10"/>
    <s v="Materiales y suministros - Productos metálicos elaborados (excepto maquinaria y equipo)"/>
    <s v="pala redonda con cabo "/>
    <n v="27112004"/>
    <s v="Mínima cuantía"/>
    <n v="3"/>
    <n v="5"/>
    <n v="3"/>
    <n v="98400"/>
    <s v="GLOBAL"/>
    <s v="NO SOLICITADAS"/>
  </r>
  <r>
    <x v="10"/>
    <s v="02-02-01-004-002"/>
    <n v="10"/>
    <s v="Materiales y suministros - Productos metálicos elaborados (excepto maquinaria y equipo)"/>
    <s v="rodel 10 mm  (rubi)"/>
    <n v="23101508"/>
    <s v="Mínima cuantía"/>
    <n v="3"/>
    <n v="5"/>
    <n v="3"/>
    <n v="180000"/>
    <s v="UNIDAD"/>
    <s v="NO SOLICITADAS"/>
  </r>
  <r>
    <x v="10"/>
    <s v="02-02-01-004-002"/>
    <n v="10"/>
    <s v="Materiales y suministros - Productos metálicos elaborados (excepto maquinaria y equipo)"/>
    <s v="electrodo inoxidable 3/32 x presentación x kilo"/>
    <n v="40151510"/>
    <s v="Mínima cuantía"/>
    <n v="3"/>
    <n v="5"/>
    <n v="4"/>
    <n v="360000"/>
    <s v="KILOGRAMO"/>
    <s v="NO SOLICITADAS"/>
  </r>
  <r>
    <x v="10"/>
    <s v="02-02-02-008-003-04-4"/>
    <n v="10"/>
    <s v="Adquisición de servicios - Servicios de ensayo y análisis técnicos"/>
    <s v="Servicio de analisis fisico quimico de de agua potable"/>
    <n v="77121707"/>
    <s v="Mínima cuantía"/>
    <n v="1"/>
    <n v="11"/>
    <n v="1"/>
    <n v="450000"/>
    <s v="GLOBAL"/>
    <s v="NO SOLICITADAS"/>
  </r>
  <r>
    <x v="10"/>
    <s v="02-02-02-009-007-09"/>
    <n v="10"/>
    <s v="Adquisición de servicios - Otros servicios diversos n. C. P."/>
    <s v="Servicios logisticos"/>
    <n v="81141601"/>
    <s v="Mínima cuantía"/>
    <n v="1"/>
    <n v="12"/>
    <n v="1"/>
    <n v="60000000"/>
    <s v="GLOBAL"/>
    <s v="NO SOLICITADAS"/>
  </r>
  <r>
    <x v="10"/>
    <s v="02-02-02-008-003-04-4"/>
    <n v="10"/>
    <s v="Adquisición de servicios - Servicios de ensayo y análisis técnicos"/>
    <s v="Servicio de analisis fisico quimico de de agua potable Vigencia Futura"/>
    <n v="77121707"/>
    <s v="Mínima cuantía"/>
    <n v="11"/>
    <n v="1"/>
    <n v="1"/>
    <n v="10541667"/>
    <s v="GLOBAL"/>
    <s v="SI APROBADAS"/>
  </r>
  <r>
    <x v="10"/>
    <s v="02-02-02-008-005-03"/>
    <n v="10"/>
    <s v="Adquisición de servicios - Servicios de limpieza"/>
    <s v="servicio de fumigacion de vectores aereos y rastreros"/>
    <n v="72102103"/>
    <s v="Mínima cuantía"/>
    <n v="1"/>
    <n v="11"/>
    <n v="1"/>
    <n v="14000000"/>
    <s v="GLOBAL"/>
    <s v="NO SOLICITADAS"/>
  </r>
  <r>
    <x v="10"/>
    <s v="02-02-02-005-004-02-5"/>
    <n v="10"/>
    <s v="Adquisición de servicios - Servicios generales de construcción de tuberías y cables locales, y obras conexas"/>
    <s v="servicio operación ptap-ptar-piscinas"/>
    <n v="83101506"/>
    <s v="Selección abreviada menor cuantía"/>
    <n v="1"/>
    <n v="11"/>
    <n v="1"/>
    <n v="6000000"/>
    <s v="GLOBAL"/>
    <s v="NO SOLICITADAS"/>
  </r>
  <r>
    <x v="10"/>
    <s v="02-02-02-005-004-02-5"/>
    <n v="10"/>
    <s v="Adquisición de servicios - Servicios generales de construcción de tuberías y cables locales, y obras conexas"/>
    <s v="servicio operación ptap-ptar-piscinas vigencia futura"/>
    <n v="83101506"/>
    <s v="Selección abreviada menor cuantía"/>
    <n v="11"/>
    <n v="1"/>
    <n v="1"/>
    <n v="142835000"/>
    <s v="GLOBAL"/>
    <s v="SI APROBADAS"/>
  </r>
  <r>
    <x v="10"/>
    <s v="02-01-01-004-003-02"/>
    <n v="10"/>
    <s v="Activos fijos - Bombas, compresores, motores de fuerza hidráulica y motores de potencia neumática y válvulas y sus partes y piezas"/>
    <s v="sistema hidroflow 3hp con tanque 200 litros"/>
    <n v="20121421"/>
    <s v="Mínima cuantía"/>
    <n v="1"/>
    <n v="3"/>
    <n v="1"/>
    <n v="749000"/>
    <s v="UNIDAD"/>
    <s v="NO SOLICITADAS"/>
  </r>
  <r>
    <x v="10"/>
    <s v="02-01-01-004-003-09"/>
    <n v="10"/>
    <s v="Activos fijos - Otras máquinas para usos generales y sus partes y piezas"/>
    <s v="suministro y sustitucion de torre de aireacion de la ptap"/>
    <n v="95121804"/>
    <s v="Mínima cuantía"/>
    <n v="1"/>
    <n v="11"/>
    <n v="1"/>
    <n v="12000000"/>
    <s v="UNIDAD"/>
    <s v="NO SOLICITADAS"/>
  </r>
  <r>
    <x v="10"/>
    <s v="02-01-01-004-004-02"/>
    <n v="10"/>
    <s v="Activos fijos - Máquinas herramientas y sus partes, piezas y accesorios"/>
    <s v="Taladro 1/2 Percutor 860W 0-3200Rpm_x000a_Makita"/>
    <n v="27112703"/>
    <s v="Mínima cuantía"/>
    <n v="3"/>
    <n v="5"/>
    <n v="1"/>
    <n v="330000"/>
    <s v="UNIDAD"/>
    <s v="NO SOLICITADAS"/>
  </r>
  <r>
    <x v="10"/>
    <s v="02-01-01-004-006-04"/>
    <n v="10"/>
    <s v="Activos fijos - Acumuladores, pilas y baterías primarias y sus partes y piezas"/>
    <s v="ups de 20 kva"/>
    <n v="39121004"/>
    <s v="Mínima cuantía"/>
    <n v="5"/>
    <n v="3"/>
    <n v="1"/>
    <n v="27000000"/>
    <s v="UNIDAD"/>
    <s v="NO SOLICITADAS"/>
  </r>
  <r>
    <x v="10"/>
    <s v="02-02-01-004-006-09"/>
    <n v="10"/>
    <s v="Materiales y suministros - Otro equipo eléctrico y sus partes y piezas"/>
    <s v="Compresor reciprocante de 2 T.R. para baja temperatura con KIT de arranque y cauchos anti vibracion 208 V,  R-22"/>
    <n v="40151606"/>
    <s v="Mínima cuantía"/>
    <n v="4"/>
    <n v="5"/>
    <n v="15"/>
    <n v="52500"/>
    <s v="UNIDAD"/>
    <s v="NO SOLICITADAS"/>
  </r>
  <r>
    <x v="10"/>
    <s v="02-02-01-004-006-09"/>
    <n v="10"/>
    <s v="Materiales y suministros - Otro equipo eléctrico y sus partes y piezas"/>
    <s v="Compresor reciprocante de 2 T.R. para baja temperatura con KIT de aranqeu y caucho antivibracion  208 V, R-404A"/>
    <n v="40151606"/>
    <s v="Mínima cuantía"/>
    <n v="4"/>
    <n v="5"/>
    <n v="5"/>
    <n v="2250000"/>
    <s v="UNIDAD"/>
    <s v="NO SOLICITADAS"/>
  </r>
  <r>
    <x v="10"/>
    <s v="02-02-01-004-006-09"/>
    <n v="10"/>
    <s v="Materiales y suministros - Otro equipo eléctrico y sus partes y piezas"/>
    <s v="Compresor rotativo de 12,000 BTU. Para aire acondicionado tipo mini split R-22 208 V con KIT de arranque y cauchos antivibracion "/>
    <n v="40151608"/>
    <s v="Mínima cuantía"/>
    <n v="4"/>
    <n v="5"/>
    <n v="5"/>
    <n v="2400000"/>
    <s v="UNIDAD"/>
    <s v="NO SOLICITADAS"/>
  </r>
  <r>
    <x v="10"/>
    <s v="02-02-01-004-006-09"/>
    <n v="10"/>
    <s v="Materiales y suministros - Otro equipo eléctrico y sus partes y piezas"/>
    <s v="Compresor rotativo de 18,000 BTU. Para aire acondicionado tipo mini split R-22 208 V con KIT de arranque y cauchos anti vibracion "/>
    <n v="40151608"/>
    <s v="Mínima cuantía"/>
    <n v="4"/>
    <n v="5"/>
    <n v="8"/>
    <n v="3720000"/>
    <s v="UNIDAD"/>
    <s v="NO SOLICITADAS"/>
  </r>
  <r>
    <x v="10"/>
    <s v="02-02-01-004-006-09"/>
    <n v="10"/>
    <s v="Materiales y suministros - Otro equipo eléctrico y sus partes y piezas"/>
    <s v="Compresor rotativo de 24,000 BTU. Para aire acondicionado tipo mini split  R-22 208 V con KIT de arranque y cauchos anti vibracion "/>
    <n v="40151608"/>
    <s v="Mínima cuantía"/>
    <n v="4"/>
    <n v="5"/>
    <n v="8"/>
    <n v="4712000"/>
    <s v="UNIDAD"/>
    <s v="NO SOLICITADAS"/>
  </r>
  <r>
    <x v="10"/>
    <s v="02-02-01-004-006-09"/>
    <n v="10"/>
    <s v="Materiales y suministros - Otro equipo eléctrico y sus partes y piezas"/>
    <s v="Compresor rotativo de 3 T.R. para aire acondicionado tipo minisplit  R-22 208 V con KIT de arranque y cauchos anti vibracion "/>
    <n v="40151608"/>
    <s v="Mínima cuantía"/>
    <n v="4"/>
    <n v="5"/>
    <n v="8"/>
    <n v="5728800"/>
    <s v="UNIDAD"/>
    <s v="NO SOLICITADAS"/>
  </r>
  <r>
    <x v="10"/>
    <s v="02-02-01-004-006-09"/>
    <n v="10"/>
    <s v="Materiales y suministros - Otro equipo eléctrico y sus partes y piezas"/>
    <s v="Compresor rotativo de 4 T.R. Para aire acondicionado tipo split R-22 208 V trifasico y cauchos antivibracion "/>
    <n v="40151608"/>
    <s v="Mínima cuantía"/>
    <n v="4"/>
    <n v="5"/>
    <n v="5"/>
    <n v="4250000"/>
    <s v="UNIDAD"/>
    <s v="NO SOLICITADAS"/>
  </r>
  <r>
    <x v="10"/>
    <s v="02-02-01-004-006-09"/>
    <n v="10"/>
    <s v="Materiales y suministros - Otro equipo eléctrico y sus partes y piezas"/>
    <s v="Compresor SCROLL de 5 T.R. para aire acondicionado tipo split  R-22 208 V trifasico y caucho antivibracion "/>
    <n v="40151607"/>
    <s v="Mínima cuantía"/>
    <n v="4"/>
    <n v="5"/>
    <n v="5"/>
    <n v="5000000"/>
    <s v="UNIDAD"/>
    <s v="NO SOLICITADAS"/>
  </r>
  <r>
    <x v="10"/>
    <s v="02-02-01-004-006-09"/>
    <n v="10"/>
    <s v="Materiales y suministros - Otro equipo eléctrico y sus partes y piezas"/>
    <s v="Compresor SCROLL de 5 T.R. para aire acondicionado tipo split R-410A 208 V trifasico y cauchos antivibracion "/>
    <n v="40151607"/>
    <s v="Mínima cuantía"/>
    <n v="4"/>
    <n v="5"/>
    <n v="6"/>
    <n v="7200000"/>
    <s v="UNIDAD"/>
    <s v="NO SOLICITADAS"/>
  </r>
  <r>
    <x v="10"/>
    <s v="02-02-01-004-006-09"/>
    <n v="10"/>
    <s v="Materiales y suministros - Otro equipo eléctrico y sus partes y piezas"/>
    <s v="KIT de arranque con relay potencial  208V para compresor de 2HP"/>
    <n v="39122300"/>
    <s v="Mínima cuantía"/>
    <n v="4"/>
    <n v="5"/>
    <n v="5"/>
    <n v="1750000"/>
    <s v="UNIDAD"/>
    <s v="NO SOLICITADAS"/>
  </r>
  <r>
    <x v="10"/>
    <s v="02-02-01-004-006-09"/>
    <n v="10"/>
    <s v="Materiales y suministros - Otro equipo eléctrico y sus partes y piezas"/>
    <s v="KIT de arranque con relay potencial  208V para compresor de 3HP"/>
    <n v="39122300"/>
    <s v="Mínima cuantía"/>
    <n v="4"/>
    <n v="5"/>
    <n v="8"/>
    <n v="600000"/>
    <s v="UNIDAD"/>
    <s v="NO SOLICITADAS"/>
  </r>
  <r>
    <x v="10"/>
    <s v="02-02-01-004-002"/>
    <n v="10"/>
    <s v="Materiales y suministros - Productos metálicos elaborados (excepto maquinaria y equipo)"/>
    <s v="juego de Destornillador  10 piezas de pala y estrella"/>
    <n v="27111728"/>
    <s v="Mínima cuantía"/>
    <n v="4"/>
    <n v="5"/>
    <n v="2"/>
    <n v="90000"/>
    <s v="UNIDAD"/>
    <s v="NO SOLICITADAS"/>
  </r>
  <r>
    <x v="10"/>
    <s v="02-02-01-004-002"/>
    <n v="10"/>
    <s v="Materiales y suministros - Productos metálicos elaborados (excepto maquinaria y equipo)"/>
    <s v="Pinza voltiamperimetrica digital avanzada True RSM iFlex, 999,9 A, 2.500 A, 1000,0 V, 999,9 A, , FLUKE, "/>
    <n v="41116300"/>
    <s v="Mínima cuantía"/>
    <n v="4"/>
    <n v="5"/>
    <n v="1"/>
    <n v="800000"/>
    <s v="UNIDAD"/>
    <s v="NO SOLICITADAS"/>
  </r>
  <r>
    <x v="10"/>
    <s v="02-02-01-004-006-05"/>
    <n v="10"/>
    <s v="Materiales y suministros - Lámparas eléctricas de incandescencia o descarga; lámparas de arco, equipo para alumbrado eléctrico; sus partes y piezas"/>
    <s v="linterna recargable 2,000,000 lumenex"/>
    <n v="39111610"/>
    <s v="Mínima cuantía"/>
    <n v="4"/>
    <n v="5"/>
    <n v="1"/>
    <n v="100000"/>
    <s v="UNIDAD"/>
    <s v="NO SOLICITADAS"/>
  </r>
  <r>
    <x v="10"/>
    <s v="02-02-01-004-002"/>
    <n v="10"/>
    <s v="Materiales y suministros - Productos metálicos elaborados (excepto maquinaria y equipo)"/>
    <s v="alicate 8&quot; 1,000V, con agarre para materiales planos y redondos,magos anatomicos  fabricados en polimero con topes de seguirdad que evitan resbalamientos y contactos con la parte no aislada"/>
    <n v="27111711"/>
    <s v="Mínima cuantía"/>
    <n v="4"/>
    <n v="5"/>
    <n v="2"/>
    <n v="130000"/>
    <s v="UNIDAD"/>
    <s v="NO SOLICITADAS"/>
  </r>
  <r>
    <x v="10"/>
    <s v="02-02-02-008-006-03"/>
    <n v="10"/>
    <s v="Adquisición de servicios - Servicios de apoyo a la distribución de electricidad, gas y agua"/>
    <s v="Servicio de Energia e iluminacion C-2"/>
    <n v="83101803"/>
    <s v="Contratación directa"/>
    <n v="1"/>
    <n v="12"/>
    <n v="1"/>
    <n v="1126200101"/>
    <s v="GLOBAL"/>
    <s v="NO SOLICITADAS"/>
  </r>
  <r>
    <x v="10"/>
    <s v="02-02-02-006-003-03"/>
    <n v="16"/>
    <s v="Adquisición de servicios - Servicios de suministro de comidas"/>
    <s v="Servicio de cafeteria"/>
    <n v="90101700"/>
    <s v="Mínima cuantía"/>
    <n v="1"/>
    <n v="12"/>
    <n v="1"/>
    <n v="18000000"/>
    <s v="GLOBAL"/>
    <s v="NO SOLICITADAS"/>
  </r>
  <r>
    <x v="10"/>
    <s v="02-02-02-008-006-03"/>
    <n v="16"/>
    <s v="Adquisición de servicios - Servicios de apoyo a la distribución de electricidad, gas y agua"/>
    <s v="Energia e iluminacion C-2"/>
    <n v="83101803"/>
    <s v="Contratación directa"/>
    <n v="1"/>
    <n v="12"/>
    <n v="1"/>
    <n v="927000000"/>
    <s v="GLOBAL"/>
    <s v="NO SOLICITADAS"/>
  </r>
  <r>
    <x v="10"/>
    <s v="02-02-02-008-006-03"/>
    <n v="10"/>
    <s v="Adquisición de servicios - Servicios de apoyo a la distribución de electricidad, gas y agua"/>
    <s v="servicio de Energia cerro el tigre"/>
    <n v="83101803"/>
    <s v="Contratación directa"/>
    <n v="1"/>
    <n v="12"/>
    <n v="1"/>
    <n v="80000000"/>
    <s v="GLOBAL"/>
    <s v="NO SOLICITADAS"/>
  </r>
  <r>
    <x v="10"/>
    <s v="02-02-02-008-006-03"/>
    <n v="10"/>
    <s v="Adquisición de servicios - Servicios de apoyo a la distribución de electricidad, gas y agua"/>
    <s v="servicio de Gas Natural CACOM-2"/>
    <n v="83101601"/>
    <s v="Contratación directa"/>
    <n v="1"/>
    <n v="12"/>
    <n v="1"/>
    <n v="80000000"/>
    <s v="GLOBAL"/>
    <s v="NO SOLICITADAS"/>
  </r>
  <r>
    <x v="10"/>
    <s v="02-01-01-004-004-09"/>
    <n v="10"/>
    <s v="Activos fijos - Otra maquinaria para usos especiales y sus partes y piezas"/>
    <s v="licuadora basculante tipo industrial capacidad 25 litros"/>
    <n v="48101608"/>
    <s v="Mínima cuantía"/>
    <n v="1"/>
    <n v="3"/>
    <n v="1"/>
    <n v="2500000"/>
    <s v="UNIDAD"/>
    <s v="NO SOLICITADAS"/>
  </r>
  <r>
    <x v="10"/>
    <s v="02-01-01-004-004-09"/>
    <n v="10"/>
    <s v="Activos fijos - Otra maquinaria para usos especiales y sus partes y piezas"/>
    <s v="gramera industrial"/>
    <n v="41111526"/>
    <s v="Mínima cuantía"/>
    <n v="1"/>
    <n v="3"/>
    <n v="1"/>
    <n v="290000"/>
    <s v="UNIDAD"/>
    <s v="NO SOLICITADAS"/>
  </r>
  <r>
    <x v="10"/>
    <s v="02-01-01-004-004-09"/>
    <n v="10"/>
    <s v="Activos fijos - Otra maquinaria para usos especiales y sus partes y piezas"/>
    <s v="Licuadoras industrial de mesa"/>
    <n v="48101608"/>
    <s v="Mínima cuantía"/>
    <n v="1"/>
    <n v="3"/>
    <n v="3"/>
    <n v="1590000"/>
    <s v="UNIDAD"/>
    <s v="NO SOLICITADAS"/>
  </r>
  <r>
    <x v="10"/>
    <s v="02-02-01-004-002"/>
    <n v="10"/>
    <s v="Materiales y suministros - Productos metálicos elaborados (excepto maquinaria y equipo)"/>
    <s v="segueta dientes hierro"/>
    <n v="27111552"/>
    <s v="Mínima cuantía"/>
    <n v="5"/>
    <n v="4"/>
    <n v="20"/>
    <n v="96000"/>
    <s v="UNIDAD"/>
    <s v="NO SOLICITADAS"/>
  </r>
  <r>
    <x v="10"/>
    <s v="02-01-01-004-003-09"/>
    <n v="10"/>
    <s v="Activos fijos - Otras máquinas para usos generales y sus partes y piezas"/>
    <s v="maquina fabricadora de hielo m 13200 con deposito"/>
    <n v="48101709"/>
    <s v="Mínima cuantía"/>
    <n v="3"/>
    <n v="4"/>
    <n v="1"/>
    <n v="36000000"/>
    <s v="UNIDAD"/>
    <s v="NO SOLICITADAS"/>
  </r>
  <r>
    <x v="10"/>
    <s v="02-02-01-004-002"/>
    <n v="10"/>
    <s v="Materiales y suministros - Productos metálicos elaborados (excepto maquinaria y equipo)"/>
    <s v="Candado tipo italiano de 50 mm arco graduable"/>
    <n v="46171501"/>
    <s v="Mínima cuantía"/>
    <n v="2"/>
    <n v="3"/>
    <n v="2"/>
    <n v="104000"/>
    <s v="UNIDAD"/>
    <s v="NO SOLICITADAS"/>
  </r>
  <r>
    <x v="10"/>
    <s v="02-01-01-004-003-02"/>
    <n v="10"/>
    <s v="Activos fijos - Bombas, compresores, motores de fuerza hidráulica y motores de potencia neumática y válvulas y sus partes y piezas"/>
    <s v="Suministro  de tanque para filtracion de piscinas"/>
    <n v="31421506"/>
    <s v="Mínima cuantía"/>
    <n v="2"/>
    <n v="3"/>
    <n v="1"/>
    <n v="9000000"/>
    <s v="GLOBAL"/>
    <s v="NO SOLICITADAS"/>
  </r>
  <r>
    <x v="10"/>
    <s v="02-02-02-008-004-06"/>
    <n v="16"/>
    <s v="Adquisición de servicios - Servicios de programación, distribución y transmisión de programas"/>
    <s v="Pago de servicios de television"/>
    <n v="81112100"/>
    <s v="Contratación directa"/>
    <n v="1"/>
    <n v="12"/>
    <n v="1"/>
    <n v="22204572"/>
    <s v="GLOBAL"/>
    <s v="NO SOLICITADAS"/>
  </r>
  <r>
    <x v="10"/>
    <s v="02-02-01-003-005-04"/>
    <n v="10"/>
    <s v="Materiales y suministros - Productos químicos n. C. P."/>
    <s v="Voladores y pirotecnicos - bash"/>
    <n v="12131605"/>
    <s v="Mínima cuantía"/>
    <n v="1"/>
    <n v="12"/>
    <n v="1"/>
    <n v="1200000"/>
    <s v="GLOBAL"/>
    <s v="NO SOLICITADAS"/>
  </r>
  <r>
    <x v="10"/>
    <s v="02-02-02-008-003-04-4"/>
    <n v="10"/>
    <s v="Adquisición de servicios - Servicios de ensayo y análisis técnicos"/>
    <s v="Servicio de Revision tecnomecanica y de gases"/>
    <n v="78181505"/>
    <s v="Mínima cuantía"/>
    <n v="1"/>
    <n v="12"/>
    <n v="1"/>
    <n v="11000000"/>
    <s v="GLOBAL"/>
    <s v="NO SOLICITADAS"/>
  </r>
  <r>
    <x v="10"/>
    <s v="02-02-01-003-002-01"/>
    <n v="10"/>
    <s v="Materiales y suministros - Pasta de papel, papel y cartón"/>
    <s v="ABSORBENTE DE HUMEDAD CAJA X 4 BOLSAS DE 400 GRAMOS"/>
    <n v="41123003"/>
    <s v="Selección abreviada subasta inversa (No disponible)"/>
    <n v="2"/>
    <n v="6"/>
    <n v="36"/>
    <n v="2372220"/>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SAE 10W-40 (SE, SF, SG) "/>
    <n v="15121501"/>
    <s v="Mínima cuantía"/>
    <n v="2"/>
    <n v="6"/>
    <n v="20"/>
    <n v="1921420"/>
    <s v="GALON"/>
    <s v="NO SOLICITADAS"/>
  </r>
  <r>
    <x v="10"/>
    <s v="02-02-01-003-004-01"/>
    <n v="10"/>
    <s v="Materiales y suministros - Químicos orgánicos básicos"/>
    <s v="ACETILENO INDUSTRIAL"/>
    <n v="15111506"/>
    <s v="Selección abreviada subasta inversa (No disponible)"/>
    <n v="1"/>
    <n v="10"/>
    <n v="5"/>
    <n v="225505"/>
    <s v="KILOGRAMO"/>
    <s v="NO SOLICITADAS"/>
  </r>
  <r>
    <x v="10"/>
    <s v="02-02-01-003-005-04"/>
    <n v="10"/>
    <s v="Materiales y suministros - Productos químicos n. C. P."/>
    <s v="ADHESIVO DE ALTO RENDIMIENTO DE NITRILO PARA GOMA Y EMPAQUES 847 TUBO 5 FL OZ / 148 ML"/>
    <n v="31201600"/>
    <s v="Selección abreviada subasta inversa (No disponible)"/>
    <n v="2"/>
    <n v="6"/>
    <n v="6"/>
    <n v="1124514"/>
    <s v="UNIDAD"/>
    <s v="NO SOLICITADAS"/>
  </r>
  <r>
    <x v="10"/>
    <s v="02-02-01-003-005-04"/>
    <n v="10"/>
    <s v="Materiales y suministros - Productos químicos n. C. P."/>
    <s v="ADHESIVO INSTANTÁNEO UNIVERSAL 3G"/>
    <n v="31201619"/>
    <s v="Selección abreviada subasta inversa (No disponible)"/>
    <n v="2"/>
    <n v="6"/>
    <n v="24"/>
    <n v="219552"/>
    <s v="UNIDAD"/>
    <s v="NO SOLICITADAS"/>
  </r>
  <r>
    <x v="10"/>
    <s v="02-02-01-004-002"/>
    <n v="10"/>
    <s v="Materiales y suministros - Productos metálicos elaborados (excepto maquinaria y equipo)"/>
    <s v="AGUJERADOR / DIMPLE DIE KIT P/N: 53-3456"/>
    <n v="23101507"/>
    <s v="Selección abreviada subasta inversa (No disponible)"/>
    <n v="4"/>
    <n v="2"/>
    <n v="1"/>
    <n v="808843"/>
    <s v="UNIDAD"/>
    <s v="NO SOLICITADAS"/>
  </r>
  <r>
    <x v="10"/>
    <s v="02-02-01-003-004-01"/>
    <n v="10"/>
    <s v="Materiales y suministros - Químicos orgánicos básicos"/>
    <s v="ALCOHOL ISOPROPILICO PROPANOL CANECA X 55 GALONES"/>
    <n v="12352104"/>
    <s v="Selección abreviada subasta inversa (No disponible)"/>
    <n v="2"/>
    <n v="6"/>
    <n v="2"/>
    <n v="6021330"/>
    <s v="UNIDAD"/>
    <s v="NO SOLICITADAS"/>
  </r>
  <r>
    <x v="10"/>
    <s v="02-02-01-004-002"/>
    <n v="10"/>
    <s v="Materiales y suministros - Productos metálicos elaborados (excepto maquinaria y equipo)"/>
    <s v="ALMOHADILLA DE REPUESTO TRENZADA DE COBRE P/N: 1848"/>
    <n v="41111803"/>
    <s v="Selección abreviada subasta inversa (No disponible)"/>
    <n v="2"/>
    <n v="6"/>
    <n v="2"/>
    <n v="833000"/>
    <s v="UNIDAD"/>
    <s v="NO SOLICITADAS"/>
  </r>
  <r>
    <x v="10"/>
    <s v="02-02-01-004-002"/>
    <n v="10"/>
    <s v="Materiales y suministros - Productos metálicos elaborados (excepto maquinaria y equipo)"/>
    <s v="ALMOHADILLA MAGNAFLUX DOBLE TRENZADO CON V-BLOCK P/N 18948"/>
    <n v="41111803"/>
    <s v="Selección abreviada subasta inversa (No disponible)"/>
    <n v="4"/>
    <n v="2"/>
    <n v="1"/>
    <n v="1750371"/>
    <s v="UNIDAD"/>
    <s v="NO SOLICITADAS"/>
  </r>
  <r>
    <x v="10"/>
    <s v="02-02-01-003-005-04"/>
    <n v="10"/>
    <s v="Materiales y suministros - Productos químicos n. C. P."/>
    <s v="ALUMIPREM X 1 GALÓN"/>
    <n v="47101606"/>
    <s v="Selección abreviada subasta inversa (No disponible)"/>
    <n v="2"/>
    <n v="6"/>
    <n v="2"/>
    <n v="480488"/>
    <s v="GALON"/>
    <s v="NO SOLICITADAS"/>
  </r>
  <r>
    <x v="10"/>
    <s v="02-02-01-004-001"/>
    <n v="10"/>
    <s v="Materiales y suministros - Metales básicos"/>
    <s v="ANGULO DE HIERRO DE 1&quot;1/2&quot; POR 3/16&quot; POR 6 MTS DE LARGO (LISA)"/>
    <n v="30101503"/>
    <s v="Selección abreviada subasta inversa (No disponible)"/>
    <n v="2"/>
    <n v="6"/>
    <n v="5"/>
    <n v="157530"/>
    <s v="UNIDAD"/>
    <s v="NO SOLICITADAS"/>
  </r>
  <r>
    <x v="10"/>
    <s v="02-02-01-004-001"/>
    <n v="10"/>
    <s v="Materiales y suministros - Metales básicos"/>
    <s v="ANGULO DE HIERRO DE 1/2&quot; POR 1/8&quot; POR 6 MTS DE LARGO (LISA)"/>
    <n v="30101503"/>
    <s v="Selección abreviada subasta inversa (No disponible)"/>
    <n v="2"/>
    <n v="6"/>
    <n v="5"/>
    <n v="142655"/>
    <s v="UNIDAD"/>
    <s v="NO SOLICITADAS"/>
  </r>
  <r>
    <x v="10"/>
    <s v="02-02-01-004-001"/>
    <n v="10"/>
    <s v="Materiales y suministros - Metales básicos"/>
    <s v="ANGULO DE HIERRO DE 1/2&quot; POR 3/16&quot; POR 6 MTS DE LARGO (LISA)"/>
    <n v="30101503"/>
    <s v="Selección abreviada subasta inversa (No disponible)"/>
    <n v="2"/>
    <n v="6"/>
    <n v="5"/>
    <n v="172405"/>
    <s v="UNIDAD"/>
    <s v="NO SOLICITADAS"/>
  </r>
  <r>
    <x v="10"/>
    <s v="02-02-01-004-001"/>
    <n v="10"/>
    <s v="Materiales y suministros - Metales básicos"/>
    <s v="ANGULO DE HIERRO DE 2&quot; POR 3/16&quot; POR 6 MTS DE LARGO (LISA)"/>
    <n v="30101503"/>
    <s v="Selección abreviada subasta inversa (No disponible)"/>
    <n v="2"/>
    <n v="6"/>
    <n v="5"/>
    <n v="187280"/>
    <s v="UNIDAD"/>
    <s v="NO SOLICITADAS"/>
  </r>
  <r>
    <x v="10"/>
    <s v="02-02-01-004-004-09"/>
    <n v="10"/>
    <s v="Materiales y suministros - Otra maquinaria para usos especiales y sus partes y piezas"/>
    <s v="ASPIRADORA DE MANO P/N: 15-1580"/>
    <s v="47121602 / 42262104"/>
    <s v="Selección abreviada subasta inversa (No disponible)"/>
    <n v="4"/>
    <n v="2"/>
    <n v="1"/>
    <n v="195458"/>
    <s v="UNIDAD"/>
    <s v="NO SOLICITADAS"/>
  </r>
  <r>
    <x v="10"/>
    <s v="02-02-01-003-008-09"/>
    <n v="10"/>
    <s v="Materiales y suministros - Otros artículos manufacturados n. C. P."/>
    <s v="ATOMIZADOR INDUSTRIAL PLÁSTICO PARA SOLVENTES QUIMICOS 750ML"/>
    <n v="40141742"/>
    <s v="Selección abreviada subasta inversa (No disponible)"/>
    <n v="2"/>
    <n v="6"/>
    <n v="30"/>
    <n v="379500"/>
    <s v="UNIDAD"/>
    <s v="NO SOLICITADAS"/>
  </r>
  <r>
    <x v="10"/>
    <s v="02-02-01-004-002"/>
    <n v="10"/>
    <s v="Materiales y suministros - Productos metálicos elaborados (excepto maquinaria y equipo)"/>
    <s v="BALUN P/N BNR-1"/>
    <n v="39121433"/>
    <s v="Selección abreviada subasta inversa (No disponible)"/>
    <n v="2"/>
    <n v="6"/>
    <n v="4"/>
    <n v="353408"/>
    <s v="UNIDAD"/>
    <s v="NO SOLICITADAS"/>
  </r>
  <r>
    <x v="10"/>
    <s v="02-01-01-004-004-09"/>
    <n v="10"/>
    <s v="Activos fijos - Otra maquinaria para usos especiales y sus partes y piezas"/>
    <s v="BANCO MOVIL PARA TFU SISTEMA FLIR STAR SAFIRE II, STAR SAFIRE III Y STAR SAFIRE 380 APLICABLE A LAS AERONAVES A-29 Y SA-237 A/B"/>
    <n v="24102101"/>
    <s v="Selección abreviada subasta inversa (No disponible)"/>
    <n v="4"/>
    <n v="2"/>
    <n v="1"/>
    <n v="17850000"/>
    <s v="UNIDAD"/>
    <s v="NO SOLICITADAS"/>
  </r>
  <r>
    <x v="10"/>
    <s v="02-02-01-004-001"/>
    <n v="10"/>
    <s v="Materiales y suministros - Metales básicos"/>
    <s v="BARRA DE ACERO AL CARBONO SAE 4340 DIÁMETRO 1&quot; POR 3 MTS"/>
    <n v="30263600"/>
    <s v="Selección abreviada subasta inversa (No disponible)"/>
    <n v="2"/>
    <n v="6"/>
    <n v="1"/>
    <n v="297500"/>
    <s v="UNIDAD"/>
    <s v="NO SOLICITADAS"/>
  </r>
  <r>
    <x v="10"/>
    <s v="02-02-01-004-001"/>
    <n v="10"/>
    <s v="Materiales y suministros - Metales básicos"/>
    <s v="BARRA DE ACERO AL CARBONO SAE 4340 DIÁMETRO 2&quot; POR 2 MTS"/>
    <n v="30263600"/>
    <s v="Selección abreviada subasta inversa (No disponible)"/>
    <n v="2"/>
    <n v="6"/>
    <n v="1"/>
    <n v="702100"/>
    <s v="UNIDAD"/>
    <s v="NO SOLICITADAS"/>
  </r>
  <r>
    <x v="10"/>
    <s v="02-02-01-004-001"/>
    <n v="10"/>
    <s v="Materiales y suministros - Metales básicos"/>
    <s v="BARRA DE ACERO AL CARBONO SAE 4340 DIÁMETRO 3/4&quot; POR 3 MTS"/>
    <n v="30263600"/>
    <s v="Selección abreviada subasta inversa (No disponible)"/>
    <n v="2"/>
    <n v="6"/>
    <n v="1"/>
    <n v="142800"/>
    <s v="UNIDAD"/>
    <s v="NO SOLICITADAS"/>
  </r>
  <r>
    <x v="10"/>
    <s v="02-02-01-004-001"/>
    <n v="10"/>
    <s v="Materiales y suministros - Metales básicos"/>
    <s v="BARRA DE BRONCE LATON HEXAGONAL DE 1&quot; 1/2&quot; POR 2 MTS"/>
    <n v="30262500"/>
    <s v="Selección abreviada subasta inversa (No disponible)"/>
    <n v="2"/>
    <n v="6"/>
    <n v="1"/>
    <n v="690200"/>
    <s v="UNIDAD"/>
    <s v="NO SOLICITADAS"/>
  </r>
  <r>
    <x v="10"/>
    <s v="02-02-01-004-001"/>
    <n v="10"/>
    <s v="Materiales y suministros - Metales básicos"/>
    <s v="BARRA DE BRONCE LATON HEXAGONAL DE 3/8&quot; POR 2 MTS"/>
    <n v="30262500"/>
    <s v="Selección abreviada subasta inversa (No disponible)"/>
    <n v="2"/>
    <n v="6"/>
    <n v="1"/>
    <n v="142800"/>
    <s v="UNIDAD"/>
    <s v="NO SOLICITADAS"/>
  </r>
  <r>
    <x v="10"/>
    <s v="02-02-01-004-006-04"/>
    <n v="10"/>
    <s v="Materiales y suministros - Acumuladores, pilas y baterías primarias y sus partes y piezas"/>
    <s v="BATERÍA ALCALINA AA (PILAS AA)"/>
    <n v="26111702"/>
    <s v="Selección abreviada subasta inversa (No disponible)"/>
    <n v="2"/>
    <n v="6"/>
    <n v="500"/>
    <n v="2030500"/>
    <s v="UNIDAD"/>
    <s v="NO SOLICITADAS"/>
  </r>
  <r>
    <x v="10"/>
    <s v="02-02-01-004-006-04"/>
    <n v="10"/>
    <s v="Materiales y suministros - Acumuladores, pilas y baterías primarias y sus partes y piezas"/>
    <s v="BATERÍA ALCALINA AAA (PILAS AAA)"/>
    <n v="26111702"/>
    <s v="Selección abreviada subasta inversa (No disponible)"/>
    <n v="2"/>
    <n v="6"/>
    <n v="300"/>
    <n v="1081800"/>
    <s v="UNIDAD"/>
    <s v="NO SOLICITADAS"/>
  </r>
  <r>
    <x v="10"/>
    <s v="02-02-01-004-006-04"/>
    <n v="10"/>
    <s v="Materiales y suministros - Acumuladores, pilas y baterías primarias y sus partes y piezas"/>
    <s v="BATERÍA BR2325"/>
    <n v="26111700"/>
    <s v="Selección abreviada subasta inversa (No disponible)"/>
    <n v="2"/>
    <n v="6"/>
    <n v="2"/>
    <n v="24044"/>
    <s v="UNIDAD"/>
    <s v="NO SOLICITADAS"/>
  </r>
  <r>
    <x v="10"/>
    <s v="02-02-01-004-006-04"/>
    <n v="10"/>
    <s v="Materiales y suministros - Acumuladores, pilas y baterías primarias y sus partes y piezas"/>
    <s v="BATERÍA LITIO 2054-0901100"/>
    <n v="26111711"/>
    <s v="Selección abreviada subasta inversa (No disponible)"/>
    <n v="2"/>
    <n v="6"/>
    <n v="3"/>
    <n v="1356600"/>
    <s v="UNIDAD"/>
    <s v="NO SOLICITADAS"/>
  </r>
  <r>
    <x v="10"/>
    <s v="02-02-01-004-006-04"/>
    <n v="10"/>
    <s v="Materiales y suministros - Acumuladores, pilas y baterías primarias y sus partes y piezas"/>
    <s v="BATERÍA LITIO 2056-9001400"/>
    <n v="26111711"/>
    <s v="Selección abreviada subasta inversa (No disponible)"/>
    <n v="2"/>
    <n v="6"/>
    <n v="5"/>
    <n v="620105"/>
    <s v="UNIDAD"/>
    <s v="NO SOLICITADAS"/>
  </r>
  <r>
    <x v="10"/>
    <s v="02-02-01-004-006-04"/>
    <n v="10"/>
    <s v="Materiales y suministros - Acumuladores, pilas y baterías primarias y sus partes y piezas"/>
    <s v="BATERÍA NO RECARGABLE 1.5V P/N: LR44"/>
    <n v="26111700"/>
    <s v="Selección abreviada subasta inversa (No disponible)"/>
    <n v="2"/>
    <n v="6"/>
    <n v="6"/>
    <n v="44430"/>
    <s v="UNIDAD"/>
    <s v="NO SOLICITADAS"/>
  </r>
  <r>
    <x v="10"/>
    <s v="02-02-01-004-006-04"/>
    <n v="10"/>
    <s v="Materiales y suministros - Acumuladores, pilas y baterías primarias y sus partes y piezas"/>
    <s v="BATERÍA REF: 24AD-800"/>
    <n v="26111703"/>
    <s v="Selección abreviada subasta inversa (No disponible)"/>
    <n v="2"/>
    <n v="6"/>
    <n v="6"/>
    <n v="3379176"/>
    <s v="UNIDAD"/>
    <s v="NO SOLICITADAS"/>
  </r>
  <r>
    <x v="10"/>
    <s v="02-02-01-004-006-04"/>
    <n v="10"/>
    <s v="Materiales y suministros - Acumuladores, pilas y baterías primarias y sus partes y piezas"/>
    <s v="BATERÍA REF: 31H-1200"/>
    <n v="26111703"/>
    <s v="Selección abreviada subasta inversa (No disponible)"/>
    <n v="2"/>
    <n v="6"/>
    <n v="2"/>
    <n v="1327506"/>
    <s v="UNIDAD"/>
    <s v="NO SOLICITADAS"/>
  </r>
  <r>
    <x v="10"/>
    <s v="02-02-01-004-006-04"/>
    <n v="10"/>
    <s v="Materiales y suministros - Acumuladores, pilas y baterías primarias y sus partes y piezas"/>
    <s v="BATERÍA REF: SMF8D-1500"/>
    <n v="26111703"/>
    <s v="Selección abreviada subasta inversa (No disponible)"/>
    <n v="2"/>
    <n v="6"/>
    <n v="2"/>
    <n v="2261000"/>
    <s v="UNIDAD"/>
    <s v="NO SOLICITADAS"/>
  </r>
  <r>
    <x v="10"/>
    <s v="02-02-01-004-006-04"/>
    <n v="10"/>
    <s v="Materiales y suministros - Acumuladores, pilas y baterías primarias y sus partes y piezas"/>
    <s v="BATERÍA WILLARD 1000/30H"/>
    <n v="26111703"/>
    <s v="Selección abreviada subasta inversa (No disponible)"/>
    <n v="2"/>
    <n v="6"/>
    <n v="6"/>
    <n v="3518238"/>
    <s v="UNIDAD"/>
    <s v="NO SOLICITADAS"/>
  </r>
  <r>
    <x v="10"/>
    <s v="02-02-01-004-006-04"/>
    <n v="10"/>
    <s v="Materiales y suministros - Acumuladores, pilas y baterías primarias y sus partes y piezas"/>
    <s v="BATERÍA WILLARD 27AD-980"/>
    <n v="26111703"/>
    <s v="Selección abreviada subasta inversa (No disponible)"/>
    <n v="2"/>
    <n v="6"/>
    <n v="6"/>
    <n v="3141600"/>
    <s v="UNIDAD"/>
    <s v="NO SOLICITADAS"/>
  </r>
  <r>
    <x v="10"/>
    <s v="02-02-01-004-006-04"/>
    <n v="10"/>
    <s v="Materiales y suministros - Acumuladores, pilas y baterías primarias y sus partes y piezas"/>
    <s v="BATERÍA WILLARD 48D-850"/>
    <n v="26111703"/>
    <s v="Selección abreviada subasta inversa (No disponible)"/>
    <n v="2"/>
    <n v="6"/>
    <n v="6"/>
    <n v="4197168"/>
    <s v="UNIDAD"/>
    <s v="NO SOLICITADAS"/>
  </r>
  <r>
    <x v="10"/>
    <s v="02-02-01-004-006-04"/>
    <n v="10"/>
    <s v="Materiales y suministros - Acumuladores, pilas y baterías primarias y sus partes y piezas"/>
    <s v="BATERÍAS NP65-12BFR 12 VDC 65AH"/>
    <s v="26111701 / 26111707"/>
    <s v="Selección abreviada subasta inversa (No disponible)"/>
    <n v="2"/>
    <n v="6"/>
    <n v="8"/>
    <n v="7028704"/>
    <s v="UNIDAD"/>
    <s v="NO SOLICITADAS"/>
  </r>
  <r>
    <x v="10"/>
    <s v="02-02-01-003-006-04"/>
    <n v="10"/>
    <s v="Materiales y suministros - Productos de empaque y envasado, de plástico"/>
    <s v="BIDÓN 20 GALONES (PLÁSTICO)"/>
    <n v="24112207"/>
    <s v="Selección abreviada subasta inversa (No disponible)"/>
    <n v="2"/>
    <n v="6"/>
    <n v="6"/>
    <n v="335046"/>
    <s v="UNIDAD"/>
    <s v="NO SOLICITADAS"/>
  </r>
  <r>
    <x v="10"/>
    <s v="02-02-01-004-002"/>
    <n v="10"/>
    <s v="Materiales y suministros - Productos metálicos elaborados (excepto maquinaria y equipo)"/>
    <s v="BISTURI INDUSTRIALE RETRÁCTIL 10-499"/>
    <n v="27111503"/>
    <s v="Selección abreviada subasta inversa (No disponible)"/>
    <n v="2"/>
    <n v="6"/>
    <n v="8"/>
    <n v="236056"/>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BLOQUE DE CALIBRACIÓN DE ESPESORES ALUMINIO 7075-T6 P/N: 2213E"/>
    <n v="60102702"/>
    <s v="Selección abreviada subasta inversa (No disponible)"/>
    <n v="2"/>
    <n v="6"/>
    <n v="1"/>
    <n v="2142000"/>
    <s v="UNIDAD"/>
    <s v="NO SOLICITADAS"/>
  </r>
  <r>
    <x v="10"/>
    <s v="02-02-01-003-006-04"/>
    <n v="10"/>
    <s v="Materiales y suministros - Productos de empaque y envasado, de plástico"/>
    <s v="BOLSA / PROTECTOR HERMÉTICO 25X15 CMS (TIPO ZIPLOC)"/>
    <n v="24111514"/>
    <s v="Selección abreviada subasta inversa (No disponible)"/>
    <n v="2"/>
    <n v="6"/>
    <n v="300"/>
    <n v="63300"/>
    <s v="UNIDAD"/>
    <s v="NO SOLICITADAS"/>
  </r>
  <r>
    <x v="10"/>
    <s v="02-02-01-003-006-04"/>
    <n v="10"/>
    <s v="Materiales y suministros - Productos de empaque y envasado, de plástico"/>
    <s v="BOLSA / PROTECTOR HERMÉTICO 25X35 CMS (TIPO ZIPLOC)"/>
    <n v="24111514"/>
    <s v="Selección abreviada subasta inversa (No disponible)"/>
    <n v="2"/>
    <n v="6"/>
    <n v="300"/>
    <n v="85200"/>
    <s v="UNIDAD"/>
    <s v="NO SOLICITADAS"/>
  </r>
  <r>
    <x v="10"/>
    <s v="02-02-01-003-006-04"/>
    <n v="10"/>
    <s v="Materiales y suministros - Productos de empaque y envasado, de plástico"/>
    <s v="BOLSA / PROTECTOR HERMÉTICO 40X30 CMS (TIPO ZIPLOC)"/>
    <n v="24111514"/>
    <s v="Selección abreviada subasta inversa (No disponible)"/>
    <n v="2"/>
    <n v="6"/>
    <n v="200"/>
    <n v="75000"/>
    <s v="UNIDAD"/>
    <s v="NO SOLICITADAS"/>
  </r>
  <r>
    <x v="10"/>
    <s v="02-02-01-003-006-04"/>
    <n v="10"/>
    <s v="Materiales y suministros - Productos de empaque y envasado, de plástico"/>
    <s v="BOLSA BASURA INDUSTRIAL CALIBRE 3 70 X 110 CM"/>
    <s v="24111500 / 24111503"/>
    <s v="Selección abreviada subasta inversa (No disponible)"/>
    <n v="2"/>
    <n v="6"/>
    <n v="200"/>
    <n v="142800"/>
    <s v="UNIDAD"/>
    <s v="NO SOLICITADAS"/>
  </r>
  <r>
    <x v="10"/>
    <s v="02-02-01-004-003-02"/>
    <n v="10"/>
    <s v="Materiales y suministros - Bombas, compresores, motores de fuerza hidráulica y motores de potencia neumática y válvulas y sus partes y piezas"/>
    <s v="BOMBA DE SUMIDERO SUMERGIBLE PARA AGUAS RESIDUALES REF: SP1ME050 / SP1ME050H"/>
    <s v="21101509 / 40151512 / 40151513"/>
    <s v="Selección abreviada subasta inversa (No disponible)"/>
    <n v="4"/>
    <n v="2"/>
    <n v="1"/>
    <n v="573997"/>
    <s v="UNIDAD"/>
    <s v="NO SOLICITADAS"/>
  </r>
  <r>
    <x v="10"/>
    <s v="02-02-01-004-003-02"/>
    <n v="10"/>
    <s v="Materiales y suministros - Bombas, compresores, motores de fuerza hidráulica y motores de potencia neumática y válvulas y sus partes y piezas"/>
    <s v="BOMBA DESOLDADORA P/N HC-3 / REF: SEN5162160K"/>
    <s v="23271705 / 23271706"/>
    <s v="Selección abreviada subasta inversa (No disponible)"/>
    <n v="2"/>
    <n v="6"/>
    <n v="2"/>
    <n v="215390"/>
    <s v="UNIDAD"/>
    <s v="NO SOLICITADAS"/>
  </r>
  <r>
    <x v="10"/>
    <s v="02-02-01-004-003-02"/>
    <n v="10"/>
    <s v="Materiales y suministros - Bombas, compresores, motores de fuerza hidráulica y motores de potencia neumática y válvulas y sus partes y piezas"/>
    <s v="BOMBA MANUAL PARA ACEITES (ROTATIVA) P/N: GROZ GNB-25"/>
    <s v="40151500 / 40151506"/>
    <s v="Selección abreviada subasta inversa (No disponible)"/>
    <n v="2"/>
    <n v="6"/>
    <n v="2"/>
    <n v="716916"/>
    <s v="UNIDAD"/>
    <s v="NO SOLICITADAS"/>
  </r>
  <r>
    <x v="10"/>
    <s v="02-02-01-004-003-02"/>
    <n v="10"/>
    <s v="Materiales y suministros - Bombas, compresores, motores de fuerza hidráulica y motores de potencia neumática y válvulas y sus partes y piezas"/>
    <s v="BOMBA MANUAL PARA INFLAMABLES (VERTICAL) P/N: GROZ VLP/SS"/>
    <s v="40151500 / 40151506"/>
    <s v="Selección abreviada subasta inversa (No disponible)"/>
    <n v="2"/>
    <n v="6"/>
    <n v="1"/>
    <n v="317492"/>
    <s v="UNIDAD"/>
    <s v="NO SOLICITADAS"/>
  </r>
  <r>
    <x v="10"/>
    <s v="02-02-01-004-003-02"/>
    <n v="10"/>
    <s v="Materiales y suministros - Bombas, compresores, motores de fuerza hidráulica y motores de potencia neumática y válvulas y sus partes y piezas"/>
    <s v="BOMBA MANUAL PARA SOLVENTES (VERTICAL) P/N: GROZ VLP/01"/>
    <s v="40151500 / 40151506"/>
    <s v="Selección abreviada subasta inversa (No disponible)"/>
    <n v="2"/>
    <n v="6"/>
    <n v="1"/>
    <n v="1027565"/>
    <s v="UNIDAD"/>
    <s v="NO SOLICITADAS"/>
  </r>
  <r>
    <x v="10"/>
    <s v="02-02-01-004-006-05"/>
    <n v="10"/>
    <s v="Materiales y suministros - Lámparas eléctricas de incandescencia o descarga; lámparas de arco, equipo para alumbrado eléctrico; sus partes y piezas"/>
    <s v="BOMBILLO HALÓGENO 24V 50W REFLECTOR REF: PAR36"/>
    <n v="39101601"/>
    <s v="Selección abreviada subasta inversa (No disponible)"/>
    <n v="2"/>
    <n v="6"/>
    <n v="6"/>
    <n v="249900"/>
    <s v="UNIDAD"/>
    <s v="NO SOLICITADAS"/>
  </r>
  <r>
    <x v="10"/>
    <s v="02-02-01-004-006-05"/>
    <n v="10"/>
    <s v="Materiales y suministros - Lámparas eléctricas de incandescencia o descarga; lámparas de arco, equipo para alumbrado eléctrico; sus partes y piezas"/>
    <s v="BOMBILLO LED 10W 120V BASE (E 27)"/>
    <n v="39101600"/>
    <s v="Selección abreviada subasta inversa (No disponible)"/>
    <n v="2"/>
    <n v="6"/>
    <n v="4"/>
    <n v="101388"/>
    <s v="UNIDAD"/>
    <s v="NO SOLICITADAS"/>
  </r>
  <r>
    <x v="10"/>
    <s v="02-02-01-004-006-05"/>
    <n v="10"/>
    <s v="Materiales y suministros - Lámparas eléctricas de incandescencia o descarga; lámparas de arco, equipo para alumbrado eléctrico; sus partes y piezas"/>
    <s v="BOMBILLO MINIATURA REF: T16X46 BA15D"/>
    <s v="39101600 / 39101601"/>
    <s v="Selección abreviada subasta inversa (No disponible)"/>
    <n v="2"/>
    <n v="6"/>
    <n v="10"/>
    <n v="194270"/>
    <s v="UNIDAD"/>
    <s v="NO SOLICITADAS"/>
  </r>
  <r>
    <x v="10"/>
    <s v="02-02-01-004-006-05"/>
    <n v="10"/>
    <s v="Materiales y suministros - Lámparas eléctricas de incandescencia o descarga; lámparas de arco, equipo para alumbrado eléctrico; sus partes y piezas"/>
    <s v="BOMBILLO SILVANA P/N: 64439"/>
    <s v="39101600 / 39101601"/>
    <s v="Selección abreviada subasta inversa (No disponible)"/>
    <n v="2"/>
    <n v="6"/>
    <n v="6"/>
    <n v="974610"/>
    <s v="UNIDAD"/>
    <s v="NO SOLICITADAS"/>
  </r>
  <r>
    <x v="10"/>
    <s v="02-02-01-004-006-05"/>
    <n v="10"/>
    <s v="Materiales y suministros - Lámparas eléctricas de incandescencia o descarga; lámparas de arco, equipo para alumbrado eléctrico; sus partes y piezas"/>
    <s v="BOMBILLO TIPO LED PAR38"/>
    <s v="39101600 / 39100000"/>
    <s v="Selección abreviada subasta inversa (No disponible)"/>
    <n v="2"/>
    <n v="6"/>
    <n v="4"/>
    <n v="1199388"/>
    <s v="UNIDAD"/>
    <s v="NO SOLICITADAS"/>
  </r>
  <r>
    <x v="10"/>
    <s v="02-02-01-004-002"/>
    <n v="10"/>
    <s v="Materiales y suministros - Productos metálicos elaborados (excepto maquinaria y equipo)"/>
    <s v="BOQUILLA PARA ABASTECIMIENTO DE COMBUSTIBLE DE AVIACIÓN / PISTOLA PARKER REF: F145"/>
    <n v="25191506"/>
    <s v="Selección abreviada subasta inversa (No disponible)"/>
    <n v="2"/>
    <n v="6"/>
    <n v="1"/>
    <n v="19855354"/>
    <s v="UNIDAD"/>
    <s v="NO SOLICITADAS"/>
  </r>
  <r>
    <x v="10"/>
    <s v="02-02-01-004-002"/>
    <n v="10"/>
    <s v="Materiales y suministros - Productos metálicos elaborados (excepto maquinaria y equipo)"/>
    <s v="BOTÓN APAGADO DE EMERGENCIA REF: BACO"/>
    <n v="39122216"/>
    <s v="Selección abreviada subasta inversa (No disponible)"/>
    <n v="2"/>
    <n v="6"/>
    <n v="3"/>
    <n v="388239"/>
    <s v="UNIDAD"/>
    <s v="NO SOLICITADAS"/>
  </r>
  <r>
    <x v="10"/>
    <s v="02-02-01-004-004-01"/>
    <n v="10"/>
    <s v="Materiales y suministros - Maquinaria agropecuaria o silvícola y sus partes y piezas"/>
    <s v="BRAZO FLEXIBLE DE SEGURIDAD P/N: 8886-0750-P1"/>
    <n v="41103502"/>
    <s v="Selección abreviada subasta inversa (No disponible)"/>
    <n v="2"/>
    <n v="6"/>
    <n v="1"/>
    <n v="837374"/>
    <s v="UNIDAD"/>
    <s v="NO SOLICITADAS"/>
  </r>
  <r>
    <x v="10"/>
    <s v="02-02-01-004-002"/>
    <n v="10"/>
    <s v="Materiales y suministros - Productos metálicos elaborados (excepto maquinaria y equipo)"/>
    <s v="BROCA KIT 31639"/>
    <s v="27112836 / 27112845 / 20111614"/>
    <s v="Selección abreviada subasta inversa (No disponible)"/>
    <n v="2"/>
    <n v="6"/>
    <n v="1"/>
    <n v="309400"/>
    <s v="UNIDAD"/>
    <s v="NO SOLICITADAS"/>
  </r>
  <r>
    <x v="10"/>
    <s v="02-02-01-003-008-09"/>
    <n v="10"/>
    <s v="Materiales y suministros - Otros artículos manufacturados n. C. P."/>
    <s v="BROCHA DE 1&quot;"/>
    <n v="31211904"/>
    <s v="Selección abreviada subasta inversa (No disponible)"/>
    <n v="2"/>
    <n v="6"/>
    <n v="20"/>
    <n v="105380"/>
    <s v="UNIDAD"/>
    <s v="NO SOLICITADAS"/>
  </r>
  <r>
    <x v="10"/>
    <s v="02-02-01-003-008-09"/>
    <n v="10"/>
    <s v="Materiales y suministros - Otros artículos manufacturados n. C. P."/>
    <s v="BROCHA DE 2&quot;"/>
    <n v="31211904"/>
    <s v="Selección abreviada subasta inversa (No disponible)"/>
    <n v="2"/>
    <n v="6"/>
    <n v="20"/>
    <n v="193680"/>
    <s v="UNIDAD"/>
    <s v="NO SOLICITADAS"/>
  </r>
  <r>
    <x v="10"/>
    <s v="02-02-01-004-002"/>
    <n v="10"/>
    <s v="Materiales y suministros - Productos metálicos elaborados (excepto maquinaria y equipo)"/>
    <s v="BUTEROLA P/N: 53-106"/>
    <n v="23101507"/>
    <s v="Selección abreviada subasta inversa (No disponible)"/>
    <n v="2"/>
    <n v="6"/>
    <n v="2"/>
    <n v="529690"/>
    <s v="UNIDAD"/>
    <s v="NO SOLICITADAS"/>
  </r>
  <r>
    <x v="10"/>
    <s v="02-02-01-004-002"/>
    <n v="10"/>
    <s v="Materiales y suministros - Productos metálicos elaborados (excepto maquinaria y equipo)"/>
    <s v="BUTEROLA P/N: 53-115"/>
    <n v="23101507"/>
    <s v="Selección abreviada subasta inversa (No disponible)"/>
    <n v="2"/>
    <n v="6"/>
    <n v="2"/>
    <n v="799482"/>
    <s v="UNIDAD"/>
    <s v="NO SOLICITADAS"/>
  </r>
  <r>
    <x v="10"/>
    <s v="02-02-01-004-002"/>
    <n v="10"/>
    <s v="Materiales y suministros - Productos metálicos elaborados (excepto maquinaria y equipo)"/>
    <s v="CABEZAL PARA REMACHADORA CHERRY P/N: H701B-456"/>
    <n v="27112409"/>
    <s v="Selección abreviada subasta inversa (No disponible)"/>
    <n v="4"/>
    <n v="2"/>
    <n v="1"/>
    <n v="1022448"/>
    <s v="UNIDAD"/>
    <s v="NO SOLICITADAS"/>
  </r>
  <r>
    <x v="10"/>
    <s v="02-02-01-004-006-03"/>
    <n v="10"/>
    <s v="Materiales y suministros - Hilos y cables aislados; cable de fibra óptica"/>
    <s v="CABLE DE ACERO 11/32&quot; 40 MTS"/>
    <s v="31151505 / 31152204"/>
    <s v="Selección abreviada subasta inversa (No disponible)"/>
    <n v="2"/>
    <n v="6"/>
    <n v="1"/>
    <n v="345775"/>
    <s v="UNIDAD"/>
    <s v="NO SOLICITADAS"/>
  </r>
  <r>
    <x v="10"/>
    <s v="02-02-01-004-006-03"/>
    <n v="10"/>
    <s v="Materiales y suministros - Hilos y cables aislados; cable de fibra óptica"/>
    <s v="CABLE, RADIOFRECUENCIA P/N: EC-N2K-TL-6"/>
    <n v="26121600"/>
    <s v="Selección abreviada subasta inversa (No disponible)"/>
    <n v="2"/>
    <n v="6"/>
    <n v="1"/>
    <n v="1719625"/>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 INDICADOR PERFORACIÓN / MEDIDOR DE PERFORACIÓN P/N: 18-14E"/>
    <n v="41111650"/>
    <s v="Selección abreviada subasta inversa (No disponible)"/>
    <n v="2"/>
    <n v="6"/>
    <n v="1"/>
    <n v="77350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 MEDIDOR DE REMACHES CHERRY P/N: 269C3"/>
    <s v="41106401 / 41111644"/>
    <s v="Selección abreviada subasta inversa (No disponible)"/>
    <n v="4"/>
    <n v="2"/>
    <n v="1"/>
    <n v="79478"/>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 MEDIDOR GALGA P/N: 232"/>
    <n v="41111617"/>
    <s v="Selección abreviada subasta inversa (No disponible)"/>
    <n v="4"/>
    <n v="2"/>
    <n v="1"/>
    <n v="118822"/>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DE PASO DE ROSCA P/N: TD1040"/>
    <n v="41111621"/>
    <s v="Selección abreviada subasta inversa (No disponible)"/>
    <n v="4"/>
    <n v="2"/>
    <n v="1"/>
    <n v="92963"/>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PIE DE REY DIAL P/N: PMF147A"/>
    <n v="41111621"/>
    <s v="Selección abreviada subasta inversa (No disponible)"/>
    <n v="4"/>
    <n v="2"/>
    <n v="1"/>
    <n v="869375"/>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CALIBRADOR PIE DE REY DIGITAL P/N: MCAL6A"/>
    <n v="41111621"/>
    <s v="Selección abreviada subasta inversa (No disponible)"/>
    <n v="4"/>
    <n v="2"/>
    <n v="1"/>
    <n v="459935"/>
    <s v="UNIDAD"/>
    <s v="NO SOLICITADAS"/>
  </r>
  <r>
    <x v="10"/>
    <s v="02-02-01-004-007-01"/>
    <n v="10"/>
    <s v="Materiales y suministros - Válvulas y tubos electrónicos; componentes electrónicos; sus partes y piezas"/>
    <s v="CAPACITOR CBB65"/>
    <n v="32121500"/>
    <s v="Selección abreviada subasta inversa (No disponible)"/>
    <n v="2"/>
    <n v="6"/>
    <n v="4"/>
    <n v="667236"/>
    <s v="UNIDAD"/>
    <s v="NO SOLICITADAS"/>
  </r>
  <r>
    <x v="10"/>
    <s v="02-02-01-004-006-04"/>
    <n v="10"/>
    <s v="Materiales y suministros - Acumuladores, pilas y baterías primarias y sus partes y piezas"/>
    <s v="CARGADOR ANALIZADOR DE BATERÍAS REF: RF80-M / P/N: 27112603"/>
    <n v="26111724"/>
    <s v="Selección abreviada subasta inversa (No disponible)"/>
    <n v="4"/>
    <n v="2"/>
    <n v="1"/>
    <n v="112478205"/>
    <s v="UNIDAD"/>
    <s v="NO SOLICITADAS"/>
  </r>
  <r>
    <x v="10"/>
    <s v="02-02-01-004-006-04"/>
    <n v="10"/>
    <s v="Materiales y suministros - Acumuladores, pilas y baterías primarias y sus partes y piezas"/>
    <s v="CARGADOR DE BATERÍAS MODELO: SEM-1562A"/>
    <n v="26111704"/>
    <s v="Selección abreviada subasta inversa (No disponible)"/>
    <n v="4"/>
    <n v="2"/>
    <n v="1"/>
    <n v="405632"/>
    <s v="UNIDAD"/>
    <s v="NO SOLICITADAS"/>
  </r>
  <r>
    <x v="10"/>
    <s v="02-02-01-004-006-04"/>
    <n v="10"/>
    <s v="Materiales y suministros - Acumuladores, pilas y baterías primarias y sus partes y piezas"/>
    <s v="CARGADOR DE BATERÍAS PARA AIR TUG MODELO: INC 2405 A"/>
    <n v="26111704"/>
    <s v="Selección abreviada subasta inversa (No disponible)"/>
    <n v="4"/>
    <n v="2"/>
    <n v="1"/>
    <n v="1025074"/>
    <s v="UNIDAD"/>
    <s v="NO SOLICITADAS"/>
  </r>
  <r>
    <x v="10"/>
    <s v="02-02-01-004-002"/>
    <n v="10"/>
    <s v="Materiales y suministros - Productos metálicos elaborados (excepto maquinaria y equipo)"/>
    <s v="CARTUCHO Y ÉMBOLO - 6 ONZAS P/N: 72-C04159"/>
    <n v="40173300"/>
    <s v="Selección abreviada subasta inversa (No disponible)"/>
    <n v="2"/>
    <n v="6"/>
    <n v="20"/>
    <n v="202300"/>
    <s v="UNIDAD"/>
    <s v="NO SOLICITADAS"/>
  </r>
  <r>
    <x v="10"/>
    <s v="02-02-01-004-004-02"/>
    <n v="10"/>
    <s v="Materiales y suministros - Máquinas herramientas y sus partes, piezas y accesorios"/>
    <s v="CAUTÍN A GAS RECARGABLE / PARA SOLDADURA CON ESTAÑO PORTÁTIL P/N YAKS32A"/>
    <s v="23271806 / 23271406"/>
    <s v="Selección abreviada subasta inversa (No disponible)"/>
    <n v="4"/>
    <n v="2"/>
    <n v="2"/>
    <n v="2430962"/>
    <s v="UNIDAD"/>
    <s v="NO SOLICITADAS"/>
  </r>
  <r>
    <x v="10"/>
    <s v="02-02-01-004-002"/>
    <n v="10"/>
    <s v="Materiales y suministros - Productos metálicos elaborados (excepto maquinaria y equipo)"/>
    <s v="CENTRO PUNTO P/N: YA900"/>
    <n v="31191506"/>
    <s v="Selección abreviada subasta inversa (No disponible)"/>
    <n v="4"/>
    <n v="2"/>
    <n v="1"/>
    <n v="155176"/>
    <s v="UNIDAD"/>
    <s v="NO SOLICITADAS"/>
  </r>
  <r>
    <x v="10"/>
    <s v="02-02-01-003-008-09"/>
    <n v="10"/>
    <s v="Materiales y suministros - Otros artículos manufacturados n. C. P."/>
    <s v="CEPILLOS METÁLICOS"/>
    <n v="27111907"/>
    <s v="Selección abreviada subasta inversa (No disponible)"/>
    <n v="2"/>
    <n v="6"/>
    <n v="5"/>
    <n v="148750"/>
    <s v="UNIDAD"/>
    <s v="NO SOLICITADAS"/>
  </r>
  <r>
    <x v="10"/>
    <s v="02-02-01-003-006-09"/>
    <n v="10"/>
    <s v="Materiales y suministros - Otros productos plásticos"/>
    <s v="CINTA ADHESIVA DE ALTA RESISTENCIA GRIS"/>
    <n v="31201501"/>
    <s v="Selección abreviada subasta inversa (No disponible)"/>
    <n v="2"/>
    <n v="6"/>
    <n v="10"/>
    <n v="1071000"/>
    <s v="UNIDAD"/>
    <s v="NO SOLICITADAS"/>
  </r>
  <r>
    <x v="10"/>
    <s v="02-02-01-003-006-09"/>
    <n v="10"/>
    <s v="Materiales y suministros - Otros productos plásticos"/>
    <s v="CINTA ADHESIVA DOBLE CARA 05 MM X 19 MM"/>
    <s v="31201500 / 31201505"/>
    <s v="Selección abreviada subasta inversa (No disponible)"/>
    <n v="2"/>
    <n v="6"/>
    <n v="3"/>
    <n v="124950"/>
    <s v="UNIDAD"/>
    <s v="NO SOLICITADAS"/>
  </r>
  <r>
    <x v="10"/>
    <s v="02-02-01-003-006-09"/>
    <n v="10"/>
    <s v="Materiales y suministros - Otros productos plásticos"/>
    <s v="CINTA ADHESIVA INDUSTRIAL TAMAÑO GRANDE"/>
    <s v="31201500 / 31201512 / 31201517"/>
    <s v="Selección abreviada subasta inversa (No disponible)"/>
    <n v="2"/>
    <n v="6"/>
    <n v="100"/>
    <n v="642600"/>
    <s v="UNIDAD"/>
    <s v="NO SOLICITADAS"/>
  </r>
  <r>
    <x v="10"/>
    <s v="02-02-01-003-006-09"/>
    <n v="10"/>
    <s v="Materiales y suministros - Otros productos plásticos"/>
    <s v="CINTA AUTOADHESIVA ZIG-ZAG 60° COLOR BLANCA (TURBILATOR X 40 FT)"/>
    <n v="31201500"/>
    <s v="Selección abreviada subasta inversa (No disponible)"/>
    <n v="2"/>
    <n v="6"/>
    <n v="2"/>
    <n v="833000"/>
    <s v="UNIDAD"/>
    <s v="NO SOLICITADAS"/>
  </r>
  <r>
    <x v="10"/>
    <s v="02-02-01-003-002-01"/>
    <n v="10"/>
    <s v="Materiales y suministros - Pasta de papel, papel y cartón"/>
    <s v="CINTA DE ENMASCARAR 1&quot;"/>
    <n v="31201503"/>
    <s v="Selección abreviada subasta inversa (No disponible)"/>
    <n v="2"/>
    <n v="6"/>
    <n v="100"/>
    <n v="1428000"/>
    <s v="UNIDAD"/>
    <s v="NO SOLICITADAS"/>
  </r>
  <r>
    <x v="10"/>
    <s v="02-02-01-003-004-07"/>
    <n v="10"/>
    <s v="Materiales y suministros - Plásticos en formas primarias"/>
    <s v="CINTA TEFLON"/>
    <s v="31201519 / 31201514"/>
    <s v="Selección abreviada subasta inversa (No disponible)"/>
    <n v="2"/>
    <n v="6"/>
    <n v="15"/>
    <n v="26775"/>
    <s v="UNIDAD"/>
    <s v="NO SOLICITADAS"/>
  </r>
  <r>
    <x v="10"/>
    <s v="02-02-01-003-006-09"/>
    <n v="10"/>
    <s v="Materiales y suministros - Otros productos plásticos"/>
    <s v="CINTURÓN REFLECTIVO COLOR VERDE O AMARILLO TALLA M/L"/>
    <n v="53102501"/>
    <s v="Selección abreviada subasta inversa (No disponible)"/>
    <n v="2"/>
    <n v="6"/>
    <n v="100"/>
    <n v="4165000"/>
    <s v="UNIDAD"/>
    <s v="NO SOLICITADAS"/>
  </r>
  <r>
    <x v="10"/>
    <s v="02-02-01-004-006-02"/>
    <n v="10"/>
    <s v="Materiales y suministros - Aparatos de control eléctrico y distribución de electricidad y sus partes y piezas"/>
    <s v="CLAVIJA CONECTOR DE MOLDE DE INSERCIÓN ELÉCTRICA 15A - 250V"/>
    <n v="32141108"/>
    <s v="Selección abreviada subasta inversa (No disponible)"/>
    <n v="2"/>
    <n v="6"/>
    <n v="5"/>
    <n v="71400"/>
    <s v="UNIDAD"/>
    <s v="NO SOLICITADAS"/>
  </r>
  <r>
    <x v="10"/>
    <s v="02-02-01-004-006-02"/>
    <n v="10"/>
    <s v="Materiales y suministros - Aparatos de control eléctrico y distribución de electricidad y sus partes y piezas"/>
    <s v="CLAVIJA CONECTOR DE MOLDE DE INSERCIÓN ELÉCTRICA 20A - 125V"/>
    <n v="39121455"/>
    <s v="Selección abreviada subasta inversa (No disponible)"/>
    <n v="2"/>
    <n v="6"/>
    <n v="5"/>
    <n v="71400"/>
    <s v="UNIDAD"/>
    <s v="NO SOLICITADAS"/>
  </r>
  <r>
    <x v="10"/>
    <s v="02-02-01-004-002"/>
    <n v="10"/>
    <s v="Materiales y suministros - Productos metálicos elaborados (excepto maquinaria y equipo)"/>
    <s v="CONECTOR BNC MACHO PARA RG-58"/>
    <s v="39121433 / 39121414 "/>
    <s v="Selección abreviada subasta inversa (No disponible)"/>
    <n v="2"/>
    <n v="6"/>
    <n v="10"/>
    <n v="178500"/>
    <s v="UNIDAD"/>
    <s v="NO SOLICITADAS"/>
  </r>
  <r>
    <x v="10"/>
    <s v="02-02-01-004-002"/>
    <n v="10"/>
    <s v="Materiales y suministros - Productos metálicos elaborados (excepto maquinaria y equipo)"/>
    <s v="CONECTOR PARA HELIAX 1/2 &quot; HEMBRA "/>
    <n v="39121433"/>
    <s v="Selección abreviada subasta inversa (No disponible)"/>
    <n v="2"/>
    <n v="6"/>
    <n v="10"/>
    <n v="1130500"/>
    <s v="UNIDAD"/>
    <s v="NO SOLICITADAS"/>
  </r>
  <r>
    <x v="10"/>
    <s v="02-02-01-004-002"/>
    <n v="10"/>
    <s v="Materiales y suministros - Productos metálicos elaborados (excepto maquinaria y equipo)"/>
    <s v="CONECTOR PARA HELIAX 1/2 &quot; MACHO "/>
    <n v="39121433"/>
    <s v="Selección abreviada subasta inversa (No disponible)"/>
    <n v="2"/>
    <n v="6"/>
    <n v="10"/>
    <n v="1130500"/>
    <s v="UNIDAD"/>
    <s v="NO SOLICITADAS"/>
  </r>
  <r>
    <x v="10"/>
    <s v="02-02-01-004-002"/>
    <n v="10"/>
    <s v="Materiales y suministros - Productos metálicos elaborados (excepto maquinaria y equipo)"/>
    <s v="CONECTOR RJ45 CAT 6E"/>
    <s v="39121462 / 43223310"/>
    <s v="Selección abreviada subasta inversa (No disponible)"/>
    <n v="2"/>
    <n v="6"/>
    <n v="50"/>
    <n v="126900"/>
    <s v="UNIDAD"/>
    <s v="NO SOLICITADAS"/>
  </r>
  <r>
    <x v="10"/>
    <s v="02-02-01-004-002"/>
    <n v="10"/>
    <s v="Materiales y suministros - Productos metálicos elaborados (excepto maquinaria y equipo)"/>
    <s v="CONECTOR TIPO BNC MACHO PARA RG-8"/>
    <n v="39121433"/>
    <s v="Selección abreviada subasta inversa (No disponible)"/>
    <n v="2"/>
    <n v="6"/>
    <n v="10"/>
    <n v="773500"/>
    <s v="UNIDAD"/>
    <s v="NO SOLICITADAS"/>
  </r>
  <r>
    <x v="10"/>
    <s v="02-02-01-004-002"/>
    <n v="10"/>
    <s v="Materiales y suministros - Productos metálicos elaborados (excepto maquinaria y equipo)"/>
    <s v="CONECTOR TIPO N HEMBRA PARA RG-8"/>
    <n v="39121433"/>
    <s v="Selección abreviada subasta inversa (No disponible)"/>
    <n v="2"/>
    <n v="6"/>
    <n v="10"/>
    <n v="892500"/>
    <s v="UNIDAD"/>
    <s v="NO SOLICITADAS"/>
  </r>
  <r>
    <x v="10"/>
    <s v="02-02-01-004-002"/>
    <n v="10"/>
    <s v="Materiales y suministros - Productos metálicos elaborados (excepto maquinaria y equipo)"/>
    <s v="CONECTOR TIPO N MACHO PARA RG-8 "/>
    <n v="39121433"/>
    <s v="Selección abreviada subasta inversa (No disponible)"/>
    <n v="2"/>
    <n v="6"/>
    <n v="10"/>
    <n v="892500"/>
    <s v="UNIDAD"/>
    <s v="NO SOLICITADAS"/>
  </r>
  <r>
    <x v="10"/>
    <s v="02-02-01-004-002"/>
    <n v="10"/>
    <s v="Materiales y suministros - Productos metálicos elaborados (excepto maquinaria y equipo)"/>
    <s v="CONECTOR TNC MACHO PARA RG-58"/>
    <n v="39121433"/>
    <s v="Selección abreviada subasta inversa (No disponible)"/>
    <n v="2"/>
    <n v="6"/>
    <n v="10"/>
    <n v="892500"/>
    <s v="UNIDAD"/>
    <s v="NO SOLICITADAS"/>
  </r>
  <r>
    <x v="10"/>
    <s v="02-01-01-004-008-01"/>
    <n v="10"/>
    <s v="Activos fijos - Aparatos médicos y quirúrgicos y aparatos ortésicos y protésicos"/>
    <s v="CONJUNTO DE JERINGA (CON BOQUILLA) P/N: 414724"/>
    <n v="42142600"/>
    <s v="Selección abreviada subasta inversa (No disponible)"/>
    <n v="2"/>
    <n v="6"/>
    <n v="12"/>
    <n v="1213800"/>
    <s v="UNIDAD"/>
    <s v="NO SOLICITADAS"/>
  </r>
  <r>
    <x v="10"/>
    <s v="02-02-01-004-002"/>
    <n v="10"/>
    <s v="Materiales y suministros - Productos metálicos elaborados (excepto maquinaria y equipo)"/>
    <s v="COPA PARA LLAVE ALLEN, 1/4 &quot; DRIVE SAE 9/64&quot; CONTROLADOR DE ZÓCALO HEXAGONAL ESTÁNDAR P/N: TMA4.5E"/>
    <n v="27111715"/>
    <s v="Selección abreviada subasta inversa (No disponible)"/>
    <n v="4"/>
    <n v="2"/>
    <n v="5"/>
    <n v="691590"/>
    <s v="UNIDAD"/>
    <s v="NO SOLICITADAS"/>
  </r>
  <r>
    <x v="10"/>
    <s v="02-02-01-002-007"/>
    <n v="10"/>
    <s v="Materiales y suministros - Artículos textiles (excepto prendas de vestir)"/>
    <s v="CORDON ELASTICO / DE BLOGGER DE UN CE"/>
    <n v="60105802"/>
    <s v="Selección abreviada subasta inversa (No disponible)"/>
    <n v="2"/>
    <n v="6"/>
    <n v="30"/>
    <n v="89250"/>
    <s v="METRO"/>
    <s v="NO SOLICITADAS"/>
  </r>
  <r>
    <x v="10"/>
    <s v="02-02-01-004-002"/>
    <n v="10"/>
    <s v="Materiales y suministros - Productos metálicos elaborados (excepto maquinaria y equipo)"/>
    <s v="CORTADOR DE ELIMINACIÓN DE SELLADOR 83&quot; P/N: 96933"/>
    <n v="23151901"/>
    <s v="Selección abreviada subasta inversa (No disponible)"/>
    <n v="2"/>
    <n v="6"/>
    <n v="5"/>
    <n v="386750"/>
    <s v="UNIDAD"/>
    <s v="NO SOLICITADAS"/>
  </r>
  <r>
    <x v="10"/>
    <s v="02-02-01-004-002"/>
    <n v="10"/>
    <s v="Materiales y suministros - Productos metálicos elaborados (excepto maquinaria y equipo)"/>
    <s v="CORTADORA DE REMACHES P/N: 08-067 / 04-17"/>
    <n v="27111529"/>
    <s v="Selección abreviada subasta inversa (No disponible)"/>
    <n v="4"/>
    <n v="2"/>
    <n v="1"/>
    <n v="237703"/>
    <s v="UNIDAD"/>
    <s v="NO SOLICITADAS"/>
  </r>
  <r>
    <x v="10"/>
    <s v="02-02-01-004-002"/>
    <n v="10"/>
    <s v="Materiales y suministros - Productos metálicos elaborados (excepto maquinaria y equipo)"/>
    <s v="CUCHILLAS SIERRA NEUMÁTICA P/N: JSB24S"/>
    <s v="27111503 / 27111508 / 22101703 / 47121813"/>
    <s v="Selección abreviada subasta inversa (No disponible)"/>
    <n v="2"/>
    <n v="6"/>
    <n v="2"/>
    <n v="28560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DECÁMETRO DIGITAL (MEDIDOR DE DISTANCIA A LASER) GLM 30"/>
    <n v="41111615"/>
    <s v="Selección abreviada subasta inversa (No disponible)"/>
    <n v="4"/>
    <n v="2"/>
    <n v="1"/>
    <n v="483319"/>
    <s v="UNIDAD"/>
    <s v="NO SOLICITADAS"/>
  </r>
  <r>
    <x v="10"/>
    <s v="02-02-01-004-002"/>
    <n v="10"/>
    <s v="Materiales y suministros - Productos metálicos elaborados (excepto maquinaria y equipo)"/>
    <s v="DESCONEXIÓN RÁPIDA HEMBRA P/N: 48-7191"/>
    <n v="31163101"/>
    <s v="Selección abreviada subasta inversa (No disponible)"/>
    <n v="2"/>
    <n v="6"/>
    <n v="50"/>
    <n v="2917200"/>
    <s v="UNIDAD"/>
    <s v="NO SOLICITADAS"/>
  </r>
  <r>
    <x v="10"/>
    <s v="02-02-01-004-002"/>
    <n v="10"/>
    <s v="Materiales y suministros - Productos metálicos elaborados (excepto maquinaria y equipo)"/>
    <s v="DESCONEXIÓN RÁPIDA MACHO P/N: 48-7190"/>
    <n v="31163101"/>
    <s v="Selección abreviada subasta inversa (No disponible)"/>
    <n v="2"/>
    <n v="6"/>
    <n v="50"/>
    <n v="2971800"/>
    <s v="UNIDAD"/>
    <s v="NO SOLICITADAS"/>
  </r>
  <r>
    <x v="10"/>
    <s v="02-02-01-003-005-03"/>
    <n v="10"/>
    <s v="Materiales y suministros - Jabón, preparados para limpieza, perfumes y preparados de tocador"/>
    <s v="DESENGRASANTE GREEN POWER CANECA X 55 GALONES REF: 10228558"/>
    <n v="47131821"/>
    <s v="Selección abreviada subasta inversa (No disponible)"/>
    <n v="2"/>
    <n v="6"/>
    <n v="4"/>
    <n v="7999656"/>
    <s v="UNIDAD"/>
    <s v="NO SOLICITADAS"/>
  </r>
  <r>
    <x v="10"/>
    <s v="02-02-01-004-002"/>
    <n v="10"/>
    <s v="Materiales y suministros - Productos metálicos elaborados (excepto maquinaria y equipo)"/>
    <s v="DESTORNILLADOR TRINQUETE P/N: SGDMRC44BG"/>
    <n v="27111735"/>
    <s v="Selección abreviada subasta inversa (No disponible)"/>
    <n v="4"/>
    <n v="2"/>
    <n v="1"/>
    <n v="469646"/>
    <s v="UNIDAD"/>
    <s v="NO SOLICITADAS"/>
  </r>
  <r>
    <x v="10"/>
    <s v="02-02-01-004-002"/>
    <n v="10"/>
    <s v="Materiales y suministros - Productos metálicos elaborados (excepto maquinaria y equipo)"/>
    <s v="DISCO ABRASIVO KIT P/N: 65001"/>
    <n v="31191506"/>
    <s v="Selección abreviada subasta inversa (No disponible)"/>
    <n v="2"/>
    <n v="6"/>
    <n v="1"/>
    <n v="297500"/>
    <s v="UNIDAD"/>
    <s v="NO SOLICITADAS"/>
  </r>
  <r>
    <x v="10"/>
    <s v="02-02-01-004-002"/>
    <n v="10"/>
    <s v="Materiales y suministros - Productos metálicos elaborados (excepto maquinaria y equipo)"/>
    <s v="DOLE / BUCKING BAR P/N: 08-1090"/>
    <n v="31241607"/>
    <s v="Selección abreviada subasta inversa (No disponible)"/>
    <n v="2"/>
    <n v="6"/>
    <n v="1"/>
    <n v="892500"/>
    <s v="UNIDAD"/>
    <s v="NO SOLICITADAS"/>
  </r>
  <r>
    <x v="10"/>
    <s v="02-02-01-004-002"/>
    <n v="10"/>
    <s v="Materiales y suministros - Productos metálicos elaborados (excepto maquinaria y equipo)"/>
    <s v="DOLE / BUCKING BAR P/N: 08-619"/>
    <n v="31241607"/>
    <s v="Selección abreviada subasta inversa (No disponible)"/>
    <n v="2"/>
    <n v="6"/>
    <n v="1"/>
    <n v="226100"/>
    <s v="UNIDAD"/>
    <s v="NO SOLICITADAS"/>
  </r>
  <r>
    <x v="10"/>
    <s v="02-02-01-004-002"/>
    <n v="10"/>
    <s v="Materiales y suministros - Productos metálicos elaborados (excepto maquinaria y equipo)"/>
    <s v="DOLE / BUCKING BAR P/N: 08-634"/>
    <n v="31241608"/>
    <s v="Selección abreviada subasta inversa (No disponible)"/>
    <n v="2"/>
    <n v="6"/>
    <n v="1"/>
    <n v="142800"/>
    <s v="UNIDAD"/>
    <s v="NO SOLICITADAS"/>
  </r>
  <r>
    <x v="10"/>
    <s v="02-02-01-004-002"/>
    <n v="10"/>
    <s v="Materiales y suministros - Productos metálicos elaborados (excepto maquinaria y equipo)"/>
    <s v="DOLE / BUCKING BAR P/N: 08-647"/>
    <n v="31241607"/>
    <s v="Selección abreviada subasta inversa (No disponible)"/>
    <n v="2"/>
    <n v="6"/>
    <n v="1"/>
    <n v="142800"/>
    <s v="UNIDAD"/>
    <s v="NO SOLICITADAS"/>
  </r>
  <r>
    <x v="10"/>
    <s v="02-02-01-004-002"/>
    <n v="10"/>
    <s v="Materiales y suministros - Productos metálicos elaborados (excepto maquinaria y equipo)"/>
    <s v="DOLE / BUCKING BAR P/N: 08-692"/>
    <n v="31241607"/>
    <s v="Selección abreviada subasta inversa (No disponible)"/>
    <n v="2"/>
    <n v="6"/>
    <n v="1"/>
    <n v="142800"/>
    <s v="UNIDAD"/>
    <s v="NO SOLICITADAS"/>
  </r>
  <r>
    <x v="10"/>
    <s v="02-02-01-004-002"/>
    <n v="10"/>
    <s v="Materiales y suministros - Productos metálicos elaborados (excepto maquinaria y equipo)"/>
    <s v="DOLE / BUCKING BAR P/N: 08-753T-4"/>
    <n v="31241607"/>
    <s v="Selección abreviada subasta inversa (No disponible)"/>
    <n v="2"/>
    <n v="6"/>
    <n v="1"/>
    <n v="714000"/>
    <s v="UNIDAD"/>
    <s v="NO SOLICITADAS"/>
  </r>
  <r>
    <x v="10"/>
    <s v="02-02-01-004-006-09"/>
    <n v="10"/>
    <s v="Materiales y suministros - Otro equipo eléctrico y sus partes y piezas"/>
    <s v="ELECTRODOS DE BARRA CAJA X 50 UND P/N: M97009"/>
    <s v="11101507 / 39121436"/>
    <s v="Selección abreviada subasta inversa (No disponible)"/>
    <n v="2"/>
    <n v="6"/>
    <n v="1"/>
    <n v="3046460"/>
    <s v="UNIDAD"/>
    <s v="NO SOLICITADAS"/>
  </r>
  <r>
    <x v="10"/>
    <s v="02-02-01-004-006-09"/>
    <n v="10"/>
    <s v="Materiales y suministros - Otro equipo eléctrico y sus partes y piezas"/>
    <s v="ELECTRODOS DE DISCO CAJA X 50 UND P/N: M97200"/>
    <s v="11101507 / 39121436"/>
    <s v="Selección abreviada subasta inversa (No disponible)"/>
    <n v="2"/>
    <n v="6"/>
    <n v="1"/>
    <n v="2627699"/>
    <s v="UNIDAD"/>
    <s v="NO SOLICITADAS"/>
  </r>
  <r>
    <x v="10"/>
    <s v="02-02-01-004-003-09"/>
    <n v="10"/>
    <s v="Materiales y suministros - Otras máquinas para usos generales y sus partes y piezas"/>
    <s v="ELEMENTO FILTRANTE REF: FBO 60333"/>
    <n v="40161513"/>
    <s v="Selección abreviada subasta inversa (No disponible)"/>
    <n v="2"/>
    <n v="6"/>
    <n v="4"/>
    <n v="3570000"/>
    <s v="UNIDAD"/>
    <s v="NO SOLICITADAS"/>
  </r>
  <r>
    <x v="10"/>
    <s v="02-02-01-003-006-09"/>
    <n v="10"/>
    <s v="Materiales y suministros - Otros productos plásticos"/>
    <s v="ÉMBOLO PLÁSTICO P/N: 72-C04105"/>
    <n v="40173300"/>
    <s v="Selección abreviada subasta inversa (No disponible)"/>
    <n v="2"/>
    <n v="6"/>
    <n v="20"/>
    <n v="226100"/>
    <s v="UNIDAD"/>
    <s v="NO SOLICITADAS"/>
  </r>
  <r>
    <x v="10"/>
    <s v="02-02-01-003-006-02"/>
    <n v="10"/>
    <s v="Materiales y suministros - Otros productos de caucho"/>
    <s v="EMPAQUE EN POLIPROPILENO PARA ACOPLE RÁPIDO 1 1/2&quot; REF: 573604"/>
    <s v="31161818 / 31161833 / 31401500 /"/>
    <s v="Selección abreviada subasta inversa (No disponible)"/>
    <n v="2"/>
    <n v="6"/>
    <n v="20"/>
    <n v="190400"/>
    <s v="UNIDAD"/>
    <s v="NO SOLICITADAS"/>
  </r>
  <r>
    <x v="10"/>
    <s v="02-02-01-003-006-02"/>
    <n v="10"/>
    <s v="Materiales y suministros - Otros productos de caucho"/>
    <s v="EMPAQUE EN POLIPROPILENO PARA ACOPLE RÁPIDO 1&quot; REF: 573603"/>
    <s v="31161818 / 31161833 / 31401500 /"/>
    <s v="Selección abreviada subasta inversa (No disponible)"/>
    <n v="2"/>
    <n v="6"/>
    <n v="10"/>
    <n v="95200"/>
    <s v="UNIDAD"/>
    <s v="NO SOLICITADAS"/>
  </r>
  <r>
    <x v="10"/>
    <s v="02-02-01-003-006-02"/>
    <n v="10"/>
    <s v="Materiales y suministros - Otros productos de caucho"/>
    <s v="EMPAQUE EN POLIPROPILENO PARA ACOPLE RÁPIDO 2&quot; REF: 573605"/>
    <s v="31161818 / 31161833 / 31401500 /"/>
    <s v="Selección abreviada subasta inversa (No disponible)"/>
    <n v="2"/>
    <n v="6"/>
    <n v="20"/>
    <n v="285600"/>
    <s v="UNIDAD"/>
    <s v="NO SOLICITADAS"/>
  </r>
  <r>
    <x v="10"/>
    <s v="02-01-01-004-004-02"/>
    <n v="10"/>
    <s v="Activos fijos - Máquinas herramientas y sus partes, piezas y accesorios"/>
    <s v="EQUIPO SOLDADURA PORTÁTIL SKYARC 2050"/>
    <n v="23271400"/>
    <s v="Selección abreviada subasta inversa (No disponible)"/>
    <n v="4"/>
    <n v="2"/>
    <n v="1"/>
    <n v="2695350"/>
    <s v="UNIDAD"/>
    <s v="NO SOLICITADAS"/>
  </r>
  <r>
    <x v="10"/>
    <s v="02-01-01-004-004-02"/>
    <n v="10"/>
    <s v="Activos fijos - Máquinas herramientas y sus partes, piezas y accesorios"/>
    <s v="ESMERILADORA DOBLE DISCO P/N: 577103"/>
    <n v="23101506"/>
    <s v="Selección abreviada subasta inversa (No disponible)"/>
    <n v="4"/>
    <n v="2"/>
    <n v="1"/>
    <n v="2939836"/>
    <s v="UNIDAD"/>
    <s v="NO SOLICITADAS"/>
  </r>
  <r>
    <x v="10"/>
    <s v="02-02-01-003-006-09"/>
    <n v="10"/>
    <s v="Materiales y suministros - Otros productos plásticos"/>
    <s v="ESPUMA DE 10 CM ROSADA POR CADA 5 AERONAVES X LAMINA"/>
    <n v="13111302"/>
    <s v="Selección abreviada subasta inversa (No disponible)"/>
    <n v="2"/>
    <n v="6"/>
    <n v="10"/>
    <n v="2142000"/>
    <s v="UNIDAD"/>
    <s v="NO SOLICITADAS"/>
  </r>
  <r>
    <x v="10"/>
    <s v="02-01-01-004-004-02"/>
    <n v="10"/>
    <s v="Activos fijos - Máquinas herramientas y sus partes, piezas y accesorios"/>
    <s v="ESTACIÓN DE REPARACIÓN ELECTRÓNICA PRC 2000 TH P/N: 8007-0138"/>
    <n v="23271417"/>
    <s v="Selección abreviada subasta inversa (No disponible)"/>
    <n v="4"/>
    <n v="2"/>
    <n v="1"/>
    <n v="27211968"/>
    <s v="UNIDAD"/>
    <s v="NO SOLICITADAS"/>
  </r>
  <r>
    <x v="10"/>
    <s v="02-02-01-004-004-02"/>
    <n v="10"/>
    <s v="Materiales y suministros - Máquinas herramientas y sus partes, piezas y accesorios"/>
    <s v="ESTACIÓN DE SOLDADURA Y CALOR MODELO: WEP 853 3A"/>
    <n v="23271400"/>
    <s v="Selección abreviada subasta inversa (No disponible)"/>
    <n v="4"/>
    <n v="2"/>
    <n v="1"/>
    <n v="844841"/>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ESTÁNDAR DE REFERENCIA EN ALUMINIO 7075-T6 MULTI-AGUJEROS P/N: MHS‐12‐9A‐3‐7075‐T6"/>
    <n v="60102702"/>
    <s v="Selección abreviada menor cuantía"/>
    <n v="2"/>
    <n v="6"/>
    <n v="1"/>
    <n v="1666000"/>
    <s v="UNIDAD"/>
    <s v="NO SOLICITADAS"/>
  </r>
  <r>
    <x v="10"/>
    <s v="02-01-01-003-008-01-4"/>
    <n v="10"/>
    <s v="Activos fijos - Otros muebles n. C. P."/>
    <s v="ESTANTERIA CENTRO LOGISTICO CACOM-2"/>
    <n v="24102004"/>
    <s v="Selección abreviada subasta inversa (No disponible)"/>
    <n v="3"/>
    <n v="2"/>
    <n v="1"/>
    <n v="110815023"/>
    <s v="GLOBAL"/>
    <s v="NO SOLICITADAS"/>
  </r>
  <r>
    <x v="10"/>
    <s v="02-01-01-004-008-02"/>
    <n v="10"/>
    <s v="Activos fijos - Instrumentos y aparatos de medición, verificación, análisis, de navegación y para otros fines (excepto instrumentos ópticos); instrumentos de control de procesos industriales, sus partes, piezas y accesorios"/>
    <s v="ESTEREOSCOPIO P/N: SMZ-171-TLED "/>
    <n v="41111748"/>
    <s v="Selección abreviada subasta inversa (No disponible)"/>
    <n v="4"/>
    <n v="2"/>
    <n v="1"/>
    <n v="8356656"/>
    <s v="UNIDAD"/>
    <s v="NO SOLICITADAS"/>
  </r>
  <r>
    <x v="10"/>
    <s v="02-02-01-004-006-02"/>
    <n v="10"/>
    <s v="Materiales y suministros - Aparatos de control eléctrico y distribución de electricidad y sus partes y piezas"/>
    <s v="EXTENSIÓN ELÉCTRICA P/N: CXRPC103012A"/>
    <s v="26121545 / 39121440"/>
    <s v="Selección abreviada subasta inversa (No disponible)"/>
    <n v="2"/>
    <n v="6"/>
    <n v="1"/>
    <n v="2856000"/>
    <s v="UNIDAD"/>
    <s v="NO SOLICITADAS"/>
  </r>
  <r>
    <x v="10"/>
    <s v="02-02-01-004-006-02"/>
    <n v="10"/>
    <s v="Materiales y suministros - Aparatos de control eléctrico y distribución de electricidad y sus partes y piezas"/>
    <s v="EXTENSIÓN ELÉCTRICA POR 50 METROS TRIFÁSICA CON CONECTORES X815"/>
    <s v="26121545 / 39121440"/>
    <s v="Selección abreviada subasta inversa (No disponible)"/>
    <n v="2"/>
    <n v="6"/>
    <n v="1"/>
    <n v="535500"/>
    <s v="UNIDAD"/>
    <s v="NO SOLICITADAS"/>
  </r>
  <r>
    <x v="10"/>
    <s v="02-02-01-004-002"/>
    <n v="10"/>
    <s v="Materiales y suministros - Productos metálicos elaborados (excepto maquinaria y equipo)"/>
    <s v="EXTRACTOR P/N: EXDMS48"/>
    <n v="27111709"/>
    <s v="Selección abreviada subasta inversa (No disponible)"/>
    <n v="4"/>
    <n v="2"/>
    <n v="1"/>
    <n v="1896622"/>
    <s v="UNIDAD"/>
    <s v="NO SOLICITADAS"/>
  </r>
  <r>
    <x v="10"/>
    <s v="02-02-01-004-003-09"/>
    <n v="10"/>
    <s v="Materiales y suministros - Otras máquinas para usos generales y sus partes y piezas"/>
    <s v="FILTRO / JUEGO DE PREFILTRO P/N: YA127C9"/>
    <s v="46182000 / 46182005"/>
    <s v="Selección abreviada subasta inversa (No disponible)"/>
    <n v="2"/>
    <n v="6"/>
    <n v="15"/>
    <n v="1160250"/>
    <s v="UNIDAD"/>
    <s v="NO SOLICITADAS"/>
  </r>
  <r>
    <x v="10"/>
    <s v="02-02-01-004-003-09"/>
    <n v="10"/>
    <s v="Materiales y suministros - Otras máquinas para usos generales y sus partes y piezas"/>
    <s v="FILTRO DE COMBUSTIBLE REF: 1599839"/>
    <n v="40161513"/>
    <s v="Selección abreviada subasta inversa (No disponible)"/>
    <n v="2"/>
    <n v="6"/>
    <n v="5"/>
    <n v="1160250"/>
    <s v="UNIDAD"/>
    <s v="NO SOLICITADAS"/>
  </r>
  <r>
    <x v="10"/>
    <s v="02-02-01-004-003-09"/>
    <n v="10"/>
    <s v="Materiales y suministros - Otras máquinas para usos generales y sus partes y piezas"/>
    <s v="FILTRO MASCARA NIOSH MOLDEX P100 X CAJA"/>
    <n v="46182005"/>
    <s v="Selección abreviada subasta inversa (No disponible)"/>
    <n v="2"/>
    <n v="6"/>
    <n v="1"/>
    <n v="291550"/>
    <s v="UNIDAD"/>
    <s v="NO SOLICITADAS"/>
  </r>
  <r>
    <x v="10"/>
    <s v="02-02-01-004-002"/>
    <n v="10"/>
    <s v="Materiales y suministros - Productos metálicos elaborados (excepto maquinaria y equipo)"/>
    <s v="FLANCHE CCR264CS-3-1"/>
    <s v="31161801 / 31162200"/>
    <s v="Selección abreviada subasta inversa (No disponible)"/>
    <n v="2"/>
    <n v="6"/>
    <n v="200"/>
    <n v="305400"/>
    <s v="UNIDAD"/>
    <s v="NO SOLICITADAS"/>
  </r>
  <r>
    <x v="10"/>
    <s v="02-02-01-004-002"/>
    <n v="10"/>
    <s v="Materiales y suministros - Productos metálicos elaborados (excepto maquinaria y equipo)"/>
    <s v="FLANCHE CCR264CS-3-2"/>
    <s v="31161801 / 31162200"/>
    <s v="Selección abreviada subasta inversa (No disponible)"/>
    <n v="2"/>
    <n v="6"/>
    <n v="200"/>
    <n v="305400"/>
    <s v="UNIDAD"/>
    <s v="NO SOLICITADAS"/>
  </r>
  <r>
    <x v="10"/>
    <s v="02-02-01-003-005-04"/>
    <n v="10"/>
    <s v="Materiales y suministros - Productos químicos n. C. P."/>
    <s v="FLUIDO DE DETECCIÓN DE FUGAS P/N: LEAK-TEC 372E"/>
    <s v="41111932 / 15121516 / 32101519"/>
    <s v="Selección abreviada subasta inversa (No disponible)"/>
    <n v="2"/>
    <n v="6"/>
    <n v="30"/>
    <n v="1706460"/>
    <s v="UNIDAD"/>
    <s v="NO SOLICITADAS"/>
  </r>
  <r>
    <x v="10"/>
    <s v="02-02-01-004-006-02"/>
    <n v="10"/>
    <s v="Materiales y suministros - Aparatos de control eléctrico y distribución de electricidad y sus partes y piezas"/>
    <s v="FOTOCELDA MINIBEAM P/N: SM312LVMHS"/>
    <s v="39122238 / 39121528 / 39122238"/>
    <s v="Selección abreviada subasta inversa (No disponible)"/>
    <n v="2"/>
    <n v="6"/>
    <n v="2"/>
    <n v="345100"/>
    <s v="UNIDAD"/>
    <s v="NO SOLICITADAS"/>
  </r>
  <r>
    <x v="10"/>
    <s v="02-02-01-004-006-02"/>
    <n v="10"/>
    <s v="Materiales y suministros - Aparatos de control eléctrico y distribución de electricidad y sus partes y piezas"/>
    <s v="FOTOCONTACTOR ELECTRÓNICO SERIE 5200 (FOTOCELDA) ABIERTO 120V 15 AMPERIOS"/>
    <s v="39121529 / 39122238"/>
    <s v="Selección abreviada subasta inversa (No disponible)"/>
    <n v="2"/>
    <n v="6"/>
    <n v="3"/>
    <n v="1606500"/>
    <s v="UNIDAD"/>
    <s v="NO SOLICITADAS"/>
  </r>
  <r>
    <x v="10"/>
    <s v="02-02-01-003-006-04"/>
    <n v="10"/>
    <s v="Materiales y suministros - Productos de empaque y envasado, de plástico"/>
    <s v="FRASCO RECOLECTOR PARA MUESTRA DE ACEITE CON TAPA DE ROSCA"/>
    <s v="24112602 / 24121807 / 41121806"/>
    <s v="Selección abreviada subasta inversa (No disponible)"/>
    <n v="2"/>
    <n v="6"/>
    <n v="300"/>
    <n v="2820300"/>
    <s v="UNIDAD"/>
    <s v="NO SOLICITADAS"/>
  </r>
  <r>
    <x v="10"/>
    <s v="02-01-01-004-006-01"/>
    <n v="10"/>
    <s v="Activos fijos - Motores, generadores y transformadores eléctricos y sus partes y piezas"/>
    <s v="FUENTE DE PODER BK PRECISION P/N: 1761"/>
    <n v="25202003"/>
    <s v="Selección abreviada subasta inversa (No disponible)"/>
    <n v="4"/>
    <n v="2"/>
    <n v="1"/>
    <n v="2353582"/>
    <s v="UNIDAD"/>
    <s v="NO SOLICITADAS"/>
  </r>
  <r>
    <x v="10"/>
    <s v="02-02-01-004-006-02"/>
    <n v="10"/>
    <s v="Materiales y suministros - Aparatos de control eléctrico y distribución de electricidad y sus partes y piezas"/>
    <s v="FUSIBLE 0,5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0,5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10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10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1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1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2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2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3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3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5A 250V CERAMICA"/>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5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5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7A 250V VIDRIO CORT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7A 250V VIDRIO LARGO"/>
    <s v="39121607 / 39121623"/>
    <s v="Selección abreviada subasta inversa (No disponible)"/>
    <n v="2"/>
    <n v="6"/>
    <n v="10"/>
    <n v="3570"/>
    <s v="UNIDAD"/>
    <s v="NO SOLICITADAS"/>
  </r>
  <r>
    <x v="10"/>
    <s v="02-02-01-004-006-02"/>
    <n v="10"/>
    <s v="Materiales y suministros - Aparatos de control eléctrico y distribución de electricidad y sus partes y piezas"/>
    <s v="FUSIBLE PARA MEDIA TENSIÓN TIPO H P/N: ET501"/>
    <n v="39121611"/>
    <s v="Selección abreviada subasta inversa (No disponible)"/>
    <n v="2"/>
    <n v="6"/>
    <n v="10"/>
    <n v="21310"/>
    <s v="UNIDAD"/>
    <s v="NO SOLICITADAS"/>
  </r>
  <r>
    <x v="10"/>
    <s v="02-02-01-002-008"/>
    <n v="10"/>
    <s v="Materiales y suministros - Dotación (prendas de vestir y calzado)"/>
    <s v="GAFAS DE SEGURIDAD BOLLE TRACKER II AHUMADAS P/N: 1270TRACPSF"/>
    <s v="46181804 / 46181808"/>
    <s v="Selección abreviada subasta inversa (No disponible)"/>
    <n v="2"/>
    <n v="6"/>
    <n v="40"/>
    <n v="5230680"/>
    <s v="UNIDAD"/>
    <s v="NO SOLICITADAS"/>
  </r>
  <r>
    <x v="10"/>
    <s v="02-02-01-002-008"/>
    <n v="10"/>
    <s v="Materiales y suministros - Dotación (prendas de vestir y calzado)"/>
    <s v="GAFAS DE SEGURIDAD BOLLE TRACKER II TRANSPARENTES P/N: 1270TRACPSI"/>
    <s v="46181804 / 46181808"/>
    <s v="Selección abreviada subasta inversa (No disponible)"/>
    <n v="2"/>
    <n v="6"/>
    <n v="20"/>
    <n v="3716520"/>
    <s v="UNIDAD"/>
    <s v="NO SOLICITADAS"/>
  </r>
  <r>
    <x v="10"/>
    <s v="02-02-01-004-002"/>
    <n v="10"/>
    <s v="Materiales y suministros - Productos metálicos elaborados (excepto maquinaria y equipo)"/>
    <s v="GARRA DEDO MECÁNICO P/N: YA837A"/>
    <n v="42242102"/>
    <s v="Selección abreviada subasta inversa (No disponible)"/>
    <n v="4"/>
    <n v="2"/>
    <n v="1"/>
    <n v="82356"/>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GRAMERA DIGITAL TS500 APACIDAD 10000 GR X 0.5 G CON CARGADOR P/N: TS-500"/>
    <n v="41111507"/>
    <s v="Selección abreviada subasta inversa (No disponible)"/>
    <n v="4"/>
    <n v="2"/>
    <n v="1"/>
    <n v="93000"/>
    <s v="UNIDAD"/>
    <s v="NO SOLICITADAS"/>
  </r>
  <r>
    <x v="10"/>
    <s v="02-02-01-003-006-02"/>
    <n v="10"/>
    <s v="Materiales y suministros - Otros productos de caucho"/>
    <s v="GUANTE BIL-VEX ACRILO NITRILO PESADO 39CM 02-ANP-40 X PARES"/>
    <s v="46181500 / 46181541"/>
    <s v="Selección abreviada subasta inversa (No disponible)"/>
    <n v="2"/>
    <n v="6"/>
    <n v="26"/>
    <n v="293930"/>
    <s v="UNIDAD"/>
    <s v="NO SOLICITADAS"/>
  </r>
  <r>
    <x v="10"/>
    <s v="02-02-01-003-006-02"/>
    <n v="10"/>
    <s v="Materiales y suministros - Otros productos de caucho"/>
    <s v="GUANTE DE IMPACTO RESISTENTE A LOS CORTES MECHANIX WEAR CG IMPACT PRO TALLA L"/>
    <s v="46181500 / 46181504 / 46181536"/>
    <s v="Selección abreviada subasta inversa (No disponible)"/>
    <n v="2"/>
    <n v="6"/>
    <n v="15"/>
    <n v="535500"/>
    <s v="UNIDAD"/>
    <s v="NO SOLICITADAS"/>
  </r>
  <r>
    <x v="10"/>
    <s v="02-02-01-003-006-02"/>
    <n v="10"/>
    <s v="Materiales y suministros - Otros productos de caucho"/>
    <s v="GUANTE DE IMPACTO RESISTENTE A LOS CORTES MECHANIX WEAR CG IMPACT PRO TALLA M"/>
    <s v="46181500 / 46181504 / 46181536"/>
    <s v="Selección abreviada subasta inversa (No disponible)"/>
    <n v="2"/>
    <n v="6"/>
    <n v="20"/>
    <n v="714000"/>
    <s v="UNIDAD"/>
    <s v="NO SOLICITADAS"/>
  </r>
  <r>
    <x v="10"/>
    <s v="02-02-01-003-006-02"/>
    <n v="10"/>
    <s v="Materiales y suministros - Otros productos de caucho"/>
    <s v="GUANTE DE NITRILO RESISTENTES A LA ABRASIÓN TALLA M MEDIANO P/N: GLOVE400M"/>
    <s v="46181500 / 46181504"/>
    <s v="Selección abreviada subasta inversa (No disponible)"/>
    <n v="2"/>
    <n v="6"/>
    <n v="20"/>
    <n v="3403160"/>
    <s v="UNIDAD"/>
    <s v="NO SOLICITADAS"/>
  </r>
  <r>
    <x v="10"/>
    <s v="02-02-01-003-006-02"/>
    <n v="10"/>
    <s v="Materiales y suministros - Otros productos de caucho"/>
    <s v="GUANTE DE NITRILO RESISTENTES PARA TRABAJO PESADO TALLA M MEDIANO P/N: GLOVE7MB X CAJA"/>
    <s v="46181500 / 41103406 / 42132201"/>
    <s v="Selección abreviada subasta inversa (No disponible)"/>
    <n v="2"/>
    <n v="6"/>
    <n v="30"/>
    <n v="7174560"/>
    <s v="UNIDAD"/>
    <s v="NO SOLICITADAS"/>
  </r>
  <r>
    <x v="10"/>
    <s v="02-02-01-003-006-02"/>
    <n v="10"/>
    <s v="Materiales y suministros - Otros productos de caucho"/>
    <s v="GUANTES DE NITRILO RESISTENTES PARA TRABAJO PESADO TALLA L GRANDE P/N: GLOVE7LB X CAJA"/>
    <s v="46181500 / 41103406 / 42132201"/>
    <s v="Selección abreviada subasta inversa (No disponible)"/>
    <n v="2"/>
    <n v="6"/>
    <n v="30"/>
    <n v="7718700"/>
    <s v="UNIDAD"/>
    <s v="NO SOLICITADAS"/>
  </r>
  <r>
    <x v="10"/>
    <s v="02-02-01-004-003-09"/>
    <n v="10"/>
    <s v="Materiales y suministros - Otras máquinas para usos generales y sus partes y piezas"/>
    <s v="GUAYA ACELERACIÓN P/N 000993-156"/>
    <s v="31152200 / 31152204"/>
    <s v="Mínima cuantía"/>
    <n v="2"/>
    <n v="6"/>
    <n v="5"/>
    <n v="5652500"/>
    <s v="UNIDAD"/>
    <s v="NO SOLICITADAS"/>
  </r>
  <r>
    <x v="10"/>
    <s v="02-02-01-003-004-02"/>
    <n v="10"/>
    <s v="Materiales y suministros - Productos químicos inorgánicos básicos n. C. P."/>
    <s v="HELIO"/>
    <n v="12142005"/>
    <s v="Selección abreviada subasta inversa (No disponible)"/>
    <n v="1"/>
    <n v="10"/>
    <n v="3"/>
    <n v="378420"/>
    <s v="METRO CUBICO"/>
    <s v="NO SOLICITADAS"/>
  </r>
  <r>
    <x v="10"/>
    <s v="02-02-01-004-002"/>
    <n v="10"/>
    <s v="Materiales y suministros - Productos metálicos elaborados (excepto maquinaria y equipo)"/>
    <s v="HERRAMIENTA DE ENGANCHE MAGNÉTICO P/N: PT28E"/>
    <n v="27111500"/>
    <s v="Selección abreviada subasta inversa (No disponible)"/>
    <n v="4"/>
    <n v="2"/>
    <n v="1"/>
    <n v="87878"/>
    <s v="UNIDAD"/>
    <s v="NO SOLICITADAS"/>
  </r>
  <r>
    <x v="10"/>
    <s v="02-02-01-004-002"/>
    <n v="10"/>
    <s v="Materiales y suministros - Productos metálicos elaborados (excepto maquinaria y equipo)"/>
    <s v="HERRAMIENTA DE REPACION KIT / THREAD REPAIR KIT HELICOIL 4936"/>
    <s v="23291800 / 23291804"/>
    <s v="Selección abreviada subasta inversa (No disponible)"/>
    <n v="2"/>
    <n v="6"/>
    <n v="1"/>
    <n v="2737000"/>
    <s v="UNIDAD"/>
    <s v="NO SOLICITADAS"/>
  </r>
  <r>
    <x v="10"/>
    <s v="02-02-01-004-002"/>
    <n v="10"/>
    <s v="Materiales y suministros - Productos metálicos elaborados (excepto maquinaria y equipo)"/>
    <s v="HERRAMIENTA DE REPACION KIT / THREAD REPAIR KIT HELICOIL 5401-2"/>
    <s v="23291800 / 23291804"/>
    <s v="Selección abreviada subasta inversa (No disponible)"/>
    <n v="2"/>
    <n v="6"/>
    <n v="1"/>
    <n v="428400"/>
    <s v="UNIDAD"/>
    <s v="NO SOLICITADAS"/>
  </r>
  <r>
    <x v="10"/>
    <s v="02-02-01-004-002"/>
    <n v="10"/>
    <s v="Materiales y suministros - Productos metálicos elaborados (excepto maquinaria y equipo)"/>
    <s v="HERRAMIENTA PARA REMOVER E INSTALAR LA VÁLVULA DEL NEUMÁTICO PARA RETIRAR O INSTALAR NÚCLEOS DE VÁLVULAS 6 1/4&quot; DE LONGITUD REF: TR1170"/>
    <n v="25191835"/>
    <s v="Selección abreviada subasta inversa (No disponible)"/>
    <n v="2"/>
    <n v="6"/>
    <n v="2"/>
    <n v="167886"/>
    <s v="UNIDAD"/>
    <s v="NO SOLICITADAS"/>
  </r>
  <r>
    <x v="10"/>
    <s v="02-02-01-004-002"/>
    <n v="10"/>
    <s v="Materiales y suministros - Productos metálicos elaborados (excepto maquinaria y equipo)"/>
    <s v="HERRAMIENTA ROTATORIA KIT P/N: 6005-0013-P1"/>
    <n v="27113200"/>
    <s v="Selección abreviada subasta inversa (No disponible)"/>
    <n v="4"/>
    <n v="2"/>
    <n v="1"/>
    <n v="2080358"/>
    <s v="UNIDAD"/>
    <s v="NO SOLICITADAS"/>
  </r>
  <r>
    <x v="10"/>
    <s v="02-01-01-004-004-09"/>
    <n v="10"/>
    <s v="Activos fijos - Otra maquinaria para usos especiales y sus partes y piezas"/>
    <s v="HIDROLAVADORA 1.800 PSI 5.0 LITROS / MIN 2.7 HP K 4 PREMIUM"/>
    <n v="47101547"/>
    <s v="Selección abreviada subasta inversa (No disponible)"/>
    <n v="4"/>
    <n v="2"/>
    <n v="1"/>
    <n v="1483395"/>
    <s v="UNIDAD"/>
    <s v="NO SOLICITADAS"/>
  </r>
  <r>
    <x v="10"/>
    <s v="02-01-01-004-004-09"/>
    <n v="10"/>
    <s v="Activos fijos - Otra maquinaria para usos especiales y sus partes y piezas"/>
    <s v="HIDROLAVADORA A GASOLINA REF: 020656-00 / 020569-00 / 020664-00"/>
    <n v="23181506"/>
    <s v="Selección abreviada subasta inversa (No disponible)"/>
    <n v="4"/>
    <n v="2"/>
    <n v="1"/>
    <n v="3070141"/>
    <s v="UNIDAD"/>
    <s v="NO SOLICITADAS"/>
  </r>
  <r>
    <x v="10"/>
    <s v="02-02-01-003-005-04"/>
    <n v="10"/>
    <s v="Materiales y suministros - Productos químicos n. C. P."/>
    <s v="INHIBIDOR DE CORROSION / ALODINE 5700 X 1 GALÓN"/>
    <s v="15121804 / 47101606"/>
    <s v="Selección abreviada subasta inversa (No disponible)"/>
    <n v="2"/>
    <n v="6"/>
    <n v="2"/>
    <n v="510116"/>
    <s v="GALON"/>
    <s v="NO SOLICITADAS"/>
  </r>
  <r>
    <x v="10"/>
    <s v="02-02-01-004-002"/>
    <n v="10"/>
    <s v="Materiales y suministros - Productos metálicos elaborados (excepto maquinaria y equipo)"/>
    <s v="INSERTADOR / EXTRACTOR DE PINES AZUL Y BLANCO METAL P/N: M81696/1401"/>
    <n v="27112603"/>
    <s v="Selección abreviada subasta inversa (No disponible)"/>
    <n v="2"/>
    <n v="6"/>
    <n v="50"/>
    <n v="1071000"/>
    <s v="UNIDAD"/>
    <s v="NO SOLICITADAS"/>
  </r>
  <r>
    <x v="10"/>
    <s v="02-02-01-004-002"/>
    <n v="10"/>
    <s v="Materiales y suministros - Productos metálicos elaborados (excepto maquinaria y equipo)"/>
    <s v="INSERTADOR / EXTRACTOR DE PINES ROJO Y BLANCO METAL P/N: M81969/1-02"/>
    <n v="27112603"/>
    <s v="Selección abreviada subasta inversa (No disponible)"/>
    <n v="2"/>
    <n v="6"/>
    <n v="50"/>
    <n v="969100"/>
    <s v="UNIDAD"/>
    <s v="NO SOLICITADAS"/>
  </r>
  <r>
    <x v="10"/>
    <s v="02-02-01-004-002"/>
    <n v="10"/>
    <s v="Materiales y suministros - Productos metálicos elaborados (excepto maquinaria y equipo)"/>
    <s v="INSERTADOR / EXTRACTOR DE PINES ROJO Y BLANCO PLÁSTICO P/N: M81696/14-11"/>
    <n v="27112603"/>
    <s v="Selección abreviada subasta inversa (No disponible)"/>
    <n v="2"/>
    <n v="6"/>
    <n v="50"/>
    <n v="934150"/>
    <s v="UNIDAD"/>
    <s v="NO SOLICITADAS"/>
  </r>
  <r>
    <x v="10"/>
    <s v="02-02-01-004-002"/>
    <n v="10"/>
    <s v="Materiales y suministros - Productos metálicos elaborados (excepto maquinaria y equipo)"/>
    <s v="INSERTADOR KIT TARRAJA / MACHUELO P/N: TD2425"/>
    <n v="23153418"/>
    <s v="Selección abreviada menor cuantía"/>
    <n v="4"/>
    <n v="2"/>
    <n v="1"/>
    <n v="1504755"/>
    <s v="UNIDAD"/>
    <s v="NO SOLICITADAS"/>
  </r>
  <r>
    <x v="10"/>
    <s v="02-02-02-008-007-03-2"/>
    <n v="10"/>
    <s v="Adquisición de servicios - Servicios de instalación de maquinaria y equipo para el sector industrial"/>
    <s v="INSTALACIÓN COMPRESOR FINI Y LÍNEAS NEUMÁTICAS PARA LOS HANGARES DEL GRUTE-23"/>
    <n v="72141112"/>
    <s v="Selección abreviada subasta inversa (No disponible)"/>
    <n v="2"/>
    <n v="6"/>
    <n v="1"/>
    <n v="17850000"/>
    <s v="GLOBAL"/>
    <s v="NO SOLICITADAS"/>
  </r>
  <r>
    <x v="10"/>
    <s v="02-02-01-003-005-03"/>
    <n v="10"/>
    <s v="Materiales y suministros - Jabón, preparados para limpieza, perfumes y preparados de tocador"/>
    <s v="JABÓN LÍQUIDO PARA MANOS FAST ORANGE X GALON"/>
    <s v="53131608 / 53131626 / 47131800 / 53131627"/>
    <s v="Selección abreviada subasta inversa (No disponible)"/>
    <n v="2"/>
    <n v="6"/>
    <n v="20"/>
    <n v="2440100"/>
    <s v="GALON"/>
    <s v="NO SOLICITADAS"/>
  </r>
  <r>
    <x v="10"/>
    <s v="02-02-01-003-007-01"/>
    <n v="10"/>
    <s v="Materiales y suministros - Vidrio y productos de vidrio"/>
    <s v="JARRA DE VIDRIO TRANSPARENTE REF: 8435476223745"/>
    <s v="24112601 / 41121806"/>
    <s v="Selección abreviada subasta inversa (No disponible)"/>
    <n v="2"/>
    <n v="6"/>
    <n v="3"/>
    <n v="232050"/>
    <s v="UNIDAD"/>
    <s v="NO SOLICITADAS"/>
  </r>
  <r>
    <x v="10"/>
    <s v="02-01-01-004-008-02"/>
    <n v="10"/>
    <s v="Activos fijos - Instrumentos y aparatos de medición, verificación, análisis, de navegación y para otros fines (excepto instrumentos ópticos); instrumentos de control de procesos industriales, sus partes, piezas y accesorios"/>
    <s v="KIT DE NIVEL ÓPTICO AUTOMÁTICO CON TRÍPODE P/N: DW096PK 26X"/>
    <s v="41114210 / 95121630"/>
    <s v="Selección abreviada subasta inversa (No disponible)"/>
    <n v="4"/>
    <n v="2"/>
    <n v="1"/>
    <n v="3441639"/>
    <s v="UNIDAD"/>
    <s v="NO SOLICITADAS"/>
  </r>
  <r>
    <x v="10"/>
    <s v="02-02-01-004-001"/>
    <n v="10"/>
    <s v="Materiales y suministros - Metales básicos"/>
    <s v="LAMINA DURALUMINIO 2024 -T3 CAL 0,025"/>
    <n v="30102006"/>
    <s v="Selección abreviada subasta inversa (No disponible)"/>
    <n v="2"/>
    <n v="6"/>
    <n v="1"/>
    <n v="639923"/>
    <s v="UNIDAD"/>
    <s v="NO SOLICITADAS"/>
  </r>
  <r>
    <x v="10"/>
    <s v="02-02-01-004-001"/>
    <n v="10"/>
    <s v="Materiales y suministros - Metales básicos"/>
    <s v="LAMINA DURALUMINIO 2024 -T3 CAL 0,032"/>
    <n v="30102006"/>
    <s v="Selección abreviada subasta inversa (No disponible)"/>
    <n v="2"/>
    <n v="6"/>
    <n v="1"/>
    <n v="716428"/>
    <s v="UNIDAD"/>
    <s v="NO SOLICITADAS"/>
  </r>
  <r>
    <x v="10"/>
    <s v="02-02-01-004-001"/>
    <n v="10"/>
    <s v="Materiales y suministros - Metales básicos"/>
    <s v="LAMINA DURALUMINIO 2024 -T3 CAL 0,040"/>
    <n v="30102006"/>
    <s v="Selección abreviada subasta inversa (No disponible)"/>
    <n v="2"/>
    <n v="6"/>
    <n v="1"/>
    <n v="877625"/>
    <s v="UNIDAD"/>
    <s v="NO SOLICITADAS"/>
  </r>
  <r>
    <x v="10"/>
    <s v="02-02-01-004-001"/>
    <n v="10"/>
    <s v="Materiales y suministros - Metales básicos"/>
    <s v="LAMINA DURALUMINIO 2024 -T3 CAL 0,050"/>
    <n v="30102006"/>
    <s v="Selección abreviada subasta inversa (No disponible)"/>
    <n v="2"/>
    <n v="6"/>
    <n v="1"/>
    <n v="1174530"/>
    <s v="UNIDAD"/>
    <s v="NO SOLICITADAS"/>
  </r>
  <r>
    <x v="10"/>
    <s v="02-02-01-004-001"/>
    <n v="10"/>
    <s v="Materiales y suministros - Metales básicos"/>
    <s v="LAMINA DURALUMINIO 7075 - T3 CAL 0,032"/>
    <n v="30102006"/>
    <s v="Selección abreviada subasta inversa (No disponible)"/>
    <n v="2"/>
    <n v="6"/>
    <n v="1"/>
    <n v="992460"/>
    <s v="UNIDAD"/>
    <s v="NO SOLICITADAS"/>
  </r>
  <r>
    <x v="10"/>
    <s v="02-02-01-004-001"/>
    <n v="10"/>
    <s v="Materiales y suministros - Metales básicos"/>
    <s v="LAMINA DURALUMINIO 7075 -T3 CAL 0,040"/>
    <n v="30102006"/>
    <s v="Selección abreviada subasta inversa (No disponible)"/>
    <n v="2"/>
    <n v="6"/>
    <n v="1"/>
    <n v="1097478"/>
    <s v="UNIDAD"/>
    <s v="NO SOLICITADAS"/>
  </r>
  <r>
    <x v="10"/>
    <s v="02-02-01-004-001"/>
    <n v="10"/>
    <s v="Materiales y suministros - Metales básicos"/>
    <s v="LAMINA DURALUMINIO 7075 -T3 CAL 0,050"/>
    <n v="30102006"/>
    <s v="Selección abreviada subasta inversa (No disponible)"/>
    <n v="2"/>
    <n v="6"/>
    <n v="1"/>
    <n v="1202495"/>
    <s v="UNIDAD"/>
    <s v="NO SOLICITADAS"/>
  </r>
  <r>
    <x v="10"/>
    <s v="02-02-01-003-007-09"/>
    <n v="10"/>
    <s v="Materiales y suministros - Otros productos minerales no metálicos n. C. P."/>
    <s v="LIJA ADHESIVA DE 6&quot; DIÁMETRO 180"/>
    <s v="27112742 / 31191501"/>
    <s v="Selección abreviada subasta inversa (No disponible)"/>
    <n v="2"/>
    <n v="6"/>
    <n v="50"/>
    <n v="163850"/>
    <s v="UNIDAD"/>
    <s v="NO SOLICITADAS"/>
  </r>
  <r>
    <x v="10"/>
    <s v="02-02-01-003-007-09"/>
    <n v="10"/>
    <s v="Materiales y suministros - Otros productos minerales no metálicos n. C. P."/>
    <s v="LIJA ADHESIVA DE 6&quot; DIÁMETRO 220"/>
    <s v="27112742 / 31191501"/>
    <s v="Selección abreviada subasta inversa (No disponible)"/>
    <n v="2"/>
    <n v="6"/>
    <n v="50"/>
    <n v="163850"/>
    <s v="UNIDAD"/>
    <s v="NO SOLICITADAS"/>
  </r>
  <r>
    <x v="10"/>
    <s v="02-02-01-003-007-09"/>
    <n v="10"/>
    <s v="Materiales y suministros - Otros productos minerales no metálicos n. C. P."/>
    <s v="LIJA ADHESIVA DE 6&quot; DIÁMETRO 320"/>
    <s v="27112742 / 31191501"/>
    <s v="Selección abreviada subasta inversa (No disponible)"/>
    <n v="2"/>
    <n v="6"/>
    <n v="50"/>
    <n v="163850"/>
    <s v="UNIDAD"/>
    <s v="NO SOLICITADAS"/>
  </r>
  <r>
    <x v="10"/>
    <s v="02-02-01-003-007-09"/>
    <n v="10"/>
    <s v="Materiales y suministros - Otros productos minerales no metálicos n. C. P."/>
    <s v="LIJA ADHESIVA DE 6&quot; DIÁMETRO 80"/>
    <s v="27112742 / 31191501"/>
    <s v="Selección abreviada subasta inversa (No disponible)"/>
    <n v="2"/>
    <n v="6"/>
    <n v="50"/>
    <n v="163850"/>
    <s v="UNIDAD"/>
    <s v="NO SOLICITADAS"/>
  </r>
  <r>
    <x v="10"/>
    <s v="02-02-01-003-007-09"/>
    <n v="10"/>
    <s v="Materiales y suministros - Otros productos minerales no metálicos n. C. P."/>
    <s v="LIJA DE AGUA NO. 600"/>
    <n v="31191501"/>
    <s v="Selección abreviada subasta inversa (No disponible)"/>
    <n v="2"/>
    <n v="6"/>
    <n v="50"/>
    <n v="76500"/>
    <s v="UNIDAD"/>
    <s v="NO SOLICITADAS"/>
  </r>
  <r>
    <x v="10"/>
    <s v="02-02-01-004-002"/>
    <n v="10"/>
    <s v="Materiales y suministros - Productos metálicos elaborados (excepto maquinaria y equipo)"/>
    <s v="LIMA GIRATORIA KIT"/>
    <n v="27111900"/>
    <s v="Selección abreviada subasta inversa (No disponible)"/>
    <n v="2"/>
    <n v="6"/>
    <n v="1"/>
    <n v="821100"/>
    <s v="UNIDAD"/>
    <s v="NO SOLICITADAS"/>
  </r>
  <r>
    <x v="10"/>
    <s v="02-02-01-003-005-04"/>
    <n v="10"/>
    <s v="Materiales y suministros - Productos químicos n. C. P."/>
    <s v="LIMPIADOR ANTIESTÁTICO DE EQUIPOS ELECTRÓNICOS P/N: MMMCL600"/>
    <s v="44102912 / 47131813 / 47131805"/>
    <s v="Selección abreviada subasta inversa (No disponible)"/>
    <n v="2"/>
    <n v="6"/>
    <n v="30"/>
    <n v="2828910"/>
    <s v="UNIDAD"/>
    <s v="NO SOLICITADAS"/>
  </r>
  <r>
    <x v="10"/>
    <s v="02-02-01-003-005-03"/>
    <n v="10"/>
    <s v="Materiales y suministros - Jabón, preparados para limpieza, perfumes y preparados de tocador"/>
    <s v="LIMPIADOR DE CARLINGAS SPRAY PRIST AEROSOL 13 OZ. (368G)"/>
    <n v="47131824"/>
    <s v="Selección abreviada subasta inversa (No disponible)"/>
    <n v="2"/>
    <n v="6"/>
    <n v="60"/>
    <n v="3270960"/>
    <s v="UNIDAD"/>
    <s v="NO SOLICITADAS"/>
  </r>
  <r>
    <x v="10"/>
    <s v="02-02-01-003-005-04"/>
    <n v="10"/>
    <s v="Materiales y suministros - Productos químicos n. C. P."/>
    <s v="LIMPIADOR DE CONTACTOS ELÉCTRICOS (DIELÉCTRICO) AEROSOL 300ML/210G"/>
    <s v="44102912 / 47131825"/>
    <s v="Selección abreviada subasta inversa (No disponible)"/>
    <n v="2"/>
    <n v="6"/>
    <n v="50"/>
    <n v="3717550"/>
    <s v="UNIDAD"/>
    <s v="NO SOLICITADAS"/>
  </r>
  <r>
    <x v="10"/>
    <s v="02-02-01-003-005-04"/>
    <n v="10"/>
    <s v="Materiales y suministros - Productos químicos n. C. P."/>
    <s v="LIMPIADOR PARA LENTES, PAPEL LIMPIA LENTES DE 10*5 CM *100"/>
    <s v="45121622 / 46181806"/>
    <s v="Selección abreviada subasta inversa (No disponible)"/>
    <n v="2"/>
    <n v="6"/>
    <n v="5"/>
    <n v="386750"/>
    <s v="UNIDAD"/>
    <s v="NO SOLICITADAS"/>
  </r>
  <r>
    <x v="10"/>
    <s v="02-01-01-004-006-05"/>
    <n v="10"/>
    <s v="Activos fijos - Lámparas eléctricas de incandescencia o descarga; lámparas de arco, equipo para alumbrado eléctrico; sus partes y piezas"/>
    <s v="LINTERNA DE INSPECCION UV-A-LED P/N: OPTIMAX 365"/>
    <n v="39111610"/>
    <s v="Selección abreviada subasta inversa (No disponible)"/>
    <n v="4"/>
    <n v="2"/>
    <n v="1"/>
    <n v="5683916"/>
    <s v="UNIDAD"/>
    <s v="NO SOLICITADAS"/>
  </r>
  <r>
    <x v="10"/>
    <s v="02-02-01-004-006-05"/>
    <n v="10"/>
    <s v="Materiales y suministros - Lámparas eléctricas de incandescencia o descarga; lámparas de arco, equipo para alumbrado eléctrico; sus partes y piezas"/>
    <s v="LINTERNA HP3 LED FOCO UNIVERSAL 105 LUMENS"/>
    <n v="39111610"/>
    <s v="Selección abreviada subasta inversa (No disponible)"/>
    <n v="2"/>
    <n v="6"/>
    <n v="30"/>
    <n v="8568000"/>
    <s v="UNIDAD"/>
    <s v="NO SOLICITADAS"/>
  </r>
  <r>
    <x v="10"/>
    <s v="02-02-01-004-006-05"/>
    <n v="10"/>
    <s v="Materiales y suministros - Lámparas eléctricas de incandescencia o descarga; lámparas de arco, equipo para alumbrado eléctrico; sus partes y piezas"/>
    <s v="LINTERNA LED DE TALLER CON BARRAS LED DE GRAN POTENCIA P/N: ECFSP200A"/>
    <n v="39111500"/>
    <s v="Selección abreviada subasta inversa (No disponible)"/>
    <n v="4"/>
    <n v="2"/>
    <n v="1"/>
    <n v="802735"/>
    <s v="UNIDAD"/>
    <s v="NO SOLICITADAS"/>
  </r>
  <r>
    <x v="10"/>
    <s v="02-02-01-004-006-05"/>
    <n v="10"/>
    <s v="Materiales y suministros - Lámparas eléctricas de incandescencia o descarga; lámparas de arco, equipo para alumbrado eléctrico; sus partes y piezas"/>
    <s v="LINTERNA LED MAG-LITE P/N: 151-000-056"/>
    <n v="39111610"/>
    <s v="Selección abreviada subasta inversa (No disponible)"/>
    <n v="2"/>
    <n v="6"/>
    <n v="4"/>
    <n v="928200"/>
    <s v="UNIDAD"/>
    <s v="NO SOLICITADAS"/>
  </r>
  <r>
    <x v="10"/>
    <s v="02-02-01-004-006-05"/>
    <n v="10"/>
    <s v="Materiales y suministros - Lámparas eléctricas de incandescencia o descarga; lámparas de arco, equipo para alumbrado eléctrico; sus partes y piezas"/>
    <s v="LINTERNA TOLETE PARA SEÑALIZACIÓN REF: PC8490"/>
    <n v="39111610"/>
    <s v="Selección abreviada subasta inversa (No disponible)"/>
    <n v="2"/>
    <n v="6"/>
    <n v="4"/>
    <n v="856800"/>
    <s v="UNIDAD"/>
    <s v="NO SOLICITADAS"/>
  </r>
  <r>
    <x v="10"/>
    <s v="02-02-01-003-006-01"/>
    <n v="10"/>
    <s v="Materiales y suministros - Llantas de caucho y neumáticos (cámaras de aire)"/>
    <s v="LLANTA 4.10/3.50-4"/>
    <s v="25172503 / 25172504"/>
    <s v="Selección abreviada subasta inversa (No disponible)"/>
    <n v="2"/>
    <n v="6"/>
    <n v="4"/>
    <n v="1666000"/>
    <s v="UNIDAD"/>
    <s v="NO SOLICITADAS"/>
  </r>
  <r>
    <x v="10"/>
    <s v="02-02-01-003-006-01"/>
    <n v="10"/>
    <s v="Materiales y suministros - Llantas de caucho y neumáticos (cámaras de aire)"/>
    <s v="LLANTA VEHÍCULO UTILITARIO AT25X13-9"/>
    <n v="25172503"/>
    <s v="Selección abreviada subasta inversa (No disponible)"/>
    <n v="2"/>
    <n v="6"/>
    <n v="4"/>
    <n v="4522000"/>
    <s v="UNIDAD"/>
    <s v="NO SOLICITADAS"/>
  </r>
  <r>
    <x v="10"/>
    <s v="02-02-01-003-006-01"/>
    <n v="10"/>
    <s v="Materiales y suministros - Llantas de caucho y neumáticos (cámaras de aire)"/>
    <s v="LLANTA VEHÍCULO UTILITARIO AT27X11.00R14 NHS"/>
    <n v="25172503"/>
    <s v="Selección abreviada subasta inversa (No disponible)"/>
    <n v="2"/>
    <n v="6"/>
    <n v="2"/>
    <n v="2261000"/>
    <s v="UNIDAD"/>
    <s v="NO SOLICITADAS"/>
  </r>
  <r>
    <x v="10"/>
    <s v="02-02-01-003-006-01"/>
    <n v="10"/>
    <s v="Materiales y suministros - Llantas de caucho y neumáticos (cámaras de aire)"/>
    <s v="LLANTA VEHÍCULO UTILITARIO AT27X9.00R14 NHS"/>
    <n v="25172503"/>
    <s v="Selección abreviada subasta inversa (No disponible)"/>
    <n v="2"/>
    <n v="6"/>
    <n v="2"/>
    <n v="2261000"/>
    <s v="UNIDAD"/>
    <s v="NO SOLICITADAS"/>
  </r>
  <r>
    <x v="10"/>
    <s v="02-02-01-004-002"/>
    <n v="10"/>
    <s v="Materiales y suministros - Productos metálicos elaborados (excepto maquinaria y equipo)"/>
    <s v="LLAVE ALLEN HEXAGONAL 3/32&quot; P/N: GAW1906"/>
    <s v="27111702 / 27111715"/>
    <s v="Selección abreviada subasta inversa (No disponible)"/>
    <n v="4"/>
    <n v="2"/>
    <n v="2"/>
    <n v="167156"/>
    <s v="UNIDAD"/>
    <s v="NO SOLICITADAS"/>
  </r>
  <r>
    <x v="10"/>
    <s v="02-02-01-004-002"/>
    <n v="10"/>
    <s v="Materiales y suministros - Productos metálicos elaborados (excepto maquinaria y equipo)"/>
    <s v="LLAVE ALLEN MILIMÉTRICAS P/N: AWMBPH9"/>
    <s v="27111729 / 27111715"/>
    <s v="Selección abreviada subasta inversa (No disponible)"/>
    <n v="4"/>
    <n v="2"/>
    <n v="2"/>
    <n v="485362"/>
    <s v="UNIDAD"/>
    <s v="NO SOLICITADAS"/>
  </r>
  <r>
    <x v="10"/>
    <s v="02-02-01-004-002"/>
    <n v="10"/>
    <s v="Materiales y suministros - Productos metálicos elaborados (excepto maquinaria y equipo)"/>
    <s v="LLAVE ALLEN MILIMÉTRICAS P/N: AWSGM800"/>
    <n v="27111715"/>
    <s v="Selección abreviada subasta inversa (No disponible)"/>
    <n v="4"/>
    <n v="2"/>
    <n v="1"/>
    <n v="605909"/>
    <s v="UNIDAD"/>
    <s v="NO SOLICITADAS"/>
  </r>
  <r>
    <x v="10"/>
    <s v="02-02-01-004-002"/>
    <n v="10"/>
    <s v="Materiales y suministros - Productos metálicos elaborados (excepto maquinaria y equipo)"/>
    <s v="LLAVE ALLEN PULGADAS P/N: AWBS13"/>
    <s v="27111729 / 27111715"/>
    <s v="Selección abreviada subasta inversa (No disponible)"/>
    <n v="4"/>
    <n v="2"/>
    <n v="2"/>
    <n v="461506"/>
    <s v="UNIDAD"/>
    <s v="NO SOLICITADAS"/>
  </r>
  <r>
    <x v="10"/>
    <s v="02-02-01-004-002"/>
    <n v="10"/>
    <s v="Materiales y suministros - Productos metálicos elaborados (excepto maquinaria y equipo)"/>
    <s v="LLAVE RACHET DE 3/8&quot; - 7/16&quot; P/N: R1214C"/>
    <n v="27111702"/>
    <s v="Selección abreviada subasta inversa (No disponible)"/>
    <n v="4"/>
    <n v="2"/>
    <n v="1"/>
    <n v="164895"/>
    <s v="UNIDAD"/>
    <s v="NO SOLICITADAS"/>
  </r>
  <r>
    <x v="10"/>
    <s v="02-02-01-004-002"/>
    <n v="10"/>
    <s v="Materiales y suministros - Productos metálicos elaborados (excepto maquinaria y equipo)"/>
    <s v="LLAVE RACHET DE 5/16&quot; - 11/32&quot; P/N: R1011C"/>
    <n v="27111702"/>
    <s v="Selección abreviada subasta inversa (No disponible)"/>
    <n v="4"/>
    <n v="2"/>
    <n v="1"/>
    <n v="171598"/>
    <s v="UNIDAD"/>
    <s v="NO SOLICITADAS"/>
  </r>
  <r>
    <x v="10"/>
    <s v="02-02-01-002-006"/>
    <n v="10"/>
    <s v="Materiales y suministros - Hilados e hilos; tejidos de fibras textiles incluso afelpados"/>
    <s v="LONA HURACAN GRIS"/>
    <n v="11162117"/>
    <s v="Selección abreviada subasta inversa (No disponible)"/>
    <n v="2"/>
    <n v="6"/>
    <n v="150"/>
    <n v="7497000"/>
    <s v="METRO"/>
    <s v="NO SOLICITADAS"/>
  </r>
  <r>
    <x v="10"/>
    <s v="02-02-01-002-006"/>
    <n v="10"/>
    <s v="Materiales y suministros - Hilados e hilos; tejidos de fibras textiles incluso afelpados"/>
    <s v="LONA HURACAN ROJA"/>
    <n v="11162117"/>
    <s v="Selección abreviada subasta inversa (No disponible)"/>
    <n v="2"/>
    <n v="6"/>
    <n v="150"/>
    <n v="7497000"/>
    <s v="METRO"/>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EROSOL MULTIUSOS WD-40 POR 11 OZ./311G/382ML"/>
    <s v="15121514 / 15121802"/>
    <s v="Selección abreviada subasta inversa (No disponible)"/>
    <n v="2"/>
    <n v="6"/>
    <n v="300"/>
    <n v="7835700"/>
    <s v="UNIDAD"/>
    <s v="NO SOLICITADAS"/>
  </r>
  <r>
    <x v="10"/>
    <s v="02-02-01-004-008-03"/>
    <n v="10"/>
    <s v="Materiales y suministros - Instrumentos ópticos y equipo fotográfico; partes, piezas y accesorios"/>
    <s v="LUPA SCHWEIZER LENTE ASFÉRICA DE BOLSILLO 10X P/N: S13620"/>
    <n v="41111714"/>
    <s v="Selección abreviada subasta inversa (No disponible)"/>
    <n v="4"/>
    <n v="2"/>
    <n v="4"/>
    <n v="1096468"/>
    <s v="UNIDAD"/>
    <s v="NO SOLICITADAS"/>
  </r>
  <r>
    <x v="10"/>
    <s v="02-02-01-004-006-05"/>
    <n v="10"/>
    <s v="Materiales y suministros - Lámparas eléctricas de incandescencia o descarga; lámparas de arco, equipo para alumbrado eléctrico; sus partes y piezas"/>
    <s v="LUZ DE EMERGENCIA PARA INTERIORES P/N: P24255"/>
    <n v="39111709"/>
    <s v="Selección abreviada subasta inversa (No disponible)"/>
    <n v="2"/>
    <n v="6"/>
    <n v="5"/>
    <n v="2082500"/>
    <s v="UNIDAD"/>
    <s v="NO SOLICITADAS"/>
  </r>
  <r>
    <x v="10"/>
    <s v="02-02-01-003-006-09"/>
    <n v="10"/>
    <s v="Materiales y suministros - Otros productos plásticos"/>
    <s v="MANGUERA 1/2&quot; X 50 MT"/>
    <s v="40142008 / 40142009"/>
    <s v="Selección abreviada subasta inversa (No disponible)"/>
    <n v="2"/>
    <n v="6"/>
    <n v="1"/>
    <n v="309400"/>
    <s v="UNIDAD"/>
    <s v="NO SOLICITADAS"/>
  </r>
  <r>
    <x v="10"/>
    <s v="02-02-01-003-006-09"/>
    <n v="10"/>
    <s v="Materiales y suministros - Otros productos plásticos"/>
    <s v="MANGUERA DE AIRE ULTRALIGERA"/>
    <s v="40142002 / 40142009"/>
    <s v="Selección abreviada subasta inversa (No disponible)"/>
    <n v="2"/>
    <n v="6"/>
    <n v="1"/>
    <n v="571200"/>
    <s v="UNIDAD"/>
    <s v="NO SOLICITADAS"/>
  </r>
  <r>
    <x v="10"/>
    <s v="02-02-01-003-006-09"/>
    <n v="10"/>
    <s v="Materiales y suministros - Otros productos plásticos"/>
    <s v="MANGUERA METÁLICA CON MALLA EXTERIOR DE ACERO INOXIDABLE 316L 1 METRO"/>
    <n v="40142007"/>
    <s v="Selección abreviada subasta inversa (No disponible)"/>
    <n v="2"/>
    <n v="6"/>
    <n v="5"/>
    <n v="1071000"/>
    <s v="UNIDAD"/>
    <s v="NO SOLICITADAS"/>
  </r>
  <r>
    <x v="10"/>
    <s v="02-02-01-003-006-09"/>
    <n v="10"/>
    <s v="Materiales y suministros - Otros productos plásticos"/>
    <s v="MANGUERA METÁLICA CON MALLA EXTERIOR DE ACERO INOXIDABLE 316L 5 METROS"/>
    <n v="40142007"/>
    <s v="Selección abreviada subasta inversa (No disponible)"/>
    <n v="2"/>
    <n v="6"/>
    <n v="10"/>
    <n v="5117000"/>
    <s v="UNIDAD"/>
    <s v="NO SOLICITADAS"/>
  </r>
  <r>
    <x v="10"/>
    <s v="02-02-01-003-006-09"/>
    <n v="10"/>
    <s v="Materiales y suministros - Otros productos plásticos"/>
    <s v="MANGUERA RETRAIBLE COMPACTA CXREZTSH350"/>
    <s v="40142002 / 40142009"/>
    <s v="Selección abreviada subasta inversa (No disponible)"/>
    <n v="2"/>
    <n v="6"/>
    <n v="1"/>
    <n v="505936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MANÓMETRO DE 0 A 200 PSI  NITROGENO"/>
    <s v="41103311 / 60104707"/>
    <s v="Selección abreviada subasta inversa (No disponible)"/>
    <n v="2"/>
    <n v="6"/>
    <n v="5"/>
    <n v="2041000"/>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MANÓMETRO DE 0 A 400 PSI OXIGENO"/>
    <s v="41103311 / 60104707"/>
    <s v="Selección abreviada subasta inversa (No disponible)"/>
    <n v="2"/>
    <n v="6"/>
    <n v="5"/>
    <n v="2476690"/>
    <s v="UNIDAD"/>
    <s v="NO SOLICITADAS"/>
  </r>
  <r>
    <x v="10"/>
    <s v="02-02-02-008-007-01-5"/>
    <n v="10"/>
    <s v="Adquisición de servicios - Servicios de mantenimiento y reparación de otra maquinaria y otro equipo"/>
    <s v="MANTENIMIENTO BARREDORA TYMCO HSP 600 AMD-0812"/>
    <s v="78181500 / 72154501"/>
    <s v="Selección abreviada menor cuantía"/>
    <n v="2"/>
    <n v="6"/>
    <n v="1"/>
    <n v="14280000"/>
    <s v="GLOBAL"/>
    <s v="NO SOLICITADAS"/>
  </r>
  <r>
    <x v="10"/>
    <s v="02-02-02-008-007-01-5"/>
    <n v="10"/>
    <s v="Adquisición de servicios - Servicios de mantenimiento y reparación de otra maquinaria y otro equipo"/>
    <s v="MANTENIMIENTO COMPRESORES DE AIRE"/>
    <s v="72154101 / 72154501"/>
    <s v="Selección abreviada menor cuantía"/>
    <n v="2"/>
    <n v="6"/>
    <n v="1"/>
    <n v="18148572"/>
    <s v="GLOBAL"/>
    <s v="NO SOLICITADAS"/>
  </r>
  <r>
    <x v="10"/>
    <s v="02-02-02-008-007-01-5"/>
    <n v="10"/>
    <s v="Adquisición de servicios - Servicios de mantenimiento y reparación de otra maquinaria y otro equipo"/>
    <s v="MANTENIMIENTO EQUIPO DE TRANSPORTE"/>
    <n v="78181500"/>
    <s v="Selección abreviada menor cuantía"/>
    <n v="2"/>
    <n v="6"/>
    <n v="1"/>
    <n v="13699780"/>
    <s v="GLOBAL"/>
    <s v="NO SOLICITADAS"/>
  </r>
  <r>
    <x v="10"/>
    <s v="02-02-02-008-007-01-5"/>
    <n v="10"/>
    <s v="Adquisición de servicios - Servicios de mantenimiento y reparación de otra maquinaria y otro equipo"/>
    <s v="MANTENIMIENTO PLANTAS ELÉCTRICAS"/>
    <s v="72154501 / 72101517"/>
    <s v="Selección abreviada menor cuantía"/>
    <n v="2"/>
    <n v="6"/>
    <n v="1"/>
    <n v="38465232"/>
    <s v="GLOBAL"/>
    <s v="NO SOLICITADAS"/>
  </r>
  <r>
    <x v="10"/>
    <s v="02-02-02-008-007-01-5"/>
    <n v="10"/>
    <s v="Adquisición de servicios - Servicios de mantenimiento y reparación de otra maquinaria y otro equipo"/>
    <s v="MANTENIMIENTO PREVENTIVO TESTER HIDRÁULICO MODELO 5J10 AME-0450"/>
    <s v="25191502 / 72154501 / 25191513"/>
    <s v="Selección abreviada menor cuantía"/>
    <n v="2"/>
    <n v="6"/>
    <n v="1"/>
    <n v="16660000"/>
    <s v="GLOBAL"/>
    <s v="NO SOLICITADAS"/>
  </r>
  <r>
    <x v="10"/>
    <s v="02-02-02-008-007-01-5"/>
    <n v="10"/>
    <s v="Adquisición de servicios - Servicios de mantenimiento y reparación de otra maquinaria y otro equipo"/>
    <s v="MANTENIMIENTO TRACTORES DE ARRASTRE TUG"/>
    <s v="78181500 / 72154501"/>
    <s v="Selección abreviada menor cuantía"/>
    <n v="2"/>
    <n v="6"/>
    <n v="1"/>
    <n v="26900000"/>
    <s v="GLOBAL"/>
    <s v="NO SOLICITADAS"/>
  </r>
  <r>
    <x v="10"/>
    <s v="02-02-02-008-007-01-5"/>
    <n v="10"/>
    <s v="Adquisición de servicios - Servicios de mantenimiento y reparación de otra maquinaria y otro equipo"/>
    <s v="MANTENIMIENTO TUNGAR ELÉCTRICOS GPU-600"/>
    <n v="72154501"/>
    <s v="Selección abreviada subasta inversa (No disponible)"/>
    <n v="2"/>
    <n v="6"/>
    <n v="1"/>
    <n v="24990000"/>
    <s v="GLOBAL"/>
    <s v="NO SOLICITADAS"/>
  </r>
  <r>
    <x v="10"/>
    <s v="02-02-01-002-008"/>
    <n v="10"/>
    <s v="Materiales y suministros - Dotación (prendas de vestir y calzado)"/>
    <s v="MASCARA TRANSPARENTE"/>
    <n v="60122800"/>
    <s v="Selección abreviada subasta inversa (No disponible)"/>
    <n v="2"/>
    <n v="6"/>
    <n v="1"/>
    <n v="77350"/>
    <s v="UNIDAD"/>
    <s v="NO SOLICITADAS"/>
  </r>
  <r>
    <x v="10"/>
    <s v="02-02-01-003-005-01"/>
    <n v="10"/>
    <s v="Materiales y suministros - Pinturas y barnices y productos relacionados; colores para la pintura artística; tintas"/>
    <s v="MASILLA SIKKENS POLYKIT IV 1,95KG"/>
    <n v="31201605"/>
    <s v="Selección abreviada subasta inversa (No disponible)"/>
    <n v="2"/>
    <n v="6"/>
    <n v="2"/>
    <n v="1547000"/>
    <s v="UNIDAD"/>
    <s v="NO SOLICITADAS"/>
  </r>
  <r>
    <x v="10"/>
    <s v="02-01-01-004-008-02"/>
    <n v="10"/>
    <s v="Activos fijos - Instrumentos y aparatos de medición, verificación, análisis, de navegación y para otros fines (excepto instrumentos ópticos); instrumentos de control de procesos industriales, sus partes, piezas y accesorios"/>
    <s v="MEDIDOR DE TIERRA P/N: 1625-2 GEO"/>
    <n v="41113612"/>
    <s v="Selección abreviada subasta inversa (No disponible)"/>
    <n v="4"/>
    <n v="2"/>
    <n v="1"/>
    <n v="23455614"/>
    <s v="UNIDAD"/>
    <s v="NO SOLICITADAS"/>
  </r>
  <r>
    <x v="10"/>
    <s v="02-02-01-004-005-02"/>
    <n v="10"/>
    <s v="Materiales y suministros - Maquinaria de informática y sus partes, piezas y accesorios"/>
    <s v="MEMORIA FLASH TIPO SD CARD DE 2GB SD-M026"/>
    <n v="32101622"/>
    <s v="Selección abreviada subasta inversa (No disponible)"/>
    <n v="2"/>
    <n v="6"/>
    <n v="4"/>
    <n v="714000"/>
    <s v="UNIDAD"/>
    <s v="NO SOLICITADAS"/>
  </r>
  <r>
    <x v="10"/>
    <s v="02-02-01-004-005-02"/>
    <n v="10"/>
    <s v="Materiales y suministros - Maquinaria de informática y sus partes, piezas y accesorios"/>
    <s v="MEMORIA USB2.0 2GB DT 101"/>
    <n v="32101622"/>
    <s v="Selección abreviada subasta inversa (No disponible)"/>
    <n v="2"/>
    <n v="6"/>
    <n v="4"/>
    <n v="714000"/>
    <s v="UNIDAD"/>
    <s v="NO SOLICITADAS"/>
  </r>
  <r>
    <x v="10"/>
    <s v="02-02-01-004-002"/>
    <n v="10"/>
    <s v="Materiales y suministros - Productos metálicos elaborados (excepto maquinaria y equipo)"/>
    <s v="MICROAVELLANADORES P/N: 53-590"/>
    <n v="23151901"/>
    <s v="Selección abreviada subasta inversa (No disponible)"/>
    <n v="4"/>
    <n v="2"/>
    <n v="1"/>
    <n v="1405628"/>
    <s v="UNIDAD"/>
    <s v="NO SOLICITADAS"/>
  </r>
  <r>
    <x v="10"/>
    <s v="02-02-01-004-002"/>
    <n v="10"/>
    <s v="Materiales y suministros - Productos metálicos elaborados (excepto maquinaria y equipo)"/>
    <s v="MICROAVELLANADORES P/N: ATI590CSK / AT590CSK"/>
    <n v="27112812"/>
    <s v="Selección abreviada subasta inversa (No disponible)"/>
    <n v="4"/>
    <n v="2"/>
    <n v="1"/>
    <n v="1835131"/>
    <s v="UNIDAD"/>
    <s v="NO SOLICITADAS"/>
  </r>
  <r>
    <x v="10"/>
    <s v="02-01-01-004-004-02"/>
    <n v="10"/>
    <s v="Activos fijos - Máquinas herramientas y sus partes, piezas y accesorios"/>
    <s v="MOTOR TOOL PACE P/N: 7026-0001-P1"/>
    <n v="27113200"/>
    <s v="Selección abreviada subasta inversa (No disponible)"/>
    <n v="4"/>
    <n v="2"/>
    <n v="1"/>
    <n v="2413737"/>
    <s v="UNIDAD"/>
    <s v="NO SOLICITADAS"/>
  </r>
  <r>
    <x v="10"/>
    <s v="02-01-01-004-008-02"/>
    <n v="10"/>
    <s v="Activos fijos - Instrumentos y aparatos de medición, verificación, análisis, de navegación y para otros fines (excepto instrumentos ópticos); instrumentos de control de procesos industriales, sus partes, piezas y accesorios"/>
    <s v="MULTÍMETRO DIGITAL (ELEMENTO DIGITAL PARA MEDICIÓN DE CORRIENTE ALTERNA Y CONTINUA) P/N: 374ME774"/>
    <n v="41113630"/>
    <s v="Mínima cuantía"/>
    <n v="4"/>
    <n v="2"/>
    <n v="3"/>
    <n v="13691946"/>
    <s v="UNIDAD"/>
    <s v="NO SOLICITADAS"/>
  </r>
  <r>
    <x v="10"/>
    <s v="02-02-01-003-004-02"/>
    <n v="10"/>
    <s v="Materiales y suministros - Productos químicos inorgánicos básicos n. C. P."/>
    <s v="NITRÓGENO GASEOSO INDUSTRIAL (2900 – 3000 PSI)"/>
    <n v="12141903"/>
    <s v="Selección abreviada subasta inversa (No disponible)"/>
    <n v="1"/>
    <n v="10"/>
    <n v="752"/>
    <n v="14239872"/>
    <s v="METRO CUBICO"/>
    <s v="NO SOLICITADAS"/>
  </r>
  <r>
    <x v="10"/>
    <s v="02-02-01-003-004-02"/>
    <n v="10"/>
    <s v="Materiales y suministros - Productos químicos inorgánicos básicos n. C. P."/>
    <s v="OXÍGENO GASEOSO INDUSTRIAL (2900 – 3000 PSI)"/>
    <n v="12141904"/>
    <s v="Selección abreviada subasta inversa (No disponible)"/>
    <n v="1"/>
    <n v="10"/>
    <n v="2143"/>
    <n v="32727896"/>
    <s v="METRO CUBICO"/>
    <s v="NO SOLICITADAS"/>
  </r>
  <r>
    <x v="10"/>
    <s v="02-02-01-002-006"/>
    <n v="10"/>
    <s v="Materiales y suministros - Hilados e hilos; tejidos de fibras textiles incluso afelpados"/>
    <s v="PANA NEVADA"/>
    <n v="11162113"/>
    <s v="Selección abreviada subasta inversa (No disponible)"/>
    <n v="2"/>
    <n v="6"/>
    <n v="150"/>
    <n v="8568000"/>
    <s v="METRO"/>
    <s v="NO SOLICITADAS"/>
  </r>
  <r>
    <x v="10"/>
    <s v="02-02-01-003-002-01"/>
    <n v="10"/>
    <s v="Materiales y suministros - Pasta de papel, papel y cartón"/>
    <s v="PAÑO / TOALLA LIMPIADORA DE MANOS SCRUBS"/>
    <n v="53131624"/>
    <s v="Selección abreviada subasta inversa (No disponible)"/>
    <n v="2"/>
    <n v="6"/>
    <n v="3"/>
    <n v="321300"/>
    <s v="UNIDAD"/>
    <s v="NO SOLICITADAS"/>
  </r>
  <r>
    <x v="10"/>
    <s v="02-02-01-003-002-01"/>
    <n v="10"/>
    <s v="Materiales y suministros - Pasta de papel, papel y cartón"/>
    <s v="PAÑO / TOALLA LIMPIADORA INDUSTRIALE WYPALL X80"/>
    <s v="47131502 / 53131624"/>
    <s v="Selección abreviada subasta inversa (No disponible)"/>
    <n v="2"/>
    <n v="6"/>
    <n v="450"/>
    <n v="23709600"/>
    <s v="UNIDAD"/>
    <s v="NO SOLICITADAS"/>
  </r>
  <r>
    <x v="10"/>
    <s v="02-02-01-003-002-01"/>
    <n v="10"/>
    <s v="Materiales y suministros - Pasta de papel, papel y cartón"/>
    <s v="PAÑO KIMTECH 11X21 CM CAJAS DE 280 UNI / ANÁLISIS ACEITE "/>
    <s v="41122603 / 47131502"/>
    <s v="Selección abreviada subasta inversa (No disponible)"/>
    <n v="2"/>
    <n v="6"/>
    <n v="5"/>
    <n v="338690"/>
    <s v="UNIDAD"/>
    <s v="NO SOLICITADAS"/>
  </r>
  <r>
    <x v="10"/>
    <s v="02-02-01-003-002-01"/>
    <n v="10"/>
    <s v="Materiales y suministros - Pasta de papel, papel y cartón"/>
    <s v="PAÑO LIMPIADOR PARA CIRCUITOS ELECTRÓNICOS 3M 9027"/>
    <s v="47131500 / 44102911"/>
    <s v="Selección abreviada subasta inversa (No disponible)"/>
    <n v="2"/>
    <n v="6"/>
    <n v="3"/>
    <n v="165288"/>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12-100 NSN 9150-00-179-5142 240 ML"/>
    <n v="15121806"/>
    <s v="Selección abreviada subasta inversa (No disponible)"/>
    <n v="2"/>
    <n v="6"/>
    <n v="1"/>
    <n v="3118752"/>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12-5 NSN 9150-01-307-3343 240 ML"/>
    <n v="15121806"/>
    <s v="Selección abreviada subasta inversa (No disponible)"/>
    <n v="2"/>
    <n v="6"/>
    <n v="1"/>
    <n v="2736405"/>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19-0 NSN 9150-00-179-5137 240 ML"/>
    <n v="15121806"/>
    <s v="Selección abreviada subasta inversa (No disponible)"/>
    <n v="2"/>
    <n v="6"/>
    <n v="1"/>
    <n v="2190195"/>
    <s v="UNIDAD"/>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ACEITE ESTÁNDAR ESPECTOFOTOMETRICO D3-100 NSN 9150-01-283-0249 240 ML"/>
    <n v="15121806"/>
    <s v="Selección abreviada subasta inversa (No disponible)"/>
    <n v="2"/>
    <n v="6"/>
    <n v="1"/>
    <n v="2813785"/>
    <s v="UNIDAD"/>
    <s v="NO SOLICITADAS"/>
  </r>
  <r>
    <x v="10"/>
    <s v="02-02-01-004-006-04"/>
    <n v="10"/>
    <s v="Materiales y suministros - Acumuladores, pilas y baterías primarias y sus partes y piezas"/>
    <s v="PILA INDUSTRIAL TIPO &quot;C&quot; P/N: EN93-LR14-AM2"/>
    <n v="26111702"/>
    <s v="Selección abreviada subasta inversa (No disponible)"/>
    <n v="2"/>
    <n v="6"/>
    <n v="12"/>
    <n v="71400"/>
    <s v="UNIDAD"/>
    <s v="NO SOLICITADAS"/>
  </r>
  <r>
    <x v="10"/>
    <s v="02-02-01-003-005-01"/>
    <n v="10"/>
    <s v="Materiales y suministros - Pinturas y barnices y productos relacionados; colores para la pintura artística; tintas"/>
    <s v="PINTURA / ESMALTE POLIURETANO AMARILLO 11325"/>
    <s v="31211501 / 31211510"/>
    <s v="Selección abreviada subasta inversa (No disponible)"/>
    <n v="2"/>
    <n v="6"/>
    <n v="3"/>
    <n v="1606500"/>
    <s v="GALON"/>
    <s v="NO SOLICITADAS"/>
  </r>
  <r>
    <x v="10"/>
    <s v="02-02-01-003-005-01"/>
    <n v="10"/>
    <s v="Materiales y suministros - Pinturas y barnices y productos relacionados; colores para la pintura artística; tintas"/>
    <s v="PINTURA / ESMALTE POLIURETANO ROJO 11326"/>
    <s v="31211501 / 31211510"/>
    <s v="Selección abreviada subasta inversa (No disponible)"/>
    <n v="2"/>
    <n v="6"/>
    <n v="1"/>
    <n v="535500"/>
    <s v="GALON"/>
    <s v="NO SOLICITADAS"/>
  </r>
  <r>
    <x v="10"/>
    <s v="02-02-01-003-005-01"/>
    <n v="10"/>
    <s v="Materiales y suministros - Pinturas y barnices y productos relacionados; colores para la pintura artística; tintas"/>
    <s v="PINTURA GRIS P/N: TF12-1045G / FS16375"/>
    <n v="31211510"/>
    <s v="Selección abreviada subasta inversa (No disponible)"/>
    <n v="2"/>
    <n v="6"/>
    <n v="2"/>
    <n v="2949158"/>
    <s v="GALON"/>
    <s v="NO SOLICITADAS"/>
  </r>
  <r>
    <x v="10"/>
    <s v="02-02-01-003-005-01"/>
    <n v="10"/>
    <s v="Materiales y suministros - Pinturas y barnices y productos relacionados; colores para la pintura artística; tintas"/>
    <s v="PINTURA GRIS TEFLON P/N: TF12-1041G"/>
    <n v="31211510"/>
    <s v="Selección abreviada subasta inversa (No disponible)"/>
    <n v="2"/>
    <n v="6"/>
    <n v="2"/>
    <n v="3068158"/>
    <s v="GALON"/>
    <s v="NO SOLICITADAS"/>
  </r>
  <r>
    <x v="10"/>
    <s v="02-02-01-003-005-01"/>
    <n v="10"/>
    <s v="Materiales y suministros - Pinturas y barnices y productos relacionados; colores para la pintura artística; tintas"/>
    <s v="PINTURA NEGRO P/N: TF12-1044G / FS17038"/>
    <n v="31211510"/>
    <s v="Selección abreviada subasta inversa (No disponible)"/>
    <n v="2"/>
    <n v="6"/>
    <n v="3"/>
    <n v="5940987"/>
    <s v="GALON"/>
    <s v="NO SOLICITADAS"/>
  </r>
  <r>
    <x v="10"/>
    <s v="02-02-01-003-005-01"/>
    <n v="10"/>
    <s v="Materiales y suministros - Pinturas y barnices y productos relacionados; colores para la pintura artística; tintas"/>
    <s v="PINTURA NEGRO TEFLON P/N: TF12-1005G"/>
    <n v="31211510"/>
    <s v="Selección abreviada subasta inversa (No disponible)"/>
    <n v="2"/>
    <n v="6"/>
    <n v="2"/>
    <n v="3068158"/>
    <s v="GALON"/>
    <s v="NO SOLICITADAS"/>
  </r>
  <r>
    <x v="10"/>
    <s v="02-02-01-003-005-01"/>
    <n v="10"/>
    <s v="Materiales y suministros - Pinturas y barnices y productos relacionados; colores para la pintura artística; tintas"/>
    <s v="PINTURA POLIURETANO AMARILLO P/N: C201-1019G / FS13655"/>
    <n v="31211510"/>
    <s v="Selección abreviada subasta inversa (No disponible)"/>
    <n v="2"/>
    <n v="6"/>
    <n v="2"/>
    <n v="3332000"/>
    <s v="GALON"/>
    <s v="NO SOLICITADAS"/>
  </r>
  <r>
    <x v="10"/>
    <s v="02-02-01-003-005-01"/>
    <n v="10"/>
    <s v="Materiales y suministros - Pinturas y barnices y productos relacionados; colores para la pintura artística; tintas"/>
    <s v="PINTURA POLIURETANO AZUL P/N: C201-1035G / FS15048"/>
    <n v="31211510"/>
    <s v="Selección abreviada subasta inversa (No disponible)"/>
    <n v="2"/>
    <n v="6"/>
    <n v="2"/>
    <n v="3451000"/>
    <s v="GALON"/>
    <s v="NO SOLICITADAS"/>
  </r>
  <r>
    <x v="10"/>
    <s v="02-02-01-003-005-01"/>
    <n v="10"/>
    <s v="Materiales y suministros - Pinturas y barnices y productos relacionados; colores para la pintura artística; tintas"/>
    <s v="PINTURA POLIURETANO BLANCO P/N: C201-1000G / FS17925"/>
    <n v="31211510"/>
    <s v="Selección abreviada subasta inversa (No disponible)"/>
    <n v="2"/>
    <n v="6"/>
    <n v="2"/>
    <n v="3213000"/>
    <s v="GALON"/>
    <s v="NO SOLICITADAS"/>
  </r>
  <r>
    <x v="10"/>
    <s v="02-02-01-003-005-01"/>
    <n v="10"/>
    <s v="Materiales y suministros - Pinturas y barnices y productos relacionados; colores para la pintura artística; tintas"/>
    <s v="PINTURA POLIURETANO BLANCO SEMI BRILLANTE P/N: C202-1044G / FS27875"/>
    <n v="31211510"/>
    <s v="Selección abreviada subasta inversa (No disponible)"/>
    <n v="2"/>
    <n v="6"/>
    <n v="1"/>
    <n v="1787702"/>
    <s v="GALON"/>
    <s v="NO SOLICITADAS"/>
  </r>
  <r>
    <x v="10"/>
    <s v="02-02-01-003-005-01"/>
    <n v="10"/>
    <s v="Materiales y suministros - Pinturas y barnices y productos relacionados; colores para la pintura artística; tintas"/>
    <s v="PINTURA POLIURETANO GRIS CLARO SEMI BRILLANTE P/N: C202-1069G / FS26293"/>
    <n v="31211510"/>
    <s v="Selección abreviada subasta inversa (No disponible)"/>
    <n v="2"/>
    <n v="6"/>
    <n v="3"/>
    <n v="4916856"/>
    <s v="GALON"/>
    <s v="NO SOLICITADAS"/>
  </r>
  <r>
    <x v="10"/>
    <s v="02-02-01-003-005-01"/>
    <n v="10"/>
    <s v="Materiales y suministros - Pinturas y barnices y productos relacionados; colores para la pintura artística; tintas"/>
    <s v="PINTURA POLIURETANO GRIS OSCURO P/N: C201-1018G / FS16440"/>
    <n v="31211510"/>
    <s v="Selección abreviada subasta inversa (No disponible)"/>
    <n v="2"/>
    <n v="6"/>
    <n v="3"/>
    <n v="5176500"/>
    <s v="GALON"/>
    <s v="NO SOLICITADAS"/>
  </r>
  <r>
    <x v="10"/>
    <s v="02-02-01-003-005-01"/>
    <n v="10"/>
    <s v="Materiales y suministros - Pinturas y barnices y productos relacionados; colores para la pintura artística; tintas"/>
    <s v="PINTURA POLIURETANO GRIS OSCURO SEMI BRILLANTE P/N: C202-1070G / FS26373"/>
    <n v="31211510"/>
    <s v="Selección abreviada subasta inversa (No disponible)"/>
    <n v="2"/>
    <n v="6"/>
    <n v="3"/>
    <n v="4916856"/>
    <s v="GALON"/>
    <s v="NO SOLICITADAS"/>
  </r>
  <r>
    <x v="10"/>
    <s v="02-02-01-003-005-01"/>
    <n v="10"/>
    <s v="Materiales y suministros - Pinturas y barnices y productos relacionados; colores para la pintura artística; tintas"/>
    <s v="PINTURA POLIURETANO GRIS P/N: C201-1011G / FS16473"/>
    <n v="31211510"/>
    <s v="Selección abreviada subasta inversa (No disponible)"/>
    <n v="2"/>
    <n v="6"/>
    <n v="3"/>
    <n v="4998000"/>
    <s v="GALON"/>
    <s v="NO SOLICITADAS"/>
  </r>
  <r>
    <x v="10"/>
    <s v="02-02-01-003-005-01"/>
    <n v="10"/>
    <s v="Materiales y suministros - Pinturas y barnices y productos relacionados; colores para la pintura artística; tintas"/>
    <s v="PINTURA POLIURETANO GRIS P/N: C203-1003G / FS36375"/>
    <n v="31211510"/>
    <s v="Selección abreviada subasta inversa (No disponible)"/>
    <n v="2"/>
    <n v="6"/>
    <n v="1"/>
    <n v="1638952"/>
    <s v="GALON"/>
    <s v="NO SOLICITADAS"/>
  </r>
  <r>
    <x v="10"/>
    <s v="02-02-01-003-005-01"/>
    <n v="10"/>
    <s v="Materiales y suministros - Pinturas y barnices y productos relacionados; colores para la pintura artística; tintas"/>
    <s v="PINTURA POLIURETANO NEGRO SEMI BRILLANTE P/N: C202-1005G / FS27038"/>
    <n v="31211510"/>
    <s v="Selección abreviada subasta inversa (No disponible)"/>
    <n v="2"/>
    <n v="6"/>
    <n v="1"/>
    <n v="1638952"/>
    <s v="GALON"/>
    <s v="NO SOLICITADAS"/>
  </r>
  <r>
    <x v="10"/>
    <s v="02-02-01-003-005-01"/>
    <n v="10"/>
    <s v="Materiales y suministros - Pinturas y barnices y productos relacionados; colores para la pintura artística; tintas"/>
    <s v="PINTURA POLIURETANO ROJO P/N: C201-1021G / FS11350"/>
    <n v="31211510"/>
    <s v="Selección abreviada subasta inversa (No disponible)"/>
    <n v="2"/>
    <n v="6"/>
    <n v="2"/>
    <n v="3451000"/>
    <s v="GALON"/>
    <s v="NO SOLICITADAS"/>
  </r>
  <r>
    <x v="10"/>
    <s v="02-02-01-003-005-01"/>
    <n v="10"/>
    <s v="Materiales y suministros - Pinturas y barnices y productos relacionados; colores para la pintura artística; tintas"/>
    <s v="PINTURA POLIURETANO ROJO SEMI BRILLANTE P/N: C202-1049G / FS21136"/>
    <n v="31211510"/>
    <s v="Selección abreviada subasta inversa (No disponible)"/>
    <n v="2"/>
    <n v="6"/>
    <n v="1"/>
    <n v="2133818"/>
    <s v="GALON"/>
    <s v="NO SOLICITADAS"/>
  </r>
  <r>
    <x v="10"/>
    <s v="02-02-01-004-002"/>
    <n v="10"/>
    <s v="Materiales y suministros - Productos metálicos elaborados (excepto maquinaria y equipo)"/>
    <s v="PINZA DE BROCHES P/N: 04-4P3"/>
    <n v="27112122"/>
    <s v="Selección abreviada subasta inversa (No disponible)"/>
    <n v="4"/>
    <n v="2"/>
    <n v="1"/>
    <n v="143693"/>
    <s v="UNIDAD"/>
    <s v="NO SOLICITADAS"/>
  </r>
  <r>
    <x v="10"/>
    <s v="02-02-01-004-002"/>
    <n v="10"/>
    <s v="Materiales y suministros - Productos metálicos elaborados (excepto maquinaria y equipo)"/>
    <s v="PINZA P/N: PWCS7ACF"/>
    <n v="27112115"/>
    <s v="Selección abreviada subasta inversa (No disponible)"/>
    <n v="4"/>
    <n v="2"/>
    <n v="1"/>
    <n v="298321"/>
    <s v="UNIDAD"/>
    <s v="NO SOLICITADAS"/>
  </r>
  <r>
    <x v="10"/>
    <s v="02-02-01-004-002"/>
    <n v="10"/>
    <s v="Materiales y suministros - Productos metálicos elaborados (excepto maquinaria y equipo)"/>
    <s v="PINZA PARA PELAR CABLES P/N: PWC24"/>
    <n v="27112151"/>
    <s v="Selección abreviada subasta inversa (No disponible)"/>
    <n v="4"/>
    <n v="2"/>
    <n v="1"/>
    <n v="1661002"/>
    <s v="UNIDAD"/>
    <s v="NO SOLICITADAS"/>
  </r>
  <r>
    <x v="10"/>
    <s v="02-02-01-004-003-09"/>
    <n v="10"/>
    <s v="Materiales y suministros - Otras máquinas para usos generales y sus partes y piezas"/>
    <s v="PISTOLA DE CALOR P/N: ET1400"/>
    <n v="27112717"/>
    <s v="Selección abreviada subasta inversa (No disponible)"/>
    <n v="4"/>
    <n v="2"/>
    <n v="1"/>
    <n v="746779"/>
    <s v="UNIDAD"/>
    <s v="NO SOLICITADAS"/>
  </r>
  <r>
    <x v="10"/>
    <s v="02-02-01-004-003-09"/>
    <n v="10"/>
    <s v="Materiales y suministros - Otras máquinas para usos generales y sus partes y piezas"/>
    <s v="PISTOLA DE PINTURA P/N: BLP18HVLP"/>
    <n v="31211908"/>
    <s v="Selección abreviada subasta inversa (No disponible)"/>
    <n v="4"/>
    <n v="2"/>
    <n v="2"/>
    <n v="3071152"/>
    <s v="UNIDAD"/>
    <s v="NO SOLICITADAS"/>
  </r>
  <r>
    <x v="10"/>
    <s v="02-02-01-004-003-09"/>
    <n v="10"/>
    <s v="Materiales y suministros - Otras máquinas para usos generales y sus partes y piezas"/>
    <s v="PISTOLA DE REMACHES MANUAL P/N: G27"/>
    <n v="27112409"/>
    <s v="Selección abreviada subasta inversa (No disponible)"/>
    <n v="4"/>
    <n v="2"/>
    <n v="1"/>
    <n v="641351"/>
    <s v="UNIDAD"/>
    <s v="NO SOLICITADAS"/>
  </r>
  <r>
    <x v="10"/>
    <s v="02-01-01-004-003-09"/>
    <n v="10"/>
    <s v="Activos fijos - Otras máquinas para usos generales y sus partes y piezas"/>
    <s v="PISTOLA DE REMACHES NEUMÁTICA P/N: G704B"/>
    <n v="27112409"/>
    <s v="Selección abreviada subasta inversa (No disponible)"/>
    <n v="4"/>
    <n v="2"/>
    <n v="1"/>
    <n v="6530661"/>
    <s v="UNIDAD"/>
    <s v="NO SOLICITADAS"/>
  </r>
  <r>
    <x v="10"/>
    <s v="02-01-01-004-003-09"/>
    <n v="10"/>
    <s v="Activos fijos - Otras máquinas para usos generales y sus partes y piezas"/>
    <s v="PISTOLA DE REMACHES PROFESIONAL P/N: 53-RGK"/>
    <n v="27112409"/>
    <s v="Selección abreviada subasta inversa (No disponible)"/>
    <n v="4"/>
    <n v="2"/>
    <n v="1"/>
    <n v="2599079"/>
    <s v="UNIDAD"/>
    <s v="NO SOLICITADAS"/>
  </r>
  <r>
    <x v="10"/>
    <s v="02-02-01-004-003-09"/>
    <n v="10"/>
    <s v="Materiales y suministros - Otras máquinas para usos generales y sus partes y piezas"/>
    <s v="PISTOLA DE SOLVENTE-AIRE / PETROLIZADORA P/N: GA299"/>
    <n v="27131502"/>
    <s v="Selección abreviada subasta inversa (No disponible)"/>
    <n v="4"/>
    <n v="2"/>
    <n v="1"/>
    <n v="599225"/>
    <s v="UNIDAD"/>
    <s v="NO SOLICITADAS"/>
  </r>
  <r>
    <x v="10"/>
    <s v="02-02-01-003-006-03"/>
    <n v="10"/>
    <s v="Materiales y suministros - Semimanufacturas de plástico"/>
    <s v="PLÁSTICO BURBUJA TAMAÑO GRANDE X ROLLO"/>
    <n v="24141601"/>
    <s v="Selección abreviada subasta inversa (No disponible)"/>
    <n v="2"/>
    <n v="6"/>
    <n v="20"/>
    <n v="3924620"/>
    <s v="UNIDAD"/>
    <s v="NO SOLICITADAS"/>
  </r>
  <r>
    <x v="10"/>
    <s v="02-02-01-003-006-03"/>
    <n v="10"/>
    <s v="Materiales y suministros - Semimanufacturas de plástico"/>
    <s v="PLÁSTICO BURBUJA TAMAÑO PEQUEÑA X ROLLO"/>
    <n v="24141601"/>
    <s v="Selección abreviada subasta inversa (No disponible)"/>
    <n v="2"/>
    <n v="6"/>
    <n v="10"/>
    <n v="1479170"/>
    <s v="UNIDAD"/>
    <s v="NO SOLICITADAS"/>
  </r>
  <r>
    <x v="10"/>
    <s v="02-02-01-003-006-03"/>
    <n v="10"/>
    <s v="Materiales y suministros - Semimanufacturas de plástico"/>
    <s v="PLÁSTICO VINIPEL PARA EMBALAJE 20CM X 300M X ROLLO"/>
    <s v="24112902 / 24141502"/>
    <s v="Selección abreviada subasta inversa (No disponible)"/>
    <n v="2"/>
    <n v="6"/>
    <n v="20"/>
    <n v="1508920"/>
    <s v="UNIDAD"/>
    <s v="NO SOLICITADAS"/>
  </r>
  <r>
    <x v="10"/>
    <s v="02-02-01-003-006-03"/>
    <n v="10"/>
    <s v="Materiales y suministros - Semimanufacturas de plástico"/>
    <s v="PLÁSTICO VINIPEL PARA EMBALAJE 30CM X 300M X ROLLO"/>
    <s v="24112902 / 24141502"/>
    <s v="Selección abreviada subasta inversa (No disponible)"/>
    <n v="2"/>
    <n v="6"/>
    <n v="20"/>
    <n v="1508920"/>
    <s v="UNIDAD"/>
    <s v="NO SOLICITADAS"/>
  </r>
  <r>
    <x v="10"/>
    <s v="02-02-01-003-006-04"/>
    <n v="10"/>
    <s v="Materiales y suministros - Productos de empaque y envasado, de plástico"/>
    <s v="PORTA MUESTRAS (M90200 / P-10524) X 500 UD X PAQUETE"/>
    <n v="41104019"/>
    <s v="Selección abreviada subasta inversa (No disponible)"/>
    <n v="2"/>
    <n v="6"/>
    <n v="1"/>
    <n v="1430083"/>
    <s v="UNIDAD"/>
    <s v="NO SOLICITADAS"/>
  </r>
  <r>
    <x v="10"/>
    <s v="02-02-01-003-005-04"/>
    <n v="10"/>
    <s v="Materiales y suministros - Productos químicos n. C. P."/>
    <s v="POST-EMULSIFICANTE HIDROFÍLICO CUBETA DE 5 GAL/18.9 L, 01-3625-40 P/N: ZR-10E"/>
    <n v="15121806"/>
    <s v="Selección abreviada subasta inversa (No disponible)"/>
    <n v="2"/>
    <n v="6"/>
    <n v="1"/>
    <n v="2557597"/>
    <s v="UNIDAD"/>
    <s v="NO SOLICITADAS"/>
  </r>
  <r>
    <x v="10"/>
    <s v="02-02-01-004-003-02"/>
    <n v="10"/>
    <s v="Materiales y suministros - Bombas, compresores, motores de fuerza hidráulica y motores de potencia neumática y válvulas y sus partes y piezas"/>
    <s v="PREOSTATO PARA COMPRESOR DE AIRE MONOFÁSICO 220V"/>
    <s v="40151601 / 40151802 "/>
    <s v="Selección abreviada subasta inversa (No disponible)"/>
    <n v="2"/>
    <n v="6"/>
    <n v="4"/>
    <n v="2142000"/>
    <s v="UNIDAD"/>
    <s v="NO SOLICITADAS"/>
  </r>
  <r>
    <x v="10"/>
    <s v="02-02-01-003-005-04"/>
    <n v="10"/>
    <s v="Materiales y suministros - Productos químicos n. C. P."/>
    <s v="PRIMER AMARILLO ANTICORROSIVO - BASE IMPRIMANTE P/N: P-1004B"/>
    <s v="15121804 / 31211510"/>
    <s v="Selección abreviada subasta inversa (No disponible)"/>
    <n v="2"/>
    <n v="6"/>
    <n v="3"/>
    <n v="4284000"/>
    <s v="GALON"/>
    <s v="NO SOLICITADAS"/>
  </r>
  <r>
    <x v="10"/>
    <s v="02-02-01-003-005-04"/>
    <n v="10"/>
    <s v="Materiales y suministros - Productos químicos n. C. P."/>
    <s v="PRIMER CONDUCTIVO ANTISTATIC P/N: P-1002G"/>
    <s v="15121804 / 31211510"/>
    <s v="Selección abreviada subasta inversa (No disponible)"/>
    <n v="2"/>
    <n v="6"/>
    <n v="1"/>
    <n v="1428000"/>
    <s v="GALON"/>
    <s v="NO SOLICITADAS"/>
  </r>
  <r>
    <x v="10"/>
    <s v="02-02-01-003-005-04"/>
    <n v="10"/>
    <s v="Materiales y suministros - Productos químicos n. C. P."/>
    <s v="PRIMER FOSFATO DE ZINC VERDE TEMPO A702, AEROSOL X 12 OZ"/>
    <s v="31211500 / 31211518"/>
    <s v="Selección abreviada subasta inversa (No disponible)"/>
    <n v="2"/>
    <n v="6"/>
    <n v="24"/>
    <n v="953712"/>
    <s v="UNIDAD"/>
    <s v="NO SOLICITADAS"/>
  </r>
  <r>
    <x v="10"/>
    <s v="02-02-01-003-005-04"/>
    <n v="10"/>
    <s v="Materiales y suministros - Productos químicos n. C. P."/>
    <s v="PRIMER FUEL TANK P/N: 20P1-21 / P-1042G"/>
    <s v="15121804 / 31211510 / 31211504"/>
    <s v="Selección abreviada subasta inversa (No disponible)"/>
    <n v="2"/>
    <n v="6"/>
    <n v="4"/>
    <n v="11538240"/>
    <s v="GALON"/>
    <s v="NO SOLICITADAS"/>
  </r>
  <r>
    <x v="10"/>
    <s v="02-02-01-003-005-04"/>
    <n v="10"/>
    <s v="Materiales y suministros - Productos químicos n. C. P."/>
    <s v="PRIMER VERDE - BASE IMPRIMANTE P/N: P-1000RB"/>
    <s v="15121804 / 31211510"/>
    <s v="Selección abreviada subasta inversa (No disponible)"/>
    <n v="2"/>
    <n v="6"/>
    <n v="2"/>
    <n v="2261000"/>
    <s v="GALON"/>
    <s v="NO SOLICITADAS"/>
  </r>
  <r>
    <x v="10"/>
    <s v="02-02-01-002-008"/>
    <n v="10"/>
    <s v="Materiales y suministros - Dotación (prendas de vestir y calzado)"/>
    <s v="PROTECTOR AUDITIVO TIPO COPA PLEGABLE (TAPA OÍDOS) BILSOM 2715 PLEGABLE (AUD123)"/>
    <s v="46181900 / 46181902"/>
    <s v="Selección abreviada subasta inversa (No disponible)"/>
    <n v="2"/>
    <n v="6"/>
    <n v="40"/>
    <n v="26178600"/>
    <s v="UNIDAD"/>
    <s v="NO SOLICITADAS"/>
  </r>
  <r>
    <x v="10"/>
    <s v="02-02-01-004-004-02"/>
    <n v="10"/>
    <s v="Materiales y suministros - Máquinas herramientas y sus partes, piezas y accesorios"/>
    <s v="PULIDORA 4 1/2 PULGADA P/N: DWE4314-B3"/>
    <n v="27112749"/>
    <s v="Selección abreviada subasta inversa (No disponible)"/>
    <n v="4"/>
    <n v="2"/>
    <n v="1"/>
    <n v="788885"/>
    <s v="UNIDAD"/>
    <s v="NO SOLICITADAS"/>
  </r>
  <r>
    <x v="10"/>
    <s v="02-01-01-004-004-02"/>
    <n v="10"/>
    <s v="Activos fijos - Máquinas herramientas y sus partes, piezas y accesorios"/>
    <s v="PULIDORA DE CORROSIÓN P/N: 12L1201-36B2"/>
    <s v="27112739 / 23101537"/>
    <s v="Selección abreviada subasta inversa (No disponible)"/>
    <n v="4"/>
    <n v="2"/>
    <n v="1"/>
    <n v="4936418"/>
    <s v="UNIDAD"/>
    <s v="NO SOLICITADAS"/>
  </r>
  <r>
    <x v="10"/>
    <s v="02-02-01-004-002"/>
    <n v="10"/>
    <s v="Materiales y suministros - Productos metálicos elaborados (excepto maquinaria y equipo)"/>
    <s v="PUNTA PARA PISTOLA DE SOLDADURA REF: 54021"/>
    <s v="23271700 / 23271706"/>
    <s v="Selección abreviada subasta inversa (No disponible)"/>
    <n v="2"/>
    <n v="6"/>
    <n v="1"/>
    <n v="81813"/>
    <s v="UNIDAD"/>
    <s v="NO SOLICITADAS"/>
  </r>
  <r>
    <x v="10"/>
    <s v="02-02-01-004-002"/>
    <n v="10"/>
    <s v="Materiales y suministros - Productos metálicos elaborados (excepto maquinaria y equipo)"/>
    <s v="PUNTA PHILLIPS # 2 ACERO P/N: USA 1"/>
    <n v="27112830"/>
    <s v="Selección abreviada subasta inversa (No disponible)"/>
    <n v="2"/>
    <n v="6"/>
    <n v="80"/>
    <n v="476000"/>
    <s v="UNIDAD"/>
    <s v="NO SOLICITADAS"/>
  </r>
  <r>
    <x v="10"/>
    <s v="02-02-01-004-002"/>
    <n v="10"/>
    <s v="Materiales y suministros - Productos metálicos elaborados (excepto maquinaria y equipo)"/>
    <s v="PUNTA TORQ SET # 10 ACERO P/N: TS212-10"/>
    <n v="27112830"/>
    <s v="Selección abreviada subasta inversa (No disponible)"/>
    <n v="2"/>
    <n v="6"/>
    <n v="80"/>
    <n v="1142400"/>
    <s v="UNIDAD"/>
    <s v="NO SOLICITADAS"/>
  </r>
  <r>
    <x v="10"/>
    <s v="02-02-01-004-002"/>
    <n v="10"/>
    <s v="Materiales y suministros - Productos metálicos elaborados (excepto maquinaria y equipo)"/>
    <s v="PUNTA TORQ SET # 6 ACERO P/N: TS212-6"/>
    <n v="27112830"/>
    <s v="Selección abreviada subasta inversa (No disponible)"/>
    <n v="2"/>
    <n v="6"/>
    <n v="80"/>
    <n v="1142400"/>
    <s v="UNIDAD"/>
    <s v="NO SOLICITADAS"/>
  </r>
  <r>
    <x v="10"/>
    <s v="02-02-01-004-002"/>
    <n v="10"/>
    <s v="Materiales y suministros - Productos metálicos elaborados (excepto maquinaria y equipo)"/>
    <s v="PUNTA TORQ SET # 8 ACERO P/N: TS212-8"/>
    <n v="27112830"/>
    <s v="Selección abreviada subasta inversa (No disponible)"/>
    <n v="2"/>
    <n v="6"/>
    <n v="300"/>
    <n v="4284000"/>
    <s v="UNIDAD"/>
    <s v="NO SOLICITADAS"/>
  </r>
  <r>
    <x v="10"/>
    <s v="02-02-01-002-007"/>
    <n v="10"/>
    <s v="Materiales y suministros - Artículos textiles (excepto prendas de vestir)"/>
    <s v="REATA 1” ROJA"/>
    <n v="24101611"/>
    <s v="Selección abreviada subasta inversa (No disponible)"/>
    <n v="2"/>
    <n v="6"/>
    <n v="70"/>
    <n v="333200"/>
    <s v="METRO"/>
    <s v="NO SOLICITADAS"/>
  </r>
  <r>
    <x v="10"/>
    <s v="02-02-01-002-007"/>
    <n v="10"/>
    <s v="Materiales y suministros - Artículos textiles (excepto prendas de vestir)"/>
    <s v="REATA 2” ROJA"/>
    <n v="24101611"/>
    <s v="Selección abreviada subasta inversa (No disponible)"/>
    <n v="2"/>
    <n v="6"/>
    <n v="150"/>
    <n v="1071000"/>
    <s v="METRO"/>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REFRACTÓMETRO P/N: 513829"/>
    <n v="41113319"/>
    <s v="Selección abreviada subasta inversa (No disponible)"/>
    <n v="4"/>
    <n v="2"/>
    <n v="1"/>
    <n v="1082067"/>
    <s v="UNIDAD"/>
    <s v="NO SOLICITADAS"/>
  </r>
  <r>
    <x v="10"/>
    <s v="02-02-01-003-005-04"/>
    <n v="10"/>
    <s v="Materiales y suministros - Productos químicos n. C. P."/>
    <s v="REFRIGERANTE (PRESTONE® DEX-COOL 50/50) P/N: 00152637N"/>
    <s v="24131513 / 25174004"/>
    <s v="Selección abreviada subasta inversa (No disponible)"/>
    <n v="2"/>
    <n v="6"/>
    <n v="6"/>
    <n v="321300"/>
    <s v="GALON"/>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REGLA METÁLICA DE ACERO INOXIDABLE DE 6&quot; P/N: RULER600"/>
    <n v="41111604"/>
    <s v="Selección abreviada subasta inversa (No disponible)"/>
    <n v="4"/>
    <n v="2"/>
    <n v="4"/>
    <n v="315748"/>
    <s v="UNIDAD"/>
    <s v="NO SOLICITADAS"/>
  </r>
  <r>
    <x v="10"/>
    <s v="02-02-01-004-008-02"/>
    <n v="10"/>
    <s v="Materiales y suministros - Instrumentos y aparatos de medición, verificación, análisis, de navegación y para otros fines (excepto instrumentos ópticos); instrumentos de control de procesos industriales, sus partes, piezas y accesorios"/>
    <s v="REGLETA FIJACIÓN ESPACIOS REMACHES P/N: 46-081"/>
    <n v="41106401"/>
    <s v="Selección abreviada subasta inversa (No disponible)"/>
    <n v="4"/>
    <n v="2"/>
    <n v="1"/>
    <n v="166362"/>
    <s v="UNIDAD"/>
    <s v="NO SOLICITADAS"/>
  </r>
  <r>
    <x v="10"/>
    <s v="02-01-01-004-003-02"/>
    <n v="10"/>
    <s v="Activos fijos - Bombas, compresores, motores de fuerza hidráulica y motores de potencia neumática y válvulas y sus partes y piezas"/>
    <s v="REGULADOR DE ALTA PRESIÓN DE OXIGENO 3000 PSI P/N: SR4J-540"/>
    <n v="27131603"/>
    <s v="Selección abreviada subasta inversa (No disponible)"/>
    <n v="2"/>
    <n v="6"/>
    <n v="2"/>
    <n v="11424000"/>
    <s v="UNIDAD"/>
    <s v="NO SOLICITADAS"/>
  </r>
  <r>
    <x v="10"/>
    <s v="02-02-01-004-007-01"/>
    <n v="10"/>
    <s v="Materiales y suministros - Válvulas y tubos electrónicos; componentes electrónicos; sus partes y piezas"/>
    <s v="RELEVO AIRE ACONDICIONADO CASETAS P/N: TEMP-310"/>
    <n v="39122300"/>
    <s v="Selección abreviada subasta inversa (No disponible)"/>
    <n v="2"/>
    <n v="6"/>
    <n v="2"/>
    <n v="2023000"/>
    <s v="UNIDAD"/>
    <s v="NO SOLICITADAS"/>
  </r>
  <r>
    <x v="10"/>
    <s v="02-02-01-003-005-05"/>
    <n v="10"/>
    <s v="Materiales y suministros - Fibras textiles manufacturadas"/>
    <s v="RELLENADOR DE POLIESTER ULTRALITE P/N: 211SM"/>
    <n v="31201605"/>
    <s v="Selección abreviada subasta inversa (No disponible)"/>
    <n v="2"/>
    <n v="6"/>
    <n v="1"/>
    <n v="152320"/>
    <s v="UNIDAD"/>
    <s v="NO SOLICITADAS"/>
  </r>
  <r>
    <x v="10"/>
    <s v="02-02-01-004-002"/>
    <n v="10"/>
    <s v="Materiales y suministros - Productos metálicos elaborados (excepto maquinaria y equipo)"/>
    <s v="REMACHE CHERRY CCR264SS-3-2"/>
    <s v="31162200 / 31162203"/>
    <s v="Selección abreviada subasta inversa (No disponible)"/>
    <n v="2"/>
    <n v="6"/>
    <n v="100"/>
    <n v="214200"/>
    <s v="UNIDAD"/>
    <s v="NO SOLICITADAS"/>
  </r>
  <r>
    <x v="10"/>
    <s v="02-02-01-004-002"/>
    <n v="10"/>
    <s v="Materiales y suministros - Productos metálicos elaborados (excepto maquinaria y equipo)"/>
    <s v="REMACHE CHERRY CCR264SS-3-4"/>
    <s v="31162200 / 31162203"/>
    <s v="Selección abreviada subasta inversa (No disponible)"/>
    <n v="2"/>
    <n v="6"/>
    <n v="100"/>
    <n v="214200"/>
    <s v="UNIDAD"/>
    <s v="NO SOLICITADAS"/>
  </r>
  <r>
    <x v="10"/>
    <s v="02-02-01-004-002"/>
    <n v="10"/>
    <s v="Materiales y suministros - Productos metálicos elaborados (excepto maquinaria y equipo)"/>
    <s v="REMACHE CHERRY UNIVERSAL NOMINAL CR3213-4-2"/>
    <s v="31162200 / 31162203"/>
    <s v="Selección abreviada subasta inversa (No disponible)"/>
    <n v="2"/>
    <n v="6"/>
    <n v="400"/>
    <n v="884400"/>
    <s v="UNIDAD"/>
    <s v="NO SOLICITADAS"/>
  </r>
  <r>
    <x v="10"/>
    <s v="02-02-01-004-002"/>
    <n v="10"/>
    <s v="Materiales y suministros - Productos metálicos elaborados (excepto maquinaria y equipo)"/>
    <s v="REMACHE CHERRY UNIVERSAL NOMINAL CR3213-4-3"/>
    <s v="31162200 / 31162203"/>
    <s v="Selección abreviada subasta inversa (No disponible)"/>
    <n v="2"/>
    <n v="6"/>
    <n v="200"/>
    <n v="442200"/>
    <s v="UNIDAD"/>
    <s v="NO SOLICITADAS"/>
  </r>
  <r>
    <x v="10"/>
    <s v="02-02-01-004-002"/>
    <n v="10"/>
    <s v="Materiales y suministros - Productos metálicos elaborados (excepto maquinaria y equipo)"/>
    <s v="REMACHE CHERRY UNIVERSAL NOMINAL CR3213-4-4"/>
    <s v="31162200 / 31162203"/>
    <s v="Selección abreviada subasta inversa (No disponible)"/>
    <n v="2"/>
    <n v="6"/>
    <n v="50"/>
    <n v="113300"/>
    <s v="UNIDAD"/>
    <s v="NO SOLICITADAS"/>
  </r>
  <r>
    <x v="10"/>
    <s v="02-02-01-004-002"/>
    <n v="10"/>
    <s v="Materiales y suministros - Productos metálicos elaborados (excepto maquinaria y equipo)"/>
    <s v="REMACHE CHERRY UNIVERSAL OVERSIZE CR3243-4-2"/>
    <s v="31162200 / 31162203"/>
    <s v="Selección abreviada subasta inversa (No disponible)"/>
    <n v="2"/>
    <n v="6"/>
    <n v="200"/>
    <n v="492400"/>
    <s v="UNIDAD"/>
    <s v="NO SOLICITADAS"/>
  </r>
  <r>
    <x v="10"/>
    <s v="02-02-01-004-002"/>
    <n v="10"/>
    <s v="Materiales y suministros - Productos metálicos elaborados (excepto maquinaria y equipo)"/>
    <s v="REMACHE CHERRY UNIVERSAL OVERSIZE CR3243-4-4"/>
    <s v="31162200 / 31162203"/>
    <s v="Selección abreviada subasta inversa (No disponible)"/>
    <n v="2"/>
    <n v="6"/>
    <n v="100"/>
    <n v="335800"/>
    <s v="UNIDAD"/>
    <s v="NO SOLICITADAS"/>
  </r>
  <r>
    <x v="10"/>
    <s v="02-02-01-004-002"/>
    <n v="10"/>
    <s v="Materiales y suministros - Productos metálicos elaborados (excepto maquinaria y equipo)"/>
    <s v="REMACHE PARA REPARACIONES AERONÁUTICAS MS20426AD5-5 X LIBRA"/>
    <s v="31162200 / 31162203"/>
    <s v="Selección abreviada subasta inversa (No disponible)"/>
    <n v="2"/>
    <n v="6"/>
    <n v="1"/>
    <n v="116106"/>
    <s v="UNIDAD"/>
    <s v="NO SOLICITADAS"/>
  </r>
  <r>
    <x v="10"/>
    <s v="02-02-01-003-005-04"/>
    <n v="10"/>
    <s v="Materiales y suministros - Productos químicos n. C. P."/>
    <s v="REMOVEDOR DE PINTURA X 1 GALÓN"/>
    <n v="31211801"/>
    <s v="Selección abreviada subasta inversa (No disponible)"/>
    <n v="2"/>
    <n v="6"/>
    <n v="5"/>
    <n v="1437645"/>
    <s v="GALON"/>
    <s v="NO SOLICITADAS"/>
  </r>
  <r>
    <x v="10"/>
    <s v="02-02-01-004-002"/>
    <n v="10"/>
    <s v="Materiales y suministros - Productos metálicos elaborados (excepto maquinaria y equipo)"/>
    <s v="CUCHILLA / REPUESTO PARA BISTURÍ P/N: EA1110055TT"/>
    <n v="27111503"/>
    <s v="Selección abreviada subasta inversa (No disponible)"/>
    <n v="2"/>
    <n v="6"/>
    <n v="16"/>
    <n v="110560"/>
    <s v="UNIDAD"/>
    <s v="NO SOLICITADAS"/>
  </r>
  <r>
    <x v="10"/>
    <s v="02-02-01-002-008"/>
    <n v="10"/>
    <s v="Materiales y suministros - Dotación (prendas de vestir y calzado)"/>
    <s v="RESPIRADOR DE MEDIA MÁSCARA P/N: YA127C"/>
    <s v="46182000 / 46182002"/>
    <s v="Selección abreviada subasta inversa (No disponible)"/>
    <n v="2"/>
    <n v="6"/>
    <n v="15"/>
    <n v="1467720"/>
    <s v="UNIDAD"/>
    <s v="NO SOLICITADAS"/>
  </r>
  <r>
    <x v="10"/>
    <s v="02-02-01-004-002"/>
    <n v="10"/>
    <s v="Materiales y suministros - Productos metálicos elaborados (excepto maquinaria y equipo)"/>
    <s v="RIMA P/N: 740-400-1/2"/>
    <s v="27111600 / 23241611"/>
    <s v="Selección abreviada subasta inversa (No disponible)"/>
    <n v="2"/>
    <n v="6"/>
    <n v="2"/>
    <n v="345100"/>
    <s v="UNIDAD"/>
    <s v="NO SOLICITADAS"/>
  </r>
  <r>
    <x v="10"/>
    <s v="02-02-01-004-002"/>
    <n v="10"/>
    <s v="Materiales y suministros - Productos metálicos elaborados (excepto maquinaria y equipo)"/>
    <s v="ROSCA CAÑA - ADAPTADOR TALADRO P/N: 53-2921"/>
    <n v="41106401"/>
    <s v="Selección abreviada subasta inversa (No disponible)"/>
    <n v="2"/>
    <n v="6"/>
    <n v="1"/>
    <n v="71400"/>
    <s v="UNIDAD"/>
    <s v="NO SOLICITADAS"/>
  </r>
  <r>
    <x v="10"/>
    <s v="02-02-01-004-002"/>
    <n v="10"/>
    <s v="Materiales y suministros - Productos metálicos elaborados (excepto maquinaria y equipo)"/>
    <s v="ROSCA CAÑA - ADAPTADOR TALADRO P/N: 53-2922"/>
    <n v="41106401"/>
    <s v="Selección abreviada subasta inversa (No disponible)"/>
    <n v="2"/>
    <n v="6"/>
    <n v="1"/>
    <n v="71400"/>
    <s v="UNIDAD"/>
    <s v="NO SOLICITADAS"/>
  </r>
  <r>
    <x v="10"/>
    <s v="02-02-01-004-002"/>
    <n v="10"/>
    <s v="Materiales y suministros - Productos metálicos elaborados (excepto maquinaria y equipo)"/>
    <s v="ROSCA CAÑA - ADAPTADOR TALADRO P/N: 53-2961"/>
    <n v="41106401"/>
    <s v="Selección abreviada subasta inversa (No disponible)"/>
    <n v="2"/>
    <n v="6"/>
    <n v="1"/>
    <n v="71400"/>
    <s v="UNIDAD"/>
    <s v="NO SOLICITADAS"/>
  </r>
  <r>
    <x v="10"/>
    <s v="02-02-01-004-002"/>
    <n v="10"/>
    <s v="Materiales y suministros - Productos metálicos elaborados (excepto maquinaria y equipo)"/>
    <s v="ROSCA CAÑA - ADAPTADOR TALADRO P/N: 53-2962"/>
    <n v="41106401"/>
    <s v="Selección abreviada subasta inversa (No disponible)"/>
    <n v="2"/>
    <n v="6"/>
    <n v="1"/>
    <n v="71400"/>
    <s v="UNIDAD"/>
    <s v="NO SOLICITADAS"/>
  </r>
  <r>
    <x v="10"/>
    <s v="02-02-01-004-002"/>
    <n v="10"/>
    <s v="Materiales y suministros - Productos metálicos elaborados (excepto maquinaria y equipo)"/>
    <s v="ROSCA CAÑA - ADAPTADOR TALADRO P/N: 53-2972"/>
    <n v="41106401"/>
    <s v="Selección abreviada subasta inversa (No disponible)"/>
    <n v="2"/>
    <n v="6"/>
    <n v="1"/>
    <n v="71400"/>
    <s v="UNIDAD"/>
    <s v="NO SOLICITADAS"/>
  </r>
  <r>
    <x v="10"/>
    <s v="02-02-01-003-006-09"/>
    <n v="10"/>
    <s v="Materiales y suministros - Otros productos plásticos"/>
    <s v="RUEDA DIÁMETRO 2&quot;"/>
    <n v="31162702"/>
    <s v="Selección abreviada subasta inversa (No disponible)"/>
    <n v="2"/>
    <n v="6"/>
    <n v="10"/>
    <n v="1011500"/>
    <s v="UNIDAD"/>
    <s v="NO SOLICITADAS"/>
  </r>
  <r>
    <x v="10"/>
    <s v="02-02-01-003-005-04"/>
    <n v="10"/>
    <s v="Materiales y suministros - Productos químicos n. C. P."/>
    <s v="SELLADOR / PEGANTE TRABADOR DE ROSCAS 229848 SF 7387"/>
    <n v="31201619"/>
    <s v="Selección abreviada subasta inversa (No disponible)"/>
    <n v="2"/>
    <n v="6"/>
    <n v="2"/>
    <n v="863048"/>
    <s v="UNIDAD"/>
    <s v="NO SOLICITADAS"/>
  </r>
  <r>
    <x v="10"/>
    <s v="02-02-01-003-005-04"/>
    <n v="10"/>
    <s v="Materiales y suministros - Productos químicos n. C. P."/>
    <s v="SELLADOR / PEGANTE TRABADOR DE ROSCAS 60931"/>
    <n v="31201619"/>
    <s v="Selección abreviada subasta inversa (No disponible)"/>
    <n v="2"/>
    <n v="6"/>
    <n v="5"/>
    <n v="874535"/>
    <s v="UNIDAD"/>
    <s v="NO SOLICITADAS"/>
  </r>
  <r>
    <x v="10"/>
    <s v="02-02-01-003-005-04"/>
    <n v="10"/>
    <s v="Materiales y suministros - Productos químicos n. C. P."/>
    <s v="SELLADOR / PEGANTE TRABADOR DE ROSCAS DP190"/>
    <n v="31201619"/>
    <s v="Selección abreviada subasta inversa (No disponible)"/>
    <n v="2"/>
    <n v="6"/>
    <n v="5"/>
    <n v="2647155"/>
    <s v="UNIDAD"/>
    <s v="NO SOLICITADAS"/>
  </r>
  <r>
    <x v="10"/>
    <s v="02-02-01-003-005-04"/>
    <n v="10"/>
    <s v="Materiales y suministros - Productos químicos n. C. P."/>
    <s v="SELLANTE PRC 1005"/>
    <n v="31211704"/>
    <s v="Selección abreviada subasta inversa (No disponible)"/>
    <n v="2"/>
    <n v="6"/>
    <n v="10"/>
    <n v="5503160"/>
    <s v="UNIDAD"/>
    <s v="NO SOLICITADAS"/>
  </r>
  <r>
    <x v="10"/>
    <s v="02-02-01-003-005-04"/>
    <n v="10"/>
    <s v="Materiales y suministros - Productos químicos n. C. P."/>
    <s v="SELLANTE PRC 1422 A1/2"/>
    <n v="31211704"/>
    <s v="Selección abreviada subasta inversa (No disponible)"/>
    <n v="2"/>
    <n v="6"/>
    <n v="2"/>
    <n v="1247466"/>
    <s v="UNIDAD"/>
    <s v="NO SOLICITADAS"/>
  </r>
  <r>
    <x v="10"/>
    <s v="02-02-01-003-005-04"/>
    <n v="10"/>
    <s v="Materiales y suministros - Productos químicos n. C. P."/>
    <s v="SELLANTE PRC 1422 A2"/>
    <n v="31211704"/>
    <s v="Selección abreviada subasta inversa (No disponible)"/>
    <n v="2"/>
    <n v="6"/>
    <n v="2"/>
    <n v="1060458"/>
    <s v="UNIDAD"/>
    <s v="NO SOLICITADAS"/>
  </r>
  <r>
    <x v="10"/>
    <s v="02-02-01-003-005-04"/>
    <n v="10"/>
    <s v="Materiales y suministros - Productos químicos n. C. P."/>
    <s v="SELLANTE PRC 1422 B1/2"/>
    <n v="31211704"/>
    <s v="Selección abreviada subasta inversa (No disponible)"/>
    <n v="2"/>
    <n v="6"/>
    <n v="2"/>
    <n v="997566"/>
    <s v="UNIDAD"/>
    <s v="NO SOLICITADAS"/>
  </r>
  <r>
    <x v="10"/>
    <s v="02-02-01-003-005-04"/>
    <n v="10"/>
    <s v="Materiales y suministros - Productos químicos n. C. P."/>
    <s v="SELLANTE PRC 1422 B2"/>
    <n v="31211704"/>
    <s v="Selección abreviada subasta inversa (No disponible)"/>
    <n v="2"/>
    <n v="6"/>
    <n v="2"/>
    <n v="1277454"/>
    <s v="UNIDAD"/>
    <s v="NO SOLICITADAS"/>
  </r>
  <r>
    <x v="10"/>
    <s v="02-02-01-003-005-04"/>
    <n v="10"/>
    <s v="Materiales y suministros - Productos químicos n. C. P."/>
    <s v="SELLANTE PRC 1425 B-2"/>
    <n v="31211704"/>
    <s v="Selección abreviada subasta inversa (No disponible)"/>
    <n v="2"/>
    <n v="6"/>
    <n v="2"/>
    <n v="1454062"/>
    <s v="UNIDAD"/>
    <s v="NO SOLICITADAS"/>
  </r>
  <r>
    <x v="10"/>
    <s v="02-02-01-003-005-04"/>
    <n v="10"/>
    <s v="Materiales y suministros - Productos químicos n. C. P."/>
    <s v="SELLANTE PRC 1428 B1/2"/>
    <n v="31211704"/>
    <s v="Selección abreviada subasta inversa (No disponible)"/>
    <n v="2"/>
    <n v="6"/>
    <n v="2"/>
    <n v="1536700"/>
    <s v="UNIDAD"/>
    <s v="NO SOLICITADAS"/>
  </r>
  <r>
    <x v="10"/>
    <s v="02-02-01-003-005-04"/>
    <n v="10"/>
    <s v="Materiales y suministros - Productos químicos n. C. P."/>
    <s v="SELLANTE PRC 1428 B2"/>
    <n v="31211704"/>
    <s v="Selección abreviada subasta inversa (No disponible)"/>
    <n v="2"/>
    <n v="6"/>
    <n v="2"/>
    <n v="1725480"/>
    <s v="UNIDAD"/>
    <s v="NO SOLICITADAS"/>
  </r>
  <r>
    <x v="10"/>
    <s v="02-02-01-003-005-04"/>
    <n v="10"/>
    <s v="Materiales y suministros - Productos químicos n. C. P."/>
    <s v="SELLANTE PRC 1440 A1/2"/>
    <n v="31211704"/>
    <s v="Selección abreviada subasta inversa (No disponible)"/>
    <n v="2"/>
    <n v="6"/>
    <n v="10"/>
    <n v="3984300"/>
    <s v="UNIDAD"/>
    <s v="NO SOLICITADAS"/>
  </r>
  <r>
    <x v="10"/>
    <s v="02-02-01-003-005-04"/>
    <n v="10"/>
    <s v="Materiales y suministros - Productos químicos n. C. P."/>
    <s v="SELLANTE PRC 1440 A2"/>
    <n v="31211704"/>
    <s v="Selección abreviada subasta inversa (No disponible)"/>
    <n v="2"/>
    <n v="6"/>
    <n v="10"/>
    <n v="3103700"/>
    <s v="UNIDAD"/>
    <s v="NO SOLICITADAS"/>
  </r>
  <r>
    <x v="10"/>
    <s v="02-02-01-003-005-04"/>
    <n v="10"/>
    <s v="Materiales y suministros - Productos químicos n. C. P."/>
    <s v="SELLANTE PRC 1440 B1/2"/>
    <n v="31211704"/>
    <s v="Selección abreviada subasta inversa (No disponible)"/>
    <n v="2"/>
    <n v="6"/>
    <n v="10"/>
    <n v="3912900"/>
    <s v="UNIDAD"/>
    <s v="NO SOLICITADAS"/>
  </r>
  <r>
    <x v="10"/>
    <s v="02-02-01-003-005-04"/>
    <n v="10"/>
    <s v="Materiales y suministros - Productos químicos n. C. P."/>
    <s v="SELLANTE PRC 1440 B-2"/>
    <n v="31211704"/>
    <s v="Selección abreviada subasta inversa (No disponible)"/>
    <n v="2"/>
    <n v="6"/>
    <n v="10"/>
    <n v="4234200"/>
    <s v="UNIDAD"/>
    <s v="NO SOLICITADAS"/>
  </r>
  <r>
    <x v="10"/>
    <s v="02-02-01-003-005-04"/>
    <n v="10"/>
    <s v="Materiales y suministros - Productos químicos n. C. P."/>
    <s v="SELLANTE PRC 870 B2"/>
    <n v="31211704"/>
    <s v="Selección abreviada subasta inversa (No disponible)"/>
    <n v="2"/>
    <n v="6"/>
    <n v="10"/>
    <n v="6944610"/>
    <s v="UNIDAD"/>
    <s v="NO SOLICITADAS"/>
  </r>
  <r>
    <x v="10"/>
    <s v="02-02-01-004-007-01"/>
    <n v="10"/>
    <s v="Materiales y suministros - Válvulas y tubos electrónicos; componentes electrónicos; sus partes y piezas"/>
    <s v="SENSOR DE TEMPERATURA REF: MA3000TS"/>
    <n v="26111724"/>
    <s v="Selección abreviada subasta inversa (No disponible)"/>
    <n v="4"/>
    <n v="2"/>
    <n v="1"/>
    <n v="3180870"/>
    <s v="UNIDAD"/>
    <s v="NO SOLICITADAS"/>
  </r>
  <r>
    <x v="10"/>
    <s v="02-02-01-004-002"/>
    <n v="10"/>
    <s v="Materiales y suministros - Productos metálicos elaborados (excepto maquinaria y equipo)"/>
    <s v="BARRA DE PRUEBA DE ELEVACIÓN DE PESO P/N: TB-10S-4 (SET X 4)"/>
    <n v="60102702"/>
    <s v="Selección abreviada subasta inversa (No disponible)"/>
    <n v="2"/>
    <n v="6"/>
    <n v="1"/>
    <n v="3233381"/>
    <s v="UNIDAD"/>
    <s v="NO SOLICITADAS"/>
  </r>
  <r>
    <x v="10"/>
    <s v="02-02-01-004-002"/>
    <n v="10"/>
    <s v="Materiales y suministros - Productos metálicos elaborados (excepto maquinaria y equipo)"/>
    <s v="BROCAS DE 1/16&quot; A 1/2&quot; P/N: 02-CB29-H X SET"/>
    <s v="27112836 / 27112845 / 20111614"/>
    <s v="Selección abreviada subasta inversa (No disponible)"/>
    <n v="2"/>
    <n v="6"/>
    <n v="1"/>
    <n v="773500"/>
    <s v="UNIDAD"/>
    <s v="NO SOLICITADAS"/>
  </r>
  <r>
    <x v="10"/>
    <s v="02-02-01-003-005-03"/>
    <n v="10"/>
    <s v="Materiales y suministros - Jabón, preparados para limpieza, perfumes y preparados de tocador"/>
    <s v="SHAMPOO PARA AERONAVES CANECA X 55 GALONES"/>
    <s v="47131800 / 47131821"/>
    <s v="Selección abreviada subasta inversa (No disponible)"/>
    <n v="2"/>
    <n v="6"/>
    <n v="5"/>
    <n v="27444375"/>
    <s v="UNIDAD"/>
    <s v="NO SOLICITADAS"/>
  </r>
  <r>
    <x v="10"/>
    <s v="02-02-01-004-002"/>
    <n v="10"/>
    <s v="Materiales y suministros - Productos metálicos elaborados (excepto maquinaria y equipo)"/>
    <s v="SIERRA MANUAL NEUMÁTICA P/N: JSG-0822"/>
    <n v="27131505"/>
    <s v="Selección abreviada subasta inversa (No disponible)"/>
    <n v="4"/>
    <n v="2"/>
    <n v="1"/>
    <n v="1082008"/>
    <s v="UNIDAD"/>
    <s v="NO SOLICITADAS"/>
  </r>
  <r>
    <x v="10"/>
    <s v="02-02-01-003-005-04"/>
    <n v="10"/>
    <s v="Materiales y suministros - Productos químicos n. C. P."/>
    <s v="SILICONA DE COLOR GRIS"/>
    <n v="12352310"/>
    <s v="Selección abreviada subasta inversa (No disponible)"/>
    <n v="2"/>
    <n v="6"/>
    <n v="40"/>
    <n v="14189920"/>
    <s v="UNIDAD"/>
    <s v="NO SOLICITADAS"/>
  </r>
  <r>
    <x v="10"/>
    <s v="02-02-01-003-002-01"/>
    <n v="10"/>
    <s v="Materiales y suministros - Pasta de papel, papel y cartón"/>
    <s v="SOBRE DE MANILA CON PROTECCIÓN PLÁSTICO BURBUJA # 5 -10 1/2X16&quot;"/>
    <s v="24111502 / 24141601 / 44121503"/>
    <s v="Selección abreviada subasta inversa (No disponible)"/>
    <n v="2"/>
    <n v="6"/>
    <n v="200"/>
    <n v="666400"/>
    <s v="UNIDAD"/>
    <s v="NO SOLICITADAS"/>
  </r>
  <r>
    <x v="10"/>
    <s v="02-02-01-004-002"/>
    <n v="10"/>
    <s v="Materiales y suministros - Productos metálicos elaborados (excepto maquinaria y equipo)"/>
    <s v="SOLDADURA BRONCE 1/8&quot; PARA OXIACETILÉNICO"/>
    <n v="23271800"/>
    <s v="Selección abreviada subasta inversa (No disponible)"/>
    <n v="2"/>
    <n v="6"/>
    <n v="5"/>
    <n v="892500"/>
    <s v="UNIDAD"/>
    <s v="NO SOLICITADAS"/>
  </r>
  <r>
    <x v="10"/>
    <s v="02-02-01-004-002"/>
    <n v="10"/>
    <s v="Materiales y suministros - Productos metálicos elaborados (excepto maquinaria y equipo)"/>
    <s v="SOLDADURA BRONCE 3/32&quot; PARA OXIACETILÉNICO"/>
    <n v="23271800"/>
    <s v="Selección abreviada subasta inversa (No disponible)"/>
    <n v="2"/>
    <n v="6"/>
    <n v="5"/>
    <n v="892500"/>
    <s v="UNIDAD"/>
    <s v="NO SOLICITADAS"/>
  </r>
  <r>
    <x v="10"/>
    <s v="02-02-01-004-002"/>
    <n v="10"/>
    <s v="Materiales y suministros - Productos metálicos elaborados (excepto maquinaria y equipo)"/>
    <s v="SOLDADURA ELÉCTRICA 60-11 1/8"/>
    <n v="23271800"/>
    <s v="Selección abreviada subasta inversa (No disponible)"/>
    <n v="2"/>
    <n v="6"/>
    <n v="5"/>
    <n v="148750"/>
    <s v="UNIDAD"/>
    <s v="NO SOLICITADAS"/>
  </r>
  <r>
    <x v="10"/>
    <s v="02-02-01-004-002"/>
    <n v="10"/>
    <s v="Materiales y suministros - Productos metálicos elaborados (excepto maquinaria y equipo)"/>
    <s v="SOLDADURA ELÉCTRICA 60-13 3/32 RAL BAC"/>
    <n v="23271800"/>
    <s v="Selección abreviada subasta inversa (No disponible)"/>
    <n v="2"/>
    <n v="6"/>
    <n v="5"/>
    <n v="83300"/>
    <s v="UNIDAD"/>
    <s v="NO SOLICITADAS"/>
  </r>
  <r>
    <x v="10"/>
    <s v="02-02-01-004-002"/>
    <n v="10"/>
    <s v="Materiales y suministros - Productos metálicos elaborados (excepto maquinaria y equipo)"/>
    <s v="SOLDADURA GRIS 2223 POR 1/8"/>
    <n v="23271800"/>
    <s v="Selección abreviada subasta inversa (No disponible)"/>
    <n v="2"/>
    <n v="6"/>
    <n v="5"/>
    <n v="2082500"/>
    <s v="KILOGRAMO"/>
    <s v="NO SOLICITADAS"/>
  </r>
  <r>
    <x v="10"/>
    <s v="02-02-01-004-002"/>
    <n v="10"/>
    <s v="Materiales y suministros - Productos metálicos elaborados (excepto maquinaria y equipo)"/>
    <s v="SOLDADURA HIERRO COLAO 3099 POR 1/8"/>
    <n v="23271800"/>
    <s v="Selección abreviada subasta inversa (No disponible)"/>
    <n v="2"/>
    <n v="6"/>
    <n v="5"/>
    <n v="2082500"/>
    <s v="KILOGRAMO"/>
    <s v="NO SOLICITADAS"/>
  </r>
  <r>
    <x v="10"/>
    <s v="02-02-01-004-002"/>
    <n v="10"/>
    <s v="Materiales y suministros - Productos metálicos elaborados (excepto maquinaria y equipo)"/>
    <s v="SOLDADURA HIERRO COLAO 680 POR 3/32"/>
    <n v="23271800"/>
    <s v="Selección abreviada subasta inversa (No disponible)"/>
    <n v="2"/>
    <n v="6"/>
    <n v="5"/>
    <n v="1636250"/>
    <s v="KILOGRAMO"/>
    <s v="NO SOLICITADAS"/>
  </r>
  <r>
    <x v="10"/>
    <s v="02-02-01-003-005-04"/>
    <n v="10"/>
    <s v="Materiales y suministros - Productos químicos n. C. P."/>
    <s v="SOLVENTE PARA EQUIPO DE FLUSHING ROB-17565 / ROB-17609"/>
    <n v="12191601"/>
    <s v="Selección abreviada subasta inversa (No disponible)"/>
    <n v="2"/>
    <n v="6"/>
    <n v="8"/>
    <n v="4828040"/>
    <s v="GALON"/>
    <s v="NO SOLICITADAS"/>
  </r>
  <r>
    <x v="10"/>
    <s v="02-02-01-004-002"/>
    <n v="10"/>
    <s v="Materiales y suministros - Productos metálicos elaborados (excepto maquinaria y equipo)"/>
    <s v="SOPORTE DE DISCO / PORTADISCO ABRASIVOS TIPO I 64002"/>
    <s v="27131507 / 31191506"/>
    <s v="Selección abreviada subasta inversa (No disponible)"/>
    <n v="2"/>
    <n v="6"/>
    <n v="2"/>
    <n v="154700"/>
    <s v="UNIDAD"/>
    <s v="NO SOLICITADAS"/>
  </r>
  <r>
    <x v="10"/>
    <s v="02-02-01-004-002"/>
    <n v="10"/>
    <s v="Materiales y suministros - Productos metálicos elaborados (excepto maquinaria y equipo)"/>
    <s v="SOPORTE DE DISCO / PORTADISCO ABRASIVOS TIPO III 64037"/>
    <s v="27131507 / 31191506"/>
    <s v="Mínima cuantía"/>
    <n v="2"/>
    <n v="6"/>
    <n v="2"/>
    <n v="154700"/>
    <s v="UNIDAD"/>
    <s v="NO SOLICITADAS"/>
  </r>
  <r>
    <x v="10"/>
    <s v="02-01-01-004-004-02"/>
    <n v="10"/>
    <s v="Activos fijos - Máquinas herramientas y sus partes, piezas y accesorios"/>
    <s v="TALADRO DE 45° P/N: 13-9751"/>
    <n v="27131505"/>
    <s v="Selección abreviada subasta inversa (No disponible)"/>
    <n v="4"/>
    <n v="2"/>
    <n v="1"/>
    <n v="2280516"/>
    <s v="UNIDAD"/>
    <s v="NO SOLICITADAS"/>
  </r>
  <r>
    <x v="10"/>
    <s v="02-01-01-004-004-02"/>
    <n v="10"/>
    <s v="Activos fijos - Máquinas herramientas y sus partes, piezas y accesorios"/>
    <s v="TALADRO DE 90° P/N: 13-9750"/>
    <n v="27131505"/>
    <s v="Selección abreviada subasta inversa (No disponible)"/>
    <n v="4"/>
    <n v="2"/>
    <n v="1"/>
    <n v="2489837"/>
    <s v="UNIDAD"/>
    <s v="NO SOLICITADAS"/>
  </r>
  <r>
    <x v="10"/>
    <s v="02-01-01-004-004-02"/>
    <n v="10"/>
    <s v="Activos fijos - Máquinas herramientas y sus partes, piezas y accesorios"/>
    <s v="TALADRO DE ÁNGULO DE 360° P/N: T-9953"/>
    <n v="27131505"/>
    <s v="Selección abreviada subasta inversa (No disponible)"/>
    <n v="4"/>
    <n v="2"/>
    <n v="1"/>
    <n v="3908972"/>
    <s v="UNIDAD"/>
    <s v="NO SOLICITADAS"/>
  </r>
  <r>
    <x v="10"/>
    <s v="02-01-01-004-004-02"/>
    <n v="10"/>
    <s v="Activos fijos - Máquinas herramientas y sus partes, piezas y accesorios"/>
    <s v="TALADRO INALÁMBRICO RECARGABLE 18 V. P/N: CDR6850"/>
    <s v="23101502 / 27111515"/>
    <s v="Selección abreviada subasta inversa (No disponible)"/>
    <n v="4"/>
    <n v="2"/>
    <n v="3"/>
    <n v="12223776"/>
    <s v="UNIDAD"/>
    <s v="NO SOLICITADAS"/>
  </r>
  <r>
    <x v="10"/>
    <s v="02-01-01-004-004-02"/>
    <n v="10"/>
    <s v="Activos fijos - Máquinas herramientas y sus partes, piezas y accesorios"/>
    <s v="TALADRO SERPIENTE P/N: 20-128-4"/>
    <n v="27131505"/>
    <s v="Selección abreviada subasta inversa (No disponible)"/>
    <n v="4"/>
    <n v="2"/>
    <n v="1"/>
    <n v="1253725"/>
    <s v="UNIDAD"/>
    <s v="NO SOLICITADAS"/>
  </r>
  <r>
    <x v="10"/>
    <s v="02-02-01-002-008"/>
    <n v="10"/>
    <s v="Materiales y suministros - Dotación (prendas de vestir y calzado)"/>
    <s v="TAPONES DESECHABLE DE PROTECCION AUDITIVA SIN CORDÓN (TAPA OÍDO INSERCIÓN ESPUMA) CAJA X 200 PARES"/>
    <n v="46181901"/>
    <s v="Selección abreviada subasta inversa (No disponible)"/>
    <n v="2"/>
    <n v="6"/>
    <n v="3"/>
    <n v="606651"/>
    <s v="UNIDAD"/>
    <s v="NO SOLICITADAS"/>
  </r>
  <r>
    <x v="10"/>
    <s v="02-01-01-004-007-01"/>
    <n v="10"/>
    <s v="Activos fijos - Válvulas y tubos electrónicos; componentes electrónicos; sus partes y piezas"/>
    <s v="TARJETA CONJUNTO PC P/N: 286246"/>
    <n v="32101508"/>
    <s v="Selección abreviada subasta inversa (No disponible)"/>
    <n v="2"/>
    <n v="6"/>
    <n v="1"/>
    <n v="13090000"/>
    <s v="UNIDAD"/>
    <s v="NO SOLICITADAS"/>
  </r>
  <r>
    <x v="10"/>
    <s v="02-01-01-004-007-01"/>
    <n v="10"/>
    <s v="Activos fijos - Válvulas y tubos electrónicos; componentes electrónicos; sus partes y piezas"/>
    <s v="TARJETA DESBLOQUEO INSTALADOR GDU 6XX P/N: 010-00769-60"/>
    <n v="32101622"/>
    <s v="Selección abreviada subasta inversa (No disponible)"/>
    <n v="2"/>
    <n v="6"/>
    <n v="1"/>
    <n v="2087325"/>
    <s v="UNIDAD"/>
    <s v="NO SOLICITADAS"/>
  </r>
  <r>
    <x v="10"/>
    <s v="02-02-01-004-007-01"/>
    <n v="10"/>
    <s v="Materiales y suministros - Válvulas y tubos electrónicos; componentes electrónicos; sus partes y piezas"/>
    <s v="TARJETA REGULADORA DE VOLTAJE 115V/AC"/>
    <n v="32101508"/>
    <s v="Selección abreviada subasta inversa (No disponible)"/>
    <n v="2"/>
    <n v="6"/>
    <n v="1"/>
    <n v="1027089"/>
    <s v="UNIDAD"/>
    <s v="NO SOLICITADAS"/>
  </r>
  <r>
    <x v="10"/>
    <s v="02-01-01-004-005-02"/>
    <n v="10"/>
    <s v="Activos fijos - Maquinaria de informática y sus partes, piezas y accesorios"/>
    <s v="TARJETA SD DESCARGABLE G600 SOFTWARE P/N: 010-00768-00"/>
    <n v="32101622"/>
    <s v="Selección abreviada subasta inversa (No disponible)"/>
    <n v="2"/>
    <n v="6"/>
    <n v="1"/>
    <n v="3285821"/>
    <s v="UNIDAD"/>
    <s v="NO SOLICITADAS"/>
  </r>
  <r>
    <x v="10"/>
    <s v="02-02-01-003-006-09"/>
    <n v="10"/>
    <s v="Materiales y suministros - Otros productos plásticos"/>
    <s v="THERMOLON DE 1,5MM O DE 2MM"/>
    <n v="46181547"/>
    <s v="Selección abreviada subasta inversa (No disponible)"/>
    <n v="2"/>
    <n v="6"/>
    <n v="150"/>
    <n v="3213000"/>
    <s v="METRO"/>
    <s v="NO SOLICITADAS"/>
  </r>
  <r>
    <x v="10"/>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LIQUIDO CANECA X 55 GALONES"/>
    <n v="31211800"/>
    <s v="Selección abreviada subasta inversa (No disponible)"/>
    <n v="2"/>
    <n v="6"/>
    <n v="2"/>
    <n v="2468060"/>
    <s v="UNIDAD"/>
    <s v="NO SOLICITADAS"/>
  </r>
  <r>
    <x v="10"/>
    <s v="02-02-01-004-002"/>
    <n v="10"/>
    <s v="Materiales y suministros - Productos metálicos elaborados (excepto maquinaria y equipo)"/>
    <s v="TIJERAS PARA METAL P/N: M2005"/>
    <n v="27111529"/>
    <s v="Selección abreviada subasta inversa (No disponible)"/>
    <n v="4"/>
    <n v="2"/>
    <n v="1"/>
    <n v="200872"/>
    <s v="UNIDAD"/>
    <s v="NO SOLICITADAS"/>
  </r>
  <r>
    <x v="10"/>
    <s v="02-02-01-004-002"/>
    <n v="10"/>
    <s v="Materiales y suministros - Productos metálicos elaborados (excepto maquinaria y equipo)"/>
    <s v="TIJERAS RECTAS P/N: 04-D10"/>
    <s v="44121618 / 27111519"/>
    <s v="Selección abreviada subasta inversa (No disponible)"/>
    <n v="4"/>
    <n v="2"/>
    <n v="1"/>
    <n v="218008"/>
    <s v="UNIDAD"/>
    <s v="NO SOLICITADAS"/>
  </r>
  <r>
    <x v="10"/>
    <s v="02-02-01-004-002"/>
    <n v="10"/>
    <s v="Materiales y suministros - Productos metálicos elaborados (excepto maquinaria y equipo)"/>
    <s v="TRABILLAS METALICAS DE 2”"/>
    <n v="60105802"/>
    <s v="Selección abreviada subasta inversa (No disponible)"/>
    <n v="2"/>
    <n v="6"/>
    <n v="30"/>
    <n v="35700"/>
    <s v="UNIDAD"/>
    <s v="NO SOLICITADAS"/>
  </r>
  <r>
    <x v="10"/>
    <s v="02-02-01-004-001"/>
    <n v="10"/>
    <s v="Materiales y suministros - Metales básicos"/>
    <s v="TUBO ESTRUCTURAL DE 1&quot; 1/2&quot; DE HIERRO CUADRADO POR 6 MTS"/>
    <s v="40171512 / 40171612"/>
    <s v="Selección abreviada subasta inversa (No disponible)"/>
    <n v="2"/>
    <n v="6"/>
    <n v="3"/>
    <n v="232050"/>
    <s v="UNIDAD"/>
    <s v="NO SOLICITADAS"/>
  </r>
  <r>
    <x v="10"/>
    <s v="02-02-01-004-001"/>
    <n v="10"/>
    <s v="Materiales y suministros - Metales básicos"/>
    <s v="TUBO ESTRUCTURAL DE 1&quot; 1/2&quot; DE HIERRO REDONDO POR 6 MTS"/>
    <s v="40171512 / 40171612"/>
    <s v="Selección abreviada subasta inversa (No disponible)"/>
    <n v="2"/>
    <n v="6"/>
    <n v="3"/>
    <n v="267750"/>
    <s v="UNIDAD"/>
    <s v="NO SOLICITADAS"/>
  </r>
  <r>
    <x v="10"/>
    <s v="02-02-01-004-001"/>
    <n v="10"/>
    <s v="Materiales y suministros - Metales básicos"/>
    <s v="TUBO ESTRUCTURAL DE 1&quot; DE HIERRO CUADRADO POR 6 MTS"/>
    <s v="40171512 / 40171612"/>
    <s v="Selección abreviada subasta inversa (No disponible)"/>
    <n v="2"/>
    <n v="6"/>
    <n v="3"/>
    <n v="178500"/>
    <s v="UNIDAD"/>
    <s v="NO SOLICITADAS"/>
  </r>
  <r>
    <x v="10"/>
    <s v="02-02-01-004-001"/>
    <n v="10"/>
    <s v="Materiales y suministros - Metales básicos"/>
    <s v="TUBO ESTRUCTURAL DE 1&quot; DE HIERRO REDONDO POR 6 MTS"/>
    <s v="40171512 / 40171612"/>
    <s v="Selección abreviada subasta inversa (No disponible)"/>
    <n v="2"/>
    <n v="6"/>
    <n v="3"/>
    <n v="214200"/>
    <s v="UNIDAD"/>
    <s v="NO SOLICITADAS"/>
  </r>
  <r>
    <x v="10"/>
    <s v="02-02-01-004-001"/>
    <n v="10"/>
    <s v="Materiales y suministros - Metales básicos"/>
    <s v="TUBO ESTRUCTURAL DE 2&quot; DE HIERRO CUADRADO POR 6 MTS"/>
    <s v="40171512 / 40171612"/>
    <s v="Selección abreviada subasta inversa (No disponible)"/>
    <n v="2"/>
    <n v="6"/>
    <n v="3"/>
    <n v="339150"/>
    <s v="UNIDAD"/>
    <s v="NO SOLICITADAS"/>
  </r>
  <r>
    <x v="10"/>
    <s v="02-02-01-004-001"/>
    <n v="10"/>
    <s v="Materiales y suministros - Metales básicos"/>
    <s v="TUBO ESTRUCTURAL DE 2&quot; DE HIERRO REDONDO POR 6 MTS"/>
    <s v="40171512 / 40171612"/>
    <s v="Selección abreviada subasta inversa (No disponible)"/>
    <n v="2"/>
    <n v="6"/>
    <n v="3"/>
    <n v="374850"/>
    <s v="UNIDAD"/>
    <s v="NO SOLICITADAS"/>
  </r>
  <r>
    <x v="10"/>
    <s v="02-02-01-004-001"/>
    <n v="10"/>
    <s v="Materiales y suministros - Metales básicos"/>
    <s v="TUBO ESTRUCTURAL DE 3/4&quot; DE HIERRO REDONDO POR 6 MTS"/>
    <s v="40171512 / 40171612"/>
    <s v="Selección abreviada subasta inversa (No disponible)"/>
    <n v="2"/>
    <n v="6"/>
    <n v="3"/>
    <n v="160650"/>
    <s v="UNIDAD"/>
    <s v="NO SOLICITADAS"/>
  </r>
  <r>
    <x v="10"/>
    <s v="02-01-01-004-006-04"/>
    <n v="10"/>
    <s v="Activos fijos - Acumuladores, pilas y baterías primarias y sus partes y piezas"/>
    <s v="UNIDAD DE ENERGÍA PORTÁTIL P/N: P-1500"/>
    <n v="39121004"/>
    <s v="Selección abreviada subasta inversa (No disponible)"/>
    <n v="4"/>
    <n v="2"/>
    <n v="1"/>
    <n v="43815800"/>
    <s v="UNIDAD"/>
    <s v="NO SOLICITADAS"/>
  </r>
  <r>
    <x v="10"/>
    <s v="02-02-01-004-002"/>
    <n v="10"/>
    <s v="Materiales y suministros - Productos metálicos elaborados (excepto maquinaria y equipo)"/>
    <s v="VARILLA REDONDA DE 1/2&quot; DE HIERRO POR 6 MTS"/>
    <n v="30102403"/>
    <s v="Selección abreviada subasta inversa (No disponible)"/>
    <n v="2"/>
    <n v="6"/>
    <n v="3"/>
    <n v="42840"/>
    <s v="UNIDAD"/>
    <s v="NO SOLICITADAS"/>
  </r>
  <r>
    <x v="10"/>
    <s v="02-02-01-004-002"/>
    <n v="10"/>
    <s v="Materiales y suministros - Productos metálicos elaborados (excepto maquinaria y equipo)"/>
    <s v="VARILLA REDONDA DE 1/4&quot; DE HIERRO POR 6 MTS"/>
    <n v="30102403"/>
    <s v="Selección abreviada subasta inversa (No disponible)"/>
    <n v="2"/>
    <n v="6"/>
    <n v="3"/>
    <n v="33915"/>
    <s v="UNIDAD"/>
    <s v="NO SOLICITADAS"/>
  </r>
  <r>
    <x v="10"/>
    <s v="02-02-01-004-002"/>
    <n v="10"/>
    <s v="Materiales y suministros - Productos metálicos elaborados (excepto maquinaria y equipo)"/>
    <s v="VARILLA REDONDA DE 3/8&quot; DE HIERRO POR 6 MTS"/>
    <n v="30102403"/>
    <s v="Selección abreviada subasta inversa (No disponible)"/>
    <n v="2"/>
    <n v="6"/>
    <n v="3"/>
    <n v="35700"/>
    <s v="UNIDAD"/>
    <s v="NO SOLICITADAS"/>
  </r>
  <r>
    <x v="10"/>
    <s v="02-02-01-004-002"/>
    <n v="10"/>
    <s v="Materiales y suministros - Productos metálicos elaborados (excepto maquinaria y equipo)"/>
    <s v="VARISTOR 150 VAC"/>
    <n v="32121603"/>
    <s v="Selección abreviada subasta inversa (No disponible)"/>
    <n v="2"/>
    <n v="6"/>
    <n v="5"/>
    <n v="1487500"/>
    <s v="UNIDAD"/>
    <s v="NO SOLICITADAS"/>
  </r>
  <r>
    <x v="10"/>
    <s v="02-02-01-004-002"/>
    <n v="10"/>
    <s v="Materiales y suministros - Productos metálicos elaborados (excepto maquinaria y equipo)"/>
    <s v="VARISTOR 250 VAC"/>
    <n v="32121603"/>
    <s v="Selección abreviada subasta inversa (No disponible)"/>
    <n v="2"/>
    <n v="6"/>
    <n v="5"/>
    <n v="1487500"/>
    <s v="UNIDAD"/>
    <s v="NO SOLICITADAS"/>
  </r>
  <r>
    <x v="10"/>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P/N: VVP-236"/>
    <n v="15121520"/>
    <s v="Selección abreviada subasta inversa (No disponible)"/>
    <n v="2"/>
    <n v="6"/>
    <n v="5"/>
    <n v="71400"/>
    <s v="UNIDAD"/>
    <s v="NO SOLICITADAS"/>
  </r>
  <r>
    <x v="10"/>
    <s v="02-02-01-002-007"/>
    <n v="10"/>
    <s v="Materiales y suministros - Artículos textiles (excepto prendas de vestir)"/>
    <s v="VELCRO 1” ROLLO X 25 METROS POR CADA 3 AERONAVES"/>
    <n v="60105802"/>
    <s v="Selección abreviada subasta inversa (No disponible)"/>
    <n v="2"/>
    <n v="6"/>
    <n v="10"/>
    <n v="2320500"/>
    <s v="UNIDAD"/>
    <s v="NO SOLICITADAS"/>
  </r>
  <r>
    <x v="10"/>
    <s v="02-02-01-002-007"/>
    <n v="10"/>
    <s v="Materiales y suministros - Artículos textiles (excepto prendas de vestir)"/>
    <s v="VELCRO 2&quot; ROLLO X 25 METROS"/>
    <n v="11162114"/>
    <s v="Selección abreviada subasta inversa (No disponible)"/>
    <n v="2"/>
    <n v="6"/>
    <n v="10"/>
    <n v="3064250"/>
    <s v="UNIDAD"/>
    <s v="NO SOLICITADAS"/>
  </r>
  <r>
    <x v="10"/>
    <s v="02-02-01-004-003-02"/>
    <n v="10"/>
    <s v="Materiales y suministros - Bombas, compresores, motores de fuerza hidráulica y motores de potencia neumática y válvulas y sus partes y piezas"/>
    <s v="VENTILADOR CIRCULADOR PORTÁTIL DE AIRE PARA SERVICIO PESADO P/N: WIND100 "/>
    <n v="40101604"/>
    <s v="Mínima cuantía"/>
    <n v="4"/>
    <n v="2"/>
    <n v="2"/>
    <n v="5079278"/>
    <s v="UNIDAD"/>
    <s v="NO SOLICITADAS"/>
  </r>
  <r>
    <x v="10"/>
    <s v="02-02-02-006-004"/>
    <n v="10"/>
    <s v="Adquisición de servicios - Servicios de transporte de pasajeros"/>
    <s v="AUXILIO DE MARCHA"/>
    <n v="78111800"/>
    <n v="0"/>
    <n v="2"/>
    <n v="10"/>
    <n v="1"/>
    <n v="18862097"/>
    <s v="GLOBAL"/>
    <s v="NO SOLICITADAS"/>
  </r>
  <r>
    <x v="10"/>
    <s v="02-01-01-004-004-01"/>
    <n v="10"/>
    <s v="Activos fijos - Maquinaria agropecuaria o silvícola y sus partes y piezas"/>
    <s v="GUADAÑA"/>
    <n v="27112006"/>
    <s v="Selección abreviada subasta inversa (No disponible)"/>
    <n v="3"/>
    <n v="7"/>
    <n v="2"/>
    <n v="4472000"/>
    <s v="UNIDAD"/>
    <s v="NO SOLICITADAS"/>
  </r>
  <r>
    <x v="10"/>
    <s v="02-02-02-009-003-01"/>
    <n v="10"/>
    <s v="Adquisición de servicios - Servicios de salud humana"/>
    <s v="EXAMENES MEDICOS SALUD OCUPACIONAL PERDONAL CIVIL Y UN PERSONAL MILITAR"/>
    <n v="85121502"/>
    <n v="0"/>
    <n v="0"/>
    <n v="0"/>
    <n v="1"/>
    <n v="15512000"/>
    <s v="GLOBAL"/>
    <s v=""/>
  </r>
  <r>
    <x v="10"/>
    <s v="02-02-02-008-007-01-5"/>
    <n v="10"/>
    <s v="Adquisición de servicios - Servicios de mantenimiento y reparación de otra maquinaria y otro equipo"/>
    <s v="MANTENIENTO DUMMIES (CT PAZ)"/>
    <n v="60141012"/>
    <s v="Mínima cuantía"/>
    <n v="2"/>
    <n v="10"/>
    <n v="1"/>
    <n v="1000000"/>
    <s v="GLOBAL"/>
    <s v="NO SOLICITADAS"/>
  </r>
  <r>
    <x v="10"/>
    <s v="02-02-02-008-007-01-5"/>
    <n v="10"/>
    <s v="Adquisición de servicios - Servicios de mantenimiento y reparación de otra maquinaria y otro equipo"/>
    <s v="MANTENIMIENTO DUMMIES SALTARINES "/>
    <n v="60141012"/>
    <s v="Mínima cuantía"/>
    <n v="2"/>
    <n v="10"/>
    <n v="1"/>
    <n v="5000000"/>
    <s v="GLOBAL"/>
    <s v="NO SOLICITADAS"/>
  </r>
  <r>
    <x v="10"/>
    <s v="02-02-02-008-007-01-3"/>
    <n v="10"/>
    <s v="Adquisición de servicios - Servicios de mantenimiento y reparación de computadores y equipo periférico"/>
    <s v="MANTENIMIENTO MAQUINAS REPLICADORAS RISSO"/>
    <n v="81101707"/>
    <s v="Mínima cuantía"/>
    <n v="2"/>
    <n v="10"/>
    <n v="1"/>
    <n v="2500000"/>
    <s v="GLOBAL"/>
    <s v="NO SOLICITADAS"/>
  </r>
  <r>
    <x v="10"/>
    <s v="02-02-02-010"/>
    <n v="16"/>
    <s v="Adquisición de servicios - Viáticos de los funcionarios en comisión"/>
    <s v="PROCESO INCORPORACION SOLDADOS, CADETES - ALUMNOS - SOLDADOS - CACOM 2"/>
    <n v="90121500"/>
    <s v="Solicitud de información a los Proveedores"/>
    <n v="1"/>
    <n v="12"/>
    <n v="1"/>
    <n v="23000000"/>
    <s v="GLOBAL"/>
    <s v="NO SOLICITADAS"/>
  </r>
  <r>
    <x v="11"/>
    <s v="01-01-03-027"/>
    <n v="10"/>
    <s v="PARTIDA ALIMENTACIÓN SOLDADOS"/>
    <s v="PARTIDA ALIMENTACIÓN SOLDADOS"/>
    <m/>
    <s v="Contratación directa"/>
    <n v="1"/>
    <n v="11"/>
    <n v="1"/>
    <n v="57278408"/>
    <s v="GLOBAL"/>
    <s v="NO SOLICITADAS"/>
  </r>
  <r>
    <x v="11"/>
    <s v="08-01-02-006"/>
    <n v="10"/>
    <s v="Impuestos - Impuesto sobre vehículos automotores"/>
    <s v="IMPUESTOS DE VEHICULOS CACOM 3 ( 15 VEHICULOS ) "/>
    <n v="93161601"/>
    <s v="Solicitud de información a los Proveedores"/>
    <n v="2"/>
    <n v="1"/>
    <n v="1"/>
    <n v="4800000"/>
    <s v="GLOBAL"/>
    <s v="NO SOLICITADAS"/>
  </r>
  <r>
    <x v="11"/>
    <s v="08-01-02-001"/>
    <n v="10"/>
    <s v="Impuestos - Impuesto predial"/>
    <s v="IMPUESTO PREDIAL"/>
    <n v="93161602"/>
    <s v="Solicitud de información a los Proveedores"/>
    <n v="2"/>
    <n v="1"/>
    <n v="1"/>
    <n v="217000000"/>
    <s v="GLOBAL"/>
    <s v="NO SOLICITADAS"/>
  </r>
  <r>
    <x v="11"/>
    <s v="02-02-01-004-002"/>
    <n v="10"/>
    <s v="Materiales y suministros - Productos metálicos elaborados (excepto maquinaria y equipo)"/>
    <s v="ESTETOSCOPIO MECANICO"/>
    <n v="42182100"/>
    <s v="Mínima cuantía"/>
    <n v="1"/>
    <n v="11"/>
    <n v="1"/>
    <n v="65450"/>
    <s v="UNIDAD"/>
    <s v="NO SOLICITADAS"/>
  </r>
  <r>
    <x v="11"/>
    <s v="02-02-01-004-002"/>
    <n v="10"/>
    <s v="Materiales y suministros - Productos metálicos elaborados (excepto maquinaria y equipo)"/>
    <s v="CAMILLA PARA MECANICO"/>
    <n v="42171601"/>
    <s v="Mínima cuantía"/>
    <n v="1"/>
    <n v="11"/>
    <n v="1"/>
    <n v="166600"/>
    <s v="UNIDAD"/>
    <s v="NO SOLICITADAS"/>
  </r>
  <r>
    <x v="11"/>
    <s v="02-02-01-004-002"/>
    <n v="10"/>
    <s v="Materiales y suministros - Productos metálicos elaborados (excepto maquinaria y equipo)"/>
    <s v="LIMA 7.32 DE 5.5 MM"/>
    <n v="27111930"/>
    <s v="Mínima cuantía"/>
    <n v="2"/>
    <n v="2"/>
    <n v="20"/>
    <n v="200000"/>
    <s v="UNIDAD"/>
    <s v="NO SOLICITADAS"/>
  </r>
  <r>
    <x v="11"/>
    <s v="02-02-01-004-002"/>
    <n v="10"/>
    <s v="Materiales y suministros - Productos metálicos elaborados (excepto maquinaria y equipo)"/>
    <s v="LIMA TRIANGULARES"/>
    <n v="27111933"/>
    <s v="Mínima cuantía"/>
    <n v="2"/>
    <n v="2"/>
    <n v="8"/>
    <n v="59200"/>
    <s v="UNIDAD"/>
    <s v="NO SOLICITADAS"/>
  </r>
  <r>
    <x v="11"/>
    <s v="02-02-01-004-002"/>
    <n v="10"/>
    <s v="Materiales y suministros - Productos metálicos elaborados (excepto maquinaria y equipo)"/>
    <s v="PALINES"/>
    <n v="27112004"/>
    <s v="Mínima cuantía"/>
    <n v="2"/>
    <n v="2"/>
    <n v="2"/>
    <n v="57120"/>
    <s v="UNIDAD"/>
    <s v="NO SOLICITADAS"/>
  </r>
  <r>
    <x v="11"/>
    <s v="02-02-01-004-002"/>
    <n v="10"/>
    <s v="Materiales y suministros - Productos metálicos elaborados (excepto maquinaria y equipo)"/>
    <s v="PICA CON MANGO "/>
    <n v="27111605"/>
    <s v="Mínima cuantía"/>
    <n v="2"/>
    <n v="2"/>
    <n v="1"/>
    <n v="57150"/>
    <s v="UNIDAD"/>
    <s v="NO SOLICITADAS"/>
  </r>
  <r>
    <x v="11"/>
    <s v="02-02-01-004-002"/>
    <n v="10"/>
    <s v="Materiales y suministros - Productos metálicos elaborados (excepto maquinaria y equipo)"/>
    <s v="AZADONES"/>
    <n v="27112002"/>
    <s v="Mínima cuantía"/>
    <n v="2"/>
    <n v="2"/>
    <n v="2"/>
    <n v="34934"/>
    <s v="UNIDAD"/>
    <s v="NO SOLICITADAS"/>
  </r>
  <r>
    <x v="11"/>
    <s v="02-02-01-004-002"/>
    <n v="10"/>
    <s v="Materiales y suministros - Productos metálicos elaborados (excepto maquinaria y equipo)"/>
    <s v="BARRAS DE CABAR  O BARRETONES DE 14''"/>
    <n v="27112017"/>
    <s v="Mínima cuantía"/>
    <n v="2"/>
    <n v="2"/>
    <n v="2"/>
    <n v="159800"/>
    <s v="UNIDAD"/>
    <s v="NO SOLICITADAS"/>
  </r>
  <r>
    <x v="11"/>
    <s v="02-02-01-004-002"/>
    <n v="16"/>
    <s v="Materiales y suministros - Productos metálicos elaborados (excepto maquinaria y equipo)"/>
    <s v="CIZALLA PARA BORDES"/>
    <n v="27112022"/>
    <s v="Mínima cuantía"/>
    <n v="2"/>
    <n v="2"/>
    <n v="1"/>
    <n v="91120"/>
    <s v="UNIDAD"/>
    <s v="NO SOLICITADAS"/>
  </r>
  <r>
    <x v="11"/>
    <s v="02-02-01-004-002"/>
    <n v="16"/>
    <s v="Materiales y suministros - Productos metálicos elaborados (excepto maquinaria y equipo)"/>
    <s v="MACHETES "/>
    <n v="27112001"/>
    <s v="Mínima cuantía"/>
    <n v="2"/>
    <n v="2"/>
    <n v="100"/>
    <n v="1493300"/>
    <s v="UNIDAD"/>
    <s v="NO SOLICITADAS"/>
  </r>
  <r>
    <x v="11"/>
    <s v="02-02-01-004-002"/>
    <n v="16"/>
    <s v="Materiales y suministros - Productos metálicos elaborados (excepto maquinaria y equipo)"/>
    <s v="GUADAÑA"/>
    <n v="27112006"/>
    <s v="Mínima cuantía"/>
    <n v="2"/>
    <n v="4"/>
    <n v="3"/>
    <n v="3781512"/>
    <s v="UNIDAD"/>
    <s v="NO SOLICITADAS"/>
  </r>
  <r>
    <x v="11"/>
    <s v="02-02-01-004-003-02"/>
    <n v="10"/>
    <s v="Materiales y suministros - Bombas, compresores, motores de fuerza hidráulica y motores de potencia neumática y válvulas y sus partes y piezas"/>
    <s v="COMPRESORES DE 18,000 BTU MONOFASICO A 220 V GAS R 22"/>
    <n v="40151600"/>
    <s v="Selección abreviada menor cuantía"/>
    <n v="3"/>
    <n v="2"/>
    <n v="3"/>
    <n v="660000"/>
    <s v="UNIDAD"/>
    <s v="NO SOLICITADAS"/>
  </r>
  <r>
    <x v="11"/>
    <s v="02-02-01-004-003-01"/>
    <n v="10"/>
    <s v="Materiales y suministros - Motores y turbinas y sus partes"/>
    <s v="MOTOR VENTILADOR PARA CONDENSADORA 3/4  1075 RPM - 220 V CON CAMBIO DE GIRO"/>
    <n v="25174001"/>
    <s v="Selección abreviada menor cuantía"/>
    <n v="3"/>
    <n v="2"/>
    <n v="1"/>
    <n v="450380"/>
    <s v="UNIDAD"/>
    <s v="NO SOLICITADAS"/>
  </r>
  <r>
    <x v="11"/>
    <s v="02-02-01-004-003-01"/>
    <n v="10"/>
    <s v="Materiales y suministros - Motores y turbinas y sus partes"/>
    <s v="MOTOR VENTILADOR PARA EVAPORADORA 3/4  1075 RPM - 220 V CON CAMBIO DE GIRO"/>
    <n v="25174001"/>
    <s v="Selección abreviada menor cuantía"/>
    <n v="3"/>
    <n v="2"/>
    <n v="1"/>
    <n v="465730"/>
    <s v="UNIDAD"/>
    <s v="NO SOLICITADAS"/>
  </r>
  <r>
    <x v="11"/>
    <s v="02-02-01-004-003-01"/>
    <n v="10"/>
    <s v="Materiales y suministros - Motores y turbinas y sus partes"/>
    <s v="MOTOR PARA CONDENSADORA MINI SPLIT HASTA 18.000 BTU -220 V"/>
    <n v="25174001"/>
    <s v="Selección abreviada menor cuantía"/>
    <n v="3"/>
    <n v="2"/>
    <n v="1"/>
    <n v="150000"/>
    <s v="UNIDAD"/>
    <s v="NO SOLICITADAS"/>
  </r>
  <r>
    <x v="11"/>
    <s v="02-02-01-004-003-01"/>
    <n v="10"/>
    <s v="Materiales y suministros - Motores y turbinas y sus partes"/>
    <s v="MOTOR VENTILADOR DOBLE EJE PARA MANEJADORA PISO TECHO"/>
    <n v="25174001"/>
    <s v="Selección abreviada menor cuantía"/>
    <n v="3"/>
    <n v="2"/>
    <n v="1"/>
    <n v="480000"/>
    <s v="UNIDAD"/>
    <s v="NO SOLICITADAS"/>
  </r>
  <r>
    <x v="11"/>
    <s v="02-02-01-004-002"/>
    <n v="10"/>
    <s v="Materiales y suministros - Productos metálicos elaborados (excepto maquinaria y equipo)"/>
    <s v="PALA DRAGA"/>
    <n v="27112004"/>
    <s v="Mínima cuantía"/>
    <n v="2"/>
    <n v="2"/>
    <n v="2"/>
    <n v="186310"/>
    <s v="UNIDAD"/>
    <s v="NO SOLICITADAS"/>
  </r>
  <r>
    <x v="11"/>
    <s v="02-01-01-004-004-09"/>
    <n v="10"/>
    <s v="Activos fijos - Otra maquinaria para usos especiales y sus partes y piezas"/>
    <s v="HIDROLAVADORA INDUSTRIAL"/>
    <n v="47121610"/>
    <s v="Mínima cuantía"/>
    <n v="1"/>
    <n v="11"/>
    <n v="1"/>
    <n v="833000"/>
    <s v="UNIDAD"/>
    <s v="NO SOLICITADAS"/>
  </r>
  <r>
    <x v="11"/>
    <s v="02-01-01-004-003-09"/>
    <n v="10"/>
    <s v="Activos fijos - Otras máquinas para usos generales y sus partes y piezas"/>
    <s v="AIRE ACONDICIONADO 12.000 BTU"/>
    <n v="40101701"/>
    <s v="Selección abreviada menor cuantía"/>
    <n v="3"/>
    <n v="2"/>
    <n v="1"/>
    <n v="1325000"/>
    <s v="UNIDAD"/>
    <s v="NO SOLICITADAS"/>
  </r>
  <r>
    <x v="11"/>
    <s v="02-01-01-004-003-09"/>
    <n v="10"/>
    <s v="Activos fijos - Otras máquinas para usos generales y sus partes y piezas"/>
    <s v="AIRE ACONDICIONADO DE 18.000 BTU"/>
    <n v="40101701"/>
    <s v="Selección abreviada menor cuantía"/>
    <n v="3"/>
    <n v="2"/>
    <n v="4"/>
    <n v="7400000"/>
    <s v="UNIDAD"/>
    <s v="NO SOLICITADAS"/>
  </r>
  <r>
    <x v="11"/>
    <s v="02-01-01-004-003-09"/>
    <n v="10"/>
    <s v="Activos fijos - Otras máquinas para usos generales y sus partes y piezas"/>
    <s v="AIRE ACONDICIONADO DE 24.000 BTU"/>
    <n v="40101701"/>
    <s v="Selección abreviada menor cuantía"/>
    <n v="3"/>
    <n v="2"/>
    <n v="1"/>
    <n v="2200000"/>
    <s v="UNIDAD"/>
    <s v="NO SOLICITADAS"/>
  </r>
  <r>
    <x v="11"/>
    <s v="02-01-01-004-003-09"/>
    <n v="10"/>
    <s v="Activos fijos - Otras máquinas para usos generales y sus partes y piezas"/>
    <s v="AIRE ACONDICIONADO DE 3 HP PISO TECHO"/>
    <n v="40101701"/>
    <s v="Selección abreviada menor cuantía"/>
    <n v="3"/>
    <n v="2"/>
    <n v="1"/>
    <n v="4200000"/>
    <s v="UNIDAD"/>
    <s v="NO SOLICITADAS"/>
  </r>
  <r>
    <x v="11"/>
    <s v="02-01-01-004-003-09"/>
    <n v="10"/>
    <s v="Activos fijos - Otras máquinas para usos generales y sus partes y piezas"/>
    <s v="AIRE ACONDICIONADO DE 5 HP CENTRAL"/>
    <n v="40101701"/>
    <s v="Selección abreviada menor cuantía"/>
    <n v="3"/>
    <n v="2"/>
    <n v="1"/>
    <n v="6000000"/>
    <s v="UNIDAD"/>
    <s v="NO SOLICITADAS"/>
  </r>
  <r>
    <x v="11"/>
    <s v="02-01-01-004-003-09"/>
    <n v="10"/>
    <s v="Activos fijos - Otras máquinas para usos generales y sus partes y piezas"/>
    <s v="AIRE ACONDICIONADO DE 5 HP PISO TECHO"/>
    <n v="40101701"/>
    <s v="Selección abreviada menor cuantía"/>
    <n v="3"/>
    <n v="2"/>
    <n v="1"/>
    <n v="6500000"/>
    <s v="UNIDAD"/>
    <s v="NO SOLICITADAS"/>
  </r>
  <r>
    <x v="11"/>
    <s v="02-01-01-004-004-08"/>
    <n v="10"/>
    <s v="Activos fijos - Aparatos de uso doméstico y sus partes y piezas"/>
    <s v="VENTILADOR DE PISO DE 18 PULGADAS"/>
    <n v="40101604"/>
    <s v="Selección abreviada menor cuantía"/>
    <n v="3"/>
    <n v="2"/>
    <n v="7"/>
    <n v="910000"/>
    <s v="UNIDAD"/>
    <s v="NO SOLICITADAS"/>
  </r>
  <r>
    <x v="11"/>
    <s v="02-01-01-004-004-02"/>
    <n v="10"/>
    <s v="Activos fijos - Máquinas herramientas y sus partes, piezas y accesorios"/>
    <s v="ESCALERA DE 12 METROS POSTE Y ACCESORIOS"/>
    <n v="30191500"/>
    <s v="Selección abreviada menor cuantía"/>
    <n v="3"/>
    <n v="2"/>
    <n v="1"/>
    <n v="1782620"/>
    <s v="UNIDAD"/>
    <s v="NO SOLICITADAS"/>
  </r>
  <r>
    <x v="11"/>
    <s v="02-01-01-003-008-01-2"/>
    <n v="10"/>
    <s v="Activos fijos - Muebles, del tipo utilizado en oficinas"/>
    <s v="ARCHIVADOR"/>
    <n v="56101708"/>
    <s v="Mínima cuantía"/>
    <n v="2"/>
    <n v="2"/>
    <n v="2"/>
    <n v="27000000"/>
    <s v="UNIDAD"/>
    <s v="NO SOLICITADAS"/>
  </r>
  <r>
    <x v="11"/>
    <s v="02-01-01-004-007-02"/>
    <n v="16"/>
    <s v="Activos fijos - Aparatos transmisores de televisión y radio; televisión, video y cámaras digitales; teléfonos"/>
    <s v="SISTEMA DE CAMARAS DE VIGILANCIA"/>
    <n v="46171610"/>
    <s v="Mínima cuantía"/>
    <n v="2"/>
    <n v="1"/>
    <n v="4"/>
    <n v="4000000"/>
    <s v="UNIDAD"/>
    <s v="NO SOLICITADAS"/>
  </r>
  <r>
    <x v="11"/>
    <s v="02-02-01-003-004-06"/>
    <n v="10"/>
    <s v="Materiales y suministros - Abonos y plaguicidas"/>
    <s v="HERBICIDA "/>
    <n v="10191509"/>
    <s v="Mínima cuantía"/>
    <n v="2"/>
    <n v="2"/>
    <n v="20"/>
    <n v="918680"/>
    <s v="LITRO"/>
    <s v="NO SOLICITADAS"/>
  </r>
  <r>
    <x v="11"/>
    <s v="02-02-01-003-004-06"/>
    <n v="10"/>
    <s v="Materiales y suministros - Abonos y plaguicidas"/>
    <s v="INSECTICIDA"/>
    <n v="10191509"/>
    <s v="Mínima cuantía"/>
    <n v="2"/>
    <n v="2"/>
    <n v="15"/>
    <n v="1535100"/>
    <s v="LITRO"/>
    <s v="NO SOLICITADAS"/>
  </r>
  <r>
    <x v="11"/>
    <s v="02-02-01-003-006-09"/>
    <n v="10"/>
    <s v="Materiales y suministros - Otros productos plásticos"/>
    <s v="ASPERSORES"/>
    <n v="21101803"/>
    <s v="Mínima cuantía"/>
    <n v="2"/>
    <n v="2"/>
    <n v="25"/>
    <n v="505750"/>
    <s v="UNIDAD"/>
    <s v="NO SOLICITADAS"/>
  </r>
  <r>
    <x v="11"/>
    <s v="02-02-01-001-005"/>
    <n v="10"/>
    <s v="Materiales y suministros - Piedra, arena y arcilla"/>
    <s v="ARENA"/>
    <n v="11111700"/>
    <s v="Selección abreviada subasta inversa (No disponible)"/>
    <n v="1"/>
    <n v="2"/>
    <n v="64"/>
    <n v="2924800"/>
    <s v="METRO CUBICO"/>
    <s v="NO SOLICITADAS"/>
  </r>
  <r>
    <x v="11"/>
    <s v="02-02-01-003-007-03"/>
    <n v="10"/>
    <s v="Materiales y suministros - Productos refractarios y productos estructurales no refractarios de arcilla"/>
    <s v="BLOQUE DE ARCILLA No.4"/>
    <n v="30131500"/>
    <s v="Selección abreviada subasta inversa (No disponible)"/>
    <n v="1"/>
    <n v="2"/>
    <n v="100"/>
    <n v="170000"/>
    <s v="UNIDAD"/>
    <s v="NO SOLICITADAS"/>
  </r>
  <r>
    <x v="11"/>
    <s v="02-02-01-003-007-03"/>
    <n v="10"/>
    <s v="Materiales y suministros - Productos refractarios y productos estructurales no refractarios de arcilla"/>
    <s v="BLOQUE DE ARCILLA No.5 "/>
    <n v="30131500"/>
    <s v="Selección abreviada subasta inversa (No disponible)"/>
    <n v="1"/>
    <n v="2"/>
    <n v="100"/>
    <n v="200000"/>
    <s v="UNIDAD"/>
    <s v="NO SOLICITADAS"/>
  </r>
  <r>
    <x v="11"/>
    <s v="02-02-01-003-007-03"/>
    <n v="10"/>
    <s v="Materiales y suministros - Productos refractarios y productos estructurales no refractarios de arcilla"/>
    <s v="BOQUILLA PARA JUNTAS CERAMICA DE 1 A 5mm"/>
    <n v="40141731"/>
    <s v="Selección abreviada subasta inversa (No disponible)"/>
    <n v="1"/>
    <n v="2"/>
    <n v="205"/>
    <n v="963500"/>
    <s v="KILOGRAMO"/>
    <s v="NO SOLICITADAS"/>
  </r>
  <r>
    <x v="11"/>
    <s v="02-02-01-003-001"/>
    <n v="10"/>
    <s v="Materiales y suministros - Productos de madera, corcho, cestería y espartería"/>
    <s v="BOTON DE MADERA"/>
    <n v="40141700"/>
    <s v="Selección abreviada subasta inversa (No disponible)"/>
    <n v="1"/>
    <n v="2"/>
    <n v="50"/>
    <n v="40000"/>
    <s v="UNIDAD"/>
    <s v="NO SOLICITADAS"/>
  </r>
  <r>
    <x v="11"/>
    <s v="02-02-01-003-008-09"/>
    <n v="10"/>
    <s v="Materiales y suministros - Otros artículos manufacturados n. C. P."/>
    <s v="BROCHA DE 3”"/>
    <n v="31211904"/>
    <s v="Selección abreviada subasta inversa (No disponible)"/>
    <n v="1"/>
    <n v="2"/>
    <n v="50"/>
    <n v="510000"/>
    <s v="UNIDAD"/>
    <s v="NO SOLICITADAS"/>
  </r>
  <r>
    <x v="11"/>
    <s v="02-02-01-003-008-09"/>
    <n v="10"/>
    <s v="Materiales y suministros - Otros artículos manufacturados n. C. P."/>
    <s v="BROCHA DE 4”"/>
    <n v="31211904"/>
    <s v="Selección abreviada subasta inversa (No disponible)"/>
    <n v="1"/>
    <n v="2"/>
    <n v="50"/>
    <n v="1000000"/>
    <s v="UNIDAD"/>
    <s v="NO SOLICITADAS"/>
  </r>
  <r>
    <x v="11"/>
    <s v="02-02-01-003-008-09"/>
    <n v="10"/>
    <s v="Materiales y suministros - Otros artículos manufacturados n. C. P."/>
    <s v="BROCHA DE 5”"/>
    <n v="31211904"/>
    <s v="Selección abreviada subasta inversa (No disponible)"/>
    <n v="1"/>
    <n v="2"/>
    <n v="30"/>
    <n v="510000"/>
    <s v="UNIDAD"/>
    <s v="NO SOLICITADAS"/>
  </r>
  <r>
    <x v="11"/>
    <s v="02-02-01-004-002"/>
    <n v="10"/>
    <s v="Materiales y suministros - Productos metálicos elaborados (excepto maquinaria y equipo)"/>
    <s v="CANASTILLA DE 4” PARA LAVAPLATOS"/>
    <n v="40161500"/>
    <s v="Selección abreviada subasta inversa (No disponible)"/>
    <n v="1"/>
    <n v="2"/>
    <n v="10"/>
    <n v="800000"/>
    <s v="UNIDAD"/>
    <s v="NO SOLICITADAS"/>
  </r>
  <r>
    <x v="11"/>
    <s v="02-02-01-003-007-04"/>
    <n v="10"/>
    <s v="Materiales y suministros - Yeso, cal y cemento"/>
    <s v="CEMENTO GRIS X 50KILOS"/>
    <n v="30111601"/>
    <s v="Selección abreviada subasta inversa (No disponible)"/>
    <n v="1"/>
    <n v="2"/>
    <n v="190"/>
    <n v="9120000"/>
    <s v="UNIDAD"/>
    <s v="NO SOLICITADAS"/>
  </r>
  <r>
    <x v="11"/>
    <s v="02-02-01-004-002"/>
    <n v="10"/>
    <s v="Materiales y suministros - Productos metálicos elaborados (excepto maquinaria y equipo)"/>
    <s v="CERRADURA PARA ALCOBA EN MADERA "/>
    <n v="46171500"/>
    <s v="Selección abreviada subasta inversa (No disponible)"/>
    <n v="1"/>
    <n v="2"/>
    <n v="50"/>
    <n v="1150000"/>
    <s v="UNIDAD"/>
    <s v="NO SOLICITADAS"/>
  </r>
  <r>
    <x v="11"/>
    <s v="02-02-01-004-002"/>
    <n v="10"/>
    <s v="Materiales y suministros - Productos metálicos elaborados (excepto maquinaria y equipo)"/>
    <s v="CERRADURA   CROMADA"/>
    <n v="46171500"/>
    <s v="Selección abreviada subasta inversa (No disponible)"/>
    <n v="1"/>
    <n v="2"/>
    <n v="50"/>
    <n v="2000000"/>
    <s v="UNIDAD"/>
    <s v="NO SOLICITADAS"/>
  </r>
  <r>
    <x v="11"/>
    <s v="02-02-01-004-002"/>
    <n v="10"/>
    <s v="Materiales y suministros - Productos metálicos elaborados (excepto maquinaria y equipo)"/>
    <s v="CHAZOS DE ANCLAJE DE 1/4”"/>
    <n v="31162400"/>
    <s v="Selección abreviada subasta inversa (No disponible)"/>
    <n v="1"/>
    <n v="2"/>
    <n v="50"/>
    <n v="210000"/>
    <s v="UNIDAD"/>
    <s v="NO SOLICITADAS"/>
  </r>
  <r>
    <x v="11"/>
    <s v="02-02-01-004-002"/>
    <n v="10"/>
    <s v="Materiales y suministros - Productos metálicos elaborados (excepto maquinaria y equipo)"/>
    <s v="CHAZOS DE PLASTICO DE 1/4”"/>
    <n v="31162400"/>
    <s v="Selección abreviada subasta inversa (No disponible)"/>
    <n v="1"/>
    <n v="2"/>
    <n v="97"/>
    <n v="11640"/>
    <s v="UNIDAD"/>
    <s v="NO SOLICITADAS"/>
  </r>
  <r>
    <x v="11"/>
    <s v="02-02-01-004-001"/>
    <n v="10"/>
    <s v="Materiales y suministros - Metales básicos"/>
    <s v="CHEQUE HORIZONTAL DE 1” "/>
    <n v="40141609"/>
    <s v="Selección abreviada subasta inversa (No disponible)"/>
    <n v="1"/>
    <n v="2"/>
    <n v="10"/>
    <n v="500000"/>
    <s v="UNIDAD"/>
    <s v="NO SOLICITADAS"/>
  </r>
  <r>
    <x v="11"/>
    <s v="02-02-01-004-001"/>
    <n v="10"/>
    <s v="Materiales y suministros - Metales básicos"/>
    <s v="CHEQUE HORIZONTAL DE 2&quot;"/>
    <n v="40141609"/>
    <s v="Selección abreviada subasta inversa (No disponible)"/>
    <n v="1"/>
    <n v="2"/>
    <n v="10"/>
    <n v="380000"/>
    <s v="UNIDAD"/>
    <s v="NO SOLICITADAS"/>
  </r>
  <r>
    <x v="11"/>
    <s v="02-02-01-004-001"/>
    <n v="10"/>
    <s v="Materiales y suministros - Metales básicos"/>
    <s v="CHEQUE VERTICAL  DE ½”"/>
    <n v="40141609"/>
    <s v="Selección abreviada subasta inversa (No disponible)"/>
    <n v="1"/>
    <n v="2"/>
    <n v="10"/>
    <n v="320000"/>
    <s v="UNIDAD"/>
    <s v="NO SOLICITADAS"/>
  </r>
  <r>
    <x v="11"/>
    <s v="02-02-01-004-001"/>
    <n v="10"/>
    <s v="Materiales y suministros - Metales básicos"/>
    <s v="CHEQUE VERTICAL DE 1 ¼” "/>
    <n v="40141609"/>
    <s v="Selección abreviada subasta inversa (No disponible)"/>
    <n v="1"/>
    <n v="2"/>
    <n v="10"/>
    <n v="200000"/>
    <s v="UNIDAD"/>
    <s v="NO SOLICITADAS"/>
  </r>
  <r>
    <x v="11"/>
    <s v="02-02-01-003-006-09"/>
    <n v="10"/>
    <s v="Materiales y suministros - Otros productos plásticos"/>
    <s v="CINTA MALLA NAYLON ROLLOS DE 500MTS"/>
    <n v="31201509"/>
    <s v="Selección abreviada subasta inversa (No disponible)"/>
    <n v="1"/>
    <n v="2"/>
    <n v="15"/>
    <n v="585000"/>
    <s v="UNIDAD"/>
    <s v="NO SOLICITADAS"/>
  </r>
  <r>
    <x v="11"/>
    <s v="02-02-01-003-006-09"/>
    <n v="10"/>
    <s v="Materiales y suministros - Otros productos plásticos"/>
    <s v="CINTA PELIGRO ROLLO X 500 MTS"/>
    <n v="31201516"/>
    <s v="Selección abreviada subasta inversa (No disponible)"/>
    <n v="1"/>
    <n v="2"/>
    <n v="1"/>
    <n v="42000"/>
    <s v="UNIDAD"/>
    <s v="NO SOLICITADAS"/>
  </r>
  <r>
    <x v="11"/>
    <s v="02-02-01-003-006-09"/>
    <n v="10"/>
    <s v="Materiales y suministros - Otros productos plásticos"/>
    <s v="CINTA TEFLON ½” X 100M X ROLLO"/>
    <n v="31201519"/>
    <s v="Selección abreviada subasta inversa (No disponible)"/>
    <n v="1"/>
    <n v="2"/>
    <n v="30"/>
    <n v="2910000"/>
    <s v="UNIDAD"/>
    <s v="NO SOLICITADAS"/>
  </r>
  <r>
    <x v="11"/>
    <s v="02-02-01-004-002"/>
    <n v="10"/>
    <s v="Materiales y suministros - Productos metálicos elaborados (excepto maquinaria y equipo)"/>
    <s v="DUCHA COMPLETA CROMADA"/>
    <n v="30181503"/>
    <s v="Selección abreviada subasta inversa (No disponible)"/>
    <n v="1"/>
    <n v="2"/>
    <n v="20"/>
    <n v="460000"/>
    <s v="UNIDAD"/>
    <s v="NO SOLICITADAS"/>
  </r>
  <r>
    <x v="11"/>
    <s v="02-02-01-003-005-01"/>
    <n v="10"/>
    <s v="Materiales y suministros - Pinturas y barnices y productos relacionados; colores para la pintura artística; tintas"/>
    <s v="ESTUCO PLASTICO X CUÑETE"/>
    <n v="31211700"/>
    <s v="Selección abreviada subasta inversa (No disponible)"/>
    <n v="1"/>
    <n v="2"/>
    <n v="55"/>
    <n v="3575000"/>
    <s v="UNIDAD"/>
    <s v="NO SOLICITADAS"/>
  </r>
  <r>
    <x v="11"/>
    <s v="02-02-01-004-002"/>
    <n v="10"/>
    <s v="Materiales y suministros - Productos metálicos elaborados (excepto maquinaria y equipo)"/>
    <s v="GANCHO ROSCA CON PUNTA 3/16” X 14CM"/>
    <n v="31162600"/>
    <s v="Selección abreviada subasta inversa (No disponible)"/>
    <n v="1"/>
    <n v="2"/>
    <n v="50"/>
    <n v="750000"/>
    <s v="UNIDAD"/>
    <s v="NO SOLICITADAS"/>
  </r>
  <r>
    <x v="11"/>
    <s v="02-02-01-004-002"/>
    <n v="10"/>
    <s v="Materiales y suministros - Productos metálicos elaborados (excepto maquinaria y equipo)"/>
    <s v="GANCHOS AMARRE ACERO TEJA No.10"/>
    <n v="31162600"/>
    <s v="Selección abreviada subasta inversa (No disponible)"/>
    <n v="1"/>
    <n v="2"/>
    <n v="50"/>
    <n v="150000"/>
    <s v="UNIDAD"/>
    <s v="NO SOLICITADAS"/>
  </r>
  <r>
    <x v="11"/>
    <s v="02-02-01-004-002"/>
    <n v="10"/>
    <s v="Materiales y suministros - Productos metálicos elaborados (excepto maquinaria y equipo)"/>
    <s v="GANCHOS EN S PARA CERCHA MADERA 14CM CAL12"/>
    <n v="31162600"/>
    <s v="Selección abreviada subasta inversa (No disponible)"/>
    <n v="1"/>
    <n v="2"/>
    <n v="50"/>
    <n v="115000"/>
    <s v="UNIDAD"/>
    <s v="NO SOLICITADAS"/>
  </r>
  <r>
    <x v="11"/>
    <s v="02-02-01-004-002"/>
    <n v="10"/>
    <s v="Materiales y suministros - Productos metálicos elaborados (excepto maquinaria y equipo)"/>
    <s v="GANCHOS EN S PARA CERCHA METALICA 14CM CAL12"/>
    <n v="31162600"/>
    <s v="Selección abreviada subasta inversa (No disponible)"/>
    <n v="1"/>
    <n v="2"/>
    <n v="50"/>
    <n v="115000"/>
    <s v="UNIDAD"/>
    <s v="NO SOLICITADAS"/>
  </r>
  <r>
    <x v="11"/>
    <s v="02-02-01-001-005"/>
    <n v="10"/>
    <s v="Materiales y suministros - Piedra, arena y arcilla"/>
    <s v="GRANZON"/>
    <n v="11111600"/>
    <s v="Selección abreviada subasta inversa (No disponible)"/>
    <n v="1"/>
    <n v="2"/>
    <n v="12"/>
    <n v="156000"/>
    <s v="METRO CUBICO"/>
    <s v="NO SOLICITADAS"/>
  </r>
  <r>
    <x v="11"/>
    <s v="02-02-01-001-005"/>
    <n v="10"/>
    <s v="Materiales y suministros - Piedra, arena y arcilla"/>
    <s v="GRAVILLA "/>
    <n v="11111611"/>
    <s v="Selección abreviada subasta inversa (No disponible)"/>
    <n v="1"/>
    <n v="2"/>
    <n v="32"/>
    <n v="3840000"/>
    <s v="METRO CUBICO"/>
    <s v="NO SOLICITADAS"/>
  </r>
  <r>
    <x v="11"/>
    <s v="02-02-01-003-005-04"/>
    <n v="10"/>
    <s v="Materiales y suministros - Productos químicos n. C. P."/>
    <s v="IMPERMEABILIZANTE ACRILICO X GALON"/>
    <n v="12164900"/>
    <s v="Selección abreviada subasta inversa (No disponible)"/>
    <n v="1"/>
    <n v="2"/>
    <n v="40"/>
    <n v="1920000"/>
    <s v="UNIDAD"/>
    <s v="NO SOLICITADAS"/>
  </r>
  <r>
    <x v="11"/>
    <s v="02-02-01-003-007-03"/>
    <n v="10"/>
    <s v="Materiales y suministros - Productos refractarios y productos estructurales no refractarios de arcilla"/>
    <s v="LADRILLO PORTANTE"/>
    <n v="30131600"/>
    <s v="Selección abreviada subasta inversa (No disponible)"/>
    <n v="1"/>
    <n v="2"/>
    <n v="50"/>
    <n v="85000"/>
    <s v="UNIDAD"/>
    <s v="NO SOLICITADAS"/>
  </r>
  <r>
    <x v="11"/>
    <s v="02-02-01-003-007-03"/>
    <n v="10"/>
    <s v="Materiales y suministros - Productos refractarios y productos estructurales no refractarios de arcilla"/>
    <s v="LADRILLO PRENSADO LIVIANO"/>
    <n v="30131600"/>
    <s v="Selección abreviada subasta inversa (No disponible)"/>
    <n v="1"/>
    <n v="2"/>
    <n v="50"/>
    <n v="175000"/>
    <s v="UNIDAD"/>
    <s v="NO SOLICITADAS"/>
  </r>
  <r>
    <x v="11"/>
    <s v="02-02-01-003-007-03"/>
    <n v="10"/>
    <s v="Materiales y suministros - Productos refractarios y productos estructurales no refractarios de arcilla"/>
    <s v="LADRILLO TOLETE FINO"/>
    <n v="30131600"/>
    <s v="Selección abreviada subasta inversa (No disponible)"/>
    <n v="1"/>
    <n v="2"/>
    <n v="50"/>
    <n v="110000"/>
    <s v="UNIDAD"/>
    <s v="NO SOLICITADAS"/>
  </r>
  <r>
    <x v="11"/>
    <s v="02-02-01-003-001"/>
    <n v="10"/>
    <s v="Materiales y suministros - Productos de madera, corcho, cestería y espartería"/>
    <s v="LAMINA DE TRIPLE DE 12mm"/>
    <n v="30103604"/>
    <s v="Selección abreviada subasta inversa (No disponible)"/>
    <n v="1"/>
    <n v="2"/>
    <n v="10"/>
    <n v="1200000"/>
    <s v="UNIDAD"/>
    <s v="NO SOLICITADAS"/>
  </r>
  <r>
    <x v="11"/>
    <s v="02-02-01-003-001"/>
    <n v="10"/>
    <s v="Materiales y suministros - Productos de madera, corcho, cestería y espartería"/>
    <s v="LAMINA DE TRIPLE DE 14mm"/>
    <n v="30103604"/>
    <s v="Selección abreviada subasta inversa (No disponible)"/>
    <n v="1"/>
    <n v="2"/>
    <n v="15"/>
    <n v="1875000"/>
    <s v="UNIDAD"/>
    <s v="NO SOLICITADAS"/>
  </r>
  <r>
    <x v="11"/>
    <s v="02-02-01-003-001"/>
    <n v="10"/>
    <s v="Materiales y suministros - Productos de madera, corcho, cestería y espartería"/>
    <s v="LAMINA DE TRIPLEX  4mm DE 240X120CM"/>
    <n v="30103604"/>
    <s v="Selección abreviada subasta inversa (No disponible)"/>
    <n v="1"/>
    <n v="2"/>
    <n v="20"/>
    <n v="1060000"/>
    <s v="UNIDAD"/>
    <s v="NO SOLICITADAS"/>
  </r>
  <r>
    <x v="11"/>
    <s v="02-02-01-003-001"/>
    <n v="10"/>
    <s v="Materiales y suministros - Productos de madera, corcho, cestería y espartería"/>
    <s v="LAMINA DE TRIPLEX  9mm DE 240X120CM"/>
    <n v="30103604"/>
    <s v="Selección abreviada subasta inversa (No disponible)"/>
    <n v="1"/>
    <n v="2"/>
    <n v="20"/>
    <n v="1960000"/>
    <s v="UNIDAD"/>
    <s v="NO SOLICITADAS"/>
  </r>
  <r>
    <x v="11"/>
    <s v="02-02-01-003-007-05"/>
    <n v="10"/>
    <s v="Materiales y suministros - Artículos de concreto, cemento y yeso"/>
    <s v="LAMINA DRAYWALL  DE 244X122 X 4MM"/>
    <n v="30161503"/>
    <s v="Selección abreviada subasta inversa (No disponible)"/>
    <n v="1"/>
    <n v="2"/>
    <n v="400"/>
    <n v="16000000"/>
    <s v="UNIDAD"/>
    <s v="NO SOLICITADAS"/>
  </r>
  <r>
    <x v="11"/>
    <s v="02-02-01-003-007-05"/>
    <n v="10"/>
    <s v="Materiales y suministros - Artículos de concreto, cemento y yeso"/>
    <s v="LAVADERO EN GRANITO PULIDO DE 70X60X30CM"/>
    <n v="52141611"/>
    <s v="Selección abreviada subasta inversa (No disponible)"/>
    <n v="1"/>
    <n v="2"/>
    <n v="3"/>
    <n v="267000"/>
    <s v="UNIDAD"/>
    <s v="NO SOLICITADAS"/>
  </r>
  <r>
    <x v="11"/>
    <s v="02-02-01-003-007-02"/>
    <n v="10"/>
    <s v="Materiales y suministros - Artículos de cerámica no estructural"/>
    <s v="LAVAMANOS DE COLGAR (INCLUYE TODOS LOS ACCESORIOS PARA SU CORREECTA INSTALACION Y PUESTA EN SERVICIO)"/>
    <n v="30181504"/>
    <s v="Selección abreviada subasta inversa (No disponible)"/>
    <n v="1"/>
    <n v="2"/>
    <n v="12"/>
    <n v="840000"/>
    <s v="UNIDAD"/>
    <s v="NO SOLICITADAS"/>
  </r>
  <r>
    <x v="11"/>
    <s v="02-02-01-003-007-02"/>
    <n v="10"/>
    <s v="Materiales y suministros - Artículos de cerámica no estructural"/>
    <s v="LAVAMANOS DE PEDESTAL (INCLUYE TODOS LOS ACCESORIOS PARA SU CORREECTA INSTALACION Y PUESTA EN SERVICIO)"/>
    <n v="30181504"/>
    <s v="Selección abreviada subasta inversa (No disponible)"/>
    <n v="1"/>
    <n v="2"/>
    <n v="6"/>
    <n v="840000"/>
    <s v="UNIDAD"/>
    <s v="NO SOLICITADAS"/>
  </r>
  <r>
    <x v="11"/>
    <s v="02-02-01-003-007-09"/>
    <n v="10"/>
    <s v="Materiales y suministros - Otros productos minerales no metálicos n. C. P."/>
    <s v="LIJA DE AGUA No 240"/>
    <n v="27111918"/>
    <s v="Selección abreviada subasta inversa (No disponible)"/>
    <n v="1"/>
    <n v="2"/>
    <n v="100"/>
    <n v="85000"/>
    <s v="UNIDAD"/>
    <s v="NO SOLICITADAS"/>
  </r>
  <r>
    <x v="11"/>
    <s v="02-02-01-003-007-09"/>
    <n v="10"/>
    <s v="Materiales y suministros - Otros productos minerales no metálicos n. C. P."/>
    <s v="LIJA DE AGUA No. 120"/>
    <n v="27111918"/>
    <s v="Selección abreviada subasta inversa (No disponible)"/>
    <n v="1"/>
    <n v="2"/>
    <n v="500"/>
    <n v="465000"/>
    <s v="UNIDAD"/>
    <s v="NO SOLICITADAS"/>
  </r>
  <r>
    <x v="11"/>
    <s v="02-02-01-003-007-09"/>
    <n v="10"/>
    <s v="Materiales y suministros - Otros productos minerales no metálicos n. C. P."/>
    <s v="LIJA DE AGUA No. 220"/>
    <n v="27111918"/>
    <s v="Selección abreviada subasta inversa (No disponible)"/>
    <n v="1"/>
    <n v="2"/>
    <n v="100"/>
    <n v="110000"/>
    <s v="UNIDAD"/>
    <s v="NO SOLICITADAS"/>
  </r>
  <r>
    <x v="11"/>
    <s v="02-02-01-003-007-09"/>
    <n v="10"/>
    <s v="Materiales y suministros - Otros productos minerales no metálicos n. C. P."/>
    <s v="LIJA DE AGUA No. 80"/>
    <n v="27111918"/>
    <s v="Selección abreviada subasta inversa (No disponible)"/>
    <n v="1"/>
    <n v="2"/>
    <n v="100"/>
    <n v="150000"/>
    <s v="UNIDAD"/>
    <s v="NO SOLICITADAS"/>
  </r>
  <r>
    <x v="11"/>
    <s v="02-02-01-003-007-09"/>
    <n v="10"/>
    <s v="Materiales y suministros - Otros productos minerales no metálicos n. C. P."/>
    <s v="LIJA DE AGUA No360"/>
    <n v="27111918"/>
    <s v="Selección abreviada subasta inversa (No disponible)"/>
    <n v="1"/>
    <n v="2"/>
    <n v="100"/>
    <n v="130000"/>
    <s v="UNIDAD"/>
    <s v="NO SOLICITADAS"/>
  </r>
  <r>
    <x v="11"/>
    <s v="02-02-01-004-002"/>
    <n v="10"/>
    <s v="Materiales y suministros - Productos metálicos elaborados (excepto maquinaria y equipo)"/>
    <s v="LLAVE SENCILLA PARA LAVAMANOS"/>
    <n v="27111751"/>
    <s v="Selección abreviada subasta inversa (No disponible)"/>
    <n v="1"/>
    <n v="2"/>
    <n v="20"/>
    <n v="330000"/>
    <s v="UNIDAD"/>
    <s v="NO SOLICITADAS"/>
  </r>
  <r>
    <x v="11"/>
    <s v="02-02-01-003-006-03"/>
    <n v="10"/>
    <s v="Materiales y suministros - Semimanufacturas de plástico"/>
    <s v="MANGUERA LAVAPLATOS Y LAVAMANOS"/>
    <n v="40142000"/>
    <s v="Selección abreviada subasta inversa (No disponible)"/>
    <n v="1"/>
    <n v="2"/>
    <n v="30"/>
    <n v="78000"/>
    <s v="UNIDAD"/>
    <s v="NO SOLICITADAS"/>
  </r>
  <r>
    <x v="11"/>
    <s v="02-02-01-003-006-03"/>
    <n v="10"/>
    <s v="Materiales y suministros - Semimanufacturas de plástico"/>
    <s v="MANGUERA SANITARIA"/>
    <n v="40142000"/>
    <s v="Selección abreviada subasta inversa (No disponible)"/>
    <n v="1"/>
    <n v="2"/>
    <n v="30"/>
    <n v="93000"/>
    <s v="UNIDAD"/>
    <s v="NO SOLICITADAS"/>
  </r>
  <r>
    <x v="11"/>
    <s v="02-02-01-003-006-09"/>
    <n v="10"/>
    <s v="Materiales y suministros - Otros productos plásticos"/>
    <s v="MANIJA TANQUE SANITARIO"/>
    <n v="40142000"/>
    <s v="Selección abreviada subasta inversa (No disponible)"/>
    <n v="1"/>
    <n v="2"/>
    <n v="10"/>
    <n v="40000"/>
    <s v="UNIDAD"/>
    <s v="NO SOLICITADAS"/>
  </r>
  <r>
    <x v="11"/>
    <s v="02-02-01-004-002"/>
    <n v="10"/>
    <s v="Materiales y suministros - Productos metálicos elaborados (excepto maquinaria y equipo)"/>
    <s v="MEZCLADOR PARA LAVAMANOS DE 4”"/>
    <n v="40141700"/>
    <s v="Selección abreviada subasta inversa (No disponible)"/>
    <n v="1"/>
    <n v="2"/>
    <n v="20"/>
    <n v="860000"/>
    <s v="UNIDAD"/>
    <s v="NO SOLICITADAS"/>
  </r>
  <r>
    <x v="11"/>
    <s v="02-02-01-004-002"/>
    <n v="10"/>
    <s v="Materiales y suministros - Productos metálicos elaborados (excepto maquinaria y equipo)"/>
    <s v="MEZCLADOR PARA LAVAMANOS DE 8”"/>
    <n v="40141700"/>
    <s v="Selección abreviada subasta inversa (No disponible)"/>
    <n v="1"/>
    <n v="2"/>
    <n v="20"/>
    <n v="920000"/>
    <s v="UNIDAD"/>
    <s v="NO SOLICITADAS"/>
  </r>
  <r>
    <x v="11"/>
    <s v="02-02-01-004-002"/>
    <n v="10"/>
    <s v="Materiales y suministros - Productos metálicos elaborados (excepto maquinaria y equipo)"/>
    <s v="MEZCLADOR PARA LAVAPLATOS DE 8”"/>
    <n v="40141700"/>
    <s v="Selección abreviada subasta inversa (No disponible)"/>
    <n v="1"/>
    <n v="2"/>
    <n v="20"/>
    <n v="560000"/>
    <s v="UNIDAD"/>
    <s v="NO SOLICITADAS"/>
  </r>
  <r>
    <x v="11"/>
    <s v="02-02-01-003-007-02"/>
    <n v="10"/>
    <s v="Materiales y suministros - Artículos de cerámica no estructural"/>
    <s v="ORINAL DE COLGAR GRANDE (INCLUYE TODOS LOS ACCESORIOS PARA SU CORREECTA INSTALACION Y PUESTA EN SERVICIO)"/>
    <n v="30181506"/>
    <s v="Selección abreviada subasta inversa (No disponible)"/>
    <n v="1"/>
    <n v="2"/>
    <n v="3"/>
    <n v="780000"/>
    <s v="UNIDAD"/>
    <s v="NO SOLICITADAS"/>
  </r>
  <r>
    <x v="11"/>
    <s v="02-02-01-003-005-04"/>
    <n v="10"/>
    <s v="Materiales y suministros - Productos químicos n. C. P."/>
    <s v="PEGANTE DE CAUCHO MULTIUSOS POR GALON"/>
    <n v="31201610"/>
    <s v="Selección abreviada subasta inversa (No disponible)"/>
    <n v="1"/>
    <n v="2"/>
    <n v="4"/>
    <n v="280000"/>
    <s v="UNIDAD"/>
    <s v="NO SOLICITADAS"/>
  </r>
  <r>
    <x v="11"/>
    <s v="02-02-01-004-001"/>
    <n v="10"/>
    <s v="Materiales y suministros - Metales básicos"/>
    <s v="PERFILERIA OMEGA"/>
    <n v="30101510"/>
    <s v="Selección abreviada subasta inversa (No disponible)"/>
    <n v="1"/>
    <n v="2"/>
    <n v="1000"/>
    <n v="3200000"/>
    <s v="UNIDAD"/>
    <s v="NO SOLICITADAS"/>
  </r>
  <r>
    <x v="11"/>
    <s v="02-02-01-004-001"/>
    <n v="10"/>
    <s v="Materiales y suministros - Metales básicos"/>
    <s v="PERFILERIA EN C"/>
    <n v="30101510"/>
    <s v="Selección abreviada subasta inversa (No disponible)"/>
    <n v="1"/>
    <n v="2"/>
    <n v="1000"/>
    <n v="3400000"/>
    <s v="UNIDAD"/>
    <s v="NO SOLICITADAS"/>
  </r>
  <r>
    <x v="11"/>
    <s v="02-02-01-003-007-04"/>
    <n v="10"/>
    <s v="Materiales y suministros - Yeso, cal y cemento"/>
    <s v="PEGANTE PARA  CERAMICA POR BOLSAS DE 25KILOS"/>
    <n v="31201607"/>
    <s v="Selección abreviada subasta inversa (No disponible)"/>
    <n v="1"/>
    <n v="2"/>
    <n v="175"/>
    <n v="5600000"/>
    <s v="UNIDAD"/>
    <s v="NO SOLICITADAS"/>
  </r>
  <r>
    <x v="11"/>
    <s v="02-02-01-003-005-01"/>
    <n v="10"/>
    <s v="Materiales y suministros - Pinturas y barnices y productos relacionados; colores para la pintura artística; tintas"/>
    <s v="PINTURA  ESMALTE X GALON COLOR DEFINIR POR LA SUPERVISION"/>
    <n v="31211500"/>
    <s v="Selección abreviada subasta inversa (No disponible)"/>
    <n v="1"/>
    <n v="2"/>
    <n v="20"/>
    <n v="1200000"/>
    <s v="UNIDAD"/>
    <s v="NO SOLICITADAS"/>
  </r>
  <r>
    <x v="11"/>
    <s v="02-02-01-003-005-01"/>
    <n v="10"/>
    <s v="Materiales y suministros - Pinturas y barnices y productos relacionados; colores para la pintura artística; tintas"/>
    <s v="PINTURA ANTICORROSIVO X GALON COLOR DEFINIR POR LA SUPERVISION"/>
    <n v="31211500"/>
    <s v="Selección abreviada subasta inversa (No disponible)"/>
    <n v="1"/>
    <n v="2"/>
    <n v="20"/>
    <n v="1020000"/>
    <s v="UNIDAD"/>
    <s v="NO SOLICITADAS"/>
  </r>
  <r>
    <x v="11"/>
    <s v="02-02-01-003-005-01"/>
    <n v="10"/>
    <s v="Materiales y suministros - Pinturas y barnices y productos relacionados; colores para la pintura artística; tintas"/>
    <s v="PINTURA EPOXICA X 5GLS,COLOR A DEFINIR POR LA SUPERVISION"/>
    <n v="31211500"/>
    <s v="Selección abreviada subasta inversa (No disponible)"/>
    <n v="1"/>
    <n v="2"/>
    <n v="26"/>
    <n v="4810000"/>
    <s v="UNIDAD"/>
    <s v="NO SOLICITADAS"/>
  </r>
  <r>
    <x v="11"/>
    <s v="02-02-01-003-005-01"/>
    <n v="10"/>
    <s v="Materiales y suministros - Pinturas y barnices y productos relacionados; colores para la pintura artística; tintas"/>
    <s v="PINTURA PARA EXTERIORES TIPO 1  DISEÑADA PARA LA PROTECCIÓN Y DECORACIÓN DE FACHADAS, PATIOS Y EXTERIORES EN GENERAL. (COLOR A DEFINIR POR LA SUPERVISON) X CUÑETE"/>
    <n v="31211500"/>
    <s v="Selección abreviada subasta inversa (No disponible)"/>
    <n v="1"/>
    <n v="2"/>
    <n v="100"/>
    <n v="26000000"/>
    <s v="UNIDAD"/>
    <s v="NO SOLICITADAS"/>
  </r>
  <r>
    <x v="11"/>
    <s v="02-02-01-004-002"/>
    <n v="10"/>
    <s v="Materiales y suministros - Productos metálicos elaborados (excepto maquinaria y equipo)"/>
    <s v="PUERTA METALICA CON MARCO"/>
    <n v="30171505"/>
    <s v="Selección abreviada subasta inversa (No disponible)"/>
    <n v="1"/>
    <n v="2"/>
    <n v="2"/>
    <n v="520000"/>
    <s v="UNIDAD"/>
    <s v="NO SOLICITADAS"/>
  </r>
  <r>
    <x v="11"/>
    <s v="02-02-01-003-006-09"/>
    <n v="10"/>
    <s v="Materiales y suministros - Otros productos plásticos"/>
    <s v="REGISTRO PARA DUCHA (PAQUETE)"/>
    <n v="30181503"/>
    <s v="Selección abreviada subasta inversa (No disponible)"/>
    <n v="1"/>
    <n v="2"/>
    <n v="22"/>
    <n v="1056000"/>
    <s v="UNIDAD"/>
    <s v="NO SOLICITADAS"/>
  </r>
  <r>
    <x v="11"/>
    <s v="02-02-01-003-008-09"/>
    <n v="10"/>
    <s v="Materiales y suministros - Otros artículos manufacturados n. C. P."/>
    <s v="RODILLO DE FELPA PROFESIONAL DE 9”"/>
    <n v="31211906"/>
    <s v="Selección abreviada subasta inversa (No disponible)"/>
    <n v="1"/>
    <n v="2"/>
    <n v="100"/>
    <n v="1300000"/>
    <s v="UNIDAD"/>
    <s v="NO SOLICITADAS"/>
  </r>
  <r>
    <x v="11"/>
    <s v="02-02-01-003-007-02"/>
    <n v="10"/>
    <s v="Materiales y suministros - Artículos de cerámica no estructural"/>
    <s v="SANITARIO DE DOS PIEZAS REDONDO CUALQUIER COLOR"/>
    <n v="30181505"/>
    <s v="Selección abreviada subasta inversa (No disponible)"/>
    <n v="1"/>
    <n v="2"/>
    <n v="9"/>
    <n v="1710000"/>
    <s v="UNIDAD"/>
    <s v="NO SOLICITADAS"/>
  </r>
  <r>
    <x v="11"/>
    <s v="02-02-01-003-007-02"/>
    <n v="10"/>
    <s v="Materiales y suministros - Artículos de cerámica no estructural"/>
    <s v="SANITARIO DE UNA PIEZA ALONGADO CON BOTON, CUALQUIER COLOR"/>
    <n v="30181505"/>
    <s v="Selección abreviada subasta inversa (No disponible)"/>
    <n v="1"/>
    <n v="2"/>
    <n v="6"/>
    <n v="1650000"/>
    <s v="UNIDAD"/>
    <s v="NO SOLICITADAS"/>
  </r>
  <r>
    <x v="11"/>
    <s v="02-02-01-003-006-03"/>
    <n v="10"/>
    <s v="Materiales y suministros - Semimanufacturas de plástico"/>
    <s v="SIFON FLEXIBLE PARA LAVAPLATOS P LAVAMANOS TIPO P DE 1 ½”"/>
    <n v="40142513"/>
    <s v="Selección abreviada subasta inversa (No disponible)"/>
    <n v="1"/>
    <n v="2"/>
    <n v="10"/>
    <n v="150000"/>
    <s v="UNIDAD"/>
    <s v="NO SOLICITADAS"/>
  </r>
  <r>
    <x v="11"/>
    <s v="02-02-01-003-006-03"/>
    <n v="10"/>
    <s v="Materiales y suministros - Semimanufacturas de plástico"/>
    <s v="SIFON PARA LAVAMANOS INCLUYE CANASTILLA"/>
    <n v="40142513"/>
    <s v="Selección abreviada subasta inversa (No disponible)"/>
    <n v="1"/>
    <n v="2"/>
    <n v="10"/>
    <n v="155000"/>
    <s v="UNIDAD"/>
    <s v="NO SOLICITADAS"/>
  </r>
  <r>
    <x v="11"/>
    <s v="02-02-01-003-006-03"/>
    <n v="10"/>
    <s v="Materiales y suministros - Semimanufacturas de plástico"/>
    <s v="SIFON PARA LAVAPLATOS"/>
    <n v="40142513"/>
    <s v="Selección abreviada subasta inversa (No disponible)"/>
    <n v="1"/>
    <n v="2"/>
    <n v="10"/>
    <n v="85000"/>
    <s v="UNIDAD"/>
    <s v="NO SOLICITADAS"/>
  </r>
  <r>
    <x v="11"/>
    <s v="02-02-01-003-006-03"/>
    <n v="10"/>
    <s v="Materiales y suministros - Semimanufacturas de plástico"/>
    <s v="SIFONES 135 GRADOS 2”  "/>
    <n v="40142513"/>
    <s v="Selección abreviada subasta inversa (No disponible)"/>
    <n v="1"/>
    <n v="2"/>
    <n v="10"/>
    <n v="100000"/>
    <s v="UNIDAD"/>
    <s v="NO SOLICITADAS"/>
  </r>
  <r>
    <x v="11"/>
    <s v="02-02-01-003-006-03"/>
    <n v="10"/>
    <s v="Materiales y suministros - Semimanufacturas de plástico"/>
    <s v="SIFONES 135 GRADOS 3”"/>
    <n v="40142513"/>
    <s v="Selección abreviada subasta inversa (No disponible)"/>
    <n v="1"/>
    <n v="2"/>
    <n v="10"/>
    <n v="120000"/>
    <s v="UNIDAD"/>
    <s v="NO SOLICITADAS"/>
  </r>
  <r>
    <x v="11"/>
    <s v="02-02-01-003-006-03"/>
    <n v="10"/>
    <s v="Materiales y suministros - Semimanufacturas de plástico"/>
    <s v="SIFONES 135 GRADOS 4”"/>
    <n v="40142513"/>
    <s v="Selección abreviada subasta inversa (No disponible)"/>
    <n v="1"/>
    <n v="2"/>
    <n v="10"/>
    <n v="120000"/>
    <s v="UNIDAD"/>
    <s v="NO SOLICITADAS"/>
  </r>
  <r>
    <x v="11"/>
    <s v="02-02-01-003-006-03"/>
    <n v="10"/>
    <s v="Materiales y suministros - Semimanufacturas de plástico"/>
    <s v="SIFONES 180 GRADOS CON TAPON C X C  2"/>
    <n v="40142513"/>
    <s v="Selección abreviada subasta inversa (No disponible)"/>
    <n v="1"/>
    <n v="2"/>
    <n v="10"/>
    <n v="85000"/>
    <s v="UNIDAD"/>
    <s v="NO SOLICITADAS"/>
  </r>
  <r>
    <x v="11"/>
    <s v="02-02-01-003-006-03"/>
    <n v="10"/>
    <s v="Materiales y suministros - Semimanufacturas de plástico"/>
    <s v="SIFONES 180 GRADOS CON TAPON C X C 1 ½"/>
    <n v="40142513"/>
    <s v="Selección abreviada subasta inversa (No disponible)"/>
    <n v="1"/>
    <n v="2"/>
    <n v="10"/>
    <n v="95000"/>
    <s v="UNIDAD"/>
    <s v="NO SOLICITADAS"/>
  </r>
  <r>
    <x v="11"/>
    <s v="02-02-01-003-004-07"/>
    <n v="10"/>
    <s v="Materiales y suministros - Plásticos en formas primarias"/>
    <s v="SILICONA TRANSPARENTE EN FRIO ANTIHONGOS PARA ALUMINIO, ACERO INOXIDABLE, CERAMICA, MADERA, PORCELANA Y VIDRIOS PRESENTACION POR 280ml."/>
    <n v="31133710"/>
    <s v="Selección abreviada subasta inversa (No disponible)"/>
    <n v="1"/>
    <n v="2"/>
    <n v="20"/>
    <n v="420000"/>
    <s v="UNIDAD"/>
    <s v="NO SOLICITADAS"/>
  </r>
  <r>
    <x v="11"/>
    <s v="02-02-01-003-005-01"/>
    <n v="10"/>
    <s v="Materiales y suministros - Pinturas y barnices y productos relacionados; colores para la pintura artística; tintas"/>
    <s v="THINNER X CANECAS DE 55GLS"/>
    <n v="31211800"/>
    <s v="Selección abreviada subasta inversa (No disponible)"/>
    <n v="1"/>
    <n v="2"/>
    <n v="3"/>
    <n v="4050000"/>
    <s v="UNIDAD"/>
    <s v="NO SOLICITADAS"/>
  </r>
  <r>
    <x v="11"/>
    <s v="02-02-01-003-005-01"/>
    <n v="10"/>
    <s v="Materiales y suministros - Pinturas y barnices y productos relacionados; colores para la pintura artística; tintas"/>
    <s v="TINTE PARA  MADERA X GALON COLOR A DEFINIR POR LA SUPERVISION"/>
    <n v="31211709"/>
    <s v="Selección abreviada subasta inversa (No disponible)"/>
    <n v="1"/>
    <n v="2"/>
    <n v="5"/>
    <n v="195000"/>
    <s v="UNIDAD"/>
    <s v="NO SOLICITADAS"/>
  </r>
  <r>
    <x v="11"/>
    <s v="02-02-01-004-002"/>
    <n v="10"/>
    <s v="Materiales y suministros - Productos metálicos elaborados (excepto maquinaria y equipo)"/>
    <s v="TORNILLOS AUTOENTRANTE"/>
    <n v="31161528"/>
    <s v="Selección abreviada subasta inversa (No disponible)"/>
    <n v="1"/>
    <n v="2"/>
    <n v="8000"/>
    <n v="7200000"/>
    <s v="UNIDAD"/>
    <s v="NO SOLICITADAS"/>
  </r>
  <r>
    <x v="11"/>
    <s v="02-02-01-004-002"/>
    <n v="10"/>
    <s v="Materiales y suministros - Productos metálicos elaborados (excepto maquinaria y equipo)"/>
    <s v="TORNILLOS DRAIWALL"/>
    <n v="31161509"/>
    <s v="Selección abreviada subasta inversa (No disponible)"/>
    <n v="1"/>
    <n v="2"/>
    <n v="20000"/>
    <n v="15000000"/>
    <s v="UNIDAD"/>
    <s v="NO SOLICITADAS"/>
  </r>
  <r>
    <x v="11"/>
    <s v="02-02-01-003-006-03"/>
    <n v="10"/>
    <s v="Materiales y suministros - Semimanufacturas de plástico"/>
    <s v="UNIONES PVC PRESION DE ½”"/>
    <n v="40174908"/>
    <s v="Selección abreviada subasta inversa (No disponible)"/>
    <n v="1"/>
    <n v="2"/>
    <n v="20"/>
    <n v="14000"/>
    <s v="UNIDAD"/>
    <s v="NO SOLICITADAS"/>
  </r>
  <r>
    <x v="11"/>
    <s v="02-02-01-004-001"/>
    <n v="10"/>
    <s v="Materiales y suministros - Metales básicos"/>
    <s v="VALVULA FLOTADOR TANQUE 1000LTS X ½”"/>
    <n v="40141600"/>
    <s v="Selección abreviada subasta inversa (No disponible)"/>
    <n v="1"/>
    <n v="2"/>
    <n v="10"/>
    <n v="290000"/>
    <s v="UNIDAD"/>
    <s v="NO SOLICITADAS"/>
  </r>
  <r>
    <x v="11"/>
    <s v="02-02-01-004-001"/>
    <n v="10"/>
    <s v="Materiales y suministros - Metales básicos"/>
    <s v="VALVULA FLOTADOR TANQUE 1000LTS X 1”"/>
    <n v="40141600"/>
    <s v="Selección abreviada subasta inversa (No disponible)"/>
    <n v="1"/>
    <n v="2"/>
    <n v="10"/>
    <n v="410000"/>
    <s v="UNIDAD"/>
    <s v="NO SOLICITADAS"/>
  </r>
  <r>
    <x v="11"/>
    <s v="02-02-01-003-007-03"/>
    <n v="10"/>
    <s v="Materiales y suministros - Productos refractarios y productos estructurales no refractarios de arcilla"/>
    <s v="ENCHAPE DE PISO DE 40X40"/>
    <n v="30131704"/>
    <s v="Selección abreviada subasta inversa (No disponible)"/>
    <n v="1"/>
    <n v="2"/>
    <n v="600"/>
    <n v="9900000"/>
    <s v="METRO CUADRADO"/>
    <s v="NO SOLICITADAS"/>
  </r>
  <r>
    <x v="11"/>
    <s v="02-02-01-004-001"/>
    <n v="10"/>
    <s v="Materiales y suministros - Metales básicos"/>
    <s v="VARILLA CORRUGADA DE 3/8”x6m"/>
    <n v="30102400"/>
    <s v="Selección abreviada subasta inversa (No disponible)"/>
    <n v="1"/>
    <n v="2"/>
    <n v="60"/>
    <n v="1260000"/>
    <s v="UNIDAD"/>
    <s v="NO SOLICITADAS"/>
  </r>
  <r>
    <x v="11"/>
    <s v="02-02-01-003-005-01"/>
    <n v="10"/>
    <s v="Materiales y suministros - Pinturas y barnices y productos relacionados; colores para la pintura artística; tintas"/>
    <s v="VINILO TIPO 1     (COLOR A DEFINIR POR LA SUPERVISON ) CUÑETE X 5 GALONES"/>
    <n v="31211502"/>
    <s v="Selección abreviada subasta inversa (No disponible)"/>
    <n v="1"/>
    <n v="2"/>
    <n v="18"/>
    <n v="5247900"/>
    <s v="UNIDAD"/>
    <s v="NO SOLICITADAS"/>
  </r>
  <r>
    <x v="11"/>
    <s v="02-02-01-003-006-09"/>
    <n v="10"/>
    <s v="Materiales y suministros - Otros productos plásticos"/>
    <s v="CINTA AISLANTE ELÉCTRICA"/>
    <n v="31201502"/>
    <s v="Selección abreviada menor cuantía"/>
    <n v="3"/>
    <n v="2"/>
    <n v="10"/>
    <n v="521000"/>
    <s v="UNIDAD"/>
    <s v="NO SOLICITADAS"/>
  </r>
  <r>
    <x v="11"/>
    <s v="02-02-01-003-007-02"/>
    <n v="10"/>
    <s v="Materiales y suministros - Artículos de cerámica no estructural"/>
    <s v="CAPACITOR DE 3 MFD 400 VAC."/>
    <n v="32121500"/>
    <s v="Selección abreviada menor cuantía"/>
    <n v="3"/>
    <n v="2"/>
    <n v="10"/>
    <n v="55000"/>
    <s v="UNIDAD"/>
    <s v="NO SOLICITADAS"/>
  </r>
  <r>
    <x v="11"/>
    <s v="02-02-01-003-007-02"/>
    <n v="10"/>
    <s v="Materiales y suministros - Artículos de cerámica no estructural"/>
    <s v="CAPACITOR DE 30 MFD 370 VAC."/>
    <n v="32121500"/>
    <s v="Selección abreviada menor cuantía"/>
    <n v="3"/>
    <n v="2"/>
    <n v="5"/>
    <n v="39000"/>
    <s v="UNIDAD"/>
    <s v="NO SOLICITADAS"/>
  </r>
  <r>
    <x v="11"/>
    <s v="02-02-01-003-007-02"/>
    <n v="10"/>
    <s v="Materiales y suministros - Artículos de cerámica no estructural"/>
    <s v="CAPACITOR DE 35+5 MFD 370 VAC."/>
    <n v="32121500"/>
    <s v="Selección abreviada menor cuantía"/>
    <n v="3"/>
    <n v="2"/>
    <n v="5"/>
    <n v="42500"/>
    <s v="UNIDAD"/>
    <s v="NO SOLICITADAS"/>
  </r>
  <r>
    <x v="11"/>
    <s v="02-02-01-003-007-02"/>
    <n v="10"/>
    <s v="Materiales y suministros - Artículos de cerámica no estructural"/>
    <s v="CAPACITOR DE 40 MFD 370 VAC."/>
    <n v="32121500"/>
    <s v="Selección abreviada menor cuantía"/>
    <n v="3"/>
    <n v="2"/>
    <n v="10"/>
    <n v="120000"/>
    <s v="UNIDAD"/>
    <s v="NO SOLICITADAS"/>
  </r>
  <r>
    <x v="11"/>
    <s v="02-02-01-003-007-02"/>
    <n v="10"/>
    <s v="Materiales y suministros - Artículos de cerámica no estructural"/>
    <s v="CAPACITOR DE 45+5 MFD 370 VAC."/>
    <n v="32121500"/>
    <s v="Selección abreviada menor cuantía"/>
    <n v="3"/>
    <n v="2"/>
    <n v="10"/>
    <n v="150000"/>
    <s v="UNIDAD"/>
    <s v="NO SOLICITADAS"/>
  </r>
  <r>
    <x v="11"/>
    <s v="02-02-01-003-007-02"/>
    <n v="10"/>
    <s v="Materiales y suministros - Artículos de cerámica no estructural"/>
    <s v="CAPACITOR DE 50 MFD 370 VAC."/>
    <n v="32121500"/>
    <s v="Selección abreviada menor cuantía"/>
    <n v="3"/>
    <n v="2"/>
    <n v="10"/>
    <n v="170000"/>
    <s v="UNIDAD"/>
    <s v="NO SOLICITADAS"/>
  </r>
  <r>
    <x v="11"/>
    <s v="02-02-01-003-007-02"/>
    <n v="10"/>
    <s v="Materiales y suministros - Artículos de cerámica no estructural"/>
    <s v="CAPACITOR DE 60 MFD 370 VAC."/>
    <n v="32121500"/>
    <s v="Selección abreviada menor cuantía"/>
    <n v="3"/>
    <n v="2"/>
    <n v="10"/>
    <n v="175000"/>
    <s v="UNIDAD"/>
    <s v="NO SOLICITADAS"/>
  </r>
  <r>
    <x v="11"/>
    <s v="02-02-01-003-007-02"/>
    <n v="10"/>
    <s v="Materiales y suministros - Artículos de cerámica no estructural"/>
    <s v="CAPACITOR DE 70 MFD 370 VAC."/>
    <n v="32121500"/>
    <s v="Selección abreviada menor cuantía"/>
    <n v="3"/>
    <n v="2"/>
    <n v="10"/>
    <n v="186000"/>
    <s v="UNIDAD"/>
    <s v="NO SOLICITADAS"/>
  </r>
  <r>
    <x v="11"/>
    <s v="02-02-01-004-001"/>
    <n v="10"/>
    <s v="Materiales y suministros - Metales básicos"/>
    <s v="TUBERIA DE COBRE FLEXIBLE DE 1/2.’’"/>
    <n v="40171511"/>
    <s v="Selección abreviada menor cuantía"/>
    <n v="3"/>
    <n v="2"/>
    <n v="35"/>
    <n v="420000"/>
    <s v="METRO"/>
    <s v="NO SOLICITADAS"/>
  </r>
  <r>
    <x v="11"/>
    <s v="02-02-01-004-001"/>
    <n v="10"/>
    <s v="Materiales y suministros - Metales básicos"/>
    <s v="TUBERIA DE COBRE FLEXIBLE DE 1/4&quot;"/>
    <n v="40171511"/>
    <s v="Selección abreviada menor cuantía"/>
    <n v="3"/>
    <n v="2"/>
    <n v="25"/>
    <n v="212500"/>
    <s v="METRO"/>
    <s v="NO SOLICITADAS"/>
  </r>
  <r>
    <x v="11"/>
    <s v="02-02-01-004-001"/>
    <n v="10"/>
    <s v="Materiales y suministros - Metales básicos"/>
    <s v="TUBERIA DE COBRE FLEXIBLE DE 3/4’’"/>
    <n v="40171511"/>
    <s v="Selección abreviada menor cuantía"/>
    <n v="3"/>
    <n v="2"/>
    <n v="15"/>
    <n v="225150"/>
    <s v="METRO"/>
    <s v="NO SOLICITADAS"/>
  </r>
  <r>
    <x v="11"/>
    <s v="02-02-01-004-001"/>
    <n v="10"/>
    <s v="Materiales y suministros - Metales básicos"/>
    <s v="TUBERIA DE COBRE FLEXIBLE DE 3/8’’"/>
    <n v="40171511"/>
    <s v="Selección abreviada menor cuantía"/>
    <n v="3"/>
    <n v="2"/>
    <n v="25"/>
    <n v="387500"/>
    <s v="METRO"/>
    <s v="NO SOLICITADAS"/>
  </r>
  <r>
    <x v="11"/>
    <s v="02-02-01-004-001"/>
    <n v="10"/>
    <s v="Materiales y suministros - Metales básicos"/>
    <s v="TUBERIA DE COBRE FLEXIBLE DE 5/8’’"/>
    <n v="40171511"/>
    <s v="Selección abreviada menor cuantía"/>
    <n v="3"/>
    <n v="2"/>
    <n v="15"/>
    <n v="270000"/>
    <s v="METRO"/>
    <s v="NO SOLICITADAS"/>
  </r>
  <r>
    <x v="11"/>
    <s v="02-02-01-004-001"/>
    <n v="10"/>
    <s v="Materiales y suministros - Metales básicos"/>
    <s v="TUBERIA DE COBRE FLEXIBLE DE 7/8’’"/>
    <n v="40171511"/>
    <s v="Selección abreviada menor cuantía"/>
    <n v="3"/>
    <n v="2"/>
    <n v="15"/>
    <n v="315000"/>
    <s v="METRO"/>
    <s v="NO SOLICITADAS"/>
  </r>
  <r>
    <x v="11"/>
    <s v="02-02-01-004-001"/>
    <n v="10"/>
    <s v="Materiales y suministros - Metales básicos"/>
    <s v="VARILLA DE SOLDADURA DE PLATA "/>
    <n v="23271804"/>
    <s v="Selección abreviada menor cuantía"/>
    <n v="3"/>
    <n v="2"/>
    <n v="50"/>
    <n v="75000"/>
    <s v="METRO"/>
    <s v="NO SOLICITADAS"/>
  </r>
  <r>
    <x v="11"/>
    <s v="02-02-01-003-004-01"/>
    <n v="10"/>
    <s v="Materiales y suministros - Químicos orgánicos básicos"/>
    <s v="CILINDRO DE REFRIGERANTE R 22"/>
    <n v="24111802"/>
    <s v="Selección abreviada menor cuantía"/>
    <n v="3"/>
    <n v="2"/>
    <n v="4"/>
    <n v="1000000"/>
    <s v="UNIDAD"/>
    <s v="NO SOLICITADAS"/>
  </r>
  <r>
    <x v="11"/>
    <s v="02-02-01-003-004-01"/>
    <n v="10"/>
    <s v="Materiales y suministros - Químicos orgánicos básicos"/>
    <s v="CILINDRO DE REFRIGERANTE R 410"/>
    <n v="24111802"/>
    <s v="Selección abreviada menor cuantía"/>
    <n v="3"/>
    <n v="2"/>
    <n v="3"/>
    <n v="960000"/>
    <s v="UNIDAD"/>
    <s v="NO SOLICITADAS"/>
  </r>
  <r>
    <x v="11"/>
    <s v="02-02-01-003-004-01"/>
    <n v="10"/>
    <s v="Materiales y suministros - Químicos orgánicos básicos"/>
    <s v="CILINDRO PARA SOLDADURA MAPP"/>
    <n v="24111802"/>
    <s v="Selección abreviada menor cuantía"/>
    <n v="3"/>
    <n v="2"/>
    <n v="5"/>
    <n v="425000"/>
    <s v="UNIDAD"/>
    <s v="NO SOLICITADAS"/>
  </r>
  <r>
    <x v="11"/>
    <s v="02-02-01-003-006-09"/>
    <n v="10"/>
    <s v="Materiales y suministros - Otros productos plásticos"/>
    <s v="AISLANTE PARA TUBERIA RUBATEX 15 TIRAS 5/8&quot; "/>
    <n v="31201500"/>
    <s v="Selección abreviada menor cuantía"/>
    <n v="3"/>
    <n v="2"/>
    <n v="10"/>
    <n v="85500"/>
    <s v="UNIDAD"/>
    <s v="NO SOLICITADAS"/>
  </r>
  <r>
    <x v="11"/>
    <s v="02-02-01-003-006-09"/>
    <n v="10"/>
    <s v="Materiales y suministros - Otros productos plásticos"/>
    <s v="AISLANTE PARA TUBERIA RUBATEX 15 TIRAS 1/2&quot; "/>
    <n v="31201500"/>
    <s v="Selección abreviada menor cuantía"/>
    <n v="3"/>
    <n v="2"/>
    <n v="10"/>
    <n v="85500"/>
    <s v="UNIDAD"/>
    <s v="NO SOLICITADAS"/>
  </r>
  <r>
    <x v="11"/>
    <s v="02-02-01-004-001"/>
    <n v="10"/>
    <s v="Materiales y suministros - Metales básicos"/>
    <s v="CINTA FOIL"/>
    <n v="31191507"/>
    <s v="Selección abreviada menor cuantía"/>
    <n v="3"/>
    <n v="2"/>
    <n v="3"/>
    <n v="99810"/>
    <s v="UNIDAD"/>
    <s v="NO SOLICITADAS"/>
  </r>
  <r>
    <x v="11"/>
    <s v="02-02-01-003-006-03"/>
    <n v="10"/>
    <s v="Materiales y suministros - Semimanufacturas de plástico"/>
    <s v="LAMINAS PORON 240x120"/>
    <n v="24113000"/>
    <s v="Selección abreviada menor cuantía"/>
    <n v="3"/>
    <n v="2"/>
    <n v="2"/>
    <n v="130000"/>
    <s v="UNIDAD"/>
    <s v="NO SOLICITADAS"/>
  </r>
  <r>
    <x v="11"/>
    <s v="02-02-01-004-002"/>
    <n v="10"/>
    <s v="Materiales y suministros - Productos metálicos elaborados (excepto maquinaria y equipo)"/>
    <s v="TEMPORIZADORES 10 MINUTOS 40 AMP"/>
    <n v="46171603"/>
    <s v="Selección abreviada menor cuantía"/>
    <n v="3"/>
    <n v="2"/>
    <n v="1"/>
    <n v="35000"/>
    <s v="UNIDAD"/>
    <s v="NO SOLICITADAS"/>
  </r>
  <r>
    <x v="11"/>
    <s v="02-02-01-003-006-09"/>
    <n v="10"/>
    <s v="Materiales y suministros - Otros productos plásticos"/>
    <s v="CINTA VINILO PARA RUBATEX"/>
    <n v="31201525"/>
    <s v="Selección abreviada menor cuantía"/>
    <n v="3"/>
    <n v="2"/>
    <n v="5"/>
    <n v="26000"/>
    <s v="UNIDAD"/>
    <s v="NO SOLICITADAS"/>
  </r>
  <r>
    <x v="11"/>
    <s v="02-02-01-004-002"/>
    <n v="10"/>
    <s v="Materiales y suministros - Productos metálicos elaborados (excepto maquinaria y equipo)"/>
    <s v="TERMINAL PONCHABLE CALIBRE 8"/>
    <n v="39121400"/>
    <s v="Selección abreviada menor cuantía"/>
    <n v="3"/>
    <n v="2"/>
    <n v="5"/>
    <n v="25000"/>
    <s v="UNIDAD"/>
    <s v="NO SOLICITADAS"/>
  </r>
  <r>
    <x v="11"/>
    <s v="02-02-01-004-002"/>
    <n v="10"/>
    <s v="Materiales y suministros - Productos metálicos elaborados (excepto maquinaria y equipo)"/>
    <s v="TERMINAL PONCHABLE CALIBRE 4"/>
    <n v="39121400"/>
    <s v="Selección abreviada menor cuantía"/>
    <n v="3"/>
    <n v="2"/>
    <n v="5"/>
    <n v="27500"/>
    <s v="UNIDAD"/>
    <s v="NO SOLICITADAS"/>
  </r>
  <r>
    <x v="11"/>
    <s v="02-02-01-004-002"/>
    <n v="10"/>
    <s v="Materiales y suministros - Productos metálicos elaborados (excepto maquinaria y equipo)"/>
    <s v="TERMINAL PONCHABLE CALIBRE 2"/>
    <n v="39121400"/>
    <s v="Selección abreviada menor cuantía"/>
    <n v="3"/>
    <n v="2"/>
    <n v="5"/>
    <n v="42500"/>
    <s v="UNIDAD"/>
    <s v="NO SOLICITADAS"/>
  </r>
  <r>
    <x v="11"/>
    <s v="02-02-01-004-002"/>
    <n v="10"/>
    <s v="Materiales y suministros - Productos metálicos elaborados (excepto maquinaria y equipo)"/>
    <s v="TERMINAL PONCHABLE CALIBRE 1/0"/>
    <n v="39121400"/>
    <s v="Selección abreviada menor cuantía"/>
    <n v="3"/>
    <n v="2"/>
    <n v="5"/>
    <n v="50000"/>
    <s v="UNIDAD"/>
    <s v="NO SOLICITADAS"/>
  </r>
  <r>
    <x v="11"/>
    <s v="02-02-01-004-002"/>
    <n v="10"/>
    <s v="Materiales y suministros - Productos metálicos elaborados (excepto maquinaria y equipo)"/>
    <s v="TERMINAL PONCHABLE CALIBRE 2/0"/>
    <n v="39121400"/>
    <s v="Selección abreviada menor cuantía"/>
    <n v="3"/>
    <n v="2"/>
    <n v="5"/>
    <n v="50000"/>
    <s v="UNIDAD"/>
    <s v="NO SOLICITADAS"/>
  </r>
  <r>
    <x v="11"/>
    <s v="02-02-01-004-002"/>
    <n v="10"/>
    <s v="Materiales y suministros - Productos metálicos elaborados (excepto maquinaria y equipo)"/>
    <s v="TERMINAL PONCHABLE CALIBRE 4/0"/>
    <n v="39121400"/>
    <s v="Selección abreviada menor cuantía"/>
    <n v="3"/>
    <n v="2"/>
    <n v="5"/>
    <n v="50000"/>
    <s v="UNIDAD"/>
    <s v="NO SOLICITADAS"/>
  </r>
  <r>
    <x v="11"/>
    <s v="02-02-01-004-001"/>
    <n v="10"/>
    <s v="Materiales y suministros - Metales básicos"/>
    <s v="VARILLA COOPER WELL 240x5/8 CON CONECTORES"/>
    <n v="39121700"/>
    <s v="Selección abreviada menor cuantía"/>
    <n v="3"/>
    <n v="2"/>
    <n v="1"/>
    <n v="75000"/>
    <s v="UNIDAD"/>
    <s v="NO SOLICITADAS"/>
  </r>
  <r>
    <x v="11"/>
    <s v="02-02-01-003-006-09"/>
    <n v="10"/>
    <s v="Materiales y suministros - Otros productos plásticos"/>
    <s v="ROSETA PLASTICA"/>
    <n v="39121700"/>
    <s v="Selección abreviada menor cuantía"/>
    <n v="3"/>
    <n v="2"/>
    <n v="2"/>
    <n v="10400"/>
    <s v="UNIDAD"/>
    <s v="NO SOLICITADAS"/>
  </r>
  <r>
    <x v="11"/>
    <s v="02-02-01-003-006-09"/>
    <n v="10"/>
    <s v="Materiales y suministros - Otros productos plásticos"/>
    <s v="TAPA TOMA DOBLE"/>
    <n v="39121400"/>
    <s v="Selección abreviada menor cuantía"/>
    <n v="3"/>
    <n v="2"/>
    <n v="10"/>
    <n v="120000"/>
    <s v="UNIDAD"/>
    <s v="NO SOLICITADAS"/>
  </r>
  <r>
    <x v="11"/>
    <s v="02-02-01-003-006-09"/>
    <n v="10"/>
    <s v="Materiales y suministros - Otros productos plásticos"/>
    <s v="CANALETA 20x12 mm"/>
    <n v="39131714"/>
    <s v="Selección abreviada menor cuantía"/>
    <n v="3"/>
    <n v="2"/>
    <n v="10"/>
    <n v="25000"/>
    <s v="UNIDAD"/>
    <s v="NO SOLICITADAS"/>
  </r>
  <r>
    <x v="11"/>
    <s v="02-02-01-004-002"/>
    <n v="10"/>
    <s v="Materiales y suministros - Productos metálicos elaborados (excepto maquinaria y equipo)"/>
    <s v="TACO MONOPOLAR 10-50 AMP"/>
    <n v="39121600"/>
    <s v="Selección abreviada menor cuantía"/>
    <n v="3"/>
    <n v="2"/>
    <n v="5"/>
    <n v="46000"/>
    <s v="UNIDAD"/>
    <s v="NO SOLICITADAS"/>
  </r>
  <r>
    <x v="11"/>
    <s v="02-02-01-004-002"/>
    <n v="10"/>
    <s v="Materiales y suministros - Productos metálicos elaborados (excepto maquinaria y equipo)"/>
    <s v="TACO BIPOLAR 20-60 AMP"/>
    <n v="39121600"/>
    <s v="Selección abreviada menor cuantía"/>
    <n v="3"/>
    <n v="2"/>
    <n v="3"/>
    <n v="75000"/>
    <s v="UNIDAD"/>
    <s v="NO SOLICITADAS"/>
  </r>
  <r>
    <x v="11"/>
    <s v="02-02-01-004-002"/>
    <n v="10"/>
    <s v="Materiales y suministros - Productos metálicos elaborados (excepto maquinaria y equipo)"/>
    <s v="TACO TRIPOLAR 30-100 AMP"/>
    <n v="39121600"/>
    <s v="Selección abreviada menor cuantía"/>
    <n v="3"/>
    <n v="2"/>
    <n v="3"/>
    <n v="285000"/>
    <s v="UNIDAD"/>
    <s v="NO SOLICITADAS"/>
  </r>
  <r>
    <x v="11"/>
    <s v="02-02-01-004-002"/>
    <n v="10"/>
    <s v="Materiales y suministros - Productos metálicos elaborados (excepto maquinaria y equipo)"/>
    <s v="TOTALIZADOR PIN DE CORTE UNIPOLAR 4-20 AMP"/>
    <n v="41113657"/>
    <s v="Selección abreviada menor cuantía"/>
    <n v="3"/>
    <n v="2"/>
    <n v="5"/>
    <n v="275000"/>
    <s v="UNIDAD"/>
    <s v="NO SOLICITADAS"/>
  </r>
  <r>
    <x v="11"/>
    <s v="02-02-01-004-002"/>
    <n v="10"/>
    <s v="Materiales y suministros - Productos metálicos elaborados (excepto maquinaria y equipo)"/>
    <s v="TOTALIZADOR PIN DE CORTE BIPOLAR 4-30 AMP"/>
    <n v="41113657"/>
    <s v="Selección abreviada menor cuantía"/>
    <n v="3"/>
    <n v="2"/>
    <n v="5"/>
    <n v="310000"/>
    <s v="UNIDAD"/>
    <s v="NO SOLICITADAS"/>
  </r>
  <r>
    <x v="11"/>
    <s v="02-02-01-004-002"/>
    <n v="10"/>
    <s v="Materiales y suministros - Productos metálicos elaborados (excepto maquinaria y equipo)"/>
    <s v="BREAKER TRIPOLAR DOBLE TORNILLO 50 AMP"/>
    <n v="39121600"/>
    <s v="Selección abreviada menor cuantía"/>
    <n v="3"/>
    <n v="2"/>
    <n v="5"/>
    <n v="425000"/>
    <s v="UNIDAD"/>
    <s v="NO SOLICITADAS"/>
  </r>
  <r>
    <x v="11"/>
    <s v="02-02-01-004-002"/>
    <n v="10"/>
    <s v="Materiales y suministros - Productos metálicos elaborados (excepto maquinaria y equipo)"/>
    <s v="BREAKER TRIPOLAR DOBLE TORNILLO 60 AMP"/>
    <n v="39121600"/>
    <s v="Selección abreviada menor cuantía"/>
    <n v="3"/>
    <n v="2"/>
    <n v="5"/>
    <n v="750000"/>
    <s v="UNIDAD"/>
    <s v="NO SOLICITADAS"/>
  </r>
  <r>
    <x v="11"/>
    <s v="02-02-01-004-002"/>
    <n v="10"/>
    <s v="Materiales y suministros - Productos metálicos elaborados (excepto maquinaria y equipo)"/>
    <s v="BREAKER TRIPOLAR DOBLE TORNILLO 70 AMP"/>
    <n v="39121600"/>
    <s v="Selección abreviada menor cuantía"/>
    <n v="3"/>
    <n v="2"/>
    <n v="5"/>
    <n v="900000"/>
    <s v="UNIDAD"/>
    <s v="NO SOLICITADAS"/>
  </r>
  <r>
    <x v="11"/>
    <s v="02-02-01-004-002"/>
    <n v="10"/>
    <s v="Materiales y suministros - Productos metálicos elaborados (excepto maquinaria y equipo)"/>
    <s v="BREAKER TRIPOLAR DOBLE TORNILLO 100 AMP"/>
    <n v="39121600"/>
    <s v="Selección abreviada menor cuantía"/>
    <n v="3"/>
    <n v="2"/>
    <n v="5"/>
    <n v="1250000"/>
    <s v="UNIDAD"/>
    <s v="NO SOLICITADAS"/>
  </r>
  <r>
    <x v="11"/>
    <s v="02-02-01-003-007-02"/>
    <n v="10"/>
    <s v="Materiales y suministros - Artículos de cerámica no estructural"/>
    <s v="AISLADOR POLIMERICOS DE SUSPENSION"/>
    <n v="32131000"/>
    <s v="Selección abreviada menor cuantía"/>
    <n v="3"/>
    <n v="2"/>
    <n v="5"/>
    <n v="600000"/>
    <s v="UNIDAD"/>
    <s v="NO SOLICITADAS"/>
  </r>
  <r>
    <x v="11"/>
    <s v="02-02-01-003-007-02"/>
    <n v="10"/>
    <s v="Materiales y suministros - Artículos de cerámica no estructural"/>
    <s v="AISLADOR LINE POST POLIMERICOS (PORCELANA) CON HERRAJES PARA CRUZETA METALICA"/>
    <n v="32131000"/>
    <s v="Selección abreviada menor cuantía"/>
    <n v="3"/>
    <n v="2"/>
    <n v="21"/>
    <n v="3150000"/>
    <s v="UNIDAD"/>
    <s v="NO SOLICITADAS"/>
  </r>
  <r>
    <x v="11"/>
    <s v="02-02-01-003-006-03"/>
    <n v="10"/>
    <s v="Materiales y suministros - Semimanufacturas de plástico"/>
    <s v="MANGUERA"/>
    <n v="40142008"/>
    <s v="Selección abreviada menor cuantía"/>
    <n v="3"/>
    <n v="2"/>
    <n v="300"/>
    <n v="750000"/>
    <s v="METRO"/>
    <s v="NO SOLICITADAS"/>
  </r>
  <r>
    <x v="11"/>
    <s v="02-02-01-003-006-09"/>
    <n v="10"/>
    <s v="Materiales y suministros - Otros productos plásticos"/>
    <s v="CINTA AISLANTE ENCAUCHETAR"/>
    <n v="31201502"/>
    <s v="Selección abreviada menor cuantía"/>
    <n v="3"/>
    <n v="2"/>
    <n v="1"/>
    <n v="30900"/>
    <s v="UNIDAD"/>
    <s v="NO SOLICITADAS"/>
  </r>
  <r>
    <x v="11"/>
    <s v="02-02-01-003-006-09"/>
    <n v="10"/>
    <s v="Materiales y suministros - Otros productos plásticos"/>
    <s v="BISCOCHO INODORO"/>
    <n v="30181603"/>
    <s v="Selección abreviada subasta inversa (No disponible)"/>
    <n v="1"/>
    <n v="2"/>
    <n v="2"/>
    <n v="237800"/>
    <s v="UNIDAD"/>
    <s v="NO SOLICITADAS"/>
  </r>
  <r>
    <x v="11"/>
    <s v="02-02-01-004-002"/>
    <n v="10"/>
    <s v="Materiales y suministros - Productos metálicos elaborados (excepto maquinaria y equipo)"/>
    <s v="VIGUETA DRYWALL"/>
    <n v="30103614"/>
    <s v="Selección abreviada subasta inversa (No disponible)"/>
    <n v="1"/>
    <n v="2"/>
    <n v="700"/>
    <n v="2800000"/>
    <s v="UNIDAD"/>
    <s v="NO SOLICITADAS"/>
  </r>
  <r>
    <x v="11"/>
    <s v="02-02-01-004-002"/>
    <n v="10"/>
    <s v="Materiales y suministros - Productos metálicos elaborados (excepto maquinaria y equipo)"/>
    <s v="PUNTILLA DE 1/2"/>
    <n v="31161503"/>
    <s v="Selección abreviada subasta inversa (No disponible)"/>
    <n v="1"/>
    <n v="2"/>
    <n v="15"/>
    <n v="96000"/>
    <s v="KILOGRAMO"/>
    <s v="NO SOLICITADAS"/>
  </r>
  <r>
    <x v="11"/>
    <s v="02-02-01-003-006-03"/>
    <n v="10"/>
    <s v="Materiales y suministros - Semimanufacturas de plástico"/>
    <s v="MANTO ASFALTICO"/>
    <n v="12164902"/>
    <s v="Selección abreviada subasta inversa (No disponible)"/>
    <n v="1"/>
    <n v="2"/>
    <n v="95"/>
    <n v="15200000"/>
    <s v="UNIDAD"/>
    <s v="NO SOLICITADAS"/>
  </r>
  <r>
    <x v="11"/>
    <s v="02-02-01-003-007-09"/>
    <n v="10"/>
    <s v="Materiales y suministros - Otros productos minerales no metálicos n. C. P."/>
    <s v="EMULSION ASFALTICA"/>
    <n v="12161804"/>
    <s v="Selección abreviada subasta inversa (No disponible)"/>
    <n v="1"/>
    <n v="2"/>
    <n v="99"/>
    <n v="7504200"/>
    <s v="GALON"/>
    <s v="NO SOLICITADAS"/>
  </r>
  <r>
    <x v="11"/>
    <s v="02-02-01-004-002"/>
    <n v="10"/>
    <s v="Materiales y suministros - Productos metálicos elaborados (excepto maquinaria y equipo)"/>
    <s v="CERRADURA DIGITAL"/>
    <n v="46171500"/>
    <s v="Selección abreviada subasta inversa (No disponible)"/>
    <n v="1"/>
    <n v="2"/>
    <n v="1"/>
    <n v="1600000"/>
    <s v="UNIDAD"/>
    <s v="NO SOLICITADAS"/>
  </r>
  <r>
    <x v="11"/>
    <s v="02-02-01-003-006-09"/>
    <n v="10"/>
    <s v="Materiales y suministros - Otros productos plásticos"/>
    <s v="TEJA TRASLUCIDA NUMERO 8"/>
    <n v="30151500"/>
    <s v="Selección abreviada subasta inversa (No disponible)"/>
    <n v="1"/>
    <n v="2"/>
    <n v="57"/>
    <n v="1995000"/>
    <s v="UNIDAD"/>
    <s v="NO SOLICITADAS"/>
  </r>
  <r>
    <x v="11"/>
    <s v="02-02-01-003-001"/>
    <n v="10"/>
    <s v="Materiales y suministros - Productos de madera, corcho, cestería y espartería"/>
    <s v="PUERTA DE MADERA"/>
    <n v="30171504"/>
    <s v="Selección abreviada subasta inversa (No disponible)"/>
    <n v="1"/>
    <n v="2"/>
    <n v="2"/>
    <n v="300000"/>
    <s v="UNIDAD"/>
    <s v="NO SOLICITADAS"/>
  </r>
  <r>
    <x v="11"/>
    <s v="02-02-01-004-002"/>
    <n v="10"/>
    <s v="Materiales y suministros - Productos metálicos elaborados (excepto maquinaria y equipo)"/>
    <s v="PUERTA PARA DUCHA"/>
    <n v="30171500"/>
    <s v="Selección abreviada subasta inversa (No disponible)"/>
    <n v="1"/>
    <n v="2"/>
    <n v="2"/>
    <n v="170000"/>
    <s v="UNIDAD"/>
    <s v="NO SOLICITADAS"/>
  </r>
  <r>
    <x v="11"/>
    <s v="02-02-01-004-001"/>
    <n v="10"/>
    <s v="Materiales y suministros - Metales básicos"/>
    <s v="VARILLA DE 1/2"/>
    <n v="30102400"/>
    <s v="Selección abreviada subasta inversa (No disponible)"/>
    <n v="1"/>
    <n v="2"/>
    <n v="20"/>
    <n v="460000"/>
    <s v="UNIDAD"/>
    <s v="NO SOLICITADAS"/>
  </r>
  <r>
    <x v="11"/>
    <s v="02-02-01-004-002"/>
    <n v="10"/>
    <s v="Materiales y suministros - Productos metálicos elaborados (excepto maquinaria y equipo)"/>
    <s v="PUNTILLA DE 2 1/2"/>
    <n v="31161503"/>
    <s v="Selección abreviada subasta inversa (No disponible)"/>
    <n v="1"/>
    <n v="2"/>
    <n v="2"/>
    <n v="16000"/>
    <s v="KILOGRAMO"/>
    <s v="NO SOLICITADAS"/>
  </r>
  <r>
    <x v="11"/>
    <s v="02-02-01-003-007-05"/>
    <n v="10"/>
    <s v="Materiales y suministros - Artículos de concreto, cemento y yeso"/>
    <s v="CANALETA 90"/>
    <n v="30151703"/>
    <s v="Selección abreviada subasta inversa (No disponible)"/>
    <n v="0"/>
    <n v="0"/>
    <n v="10"/>
    <n v="2900000"/>
    <s v="UNIDAD"/>
    <s v="NO SOLICITADAS"/>
  </r>
  <r>
    <x v="11"/>
    <s v="02-02-01-003-007-05"/>
    <n v="10"/>
    <s v="Materiales y suministros - Artículos de concreto, cemento y yeso"/>
    <s v="CANALETA 43"/>
    <n v="30151703"/>
    <s v="Selección abreviada subasta inversa (No disponible)"/>
    <n v="0"/>
    <n v="0"/>
    <n v="6"/>
    <n v="1500000"/>
    <s v="UNIDAD"/>
    <s v="NO SOLICITADAS"/>
  </r>
  <r>
    <x v="11"/>
    <s v="02-02-01-003-007-03"/>
    <n v="10"/>
    <s v="Materiales y suministros - Productos refractarios y productos estructurales no refractarios de arcilla"/>
    <s v="GRANIPLAST"/>
    <n v="30161500"/>
    <s v="Selección abreviada subasta inversa (No disponible)"/>
    <n v="0"/>
    <n v="0"/>
    <n v="25"/>
    <n v="2250000"/>
    <s v="UNIDAD"/>
    <s v="NO SOLICITADAS"/>
  </r>
  <r>
    <x v="11"/>
    <s v="02-02-01-003-007-09"/>
    <n v="10"/>
    <s v="Materiales y suministros - Otros productos minerales no metálicos n. C. P."/>
    <s v="IMPERMEABILIZANTE PARA CUBIERTA"/>
    <n v="12164902"/>
    <s v="Selección abreviada subasta inversa (No disponible)"/>
    <n v="0"/>
    <n v="0"/>
    <n v="45"/>
    <n v="2025000"/>
    <s v="UNIDAD"/>
    <s v="NO SOLICITADAS"/>
  </r>
  <r>
    <x v="11"/>
    <s v="02-02-01-004-002"/>
    <n v="10"/>
    <s v="Materiales y suministros - Productos metálicos elaborados (excepto maquinaria y equipo)"/>
    <s v="TORNILLOS FIJACION CANALETA "/>
    <n v="31161500"/>
    <s v="Selección abreviada subasta inversa (No disponible)"/>
    <n v="0"/>
    <n v="0"/>
    <n v="110"/>
    <n v="990000"/>
    <s v="UNIDAD"/>
    <s v="NO SOLICITADAS"/>
  </r>
  <r>
    <x v="11"/>
    <s v="02-02-01-003-004-01"/>
    <n v="10"/>
    <s v="Materiales y suministros - Químicos orgánicos básicos"/>
    <s v="ALCOHOL ISOPROPILICO X GALON"/>
    <n v="12352104"/>
    <s v="Mínima cuantía"/>
    <n v="2"/>
    <n v="2"/>
    <n v="12"/>
    <n v="471240"/>
    <s v="GALON"/>
    <s v="NO SOLICITADAS"/>
  </r>
  <r>
    <x v="11"/>
    <s v="02-02-01-003-005-01"/>
    <n v="16"/>
    <s v="Materiales y suministros - Pinturas y barnices y productos relacionados; colores para la pintura artística; tintas"/>
    <s v="TONER IMPRESORA  2335DN REFERENCIA 23X5DN RENDIMIENTO PARA 6.000 PAGINAS"/>
    <n v="44103103"/>
    <s v="Mínima cuantía"/>
    <n v="2"/>
    <n v="2"/>
    <n v="3"/>
    <n v="1500000"/>
    <s v="UNIDAD"/>
    <s v="NO SOLICITADAS"/>
  </r>
  <r>
    <x v="11"/>
    <s v="02-02-01-003-005-01"/>
    <n v="16"/>
    <s v="Materiales y suministros - Pinturas y barnices y productos relacionados; colores para la pintura artística; tintas"/>
    <s v="TONER IMPRESORA  MS811DN REFERENCIA 52D4X00 524X RENDIMIENTO PARA 45.000 PAGINAS"/>
    <n v="44103103"/>
    <s v="Mínima cuantía"/>
    <n v="2"/>
    <n v="2"/>
    <n v="10"/>
    <n v="14000000"/>
    <s v="UNIDAD"/>
    <s v="NO SOLICITADAS"/>
  </r>
  <r>
    <x v="11"/>
    <s v="02-02-01-003-005-01"/>
    <n v="16"/>
    <s v="Materiales y suministros - Pinturas y barnices y productos relacionados; colores para la pintura artística; tintas"/>
    <s v="TONER IMPRESORA  ML 2165W REFERENCIA MLT-D101S RENDIMIENTO PARA 1.500 PAGINAS"/>
    <n v="44103103"/>
    <s v="Mínima cuantía"/>
    <n v="2"/>
    <n v="2"/>
    <n v="2"/>
    <n v="660000"/>
    <s v="UNIDAD"/>
    <s v="NO SOLICITADAS"/>
  </r>
  <r>
    <x v="11"/>
    <s v="02-02-01-003-005-01"/>
    <n v="16"/>
    <s v="Materiales y suministros - Pinturas y barnices y productos relacionados; colores para la pintura artística; tintas"/>
    <s v="TONER IMPRESORA  ML-3710ND REFERENCIA  MLT-D205E SCX 4521D3 RENDIMIENTO PARA 3.000 PAGINAS"/>
    <n v="44103103"/>
    <s v="Mínima cuantía"/>
    <n v="2"/>
    <n v="2"/>
    <n v="2"/>
    <n v="860000"/>
    <s v="UNIDAD"/>
    <s v="NO SOLICITADAS"/>
  </r>
  <r>
    <x v="11"/>
    <s v="02-02-01-003-005-01"/>
    <n v="16"/>
    <s v="Materiales y suministros - Pinturas y barnices y productos relacionados; colores para la pintura artística; tintas"/>
    <s v="TONER IMPRESORA  P1102W REFERENCIA 85A CE285A RENDIMIENTO PARA 1.600 PAGINAS"/>
    <n v="44103103"/>
    <s v="Mínima cuantía"/>
    <n v="2"/>
    <n v="2"/>
    <n v="4"/>
    <n v="1040000"/>
    <s v="UNIDAD"/>
    <s v="NO SOLICITADAS"/>
  </r>
  <r>
    <x v="11"/>
    <s v="02-02-01-003-005-01"/>
    <n v="16"/>
    <s v="Materiales y suministros - Pinturas y barnices y productos relacionados; colores para la pintura artística; tintas"/>
    <s v="TONER IMPRESORA  600 M602 REFERENCIA 90X CE390X  RENDIMIENTO PARA 24.000 PAGINAS"/>
    <n v="44103103"/>
    <s v="Mínima cuantía"/>
    <n v="2"/>
    <n v="2"/>
    <n v="1"/>
    <n v="590000"/>
    <s v="UNIDAD"/>
    <s v="NO SOLICITADAS"/>
  </r>
  <r>
    <x v="11"/>
    <s v="02-02-01-003-005-01"/>
    <n v="16"/>
    <s v="Materiales y suministros - Pinturas y barnices y productos relacionados; colores para la pintura artística; tintas"/>
    <s v="TONER IMPRESORA  PRO 400 M401N REFERENCIA 80X CF280X. RENDIMIENTO PARA 6.900 PAGINAS"/>
    <n v="44103103"/>
    <s v="Mínima cuantía"/>
    <n v="2"/>
    <n v="2"/>
    <n v="2"/>
    <n v="1200000"/>
    <s v="UNIDAD"/>
    <s v="NO SOLICITADAS"/>
  </r>
  <r>
    <x v="11"/>
    <s v="02-02-01-003-005-01"/>
    <n v="16"/>
    <s v="Materiales y suministros - Pinturas y barnices y productos relacionados; colores para la pintura artística; tintas"/>
    <s v="TONER IMPRESORA  PRO 400 COLOR AMARILLO REFERENCIA 305A CE412A RENDIMIENTO PARA  2.600 PAGINAS"/>
    <n v="44103103"/>
    <s v="Mínima cuantía"/>
    <n v="2"/>
    <n v="2"/>
    <n v="2"/>
    <n v="620000"/>
    <s v="UNIDAD"/>
    <s v="NO SOLICITADAS"/>
  </r>
  <r>
    <x v="11"/>
    <s v="02-02-01-003-005-01"/>
    <n v="16"/>
    <s v="Materiales y suministros - Pinturas y barnices y productos relacionados; colores para la pintura artística; tintas"/>
    <s v="TONER IMPRESORA  PRO 400 COLOR MAGENTA REFERENCIA 305A CE413A RENDIMIENTO PARA  2.600 PAGINAS"/>
    <n v="44103103"/>
    <s v="Mínima cuantía"/>
    <n v="2"/>
    <n v="2"/>
    <n v="2"/>
    <n v="620000"/>
    <s v="UNIDAD"/>
    <s v="NO SOLICITADAS"/>
  </r>
  <r>
    <x v="11"/>
    <s v="02-02-01-003-005-01"/>
    <n v="16"/>
    <s v="Materiales y suministros - Pinturas y barnices y productos relacionados; colores para la pintura artística; tintas"/>
    <s v="TONER IMPRESORA  PRO 400 COLOR CYAN REFERENCIA 305A CE411A RENDIMIENTO PARA  2.600 PAGINAS"/>
    <n v="44103103"/>
    <s v="Mínima cuantía"/>
    <n v="2"/>
    <n v="2"/>
    <n v="2"/>
    <n v="620000"/>
    <s v="UNIDAD"/>
    <s v="NO SOLICITADAS"/>
  </r>
  <r>
    <x v="11"/>
    <s v="02-02-01-003-005-01"/>
    <n v="16"/>
    <s v="Materiales y suministros - Pinturas y barnices y productos relacionados; colores para la pintura artística; tintas"/>
    <s v="TONER IMPRESORA  PRO 400 COLOR NEGRO REFERENCIA  305X CE410X RENDIMIENTO PARA  4.000 PAGINAS"/>
    <n v="44103103"/>
    <s v="Mínima cuantía"/>
    <n v="2"/>
    <n v="2"/>
    <n v="2"/>
    <n v="620000"/>
    <s v="UNIDAD"/>
    <s v="NO SOLICITADAS"/>
  </r>
  <r>
    <x v="11"/>
    <s v="02-02-01-003-005-01"/>
    <n v="16"/>
    <s v="Materiales y suministros - Pinturas y barnices y productos relacionados; colores para la pintura artística; tintas"/>
    <s v="TONER IMPRESORA  1536DNF MFP REFERENCIA 78A CE278A RENDIMIENTO PARA  2.100 PAGINAS"/>
    <n v="44103103"/>
    <s v="Mínima cuantía"/>
    <n v="2"/>
    <n v="2"/>
    <n v="2"/>
    <n v="620000"/>
    <s v="UNIDAD"/>
    <s v="NO SOLICITADAS"/>
  </r>
  <r>
    <x v="11"/>
    <s v="02-02-01-003-005-01"/>
    <n v="16"/>
    <s v="Materiales y suministros - Pinturas y barnices y productos relacionados; colores para la pintura artística; tintas"/>
    <s v="TONER IMPRESORA  LASERJET ENTERPRISE M630 REFERENCIA 81X CF281X RENDIMIENTO PARA  25.000 PAGINAS"/>
    <n v="44103103"/>
    <s v="Mínima cuantía"/>
    <n v="2"/>
    <n v="2"/>
    <n v="2"/>
    <n v="3000000"/>
    <s v="UNIDAD"/>
    <s v="NO SOLICITADAS"/>
  </r>
  <r>
    <x v="11"/>
    <s v="02-02-01-003-005-01"/>
    <n v="16"/>
    <s v="Materiales y suministros - Pinturas y barnices y productos relacionados; colores para la pintura artística; tintas"/>
    <s v="TONER HP LASERJET COLOR M551 NEGRO REFERENCIA 507X CE400X RENDIMIENTO PARA 11.000 PÁGINAS"/>
    <n v="44103103"/>
    <s v="Mínima cuantía"/>
    <n v="2"/>
    <n v="2"/>
    <n v="1"/>
    <n v="310000"/>
    <s v="UNIDAD"/>
    <s v="NO SOLICITADAS"/>
  </r>
  <r>
    <x v="11"/>
    <s v="02-02-01-003-005-01"/>
    <n v="16"/>
    <s v="Materiales y suministros - Pinturas y barnices y productos relacionados; colores para la pintura artística; tintas"/>
    <s v="TONER HP LASERJET COLOR M551 AMARILLO REFERENCIA 507A CE402A RENDIMIENTO PARA 6.000 PAGINAS"/>
    <n v="44103103"/>
    <s v="Mínima cuantía"/>
    <n v="2"/>
    <n v="2"/>
    <n v="1"/>
    <n v="310000"/>
    <s v="UNIDAD"/>
    <s v="NO SOLICITADAS"/>
  </r>
  <r>
    <x v="11"/>
    <s v="02-02-01-003-005-01"/>
    <n v="16"/>
    <s v="Materiales y suministros - Pinturas y barnices y productos relacionados; colores para la pintura artística; tintas"/>
    <s v="TONER HP LASERJET COLOR M551 CYAN REFERENCIA 507A CE401A RENDIMIENTO PARA 6.000 PAGINAS"/>
    <n v="44103103"/>
    <s v="Mínima cuantía"/>
    <n v="2"/>
    <n v="2"/>
    <n v="1"/>
    <n v="310000"/>
    <s v="UNIDAD"/>
    <s v="NO SOLICITADAS"/>
  </r>
  <r>
    <x v="11"/>
    <s v="02-02-01-003-005-01"/>
    <n v="16"/>
    <s v="Materiales y suministros - Pinturas y barnices y productos relacionados; colores para la pintura artística; tintas"/>
    <s v="TONER HP LASERJET COLOR M551 MAGENTA REFERENCIA 507A CE403A RENDIMIENTO PARA 6.000 PAGINAS"/>
    <n v="44103103"/>
    <s v="Mínima cuantía"/>
    <n v="2"/>
    <n v="2"/>
    <n v="1"/>
    <n v="310000"/>
    <s v="UNIDAD"/>
    <s v="NO SOLICITADAS"/>
  </r>
  <r>
    <x v="11"/>
    <s v="02-02-01-003-005-01"/>
    <n v="16"/>
    <s v="Materiales y suministros - Pinturas y barnices y productos relacionados; colores para la pintura artística; tintas"/>
    <s v="TONER HP COLOR LASERJET ENTERPRISE M553 MAGENTA REFERENCIA 508A CF363A RINDE 5.000 PAGINAS"/>
    <n v="44103103"/>
    <s v="Mínima cuantía"/>
    <n v="2"/>
    <n v="2"/>
    <n v="2"/>
    <n v="760000"/>
    <s v="UNIDAD"/>
    <s v="NO SOLICITADAS"/>
  </r>
  <r>
    <x v="11"/>
    <s v="02-02-01-003-005-01"/>
    <n v="16"/>
    <s v="Materiales y suministros - Pinturas y barnices y productos relacionados; colores para la pintura artística; tintas"/>
    <s v="TONER HP COLOR LASERJET ENTERPRISE M553 CYAN REFERENCIA 508A CF362A RINDE 5.000 PAGINAS "/>
    <n v="44103103"/>
    <s v="Mínima cuantía"/>
    <n v="2"/>
    <n v="2"/>
    <n v="2"/>
    <n v="760000"/>
    <s v="UNIDAD"/>
    <s v="NO SOLICITADAS"/>
  </r>
  <r>
    <x v="11"/>
    <s v="02-02-01-003-005-01"/>
    <n v="16"/>
    <s v="Materiales y suministros - Pinturas y barnices y productos relacionados; colores para la pintura artística; tintas"/>
    <s v="TONER HP COLOR LASERJET ENTERPRISE M553 AMARILLO REFERENCIA 508A CF361A RENDIMIENTO 5.000 PAGINAS"/>
    <n v="44103103"/>
    <s v="Mínima cuantía"/>
    <n v="2"/>
    <n v="2"/>
    <n v="2"/>
    <n v="760000"/>
    <s v="UNIDAD"/>
    <s v="NO SOLICITADAS"/>
  </r>
  <r>
    <x v="11"/>
    <s v="02-02-01-003-005-01"/>
    <n v="16"/>
    <s v="Materiales y suministros - Pinturas y barnices y productos relacionados; colores para la pintura artística; tintas"/>
    <s v="TONER HP COLOR LASERJET ENTERPRISE M553 NEGRO REFERENCIA 508A CF360A RENDIMIENTO PARA 6.000 PAGINAS "/>
    <n v="44103103"/>
    <s v="Mínima cuantía"/>
    <n v="2"/>
    <n v="2"/>
    <n v="2"/>
    <n v="760000"/>
    <s v="UNIDAD"/>
    <s v="NO SOLICITADAS"/>
  </r>
  <r>
    <x v="11"/>
    <s v="02-02-01-003-005-01"/>
    <n v="16"/>
    <s v="Materiales y suministros - Pinturas y barnices y productos relacionados; colores para la pintura artística; tintas"/>
    <s v="UNIDAD DE IMAGEN IMPRESORA  MS811DN UNIDAD DE IMAGENES EN NEGRO, REFERENCIA 52D0Z00 520Z DURABILIDAD "/>
    <n v="44103103"/>
    <s v="Mínima cuantía"/>
    <n v="2"/>
    <n v="2"/>
    <n v="6"/>
    <n v="2460000"/>
    <s v="UNIDAD"/>
    <s v="NO SOLICITADAS"/>
  </r>
  <r>
    <x v="11"/>
    <s v="02-02-01-003-005-01"/>
    <n v="16"/>
    <s v="Materiales y suministros - Pinturas y barnices y productos relacionados; colores para la pintura artística; tintas"/>
    <s v="HP LASERJET ENTERPRISE M606DN REFERENCIA 81X CF281X RINDE 25.000 PAGINAS "/>
    <n v="44103103"/>
    <s v="Mínima cuantía"/>
    <n v="2"/>
    <n v="2"/>
    <n v="2"/>
    <n v="3000000"/>
    <s v="UNIDAD"/>
    <s v="NO SOLICITADAS"/>
  </r>
  <r>
    <x v="11"/>
    <s v="02-02-01-003-005-01"/>
    <n v="16"/>
    <s v="Materiales y suministros - Pinturas y barnices y productos relacionados; colores para la pintura artística; tintas"/>
    <s v="HP LASERJET ENTERPRISE MFP M527 DN REFERENCIA 87X CF287X RENDIMIENTO PARA 18.000 PAGINAS"/>
    <n v="44103103"/>
    <s v="Mínima cuantía"/>
    <n v="2"/>
    <n v="2"/>
    <n v="1"/>
    <n v="1500000"/>
    <s v="UNIDAD"/>
    <s v="NO SOLICITADAS"/>
  </r>
  <r>
    <x v="11"/>
    <s v="02-02-01-003-005-01"/>
    <n v="16"/>
    <s v="Materiales y suministros - Pinturas y barnices y productos relacionados; colores para la pintura artística; tintas"/>
    <s v="HP LASERJET P3015 REFERENCIA 55X CE255X RENDIMIENTO 12.500 PAGINAS"/>
    <n v="44103103"/>
    <s v="Mínima cuantía"/>
    <n v="2"/>
    <n v="2"/>
    <n v="1"/>
    <n v="1200000"/>
    <s v="UNIDAD"/>
    <s v="NO SOLICITADAS"/>
  </r>
  <r>
    <x v="11"/>
    <s v="02-02-01-003-005-01"/>
    <n v="16"/>
    <s v="Materiales y suministros - Pinturas y barnices y productos relacionados; colores para la pintura artística; tintas"/>
    <s v="TINTA  NEGRA IMPRESORA L-355 REFERENCIA 664 T664320 T644420 RENDIMIENTO PARA 4.000 PAGINAS"/>
    <n v="60121802"/>
    <s v="Mínima cuantía"/>
    <n v="2"/>
    <n v="2"/>
    <n v="4"/>
    <n v="192000"/>
    <s v="UNIDAD"/>
    <s v="NO SOLICITADAS"/>
  </r>
  <r>
    <x v="11"/>
    <s v="02-02-01-003-005-01"/>
    <n v="16"/>
    <s v="Materiales y suministros - Pinturas y barnices y productos relacionados; colores para la pintura artística; tintas"/>
    <s v="TINTA AMARILLA IMPRESORA L-355 REFERENCIA 664 T644420 RENDIMIENTO PARA 4.000 PAGINAS "/>
    <n v="60121802"/>
    <s v="Mínima cuantía"/>
    <n v="2"/>
    <n v="2"/>
    <n v="4"/>
    <n v="192000"/>
    <s v="UNIDAD"/>
    <s v="NO SOLICITADAS"/>
  </r>
  <r>
    <x v="11"/>
    <s v="02-02-01-003-005-01"/>
    <n v="16"/>
    <s v="Materiales y suministros - Pinturas y barnices y productos relacionados; colores para la pintura artística; tintas"/>
    <s v="TINTA  MAGENTA IMPRESORA L-355 REFERENCIA 664 T664320 T644420 RENDIMIENTO PARA 4.000 PAGINAS"/>
    <n v="60121802"/>
    <s v="Mínima cuantía"/>
    <n v="2"/>
    <n v="2"/>
    <n v="4"/>
    <n v="192000"/>
    <s v="UNIDAD"/>
    <s v="NO SOLICITADAS"/>
  </r>
  <r>
    <x v="11"/>
    <s v="02-02-01-003-005-01"/>
    <n v="16"/>
    <s v="Materiales y suministros - Pinturas y barnices y productos relacionados; colores para la pintura artística; tintas"/>
    <s v="TINTA  CYAN IMPRESORA L-355 REFERENCIA 664 T664220 RENDIMIENTO PARA 4.000 PAGINAS"/>
    <n v="60121802"/>
    <s v="Mínima cuantía"/>
    <n v="2"/>
    <n v="2"/>
    <n v="4"/>
    <n v="192000"/>
    <s v="UNIDAD"/>
    <s v="NO SOLICITADAS"/>
  </r>
  <r>
    <x v="11"/>
    <s v="02-02-01-003-006-03"/>
    <n v="16"/>
    <s v="Materiales y suministros - Semimanufacturas de plástico"/>
    <s v="PORTA CARNET  HORIZONTAL PVC  TRANSPARENTE"/>
    <n v="55121807"/>
    <s v="Mínima cuantía"/>
    <n v="2"/>
    <n v="2"/>
    <n v="300"/>
    <n v="210000"/>
    <s v="UNIDAD"/>
    <s v="NO SOLICITADAS"/>
  </r>
  <r>
    <x v="11"/>
    <s v="02-02-01-003-006-03"/>
    <n v="16"/>
    <s v="Materiales y suministros - Semimanufacturas de plástico"/>
    <s v="YOYO PARA FICHEROS"/>
    <n v="55121807"/>
    <s v="Mínima cuantía"/>
    <n v="2"/>
    <n v="2"/>
    <n v="500"/>
    <n v="2000000"/>
    <s v="UNIDAD"/>
    <s v="NO SOLICITADAS"/>
  </r>
  <r>
    <x v="11"/>
    <s v="02-02-01-003-006-03"/>
    <n v="16"/>
    <s v="Materiales y suministros - Semimanufacturas de plástico"/>
    <s v="TARJETAS MIFARE 4 K"/>
    <n v="55121802"/>
    <s v="Mínima cuantía"/>
    <n v="2"/>
    <n v="2"/>
    <n v="600"/>
    <n v="2700000"/>
    <s v="UNIDAD"/>
    <s v="NO SOLICITADAS"/>
  </r>
  <r>
    <x v="11"/>
    <s v="02-02-01-003-005-01"/>
    <n v="16"/>
    <s v="Materiales y suministros - Pinturas y barnices y productos relacionados; colores para la pintura artística; tintas"/>
    <s v="CINTA YMCK REF 084511 "/>
    <n v="44103112"/>
    <s v="Mínima cuantía"/>
    <n v="2"/>
    <n v="2"/>
    <n v="2"/>
    <n v="1160000"/>
    <s v="UNIDAD"/>
    <s v="NO SOLICITADAS"/>
  </r>
  <r>
    <x v="11"/>
    <s v="02-02-01-003-005-01"/>
    <n v="16"/>
    <s v="Materiales y suministros - Pinturas y barnices y productos relacionados; colores para la pintura artística; tintas"/>
    <s v="CINTA K TRANSPARENTE"/>
    <n v="44103112"/>
    <s v="Mínima cuantía"/>
    <n v="2"/>
    <n v="2"/>
    <n v="2"/>
    <n v="980000"/>
    <s v="UNIDAD"/>
    <s v="NO SOLICITADAS"/>
  </r>
  <r>
    <x v="11"/>
    <s v="02-02-01-003-006-03"/>
    <n v="16"/>
    <s v="Materiales y suministros - Semimanufacturas de plástico"/>
    <s v="KIT DE LIMPIEZA"/>
    <n v="44102906"/>
    <s v="Mínima cuantía"/>
    <n v="2"/>
    <n v="2"/>
    <n v="2"/>
    <n v="600000"/>
    <s v="UNIDAD"/>
    <s v="NO SOLICITADAS"/>
  </r>
  <r>
    <x v="11"/>
    <s v="02-02-01-003-006-03"/>
    <n v="16"/>
    <s v="Materiales y suministros - Semimanufacturas de plástico"/>
    <s v="TARJETA DE PVC BLANCO CAL 30"/>
    <n v="55121802"/>
    <s v="Mínima cuantía"/>
    <n v="2"/>
    <n v="2"/>
    <n v="400"/>
    <n v="600000"/>
    <s v="UNIDAD"/>
    <s v="NO SOLICITADAS"/>
  </r>
  <r>
    <x v="11"/>
    <s v="02-02-01-003-005-03"/>
    <n v="16"/>
    <s v="Materiales y suministros - Jabón, preparados para limpieza, perfumes y preparados de tocador"/>
    <s v="DETERGENTE EN POLVO 20 KG"/>
    <n v="53131608"/>
    <s v="Mínima cuantía"/>
    <n v="1"/>
    <n v="2"/>
    <n v="40"/>
    <n v="3594000"/>
    <s v="UNIDAD"/>
    <s v="NO SOLICITADAS"/>
  </r>
  <r>
    <x v="11"/>
    <s v="02-02-01-003-006-09"/>
    <n v="16"/>
    <s v="Materiales y suministros - Otros productos plásticos"/>
    <s v="RECOGEDOR"/>
    <n v="47131611"/>
    <s v="Mínima cuantía"/>
    <n v="1"/>
    <n v="2"/>
    <n v="30"/>
    <n v="90000"/>
    <s v="UNIDAD"/>
    <s v="NO SOLICITADAS"/>
  </r>
  <r>
    <x v="11"/>
    <s v="02-02-01-003-008-09"/>
    <n v="16"/>
    <s v="Materiales y suministros - Otros artículos manufacturados n. C. P."/>
    <s v="ESCOBONES 40 CM"/>
    <n v="47131604"/>
    <s v="Mínima cuantía"/>
    <n v="1"/>
    <n v="2"/>
    <n v="60"/>
    <n v="945000"/>
    <s v="UNIDAD"/>
    <s v="NO SOLICITADAS"/>
  </r>
  <r>
    <x v="11"/>
    <s v="02-02-01-003-008-09"/>
    <n v="16"/>
    <s v="Materiales y suministros - Otros artículos manufacturados n. C. P."/>
    <s v="TRAPEROS"/>
    <n v="47131618"/>
    <s v="Mínima cuantía"/>
    <n v="1"/>
    <n v="2"/>
    <n v="120"/>
    <n v="900000"/>
    <s v="UNIDAD"/>
    <s v="NO SOLICITADAS"/>
  </r>
  <r>
    <x v="11"/>
    <s v="02-02-01-003-006-09"/>
    <n v="16"/>
    <s v="Materiales y suministros - Otros productos plásticos"/>
    <s v="BALDE PLASTICO"/>
    <n v="47121804"/>
    <s v="Mínima cuantía"/>
    <n v="1"/>
    <n v="2"/>
    <n v="15"/>
    <n v="240000"/>
    <s v="UNIDAD"/>
    <s v="NO SOLICITADAS"/>
  </r>
  <r>
    <x v="11"/>
    <s v="02-02-01-003-004-02"/>
    <n v="16"/>
    <s v="Materiales y suministros - Productos químicos inorgánicos básicos n. C. P."/>
    <s v="ACIDO MURIATICO   "/>
    <n v="47131831"/>
    <s v="Mínima cuantía"/>
    <n v="1"/>
    <n v="2"/>
    <n v="10"/>
    <n v="200000"/>
    <s v="GALON"/>
    <s v="NO SOLICITADAS"/>
  </r>
  <r>
    <x v="11"/>
    <s v="02-02-01-003-004-02"/>
    <n v="16"/>
    <s v="Materiales y suministros - Productos químicos inorgánicos básicos n. C. P."/>
    <s v="BLANQUEADORES PIMPINA  5 LITRO"/>
    <n v="47131807"/>
    <s v="Mínima cuantía"/>
    <n v="1"/>
    <n v="2"/>
    <n v="24"/>
    <n v="600000"/>
    <s v="UNIDAD"/>
    <s v="NO SOLICITADAS"/>
  </r>
  <r>
    <x v="11"/>
    <s v="02-02-01-003-005-03"/>
    <n v="16"/>
    <s v="Materiales y suministros - Jabón, preparados para limpieza, perfumes y preparados de tocador"/>
    <s v="CERA TRANSPARENTE "/>
    <n v="47131802"/>
    <s v="Mínima cuantía"/>
    <n v="1"/>
    <n v="2"/>
    <n v="24"/>
    <n v="360000"/>
    <s v="UNIDAD"/>
    <s v="NO SOLICITADAS"/>
  </r>
  <r>
    <x v="11"/>
    <s v="02-02-01-003-008-09"/>
    <n v="16"/>
    <s v="Materiales y suministros - Otros artículos manufacturados n. C. P."/>
    <s v="ESCOBAS "/>
    <n v="47131600"/>
    <s v="Mínima cuantía"/>
    <n v="1"/>
    <n v="2"/>
    <n v="120"/>
    <n v="480000"/>
    <s v="UNIDAD"/>
    <s v="NO SOLICITADAS"/>
  </r>
  <r>
    <x v="11"/>
    <s v="02-02-01-003-008-09"/>
    <n v="16"/>
    <s v="Materiales y suministros - Otros artículos manufacturados n. C. P."/>
    <s v="RASTRILLOS"/>
    <n v="27112003"/>
    <s v="Mínima cuantía"/>
    <n v="1"/>
    <n v="2"/>
    <n v="60"/>
    <n v="996000"/>
    <s v="UNIDAD"/>
    <s v="NO SOLICITADAS"/>
  </r>
  <r>
    <x v="11"/>
    <s v="02-02-01-003-006-09"/>
    <n v="16"/>
    <s v="Materiales y suministros - Otros productos plásticos"/>
    <s v="PAPELERAS O CANASTAS "/>
    <n v="24112006"/>
    <s v="Mínima cuantía"/>
    <n v="1"/>
    <n v="2"/>
    <n v="24"/>
    <n v="192000"/>
    <s v="UNIDAD"/>
    <s v="NO SOLICITADAS"/>
  </r>
  <r>
    <x v="11"/>
    <s v="02-02-01-003-005-03"/>
    <n v="16"/>
    <s v="Materiales y suministros - Jabón, preparados para limpieza, perfumes y preparados de tocador"/>
    <s v="JABON LAVALOSA 900 GRAMOS"/>
    <n v="53131608"/>
    <s v="Mínima cuantía"/>
    <n v="1"/>
    <n v="2"/>
    <n v="36"/>
    <n v="360000"/>
    <s v="UNIDAD"/>
    <s v="NO SOLICITADAS"/>
  </r>
  <r>
    <x v="11"/>
    <s v="02-02-01-003-005-03"/>
    <n v="16"/>
    <s v="Materiales y suministros - Jabón, preparados para limpieza, perfumes y preparados de tocador"/>
    <s v="LIMPIADOR DESINFECTANTE X 5 LITROS"/>
    <n v="47131803"/>
    <s v="Mínima cuantía"/>
    <n v="1"/>
    <n v="2"/>
    <n v="40"/>
    <n v="1720000"/>
    <s v="UNIDAD"/>
    <s v="NO SOLICITADAS"/>
  </r>
  <r>
    <x v="11"/>
    <s v="02-02-01-003-005-03"/>
    <n v="16"/>
    <s v="Materiales y suministros - Jabón, preparados para limpieza, perfumes y preparados de tocador"/>
    <s v="JABON LAVAVAJILLAS X 5 LITROS"/>
    <n v="47131810"/>
    <s v="Mínima cuantía"/>
    <n v="1"/>
    <n v="2"/>
    <n v="36"/>
    <n v="1152000"/>
    <s v="GALON"/>
    <s v="NO SOLICITADAS"/>
  </r>
  <r>
    <x v="11"/>
    <s v="02-02-01-003-005-03"/>
    <n v="16"/>
    <s v="Materiales y suministros - Jabón, preparados para limpieza, perfumes y preparados de tocador"/>
    <s v="JABON LIQUIDO DESENGRASANTE X 500 ML"/>
    <n v="47131821"/>
    <s v="Mínima cuantía"/>
    <n v="1"/>
    <n v="2"/>
    <n v="18"/>
    <n v="162000"/>
    <s v="UNIDAD"/>
    <s v="NO SOLICITADAS"/>
  </r>
  <r>
    <x v="11"/>
    <s v="02-02-01-003-007-02"/>
    <n v="10"/>
    <s v="Materiales y suministros - Artículos de cerámica no estructural"/>
    <s v="BUJIAS PARA CORTASETO"/>
    <n v="26101732"/>
    <s v="Mínima cuantía"/>
    <n v="2"/>
    <n v="2"/>
    <n v="10"/>
    <n v="119000"/>
    <s v="UNIDAD"/>
    <s v="NO SOLICITADAS"/>
  </r>
  <r>
    <x v="11"/>
    <s v="02-01-01-004-007-01"/>
    <n v="10"/>
    <s v="Activos fijos - Válvulas y tubos electrónicos; componentes electrónicos; sus partes y piezas"/>
    <s v="TARJETA ELECTRÓNICA AIRE PISO TECHO A 220 VOLTIOS "/>
    <n v="52161525"/>
    <s v="Selección abreviada menor cuantía"/>
    <n v="3"/>
    <n v="2"/>
    <n v="1"/>
    <n v="2200000"/>
    <s v="UNIDAD"/>
    <s v="NO SOLICITADAS"/>
  </r>
  <r>
    <x v="11"/>
    <s v="02-02-01-004-002"/>
    <n v="10"/>
    <s v="Materiales y suministros - Productos metálicos elaborados (excepto maquinaria y equipo)"/>
    <s v="TARJETA ELECTRÓNICA UNIVERSAL A 220 VOLTIOS "/>
    <n v="52161525"/>
    <s v="Selección abreviada menor cuantía"/>
    <n v="3"/>
    <n v="2"/>
    <n v="10"/>
    <n v="750000"/>
    <s v="UNIDAD"/>
    <s v="NO SOLICITADAS"/>
  </r>
  <r>
    <x v="11"/>
    <s v="02-02-01-004-006-01"/>
    <n v="10"/>
    <s v="Materiales y suministros - Motores, generadores y transformadores eléctricos y sus partes y piezas"/>
    <s v="TRANSFORMADOR DE 220 A 24 VOLTIOS  40 AMP"/>
    <n v="39121022"/>
    <s v="Selección abreviada menor cuantía"/>
    <n v="3"/>
    <n v="2"/>
    <n v="4"/>
    <n v="320000"/>
    <s v="UNIDAD"/>
    <s v="NO SOLICITADAS"/>
  </r>
  <r>
    <x v="11"/>
    <s v="02-02-01-004-002"/>
    <n v="10"/>
    <s v="Materiales y suministros - Productos metálicos elaborados (excepto maquinaria y equipo)"/>
    <s v="FAN RELAY A 24 VOLTIOS"/>
    <n v="39122300"/>
    <s v="Selección abreviada menor cuantía"/>
    <n v="3"/>
    <n v="2"/>
    <n v="5"/>
    <n v="241900"/>
    <s v="UNIDAD"/>
    <s v="NO SOLICITADAS"/>
  </r>
  <r>
    <x v="11"/>
    <s v="02-02-01-004-002"/>
    <n v="10"/>
    <s v="Materiales y suministros - Productos metálicos elaborados (excepto maquinaria y equipo)"/>
    <s v="FAN RELAY A 220 VOLTIOS"/>
    <n v="39122300"/>
    <s v="Selección abreviada menor cuantía"/>
    <n v="3"/>
    <n v="2"/>
    <n v="5"/>
    <n v="300000"/>
    <s v="UNIDAD"/>
    <s v="NO SOLICITADAS"/>
  </r>
  <r>
    <x v="11"/>
    <s v="02-02-01-004-002"/>
    <n v="10"/>
    <s v="Materiales y suministros - Productos metálicos elaborados (excepto maquinaria y equipo)"/>
    <s v="CONTACTOR MONOFASICO DE 2 POLOS A 24 VOLTIOS"/>
    <n v="39121529"/>
    <s v="Selección abreviada menor cuantía"/>
    <n v="3"/>
    <n v="2"/>
    <n v="8"/>
    <n v="378000"/>
    <s v="UNIDAD"/>
    <s v="NO SOLICITADAS"/>
  </r>
  <r>
    <x v="11"/>
    <s v="02-02-01-004-002"/>
    <n v="10"/>
    <s v="Materiales y suministros - Productos metálicos elaborados (excepto maquinaria y equipo)"/>
    <s v="CONTACTOR MONOFÁSICO DE 02 POLOS A 220 VOLTIOS"/>
    <n v="39121529"/>
    <s v="Selección abreviada menor cuantía"/>
    <n v="3"/>
    <n v="2"/>
    <n v="8"/>
    <n v="480000"/>
    <s v="UNIDAD"/>
    <s v="NO SOLICITADAS"/>
  </r>
  <r>
    <x v="11"/>
    <s v="02-02-01-004-002"/>
    <n v="10"/>
    <s v="Materiales y suministros - Productos metálicos elaborados (excepto maquinaria y equipo)"/>
    <s v="CONTACTOR TRIFÁSICO DE 03 POLOS A 220 VOLTIOS"/>
    <n v="39121529"/>
    <s v="Selección abreviada menor cuantía"/>
    <n v="3"/>
    <n v="2"/>
    <n v="2"/>
    <n v="100500"/>
    <s v="UNIDAD"/>
    <s v="NO SOLICITADAS"/>
  </r>
  <r>
    <x v="11"/>
    <s v="02-02-01-004-002"/>
    <n v="10"/>
    <s v="Materiales y suministros - Productos metálicos elaborados (excepto maquinaria y equipo)"/>
    <s v="CONTACTOR TRIFÁSICO DE 03 POLOS A 24 VOLTIOS"/>
    <n v="39121529"/>
    <s v="Selección abreviada menor cuantía"/>
    <n v="3"/>
    <n v="2"/>
    <n v="4"/>
    <n v="285912"/>
    <s v="UNIDAD"/>
    <s v="NO SOLICITADAS"/>
  </r>
  <r>
    <x v="11"/>
    <s v="02-02-01-003-007-01"/>
    <n v="10"/>
    <s v="Materiales y suministros - Vidrio y productos de vidrio"/>
    <s v="BOMBILLO MUTIVOLTAJE  LED 15 WTS"/>
    <n v="39111600"/>
    <s v="Selección abreviada menor cuantía"/>
    <n v="3"/>
    <n v="2"/>
    <n v="70"/>
    <n v="560000"/>
    <s v="UNIDAD"/>
    <s v="NO SOLICITADAS"/>
  </r>
  <r>
    <x v="11"/>
    <s v="02-02-01-004-002"/>
    <n v="10"/>
    <s v="Materiales y suministros - Productos metálicos elaborados (excepto maquinaria y equipo)"/>
    <s v="CONTACTOR CON BOBINA DE 220 VOLTIOS  12 AMP AC DE 3 POLOS "/>
    <n v="39121529"/>
    <s v="Selección abreviada menor cuantía"/>
    <n v="3"/>
    <n v="2"/>
    <n v="5"/>
    <n v="125000"/>
    <s v="UNIDAD"/>
    <s v="NO SOLICITADAS"/>
  </r>
  <r>
    <x v="11"/>
    <s v="02-02-01-004-002"/>
    <n v="10"/>
    <s v="Materiales y suministros - Productos metálicos elaborados (excepto maquinaria y equipo)"/>
    <s v="CONTACTOR CON BOBINA DE 220 VOLTIOS  18 AMP AC DE 3 POLOS "/>
    <n v="39121529"/>
    <s v="Selección abreviada menor cuantía"/>
    <n v="3"/>
    <n v="2"/>
    <n v="5"/>
    <n v="160000"/>
    <s v="UNIDAD"/>
    <s v="NO SOLICITADAS"/>
  </r>
  <r>
    <x v="11"/>
    <s v="02-02-01-004-002"/>
    <n v="10"/>
    <s v="Materiales y suministros - Productos metálicos elaborados (excepto maquinaria y equipo)"/>
    <s v="CONTACTOR CON BOBINA DE 220 VOLTIOS  25 AMP AC DE 3 POLOS "/>
    <n v="39121529"/>
    <s v="Selección abreviada menor cuantía"/>
    <n v="3"/>
    <n v="2"/>
    <n v="4"/>
    <n v="180000"/>
    <s v="UNIDAD"/>
    <s v="NO SOLICITADAS"/>
  </r>
  <r>
    <x v="11"/>
    <s v="02-02-01-004-002"/>
    <n v="10"/>
    <s v="Materiales y suministros - Productos metálicos elaborados (excepto maquinaria y equipo)"/>
    <s v="CONTACTOR CON BOBINA DE 220 VOLTIOS  50 AMP AC DE 3 POLOS "/>
    <n v="39121529"/>
    <s v="Selección abreviada menor cuantía"/>
    <n v="3"/>
    <n v="2"/>
    <n v="4"/>
    <n v="300000"/>
    <s v="UNIDAD"/>
    <s v="NO SOLICITADAS"/>
  </r>
  <r>
    <x v="11"/>
    <s v="02-02-01-003-006-09"/>
    <n v="10"/>
    <s v="Materiales y suministros - Otros productos plásticos"/>
    <s v="JUEGOS DE SOCKET PARA LÁMPARAS T8"/>
    <n v="27111703"/>
    <s v="Selección abreviada menor cuantía"/>
    <n v="3"/>
    <n v="2"/>
    <n v="50"/>
    <n v="75000"/>
    <s v="UNIDAD"/>
    <s v="NO SOLICITADAS"/>
  </r>
  <r>
    <x v="11"/>
    <s v="02-02-01-004-006-04"/>
    <n v="10"/>
    <s v="Materiales y suministros - Acumuladores, pilas y baterías primarias y sus partes y piezas"/>
    <s v="BATERIA RECARGABLE 12V 150 AH"/>
    <n v="26111701"/>
    <s v="Selección abreviada menor cuantía"/>
    <n v="3"/>
    <n v="2"/>
    <n v="10"/>
    <n v="12000000"/>
    <s v="UNIDAD"/>
    <s v="NO SOLICITADAS"/>
  </r>
  <r>
    <x v="11"/>
    <s v="02-02-01-003-006-09"/>
    <n v="10"/>
    <s v="Materiales y suministros - Otros productos plásticos"/>
    <s v="SENSOR DE MOVIMIENTO PARA CIELO RASO"/>
    <n v="39122236"/>
    <s v="Selección abreviada menor cuantía"/>
    <n v="3"/>
    <n v="2"/>
    <n v="10"/>
    <n v="250000"/>
    <s v="UNIDAD"/>
    <s v="NO SOLICITADAS"/>
  </r>
  <r>
    <x v="11"/>
    <s v="02-02-01-003-006-09"/>
    <n v="10"/>
    <s v="Materiales y suministros - Otros productos plásticos"/>
    <s v="PULSADOR PARA TIMBRE DE EMPOTRAR"/>
    <n v="39122200"/>
    <s v="Selección abreviada menor cuantía"/>
    <n v="3"/>
    <n v="2"/>
    <n v="5"/>
    <n v="26000"/>
    <s v="UNIDAD"/>
    <s v="NO SOLICITADAS"/>
  </r>
  <r>
    <x v="11"/>
    <s v="02-02-01-004-002"/>
    <n v="10"/>
    <s v="Materiales y suministros - Productos metálicos elaborados (excepto maquinaria y equipo)"/>
    <s v="CONECTOR MR16 PARA OJOS DE BUEY CON PIN"/>
    <n v="39121701"/>
    <s v="Selección abreviada menor cuantía"/>
    <n v="3"/>
    <n v="2"/>
    <n v="10"/>
    <n v="55000"/>
    <s v="UNIDAD"/>
    <s v="NO SOLICITADAS"/>
  </r>
  <r>
    <x v="11"/>
    <s v="02-02-01-003-006-09"/>
    <n v="10"/>
    <s v="Materiales y suministros - Otros productos plásticos"/>
    <s v="SOPORTE KANDIL"/>
    <n v="39121701"/>
    <s v="Selección abreviada menor cuantía"/>
    <n v="3"/>
    <n v="2"/>
    <n v="20"/>
    <n v="104000"/>
    <s v="UNIDAD"/>
    <s v="NO SOLICITADAS"/>
  </r>
  <r>
    <x v="11"/>
    <s v="02-02-01-004-002"/>
    <n v="10"/>
    <s v="Materiales y suministros - Productos metálicos elaborados (excepto maquinaria y equipo)"/>
    <s v="DPS DE LINEA"/>
    <n v="32101522"/>
    <s v="Selección abreviada menor cuantía"/>
    <n v="3"/>
    <n v="2"/>
    <n v="8"/>
    <n v="400000"/>
    <s v="UNIDAD"/>
    <s v="NO SOLICITADAS"/>
  </r>
  <r>
    <x v="11"/>
    <s v="02-02-01-004-009-01"/>
    <n v="10"/>
    <s v="Materiales y suministros - Vehículos automotores, remolques y semirremolques; y sus partes, piezas y accesorios"/>
    <s v="REPUESTOS SISTEMA DE FRENOS DE VEHICULOS Y SUS COMPONENTES "/>
    <n v="25171700"/>
    <s v="Mínima cuantía"/>
    <n v="1"/>
    <n v="11"/>
    <n v="1"/>
    <n v="4000000"/>
    <s v="UNIDAD"/>
    <s v="NO SOLICITADAS"/>
  </r>
  <r>
    <x v="11"/>
    <s v="02-02-01-004-009-01"/>
    <n v="10"/>
    <s v="Materiales y suministros - Vehículos automotores, remolques y semirremolques; y sus partes, piezas y accesorios"/>
    <s v="REPUESTOS SISTEMA DE SUSPENSION DE VEHICULOS Y SUS COMPONENTES "/>
    <n v="25172000"/>
    <s v="Mínima cuantía"/>
    <n v="1"/>
    <n v="11"/>
    <n v="1"/>
    <n v="6000000"/>
    <s v="UNIDAD"/>
    <s v="NO SOLICITADAS"/>
  </r>
  <r>
    <x v="11"/>
    <s v="02-02-01-004-009-01"/>
    <n v="10"/>
    <s v="Materiales y suministros - Vehículos automotores, remolques y semirremolques; y sus partes, piezas y accesorios"/>
    <s v="REPUESTOS SISTEMA DE SEGURIDAD DEL VEHICULO Y SUS COMPONENTES "/>
    <n v="25172100"/>
    <s v="Mínima cuantía"/>
    <n v="1"/>
    <n v="11"/>
    <n v="1"/>
    <n v="5000000"/>
    <s v="UNIDAD"/>
    <s v="NO SOLICITADAS"/>
  </r>
  <r>
    <x v="11"/>
    <s v="02-02-01-004-009-01"/>
    <n v="10"/>
    <s v="Materiales y suministros - Vehículos automotores, remolques y semirremolques; y sus partes, piezas y accesorios"/>
    <s v="REPUESTOS CONTROL EMISION Y ESCAPE DE VEHICULOS Y SUS COMPONENTES "/>
    <n v="25173700"/>
    <s v="Mínima cuantía"/>
    <n v="1"/>
    <n v="11"/>
    <n v="1"/>
    <n v="3000000"/>
    <s v="UNIDAD"/>
    <s v="NO SOLICITADAS"/>
  </r>
  <r>
    <x v="11"/>
    <s v="02-02-01-004-009-01"/>
    <n v="10"/>
    <s v="Materiales y suministros - Vehículos automotores, remolques y semirremolques; y sus partes, piezas y accesorios"/>
    <s v="REPUESTOS DE TREN TRACCION DE VEHICULOS"/>
    <n v="25172113"/>
    <s v="Mínima cuantía"/>
    <n v="1"/>
    <n v="11"/>
    <n v="1"/>
    <n v="4000000"/>
    <s v="UNIDAD"/>
    <s v="NO SOLICITADAS"/>
  </r>
  <r>
    <x v="11"/>
    <s v="02-02-01-004-009-01"/>
    <n v="10"/>
    <s v="Materiales y suministros - Vehículos automotores, remolques y semirremolques; y sus partes, piezas y accesorios"/>
    <s v="REPUESTOS PARA SISTEMA ELECTRICO DE VEHICULOS "/>
    <n v="25175000"/>
    <s v="Mínima cuantía"/>
    <n v="1"/>
    <n v="11"/>
    <n v="1"/>
    <n v="4000000"/>
    <s v="UNIDAD"/>
    <s v="NO SOLICITADAS"/>
  </r>
  <r>
    <x v="11"/>
    <s v="02-02-01-004-009-01"/>
    <n v="10"/>
    <s v="Materiales y suministros - Vehículos automotores, remolques y semirremolques; y sus partes, piezas y accesorios"/>
    <s v="REPUESTOS DE SISTEMA DE REFRIGERACION DE VEHICULOS"/>
    <n v="25173900"/>
    <s v="Mínima cuantía"/>
    <n v="1"/>
    <n v="11"/>
    <n v="1"/>
    <n v="4000000"/>
    <s v="UNIDAD"/>
    <s v="NO SOLICITADAS"/>
  </r>
  <r>
    <x v="11"/>
    <s v="02-02-01-004-009-01"/>
    <n v="10"/>
    <s v="Materiales y suministros - Vehículos automotores, remolques y semirremolques; y sus partes, piezas y accesorios"/>
    <s v="FILTROS PARA VEHICULOS PARQUE AUTOMOTOR"/>
    <n v="40161500"/>
    <s v="Mínima cuantía"/>
    <n v="1"/>
    <n v="11"/>
    <n v="1"/>
    <n v="4000000"/>
    <s v="UNIDAD"/>
    <s v="NO SOLICITADAS"/>
  </r>
  <r>
    <x v="11"/>
    <s v="02-02-01-004-009-01"/>
    <n v="10"/>
    <s v="Materiales y suministros - Vehículos automotores, remolques y semirremolques; y sus partes, piezas y accesorios"/>
    <s v="REPUESTOS Y PARTES PARA MOTOR DE VEHICULOS"/>
    <n v="26101700"/>
    <s v="Mínima cuantía"/>
    <n v="1"/>
    <n v="11"/>
    <n v="1"/>
    <n v="4500000"/>
    <s v="UNIDAD"/>
    <s v="NO SOLICITADAS"/>
  </r>
  <r>
    <x v="11"/>
    <s v="02-02-01-003-006-09"/>
    <n v="10"/>
    <s v="Materiales y suministros - Otros productos plásticos"/>
    <s v="FOTOCELDAS CON BASE"/>
    <n v="39121500"/>
    <s v="Selección abreviada menor cuantía"/>
    <n v="3"/>
    <n v="2"/>
    <n v="10"/>
    <n v="250000"/>
    <s v="UNIDAD"/>
    <s v="NO SOLICITADAS"/>
  </r>
  <r>
    <x v="11"/>
    <s v="02-02-01-003-006-09"/>
    <n v="10"/>
    <s v="Materiales y suministros - Otros productos plásticos"/>
    <s v="SOPORTE E 40"/>
    <n v="39121701"/>
    <s v="Selección abreviada menor cuantía"/>
    <n v="3"/>
    <n v="2"/>
    <n v="50"/>
    <n v="425000"/>
    <s v="UNIDAD"/>
    <s v="NO SOLICITADAS"/>
  </r>
  <r>
    <x v="11"/>
    <s v="02-02-01-003-006-09"/>
    <n v="10"/>
    <s v="Materiales y suministros - Otros productos plásticos"/>
    <s v="YOYO PARA GUADAÑA"/>
    <n v="31151504"/>
    <s v="Mínima cuantía"/>
    <n v="2"/>
    <n v="2"/>
    <n v="40"/>
    <n v="2200000"/>
    <s v="UNIDAD"/>
    <s v="NO SOLICITADAS"/>
  </r>
  <r>
    <x v="11"/>
    <s v="02-02-01-003-006-09"/>
    <n v="10"/>
    <s v="Materiales y suministros - Otros productos plásticos"/>
    <s v="CARRO PRACTIWAGON 764 LITROS COLOR GRIS  LLANTA MACIZA DE 14&quot; SIN TAPA RECOLECCION DE MATERIAL DE DESHECHO DE JARDINERIA"/>
    <n v="24101510"/>
    <s v="Mínima cuantía"/>
    <n v="2"/>
    <n v="2"/>
    <n v="1"/>
    <n v="2480625"/>
    <s v="UNIDAD"/>
    <s v="NO SOLICITADAS"/>
  </r>
  <r>
    <x v="11"/>
    <s v="02-02-01-004-002"/>
    <n v="10"/>
    <s v="Materiales y suministros - Productos metálicos elaborados (excepto maquinaria y equipo)"/>
    <s v="CADENA PARA MOTOSIERRA STILH 660"/>
    <n v="27112823"/>
    <s v="Mínima cuantía"/>
    <n v="2"/>
    <n v="2"/>
    <n v="8"/>
    <n v="1228240"/>
    <s v="UNIDAD"/>
    <s v="NO SOLICITADAS"/>
  </r>
  <r>
    <x v="11"/>
    <s v="02-02-01-004-002"/>
    <n v="10"/>
    <s v="Materiales y suministros - Productos metálicos elaborados (excepto maquinaria y equipo)"/>
    <s v="CADENA PARA MOTOSIERRA STILH 382"/>
    <n v="27112823"/>
    <s v="Mínima cuantía"/>
    <n v="2"/>
    <n v="2"/>
    <n v="5"/>
    <n v="678000"/>
    <s v="UNIDAD"/>
    <s v="NO SOLICITADAS"/>
  </r>
  <r>
    <x v="11"/>
    <s v="02-02-01-004-006-02"/>
    <n v="10"/>
    <s v="Materiales y suministros - Aparatos de control eléctrico y distribución de electricidad y sus partes y piezas"/>
    <s v="EXTENSION ELECTRICA INDUSTRIAL DE 30 METROS (INCLUYA TERCER CABLE DE POLO A TIERRA)"/>
    <n v="39121440"/>
    <s v="Mínima cuantía"/>
    <n v="2"/>
    <n v="2"/>
    <n v="2"/>
    <n v="595800"/>
    <s v="UNIDAD"/>
    <s v="NO SOLICITADAS"/>
  </r>
  <r>
    <x v="11"/>
    <s v="02-02-01-004-006-04"/>
    <n v="10"/>
    <s v="Materiales y suministros - Acumuladores, pilas y baterías primarias y sus partes y piezas"/>
    <s v="PILAS ALCALINAS AA "/>
    <n v="26111702"/>
    <s v="Selección abreviada menor cuantía"/>
    <n v="3"/>
    <n v="2"/>
    <n v="50"/>
    <n v="497500"/>
    <s v="UNIDAD"/>
    <s v="NO SOLICITADAS"/>
  </r>
  <r>
    <x v="11"/>
    <s v="02-02-01-004-002"/>
    <n v="10"/>
    <s v="Materiales y suministros - Productos metálicos elaborados (excepto maquinaria y equipo)"/>
    <s v="CRUCETA METÁLICA AUTOSOPORTADA, GALVANIZADA PARA MEDIA TENSIÓN"/>
    <n v="39121700"/>
    <s v="Selección abreviada menor cuantía"/>
    <n v="3"/>
    <n v="2"/>
    <n v="40"/>
    <n v="4800000"/>
    <s v="UNIDAD"/>
    <s v="NO SOLICITADAS"/>
  </r>
  <r>
    <x v="11"/>
    <s v="02-02-01-004-006-05"/>
    <n v="10"/>
    <s v="Materiales y suministros - Lámparas eléctricas de incandescencia o descarga; lámparas de arco, equipo para alumbrado eléctrico; sus partes y piezas"/>
    <s v="KIT DE METALAR DE 250W CON BOMBILLO Y SOPORTE"/>
    <n v="39101600"/>
    <s v="Selección abreviada menor cuantía"/>
    <n v="3"/>
    <n v="2"/>
    <n v="50"/>
    <n v="6000000"/>
    <s v="UNIDAD"/>
    <s v="NO SOLICITADAS"/>
  </r>
  <r>
    <x v="11"/>
    <s v="02-02-01-004-002"/>
    <n v="10"/>
    <s v="Materiales y suministros - Productos metálicos elaborados (excepto maquinaria y equipo)"/>
    <s v="TABL VTQ-2-SQ 2 CTOS ANCMONOFÁSICO 220 V"/>
    <n v="41113673"/>
    <s v="Selección abreviada menor cuantía"/>
    <n v="3"/>
    <n v="2"/>
    <n v="2"/>
    <n v="70000"/>
    <s v="UNIDAD"/>
    <s v="NO SOLICITADAS"/>
  </r>
  <r>
    <x v="11"/>
    <s v="02-02-01-004-002"/>
    <n v="10"/>
    <s v="Materiales y suministros - Productos metálicos elaborados (excepto maquinaria y equipo)"/>
    <s v="TABL VTQ-2-SQ 4 CTOS ANC MONOFÁSICO 220 V"/>
    <n v="41113673"/>
    <s v="Selección abreviada menor cuantía"/>
    <n v="3"/>
    <n v="2"/>
    <n v="2"/>
    <n v="76000"/>
    <s v="UNIDAD"/>
    <s v="NO SOLICITADAS"/>
  </r>
  <r>
    <x v="11"/>
    <s v="02-02-01-004-002"/>
    <n v="10"/>
    <s v="Materiales y suministros - Productos metálicos elaborados (excepto maquinaria y equipo)"/>
    <s v="TABL VTQ-2-SQ 6 CTOS ANC MONOFÁSICO 220 V "/>
    <n v="41113673"/>
    <s v="Selección abreviada menor cuantía"/>
    <n v="3"/>
    <n v="2"/>
    <n v="1"/>
    <n v="42000"/>
    <s v="UNIDAD"/>
    <s v="NO SOLICITADAS"/>
  </r>
  <r>
    <x v="11"/>
    <s v="02-02-01-004-002"/>
    <n v="10"/>
    <s v="Materiales y suministros - Productos metálicos elaborados (excepto maquinaria y equipo)"/>
    <s v="TABL VTQ-2-SQ 8 CTOS ANC MONOFÁSICO 220 V "/>
    <n v="41113673"/>
    <s v="Selección abreviada menor cuantía"/>
    <n v="3"/>
    <n v="2"/>
    <n v="1"/>
    <n v="75000"/>
    <s v="UNIDAD"/>
    <s v="NO SOLICITADAS"/>
  </r>
  <r>
    <x v="11"/>
    <s v="02-02-01-004-002"/>
    <n v="10"/>
    <s v="Materiales y suministros - Productos metálicos elaborados (excepto maquinaria y equipo)"/>
    <s v="TABL VTQ-3-SQ 12 CTOS ANC TRIFÁSICO 220 V "/>
    <n v="41113673"/>
    <s v="Selección abreviada menor cuantía"/>
    <n v="3"/>
    <n v="2"/>
    <n v="2"/>
    <n v="300000"/>
    <s v="UNIDAD"/>
    <s v="NO SOLICITADAS"/>
  </r>
  <r>
    <x v="11"/>
    <s v="02-02-01-004-002"/>
    <n v="10"/>
    <s v="Materiales y suministros - Productos metálicos elaborados (excepto maquinaria y equipo)"/>
    <s v="TABL VTQ-3-SQ 18 CTOS ANC TRIFÁSICO 220 V "/>
    <n v="41113673"/>
    <s v="Selección abreviada menor cuantía"/>
    <n v="3"/>
    <n v="2"/>
    <n v="1"/>
    <n v="180000"/>
    <s v="UNIDAD"/>
    <s v="NO SOLICITADAS"/>
  </r>
  <r>
    <x v="11"/>
    <s v="02-02-01-003-006-09"/>
    <n v="10"/>
    <s v="Materiales y suministros - Otros productos plásticos"/>
    <s v="CINTA AISLANTE DE VINILO "/>
    <n v="31201502"/>
    <s v="Selección abreviada menor cuantía"/>
    <n v="3"/>
    <n v="2"/>
    <n v="15"/>
    <n v="180000"/>
    <s v="UNIDAD"/>
    <s v="NO SOLICITADAS"/>
  </r>
  <r>
    <x v="11"/>
    <s v="02-02-01-003-006-09"/>
    <n v="10"/>
    <s v="Materiales y suministros - Otros productos plásticos"/>
    <s v="CINTA AUTOFUNDENTE  "/>
    <n v="31201500"/>
    <s v="Selección abreviada menor cuantía"/>
    <n v="3"/>
    <n v="2"/>
    <n v="2"/>
    <n v="50000"/>
    <s v="UNIDAD"/>
    <s v="NO SOLICITADAS"/>
  </r>
  <r>
    <x v="11"/>
    <s v="02-02-01-004-002"/>
    <n v="10"/>
    <s v="Materiales y suministros - Productos metálicos elaborados (excepto maquinaria y equipo)"/>
    <s v="INTERRUPTOR SENCILLO PARA EMPOTRAR"/>
    <n v="39122200"/>
    <s v="Selección abreviada menor cuantía"/>
    <n v="3"/>
    <n v="2"/>
    <n v="5"/>
    <n v="60000"/>
    <s v="UNIDAD"/>
    <s v="NO SOLICITADAS"/>
  </r>
  <r>
    <x v="11"/>
    <s v="02-02-01-004-002"/>
    <n v="10"/>
    <s v="Materiales y suministros - Productos metálicos elaborados (excepto maquinaria y equipo)"/>
    <s v="INTERRUPTOR DOBLE PARA EMPOTRAR"/>
    <n v="39122200"/>
    <s v="Selección abreviada menor cuantía"/>
    <n v="3"/>
    <n v="2"/>
    <n v="5"/>
    <n v="75000"/>
    <s v="UNIDAD"/>
    <s v="NO SOLICITADAS"/>
  </r>
  <r>
    <x v="11"/>
    <s v="02-02-01-004-002"/>
    <n v="10"/>
    <s v="Materiales y suministros - Productos metálicos elaborados (excepto maquinaria y equipo)"/>
    <s v="INTERRUPTOR TRIPLE PARA EMPOTRAR"/>
    <n v="39122200"/>
    <s v="Selección abreviada menor cuantía"/>
    <n v="3"/>
    <n v="2"/>
    <n v="5"/>
    <n v="85000"/>
    <s v="UNIDAD"/>
    <s v="NO SOLICITADAS"/>
  </r>
  <r>
    <x v="11"/>
    <s v="02-02-01-004-002"/>
    <n v="10"/>
    <s v="Materiales y suministros - Productos metálicos elaborados (excepto maquinaria y equipo)"/>
    <s v="INTERRUPTOR CONMUTABLE SENCILLO PARA EMPOTRAR"/>
    <n v="39122200"/>
    <s v="Selección abreviada menor cuantía"/>
    <n v="3"/>
    <n v="2"/>
    <n v="5"/>
    <n v="60000"/>
    <s v="UNIDAD"/>
    <s v="NO SOLICITADAS"/>
  </r>
  <r>
    <x v="11"/>
    <s v="02-02-01-004-002"/>
    <n v="10"/>
    <s v="Materiales y suministros - Productos metálicos elaborados (excepto maquinaria y equipo)"/>
    <s v="INTERRUPTOR CONMUTABLE DOBLE PARA EMPOTRAR"/>
    <n v="39122200"/>
    <s v="Selección abreviada menor cuantía"/>
    <n v="3"/>
    <n v="2"/>
    <n v="5"/>
    <n v="67500"/>
    <s v="UNIDAD"/>
    <s v="NO SOLICITADAS"/>
  </r>
  <r>
    <x v="11"/>
    <s v="02-02-01-004-002"/>
    <n v="10"/>
    <s v="Materiales y suministros - Productos metálicos elaborados (excepto maquinaria y equipo)"/>
    <s v="TOMAS DOBLES 15 AMP PARA EMPOTRAR"/>
    <n v="39121102"/>
    <s v="Selección abreviada menor cuantía"/>
    <n v="3"/>
    <n v="2"/>
    <n v="15"/>
    <n v="187500"/>
    <s v="UNIDAD"/>
    <s v="NO SOLICITADAS"/>
  </r>
  <r>
    <x v="11"/>
    <s v="02-02-01-004-002"/>
    <n v="10"/>
    <s v="Materiales y suministros - Productos metálicos elaborados (excepto maquinaria y equipo)"/>
    <s v="TOMAS DOBLES CON PROTECCION GFCI PARA EMPOTRAR"/>
    <n v="39121102"/>
    <s v="Selección abreviada menor cuantía"/>
    <n v="3"/>
    <n v="2"/>
    <n v="10"/>
    <n v="250000"/>
    <s v="UNIDAD"/>
    <s v="NO SOLICITADAS"/>
  </r>
  <r>
    <x v="11"/>
    <s v="02-02-01-004-002"/>
    <n v="10"/>
    <s v="Materiales y suministros - Productos metálicos elaborados (excepto maquinaria y equipo)"/>
    <s v="TOMA DE 3X20  AMP"/>
    <n v="39121102"/>
    <s v="Selección abreviada menor cuantía"/>
    <n v="3"/>
    <n v="2"/>
    <n v="10"/>
    <n v="320000"/>
    <s v="UNIDAD"/>
    <s v="NO SOLICITADAS"/>
  </r>
  <r>
    <x v="11"/>
    <s v="02-02-01-004-002"/>
    <n v="10"/>
    <s v="Materiales y suministros - Productos metálicos elaborados (excepto maquinaria y equipo)"/>
    <s v="TOMA DE 3X50 AMP"/>
    <n v="39121102"/>
    <s v="Selección abreviada menor cuantía"/>
    <n v="3"/>
    <n v="2"/>
    <n v="10"/>
    <n v="400"/>
    <s v="UNIDAD"/>
    <s v="NO SOLICITADAS"/>
  </r>
  <r>
    <x v="11"/>
    <s v="02-02-01-004-002"/>
    <n v="10"/>
    <s v="Materiales y suministros - Productos metálicos elaborados (excepto maquinaria y equipo)"/>
    <s v="TACOS ENCHUFABLES DE 15 AMP"/>
    <n v="39121640"/>
    <s v="Selección abreviada menor cuantía"/>
    <n v="3"/>
    <n v="2"/>
    <n v="5"/>
    <n v="40000"/>
    <s v="UNIDAD"/>
    <s v="NO SOLICITADAS"/>
  </r>
  <r>
    <x v="11"/>
    <s v="02-02-01-004-002"/>
    <n v="10"/>
    <s v="Materiales y suministros - Productos metálicos elaborados (excepto maquinaria y equipo)"/>
    <s v="TACOS ENCHUFABLES DE 20 AMP"/>
    <n v="39121640"/>
    <s v="Selección abreviada menor cuantía"/>
    <n v="3"/>
    <n v="2"/>
    <n v="5"/>
    <n v="42500"/>
    <s v="UNIDAD"/>
    <s v="NO SOLICITADAS"/>
  </r>
  <r>
    <x v="11"/>
    <s v="02-02-01-004-002"/>
    <n v="10"/>
    <s v="Materiales y suministros - Productos metálicos elaborados (excepto maquinaria y equipo)"/>
    <s v="TACOS ENCHUFABLES DE 30 AMP"/>
    <n v="39121640"/>
    <s v="Selección abreviada menor cuantía"/>
    <n v="3"/>
    <n v="2"/>
    <n v="5"/>
    <n v="43500"/>
    <s v="UNIDAD"/>
    <s v="NO SOLICITADAS"/>
  </r>
  <r>
    <x v="11"/>
    <s v="02-02-01-004-002"/>
    <n v="10"/>
    <s v="Materiales y suministros - Productos metálicos elaborados (excepto maquinaria y equipo)"/>
    <s v="TACOS ENCHUFABLES DE 2X20 "/>
    <n v="39121640"/>
    <s v="Selección abreviada menor cuantía"/>
    <n v="3"/>
    <n v="2"/>
    <n v="5"/>
    <n v="75000"/>
    <s v="UNIDAD"/>
    <s v="NO SOLICITADAS"/>
  </r>
  <r>
    <x v="11"/>
    <s v="02-02-01-004-002"/>
    <n v="10"/>
    <s v="Materiales y suministros - Productos metálicos elaborados (excepto maquinaria y equipo)"/>
    <s v="TACOS ENCHUFABLES DE 2X30"/>
    <n v="39121640"/>
    <s v="Selección abreviada menor cuantía"/>
    <n v="3"/>
    <n v="2"/>
    <n v="5"/>
    <n v="125000"/>
    <s v="UNIDAD"/>
    <s v="NO SOLICITADAS"/>
  </r>
  <r>
    <x v="11"/>
    <s v="02-02-01-004-002"/>
    <n v="10"/>
    <s v="Materiales y suministros - Productos metálicos elaborados (excepto maquinaria y equipo)"/>
    <s v="TACOS ENCHUFABLES DE 3X50"/>
    <n v="39121640"/>
    <s v="Selección abreviada menor cuantía"/>
    <n v="3"/>
    <n v="2"/>
    <n v="5"/>
    <n v="250000"/>
    <s v="UNIDAD"/>
    <s v="NO SOLICITADAS"/>
  </r>
  <r>
    <x v="11"/>
    <s v="02-02-01-004-002"/>
    <n v="10"/>
    <s v="Materiales y suministros - Productos metálicos elaborados (excepto maquinaria y equipo)"/>
    <s v="TACOS ENCHUFABLES DE 3X100"/>
    <n v="39121640"/>
    <s v="Selección abreviada menor cuantía"/>
    <n v="3"/>
    <n v="2"/>
    <n v="5"/>
    <n v="400000"/>
    <s v="UNIDAD"/>
    <s v="NO SOLICITADAS"/>
  </r>
  <r>
    <x v="11"/>
    <s v="02-02-01-004-002"/>
    <n v="10"/>
    <s v="Materiales y suministros - Productos metálicos elaborados (excepto maquinaria y equipo)"/>
    <s v="CLAVIJAS DE 3X20"/>
    <n v="39121402"/>
    <s v="Selección abreviada menor cuantía"/>
    <n v="3"/>
    <n v="2"/>
    <n v="5"/>
    <n v="75000"/>
    <s v="UNIDAD"/>
    <s v="NO SOLICITADAS"/>
  </r>
  <r>
    <x v="11"/>
    <s v="02-02-01-004-002"/>
    <n v="10"/>
    <s v="Materiales y suministros - Productos metálicos elaborados (excepto maquinaria y equipo)"/>
    <s v="CLAVIJAS DE 3X50"/>
    <n v="39121402"/>
    <s v="Selección abreviada menor cuantía"/>
    <n v="3"/>
    <n v="2"/>
    <n v="5"/>
    <n v="125000"/>
    <s v="UNIDAD"/>
    <s v="NO SOLICITADAS"/>
  </r>
  <r>
    <x v="11"/>
    <s v="02-02-01-004-002"/>
    <n v="10"/>
    <s v="Materiales y suministros - Productos metálicos elaborados (excepto maquinaria y equipo)"/>
    <s v="FUSIBLE  H 15 KV 3 AMP LARGO"/>
    <n v="39121600"/>
    <s v="Selección abreviada menor cuantía"/>
    <n v="3"/>
    <n v="2"/>
    <n v="15"/>
    <n v="67500"/>
    <s v="UNIDAD"/>
    <s v="NO SOLICITADAS"/>
  </r>
  <r>
    <x v="11"/>
    <s v="02-02-01-004-002"/>
    <n v="10"/>
    <s v="Materiales y suministros - Productos metálicos elaborados (excepto maquinaria y equipo)"/>
    <s v="FUSIBLE  H 15 KV 4 AMP LARGO"/>
    <n v="39121600"/>
    <s v="Selección abreviada menor cuantía"/>
    <n v="3"/>
    <n v="2"/>
    <n v="15"/>
    <n v="67500"/>
    <s v="UNIDAD"/>
    <s v="NO SOLICITADAS"/>
  </r>
  <r>
    <x v="11"/>
    <s v="02-02-01-004-002"/>
    <n v="10"/>
    <s v="Materiales y suministros - Productos metálicos elaborados (excepto maquinaria y equipo)"/>
    <s v="FUSIBLE  H 15 KV 5 AMP LARGO"/>
    <n v="39121600"/>
    <s v="Selección abreviada menor cuantía"/>
    <n v="3"/>
    <n v="2"/>
    <n v="15"/>
    <n v="67500"/>
    <s v="UNIDAD"/>
    <s v="NO SOLICITADAS"/>
  </r>
  <r>
    <x v="11"/>
    <s v="02-02-01-004-002"/>
    <n v="10"/>
    <s v="Materiales y suministros - Productos metálicos elaborados (excepto maquinaria y equipo)"/>
    <s v="FUSIBLE  H 15 KV-6 AMP LARGO"/>
    <n v="39121600"/>
    <s v="Selección abreviada menor cuantía"/>
    <n v="3"/>
    <n v="2"/>
    <n v="15"/>
    <n v="67500"/>
    <s v="UNIDAD"/>
    <s v="NO SOLICITADAS"/>
  </r>
  <r>
    <x v="11"/>
    <s v="02-02-01-004-002"/>
    <n v="10"/>
    <s v="Materiales y suministros - Productos metálicos elaborados (excepto maquinaria y equipo)"/>
    <s v="FUSIBLE  H 15 KV 7 AMP LARGO"/>
    <n v="39121600"/>
    <s v="Selección abreviada menor cuantía"/>
    <n v="3"/>
    <n v="2"/>
    <n v="15"/>
    <n v="82500"/>
    <s v="UNIDAD"/>
    <s v="NO SOLICITADAS"/>
  </r>
  <r>
    <x v="11"/>
    <s v="02-02-01-004-002"/>
    <n v="10"/>
    <s v="Materiales y suministros - Productos metálicos elaborados (excepto maquinaria y equipo)"/>
    <s v="FUSIBLE  H 15 KV 8 AMP LARGO"/>
    <n v="39121600"/>
    <s v="Selección abreviada menor cuantía"/>
    <n v="3"/>
    <n v="2"/>
    <n v="15"/>
    <n v="82500"/>
    <s v="UNIDAD"/>
    <s v="NO SOLICITADAS"/>
  </r>
  <r>
    <x v="11"/>
    <s v="02-02-01-004-002"/>
    <n v="10"/>
    <s v="Materiales y suministros - Productos metálicos elaborados (excepto maquinaria y equipo)"/>
    <s v="FUSIBLE  H 15 KV 9 AMP LARGO"/>
    <n v="39121600"/>
    <s v="Selección abreviada menor cuantía"/>
    <n v="3"/>
    <n v="2"/>
    <n v="15"/>
    <n v="82500"/>
    <s v="UNIDAD"/>
    <s v="NO SOLICITADAS"/>
  </r>
  <r>
    <x v="11"/>
    <s v="02-02-01-004-002"/>
    <n v="10"/>
    <s v="Materiales y suministros - Productos metálicos elaborados (excepto maquinaria y equipo)"/>
    <s v="FUSIBLE  H 15 KV 10 AMP LARGO"/>
    <n v="39121600"/>
    <s v="Selección abreviada menor cuantía"/>
    <n v="3"/>
    <n v="2"/>
    <n v="1"/>
    <n v="5500"/>
    <s v="UNIDAD"/>
    <s v="NO SOLICITADAS"/>
  </r>
  <r>
    <x v="11"/>
    <s v="02-02-01-004-002"/>
    <n v="10"/>
    <s v="Materiales y suministros - Productos metálicos elaborados (excepto maquinaria y equipo)"/>
    <s v="FUSIBLE  H 15 KV 11 AMP LARGO"/>
    <n v="39121600"/>
    <s v="Selección abreviada menor cuantía"/>
    <n v="3"/>
    <n v="2"/>
    <n v="15"/>
    <n v="82500"/>
    <s v="UNIDAD"/>
    <s v="NO SOLICITADAS"/>
  </r>
  <r>
    <x v="11"/>
    <s v="02-02-01-004-002"/>
    <n v="10"/>
    <s v="Materiales y suministros - Productos metálicos elaborados (excepto maquinaria y equipo)"/>
    <s v="FUSIBLE  H 15 KV 12 AMP LARGO"/>
    <n v="39121600"/>
    <s v="Selección abreviada menor cuantía"/>
    <n v="3"/>
    <n v="2"/>
    <n v="15"/>
    <n v="82500"/>
    <s v="UNIDAD"/>
    <s v="NO SOLICITADAS"/>
  </r>
  <r>
    <x v="11"/>
    <s v="02-02-01-004-002"/>
    <n v="10"/>
    <s v="Materiales y suministros - Productos metálicos elaborados (excepto maquinaria y equipo)"/>
    <s v="FUSIBLE  H 15 KV 15 AMP LARGO"/>
    <n v="39121600"/>
    <s v="Selección abreviada menor cuantía"/>
    <n v="3"/>
    <n v="2"/>
    <n v="15"/>
    <n v="127500"/>
    <s v="UNIDAD"/>
    <s v="NO SOLICITADAS"/>
  </r>
  <r>
    <x v="11"/>
    <s v="02-02-01-004-002"/>
    <n v="10"/>
    <s v="Materiales y suministros - Productos metálicos elaborados (excepto maquinaria y equipo)"/>
    <s v="FUSIBLE  H 15 KV 30 AMP LARGO"/>
    <n v="39121600"/>
    <s v="Selección abreviada menor cuantía"/>
    <n v="3"/>
    <n v="2"/>
    <n v="15"/>
    <n v="157500"/>
    <s v="UNIDAD"/>
    <s v="NO SOLICITADAS"/>
  </r>
  <r>
    <x v="11"/>
    <s v="02-02-01-004-002"/>
    <n v="10"/>
    <s v="Materiales y suministros - Productos metálicos elaborados (excepto maquinaria y equipo)"/>
    <s v="FUSIBLE  H 15 KV 35 AMP LARGO"/>
    <n v="39121600"/>
    <s v="Selección abreviada menor cuantía"/>
    <n v="3"/>
    <n v="2"/>
    <n v="15"/>
    <n v="187500"/>
    <s v="UNIDAD"/>
    <s v="NO SOLICITADAS"/>
  </r>
  <r>
    <x v="11"/>
    <s v="02-02-01-004-002"/>
    <n v="10"/>
    <s v="Materiales y suministros - Productos metálicos elaborados (excepto maquinaria y equipo)"/>
    <s v="FUSIBLE  H 15 KV 45 AMP LARGO"/>
    <n v="39121600"/>
    <s v="Selección abreviada menor cuantía"/>
    <n v="3"/>
    <n v="2"/>
    <n v="15"/>
    <n v="187500"/>
    <s v="UNIDAD"/>
    <s v="NO SOLICITADAS"/>
  </r>
  <r>
    <x v="11"/>
    <s v="02-02-01-004-002"/>
    <n v="10"/>
    <s v="Materiales y suministros - Productos metálicos elaborados (excepto maquinaria y equipo)"/>
    <s v="FUSIBLE  H 15 KV 100 AMP LARGO"/>
    <n v="39121600"/>
    <s v="Selección abreviada menor cuantía"/>
    <n v="3"/>
    <n v="2"/>
    <n v="15"/>
    <n v="225000"/>
    <s v="UNIDAD"/>
    <s v="NO SOLICITADAS"/>
  </r>
  <r>
    <x v="11"/>
    <s v="02-02-01-004-002"/>
    <n v="10"/>
    <s v="Materiales y suministros - Productos metálicos elaborados (excepto maquinaria y equipo)"/>
    <s v="CAÑUELA CELSA 10KV ESPIGA LARGA"/>
    <n v="39121600"/>
    <s v="Selección abreviada menor cuantía"/>
    <n v="3"/>
    <n v="2"/>
    <n v="20"/>
    <n v="704000"/>
    <s v="UNIDAD"/>
    <s v="NO SOLICITADAS"/>
  </r>
  <r>
    <x v="11"/>
    <s v="02-02-01-004-002"/>
    <n v="10"/>
    <s v="Materiales y suministros - Productos metálicos elaborados (excepto maquinaria y equipo)"/>
    <s v="CORTACIRCUITO 15 KV LARGO"/>
    <n v="39121600"/>
    <s v="Selección abreviada menor cuantía"/>
    <n v="3"/>
    <n v="2"/>
    <n v="20"/>
    <n v="4400000"/>
    <s v="UNIDAD"/>
    <s v="NO SOLICITADAS"/>
  </r>
  <r>
    <x v="11"/>
    <s v="02-02-01-003-006-02"/>
    <n v="10"/>
    <s v="Materiales y suministros - Otros productos de caucho"/>
    <s v="JUEGO DE PREMOLDEADO PARA MEDIA TENSIÓN 13,2 KV TIPO EXTERIOR CALIBRE No.2"/>
    <n v="39121400"/>
    <s v="Selección abreviada menor cuantía"/>
    <n v="3"/>
    <n v="2"/>
    <n v="2"/>
    <n v="500000"/>
    <s v="UNIDAD"/>
    <s v="NO SOLICITADAS"/>
  </r>
  <r>
    <x v="11"/>
    <s v="02-02-01-003-006-02"/>
    <n v="10"/>
    <s v="Materiales y suministros - Otros productos de caucho"/>
    <s v="JUEGO DE PREMOLDEADO PARA MEDIA TENSIÓN 13,2 KV TIPO INTERIOR CALIBRE No.2"/>
    <n v="39121400"/>
    <s v="Selección abreviada menor cuantía"/>
    <n v="3"/>
    <n v="2"/>
    <n v="2"/>
    <n v="560000"/>
    <s v="UNIDAD"/>
    <s v="NO SOLICITADAS"/>
  </r>
  <r>
    <x v="11"/>
    <s v="02-02-01-003-006-02"/>
    <n v="10"/>
    <s v="Materiales y suministros - Otros productos de caucho"/>
    <s v="PREMOLDEADO TIPO BOTA O CODO CALIBRE No.2"/>
    <n v="39121400"/>
    <s v="Selección abreviada menor cuantía"/>
    <n v="3"/>
    <n v="2"/>
    <n v="2"/>
    <n v="480000"/>
    <s v="UNIDAD"/>
    <s v="NO SOLICITADAS"/>
  </r>
  <r>
    <x v="11"/>
    <s v="02-02-01-004-001"/>
    <n v="10"/>
    <s v="Materiales y suministros - Metales básicos"/>
    <s v="ALAMBRE 14 THHN O THWN. 600 V - 900 ºC"/>
    <n v="60104912"/>
    <s v="Selección abreviada menor cuantía"/>
    <n v="3"/>
    <n v="2"/>
    <n v="200"/>
    <n v="300000"/>
    <s v="METRO"/>
    <s v="NO SOLICITADAS"/>
  </r>
  <r>
    <x v="11"/>
    <s v="02-02-01-004-001"/>
    <n v="10"/>
    <s v="Materiales y suministros - Metales básicos"/>
    <s v="ALAMBRE 12 THHN O THWN. . 600 V - 900 ºc"/>
    <n v="60104912"/>
    <s v="Selección abreviada menor cuantía"/>
    <n v="3"/>
    <n v="2"/>
    <n v="300"/>
    <n v="495000"/>
    <s v="METRO"/>
    <s v="NO SOLICITADAS"/>
  </r>
  <r>
    <x v="11"/>
    <s v="02-02-01-004-001"/>
    <n v="10"/>
    <s v="Materiales y suministros - Metales básicos"/>
    <s v="ALAMBRE 10 THHN O THWN. . 600 V - 900 ºC"/>
    <n v="60104912"/>
    <s v="Selección abreviada menor cuantía"/>
    <n v="3"/>
    <n v="2"/>
    <n v="200"/>
    <n v="360000"/>
    <s v="METRO"/>
    <s v="NO SOLICITADAS"/>
  </r>
  <r>
    <x v="11"/>
    <s v="02-02-01-004-001"/>
    <n v="10"/>
    <s v="Materiales y suministros - Metales básicos"/>
    <s v="ALAMBRE 4 THHN O THWN. . 600 V - 900 ºC"/>
    <n v="60104912"/>
    <s v="Selección abreviada menor cuantía"/>
    <n v="3"/>
    <n v="2"/>
    <n v="200"/>
    <n v="840000"/>
    <s v="METRO"/>
    <s v="NO SOLICITADAS"/>
  </r>
  <r>
    <x v="11"/>
    <s v="02-02-01-004-002"/>
    <n v="10"/>
    <s v="Materiales y suministros - Productos metálicos elaborados (excepto maquinaria y equipo)"/>
    <s v="CABLE 7 HILOS THHN O THWN NÚMERO 8"/>
    <n v="26121600"/>
    <s v="Selección abreviada menor cuantía"/>
    <n v="3"/>
    <n v="2"/>
    <n v="100"/>
    <n v="550000"/>
    <s v="METRO"/>
    <s v="NO SOLICITADAS"/>
  </r>
  <r>
    <x v="11"/>
    <s v="02-02-01-003-006-03"/>
    <n v="10"/>
    <s v="Materiales y suministros - Semimanufacturas de plástico"/>
    <s v="CAJAS DE 2X4 PVC"/>
    <n v="39121308"/>
    <s v="Selección abreviada menor cuantía"/>
    <n v="3"/>
    <n v="2"/>
    <n v="10"/>
    <n v="12000"/>
    <s v="UNIDAD"/>
    <s v="NO SOLICITADAS"/>
  </r>
  <r>
    <x v="11"/>
    <s v="02-02-01-003-006-03"/>
    <n v="10"/>
    <s v="Materiales y suministros - Semimanufacturas de plástico"/>
    <s v="CAJAS DE 4X4 PVC"/>
    <n v="39121308"/>
    <s v="Selección abreviada menor cuantía"/>
    <n v="3"/>
    <n v="2"/>
    <n v="10"/>
    <n v="15000"/>
    <s v="UNIDAD"/>
    <s v="NO SOLICITADAS"/>
  </r>
  <r>
    <x v="11"/>
    <s v="02-02-01-004-002"/>
    <n v="10"/>
    <s v="Materiales y suministros - Productos metálicos elaborados (excepto maquinaria y equipo)"/>
    <s v="ENCAUCHETADO DE 3X14"/>
    <n v="26121600"/>
    <s v="Selección abreviada menor cuantía"/>
    <n v="3"/>
    <n v="2"/>
    <n v="50"/>
    <n v="125000"/>
    <s v="METRO"/>
    <s v="NO SOLICITADAS"/>
  </r>
  <r>
    <x v="11"/>
    <s v="02-02-01-004-002"/>
    <n v="10"/>
    <s v="Materiales y suministros - Productos metálicos elaborados (excepto maquinaria y equipo)"/>
    <s v="ENCAUCHETADO DE 3X12"/>
    <n v="26121600"/>
    <s v="Selección abreviada menor cuantía"/>
    <n v="3"/>
    <n v="2"/>
    <n v="50"/>
    <n v="140000"/>
    <s v="METRO"/>
    <s v="NO SOLICITADAS"/>
  </r>
  <r>
    <x v="11"/>
    <s v="02-02-01-004-002"/>
    <n v="10"/>
    <s v="Materiales y suministros - Productos metálicos elaborados (excepto maquinaria y equipo)"/>
    <s v="CABLE DUPLEX 2X14"/>
    <n v="26121600"/>
    <s v="Selección abreviada menor cuantía"/>
    <n v="3"/>
    <n v="2"/>
    <n v="100"/>
    <n v="200000"/>
    <s v="METRO"/>
    <s v="NO SOLICITADAS"/>
  </r>
  <r>
    <x v="11"/>
    <s v="02-02-01-004-002"/>
    <n v="10"/>
    <s v="Materiales y suministros - Productos metálicos elaborados (excepto maquinaria y equipo)"/>
    <s v="CABLE DUPLEX 2X12"/>
    <n v="26121600"/>
    <s v="Selección abreviada menor cuantía"/>
    <n v="3"/>
    <n v="2"/>
    <n v="100"/>
    <n v="210000"/>
    <s v="METRO"/>
    <s v="NO SOLICITADAS"/>
  </r>
  <r>
    <x v="11"/>
    <s v="02-02-01-004-002"/>
    <n v="10"/>
    <s v="Materiales y suministros - Productos metálicos elaborados (excepto maquinaria y equipo)"/>
    <s v="CABLE DUPLEX 2X10"/>
    <n v="26121600"/>
    <s v="Selección abreviada menor cuantía"/>
    <n v="3"/>
    <n v="2"/>
    <n v="100"/>
    <n v="250000"/>
    <s v="METRO"/>
    <s v="NO SOLICITADAS"/>
  </r>
  <r>
    <x v="11"/>
    <s v="02-02-01-004-002"/>
    <n v="10"/>
    <s v="Materiales y suministros - Productos metálicos elaborados (excepto maquinaria y equipo)"/>
    <s v="TACO INDUSTRIAL COMPACT NS250 N REGULABLE 160-200"/>
    <n v="39121640"/>
    <s v="Selección abreviada menor cuantía"/>
    <n v="3"/>
    <n v="2"/>
    <n v="1"/>
    <n v="85000"/>
    <s v="UNIDAD"/>
    <s v="NO SOLICITADAS"/>
  </r>
  <r>
    <x v="11"/>
    <s v="02-02-01-004-002"/>
    <n v="10"/>
    <s v="Materiales y suministros - Productos metálicos elaborados (excepto maquinaria y equipo)"/>
    <s v="TACO INDUSTRIAL COMPACT NB100 N 15 AMP"/>
    <n v="39121640"/>
    <s v="Selección abreviada menor cuantía"/>
    <n v="3"/>
    <n v="2"/>
    <n v="1"/>
    <n v="30000"/>
    <s v="UNIDAD"/>
    <s v="NO SOLICITADAS"/>
  </r>
  <r>
    <x v="11"/>
    <s v="02-02-01-004-002"/>
    <n v="10"/>
    <s v="Materiales y suministros - Productos metálicos elaborados (excepto maquinaria y equipo)"/>
    <s v="TACO INDUSTRIAL EASYPACK DE 3X40 EN SU CAJA"/>
    <n v="39121640"/>
    <s v="Selección abreviada menor cuantía"/>
    <n v="3"/>
    <n v="2"/>
    <n v="2"/>
    <n v="70000"/>
    <s v="UNIDAD"/>
    <s v="NO SOLICITADAS"/>
  </r>
  <r>
    <x v="11"/>
    <s v="02-02-01-004-002"/>
    <n v="10"/>
    <s v="Materiales y suministros - Productos metálicos elaborados (excepto maquinaria y equipo)"/>
    <s v="TACO INDUSTRIAL EASYPACK DE 3X50 EN SU CAJA"/>
    <n v="39121640"/>
    <s v="Selección abreviada menor cuantía"/>
    <n v="3"/>
    <n v="2"/>
    <n v="2"/>
    <n v="104000"/>
    <s v="UNIDAD"/>
    <s v="NO SOLICITADAS"/>
  </r>
  <r>
    <x v="11"/>
    <s v="02-02-01-004-002"/>
    <n v="10"/>
    <s v="Materiales y suministros - Productos metálicos elaborados (excepto maquinaria y equipo)"/>
    <s v="TACO INDUSTRIAL EASYPACK DE 3X60 EN SU CAJA"/>
    <n v="39121640"/>
    <s v="Selección abreviada menor cuantía"/>
    <n v="3"/>
    <n v="2"/>
    <n v="2"/>
    <n v="120000"/>
    <s v="UNIDAD"/>
    <s v="NO SOLICITADAS"/>
  </r>
  <r>
    <x v="11"/>
    <s v="02-02-01-004-002"/>
    <n v="10"/>
    <s v="Materiales y suministros - Productos metálicos elaborados (excepto maquinaria y equipo)"/>
    <s v="TACO INDUSTRIAL EASYPACK DE 3X80 EN SU CAJA"/>
    <n v="39121640"/>
    <s v="Selección abreviada menor cuantía"/>
    <n v="3"/>
    <n v="2"/>
    <n v="2"/>
    <n v="170000"/>
    <s v="UNIDAD"/>
    <s v="NO SOLICITADAS"/>
  </r>
  <r>
    <x v="11"/>
    <s v="02-02-01-004-002"/>
    <n v="10"/>
    <s v="Materiales y suministros - Productos metálicos elaborados (excepto maquinaria y equipo)"/>
    <s v="TACO INDUSTRIAL EASYPACK DE 3X100 EN SU CAJA"/>
    <n v="39121640"/>
    <s v="Selección abreviada menor cuantía"/>
    <n v="3"/>
    <n v="2"/>
    <n v="2"/>
    <n v="300000"/>
    <s v="UNIDAD"/>
    <s v="NO SOLICITADAS"/>
  </r>
  <r>
    <x v="11"/>
    <s v="02-02-01-003-006-03"/>
    <n v="10"/>
    <s v="Materiales y suministros - Semimanufacturas de plástico"/>
    <s v="TUBOS CONDUIT PVC ½”"/>
    <n v="39131700"/>
    <s v="Selección abreviada menor cuantía"/>
    <n v="3"/>
    <n v="2"/>
    <n v="30"/>
    <n v="75000"/>
    <s v="UNIDAD"/>
    <s v="NO SOLICITADAS"/>
  </r>
  <r>
    <x v="11"/>
    <s v="02-02-01-003-006-03"/>
    <n v="10"/>
    <s v="Materiales y suministros - Semimanufacturas de plástico"/>
    <s v="TUBOS CONDUIT PVC ¾”"/>
    <n v="39131700"/>
    <s v="Selección abreviada menor cuantía"/>
    <n v="3"/>
    <n v="2"/>
    <n v="30"/>
    <n v="81000"/>
    <s v="UNIDAD"/>
    <s v="NO SOLICITADAS"/>
  </r>
  <r>
    <x v="11"/>
    <s v="02-02-01-003-006-03"/>
    <n v="10"/>
    <s v="Materiales y suministros - Semimanufacturas de plástico"/>
    <s v="TUBOS CONDUIT PVC 1”"/>
    <n v="39131700"/>
    <s v="Selección abreviada menor cuantía"/>
    <n v="3"/>
    <n v="2"/>
    <n v="20"/>
    <n v="60000"/>
    <s v="UNIDAD"/>
    <s v="NO SOLICITADAS"/>
  </r>
  <r>
    <x v="11"/>
    <s v="02-02-01-003-006-03"/>
    <n v="10"/>
    <s v="Materiales y suministros - Semimanufacturas de plástico"/>
    <s v="TUBOS CONDUIT PVC 1 ½”"/>
    <n v="39131700"/>
    <s v="Selección abreviada menor cuantía"/>
    <n v="3"/>
    <n v="2"/>
    <n v="30"/>
    <n v="135000"/>
    <s v="UNIDAD"/>
    <s v="NO SOLICITADAS"/>
  </r>
  <r>
    <x v="11"/>
    <s v="02-02-01-003-006-03"/>
    <n v="10"/>
    <s v="Materiales y suministros - Semimanufacturas de plástico"/>
    <s v="TUBOS CONDUIT PVC 2”"/>
    <n v="39131700"/>
    <s v="Selección abreviada menor cuantía"/>
    <n v="3"/>
    <n v="2"/>
    <n v="30"/>
    <n v="150000"/>
    <s v="UNIDAD"/>
    <s v="NO SOLICITADAS"/>
  </r>
  <r>
    <x v="11"/>
    <s v="02-02-01-004-002"/>
    <n v="10"/>
    <s v="Materiales y suministros - Productos metálicos elaborados (excepto maquinaria y equipo)"/>
    <s v="CONTACTORES DE 2 POLOS CON BOBINA 220 VOLTIOS DE 50 AMP"/>
    <n v="39121529"/>
    <s v="Selección abreviada menor cuantía"/>
    <n v="3"/>
    <n v="2"/>
    <n v="5"/>
    <n v="175000"/>
    <s v="UNIDAD"/>
    <s v="NO SOLICITADAS"/>
  </r>
  <r>
    <x v="11"/>
    <s v="02-02-01-004-002"/>
    <n v="10"/>
    <s v="Materiales y suministros - Productos metálicos elaborados (excepto maquinaria y equipo)"/>
    <s v="CONTACTORES DE 2 POLOS CON BOBINA 220 VOLTIOS DE 25 AMP"/>
    <n v="39121529"/>
    <s v="Selección abreviada menor cuantía"/>
    <n v="3"/>
    <n v="2"/>
    <n v="10"/>
    <n v="450000"/>
    <s v="UNIDAD"/>
    <s v="NO SOLICITADAS"/>
  </r>
  <r>
    <x v="11"/>
    <s v="02-02-01-003-006-03"/>
    <n v="10"/>
    <s v="Materiales y suministros - Semimanufacturas de plástico"/>
    <s v="SUPLEMENTOS EN PVC"/>
    <n v="31231400"/>
    <s v="Selección abreviada menor cuantía"/>
    <n v="3"/>
    <n v="2"/>
    <n v="30"/>
    <n v="45000"/>
    <s v="UNIDAD"/>
    <s v="NO SOLICITADAS"/>
  </r>
  <r>
    <x v="11"/>
    <s v="02-02-01-003-006-03"/>
    <n v="10"/>
    <s v="Materiales y suministros - Semimanufacturas de plástico"/>
    <s v="TAPA CIEGA DE 2X4"/>
    <n v="39121416"/>
    <s v="Selección abreviada menor cuantía"/>
    <n v="3"/>
    <n v="2"/>
    <n v="10"/>
    <n v="15000"/>
    <s v="UNIDAD"/>
    <s v="NO SOLICITADAS"/>
  </r>
  <r>
    <x v="11"/>
    <s v="02-02-01-003-006-03"/>
    <n v="10"/>
    <s v="Materiales y suministros - Semimanufacturas de plástico"/>
    <s v="TAPA CIEGA DE 4X4"/>
    <n v="39121416"/>
    <s v="Selección abreviada menor cuantía"/>
    <n v="3"/>
    <n v="2"/>
    <n v="10"/>
    <n v="15000"/>
    <s v="UNIDAD"/>
    <s v="NO SOLICITADAS"/>
  </r>
  <r>
    <x v="11"/>
    <s v="02-02-01-003-006-03"/>
    <n v="10"/>
    <s v="Materiales y suministros - Semimanufacturas de plástico"/>
    <s v="TAPA CIEGA REDONDA"/>
    <n v="39121416"/>
    <s v="Selección abreviada menor cuantía"/>
    <n v="3"/>
    <n v="2"/>
    <n v="10"/>
    <n v="15000"/>
    <s v="UNIDAD"/>
    <s v="NO SOLICITADAS"/>
  </r>
  <r>
    <x v="11"/>
    <s v="02-02-01-003-006-03"/>
    <n v="10"/>
    <s v="Materiales y suministros - Semimanufacturas de plástico"/>
    <s v="CURVAS CONDUIT PVC DE 1/2"/>
    <n v="39131700"/>
    <s v="Selección abreviada menor cuantía"/>
    <n v="3"/>
    <n v="2"/>
    <n v="10"/>
    <n v="8000"/>
    <s v="UNIDAD"/>
    <s v="NO SOLICITADAS"/>
  </r>
  <r>
    <x v="11"/>
    <s v="02-02-01-003-006-03"/>
    <n v="10"/>
    <s v="Materiales y suministros - Semimanufacturas de plástico"/>
    <s v="CURVAS CONDUIT PVC DE 3/4&quot;"/>
    <n v="39131700"/>
    <s v="Selección abreviada menor cuantía"/>
    <n v="3"/>
    <n v="2"/>
    <n v="10"/>
    <n v="8000"/>
    <s v="UNIDAD"/>
    <s v="NO SOLICITADAS"/>
  </r>
  <r>
    <x v="11"/>
    <s v="02-02-01-003-006-03"/>
    <n v="10"/>
    <s v="Materiales y suministros - Semimanufacturas de plástico"/>
    <s v="CURVAS CONDUIT PVC DE 1”"/>
    <n v="39131700"/>
    <s v="Selección abreviada menor cuantía"/>
    <n v="3"/>
    <n v="2"/>
    <n v="10"/>
    <n v="8000"/>
    <s v="UNIDAD"/>
    <s v="NO SOLICITADAS"/>
  </r>
  <r>
    <x v="11"/>
    <s v="02-02-01-003-006-03"/>
    <n v="10"/>
    <s v="Materiales y suministros - Semimanufacturas de plástico"/>
    <s v="CURVAS CONDUIT PVC DE 1 1/2&quot;"/>
    <n v="39131700"/>
    <s v="Selección abreviada menor cuantía"/>
    <n v="3"/>
    <n v="2"/>
    <n v="10"/>
    <n v="18000"/>
    <s v="UNIDAD"/>
    <s v="NO SOLICITADAS"/>
  </r>
  <r>
    <x v="11"/>
    <s v="02-02-01-003-006-03"/>
    <n v="10"/>
    <s v="Materiales y suministros - Semimanufacturas de plástico"/>
    <s v="CURVAS CONDUIT PVC DE 2&quot;"/>
    <n v="39131700"/>
    <s v="Selección abreviada menor cuantía"/>
    <n v="3"/>
    <n v="2"/>
    <n v="10"/>
    <n v="18000"/>
    <s v="UNIDAD"/>
    <s v="NO SOLICITADAS"/>
  </r>
  <r>
    <x v="11"/>
    <s v="02-02-01-004-002"/>
    <n v="10"/>
    <s v="Materiales y suministros - Productos metálicos elaborados (excepto maquinaria y equipo)"/>
    <s v="ROLLO CINTA BANDY DE 3/4"/>
    <n v="31201521"/>
    <s v="Selección abreviada menor cuantía"/>
    <n v="3"/>
    <n v="2"/>
    <n v="1"/>
    <n v="50000"/>
    <s v="UNIDAD"/>
    <s v="NO SOLICITADAS"/>
  </r>
  <r>
    <x v="11"/>
    <s v="02-02-01-003-006-03"/>
    <n v="10"/>
    <s v="Materiales y suministros - Semimanufacturas de plástico"/>
    <s v="CONECTOR CONDUIT PVC DE 1/2"/>
    <n v="39131700"/>
    <s v="Selección abreviada menor cuantía"/>
    <n v="3"/>
    <n v="2"/>
    <n v="20"/>
    <n v="16000"/>
    <s v="UNIDAD"/>
    <s v="NO SOLICITADAS"/>
  </r>
  <r>
    <x v="11"/>
    <s v="02-02-01-003-006-03"/>
    <n v="10"/>
    <s v="Materiales y suministros - Semimanufacturas de plástico"/>
    <s v="CONECTORCONDUIT PVC DE 3/4&quot;"/>
    <n v="39131700"/>
    <s v="Selección abreviada menor cuantía"/>
    <n v="3"/>
    <n v="2"/>
    <n v="20"/>
    <n v="16000"/>
    <s v="UNIDAD"/>
    <s v="NO SOLICITADAS"/>
  </r>
  <r>
    <x v="11"/>
    <s v="02-02-01-003-006-03"/>
    <n v="10"/>
    <s v="Materiales y suministros - Semimanufacturas de plástico"/>
    <s v="CONECTOR CONDUIT PVC DE 1”"/>
    <n v="39131700"/>
    <s v="Selección abreviada menor cuantía"/>
    <n v="3"/>
    <n v="2"/>
    <n v="10"/>
    <n v="8500"/>
    <s v="UNIDAD"/>
    <s v="NO SOLICITADAS"/>
  </r>
  <r>
    <x v="11"/>
    <s v="02-02-01-003-006-03"/>
    <n v="10"/>
    <s v="Materiales y suministros - Semimanufacturas de plástico"/>
    <s v="CONECTOR CONDUIT PVC DE 1 1/2&quot;"/>
    <n v="39131700"/>
    <s v="Selección abreviada menor cuantía"/>
    <n v="3"/>
    <n v="2"/>
    <n v="10"/>
    <n v="11000"/>
    <s v="UNIDAD"/>
    <s v="NO SOLICITADAS"/>
  </r>
  <r>
    <x v="11"/>
    <s v="02-02-01-003-006-03"/>
    <n v="10"/>
    <s v="Materiales y suministros - Semimanufacturas de plástico"/>
    <s v="CONECTOR CONDUIT PVC DE 2&quot;"/>
    <n v="39131700"/>
    <s v="Selección abreviada menor cuantía"/>
    <n v="3"/>
    <n v="2"/>
    <n v="10"/>
    <n v="15000"/>
    <s v="UNIDAD"/>
    <s v="NO SOLICITADAS"/>
  </r>
  <r>
    <x v="11"/>
    <s v="02-02-01-004-002"/>
    <n v="10"/>
    <s v="Materiales y suministros - Productos metálicos elaborados (excepto maquinaria y equipo)"/>
    <s v="HEBILLAS VANDY DE 3/4"/>
    <n v="53141504"/>
    <s v="Selección abreviada menor cuantía"/>
    <n v="3"/>
    <n v="2"/>
    <n v="20"/>
    <n v="20000"/>
    <s v="UNIDAD"/>
    <s v="NO SOLICITADAS"/>
  </r>
  <r>
    <x v="11"/>
    <s v="02-02-01-004-006-05"/>
    <n v="10"/>
    <s v="Materiales y suministros - Lámparas eléctricas de incandescencia o descarga; lámparas de arco, equipo para alumbrado eléctrico; sus partes y piezas"/>
    <s v="LÁMPARAS DE 60 CM X 60 CM EN LED"/>
    <n v="39101600"/>
    <s v="Selección abreviada menor cuantía"/>
    <n v="3"/>
    <n v="2"/>
    <n v="10"/>
    <n v="1500000"/>
    <s v="UNIDAD"/>
    <s v="NO SOLICITADAS"/>
  </r>
  <r>
    <x v="11"/>
    <s v="02-02-01-004-006-05"/>
    <n v="10"/>
    <s v="Materiales y suministros - Lámparas eléctricas de incandescencia o descarga; lámparas de arco, equipo para alumbrado eléctrico; sus partes y piezas"/>
    <s v="LÁMPARAS DE 30 CM X 120 CM EN LED "/>
    <n v="39101600"/>
    <s v="Selección abreviada menor cuantía"/>
    <n v="3"/>
    <n v="2"/>
    <n v="10"/>
    <n v="1200000"/>
    <s v="UNIDAD"/>
    <s v="NO SOLICITADAS"/>
  </r>
  <r>
    <x v="11"/>
    <s v="02-02-01-004-006-05"/>
    <n v="10"/>
    <s v="Materiales y suministros - Lámparas eléctricas de incandescencia o descarga; lámparas de arco, equipo para alumbrado eléctrico; sus partes y piezas"/>
    <s v="REFLECTORES LED DE 250 VATIOS"/>
    <n v="39111611"/>
    <s v="Selección abreviada menor cuantía"/>
    <n v="3"/>
    <n v="2"/>
    <n v="5"/>
    <n v="1100000"/>
    <s v="UNIDAD"/>
    <s v="NO SOLICITADAS"/>
  </r>
  <r>
    <x v="11"/>
    <s v="02-02-01-003-006-09"/>
    <n v="10"/>
    <s v="Materiales y suministros - Otros productos plásticos"/>
    <s v="TIMBRE INHALAMBRICO"/>
    <n v="45111710"/>
    <s v="Selección abreviada menor cuantía"/>
    <n v="3"/>
    <n v="2"/>
    <n v="2"/>
    <n v="60000"/>
    <s v="UNIDAD"/>
    <s v="NO SOLICITADAS"/>
  </r>
  <r>
    <x v="11"/>
    <s v="02-02-01-003-006-03"/>
    <n v="10"/>
    <s v="Materiales y suministros - Semimanufacturas de plástico"/>
    <s v="CAJAS DE PASO 15x15x10"/>
    <n v="39121300"/>
    <s v="Selección abreviada menor cuantía"/>
    <n v="3"/>
    <n v="2"/>
    <n v="2"/>
    <n v="31000"/>
    <s v="UNIDAD"/>
    <s v="NO SOLICITADAS"/>
  </r>
  <r>
    <x v="11"/>
    <s v="02-02-01-004-002"/>
    <n v="10"/>
    <s v="Materiales y suministros - Productos metálicos elaborados (excepto maquinaria y equipo)"/>
    <s v="TOMA VCPI 480 VAC 16 AMP CON CLAVIJA"/>
    <n v="39121102"/>
    <s v="Selección abreviada menor cuantía"/>
    <n v="3"/>
    <n v="2"/>
    <n v="5"/>
    <n v="425000"/>
    <s v="UNIDAD"/>
    <s v="NO SOLICITADAS"/>
  </r>
  <r>
    <x v="11"/>
    <s v="02-02-01-004-002"/>
    <n v="10"/>
    <s v="Materiales y suministros - Productos metálicos elaborados (excepto maquinaria y equipo)"/>
    <s v="TOMA VCPI 480 VAC 32 AMP CON CLAVIJA"/>
    <n v="39121102"/>
    <s v="Selección abreviada menor cuantía"/>
    <n v="3"/>
    <n v="2"/>
    <n v="3"/>
    <n v="360000"/>
    <s v="UNIDAD"/>
    <s v="NO SOLICITADAS"/>
  </r>
  <r>
    <x v="11"/>
    <s v="02-02-01-004-002"/>
    <n v="10"/>
    <s v="Materiales y suministros - Productos metálicos elaborados (excepto maquinaria y equipo)"/>
    <s v="TOMA VCPI 480 VAC 63 AMP CON CLAVIJA"/>
    <n v="39121102"/>
    <s v="Selección abreviada menor cuantía"/>
    <n v="3"/>
    <n v="2"/>
    <n v="3"/>
    <n v="540000"/>
    <s v="UNIDAD"/>
    <s v="NO SOLICITADAS"/>
  </r>
  <r>
    <x v="11"/>
    <s v="02-02-01-003-007-01"/>
    <n v="10"/>
    <s v="Materiales y suministros - Vidrio y productos de vidrio"/>
    <s v="GLOBOS P25"/>
    <n v="39101802"/>
    <s v="Selección abreviada menor cuantía"/>
    <n v="3"/>
    <n v="2"/>
    <n v="3"/>
    <n v="75000"/>
    <s v="UNIDAD"/>
    <s v="NO SOLICITADAS"/>
  </r>
  <r>
    <x v="11"/>
    <s v="02-02-01-003-006-09"/>
    <n v="10"/>
    <s v="Materiales y suministros - Otros productos plásticos"/>
    <s v="BRIDAS 6&quot;"/>
    <n v="10141601"/>
    <s v="Selección abreviada menor cuantía"/>
    <n v="3"/>
    <n v="2"/>
    <n v="50"/>
    <n v="425000"/>
    <s v="UNIDAD"/>
    <s v="NO SOLICITADAS"/>
  </r>
  <r>
    <x v="11"/>
    <s v="02-02-01-003-006-09"/>
    <n v="10"/>
    <s v="Materiales y suministros - Otros productos plásticos"/>
    <s v="BRIDAS 10&quot;"/>
    <n v="10141601"/>
    <s v="Selección abreviada menor cuantía"/>
    <n v="3"/>
    <n v="2"/>
    <n v="50"/>
    <n v="435000"/>
    <s v="UNIDAD"/>
    <s v="NO SOLICITADAS"/>
  </r>
  <r>
    <x v="11"/>
    <s v="02-02-01-003-006-09"/>
    <n v="10"/>
    <s v="Materiales y suministros - Otros productos plásticos"/>
    <s v="BRIDAS 15&quot;"/>
    <n v="10141601"/>
    <s v="Selección abreviada menor cuantía"/>
    <n v="3"/>
    <n v="2"/>
    <n v="50"/>
    <n v="625000"/>
    <s v="UNIDAD"/>
    <s v="NO SOLICITADAS"/>
  </r>
  <r>
    <x v="11"/>
    <s v="02-02-01-004-002"/>
    <n v="10"/>
    <s v="Materiales y suministros - Productos metálicos elaborados (excepto maquinaria y equipo)"/>
    <s v="TEMPORIZADOR HORARIO SEMANAL"/>
    <n v="39121523"/>
    <s v="Selección abreviada menor cuantía"/>
    <n v="3"/>
    <n v="2"/>
    <n v="5"/>
    <n v="375000"/>
    <s v="UNIDAD"/>
    <s v="NO SOLICITADAS"/>
  </r>
  <r>
    <x v="11"/>
    <s v="02-02-01-003-006-04"/>
    <n v="10"/>
    <s v="Materiales y suministros - Productos de empaque y envasado, de plástico"/>
    <s v="BOLSAS NEGRAS 100 X 100"/>
    <n v="24111503"/>
    <s v="Mínima cuantía"/>
    <n v="2"/>
    <n v="2"/>
    <n v="4000"/>
    <n v="4828000"/>
    <s v="UNIDAD"/>
    <s v="NO SOLICITADAS"/>
  </r>
  <r>
    <x v="11"/>
    <s v="02-02-01-003-006-04"/>
    <n v="10"/>
    <s v="Materiales y suministros - Productos de empaque y envasado, de plástico"/>
    <s v="BOLSAS AZULES 100 X 100"/>
    <n v="24111503"/>
    <s v="Mínima cuantía"/>
    <n v="2"/>
    <n v="2"/>
    <n v="1000"/>
    <n v="1523000"/>
    <s v="UNIDAD"/>
    <s v="NO SOLICITADAS"/>
  </r>
  <r>
    <x v="11"/>
    <s v="02-02-01-003-006-04"/>
    <n v="10"/>
    <s v="Materiales y suministros - Productos de empaque y envasado, de plástico"/>
    <s v="BOLSAS VERDES 100 X 100"/>
    <n v="24111503"/>
    <s v="Mínima cuantía"/>
    <n v="2"/>
    <n v="2"/>
    <n v="1000"/>
    <n v="1523000"/>
    <s v="UNIDAD"/>
    <s v="NO SOLICITADAS"/>
  </r>
  <r>
    <x v="11"/>
    <s v="02-02-01-003-006-04"/>
    <n v="10"/>
    <s v="Materiales y suministros - Productos de empaque y envasado, de plástico"/>
    <s v="BOLSAS BLANCAS"/>
    <n v="24111503"/>
    <s v="Mínima cuantía"/>
    <n v="2"/>
    <n v="2"/>
    <n v="1800"/>
    <n v="2626200"/>
    <s v="UNIDAD"/>
    <s v="NO SOLICITADAS"/>
  </r>
  <r>
    <x v="11"/>
    <s v="02-02-01-003-006-09"/>
    <n v="10"/>
    <s v="Materiales y suministros - Otros productos plásticos"/>
    <s v="EMBUDO PLASTICO"/>
    <n v="40141735"/>
    <s v="Mínima cuantía"/>
    <n v="2"/>
    <n v="2"/>
    <n v="3"/>
    <n v="38700"/>
    <s v="UNIDAD"/>
    <s v="NO SOLICITADAS"/>
  </r>
  <r>
    <x v="11"/>
    <s v="02-02-02-008-006-03"/>
    <n v="10"/>
    <s v="Adquisición de servicios - Servicios de apoyo a la distribución de electricidad, gas y agua"/>
    <s v="SERVICIO DE ACUEDUCTO"/>
    <n v="83101500"/>
    <n v="0"/>
    <n v="0"/>
    <n v="0"/>
    <n v="1"/>
    <n v="500000"/>
    <s v="GLOBAL"/>
    <s v=""/>
  </r>
  <r>
    <x v="11"/>
    <s v="02-02-02-009-004-02"/>
    <n v="10"/>
    <s v="Adquisición de servicios - Servicios de recolección de desechos"/>
    <s v="SERVICIO DE RECOLECCIÓN DE BASURAS"/>
    <n v="76121500"/>
    <n v="0"/>
    <n v="0"/>
    <n v="0"/>
    <n v="1"/>
    <n v="34000000"/>
    <s v="GLOBAL"/>
    <s v=""/>
  </r>
  <r>
    <x v="11"/>
    <s v="02-02-01-004-006-05"/>
    <n v="10"/>
    <s v="Materiales y suministros - Lámparas eléctricas de incandescencia o descarga; lámparas de arco, equipo para alumbrado eléctrico; sus partes y piezas"/>
    <s v="REFLECTOR LED 50 W COLORES VARIOS DE 110 V A 220 V"/>
    <n v="39111611"/>
    <s v="Selección abreviada menor cuantía"/>
    <n v="3"/>
    <n v="2"/>
    <n v="2"/>
    <n v="154938"/>
    <s v="UNIDAD"/>
    <s v="NO SOLICITADAS"/>
  </r>
  <r>
    <x v="11"/>
    <s v="02-02-01-004-006-09"/>
    <n v="10"/>
    <s v="Materiales y suministros - Otro equipo eléctrico y sus partes y piezas"/>
    <s v="REGULADOR DE VOLTAJE DE 1000W DE 6 ENTRADAS"/>
    <n v="39121635"/>
    <s v="Selección abreviada menor cuantía"/>
    <n v="3"/>
    <n v="2"/>
    <n v="2"/>
    <n v="96390"/>
    <s v="UNIDAD"/>
    <s v="NO SOLICITADAS"/>
  </r>
  <r>
    <x v="11"/>
    <s v="02-02-01-004-002"/>
    <n v="10"/>
    <s v="Materiales y suministros - Productos metálicos elaborados (excepto maquinaria y equipo)"/>
    <s v="CUCHILLA PARA GUADAÑA"/>
    <n v="47121813"/>
    <s v="Mínima cuantía"/>
    <n v="2"/>
    <n v="2"/>
    <n v="20"/>
    <n v="200000"/>
    <s v="UNIDAD"/>
    <s v="NO SOLICITADAS"/>
  </r>
  <r>
    <x v="11"/>
    <s v="02-02-01-003-004-07"/>
    <n v="10"/>
    <s v="Materiales y suministros - Plásticos en formas primarias"/>
    <s v="NYLON PARA GUADAÑA"/>
    <n v="13111010"/>
    <s v="Mínima cuantía"/>
    <n v="2"/>
    <n v="2"/>
    <n v="3"/>
    <n v="1098000"/>
    <s v="UNIDAD"/>
    <s v="NO SOLICITADAS"/>
  </r>
  <r>
    <x v="11"/>
    <s v="02-02-01-003-006-04"/>
    <n v="10"/>
    <s v="Materiales y suministros - Productos de empaque y envasado, de plástico"/>
    <s v="PAQUETE BOLSAS CON CIERRE  HERMETICO 40 CM X48 CM PAQ X100"/>
    <n v="24111514"/>
    <s v="Selección abreviada subasta inversa (No disponible)"/>
    <n v="1"/>
    <n v="2"/>
    <n v="3"/>
    <n v="105000"/>
    <s v="UNIDAD"/>
    <s v="NO SOLICITADAS"/>
  </r>
  <r>
    <x v="11"/>
    <s v="02-02-01-004-006-04"/>
    <n v="10"/>
    <s v="Materiales y suministros - Acumuladores, pilas y baterías primarias y sus partes y piezas"/>
    <s v="BATERIA IMPRES Li-Ion, 2350 mAh. PN HNN4003._x000a__x000a_"/>
    <n v="26111700"/>
    <s v="Selección abreviada subasta inversa (No disponible)"/>
    <n v="1"/>
    <n v="2"/>
    <n v="22"/>
    <n v="6414100"/>
    <s v="UNIDAD"/>
    <s v="NO SOLICITADAS"/>
  </r>
  <r>
    <x v="11"/>
    <s v="02-02-02-008-007-01-5"/>
    <n v="16"/>
    <s v="Adquisición de servicios - Servicios de mantenimiento y reparación de otra maquinaria y otro equipo"/>
    <s v="MANTENIMIENTO PREVENTIVO Y CORRECTIVO DE PELAPAPAS  INDUSTRIAL"/>
    <n v="73152101"/>
    <s v="Mínima cuantía"/>
    <n v="2"/>
    <n v="3"/>
    <n v="1"/>
    <n v="400000"/>
    <s v="GLOBAL"/>
    <s v="NO SOLICITADAS"/>
  </r>
  <r>
    <x v="11"/>
    <s v="02-02-02-008-007-01-5"/>
    <n v="16"/>
    <s v="Adquisición de servicios - Servicios de mantenimiento y reparación de otra maquinaria y otro equipo"/>
    <s v="MANTENIMIENTO PREVENTIVO DE ESTUFA A GAS  INDUSTRIAL DE 02 QUEMADORES"/>
    <n v="73152106"/>
    <s v="Mínima cuantía"/>
    <n v="2"/>
    <n v="3"/>
    <n v="1"/>
    <n v="1000000"/>
    <s v="GLOBAL"/>
    <s v="NO SOLICITADAS"/>
  </r>
  <r>
    <x v="11"/>
    <s v="02-02-02-008-007-01-5"/>
    <n v="16"/>
    <s v="Adquisición de servicios - Servicios de mantenimiento y reparación de otra maquinaria y otro equipo"/>
    <s v="MANTENIMIENTO CALDERAS "/>
    <n v="72151001"/>
    <s v="Mínima cuantía"/>
    <n v="2"/>
    <n v="3"/>
    <n v="1"/>
    <n v="2000000"/>
    <s v="GLOBAL"/>
    <s v="NO SOLICITADAS"/>
  </r>
  <r>
    <x v="11"/>
    <s v="02-02-02-008-007-01-5"/>
    <n v="16"/>
    <s v="Adquisición de servicios - Servicios de mantenimiento y reparación de otra maquinaria y otro equipo"/>
    <s v="MANTENIMIENTO ESTUFA DE 6 PUESTOS CON HORNO"/>
    <n v="73152106"/>
    <s v="Mínima cuantía"/>
    <n v="2"/>
    <n v="3"/>
    <n v="1"/>
    <n v="1400000"/>
    <s v="GLOBAL"/>
    <s v="NO SOLICITADAS"/>
  </r>
  <r>
    <x v="11"/>
    <s v="02-02-02-008-007-01-5"/>
    <n v="16"/>
    <s v="Adquisición de servicios - Servicios de mantenimiento y reparación de otra maquinaria y otro equipo"/>
    <s v="MANTENIMIENTO PLANCHA ASADORA"/>
    <n v="73152106"/>
    <s v="Mínima cuantía"/>
    <n v="2"/>
    <n v="3"/>
    <n v="1"/>
    <n v="1000000"/>
    <s v="GLOBAL"/>
    <s v="NO SOLICITADAS"/>
  </r>
  <r>
    <x v="11"/>
    <s v="02-02-02-008-007-01-5"/>
    <n v="16"/>
    <s v="Adquisición de servicios - Servicios de mantenimiento y reparación de otra maquinaria y otro equipo"/>
    <s v="MANTENIMIENTO FREIDORA"/>
    <n v="73152106"/>
    <s v="Mínima cuantía"/>
    <n v="2"/>
    <n v="3"/>
    <n v="1"/>
    <n v="700000"/>
    <s v="GLOBAL"/>
    <s v="NO SOLICITADAS"/>
  </r>
  <r>
    <x v="11"/>
    <s v="02-02-02-008-007-01-5"/>
    <n v="16"/>
    <s v="Adquisición de servicios - Servicios de mantenimiento y reparación de otra maquinaria y otro equipo"/>
    <s v="MANTENIMIENTO CAMPANA EXTRACTORA"/>
    <n v="73152106"/>
    <s v="Mínima cuantía"/>
    <n v="2"/>
    <n v="3"/>
    <n v="1"/>
    <n v="500000"/>
    <s v="GLOBAL"/>
    <s v="NO SOLICITADAS"/>
  </r>
  <r>
    <x v="11"/>
    <s v="02-02-02-008-007-01-5"/>
    <n v="16"/>
    <s v="Adquisición de servicios - Servicios de mantenimiento y reparación de otra maquinaria y otro equipo"/>
    <s v="MANTENIMIENTO HONGO EXTRACTOR"/>
    <n v="73152101"/>
    <s v="Mínima cuantía"/>
    <n v="2"/>
    <n v="3"/>
    <n v="1"/>
    <n v="500000"/>
    <s v="GLOBAL"/>
    <s v="NO SOLICITADAS"/>
  </r>
  <r>
    <x v="11"/>
    <s v="02-02-02-008-007-01-5"/>
    <n v="16"/>
    <s v="Adquisición de servicios - Servicios de mantenimiento y reparación de otra maquinaria y otro equipo"/>
    <s v="MANTENIMIENTO INYECTOR DE AIRE"/>
    <n v="73152101"/>
    <s v="Mínima cuantía"/>
    <n v="2"/>
    <n v="3"/>
    <n v="1"/>
    <n v="1000000"/>
    <s v="GLOBAL"/>
    <s v="NO SOLICITADAS"/>
  </r>
  <r>
    <x v="11"/>
    <s v="02-02-02-008-007-01-5"/>
    <n v="16"/>
    <s v="Adquisición de servicios - Servicios de mantenimiento y reparación de otra maquinaria y otro equipo"/>
    <s v="MANTENIMIENTO DE BAÑO DE MARIA"/>
    <n v="73152106"/>
    <s v="Mínima cuantía"/>
    <n v="2"/>
    <n v="3"/>
    <n v="1"/>
    <n v="700000"/>
    <s v="GLOBAL"/>
    <s v="NO SOLICITADAS"/>
  </r>
  <r>
    <x v="11"/>
    <s v="02-02-02-008-007-01-5"/>
    <n v="16"/>
    <s v="Adquisición de servicios - Servicios de mantenimiento y reparación de otra maquinaria y otro equipo"/>
    <s v="MANTENIMIENTO MAQUINA LAVAVAJILLAS"/>
    <n v="73152101"/>
    <s v="Mínima cuantía"/>
    <n v="2"/>
    <n v="3"/>
    <n v="1"/>
    <n v="1200000"/>
    <s v="GLOBAL"/>
    <s v="NO SOLICITADAS"/>
  </r>
  <r>
    <x v="11"/>
    <s v="02-02-02-008-007-01-5"/>
    <n v="16"/>
    <s v="Adquisición de servicios - Servicios de mantenimiento y reparación de otra maquinaria y otro equipo"/>
    <s v="MANTENIMIENTO ESTUFA ENANA"/>
    <n v="73152106"/>
    <s v="Mínima cuantía"/>
    <n v="2"/>
    <n v="3"/>
    <n v="1"/>
    <n v="600000"/>
    <s v="GLOBAL"/>
    <s v="NO SOLICITADAS"/>
  </r>
  <r>
    <x v="11"/>
    <s v="02-02-02-008-007-01-5"/>
    <n v="16"/>
    <s v="Adquisición de servicios - Servicios de mantenimiento y reparación de otra maquinaria y otro equipo"/>
    <s v="MANTENIMIENTO MAQUINA DE HIELO"/>
    <n v="73152101"/>
    <s v="Mínima cuantía"/>
    <n v="2"/>
    <n v="3"/>
    <n v="1"/>
    <n v="1000000"/>
    <s v="GLOBAL"/>
    <s v="NO SOLICITADAS"/>
  </r>
  <r>
    <x v="11"/>
    <s v="02-02-02-008-007-01-5"/>
    <n v="16"/>
    <s v="Adquisición de servicios - Servicios de mantenimiento y reparación de otra maquinaria y otro equipo"/>
    <s v="MANTENIMIENTO CUARTOS FRIOS"/>
    <n v="73152101"/>
    <s v="Mínima cuantía"/>
    <n v="2"/>
    <n v="3"/>
    <n v="1"/>
    <n v="5000000"/>
    <s v="GLOBAL"/>
    <s v="NO SOLICITADAS"/>
  </r>
  <r>
    <x v="11"/>
    <s v="02-02-02-008-007-01-5"/>
    <n v="16"/>
    <s v="Adquisición de servicios - Servicios de mantenimiento y reparación de otra maquinaria y otro equipo"/>
    <s v="MANTENIMIENTO SARTEN BASCULANTE"/>
    <n v="73152106"/>
    <s v="Mínima cuantía"/>
    <n v="2"/>
    <n v="3"/>
    <n v="1"/>
    <n v="900000"/>
    <s v="GLOBAL"/>
    <s v="NO SOLICITADAS"/>
  </r>
  <r>
    <x v="11"/>
    <s v="02-02-02-008-007-01-5"/>
    <n v="16"/>
    <s v="Adquisición de servicios - Servicios de mantenimiento y reparación de otra maquinaria y otro equipo"/>
    <s v="MANTENIMIENTO DISPENADORES DE AGUA"/>
    <n v="73152101"/>
    <s v="Mínima cuantía"/>
    <n v="2"/>
    <n v="3"/>
    <n v="1"/>
    <n v="900000"/>
    <s v="GLOBAL"/>
    <s v="NO SOLICITADAS"/>
  </r>
  <r>
    <x v="11"/>
    <s v="02-02-02-008-007-01-5"/>
    <n v="16"/>
    <s v="Adquisición de servicios - Servicios de mantenimiento y reparación de otra maquinaria y otro equipo"/>
    <s v="MANTENIMIENTO EQUIPOS DE BOMBEO"/>
    <n v="72153300"/>
    <s v="Selección abreviada menor cuantía"/>
    <n v="3"/>
    <n v="9"/>
    <n v="1"/>
    <n v="8000000"/>
    <s v="GLOBAL"/>
    <s v="NO SOLICITADAS"/>
  </r>
  <r>
    <x v="11"/>
    <s v="02-02-02-008-007-01-5"/>
    <n v="16"/>
    <s v="Adquisición de servicios - Servicios de mantenimiento y reparación de otra maquinaria y otro equipo"/>
    <s v="MANTENIMIENTO DE MARMITAS"/>
    <n v="73152106"/>
    <s v="Mínima cuantía"/>
    <n v="2"/>
    <n v="3"/>
    <n v="1"/>
    <n v="2000000"/>
    <s v="GLOBAL"/>
    <s v="NO SOLICITADAS"/>
  </r>
  <r>
    <x v="11"/>
    <s v="02-02-02-009-004-05"/>
    <n v="16"/>
    <s v="Adquisición de servicios - Servicios de saneamiento y similares"/>
    <s v="LAVADO Y DESINFECCIÓN TANQUES DE ALMACENAMIENTO AGUA POTABLE ELEVADOS"/>
    <n v="76101503"/>
    <s v="Selección abreviada menor cuantía"/>
    <n v="3"/>
    <n v="9"/>
    <n v="1"/>
    <n v="1100000"/>
    <s v="GLOBAL"/>
    <s v="NO SOLICITADAS"/>
  </r>
  <r>
    <x v="11"/>
    <s v="02-02-02-008-007-01-1"/>
    <n v="16"/>
    <s v="Adquisición de servicios - Servicios de mantenimiento y reparación de productos metálicos elaborados, excepto maquinaria y equipo"/>
    <s v="MANTENIMIENTO DE EXTINTORES"/>
    <n v="72101509"/>
    <s v="Mínima cuantía"/>
    <n v="5"/>
    <n v="2"/>
    <n v="1"/>
    <n v="1448230"/>
    <s v="GLOBAL"/>
    <s v="NO SOLICITADAS"/>
  </r>
  <r>
    <x v="11"/>
    <s v="02-02-02-008-007-01-5"/>
    <n v="16"/>
    <s v="Adquisición de servicios - Servicios de mantenimiento y reparación de otra maquinaria y otro equipo"/>
    <s v="MANTENIMIENTO PREVENTIVO-CORRECTIVO DEL SISTEMA DE AUDIO-VIDEO"/>
    <n v="73152108"/>
    <s v="Mínima cuantía"/>
    <n v="5"/>
    <n v="2"/>
    <n v="1"/>
    <n v="6000000"/>
    <s v="GLOBAL"/>
    <s v="NO SOLICITADAS"/>
  </r>
  <r>
    <x v="11"/>
    <s v="02-02-02-008-007-01-5"/>
    <n v="16"/>
    <s v="Adquisición de servicios - Servicios de mantenimiento y reparación de otra maquinaria y otro equipo"/>
    <s v="MANTENIMIENTO CORRECTIVO  Y PREVENTIVO  A TODO COSTO  DE EQUIPO AGRICOLA "/>
    <n v="72151800"/>
    <s v="Mínima cuantía"/>
    <n v="5"/>
    <n v="2"/>
    <n v="1"/>
    <n v="15751704"/>
    <s v="GLOBAL"/>
    <s v="NO SOLICITADAS"/>
  </r>
  <r>
    <x v="11"/>
    <s v="02-02-02-008-007-01-5"/>
    <n v="16"/>
    <s v="Adquisición de servicios - Servicios de mantenimiento y reparación de otra maquinaria y otro equipo"/>
    <s v="MANTENIMIENTO DE LAVADORAS"/>
    <n v="72151802"/>
    <s v="Mínima cuantía"/>
    <n v="5"/>
    <n v="2"/>
    <n v="1"/>
    <n v="4000000"/>
    <s v="GLOBAL"/>
    <s v="NO SOLICITADAS"/>
  </r>
  <r>
    <x v="11"/>
    <s v="02-02-02-005-004-02-4"/>
    <n v="10"/>
    <s v="Adquisición de servicios - Servicios generales de construcción de tuberías para la conducción de gas a larga distancia, líneas de comunicación y cables de poder"/>
    <s v="MANTENIMIENTO DE REDES ELECTRICAS"/>
    <n v="73152108"/>
    <s v="Mínima cuantía"/>
    <n v="4"/>
    <n v="2"/>
    <n v="1"/>
    <n v="40000000"/>
    <s v="GLOBAL"/>
    <s v="NO SOLICITADAS"/>
  </r>
  <r>
    <x v="11"/>
    <s v="02-02-02-005-004-02-5"/>
    <n v="10"/>
    <s v="Adquisición de servicios - Servicios generales de construcción de tuberías y cables locales, y obras conexas"/>
    <s v="MANTENIMIENTO RED HIDRÁULICA"/>
    <n v="72103300"/>
    <s v="Mínima cuantía"/>
    <n v="2"/>
    <n v="10"/>
    <n v="1"/>
    <n v="11000000"/>
    <s v="GLOBAL"/>
    <s v="NO SOLICITADAS"/>
  </r>
  <r>
    <x v="11"/>
    <s v="02-02-02-005-004-02-5"/>
    <n v="10"/>
    <s v="Adquisición de servicios - Servicios generales de construcción de tuberías y cables locales, y obras conexas"/>
    <s v="MANTENIMIENTO RED ALCANTARILLADO"/>
    <n v="83101500"/>
    <s v="Mínima cuantía"/>
    <n v="2"/>
    <n v="10"/>
    <n v="1"/>
    <n v="60000000"/>
    <s v="GLOBAL"/>
    <s v="NO SOLICITADAS"/>
  </r>
  <r>
    <x v="11"/>
    <s v="02-02-02-008-007-01-4"/>
    <n v="10"/>
    <s v="Adquisición de servicios - Servicios de mantenimiento y reparación de maquinaria y equipo de transporte"/>
    <s v="MANTENIMIENTO DE VEHICULOS"/>
    <n v="78181507"/>
    <s v="Mínima cuantía"/>
    <n v="3"/>
    <n v="9"/>
    <n v="1"/>
    <n v="35000000"/>
    <s v="GLOBAL"/>
    <s v="NO SOLICITADAS"/>
  </r>
  <r>
    <x v="11"/>
    <s v="02-02-02-008-007-01-4"/>
    <n v="10"/>
    <s v="Adquisición de servicios - Servicios de mantenimiento y reparación de maquinaria y equipo de transporte"/>
    <s v="MANTENIMIENTO DE VEHICULOS - VF-2019"/>
    <n v="78181507"/>
    <s v="Mínima cuantía"/>
    <n v="1"/>
    <n v="2"/>
    <n v="1"/>
    <n v="15000000"/>
    <s v="GLOBAL"/>
    <s v="SI APROBADAS"/>
  </r>
  <r>
    <x v="11"/>
    <s v="02-02-02-008-005-03"/>
    <n v="10"/>
    <s v="Adquisición de servicios - Servicios de limpieza"/>
    <s v="SERVICIO ASEO "/>
    <n v="76111500"/>
    <s v="Selección abreviada - acuerdo marco"/>
    <n v="3"/>
    <n v="9"/>
    <n v="1"/>
    <n v="87000000"/>
    <s v="GLOBAL"/>
    <s v="NO SOLICITADAS"/>
  </r>
  <r>
    <x v="11"/>
    <s v="02-02-02-008-005-03"/>
    <n v="10"/>
    <s v="Adquisición de servicios - Servicios de limpieza"/>
    <s v="SERVICIO DE ASEO UNIDAD - VF-2019"/>
    <n v="76111500"/>
    <s v="Selección abreviada - acuerdo marco"/>
    <n v="1"/>
    <n v="3"/>
    <n v="1"/>
    <n v="34000000"/>
    <s v="GLOBAL"/>
    <s v="SI APROBADAS"/>
  </r>
  <r>
    <x v="11"/>
    <s v="02-02-02-008-005-09-7"/>
    <n v="10"/>
    <s v="Adquisición de servicios - Servicios de mantenimiento y cuidado del paisaje"/>
    <s v="JARDINERIA Y PODA PARA EL CACOM 3"/>
    <n v="70111703"/>
    <s v="Mínima cuantía"/>
    <n v="3"/>
    <n v="9"/>
    <n v="1"/>
    <n v="81000000"/>
    <s v="GLOBAL"/>
    <s v="NO SOLICITADAS"/>
  </r>
  <r>
    <x v="11"/>
    <s v="02-02-02-008-005-09-7"/>
    <n v="10"/>
    <s v="Adquisición de servicios - Servicios de mantenimiento y cuidado del paisaje"/>
    <s v="JARDINERIA Y PODA PARA EL CACOM 3 - V.F. 2019 -"/>
    <n v="70111703"/>
    <s v="Mínima cuantía"/>
    <n v="1"/>
    <n v="2"/>
    <n v="1"/>
    <n v="27000000"/>
    <s v="GLOBAL"/>
    <s v="SI APROBADAS"/>
  </r>
  <r>
    <x v="11"/>
    <s v="02-02-02-008-005-03"/>
    <n v="10"/>
    <s v="Adquisición de servicios - Servicios de limpieza"/>
    <s v="SERVICIO DE ASEO SANIDAD"/>
    <n v="76111500"/>
    <s v="Mínima cuantía"/>
    <n v="1"/>
    <n v="12"/>
    <n v="1"/>
    <n v="18000000"/>
    <s v="GLOBAL"/>
    <s v="NO SOLICITADAS"/>
  </r>
  <r>
    <x v="11"/>
    <s v="02-02-02-006-003-03"/>
    <n v="16"/>
    <s v="Adquisición de servicios - Servicios de suministro de comidas"/>
    <s v="SERVICIO DE CAFETERIA Y RESTAURANTE"/>
    <n v="90101700"/>
    <s v="Mínima cuantía"/>
    <n v="2"/>
    <n v="10"/>
    <n v="1"/>
    <n v="5000000"/>
    <s v="GLOBAL"/>
    <s v="NO SOLICITADAS"/>
  </r>
  <r>
    <x v="11"/>
    <s v="02-02-02-005-004-02-4"/>
    <n v="10"/>
    <s v="Adquisición de servicios - Servicios generales de construcción de tuberías para la conducción de gas a larga distancia, líneas de comunicación y cables de poder"/>
    <s v="MANTENIMIENTO DE PLANTAS Y SUBESTACION ELECTRICA"/>
    <n v="73152108"/>
    <s v="Mínima cuantía"/>
    <n v="4"/>
    <n v="2"/>
    <n v="1"/>
    <n v="25000000"/>
    <s v="GLOBAL"/>
    <s v="NO SOLICITADAS"/>
  </r>
  <r>
    <x v="11"/>
    <s v="02-02-02-006-008"/>
    <n v="16"/>
    <s v="Adquisición de servicios - Servicios postales y de mensajería"/>
    <s v="ENVIOS DE CORRESPONDENCIA "/>
    <n v="78102203"/>
    <s v="Mínima cuantía"/>
    <n v="5"/>
    <n v="2"/>
    <n v="1"/>
    <n v="2500000"/>
    <s v="GLOBAL"/>
    <s v="NO SOLICITADAS"/>
  </r>
  <r>
    <x v="11"/>
    <s v="02-02-02-009-004-01"/>
    <n v="10"/>
    <s v="Adquisición de servicios - Servicios de alcantarillado, servicios de limpieza, tratamiento de aguas residuales y tanques sépticos"/>
    <s v="SERVICIO DE  ALCANTARILLADO "/>
    <n v="83101500"/>
    <s v="Solicitud de información a los Proveedores"/>
    <n v="1"/>
    <n v="12"/>
    <n v="1"/>
    <n v="500000"/>
    <s v="GLOBAL"/>
    <s v="NO SOLICITADAS"/>
  </r>
  <r>
    <x v="11"/>
    <s v="02-02-02-008-006-03"/>
    <n v="10"/>
    <s v="Adquisición de servicios - Servicios de apoyo a la distribución de electricidad, gas y agua"/>
    <s v="ENERGIA ELECTRICA"/>
    <n v="83101800"/>
    <s v="Solicitud de información a los Proveedores"/>
    <n v="1"/>
    <n v="12"/>
    <n v="1"/>
    <n v="875025611"/>
    <s v="GLOBAL"/>
    <s v="NO SOLICITADAS"/>
  </r>
  <r>
    <x v="11"/>
    <s v="02-02-02-008-006-03"/>
    <n v="16"/>
    <s v="Adquisición de servicios - Servicios de apoyo a la distribución de electricidad, gas y agua"/>
    <s v="ENERGIA ELECTRICA"/>
    <n v="83101800"/>
    <s v="Solicitud de información a los Proveedores"/>
    <n v="1"/>
    <n v="12"/>
    <n v="1"/>
    <n v="625286534"/>
    <s v="GLOBAL"/>
    <s v="NO SOLICITADAS"/>
  </r>
  <r>
    <x v="11"/>
    <s v="02-02-02-008-006-03"/>
    <n v="16"/>
    <s v="Adquisición de servicios - Servicios de apoyo a la distribución de electricidad, gas y agua"/>
    <s v="GAS NATURAL"/>
    <n v="83101601"/>
    <s v="Solicitud de información a los Proveedores"/>
    <n v="1"/>
    <n v="12"/>
    <n v="1"/>
    <n v="95000000"/>
    <s v="GLOBAL"/>
    <s v="NO SOLICITADAS"/>
  </r>
  <r>
    <x v="11"/>
    <s v="02-02-02-008-004-01"/>
    <n v="16"/>
    <s v="Adquisición de servicios - Servicios de telefonía y otras telecomunicaciones"/>
    <s v="TELEFONIA FIJA"/>
    <n v="83111501"/>
    <s v="Solicitud de información a los Proveedores"/>
    <n v="1"/>
    <n v="12"/>
    <n v="1"/>
    <n v="13000000"/>
    <s v="GLOBAL"/>
    <s v="NO SOLICITADAS"/>
  </r>
  <r>
    <x v="11"/>
    <s v="02-02-02-008-004-02"/>
    <n v="16"/>
    <s v="Adquisición de servicios - Servicios de telecomunicaciones a través de internet"/>
    <s v="SERVICIO DE INTERNET"/>
    <n v="81112100"/>
    <s v="Solicitud de información a los Proveedores"/>
    <n v="1"/>
    <n v="12"/>
    <n v="1"/>
    <n v="6600000"/>
    <s v="GLOBAL"/>
    <s v="NO SOLICITADAS"/>
  </r>
  <r>
    <x v="11"/>
    <s v="02-02-02-010"/>
    <n v="10"/>
    <s v="Adquisición de servicios - Viáticos de los funcionarios en comisión"/>
    <s v="COMISIONES OPERATIVAS Y ADMINISTRATIVAS"/>
    <n v="90121500"/>
    <s v="Solicitud de información a los Proveedores"/>
    <n v="0"/>
    <n v="0"/>
    <n v="1"/>
    <n v="770000000"/>
    <s v="GLOBAL"/>
    <s v="NO SOLICITADAS"/>
  </r>
  <r>
    <x v="11"/>
    <s v="02-02-02-006-004"/>
    <n v="10"/>
    <s v="Adquisición de servicios - Servicios de transporte de pasajeros"/>
    <s v="PASAJES TERRESTRES"/>
    <n v="78111800"/>
    <s v="Mínima cuantía"/>
    <n v="2"/>
    <n v="10"/>
    <n v="1"/>
    <n v="18000000"/>
    <s v="GLOBAL"/>
    <s v="NO SOLICITADAS"/>
  </r>
  <r>
    <x v="11"/>
    <s v="02-02-01-003-005-02"/>
    <n v="16"/>
    <s v="Materiales y suministros - Productos farmacéuticos"/>
    <s v="TALCO INSECTICIDA, ANTISEPTICO Y DESODORANTE, AROMATIZANTE "/>
    <n v="10111302"/>
    <s v="Mínima cuantía"/>
    <n v="2"/>
    <n v="2"/>
    <n v="12"/>
    <n v="264000"/>
    <s v="UNIDAD"/>
    <s v="NO SOLICITADAS"/>
  </r>
  <r>
    <x v="11"/>
    <s v="02-02-01-003-005-02"/>
    <n v="16"/>
    <s v="Materiales y suministros - Productos farmacéuticos"/>
    <s v="CIPERMETRINA 15% X LITRO "/>
    <n v="51102500"/>
    <s v="Mínima cuantía"/>
    <n v="2"/>
    <n v="2"/>
    <n v="5"/>
    <n v="235000"/>
    <s v="UNIDAD"/>
    <s v="NO SOLICITADAS"/>
  </r>
  <r>
    <x v="11"/>
    <s v="02-02-01-003-005-02"/>
    <n v="16"/>
    <s v="Materiales y suministros - Productos farmacéuticos"/>
    <s v="LARVICIDA Y ANTISEPTICO  PARA USO EXTERNO  X 250 ML "/>
    <n v="42121606"/>
    <s v="Mínima cuantía"/>
    <n v="2"/>
    <n v="2"/>
    <n v="8"/>
    <n v="120000"/>
    <s v="UNIDAD"/>
    <s v="NO SOLICITADAS"/>
  </r>
  <r>
    <x v="11"/>
    <s v="02-02-01-003-005-03"/>
    <n v="16"/>
    <s v="Materiales y suministros - Jabón, preparados para limpieza, perfumes y preparados de tocador"/>
    <s v=" JABON ANTIPARASITARIO DE USO EXTERNO "/>
    <n v="10111302"/>
    <s v="Mínima cuantía"/>
    <n v="2"/>
    <n v="2"/>
    <n v="15"/>
    <n v="174000"/>
    <s v="UNIDAD"/>
    <s v="NO SOLICITADAS"/>
  </r>
  <r>
    <x v="11"/>
    <s v="02-02-01-003-004-02"/>
    <n v="16"/>
    <s v="Materiales y suministros - Productos químicos inorgánicos básicos n. C. P."/>
    <s v="YODO"/>
    <n v="12141916"/>
    <s v="Mínima cuantía"/>
    <n v="2"/>
    <n v="2"/>
    <n v="5"/>
    <n v="325000"/>
    <s v="UNIDAD"/>
    <s v="NO SOLICITADAS"/>
  </r>
  <r>
    <x v="11"/>
    <s v="02-02-01-003-005-02"/>
    <n v="16"/>
    <s v="Materiales y suministros - Productos farmacéuticos"/>
    <s v="SOLUCION ANTISEPTICA"/>
    <n v="42312313"/>
    <s v="Mínima cuantía"/>
    <n v="2"/>
    <n v="2"/>
    <n v="2"/>
    <n v="300000"/>
    <s v="UNIDAD"/>
    <s v="NO SOLICITADAS"/>
  </r>
  <r>
    <x v="11"/>
    <s v="02-02-01-003-005-02"/>
    <n v="16"/>
    <s v="Materiales y suministros - Productos farmacéuticos"/>
    <s v="CICATRIZANTE"/>
    <n v="42312400"/>
    <s v="Mínima cuantía"/>
    <n v="2"/>
    <n v="2"/>
    <n v="8"/>
    <n v="208000"/>
    <s v="UNIDAD"/>
    <s v="NO SOLICITADAS"/>
  </r>
  <r>
    <x v="11"/>
    <s v="02-02-01-003-005-02"/>
    <n v="16"/>
    <s v="Materiales y suministros - Productos farmacéuticos"/>
    <s v="LIMPIADOR DE OIDOS"/>
    <n v="42312313"/>
    <s v="Mínima cuantía"/>
    <n v="2"/>
    <n v="2"/>
    <n v="10"/>
    <n v="340000"/>
    <s v="UNIDAD"/>
    <s v="NO SOLICITADAS"/>
  </r>
  <r>
    <x v="11"/>
    <s v="02-02-01-003-008-09"/>
    <n v="16"/>
    <s v="Materiales y suministros - Otros artículos manufacturados n. C. P."/>
    <s v="CEPILLOS CERDAS DURAS  PARA PEINAR PERROS "/>
    <n v="10111302"/>
    <s v="Mínima cuantía"/>
    <n v="2"/>
    <n v="2"/>
    <n v="12"/>
    <n v="252000"/>
    <s v="UNIDAD"/>
    <s v="NO SOLICITADAS"/>
  </r>
  <r>
    <x v="11"/>
    <s v="02-02-01-003-006-09"/>
    <n v="16"/>
    <s v="Materiales y suministros - Otros productos plásticos"/>
    <s v="GUACAL EN PLASTICO LARGO 1 MT  ANCHO 50 CM ALTO 60 CM "/>
    <n v="10131603"/>
    <s v="Mínima cuantía"/>
    <n v="2"/>
    <n v="2"/>
    <n v="2"/>
    <n v="1500000"/>
    <s v="UNIDAD"/>
    <s v="NO SOLICITADAS"/>
  </r>
  <r>
    <x v="11"/>
    <s v="02-02-01-002-008"/>
    <n v="16"/>
    <s v="Materiales y suministros - Dotación (prendas de vestir y calzado)"/>
    <s v="BOZALES  EN LONA NEGRO  AJUSTABLES "/>
    <n v="10141610"/>
    <s v="Mínima cuantía"/>
    <n v="2"/>
    <n v="2"/>
    <n v="7"/>
    <n v="294000"/>
    <s v="UNIDAD"/>
    <s v="NO SOLICITADAS"/>
  </r>
  <r>
    <x v="11"/>
    <s v="02-02-01-002-008"/>
    <n v="16"/>
    <s v="Materiales y suministros - Dotación (prendas de vestir y calzado)"/>
    <s v="TRAILLAS  EN CINTA TIBULAR HERRAJE BRONCE COCIDA "/>
    <n v="10141606"/>
    <s v="Mínima cuantía"/>
    <n v="2"/>
    <n v="2"/>
    <n v="15"/>
    <n v="540000"/>
    <s v="UNIDAD"/>
    <s v="NO SOLICITADAS"/>
  </r>
  <r>
    <x v="11"/>
    <s v="02-02-01-004-002"/>
    <n v="16"/>
    <s v="Materiales y suministros - Productos metálicos elaborados (excepto maquinaria y equipo)"/>
    <s v="POZUELO METALICO "/>
    <n v="10111304"/>
    <s v="Mínima cuantía"/>
    <n v="2"/>
    <n v="2"/>
    <n v="10"/>
    <n v="260000"/>
    <s v="UNIDAD"/>
    <s v="NO SOLICITADAS"/>
  </r>
  <r>
    <x v="11"/>
    <s v="02-02-01-003-006-02"/>
    <n v="16"/>
    <s v="Materiales y suministros - Otros productos de caucho"/>
    <s v="PELOTAS MACIZAS "/>
    <n v="10111301"/>
    <s v="Mínima cuantía"/>
    <n v="2"/>
    <n v="2"/>
    <n v="10"/>
    <n v="250000"/>
    <s v="UNIDAD"/>
    <s v="NO SOLICITADAS"/>
  </r>
  <r>
    <x v="11"/>
    <s v="02-02-02-008-003-05"/>
    <n v="16"/>
    <s v="Adquisición de servicios - Servicios veterinarios"/>
    <s v="SERVICIOS MEDICOS HOSPITALIZACION  VETERINARIOS "/>
    <n v="70122009"/>
    <s v="Mínima cuantía"/>
    <n v="2"/>
    <n v="2"/>
    <n v="1"/>
    <n v="10000000"/>
    <s v="GLOBAL"/>
    <s v="NO SOLICITADAS"/>
  </r>
  <r>
    <x v="11"/>
    <s v="02-02-01-003-005-03"/>
    <n v="16"/>
    <s v="Materiales y suministros - Jabón, preparados para limpieza, perfumes y preparados de tocador"/>
    <s v="SHAMPOO DE BAÑO  PARA PERRO POR GALON "/>
    <n v="10111302"/>
    <s v="Mínima cuantía"/>
    <n v="2"/>
    <n v="2"/>
    <n v="7"/>
    <n v="630000"/>
    <s v="UNIDAD"/>
    <s v="NO SOLICITADAS"/>
  </r>
  <r>
    <x v="11"/>
    <s v="02-02-02-008-007-01-1"/>
    <n v="10"/>
    <s v="Adquisición de servicios - Servicios de mantenimiento y reparación de productos metálicos elaborados, excepto maquinaria y equipo"/>
    <s v="RECARGA DE EXTINTORES"/>
    <n v="72101516"/>
    <s v="Mínima cuantía"/>
    <n v="5"/>
    <n v="2"/>
    <n v="1"/>
    <n v="8044400"/>
    <s v="GLOBAL"/>
    <s v="NO SOLICITADAS"/>
  </r>
  <r>
    <x v="11"/>
    <s v="02-02-02-008-003-04-4"/>
    <n v="16"/>
    <s v="Adquisición de servicios - Servicios de ensayo y análisis técnicos"/>
    <s v="REVISION TECNOMECANICA"/>
    <n v="78181505"/>
    <s v="Mínima cuantía"/>
    <n v="1"/>
    <n v="12"/>
    <n v="1"/>
    <n v="8750000"/>
    <s v="GLOBAL"/>
    <s v="NO SOLICITADAS"/>
  </r>
  <r>
    <x v="11"/>
    <s v="02-02-02-005-004-02-5"/>
    <n v="10"/>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n v="83101506"/>
    <s v="Selección abreviada menor cuantía"/>
    <n v="3"/>
    <n v="9"/>
    <n v="1"/>
    <n v="93000000"/>
    <s v="GLOBAL"/>
    <s v="NO SOLICITADAS"/>
  </r>
  <r>
    <x v="11"/>
    <s v="02-02-02-005-004-02-5"/>
    <n v="16"/>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V.F. 2019 -"/>
    <n v="83101506"/>
    <s v="Selección abreviada menor cuantía"/>
    <n v="1"/>
    <n v="3"/>
    <n v="1"/>
    <n v="32000000"/>
    <s v="GLOBAL"/>
    <s v="SI APROBADAS"/>
  </r>
  <r>
    <x v="11"/>
    <s v="02-02-02-008-003-04-4"/>
    <n v="10"/>
    <s v="Adquisición de servicios - Servicios de ensayo y análisis técnicos"/>
    <s v="SERVICIOS PARA LA REALIZACIÓN DEL ANÁLISIS FISICOQUÍMICO Y MICROBIOLÓGICO DE  MUESTRAS DE AGUA POTABLE, POZO PROFUNDO  Y CENTROS DE ENTRENAMIENTO ACUÁTICO DEL COMANDO AEREO DE COMBATE Nº 3"/>
    <n v="70171501"/>
    <s v="Mínima cuantía"/>
    <n v="3"/>
    <n v="9"/>
    <n v="1"/>
    <n v="12141500"/>
    <s v="GLOBAL"/>
    <s v="NO SOLICITADAS"/>
  </r>
  <r>
    <x v="11"/>
    <s v="02-02-02-008-003-04-4"/>
    <n v="16"/>
    <s v="Adquisición de servicios - Servicios de ensayo y análisis técnicos"/>
    <s v="SERVICIOS PARA LA REALIZACIÓN DEL ANÁLISIS FISICOQUÍMICO Y MICROBIOLÓGICO DE  MUESTRAS DE AGUA POTABLE, POZO PROFUNDO  Y CENTROS DE ENTRENAMIENTO ACUÁTICO DEL COMANDO AEREO DE COMBATE Nº 3. V.F. 2019 -"/>
    <n v="70171501"/>
    <s v="Mínima cuantía"/>
    <n v="1"/>
    <n v="2"/>
    <n v="1"/>
    <n v="2388500"/>
    <s v="GLOBAL"/>
    <s v="SI APROBADAS"/>
  </r>
  <r>
    <x v="11"/>
    <s v="02-02-02-009-004-03"/>
    <n v="10"/>
    <s v="Adquisición de servicios - Servicios de tratamiento y disposición de desechos"/>
    <s v="SERVICIOS DE TRANSPORTE Y DISPOSICIÓN DE LOS RESIDUOS PELIGROSOS"/>
    <n v="76121900"/>
    <s v="Mínima cuantía"/>
    <n v="3"/>
    <n v="9"/>
    <n v="1"/>
    <n v="11081900"/>
    <s v="GLOBAL"/>
    <s v="NO SOLICITADAS"/>
  </r>
  <r>
    <x v="11"/>
    <s v="02-02-02-009-004-03"/>
    <n v="16"/>
    <s v="Adquisición de servicios - Servicios de tratamiento y disposición de desechos"/>
    <s v="SERVICIOS DE TRANSPORTE Y DISPOSICIÓN DE LOS RESIDUOS PELIGROSOS. V.F. 2019 -"/>
    <n v="76121900"/>
    <s v="Mínima cuantía"/>
    <n v="1"/>
    <n v="2"/>
    <n v="1"/>
    <n v="1518100"/>
    <s v="GLOBAL"/>
    <s v="SI APROBADAS"/>
  </r>
  <r>
    <x v="11"/>
    <s v="02-02-02-008-005-03"/>
    <n v="10"/>
    <s v="Adquisición de servicios - Servicios de limpieza"/>
    <s v="SERVICIOS DE ESPECIALISTAS EN CONTROL Y ERRADICACIÓN DE PLAGAS (FUMIGACIÓN Y DESRATIZACIÓN EN TODOS LOS SECTORES ADMINISTRATIVOS."/>
    <n v="72102103"/>
    <s v="Mínima cuantía"/>
    <n v="2"/>
    <n v="10"/>
    <n v="1"/>
    <n v="12000000"/>
    <s v="GLOBAL"/>
    <s v="NO SOLICITADAS"/>
  </r>
  <r>
    <x v="11"/>
    <s v="02-02-02-009-004-03"/>
    <n v="10"/>
    <s v="Adquisición de servicios - Servicios de tratamiento y disposición de desechos"/>
    <s v="SEGUMIENTO MANEJO DE RESIDUOS HOSPITALARIOS SANIDAD"/>
    <n v="93151510"/>
    <s v="Solicitud de información a los Proveedores"/>
    <n v="2"/>
    <n v="10"/>
    <n v="1"/>
    <n v="880000"/>
    <s v="GLOBAL"/>
    <s v="NO SOLICITADAS"/>
  </r>
  <r>
    <x v="11"/>
    <s v="02-02-02-005-004-05"/>
    <n v="10"/>
    <s v="Adquisición de servicios - Servicios especiales de construcción"/>
    <s v="SERVICIO DE MANO OBRA CON CUADRILLAS PARA EL CACOM3"/>
    <n v="72101500"/>
    <s v="Selección abreviada menor cuantía"/>
    <n v="3"/>
    <n v="9"/>
    <n v="1"/>
    <n v="80000000"/>
    <s v="GLOBAL"/>
    <s v="NO SOLICITADAS"/>
  </r>
  <r>
    <x v="11"/>
    <s v="02-02-02-005-004-05"/>
    <n v="16"/>
    <s v="Adquisición de servicios - Servicios especiales de construcción"/>
    <s v="SERVICIO DE MANO OBRA CON CUADRILLAS PARA EL CACOM3 - V.F.2019 "/>
    <n v="72101500"/>
    <s v="Selección abreviada menor cuantía"/>
    <n v="1"/>
    <n v="2"/>
    <n v="1"/>
    <n v="20000000"/>
    <s v="GLOBAL"/>
    <s v="SI APROBADAS"/>
  </r>
  <r>
    <x v="11"/>
    <s v="02-02-02-007-002-02-1"/>
    <n v="16"/>
    <s v="Adquisición de servicios - Servicios de administración de bienes inmuebles a comisión o por contrato"/>
    <s v="ADMINISTRACION LOTES DE JUAN DE ACOSTA"/>
    <n v="80131800"/>
    <s v="Solicitud de información a los Proveedores"/>
    <n v="2"/>
    <n v="10"/>
    <n v="1"/>
    <n v="2400000"/>
    <s v="GLOBAL"/>
    <s v="NO SOLICITADAS"/>
  </r>
  <r>
    <x v="11"/>
    <s v="02-02-01-000-001-09"/>
    <n v="16"/>
    <s v="Materiales y suministros - Productos de forraje, fibras, plantas vivas, flores y capullos de flores, tabaco en rama y caucho natural"/>
    <s v="ARREGLOS FLORALES "/>
    <n v="70111603"/>
    <s v="Mínima cuantía"/>
    <n v="3"/>
    <n v="9"/>
    <n v="1"/>
    <n v="4000000"/>
    <s v="GLOBAL"/>
    <s v="NO SOLICITADAS"/>
  </r>
  <r>
    <x v="11"/>
    <s v="02-02-02-005-004-01-1"/>
    <n v="10"/>
    <s v="Adquisición de servicios - Servicios generales de construcción de edificaciones residenciales"/>
    <s v="MANTENIMIENTO ALOJAMIENTO DE SOLDADOS 02 PLAZA DE ARMAS"/>
    <n v="72102900"/>
    <s v="Selección abreviada menor cuantía"/>
    <n v="1"/>
    <n v="3"/>
    <n v="1"/>
    <n v="100000000"/>
    <s v="GLOBAL"/>
    <s v="NO SOLICITADAS"/>
  </r>
  <r>
    <x v="11"/>
    <s v="02-02-02-005-004-01-2"/>
    <n v="10"/>
    <s v="Adquisición de servicios - Servicios generales de construcción de edificaciones no residenciales"/>
    <s v="MANTENIMIENTO ESTABLECIMIENTO DE SANIDAD MILITAR 1052"/>
    <n v="72102900"/>
    <s v="Selección abreviada menor cuantía"/>
    <n v="1"/>
    <n v="3"/>
    <n v="1"/>
    <n v="100000000"/>
    <s v="GLOBAL"/>
    <s v="NO SOLICITADAS"/>
  </r>
  <r>
    <x v="11"/>
    <s v="02-02-02-005-004-02-5"/>
    <n v="10"/>
    <s v="Adquisición de servicios - Servicios generales de construcción de tuberías y cables locales, y obras conexas"/>
    <s v="MANTENIMIENTO SISTEMA DE ILUMINACIÓN ZONA OPERATIVA CACOM-3"/>
    <n v="72151511"/>
    <s v="Selección abreviada menor cuantía"/>
    <n v="1"/>
    <n v="3"/>
    <n v="1"/>
    <n v="250000000"/>
    <s v="GLOBAL"/>
    <s v="NO SOLICITADAS"/>
  </r>
  <r>
    <x v="11"/>
    <s v="02-02-01-003-007-09"/>
    <n v="10"/>
    <s v="Materiales y suministros - Otros productos minerales no metálicos n. C. P."/>
    <s v="ABRASIVO COLOR VINOTINTO POR ROLLO"/>
    <n v="47131500"/>
    <s v="Selección abreviada subasta inversa (No disponible)"/>
    <n v="4"/>
    <n v="7"/>
    <n v="5"/>
    <n v="11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PARA MOTOR DIESEL PRESENTACION POR 1/4 DE GALON "/>
    <n v="15121501"/>
    <s v="Selección abreviada subasta inversa (No disponible)"/>
    <n v="4"/>
    <n v="7"/>
    <n v="20"/>
    <n v="390000"/>
    <s v="UNIDAD"/>
    <s v="NO SOLICITADAS"/>
  </r>
  <r>
    <x v="11"/>
    <s v="02-02-01-004-003-09"/>
    <n v="10"/>
    <s v="Materiales y suministros - Otras máquinas para usos generales y sus partes y piezas"/>
    <s v="ACEITERA DE 5 ONZAS P/N OCF5"/>
    <n v="40141736"/>
    <s v="Selección abreviada subasta inversa (No disponible)"/>
    <n v="4"/>
    <n v="6"/>
    <n v="2"/>
    <n v="160000"/>
    <s v="UNIDAD"/>
    <s v="NO SOLICITADAS"/>
  </r>
  <r>
    <x v="11"/>
    <s v="02-02-01-003-004-01"/>
    <n v="10"/>
    <s v="Materiales y suministros - Químicos orgánicos básicos"/>
    <s v="ACETILENO AA KILOGRAMO "/>
    <n v="15111506"/>
    <s v="Mínima cuantía"/>
    <n v="1"/>
    <n v="8"/>
    <n v="6.5"/>
    <n v="455000"/>
    <s v="KILOGRAMO"/>
    <s v="NO SOLICITADAS"/>
  </r>
  <r>
    <x v="11"/>
    <s v="02-02-01-003-004-01"/>
    <n v="10"/>
    <s v="Materiales y suministros - Químicos orgánicos básicos"/>
    <s v="ACETILENO CORRIENTE KILOGRAMO"/>
    <n v="15111506"/>
    <s v="Mínima cuantía"/>
    <n v="1"/>
    <n v="8"/>
    <n v="13"/>
    <n v="624000"/>
    <s v="KILOGRAMO"/>
    <s v="NO SOLICITADAS"/>
  </r>
  <r>
    <x v="11"/>
    <s v="02-02-01-003-005-04"/>
    <n v="10"/>
    <s v="Materiales y suministros - Productos químicos n. C. P."/>
    <s v="ADHESIVO DE NEOPRENO DE ALTO RENDIMIENTO MR 1300 PRESENTACION POR 750 ML"/>
    <n v="31201610"/>
    <s v="Selección abreviada subasta inversa (No disponible)"/>
    <n v="4"/>
    <n v="7"/>
    <n v="40"/>
    <n v="9600000"/>
    <s v="UNIDAD"/>
    <s v="NO SOLICITADAS"/>
  </r>
  <r>
    <x v="11"/>
    <s v="02-02-01-003-005-04"/>
    <n v="10"/>
    <s v="Materiales y suministros - Productos químicos n. C. P."/>
    <s v="ADHESIVO TIPO BOXER PRESENTACION FRASCO DE 750 CM3  "/>
    <n v="31201610"/>
    <s v="Selección abreviada subasta inversa (No disponible)"/>
    <n v="4"/>
    <n v="7"/>
    <n v="1"/>
    <n v="20000"/>
    <s v="UNIDAD"/>
    <s v="NO SOLICITADAS"/>
  </r>
  <r>
    <x v="11"/>
    <s v="02-02-01-003-004-02"/>
    <n v="10"/>
    <s v="Materiales y suministros - Productos químicos inorgánicos básicos n. C. P."/>
    <s v="AGUA DESMINERALIZADA PARA BATERIAS PRESENTACION EN ENVASE DE 550 CC"/>
    <n v="41104213"/>
    <s v="Selección abreviada subasta inversa (No disponible)"/>
    <n v="4"/>
    <n v="7"/>
    <n v="80"/>
    <n v="288000"/>
    <s v="UNIDAD"/>
    <s v="NO SOLICITADAS"/>
  </r>
  <r>
    <x v="11"/>
    <s v="02-02-01-004-001"/>
    <n v="10"/>
    <s v="Materiales y suministros - Metales básicos"/>
    <s v="ALAMBRE DE FRENADO P/N MS20995-C20 PRESENTACION POR ROLLO"/>
    <n v="30265100"/>
    <s v="Selección abreviada subasta inversa (No disponible)"/>
    <n v="4"/>
    <n v="7"/>
    <n v="10"/>
    <n v="450000"/>
    <s v="UNIDAD"/>
    <s v="NO SOLICITADAS"/>
  </r>
  <r>
    <x v="11"/>
    <s v="02-02-01-004-001"/>
    <n v="10"/>
    <s v="Materiales y suministros - Metales básicos"/>
    <s v="ALAMBRE DE FRENADO P/N MS20995-C32 PRESENTACION POR ROLLO"/>
    <n v="30265100"/>
    <s v="Selección abreviada subasta inversa (No disponible)"/>
    <n v="4"/>
    <n v="7"/>
    <n v="10"/>
    <n v="400000"/>
    <s v="UNIDAD"/>
    <s v="NO SOLICITADAS"/>
  </r>
  <r>
    <x v="11"/>
    <s v="02-02-01-004-001"/>
    <n v="10"/>
    <s v="Materiales y suministros - Metales básicos"/>
    <s v="ALAMBRE PARA DESOLDAR BGA EE085 PRESENTACION POR ROLLO"/>
    <n v="23271813"/>
    <s v="Selección abreviada subasta inversa (No disponible)"/>
    <n v="4"/>
    <n v="7"/>
    <n v="3"/>
    <n v="1200000"/>
    <s v="UNIDAD"/>
    <s v="NO SOLICITADAS"/>
  </r>
  <r>
    <x v="11"/>
    <s v="02-02-01-003-004-01"/>
    <n v="10"/>
    <s v="Materiales y suministros - Químicos orgánicos básicos"/>
    <s v="ALCOHOL ISOPROPILICO PRESENTACION CANECA 5 GAL. CONCENTRACIONES  60-90% EN SOLUCION DE AGUA (VOLUMEN/VOLUMEN) INDICADO PARA LA ACCION BACTERICIDA"/>
    <n v="12352104"/>
    <s v="Selección abreviada subasta inversa (No disponible)"/>
    <n v="4"/>
    <n v="7"/>
    <n v="30"/>
    <n v="5700000"/>
    <s v="UNIDAD"/>
    <s v="NO SOLICITADAS"/>
  </r>
  <r>
    <x v="11"/>
    <s v="02-02-01-004-002"/>
    <n v="10"/>
    <s v="Materiales y suministros - Productos metálicos elaborados (excepto maquinaria y equipo)"/>
    <s v="ALICATE DE BLOQUEO Y COMBINACION DE 4 PC P/N LP404 JUEGO"/>
    <n v="27112115"/>
    <s v="Selección abreviada subasta inversa (No disponible)"/>
    <n v="4"/>
    <n v="6"/>
    <n v="1"/>
    <n v="370000"/>
    <s v="UNIDAD"/>
    <s v="NO SOLICITADAS"/>
  </r>
  <r>
    <x v="11"/>
    <s v="02-02-01-004-002"/>
    <n v="10"/>
    <s v="Materiales y suministros - Productos metálicos elaborados (excepto maquinaria y equipo)"/>
    <s v="ALMOHADILLAS DE REEMPLAZO P/N PS4512V-2H"/>
    <n v="31162500"/>
    <s v="Selección abreviada subasta inversa (No disponible)"/>
    <n v="4"/>
    <n v="6"/>
    <n v="2"/>
    <n v="250000"/>
    <s v="UNIDAD"/>
    <s v="NO SOLICITADAS"/>
  </r>
  <r>
    <x v="11"/>
    <s v="02-02-01-003-004-02"/>
    <n v="10"/>
    <s v="Materiales y suministros - Productos químicos inorgánicos básicos n. C. P."/>
    <s v="ARGON METRO CUBICO"/>
    <n v="12142004"/>
    <s v="Mínima cuantía"/>
    <n v="1"/>
    <n v="8"/>
    <n v="21"/>
    <n v="588000"/>
    <s v="METRO CUBICO"/>
    <s v="NO SOLICITADAS"/>
  </r>
  <r>
    <x v="11"/>
    <s v="02-01-01-004-004-09"/>
    <n v="10"/>
    <s v="Activos fijos - Otra maquinaria para usos especiales y sus partes y piezas"/>
    <s v="ASPIRADORA INDUSTRIAL P/N YA1009SSA"/>
    <n v="47121604"/>
    <s v="Selección abreviada subasta inversa (No disponible)"/>
    <n v="4"/>
    <n v="6"/>
    <n v="1"/>
    <n v="2500000"/>
    <s v="UNIDAD"/>
    <s v="NO SOLICITADAS"/>
  </r>
  <r>
    <x v="11"/>
    <s v="02-02-01-003-008-09"/>
    <n v="10"/>
    <s v="Materiales y suministros - Otros artículos manufacturados n. C. P."/>
    <s v="ATOMIZADOR DE 750 ML RESISTENTE A QUIMICOS TRANSPARENTE"/>
    <n v="40141742"/>
    <s v="Selección abreviada subasta inversa (No disponible)"/>
    <n v="4"/>
    <n v="7"/>
    <n v="30"/>
    <n v="330000"/>
    <s v="UNIDAD"/>
    <s v="NO SOLICITADAS"/>
  </r>
  <r>
    <x v="11"/>
    <s v="02-02-01-004-001"/>
    <n v="10"/>
    <s v="Materiales y suministros - Metales básicos"/>
    <s v="BARRA DE COBRE DE 1 PULGADA DE DIAMETRO POR 1 METRO DE LONGITUD"/>
    <n v="30262200"/>
    <s v="Selección abreviada subasta inversa (No disponible)"/>
    <n v="4"/>
    <n v="7"/>
    <n v="1"/>
    <n v="270000"/>
    <s v="UNIDAD"/>
    <s v="NO SOLICITADAS"/>
  </r>
  <r>
    <x v="11"/>
    <s v="02-02-01-004-001"/>
    <n v="10"/>
    <s v="Materiales y suministros - Metales básicos"/>
    <s v="BARRA DE COBRE DE 1/2 PULGADA DE DIAMETRO POR 1 METRO DE LONGITUD"/>
    <n v="30262200"/>
    <s v="Selección abreviada subasta inversa (No disponible)"/>
    <n v="4"/>
    <n v="7"/>
    <n v="1"/>
    <n v="70000"/>
    <s v="UNIDAD"/>
    <s v="NO SOLICITADAS"/>
  </r>
  <r>
    <x v="11"/>
    <s v="02-02-01-004-001"/>
    <n v="10"/>
    <s v="Materiales y suministros - Metales básicos"/>
    <s v="BARRA DE COBRE DE 3/4 PULGADA DE DIAMETRO POR 1 METRO DE LONGITUD"/>
    <n v="30262200"/>
    <s v="Selección abreviada subasta inversa (No disponible)"/>
    <n v="4"/>
    <n v="7"/>
    <n v="1"/>
    <n v="155000"/>
    <s v="UNIDAD"/>
    <s v="NO SOLICITADAS"/>
  </r>
  <r>
    <x v="11"/>
    <s v="02-02-01-004-006-04"/>
    <n v="10"/>
    <s v="Materiales y suministros - Acumuladores, pilas y baterías primarias y sus partes y piezas"/>
    <s v="BATERIA 12V, 24H 650 AMP"/>
    <n v="26111700"/>
    <s v="Mínima cuantía"/>
    <n v="1"/>
    <n v="3"/>
    <n v="3"/>
    <n v="990000"/>
    <s v="UNIDAD"/>
    <s v="NO SOLICITADAS"/>
  </r>
  <r>
    <x v="11"/>
    <s v="02-02-01-004-006-04"/>
    <n v="10"/>
    <s v="Materiales y suministros - Acumuladores, pilas y baterías primarias y sus partes y piezas"/>
    <s v="BATERIA 6V, 390AH P/N L16E - AC"/>
    <n v="26111700"/>
    <s v="Mínima cuantía"/>
    <n v="1"/>
    <n v="3"/>
    <n v="3"/>
    <n v="3000000"/>
    <s v="UNIDAD"/>
    <s v="NO SOLICITADAS"/>
  </r>
  <r>
    <x v="11"/>
    <s v="02-02-01-004-006-04"/>
    <n v="10"/>
    <s v="Materiales y suministros - Acumuladores, pilas y baterías primarias y sus partes y piezas"/>
    <s v="BATERIA AA X 4 ALKALINA 1.5V FECHA VENCIMIENTO 2020 EN ADELANTE"/>
    <n v="26111702"/>
    <s v="Selección abreviada subasta inversa (No disponible)"/>
    <n v="4"/>
    <n v="7"/>
    <n v="200"/>
    <n v="1600000"/>
    <s v="UNIDAD"/>
    <s v="NO SOLICITADAS"/>
  </r>
  <r>
    <x v="11"/>
    <s v="02-02-01-004-006-04"/>
    <n v="10"/>
    <s v="Materiales y suministros - Acumuladores, pilas y baterías primarias y sus partes y piezas"/>
    <s v="BATERIA PARA LOS DIGITAL CALIPER P/N LR44"/>
    <n v="26111701"/>
    <s v="Selección abreviada subasta inversa (No disponible)"/>
    <n v="4"/>
    <n v="7"/>
    <n v="6"/>
    <n v="15600"/>
    <s v="UNIDAD"/>
    <s v="NO SOLICITADAS"/>
  </r>
  <r>
    <x v="11"/>
    <s v="02-02-01-004-006-04"/>
    <n v="10"/>
    <s v="Materiales y suministros - Acumuladores, pilas y baterías primarias y sus partes y piezas"/>
    <s v="BATERIA RECARGABLE 2200MHA MODEL M-18650 P/N D965"/>
    <n v="26111701"/>
    <s v="Selección abreviada subasta inversa (No disponible)"/>
    <n v="4"/>
    <n v="7"/>
    <n v="4"/>
    <n v="260000"/>
    <s v="UNIDAD"/>
    <s v="NO SOLICITADAS"/>
  </r>
  <r>
    <x v="11"/>
    <s v="02-02-01-004-006-04"/>
    <n v="10"/>
    <s v="Materiales y suministros - Acumuladores, pilas y baterías primarias y sus partes y piezas"/>
    <s v="BATERIA RECARGABLE PARA EQUIPO VIBREX 2000 DE 5000 MAH DE NICKEL CADMIUN P/N D R20 1.2 VOLT"/>
    <n v="26111701"/>
    <s v="Selección abreviada subasta inversa (No disponible)"/>
    <n v="4"/>
    <n v="7"/>
    <n v="1"/>
    <n v="1800000"/>
    <s v="UNIDAD"/>
    <s v="NO SOLICITADAS"/>
  </r>
  <r>
    <x v="11"/>
    <s v="02-02-01-004-006-04"/>
    <n v="10"/>
    <s v="Materiales y suministros - Acumuladores, pilas y baterías primarias y sus partes y piezas"/>
    <s v="BATERIA RECARGABLES  PARA ITT 1200 REFERENCIA LR14 1.5 V "/>
    <n v="26111701"/>
    <s v="Selección abreviada subasta inversa (No disponible)"/>
    <n v="4"/>
    <n v="7"/>
    <n v="12"/>
    <n v="144000"/>
    <s v="UNIDAD"/>
    <s v="NO SOLICITADAS"/>
  </r>
  <r>
    <x v="11"/>
    <s v="02-02-01-004-006-04"/>
    <n v="10"/>
    <s v="Materiales y suministros - Acumuladores, pilas y baterías primarias y sus partes y piezas"/>
    <s v="BATERIA TIPO D X 2 ALKALINA FECHA VENCIMIENTO 2020 EN ADELANTE"/>
    <n v="26111702"/>
    <s v="Selección abreviada subasta inversa (No disponible)"/>
    <n v="4"/>
    <n v="7"/>
    <n v="20"/>
    <n v="560000"/>
    <s v="UNIDAD"/>
    <s v="NO SOLICITADAS"/>
  </r>
  <r>
    <x v="11"/>
    <s v="02-02-01-004-002"/>
    <n v="10"/>
    <s v="Materiales y suministros - Productos metálicos elaborados (excepto maquinaria y equipo)"/>
    <s v="BROCA (THREADED SHANK ) NUMERO 10 LONGITUD CORTA P/N 02-2962-10"/>
    <n v="27112841"/>
    <s v="Selección abreviada subasta inversa (No disponible)"/>
    <n v="4"/>
    <n v="7"/>
    <n v="5"/>
    <n v="75000"/>
    <s v="UNIDAD"/>
    <s v="NO SOLICITADAS"/>
  </r>
  <r>
    <x v="11"/>
    <s v="02-02-01-004-002"/>
    <n v="10"/>
    <s v="Materiales y suministros - Productos metálicos elaborados (excepto maquinaria y equipo)"/>
    <s v="BROCA (THREADED SHANK ) NUMERO 27 LONGITUD CORTA P/N 02-2962-27"/>
    <n v="27112841"/>
    <s v="Selección abreviada subasta inversa (No disponible)"/>
    <n v="4"/>
    <n v="7"/>
    <n v="5"/>
    <n v="70000"/>
    <s v="UNIDAD"/>
    <s v="NO SOLICITADAS"/>
  </r>
  <r>
    <x v="11"/>
    <s v="02-02-01-004-002"/>
    <n v="10"/>
    <s v="Materiales y suministros - Productos metálicos elaborados (excepto maquinaria y equipo)"/>
    <s v="BROCA (THREADED SHANK ) NUMERO 30 LONGITUD CORTA P/N 02-2962-30"/>
    <n v="27112841"/>
    <s v="Selección abreviada subasta inversa (No disponible)"/>
    <n v="4"/>
    <n v="7"/>
    <n v="5"/>
    <n v="60000"/>
    <s v="UNIDAD"/>
    <s v="NO SOLICITADAS"/>
  </r>
  <r>
    <x v="11"/>
    <s v="02-02-01-004-002"/>
    <n v="10"/>
    <s v="Materiales y suministros - Productos metálicos elaborados (excepto maquinaria y equipo)"/>
    <s v="BROCA (THREADED SHANK ) NUMERO 40 LONGITUD CORTA P/N 02-2962-40"/>
    <n v="27112841"/>
    <s v="Selección abreviada subasta inversa (No disponible)"/>
    <n v="4"/>
    <n v="7"/>
    <n v="5"/>
    <n v="60000"/>
    <s v="UNIDAD"/>
    <s v="NO SOLICITADAS"/>
  </r>
  <r>
    <x v="11"/>
    <s v="02-02-01-004-002"/>
    <n v="10"/>
    <s v="Materiales y suministros - Productos metálicos elaborados (excepto maquinaria y equipo)"/>
    <s v="BROCA COBALTO 1/8&quot; PAQUETE POR 12 UNIDADES"/>
    <n v="27112841"/>
    <s v="Selección abreviada subasta inversa (No disponible)"/>
    <n v="4"/>
    <n v="7"/>
    <n v="5"/>
    <n v="350000"/>
    <s v="UNIDAD"/>
    <s v="NO SOLICITADAS"/>
  </r>
  <r>
    <x v="11"/>
    <s v="02-02-01-004-002"/>
    <n v="10"/>
    <s v="Materiales y suministros - Productos metálicos elaborados (excepto maquinaria y equipo)"/>
    <s v="BROCA COBALTO 3/16&quot; PAQUETE POR 12 UNIDADES"/>
    <n v="27112841"/>
    <s v="Selección abreviada subasta inversa (No disponible)"/>
    <n v="4"/>
    <n v="7"/>
    <n v="5"/>
    <n v="475000"/>
    <s v="UNIDAD"/>
    <s v="NO SOLICITADAS"/>
  </r>
  <r>
    <x v="11"/>
    <s v="02-02-01-004-002"/>
    <n v="10"/>
    <s v="Materiales y suministros - Productos metálicos elaborados (excepto maquinaria y equipo)"/>
    <s v="BROCA COBALTO 3/32&quot; PAQUETE POR 12 UNIDADES "/>
    <n v="27112841"/>
    <s v="Selección abreviada subasta inversa (No disponible)"/>
    <n v="4"/>
    <n v="7"/>
    <n v="5"/>
    <n v="285000"/>
    <s v="UNIDAD"/>
    <s v="NO SOLICITADAS"/>
  </r>
  <r>
    <x v="11"/>
    <s v="02-02-01-004-002"/>
    <n v="10"/>
    <s v="Materiales y suministros - Productos metálicos elaborados (excepto maquinaria y equipo)"/>
    <s v="BROCA COBALTO 5/32&quot; PAQUETE POR 12 UNIDADES"/>
    <n v="27112841"/>
    <s v="Selección abreviada subasta inversa (No disponible)"/>
    <n v="4"/>
    <n v="7"/>
    <n v="5"/>
    <n v="435000"/>
    <s v="UNIDAD"/>
    <s v="NO SOLICITADAS"/>
  </r>
  <r>
    <x v="11"/>
    <s v="02-02-01-004-002"/>
    <n v="10"/>
    <s v="Materiales y suministros - Productos metálicos elaborados (excepto maquinaria y equipo)"/>
    <s v="BROCA COBALTO NUMERO 21 PAQUETE POR 12 UNIDADES"/>
    <n v="27112841"/>
    <s v="Selección abreviada subasta inversa (No disponible)"/>
    <n v="4"/>
    <n v="7"/>
    <n v="2"/>
    <n v="170000"/>
    <s v="UNIDAD"/>
    <s v="NO SOLICITADAS"/>
  </r>
  <r>
    <x v="11"/>
    <s v="02-02-01-004-002"/>
    <n v="10"/>
    <s v="Materiales y suministros - Productos metálicos elaborados (excepto maquinaria y equipo)"/>
    <s v="BROCA COBALTO NUMERO 27 PAQUETE POR 12 UNIDADES"/>
    <n v="27112841"/>
    <s v="Selección abreviada subasta inversa (No disponible)"/>
    <n v="4"/>
    <n v="7"/>
    <n v="5"/>
    <n v="400000"/>
    <s v="UNIDAD"/>
    <s v="NO SOLICITADAS"/>
  </r>
  <r>
    <x v="11"/>
    <s v="02-02-01-004-002"/>
    <n v="10"/>
    <s v="Materiales y suministros - Productos metálicos elaborados (excepto maquinaria y equipo)"/>
    <s v="BROCA COBALTO NUMERO 30 PAQUETE POR 12 UNIDADES"/>
    <n v="27112841"/>
    <s v="Selección abreviada subasta inversa (No disponible)"/>
    <n v="4"/>
    <n v="7"/>
    <n v="5"/>
    <n v="340000"/>
    <s v="UNIDAD"/>
    <s v="NO SOLICITADAS"/>
  </r>
  <r>
    <x v="11"/>
    <s v="02-02-01-004-002"/>
    <n v="10"/>
    <s v="Materiales y suministros - Productos metálicos elaborados (excepto maquinaria y equipo)"/>
    <s v="BROCA COBALTO NUMERO 40 PAQUETE POR 12 UNIDADES"/>
    <n v="27112841"/>
    <s v="Selección abreviada subasta inversa (No disponible)"/>
    <n v="4"/>
    <n v="7"/>
    <n v="5"/>
    <n v="310000"/>
    <s v="UNIDAD"/>
    <s v="NO SOLICITADAS"/>
  </r>
  <r>
    <x v="11"/>
    <s v="02-02-01-003-008-09"/>
    <n v="10"/>
    <s v="Materiales y suministros - Otros artículos manufacturados n. C. P."/>
    <s v="BROCHA PARA PEGAMENTO P/N 09-21400"/>
    <n v="31211904"/>
    <s v="Selección abreviada subasta inversa (No disponible)"/>
    <n v="4"/>
    <n v="7"/>
    <n v="30"/>
    <n v="57000"/>
    <s v="UNIDAD"/>
    <s v="NO SOLICITADAS"/>
  </r>
  <r>
    <x v="11"/>
    <s v="02-02-01-004-006-03"/>
    <n v="10"/>
    <s v="Materiales y suministros - Hilos y cables aislados; cable de fibra óptica"/>
    <s v="CABLE DE EXTENSION 25 FT P/N EC267D"/>
    <n v="26121636"/>
    <s v="Selección abreviada subasta inversa (No disponible)"/>
    <n v="4"/>
    <n v="6"/>
    <n v="1"/>
    <n v="110000"/>
    <s v="UNIDAD"/>
    <s v="NO SOLICITADAS"/>
  </r>
  <r>
    <x v="11"/>
    <s v="02-02-01-004-006-03"/>
    <n v="10"/>
    <s v="Materiales y suministros - Hilos y cables aislados; cable de fibra óptica"/>
    <s v="CABLE PARA INICIAR BATERIA DE 1.000 AMPERIOS"/>
    <n v="26121600"/>
    <s v="Mínima cuantía"/>
    <n v="1"/>
    <n v="3"/>
    <n v="2"/>
    <n v="200000"/>
    <s v="UNIDAD"/>
    <s v="NO SOLICITADAS"/>
  </r>
  <r>
    <x v="11"/>
    <s v="02-02-01-003-002-01"/>
    <n v="10"/>
    <s v="Materiales y suministros - Pasta de papel, papel y cartón"/>
    <s v="CAJA CARTON CORRUGADO DIMENSIONES 10X10X10"/>
    <n v="24121511"/>
    <s v="Selección abreviada subasta inversa (No disponible)"/>
    <n v="4"/>
    <n v="7"/>
    <n v="60"/>
    <n v="270000"/>
    <s v="UNIDAD"/>
    <s v="NO SOLICITADAS"/>
  </r>
  <r>
    <x v="11"/>
    <s v="02-02-01-003-002-01"/>
    <n v="10"/>
    <s v="Materiales y suministros - Pasta de papel, papel y cartón"/>
    <s v="CAJA CARTON CORRUGADO DIMENSIONES 16X16X16"/>
    <n v="24121511"/>
    <s v="Selección abreviada subasta inversa (No disponible)"/>
    <n v="4"/>
    <n v="7"/>
    <n v="60"/>
    <n v="1320000"/>
    <s v="UNIDAD"/>
    <s v="NO SOLICITADAS"/>
  </r>
  <r>
    <x v="11"/>
    <s v="02-02-01-003-002-01"/>
    <n v="10"/>
    <s v="Materiales y suministros - Pasta de papel, papel y cartón"/>
    <s v="CAJA CARTON CORRUGADO DIMENSIONES 20X12X10"/>
    <n v="24121511"/>
    <s v="Selección abreviada subasta inversa (No disponible)"/>
    <n v="4"/>
    <n v="7"/>
    <n v="60"/>
    <n v="660000"/>
    <s v="UNIDAD"/>
    <s v="NO SOLICITADAS"/>
  </r>
  <r>
    <x v="11"/>
    <s v="02-02-01-003-002-01"/>
    <n v="10"/>
    <s v="Materiales y suministros - Pasta de papel, papel y cartón"/>
    <s v="CAJA CARTON CORRUGADO DIMENSIONES 24X14X14"/>
    <n v="24121511"/>
    <s v="Selección abreviada subasta inversa (No disponible)"/>
    <n v="4"/>
    <n v="7"/>
    <n v="60"/>
    <n v="780000"/>
    <s v="UNIDAD"/>
    <s v="NO SOLICITADAS"/>
  </r>
  <r>
    <x v="11"/>
    <s v="02-02-01-003-002-01"/>
    <n v="10"/>
    <s v="Materiales y suministros - Pasta de papel, papel y cartón"/>
    <s v="CAJA CARTON CORRUGADO DIMENSIONES 24X6X6"/>
    <n v="24121511"/>
    <s v="Selección abreviada subasta inversa (No disponible)"/>
    <n v="4"/>
    <n v="7"/>
    <n v="60"/>
    <n v="480000"/>
    <s v="UNIDAD"/>
    <s v="NO SOLICITADAS"/>
  </r>
  <r>
    <x v="11"/>
    <s v="02-02-01-003-002-01"/>
    <n v="10"/>
    <s v="Materiales y suministros - Pasta de papel, papel y cartón"/>
    <s v="CAJA CARTON CORRUGADO DIMENSIONES 8X8X17"/>
    <n v="24121511"/>
    <s v="Selección abreviada subasta inversa (No disponible)"/>
    <n v="4"/>
    <n v="7"/>
    <n v="60"/>
    <n v="300000"/>
    <s v="UNIDAD"/>
    <s v="NO SOLICITADAS"/>
  </r>
  <r>
    <x v="11"/>
    <s v="02-02-01-003-002-01"/>
    <n v="10"/>
    <s v="Materiales y suministros - Pasta de papel, papel y cartón"/>
    <s v="CAJA CARTON CORRUGADO DIMENSIONES 8X8X8"/>
    <n v="24121511"/>
    <s v="Selección abreviada subasta inversa (No disponible)"/>
    <n v="4"/>
    <n v="7"/>
    <n v="60"/>
    <n v="210000"/>
    <s v="UNIDAD"/>
    <s v="NO SOLICITADAS"/>
  </r>
  <r>
    <x v="11"/>
    <s v="02-02-01-003-002-01"/>
    <n v="10"/>
    <s v="Materiales y suministros - Pasta de papel, papel y cartón"/>
    <s v="CAJA CARTON CORRUGADO DIMESIONES 14X14X14"/>
    <n v="24121511"/>
    <s v="Selección abreviada subasta inversa (No disponible)"/>
    <n v="4"/>
    <n v="7"/>
    <n v="60"/>
    <n v="570000"/>
    <s v="UNIDAD"/>
    <s v="NO SOLICITADAS"/>
  </r>
  <r>
    <x v="11"/>
    <s v="02-02-01-004-008-02"/>
    <n v="10"/>
    <s v="Materiales y suministros - Instrumentos y aparatos de medición, verificación, análisis, de navegación y para otros fines (excepto instrumentos ópticos); instrumentos de control de procesos industriales, sus partes, piezas y accesorios"/>
    <s v="CALIBRADOR DE ESPESORES P/N FB310B"/>
    <n v="41111621"/>
    <s v="Selección abreviada subasta inversa (No disponible)"/>
    <n v="4"/>
    <n v="6"/>
    <n v="1"/>
    <n v="30000"/>
    <s v="UNIDAD"/>
    <s v="NO SOLICITADAS"/>
  </r>
  <r>
    <x v="11"/>
    <s v="02-02-01-003-008-09"/>
    <n v="10"/>
    <s v="Materiales y suministros - Otros artículos manufacturados n. C. P."/>
    <s v="CAMILLA AJUSTABLE DE MULTUPLES POSICIONES P/N JCW43A Y/O JCW45ABL"/>
    <n v="24101508"/>
    <s v="Selección abreviada subasta inversa (No disponible)"/>
    <n v="4"/>
    <n v="6"/>
    <n v="2"/>
    <n v="1540000"/>
    <s v="UNIDAD"/>
    <s v="NO SOLICITADAS"/>
  </r>
  <r>
    <x v="11"/>
    <s v="02-02-01-003-008-09"/>
    <n v="10"/>
    <s v="Materiales y suministros - Otros artículos manufacturados n. C. P."/>
    <s v="CAMILLA DE TRABAJO STANDARD P/N JCW60BL Y/O JCW62BL"/>
    <n v="24101508"/>
    <s v="Selección abreviada subasta inversa (No disponible)"/>
    <n v="4"/>
    <n v="6"/>
    <n v="5"/>
    <n v="3750000"/>
    <s v="UNIDAD"/>
    <s v="NO SOLICITADAS"/>
  </r>
  <r>
    <x v="11"/>
    <s v="02-02-01-002-007"/>
    <n v="10"/>
    <s v="Materiales y suministros - Artículos textiles (excepto prendas de vestir)"/>
    <s v="CARPA MOVIL TIPO DOMO"/>
    <n v="95131700"/>
    <s v="Selección abreviada subasta inversa (No disponible)"/>
    <n v="3"/>
    <n v="6"/>
    <n v="1"/>
    <n v="85000000"/>
    <s v="UNIDAD"/>
    <s v="NO SOLICITADAS"/>
  </r>
  <r>
    <x v="11"/>
    <s v="02-02-01-002-007"/>
    <n v="10"/>
    <s v="Materiales y suministros - Artículos textiles (excepto prendas de vestir)"/>
    <s v="CARPA TIPO HANGAR"/>
    <n v="95131700"/>
    <s v="Selección abreviada subasta inversa (No disponible)"/>
    <n v="3"/>
    <n v="6"/>
    <n v="1"/>
    <n v="107000000"/>
    <s v="UNIDAD"/>
    <s v="NO SOLICITADAS"/>
  </r>
  <r>
    <x v="11"/>
    <s v="02-02-01-003-005-04"/>
    <n v="10"/>
    <s v="Materiales y suministros - Productos químicos n. C. P."/>
    <s v="CATALIZADOR EPYKURE REF 3223 x GALON"/>
    <n v="13111000"/>
    <s v="Selección abreviada subasta inversa (No disponible)"/>
    <n v="4"/>
    <n v="7"/>
    <n v="2"/>
    <n v="1160000"/>
    <s v="UNIDAD"/>
    <s v="NO SOLICITADAS"/>
  </r>
  <r>
    <x v="11"/>
    <s v="02-02-01-004-004-02"/>
    <n v="10"/>
    <s v="Materiales y suministros - Máquinas herramientas y sus partes, piezas y accesorios"/>
    <s v="CAUTIN / SOLDADURA DE BUTANO (15-125 W) P/N YAKS32A"/>
    <n v="23271709"/>
    <s v="Selección abreviada subasta inversa (No disponible)"/>
    <n v="4"/>
    <n v="6"/>
    <n v="1"/>
    <n v="730000"/>
    <s v="UNIDAD"/>
    <s v="NO SOLICITADAS"/>
  </r>
  <r>
    <x v="11"/>
    <s v="02-01-01-004-009-01"/>
    <n v="10"/>
    <s v="Activos fijos - Vehículos automotores, remolques y semirremolques; y sus partes, piezas y accesorios"/>
    <s v="CEPILLO DE ESCOBA LATERAL 18&quot; PARA BARREDORA TENNANT 800D P/N 842918T "/>
    <n v="27113000"/>
    <s v="Mínima cuantía"/>
    <n v="1"/>
    <n v="3"/>
    <n v="1"/>
    <n v="2026000"/>
    <s v="UNIDAD"/>
    <s v="NO SOLICITADAS"/>
  </r>
  <r>
    <x v="11"/>
    <s v="02-01-01-004-009-01"/>
    <n v="10"/>
    <s v="Activos fijos - Vehículos automotores, remolques y semirremolques; y sus partes, piezas y accesorios"/>
    <s v="CEPILLO PRINCIPAL ALAMBRE POLIPROPILENO P/N 35324, PARA BARREDORA TENNANT 800D"/>
    <n v="27113000"/>
    <s v="Mínima cuantía"/>
    <n v="1"/>
    <n v="3"/>
    <n v="1"/>
    <n v="2740000"/>
    <s v="UNIDAD"/>
    <s v="NO SOLICITADAS"/>
  </r>
  <r>
    <x v="11"/>
    <s v="02-02-01-003-006-09"/>
    <n v="10"/>
    <s v="Materiales y suministros - Otros productos plásticos"/>
    <s v="CINTA AISLANTE NEGRA PARA ELECTRICIDAD DE 1 PULGADA DE ESPESOR POR ROLLLO"/>
    <n v="31201502"/>
    <s v="Selección abreviada subasta inversa (No disponible)"/>
    <n v="4"/>
    <n v="7"/>
    <n v="30"/>
    <n v="240000"/>
    <s v="UNIDAD"/>
    <s v="NO SOLICITADAS"/>
  </r>
  <r>
    <x v="11"/>
    <s v="02-02-01-004-002"/>
    <n v="10"/>
    <s v="Materiales y suministros - Productos metálicos elaborados (excepto maquinaria y equipo)"/>
    <s v="CINTA ALTA RESISTENCIA GRIS 2&quot; P/N 09-309003 POR ROLLO"/>
    <n v="31201531"/>
    <s v="Selección abreviada subasta inversa (No disponible)"/>
    <n v="4"/>
    <n v="7"/>
    <n v="5"/>
    <n v="295000"/>
    <s v="UNIDAD"/>
    <s v="NO SOLICITADAS"/>
  </r>
  <r>
    <x v="11"/>
    <s v="02-02-01-004-002"/>
    <n v="10"/>
    <s v="Materiales y suministros - Productos metálicos elaborados (excepto maquinaria y equipo)"/>
    <s v="CINTA DE ALUMINIO 425 QUE CUMPLE LA NORMA MIL-T-11291 DE 1&quot; POR ROLLO"/>
    <n v="31201530"/>
    <s v="Selección abreviada subasta inversa (No disponible)"/>
    <n v="4"/>
    <n v="7"/>
    <n v="5"/>
    <n v="750000"/>
    <s v="UNIDAD"/>
    <s v="NO SOLICITADAS"/>
  </r>
  <r>
    <x v="11"/>
    <s v="02-02-01-004-002"/>
    <n v="10"/>
    <s v="Materiales y suministros - Productos metálicos elaborados (excepto maquinaria y equipo)"/>
    <s v="CINTA DE ALUMINIO 425 QUE CUMPLE LA NORMA MIL-T-11291 DE 1/2&quot; POR ROLLO"/>
    <n v="31201530"/>
    <s v="Selección abreviada subasta inversa (No disponible)"/>
    <n v="4"/>
    <n v="7"/>
    <n v="5"/>
    <n v="475000"/>
    <s v="UNIDAD"/>
    <s v="NO SOLICITADAS"/>
  </r>
  <r>
    <x v="11"/>
    <s v="02-02-01-004-002"/>
    <n v="10"/>
    <s v="Materiales y suministros - Productos metálicos elaborados (excepto maquinaria y equipo)"/>
    <s v="CINTA DE ALUMINIO 425 QUE CUMPLE LA NORMA MIL-T-11291 DE 2&quot; POR ROLLO"/>
    <n v="31201530"/>
    <s v="Selección abreviada subasta inversa (No disponible)"/>
    <n v="4"/>
    <n v="7"/>
    <n v="2"/>
    <n v="600000"/>
    <s v="UNIDAD"/>
    <s v="NO SOLICITADAS"/>
  </r>
  <r>
    <x v="11"/>
    <s v="02-02-01-003-006-09"/>
    <n v="10"/>
    <s v="Materiales y suministros - Otros productos plásticos"/>
    <s v="CINTA DE ENCAUCHETAR AUTO FUNDENTE 18 MM X 9.1 POR ROLLO NO 23"/>
    <n v="31201534"/>
    <s v="Selección abreviada subasta inversa (No disponible)"/>
    <n v="4"/>
    <n v="7"/>
    <n v="5"/>
    <n v="275000"/>
    <s v="UNIDAD"/>
    <s v="NO SOLICITADAS"/>
  </r>
  <r>
    <x v="11"/>
    <s v="02-02-01-003-002-01"/>
    <n v="10"/>
    <s v="Materiales y suministros - Pasta de papel, papel y cartón"/>
    <s v="CINTA DE ENMASCARAR 301 COLOR AMARILLO 2&quot; X 60 YARDAS "/>
    <n v="31201503"/>
    <s v="Selección abreviada subasta inversa (No disponible)"/>
    <n v="4"/>
    <n v="7"/>
    <n v="5"/>
    <n v="80000"/>
    <s v="UNIDAD"/>
    <s v="NO SOLICITADAS"/>
  </r>
  <r>
    <x v="11"/>
    <s v="02-02-01-003-002-01"/>
    <n v="10"/>
    <s v="Materiales y suministros - Pasta de papel, papel y cartón"/>
    <s v="CINTA DE ENMASCARAR 301 COLOR AMARILLO 3/4&quot; X 60 YARDAS "/>
    <n v="31201503"/>
    <s v="Selección abreviada subasta inversa (No disponible)"/>
    <n v="4"/>
    <n v="7"/>
    <n v="5"/>
    <n v="60000"/>
    <s v="UNIDAD"/>
    <s v="NO SOLICITADAS"/>
  </r>
  <r>
    <x v="11"/>
    <s v="02-02-01-003-002-01"/>
    <n v="10"/>
    <s v="Materiales y suministros - Pasta de papel, papel y cartón"/>
    <s v="CINTA DE ENMASCARAR DE 1&quot; POR ROLLO"/>
    <n v="31201503"/>
    <s v="Selección abreviada subasta inversa (No disponible)"/>
    <n v="4"/>
    <n v="7"/>
    <n v="100"/>
    <n v="470000"/>
    <s v="UNIDAD"/>
    <s v="NO SOLICITADAS"/>
  </r>
  <r>
    <x v="11"/>
    <s v="02-02-01-003-002-01"/>
    <n v="10"/>
    <s v="Materiales y suministros - Pasta de papel, papel y cartón"/>
    <s v="CINTA DE ENMASCARAR DE 1/2&quot; POR ROLLO"/>
    <n v="31201503"/>
    <s v="Selección abreviada subasta inversa (No disponible)"/>
    <n v="4"/>
    <n v="7"/>
    <n v="60"/>
    <n v="180000"/>
    <s v="UNIDAD"/>
    <s v="NO SOLICITADAS"/>
  </r>
  <r>
    <x v="11"/>
    <s v="02-02-01-003-002-01"/>
    <n v="10"/>
    <s v="Materiales y suministros - Pasta de papel, papel y cartón"/>
    <s v="CINTA DE ENMASCARAR DE 2&quot; POR ROLLO"/>
    <n v="31201503"/>
    <s v="Selección abreviada subasta inversa (No disponible)"/>
    <n v="4"/>
    <n v="7"/>
    <n v="100"/>
    <n v="900000"/>
    <s v="UNIDAD"/>
    <s v="NO SOLICITADAS"/>
  </r>
  <r>
    <x v="11"/>
    <s v="02-02-01-003-007-01"/>
    <n v="10"/>
    <s v="Materiales y suministros - Vidrio y productos de vidrio"/>
    <s v="CINTA ELECTRICA DE TELA DE VIDRIO 1/2&quot; POR ROLLO"/>
    <n v="31201502"/>
    <s v="Selección abreviada subasta inversa (No disponible)"/>
    <n v="4"/>
    <n v="7"/>
    <n v="5"/>
    <n v="500000"/>
    <s v="UNIDAD"/>
    <s v="NO SOLICITADAS"/>
  </r>
  <r>
    <x v="11"/>
    <s v="02-02-01-003-006-09"/>
    <n v="10"/>
    <s v="Materiales y suministros - Otros productos plásticos"/>
    <s v="CINTA EMPAQUE TRANSPARENTE 48MM X 200M "/>
    <n v="31201512"/>
    <s v="Selección abreviada subasta inversa (No disponible)"/>
    <n v="4"/>
    <n v="7"/>
    <n v="60"/>
    <n v="810000"/>
    <s v="UNIDAD"/>
    <s v="NO SOLICITADAS"/>
  </r>
  <r>
    <x v="11"/>
    <s v="02-02-01-004-002"/>
    <n v="10"/>
    <s v="Materiales y suministros - Productos metálicos elaborados (excepto maquinaria y equipo)"/>
    <s v="CINTA PARA DUCTOS P/N 6969 PLATA 48 MM POR ROLLO"/>
    <n v="31201501"/>
    <s v="Selección abreviada subasta inversa (No disponible)"/>
    <n v="4"/>
    <n v="7"/>
    <n v="5"/>
    <n v="600000"/>
    <s v="UNIDAD"/>
    <s v="NO SOLICITADAS"/>
  </r>
  <r>
    <x v="11"/>
    <s v="02-02-01-003-004-07"/>
    <n v="10"/>
    <s v="Materiales y suministros - Plásticos en formas primarias"/>
    <s v="CINTA TEFLON"/>
    <n v="31201501"/>
    <s v="Selección abreviada subasta inversa (No disponible)"/>
    <n v="4"/>
    <n v="7"/>
    <n v="10"/>
    <n v="15000"/>
    <s v="UNIDAD"/>
    <s v="NO SOLICITADAS"/>
  </r>
  <r>
    <x v="11"/>
    <s v="02-02-01-003-005-04"/>
    <n v="10"/>
    <s v="Materiales y suministros - Productos químicos n. C. P."/>
    <s v="COMPUESTO DC4 P/N 09-27700"/>
    <n v="31211605"/>
    <s v="Selección abreviada subasta inversa (No disponible)"/>
    <n v="4"/>
    <n v="7"/>
    <n v="2"/>
    <n v="144000"/>
    <s v="UNIDAD"/>
    <s v="NO SOLICITADAS"/>
  </r>
  <r>
    <x v="11"/>
    <s v="02-02-01-004-002"/>
    <n v="10"/>
    <s v="Materiales y suministros - Productos metálicos elaborados (excepto maquinaria y equipo)"/>
    <s v="CONECTOR TUBULAR AISLADO EN VINILO CALIBRE 22-18"/>
    <n v="39121405"/>
    <s v="Selección abreviada subasta inversa (No disponible)"/>
    <n v="4"/>
    <n v="7"/>
    <n v="50"/>
    <n v="50000"/>
    <s v="UNIDAD"/>
    <s v="NO SOLICITADAS"/>
  </r>
  <r>
    <x v="11"/>
    <s v="02-02-01-004-002"/>
    <n v="10"/>
    <s v="Materiales y suministros - Productos metálicos elaborados (excepto maquinaria y equipo)"/>
    <s v="COPA / DRIVE IMPACT DRIVER SET 12 PC 1/2&quot; P/N PIT3120EB"/>
    <n v="31161727"/>
    <s v="Selección abreviada subasta inversa (No disponible)"/>
    <n v="4"/>
    <n v="6"/>
    <n v="1"/>
    <n v="1820000"/>
    <s v="UNIDAD"/>
    <s v="NO SOLICITADAS"/>
  </r>
  <r>
    <x v="11"/>
    <s v="02-02-01-004-002"/>
    <n v="10"/>
    <s v="Materiales y suministros - Productos metálicos elaborados (excepto maquinaria y equipo)"/>
    <s v="COPA DE VISCOSIDAD TIPO ZAHN 4 –TC 262 "/>
    <n v="31211900"/>
    <s v="Selección abreviada subasta inversa (No disponible)"/>
    <n v="4"/>
    <n v="6"/>
    <n v="2"/>
    <n v="1700000"/>
    <s v="UNIDAD"/>
    <s v="NO SOLICITADAS"/>
  </r>
  <r>
    <x v="11"/>
    <s v="02-02-01-003-004-02"/>
    <n v="10"/>
    <s v="Materiales y suministros - Productos químicos inorgánicos básicos n. C. P."/>
    <s v="CRISTALES DE SAL / DINAMOND CRYSTAL-SUN GEMS-IRON FIGHTER-WATER SOFTENER PELLETS SALT CRISTAL PRESENTACION BULTOS DE 60 LIBRAS"/>
    <n v="47101605"/>
    <s v="Selección abreviada subasta inversa (No disponible)"/>
    <n v="4"/>
    <n v="7"/>
    <n v="10"/>
    <n v="780000"/>
    <s v="UNIDAD"/>
    <s v="NO SOLICITADAS"/>
  </r>
  <r>
    <x v="11"/>
    <s v="02-02-01-004-002"/>
    <n v="10"/>
    <s v="Materiales y suministros - Productos metálicos elaborados (excepto maquinaria y equipo)"/>
    <s v="DESTORNILLADOR MINIATURA 7 PC P/N SGDE70ESD JUEGO"/>
    <n v="27111701"/>
    <s v="Selección abreviada subasta inversa (No disponible)"/>
    <n v="4"/>
    <n v="6"/>
    <n v="2"/>
    <n v="580000"/>
    <s v="UNIDAD"/>
    <s v="NO SOLICITADAS"/>
  </r>
  <r>
    <x v="11"/>
    <s v="02-02-01-003-007-09"/>
    <n v="10"/>
    <s v="Materiales y suministros - Otros productos minerales no metálicos n. C. P."/>
    <s v="DISCO ABRASIVO / ROLOCK 3&quot; DIAMETRO AZUL TURN ON CAJA DE 100 UNIDADES"/>
    <n v="31191506"/>
    <s v="Selección abreviada subasta inversa (No disponible)"/>
    <n v="4"/>
    <n v="7"/>
    <n v="1"/>
    <n v="750000"/>
    <s v="UNIDAD"/>
    <s v="NO SOLICITADAS"/>
  </r>
  <r>
    <x v="11"/>
    <s v="02-02-01-003-007-09"/>
    <n v="10"/>
    <s v="Materiales y suministros - Otros productos minerales no metálicos n. C. P."/>
    <s v="DISCO ABRASIVO / ROLOCK 3&quot; DIAMETRO MARRON TURN ON CAJA DE 100 UNIDADES"/>
    <n v="31191506"/>
    <s v="Selección abreviada subasta inversa (No disponible)"/>
    <n v="4"/>
    <n v="7"/>
    <n v="1"/>
    <n v="750000"/>
    <s v="UNIDAD"/>
    <s v="NO SOLICITADAS"/>
  </r>
  <r>
    <x v="11"/>
    <s v="02-02-01-003-007-09"/>
    <n v="10"/>
    <s v="Materiales y suministros - Otros productos minerales no metálicos n. C. P."/>
    <s v="DISCO DE LIJA DE 5 HUECOS DE 5&quot; DE OXIDO DE ALUMINIO GRANO P 120 CAJA DE 100 UNIDADES"/>
    <n v="27112742"/>
    <s v="Selección abreviada subasta inversa (No disponible)"/>
    <n v="4"/>
    <n v="7"/>
    <n v="3"/>
    <n v="855000"/>
    <s v="UNIDAD"/>
    <s v="NO SOLICITADAS"/>
  </r>
  <r>
    <x v="11"/>
    <s v="02-02-01-003-007-09"/>
    <n v="10"/>
    <s v="Materiales y suministros - Otros productos minerales no metálicos n. C. P."/>
    <s v="DISCO DE LIJA DE 5 HUECOS DE 5&quot; DE OXIDO DE ALUMINIO GRANO P 220 CAJA DE 100 UNIDADES"/>
    <n v="27112742"/>
    <s v="Selección abreviada subasta inversa (No disponible)"/>
    <n v="4"/>
    <n v="7"/>
    <n v="3"/>
    <n v="855000"/>
    <s v="UNIDAD"/>
    <s v="NO SOLICITADAS"/>
  </r>
  <r>
    <x v="11"/>
    <s v="02-02-01-004-002"/>
    <n v="10"/>
    <s v="Materiales y suministros - Productos metálicos elaborados (excepto maquinaria y equipo)"/>
    <s v="DISCO PARA CORTAR METAL PARA TRONZADORA DE 14&quot; DE DIAMETRO"/>
    <n v="27112838"/>
    <s v="Selección abreviada subasta inversa (No disponible)"/>
    <n v="4"/>
    <n v="7"/>
    <n v="5"/>
    <n v="115000"/>
    <s v="UNIDAD"/>
    <s v="NO SOLICITADAS"/>
  </r>
  <r>
    <x v="11"/>
    <s v="02-02-01-004-002"/>
    <n v="10"/>
    <s v="Materiales y suministros - Productos metálicos elaborados (excepto maquinaria y equipo)"/>
    <s v="DISCO PARA CORTE DE METAL DE 4 1/2&quot;  X 3/32” X 7/8”"/>
    <n v="27112838"/>
    <s v="Selección abreviada subasta inversa (No disponible)"/>
    <n v="4"/>
    <n v="7"/>
    <n v="12"/>
    <n v="42000"/>
    <s v="UNIDAD"/>
    <s v="NO SOLICITADAS"/>
  </r>
  <r>
    <x v="11"/>
    <s v="02-02-01-004-002"/>
    <n v="10"/>
    <s v="Materiales y suministros - Productos metálicos elaborados (excepto maquinaria y equipo)"/>
    <s v="DISCO PARA CORTE DE METAL DE 4 1/2&quot; X 1/16&quot; X 7/8&quot;"/>
    <n v="27112838"/>
    <s v="Selección abreviada subasta inversa (No disponible)"/>
    <n v="4"/>
    <n v="7"/>
    <n v="7"/>
    <n v="31500"/>
    <s v="UNIDAD"/>
    <s v="NO SOLICITADAS"/>
  </r>
  <r>
    <x v="11"/>
    <s v="02-02-01-004-002"/>
    <n v="10"/>
    <s v="Materiales y suministros - Productos metálicos elaborados (excepto maquinaria y equipo)"/>
    <s v="DISCO PARA CORTE DE MOTOR TOOL DE 3&quot; X 1/32&quot; X 1/4&quot;"/>
    <n v="27112838"/>
    <s v="Selección abreviada subasta inversa (No disponible)"/>
    <n v="4"/>
    <n v="7"/>
    <n v="20"/>
    <n v="340000"/>
    <s v="UNIDAD"/>
    <s v="NO SOLICITADAS"/>
  </r>
  <r>
    <x v="11"/>
    <s v="02-02-01-004-002"/>
    <n v="10"/>
    <s v="Materiales y suministros - Productos metálicos elaborados (excepto maquinaria y equipo)"/>
    <s v="DISCO PARA PULIR METAL DE 4 1/2&quot; X  5/8&quot; X 7/8”"/>
    <n v="27112838"/>
    <s v="Selección abreviada subasta inversa (No disponible)"/>
    <n v="4"/>
    <n v="7"/>
    <n v="10"/>
    <n v="170000"/>
    <s v="UNIDAD"/>
    <s v="NO SOLICITADAS"/>
  </r>
  <r>
    <x v="11"/>
    <s v="02-02-01-004-002"/>
    <n v="10"/>
    <s v="Materiales y suministros - Productos metálicos elaborados (excepto maquinaria y equipo)"/>
    <s v="DISCO PARA PULIR METAL DE 4 1/2” X 1/4” X 7/8&quot;"/>
    <n v="27112838"/>
    <s v="Selección abreviada subasta inversa (No disponible)"/>
    <n v="4"/>
    <n v="7"/>
    <n v="10"/>
    <n v="83000"/>
    <s v="UNIDAD"/>
    <s v="NO SOLICITADAS"/>
  </r>
  <r>
    <x v="11"/>
    <s v="02-02-01-003-007-09"/>
    <n v="10"/>
    <s v="Materiales y suministros - Otros productos minerales no metálicos n. C. P."/>
    <s v="DISCO ROLOCK ABRASIVO 2&quot; DIAMETRO GRANO 120 TURN ON CAJA DE 100 UNIDADES"/>
    <n v="31191506"/>
    <s v="Selección abreviada subasta inversa (No disponible)"/>
    <n v="4"/>
    <n v="7"/>
    <n v="1"/>
    <n v="360000"/>
    <s v="UNIDAD"/>
    <s v="NO SOLICITADAS"/>
  </r>
  <r>
    <x v="11"/>
    <s v="02-02-01-003-007-09"/>
    <n v="10"/>
    <s v="Materiales y suministros - Otros productos minerales no metálicos n. C. P."/>
    <s v="DISCO ROLOCK ABRASIVO 2&quot; DIAMETRO GRANO 240 TURN ON CAJA DE 100 UNIDADES"/>
    <n v="31191506"/>
    <s v="Selección abreviada subasta inversa (No disponible)"/>
    <n v="4"/>
    <n v="7"/>
    <n v="1"/>
    <n v="445000"/>
    <s v="UNIDAD"/>
    <s v="NO SOLICITADAS"/>
  </r>
  <r>
    <x v="11"/>
    <s v="02-02-01-003-007-09"/>
    <n v="10"/>
    <s v="Materiales y suministros - Otros productos minerales no metálicos n. C. P."/>
    <s v="DISCO ROLOCK ABRASIVO 2&quot; DIAMETRO GRANO 320 TURN ON CAJA DE 100 UNIDADES"/>
    <n v="31191506"/>
    <s v="Selección abreviada subasta inversa (No disponible)"/>
    <n v="4"/>
    <n v="7"/>
    <n v="1"/>
    <n v="445000"/>
    <s v="UNIDAD"/>
    <s v="NO SOLICITADAS"/>
  </r>
  <r>
    <x v="11"/>
    <s v="02-02-01-003-007-09"/>
    <n v="10"/>
    <s v="Materiales y suministros - Otros productos minerales no metálicos n. C. P."/>
    <s v="DISCO ROLOCK ABRASIVO 2&quot; DIAMETRO GRANO 80 TURN ON CAJA DE 100 UNIDADES"/>
    <n v="31191506"/>
    <s v="Selección abreviada subasta inversa (No disponible)"/>
    <n v="4"/>
    <n v="7"/>
    <n v="1"/>
    <n v="395000"/>
    <s v="UNIDAD"/>
    <s v="NO SOLICITADAS"/>
  </r>
  <r>
    <x v="11"/>
    <s v="02-02-01-004-002"/>
    <n v="10"/>
    <s v="Materiales y suministros - Productos metálicos elaborados (excepto maquinaria y equipo)"/>
    <s v="DISPENSADOR DE CINTA INDUSTRIAL"/>
    <n v="24102202"/>
    <s v="Selección abreviada subasta inversa (No disponible)"/>
    <n v="4"/>
    <n v="7"/>
    <n v="3"/>
    <n v="150000"/>
    <s v="UNIDAD"/>
    <s v="NO SOLICITADAS"/>
  </r>
  <r>
    <x v="11"/>
    <s v="02-02-01-004-002"/>
    <n v="10"/>
    <s v="Materiales y suministros - Productos metálicos elaborados (excepto maquinaria y equipo)"/>
    <s v="ELECTRODO DE TUNGSTENO DE 1/16&quot; AL 2% DE TORIO"/>
    <n v="23271810"/>
    <s v="Selección abreviada subasta inversa (No disponible)"/>
    <n v="4"/>
    <n v="7"/>
    <n v="5"/>
    <n v="735000"/>
    <s v="UNIDAD"/>
    <s v="NO SOLICITADAS"/>
  </r>
  <r>
    <x v="11"/>
    <s v="02-02-01-004-002"/>
    <n v="10"/>
    <s v="Materiales y suministros - Productos metálicos elaborados (excepto maquinaria y equipo)"/>
    <s v="ELECTRODO DE TUNGSTENO DE 3/32&quot; AL 2% DE TORIO"/>
    <n v="23271810"/>
    <s v="Selección abreviada subasta inversa (No disponible)"/>
    <n v="4"/>
    <n v="7"/>
    <n v="5"/>
    <n v="1025000"/>
    <s v="UNIDAD"/>
    <s v="NO SOLICITADAS"/>
  </r>
  <r>
    <x v="11"/>
    <s v="02-02-01-002-007"/>
    <n v="10"/>
    <s v="Materiales y suministros - Artículos textiles (excepto prendas de vestir)"/>
    <s v="EQUIPO PERNOCTA EQUIPO A-29B"/>
    <n v="25201513"/>
    <s v="Mínima cuantía"/>
    <n v="2"/>
    <n v="4"/>
    <n v="5"/>
    <n v="19000000"/>
    <s v="UNIDAD"/>
    <s v="NO SOLICITADAS"/>
  </r>
  <r>
    <x v="11"/>
    <s v="02-02-01-002-007"/>
    <n v="10"/>
    <s v="Materiales y suministros - Artículos textiles (excepto prendas de vestir)"/>
    <s v="EQUIPO PERNOCTA EQUIPO A-37B"/>
    <n v="25201513"/>
    <s v="Mínima cuantía"/>
    <n v="2"/>
    <n v="4"/>
    <n v="5"/>
    <n v="19000000"/>
    <s v="UNIDAD"/>
    <s v="NO SOLICITADAS"/>
  </r>
  <r>
    <x v="11"/>
    <s v="02-02-01-002-007"/>
    <n v="10"/>
    <s v="Materiales y suministros - Artículos textiles (excepto prendas de vestir)"/>
    <s v="EQUIPO PERNOCTA EQUIPO C-95"/>
    <n v="25201513"/>
    <s v="Mínima cuantía"/>
    <n v="2"/>
    <n v="4"/>
    <n v="2"/>
    <n v="7600000"/>
    <s v="UNIDAD"/>
    <s v="NO SOLICITADAS"/>
  </r>
  <r>
    <x v="11"/>
    <s v="02-02-01-003-008-09"/>
    <n v="10"/>
    <s v="Materiales y suministros - Otros artículos manufacturados n. C. P."/>
    <s v="ESCOBA DE LAVADO DE AERONAVES REFERENCIA 09-00897 POR DOCENA"/>
    <n v="47131600"/>
    <s v="Selección abreviada subasta inversa (No disponible)"/>
    <n v="4"/>
    <n v="7"/>
    <n v="1"/>
    <n v="106365"/>
    <s v="UNIDAD"/>
    <s v="NO SOLICITADAS"/>
  </r>
  <r>
    <x v="11"/>
    <s v="02-02-01-004-002"/>
    <n v="10"/>
    <s v="Materiales y suministros - Productos metálicos elaborados (excepto maquinaria y equipo)"/>
    <s v="ESPARCIDORES REFERENCIA 01-01105 POR 100 UNIDADES "/>
    <n v="27112601"/>
    <s v="Selección abreviada subasta inversa (No disponible)"/>
    <n v="4"/>
    <n v="7"/>
    <n v="1"/>
    <n v="450000"/>
    <s v="UNIDAD"/>
    <s v="NO SOLICITADAS"/>
  </r>
  <r>
    <x v="11"/>
    <s v="02-02-01-003-008-09"/>
    <n v="10"/>
    <s v="Materiales y suministros - Otros artículos manufacturados n. C. P."/>
    <s v="ESPATULA REMOVEDOR SELLANTE PLASTICO JUEGO / PRYBAR DE 5 PC NON-MARRING "/>
    <n v="27111909"/>
    <s v="Selección abreviada subasta inversa (No disponible)"/>
    <n v="4"/>
    <n v="6"/>
    <n v="1"/>
    <n v="186000"/>
    <s v="UNIDAD"/>
    <s v="NO SOLICITADAS"/>
  </r>
  <r>
    <x v="11"/>
    <s v="02-02-01-003-006-09"/>
    <n v="10"/>
    <s v="Materiales y suministros - Otros productos plásticos"/>
    <s v="ESPONJA DE FREGADO PARA TRABAJO MEDIANO REFERENCIA 09-01487 POR 100 UNIDADES"/>
    <n v="47121803"/>
    <s v="Selección abreviada subasta inversa (No disponible)"/>
    <n v="4"/>
    <n v="7"/>
    <n v="1"/>
    <n v="900000"/>
    <s v="UNIDAD"/>
    <s v="NO SOLICITADAS"/>
  </r>
  <r>
    <x v="11"/>
    <s v="02-02-01-004-004-02"/>
    <n v="10"/>
    <s v="Materiales y suministros - Máquinas herramientas y sus partes, piezas y accesorios"/>
    <s v="ESTACION DE SOLDADORA 60 W P/N R60B"/>
    <n v="23271709"/>
    <s v="Selección abreviada subasta inversa (No disponible)"/>
    <n v="4"/>
    <n v="6"/>
    <n v="1"/>
    <n v="1130000"/>
    <s v="UNIDAD"/>
    <s v="NO SOLICITADAS"/>
  </r>
  <r>
    <x v="11"/>
    <s v="02-02-01-003-008-09"/>
    <n v="10"/>
    <s v="Materiales y suministros - Otros artículos manufacturados n. C. P."/>
    <s v="FOSFOROS IMPERMEABLES - REF P33528"/>
    <n v="12131706"/>
    <s v="Selección abreviada subasta inversa (No disponible)"/>
    <n v="4"/>
    <n v="7"/>
    <n v="10"/>
    <n v="250000"/>
    <s v="UNIDAD"/>
    <s v="NO SOLICITADAS"/>
  </r>
  <r>
    <x v="11"/>
    <s v="02-02-01-004-008-02"/>
    <n v="10"/>
    <s v="Materiales y suministros - Instrumentos y aparatos de medición, verificación, análisis, de navegación y para otros fines (excepto instrumentos ópticos); instrumentos de control de procesos industriales, sus partes, piezas y accesorios"/>
    <s v="GRAMERA DE 0 A 1000 GRAMOS"/>
    <n v="41111500"/>
    <s v="Selección abreviada subasta inversa (No disponible)"/>
    <n v="4"/>
    <n v="6"/>
    <n v="2"/>
    <n v="1200000"/>
    <s v="UNIDAD"/>
    <s v="NO SOLICITADAS"/>
  </r>
  <r>
    <x v="11"/>
    <s v="02-02-01-003-005-03"/>
    <n v="10"/>
    <s v="Materiales y suministros - Jabón, preparados para limpieza, perfumes y preparados de tocador"/>
    <s v="GRASA 64 P/N MIL-G-21164D 14 OZ"/>
    <n v="15121902"/>
    <s v="Selección abreviada subasta inversa (No disponible)"/>
    <n v="4"/>
    <n v="7"/>
    <n v="5"/>
    <n v="525000"/>
    <s v="UNIDAD"/>
    <s v="NO SOLICITADAS"/>
  </r>
  <r>
    <x v="11"/>
    <s v="02-02-01-003-005-03"/>
    <n v="10"/>
    <s v="Materiales y suministros - Jabón, preparados para limpieza, perfumes y preparados de tocador"/>
    <s v="GRASA BAJA TEMPERATURA P/N MOLIKOTE DC33 LIGHT 5.3 OZ"/>
    <n v="15121902"/>
    <s v="Selección abreviada subasta inversa (No disponible)"/>
    <n v="4"/>
    <n v="7"/>
    <n v="20"/>
    <n v="2200000"/>
    <s v="UNIDAD"/>
    <s v="NO SOLICITADAS"/>
  </r>
  <r>
    <x v="11"/>
    <s v="02-02-01-003-005-03"/>
    <n v="10"/>
    <s v="Materiales y suministros - Jabón, preparados para limpieza, perfumes y preparados de tocador"/>
    <s v="GRASA BAJA TEMPERATURA P/N MOLIKOTE DC33 MEDIUM 5.3 OZ"/>
    <n v="15121902"/>
    <s v="Selección abreviada subasta inversa (No disponible)"/>
    <n v="4"/>
    <n v="7"/>
    <n v="20"/>
    <n v="2320000"/>
    <s v="UNIDAD"/>
    <s v="NO SOLICITADAS"/>
  </r>
  <r>
    <x v="11"/>
    <s v="02-02-01-003-006-02"/>
    <n v="10"/>
    <s v="Materiales y suministros - Otros productos de caucho"/>
    <s v="GUANTE 3L DE NITRILO AZUL CON FLOCADO ALGODON CAJA DE 100 PARES"/>
    <n v="46181541"/>
    <s v="Selección abreviada subasta inversa (No disponible)"/>
    <n v="4"/>
    <n v="7"/>
    <n v="4"/>
    <n v="164000"/>
    <s v="UNIDAD"/>
    <s v="NO SOLICITADAS"/>
  </r>
  <r>
    <x v="11"/>
    <s v="02-02-01-003-006-02"/>
    <n v="10"/>
    <s v="Materiales y suministros - Otros productos de caucho"/>
    <s v="GUANTE DE NITRILO PSD-NI8-L PRESENTACION POR CAJAS DE 100 PARES"/>
    <n v="46181541"/>
    <s v="Selección abreviada subasta inversa (No disponible)"/>
    <n v="4"/>
    <n v="7"/>
    <n v="4"/>
    <n v="640000"/>
    <s v="UNIDAD"/>
    <s v="NO SOLICITADAS"/>
  </r>
  <r>
    <x v="11"/>
    <s v="02-02-01-004-008-02"/>
    <n v="10"/>
    <s v="Materiales y suministros - Instrumentos y aparatos de medición, verificación, análisis, de navegación y para otros fines (excepto instrumentos ópticos); instrumentos de control de procesos industriales, sus partes, piezas y accesorios"/>
    <s v="HOROMETRO"/>
    <n v="25174005"/>
    <s v="Mínima cuantía"/>
    <n v="1"/>
    <n v="3"/>
    <n v="4"/>
    <n v="660000"/>
    <s v="UNIDAD"/>
    <s v="NO SOLICITADAS"/>
  </r>
  <r>
    <x v="11"/>
    <s v="02-02-01-004-003-09"/>
    <n v="10"/>
    <s v="Materiales y suministros - Otras máquinas para usos generales y sus partes y piezas"/>
    <s v="INDICADOR AMPERIOS DC P/N W - 8061A - 13"/>
    <n v="41111900"/>
    <s v="Mínima cuantía"/>
    <n v="1"/>
    <n v="3"/>
    <n v="4"/>
    <n v="3080000"/>
    <s v="UNIDAD"/>
    <s v="NO SOLICITADAS"/>
  </r>
  <r>
    <x v="11"/>
    <s v="02-02-01-004-003-09"/>
    <n v="10"/>
    <s v="Materiales y suministros - Otras máquinas para usos generales y sus partes y piezas"/>
    <s v="INDICADOR PRESION DE ACEITE P/N 114120"/>
    <n v="25174415"/>
    <s v="Mínima cuantía"/>
    <n v="1"/>
    <n v="3"/>
    <n v="4"/>
    <n v="1200000"/>
    <s v="UNIDAD"/>
    <s v="NO SOLICITADAS"/>
  </r>
  <r>
    <x v="11"/>
    <s v="02-02-01-004-003-09"/>
    <n v="10"/>
    <s v="Materiales y suministros - Otras máquinas para usos generales y sus partes y piezas"/>
    <s v="INDICADOR TEMPERATURA DE AGUA P/N 8007"/>
    <n v="41112222"/>
    <s v="Mínima cuantía"/>
    <n v="1"/>
    <n v="3"/>
    <n v="4"/>
    <n v="2400000"/>
    <s v="UNIDAD"/>
    <s v="NO SOLICITADAS"/>
  </r>
  <r>
    <x v="11"/>
    <s v="02-02-01-004-003-09"/>
    <n v="10"/>
    <s v="Materiales y suministros - Otras máquinas para usos generales y sus partes y piezas"/>
    <s v="INDICADOR VOLTAJE DC P/N W - 8063A - 3"/>
    <n v="41111900"/>
    <s v="Mínima cuantía"/>
    <n v="1"/>
    <n v="3"/>
    <n v="4"/>
    <n v="3004000"/>
    <s v="UNIDAD"/>
    <s v="NO SOLICITADAS"/>
  </r>
  <r>
    <x v="11"/>
    <s v="02-02-01-003-005-04"/>
    <n v="10"/>
    <s v="Materiales y suministros - Productos químicos n. C. P."/>
    <s v="INHIBIDOR  DE CORROSION  SP 400 PRESENTACION EN SPRAY DE 16 ONZAS"/>
    <n v="12163600"/>
    <s v="Selección abreviada subasta inversa (No disponible)"/>
    <n v="4"/>
    <n v="7"/>
    <n v="80"/>
    <n v="4000000"/>
    <s v="UNIDAD"/>
    <s v="NO SOLICITADAS"/>
  </r>
  <r>
    <x v="11"/>
    <s v="02-02-01-003-005-04"/>
    <n v="10"/>
    <s v="Materiales y suministros - Productos químicos n. C. P."/>
    <s v="INHIBIDOR DE CORROSION PARA TANQUES DE COMBUSTIBLE INTEGRAL DE AERONAVES  P/N MIL-C-277725 "/>
    <n v="12163600"/>
    <s v="Selección abreviada subasta inversa (No disponible)"/>
    <n v="4"/>
    <n v="7"/>
    <n v="1"/>
    <n v="2680000"/>
    <s v="GALON"/>
    <s v="NO SOLICITADAS"/>
  </r>
  <r>
    <x v="11"/>
    <s v="02-02-01-004-001"/>
    <n v="10"/>
    <s v="Materiales y suministros - Metales básicos"/>
    <s v="LAMINA DURAL P/N 150-021-8C2-4"/>
    <n v="30102006"/>
    <s v="Selección abreviada subasta inversa (No disponible)"/>
    <n v="4"/>
    <n v="7"/>
    <n v="1"/>
    <n v="2580000"/>
    <s v="UNIDAD"/>
    <s v="NO SOLICITADAS"/>
  </r>
  <r>
    <x v="11"/>
    <s v="02-02-01-004-001"/>
    <n v="10"/>
    <s v="Materiales y suministros - Metales básicos"/>
    <s v="LAMINA DURAL P/N 2024 T3 0,020"/>
    <n v="30102006"/>
    <s v="Selección abreviada subasta inversa (No disponible)"/>
    <n v="4"/>
    <n v="7"/>
    <n v="1"/>
    <n v="530000"/>
    <s v="UNIDAD"/>
    <s v="NO SOLICITADAS"/>
  </r>
  <r>
    <x v="11"/>
    <s v="02-02-01-004-001"/>
    <n v="10"/>
    <s v="Materiales y suministros - Metales básicos"/>
    <s v="LAMINA DURAL P/N 2024 T3 0,025"/>
    <n v="30102006"/>
    <s v="Selección abreviada subasta inversa (No disponible)"/>
    <n v="4"/>
    <n v="7"/>
    <n v="1"/>
    <n v="580000"/>
    <s v="UNIDAD"/>
    <s v="NO SOLICITADAS"/>
  </r>
  <r>
    <x v="11"/>
    <s v="02-02-01-004-001"/>
    <n v="10"/>
    <s v="Materiales y suministros - Metales básicos"/>
    <s v="LAMINA DURAL P/N 2024 T3 0,032"/>
    <n v="30102006"/>
    <s v="Selección abreviada subasta inversa (No disponible)"/>
    <n v="4"/>
    <n v="7"/>
    <n v="1"/>
    <n v="725000"/>
    <s v="UNIDAD"/>
    <s v="NO SOLICITADAS"/>
  </r>
  <r>
    <x v="11"/>
    <s v="02-02-01-004-001"/>
    <n v="10"/>
    <s v="Materiales y suministros - Metales básicos"/>
    <s v="LAMINA DURAL P/N QQ-A250/3 2024 T3 "/>
    <n v="30102006"/>
    <s v="Selección abreviada subasta inversa (No disponible)"/>
    <n v="4"/>
    <n v="7"/>
    <n v="1"/>
    <n v="500000"/>
    <s v="UNIDAD"/>
    <s v="NO SOLICITADAS"/>
  </r>
  <r>
    <x v="11"/>
    <s v="02-02-01-004-006-05"/>
    <n v="10"/>
    <s v="Materiales y suministros - Lámparas eléctricas de incandescencia o descarga; lámparas de arco, equipo para alumbrado eléctrico; sus partes y piezas"/>
    <s v="LAMPARA MULTIUSOS P/N ECU4250A Y/O ECU325BK"/>
    <n v="39112009"/>
    <s v="Selección abreviada subasta inversa (No disponible)"/>
    <n v="4"/>
    <n v="6"/>
    <n v="4"/>
    <n v="1480000"/>
    <s v="UNIDAD"/>
    <s v="NO SOLICITADAS"/>
  </r>
  <r>
    <x v="11"/>
    <s v="02-02-01-004-002"/>
    <n v="10"/>
    <s v="Materiales y suministros - Productos metálicos elaborados (excepto maquinaria y equipo)"/>
    <s v="LAPIZ ELECTRICO MODEL DREMELS 290"/>
    <n v="27131516"/>
    <s v="Selección abreviada subasta inversa (No disponible)"/>
    <n v="4"/>
    <n v="6"/>
    <n v="2"/>
    <n v="200000"/>
    <s v="UNIDAD"/>
    <s v="NO SOLICITADAS"/>
  </r>
  <r>
    <x v="11"/>
    <s v="02-02-01-004-004-02"/>
    <n v="10"/>
    <s v="Materiales y suministros - Máquinas herramientas y sus partes, piezas y accesorios"/>
    <s v="LIJADORA ORBITAL 3/16 ORBITA ALMOHADILLA DE 6&quot; P/N PS4612"/>
    <n v="27112737"/>
    <s v="Selección abreviada subasta inversa (No disponible)"/>
    <n v="4"/>
    <n v="6"/>
    <n v="2"/>
    <n v="2200000"/>
    <s v="UNIDAD"/>
    <s v="NO SOLICITADAS"/>
  </r>
  <r>
    <x v="11"/>
    <s v="02-02-01-003-005-04"/>
    <n v="10"/>
    <s v="Materiales y suministros - Productos químicos n. C. P."/>
    <s v="LIMPIADOR DE CONTACTOS ELECTRONICOS PRESENTACION EN AEROSOL X 301 ML"/>
    <n v="47131825"/>
    <s v="Selección abreviada subasta inversa (No disponible)"/>
    <n v="4"/>
    <n v="7"/>
    <n v="100"/>
    <n v="3800000"/>
    <s v="UNIDAD"/>
    <s v="NO SOLICITADAS"/>
  </r>
  <r>
    <x v="11"/>
    <s v="02-02-01-003-005-03"/>
    <n v="10"/>
    <s v="Materiales y suministros - Jabón, preparados para limpieza, perfumes y preparados de tocador"/>
    <s v="LIMPIADOR DE MANOS PRESENTACION GALON POR CAJA DE 4 UNIDADES P/N 10229409"/>
    <n v="53131627"/>
    <s v="Selección abreviada subasta inversa (No disponible)"/>
    <n v="4"/>
    <n v="7"/>
    <n v="8"/>
    <n v="3760000"/>
    <s v="UNIDAD"/>
    <s v="NO SOLICITADAS"/>
  </r>
  <r>
    <x v="11"/>
    <s v="02-02-01-003-005-03"/>
    <n v="10"/>
    <s v="Materiales y suministros - Jabón, preparados para limpieza, perfumes y preparados de tocador"/>
    <s v="LIMPIADOR DE PLEXIGLASS P/N 09-29710"/>
    <n v="47131824"/>
    <s v="Selección abreviada subasta inversa (No disponible)"/>
    <n v="4"/>
    <n v="7"/>
    <n v="10"/>
    <n v="1370000"/>
    <s v="UNIDAD"/>
    <s v="NO SOLICITADAS"/>
  </r>
  <r>
    <x v="11"/>
    <s v="02-02-01-003-005-04"/>
    <n v="10"/>
    <s v="Materiales y suministros - Productos químicos n. C. P."/>
    <s v="LIMPIADOR PARA MOTOR JET GAS PATH P/N 3100 "/>
    <n v="47131800"/>
    <s v="Selección abreviada subasta inversa (No disponible)"/>
    <n v="4"/>
    <n v="7"/>
    <n v="1"/>
    <n v="1400000"/>
    <s v="GALON"/>
    <s v="NO SOLICITADAS"/>
  </r>
  <r>
    <x v="11"/>
    <s v="02-02-01-003-005-04"/>
    <n v="10"/>
    <s v="Materiales y suministros - Productos químicos n. C. P."/>
    <s v="LIMPIADOR Y REMOVEDOR PARA NDT P/N SKC-S PRESENTACION AEROSOL DE 10.5 OZ"/>
    <n v="31211801"/>
    <s v="Selección abreviada subasta inversa (No disponible)"/>
    <n v="4"/>
    <n v="7"/>
    <n v="10"/>
    <n v="750000"/>
    <s v="UNIDAD"/>
    <s v="NO SOLICITADAS"/>
  </r>
  <r>
    <x v="11"/>
    <s v="02-02-01-004-006-05"/>
    <n v="10"/>
    <s v="Materiales y suministros - Lámparas eléctricas de incandescencia o descarga; lámparas de arco, equipo para alumbrado eléctrico; sus partes y piezas"/>
    <s v="LINTERNA DE CABEZA LED P/N ECFHEAD1A Y/O ECHD1023"/>
    <n v="39111610"/>
    <s v="Selección abreviada subasta inversa (No disponible)"/>
    <n v="4"/>
    <n v="6"/>
    <n v="6"/>
    <n v="840000"/>
    <s v="UNIDAD"/>
    <s v="NO SOLICITADAS"/>
  </r>
  <r>
    <x v="11"/>
    <s v="02-02-01-004-006-05"/>
    <n v="10"/>
    <s v="Materiales y suministros - Lámparas eléctricas de incandescencia o descarga; lámparas de arco, equipo para alumbrado eléctrico; sus partes y piezas"/>
    <s v="LINTERNA DELGADA CON LED P/N ECFB101 Y/O ECFB200BL"/>
    <n v="39111610"/>
    <s v="Selección abreviada subasta inversa (No disponible)"/>
    <n v="4"/>
    <n v="6"/>
    <n v="12"/>
    <n v="2520000"/>
    <s v="UNIDAD"/>
    <s v="NO SOLICITADAS"/>
  </r>
  <r>
    <x v="11"/>
    <s v="02-02-01-003-005-04"/>
    <n v="10"/>
    <s v="Materiales y suministros - Productos químicos n. C. P."/>
    <s v="LIQUIDO DE FRENOS PRESENTACION 500 ML"/>
    <n v="15121509"/>
    <s v="Selección abreviada subasta inversa (No disponible)"/>
    <n v="4"/>
    <n v="7"/>
    <n v="20"/>
    <n v="340000"/>
    <s v="UNIDAD"/>
    <s v="NO SOLICITADAS"/>
  </r>
  <r>
    <x v="11"/>
    <s v="02-02-01-003-005-03"/>
    <n v="10"/>
    <s v="Materiales y suministros - Jabón, preparados para limpieza, perfumes y preparados de tocador"/>
    <s v="LIQUIDO LIMPIADOR LENTES OPTICOS"/>
    <n v="46181806"/>
    <s v="Selección abreviada subasta inversa (No disponible)"/>
    <n v="4"/>
    <n v="7"/>
    <n v="5"/>
    <n v="110000"/>
    <s v="UNIDAD"/>
    <s v="NO SOLICITADAS"/>
  </r>
  <r>
    <x v="11"/>
    <s v="02-02-01-003-005-04"/>
    <n v="10"/>
    <s v="Materiales y suministros - Productos químicos n. C. P."/>
    <s v="LIQUIDO REFRIGERANTE PARA RADIADOR"/>
    <n v="25174004"/>
    <s v="Selección abreviada subasta inversa (No disponible)"/>
    <n v="4"/>
    <n v="7"/>
    <n v="20"/>
    <n v="440000"/>
    <s v="GALON"/>
    <s v="NO SOLICITADAS"/>
  </r>
  <r>
    <x v="11"/>
    <s v="02-02-01-004-002"/>
    <n v="10"/>
    <s v="Materiales y suministros - Productos metálicos elaborados (excepto maquinaria y equipo)"/>
    <s v="LLAVE HEXAGONAL JUEGO 30 PC, 1/4&quot;, 3/8&quot; Y 1/2&quot; P/N BLPHSSC30 JUEGO"/>
    <n v="31161727"/>
    <s v="Selección abreviada subasta inversa (No disponible)"/>
    <n v="4"/>
    <n v="6"/>
    <n v="1"/>
    <n v="600000"/>
    <s v="UNIDAD"/>
    <s v="NO SOLICITADAS"/>
  </r>
  <r>
    <x v="11"/>
    <s v="02-02-01-004-002"/>
    <n v="10"/>
    <s v="Materiales y suministros - Productos metálicos elaborados (excepto maquinaria y equipo)"/>
    <s v="LLAVE JUEGO 12 PC 12-POINT 15 P/N BOERMF712A JUEGO"/>
    <n v="27111711"/>
    <s v="Selección abreviada subasta inversa (No disponible)"/>
    <n v="4"/>
    <n v="6"/>
    <n v="1"/>
    <n v="13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MIL-C-23411A P/N 09-25900 PRESENTACION EN SPRAY DE 16 ONZAS "/>
    <n v="12163600"/>
    <s v="Selección abreviada subasta inversa (No disponible)"/>
    <n v="4"/>
    <n v="7"/>
    <n v="40"/>
    <n v="22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MIL-PRF-16173E P/N 09-26100 PRESENTACION EN SPRAY DE 16 ONZAS  "/>
    <n v="12163600"/>
    <s v="Selección abreviada subasta inversa (No disponible)"/>
    <n v="4"/>
    <n v="7"/>
    <n v="40"/>
    <n v="216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MIL-PRF-16173E P/N 09-26300 PRESENTACION EN SPRAY DE 16 ONZAS  "/>
    <n v="12163600"/>
    <s v="Selección abreviada subasta inversa (No disponible)"/>
    <n v="4"/>
    <n v="7"/>
    <n v="40"/>
    <n v="28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PRESENTACION EN GALON WD-40 DE 3,785 LTS "/>
    <n v="15121514"/>
    <s v="Selección abreviada subasta inversa (No disponible)"/>
    <n v="4"/>
    <n v="7"/>
    <n v="10"/>
    <n v="1220000"/>
    <s v="GALON"/>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PRESENTACION EN SPRAY WD-40 DE 400 ML "/>
    <n v="15121514"/>
    <s v="Selección abreviada subasta inversa (No disponible)"/>
    <n v="4"/>
    <n v="7"/>
    <n v="150"/>
    <n v="3900000"/>
    <s v="UNIDAD"/>
    <s v="NO SOLICITADAS"/>
  </r>
  <r>
    <x v="11"/>
    <s v="02-02-01-004-008-03"/>
    <n v="10"/>
    <s v="Materiales y suministros - Instrumentos ópticos y equipo fotográfico; partes, piezas y accesorios"/>
    <s v="LUPA DE MEDICION PICO GRAINGER P/N 49CT57  JUEGO"/>
    <n v="41111713"/>
    <s v="Selección abreviada subasta inversa (No disponible)"/>
    <n v="4"/>
    <n v="6"/>
    <n v="1"/>
    <n v="1300000"/>
    <s v="UNIDAD"/>
    <s v="NO SOLICITADAS"/>
  </r>
  <r>
    <x v="11"/>
    <s v="02-02-01-004-006-05"/>
    <n v="10"/>
    <s v="Materiales y suministros - Lámparas eléctricas de incandescencia o descarga; lámparas de arco, equipo para alumbrado eléctrico; sus partes y piezas"/>
    <s v="LUZ DE TRABAJO LED MANOS LIBRES RECARGABLE P/N ECFLED215 Y/O ECFLED84"/>
    <n v="39111612"/>
    <s v="Selección abreviada subasta inversa (No disponible)"/>
    <n v="4"/>
    <n v="6"/>
    <n v="6"/>
    <n v="3240000"/>
    <s v="UNIDAD"/>
    <s v="NO SOLICITADAS"/>
  </r>
  <r>
    <x v="11"/>
    <s v="02-02-01-004-002"/>
    <n v="10"/>
    <s v="Materiales y suministros - Productos metálicos elaborados (excepto maquinaria y equipo)"/>
    <s v="MALETA DE HERRAMIENTAS DE INSERTADORES Y EXTRACTORES DE PINES PARA CONECTORES APLICABLES PARA AVIACION P/N DMC1155"/>
    <n v="27113204"/>
    <s v="Selección abreviada subasta inversa (No disponible)"/>
    <n v="4"/>
    <n v="6"/>
    <n v="1"/>
    <n v="17000000"/>
    <s v="UNIDAD"/>
    <s v="NO SOLICITADAS"/>
  </r>
  <r>
    <x v="11"/>
    <s v="02-02-01-003-006-09"/>
    <n v="10"/>
    <s v="Materiales y suministros - Otros productos plásticos"/>
    <s v="MANGUERA PARA AGUA DE 3/4 CON ALMA DE NYLON DE 300 PSI"/>
    <n v="40142020"/>
    <s v="Mínima cuantía"/>
    <n v="1"/>
    <n v="3"/>
    <n v="20"/>
    <n v="440000"/>
    <s v="METRO"/>
    <s v="NO SOLICITADAS"/>
  </r>
  <r>
    <x v="11"/>
    <s v="02-02-02-008-007-01-5"/>
    <n v="10"/>
    <s v="Adquisición de servicios - Servicios de mantenimiento y reparación de otra maquinaria y otro equipo"/>
    <s v="MANTENIMIENTO CORRECTIVO DESTILADOR DE AGUA ELECTRICO DURASTILL SERIE NO. 96512"/>
    <n v="73152101"/>
    <s v="Selección abreviada menor cuantía"/>
    <n v="4"/>
    <n v="7"/>
    <n v="1"/>
    <n v="4700000"/>
    <s v="GLOBAL"/>
    <s v="NO SOLICITADAS"/>
  </r>
  <r>
    <x v="11"/>
    <s v="02-02-02-008-007-01-5"/>
    <n v="10"/>
    <s v="Adquisición de servicios - Servicios de mantenimiento y reparación de otra maquinaria y otro equipo"/>
    <s v="MANTENIMIENTO CORRECTIVO DESTILADOR DE AGUA ELECTRICO DURASTILL SERIE NO. 98962"/>
    <n v="73152101"/>
    <s v="Selección abreviada menor cuantía"/>
    <n v="4"/>
    <n v="7"/>
    <n v="1"/>
    <n v="4700000"/>
    <s v="GLOBAL"/>
    <s v="NO SOLICITADAS"/>
  </r>
  <r>
    <x v="11"/>
    <s v="02-02-02-008-007-01-5"/>
    <n v="10"/>
    <s v="Adquisición de servicios - Servicios de mantenimiento y reparación de otra maquinaria y otro equipo"/>
    <s v="MANTENIMIENTO CORRECTIVO RECTIFICADOR ELECTRONICO N/S 95030154461, ANK-2007"/>
    <n v="73152101"/>
    <s v="Selección abreviada menor cuantía"/>
    <n v="4"/>
    <n v="7"/>
    <n v="1"/>
    <n v="2500000"/>
    <s v="GLOBAL"/>
    <s v="NO SOLICITADAS"/>
  </r>
  <r>
    <x v="11"/>
    <s v="02-02-02-008-007-01-5"/>
    <n v="10"/>
    <s v="Adquisición de servicios - Servicios de mantenimiento y reparación de otra maquinaria y otro equipo"/>
    <s v="MANTENIMIENTO CORRECTIVO RECTIFICADOR ELECTRONICO N/S 95030154465, ANK-2008"/>
    <n v="73152101"/>
    <s v="Selección abreviada menor cuantía"/>
    <n v="4"/>
    <n v="7"/>
    <n v="1"/>
    <n v="2500000"/>
    <s v="GLOBAL"/>
    <s v="NO SOLICITADAS"/>
  </r>
  <r>
    <x v="11"/>
    <s v="02-02-02-008-007-01-5"/>
    <n v="10"/>
    <s v="Adquisición de servicios - Servicios de mantenimiento y reparación de otra maquinaria y otro equipo"/>
    <s v="MANTENIMIENTO CORRECTIVO RECTIFICADOR ELECTRONICO N/S 95030154466, ANK-2009"/>
    <n v="73152101"/>
    <s v="Selección abreviada menor cuantía"/>
    <n v="4"/>
    <n v="7"/>
    <n v="1"/>
    <n v="2500000"/>
    <s v="GLOBAL"/>
    <s v="NO SOLICITADAS"/>
  </r>
  <r>
    <x v="11"/>
    <s v="02-02-02-008-007-01-5"/>
    <n v="10"/>
    <s v="Adquisición de servicios - Servicios de mantenimiento y reparación de otra maquinaria y otro equipo"/>
    <s v="MANTENIMIENTO PREVENTIVO  ANUAL AIRE MASTER COOL N/S H06000002"/>
    <n v="72101511"/>
    <s v="Selección abreviada menor cuantía"/>
    <n v="4"/>
    <n v="7"/>
    <n v="1"/>
    <n v="3100000"/>
    <s v="GLOBAL"/>
    <s v="NO SOLICITADAS"/>
  </r>
  <r>
    <x v="11"/>
    <s v="02-02-02-008-007-01-5"/>
    <n v="10"/>
    <s v="Adquisición de servicios - Servicios de mantenimiento y reparación de otra maquinaria y otro equipo"/>
    <s v="MANTENIMIENTO PREVENTIVO  ANUAL AIRE MASTER COOL N/S H06000009"/>
    <n v="72101511"/>
    <s v="Selección abreviada menor cuantía"/>
    <n v="4"/>
    <n v="7"/>
    <n v="1"/>
    <n v="3100000"/>
    <s v="GLOBAL"/>
    <s v="NO SOLICITADAS"/>
  </r>
  <r>
    <x v="11"/>
    <s v="02-02-02-008-007-01-5"/>
    <n v="10"/>
    <s v="Adquisición de servicios - Servicios de mantenimiento y reparación de otra maquinaria y otro equipo"/>
    <s v="MANTENIMIENTO PREVENTIVO ANUAL (1000 HORAS) MONTACARGAS ALLIS  CHALMERS ACH114687 AMG-0936"/>
    <n v="78181500"/>
    <s v="Selección abreviada menor cuantía"/>
    <n v="4"/>
    <n v="7"/>
    <n v="1"/>
    <n v="4700000"/>
    <s v="GLOBAL"/>
    <s v="NO SOLICITADAS"/>
  </r>
  <r>
    <x v="11"/>
    <s v="02-02-02-008-007-01-5"/>
    <n v="10"/>
    <s v="Adquisición de servicios - Servicios de mantenimiento y reparación de otra maquinaria y otro equipo"/>
    <s v="MANTENIMIENTO PREVENTIVO ANUAL (1000 HORAS) MONTACARGAS HYSTER AMD-0977"/>
    <n v="78181500"/>
    <s v="Selección abreviada menor cuantía"/>
    <n v="4"/>
    <n v="7"/>
    <n v="1"/>
    <n v="4700000"/>
    <s v="GLOBAL"/>
    <s v="NO SOLICITADAS"/>
  </r>
  <r>
    <x v="11"/>
    <s v="02-02-02-008-007-01-5"/>
    <n v="10"/>
    <s v="Adquisición de servicios - Servicios de mantenimiento y reparación de otra maquinaria y otro equipo"/>
    <s v="MANTENIMIENTO PREVENTIVO ANUAL (1000 HORAS) MONTACARGAS WINDHAM AMD-0955"/>
    <n v="78181500"/>
    <s v="Selección abreviada menor cuantía"/>
    <n v="4"/>
    <n v="7"/>
    <n v="1"/>
    <n v="4700000"/>
    <s v="GLOBAL"/>
    <s v="NO SOLICITADAS"/>
  </r>
  <r>
    <x v="11"/>
    <s v="02-02-02-008-007-01-5"/>
    <n v="10"/>
    <s v="Adquisición de servicios - Servicios de mantenimiento y reparación de otra maquinaria y otro equipo"/>
    <s v="MANTENIMIENTO PREVENTIVO ANUAL (1000 HORAS) TRACTOR TUG AMD 0530"/>
    <n v="78181500"/>
    <s v="Selección abreviada menor cuantía"/>
    <n v="4"/>
    <n v="7"/>
    <n v="1"/>
    <n v="4700000"/>
    <s v="GLOBAL"/>
    <s v="NO SOLICITADAS"/>
  </r>
  <r>
    <x v="11"/>
    <s v="02-02-02-008-007-01-5"/>
    <n v="10"/>
    <s v="Adquisición de servicios - Servicios de mantenimiento y reparación de otra maquinaria y otro equipo"/>
    <s v="MANTENIMIENTO PREVENTIVO ANUAL (1000 HORAS) TRACTOR TUG N/S 2018637 FAC AMD-0556"/>
    <n v="78181500"/>
    <s v="Selección abreviada menor cuantía"/>
    <n v="4"/>
    <n v="7"/>
    <n v="1"/>
    <n v="4700000"/>
    <s v="GLOBAL"/>
    <s v="NO SOLICITADAS"/>
  </r>
  <r>
    <x v="11"/>
    <s v="02-02-02-008-007-01-5"/>
    <n v="10"/>
    <s v="Adquisición de servicios - Servicios de mantenimiento y reparación de otra maquinaria y otro equipo"/>
    <s v="MANTENIMIENTO PREVENTIVO ANUAL (1000 HORAS) TRACTOR UNITED N/S 16593 FAC AMG-0540"/>
    <n v="78181500"/>
    <s v="Selección abreviada menor cuantía"/>
    <n v="4"/>
    <n v="7"/>
    <n v="1"/>
    <n v="4700000"/>
    <s v="GLOBAL"/>
    <s v="NO SOLICITADAS"/>
  </r>
  <r>
    <x v="11"/>
    <s v="02-02-02-008-007-01-5"/>
    <n v="10"/>
    <s v="Adquisición de servicios - Servicios de mantenimiento y reparación de otra maquinaria y otro equipo"/>
    <s v="MANTENIMIENTO PREVENTIVO ANUAL AIRCRAFT TOWING VEHICLE MODELO AP8600EZ ,  SERIE A83553- 509D, AME-0557"/>
    <n v="78181500"/>
    <s v="Selección abreviada menor cuantía"/>
    <n v="4"/>
    <n v="7"/>
    <n v="1"/>
    <n v="5000000"/>
    <s v="GLOBAL"/>
    <s v="NO SOLICITADAS"/>
  </r>
  <r>
    <x v="11"/>
    <s v="02-02-02-008-007-01-5"/>
    <n v="10"/>
    <s v="Adquisición de servicios - Servicios de mantenimiento y reparación de otra maquinaria y otro equipo"/>
    <s v="MANTENIMIENTO PREVENTIVO ANUAL AIRE ACONDICIONADO PORTATIL CLASSIC PLUS 15SFU-1  N/S 0597-0008"/>
    <n v="72101511"/>
    <s v="Selección abreviada menor cuantía"/>
    <n v="4"/>
    <n v="7"/>
    <n v="1"/>
    <n v="2000000"/>
    <s v="GLOBAL"/>
    <s v="NO SOLICITADAS"/>
  </r>
  <r>
    <x v="11"/>
    <s v="02-02-02-008-007-01-5"/>
    <n v="10"/>
    <s v="Adquisición de servicios - Servicios de mantenimiento y reparación de otra maquinaria y otro equipo"/>
    <s v="MANTENIMIENTO PREVENTIVO ANUAL AIRE ACONDICIONADO PORTATIL CLASSIC PLUS LA484000-2300 N/S 1206"/>
    <n v="72101511"/>
    <s v="Selección abreviada menor cuantía"/>
    <n v="4"/>
    <n v="7"/>
    <n v="1"/>
    <n v="2000000"/>
    <s v="GLOBAL"/>
    <s v="NO SOLICITADAS"/>
  </r>
  <r>
    <x v="11"/>
    <s v="02-02-02-008-007-01-5"/>
    <n v="10"/>
    <s v="Adquisición de servicios - Servicios de mantenimiento y reparación de otra maquinaria y otro equipo"/>
    <s v="MANTENIMIENTO PREVENTIVO ANUAL AIRE ACONDICIONADO PORTATIL CLASSIC PLUS LA484000-2300 N/S 12111062260"/>
    <n v="72101511"/>
    <s v="Selección abreviada menor cuantía"/>
    <n v="4"/>
    <n v="7"/>
    <n v="1"/>
    <n v="2000000"/>
    <s v="GLOBAL"/>
    <s v="NO SOLICITADAS"/>
  </r>
  <r>
    <x v="11"/>
    <s v="02-02-02-008-007-01-5"/>
    <n v="10"/>
    <s v="Adquisición de servicios - Servicios de mantenimiento y reparación de otra maquinaria y otro equipo"/>
    <s v="MANTENIMIENTO PREVENTIVO ANUAL BANCO HIDRAULICO TRONAIR N/S 1623049810, SR-560"/>
    <n v="72154022"/>
    <s v="Selección abreviada menor cuantía"/>
    <n v="4"/>
    <n v="7"/>
    <n v="1"/>
    <n v="2000000"/>
    <s v="GLOBAL"/>
    <s v="NO SOLICITADAS"/>
  </r>
  <r>
    <x v="11"/>
    <s v="02-02-02-008-007-01-5"/>
    <n v="10"/>
    <s v="Adquisición de servicios - Servicios de mantenimiento y reparación de otra maquinaria y otro equipo"/>
    <s v="MANTENIMIENTO PREVENTIVO ANUAL BANCO HIDRAULICO TRONAIR N/S 7992071001 , AME-0442"/>
    <n v="72154022"/>
    <s v="Selección abreviada menor cuantía"/>
    <n v="4"/>
    <n v="7"/>
    <n v="1"/>
    <n v="2000000"/>
    <s v="GLOBAL"/>
    <s v="NO SOLICITADAS"/>
  </r>
  <r>
    <x v="11"/>
    <s v="02-02-02-008-007-01-5"/>
    <n v="10"/>
    <s v="Adquisición de servicios - Servicios de mantenimiento y reparación de otra maquinaria y otro equipo"/>
    <s v="MANTENIMIENTO PREVENTIVO ANUAL BANCO HIDRAULICO TRONAIR N/S 7992080901 , AME-0443"/>
    <n v="72154022"/>
    <s v="Selección abreviada menor cuantía"/>
    <n v="4"/>
    <n v="7"/>
    <n v="1"/>
    <n v="2000000"/>
    <s v="GLOBAL"/>
    <s v="NO SOLICITADAS"/>
  </r>
  <r>
    <x v="11"/>
    <s v="02-02-02-008-007-01-5"/>
    <n v="10"/>
    <s v="Adquisición de servicios - Servicios de mantenimiento y reparación de otra maquinaria y otro equipo"/>
    <s v="MANTENIMIENTO PREVENTIVO ANUAL BARREDORA TENNANT"/>
    <n v="78181500"/>
    <s v="Selección abreviada menor cuantía"/>
    <n v="4"/>
    <n v="7"/>
    <n v="1"/>
    <n v="2200000"/>
    <s v="GLOBAL"/>
    <s v="NO SOLICITADAS"/>
  </r>
  <r>
    <x v="11"/>
    <s v="02-02-02-008-007-01-5"/>
    <n v="10"/>
    <s v="Adquisición de servicios - Servicios de mantenimiento y reparación de otra maquinaria y otro equipo"/>
    <s v="MANTENIMIENTO PREVENTIVO ANUAL CARGO LOADER COMMANDER 15I AMD-0980 "/>
    <n v="78181500"/>
    <s v="Selección abreviada menor cuantía"/>
    <n v="4"/>
    <n v="7"/>
    <n v="1"/>
    <n v="11000000"/>
    <s v="GLOBAL"/>
    <s v="NO SOLICITADAS"/>
  </r>
  <r>
    <x v="11"/>
    <s v="02-02-02-008-007-01-5"/>
    <n v="10"/>
    <s v="Adquisición de servicios - Servicios de mantenimiento y reparación de otra maquinaria y otro equipo"/>
    <s v="MANTENIMIENTO PREVENTIVO ANUAL CARRO REMOLQUE AERONAVES JET PORTER TRONAIR PARTE JP30L, SERIE 8320110802"/>
    <n v="78181500"/>
    <s v="Selección abreviada menor cuantía"/>
    <n v="4"/>
    <n v="7"/>
    <n v="1"/>
    <n v="5000000"/>
    <s v="GLOBAL"/>
    <s v="NO SOLICITADAS"/>
  </r>
  <r>
    <x v="11"/>
    <s v="02-02-02-008-007-01-5"/>
    <n v="10"/>
    <s v="Adquisición de servicios - Servicios de mantenimiento y reparación de otra maquinaria y otro equipo"/>
    <s v="MANTENIMIENTO PREVENTIVO ANUAL COMPRESOR DE AIRE MARCA KAESER SERIE 1.7330.40040/1025 TME 3229 Y RED NEUMATICA"/>
    <n v="72154101"/>
    <s v="Selección abreviada menor cuantía"/>
    <n v="4"/>
    <n v="7"/>
    <n v="1"/>
    <n v="5000000"/>
    <s v="GLOBAL"/>
    <s v="NO SOLICITADAS"/>
  </r>
  <r>
    <x v="11"/>
    <s v="02-02-02-008-007-01-5"/>
    <n v="10"/>
    <s v="Adquisición de servicios - Servicios de mantenimiento y reparación de otra maquinaria y otro equipo"/>
    <s v="MANTENIMIENTO PREVENTIVO ANUAL ESCALERA ACCESO B-767 Y B-707 N/S 03H29EA01 , ANI-0338"/>
    <n v="73152101"/>
    <s v="Selección abreviada menor cuantía"/>
    <n v="4"/>
    <n v="7"/>
    <n v="1"/>
    <n v="2400000"/>
    <s v="GLOBAL"/>
    <s v="NO SOLICITADAS"/>
  </r>
  <r>
    <x v="11"/>
    <s v="02-02-02-008-007-01-5"/>
    <n v="10"/>
    <s v="Adquisición de servicios - Servicios de mantenimiento y reparación de otra maquinaria y otro equipo"/>
    <s v="MANTENIMIENTO PREVENTIVO ANUAL HIDROLAVADORA DE AERONAVES MOD ADWS-11 NO. SERIE 13110075"/>
    <n v="73152101"/>
    <s v="Selección abreviada menor cuantía"/>
    <n v="4"/>
    <n v="7"/>
    <n v="1"/>
    <n v="2100000"/>
    <s v="GLOBAL"/>
    <s v="NO SOLICITADAS"/>
  </r>
  <r>
    <x v="11"/>
    <s v="02-02-02-008-007-01-5"/>
    <n v="10"/>
    <s v="Adquisición de servicios - Servicios de mantenimiento y reparación de otra maquinaria y otro equipo"/>
    <s v="MANTENIMIENTO PREVENTIVO ANUAL KUBOTA TRACTOR PARTE NO B1700HSD"/>
    <n v="78181500"/>
    <s v="Selección abreviada menor cuantía"/>
    <n v="4"/>
    <n v="7"/>
    <n v="1"/>
    <n v="3400000"/>
    <s v="GLOBAL"/>
    <s v="NO SOLICITADAS"/>
  </r>
  <r>
    <x v="11"/>
    <s v="02-02-02-008-007-01-5"/>
    <n v="10"/>
    <s v="Adquisición de servicios - Servicios de mantenimiento y reparación de otra maquinaria y otro equipo"/>
    <s v="MANTENIMIENTO PREVENTIVO ANUAL LAVADORA DE AVIONES N/S  81-0091-003,AME-0065 "/>
    <n v="73152101"/>
    <s v="Selección abreviada menor cuantía"/>
    <n v="4"/>
    <n v="7"/>
    <n v="1"/>
    <n v="3100000"/>
    <s v="GLOBAL"/>
    <s v="NO SOLICITADAS"/>
  </r>
  <r>
    <x v="11"/>
    <s v="02-02-02-008-007-01-5"/>
    <n v="10"/>
    <s v="Adquisición de servicios - Servicios de mantenimiento y reparación de otra maquinaria y otro equipo"/>
    <s v="MANTENIMIENTO PREVENTIVO ANUAL PLANTA AUXILIAR HOBART MODELO 303P502396 NO. FAC AMD-0219"/>
    <n v="73152108"/>
    <s v="Selección abreviada menor cuantía"/>
    <n v="4"/>
    <n v="7"/>
    <n v="1"/>
    <n v="5000000"/>
    <s v="GLOBAL"/>
    <s v="NO SOLICITADAS"/>
  </r>
  <r>
    <x v="11"/>
    <s v="02-02-02-008-007-01-5"/>
    <n v="10"/>
    <s v="Adquisición de servicios - Servicios de mantenimiento y reparación de otra maquinaria y otro equipo"/>
    <s v="MANTENIMIENTO PREVENTIVO ANUAL PLANTA AUXILIAR HOBART MODELO 308PS12146 NO. FAC AMD-0111"/>
    <n v="73152108"/>
    <s v="Selección abreviada menor cuantía"/>
    <n v="4"/>
    <n v="7"/>
    <n v="1"/>
    <n v="5000000"/>
    <s v="GLOBAL"/>
    <s v="NO SOLICITADAS"/>
  </r>
  <r>
    <x v="11"/>
    <s v="02-02-02-008-007-01-5"/>
    <n v="10"/>
    <s v="Adquisición de servicios - Servicios de mantenimiento y reparación de otra maquinaria y otro equipo"/>
    <s v="MANTENIMIENTO PREVENTIVO ANUAL PLANTA AUXILIAR HOBART MODELO 308PS12146 NO. FAC AMD-0171"/>
    <n v="73152108"/>
    <s v="Selección abreviada menor cuantía"/>
    <n v="4"/>
    <n v="7"/>
    <n v="1"/>
    <n v="5000000"/>
    <s v="GLOBAL"/>
    <s v="NO SOLICITADAS"/>
  </r>
  <r>
    <x v="11"/>
    <s v="02-02-02-008-007-01-5"/>
    <n v="10"/>
    <s v="Adquisición de servicios - Servicios de mantenimiento y reparación de otra maquinaria y otro equipo"/>
    <s v="MANTENIMIENTO PREVENTIVO ANUAL PLANTA AUXILIAR HOBART MODELO 308PS13520 NO. FAC AMD-0135"/>
    <n v="73152108"/>
    <s v="Selección abreviada menor cuantía"/>
    <n v="4"/>
    <n v="7"/>
    <n v="1"/>
    <n v="5000000"/>
    <s v="GLOBAL"/>
    <s v="NO SOLICITADAS"/>
  </r>
  <r>
    <x v="11"/>
    <s v="02-02-02-008-007-01-5"/>
    <n v="10"/>
    <s v="Adquisición de servicios - Servicios de mantenimiento y reparación de otra maquinaria y otro equipo"/>
    <s v="MANTENIMIENTO PREVENTIVO ANUAL PLANTA AUXILIAR HOBART MODELO 308PS13520 NO. FAC AMD-0169 "/>
    <n v="73152108"/>
    <s v="Selección abreviada menor cuantía"/>
    <n v="4"/>
    <n v="7"/>
    <n v="1"/>
    <n v="5000000"/>
    <s v="GLOBAL"/>
    <s v="NO SOLICITADAS"/>
  </r>
  <r>
    <x v="11"/>
    <s v="02-02-02-008-007-01-5"/>
    <n v="10"/>
    <s v="Adquisición de servicios - Servicios de mantenimiento y reparación de otra maquinaria y otro equipo"/>
    <s v="MANTENIMIENTO PREVENTIVO ANUAL PLANTA AUXILIAR HOBART MODELO 308PS13520 NO. FAC AMD-0170"/>
    <n v="73152108"/>
    <s v="Selección abreviada menor cuantía"/>
    <n v="4"/>
    <n v="7"/>
    <n v="1"/>
    <n v="5000000"/>
    <s v="GLOBAL"/>
    <s v="NO SOLICITADAS"/>
  </r>
  <r>
    <x v="11"/>
    <s v="02-02-02-008-007-01-5"/>
    <n v="10"/>
    <s v="Adquisición de servicios - Servicios de mantenimiento y reparación de otra maquinaria y otro equipo"/>
    <s v="MANTENIMIENTO PREVENTIVO ANUAL PLATAFORMA DE  6 PASOS CON AREA DE TRABAJO N/S EMB-ESC 01"/>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6 PASOS CON AREA DE TRABAJO N/S EMB-ESC 02"/>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3 PASOS N/S 12563, ANH-0131"/>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3 PASOS N/S 9417019, ANI-0337"/>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3 PASOS N/S AB-94152B, ANH-0144"/>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4 PASOS N/S P4-01 "/>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4 PASOS, N/S P4-02, ANI-0175"/>
    <n v="73152101"/>
    <s v="Selección abreviada menor cuantía"/>
    <n v="4"/>
    <n v="7"/>
    <n v="1"/>
    <n v="2000000"/>
    <s v="GLOBAL"/>
    <s v="NO SOLICITADAS"/>
  </r>
  <r>
    <x v="11"/>
    <s v="02-02-02-008-007-01-5"/>
    <n v="10"/>
    <s v="Adquisición de servicios - Servicios de mantenimiento y reparación de otra maquinaria y otro equipo"/>
    <s v="MANTENIMIENTO PREVENTIVO ANUAL PLATAFORMA DE 5 PASOS, N/S 89-1084 , ANH-0246"/>
    <n v="73152101"/>
    <s v="Selección abreviada menor cuantía"/>
    <n v="4"/>
    <n v="7"/>
    <n v="1"/>
    <n v="2000000"/>
    <s v="GLOBAL"/>
    <s v="NO SOLICITADAS"/>
  </r>
  <r>
    <x v="11"/>
    <s v="02-02-02-008-007-01-5"/>
    <n v="10"/>
    <s v="Adquisición de servicios - Servicios de mantenimiento y reparación de otra maquinaria y otro equipo"/>
    <s v="MANTENIMIENTO PREVENTIVO ANUAL RECTIFICADORES ELECTRICO N/S 302PS06627  TNE-1355"/>
    <n v="73152108"/>
    <s v="Selección abreviada menor cuantía"/>
    <n v="4"/>
    <n v="7"/>
    <n v="1"/>
    <n v="2000000"/>
    <s v="GLOBAL"/>
    <s v="NO SOLICITADAS"/>
  </r>
  <r>
    <x v="11"/>
    <s v="02-02-02-008-007-01-5"/>
    <n v="10"/>
    <s v="Adquisición de servicios - Servicios de mantenimiento y reparación de otra maquinaria y otro equipo"/>
    <s v="MANTENIMIENTO PREVENTIVO ANUAL REFLECTOR DE ILUMINACION MARCA ALLMAND NO. FAC AMD-1515"/>
    <n v="72151511"/>
    <s v="Selección abreviada menor cuantía"/>
    <n v="4"/>
    <n v="7"/>
    <n v="1"/>
    <n v="2400000"/>
    <s v="GLOBAL"/>
    <s v="NO SOLICITADAS"/>
  </r>
  <r>
    <x v="11"/>
    <s v="02-02-02-008-007-01-5"/>
    <n v="10"/>
    <s v="Adquisición de servicios - Servicios de mantenimiento y reparación de otra maquinaria y otro equipo"/>
    <s v="MANTENIMIENTO PREVENTIVO ANUAL REFLECTOR DE ILUMINACION MARCA ALLMAND NO. FAC AMD-1528"/>
    <n v="72151511"/>
    <s v="Selección abreviada menor cuantía"/>
    <n v="4"/>
    <n v="7"/>
    <n v="1"/>
    <n v="2400000"/>
    <s v="GLOBAL"/>
    <s v="NO SOLICITADAS"/>
  </r>
  <r>
    <x v="11"/>
    <s v="02-02-02-008-007-01-5"/>
    <n v="10"/>
    <s v="Adquisición de servicios - Servicios de mantenimiento y reparación de otra maquinaria y otro equipo"/>
    <s v="MANTENIMIENTO PREVENTIVO ANUAL TANQUE RECUPERADOR COMBUSTIBLE 302PS06627 TME-1355 "/>
    <n v="72154056"/>
    <s v="Selección abreviada menor cuantía"/>
    <n v="4"/>
    <n v="7"/>
    <n v="1"/>
    <n v="2000000"/>
    <s v="GLOBAL"/>
    <s v="NO SOLICITADAS"/>
  </r>
  <r>
    <x v="11"/>
    <s v="02-02-02-008-007-01-5"/>
    <n v="10"/>
    <s v="Adquisición de servicios - Servicios de mantenimiento y reparación de otra maquinaria y otro equipo"/>
    <s v="MANTENIMIENTO PREVENTIVO ANUAL UNIDAD DE PRESURIZACION CABINA, N/S 7598070501"/>
    <n v="73152100"/>
    <s v="Selección abreviada menor cuantía"/>
    <n v="4"/>
    <n v="7"/>
    <n v="1"/>
    <n v="2000000"/>
    <s v="GLOBAL"/>
    <s v="NO SOLICITADAS"/>
  </r>
  <r>
    <x v="11"/>
    <s v="02-02-02-008-007-01-5"/>
    <n v="10"/>
    <s v="Adquisición de servicios - Servicios de mantenimiento y reparación de otra maquinaria y otro equipo"/>
    <s v="MANTENIMIENTO PREVENTIVO APROVISIONADOR DE NITROGENO, N/S 273110801 , ANI-0814"/>
    <n v="73152101"/>
    <s v="Selección abreviada menor cuantía"/>
    <n v="4"/>
    <n v="7"/>
    <n v="1"/>
    <n v="2200000"/>
    <s v="GLOBAL"/>
    <s v="NO SOLICITADAS"/>
  </r>
  <r>
    <x v="11"/>
    <s v="02-02-02-008-007-01-5"/>
    <n v="10"/>
    <s v="Adquisición de servicios - Servicios de mantenimiento y reparación de otra maquinaria y otro equipo"/>
    <s v="MANTENIMIENTO PREVENTIVO APROVISIONADOR DE OXIGENO N/S 9555110801"/>
    <n v="73152101"/>
    <s v="Selección abreviada menor cuantía"/>
    <n v="4"/>
    <n v="7"/>
    <n v="1"/>
    <n v="2200000"/>
    <s v="GLOBAL"/>
    <s v="NO SOLICITADAS"/>
  </r>
  <r>
    <x v="11"/>
    <s v="02-02-02-008-007-01-5"/>
    <n v="10"/>
    <s v="Adquisición de servicios - Servicios de mantenimiento y reparación de otra maquinaria y otro equipo"/>
    <s v="MANTENIMIENTO PREVENTIVO BOTELLA DE LAVADO DE COMPRESOR NEGRA MODELO; PWC- 32677-300"/>
    <n v="73152101"/>
    <s v="Selección abreviada menor cuantía"/>
    <n v="4"/>
    <n v="7"/>
    <n v="1"/>
    <n v="2000000"/>
    <s v="GLOBAL"/>
    <s v="NO SOLICITADAS"/>
  </r>
  <r>
    <x v="11"/>
    <s v="02-02-02-008-007-01-5"/>
    <n v="10"/>
    <s v="Adquisición de servicios - Servicios de mantenimiento y reparación de otra maquinaria y otro equipo"/>
    <s v="MANTENIMIENTO PREVENTIVO DE CAMABAJA DE TRANSPORTE DE BOMBAS N/S CB-B1 "/>
    <n v="25101917"/>
    <s v="Selección abreviada menor cuantía"/>
    <n v="4"/>
    <n v="7"/>
    <n v="1"/>
    <n v="2000000"/>
    <s v="GLOBAL"/>
    <s v="NO SOLICITADAS"/>
  </r>
  <r>
    <x v="11"/>
    <s v="02-02-02-008-007-01-5"/>
    <n v="10"/>
    <s v="Adquisición de servicios - Servicios de mantenimiento y reparación de otra maquinaria y otro equipo"/>
    <s v="MANTENIMIENTO PREVENTIVO DE CAMABAJA DE TRANSPORTE DE BOMBAS N/S CB-B3"/>
    <n v="78181500"/>
    <s v="Selección abreviada menor cuantía"/>
    <n v="4"/>
    <n v="7"/>
    <n v="1"/>
    <n v="2000000"/>
    <s v="GLOBAL"/>
    <s v="NO SOLICITADAS"/>
  </r>
  <r>
    <x v="11"/>
    <s v="02-02-02-008-007-01-5"/>
    <n v="10"/>
    <s v="Adquisición de servicios - Servicios de mantenimiento y reparación de otra maquinaria y otro equipo"/>
    <s v="MANTENIMIENTO PREVENTIVO DE VENTILADOR REDONDO NEGRO DE SR-560 N/S VP-01"/>
    <n v="73152101"/>
    <s v="Selección abreviada menor cuantía"/>
    <n v="4"/>
    <n v="7"/>
    <n v="1"/>
    <n v="3100000"/>
    <s v="GLOBAL"/>
    <s v="NO SOLICITADAS"/>
  </r>
  <r>
    <x v="11"/>
    <s v="02-02-02-008-007-01-5"/>
    <n v="10"/>
    <s v="Adquisición de servicios - Servicios de mantenimiento y reparación de otra maquinaria y otro equipo"/>
    <s v="MANTENIMIENTO PREVENTIVO GRUA PARA SILLAS A-29 N/S EMB- 01534- 002, ANI-1804"/>
    <n v="78181500"/>
    <s v="Selección abreviada menor cuantía"/>
    <n v="4"/>
    <n v="7"/>
    <n v="1"/>
    <n v="3200000"/>
    <s v="GLOBAL"/>
    <s v="NO SOLICITADAS"/>
  </r>
  <r>
    <x v="11"/>
    <s v="02-02-02-008-007-01-5"/>
    <n v="10"/>
    <s v="Adquisición de servicios - Servicios de mantenimiento y reparación de otra maquinaria y otro equipo"/>
    <s v="MANTENIMIENTO PREVENTIVO GRUA PARA SILLAS A-37 MODELO EQESA37B"/>
    <n v="73152101"/>
    <s v="Selección abreviada menor cuantía"/>
    <n v="4"/>
    <n v="7"/>
    <n v="1"/>
    <n v="3100000"/>
    <s v="GLOBAL"/>
    <s v="NO SOLICITADAS"/>
  </r>
  <r>
    <x v="11"/>
    <s v="02-02-02-008-007-01-5"/>
    <n v="10"/>
    <s v="Adquisición de servicios - Servicios de mantenimiento y reparación de otra maquinaria y otro equipo"/>
    <s v="MANTENIMIENTO PREVENTIVO VENTILADORES REDONDOS TORNADO N/S VC-01"/>
    <n v="73152101"/>
    <s v="Selección abreviada menor cuantía"/>
    <n v="4"/>
    <n v="7"/>
    <n v="1"/>
    <n v="2000000"/>
    <s v="GLOBAL"/>
    <s v="NO SOLICITADAS"/>
  </r>
  <r>
    <x v="11"/>
    <s v="02-02-02-008-007-01-5"/>
    <n v="10"/>
    <s v="Adquisición de servicios - Servicios de mantenimiento y reparación de otra maquinaria y otro equipo"/>
    <s v="MANTENIMIENTO PREVENTIVO VENTILADORES REDONDOS TORNADO N/S VC-02"/>
    <n v="73152101"/>
    <s v="Selección abreviada menor cuantía"/>
    <n v="4"/>
    <n v="7"/>
    <n v="1"/>
    <n v="2000000"/>
    <s v="GLOBAL"/>
    <s v="NO SOLICITADAS"/>
  </r>
  <r>
    <x v="11"/>
    <s v="02-02-02-008-007-01-5"/>
    <n v="10"/>
    <s v="Adquisición de servicios - Servicios de mantenimiento y reparación de otra maquinaria y otro equipo"/>
    <s v="MANTENIMIENTO PREVENTIVO Y CORRECTIVO CARRO  DIESEL HUMMER AMD-0980"/>
    <n v="78181500"/>
    <s v="Selección abreviada menor cuantía"/>
    <n v="4"/>
    <n v="7"/>
    <n v="1"/>
    <n v="4000000"/>
    <s v="GLOBAL"/>
    <s v="NO SOLICITADAS"/>
  </r>
  <r>
    <x v="11"/>
    <s v="02-02-02-008-007-01-5"/>
    <n v="10"/>
    <s v="Adquisición de servicios - Servicios de mantenimiento y reparación de otra maquinaria y otro equipo"/>
    <s v="MANTENIMIENTO PREVENTIVO Y CORRECTIVO CARRO LEVANTA BOMBAS AMD0965"/>
    <n v="78181500"/>
    <s v="Selección abreviada menor cuantía"/>
    <n v="4"/>
    <n v="7"/>
    <n v="1"/>
    <n v="5000000"/>
    <s v="GLOBAL"/>
    <s v="NO SOLICITADAS"/>
  </r>
  <r>
    <x v="11"/>
    <s v="02-02-02-008-007-01-5"/>
    <n v="10"/>
    <s v="Adquisición de servicios - Servicios de mantenimiento y reparación de otra maquinaria y otro equipo"/>
    <s v="MANTENIMIENTO PREVENTIVO Y CORRECTIVO CARRO LEVANTA BOMBAS AMD0984"/>
    <n v="78181500"/>
    <s v="Selección abreviada menor cuantía"/>
    <n v="4"/>
    <n v="7"/>
    <n v="1"/>
    <n v="5000000"/>
    <s v="GLOBAL"/>
    <s v="NO SOLICITADAS"/>
  </r>
  <r>
    <x v="11"/>
    <s v="02-02-02-008-007-01-5"/>
    <n v="10"/>
    <s v="Adquisición de servicios - Servicios de mantenimiento y reparación de otra maquinaria y otro equipo"/>
    <s v="MANTENIMIENTO PREVENTIVO Y CORRECTIVO VEHICULO ARMAMENTO RANGER CREW MODELO RGR-12 900D "/>
    <n v="78181500"/>
    <s v="Selección abreviada menor cuantía"/>
    <n v="4"/>
    <n v="7"/>
    <n v="1"/>
    <n v="2600000"/>
    <s v="GLOBAL"/>
    <s v="NO SOLICITADAS"/>
  </r>
  <r>
    <x v="11"/>
    <s v="02-02-02-008-007-01-5"/>
    <n v="10"/>
    <s v="Adquisición de servicios - Servicios de mantenimiento y reparación de otra maquinaria y otro equipo"/>
    <s v="MANTENIMIENTO PREVENTIVO Y RECUPERATIVO ANUAL  DE BANCO PARA DROPS DE A-29"/>
    <n v="73152101"/>
    <s v="Selección abreviada menor cuantía"/>
    <n v="4"/>
    <n v="7"/>
    <n v="1"/>
    <n v="2000000"/>
    <s v="GLOBAL"/>
    <s v="NO SOLICITADAS"/>
  </r>
  <r>
    <x v="11"/>
    <s v="02-02-02-008-007-01-5"/>
    <n v="10"/>
    <s v="Adquisición de servicios - Servicios de mantenimiento y reparación de otra maquinaria y otro equipo"/>
    <s v="MANTENIMIENTO PREVENTIVO Y RECUPERATIVO ANUAL  DE BANCO PARA DROPS DE A-29"/>
    <n v="73152101"/>
    <s v="Selección abreviada menor cuantía"/>
    <n v="4"/>
    <n v="7"/>
    <n v="1"/>
    <n v="2000000"/>
    <s v="GLOBAL"/>
    <s v="NO SOLICITADAS"/>
  </r>
  <r>
    <x v="11"/>
    <s v="02-02-02-008-007-01-5"/>
    <n v="10"/>
    <s v="Adquisición de servicios - Servicios de mantenimiento y reparación de otra maquinaria y otro equipo"/>
    <s v="MANTENIMIENTO PREVENTIVO Y RECUPERATIVO ANUAL  DE BANCO PARA DROPS DE A-37"/>
    <n v="73152101"/>
    <s v="Selección abreviada menor cuantía"/>
    <n v="4"/>
    <n v="7"/>
    <n v="1"/>
    <n v="2000000"/>
    <s v="GLOBAL"/>
    <s v="NO SOLICITADAS"/>
  </r>
  <r>
    <x v="11"/>
    <s v="02-02-02-008-007-01-5"/>
    <n v="10"/>
    <s v="Adquisición de servicios - Servicios de mantenimiento y reparación de otra maquinaria y otro equipo"/>
    <s v="MANTENIMIENTO PREVENTIVO Y RECUPERATIVO ANUAL  DE BANCO PARA DROPS DE A-37"/>
    <n v="73152101"/>
    <s v="Selección abreviada menor cuantía"/>
    <n v="4"/>
    <n v="7"/>
    <n v="1"/>
    <n v="2000000"/>
    <s v="GLOBAL"/>
    <s v="NO SOLICITADAS"/>
  </r>
  <r>
    <x v="11"/>
    <s v="02-02-02-008-007-01-5"/>
    <n v="10"/>
    <s v="Adquisición de servicios - Servicios de mantenimiento y reparación de otra maquinaria y otro equipo"/>
    <s v="MANTENIMIENTO PREVENTIVO Y RECUPERATIVO ANUAL PLANTA PURIFICADORA DE AGUA C-60/75 Y DESTILADORA PURE WATER "/>
    <n v="73152101"/>
    <s v="Selección abreviada menor cuantía"/>
    <n v="4"/>
    <n v="7"/>
    <n v="1"/>
    <n v="3200000"/>
    <s v="GLOBAL"/>
    <s v="NO SOLICITADAS"/>
  </r>
  <r>
    <x v="11"/>
    <s v="02-02-02-008-007-01-5"/>
    <n v="10"/>
    <s v="Adquisición de servicios - Servicios de mantenimiento y reparación de otra maquinaria y otro equipo"/>
    <s v="MANTENIMIENTO RECUPERATIVO VENTILADOR REDONDO TORNADO N/S VR-01 "/>
    <n v="73152101"/>
    <s v="Selección abreviada menor cuantía"/>
    <n v="4"/>
    <n v="7"/>
    <n v="1"/>
    <n v="3100000"/>
    <s v="GLOBAL"/>
    <s v="NO SOLICITADAS"/>
  </r>
  <r>
    <x v="11"/>
    <s v="02-02-02-008-007-01-5"/>
    <n v="10"/>
    <s v="Adquisición de servicios - Servicios de mantenimiento y reparación de otra maquinaria y otro equipo"/>
    <s v="MANTENIMIENTO RECUPERATIVO VENTILADOR REDONDO TORNADO N/S VR-02"/>
    <n v="73152101"/>
    <s v="Selección abreviada menor cuantía"/>
    <n v="4"/>
    <n v="7"/>
    <n v="1"/>
    <n v="3000000"/>
    <s v="GLOBAL"/>
    <s v="NO SOLICITADAS"/>
  </r>
  <r>
    <x v="11"/>
    <s v="02-02-01-003-008-09"/>
    <n v="10"/>
    <s v="Materiales y suministros - Otros artículos manufacturados n. C. P."/>
    <s v="MARCADOR DE TINTA FLUORECENTE COLORES 04 AZULES Y 04 FUXIAS"/>
    <n v="60121508"/>
    <s v="Selección abreviada subasta inversa (No disponible)"/>
    <n v="4"/>
    <n v="7"/>
    <n v="8"/>
    <n v="48000"/>
    <s v="UNIDAD"/>
    <s v="NO SOLICITADAS"/>
  </r>
  <r>
    <x v="11"/>
    <s v="02-02-01-004-002"/>
    <n v="10"/>
    <s v="Materiales y suministros - Productos metálicos elaborados (excepto maquinaria y equipo)"/>
    <s v="MARTILLO DE PUNTA PLASTICO DE 24 ONZAS P/N HBPT24"/>
    <n v="27111616"/>
    <s v="Selección abreviada subasta inversa (No disponible)"/>
    <n v="4"/>
    <n v="6"/>
    <n v="1"/>
    <n v="230000"/>
    <s v="UNIDAD"/>
    <s v="NO SOLICITADAS"/>
  </r>
  <r>
    <x v="11"/>
    <s v="02-02-01-003-004-01"/>
    <n v="10"/>
    <s v="Materiales y suministros - Químicos orgánicos básicos"/>
    <s v="METIL ETIL CETONA MEK"/>
    <n v="12352115"/>
    <s v="Selección abreviada subasta inversa (No disponible)"/>
    <n v="4"/>
    <n v="7"/>
    <n v="10"/>
    <n v="1150000"/>
    <s v="GALON"/>
    <s v="NO SOLICITADAS"/>
  </r>
  <r>
    <x v="11"/>
    <s v="02-02-01-003-004-01"/>
    <n v="10"/>
    <s v="Materiales y suministros - Químicos orgánicos básicos"/>
    <s v="METIL ISOBUTIL CETONA"/>
    <n v="12352115"/>
    <s v="Selección abreviada subasta inversa (No disponible)"/>
    <n v="4"/>
    <n v="7"/>
    <n v="3"/>
    <n v="336000"/>
    <s v="GALON"/>
    <s v="NO SOLICITADAS"/>
  </r>
  <r>
    <x v="11"/>
    <s v="02-01-01-004-008-02"/>
    <n v="10"/>
    <s v="Activos fijos - Instrumentos y aparatos de medición, verificación, análisis, de navegación y para otros fines (excepto instrumentos ópticos); instrumentos de control de procesos industriales, sus partes, piezas y accesorios"/>
    <s v="MULTIMETRO DE AISLAMIENTO P/N FLK-1587-FC"/>
    <n v="41113630"/>
    <s v="Selección abreviada subasta inversa (No disponible)"/>
    <n v="4"/>
    <n v="6"/>
    <n v="1"/>
    <n v="5700000"/>
    <s v="UNIDAD"/>
    <s v="NO SOLICITADAS"/>
  </r>
  <r>
    <x v="11"/>
    <s v="02-01-01-004-008-02"/>
    <n v="10"/>
    <s v="Activos fijos - Instrumentos y aparatos de medición, verificación, análisis, de navegación y para otros fines (excepto instrumentos ópticos); instrumentos de control de procesos industriales, sus partes, piezas y accesorios"/>
    <s v="MULTIMETRO DIGITAL, COMPROBADOR DE CIRCUITO Y TERMINAL P/N EEDMCT-KIT"/>
    <n v="41113630"/>
    <s v="Selección abreviada subasta inversa (No disponible)"/>
    <n v="4"/>
    <n v="6"/>
    <n v="1"/>
    <n v="2800000"/>
    <s v="UNIDAD"/>
    <s v="NO SOLICITADAS"/>
  </r>
  <r>
    <x v="11"/>
    <s v="02-02-01-003-004-02"/>
    <n v="10"/>
    <s v="Materiales y suministros - Productos químicos inorgánicos básicos n. C. P."/>
    <s v="NITROGENO GASEOSO METRO CUBICO"/>
    <n v="12141903"/>
    <s v="Mínima cuantía"/>
    <n v="1"/>
    <n v="8"/>
    <n v="798"/>
    <n v="10374000"/>
    <s v="METRO CUBICO"/>
    <s v="NO SOLICITADAS"/>
  </r>
  <r>
    <x v="11"/>
    <s v="02-01-01-004-008-02"/>
    <n v="10"/>
    <s v="Activos fijos - Instrumentos y aparatos de medición, verificación, análisis, de navegación y para otros fines (excepto instrumentos ópticos); instrumentos de control de procesos industriales, sus partes, piezas y accesorios"/>
    <s v="OSCILOSCOPIO DIGITAL 2.5 GS/S, 4 CANALES, 200 MHZ P/N FLUKE 190-204"/>
    <n v="41113638"/>
    <s v="Selección abreviada subasta inversa (No disponible)"/>
    <n v="4"/>
    <n v="6"/>
    <n v="1"/>
    <n v="14485000"/>
    <s v="UNIDAD"/>
    <s v="NO SOLICITADAS"/>
  </r>
  <r>
    <x v="11"/>
    <s v="02-02-01-003-004-02"/>
    <n v="10"/>
    <s v="Materiales y suministros - Productos químicos inorgánicos básicos n. C. P."/>
    <s v="OXIGENO INDUSTRIAL METRO CUBICO"/>
    <n v="12141904"/>
    <s v="Mínima cuantía"/>
    <n v="1"/>
    <n v="8"/>
    <n v="636"/>
    <n v="7950000"/>
    <s v="METRO CUBICO"/>
    <s v="NO SOLICITADAS"/>
  </r>
  <r>
    <x v="11"/>
    <s v="02-02-01-003-002-01"/>
    <n v="10"/>
    <s v="Materiales y suministros - Pasta de papel, papel y cartón"/>
    <s v="PAÑO / PAPEL LIMPIEZA ABSORBENTE X 80 WYPALL DE 80 PAÑOS 28X42CM CAJA POR 6 ROLLOS "/>
    <n v="47131502"/>
    <s v="Selección abreviada subasta inversa (No disponible)"/>
    <n v="4"/>
    <n v="7"/>
    <n v="40"/>
    <n v="16000000"/>
    <s v="UNIDAD"/>
    <s v="NO SOLICITADAS"/>
  </r>
  <r>
    <x v="11"/>
    <s v="02-02-01-003-002-01"/>
    <n v="10"/>
    <s v="Materiales y suministros - Pasta de papel, papel y cartón"/>
    <s v="PAPEL HIDROFUGO 3,65M X 121M"/>
    <n v="14111525"/>
    <s v="Selección abreviada subasta inversa (No disponible)"/>
    <n v="4"/>
    <n v="7"/>
    <n v="2"/>
    <n v="196000"/>
    <s v="UNIDAD"/>
    <s v="NO SOLICITADAS"/>
  </r>
  <r>
    <x v="11"/>
    <s v="02-02-01-003-002-01"/>
    <n v="10"/>
    <s v="Materiales y suministros - Pasta de papel, papel y cartón"/>
    <s v="PAPEL KRAFT P/N MIL B-121 DE 1 METRO DE ANCHO POR ROLLO"/>
    <n v="60121124"/>
    <s v="Selección abreviada subasta inversa (No disponible)"/>
    <n v="4"/>
    <n v="7"/>
    <n v="2"/>
    <n v="1300000"/>
    <s v="UNIDAD"/>
    <s v="NO SOLICITADAS"/>
  </r>
  <r>
    <x v="11"/>
    <s v="02-02-01-003-005-04"/>
    <n v="10"/>
    <s v="Materiales y suministros - Productos químicos n. C. P."/>
    <s v="PARTICULAS MAGNETICAS P/N 14AM PRESENTACION AEROSOL DE 10.5 OZ"/>
    <n v="41116018"/>
    <s v="Selección abreviada subasta inversa (No disponible)"/>
    <n v="4"/>
    <n v="7"/>
    <n v="10"/>
    <n v="1000000"/>
    <s v="UNIDAD"/>
    <s v="NO SOLICITADAS"/>
  </r>
  <r>
    <x v="11"/>
    <s v="02-02-01-003-005-04"/>
    <n v="10"/>
    <s v="Materiales y suministros - Productos químicos n. C. P."/>
    <s v="PARTICULAS MAGNETICAS P/N 14AM PRESENTACION CANECA POR 5 GALONES"/>
    <n v="41116018"/>
    <s v="Selección abreviada subasta inversa (No disponible)"/>
    <n v="4"/>
    <n v="7"/>
    <n v="1"/>
    <n v="1400000"/>
    <s v="UNIDAD"/>
    <s v="NO SOLICITADAS"/>
  </r>
  <r>
    <x v="11"/>
    <s v="02-02-01-004-002"/>
    <n v="10"/>
    <s v="Materiales y suministros - Productos metálicos elaborados (excepto maquinaria y equipo)"/>
    <s v="PASTA PARA SOLDAR INTEGRADOS HEAT SHRINK TUBING TUBE 2446"/>
    <n v="39121723"/>
    <s v="Selección abreviada subasta inversa (No disponible)"/>
    <n v="4"/>
    <n v="7"/>
    <n v="5"/>
    <n v="275000"/>
    <s v="UNIDAD"/>
    <s v="NO SOLICITADAS"/>
  </r>
  <r>
    <x v="11"/>
    <s v="02-02-01-003-007-09"/>
    <n v="10"/>
    <s v="Materiales y suministros - Otros productos minerales no metálicos n. C. P."/>
    <s v="PIEDRA ABRASIVA REFERENCIA INDIA STONE ALUMINIUM OXIDE 4&quot; X 1/4&quot; ROUND FILE REF. 92130"/>
    <n v="27111908"/>
    <s v="Selección abreviada subasta inversa (No disponible)"/>
    <n v="4"/>
    <n v="7"/>
    <n v="1"/>
    <n v="43000"/>
    <s v="UNIDAD"/>
    <s v="NO SOLICITADAS"/>
  </r>
  <r>
    <x v="11"/>
    <s v="02-02-01-003-007-09"/>
    <n v="10"/>
    <s v="Materiales y suministros - Otros productos minerales no metálicos n. C. P."/>
    <s v="PIEDRA ABRASIVA REFERENCIA INDIA STONE ALUMINIUM OXIDE 4&quot; X 1/4&quot; ROUND FILE REF. 92230"/>
    <n v="27111908"/>
    <s v="Selección abreviada subasta inversa (No disponible)"/>
    <n v="4"/>
    <n v="7"/>
    <n v="1"/>
    <n v="43000"/>
    <s v="UNIDAD"/>
    <s v="NO SOLICITADAS"/>
  </r>
  <r>
    <x v="11"/>
    <s v="02-02-01-003-007-09"/>
    <n v="10"/>
    <s v="Materiales y suministros - Otros productos minerales no metálicos n. C. P."/>
    <s v="PIEDRA ABRASIVA REFERENCIA INDIA STONE ALUMINIUM OXIDE 4&quot; X 1/4&quot; ROUND FILE REF. 92330"/>
    <n v="27111908"/>
    <s v="Selección abreviada subasta inversa (No disponible)"/>
    <n v="4"/>
    <n v="7"/>
    <n v="1"/>
    <n v="43000"/>
    <s v="UNIDAD"/>
    <s v="NO SOLICITADAS"/>
  </r>
  <r>
    <x v="11"/>
    <s v="02-02-01-003-007-09"/>
    <n v="10"/>
    <s v="Materiales y suministros - Otros productos minerales no metálicos n. C. P."/>
    <s v="PIEDRA ABRASIVA REFERENCIA INDIA STONE ALUMINIUM OXIDE 4&quot; X 1/4&quot; SQUARE FILE REF. 91428"/>
    <n v="27111908"/>
    <s v="Selección abreviada subasta inversa (No disponible)"/>
    <n v="4"/>
    <n v="7"/>
    <n v="1"/>
    <n v="28000"/>
    <s v="UNIDAD"/>
    <s v="NO SOLICITADAS"/>
  </r>
  <r>
    <x v="11"/>
    <s v="02-02-01-003-007-09"/>
    <n v="10"/>
    <s v="Materiales y suministros - Otros productos minerales no metálicos n. C. P."/>
    <s v="PIEDRA ABRASIVA REFERENCIA INDIA STONE ALUMINIUM OXIDE 4&quot; X 1/4&quot; SQUARE FILE REF. 91528"/>
    <n v="27111908"/>
    <s v="Selección abreviada subasta inversa (No disponible)"/>
    <n v="4"/>
    <n v="7"/>
    <n v="1"/>
    <n v="28000"/>
    <s v="UNIDAD"/>
    <s v="NO SOLICITADAS"/>
  </r>
  <r>
    <x v="11"/>
    <s v="02-02-01-003-007-09"/>
    <n v="10"/>
    <s v="Materiales y suministros - Otros productos minerales no metálicos n. C. P."/>
    <s v="PIEDRA ABRASIVA REFERENCIA INDIA STONE ALUMINIUM OXIDE 4&quot; X 1/4&quot; SQUARE FILE REF. 91628"/>
    <n v="27111908"/>
    <s v="Selección abreviada subasta inversa (No disponible)"/>
    <n v="4"/>
    <n v="7"/>
    <n v="1"/>
    <n v="28000"/>
    <s v="UNIDAD"/>
    <s v="NO SOLICITADAS"/>
  </r>
  <r>
    <x v="11"/>
    <s v="02-02-01-003-007-09"/>
    <n v="10"/>
    <s v="Materiales y suministros - Otros productos minerales no metálicos n. C. P."/>
    <s v="PIEDRA ABRASIVA REFERENCIA INDIA STONE ALUMINIUM OXIDE 6&quot; X 1/2&quot; SQUARE FILE REF. 91130"/>
    <n v="27111908"/>
    <s v="Selección abreviada subasta inversa (No disponible)"/>
    <n v="4"/>
    <n v="7"/>
    <n v="1"/>
    <n v="43000"/>
    <s v="UNIDAD"/>
    <s v="NO SOLICITADAS"/>
  </r>
  <r>
    <x v="11"/>
    <s v="02-02-01-003-007-09"/>
    <n v="10"/>
    <s v="Materiales y suministros - Otros productos minerales no metálicos n. C. P."/>
    <s v="PIEDRA ABRASIVA REFERENCIA INDIA STONE ALUMINIUM OXIDE 6&quot; X 1/2&quot; SQUARE FILE REF. 91230"/>
    <n v="27111908"/>
    <s v="Selección abreviada subasta inversa (No disponible)"/>
    <n v="4"/>
    <n v="7"/>
    <n v="1"/>
    <n v="43000"/>
    <s v="UNIDAD"/>
    <s v="NO SOLICITADAS"/>
  </r>
  <r>
    <x v="11"/>
    <s v="02-02-01-003-007-09"/>
    <n v="10"/>
    <s v="Materiales y suministros - Otros productos minerales no metálicos n. C. P."/>
    <s v="PIEDRA ABRASIVA REFERENCIA INDIA STONE ALUMINIUM OXIDE 6&quot; X 1/2&quot; SQUARE FILE REF. 91330"/>
    <n v="27111908"/>
    <s v="Selección abreviada subasta inversa (No disponible)"/>
    <n v="4"/>
    <n v="7"/>
    <n v="1"/>
    <n v="43000"/>
    <s v="UNIDAD"/>
    <s v="NO SOLICITADAS"/>
  </r>
  <r>
    <x v="11"/>
    <s v="02-02-01-003-005-01"/>
    <n v="10"/>
    <s v="Materiales y suministros - Pinturas y barnices y productos relacionados; colores para la pintura artística; tintas"/>
    <s v="PINTURA ANTICORROSIVA EN AEROSOL COLOR AMARILLO PRESENTACION 400 ML"/>
    <n v="31211507"/>
    <s v="Selección abreviada subasta inversa (No disponible)"/>
    <n v="4"/>
    <n v="7"/>
    <n v="10"/>
    <n v="400000"/>
    <s v="UNIDAD"/>
    <s v="NO SOLICITADAS"/>
  </r>
  <r>
    <x v="11"/>
    <s v="02-02-01-003-005-01"/>
    <n v="10"/>
    <s v="Materiales y suministros - Pinturas y barnices y productos relacionados; colores para la pintura artística; tintas"/>
    <s v="PINTURA ANTICORROSIVA EN AEROSOL COLOR AZUL PRESENTACION 400 ML"/>
    <n v="31211507"/>
    <s v="Selección abreviada subasta inversa (No disponible)"/>
    <n v="4"/>
    <n v="7"/>
    <n v="10"/>
    <n v="400000"/>
    <s v="UNIDAD"/>
    <s v="NO SOLICITADAS"/>
  </r>
  <r>
    <x v="11"/>
    <s v="02-02-01-003-005-01"/>
    <n v="10"/>
    <s v="Materiales y suministros - Pinturas y barnices y productos relacionados; colores para la pintura artística; tintas"/>
    <s v="PINTURA ANTICORROSIVA EN AEROSOL COLOR BLANCO PRESENTACION 400 ML"/>
    <n v="31211507"/>
    <s v="Selección abreviada subasta inversa (No disponible)"/>
    <n v="4"/>
    <n v="7"/>
    <n v="15"/>
    <n v="600000"/>
    <s v="UNIDAD"/>
    <s v="NO SOLICITADAS"/>
  </r>
  <r>
    <x v="11"/>
    <s v="02-02-01-003-005-01"/>
    <n v="10"/>
    <s v="Materiales y suministros - Pinturas y barnices y productos relacionados; colores para la pintura artística; tintas"/>
    <s v="PINTURA ANTICORROSIVA EN AEROSOL COLOR GRIS PRESENTACION 400 ML"/>
    <n v="31211507"/>
    <s v="Selección abreviada subasta inversa (No disponible)"/>
    <n v="4"/>
    <n v="7"/>
    <n v="15"/>
    <n v="600000"/>
    <s v="UNIDAD"/>
    <s v="NO SOLICITADAS"/>
  </r>
  <r>
    <x v="11"/>
    <s v="02-02-01-003-005-01"/>
    <n v="10"/>
    <s v="Materiales y suministros - Pinturas y barnices y productos relacionados; colores para la pintura artística; tintas"/>
    <s v="PINTURA ANTICORROSIVA EN AEROSOL COLOR NEGRO BRILLANTE PRESENTACION 400 ML"/>
    <n v="31211507"/>
    <s v="Selección abreviada subasta inversa (No disponible)"/>
    <n v="4"/>
    <n v="7"/>
    <n v="10"/>
    <n v="400000"/>
    <s v="UNIDAD"/>
    <s v="NO SOLICITADAS"/>
  </r>
  <r>
    <x v="11"/>
    <s v="02-02-01-003-005-01"/>
    <n v="10"/>
    <s v="Materiales y suministros - Pinturas y barnices y productos relacionados; colores para la pintura artística; tintas"/>
    <s v="PINTURA ANTICORROSIVA EN AEROSOL COLOR NEGRO MATE PRESENTACION 400 ML"/>
    <n v="31211507"/>
    <s v="Selección abreviada subasta inversa (No disponible)"/>
    <n v="4"/>
    <n v="7"/>
    <n v="10"/>
    <n v="400000"/>
    <s v="UNIDAD"/>
    <s v="NO SOLICITADAS"/>
  </r>
  <r>
    <x v="11"/>
    <s v="02-02-01-003-005-01"/>
    <n v="10"/>
    <s v="Materiales y suministros - Pinturas y barnices y productos relacionados; colores para la pintura artística; tintas"/>
    <s v="PINTURA ANTICORROSIVA EN AEROSOL COLOR ROJO PRESENTACION 400 ML"/>
    <n v="31211507"/>
    <s v="Selección abreviada subasta inversa (No disponible)"/>
    <n v="4"/>
    <n v="7"/>
    <n v="10"/>
    <n v="400000"/>
    <s v="UNIDAD"/>
    <s v="NO SOLICITADAS"/>
  </r>
  <r>
    <x v="11"/>
    <s v="02-02-01-003-005-01"/>
    <n v="10"/>
    <s v="Materiales y suministros - Pinturas y barnices y productos relacionados; colores para la pintura artística; tintas"/>
    <s v="PINTURA ANTICORROSIVA EN AEROSOL COLOR VERDE PRESENTACION 400 ML"/>
    <n v="31211507"/>
    <s v="Selección abreviada subasta inversa (No disponible)"/>
    <n v="4"/>
    <n v="7"/>
    <n v="5"/>
    <n v="200000"/>
    <s v="UNIDAD"/>
    <s v="NO SOLICITADAS"/>
  </r>
  <r>
    <x v="11"/>
    <s v="02-02-01-003-005-01"/>
    <n v="10"/>
    <s v="Materiales y suministros - Pinturas y barnices y productos relacionados; colores para la pintura artística; tintas"/>
    <s v="PINTURA AZUL (KIT BASE/ACTIVADOR)  MIL-PRF85285 ( COMPONENTE PRIMARIO DE UN GALON) FED STD 25180"/>
    <n v="31211505"/>
    <s v="Selección abreviada subasta inversa (No disponible)"/>
    <n v="4"/>
    <n v="7"/>
    <n v="1"/>
    <n v="2400000"/>
    <s v="UNIDAD"/>
    <s v="NO SOLICITADAS"/>
  </r>
  <r>
    <x v="11"/>
    <s v="02-02-01-003-005-01"/>
    <n v="10"/>
    <s v="Materiales y suministros - Pinturas y barnices y productos relacionados; colores para la pintura artística; tintas"/>
    <s v="PINTURA BLANCO (KIT BASE/ACTIVADOR) MIL-PRF-85285 (COMPONENTE PRIMARIO DE UN GALON) FED-STD 27925"/>
    <n v="31211505"/>
    <s v="Selección abreviada subasta inversa (No disponible)"/>
    <n v="4"/>
    <n v="7"/>
    <n v="1"/>
    <n v="2130000"/>
    <s v="UNIDAD"/>
    <s v="NO SOLICITADAS"/>
  </r>
  <r>
    <x v="11"/>
    <s v="02-02-01-003-005-01"/>
    <n v="10"/>
    <s v="Materiales y suministros - Pinturas y barnices y productos relacionados; colores para la pintura artística; tintas"/>
    <s v="PINTURA GRIS  (KIT BASE/ACTIVADOR) MIL-PRF-85285 (COMPONENTE PRIMARIO DE UN GALON) FED-STD 26118"/>
    <n v="31211505"/>
    <s v="Selección abreviada subasta inversa (No disponible)"/>
    <n v="4"/>
    <n v="7"/>
    <n v="9"/>
    <n v="18900000"/>
    <s v="UNIDAD"/>
    <s v="NO SOLICITADAS"/>
  </r>
  <r>
    <x v="11"/>
    <s v="02-02-01-003-005-01"/>
    <n v="10"/>
    <s v="Materiales y suministros - Pinturas y barnices y productos relacionados; colores para la pintura artística; tintas"/>
    <s v="PINTURA GRIS  (KIT BASE/ACTIVADOR) MIL-PRF-85285 (COMPONENTE PRIMARIO DE UN GALON) FED-STD 26375"/>
    <n v="31211505"/>
    <s v="Selección abreviada subasta inversa (No disponible)"/>
    <n v="4"/>
    <n v="7"/>
    <n v="9"/>
    <n v="18900000"/>
    <s v="UNIDAD"/>
    <s v="NO SOLICITADAS"/>
  </r>
  <r>
    <x v="11"/>
    <s v="02-02-01-003-005-01"/>
    <n v="10"/>
    <s v="Materiales y suministros - Pinturas y barnices y productos relacionados; colores para la pintura artística; tintas"/>
    <s v="PINTURA ROJO (KIT BASE/ACTIVADOR) MIL-PRF-85285 (COMPONENTE PRIMARIO DE UN GALON) FED-STD 11136"/>
    <n v="31211505"/>
    <s v="Selección abreviada subasta inversa (No disponible)"/>
    <n v="4"/>
    <n v="7"/>
    <n v="1"/>
    <n v="3000000"/>
    <s v="UNIDAD"/>
    <s v="NO SOLICITADAS"/>
  </r>
  <r>
    <x v="11"/>
    <s v="02-02-01-003-005-01"/>
    <n v="10"/>
    <s v="Materiales y suministros - Pinturas y barnices y productos relacionados; colores para la pintura artística; tintas"/>
    <s v="PINTURA TF 12-1006 KIT GRIS / GRAY FED-STD-26231 TYPE I &amp; II R D/FMS 3120"/>
    <n v="31211505"/>
    <s v="Selección abreviada subasta inversa (No disponible)"/>
    <n v="4"/>
    <n v="7"/>
    <n v="1"/>
    <n v="3000000"/>
    <s v="UNIDAD"/>
    <s v="NO SOLICITADAS"/>
  </r>
  <r>
    <x v="11"/>
    <s v="02-02-01-003-005-01"/>
    <n v="10"/>
    <s v="Materiales y suministros - Pinturas y barnices y productos relacionados; colores para la pintura artística; tintas"/>
    <s v="PINTURA TF 12-1006 KIT NEGRO / BLACK FED-STD-37038 TYPE I &amp; II R D/FMS 3120"/>
    <n v="31211505"/>
    <s v="Selección abreviada subasta inversa (No disponible)"/>
    <n v="4"/>
    <n v="7"/>
    <n v="1"/>
    <n v="3000000"/>
    <s v="UNIDAD"/>
    <s v="NO SOLICITADAS"/>
  </r>
  <r>
    <x v="11"/>
    <s v="02-02-01-003-005-01"/>
    <n v="10"/>
    <s v="Materiales y suministros - Pinturas y barnices y productos relacionados; colores para la pintura artística; tintas"/>
    <s v="PINTURA TTP-28-TYPE I"/>
    <n v="31211507"/>
    <s v="Selección abreviada subasta inversa (No disponible)"/>
    <n v="4"/>
    <n v="7"/>
    <n v="1"/>
    <n v="2550000"/>
    <s v="UNIDAD"/>
    <s v="NO SOLICITADAS"/>
  </r>
  <r>
    <x v="11"/>
    <s v="02-02-01-004-002"/>
    <n v="10"/>
    <s v="Materiales y suministros - Productos metálicos elaborados (excepto maquinaria y equipo)"/>
    <s v="PINZA PONCHADORA DE TERMINALES APLICABLES PARA ARNESES Y CABLEADO DE AVIACION P/N GMT232"/>
    <n v="27112105"/>
    <s v="Selección abreviada subasta inversa (No disponible)"/>
    <n v="4"/>
    <n v="6"/>
    <n v="1"/>
    <n v="1300000"/>
    <s v="UNIDAD"/>
    <s v="NO SOLICITADAS"/>
  </r>
  <r>
    <x v="11"/>
    <s v="02-02-01-004-003-09"/>
    <n v="10"/>
    <s v="Materiales y suministros - Otras máquinas para usos generales y sus partes y piezas"/>
    <s v="PISTOLA  NEUMATICA PARA APLICAR SELLANTE PRC MODEL 250-A"/>
    <n v="27112906"/>
    <s v="Selección abreviada subasta inversa (No disponible)"/>
    <n v="4"/>
    <n v="6"/>
    <n v="1"/>
    <n v="2800000"/>
    <s v="UNIDAD"/>
    <s v="NO SOLICITADAS"/>
  </r>
  <r>
    <x v="11"/>
    <s v="02-02-01-003-004-07"/>
    <n v="10"/>
    <s v="Materiales y suministros - Plásticos en formas primarias"/>
    <s v="PLACA RADIOGRAFICA MX-125 / READY PACK II  14&quot; X 17&quot; POR CAJA DE 50 UNIDADES"/>
    <n v="41105341"/>
    <s v="Selección abreviada subasta inversa (No disponible)"/>
    <n v="4"/>
    <n v="7"/>
    <n v="1"/>
    <n v="6700000"/>
    <s v="UNIDAD"/>
    <s v="NO SOLICITADAS"/>
  </r>
  <r>
    <x v="11"/>
    <s v="02-02-01-003-004-07"/>
    <n v="10"/>
    <s v="Materiales y suministros - Plásticos en formas primarias"/>
    <s v="PLACA RADIOGRAFICA MX-125 / READY PACK II 7&quot; X 17&quot; POR CAJA DE 50 UNIDADES"/>
    <n v="41105341"/>
    <s v="Selección abreviada subasta inversa (No disponible)"/>
    <n v="4"/>
    <n v="7"/>
    <n v="1"/>
    <n v="5800000"/>
    <s v="UNIDAD"/>
    <s v="NO SOLICITADAS"/>
  </r>
  <r>
    <x v="11"/>
    <s v="02-02-01-003-006-03"/>
    <n v="10"/>
    <s v="Materiales y suministros - Semimanufacturas de plástico"/>
    <s v="PLASTICO VINIPEL POR ROLLO CALIBRE 0.8 DE 450MTS X 50 CM"/>
    <n v="24141501"/>
    <s v="Selección abreviada subasta inversa (No disponible)"/>
    <n v="4"/>
    <n v="7"/>
    <n v="40"/>
    <n v="2200000"/>
    <s v="UNIDAD"/>
    <s v="NO SOLICITADAS"/>
  </r>
  <r>
    <x v="11"/>
    <s v="02-02-01-003-005-04"/>
    <n v="10"/>
    <s v="Materiales y suministros - Productos químicos n. C. P."/>
    <s v="PRIMER / EPOXY GREEN BAC 452 FLUID REISTANT PRIMER BMS 10-11/ MIL-P-23377 / MIL-PRF-23377-2 GALLON / KIT PRIMER AND ACTIVATOR"/>
    <n v="31211505"/>
    <s v="Selección abreviada subasta inversa (No disponible)"/>
    <n v="4"/>
    <n v="7"/>
    <n v="2"/>
    <n v="4000000"/>
    <s v="UNIDAD"/>
    <s v="NO SOLICITADAS"/>
  </r>
  <r>
    <x v="11"/>
    <s v="02-02-01-003-005-04"/>
    <n v="10"/>
    <s v="Materiales y suministros - Productos químicos n. C. P."/>
    <s v="PRIMER EN AEROSOL / PRIMER COATING ALKYD BASE UNE COMPONENT TYPE I CLASS C COLOR AMARILLO TT-P-1757B"/>
    <n v="31211507"/>
    <s v="Selección abreviada subasta inversa (No disponible)"/>
    <n v="4"/>
    <n v="7"/>
    <n v="10"/>
    <n v="330000"/>
    <s v="UNIDAD"/>
    <s v="NO SOLICITADAS"/>
  </r>
  <r>
    <x v="11"/>
    <s v="02-02-01-003-005-04"/>
    <n v="10"/>
    <s v="Materiales y suministros - Productos químicos n. C. P."/>
    <s v="PRIMER EPOXY AMARILLO (KIT BASE/ACTIVADOR) MIL-PRF 23377 (COMPONENTE PRIMARIO UN GALON) TYPE II"/>
    <n v="31211505"/>
    <s v="Selección abreviada subasta inversa (No disponible)"/>
    <n v="4"/>
    <n v="7"/>
    <n v="5"/>
    <n v="5950000"/>
    <s v="UNIDAD"/>
    <s v="NO SOLICITADAS"/>
  </r>
  <r>
    <x v="11"/>
    <s v="02-02-02-008-003-04-4"/>
    <n v="10"/>
    <s v="Adquisición de servicios - Servicios de ensayo y análisis técnicos"/>
    <s v="PRUEBA HIDROSTATICA PARA CILINDRO DE CO2"/>
    <n v="72101509"/>
    <s v="Mínima cuantía"/>
    <n v="2"/>
    <n v="5"/>
    <n v="1"/>
    <n v="4070000"/>
    <s v="GLOBAL"/>
    <s v="NO SOLICITADAS"/>
  </r>
  <r>
    <x v="11"/>
    <s v="02-02-01-004-006-09"/>
    <n v="10"/>
    <s v="Materiales y suministros - Otro equipo eléctrico y sus partes y piezas"/>
    <s v="RACOR TERMINAL ELECTRICO / ELECTRICAL TERMINAL NIPPLES P/N MS25171-2S"/>
    <n v="39131718"/>
    <s v="Selección abreviada subasta inversa (No disponible)"/>
    <n v="4"/>
    <n v="7"/>
    <n v="10"/>
    <n v="60000"/>
    <s v="UNIDAD"/>
    <s v="NO SOLICITADAS"/>
  </r>
  <r>
    <x v="11"/>
    <s v="02-02-01-004-006-09"/>
    <n v="10"/>
    <s v="Materiales y suministros - Otro equipo eléctrico y sus partes y piezas"/>
    <s v="RACOR TERMINAL ELECTRICO / ELECTRICAL TERMINAL NIPPLES P/N MS25171-3S"/>
    <n v="39131718"/>
    <s v="Selección abreviada subasta inversa (No disponible)"/>
    <n v="4"/>
    <n v="7"/>
    <n v="10"/>
    <n v="40000"/>
    <s v="UNIDAD"/>
    <s v="NO SOLICITADAS"/>
  </r>
  <r>
    <x v="11"/>
    <s v="02-02-01-004-006-09"/>
    <n v="10"/>
    <s v="Materiales y suministros - Otro equipo eléctrico y sus partes y piezas"/>
    <s v="RACOR TERMINAL ELECTRICO / ELECTRICAL TERMINAL NIPPLES P/N MS25171-4S"/>
    <n v="39131718"/>
    <s v="Selección abreviada subasta inversa (No disponible)"/>
    <n v="4"/>
    <n v="7"/>
    <n v="10"/>
    <n v="60000"/>
    <s v="UNIDAD"/>
    <s v="NO SOLICITADAS"/>
  </r>
  <r>
    <x v="11"/>
    <s v="02-02-01-003-004-01"/>
    <n v="10"/>
    <s v="Materiales y suministros - Químicos orgánicos básicos"/>
    <s v="REFRIGERANTE P/N R134A PRESENTACION EN CILINDRO DE 13,6 KILOGRAMOS"/>
    <n v="24131513"/>
    <s v="Selección abreviada subasta inversa (No disponible)"/>
    <n v="4"/>
    <n v="7"/>
    <n v="2"/>
    <n v="2200000"/>
    <s v="UNIDAD"/>
    <s v="NO SOLICITADAS"/>
  </r>
  <r>
    <x v="11"/>
    <s v="02-02-01-004-002"/>
    <n v="10"/>
    <s v="Materiales y suministros - Productos metálicos elaborados (excepto maquinaria y equipo)"/>
    <s v="REMACHE CHERRY MAX AVELLANADO PRESENTACION POR 100 UNIDADES MS20605-S-3W-4"/>
    <n v="31162200"/>
    <s v="Selección abreviada subasta inversa (No disponible)"/>
    <n v="4"/>
    <n v="7"/>
    <n v="1"/>
    <n v="420000"/>
    <s v="UNIDAD"/>
    <s v="NO SOLICITADAS"/>
  </r>
  <r>
    <x v="11"/>
    <s v="02-02-01-004-002"/>
    <n v="10"/>
    <s v="Materiales y suministros - Productos metálicos elaborados (excepto maquinaria y equipo)"/>
    <s v="REMACHE CHERRY MAX UNIVERSAL NOMINAL PRESENTACION POR 1000 UNIDADES CR3213-4-2"/>
    <n v="31162200"/>
    <s v="Selección abreviada subasta inversa (No disponible)"/>
    <n v="4"/>
    <n v="7"/>
    <n v="1"/>
    <n v="1900000"/>
    <s v="UNIDAD"/>
    <s v="NO SOLICITADAS"/>
  </r>
  <r>
    <x v="11"/>
    <s v="02-02-01-004-002"/>
    <n v="10"/>
    <s v="Materiales y suministros - Productos metálicos elaborados (excepto maquinaria y equipo)"/>
    <s v="REMACHE CHERRY MAX UNIVERSAL NOMINAL PRESENTACION POR 1000 UNIDADES CR3213-4-3"/>
    <n v="31162200"/>
    <s v="Selección abreviada subasta inversa (No disponible)"/>
    <n v="4"/>
    <n v="7"/>
    <n v="1"/>
    <n v="1900000"/>
    <s v="UNIDAD"/>
    <s v="NO SOLICITADAS"/>
  </r>
  <r>
    <x v="11"/>
    <s v="02-02-01-004-002"/>
    <n v="10"/>
    <s v="Materiales y suministros - Productos metálicos elaborados (excepto maquinaria y equipo)"/>
    <s v="REMACHE CHERRY MAX UNIVERSAL NOMINAL PRESENTACION POR 1000 UNIDADES CR3213-5-2"/>
    <n v="31162200"/>
    <s v="Selección abreviada subasta inversa (No disponible)"/>
    <n v="4"/>
    <n v="7"/>
    <n v="1"/>
    <n v="2500000"/>
    <s v="UNIDAD"/>
    <s v="NO SOLICITADAS"/>
  </r>
  <r>
    <x v="11"/>
    <s v="02-02-01-004-002"/>
    <n v="10"/>
    <s v="Materiales y suministros - Productos metálicos elaborados (excepto maquinaria y equipo)"/>
    <s v="RUEDA DE CORTE 54-GRIT AT150C29A"/>
    <n v="27112838"/>
    <s v="Selección abreviada subasta inversa (No disponible)"/>
    <n v="4"/>
    <n v="7"/>
    <n v="10"/>
    <n v="1200000"/>
    <s v="UNIDAD"/>
    <s v="NO SOLICITADAS"/>
  </r>
  <r>
    <x v="11"/>
    <s v="02-02-01-003-005-04"/>
    <n v="10"/>
    <s v="Materiales y suministros - Productos químicos n. C. P."/>
    <s v="SELLANTE DE POLISULFURO GRIS TYPE II-2 KIT (PART A&amp;B) P/S870B-2"/>
    <n v="31211704"/>
    <s v="Selección abreviada subasta inversa (No disponible)"/>
    <n v="4"/>
    <n v="7"/>
    <n v="1"/>
    <n v="1300000"/>
    <s v="UNIDAD"/>
    <s v="NO SOLICITADAS"/>
  </r>
  <r>
    <x v="11"/>
    <s v="02-02-01-003-005-04"/>
    <n v="10"/>
    <s v="Materiales y suministros - Productos químicos n. C. P."/>
    <s v="SELLANTE ESTRUCTURAL HYSOL KIT (PART A&amp;B) AE9309"/>
    <n v="31201600"/>
    <s v="Selección abreviada subasta inversa (No disponible)"/>
    <n v="4"/>
    <n v="7"/>
    <n v="3"/>
    <n v="2460000"/>
    <s v="UNIDAD"/>
    <s v="NO SOLICITADAS"/>
  </r>
  <r>
    <x v="11"/>
    <s v="02-02-01-003-005-04"/>
    <n v="10"/>
    <s v="Materiales y suministros - Productos químicos n. C. P."/>
    <s v="SELLANTE ESTRUCTURAL HYSOL KIT (PART A&amp;B) EA934"/>
    <n v="31201600"/>
    <s v="Selección abreviada subasta inversa (No disponible)"/>
    <n v="4"/>
    <n v="7"/>
    <n v="3"/>
    <n v="2430000"/>
    <s v="UNIDAD"/>
    <s v="NO SOLICITADAS"/>
  </r>
  <r>
    <x v="11"/>
    <s v="02-02-01-003-005-04"/>
    <n v="10"/>
    <s v="Materiales y suministros - Productos químicos n. C. P."/>
    <s v="SELLANTE ESTRUCTURAL HYSOL KIT (PART A&amp;B) EA956"/>
    <n v="31201600"/>
    <s v="Selección abreviada subasta inversa (No disponible)"/>
    <n v="4"/>
    <n v="7"/>
    <n v="3"/>
    <n v="3000000"/>
    <s v="UNIDAD"/>
    <s v="NO SOLICITADAS"/>
  </r>
  <r>
    <x v="11"/>
    <s v="02-02-01-003-005-04"/>
    <n v="10"/>
    <s v="Materiales y suministros - Productos químicos n. C. P."/>
    <s v="SELLANTE ESTRUCTURAL HYSOL KIT (PART A&amp;B) EA960F"/>
    <n v="31201600"/>
    <s v="Selección abreviada subasta inversa (No disponible)"/>
    <n v="4"/>
    <n v="7"/>
    <n v="3"/>
    <n v="4500000"/>
    <s v="UNIDAD"/>
    <s v="NO SOLICITADAS"/>
  </r>
  <r>
    <x v="11"/>
    <s v="02-02-01-003-005-04"/>
    <n v="10"/>
    <s v="Materiales y suministros - Productos químicos n. C. P."/>
    <s v="SELLANTE KIT (PART A&amp;B) 1422 A2 PRESENTACION EN CUARTOS"/>
    <n v="31211704"/>
    <s v="Selección abreviada subasta inversa (No disponible)"/>
    <n v="4"/>
    <n v="7"/>
    <n v="3"/>
    <n v="3420000"/>
    <s v="UNIDAD"/>
    <s v="NO SOLICITADAS"/>
  </r>
  <r>
    <x v="11"/>
    <s v="02-02-01-003-005-04"/>
    <n v="10"/>
    <s v="Materiales y suministros - Productos químicos n. C. P."/>
    <s v="SELLANTE KIT (PART A&amp;B) 1422 B1/2 PRESENTACION EN CUARTOS"/>
    <n v="31211704"/>
    <s v="Selección abreviada subasta inversa (No disponible)"/>
    <n v="4"/>
    <n v="7"/>
    <n v="3"/>
    <n v="3600000"/>
    <s v="UNIDAD"/>
    <s v="NO SOLICITADAS"/>
  </r>
  <r>
    <x v="11"/>
    <s v="02-02-01-003-005-04"/>
    <n v="10"/>
    <s v="Materiales y suministros - Productos químicos n. C. P."/>
    <s v="SELLANTE KIT (PART A&amp;B) 1422 B2 PRESENTACION EN CUARTOS"/>
    <n v="31211704"/>
    <s v="Selección abreviada subasta inversa (No disponible)"/>
    <n v="4"/>
    <n v="7"/>
    <n v="3"/>
    <n v="3600000"/>
    <s v="UNIDAD"/>
    <s v="NO SOLICITADAS"/>
  </r>
  <r>
    <x v="11"/>
    <s v="02-02-01-003-005-04"/>
    <n v="10"/>
    <s v="Materiales y suministros - Productos químicos n. C. P."/>
    <s v="SELLANTE KIT (PART A&amp;B) 1425 B2 PRESENTACION EN CUARTOS"/>
    <n v="31211704"/>
    <s v="Selección abreviada subasta inversa (No disponible)"/>
    <n v="4"/>
    <n v="7"/>
    <n v="3"/>
    <n v="4500000"/>
    <s v="UNIDAD"/>
    <s v="NO SOLICITADAS"/>
  </r>
  <r>
    <x v="11"/>
    <s v="02-02-01-003-005-04"/>
    <n v="10"/>
    <s v="Materiales y suministros - Productos químicos n. C. P."/>
    <s v="SELLANTE KIT (PART A&amp;B) 1440 A1/2 PRESENTACION EN CUARTOS"/>
    <n v="31211704"/>
    <s v="Selección abreviada subasta inversa (No disponible)"/>
    <n v="4"/>
    <n v="7"/>
    <n v="3"/>
    <n v="2970000"/>
    <s v="UNIDAD"/>
    <s v="NO SOLICITADAS"/>
  </r>
  <r>
    <x v="11"/>
    <s v="02-02-01-003-005-04"/>
    <n v="10"/>
    <s v="Materiales y suministros - Productos químicos n. C. P."/>
    <s v="SELLANTE KIT (PART A&amp;B) 1440 A2 PRESENTACION EN CUARTOS"/>
    <n v="31211704"/>
    <s v="Selección abreviada subasta inversa (No disponible)"/>
    <n v="4"/>
    <n v="7"/>
    <n v="3"/>
    <n v="2850000"/>
    <s v="UNIDAD"/>
    <s v="NO SOLICITADAS"/>
  </r>
  <r>
    <x v="11"/>
    <s v="02-02-01-003-005-04"/>
    <n v="10"/>
    <s v="Materiales y suministros - Productos químicos n. C. P."/>
    <s v="SELLANTE KIT (PART A&amp;B) 1440 B1/2 PRESENTACION EN CUARTOS"/>
    <n v="31211704"/>
    <s v="Selección abreviada subasta inversa (No disponible)"/>
    <n v="4"/>
    <n v="7"/>
    <n v="10"/>
    <n v="9700000"/>
    <s v="UNIDAD"/>
    <s v="NO SOLICITADAS"/>
  </r>
  <r>
    <x v="11"/>
    <s v="02-02-01-003-005-04"/>
    <n v="10"/>
    <s v="Materiales y suministros - Productos químicos n. C. P."/>
    <s v="SELLANTE KIT (PART A&amp;B) 1440 B2 PRESENTACION EN CUARTOS"/>
    <n v="31211704"/>
    <s v="Selección abreviada subasta inversa (No disponible)"/>
    <n v="4"/>
    <n v="7"/>
    <n v="10"/>
    <n v="9900000"/>
    <s v="UNIDAD"/>
    <s v="NO SOLICITADAS"/>
  </r>
  <r>
    <x v="11"/>
    <s v="02-02-01-003-005-04"/>
    <n v="10"/>
    <s v="Materiales y suministros - Productos químicos n. C. P."/>
    <s v="SELLANTE KIT (PART A&amp;B) P/S870C-12 PRESENTACION EN CUARTOS"/>
    <n v="31211704"/>
    <s v="Selección abreviada subasta inversa (No disponible)"/>
    <n v="4"/>
    <n v="7"/>
    <n v="2"/>
    <n v="3700000"/>
    <s v="UNIDAD"/>
    <s v="NO SOLICITADAS"/>
  </r>
  <r>
    <x v="11"/>
    <s v="02-02-01-003-005-03"/>
    <n v="10"/>
    <s v="Materiales y suministros - Jabón, preparados para limpieza, perfumes y preparados de tocador"/>
    <s v="SHAMPOO TIPO MIL-C-85570 TIPO 2 PRESENTACION CANECA DE 55 GALONES"/>
    <n v="47131800"/>
    <s v="Selección abreviada subasta inversa (No disponible)"/>
    <n v="4"/>
    <n v="7"/>
    <n v="3"/>
    <n v="9900000"/>
    <s v="UNIDAD"/>
    <s v="NO SOLICITADAS"/>
  </r>
  <r>
    <x v="11"/>
    <s v="02-02-01-003-005-04"/>
    <n v="10"/>
    <s v="Materiales y suministros - Productos químicos n. C. P."/>
    <s v="SILICONA BLANCA RTV 102"/>
    <n v="31133710"/>
    <s v="Selección abreviada subasta inversa (No disponible)"/>
    <n v="4"/>
    <n v="7"/>
    <n v="10"/>
    <n v="380000"/>
    <s v="UNIDAD"/>
    <s v="NO SOLICITADAS"/>
  </r>
  <r>
    <x v="11"/>
    <s v="02-02-01-003-005-04"/>
    <n v="10"/>
    <s v="Materiales y suministros - Productos químicos n. C. P."/>
    <s v="SILICONA BLANCA TYPE II CLASS A ASTM-C-920"/>
    <n v="31133710"/>
    <s v="Selección abreviada subasta inversa (No disponible)"/>
    <n v="4"/>
    <n v="7"/>
    <n v="5"/>
    <n v="2225000"/>
    <s v="UNIDAD"/>
    <s v="NO SOLICITADAS"/>
  </r>
  <r>
    <x v="11"/>
    <s v="02-02-01-003-005-04"/>
    <n v="10"/>
    <s v="Materiales y suministros - Productos químicos n. C. P."/>
    <s v="SILICONA ROJA RTV 106"/>
    <n v="31133710"/>
    <s v="Selección abreviada subasta inversa (No disponible)"/>
    <n v="4"/>
    <n v="7"/>
    <n v="20"/>
    <n v="2840000"/>
    <s v="UNIDAD"/>
    <s v="NO SOLICITADAS"/>
  </r>
  <r>
    <x v="11"/>
    <s v="02-02-01-003-005-04"/>
    <n v="10"/>
    <s v="Materiales y suministros - Productos químicos n. C. P."/>
    <s v="SILICONA ROJA RTV 157"/>
    <n v="31133710"/>
    <s v="Selección abreviada subasta inversa (No disponible)"/>
    <n v="4"/>
    <n v="7"/>
    <n v="10"/>
    <n v="1850000"/>
    <s v="UNIDAD"/>
    <s v="NO SOLICITADAS"/>
  </r>
  <r>
    <x v="11"/>
    <s v="02-02-01-004-002"/>
    <n v="10"/>
    <s v="Materiales y suministros - Productos metálicos elaborados (excepto maquinaria y equipo)"/>
    <s v="SILLA DE TRABAJO P/N JCW9 Y/O JCW90BBL"/>
    <n v="24101508"/>
    <s v="Selección abreviada subasta inversa (No disponible)"/>
    <n v="4"/>
    <n v="6"/>
    <n v="2"/>
    <n v="1400000"/>
    <s v="UNIDAD"/>
    <s v="NO SOLICITADAS"/>
  </r>
  <r>
    <x v="11"/>
    <s v="02-02-01-004-002"/>
    <n v="10"/>
    <s v="Materiales y suministros - Productos metálicos elaborados (excepto maquinaria y equipo)"/>
    <s v="SILLA NEUMATICA DE TRABAJO P/N JCW90ABL Y/O JCW90CBL"/>
    <n v="24101508"/>
    <s v="Selección abreviada subasta inversa (No disponible)"/>
    <n v="4"/>
    <n v="6"/>
    <n v="4"/>
    <n v="2920000"/>
    <s v="UNIDAD"/>
    <s v="NO SOLICITADAS"/>
  </r>
  <r>
    <x v="11"/>
    <s v="02-02-01-004-002"/>
    <n v="10"/>
    <s v="Materiales y suministros - Productos metálicos elaborados (excepto maquinaria y equipo)"/>
    <s v="SOLDADURA BGA FUNDENTE XG-50"/>
    <n v="23271811"/>
    <s v="Selección abreviada subasta inversa (No disponible)"/>
    <n v="4"/>
    <n v="7"/>
    <n v="8"/>
    <n v="200000"/>
    <s v="UNIDAD"/>
    <s v="NO SOLICITADAS"/>
  </r>
  <r>
    <x v="11"/>
    <s v="02-02-01-004-002"/>
    <n v="10"/>
    <s v="Materiales y suministros - Productos metálicos elaborados (excepto maquinaria y equipo)"/>
    <s v="SOLDADURA DE PLATA 1801 X 1/16 DE PULGADA"/>
    <n v="23271800"/>
    <s v="Selección abreviada subasta inversa (No disponible)"/>
    <n v="4"/>
    <n v="7"/>
    <n v="1"/>
    <n v="3400000"/>
    <s v="KILOGRAMO"/>
    <s v="NO SOLICITADAS"/>
  </r>
  <r>
    <x v="11"/>
    <s v="02-02-01-004-002"/>
    <n v="10"/>
    <s v="Materiales y suministros - Productos metálicos elaborados (excepto maquinaria y equipo)"/>
    <s v="SOLDADURA E-308 X 1/8 DE PULGADA"/>
    <n v="23271813"/>
    <s v="Selección abreviada subasta inversa (No disponible)"/>
    <n v="4"/>
    <n v="7"/>
    <n v="3"/>
    <n v="435000"/>
    <s v="KILOGRAMO"/>
    <s v="NO SOLICITADAS"/>
  </r>
  <r>
    <x v="11"/>
    <s v="02-02-01-004-002"/>
    <n v="10"/>
    <s v="Materiales y suministros - Productos metálicos elaborados (excepto maquinaria y equipo)"/>
    <s v="SOLDADURA E-6011 X 1/8 DE PULGADA"/>
    <n v="23271813"/>
    <s v="Selección abreviada subasta inversa (No disponible)"/>
    <n v="4"/>
    <n v="7"/>
    <n v="10"/>
    <n v="350000"/>
    <s v="KILOGRAMO"/>
    <s v="NO SOLICITADAS"/>
  </r>
  <r>
    <x v="11"/>
    <s v="02-02-01-004-002"/>
    <n v="10"/>
    <s v="Materiales y suministros - Productos metálicos elaborados (excepto maquinaria y equipo)"/>
    <s v="SOLDADURA E-6011 X 3/32 DE PULGADA"/>
    <n v="23271813"/>
    <s v="Selección abreviada subasta inversa (No disponible)"/>
    <n v="4"/>
    <n v="7"/>
    <n v="10"/>
    <n v="400000"/>
    <s v="KILOGRAMO"/>
    <s v="NO SOLICITADAS"/>
  </r>
  <r>
    <x v="11"/>
    <s v="02-02-01-004-002"/>
    <n v="10"/>
    <s v="Materiales y suministros - Productos metálicos elaborados (excepto maquinaria y equipo)"/>
    <s v="SOLDADURA ER-308 X 1/16 DE PULGADA"/>
    <n v="23271813"/>
    <s v="Selección abreviada subasta inversa (No disponible)"/>
    <n v="4"/>
    <n v="7"/>
    <n v="5"/>
    <n v="975000"/>
    <s v="KILOGRAMO"/>
    <s v="NO SOLICITADAS"/>
  </r>
  <r>
    <x v="11"/>
    <s v="02-02-01-004-002"/>
    <n v="10"/>
    <s v="Materiales y suministros - Productos metálicos elaborados (excepto maquinaria y equipo)"/>
    <s v="SOLDADURA ER-308 X 1/8 DE PULGADA"/>
    <n v="23271813"/>
    <s v="Selección abreviada subasta inversa (No disponible)"/>
    <n v="4"/>
    <n v="7"/>
    <n v="4"/>
    <n v="680000"/>
    <s v="KILOGRAMO"/>
    <s v="NO SOLICITADAS"/>
  </r>
  <r>
    <x v="11"/>
    <s v="02-02-01-004-002"/>
    <n v="10"/>
    <s v="Materiales y suministros - Productos metálicos elaborados (excepto maquinaria y equipo)"/>
    <s v="SOLDADURA ER-308 X 3/32 DE PULGADA"/>
    <n v="23271813"/>
    <s v="Selección abreviada subasta inversa (No disponible)"/>
    <n v="4"/>
    <n v="7"/>
    <n v="5"/>
    <n v="875000"/>
    <s v="KILOGRAMO"/>
    <s v="NO SOLICITADAS"/>
  </r>
  <r>
    <x v="11"/>
    <s v="02-02-01-004-007-01"/>
    <n v="10"/>
    <s v="Materiales y suministros - Válvulas y tubos electrónicos; componentes electrónicos; sus partes y piezas"/>
    <s v="SOLDERING CABLE FLUX P/N 15-05085"/>
    <n v="23271800"/>
    <s v="Selección abreviada subasta inversa (No disponible)"/>
    <n v="4"/>
    <n v="7"/>
    <n v="10"/>
    <n v="950000"/>
    <s v="UNIDAD"/>
    <s v="NO SOLICITADAS"/>
  </r>
  <r>
    <x v="11"/>
    <s v="02-02-01-003-005-04"/>
    <n v="10"/>
    <s v="Materiales y suministros - Productos químicos n. C. P."/>
    <s v="SOLUCION PARA RADIOGRAFIA INDUSTRIAL DEVELOPER REPLENISHER PRESENTACION  4.75 LITROS X 19 LITROS"/>
    <n v="45141501"/>
    <s v="Selección abreviada subasta inversa (No disponible)"/>
    <n v="4"/>
    <n v="7"/>
    <n v="5"/>
    <n v="1675000"/>
    <s v="GALON"/>
    <s v="NO SOLICITADAS"/>
  </r>
  <r>
    <x v="11"/>
    <s v="02-02-01-003-005-04"/>
    <n v="10"/>
    <s v="Materiales y suministros - Productos químicos n. C. P."/>
    <s v="SOLUCION PARA RADIOGRAFIA INDUSTRIAL FIXER AND REPLENISHER PRESENTACION 3.8 LITROS X 19 LITROS"/>
    <n v="45141501"/>
    <s v="Selección abreviada subasta inversa (No disponible)"/>
    <n v="4"/>
    <n v="7"/>
    <n v="5"/>
    <n v="1675000"/>
    <s v="GALON"/>
    <s v="NO SOLICITADAS"/>
  </r>
  <r>
    <x v="11"/>
    <s v="02-02-01-003-004-02"/>
    <n v="10"/>
    <s v="Materiales y suministros - Productos químicos inorgánicos básicos n. C. P."/>
    <s v="SPRAY GRAFITO MOLIBDENO"/>
    <n v="11101507"/>
    <s v="Selección abreviada subasta inversa (No disponible)"/>
    <n v="4"/>
    <n v="7"/>
    <n v="4"/>
    <n v="176000"/>
    <s v="UNIDAD"/>
    <s v="NO SOLICITADAS"/>
  </r>
  <r>
    <x v="11"/>
    <s v="02-01-01-004-004-02"/>
    <n v="10"/>
    <s v="Activos fijos - Máquinas herramientas y sus partes, piezas y accesorios"/>
    <s v="TALADRO INALAMBRICO 18 V P/N CDR6850 Y/O CDR8850H"/>
    <n v="23101502"/>
    <s v="Selección abreviada subasta inversa (No disponible)"/>
    <n v="4"/>
    <n v="6"/>
    <n v="1"/>
    <n v="2500000"/>
    <s v="UNIDAD"/>
    <s v="NO SOLICITADAS"/>
  </r>
  <r>
    <x v="11"/>
    <s v="02-02-01-004-004-02"/>
    <n v="10"/>
    <s v="Materiales y suministros - Máquinas herramientas y sus partes, piezas y accesorios"/>
    <s v="TALADRO INALAMBRICO DE 14.4 V P/N CDR4450A Y/O CDR761A"/>
    <n v="23101502"/>
    <s v="Selección abreviada subasta inversa (No disponible)"/>
    <n v="4"/>
    <n v="6"/>
    <n v="2"/>
    <n v="3244000"/>
    <s v="UNIDAD"/>
    <s v="NO SOLICITADAS"/>
  </r>
  <r>
    <x v="11"/>
    <s v="02-02-01-004-007-01"/>
    <n v="10"/>
    <s v="Materiales y suministros - Válvulas y tubos electrónicos; componentes electrónicos; sus partes y piezas"/>
    <s v="TARJETA REGULADORA DE VOLTAJE P/N 181022C - 5 REV3"/>
    <n v="39121009"/>
    <s v="Mínima cuantía"/>
    <n v="1"/>
    <n v="3"/>
    <n v="1"/>
    <n v="1540000"/>
    <s v="UNIDAD"/>
    <s v="NO SOLICITADAS"/>
  </r>
  <r>
    <x v="11"/>
    <s v="02-02-01-004-007-01"/>
    <n v="10"/>
    <s v="Materiales y suministros - Válvulas y tubos electrónicos; componentes electrónicos; sus partes y piezas"/>
    <s v="TARJETA REGULADORA DE VOLTAJE P/N 282800B-01 REV1"/>
    <n v="39121009"/>
    <s v="Mínima cuantía"/>
    <n v="1"/>
    <n v="3"/>
    <n v="1"/>
    <n v="1470000"/>
    <s v="UNIDAD"/>
    <s v="NO SOLICITADAS"/>
  </r>
  <r>
    <x v="11"/>
    <s v="02-02-01-004-002"/>
    <n v="10"/>
    <s v="Materiales y suministros - Productos metálicos elaborados (excepto maquinaria y equipo)"/>
    <s v="TERMINAL ANILLO DE NYLON 12-10 1/2"/>
    <n v="39121405"/>
    <s v="Selección abreviada subasta inversa (No disponible)"/>
    <n v="4"/>
    <n v="7"/>
    <n v="100"/>
    <n v="150000"/>
    <s v="UNIDAD"/>
    <s v="NO SOLICITADAS"/>
  </r>
  <r>
    <x v="11"/>
    <s v="02-02-01-004-002"/>
    <n v="10"/>
    <s v="Materiales y suministros - Productos metálicos elaborados (excepto maquinaria y equipo)"/>
    <s v="TERMINAL ANILLO DE NYLON 12-10 1/4"/>
    <n v="39121405"/>
    <s v="Selección abreviada subasta inversa (No disponible)"/>
    <n v="4"/>
    <n v="7"/>
    <n v="100"/>
    <n v="230000"/>
    <s v="UNIDAD"/>
    <s v="NO SOLICITADAS"/>
  </r>
  <r>
    <x v="11"/>
    <s v="02-02-01-004-002"/>
    <n v="10"/>
    <s v="Materiales y suministros - Productos metálicos elaborados (excepto maquinaria y equipo)"/>
    <s v="TERMINAL ANILLO DE NYLON 12-10 3/8 "/>
    <n v="39121405"/>
    <s v="Selección abreviada subasta inversa (No disponible)"/>
    <n v="4"/>
    <n v="7"/>
    <n v="100"/>
    <n v="460000"/>
    <s v="UNIDAD"/>
    <s v="NO SOLICITADAS"/>
  </r>
  <r>
    <x v="11"/>
    <s v="02-02-01-004-002"/>
    <n v="10"/>
    <s v="Materiales y suministros - Productos metálicos elaborados (excepto maquinaria y equipo)"/>
    <s v="TERMINAL ANILLO DE NYLON 12-10 5/16 "/>
    <n v="39121405"/>
    <s v="Selección abreviada subasta inversa (No disponible)"/>
    <n v="4"/>
    <n v="7"/>
    <n v="100"/>
    <n v="270000"/>
    <s v="UNIDAD"/>
    <s v="NO SOLICITADAS"/>
  </r>
  <r>
    <x v="11"/>
    <s v="02-02-01-004-002"/>
    <n v="10"/>
    <s v="Materiales y suministros - Productos metálicos elaborados (excepto maquinaria y equipo)"/>
    <s v="TERMINAL ANILLO DE NYLON 12-10 6 "/>
    <n v="39121405"/>
    <s v="Selección abreviada subasta inversa (No disponible)"/>
    <n v="4"/>
    <n v="7"/>
    <n v="100"/>
    <n v="280000"/>
    <s v="UNIDAD"/>
    <s v="NO SOLICITADAS"/>
  </r>
  <r>
    <x v="11"/>
    <s v="02-02-01-004-002"/>
    <n v="10"/>
    <s v="Materiales y suministros - Productos metálicos elaborados (excepto maquinaria y equipo)"/>
    <s v="TERMINAL ANILLO DE NYLON 12-10 8 "/>
    <n v="39121405"/>
    <s v="Selección abreviada subasta inversa (No disponible)"/>
    <n v="4"/>
    <n v="7"/>
    <n v="100"/>
    <n v="250000"/>
    <s v="UNIDAD"/>
    <s v="NO SOLICITADAS"/>
  </r>
  <r>
    <x v="11"/>
    <s v="02-02-01-004-002"/>
    <n v="10"/>
    <s v="Materiales y suministros - Productos metálicos elaborados (excepto maquinaria y equipo)"/>
    <s v="TERMINAL ANILLO DE NYLON 16-14 1/4"/>
    <n v="39121405"/>
    <s v="Selección abreviada subasta inversa (No disponible)"/>
    <n v="4"/>
    <n v="7"/>
    <n v="100"/>
    <n v="120000"/>
    <s v="UNIDAD"/>
    <s v="NO SOLICITADAS"/>
  </r>
  <r>
    <x v="11"/>
    <s v="02-02-01-004-002"/>
    <n v="10"/>
    <s v="Materiales y suministros - Productos metálicos elaborados (excepto maquinaria y equipo)"/>
    <s v="TERMINAL ANILLO DE NYLON 16-14 10 "/>
    <n v="39121405"/>
    <s v="Selección abreviada subasta inversa (No disponible)"/>
    <n v="4"/>
    <n v="7"/>
    <n v="100"/>
    <n v="120000"/>
    <s v="UNIDAD"/>
    <s v="NO SOLICITADAS"/>
  </r>
  <r>
    <x v="11"/>
    <s v="02-02-01-004-002"/>
    <n v="10"/>
    <s v="Materiales y suministros - Productos metálicos elaborados (excepto maquinaria y equipo)"/>
    <s v="TERMINAL ANILLO DE NYLON 16-14 5/16 "/>
    <n v="39121405"/>
    <s v="Selección abreviada subasta inversa (No disponible)"/>
    <n v="4"/>
    <n v="7"/>
    <n v="100"/>
    <n v="320000"/>
    <s v="UNIDAD"/>
    <s v="NO SOLICITADAS"/>
  </r>
  <r>
    <x v="11"/>
    <s v="02-02-01-004-002"/>
    <n v="10"/>
    <s v="Materiales y suministros - Productos metálicos elaborados (excepto maquinaria y equipo)"/>
    <s v="TERMINAL ANILLO DE NYLON 16-14 6 "/>
    <n v="39121405"/>
    <s v="Selección abreviada subasta inversa (No disponible)"/>
    <n v="4"/>
    <n v="7"/>
    <n v="100"/>
    <n v="150000"/>
    <s v="UNIDAD"/>
    <s v="NO SOLICITADAS"/>
  </r>
  <r>
    <x v="11"/>
    <s v="02-02-01-004-002"/>
    <n v="10"/>
    <s v="Materiales y suministros - Productos metálicos elaborados (excepto maquinaria y equipo)"/>
    <s v="TERMINAL ANILLO DE NYLON 16-14 8 "/>
    <n v="39121405"/>
    <s v="Selección abreviada subasta inversa (No disponible)"/>
    <n v="4"/>
    <n v="7"/>
    <n v="100"/>
    <n v="190000"/>
    <s v="UNIDAD"/>
    <s v="NO SOLICITADAS"/>
  </r>
  <r>
    <x v="11"/>
    <s v="02-02-01-004-002"/>
    <n v="10"/>
    <s v="Materiales y suministros - Productos metálicos elaborados (excepto maquinaria y equipo)"/>
    <s v="TERMINAL ANILLO DE NYLON 22-16 1/4 "/>
    <n v="39121405"/>
    <s v="Selección abreviada subasta inversa (No disponible)"/>
    <n v="4"/>
    <n v="7"/>
    <n v="100"/>
    <n v="200000"/>
    <s v="UNIDAD"/>
    <s v="NO SOLICITADAS"/>
  </r>
  <r>
    <x v="11"/>
    <s v="02-02-01-004-002"/>
    <n v="10"/>
    <s v="Materiales y suministros - Productos metálicos elaborados (excepto maquinaria y equipo)"/>
    <s v="TERMINAL ANILLO DE NYLON 22-16 10 "/>
    <n v="39121405"/>
    <s v="Selección abreviada subasta inversa (No disponible)"/>
    <n v="4"/>
    <n v="7"/>
    <n v="100"/>
    <n v="100000"/>
    <s v="UNIDAD"/>
    <s v="NO SOLICITADAS"/>
  </r>
  <r>
    <x v="11"/>
    <s v="02-02-01-004-002"/>
    <n v="10"/>
    <s v="Materiales y suministros - Productos metálicos elaborados (excepto maquinaria y equipo)"/>
    <s v="TERMINAL ANILLO DE NYLON 22-16 4 "/>
    <n v="39121405"/>
    <s v="Selección abreviada subasta inversa (No disponible)"/>
    <n v="4"/>
    <n v="7"/>
    <n v="100"/>
    <n v="170000"/>
    <s v="UNIDAD"/>
    <s v="NO SOLICITADAS"/>
  </r>
  <r>
    <x v="11"/>
    <s v="02-02-01-004-002"/>
    <n v="10"/>
    <s v="Materiales y suministros - Productos metálicos elaborados (excepto maquinaria y equipo)"/>
    <s v="TERMINAL ANILLO DE NYLON 22-16 6 "/>
    <n v="39121405"/>
    <s v="Selección abreviada subasta inversa (No disponible)"/>
    <n v="4"/>
    <n v="7"/>
    <n v="100"/>
    <n v="150000"/>
    <s v="UNIDAD"/>
    <s v="NO SOLICITADAS"/>
  </r>
  <r>
    <x v="11"/>
    <s v="02-02-01-003-005-04"/>
    <n v="10"/>
    <s v="Materiales y suministros - Productos químicos n. C. P."/>
    <s v="TINTA PENETRANTE REVELADOR SKD-S2 AEROSOL"/>
    <n v="45141501"/>
    <s v="Selección abreviada subasta inversa (No disponible)"/>
    <n v="4"/>
    <n v="7"/>
    <n v="10"/>
    <n v="850000"/>
    <s v="UNIDAD"/>
    <s v="NO SOLICITADAS"/>
  </r>
  <r>
    <x v="11"/>
    <s v="02-02-01-003-005-04"/>
    <n v="10"/>
    <s v="Materiales y suministros - Productos químicos n. C. P."/>
    <s v="TINTA PENETRANTE ZL-27A AEROSOL"/>
    <n v="41115705"/>
    <s v="Selección abreviada subasta inversa (No disponible)"/>
    <n v="4"/>
    <n v="7"/>
    <n v="10"/>
    <n v="1100000"/>
    <s v="UNIDAD"/>
    <s v="NO SOLICITADAS"/>
  </r>
  <r>
    <x v="11"/>
    <s v="02-02-01-002-007"/>
    <n v="10"/>
    <s v="Materiales y suministros - Artículos textiles (excepto prendas de vestir)"/>
    <s v="TRAPO COSIDO DE 25 CM X 25 CM BULTO POR 50 KG"/>
    <n v="47131500"/>
    <s v="Selección abreviada subasta inversa (No disponible)"/>
    <n v="4"/>
    <n v="7"/>
    <n v="30"/>
    <n v="6000000"/>
    <s v="UNIDAD"/>
    <s v="NO SOLICITADAS"/>
  </r>
  <r>
    <x v="11"/>
    <s v="02-02-01-004-001"/>
    <n v="10"/>
    <s v="Materiales y suministros - Metales básicos"/>
    <s v="TUBO CENTRIFUGO 14A P/N 8493"/>
    <n v="41104816"/>
    <s v="Selección abreviada subasta inversa (No disponible)"/>
    <n v="4"/>
    <n v="7"/>
    <n v="2"/>
    <n v="2800000"/>
    <s v="UNIDAD"/>
    <s v="NO SOLICITADAS"/>
  </r>
  <r>
    <x v="1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
    <n v="47131805"/>
    <s v="Selección abreviada subasta inversa (No disponible)"/>
    <n v="4"/>
    <n v="7"/>
    <n v="80"/>
    <n v="2400000"/>
    <s v="GALON"/>
    <s v="NO SOLICITADAS"/>
  </r>
  <r>
    <x v="11"/>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RESENTACION EN KILO"/>
    <n v="15121900"/>
    <s v="Selección abreviada subasta inversa (No disponible)"/>
    <n v="4"/>
    <n v="7"/>
    <n v="4"/>
    <n v="56000"/>
    <s v="KILOGRAMO"/>
    <s v="NO SOLICITADAS"/>
  </r>
  <r>
    <x v="11"/>
    <s v="02-02-01-003-006-03"/>
    <n v="10"/>
    <s v="Materiales y suministros - Semimanufacturas de plástico"/>
    <s v="VASO PARAFINADO PARA PREPARACION DE RESINA PAQUETE X 100 UNIDADES"/>
    <n v="24121807"/>
    <s v="Selección abreviada subasta inversa (No disponible)"/>
    <n v="4"/>
    <n v="7"/>
    <n v="3"/>
    <n v="180000"/>
    <s v="UNIDAD"/>
    <s v="NO SOLICITADAS"/>
  </r>
  <r>
    <x v="11"/>
    <s v="02-02-01-003-007-01"/>
    <n v="10"/>
    <s v="Materiales y suministros - Vidrio y productos de vidrio"/>
    <s v="VIDRIO CLARO STANDARD PARA CARETA DE SOLDADURA"/>
    <n v="46181707"/>
    <s v="Selección abreviada subasta inversa (No disponible)"/>
    <n v="4"/>
    <n v="7"/>
    <n v="10"/>
    <n v="15000"/>
    <s v="UNIDAD"/>
    <s v="NO SOLICITADAS"/>
  </r>
  <r>
    <x v="11"/>
    <s v="02-02-01-003-007-01"/>
    <n v="10"/>
    <s v="Materiales y suministros - Vidrio y productos de vidrio"/>
    <s v="VIDRIO OSCURO NUMERO 10 PARA CARETA DE SOLDADURA"/>
    <n v="46181707"/>
    <s v="Selección abreviada subasta inversa (No disponible)"/>
    <n v="4"/>
    <n v="7"/>
    <n v="10"/>
    <n v="18000"/>
    <s v="UNIDAD"/>
    <s v="NO SOLICITADAS"/>
  </r>
  <r>
    <x v="11"/>
    <s v="02-02-02-006-004"/>
    <n v="10"/>
    <s v="Adquisición de servicios - Servicios de transporte de pasajeros"/>
    <s v="AUXILIO DE MARCHA"/>
    <n v="78111800"/>
    <s v="Mínima cuantía"/>
    <n v="2"/>
    <n v="10"/>
    <n v="1"/>
    <n v="6796884"/>
    <s v="GLOBAL"/>
    <s v="NO SOLICITADAS"/>
  </r>
  <r>
    <x v="11"/>
    <s v="02-01-01-004-003-09"/>
    <n v="10"/>
    <s v="Activos fijos - Otras máquinas para usos generales y sus partes y piezas"/>
    <s v="AIRE ACONDICIONADO 18.000 BTU TIPO INVERTER MINI SPLIT"/>
    <n v="40101701"/>
    <s v="Selección abreviada subasta inversa (No disponible)"/>
    <n v="3"/>
    <n v="7"/>
    <n v="3"/>
    <n v="9300000"/>
    <s v="UNIDAD"/>
    <s v="NO SOLICITADAS"/>
  </r>
  <r>
    <x v="11"/>
    <s v="02-01-01-004-004-01"/>
    <n v="10"/>
    <s v="Activos fijos - Maquinaria agropecuaria o silvícola y sus partes y piezas"/>
    <s v="GUADAÑA GASOLINA 41.5CC MOTOR 2 TIEMPOS B-45 EJE GIRATORIO"/>
    <n v="27112006"/>
    <s v="Selección abreviada subasta inversa (No disponible)"/>
    <n v="3"/>
    <n v="7"/>
    <n v="1"/>
    <n v="2150000"/>
    <s v="UNIDAD"/>
    <s v="NO SOLICITADAS"/>
  </r>
  <r>
    <x v="11"/>
    <s v="02-02-02-009-003-01"/>
    <n v="10"/>
    <s v="Adquisición de servicios - Servicios de salud humana"/>
    <s v="EXAMENES MEDICOS SALUD OCUPACIONAL PERDONAL CIVIL Y UN PERSONAL MILITAR"/>
    <n v="85121502"/>
    <n v="0"/>
    <n v="0"/>
    <n v="0"/>
    <n v="1"/>
    <n v="17156700"/>
    <s v="GLOBAL"/>
    <s v=""/>
  </r>
  <r>
    <x v="11"/>
    <s v="02-02-02-008-007-01-5"/>
    <n v="10"/>
    <s v="Adquisición de servicios - Servicios de mantenimiento y reparación de otra maquinaria y otro equipo"/>
    <s v="MANTENIENTO DUMMIES (CT PAZ)"/>
    <n v="60141012"/>
    <s v="Mínima cuantía"/>
    <n v="2"/>
    <n v="10"/>
    <n v="1"/>
    <n v="1000000"/>
    <s v="GLOBAL"/>
    <s v="NO SOLICITADAS"/>
  </r>
  <r>
    <x v="11"/>
    <s v="02-02-02-008-007-01-3"/>
    <n v="10"/>
    <s v="Adquisición de servicios - Servicios de mantenimiento y reparación de computadores y equipo periférico"/>
    <s v="MANTENIMIENTO MAQUINAS REPLICADORAS RISSO"/>
    <n v="81101707"/>
    <s v="Mínima cuantía"/>
    <n v="2"/>
    <n v="10"/>
    <n v="1"/>
    <n v="2500000"/>
    <s v="GLOBAL"/>
    <s v="NO SOLICITADAS"/>
  </r>
  <r>
    <x v="11"/>
    <s v="02-02-02-010"/>
    <n v="10"/>
    <s v="Adquisición de servicios - Viáticos de los funcionarios en comisión"/>
    <s v="COMISIONES Y ADMINISTRATIVAS"/>
    <n v="90121500"/>
    <s v="Solicitud de información a los Proveedores"/>
    <n v="1"/>
    <n v="11"/>
    <n v="1"/>
    <n v="9879150"/>
    <s v="GLOBAL"/>
    <s v="NO SOLICITADAS"/>
  </r>
  <r>
    <x v="11"/>
    <s v="02-02-02-008-007-01-4"/>
    <n v="10"/>
    <s v="Adquisición de servicios - Servicios de mantenimiento y reparación de maquinaria y equipo de transporte"/>
    <s v="MANTENIMIENTO DE VEHICULO"/>
    <n v="78181507"/>
    <s v="Solicitud de información a los Proveedores"/>
    <n v="2"/>
    <n v="3"/>
    <n v="1"/>
    <n v="4000000"/>
    <s v="GLOBAL"/>
    <s v="NO SOLICITADAS"/>
  </r>
  <r>
    <x v="11"/>
    <s v="02-02-01-003-005-03"/>
    <n v="10"/>
    <s v="Materiales y suministros - Jabón, preparados para limpieza, perfumes y preparados de tocador"/>
    <s v="DETERGENTE EN POLVO 20 KG"/>
    <n v="53131608"/>
    <s v="Selección abreviada - acuerdo marco"/>
    <n v="3"/>
    <n v="3"/>
    <n v="1"/>
    <n v="89850"/>
    <s v="UNIDAD"/>
    <s v="NO SOLICITADAS"/>
  </r>
  <r>
    <x v="11"/>
    <s v="02-02-01-003-006-09"/>
    <n v="10"/>
    <s v="Materiales y suministros - Otros productos plásticos"/>
    <s v="RECOGEDOR"/>
    <n v="47131611"/>
    <s v="Selección abreviada - acuerdo marco"/>
    <n v="3"/>
    <n v="3"/>
    <n v="6"/>
    <n v="18000"/>
    <s v="UNIDAD"/>
    <s v="NO SOLICITADAS"/>
  </r>
  <r>
    <x v="11"/>
    <s v="02-02-01-003-008-09"/>
    <n v="10"/>
    <s v="Materiales y suministros - Otros artículos manufacturados n. C. P."/>
    <s v="TRAPEROS"/>
    <n v="47131618"/>
    <s v="Selección abreviada - acuerdo marco"/>
    <n v="3"/>
    <n v="3"/>
    <n v="12"/>
    <n v="90000"/>
    <s v="UNIDAD"/>
    <s v="NO SOLICITADAS"/>
  </r>
  <r>
    <x v="11"/>
    <s v="02-02-01-003-006-09"/>
    <n v="10"/>
    <s v="Materiales y suministros - Otros productos plásticos"/>
    <s v="BALDE PLASTICO"/>
    <n v="47121804"/>
    <s v="Selección abreviada - acuerdo marco"/>
    <n v="3"/>
    <n v="3"/>
    <n v="6"/>
    <n v="96000"/>
    <s v="UNIDAD"/>
    <s v="NO SOLICITADAS"/>
  </r>
  <r>
    <x v="11"/>
    <s v="02-02-01-003-004-02"/>
    <n v="10"/>
    <s v="Materiales y suministros - Productos químicos inorgánicos básicos n. C. P."/>
    <s v="ACIDO MURIATICO   "/>
    <n v="47131831"/>
    <s v="Selección abreviada - acuerdo marco"/>
    <n v="3"/>
    <n v="3"/>
    <n v="6"/>
    <n v="120000"/>
    <s v="GALON"/>
    <s v="NO SOLICITADAS"/>
  </r>
  <r>
    <x v="11"/>
    <s v="02-02-01-003-004-02"/>
    <n v="10"/>
    <s v="Materiales y suministros - Productos químicos inorgánicos básicos n. C. P."/>
    <s v="BLANQUEADORES PIMPINA  5 LITRO"/>
    <n v="47131807"/>
    <s v="Selección abreviada - acuerdo marco"/>
    <n v="3"/>
    <n v="3"/>
    <n v="3"/>
    <n v="75000"/>
    <s v="UNIDAD"/>
    <s v="NO SOLICITADAS"/>
  </r>
  <r>
    <x v="11"/>
    <s v="02-02-01-003-005-03"/>
    <n v="10"/>
    <s v="Materiales y suministros - Jabón, preparados para limpieza, perfumes y preparados de tocador"/>
    <s v="CERA TRANSPARENTE "/>
    <n v="47131802"/>
    <s v="Selección abreviada - acuerdo marco"/>
    <n v="3"/>
    <n v="3"/>
    <n v="4"/>
    <n v="60000"/>
    <s v="UNIDAD"/>
    <s v="NO SOLICITADAS"/>
  </r>
  <r>
    <x v="11"/>
    <s v="02-02-01-003-008-09"/>
    <n v="10"/>
    <s v="Materiales y suministros - Otros artículos manufacturados n. C. P."/>
    <s v="ESCOBAS "/>
    <n v="47131600"/>
    <s v="Selección abreviada - acuerdo marco"/>
    <n v="3"/>
    <n v="3"/>
    <n v="10"/>
    <n v="40000"/>
    <s v="UNIDAD"/>
    <s v="NO SOLICITADAS"/>
  </r>
  <r>
    <x v="11"/>
    <s v="02-02-01-003-005-03"/>
    <n v="10"/>
    <s v="Materiales y suministros - Jabón, preparados para limpieza, perfumes y preparados de tocador"/>
    <s v="LIMPIADOR DESINFECTANTE X 5 LITROS"/>
    <n v="47131803"/>
    <s v="Selección abreviada - acuerdo marco"/>
    <n v="3"/>
    <n v="3"/>
    <n v="10"/>
    <n v="430000"/>
    <s v="UNIDAD"/>
    <s v="NO SOLICITADAS"/>
  </r>
  <r>
    <x v="11"/>
    <s v="02-02-01-003-006-09"/>
    <n v="10"/>
    <s v="Materiales y suministros - Otros productos plásticos"/>
    <s v="PAPELERAS O CANASTAS "/>
    <n v="24112006"/>
    <s v="Selección abreviada - acuerdo marco"/>
    <n v="3"/>
    <n v="3"/>
    <n v="6"/>
    <n v="48000"/>
    <s v="UNIDAD"/>
    <s v="NO SOLICITADAS"/>
  </r>
  <r>
    <x v="11"/>
    <s v="02-02-01-003-005-03"/>
    <n v="10"/>
    <s v="Materiales y suministros - Jabón, preparados para limpieza, perfumes y preparados de tocador"/>
    <s v="JABON LIQUIDO DESENGRASANTE X 500 ML"/>
    <n v="47131821"/>
    <s v="Selección abreviada - acuerdo marco"/>
    <n v="3"/>
    <n v="3"/>
    <n v="6"/>
    <n v="54000"/>
    <s v="UNIDAD"/>
    <s v="NO SOLICITADAS"/>
  </r>
  <r>
    <x v="11"/>
    <s v="02-02-02-010"/>
    <n v="16"/>
    <s v="Adquisición de servicios - Viáticos de los funcionarios en comisión"/>
    <s v="PROCESO INCORPORACION SOLDADOS, CADETES - ALUMNOS - SOLDADOS - CACOM 3"/>
    <n v="90121500"/>
    <s v="Solicitud de información a los Proveedores"/>
    <n v="1"/>
    <n v="12"/>
    <n v="1"/>
    <n v="17000000"/>
    <s v="GLOBAL"/>
    <s v="NO SOLICITADAS"/>
  </r>
  <r>
    <x v="12"/>
    <s v="01-01-03-027"/>
    <n v="10"/>
    <s v="Partida alimentación soldados"/>
    <s v="Partida alimentación soldados"/>
    <m/>
    <s v="Contratación directa"/>
    <n v="1"/>
    <n v="11"/>
    <n v="1"/>
    <n v="60882359"/>
    <s v="GLOBAL"/>
    <s v="NO SOLICITADAS"/>
  </r>
  <r>
    <x v="12"/>
    <s v="08-01-02-006"/>
    <n v="10"/>
    <s v="Impuestos - Impuesto sobre vehículos automotores"/>
    <s v="IMPUESTO VEHICULO "/>
    <n v="93161601"/>
    <s v="Solicitud de información a los Proveedores"/>
    <n v="1"/>
    <n v="12"/>
    <n v="1"/>
    <n v="3245440"/>
    <s v="GLOBAL"/>
    <s v="NO SOLICITADAS"/>
  </r>
  <r>
    <x v="12"/>
    <s v="08-01-02-001"/>
    <n v="10"/>
    <s v="Impuestos - Impuesto predial"/>
    <s v="IMPUESTO PREDIAL CACOM-4 (MELGAR)"/>
    <n v="93161602"/>
    <s v="Solicitud de información a los Proveedores"/>
    <n v="1"/>
    <n v="12"/>
    <n v="1"/>
    <n v="174994057"/>
    <s v="GLOBAL"/>
    <s v="NO SOLICITADAS"/>
  </r>
  <r>
    <x v="12"/>
    <s v="08-01-02-001"/>
    <n v="10"/>
    <s v="Impuestos - Impuesto predial"/>
    <s v="IMPUESTO PREDIAL FLANDES"/>
    <n v="93161602"/>
    <s v="Solicitud de información a los Proveedores"/>
    <n v="1"/>
    <n v="12"/>
    <n v="1"/>
    <n v="28737769"/>
    <s v="GLOBAL"/>
    <s v="NO SOLICITADAS"/>
  </r>
  <r>
    <x v="12"/>
    <s v="02-01-01-004-004-02"/>
    <n v="10"/>
    <s v="Activos fijos - Máquinas herramientas y sus partes, piezas y accesorios"/>
    <s v="TALADRO PERCUTOR 1/2"/>
    <n v="23101502"/>
    <s v="Selección abreviada subasta inversa (No disponible)"/>
    <n v="3"/>
    <n v="7"/>
    <n v="1"/>
    <n v="402174"/>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TELUROMETRO"/>
    <n v="41111606"/>
    <s v="Selección abreviada subasta inversa (No disponible)"/>
    <n v="3"/>
    <n v="7"/>
    <n v="1"/>
    <n v="3005455"/>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PINZA VOLTIAMPERIMETRICA"/>
    <n v="41113600"/>
    <s v="Selección abreviada subasta inversa (No disponible)"/>
    <n v="3"/>
    <n v="7"/>
    <n v="1"/>
    <n v="531303"/>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PROBADORES DE TENSION"/>
    <n v="41113600"/>
    <s v="Selección abreviada subasta inversa (No disponible)"/>
    <n v="3"/>
    <n v="7"/>
    <n v="4"/>
    <n v="3018588"/>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JUEGO DE MANOMETROS R410 CON MANGUERAS"/>
    <n v="41103300"/>
    <s v="Selección abreviada subasta inversa (No disponible)"/>
    <n v="3"/>
    <n v="7"/>
    <n v="2"/>
    <n v="968726"/>
    <s v="UNIDAD"/>
    <s v="NO SOLICITADAS"/>
  </r>
  <r>
    <x v="12"/>
    <s v="02-01-01-004-004-02"/>
    <n v="10"/>
    <s v="Activos fijos - Máquinas herramientas y sus partes, piezas y accesorios"/>
    <s v="CALADORA DE BANCO 16&quot;"/>
    <n v="23101501"/>
    <s v="Selección abreviada subasta inversa (No disponible)"/>
    <n v="3"/>
    <n v="7"/>
    <n v="1"/>
    <n v="1155000"/>
    <s v="UNIDAD"/>
    <s v="NO SOLICITADAS"/>
  </r>
  <r>
    <x v="12"/>
    <s v="02-01-01-004-004-02"/>
    <n v="10"/>
    <s v="Activos fijos - Máquinas herramientas y sus partes, piezas y accesorios"/>
    <s v="EXTRACTOR DE VIRUTA Y ASERRIN"/>
    <n v="23101500"/>
    <s v="Selección abreviada subasta inversa (No disponible)"/>
    <n v="3"/>
    <n v="7"/>
    <n v="1"/>
    <n v="1942500"/>
    <s v="UNIDAD"/>
    <s v="NO SOLICITADAS"/>
  </r>
  <r>
    <x v="12"/>
    <s v="02-01-01-004-003-02"/>
    <n v="10"/>
    <s v="Activos fijos - Bombas, compresores, motores de fuerza hidráulica y motores de potencia neumática y válvulas y sus partes y piezas"/>
    <s v="ELECTROBOMBA SUMERGIBLE 1/2 HP"/>
    <n v="40151513"/>
    <s v="Mínima cuantía"/>
    <n v="3"/>
    <n v="3"/>
    <n v="1"/>
    <n v="800000"/>
    <s v="UNIDAD"/>
    <s v="NO SOLICITADAS"/>
  </r>
  <r>
    <x v="12"/>
    <s v="02-01-01-004-004-02"/>
    <n v="10"/>
    <s v="Activos fijos - Máquinas herramientas y sus partes, piezas y accesorios"/>
    <s v="TALADRO DE COLUMNA O ARBOL"/>
    <n v="23101502"/>
    <s v="Selección abreviada subasta inversa (No disponible)"/>
    <n v="3"/>
    <n v="7"/>
    <n v="1"/>
    <n v="866250"/>
    <s v="UNIDAD"/>
    <s v="NO SOLICITADAS"/>
  </r>
  <r>
    <x v="12"/>
    <s v="02-01-01-004-004-02"/>
    <n v="10"/>
    <s v="Activos fijos - Máquinas herramientas y sus partes, piezas y accesorios"/>
    <s v="PULIDORA 4 1/2 INALAMBRICA"/>
    <n v="23101510"/>
    <s v="Selección abreviada subasta inversa (No disponible)"/>
    <n v="3"/>
    <n v="7"/>
    <n v="1"/>
    <n v="628950"/>
    <s v="UNIDAD"/>
    <s v="NO SOLICITADAS"/>
  </r>
  <r>
    <x v="12"/>
    <s v="02-01-01-004-004-09"/>
    <n v="10"/>
    <s v="Activos fijos - Otra maquinaria para usos especiales y sus partes y piezas"/>
    <s v="HIDROLAVADORA"/>
    <n v="47121610"/>
    <s v="Mínima cuantía"/>
    <n v="3"/>
    <n v="3"/>
    <n v="1"/>
    <n v="524790"/>
    <s v="UNIDAD"/>
    <s v="NO SOLICITADAS"/>
  </r>
  <r>
    <x v="12"/>
    <s v="02-01-01-004-006-04"/>
    <n v="10"/>
    <s v="Activos fijos - Acumuladores, pilas y baterías primarias y sus partes y piezas"/>
    <s v="CARGADOR BATERIAS DRON"/>
    <n v="26111704"/>
    <s v="Mínima cuantía"/>
    <n v="4"/>
    <n v="3"/>
    <n v="2"/>
    <n v="472500"/>
    <s v="UNIDAD"/>
    <s v="NO SOLICITADAS"/>
  </r>
  <r>
    <x v="12"/>
    <s v="02-02-01-004-002"/>
    <n v="10"/>
    <s v="Materiales y suministros - Productos metálicos elaborados (excepto maquinaria y equipo)"/>
    <s v="DESTORNILLADOR DE IMPACTO METALICO"/>
    <n v="27111742"/>
    <s v="Selección abreviada subasta inversa (No disponible)"/>
    <n v="3"/>
    <n v="7"/>
    <n v="1"/>
    <n v="32661"/>
    <s v="UNIDAD"/>
    <s v="NO SOLICITADAS"/>
  </r>
  <r>
    <x v="12"/>
    <s v="02-02-01-004-002"/>
    <n v="10"/>
    <s v="Materiales y suministros - Productos metálicos elaborados (excepto maquinaria y equipo)"/>
    <s v="LLAVE DE COPA DE 19 MM"/>
    <n v="27111726"/>
    <s v="Selección abreviada subasta inversa (No disponible)"/>
    <n v="3"/>
    <n v="7"/>
    <n v="5"/>
    <n v="157995"/>
    <s v="UNIDAD"/>
    <s v="NO SOLICITADAS"/>
  </r>
  <r>
    <x v="12"/>
    <s v="02-02-01-004-002"/>
    <n v="10"/>
    <s v="Materiales y suministros - Productos metálicos elaborados (excepto maquinaria y equipo)"/>
    <s v="HOMBRESOLO DE 10&quot;"/>
    <n v="27111707"/>
    <s v="Selección abreviada subasta inversa (No disponible)"/>
    <n v="3"/>
    <n v="7"/>
    <n v="2"/>
    <n v="66024"/>
    <s v="UNIDAD"/>
    <s v="NO SOLICITADAS"/>
  </r>
  <r>
    <x v="12"/>
    <s v="02-02-01-004-002"/>
    <n v="10"/>
    <s v="Materiales y suministros - Productos metálicos elaborados (excepto maquinaria y equipo)"/>
    <s v="LLAVE MIXTA DE 13 MM"/>
    <n v="27111726"/>
    <s v="Selección abreviada subasta inversa (No disponible)"/>
    <n v="3"/>
    <n v="7"/>
    <n v="5"/>
    <n v="46555"/>
    <s v="UNIDAD"/>
    <s v="NO SOLICITADAS"/>
  </r>
  <r>
    <x v="12"/>
    <s v="02-02-01-004-002"/>
    <n v="10"/>
    <s v="Materiales y suministros - Productos metálicos elaborados (excepto maquinaria y equipo)"/>
    <s v="ALICATE ARTICULADO EN PINZA"/>
    <n v="27112108"/>
    <s v="Selección abreviada subasta inversa (No disponible)"/>
    <n v="3"/>
    <n v="7"/>
    <n v="2"/>
    <n v="50294"/>
    <s v="UNIDAD"/>
    <s v="NO SOLICITADAS"/>
  </r>
  <r>
    <x v="12"/>
    <s v="02-01-01-004-004-02"/>
    <n v="10"/>
    <s v="Activos fijos - Máquinas herramientas y sus partes, piezas y accesorios"/>
    <s v="EXTRACTOR DE VOLANTE DE 3 BRAZOS "/>
    <n v="27141101"/>
    <s v="Selección abreviada subasta inversa (No disponible)"/>
    <n v="3"/>
    <n v="7"/>
    <n v="1"/>
    <n v="29085"/>
    <s v="UNIDAD"/>
    <s v="NO SOLICITADAS"/>
  </r>
  <r>
    <x v="12"/>
    <s v="02-02-01-004-002"/>
    <n v="10"/>
    <s v="Materiales y suministros - Productos metálicos elaborados (excepto maquinaria y equipo)"/>
    <s v="PINZA DE ACCION CONTRARIA"/>
    <n v="27112139"/>
    <s v="Selección abreviada subasta inversa (No disponible)"/>
    <n v="3"/>
    <n v="7"/>
    <n v="2"/>
    <n v="71398"/>
    <s v="UNIDAD"/>
    <s v="NO SOLICITADAS"/>
  </r>
  <r>
    <x v="12"/>
    <s v="02-02-01-004-002"/>
    <n v="10"/>
    <s v="Materiales y suministros - Productos metálicos elaborados (excepto maquinaria y equipo)"/>
    <s v="CUCHILLAS PARA GUADAÑAS"/>
    <n v="27112800"/>
    <s v="Selección abreviada subasta inversa (No disponible)"/>
    <n v="3"/>
    <n v="7"/>
    <n v="200"/>
    <n v="1207400"/>
    <s v="UNIDAD"/>
    <s v="NO SOLICITADAS"/>
  </r>
  <r>
    <x v="12"/>
    <s v="02-02-01-003-004-07"/>
    <n v="10"/>
    <s v="Materiales y suministros - Plásticos en formas primarias"/>
    <s v="ROLLO X 273 MTS DE NYLON PARA YOYO DE GUADAÑA"/>
    <n v="31151504"/>
    <s v="Selección abreviada subasta inversa (No disponible)"/>
    <n v="3"/>
    <n v="7"/>
    <n v="6"/>
    <n v="535506"/>
    <s v="UNIDAD"/>
    <s v="NO SOLICITADAS"/>
  </r>
  <r>
    <x v="12"/>
    <s v="02-02-01-004-002"/>
    <n v="10"/>
    <s v="Materiales y suministros - Productos metálicos elaborados (excepto maquinaria y equipo)"/>
    <s v="MACHETES DE 18&quot;"/>
    <n v="27112001"/>
    <s v="Selección abreviada subasta inversa (No disponible)"/>
    <n v="3"/>
    <n v="7"/>
    <n v="80"/>
    <n v="1375760"/>
    <s v="UNIDAD"/>
    <s v="NO SOLICITADAS"/>
  </r>
  <r>
    <x v="12"/>
    <s v="02-02-01-004-002"/>
    <n v="10"/>
    <s v="Materiales y suministros - Productos metálicos elaborados (excepto maquinaria y equipo)"/>
    <s v="CANDADOS DE SEGURIDAD (PUERTAS ALTERNAS DE SEGURIDAD)"/>
    <n v="46171501"/>
    <s v="Selección abreviada subasta inversa (No disponible)"/>
    <n v="3"/>
    <n v="7"/>
    <n v="20"/>
    <n v="886760"/>
    <s v="UNIDAD"/>
    <s v="NO SOLICITADAS"/>
  </r>
  <r>
    <x v="12"/>
    <s v="02-02-01-003-006-09"/>
    <n v="10"/>
    <s v="Materiales y suministros - Otros productos plásticos"/>
    <s v="CINTA ANTIDESLIZANTE GARITAS"/>
    <n v="31201513"/>
    <s v="Selección abreviada subasta inversa (No disponible)"/>
    <n v="3"/>
    <n v="7"/>
    <n v="15"/>
    <n v="55125"/>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MULTIMETRO DIGITAL "/>
    <n v="41113630"/>
    <s v="Selección abreviada subasta inversa (No disponible)"/>
    <n v="3"/>
    <n v="7"/>
    <n v="1"/>
    <n v="140595"/>
    <s v="UNIDAD"/>
    <s v="NO SOLICITADAS"/>
  </r>
  <r>
    <x v="12"/>
    <s v="02-01-01-004-007-02"/>
    <n v="10"/>
    <s v="Activos fijos - Aparatos transmisores de televisión y radio; televisión, video y cámaras digitales; teléfonos"/>
    <s v="CÁMARAS DE 1080P HIK VISION"/>
    <n v="45121500"/>
    <s v="Selección abreviada - acuerdo marco"/>
    <n v="2"/>
    <n v="3"/>
    <n v="10"/>
    <n v="819000"/>
    <s v="UNIDAD"/>
    <s v="NO SOLICITADAS"/>
  </r>
  <r>
    <x v="12"/>
    <s v="02-01-01-004-004-09"/>
    <n v="10"/>
    <s v="Activos fijos - Otra maquinaria para usos especiales y sus partes y piezas"/>
    <s v="SOPLADORA ASPIRADORA STANLEY 600 W 16000 RPM"/>
    <n v="47121602"/>
    <s v="Mínima cuantía"/>
    <n v="5"/>
    <n v="3"/>
    <n v="1"/>
    <n v="531300"/>
    <s v="UNIDAD"/>
    <s v="NO SOLICITADAS"/>
  </r>
  <r>
    <x v="12"/>
    <s v="02-01-01-004-006-02"/>
    <n v="10"/>
    <s v="Activos fijos - Aparatos de control eléctrico y distribución de electricidad y sus partes y piezas"/>
    <s v="SWITCH TP LINK 05 CANALES"/>
    <n v="39122200"/>
    <s v="Mínima cuantía"/>
    <n v="5"/>
    <n v="3"/>
    <n v="4"/>
    <n v="411600"/>
    <s v="UNIDAD"/>
    <s v="NO SOLICITADAS"/>
  </r>
  <r>
    <x v="12"/>
    <s v="02-01-01-004-006-02"/>
    <n v="10"/>
    <s v="Activos fijos - Aparatos de control eléctrico y distribución de electricidad y sus partes y piezas"/>
    <s v="UPS 1 KVA"/>
    <n v="39121004"/>
    <s v="Mínima cuantía"/>
    <n v="5"/>
    <n v="3"/>
    <n v="9"/>
    <n v="13890450.000000002"/>
    <s v="UNIDAD"/>
    <s v="NO SOLICITADAS"/>
  </r>
  <r>
    <x v="12"/>
    <s v="02-01-01-004-007-02"/>
    <n v="10"/>
    <s v="Activos fijos - Aparatos transmisores de televisión y radio; televisión, video y cámaras digitales; teléfonos"/>
    <s v="VIDEO BALUN ACTIVOS DISTANCIA DE 2400 METROS (PAREJA)"/>
    <n v="43221700"/>
    <s v="Selección abreviada - acuerdo marco"/>
    <n v="2"/>
    <n v="3"/>
    <n v="5"/>
    <n v="1417500"/>
    <s v="UNIDAD"/>
    <s v="NO SOLICITADAS"/>
  </r>
  <r>
    <x v="12"/>
    <s v="02-01-01-004-004-02"/>
    <n v="10"/>
    <s v="Activos fijos - Máquinas herramientas y sus partes, piezas y accesorios"/>
    <s v="TALADRO PERCUTOR 1/2 20V IL + BATERIA "/>
    <n v="23101502"/>
    <s v="Selección abreviada subasta inversa (No disponible)"/>
    <n v="3"/>
    <n v="7"/>
    <n v="1"/>
    <n v="64995"/>
    <s v="UNIDAD"/>
    <s v="NO SOLICITADAS"/>
  </r>
  <r>
    <x v="12"/>
    <s v="02-02-01-004-002"/>
    <n v="10"/>
    <s v="Materiales y suministros - Productos metálicos elaborados (excepto maquinaria y equipo)"/>
    <s v="CABLE UTP CAT 5E BLINDADO EXTERIOR "/>
    <n v="26121600"/>
    <s v="Selección abreviada subasta inversa (No disponible)"/>
    <n v="3"/>
    <n v="7"/>
    <n v="1220"/>
    <n v="2268000.0000000005"/>
    <s v="UNIDAD"/>
    <s v="NO SOLICITADAS"/>
  </r>
  <r>
    <x v="12"/>
    <s v="02-02-01-004-002"/>
    <n v="10"/>
    <s v="Materiales y suministros - Productos metálicos elaborados (excepto maquinaria y equipo)"/>
    <s v="CABLE UTP CAT 6A BLINDADO EXTERIOR"/>
    <n v="26121600"/>
    <s v="Selección abreviada subasta inversa (No disponible)"/>
    <n v="3"/>
    <n v="7"/>
    <n v="1220"/>
    <n v="3163650"/>
    <s v="UNIDAD"/>
    <s v="NO SOLICITADAS"/>
  </r>
  <r>
    <x v="12"/>
    <s v="02-02-01-004-002"/>
    <n v="10"/>
    <s v="Materiales y suministros - Productos metálicos elaborados (excepto maquinaria y equipo)"/>
    <s v="CONECTORES RJ45 METALICOS CAT 5E "/>
    <n v="39121409"/>
    <s v="Selección abreviada subasta inversa (No disponible)"/>
    <n v="3"/>
    <n v="7"/>
    <n v="200"/>
    <n v="210000"/>
    <s v="UNIDAD"/>
    <s v="NO SOLICITADAS"/>
  </r>
  <r>
    <x v="12"/>
    <s v="02-02-01-003-006-09"/>
    <n v="10"/>
    <s v="Materiales y suministros - Otros productos plásticos"/>
    <s v="CONECTORES RJ45 PLASTICOS CAT 5E"/>
    <n v="39121409"/>
    <s v="Selección abreviada subasta inversa (No disponible)"/>
    <n v="3"/>
    <n v="7"/>
    <n v="200"/>
    <n v="378000"/>
    <s v="UNIDAD"/>
    <s v="NO SOLICITADAS"/>
  </r>
  <r>
    <x v="12"/>
    <s v="02-02-01-003-006-09"/>
    <n v="10"/>
    <s v="Materiales y suministros - Otros productos plásticos"/>
    <s v="JACK RJ45 CAT 5E"/>
    <n v="39121409"/>
    <s v="Selección abreviada subasta inversa (No disponible)"/>
    <n v="3"/>
    <n v="7"/>
    <n v="200"/>
    <n v="2499000"/>
    <s v="UNIDAD"/>
    <s v="NO SOLICITADAS"/>
  </r>
  <r>
    <x v="12"/>
    <s v="02-02-01-003-005-04"/>
    <n v="10"/>
    <s v="Materiales y suministros - Productos químicos n. C. P."/>
    <s v="LIMPIA CONTACTOS "/>
    <n v="44102912"/>
    <s v="Selección abreviada subasta inversa (No disponible)"/>
    <n v="3"/>
    <n v="7"/>
    <n v="30"/>
    <n v="1134000"/>
    <s v="UNIDAD"/>
    <s v="NO SOLICITADAS"/>
  </r>
  <r>
    <x v="12"/>
    <s v="02-02-01-003-006-09"/>
    <n v="10"/>
    <s v="Materiales y suministros - Otros productos plásticos"/>
    <s v="AMARRES PLASTICOS X100 - 20 CENTIMETROS"/>
    <n v="31162400"/>
    <s v="Selección abreviada subasta inversa (No disponible)"/>
    <n v="3"/>
    <n v="7"/>
    <n v="5"/>
    <n v="262500"/>
    <s v="UNIDAD"/>
    <s v="NO SOLICITADAS"/>
  </r>
  <r>
    <x v="12"/>
    <s v="02-02-01-004-002"/>
    <n v="10"/>
    <s v="Materiales y suministros - Productos metálicos elaborados (excepto maquinaria y equipo)"/>
    <s v="BISTURI X 12 TIPO INDUSTRIAL"/>
    <n v="23241600"/>
    <s v="Selección abreviada subasta inversa (No disponible)"/>
    <n v="3"/>
    <n v="7"/>
    <n v="3"/>
    <n v="75600"/>
    <s v="UNIDAD"/>
    <s v="NO SOLICITADAS"/>
  </r>
  <r>
    <x v="12"/>
    <s v="02-02-01-004-002"/>
    <n v="10"/>
    <s v="Materiales y suministros - Productos metálicos elaborados (excepto maquinaria y equipo)"/>
    <s v="CABLE ELECTRICO NO 8 X 50 MTS"/>
    <n v="26121600"/>
    <s v="Selección abreviada subasta inversa (No disponible)"/>
    <n v="3"/>
    <n v="7"/>
    <n v="1"/>
    <n v="157500"/>
    <s v="UNIDAD"/>
    <s v="NO SOLICITADAS"/>
  </r>
  <r>
    <x v="12"/>
    <s v="02-02-01-003-006-09"/>
    <n v="10"/>
    <s v="Materiales y suministros - Otros productos plásticos"/>
    <s v="CHAZO DE PUNTILLA 1/4 X 100"/>
    <n v="31162103"/>
    <s v="Selección abreviada subasta inversa (No disponible)"/>
    <n v="3"/>
    <n v="7"/>
    <n v="1"/>
    <n v="21000"/>
    <s v="UNIDAD"/>
    <s v="NO SOLICITADAS"/>
  </r>
  <r>
    <x v="12"/>
    <s v="02-02-01-004-002"/>
    <n v="10"/>
    <s v="Materiales y suministros - Productos metálicos elaborados (excepto maquinaria y equipo)"/>
    <s v="CHAZO EXPANDIBLE 5/16 X 1 -1/2 X 100"/>
    <n v="31162103"/>
    <s v="Selección abreviada subasta inversa (No disponible)"/>
    <n v="3"/>
    <n v="7"/>
    <n v="100"/>
    <n v="42000"/>
    <s v="UNIDAD"/>
    <s v="NO SOLICITADAS"/>
  </r>
  <r>
    <x v="12"/>
    <s v="02-02-01-003-006-09"/>
    <n v="10"/>
    <s v="Materiales y suministros - Otros productos plásticos"/>
    <s v="CINTA AISLANTE SCOTT DE 3M"/>
    <n v="31201502"/>
    <s v="Selección abreviada subasta inversa (No disponible)"/>
    <n v="3"/>
    <n v="7"/>
    <n v="20"/>
    <n v="294000"/>
    <s v="UNIDAD"/>
    <s v="NO SOLICITADAS"/>
  </r>
  <r>
    <x v="12"/>
    <s v="02-02-01-003-006-09"/>
    <n v="10"/>
    <s v="Materiales y suministros - Otros productos plásticos"/>
    <s v="CINTA AUTOFUNDENTE X 6"/>
    <n v="31201534"/>
    <s v="Selección abreviada subasta inversa (No disponible)"/>
    <n v="3"/>
    <n v="7"/>
    <n v="2"/>
    <n v="378000"/>
    <s v="UNIDAD"/>
    <s v="NO SOLICITADAS"/>
  </r>
  <r>
    <x v="12"/>
    <s v="02-02-01-003-006-09"/>
    <n v="10"/>
    <s v="Materiales y suministros - Otros productos plásticos"/>
    <s v="CINTA DOBLE FAZ X6 18MM POR UN METRO"/>
    <n v="31201505"/>
    <s v="Selección abreviada subasta inversa (No disponible)"/>
    <n v="3"/>
    <n v="7"/>
    <n v="2"/>
    <n v="149310"/>
    <s v="UNIDAD"/>
    <s v="NO SOLICITADAS"/>
  </r>
  <r>
    <x v="12"/>
    <s v="02-02-01-004-002"/>
    <n v="10"/>
    <s v="Materiales y suministros - Productos metálicos elaborados (excepto maquinaria y equipo)"/>
    <s v="DESTORNILLADOR DE ESTRELLA 100 MM"/>
    <n v="27111701"/>
    <s v="Selección abreviada subasta inversa (No disponible)"/>
    <n v="3"/>
    <n v="7"/>
    <n v="2"/>
    <n v="24360"/>
    <s v="UNIDAD"/>
    <s v="NO SOLICITADAS"/>
  </r>
  <r>
    <x v="12"/>
    <s v="02-02-01-004-002"/>
    <n v="10"/>
    <s v="Materiales y suministros - Productos metálicos elaborados (excepto maquinaria y equipo)"/>
    <s v="DESTORNILLADOR DE PALA 100 MM"/>
    <n v="27111701"/>
    <s v="Selección abreviada subasta inversa (No disponible)"/>
    <n v="3"/>
    <n v="7"/>
    <n v="2"/>
    <n v="20790"/>
    <s v="UNIDAD"/>
    <s v="NO SOLICITADAS"/>
  </r>
  <r>
    <x v="12"/>
    <s v="02-02-01-004-002"/>
    <n v="10"/>
    <s v="Materiales y suministros - Productos metálicos elaborados (excepto maquinaria y equipo)"/>
    <s v="DISCO PARA PULIDORA DE METAL 7&quot; DIAMANTADO SEGMENTADO"/>
    <n v="27112838"/>
    <s v="Selección abreviada subasta inversa (No disponible)"/>
    <n v="3"/>
    <n v="7"/>
    <n v="2"/>
    <n v="94290"/>
    <s v="UNIDAD"/>
    <s v="NO SOLICITADAS"/>
  </r>
  <r>
    <x v="12"/>
    <s v="02-02-01-004-002"/>
    <n v="10"/>
    <s v="Materiales y suministros - Productos metálicos elaborados (excepto maquinaria y equipo)"/>
    <s v="DISCO PARA PULIDORA DE MURO 7&quot; CONTINUO"/>
    <n v="27112838"/>
    <s v="Selección abreviada subasta inversa (No disponible)"/>
    <n v="3"/>
    <n v="7"/>
    <n v="2"/>
    <n v="186690"/>
    <s v="UNIDAD"/>
    <s v="NO SOLICITADAS"/>
  </r>
  <r>
    <x v="12"/>
    <s v="02-02-01-004-002"/>
    <n v="10"/>
    <s v="Materiales y suministros - Productos metálicos elaborados (excepto maquinaria y equipo)"/>
    <s v="HOJA DE SEGUETA"/>
    <n v="27111508"/>
    <s v="Selección abreviada subasta inversa (No disponible)"/>
    <n v="3"/>
    <n v="7"/>
    <n v="10"/>
    <n v="50295"/>
    <s v="UNIDAD"/>
    <s v="NO SOLICITADAS"/>
  </r>
  <r>
    <x v="12"/>
    <s v="02-02-01-004-002"/>
    <n v="10"/>
    <s v="Materiales y suministros - Productos metálicos elaborados (excepto maquinaria y equipo)"/>
    <s v="JUEGO DE 20 LLAVES COMBINADAS PG-MM STANLEY"/>
    <n v="27111729"/>
    <s v="Selección abreviada subasta inversa (No disponible)"/>
    <n v="3"/>
    <n v="7"/>
    <n v="2"/>
    <n v="331800"/>
    <s v="UNIDAD"/>
    <s v="NO SOLICITADAS"/>
  </r>
  <r>
    <x v="12"/>
    <s v="02-02-01-004-002"/>
    <n v="10"/>
    <s v="Materiales y suministros - Productos metálicos elaborados (excepto maquinaria y equipo)"/>
    <s v="JUEGO DE LLAVES HEXAGONALES METRICAS 10 LLAVES"/>
    <n v="27111729"/>
    <s v="Selección abreviada subasta inversa (No disponible)"/>
    <n v="3"/>
    <n v="7"/>
    <n v="2"/>
    <n v="27300"/>
    <s v="UNIDAD"/>
    <s v="NO SOLICITADAS"/>
  </r>
  <r>
    <x v="12"/>
    <s v="02-02-01-004-002"/>
    <n v="10"/>
    <s v="Materiales y suministros - Productos metálicos elaborados (excepto maquinaria y equipo)"/>
    <s v="JUEGO DE DESTORNILLADORES DE PRECISION"/>
    <n v="27111728"/>
    <s v="Selección abreviada subasta inversa (No disponible)"/>
    <n v="3"/>
    <n v="7"/>
    <n v="2"/>
    <n v="52395"/>
    <s v="UNIDAD"/>
    <s v="NO SOLICITADAS"/>
  </r>
  <r>
    <x v="12"/>
    <s v="02-02-01-004-002"/>
    <n v="10"/>
    <s v="Materiales y suministros - Productos metálicos elaborados (excepto maquinaria y equipo)"/>
    <s v="MARTILLO 20 OZ"/>
    <n v="27111602"/>
    <s v="Selección abreviada subasta inversa (No disponible)"/>
    <n v="3"/>
    <n v="7"/>
    <n v="1"/>
    <n v="49560"/>
    <s v="UNIDAD"/>
    <s v="NO SOLICITADAS"/>
  </r>
  <r>
    <x v="12"/>
    <s v="02-02-01-004-002"/>
    <n v="10"/>
    <s v="Materiales y suministros - Productos metálicos elaborados (excepto maquinaria y equipo)"/>
    <s v="RATCHET CON 10 COPAS 3/8 19MM "/>
    <n v="27111711"/>
    <s v="Selección abreviada subasta inversa (No disponible)"/>
    <n v="3"/>
    <n v="7"/>
    <n v="1"/>
    <n v="167790"/>
    <s v="UNIDAD"/>
    <s v="NO SOLICITADAS"/>
  </r>
  <r>
    <x v="12"/>
    <s v="02-01-01-004-006-02"/>
    <n v="10"/>
    <s v="Activos fijos - Aparatos de control eléctrico y distribución de electricidad y sus partes y piezas"/>
    <s v="UPS BIFASICA 12 KVA"/>
    <n v="39121004"/>
    <s v="Mínima cuantía"/>
    <n v="5"/>
    <n v="3"/>
    <n v="1"/>
    <n v="23500000"/>
    <s v="UNIDAD"/>
    <s v="NO SOLICITADAS"/>
  </r>
  <r>
    <x v="12"/>
    <s v="02-01-01-004-006-02"/>
    <n v="10"/>
    <s v="Activos fijos - Aparatos de control eléctrico y distribución de electricidad y sus partes y piezas"/>
    <s v="UPS 6 KVA"/>
    <n v="39121004"/>
    <s v="Mínima cuantía"/>
    <n v="5"/>
    <n v="3"/>
    <n v="1"/>
    <n v="23500000"/>
    <s v="UNIDAD"/>
    <s v="NO SOLICITADAS"/>
  </r>
  <r>
    <x v="12"/>
    <s v="02-01-01-004-004-01"/>
    <n v="10"/>
    <s v="Activos fijos - Maquinaria agropecuaria o silvícola y sus partes y piezas"/>
    <s v="GUADAÑAS A GASOLINA EJE RIGIDO"/>
    <n v="27112006"/>
    <s v="Mínima cuantía"/>
    <n v="5"/>
    <n v="3"/>
    <n v="10"/>
    <n v="15000000"/>
    <s v="UNIDAD"/>
    <s v="NO SOLICITADAS"/>
  </r>
  <r>
    <x v="12"/>
    <s v="02-01-01-004-004-01"/>
    <n v="10"/>
    <s v="Activos fijos - Maquinaria agropecuaria o silvícola y sus partes y piezas"/>
    <s v="FUMIGADORA A MOTOR"/>
    <n v="21101800"/>
    <s v="Mínima cuantía"/>
    <n v="5"/>
    <n v="3"/>
    <n v="2"/>
    <n v="1600000"/>
    <s v="UNIDAD"/>
    <s v="NO SOLICITADAS"/>
  </r>
  <r>
    <x v="12"/>
    <s v="02-01-01-004-004-08"/>
    <n v="10"/>
    <s v="Activos fijos - Aparatos de uso doméstico y sus partes y piezas"/>
    <s v="LAVA VAJILLAS DE 500 PIEZAS POR HORA"/>
    <n v="52141505"/>
    <s v="Selección abreviada - acuerdo marco"/>
    <n v="2"/>
    <n v="3"/>
    <n v="1"/>
    <n v="12127500"/>
    <s v="UNIDAD"/>
    <s v="NO SOLICITADAS"/>
  </r>
  <r>
    <x v="12"/>
    <s v="02-01-01-004-004-05"/>
    <n v="10"/>
    <s v="Activos fijos - Maquinaria para la elaboración de alimentos, bebidas y tabaco, y sus partes y piezas"/>
    <s v="MARMITAS"/>
    <n v="48101524"/>
    <s v="Selección abreviada - acuerdo marco"/>
    <n v="2"/>
    <n v="3"/>
    <n v="4"/>
    <n v="49980000"/>
    <s v="UNIDAD"/>
    <s v="NO SOLICITADAS"/>
  </r>
  <r>
    <x v="12"/>
    <s v="02-01-01-004-003-02"/>
    <n v="10"/>
    <s v="Activos fijos - Bombas, compresores, motores de fuerza hidráulica y motores de potencia neumática y válvulas y sus partes y piezas"/>
    <s v="ELECTROBOMBAS CENTRIFUGA MONOBLOCK ALTA PRESIÓN CON MOTOR ELÉCTRICO TRIFÁSICO DE 2.0 HP 220 V 60 HZ 3600 RPM"/>
    <n v="40151510"/>
    <s v="Mínima cuantía"/>
    <n v="3"/>
    <n v="3"/>
    <n v="3"/>
    <n v="7168770"/>
    <s v="UNIDAD"/>
    <s v="NO SOLICITADAS"/>
  </r>
  <r>
    <x v="12"/>
    <s v="02-01-01-004-003-02"/>
    <n v="10"/>
    <s v="Activos fijos - Bombas, compresores, motores de fuerza hidráulica y motores de potencia neumática y válvulas y sus partes y piezas"/>
    <s v="ELECTROBOMBAS PARA PISCINA 3HP ALTA PRESIÓN CON MOTOR ELÉCTRICO MONOFASICO DE 3.0 HP 220 V 60 HZ 11 AMP"/>
    <n v="40151510"/>
    <s v="Mínima cuantía"/>
    <n v="3"/>
    <n v="3"/>
    <n v="1"/>
    <n v="4063395"/>
    <s v="UNIDAD"/>
    <s v="NO SOLICITADAS"/>
  </r>
  <r>
    <x v="12"/>
    <s v="02-01-01-004-004-09"/>
    <n v="10"/>
    <s v="Activos fijos - Otra maquinaria para usos especiales y sus partes y piezas"/>
    <s v="HIDROLAVADORA INDUSTRIAL A GASOLINA DE 3000 PSI"/>
    <n v="47121610"/>
    <s v="Mínima cuantía"/>
    <n v="3"/>
    <n v="3"/>
    <n v="1"/>
    <n v="2256975"/>
    <s v="UNIDAD"/>
    <s v="NO SOLICITADAS"/>
  </r>
  <r>
    <x v="12"/>
    <s v="02-01-01-004-003-09"/>
    <n v="10"/>
    <s v="Activos fijos - Otras máquinas para usos generales y sus partes y piezas"/>
    <s v="SISTEMA DE EXTINCION DE INCENDIOS"/>
    <s v="46191500;46191600"/>
    <s v="Mínima cuantía"/>
    <n v="3"/>
    <n v="3"/>
    <n v="2"/>
    <n v="7350000"/>
    <s v="UNIDAD"/>
    <s v="NO SOLICITADAS"/>
  </r>
  <r>
    <x v="12"/>
    <s v="02-01-01-004-003-09"/>
    <n v="10"/>
    <s v="Activos fijos - Otras máquinas para usos generales y sus partes y piezas"/>
    <s v="DESHUMIDIFICADOR CON INDICADOR DE MEDIAD DE HUMEDAD EN EL AMBIENTE"/>
    <n v="40101902"/>
    <s v="Mínima cuantía"/>
    <n v="3"/>
    <n v="3"/>
    <n v="1"/>
    <n v="2391900"/>
    <s v="UNIDAD"/>
    <s v="NO SOLICITADAS"/>
  </r>
  <r>
    <x v="12"/>
    <s v="02-01-01-004-003-09"/>
    <n v="10"/>
    <s v="Activos fijos - Otras máquinas para usos generales y sus partes y piezas"/>
    <s v="AIRE ACONDICIONADO TIPO MINISPLIT PARED INVERTER V 18.000 BTU "/>
    <n v="40101701"/>
    <s v="Mínima cuantía"/>
    <n v="3"/>
    <n v="3"/>
    <n v="8"/>
    <n v="24297968"/>
    <s v="UNIDAD"/>
    <s v="NO SOLICITADAS"/>
  </r>
  <r>
    <x v="12"/>
    <s v="02-01-01-004-003-09"/>
    <n v="10"/>
    <s v="Activos fijos - Otras máquinas para usos generales y sus partes y piezas"/>
    <s v="AIRE ACONDICIONADO TIPO MINISPLIT PARED INVERTER V 24.000 BTU "/>
    <n v="40101701"/>
    <s v="Mínima cuantía"/>
    <n v="3"/>
    <n v="3"/>
    <n v="24"/>
    <n v="87657240"/>
    <s v="UNIDAD"/>
    <s v="NO SOLICITADAS"/>
  </r>
  <r>
    <x v="12"/>
    <s v="02-02-01-003-006-09"/>
    <n v="10"/>
    <s v="Materiales y suministros - Otros productos plásticos"/>
    <s v="PICOPROTECTORES PARA REGLETA DE PLANTA TELEFÓNICA IPS 2000PM-230S "/>
    <n v="39121600"/>
    <s v="Selección abreviada subasta inversa (No disponible)"/>
    <n v="3"/>
    <n v="7"/>
    <n v="50"/>
    <n v="3900000"/>
    <s v="UNIDAD"/>
    <s v="NO SOLICITADAS"/>
  </r>
  <r>
    <x v="12"/>
    <s v="02-01-01-004-005-01"/>
    <n v="10"/>
    <s v="Activos fijos - Máquinas para oficina y contabilidad, y sus partes y accesorios"/>
    <s v="DESTRUCTORA DE PAPEL "/>
    <n v="44101603"/>
    <s v="Mínima cuantía"/>
    <n v="5"/>
    <n v="3"/>
    <n v="1"/>
    <n v="780000"/>
    <s v="UNIDAD"/>
    <s v="NO SOLICITADAS"/>
  </r>
  <r>
    <x v="12"/>
    <s v="02-01-01-003-008-01-1"/>
    <n v="10"/>
    <s v="Activos fijos - Asientos"/>
    <s v="SILLAS PARA OFICINA"/>
    <n v="56112102"/>
    <s v="Mínima cuantía"/>
    <n v="5"/>
    <n v="3"/>
    <n v="32"/>
    <n v="5040000"/>
    <s v="UNIDAD"/>
    <s v="NO SOLICITADAS"/>
  </r>
  <r>
    <x v="12"/>
    <s v="02-01-01-003-008-01-4"/>
    <n v="10"/>
    <s v="Activos fijos - Otros muebles n. C. P."/>
    <s v="ESTANTERIA PARA CUARTO FRIO"/>
    <n v="24102004"/>
    <s v="Mínima cuantía"/>
    <n v="5"/>
    <n v="3"/>
    <n v="4"/>
    <n v="8400000"/>
    <s v="UNIDAD"/>
    <s v="NO SOLICITADAS"/>
  </r>
  <r>
    <x v="12"/>
    <s v="02-02-01-003-004-06"/>
    <n v="10"/>
    <s v="Materiales y suministros - Abonos y plaguicidas"/>
    <s v="HERBICIDA"/>
    <n v="10171700"/>
    <s v="Mínima cuantía"/>
    <n v="4"/>
    <n v="3"/>
    <n v="167"/>
    <n v="10020000"/>
    <s v="LITRO"/>
    <s v="NO SOLICITADAS"/>
  </r>
  <r>
    <x v="12"/>
    <s v="02-02-01-003-006-04"/>
    <n v="10"/>
    <s v="Materiales y suministros - Productos de empaque y envasado, de plástico"/>
    <s v="SACOS TERREROS"/>
    <n v="24121502"/>
    <s v="Mínima cuantía"/>
    <n v="4"/>
    <n v="3"/>
    <n v="11430"/>
    <n v="8001000"/>
    <s v="UNIDAD"/>
    <s v="NO SOLICITADAS"/>
  </r>
  <r>
    <x v="12"/>
    <s v="02-02-01-004-002"/>
    <n v="10"/>
    <s v="Materiales y suministros - Productos metálicos elaborados (excepto maquinaria y equipo)"/>
    <s v="PELACABLE"/>
    <n v="27112105"/>
    <s v="Selección abreviada subasta inversa (No disponible)"/>
    <n v="3"/>
    <n v="7"/>
    <n v="3"/>
    <n v="768552"/>
    <s v="UNIDAD"/>
    <s v="NO SOLICITADAS"/>
  </r>
  <r>
    <x v="12"/>
    <s v="02-02-01-004-002"/>
    <n v="10"/>
    <s v="Materiales y suministros - Productos metálicos elaborados (excepto maquinaria y equipo)"/>
    <s v="CORTAFRIO"/>
    <n v="27111901"/>
    <s v="Selección abreviada subasta inversa (No disponible)"/>
    <n v="3"/>
    <n v="7"/>
    <n v="3"/>
    <n v="178866"/>
    <s v="UNIDAD"/>
    <s v="NO SOLICITADAS"/>
  </r>
  <r>
    <x v="12"/>
    <s v="02-02-01-004-002"/>
    <n v="10"/>
    <s v="Materiales y suministros - Productos metálicos elaborados (excepto maquinaria y equipo)"/>
    <s v="JUEGO DE PINZAS 3 PIEZAS"/>
    <n v="27112105"/>
    <s v="Selección abreviada subasta inversa (No disponible)"/>
    <n v="3"/>
    <n v="7"/>
    <n v="3"/>
    <n v="1067694"/>
    <s v="UNIDAD"/>
    <s v="NO SOLICITADAS"/>
  </r>
  <r>
    <x v="12"/>
    <s v="02-02-01-004-002"/>
    <n v="10"/>
    <s v="Materiales y suministros - Productos metálicos elaborados (excepto maquinaria y equipo)"/>
    <s v="JUEGO DE DESTORNILLADOR 7 PZS"/>
    <n v="27111728"/>
    <s v="Selección abreviada subasta inversa (No disponible)"/>
    <n v="3"/>
    <n v="7"/>
    <n v="3"/>
    <n v="425718"/>
    <s v="UNIDAD"/>
    <s v="NO SOLICITADAS"/>
  </r>
  <r>
    <x v="12"/>
    <s v="02-02-01-004-006-05"/>
    <n v="10"/>
    <s v="Materiales y suministros - Lámparas eléctricas de incandescencia o descarga; lámparas de arco, equipo para alumbrado eléctrico; sus partes y piezas"/>
    <s v="LINTERNA LED MANOS LIBRES AJUSTABLE PARA CABEZA O CASCO. "/>
    <n v="39111610"/>
    <s v="Selección abreviada subasta inversa (No disponible)"/>
    <n v="3"/>
    <n v="7"/>
    <n v="4"/>
    <n v="1934760"/>
    <s v="UNIDAD"/>
    <s v="NO SOLICITADAS"/>
  </r>
  <r>
    <x v="12"/>
    <s v="02-02-01-004-002"/>
    <n v="10"/>
    <s v="Materiales y suministros - Productos metálicos elaborados (excepto maquinaria y equipo)"/>
    <s v="KIT DE ACOPLE R410"/>
    <n v="31163003"/>
    <s v="Selección abreviada subasta inversa (No disponible)"/>
    <n v="3"/>
    <n v="7"/>
    <n v="2"/>
    <n v="228116"/>
    <s v="UNIDAD"/>
    <s v="NO SOLICITADAS"/>
  </r>
  <r>
    <x v="12"/>
    <s v="02-02-01-004-002"/>
    <n v="10"/>
    <s v="Materiales y suministros - Productos metálicos elaborados (excepto maquinaria y equipo)"/>
    <s v="NIVEL DE BURBUJA"/>
    <n v="41111950"/>
    <s v="Selección abreviada subasta inversa (No disponible)"/>
    <n v="3"/>
    <n v="7"/>
    <n v="1"/>
    <n v="31395"/>
    <s v="UNIDAD"/>
    <s v="NO SOLICITADAS"/>
  </r>
  <r>
    <x v="12"/>
    <s v="02-02-01-004-002"/>
    <n v="10"/>
    <s v="Materiales y suministros - Productos metálicos elaborados (excepto maquinaria y equipo)"/>
    <s v="MARTILLO DE UÑA"/>
    <n v="27111602"/>
    <s v="Selección abreviada subasta inversa (No disponible)"/>
    <n v="3"/>
    <n v="7"/>
    <n v="3"/>
    <n v="50400"/>
    <s v="UNIDAD"/>
    <s v="NO SOLICITADAS"/>
  </r>
  <r>
    <x v="12"/>
    <s v="02-02-01-004-002"/>
    <n v="10"/>
    <s v="Materiales y suministros - Productos metálicos elaborados (excepto maquinaria y equipo)"/>
    <s v="MARTILLO DE GOMA (ENCHAPE) 250 GR"/>
    <n v="27111602"/>
    <s v="Selección abreviada subasta inversa (No disponible)"/>
    <n v="3"/>
    <n v="7"/>
    <n v="3"/>
    <n v="43785"/>
    <s v="UNIDAD"/>
    <s v="NO SOLICITADAS"/>
  </r>
  <r>
    <x v="12"/>
    <s v="02-02-01-004-002"/>
    <n v="10"/>
    <s v="Materiales y suministros - Productos metálicos elaborados (excepto maquinaria y equipo)"/>
    <s v="PLOMADA DE NUEZ"/>
    <n v="27111804"/>
    <s v="Selección abreviada subasta inversa (No disponible)"/>
    <n v="3"/>
    <n v="7"/>
    <n v="2"/>
    <n v="94500"/>
    <s v="UNIDAD"/>
    <s v="NO SOLICITADAS"/>
  </r>
  <r>
    <x v="12"/>
    <s v="02-02-01-003-006-03"/>
    <n v="10"/>
    <s v="Materiales y suministros - Semimanufacturas de plástico"/>
    <s v="MANGUERA DE NIVEL X 10 M"/>
    <n v="40142000"/>
    <s v="Selección abreviada subasta inversa (No disponible)"/>
    <n v="3"/>
    <n v="7"/>
    <n v="1"/>
    <n v="5250"/>
    <s v="UNIDAD"/>
    <s v="NO SOLICITADAS"/>
  </r>
  <r>
    <x v="12"/>
    <s v="02-02-01-004-001"/>
    <n v="10"/>
    <s v="Materiales y suministros - Metales básicos"/>
    <s v="BARRA EN ACERO"/>
    <n v="30263800"/>
    <s v="Selección abreviada subasta inversa (No disponible)"/>
    <n v="3"/>
    <n v="7"/>
    <n v="3"/>
    <n v="163800"/>
    <s v="UNIDAD"/>
    <s v="NO SOLICITADAS"/>
  </r>
  <r>
    <x v="12"/>
    <s v="02-02-01-004-001"/>
    <n v="10"/>
    <s v="Materiales y suministros - Metales básicos"/>
    <s v="BOQUILLERA 6M "/>
    <n v="30102300"/>
    <s v="Selección abreviada subasta inversa (No disponible)"/>
    <n v="3"/>
    <n v="7"/>
    <n v="2"/>
    <n v="88200"/>
    <s v="UNIDAD"/>
    <s v="NO SOLICITADAS"/>
  </r>
  <r>
    <x v="12"/>
    <s v="02-02-01-003-006-09"/>
    <n v="10"/>
    <s v="Materiales y suministros - Otros productos plásticos"/>
    <s v="BALDE CONSTRUCCION"/>
    <n v="47121804"/>
    <s v="Selección abreviada subasta inversa (No disponible)"/>
    <n v="3"/>
    <n v="7"/>
    <n v="8"/>
    <n v="37800"/>
    <s v="UNIDAD"/>
    <s v="NO SOLICITADAS"/>
  </r>
  <r>
    <x v="12"/>
    <s v="02-02-01-003-006-09"/>
    <n v="10"/>
    <s v="Materiales y suministros - Otros productos plásticos"/>
    <s v="CIMBRA ALBAÑIL"/>
    <n v="41111950"/>
    <s v="Selección abreviada subasta inversa (No disponible)"/>
    <n v="3"/>
    <n v="7"/>
    <n v="2"/>
    <n v="73500"/>
    <s v="UNIDAD"/>
    <s v="NO SOLICITADAS"/>
  </r>
  <r>
    <x v="12"/>
    <s v="02-02-01-004-002"/>
    <n v="10"/>
    <s v="Materiales y suministros - Productos metálicos elaborados (excepto maquinaria y equipo)"/>
    <s v="ALMADANA CON CABO"/>
    <n v="27111615"/>
    <s v="Selección abreviada subasta inversa (No disponible)"/>
    <n v="3"/>
    <n v="7"/>
    <n v="3"/>
    <n v="92925"/>
    <s v="UNIDAD"/>
    <s v="NO SOLICITADAS"/>
  </r>
  <r>
    <x v="12"/>
    <s v="02-01-01-004-004-02"/>
    <n v="10"/>
    <s v="Activos fijos - Máquinas herramientas y sus partes, piezas y accesorios"/>
    <s v="REMACHADORA POP"/>
    <n v="23153417"/>
    <s v="Selección abreviada subasta inversa (No disponible)"/>
    <n v="3"/>
    <n v="7"/>
    <n v="2"/>
    <n v="138390"/>
    <s v="UNIDAD"/>
    <s v="NO SOLICITADAS"/>
  </r>
  <r>
    <x v="12"/>
    <s v="02-02-01-004-002"/>
    <n v="10"/>
    <s v="Materiales y suministros - Productos metálicos elaborados (excepto maquinaria y equipo)"/>
    <s v="CONCERTINA DE 30 CM X 10 M"/>
    <n v="31152001"/>
    <s v="Selección abreviada subasta inversa (No disponible)"/>
    <n v="3"/>
    <n v="7"/>
    <n v="160"/>
    <n v="10000000"/>
    <s v="METRO"/>
    <s v="NO SOLICITADAS"/>
  </r>
  <r>
    <x v="12"/>
    <s v="02-02-01-003-006-03"/>
    <n v="10"/>
    <s v="Materiales y suministros - Semimanufacturas de plástico"/>
    <s v="MANGUERA POLIETELINELO DE MEDIA PULGADA (rollo 100 MT)"/>
    <n v="40142000"/>
    <s v="Selección abreviada subasta inversa (No disponible)"/>
    <n v="3"/>
    <n v="7"/>
    <n v="25"/>
    <n v="1207500"/>
    <s v="METRO"/>
    <s v="NO SOLICITADAS"/>
  </r>
  <r>
    <x v="12"/>
    <s v="02-02-01-003-006-09"/>
    <n v="10"/>
    <s v="Materiales y suministros - Otros productos plásticos"/>
    <s v="CONTENEDORES PARA DESECHOS ORGANICOS, INORGANICOS Y RECICLABLES"/>
    <n v="47121700"/>
    <s v="Mínima cuantía"/>
    <n v="5"/>
    <n v="3"/>
    <n v="2"/>
    <n v="2079000"/>
    <s v="UNIDAD"/>
    <s v="NO SOLICITADAS"/>
  </r>
  <r>
    <x v="12"/>
    <s v="02-02-01-003-008-09"/>
    <n v="10"/>
    <s v="Materiales y suministros - Otros artículos manufacturados n. C. P."/>
    <s v="RASTRILLOS CON CABO"/>
    <n v="27112003"/>
    <s v="Selección abreviada subasta inversa (No disponible)"/>
    <n v="3"/>
    <n v="7"/>
    <n v="50"/>
    <n v="1500000"/>
    <s v="UNIDAD"/>
    <s v="NO SOLICITADAS"/>
  </r>
  <r>
    <x v="12"/>
    <s v="02-02-01-003-008-09"/>
    <n v="10"/>
    <s v="Materiales y suministros - Otros artículos manufacturados n. C. P."/>
    <s v="ESCOBONES CON CABO"/>
    <n v="47131604"/>
    <s v="Selección abreviada subasta inversa (No disponible)"/>
    <n v="3"/>
    <n v="7"/>
    <n v="120"/>
    <n v="1800000"/>
    <s v="UNIDAD"/>
    <s v="NO SOLICITADAS"/>
  </r>
  <r>
    <x v="12"/>
    <s v="02-02-01-004-009-01"/>
    <n v="10"/>
    <s v="Materiales y suministros - Vehículos automotores, remolques y semirremolques; y sus partes, piezas y accesorios"/>
    <s v="REPUESTOS VEHICULOS"/>
    <n v="40161500"/>
    <s v="Mínima cuantía"/>
    <n v="4"/>
    <n v="6"/>
    <n v="1"/>
    <n v="35000000"/>
    <s v="GLOBAL"/>
    <s v="NO SOLICITADAS"/>
  </r>
  <r>
    <x v="12"/>
    <s v="02-02-01-004-006-04"/>
    <n v="10"/>
    <s v="Materiales y suministros - Acumuladores, pilas y baterías primarias y sus partes y piezas"/>
    <s v="BATERIA 9 VOLTIOS"/>
    <n v="26111700"/>
    <s v="Mínima cuantía"/>
    <n v="4"/>
    <n v="3"/>
    <n v="40"/>
    <n v="630000"/>
    <s v="UNIDAD"/>
    <s v="NO SOLICITADAS"/>
  </r>
  <r>
    <x v="12"/>
    <s v="02-02-01-004-001"/>
    <n v="10"/>
    <s v="Materiales y suministros - Metales básicos"/>
    <s v="LAMINAS ACERO 316 ACABADO 2D DE 2 MTS X 1.20"/>
    <n v="30102004"/>
    <s v="Selección abreviada subasta inversa (No disponible)"/>
    <n v="3"/>
    <n v="7"/>
    <n v="40"/>
    <n v="9200000"/>
    <s v="UNIDAD"/>
    <s v="NO SOLICITADAS"/>
  </r>
  <r>
    <x v="12"/>
    <s v="02-02-01-004-001"/>
    <n v="10"/>
    <s v="Materiales y suministros - Metales básicos"/>
    <s v="VARILLAS 6 MTS"/>
    <n v="30102400"/>
    <s v="Selección abreviada subasta inversa (No disponible)"/>
    <n v="3"/>
    <n v="7"/>
    <n v="40"/>
    <n v="680000"/>
    <s v="UNIDAD"/>
    <s v="NO SOLICITADAS"/>
  </r>
  <r>
    <x v="12"/>
    <s v="02-02-01-003-006-03"/>
    <n v="10"/>
    <s v="Materiales y suministros - Semimanufacturas de plástico"/>
    <s v="CARPAS PLASTICAS 6 X 6 MTS"/>
    <n v="49121503"/>
    <s v="Selección abreviada - acuerdo marco"/>
    <n v="2"/>
    <n v="3"/>
    <n v="4"/>
    <n v="9746000"/>
    <s v="UNIDAD"/>
    <s v="NO SOLICITADAS"/>
  </r>
  <r>
    <x v="12"/>
    <s v="02-02-01-004-006-04"/>
    <n v="10"/>
    <s v="Materiales y suministros - Acumuladores, pilas y baterías primarias y sus partes y piezas"/>
    <s v="PILAS ALCALINAS AA"/>
    <n v="26111702"/>
    <s v="Mínima cuantía"/>
    <n v="4"/>
    <n v="3"/>
    <n v="350"/>
    <n v="2100000"/>
    <s v="UNIDAD"/>
    <s v="NO SOLICITADAS"/>
  </r>
  <r>
    <x v="12"/>
    <s v="02-02-01-003-005-01"/>
    <n v="10"/>
    <s v="Materiales y suministros - Pinturas y barnices y productos relacionados; colores para la pintura artística; tintas"/>
    <s v="PINTURAS"/>
    <n v="31211500"/>
    <s v="Selección abreviada subasta inversa (No disponible)"/>
    <n v="3"/>
    <n v="7"/>
    <n v="1"/>
    <n v="30050000"/>
    <s v="GLOBAL"/>
    <s v="NO SOLICITADAS"/>
  </r>
  <r>
    <x v="12"/>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THINNER INDUSTRIAL"/>
    <n v="31211803"/>
    <s v="Selección abreviada subasta inversa (No disponible)"/>
    <n v="3"/>
    <n v="7"/>
    <n v="620"/>
    <n v="4216000"/>
    <s v="GALON"/>
    <s v="NO SOLICITADAS"/>
  </r>
  <r>
    <x v="12"/>
    <s v="02-02-01-003-004-02"/>
    <n v="16"/>
    <s v="Materiales y suministros - Productos químicos inorgánicos básicos n. C. P."/>
    <s v="HIPOCLORITO DE CALCIO 70%  BRIQUETA"/>
    <n v="47101600"/>
    <s v="Mínima cuantía"/>
    <n v="4"/>
    <n v="3"/>
    <n v="40"/>
    <n v="840000"/>
    <s v="KILOGRAMO"/>
    <s v="NO SOLICITADAS"/>
  </r>
  <r>
    <x v="12"/>
    <s v="02-02-01-003-004-02"/>
    <n v="16"/>
    <s v="Materiales y suministros - Productos químicos inorgánicos básicos n. C. P."/>
    <s v="HIPOCLORITO DE CALCIO 70% GRANULADO"/>
    <n v="47101600"/>
    <s v="Mínima cuantía"/>
    <n v="4"/>
    <n v="3"/>
    <n v="20"/>
    <n v="256840"/>
    <s v="KILOGRAMO"/>
    <s v="NO SOLICITADAS"/>
  </r>
  <r>
    <x v="12"/>
    <s v="02-02-01-003-004-02"/>
    <n v="16"/>
    <s v="Materiales y suministros - Productos químicos inorgánicos básicos n. C. P."/>
    <s v="HIPOCLORITO DE CALCIO 90% "/>
    <n v="47101600"/>
    <s v="Mínima cuantía"/>
    <n v="4"/>
    <n v="3"/>
    <n v="150"/>
    <n v="1926300"/>
    <s v="KILOGRAMO"/>
    <s v="NO SOLICITADAS"/>
  </r>
  <r>
    <x v="12"/>
    <s v="02-02-01-003-004-02"/>
    <n v="16"/>
    <s v="Materiales y suministros - Productos químicos inorgánicos básicos n. C. P."/>
    <s v="ACIDO MURIÁTICO"/>
    <n v="47101600"/>
    <s v="Mínima cuantía"/>
    <n v="4"/>
    <n v="3"/>
    <n v="30"/>
    <n v="945000"/>
    <s v="LITRO"/>
    <s v="NO SOLICITADAS"/>
  </r>
  <r>
    <x v="12"/>
    <s v="02-02-01-003-004-02"/>
    <n v="16"/>
    <s v="Materiales y suministros - Productos químicos inorgánicos básicos n. C. P."/>
    <s v="SODA CÁUSTICA LÍQUIDA 91% TAMBOR POR 200 KG"/>
    <n v="47101600"/>
    <s v="Mínima cuantía"/>
    <n v="4"/>
    <n v="3"/>
    <n v="200"/>
    <n v="420000"/>
    <s v="KILOGRAMO"/>
    <s v="NO SOLICITADAS"/>
  </r>
  <r>
    <x v="12"/>
    <s v="02-02-01-003-004-02"/>
    <n v="16"/>
    <s v="Materiales y suministros - Productos químicos inorgánicos básicos n. C. P."/>
    <s v="HIDROXICLORURO DE ALUMINIO"/>
    <n v="47101600"/>
    <s v="Mínima cuantía"/>
    <n v="4"/>
    <n v="3"/>
    <n v="5000"/>
    <n v="13125000"/>
    <s v="KILOGRAMO"/>
    <s v="NO SOLICITADAS"/>
  </r>
  <r>
    <x v="12"/>
    <s v="02-02-01-003-005-04"/>
    <n v="16"/>
    <s v="Materiales y suministros - Productos químicos n. C. P."/>
    <s v="KIT PARA DETERMINACIÓN ALCALINIDAD"/>
    <n v="47101600"/>
    <s v="Mínima cuantía"/>
    <n v="4"/>
    <n v="3"/>
    <n v="2"/>
    <n v="1239000"/>
    <s v="UNIDAD"/>
    <s v="NO SOLICITADAS"/>
  </r>
  <r>
    <x v="12"/>
    <s v="02-02-01-003-005-04"/>
    <n v="16"/>
    <s v="Materiales y suministros - Productos químicos n. C. P."/>
    <s v="KIT PARA DETERMINACIÓN NITRITOS"/>
    <n v="47101600"/>
    <s v="Mínima cuantía"/>
    <n v="4"/>
    <n v="3"/>
    <n v="2"/>
    <n v="609000"/>
    <s v="UNIDAD"/>
    <s v="NO SOLICITADAS"/>
  </r>
  <r>
    <x v="12"/>
    <s v="02-02-01-003-005-04"/>
    <n v="16"/>
    <s v="Materiales y suministros - Productos químicos n. C. P."/>
    <s v="KIT PARA DETERMINACIÓN NITRATOS"/>
    <n v="47101600"/>
    <s v="Mínima cuantía"/>
    <n v="4"/>
    <n v="3"/>
    <n v="2"/>
    <n v="588000"/>
    <s v="UNIDAD"/>
    <s v="NO SOLICITADAS"/>
  </r>
  <r>
    <x v="12"/>
    <s v="02-02-01-003-005-04"/>
    <n v="16"/>
    <s v="Materiales y suministros - Productos químicos n. C. P."/>
    <s v="KIT PARA DETERMINACIÓN DUREZA"/>
    <n v="47101600"/>
    <s v="Mínima cuantía"/>
    <n v="4"/>
    <n v="3"/>
    <n v="1"/>
    <n v="210000"/>
    <s v="UNIDAD"/>
    <s v="NO SOLICITADAS"/>
  </r>
  <r>
    <x v="12"/>
    <s v="02-02-01-003-005-04"/>
    <n v="16"/>
    <s v="Materiales y suministros - Productos químicos n. C. P."/>
    <s v="KIT PARA DETERMINACIÓN CLORO RESIDUAL Y PH"/>
    <n v="47101600"/>
    <s v="Mínima cuantía"/>
    <n v="4"/>
    <n v="3"/>
    <n v="12"/>
    <n v="378000"/>
    <s v="UNIDAD"/>
    <s v="NO SOLICITADAS"/>
  </r>
  <r>
    <x v="12"/>
    <s v="02-01-01-004-008-02"/>
    <n v="16"/>
    <s v="Activos fijos - Instrumentos y aparatos de medición, verificación, análisis, de navegación y para otros fines (excepto instrumentos ópticos); instrumentos de control de procesos industriales, sus partes, piezas y accesorios"/>
    <s v="TURBIDIMETRO "/>
    <n v="47101516"/>
    <s v="Mínima cuantía"/>
    <n v="4"/>
    <n v="3"/>
    <n v="1"/>
    <n v="3000000"/>
    <s v="UNIDAD"/>
    <s v="NO SOLICITADAS"/>
  </r>
  <r>
    <x v="12"/>
    <s v="02-02-01-003-005-04"/>
    <n v="16"/>
    <s v="Materiales y suministros - Productos químicos n. C. P."/>
    <s v="ACLADOR DE PISCINA CLEAR BLU"/>
    <n v="47101600"/>
    <s v="Mínima cuantía"/>
    <n v="4"/>
    <n v="3"/>
    <n v="50"/>
    <n v="1575000"/>
    <s v="LITRO"/>
    <s v="NO SOLICITADAS"/>
  </r>
  <r>
    <x v="12"/>
    <s v="02-02-01-001-006-02"/>
    <n v="16"/>
    <s v="Materiales y suministros - Cloruro de sodio puro y sus sales, agua de mar"/>
    <s v="SAL INDUSTRIAL"/>
    <n v="47101600"/>
    <s v="Mínima cuantía"/>
    <n v="4"/>
    <n v="3"/>
    <n v="1500"/>
    <n v="1575000"/>
    <s v="KILOGRAMO"/>
    <s v="NO SOLICITADAS"/>
  </r>
  <r>
    <x v="12"/>
    <s v="02-01-01-004-008-03"/>
    <n v="16"/>
    <s v="Activos fijos - Instrumentos ópticos y equipo fotográfico; partes, piezas y accesorios"/>
    <s v="MICROOSCOPIO DIGITAL"/>
    <n v="41111700"/>
    <s v="Mínima cuantía"/>
    <n v="3"/>
    <n v="3"/>
    <n v="1"/>
    <n v="10928940"/>
    <s v="UNIDAD"/>
    <s v="NO SOLICITADAS"/>
  </r>
  <r>
    <x v="12"/>
    <s v="02-01-01-004-008-02"/>
    <n v="16"/>
    <s v="Activos fijos - Instrumentos y aparatos de medición, verificación, análisis, de navegación y para otros fines (excepto instrumentos ópticos); instrumentos de control de procesos industriales, sus partes, piezas y accesorios"/>
    <s v="BALANZAS O GRAMERAS DIGITAL CAPACIDAD DE 0 A 200 GR"/>
    <n v="41111500"/>
    <s v="Mínima cuantía"/>
    <n v="3"/>
    <n v="3"/>
    <n v="4"/>
    <n v="250000"/>
    <s v="UNIDAD"/>
    <s v="NO SOLICITADAS"/>
  </r>
  <r>
    <x v="12"/>
    <s v="02-01-01-004-008-02"/>
    <n v="16"/>
    <s v="Activos fijos - Instrumentos y aparatos de medición, verificación, análisis, de navegación y para otros fines (excepto instrumentos ópticos); instrumentos de control de procesos industriales, sus partes, piezas y accesorios"/>
    <s v="BASCULA DIGITAL DE 0 A 3000 GR"/>
    <n v="41111500"/>
    <s v="Mínima cuantía"/>
    <n v="3"/>
    <n v="3"/>
    <n v="6"/>
    <n v="300000"/>
    <s v="UNIDAD"/>
    <s v="NO SOLICITADAS"/>
  </r>
  <r>
    <x v="12"/>
    <s v="02-01-01-004-003-09"/>
    <n v="16"/>
    <s v="Activos fijos - Otras máquinas para usos generales y sus partes y piezas"/>
    <s v="AIRE ACONDICIONADO TIPO MINISPLIT PARED INVERTER V 24.000 BTU "/>
    <n v="40101701"/>
    <s v="Mínima cuantía"/>
    <n v="3"/>
    <n v="3"/>
    <n v="3"/>
    <n v="10957155"/>
    <s v="UNIDAD"/>
    <s v="NO SOLICITADAS"/>
  </r>
  <r>
    <x v="12"/>
    <s v="02-01-01-003-008-01-1"/>
    <n v="16"/>
    <s v="Activos fijos - Asientos"/>
    <s v="PUPITRE UNIPERSONAL"/>
    <n v="56121506"/>
    <s v="Mínima cuantía"/>
    <n v="5"/>
    <n v="3"/>
    <n v="30"/>
    <n v="6378750"/>
    <s v="UNIDAD"/>
    <s v="NO SOLICITADAS"/>
  </r>
  <r>
    <x v="12"/>
    <s v="02-02-01-003-005-02"/>
    <n v="16"/>
    <s v="Materiales y suministros - Productos farmacéuticos"/>
    <s v="BOTIQUIN PERSONAL"/>
    <n v="42172001"/>
    <s v="Mínima cuantía"/>
    <n v="5"/>
    <n v="3"/>
    <n v="35"/>
    <n v="1874250"/>
    <s v="UNIDAD"/>
    <s v="NO SOLICITADAS"/>
  </r>
  <r>
    <x v="12"/>
    <s v="02-02-01-003-005-02"/>
    <n v="16"/>
    <s v="Materiales y suministros - Productos farmacéuticos"/>
    <s v="BOTIQUIN PORTATIL BASICO"/>
    <n v="42172001"/>
    <s v="Mínima cuantía"/>
    <n v="5"/>
    <n v="3"/>
    <n v="24"/>
    <n v="7308000"/>
    <s v="UNIDAD"/>
    <s v="NO SOLICITADAS"/>
  </r>
  <r>
    <x v="12"/>
    <s v="02-02-01-003-005-01"/>
    <n v="16"/>
    <s v="Materiales y suministros - Pinturas y barnices y productos relacionados; colores para la pintura artística; tintas"/>
    <s v="TINTA PARA IMPRESORA"/>
    <n v="44103105"/>
    <s v="Mínima cuantía"/>
    <n v="5"/>
    <n v="3"/>
    <n v="4"/>
    <n v="277600"/>
    <s v="LITRO"/>
    <s v="NO SOLICITADAS"/>
  </r>
  <r>
    <x v="12"/>
    <s v="02-02-01-003-008-09"/>
    <n v="16"/>
    <s v="Materiales y suministros - Otros artículos manufacturados n. C. P."/>
    <s v="CINTA DATACARD 535000-003"/>
    <n v="44103112"/>
    <s v="Mínima cuantía"/>
    <n v="5"/>
    <n v="3"/>
    <n v="3"/>
    <n v="7416000"/>
    <s v="UNIDAD"/>
    <s v="NO SOLICITADAS"/>
  </r>
  <r>
    <x v="12"/>
    <s v="02-02-01-003-006-09"/>
    <n v="16"/>
    <s v="Materiales y suministros - Otros productos plásticos"/>
    <s v="LAMINAS PARA LAMINAR (PAQUETE X 100)"/>
    <n v="44102001"/>
    <s v="Mínima cuantía"/>
    <n v="5"/>
    <n v="3"/>
    <n v="12"/>
    <n v="612000"/>
    <s v="UNIDAD"/>
    <s v="NO SOLICITADAS"/>
  </r>
  <r>
    <x v="12"/>
    <s v="02-02-01-003-006-03"/>
    <n v="16"/>
    <s v="Materiales y suministros - Semimanufacturas de plástico"/>
    <s v="TARJETAS PVC MIFIRE 4K (PAQUETE X 10)"/>
    <n v="55121802"/>
    <s v="Mínima cuantía"/>
    <n v="5"/>
    <n v="3"/>
    <n v="5"/>
    <n v="3475000"/>
    <s v="UNIDAD"/>
    <s v="NO SOLICITADAS"/>
  </r>
  <r>
    <x v="12"/>
    <s v="02-02-01-003-006-09"/>
    <n v="16"/>
    <s v="Materiales y suministros - Otros productos plásticos"/>
    <s v="CLIP PARA GAFETE TIPO YOYO (PAQUETE X 10)"/>
    <n v="55121808"/>
    <s v="Mínima cuantía"/>
    <n v="5"/>
    <n v="3"/>
    <n v="12"/>
    <n v="183000"/>
    <s v="UNIDAD"/>
    <s v="NO SOLICITADAS"/>
  </r>
  <r>
    <x v="12"/>
    <s v="02-02-01-003-006-09"/>
    <n v="16"/>
    <s v="Materiales y suministros - Otros productos plásticos"/>
    <s v="PORTA CARNET (PAQUETE X 25)"/>
    <n v="55121807"/>
    <s v="Mínima cuantía"/>
    <n v="5"/>
    <n v="3"/>
    <n v="7"/>
    <n v="36400"/>
    <s v="UNIDAD"/>
    <s v="NO SOLICITADAS"/>
  </r>
  <r>
    <x v="12"/>
    <s v="02-02-01-004-003-09"/>
    <n v="10"/>
    <s v="Materiales y suministros - Otras máquinas para usos generales y sus partes y piezas"/>
    <s v="REPUESTOS AIRES ACONDICIONADOS Y EQUIPOS DE REFRIGERACION"/>
    <n v="40101700"/>
    <s v="Mínima cuantía"/>
    <n v="4"/>
    <n v="6"/>
    <n v="1"/>
    <n v="3000000"/>
    <s v="GLOBAL"/>
    <s v="NO SOLICITADAS"/>
  </r>
  <r>
    <x v="12"/>
    <s v="02-02-01-004-006-05"/>
    <n v="10"/>
    <s v="Materiales y suministros - Lámparas eléctricas de incandescencia o descarga; lámparas de arco, equipo para alumbrado eléctrico; sus partes y piezas"/>
    <s v="SUMINISTROS ELECTRICOS BOMBILLERIA"/>
    <n v="39101600"/>
    <s v="Selección abreviada subasta inversa (No disponible)"/>
    <n v="3"/>
    <n v="6"/>
    <n v="1"/>
    <n v="13650000"/>
    <s v="GLOBAL"/>
    <s v="NO SOLICITADAS"/>
  </r>
  <r>
    <x v="12"/>
    <s v="02-02-02-005-004-02-5"/>
    <n v="10"/>
    <s v="Adquisición de servicios - Servicios generales de construcción de tuberías y cables locales, y obras conexas"/>
    <s v="MANTENIMIENTO SISTEMAS DE BOMBEO"/>
    <n v="72154103"/>
    <s v="Mínima cuantía"/>
    <n v="3"/>
    <n v="6"/>
    <n v="1"/>
    <n v="35000000"/>
    <s v="GLOBAL"/>
    <s v="NO SOLICITADAS"/>
  </r>
  <r>
    <x v="12"/>
    <s v="02-02-02-005-004-02-4"/>
    <n v="10"/>
    <s v="Adquisición de servicios - Servicios generales de construcción de tuberías para la conducción de gas a larga distancia, líneas de comunicación y cables de poder"/>
    <s v="MANTENIMIENTO DE TRANSFORMADORES"/>
    <n v="73152108"/>
    <s v="Mínima cuantía"/>
    <n v="3"/>
    <n v="6"/>
    <n v="1"/>
    <n v="15000000"/>
    <s v="GLOBAL"/>
    <s v="NO SOLICITADAS"/>
  </r>
  <r>
    <x v="12"/>
    <s v="02-02-02-008-007-01-1"/>
    <n v="10"/>
    <s v="Adquisición de servicios - Servicios de mantenimiento y reparación de productos metálicos elaborados, excepto maquinaria y equipo"/>
    <s v="MANTENIMIENTO DE CALDERA"/>
    <n v="72151001"/>
    <s v="Mínima cuantía"/>
    <n v="3"/>
    <n v="6"/>
    <n v="1"/>
    <n v="21100000"/>
    <s v="GLOBAL"/>
    <s v="NO SOLICITADAS"/>
  </r>
  <r>
    <x v="12"/>
    <s v="02-02-02-008-007-01-1"/>
    <n v="10"/>
    <s v="Adquisición de servicios - Servicios de mantenimiento y reparación de productos metálicos elaborados, excepto maquinaria y equipo"/>
    <s v="REVISION, PINTURA, MANTENIMIENTO Y CARGA DE EXTINTORES "/>
    <n v="72101509"/>
    <s v="Mínima cuantía"/>
    <n v="2"/>
    <n v="6"/>
    <n v="1"/>
    <n v="39650000"/>
    <s v="GLOBAL"/>
    <s v="NO SOLICITADAS"/>
  </r>
  <r>
    <x v="12"/>
    <s v="02-02-02-008-007-01-5"/>
    <n v="10"/>
    <s v="Adquisición de servicios - Servicios de mantenimiento y reparación de otra maquinaria y otro equipo"/>
    <s v="MANTENIMIENTO DE SISTEMAS HVAC, CUARTOS FRIO Y HIELERA"/>
    <n v="72151207"/>
    <s v="Mínima cuantía"/>
    <n v="4"/>
    <n v="6"/>
    <n v="1"/>
    <n v="10000000"/>
    <s v="GLOBAL"/>
    <s v="NO SOLICITADAS"/>
  </r>
  <r>
    <x v="12"/>
    <s v="02-02-02-008-007-01-5"/>
    <n v="10"/>
    <s v="Adquisición de servicios - Servicios de mantenimiento y reparación de otra maquinaria y otro equipo"/>
    <s v="MANTTO DE AIRES ACONDICIONADOS CENTRO LOGISTICO"/>
    <n v="72151207"/>
    <s v="Mínima cuantía"/>
    <n v="4"/>
    <n v="6"/>
    <n v="1"/>
    <n v="1000000"/>
    <s v="GLOBAL"/>
    <s v="NO SOLICITADAS"/>
  </r>
  <r>
    <x v="12"/>
    <s v="02-02-02-008-007-01-5"/>
    <n v="10"/>
    <s v="Adquisición de servicios - Servicios de mantenimiento y reparación de otra maquinaria y otro equipo"/>
    <s v="MANTENIMIENTO UPS"/>
    <n v="73152108"/>
    <s v="Mínima cuantía"/>
    <n v="2"/>
    <n v="6"/>
    <n v="1"/>
    <n v="9000000"/>
    <s v="GLOBAL"/>
    <s v="NO SOLICITADAS"/>
  </r>
  <r>
    <x v="12"/>
    <s v="02-02-02-008-007-01-5"/>
    <n v="10"/>
    <s v="Adquisición de servicios - Servicios de mantenimiento y reparación de otra maquinaria y otro equipo"/>
    <s v="MANTENIMIENTO DE LAVADORAS Y SECADORAS"/>
    <n v="73152101"/>
    <s v="Mínima cuantía"/>
    <n v="2"/>
    <n v="6"/>
    <n v="1"/>
    <n v="12000000"/>
    <s v="GLOBAL"/>
    <s v="NO SOLICITADAS"/>
  </r>
  <r>
    <x v="12"/>
    <s v="02-02-02-005-004-02-5"/>
    <n v="10"/>
    <s v="Adquisición de servicios - Servicios generales de construcción de tuberías y cables locales, y obras conexas"/>
    <s v="MANTENIMIENTO PREVENTIVO Y CORRECTIVO DE LOS EQUIPOS DE LA PLANTA AGUA POTABLE"/>
    <n v="73152101"/>
    <s v="Mínima cuantía"/>
    <n v="2"/>
    <n v="6"/>
    <n v="1"/>
    <n v="19000000"/>
    <s v="GLOBAL"/>
    <s v="NO SOLICITADAS"/>
  </r>
  <r>
    <x v="12"/>
    <s v="02-02-02-008-007-01-5"/>
    <n v="10"/>
    <s v="Adquisición de servicios - Servicios de mantenimiento y reparación de otra maquinaria y otro equipo"/>
    <s v="MANTENIMIENTO EQUIPO TALLERES (CARPINTERIA, FORJA, PLOMERIA Y ALBAÑILERIA)"/>
    <n v="73152101"/>
    <s v="Mínima cuantía"/>
    <n v="2"/>
    <n v="6"/>
    <n v="1"/>
    <n v="5000000"/>
    <s v="GLOBAL"/>
    <s v="NO SOLICITADAS"/>
  </r>
  <r>
    <x v="12"/>
    <s v="02-02-02-005-004-02-4"/>
    <n v="10"/>
    <s v="Adquisición de servicios - Servicios generales de construcción de tuberías para la conducción de gas a larga distancia, líneas de comunicación y cables de poder"/>
    <s v="MANTENIMIENTO RED ELECTRICA PROTECCION Y ALUMBRADO"/>
    <n v="81102402"/>
    <s v="Selección abreviada menor cuantía"/>
    <n v="3"/>
    <n v="6"/>
    <n v="1"/>
    <n v="59850000"/>
    <s v="GLOBAL"/>
    <s v="NO SOLICITADAS"/>
  </r>
  <r>
    <x v="12"/>
    <s v="02-02-02-008-007-01-4"/>
    <n v="10"/>
    <s v="Adquisición de servicios - Servicios de mantenimiento y reparación de maquinaria y equipo de transporte"/>
    <s v="MANTENIMIENTO DE VEHICULOS"/>
    <n v="78181500"/>
    <s v="Selección abreviada menor cuantía"/>
    <n v="4"/>
    <n v="6"/>
    <n v="1"/>
    <n v="15000000"/>
    <s v="GLOBAL"/>
    <s v="NO SOLICITADAS"/>
  </r>
  <r>
    <x v="12"/>
    <s v="02-02-02-008-007-01-4"/>
    <n v="10"/>
    <s v="Adquisición de servicios - Servicios de mantenimiento y reparación de maquinaria y equipo de transporte"/>
    <s v="MANTENIMIENTO DE VEHICULOS V.F. 2019"/>
    <n v="78181500"/>
    <s v="Selección abreviada menor cuantía"/>
    <n v="1"/>
    <n v="3"/>
    <n v="1"/>
    <n v="5000000"/>
    <s v="GLOBAL"/>
    <s v="SI APROBADAS"/>
  </r>
  <r>
    <x v="12"/>
    <s v="02-02-02-008-007-01-4"/>
    <n v="10"/>
    <s v="Adquisición de servicios - Servicios de mantenimiento y reparación de maquinaria y equipo de transporte"/>
    <s v="MANTENIMIENTO DE MOTOS"/>
    <n v="78181500"/>
    <s v="Selección abreviada menor cuantía"/>
    <n v="4"/>
    <n v="6"/>
    <n v="1"/>
    <n v="30000000"/>
    <s v="GLOBAL"/>
    <s v="NO SOLICITADAS"/>
  </r>
  <r>
    <x v="12"/>
    <s v="02-02-02-008-005-03"/>
    <n v="10"/>
    <s v="Adquisición de servicios - Servicios de limpieza"/>
    <s v="SERVICIO DE ASEO Y LIMPIEZA"/>
    <n v="76111500"/>
    <s v="Selección abreviada - acuerdo marco"/>
    <n v="4"/>
    <n v="6"/>
    <n v="1"/>
    <n v="25000000"/>
    <s v="GLOBAL"/>
    <s v="NO SOLICITADAS"/>
  </r>
  <r>
    <x v="12"/>
    <s v="02-02-02-008-005-03"/>
    <n v="16"/>
    <s v="Adquisición de servicios - Servicios de limpieza"/>
    <s v="SERVICIO DE ASEO Y LIMPIEZA"/>
    <n v="76111500"/>
    <s v="Selección abreviada - acuerdo marco"/>
    <n v="4"/>
    <n v="6"/>
    <n v="1"/>
    <n v="42000000"/>
    <s v="GLOBAL"/>
    <s v="NO SOLICITADAS"/>
  </r>
  <r>
    <x v="12"/>
    <s v="02-02-02-008-005-03"/>
    <n v="10"/>
    <s v="Adquisición de servicios - Servicios de limpieza"/>
    <s v="SERVICIO DE ASEO Y LIMPIEZA V.F. 2019"/>
    <n v="76111500"/>
    <s v="Selección abreviada - acuerdo marco"/>
    <n v="1"/>
    <n v="3"/>
    <n v="1"/>
    <n v="38000000"/>
    <s v="GLOBAL"/>
    <s v="SI APROBADAS"/>
  </r>
  <r>
    <x v="12"/>
    <s v="02-02-02-008-005-09-7"/>
    <n v="10"/>
    <s v="Adquisición de servicios - Servicios de mantenimiento y cuidado del paisaje"/>
    <s v="CORTE DE PRADOS"/>
    <n v="70111706"/>
    <s v="Selección abreviada menor cuantía"/>
    <n v="4"/>
    <n v="6"/>
    <n v="1"/>
    <n v="15520000"/>
    <s v="GLOBAL"/>
    <s v="NO SOLICITADAS"/>
  </r>
  <r>
    <x v="12"/>
    <s v="02-02-02-008-005-09-7"/>
    <n v="10"/>
    <s v="Adquisición de servicios - Servicios de mantenimiento y cuidado del paisaje"/>
    <s v="CORTE DE PRADOS V.F. 2019"/>
    <n v="70111706"/>
    <s v="Selección abreviada menor cuantía"/>
    <n v="1"/>
    <n v="3"/>
    <n v="1"/>
    <n v="10000000"/>
    <s v="GLOBAL"/>
    <s v="SI APROBADAS"/>
  </r>
  <r>
    <x v="12"/>
    <s v="02-02-02-008-005-09-7"/>
    <n v="10"/>
    <s v="Adquisición de servicios - Servicios de mantenimiento y cuidado del paisaje"/>
    <s v="PODA DE RAMAS"/>
    <n v="70111503"/>
    <s v="Selección abreviada menor cuantía"/>
    <n v="4"/>
    <n v="6"/>
    <n v="1"/>
    <n v="20000000"/>
    <s v="GLOBAL"/>
    <s v="NO SOLICITADAS"/>
  </r>
  <r>
    <x v="12"/>
    <s v="02-02-02-006-003-03"/>
    <n v="16"/>
    <s v="Adquisición de servicios - Servicios de suministro de comidas"/>
    <s v="SERVICIO DE CAFETERIA Y CATERING"/>
    <n v="90101700"/>
    <s v="Mínima cuantía"/>
    <n v="2"/>
    <n v="10"/>
    <n v="1"/>
    <n v="36000000"/>
    <s v="GLOBAL"/>
    <s v="NO SOLICITADAS"/>
  </r>
  <r>
    <x v="12"/>
    <s v="02-02-02-005-004-02-4"/>
    <n v="10"/>
    <s v="Adquisición de servicios - Servicios generales de construcción de tuberías para la conducción de gas a larga distancia, líneas de comunicación y cables de poder"/>
    <s v="MANTENIMIENTO DE CELDAS SUBESTACION ELECTRICA "/>
    <n v="73152108"/>
    <s v="Selección abreviada menor cuantía"/>
    <n v="3"/>
    <n v="7"/>
    <n v="1"/>
    <n v="46931115"/>
    <s v="GLOBAL"/>
    <s v="NO SOLICITADAS"/>
  </r>
  <r>
    <x v="12"/>
    <s v="02-02-02-005-004-02-4"/>
    <n v="10"/>
    <s v="Adquisición de servicios - Servicios generales de construcción de tuberías para la conducción de gas a larga distancia, líneas de comunicación y cables de poder"/>
    <s v="MANTENIMIENTO DE PLANTAS ELECTRICAS"/>
    <n v="72154300"/>
    <s v="Mínima cuantía"/>
    <n v="3"/>
    <n v="7"/>
    <n v="1"/>
    <n v="51882810"/>
    <s v="GLOBAL"/>
    <s v="NO SOLICITADAS"/>
  </r>
  <r>
    <x v="12"/>
    <s v="02-02-02-008-006-03"/>
    <n v="10"/>
    <s v="Adquisición de servicios - Servicios de apoyo a la distribución de electricidad, gas y agua"/>
    <s v="ENERGIA"/>
    <n v="83101803"/>
    <s v="Solicitud de información a los Proveedores"/>
    <n v="1"/>
    <n v="12"/>
    <n v="1"/>
    <n v="461415823"/>
    <s v="GLOBAL"/>
    <s v="NO SOLICITADAS"/>
  </r>
  <r>
    <x v="12"/>
    <s v="02-02-02-008-006-03"/>
    <n v="16"/>
    <s v="Adquisición de servicios - Servicios de apoyo a la distribución de electricidad, gas y agua"/>
    <s v="ENERGIA"/>
    <n v="83101803"/>
    <s v="Solicitud de información a los Proveedores"/>
    <n v="1"/>
    <n v="12"/>
    <n v="1"/>
    <n v="1124573273"/>
    <s v="GLOBAL"/>
    <s v="NO SOLICITADAS"/>
  </r>
  <r>
    <x v="12"/>
    <s v="02-02-02-008-006-03"/>
    <n v="10"/>
    <s v="Adquisición de servicios - Servicios de apoyo a la distribución de electricidad, gas y agua"/>
    <s v="GAS PROPANO"/>
    <n v="15111501"/>
    <s v="Solicitud de información a los Proveedores"/>
    <n v="1"/>
    <n v="12"/>
    <n v="1"/>
    <n v="47650000"/>
    <s v="GLOBAL"/>
    <s v="NO SOLICITADAS"/>
  </r>
  <r>
    <x v="12"/>
    <s v="02-02-02-008-004-02"/>
    <n v="16"/>
    <s v="Adquisición de servicios - Servicios de telecomunicaciones a través de internet"/>
    <s v="SERVICIO DE INTERNET"/>
    <n v="83111500"/>
    <s v="Solicitud de información a los Proveedores"/>
    <n v="1"/>
    <n v="12"/>
    <n v="1"/>
    <n v="16537500"/>
    <s v="GLOBAL"/>
    <s v="NO SOLICITADAS"/>
  </r>
  <r>
    <x v="12"/>
    <s v="02-02-02-008-004-01"/>
    <n v="16"/>
    <s v="Adquisición de servicios - Servicios de telefonía y otras telecomunicaciones"/>
    <s v="TELEFONIA FIJA"/>
    <n v="81112101"/>
    <s v="Solicitud de información a los Proveedores"/>
    <n v="1"/>
    <n v="12"/>
    <n v="1"/>
    <n v="17736500"/>
    <s v="GLOBAL"/>
    <s v="NO SOLICITADAS"/>
  </r>
  <r>
    <x v="12"/>
    <s v="02-02-02-009-004-02"/>
    <n v="16"/>
    <s v="Adquisición de servicios - Servicios de recolección de desechos"/>
    <s v="SERVICIO DE RECOLECCION DE BASURAS"/>
    <n v="76121501"/>
    <s v="Solicitud de información a los Proveedores"/>
    <n v="1"/>
    <n v="12"/>
    <n v="1"/>
    <n v="25000000"/>
    <s v="GLOBAL"/>
    <s v="NO SOLICITADAS"/>
  </r>
  <r>
    <x v="12"/>
    <s v="02-02-02-010"/>
    <n v="10"/>
    <s v="Adquisición de servicios - Viáticos de los funcionarios en comisión"/>
    <s v="VIATICOS AL INTERIOR"/>
    <n v="92112301"/>
    <s v="Solicitud de información a los Proveedores"/>
    <n v="1"/>
    <n v="12"/>
    <n v="1"/>
    <n v="640000000"/>
    <s v="GLOBAL"/>
    <s v="NO SOLICITADAS"/>
  </r>
  <r>
    <x v="12"/>
    <s v="02-02-02-006-004"/>
    <n v="10"/>
    <s v="Adquisición de servicios - Servicios de transporte de pasajeros"/>
    <s v="PASAJES TERRESTRES NACIONALES PERSONAL MILILITAR Y CIVIL"/>
    <n v="78111800"/>
    <s v="Mínima cuantía"/>
    <n v="3"/>
    <n v="8"/>
    <n v="1"/>
    <n v="7900000"/>
    <s v="GLOBAL"/>
    <s v="NO SOLICITADAS"/>
  </r>
  <r>
    <x v="12"/>
    <s v="02-02-01-003-005-02"/>
    <n v="10"/>
    <s v="Materiales y suministros - Productos farmacéuticos"/>
    <s v="VITAMINAS (FRASCO)"/>
    <n v="10111300"/>
    <s v="Mínima cuantía"/>
    <n v="4"/>
    <n v="3"/>
    <n v="30"/>
    <n v="1963500.0000000002"/>
    <s v="UNIDAD"/>
    <s v="NO SOLICITADAS"/>
  </r>
  <r>
    <x v="12"/>
    <s v="02-02-01-003-005-03"/>
    <n v="10"/>
    <s v="Materiales y suministros - Jabón, preparados para limpieza, perfumes y preparados de tocador"/>
    <s v="JABON MEDICINAL PARA PERROS"/>
    <n v="10111300"/>
    <s v="Mínima cuantía"/>
    <n v="4"/>
    <n v="3"/>
    <n v="17"/>
    <n v="167195"/>
    <s v="UNIDAD"/>
    <s v="NO SOLICITADAS"/>
  </r>
  <r>
    <x v="12"/>
    <s v="02-02-01-003-004-06"/>
    <n v="10"/>
    <s v="Materiales y suministros - Abonos y plaguicidas"/>
    <s v="BAÑO SECO DESODORANTE E INSECTICIDA (FRASCO)"/>
    <n v="10111300"/>
    <s v="Mínima cuantía"/>
    <n v="4"/>
    <n v="3"/>
    <n v="17"/>
    <n v="371280"/>
    <s v="UNIDAD"/>
    <s v="NO SOLICITADAS"/>
  </r>
  <r>
    <x v="12"/>
    <s v="02-02-01-003-005-03"/>
    <n v="10"/>
    <s v="Materiales y suministros - Jabón, preparados para limpieza, perfumes y preparados de tocador"/>
    <s v="CHAMPU ANTISEPTICO MEDICADO "/>
    <n v="10111300"/>
    <s v="Mínima cuantía"/>
    <n v="4"/>
    <n v="3"/>
    <n v="2"/>
    <n v="327320"/>
    <s v="GALON"/>
    <s v="NO SOLICITADAS"/>
  </r>
  <r>
    <x v="12"/>
    <s v="02-02-01-003-005-03"/>
    <n v="10"/>
    <s v="Materiales y suministros - Jabón, preparados para limpieza, perfumes y preparados de tocador"/>
    <s v="CREMA DENTAL PARA PERROS"/>
    <n v="10111300"/>
    <s v="Mínima cuantía"/>
    <n v="4"/>
    <n v="3"/>
    <n v="4"/>
    <n v="122080.00000000001"/>
    <s v="UNIDAD"/>
    <s v="NO SOLICITADAS"/>
  </r>
  <r>
    <x v="12"/>
    <s v="02-02-01-003-005-03"/>
    <n v="10"/>
    <s v="Materiales y suministros - Jabón, preparados para limpieza, perfumes y preparados de tocador"/>
    <s v="COLONIA PARA PERROS"/>
    <n v="10111300"/>
    <s v="Mínima cuantía"/>
    <n v="4"/>
    <n v="3"/>
    <n v="1"/>
    <n v="141820"/>
    <s v="LITRO"/>
    <s v="NO SOLICITADAS"/>
  </r>
  <r>
    <x v="12"/>
    <s v="02-02-01-003-005-02"/>
    <n v="10"/>
    <s v="Materiales y suministros - Productos farmacéuticos"/>
    <s v="SOLUCIÓN ÓTICA (FRASCO)"/>
    <n v="10111300"/>
    <s v="Mínima cuantía"/>
    <n v="4"/>
    <n v="3"/>
    <n v="8"/>
    <n v="244160.00000000003"/>
    <s v="UNIDAD"/>
    <s v="NO SOLICITADAS"/>
  </r>
  <r>
    <x v="12"/>
    <s v="02-02-01-003-005-02"/>
    <n v="10"/>
    <s v="Materiales y suministros - Productos farmacéuticos"/>
    <s v="ANTIPARASITARIO INTERNO SUSPENSIÓN ORAL (JERINGA 10ML)"/>
    <n v="10111300"/>
    <s v="Mínima cuantía"/>
    <n v="4"/>
    <n v="3"/>
    <n v="18"/>
    <n v="353430"/>
    <s v="UNIDAD"/>
    <s v="NO SOLICITADAS"/>
  </r>
  <r>
    <x v="12"/>
    <s v="02-02-01-003-005-02"/>
    <n v="10"/>
    <s v="Materiales y suministros - Productos farmacéuticos"/>
    <s v="ANTIPARASITARIO INTERNO TABLETAS "/>
    <n v="10111300"/>
    <s v="Mínima cuantía"/>
    <n v="4"/>
    <n v="3"/>
    <n v="26"/>
    <n v="850850.00000000012"/>
    <s v="UNIDAD"/>
    <s v="NO SOLICITADAS"/>
  </r>
  <r>
    <x v="12"/>
    <s v="02-02-01-003-005-02"/>
    <n v="10"/>
    <s v="Materiales y suministros - Productos farmacéuticos"/>
    <s v="ANTIPARASITARIOS INTERNO DE AMPLIO ESPECTRO (TABLETAS)"/>
    <n v="10111300"/>
    <s v="Mínima cuantía"/>
    <n v="4"/>
    <n v="3"/>
    <n v="14"/>
    <n v="687470"/>
    <s v="UNIDAD"/>
    <s v="NO SOLICITADAS"/>
  </r>
  <r>
    <x v="12"/>
    <s v="02-02-01-003-004-06"/>
    <n v="10"/>
    <s v="Materiales y suministros - Abonos y plaguicidas"/>
    <s v="PULGUICIDA Y GARRAPATICIDA EN SPRAY X 250ML"/>
    <n v="10111300"/>
    <s v="Mínima cuantía"/>
    <n v="4"/>
    <n v="3"/>
    <n v="12"/>
    <n v="1112580"/>
    <s v="UNIDAD"/>
    <s v="NO SOLICITADAS"/>
  </r>
  <r>
    <x v="12"/>
    <s v="02-02-01-003-004-06"/>
    <n v="10"/>
    <s v="Materiales y suministros - Abonos y plaguicidas"/>
    <s v="PULGUICIDA, GARRAPATICIDA Y MOSQUICIDA SOLUCIÓN TÓPICA (PIPETA)"/>
    <n v="10111300"/>
    <s v="Mínima cuantía"/>
    <n v="4"/>
    <n v="3"/>
    <n v="17"/>
    <n v="834785"/>
    <s v="UNIDAD"/>
    <s v="NO SOLICITADAS"/>
  </r>
  <r>
    <x v="12"/>
    <s v="02-02-01-003-004-06"/>
    <n v="10"/>
    <s v="Materiales y suministros - Abonos y plaguicidas"/>
    <s v="PULGUICIDA SOLUCIÓN TÓPICA (PIPETA)"/>
    <n v="10111300"/>
    <s v="Mínima cuantía"/>
    <n v="4"/>
    <n v="3"/>
    <n v="17"/>
    <n v="834785"/>
    <s v="UNIDAD"/>
    <s v="NO SOLICITADAS"/>
  </r>
  <r>
    <x v="12"/>
    <s v="02-02-01-003-004-06"/>
    <n v="10"/>
    <s v="Materiales y suministros - Abonos y plaguicidas"/>
    <s v="COLLAR GARRAPATICIDA"/>
    <n v="10111300"/>
    <s v="Mínima cuantía"/>
    <n v="4"/>
    <n v="3"/>
    <n v="20"/>
    <n v="838600.00000000012"/>
    <s v="UNIDAD"/>
    <s v="NO SOLICITADAS"/>
  </r>
  <r>
    <x v="12"/>
    <s v="02-02-01-003-004-06"/>
    <n v="10"/>
    <s v="Materiales y suministros - Abonos y plaguicidas"/>
    <s v="INSECTICIDA PIROTROIDE  CANECA"/>
    <n v="10111300"/>
    <s v="Mínima cuantía"/>
    <n v="4"/>
    <n v="3"/>
    <n v="1"/>
    <n v="207135"/>
    <s v="UNIDAD"/>
    <s v="NO SOLICITADAS"/>
  </r>
  <r>
    <x v="12"/>
    <s v="02-02-01-003-004-06"/>
    <n v="10"/>
    <s v="Materiales y suministros - Abonos y plaguicidas"/>
    <s v="LARVICIDA ANTISEPTICO (FRASCO)"/>
    <n v="10111300"/>
    <s v="Mínima cuantía"/>
    <n v="4"/>
    <n v="3"/>
    <n v="6"/>
    <n v="228900.00000000006"/>
    <s v="UNIDAD"/>
    <s v="NO SOLICITADAS"/>
  </r>
  <r>
    <x v="12"/>
    <s v="02-02-01-003-004-06"/>
    <n v="10"/>
    <s v="Materiales y suministros - Abonos y plaguicidas"/>
    <s v="ECTOPARASITICIDA "/>
    <n v="10111300"/>
    <s v="Mínima cuantía"/>
    <n v="4"/>
    <n v="3"/>
    <n v="8"/>
    <n v="104720"/>
    <s v="UNIDAD"/>
    <s v="NO SOLICITADAS"/>
  </r>
  <r>
    <x v="12"/>
    <s v="02-02-01-003-005-02"/>
    <n v="10"/>
    <s v="Materiales y suministros - Productos farmacéuticos"/>
    <s v="CREMA CICATRIZANTE, SECANTE, DESINFECTANTE Y REPELENTE DE INSECTOS "/>
    <n v="10111300"/>
    <s v="Mínima cuantía"/>
    <n v="4"/>
    <n v="3"/>
    <n v="5"/>
    <n v="272825"/>
    <s v="UNIDAD"/>
    <s v="NO SOLICITADAS"/>
  </r>
  <r>
    <x v="12"/>
    <s v="02-02-01-003-005-02"/>
    <n v="10"/>
    <s v="Materiales y suministros - Productos farmacéuticos"/>
    <s v="CREMA DERMATOLOGICA ANTIBACTERIANA, ANTIMICÓTICA Y ANTIALÉRGICA (TUBO)"/>
    <n v="10111300"/>
    <s v="Mínima cuantía"/>
    <n v="4"/>
    <n v="3"/>
    <n v="5"/>
    <n v="109200"/>
    <s v="UNIDAD"/>
    <s v="NO SOLICITADAS"/>
  </r>
  <r>
    <x v="12"/>
    <s v="02-02-01-003-005-02"/>
    <n v="10"/>
    <s v="Materiales y suministros - Productos farmacéuticos"/>
    <s v="SOLUCION OTICO OFTALMICA (FRASGO GOTERO)"/>
    <n v="10111300"/>
    <s v="Mínima cuantía"/>
    <n v="4"/>
    <n v="3"/>
    <n v="3"/>
    <n v="69930"/>
    <s v="UNIDAD"/>
    <s v="NO SOLICITADAS"/>
  </r>
  <r>
    <x v="12"/>
    <s v="02-02-01-003-005-02"/>
    <n v="10"/>
    <s v="Materiales y suministros - Productos farmacéuticos"/>
    <s v="DOXICICLINA (CAJA)"/>
    <n v="10111300"/>
    <s v="Mínima cuantía"/>
    <n v="4"/>
    <n v="3"/>
    <n v="25"/>
    <n v="681625.00000000012"/>
    <s v="UNIDAD"/>
    <s v="NO SOLICITADAS"/>
  </r>
  <r>
    <x v="12"/>
    <s v="02-02-01-003-004-01"/>
    <n v="10"/>
    <s v="Materiales y suministros - Químicos orgánicos básicos"/>
    <s v="ALCOHOL ANTISEPTICO "/>
    <n v="10111300"/>
    <s v="Mínima cuantía"/>
    <n v="4"/>
    <n v="3"/>
    <n v="2"/>
    <n v="69790.000000000015"/>
    <s v="GALON"/>
    <s v="NO SOLICITADAS"/>
  </r>
  <r>
    <x v="12"/>
    <s v="02-02-01-003-005-02"/>
    <n v="10"/>
    <s v="Materiales y suministros - Productos farmacéuticos"/>
    <s v="SOLUCION DE YODO  (GARRAFA)"/>
    <n v="10111300"/>
    <s v="Mínima cuantía"/>
    <n v="4"/>
    <n v="3"/>
    <n v="6"/>
    <n v="850920"/>
    <s v="UNIDAD"/>
    <s v="NO SOLICITADAS"/>
  </r>
  <r>
    <x v="12"/>
    <s v="02-02-01-003-004-02"/>
    <n v="10"/>
    <s v="Materiales y suministros - Productos químicos inorgánicos básicos n. C. P."/>
    <s v="HIPOCLORITO DE SODIO (GARRAFA)"/>
    <n v="10111300"/>
    <s v="Mínima cuantía"/>
    <n v="4"/>
    <n v="3"/>
    <n v="2"/>
    <n v="54530.000000000007"/>
    <s v="UNIDAD"/>
    <s v="NO SOLICITADAS"/>
  </r>
  <r>
    <x v="12"/>
    <s v="02-02-01-003-005-02"/>
    <n v="10"/>
    <s v="Materiales y suministros - Productos farmacéuticos"/>
    <s v="AGUA OXIGENADA "/>
    <n v="10111300"/>
    <s v="Mínima cuantía"/>
    <n v="4"/>
    <n v="3"/>
    <n v="2"/>
    <n v="76300.000000000015"/>
    <s v="GALON"/>
    <s v="NO SOLICITADAS"/>
  </r>
  <r>
    <x v="12"/>
    <s v="02-02-01-003-005-02"/>
    <n v="10"/>
    <s v="Materiales y suministros - Productos farmacéuticos"/>
    <s v="ANTISEPTICO Y DESINFECTANTE ESPUMA "/>
    <n v="10111300"/>
    <s v="Mínima cuantía"/>
    <n v="4"/>
    <n v="3"/>
    <n v="1"/>
    <n v="141820"/>
    <s v="GALON"/>
    <s v="NO SOLICITADAS"/>
  </r>
  <r>
    <x v="12"/>
    <s v="02-02-01-003-005-02"/>
    <n v="10"/>
    <s v="Materiales y suministros - Productos farmacéuticos"/>
    <s v="GASA HOSPITALARIA ROLLO POR YARDAS"/>
    <n v="10111300"/>
    <s v="Mínima cuantía"/>
    <n v="4"/>
    <n v="3"/>
    <n v="1"/>
    <n v="81830"/>
    <s v="UNIDAD"/>
    <s v="NO SOLICITADAS"/>
  </r>
  <r>
    <x v="12"/>
    <s v="02-02-01-003-005-02"/>
    <n v="10"/>
    <s v="Materiales y suministros - Productos farmacéuticos"/>
    <s v="ALGODÓN ROLLO"/>
    <n v="10111300"/>
    <s v="Mínima cuantía"/>
    <n v="4"/>
    <n v="3"/>
    <n v="1"/>
    <n v="31500"/>
    <s v="UNIDAD"/>
    <s v="NO SOLICITADAS"/>
  </r>
  <r>
    <x v="12"/>
    <s v="02-02-01-003-006-02"/>
    <n v="10"/>
    <s v="Materiales y suministros - Otros productos de caucho"/>
    <s v="GUANTES QUIRURJICOS (CAJA)"/>
    <n v="10111300"/>
    <s v="Mínima cuantía"/>
    <n v="4"/>
    <n v="3"/>
    <n v="2"/>
    <n v="65450.000000000007"/>
    <s v="UNIDAD"/>
    <s v="NO SOLICITADAS"/>
  </r>
  <r>
    <x v="12"/>
    <s v="02-02-01-003-005-02"/>
    <n v="10"/>
    <s v="Materiales y suministros - Productos farmacéuticos"/>
    <s v="ESPARADRAPO HOSPITALARIO TUBO"/>
    <n v="10111300"/>
    <s v="Mínima cuantía"/>
    <n v="4"/>
    <n v="3"/>
    <n v="1"/>
    <n v="103670"/>
    <s v="UNIDAD"/>
    <s v="NO SOLICITADAS"/>
  </r>
  <r>
    <x v="12"/>
    <s v="02-02-01-003-006-09"/>
    <n v="10"/>
    <s v="Materiales y suministros - Otros productos plásticos"/>
    <s v="HUACAL GRANDE CON RODACHINES"/>
    <n v="10131603"/>
    <s v="Mínima cuantía"/>
    <n v="4"/>
    <n v="3"/>
    <n v="3"/>
    <n v="2247210"/>
    <s v="UNIDAD"/>
    <s v="NO SOLICITADAS"/>
  </r>
  <r>
    <x v="12"/>
    <s v="02-02-01-003-008-05"/>
    <n v="10"/>
    <s v="Materiales y suministros - Juegos y juguetes"/>
    <s v="PELOTA MACISA"/>
    <n v="10111301"/>
    <s v="Mínima cuantía"/>
    <n v="4"/>
    <n v="3"/>
    <n v="4"/>
    <n v="77280"/>
    <s v="UNIDAD"/>
    <s v="NO SOLICITADAS"/>
  </r>
  <r>
    <x v="12"/>
    <s v="02-02-01-002-008"/>
    <n v="10"/>
    <s v="Materiales y suministros - Dotación (prendas de vestir y calzado)"/>
    <s v="CORDON CON MOSQUETON"/>
    <n v="10111300"/>
    <s v="Mínima cuantía"/>
    <n v="4"/>
    <n v="3"/>
    <n v="4"/>
    <n v="51880"/>
    <s v="UNIDAD"/>
    <s v="NO SOLICITADAS"/>
  </r>
  <r>
    <x v="12"/>
    <s v="02-02-01-002-008"/>
    <n v="10"/>
    <s v="Materiales y suministros - Dotación (prendas de vestir y calzado)"/>
    <s v="PECHERA "/>
    <n v="10111300"/>
    <s v="Mínima cuantía"/>
    <n v="4"/>
    <n v="3"/>
    <n v="3"/>
    <n v="77556"/>
    <s v="UNIDAD"/>
    <s v="NO SOLICITADAS"/>
  </r>
  <r>
    <x v="12"/>
    <s v="02-02-01-002-008"/>
    <n v="10"/>
    <s v="Materiales y suministros - Dotación (prendas de vestir y calzado)"/>
    <s v="CHALECO PASEO CON MANIJA"/>
    <n v="10111300"/>
    <s v="Mínima cuantía"/>
    <n v="4"/>
    <n v="3"/>
    <n v="5"/>
    <n v="302205"/>
    <s v="UNIDAD"/>
    <s v="NO SOLICITADAS"/>
  </r>
  <r>
    <x v="12"/>
    <s v="02-02-01-002-007"/>
    <n v="10"/>
    <s v="Materiales y suministros - Artículos textiles (excepto prendas de vestir)"/>
    <s v="COMEDERO EN LONA"/>
    <n v="10111304"/>
    <s v="Mínima cuantía"/>
    <n v="4"/>
    <n v="3"/>
    <n v="5"/>
    <n v="78750"/>
    <s v="UNIDAD"/>
    <s v="NO SOLICITADAS"/>
  </r>
  <r>
    <x v="12"/>
    <s v="02-02-01-002-008"/>
    <n v="10"/>
    <s v="Materiales y suministros - Dotación (prendas de vestir y calzado)"/>
    <s v="COLLAR ISABELINO"/>
    <n v="10111300"/>
    <s v="Mínima cuantía"/>
    <n v="4"/>
    <n v="3"/>
    <n v="3"/>
    <n v="57960"/>
    <s v="UNIDAD"/>
    <s v="NO SOLICITADAS"/>
  </r>
  <r>
    <x v="12"/>
    <s v="02-02-01-002-008"/>
    <n v="10"/>
    <s v="Materiales y suministros - Dotación (prendas de vestir y calzado)"/>
    <s v="COLLAR DE AHOGO"/>
    <n v="10111300"/>
    <s v="Mínima cuantía"/>
    <n v="4"/>
    <n v="3"/>
    <n v="5"/>
    <n v="107365"/>
    <s v="UNIDAD"/>
    <s v="NO SOLICITADAS"/>
  </r>
  <r>
    <x v="12"/>
    <s v="02-02-01-002-008"/>
    <n v="10"/>
    <s v="Materiales y suministros - Dotación (prendas de vestir y calzado)"/>
    <s v="TRAILLA"/>
    <n v="10111300"/>
    <s v="Mínima cuantía"/>
    <n v="4"/>
    <n v="3"/>
    <n v="9"/>
    <n v="337842"/>
    <s v="UNIDAD"/>
    <s v="NO SOLICITADAS"/>
  </r>
  <r>
    <x v="12"/>
    <s v="02-02-01-003-008-05"/>
    <n v="10"/>
    <s v="Materiales y suministros - Juegos y juguetes"/>
    <s v="PELOTA DE TENIS"/>
    <n v="10111301"/>
    <s v="Mínima cuantía"/>
    <n v="4"/>
    <n v="3"/>
    <n v="8"/>
    <n v="206224"/>
    <s v="UNIDAD"/>
    <s v="NO SOLICITADAS"/>
  </r>
  <r>
    <x v="12"/>
    <s v="02-02-01-003-008-05"/>
    <n v="10"/>
    <s v="Materiales y suministros - Juegos y juguetes"/>
    <s v="JUGUETE LASO PELOTA"/>
    <n v="10111301"/>
    <s v="Mínima cuantía"/>
    <n v="4"/>
    <n v="3"/>
    <n v="2"/>
    <n v="42946"/>
    <s v="UNIDAD"/>
    <s v="NO SOLICITADAS"/>
  </r>
  <r>
    <x v="12"/>
    <s v="02-02-01-002-008"/>
    <n v="10"/>
    <s v="Materiales y suministros - Dotación (prendas de vestir y calzado)"/>
    <s v="TRAILLA DE 10 MTS"/>
    <n v="10111300"/>
    <s v="Mínima cuantía"/>
    <n v="4"/>
    <n v="3"/>
    <n v="1"/>
    <n v="53655"/>
    <s v="UNIDAD"/>
    <s v="NO SOLICITADAS"/>
  </r>
  <r>
    <x v="12"/>
    <s v="02-02-01-002-008"/>
    <n v="10"/>
    <s v="Materiales y suministros - Dotación (prendas de vestir y calzado)"/>
    <s v="COLLAR FIJO"/>
    <n v="10111300"/>
    <s v="Mínima cuantía"/>
    <n v="4"/>
    <n v="3"/>
    <n v="10"/>
    <n v="214730"/>
    <s v="UNIDAD"/>
    <s v="NO SOLICITADAS"/>
  </r>
  <r>
    <x v="12"/>
    <s v="02-02-01-002-008"/>
    <n v="10"/>
    <s v="Materiales y suministros - Dotación (prendas de vestir y calzado)"/>
    <s v="ARNES PARA CANINO"/>
    <n v="10111300"/>
    <s v="Mínima cuantía"/>
    <n v="4"/>
    <n v="3"/>
    <n v="3"/>
    <n v="965790"/>
    <s v="UNIDAD"/>
    <s v="NO SOLICITADAS"/>
  </r>
  <r>
    <x v="12"/>
    <s v="02-02-01-003-008-09"/>
    <n v="10"/>
    <s v="Materiales y suministros - Otros artículos manufacturados n. C. P."/>
    <s v="CEPILLO CANINO"/>
    <n v="10111300"/>
    <s v="Mínima cuantía"/>
    <n v="4"/>
    <n v="3"/>
    <n v="4"/>
    <n v="77280"/>
    <s v="UNIDAD"/>
    <s v="NO SOLICITADAS"/>
  </r>
  <r>
    <x v="12"/>
    <s v="02-02-01-004-002"/>
    <n v="10"/>
    <s v="Materiales y suministros - Productos metálicos elaborados (excepto maquinaria y equipo)"/>
    <s v="MOSQUETON DE COBRE GRANDE"/>
    <n v="10111300"/>
    <s v="Mínima cuantía"/>
    <n v="4"/>
    <n v="3"/>
    <n v="2"/>
    <n v="25726"/>
    <s v="UNIDAD"/>
    <s v="NO SOLICITADAS"/>
  </r>
  <r>
    <x v="12"/>
    <s v="02-02-01-003-006-02"/>
    <n v="10"/>
    <s v="Materiales y suministros - Otros productos de caucho"/>
    <s v="MANGUERA "/>
    <n v="40142000"/>
    <s v="Mínima cuantía"/>
    <n v="4"/>
    <n v="3"/>
    <n v="1"/>
    <n v="128783"/>
    <s v="UNIDAD"/>
    <s v="NO SOLICITADAS"/>
  </r>
  <r>
    <x v="12"/>
    <s v="02-02-01-002-003-03"/>
    <n v="10"/>
    <s v="Materiales y suministros - Preparaciones utilizadas en la alimentación de animales"/>
    <s v="COMIDA EN LATA"/>
    <n v="10121802"/>
    <s v="Mínima cuantía"/>
    <n v="4"/>
    <n v="3"/>
    <n v="300"/>
    <n v="3000000"/>
    <s v="UNIDAD"/>
    <s v="NO SOLICITADAS"/>
  </r>
  <r>
    <x v="12"/>
    <s v="02-02-02-008-003-05"/>
    <n v="10"/>
    <s v="Adquisición de servicios - Servicios veterinarios"/>
    <s v="SERVICIO VETERINARIO"/>
    <n v="70122005"/>
    <s v="Mínima cuantía"/>
    <n v="2"/>
    <n v="10"/>
    <n v="1"/>
    <n v="12000000"/>
    <s v="GLOBAL"/>
    <s v="NO SOLICITADAS"/>
  </r>
  <r>
    <x v="12"/>
    <s v="02-02-02-009-003-01"/>
    <n v="10"/>
    <s v="Adquisición de servicios - Servicios de salud humana"/>
    <s v="EXAMENES MEDICOS OCUPACIONALES"/>
    <n v="85121700"/>
    <s v="Mínima cuantía"/>
    <n v="3"/>
    <n v="5"/>
    <n v="1"/>
    <n v="50000000"/>
    <s v="GLOBAL"/>
    <s v="NO SOLICITADAS"/>
  </r>
  <r>
    <x v="12"/>
    <s v="02-02-02-008-005-03"/>
    <n v="10"/>
    <s v="Adquisición de servicios - Servicios de limpieza"/>
    <s v="SERVICIO DE FUMIGACION UNIDAD        "/>
    <n v="72102103"/>
    <s v="Mínima cuantía"/>
    <n v="3"/>
    <n v="4"/>
    <n v="1"/>
    <n v="9724048"/>
    <s v="GLOBAL"/>
    <s v="NO SOLICITADAS"/>
  </r>
  <r>
    <x v="12"/>
    <s v="02-02-02-005-004-02-5"/>
    <n v="10"/>
    <s v="Adquisición de servicios - Servicios generales de construcción de tuberías y cables locales, y obras conexas"/>
    <s v="FUNCIONAMIENTO PTAR  CACOM 4  "/>
    <n v="76121701"/>
    <s v="Selección abreviada menor cuantía"/>
    <n v="4"/>
    <n v="8"/>
    <n v="1"/>
    <n v="75000000"/>
    <s v="GLOBAL"/>
    <s v="NO SOLICITADAS"/>
  </r>
  <r>
    <x v="12"/>
    <s v="02-02-02-005-004-02-5"/>
    <n v="10"/>
    <s v="Adquisición de servicios - Servicios generales de construcción de tuberías y cables locales, y obras conexas"/>
    <s v="FUNCIONAMIENTO PTAP  CACOM 4   "/>
    <n v="83101506"/>
    <s v="Selección abreviada menor cuantía"/>
    <n v="4"/>
    <n v="8"/>
    <n v="1"/>
    <n v="29702400"/>
    <s v="GLOBAL"/>
    <s v="NO SOLICITADAS"/>
  </r>
  <r>
    <x v="12"/>
    <s v="02-02-02-005-004-02-5"/>
    <n v="10"/>
    <s v="Adquisición de servicios - Servicios generales de construcción de tuberías y cables locales, y obras conexas"/>
    <s v="FUNCIONAMIENTO PTAR CERRO LA MARIA Y AREAS COMPLEMENTARIAS "/>
    <n v="76121701"/>
    <s v="Selección abreviada menor cuantía"/>
    <n v="4"/>
    <n v="8"/>
    <n v="1"/>
    <n v="8750000"/>
    <s v="GLOBAL"/>
    <s v="NO SOLICITADAS"/>
  </r>
  <r>
    <x v="12"/>
    <s v="02-02-02-005-004-02-5"/>
    <n v="10"/>
    <s v="Adquisición de servicios - Servicios generales de construcción de tuberías y cables locales, y obras conexas"/>
    <s v="FUNCIONAMIENTO PTAR  CACOM 4  V.F. 2019"/>
    <n v="76121701"/>
    <s v="Selección abreviada menor cuantía"/>
    <n v="1"/>
    <n v="3"/>
    <n v="1"/>
    <n v="25000000"/>
    <s v="GLOBAL"/>
    <s v="SI APROBADAS"/>
  </r>
  <r>
    <x v="12"/>
    <s v="02-02-02-005-004-02-5"/>
    <n v="10"/>
    <s v="Adquisición de servicios - Servicios generales de construcción de tuberías y cables locales, y obras conexas"/>
    <s v="FUNCIONAMIENTO PTAP  CACOM 4   V.F. 2019"/>
    <n v="83101506"/>
    <s v="Selección abreviada menor cuantía"/>
    <n v="1"/>
    <n v="3"/>
    <n v="1"/>
    <n v="14137200"/>
    <s v="GLOBAL"/>
    <s v="SI APROBADAS"/>
  </r>
  <r>
    <x v="12"/>
    <s v="02-02-02-005-004-02-5"/>
    <n v="10"/>
    <s v="Adquisición de servicios - Servicios generales de construcción de tuberías y cables locales, y obras conexas"/>
    <s v="FUNCIONAMIENTO PTAR CERRO LA MARIA Y AREAS COMPLEMENTARIAS V.F. 2019 "/>
    <n v="76121701"/>
    <s v="Selección abreviada menor cuantía"/>
    <n v="1"/>
    <n v="3"/>
    <n v="1"/>
    <n v="3250000"/>
    <s v="GLOBAL"/>
    <s v="SI APROBADAS"/>
  </r>
  <r>
    <x v="12"/>
    <s v="02-02-02-009-004-03"/>
    <n v="10"/>
    <s v="Adquisición de servicios - Servicios de tratamiento y disposición de desechos"/>
    <s v="SERVICIO DE INCINERACION                                      "/>
    <n v="76121501"/>
    <s v="Solicitud de información a los Proveedores"/>
    <n v="1"/>
    <n v="11"/>
    <n v="1"/>
    <n v="11000000"/>
    <s v="GLOBAL"/>
    <s v="NO SOLICITADAS"/>
  </r>
  <r>
    <x v="12"/>
    <s v="02-02-02-008-003-04-4"/>
    <n v="10"/>
    <s v="Adquisición de servicios - Servicios de ensayo y análisis técnicos"/>
    <s v="ANALISIS FISICOQUIMICO Y MICROBIOLOGICO DE AGUA                          "/>
    <n v="70171501"/>
    <s v="Mínima cuantía"/>
    <n v="2"/>
    <n v="5"/>
    <n v="1"/>
    <n v="15000000"/>
    <s v="GLOBAL"/>
    <s v="NO SOLICITADAS"/>
  </r>
  <r>
    <x v="12"/>
    <s v="02-02-02-008-005-09-5"/>
    <n v="10"/>
    <s v="Adquisición de servicios - Servicios auxiliares especializados de oficina"/>
    <s v="SERVICIO FOTOCOPIADO E IMPRESIÓN  "/>
    <n v="80161801"/>
    <s v="Mínima cuantía"/>
    <n v="2"/>
    <n v="10"/>
    <n v="1"/>
    <n v="5000000"/>
    <s v="GLOBAL"/>
    <s v="NO SOLICITADAS"/>
  </r>
  <r>
    <x v="12"/>
    <s v="02-02-01-000-001-09"/>
    <n v="16"/>
    <s v="Materiales y suministros - Productos de forraje, fibras, plantas vivas, flores y capullos de flores, tabaco en rama y caucho natural"/>
    <s v="SUMINISTRO DE ARREGLOS FLORALES"/>
    <n v="70111603"/>
    <s v="Mínima cuantía"/>
    <n v="2"/>
    <n v="10"/>
    <n v="1"/>
    <n v="11000000"/>
    <s v="GLOBAL"/>
    <s v="NO SOLICITADAS"/>
  </r>
  <r>
    <x v="12"/>
    <s v="02-02-02-008-005-03"/>
    <n v="10"/>
    <s v="Adquisición de servicios - Servicios de limpieza"/>
    <s v="LIMPIEZA DE TANQUES ELEVADOS"/>
    <n v="72154055"/>
    <s v="Mínima cuantía"/>
    <n v="5"/>
    <n v="2"/>
    <n v="1"/>
    <n v="463050"/>
    <s v="GLOBAL"/>
    <s v="NO SOLICITADAS"/>
  </r>
  <r>
    <x v="12"/>
    <s v="02-02-02-005-004-01-2"/>
    <n v="10"/>
    <s v="Adquisición de servicios - Servicios generales de construcción de edificaciones no residenciales"/>
    <s v="MANTENIMEINTO INSTALACIONES ESM-GRUAL-GRUIA-CUBIERTA EDIFICIO RANGER"/>
    <n v="72101507"/>
    <s v="Selección abreviada menor cuantía"/>
    <n v="3"/>
    <n v="7"/>
    <n v="1"/>
    <n v="200000000"/>
    <s v="GLOBAL"/>
    <s v="NO SOLICITADAS"/>
  </r>
  <r>
    <x v="12"/>
    <s v="02-02-02-005-004-01-2"/>
    <n v="10"/>
    <s v="Adquisición de servicios - Servicios generales de construcción de edificaciones no residenciales"/>
    <s v="MANTENIMIENTO DE CUBIERTA CASINO DE SUBOFICIALES, OFICIALES "/>
    <n v="72102900"/>
    <s v="Selección abreviada menor cuantía"/>
    <n v="3"/>
    <n v="7"/>
    <n v="1"/>
    <n v="40000000"/>
    <s v="GLOBAL"/>
    <s v="NO SOLICITADAS"/>
  </r>
  <r>
    <x v="12"/>
    <s v="02-02-02-005-004-01-2"/>
    <n v="10"/>
    <s v="Adquisición de servicios - Servicios generales de construcción de edificaciones no residenciales"/>
    <s v="MANTENIMIENTO OBRAS DE ARTE Y DRENAJES PARA AERÓDROMOS CACOM-4 Y FLANDES"/>
    <n v="72102900"/>
    <s v="Selección abreviada menor cuantía"/>
    <n v="3"/>
    <n v="7"/>
    <n v="1"/>
    <n v="20000000"/>
    <s v="GLOBAL"/>
    <s v="NO SOLICITADAS"/>
  </r>
  <r>
    <x v="12"/>
    <s v="02-02-02-005-004-01-1"/>
    <n v="10"/>
    <s v="Adquisición de servicios - Servicios generales de construcción de edificaciones residenciales"/>
    <s v="MANTENIMIENTO ALOJAMIENTO SOLDADOS No. 2"/>
    <n v="72102900"/>
    <s v="Selección abreviada menor cuantía"/>
    <n v="3"/>
    <n v="7"/>
    <n v="1"/>
    <n v="80000000"/>
    <s v="GLOBAL"/>
    <s v="NO SOLICITADAS"/>
  </r>
  <r>
    <x v="12"/>
    <s v="02-02-02-005-004-01-2"/>
    <n v="16"/>
    <s v="Adquisición de servicios - Servicios generales de construcción de edificaciones no residenciales"/>
    <s v="MANTENIMIENTO AULAS COLEGIO (PISOS Y CIELO RASO)"/>
    <n v="72102900"/>
    <s v="Selección abreviada menor cuantía"/>
    <n v="3"/>
    <n v="7"/>
    <n v="1"/>
    <n v="89000000"/>
    <s v="GLOBAL"/>
    <s v="NO SOLICITADAS"/>
  </r>
  <r>
    <x v="12"/>
    <s v="02-02-02-005-004-01-1"/>
    <n v="16"/>
    <s v="Adquisición de servicios - Servicios generales de construcción de edificaciones residenciales"/>
    <s v="MANTENIMIENTO DE BARRACAS"/>
    <n v="72102900"/>
    <s v="Selección abreviada menor cuantía"/>
    <n v="3"/>
    <n v="7"/>
    <n v="1"/>
    <n v="100000000"/>
    <s v="GLOBAL"/>
    <s v="NO SOLICITADAS"/>
  </r>
  <r>
    <x v="12"/>
    <s v="02-02-02-005-004-01-1"/>
    <n v="16"/>
    <s v="Adquisición de servicios - Servicios generales de construcción de edificaciones residenciales"/>
    <s v="MANTENIMIENTO DE CASAS FISCALES"/>
    <n v="72102900"/>
    <s v="Selección abreviada menor cuantía"/>
    <n v="4"/>
    <n v="7"/>
    <n v="1"/>
    <n v="170000000"/>
    <s v="GLOBAL"/>
    <s v="NO SOLICITADAS"/>
  </r>
  <r>
    <x v="12"/>
    <s v="02-02-01-004-001"/>
    <n v="10"/>
    <s v="Materiales y suministros - Metales básicos"/>
    <s v="SUMINISTROS DE REFRIGERACION"/>
    <n v="40101600"/>
    <s v="Mínima cuantía"/>
    <n v="4"/>
    <n v="6"/>
    <n v="1"/>
    <n v="5209740"/>
    <s v="GLOBAL"/>
    <s v="NO SOLICITADAS"/>
  </r>
  <r>
    <x v="12"/>
    <s v="02-02-01-004-006-02"/>
    <n v="10"/>
    <s v="Materiales y suministros - Aparatos de control eléctrico y distribución de electricidad y sus partes y piezas"/>
    <s v="MATERIAL ELECTRICO Y ALUMBRADO"/>
    <n v="39121700"/>
    <s v="Selección abreviada subasta inversa (No disponible)"/>
    <n v="3"/>
    <n v="7"/>
    <n v="1"/>
    <n v="4142735"/>
    <s v="GLOBAL"/>
    <s v="NO SOLICITADAS"/>
  </r>
  <r>
    <x v="12"/>
    <s v="02-02-01-004-006-03"/>
    <n v="10"/>
    <s v="Materiales y suministros - Hilos y cables aislados; cable de fibra óptica"/>
    <s v="MATERIAL ELECTRICO Y ALUMBRADO"/>
    <n v="39121700"/>
    <s v="Selección abreviada subasta inversa (No disponible)"/>
    <n v="3"/>
    <n v="7"/>
    <n v="1"/>
    <n v="31144700"/>
    <s v="GLOBAL"/>
    <s v="NO SOLICITADAS"/>
  </r>
  <r>
    <x v="12"/>
    <s v="02-02-01-004-006-09"/>
    <n v="10"/>
    <s v="Materiales y suministros - Otro equipo eléctrico y sus partes y piezas"/>
    <s v="MATERIAL ELECTRICO Y ALUMBRADO"/>
    <n v="39121700"/>
    <s v="Selección abreviada subasta inversa (No disponible)"/>
    <n v="3"/>
    <n v="7"/>
    <n v="1"/>
    <n v="712565"/>
    <s v="GLOBAL"/>
    <s v="NO SOLICITADAS"/>
  </r>
  <r>
    <x v="12"/>
    <s v="02-01-01-004-004-08"/>
    <n v="10"/>
    <s v="Activos fijos - Aparatos de uso doméstico y sus partes y piezas"/>
    <s v="EXTRACTOR DE OLORES DE INCRUSTAR 6&quot;"/>
    <n v="40101502"/>
    <s v="Mínima cuantía"/>
    <n v="3"/>
    <n v="3"/>
    <n v="10"/>
    <n v="789600"/>
    <s v="UNIDAD"/>
    <s v="NO SOLICITADAS"/>
  </r>
  <r>
    <x v="12"/>
    <s v="02-01-01-004-004-08"/>
    <n v="10"/>
    <s v="Activos fijos - Aparatos de uso doméstico y sus partes y piezas"/>
    <s v="VENTILADOR DE TECHO 56&quot; TECNOLOGIA KDK "/>
    <n v="40101604"/>
    <s v="Mínima cuantía"/>
    <n v="3"/>
    <n v="3"/>
    <n v="10"/>
    <n v="1947960"/>
    <s v="UNIDAD"/>
    <s v="NO SOLICITADAS"/>
  </r>
  <r>
    <x v="12"/>
    <s v="02-02-01-004-006-02"/>
    <n v="10"/>
    <s v="Materiales y suministros - Aparatos de control eléctrico y distribución de electricidad y sus partes y piezas"/>
    <s v="SUMINISTRO ELECTRICO Y ALUMBRADO"/>
    <n v="39121700"/>
    <s v="Selección abreviada subasta inversa (No disponible)"/>
    <n v="3"/>
    <n v="7"/>
    <n v="1"/>
    <n v="13074194"/>
    <s v="GLOBAL"/>
    <s v="NO SOLICITADAS"/>
  </r>
  <r>
    <x v="12"/>
    <s v="02-02-01-004-006-05"/>
    <n v="10"/>
    <s v="Materiales y suministros - Lámparas eléctricas de incandescencia o descarga; lámparas de arco, equipo para alumbrado eléctrico; sus partes y piezas"/>
    <s v="SUMINISTRO ELECTRICO Y ALUMBRADO"/>
    <n v="39121700"/>
    <s v="Selección abreviada subasta inversa (No disponible)"/>
    <n v="3"/>
    <n v="7"/>
    <n v="1"/>
    <n v="5200270"/>
    <s v="GLOBAL"/>
    <s v="NO SOLICITADAS"/>
  </r>
  <r>
    <x v="12"/>
    <s v="02-02-01-001-005"/>
    <n v="10"/>
    <s v="Materiales y suministros - Piedra, arena y arcilla"/>
    <s v="MATERIALES DE CONSTRUCCION"/>
    <n v="31162800"/>
    <s v="Selección abreviada subasta inversa (No disponible)"/>
    <n v="3"/>
    <n v="7"/>
    <n v="1"/>
    <n v="7261535"/>
    <s v="GLOBAL"/>
    <s v="NO SOLICITADAS"/>
  </r>
  <r>
    <x v="12"/>
    <s v="02-02-01-003-001"/>
    <n v="10"/>
    <s v="Materiales y suministros - Productos de madera, corcho, cestería y espartería"/>
    <s v="MATERIALES DE CONSTRUCCION"/>
    <n v="31162800"/>
    <s v="Selección abreviada subasta inversa (No disponible)"/>
    <n v="3"/>
    <n v="7"/>
    <n v="1"/>
    <n v="24564945"/>
    <s v="GLOBAL"/>
    <s v="NO SOLICITADAS"/>
  </r>
  <r>
    <x v="12"/>
    <s v="02-02-01-003-002-01"/>
    <n v="10"/>
    <s v="Materiales y suministros - Pasta de papel, papel y cartón"/>
    <s v="MATERIALES DE CONSTRUCCION"/>
    <n v="31162800"/>
    <s v="Selección abreviada subasta inversa (No disponible)"/>
    <n v="3"/>
    <n v="7"/>
    <n v="1"/>
    <n v="1170410"/>
    <s v="GLOBAL"/>
    <s v="NO SOLICITADAS"/>
  </r>
  <r>
    <x v="12"/>
    <s v="02-02-01-003-004-07"/>
    <n v="10"/>
    <s v="Materiales y suministros - Plásticos en formas primarias"/>
    <s v="MATERIALES DE CONSTRUCCION"/>
    <n v="31162800"/>
    <s v="Selección abreviada subasta inversa (No disponible)"/>
    <n v="3"/>
    <n v="7"/>
    <n v="1"/>
    <n v="1237590"/>
    <s v="GLOBAL"/>
    <s v="NO SOLICITADAS"/>
  </r>
  <r>
    <x v="12"/>
    <s v="02-02-01-003-005-04"/>
    <n v="10"/>
    <s v="Materiales y suministros - Productos químicos n. C. P."/>
    <s v="MATERIALES DE CONSTRUCCION"/>
    <n v="31162800"/>
    <s v="Selección abreviada subasta inversa (No disponible)"/>
    <n v="3"/>
    <n v="7"/>
    <n v="1"/>
    <n v="6633010"/>
    <s v="GLOBAL"/>
    <s v="NO SOLICITADAS"/>
  </r>
  <r>
    <x v="12"/>
    <s v="02-02-01-003-006-03"/>
    <n v="16"/>
    <s v="Materiales y suministros - Semimanufacturas de plástico"/>
    <s v="MATERIALES DE CONSTRUCCION"/>
    <n v="31162800"/>
    <s v="Selección abreviada subasta inversa (No disponible)"/>
    <n v="3"/>
    <n v="7"/>
    <n v="1"/>
    <n v="34335936"/>
    <s v="GLOBAL"/>
    <s v="NO SOLICITADAS"/>
  </r>
  <r>
    <x v="12"/>
    <s v="02-02-01-003-006-09"/>
    <n v="16"/>
    <s v="Materiales y suministros - Otros productos plásticos"/>
    <s v="MATERIALES DE CONSTRUCCION"/>
    <n v="31162800"/>
    <s v="Selección abreviada subasta inversa (No disponible)"/>
    <n v="3"/>
    <n v="7"/>
    <n v="1"/>
    <n v="5611746"/>
    <s v="GLOBAL"/>
    <s v="NO SOLICITADAS"/>
  </r>
  <r>
    <x v="12"/>
    <s v="02-02-01-002-007"/>
    <n v="10"/>
    <s v="Materiales y suministros - Artículos textiles (excepto prendas de vestir)"/>
    <s v="BANDERAS PARA PABELLON"/>
    <n v="55121715"/>
    <s v="Mínima cuantía"/>
    <n v="5"/>
    <n v="3"/>
    <n v="3"/>
    <n v="456750"/>
    <s v="UNIDAD"/>
    <s v="NO SOLICITADAS"/>
  </r>
  <r>
    <x v="12"/>
    <s v="02-02-01-002-007"/>
    <n v="10"/>
    <s v="Materiales y suministros - Artículos textiles (excepto prendas de vestir)"/>
    <s v="PENDONES 16MTS ALTO X 2MTS ANCHO"/>
    <n v="55121714"/>
    <s v="Mínima cuantía"/>
    <n v="5"/>
    <n v="3"/>
    <n v="3"/>
    <n v="1102500"/>
    <s v="UNIDAD"/>
    <s v="NO SOLICITADAS"/>
  </r>
  <r>
    <x v="12"/>
    <s v="02-02-01-002-007"/>
    <n v="10"/>
    <s v="Materiales y suministros - Artículos textiles (excepto prendas de vestir)"/>
    <s v="PENDONES EN TELA 20 X 30 CM PARA INSTRUMENTOS BANDA DE GUERRA"/>
    <n v="55121714"/>
    <s v="Mínima cuantía"/>
    <n v="5"/>
    <n v="3"/>
    <n v="50"/>
    <n v="2205000"/>
    <s v="UNIDAD"/>
    <s v="NO SOLICITADAS"/>
  </r>
  <r>
    <x v="12"/>
    <s v="02-02-01-004-002"/>
    <n v="10"/>
    <s v="Materiales y suministros - Productos metálicos elaborados (excepto maquinaria y equipo)"/>
    <s v="MOHARRA"/>
    <n v="55121715"/>
    <s v="Mínima cuantía"/>
    <n v="5"/>
    <n v="3"/>
    <n v="6"/>
    <n v="170850"/>
    <s v="UNIDAD"/>
    <s v="NO SOLICITADAS"/>
  </r>
  <r>
    <x v="12"/>
    <s v="02-02-01-003-001"/>
    <n v="10"/>
    <s v="Materiales y suministros - Productos de madera, corcho, cestería y espartería"/>
    <s v="ASTAS "/>
    <n v="55121715"/>
    <s v="Mínima cuantía"/>
    <n v="5"/>
    <n v="3"/>
    <n v="6"/>
    <n v="252000"/>
    <s v="UNIDAD"/>
    <s v="NO SOLICITADAS"/>
  </r>
  <r>
    <x v="12"/>
    <s v="02-02-02-009-002-01"/>
    <n v="16"/>
    <s v="Adquisición de servicios - Servicios de educación de la primera infancia y preescolar"/>
    <s v="DOCENTES COLEGIO LUIS F. PINTO"/>
    <n v="86121500"/>
    <s v="Contratación directa"/>
    <n v="1"/>
    <n v="11"/>
    <n v="1"/>
    <n v="397897500"/>
    <s v="GLOBAL"/>
    <s v="NO SOLICITADAS"/>
  </r>
  <r>
    <x v="12"/>
    <s v="02-02-02-009-002-03"/>
    <n v="16"/>
    <s v="Adquisición de servicios - Servicios de educación secundaria"/>
    <s v="DOCENTES COLEGIO LUIS F. PINTO"/>
    <n v="86121500"/>
    <s v="Contratación directa"/>
    <n v="1"/>
    <n v="11"/>
    <n v="1"/>
    <n v="290771250"/>
    <s v="GLOBAL"/>
    <s v="NO SOLICITADAS"/>
  </r>
  <r>
    <x v="12"/>
    <s v="02-02-01-003-004-01"/>
    <n v="10"/>
    <s v="Materiales y suministros - Químicos orgánicos básicos"/>
    <s v="ALCOHOL GALON 3.8L"/>
    <n v="12352104"/>
    <s v="Selección abreviada - acuerdo marco"/>
    <n v="5"/>
    <n v="3"/>
    <n v="15"/>
    <n v="279480"/>
    <s v="UNIDAD"/>
    <s v="NO SOLICITADAS"/>
  </r>
  <r>
    <x v="12"/>
    <s v="02-02-01-003-005-03"/>
    <n v="10"/>
    <s v="Materiales y suministros - Jabón, preparados para limpieza, perfumes y preparados de tocador"/>
    <s v="AMBIENTADOR AEROSOL  400ML"/>
    <n v="47131812"/>
    <s v="Selección abreviada - acuerdo marco"/>
    <n v="5"/>
    <n v="3"/>
    <n v="15"/>
    <n v="147180"/>
    <s v="UNIDAD"/>
    <s v="NO SOLICITADAS"/>
  </r>
  <r>
    <x v="12"/>
    <s v="02-02-01-003-005-03"/>
    <n v="10"/>
    <s v="Materiales y suministros - Jabón, preparados para limpieza, perfumes y preparados de tocador"/>
    <s v="AMBIENTADOR AEROSOL 400ML"/>
    <n v="47131812"/>
    <s v="Selección abreviada - acuerdo marco"/>
    <n v="5"/>
    <n v="3"/>
    <n v="15"/>
    <n v="147180"/>
    <s v="UNIDAD"/>
    <s v="NO SOLICITADAS"/>
  </r>
  <r>
    <x v="12"/>
    <s v="02-02-01-003-005-03"/>
    <n v="10"/>
    <s v="Materiales y suministros - Jabón, preparados para limpieza, perfumes y preparados de tocador"/>
    <s v="AMBIENTADOR AEROSOL  400ML"/>
    <n v="47131812"/>
    <s v="Selección abreviada - acuerdo marco"/>
    <n v="5"/>
    <n v="3"/>
    <n v="15"/>
    <n v="147180"/>
    <s v="UNIDAD"/>
    <s v="NO SOLICITADAS"/>
  </r>
  <r>
    <x v="12"/>
    <s v="02-02-01-003-005-03"/>
    <n v="10"/>
    <s v="Materiales y suministros - Jabón, preparados para limpieza, perfumes y preparados de tocador"/>
    <s v="AMBIENTADOR ELIMINA OLORES "/>
    <n v="47131812"/>
    <s v="Selección abreviada - acuerdo marco"/>
    <n v="5"/>
    <n v="3"/>
    <n v="15"/>
    <n v="183015"/>
    <s v="UNIDAD"/>
    <s v="NO SOLICITADAS"/>
  </r>
  <r>
    <x v="12"/>
    <s v="02-02-01-003-005-03"/>
    <n v="10"/>
    <s v="Materiales y suministros - Jabón, preparados para limpieza, perfumes y preparados de tocador"/>
    <s v="AMBIENTADOR LIQUIDO GALON X 3800 CC. "/>
    <n v="47131801"/>
    <s v="Selección abreviada - acuerdo marco"/>
    <n v="5"/>
    <n v="3"/>
    <n v="110"/>
    <n v="1876160"/>
    <s v="UNIDAD"/>
    <s v="NO SOLICITADAS"/>
  </r>
  <r>
    <x v="12"/>
    <s v="02-02-01-003-008-09"/>
    <n v="10"/>
    <s v="Materiales y suministros - Otros artículos manufacturados n. C. P."/>
    <s v="ATOMIZADOR PLASTICO CON PISTOLA 500 CC. "/>
    <n v="40141742"/>
    <s v="Selección abreviada - acuerdo marco"/>
    <n v="5"/>
    <n v="3"/>
    <n v="12"/>
    <n v="23616"/>
    <s v="UNIDAD"/>
    <s v="NO SOLICITADAS"/>
  </r>
  <r>
    <x v="12"/>
    <s v="02-02-01-003-006-09"/>
    <n v="10"/>
    <s v="Materiales y suministros - Otros productos plásticos"/>
    <s v="BALDE PLASTICO BLANCO 13 LTS. "/>
    <n v="47121804"/>
    <s v="Selección abreviada - acuerdo marco"/>
    <n v="5"/>
    <n v="3"/>
    <n v="19"/>
    <n v="321556"/>
    <s v="UNIDAD"/>
    <s v="NO SOLICITADAS"/>
  </r>
  <r>
    <x v="12"/>
    <s v="02-02-01-002-007"/>
    <n v="10"/>
    <s v="Materiales y suministros - Artículos textiles (excepto prendas de vestir)"/>
    <s v="BAYETILLA BLANCA 70 X 100 CMS EN DULCE ABRIGO"/>
    <n v="47131501"/>
    <s v="Selección abreviada - acuerdo marco"/>
    <n v="5"/>
    <n v="3"/>
    <n v="30"/>
    <n v="184980"/>
    <s v="UNIDAD"/>
    <s v="NO SOLICITADAS"/>
  </r>
  <r>
    <x v="12"/>
    <s v="02-02-01-003-005-03"/>
    <n v="10"/>
    <s v="Materiales y suministros - Jabón, preparados para limpieza, perfumes y preparados de tocador"/>
    <s v="DESENGRASANTE INDUSTRIAL BIODEGRADABLE "/>
    <n v="47131821"/>
    <s v="Selección abreviada - acuerdo marco"/>
    <n v="5"/>
    <n v="3"/>
    <n v="15"/>
    <n v="1975830"/>
    <s v="UNIDAD"/>
    <s v="NO SOLICITADAS"/>
  </r>
  <r>
    <x v="12"/>
    <s v="02-02-01-003-005-03"/>
    <n v="10"/>
    <s v="Materiales y suministros - Jabón, preparados para limpieza, perfumes y preparados de tocador"/>
    <s v="BLANQUEADOR  20 L"/>
    <n v="47131807"/>
    <s v="Selección abreviada - acuerdo marco"/>
    <n v="5"/>
    <n v="3"/>
    <n v="20"/>
    <n v="571100"/>
    <s v="UNIDAD"/>
    <s v="NO SOLICITADAS"/>
  </r>
  <r>
    <x v="12"/>
    <s v="02-02-01-003-005-03"/>
    <n v="10"/>
    <s v="Materiales y suministros - Jabón, preparados para limpieza, perfumes y preparados de tocador"/>
    <s v="BLANQUEADOR LIMON 4L"/>
    <n v="47131807"/>
    <s v="Selección abreviada - acuerdo marco"/>
    <n v="5"/>
    <n v="3"/>
    <n v="175"/>
    <n v="1254050"/>
    <s v="UNIDAD"/>
    <s v="NO SOLICITADAS"/>
  </r>
  <r>
    <x v="12"/>
    <s v="02-02-01-003-006-04"/>
    <n v="10"/>
    <s v="Materiales y suministros - Productos de empaque y envasado, de plástico"/>
    <s v="BOLSA PLASTICA GRIS 50 X 60 CMS. PAQ. X 50 UND."/>
    <n v="47121701"/>
    <s v="Selección abreviada - acuerdo marco"/>
    <n v="5"/>
    <n v="3"/>
    <n v="100"/>
    <n v="2663300"/>
    <s v="UNIDAD"/>
    <s v="NO SOLICITADAS"/>
  </r>
  <r>
    <x v="12"/>
    <s v="02-02-01-003-006-04"/>
    <n v="10"/>
    <s v="Materiales y suministros - Productos de empaque y envasado, de plástico"/>
    <s v="BOLSA PLASTICA NEGRA 80 X 100 CMS. PAQ. X 6 UND. "/>
    <n v="47121701"/>
    <s v="Selección abreviada - acuerdo marco"/>
    <n v="5"/>
    <n v="3"/>
    <n v="800"/>
    <n v="2939200"/>
    <s v="UNIDAD"/>
    <s v="NO SOLICITADAS"/>
  </r>
  <r>
    <x v="12"/>
    <s v="02-02-01-003-006-04"/>
    <n v="10"/>
    <s v="Materiales y suministros - Productos de empaque y envasado, de plástico"/>
    <s v="BOLSA PLASTICA ROJA 50 X 60 CMS. PAQ. X 50 UND. "/>
    <n v="47121701"/>
    <s v="Selección abreviada - acuerdo marco"/>
    <n v="5"/>
    <n v="3"/>
    <n v="40"/>
    <n v="1065320"/>
    <s v="UNIDAD"/>
    <s v="NO SOLICITADAS"/>
  </r>
  <r>
    <x v="12"/>
    <s v="02-02-01-003-006-04"/>
    <n v="10"/>
    <s v="Materiales y suministros - Productos de empaque y envasado, de plástico"/>
    <s v="BOLSA PLASTICA ROJA 70 X 100 CM PAQ X 6 UND "/>
    <n v="47121701"/>
    <s v="Selección abreviada - acuerdo marco"/>
    <n v="5"/>
    <n v="3"/>
    <n v="250"/>
    <n v="1443250"/>
    <s v="UNIDAD"/>
    <s v="NO SOLICITADAS"/>
  </r>
  <r>
    <x v="12"/>
    <s v="02-02-01-003-006-04"/>
    <n v="10"/>
    <s v="Materiales y suministros - Productos de empaque y envasado, de plástico"/>
    <s v="BOLSA PLASTICA VERDE 90 X 110 CM PAQ X 6 UND "/>
    <n v="47121701"/>
    <s v="Selección abreviada - acuerdo marco"/>
    <n v="5"/>
    <n v="3"/>
    <n v="250"/>
    <n v="1377500"/>
    <s v="UNIDAD"/>
    <s v="NO SOLICITADAS"/>
  </r>
  <r>
    <x v="12"/>
    <s v="02-02-01-003-008-09"/>
    <n v="10"/>
    <s v="Materiales y suministros - Otros artículos manufacturados n. C. P."/>
    <s v="CEPILLO BAÑO BASE "/>
    <s v="47131605 _x000a__x000a_"/>
    <s v="Selección abreviada - acuerdo marco"/>
    <n v="5"/>
    <n v="3"/>
    <n v="20"/>
    <n v="216100"/>
    <s v="UNIDAD"/>
    <s v="NO SOLICITADAS"/>
  </r>
  <r>
    <x v="12"/>
    <s v="02-02-01-003-008-09"/>
    <n v="10"/>
    <s v="Materiales y suministros - Otros artículos manufacturados n. C. P."/>
    <s v="CEPILLO DENTAL "/>
    <n v="53131503"/>
    <s v="Selección abreviada - acuerdo marco"/>
    <n v="5"/>
    <n v="3"/>
    <n v="55"/>
    <n v="74360"/>
    <s v="UNIDAD"/>
    <s v="NO SOLICITADAS"/>
  </r>
  <r>
    <x v="12"/>
    <s v="02-02-01-003-008-09"/>
    <n v="10"/>
    <s v="Materiales y suministros - Otros artículos manufacturados n. C. P."/>
    <s v="CEPILLO PARA PAREDES Y TECHOS REDONDO "/>
    <s v="47131605 _x000a__x000a_"/>
    <s v="Selección abreviada - acuerdo marco"/>
    <n v="5"/>
    <n v="3"/>
    <n v="3"/>
    <n v="47232"/>
    <s v="UNIDAD"/>
    <s v="NO SOLICITADAS"/>
  </r>
  <r>
    <x v="12"/>
    <s v="02-02-01-003-008-09"/>
    <n v="10"/>
    <s v="Materiales y suministros - Otros artículos manufacturados n. C. P."/>
    <s v="CEPILLO TIPO CERDA DURA MANGO MADERA "/>
    <n v="47131605"/>
    <s v="Selección abreviada - acuerdo marco"/>
    <n v="5"/>
    <n v="3"/>
    <n v="55"/>
    <n v="440165"/>
    <s v="UNIDAD"/>
    <s v="NO SOLICITADAS"/>
  </r>
  <r>
    <x v="12"/>
    <s v="02-02-01-003-005-03"/>
    <n v="10"/>
    <s v="Materiales y suministros - Jabón, preparados para limpieza, perfumes y preparados de tocador"/>
    <s v="CERA AUTOBRILLANTE 4 L"/>
    <n v="12181501"/>
    <s v="Selección abreviada - acuerdo marco"/>
    <n v="5"/>
    <n v="3"/>
    <n v="25"/>
    <n v="858575"/>
    <s v="UNIDAD"/>
    <s v="NO SOLICITADAS"/>
  </r>
  <r>
    <x v="12"/>
    <s v="02-02-01-003-005-03"/>
    <n v="10"/>
    <s v="Materiales y suministros - Jabón, preparados para limpieza, perfumes y preparados de tocador"/>
    <s v="CREMA DENTAL MENTA 75ML X3   X PAQUETE"/>
    <n v="42151909"/>
    <s v="Selección abreviada - acuerdo marco"/>
    <n v="5"/>
    <n v="3"/>
    <n v="25"/>
    <n v="272875"/>
    <s v="UNIDAD"/>
    <s v="NO SOLICITADAS"/>
  </r>
  <r>
    <x v="12"/>
    <s v="02-02-01-003-005-03"/>
    <n v="10"/>
    <s v="Materiales y suministros - Jabón, preparados para limpieza, perfumes y preparados de tocador"/>
    <s v="DESENGRASANTE 4 L"/>
    <n v="47131821"/>
    <s v="Selección abreviada - acuerdo marco"/>
    <n v="5"/>
    <n v="3"/>
    <n v="30"/>
    <n v="446520"/>
    <s v="UNIDAD"/>
    <s v="NO SOLICITADAS"/>
  </r>
  <r>
    <x v="12"/>
    <s v="02-02-01-003-005-03"/>
    <n v="10"/>
    <s v="Materiales y suministros - Jabón, preparados para limpieza, perfumes y preparados de tocador"/>
    <s v="DESENGRASANTE INDUSTRIAL GAL.X3800CC "/>
    <n v="47131821"/>
    <s v="Selección abreviada - acuerdo marco"/>
    <n v="5"/>
    <n v="3"/>
    <n v="30"/>
    <n v="562830"/>
    <s v="UNIDAD"/>
    <s v="NO SOLICITADAS"/>
  </r>
  <r>
    <x v="12"/>
    <s v="02-02-01-003-005-03"/>
    <n v="10"/>
    <s v="Materiales y suministros - Jabón, preparados para limpieza, perfumes y preparados de tocador"/>
    <s v="DESMANCHADOR 3785ML"/>
    <n v="47131807"/>
    <s v="Selección abreviada - acuerdo marco"/>
    <n v="5"/>
    <n v="3"/>
    <n v="25"/>
    <n v="620150"/>
    <s v="UNIDAD"/>
    <s v="NO SOLICITADAS"/>
  </r>
  <r>
    <x v="12"/>
    <s v="02-02-01-003-005-03"/>
    <n v="10"/>
    <s v="Materiales y suministros - Jabón, preparados para limpieza, perfumes y preparados de tocador"/>
    <s v="DETERGENTE LIQUIDO 20L"/>
    <n v="47131811"/>
    <s v="Selección abreviada - acuerdo marco"/>
    <n v="5"/>
    <n v="3"/>
    <n v="20"/>
    <n v="1675800"/>
    <s v="UNIDAD"/>
    <s v="NO SOLICITADAS"/>
  </r>
  <r>
    <x v="12"/>
    <s v="02-02-01-003-005-03"/>
    <n v="10"/>
    <s v="Materiales y suministros - Jabón, preparados para limpieza, perfumes y preparados de tocador"/>
    <s v="DETERGENTE EN POLVO 4KG"/>
    <n v="53131608"/>
    <s v="Selección abreviada - acuerdo marco"/>
    <n v="5"/>
    <n v="3"/>
    <n v="300"/>
    <n v="10518000"/>
    <s v="UNIDAD"/>
    <s v="NO SOLICITADAS"/>
  </r>
  <r>
    <x v="12"/>
    <s v="02-02-01-003-006-09"/>
    <n v="10"/>
    <s v="Materiales y suministros - Otros productos plásticos"/>
    <s v="ESCOBA DE JARDIN CON MANGO 26 DIENTES"/>
    <n v="47131604"/>
    <s v="Selección abreviada - acuerdo marco"/>
    <n v="5"/>
    <n v="3"/>
    <n v="40"/>
    <n v="665920"/>
    <s v="UNIDAD"/>
    <s v="NO SOLICITADAS"/>
  </r>
  <r>
    <x v="12"/>
    <s v="02-02-01-003-008-09"/>
    <n v="10"/>
    <s v="Materiales y suministros - Otros artículos manufacturados n. C. P."/>
    <s v="ESCOBA PRINCESA SUAVE "/>
    <n v="47131604"/>
    <s v="Selección abreviada - acuerdo marco"/>
    <n v="5"/>
    <n v="3"/>
    <n v="20"/>
    <n v="174200"/>
    <s v="UNIDAD"/>
    <s v="NO SOLICITADAS"/>
  </r>
  <r>
    <x v="12"/>
    <s v="02-02-01-003-006-09"/>
    <n v="10"/>
    <s v="Materiales y suministros - Otros productos plásticos"/>
    <s v="ESPONJA MULTIUSOS ANATOMICA "/>
    <n v="47121803"/>
    <s v="Selección abreviada - acuerdo marco"/>
    <n v="5"/>
    <n v="3"/>
    <n v="20"/>
    <n v="60360"/>
    <s v="UNIDAD"/>
    <s v="NO SOLICITADAS"/>
  </r>
  <r>
    <x v="12"/>
    <s v="02-02-01-004-002"/>
    <n v="10"/>
    <s v="Materiales y suministros - Productos metálicos elaborados (excepto maquinaria y equipo)"/>
    <s v="ESPONJILLA PAQUETE 12 UNIDADES "/>
    <n v="47121803"/>
    <s v="Selección abreviada - acuerdo marco"/>
    <n v="5"/>
    <n v="3"/>
    <n v="20"/>
    <n v="76100"/>
    <s v="UNIDAD"/>
    <s v="NO SOLICITADAS"/>
  </r>
  <r>
    <x v="12"/>
    <s v="02-02-01-002-007"/>
    <n v="10"/>
    <s v="Materiales y suministros - Artículos textiles (excepto prendas de vestir)"/>
    <s v="FIBRA LIMPIADORA AZUL "/>
    <n v="47131500"/>
    <s v="Selección abreviada - acuerdo marco"/>
    <n v="5"/>
    <n v="3"/>
    <n v="110"/>
    <n v="158730"/>
    <s v="UNIDAD"/>
    <s v="NO SOLICITADAS"/>
  </r>
  <r>
    <x v="12"/>
    <s v="02-02-01-002-007"/>
    <n v="10"/>
    <s v="Materiales y suministros - Artículos textiles (excepto prendas de vestir)"/>
    <s v="FIBRA LIMPIADORA VERDE "/>
    <n v="47131500"/>
    <s v="Selección abreviada - acuerdo marco"/>
    <n v="5"/>
    <n v="3"/>
    <n v="100"/>
    <n v="105000"/>
    <s v="UNIDAD"/>
    <s v="NO SOLICITADAS"/>
  </r>
  <r>
    <x v="12"/>
    <s v="02-02-01-003-005-03"/>
    <n v="10"/>
    <s v="Materiales y suministros - Jabón, preparados para limpieza, perfumes y preparados de tocador"/>
    <s v="GEL FIJADOR  500ML"/>
    <n v="12161801"/>
    <s v="Selección abreviada - acuerdo marco"/>
    <n v="5"/>
    <n v="3"/>
    <n v="8"/>
    <n v="98784"/>
    <s v="UNIDAD"/>
    <s v="NO SOLICITADAS"/>
  </r>
  <r>
    <x v="12"/>
    <s v="02-02-01-003-006-02"/>
    <n v="10"/>
    <s v="Materiales y suministros - Otros productos de caucho"/>
    <s v="GUANTE INDUSTRIAL NEGRO TALLA 9 1/2 CALIBRE 35 "/>
    <n v="46181504"/>
    <s v="Selección abreviada - acuerdo marco"/>
    <n v="5"/>
    <n v="3"/>
    <n v="30"/>
    <n v="149580"/>
    <s v="UNIDAD"/>
    <s v="NO SOLICITADAS"/>
  </r>
  <r>
    <x v="12"/>
    <s v="02-02-01-003-006-02"/>
    <n v="10"/>
    <s v="Materiales y suministros - Otros productos de caucho"/>
    <s v="GUANTE INDUSTRIAL NEGRO TALLA 9 CALIBRE 35"/>
    <n v="46181504"/>
    <s v="Selección abreviada - acuerdo marco"/>
    <n v="5"/>
    <n v="3"/>
    <n v="30"/>
    <n v="149580"/>
    <s v="UNIDAD"/>
    <s v="NO SOLICITADAS"/>
  </r>
  <r>
    <x v="12"/>
    <s v="02-02-01-003-006-02"/>
    <n v="10"/>
    <s v="Materiales y suministros - Otros productos de caucho"/>
    <s v="GUANTE INDUSTRIAL NEGRO TALLA: 8 1/2 CALIBRE 35 "/>
    <n v="46181504"/>
    <s v="Selección abreviada - acuerdo marco"/>
    <n v="5"/>
    <n v="3"/>
    <n v="30"/>
    <n v="153510"/>
    <s v="UNIDAD"/>
    <s v="NO SOLICITADAS"/>
  </r>
  <r>
    <x v="12"/>
    <s v="02-02-01-003-004-02"/>
    <n v="10"/>
    <s v="Materiales y suministros - Productos químicos inorgánicos básicos n. C. P."/>
    <s v="HIPOCLORITO DE SODIO AL 15% X 20 LITROS "/>
    <n v="47131807"/>
    <s v="Selección abreviada - acuerdo marco"/>
    <n v="5"/>
    <n v="3"/>
    <n v="10"/>
    <n v="817360"/>
    <s v="UNIDAD"/>
    <s v="NO SOLICITADAS"/>
  </r>
  <r>
    <x v="12"/>
    <s v="02-02-01-003-005-03"/>
    <n v="10"/>
    <s v="Materiales y suministros - Jabón, preparados para limpieza, perfumes y preparados de tocador"/>
    <s v="JABON EN BARRA LAVAR 300G X3"/>
    <n v="53131608"/>
    <s v="Selección abreviada - acuerdo marco"/>
    <n v="5"/>
    <n v="3"/>
    <n v="10"/>
    <n v="45200"/>
    <s v="UNIDAD"/>
    <s v="NO SOLICITADAS"/>
  </r>
  <r>
    <x v="12"/>
    <s v="02-02-01-003-005-03"/>
    <n v="10"/>
    <s v="Materiales y suministros - Jabón, preparados para limpieza, perfumes y preparados de tocador"/>
    <s v="JABON LIQUIDO ANTIBACTERIAL G 4L+500ML"/>
    <n v="53131608"/>
    <s v="Selección abreviada - acuerdo marco"/>
    <n v="5"/>
    <n v="3"/>
    <n v="40"/>
    <n v="877600"/>
    <s v="UNIDAD"/>
    <s v="NO SOLICITADAS"/>
  </r>
  <r>
    <x v="12"/>
    <s v="02-02-01-003-005-03"/>
    <n v="10"/>
    <s v="Materiales y suministros - Jabón, preparados para limpieza, perfumes y preparados de tocador"/>
    <s v="JABON LIQUIDO LAVALOZA GAL.3750 CM3 "/>
    <n v="53131608"/>
    <s v="Selección abreviada - acuerdo marco"/>
    <n v="5"/>
    <n v="3"/>
    <n v="40"/>
    <n v="1186040"/>
    <s v="UNIDAD"/>
    <s v="NO SOLICITADAS"/>
  </r>
  <r>
    <x v="12"/>
    <s v="02-02-01-003-005-03"/>
    <n v="10"/>
    <s v="Materiales y suministros - Jabón, preparados para limpieza, perfumes y preparados de tocador"/>
    <s v="JABON TIPO HOTEL X 24"/>
    <n v="53131608"/>
    <s v="Selección abreviada - acuerdo marco"/>
    <n v="5"/>
    <n v="3"/>
    <n v="60"/>
    <n v="251400"/>
    <s v="UNIDAD"/>
    <s v="NO SOLICITADAS"/>
  </r>
  <r>
    <x v="12"/>
    <s v="02-02-01-003-005-03"/>
    <n v="10"/>
    <s v="Materiales y suministros - Jabón, preparados para limpieza, perfumes y preparados de tocador"/>
    <s v="JABON TOCADOR LIQUIDO G 3.9L"/>
    <n v="53131608"/>
    <s v="Selección abreviada - acuerdo marco"/>
    <n v="5"/>
    <n v="3"/>
    <n v="5"/>
    <n v="104185"/>
    <s v="UNIDAD"/>
    <s v="NO SOLICITADAS"/>
  </r>
  <r>
    <x v="12"/>
    <s v="02-02-01-003-005-03"/>
    <n v="10"/>
    <s v="Materiales y suministros - Jabón, preparados para limpieza, perfumes y preparados de tocador"/>
    <s v="LAVALOZA CREMA LIMÓN 500GX4 PE"/>
    <n v="53131608"/>
    <s v="Selección abreviada - acuerdo marco"/>
    <n v="5"/>
    <n v="3"/>
    <n v="160"/>
    <n v="1340640"/>
    <s v="UNIDAD"/>
    <s v="NO SOLICITADAS"/>
  </r>
  <r>
    <x v="12"/>
    <s v="02-02-01-003-005-03"/>
    <n v="10"/>
    <s v="Materiales y suministros - Jabón, preparados para limpieza, perfumes y preparados de tocador"/>
    <s v="LIMPIADOR AROMA LAVANDA 3L"/>
    <n v="47131801"/>
    <s v="Selección abreviada - acuerdo marco"/>
    <n v="5"/>
    <n v="3"/>
    <n v="120"/>
    <n v="1839000"/>
    <s v="UNIDAD"/>
    <s v="NO SOLICITADAS"/>
  </r>
  <r>
    <x v="12"/>
    <s v="02-02-01-003-005-03"/>
    <n v="10"/>
    <s v="Materiales y suministros - Jabón, preparados para limpieza, perfumes y preparados de tocador"/>
    <s v="LIMPIAVIDRIOS 4L"/>
    <n v="47131824"/>
    <s v="Selección abreviada - acuerdo marco"/>
    <n v="5"/>
    <n v="3"/>
    <n v="22"/>
    <n v="265584"/>
    <s v="UNIDAD"/>
    <s v="NO SOLICITADAS"/>
  </r>
  <r>
    <x v="12"/>
    <s v="02-02-01-003-005-03"/>
    <n v="10"/>
    <s v="Materiales y suministros - Jabón, preparados para limpieza, perfumes y preparados de tocador"/>
    <s v="LUSTRAMUEBLES FRASCO X 500CC "/>
    <n v="47131830"/>
    <s v="Selección abreviada - acuerdo marco"/>
    <n v="5"/>
    <n v="3"/>
    <n v="7"/>
    <n v="51429"/>
    <s v="UNIDAD"/>
    <s v="NO SOLICITADAS"/>
  </r>
  <r>
    <x v="12"/>
    <s v="02-02-01-004-002"/>
    <n v="10"/>
    <s v="Materiales y suministros - Productos metálicos elaborados (excepto maquinaria y equipo)"/>
    <s v="MAQUINA PRESTOBARBA  X7 X PAQUETE"/>
    <n v="53131603"/>
    <s v="Selección abreviada - acuerdo marco"/>
    <n v="5"/>
    <n v="3"/>
    <n v="12"/>
    <n v="318840"/>
    <s v="UNIDAD"/>
    <s v="NO SOLICITADAS"/>
  </r>
  <r>
    <x v="12"/>
    <s v="02-02-01-003-002-01"/>
    <n v="10"/>
    <s v="Materiales y suministros - Pasta de papel, papel y cartón"/>
    <s v="PAPEL HIGIENICO JUMBO BLANCO 95MT T/H PAQX4 "/>
    <n v="14111704"/>
    <s v="Selección abreviada - acuerdo marco"/>
    <n v="5"/>
    <n v="3"/>
    <n v="35"/>
    <n v="1161755"/>
    <s v="UNIDAD"/>
    <s v="NO SOLICITADAS"/>
  </r>
  <r>
    <x v="12"/>
    <s v="02-02-01-003-002-01"/>
    <n v="10"/>
    <s v="Materiales y suministros - Pasta de papel, papel y cartón"/>
    <s v="PAPEL HIGIENICO  T/H X 32 ROLLOS"/>
    <n v="14111704"/>
    <s v="Selección abreviada - acuerdo marco"/>
    <n v="5"/>
    <n v="3"/>
    <n v="10"/>
    <n v="242000"/>
    <s v="UNIDAD"/>
    <s v="NO SOLICITADAS"/>
  </r>
  <r>
    <x v="12"/>
    <s v="02-02-01-003-006-09"/>
    <n v="10"/>
    <s v="Materiales y suministros - Otros productos plásticos"/>
    <s v="RECOGEDOR PLASTICO MANGO PVC CON ROSCA "/>
    <n v="47131611"/>
    <s v="Selección abreviada - acuerdo marco"/>
    <n v="5"/>
    <n v="3"/>
    <n v="5"/>
    <n v="25585"/>
    <s v="UNIDAD"/>
    <s v="NO SOLICITADAS"/>
  </r>
  <r>
    <x v="12"/>
    <s v="02-02-01-003-005-03"/>
    <n v="10"/>
    <s v="Materiales y suministros - Jabón, preparados para limpieza, perfumes y preparados de tocador"/>
    <s v="SHAMPOO 1GL AUTOBRILLAN"/>
    <n v="47131828"/>
    <s v="Selección abreviada - acuerdo marco"/>
    <n v="5"/>
    <n v="3"/>
    <n v="10"/>
    <n v="550150"/>
    <s v="UNIDAD"/>
    <s v="NO SOLICITADAS"/>
  </r>
  <r>
    <x v="12"/>
    <s v="02-02-01-003-004-07"/>
    <n v="10"/>
    <s v="Materiales y suministros - Plásticos en formas primarias"/>
    <s v="SILICONA UV3 500ML"/>
    <n v="12352310"/>
    <s v="Selección abreviada - acuerdo marco"/>
    <n v="5"/>
    <n v="3"/>
    <n v="10"/>
    <n v="219400"/>
    <s v="UNIDAD"/>
    <s v="NO SOLICITADAS"/>
  </r>
  <r>
    <x v="12"/>
    <s v="02-02-01-003-005-04"/>
    <n v="10"/>
    <s v="Materiales y suministros - Productos químicos n. C. P."/>
    <s v="SUAVIZANTE FLORAL 20 L"/>
    <n v="47131811"/>
    <s v="Selección abreviada - acuerdo marco"/>
    <n v="5"/>
    <n v="3"/>
    <n v="12"/>
    <n v="740220"/>
    <s v="UNIDAD"/>
    <s v="NO SOLICITADAS"/>
  </r>
  <r>
    <x v="12"/>
    <s v="02-02-01-003-005-03"/>
    <n v="10"/>
    <s v="Materiales y suministros - Jabón, preparados para limpieza, perfumes y preparados de tocador"/>
    <s v="TALCO ORIGINAL 400G"/>
    <n v="53131600"/>
    <s v="Selección abreviada - acuerdo marco"/>
    <n v="5"/>
    <n v="3"/>
    <n v="10"/>
    <n v="318010"/>
    <s v="UNIDAD"/>
    <s v="NO SOLICITADAS"/>
  </r>
  <r>
    <x v="12"/>
    <s v="02-02-01-003-002-01"/>
    <n v="10"/>
    <s v="Materiales y suministros - Pasta de papel, papel y cartón"/>
    <s v="TOALLA MANOS 2HX150U"/>
    <n v="52121704"/>
    <s v="Selección abreviada - acuerdo marco"/>
    <n v="5"/>
    <n v="3"/>
    <n v="110"/>
    <n v="594220"/>
    <s v="UNIDAD"/>
    <s v="NO SOLICITADAS"/>
  </r>
  <r>
    <x v="12"/>
    <s v="02-02-01-002-007"/>
    <n v="10"/>
    <s v="Materiales y suministros - Artículos textiles (excepto prendas de vestir)"/>
    <s v="TOALLA PARA MANOS EN ALGODON 40 X 70 CM BLANCA "/>
    <n v="52121701"/>
    <s v="Selección abreviada - acuerdo marco"/>
    <n v="5"/>
    <n v="3"/>
    <n v="40"/>
    <n v="278000"/>
    <s v="UNIDAD"/>
    <s v="NO SOLICITADAS"/>
  </r>
  <r>
    <x v="12"/>
    <s v="02-02-01-003-008-09"/>
    <n v="10"/>
    <s v="Materiales y suministros - Otros artículos manufacturados n. C. P."/>
    <s v="TRAPERO COPA ALGODON 430G CABO MADERA DE 140 CMS"/>
    <n v="47131618"/>
    <s v="Selección abreviada - acuerdo marco"/>
    <n v="5"/>
    <n v="3"/>
    <n v="140"/>
    <n v="134078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GALON X 3750CC"/>
    <n v="47131827"/>
    <s v="Selección abreviada - acuerdo marco"/>
    <n v="5"/>
    <n v="3"/>
    <n v="10"/>
    <n v="333240"/>
    <s v="UNIDAD"/>
    <s v="NO SOLICITADAS"/>
  </r>
  <r>
    <x v="12"/>
    <s v="02-02-01-003-006-02"/>
    <n v="10"/>
    <s v="Materiales y suministros - Otros productos de caucho"/>
    <s v="CHUPA PARA BAÑO "/>
    <n v="47131600"/>
    <s v="Selección abreviada - acuerdo marco"/>
    <n v="5"/>
    <n v="3"/>
    <n v="10"/>
    <n v="108050"/>
    <s v="UNIDAD"/>
    <s v="NO SOLICITADAS"/>
  </r>
  <r>
    <x v="12"/>
    <s v="02-02-01-003-004-01"/>
    <n v="10"/>
    <s v="Materiales y suministros - Químicos orgánicos básicos"/>
    <s v="GLUTARALDEHIDO CATALIZADO, INHIBIDOR DE CORROSION SOLUCION DESINFECTANTE DE ALTO NIVEL Y ESTERILIZANTE"/>
    <n v="42281600"/>
    <s v="Selección abreviada - acuerdo marco"/>
    <n v="5"/>
    <n v="3"/>
    <n v="40"/>
    <n v="1836800"/>
    <s v="GALON"/>
    <s v="NO SOLICITADAS"/>
  </r>
  <r>
    <x v="12"/>
    <s v="02-02-01-004-004-02"/>
    <n v="10"/>
    <s v="Materiales y suministros - Máquinas herramientas y sus partes, piezas y accesorios"/>
    <s v="REPUESTOS PARA GUADAÑAS"/>
    <n v="27112000"/>
    <s v="Mínima cuantía"/>
    <n v="3"/>
    <n v="3"/>
    <n v="1"/>
    <n v="9000000"/>
    <s v="GLOBAL"/>
    <s v="NO SOLICITADAS"/>
  </r>
  <r>
    <x v="12"/>
    <s v="02-02-02-008-007-01-5"/>
    <n v="10"/>
    <s v="Adquisición de servicios - Servicios de mantenimiento y reparación de otra maquinaria y otro equipo"/>
    <s v="MANTTO. PREVENTIVO Y CORRECTIVO EQUIPO AGRICOLA (GUADAÑAS, FUMIGADORAS, CORTACETO, MOTOSIERRA, CORTACESPEDES)      "/>
    <n v="21101500"/>
    <s v="Mínima cuantía"/>
    <n v="3"/>
    <n v="4"/>
    <n v="1"/>
    <n v="15000000"/>
    <s v="GLOBAL"/>
    <s v="NO SOLICITADAS"/>
  </r>
  <r>
    <x v="12"/>
    <s v="02-02-02-008-003-01-1"/>
    <n v="16"/>
    <s v="Adquisición de servicios - Servicios de consultoría en administración y servicios de gestión"/>
    <s v="CERTIFICACION GIMNASIOS FAC"/>
    <n v="80101500"/>
    <n v="0"/>
    <n v="0"/>
    <n v="0"/>
    <n v="1"/>
    <n v="2706060"/>
    <s v="GLOBAL"/>
    <s v=""/>
  </r>
  <r>
    <x v="12"/>
    <s v="02-01-01-004-004-01"/>
    <n v="10"/>
    <s v="Activos fijos - Maquinaria agropecuaria o silvícola y sus partes y piezas"/>
    <s v="CORTAMALEZA O ROTO SPEED"/>
    <n v="21101701"/>
    <s v="Mínima cuantía"/>
    <n v="5"/>
    <n v="3"/>
    <n v="2"/>
    <n v="24000000"/>
    <s v="UNIDAD"/>
    <s v="NO SOLICITADAS"/>
  </r>
  <r>
    <x v="12"/>
    <s v="02-02-01-004-002"/>
    <n v="10"/>
    <s v="Materiales y suministros - Productos metálicos elaborados (excepto maquinaria y equipo)"/>
    <s v="PERSIANAS PARA EXTERIORES"/>
    <n v="52131600"/>
    <s v="Mínima cuantía"/>
    <n v="4"/>
    <n v="3"/>
    <n v="1"/>
    <n v="50000000"/>
    <s v="METRO CUADRADO"/>
    <s v="NO SOLICITADAS"/>
  </r>
  <r>
    <x v="12"/>
    <s v="02-02-01-003-007-09"/>
    <n v="10"/>
    <s v="Materiales y suministros - Otros productos minerales no metálicos n. C. P."/>
    <s v="ABRASIVO DORADO GRANO 120 2-3/4&quot; x 30M REF 236U X ROLLO"/>
    <n v="31191500"/>
    <s v="Selección abreviada subasta inversa (No disponible)"/>
    <n v="4"/>
    <n v="7"/>
    <n v="6"/>
    <n v="1178100"/>
    <s v="UNIDAD"/>
    <s v="NO SOLICITADAS"/>
  </r>
  <r>
    <x v="12"/>
    <s v="02-02-01-003-007-09"/>
    <n v="10"/>
    <s v="Materiales y suministros - Otros productos minerales no metálicos n. C. P."/>
    <s v="ABRASIVO DORADO GRANO 180 2-3/4&quot; x 45M REF 236U X ROLLO"/>
    <n v="31191500"/>
    <s v="Selección abreviada subasta inversa (No disponible)"/>
    <n v="4"/>
    <n v="7"/>
    <n v="6"/>
    <n v="1178100"/>
    <s v="UNIDAD"/>
    <s v="NO SOLICITADAS"/>
  </r>
  <r>
    <x v="12"/>
    <s v="02-02-01-003-007-09"/>
    <n v="10"/>
    <s v="Materiales y suministros - Otros productos minerales no metálicos n. C. P."/>
    <s v="ABRASIVO DORADO GRANO 220 2-3/4&quot; x 41.1m REF 236U X ROLLO"/>
    <n v="31191500"/>
    <s v="Selección abreviada subasta inversa (No disponible)"/>
    <n v="4"/>
    <n v="7"/>
    <n v="5"/>
    <n v="981750"/>
    <s v="UNIDAD"/>
    <s v="NO SOLICITADAS"/>
  </r>
  <r>
    <x v="12"/>
    <s v="02-02-01-003-007-09"/>
    <n v="10"/>
    <s v="Materiales y suministros - Otros productos minerales no metálicos n. C. P."/>
    <s v="ABRASIVO DORADO GRANO 320 69MM x 41m REF 236U X ROLLO"/>
    <n v="31191500"/>
    <s v="Selección abreviada subasta inversa (No disponible)"/>
    <n v="4"/>
    <n v="7"/>
    <n v="5"/>
    <n v="981750"/>
    <s v="UNIDAD"/>
    <s v="NO SOLICITADAS"/>
  </r>
  <r>
    <x v="12"/>
    <s v="02-02-01-003-007-09"/>
    <n v="10"/>
    <s v="Materiales y suministros - Otros productos minerales no metálicos n. C. P."/>
    <s v="ABRASIVO DORADO GRANO 400 69MM x 41M REF 236U X ROLLO"/>
    <n v="31191500"/>
    <s v="Selección abreviada subasta inversa (No disponible)"/>
    <n v="4"/>
    <n v="7"/>
    <n v="5"/>
    <n v="981750"/>
    <s v="UNIDAD"/>
    <s v="NO SOLICITADAS"/>
  </r>
  <r>
    <x v="12"/>
    <s v="02-02-01-003-007-09"/>
    <n v="10"/>
    <s v="Materiales y suministros - Otros productos minerales no metálicos n. C. P."/>
    <s v="ABRASIVO REF SCOTCH-BRITE 7447 PRO SHEET PAD X ROLLO"/>
    <n v="23131501"/>
    <s v="Selección abreviada subasta inversa (No disponible)"/>
    <n v="4"/>
    <n v="7"/>
    <n v="10"/>
    <n v="89250"/>
    <s v="UNIDAD"/>
    <s v="NO SOLICITADAS"/>
  </r>
  <r>
    <x v="12"/>
    <s v="02-02-01-004-002"/>
    <n v="10"/>
    <s v="Materiales y suministros - Productos metálicos elaborados (excepto maquinaria y equipo)"/>
    <s v="ABRAZADERA DE ACERO REF. 30-64 "/>
    <n v="27112132"/>
    <s v="Selección abreviada subasta inversa (No disponible)"/>
    <n v="4"/>
    <n v="7"/>
    <n v="10"/>
    <n v="1785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CAJA AUTOMATICA TUG REF TEXAMATI X CUARTO"/>
    <n v="15121503"/>
    <s v="Selección abreviada subasta inversa (No disponible)"/>
    <n v="4"/>
    <n v="7"/>
    <n v="10"/>
    <n v="2737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DIFERENCIAL TUG REF SAE 90 X CUARTO"/>
    <n v="15121503"/>
    <s v="Selección abreviada subasta inversa (No disponible)"/>
    <n v="4"/>
    <n v="7"/>
    <n v="10"/>
    <n v="2737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GATOS HYD REF MIL H-5606"/>
    <n v="15121504"/>
    <s v="Selección abreviada subasta inversa (No disponible)"/>
    <n v="4"/>
    <n v="7"/>
    <n v="10"/>
    <n v="666400"/>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TESTER HYD  REF ROYCO 756"/>
    <n v="15121504"/>
    <s v="Selección abreviada subasta inversa (No disponible)"/>
    <n v="4"/>
    <n v="7"/>
    <n v="8"/>
    <n v="904400"/>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 LUBRICATING OIL REF : MIL-L-23699"/>
    <n v="15121520"/>
    <s v="Selección abreviada subasta inversa (No disponible)"/>
    <n v="4"/>
    <n v="7"/>
    <n v="2"/>
    <n v="110314"/>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 LUBRICATING OIL REF MIL-L-7808 "/>
    <n v="15121520"/>
    <s v="Selección abreviada subasta inversa (No disponible)"/>
    <n v="4"/>
    <n v="7"/>
    <n v="2"/>
    <n v="218174"/>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 LUBRICATING OIL REF MIL-PRF-681 GRADE 1010"/>
    <n v="15121520"/>
    <s v="Selección abreviada subasta inversa (No disponible)"/>
    <n v="4"/>
    <n v="7"/>
    <n v="5"/>
    <n v="735420"/>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MOTORES DE TURBINA Y TRANSMISIONES DE HELICÓPTEROS REF BRAYCO 599"/>
    <n v="15121520"/>
    <s v="Selección abreviada subasta inversa (No disponible)"/>
    <n v="4"/>
    <n v="7"/>
    <n v="10"/>
    <n v="10115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REF 15W40 X CUARTO"/>
    <n v="15121501"/>
    <s v="Selección abreviada subasta inversa (No disponible)"/>
    <n v="4"/>
    <n v="7"/>
    <n v="10"/>
    <n v="249900"/>
    <s v="UNIDAD"/>
    <s v="NO SOLICITADAS"/>
  </r>
  <r>
    <x v="12"/>
    <s v="02-02-01-003-005-04"/>
    <n v="10"/>
    <s v="Materiales y suministros - Productos químicos n. C. P."/>
    <s v="ADHESIVO AMARILLO PARA CAUCHO Y MADERA (MULTIUSOS)"/>
    <n v="31201610"/>
    <s v="Selección abreviada subasta inversa (No disponible)"/>
    <n v="4"/>
    <n v="7"/>
    <n v="8"/>
    <n v="714000"/>
    <s v="UNIDAD"/>
    <s v="NO SOLICITADAS"/>
  </r>
  <r>
    <x v="12"/>
    <s v="02-02-01-003-005-04"/>
    <n v="10"/>
    <s v="Materiales y suministros - Productos químicos n. C. P."/>
    <s v="ADHESIVO BASE DE SILICONA DOS PARTES REF 299-947-152, TYPE I, CLASS 1 X CUARTO"/>
    <n v="31201601"/>
    <s v="Selección abreviada subasta inversa (No disponible)"/>
    <n v="4"/>
    <n v="7"/>
    <n v="7"/>
    <n v="3748500"/>
    <s v="UNIDAD"/>
    <s v="NO SOLICITADAS"/>
  </r>
  <r>
    <x v="12"/>
    <s v="02-02-01-003-005-04"/>
    <n v="10"/>
    <s v="Materiales y suministros - Productos químicos n. C. P."/>
    <s v="ADHESIVO EPOXICO REF DEVCON,  2 TON 2 TUBE EPOXY,  16059 (1 OZ)"/>
    <n v="31201601"/>
    <s v="Selección abreviada subasta inversa (No disponible)"/>
    <n v="4"/>
    <n v="7"/>
    <n v="10"/>
    <n v="535500"/>
    <s v="UNIDAD"/>
    <s v="NO SOLICITADAS"/>
  </r>
  <r>
    <x v="12"/>
    <s v="02-02-01-003-005-04"/>
    <n v="10"/>
    <s v="Materiales y suministros - Productos químicos n. C. P."/>
    <s v="ADHESIVO INSTANTANEO / LOCTITE SUPER GLUE"/>
    <n v="31201600"/>
    <s v="Selección abreviada subasta inversa (No disponible)"/>
    <n v="4"/>
    <n v="7"/>
    <n v="10"/>
    <n v="773500"/>
    <s v="UNIDAD"/>
    <s v="NO SOLICITADAS"/>
  </r>
  <r>
    <x v="12"/>
    <s v="02-02-01-003-005-04"/>
    <n v="10"/>
    <s v="Materiales y suministros - Productos químicos n. C. P."/>
    <s v="ADHESIVO INSTANTANEO / SUPERBONDER"/>
    <n v="31201610"/>
    <s v="Selección abreviada subasta inversa (No disponible)"/>
    <n v="4"/>
    <n v="7"/>
    <n v="5"/>
    <n v="38675"/>
    <s v="UNIDAD"/>
    <s v="NO SOLICITADAS"/>
  </r>
  <r>
    <x v="12"/>
    <s v="02-02-01-003-005-04"/>
    <n v="10"/>
    <s v="Materiales y suministros - Productos químicos n. C. P."/>
    <s v="ADHESIVO INSTANTANEO LOCTITE 3 GRMS S/P"/>
    <n v="31201610"/>
    <s v="Selección abreviada subasta inversa (No disponible)"/>
    <n v="4"/>
    <n v="7"/>
    <n v="8"/>
    <n v="714000"/>
    <s v="GALON"/>
    <s v="NO SOLICITADAS"/>
  </r>
  <r>
    <x v="12"/>
    <s v="02-02-01-003-005-04"/>
    <n v="10"/>
    <s v="Materiales y suministros - Productos químicos n. C. P."/>
    <s v="ADHESIVO PARA CAUCHO REF 299-947-107"/>
    <n v="31201601"/>
    <s v="Selección abreviada subasta inversa (No disponible)"/>
    <n v="4"/>
    <n v="7"/>
    <n v="1"/>
    <n v="416618"/>
    <s v="UNIDAD"/>
    <s v="NO SOLICITADAS"/>
  </r>
  <r>
    <x v="12"/>
    <s v="02-02-01-003-005-04"/>
    <n v="10"/>
    <s v="Materiales y suministros - Productos químicos n. C. P."/>
    <s v="ADHESIVO REF HYSOL 9309"/>
    <n v="31201600"/>
    <s v="Selección abreviada subasta inversa (No disponible)"/>
    <n v="4"/>
    <n v="7"/>
    <n v="6"/>
    <n v="7140000"/>
    <s v="UNIDAD"/>
    <s v="NO SOLICITADAS"/>
  </r>
  <r>
    <x v="12"/>
    <s v="02-02-01-003-005-04"/>
    <n v="10"/>
    <s v="Materiales y suministros - Productos químicos n. C. P."/>
    <s v="ADHESIVO REF HYSOL 9309.3NA"/>
    <n v="31201600"/>
    <s v="Selección abreviada subasta inversa (No disponible)"/>
    <n v="4"/>
    <n v="7"/>
    <n v="8"/>
    <n v="9520000"/>
    <s v="UNIDAD"/>
    <s v="NO SOLICITADAS"/>
  </r>
  <r>
    <x v="12"/>
    <s v="02-02-01-003-005-04"/>
    <n v="10"/>
    <s v="Materiales y suministros - Productos químicos n. C. P."/>
    <s v="ADHESIVO REF HYSOL 934"/>
    <n v="31201600"/>
    <s v="Selección abreviada subasta inversa (No disponible)"/>
    <n v="4"/>
    <n v="7"/>
    <n v="8"/>
    <n v="9520000"/>
    <s v="UNIDAD"/>
    <s v="NO SOLICITADAS"/>
  </r>
  <r>
    <x v="12"/>
    <s v="02-02-01-003-005-04"/>
    <n v="10"/>
    <s v="Materiales y suministros - Productos químicos n. C. P."/>
    <s v="ADHESIVO REF HYSOL 956"/>
    <n v="31201600"/>
    <s v="Selección abreviada subasta inversa (No disponible)"/>
    <n v="4"/>
    <n v="7"/>
    <n v="6"/>
    <n v="7140000"/>
    <s v="UNIDAD"/>
    <s v="NO SOLICITADAS"/>
  </r>
  <r>
    <x v="12"/>
    <s v="02-02-01-003-005-04"/>
    <n v="10"/>
    <s v="Materiales y suministros - Productos químicos n. C. P."/>
    <s v="ADHESIVO REF HYSOL 960"/>
    <n v="31201600"/>
    <s v="Selección abreviada subasta inversa (No disponible)"/>
    <n v="4"/>
    <n v="7"/>
    <n v="6"/>
    <n v="7140000"/>
    <s v="UNIDAD"/>
    <s v="NO SOLICITADAS"/>
  </r>
  <r>
    <x v="12"/>
    <s v="02-02-01-003-005-04"/>
    <n v="10"/>
    <s v="Materiales y suministros - Productos químicos n. C. P."/>
    <s v="ADHESIVO REF: MMA-A-121//229-947-107 TYPE III CLASE 6"/>
    <n v="31201601"/>
    <s v="Selección abreviada subasta inversa (No disponible)"/>
    <n v="4"/>
    <n v="7"/>
    <n v="2"/>
    <n v="1547000"/>
    <s v="UNIDAD"/>
    <s v="NO SOLICITADAS"/>
  </r>
  <r>
    <x v="12"/>
    <s v="02-02-01-004-001"/>
    <n v="10"/>
    <s v="Materiales y suministros - Metales básicos"/>
    <s v="ALAMBRE ALAMBRE  ROLLO CALIBRE 0.20 REF MS20995C20"/>
    <n v="26121520"/>
    <s v="Selección abreviada subasta inversa (No disponible)"/>
    <n v="4"/>
    <n v="7"/>
    <n v="2"/>
    <n v="83300"/>
    <s v="UNIDAD"/>
    <s v="NO SOLICITADAS"/>
  </r>
  <r>
    <x v="12"/>
    <s v="02-02-01-004-001"/>
    <n v="10"/>
    <s v="Materiales y suministros - Metales básicos"/>
    <s v="ALAMBRE ALAMBRE ROLO CALIBRE 0,032&quot; REF MS20995-C32"/>
    <n v="26121520"/>
    <s v="Selección abreviada subasta inversa (No disponible)"/>
    <n v="4"/>
    <n v="7"/>
    <n v="10"/>
    <n v="535500"/>
    <s v="UNIDAD"/>
    <s v="NO SOLICITADAS"/>
  </r>
  <r>
    <x v="12"/>
    <s v="02-02-01-004-001"/>
    <n v="10"/>
    <s v="Materiales y suministros - Metales básicos"/>
    <s v="ALAMBRE DE FRENADO / WIRE, SAFETY, CRES, 0,020 REF NASM20995"/>
    <n v="31152203"/>
    <s v="Selección abreviada subasta inversa (No disponible)"/>
    <n v="4"/>
    <n v="7"/>
    <n v="18"/>
    <n v="963900"/>
    <s v="UNIDAD"/>
    <s v="NO SOLICITADAS"/>
  </r>
  <r>
    <x v="12"/>
    <s v="02-02-01-004-001"/>
    <n v="10"/>
    <s v="Materiales y suministros - Metales básicos"/>
    <s v="ALAMBRE DE FRENADO / WIRE, SAFETY, CRES, 0,032 REF AS5685"/>
    <n v="31152203"/>
    <s v="Selección abreviada subasta inversa (No disponible)"/>
    <n v="4"/>
    <n v="7"/>
    <n v="20"/>
    <n v="4284000"/>
    <s v="UNIDAD"/>
    <s v="NO SOLICITADAS"/>
  </r>
  <r>
    <x v="12"/>
    <s v="02-02-01-004-001"/>
    <n v="10"/>
    <s v="Materiales y suministros - Metales básicos"/>
    <s v="ALAMBRE DULCE DE COBRE REF ASTMB3 .126 X LIBRA"/>
    <n v="26121520"/>
    <s v="Selección abreviada subasta inversa (No disponible)"/>
    <n v="4"/>
    <n v="7"/>
    <n v="2"/>
    <n v="595000"/>
    <s v="UNIDAD"/>
    <s v="NO SOLICITADAS"/>
  </r>
  <r>
    <x v="12"/>
    <s v="02-02-01-003-004-01"/>
    <n v="10"/>
    <s v="Materiales y suministros - Químicos orgánicos básicos"/>
    <s v="ALCOHOL DESNATURALIZADO "/>
    <n v="12352104"/>
    <s v="Selección abreviada subasta inversa (No disponible)"/>
    <n v="4"/>
    <n v="7"/>
    <n v="20"/>
    <n v="476000"/>
    <s v="GALON"/>
    <s v="NO SOLICITADAS"/>
  </r>
  <r>
    <x v="12"/>
    <s v="02-02-01-003-004-01"/>
    <n v="10"/>
    <s v="Materiales y suministros - Químicos orgánicos básicos"/>
    <s v="ALCOHOL FOSFORICO REF MIL-C-10578 TYPE 1 "/>
    <n v="12352104"/>
    <s v="Selección abreviada subasta inversa (No disponible)"/>
    <n v="4"/>
    <n v="7"/>
    <n v="4"/>
    <n v="1190000"/>
    <s v="GALON"/>
    <s v="NO SOLICITADAS"/>
  </r>
  <r>
    <x v="12"/>
    <s v="02-02-01-003-004-01"/>
    <n v="10"/>
    <s v="Materiales y suministros - Químicos orgánicos básicos"/>
    <s v="ALCOHOL ISOPROPILICO REF TT-I-735 "/>
    <n v="12352104"/>
    <s v="Selección abreviada subasta inversa (No disponible)"/>
    <n v="4"/>
    <n v="7"/>
    <n v="150"/>
    <n v="7497000"/>
    <s v="GALON"/>
    <s v="NO SOLICITADAS"/>
  </r>
  <r>
    <x v="12"/>
    <s v="02-02-01-004-001"/>
    <n v="10"/>
    <s v="Materiales y suministros - Metales básicos"/>
    <s v="ALMABRE DULCE DE COBRE REF  ASTMB3 .16 X LIBRA"/>
    <n v="26121520"/>
    <s v="Selección abreviada subasta inversa (No disponible)"/>
    <n v="4"/>
    <n v="7"/>
    <n v="2"/>
    <n v="595000"/>
    <s v="UNIDAD"/>
    <s v="NO SOLICITADAS"/>
  </r>
  <r>
    <x v="12"/>
    <s v="02-02-01-004-009-01"/>
    <n v="10"/>
    <s v="Materiales y suministros - Vehículos automotores, remolques y semirremolques; y sus partes, piezas y accesorios"/>
    <s v="ALTERNADOR TUG REF T6-1211-101.5"/>
    <n v="25174800"/>
    <s v="Selección abreviada subasta inversa (No disponible)"/>
    <n v="4"/>
    <n v="7"/>
    <n v="1"/>
    <n v="1309200"/>
    <s v="UNIDAD"/>
    <s v="NO SOLICITADAS"/>
  </r>
  <r>
    <x v="12"/>
    <s v="02-02-01-004-001"/>
    <n v="10"/>
    <s v="Materiales y suministros - Metales básicos"/>
    <s v="ANGULO EXTRUSION EN T REF QQ-S-200/11E"/>
    <n v="30102006"/>
    <s v="Selección abreviada subasta inversa (No disponible)"/>
    <n v="4"/>
    <n v="7"/>
    <n v="50"/>
    <n v="1487500"/>
    <s v="UNIDAD"/>
    <s v="NO SOLICITADAS"/>
  </r>
  <r>
    <x v="12"/>
    <s v="02-02-01-004-001"/>
    <n v="10"/>
    <s v="Materiales y suministros - Metales básicos"/>
    <s v="ANGULO EXTRUSION EN X REF  40-020-1"/>
    <n v="30102006"/>
    <s v="Selección abreviada subasta inversa (No disponible)"/>
    <n v="4"/>
    <n v="7"/>
    <n v="100"/>
    <n v="7735000"/>
    <s v="UNIDAD"/>
    <s v="NO SOLICITADAS"/>
  </r>
  <r>
    <x v="12"/>
    <s v="02-02-01-003-005-04"/>
    <n v="10"/>
    <s v="Materiales y suministros - Productos químicos n. C. P."/>
    <s v="ANTICONGELANTE REF TKS"/>
    <n v="15121807"/>
    <s v="Selección abreviada subasta inversa (No disponible)"/>
    <n v="4"/>
    <n v="7"/>
    <n v="10"/>
    <n v="1011500"/>
    <s v="GALON"/>
    <s v="NO SOLICITADAS"/>
  </r>
  <r>
    <x v="12"/>
    <s v="02-02-01-003-005-04"/>
    <n v="10"/>
    <s v="Materiales y suministros - Productos químicos n. C. P."/>
    <s v="ANTICORROSIVO REF SP 400"/>
    <n v="15121802"/>
    <s v="Selección abreviada subasta inversa (No disponible)"/>
    <n v="4"/>
    <n v="7"/>
    <n v="7"/>
    <n v="541450"/>
    <s v="UNIDAD"/>
    <s v="NO SOLICITADAS"/>
  </r>
  <r>
    <x v="12"/>
    <s v="02-02-01-004-002"/>
    <n v="10"/>
    <s v="Materiales y suministros - Productos metálicos elaborados (excepto maquinaria y equipo)"/>
    <s v="ANTORCHA EQUIPO SOLDADURA REF WELDCRAFT TOCH REF WP-20 12FT "/>
    <n v="31191500"/>
    <s v="Selección abreviada subasta inversa (No disponible)"/>
    <n v="4"/>
    <n v="7"/>
    <n v="1"/>
    <n v="946050"/>
    <s v="UNIDAD"/>
    <s v="NO SOLICITADAS"/>
  </r>
  <r>
    <x v="12"/>
    <s v="02-02-01-004-002"/>
    <n v="10"/>
    <s v="Materiales y suministros - Productos metálicos elaborados (excepto maquinaria y equipo)"/>
    <s v="ANTORCHA EQUIPO SOLDADURA REF WELDCRAFT TOCH REF WP-20 25FT"/>
    <n v="31191500"/>
    <s v="Selección abreviada subasta inversa (No disponible)"/>
    <n v="4"/>
    <n v="7"/>
    <n v="1"/>
    <n v="1130500"/>
    <s v="UNIDAD"/>
    <s v="NO SOLICITADAS"/>
  </r>
  <r>
    <x v="12"/>
    <s v="02-02-01-004-002"/>
    <n v="10"/>
    <s v="Materiales y suministros - Productos metálicos elaborados (excepto maquinaria y equipo)"/>
    <s v="ARANDELA / INTERIOR FINISHING WASHER REF 601-6"/>
    <n v="39121700"/>
    <s v="Selección abreviada subasta inversa (No disponible)"/>
    <n v="4"/>
    <n v="7"/>
    <n v="400"/>
    <n v="166400"/>
    <s v="UNIDAD"/>
    <s v="NO SOLICITADAS"/>
  </r>
  <r>
    <x v="12"/>
    <s v="02-02-01-004-002"/>
    <n v="10"/>
    <s v="Materiales y suministros - Productos metálicos elaborados (excepto maquinaria y equipo)"/>
    <s v="ARANDELA / INTERIOR FINISHING WASHER REF 601-8"/>
    <n v="39121700"/>
    <s v="Selección abreviada subasta inversa (No disponible)"/>
    <n v="4"/>
    <n v="7"/>
    <n v="250"/>
    <n v="119000"/>
    <s v="UNIDAD"/>
    <s v="NO SOLICITADAS"/>
  </r>
  <r>
    <x v="12"/>
    <s v="02-02-01-004-002"/>
    <n v="10"/>
    <s v="Materiales y suministros - Productos metálicos elaborados (excepto maquinaria y equipo)"/>
    <s v="ARANDELA / INTERIOR FINISHING WASHER REF 603-6"/>
    <n v="39121700"/>
    <s v="Selección abreviada subasta inversa (No disponible)"/>
    <n v="4"/>
    <n v="7"/>
    <n v="400"/>
    <n v="238000"/>
    <s v="UNIDAD"/>
    <s v="NO SOLICITADAS"/>
  </r>
  <r>
    <x v="12"/>
    <s v="02-02-01-004-002"/>
    <n v="10"/>
    <s v="Materiales y suministros - Productos metálicos elaborados (excepto maquinaria y equipo)"/>
    <s v="ARANDELA / INTERIOR FINISHING WASHER REF 603-8"/>
    <n v="39121700"/>
    <s v="Selección abreviada subasta inversa (No disponible)"/>
    <n v="4"/>
    <n v="7"/>
    <n v="250"/>
    <n v="148750"/>
    <s v="UNIDAD"/>
    <s v="NO SOLICITADAS"/>
  </r>
  <r>
    <x v="12"/>
    <s v="02-02-01-004-002"/>
    <n v="10"/>
    <s v="Materiales y suministros - Productos metálicos elaborados (excepto maquinaria y equipo)"/>
    <s v="ARANDELA / WASHER 1/8&quot; REF AN960PD4-L"/>
    <n v="39121700"/>
    <s v="Selección abreviada subasta inversa (No disponible)"/>
    <n v="4"/>
    <n v="7"/>
    <n v="600"/>
    <n v="142800"/>
    <s v="UNIDAD"/>
    <s v="NO SOLICITADAS"/>
  </r>
  <r>
    <x v="12"/>
    <s v="02-02-01-004-002"/>
    <n v="10"/>
    <s v="Materiales y suministros - Productos metálicos elaborados (excepto maquinaria y equipo)"/>
    <s v="ARANDELA / WASHER REF 2500-18F-5-C3C"/>
    <n v="39121700"/>
    <s v="Selección abreviada subasta inversa (No disponible)"/>
    <n v="4"/>
    <n v="7"/>
    <n v="251"/>
    <n v="5227075"/>
    <s v="UNIDAD"/>
    <s v="NO SOLICITADAS"/>
  </r>
  <r>
    <x v="12"/>
    <s v="02-02-01-004-002"/>
    <n v="10"/>
    <s v="Materiales y suministros - Productos metálicos elaborados (excepto maquinaria y equipo)"/>
    <s v="ARANDELA / WASHER REF AN 960 JD 516"/>
    <n v="39121700"/>
    <s v="Selección abreviada subasta inversa (No disponible)"/>
    <n v="4"/>
    <n v="7"/>
    <n v="300"/>
    <n v="357000"/>
    <s v="UNIDAD"/>
    <s v="NO SOLICITADAS"/>
  </r>
  <r>
    <x v="12"/>
    <s v="02-02-01-004-002"/>
    <n v="10"/>
    <s v="Materiales y suministros - Productos metálicos elaborados (excepto maquinaria y equipo)"/>
    <s v="ARANDELA / WASHER REF AN 960 PD 10L"/>
    <n v="39121700"/>
    <s v="Selección abreviada subasta inversa (No disponible)"/>
    <n v="4"/>
    <n v="7"/>
    <n v="250"/>
    <n v="297500"/>
    <s v="UNIDAD"/>
    <s v="NO SOLICITADAS"/>
  </r>
  <r>
    <x v="12"/>
    <s v="02-02-01-004-002"/>
    <n v="10"/>
    <s v="Materiales y suministros - Productos metálicos elaborados (excepto maquinaria y equipo)"/>
    <s v="ARANDELA / WASHER REF AN960-8L"/>
    <n v="39121700"/>
    <s v="Selección abreviada subasta inversa (No disponible)"/>
    <n v="4"/>
    <n v="7"/>
    <n v="100"/>
    <n v="23800"/>
    <s v="UNIDAD"/>
    <s v="NO SOLICITADAS"/>
  </r>
  <r>
    <x v="12"/>
    <s v="02-02-01-004-002"/>
    <n v="10"/>
    <s v="Materiales y suministros - Productos metálicos elaborados (excepto maquinaria y equipo)"/>
    <s v="ARANDELA / WASHER REF AN960C416"/>
    <n v="39121700"/>
    <s v="Selección abreviada subasta inversa (No disponible)"/>
    <n v="4"/>
    <n v="7"/>
    <n v="32"/>
    <n v="19040"/>
    <s v="UNIDAD"/>
    <s v="NO SOLICITADAS"/>
  </r>
  <r>
    <x v="12"/>
    <s v="02-02-01-004-002"/>
    <n v="10"/>
    <s v="Materiales y suministros - Productos metálicos elaborados (excepto maquinaria y equipo)"/>
    <s v="ARANDELA / WASHER REF MS21042L3"/>
    <n v="39121700"/>
    <s v="Selección abreviada subasta inversa (No disponible)"/>
    <n v="4"/>
    <n v="7"/>
    <n v="100"/>
    <n v="178500"/>
    <s v="UNIDAD"/>
    <s v="NO SOLICITADAS"/>
  </r>
  <r>
    <x v="12"/>
    <s v="02-02-01-004-002"/>
    <n v="10"/>
    <s v="Materiales y suministros - Productos metálicos elaborados (excepto maquinaria y equipo)"/>
    <s v="ARANDELA ALUMINIO REF AN960D4L"/>
    <n v="31161807"/>
    <s v="Selección abreviada subasta inversa (No disponible)"/>
    <n v="4"/>
    <n v="7"/>
    <n v="1000"/>
    <n v="238000"/>
    <s v="UNIDAD"/>
    <s v="NO SOLICITADAS"/>
  </r>
  <r>
    <x v="12"/>
    <s v="02-02-01-004-002"/>
    <n v="10"/>
    <s v="Materiales y suministros - Productos metálicos elaborados (excepto maquinaria y equipo)"/>
    <s v="ARANDELA ALUMINIO REF AN960D8L"/>
    <n v="31161807"/>
    <s v="Selección abreviada subasta inversa (No disponible)"/>
    <n v="4"/>
    <n v="7"/>
    <n v="1000"/>
    <n v="238000"/>
    <s v="UNIDAD"/>
    <s v="NO SOLICITADAS"/>
  </r>
  <r>
    <x v="12"/>
    <s v="02-02-01-004-002"/>
    <n v="10"/>
    <s v="Materiales y suministros - Productos metálicos elaborados (excepto maquinaria y equipo)"/>
    <s v="ARANDELA PLANA REF NAS1149DN832K"/>
    <n v="31161807"/>
    <s v="Selección abreviada subasta inversa (No disponible)"/>
    <n v="4"/>
    <n v="7"/>
    <n v="50"/>
    <n v="29750"/>
    <s v="UNIDAD"/>
    <s v="NO SOLICITADAS"/>
  </r>
  <r>
    <x v="12"/>
    <s v="02-02-01-004-002"/>
    <n v="10"/>
    <s v="Materiales y suministros - Productos metálicos elaborados (excepto maquinaria y equipo)"/>
    <s v="ARANDELA PLANA REF NAS1149DO332K"/>
    <n v="31161807"/>
    <s v="Selección abreviada subasta inversa (No disponible)"/>
    <n v="4"/>
    <n v="7"/>
    <n v="50"/>
    <n v="29750"/>
    <s v="UNIDAD"/>
    <s v="NO SOLICITADAS"/>
  </r>
  <r>
    <x v="12"/>
    <s v="02-02-01-004-009-01"/>
    <n v="10"/>
    <s v="Materiales y suministros - Vehículos automotores, remolques y semirremolques; y sus partes, piezas y accesorios"/>
    <s v="ARRANQUE TUG  REF T6-7207-103"/>
    <n v="25173902"/>
    <s v="Selección abreviada subasta inversa (No disponible)"/>
    <n v="4"/>
    <n v="7"/>
    <n v="1"/>
    <n v="1428000"/>
    <s v="UNIDAD"/>
    <s v="NO SOLICITADAS"/>
  </r>
  <r>
    <x v="12"/>
    <s v="02-02-01-003-008-09"/>
    <n v="10"/>
    <s v="Materiales y suministros - Otros artículos manufacturados n. C. P."/>
    <s v="ATOMIZADOR INDUSTRIAL PLASTICO  REF 32 ONZAS"/>
    <n v="40141742"/>
    <s v="Selección abreviada subasta inversa (No disponible)"/>
    <n v="4"/>
    <n v="7"/>
    <n v="10"/>
    <n v="34510"/>
    <s v="UNIDAD"/>
    <s v="NO SOLICITADAS"/>
  </r>
  <r>
    <x v="12"/>
    <s v="02-02-01-004-006-04"/>
    <n v="10"/>
    <s v="Materiales y suministros - Acumuladores, pilas y baterías primarias y sus partes y piezas"/>
    <s v="BATERIA PLANTA HOBART REF 31H-100"/>
    <n v="27111711"/>
    <s v="Selección abreviada subasta inversa (No disponible)"/>
    <n v="4"/>
    <n v="7"/>
    <n v="1"/>
    <n v="571200"/>
    <s v="UNIDAD"/>
    <s v="NO SOLICITADAS"/>
  </r>
  <r>
    <x v="12"/>
    <s v="02-02-01-004-006-04"/>
    <n v="10"/>
    <s v="Materiales y suministros - Acumuladores, pilas y baterías primarias y sus partes y piezas"/>
    <s v="BATERIA RECARGABLES TIPO &quot;C&quot; NICKEL CADMIUN 1.2 V 3OOO Amp"/>
    <n v="26111701"/>
    <s v="Selección abreviada subasta inversa (No disponible)"/>
    <n v="4"/>
    <n v="7"/>
    <n v="5"/>
    <n v="75000"/>
    <s v="UNIDAD"/>
    <s v="NO SOLICITADAS"/>
  </r>
  <r>
    <x v="12"/>
    <s v="02-02-01-004-006-04"/>
    <n v="10"/>
    <s v="Materiales y suministros - Acumuladores, pilas y baterías primarias y sus partes y piezas"/>
    <s v="BATERIA TIPO &quot;AA&quot; ALCALINAS PAQUETE X 2 EAS "/>
    <n v="26111702"/>
    <s v="Selección abreviada subasta inversa (No disponible)"/>
    <n v="4"/>
    <n v="7"/>
    <n v="250"/>
    <n v="1785000"/>
    <s v="UNIDAD"/>
    <s v="NO SOLICITADAS"/>
  </r>
  <r>
    <x v="12"/>
    <s v="02-02-01-004-006-04"/>
    <n v="10"/>
    <s v="Materiales y suministros - Acumuladores, pilas y baterías primarias y sus partes y piezas"/>
    <s v="BATERIA TIPO &quot;D&quot; ALKALINAS  X 2 EAS"/>
    <n v="26111702"/>
    <s v="Selección abreviada subasta inversa (No disponible)"/>
    <n v="4"/>
    <n v="7"/>
    <n v="20"/>
    <n v="285600"/>
    <s v="UNIDAD"/>
    <s v="NO SOLICITADAS"/>
  </r>
  <r>
    <x v="12"/>
    <s v="02-02-01-003-006-04"/>
    <n v="10"/>
    <s v="Materiales y suministros - Productos de empaque y envasado, de plástico"/>
    <s v="BOLSA PLASTICA GRANDE / PACKING LIST ADHESIVE"/>
    <n v="14121500"/>
    <s v="Selección abreviada subasta inversa (No disponible)"/>
    <n v="4"/>
    <n v="7"/>
    <n v="80"/>
    <n v="333200"/>
    <s v="UNIDAD"/>
    <s v="NO SOLICITADAS"/>
  </r>
  <r>
    <x v="12"/>
    <s v="02-02-01-003-006-04"/>
    <n v="10"/>
    <s v="Materiales y suministros - Productos de empaque y envasado, de plástico"/>
    <s v="BOLSA PLASTICA MEDIANA / PACKING LIST ADHESIVE"/>
    <n v="14121500"/>
    <s v="Selección abreviada subasta inversa (No disponible)"/>
    <n v="4"/>
    <n v="7"/>
    <n v="80"/>
    <n v="333200"/>
    <s v="UNIDAD"/>
    <s v="NO SOLICITADAS"/>
  </r>
  <r>
    <x v="12"/>
    <s v="02-02-01-003-006-04"/>
    <n v="10"/>
    <s v="Materiales y suministros - Productos de empaque y envasado, de plástico"/>
    <s v="BOLSA PLASTICA PEQUEÑA / PACKING LIST ADHESIVE"/>
    <n v="14121500"/>
    <s v="Selección abreviada subasta inversa (No disponible)"/>
    <n v="4"/>
    <n v="7"/>
    <n v="80"/>
    <n v="333200"/>
    <s v="UNIDAD"/>
    <s v="NO SOLICITADAS"/>
  </r>
  <r>
    <x v="12"/>
    <s v="02-02-01-003-006-04"/>
    <n v="10"/>
    <s v="Materiales y suministros - Productos de empaque y envasado, de plástico"/>
    <s v="BOLSA TIPO ZIP GRANDE"/>
    <n v="24111503"/>
    <s v="Selección abreviada subasta inversa (No disponible)"/>
    <n v="4"/>
    <n v="7"/>
    <n v="150"/>
    <n v="214200"/>
    <s v="UNIDAD"/>
    <s v="NO SOLICITADAS"/>
  </r>
  <r>
    <x v="12"/>
    <s v="02-02-01-003-006-04"/>
    <n v="10"/>
    <s v="Materiales y suministros - Productos de empaque y envasado, de plástico"/>
    <s v="BOLSA TIPO ZIPLO MEDIANA"/>
    <n v="24111503"/>
    <s v="Selección abreviada subasta inversa (No disponible)"/>
    <n v="4"/>
    <n v="7"/>
    <n v="150"/>
    <n v="142800"/>
    <s v="UNIDAD"/>
    <s v="NO SOLICITADAS"/>
  </r>
  <r>
    <x v="12"/>
    <s v="02-02-01-003-006-04"/>
    <n v="10"/>
    <s v="Materiales y suministros - Productos de empaque y envasado, de plástico"/>
    <s v="BOLSA TIPO ZIPLO PEQUEÑA"/>
    <n v="24111503"/>
    <s v="Selección abreviada subasta inversa (No disponible)"/>
    <n v="4"/>
    <n v="7"/>
    <n v="150"/>
    <n v="89250"/>
    <s v="UNIDAD"/>
    <s v="NO SOLICITADAS"/>
  </r>
  <r>
    <x v="12"/>
    <s v="02-02-01-003-006-04"/>
    <n v="10"/>
    <s v="Materiales y suministros - Productos de empaque y envasado, de plástico"/>
    <s v="BOLSAS CONTROL HUMEDAD"/>
    <n v="44102905"/>
    <s v="Selección abreviada subasta inversa (No disponible)"/>
    <n v="4"/>
    <n v="7"/>
    <n v="30"/>
    <n v="535500"/>
    <s v="UNIDAD"/>
    <s v="NO SOLICITADAS"/>
  </r>
  <r>
    <x v="12"/>
    <s v="02-02-01-003-006-09"/>
    <n v="10"/>
    <s v="Materiales y suministros - Otros productos plásticos"/>
    <s v="BRIDA PLASTICA / STRIP TIE CABLE FIX DIFFERENTE SIZE REF S/P PAQUETE DIFERENTES TAMAÑOS"/>
    <n v="31162414"/>
    <s v="Selección abreviada subasta inversa (No disponible)"/>
    <n v="4"/>
    <n v="7"/>
    <n v="100"/>
    <n v="35700"/>
    <s v="UNIDAD"/>
    <s v="NO SOLICITADAS"/>
  </r>
  <r>
    <x v="12"/>
    <s v="02-02-01-004-002"/>
    <n v="10"/>
    <s v="Materiales y suministros - Productos metálicos elaborados (excepto maquinaria y equipo)"/>
    <s v="BROCA 90º / THREADED SHANK COUNTERSINKS REF TSC1/2-3/32"/>
    <n v="20111614"/>
    <s v="Selección abreviada subasta inversa (No disponible)"/>
    <n v="4"/>
    <n v="7"/>
    <n v="1"/>
    <n v="110313"/>
    <s v="UNIDAD"/>
    <s v="NO SOLICITADAS"/>
  </r>
  <r>
    <x v="12"/>
    <s v="02-02-01-004-002"/>
    <n v="10"/>
    <s v="Materiales y suministros - Productos metálicos elaborados (excepto maquinaria y equipo)"/>
    <s v="BROCA 90º / THREADED SHANK COUNTERSINKS REF TSC7/16-1/8"/>
    <n v="20111614"/>
    <s v="Selección abreviada subasta inversa (No disponible)"/>
    <n v="4"/>
    <n v="7"/>
    <n v="1"/>
    <n v="110313"/>
    <s v="UNIDAD"/>
    <s v="NO SOLICITADAS"/>
  </r>
  <r>
    <x v="12"/>
    <s v="02-02-01-004-002"/>
    <n v="10"/>
    <s v="Materiales y suministros - Productos metálicos elaborados (excepto maquinaria y equipo)"/>
    <s v="BROCA 90º / THREADED SHANK COUNTERSINKS REF TSC7/16-27"/>
    <n v="20111614"/>
    <s v="Selección abreviada subasta inversa (No disponible)"/>
    <n v="4"/>
    <n v="7"/>
    <n v="1"/>
    <n v="110313"/>
    <s v="UNIDAD"/>
    <s v="NO SOLICITADAS"/>
  </r>
  <r>
    <x v="12"/>
    <s v="02-02-01-004-002"/>
    <n v="10"/>
    <s v="Materiales y suministros - Productos metálicos elaborados (excepto maquinaria y equipo)"/>
    <s v="BROCA ACERADA / STEP DRILLS REF VAC1-5SETS"/>
    <n v="20111614"/>
    <s v="Selección abreviada subasta inversa (No disponible)"/>
    <n v="4"/>
    <n v="7"/>
    <n v="1"/>
    <n v="278817"/>
    <s v="UNIDAD"/>
    <s v="NO SOLICITADAS"/>
  </r>
  <r>
    <x v="12"/>
    <s v="02-02-01-004-002"/>
    <n v="10"/>
    <s v="Materiales y suministros - Productos metálicos elaborados (excepto maquinaria y equipo)"/>
    <s v="BROCA ACERO RAPIDO  3/16&quot;"/>
    <n v="20102105"/>
    <s v="Selección abreviada subasta inversa (No disponible)"/>
    <n v="4"/>
    <n v="7"/>
    <n v="50"/>
    <n v="386750"/>
    <s v="UNIDAD"/>
    <s v="NO SOLICITADAS"/>
  </r>
  <r>
    <x v="12"/>
    <s v="02-02-01-004-002"/>
    <n v="10"/>
    <s v="Materiales y suministros - Productos metálicos elaborados (excepto maquinaria y equipo)"/>
    <s v="BROCA ACERO RAPIDO  5/32&quot; "/>
    <n v="20102105"/>
    <s v="Selección abreviada subasta inversa (No disponible)"/>
    <n v="4"/>
    <n v="7"/>
    <n v="50"/>
    <n v="357000"/>
    <s v="UNIDAD"/>
    <s v="NO SOLICITADAS"/>
  </r>
  <r>
    <x v="12"/>
    <s v="02-02-01-004-002"/>
    <n v="10"/>
    <s v="Materiales y suministros - Productos metálicos elaborados (excepto maquinaria y equipo)"/>
    <s v="BROCA ACERO RAPIDO 1/8&quot;"/>
    <n v="20102105"/>
    <s v="Selección abreviada subasta inversa (No disponible)"/>
    <n v="4"/>
    <n v="7"/>
    <n v="50"/>
    <n v="208250"/>
    <s v="UNIDAD"/>
    <s v="NO SOLICITADAS"/>
  </r>
  <r>
    <x v="12"/>
    <s v="02-02-01-004-002"/>
    <n v="10"/>
    <s v="Materiales y suministros - Productos metálicos elaborados (excepto maquinaria y equipo)"/>
    <s v="BROCA ACERO RAPIDO 3/32&quot;"/>
    <n v="20102105"/>
    <s v="Selección abreviada subasta inversa (No disponible)"/>
    <n v="4"/>
    <n v="7"/>
    <n v="50"/>
    <n v="267750"/>
    <s v="UNIDAD"/>
    <s v="NO SOLICITADAS"/>
  </r>
  <r>
    <x v="12"/>
    <s v="02-02-01-004-002"/>
    <n v="10"/>
    <s v="Materiales y suministros - Productos metálicos elaborados (excepto maquinaria y equipo)"/>
    <s v="BROCA COBALTO No. 1/4"/>
    <n v="20111614"/>
    <s v="Selección abreviada subasta inversa (No disponible)"/>
    <n v="4"/>
    <n v="7"/>
    <n v="20"/>
    <n v="285600"/>
    <s v="UNIDAD"/>
    <s v="NO SOLICITADAS"/>
  </r>
  <r>
    <x v="12"/>
    <s v="02-02-01-004-002"/>
    <n v="10"/>
    <s v="Materiales y suministros - Productos metálicos elaborados (excepto maquinaria y equipo)"/>
    <s v="BROCA COBALTO No. 10 "/>
    <n v="20111614"/>
    <s v="Selección abreviada subasta inversa (No disponible)"/>
    <n v="4"/>
    <n v="7"/>
    <n v="20"/>
    <n v="238000"/>
    <s v="UNIDAD"/>
    <s v="NO SOLICITADAS"/>
  </r>
  <r>
    <x v="12"/>
    <s v="02-02-01-004-002"/>
    <n v="10"/>
    <s v="Materiales y suministros - Productos metálicos elaborados (excepto maquinaria y equipo)"/>
    <s v="BROCA COBALTO No. 16 "/>
    <n v="20111614"/>
    <s v="Selección abreviada subasta inversa (No disponible)"/>
    <n v="4"/>
    <n v="7"/>
    <n v="20"/>
    <n v="214200"/>
    <s v="UNIDAD"/>
    <s v="NO SOLICITADAS"/>
  </r>
  <r>
    <x v="12"/>
    <s v="02-02-01-004-002"/>
    <n v="10"/>
    <s v="Materiales y suministros - Productos metálicos elaborados (excepto maquinaria y equipo)"/>
    <s v="BROCA COBALTO No. 21"/>
    <n v="20111614"/>
    <s v="Selección abreviada subasta inversa (No disponible)"/>
    <n v="4"/>
    <n v="7"/>
    <n v="20"/>
    <n v="178500"/>
    <s v="UNIDAD"/>
    <s v="NO SOLICITADAS"/>
  </r>
  <r>
    <x v="12"/>
    <s v="02-02-01-004-002"/>
    <n v="10"/>
    <s v="Materiales y suministros - Productos metálicos elaborados (excepto maquinaria y equipo)"/>
    <s v="BROCA COBALTO No. 27"/>
    <n v="20111614"/>
    <s v="Selección abreviada subasta inversa (No disponible)"/>
    <n v="4"/>
    <n v="7"/>
    <n v="35"/>
    <n v="354025"/>
    <s v="UNIDAD"/>
    <s v="NO SOLICITADAS"/>
  </r>
  <r>
    <x v="12"/>
    <s v="02-02-01-004-002"/>
    <n v="10"/>
    <s v="Materiales y suministros - Productos metálicos elaborados (excepto maquinaria y equipo)"/>
    <s v="BROCA COBALTO No. 30"/>
    <n v="20111614"/>
    <s v="Selección abreviada subasta inversa (No disponible)"/>
    <n v="4"/>
    <n v="7"/>
    <n v="20"/>
    <n v="154700"/>
    <s v="UNIDAD"/>
    <s v="NO SOLICITADAS"/>
  </r>
  <r>
    <x v="12"/>
    <s v="02-02-01-004-002"/>
    <n v="10"/>
    <s v="Materiales y suministros - Productos metálicos elaborados (excepto maquinaria y equipo)"/>
    <s v="BROCA COBALTO No. 40 "/>
    <n v="20111614"/>
    <s v="Selección abreviada subasta inversa (No disponible)"/>
    <n v="4"/>
    <n v="7"/>
    <n v="20"/>
    <n v="154700"/>
    <s v="UNIDAD"/>
    <s v="NO SOLICITADAS"/>
  </r>
  <r>
    <x v="12"/>
    <s v="02-02-01-004-002"/>
    <n v="10"/>
    <s v="Materiales y suministros - Productos metálicos elaborados (excepto maquinaria y equipo)"/>
    <s v="BROCA COBALTO No. 1/16&quot; "/>
    <n v="20111614"/>
    <s v="Selección abreviada subasta inversa (No disponible)"/>
    <n v="4"/>
    <n v="7"/>
    <n v="20"/>
    <n v="107100"/>
    <s v="UNIDAD"/>
    <s v="NO SOLICITADAS"/>
  </r>
  <r>
    <x v="12"/>
    <s v="02-02-01-004-002"/>
    <n v="10"/>
    <s v="Materiales y suministros - Productos metálicos elaborados (excepto maquinaria y equipo)"/>
    <s v="BROCA COBALTO No. 1/8&quot; "/>
    <n v="20111614"/>
    <s v="Selección abreviada subasta inversa (No disponible)"/>
    <n v="4"/>
    <n v="7"/>
    <n v="35"/>
    <n v="291550"/>
    <s v="UNIDAD"/>
    <s v="NO SOLICITADAS"/>
  </r>
  <r>
    <x v="12"/>
    <s v="02-02-01-004-002"/>
    <n v="10"/>
    <s v="Materiales y suministros - Productos metálicos elaborados (excepto maquinaria y equipo)"/>
    <s v="BROCA COBALTO No. 17/64 "/>
    <n v="20111614"/>
    <s v="Selección abreviada subasta inversa (No disponible)"/>
    <n v="4"/>
    <n v="7"/>
    <n v="20"/>
    <n v="357000"/>
    <s v="UNIDAD"/>
    <s v="NO SOLICITADAS"/>
  </r>
  <r>
    <x v="12"/>
    <s v="02-02-01-004-002"/>
    <n v="10"/>
    <s v="Materiales y suministros - Productos metálicos elaborados (excepto maquinaria y equipo)"/>
    <s v="BROCA COBALTO No. 3/16&quot;"/>
    <n v="20111614"/>
    <s v="Selección abreviada subasta inversa (No disponible)"/>
    <n v="4"/>
    <n v="7"/>
    <n v="20"/>
    <n v="190400"/>
    <s v="UNIDAD"/>
    <s v="NO SOLICITADAS"/>
  </r>
  <r>
    <x v="12"/>
    <s v="02-02-01-004-002"/>
    <n v="10"/>
    <s v="Materiales y suministros - Productos metálicos elaborados (excepto maquinaria y equipo)"/>
    <s v="BROCA COBALTO No. 3/32&quot;"/>
    <n v="20111614"/>
    <s v="Selección abreviada subasta inversa (No disponible)"/>
    <n v="4"/>
    <n v="7"/>
    <n v="35"/>
    <n v="291550"/>
    <s v="UNIDAD"/>
    <s v="NO SOLICITADAS"/>
  </r>
  <r>
    <x v="12"/>
    <s v="02-02-01-004-002"/>
    <n v="10"/>
    <s v="Materiales y suministros - Productos metálicos elaborados (excepto maquinaria y equipo)"/>
    <s v="BROCA COBALTO No. 5/32&quot; "/>
    <n v="20111614"/>
    <s v="Selección abreviada subasta inversa (No disponible)"/>
    <n v="4"/>
    <n v="7"/>
    <n v="35"/>
    <n v="333200"/>
    <s v="UNIDAD"/>
    <s v="NO SOLICITADAS"/>
  </r>
  <r>
    <x v="12"/>
    <s v="02-02-01-004-002"/>
    <n v="10"/>
    <s v="Materiales y suministros - Productos metálicos elaborados (excepto maquinaria y equipo)"/>
    <s v="BROCA COBALTO No. E"/>
    <n v="20111614"/>
    <s v="Selección abreviada subasta inversa (No disponible)"/>
    <n v="4"/>
    <n v="7"/>
    <n v="20"/>
    <n v="285600"/>
    <s v="UNIDAD"/>
    <s v="NO SOLICITADAS"/>
  </r>
  <r>
    <x v="12"/>
    <s v="02-02-01-004-002"/>
    <n v="10"/>
    <s v="Materiales y suministros - Productos metálicos elaborados (excepto maquinaria y equipo)"/>
    <s v="BROCA COBALTO No. F "/>
    <n v="20111614"/>
    <s v="Selección abreviada subasta inversa (No disponible)"/>
    <n v="4"/>
    <n v="7"/>
    <n v="20"/>
    <n v="285600"/>
    <s v="UNIDAD"/>
    <s v="NO SOLICITADAS"/>
  </r>
  <r>
    <x v="12"/>
    <s v="02-02-01-004-002"/>
    <n v="10"/>
    <s v="Materiales y suministros - Productos metálicos elaborados (excepto maquinaria y equipo)"/>
    <s v="BROCA ROSCADA / THREADED SHANK DRILLS REF TSD1/8ST"/>
    <n v="20121600"/>
    <s v="Selección abreviada subasta inversa (No disponible)"/>
    <n v="4"/>
    <n v="7"/>
    <n v="35"/>
    <n v="675780"/>
    <s v="UNIDAD"/>
    <s v="NO SOLICITADAS"/>
  </r>
  <r>
    <x v="12"/>
    <s v="02-02-01-004-002"/>
    <n v="10"/>
    <s v="Materiales y suministros - Productos metálicos elaborados (excepto maquinaria y equipo)"/>
    <s v="BROCA ROSCADA / THREADED SHANK DRILLS REF TSD3/16ST"/>
    <n v="20121600"/>
    <s v="Selección abreviada subasta inversa (No disponible)"/>
    <n v="4"/>
    <n v="7"/>
    <n v="35"/>
    <n v="666400"/>
    <s v="UNIDAD"/>
    <s v="NO SOLICITADAS"/>
  </r>
  <r>
    <x v="12"/>
    <s v="02-02-01-004-002"/>
    <n v="10"/>
    <s v="Materiales y suministros - Productos metálicos elaborados (excepto maquinaria y equipo)"/>
    <s v="BROCA ROSCADA / THREADED SHANK DRILLS REF TSD5/32ST"/>
    <n v="20121600"/>
    <s v="Selección abreviada subasta inversa (No disponible)"/>
    <n v="4"/>
    <n v="7"/>
    <n v="35"/>
    <n v="675780"/>
    <s v="UNIDAD"/>
    <s v="NO SOLICITADAS"/>
  </r>
  <r>
    <x v="12"/>
    <s v="02-02-01-004-002"/>
    <n v="10"/>
    <s v="Materiales y suministros - Productos metálicos elaborados (excepto maquinaria y equipo)"/>
    <s v="BROCA ROSCADA 90º-45º REF 53-2922 No. 10"/>
    <n v="20111614"/>
    <s v="Selección abreviada subasta inversa (No disponible)"/>
    <n v="4"/>
    <n v="7"/>
    <n v="20"/>
    <n v="357000"/>
    <s v="UNIDAD"/>
    <s v="NO SOLICITADAS"/>
  </r>
  <r>
    <x v="12"/>
    <s v="02-02-01-004-002"/>
    <n v="10"/>
    <s v="Materiales y suministros - Productos metálicos elaborados (excepto maquinaria y equipo)"/>
    <s v="BROCA ROSCADA 90º-45º REF 53-2962 No. 16"/>
    <n v="20111614"/>
    <s v="Selección abreviada subasta inversa (No disponible)"/>
    <n v="4"/>
    <n v="7"/>
    <n v="30"/>
    <n v="535500"/>
    <s v="UNIDAD"/>
    <s v="NO SOLICITADAS"/>
  </r>
  <r>
    <x v="12"/>
    <s v="02-02-01-004-002"/>
    <n v="10"/>
    <s v="Materiales y suministros - Productos metálicos elaborados (excepto maquinaria y equipo)"/>
    <s v="BROCA ROSCADA 90º-45º REF 53-2921 3/32&quot;"/>
    <n v="20111614"/>
    <s v="Selección abreviada subasta inversa (No disponible)"/>
    <n v="4"/>
    <n v="7"/>
    <n v="20"/>
    <n v="357000"/>
    <s v="UNIDAD"/>
    <s v="NO SOLICITADAS"/>
  </r>
  <r>
    <x v="12"/>
    <s v="02-02-01-004-002"/>
    <n v="10"/>
    <s v="Materiales y suministros - Productos metálicos elaborados (excepto maquinaria y equipo)"/>
    <s v="BROCA ROSCADA 90º-45º REF 53-2922 No. 16"/>
    <n v="20111614"/>
    <s v="Selección abreviada subasta inversa (No disponible)"/>
    <n v="4"/>
    <n v="7"/>
    <n v="20"/>
    <n v="357000"/>
    <s v="UNIDAD"/>
    <s v="NO SOLICITADAS"/>
  </r>
  <r>
    <x v="12"/>
    <s v="02-02-01-004-002"/>
    <n v="10"/>
    <s v="Materiales y suministros - Productos metálicos elaborados (excepto maquinaria y equipo)"/>
    <s v="BROCA ROSCADA 90º-45º REF 53-2922 No. 21"/>
    <n v="20111614"/>
    <s v="Selección abreviada subasta inversa (No disponible)"/>
    <n v="4"/>
    <n v="7"/>
    <n v="20"/>
    <n v="357000"/>
    <s v="UNIDAD"/>
    <s v="NO SOLICITADAS"/>
  </r>
  <r>
    <x v="12"/>
    <s v="02-02-01-004-002"/>
    <n v="10"/>
    <s v="Materiales y suministros - Productos metálicos elaborados (excepto maquinaria y equipo)"/>
    <s v="BROCA ROSCADA 90º-45º REF 53-2922 No. 27"/>
    <n v="20111614"/>
    <s v="Selección abreviada subasta inversa (No disponible)"/>
    <n v="4"/>
    <n v="7"/>
    <n v="30"/>
    <n v="535500"/>
    <s v="UNIDAD"/>
    <s v="NO SOLICITADAS"/>
  </r>
  <r>
    <x v="12"/>
    <s v="02-02-01-004-002"/>
    <n v="10"/>
    <s v="Materiales y suministros - Productos metálicos elaborados (excepto maquinaria y equipo)"/>
    <s v="BROCA ROSCADA 90º-45º REF 53-2922 No. 30"/>
    <n v="20111614"/>
    <s v="Selección abreviada subasta inversa (No disponible)"/>
    <n v="4"/>
    <n v="7"/>
    <n v="30"/>
    <n v="535500"/>
    <s v="UNIDAD"/>
    <s v="NO SOLICITADAS"/>
  </r>
  <r>
    <x v="12"/>
    <s v="02-02-01-004-002"/>
    <n v="10"/>
    <s v="Materiales y suministros - Productos metálicos elaborados (excepto maquinaria y equipo)"/>
    <s v="BROCA ROSCADA 90º-45º REF 53-2922 No. 40"/>
    <n v="20111614"/>
    <s v="Selección abreviada subasta inversa (No disponible)"/>
    <n v="4"/>
    <n v="7"/>
    <n v="30"/>
    <n v="535500"/>
    <s v="UNIDAD"/>
    <s v="NO SOLICITADAS"/>
  </r>
  <r>
    <x v="12"/>
    <s v="02-02-01-004-002"/>
    <n v="10"/>
    <s v="Materiales y suministros - Productos metálicos elaborados (excepto maquinaria y equipo)"/>
    <s v="BROCA ROSCADA 90º-45º REF 53-2961 1/8&quot;"/>
    <n v="20111614"/>
    <s v="Selección abreviada subasta inversa (No disponible)"/>
    <n v="4"/>
    <n v="7"/>
    <n v="30"/>
    <n v="535500"/>
    <s v="UNIDAD"/>
    <s v="NO SOLICITADAS"/>
  </r>
  <r>
    <x v="12"/>
    <s v="02-02-01-004-002"/>
    <n v="10"/>
    <s v="Materiales y suministros - Productos metálicos elaborados (excepto maquinaria y equipo)"/>
    <s v="BROCA ROSCADA 90º-45º REF 53-2961 3/16&quot;"/>
    <n v="20111614"/>
    <s v="Selección abreviada subasta inversa (No disponible)"/>
    <n v="4"/>
    <n v="7"/>
    <n v="30"/>
    <n v="535500"/>
    <s v="UNIDAD"/>
    <s v="NO SOLICITADAS"/>
  </r>
  <r>
    <x v="12"/>
    <s v="02-02-01-004-002"/>
    <n v="10"/>
    <s v="Materiales y suministros - Productos metálicos elaborados (excepto maquinaria y equipo)"/>
    <s v="BROCA ROSCADA 90º-45º REF 53-2961 3/32&quot;"/>
    <n v="20111614"/>
    <s v="Selección abreviada subasta inversa (No disponible)"/>
    <n v="4"/>
    <n v="7"/>
    <n v="30"/>
    <n v="535500"/>
    <s v="UNIDAD"/>
    <s v="NO SOLICITADAS"/>
  </r>
  <r>
    <x v="12"/>
    <s v="02-02-01-004-002"/>
    <n v="10"/>
    <s v="Materiales y suministros - Productos metálicos elaborados (excepto maquinaria y equipo)"/>
    <s v="BROCA ROSCADA 90º-45º REF 53-2961 5/32&quot;"/>
    <n v="20111614"/>
    <s v="Selección abreviada subasta inversa (No disponible)"/>
    <n v="4"/>
    <n v="7"/>
    <n v="30"/>
    <n v="535500"/>
    <s v="UNIDAD"/>
    <s v="NO SOLICITADAS"/>
  </r>
  <r>
    <x v="12"/>
    <s v="02-02-01-004-002"/>
    <n v="10"/>
    <s v="Materiales y suministros - Productos metálicos elaborados (excepto maquinaria y equipo)"/>
    <s v="BROCA ROSCADA 90º-45º REF 53-2961 No. 27"/>
    <n v="20111614"/>
    <s v="Selección abreviada subasta inversa (No disponible)"/>
    <n v="4"/>
    <n v="7"/>
    <n v="30"/>
    <n v="53550"/>
    <s v="UNIDAD"/>
    <s v="NO SOLICITADAS"/>
  </r>
  <r>
    <x v="12"/>
    <s v="02-02-01-004-002"/>
    <n v="10"/>
    <s v="Materiales y suministros - Productos metálicos elaborados (excepto maquinaria y equipo)"/>
    <s v="BROCA ROSCADA 90º-45º REF 53-2961 No.16"/>
    <n v="20111614"/>
    <s v="Selección abreviada subasta inversa (No disponible)"/>
    <n v="4"/>
    <n v="7"/>
    <n v="30"/>
    <n v="535500"/>
    <s v="UNIDAD"/>
    <s v="NO SOLICITADAS"/>
  </r>
  <r>
    <x v="12"/>
    <s v="02-02-01-004-002"/>
    <n v="10"/>
    <s v="Materiales y suministros - Productos metálicos elaborados (excepto maquinaria y equipo)"/>
    <s v="BROCA ROSCADA 90º-45º REF 53-2962 No. 10"/>
    <n v="20111614"/>
    <s v="Selección abreviada subasta inversa (No disponible)"/>
    <n v="4"/>
    <n v="7"/>
    <n v="30"/>
    <n v="535500"/>
    <s v="UNIDAD"/>
    <s v="NO SOLICITADAS"/>
  </r>
  <r>
    <x v="12"/>
    <s v="02-02-01-004-002"/>
    <n v="10"/>
    <s v="Materiales y suministros - Productos metálicos elaborados (excepto maquinaria y equipo)"/>
    <s v="BROCA ROSCADA 90º-45º REF 53-2962 No. 21"/>
    <n v="20111614"/>
    <s v="Selección abreviada subasta inversa (No disponible)"/>
    <n v="4"/>
    <n v="7"/>
    <n v="30"/>
    <n v="535500"/>
    <s v="UNIDAD"/>
    <s v="NO SOLICITADAS"/>
  </r>
  <r>
    <x v="12"/>
    <s v="02-02-01-004-002"/>
    <n v="10"/>
    <s v="Materiales y suministros - Productos metálicos elaborados (excepto maquinaria y equipo)"/>
    <s v="BROCA ROSCADA 90º-45º REF 53-2962 No. 27"/>
    <n v="20111614"/>
    <s v="Selección abreviada subasta inversa (No disponible)"/>
    <n v="4"/>
    <n v="7"/>
    <n v="30"/>
    <n v="535500"/>
    <s v="UNIDAD"/>
    <s v="NO SOLICITADAS"/>
  </r>
  <r>
    <x v="12"/>
    <s v="02-02-01-004-002"/>
    <n v="10"/>
    <s v="Materiales y suministros - Productos metálicos elaborados (excepto maquinaria y equipo)"/>
    <s v="BROCA ROSCADA 90º-45º REF 53-2962 No. 30"/>
    <n v="20111614"/>
    <s v="Selección abreviada subasta inversa (No disponible)"/>
    <n v="4"/>
    <n v="7"/>
    <n v="30"/>
    <n v="535500"/>
    <s v="UNIDAD"/>
    <s v="NO SOLICITADAS"/>
  </r>
  <r>
    <x v="12"/>
    <s v="02-02-01-004-002"/>
    <n v="10"/>
    <s v="Materiales y suministros - Productos metálicos elaborados (excepto maquinaria y equipo)"/>
    <s v="BROCA ROSCADA 90º-45º REF 53-2962 No. 40"/>
    <n v="20111614"/>
    <s v="Selección abreviada subasta inversa (No disponible)"/>
    <n v="4"/>
    <n v="7"/>
    <n v="30"/>
    <n v="535500"/>
    <s v="UNIDAD"/>
    <s v="NO SOLICITADAS"/>
  </r>
  <r>
    <x v="12"/>
    <s v="02-02-01-003-008-09"/>
    <n v="10"/>
    <s v="Materiales y suministros - Otros artículos manufacturados n. C. P."/>
    <s v="BROCHA 1 1/2&quot; ANCHO REF CERDAS NATURALES COMPACTAS CON CABO PARA FACIL APLICACIÓN DE PLASTICO"/>
    <n v="31211904"/>
    <s v="Selección abreviada subasta inversa (No disponible)"/>
    <n v="4"/>
    <n v="7"/>
    <n v="12"/>
    <n v="49980"/>
    <s v="UNIDAD"/>
    <s v="NO SOLICITADAS"/>
  </r>
  <r>
    <x v="12"/>
    <s v="02-02-01-003-008-09"/>
    <n v="10"/>
    <s v="Materiales y suministros - Otros artículos manufacturados n. C. P."/>
    <s v="BROCHA 1&quot; ANCHO REF CERDAS NATURALES COMPACTAS CON CABO PARA FACIL APLICACIÓN DE PLASTICO"/>
    <n v="31211904"/>
    <s v="Selección abreviada subasta inversa (No disponible)"/>
    <n v="4"/>
    <n v="7"/>
    <n v="12"/>
    <n v="42840"/>
    <s v="UNIDAD"/>
    <s v="NO SOLICITADAS"/>
  </r>
  <r>
    <x v="12"/>
    <s v="02-02-01-003-008-09"/>
    <n v="10"/>
    <s v="Materiales y suministros - Otros artículos manufacturados n. C. P."/>
    <s v="BROCHA CERDA MONA CABO AZUL 1&quot;"/>
    <n v="31211904"/>
    <s v="Selección abreviada subasta inversa (No disponible)"/>
    <n v="4"/>
    <n v="7"/>
    <n v="4"/>
    <n v="23800"/>
    <s v="UNIDAD"/>
    <s v="NO SOLICITADAS"/>
  </r>
  <r>
    <x v="12"/>
    <s v="02-02-01-003-008-09"/>
    <n v="10"/>
    <s v="Materiales y suministros - Otros artículos manufacturados n. C. P."/>
    <s v="BROCHA CERDA MONA CABO AZUL 1/2&quot;"/>
    <n v="31211904"/>
    <s v="Selección abreviada subasta inversa (No disponible)"/>
    <n v="4"/>
    <n v="7"/>
    <n v="4"/>
    <n v="19040"/>
    <s v="UNIDAD"/>
    <s v="NO SOLICITADAS"/>
  </r>
  <r>
    <x v="12"/>
    <s v="02-02-01-003-008-09"/>
    <n v="10"/>
    <s v="Materiales y suministros - Otros artículos manufacturados n. C. P."/>
    <s v="BROCHE REF MS27980-7B"/>
    <n v="53141507"/>
    <s v="Selección abreviada subasta inversa (No disponible)"/>
    <n v="4"/>
    <n v="7"/>
    <n v="500"/>
    <n v="1487500"/>
    <s v="UNIDAD"/>
    <s v="NO SOLICITADAS"/>
  </r>
  <r>
    <x v="12"/>
    <s v="02-02-01-003-008-09"/>
    <n v="10"/>
    <s v="Materiales y suministros - Otros artículos manufacturados n. C. P."/>
    <s v="BROCHE SUPRESORES REF BRONCE"/>
    <n v="53141507"/>
    <s v="Selección abreviada subasta inversa (No disponible)"/>
    <n v="4"/>
    <n v="7"/>
    <n v="4100"/>
    <n v="17076500"/>
    <s v="UNIDAD"/>
    <s v="NO SOLICITADAS"/>
  </r>
  <r>
    <x v="12"/>
    <s v="02-02-01-004-002"/>
    <n v="10"/>
    <s v="Materiales y suministros - Productos metálicos elaborados (excepto maquinaria y equipo)"/>
    <s v="BUTEROLA REF: 53-115 (5 PIEZAS) "/>
    <n v="31162200"/>
    <s v="Selección abreviada subasta inversa (No disponible)"/>
    <n v="4"/>
    <n v="7"/>
    <n v="3"/>
    <n v="1164177"/>
    <s v="UNIDAD"/>
    <s v="NO SOLICITADAS"/>
  </r>
  <r>
    <x v="12"/>
    <s v="02-02-01-003-002-01"/>
    <n v="10"/>
    <s v="Materiales y suministros - Pasta de papel, papel y cartón"/>
    <s v="CAJA CARTON  40 CM LARGO X 30 CM ANCHO X 30 CM ALTO"/>
    <n v="24121511"/>
    <s v="Selección abreviada subasta inversa (No disponible)"/>
    <n v="4"/>
    <n v="7"/>
    <n v="40"/>
    <n v="1428000"/>
    <s v="UNIDAD"/>
    <s v="NO SOLICITADAS"/>
  </r>
  <r>
    <x v="12"/>
    <s v="02-02-01-003-002-01"/>
    <n v="10"/>
    <s v="Materiales y suministros - Pasta de papel, papel y cartón"/>
    <s v="CAJA CARTON  45 CM LARGO X 50 CM ANCHO X 60 CM ALTO"/>
    <n v="24121511"/>
    <s v="Selección abreviada subasta inversa (No disponible)"/>
    <n v="4"/>
    <n v="7"/>
    <n v="40"/>
    <n v="1428000"/>
    <s v="UNIDAD"/>
    <s v="NO SOLICITADAS"/>
  </r>
  <r>
    <x v="12"/>
    <s v="02-02-01-003-002-01"/>
    <n v="10"/>
    <s v="Materiales y suministros - Pasta de papel, papel y cartón"/>
    <s v="CAJA CARTON 50 CM LARGO X 40 CM ANCHO X 30 CM ALTO "/>
    <n v="24121511"/>
    <s v="Selección abreviada subasta inversa (No disponible)"/>
    <n v="4"/>
    <n v="7"/>
    <n v="40"/>
    <n v="1428000"/>
    <s v="UNIDAD"/>
    <s v="NO SOLICITADAS"/>
  </r>
  <r>
    <x v="12"/>
    <s v="02-02-01-003-002-01"/>
    <n v="10"/>
    <s v="Materiales y suministros - Pasta de papel, papel y cartón"/>
    <s v="CAJA CARTON 50 CM LARGO X 50 CM ANCHO X 50 CM ALTO"/>
    <n v="24121511"/>
    <s v="Selección abreviada subasta inversa (No disponible)"/>
    <n v="4"/>
    <n v="7"/>
    <n v="60"/>
    <n v="2142000"/>
    <s v="UNIDAD"/>
    <s v="NO SOLICITADAS"/>
  </r>
  <r>
    <x v="12"/>
    <s v="02-02-01-003-006-02"/>
    <n v="10"/>
    <s v="Materiales y suministros - Otros productos de caucho"/>
    <s v="CAUCHO AMORTIGUADOR / BUMPER REF 20-041-1"/>
    <n v="25172603"/>
    <s v="Selección abreviada subasta inversa (No disponible)"/>
    <n v="4"/>
    <n v="7"/>
    <n v="30"/>
    <n v="499800"/>
    <s v="UNIDAD"/>
    <s v="NO SOLICITADAS"/>
  </r>
  <r>
    <x v="12"/>
    <s v="02-02-01-003-006-02"/>
    <n v="10"/>
    <s v="Materiales y suministros - Otros productos de caucho"/>
    <s v="CAUCHO AMORTIGUADOR / BUMPER REF 713 // 20-041-1"/>
    <n v="25172603"/>
    <s v="Selección abreviada subasta inversa (No disponible)"/>
    <n v="4"/>
    <n v="7"/>
    <n v="50"/>
    <n v="833000"/>
    <s v="UNIDAD"/>
    <s v="NO SOLICITADAS"/>
  </r>
  <r>
    <x v="12"/>
    <s v="02-02-01-004-004-02"/>
    <n v="10"/>
    <s v="Materiales y suministros - Máquinas herramientas y sus partes, piezas y accesorios"/>
    <s v="CAUTIN BUTANO REF YAKS32A"/>
    <n v="23271806"/>
    <s v="Selección abreviada subasta inversa (No disponible)"/>
    <n v="4"/>
    <n v="7"/>
    <n v="2"/>
    <n v="2241960"/>
    <s v="UNIDAD"/>
    <s v="NO SOLICITADAS"/>
  </r>
  <r>
    <x v="12"/>
    <s v="02-02-01-004-004-02"/>
    <n v="10"/>
    <s v="Materiales y suministros - Máquinas herramientas y sus partes, piezas y accesorios"/>
    <s v="CAUTIN PARA BANCO REF PU120T"/>
    <n v="23271806"/>
    <s v="Selección abreviada subasta inversa (No disponible)"/>
    <n v="4"/>
    <n v="7"/>
    <n v="1"/>
    <n v="1149540"/>
    <s v="UNIDAD"/>
    <s v="NO SOLICITADAS"/>
  </r>
  <r>
    <x v="12"/>
    <s v="02-02-01-003-008-09"/>
    <n v="10"/>
    <s v="Materiales y suministros - Otros artículos manufacturados n. C. P."/>
    <s v="CEPILLO MANUAL DE BRONCE S/P"/>
    <n v="47131605"/>
    <s v="Selección abreviada subasta inversa (No disponible)"/>
    <n v="4"/>
    <n v="7"/>
    <n v="2"/>
    <n v="28560"/>
    <s v="UNIDAD"/>
    <s v="NO SOLICITADAS"/>
  </r>
  <r>
    <x v="12"/>
    <s v="02-02-01-003-005-03"/>
    <n v="10"/>
    <s v="Materiales y suministros - Jabón, preparados para limpieza, perfumes y preparados de tocador"/>
    <s v="CERA DESMOLDANTE"/>
    <n v="12181502"/>
    <s v="Selección abreviada subasta inversa (No disponible)"/>
    <n v="4"/>
    <n v="7"/>
    <n v="3"/>
    <n v="428400"/>
    <s v="GALON"/>
    <s v="NO SOLICITADAS"/>
  </r>
  <r>
    <x v="12"/>
    <s v="02-02-01-004-002"/>
    <n v="10"/>
    <s v="Materiales y suministros - Productos metálicos elaborados (excepto maquinaria y equipo)"/>
    <s v="CHAPA COMPUERTAS / LATCH REF 11605-S063A123"/>
    <n v="31162801"/>
    <s v="Selección abreviada subasta inversa (No disponible)"/>
    <n v="4"/>
    <n v="7"/>
    <n v="5"/>
    <n v="2082500"/>
    <s v="UNIDAD"/>
    <s v="NO SOLICITADAS"/>
  </r>
  <r>
    <x v="12"/>
    <s v="02-02-01-003-006-09"/>
    <n v="10"/>
    <s v="Materiales y suministros - Otros productos plásticos"/>
    <s v="CINTA / FLASH TAPE REF HCS2114"/>
    <n v="39121700"/>
    <s v="Selección abreviada subasta inversa (No disponible)"/>
    <n v="4"/>
    <n v="7"/>
    <n v="10"/>
    <n v="1071000"/>
    <s v="UNIDAD"/>
    <s v="NO SOLICITADAS"/>
  </r>
  <r>
    <x v="12"/>
    <s v="02-02-01-003-006-09"/>
    <n v="10"/>
    <s v="Materiales y suministros - Otros productos plásticos"/>
    <s v="CINTA ABRASIVA"/>
    <n v="31191501"/>
    <s v="Selección abreviada subasta inversa (No disponible)"/>
    <n v="4"/>
    <n v="7"/>
    <n v="7"/>
    <n v="1374450"/>
    <s v="UNIDAD"/>
    <s v="NO SOLICITADAS"/>
  </r>
  <r>
    <x v="12"/>
    <s v="02-02-01-003-006-09"/>
    <n v="10"/>
    <s v="Materiales y suministros - Otros productos plásticos"/>
    <s v="CINTA ADHESIVA / ANTISHAFING TAPE REF C35,8"/>
    <n v="31201601"/>
    <s v="Selección abreviada subasta inversa (No disponible)"/>
    <n v="4"/>
    <n v="7"/>
    <n v="10"/>
    <n v="3427200"/>
    <s v="UNIDAD"/>
    <s v="NO SOLICITADAS"/>
  </r>
  <r>
    <x v="12"/>
    <s v="02-02-01-003-006-09"/>
    <n v="10"/>
    <s v="Materiales y suministros - Otros productos plásticos"/>
    <s v="CINTA ADHESIVA ANTIFRCCION / TAPE, ADHESIVE, PRESSURE SENSITIVE REF A-A 59298"/>
    <n v="31201513"/>
    <s v="Selección abreviada subasta inversa (No disponible)"/>
    <n v="4"/>
    <n v="7"/>
    <n v="10"/>
    <n v="297500"/>
    <s v="UNIDAD"/>
    <s v="NO SOLICITADAS"/>
  </r>
  <r>
    <x v="12"/>
    <s v="02-02-01-003-006-09"/>
    <n v="10"/>
    <s v="Materiales y suministros - Otros productos plásticos"/>
    <s v="CINTA ADHESIVA DE 2 PULGADAS"/>
    <n v="31201503"/>
    <s v="Selección abreviada subasta inversa (No disponible)"/>
    <n v="4"/>
    <n v="7"/>
    <n v="50"/>
    <n v="208250"/>
    <s v="UNIDAD"/>
    <s v="NO SOLICITADAS"/>
  </r>
  <r>
    <x v="12"/>
    <s v="02-02-01-003-006-09"/>
    <n v="10"/>
    <s v="Materiales y suministros - Otros productos plásticos"/>
    <s v="CINTA ALTA TEMPERATURA REF 3M 398FR"/>
    <n v="31201511"/>
    <s v="Selección abreviada subasta inversa (No disponible)"/>
    <n v="4"/>
    <n v="7"/>
    <n v="4"/>
    <n v="928200"/>
    <s v="UNIDAD"/>
    <s v="NO SOLICITADAS"/>
  </r>
  <r>
    <x v="12"/>
    <s v="02-02-01-003-006-09"/>
    <n v="10"/>
    <s v="Materiales y suministros - Otros productos plásticos"/>
    <s v="CINTA ANTIFRICCION  REF 229-947-110 TY3 CL 1"/>
    <n v="31201513"/>
    <s v="Selección abreviada subasta inversa (No disponible)"/>
    <n v="4"/>
    <n v="7"/>
    <n v="4"/>
    <n v="3570000"/>
    <s v="UNIDAD"/>
    <s v="NO SOLICITADAS"/>
  </r>
  <r>
    <x v="12"/>
    <s v="02-02-01-003-006-09"/>
    <n v="10"/>
    <s v="Materiales y suministros - Otros productos plásticos"/>
    <s v="CINTA ANTIFRICCIÓN 2´´"/>
    <n v="31201513"/>
    <s v="Selección abreviada subasta inversa (No disponible)"/>
    <n v="4"/>
    <n v="7"/>
    <n v="4"/>
    <n v="4046000"/>
    <s v="UNIDAD"/>
    <s v="NO SOLICITADAS"/>
  </r>
  <r>
    <x v="12"/>
    <s v="02-02-01-003-002-01"/>
    <n v="10"/>
    <s v="Materiales y suministros - Pasta de papel, papel y cartón"/>
    <s v="CINTA DE ENMASCARAR 1 1/2 PULGADAS 233+ (36mm x 55m)"/>
    <n v="31201513"/>
    <s v="Selección abreviada subasta inversa (No disponible)"/>
    <n v="4"/>
    <n v="7"/>
    <n v="150"/>
    <n v="3213000"/>
    <s v="UNIDAD"/>
    <s v="NO SOLICITADAS"/>
  </r>
  <r>
    <x v="12"/>
    <s v="02-02-01-003-002-01"/>
    <n v="10"/>
    <s v="Materiales y suministros - Pasta de papel, papel y cartón"/>
    <s v="CINTA DE ENMASCARAR 1 PULGADAS 233+ (24mm X 55m)"/>
    <n v="31201513"/>
    <s v="Selección abreviada subasta inversa (No disponible)"/>
    <n v="4"/>
    <n v="7"/>
    <n v="150"/>
    <n v="2142000"/>
    <s v="UNIDAD"/>
    <s v="NO SOLICITADAS"/>
  </r>
  <r>
    <x v="12"/>
    <s v="02-02-01-003-002-01"/>
    <n v="10"/>
    <s v="Materiales y suministros - Pasta de papel, papel y cartón"/>
    <s v="CINTA DE ENMASCARAR 1/2 PULGADAS 233+ (12mm x 55m)"/>
    <n v="31201513"/>
    <s v="Selección abreviada subasta inversa (No disponible)"/>
    <n v="4"/>
    <n v="7"/>
    <n v="150"/>
    <n v="1606500"/>
    <s v="UNIDAD"/>
    <s v="NO SOLICITADAS"/>
  </r>
  <r>
    <x v="12"/>
    <s v="02-02-01-003-002-01"/>
    <n v="10"/>
    <s v="Materiales y suministros - Pasta de papel, papel y cartón"/>
    <s v="CINTA DE ENMASCARAR 1/4 PULGADAS 233+ (6mm X 55m)"/>
    <n v="31201513"/>
    <s v="Selección abreviada subasta inversa (No disponible)"/>
    <n v="4"/>
    <n v="7"/>
    <n v="150"/>
    <n v="803250"/>
    <s v="UNIDAD"/>
    <s v="NO SOLICITADAS"/>
  </r>
  <r>
    <x v="12"/>
    <s v="02-02-01-003-002-01"/>
    <n v="10"/>
    <s v="Materiales y suministros - Pasta de papel, papel y cartón"/>
    <s v="CINTA DE ENMASCARAR 2 PULGADAS 233+ (48mm x 55m)"/>
    <n v="31201513"/>
    <s v="Selección abreviada subasta inversa (No disponible)"/>
    <n v="4"/>
    <n v="7"/>
    <n v="150"/>
    <n v="5355000"/>
    <s v="UNIDAD"/>
    <s v="NO SOLICITADAS"/>
  </r>
  <r>
    <x v="12"/>
    <s v="02-02-01-003-002-01"/>
    <n v="10"/>
    <s v="Materiales y suministros - Pasta de papel, papel y cartón"/>
    <s v="CINTA DE ENMASCARAR 3/4 PULGADAS 233+ (18m x 45m)"/>
    <n v="31201513"/>
    <s v="Selección abreviada subasta inversa (No disponible)"/>
    <n v="4"/>
    <n v="7"/>
    <n v="150"/>
    <n v="1338750"/>
    <s v="UNIDAD"/>
    <s v="NO SOLICITADAS"/>
  </r>
  <r>
    <x v="12"/>
    <s v="02-02-01-003-002-01"/>
    <n v="10"/>
    <s v="Materiales y suministros - Pasta de papel, papel y cartón"/>
    <s v="CINTA DE ENMASCARAR VERDE"/>
    <n v="31201503"/>
    <s v="Selección abreviada subasta inversa (No disponible)"/>
    <n v="4"/>
    <n v="7"/>
    <n v="46"/>
    <n v="1642200"/>
    <s v="UNIDAD"/>
    <s v="NO SOLICITADAS"/>
  </r>
  <r>
    <x v="12"/>
    <s v="02-02-01-003-002-01"/>
    <n v="10"/>
    <s v="Materiales y suministros - Pasta de papel, papel y cartón"/>
    <s v="CINTA DE ENMASCARAR VERDE  REF 233+ 24MM 26336"/>
    <n v="31201503"/>
    <s v="Selección abreviada subasta inversa (No disponible)"/>
    <n v="4"/>
    <n v="7"/>
    <n v="6"/>
    <n v="128520"/>
    <s v="UNIDAD"/>
    <s v="NO SOLICITADAS"/>
  </r>
  <r>
    <x v="12"/>
    <s v="02-02-01-003-002-01"/>
    <n v="10"/>
    <s v="Materiales y suministros - Pasta de papel, papel y cartón"/>
    <s v="CINTA DE ENMASCARAR VERDE REF 233+ 12MM 26332"/>
    <n v="31201503"/>
    <s v="Selección abreviada subasta inversa (No disponible)"/>
    <n v="4"/>
    <n v="7"/>
    <n v="4"/>
    <n v="514080"/>
    <s v="UNIDAD"/>
    <s v="NO SOLICITADAS"/>
  </r>
  <r>
    <x v="12"/>
    <s v="02-02-01-003-002-01"/>
    <n v="10"/>
    <s v="Materiales y suministros - Pasta de papel, papel y cartón"/>
    <s v="CINTA DE ENMASCARAR VERDE REF 233+ 48MM 26340"/>
    <n v="31201503"/>
    <s v="Selección abreviada subasta inversa (No disponible)"/>
    <n v="4"/>
    <n v="7"/>
    <n v="3"/>
    <n v="107100"/>
    <s v="UNIDAD"/>
    <s v="NO SOLICITADAS"/>
  </r>
  <r>
    <x v="12"/>
    <s v="02-02-01-003-007-01"/>
    <n v="10"/>
    <s v="Materiales y suministros - Vidrio y productos de vidrio"/>
    <s v="CINTA DE TELA 3M"/>
    <n v="31201523"/>
    <s v="Selección abreviada subasta inversa (No disponible)"/>
    <n v="4"/>
    <n v="7"/>
    <n v="4"/>
    <n v="404600"/>
    <s v="UNIDAD"/>
    <s v="NO SOLICITADAS"/>
  </r>
  <r>
    <x v="12"/>
    <s v="02-02-01-003-006-09"/>
    <n v="10"/>
    <s v="Materiales y suministros - Otros productos plásticos"/>
    <s v="CINTA ELECTRICA AUTOFUNDENTE  PARA ALTO VOLTAJE"/>
    <n v="31201518"/>
    <s v="Selección abreviada subasta inversa (No disponible)"/>
    <n v="4"/>
    <n v="7"/>
    <n v="3"/>
    <n v="124950"/>
    <s v="UNIDAD"/>
    <s v="NO SOLICITADAS"/>
  </r>
  <r>
    <x v="12"/>
    <s v="02-02-01-003-006-09"/>
    <n v="10"/>
    <s v="Materiales y suministros - Otros productos plásticos"/>
    <s v="CINTA ELECTRICA AUTOSOLDABLE "/>
    <n v="31201518"/>
    <s v="Selección abreviada subasta inversa (No disponible)"/>
    <n v="4"/>
    <n v="7"/>
    <n v="3"/>
    <n v="124950"/>
    <s v="UNIDAD"/>
    <s v="NO SOLICITADAS"/>
  </r>
  <r>
    <x v="12"/>
    <s v="02-02-01-004-002"/>
    <n v="10"/>
    <s v="Materiales y suministros - Productos metálicos elaborados (excepto maquinaria y equipo)"/>
    <s v="CINTA METALICA  ALUMINIO  REF 3M-425-1/2"/>
    <n v="31201521"/>
    <s v="Selección abreviada subasta inversa (No disponible)"/>
    <n v="4"/>
    <n v="7"/>
    <n v="5"/>
    <n v="505750"/>
    <s v="UNIDAD"/>
    <s v="NO SOLICITADAS"/>
  </r>
  <r>
    <x v="12"/>
    <s v="02-02-01-004-002"/>
    <n v="10"/>
    <s v="Materiales y suministros - Productos metálicos elaborados (excepto maquinaria y equipo)"/>
    <s v="CINTA METALICA  ALUMINIO REF 3M-425-2"/>
    <n v="31201521"/>
    <s v="Selección abreviada subasta inversa (No disponible)"/>
    <n v="4"/>
    <n v="7"/>
    <n v="4"/>
    <n v="785400"/>
    <s v="UNIDAD"/>
    <s v="NO SOLICITADAS"/>
  </r>
  <r>
    <x v="12"/>
    <s v="02-02-01-003-006-09"/>
    <n v="10"/>
    <s v="Materiales y suministros - Otros productos plásticos"/>
    <s v="CINTA PARA BOLSA DE VACIO AMARILLO 1/2&quot; PULGADA ANCHO ; 1/8&quot;PULGADA DE ESPESOR  / SEAL TAPE / X CAJA"/>
    <n v="31201513"/>
    <s v="Selección abreviada subasta inversa (No disponible)"/>
    <n v="4"/>
    <n v="7"/>
    <n v="1"/>
    <n v="53550"/>
    <s v="UNIDAD"/>
    <s v="NO SOLICITADAS"/>
  </r>
  <r>
    <x v="12"/>
    <s v="02-02-01-003-006-09"/>
    <n v="10"/>
    <s v="Materiales y suministros - Otros productos plásticos"/>
    <s v="CINTA SELLANTE / SEALENT TAPE REF HCS2125"/>
    <n v="39121700"/>
    <s v="Selección abreviada subasta inversa (No disponible)"/>
    <n v="4"/>
    <n v="7"/>
    <n v="15"/>
    <n v="642600"/>
    <s v="UNIDAD"/>
    <s v="NO SOLICITADAS"/>
  </r>
  <r>
    <x v="12"/>
    <s v="02-02-01-003-006-09"/>
    <n v="10"/>
    <s v="Materiales y suministros - Otros productos plásticos"/>
    <s v="CINTA SELLANTE / TUF SEAL REF HT-3000-200"/>
    <n v="39121700"/>
    <s v="Selección abreviada subasta inversa (No disponible)"/>
    <n v="4"/>
    <n v="7"/>
    <n v="80"/>
    <n v="4284000"/>
    <s v="UNIDAD"/>
    <s v="NO SOLICITADAS"/>
  </r>
  <r>
    <x v="12"/>
    <s v="02-02-01-003-006-09"/>
    <n v="10"/>
    <s v="Materiales y suministros - Otros productos plásticos"/>
    <s v="CINTA TRANSPARENTE 4&quot;"/>
    <n v="31201512"/>
    <s v="Selección abreviada subasta inversa (No disponible)"/>
    <n v="4"/>
    <n v="7"/>
    <n v="10"/>
    <n v="142800"/>
    <s v="UNIDAD"/>
    <s v="NO SOLICITADAS"/>
  </r>
  <r>
    <x v="12"/>
    <s v="02-02-01-004-002"/>
    <n v="10"/>
    <s v="Materiales y suministros - Productos metálicos elaborados (excepto maquinaria y equipo)"/>
    <s v="COJINETE / BUSHING REF 2570"/>
    <n v="31171511"/>
    <s v="Selección abreviada subasta inversa (No disponible)"/>
    <n v="4"/>
    <n v="7"/>
    <n v="30"/>
    <n v="1428000"/>
    <s v="UNIDAD"/>
    <s v="NO SOLICITADAS"/>
  </r>
  <r>
    <x v="12"/>
    <s v="02-02-01-002-007"/>
    <n v="10"/>
    <s v="Materiales y suministros - Artículos textiles (excepto prendas de vestir)"/>
    <s v="COLCHADO ANTIFLAMA X ROLLO"/>
    <n v="24141603"/>
    <s v="Selección abreviada subasta inversa (No disponible)"/>
    <n v="4"/>
    <n v="7"/>
    <n v="2"/>
    <n v="630700"/>
    <s v="UNIDAD"/>
    <s v="NO SOLICITADAS"/>
  </r>
  <r>
    <x v="12"/>
    <s v="02-02-01-003-005-04"/>
    <n v="10"/>
    <s v="Materiales y suministros - Productos químicos n. C. P."/>
    <s v="COMPUESTO ANTICORROSIVO / CORROSION PREVENTIVE COMPOUND REF CRC 3-36 "/>
    <n v="15121902"/>
    <s v="Selección abreviada subasta inversa (No disponible)"/>
    <n v="4"/>
    <n v="7"/>
    <n v="10"/>
    <n v="416500"/>
    <s v="UNIDAD"/>
    <s v="NO SOLICITADAS"/>
  </r>
  <r>
    <x v="12"/>
    <s v="02-02-01-003-005-04"/>
    <n v="10"/>
    <s v="Materiales y suministros - Productos químicos n. C. P."/>
    <s v="COMPUESTO ANTICORROSIVO / CPC SOLVENT CUTBACK, HAD FILM REF MIL-PRF-16173, GRADE 1"/>
    <n v="12163600"/>
    <s v="Selección abreviada subasta inversa (No disponible)"/>
    <n v="4"/>
    <n v="7"/>
    <n v="8"/>
    <n v="2380000"/>
    <s v="GALON"/>
    <s v="NO SOLICITADAS"/>
  </r>
  <r>
    <x v="12"/>
    <s v="02-02-01-003-005-04"/>
    <n v="10"/>
    <s v="Materiales y suministros - Productos químicos n. C. P."/>
    <s v="COMPUESTO ANTICORROSIVO / CPC SOLVENT REF MIL-PRF-16173 GRADE 2"/>
    <n v="12163600"/>
    <s v="Selección abreviada subasta inversa (No disponible)"/>
    <n v="4"/>
    <n v="7"/>
    <n v="8"/>
    <n v="2380000"/>
    <s v="GALON"/>
    <s v="NO SOLICITADAS"/>
  </r>
  <r>
    <x v="12"/>
    <s v="02-02-01-002-006"/>
    <n v="10"/>
    <s v="Materiales y suministros - Hilados e hilos; tejidos de fibras textiles incluso afelpados"/>
    <s v="CONO DE HILO GRIS REF ADTAN   #60"/>
    <n v="39121700"/>
    <s v="Selección abreviada subasta inversa (No disponible)"/>
    <n v="4"/>
    <n v="7"/>
    <n v="4"/>
    <n v="214200"/>
    <s v="UNIDAD"/>
    <s v="NO SOLICITADAS"/>
  </r>
  <r>
    <x v="12"/>
    <s v="02-02-01-002-006"/>
    <n v="10"/>
    <s v="Materiales y suministros - Hilados e hilos; tejidos de fibras textiles incluso afelpados"/>
    <s v="CONO DE HILO NEGRO  REF ADTAN REF #60"/>
    <n v="39121700"/>
    <s v="Selección abreviada subasta inversa (No disponible)"/>
    <n v="4"/>
    <n v="7"/>
    <n v="4"/>
    <n v="214200"/>
    <s v="UNIDAD"/>
    <s v="NO SOLICITADAS"/>
  </r>
  <r>
    <x v="12"/>
    <s v="02-02-01-002-006"/>
    <n v="10"/>
    <s v="Materiales y suministros - Hilados e hilos; tejidos de fibras textiles incluso afelpados"/>
    <s v="CONO DE HILO ROJO REF ADTAN #60"/>
    <n v="39121700"/>
    <s v="Selección abreviada subasta inversa (No disponible)"/>
    <n v="4"/>
    <n v="7"/>
    <n v="4"/>
    <n v="214200"/>
    <s v="UNIDAD"/>
    <s v="NO SOLICITADAS"/>
  </r>
  <r>
    <x v="12"/>
    <s v="02-02-01-002-006"/>
    <n v="10"/>
    <s v="Materiales y suministros - Hilados e hilos; tejidos de fibras textiles incluso afelpados"/>
    <s v="CONO DE HILO VERDE REF ADTAN #60"/>
    <n v="39121700"/>
    <s v="Selección abreviada subasta inversa (No disponible)"/>
    <n v="4"/>
    <n v="7"/>
    <n v="4"/>
    <n v="214200"/>
    <s v="UNIDAD"/>
    <s v="NO SOLICITADAS"/>
  </r>
  <r>
    <x v="12"/>
    <s v="02-02-01-002-006"/>
    <n v="10"/>
    <s v="Materiales y suministros - Hilados e hilos; tejidos de fibras textiles incluso afelpados"/>
    <s v="CORDEL DE NILON"/>
    <n v="31151507"/>
    <s v="Selección abreviada subasta inversa (No disponible)"/>
    <n v="4"/>
    <n v="7"/>
    <n v="500"/>
    <n v="268000"/>
    <s v="METRO"/>
    <s v="NO SOLICITADAS"/>
  </r>
  <r>
    <x v="12"/>
    <s v="02-02-01-002-006"/>
    <n v="10"/>
    <s v="Materiales y suministros - Hilados e hilos; tejidos de fibras textiles incluso afelpados"/>
    <s v="CORDEL NEGRO S/P"/>
    <n v="31151507"/>
    <s v="Selección abreviada subasta inversa (No disponible)"/>
    <n v="4"/>
    <n v="7"/>
    <n v="3"/>
    <n v="642600"/>
    <s v="UNIDAD"/>
    <s v="NO SOLICITADAS"/>
  </r>
  <r>
    <x v="12"/>
    <s v="02-02-01-004-006-09"/>
    <n v="10"/>
    <s v="Materiales y suministros - Otro equipo eléctrico y sus partes y piezas"/>
    <s v="CORREA ALTERNADOR FLOODLIGHT REF 15380"/>
    <n v="25174800"/>
    <s v="Selección abreviada subasta inversa (No disponible)"/>
    <n v="4"/>
    <n v="7"/>
    <n v="3"/>
    <n v="160650"/>
    <s v="UNIDAD"/>
    <s v="NO SOLICITADAS"/>
  </r>
  <r>
    <x v="12"/>
    <s v="02-02-01-004-006-09"/>
    <n v="10"/>
    <s v="Materiales y suministros - Otro equipo eléctrico y sus partes y piezas"/>
    <s v="CORREA COMPRESOR REF PRO-GRIP A-51"/>
    <n v="25174800"/>
    <s v="Selección abreviada subasta inversa (No disponible)"/>
    <n v="4"/>
    <n v="7"/>
    <n v="2"/>
    <n v="190400"/>
    <s v="UNIDAD"/>
    <s v="NO SOLICITADAS"/>
  </r>
  <r>
    <x v="12"/>
    <s v="02-02-01-004-006-09"/>
    <n v="10"/>
    <s v="Materiales y suministros - Otro equipo eléctrico y sus partes y piezas"/>
    <s v="CORREA COMPRESOR REF REXON A-48"/>
    <n v="25174800"/>
    <s v="Selección abreviada subasta inversa (No disponible)"/>
    <n v="4"/>
    <n v="7"/>
    <n v="2"/>
    <n v="214200"/>
    <s v="UNIDAD"/>
    <s v="NO SOLICITADAS"/>
  </r>
  <r>
    <x v="12"/>
    <s v="02-02-01-004-006-09"/>
    <n v="10"/>
    <s v="Materiales y suministros - Otro equipo eléctrico y sus partes y piezas"/>
    <s v="CORREA COMPRESOR REF1168J"/>
    <n v="25174800"/>
    <s v="Selección abreviada subasta inversa (No disponible)"/>
    <n v="4"/>
    <n v="7"/>
    <n v="2"/>
    <n v="333200"/>
    <s v="UNIDAD"/>
    <s v="NO SOLICITADAS"/>
  </r>
  <r>
    <x v="12"/>
    <s v="02-02-01-003-005-03"/>
    <n v="10"/>
    <s v="Materiales y suministros - Jabón, preparados para limpieza, perfumes y preparados de tocador"/>
    <s v="CREMA POLICHADORA REF RUBBING"/>
    <n v="12181501"/>
    <s v="Selección abreviada subasta inversa (No disponible)"/>
    <n v="4"/>
    <n v="7"/>
    <n v="30"/>
    <n v="535500"/>
    <s v="UNIDAD"/>
    <s v="NO SOLICITADAS"/>
  </r>
  <r>
    <x v="12"/>
    <s v="02-02-01-003-005-03"/>
    <n v="10"/>
    <s v="Materiales y suministros - Jabón, preparados para limpieza, perfumes y preparados de tocador"/>
    <s v="DESENGRASANTE / SOLVENT CLEANING  REF PD680 o PMC8904"/>
    <n v="47131800"/>
    <s v="Selección abreviada subasta inversa (No disponible)"/>
    <n v="4"/>
    <n v="7"/>
    <n v="5"/>
    <n v="892500"/>
    <s v="GALON"/>
    <s v="NO SOLICITADAS"/>
  </r>
  <r>
    <x v="12"/>
    <s v="02-02-01-003-005-03"/>
    <n v="10"/>
    <s v="Materiales y suministros - Jabón, preparados para limpieza, perfumes y preparados de tocador"/>
    <s v="DESENGRASANTE DIELECTRICO REF 300 ML"/>
    <n v="39121700"/>
    <s v="Selección abreviada subasta inversa (No disponible)"/>
    <n v="4"/>
    <n v="7"/>
    <n v="30"/>
    <n v="2320500"/>
    <s v="UNIDAD"/>
    <s v="NO SOLICITADAS"/>
  </r>
  <r>
    <x v="12"/>
    <s v="02-02-01-003-005-03"/>
    <n v="10"/>
    <s v="Materiales y suministros - Jabón, preparados para limpieza, perfumes y preparados de tocador"/>
    <s v="DESENGRASANTE SPRAY  REF EASY OFF"/>
    <n v="47131821"/>
    <s v="Selección abreviada subasta inversa (No disponible)"/>
    <n v="4"/>
    <n v="7"/>
    <n v="15"/>
    <n v="321300"/>
    <s v="UNIDAD"/>
    <s v="NO SOLICITADAS"/>
  </r>
  <r>
    <x v="12"/>
    <s v="02-02-01-003-005-03"/>
    <n v="10"/>
    <s v="Materiales y suministros - Jabón, preparados para limpieza, perfumes y preparados de tocador"/>
    <s v="DESMOLDANTE LIQUIDO A BASE DE AGUA"/>
    <n v="13111001"/>
    <s v="Selección abreviada subasta inversa (No disponible)"/>
    <n v="4"/>
    <n v="7"/>
    <n v="1"/>
    <n v="416500"/>
    <s v="GALON"/>
    <s v="NO SOLICITADAS"/>
  </r>
  <r>
    <x v="12"/>
    <s v="02-02-01-003-005-03"/>
    <n v="10"/>
    <s v="Materiales y suministros - Jabón, preparados para limpieza, perfumes y preparados de tocador"/>
    <s v="DESMOLDANTE LIQUIDO REF FREKOTE 44-NC 83434 CAJA X 10 UNIDADES"/>
    <n v="13111001"/>
    <s v="Selección abreviada subasta inversa (No disponible)"/>
    <n v="4"/>
    <n v="7"/>
    <n v="1"/>
    <n v="535500"/>
    <s v="GALON"/>
    <s v="NO SOLICITADAS"/>
  </r>
  <r>
    <x v="12"/>
    <s v="02-02-01-003-007-09"/>
    <n v="10"/>
    <s v="Materiales y suministros - Otros productos minerales no metálicos n. C. P."/>
    <s v="DISCO / INTERFASE DE ASPIRACION LIMPIA HOOKIT DE 5&quot; REF 60440128118"/>
    <n v="31191506"/>
    <s v="Selección abreviada subasta inversa (No disponible)"/>
    <n v="4"/>
    <n v="7"/>
    <n v="1"/>
    <n v="77350"/>
    <s v="UNIDAD"/>
    <s v="NO SOLICITADAS"/>
  </r>
  <r>
    <x v="12"/>
    <s v="02-02-01-003-007-09"/>
    <n v="10"/>
    <s v="Materiales y suministros - Otros productos minerales no metálicos n. C. P."/>
    <s v="DISCO DE ASPIRACION LIMPIA &quot; DE DIAMETRO SISTEMA HOOKIT GRANO 320 REF 260L CAJA X 50 DISCOS"/>
    <n v="31191506"/>
    <s v="Selección abreviada subasta inversa (No disponible)"/>
    <n v="4"/>
    <n v="7"/>
    <n v="10"/>
    <n v="1785000"/>
    <s v="UNIDAD"/>
    <s v="NO SOLICITADAS"/>
  </r>
  <r>
    <x v="12"/>
    <s v="02-02-01-003-007-09"/>
    <n v="10"/>
    <s v="Materiales y suministros - Otros productos minerales no metálicos n. C. P."/>
    <s v="DISCO DE ASPIRACION LIMPIA 5&quot; DE DIAMETRO SISTEMA HOOKIT GRANO 120  REF 260L CAJA X 50 DISCOS"/>
    <n v="31191506"/>
    <s v="Selección abreviada subasta inversa (No disponible)"/>
    <n v="4"/>
    <n v="7"/>
    <n v="4"/>
    <n v="714000"/>
    <s v="UNIDAD"/>
    <s v="NO SOLICITADAS"/>
  </r>
  <r>
    <x v="12"/>
    <s v="02-02-01-003-007-09"/>
    <n v="10"/>
    <s v="Materiales y suministros - Otros productos minerales no metálicos n. C. P."/>
    <s v="DISCO DE ASPIRACION LIMPIA 5&quot; DE DIAMETRO SISTEMA HOOKIT GRANO 150 REF 260L CAJA X 50 DISCOS"/>
    <n v="31191506"/>
    <s v="Selección abreviada subasta inversa (No disponible)"/>
    <n v="4"/>
    <n v="7"/>
    <n v="10"/>
    <n v="1785000"/>
    <s v="UNIDAD"/>
    <s v="NO SOLICITADAS"/>
  </r>
  <r>
    <x v="12"/>
    <s v="02-02-01-003-007-09"/>
    <n v="10"/>
    <s v="Materiales y suministros - Otros productos minerales no metálicos n. C. P."/>
    <s v="DISCO DE ASPIRACION LIMPIA 5&quot; DE DIAMETRO SISTEMA HOOKIT GRANO 180 REF 260L CAJA X 50 DISCOS"/>
    <n v="31191506"/>
    <s v="Selección abreviada subasta inversa (No disponible)"/>
    <n v="4"/>
    <n v="7"/>
    <n v="10"/>
    <n v="1785000"/>
    <s v="UNIDAD"/>
    <s v="NO SOLICITADAS"/>
  </r>
  <r>
    <x v="12"/>
    <s v="02-02-01-003-007-09"/>
    <n v="10"/>
    <s v="Materiales y suministros - Otros productos minerales no metálicos n. C. P."/>
    <s v="DISCO DE ASPIRACION LIMPIA 5&quot; DE DIAMETRO SISTEMA HOOKIT GRANO 240 REF 260L CAJA X 50 DISCOS"/>
    <n v="31191506"/>
    <s v="Selección abreviada subasta inversa (No disponible)"/>
    <n v="4"/>
    <n v="7"/>
    <n v="10"/>
    <n v="1785000"/>
    <s v="UNIDAD"/>
    <s v="NO SOLICITADAS"/>
  </r>
  <r>
    <x v="12"/>
    <s v="02-02-01-003-007-09"/>
    <n v="10"/>
    <s v="Materiales y suministros - Otros productos minerales no metálicos n. C. P."/>
    <s v="DISCO DE ASPIRACION LIMPIA 5&quot; DE DIAMETRO SISTEMA HOOKIT GRANO 400 REF 260L CAJA X 50 DISCOS"/>
    <n v="31191506"/>
    <s v="Selección abreviada subasta inversa (No disponible)"/>
    <n v="4"/>
    <n v="7"/>
    <n v="10"/>
    <n v="1785000"/>
    <s v="UNIDAD"/>
    <s v="NO SOLICITADAS"/>
  </r>
  <r>
    <x v="12"/>
    <s v="02-02-01-003-007-09"/>
    <n v="10"/>
    <s v="Materiales y suministros - Otros productos minerales no metálicos n. C. P."/>
    <s v="DISCO DE LIJA DE OXIDO DE ALUMINIO DE 1&quot; DE DIAMETRO, GRANO 120 . "/>
    <n v="31191506"/>
    <s v="Selección abreviada subasta inversa (No disponible)"/>
    <n v="4"/>
    <n v="7"/>
    <n v="60"/>
    <n v="321300"/>
    <s v="UNIDAD"/>
    <s v="NO SOLICITADAS"/>
  </r>
  <r>
    <x v="12"/>
    <s v="02-02-01-003-007-09"/>
    <n v="10"/>
    <s v="Materiales y suministros - Otros productos minerales no metálicos n. C. P."/>
    <s v="DISCO DE LIJA DE OXIDO DE ALUMINIO DE 1&quot; DE DIAMETRO, GRANO 40 "/>
    <n v="31191506"/>
    <s v="Selección abreviada subasta inversa (No disponible)"/>
    <n v="4"/>
    <n v="7"/>
    <n v="60"/>
    <n v="464100"/>
    <s v="UNIDAD"/>
    <s v="NO SOLICITADAS"/>
  </r>
  <r>
    <x v="12"/>
    <s v="02-02-01-003-007-09"/>
    <n v="10"/>
    <s v="Materiales y suministros - Otros productos minerales no metálicos n. C. P."/>
    <s v="DISCO DE LIJA DE OXIDO DE ALUMINIO DE 1&quot; DE DIAMETRO, GRANO 80 "/>
    <n v="31191506"/>
    <s v="Selección abreviada subasta inversa (No disponible)"/>
    <n v="4"/>
    <n v="7"/>
    <n v="60"/>
    <n v="464100"/>
    <s v="UNIDAD"/>
    <s v="NO SOLICITADAS"/>
  </r>
  <r>
    <x v="12"/>
    <s v="02-02-01-003-007-09"/>
    <n v="10"/>
    <s v="Materiales y suministros - Otros productos minerales no metálicos n. C. P."/>
    <s v="DISCO TIPO  ROLOCK  REF FINE 3M"/>
    <n v="39121700"/>
    <s v="Selección abreviada subasta inversa (No disponible)"/>
    <n v="4"/>
    <n v="7"/>
    <n v="200"/>
    <n v="1071000"/>
    <s v="UNIDAD"/>
    <s v="NO SOLICITADAS"/>
  </r>
  <r>
    <x v="12"/>
    <s v="02-02-01-003-007-09"/>
    <n v="10"/>
    <s v="Materiales y suministros - Otros productos minerales no metálicos n. C. P."/>
    <s v="DISCO TIPO  ROLOCK REF LIJA 3M 120"/>
    <n v="39121700"/>
    <s v="Selección abreviada subasta inversa (No disponible)"/>
    <n v="4"/>
    <n v="7"/>
    <n v="200"/>
    <n v="2856000"/>
    <s v="UNIDAD"/>
    <s v="NO SOLICITADAS"/>
  </r>
  <r>
    <x v="12"/>
    <s v="02-02-01-003-007-09"/>
    <n v="10"/>
    <s v="Materiales y suministros - Otros productos minerales no metálicos n. C. P."/>
    <s v="DISCO TIPO ROLOCK  REF LIJA 3M 220"/>
    <n v="39121700"/>
    <s v="Selección abreviada subasta inversa (No disponible)"/>
    <n v="4"/>
    <n v="7"/>
    <n v="200"/>
    <n v="2856000"/>
    <s v="UNIDAD"/>
    <s v="NO SOLICITADAS"/>
  </r>
  <r>
    <x v="12"/>
    <s v="02-02-01-003-007-09"/>
    <n v="10"/>
    <s v="Materiales y suministros - Otros productos minerales no metálicos n. C. P."/>
    <s v="DISCO TIPO ROLOCK REF  COARSE 3M"/>
    <n v="39121700"/>
    <s v="Selección abreviada subasta inversa (No disponible)"/>
    <n v="4"/>
    <n v="7"/>
    <n v="200"/>
    <n v="2856000"/>
    <s v="UNIDAD"/>
    <s v="NO SOLICITADAS"/>
  </r>
  <r>
    <x v="12"/>
    <s v="02-02-01-003-007-09"/>
    <n v="10"/>
    <s v="Materiales y suministros - Otros productos minerales no metálicos n. C. P."/>
    <s v="DISCO TIPO ROLOCK REF  MEDIO 3M"/>
    <n v="39121700"/>
    <s v="Selección abreviada subasta inversa (No disponible)"/>
    <n v="4"/>
    <n v="7"/>
    <n v="200"/>
    <n v="1547000"/>
    <s v="UNIDAD"/>
    <s v="NO SOLICITADAS"/>
  </r>
  <r>
    <x v="12"/>
    <s v="02-02-01-003-007-09"/>
    <n v="10"/>
    <s v="Materiales y suministros - Otros productos minerales no metálicos n. C. P."/>
    <s v="DISCO TIPO ROLOCK REF LIJA 3M 200"/>
    <n v="39121700"/>
    <s v="Selección abreviada subasta inversa (No disponible)"/>
    <n v="4"/>
    <n v="7"/>
    <n v="200"/>
    <n v="2856000"/>
    <s v="UNIDAD"/>
    <s v="NO SOLICITADAS"/>
  </r>
  <r>
    <x v="12"/>
    <s v="02-02-01-004-006-09"/>
    <n v="10"/>
    <s v="Materiales y suministros - Otro equipo eléctrico y sus partes y piezas"/>
    <s v="ELECTRODO DE GRAFITO / BOXES GRAPHITE ROD ELECTRODE REF (NSN 5977-00-464-8433) P/N M97009"/>
    <n v="41111800"/>
    <s v="Selección abreviada subasta inversa (No disponible)"/>
    <n v="4"/>
    <n v="7"/>
    <n v="8"/>
    <n v="14400000"/>
    <s v="UNIDAD"/>
    <s v="NO SOLICITADAS"/>
  </r>
  <r>
    <x v="12"/>
    <s v="02-02-01-004-006-09"/>
    <n v="10"/>
    <s v="Materiales y suministros - Otro equipo eléctrico y sus partes y piezas"/>
    <s v="ELECTRODO GRAFITO / DISK ELECTRODE MIL-C REF (NSN 5977-00-464-8496) P/N M97200"/>
    <n v="39121700"/>
    <s v="Selección abreviada subasta inversa (No disponible)"/>
    <n v="4"/>
    <n v="7"/>
    <n v="5"/>
    <n v="9000000"/>
    <s v="UNIDAD"/>
    <s v="NO SOLICITADAS"/>
  </r>
  <r>
    <x v="12"/>
    <s v="02-02-01-003-006-02"/>
    <n v="10"/>
    <s v="Materiales y suministros - Otros productos de caucho"/>
    <s v="EMPAQUE / PACKING REF MS28775-238"/>
    <n v="31401703"/>
    <s v="Selección abreviada subasta inversa (No disponible)"/>
    <n v="4"/>
    <n v="7"/>
    <n v="70"/>
    <n v="124950"/>
    <s v="UNIDAD"/>
    <s v="NO SOLICITADAS"/>
  </r>
  <r>
    <x v="12"/>
    <s v="02-02-01-003-006-02"/>
    <n v="10"/>
    <s v="Materiales y suministros - Otros productos de caucho"/>
    <s v="EMPAQUE / PACKING REF MS28775-328"/>
    <n v="31401703"/>
    <s v="Selección abreviada subasta inversa (No disponible)"/>
    <n v="4"/>
    <n v="7"/>
    <n v="70"/>
    <n v="124950"/>
    <s v="UNIDAD"/>
    <s v="NO SOLICITADAS"/>
  </r>
  <r>
    <x v="12"/>
    <s v="02-02-01-003-006-02"/>
    <n v="10"/>
    <s v="Materiales y suministros - Otros productos de caucho"/>
    <s v="EMPAQUE / PACKING REF MS28775-334"/>
    <n v="31401703"/>
    <s v="Selección abreviada subasta inversa (No disponible)"/>
    <n v="4"/>
    <n v="7"/>
    <n v="70"/>
    <n v="124950"/>
    <s v="UNIDAD"/>
    <s v="NO SOLICITADAS"/>
  </r>
  <r>
    <x v="12"/>
    <s v="02-02-01-003-006-02"/>
    <n v="10"/>
    <s v="Materiales y suministros - Otros productos de caucho"/>
    <s v="EMPAQUE / PACKING REF MS29513-161"/>
    <n v="31401703"/>
    <s v="Selección abreviada subasta inversa (No disponible)"/>
    <n v="4"/>
    <n v="7"/>
    <n v="70"/>
    <n v="124950"/>
    <s v="UNIDAD"/>
    <s v="NO SOLICITADAS"/>
  </r>
  <r>
    <x v="12"/>
    <s v="02-02-01-003-006-02"/>
    <n v="10"/>
    <s v="Materiales y suministros - Otros productos de caucho"/>
    <s v="EMPAQUE / RETRAINER PACKING REF MS35803-233"/>
    <n v="31401703"/>
    <s v="Selección abreviada subasta inversa (No disponible)"/>
    <n v="4"/>
    <n v="7"/>
    <n v="70"/>
    <n v="208250"/>
    <s v="UNIDAD"/>
    <s v="NO SOLICITADAS"/>
  </r>
  <r>
    <x v="12"/>
    <s v="02-02-01-003-006-02"/>
    <n v="10"/>
    <s v="Materiales y suministros - Otros productos de caucho"/>
    <s v="EMPAQUE / RETRAINER PACKING REF MS35803-27"/>
    <n v="31401703"/>
    <s v="Selección abreviada subasta inversa (No disponible)"/>
    <n v="4"/>
    <n v="7"/>
    <n v="72"/>
    <n v="299880"/>
    <s v="UNIDAD"/>
    <s v="NO SOLICITADAS"/>
  </r>
  <r>
    <x v="12"/>
    <s v="02-02-01-004-002"/>
    <n v="10"/>
    <s v="Materiales y suministros - Productos metálicos elaborados (excepto maquinaria y equipo)"/>
    <s v="ESPACIADOR / SPACERS REF NAS43DD3-96FC "/>
    <n v="39121700"/>
    <s v="Selección abreviada subasta inversa (No disponible)"/>
    <n v="4"/>
    <n v="7"/>
    <n v="40"/>
    <n v="714000"/>
    <s v="UNIDAD"/>
    <s v="NO SOLICITADAS"/>
  </r>
  <r>
    <x v="12"/>
    <s v="02-02-01-004-002"/>
    <n v="10"/>
    <s v="Materiales y suministros - Productos metálicos elaborados (excepto maquinaria y equipo)"/>
    <s v="ESPACIADOR / SPACERS REF NAS43DD4-64FC"/>
    <n v="39121700"/>
    <s v="Selección abreviada subasta inversa (No disponible)"/>
    <n v="4"/>
    <n v="7"/>
    <n v="40"/>
    <n v="714000"/>
    <s v="UNIDAD"/>
    <s v="NO SOLICITADAS"/>
  </r>
  <r>
    <x v="12"/>
    <s v="02-01-01-004-004-02"/>
    <n v="10"/>
    <s v="Activos fijos - Máquinas herramientas y sus partes, piezas y accesorios"/>
    <s v="ESTACIÓN DE SOLDADURA PACE REF MBT250"/>
    <n v="23271500"/>
    <s v="Selección abreviada subasta inversa (No disponible)"/>
    <n v="4"/>
    <n v="7"/>
    <n v="1"/>
    <n v="16680000"/>
    <s v="UNIDAD"/>
    <s v="NO SOLICITADAS"/>
  </r>
  <r>
    <x v="12"/>
    <s v="02-02-01-004-001"/>
    <n v="10"/>
    <s v="Materiales y suministros - Metales básicos"/>
    <s v="ESTAÑO PARA SOLDAR REF NIPPON AMERICA"/>
    <n v="11101706"/>
    <s v="Selección abreviada subasta inversa (No disponible)"/>
    <n v="4"/>
    <n v="7"/>
    <n v="4"/>
    <n v="214200"/>
    <s v="UNIDAD"/>
    <s v="NO SOLICITADAS"/>
  </r>
  <r>
    <x v="12"/>
    <s v="02-02-01-003-002-01"/>
    <n v="10"/>
    <s v="Materiales y suministros - Pasta de papel, papel y cartón"/>
    <s v="ETIQUETA / STICKER AUTOADESIVO PARA CASCOS  x REDMA REF DE ACUERDO A MUESTRA  x REDMA"/>
    <n v="31201622"/>
    <s v="Selección abreviada subasta inversa (No disponible)"/>
    <n v="4"/>
    <n v="7"/>
    <n v="2"/>
    <n v="202300"/>
    <s v="UNIDAD"/>
    <s v="NO SOLICITADAS"/>
  </r>
  <r>
    <x v="12"/>
    <s v="02-02-01-003-002-01"/>
    <n v="10"/>
    <s v="Materiales y suministros - Pasta de papel, papel y cartón"/>
    <s v="ETIQUETA TAMAÑO CARTA / STICKER"/>
    <n v="60101312"/>
    <s v="Selección abreviada subasta inversa (No disponible)"/>
    <n v="4"/>
    <n v="7"/>
    <n v="5"/>
    <n v="714000"/>
    <s v="UNIDAD"/>
    <s v="NO SOLICITADAS"/>
  </r>
  <r>
    <x v="12"/>
    <s v="02-02-01-004-006-02"/>
    <n v="10"/>
    <s v="Materiales y suministros - Aparatos de control eléctrico y distribución de electricidad y sus partes y piezas"/>
    <s v="EXTENSION ELECTRICA 20M S/P"/>
    <n v="39121700"/>
    <s v="Selección abreviada subasta inversa (No disponible)"/>
    <n v="4"/>
    <n v="7"/>
    <n v="1"/>
    <n v="142800"/>
    <s v="METRO"/>
    <s v="NO SOLICITADAS"/>
  </r>
  <r>
    <x v="12"/>
    <s v="02-02-01-004-002"/>
    <n v="10"/>
    <s v="Materiales y suministros - Productos metálicos elaborados (excepto maquinaria y equipo)"/>
    <s v="EXTRACTOR DE TORNILLON / SCREW EXTRACTOR REF DEWEZS1-5"/>
    <n v="27111710"/>
    <s v="Selección abreviada subasta inversa (No disponible)"/>
    <n v="4"/>
    <n v="7"/>
    <n v="3"/>
    <n v="266892"/>
    <s v="UNIDAD"/>
    <s v="NO SOLICITADAS"/>
  </r>
  <r>
    <x v="12"/>
    <s v="02-02-01-003-007-01"/>
    <n v="10"/>
    <s v="Materiales y suministros - Vidrio y productos de vidrio"/>
    <s v="FIBRA DE VIDRIO / FIBERGLASS BLEEDER CLOTH REF HCS2410-010"/>
    <n v="11151512"/>
    <s v="Selección abreviada subasta inversa (No disponible)"/>
    <n v="4"/>
    <n v="7"/>
    <n v="15"/>
    <n v="999600"/>
    <s v="UNIDAD"/>
    <s v="NO SOLICITADAS"/>
  </r>
  <r>
    <x v="12"/>
    <s v="02-02-01-004-003-09"/>
    <n v="10"/>
    <s v="Materiales y suministros - Otras máquinas para usos generales y sus partes y piezas"/>
    <s v="FILTRO ACEITE FLOODLIGHT REF BF7"/>
    <n v="20101805"/>
    <s v="Selección abreviada subasta inversa (No disponible)"/>
    <n v="4"/>
    <n v="7"/>
    <n v="3"/>
    <n v="92820"/>
    <s v="UNIDAD"/>
    <s v="NO SOLICITADAS"/>
  </r>
  <r>
    <x v="12"/>
    <s v="02-02-01-004-003-09"/>
    <n v="10"/>
    <s v="Materiales y suministros - Otras máquinas para usos generales y sus partes y piezas"/>
    <s v="FILTRO ACEITE TESTER HYD REF HC1029"/>
    <n v="20101805"/>
    <s v="Selección abreviada subasta inversa (No disponible)"/>
    <n v="4"/>
    <n v="7"/>
    <n v="2"/>
    <n v="904400"/>
    <s v="UNIDAD"/>
    <s v="NO SOLICITADAS"/>
  </r>
  <r>
    <x v="12"/>
    <s v="02-02-01-004-003-09"/>
    <n v="10"/>
    <s v="Materiales y suministros - Otras máquinas para usos generales y sus partes y piezas"/>
    <s v="FILTRO ACEITE TESTER HYD REF HC-1107"/>
    <n v="20101805"/>
    <s v="Selección abreviada subasta inversa (No disponible)"/>
    <n v="4"/>
    <n v="7"/>
    <n v="1"/>
    <n v="535500"/>
    <s v="UNIDAD"/>
    <s v="NO SOLICITADAS"/>
  </r>
  <r>
    <x v="12"/>
    <s v="02-02-01-004-003-09"/>
    <n v="10"/>
    <s v="Materiales y suministros - Otras máquinas para usos generales y sus partes y piezas"/>
    <s v="FILTRO AIRE FLOODLIGHT REF P-821575"/>
    <n v="20101805"/>
    <s v="Selección abreviada subasta inversa (No disponible)"/>
    <n v="4"/>
    <n v="7"/>
    <n v="2"/>
    <n v="154700"/>
    <s v="UNIDAD"/>
    <s v="NO SOLICITADAS"/>
  </r>
  <r>
    <x v="12"/>
    <s v="02-02-01-004-003-09"/>
    <n v="10"/>
    <s v="Materiales y suministros - Otras máquinas para usos generales y sus partes y piezas"/>
    <s v="FILTRO COMBUSTIBLE HISTER DE 7 TON. REF FS5638"/>
    <n v="20101805"/>
    <s v="Selección abreviada subasta inversa (No disponible)"/>
    <n v="4"/>
    <n v="7"/>
    <n v="3"/>
    <n v="349860"/>
    <s v="UNIDAD"/>
    <s v="NO SOLICITADAS"/>
  </r>
  <r>
    <x v="12"/>
    <s v="02-02-01-004-003-09"/>
    <n v="10"/>
    <s v="Materiales y suministros - Otras máquinas para usos generales y sus partes y piezas"/>
    <s v="FILTRO COMBUSTIBLE TELETRUCK REF HCX-8187"/>
    <n v="20101805"/>
    <s v="Selección abreviada subasta inversa (No disponible)"/>
    <n v="4"/>
    <n v="7"/>
    <n v="2"/>
    <n v="83300"/>
    <s v="UNIDAD"/>
    <s v="NO SOLICITADAS"/>
  </r>
  <r>
    <x v="12"/>
    <s v="02-02-01-004-003-09"/>
    <n v="10"/>
    <s v="Materiales y suministros - Otras máquinas para usos generales y sus partes y piezas"/>
    <s v="FILTRO COMBUSTIBLE PLANTA  FCX REF FS19805"/>
    <n v="20101805"/>
    <s v="Selección abreviada subasta inversa (No disponible)"/>
    <n v="4"/>
    <n v="7"/>
    <n v="3"/>
    <n v="339150"/>
    <s v="UNIDAD"/>
    <s v="NO SOLICITADAS"/>
  </r>
  <r>
    <x v="12"/>
    <s v="02-02-01-004-003-09"/>
    <n v="10"/>
    <s v="Materiales y suministros - Otras máquinas para usos generales y sus partes y piezas"/>
    <s v="FILTRO COMBUSTIBLE TELETRUCK REF COA-243004"/>
    <n v="20101805"/>
    <s v="Selección abreviada subasta inversa (No disponible)"/>
    <n v="4"/>
    <n v="7"/>
    <n v="1"/>
    <n v="53550"/>
    <s v="UNIDAD"/>
    <s v="NO SOLICITADAS"/>
  </r>
  <r>
    <x v="12"/>
    <s v="02-02-01-004-003-09"/>
    <n v="10"/>
    <s v="Materiales y suministros - Otras máquinas para usos generales y sus partes y piezas"/>
    <s v="FILTRO DE AIRE PLANTA AMD 0017 REF BALDWIN PA2805 "/>
    <n v="20101805"/>
    <s v="Selección abreviada subasta inversa (No disponible)"/>
    <n v="4"/>
    <n v="7"/>
    <n v="2"/>
    <n v="285600"/>
    <s v="UNIDAD"/>
    <s v="NO SOLICITADAS"/>
  </r>
  <r>
    <x v="12"/>
    <s v="02-02-01-004-003-09"/>
    <n v="10"/>
    <s v="Materiales y suministros - Otras máquinas para usos generales y sus partes y piezas"/>
    <s v="FILTRO DE COMBUSTIBLE FLOODLIGHT REF 533582"/>
    <n v="20101805"/>
    <s v="Selección abreviada subasta inversa (No disponible)"/>
    <n v="4"/>
    <n v="7"/>
    <n v="2"/>
    <n v="109480"/>
    <s v="UNIDAD"/>
    <s v="NO SOLICITADAS"/>
  </r>
  <r>
    <x v="12"/>
    <s v="02-02-01-004-006-02"/>
    <n v="10"/>
    <s v="Materiales y suministros - Aparatos de control eléctrico y distribución de electricidad y sus partes y piezas"/>
    <s v="FUSIBLE DE BULA REF 5 A 30 AMP x CAJA"/>
    <n v="39121622"/>
    <s v="Selección abreviada subasta inversa (No disponible)"/>
    <n v="4"/>
    <n v="7"/>
    <n v="1"/>
    <n v="952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NTIFRICCION / ANTISIZE REF DC 550 X 1/16 GALON"/>
    <n v="15121530"/>
    <s v="Selección abreviada subasta inversa (No disponible)"/>
    <n v="4"/>
    <n v="7"/>
    <n v="4"/>
    <n v="595000"/>
    <s v="UNIDAD"/>
    <s v="NO SOLICITADAS"/>
  </r>
  <r>
    <x v="12"/>
    <s v="02-02-01-003-005-03"/>
    <n v="10"/>
    <s v="Materiales y suministros - Jabón, preparados para limpieza, perfumes y preparados de tocador"/>
    <s v="GRASA AVIACION REF NLGI GRADE 2 "/>
    <n v="15121902"/>
    <s v="Selección abreviada subasta inversa (No disponible)"/>
    <n v="4"/>
    <n v="7"/>
    <n v="5"/>
    <n v="892500"/>
    <s v="UNIDAD"/>
    <s v="NO SOLICITADAS"/>
  </r>
  <r>
    <x v="12"/>
    <s v="02-02-01-003-005-03"/>
    <n v="10"/>
    <s v="Materiales y suministros - Jabón, preparados para limpieza, perfumes y preparados de tocador"/>
    <s v="GRASA LUBRICANTE REF PLASTILUBE # 3 (PRESENTACIÓN / 14 OZ)"/>
    <n v="15121520"/>
    <s v="Selección abreviada subasta inversa (No disponible)"/>
    <n v="4"/>
    <n v="7"/>
    <n v="20"/>
    <n v="2856000"/>
    <s v="UNIDAD"/>
    <s v="NO SOLICITADAS"/>
  </r>
  <r>
    <x v="12"/>
    <s v="02-02-01-002-007"/>
    <n v="10"/>
    <s v="Materiales y suministros - Artículos textiles (excepto prendas de vestir)"/>
    <s v="GUATA REF 2 CM"/>
    <n v="11151503"/>
    <s v="Selección abreviada subasta inversa (No disponible)"/>
    <n v="4"/>
    <n v="7"/>
    <n v="40"/>
    <n v="1190000"/>
    <s v="METRO"/>
    <s v="NO SOLICITADAS"/>
  </r>
  <r>
    <x v="12"/>
    <s v="02-02-01-003-005-04"/>
    <n v="10"/>
    <s v="Materiales y suministros - Productos químicos n. C. P."/>
    <s v="INHIBIDOR DE CORROSION / ALODINE 1132 TOUCH-N-PREP REF MIL-DTL-81706 CLASS 3"/>
    <n v="31211504"/>
    <s v="Selección abreviada subasta inversa (No disponible)"/>
    <n v="4"/>
    <n v="7"/>
    <n v="5"/>
    <n v="505750"/>
    <s v="UNIDAD"/>
    <s v="NO SOLICITADAS"/>
  </r>
  <r>
    <x v="12"/>
    <s v="02-02-01-003-005-04"/>
    <n v="10"/>
    <s v="Materiales y suministros - Productos químicos n. C. P."/>
    <s v="INHIBIDOR DE CORROSION TIPO INMERSION / ALODINE 1200 REF MIL-DTL-81706 CLASS 1A"/>
    <n v="31211504"/>
    <s v="Selección abreviada subasta inversa (No disponible)"/>
    <n v="4"/>
    <n v="7"/>
    <n v="1"/>
    <n v="232050"/>
    <s v="GALON"/>
    <s v="NO SOLICITADAS"/>
  </r>
  <r>
    <x v="12"/>
    <s v="02-02-01-004-002"/>
    <n v="10"/>
    <s v="Materiales y suministros - Productos metálicos elaborados (excepto maquinaria y equipo)"/>
    <s v="INSERTADOR / INSERT (LONG) REF 1191-5CN625"/>
    <n v="39121700"/>
    <s v="Selección abreviada subasta inversa (No disponible)"/>
    <n v="4"/>
    <n v="7"/>
    <n v="20"/>
    <n v="154700"/>
    <s v="UNIDAD"/>
    <s v="NO SOLICITADAS"/>
  </r>
  <r>
    <x v="12"/>
    <s v="02-02-01-004-002"/>
    <n v="10"/>
    <s v="Materiales y suministros - Productos metálicos elaborados (excepto maquinaria y equipo)"/>
    <s v="INSERTADOR / INSERT (LONG) REF 191-6CN750"/>
    <n v="39121700"/>
    <s v="Selección abreviada subasta inversa (No disponible)"/>
    <n v="4"/>
    <n v="7"/>
    <n v="10"/>
    <n v="77350"/>
    <s v="UNIDAD"/>
    <s v="NO SOLICITADAS"/>
  </r>
  <r>
    <x v="12"/>
    <s v="02-02-01-004-002"/>
    <n v="10"/>
    <s v="Materiales y suministros - Productos metálicos elaborados (excepto maquinaria y equipo)"/>
    <s v="INSERTADOR / INSERT (MEDIUM) REF 1191-5CN469"/>
    <n v="39121700"/>
    <s v="Selección abreviada subasta inversa (No disponible)"/>
    <n v="4"/>
    <n v="7"/>
    <n v="20"/>
    <n v="154700"/>
    <s v="UNIDAD"/>
    <s v="NO SOLICITADAS"/>
  </r>
  <r>
    <x v="12"/>
    <s v="02-02-01-004-002"/>
    <n v="10"/>
    <s v="Materiales y suministros - Productos metálicos elaborados (excepto maquinaria y equipo)"/>
    <s v="INSERTADOR / INSERT (MEDIUM) REF 1191-6CN562"/>
    <n v="39121700"/>
    <s v="Selección abreviada subasta inversa (No disponible)"/>
    <n v="4"/>
    <n v="7"/>
    <n v="10"/>
    <n v="77350"/>
    <s v="UNIDAD"/>
    <s v="NO SOLICITADAS"/>
  </r>
  <r>
    <x v="12"/>
    <s v="02-02-01-004-002"/>
    <n v="10"/>
    <s v="Materiales y suministros - Productos metálicos elaborados (excepto maquinaria y equipo)"/>
    <s v="INSERTADOR / INSERT (SHORT) REF 1191-5CN312"/>
    <n v="39121700"/>
    <s v="Selección abreviada subasta inversa (No disponible)"/>
    <n v="4"/>
    <n v="7"/>
    <n v="20"/>
    <n v="154700"/>
    <s v="UNIDAD"/>
    <s v="NO SOLICITADAS"/>
  </r>
  <r>
    <x v="12"/>
    <s v="02-02-01-004-002"/>
    <n v="10"/>
    <s v="Materiales y suministros - Productos metálicos elaborados (excepto maquinaria y equipo)"/>
    <s v="INSERTADOR / INSERT (SHORT) REF 1191-6CN735"/>
    <n v="39121700"/>
    <s v="Selección abreviada subasta inversa (No disponible)"/>
    <n v="4"/>
    <n v="7"/>
    <n v="10"/>
    <n v="77350"/>
    <s v="UNIDAD"/>
    <s v="NO SOLICITADAS"/>
  </r>
  <r>
    <x v="12"/>
    <s v="02-02-01-004-002"/>
    <n v="10"/>
    <s v="Materiales y suministros - Productos metálicos elaborados (excepto maquinaria y equipo)"/>
    <s v="INSERTADOR KIT TEJARRA / MACHUELO REF 25914 USATCO"/>
    <n v="31162800"/>
    <s v="Selección abreviada subasta inversa (No disponible)"/>
    <n v="4"/>
    <n v="7"/>
    <n v="1"/>
    <n v="1983849"/>
    <s v="UNIDAD"/>
    <s v="NO SOLICITADAS"/>
  </r>
  <r>
    <x v="12"/>
    <s v="02-02-01-004-002"/>
    <n v="10"/>
    <s v="Materiales y suministros - Productos metálicos elaborados (excepto maquinaria y equipo)"/>
    <s v="INSERTADOR REF 80-004-2-8"/>
    <n v="39121700"/>
    <s v="Selección abreviada subasta inversa (No disponible)"/>
    <n v="4"/>
    <n v="7"/>
    <n v="20"/>
    <n v="2261000"/>
    <s v="UNIDAD"/>
    <s v="NO SOLICITADAS"/>
  </r>
  <r>
    <x v="12"/>
    <s v="02-02-01-004-002"/>
    <n v="10"/>
    <s v="Materiales y suministros - Productos metálicos elaborados (excepto maquinaria y equipo)"/>
    <s v="INSERTADOR REF 80-004-3C-6S"/>
    <n v="39121700"/>
    <s v="Selección abreviada subasta inversa (No disponible)"/>
    <n v="4"/>
    <n v="7"/>
    <n v="25"/>
    <n v="3570000"/>
    <s v="UNIDAD"/>
    <s v="NO SOLICITADAS"/>
  </r>
  <r>
    <x v="12"/>
    <s v="02-02-01-004-002"/>
    <n v="10"/>
    <s v="Materiales y suministros - Productos metálicos elaborados (excepto maquinaria y equipo)"/>
    <s v="INSERTADOR REF 80-004-4C-6S"/>
    <n v="39121700"/>
    <s v="Selección abreviada subasta inversa (No disponible)"/>
    <n v="4"/>
    <n v="7"/>
    <n v="25"/>
    <n v="3570000"/>
    <s v="UNIDAD"/>
    <s v="NO SOLICITADAS"/>
  </r>
  <r>
    <x v="12"/>
    <s v="02-02-01-004-002"/>
    <n v="10"/>
    <s v="Materiales y suministros - Productos metálicos elaborados (excepto maquinaria y equipo)"/>
    <s v="INSERTADOR REF 80-005-2-10"/>
    <n v="39121700"/>
    <s v="Selección abreviada subasta inversa (No disponible)"/>
    <n v="4"/>
    <n v="7"/>
    <n v="30"/>
    <n v="4462500"/>
    <s v="UNIDAD"/>
    <s v="NO SOLICITADAS"/>
  </r>
  <r>
    <x v="12"/>
    <s v="02-02-01-004-002"/>
    <n v="10"/>
    <s v="Materiales y suministros - Productos metálicos elaborados (excepto maquinaria y equipo)"/>
    <s v="INSERTADOR REF 80-005-2-8"/>
    <n v="39121700"/>
    <s v="Selección abreviada subasta inversa (No disponible)"/>
    <n v="4"/>
    <n v="7"/>
    <n v="20"/>
    <n v="2261000"/>
    <s v="UNIDAD"/>
    <s v="NO SOLICITADAS"/>
  </r>
  <r>
    <x v="12"/>
    <s v="02-02-01-004-002"/>
    <n v="10"/>
    <s v="Materiales y suministros - Productos metálicos elaborados (excepto maquinaria y equipo)"/>
    <s v="INSERTADOR REF 80-005-3C-6S"/>
    <n v="39121700"/>
    <s v="Selección abreviada subasta inversa (No disponible)"/>
    <n v="4"/>
    <n v="7"/>
    <n v="25"/>
    <n v="3570000"/>
    <s v="UNIDAD"/>
    <s v="NO SOLICITADAS"/>
  </r>
  <r>
    <x v="12"/>
    <s v="02-02-01-004-002"/>
    <n v="10"/>
    <s v="Materiales y suministros - Productos metálicos elaborados (excepto maquinaria y equipo)"/>
    <s v="INSERTADOR REF 80-005-4C-6S"/>
    <n v="39121700"/>
    <s v="Selección abreviada subasta inversa (No disponible)"/>
    <n v="4"/>
    <n v="7"/>
    <n v="25"/>
    <n v="3867500"/>
    <s v="UNIDAD"/>
    <s v="NO SOLICITADAS"/>
  </r>
  <r>
    <x v="12"/>
    <s v="02-02-01-004-002"/>
    <n v="10"/>
    <s v="Materiales y suministros - Productos metálicos elaborados (excepto maquinaria y equipo)"/>
    <s v="INSERTADOR ROSCA FINA Y ROSCA ORDINARIA 1/4&quot; (INCLUTE 01 HERRAMIENTA INSTALACION. 01 BROCA FINA. 01 BROCA ORDINARIA, 01 MACHUELO, 20 INSERTADORES) x KIT"/>
    <n v="20121600"/>
    <s v="Selección abreviada subasta inversa (No disponible)"/>
    <n v="4"/>
    <n v="7"/>
    <n v="1"/>
    <n v="416500"/>
    <s v="UNIDAD"/>
    <s v="NO SOLICITADAS"/>
  </r>
  <r>
    <x v="12"/>
    <s v="02-02-01-004-002"/>
    <n v="10"/>
    <s v="Materiales y suministros - Productos metálicos elaborados (excepto maquinaria y equipo)"/>
    <s v="INSTLADOR REMACHE &quot;HI-LOCK&quot; REF ATSK3594/95K JUEGO"/>
    <n v="31162201"/>
    <s v="Selección abreviada subasta inversa (No disponible)"/>
    <n v="4"/>
    <n v="7"/>
    <n v="1"/>
    <n v="921060"/>
    <s v="UNIDAD"/>
    <s v="NO SOLICITADAS"/>
  </r>
  <r>
    <x v="12"/>
    <s v="02-02-01-003-005-02"/>
    <n v="10"/>
    <s v="Materiales y suministros - Productos farmacéuticos"/>
    <s v="JERINGA DE POLIPROPILENO REF ALTA DENSIDAD TRANSPARENTE"/>
    <n v="41122004"/>
    <s v="Selección abreviada subasta inversa (No disponible)"/>
    <n v="4"/>
    <n v="7"/>
    <n v="30"/>
    <n v="8940"/>
    <s v="UNIDAD"/>
    <s v="NO SOLICITADAS"/>
  </r>
  <r>
    <x v="12"/>
    <s v="02-02-01-004-003-03"/>
    <n v="10"/>
    <s v="Materiales y suministros - Cojinetes, engranajes, ruedas de fricción y elementos de transmisión y sus partes y piezas"/>
    <s v="KIT INSTALACION REMOCION BALINERAS Y SELLOS / BEARING RACE AND SEAL DRIVER SET REF A1310A"/>
    <n v="27111714"/>
    <s v="Selección abreviada subasta inversa (No disponible)"/>
    <n v="4"/>
    <n v="7"/>
    <n v="1"/>
    <n v="714548"/>
    <s v="UNIDAD"/>
    <s v="NO SOLICITADAS"/>
  </r>
  <r>
    <x v="12"/>
    <s v="02-02-01-004-002"/>
    <n v="10"/>
    <s v="Materiales y suministros - Productos metálicos elaborados (excepto maquinaria y equipo)"/>
    <s v="KIT LIMPIEZA SOPORTE DE TURBINA E INYECTORES / KIT CLEANING POWER TURBINE SUPORT AND OIL NOZZLE REF 23003267"/>
    <n v="15121902"/>
    <s v="Selección abreviada subasta inversa (No disponible)"/>
    <n v="4"/>
    <n v="7"/>
    <n v="1"/>
    <n v="3284400"/>
    <s v="UNIDAD"/>
    <s v="NO SOLICITADAS"/>
  </r>
  <r>
    <x v="12"/>
    <s v="02-02-01-004-001"/>
    <n v="10"/>
    <s v="Materiales y suministros - Metales básicos"/>
    <s v="LAMINA ALUMINIO REF 2024T3 0.016 DE 3 MT X 1.2 MT"/>
    <n v="30102000"/>
    <s v="Selección abreviada subasta inversa (No disponible)"/>
    <n v="4"/>
    <n v="7"/>
    <n v="4"/>
    <n v="1808800"/>
    <s v="UNIDAD"/>
    <s v="NO SOLICITADAS"/>
  </r>
  <r>
    <x v="12"/>
    <s v="02-02-01-004-001"/>
    <n v="10"/>
    <s v="Materiales y suministros - Metales básicos"/>
    <s v="LAMINA ALUMINIO REF 2024T3 0.040 DE 3 MT X 1.2 MT"/>
    <n v="30102000"/>
    <s v="Selección abreviada subasta inversa (No disponible)"/>
    <n v="4"/>
    <n v="7"/>
    <n v="1"/>
    <n v="892500"/>
    <s v="UNIDAD"/>
    <s v="NO SOLICITADAS"/>
  </r>
  <r>
    <x v="12"/>
    <s v="02-02-01-004-001"/>
    <n v="10"/>
    <s v="Materiales y suministros - Metales básicos"/>
    <s v="LAMINA ALUMINIO REF 2024T3 0.025 DE 3 MT X 1.2 MT"/>
    <n v="30102000"/>
    <s v="Selección abreviada subasta inversa (No disponible)"/>
    <n v="4"/>
    <n v="7"/>
    <n v="4"/>
    <n v="2570400"/>
    <s v="UNIDAD"/>
    <s v="NO SOLICITADAS"/>
  </r>
  <r>
    <x v="12"/>
    <s v="02-02-01-004-001"/>
    <n v="10"/>
    <s v="Materiales y suministros - Metales básicos"/>
    <s v="LAMINA ALUMINIO REF 2024T3 0.032 DE 3 MT X 1.2 MT"/>
    <n v="30102000"/>
    <s v="Selección abreviada subasta inversa (No disponible)"/>
    <n v="4"/>
    <n v="7"/>
    <n v="4"/>
    <n v="2998800"/>
    <s v="UNIDAD"/>
    <s v="NO SOLICITADAS"/>
  </r>
  <r>
    <x v="12"/>
    <s v="02-02-01-003-006-09"/>
    <n v="10"/>
    <s v="Materiales y suministros - Otros productos plásticos"/>
    <s v="LAMINA DE ESPUMA GROSOR REF 10 CM"/>
    <n v="13111300"/>
    <s v="Selección abreviada subasta inversa (No disponible)"/>
    <n v="4"/>
    <n v="7"/>
    <n v="5"/>
    <n v="743750"/>
    <s v="UNIDAD"/>
    <s v="NO SOLICITADAS"/>
  </r>
  <r>
    <x v="12"/>
    <s v="02-02-01-004-001"/>
    <n v="10"/>
    <s v="Materiales y suministros - Metales básicos"/>
    <s v="LAMINA TITANIO REF COMERCIALMENTE PURO DE CALIBRE 0,016 MILESIMAS - MIL-T-9046 TIPO 1 COMPONENTE B, 80 KSI, CP-1, MANUAL BHT-ALL-SRM."/>
    <n v="30102000"/>
    <s v="Selección abreviada subasta inversa (No disponible)"/>
    <n v="4"/>
    <n v="7"/>
    <n v="1"/>
    <n v="5355000"/>
    <s v="UNIDAD"/>
    <s v="NO SOLICITADAS"/>
  </r>
  <r>
    <x v="12"/>
    <s v="02-02-01-003-007-09"/>
    <n v="10"/>
    <s v="Materiales y suministros - Otros productos minerales no metálicos n. C. P."/>
    <s v="LIJA / CROCUS CLOTH REF  3M 11&quot;, CROCUS GRADE6TG39 X CAJA 8 UNIDADS"/>
    <n v="23131507"/>
    <s v="Selección abreviada subasta inversa (No disponible)"/>
    <n v="4"/>
    <n v="7"/>
    <n v="10"/>
    <n v="178500"/>
    <s v="UNIDAD"/>
    <s v="NO SOLICITADAS"/>
  </r>
  <r>
    <x v="12"/>
    <s v="02-02-01-003-007-09"/>
    <n v="10"/>
    <s v="Materiales y suministros - Otros productos minerales no metálicos n. C. P."/>
    <s v="LIJA AUTOADESHIVA 2.5CM X 5MTS"/>
    <n v="11162114"/>
    <s v="Selección abreviada subasta inversa (No disponible)"/>
    <n v="4"/>
    <n v="7"/>
    <n v="5"/>
    <n v="1487500"/>
    <s v="METRO"/>
    <s v="NO SOLICITADAS"/>
  </r>
  <r>
    <x v="12"/>
    <s v="02-02-01-003-007-09"/>
    <n v="10"/>
    <s v="Materiales y suministros - Otros productos minerales no metálicos n. C. P."/>
    <s v="LIJA NEGRA AUTO-ADESIVA REF 2¨"/>
    <n v="27111918"/>
    <s v="Selección abreviada subasta inversa (No disponible)"/>
    <n v="4"/>
    <n v="7"/>
    <n v="15"/>
    <n v="4462500"/>
    <s v="METRO"/>
    <s v="NO SOLICITADAS"/>
  </r>
  <r>
    <x v="12"/>
    <s v="02-02-01-003-007-09"/>
    <n v="10"/>
    <s v="Materiales y suministros - Otros productos minerales no metálicos n. C. P."/>
    <s v="LIJA REDONDA 5&quot; No. 220 5 HUECOS X CAJA"/>
    <n v="27111918"/>
    <s v="Selección abreviada subasta inversa (No disponible)"/>
    <n v="4"/>
    <n v="7"/>
    <n v="8"/>
    <n v="2475200"/>
    <s v="UNIDAD"/>
    <s v="NO SOLICITADAS"/>
  </r>
  <r>
    <x v="12"/>
    <s v="02-02-01-003-007-09"/>
    <n v="10"/>
    <s v="Materiales y suministros - Otros productos minerales no metálicos n. C. P."/>
    <s v="LIJA REDONDA 5&quot; No. 180 5 HUECOS X CAJA"/>
    <n v="27111918"/>
    <s v="Selección abreviada subasta inversa (No disponible)"/>
    <n v="4"/>
    <n v="7"/>
    <n v="8"/>
    <n v="3332000"/>
    <s v="UNIDAD"/>
    <s v="NO SOLICITADAS"/>
  </r>
  <r>
    <x v="12"/>
    <s v="02-02-01-003-007-09"/>
    <n v="10"/>
    <s v="Materiales y suministros - Otros productos minerales no metálicos n. C. P."/>
    <s v="LIJA REDONDA 5&quot; No. 400 5 HUECOS X CAJA"/>
    <n v="27111918"/>
    <s v="Selección abreviada subasta inversa (No disponible)"/>
    <n v="4"/>
    <n v="7"/>
    <n v="8"/>
    <n v="2475200"/>
    <s v="UNIDAD"/>
    <s v="NO SOLICITADAS"/>
  </r>
  <r>
    <x v="12"/>
    <s v="02-02-01-003-007-09"/>
    <n v="10"/>
    <s v="Materiales y suministros - Otros productos minerales no metálicos n. C. P."/>
    <s v="LIJA REDONDA 5&quot; No. 120 5 HUECOS X CAJA"/>
    <n v="27111918"/>
    <s v="Selección abreviada subasta inversa (No disponible)"/>
    <n v="4"/>
    <n v="7"/>
    <n v="8"/>
    <n v="3332000"/>
    <s v="UNIDAD"/>
    <s v="NO SOLICITADAS"/>
  </r>
  <r>
    <x v="12"/>
    <s v="02-02-01-003-007-09"/>
    <n v="10"/>
    <s v="Materiales y suministros - Otros productos minerales no metálicos n. C. P."/>
    <s v="LIJA REDONDA 5&quot; No. 150 5 HUECOS X CAJA"/>
    <n v="27111918"/>
    <s v="Selección abreviada subasta inversa (No disponible)"/>
    <n v="4"/>
    <n v="7"/>
    <n v="8"/>
    <n v="3332000"/>
    <s v="UNIDAD"/>
    <s v="NO SOLICITADAS"/>
  </r>
  <r>
    <x v="12"/>
    <s v="02-02-01-003-007-09"/>
    <n v="10"/>
    <s v="Materiales y suministros - Otros productos minerales no metálicos n. C. P."/>
    <s v="LIJA REDONDA 5&quot; No. 320 5 HUECOS X CAJA"/>
    <n v="27111918"/>
    <s v="Selección abreviada subasta inversa (No disponible)"/>
    <n v="4"/>
    <n v="7"/>
    <n v="8"/>
    <n v="2475200"/>
    <s v="UNIDAD"/>
    <s v="NO SOLICITADAS"/>
  </r>
  <r>
    <x v="12"/>
    <s v="02-02-01-003-005-04"/>
    <n v="10"/>
    <s v="Materiales y suministros - Productos químicos n. C. P."/>
    <s v="LIMPIA CONTACTOS REF: CRC 556"/>
    <n v="47131825"/>
    <s v="Selección abreviada subasta inversa (No disponible)"/>
    <n v="4"/>
    <n v="7"/>
    <n v="10"/>
    <n v="297500"/>
    <s v="UNIDAD"/>
    <s v="NO SOLICITADAS"/>
  </r>
  <r>
    <x v="12"/>
    <s v="02-02-01-003-005-04"/>
    <n v="10"/>
    <s v="Materiales y suministros - Productos químicos n. C. P."/>
    <s v="LIMPIADOR - REMOVEDOR / CLEANER REMOVER  REF SKC-S SPOTCHEK 01-5750-77 / CAJA X 12"/>
    <n v="31211800"/>
    <s v="Selección abreviada subasta inversa (No disponible)"/>
    <n v="4"/>
    <n v="7"/>
    <n v="6"/>
    <n v="8400000"/>
    <s v="UNIDAD"/>
    <s v="NO SOLICITADAS"/>
  </r>
  <r>
    <x v="12"/>
    <s v="02-02-01-003-005-03"/>
    <n v="10"/>
    <s v="Materiales y suministros - Jabón, preparados para limpieza, perfumes y preparados de tocador"/>
    <s v="LIMPIADOR DE ACRILICOS"/>
    <n v="47131824"/>
    <s v="Selección abreviada subasta inversa (No disponible)"/>
    <n v="4"/>
    <n v="7"/>
    <n v="6"/>
    <n v="1785000"/>
    <s v="GALON"/>
    <s v="NO SOLICITADAS"/>
  </r>
  <r>
    <x v="12"/>
    <s v="02-02-01-003-005-04"/>
    <n v="10"/>
    <s v="Materiales y suministros - Productos químicos n. C. P."/>
    <s v="LIQUIDO PARA FRENOS REF DOT 4 X CUARTO"/>
    <n v="15121509"/>
    <s v="Selección abreviada subasta inversa (No disponible)"/>
    <n v="4"/>
    <n v="7"/>
    <n v="8"/>
    <n v="238000"/>
    <s v="UNIDAD"/>
    <s v="NO SOLICITADAS"/>
  </r>
  <r>
    <x v="12"/>
    <s v="02-02-01-003-005-04"/>
    <n v="10"/>
    <s v="Materiales y suministros - Productos químicos n. C. P."/>
    <s v="LIQUIDO PARA FRENOS REF DOT 4 SL ATC "/>
    <n v="15121500"/>
    <s v="Selección abreviada subasta inversa (No disponible)"/>
    <n v="4"/>
    <n v="7"/>
    <n v="10"/>
    <n v="535500"/>
    <s v="LITRO"/>
    <s v="NO SOLICITADAS"/>
  </r>
  <r>
    <x v="12"/>
    <s v="02-02-01-003-005-04"/>
    <n v="10"/>
    <s v="Materiales y suministros - Productos químicos n. C. P."/>
    <s v="LIQUIDO PLASTICO REF  SMOOTH-CAST320"/>
    <n v="13111001"/>
    <s v="Selección abreviada subasta inversa (No disponible)"/>
    <n v="4"/>
    <n v="7"/>
    <n v="6"/>
    <n v="2499000"/>
    <s v="UNIDAD"/>
    <s v="NO SOLICITADAS"/>
  </r>
  <r>
    <x v="12"/>
    <s v="02-02-01-003-006-01"/>
    <n v="10"/>
    <s v="Materiales y suministros - Llantas de caucho y neumáticos (cámaras de aire)"/>
    <s v="LLANTA CON SOPORTE GIRATORIO TRINCHE DE CARRETEO REF 2,00X2,50-4"/>
    <n v="25172504"/>
    <s v="Selección abreviada subasta inversa (No disponible)"/>
    <n v="4"/>
    <n v="7"/>
    <n v="4"/>
    <n v="380800"/>
    <s v="UNIDAD"/>
    <s v="NO SOLICITADAS"/>
  </r>
  <r>
    <x v="12"/>
    <s v="02-02-01-003-006-01"/>
    <n v="10"/>
    <s v="Materiales y suministros - Llantas de caucho y neumáticos (cámaras de aire)"/>
    <s v="LLANTA DELANTERA TUG NEUNMATICO Y PROTECTOR REF 600-9"/>
    <n v="25172504"/>
    <s v="Selección abreviada subasta inversa (No disponible)"/>
    <n v="4"/>
    <n v="7"/>
    <n v="2"/>
    <n v="833000"/>
    <s v="UNIDAD"/>
    <s v="NO SOLICITADAS"/>
  </r>
  <r>
    <x v="12"/>
    <s v="02-02-01-003-006-01"/>
    <n v="10"/>
    <s v="Materiales y suministros - Llantas de caucho y neumáticos (cámaras de aire)"/>
    <s v="LLANTA TRASERA TUG REF 875-16.5 SELLOMATIC"/>
    <n v="25172504"/>
    <s v="Selección abreviada subasta inversa (No disponible)"/>
    <n v="4"/>
    <n v="7"/>
    <n v="3"/>
    <n v="3284400"/>
    <s v="UNIDAD"/>
    <s v="NO SOLICITADAS"/>
  </r>
  <r>
    <x v="12"/>
    <s v="02-02-01-002-006"/>
    <n v="10"/>
    <s v="Materiales y suministros - Hilados e hilos; tejidos de fibras textiles incluso afelpados"/>
    <s v="LONA GRIS  REF ANTIFLAMA"/>
    <n v="11162100"/>
    <s v="Selección abreviada subasta inversa (No disponible)"/>
    <n v="4"/>
    <n v="7"/>
    <n v="20"/>
    <n v="4165000"/>
    <s v="METRO"/>
    <s v="NO SOLICITADAS"/>
  </r>
  <r>
    <x v="12"/>
    <s v="02-02-01-002-006"/>
    <n v="10"/>
    <s v="Materiales y suministros - Hilados e hilos; tejidos de fibras textiles incluso afelpados"/>
    <s v="LONA GRIS REF HURACAN"/>
    <n v="11162100"/>
    <s v="Selección abreviada subasta inversa (No disponible)"/>
    <n v="4"/>
    <n v="7"/>
    <n v="20"/>
    <n v="1190000"/>
    <s v="METRO"/>
    <s v="NO SOLICITADAS"/>
  </r>
  <r>
    <x v="12"/>
    <s v="02-02-01-002-006"/>
    <n v="10"/>
    <s v="Materiales y suministros - Hilados e hilos; tejidos de fibras textiles incluso afelpados"/>
    <s v="LONA NEGRA REF ANTIFLAMA"/>
    <n v="11162100"/>
    <s v="Selección abreviada subasta inversa (No disponible)"/>
    <n v="4"/>
    <n v="7"/>
    <n v="20"/>
    <n v="3808000"/>
    <s v="METRO"/>
    <s v="NO SOLICITADAS"/>
  </r>
  <r>
    <x v="12"/>
    <s v="02-02-01-002-006"/>
    <n v="10"/>
    <s v="Materiales y suministros - Hilados e hilos; tejidos de fibras textiles incluso afelpados"/>
    <s v="LONA NEGRA REF HURACAN"/>
    <n v="11162100"/>
    <s v="Selección abreviada subasta inversa (No disponible)"/>
    <n v="4"/>
    <n v="7"/>
    <n v="20"/>
    <n v="1190000"/>
    <s v="METRO"/>
    <s v="NO SOLICITADAS"/>
  </r>
  <r>
    <x v="12"/>
    <s v="02-02-01-002-006"/>
    <n v="10"/>
    <s v="Materiales y suministros - Hilados e hilos; tejidos de fibras textiles incluso afelpados"/>
    <s v="LONA ROJA REF HURACAN"/>
    <n v="11162100"/>
    <s v="Selección abreviada subasta inversa (No disponible)"/>
    <n v="4"/>
    <n v="7"/>
    <n v="12"/>
    <n v="714000"/>
    <s v="METRO"/>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MULTI-USE PRODUCT REF WD 40"/>
    <n v="15121520"/>
    <s v="Selección abreviada subasta inversa (No disponible)"/>
    <n v="4"/>
    <n v="7"/>
    <n v="1"/>
    <n v="101507"/>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REF  CRC 556"/>
    <n v="15121520"/>
    <s v="Selección abreviada subasta inversa (No disponible)"/>
    <n v="4"/>
    <n v="7"/>
    <n v="5"/>
    <n v="14875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REF WD40"/>
    <n v="15121520"/>
    <s v="Selección abreviada subasta inversa (No disponible)"/>
    <n v="4"/>
    <n v="7"/>
    <n v="10"/>
    <n v="238000"/>
    <s v="UNIDAD"/>
    <s v="NO SOLICITADAS"/>
  </r>
  <r>
    <x v="12"/>
    <s v="02-02-02-008-007-01-5"/>
    <n v="10"/>
    <s v="Adquisición de servicios - Servicios de mantenimiento y reparación de otra maquinaria y otro equipo"/>
    <s v="MANTENIMIENTO CORRECTIVO PLANTA HOBART AMD 0160 INCLUYE CAMBIO DE ELEMENTOS Y REPUESTOS"/>
    <n v="72154500"/>
    <s v="Selección abreviada menor cuantía"/>
    <n v="4"/>
    <n v="7"/>
    <n v="1"/>
    <n v="20000000"/>
    <s v="GLOBAL"/>
    <s v="NO SOLICITADAS"/>
  </r>
  <r>
    <x v="12"/>
    <s v="02-02-02-008-007-01-5"/>
    <n v="10"/>
    <s v="Adquisición de servicios - Servicios de mantenimiento y reparación de otra maquinaria y otro equipo"/>
    <s v="MANTENIMIENTO CORRECTIVO Y PREVENTIVO AL REMOLCADOR DE AERONAVES TUG AMD 0545, INCLUYE CAMBIO DE ELEMENTOS Y REPUESTOS"/>
    <n v="72154500"/>
    <s v="Selección abreviada menor cuantía"/>
    <n v="4"/>
    <n v="7"/>
    <n v="1"/>
    <n v="9500000"/>
    <s v="GLOBAL"/>
    <s v="NO SOLICITADAS"/>
  </r>
  <r>
    <x v="12"/>
    <s v="02-02-02-008-007-01-5"/>
    <n v="10"/>
    <s v="Adquisición de servicios - Servicios de mantenimiento y reparación de otra maquinaria y otro equipo"/>
    <s v="MANTENIMIENTO MOTOR IMPULSOR GAU-19/A. MANTENIMIENTO GENERAL Y CORRECTIVO "/>
    <n v="72154300"/>
    <s v="Selección abreviada menor cuantía"/>
    <n v="4"/>
    <n v="7"/>
    <n v="1"/>
    <n v="4998000"/>
    <s v="GLOBAL"/>
    <s v="NO SOLICITADAS"/>
  </r>
  <r>
    <x v="12"/>
    <s v="02-02-02-008-007-01-5"/>
    <n v="10"/>
    <s v="Adquisición de servicios - Servicios de mantenimiento y reparación de otra maquinaria y otro equipo"/>
    <s v="MANTENIMIENTO MOTOR IMPULSOR M-134D MANTENIMIENTO GENERAL Y CORRECTIVO "/>
    <n v="72154300"/>
    <s v="Selección abreviada menor cuantía"/>
    <n v="4"/>
    <n v="7"/>
    <n v="1"/>
    <n v="2284800"/>
    <s v="GLOBAL"/>
    <s v="NO SOLICITADAS"/>
  </r>
  <r>
    <x v="12"/>
    <s v="02-02-02-008-007-01-5"/>
    <n v="10"/>
    <s v="Adquisición de servicios - Servicios de mantenimiento y reparación de otra maquinaria y otro equipo"/>
    <s v="MANTENIMIENTO PREVENTIVO Y CORRECTIVO COMPRESOR AME-0702 INCLUYE CAMBIO DE ELEMENTOS Y REPUESTOS"/>
    <n v="72154500"/>
    <s v="Selección abreviada menor cuantía"/>
    <n v="4"/>
    <n v="7"/>
    <n v="1"/>
    <n v="2000000"/>
    <s v="GLOBAL"/>
    <s v="NO SOLICITADAS"/>
  </r>
  <r>
    <x v="12"/>
    <s v="02-02-02-008-007-01-5"/>
    <n v="10"/>
    <s v="Adquisición de servicios - Servicios de mantenimiento y reparación de otra maquinaria y otro equipo"/>
    <s v="MANTENIMIENTO PREVENTIVO Y CORRECTIVO GATO HIDRAULICO / ZORRA 10 TON ANH-1854, INCLUYE CAMBIO DE ELEMENTOS Y REPUESTOS"/>
    <n v="72154500"/>
    <s v="Selección abreviada menor cuantía"/>
    <n v="4"/>
    <n v="7"/>
    <n v="1"/>
    <n v="1800000"/>
    <s v="GLOBAL"/>
    <s v="NO SOLICITADAS"/>
  </r>
  <r>
    <x v="12"/>
    <s v="02-02-02-008-007-01-5"/>
    <n v="10"/>
    <s v="Adquisición de servicios - Servicios de mantenimiento y reparación de otra maquinaria y otro equipo"/>
    <s v="MANTENIMIENTO PREVENTIVO Y CORRECTIVO GATO HIDRAULICO / ZORRA 3 TON ANH-1726, INCLUYE CAMBIO DE ELEMENTOS Y REPUESTOS"/>
    <n v="72154500"/>
    <s v="Selección abreviada menor cuantía"/>
    <n v="4"/>
    <n v="7"/>
    <n v="1"/>
    <n v="1600000"/>
    <s v="GLOBAL"/>
    <s v="NO SOLICITADAS"/>
  </r>
  <r>
    <x v="12"/>
    <s v="02-02-02-008-007-01-5"/>
    <n v="10"/>
    <s v="Adquisición de servicios - Servicios de mantenimiento y reparación de otra maquinaria y otro equipo"/>
    <s v="MANTENIMIENTO PREVENTIVO Y CORRECTIVO GATO TRIPODE 3 TON ANH-1723, INCLUYE CAMBIO DE ELEMENTOS Y REPUESTOS"/>
    <n v="72154500"/>
    <s v="Selección abreviada menor cuantía"/>
    <n v="4"/>
    <n v="7"/>
    <n v="1"/>
    <n v="4200000"/>
    <s v="GLOBAL"/>
    <s v="NO SOLICITADAS"/>
  </r>
  <r>
    <x v="12"/>
    <s v="02-02-02-008-007-01-5"/>
    <n v="10"/>
    <s v="Adquisición de servicios - Servicios de mantenimiento y reparación de otra maquinaria y otro equipo"/>
    <s v="MANTENIMIENTO PREVENTIVO Y CORRECTIVO GATO TRIPODE 3 TON ANH-1727, INCLUYE CAMBIO DE ELEMENTOS Y REPUESTOS"/>
    <n v="72154500"/>
    <s v="Selección abreviada menor cuantía"/>
    <n v="4"/>
    <n v="7"/>
    <n v="1"/>
    <n v="4200000"/>
    <s v="GLOBAL"/>
    <s v="NO SOLICITADAS"/>
  </r>
  <r>
    <x v="12"/>
    <s v="02-02-02-008-007-01-5"/>
    <n v="10"/>
    <s v="Adquisición de servicios - Servicios de mantenimiento y reparación de otra maquinaria y otro equipo"/>
    <s v="MANTENIMIENTO PREVENTIVO Y CORRECTIVO GATO TRIPODE DE 3 TON. / 58094 ANH-1721, INCLUYE CAMBIO DE ELEMENTOS Y REPUESTOS"/>
    <n v="72154500"/>
    <s v="Selección abreviada menor cuantía"/>
    <n v="4"/>
    <n v="7"/>
    <n v="1"/>
    <n v="2300000"/>
    <s v="GLOBAL"/>
    <s v="NO SOLICITADAS"/>
  </r>
  <r>
    <x v="12"/>
    <s v="02-02-02-008-007-01-5"/>
    <n v="10"/>
    <s v="Adquisición de servicios - Servicios de mantenimiento y reparación de otra maquinaria y otro equipo"/>
    <s v="MANTENIMIENTO PREVENTIVO Y CORRECTIVO GATO TRIPODE DE 3 TON. / 8948-011 ANH-1765, INCLUYE CAMBIO DE ELEMENTOS Y REPUESTOS"/>
    <n v="72154500"/>
    <s v="Selección abreviada menor cuantía"/>
    <n v="4"/>
    <n v="7"/>
    <n v="1"/>
    <n v="2300000"/>
    <s v="GLOBAL"/>
    <s v="NO SOLICITADAS"/>
  </r>
  <r>
    <x v="12"/>
    <s v="02-02-02-008-007-01-5"/>
    <n v="10"/>
    <s v="Adquisición de servicios - Servicios de mantenimiento y reparación de otra maquinaria y otro equipo"/>
    <s v="MANTENIMIENTO PREVENTIVO Y CORRECTIVO GATO TRIPODE DE 5 TONELADAS / BO5 ANH-1725, INCLUYE CAMBIO DE ELEMENTOS Y REPUESTOS"/>
    <n v="72154500"/>
    <s v="Selección abreviada menor cuantía"/>
    <n v="4"/>
    <n v="7"/>
    <n v="1"/>
    <n v="2500000"/>
    <s v="GLOBAL"/>
    <s v="NO SOLICITADAS"/>
  </r>
  <r>
    <x v="12"/>
    <s v="02-02-02-008-007-01-5"/>
    <n v="10"/>
    <s v="Adquisición de servicios - Servicios de mantenimiento y reparación de otra maquinaria y otro equipo"/>
    <s v="MANTENIMIENTO PREVENTIVO Y CORRECTIVO GRUA 2 1/2 TONELADAS / A-1 ANC-1809, INCLUYE CAMBIO DE ELEMENTOS Y REPUESTOS"/>
    <n v="72154500"/>
    <s v="Selección abreviada menor cuantía"/>
    <n v="4"/>
    <n v="7"/>
    <n v="1"/>
    <n v="4500000"/>
    <s v="GLOBAL"/>
    <s v="NO SOLICITADAS"/>
  </r>
  <r>
    <x v="12"/>
    <s v="02-02-02-008-007-01-5"/>
    <n v="10"/>
    <s v="Adquisición de servicios - Servicios de mantenimiento y reparación de otra maquinaria y otro equipo"/>
    <s v="MANTENIMIENTO PREVENTIVO Y CORRECTIVO HIDROLAVADORA AMD-0051 INCLUYE CAMBIO DE ELEMENTOS Y REPUESTOS"/>
    <n v="72154500"/>
    <s v="Selección abreviada menor cuantía"/>
    <n v="4"/>
    <n v="7"/>
    <n v="1"/>
    <n v="6000000"/>
    <s v="GLOBAL"/>
    <s v="NO SOLICITADAS"/>
  </r>
  <r>
    <x v="12"/>
    <s v="02-02-02-008-007-01-5"/>
    <n v="10"/>
    <s v="Adquisición de servicios - Servicios de mantenimiento y reparación de otra maquinaria y otro equipo"/>
    <s v="MANTENIMIENTO PREVENTIVO Y CORRECTIVO MONTACARGA JCB AMD-0915 INCLUYE CAMBIO DE ELEMENTOS Y REPUESTOS"/>
    <n v="72154500"/>
    <s v="Selección abreviada menor cuantía"/>
    <n v="4"/>
    <n v="7"/>
    <n v="1"/>
    <n v="19000000"/>
    <s v="GLOBAL"/>
    <s v="NO SOLICITADAS"/>
  </r>
  <r>
    <x v="12"/>
    <s v="02-02-02-008-007-01-5"/>
    <n v="10"/>
    <s v="Adquisición de servicios - Servicios de mantenimiento y reparación de otra maquinaria y otro equipo"/>
    <s v="MANTENIMIENTO PREVENTIVO Y CORRECTIVO PLANTA HOBART AMD-0124, INCLUYE CAMBIO DE ELEMENTOS Y REPUESTOS"/>
    <n v="72154500"/>
    <s v="Selección abreviada menor cuantía"/>
    <n v="4"/>
    <n v="7"/>
    <n v="1"/>
    <n v="20000000"/>
    <s v="GLOBAL"/>
    <s v="NO SOLICITADAS"/>
  </r>
  <r>
    <x v="12"/>
    <s v="02-02-02-008-007-01-5"/>
    <n v="10"/>
    <s v="Adquisición de servicios - Servicios de mantenimiento y reparación de otra maquinaria y otro equipo"/>
    <s v="MANTENIMIENTO PREVENTIVO Y CORRECTIVO REMOLCADOR DE AERONAVES TUG AMD 0533, INCLUYE CAMBIOS DE ELEMENTOS Y REPUESTOS   "/>
    <n v="72154500"/>
    <s v="Selección abreviada menor cuantía"/>
    <n v="4"/>
    <n v="7"/>
    <n v="1"/>
    <n v="9500000"/>
    <s v="GLOBAL"/>
    <s v="NO SOLICITADAS"/>
  </r>
  <r>
    <x v="12"/>
    <s v="02-02-02-008-007-01-5"/>
    <n v="10"/>
    <s v="Adquisición de servicios - Servicios de mantenimiento y reparación de otra maquinaria y otro equipo"/>
    <s v="MANTENIMIENTO PREVENTIVO Y CORRECTIVO RUEDA CARRETEO HELICOPTERO ANI-1150, INCLUYE CAMBIO DE ELEMENTOS Y REPUESTOS"/>
    <n v="72154500"/>
    <s v="Selección abreviada menor cuantía"/>
    <n v="4"/>
    <n v="7"/>
    <n v="1"/>
    <n v="3800000"/>
    <s v="GLOBAL"/>
    <s v="NO SOLICITADAS"/>
  </r>
  <r>
    <x v="12"/>
    <s v="02-02-02-008-007-01-5"/>
    <n v="10"/>
    <s v="Adquisición de servicios - Servicios de mantenimiento y reparación de otra maquinaria y otro equipo"/>
    <s v="MANTENIMIENTO PREVENTIVO Y CORRECTIVO RUEDA CARRETEO HELICOPTERO ANI-1193, INCLUYE CAMBIO DE ELEMENTOS Y REPUESTOS"/>
    <n v="72154500"/>
    <s v="Selección abreviada menor cuantía"/>
    <n v="4"/>
    <n v="7"/>
    <n v="1"/>
    <n v="3800000"/>
    <s v="GLOBAL"/>
    <s v="NO SOLICITADAS"/>
  </r>
  <r>
    <x v="12"/>
    <s v="02-02-02-008-007-01-5"/>
    <n v="10"/>
    <s v="Adquisición de servicios - Servicios de mantenimiento y reparación de otra maquinaria y otro equipo"/>
    <s v="MANTENIMIENTO PREVENTIVO Y CORRECTIVO RUEDA CARRETEO HELICOPTERO ANI-1194, INCLUYE CAMBIO DE ELEMENTOS Y REPUESTOS"/>
    <n v="72154500"/>
    <s v="Selección abreviada menor cuantía"/>
    <n v="4"/>
    <n v="7"/>
    <n v="1"/>
    <n v="3800000"/>
    <s v="GLOBAL"/>
    <s v="NO SOLICITADAS"/>
  </r>
  <r>
    <x v="12"/>
    <s v="02-02-01-003-002-01"/>
    <n v="10"/>
    <s v="Materiales y suministros - Pasta de papel, papel y cartón"/>
    <s v="MATERIAL ABSORBENTE / BREATHER/ BLEEDER REF HCS2102 PAQUETE 25 KILOS "/>
    <n v="39121700"/>
    <s v="Selección abreviada subasta inversa (No disponible)"/>
    <n v="4"/>
    <n v="7"/>
    <n v="45"/>
    <n v="2677500"/>
    <s v="UNIDAD"/>
    <s v="NO SOLICITADAS"/>
  </r>
  <r>
    <x v="12"/>
    <s v="02-02-01-003-004-01"/>
    <n v="10"/>
    <s v="Materiales y suministros - Químicos orgánicos básicos"/>
    <s v="METIL ETIL CETONA MEK"/>
    <n v="12191500"/>
    <s v="Selección abreviada subasta inversa (No disponible)"/>
    <n v="4"/>
    <n v="7"/>
    <n v="30"/>
    <n v="2677500"/>
    <s v="GALON"/>
    <s v="NO SOLICITADAS"/>
  </r>
  <r>
    <x v="12"/>
    <s v="02-02-01-003-006-03"/>
    <n v="10"/>
    <s v="Materiales y suministros - Semimanufacturas de plástico"/>
    <s v="MICROESFERAS GRANOS DE VIDRIO100-200 REF X 25 KILOS / CANECA 275 KILOS "/>
    <n v="31191500"/>
    <s v="Selección abreviada subasta inversa (No disponible)"/>
    <n v="4"/>
    <n v="7"/>
    <n v="1"/>
    <n v="214200"/>
    <s v="UNIDAD"/>
    <s v="NO SOLICITADAS"/>
  </r>
  <r>
    <x v="12"/>
    <s v="02-02-01-003-006-03"/>
    <n v="10"/>
    <s v="Materiales y suministros - Semimanufacturas de plástico"/>
    <s v="MICROESFERAS PLASTICAS PARA REMOVER PINTURA / PLASTIC MEDIA TYPE III REF MIL-PRF-85891"/>
    <n v="40172600"/>
    <s v="Selección abreviada subasta inversa (No disponible)"/>
    <n v="4"/>
    <n v="7"/>
    <n v="1"/>
    <n v="5355000"/>
    <s v="UNIDAD"/>
    <s v="NO SOLICITADAS"/>
  </r>
  <r>
    <x v="12"/>
    <s v="02-01-01-004-008-02"/>
    <n v="10"/>
    <s v="Activos fijos - Instrumentos y aparatos de medición, verificación, análisis, de navegación y para otros fines (excepto instrumentos ópticos); instrumentos de control de procesos industriales, sus partes, piezas y accesorios"/>
    <s v="MULTIMETRO DIGITAL FLUKE REF 179 TRUE RMS MULTIMETER"/>
    <n v="41113630"/>
    <s v="Selección abreviada subasta inversa (No disponible)"/>
    <n v="4"/>
    <n v="7"/>
    <n v="1"/>
    <n v="2249029"/>
    <s v="UNIDAD"/>
    <s v="NO SOLICITADAS"/>
  </r>
  <r>
    <x v="12"/>
    <s v="02-02-01-004-002"/>
    <n v="10"/>
    <s v="Materiales y suministros - Productos metálicos elaborados (excepto maquinaria y equipo)"/>
    <s v="NUCLEO DE ALUMINIO REF HONEYCOMB 5052 1/8 - 3.0. 0,500 X LAMINA"/>
    <n v="30103501"/>
    <s v="Selección abreviada subasta inversa (No disponible)"/>
    <n v="4"/>
    <n v="7"/>
    <n v="1"/>
    <n v="6664000"/>
    <s v="UNIDAD"/>
    <s v="NO SOLICITADAS"/>
  </r>
  <r>
    <x v="12"/>
    <s v="02-02-01-004-002"/>
    <n v="10"/>
    <s v="Materiales y suministros - Productos metálicos elaborados (excepto maquinaria y equipo)"/>
    <s v="NUCLEO DE ALUMINIO REF HONEYCOMB 5052 1/8 - 3.0. 0,750 X LAMINA"/>
    <n v="30103501"/>
    <s v="Selección abreviada subasta inversa (No disponible)"/>
    <n v="4"/>
    <n v="7"/>
    <n v="1"/>
    <n v="6664000"/>
    <s v="UNIDAD"/>
    <s v="NO SOLICITADAS"/>
  </r>
  <r>
    <x v="12"/>
    <s v="02-02-01-003-002-01"/>
    <n v="10"/>
    <s v="Materiales y suministros - Pasta de papel, papel y cartón"/>
    <s v="PAPEL ABSORVENTE INDUSTRIAL X ROLLO"/>
    <n v="47131909"/>
    <s v="Selección abreviada subasta inversa (No disponible)"/>
    <n v="4"/>
    <n v="7"/>
    <n v="100"/>
    <n v="22015000"/>
    <s v="UNIDAD"/>
    <s v="NO SOLICITADAS"/>
  </r>
  <r>
    <x v="12"/>
    <s v="02-02-01-003-002-01"/>
    <n v="10"/>
    <s v="Materiales y suministros - Pasta de papel, papel y cartón"/>
    <s v="PAPEL KRAFT 60 X 100 REF 1508100 UU-P-268 TY2GRD X ROLLO"/>
    <n v="14121500"/>
    <s v="Selección abreviada subasta inversa (No disponible)"/>
    <n v="4"/>
    <n v="7"/>
    <n v="9"/>
    <n v="1874250"/>
    <s v="UNIDAD"/>
    <s v="NO SOLICITADAS"/>
  </r>
  <r>
    <x v="12"/>
    <s v="02-02-01-003-002-01"/>
    <n v="10"/>
    <s v="Materiales y suministros - Pasta de papel, papel y cartón"/>
    <s v="PAPEL KRAFT SCOTCHBLOK 3M (36&quot;X750 PIES) REF MIL-PRF-121G o 6736 X ROLLO"/>
    <n v="14121500"/>
    <s v="Selección abreviada subasta inversa (No disponible)"/>
    <n v="4"/>
    <n v="7"/>
    <n v="2"/>
    <n v="416500"/>
    <s v="UNIDAD"/>
    <s v="NO SOLICITADAS"/>
  </r>
  <r>
    <x v="12"/>
    <s v="02-02-01-003-005-04"/>
    <n v="10"/>
    <s v="Materiales y suministros - Productos químicos n. C. P."/>
    <s v="PARTICULAS MAGNETICAS 14-AM REF 01-0145-40 CANECA X 5 GALON"/>
    <n v="41111800"/>
    <s v="Selección abreviada subasta inversa (No disponible)"/>
    <n v="4"/>
    <n v="7"/>
    <n v="3"/>
    <n v="4800000"/>
    <s v="UNIDAD"/>
    <s v="NO SOLICITADAS"/>
  </r>
  <r>
    <x v="12"/>
    <s v="02-02-01-003-005-04"/>
    <n v="10"/>
    <s v="Materiales y suministros - Productos químicos n. C. P."/>
    <s v="PARTICULAS MAGNETICAS AEROSOL 14-AM REF 01-0145-77 CAJA X 12"/>
    <n v="41111800"/>
    <s v="Selección abreviada subasta inversa (No disponible)"/>
    <n v="4"/>
    <n v="7"/>
    <n v="2"/>
    <n v="2800000"/>
    <s v="UNIDAD"/>
    <s v="NO SOLICITADAS"/>
  </r>
  <r>
    <x v="12"/>
    <s v="02-02-01-004-002"/>
    <n v="10"/>
    <s v="Materiales y suministros - Productos metálicos elaborados (excepto maquinaria y equipo)"/>
    <s v="PASTA PARA SOLDAR ESTAÑO"/>
    <n v="31201602"/>
    <s v="Selección abreviada subasta inversa (No disponible)"/>
    <n v="4"/>
    <n v="7"/>
    <n v="2"/>
    <n v="1547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100 REF NSN-9150-00-179-5142"/>
    <n v="15121500"/>
    <s v="Selección abreviada subasta inversa (No disponible)"/>
    <n v="4"/>
    <n v="7"/>
    <n v="2"/>
    <n v="190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30 REF NSN-9150-00-179-5144"/>
    <n v="15121500"/>
    <s v="Selección abreviada subasta inversa (No disponible)"/>
    <n v="4"/>
    <n v="7"/>
    <n v="1"/>
    <n v="95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5 REF NSN-9150-01-307-3343"/>
    <n v="15121500"/>
    <s v="Selección abreviada subasta inversa (No disponible)"/>
    <n v="4"/>
    <n v="7"/>
    <n v="1"/>
    <n v="95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2-50 REF NSN-9150-00-179-5143"/>
    <n v="15121500"/>
    <s v="Selección abreviada subasta inversa (No disponible)"/>
    <n v="4"/>
    <n v="7"/>
    <n v="2"/>
    <n v="190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19-0 REF NSN 9150-00-179-5137"/>
    <n v="15121500"/>
    <s v="Selección abreviada subasta inversa (No disponible)"/>
    <n v="4"/>
    <n v="7"/>
    <n v="2"/>
    <n v="1900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 SPECTROMETRIC OIL STANDARD D3-100 REF NSN 9150-01-283-0249"/>
    <n v="15121500"/>
    <s v="Selección abreviada subasta inversa (No disponible)"/>
    <n v="4"/>
    <n v="7"/>
    <n v="2"/>
    <n v="1900000"/>
    <s v="UNIDAD"/>
    <s v="NO SOLICITADAS"/>
  </r>
  <r>
    <x v="12"/>
    <s v="02-02-01-003-006-03"/>
    <n v="10"/>
    <s v="Materiales y suministros - Semimanufacturas de plástico"/>
    <s v="PELICULA PLASTICA / RELEASE FILM, PERFORATED REF HCS2108-P"/>
    <n v="39121700"/>
    <s v="Selección abreviada subasta inversa (No disponible)"/>
    <n v="4"/>
    <n v="7"/>
    <n v="10"/>
    <n v="535500"/>
    <s v="UNIDAD"/>
    <s v="NO SOLICITADAS"/>
  </r>
  <r>
    <x v="12"/>
    <s v="02-02-01-003-006-04"/>
    <n v="10"/>
    <s v="Materiales y suministros - Productos de empaque y envasado, de plástico"/>
    <s v="PELICULA PLASTICA EMBOLSANTE / RELEASE FILM NON-PERFORATED REF HCS2108-NP"/>
    <n v="39121700"/>
    <s v="Selección abreviada subasta inversa (No disponible)"/>
    <n v="4"/>
    <n v="7"/>
    <n v="30"/>
    <n v="1606500"/>
    <s v="UNIDAD"/>
    <s v="NO SOLICITADAS"/>
  </r>
  <r>
    <x v="12"/>
    <s v="02-02-01-003-006-03"/>
    <n v="10"/>
    <s v="Materiales y suministros - Semimanufacturas de plástico"/>
    <s v="PELICULA PLASTICA PARA REPARACIONES COMPUESTAS / NYLON BAGGING FILM REF HCS2101"/>
    <n v="39121700"/>
    <s v="Selección abreviada subasta inversa (No disponible)"/>
    <n v="4"/>
    <n v="7"/>
    <n v="30"/>
    <n v="1785000"/>
    <s v="UNIDAD"/>
    <s v="NO SOLICITADAS"/>
  </r>
  <r>
    <x v="12"/>
    <s v="02-02-01-003-006-03"/>
    <n v="10"/>
    <s v="Materiales y suministros - Semimanufacturas de plástico"/>
    <s v="PELICULA PLASTICA PARA REPARACIONES COMPUESTAS / PEEL PLY REF HCS2112"/>
    <n v="39121700"/>
    <s v="Selección abreviada subasta inversa (No disponible)"/>
    <n v="4"/>
    <n v="7"/>
    <n v="30"/>
    <n v="1785000"/>
    <s v="UNIDAD"/>
    <s v="NO SOLICITADAS"/>
  </r>
  <r>
    <x v="12"/>
    <s v="02-02-01-004-006-04"/>
    <n v="10"/>
    <s v="Materiales y suministros - Acumuladores, pilas y baterías primarias y sus partes y piezas"/>
    <s v="PILA 1,5 V CAJAS X 20"/>
    <n v="26111702"/>
    <s v="Selección abreviada subasta inversa (No disponible)"/>
    <n v="4"/>
    <n v="7"/>
    <n v="2"/>
    <n v="154700"/>
    <s v="UNIDAD"/>
    <s v="NO SOLICITADAS"/>
  </r>
  <r>
    <x v="12"/>
    <s v="02-02-01-004-006-04"/>
    <n v="10"/>
    <s v="Materiales y suministros - Acumuladores, pilas y baterías primarias y sus partes y piezas"/>
    <s v="PILA 9V CAJAS X 20"/>
    <n v="26111702"/>
    <s v="Selección abreviada subasta inversa (No disponible)"/>
    <n v="4"/>
    <n v="7"/>
    <n v="2"/>
    <n v="440300"/>
    <s v="UNIDAD"/>
    <s v="NO SOLICITADAS"/>
  </r>
  <r>
    <x v="12"/>
    <s v="02-02-01-004-006-04"/>
    <n v="10"/>
    <s v="Materiales y suministros - Acumuladores, pilas y baterías primarias y sus partes y piezas"/>
    <s v="PILA AA2 CAJAS X 20"/>
    <n v="26111702"/>
    <s v="Selección abreviada subasta inversa (No disponible)"/>
    <n v="4"/>
    <n v="7"/>
    <n v="2"/>
    <n v="154700"/>
    <s v="UNIDAD"/>
    <s v="NO SOLICITADAS"/>
  </r>
  <r>
    <x v="12"/>
    <s v="02-02-01-004-006-04"/>
    <n v="10"/>
    <s v="Materiales y suministros - Acumuladores, pilas y baterías primarias y sus partes y piezas"/>
    <s v="PILA AAA X PAR"/>
    <n v="26111702"/>
    <s v="Selección abreviada subasta inversa (No disponible)"/>
    <n v="4"/>
    <n v="7"/>
    <n v="40"/>
    <n v="238000"/>
    <s v="UNIDAD"/>
    <s v="NO SOLICITADAS"/>
  </r>
  <r>
    <x v="12"/>
    <s v="02-02-01-004-006-04"/>
    <n v="10"/>
    <s v="Materiales y suministros - Acumuladores, pilas y baterías primarias y sus partes y piezas"/>
    <s v="PILA DE BOTON1.55V REF LR 44"/>
    <n v="26111702"/>
    <s v="Selección abreviada subasta inversa (No disponible)"/>
    <n v="4"/>
    <n v="7"/>
    <n v="10"/>
    <n v="29750"/>
    <s v="UNIDAD"/>
    <s v="NO SOLICITADAS"/>
  </r>
  <r>
    <x v="12"/>
    <s v="02-02-01-004-006-04"/>
    <n v="10"/>
    <s v="Materiales y suministros - Acumuladores, pilas y baterías primarias y sus partes y piezas"/>
    <s v="PILA DE BOTON1.55V REF SR 44"/>
    <n v="26111702"/>
    <s v="Selección abreviada subasta inversa (No disponible)"/>
    <n v="4"/>
    <n v="7"/>
    <n v="20"/>
    <n v="59500"/>
    <s v="UNIDAD"/>
    <s v="NO SOLICITADAS"/>
  </r>
  <r>
    <x v="12"/>
    <s v="02-02-01-004-002"/>
    <n v="10"/>
    <s v="Materiales y suministros - Productos metálicos elaborados (excepto maquinaria y equipo)"/>
    <s v="PIN CHAVETA REF  1/16"/>
    <n v="39121700"/>
    <s v="Selección abreviada subasta inversa (No disponible)"/>
    <n v="4"/>
    <n v="7"/>
    <n v="400"/>
    <n v="142800"/>
    <s v="UNIDAD"/>
    <s v="NO SOLICITADAS"/>
  </r>
  <r>
    <x v="12"/>
    <s v="02-02-01-004-002"/>
    <n v="10"/>
    <s v="Materiales y suministros - Productos metálicos elaborados (excepto maquinaria y equipo)"/>
    <s v="PIN CHAVETA REF  1/8"/>
    <n v="39121700"/>
    <s v="Selección abreviada subasta inversa (No disponible)"/>
    <n v="4"/>
    <n v="7"/>
    <n v="400"/>
    <n v="285600"/>
    <s v="UNIDAD"/>
    <s v="NO SOLICITADAS"/>
  </r>
  <r>
    <x v="12"/>
    <s v="02-02-01-004-002"/>
    <n v="10"/>
    <s v="Materiales y suministros - Productos metálicos elaborados (excepto maquinaria y equipo)"/>
    <s v="PIN REF MS9048-005"/>
    <n v="39121700"/>
    <s v="Selección abreviada subasta inversa (No disponible)"/>
    <n v="4"/>
    <n v="7"/>
    <n v="100"/>
    <n v="1785000"/>
    <s v="UNIDAD"/>
    <s v="NO SOLICITADAS"/>
  </r>
  <r>
    <x v="12"/>
    <s v="02-02-01-004-002"/>
    <n v="10"/>
    <s v="Materiales y suministros - Productos metálicos elaborados (excepto maquinaria y equipo)"/>
    <s v="PIN REF NAS1353DC7C05D"/>
    <n v="39121700"/>
    <s v="Selección abreviada subasta inversa (No disponible)"/>
    <n v="4"/>
    <n v="7"/>
    <n v="50"/>
    <n v="7140000"/>
    <s v="UNIDAD"/>
    <s v="NO SOLICITADAS"/>
  </r>
  <r>
    <x v="12"/>
    <s v="02-02-01-004-002"/>
    <n v="10"/>
    <s v="Materiales y suministros - Productos metálicos elaborados (excepto maquinaria y equipo)"/>
    <s v="PIN tipo STUD REF 98292-2-200"/>
    <n v="39121700"/>
    <s v="Selección abreviada subasta inversa (No disponible)"/>
    <n v="4"/>
    <n v="7"/>
    <n v="50"/>
    <n v="267750"/>
    <s v="UNIDAD"/>
    <s v="NO SOLICITADAS"/>
  </r>
  <r>
    <x v="12"/>
    <s v="02-02-01-003-005-01"/>
    <n v="10"/>
    <s v="Materiales y suministros - Pinturas y barnices y productos relacionados; colores para la pintura artística; tintas"/>
    <s v="PINTURA EN AEROSOL 12 0NZ COLOR FLAT BLACK REF A150"/>
    <n v="31211507"/>
    <s v="Selección abreviada subasta inversa (No disponible)"/>
    <n v="4"/>
    <n v="7"/>
    <n v="40"/>
    <n v="1610720"/>
    <s v="UNIDAD"/>
    <s v="NO SOLICITADAS"/>
  </r>
  <r>
    <x v="12"/>
    <s v="02-02-01-003-005-01"/>
    <n v="10"/>
    <s v="Materiales y suministros - Pinturas y barnices y productos relacionados; colores para la pintura artística; tintas"/>
    <s v="PINTURA EN AEROSOL 12 0NZ COLOR FLAT GRAY  REF A1105"/>
    <n v="31211507"/>
    <s v="Selección abreviada subasta inversa (No disponible)"/>
    <n v="4"/>
    <n v="7"/>
    <n v="40"/>
    <n v="1610720"/>
    <s v="UNIDAD"/>
    <s v="NO SOLICITADAS"/>
  </r>
  <r>
    <x v="12"/>
    <s v="02-02-01-003-005-01"/>
    <n v="10"/>
    <s v="Materiales y suministros - Pinturas y barnices y productos relacionados; colores para la pintura artística; tintas"/>
    <s v="PINTURA EN AEROSOL 12 0NZ COLOR FLAT WHITE  REF A152"/>
    <n v="31211507"/>
    <s v="Selección abreviada subasta inversa (No disponible)"/>
    <n v="4"/>
    <n v="7"/>
    <n v="40"/>
    <n v="1610720"/>
    <s v="UNIDAD"/>
    <s v="NO SOLICITADAS"/>
  </r>
  <r>
    <x v="12"/>
    <s v="02-02-01-003-005-01"/>
    <n v="10"/>
    <s v="Materiales y suministros - Pinturas y barnices y productos relacionados; colores para la pintura artística; tintas"/>
    <s v="PINTURA EN AEROSOL COLOR GRIS MATE"/>
    <n v="11162114"/>
    <s v="Selección abreviada subasta inversa (No disponible)"/>
    <n v="4"/>
    <n v="7"/>
    <n v="5"/>
    <n v="109895"/>
    <s v="UNIDAD"/>
    <s v="NO SOLICITADAS"/>
  </r>
  <r>
    <x v="12"/>
    <s v="02-02-01-003-005-01"/>
    <n v="10"/>
    <s v="Materiales y suministros - Pinturas y barnices y productos relacionados; colores para la pintura artística; tintas"/>
    <s v="PINTURA EN AEROSOL COLOR NEGRO BRILLANTE"/>
    <n v="11162114"/>
    <s v="Selección abreviada subasta inversa (No disponible)"/>
    <n v="4"/>
    <n v="7"/>
    <n v="5"/>
    <n v="73645"/>
    <s v="UNIDAD"/>
    <s v="NO SOLICITADAS"/>
  </r>
  <r>
    <x v="12"/>
    <s v="02-02-01-003-005-01"/>
    <n v="10"/>
    <s v="Materiales y suministros - Pinturas y barnices y productos relacionados; colores para la pintura artística; tintas"/>
    <s v="PINTURA EN AEROSOL COLOR NEGRO MATE "/>
    <n v="11162114"/>
    <s v="Selección abreviada subasta inversa (No disponible)"/>
    <n v="4"/>
    <n v="7"/>
    <n v="5"/>
    <n v="70745"/>
    <s v="UNIDAD"/>
    <s v="NO SOLICITADAS"/>
  </r>
  <r>
    <x v="12"/>
    <s v="02-02-01-003-005-01"/>
    <n v="10"/>
    <s v="Materiales y suministros - Pinturas y barnices y productos relacionados; colores para la pintura artística; tintas"/>
    <s v="PINTURA MATE VERDE / DARK GREEN SEMI GLOSS REF MIL-PRF-23377G TYPE II  CLASS N "/>
    <n v="31211500"/>
    <s v="Selección abreviada subasta inversa (No disponible)"/>
    <n v="4"/>
    <n v="7"/>
    <n v="4"/>
    <n v="4473468"/>
    <s v="UNIDAD"/>
    <s v="NO SOLICITADAS"/>
  </r>
  <r>
    <x v="12"/>
    <s v="02-02-01-003-005-01"/>
    <n v="10"/>
    <s v="Materiales y suministros - Pinturas y barnices y productos relacionados; colores para la pintura artística; tintas"/>
    <s v="PINTURA NEGRA MATE"/>
    <n v="31211507"/>
    <s v="Selección abreviada subasta inversa (No disponible)"/>
    <n v="4"/>
    <n v="7"/>
    <n v="30"/>
    <n v="2835000"/>
    <s v="UNIDAD"/>
    <s v="NO SOLICITADAS"/>
  </r>
  <r>
    <x v="12"/>
    <s v="02-02-01-003-005-01"/>
    <n v="10"/>
    <s v="Materiales y suministros - Pinturas y barnices y productos relacionados; colores para la pintura artística; tintas"/>
    <s v="PINTURA POLIURETANO AZUL GLOSS REF MIL-PRF-85285 Type IV Class H FED-STD-15182"/>
    <n v="31211500"/>
    <s v="Selección abreviada subasta inversa (No disponible)"/>
    <n v="4"/>
    <n v="7"/>
    <n v="1"/>
    <n v="1921727"/>
    <s v="UNIDAD"/>
    <s v="NO SOLICITADAS"/>
  </r>
  <r>
    <x v="12"/>
    <s v="02-02-01-003-005-01"/>
    <n v="10"/>
    <s v="Materiales y suministros - Pinturas y barnices y productos relacionados; colores para la pintura artística; tintas"/>
    <s v="PINTURA POLIURETANO BEIGE REF GFI-39579"/>
    <n v="31211500"/>
    <s v="Selección abreviada subasta inversa (No disponible)"/>
    <n v="4"/>
    <n v="7"/>
    <n v="3"/>
    <n v="8188500"/>
    <s v="UNIDAD"/>
    <s v="NO SOLICITADAS"/>
  </r>
  <r>
    <x v="12"/>
    <s v="02-02-01-003-005-01"/>
    <n v="10"/>
    <s v="Materiales y suministros - Pinturas y barnices y productos relacionados; colores para la pintura artística; tintas"/>
    <s v="PINTURA POLIURETANO BLANCO GLOSS REF MIL-PRF-85285 Type IV Class H FED-STD-17925 "/>
    <n v="31211500"/>
    <s v="Selección abreviada subasta inversa (No disponible)"/>
    <n v="4"/>
    <n v="7"/>
    <n v="6"/>
    <n v="10629120"/>
    <s v="UNIDAD"/>
    <s v="NO SOLICITADAS"/>
  </r>
  <r>
    <x v="12"/>
    <s v="02-02-01-003-005-01"/>
    <n v="10"/>
    <s v="Materiales y suministros - Pinturas y barnices y productos relacionados; colores para la pintura artística; tintas"/>
    <s v="PINTURA POLIURETANO GRIS CLARO  S/G REF MIL-PRF-85285 Type IV Class H FED-STD-26375"/>
    <n v="31211500"/>
    <s v="Selección abreviada subasta inversa (No disponible)"/>
    <n v="4"/>
    <n v="7"/>
    <n v="7"/>
    <n v="12917800"/>
    <s v="UNIDAD"/>
    <s v="NO SOLICITADAS"/>
  </r>
  <r>
    <x v="12"/>
    <s v="02-02-01-003-005-01"/>
    <n v="10"/>
    <s v="Materiales y suministros - Pinturas y barnices y productos relacionados; colores para la pintura artística; tintas"/>
    <s v="PINTURA POLIURETANO GRIS OSCURO S/G REF MIL-PRF-85285  Type IV Class H FED-STD-26118"/>
    <n v="31211500"/>
    <s v="Selección abreviada subasta inversa (No disponible)"/>
    <n v="4"/>
    <n v="7"/>
    <n v="7"/>
    <n v="12917800"/>
    <s v="UNIDAD"/>
    <s v="NO SOLICITADAS"/>
  </r>
  <r>
    <x v="12"/>
    <s v="02-02-01-003-005-01"/>
    <n v="10"/>
    <s v="Materiales y suministros - Pinturas y barnices y productos relacionados; colores para la pintura artística; tintas"/>
    <s v="PINTURA POLIURETANO NARANJA GLOSS REF MIL-PRF-85285 Type IV Class H FED-STD-12473"/>
    <n v="31211500"/>
    <s v="Selección abreviada subasta inversa (No disponible)"/>
    <n v="4"/>
    <n v="7"/>
    <n v="1"/>
    <n v="2378788"/>
    <s v="UNIDAD"/>
    <s v="NO SOLICITADAS"/>
  </r>
  <r>
    <x v="12"/>
    <s v="02-02-01-003-005-01"/>
    <n v="10"/>
    <s v="Materiales y suministros - Pinturas y barnices y productos relacionados; colores para la pintura artística; tintas"/>
    <s v="PINTURA POLIURETANO NEGRO S/G REF MIL-PRF-85285 Type IV Class H FED-STD-27038"/>
    <n v="31211500"/>
    <s v="Selección abreviada subasta inversa (No disponible)"/>
    <n v="4"/>
    <n v="7"/>
    <n v="6"/>
    <n v="11684478"/>
    <s v="UNIDAD"/>
    <s v="NO SOLICITADAS"/>
  </r>
  <r>
    <x v="12"/>
    <s v="02-02-01-004-002"/>
    <n v="10"/>
    <s v="Materiales y suministros - Productos metálicos elaborados (excepto maquinaria y equipo)"/>
    <s v="PINZA PARA SUJETAR / TOGGLE CLAMPS REF 04-99503"/>
    <n v="27112100"/>
    <s v="Selección abreviada subasta inversa (No disponible)"/>
    <n v="4"/>
    <n v="7"/>
    <n v="4"/>
    <n v="1115268"/>
    <s v="UNIDAD"/>
    <s v="NO SOLICITADAS"/>
  </r>
  <r>
    <x v="12"/>
    <s v="02-02-01-003-006-03"/>
    <n v="10"/>
    <s v="Materiales y suministros - Semimanufacturas de plástico"/>
    <s v="PIPETA DESECHABLE TIPO PASTEUR DE 8ML REF M99914 CAJA X 400"/>
    <n v="41121509"/>
    <s v="Selección abreviada subasta inversa (No disponible)"/>
    <n v="4"/>
    <n v="7"/>
    <n v="2"/>
    <n v="250000"/>
    <s v="UNIDAD"/>
    <s v="NO SOLICITADAS"/>
  </r>
  <r>
    <x v="12"/>
    <s v="02-02-01-003-006-03"/>
    <n v="10"/>
    <s v="Materiales y suministros - Semimanufacturas de plástico"/>
    <s v="PLASTICO BURBUJA X ROLLO"/>
    <n v="14121500"/>
    <s v="Selección abreviada subasta inversa (No disponible)"/>
    <n v="4"/>
    <n v="7"/>
    <n v="3"/>
    <n v="385560"/>
    <s v="UNIDAD"/>
    <s v="NO SOLICITADAS"/>
  </r>
  <r>
    <x v="12"/>
    <s v="02-02-01-003-006-03"/>
    <n v="10"/>
    <s v="Materiales y suministros - Semimanufacturas de plástico"/>
    <s v="PLASTICO EMBALAJE GRANDE COLOR TRANSPARENTE  X ROLLO"/>
    <n v="14121504"/>
    <s v="Selección abreviada subasta inversa (No disponible)"/>
    <n v="4"/>
    <n v="7"/>
    <n v="4"/>
    <n v="285600"/>
    <s v="UNIDAD"/>
    <s v="NO SOLICITADAS"/>
  </r>
  <r>
    <x v="12"/>
    <s v="02-02-01-003-006-03"/>
    <n v="10"/>
    <s v="Materiales y suministros - Semimanufacturas de plástico"/>
    <s v="PLASTICO EMBALAJE PEQUEÑO COLOR TRANSPARENTE  X ROLLO"/>
    <n v="14121504"/>
    <s v="Selección abreviada subasta inversa (No disponible)"/>
    <n v="4"/>
    <n v="7"/>
    <n v="4"/>
    <n v="142800"/>
    <s v="UNIDAD"/>
    <s v="NO SOLICITADAS"/>
  </r>
  <r>
    <x v="12"/>
    <s v="02-02-01-003-006-03"/>
    <n v="10"/>
    <s v="Materiales y suministros - Semimanufacturas de plástico"/>
    <s v="PLASTICO VINIPEL"/>
    <n v="30102015"/>
    <s v="Selección abreviada subasta inversa (No disponible)"/>
    <n v="4"/>
    <n v="7"/>
    <n v="22"/>
    <n v="916300"/>
    <s v="UNIDAD"/>
    <s v="NO SOLICITADAS"/>
  </r>
  <r>
    <x v="12"/>
    <s v="02-02-01-003-006-04"/>
    <n v="10"/>
    <s v="Materiales y suministros - Productos de empaque y envasado, de plástico"/>
    <s v="PORTA MUESTRAS / BLACK CUP REF P-10524 SPECTROIL / PAQUETE X 1000 UNIDADES"/>
    <n v="41113313"/>
    <s v="Selección abreviada subasta inversa (No disponible)"/>
    <n v="4"/>
    <n v="7"/>
    <n v="2"/>
    <n v="1700000"/>
    <s v="UNIDAD"/>
    <s v="NO SOLICITADAS"/>
  </r>
  <r>
    <x v="12"/>
    <s v="02-02-01-003-005-04"/>
    <n v="10"/>
    <s v="Materiales y suministros - Productos químicos n. C. P."/>
    <s v="PRIMER / COATING, EPOX PRIMER, WATERBORNE REF MIL-PRF-85582,TYPE I, CLASS C "/>
    <n v="31211504"/>
    <s v="Selección abreviada subasta inversa (No disponible)"/>
    <n v="4"/>
    <n v="7"/>
    <n v="2"/>
    <n v="2209418"/>
    <s v="UNIDAD"/>
    <s v="NO SOLICITADAS"/>
  </r>
  <r>
    <x v="12"/>
    <s v="02-02-01-003-005-04"/>
    <n v="10"/>
    <s v="Materiales y suministros - Productos químicos n. C. P."/>
    <s v="PRIMER EN AEROSOL / ZINC PHOSPHATE PRIMERS REF A701"/>
    <n v="31211507"/>
    <s v="Selección abreviada subasta inversa (No disponible)"/>
    <n v="4"/>
    <n v="7"/>
    <n v="50"/>
    <n v="2700000"/>
    <s v="UNIDAD"/>
    <s v="NO SOLICITADAS"/>
  </r>
  <r>
    <x v="12"/>
    <s v="02-02-01-003-005-04"/>
    <n v="10"/>
    <s v="Materiales y suministros - Productos químicos n. C. P."/>
    <s v="PRIMER EN AEROSOL / ZINC PHOSPHATE PRIMERS REF A702"/>
    <n v="31211507"/>
    <s v="Selección abreviada subasta inversa (No disponible)"/>
    <n v="4"/>
    <n v="7"/>
    <n v="50"/>
    <n v="2700000"/>
    <s v="UNIDAD"/>
    <s v="NO SOLICITADAS"/>
  </r>
  <r>
    <x v="12"/>
    <s v="02-02-01-003-005-04"/>
    <n v="10"/>
    <s v="Materiales y suministros - Productos químicos n. C. P."/>
    <s v="PRIMER EN AEROSOL REF 05917"/>
    <n v="11162114"/>
    <s v="Selección abreviada subasta inversa (No disponible)"/>
    <n v="4"/>
    <n v="7"/>
    <n v="5"/>
    <n v="1071195"/>
    <s v="UNIDAD"/>
    <s v="NO SOLICITADAS"/>
  </r>
  <r>
    <x v="12"/>
    <s v="02-02-01-003-005-04"/>
    <n v="10"/>
    <s v="Materiales y suministros - Productos químicos n. C. P."/>
    <s v="PRIMER EPOXI AMARILLO  REF MIL-PRF-23377K Type I Class C2 "/>
    <n v="31211504"/>
    <s v="Selección abreviada subasta inversa (No disponible)"/>
    <n v="4"/>
    <n v="7"/>
    <n v="10"/>
    <n v="9906500"/>
    <s v="UNIDAD"/>
    <s v="NO SOLICITADAS"/>
  </r>
  <r>
    <x v="12"/>
    <s v="02-02-01-003-005-04"/>
    <n v="10"/>
    <s v="Materiales y suministros - Productos químicos n. C. P."/>
    <s v="PRIMER PARA COMPUESTOS  REF BMS 10-103"/>
    <n v="31211504"/>
    <s v="Selección abreviada subasta inversa (No disponible)"/>
    <n v="4"/>
    <n v="7"/>
    <n v="2"/>
    <n v="3185454"/>
    <s v="UNIDAD"/>
    <s v="NO SOLICITADAS"/>
  </r>
  <r>
    <x v="12"/>
    <s v="02-02-01-002-007"/>
    <n v="10"/>
    <s v="Materiales y suministros - Artículos textiles (excepto prendas de vestir)"/>
    <s v="REATA ROJA  REF 1&quot;"/>
    <n v="31151504"/>
    <s v="Selección abreviada subasta inversa (No disponible)"/>
    <n v="4"/>
    <n v="7"/>
    <n v="50"/>
    <n v="249900"/>
    <s v="METRO"/>
    <s v="NO SOLICITADAS"/>
  </r>
  <r>
    <x v="12"/>
    <s v="02-02-01-004-006-01"/>
    <n v="10"/>
    <s v="Materiales y suministros - Motores, generadores y transformadores eléctricos y sus partes y piezas"/>
    <s v="RECTIFICADORES DE MATRICES REF AT105"/>
    <n v="23241402"/>
    <s v="Selección abreviada subasta inversa (No disponible)"/>
    <n v="4"/>
    <n v="7"/>
    <n v="1"/>
    <n v="970340"/>
    <s v="UNIDAD"/>
    <s v="NO SOLICITADAS"/>
  </r>
  <r>
    <x v="12"/>
    <s v="02-02-01-004-002"/>
    <n v="10"/>
    <s v="Materiales y suministros - Productos metálicos elaborados (excepto maquinaria y equipo)"/>
    <s v="REMACHE CHERRY MAX REF CR 3213 4-1"/>
    <n v="31162200"/>
    <s v="Selección abreviada subasta inversa (No disponible)"/>
    <n v="4"/>
    <n v="7"/>
    <n v="201"/>
    <n v="430542"/>
    <s v="UNIDAD"/>
    <s v="NO SOLICITADAS"/>
  </r>
  <r>
    <x v="12"/>
    <s v="02-02-01-004-002"/>
    <n v="10"/>
    <s v="Materiales y suministros - Productos metálicos elaborados (excepto maquinaria y equipo)"/>
    <s v="REMACHE CHERRY MAX REF CR 3213 4-2"/>
    <n v="31162200"/>
    <s v="Selección abreviada subasta inversa (No disponible)"/>
    <n v="4"/>
    <n v="7"/>
    <n v="200"/>
    <n v="428400"/>
    <s v="UNIDAD"/>
    <s v="NO SOLICITADAS"/>
  </r>
  <r>
    <x v="12"/>
    <s v="02-02-01-004-002"/>
    <n v="10"/>
    <s v="Materiales y suministros - Productos metálicos elaborados (excepto maquinaria y equipo)"/>
    <s v="REMACHE CHERRY MAX REF CR 3213 4-3"/>
    <n v="31162200"/>
    <s v="Selección abreviada subasta inversa (No disponible)"/>
    <n v="4"/>
    <n v="7"/>
    <n v="200"/>
    <n v="428400"/>
    <s v="UNIDAD"/>
    <s v="NO SOLICITADAS"/>
  </r>
  <r>
    <x v="12"/>
    <s v="02-02-01-004-002"/>
    <n v="10"/>
    <s v="Materiales y suministros - Productos metálicos elaborados (excepto maquinaria y equipo)"/>
    <s v="REMACHE CHERRY MAX REF CR 3213 4-4"/>
    <n v="31162200"/>
    <s v="Selección abreviada subasta inversa (No disponible)"/>
    <n v="4"/>
    <n v="7"/>
    <n v="150"/>
    <n v="374850"/>
    <s v="UNIDAD"/>
    <s v="NO SOLICITADAS"/>
  </r>
  <r>
    <x v="12"/>
    <s v="02-02-01-004-002"/>
    <n v="10"/>
    <s v="Materiales y suministros - Productos metálicos elaborados (excepto maquinaria y equipo)"/>
    <s v="REMACHE CHERRY MAX REF CR 3213 4-5"/>
    <n v="31162200"/>
    <s v="Selección abreviada subasta inversa (No disponible)"/>
    <n v="4"/>
    <n v="7"/>
    <n v="150"/>
    <n v="446250"/>
    <s v="UNIDAD"/>
    <s v="NO SOLICITADAS"/>
  </r>
  <r>
    <x v="12"/>
    <s v="02-02-01-004-002"/>
    <n v="10"/>
    <s v="Materiales y suministros - Productos metálicos elaborados (excepto maquinaria y equipo)"/>
    <s v="REMACHE CHERRY MAX REF CR 3213 4-6"/>
    <n v="31162200"/>
    <s v="Selección abreviada subasta inversa (No disponible)"/>
    <n v="4"/>
    <n v="7"/>
    <n v="150"/>
    <n v="446250"/>
    <s v="UNIDAD"/>
    <s v="NO SOLICITADAS"/>
  </r>
  <r>
    <x v="12"/>
    <s v="02-02-01-004-002"/>
    <n v="10"/>
    <s v="Materiales y suministros - Productos metálicos elaborados (excepto maquinaria y equipo)"/>
    <s v="REMACHE CHERRY MAX REF CR 3213 4-7"/>
    <n v="31162200"/>
    <s v="Selección abreviada subasta inversa (No disponible)"/>
    <n v="4"/>
    <n v="7"/>
    <n v="150"/>
    <n v="535500"/>
    <s v="UNIDAD"/>
    <s v="NO SOLICITADAS"/>
  </r>
  <r>
    <x v="12"/>
    <s v="02-02-01-004-002"/>
    <n v="10"/>
    <s v="Materiales y suministros - Productos metálicos elaborados (excepto maquinaria y equipo)"/>
    <s v="REMACHE CHERRY MAX REF CR 3242 4-1"/>
    <n v="31162200"/>
    <s v="Selección abreviada subasta inversa (No disponible)"/>
    <n v="4"/>
    <n v="7"/>
    <n v="200"/>
    <n v="642600"/>
    <s v="UNIDAD"/>
    <s v="NO SOLICITADAS"/>
  </r>
  <r>
    <x v="12"/>
    <s v="02-02-01-004-002"/>
    <n v="10"/>
    <s v="Materiales y suministros - Productos metálicos elaborados (excepto maquinaria y equipo)"/>
    <s v="REMACHE CHERRY MAX REF CR 3242 4-2"/>
    <n v="31162200"/>
    <s v="Selección abreviada subasta inversa (No disponible)"/>
    <n v="4"/>
    <n v="7"/>
    <n v="200"/>
    <n v="499800"/>
    <s v="UNIDAD"/>
    <s v="NO SOLICITADAS"/>
  </r>
  <r>
    <x v="12"/>
    <s v="02-02-01-004-002"/>
    <n v="10"/>
    <s v="Materiales y suministros - Productos metálicos elaborados (excepto maquinaria y equipo)"/>
    <s v="REMACHE CHERRY MAX REF CR 3242 4-3"/>
    <n v="31162200"/>
    <s v="Selección abreviada subasta inversa (No disponible)"/>
    <n v="4"/>
    <n v="7"/>
    <n v="200"/>
    <n v="499800"/>
    <s v="UNIDAD"/>
    <s v="NO SOLICITADAS"/>
  </r>
  <r>
    <x v="12"/>
    <s v="02-02-01-004-002"/>
    <n v="10"/>
    <s v="Materiales y suministros - Productos metálicos elaborados (excepto maquinaria y equipo)"/>
    <s v="REMACHE CHERRY MAX REF CR 3242 4-4"/>
    <n v="31162200"/>
    <s v="Selección abreviada subasta inversa (No disponible)"/>
    <n v="4"/>
    <n v="7"/>
    <n v="200"/>
    <n v="499800"/>
    <s v="UNIDAD"/>
    <s v="NO SOLICITADAS"/>
  </r>
  <r>
    <x v="12"/>
    <s v="02-02-01-004-002"/>
    <n v="10"/>
    <s v="Materiales y suministros - Productos metálicos elaborados (excepto maquinaria y equipo)"/>
    <s v="REMACHE CHERRY MAX REF CR 3242 4-5"/>
    <n v="31162200"/>
    <s v="Selección abreviada subasta inversa (No disponible)"/>
    <n v="4"/>
    <n v="7"/>
    <n v="150"/>
    <n v="357000"/>
    <s v="UNIDAD"/>
    <s v="NO SOLICITADAS"/>
  </r>
  <r>
    <x v="12"/>
    <s v="02-02-01-004-002"/>
    <n v="10"/>
    <s v="Materiales y suministros - Productos metálicos elaborados (excepto maquinaria y equipo)"/>
    <s v="REMACHE CHERRY MAX REF CR 3242 4-6"/>
    <n v="31162200"/>
    <s v="Selección abreviada subasta inversa (No disponible)"/>
    <n v="4"/>
    <n v="7"/>
    <n v="100"/>
    <n v="297500"/>
    <s v="UNIDAD"/>
    <s v="NO SOLICITADAS"/>
  </r>
  <r>
    <x v="12"/>
    <s v="02-02-01-004-002"/>
    <n v="10"/>
    <s v="Materiales y suministros - Productos metálicos elaborados (excepto maquinaria y equipo)"/>
    <s v="REMACHE CHERRY MAX REF CR 3242 4-7"/>
    <n v="31162200"/>
    <s v="Selección abreviada subasta inversa (No disponible)"/>
    <n v="4"/>
    <n v="7"/>
    <n v="100"/>
    <n v="357000"/>
    <s v="UNIDAD"/>
    <s v="NO SOLICITADAS"/>
  </r>
  <r>
    <x v="12"/>
    <s v="02-02-01-004-002"/>
    <n v="10"/>
    <s v="Materiales y suministros - Productos metálicos elaborados (excepto maquinaria y equipo)"/>
    <s v="REMACHE CHERRY MAX REF CR 3243 4-1"/>
    <n v="31162200"/>
    <s v="Selección abreviada subasta inversa (No disponible)"/>
    <n v="4"/>
    <n v="7"/>
    <n v="300"/>
    <n v="714000"/>
    <s v="UNIDAD"/>
    <s v="NO SOLICITADAS"/>
  </r>
  <r>
    <x v="12"/>
    <s v="02-02-01-004-002"/>
    <n v="10"/>
    <s v="Materiales y suministros - Productos metálicos elaborados (excepto maquinaria y equipo)"/>
    <s v="REMACHE CHERRY MAX REF CR 3243 4-2"/>
    <n v="31162200"/>
    <s v="Selección abreviada subasta inversa (No disponible)"/>
    <n v="4"/>
    <n v="7"/>
    <n v="800"/>
    <n v="1904000"/>
    <s v="UNIDAD"/>
    <s v="NO SOLICITADAS"/>
  </r>
  <r>
    <x v="12"/>
    <s v="02-02-01-004-002"/>
    <n v="10"/>
    <s v="Materiales y suministros - Productos metálicos elaborados (excepto maquinaria y equipo)"/>
    <s v="REMACHE CHERRY MAX REF CR 3243 4-3"/>
    <n v="31162200"/>
    <s v="Selección abreviada subasta inversa (No disponible)"/>
    <n v="4"/>
    <n v="7"/>
    <n v="800"/>
    <n v="1904000"/>
    <s v="UNIDAD"/>
    <s v="NO SOLICITADAS"/>
  </r>
  <r>
    <x v="12"/>
    <s v="02-02-01-004-002"/>
    <n v="10"/>
    <s v="Materiales y suministros - Productos metálicos elaborados (excepto maquinaria y equipo)"/>
    <s v="REMACHE CHERRY MAX REF CR 3243 4-4"/>
    <n v="31162200"/>
    <s v="Selección abreviada subasta inversa (No disponible)"/>
    <n v="4"/>
    <n v="7"/>
    <n v="400"/>
    <n v="952000"/>
    <s v="UNIDAD"/>
    <s v="NO SOLICITADAS"/>
  </r>
  <r>
    <x v="12"/>
    <s v="02-02-01-004-002"/>
    <n v="10"/>
    <s v="Materiales y suministros - Productos metálicos elaborados (excepto maquinaria y equipo)"/>
    <s v="REMACHE CHERRY MAX REF CR 3243 4-5"/>
    <n v="31162200"/>
    <s v="Selección abreviada subasta inversa (No disponible)"/>
    <n v="4"/>
    <n v="7"/>
    <n v="200"/>
    <n v="595000"/>
    <s v="UNIDAD"/>
    <s v="NO SOLICITADAS"/>
  </r>
  <r>
    <x v="12"/>
    <s v="02-02-01-004-002"/>
    <n v="10"/>
    <s v="Materiales y suministros - Productos metálicos elaborados (excepto maquinaria y equipo)"/>
    <s v="REMACHE CHERRY MAX REF CR 3243 4-6"/>
    <n v="31162200"/>
    <s v="Selección abreviada subasta inversa (No disponible)"/>
    <n v="4"/>
    <n v="7"/>
    <n v="100"/>
    <n v="297500"/>
    <s v="UNIDAD"/>
    <s v="NO SOLICITADAS"/>
  </r>
  <r>
    <x v="12"/>
    <s v="02-02-01-004-002"/>
    <n v="10"/>
    <s v="Materiales y suministros - Productos metálicos elaborados (excepto maquinaria y equipo)"/>
    <s v="REMACHE CHERRY MAX REF CR 3243 4-7"/>
    <n v="31162200"/>
    <s v="Selección abreviada subasta inversa (No disponible)"/>
    <n v="4"/>
    <n v="7"/>
    <n v="150"/>
    <n v="464100"/>
    <s v="UNIDAD"/>
    <s v="NO SOLICITADAS"/>
  </r>
  <r>
    <x v="12"/>
    <s v="02-02-01-004-002"/>
    <n v="10"/>
    <s v="Materiales y suministros - Productos metálicos elaborados (excepto maquinaria y equipo)"/>
    <s v="REMACHE CHERRY MAX REF CR 3552 4-2"/>
    <n v="31162200"/>
    <s v="Selección abreviada subasta inversa (No disponible)"/>
    <n v="4"/>
    <n v="7"/>
    <n v="100"/>
    <n v="856800"/>
    <s v="UNIDAD"/>
    <s v="NO SOLICITADAS"/>
  </r>
  <r>
    <x v="12"/>
    <s v="02-02-01-004-002"/>
    <n v="10"/>
    <s v="Materiales y suministros - Productos metálicos elaborados (excepto maquinaria y equipo)"/>
    <s v="REMACHE CHERRY MAX REF CR 3552 5-2"/>
    <n v="31162200"/>
    <s v="Selección abreviada subasta inversa (No disponible)"/>
    <n v="4"/>
    <n v="7"/>
    <n v="100"/>
    <n v="856800"/>
    <s v="UNIDAD"/>
    <s v="NO SOLICITADAS"/>
  </r>
  <r>
    <x v="12"/>
    <s v="02-02-01-004-002"/>
    <n v="10"/>
    <s v="Materiales y suministros - Productos metálicos elaborados (excepto maquinaria y equipo)"/>
    <s v="REMACHE CHERRY MAX REF CR 3552 5-3"/>
    <n v="31162200"/>
    <s v="Selección abreviada subasta inversa (No disponible)"/>
    <n v="4"/>
    <n v="7"/>
    <n v="100"/>
    <n v="856800"/>
    <s v="UNIDAD"/>
    <s v="NO SOLICITADAS"/>
  </r>
  <r>
    <x v="12"/>
    <s v="02-02-01-004-002"/>
    <n v="10"/>
    <s v="Materiales y suministros - Productos metálicos elaborados (excepto maquinaria y equipo)"/>
    <s v="REMACHE CHERRY MAX REF CR 3552 5-4"/>
    <n v="31162200"/>
    <s v="Selección abreviada subasta inversa (No disponible)"/>
    <n v="4"/>
    <n v="7"/>
    <n v="100"/>
    <n v="856800"/>
    <s v="UNIDAD"/>
    <s v="NO SOLICITADAS"/>
  </r>
  <r>
    <x v="12"/>
    <s v="02-02-01-004-002"/>
    <n v="10"/>
    <s v="Materiales y suministros - Productos metálicos elaborados (excepto maquinaria y equipo)"/>
    <s v="REMACHE CHERRY MAX REF CR3213-5-1"/>
    <n v="31162200"/>
    <s v="Selección abreviada subasta inversa (No disponible)"/>
    <n v="4"/>
    <n v="7"/>
    <n v="150"/>
    <n v="410550"/>
    <s v="UNIDAD"/>
    <s v="NO SOLICITADAS"/>
  </r>
  <r>
    <x v="12"/>
    <s v="02-02-01-004-002"/>
    <n v="10"/>
    <s v="Materiales y suministros - Productos metálicos elaborados (excepto maquinaria y equipo)"/>
    <s v="REMACHE CHERRY MAX REF CR3213-5-2"/>
    <n v="31162200"/>
    <s v="Selección abreviada subasta inversa (No disponible)"/>
    <n v="4"/>
    <n v="7"/>
    <n v="150"/>
    <n v="357000"/>
    <s v="UNIDAD"/>
    <s v="NO SOLICITADAS"/>
  </r>
  <r>
    <x v="12"/>
    <s v="02-02-01-004-002"/>
    <n v="10"/>
    <s v="Materiales y suministros - Productos metálicos elaborados (excepto maquinaria y equipo)"/>
    <s v="REMACHE CHERRY MAX REF CR3213-5-3"/>
    <n v="31162200"/>
    <s v="Selección abreviada subasta inversa (No disponible)"/>
    <n v="4"/>
    <n v="7"/>
    <n v="100"/>
    <n v="249900"/>
    <s v="UNIDAD"/>
    <s v="NO SOLICITADAS"/>
  </r>
  <r>
    <x v="12"/>
    <s v="02-02-01-004-002"/>
    <n v="10"/>
    <s v="Materiales y suministros - Productos metálicos elaborados (excepto maquinaria y equipo)"/>
    <s v="REMACHE CHERRY MAX REF CR3213-5-4"/>
    <n v="31162200"/>
    <s v="Selección abreviada subasta inversa (No disponible)"/>
    <n v="4"/>
    <n v="7"/>
    <n v="100"/>
    <n v="261800"/>
    <s v="UNIDAD"/>
    <s v="NO SOLICITADAS"/>
  </r>
  <r>
    <x v="12"/>
    <s v="02-02-01-004-002"/>
    <n v="10"/>
    <s v="Materiales y suministros - Productos metálicos elaborados (excepto maquinaria y equipo)"/>
    <s v="REMACHE CHERRY MAX REF CR3213-5-5"/>
    <n v="31162200"/>
    <s v="Selección abreviada subasta inversa (No disponible)"/>
    <n v="4"/>
    <n v="7"/>
    <n v="150"/>
    <n v="392700"/>
    <s v="UNIDAD"/>
    <s v="NO SOLICITADAS"/>
  </r>
  <r>
    <x v="12"/>
    <s v="02-02-01-004-002"/>
    <n v="10"/>
    <s v="Materiales y suministros - Productos metálicos elaborados (excepto maquinaria y equipo)"/>
    <s v="REMACHE CHERRY MAX REF CR3213-5-6"/>
    <n v="31162200"/>
    <s v="Selección abreviada subasta inversa (No disponible)"/>
    <n v="4"/>
    <n v="7"/>
    <n v="200"/>
    <n v="571200"/>
    <s v="UNIDAD"/>
    <s v="NO SOLICITADAS"/>
  </r>
  <r>
    <x v="12"/>
    <s v="02-02-01-004-002"/>
    <n v="10"/>
    <s v="Materiales y suministros - Productos metálicos elaborados (excepto maquinaria y equipo)"/>
    <s v="REMACHE CHERRY MAX REF CR3243 6-5"/>
    <n v="31162200"/>
    <s v="Selección abreviada subasta inversa (No disponible)"/>
    <n v="4"/>
    <n v="7"/>
    <n v="100"/>
    <n v="309400"/>
    <s v="UNIDAD"/>
    <s v="NO SOLICITADAS"/>
  </r>
  <r>
    <x v="12"/>
    <s v="02-02-01-004-002"/>
    <n v="10"/>
    <s v="Materiales y suministros - Productos metálicos elaborados (excepto maquinaria y equipo)"/>
    <s v="REMACHE CHERRY MAX REF CR3243 6-6"/>
    <n v="31162200"/>
    <s v="Selección abreviada subasta inversa (No disponible)"/>
    <n v="4"/>
    <n v="7"/>
    <n v="100"/>
    <n v="357000"/>
    <s v="UNIDAD"/>
    <s v="NO SOLICITADAS"/>
  </r>
  <r>
    <x v="12"/>
    <s v="02-02-01-004-002"/>
    <n v="10"/>
    <s v="Materiales y suministros - Productos metálicos elaborados (excepto maquinaria y equipo)"/>
    <s v="REMACHE CHERRY MAX REF CR3243 6-7"/>
    <n v="31162200"/>
    <s v="Selección abreviada subasta inversa (No disponible)"/>
    <n v="4"/>
    <n v="7"/>
    <n v="100"/>
    <n v="416500"/>
    <s v="UNIDAD"/>
    <s v="NO SOLICITADAS"/>
  </r>
  <r>
    <x v="12"/>
    <s v="02-02-01-004-002"/>
    <n v="10"/>
    <s v="Materiales y suministros - Productos metálicos elaborados (excepto maquinaria y equipo)"/>
    <s v="REMACHE CHERRY MAX REF CR3552-4-5"/>
    <n v="31162200"/>
    <s v="Selección abreviada subasta inversa (No disponible)"/>
    <n v="4"/>
    <n v="7"/>
    <n v="300"/>
    <n v="2570400"/>
    <s v="UNIDAD"/>
    <s v="NO SOLICITADAS"/>
  </r>
  <r>
    <x v="12"/>
    <s v="02-02-01-004-002"/>
    <n v="10"/>
    <s v="Materiales y suministros - Productos metálicos elaborados (excepto maquinaria y equipo)"/>
    <s v="REMACHE CHERRY MAX REF CR3552-5-3"/>
    <n v="31162200"/>
    <s v="Selección abreviada subasta inversa (No disponible)"/>
    <n v="4"/>
    <n v="7"/>
    <n v="200"/>
    <n v="1713600"/>
    <s v="UNIDAD"/>
    <s v="NO SOLICITADAS"/>
  </r>
  <r>
    <x v="12"/>
    <s v="02-02-01-004-002"/>
    <n v="10"/>
    <s v="Materiales y suministros - Productos metálicos elaborados (excepto maquinaria y equipo)"/>
    <s v="REMACHE CHERRY MAX REF CR3552-5-4"/>
    <n v="31162200"/>
    <s v="Selección abreviada subasta inversa (No disponible)"/>
    <n v="4"/>
    <n v="7"/>
    <n v="150"/>
    <n v="1285200"/>
    <s v="UNIDAD"/>
    <s v="NO SOLICITADAS"/>
  </r>
  <r>
    <x v="12"/>
    <s v="02-02-01-004-002"/>
    <n v="10"/>
    <s v="Materiales y suministros - Productos metálicos elaborados (excepto maquinaria y equipo)"/>
    <s v="REMACHE CHERRY MAX REF CR3552-5-5"/>
    <n v="31162200"/>
    <s v="Selección abreviada subasta inversa (No disponible)"/>
    <n v="4"/>
    <n v="7"/>
    <n v="150"/>
    <n v="1606500"/>
    <s v="UNIDAD"/>
    <s v="NO SOLICITADAS"/>
  </r>
  <r>
    <x v="12"/>
    <s v="02-02-01-004-002"/>
    <n v="10"/>
    <s v="Materiales y suministros - Productos metálicos elaborados (excepto maquinaria y equipo)"/>
    <s v="REMACHE CHERRY MAX REF CR3553-4-3"/>
    <n v="31162200"/>
    <s v="Selección abreviada subasta inversa (No disponible)"/>
    <n v="4"/>
    <n v="7"/>
    <n v="300"/>
    <n v="2570400"/>
    <s v="UNIDAD"/>
    <s v="NO SOLICITADAS"/>
  </r>
  <r>
    <x v="12"/>
    <s v="02-02-01-004-002"/>
    <n v="10"/>
    <s v="Materiales y suministros - Productos metálicos elaborados (excepto maquinaria y equipo)"/>
    <s v="REMACHE CHERRY MAX REF CR3553-4-4"/>
    <n v="31162200"/>
    <s v="Selección abreviada subasta inversa (No disponible)"/>
    <n v="4"/>
    <n v="7"/>
    <n v="300"/>
    <n v="2570400"/>
    <s v="UNIDAD"/>
    <s v="NO SOLICITADAS"/>
  </r>
  <r>
    <x v="12"/>
    <s v="02-02-01-004-002"/>
    <n v="10"/>
    <s v="Materiales y suministros - Productos metálicos elaborados (excepto maquinaria y equipo)"/>
    <s v="REMACHE CHERRY MAX REF CR3553-4-5"/>
    <n v="31162200"/>
    <s v="Selección abreviada subasta inversa (No disponible)"/>
    <n v="4"/>
    <n v="7"/>
    <n v="300"/>
    <n v="2570400"/>
    <s v="UNIDAD"/>
    <s v="NO SOLICITADAS"/>
  </r>
  <r>
    <x v="12"/>
    <s v="02-02-01-004-002"/>
    <n v="10"/>
    <s v="Materiales y suministros - Productos metálicos elaborados (excepto maquinaria y equipo)"/>
    <s v="REMACHE CHERRY MAX REF CR3553-4-6"/>
    <n v="31162200"/>
    <s v="Selección abreviada subasta inversa (No disponible)"/>
    <n v="4"/>
    <n v="7"/>
    <n v="200"/>
    <n v="1856400"/>
    <s v="UNIDAD"/>
    <s v="NO SOLICITADAS"/>
  </r>
  <r>
    <x v="12"/>
    <s v="02-02-01-004-002"/>
    <n v="10"/>
    <s v="Materiales y suministros - Productos metálicos elaborados (excepto maquinaria y equipo)"/>
    <s v="REMACHE CHERRY MAX REF CR3553-5-3"/>
    <n v="31162200"/>
    <s v="Selección abreviada subasta inversa (No disponible)"/>
    <n v="4"/>
    <n v="7"/>
    <n v="300"/>
    <n v="3213000"/>
    <s v="UNIDAD"/>
    <s v="NO SOLICITADAS"/>
  </r>
  <r>
    <x v="12"/>
    <s v="02-02-01-004-002"/>
    <n v="10"/>
    <s v="Materiales y suministros - Productos metálicos elaborados (excepto maquinaria y equipo)"/>
    <s v="REMACHE CHERRY MAX REF CR3553-5-4"/>
    <n v="31162200"/>
    <s v="Selección abreviada subasta inversa (No disponible)"/>
    <n v="4"/>
    <n v="7"/>
    <n v="200"/>
    <n v="2142000"/>
    <s v="UNIDAD"/>
    <s v="NO SOLICITADAS"/>
  </r>
  <r>
    <x v="12"/>
    <s v="02-02-01-004-002"/>
    <n v="10"/>
    <s v="Materiales y suministros - Productos metálicos elaborados (excepto maquinaria y equipo)"/>
    <s v="REMACHE CHERRY MAX REF CR3553-5-5"/>
    <n v="31162200"/>
    <s v="Selección abreviada subasta inversa (No disponible)"/>
    <n v="4"/>
    <n v="7"/>
    <n v="100"/>
    <n v="1142400"/>
    <s v="UNIDAD"/>
    <s v="NO SOLICITADAS"/>
  </r>
  <r>
    <x v="12"/>
    <s v="02-02-01-004-002"/>
    <n v="10"/>
    <s v="Materiales y suministros - Productos metálicos elaborados (excepto maquinaria y equipo)"/>
    <s v="REMACHE CHERRY MAX REF CR3553-5-6"/>
    <n v="31162200"/>
    <s v="Selección abreviada subasta inversa (No disponible)"/>
    <n v="4"/>
    <n v="7"/>
    <n v="150"/>
    <n v="1606500"/>
    <s v="UNIDAD"/>
    <s v="NO SOLICITADAS"/>
  </r>
  <r>
    <x v="12"/>
    <s v="02-02-01-004-002"/>
    <n v="10"/>
    <s v="Materiales y suministros - Productos metálicos elaborados (excepto maquinaria y equipo)"/>
    <s v="REMACHE CHERRY MAX REF CR3553-5-7"/>
    <n v="31162200"/>
    <s v="Selección abreviada subasta inversa (No disponible)"/>
    <n v="4"/>
    <n v="7"/>
    <n v="150"/>
    <n v="1606500"/>
    <s v="UNIDAD"/>
    <s v="NO SOLICITADAS"/>
  </r>
  <r>
    <x v="12"/>
    <s v="02-02-01-004-002"/>
    <n v="10"/>
    <s v="Materiales y suministros - Productos metálicos elaborados (excepto maquinaria y equipo)"/>
    <s v="REMACHE PARA SADDLE REF OSR10B"/>
    <n v="31162200"/>
    <s v="Selección abreviada subasta inversa (No disponible)"/>
    <n v="4"/>
    <n v="7"/>
    <n v="40"/>
    <n v="5950000"/>
    <s v="UNIDAD"/>
    <s v="NO SOLICITADAS"/>
  </r>
  <r>
    <x v="12"/>
    <s v="02-02-01-004-002"/>
    <n v="10"/>
    <s v="Materiales y suministros - Productos metálicos elaborados (excepto maquinaria y equipo)"/>
    <s v="REMACHE PARA SADDLE REF OSR10C"/>
    <n v="31162200"/>
    <s v="Selección abreviada subasta inversa (No disponible)"/>
    <n v="4"/>
    <n v="7"/>
    <n v="42"/>
    <n v="6247500"/>
    <s v="UNIDAD"/>
    <s v="NO SOLICITADAS"/>
  </r>
  <r>
    <x v="12"/>
    <s v="02-02-01-004-002"/>
    <n v="10"/>
    <s v="Materiales y suministros - Productos metálicos elaborados (excepto maquinaria y equipo)"/>
    <s v="REMACHE PARA SADDLE REF OSR10D"/>
    <n v="31162200"/>
    <s v="Selección abreviada subasta inversa (No disponible)"/>
    <n v="4"/>
    <n v="7"/>
    <n v="42"/>
    <n v="6247500"/>
    <s v="UNIDAD"/>
    <s v="NO SOLICITADAS"/>
  </r>
  <r>
    <x v="12"/>
    <s v="02-02-01-004-002"/>
    <n v="10"/>
    <s v="Materiales y suministros - Productos metálicos elaborados (excepto maquinaria y equipo)"/>
    <s v="REMACHE PARA SADDLE REF OSR10E"/>
    <n v="31162200"/>
    <s v="Selección abreviada subasta inversa (No disponible)"/>
    <n v="4"/>
    <n v="7"/>
    <n v="42"/>
    <n v="6247500"/>
    <s v="UNIDAD"/>
    <s v="NO SOLICITADAS"/>
  </r>
  <r>
    <x v="12"/>
    <s v="02-02-01-004-002"/>
    <n v="10"/>
    <s v="Materiales y suministros - Productos metálicos elaborados (excepto maquinaria y equipo)"/>
    <s v="REMACHE POP ALUMINIO REF MS20600AD4W4"/>
    <n v="31162200"/>
    <s v="Selección abreviada subasta inversa (No disponible)"/>
    <n v="4"/>
    <n v="7"/>
    <n v="200"/>
    <n v="1071000"/>
    <s v="UNIDAD"/>
    <s v="NO SOLICITADAS"/>
  </r>
  <r>
    <x v="12"/>
    <s v="02-02-01-004-002"/>
    <n v="10"/>
    <s v="Materiales y suministros - Productos metálicos elaborados (excepto maquinaria y equipo)"/>
    <s v="REMACHE POP ALUMINIO REF MS20600AD4W5"/>
    <n v="31162200"/>
    <s v="Selección abreviada subasta inversa (No disponible)"/>
    <n v="4"/>
    <n v="7"/>
    <n v="200"/>
    <n v="1071000"/>
    <s v="UNIDAD"/>
    <s v="NO SOLICITADAS"/>
  </r>
  <r>
    <x v="12"/>
    <s v="02-02-01-004-002"/>
    <n v="10"/>
    <s v="Materiales y suministros - Productos metálicos elaborados (excepto maquinaria y equipo)"/>
    <s v="REMACHE POP ALUMINIO REF MS20600AD4W6"/>
    <n v="31162200"/>
    <s v="Selección abreviada subasta inversa (No disponible)"/>
    <n v="4"/>
    <n v="7"/>
    <n v="200"/>
    <n v="1071000"/>
    <s v="UNIDAD"/>
    <s v="NO SOLICITADAS"/>
  </r>
  <r>
    <x v="12"/>
    <s v="02-02-01-004-002"/>
    <n v="10"/>
    <s v="Materiales y suministros - Productos metálicos elaborados (excepto maquinaria y equipo)"/>
    <s v="REMACHE POP MONEL REF MS20650S-3W-4"/>
    <n v="31162200"/>
    <s v="Selección abreviada subasta inversa (No disponible)"/>
    <n v="4"/>
    <n v="7"/>
    <n v="300"/>
    <n v="1071000"/>
    <s v="UNIDAD"/>
    <s v="NO SOLICITADAS"/>
  </r>
  <r>
    <x v="12"/>
    <s v="02-02-01-004-002"/>
    <n v="10"/>
    <s v="Materiales y suministros - Productos metálicos elaborados (excepto maquinaria y equipo)"/>
    <s v="REMACHE SOLIDO  REF MS206154M6 X LIBRA"/>
    <n v="31162200"/>
    <s v="Selección abreviada subasta inversa (No disponible)"/>
    <n v="4"/>
    <n v="7"/>
    <n v="1"/>
    <n v="178500"/>
    <s v="UNIDAD"/>
    <s v="NO SOLICITADAS"/>
  </r>
  <r>
    <x v="12"/>
    <s v="02-02-01-004-002"/>
    <n v="10"/>
    <s v="Materiales y suministros - Productos metálicos elaborados (excepto maquinaria y equipo)"/>
    <s v="REMACHE SOLIDO REF MS20427M4-6 X LIBRA"/>
    <n v="31162200"/>
    <s v="Selección abreviada subasta inversa (No disponible)"/>
    <n v="4"/>
    <n v="7"/>
    <n v="1"/>
    <n v="178500"/>
    <s v="UNIDAD"/>
    <s v="NO SOLICITADAS"/>
  </r>
  <r>
    <x v="12"/>
    <s v="02-02-01-004-002"/>
    <n v="10"/>
    <s v="Materiales y suministros - Productos metálicos elaborados (excepto maquinaria y equipo)"/>
    <s v="REMACHE SOLIDO REF MS20427M4-7 X LIBRA"/>
    <n v="31162200"/>
    <s v="Selección abreviada subasta inversa (No disponible)"/>
    <n v="4"/>
    <n v="7"/>
    <n v="1"/>
    <n v="178500"/>
    <s v="UNIDAD"/>
    <s v="NO SOLICITADAS"/>
  </r>
  <r>
    <x v="12"/>
    <s v="02-02-01-004-002"/>
    <n v="10"/>
    <s v="Materiales y suministros - Productos metálicos elaborados (excepto maquinaria y equipo)"/>
    <s v="REMACHE SOLIDO REF MS20427M5-8 X LIBRA"/>
    <n v="31162200"/>
    <s v="Selección abreviada subasta inversa (No disponible)"/>
    <n v="4"/>
    <n v="7"/>
    <n v="1"/>
    <n v="178500"/>
    <s v="UNIDAD"/>
    <s v="NO SOLICITADAS"/>
  </r>
  <r>
    <x v="12"/>
    <s v="02-02-01-004-002"/>
    <n v="10"/>
    <s v="Materiales y suministros - Productos metálicos elaborados (excepto maquinaria y equipo)"/>
    <s v="REMACHE SOLIDO REF MS20470AA-3-10 X LIBRA"/>
    <n v="31162200"/>
    <s v="Selección abreviada subasta inversa (No disponible)"/>
    <n v="4"/>
    <n v="7"/>
    <n v="1"/>
    <n v="148750"/>
    <s v="UNIDAD"/>
    <s v="NO SOLICITADAS"/>
  </r>
  <r>
    <x v="12"/>
    <s v="02-02-01-004-002"/>
    <n v="10"/>
    <s v="Materiales y suministros - Productos metálicos elaborados (excepto maquinaria y equipo)"/>
    <s v="REMACHE SOLIDO REF MS20470E4-10 X LIBRA"/>
    <n v="31162200"/>
    <s v="Selección abreviada subasta inversa (No disponible)"/>
    <n v="4"/>
    <n v="7"/>
    <n v="1"/>
    <n v="74375"/>
    <s v="UNIDAD"/>
    <s v="NO SOLICITADAS"/>
  </r>
  <r>
    <x v="12"/>
    <s v="02-02-01-004-002"/>
    <n v="10"/>
    <s v="Materiales y suministros - Productos metálicos elaborados (excepto maquinaria y equipo)"/>
    <s v="REMACHE SOLIDO REF MS20470E4-5 X LIBRA"/>
    <n v="31162200"/>
    <s v="Selección abreviada subasta inversa (No disponible)"/>
    <n v="4"/>
    <n v="7"/>
    <n v="1"/>
    <n v="74375"/>
    <s v="UNIDAD"/>
    <s v="NO SOLICITADAS"/>
  </r>
  <r>
    <x v="12"/>
    <s v="02-02-01-004-002"/>
    <n v="10"/>
    <s v="Materiales y suministros - Productos metálicos elaborados (excepto maquinaria y equipo)"/>
    <s v="REMACHE SOLIDO REF MS20470E5-10 X LIBRA"/>
    <n v="31162200"/>
    <s v="Selección abreviada subasta inversa (No disponible)"/>
    <n v="4"/>
    <n v="7"/>
    <n v="1"/>
    <n v="74375"/>
    <s v="UNIDAD"/>
    <s v="NO SOLICITADAS"/>
  </r>
  <r>
    <x v="12"/>
    <s v="02-02-01-004-002"/>
    <n v="10"/>
    <s v="Materiales y suministros - Productos metálicos elaborados (excepto maquinaria y equipo)"/>
    <s v="REMACHE SOLIDO REF MS20470E5-5 X LIBRA"/>
    <n v="31162200"/>
    <s v="Selección abreviada subasta inversa (No disponible)"/>
    <n v="4"/>
    <n v="7"/>
    <n v="1"/>
    <n v="74375"/>
    <s v="UNIDAD"/>
    <s v="NO SOLICITADAS"/>
  </r>
  <r>
    <x v="12"/>
    <s v="02-02-01-004-002"/>
    <n v="10"/>
    <s v="Materiales y suministros - Productos metálicos elaborados (excepto maquinaria y equipo)"/>
    <s v="REMACHE SOLIDO REF MS20470E5-7 X LIBRA"/>
    <n v="31162200"/>
    <s v="Selección abreviada subasta inversa (No disponible)"/>
    <n v="4"/>
    <n v="7"/>
    <n v="1"/>
    <n v="74375"/>
    <s v="UNIDAD"/>
    <s v="NO SOLICITADAS"/>
  </r>
  <r>
    <x v="12"/>
    <s v="02-02-01-004-002"/>
    <n v="10"/>
    <s v="Materiales y suministros - Productos metálicos elaborados (excepto maquinaria y equipo)"/>
    <s v="REMACHE SOLIDO REF MS206153M5 X LIBRA"/>
    <n v="31162200"/>
    <s v="Selección abreviada subasta inversa (No disponible)"/>
    <n v="4"/>
    <n v="7"/>
    <n v="1"/>
    <n v="178500"/>
    <s v="UNIDAD"/>
    <s v="NO SOLICITADAS"/>
  </r>
  <r>
    <x v="12"/>
    <s v="02-02-01-004-002"/>
    <n v="10"/>
    <s v="Materiales y suministros - Productos metálicos elaborados (excepto maquinaria y equipo)"/>
    <s v="REMACHE SOLIDO REF MS206154M5 X LIBRA"/>
    <n v="31162200"/>
    <s v="Selección abreviada subasta inversa (No disponible)"/>
    <n v="4"/>
    <n v="7"/>
    <n v="1"/>
    <n v="178500"/>
    <s v="UNIDAD"/>
    <s v="NO SOLICITADAS"/>
  </r>
  <r>
    <x v="12"/>
    <s v="02-02-01-004-002"/>
    <n v="10"/>
    <s v="Materiales y suministros - Productos metálicos elaborados (excepto maquinaria y equipo)"/>
    <s v="REMACHE SOLIDO REF MS206154M7 X LIBRA"/>
    <n v="31162200"/>
    <s v="Selección abreviada subasta inversa (No disponible)"/>
    <n v="4"/>
    <n v="7"/>
    <n v="1"/>
    <n v="178500"/>
    <s v="UNIDAD"/>
    <s v="NO SOLICITADAS"/>
  </r>
  <r>
    <x v="12"/>
    <s v="02-02-01-004-002"/>
    <n v="10"/>
    <s v="Materiales y suministros - Productos metálicos elaborados (excepto maquinaria y equipo)"/>
    <s v="REMACHE SOLIDO REF MS206155M5 X LIBRA"/>
    <n v="31162200"/>
    <s v="Selección abreviada subasta inversa (No disponible)"/>
    <n v="4"/>
    <n v="7"/>
    <n v="1"/>
    <n v="178500"/>
    <s v="UNIDAD"/>
    <s v="NO SOLICITADAS"/>
  </r>
  <r>
    <x v="12"/>
    <s v="02-02-01-004-002"/>
    <n v="10"/>
    <s v="Materiales y suministros - Productos metálicos elaborados (excepto maquinaria y equipo)"/>
    <s v="REMACHE SOLIDO REF MS206155M6 X LIBRA"/>
    <n v="31162200"/>
    <s v="Selección abreviada subasta inversa (No disponible)"/>
    <n v="4"/>
    <n v="7"/>
    <n v="1"/>
    <n v="178500"/>
    <s v="UNIDAD"/>
    <s v="NO SOLICITADAS"/>
  </r>
  <r>
    <x v="12"/>
    <s v="02-02-01-004-002"/>
    <n v="10"/>
    <s v="Materiales y suministros - Productos metálicos elaborados (excepto maquinaria y equipo)"/>
    <s v="REMACHE SOLIDO REF MS206155M7 X LIBRA"/>
    <n v="31162200"/>
    <s v="Selección abreviada subasta inversa (No disponible)"/>
    <n v="4"/>
    <n v="7"/>
    <n v="1"/>
    <n v="178500"/>
    <s v="UNIDAD"/>
    <s v="NO SOLICITADAS"/>
  </r>
  <r>
    <x v="12"/>
    <s v="02-02-01-003-005-04"/>
    <n v="10"/>
    <s v="Materiales y suministros - Productos químicos n. C. P."/>
    <s v="REMOVEDOR REF HYBRID STRIP TTR-2918 - CANECA 55 GALONES"/>
    <n v="31211800"/>
    <s v="Selección abreviada subasta inversa (No disponible)"/>
    <n v="4"/>
    <n v="7"/>
    <n v="3"/>
    <n v="31773000"/>
    <s v="UNIDAD"/>
    <s v="NO SOLICITADAS"/>
  </r>
  <r>
    <x v="12"/>
    <s v="02-02-01-003-005-04"/>
    <n v="10"/>
    <s v="Materiales y suministros - Productos químicos n. C. P."/>
    <s v="REMOVEDOR ZR-10B EMULSIFICADOR HIDROF. REF 01-3620-30 - CANECA 20 GALONES"/>
    <n v="31211800"/>
    <s v="Selección abreviada subasta inversa (No disponible)"/>
    <n v="4"/>
    <n v="7"/>
    <n v="1"/>
    <n v="7200000"/>
    <s v="UNIDAD"/>
    <s v="NO SOLICITADAS"/>
  </r>
  <r>
    <x v="12"/>
    <s v="02-02-01-003-004-07"/>
    <n v="10"/>
    <s v="Materiales y suministros - Plásticos en formas primarias"/>
    <s v="RESINA EPOXICA REF  EPON 828 KIT EPICURE3223"/>
    <n v="11121502"/>
    <s v="Selección abreviada subasta inversa (No disponible)"/>
    <n v="4"/>
    <n v="7"/>
    <n v="3"/>
    <n v="3391500"/>
    <s v="UNIDAD"/>
    <s v="NO SOLICITADAS"/>
  </r>
  <r>
    <x v="12"/>
    <s v="02-02-01-003-005-05"/>
    <n v="10"/>
    <s v="Materiales y suministros - Fibras textiles manufacturadas"/>
    <s v="RESINA POLIESTER PRE-ACELERADA "/>
    <n v="13111000"/>
    <s v="Selección abreviada subasta inversa (No disponible)"/>
    <n v="4"/>
    <n v="7"/>
    <n v="3"/>
    <n v="892500"/>
    <s v="GALON"/>
    <s v="NO SOLICITADAS"/>
  </r>
  <r>
    <x v="12"/>
    <s v="02-02-01-004-002"/>
    <n v="10"/>
    <s v="Materiales y suministros - Productos metálicos elaborados (excepto maquinaria y equipo)"/>
    <s v="RETENEDOR / RETAINER REF V4-106 (Retenedor - Sujetador Perno)"/>
    <n v="39121700"/>
    <s v="Selección abreviada subasta inversa (No disponible)"/>
    <n v="4"/>
    <n v="7"/>
    <n v="50"/>
    <n v="1071000"/>
    <s v="UNIDAD"/>
    <s v="NO SOLICITADAS"/>
  </r>
  <r>
    <x v="12"/>
    <s v="02-02-01-004-002"/>
    <n v="10"/>
    <s v="Materiales y suministros - Productos metálicos elaborados (excepto maquinaria y equipo)"/>
    <s v="RETENEDOR / RING RETAINER REF 1940-5"/>
    <n v="31162200"/>
    <s v="Selección abreviada subasta inversa (No disponible)"/>
    <n v="4"/>
    <n v="7"/>
    <n v="70"/>
    <n v="3748500"/>
    <s v="UNIDAD"/>
    <s v="NO SOLICITADAS"/>
  </r>
  <r>
    <x v="12"/>
    <s v="02-02-01-003-005-04"/>
    <n v="10"/>
    <s v="Materiales y suministros - Productos químicos n. C. P."/>
    <s v="REVELADOR REF SKD-S2  SPOTCHEK 01-5352-77 CAJA X 12"/>
    <n v="12163600"/>
    <s v="Selección abreviada subasta inversa (No disponible)"/>
    <n v="4"/>
    <n v="7"/>
    <n v="1"/>
    <n v="1400000"/>
    <s v="UNIDAD"/>
    <s v="NO SOLICITADAS"/>
  </r>
  <r>
    <x v="12"/>
    <s v="02-02-01-003-006-03"/>
    <n v="10"/>
    <s v="Materiales y suministros - Semimanufacturas de plástico"/>
    <s v="ROLLO PLASTICO 3M 12 ft x 400 ft REF 6727"/>
    <n v="30102015"/>
    <s v="Selección abreviada subasta inversa (No disponible)"/>
    <n v="4"/>
    <n v="7"/>
    <n v="5"/>
    <n v="892500"/>
    <s v="UNIDAD"/>
    <s v="NO SOLICITADAS"/>
  </r>
  <r>
    <x v="12"/>
    <s v="02-02-01-003-006-09"/>
    <n v="10"/>
    <s v="Materiales y suministros - Otros productos plásticos"/>
    <s v="SABRA COLOR VERDE POR ROLLO REF A-A-58054"/>
    <n v="47131800"/>
    <s v="Selección abreviada subasta inversa (No disponible)"/>
    <n v="4"/>
    <n v="7"/>
    <n v="70"/>
    <n v="624750"/>
    <s v="METRO"/>
    <s v="NO SOLICITADAS"/>
  </r>
  <r>
    <x v="12"/>
    <s v="02-02-01-003-006-09"/>
    <n v="10"/>
    <s v="Materiales y suministros - Otros productos plásticos"/>
    <s v="SABRA ROJA ABRSIVA REF SCOOT"/>
    <n v="47131800"/>
    <s v="Selección abreviada subasta inversa (No disponible)"/>
    <n v="4"/>
    <n v="7"/>
    <n v="80"/>
    <n v="618800"/>
    <s v="UNIDAD"/>
    <s v="NO SOLICITADAS"/>
  </r>
  <r>
    <x v="12"/>
    <s v="02-02-01-003-005-04"/>
    <n v="10"/>
    <s v="Materiales y suministros - Productos químicos n. C. P."/>
    <s v="SELLADOR / LOCTITE 222"/>
    <n v="31201600"/>
    <s v="Selección abreviada subasta inversa (No disponible)"/>
    <n v="4"/>
    <n v="7"/>
    <n v="10"/>
    <n v="892500"/>
    <s v="UNIDAD"/>
    <s v="NO SOLICITADAS"/>
  </r>
  <r>
    <x v="12"/>
    <s v="02-02-01-003-005-04"/>
    <n v="10"/>
    <s v="Materiales y suministros - Productos químicos n. C. P."/>
    <s v="SELLANTE / SEALING COMPOUND REF PR 1440 A1/2 "/>
    <n v="31201600"/>
    <s v="Selección abreviada subasta inversa (No disponible)"/>
    <n v="4"/>
    <n v="7"/>
    <n v="22"/>
    <n v="10681440"/>
    <s v="UNIDAD"/>
    <s v="NO SOLICITADAS"/>
  </r>
  <r>
    <x v="12"/>
    <s v="02-02-01-003-005-04"/>
    <n v="10"/>
    <s v="Materiales y suministros - Productos químicos n. C. P."/>
    <s v="SELLANTE / SEALING COMPOUND REF PR 1440 B1/2 "/>
    <n v="31201600"/>
    <s v="Selección abreviada subasta inversa (No disponible)"/>
    <n v="4"/>
    <n v="7"/>
    <n v="21"/>
    <n v="11245500"/>
    <s v="UNIDAD"/>
    <s v="NO SOLICITADAS"/>
  </r>
  <r>
    <x v="12"/>
    <s v="02-02-01-003-005-04"/>
    <n v="10"/>
    <s v="Materiales y suministros - Productos químicos n. C. P."/>
    <s v="SELLANTE / SEALING COMPOUND REF PR 1440 B2 "/>
    <n v="31201600"/>
    <s v="Selección abreviada subasta inversa (No disponible)"/>
    <n v="4"/>
    <n v="7"/>
    <n v="23"/>
    <n v="12316500"/>
    <s v="UNIDAD"/>
    <s v="NO SOLICITADAS"/>
  </r>
  <r>
    <x v="12"/>
    <s v="02-02-01-003-005-04"/>
    <n v="10"/>
    <s v="Materiales y suministros - Productos químicos n. C. P."/>
    <s v="SELLANTE PRC REF PPG PR-1440 B-1/2 AMS-S-8802D TYPE 2"/>
    <n v="31201600"/>
    <s v="Selección abreviada subasta inversa (No disponible)"/>
    <n v="4"/>
    <n v="7"/>
    <n v="20"/>
    <n v="14280000"/>
    <s v="UNIDAD"/>
    <s v="NO SOLICITADAS"/>
  </r>
  <r>
    <x v="12"/>
    <s v="02-02-01-003-005-03"/>
    <n v="10"/>
    <s v="Materiales y suministros - Jabón, preparados para limpieza, perfumes y preparados de tocador"/>
    <s v="SHAMPOO LAVADO AERONAVES REF MIL-PRF-85570 TIPO II CANECA X 55 GALONES"/>
    <n v="47131800"/>
    <s v="Selección abreviada subasta inversa (No disponible)"/>
    <n v="4"/>
    <n v="7"/>
    <n v="6"/>
    <n v="32130000"/>
    <s v="UNIDAD"/>
    <s v="NO SOLICITADAS"/>
  </r>
  <r>
    <x v="12"/>
    <s v="02-02-01-003-005-04"/>
    <n v="10"/>
    <s v="Materiales y suministros - Productos químicos n. C. P."/>
    <s v="SILICONA EN AEROSOL"/>
    <n v="12352310"/>
    <s v="Selección abreviada subasta inversa (No disponible)"/>
    <n v="4"/>
    <n v="7"/>
    <n v="20"/>
    <n v="595000"/>
    <s v="UNIDAD"/>
    <s v="NO SOLICITADAS"/>
  </r>
  <r>
    <x v="12"/>
    <s v="02-02-01-003-005-04"/>
    <n v="10"/>
    <s v="Materiales y suministros - Productos químicos n. C. P."/>
    <s v="SILICONA ROJA ALTA TEMPERATURA"/>
    <n v="12352310"/>
    <s v="Selección abreviada subasta inversa (No disponible)"/>
    <n v="4"/>
    <n v="7"/>
    <n v="15"/>
    <n v="151725"/>
    <s v="UNIDAD"/>
    <s v="NO SOLICITADAS"/>
  </r>
  <r>
    <x v="12"/>
    <s v="02-02-01-003-005-04"/>
    <n v="10"/>
    <s v="Materiales y suministros - Productos químicos n. C. P."/>
    <s v="SILICONA TRANSPARENTE "/>
    <n v="12352310"/>
    <s v="Selección abreviada subasta inversa (No disponible)"/>
    <n v="4"/>
    <n v="7"/>
    <n v="20"/>
    <n v="778140"/>
    <s v="UNIDAD"/>
    <s v="NO SOLICITADAS"/>
  </r>
  <r>
    <x v="12"/>
    <s v="02-02-01-003-005-04"/>
    <n v="10"/>
    <s v="Materiales y suministros - Productos químicos n. C. P."/>
    <s v="SOLUCION DE LIMPIEZA ULTRASONICA CONCENTRADA METAL CLEANER REF MC-3"/>
    <n v="47131800"/>
    <s v="Selección abreviada subasta inversa (No disponible)"/>
    <n v="4"/>
    <n v="7"/>
    <n v="7"/>
    <n v="1249500"/>
    <s v="GALON"/>
    <s v="NO SOLICITADAS"/>
  </r>
  <r>
    <x v="12"/>
    <s v="02-02-01-003-005-04"/>
    <n v="10"/>
    <s v="Materiales y suministros - Productos químicos n. C. P."/>
    <s v="SOLVENTE LIMPIADOR / SOLVENT CLEANING PD680 REF PD 680 REF MIL-PRF-680, TYPE II"/>
    <n v="47131800"/>
    <s v="Selección abreviada subasta inversa (No disponible)"/>
    <n v="4"/>
    <n v="7"/>
    <n v="6"/>
    <n v="856800"/>
    <s v="GALON"/>
    <s v="NO SOLICITADAS"/>
  </r>
  <r>
    <x v="12"/>
    <s v="02-02-01-004-002"/>
    <n v="10"/>
    <s v="Materiales y suministros - Productos metálicos elaborados (excepto maquinaria y equipo)"/>
    <s v="SOPORTE DE ASPIRACION LIMPIA DISCO 5&quot; RESPALDO HOOKIT II DUREZA SUAVE PARA PINTURA REF 60440128100"/>
    <n v="31191506"/>
    <s v="Selección abreviada subasta inversa (No disponible)"/>
    <n v="4"/>
    <n v="7"/>
    <n v="4"/>
    <n v="309400"/>
    <s v="UNIDAD"/>
    <s v="NO SOLICITADAS"/>
  </r>
  <r>
    <x v="12"/>
    <s v="02-02-01-004-002"/>
    <n v="10"/>
    <s v="Materiales y suministros - Productos metálicos elaborados (excepto maquinaria y equipo)"/>
    <s v="SOPORTE DISCO / POWER LOCK DISC HOLDERS TYPE I REF 64002"/>
    <n v="31191506"/>
    <s v="Selección abreviada subasta inversa (No disponible)"/>
    <n v="4"/>
    <n v="7"/>
    <n v="3"/>
    <n v="245259"/>
    <s v="UNIDAD"/>
    <s v="NO SOLICITADAS"/>
  </r>
  <r>
    <x v="12"/>
    <s v="02-02-01-004-002"/>
    <n v="10"/>
    <s v="Materiales y suministros - Productos metálicos elaborados (excepto maquinaria y equipo)"/>
    <s v="SOPORTE DISCO / POWER LOCK DISC HOLDERS TYPE III REF 64037"/>
    <n v="31191506"/>
    <s v="Selección abreviada subasta inversa (No disponible)"/>
    <n v="4"/>
    <n v="7"/>
    <n v="2"/>
    <n v="217056"/>
    <s v="UNIDAD"/>
    <s v="NO SOLICITADAS"/>
  </r>
  <r>
    <x v="12"/>
    <s v="02-02-01-003-005-03"/>
    <n v="10"/>
    <s v="Materiales y suministros - Jabón, preparados para limpieza, perfumes y preparados de tocador"/>
    <s v="LIMPIADOR / SPRAY MULTIUSOS PLUS REF EASY OFF"/>
    <n v="47131821"/>
    <s v="Selección abreviada subasta inversa (No disponible)"/>
    <n v="4"/>
    <n v="7"/>
    <n v="15"/>
    <n v="321300"/>
    <s v="UNIDAD"/>
    <s v="NO SOLICITADAS"/>
  </r>
  <r>
    <x v="12"/>
    <s v="02-02-01-004-002"/>
    <n v="10"/>
    <s v="Materiales y suministros - Productos metálicos elaborados (excepto maquinaria y equipo)"/>
    <s v="SUJETADOR / CLECO FASTENER REF C-5/32"/>
    <n v="27112400"/>
    <s v="Selección abreviada subasta inversa (No disponible)"/>
    <n v="4"/>
    <n v="7"/>
    <n v="50"/>
    <n v="208250"/>
    <s v="UNIDAD"/>
    <s v="NO SOLICITADAS"/>
  </r>
  <r>
    <x v="12"/>
    <s v="02-02-01-004-002"/>
    <n v="10"/>
    <s v="Materiales y suministros - Productos metálicos elaborados (excepto maquinaria y equipo)"/>
    <s v="SUJETADOR / CLECO FASTENER REF C-5/33"/>
    <n v="27112400"/>
    <s v="Selección abreviada subasta inversa (No disponible)"/>
    <n v="4"/>
    <n v="7"/>
    <n v="50"/>
    <n v="208250"/>
    <s v="UNIDAD"/>
    <s v="NO SOLICITADAS"/>
  </r>
  <r>
    <x v="12"/>
    <s v="02-02-01-004-002"/>
    <n v="10"/>
    <s v="Materiales y suministros - Productos metálicos elaborados (excepto maquinaria y equipo)"/>
    <s v="SUJETADOR / FASTENER REF AW5T-16"/>
    <n v="39121700"/>
    <s v="Selección abreviada subasta inversa (No disponible)"/>
    <n v="4"/>
    <n v="7"/>
    <n v="100"/>
    <n v="1190000"/>
    <s v="UNIDAD"/>
    <s v="NO SOLICITADAS"/>
  </r>
  <r>
    <x v="12"/>
    <s v="02-02-01-004-002"/>
    <n v="10"/>
    <s v="Materiales y suministros - Productos metálicos elaborados (excepto maquinaria y equipo)"/>
    <s v="SUJETADOR / STUD REF 1915-5-4"/>
    <n v="39121700"/>
    <s v="Selección abreviada subasta inversa (No disponible)"/>
    <n v="4"/>
    <n v="7"/>
    <n v="50"/>
    <n v="6842500"/>
    <s v="UNIDAD"/>
    <s v="NO SOLICITADAS"/>
  </r>
  <r>
    <x v="12"/>
    <s v="02-02-01-004-002"/>
    <n v="10"/>
    <s v="Materiales y suministros - Productos metálicos elaborados (excepto maquinaria y equipo)"/>
    <s v="SUJETADOR / STUD REF 50-007A15"/>
    <n v="39121700"/>
    <s v="Selección abreviada subasta inversa (No disponible)"/>
    <n v="4"/>
    <n v="7"/>
    <n v="45"/>
    <n v="899640"/>
    <s v="UNIDAD"/>
    <s v="NO SOLICITADAS"/>
  </r>
  <r>
    <x v="12"/>
    <s v="02-02-01-004-002"/>
    <n v="10"/>
    <s v="Materiales y suministros - Productos metálicos elaborados (excepto maquinaria y equipo)"/>
    <s v="SUJETADOR / STUD REF 50-007A33C"/>
    <n v="39121700"/>
    <s v="Selección abreviada subasta inversa (No disponible)"/>
    <n v="4"/>
    <n v="7"/>
    <n v="45"/>
    <n v="1124550"/>
    <s v="UNIDAD"/>
    <s v="NO SOLICITADAS"/>
  </r>
  <r>
    <x v="12"/>
    <s v="02-02-01-004-002"/>
    <n v="10"/>
    <s v="Materiales y suministros - Productos metálicos elaborados (excepto maquinaria y equipo)"/>
    <s v="SUJETADOR / STUD REF A5T"/>
    <n v="39121700"/>
    <s v="Selección abreviada subasta inversa (No disponible)"/>
    <n v="4"/>
    <n v="7"/>
    <n v="45"/>
    <n v="803250"/>
    <s v="UNIDAD"/>
    <s v="NO SOLICITADAS"/>
  </r>
  <r>
    <x v="12"/>
    <s v="02-02-01-004-002"/>
    <n v="10"/>
    <s v="Materiales y suministros - Productos metálicos elaborados (excepto maquinaria y equipo)"/>
    <s v="SUJETADOR / STUD REF A5T11"/>
    <n v="39121700"/>
    <s v="Selección abreviada subasta inversa (No disponible)"/>
    <n v="4"/>
    <n v="7"/>
    <n v="50"/>
    <n v="892500"/>
    <s v="UNIDAD"/>
    <s v="NO SOLICITADAS"/>
  </r>
  <r>
    <x v="12"/>
    <s v="02-02-01-004-002"/>
    <n v="10"/>
    <s v="Materiales y suministros - Productos metálicos elaborados (excepto maquinaria y equipo)"/>
    <s v="SUJETADOR / STUD REF A5T17"/>
    <n v="39121700"/>
    <s v="Selección abreviada subasta inversa (No disponible)"/>
    <n v="4"/>
    <n v="7"/>
    <n v="50"/>
    <n v="892500"/>
    <s v="UNIDAD"/>
    <s v="NO SOLICITADAS"/>
  </r>
  <r>
    <x v="12"/>
    <s v="02-02-01-004-002"/>
    <n v="10"/>
    <s v="Materiales y suministros - Productos metálicos elaborados (excepto maquinaria y equipo)"/>
    <s v="SUJETADOR / STUD REF A5T17"/>
    <n v="39121700"/>
    <s v="Selección abreviada subasta inversa (No disponible)"/>
    <n v="4"/>
    <n v="7"/>
    <n v="50"/>
    <n v="892500"/>
    <s v="UNIDAD"/>
    <s v="NO SOLICITADAS"/>
  </r>
  <r>
    <x v="12"/>
    <s v="02-02-01-004-002"/>
    <n v="10"/>
    <s v="Materiales y suministros - Productos metálicos elaborados (excepto maquinaria y equipo)"/>
    <s v="SUJETADOR / STUD REF A5T29"/>
    <n v="39121700"/>
    <s v="Selección abreviada subasta inversa (No disponible)"/>
    <n v="4"/>
    <n v="7"/>
    <n v="50"/>
    <n v="892500"/>
    <s v="UNIDAD"/>
    <s v="NO SOLICITADAS"/>
  </r>
  <r>
    <x v="12"/>
    <s v="02-02-01-004-002"/>
    <n v="10"/>
    <s v="Materiales y suministros - Productos metálicos elaborados (excepto maquinaria y equipo)"/>
    <s v="SUJETADOR / STUD REF A5T8"/>
    <n v="39121700"/>
    <s v="Selección abreviada subasta inversa (No disponible)"/>
    <n v="4"/>
    <n v="7"/>
    <n v="60"/>
    <n v="1071000"/>
    <s v="UNIDAD"/>
    <s v="NO SOLICITADAS"/>
  </r>
  <r>
    <x v="12"/>
    <s v="02-02-01-004-002"/>
    <n v="10"/>
    <s v="Materiales y suministros - Productos metálicos elaborados (excepto maquinaria y equipo)"/>
    <s v="SUJETADOR / STUD REF AST34"/>
    <n v="39121700"/>
    <s v="Selección abreviada subasta inversa (No disponible)"/>
    <n v="4"/>
    <n v="7"/>
    <n v="45"/>
    <n v="803250"/>
    <s v="UNIDAD"/>
    <s v="NO SOLICITADAS"/>
  </r>
  <r>
    <x v="12"/>
    <s v="02-02-01-004-002"/>
    <n v="10"/>
    <s v="Materiales y suministros - Productos metálicos elaborados (excepto maquinaria y equipo)"/>
    <s v="SUJETADOR / STUD REF SV4P-2"/>
    <n v="39121700"/>
    <s v="Selección abreviada subasta inversa (No disponible)"/>
    <n v="4"/>
    <n v="7"/>
    <n v="30"/>
    <n v="2320500"/>
    <s v="UNIDAD"/>
    <s v="NO SOLICITADAS"/>
  </r>
  <r>
    <x v="12"/>
    <s v="02-02-01-004-002"/>
    <n v="10"/>
    <s v="Materiales y suministros - Productos metálicos elaborados (excepto maquinaria y equipo)"/>
    <s v="SUJETADOR / STUD REF SV4P-5"/>
    <n v="39121700"/>
    <s v="Selección abreviada subasta inversa (No disponible)"/>
    <n v="4"/>
    <n v="7"/>
    <n v="50"/>
    <n v="3867500"/>
    <s v="UNIDAD"/>
    <s v="NO SOLICITADAS"/>
  </r>
  <r>
    <x v="12"/>
    <s v="02-01-01-004-004-02"/>
    <n v="10"/>
    <s v="Activos fijos - Máquinas herramientas y sus partes, piezas y accesorios"/>
    <s v="TALADRO DE 90 REF USATCO 13-1227A-1"/>
    <n v="23101502"/>
    <s v="Selección abreviada subasta inversa (No disponible)"/>
    <n v="4"/>
    <n v="7"/>
    <n v="1"/>
    <n v="2478651"/>
    <s v="UNIDAD"/>
    <s v="NO SOLICITADAS"/>
  </r>
  <r>
    <x v="12"/>
    <s v="02-02-01-003-007-01"/>
    <n v="10"/>
    <s v="Materiales y suministros - Vidrio y productos de vidrio"/>
    <s v="TELA FIBRA DE VIDRIO / DRY FIBERGLASS CLOTH REF 7781, REF MIL-C-9084 HCS2510-10"/>
    <n v="11151512"/>
    <s v="Selección abreviada subasta inversa (No disponible)"/>
    <n v="4"/>
    <n v="7"/>
    <n v="30"/>
    <n v="16065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LASE 3 REF REF. 1173 CANECA POR 55 GALON "/>
    <n v="31211803"/>
    <s v="Selección abreviada subasta inversa (No disponible)"/>
    <n v="4"/>
    <n v="7"/>
    <n v="6"/>
    <n v="6997200"/>
    <s v="UNIDAD"/>
    <s v="NO SOLICITADAS"/>
  </r>
  <r>
    <x v="12"/>
    <s v="02-02-01-003-005-04"/>
    <n v="10"/>
    <s v="Materiales y suministros - Productos químicos n. C. P."/>
    <s v="TINTA PENETRANTE ZL-27A REF 01-3187-77 CAJA X12"/>
    <n v="12191500"/>
    <s v="Selección abreviada subasta inversa (No disponible)"/>
    <n v="4"/>
    <n v="7"/>
    <n v="1"/>
    <n v="1400000"/>
    <s v="UNIDAD"/>
    <s v="NO SOLICITADAS"/>
  </r>
  <r>
    <x v="12"/>
    <s v="02-02-01-003-005-04"/>
    <n v="10"/>
    <s v="Materiales y suministros - Productos químicos n. C. P."/>
    <s v="TINTA PENETRANTE ZL-37A REF 01-3188-45 CANECA X 5 GALON"/>
    <n v="12191500"/>
    <s v="Selección abreviada subasta inversa (No disponible)"/>
    <n v="4"/>
    <n v="7"/>
    <n v="1"/>
    <n v="1400000"/>
    <s v="UNIDAD"/>
    <s v="NO SOLICITADAS"/>
  </r>
  <r>
    <x v="12"/>
    <s v="02-02-01-004-002"/>
    <n v="10"/>
    <s v="Materiales y suministros - Productos metálicos elaborados (excepto maquinaria y equipo)"/>
    <s v="TORNILLO / SCREW REF MMS35206-230"/>
    <n v="39121700"/>
    <s v="Selección abreviada subasta inversa (No disponible)"/>
    <n v="4"/>
    <n v="7"/>
    <n v="50"/>
    <n v="89250"/>
    <s v="UNIDAD"/>
    <s v="NO SOLICITADAS"/>
  </r>
  <r>
    <x v="12"/>
    <s v="02-02-01-004-002"/>
    <n v="10"/>
    <s v="Materiales y suministros - Productos metálicos elaborados (excepto maquinaria y equipo)"/>
    <s v="TORNILLO / SCREW REF MS27039-0805"/>
    <n v="39121700"/>
    <s v="Selección abreviada subasta inversa (No disponible)"/>
    <n v="4"/>
    <n v="7"/>
    <n v="50"/>
    <n v="89250"/>
    <s v="UNIDAD"/>
    <s v="NO SOLICITADAS"/>
  </r>
  <r>
    <x v="12"/>
    <s v="02-02-01-004-002"/>
    <n v="10"/>
    <s v="Materiales y suministros - Productos metálicos elaborados (excepto maquinaria y equipo)"/>
    <s v="TORNILLO / SCREW REF MS27039-0807"/>
    <n v="39121700"/>
    <s v="Selección abreviada subasta inversa (No disponible)"/>
    <n v="4"/>
    <n v="7"/>
    <n v="50"/>
    <n v="89250"/>
    <s v="UNIDAD"/>
    <s v="NO SOLICITADAS"/>
  </r>
  <r>
    <x v="12"/>
    <s v="02-02-01-004-002"/>
    <n v="10"/>
    <s v="Materiales y suministros - Productos metálicos elaborados (excepto maquinaria y equipo)"/>
    <s v="TORNILLO / SCREW REF MS35206-241"/>
    <n v="39121700"/>
    <s v="Selección abreviada subasta inversa (No disponible)"/>
    <n v="4"/>
    <n v="7"/>
    <n v="150"/>
    <n v="267750"/>
    <s v="UNIDAD"/>
    <s v="NO SOLICITADAS"/>
  </r>
  <r>
    <x v="12"/>
    <s v="02-02-01-004-002"/>
    <n v="10"/>
    <s v="Materiales y suministros - Productos metálicos elaborados (excepto maquinaria y equipo)"/>
    <s v="TORNILLO / SCREW REF NAS220-16"/>
    <n v="39121700"/>
    <s v="Selección abreviada subasta inversa (No disponible)"/>
    <n v="4"/>
    <n v="7"/>
    <n v="100"/>
    <n v="142800"/>
    <s v="UNIDAD"/>
    <s v="NO SOLICITADAS"/>
  </r>
  <r>
    <x v="12"/>
    <s v="02-02-01-004-002"/>
    <n v="10"/>
    <s v="Materiales y suministros - Productos metálicos elaborados (excepto maquinaria y equipo)"/>
    <s v="TORNILLO / SCREW REF NAS388-10-10P"/>
    <n v="39121700"/>
    <s v="Selección abreviada subasta inversa (No disponible)"/>
    <n v="4"/>
    <n v="7"/>
    <n v="100"/>
    <n v="178500"/>
    <s v="UNIDAD"/>
    <s v="NO SOLICITADAS"/>
  </r>
  <r>
    <x v="12"/>
    <s v="02-02-01-004-002"/>
    <n v="10"/>
    <s v="Materiales y suministros - Productos metálicos elaborados (excepto maquinaria y equipo)"/>
    <s v="TORNILLO / SCREW REF NAS388-6-10P"/>
    <n v="39121700"/>
    <s v="Selección abreviada subasta inversa (No disponible)"/>
    <n v="4"/>
    <n v="7"/>
    <n v="100"/>
    <n v="178500"/>
    <s v="UNIDAD"/>
    <s v="NO SOLICITADAS"/>
  </r>
  <r>
    <x v="12"/>
    <s v="02-02-01-004-002"/>
    <n v="10"/>
    <s v="Materiales y suministros - Productos metálicos elaborados (excepto maquinaria y equipo)"/>
    <s v="TORNILLO DE CABEZA CILINDRICA REF MS35275-246"/>
    <n v="39121700"/>
    <s v="Selección abreviada subasta inversa (No disponible)"/>
    <n v="4"/>
    <n v="7"/>
    <n v="30"/>
    <n v="53550"/>
    <s v="UNIDAD"/>
    <s v="NO SOLICITADAS"/>
  </r>
  <r>
    <x v="12"/>
    <s v="02-02-01-004-002"/>
    <n v="10"/>
    <s v="Materiales y suministros - Productos metálicos elaborados (excepto maquinaria y equipo)"/>
    <s v="TORNILLO MECANICO CABEZA PLANA TRONCOCONICA REF MS51958-65"/>
    <n v="39121700"/>
    <s v="Selección abreviada subasta inversa (No disponible)"/>
    <n v="4"/>
    <n v="7"/>
    <n v="30"/>
    <n v="53550"/>
    <s v="UNIDAD"/>
    <s v="NO SOLICITADAS"/>
  </r>
  <r>
    <x v="12"/>
    <s v="02-02-01-004-002"/>
    <n v="10"/>
    <s v="Materiales y suministros - Productos metálicos elaborados (excepto maquinaria y equipo)"/>
    <s v="TUERCA / NUT REF MS21042L08"/>
    <n v="39121700"/>
    <s v="Selección abreviada subasta inversa (No disponible)"/>
    <n v="4"/>
    <n v="7"/>
    <n v="100"/>
    <n v="178500"/>
    <s v="UNIDAD"/>
    <s v="NO SOLICITADAS"/>
  </r>
  <r>
    <x v="12"/>
    <s v="02-02-01-004-002"/>
    <n v="10"/>
    <s v="Materiales y suministros - Productos metálicos elaborados (excepto maquinaria y equipo)"/>
    <s v="TUERCA / NUT SELF LOCKING REF MS21045-3"/>
    <n v="39121700"/>
    <s v="Selección abreviada subasta inversa (No disponible)"/>
    <n v="4"/>
    <n v="7"/>
    <n v="10"/>
    <n v="21420"/>
    <s v="UNIDAD"/>
    <s v="NO SOLICITADAS"/>
  </r>
  <r>
    <x v="12"/>
    <s v="02-02-01-004-002"/>
    <n v="10"/>
    <s v="Materiales y suministros - Productos metálicos elaborados (excepto maquinaria y equipo)"/>
    <s v="TUERCA / NUT SELF LOCKING REF MS21045-4"/>
    <n v="39121700"/>
    <s v="Selección abreviada subasta inversa (No disponible)"/>
    <n v="4"/>
    <n v="7"/>
    <n v="10"/>
    <n v="29750"/>
    <s v="UNIDAD"/>
    <s v="NO SOLICITADAS"/>
  </r>
  <r>
    <x v="12"/>
    <s v="02-02-01-004-002"/>
    <n v="10"/>
    <s v="Materiales y suministros - Productos metálicos elaborados (excepto maquinaria y equipo)"/>
    <s v="TUERCA / NUTPLATE REF MS21069L08"/>
    <n v="39121700"/>
    <s v="Selección abreviada subasta inversa (No disponible)"/>
    <n v="4"/>
    <n v="7"/>
    <n v="100"/>
    <n v="214200"/>
    <s v="UNIDAD"/>
    <s v="NO SOLICITADAS"/>
  </r>
  <r>
    <x v="12"/>
    <s v="02-02-01-004-002"/>
    <n v="10"/>
    <s v="Materiales y suministros - Productos metálicos elaborados (excepto maquinaria y equipo)"/>
    <s v="TUERCA / RECEPTACLE  REF 99833P130"/>
    <n v="27111704"/>
    <s v="Selección abreviada subasta inversa (No disponible)"/>
    <n v="4"/>
    <n v="7"/>
    <n v="40"/>
    <n v="1666000"/>
    <s v="UNIDAD"/>
    <s v="NO SOLICITADAS"/>
  </r>
  <r>
    <x v="12"/>
    <s v="02-02-01-004-002"/>
    <n v="10"/>
    <s v="Materiales y suministros - Productos metálicos elaborados (excepto maquinaria y equipo)"/>
    <s v="TUERCA / RECEPTACLE REF  V4-109"/>
    <n v="27111704"/>
    <s v="Selección abreviada subasta inversa (No disponible)"/>
    <n v="4"/>
    <n v="7"/>
    <n v="20"/>
    <n v="3332000"/>
    <s v="UNIDAD"/>
    <s v="NO SOLICITADAS"/>
  </r>
  <r>
    <x v="12"/>
    <s v="02-02-01-004-002"/>
    <n v="10"/>
    <s v="Materiales y suministros - Productos metálicos elaborados (excepto maquinaria y equipo)"/>
    <s v="TUERCA / RECEPTACLE REF MS17731-21"/>
    <n v="27111704"/>
    <s v="Selección abreviada subasta inversa (No disponible)"/>
    <n v="4"/>
    <n v="7"/>
    <n v="20"/>
    <n v="3332000"/>
    <s v="UNIDAD"/>
    <s v="NO SOLICITADAS"/>
  </r>
  <r>
    <x v="12"/>
    <s v="02-02-01-004-002"/>
    <n v="10"/>
    <s v="Materiales y suministros - Productos metálicos elaborados (excepto maquinaria y equipo)"/>
    <s v="TUERCA / RECEPTACLE REF NAS1474A3"/>
    <n v="27111704"/>
    <s v="Selección abreviada subasta inversa (No disponible)"/>
    <n v="4"/>
    <n v="7"/>
    <n v="30"/>
    <n v="339150"/>
    <s v="UNIDAD"/>
    <s v="NO SOLICITADAS"/>
  </r>
  <r>
    <x v="12"/>
    <s v="02-02-01-004-002"/>
    <n v="10"/>
    <s v="Materiales y suministros - Productos metálicos elaborados (excepto maquinaria y equipo)"/>
    <s v="TUERCA ESPECIAL / WING NUT TYPE REF 04-MO-1/8"/>
    <n v="31161700"/>
    <s v="Selección abreviada subasta inversa (No disponible)"/>
    <n v="4"/>
    <n v="7"/>
    <n v="10"/>
    <n v="342720"/>
    <s v="UNIDAD"/>
    <s v="NO SOLICITADAS"/>
  </r>
  <r>
    <x v="12"/>
    <s v="02-02-01-004-002"/>
    <n v="10"/>
    <s v="Materiales y suministros - Productos metálicos elaborados (excepto maquinaria y equipo)"/>
    <s v="TUERCA ESPECIAL / WING NUT TYPE REF 04-MO-3/32"/>
    <n v="31161700"/>
    <s v="Selección abreviada subasta inversa (No disponible)"/>
    <n v="4"/>
    <n v="7"/>
    <n v="10"/>
    <n v="342720"/>
    <s v="UNIDAD"/>
    <s v="NO SOLICITADAS"/>
  </r>
  <r>
    <x v="12"/>
    <s v="02-02-01-004-002"/>
    <n v="10"/>
    <s v="Materiales y suministros - Productos metálicos elaborados (excepto maquinaria y equipo)"/>
    <s v="TUERCA ESPECIAL / WING NUT TYPE REF 04-MO-5/32"/>
    <n v="31161700"/>
    <s v="Selección abreviada subasta inversa (No disponible)"/>
    <n v="4"/>
    <n v="7"/>
    <n v="10"/>
    <n v="342720"/>
    <s v="UNIDAD"/>
    <s v="NO SOLICITADAS"/>
  </r>
  <r>
    <x v="12"/>
    <s v="02-02-01-004-002"/>
    <n v="10"/>
    <s v="Materiales y suministros - Productos metálicos elaborados (excepto maquinaria y equipo)"/>
    <s v="TUERCA ESPECIAL / WING NUT TYPE REF 04-MO-5/32"/>
    <n v="31161700"/>
    <s v="Selección abreviada subasta inversa (No disponible)"/>
    <n v="4"/>
    <n v="7"/>
    <n v="10"/>
    <n v="342720"/>
    <s v="UNIDAD"/>
    <s v="NO SOLICITADAS"/>
  </r>
  <r>
    <x v="12"/>
    <s v="02-02-01-004-002"/>
    <n v="10"/>
    <s v="Materiales y suministros - Productos metálicos elaborados (excepto maquinaria y equipo)"/>
    <s v="TUERCA REMACHE / RIVNUT AAM REF NAS1330H3K116L"/>
    <n v="39121700"/>
    <s v="Selección abreviada subasta inversa (No disponible)"/>
    <n v="4"/>
    <n v="7"/>
    <n v="25"/>
    <n v="267750"/>
    <s v="UNIDAD"/>
    <s v="NO SOLICITADAS"/>
  </r>
  <r>
    <x v="12"/>
    <s v="02-02-01-004-002"/>
    <n v="10"/>
    <s v="Materiales y suministros - Productos metálicos elaborados (excepto maquinaria y equipo)"/>
    <s v="TUERCA REMACHE / RIVNUT AAM REF NAS1330H3K140L"/>
    <n v="39121700"/>
    <s v="Selección abreviada subasta inversa (No disponible)"/>
    <n v="4"/>
    <n v="7"/>
    <n v="25"/>
    <n v="285600"/>
    <s v="UNIDAD"/>
    <s v="NO SOLICITADAS"/>
  </r>
  <r>
    <x v="12"/>
    <s v="02-02-01-004-002"/>
    <n v="10"/>
    <s v="Materiales y suministros - Productos metálicos elaborados (excepto maquinaria y equipo)"/>
    <s v="TUERCA REMACHE / RIVNUT AAM REF NAS1330H3K316L"/>
    <n v="39121700"/>
    <s v="Selección abreviada subasta inversa (No disponible)"/>
    <n v="4"/>
    <n v="7"/>
    <n v="25"/>
    <n v="267750"/>
    <s v="UNIDAD"/>
    <s v="NO SOLICITADAS"/>
  </r>
  <r>
    <x v="12"/>
    <s v="02-02-01-004-002"/>
    <n v="10"/>
    <s v="Materiales y suministros - Productos metálicos elaborados (excepto maquinaria y equipo)"/>
    <s v="TUERCA REMACHE / RIVNUT AAR REF NMTR10-130L"/>
    <n v="39121700"/>
    <s v="Selección abreviada subasta inversa (No disponible)"/>
    <n v="4"/>
    <n v="7"/>
    <n v="50"/>
    <n v="892500"/>
    <s v="UNIDAD"/>
    <s v="NO SOLICITADAS"/>
  </r>
  <r>
    <x v="12"/>
    <s v="02-02-01-004-002"/>
    <n v="10"/>
    <s v="Materiales y suministros - Productos metálicos elaborados (excepto maquinaria y equipo)"/>
    <s v="TUERCA REMACHE / RIVNUT AAR REF NMTR10-80L"/>
    <n v="39121700"/>
    <s v="Selección abreviada subasta inversa (No disponible)"/>
    <n v="4"/>
    <n v="7"/>
    <n v="50"/>
    <n v="892500"/>
    <s v="UNIDAD"/>
    <s v="NO SOLICITADAS"/>
  </r>
  <r>
    <x v="12"/>
    <s v="02-02-01-004-002"/>
    <n v="10"/>
    <s v="Materiales y suministros - Productos metálicos elaborados (excepto maquinaria y equipo)"/>
    <s v="TUERCA REMACHE / RIVNUT REF ALS4-1032-130"/>
    <n v="39121700"/>
    <s v="Selección abreviada subasta inversa (No disponible)"/>
    <n v="4"/>
    <n v="7"/>
    <n v="140"/>
    <n v="299880"/>
    <s v="UNIDAD"/>
    <s v="NO SOLICITADAS"/>
  </r>
  <r>
    <x v="12"/>
    <s v="02-02-01-004-003-02"/>
    <n v="10"/>
    <s v="Materiales y suministros - Bombas, compresores, motores de fuerza hidráulica y motores de potencia neumática y válvulas y sus partes y piezas"/>
    <s v="VALVULA SELLO MATIC  REF W-18088TB"/>
    <n v="40141603"/>
    <s v="Selección abreviada subasta inversa (No disponible)"/>
    <n v="4"/>
    <n v="7"/>
    <n v="4"/>
    <n v="95200"/>
    <s v="UNIDAD"/>
    <s v="NO SOLICITADAS"/>
  </r>
  <r>
    <x v="12"/>
    <s v="02-02-01-002-007"/>
    <n v="10"/>
    <s v="Materiales y suministros - Artículos textiles (excepto prendas de vestir)"/>
    <s v="VELCRO AUTOADESIHO HEMBRA 2&quot;  ROLLO 50 MTS  REF 3M"/>
    <n v="11162114"/>
    <s v="Selección abreviada subasta inversa (No disponible)"/>
    <n v="4"/>
    <n v="7"/>
    <n v="2"/>
    <n v="154700"/>
    <s v="UNIDAD"/>
    <s v="NO SOLICITADAS"/>
  </r>
  <r>
    <x v="12"/>
    <s v="02-02-01-002-007"/>
    <n v="10"/>
    <s v="Materiales y suministros - Artículos textiles (excepto prendas de vestir)"/>
    <s v="VELCRO AUTODESIHO MACHO 2&quot;  ROLLO 50 MTS  REF 3M"/>
    <n v="11162114"/>
    <s v="Selección abreviada subasta inversa (No disponible)"/>
    <n v="4"/>
    <n v="7"/>
    <n v="2"/>
    <n v="154700"/>
    <s v="UNIDAD"/>
    <s v="NO SOLICITADAS"/>
  </r>
  <r>
    <x v="12"/>
    <s v="02-02-01-002-007"/>
    <n v="10"/>
    <s v="Materiales y suministros - Artículos textiles (excepto prendas de vestir)"/>
    <s v="VELCRO NEGRO AUTOADESHIVO 1.9CM ANCHO X 45CM REF FERRENOVO"/>
    <n v="11162114"/>
    <s v="Selección abreviada subasta inversa (No disponible)"/>
    <n v="4"/>
    <n v="7"/>
    <n v="8"/>
    <n v="618800"/>
    <s v="METRO"/>
    <s v="NO SOLICITADAS"/>
  </r>
  <r>
    <x v="12"/>
    <s v="02-02-01-004-003-02"/>
    <n v="10"/>
    <s v="Materiales y suministros - Bombas, compresores, motores de fuerza hidráulica y motores de potencia neumática y válvulas y sus partes y piezas"/>
    <s v="YOYO COMPRESORES REF GENERICO"/>
    <n v="40151601"/>
    <s v="Selección abreviada subasta inversa (No disponible)"/>
    <n v="4"/>
    <n v="7"/>
    <n v="1"/>
    <n v="309142"/>
    <s v="UNIDAD"/>
    <s v="NO SOLICITADAS"/>
  </r>
  <r>
    <x v="12"/>
    <s v="02-02-01-003-004-02"/>
    <n v="10"/>
    <s v="Materiales y suministros - Productos químicos inorgánicos básicos n. C. P."/>
    <s v="OXIGENO INDUSTRIAL"/>
    <n v="12141904"/>
    <s v="Mínima cuantía"/>
    <n v="2"/>
    <n v="10"/>
    <n v="200"/>
    <n v="3000000"/>
    <s v="METRO CUBICO"/>
    <s v="NO SOLICITADAS"/>
  </r>
  <r>
    <x v="12"/>
    <s v="02-02-01-004-002"/>
    <n v="10"/>
    <s v="Materiales y suministros - Productos metálicos elaborados (excepto maquinaria y equipo)"/>
    <s v="SOLDADURA TIG "/>
    <n v="23271800"/>
    <s v="Selección abreviada subasta inversa (No disponible)"/>
    <n v="4"/>
    <n v="7"/>
    <n v="20"/>
    <n v="8330000"/>
    <s v="UNIDAD"/>
    <s v="NO SOLICITADAS"/>
  </r>
  <r>
    <x v="12"/>
    <s v="02-02-01-003-002-01"/>
    <n v="10"/>
    <s v="Materiales y suministros - Pasta de papel, papel y cartón"/>
    <s v="WYPALL PAÑOS DE LIMPIEZA X ROLLO"/>
    <n v="47131909"/>
    <s v="Selección abreviada subasta inversa (No disponible)"/>
    <n v="4"/>
    <n v="7"/>
    <n v="400"/>
    <n v="11520000"/>
    <s v="UNIDAD"/>
    <s v="NO SOLICITADAS"/>
  </r>
  <r>
    <x v="12"/>
    <s v="02-02-02-006-004"/>
    <n v="10"/>
    <s v="Adquisición de servicios - Servicios de transporte de pasajeros"/>
    <s v="AUXILIO DE MARCHA"/>
    <n v="78111800"/>
    <s v="Mínima cuantía"/>
    <n v="2"/>
    <n v="10"/>
    <n v="1"/>
    <n v="7287704"/>
    <s v="GLOBAL"/>
    <s v="NO SOLICITADAS"/>
  </r>
  <r>
    <x v="12"/>
    <s v="02-02-01-003-004-02"/>
    <n v="10"/>
    <s v="Materiales y suministros - Productos químicos inorgánicos básicos n. C. P."/>
    <s v="NITROGENO"/>
    <n v="12141900"/>
    <s v="Mínima cuantía"/>
    <n v="2"/>
    <n v="10"/>
    <n v="160"/>
    <n v="2860800"/>
    <s v="METRO CUBICO"/>
    <s v="NO SOLICITADAS"/>
  </r>
  <r>
    <x v="12"/>
    <s v="02-02-01-003-004-02"/>
    <n v="10"/>
    <s v="Materiales y suministros - Productos químicos inorgánicos básicos n. C. P."/>
    <s v="ARGON"/>
    <n v="12141900"/>
    <s v="Mínima cuantía"/>
    <n v="2"/>
    <n v="10"/>
    <n v="40"/>
    <n v="1808760"/>
    <s v="METRO CUBICO"/>
    <s v="NO SOLICITADAS"/>
  </r>
  <r>
    <x v="12"/>
    <s v="02-01-01-004-003-09"/>
    <n v="10"/>
    <s v="Activos fijos - Otras máquinas para usos generales y sus partes y piezas"/>
    <s v="AIRE ACONDICIONADO TIPO MINISPLIT PARED INVERTER V 24.000 BTU "/>
    <n v="40101701"/>
    <s v="Selección abreviada subasta inversa (No disponible)"/>
    <n v="3"/>
    <n v="3"/>
    <n v="4"/>
    <n v="14609540"/>
    <s v="UNIDAD"/>
    <s v="NO SOLICITADAS"/>
  </r>
  <r>
    <x v="12"/>
    <s v="02-01-01-004-007-02"/>
    <n v="10"/>
    <s v="Activos fijos - Aparatos transmisores de televisión y radio; televisión, video y cámaras digitales; teléfonos"/>
    <s v="RECEPTOR DIGITAL MULTIMEDIA"/>
    <n v="52161521"/>
    <s v="Mínima cuantía"/>
    <n v="5"/>
    <n v="3"/>
    <n v="1"/>
    <n v="961431"/>
    <s v="UNIDAD"/>
    <s v="NO SOLICITADAS"/>
  </r>
  <r>
    <x v="12"/>
    <s v="02-02-01-002-007"/>
    <n v="10"/>
    <s v="Materiales y suministros - Artículos textiles (excepto prendas de vestir)"/>
    <s v="SABANAS SEMIDOBLE  ANTIACAROS DE 300 HILOS (01 SABANA LISA, 01 SABANA BAJERA, 01 FUNDA)"/>
    <n v="52121509"/>
    <s v="Selección abreviada - acuerdo marco"/>
    <n v="4"/>
    <n v="3"/>
    <n v="96"/>
    <n v="23425920"/>
    <s v="UNIDAD"/>
    <s v="NO SOLICITADAS"/>
  </r>
  <r>
    <x v="12"/>
    <s v="02-02-01-002-007"/>
    <n v="10"/>
    <s v="Materiales y suministros - Artículos textiles (excepto prendas de vestir)"/>
    <s v="EDREDON CAMA DOBLE ESTAMPADO"/>
    <n v="52121502"/>
    <s v="Selección abreviada - acuerdo marco"/>
    <n v="4"/>
    <n v="3"/>
    <n v="96"/>
    <n v="15865920"/>
    <s v="UNIDAD"/>
    <s v="NO SOLICITADAS"/>
  </r>
  <r>
    <x v="12"/>
    <s v="02-02-01-002-007"/>
    <n v="10"/>
    <s v="Materiales y suministros - Artículos textiles (excepto prendas de vestir)"/>
    <s v="ALMOHADA ANTIACAROS 50X90 CM "/>
    <n v="52121505"/>
    <s v="Selección abreviada - acuerdo marco"/>
    <n v="4"/>
    <n v="3"/>
    <n v="96"/>
    <n v="11581920"/>
    <s v="UNIDAD"/>
    <s v="NO SOLICITADAS"/>
  </r>
  <r>
    <x v="12"/>
    <s v="02-02-01-002-007"/>
    <n v="10"/>
    <s v="Materiales y suministros - Artículos textiles (excepto prendas de vestir)"/>
    <s v="FIBRA LIMPIADORA AZUL "/>
    <n v="47131500"/>
    <s v="Selección abreviada - acuerdo marco"/>
    <n v="5"/>
    <n v="3"/>
    <n v="90"/>
    <n v="129870"/>
    <s v="UNIDAD"/>
    <s v="NO SOLICITADAS"/>
  </r>
  <r>
    <x v="12"/>
    <s v="02-02-01-002-007"/>
    <n v="10"/>
    <s v="Materiales y suministros - Artículos textiles (excepto prendas de vestir)"/>
    <s v="FIBRA LIMPIADORA VERDE "/>
    <n v="47131500"/>
    <s v="Selección abreviada - acuerdo marco"/>
    <n v="5"/>
    <n v="3"/>
    <n v="100"/>
    <n v="105000"/>
    <s v="UNIDAD"/>
    <s v="NO SOLICITADAS"/>
  </r>
  <r>
    <x v="12"/>
    <s v="02-02-01-002-007"/>
    <n v="10"/>
    <s v="Materiales y suministros - Artículos textiles (excepto prendas de vestir)"/>
    <s v="TOALLA PARA MANOS EN ALGODON 40 X 70 CM BLANCA "/>
    <n v="52121701"/>
    <s v="Selección abreviada - acuerdo marco"/>
    <n v="5"/>
    <n v="3"/>
    <n v="19"/>
    <n v="132050"/>
    <s v="UNIDAD"/>
    <s v="NO SOLICITADAS"/>
  </r>
  <r>
    <x v="12"/>
    <s v="02-02-01-002-007"/>
    <n v="10"/>
    <s v="Materiales y suministros - Artículos textiles (excepto prendas de vestir)"/>
    <s v="BANDERAS"/>
    <n v="55121715"/>
    <s v="Mínima cuantía"/>
    <n v="3"/>
    <n v="3"/>
    <n v="22"/>
    <n v="16964640"/>
    <s v="UNIDAD"/>
    <s v="NO SOLICITADAS"/>
  </r>
  <r>
    <x v="12"/>
    <s v="02-02-01-002-007"/>
    <n v="10"/>
    <s v="Materiales y suministros - Artículos textiles (excepto prendas de vestir)"/>
    <s v="BANDERINES"/>
    <n v="55121715"/>
    <s v="Mínima cuantía"/>
    <n v="3"/>
    <n v="3"/>
    <n v="20"/>
    <n v="3035360"/>
    <s v="UNIDAD"/>
    <s v="NO SOLICITADAS"/>
  </r>
  <r>
    <x v="12"/>
    <s v="02-02-01-003-001"/>
    <n v="10"/>
    <s v="Materiales y suministros - Productos de madera, corcho, cestería y espartería"/>
    <s v="BORRADOR PARA TABLERO"/>
    <n v="44111912"/>
    <s v="Mínima cuantía"/>
    <n v="5"/>
    <n v="3"/>
    <n v="12"/>
    <n v="20424"/>
    <s v="UNIDAD"/>
    <s v="NO SOLICITADAS"/>
  </r>
  <r>
    <x v="12"/>
    <s v="02-02-01-003-002-01"/>
    <n v="10"/>
    <s v="Materiales y suministros - Pasta de papel, papel y cartón"/>
    <s v="PORTADIPLOMA CARTA "/>
    <n v="44122011"/>
    <s v="Mínima cuantía"/>
    <n v="5"/>
    <n v="3"/>
    <n v="150"/>
    <n v="5792400"/>
    <s v="UNIDAD"/>
    <s v="NO SOLICITADAS"/>
  </r>
  <r>
    <x v="12"/>
    <s v="02-02-01-003-002-01"/>
    <n v="10"/>
    <s v="Materiales y suministros - Pasta de papel, papel y cartón"/>
    <s v="PORTADIPLOMA OFICIO 23X24C"/>
    <n v="44122011"/>
    <s v="Mínima cuantía"/>
    <n v="5"/>
    <n v="3"/>
    <n v="250"/>
    <n v="9654250"/>
    <s v="UNIDAD"/>
    <s v="NO SOLICITADAS"/>
  </r>
  <r>
    <x v="12"/>
    <s v="02-02-01-003-002-01"/>
    <n v="10"/>
    <s v="Materiales y suministros - Pasta de papel, papel y cartón"/>
    <s v="PAPEL BOND 75G CARTA RESMA"/>
    <n v="14111507"/>
    <s v="Mínima cuantía"/>
    <n v="5"/>
    <n v="3"/>
    <n v="250"/>
    <n v="3174250"/>
    <s v="UNIDAD"/>
    <s v="NO SOLICITADAS"/>
  </r>
  <r>
    <x v="12"/>
    <s v="02-02-01-003-002-01"/>
    <n v="10"/>
    <s v="Materiales y suministros - Pasta de papel, papel y cartón"/>
    <s v="PAPEL BOND TAMAÑO OFICIO"/>
    <n v="14111507"/>
    <s v="Mínima cuantía"/>
    <n v="5"/>
    <n v="3"/>
    <n v="220"/>
    <n v="3311880"/>
    <s v="UNIDAD"/>
    <s v="NO SOLICITADAS"/>
  </r>
  <r>
    <x v="12"/>
    <s v="02-02-01-003-002-01"/>
    <n v="10"/>
    <s v="Materiales y suministros - Pasta de papel, papel y cartón"/>
    <s v="CARTULINA OPALINA LISA-CARTA X 50 "/>
    <n v="14111519"/>
    <s v="Mínima cuantía"/>
    <n v="5"/>
    <n v="3"/>
    <n v="100"/>
    <n v="778300"/>
    <s v="UNIDAD"/>
    <s v="NO SOLICITADAS"/>
  </r>
  <r>
    <x v="12"/>
    <s v="02-02-01-003-002-01"/>
    <n v="10"/>
    <s v="Materiales y suministros - Pasta de papel, papel y cartón"/>
    <s v="CINTA DE ENMASCARAR "/>
    <n v="31201503"/>
    <s v="Mínima cuantía"/>
    <n v="5"/>
    <n v="3"/>
    <n v="5"/>
    <n v="21725"/>
    <s v="UNIDAD"/>
    <s v="NO SOLICITADAS"/>
  </r>
  <r>
    <x v="12"/>
    <s v="02-02-01-003-002-01"/>
    <n v="10"/>
    <s v="Materiales y suministros - Pasta de papel, papel y cartón"/>
    <s v="CARTULINA COLOR BLANCO PLIEGO"/>
    <n v="14111519"/>
    <s v="Mínima cuantía"/>
    <n v="5"/>
    <n v="3"/>
    <n v="100"/>
    <n v="91600"/>
    <s v="UNIDAD"/>
    <s v="NO SOLICITADAS"/>
  </r>
  <r>
    <x v="12"/>
    <s v="02-02-01-003-002-01"/>
    <n v="10"/>
    <s v="Materiales y suministros - Pasta de papel, papel y cartón"/>
    <s v="PAPEL HIGIENICO JUMBO BLANCO 95MT T/H PAQX4 "/>
    <n v="14111704"/>
    <s v="Selección abreviada - acuerdo marco"/>
    <n v="5"/>
    <n v="3"/>
    <n v="33"/>
    <n v="1095369"/>
    <s v="UNIDAD"/>
    <s v="NO SOLICITADAS"/>
  </r>
  <r>
    <x v="12"/>
    <s v="02-02-01-003-002-01"/>
    <n v="10"/>
    <s v="Materiales y suministros - Pasta de papel, papel y cartón"/>
    <s v="PAPEL HIGIENICO  T/H X 32 ROLLOS"/>
    <n v="14111704"/>
    <s v="Selección abreviada - acuerdo marco"/>
    <n v="5"/>
    <n v="3"/>
    <n v="10"/>
    <n v="242000"/>
    <s v="UNIDAD"/>
    <s v="NO SOLICITADAS"/>
  </r>
  <r>
    <x v="12"/>
    <s v="02-02-01-003-002-01"/>
    <n v="10"/>
    <s v="Materiales y suministros - Pasta de papel, papel y cartón"/>
    <s v="TOALLA MANOS 2HX150U"/>
    <n v="52121704"/>
    <s v="Selección abreviada - acuerdo marco"/>
    <n v="5"/>
    <n v="3"/>
    <n v="140"/>
    <n v="756280"/>
    <s v="UNIDAD"/>
    <s v="NO SOLICITADAS"/>
  </r>
  <r>
    <x v="12"/>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200 FOLIOS "/>
    <n v="14111813"/>
    <s v="Mínima cuantía"/>
    <n v="5"/>
    <n v="3"/>
    <n v="9"/>
    <n v="10989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GALON X 3750CC"/>
    <n v="47131827"/>
    <s v="Selección abreviada - acuerdo marco"/>
    <n v="5"/>
    <n v="3"/>
    <n v="10"/>
    <n v="333240"/>
    <s v="UNIDAD"/>
    <s v="NO SOLICITADAS"/>
  </r>
  <r>
    <x v="12"/>
    <s v="02-02-01-003-004-01"/>
    <n v="10"/>
    <s v="Materiales y suministros - Químicos orgánicos básicos"/>
    <s v="ALCOHOL GALON 3.8L"/>
    <n v="12352104"/>
    <s v="Selección abreviada - acuerdo marco"/>
    <n v="5"/>
    <n v="3"/>
    <n v="15"/>
    <n v="279480"/>
    <s v="UNIDAD"/>
    <s v="NO SOLICITADAS"/>
  </r>
  <r>
    <x v="12"/>
    <s v="02-02-01-003-004-01"/>
    <n v="10"/>
    <s v="Materiales y suministros - Químicos orgánicos básicos"/>
    <s v="SUMINISTROS DE REFRIGERACIÓN"/>
    <n v="40101600"/>
    <s v="Mínima cuantía"/>
    <n v="4"/>
    <n v="6"/>
    <n v="1"/>
    <n v="7635309"/>
    <s v="GLOBAL"/>
    <s v="NO SOLICITADAS"/>
  </r>
  <r>
    <x v="12"/>
    <s v="02-02-01-003-004-02"/>
    <n v="10"/>
    <s v="Materiales y suministros - Productos químicos inorgánicos básicos n. C. P."/>
    <s v="HIPOCLORITO DE SODIO AL 15% X 20 LITROS "/>
    <n v="47131807"/>
    <s v="Selección abreviada - acuerdo marco"/>
    <n v="5"/>
    <n v="3"/>
    <n v="15"/>
    <n v="1226040"/>
    <s v="UNIDAD"/>
    <s v="NO SOLICITADAS"/>
  </r>
  <r>
    <x v="12"/>
    <s v="02-02-01-003-004-02"/>
    <n v="10"/>
    <s v="Materiales y suministros - Productos químicos inorgánicos básicos n. C. P."/>
    <s v="MATERIALES DE CONSTRUCCION (ACIDO NITRICO)"/>
    <n v="31162800"/>
    <s v="Selección abreviada menor cuantía"/>
    <n v="3"/>
    <n v="7"/>
    <n v="1"/>
    <n v="1000000"/>
    <s v="GLOBAL"/>
    <s v="NO SOLICITADAS"/>
  </r>
  <r>
    <x v="12"/>
    <s v="02-02-01-003-004-07"/>
    <n v="10"/>
    <s v="Materiales y suministros - Plásticos en formas primarias"/>
    <s v="SILICONA UV3 500ML"/>
    <n v="12352310"/>
    <s v="Selección abreviada - acuerdo marco"/>
    <n v="5"/>
    <n v="3"/>
    <n v="5"/>
    <n v="109700"/>
    <s v="UNIDAD"/>
    <s v="NO SOLICITADAS"/>
  </r>
  <r>
    <x v="12"/>
    <s v="02-02-01-003-005-03"/>
    <n v="10"/>
    <s v="Materiales y suministros - Jabón, preparados para limpieza, perfumes y preparados de tocador"/>
    <s v="AMBIENTADOR AEROSOL  400ML"/>
    <n v="47131812"/>
    <s v="Selección abreviada - acuerdo marco"/>
    <n v="5"/>
    <n v="3"/>
    <n v="15"/>
    <n v="147180"/>
    <s v="UNIDAD"/>
    <s v="NO SOLICITADAS"/>
  </r>
  <r>
    <x v="12"/>
    <s v="02-02-01-003-005-03"/>
    <n v="10"/>
    <s v="Materiales y suministros - Jabón, preparados para limpieza, perfumes y preparados de tocador"/>
    <s v="AMBIENTADOR AEROSOL 400ML"/>
    <n v="47131812"/>
    <s v="Selección abreviada - acuerdo marco"/>
    <n v="5"/>
    <n v="3"/>
    <n v="15"/>
    <n v="147180"/>
    <s v="UNIDAD"/>
    <s v="NO SOLICITADAS"/>
  </r>
  <r>
    <x v="12"/>
    <s v="02-02-01-003-005-03"/>
    <n v="10"/>
    <s v="Materiales y suministros - Jabón, preparados para limpieza, perfumes y preparados de tocador"/>
    <s v="AMBIENTADOR AEROSOL  400ML"/>
    <n v="47131812"/>
    <s v="Selección abreviada - acuerdo marco"/>
    <n v="5"/>
    <n v="3"/>
    <n v="15"/>
    <n v="147180"/>
    <s v="UNIDAD"/>
    <s v="NO SOLICITADAS"/>
  </r>
  <r>
    <x v="12"/>
    <s v="02-02-01-003-005-03"/>
    <n v="10"/>
    <s v="Materiales y suministros - Jabón, preparados para limpieza, perfumes y preparados de tocador"/>
    <s v="AMBIENTADOR ELIMINA OLORES "/>
    <n v="47131812"/>
    <s v="Selección abreviada - acuerdo marco"/>
    <n v="5"/>
    <n v="3"/>
    <n v="10"/>
    <n v="122010"/>
    <s v="UNIDAD"/>
    <s v="NO SOLICITADAS"/>
  </r>
  <r>
    <x v="12"/>
    <s v="02-02-01-003-005-03"/>
    <n v="10"/>
    <s v="Materiales y suministros - Jabón, preparados para limpieza, perfumes y preparados de tocador"/>
    <s v="AMBIENTADOR LIQUIDO GALON X 3800 CC. "/>
    <n v="47131801"/>
    <s v="Selección abreviada - acuerdo marco"/>
    <n v="5"/>
    <n v="3"/>
    <n v="90"/>
    <n v="1535040"/>
    <s v="UNIDAD"/>
    <s v="NO SOLICITADAS"/>
  </r>
  <r>
    <x v="12"/>
    <s v="02-02-01-003-005-03"/>
    <n v="10"/>
    <s v="Materiales y suministros - Jabón, preparados para limpieza, perfumes y preparados de tocador"/>
    <s v="DESENGRASANTE INDUSTRIAL BIODEGRADABLE "/>
    <n v="47131821"/>
    <s v="Selección abreviada - acuerdo marco"/>
    <n v="5"/>
    <n v="3"/>
    <n v="13"/>
    <n v="1712386"/>
    <s v="UNIDAD"/>
    <s v="NO SOLICITADAS"/>
  </r>
  <r>
    <x v="12"/>
    <s v="02-02-01-003-005-03"/>
    <n v="10"/>
    <s v="Materiales y suministros - Jabón, preparados para limpieza, perfumes y preparados de tocador"/>
    <s v="BLANQUEADOR  20 L"/>
    <n v="47131807"/>
    <s v="Selección abreviada - acuerdo marco"/>
    <n v="5"/>
    <n v="3"/>
    <n v="20"/>
    <n v="571100"/>
    <s v="UNIDAD"/>
    <s v="NO SOLICITADAS"/>
  </r>
  <r>
    <x v="12"/>
    <s v="02-02-01-003-005-03"/>
    <n v="10"/>
    <s v="Materiales y suministros - Jabón, preparados para limpieza, perfumes y preparados de tocador"/>
    <s v="BLANQUEADOR LIMON 4L"/>
    <n v="47131807"/>
    <s v="Selección abreviada - acuerdo marco"/>
    <n v="5"/>
    <n v="3"/>
    <n v="125"/>
    <n v="895750"/>
    <s v="UNIDAD"/>
    <s v="NO SOLICITADAS"/>
  </r>
  <r>
    <x v="12"/>
    <s v="02-02-01-003-005-03"/>
    <n v="10"/>
    <s v="Materiales y suministros - Jabón, preparados para limpieza, perfumes y preparados de tocador"/>
    <s v="CERA AUTOBRILLANTE 4 L"/>
    <n v="12181501"/>
    <s v="Selección abreviada - acuerdo marco"/>
    <n v="5"/>
    <n v="3"/>
    <n v="15"/>
    <n v="515145"/>
    <s v="UNIDAD"/>
    <s v="NO SOLICITADAS"/>
  </r>
  <r>
    <x v="12"/>
    <s v="02-02-01-003-005-03"/>
    <n v="10"/>
    <s v="Materiales y suministros - Jabón, preparados para limpieza, perfumes y preparados de tocador"/>
    <s v="DESENGRASANTE 4 L"/>
    <n v="47131821"/>
    <s v="Selección abreviada - acuerdo marco"/>
    <n v="5"/>
    <n v="3"/>
    <n v="15"/>
    <n v="223260"/>
    <s v="UNIDAD"/>
    <s v="NO SOLICITADAS"/>
  </r>
  <r>
    <x v="12"/>
    <s v="02-02-01-003-005-03"/>
    <n v="10"/>
    <s v="Materiales y suministros - Jabón, preparados para limpieza, perfumes y preparados de tocador"/>
    <s v="DESENGRASANTE INDUSTRIAL GAL.X3800CC "/>
    <n v="47131821"/>
    <s v="Selección abreviada - acuerdo marco"/>
    <n v="5"/>
    <n v="3"/>
    <n v="15"/>
    <n v="281415"/>
    <s v="UNIDAD"/>
    <s v="NO SOLICITADAS"/>
  </r>
  <r>
    <x v="12"/>
    <s v="02-02-01-003-005-03"/>
    <n v="10"/>
    <s v="Materiales y suministros - Jabón, preparados para limpieza, perfumes y preparados de tocador"/>
    <s v="DESMANCHADOR 3785ML"/>
    <n v="47131807"/>
    <s v="Selección abreviada - acuerdo marco"/>
    <n v="5"/>
    <n v="3"/>
    <n v="25"/>
    <n v="620150"/>
    <s v="UNIDAD"/>
    <s v="NO SOLICITADAS"/>
  </r>
  <r>
    <x v="12"/>
    <s v="02-02-01-003-005-03"/>
    <n v="10"/>
    <s v="Materiales y suministros - Jabón, preparados para limpieza, perfumes y preparados de tocador"/>
    <s v="DETERGENTE LIQUIDO 20L"/>
    <n v="47131811"/>
    <s v="Selección abreviada - acuerdo marco"/>
    <n v="5"/>
    <n v="3"/>
    <n v="10"/>
    <n v="837900"/>
    <s v="UNIDAD"/>
    <s v="NO SOLICITADAS"/>
  </r>
  <r>
    <x v="12"/>
    <s v="02-02-01-003-005-03"/>
    <n v="10"/>
    <s v="Materiales y suministros - Jabón, preparados para limpieza, perfumes y preparados de tocador"/>
    <s v="DETERGENTE EN POLVO 4KG"/>
    <n v="53131608"/>
    <s v="Selección abreviada - acuerdo marco"/>
    <n v="5"/>
    <n v="3"/>
    <n v="110"/>
    <n v="3856600"/>
    <s v="UNIDAD"/>
    <s v="NO SOLICITADAS"/>
  </r>
  <r>
    <x v="12"/>
    <s v="02-02-01-003-005-03"/>
    <n v="10"/>
    <s v="Materiales y suministros - Jabón, preparados para limpieza, perfumes y preparados de tocador"/>
    <s v="JABON EN BARRA LAVAR 300G X3"/>
    <n v="53131608"/>
    <s v="Selección abreviada - acuerdo marco"/>
    <n v="5"/>
    <n v="3"/>
    <n v="5"/>
    <n v="22600"/>
    <s v="UNIDAD"/>
    <s v="NO SOLICITADAS"/>
  </r>
  <r>
    <x v="12"/>
    <s v="02-02-01-003-005-03"/>
    <n v="10"/>
    <s v="Materiales y suministros - Jabón, preparados para limpieza, perfumes y preparados de tocador"/>
    <s v="JABON LIQUIDO ANTIBACTERIAL G 4L+500ML"/>
    <n v="53131608"/>
    <s v="Selección abreviada - acuerdo marco"/>
    <n v="5"/>
    <n v="3"/>
    <n v="60"/>
    <n v="1316400"/>
    <s v="UNIDAD"/>
    <s v="NO SOLICITADAS"/>
  </r>
  <r>
    <x v="12"/>
    <s v="02-02-01-003-005-03"/>
    <n v="10"/>
    <s v="Materiales y suministros - Jabón, preparados para limpieza, perfumes y preparados de tocador"/>
    <s v="JABON LIQUIDO LAVALOZA GAL.3750 CM3 "/>
    <n v="53131608"/>
    <s v="Selección abreviada - acuerdo marco"/>
    <n v="5"/>
    <n v="3"/>
    <n v="10"/>
    <n v="296510"/>
    <s v="UNIDAD"/>
    <s v="NO SOLICITADAS"/>
  </r>
  <r>
    <x v="12"/>
    <s v="02-02-01-003-005-03"/>
    <n v="10"/>
    <s v="Materiales y suministros - Jabón, preparados para limpieza, perfumes y preparados de tocador"/>
    <s v="JABON TIPO HOTEL X 24"/>
    <n v="53131608"/>
    <s v="Selección abreviada - acuerdo marco"/>
    <n v="5"/>
    <n v="3"/>
    <n v="20"/>
    <n v="83800"/>
    <s v="UNIDAD"/>
    <s v="NO SOLICITADAS"/>
  </r>
  <r>
    <x v="12"/>
    <s v="02-02-01-003-005-03"/>
    <n v="10"/>
    <s v="Materiales y suministros - Jabón, preparados para limpieza, perfumes y preparados de tocador"/>
    <s v="JABON TOCADOR LIQUIDO G 3.9L"/>
    <n v="53131608"/>
    <s v="Selección abreviada - acuerdo marco"/>
    <n v="5"/>
    <n v="3"/>
    <n v="30"/>
    <n v="625110"/>
    <s v="UNIDAD"/>
    <s v="NO SOLICITADAS"/>
  </r>
  <r>
    <x v="12"/>
    <s v="02-02-01-003-005-03"/>
    <n v="10"/>
    <s v="Materiales y suministros - Jabón, preparados para limpieza, perfumes y preparados de tocador"/>
    <s v="LAVALOZA CREMA LIMÓN 500GX4 PE"/>
    <n v="53131608"/>
    <s v="Selección abreviada - acuerdo marco"/>
    <n v="5"/>
    <n v="3"/>
    <n v="15"/>
    <n v="125685"/>
    <s v="UNIDAD"/>
    <s v="NO SOLICITADAS"/>
  </r>
  <r>
    <x v="12"/>
    <s v="02-02-01-003-005-03"/>
    <n v="10"/>
    <s v="Materiales y suministros - Jabón, preparados para limpieza, perfumes y preparados de tocador"/>
    <s v="LIMPIADOR AROMA LAVANDA 3L"/>
    <n v="47131801"/>
    <s v="Selección abreviada - acuerdo marco"/>
    <n v="5"/>
    <n v="3"/>
    <n v="80"/>
    <n v="1226000"/>
    <s v="UNIDAD"/>
    <s v="NO SOLICITADAS"/>
  </r>
  <r>
    <x v="12"/>
    <s v="02-02-01-003-005-03"/>
    <n v="10"/>
    <s v="Materiales y suministros - Jabón, preparados para limpieza, perfumes y preparados de tocador"/>
    <s v="LIMPIAVIDRIOS 4L"/>
    <n v="47131824"/>
    <s v="Selección abreviada - acuerdo marco"/>
    <n v="5"/>
    <n v="3"/>
    <n v="28"/>
    <n v="338016"/>
    <s v="UNIDAD"/>
    <s v="NO SOLICITADAS"/>
  </r>
  <r>
    <x v="12"/>
    <s v="02-02-01-003-005-03"/>
    <n v="10"/>
    <s v="Materiales y suministros - Jabón, preparados para limpieza, perfumes y preparados de tocador"/>
    <s v="LUSTRAMUEBLES FRASCO X 500CC "/>
    <n v="47131830"/>
    <s v="Selección abreviada - acuerdo marco"/>
    <n v="5"/>
    <n v="3"/>
    <n v="8"/>
    <n v="58776"/>
    <s v="UNIDAD"/>
    <s v="NO SOLICITADAS"/>
  </r>
  <r>
    <x v="12"/>
    <s v="02-02-01-003-005-03"/>
    <n v="10"/>
    <s v="Materiales y suministros - Jabón, preparados para limpieza, perfumes y preparados de tocador"/>
    <s v="SHAMPOO 1GL AUTOBRILLAN"/>
    <n v="47131828"/>
    <s v="Selección abreviada - acuerdo marco"/>
    <n v="5"/>
    <n v="3"/>
    <n v="2"/>
    <n v="110030"/>
    <s v="UNIDAD"/>
    <s v="NO SOLICITADAS"/>
  </r>
  <r>
    <x v="12"/>
    <s v="02-02-01-003-005-04"/>
    <n v="10"/>
    <s v="Materiales y suministros - Productos químicos n. C. P."/>
    <s v="PEGANTE EN BARRAX120GR"/>
    <n v="60105704"/>
    <s v="Mínima cuantía"/>
    <n v="5"/>
    <n v="3"/>
    <n v="15"/>
    <n v="37950"/>
    <s v="UNIDAD"/>
    <s v="NO SOLICITADAS"/>
  </r>
  <r>
    <x v="12"/>
    <s v="02-02-01-003-005-04"/>
    <n v="10"/>
    <s v="Materiales y suministros - Productos químicos n. C. P."/>
    <s v="SUAVIZANTE FLORAL 20 L"/>
    <n v="47131811"/>
    <s v="Selección abreviada - acuerdo marco"/>
    <n v="5"/>
    <n v="3"/>
    <n v="10"/>
    <n v="616850"/>
    <s v="UNIDAD"/>
    <s v="NO SOLICITADAS"/>
  </r>
  <r>
    <x v="12"/>
    <s v="02-02-01-003-005-04"/>
    <n v="10"/>
    <s v="Materiales y suministros - Productos químicos n. C. P."/>
    <s v="SUMINISTROS DE REFRIGERACIÓN"/>
    <n v="40101600"/>
    <s v="Mínima cuantía"/>
    <n v="4"/>
    <n v="6"/>
    <n v="1"/>
    <n v="7941180"/>
    <s v="GLOBAL"/>
    <s v="NO SOLICITADAS"/>
  </r>
  <r>
    <x v="12"/>
    <s v="02-02-01-003-006-02"/>
    <n v="10"/>
    <s v="Materiales y suministros - Otros productos de caucho"/>
    <s v="GUANTE INDUSTRIAL NEGRO TALLA 9 1/2 CALIBRE 35 "/>
    <n v="46181504"/>
    <s v="Selección abreviada - acuerdo marco"/>
    <n v="5"/>
    <n v="3"/>
    <n v="30"/>
    <n v="149580"/>
    <s v="UNIDAD"/>
    <s v="NO SOLICITADAS"/>
  </r>
  <r>
    <x v="12"/>
    <s v="02-02-01-003-006-02"/>
    <n v="10"/>
    <s v="Materiales y suministros - Otros productos de caucho"/>
    <s v="GUANTE INDUSTRIAL NEGRO TALLA 9 CALIBRE 35"/>
    <n v="46181504"/>
    <s v="Selección abreviada - acuerdo marco"/>
    <n v="5"/>
    <n v="3"/>
    <n v="30"/>
    <n v="149580"/>
    <s v="UNIDAD"/>
    <s v="NO SOLICITADAS"/>
  </r>
  <r>
    <x v="12"/>
    <s v="02-02-01-003-006-02"/>
    <n v="10"/>
    <s v="Materiales y suministros - Otros productos de caucho"/>
    <s v="GUANTE INDUSTRIAL NEGRO TALLA: 8 1/2 CALIBRE 35 "/>
    <n v="46181504"/>
    <s v="Selección abreviada - acuerdo marco"/>
    <n v="5"/>
    <n v="3"/>
    <n v="50"/>
    <n v="255850"/>
    <s v="UNIDAD"/>
    <s v="NO SOLICITADAS"/>
  </r>
  <r>
    <x v="12"/>
    <s v="02-02-01-003-006-02"/>
    <n v="10"/>
    <s v="Materiales y suministros - Otros productos de caucho"/>
    <s v="CHUPA PARA BAÑO "/>
    <n v="47131600"/>
    <s v="Selección abreviada - acuerdo marco"/>
    <n v="5"/>
    <n v="3"/>
    <n v="10"/>
    <n v="108050"/>
    <s v="UNIDAD"/>
    <s v="NO SOLICITADAS"/>
  </r>
  <r>
    <x v="12"/>
    <s v="02-02-01-003-006-04"/>
    <n v="10"/>
    <s v="Materiales y suministros - Productos de empaque y envasado, de plástico"/>
    <s v="BAYETILLA BLANCA 70 X 100 CMS EN DULCE ABRIGO"/>
    <n v="47131501"/>
    <s v="Selección abreviada - acuerdo marco"/>
    <n v="5"/>
    <n v="3"/>
    <n v="30"/>
    <n v="184980"/>
    <s v="UNIDAD"/>
    <s v="NO SOLICITADAS"/>
  </r>
  <r>
    <x v="12"/>
    <s v="02-02-01-003-006-04"/>
    <n v="10"/>
    <s v="Materiales y suministros - Productos de empaque y envasado, de plástico"/>
    <s v="BOLSA PLASTICA GRIS 50 X 60 CMS. PAQ. X 50 UND."/>
    <n v="47121701"/>
    <s v="Selección abreviada - acuerdo marco"/>
    <n v="5"/>
    <n v="3"/>
    <n v="80"/>
    <n v="2130640"/>
    <s v="UNIDAD"/>
    <s v="NO SOLICITADAS"/>
  </r>
  <r>
    <x v="12"/>
    <s v="02-02-01-003-006-04"/>
    <n v="10"/>
    <s v="Materiales y suministros - Productos de empaque y envasado, de plástico"/>
    <s v="BOLSA PLASTICA NEGRA 80 X 100 CMS. PAQ. X 6 UND. "/>
    <n v="47121701"/>
    <s v="Selección abreviada - acuerdo marco"/>
    <n v="5"/>
    <n v="3"/>
    <n v="400"/>
    <n v="1469600"/>
    <s v="UNIDAD"/>
    <s v="NO SOLICITADAS"/>
  </r>
  <r>
    <x v="12"/>
    <s v="02-02-01-003-006-04"/>
    <n v="10"/>
    <s v="Materiales y suministros - Productos de empaque y envasado, de plástico"/>
    <s v="BOLSA PLASTICA ROJA 50 X 60 CMS. PAQ. X 50 UND. "/>
    <n v="47121701"/>
    <s v="Selección abreviada - acuerdo marco"/>
    <n v="5"/>
    <n v="3"/>
    <n v="160"/>
    <n v="4261280"/>
    <s v="UNIDAD"/>
    <s v="NO SOLICITADAS"/>
  </r>
  <r>
    <x v="12"/>
    <s v="02-02-01-003-006-04"/>
    <n v="10"/>
    <s v="Materiales y suministros - Productos de empaque y envasado, de plástico"/>
    <s v="BOLSA PLASTICA ROJA 70 X 100 CM PAQ X 6 UND "/>
    <n v="47121701"/>
    <s v="Selección abreviada - acuerdo marco"/>
    <n v="5"/>
    <n v="3"/>
    <n v="1000"/>
    <n v="5773000"/>
    <s v="UNIDAD"/>
    <s v="NO SOLICITADAS"/>
  </r>
  <r>
    <x v="12"/>
    <s v="02-02-01-003-006-04"/>
    <n v="10"/>
    <s v="Materiales y suministros - Productos de empaque y envasado, de plástico"/>
    <s v="BOLSA PLASTICA VERDE 90 X 110 CM PAQ X 6 UND "/>
    <n v="47121701"/>
    <s v="Selección abreviada - acuerdo marco"/>
    <n v="5"/>
    <n v="3"/>
    <n v="1000"/>
    <n v="5510000"/>
    <s v="UNIDAD"/>
    <s v="NO SOLICITADAS"/>
  </r>
  <r>
    <x v="12"/>
    <s v="02-02-01-003-006-09"/>
    <n v="10"/>
    <s v="Materiales y suministros - Otros productos plásticos"/>
    <s v="ROLLO PAPEL CONTAC TRASPARENTE 20MX45CM"/>
    <n v="44121600"/>
    <s v="Mínima cuantía"/>
    <n v="5"/>
    <n v="3"/>
    <n v="30"/>
    <n v="2497560"/>
    <s v="UNIDAD"/>
    <s v="NO SOLICITADAS"/>
  </r>
  <r>
    <x v="12"/>
    <s v="02-02-01-003-006-09"/>
    <n v="10"/>
    <s v="Materiales y suministros - Otros productos plásticos"/>
    <s v="CINTA DE EMPAQUE TRANSPARENTE"/>
    <n v="31201512"/>
    <s v="Mínima cuantía"/>
    <n v="5"/>
    <n v="3"/>
    <n v="8"/>
    <n v="16808"/>
    <s v="UNIDAD"/>
    <s v="NO SOLICITADAS"/>
  </r>
  <r>
    <x v="12"/>
    <s v="02-02-01-003-006-09"/>
    <n v="10"/>
    <s v="Materiales y suministros - Otros productos plásticos"/>
    <s v="CARPETA PLASTICA LEGAJADORA TAMAÑO  OFICIO (INCLUYE GANCHO POR CADA CARPETA)"/>
    <n v="44122003"/>
    <s v="Mínima cuantía"/>
    <n v="5"/>
    <n v="3"/>
    <n v="250"/>
    <n v="600500"/>
    <s v="UNIDAD"/>
    <s v="NO SOLICITADAS"/>
  </r>
  <r>
    <x v="12"/>
    <s v="02-02-01-003-006-09"/>
    <n v="10"/>
    <s v="Materiales y suministros - Otros productos plásticos"/>
    <s v="BALDE PLASTICO BLANCO 13 LTS. "/>
    <n v="47121804"/>
    <s v="Selección abreviada - acuerdo marco"/>
    <n v="5"/>
    <n v="3"/>
    <n v="6"/>
    <n v="101544"/>
    <s v="UNIDAD"/>
    <s v="NO SOLICITADAS"/>
  </r>
  <r>
    <x v="12"/>
    <s v="02-02-01-003-006-09"/>
    <n v="10"/>
    <s v="Materiales y suministros - Otros productos plásticos"/>
    <s v="ESCOBA DE JARDIN CON MANGO 26 DIENTES"/>
    <n v="47131604"/>
    <s v="Selección abreviada - acuerdo marco"/>
    <n v="5"/>
    <n v="3"/>
    <n v="30"/>
    <n v="499440"/>
    <s v="UNIDAD"/>
    <s v="NO SOLICITADAS"/>
  </r>
  <r>
    <x v="12"/>
    <s v="02-02-01-003-006-09"/>
    <n v="10"/>
    <s v="Materiales y suministros - Otros productos plásticos"/>
    <s v="ESPONJA MULTIUSOS ANATOMICA "/>
    <n v="47121803"/>
    <s v="Selección abreviada - acuerdo marco"/>
    <n v="5"/>
    <n v="3"/>
    <n v="15"/>
    <n v="45270"/>
    <s v="UNIDAD"/>
    <s v="NO SOLICITADAS"/>
  </r>
  <r>
    <x v="12"/>
    <s v="02-02-01-003-006-09"/>
    <n v="10"/>
    <s v="Materiales y suministros - Otros productos plásticos"/>
    <s v="RECOGEDOR PLASTICO MANGO PVC CON ROSCA "/>
    <n v="47131611"/>
    <s v="Selección abreviada - acuerdo marco"/>
    <n v="5"/>
    <n v="3"/>
    <n v="7"/>
    <n v="35819"/>
    <s v="UNIDAD"/>
    <s v="NO SOLICITADAS"/>
  </r>
  <r>
    <x v="12"/>
    <s v="02-02-01-003-006-09"/>
    <n v="10"/>
    <s v="Materiales y suministros - Otros productos plásticos"/>
    <s v="SUMINISTROS DE REFRIGERACIÓN"/>
    <n v="40101600"/>
    <s v="Mínima cuantía"/>
    <n v="4"/>
    <n v="6"/>
    <n v="1"/>
    <n v="2662922"/>
    <s v="GLOBAL"/>
    <s v="NO SOLICITADAS"/>
  </r>
  <r>
    <x v="12"/>
    <s v="02-02-01-003-006-09"/>
    <n v="10"/>
    <s v="Materiales y suministros - Otros productos plásticos"/>
    <s v="SUMINISTRO ELECTRICO Y ALUMBRADO"/>
    <n v="39121700"/>
    <s v="Selección abreviada subasta inversa (No disponible)"/>
    <n v="3"/>
    <n v="7"/>
    <n v="1"/>
    <n v="324630"/>
    <s v="GLOBAL"/>
    <s v="NO SOLICITADAS"/>
  </r>
  <r>
    <x v="12"/>
    <s v="02-02-01-003-006-09"/>
    <n v="10"/>
    <s v="Materiales y suministros - Otros productos plásticos"/>
    <s v="SUMINISTROS GRADUACION ALUMNOS Y DISTINTIVOS"/>
    <n v="60101401"/>
    <s v="Mínima cuantía"/>
    <n v="4"/>
    <n v="3"/>
    <n v="1"/>
    <n v="4000000"/>
    <s v="GLOBAL"/>
    <s v="NO SOLICITADAS"/>
  </r>
  <r>
    <x v="12"/>
    <s v="02-02-01-003-007-01"/>
    <n v="10"/>
    <s v="Materiales y suministros - Vidrio y productos de vidrio"/>
    <s v="MATERIALES DE CONSTRUCCION"/>
    <n v="31162800"/>
    <s v="Selección abreviada menor cuantía"/>
    <n v="3"/>
    <n v="7"/>
    <n v="1"/>
    <n v="10000000"/>
    <s v="GLOBAL"/>
    <s v="NO SOLICITADAS"/>
  </r>
  <r>
    <x v="12"/>
    <s v="02-02-01-003-007-02"/>
    <n v="10"/>
    <s v="Materiales y suministros - Artículos de cerámica no estructural"/>
    <s v="MATERIALES DE CONSTRUCCION"/>
    <n v="31162800"/>
    <s v="Selección abreviada menor cuantía"/>
    <n v="3"/>
    <n v="7"/>
    <n v="1"/>
    <n v="25000000"/>
    <s v="GLOBAL"/>
    <s v="NO SOLICITADAS"/>
  </r>
  <r>
    <x v="12"/>
    <s v="02-02-01-003-007-03"/>
    <n v="10"/>
    <s v="Materiales y suministros - Productos refractarios y productos estructurales no refractarios de arcilla"/>
    <s v="MATERIALES DE CONSTRUCCION"/>
    <n v="31162800"/>
    <s v="Selección abreviada menor cuantía"/>
    <n v="3"/>
    <n v="7"/>
    <n v="1"/>
    <n v="10000000"/>
    <s v="GLOBAL"/>
    <s v="NO SOLICITADAS"/>
  </r>
  <r>
    <x v="12"/>
    <s v="02-02-01-003-007-04"/>
    <n v="10"/>
    <s v="Materiales y suministros - Yeso, cal y cemento"/>
    <s v="MATERIALES DE CONSTRUCCION"/>
    <n v="31162800"/>
    <s v="Selección abreviada menor cuantía"/>
    <n v="3"/>
    <n v="7"/>
    <n v="1"/>
    <n v="45000000"/>
    <s v="GLOBAL"/>
    <s v="NO SOLICITADAS"/>
  </r>
  <r>
    <x v="12"/>
    <s v="02-02-01-003-007-05"/>
    <n v="10"/>
    <s v="Materiales y suministros - Artículos de concreto, cemento y yeso"/>
    <s v="MATERIALES DE CONSTRUCCION"/>
    <n v="31162800"/>
    <s v="Selección abreviada menor cuantía"/>
    <n v="3"/>
    <n v="7"/>
    <n v="1"/>
    <n v="8000000"/>
    <s v="GLOBAL"/>
    <s v="NO SOLICITADAS"/>
  </r>
  <r>
    <x v="12"/>
    <s v="02-02-01-003-007-09"/>
    <n v="10"/>
    <s v="Materiales y suministros - Otros productos minerales no metálicos n. C. P."/>
    <s v="SUMINISTRO ELECTRICO Y ALUMBRADO"/>
    <n v="39121700"/>
    <s v="Selección abreviada subasta inversa (No disponible)"/>
    <n v="3"/>
    <n v="7"/>
    <n v="1"/>
    <n v="891523"/>
    <s v="GLOBAL"/>
    <s v="NO SOLICITADAS"/>
  </r>
  <r>
    <x v="12"/>
    <s v="02-02-01-003-007-09"/>
    <n v="10"/>
    <s v="Materiales y suministros - Otros productos minerales no metálicos n. C. P."/>
    <s v="MATERIALES DE CONSTRUCCION"/>
    <n v="31162800"/>
    <s v="Selección abreviada menor cuantía"/>
    <n v="3"/>
    <n v="7"/>
    <n v="1"/>
    <n v="8000000"/>
    <s v="GLOBAL"/>
    <s v="NO SOLICITADAS"/>
  </r>
  <r>
    <x v="12"/>
    <s v="02-02-01-003-008-09"/>
    <n v="10"/>
    <s v="Materiales y suministros - Otros artículos manufacturados n. C. P."/>
    <s v="MARCADOR BORRABLE NEGRO X 10"/>
    <n v="44121708"/>
    <s v="Mínima cuantía"/>
    <n v="5"/>
    <n v="3"/>
    <n v="12"/>
    <n v="15420"/>
    <s v="UNIDAD"/>
    <s v="NO SOLICITADAS"/>
  </r>
  <r>
    <x v="12"/>
    <s v="02-02-01-003-008-09"/>
    <n v="10"/>
    <s v="Materiales y suministros - Otros artículos manufacturados n. C. P."/>
    <s v="MARCADOR BORRABLE ROJO X 10"/>
    <n v="44121708"/>
    <s v="Mínima cuantía"/>
    <n v="5"/>
    <n v="3"/>
    <n v="10"/>
    <n v="12850"/>
    <s v="UNIDAD"/>
    <s v="NO SOLICITADAS"/>
  </r>
  <r>
    <x v="12"/>
    <s v="02-02-01-003-008-09"/>
    <n v="10"/>
    <s v="Materiales y suministros - Otros artículos manufacturados n. C. P."/>
    <s v="MARCADOR BORRABLE AZUL X 10"/>
    <n v="44121708"/>
    <s v="Mínima cuantía"/>
    <n v="5"/>
    <n v="3"/>
    <n v="10"/>
    <n v="12850"/>
    <s v="UNIDAD"/>
    <s v="NO SOLICITADAS"/>
  </r>
  <r>
    <x v="12"/>
    <s v="02-02-01-003-008-09"/>
    <n v="10"/>
    <s v="Materiales y suministros - Otros artículos manufacturados n. C. P."/>
    <s v="MARCADOR BORRABLE VERDE X 10"/>
    <n v="44121708"/>
    <s v="Mínima cuantía"/>
    <n v="5"/>
    <n v="3"/>
    <n v="10"/>
    <n v="12850"/>
    <s v="UNIDAD"/>
    <s v="NO SOLICITADAS"/>
  </r>
  <r>
    <x v="12"/>
    <s v="02-02-01-003-008-09"/>
    <n v="10"/>
    <s v="Materiales y suministros - Otros artículos manufacturados n. C. P."/>
    <s v="BISTURI "/>
    <n v="44121612"/>
    <s v="Mínima cuantía"/>
    <n v="5"/>
    <n v="3"/>
    <n v="8"/>
    <n v="25520"/>
    <s v="UNIDAD"/>
    <s v="NO SOLICITADAS"/>
  </r>
  <r>
    <x v="12"/>
    <s v="02-02-01-003-008-09"/>
    <n v="10"/>
    <s v="Materiales y suministros - Otros artículos manufacturados n. C. P."/>
    <s v="BOLIGRAFO NEGRO X 12 UD"/>
    <n v="44121701"/>
    <s v="Mínima cuantía"/>
    <n v="5"/>
    <n v="3"/>
    <n v="190"/>
    <n v="149150"/>
    <s v="UNIDAD"/>
    <s v="NO SOLICITADAS"/>
  </r>
  <r>
    <x v="12"/>
    <s v="02-02-01-003-008-09"/>
    <n v="10"/>
    <s v="Materiales y suministros - Otros artículos manufacturados n. C. P."/>
    <s v="LAPIZ PARA ESCRITURA NEGRAX12"/>
    <n v="44121706"/>
    <s v="Mínima cuantía"/>
    <n v="5"/>
    <n v="3"/>
    <n v="190"/>
    <n v="156180"/>
    <s v="UNIDAD"/>
    <s v="NO SOLICITADAS"/>
  </r>
  <r>
    <x v="12"/>
    <s v="02-02-01-003-008-09"/>
    <n v="10"/>
    <s v="Materiales y suministros - Otros artículos manufacturados n. C. P."/>
    <s v="ATOMIZADOR PLASTICO CON PISTOLA 500 CC. "/>
    <n v="40141742"/>
    <s v="Selección abreviada - acuerdo marco"/>
    <n v="5"/>
    <n v="3"/>
    <n v="13"/>
    <n v="25584"/>
    <s v="UNIDAD"/>
    <s v="NO SOLICITADAS"/>
  </r>
  <r>
    <x v="12"/>
    <s v="02-02-01-003-008-09"/>
    <n v="10"/>
    <s v="Materiales y suministros - Otros artículos manufacturados n. C. P."/>
    <s v="CEPILLO BAÑO BASE "/>
    <s v="47131605 _x000a__x000a_"/>
    <s v="Selección abreviada - acuerdo marco"/>
    <n v="5"/>
    <n v="3"/>
    <n v="15"/>
    <n v="162075"/>
    <s v="UNIDAD"/>
    <s v="NO SOLICITADAS"/>
  </r>
  <r>
    <x v="12"/>
    <s v="02-02-01-003-008-09"/>
    <n v="10"/>
    <s v="Materiales y suministros - Otros artículos manufacturados n. C. P."/>
    <s v="CEPILLO PARA PAREDES Y TECHOS REDONDO "/>
    <s v="47131605 _x000a__x000a_"/>
    <s v="Selección abreviada - acuerdo marco"/>
    <n v="5"/>
    <n v="3"/>
    <n v="5"/>
    <n v="78720"/>
    <s v="UNIDAD"/>
    <s v="NO SOLICITADAS"/>
  </r>
  <r>
    <x v="12"/>
    <s v="02-02-01-003-008-09"/>
    <n v="10"/>
    <s v="Materiales y suministros - Otros artículos manufacturados n. C. P."/>
    <s v="CEPILLO TIPO CERDA DURA MANGO MADERA "/>
    <n v="47131605"/>
    <s v="Selección abreviada - acuerdo marco"/>
    <n v="5"/>
    <n v="3"/>
    <n v="15"/>
    <n v="120045"/>
    <s v="UNIDAD"/>
    <s v="NO SOLICITADAS"/>
  </r>
  <r>
    <x v="12"/>
    <s v="02-02-01-003-008-09"/>
    <n v="10"/>
    <s v="Materiales y suministros - Otros artículos manufacturados n. C. P."/>
    <s v="ESCOBA PRINCESA SUAVE "/>
    <n v="47131604"/>
    <s v="Selección abreviada - acuerdo marco"/>
    <n v="5"/>
    <n v="3"/>
    <n v="35"/>
    <n v="304850"/>
    <s v="UNIDAD"/>
    <s v="NO SOLICITADAS"/>
  </r>
  <r>
    <x v="12"/>
    <s v="02-02-01-003-008-09"/>
    <n v="10"/>
    <s v="Materiales y suministros - Otros artículos manufacturados n. C. P."/>
    <s v="TRAPERO COPA ALGODON 430G CABO MADERA DE 140 CMS"/>
    <n v="47131618"/>
    <s v="Selección abreviada - acuerdo marco"/>
    <n v="5"/>
    <n v="3"/>
    <n v="80"/>
    <n v="766160"/>
    <s v="UNIDAD"/>
    <s v="NO SOLICITADAS"/>
  </r>
  <r>
    <x v="12"/>
    <s v="02-02-01-003-008-09"/>
    <n v="10"/>
    <s v="Materiales y suministros - Otros artículos manufacturados n. C. P."/>
    <s v="MATERIALES DE CONSTRUCCION"/>
    <n v="31162800"/>
    <s v="Selección abreviada menor cuantía"/>
    <n v="3"/>
    <n v="7"/>
    <n v="1"/>
    <n v="4000000"/>
    <s v="GLOBAL"/>
    <s v="NO SOLICITADAS"/>
  </r>
  <r>
    <x v="12"/>
    <s v="02-02-01-004-001"/>
    <n v="10"/>
    <s v="Materiales y suministros - Metales básicos"/>
    <s v="MATERIALES DE CONSTRUCCION"/>
    <n v="31162800"/>
    <s v="Selección abreviada menor cuantía"/>
    <n v="3"/>
    <n v="7"/>
    <n v="1"/>
    <n v="5000000"/>
    <s v="GLOBAL"/>
    <s v="NO SOLICITADAS"/>
  </r>
  <r>
    <x v="12"/>
    <s v="02-02-01-004-002"/>
    <n v="10"/>
    <s v="Materiales y suministros - Productos metálicos elaborados (excepto maquinaria y equipo)"/>
    <s v="CUCHILLA BISTURI GRANDEX10"/>
    <n v="44121612"/>
    <s v="Mínima cuantía"/>
    <n v="5"/>
    <n v="3"/>
    <n v="10"/>
    <n v="13150"/>
    <s v="UNIDAD"/>
    <s v="NO SOLICITADAS"/>
  </r>
  <r>
    <x v="12"/>
    <s v="02-02-01-004-002"/>
    <n v="10"/>
    <s v="Materiales y suministros - Productos metálicos elaborados (excepto maquinaria y equipo)"/>
    <s v="GANCHO TIPO GRAPA 24/6X5000"/>
    <n v="44122107"/>
    <s v="Mínima cuantía"/>
    <n v="5"/>
    <n v="3"/>
    <n v="20"/>
    <n v="50600"/>
    <s v="UNIDAD"/>
    <s v="NO SOLICITADAS"/>
  </r>
  <r>
    <x v="12"/>
    <s v="02-02-01-004-002"/>
    <n v="10"/>
    <s v="Materiales y suministros - Productos metálicos elaborados (excepto maquinaria y equipo)"/>
    <s v="ESPONJILLA PAQUETE 12 UNIDADES "/>
    <n v="47121803"/>
    <s v="Selección abreviada - acuerdo marco"/>
    <n v="5"/>
    <n v="3"/>
    <n v="15"/>
    <n v="57075"/>
    <s v="UNIDAD"/>
    <s v="NO SOLICITADAS"/>
  </r>
  <r>
    <x v="12"/>
    <s v="02-02-01-004-002"/>
    <n v="10"/>
    <s v="Materiales y suministros - Productos metálicos elaborados (excepto maquinaria y equipo)"/>
    <s v="CABLE PARA EQUIPOS AUDIOVISUALES (HDMI)"/>
    <n v="43211600"/>
    <s v="Mínima cuantía"/>
    <n v="5"/>
    <n v="3"/>
    <n v="4"/>
    <n v="222400"/>
    <s v="UNIDAD"/>
    <s v="NO SOLICITADAS"/>
  </r>
  <r>
    <x v="12"/>
    <s v="02-02-01-004-002"/>
    <n v="10"/>
    <s v="Materiales y suministros - Productos metálicos elaborados (excepto maquinaria y equipo)"/>
    <s v="CABLE PARA EQUIPOS AUDIOVISUALES (VGA)"/>
    <n v="43211600"/>
    <s v="Mínima cuantía"/>
    <n v="5"/>
    <n v="3"/>
    <n v="4"/>
    <n v="245200"/>
    <s v="UNIDAD"/>
    <s v="NO SOLICITADAS"/>
  </r>
  <r>
    <x v="12"/>
    <s v="02-02-01-004-002"/>
    <n v="10"/>
    <s v="Materiales y suministros - Productos metálicos elaborados (excepto maquinaria y equipo)"/>
    <s v="SUMINISTROS DE REFRIGERACIÓN"/>
    <n v="40101600"/>
    <s v="Mínima cuantía"/>
    <n v="4"/>
    <n v="6"/>
    <n v="1"/>
    <n v="1550849"/>
    <s v="GLOBAL"/>
    <s v="NO SOLICITADAS"/>
  </r>
  <r>
    <x v="12"/>
    <s v="02-02-01-004-002"/>
    <n v="10"/>
    <s v="Materiales y suministros - Productos metálicos elaborados (excepto maquinaria y equipo)"/>
    <s v="SUMINISTRO ELECTRICO Y ALUMBRADO"/>
    <n v="39121700"/>
    <s v="Selección abreviada subasta inversa (No disponible)"/>
    <n v="3"/>
    <n v="7"/>
    <n v="1"/>
    <n v="220908"/>
    <s v="GLOBAL"/>
    <s v="NO SOLICITADAS"/>
  </r>
  <r>
    <x v="12"/>
    <s v="02-02-01-004-002"/>
    <n v="10"/>
    <s v="Materiales y suministros - Productos metálicos elaborados (excepto maquinaria y equipo)"/>
    <s v="SUMINISTROS GRADUACION ALUMNOS Y DISTINTIVOS"/>
    <n v="60101401"/>
    <s v="Mínima cuantía"/>
    <n v="4"/>
    <n v="3"/>
    <n v="1"/>
    <n v="16000000"/>
    <s v="GLOBAL"/>
    <s v="NO SOLICITADAS"/>
  </r>
  <r>
    <x v="12"/>
    <s v="02-02-01-004-002"/>
    <n v="10"/>
    <s v="Materiales y suministros - Productos metálicos elaborados (excepto maquinaria y equipo)"/>
    <s v="MATERIALES DE CONSTRUCCION"/>
    <n v="31162800"/>
    <s v="Selección abreviada menor cuantía"/>
    <n v="3"/>
    <n v="7"/>
    <n v="1"/>
    <n v="72884828"/>
    <s v="GLOBAL"/>
    <s v="NO SOLICITADAS"/>
  </r>
  <r>
    <x v="12"/>
    <s v="02-02-01-004-002"/>
    <n v="10"/>
    <s v="Materiales y suministros - Productos metálicos elaborados (excepto maquinaria y equipo)"/>
    <s v="DISTINTIVOS"/>
    <n v="49101704"/>
    <s v="Mínima cuantía"/>
    <n v="4"/>
    <n v="3"/>
    <n v="1"/>
    <n v="20000000"/>
    <s v="GLOBAL"/>
    <s v="NO SOLICITADAS"/>
  </r>
  <r>
    <x v="12"/>
    <s v="02-02-01-004-003-09"/>
    <n v="10"/>
    <s v="Materiales y suministros - Otras máquinas para usos generales y sus partes y piezas"/>
    <s v="REPUESTOS AIRES ACONDICIONADOS Y EQUIPOS DE REFRIGERACION"/>
    <n v="40101700"/>
    <s v="Mínima cuantía"/>
    <n v="5"/>
    <n v="3"/>
    <n v="1"/>
    <n v="27000000"/>
    <s v="GLOBAL"/>
    <s v="NO SOLICITADAS"/>
  </r>
  <r>
    <x v="12"/>
    <s v="02-02-01-004-005-01"/>
    <n v="10"/>
    <s v="Materiales y suministros - Máquinas para oficina y contabilidad, y sus partes y accesorios"/>
    <s v="COSEDORA MANUAL TIPO OFICINA"/>
    <n v="44121615"/>
    <s v="Mínima cuantía"/>
    <n v="5"/>
    <n v="3"/>
    <n v="8"/>
    <n v="171600"/>
    <s v="UNIDAD"/>
    <s v="NO SOLICITADAS"/>
  </r>
  <r>
    <x v="12"/>
    <s v="02-02-01-004-005-01"/>
    <n v="10"/>
    <s v="Materiales y suministros - Máquinas para oficina y contabilidad, y sus partes y accesorios"/>
    <s v="PERFORADORA DOS HUECOS"/>
    <n v="44102805"/>
    <s v="Mínima cuantía"/>
    <n v="5"/>
    <n v="3"/>
    <n v="8"/>
    <n v="101200"/>
    <s v="UNIDAD"/>
    <s v="NO SOLICITADAS"/>
  </r>
  <r>
    <x v="12"/>
    <s v="02-02-01-004-005-01"/>
    <n v="10"/>
    <s v="Materiales y suministros - Máquinas para oficina y contabilidad, y sus partes y accesorios"/>
    <s v="SACAGANCHOS PARA GRAPAS EN M"/>
    <n v="44121613"/>
    <s v="Mínima cuantía"/>
    <n v="5"/>
    <n v="3"/>
    <n v="4"/>
    <n v="29844"/>
    <s v="UNIDAD"/>
    <s v="NO SOLICITADAS"/>
  </r>
  <r>
    <x v="12"/>
    <s v="02-02-01-004-006-09"/>
    <n v="10"/>
    <s v="Materiales y suministros - Otro equipo eléctrico y sus partes y piezas"/>
    <s v="SUMINISTRO ELECTRICO Y ALUMBRADO"/>
    <n v="39121700"/>
    <s v="Selección abreviada subasta inversa (No disponible)"/>
    <n v="3"/>
    <n v="7"/>
    <n v="1"/>
    <n v="9050915"/>
    <s v="GLOBAL"/>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COMPUTADOR DE VUELO"/>
    <n v="25201702"/>
    <s v="Mínima cuantía"/>
    <n v="5"/>
    <n v="3"/>
    <n v="24"/>
    <n v="4056000"/>
    <s v="UNIDAD"/>
    <s v="NO SOLICITADAS"/>
  </r>
  <r>
    <x v="12"/>
    <s v="02-02-01-004-009-01"/>
    <n v="10"/>
    <s v="Materiales y suministros - Vehículos automotores, remolques y semirremolques; y sus partes, piezas y accesorios"/>
    <s v="REPUESTOS VEHICULOS"/>
    <n v="40161500"/>
    <s v="Mínima cuantía"/>
    <n v="5"/>
    <n v="3"/>
    <n v="1"/>
    <n v="43500000"/>
    <s v="GLOBAL"/>
    <s v="NO SOLICITADAS"/>
  </r>
  <r>
    <x v="12"/>
    <s v="02-02-02-005-004-01-1"/>
    <n v="10"/>
    <s v="Adquisición de servicios - Servicios generales de construcción de edificaciones residenciales"/>
    <s v="MANTENIMIENTO BARRACA PLAN COLOMBIA SUBOFICIALES"/>
    <n v="72102900"/>
    <s v="Selección abreviada menor cuantía"/>
    <n v="3"/>
    <n v="7"/>
    <n v="1"/>
    <n v="100000000"/>
    <s v="GLOBAL"/>
    <s v="NO SOLICITADAS"/>
  </r>
  <r>
    <x v="12"/>
    <s v="02-02-02-005-004-01-2"/>
    <n v="10"/>
    <s v="Adquisición de servicios - Servicios generales de construcción de edificaciones no residenciales"/>
    <s v="MANTENIMIENTO POZO PROFUNDO FLANDES"/>
    <n v="70171707"/>
    <s v="Mínima cuantía"/>
    <n v="4"/>
    <n v="7"/>
    <n v="1"/>
    <n v="15672300"/>
    <s v="GLOBAL"/>
    <s v="NO SOLICITADAS"/>
  </r>
  <r>
    <x v="12"/>
    <s v="02-02-02-005-004-01-2"/>
    <n v="10"/>
    <s v="Adquisición de servicios - Servicios generales de construcción de edificaciones no residenciales"/>
    <s v="MANTENIMIENTO POZO PROFUNDO CACOM-4"/>
    <n v="70171707"/>
    <s v="Mínima cuantía"/>
    <n v="4"/>
    <n v="7"/>
    <n v="1"/>
    <n v="21741300"/>
    <s v="GLOBAL"/>
    <s v="NO SOLICITADAS"/>
  </r>
  <r>
    <x v="12"/>
    <s v="02-02-02-005-004-02-5"/>
    <n v="10"/>
    <s v="Adquisición de servicios - Servicios generales de construcción de tuberías y cables locales, y obras conexas"/>
    <s v="FUNCIONAMIENTO PTAR  FLANDES"/>
    <n v="76121701"/>
    <s v="Selección abreviada menor cuantía"/>
    <n v="4"/>
    <n v="8"/>
    <n v="1"/>
    <n v="34342395"/>
    <s v="GLOBAL"/>
    <s v="NO SOLICITADAS"/>
  </r>
  <r>
    <x v="12"/>
    <s v="02-02-02-005-004-02-5"/>
    <n v="10"/>
    <s v="Adquisición de servicios - Servicios generales de construcción de tuberías y cables locales, y obras conexas"/>
    <s v="FUNCIONAMIENTO PTAR  FLANDES V.F.2019"/>
    <n v="76121701"/>
    <s v="Selección abreviada menor cuantía"/>
    <n v="4"/>
    <n v="8"/>
    <n v="1"/>
    <n v="13781205"/>
    <s v="GLOBAL"/>
    <s v="SI APROBADAS"/>
  </r>
  <r>
    <x v="12"/>
    <s v="02-02-02-005-004-02-5"/>
    <n v="10"/>
    <s v="Adquisición de servicios - Servicios generales de construcción de tuberías y cables locales, y obras conexas"/>
    <s v="FUNCIONAMIENTO PTAP  FLANDES "/>
    <n v="83101506"/>
    <s v="Selección abreviada menor cuantía"/>
    <n v="4"/>
    <n v="8"/>
    <n v="1"/>
    <n v="39681235"/>
    <s v="GLOBAL"/>
    <s v="NO SOLICITADAS"/>
  </r>
  <r>
    <x v="12"/>
    <s v="02-02-02-005-004-02-5"/>
    <n v="10"/>
    <s v="Adquisición de servicios - Servicios generales de construcción de tuberías y cables locales, y obras conexas"/>
    <s v="FUNCIONAMIENTO PTAP  FLANDES   V.F.2019"/>
    <n v="83101506"/>
    <s v="Selección abreviada menor cuantía"/>
    <n v="4"/>
    <n v="8"/>
    <n v="1"/>
    <n v="8442365"/>
    <s v="GLOBAL"/>
    <s v="SI APROBADAS"/>
  </r>
  <r>
    <x v="12"/>
    <s v="02-02-02-008-004-02"/>
    <n v="10"/>
    <s v="Adquisición de servicios - Servicios de telecomunicaciones a través de internet"/>
    <s v="SERVICIO DE INTERNET"/>
    <n v="81112101"/>
    <s v="Solicitud de información a los Proveedores"/>
    <n v="1"/>
    <n v="12"/>
    <n v="1"/>
    <n v="16000000"/>
    <s v="GLOBAL"/>
    <s v="NO SOLICITADAS"/>
  </r>
  <r>
    <x v="12"/>
    <s v="02-02-02-008-004-02"/>
    <n v="10"/>
    <s v="Adquisición de servicios - Servicios de telecomunicaciones a través de internet"/>
    <s v="INTERNET ACADEMICO"/>
    <n v="81112101"/>
    <s v="Solicitud de información a los Proveedores"/>
    <n v="1"/>
    <n v="12"/>
    <n v="1"/>
    <n v="38000000"/>
    <s v="GLOBAL"/>
    <s v="NO SOLICITADAS"/>
  </r>
  <r>
    <x v="12"/>
    <s v="02-02-02-008-004-06"/>
    <n v="10"/>
    <s v="Adquisición de servicios - Servicios de programación, distribución y transmisión de programas"/>
    <s v="SERVICIO DE TELEVISION "/>
    <n v="83111800"/>
    <s v="Solicitud de información a los Proveedores"/>
    <n v="1"/>
    <n v="12"/>
    <n v="1"/>
    <n v="10000000"/>
    <s v="GLOBAL"/>
    <s v="NO SOLICITADAS"/>
  </r>
  <r>
    <x v="12"/>
    <s v="02-02-02-008-005-03"/>
    <n v="10"/>
    <s v="Adquisición de servicios - Servicios de limpieza"/>
    <s v="SERVICIO DE ASEO Y LIMPIEZA"/>
    <n v="76111500"/>
    <s v="Selección abreviada - acuerdo marco"/>
    <n v="4"/>
    <n v="6"/>
    <n v="1"/>
    <n v="13928700"/>
    <s v="GLOBAL"/>
    <s v="NO SOLICITADAS"/>
  </r>
  <r>
    <x v="12"/>
    <s v="02-02-02-008-005-03"/>
    <n v="10"/>
    <s v="Adquisición de servicios - Servicios de limpieza"/>
    <s v="SERVICIO DE ASEO Y LIMPIEZA V.F. 2019"/>
    <n v="76111500"/>
    <s v="Selección abreviada - acuerdo marco"/>
    <n v="1"/>
    <n v="3"/>
    <n v="1"/>
    <n v="46071300"/>
    <s v="GLOBAL"/>
    <s v="SI APROBADAS"/>
  </r>
  <r>
    <x v="12"/>
    <s v="02-02-02-008-005-05"/>
    <n v="10"/>
    <s v="Adquisición de servicios - Servicios de organización de viajes, operadores turísticos y servicios conexos"/>
    <s v="SERVICIO ACTIVIDAD PEDAGOGICA PERSONAL ALUMNOS"/>
    <n v="90121501"/>
    <s v="Contratación directa"/>
    <n v="3"/>
    <n v="6"/>
    <n v="1"/>
    <n v="20000000"/>
    <s v="GLOBAL"/>
    <s v="NO SOLICITADAS"/>
  </r>
  <r>
    <x v="12"/>
    <s v="02-02-02-008-005-09-5"/>
    <n v="10"/>
    <s v="Adquisición de servicios - Servicios auxiliares especializados de oficina"/>
    <s v="SERVICIO DE FOTOCOPIADO E IMPRESIÓN  "/>
    <n v="82121700"/>
    <s v="Mínima cuantía"/>
    <n v="2"/>
    <n v="10"/>
    <n v="1"/>
    <n v="31000000"/>
    <s v="GLOBAL"/>
    <s v="NO SOLICITADAS"/>
  </r>
  <r>
    <x v="12"/>
    <s v="02-02-02-008-005-09-5"/>
    <n v="10"/>
    <s v="Adquisición de servicios - Servicios auxiliares especializados de oficina"/>
    <s v="SERVICIO DE FOTOCOPIADO E IMPRESIÓN  V.F. 2019"/>
    <n v="82121700"/>
    <s v="Mínima cuantía"/>
    <n v="2"/>
    <n v="10"/>
    <n v="1"/>
    <n v="9000000"/>
    <s v="GLOBAL"/>
    <s v="SI APROBADAS"/>
  </r>
  <r>
    <x v="12"/>
    <s v="02-02-02-008-005-09-7"/>
    <n v="10"/>
    <s v="Adquisición de servicios - Servicios de mantenimiento y cuidado del paisaje"/>
    <s v="CORTE DE PRADOS"/>
    <n v="70111706"/>
    <s v="Selección abreviada menor cuantía"/>
    <n v="4"/>
    <n v="6"/>
    <n v="1"/>
    <n v="30757500"/>
    <s v="GLOBAL"/>
    <s v="NO SOLICITADAS"/>
  </r>
  <r>
    <x v="12"/>
    <s v="02-02-02-008-005-09-7"/>
    <n v="10"/>
    <s v="Adquisición de servicios - Servicios de mantenimiento y cuidado del paisaje"/>
    <s v="CORTE DE PRADOS V.F. 2019"/>
    <n v="70111706"/>
    <s v="Selección abreviada menor cuantía"/>
    <n v="1"/>
    <n v="3"/>
    <n v="1"/>
    <n v="23722500"/>
    <s v="GLOBAL"/>
    <s v="SI APROBADAS"/>
  </r>
  <r>
    <x v="12"/>
    <s v="02-02-02-008-006-03"/>
    <n v="10"/>
    <s v="Adquisición de servicios - Servicios de apoyo a la distribución de electricidad, gas y agua"/>
    <s v="ENERGIA"/>
    <n v="83101803"/>
    <s v="Solicitud de información a los Proveedores"/>
    <n v="1"/>
    <n v="12"/>
    <n v="1"/>
    <n v="1414053343"/>
    <s v="GLOBAL"/>
    <s v="NO SOLICITADAS"/>
  </r>
  <r>
    <x v="12"/>
    <s v="02-02-02-008-007-01-4"/>
    <n v="10"/>
    <s v="Adquisición de servicios - Servicios de mantenimiento y reparación de maquinaria y equipo de transporte"/>
    <s v="MANTENIMIENTO DE VEHICULOS"/>
    <n v="78181500"/>
    <s v="Selección abreviada subasta inversa (No disponible)"/>
    <n v="4"/>
    <n v="6"/>
    <n v="1"/>
    <n v="60000000"/>
    <s v="GLOBAL"/>
    <s v="NO SOLICITADAS"/>
  </r>
  <r>
    <x v="12"/>
    <s v="02-02-02-008-007-01-4"/>
    <n v="10"/>
    <s v="Adquisición de servicios - Servicios de mantenimiento y reparación de maquinaria y equipo de transporte"/>
    <s v="MANTENIMIENTO DE VEHICULOS  V.F 2019"/>
    <n v="78181500"/>
    <s v="Selección abreviada subasta inversa (No disponible)"/>
    <n v="1"/>
    <n v="3"/>
    <n v="1"/>
    <n v="10000000"/>
    <s v="GLOBAL"/>
    <s v="SI APROBADAS"/>
  </r>
  <r>
    <x v="12"/>
    <s v="02-02-02-008-007-01-5"/>
    <n v="10"/>
    <s v="Adquisición de servicios - Servicios de mantenimiento y reparación de otra maquinaria y otro equipo"/>
    <s v="MANTENIMIENTO DE SISTEMAS HVAC, CUARTOS FRIO Y HIELERA"/>
    <n v="72151207"/>
    <s v="Mínima cuantía"/>
    <n v="4"/>
    <n v="6"/>
    <n v="1"/>
    <n v="51129757"/>
    <s v="GLOBAL"/>
    <s v="NO SOLICITADAS"/>
  </r>
  <r>
    <x v="12"/>
    <s v="02-02-02-008-007-01-5"/>
    <n v="10"/>
    <s v="Adquisición de servicios - Servicios de mantenimiento y reparación de otra maquinaria y otro equipo"/>
    <s v="MANTENIMIENTO UPS"/>
    <n v="73152108"/>
    <s v="Mínima cuantía"/>
    <n v="2"/>
    <n v="6"/>
    <n v="1"/>
    <n v="10845000"/>
    <s v="GLOBAL"/>
    <s v="NO SOLICITADAS"/>
  </r>
  <r>
    <x v="12"/>
    <s v="02-02-02-008-007-01-5"/>
    <n v="10"/>
    <s v="Adquisición de servicios - Servicios de mantenimiento y reparación de otra maquinaria y otro equipo"/>
    <s v="MANTENIMIENTO VIDEO BEAM"/>
    <n v="72154066"/>
    <s v="Mínima cuantía"/>
    <n v="2"/>
    <n v="6"/>
    <n v="1"/>
    <n v="13283600"/>
    <s v="GLOBAL"/>
    <s v="NO SOLICITADAS"/>
  </r>
  <r>
    <x v="12"/>
    <s v="02-02-02-008-007-01-5"/>
    <n v="10"/>
    <s v="Adquisición de servicios - Servicios de mantenimiento y reparación de otra maquinaria y otro equipo"/>
    <s v="MANTENIMIENTO CAMARAS DE VIGILANCIA"/>
    <n v="92121704"/>
    <s v="Mínima cuantía"/>
    <n v="3"/>
    <n v="4"/>
    <n v="1"/>
    <n v="10000000"/>
    <s v="GLOBAL"/>
    <s v="NO SOLICITADAS"/>
  </r>
  <r>
    <x v="12"/>
    <s v="02-02-02-008-007-01-5"/>
    <n v="10"/>
    <s v="Adquisición de servicios - Servicios de mantenimiento y reparación de otra maquinaria y otro equipo"/>
    <s v="MANTENIMIENTO SISTEMA DE ALARMAS"/>
    <n v="92121702"/>
    <s v="Mínima cuantía"/>
    <n v="3"/>
    <n v="4"/>
    <n v="1"/>
    <n v="27021177"/>
    <s v="GLOBAL"/>
    <s v="NO SOLICITADAS"/>
  </r>
  <r>
    <x v="12"/>
    <s v="02-02-02-008-007-01-5"/>
    <n v="10"/>
    <s v="Adquisición de servicios - Servicios de mantenimiento y reparación de otra maquinaria y otro equipo"/>
    <s v="MANTENIMIENTO DE CELDAS SUBESTACION ELECTRICA "/>
    <n v="73152108"/>
    <s v="Selección abreviada menor cuantía"/>
    <n v="3"/>
    <n v="7"/>
    <n v="1"/>
    <n v="36928348"/>
    <s v="GLOBAL"/>
    <s v="NO SOLICITADAS"/>
  </r>
  <r>
    <x v="12"/>
    <s v="02-02-02-009-002-09"/>
    <n v="10"/>
    <s v="Adquisición de servicios - Otros tipos de educación y servicios de apoyo educativo"/>
    <s v="INSTRUCTORES EHFAA"/>
    <n v="86131702"/>
    <s v="Contratación directa"/>
    <n v="4"/>
    <n v="6"/>
    <n v="1"/>
    <n v="378757972"/>
    <s v="GLOBAL"/>
    <s v="NO SOLICITADAS"/>
  </r>
  <r>
    <x v="12"/>
    <s v="02-02-02-009-002-09"/>
    <n v="10"/>
    <s v="Adquisición de servicios - Otros tipos de educación y servicios de apoyo educativo"/>
    <s v="INSTRUCTORES EHFAA V.F. 2019"/>
    <n v="86131702"/>
    <s v="Contratación directa"/>
    <n v="1"/>
    <n v="3"/>
    <n v="1"/>
    <n v="81242028"/>
    <s v="GLOBAL"/>
    <s v="SI APROBADAS"/>
  </r>
  <r>
    <x v="12"/>
    <s v="02-02-01-002-007"/>
    <n v="10"/>
    <s v="Materiales y suministros - Artículos textiles (excepto prendas de vestir)"/>
    <s v="BANDERAS PARA PABELLON"/>
    <n v="55121715"/>
    <s v="Mínima cuantía"/>
    <n v="5"/>
    <n v="3"/>
    <n v="6"/>
    <n v="913500"/>
    <s v="UNIDAD"/>
    <s v="NO SOLICITADAS"/>
  </r>
  <r>
    <x v="12"/>
    <s v="02-02-01-002-007"/>
    <n v="10"/>
    <s v="Materiales y suministros - Artículos textiles (excepto prendas de vestir)"/>
    <s v="PENDONES 16MTS ALTO X 2MTS ANCHO"/>
    <n v="55121714"/>
    <s v="Mínima cuantía"/>
    <n v="5"/>
    <n v="3"/>
    <n v="6"/>
    <n v="2205000"/>
    <s v="UNIDAD"/>
    <s v="NO SOLICITADAS"/>
  </r>
  <r>
    <x v="12"/>
    <s v="02-02-01-002-007"/>
    <n v="10"/>
    <s v="Materiales y suministros - Artículos textiles (excepto prendas de vestir)"/>
    <s v="PENDONES EN TELA 20 X 30 CM PARA INSTRUMENTOS BANDA DE GUERRA"/>
    <n v="55121714"/>
    <s v="Mínima cuantía"/>
    <n v="5"/>
    <n v="3"/>
    <n v="56"/>
    <n v="2469600"/>
    <s v="UNIDAD"/>
    <s v="NO SOLICITADAS"/>
  </r>
  <r>
    <x v="12"/>
    <s v="02-02-01-003-001"/>
    <n v="10"/>
    <s v="Materiales y suministros - Productos de madera, corcho, cestería y espartería"/>
    <s v="ASTAS "/>
    <n v="55121715"/>
    <s v="Mínima cuantía"/>
    <n v="5"/>
    <n v="3"/>
    <n v="3"/>
    <n v="126000"/>
    <s v="UNIDAD"/>
    <s v="NO SOLICITADAS"/>
  </r>
  <r>
    <x v="12"/>
    <s v="02-02-01-004-002"/>
    <n v="10"/>
    <s v="Materiales y suministros - Productos metálicos elaborados (excepto maquinaria y equipo)"/>
    <s v="MOHARRA"/>
    <n v="55121715"/>
    <s v="Mínima cuantía"/>
    <n v="5"/>
    <n v="3"/>
    <n v="3"/>
    <n v="85425"/>
    <s v="UNIDAD"/>
    <s v="NO SOLICITADAS"/>
  </r>
  <r>
    <x v="12"/>
    <s v="02-02-02-008-007-01-5"/>
    <n v="10"/>
    <s v="Adquisición de servicios - Servicios de mantenimiento y reparación de otra maquinaria y otro equipo"/>
    <s v="REVISION, PINTURA, MANTENIMIENTO Y CARGA DE EXTINTORES "/>
    <n v="72101509"/>
    <s v="Mínima cuantía"/>
    <n v="2"/>
    <n v="6"/>
    <n v="1"/>
    <n v="10350000"/>
    <s v="GLOBAL"/>
    <s v="NO SOLICITADAS"/>
  </r>
  <r>
    <x v="12"/>
    <s v="02-02-01-003-005-01"/>
    <n v="10"/>
    <s v="Materiales y suministros - Pinturas y barnices y productos relacionados; colores para la pintura artística; tintas"/>
    <s v="PINTURAS"/>
    <n v="31211500"/>
    <s v="Selección abreviada subasta inversa (No disponible)"/>
    <n v="3"/>
    <n v="7"/>
    <n v="1"/>
    <n v="15000000"/>
    <s v="GLOBAL"/>
    <s v="NO SOLICITADAS"/>
  </r>
  <r>
    <x v="12"/>
    <s v="02-02-01-004-005-02"/>
    <n v="10"/>
    <s v="Materiales y suministros - Maquinaria de informática y sus partes, piezas y accesorios"/>
    <s v="INSUMOS PARA PLOTTER"/>
    <n v="44103100"/>
    <s v="Mínima cuantía"/>
    <n v="5"/>
    <n v="3"/>
    <n v="1"/>
    <n v="12000000"/>
    <s v="GLOBAL"/>
    <s v="NO SOLICITADAS"/>
  </r>
  <r>
    <x v="12"/>
    <s v="02-02-01-003-002-01"/>
    <n v="10"/>
    <s v="Materiales y suministros - Pasta de papel, papel y cartón"/>
    <s v="PAPELERIA PARA IMPRESIÓN PLOTTER"/>
    <n v="14111510"/>
    <s v="Mínima cuantía"/>
    <n v="5"/>
    <n v="3"/>
    <n v="1"/>
    <n v="18000000"/>
    <s v="GLOBAL"/>
    <s v="NO SOLICITADAS"/>
  </r>
  <r>
    <x v="12"/>
    <s v="02-01-01-003-008-01-1"/>
    <n v="10"/>
    <s v="Activos fijos - Asientos"/>
    <s v="SILLAS PARA OFICINA"/>
    <n v="56112102"/>
    <s v="Mínima cuantía"/>
    <n v="5"/>
    <n v="3"/>
    <n v="32"/>
    <n v="5040000"/>
    <s v="UNIDAD"/>
    <s v="NO SOLICITADAS"/>
  </r>
  <r>
    <x v="12"/>
    <s v="02-02-01-002-007"/>
    <n v="10"/>
    <s v="Materiales y suministros - Artículos textiles (excepto prendas de vestir)"/>
    <s v="MANTEL 3X1,80"/>
    <n v="52121600"/>
    <s v="Selección abreviada - acuerdo marco"/>
    <n v="4"/>
    <n v="3"/>
    <n v="40"/>
    <n v="12800000"/>
    <s v="UNIDAD"/>
    <s v="NO SOLICITADAS"/>
  </r>
  <r>
    <x v="12"/>
    <s v="02-02-01-002-007"/>
    <n v="10"/>
    <s v="Materiales y suministros - Artículos textiles (excepto prendas de vestir)"/>
    <s v="MANTEL SOLIDO DE 240 cm"/>
    <n v="52121600"/>
    <s v="Selección abreviada - acuerdo marco"/>
    <n v="4"/>
    <n v="3"/>
    <n v="40"/>
    <n v="5200000"/>
    <s v="UNIDAD"/>
    <s v="NO SOLICITADAS"/>
  </r>
  <r>
    <x v="12"/>
    <s v="02-02-01-002-007"/>
    <n v="10"/>
    <s v="Materiales y suministros - Artículos textiles (excepto prendas de vestir)"/>
    <s v="MANTEL DE 152 X 240 cm"/>
    <n v="52121600"/>
    <s v="Selección abreviada - acuerdo marco"/>
    <n v="4"/>
    <n v="3"/>
    <n v="40"/>
    <n v="8000000"/>
    <s v="UNIDAD"/>
    <s v="NO SOLICITADAS"/>
  </r>
  <r>
    <x v="12"/>
    <s v="02-02-01-002-007"/>
    <n v="10"/>
    <s v="Materiales y suministros - Artículos textiles (excepto prendas de vestir)"/>
    <s v="SERVILLETAS DE LINO"/>
    <n v="52121600"/>
    <s v="Selección abreviada - acuerdo marco"/>
    <n v="4"/>
    <n v="3"/>
    <n v="125"/>
    <n v="410625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CAJA AUTOMATICA TUG REF TEXAMATI X CUARTO"/>
    <n v="15121503"/>
    <s v="Selección abreviada subasta inversa (No disponible)"/>
    <n v="4"/>
    <n v="8"/>
    <n v="14"/>
    <n v="38318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DIFERENCIAL TUG REF SAE 90  X CUARTO"/>
    <n v="15121503"/>
    <s v="Selección abreviada subasta inversa (No disponible)"/>
    <n v="4"/>
    <n v="8"/>
    <n v="12"/>
    <n v="32844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GATOS HYD REF MIL H-5606"/>
    <n v="15121504"/>
    <s v="Selección abreviada subasta inversa (No disponible)"/>
    <n v="4"/>
    <n v="8"/>
    <n v="4"/>
    <n v="266560"/>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TESTER HYD  REF ROYCO 756"/>
    <n v="15121504"/>
    <s v="Selección abreviada subasta inversa (No disponible)"/>
    <n v="4"/>
    <n v="8"/>
    <n v="15"/>
    <n v="1695750"/>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REF 15W40 X CUARTO"/>
    <n v="15121501"/>
    <s v="Selección abreviada subasta inversa (No disponible)"/>
    <n v="4"/>
    <n v="8"/>
    <n v="20"/>
    <n v="499800"/>
    <s v="UNIDAD"/>
    <s v="NO SOLICITADAS"/>
  </r>
  <r>
    <x v="12"/>
    <s v="02-02-01-003-005-04"/>
    <n v="10"/>
    <s v="Materiales y suministros - Productos químicos n. C. P."/>
    <s v="ADHESIVO BASE DE SILICONA DOS PARTES REF 299-947-152, TYPE I, CLASS 1 X CUARTO"/>
    <n v="31201601"/>
    <s v="Selección abreviada subasta inversa (No disponible)"/>
    <n v="4"/>
    <n v="8"/>
    <n v="3"/>
    <n v="1606500"/>
    <s v="UNIDAD"/>
    <s v="NO SOLICITADAS"/>
  </r>
  <r>
    <x v="12"/>
    <s v="02-02-01-003-005-04"/>
    <n v="10"/>
    <s v="Materiales y suministros - Productos químicos n. C. P."/>
    <s v="ADHESIVO PARA CAUCHO REF 299-947-107"/>
    <n v="31201601"/>
    <s v="Selección abreviada subasta inversa (No disponible)"/>
    <n v="4"/>
    <n v="8"/>
    <n v="1"/>
    <n v="416618"/>
    <s v="UNIDAD"/>
    <s v="NO SOLICITADAS"/>
  </r>
  <r>
    <x v="12"/>
    <s v="02-02-01-003-005-04"/>
    <n v="10"/>
    <s v="Materiales y suministros - Productos químicos n. C. P."/>
    <s v="ADHESIVO REF HYSOL 9309"/>
    <n v="31201600"/>
    <s v="Selección abreviada subasta inversa (No disponible)"/>
    <n v="4"/>
    <n v="8"/>
    <n v="1"/>
    <n v="1190000"/>
    <s v="UNIDAD"/>
    <s v="NO SOLICITADAS"/>
  </r>
  <r>
    <x v="12"/>
    <s v="02-02-01-003-005-04"/>
    <n v="10"/>
    <s v="Materiales y suministros - Productos químicos n. C. P."/>
    <s v="ADHESIVO REF HYSOL 9309.3NA"/>
    <n v="31201600"/>
    <s v="Selección abreviada subasta inversa (No disponible)"/>
    <n v="4"/>
    <n v="8"/>
    <n v="1"/>
    <n v="1190000"/>
    <s v="UNIDAD"/>
    <s v="NO SOLICITADAS"/>
  </r>
  <r>
    <x v="12"/>
    <s v="02-02-01-003-005-04"/>
    <n v="10"/>
    <s v="Materiales y suministros - Productos químicos n. C. P."/>
    <s v="ADHESIVO REF HYSOL 934"/>
    <n v="31201600"/>
    <s v="Selección abreviada subasta inversa (No disponible)"/>
    <n v="4"/>
    <n v="8"/>
    <n v="7"/>
    <n v="8330000"/>
    <s v="UNIDAD"/>
    <s v="NO SOLICITADAS"/>
  </r>
  <r>
    <x v="12"/>
    <s v="02-02-01-003-005-04"/>
    <n v="10"/>
    <s v="Materiales y suministros - Productos químicos n. C. P."/>
    <s v="ADHESIVO REF HYSOL 956"/>
    <n v="31201600"/>
    <s v="Selección abreviada subasta inversa (No disponible)"/>
    <n v="4"/>
    <n v="8"/>
    <n v="1"/>
    <n v="1190000"/>
    <s v="UNIDAD"/>
    <s v="NO SOLICITADAS"/>
  </r>
  <r>
    <x v="12"/>
    <s v="02-02-01-003-005-04"/>
    <n v="10"/>
    <s v="Materiales y suministros - Productos químicos n. C. P."/>
    <s v="ADHESIVO REF HYSOL 960"/>
    <n v="31201600"/>
    <s v="Selección abreviada subasta inversa (No disponible)"/>
    <n v="4"/>
    <n v="8"/>
    <n v="1"/>
    <n v="1190000"/>
    <s v="UNIDAD"/>
    <s v="NO SOLICITADAS"/>
  </r>
  <r>
    <x v="12"/>
    <s v="02-02-01-004-001"/>
    <n v="10"/>
    <s v="Materiales y suministros - Metales básicos"/>
    <s v="ALAMBRE DE FRENADO / WIRE, SAFETY, CRES, 0,020 REF NASM20995"/>
    <n v="31152203"/>
    <s v="Selección abreviada subasta inversa (No disponible)"/>
    <n v="4"/>
    <n v="8"/>
    <n v="22"/>
    <n v="1178100"/>
    <s v="UNIDAD"/>
    <s v="NO SOLICITADAS"/>
  </r>
  <r>
    <x v="12"/>
    <s v="02-02-01-004-001"/>
    <n v="10"/>
    <s v="Materiales y suministros - Metales básicos"/>
    <s v="ALAMBRE DE FRENADO / WIRE, SAFETY, CRES, 0,032 REF AS5685"/>
    <n v="31152203"/>
    <s v="Selección abreviada subasta inversa (No disponible)"/>
    <n v="4"/>
    <n v="8"/>
    <n v="26"/>
    <n v="5569200"/>
    <s v="UNIDAD"/>
    <s v="NO SOLICITADAS"/>
  </r>
  <r>
    <x v="12"/>
    <s v="02-02-01-003-004-01"/>
    <n v="10"/>
    <s v="Materiales y suministros - Químicos orgánicos básicos"/>
    <s v="ALCOHOL ISOPROPILICO REF TT-I-735 "/>
    <n v="12352104"/>
    <s v="Selección abreviada subasta inversa (No disponible)"/>
    <n v="4"/>
    <n v="8"/>
    <n v="40"/>
    <n v="1999200"/>
    <s v="GALON"/>
    <s v="NO SOLICITADAS"/>
  </r>
  <r>
    <x v="12"/>
    <s v="02-02-01-004-009-01"/>
    <n v="10"/>
    <s v="Materiales y suministros - Vehículos automotores, remolques y semirremolques; y sus partes, piezas y accesorios"/>
    <s v="ALTERNADOR FLOODLIGHT REF 12198N"/>
    <n v="26101302"/>
    <s v="Selección abreviada subasta inversa (No disponible)"/>
    <n v="4"/>
    <n v="8"/>
    <n v="1"/>
    <n v="1071000"/>
    <s v="UNIDAD"/>
    <s v=""/>
  </r>
  <r>
    <x v="12"/>
    <s v="02-02-01-004-009-01"/>
    <n v="10"/>
    <s v="Materiales y suministros - Vehículos automotores, remolques y semirremolques; y sus partes, piezas y accesorios"/>
    <s v="ALTERNADOR TUG REF T6-1211-101.5"/>
    <n v="25174800"/>
    <s v="Selección abreviada subasta inversa (No disponible)"/>
    <n v="4"/>
    <n v="8"/>
    <n v="1"/>
    <n v="1309200"/>
    <s v="UNIDAD"/>
    <s v="NO SOLICITADAS"/>
  </r>
  <r>
    <x v="12"/>
    <s v="02-02-01-003-005-04"/>
    <n v="10"/>
    <s v="Materiales y suministros - Productos químicos n. C. P."/>
    <s v="ANTICORROSIVO REF SP 400"/>
    <n v="15121802"/>
    <s v="Selección abreviada subasta inversa (No disponible)"/>
    <n v="4"/>
    <n v="8"/>
    <n v="13"/>
    <n v="1005550"/>
    <s v="UNIDAD"/>
    <s v="NO SOLICITADAS"/>
  </r>
  <r>
    <x v="12"/>
    <s v="02-02-01-004-006-09"/>
    <n v="10"/>
    <s v="Materiales y suministros - Otro equipo eléctrico y sus partes y piezas"/>
    <s v="ARRANQUE FLOODLIGHT REF DENSO 63013"/>
    <n v="25173901"/>
    <s v="Selección abreviada subasta inversa (No disponible)"/>
    <n v="4"/>
    <n v="8"/>
    <n v="1"/>
    <n v="1428000"/>
    <s v="UNIDAD"/>
    <s v=""/>
  </r>
  <r>
    <x v="12"/>
    <s v="02-02-01-004-009-01"/>
    <n v="10"/>
    <s v="Materiales y suministros - Vehículos automotores, remolques y semirremolques; y sus partes, piezas y accesorios"/>
    <s v="ARRANQUE TUG  REF T6-7207-103"/>
    <n v="25173902"/>
    <s v="Selección abreviada subasta inversa (No disponible)"/>
    <n v="4"/>
    <n v="8"/>
    <n v="1"/>
    <n v="1428000"/>
    <s v="UNIDAD"/>
    <s v="NO SOLICITADAS"/>
  </r>
  <r>
    <x v="12"/>
    <s v="02-02-01-003-008-09"/>
    <n v="10"/>
    <s v="Materiales y suministros - Otros artículos manufacturados n. C. P."/>
    <s v="ATOMIZADOR INDUSTRIAL PLASTICO  REF 32 ONZAS"/>
    <n v="40141742"/>
    <s v="Selección abreviada subasta inversa (No disponible)"/>
    <n v="4"/>
    <n v="8"/>
    <n v="10"/>
    <n v="34510"/>
    <s v="UNIDAD"/>
    <s v="NO SOLICITADAS"/>
  </r>
  <r>
    <x v="12"/>
    <s v="02-02-01-004-006-04"/>
    <n v="10"/>
    <s v="Materiales y suministros - Acumuladores, pilas y baterías primarias y sus partes y piezas"/>
    <s v="BATERIA PLANTA HOBART REF 31H-100"/>
    <n v="27111711"/>
    <s v="Selección abreviada subasta inversa (No disponible)"/>
    <n v="4"/>
    <n v="8"/>
    <n v="3"/>
    <n v="1713600"/>
    <s v="UNIDAD"/>
    <s v="NO SOLICITADAS"/>
  </r>
  <r>
    <x v="12"/>
    <s v="02-02-01-004-006-05"/>
    <n v="10"/>
    <s v="Materiales y suministros - Lámparas eléctricas de incandescencia o descarga; lámparas de arco, equipo para alumbrado eléctrico; sus partes y piezas"/>
    <s v="BOMBILLO LUCES TUG REF 12 VOL 2 FILAMENTOS"/>
    <n v="25172907"/>
    <s v="Selección abreviada subasta inversa (No disponible)"/>
    <n v="4"/>
    <n v="8"/>
    <n v="8"/>
    <n v="85680"/>
    <s v="UNIDAD"/>
    <s v=""/>
  </r>
  <r>
    <x v="12"/>
    <s v="02-02-01-004-007-01"/>
    <n v="10"/>
    <s v="Materiales y suministros - Válvulas y tubos electrónicos; componentes electrónicos; sus partes y piezas"/>
    <s v="CAPACITOR COMPRESOR REF SOK MOTOR CAPACITOR CBB60  50 uF +- 5% 250VAC  50/60HZ     25/85/21  p2  SH"/>
    <n v="32121501"/>
    <s v="Selección abreviada subasta inversa (No disponible)"/>
    <n v="4"/>
    <n v="8"/>
    <n v="2"/>
    <n v="380800"/>
    <s v="UNIDAD"/>
    <s v=""/>
  </r>
  <r>
    <x v="12"/>
    <s v="02-02-01-003-008-09"/>
    <n v="10"/>
    <s v="Materiales y suministros - Otros artículos manufacturados n. C. P."/>
    <s v="CEPILLO MANUAL DE BRONCE S/P"/>
    <n v="47131605"/>
    <s v="Selección abreviada subasta inversa (No disponible)"/>
    <n v="4"/>
    <n v="8"/>
    <n v="3"/>
    <n v="42840"/>
    <s v="UNIDAD"/>
    <s v="NO SOLICITADAS"/>
  </r>
  <r>
    <x v="12"/>
    <s v="02-02-01-003-005-03"/>
    <n v="10"/>
    <s v="Materiales y suministros - Jabón, preparados para limpieza, perfumes y preparados de tocador"/>
    <s v="CERA / PASTA PULIDORA Y DESMANCHADORA PINTUCO P24PN193"/>
    <n v="23131500"/>
    <s v="Selección abreviada subasta inversa (No disponible)"/>
    <n v="4"/>
    <n v="8"/>
    <n v="400"/>
    <n v="4540000"/>
    <s v="UNIDAD"/>
    <s v="NO SOLICITADAS"/>
  </r>
  <r>
    <x v="12"/>
    <s v="02-02-01-003-005-03"/>
    <n v="10"/>
    <s v="Materiales y suministros - Jabón, preparados para limpieza, perfumes y preparados de tocador"/>
    <s v="CERA DESMOLDANTE"/>
    <n v="12181502"/>
    <s v="Selección abreviada subasta inversa (No disponible)"/>
    <n v="4"/>
    <n v="8"/>
    <n v="1"/>
    <n v="142800"/>
    <s v="GALON"/>
    <s v="NO SOLICITADAS"/>
  </r>
  <r>
    <x v="12"/>
    <s v="02-02-01-003-006-09"/>
    <n v="10"/>
    <s v="Materiales y suministros - Otros productos plásticos"/>
    <s v="CINTA / FLASH TAPE REF HCS2114"/>
    <n v="39121700"/>
    <s v="Selección abreviada subasta inversa (No disponible)"/>
    <n v="4"/>
    <n v="8"/>
    <n v="10"/>
    <n v="1071000"/>
    <s v="UNIDAD"/>
    <s v="NO SOLICITADAS"/>
  </r>
  <r>
    <x v="12"/>
    <s v="02-02-01-003-006-09"/>
    <n v="10"/>
    <s v="Materiales y suministros - Otros productos plásticos"/>
    <s v="CINTA ABRASIVA"/>
    <n v="31191501"/>
    <s v="Selección abreviada subasta inversa (No disponible)"/>
    <n v="4"/>
    <n v="8"/>
    <n v="13"/>
    <n v="2552550"/>
    <s v="UNIDAD"/>
    <s v="NO SOLICITADAS"/>
  </r>
  <r>
    <x v="12"/>
    <s v="02-02-01-003-006-09"/>
    <n v="10"/>
    <s v="Materiales y suministros - Otros productos plásticos"/>
    <s v="CINTA ADHESIVA ANTIFRCCION / TAPE, ADHESIVE, PRESSURE SENSITIVE REF A-A 59298"/>
    <n v="31201513"/>
    <s v="Selección abreviada subasta inversa (No disponible)"/>
    <n v="4"/>
    <n v="8"/>
    <n v="10"/>
    <n v="297500"/>
    <s v="UNIDAD"/>
    <s v="NO SOLICITADAS"/>
  </r>
  <r>
    <x v="12"/>
    <s v="02-02-01-003-006-09"/>
    <n v="10"/>
    <s v="Materiales y suministros - Otros productos plásticos"/>
    <s v="CINTA ANTIFRICCION  REF 229-947-110 TY3 CL 1"/>
    <n v="31201513"/>
    <s v="Selección abreviada subasta inversa (No disponible)"/>
    <n v="4"/>
    <n v="8"/>
    <n v="1"/>
    <n v="892500"/>
    <s v="UNIDAD"/>
    <s v="NO SOLICITADAS"/>
  </r>
  <r>
    <x v="12"/>
    <s v="02-02-01-003-006-09"/>
    <n v="10"/>
    <s v="Materiales y suministros - Otros productos plásticos"/>
    <s v="CINTA ANTIFRICCIÓN 2´´"/>
    <n v="31201513"/>
    <s v="Selección abreviada subasta inversa (No disponible)"/>
    <n v="4"/>
    <n v="8"/>
    <n v="1"/>
    <n v="1011500"/>
    <s v="UNIDAD"/>
    <s v="NO SOLICITADAS"/>
  </r>
  <r>
    <x v="12"/>
    <s v="02-02-01-003-002-01"/>
    <n v="10"/>
    <s v="Materiales y suministros - Pasta de papel, papel y cartón"/>
    <s v="CINTA DE ENMASCARAR 1 1/2 PULGADAS 233+ (36mm x 55m)"/>
    <n v="31201513"/>
    <s v="Selección abreviada subasta inversa (No disponible)"/>
    <n v="4"/>
    <n v="8"/>
    <n v="200"/>
    <n v="4284000"/>
    <s v="UNIDAD"/>
    <s v="NO SOLICITADAS"/>
  </r>
  <r>
    <x v="12"/>
    <s v="02-02-01-003-002-01"/>
    <n v="10"/>
    <s v="Materiales y suministros - Pasta de papel, papel y cartón"/>
    <s v="CINTA DE ENMASCARAR 1 PULGADAS 233+ (24mm X 55m)"/>
    <n v="31201513"/>
    <s v="Selección abreviada subasta inversa (No disponible)"/>
    <n v="4"/>
    <n v="8"/>
    <n v="200"/>
    <n v="2856000"/>
    <s v="UNIDAD"/>
    <s v="NO SOLICITADAS"/>
  </r>
  <r>
    <x v="12"/>
    <s v="02-02-01-003-002-01"/>
    <n v="10"/>
    <s v="Materiales y suministros - Pasta de papel, papel y cartón"/>
    <s v="CINTA DE ENMASCARAR 1/2 PULGADAS 233+ (12mm x 55m)"/>
    <n v="31201513"/>
    <s v="Selección abreviada subasta inversa (No disponible)"/>
    <n v="4"/>
    <n v="8"/>
    <n v="200"/>
    <n v="2142000"/>
    <s v="UNIDAD"/>
    <s v="NO SOLICITADAS"/>
  </r>
  <r>
    <x v="12"/>
    <s v="02-02-01-003-002-01"/>
    <n v="10"/>
    <s v="Materiales y suministros - Pasta de papel, papel y cartón"/>
    <s v="CINTA DE ENMASCARAR 1/4 PULGADAS 233+ (6mm X 55m)"/>
    <n v="31201513"/>
    <s v="Selección abreviada subasta inversa (No disponible)"/>
    <n v="4"/>
    <n v="8"/>
    <n v="200"/>
    <n v="1071000"/>
    <s v="UNIDAD"/>
    <s v="NO SOLICITADAS"/>
  </r>
  <r>
    <x v="12"/>
    <s v="02-02-01-003-002-01"/>
    <n v="10"/>
    <s v="Materiales y suministros - Pasta de papel, papel y cartón"/>
    <s v="CINTA DE ENMASCARAR 2 PULGADAS 233+ (48mm x 55m)"/>
    <n v="31201513"/>
    <s v="Selección abreviada subasta inversa (No disponible)"/>
    <n v="4"/>
    <n v="8"/>
    <n v="200"/>
    <n v="7140000"/>
    <s v="UNIDAD"/>
    <s v="NO SOLICITADAS"/>
  </r>
  <r>
    <x v="12"/>
    <s v="02-02-01-003-002-01"/>
    <n v="10"/>
    <s v="Materiales y suministros - Pasta de papel, papel y cartón"/>
    <s v="CINTA DE ENMASCARAR 3/4 PULGADAS 233+ (18m x 45m)"/>
    <n v="31201513"/>
    <s v="Selección abreviada subasta inversa (No disponible)"/>
    <n v="4"/>
    <n v="8"/>
    <n v="200"/>
    <n v="1785000"/>
    <s v="UNIDAD"/>
    <s v="NO SOLICITADAS"/>
  </r>
  <r>
    <x v="12"/>
    <s v="02-02-01-003-002-01"/>
    <n v="10"/>
    <s v="Materiales y suministros - Pasta de papel, papel y cartón"/>
    <s v="CINTA DE ENMASCARAR VERDE"/>
    <n v="31201503"/>
    <s v="Selección abreviada subasta inversa (No disponible)"/>
    <n v="4"/>
    <n v="8"/>
    <n v="10"/>
    <n v="357000"/>
    <s v="UNIDAD"/>
    <s v="NO SOLICITADAS"/>
  </r>
  <r>
    <x v="12"/>
    <s v="02-02-01-003-002-01"/>
    <n v="10"/>
    <s v="Materiales y suministros - Pasta de papel, papel y cartón"/>
    <s v="CINTA DE ENMASCARAR VERDE  REF 233+ 24MM 26336"/>
    <n v="31201503"/>
    <s v="Selección abreviada subasta inversa (No disponible)"/>
    <n v="4"/>
    <n v="8"/>
    <n v="20"/>
    <n v="428400"/>
    <s v="UNIDAD"/>
    <s v="NO SOLICITADAS"/>
  </r>
  <r>
    <x v="12"/>
    <s v="02-02-01-003-002-01"/>
    <n v="10"/>
    <s v="Materiales y suministros - Pasta de papel, papel y cartón"/>
    <s v="CINTA DE ENMASCARAR VERDE REF 233+ 12MM 26332"/>
    <n v="31201503"/>
    <s v="Selección abreviada subasta inversa (No disponible)"/>
    <n v="4"/>
    <n v="8"/>
    <n v="10"/>
    <n v="1285200"/>
    <s v="UNIDAD"/>
    <s v="NO SOLICITADAS"/>
  </r>
  <r>
    <x v="12"/>
    <s v="02-02-01-003-002-01"/>
    <n v="10"/>
    <s v="Materiales y suministros - Pasta de papel, papel y cartón"/>
    <s v="CINTA DE ENMASCARAR VERDE REF 233+ 48MM 26340"/>
    <n v="31201503"/>
    <s v="Selección abreviada subasta inversa (No disponible)"/>
    <n v="4"/>
    <n v="8"/>
    <n v="10"/>
    <n v="357000"/>
    <s v="UNIDAD"/>
    <s v="NO SOLICITADAS"/>
  </r>
  <r>
    <x v="12"/>
    <s v="02-02-01-003-007-01"/>
    <n v="10"/>
    <s v="Materiales y suministros - Vidrio y productos de vidrio"/>
    <s v="CINTA DE TELA 3M"/>
    <n v="31201523"/>
    <s v="Selección abreviada subasta inversa (No disponible)"/>
    <n v="4"/>
    <n v="8"/>
    <n v="4"/>
    <n v="404600"/>
    <s v="UNIDAD"/>
    <s v="NO SOLICITADAS"/>
  </r>
  <r>
    <x v="12"/>
    <s v="02-02-01-004-002"/>
    <n v="10"/>
    <s v="Materiales y suministros - Productos metálicos elaborados (excepto maquinaria y equipo)"/>
    <s v="CINTA METALICA  ALUMINIO  REF 3M-425-1/2"/>
    <n v="31201521"/>
    <s v="Selección abreviada subasta inversa (No disponible)"/>
    <n v="4"/>
    <n v="8"/>
    <n v="6"/>
    <n v="606900"/>
    <s v="UNIDAD"/>
    <s v="NO SOLICITADAS"/>
  </r>
  <r>
    <x v="12"/>
    <s v="02-02-01-004-002"/>
    <n v="10"/>
    <s v="Materiales y suministros - Productos metálicos elaborados (excepto maquinaria y equipo)"/>
    <s v="CINTA METALICA  ALUMINIO REF 3M-425-2"/>
    <n v="31201521"/>
    <s v="Selección abreviada subasta inversa (No disponible)"/>
    <n v="4"/>
    <n v="8"/>
    <n v="5"/>
    <n v="981750"/>
    <s v="UNIDAD"/>
    <s v="NO SOLICITADAS"/>
  </r>
  <r>
    <x v="12"/>
    <s v="02-02-01-003-006-09"/>
    <n v="10"/>
    <s v="Materiales y suministros - Otros productos plásticos"/>
    <s v="CINTA PARA BOLSA DE VACIO AMARILLO 1/2&quot; PULGADA ANCHO ; 1/8&quot;PULGADA DE ESPESOR  / SEAL TAPE / CAJA"/>
    <n v="31201513"/>
    <s v="Selección abreviada subasta inversa (No disponible)"/>
    <n v="4"/>
    <n v="8"/>
    <n v="2"/>
    <n v="107100"/>
    <s v="UNIDAD"/>
    <s v="NO SOLICITADAS"/>
  </r>
  <r>
    <x v="12"/>
    <s v="02-02-01-003-006-09"/>
    <n v="10"/>
    <s v="Materiales y suministros - Otros productos plásticos"/>
    <s v="CINTA TRANSPARENTE 4&quot;"/>
    <n v="31201512"/>
    <s v="Selección abreviada subasta inversa (No disponible)"/>
    <n v="4"/>
    <n v="8"/>
    <n v="20"/>
    <n v="285600"/>
    <s v="UNIDAD"/>
    <s v="NO SOLICITADAS"/>
  </r>
  <r>
    <x v="12"/>
    <s v="02-02-01-003-005-04"/>
    <n v="10"/>
    <s v="Materiales y suministros - Productos químicos n. C. P."/>
    <s v="COMPUESTO ANTICORROSIVO / CORROSION PREVENTIVE COMPOUND REF CRC 3-36 "/>
    <n v="15121902"/>
    <s v="Selección abreviada subasta inversa (No disponible)"/>
    <n v="4"/>
    <n v="8"/>
    <n v="20"/>
    <n v="833000"/>
    <s v="UNIDAD"/>
    <s v="NO SOLICITADAS"/>
  </r>
  <r>
    <x v="12"/>
    <s v="02-02-01-003-005-04"/>
    <n v="10"/>
    <s v="Materiales y suministros - Productos químicos n. C. P."/>
    <s v="COMPUESTO ANTICORROSIVO / CPC SOLVENT CUTBACK, HAD FILM REF MIL-PRF-16173, GRADE 1"/>
    <n v="12163600"/>
    <s v="Selección abreviada subasta inversa (No disponible)"/>
    <n v="4"/>
    <n v="8"/>
    <n v="2"/>
    <n v="595000"/>
    <s v="GALON"/>
    <s v="NO SOLICITADAS"/>
  </r>
  <r>
    <x v="12"/>
    <s v="02-02-01-003-005-04"/>
    <n v="10"/>
    <s v="Materiales y suministros - Productos químicos n. C. P."/>
    <s v="COMPUESTO ANTICORROSIVO / CPC SOLVENT REF MIL-PRF-16173 GRADE 2"/>
    <n v="12163600"/>
    <s v="Selección abreviada subasta inversa (No disponible)"/>
    <n v="4"/>
    <n v="8"/>
    <n v="6"/>
    <n v="1785000"/>
    <s v="GALON"/>
    <s v="NO SOLICITADAS"/>
  </r>
  <r>
    <x v="12"/>
    <s v="02-02-01-004-007-01"/>
    <n v="10"/>
    <s v="Materiales y suministros - Válvulas y tubos electrónicos; componentes electrónicos; sus partes y piezas"/>
    <s v="CONDENSADOR COMPRESOR REF SOK MOTOR ESTAR CD60  600UF 150VAC  50/60HZ     25/65/21   SH"/>
    <n v="39121024"/>
    <s v="Selección abreviada subasta inversa (No disponible)"/>
    <n v="4"/>
    <n v="8"/>
    <n v="2"/>
    <n v="428400"/>
    <s v="UNIDAD"/>
    <s v=""/>
  </r>
  <r>
    <x v="12"/>
    <s v="02-02-01-002-006"/>
    <n v="10"/>
    <s v="Materiales y suministros - Hilados e hilos; tejidos de fibras textiles incluso afelpados"/>
    <s v="CONO DE HILO GRIS REF ADTAN   #60"/>
    <n v="39121700"/>
    <s v="Selección abreviada subasta inversa (No disponible)"/>
    <n v="4"/>
    <n v="8"/>
    <n v="6"/>
    <n v="321300"/>
    <s v="UNIDAD"/>
    <s v="NO SOLICITADAS"/>
  </r>
  <r>
    <x v="12"/>
    <s v="02-02-01-002-006"/>
    <n v="10"/>
    <s v="Materiales y suministros - Hilados e hilos; tejidos de fibras textiles incluso afelpados"/>
    <s v="CONO DE HILO NEGRO  REF ADTAN REF #60"/>
    <n v="39121700"/>
    <s v="Selección abreviada subasta inversa (No disponible)"/>
    <n v="4"/>
    <n v="8"/>
    <n v="6"/>
    <n v="321300"/>
    <s v="UNIDAD"/>
    <s v="NO SOLICITADAS"/>
  </r>
  <r>
    <x v="12"/>
    <s v="02-02-01-002-006"/>
    <n v="10"/>
    <s v="Materiales y suministros - Hilados e hilos; tejidos de fibras textiles incluso afelpados"/>
    <s v="CONO DE HILO ROJO REF ADTAN #60"/>
    <n v="39121700"/>
    <s v="Selección abreviada subasta inversa (No disponible)"/>
    <n v="4"/>
    <n v="8"/>
    <n v="6"/>
    <n v="321300"/>
    <s v="UNIDAD"/>
    <s v="NO SOLICITADAS"/>
  </r>
  <r>
    <x v="12"/>
    <s v="02-02-01-002-006"/>
    <n v="10"/>
    <s v="Materiales y suministros - Hilados e hilos; tejidos de fibras textiles incluso afelpados"/>
    <s v="CONO DE HILO VERDE REF ADTAN #60"/>
    <n v="39121700"/>
    <s v="Selección abreviada subasta inversa (No disponible)"/>
    <n v="4"/>
    <n v="8"/>
    <n v="6"/>
    <n v="321300"/>
    <s v="UNIDAD"/>
    <s v="NO SOLICITADAS"/>
  </r>
  <r>
    <x v="12"/>
    <s v="02-02-01-002-006"/>
    <n v="10"/>
    <s v="Materiales y suministros - Hilados e hilos; tejidos de fibras textiles incluso afelpados"/>
    <s v="CORDEL NEGRO S/P"/>
    <n v="31151507"/>
    <s v="Selección abreviada subasta inversa (No disponible)"/>
    <n v="4"/>
    <n v="8"/>
    <n v="5"/>
    <n v="1071000"/>
    <s v="UNIDAD"/>
    <s v="NO SOLICITADAS"/>
  </r>
  <r>
    <x v="12"/>
    <s v="02-02-01-004-006-09"/>
    <n v="10"/>
    <s v="Materiales y suministros - Otro equipo eléctrico y sus partes y piezas"/>
    <s v="CORREA ALTERNADOR FLOODLIGHT REF 15380"/>
    <n v="25174800"/>
    <s v="Selección abreviada subasta inversa (No disponible)"/>
    <n v="4"/>
    <n v="8"/>
    <n v="2"/>
    <n v="107100"/>
    <s v="UNIDAD"/>
    <s v="NO SOLICITADAS"/>
  </r>
  <r>
    <x v="12"/>
    <s v="02-02-01-004-006-09"/>
    <n v="10"/>
    <s v="Materiales y suministros - Otro equipo eléctrico y sus partes y piezas"/>
    <s v="CORREA ALTERNADOR TUG REF R12T   PARKER"/>
    <n v="25174800"/>
    <s v="Selección abreviada subasta inversa (No disponible)"/>
    <n v="4"/>
    <n v="8"/>
    <n v="2"/>
    <n v="285600"/>
    <s v="UNIDAD"/>
    <s v=""/>
  </r>
  <r>
    <x v="12"/>
    <s v="02-02-01-004-006-09"/>
    <n v="10"/>
    <s v="Materiales y suministros - Otro equipo eléctrico y sus partes y piezas"/>
    <s v="CORREA COMPRESOR REF PRO-GRIP A-51"/>
    <n v="25174800"/>
    <s v="Selección abreviada subasta inversa (No disponible)"/>
    <n v="4"/>
    <n v="8"/>
    <n v="1"/>
    <n v="95200"/>
    <s v="UNIDAD"/>
    <s v="NO SOLICITADAS"/>
  </r>
  <r>
    <x v="12"/>
    <s v="02-02-01-004-006-09"/>
    <n v="10"/>
    <s v="Materiales y suministros - Otro equipo eléctrico y sus partes y piezas"/>
    <s v="CORREA COMPRESOR REF REXON A-48"/>
    <n v="25174800"/>
    <s v="Selección abreviada subasta inversa (No disponible)"/>
    <n v="4"/>
    <n v="8"/>
    <n v="1"/>
    <n v="107100"/>
    <s v="UNIDAD"/>
    <s v="NO SOLICITADAS"/>
  </r>
  <r>
    <x v="12"/>
    <s v="02-02-01-004-006-09"/>
    <n v="10"/>
    <s v="Materiales y suministros - Otro equipo eléctrico y sus partes y piezas"/>
    <s v="CORREA COMPRESOR REF1168J"/>
    <n v="25174800"/>
    <s v="Selección abreviada subasta inversa (No disponible)"/>
    <n v="4"/>
    <n v="8"/>
    <n v="1"/>
    <n v="166600"/>
    <s v="UNIDAD"/>
    <s v="NO SOLICITADAS"/>
  </r>
  <r>
    <x v="12"/>
    <s v="02-01-01-004-004-09"/>
    <n v="10"/>
    <s v="Activos fijos - Otra maquinaria para usos especiales y sus partes y piezas"/>
    <s v="DESABASTECEDOR DE COMBUSTIBLE (DEFUELER) 07-3000-1921"/>
    <n v="25202400"/>
    <s v="Selección abreviada subasta inversa (No disponible)"/>
    <n v="4"/>
    <n v="8"/>
    <n v="2"/>
    <n v="43654400"/>
    <s v="UNIDAD"/>
    <s v=""/>
  </r>
  <r>
    <x v="12"/>
    <s v="02-02-01-003-005-03"/>
    <n v="10"/>
    <s v="Materiales y suministros - Jabón, preparados para limpieza, perfumes y preparados de tocador"/>
    <s v="DESENGRASANTE / SOLVENT CLEANING  REF PD680 o PMC8904"/>
    <n v="47131800"/>
    <s v="Selección abreviada subasta inversa (No disponible)"/>
    <n v="4"/>
    <n v="8"/>
    <n v="13"/>
    <n v="2320500"/>
    <s v="GALON"/>
    <s v="NO SOLICITADAS"/>
  </r>
  <r>
    <x v="12"/>
    <s v="02-02-01-003-005-03"/>
    <n v="10"/>
    <s v="Materiales y suministros - Jabón, preparados para limpieza, perfumes y preparados de tocador"/>
    <s v="DESENGRASANTE DIELECTRICO REF 300 ML"/>
    <n v="39121700"/>
    <s v="Selección abreviada subasta inversa (No disponible)"/>
    <n v="4"/>
    <n v="8"/>
    <n v="20"/>
    <n v="1547000"/>
    <s v="UNIDAD"/>
    <s v="NO SOLICITADAS"/>
  </r>
  <r>
    <x v="12"/>
    <s v="02-02-01-003-007-09"/>
    <n v="10"/>
    <s v="Materiales y suministros - Otros productos minerales no metálicos n. C. P."/>
    <s v="DISCO / INTERFASE DE ASPIRACION LIMPIA HOOKIT DE 5&quot; REF 60440128118 CAJA X 10 UNIDADES"/>
    <n v="31191506"/>
    <s v="Selección abreviada subasta inversa (No disponible)"/>
    <n v="4"/>
    <n v="8"/>
    <n v="1"/>
    <n v="77350"/>
    <s v="UNIDAD"/>
    <s v="NO SOLICITADAS"/>
  </r>
  <r>
    <x v="12"/>
    <s v="02-02-01-003-007-09"/>
    <n v="10"/>
    <s v="Materiales y suministros - Otros productos minerales no metálicos n. C. P."/>
    <s v="DISCO DE ASPIRACION LIMPIA &quot; DE DIAMETRO SISTEMA HOOKIT GRANO 320 REF 260L CAJA X 50 DISCOS"/>
    <n v="31191506"/>
    <s v="Selección abreviada subasta inversa (No disponible)"/>
    <n v="4"/>
    <n v="8"/>
    <n v="10"/>
    <n v="1785000"/>
    <s v="UNIDAD"/>
    <s v="NO SOLICITADAS"/>
  </r>
  <r>
    <x v="12"/>
    <s v="02-02-01-003-007-09"/>
    <n v="10"/>
    <s v="Materiales y suministros - Otros productos minerales no metálicos n. C. P."/>
    <s v="DISCO DE ASPIRACION LIMPIA 5&quot; DE DIAMETRO SISTEMA HOOKIT GRANO 120  REF 260L CAJA X 50 DISCOS"/>
    <n v="31191506"/>
    <s v="Selección abreviada subasta inversa (No disponible)"/>
    <n v="4"/>
    <n v="8"/>
    <n v="3"/>
    <n v="535500"/>
    <s v="UNIDAD"/>
    <s v="NO SOLICITADAS"/>
  </r>
  <r>
    <x v="12"/>
    <s v="02-02-01-003-007-09"/>
    <n v="10"/>
    <s v="Materiales y suministros - Otros productos minerales no metálicos n. C. P."/>
    <s v="DISCO DE ASPIRACION LIMPIA 5&quot; DE DIAMETRO SISTEMA HOOKIT GRANO 150 REF 260L CAJA X 50 DISCOS"/>
    <n v="31191506"/>
    <s v="Selección abreviada subasta inversa (No disponible)"/>
    <n v="4"/>
    <n v="8"/>
    <n v="10"/>
    <n v="1785000"/>
    <s v="UNIDAD"/>
    <s v="NO SOLICITADAS"/>
  </r>
  <r>
    <x v="12"/>
    <s v="02-02-01-003-007-09"/>
    <n v="10"/>
    <s v="Materiales y suministros - Otros productos minerales no metálicos n. C. P."/>
    <s v="DISCO DE ASPIRACION LIMPIA 5&quot; DE DIAMETRO SISTEMA HOOKIT GRANO 180 REF 260L CAJA X 50 DISCOS"/>
    <n v="31191506"/>
    <s v="Selección abreviada subasta inversa (No disponible)"/>
    <n v="4"/>
    <n v="8"/>
    <n v="10"/>
    <n v="1785000"/>
    <s v="UNIDAD"/>
    <s v="NO SOLICITADAS"/>
  </r>
  <r>
    <x v="12"/>
    <s v="02-02-01-003-007-09"/>
    <n v="10"/>
    <s v="Materiales y suministros - Otros productos minerales no metálicos n. C. P."/>
    <s v="DISCO DE ASPIRACION LIMPIA 5&quot; DE DIAMETRO SISTEMA HOOKIT GRANO 240 REF 260L CAJA X 50 DISCOS"/>
    <n v="31191506"/>
    <s v="Selección abreviada subasta inversa (No disponible)"/>
    <n v="4"/>
    <n v="8"/>
    <n v="10"/>
    <n v="1785000"/>
    <s v="UNIDAD"/>
    <s v="NO SOLICITADAS"/>
  </r>
  <r>
    <x v="12"/>
    <s v="02-02-01-003-007-09"/>
    <n v="10"/>
    <s v="Materiales y suministros - Otros productos minerales no metálicos n. C. P."/>
    <s v="DISCO DE ASPIRACION LIMPIA 5&quot; DE DIAMETRO SISTEMA HOOKIT GRANO 400 REF 260L CAJA X 50 DISCOS"/>
    <n v="31191506"/>
    <s v="Selección abreviada subasta inversa (No disponible)"/>
    <n v="4"/>
    <n v="8"/>
    <n v="10"/>
    <n v="1785000"/>
    <s v="UNIDAD"/>
    <s v="NO SOLICITADAS"/>
  </r>
  <r>
    <x v="12"/>
    <s v="02-02-01-004-006-02"/>
    <n v="10"/>
    <s v="Materiales y suministros - Aparatos de control eléctrico y distribución de electricidad y sus partes y piezas"/>
    <s v="EXTENSION ELECTRICA 20M S/P"/>
    <n v="39121700"/>
    <s v="Selección abreviada subasta inversa (No disponible)"/>
    <n v="4"/>
    <n v="8"/>
    <n v="2"/>
    <n v="285600"/>
    <s v="UNIDAD"/>
    <s v="NO SOLICITADAS"/>
  </r>
  <r>
    <x v="12"/>
    <s v="02-02-01-004-006-05"/>
    <n v="10"/>
    <s v="Materiales y suministros - Lámparas eléctricas de incandescencia o descarga; lámparas de arco, equipo para alumbrado eléctrico; sus partes y piezas"/>
    <s v="FAROLA DELANTERA TUG REF AUTOPAL SELLADA"/>
    <n v="25172907"/>
    <s v="Selección abreviada subasta inversa (No disponible)"/>
    <n v="4"/>
    <n v="8"/>
    <n v="2"/>
    <n v="142800"/>
    <s v="UNIDAD"/>
    <s v=""/>
  </r>
  <r>
    <x v="12"/>
    <s v="02-02-01-004-003-09"/>
    <n v="10"/>
    <s v="Materiales y suministros - Otras máquinas para usos generales y sus partes y piezas"/>
    <s v="FILTRO ACEITE FLOODLIGHT REF BF7"/>
    <n v="20101805"/>
    <s v="Selección abreviada subasta inversa (No disponible)"/>
    <n v="4"/>
    <n v="8"/>
    <n v="1"/>
    <n v="30940"/>
    <s v="UNIDAD"/>
    <s v="NO SOLICITADAS"/>
  </r>
  <r>
    <x v="12"/>
    <s v="02-02-01-004-003-09"/>
    <n v="10"/>
    <s v="Materiales y suministros - Otras máquinas para usos generales y sus partes y piezas"/>
    <s v="FILTRO ACEITE HIDROLAVADORA REF B161-5"/>
    <n v="20101805"/>
    <s v="Selección abreviada subasta inversa (No disponible)"/>
    <n v="4"/>
    <n v="8"/>
    <n v="3"/>
    <n v="110670"/>
    <s v="UNIDAD"/>
    <s v=""/>
  </r>
  <r>
    <x v="12"/>
    <s v="02-02-01-004-003-09"/>
    <n v="10"/>
    <s v="Materiales y suministros - Otras máquinas para usos generales y sus partes y piezas"/>
    <s v="FILTRO ACEITE MOTOR GATOR TH 6X4  DIESEL  REF  M806418"/>
    <n v="20101805"/>
    <s v="Selección abreviada subasta inversa (No disponible)"/>
    <n v="4"/>
    <n v="8"/>
    <n v="1"/>
    <n v="58310"/>
    <s v="UNIDAD"/>
    <s v=""/>
  </r>
  <r>
    <x v="12"/>
    <s v="02-02-01-004-003-09"/>
    <n v="10"/>
    <s v="Materiales y suministros - Otras máquinas para usos generales y sus partes y piezas"/>
    <s v="FILTRO ACEITE MOTOR TUG REF BALDWIN-B2"/>
    <n v="20101805"/>
    <s v="Selección abreviada subasta inversa (No disponible)"/>
    <n v="4"/>
    <n v="8"/>
    <n v="7"/>
    <n v="316540"/>
    <s v="UNIDAD"/>
    <s v=""/>
  </r>
  <r>
    <x v="12"/>
    <s v="02-02-01-004-003-09"/>
    <n v="10"/>
    <s v="Materiales y suministros - Otras máquinas para usos generales y sus partes y piezas"/>
    <s v="FILTRO ACEITE PLANTA HOBART REF BT-427"/>
    <n v="20101805"/>
    <s v="Selección abreviada subasta inversa (No disponible)"/>
    <n v="4"/>
    <n v="8"/>
    <n v="4"/>
    <n v="214200"/>
    <s v="UNIDAD"/>
    <s v=""/>
  </r>
  <r>
    <x v="12"/>
    <s v="02-02-01-004-003-09"/>
    <n v="10"/>
    <s v="Materiales y suministros - Otras máquinas para usos generales y sus partes y piezas"/>
    <s v="FILTRO ACEITE TESTER HYD REF HC1029"/>
    <n v="20101805"/>
    <s v="Selección abreviada subasta inversa (No disponible)"/>
    <n v="4"/>
    <n v="8"/>
    <n v="3"/>
    <n v="1356600"/>
    <s v="UNIDAD"/>
    <s v="NO SOLICITADAS"/>
  </r>
  <r>
    <x v="12"/>
    <s v="02-02-01-004-003-09"/>
    <n v="10"/>
    <s v="Materiales y suministros - Otras máquinas para usos generales y sus partes y piezas"/>
    <s v="FILTRO ACEITE TESTER HYD REF HC-1107"/>
    <n v="20101805"/>
    <s v="Selección abreviada subasta inversa (No disponible)"/>
    <n v="4"/>
    <n v="8"/>
    <n v="3"/>
    <n v="1606500"/>
    <s v="UNIDAD"/>
    <s v="NO SOLICITADAS"/>
  </r>
  <r>
    <x v="12"/>
    <s v="02-02-01-004-003-09"/>
    <n v="10"/>
    <s v="Materiales y suministros - Otras máquinas para usos generales y sus partes y piezas"/>
    <s v="FILTRO AIRE COMPRESOR PRINCIPAL REF  39796040  IR"/>
    <n v="20101805"/>
    <s v="Selección abreviada subasta inversa (No disponible)"/>
    <n v="4"/>
    <n v="8"/>
    <n v="1"/>
    <n v="345100"/>
    <s v="UNIDAD"/>
    <s v=""/>
  </r>
  <r>
    <x v="12"/>
    <s v="02-02-01-004-003-09"/>
    <n v="10"/>
    <s v="Materiales y suministros - Otras máquinas para usos generales y sus partes y piezas"/>
    <s v="FILTRO AIRE HIDROLAVADORA REF DA2736"/>
    <n v="20101805"/>
    <s v="Selección abreviada subasta inversa (No disponible)"/>
    <n v="4"/>
    <n v="8"/>
    <n v="3"/>
    <n v="214200"/>
    <s v="UNIDAD"/>
    <s v=""/>
  </r>
  <r>
    <x v="12"/>
    <s v="02-02-01-004-003-09"/>
    <n v="10"/>
    <s v="Materiales y suministros - Otras máquinas para usos generales y sus partes y piezas"/>
    <s v="FILTRO AIRE JHON DEER REF P-822686"/>
    <n v="20101805"/>
    <s v="Selección abreviada subasta inversa (No disponible)"/>
    <n v="4"/>
    <n v="8"/>
    <n v="4"/>
    <n v="309400"/>
    <s v="UNIDAD"/>
    <s v=""/>
  </r>
  <r>
    <x v="12"/>
    <s v="02-02-01-004-003-09"/>
    <n v="10"/>
    <s v="Materiales y suministros - Otras máquinas para usos generales y sus partes y piezas"/>
    <s v="FILTRO AIRE PLANTA HOBART REF B085001"/>
    <n v="20101805"/>
    <s v="Selección abreviada subasta inversa (No disponible)"/>
    <n v="4"/>
    <n v="8"/>
    <n v="4"/>
    <n v="714000"/>
    <s v="UNIDAD"/>
    <s v=""/>
  </r>
  <r>
    <x v="12"/>
    <s v="02-02-01-004-003-09"/>
    <n v="10"/>
    <s v="Materiales y suministros - Otras máquinas para usos generales y sus partes y piezas"/>
    <s v="FILTRO AIRE TUG REF DANSON 2666"/>
    <n v="20101805"/>
    <s v="Selección abreviada subasta inversa (No disponible)"/>
    <n v="4"/>
    <n v="8"/>
    <n v="7"/>
    <n v="749700"/>
    <s v="UNIDAD"/>
    <s v=""/>
  </r>
  <r>
    <x v="12"/>
    <s v="02-02-01-004-003-09"/>
    <n v="10"/>
    <s v="Materiales y suministros - Otras máquinas para usos generales y sus partes y piezas"/>
    <s v="FILTRO AIRE MONTACARGA HISTER REF  P8543758"/>
    <n v="20101805"/>
    <s v="Selección abreviada subasta inversa (No disponible)"/>
    <n v="4"/>
    <n v="8"/>
    <n v="1"/>
    <n v="142800"/>
    <s v="UNIDAD"/>
    <s v=""/>
  </r>
  <r>
    <x v="12"/>
    <s v="02-02-01-004-003-09"/>
    <n v="10"/>
    <s v="Materiales y suministros - Otras máquinas para usos generales y sus partes y piezas"/>
    <s v="FILTRO COMBUSTIBLE HISTER DE 7 TON. REF FS5638"/>
    <n v="20101805"/>
    <s v="Selección abreviada subasta inversa (No disponible)"/>
    <n v="4"/>
    <n v="8"/>
    <n v="1"/>
    <n v="116620"/>
    <s v="UNIDAD"/>
    <s v="NO SOLICITADAS"/>
  </r>
  <r>
    <x v="12"/>
    <s v="02-02-01-004-003-09"/>
    <n v="10"/>
    <s v="Materiales y suministros - Otras máquinas para usos generales y sus partes y piezas"/>
    <s v="FILTRO COMBUSTIBLE TELETRUCK REF HCX-8187"/>
    <n v="20101805"/>
    <s v="Selección abreviada subasta inversa (No disponible)"/>
    <n v="4"/>
    <n v="8"/>
    <n v="2"/>
    <n v="83300"/>
    <s v="UNIDAD"/>
    <s v="NO SOLICITADAS"/>
  </r>
  <r>
    <x v="12"/>
    <s v="02-02-01-004-003-09"/>
    <n v="10"/>
    <s v="Materiales y suministros - Otras máquinas para usos generales y sus partes y piezas"/>
    <s v="FILTRO COMBUSTIBLE PLANTA  FCX REF FS19805"/>
    <n v="20101805"/>
    <s v="Selección abreviada subasta inversa (No disponible)"/>
    <n v="4"/>
    <n v="8"/>
    <n v="1"/>
    <n v="113050"/>
    <s v="UNIDAD"/>
    <s v="NO SOLICITADAS"/>
  </r>
  <r>
    <x v="12"/>
    <s v="02-02-01-004-003-09"/>
    <n v="10"/>
    <s v="Materiales y suministros - Otras máquinas para usos generales y sus partes y piezas"/>
    <s v="FILTRO COMBUSTIBLE TELETRUCK REF COA-243004"/>
    <n v="20101805"/>
    <s v="Selección abreviada subasta inversa (No disponible)"/>
    <n v="4"/>
    <n v="8"/>
    <n v="3"/>
    <n v="160650"/>
    <s v="UNIDAD"/>
    <s v="NO SOLICITADAS"/>
  </r>
  <r>
    <x v="12"/>
    <s v="02-02-01-004-003-09"/>
    <n v="10"/>
    <s v="Materiales y suministros - Otras máquinas para usos generales y sus partes y piezas"/>
    <s v="FILTRO DE AIRE PLANTA AMD 0017 REF BALDWIN PA2805 "/>
    <n v="20101805"/>
    <s v="Selección abreviada subasta inversa (No disponible)"/>
    <n v="4"/>
    <n v="8"/>
    <n v="7"/>
    <n v="999600"/>
    <s v="UNIDAD"/>
    <s v="NO SOLICITADAS"/>
  </r>
  <r>
    <x v="12"/>
    <s v="02-02-01-004-003-09"/>
    <n v="10"/>
    <s v="Materiales y suministros - Otras máquinas para usos generales y sus partes y piezas"/>
    <s v="FILTRO DE COMBUSTIBLE FLOODLIGHT REF 533582"/>
    <n v="20101805"/>
    <s v="Selección abreviada subasta inversa (No disponible)"/>
    <n v="4"/>
    <n v="8"/>
    <n v="2"/>
    <n v="109480"/>
    <s v="UNIDAD"/>
    <s v="NO SOLICITADAS"/>
  </r>
  <r>
    <x v="12"/>
    <s v="02-02-01-004-003-09"/>
    <n v="10"/>
    <s v="Materiales y suministros - Otras máquinas para usos generales y sus partes y piezas"/>
    <s v="FILTRO DE COMBUSTIBLE PLANTA HOBART REF BF1223-0"/>
    <n v="20101805"/>
    <s v="Selección abreviada subasta inversa (No disponible)"/>
    <n v="4"/>
    <n v="8"/>
    <n v="3"/>
    <n v="160650"/>
    <s v="UNIDAD"/>
    <s v=""/>
  </r>
  <r>
    <x v="12"/>
    <s v="02-02-01-004-003-09"/>
    <n v="10"/>
    <s v="Materiales y suministros - Otras máquinas para usos generales y sus partes y piezas"/>
    <s v="FILTRO DE COMBUSTIBLE PLANTA HOBART REF CO-A243004"/>
    <n v="20101805"/>
    <s v="Selección abreviada subasta inversa (No disponible)"/>
    <n v="4"/>
    <n v="8"/>
    <n v="3"/>
    <n v="114240"/>
    <s v="UNIDAD"/>
    <s v=""/>
  </r>
  <r>
    <x v="12"/>
    <s v="02-02-01-004-003-09"/>
    <n v="10"/>
    <s v="Materiales y suministros - Otras máquinas para usos generales y sus partes y piezas"/>
    <s v="FILTRO DE COMBUSTIBLE TUG REF DONALSON P556245"/>
    <n v="20101805"/>
    <s v="Selección abreviada subasta inversa (No disponible)"/>
    <n v="4"/>
    <n v="8"/>
    <n v="7"/>
    <n v="541450"/>
    <s v="UNIDAD"/>
    <s v=""/>
  </r>
  <r>
    <x v="12"/>
    <s v="02-02-01-004-003-09"/>
    <n v="10"/>
    <s v="Materiales y suministros - Otras máquinas para usos generales y sus partes y piezas"/>
    <s v="FILTRO DE FUELL TRAMPA HIDROLAVADORA REF R12T   PARKER"/>
    <n v="20101805"/>
    <s v="Selección abreviada subasta inversa (No disponible)"/>
    <n v="4"/>
    <n v="8"/>
    <n v="2"/>
    <n v="214200"/>
    <s v="UNIDAD"/>
    <s v=""/>
  </r>
  <r>
    <x v="12"/>
    <s v="02-02-01-004-006-02"/>
    <n v="10"/>
    <s v="Materiales y suministros - Aparatos de control eléctrico y distribución de electricidad y sus partes y piezas"/>
    <s v="FUSIBLE DE BULA REF 5 A 30 AMP x CAJA"/>
    <n v="39121622"/>
    <s v="Selección abreviada subasta inversa (No disponible)"/>
    <n v="4"/>
    <n v="8"/>
    <n v="1"/>
    <n v="95200"/>
    <s v="UNIDAD"/>
    <s v="NO SOLICITADAS"/>
  </r>
  <r>
    <x v="12"/>
    <s v="02-02-01-003-005-03"/>
    <n v="10"/>
    <s v="Materiales y suministros - Jabón, preparados para limpieza, perfumes y preparados de tocador"/>
    <s v="GRASA / PASTA LUBRICANTE REF LUBRIPLATE 130-AA P/N L0044-004"/>
    <n v="23131500"/>
    <s v="Selección abreviada subasta inversa (No disponible)"/>
    <n v="4"/>
    <n v="8"/>
    <n v="3"/>
    <n v="105000"/>
    <s v="UNIDAD"/>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ANTIFRICCION / ANTISIZE REF DC 550 X 1/16 GALON"/>
    <n v="15121530"/>
    <s v="Selección abreviada subasta inversa (No disponible)"/>
    <n v="4"/>
    <n v="8"/>
    <n v="16"/>
    <n v="2380000"/>
    <s v="UNIDAD"/>
    <s v="NO SOLICITADAS"/>
  </r>
  <r>
    <x v="12"/>
    <s v="02-02-01-003-005-03"/>
    <n v="10"/>
    <s v="Materiales y suministros - Jabón, preparados para limpieza, perfumes y preparados de tocador"/>
    <s v="GRASA LUBRICANTE REF PLASTILUBE # 3 (PRESENTACIÓN / 14 OZ)"/>
    <n v="15121520"/>
    <s v="Selección abreviada subasta inversa (No disponible)"/>
    <n v="4"/>
    <n v="8"/>
    <n v="20"/>
    <n v="2856000"/>
    <s v="UNIDAD"/>
    <s v="NO SOLICITADAS"/>
  </r>
  <r>
    <x v="12"/>
    <s v="02-02-01-003-006-02"/>
    <n v="10"/>
    <s v="Materiales y suministros - Otros productos de caucho"/>
    <s v="GUANTES DE NITRILO NEGROS"/>
    <n v="46181541"/>
    <s v="Selección abreviada subasta inversa (No disponible)"/>
    <n v="4"/>
    <n v="8"/>
    <n v="200"/>
    <n v="10880000"/>
    <s v="UNIDAD"/>
    <s v="NO SOLICITADAS"/>
  </r>
  <r>
    <x v="12"/>
    <s v="02-02-01-004-003-09"/>
    <n v="10"/>
    <s v="Materiales y suministros - Otras máquinas para usos generales y sus partes y piezas"/>
    <s v="GUAYA FLOODLIGHT REF UN CUARTO "/>
    <n v="31151705"/>
    <s v="Selección abreviada subasta inversa (No disponible)"/>
    <n v="4"/>
    <n v="8"/>
    <n v="10"/>
    <n v="107100"/>
    <s v="UNIDAD"/>
    <s v=""/>
  </r>
  <r>
    <x v="12"/>
    <s v="02-02-01-003-005-02"/>
    <n v="10"/>
    <s v="Materiales y suministros - Productos farmacéuticos"/>
    <s v="JERINGA DE POLIPROPILENO REF ALTA DENSIDAD TRANSPARENTE"/>
    <n v="41122004"/>
    <s v="Selección abreviada subasta inversa (No disponible)"/>
    <n v="4"/>
    <n v="8"/>
    <n v="30"/>
    <n v="8940"/>
    <s v="UNIDAD"/>
    <s v="NO SOLICITADAS"/>
  </r>
  <r>
    <x v="12"/>
    <s v="02-02-01-004-001"/>
    <n v="10"/>
    <s v="Materiales y suministros - Metales básicos"/>
    <s v="LAMINA ALUMINIO REF 2024T3 0.040 DE 3 MT X 1.2 MT"/>
    <n v="30102000"/>
    <s v="Selección abreviada subasta inversa (No disponible)"/>
    <n v="4"/>
    <n v="8"/>
    <n v="1"/>
    <n v="892500"/>
    <s v="UNIDAD"/>
    <s v="NO SOLICITADAS"/>
  </r>
  <r>
    <x v="12"/>
    <s v="02-02-01-003-007-09"/>
    <n v="10"/>
    <s v="Materiales y suministros - Otros productos minerales no metálicos n. C. P."/>
    <s v="LIJA REDONDA 5&quot; No. 120 5 HUECOS X CAJA"/>
    <n v="27111918"/>
    <s v="Selección abreviada subasta inversa (No disponible)"/>
    <n v="4"/>
    <n v="8"/>
    <n v="10"/>
    <n v="4165000"/>
    <s v="UNIDAD"/>
    <s v="NO SOLICITADAS"/>
  </r>
  <r>
    <x v="12"/>
    <s v="02-02-01-003-007-09"/>
    <n v="10"/>
    <s v="Materiales y suministros - Otros productos minerales no metálicos n. C. P."/>
    <s v="LIJA REDONDA 5&quot; No. 150 5 HUECOS X CAJA"/>
    <n v="27111918"/>
    <s v="Selección abreviada subasta inversa (No disponible)"/>
    <n v="4"/>
    <n v="8"/>
    <n v="10"/>
    <n v="4165000"/>
    <s v="UNIDAD"/>
    <s v="NO SOLICITADAS"/>
  </r>
  <r>
    <x v="12"/>
    <s v="02-02-01-003-007-09"/>
    <n v="10"/>
    <s v="Materiales y suministros - Otros productos minerales no metálicos n. C. P."/>
    <s v="LIJA REDONDA 5&quot; No. 180 5 HUECOS X CAJA"/>
    <n v="27111918"/>
    <s v="Selección abreviada subasta inversa (No disponible)"/>
    <n v="4"/>
    <n v="8"/>
    <n v="10"/>
    <n v="4165000"/>
    <s v="UNIDAD"/>
    <s v="NO SOLICITADAS"/>
  </r>
  <r>
    <x v="12"/>
    <s v="02-02-01-003-007-09"/>
    <n v="10"/>
    <s v="Materiales y suministros - Otros productos minerales no metálicos n. C. P."/>
    <s v="LIJA REDONDA 5&quot; No. 220 5 HUECOS X CAJA"/>
    <n v="27111918"/>
    <s v="Selección abreviada subasta inversa (No disponible)"/>
    <n v="4"/>
    <n v="8"/>
    <n v="10"/>
    <n v="3094000"/>
    <s v="UNIDAD"/>
    <s v="NO SOLICITADAS"/>
  </r>
  <r>
    <x v="12"/>
    <s v="02-02-01-003-007-09"/>
    <n v="10"/>
    <s v="Materiales y suministros - Otros productos minerales no metálicos n. C. P."/>
    <s v="LIJA REDONDA 5&quot; No. 320 5 HUECOS X CAJA"/>
    <n v="27111918"/>
    <s v="Selección abreviada subasta inversa (No disponible)"/>
    <n v="4"/>
    <n v="8"/>
    <n v="10"/>
    <n v="3094000"/>
    <s v="UNIDAD"/>
    <s v="NO SOLICITADAS"/>
  </r>
  <r>
    <x v="12"/>
    <s v="02-02-01-003-007-09"/>
    <n v="10"/>
    <s v="Materiales y suministros - Otros productos minerales no metálicos n. C. P."/>
    <s v="LIJA REDONDA 5&quot; No. 400 5 HUECOS X CAJA"/>
    <n v="27111918"/>
    <s v="Selección abreviada subasta inversa (No disponible)"/>
    <n v="4"/>
    <n v="8"/>
    <n v="10"/>
    <n v="3094000"/>
    <s v="UNIDAD"/>
    <s v="NO SOLICITADAS"/>
  </r>
  <r>
    <x v="12"/>
    <s v="02-02-01-003-005-03"/>
    <n v="10"/>
    <s v="Materiales y suministros - Jabón, preparados para limpieza, perfumes y preparados de tocador"/>
    <s v="LIMPIADOR DE ACRILICOS"/>
    <n v="47131824"/>
    <s v="Selección abreviada subasta inversa (No disponible)"/>
    <n v="4"/>
    <n v="8"/>
    <n v="4"/>
    <n v="1190000"/>
    <s v="GALON"/>
    <s v="NO SOLICITADAS"/>
  </r>
  <r>
    <x v="12"/>
    <s v="02-02-01-003-005-04"/>
    <n v="10"/>
    <s v="Materiales y suministros - Productos químicos n. C. P."/>
    <s v="LIQUIDO PARA FRENOS REF DOT 4  X CUARTO"/>
    <n v="15121509"/>
    <s v="Selección abreviada subasta inversa (No disponible)"/>
    <n v="4"/>
    <n v="8"/>
    <n v="5"/>
    <n v="148750"/>
    <s v="UNIDAD"/>
    <s v="NO SOLICITADAS"/>
  </r>
  <r>
    <x v="12"/>
    <s v="02-02-01-003-005-04"/>
    <n v="10"/>
    <s v="Materiales y suministros - Productos químicos n. C. P."/>
    <s v="LIQUIDO PARA FRENOS REF DOT 4 SL ATC "/>
    <n v="15121500"/>
    <s v="Selección abreviada subasta inversa (No disponible)"/>
    <n v="4"/>
    <n v="8"/>
    <n v="5"/>
    <n v="267750"/>
    <s v="LITRO"/>
    <s v="NO SOLICITADAS"/>
  </r>
  <r>
    <x v="12"/>
    <s v="02-02-01-003-005-04"/>
    <n v="10"/>
    <s v="Materiales y suministros - Productos químicos n. C. P."/>
    <s v="LIQUIDO REFRIGERANTE REF BEGTONE"/>
    <n v="15121500"/>
    <s v="Selección abreviada subasta inversa (No disponible)"/>
    <n v="4"/>
    <n v="8"/>
    <n v="8"/>
    <n v="333200"/>
    <s v="UNIDAD"/>
    <s v=""/>
  </r>
  <r>
    <x v="12"/>
    <s v="02-02-01-003-006-01"/>
    <n v="10"/>
    <s v="Materiales y suministros - Llantas de caucho y neumáticos (cámaras de aire)"/>
    <s v="LLANTA CON SOPORTE GIRATORIO TRINCHE DE CARRETEO REF 2,00X2,50-4"/>
    <n v="25172504"/>
    <s v="Selección abreviada subasta inversa (No disponible)"/>
    <n v="4"/>
    <n v="8"/>
    <n v="14"/>
    <n v="1332800"/>
    <s v="UNIDAD"/>
    <s v="NO SOLICITADAS"/>
  </r>
  <r>
    <x v="12"/>
    <s v="02-02-01-003-006-01"/>
    <n v="10"/>
    <s v="Materiales y suministros - Llantas de caucho y neumáticos (cámaras de aire)"/>
    <s v="LLANTA DELANTERA MONTACARGA HYSTER REF 28X9-15"/>
    <n v="25172504"/>
    <s v="Selección abreviada subasta inversa (No disponible)"/>
    <n v="4"/>
    <n v="8"/>
    <n v="2"/>
    <n v="2142000"/>
    <s v="UNIDAD"/>
    <s v=""/>
  </r>
  <r>
    <x v="12"/>
    <s v="02-02-01-003-006-01"/>
    <n v="10"/>
    <s v="Materiales y suministros - Llantas de caucho y neumáticos (cámaras de aire)"/>
    <s v="LLANTA DELANTERA TUG NEUNMATICO Y PROTECTOR REF 600-9"/>
    <n v="25172504"/>
    <s v="Selección abreviada subasta inversa (No disponible)"/>
    <n v="4"/>
    <n v="8"/>
    <n v="10"/>
    <n v="4165000"/>
    <s v="UNIDAD"/>
    <s v="NO SOLICITADAS"/>
  </r>
  <r>
    <x v="12"/>
    <s v="02-02-01-003-006-01"/>
    <n v="10"/>
    <s v="Materiales y suministros - Llantas de caucho y neumáticos (cámaras de aire)"/>
    <s v="LLANTA TRASERA TUG REF 875-16.5 SELLOMATIC"/>
    <n v="25172504"/>
    <s v="Selección abreviada subasta inversa (No disponible)"/>
    <n v="4"/>
    <n v="8"/>
    <n v="6"/>
    <n v="6568800"/>
    <s v="UNIDAD"/>
    <s v="NO SOLICITADAS"/>
  </r>
  <r>
    <x v="12"/>
    <s v="02-02-01-002-006"/>
    <n v="10"/>
    <s v="Materiales y suministros - Hilados e hilos; tejidos de fibras textiles incluso afelpados"/>
    <s v="LONA NEGRA REF ANTIFLAMA"/>
    <n v="11162100"/>
    <s v="Selección abreviada subasta inversa (No disponible)"/>
    <n v="4"/>
    <n v="8"/>
    <n v="30"/>
    <n v="5712000"/>
    <s v="METRO"/>
    <s v="NO SOLICITADAS"/>
  </r>
  <r>
    <x v="12"/>
    <s v="02-02-01-002-006"/>
    <n v="10"/>
    <s v="Materiales y suministros - Hilados e hilos; tejidos de fibras textiles incluso afelpados"/>
    <s v="LONA NEGRA REF HURACAN"/>
    <n v="11162100"/>
    <s v="Selección abreviada subasta inversa (No disponible)"/>
    <n v="4"/>
    <n v="8"/>
    <n v="30"/>
    <n v="1785000"/>
    <s v="METRO"/>
    <s v="NO SOLICITADAS"/>
  </r>
  <r>
    <x v="12"/>
    <s v="02-02-01-002-006"/>
    <n v="10"/>
    <s v="Materiales y suministros - Hilados e hilos; tejidos de fibras textiles incluso afelpados"/>
    <s v="LONA ROJA REF HURACAN"/>
    <n v="11162100"/>
    <s v="Selección abreviada subasta inversa (No disponible)"/>
    <n v="4"/>
    <n v="8"/>
    <n v="36"/>
    <n v="2142000"/>
    <s v="METRO"/>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MULTI-USE PRODUCT REF WD 40"/>
    <n v="15121520"/>
    <s v="Selección abreviada subasta inversa (No disponible)"/>
    <n v="4"/>
    <n v="8"/>
    <n v="6"/>
    <n v="609042"/>
    <s v="GALON"/>
    <s v="NO SOLICITADAS"/>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REF  CRC 556"/>
    <n v="15121520"/>
    <s v="Selección abreviada subasta inversa (No disponible)"/>
    <n v="4"/>
    <n v="8"/>
    <n v="50"/>
    <n v="1487500"/>
    <s v="UNIDAD"/>
    <s v="NO SOLICITADAS"/>
  </r>
  <r>
    <x v="12"/>
    <s v="02-02-01-003-006-03"/>
    <n v="10"/>
    <s v="Materiales y suministros - Semimanufacturas de plástico"/>
    <s v="PIPETA DESECHABLE TIPO PASTEUR DE 8ML REF M99914 CAJA X 400"/>
    <n v="41121509"/>
    <s v="Selección abreviada subasta inversa (No disponible)"/>
    <n v="4"/>
    <n v="8"/>
    <n v="2"/>
    <n v="250000"/>
    <s v="UNIDAD"/>
    <s v="NO SOLICITADAS"/>
  </r>
  <r>
    <x v="12"/>
    <s v="02-02-01-004-003-09"/>
    <n v="10"/>
    <s v="Materiales y suministros - Otras máquinas para usos generales y sus partes y piezas"/>
    <s v="PISTOLA DE CHORRO REF JT13B"/>
    <n v="27131502"/>
    <s v="Selección abreviada subasta inversa (No disponible)"/>
    <n v="4"/>
    <n v="8"/>
    <n v="1"/>
    <n v="94425"/>
    <s v="UNIDAD"/>
    <s v=""/>
  </r>
  <r>
    <x v="12"/>
    <s v="02-02-01-004-002"/>
    <n v="10"/>
    <s v="Materiales y suministros - Productos metálicos elaborados (excepto maquinaria y equipo)"/>
    <s v="PLATINA ACERO INOXIDABLES"/>
    <n v="23271800"/>
    <s v="Selección abreviada subasta inversa (No disponible)"/>
    <n v="4"/>
    <n v="8"/>
    <n v="34"/>
    <n v="4855200"/>
    <s v="UNIDAD"/>
    <s v=""/>
  </r>
  <r>
    <x v="12"/>
    <s v="02-02-01-002-007"/>
    <n v="10"/>
    <s v="Materiales y suministros - Artículos textiles (excepto prendas de vestir)"/>
    <s v="REATA ROJA  REF 1&quot;"/>
    <n v="31151504"/>
    <s v="Selección abreviada subasta inversa (No disponible)"/>
    <n v="4"/>
    <n v="8"/>
    <n v="50"/>
    <n v="249900"/>
    <s v="METRO"/>
    <s v="NO SOLICITADAS"/>
  </r>
  <r>
    <x v="12"/>
    <s v="02-02-01-003-005-04"/>
    <n v="10"/>
    <s v="Materiales y suministros - Productos químicos n. C. P."/>
    <s v="REFRIGERANTE DUPONT SUVA 134A"/>
    <n v="24131513"/>
    <s v="Selección abreviada subasta inversa (No disponible)"/>
    <n v="4"/>
    <n v="8"/>
    <n v="4"/>
    <n v="1728000"/>
    <s v="GALON"/>
    <s v="NO SOLICITADAS"/>
  </r>
  <r>
    <x v="12"/>
    <s v="02-02-01-003-005-04"/>
    <n v="10"/>
    <s v="Materiales y suministros - Productos químicos n. C. P."/>
    <s v="REFRIGERANTE PARA MOTORES GAS/DISSEL REF GENERICO"/>
    <n v="15121500"/>
    <s v="Selección abreviada subasta inversa (No disponible)"/>
    <n v="4"/>
    <n v="8"/>
    <n v="8"/>
    <n v="238000"/>
    <s v="UNIDAD"/>
    <s v=""/>
  </r>
  <r>
    <x v="12"/>
    <s v="02-02-01-004-007-01"/>
    <n v="10"/>
    <s v="Materiales y suministros - Válvulas y tubos electrónicos; componentes electrónicos; sus partes y piezas"/>
    <s v="RELEVO RELAY W389CX-13"/>
    <n v="39122315"/>
    <s v="Selección abreviada subasta inversa (No disponible)"/>
    <n v="4"/>
    <n v="8"/>
    <n v="10"/>
    <n v="770000"/>
    <s v="UNIDAD"/>
    <s v=""/>
  </r>
  <r>
    <x v="12"/>
    <s v="02-02-01-004-007-01"/>
    <n v="10"/>
    <s v="Materiales y suministros - Válvulas y tubos electrónicos; componentes electrónicos; sus partes y piezas"/>
    <s v="RELEVO RELAY W389CX-8"/>
    <n v="39122315"/>
    <s v="Selección abreviada subasta inversa (No disponible)"/>
    <n v="4"/>
    <n v="8"/>
    <n v="10"/>
    <n v="770000"/>
    <s v="UNIDAD"/>
    <s v=""/>
  </r>
  <r>
    <x v="12"/>
    <s v="02-02-01-004-007-01"/>
    <n v="10"/>
    <s v="Materiales y suministros - Válvulas y tubos electrónicos; componentes electrónicos; sus partes y piezas"/>
    <s v="RELEVO RELAY W389DCX-3"/>
    <n v="39122315"/>
    <s v="Selección abreviada subasta inversa (No disponible)"/>
    <n v="4"/>
    <n v="8"/>
    <n v="10"/>
    <n v="1070000"/>
    <s v="UNIDAD"/>
    <s v=""/>
  </r>
  <r>
    <x v="12"/>
    <s v="02-02-01-003-005-04"/>
    <n v="10"/>
    <s v="Materiales y suministros - Productos químicos n. C. P."/>
    <s v="REMOVEDOR REF HYBRID STRIP TTR-2918 - CANECA 55 GALONES"/>
    <n v="31211800"/>
    <s v="Selección abreviada subasta inversa (No disponible)"/>
    <n v="4"/>
    <n v="8"/>
    <n v="2"/>
    <n v="21182000"/>
    <s v="UNIDAD"/>
    <s v="NO SOLICITADAS"/>
  </r>
  <r>
    <x v="12"/>
    <s v="02-02-01-003-006-09"/>
    <n v="10"/>
    <s v="Materiales y suministros - Otros productos plásticos"/>
    <s v="SABRA COLOR VERDE POR ROLLO REF A-A-58054"/>
    <n v="47131800"/>
    <s v="Selección abreviada subasta inversa (No disponible)"/>
    <n v="4"/>
    <n v="8"/>
    <n v="200"/>
    <n v="1785000"/>
    <s v="METRO"/>
    <s v="NO SOLICITADAS"/>
  </r>
  <r>
    <x v="12"/>
    <s v="02-02-01-003-006-09"/>
    <n v="10"/>
    <s v="Materiales y suministros - Otros productos plásticos"/>
    <s v="SABRA ROJA ABRSIVA REF SCOOT"/>
    <n v="47131800"/>
    <s v="Selección abreviada subasta inversa (No disponible)"/>
    <n v="4"/>
    <n v="8"/>
    <n v="320"/>
    <n v="2475200"/>
    <s v="UNIDAD"/>
    <s v="NO SOLICITADAS"/>
  </r>
  <r>
    <x v="12"/>
    <s v="02-02-01-003-005-04"/>
    <n v="10"/>
    <s v="Materiales y suministros - Productos químicos n. C. P."/>
    <s v="SELLANTE PRC REF PPG PR-1440 B-1/2 AMS-S-8802D TYPE 2"/>
    <n v="31201600"/>
    <s v="Selección abreviada subasta inversa (No disponible)"/>
    <n v="4"/>
    <n v="8"/>
    <n v="16"/>
    <n v="11424000"/>
    <s v="UNIDAD"/>
    <s v="NO SOLICITADAS"/>
  </r>
  <r>
    <x v="12"/>
    <s v="02-02-01-003-005-03"/>
    <n v="10"/>
    <s v="Materiales y suministros - Jabón, preparados para limpieza, perfumes y preparados de tocador"/>
    <s v="SHAMPOO LAVADO AERONAVES REF MIL-PRF-85570 TIPO II CANECA X 55 GALONES"/>
    <n v="47131800"/>
    <s v="Selección abreviada subasta inversa (No disponible)"/>
    <n v="4"/>
    <n v="8"/>
    <n v="4"/>
    <n v="21420000"/>
    <s v="UNIDAD"/>
    <s v="NO SOLICITADAS"/>
  </r>
  <r>
    <x v="12"/>
    <s v="02-02-01-003-005-04"/>
    <n v="10"/>
    <s v="Materiales y suministros - Productos químicos n. C. P."/>
    <s v="SILICONA LOCTITE NEGRA 598"/>
    <n v="12352310"/>
    <s v="Selección abreviada subasta inversa (No disponible)"/>
    <n v="4"/>
    <n v="8"/>
    <n v="6"/>
    <n v="384000"/>
    <s v="UNIDAD"/>
    <s v="NO SOLICITADAS"/>
  </r>
  <r>
    <x v="12"/>
    <s v="02-02-01-003-005-04"/>
    <n v="10"/>
    <s v="Materiales y suministros - Productos químicos n. C. P."/>
    <s v="SILICONA ROJA ALTA TEMPERATURA"/>
    <n v="12352310"/>
    <s v="Selección abreviada subasta inversa (No disponible)"/>
    <n v="4"/>
    <n v="8"/>
    <n v="5"/>
    <n v="50575"/>
    <s v="UNIDAD"/>
    <s v="NO SOLICITADAS"/>
  </r>
  <r>
    <x v="12"/>
    <s v="02-02-01-003-005-04"/>
    <n v="10"/>
    <s v="Materiales y suministros - Productos químicos n. C. P."/>
    <s v="SILICONA TRANSPARENTE "/>
    <n v="12352310"/>
    <s v="Selección abreviada subasta inversa (No disponible)"/>
    <n v="4"/>
    <n v="8"/>
    <n v="10"/>
    <n v="389070"/>
    <s v="UNIDAD"/>
    <s v="NO SOLICITADAS"/>
  </r>
  <r>
    <x v="12"/>
    <s v="02-02-01-004-002"/>
    <n v="10"/>
    <s v="Materiales y suministros - Productos metálicos elaborados (excepto maquinaria y equipo)"/>
    <s v="SOLDADURA TIG "/>
    <n v="23271800"/>
    <s v="Selección abreviada subasta inversa (No disponible)"/>
    <n v="4"/>
    <n v="8"/>
    <n v="10"/>
    <n v="4165000"/>
    <s v="UNIDAD"/>
    <s v=""/>
  </r>
  <r>
    <x v="12"/>
    <s v="02-02-01-004-007-01"/>
    <n v="10"/>
    <s v="Materiales y suministros - Válvulas y tubos electrónicos; componentes electrónicos; sus partes y piezas"/>
    <s v="SOLENOIDE DE BOMBA DE FUELL FLOODLIGHT REF D905 KUBOTA"/>
    <n v="31251510"/>
    <s v="Selección abreviada subasta inversa (No disponible)"/>
    <n v="4"/>
    <n v="8"/>
    <n v="1"/>
    <n v="1915573"/>
    <s v="UNIDAD"/>
    <s v=""/>
  </r>
  <r>
    <x v="12"/>
    <s v="02-02-01-003-005-04"/>
    <n v="10"/>
    <s v="Materiales y suministros - Productos químicos n. C. P."/>
    <s v="SOLUCION DE LIMPIEZA ULTRASONICA CONCENTRADA METAL CLEANER REF MC-3"/>
    <n v="47131800"/>
    <s v="Selección abreviada subasta inversa (No disponible)"/>
    <n v="4"/>
    <n v="8"/>
    <n v="3"/>
    <n v="535500"/>
    <s v="GALON"/>
    <s v="NO SOLICITADAS"/>
  </r>
  <r>
    <x v="12"/>
    <s v="02-02-01-004-002"/>
    <n v="10"/>
    <s v="Materiales y suministros - Productos metálicos elaborados (excepto maquinaria y equipo)"/>
    <s v="SOPORTE DISCO / POWER LOCK DISC HOLDERS TYPE I REF 64002"/>
    <n v="31191506"/>
    <s v="Selección abreviada subasta inversa (No disponible)"/>
    <n v="4"/>
    <n v="8"/>
    <n v="1"/>
    <n v="81753"/>
    <s v="UNIDAD"/>
    <s v="NO SOLICITADAS"/>
  </r>
  <r>
    <x v="12"/>
    <s v="02-02-01-004-002"/>
    <n v="10"/>
    <s v="Materiales y suministros - Productos metálicos elaborados (excepto maquinaria y equipo)"/>
    <s v="TAPA RADIADOR TUG REF 13 LIBRAS"/>
    <n v="40101801"/>
    <s v="Selección abreviada subasta inversa (No disponible)"/>
    <n v="4"/>
    <n v="8"/>
    <n v="2"/>
    <n v="83300"/>
    <s v="UNIDAD"/>
    <s v=""/>
  </r>
  <r>
    <x v="12"/>
    <s v="02-02-01-003-007-01"/>
    <n v="10"/>
    <s v="Materiales y suministros - Vidrio y productos de vidrio"/>
    <s v="TELA FIBRA DE VIDRIO / DRY FIBERGLASS CLOTH REF 7781, REF MIL-C-9084 HCS2510-10"/>
    <n v="11151512"/>
    <s v="Selección abreviada subasta inversa (No disponible)"/>
    <n v="4"/>
    <n v="8"/>
    <n v="10"/>
    <n v="535500"/>
    <s v="UNIDAD"/>
    <s v="NO SOLICITADAS"/>
  </r>
  <r>
    <x v="12"/>
    <s v="02-02-01-004-008-02"/>
    <n v="10"/>
    <s v="Materiales y suministros - Instrumentos y aparatos de medición, verificación, análisis, de navegación y para otros fines (excepto instrumentos ópticos); instrumentos de control de procesos industriales, sus partes, piezas y accesorios"/>
    <s v="TERMOMETRO INFRAROJO MODELO SS-5380, REFERENCIA NUB8380 "/>
    <n v="41112210"/>
    <s v="Selección abreviada subasta inversa (No disponible)"/>
    <n v="4"/>
    <n v="8"/>
    <n v="2"/>
    <n v="214002"/>
    <s v="UNIDAD"/>
    <s v=""/>
  </r>
  <r>
    <x v="12"/>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LASE 3 REF REF. 1173 CANECA X 55 GALON "/>
    <n v="31211803"/>
    <s v="Selección abreviada subasta inversa (No disponible)"/>
    <n v="4"/>
    <n v="8"/>
    <n v="1"/>
    <n v="1166200"/>
    <s v="UNIDAD"/>
    <s v="NO SOLICITADAS"/>
  </r>
  <r>
    <x v="12"/>
    <s v="02-02-01-004-003-02"/>
    <n v="10"/>
    <s v="Materiales y suministros - Bombas, compresores, motores de fuerza hidráulica y motores de potencia neumática y válvulas y sus partes y piezas"/>
    <s v="VALVULA SELLO MATIC  REF W-18088TB"/>
    <n v="40141603"/>
    <s v="Selección abreviada subasta inversa (No disponible)"/>
    <n v="4"/>
    <n v="8"/>
    <n v="2"/>
    <n v="47600"/>
    <s v="UNIDAD"/>
    <s v="NO SOLICITADAS"/>
  </r>
  <r>
    <x v="12"/>
    <s v="02-02-01-003-002-01"/>
    <n v="10"/>
    <s v="Materiales y suministros - Pasta de papel, papel y cartón"/>
    <s v="WYPALL PAÑOS DE LIMPIEZA"/>
    <n v="47131909"/>
    <s v="Selección abreviada subasta inversa (No disponible)"/>
    <n v="4"/>
    <n v="8"/>
    <n v="405"/>
    <n v="11664000"/>
    <s v="UNIDAD"/>
    <s v="NO SOLICITADAS"/>
  </r>
  <r>
    <x v="12"/>
    <s v="02-02-01-004-003-02"/>
    <n v="10"/>
    <s v="Materiales y suministros - Bombas, compresores, motores de fuerza hidráulica y motores de potencia neumática y válvulas y sus partes y piezas"/>
    <s v="YOYO COMPRESORES REF GENERICO"/>
    <n v="40151601"/>
    <s v="Selección abreviada subasta inversa (No disponible)"/>
    <n v="4"/>
    <n v="8"/>
    <n v="1"/>
    <n v="309142"/>
    <s v="UNIDAD"/>
    <s v="NO SOLICITADAS"/>
  </r>
  <r>
    <x v="12"/>
    <s v="02-02-02-009-003-01"/>
    <n v="10"/>
    <s v="Adquisición de servicios - Servicios de salud humana"/>
    <s v="EXAMENES MEDICOS SALUD OCUPACIONAL PERDONAL CIVIL Y UN PERSONAL MILITAR"/>
    <n v="85121502"/>
    <n v="0"/>
    <n v="0"/>
    <n v="0"/>
    <n v="1"/>
    <n v="14679800"/>
    <s v="GLOBAL"/>
    <s v=""/>
  </r>
  <r>
    <x v="12"/>
    <s v="02-02-02-008-007-01-5"/>
    <n v="10"/>
    <s v="Adquisición de servicios - Servicios de mantenimiento y reparación de otra maquinaria y otro equipo"/>
    <s v="MANTENIENTO DUMMIES (CT PAZ)"/>
    <n v="60141012"/>
    <s v="Mínima cuantía"/>
    <n v="2"/>
    <n v="10"/>
    <n v="1"/>
    <n v="1000000"/>
    <s v="GLOBAL"/>
    <s v="NO SOLICITADAS"/>
  </r>
  <r>
    <x v="12"/>
    <s v="02-02-02-008-007-01-5"/>
    <n v="10"/>
    <s v="Adquisición de servicios - Servicios de mantenimiento y reparación de otra maquinaria y otro equipo"/>
    <s v="MANTENIMIENTO DUMMIES SALTARINES "/>
    <n v="60141012"/>
    <s v="Mínima cuantía"/>
    <n v="2"/>
    <n v="10"/>
    <n v="1"/>
    <n v="5000000"/>
    <s v="GLOBAL"/>
    <s v="NO SOLICITADAS"/>
  </r>
  <r>
    <x v="12"/>
    <s v="02-02-02-008-007-01-3"/>
    <n v="10"/>
    <s v="Adquisición de servicios - Servicios de mantenimiento y reparación de computadores y equipo periférico"/>
    <s v="MANTENIMIENTO MAQUINAS REPLICADORAS RISSO"/>
    <n v="81101707"/>
    <s v="Mínima cuantía"/>
    <n v="2"/>
    <n v="10"/>
    <n v="1"/>
    <n v="2500000"/>
    <s v="GLOBAL"/>
    <s v="NO SOLICITADAS"/>
  </r>
  <r>
    <x v="12"/>
    <s v="02-02-02-010"/>
    <n v="16"/>
    <s v="Adquisición de servicios - Viáticos de los funcionarios en comisión"/>
    <s v="PROCESO INCORPORACION SOLDADOS, CADETES - ALUMNOS - SOLDADOS - CACOM 4"/>
    <n v="90121500"/>
    <s v="Solicitud de información a los Proveedores"/>
    <n v="1"/>
    <n v="12"/>
    <n v="1"/>
    <n v="17000000"/>
    <s v="GLOBAL"/>
    <s v="NO SOLICITADAS"/>
  </r>
  <r>
    <x v="13"/>
    <s v="01-01-03-027"/>
    <n v="10"/>
    <s v="PARTIDA ALIMENTACION SOLDADOS"/>
    <s v="PARTIDA ALIMENTACION SOLDADOS"/>
    <m/>
    <s v="Contratación directa"/>
    <n v="1"/>
    <n v="11"/>
    <n v="1"/>
    <n v="621370581"/>
    <s v="GLOBAL"/>
    <s v="NO SOLICITADAS"/>
  </r>
  <r>
    <x v="13"/>
    <s v="02-02-02-008-007-01-5"/>
    <n v="10"/>
    <s v="Adquisición de servicios - Servicios de mantenimiento y reparación de otra maquinaria y otro equipo"/>
    <s v="MANTENIMIENTO PREVENTIVO Y CORRECTIVO EQUIPO AGRICOLA"/>
    <n v="72151800"/>
    <s v="Mínima cuantía"/>
    <n v="1"/>
    <n v="9"/>
    <n v="1"/>
    <n v="25000000"/>
    <s v="GLOBAL"/>
    <s v="SI APROBADAS"/>
  </r>
  <r>
    <x v="13"/>
    <s v="02-02-02-008-007-01-4"/>
    <n v="10"/>
    <s v="Adquisición de servicios - Servicios de mantenimiento y reparación de maquinaria y equipo de transporte"/>
    <s v="MANTENIMIENTO PREVENTIVO Y CORRECTIVO DE VEHICULOS Y MOTOCICLETAS"/>
    <n v="78181500"/>
    <s v="Selección abreviada menor cuantía"/>
    <n v="1"/>
    <n v="9"/>
    <n v="1"/>
    <n v="158890000"/>
    <s v="GLOBAL"/>
    <s v="SI APROBADAS"/>
  </r>
  <r>
    <x v="13"/>
    <s v="02-02-02-008-005-03"/>
    <n v="10"/>
    <s v="Adquisición de servicios - Servicios de limpieza"/>
    <s v="SERVICIO DE ASEO"/>
    <n v="76111500"/>
    <s v="Selección abreviada menor cuantía"/>
    <n v="1"/>
    <n v="9"/>
    <n v="1"/>
    <n v="20950000"/>
    <s v="GLOBAL"/>
    <s v="SI APROBADAS"/>
  </r>
  <r>
    <x v="13"/>
    <s v="02-02-02-008-005-03"/>
    <n v="10"/>
    <s v="Adquisición de servicios - Servicios de limpieza"/>
    <s v="SERVICIO DE ASEO ESM"/>
    <n v="76111500"/>
    <s v="Selección abreviada menor cuantía"/>
    <n v="1"/>
    <n v="9"/>
    <n v="1"/>
    <n v="10850000"/>
    <s v="GLOBAL"/>
    <s v="SI APROBADAS"/>
  </r>
  <r>
    <x v="13"/>
    <s v="02-02-02-008-005-03"/>
    <n v="16"/>
    <s v="Adquisición de servicios - Servicios de limpieza"/>
    <s v="SERVICIO DE ASEO"/>
    <n v="76111500"/>
    <s v="Selección abreviada menor cuantía"/>
    <n v="1"/>
    <n v="9"/>
    <n v="1"/>
    <n v="55000000"/>
    <s v="GLOBAL"/>
    <s v="SI APROBADAS"/>
  </r>
  <r>
    <x v="13"/>
    <s v="02-02-02-008-005-09-5"/>
    <n v="10"/>
    <s v="Adquisición de servicios - Servicios auxiliares especializados de oficina"/>
    <s v="OUTSOURCING DE FOTOCOPIADO E IMPRESIÓN"/>
    <n v="80161800"/>
    <s v="Mínima cuantía"/>
    <n v="1"/>
    <n v="9"/>
    <n v="1"/>
    <n v="20000000"/>
    <s v="GLOBAL"/>
    <s v="SI APROBADAS"/>
  </r>
  <r>
    <x v="13"/>
    <s v="02-02-02-008-005-01"/>
    <n v="10"/>
    <s v="Adquisición de servicios - Servicios de empleo"/>
    <s v="SERVICIOS GENERALES"/>
    <n v="80111620"/>
    <s v="Selección abreviada menor cuantía"/>
    <n v="1"/>
    <n v="9"/>
    <n v="1"/>
    <n v="49000000"/>
    <s v="GLOBAL"/>
    <s v="SI APROBADAS"/>
  </r>
  <r>
    <x v="13"/>
    <s v="02-02-02-008-005-01"/>
    <n v="16"/>
    <s v="Adquisición de servicios - Servicios de empleo"/>
    <s v="SERVICIOS GENERALES"/>
    <n v="80111620"/>
    <s v="Selección abreviada menor cuantía"/>
    <n v="1"/>
    <n v="9"/>
    <n v="1"/>
    <n v="50000000"/>
    <s v="GLOBAL"/>
    <s v="SI APROBADAS"/>
  </r>
  <r>
    <x v="13"/>
    <s v="02-02-02-008-005-01"/>
    <n v="10"/>
    <s v="Adquisición de servicios - Servicios de empleo"/>
    <s v="SERVICIOS GENERALES OPERARIO MANTENIMIENTO"/>
    <n v="80111620"/>
    <s v="Selección abreviada menor cuantía"/>
    <n v="1"/>
    <n v="9"/>
    <n v="1"/>
    <n v="20900000"/>
    <s v="GLOBAL"/>
    <s v="SI APROBADAS"/>
  </r>
  <r>
    <x v="13"/>
    <s v="02-02-02-008-003-04-4"/>
    <n v="10"/>
    <s v="Adquisición de servicios - Servicios de ensayo y análisis técnicos"/>
    <s v="REVISIÓN TECNICO MECANICA DE VEHÍCULOS"/>
    <n v="78181505"/>
    <s v="Selección abreviada menor cuantía"/>
    <n v="1"/>
    <n v="9"/>
    <n v="1"/>
    <n v="6500000"/>
    <s v="GLOBAL"/>
    <s v="SI APROBADAS"/>
  </r>
  <r>
    <x v="13"/>
    <s v="02-02-02-008-005-03"/>
    <n v="10"/>
    <s v="Adquisición de servicios - Servicios de limpieza"/>
    <s v="SERVICIO DE FUMIGACIÓN"/>
    <n v="72102103"/>
    <s v="Mínima cuantía"/>
    <n v="1"/>
    <n v="9"/>
    <n v="1"/>
    <n v="6600000"/>
    <s v="GLOBAL"/>
    <s v="SI APROBADAS"/>
  </r>
  <r>
    <x v="13"/>
    <s v="02-02-02-008-003-04-4"/>
    <n v="10"/>
    <s v="Adquisición de servicios - Servicios de ensayo y análisis técnicos"/>
    <s v="ANALISIS DE AGUA POTABLE"/>
    <n v="70171501"/>
    <s v="Mínima cuantía"/>
    <n v="1"/>
    <n v="9"/>
    <n v="1"/>
    <n v="3500000"/>
    <s v="GLOBAL"/>
    <s v="SI APROBADAS"/>
  </r>
  <r>
    <x v="13"/>
    <s v="08-01-02-001"/>
    <n v="10"/>
    <s v="Impuestos - Impuesto predial"/>
    <s v="IMPUESTO PREDIAL"/>
    <n v="93161601"/>
    <s v="Solicitud de información a los Proveedores"/>
    <n v="2"/>
    <n v="1"/>
    <n v="1"/>
    <n v="1800000"/>
    <s v="GLOBAL"/>
    <s v="NO SOLICITADAS"/>
  </r>
  <r>
    <x v="13"/>
    <s v="08-01-02-006"/>
    <n v="10"/>
    <s v="Impuestos - Impuesto sobre vehículos automotores"/>
    <s v="IMPUESTO DE VEHICULOS"/>
    <n v="93161601"/>
    <s v="Solicitud de información a los Proveedores"/>
    <n v="2"/>
    <n v="1"/>
    <n v="1"/>
    <n v="2320000"/>
    <s v="GLOBAL"/>
    <s v="NO SOLICITADAS"/>
  </r>
  <r>
    <x v="13"/>
    <s v="08-04-04"/>
    <n v="10"/>
    <s v="Contribuciones - Contribución de valorización municipal"/>
    <s v="TASAS RETRIBUTIVAS"/>
    <n v="93161701"/>
    <s v="Solicitud de información a los Proveedores"/>
    <n v="2"/>
    <n v="1"/>
    <n v="1"/>
    <n v="2000000"/>
    <s v="GLOBAL"/>
    <s v="NO SOLICITADAS"/>
  </r>
  <r>
    <x v="13"/>
    <s v="08-01-02-006"/>
    <n v="10"/>
    <s v="Impuestos - Impuesto sobre vehículos automotores"/>
    <s v="SEMAFORIZACION VEHICULOS"/>
    <n v="93161601"/>
    <s v="Solicitud de información a los Proveedores"/>
    <n v="2"/>
    <n v="1"/>
    <n v="1"/>
    <n v="200000"/>
    <s v="GLOBAL"/>
    <s v="NO SOLICITADAS"/>
  </r>
  <r>
    <x v="13"/>
    <s v="02-01-01-003-008-03"/>
    <n v="10"/>
    <s v="Activos fijos - Instrumentos musicales"/>
    <s v="TAMBORA CEDAR DE 14 PARCHE NYLON "/>
    <n v="60131405"/>
    <s v="Mínima cuantía"/>
    <n v="3"/>
    <n v="2"/>
    <n v="3"/>
    <n v="546840"/>
    <s v="UNIDAD"/>
    <s v="NO SOLICITADAS"/>
  </r>
  <r>
    <x v="13"/>
    <s v="02-01-01-003-008-03"/>
    <n v="10"/>
    <s v="Activos fijos - Instrumentos musicales"/>
    <s v="CORNETA GRANDE "/>
    <n v="60131205"/>
    <s v="Mínima cuantía"/>
    <n v="3"/>
    <n v="2"/>
    <n v="2"/>
    <n v="396900"/>
    <s v="UNIDAD"/>
    <s v="NO SOLICITADAS"/>
  </r>
  <r>
    <x v="13"/>
    <s v="02-01-01-003-008-03"/>
    <n v="10"/>
    <s v="Activos fijos - Instrumentos musicales"/>
    <s v="PLATILLO  "/>
    <n v="60131401"/>
    <s v="Mínima cuantía"/>
    <n v="3"/>
    <n v="2"/>
    <n v="2"/>
    <n v="352800"/>
    <s v="UNIDAD"/>
    <s v="NO SOLICITADAS"/>
  </r>
  <r>
    <x v="13"/>
    <s v="02-01-01-003-008-03"/>
    <n v="10"/>
    <s v="Activos fijos - Instrumentos musicales"/>
    <s v="BOQUILLA CORNETA "/>
    <n v="60131509"/>
    <s v="Mínima cuantía"/>
    <n v="3"/>
    <n v="2"/>
    <n v="2"/>
    <n v="56490"/>
    <s v="UNIDAD"/>
    <s v="NO SOLICITADAS"/>
  </r>
  <r>
    <x v="13"/>
    <s v="02-01-01-004-009-09-3"/>
    <n v="10"/>
    <s v="Activos fijos - Vehículos n. C. P. Sin propulsión mecánica"/>
    <s v="CARRO PARA TRANSPORTE DE LOZA"/>
    <n v="47121501"/>
    <s v="Mínima cuantía"/>
    <n v="4"/>
    <n v="3"/>
    <n v="1"/>
    <n v="187900"/>
    <s v="UNIDAD"/>
    <s v="NO SOLICITADAS"/>
  </r>
  <r>
    <x v="13"/>
    <s v="02-01-01-004-006-02"/>
    <n v="10"/>
    <s v="Activos fijos - Aparatos de control eléctrico y distribución de electricidad y sus partes y piezas"/>
    <s v="SISTEMA DE PARARAYO PARA TORRES ELEVADAS"/>
    <n v="41113600"/>
    <s v="Mínima cuantía"/>
    <n v="4"/>
    <n v="3"/>
    <n v="10"/>
    <n v="10000000"/>
    <s v="GLOBAL"/>
    <s v="NO SOLICITADAS"/>
  </r>
  <r>
    <x v="13"/>
    <s v="02-01-01-004-004-08"/>
    <n v="10"/>
    <s v="Activos fijos - Aparatos de uso doméstico y sus partes y piezas"/>
    <s v="MAQUINAS DE CORTE DE CABELLO"/>
    <n v="53131643"/>
    <s v="Mínima cuantía"/>
    <n v="4"/>
    <n v="3"/>
    <n v="2"/>
    <n v="480000"/>
    <s v="UNIDAD"/>
    <s v="NO SOLICITADAS"/>
  </r>
  <r>
    <x v="13"/>
    <s v="02-01-01-004-004-08"/>
    <n v="10"/>
    <s v="Activos fijos - Aparatos de uso doméstico y sus partes y piezas"/>
    <s v="MAQUINA PATILLERA"/>
    <n v="53131643"/>
    <s v="Mínima cuantía"/>
    <n v="4"/>
    <n v="3"/>
    <n v="2"/>
    <n v="300000"/>
    <s v="UNIDAD"/>
    <s v="NO SOLICITADAS"/>
  </r>
  <r>
    <x v="13"/>
    <s v="02-01-01-004-008-02"/>
    <n v="10"/>
    <s v="Activos fijos - Instrumentos y aparatos de medición, verificación, análisis, de navegación y para otros fines (excepto instrumentos ópticos); instrumentos de control de procesos industriales, sus partes, piezas y accesorios"/>
    <s v="NIVEL LASER 2 LINEAS EN CRUZ"/>
    <n v="27112313"/>
    <s v="Selección abreviada menor cuantía"/>
    <n v="3"/>
    <n v="7"/>
    <n v="1"/>
    <n v="700000"/>
    <s v="UNIDAD"/>
    <s v="NO SOLICITADAS"/>
  </r>
  <r>
    <x v="13"/>
    <s v="02-01-01-004-004-02"/>
    <n v="10"/>
    <s v="Activos fijos - Máquinas herramientas y sus partes, piezas y accesorios"/>
    <s v="PRENSA DE BANCO"/>
    <n v="27112123"/>
    <s v="Selección abreviada menor cuantía"/>
    <n v="3"/>
    <n v="7"/>
    <n v="1"/>
    <n v="379070"/>
    <s v="UNIDAD"/>
    <s v="NO SOLICITADAS"/>
  </r>
  <r>
    <x v="13"/>
    <s v="02-01-01-004-004-08"/>
    <n v="10"/>
    <s v="Activos fijos - Aparatos de uso doméstico y sus partes y piezas"/>
    <s v="CALENTADORES DE AGUA A GAS"/>
    <n v="40101825"/>
    <s v="Mínima cuantía"/>
    <n v="5"/>
    <n v="2"/>
    <n v="4"/>
    <n v="2600000"/>
    <s v="UNIDAD"/>
    <s v="NO SOLICITADAS"/>
  </r>
  <r>
    <x v="13"/>
    <s v="02-02-02-008-005-03"/>
    <n v="10"/>
    <s v="Adquisición de servicios - Servicios de limpieza"/>
    <s v="SERVICIO DE ASEO ESM"/>
    <n v="76111500"/>
    <s v="Selección abreviada menor cuantía"/>
    <n v="7"/>
    <n v="2"/>
    <n v="1"/>
    <n v="3300000"/>
    <s v="GLOBAL"/>
    <s v="NO SOLICITADAS"/>
  </r>
  <r>
    <x v="13"/>
    <s v="02-02-02-008-005-03"/>
    <n v="10"/>
    <s v="Adquisición de servicios - Servicios de limpieza"/>
    <s v="SERVICIO DE ASEO ESM (AMARRE VF 2020)"/>
    <n v="76111500"/>
    <s v="Selección abreviada menor cuantía"/>
    <n v="9"/>
    <n v="3"/>
    <n v="1"/>
    <n v="5100000"/>
    <s v="GLOBAL"/>
    <s v="NO SOLICITADAS"/>
  </r>
  <r>
    <x v="13"/>
    <s v="02-02-02-005-004-01-2"/>
    <n v="10"/>
    <s v="Adquisición de servicios - Servicios generales de construcción de edificaciones no residenciales"/>
    <s v="MANTENIMIENTO, ADECUACION Y MEJORAMIENTO ESM"/>
    <n v="72102900"/>
    <s v="Selección abreviada menor cuantía"/>
    <n v="1"/>
    <n v="8"/>
    <n v="1"/>
    <n v="70750000"/>
    <s v="GLOBAL"/>
    <s v="NO SOLICITADAS"/>
  </r>
  <r>
    <x v="13"/>
    <s v="02-02-02-008-001-01"/>
    <n v="10"/>
    <s v="Adquisición de servicios - Servicios de investigación y desarrollo experimental en ciencias naturales e ingeniería"/>
    <s v="ESTUDIOS DE INVESTIGACION PARA EL DESARROLLO DE NUEVOS COMPONENTES DE SOFTWARE Y FUNCIONALIDADES PARA LOS SISTEMAS DE COMANDO Y CONTROL"/>
    <n v="81111500"/>
    <s v="Concurso de méritos abierto"/>
    <n v="1"/>
    <n v="9"/>
    <n v="1"/>
    <n v="1000000000"/>
    <s v="GLOBAL"/>
    <s v="NO SOLICITADAS"/>
  </r>
  <r>
    <x v="13"/>
    <s v="02-02-01-004-007-08"/>
    <n v="10"/>
    <s v="Materiales y suministros - Paquetes de software"/>
    <s v="MANTENIMIENTO DE LOS COMPONENTES DE SOFTWARE DEL SISTEMA DE COMANDO Y CONTROL HORUS Y HANC21"/>
    <n v="81112200"/>
    <s v="Concurso de méritos abierto"/>
    <n v="1"/>
    <n v="9"/>
    <n v="1"/>
    <n v="200000000"/>
    <s v="GLOBAL"/>
    <s v="NO SOLICITADAS"/>
  </r>
  <r>
    <x v="13"/>
    <s v="02-02-01-004-001"/>
    <n v="10"/>
    <s v="Materiales y suministros - Metales básicos"/>
    <s v="MACETAS CEDAR ALUMINIO BOLA PEQUEÑA"/>
    <n v="60131507"/>
    <s v="Mínima cuantía"/>
    <n v="3"/>
    <n v="2"/>
    <n v="1"/>
    <n v="11235"/>
    <s v="UNIDAD"/>
    <s v="NO SOLICITADAS"/>
  </r>
  <r>
    <x v="13"/>
    <s v="02-02-01-003-001"/>
    <n v="10"/>
    <s v="Materiales y suministros - Productos de madera, corcho, cestería y espartería"/>
    <s v="BAQUETA  PUNTA MADERA"/>
    <n v="60131520"/>
    <s v="Mínima cuantía"/>
    <n v="3"/>
    <n v="2"/>
    <n v="2"/>
    <n v="10500"/>
    <s v="UNIDAD"/>
    <s v="NO SOLICITADAS"/>
  </r>
  <r>
    <x v="13"/>
    <s v="02-02-01-003-006-09"/>
    <n v="10"/>
    <s v="Materiales y suministros - Otros productos plásticos"/>
    <s v="PARCHE  DE 14 GRUESO BLANCO"/>
    <n v="60131507"/>
    <s v="Mínima cuantía"/>
    <n v="3"/>
    <n v="2"/>
    <n v="10"/>
    <n v="97650"/>
    <s v="UNIDAD"/>
    <s v="NO SOLICITADAS"/>
  </r>
  <r>
    <x v="13"/>
    <s v="02-02-01-003-006-09"/>
    <n v="10"/>
    <s v="Materiales y suministros - Otros productos plásticos"/>
    <s v="PARCHE  DE 18 GRUESO BLANCO"/>
    <n v="60131507"/>
    <s v="Mínima cuantía"/>
    <n v="3"/>
    <n v="2"/>
    <n v="10"/>
    <n v="159600"/>
    <s v="UNIDAD"/>
    <s v="NO SOLICITADAS"/>
  </r>
  <r>
    <x v="13"/>
    <s v="02-02-01-003-006-09"/>
    <n v="10"/>
    <s v="Materiales y suministros - Otros productos plásticos"/>
    <s v="PARCHE  DE 26 GRUESO BLANCO"/>
    <n v="60131507"/>
    <s v="Mínima cuantía"/>
    <n v="3"/>
    <n v="2"/>
    <n v="10"/>
    <n v="347550"/>
    <s v="UNIDAD"/>
    <s v="NO SOLICITADAS"/>
  </r>
  <r>
    <x v="13"/>
    <s v="02-02-01-004-001"/>
    <n v="10"/>
    <s v="Materiales y suministros - Metales básicos"/>
    <s v="CARGADOR CEDAR BOMBO ALUMINIO"/>
    <n v="60131507"/>
    <s v="Mínima cuantía"/>
    <n v="3"/>
    <n v="2"/>
    <n v="3"/>
    <n v="26775"/>
    <s v="UNIDAD"/>
    <s v="NO SOLICITADAS"/>
  </r>
  <r>
    <x v="13"/>
    <s v="02-02-01-004-001"/>
    <n v="10"/>
    <s v="Materiales y suministros - Metales básicos"/>
    <s v="BASTON DE MANDO "/>
    <n v="60131803"/>
    <s v="Mínima cuantía"/>
    <n v="3"/>
    <n v="2"/>
    <n v="2"/>
    <n v="76230"/>
    <s v="UNIDAD"/>
    <s v="NO SOLICITADAS"/>
  </r>
  <r>
    <x v="13"/>
    <s v="02-02-01-003-006-09"/>
    <n v="10"/>
    <s v="Materiales y suministros - Otros productos plásticos"/>
    <s v="BAQUETA JINBAO PUNTA NYLON"/>
    <n v="60131520"/>
    <s v="Mínima cuantía"/>
    <n v="3"/>
    <n v="2"/>
    <n v="10"/>
    <n v="322000"/>
    <s v="UNIDAD"/>
    <s v="NO SOLICITADAS"/>
  </r>
  <r>
    <x v="13"/>
    <s v="02-02-01-003-006-09"/>
    <n v="10"/>
    <s v="Materiales y suministros - Otros productos plásticos"/>
    <s v="GOLPEADOR CEDAR LIRA"/>
    <n v="60131507"/>
    <s v="Mínima cuantía"/>
    <n v="3"/>
    <n v="2"/>
    <n v="2"/>
    <n v="10080"/>
    <s v="UNIDAD"/>
    <s v="NO SOLICITADAS"/>
  </r>
  <r>
    <x v="13"/>
    <s v="02-02-01-003-008-09"/>
    <n v="10"/>
    <s v="Materiales y suministros - Otros artículos manufacturados n. C. P."/>
    <s v="ESTUCHE  CORNETA "/>
    <n v="60131510"/>
    <s v="Mínima cuantía"/>
    <n v="3"/>
    <n v="2"/>
    <n v="2"/>
    <n v="166290"/>
    <s v="UNIDAD"/>
    <s v="NO SOLICITADAS"/>
  </r>
  <r>
    <x v="13"/>
    <s v="02-02-01-003-008-09"/>
    <n v="10"/>
    <s v="Materiales y suministros - Otros artículos manufacturados n. C. P."/>
    <s v="KIT MANTENIMIENTO TROMPETA JCM-TRK1"/>
    <n v="60131500"/>
    <s v="Mínima cuantía"/>
    <n v="3"/>
    <n v="2"/>
    <n v="6"/>
    <n v="376110"/>
    <s v="UNIDAD"/>
    <s v="NO SOLICITADAS"/>
  </r>
  <r>
    <x v="13"/>
    <s v="02-02-01-003-008-09"/>
    <n v="10"/>
    <s v="Materiales y suministros - Otros artículos manufacturados n. C. P."/>
    <s v="TRIMCUT"/>
    <n v="21101500"/>
    <s v="Mínima cuantía"/>
    <n v="3"/>
    <n v="2"/>
    <n v="55"/>
    <n v="1980000"/>
    <s v="UNIDAD"/>
    <s v="NO SOLICITADAS"/>
  </r>
  <r>
    <x v="13"/>
    <s v="02-02-01-004-002"/>
    <n v="10"/>
    <s v="Materiales y suministros - Productos metálicos elaborados (excepto maquinaria y equipo)"/>
    <s v="CUCHILLA CORTE"/>
    <n v="21101500"/>
    <s v="Mínima cuantía"/>
    <n v="3"/>
    <n v="2"/>
    <n v="24"/>
    <n v="2736000"/>
    <s v="UNIDAD"/>
    <s v="NO SOLICITADAS"/>
  </r>
  <r>
    <x v="13"/>
    <s v="02-02-01-004-002"/>
    <n v="10"/>
    <s v="Materiales y suministros - Productos metálicos elaborados (excepto maquinaria y equipo)"/>
    <s v="TUERCA CUCHILLA"/>
    <n v="31161728"/>
    <s v="Mínima cuantía"/>
    <n v="3"/>
    <n v="2"/>
    <n v="40"/>
    <n v="417600"/>
    <s v="UNIDAD"/>
    <s v="NO SOLICITADAS"/>
  </r>
  <r>
    <x v="13"/>
    <s v="02-02-01-004-002"/>
    <n v="10"/>
    <s v="Materiales y suministros - Productos metálicos elaborados (excepto maquinaria y equipo)"/>
    <s v="COCA DE SEGURIDAD CUCHILLA"/>
    <n v="31161709"/>
    <s v="Mínima cuantía"/>
    <n v="3"/>
    <n v="2"/>
    <n v="50"/>
    <n v="420000"/>
    <s v="UNIDAD"/>
    <s v="NO SOLICITADAS"/>
  </r>
  <r>
    <x v="13"/>
    <s v="02-02-01-004-002"/>
    <n v="10"/>
    <s v="Materiales y suministros - Productos metálicos elaborados (excepto maquinaria y equipo)"/>
    <s v="BATERIA  AA"/>
    <n v="26111702"/>
    <s v="Mínima cuantía"/>
    <n v="3"/>
    <n v="2"/>
    <n v="250"/>
    <n v="1800000"/>
    <s v="UNIDAD"/>
    <s v="NO SOLICITADAS"/>
  </r>
  <r>
    <x v="13"/>
    <s v="02-02-01-004-002"/>
    <n v="10"/>
    <s v="Materiales y suministros - Productos metálicos elaborados (excepto maquinaria y equipo)"/>
    <s v="BATERIA ALKALINA CR 123 A"/>
    <n v="26111702"/>
    <s v="Mínima cuantía"/>
    <n v="3"/>
    <n v="2"/>
    <n v="100"/>
    <n v="840000"/>
    <s v="UNIDAD"/>
    <s v="NO SOLICITADAS"/>
  </r>
  <r>
    <x v="13"/>
    <s v="02-02-01-003-007-09"/>
    <n v="10"/>
    <s v="Materiales y suministros - Otros productos minerales no metálicos n. C. P."/>
    <s v="PAPEL LIJAS CAJA x 50"/>
    <n v="31191501"/>
    <s v="Mínima cuantía"/>
    <n v="3"/>
    <n v="2"/>
    <n v="3"/>
    <n v="180000"/>
    <s v="UNIDAD"/>
    <s v="NO SOLICITADAS"/>
  </r>
  <r>
    <x v="13"/>
    <s v="02-02-01-004-002"/>
    <n v="10"/>
    <s v="Materiales y suministros - Productos metálicos elaborados (excepto maquinaria y equipo)"/>
    <s v="DISCO PARA CORTAR MADERA"/>
    <n v="27112838"/>
    <s v="Selección abreviada menor cuantía"/>
    <n v="3"/>
    <n v="7"/>
    <n v="3"/>
    <n v="480000"/>
    <s v="UNIDAD"/>
    <s v="NO SOLICITADAS"/>
  </r>
  <r>
    <x v="13"/>
    <s v="02-02-01-004-002"/>
    <n v="10"/>
    <s v="Materiales y suministros - Productos metálicos elaborados (excepto maquinaria y equipo)"/>
    <s v="LLAVE PARA TUBO  14&quot;"/>
    <n v="27111708"/>
    <s v="Selección abreviada menor cuantía"/>
    <n v="3"/>
    <n v="7"/>
    <n v="1"/>
    <n v="160000"/>
    <s v="UNIDAD"/>
    <s v="NO SOLICITADAS"/>
  </r>
  <r>
    <x v="13"/>
    <s v="02-02-01-004-002"/>
    <n v="10"/>
    <s v="Materiales y suministros - Productos metálicos elaborados (excepto maquinaria y equipo)"/>
    <s v="LLAVE PARA TUBO 8&quot;"/>
    <n v="27111708"/>
    <s v="Selección abreviada menor cuantía"/>
    <n v="3"/>
    <n v="7"/>
    <n v="1"/>
    <n v="100000"/>
    <s v="UNIDAD"/>
    <s v="NO SOLICITADAS"/>
  </r>
  <r>
    <x v="13"/>
    <s v="02-02-01-004-002"/>
    <n v="10"/>
    <s v="Materiales y suministros - Productos metálicos elaborados (excepto maquinaria y equipo)"/>
    <s v="ROLLO DE ALAMBRE DE HIERRO DUCTIL "/>
    <n v="30265501"/>
    <s v="Mínima cuantía"/>
    <n v="3"/>
    <n v="2"/>
    <n v="2"/>
    <n v="360000"/>
    <s v="METRO"/>
    <s v="NO SOLICITADAS"/>
  </r>
  <r>
    <x v="13"/>
    <s v="02-02-01-004-002"/>
    <n v="10"/>
    <s v="Materiales y suministros - Productos metálicos elaborados (excepto maquinaria y equipo)"/>
    <s v="ESCALERA"/>
    <n v="30191501"/>
    <s v="Selección abreviada menor cuantía"/>
    <n v="3"/>
    <n v="3"/>
    <n v="1"/>
    <n v="750000"/>
    <s v="UNIDAD"/>
    <s v="NO SOLICITADAS"/>
  </r>
  <r>
    <x v="13"/>
    <s v="02-02-01-002-008"/>
    <n v="10"/>
    <s v="Materiales y suministros - Dotación (prendas de vestir y calzado)"/>
    <s v="GUANTES DE SEGURIDAD"/>
    <n v="46181504"/>
    <s v="Mínima cuantía"/>
    <n v="5"/>
    <n v="4"/>
    <n v="20"/>
    <n v="760000"/>
    <s v="UNIDAD"/>
    <s v="NO SOLICITADAS"/>
  </r>
  <r>
    <x v="13"/>
    <s v="02-02-01-002-008"/>
    <n v="10"/>
    <s v="Materiales y suministros - Dotación (prendas de vestir y calzado)"/>
    <s v="CASCOS DE SEGURIDAD  "/>
    <n v="46181704"/>
    <s v="Mínima cuantía"/>
    <n v="5"/>
    <n v="4"/>
    <n v="2"/>
    <n v="840000"/>
    <s v="UNIDAD"/>
    <s v="NO SOLICITADAS"/>
  </r>
  <r>
    <x v="13"/>
    <s v="02-02-01-004-002"/>
    <n v="10"/>
    <s v="Materiales y suministros - Productos metálicos elaborados (excepto maquinaria y equipo)"/>
    <s v="MOSQUETON"/>
    <n v="46182304"/>
    <s v="Mínima cuantía"/>
    <n v="5"/>
    <n v="4"/>
    <n v="3"/>
    <n v="204000"/>
    <s v="UNIDAD"/>
    <s v="NO SOLICITADAS"/>
  </r>
  <r>
    <x v="13"/>
    <s v="02-02-01-002-007"/>
    <n v="10"/>
    <s v="Materiales y suministros - Artículos textiles (excepto prendas de vestir)"/>
    <s v="ESLINGA EN Y "/>
    <n v="46182314"/>
    <s v="Mínima cuantía"/>
    <n v="5"/>
    <n v="4"/>
    <n v="3"/>
    <n v="840000"/>
    <s v="UNIDAD"/>
    <s v="NO SOLICITADAS"/>
  </r>
  <r>
    <x v="13"/>
    <s v="02-02-01-004-008-03"/>
    <n v="10"/>
    <s v="Materiales y suministros - Instrumentos ópticos y equipo fotográfico; partes, piezas y accesorios"/>
    <s v="GAFAS LENTE OSCURO"/>
    <n v="46181804"/>
    <s v="Mínima cuantía"/>
    <n v="5"/>
    <n v="4"/>
    <n v="10"/>
    <n v="500000"/>
    <s v="UNIDAD"/>
    <s v="NO SOLICITADAS"/>
  </r>
  <r>
    <x v="13"/>
    <s v="02-02-01-004-008-03"/>
    <n v="10"/>
    <s v="Materiales y suministros - Instrumentos ópticos y equipo fotográfico; partes, piezas y accesorios"/>
    <s v="GAFAS LENTE CLARO "/>
    <n v="46181804"/>
    <s v="Mínima cuantía"/>
    <n v="5"/>
    <n v="4"/>
    <n v="10"/>
    <n v="550000"/>
    <s v="UNIDAD"/>
    <s v="NO SOLICITADAS"/>
  </r>
  <r>
    <x v="13"/>
    <s v="02-02-01-003-008-09"/>
    <n v="10"/>
    <s v="Materiales y suministros - Otros artículos manufacturados n. C. P."/>
    <s v="KIT BRIGADISTA "/>
    <n v="42172002"/>
    <s v="Mínima cuantía"/>
    <n v="5"/>
    <n v="4"/>
    <n v="4"/>
    <n v="260000"/>
    <s v="UNIDAD"/>
    <s v="NO SOLICITADAS"/>
  </r>
  <r>
    <x v="13"/>
    <s v="02-02-01-003-005-04"/>
    <n v="10"/>
    <s v="Materiales y suministros - Productos químicos n. C. P."/>
    <s v="LIQUIDO REFRIGERANTE"/>
    <n v="25174004"/>
    <s v="Mínima cuantía"/>
    <n v="3"/>
    <n v="2"/>
    <n v="5"/>
    <n v="150000"/>
    <s v="GALON"/>
    <s v="NO SOLICITADAS"/>
  </r>
  <r>
    <x v="13"/>
    <s v="02-02-01-003-005-04"/>
    <n v="10"/>
    <s v="Materiales y suministros - Productos químicos n. C. P."/>
    <s v="LIQUIDO PARA FRENOS"/>
    <n v="15121500"/>
    <s v="Mínima cuantía"/>
    <n v="3"/>
    <n v="2"/>
    <n v="50"/>
    <n v="525000"/>
    <s v="UNIDAD"/>
    <s v="NO SOLICITADAS"/>
  </r>
  <r>
    <x v="13"/>
    <s v="02-02-01-003-004-06"/>
    <n v="10"/>
    <s v="Materiales y suministros - Abonos y plaguicidas"/>
    <s v="GALLINAZA POR BULTO PROCESADA"/>
    <n v="10171504"/>
    <s v="Mínima cuantía"/>
    <n v="5"/>
    <n v="2"/>
    <n v="40"/>
    <n v="600000"/>
    <s v="UNIDAD"/>
    <s v="NO SOLICITADAS"/>
  </r>
  <r>
    <x v="13"/>
    <s v="02-02-01-003-004-06"/>
    <n v="10"/>
    <s v="Materiales y suministros - Abonos y plaguicidas"/>
    <s v="CISCO POR BULTO "/>
    <n v="10171801"/>
    <s v="Mínima cuantía"/>
    <n v="5"/>
    <n v="2"/>
    <n v="4"/>
    <n v="56000"/>
    <s v="UNIDAD"/>
    <s v="NO SOLICITADAS"/>
  </r>
  <r>
    <x v="13"/>
    <s v="02-02-01-003-004-06"/>
    <n v="10"/>
    <s v="Materiales y suministros - Abonos y plaguicidas"/>
    <s v="TIERRA NEGRA ABONADA"/>
    <n v="10171603"/>
    <s v="Mínima cuantía"/>
    <n v="5"/>
    <n v="2"/>
    <n v="6"/>
    <n v="1500000"/>
    <s v="UNIDAD"/>
    <s v="NO SOLICITADAS"/>
  </r>
  <r>
    <x v="13"/>
    <s v="02-02-01-003-004-06"/>
    <n v="10"/>
    <s v="Materiales y suministros - Abonos y plaguicidas"/>
    <s v="SULFATO DE MG X BULTO"/>
    <n v="10171604"/>
    <s v="Mínima cuantía"/>
    <n v="5"/>
    <n v="2"/>
    <n v="1"/>
    <n v="70000"/>
    <s v="UNIDAD"/>
    <s v="NO SOLICITADAS"/>
  </r>
  <r>
    <x v="13"/>
    <s v="02-02-01-003-004-06"/>
    <n v="10"/>
    <s v="Materiales y suministros - Abonos y plaguicidas"/>
    <s v="FERTILIZANTE NUTRIFOLIAR LITRO"/>
    <n v="10171600"/>
    <s v="Mínima cuantía"/>
    <n v="5"/>
    <n v="2"/>
    <n v="3"/>
    <n v="81000"/>
    <s v="UNIDAD"/>
    <s v="NO SOLICITADAS"/>
  </r>
  <r>
    <x v="13"/>
    <s v="02-02-01-003-004-06"/>
    <n v="10"/>
    <s v="Materiales y suministros - Abonos y plaguicidas"/>
    <s v="MICORRISA POR BULTO"/>
    <n v="10171801"/>
    <s v="Mínima cuantía"/>
    <n v="5"/>
    <n v="2"/>
    <n v="5"/>
    <n v="420000"/>
    <s v="UNIDAD"/>
    <s v="NO SOLICITADAS"/>
  </r>
  <r>
    <x v="13"/>
    <s v="02-02-01-003-004-06"/>
    <n v="10"/>
    <s v="Materiales y suministros - Abonos y plaguicidas"/>
    <s v="OXICLORURO DE COBRE"/>
    <n v="10171702"/>
    <s v="Mínima cuantía"/>
    <n v="5"/>
    <n v="2"/>
    <n v="1"/>
    <n v="20000"/>
    <s v="UNIDAD"/>
    <s v="NO SOLICITADAS"/>
  </r>
  <r>
    <x v="13"/>
    <s v="02-02-01-003-004-06"/>
    <n v="10"/>
    <s v="Materiales y suministros - Abonos y plaguicidas"/>
    <s v="ABONO POTRERO POR BULTO"/>
    <n v="10171504"/>
    <s v="Mínima cuantía"/>
    <n v="5"/>
    <n v="2"/>
    <n v="2"/>
    <n v="160000"/>
    <s v="UNIDAD"/>
    <s v="NO SOLICITADAS"/>
  </r>
  <r>
    <x v="13"/>
    <s v="02-02-01-003-004-06"/>
    <n v="10"/>
    <s v="Materiales y suministros - Abonos y plaguicidas"/>
    <s v="FERTILIZANTE CON COMPOSICION N:P:K DE 30:10:30 BULTO"/>
    <n v="10171605"/>
    <s v="Mínima cuantía"/>
    <n v="5"/>
    <n v="2"/>
    <n v="2"/>
    <n v="220000"/>
    <s v="UNIDAD"/>
    <s v="NO SOLICITADAS"/>
  </r>
  <r>
    <x v="13"/>
    <s v="02-02-01-003-004-06"/>
    <n v="10"/>
    <s v="Materiales y suministros - Abonos y plaguicidas"/>
    <s v="FERTILIZANTE CON COMPOSICION N:P:K DE 15:15:15 BULTO"/>
    <n v="10171605"/>
    <s v="Mínima cuantía"/>
    <n v="5"/>
    <n v="2"/>
    <n v="2"/>
    <n v="210000"/>
    <s v="UNIDAD"/>
    <s v="NO SOLICITADAS"/>
  </r>
  <r>
    <x v="13"/>
    <s v="02-02-01-003-004-06"/>
    <n v="10"/>
    <s v="Materiales y suministros - Abonos y plaguicidas"/>
    <s v="FERTILIZANTE FOLIAR CON AMINOACIDOS X LITRO"/>
    <n v="10171600"/>
    <s v="Mínima cuantía"/>
    <n v="5"/>
    <n v="2"/>
    <n v="2"/>
    <n v="100000"/>
    <s v="UNIDAD"/>
    <s v="NO SOLICITADAS"/>
  </r>
  <r>
    <x v="13"/>
    <s v="02-02-01-003-004-06"/>
    <n v="10"/>
    <s v="Materiales y suministros - Abonos y plaguicidas"/>
    <s v="NUTREMIN LITRO"/>
    <n v="10171600"/>
    <s v="Mínima cuantía"/>
    <n v="5"/>
    <n v="2"/>
    <n v="3"/>
    <n v="111000"/>
    <s v="UNIDAD"/>
    <s v="NO SOLICITADAS"/>
  </r>
  <r>
    <x v="13"/>
    <s v="02-02-01-003-004-06"/>
    <n v="10"/>
    <s v="Materiales y suministros - Abonos y plaguicidas"/>
    <s v="ENRAIZADOR HORMONAGRO"/>
    <n v="10171600"/>
    <s v="Mínima cuantía"/>
    <n v="5"/>
    <n v="2"/>
    <n v="2"/>
    <n v="34000"/>
    <s v="UNIDAD"/>
    <s v="NO SOLICITADAS"/>
  </r>
  <r>
    <x v="13"/>
    <s v="02-02-01-003-004-06"/>
    <n v="10"/>
    <s v="Materiales y suministros - Abonos y plaguicidas"/>
    <s v="FERTLIZANTE BASACOTE PLUS"/>
    <n v="10171600"/>
    <s v="Mínima cuantía"/>
    <n v="5"/>
    <n v="2"/>
    <n v="1"/>
    <n v="500000"/>
    <s v="UNIDAD"/>
    <s v="NO SOLICITADAS"/>
  </r>
  <r>
    <x v="13"/>
    <s v="02-02-01-003-004-06"/>
    <n v="10"/>
    <s v="Materiales y suministros - Abonos y plaguicidas"/>
    <s v="RUGBY INSECTICIDA NEMATICIDA X KG"/>
    <n v="10191509"/>
    <s v="Mínima cuantía"/>
    <n v="5"/>
    <n v="2"/>
    <n v="2"/>
    <n v="90000"/>
    <s v="UNIDAD"/>
    <s v="NO SOLICITADAS"/>
  </r>
  <r>
    <x v="13"/>
    <s v="02-02-01-003-004-06"/>
    <n v="10"/>
    <s v="Materiales y suministros - Abonos y plaguicidas"/>
    <s v="INSECTICIDA LORSBANS LITRO"/>
    <n v="10191509"/>
    <s v="Mínima cuantía"/>
    <n v="5"/>
    <n v="2"/>
    <n v="2"/>
    <n v="152000"/>
    <s v="UNIDAD"/>
    <s v="NO SOLICITADAS"/>
  </r>
  <r>
    <x v="13"/>
    <s v="02-02-01-003-004-06"/>
    <n v="10"/>
    <s v="Materiales y suministros - Abonos y plaguicidas"/>
    <s v="MALATHION INSECTICIDA LITRO"/>
    <n v="10171702"/>
    <s v="Mínima cuantía"/>
    <n v="5"/>
    <n v="2"/>
    <n v="2"/>
    <n v="112000"/>
    <s v="UNIDAD"/>
    <s v="NO SOLICITADAS"/>
  </r>
  <r>
    <x v="13"/>
    <s v="02-02-01-003-004-06"/>
    <n v="10"/>
    <s v="Materiales y suministros - Abonos y plaguicidas"/>
    <s v="INSECTICIDA LORSBANS POLVO"/>
    <n v="10191509"/>
    <s v="Mínima cuantía"/>
    <n v="5"/>
    <n v="2"/>
    <n v="1"/>
    <n v="45000"/>
    <s v="UNIDAD"/>
    <s v="NO SOLICITADAS"/>
  </r>
  <r>
    <x v="13"/>
    <s v="02-02-01-003-004-06"/>
    <n v="10"/>
    <s v="Materiales y suministros - Abonos y plaguicidas"/>
    <s v="HERBICIDA GLYFOS X LITRO"/>
    <n v="10171702"/>
    <s v="Mínima cuantía"/>
    <n v="5"/>
    <n v="2"/>
    <n v="4"/>
    <n v="104000"/>
    <s v="UNIDAD"/>
    <s v="NO SOLICITADAS"/>
  </r>
  <r>
    <x v="13"/>
    <s v="02-02-01-003-004-06"/>
    <n v="10"/>
    <s v="Materiales y suministros - Abonos y plaguicidas"/>
    <s v="MANZATE FUNGICIDA KILOGRAMO"/>
    <n v="10171702"/>
    <s v="Mínima cuantía"/>
    <n v="5"/>
    <n v="2"/>
    <n v="1"/>
    <n v="70000"/>
    <s v="UNIDAD"/>
    <s v="NO SOLICITADAS"/>
  </r>
  <r>
    <x v="13"/>
    <s v="02-02-01-003-004-06"/>
    <n v="10"/>
    <s v="Materiales y suministros - Abonos y plaguicidas"/>
    <s v="VERTIMET INSECTICIDA FRASCO"/>
    <n v="10191509"/>
    <s v="Mínima cuantía"/>
    <n v="5"/>
    <n v="2"/>
    <n v="2"/>
    <n v="118000"/>
    <s v="UNIDAD"/>
    <s v="NO SOLICITADAS"/>
  </r>
  <r>
    <x v="13"/>
    <s v="02-02-01-003-004-06"/>
    <n v="10"/>
    <s v="Materiales y suministros - Abonos y plaguicidas"/>
    <s v="SISTEMIN INSECTICIDA"/>
    <n v="10171702"/>
    <s v="Mínima cuantía"/>
    <n v="5"/>
    <n v="2"/>
    <n v="1"/>
    <n v="32000"/>
    <s v="UNIDAD"/>
    <s v="NO SOLICITADAS"/>
  </r>
  <r>
    <x v="13"/>
    <s v="02-02-01-003-004-06"/>
    <n v="10"/>
    <s v="Materiales y suministros - Abonos y plaguicidas"/>
    <s v="GRAMOXONE  HERBICIDA LITRO"/>
    <n v="10171702"/>
    <s v="Mínima cuantía"/>
    <n v="5"/>
    <n v="2"/>
    <n v="3"/>
    <n v="150000"/>
    <s v="UNIDAD"/>
    <s v="NO SOLICITADAS"/>
  </r>
  <r>
    <x v="13"/>
    <s v="02-02-01-003-004-06"/>
    <n v="10"/>
    <s v="Materiales y suministros - Abonos y plaguicidas"/>
    <s v="ELOSAL FUNGICIDA LITRO"/>
    <n v="10171702"/>
    <s v="Mínima cuantía"/>
    <n v="5"/>
    <n v="2"/>
    <n v="1"/>
    <n v="42000"/>
    <s v="UNIDAD"/>
    <s v="NO SOLICITADAS"/>
  </r>
  <r>
    <x v="13"/>
    <s v="02-02-01-003-002-01"/>
    <n v="10"/>
    <s v="Materiales y suministros - Pasta de papel, papel y cartón"/>
    <s v="PAPEL ROLLO PELUQUERIA CUELLO"/>
    <n v="14111700"/>
    <s v="Mínima cuantía"/>
    <n v="4"/>
    <n v="3"/>
    <n v="3"/>
    <n v="141000"/>
    <s v="UNIDAD"/>
    <s v="NO SOLICITADAS"/>
  </r>
  <r>
    <x v="13"/>
    <s v="02-02-01-003-002-01"/>
    <n v="10"/>
    <s v="Materiales y suministros - Pasta de papel, papel y cartón"/>
    <s v="TOALLA PELUQ DESECHABLE x50"/>
    <n v="14111700"/>
    <s v="Mínima cuantía"/>
    <n v="4"/>
    <n v="3"/>
    <n v="3"/>
    <n v="120000"/>
    <s v="UNIDAD"/>
    <s v="NO SOLICITADAS"/>
  </r>
  <r>
    <x v="13"/>
    <s v="02-02-01-003-005-03"/>
    <n v="10"/>
    <s v="Materiales y suministros - Jabón, preparados para limpieza, perfumes y preparados de tocador"/>
    <s v="BIOASEPCIA PARA PELUQUERIA X1000CC"/>
    <n v="53131626"/>
    <s v="Mínima cuantía"/>
    <n v="4"/>
    <n v="3"/>
    <n v="2"/>
    <n v="20000"/>
    <s v="UNIDAD"/>
    <s v="NO SOLICITADAS"/>
  </r>
  <r>
    <x v="13"/>
    <s v="02-02-01-003-005-03"/>
    <n v="10"/>
    <s v="Materiales y suministros - Jabón, preparados para limpieza, perfumes y preparados de tocador"/>
    <s v="AMBIENTADOR HOGAR Y OFICINA                "/>
    <n v="47131812"/>
    <s v="Mínima cuantía"/>
    <n v="4"/>
    <n v="3"/>
    <n v="24"/>
    <n v="228000"/>
    <s v="UNIDAD"/>
    <s v="NO SOLICITADAS"/>
  </r>
  <r>
    <x v="13"/>
    <s v="02-02-01-003-005-03"/>
    <n v="10"/>
    <s v="Materiales y suministros - Jabón, preparados para limpieza, perfumes y preparados de tocador"/>
    <s v="AMBIENTADOR ELECTRICO X 3 "/>
    <n v="47131812"/>
    <s v="Mínima cuantía"/>
    <n v="4"/>
    <n v="3"/>
    <n v="4"/>
    <n v="116000"/>
    <s v="UNIDAD"/>
    <s v="NO SOLICITADAS"/>
  </r>
  <r>
    <x v="13"/>
    <s v="02-02-01-003-005-03"/>
    <n v="10"/>
    <s v="Materiales y suministros - Jabón, preparados para limpieza, perfumes y preparados de tocador"/>
    <s v="AMBIENTADOR PARA VEHICULO                                "/>
    <n v="47131812"/>
    <s v="Mínima cuantía"/>
    <n v="4"/>
    <n v="3"/>
    <n v="20"/>
    <n v="404000"/>
    <s v="UNIDAD"/>
    <s v="NO SOLICITADAS"/>
  </r>
  <r>
    <x v="13"/>
    <s v="02-02-01-003-008-09"/>
    <n v="10"/>
    <s v="Materiales y suministros - Otros artículos manufacturados n. C. P."/>
    <s v="CEPILLO DE DIENTES ADULTO"/>
    <n v="53131503"/>
    <s v="Mínima cuantía"/>
    <n v="4"/>
    <n v="3"/>
    <n v="48"/>
    <n v="441600"/>
    <s v="UNIDAD"/>
    <s v="NO SOLICITADAS"/>
  </r>
  <r>
    <x v="13"/>
    <s v="02-02-01-003-008-09"/>
    <n v="10"/>
    <s v="Materiales y suministros - Otros artículos manufacturados n. C. P."/>
    <s v="CEPILLO FULLER LAVADO DE AUTOS                              "/>
    <n v="47131605"/>
    <s v="Mínima cuantía"/>
    <n v="4"/>
    <n v="3"/>
    <n v="12"/>
    <n v="118944"/>
    <s v="UNIDAD"/>
    <s v="NO SOLICITADAS"/>
  </r>
  <r>
    <x v="13"/>
    <s v="02-02-01-003-008-09"/>
    <n v="10"/>
    <s v="Materiales y suministros - Otros artículos manufacturados n. C. P."/>
    <s v="CEPILLO PLASTICO DE MANO PARA PISOS                         "/>
    <n v="47131605"/>
    <s v="Mínima cuantía"/>
    <n v="4"/>
    <n v="3"/>
    <n v="6"/>
    <n v="25800"/>
    <s v="UNIDAD"/>
    <s v="NO SOLICITADAS"/>
  </r>
  <r>
    <x v="13"/>
    <s v="02-02-01-003-005-03"/>
    <n v="10"/>
    <s v="Materiales y suministros - Jabón, preparados para limpieza, perfumes y preparados de tocador"/>
    <s v="CERA CARRO "/>
    <n v="12181500"/>
    <s v="Mínima cuantía"/>
    <n v="4"/>
    <n v="3"/>
    <n v="15"/>
    <n v="267000"/>
    <s v="UNIDAD"/>
    <s v="NO SOLICITADAS"/>
  </r>
  <r>
    <x v="13"/>
    <s v="02-02-01-003-005-03"/>
    <n v="10"/>
    <s v="Materiales y suministros - Jabón, preparados para limpieza, perfumes y preparados de tocador"/>
    <s v="SHAMPOO SOBRE                                    "/>
    <n v="53131602"/>
    <s v="Mínima cuantía"/>
    <n v="4"/>
    <n v="3"/>
    <n v="48"/>
    <n v="43200"/>
    <s v="UNIDAD"/>
    <s v="NO SOLICITADAS"/>
  </r>
  <r>
    <x v="13"/>
    <s v="02-02-01-003-005-03"/>
    <n v="10"/>
    <s v="Materiales y suministros - Jabón, preparados para limpieza, perfumes y preparados de tocador"/>
    <s v="CREMA DENTRAL X 30ML"/>
    <n v="53131502"/>
    <s v="Mínima cuantía"/>
    <n v="4"/>
    <n v="3"/>
    <n v="48"/>
    <n v="57600"/>
    <s v="UNIDAD"/>
    <s v="NO SOLICITADAS"/>
  </r>
  <r>
    <x v="13"/>
    <s v="02-02-01-003-006-02"/>
    <n v="10"/>
    <s v="Materiales y suministros - Otros productos de caucho"/>
    <s v="CHUPA PARA BAÑO                                             "/>
    <n v="47131600"/>
    <s v="Mínima cuantía"/>
    <n v="4"/>
    <n v="3"/>
    <n v="10"/>
    <n v="69000"/>
    <s v="UNIDAD"/>
    <s v="NO SOLICITADAS"/>
  </r>
  <r>
    <x v="13"/>
    <s v="02-02-01-003-005-03"/>
    <n v="10"/>
    <s v="Materiales y suministros - Jabón, preparados para limpieza, perfumes y preparados de tocador"/>
    <s v="DESODORANTE SOBRE"/>
    <n v="53131606"/>
    <s v="Mínima cuantía"/>
    <n v="4"/>
    <n v="3"/>
    <n v="24"/>
    <n v="21600"/>
    <s v="UNIDAD"/>
    <s v="NO SOLICITADAS"/>
  </r>
  <r>
    <x v="13"/>
    <s v="02-02-01-003-005-03"/>
    <n v="10"/>
    <s v="Materiales y suministros - Jabón, preparados para limpieza, perfumes y preparados de tocador"/>
    <s v="DETERGENTE X 5000 LAVADORA                       "/>
    <n v="47131800"/>
    <s v="Mínima cuantía"/>
    <n v="4"/>
    <n v="3"/>
    <n v="60"/>
    <n v="1704000"/>
    <s v="UNIDAD"/>
    <s v="NO SOLICITADAS"/>
  </r>
  <r>
    <x v="13"/>
    <s v="02-02-01-003-005-03"/>
    <n v="10"/>
    <s v="Materiales y suministros - Jabón, preparados para limpieza, perfumes y preparados de tocador"/>
    <s v="DETERGENTE EN POLVO POR BULTO"/>
    <n v="47131800"/>
    <s v="Mínima cuantía"/>
    <n v="4"/>
    <n v="3"/>
    <n v="30"/>
    <n v="2070000"/>
    <s v="UNIDAD"/>
    <s v="NO SOLICITADAS"/>
  </r>
  <r>
    <x v="13"/>
    <s v="02-02-01-003-005-03"/>
    <n v="10"/>
    <s v="Materiales y suministros - Jabón, preparados para limpieza, perfumes y preparados de tocador"/>
    <s v="DETERGENTE EN POLVO X 1000 GR"/>
    <n v="47131800"/>
    <s v="Mínima cuantía"/>
    <n v="4"/>
    <n v="3"/>
    <n v="150"/>
    <n v="1155000"/>
    <s v="UNIDAD"/>
    <s v="NO SOLICITADAS"/>
  </r>
  <r>
    <x v="13"/>
    <s v="02-02-01-003-008-09"/>
    <n v="10"/>
    <s v="Materiales y suministros - Otros artículos manufacturados n. C. P."/>
    <s v="ESCOBA SUAVE PALO                                                "/>
    <n v="47131600"/>
    <s v="Mínima cuantía"/>
    <n v="4"/>
    <n v="3"/>
    <n v="70"/>
    <n v="385000"/>
    <s v="UNIDAD"/>
    <s v="NO SOLICITADAS"/>
  </r>
  <r>
    <x v="13"/>
    <s v="02-02-01-003-008-09"/>
    <n v="10"/>
    <s v="Materiales y suministros - Otros artículos manufacturados n. C. P."/>
    <s v="GUANTE INDUSTRIAL NEGRO                                 "/>
    <n v="46181504"/>
    <s v="Mínima cuantía"/>
    <n v="4"/>
    <n v="3"/>
    <n v="40"/>
    <n v="140000"/>
    <s v="UNIDAD"/>
    <s v="NO SOLICITADAS"/>
  </r>
  <r>
    <x v="13"/>
    <s v="02-02-01-003-005-03"/>
    <n v="10"/>
    <s v="Materiales y suministros - Jabón, preparados para limpieza, perfumes y preparados de tocador"/>
    <s v="JABON LIQUIDO MANOS                                   "/>
    <n v="53131608"/>
    <s v="Mínima cuantía"/>
    <n v="4"/>
    <n v="3"/>
    <n v="50"/>
    <n v="420000"/>
    <s v="UNIDAD"/>
    <s v="NO SOLICITADAS"/>
  </r>
  <r>
    <x v="13"/>
    <s v="02-02-01-003-005-03"/>
    <n v="10"/>
    <s v="Materiales y suministros - Jabón, preparados para limpieza, perfumes y preparados de tocador"/>
    <s v="JABON BAÑO CAJA X 600"/>
    <n v="53131608"/>
    <s v="Mínima cuantía"/>
    <n v="4"/>
    <n v="3"/>
    <n v="2"/>
    <n v="180000"/>
    <s v="UNIDAD"/>
    <s v="NO SOLICITADAS"/>
  </r>
  <r>
    <x v="13"/>
    <s v="02-02-01-003-005-03"/>
    <n v="10"/>
    <s v="Materiales y suministros - Jabón, preparados para limpieza, perfumes y preparados de tocador"/>
    <s v="LIMPIAVIDRIOS LIQUIDO                                "/>
    <n v="47131800"/>
    <s v="Mínima cuantía"/>
    <n v="4"/>
    <n v="3"/>
    <n v="40"/>
    <n v="296000"/>
    <s v="UNIDAD"/>
    <s v="NO SOLICITADAS"/>
  </r>
  <r>
    <x v="13"/>
    <s v="02-02-01-004-002"/>
    <n v="10"/>
    <s v="Materiales y suministros - Productos metálicos elaborados (excepto maquinaria y equipo)"/>
    <s v="MAQUINA DE AFEITAR"/>
    <n v="53131603"/>
    <s v="Mínima cuantía"/>
    <n v="4"/>
    <n v="3"/>
    <n v="48"/>
    <n v="182400"/>
    <s v="UNIDAD"/>
    <s v="NO SOLICITADAS"/>
  </r>
  <r>
    <x v="13"/>
    <s v="02-02-01-003-002-01"/>
    <n v="10"/>
    <s v="Materiales y suministros - Pasta de papel, papel y cartón"/>
    <s v="PAÑUELITOS FACIALES PERSONALES                              "/>
    <n v="47131502"/>
    <s v="Mínima cuantía"/>
    <n v="4"/>
    <n v="3"/>
    <n v="24"/>
    <n v="31200"/>
    <s v="UNIDAD"/>
    <s v="NO SOLICITADAS"/>
  </r>
  <r>
    <x v="13"/>
    <s v="02-02-01-003-002-01"/>
    <n v="10"/>
    <s v="Materiales y suministros - Pasta de papel, papel y cartón"/>
    <s v="PAPEL HIGIENICO ECOLOGICO           "/>
    <n v="14111704"/>
    <s v="Mínima cuantía"/>
    <n v="4"/>
    <n v="3"/>
    <n v="300"/>
    <n v="3150000"/>
    <s v="UNIDAD"/>
    <s v="NO SOLICITADAS"/>
  </r>
  <r>
    <x v="13"/>
    <s v="02-02-01-003-002-01"/>
    <n v="10"/>
    <s v="Materiales y suministros - Pasta de papel, papel y cartón"/>
    <s v="PAPEL HIGIENICO BLANCO TRIPLE HOJA "/>
    <n v="14111704"/>
    <s v="Mínima cuantía"/>
    <n v="4"/>
    <n v="3"/>
    <n v="240"/>
    <n v="504000"/>
    <s v="UNIDAD"/>
    <s v="NO SOLICITADAS"/>
  </r>
  <r>
    <x v="13"/>
    <s v="02-02-01-003-002-01"/>
    <n v="10"/>
    <s v="Materiales y suministros - Pasta de papel, papel y cartón"/>
    <s v="TOALLA MANO ROLLO ECO KIM                            "/>
    <n v="14111705"/>
    <s v="Mínima cuantía"/>
    <n v="4"/>
    <n v="3"/>
    <n v="120"/>
    <n v="1200000"/>
    <s v="UNIDAD"/>
    <s v="NO SOLICITADAS"/>
  </r>
  <r>
    <x v="13"/>
    <s v="02-02-01-003-005-03"/>
    <n v="10"/>
    <s v="Materiales y suministros - Jabón, preparados para limpieza, perfumes y preparados de tocador"/>
    <s v="PROTECTOR SILICONA                                         "/>
    <n v="47131800"/>
    <s v="Mínima cuantía"/>
    <n v="4"/>
    <n v="3"/>
    <n v="15"/>
    <n v="322500"/>
    <s v="UNIDAD"/>
    <s v="NO SOLICITADAS"/>
  </r>
  <r>
    <x v="13"/>
    <s v="02-02-01-003-006-09"/>
    <n v="10"/>
    <s v="Materiales y suministros - Otros productos plásticos"/>
    <s v="RECOGEDOR DE  BASURA                                        "/>
    <n v="47131601"/>
    <s v="Mínima cuantía"/>
    <n v="4"/>
    <n v="3"/>
    <n v="12"/>
    <n v="118944"/>
    <s v="UNIDAD"/>
    <s v="NO SOLICITADAS"/>
  </r>
  <r>
    <x v="13"/>
    <s v="02-02-01-003-005-03"/>
    <n v="10"/>
    <s v="Materiales y suministros - Jabón, preparados para limpieza, perfumes y preparados de tocador"/>
    <s v="REP AMBIENTADOR AUTOS UNIDAD                     "/>
    <n v="47131812"/>
    <s v="Mínima cuantía"/>
    <n v="4"/>
    <n v="3"/>
    <n v="12"/>
    <n v="204000"/>
    <s v="UNIDAD"/>
    <s v="NO SOLICITADAS"/>
  </r>
  <r>
    <x v="13"/>
    <s v="02-02-01-003-005-03"/>
    <n v="10"/>
    <s v="Materiales y suministros - Jabón, preparados para limpieza, perfumes y preparados de tocador"/>
    <s v="TALCO  X 200 GRA.                                            "/>
    <n v="11101518"/>
    <s v="Mínima cuantía"/>
    <n v="4"/>
    <n v="3"/>
    <n v="8"/>
    <n v="139200"/>
    <s v="UNIDAD"/>
    <s v="NO SOLICITADAS"/>
  </r>
  <r>
    <x v="13"/>
    <s v="02-02-01-003-005-03"/>
    <n v="10"/>
    <s v="Materiales y suministros - Jabón, preparados para limpieza, perfumes y preparados de tocador"/>
    <s v="TALCO  X 30 GRA.                                            "/>
    <n v="11101518"/>
    <s v="Mínima cuantía"/>
    <n v="4"/>
    <n v="3"/>
    <n v="48"/>
    <n v="225600"/>
    <s v="UNIDAD"/>
    <s v="NO SOLICITADAS"/>
  </r>
  <r>
    <x v="13"/>
    <s v="02-02-01-002-007"/>
    <n v="10"/>
    <s v="Materiales y suministros - Artículos textiles (excepto prendas de vestir)"/>
    <s v="TAPABOCAS X 50 UNIDADES"/>
    <n v="46181700"/>
    <s v="Mínima cuantía"/>
    <n v="4"/>
    <n v="3"/>
    <n v="4"/>
    <n v="69200"/>
    <s v="UNIDAD"/>
    <s v="NO SOLICITADAS"/>
  </r>
  <r>
    <x v="13"/>
    <s v="02-02-01-003-008-09"/>
    <n v="10"/>
    <s v="Materiales y suministros - Otros artículos manufacturados n. C. P."/>
    <s v="GUANTES SILICONA X 50"/>
    <n v="46181504"/>
    <s v="Mínima cuantía"/>
    <n v="4"/>
    <n v="3"/>
    <n v="2"/>
    <n v="39200"/>
    <s v="UNIDAD"/>
    <s v="NO SOLICITADAS"/>
  </r>
  <r>
    <x v="13"/>
    <s v="02-02-01-003-005-03"/>
    <n v="10"/>
    <s v="Materiales y suministros - Jabón, preparados para limpieza, perfumes y preparados de tocador"/>
    <s v="DESINFECTANTE PARA PISO                           "/>
    <n v="47131800"/>
    <s v="Mínima cuantía"/>
    <n v="4"/>
    <n v="3"/>
    <n v="100"/>
    <n v="510000"/>
    <s v="UNIDAD"/>
    <s v="NO SOLICITADAS"/>
  </r>
  <r>
    <x v="13"/>
    <s v="02-02-01-003-005-03"/>
    <n v="10"/>
    <s v="Materiales y suministros - Jabón, preparados para limpieza, perfumes y preparados de tocador"/>
    <s v="BLANQUEDOR                         "/>
    <n v="47131807"/>
    <s v="Mínima cuantía"/>
    <n v="4"/>
    <n v="3"/>
    <n v="100"/>
    <n v="890000"/>
    <s v="UNIDAD"/>
    <s v="NO SOLICITADAS"/>
  </r>
  <r>
    <x v="13"/>
    <s v="02-02-01-003-006-09"/>
    <n v="10"/>
    <s v="Materiales y suministros - Otros productos plásticos"/>
    <s v="BALDE                 "/>
    <n v="47121804"/>
    <s v="Mínima cuantía"/>
    <n v="4"/>
    <n v="3"/>
    <n v="6"/>
    <n v="43500"/>
    <s v="UNIDAD"/>
    <s v="NO SOLICITADAS"/>
  </r>
  <r>
    <x v="13"/>
    <s v="02-02-01-003-005-03"/>
    <n v="10"/>
    <s v="Materiales y suministros - Jabón, preparados para limpieza, perfumes y preparados de tocador"/>
    <s v="LIMPIAMUEBLES ESPUMA"/>
    <n v="47131826"/>
    <s v="Mínima cuantía"/>
    <n v="4"/>
    <n v="3"/>
    <n v="10"/>
    <n v="150000"/>
    <s v="UNIDAD"/>
    <s v="NO SOLICITADAS"/>
  </r>
  <r>
    <x v="13"/>
    <s v="02-02-01-003-005-03"/>
    <n v="10"/>
    <s v="Materiales y suministros - Jabón, preparados para limpieza, perfumes y preparados de tocador"/>
    <s v="CERA BLANCA PISO X GARRAFA"/>
    <n v="47121603"/>
    <s v="Mínima cuantía"/>
    <n v="4"/>
    <n v="3"/>
    <n v="5"/>
    <n v="165000"/>
    <s v="UNIDAD"/>
    <s v="NO SOLICITADAS"/>
  </r>
  <r>
    <x v="13"/>
    <s v="02-02-01-003-008-09"/>
    <n v="10"/>
    <s v="Materiales y suministros - Otros artículos manufacturados n. C. P."/>
    <s v="RASTRILLO PLASTICO                                          "/>
    <n v="27112003"/>
    <s v="Mínima cuantía"/>
    <n v="4"/>
    <n v="3"/>
    <n v="62"/>
    <n v="589000"/>
    <s v="UNIDAD"/>
    <s v="NO SOLICITADAS"/>
  </r>
  <r>
    <x v="13"/>
    <s v="02-02-01-003-008-09"/>
    <n v="10"/>
    <s v="Materiales y suministros - Otros artículos manufacturados n. C. P."/>
    <s v="CEPILLO PISO PALO MADERA"/>
    <n v="47131601"/>
    <s v="Mínima cuantía"/>
    <n v="4"/>
    <n v="3"/>
    <n v="20"/>
    <n v="400000"/>
    <s v="UNIDAD"/>
    <s v="NO SOLICITADAS"/>
  </r>
  <r>
    <x v="13"/>
    <s v="02-02-01-003-008-09"/>
    <n v="10"/>
    <s v="Materiales y suministros - Otros artículos manufacturados n. C. P."/>
    <s v="TRAPERO "/>
    <n v="47131600"/>
    <s v="Mínima cuantía"/>
    <n v="4"/>
    <n v="3"/>
    <n v="80"/>
    <n v="640000"/>
    <s v="UNIDAD"/>
    <s v="NO SOLICITADAS"/>
  </r>
  <r>
    <x v="13"/>
    <s v="02-02-01-003-007-01"/>
    <n v="16"/>
    <s v="Materiales y suministros - Vidrio y productos de vidrio"/>
    <s v="VASO DE CRISTAL"/>
    <n v="48101903"/>
    <s v="Mínima cuantía"/>
    <n v="4"/>
    <n v="3"/>
    <n v="100"/>
    <n v="420000"/>
    <s v="UNIDAD"/>
    <s v="NO SOLICITADAS"/>
  </r>
  <r>
    <x v="13"/>
    <s v="02-02-01-004-002"/>
    <n v="16"/>
    <s v="Materiales y suministros - Productos metálicos elaborados (excepto maquinaria y equipo)"/>
    <s v="CUCHARA"/>
    <n v="48101902"/>
    <s v="Mínima cuantía"/>
    <n v="4"/>
    <n v="3"/>
    <n v="180"/>
    <n v="522000"/>
    <s v="UNIDAD"/>
    <s v="NO SOLICITADAS"/>
  </r>
  <r>
    <x v="13"/>
    <s v="02-02-01-004-002"/>
    <n v="16"/>
    <s v="Materiales y suministros - Productos metálicos elaborados (excepto maquinaria y equipo)"/>
    <s v="TENEDOR  "/>
    <n v="48101902"/>
    <s v="Mínima cuantía"/>
    <n v="4"/>
    <n v="3"/>
    <n v="180"/>
    <n v="522000"/>
    <s v="UNIDAD"/>
    <s v="NO SOLICITADAS"/>
  </r>
  <r>
    <x v="13"/>
    <s v="02-02-01-004-002"/>
    <n v="16"/>
    <s v="Materiales y suministros - Productos metálicos elaborados (excepto maquinaria y equipo)"/>
    <s v="CUCHILLO"/>
    <n v="48101902"/>
    <s v="Mínima cuantía"/>
    <n v="4"/>
    <n v="3"/>
    <n v="180"/>
    <n v="864000"/>
    <s v="UNIDAD"/>
    <s v="NO SOLICITADAS"/>
  </r>
  <r>
    <x v="13"/>
    <s v="02-02-01-004-002"/>
    <n v="16"/>
    <s v="Materiales y suministros - Productos metálicos elaborados (excepto maquinaria y equipo)"/>
    <s v="CUCHARA POSTRE"/>
    <n v="48101902"/>
    <s v="Mínima cuantía"/>
    <n v="4"/>
    <n v="3"/>
    <n v="85"/>
    <n v="195500"/>
    <s v="UNIDAD"/>
    <s v="NO SOLICITADAS"/>
  </r>
  <r>
    <x v="13"/>
    <s v="02-02-01-004-002"/>
    <n v="16"/>
    <s v="Materiales y suministros - Productos metálicos elaborados (excepto maquinaria y equipo)"/>
    <s v="CUCHILLO MANTEQUILLERO"/>
    <n v="52151708"/>
    <s v="Mínima cuantía"/>
    <n v="4"/>
    <n v="3"/>
    <n v="85"/>
    <n v="195500"/>
    <s v="UNIDAD"/>
    <s v="NO SOLICITADAS"/>
  </r>
  <r>
    <x v="13"/>
    <s v="02-02-01-003-006-09"/>
    <n v="16"/>
    <s v="Materiales y suministros - Otros productos plásticos"/>
    <s v="BANDEJA PLASTICA"/>
    <n v="48101915"/>
    <s v="Mínima cuantía"/>
    <n v="4"/>
    <n v="3"/>
    <n v="50"/>
    <n v="460000"/>
    <s v="UNIDAD"/>
    <s v="NO SOLICITADAS"/>
  </r>
  <r>
    <x v="13"/>
    <s v="02-02-01-004-002"/>
    <n v="16"/>
    <s v="Materiales y suministros - Productos metálicos elaborados (excepto maquinaria y equipo)"/>
    <s v="BARRA IMANTADA PARA CUCHILLO "/>
    <n v="52151600"/>
    <s v="Mínima cuantía"/>
    <n v="4"/>
    <n v="3"/>
    <n v="5"/>
    <n v="224500"/>
    <s v="UNIDAD"/>
    <s v="NO SOLICITADAS"/>
  </r>
  <r>
    <x v="13"/>
    <s v="02-02-01-004-002"/>
    <n v="16"/>
    <s v="Materiales y suministros - Productos metálicos elaborados (excepto maquinaria y equipo)"/>
    <s v="CUCHILLO PARA COCINA "/>
    <n v="48101801"/>
    <s v="Mínima cuantía"/>
    <n v="4"/>
    <n v="3"/>
    <n v="9"/>
    <n v="250200"/>
    <s v="UNIDAD"/>
    <s v="NO SOLICITADAS"/>
  </r>
  <r>
    <x v="13"/>
    <s v="02-02-01-004-002"/>
    <n v="16"/>
    <s v="Materiales y suministros - Productos metálicos elaborados (excepto maquinaria y equipo)"/>
    <s v="OLLA PITADORA"/>
    <n v="48101529"/>
    <s v="Mínima cuantía"/>
    <n v="4"/>
    <n v="3"/>
    <n v="1"/>
    <n v="430600"/>
    <s v="UNIDAD"/>
    <s v="NO SOLICITADAS"/>
  </r>
  <r>
    <x v="13"/>
    <s v="02-02-01-003-006-09"/>
    <n v="16"/>
    <s v="Materiales y suministros - Otros productos plásticos"/>
    <s v="TABLA DE PICAR"/>
    <n v="52151606"/>
    <s v="Mínima cuantía"/>
    <n v="4"/>
    <n v="3"/>
    <n v="3"/>
    <n v="230700"/>
    <s v="UNIDAD"/>
    <s v="NO SOLICITADAS"/>
  </r>
  <r>
    <x v="13"/>
    <s v="02-02-01-004-002"/>
    <n v="16"/>
    <s v="Materiales y suministros - Productos metálicos elaborados (excepto maquinaria y equipo)"/>
    <s v="PINZA PARA COMIDA"/>
    <n v="52151611"/>
    <s v="Mínima cuantía"/>
    <n v="4"/>
    <n v="3"/>
    <n v="2"/>
    <n v="16200"/>
    <s v="UNIDAD"/>
    <s v="NO SOLICITADAS"/>
  </r>
  <r>
    <x v="13"/>
    <s v="02-02-01-004-002"/>
    <n v="16"/>
    <s v="Materiales y suministros - Productos metálicos elaborados (excepto maquinaria y equipo)"/>
    <s v="OLLAS CALDERO"/>
    <n v="48101524"/>
    <s v="Mínima cuantía"/>
    <n v="4"/>
    <n v="3"/>
    <n v="2"/>
    <n v="485800"/>
    <s v="UNIDAD"/>
    <s v="NO SOLICITADAS"/>
  </r>
  <r>
    <x v="13"/>
    <s v="02-02-01-004-002"/>
    <n v="16"/>
    <s v="Materiales y suministros - Productos metálicos elaborados (excepto maquinaria y equipo)"/>
    <s v="SARTEN GRANDE"/>
    <n v="48101543"/>
    <s v="Mínima cuantía"/>
    <n v="4"/>
    <n v="3"/>
    <n v="2"/>
    <n v="99800"/>
    <s v="UNIDAD"/>
    <s v="NO SOLICITADAS"/>
  </r>
  <r>
    <x v="13"/>
    <s v="02-02-01-003-006-09"/>
    <n v="16"/>
    <s v="Materiales y suministros - Otros productos plásticos"/>
    <s v="ESPATULA PARA COMIDA"/>
    <n v="48101617"/>
    <s v="Mínima cuantía"/>
    <n v="4"/>
    <n v="3"/>
    <n v="2"/>
    <n v="31800"/>
    <s v="UNIDAD"/>
    <s v="NO SOLICITADAS"/>
  </r>
  <r>
    <x v="13"/>
    <s v="02-02-01-004-002"/>
    <n v="16"/>
    <s v="Materiales y suministros - Productos metálicos elaborados (excepto maquinaria y equipo)"/>
    <s v="RALLADOR"/>
    <n v="52151603"/>
    <s v="Mínima cuantía"/>
    <n v="4"/>
    <n v="3"/>
    <n v="2"/>
    <n v="49800"/>
    <s v="UNIDAD"/>
    <s v="NO SOLICITADAS"/>
  </r>
  <r>
    <x v="13"/>
    <s v="02-02-01-003-008-09"/>
    <n v="16"/>
    <s v="Materiales y suministros - Otros artículos manufacturados n. C. P."/>
    <s v="CINTA A COLOR IMPRESORA FARGO REF 084052"/>
    <n v="44103112"/>
    <s v="Mínima cuantía"/>
    <n v="3"/>
    <n v="2"/>
    <n v="3"/>
    <n v="1605000"/>
    <s v="UNIDAD"/>
    <s v="NO SOLICITADAS"/>
  </r>
  <r>
    <x v="13"/>
    <s v="02-02-01-003-008-09"/>
    <n v="16"/>
    <s v="Materiales y suministros - Otros artículos manufacturados n. C. P."/>
    <s v="CINTA FILM IMPRESORA FARGO REF 084053"/>
    <n v="44103112"/>
    <s v="Mínima cuantía"/>
    <n v="3"/>
    <n v="2"/>
    <n v="3"/>
    <n v="885000"/>
    <s v="UNIDAD"/>
    <s v="NO SOLICITADAS"/>
  </r>
  <r>
    <x v="13"/>
    <s v="02-02-01-003-008-09"/>
    <n v="16"/>
    <s v="Materiales y suministros - Otros artículos manufacturados n. C. P."/>
    <s v="CINTA A COLOR IMPRESORA DATACARD REF 535000-003"/>
    <n v="44103112"/>
    <s v="Mínima cuantía"/>
    <n v="3"/>
    <n v="2"/>
    <n v="3"/>
    <n v="1788000"/>
    <s v="UNIDAD"/>
    <s v="NO SOLICITADAS"/>
  </r>
  <r>
    <x v="13"/>
    <s v="02-02-01-003-006-09"/>
    <n v="16"/>
    <s v="Materiales y suministros - Otros productos plásticos"/>
    <s v="TARJETA INTELIGENTE MIFARE 4k WHITE PVC"/>
    <n v="55121802"/>
    <s v="Mínima cuantía"/>
    <n v="3"/>
    <n v="2"/>
    <n v="1000"/>
    <n v="3050000"/>
    <s v="UNIDAD"/>
    <s v="NO SOLICITADAS"/>
  </r>
  <r>
    <x v="13"/>
    <s v="02-02-01-003-006-09"/>
    <n v="16"/>
    <s v="Materiales y suministros - Otros productos plásticos"/>
    <s v="TARJETA PVC CALIBRE 30"/>
    <n v="55121802"/>
    <s v="Mínima cuantía"/>
    <n v="3"/>
    <n v="2"/>
    <n v="1000"/>
    <n v="378000"/>
    <s v="UNIDAD"/>
    <s v="NO SOLICITADAS"/>
  </r>
  <r>
    <x v="13"/>
    <s v="02-02-01-003-007-01"/>
    <n v="10"/>
    <s v="Materiales y suministros - Vidrio y productos de vidrio"/>
    <s v="ESPEJO CONCAVO"/>
    <n v="46171609"/>
    <s v="Mínima cuantía"/>
    <n v="3"/>
    <n v="2"/>
    <n v="2"/>
    <n v="360000"/>
    <s v="UNIDAD"/>
    <s v="NO SOLICITADAS"/>
  </r>
  <r>
    <x v="13"/>
    <s v="02-02-01-003-008-09"/>
    <n v="10"/>
    <s v="Materiales y suministros - Otros artículos manufacturados n. C. P."/>
    <s v="TALQUERA"/>
    <n v="53131602"/>
    <s v="Mínima cuantía"/>
    <n v="4"/>
    <n v="3"/>
    <n v="6"/>
    <n v="30000"/>
    <s v="UNIDAD"/>
    <s v="NO SOLICITADAS"/>
  </r>
  <r>
    <x v="13"/>
    <s v="02-02-01-002-007"/>
    <n v="10"/>
    <s v="Materiales y suministros - Artículos textiles (excepto prendas de vestir)"/>
    <s v="CAPA PARA CORTE DE CABELLO"/>
    <n v="53131642"/>
    <s v="Mínima cuantía"/>
    <n v="4"/>
    <n v="3"/>
    <n v="6"/>
    <n v="174000"/>
    <s v="UNIDAD"/>
    <s v="NO SOLICITADAS"/>
  </r>
  <r>
    <x v="13"/>
    <s v="02-02-01-004-002"/>
    <n v="10"/>
    <s v="Materiales y suministros - Productos metálicos elaborados (excepto maquinaria y equipo)"/>
    <s v="CUCHILLA PARA PELUQUERIA X 10"/>
    <n v="53131600"/>
    <s v="Mínima cuantía"/>
    <n v="4"/>
    <n v="3"/>
    <n v="10"/>
    <n v="120000"/>
    <s v="UNIDAD"/>
    <s v="NO SOLICITADAS"/>
  </r>
  <r>
    <x v="13"/>
    <s v="02-02-02-005-004-01-2"/>
    <n v="10"/>
    <s v="Adquisición de servicios - Servicios generales de construcción de edificaciones no residenciales"/>
    <s v="MANTENIMIENTO TORRES ELEVADAS DE SEGURIDAD"/>
    <n v="72102900"/>
    <s v="Mínima cuantía"/>
    <n v="3"/>
    <n v="2"/>
    <n v="1"/>
    <n v="10000000"/>
    <s v="GLOBAL"/>
    <s v="NO SOLICITADAS"/>
  </r>
  <r>
    <x v="13"/>
    <s v="02-02-02-005-004-02-5"/>
    <n v="10"/>
    <s v="Adquisición de servicios - Servicios generales de construcción de tuberías y cables locales, y obras conexas"/>
    <s v="MANTENIMIENTO PLANTA DE TRATAMIENTO DE AGUAS RESIDUALES DOMESTICAS Y  NO DOMESTICAS"/>
    <n v="76121700"/>
    <s v="Mínima cuantía"/>
    <n v="3"/>
    <n v="8"/>
    <n v="1"/>
    <n v="60000000"/>
    <s v="GLOBAL"/>
    <s v="NO SOLICITADAS"/>
  </r>
  <r>
    <x v="13"/>
    <s v="02-02-02-005-004-01-2"/>
    <n v="10"/>
    <s v="Adquisición de servicios - Servicios generales de construcción de edificaciones no residenciales"/>
    <s v="MANTENIMIENTO DE BIENES INMUEBLES ESTACION COMBUSTIBLE"/>
    <n v="72102900"/>
    <s v="Selección abreviada menor cuantía"/>
    <n v="5"/>
    <n v="3"/>
    <n v="1"/>
    <n v="20000000"/>
    <s v="GLOBAL"/>
    <s v="NO SOLICITADAS"/>
  </r>
  <r>
    <x v="13"/>
    <s v="02-02-02-008-007-01-5"/>
    <n v="10"/>
    <s v="Adquisición de servicios - Servicios de mantenimiento y reparación de otra maquinaria y otro equipo"/>
    <s v="MANTENIMIENTO DE BIENES MUEBLES ESTACION COMBUSTIBLE, EQUIPOS Y ENSERES"/>
    <n v="72153303"/>
    <s v="Selección abreviada menor cuantía"/>
    <n v="5"/>
    <n v="3"/>
    <n v="1"/>
    <n v="5000000"/>
    <s v="GLOBAL"/>
    <s v="NO SOLICITADAS"/>
  </r>
  <r>
    <x v="13"/>
    <s v="02-02-02-005-004-01-2"/>
    <n v="10"/>
    <s v="Adquisición de servicios - Servicios generales de construcción de edificaciones no residenciales"/>
    <s v="MANTENIMIENTO, ADECUACIÓN Y MEJORAMIENTO INSTALACIONES UNIDAD"/>
    <n v="72102900"/>
    <s v="Selección abreviada menor cuantía"/>
    <n v="3"/>
    <n v="7"/>
    <n v="1"/>
    <n v="40000000"/>
    <s v="GLOBAL"/>
    <s v="NO SOLICITADAS"/>
  </r>
  <r>
    <x v="13"/>
    <s v="02-02-02-005-004-01-2"/>
    <n v="16"/>
    <s v="Adquisición de servicios - Servicios generales de construcción de edificaciones no residenciales"/>
    <s v="MANTENIMIENTO, ADECUACIÓN Y MEJORAMIENTO INSTALACIONES UNIDAD"/>
    <n v="72102900"/>
    <s v="Selección abreviada menor cuantía"/>
    <n v="3"/>
    <n v="7"/>
    <n v="1"/>
    <n v="110000000"/>
    <s v="GLOBAL"/>
    <s v="NO SOLICITADAS"/>
  </r>
  <r>
    <x v="13"/>
    <s v="02-02-02-008-007-01-5"/>
    <n v="10"/>
    <s v="Adquisición de servicios - Servicios de mantenimiento y reparación de otra maquinaria y otro equipo"/>
    <s v="MANTENIMIENTO DE CUARTO DE COMUNICACIONES"/>
    <n v="72103300"/>
    <s v="Selección abreviada menor cuantía"/>
    <n v="4"/>
    <n v="7"/>
    <n v="1"/>
    <n v="50000000"/>
    <s v="GLOBAL"/>
    <s v="NO SOLICITADAS"/>
  </r>
  <r>
    <x v="13"/>
    <s v="02-02-02-008-007-02-9"/>
    <n v="10"/>
    <s v="Adquisición de servicios - Servicios de mantenimiento y reparación de otros bienes n. C. P."/>
    <s v="MANTENIMIENTO ELEMENTOS BANDA DE GUERRA"/>
    <n v="73152101"/>
    <s v="Mínima cuantía"/>
    <n v="3"/>
    <n v="2"/>
    <n v="1"/>
    <n v="5000000"/>
    <s v="GLOBAL"/>
    <s v="NO SOLICITADAS"/>
  </r>
  <r>
    <x v="13"/>
    <s v="02-02-02-008-007-01-5"/>
    <n v="16"/>
    <s v="Adquisición de servicios - Servicios de mantenimiento y reparación de otra maquinaria y otro equipo"/>
    <s v="MANTENIMIENTO EQUIPOS DE COCINA, GASODOMESTICOS, LAVADORAS Y SECADORAS "/>
    <n v="73152100"/>
    <s v="Mínima cuantía"/>
    <n v="4"/>
    <n v="7"/>
    <n v="1"/>
    <n v="20000000"/>
    <s v="GLOBAL"/>
    <s v="NO SOLICITADAS"/>
  </r>
  <r>
    <x v="13"/>
    <s v="02-02-02-008-007-01-5"/>
    <n v="16"/>
    <s v="Adquisición de servicios - Servicios de mantenimiento y reparación de otra maquinaria y otro equipo"/>
    <s v="MANTENIMIENTO AIRES ACONDICIONADOS Y CUARTOS FRIOS"/>
    <n v="72151207"/>
    <s v="Mínima cuantía"/>
    <n v="5"/>
    <n v="3"/>
    <n v="1"/>
    <n v="25000000"/>
    <s v="GLOBAL"/>
    <s v="NO SOLICITADAS"/>
  </r>
  <r>
    <x v="13"/>
    <s v="02-02-02-008-007-01-1"/>
    <n v="10"/>
    <s v="Adquisición de servicios - Servicios de mantenimiento y reparación de productos metálicos elaborados, excepto maquinaria y equipo"/>
    <s v="MANTENIMIENTO Y RECARGA DE EXTINTORES Y EQUIPOS CONTRAINCENDIO"/>
    <n v="72101516"/>
    <s v="Mínima cuantía"/>
    <n v="3"/>
    <n v="6"/>
    <n v="1"/>
    <n v="10000000"/>
    <s v="GLOBAL"/>
    <s v="NO SOLICITADAS"/>
  </r>
  <r>
    <x v="13"/>
    <s v="02-02-02-008-007-02-9"/>
    <n v="10"/>
    <s v="Adquisición de servicios - Servicios de mantenimiento y reparación de otros bienes n. C. P."/>
    <s v="MANTENIMIENTO PREVENTIVO Y CORRECTIVO CASCOS DE COMBATE BALISTICO KEVLAR "/>
    <n v="73152101"/>
    <s v="Mínima cuantía"/>
    <n v="3"/>
    <n v="2"/>
    <n v="1"/>
    <n v="3000000"/>
    <s v="GLOBAL"/>
    <s v="NO SOLICITADAS"/>
  </r>
  <r>
    <x v="13"/>
    <s v="02-02-02-008-007-02-9"/>
    <n v="10"/>
    <s v="Adquisición de servicios - Servicios de mantenimiento y reparación de otros bienes n. C. P."/>
    <s v="MANTENIMIENTO PREVENTIVO Y CORRECTIVO CASCOS PMA"/>
    <n v="73152101"/>
    <s v="Mínima cuantía"/>
    <n v="3"/>
    <n v="2"/>
    <n v="1"/>
    <n v="3000000"/>
    <s v="GLOBAL"/>
    <s v="NO SOLICITADAS"/>
  </r>
  <r>
    <x v="13"/>
    <s v="02-02-02-008-007-01-5"/>
    <n v="10"/>
    <s v="Adquisición de servicios - Servicios de mantenimiento y reparación de otra maquinaria y otro equipo"/>
    <s v="MANTENIMIENTO CAJAS DE INSPECCION RED LAN"/>
    <n v="72151514"/>
    <s v="Mínima cuantía"/>
    <n v="3"/>
    <n v="8"/>
    <n v="1"/>
    <n v="10000000"/>
    <s v="GLOBAL"/>
    <s v="NO SOLICITADAS"/>
  </r>
  <r>
    <x v="13"/>
    <s v="02-02-02-008-007-01-4"/>
    <n v="10"/>
    <s v="Adquisición de servicios - Servicios de mantenimiento y reparación de maquinaria y equipo de transporte"/>
    <s v="MANTENIMIENTO PREVENTIVO Y CORRECTIVO DE VEHICULOS Y MOTOCICLETAS (AMARRE VF 2020)"/>
    <n v="78181500"/>
    <s v="Selección abreviada menor cuantía"/>
    <n v="7"/>
    <n v="3"/>
    <n v="1"/>
    <n v="30000000"/>
    <s v="GLOBAL"/>
    <s v="NO SOLICITADAS"/>
  </r>
  <r>
    <x v="13"/>
    <s v="02-02-02-005-004-01-1"/>
    <n v="16"/>
    <s v="Adquisición de servicios - Servicios generales de construcción de edificaciones residenciales"/>
    <s v="MANTENIMIENTO, ADECUACIÓN Y MEJORAMIENTO DE VIVIENDA Y ALOJAMIENTO"/>
    <n v="72102900"/>
    <s v="Selección abreviada menor cuantía"/>
    <n v="3"/>
    <n v="7"/>
    <n v="1"/>
    <n v="150000000"/>
    <s v="GLOBAL"/>
    <s v="NO SOLICITADAS"/>
  </r>
  <r>
    <x v="13"/>
    <s v="02-02-02-008-007-01-3"/>
    <n v="10"/>
    <s v="Adquisición de servicios - Servicios de mantenimiento y reparación de computadores y equipo periférico"/>
    <s v="MANTENIMIENTO DE LOS COMPONENTES DE HADWARE PARA EL DESPLIEGUE Y DESARROLLO DE LOS SISTEMAS DE COMANDO Y CONTROL HORUS Y HANC21"/>
    <n v="81112300"/>
    <s v="Concurso de méritos abierto"/>
    <n v="1"/>
    <n v="9"/>
    <n v="1"/>
    <n v="100000000"/>
    <s v="GLOBAL"/>
    <s v="NO SOLICITADAS"/>
  </r>
  <r>
    <x v="13"/>
    <s v="02-02-02-008-005-03"/>
    <n v="16"/>
    <s v="Adquisición de servicios - Servicios de limpieza"/>
    <s v="SERVICIO DE ASEO"/>
    <n v="76111500"/>
    <s v="Selección abreviada menor cuantía"/>
    <n v="7"/>
    <n v="3"/>
    <n v="1"/>
    <n v="39600000"/>
    <s v="GLOBAL"/>
    <s v="NO SOLICITADAS"/>
  </r>
  <r>
    <x v="13"/>
    <s v="02-02-02-008-005-03"/>
    <n v="10"/>
    <s v="Adquisición de servicios - Servicios de limpieza"/>
    <s v="SERVICIO DE ASEO (AMARRE VF 2020)"/>
    <n v="76111500"/>
    <s v="Selección abreviada menor cuantía"/>
    <n v="10"/>
    <n v="3"/>
    <n v="1"/>
    <n v="40800000"/>
    <s v="GLOBAL"/>
    <s v="NO SOLICITADAS"/>
  </r>
  <r>
    <x v="13"/>
    <s v="02-02-02-008-007-01-5"/>
    <n v="10"/>
    <s v="Adquisición de servicios - Servicios de mantenimiento y reparación de otra maquinaria y otro equipo"/>
    <s v="MANTENIMIENTO DE PLANTAS ELECTRICAS"/>
    <n v="72151514"/>
    <s v="Mínima cuantía"/>
    <n v="4"/>
    <n v="5"/>
    <n v="1"/>
    <n v="5000000"/>
    <s v="GLOBAL"/>
    <s v="NO SOLICITADAS"/>
  </r>
  <r>
    <x v="13"/>
    <s v="02-02-02-005-004-02-4"/>
    <n v="10"/>
    <s v="Adquisición de servicios - Servicios generales de construcción de tuberías para la conducción de gas a larga distancia, líneas de comunicación y cables de poder"/>
    <s v="MANTENIMIENTO DE REDES ELECTRICAS"/>
    <n v="72151514"/>
    <s v="Mínima cuantía"/>
    <n v="4"/>
    <n v="5"/>
    <n v="1"/>
    <n v="15000000"/>
    <s v="GLOBAL"/>
    <s v="NO SOLICITADAS"/>
  </r>
  <r>
    <x v="13"/>
    <s v="02-02-02-005-004-02-4"/>
    <n v="16"/>
    <s v="Adquisición de servicios - Servicios generales de construcción de tuberías para la conducción de gas a larga distancia, líneas de comunicación y cables de poder"/>
    <s v="MANTENIMIENTO REDES GASODOMÉSTICAS"/>
    <n v="72103300"/>
    <s v="Mínima cuantía"/>
    <n v="4"/>
    <n v="5"/>
    <n v="1"/>
    <n v="15000000"/>
    <s v="GLOBAL"/>
    <s v="NO SOLICITADAS"/>
  </r>
  <r>
    <x v="13"/>
    <s v="02-02-02-008-003-04-4"/>
    <n v="16"/>
    <s v="Adquisición de servicios - Servicios de ensayo y análisis técnicos"/>
    <s v="CERTIFICACION GASODOMESTICAS DE LAS VIVIENDAS"/>
    <n v="72103300"/>
    <s v="Mínima cuantía"/>
    <n v="4"/>
    <n v="5"/>
    <n v="1"/>
    <n v="5000000"/>
    <s v="GLOBAL"/>
    <s v="NO SOLICITADAS"/>
  </r>
  <r>
    <x v="13"/>
    <s v="02-02-02-008-005-09-5"/>
    <n v="10"/>
    <s v="Adquisición de servicios - Servicios auxiliares especializados de oficina"/>
    <s v="SERVICIO DE MENSAJERÍA Y CORRESPONDENCIA"/>
    <n v="78102203"/>
    <s v="Mínima cuantía"/>
    <n v="3"/>
    <n v="7"/>
    <n v="1"/>
    <n v="2500000"/>
    <s v="GLOBAL"/>
    <s v="NO SOLICITADAS"/>
  </r>
  <r>
    <x v="13"/>
    <s v="02-02-02-006-004"/>
    <n v="16"/>
    <s v="Adquisición de servicios - Servicios de transporte de pasajeros"/>
    <s v="SERVICIO DE TRANSPORTE"/>
    <n v="20102301"/>
    <s v="Mínima cuantía"/>
    <n v="3"/>
    <n v="7"/>
    <n v="1"/>
    <n v="7000000"/>
    <s v="GLOBAL"/>
    <s v="NO SOLICITADAS"/>
  </r>
  <r>
    <x v="13"/>
    <s v="02-02-01-003-002-04"/>
    <n v="10"/>
    <s v="Materiales y suministros - Diarios, revistas y publicaciones periódicas, publicados menos de cuatro veces por semana"/>
    <s v="REGIMEN PENAL COLOMBIANO"/>
    <n v="55101531"/>
    <s v="Mínima cuantía"/>
    <n v="3"/>
    <n v="9"/>
    <n v="1"/>
    <n v="540000"/>
    <s v="UNIDAD"/>
    <s v="NO SOLICITADAS"/>
  </r>
  <r>
    <x v="13"/>
    <s v="02-02-01-003-002-04"/>
    <n v="10"/>
    <s v="Materiales y suministros - Diarios, revistas y publicaciones periódicas, publicados menos de cuatro veces por semana"/>
    <s v="EMPLEADO OFICIAL"/>
    <n v="55101531"/>
    <s v="Mínima cuantía"/>
    <n v="3"/>
    <n v="9"/>
    <n v="1"/>
    <n v="540000"/>
    <s v="UNIDAD"/>
    <s v="NO SOLICITADAS"/>
  </r>
  <r>
    <x v="13"/>
    <s v="02-02-01-003-002-04"/>
    <n v="10"/>
    <s v="Materiales y suministros - Diarios, revistas y publicaciones periódicas, publicados menos de cuatro veces por semana"/>
    <s v="CONTENCIOSO ADMINISTRATIVO"/>
    <n v="55101531"/>
    <s v="Mínima cuantía"/>
    <n v="3"/>
    <n v="9"/>
    <n v="1"/>
    <n v="540000"/>
    <s v="UNIDAD"/>
    <s v="NO SOLICITADAS"/>
  </r>
  <r>
    <x v="13"/>
    <s v="02-02-01-003-002-04"/>
    <n v="10"/>
    <s v="Materiales y suministros - Diarios, revistas y publicaciones periódicas, publicados menos de cuatro veces por semana"/>
    <s v="GENERAL DEL PROCESO"/>
    <n v="55101531"/>
    <s v="Mínima cuantía"/>
    <n v="3"/>
    <n v="9"/>
    <n v="1"/>
    <n v="540000"/>
    <s v="UNIDAD"/>
    <s v="NO SOLICITADAS"/>
  </r>
  <r>
    <x v="13"/>
    <s v="02-02-01-003-002-04"/>
    <n v="10"/>
    <s v="Materiales y suministros - Diarios, revistas y publicaciones periódicas, publicados menos de cuatro veces por semana"/>
    <s v="CONSTITUCION POLITICA"/>
    <n v="55101531"/>
    <s v="Mínima cuantía"/>
    <n v="3"/>
    <n v="9"/>
    <n v="1"/>
    <n v="540000"/>
    <s v="UNIDAD"/>
    <s v="NO SOLICITADAS"/>
  </r>
  <r>
    <x v="13"/>
    <s v="02-02-02-008-003-08"/>
    <n v="10"/>
    <s v="Adquisición de servicios - Servicios fotográficos y servicios de revelado fotográfico"/>
    <s v="TOMA E IMPRESIÓN DE FOTOGRAFÍAS"/>
    <n v="82131604"/>
    <s v="Mínima cuantía"/>
    <n v="3"/>
    <n v="9"/>
    <n v="1"/>
    <n v="8000000"/>
    <s v="GLOBAL"/>
    <s v="NO SOLICITADAS"/>
  </r>
  <r>
    <x v="13"/>
    <s v="02-02-02-008-006-03"/>
    <n v="16"/>
    <s v="Adquisición de servicios - Servicios de apoyo a la distribución de electricidad, gas y agua"/>
    <s v="ACUEDUCTO"/>
    <n v="83101500"/>
    <s v="Solicitud de información a los Proveedores"/>
    <n v="1"/>
    <n v="11"/>
    <n v="1"/>
    <n v="40000000"/>
    <s v="GLOBAL"/>
    <s v="NO SOLICITADAS"/>
  </r>
  <r>
    <x v="13"/>
    <s v="02-02-02-008-006-03"/>
    <n v="10"/>
    <s v="Adquisición de servicios - Servicios de apoyo a la distribución de electricidad, gas y agua"/>
    <s v="ACUEDUCTO"/>
    <n v="83101500"/>
    <s v="Solicitud de información a los Proveedores"/>
    <n v="1"/>
    <n v="11"/>
    <n v="1"/>
    <n v="55000000"/>
    <s v="GLOBAL"/>
    <s v="NO SOLICITADAS"/>
  </r>
  <r>
    <x v="13"/>
    <s v="02-02-02-009-004-01"/>
    <n v="16"/>
    <s v="Adquisición de servicios - Servicios de alcantarillado, servicios de limpieza, tratamiento de aguas residuales y tanques sépticos"/>
    <s v="ALCANTARILLADO Y ASEO"/>
    <n v="83101500"/>
    <s v="Solicitud de información a los Proveedores"/>
    <n v="1"/>
    <n v="11"/>
    <n v="1"/>
    <n v="25000000"/>
    <s v="GLOBAL"/>
    <s v="NO SOLICITADAS"/>
  </r>
  <r>
    <x v="13"/>
    <s v="02-02-02-009-004-01"/>
    <n v="10"/>
    <s v="Adquisición de servicios - Servicios de alcantarillado, servicios de limpieza, tratamiento de aguas residuales y tanques sépticos"/>
    <s v="ALCANTARILLADO Y ASEO"/>
    <n v="83101500"/>
    <s v="Solicitud de información a los Proveedores"/>
    <n v="1"/>
    <n v="11"/>
    <n v="1"/>
    <n v="30000000"/>
    <s v="GLOBAL"/>
    <s v="NO SOLICITADAS"/>
  </r>
  <r>
    <x v="13"/>
    <s v="02-02-02-008-006-03"/>
    <n v="10"/>
    <s v="Adquisición de servicios - Servicios de apoyo a la distribución de electricidad, gas y agua"/>
    <s v="ENERGIA"/>
    <n v="83101800"/>
    <s v="Solicitud de información a los Proveedores"/>
    <n v="1"/>
    <n v="11"/>
    <n v="1"/>
    <n v="264904400"/>
    <s v="GLOBAL"/>
    <s v="NO SOLICITADAS"/>
  </r>
  <r>
    <x v="13"/>
    <s v="02-02-02-008-006-03"/>
    <n v="16"/>
    <s v="Adquisición de servicios - Servicios de apoyo a la distribución de electricidad, gas y agua"/>
    <s v="ENERGIA"/>
    <n v="83101800"/>
    <s v="Solicitud de información a los Proveedores"/>
    <n v="1"/>
    <n v="11"/>
    <n v="1"/>
    <n v="180095600"/>
    <s v="GLOBAL"/>
    <s v="NO SOLICITADAS"/>
  </r>
  <r>
    <x v="13"/>
    <s v="02-02-02-008-006-03"/>
    <n v="10"/>
    <s v="Adquisición de servicios - Servicios de apoyo a la distribución de electricidad, gas y agua"/>
    <s v="GAS NATURAL"/>
    <n v="83101601"/>
    <s v="Solicitud de información a los Proveedores"/>
    <n v="1"/>
    <n v="11"/>
    <n v="1"/>
    <n v="40000000"/>
    <s v="GLOBAL"/>
    <s v="NO SOLICITADAS"/>
  </r>
  <r>
    <x v="13"/>
    <s v="02-02-02-008-004-01"/>
    <n v="10"/>
    <s v="Adquisición de servicios - Servicios de telefonía y otras telecomunicaciones"/>
    <s v="TELEFONIA FIJA"/>
    <n v="83111500"/>
    <s v="Solicitud de información a los Proveedores"/>
    <n v="1"/>
    <n v="11"/>
    <n v="1"/>
    <n v="17000000"/>
    <s v="GLOBAL"/>
    <s v="NO SOLICITADAS"/>
  </r>
  <r>
    <x v="13"/>
    <s v="02-02-02-008-004-06"/>
    <n v="10"/>
    <s v="Adquisición de servicios - Servicios de programación, distribución y transmisión de programas"/>
    <s v="TELEVISION SATELITAL"/>
    <n v="83111801"/>
    <s v="Solicitud de información a los Proveedores"/>
    <n v="1"/>
    <n v="11"/>
    <n v="1"/>
    <n v="8000000"/>
    <s v="GLOBAL"/>
    <s v="NO SOLICITADAS"/>
  </r>
  <r>
    <x v="13"/>
    <s v="02-02-02-010"/>
    <n v="10"/>
    <s v="Adquisición de servicios - Viáticos de los funcionarios en comisión"/>
    <s v="VIATICOS COMISIONES AL INTERIOR "/>
    <n v="93151500"/>
    <s v="Solicitud de información a los Proveedores"/>
    <n v="1"/>
    <n v="11"/>
    <n v="1"/>
    <n v="897248238"/>
    <s v="GLOBAL"/>
    <s v="NO SOLICITADAS"/>
  </r>
  <r>
    <x v="13"/>
    <s v="02-02-01-003-005-02"/>
    <n v="10"/>
    <s v="Materiales y suministros - Productos farmacéuticos"/>
    <s v="CLORURO DE SODIO AL 0.09%"/>
    <n v="70122005"/>
    <s v="Mínima cuantía"/>
    <n v="2"/>
    <n v="8"/>
    <n v="15"/>
    <n v="60000"/>
    <s v="UNIDAD"/>
    <s v="NO SOLICITADAS"/>
  </r>
  <r>
    <x v="13"/>
    <s v="02-02-01-003-005-02"/>
    <n v="10"/>
    <s v="Materiales y suministros - Productos farmacéuticos"/>
    <s v="MELOXICAM 2 MG CAJA CON BLISTER"/>
    <n v="70122005"/>
    <s v="Mínima cuantía"/>
    <n v="2"/>
    <n v="8"/>
    <n v="3"/>
    <n v="81000"/>
    <s v="UNIDAD"/>
    <s v="NO SOLICITADAS"/>
  </r>
  <r>
    <x v="13"/>
    <s v="02-02-01-003-005-02"/>
    <n v="10"/>
    <s v="Materiales y suministros - Productos farmacéuticos"/>
    <s v="CREMA DERMATOLOGICA  EN TUBO"/>
    <n v="70122005"/>
    <s v="Mínima cuantía"/>
    <n v="2"/>
    <n v="8"/>
    <n v="5"/>
    <n v="201500"/>
    <s v="UNIDAD"/>
    <s v="NO SOLICITADAS"/>
  </r>
  <r>
    <x v="13"/>
    <s v="02-02-01-003-005-02"/>
    <n v="10"/>
    <s v="Materiales y suministros - Productos farmacéuticos"/>
    <s v="CICATRIZANTE Y EPITELIZANTE EN UNGÜENTO  "/>
    <n v="42121601"/>
    <s v="Mínima cuantía"/>
    <n v="2"/>
    <n v="8"/>
    <n v="5"/>
    <n v="140000"/>
    <s v="UNIDAD"/>
    <s v="NO SOLICITADAS"/>
  </r>
  <r>
    <x v="13"/>
    <s v="02-02-01-003-005-02"/>
    <n v="10"/>
    <s v="Materiales y suministros - Productos farmacéuticos"/>
    <s v="ANTIPARASITARIO INTERNO"/>
    <n v="42121601"/>
    <s v="Mínima cuantía"/>
    <n v="2"/>
    <n v="8"/>
    <n v="30"/>
    <n v="1140000"/>
    <s v="UNIDAD"/>
    <s v="NO SOLICITADAS"/>
  </r>
  <r>
    <x v="13"/>
    <s v="02-02-01-003-005-02"/>
    <n v="10"/>
    <s v="Materiales y suministros - Productos farmacéuticos"/>
    <s v="VITAMINAS Y MINERALES"/>
    <n v="70122005"/>
    <s v="Mínima cuantía"/>
    <n v="2"/>
    <n v="8"/>
    <n v="11"/>
    <n v="792000"/>
    <s v="UNIDAD"/>
    <s v="NO SOLICITADAS"/>
  </r>
  <r>
    <x v="13"/>
    <s v="02-02-01-003-005-02"/>
    <n v="10"/>
    <s v="Materiales y suministros - Productos farmacéuticos"/>
    <s v="CLORHEXIDINA"/>
    <n v="70122005"/>
    <s v="Mínima cuantía"/>
    <n v="2"/>
    <n v="8"/>
    <n v="3"/>
    <n v="390000"/>
    <s v="LITRO"/>
    <s v="NO SOLICITADAS"/>
  </r>
  <r>
    <x v="13"/>
    <s v="02-02-01-003-005-02"/>
    <n v="10"/>
    <s v="Materiales y suministros - Productos farmacéuticos"/>
    <s v="SOLUCION PARA LIMPIEZA DEL CANAL AUDITIVO"/>
    <n v="70122005"/>
    <s v="Mínima cuantía"/>
    <n v="2"/>
    <n v="8"/>
    <n v="5"/>
    <n v="140000"/>
    <s v="UNIDAD"/>
    <s v="NO SOLICITADAS"/>
  </r>
  <r>
    <x v="13"/>
    <s v="02-02-01-003-005-03"/>
    <n v="10"/>
    <s v="Materiales y suministros - Jabón, preparados para limpieza, perfumes y preparados de tocador"/>
    <s v="JABON ANTIPARASITARIO"/>
    <n v="70122005"/>
    <s v="Mínima cuantía"/>
    <n v="2"/>
    <n v="8"/>
    <n v="12"/>
    <n v="156000"/>
    <s v="UNIDAD"/>
    <s v="NO SOLICITADAS"/>
  </r>
  <r>
    <x v="13"/>
    <s v="02-02-01-003-005-03"/>
    <n v="10"/>
    <s v="Materiales y suministros - Jabón, preparados para limpieza, perfumes y preparados de tocador"/>
    <s v="SHAMPOO PARA CANINO"/>
    <n v="70122005"/>
    <s v="Mínima cuantía"/>
    <n v="2"/>
    <n v="8"/>
    <n v="12"/>
    <n v="316800"/>
    <s v="UNIDAD"/>
    <s v="NO SOLICITADAS"/>
  </r>
  <r>
    <x v="13"/>
    <s v="02-02-01-003-006-02"/>
    <n v="10"/>
    <s v="Materiales y suministros - Otros productos de caucho"/>
    <s v="GUANTES DE LATEX"/>
    <n v="42132203"/>
    <s v="Mínima cuantía"/>
    <n v="2"/>
    <n v="8"/>
    <n v="2"/>
    <n v="46000"/>
    <s v="UNIDAD"/>
    <s v="NO SOLICITADAS"/>
  </r>
  <r>
    <x v="13"/>
    <s v="02-02-01-003-005-02"/>
    <n v="10"/>
    <s v="Materiales y suministros - Productos farmacéuticos"/>
    <s v="FIPRONIL 100MG PIPETA"/>
    <n v="70122005"/>
    <s v="Mínima cuantía"/>
    <n v="2"/>
    <n v="8"/>
    <n v="10"/>
    <n v="297000"/>
    <s v="UNIDAD"/>
    <s v="NO SOLICITADAS"/>
  </r>
  <r>
    <x v="13"/>
    <s v="02-02-01-003-005-02"/>
    <n v="10"/>
    <s v="Materiales y suministros - Productos farmacéuticos"/>
    <s v="VACUNA HEXAVALENTE (VIRUS MOQUILLO, HEPATITIS, PARVOVIRUS, PARAINFLUENZA, RABIA, LEPTOSPIRA)"/>
    <n v="70122005"/>
    <s v="Mínima cuantía"/>
    <n v="2"/>
    <n v="8"/>
    <n v="10"/>
    <n v="480000"/>
    <s v="UNIDAD"/>
    <s v="NO SOLICITADAS"/>
  </r>
  <r>
    <x v="13"/>
    <s v="02-02-01-003-005-02"/>
    <n v="10"/>
    <s v="Materiales y suministros - Productos farmacéuticos"/>
    <s v="ANROFLOXACINA 5%"/>
    <n v="51102601"/>
    <s v="Mínima cuantía"/>
    <n v="2"/>
    <n v="8"/>
    <n v="1"/>
    <n v="55000"/>
    <s v="UNIDAD"/>
    <s v="NO SOLICITADAS"/>
  </r>
  <r>
    <x v="13"/>
    <s v="02-02-01-003-005-02"/>
    <n v="10"/>
    <s v="Materiales y suministros - Productos farmacéuticos"/>
    <s v="COMPRIMIDO MASTICABLE PARA CONTROL DE PULGAS, GARRAPATAS Y PULGAS"/>
    <n v="42121606"/>
    <s v="Mínima cuantía"/>
    <n v="2"/>
    <n v="8"/>
    <n v="10"/>
    <n v="1100000"/>
    <s v="UNIDAD"/>
    <s v="NO SOLICITADAS"/>
  </r>
  <r>
    <x v="13"/>
    <s v="02-02-01-003-005-02"/>
    <n v="10"/>
    <s v="Materiales y suministros - Productos farmacéuticos"/>
    <s v="DEXAMETASONA"/>
    <n v="42121604"/>
    <s v="Mínima cuantía"/>
    <n v="2"/>
    <n v="8"/>
    <n v="5"/>
    <n v="15000"/>
    <s v="UNIDAD"/>
    <s v="NO SOLICITADAS"/>
  </r>
  <r>
    <x v="13"/>
    <s v="02-02-01-003-005-02"/>
    <n v="10"/>
    <s v="Materiales y suministros - Productos farmacéuticos"/>
    <s v="CICATRIZANTE, EMOLIENTE, FUNGICIDA, ANTISEPTICO, REPELENTE"/>
    <n v="42121606"/>
    <s v="Mínima cuantía"/>
    <n v="2"/>
    <n v="8"/>
    <n v="3"/>
    <n v="51000"/>
    <s v="UNIDAD"/>
    <s v="NO SOLICITADAS"/>
  </r>
  <r>
    <x v="13"/>
    <s v="02-02-01-003-005-02"/>
    <n v="10"/>
    <s v="Materiales y suministros - Productos farmacéuticos"/>
    <s v="CREMA DERMATOLOGICA ACCION ANTIMICOTICA, ANTIBACTERIANA Y ANTINFLAMATORIA"/>
    <n v="42121606"/>
    <s v="Mínima cuantía"/>
    <n v="2"/>
    <n v="8"/>
    <n v="3"/>
    <n v="135000"/>
    <s v="UNIDAD"/>
    <s v="NO SOLICITADAS"/>
  </r>
  <r>
    <x v="13"/>
    <s v="02-02-01-003-005-02"/>
    <n v="10"/>
    <s v="Materiales y suministros - Productos farmacéuticos"/>
    <s v="ALGODÓN TORUNDAS"/>
    <n v="11121802"/>
    <s v="Mínima cuantía"/>
    <n v="2"/>
    <n v="8"/>
    <n v="1"/>
    <n v="15000"/>
    <s v="UNIDAD"/>
    <s v="NO SOLICITADAS"/>
  </r>
  <r>
    <x v="13"/>
    <s v="02-02-01-003-004-01"/>
    <n v="10"/>
    <s v="Materiales y suministros - Químicos orgánicos básicos"/>
    <s v="ALCOHOL "/>
    <n v="12191601"/>
    <s v="Mínima cuantía"/>
    <n v="2"/>
    <n v="8"/>
    <n v="1"/>
    <n v="19000"/>
    <s v="GALON"/>
    <s v="NO SOLICITADAS"/>
  </r>
  <r>
    <x v="13"/>
    <s v="02-02-01-003-005-02"/>
    <n v="10"/>
    <s v="Materiales y suministros - Productos farmacéuticos"/>
    <s v="VENDAS DE COVAN"/>
    <n v="42311506"/>
    <s v="Mínima cuantía"/>
    <n v="2"/>
    <n v="8"/>
    <n v="4"/>
    <n v="39200"/>
    <s v="UNIDAD"/>
    <s v="NO SOLICITADAS"/>
  </r>
  <r>
    <x v="13"/>
    <s v="02-02-01-003-005-02"/>
    <n v="10"/>
    <s v="Materiales y suministros - Productos farmacéuticos"/>
    <s v="ALGODÓN LAMINADO"/>
    <n v="11121802"/>
    <s v="Mínima cuantía"/>
    <n v="2"/>
    <n v="8"/>
    <n v="2"/>
    <n v="16000"/>
    <s v="UNIDAD"/>
    <s v="NO SOLICITADAS"/>
  </r>
  <r>
    <x v="13"/>
    <s v="02-02-01-003-005-02"/>
    <n v="10"/>
    <s v="Materiales y suministros - Productos farmacéuticos"/>
    <s v="CATETER INTRAVENOSO"/>
    <n v="42221504"/>
    <s v="Mínima cuantía"/>
    <n v="2"/>
    <n v="8"/>
    <n v="5"/>
    <n v="17500"/>
    <s v="UNIDAD"/>
    <s v="NO SOLICITADAS"/>
  </r>
  <r>
    <x v="13"/>
    <s v="02-02-01-003-005-02"/>
    <n v="10"/>
    <s v="Materiales y suministros - Productos farmacéuticos"/>
    <s v="ANTIHISTAMINICO"/>
    <n v="51161600"/>
    <s v="Mínima cuantía"/>
    <n v="2"/>
    <n v="8"/>
    <n v="1"/>
    <n v="25000"/>
    <s v="UNIDAD"/>
    <s v="NO SOLICITADAS"/>
  </r>
  <r>
    <x v="13"/>
    <s v="02-02-01-003-005-02"/>
    <n v="10"/>
    <s v="Materiales y suministros - Productos farmacéuticos"/>
    <s v="JERINGAS DE 3ML"/>
    <n v="70122005"/>
    <s v="Mínima cuantía"/>
    <n v="2"/>
    <n v="8"/>
    <n v="30"/>
    <n v="10500"/>
    <s v="UNIDAD"/>
    <s v="NO SOLICITADAS"/>
  </r>
  <r>
    <x v="13"/>
    <s v="02-02-01-003-005-02"/>
    <n v="10"/>
    <s v="Materiales y suministros - Productos farmacéuticos"/>
    <s v="JERNGAS DE 5ML"/>
    <n v="70122005"/>
    <s v="Mínima cuantía"/>
    <n v="2"/>
    <n v="8"/>
    <n v="28"/>
    <n v="14000"/>
    <s v="UNIDAD"/>
    <s v="NO SOLICITADAS"/>
  </r>
  <r>
    <x v="13"/>
    <s v="02-02-01-003-004-02"/>
    <n v="10"/>
    <s v="Materiales y suministros - Productos químicos inorgánicos básicos n. C. P."/>
    <s v="HIPOCLORITO DE SODIO"/>
    <n v="70122005"/>
    <s v="Mínima cuantía"/>
    <n v="2"/>
    <n v="8"/>
    <n v="5"/>
    <n v="150000"/>
    <s v="GALON"/>
    <s v="NO SOLICITADAS"/>
  </r>
  <r>
    <x v="13"/>
    <s v="02-02-01-003-005-03"/>
    <n v="10"/>
    <s v="Materiales y suministros - Jabón, preparados para limpieza, perfumes y preparados de tocador"/>
    <s v="ANTICEPTICO Y DESINFECTANTE"/>
    <n v="47131800"/>
    <s v="Mínima cuantía"/>
    <n v="2"/>
    <n v="8"/>
    <n v="5"/>
    <n v="346500"/>
    <s v="UNIDAD"/>
    <s v="NO SOLICITADAS"/>
  </r>
  <r>
    <x v="13"/>
    <s v="02-02-01-003-006-09"/>
    <n v="10"/>
    <s v="Materiales y suministros - Otros productos plásticos"/>
    <s v="GUANTES PLASTICOS"/>
    <n v="42132203"/>
    <s v="Mínima cuantía"/>
    <n v="2"/>
    <n v="8"/>
    <n v="10"/>
    <n v="77000"/>
    <s v="UNIDAD"/>
    <s v="NO SOLICITADAS"/>
  </r>
  <r>
    <x v="13"/>
    <s v="02-02-02-008-003-05"/>
    <n v="10"/>
    <s v="Adquisición de servicios - Servicios veterinarios"/>
    <s v="CONSULTA GENERAL CON DESPLAZAMIENTO, HISTORIA CLINICA Y PLAN TERAPEUTICO (SIN MEDICACION, NI PROCEDIMIENTOS), EXAMENES DE LABORATORIO, URGENCIAS"/>
    <n v="70122009"/>
    <s v="Mínima cuantía"/>
    <n v="2"/>
    <n v="8"/>
    <n v="1"/>
    <n v="4650000"/>
    <s v="GLOBAL"/>
    <s v="NO SOLICITADAS"/>
  </r>
  <r>
    <x v="13"/>
    <s v="02-02-01-004-002"/>
    <n v="10"/>
    <s v="Materiales y suministros - Productos metálicos elaborados (excepto maquinaria y equipo)"/>
    <s v="COLLAR PARA CANINO"/>
    <n v="10141606"/>
    <s v="Mínima cuantía"/>
    <n v="2"/>
    <n v="8"/>
    <n v="10"/>
    <n v="400000"/>
    <s v="UNIDAD"/>
    <s v="NO SOLICITADAS"/>
  </r>
  <r>
    <x v="13"/>
    <s v="02-02-01-002-007"/>
    <n v="10"/>
    <s v="Materiales y suministros - Artículos textiles (excepto prendas de vestir)"/>
    <s v="TRAILLA PARA CANINO"/>
    <n v="10141606"/>
    <s v="Mínima cuantía"/>
    <n v="2"/>
    <n v="8"/>
    <n v="10"/>
    <n v="400000"/>
    <s v="UNIDAD"/>
    <s v="NO SOLICITADAS"/>
  </r>
  <r>
    <x v="13"/>
    <s v="02-02-01-003-008-09"/>
    <n v="10"/>
    <s v="Materiales y suministros - Otros artículos manufacturados n. C. P."/>
    <s v="MORDEDORES HUESO CARNAZA PARA CANINO"/>
    <n v="10111306"/>
    <s v="Mínima cuantía"/>
    <n v="2"/>
    <n v="8"/>
    <n v="15"/>
    <n v="390000"/>
    <s v="UNIDAD"/>
    <s v="NO SOLICITADAS"/>
  </r>
  <r>
    <x v="13"/>
    <s v="02-02-01-003-008-05"/>
    <n v="10"/>
    <s v="Materiales y suministros - Juegos y juguetes"/>
    <s v="PELOTAS DE JUGUETE EN GOMA"/>
    <n v="60141001"/>
    <s v="Mínima cuantía"/>
    <n v="2"/>
    <n v="8"/>
    <n v="20"/>
    <n v="400000"/>
    <s v="UNIDAD"/>
    <s v="NO SOLICITADAS"/>
  </r>
  <r>
    <x v="13"/>
    <s v="02-02-01-002-008"/>
    <n v="10"/>
    <s v="Materiales y suministros - Dotación (prendas de vestir y calzado)"/>
    <s v="GUANTES DE TRABAJO PARA MANEJO DE CANINOS X PAR"/>
    <n v="46181504"/>
    <s v="Mínima cuantía"/>
    <n v="2"/>
    <n v="8"/>
    <n v="10"/>
    <n v="4039000"/>
    <s v="UNIDAD"/>
    <s v="NO SOLICITADAS"/>
  </r>
  <r>
    <x v="13"/>
    <s v="02-02-01-003-006-04"/>
    <n v="10"/>
    <s v="Materiales y suministros - Productos de empaque y envasado, de plástico"/>
    <s v="RECIPIENTE DE CIERRE HERMETICO"/>
    <n v="24121807"/>
    <s v="Mínima cuantía"/>
    <n v="2"/>
    <n v="8"/>
    <n v="5"/>
    <n v="225000"/>
    <s v="UNIDAD"/>
    <s v="NO SOLICITADAS"/>
  </r>
  <r>
    <x v="13"/>
    <s v="02-02-01-004-002"/>
    <n v="10"/>
    <s v="Materiales y suministros - Productos metálicos elaborados (excepto maquinaria y equipo)"/>
    <s v="POZUELOS PARA CANINOS (BEBEDEROS)"/>
    <n v="10131601"/>
    <s v="Mínima cuantía"/>
    <n v="2"/>
    <n v="8"/>
    <n v="10"/>
    <n v="170000"/>
    <s v="UNIDAD"/>
    <s v="NO SOLICITADAS"/>
  </r>
  <r>
    <x v="13"/>
    <s v="02-02-02-008-003-04-4"/>
    <n v="10"/>
    <s v="Adquisición de servicios - Servicios de ensayo y análisis técnicos"/>
    <s v="REVISIÓN TECNICO MECANICA DE VEHÍCULOS"/>
    <n v="78181505"/>
    <s v="Selección abreviada menor cuantía"/>
    <n v="7"/>
    <n v="3"/>
    <n v="1"/>
    <n v="4158000"/>
    <s v="GLOBAL"/>
    <s v="NO SOLICITADAS"/>
  </r>
  <r>
    <x v="13"/>
    <s v="02-02-02-008-003-04-4"/>
    <n v="10"/>
    <s v="Adquisición de servicios - Servicios de ensayo y análisis técnicos"/>
    <s v="REVISIÓN TECNICO MECANICA DE VEHÍCULOS AMARRE VF 2020"/>
    <n v="78181505"/>
    <s v="Selección abreviada menor cuantía"/>
    <n v="11"/>
    <n v="2"/>
    <n v="1"/>
    <n v="929500"/>
    <s v="GLOBAL"/>
    <s v="NO SOLICITADAS"/>
  </r>
  <r>
    <x v="13"/>
    <s v="02-02-02-008-005-03"/>
    <n v="10"/>
    <s v="Adquisición de servicios - Servicios de limpieza"/>
    <s v="SERVICIO DE FUMIGACIÓN"/>
    <n v="72102103"/>
    <s v="Mínima cuantía"/>
    <n v="7"/>
    <n v="4"/>
    <n v="1"/>
    <n v="3500000"/>
    <s v="GLOBAL"/>
    <s v="NO SOLICITADAS"/>
  </r>
  <r>
    <x v="13"/>
    <s v="02-02-02-008-005-03"/>
    <n v="10"/>
    <s v="Adquisición de servicios - Servicios de limpieza"/>
    <s v="SERVICIO DE FUMIGACIÓN AMARRE VF 2020"/>
    <n v="72102103"/>
    <s v="Mínima cuantía"/>
    <n v="11"/>
    <n v="2"/>
    <n v="1"/>
    <n v="4200000"/>
    <s v="GLOBAL"/>
    <s v="NO SOLICITADAS"/>
  </r>
  <r>
    <x v="13"/>
    <s v="02-02-02-008-005-09-5"/>
    <n v="10"/>
    <s v="Adquisición de servicios - Servicios auxiliares especializados de oficina"/>
    <s v="SERVICIO OUTSOURCING FOTOCOPIADO"/>
    <n v="80161801"/>
    <s v="Mínima cuantía"/>
    <n v="8"/>
    <n v="2"/>
    <n v="1"/>
    <n v="10000000"/>
    <s v="GLOBAL"/>
    <s v="NO SOLICITADAS"/>
  </r>
  <r>
    <x v="13"/>
    <s v="02-02-02-008-005-09-5"/>
    <n v="10"/>
    <s v="Adquisición de servicios - Servicios auxiliares especializados de oficina"/>
    <s v="SERVICIO OUTSOURCING FOTOCOPIADO  AMARRE VF 2020"/>
    <n v="80161801"/>
    <s v="Mínima cuantía"/>
    <n v="11"/>
    <n v="2"/>
    <n v="1"/>
    <n v="6000000"/>
    <s v="GLOBAL"/>
    <s v="NO SOLICITADAS"/>
  </r>
  <r>
    <x v="13"/>
    <s v="02-02-02-008-003-04-4"/>
    <n v="10"/>
    <s v="Adquisición de servicios - Servicios de ensayo y análisis técnicos"/>
    <s v="ANALISIS DE AGUA POTABLE"/>
    <n v="70171501"/>
    <s v="Mínima cuantía"/>
    <n v="8"/>
    <n v="3"/>
    <n v="1"/>
    <n v="1700000"/>
    <s v="GLOBAL"/>
    <s v="NO SOLICITADAS"/>
  </r>
  <r>
    <x v="13"/>
    <s v="02-02-02-008-003-04-4"/>
    <n v="10"/>
    <s v="Adquisición de servicios - Servicios de ensayo y análisis técnicos"/>
    <s v="ANALISIS DE AGUA POTABLE AMARRE VF 2020"/>
    <n v="70171501"/>
    <s v="Mínima cuantía"/>
    <n v="11"/>
    <n v="2"/>
    <n v="1"/>
    <n v="1300000"/>
    <s v="GLOBAL"/>
    <s v="NO SOLICITADAS"/>
  </r>
  <r>
    <x v="13"/>
    <s v="02-02-02-008-005-01"/>
    <n v="16"/>
    <s v="Adquisición de servicios - Servicios de empleo"/>
    <s v="SERVICIOS GENERALES AMARRE VF 2020"/>
    <n v="91111603"/>
    <s v="Selección abreviada menor cuantía"/>
    <n v="11"/>
    <n v="2"/>
    <n v="1"/>
    <n v="21700000"/>
    <s v="GLOBAL"/>
    <s v="NO SOLICITADAS"/>
  </r>
  <r>
    <x v="13"/>
    <s v="02-02-02-008-005-01"/>
    <n v="16"/>
    <s v="Adquisición de servicios - Servicios de empleo"/>
    <s v="SERVICIOS GENERALES OPERARIO MANTENIMIENTO AMARRE VF 2020"/>
    <n v="72101501"/>
    <s v="Selección abreviada menor cuantía"/>
    <n v="11"/>
    <n v="2"/>
    <n v="1"/>
    <n v="3900000"/>
    <s v="GLOBAL"/>
    <s v="NO SOLICITADAS"/>
  </r>
  <r>
    <x v="13"/>
    <s v="02-02-02-009-004-03"/>
    <n v="10"/>
    <s v="Adquisición de servicios - Servicios de tratamiento y disposición de desechos"/>
    <s v="INCINERACION INTENDECIA"/>
    <n v="76122202"/>
    <s v="Mínima cuantía"/>
    <n v="3"/>
    <n v="8"/>
    <n v="1"/>
    <n v="6000000"/>
    <s v="GLOBAL"/>
    <s v="NO SOLICITADAS"/>
  </r>
  <r>
    <x v="13"/>
    <s v="02-02-02-008-003-04-4"/>
    <n v="10"/>
    <s v="Adquisición de servicios - Servicios de ensayo y análisis técnicos"/>
    <s v="MONITOREO CABINA DE PINTURA"/>
    <n v="77121504"/>
    <s v="Mínima cuantía"/>
    <n v="4"/>
    <n v="7"/>
    <n v="1"/>
    <n v="4000000"/>
    <s v="GLOBAL"/>
    <s v="NO SOLICITADAS"/>
  </r>
  <r>
    <x v="13"/>
    <s v="02-02-02-008-003-04-4"/>
    <n v="10"/>
    <s v="Adquisición de servicios - Servicios de ensayo y análisis técnicos"/>
    <s v="MONITOREO Y CARACTERIZACION DE AGUAS RESIDUALES  NO DOMÉSTICAS"/>
    <n v="70171501"/>
    <s v="Mínima cuantía"/>
    <n v="3"/>
    <n v="8"/>
    <n v="1"/>
    <n v="17976900"/>
    <s v="GLOBAL"/>
    <s v="NO SOLICITADAS"/>
  </r>
  <r>
    <x v="13"/>
    <s v="02-02-02-008-003-04-4"/>
    <n v="10"/>
    <s v="Adquisición de servicios - Servicios de ensayo y análisis técnicos"/>
    <s v="MONITOREO Y CARACTERIZACION DE AGUAS RESIDUALES  DOMÉSTICAS"/>
    <n v="70171501"/>
    <s v="Mínima cuantía"/>
    <n v="3"/>
    <n v="8"/>
    <n v="1"/>
    <n v="2000000"/>
    <s v="GLOBAL"/>
    <s v="NO SOLICITADAS"/>
  </r>
  <r>
    <x v="13"/>
    <s v="02-02-02-009-004-04"/>
    <n v="10"/>
    <s v="Adquisición de servicios - Servicios de descontaminación"/>
    <s v="LAVADO Y DESINFECCIÓN DE TANQUES "/>
    <n v="24111810"/>
    <s v="Mínima cuantía"/>
    <n v="4"/>
    <n v="8"/>
    <n v="1"/>
    <n v="6500000"/>
    <s v="GLOBAL"/>
    <s v="NO SOLICITADAS"/>
  </r>
  <r>
    <x v="13"/>
    <s v="02-02-02-009-007-09"/>
    <n v="16"/>
    <s v="Adquisición de servicios - Otros servicios diversos n. C. P."/>
    <s v="SERVICIOS DE APOYO LOGISTICO"/>
    <n v="80141607"/>
    <s v="Mínima cuantía"/>
    <n v="5"/>
    <n v="6"/>
    <n v="1"/>
    <n v="30000000"/>
    <s v="GLOBAL"/>
    <s v="NO SOLICITADAS"/>
  </r>
  <r>
    <x v="13"/>
    <s v="02-02-01-004-002"/>
    <n v="10"/>
    <s v="Materiales y suministros - Productos metálicos elaborados (excepto maquinaria y equipo)"/>
    <s v="ADAPTADORES CPVC PRESION MACHO 1/2&quot;"/>
    <n v="40172509"/>
    <s v="Selección abreviada menor cuantía"/>
    <n v="3"/>
    <n v="9"/>
    <n v="10"/>
    <n v="13750"/>
    <s v="UNIDAD"/>
    <s v="NO SOLICITADAS"/>
  </r>
  <r>
    <x v="13"/>
    <s v="02-02-01-003-006-03"/>
    <n v="10"/>
    <s v="Materiales y suministros - Semimanufacturas de plástico"/>
    <s v="ADAPTADORES CPVC PRESION MACHO 3/4&quot;"/>
    <n v="40172509"/>
    <s v="Selección abreviada menor cuantía"/>
    <n v="3"/>
    <n v="9"/>
    <n v="8"/>
    <n v="17160"/>
    <s v="UNIDAD"/>
    <s v="NO SOLICITADAS"/>
  </r>
  <r>
    <x v="13"/>
    <s v="02-02-01-003-006-03"/>
    <n v="10"/>
    <s v="Materiales y suministros - Semimanufacturas de plástico"/>
    <s v="ADAPTADORES PVC PRESION HEMBRA 1 1/2&quot;"/>
    <n v="40172509"/>
    <s v="Selección abreviada menor cuantía"/>
    <n v="3"/>
    <n v="9"/>
    <n v="7"/>
    <n v="28875"/>
    <s v="UNIDAD"/>
    <s v="NO SOLICITADAS"/>
  </r>
  <r>
    <x v="13"/>
    <s v="02-02-01-003-006-03"/>
    <n v="10"/>
    <s v="Materiales y suministros - Semimanufacturas de plástico"/>
    <s v="ADAPTADORES PVC PRESION HEMBRA 2&quot;"/>
    <n v="40172508"/>
    <s v="Selección abreviada menor cuantía"/>
    <n v="3"/>
    <n v="9"/>
    <n v="6"/>
    <n v="45540.000000000007"/>
    <s v="UNIDAD"/>
    <s v="NO SOLICITADAS"/>
  </r>
  <r>
    <x v="13"/>
    <s v="02-02-01-003-006-03"/>
    <n v="10"/>
    <s v="Materiales y suministros - Semimanufacturas de plástico"/>
    <s v="ADAPTADORES PVC PRESION MACHO 1 1/4&quot;"/>
    <n v="40172508"/>
    <s v="Selección abreviada menor cuantía"/>
    <n v="3"/>
    <n v="9"/>
    <n v="6"/>
    <n v="22440.000000000004"/>
    <s v="UNIDAD"/>
    <s v="NO SOLICITADAS"/>
  </r>
  <r>
    <x v="13"/>
    <s v="02-02-01-003-006-03"/>
    <n v="10"/>
    <s v="Materiales y suministros - Semimanufacturas de plástico"/>
    <s v="ADAPTADORES PVC PRESION MACHO 2&quot;"/>
    <n v="40172508"/>
    <s v="Selección abreviada menor cuantía"/>
    <n v="3"/>
    <n v="9"/>
    <n v="6"/>
    <n v="46692"/>
    <s v="UNIDAD"/>
    <s v="NO SOLICITADAS"/>
  </r>
  <r>
    <x v="13"/>
    <s v="02-02-01-003-006-03"/>
    <n v="10"/>
    <s v="Materiales y suministros - Semimanufacturas de plástico"/>
    <s v="AGUA STOP DE SILICONA"/>
    <n v="40141639"/>
    <s v="Selección abreviada menor cuantía"/>
    <n v="3"/>
    <n v="9"/>
    <n v="20"/>
    <n v="268400.00000000006"/>
    <s v="UNIDAD"/>
    <s v="NO SOLICITADAS"/>
  </r>
  <r>
    <x v="13"/>
    <s v="02-02-01-004-002"/>
    <n v="10"/>
    <s v="Materiales y suministros - Productos metálicos elaborados (excepto maquinaria y equipo)"/>
    <s v="ALAMBRE DULCE CALIBRE 14"/>
    <n v="30264303"/>
    <s v="Selección abreviada menor cuantía"/>
    <n v="3"/>
    <n v="9"/>
    <n v="5"/>
    <n v="35335"/>
    <s v="KILOGRAMO"/>
    <s v="NO SOLICITADAS"/>
  </r>
  <r>
    <x v="13"/>
    <s v="02-02-01-004-002"/>
    <n v="10"/>
    <s v="Materiales y suministros - Productos metálicos elaborados (excepto maquinaria y equipo)"/>
    <s v="ALAMBRE GALVANIZADO CAL 12"/>
    <n v="30264303"/>
    <s v="Selección abreviada menor cuantía"/>
    <n v="3"/>
    <n v="9"/>
    <n v="5"/>
    <n v="30660"/>
    <s v="KILOGRAMO"/>
    <s v="NO SOLICITADAS"/>
  </r>
  <r>
    <x v="13"/>
    <s v="02-02-01-003-007-01"/>
    <n v="10"/>
    <s v="Materiales y suministros - Vidrio y productos de vidrio"/>
    <s v="ANGEO EN FIBRA DE VIDRIO - ROLLO"/>
    <n v="11161801"/>
    <s v="Selección abreviada menor cuantía"/>
    <n v="3"/>
    <n v="9"/>
    <n v="2"/>
    <n v="671550"/>
    <s v="UNIDAD"/>
    <s v="NO SOLICITADAS"/>
  </r>
  <r>
    <x v="13"/>
    <s v="02-02-01-001-005"/>
    <n v="10"/>
    <s v="Materiales y suministros - Piedra, arena y arcilla"/>
    <s v="ARENA DE CONCRETO"/>
    <n v="11111701"/>
    <s v="Selección abreviada menor cuantía"/>
    <n v="3"/>
    <n v="9"/>
    <n v="7"/>
    <n v="710325.00000000012"/>
    <s v="METRO CUBICO"/>
    <s v="NO SOLICITADAS"/>
  </r>
  <r>
    <x v="13"/>
    <s v="02-02-01-001-005"/>
    <n v="10"/>
    <s v="Materiales y suministros - Piedra, arena y arcilla"/>
    <s v="ARENA DE PEGA"/>
    <n v="11111701"/>
    <s v="Selección abreviada menor cuantía"/>
    <n v="3"/>
    <n v="9"/>
    <n v="7"/>
    <n v="606375"/>
    <s v="METRO CUBICO"/>
    <s v="NO SOLICITADAS"/>
  </r>
  <r>
    <x v="13"/>
    <s v="02-02-01-001-005"/>
    <n v="10"/>
    <s v="Materiales y suministros - Piedra, arena y arcilla"/>
    <s v="ARENA DE REVOQUE"/>
    <n v="11111701"/>
    <s v="Selección abreviada menor cuantía"/>
    <n v="3"/>
    <n v="9"/>
    <n v="7"/>
    <n v="678370.00000000012"/>
    <s v="METRO CUBICO"/>
    <s v="NO SOLICITADAS"/>
  </r>
  <r>
    <x v="13"/>
    <s v="02-02-01-004-002"/>
    <n v="10"/>
    <s v="Materiales y suministros - Productos metálicos elaborados (excepto maquinaria y equipo)"/>
    <s v="ASIENTO METALICO PARA DUCHA GRIVAL"/>
    <n v="40141734"/>
    <s v="Selección abreviada menor cuantía"/>
    <n v="3"/>
    <n v="9"/>
    <n v="20"/>
    <n v="202400"/>
    <s v="UNIDAD"/>
    <s v="NO SOLICITADAS"/>
  </r>
  <r>
    <x v="13"/>
    <s v="02-02-01-003-006-09"/>
    <n v="10"/>
    <s v="Materiales y suministros - Otros productos plásticos"/>
    <s v="ASIENTO SANITARIO CIERRE SUAVE"/>
    <n v="30181603"/>
    <s v="Selección abreviada menor cuantía"/>
    <n v="3"/>
    <n v="9"/>
    <n v="2"/>
    <n v="288200"/>
    <s v="UNIDAD"/>
    <s v="NO SOLICITADAS"/>
  </r>
  <r>
    <x v="13"/>
    <s v="02-02-01-003-005-04"/>
    <n v="10"/>
    <s v="Materiales y suministros - Productos químicos n. C. P."/>
    <s v="BOQUILLA PARA JUNTAS CERAMICA DE 1 A 5mm"/>
    <n v="23232201"/>
    <s v="Selección abreviada menor cuantía"/>
    <n v="3"/>
    <n v="9"/>
    <n v="10"/>
    <n v="242000.00000000003"/>
    <s v="UNIDAD"/>
    <s v="NO SOLICITADAS"/>
  </r>
  <r>
    <x v="13"/>
    <s v="02-02-01-003-008-09"/>
    <n v="10"/>
    <s v="Materiales y suministros - Otros artículos manufacturados n. C. P."/>
    <s v="BROCHA DE 1&quot;"/>
    <n v="31211904"/>
    <s v="Selección abreviada menor cuantía"/>
    <n v="3"/>
    <n v="9"/>
    <n v="10"/>
    <n v="36570"/>
    <s v="UNIDAD"/>
    <s v="NO SOLICITADAS"/>
  </r>
  <r>
    <x v="13"/>
    <s v="02-02-01-003-008-09"/>
    <n v="10"/>
    <s v="Materiales y suministros - Otros artículos manufacturados n. C. P."/>
    <s v="BROCHA DE 1/2&quot;"/>
    <n v="31211904"/>
    <s v="Selección abreviada menor cuantía"/>
    <n v="3"/>
    <n v="9"/>
    <n v="10"/>
    <n v="31070"/>
    <s v="UNIDAD"/>
    <s v="NO SOLICITADAS"/>
  </r>
  <r>
    <x v="13"/>
    <s v="02-02-01-003-008-09"/>
    <n v="10"/>
    <s v="Materiales y suministros - Otros artículos manufacturados n. C. P."/>
    <s v="BROCHA DE 2&quot;"/>
    <n v="31211904"/>
    <s v="Selección abreviada menor cuantía"/>
    <n v="3"/>
    <n v="9"/>
    <n v="30"/>
    <n v="191400.00000000003"/>
    <s v="UNIDAD"/>
    <s v="NO SOLICITADAS"/>
  </r>
  <r>
    <x v="13"/>
    <s v="02-02-01-003-008-09"/>
    <n v="10"/>
    <s v="Materiales y suministros - Otros artículos manufacturados n. C. P."/>
    <s v="BROCHA DE 3&quot;"/>
    <n v="31211904"/>
    <s v="Selección abreviada menor cuantía"/>
    <n v="3"/>
    <n v="9"/>
    <n v="30"/>
    <n v="315150"/>
    <s v="UNIDAD"/>
    <s v="NO SOLICITADAS"/>
  </r>
  <r>
    <x v="13"/>
    <s v="02-02-01-003-008-09"/>
    <n v="10"/>
    <s v="Materiales y suministros - Otros artículos manufacturados n. C. P."/>
    <s v="BROCHA DE 4&quot;"/>
    <n v="31211904"/>
    <s v="Selección abreviada menor cuantía"/>
    <n v="3"/>
    <n v="9"/>
    <n v="30"/>
    <n v="386100.00000000006"/>
    <s v="UNIDAD"/>
    <s v="NO SOLICITADAS"/>
  </r>
  <r>
    <x v="13"/>
    <s v="02-02-01-003-008-09"/>
    <n v="10"/>
    <s v="Materiales y suministros - Otros artículos manufacturados n. C. P."/>
    <s v="BROCHA DE 5&quot;"/>
    <n v="31211904"/>
    <s v="Selección abreviada menor cuantía"/>
    <n v="3"/>
    <n v="9"/>
    <n v="30"/>
    <n v="506550"/>
    <s v="UNIDAD"/>
    <s v="NO SOLICITADAS"/>
  </r>
  <r>
    <x v="13"/>
    <s v="02-02-01-003-006-03"/>
    <n v="10"/>
    <s v="Materiales y suministros - Semimanufacturas de plástico"/>
    <s v="BUJES SANITARIOS SOLDADOS 2&quot; x 1-1/2&quot;"/>
    <n v="40172509"/>
    <s v="Selección abreviada menor cuantía"/>
    <n v="3"/>
    <n v="9"/>
    <n v="13"/>
    <n v="18941"/>
    <s v="UNIDAD"/>
    <s v="NO SOLICITADAS"/>
  </r>
  <r>
    <x v="13"/>
    <s v="02-02-01-003-007-04"/>
    <n v="10"/>
    <s v="Materiales y suministros - Yeso, cal y cemento"/>
    <s v="CEMENTO BLANCO"/>
    <n v="30111601"/>
    <s v="Selección abreviada menor cuantía"/>
    <n v="3"/>
    <n v="9"/>
    <n v="10"/>
    <n v="16220"/>
    <s v="KILOGRAMO"/>
    <s v="NO SOLICITADAS"/>
  </r>
  <r>
    <x v="13"/>
    <s v="02-02-01-003-007-04"/>
    <n v="10"/>
    <s v="Materiales y suministros - Yeso, cal y cemento"/>
    <s v="CEMENTO GRIS x 50 KG (BULTO)"/>
    <n v="30111601"/>
    <s v="Selección abreviada menor cuantía"/>
    <n v="3"/>
    <n v="9"/>
    <n v="20"/>
    <n v="583000.00000000012"/>
    <s v="UNIDAD"/>
    <s v="NO SOLICITADAS"/>
  </r>
  <r>
    <x v="13"/>
    <s v="02-02-01-004-002"/>
    <n v="10"/>
    <s v="Materiales y suministros - Productos metálicos elaborados (excepto maquinaria y equipo)"/>
    <s v="CERRADURA DE POMO TIPO ALCOBA EN MADERA"/>
    <n v="31162402"/>
    <s v="Selección abreviada menor cuantía"/>
    <n v="3"/>
    <n v="9"/>
    <n v="15"/>
    <n v="400125.00000000006"/>
    <s v="UNIDAD"/>
    <s v="NO SOLICITADAS"/>
  </r>
  <r>
    <x v="13"/>
    <s v="02-02-01-004-002"/>
    <n v="10"/>
    <s v="Materiales y suministros - Productos metálicos elaborados (excepto maquinaria y equipo)"/>
    <s v="CERRADURA DE POMO TIPO BAÑO EN MADERA"/>
    <n v="31162402"/>
    <s v="Selección abreviada menor cuantía"/>
    <n v="3"/>
    <n v="9"/>
    <n v="15"/>
    <n v="379500.00000000006"/>
    <s v="UNIDAD"/>
    <s v="NO SOLICITADAS"/>
  </r>
  <r>
    <x v="13"/>
    <s v="02-02-01-003-006-03"/>
    <n v="10"/>
    <s v="Materiales y suministros - Semimanufacturas de plástico"/>
    <s v="CHAZO PLASTICO DE 1/4"/>
    <n v="31161500"/>
    <s v="Selección abreviada menor cuantía"/>
    <n v="3"/>
    <n v="9"/>
    <n v="100"/>
    <n v="19200"/>
    <s v="UNIDAD"/>
    <s v="NO SOLICITADAS"/>
  </r>
  <r>
    <x v="13"/>
    <s v="02-02-01-003-004-07"/>
    <n v="10"/>
    <s v="Materiales y suministros - Plásticos en formas primarias"/>
    <s v="CINTA TEFLON DE 3/4&quot;"/>
    <n v="31201519"/>
    <s v="Selección abreviada menor cuantía"/>
    <n v="3"/>
    <n v="9"/>
    <n v="25"/>
    <n v="180125.00000000003"/>
    <s v="UNIDAD"/>
    <s v="NO SOLICITADAS"/>
  </r>
  <r>
    <x v="13"/>
    <s v="02-02-01-003-006-03"/>
    <n v="10"/>
    <s v="Materiales y suministros - Semimanufacturas de plástico"/>
    <s v="CODO 90º CPVC DE 1/2&quot;"/>
    <n v="40172509"/>
    <s v="Selección abreviada menor cuantía"/>
    <n v="3"/>
    <n v="9"/>
    <n v="10"/>
    <n v="10170"/>
    <s v="UNIDAD"/>
    <s v="NO SOLICITADAS"/>
  </r>
  <r>
    <x v="13"/>
    <s v="02-02-01-003-006-03"/>
    <n v="10"/>
    <s v="Materiales y suministros - Semimanufacturas de plástico"/>
    <s v="EMPAQUE PARA CANILLA"/>
    <n v="30181800"/>
    <s v="Selección abreviada menor cuantía"/>
    <n v="3"/>
    <n v="9"/>
    <n v="20"/>
    <n v="7140"/>
    <s v="UNIDAD"/>
    <s v="NO SOLICITADAS"/>
  </r>
  <r>
    <x v="13"/>
    <s v="02-02-01-003-005-04"/>
    <n v="10"/>
    <s v="Materiales y suministros - Productos químicos n. C. P."/>
    <s v="ESPUMA EXPANSIVA MULTIPROPOSITO x 250 cc"/>
    <n v="13111300"/>
    <s v="Selección abreviada menor cuantía"/>
    <n v="3"/>
    <n v="9"/>
    <n v="20"/>
    <n v="374000"/>
    <s v="UNIDAD"/>
    <s v="NO SOLICITADAS"/>
  </r>
  <r>
    <x v="13"/>
    <s v="02-02-01-003-005-01"/>
    <n v="10"/>
    <s v="Materiales y suministros - Pinturas y barnices y productos relacionados; colores para la pintura artística; tintas"/>
    <s v="ESTUCO EN POLVO x 25 kg (BULTO)"/>
    <n v="31201605"/>
    <s v="Selección abreviada menor cuantía"/>
    <n v="3"/>
    <n v="9"/>
    <n v="4"/>
    <n v="178200"/>
    <s v="UNIDAD"/>
    <s v="NO SOLICITADAS"/>
  </r>
  <r>
    <x v="13"/>
    <s v="02-02-01-003-005-01"/>
    <n v="10"/>
    <s v="Materiales y suministros - Pinturas y barnices y productos relacionados; colores para la pintura artística; tintas"/>
    <s v="ESTUCO PLASTICO x 30 Kg (CUÑETE)"/>
    <n v="31201605"/>
    <s v="Selección abreviada menor cuantía"/>
    <n v="3"/>
    <n v="9"/>
    <n v="4"/>
    <n v="249480.00000000003"/>
    <s v="UNIDAD"/>
    <s v="NO SOLICITADAS"/>
  </r>
  <r>
    <x v="13"/>
    <s v="02-02-01-004-002"/>
    <n v="10"/>
    <s v="Materiales y suministros - Productos metálicos elaborados (excepto maquinaria y equipo)"/>
    <s v="GRIFERIA PARA LAVAPLATOS CON CANASTILLA"/>
    <n v="30181800"/>
    <s v="Selección abreviada menor cuantía"/>
    <n v="3"/>
    <n v="9"/>
    <n v="6"/>
    <n v="165000.00000000003"/>
    <s v="UNIDAD"/>
    <s v="NO SOLICITADAS"/>
  </r>
  <r>
    <x v="13"/>
    <s v="02-02-01-004-002"/>
    <n v="10"/>
    <s v="Materiales y suministros - Productos metálicos elaborados (excepto maquinaria y equipo)"/>
    <s v="GRIFERIA PARA ORINAL TIPO PUSH"/>
    <n v="30181800"/>
    <s v="Selección abreviada menor cuantía"/>
    <n v="3"/>
    <n v="9"/>
    <n v="20"/>
    <n v="3000000"/>
    <s v="UNIDAD"/>
    <s v="NO SOLICITADAS"/>
  </r>
  <r>
    <x v="13"/>
    <s v="02-02-01-004-002"/>
    <n v="10"/>
    <s v="Materiales y suministros - Productos metálicos elaborados (excepto maquinaria y equipo)"/>
    <s v="GRIFERIA PARA SANITARIO TRADICIONAL"/>
    <n v="30181800"/>
    <s v="Selección abreviada menor cuantía"/>
    <n v="3"/>
    <n v="9"/>
    <n v="6"/>
    <n v="348810.00000000006"/>
    <s v="UNIDAD"/>
    <s v="NO SOLICITADAS"/>
  </r>
  <r>
    <x v="13"/>
    <s v="02-02-01-004-002"/>
    <n v="10"/>
    <s v="Materiales y suministros - Productos metálicos elaborados (excepto maquinaria y equipo)"/>
    <s v="GRIFERIA SANITARIO TANQUE DE BOTON"/>
    <n v="30181800"/>
    <s v="Selección abreviada menor cuantía"/>
    <n v="3"/>
    <n v="9"/>
    <n v="6"/>
    <n v="379500.00000000006"/>
    <s v="UNIDAD"/>
    <s v="NO SOLICITADAS"/>
  </r>
  <r>
    <x v="13"/>
    <s v="02-02-01-004-002"/>
    <n v="10"/>
    <s v="Materiales y suministros - Productos metálicos elaborados (excepto maquinaria y equipo)"/>
    <s v="HOJA DE SEGUETA"/>
    <n v="27111552"/>
    <s v="Selección abreviada menor cuantía"/>
    <n v="3"/>
    <n v="9"/>
    <n v="5"/>
    <n v="17875.000000000004"/>
    <s v="UNIDAD"/>
    <s v="NO SOLICITADAS"/>
  </r>
  <r>
    <x v="13"/>
    <s v="02-02-01-003-005-04"/>
    <n v="10"/>
    <s v="Materiales y suministros - Productos químicos n. C. P."/>
    <s v="LIQUIDO DESATASCADOR DE CAÑERIAS"/>
    <n v="41104210"/>
    <s v="Selección abreviada menor cuantía"/>
    <n v="3"/>
    <n v="9"/>
    <n v="4"/>
    <n v="35200"/>
    <s v="UNIDAD"/>
    <s v="NO SOLICITADAS"/>
  </r>
  <r>
    <x v="13"/>
    <s v="02-02-01-004-001"/>
    <n v="10"/>
    <s v="Materiales y suministros - Metales básicos"/>
    <s v="LLAVE DE BOLA DE 1&quot;"/>
    <n v="30181701"/>
    <s v="Selección abreviada menor cuantía"/>
    <n v="3"/>
    <n v="9"/>
    <n v="1"/>
    <n v="46750.000000000007"/>
    <s v="UNIDAD"/>
    <s v="NO SOLICITADAS"/>
  </r>
  <r>
    <x v="13"/>
    <s v="02-02-01-004-001"/>
    <n v="10"/>
    <s v="Materiales y suministros - Metales básicos"/>
    <s v="LLAVE DE BOLA DE 1/2&quot;"/>
    <n v="30181701"/>
    <s v="Selección abreviada menor cuantía"/>
    <n v="3"/>
    <n v="9"/>
    <n v="1"/>
    <n v="22687"/>
    <s v="UNIDAD"/>
    <s v="NO SOLICITADAS"/>
  </r>
  <r>
    <x v="13"/>
    <s v="02-02-01-004-001"/>
    <n v="10"/>
    <s v="Materiales y suministros - Metales básicos"/>
    <s v="LLAVE DE BOLA DE 1-1/2&quot;"/>
    <n v="30181701"/>
    <s v="Selección abreviada menor cuantía"/>
    <n v="3"/>
    <n v="9"/>
    <n v="1"/>
    <n v="83050"/>
    <s v="UNIDAD"/>
    <s v="NO SOLICITADAS"/>
  </r>
  <r>
    <x v="13"/>
    <s v="02-02-01-004-001"/>
    <n v="10"/>
    <s v="Materiales y suministros - Metales básicos"/>
    <s v="LLAVE DE BOLA DE 1-1/4&quot;"/>
    <n v="30181701"/>
    <s v="Selección abreviada menor cuantía"/>
    <n v="3"/>
    <n v="9"/>
    <n v="1"/>
    <n v="69245"/>
    <s v="UNIDAD"/>
    <s v="NO SOLICITADAS"/>
  </r>
  <r>
    <x v="13"/>
    <s v="02-02-01-004-001"/>
    <n v="10"/>
    <s v="Materiales y suministros - Metales básicos"/>
    <s v="LLAVE DE BOLA DE 2&quot;"/>
    <n v="30181701"/>
    <s v="Selección abreviada menor cuantía"/>
    <n v="3"/>
    <n v="9"/>
    <n v="1"/>
    <n v="141900"/>
    <s v="UNIDAD"/>
    <s v="NO SOLICITADAS"/>
  </r>
  <r>
    <x v="13"/>
    <s v="02-02-01-004-001"/>
    <n v="10"/>
    <s v="Materiales y suministros - Metales básicos"/>
    <s v="LLAVE DE BOLA DE 3/4&quot;"/>
    <n v="30181701"/>
    <s v="Selección abreviada menor cuantía"/>
    <n v="3"/>
    <n v="9"/>
    <n v="1"/>
    <n v="34100"/>
    <s v="UNIDAD"/>
    <s v="NO SOLICITADAS"/>
  </r>
  <r>
    <x v="13"/>
    <s v="02-02-01-004-002"/>
    <n v="10"/>
    <s v="Materiales y suministros - Productos metálicos elaborados (excepto maquinaria y equipo)"/>
    <s v="LLAVE SENCILLA PARA LAVAMANOS"/>
    <n v="30181701"/>
    <s v="Selección abreviada menor cuantía"/>
    <n v="3"/>
    <n v="9"/>
    <n v="1"/>
    <n v="21807"/>
    <s v="UNIDAD"/>
    <s v="NO SOLICITADAS"/>
  </r>
  <r>
    <x v="13"/>
    <s v="02-02-01-004-002"/>
    <n v="10"/>
    <s v="Materiales y suministros - Productos metálicos elaborados (excepto maquinaria y equipo)"/>
    <s v="LLAVE SENCILLA PARA LAVAPLATOS"/>
    <n v="30181701"/>
    <s v="Selección abreviada menor cuantía"/>
    <n v="3"/>
    <n v="9"/>
    <n v="1"/>
    <n v="47467"/>
    <s v="UNIDAD"/>
    <s v="NO SOLICITADAS"/>
  </r>
  <r>
    <x v="13"/>
    <s v="02-02-01-004-002"/>
    <n v="10"/>
    <s v="Materiales y suministros - Productos metálicos elaborados (excepto maquinaria y equipo)"/>
    <s v="LLAVE TERMINAL DE COBRE DE 1/2&quot;"/>
    <n v="30181701"/>
    <s v="Selección abreviada menor cuantía"/>
    <n v="3"/>
    <n v="9"/>
    <n v="20"/>
    <n v="539000.00000000012"/>
    <s v="UNIDAD"/>
    <s v="NO SOLICITADAS"/>
  </r>
  <r>
    <x v="13"/>
    <s v="02-02-01-004-002"/>
    <n v="10"/>
    <s v="Materiales y suministros - Productos metálicos elaborados (excepto maquinaria y equipo)"/>
    <s v="MEZCLADOR PARA LAVAMANOS DE 4&quot;"/>
    <n v="30181701"/>
    <s v="Selección abreviada menor cuantía"/>
    <n v="3"/>
    <n v="9"/>
    <n v="4"/>
    <n v="273680"/>
    <s v="UNIDAD"/>
    <s v="NO SOLICITADAS"/>
  </r>
  <r>
    <x v="13"/>
    <s v="02-02-01-003-005-01"/>
    <n v="10"/>
    <s v="Materiales y suministros - Pinturas y barnices y productos relacionados; colores para la pintura artística; tintas"/>
    <s v="PINTURA    EN    VINILO    ACRILICA    PARA    USO EXTERIOR DE ALTA RESISTENCIA (CUÑETE)"/>
    <n v="31211502"/>
    <s v="Selección abreviada menor cuantía"/>
    <n v="3"/>
    <n v="9"/>
    <n v="12"/>
    <n v="4194300"/>
    <s v="UNIDAD"/>
    <s v="NO SOLICITADAS"/>
  </r>
  <r>
    <x v="13"/>
    <s v="02-02-01-003-005-01"/>
    <n v="10"/>
    <s v="Materiales y suministros - Pinturas y barnices y productos relacionados; colores para la pintura artística; tintas"/>
    <s v="PINTURA DE TRAFICO REFLECTIVA"/>
    <n v="31211508"/>
    <s v="Selección abreviada menor cuantía"/>
    <n v="3"/>
    <n v="9"/>
    <n v="10"/>
    <n v="865700"/>
    <s v="GALON"/>
    <s v="NO SOLICITADAS"/>
  </r>
  <r>
    <x v="13"/>
    <s v="02-02-01-003-005-01"/>
    <n v="10"/>
    <s v="Materiales y suministros - Pinturas y barnices y productos relacionados; colores para la pintura artística; tintas"/>
    <s v="PINTURA EN ESMALTE A BASE DE ACEITE"/>
    <n v="31211501"/>
    <s v="Selección abreviada menor cuantía"/>
    <n v="3"/>
    <n v="9"/>
    <n v="10"/>
    <n v="662200"/>
    <s v="GALON"/>
    <s v="NO SOLICITADAS"/>
  </r>
  <r>
    <x v="13"/>
    <s v="02-02-01-003-005-01"/>
    <n v="10"/>
    <s v="Materiales y suministros - Pinturas y barnices y productos relacionados; colores para la pintura artística; tintas"/>
    <s v="PINTURA EN VINILO TIPO 1 (CUEÑETE)"/>
    <n v="31211502"/>
    <s v="Selección abreviada menor cuantía"/>
    <n v="3"/>
    <n v="9"/>
    <n v="10"/>
    <n v="3016750"/>
    <s v="UNIDAD"/>
    <s v="NO SOLICITADAS"/>
  </r>
  <r>
    <x v="13"/>
    <s v="02-02-01-003-005-01"/>
    <n v="10"/>
    <s v="Materiales y suministros - Pinturas y barnices y productos relacionados; colores para la pintura artística; tintas"/>
    <s v="PINTURA LACA x 1/4&quot; GL"/>
    <n v="31211508"/>
    <s v="Selección abreviada menor cuantía"/>
    <n v="3"/>
    <n v="9"/>
    <n v="10"/>
    <n v="187000"/>
    <s v="UNIDAD"/>
    <s v="NO SOLICITADAS"/>
  </r>
  <r>
    <x v="13"/>
    <s v="02-02-01-003-005-01"/>
    <n v="10"/>
    <s v="Materiales y suministros - Pinturas y barnices y productos relacionados; colores para la pintura artística; tintas"/>
    <s v="PINTURA PARA PISO"/>
    <n v="31211508"/>
    <s v="Selección abreviada menor cuantía"/>
    <n v="3"/>
    <n v="9"/>
    <n v="6"/>
    <n v="750750.00000000012"/>
    <s v="GALON"/>
    <s v="NO SOLICITADAS"/>
  </r>
  <r>
    <x v="13"/>
    <s v="02-02-01-003-005-01"/>
    <n v="10"/>
    <s v="Materiales y suministros - Pinturas y barnices y productos relacionados; colores para la pintura artística; tintas"/>
    <s v="PINTURA VINILO INTERIORES (CUÑETE)"/>
    <n v="31211502"/>
    <s v="Selección abreviada menor cuantía"/>
    <n v="3"/>
    <n v="9"/>
    <n v="11"/>
    <n v="1092025.0000000002"/>
    <s v="UNIDAD"/>
    <s v="NO SOLICITADAS"/>
  </r>
  <r>
    <x v="13"/>
    <s v="02-02-01-003-007-05"/>
    <n v="10"/>
    <s v="Materiales y suministros - Artículos de concreto, cemento y yeso"/>
    <s v="PLACAS PLANAS DE FIBROCEMENTO"/>
    <n v="30151807"/>
    <s v="Selección abreviada menor cuantía"/>
    <n v="3"/>
    <n v="9"/>
    <n v="1"/>
    <n v="76120"/>
    <s v="UNIDAD"/>
    <s v="NO SOLICITADAS"/>
  </r>
  <r>
    <x v="13"/>
    <s v="02-02-01-003-006-03"/>
    <n v="10"/>
    <s v="Materiales y suministros - Semimanufacturas de plástico"/>
    <s v="POMA PARA VASTAGO DUCHA CUADRADO"/>
    <n v="30181801"/>
    <s v="Selección abreviada menor cuantía"/>
    <n v="3"/>
    <n v="9"/>
    <n v="10"/>
    <n v="264000.00000000006"/>
    <s v="UNIDAD"/>
    <s v="NO SOLICITADAS"/>
  </r>
  <r>
    <x v="13"/>
    <s v="02-02-01-003-006-03"/>
    <n v="10"/>
    <s v="Materiales y suministros - Semimanufacturas de plástico"/>
    <s v="POMA PARA VASTAGO DUCHA ESTRIADO"/>
    <n v="30181801"/>
    <s v="Selección abreviada menor cuantía"/>
    <n v="3"/>
    <n v="9"/>
    <n v="10"/>
    <n v="265100.00000000006"/>
    <s v="UNIDAD"/>
    <s v="NO SOLICITADAS"/>
  </r>
  <r>
    <x v="13"/>
    <s v="02-02-01-003-006-03"/>
    <n v="10"/>
    <s v="Materiales y suministros - Semimanufacturas de plástico"/>
    <s v="POMA UNIVERSAL"/>
    <n v="30181801"/>
    <s v="Selección abreviada menor cuantía"/>
    <n v="3"/>
    <n v="9"/>
    <n v="10"/>
    <n v="120170"/>
    <s v="UNIDAD"/>
    <s v="NO SOLICITADAS"/>
  </r>
  <r>
    <x v="13"/>
    <s v="02-02-01-004-002"/>
    <n v="10"/>
    <s v="Materiales y suministros - Productos metálicos elaborados (excepto maquinaria y equipo)"/>
    <s v="TORNILLO DE ENSAMBLE DE 1 1/2&quot;"/>
    <n v="31162003"/>
    <s v="Selección abreviada menor cuantía"/>
    <n v="3"/>
    <n v="9"/>
    <n v="1000"/>
    <n v="50000"/>
    <s v="UNIDAD"/>
    <s v="NO SOLICITADAS"/>
  </r>
  <r>
    <x v="13"/>
    <s v="02-02-01-004-002"/>
    <n v="10"/>
    <s v="Materiales y suministros - Productos metálicos elaborados (excepto maquinaria y equipo)"/>
    <s v="TORNILLO DE ENSAMBLE  DE 2&quot;"/>
    <n v="31162003"/>
    <s v="Selección abreviada menor cuantía"/>
    <n v="3"/>
    <n v="9"/>
    <n v="1000"/>
    <n v="50000"/>
    <s v="UNIDAD"/>
    <s v="NO SOLICITADAS"/>
  </r>
  <r>
    <x v="13"/>
    <s v="02-02-01-004-002"/>
    <n v="10"/>
    <s v="Materiales y suministros - Productos metálicos elaborados (excepto maquinaria y equipo)"/>
    <s v="TORNILLO DE ENSAMBLE 3/4"/>
    <n v="31162003"/>
    <s v="Selección abreviada menor cuantía"/>
    <n v="3"/>
    <n v="9"/>
    <n v="1000"/>
    <n v="50000"/>
    <s v="UNIDAD"/>
    <s v="NO SOLICITADAS"/>
  </r>
  <r>
    <x v="13"/>
    <s v="02-02-01-004-002"/>
    <n v="10"/>
    <s v="Materiales y suministros - Productos metálicos elaborados (excepto maquinaria y equipo)"/>
    <s v="PUNTILLA SIN CABEZA DE 1 1/2&quot; (LIBRA)"/>
    <n v="31162003"/>
    <s v="Selección abreviada menor cuantía"/>
    <n v="3"/>
    <n v="9"/>
    <n v="1"/>
    <n v="2502"/>
    <s v="UNIDAD"/>
    <s v="NO SOLICITADAS"/>
  </r>
  <r>
    <x v="13"/>
    <s v="02-02-01-004-002"/>
    <n v="10"/>
    <s v="Materiales y suministros - Productos metálicos elaborados (excepto maquinaria y equipo)"/>
    <s v="PUNTILLA SIN CABEZA DE 2&quot; (LIBRA)"/>
    <n v="31162003"/>
    <s v="Selección abreviada menor cuantía"/>
    <n v="3"/>
    <n v="9"/>
    <n v="1"/>
    <n v="3107"/>
    <s v="UNIDAD"/>
    <s v="NO SOLICITADAS"/>
  </r>
  <r>
    <x v="13"/>
    <s v="02-02-01-004-002"/>
    <n v="10"/>
    <s v="Materiales y suministros - Productos metálicos elaborados (excepto maquinaria y equipo)"/>
    <s v="REGISTRO CORTINA DE 1&quot;"/>
    <n v="30181701"/>
    <s v="Selección abreviada menor cuantía"/>
    <n v="3"/>
    <n v="9"/>
    <n v="1"/>
    <n v="49775.000000000007"/>
    <s v="UNIDAD"/>
    <s v="NO SOLICITADAS"/>
  </r>
  <r>
    <x v="13"/>
    <s v="02-02-01-004-002"/>
    <n v="10"/>
    <s v="Materiales y suministros - Productos metálicos elaborados (excepto maquinaria y equipo)"/>
    <s v="REGISTRO PARA DUCHA (PAQUETE)"/>
    <n v="30181701"/>
    <s v="Selección abreviada menor cuantía"/>
    <n v="3"/>
    <n v="9"/>
    <n v="1"/>
    <n v="41470"/>
    <s v="UNIDAD"/>
    <s v="NO SOLICITADAS"/>
  </r>
  <r>
    <x v="13"/>
    <s v="02-02-01-004-002"/>
    <n v="10"/>
    <s v="Materiales y suministros - Productos metálicos elaborados (excepto maquinaria y equipo)"/>
    <s v="REJILLA PLASTICAS CON SOSCO 3&quot; X 2&quot; ANTICUCARACHAS"/>
    <n v="26131603"/>
    <s v="Selección abreviada menor cuantía"/>
    <n v="3"/>
    <n v="9"/>
    <n v="5"/>
    <n v="17325.000000000004"/>
    <s v="UNIDAD"/>
    <s v="NO SOLICITADAS"/>
  </r>
  <r>
    <x v="13"/>
    <s v="02-02-01-004-002"/>
    <n v="10"/>
    <s v="Materiales y suministros - Productos metálicos elaborados (excepto maquinaria y equipo)"/>
    <s v="REJILLA PLASTICAS CON SOSCO 4&quot; x 3&quot;"/>
    <n v="26131603"/>
    <s v="Selección abreviada menor cuantía"/>
    <n v="3"/>
    <n v="9"/>
    <n v="5"/>
    <n v="25985"/>
    <s v="UNIDAD"/>
    <s v="NO SOLICITADAS"/>
  </r>
  <r>
    <x v="13"/>
    <s v="02-02-01-004-002"/>
    <n v="10"/>
    <s v="Materiales y suministros - Productos metálicos elaborados (excepto maquinaria y equipo)"/>
    <s v="REJILLA SIFON DE 1-1/2&quot;"/>
    <n v="26131603"/>
    <s v="Selección abreviada menor cuantía"/>
    <n v="3"/>
    <n v="9"/>
    <n v="5"/>
    <n v="37400.000000000007"/>
    <s v="UNIDAD"/>
    <s v="NO SOLICITADAS"/>
  </r>
  <r>
    <x v="13"/>
    <s v="02-02-01-004-002"/>
    <n v="10"/>
    <s v="Materiales y suministros - Productos metálicos elaborados (excepto maquinaria y equipo)"/>
    <s v="REJILLA SIFON DE 2&quot;"/>
    <n v="26131603"/>
    <s v="Selección abreviada menor cuantía"/>
    <n v="3"/>
    <n v="9"/>
    <n v="5"/>
    <n v="44135"/>
    <s v="UNIDAD"/>
    <s v="NO SOLICITADAS"/>
  </r>
  <r>
    <x v="13"/>
    <s v="02-02-01-003-005-04"/>
    <n v="10"/>
    <s v="Materiales y suministros - Productos químicos n. C. P."/>
    <s v="SELLANTE POLIURETANO PARA EXTERIORES"/>
    <n v="31211704"/>
    <s v="Selección abreviada menor cuantía"/>
    <n v="3"/>
    <n v="9"/>
    <n v="6"/>
    <n v="169620.00000000003"/>
    <s v="UNIDAD"/>
    <s v="NO SOLICITADAS"/>
  </r>
  <r>
    <x v="13"/>
    <s v="02-02-01-003-006-03"/>
    <n v="10"/>
    <s v="Materiales y suministros - Semimanufacturas de plástico"/>
    <s v="SIFON FLEXIBLE"/>
    <n v="40141700"/>
    <s v="Selección abreviada menor cuantía"/>
    <n v="3"/>
    <n v="9"/>
    <n v="5"/>
    <n v="90475"/>
    <s v="UNIDAD"/>
    <s v="NO SOLICITADAS"/>
  </r>
  <r>
    <x v="13"/>
    <s v="02-02-01-003-006-03"/>
    <n v="10"/>
    <s v="Materiales y suministros - Semimanufacturas de plástico"/>
    <s v="SIFON SANITARIO PARA LAVAMANOS"/>
    <n v="40141700"/>
    <s v="Selección abreviada menor cuantía"/>
    <n v="3"/>
    <n v="9"/>
    <n v="10"/>
    <n v="145200.00000000003"/>
    <s v="UNIDAD"/>
    <s v="NO SOLICITADAS"/>
  </r>
  <r>
    <x v="13"/>
    <s v="02-02-01-003-006-03"/>
    <n v="10"/>
    <s v="Materiales y suministros - Semimanufacturas de plástico"/>
    <s v="SIFON SANITARIO PARA LAVAPLATOS"/>
    <n v="40141700"/>
    <s v="Selección abreviada menor cuantía"/>
    <n v="3"/>
    <n v="9"/>
    <n v="10"/>
    <n v="176550"/>
    <s v="UNIDAD"/>
    <s v="NO SOLICITADAS"/>
  </r>
  <r>
    <x v="13"/>
    <s v="02-02-01-003-005-04"/>
    <n v="10"/>
    <s v="Materiales y suministros - Productos químicos n. C. P."/>
    <s v="SILICONA TIPO ANTIHONGOS PARA ZONA HUMEDAS x 300 C.C."/>
    <n v="12352310"/>
    <s v="Selección abreviada menor cuantía"/>
    <n v="3"/>
    <n v="9"/>
    <n v="20"/>
    <n v="176540"/>
    <s v="UNIDAD"/>
    <s v="NO SOLICITADAS"/>
  </r>
  <r>
    <x v="13"/>
    <s v="02-02-01-003-005-04"/>
    <n v="10"/>
    <s v="Materiales y suministros - Productos químicos n. C. P."/>
    <s v="SOLDADURA LIQUIDA CPVC x 1/8 GALON"/>
    <n v="31201616"/>
    <s v="Selección abreviada menor cuantía"/>
    <n v="3"/>
    <n v="9"/>
    <n v="10"/>
    <n v="495000.00000000006"/>
    <s v="UNIDAD"/>
    <s v="NO SOLICITADAS"/>
  </r>
  <r>
    <x v="13"/>
    <s v="02-02-01-003-005-04"/>
    <n v="10"/>
    <s v="Materiales y suministros - Productos químicos n. C. P."/>
    <s v="SOLDADURA LIQUIDA PVC (1/64 GALON)"/>
    <n v="31201616"/>
    <s v="Selección abreviada menor cuantía"/>
    <n v="3"/>
    <n v="9"/>
    <n v="20"/>
    <n v="264000.00000000006"/>
    <s v="UNIDAD"/>
    <s v="NO SOLICITADAS"/>
  </r>
  <r>
    <x v="13"/>
    <s v="02-02-01-003-005-04"/>
    <n v="10"/>
    <s v="Materiales y suministros - Productos químicos n. C. P."/>
    <s v="SOLDADURA LIQUIDA PVC x 1/8 GALON"/>
    <n v="31201616"/>
    <s v="Selección abreviada menor cuantía"/>
    <n v="3"/>
    <n v="9"/>
    <n v="20"/>
    <n v="906400.00000000012"/>
    <s v="UNIDAD"/>
    <s v="NO SOLICITADAS"/>
  </r>
  <r>
    <x v="13"/>
    <s v="02-02-01-003-007-03"/>
    <n v="10"/>
    <s v="Materiales y suministros - Productos refractarios y productos estructurales no refractarios de arcilla"/>
    <s v="TEJA ESPAÑOLA LONGITUD 1,60m"/>
    <n v="30151500"/>
    <s v="Selección abreviada menor cuantía"/>
    <n v="3"/>
    <n v="9"/>
    <n v="10"/>
    <n v="624250.00000000012"/>
    <s v="UNIDAD"/>
    <s v="NO SOLICITADAS"/>
  </r>
  <r>
    <x v="13"/>
    <s v="02-02-01-003-006-09"/>
    <n v="10"/>
    <s v="Materiales y suministros - Otros productos plásticos"/>
    <s v="TEJA TRASLUCIDA TIPO ESPAÑOLA"/>
    <n v="30151500"/>
    <s v="Selección abreviada menor cuantía"/>
    <n v="3"/>
    <n v="9"/>
    <n v="9"/>
    <n v="450000"/>
    <s v="UNIDAD"/>
    <s v="NO SOLICITADAS"/>
  </r>
  <r>
    <x v="13"/>
    <s v="02-02-01-004-002"/>
    <n v="10"/>
    <s v="Materiales y suministros - Productos metálicos elaborados (excepto maquinaria y equipo)"/>
    <s v="VASTAGO PARA DUCHA GRICOL"/>
    <n v="30181800"/>
    <s v="Selección abreviada menor cuantía"/>
    <n v="3"/>
    <n v="9"/>
    <n v="5"/>
    <n v="148500.00000000003"/>
    <s v="UNIDAD"/>
    <s v="NO SOLICITADAS"/>
  </r>
  <r>
    <x v="13"/>
    <s v="02-02-01-004-002"/>
    <n v="10"/>
    <s v="Materiales y suministros - Productos metálicos elaborados (excepto maquinaria y equipo)"/>
    <s v="VASTAGO PARA DUCHA GRIVAL"/>
    <n v="30181800"/>
    <s v="Selección abreviada menor cuantía"/>
    <n v="3"/>
    <n v="9"/>
    <n v="5"/>
    <n v="133925.00000000003"/>
    <s v="UNIDAD"/>
    <s v="NO SOLICITADAS"/>
  </r>
  <r>
    <x v="13"/>
    <s v="02-02-01-004-002"/>
    <n v="10"/>
    <s v="Materiales y suministros - Productos metálicos elaborados (excepto maquinaria y equipo)"/>
    <s v="VASTAGO PARA LAVAPLATOS GRIVAL"/>
    <n v="30181800"/>
    <s v="Selección abreviada menor cuantía"/>
    <n v="3"/>
    <n v="9"/>
    <n v="5"/>
    <n v="94875"/>
    <s v="UNIDAD"/>
    <s v="NO SOLICITADAS"/>
  </r>
  <r>
    <x v="13"/>
    <s v="02-02-01-003-005-04"/>
    <n v="10"/>
    <s v="Materiales y suministros - Productos químicos n. C. P."/>
    <s v="PATERNIT (CANTIDAD 1/16 GALON)"/>
    <n v="31201600"/>
    <s v="Selección abreviada menor cuantía"/>
    <n v="3"/>
    <n v="9"/>
    <n v="5"/>
    <n v="79750.000000000015"/>
    <s v="UNIDAD"/>
    <s v="NO SOLICITADAS"/>
  </r>
  <r>
    <x v="13"/>
    <s v="02-02-01-003-005-04"/>
    <n v="10"/>
    <s v="Materiales y suministros - Productos químicos n. C. P."/>
    <s v="GAS MAP PRO KIT"/>
    <n v="24111800"/>
    <s v="Selección abreviada menor cuantía"/>
    <n v="3"/>
    <n v="9"/>
    <n v="2"/>
    <n v="242000.00000000003"/>
    <s v="UNIDAD"/>
    <s v="NO SOLICITADAS"/>
  </r>
  <r>
    <x v="13"/>
    <s v="02-02-01-003-007-04"/>
    <n v="10"/>
    <s v="Materiales y suministros - Yeso, cal y cemento"/>
    <s v="ESTUCO PLASTICO "/>
    <n v="31201605"/>
    <s v="Selección abreviada menor cuantía"/>
    <n v="3"/>
    <n v="9"/>
    <n v="10"/>
    <n v="165000"/>
    <s v="GALON"/>
    <s v="NO SOLICITADAS"/>
  </r>
  <r>
    <x v="13"/>
    <s v="02-02-01-003-008-09"/>
    <n v="10"/>
    <s v="Materiales y suministros - Otros artículos manufacturados n. C. P."/>
    <s v="RODILLO "/>
    <n v="31211906"/>
    <s v="Selección abreviada menor cuantía"/>
    <n v="3"/>
    <n v="9"/>
    <n v="41"/>
    <n v="492000"/>
    <s v="UNIDAD"/>
    <s v="NO SOLICITADAS"/>
  </r>
  <r>
    <x v="13"/>
    <s v="02-02-01-003-005-04"/>
    <n v="10"/>
    <s v="Materiales y suministros - Productos químicos n. C. P."/>
    <s v="SIKAFLEX"/>
    <n v="31201635"/>
    <s v="Selección abreviada menor cuantía"/>
    <n v="3"/>
    <n v="9"/>
    <n v="10"/>
    <n v="262900.00000000006"/>
    <s v="UNIDAD"/>
    <s v="NO SOLICITADAS"/>
  </r>
  <r>
    <x v="13"/>
    <s v="02-02-01-003-001"/>
    <n v="10"/>
    <s v="Materiales y suministros - Productos de madera, corcho, cestería y espartería"/>
    <s v="LAMINA DE TRIPLEX 12mm DE 240x120CM"/>
    <n v="11122001"/>
    <s v="Selección abreviada menor cuantía"/>
    <n v="3"/>
    <n v="9"/>
    <n v="4"/>
    <n v="50000"/>
    <s v="UNIDAD"/>
    <s v="NO SOLICITADAS"/>
  </r>
  <r>
    <x v="13"/>
    <s v="02-02-01-003-001"/>
    <n v="10"/>
    <s v="Materiales y suministros - Productos de madera, corcho, cestería y espartería"/>
    <s v="LAMINA DE TRIPLEX 15mm DE 240x120CM"/>
    <n v="11122001"/>
    <s v="Selección abreviada menor cuantía"/>
    <n v="3"/>
    <n v="9"/>
    <n v="4"/>
    <n v="349800"/>
    <s v="UNIDAD"/>
    <s v="NO SOLICITADAS"/>
  </r>
  <r>
    <x v="13"/>
    <s v="02-02-01-003-001"/>
    <n v="10"/>
    <s v="Materiales y suministros - Productos de madera, corcho, cestería y espartería"/>
    <s v="LAMINA DE TRIPLEX 4mm DE 240x120CM"/>
    <n v="11122001"/>
    <s v="Selección abreviada menor cuantía"/>
    <n v="3"/>
    <n v="9"/>
    <n v="4"/>
    <n v="133100"/>
    <s v="UNIDAD"/>
    <s v="NO SOLICITADAS"/>
  </r>
  <r>
    <x v="13"/>
    <s v="02-02-01-003-001"/>
    <n v="10"/>
    <s v="Materiales y suministros - Productos de madera, corcho, cestería y espartería"/>
    <s v="LAMINA DE TRIPLEX 9mm DE 240x120CM"/>
    <n v="11122001"/>
    <s v="Selección abreviada menor cuantía"/>
    <n v="3"/>
    <n v="9"/>
    <n v="4"/>
    <n v="262900"/>
    <s v="UNIDAD"/>
    <s v="NO SOLICITADAS"/>
  </r>
  <r>
    <x v="13"/>
    <s v="02-02-01-003-007-09"/>
    <n v="10"/>
    <s v="Materiales y suministros - Otros productos minerales no metálicos n. C. P."/>
    <s v="LIJA DE BANDA # 100"/>
    <n v="11101502"/>
    <s v="Selección abreviada menor cuantía"/>
    <n v="3"/>
    <n v="9"/>
    <n v="50"/>
    <n v="147100"/>
    <s v="METRO"/>
    <s v="NO SOLICITADAS"/>
  </r>
  <r>
    <x v="13"/>
    <s v="02-02-01-003-007-09"/>
    <n v="10"/>
    <s v="Materiales y suministros - Otros productos minerales no metálicos n. C. P."/>
    <s v="LIJA DE BANDA # 120"/>
    <n v="11101502"/>
    <s v="Selección abreviada menor cuantía"/>
    <n v="3"/>
    <n v="9"/>
    <n v="50"/>
    <n v="144350"/>
    <s v="METRO"/>
    <s v="NO SOLICITADAS"/>
  </r>
  <r>
    <x v="13"/>
    <s v="02-02-01-003-007-09"/>
    <n v="10"/>
    <s v="Materiales y suministros - Otros productos minerales no metálicos n. C. P."/>
    <s v="LIJA PARA LIJADORA ORBITAL"/>
    <n v="11101502"/>
    <s v="Selección abreviada menor cuantía"/>
    <n v="3"/>
    <n v="9"/>
    <n v="20"/>
    <n v="120000"/>
    <s v="METRO"/>
    <s v="NO SOLICITADAS"/>
  </r>
  <r>
    <x v="13"/>
    <s v="02-02-01-003-001"/>
    <n v="10"/>
    <s v="Materiales y suministros - Productos de madera, corcho, cestería y espartería"/>
    <s v="MADECOR RH DOBLE CARA BLANCO DE 15 mm DE 1,80 x 2,40"/>
    <n v="11121604"/>
    <s v="Selección abreviada menor cuantía"/>
    <n v="3"/>
    <n v="9"/>
    <n v="2"/>
    <n v="341000"/>
    <s v="UNIDAD"/>
    <s v="NO SOLICITADAS"/>
  </r>
  <r>
    <x v="13"/>
    <s v="02-02-01-003-001"/>
    <n v="10"/>
    <s v="Materiales y suministros - Productos de madera, corcho, cestería y espartería"/>
    <s v="MADECOR RH DOBLE CARA GUENGUE DE 15 mm DE 1,80 x 2,40"/>
    <n v="11121604"/>
    <s v="Selección abreviada menor cuantía"/>
    <n v="3"/>
    <n v="9"/>
    <n v="2"/>
    <n v="454850.00000000006"/>
    <s v="UNIDAD"/>
    <s v="NO SOLICITADAS"/>
  </r>
  <r>
    <x v="13"/>
    <s v="02-02-01-003-001"/>
    <n v="10"/>
    <s v="Materiales y suministros - Productos de madera, corcho, cestería y espartería"/>
    <s v="MADECOR RH UNA CARA BLANCO DE 4 mm DE 1,80 x 2,40"/>
    <n v="11121604"/>
    <s v="Selección abreviada menor cuantía"/>
    <n v="3"/>
    <n v="9"/>
    <n v="1"/>
    <n v="48400.000000000007"/>
    <s v="UNIDAD"/>
    <s v="NO SOLICITADAS"/>
  </r>
  <r>
    <x v="13"/>
    <s v="02-02-01-003-001"/>
    <n v="10"/>
    <s v="Materiales y suministros - Productos de madera, corcho, cestería y espartería"/>
    <s v="MADECOR RH UNA CARA GUENGUE DE 4 mm DE 1,80 x 2,40"/>
    <n v="11121604"/>
    <s v="Selección abreviada menor cuantía"/>
    <n v="3"/>
    <n v="9"/>
    <n v="1"/>
    <n v="64002"/>
    <s v="UNIDAD"/>
    <s v="NO SOLICITADAS"/>
  </r>
  <r>
    <x v="13"/>
    <s v="02-02-01-003-005-04"/>
    <n v="10"/>
    <s v="Materiales y suministros - Productos químicos n. C. P."/>
    <s v="PEGANTE BLANCO PARA MADERA"/>
    <n v="23153401"/>
    <s v="Selección abreviada menor cuantía"/>
    <n v="3"/>
    <n v="9"/>
    <n v="2"/>
    <n v="106700.00000000001"/>
    <s v="GALON"/>
    <s v="NO SOLICITADAS"/>
  </r>
  <r>
    <x v="13"/>
    <s v="02-02-01-003-005-04"/>
    <n v="10"/>
    <s v="Materiales y suministros - Productos químicos n. C. P."/>
    <s v="PEGANTE TIPO XL"/>
    <n v="23153401"/>
    <s v="Selección abreviada menor cuantía"/>
    <n v="3"/>
    <n v="9"/>
    <n v="2"/>
    <n v="49500.000000000007"/>
    <s v="UNIDAD"/>
    <s v="NO SOLICITADAS"/>
  </r>
  <r>
    <x v="13"/>
    <s v="02-02-01-003-005-01"/>
    <n v="10"/>
    <s v="Materiales y suministros - Pinturas y barnices y productos relacionados; colores para la pintura artística; tintas"/>
    <s v="PINTURA BARNIZ PARA EXTERIORES"/>
    <n v="24121802"/>
    <s v="Selección abreviada menor cuantía"/>
    <n v="3"/>
    <n v="9"/>
    <n v="3"/>
    <n v="247581"/>
    <s v="GALON"/>
    <s v="NO SOLICITADAS"/>
  </r>
  <r>
    <x v="13"/>
    <s v="02-02-01-003-005-01"/>
    <n v="10"/>
    <s v="Materiales y suministros - Pinturas y barnices y productos relacionados; colores para la pintura artística; tintas"/>
    <s v="PINTURA LACA CATALIZADA TRANSPARENTE MATE"/>
    <n v="31211705"/>
    <s v="Selección abreviada menor cuantía"/>
    <n v="3"/>
    <n v="9"/>
    <n v="3"/>
    <n v="189255.00000000003"/>
    <s v="GALON"/>
    <s v="NO SOLICITADAS"/>
  </r>
  <r>
    <x v="13"/>
    <s v="02-02-01-003-005-01"/>
    <n v="10"/>
    <s v="Materiales y suministros - Pinturas y barnices y productos relacionados; colores para la pintura artística; tintas"/>
    <s v="PINTURA LACA CATALIZADA TRANSPARENTE  BRILLANTE"/>
    <n v="31211705"/>
    <s v="Selección abreviada menor cuantía"/>
    <n v="3"/>
    <n v="9"/>
    <n v="4"/>
    <n v="254540.00000000003"/>
    <s v="GALON"/>
    <s v="NO SOLICITADAS"/>
  </r>
  <r>
    <x v="13"/>
    <s v="02-02-01-003-005-01"/>
    <n v="10"/>
    <s v="Materiales y suministros - Pinturas y barnices y productos relacionados; colores para la pintura artística; tintas"/>
    <s v="PINTURA PARA MADERA EXTERIOR "/>
    <n v="31211709"/>
    <s v="Selección abreviada menor cuantía"/>
    <n v="3"/>
    <n v="9"/>
    <n v="2"/>
    <n v="587400"/>
    <s v="UNIDAD"/>
    <s v="NO SOLICITADAS"/>
  </r>
  <r>
    <x v="13"/>
    <s v="02-02-01-003-005-01"/>
    <n v="10"/>
    <s v="Materiales y suministros - Pinturas y barnices y productos relacionados; colores para la pintura artística; tintas"/>
    <s v="PINTURA SELLADOR CATALIZADO"/>
    <n v="31211709"/>
    <s v="Selección abreviada menor cuantía"/>
    <n v="3"/>
    <n v="9"/>
    <n v="4"/>
    <n v="261140.00000000003"/>
    <s v="GALON"/>
    <s v="NO SOLICITADAS"/>
  </r>
  <r>
    <x v="13"/>
    <s v="02-02-01-003-005-01"/>
    <n v="10"/>
    <s v="Materiales y suministros - Pinturas y barnices y productos relacionados; colores para la pintura artística; tintas"/>
    <s v="PINTURA SELLADOR LIJABLE"/>
    <n v="31211709"/>
    <s v="Selección abreviada menor cuantía"/>
    <n v="3"/>
    <n v="9"/>
    <n v="4"/>
    <n v="247500.00000000003"/>
    <s v="GALON"/>
    <s v="NO SOLICITADAS"/>
  </r>
  <r>
    <x v="13"/>
    <s v="02-02-01-003-005-01"/>
    <n v="10"/>
    <s v="Materiales y suministros - Pinturas y barnices y productos relacionados; colores para la pintura artística; tintas"/>
    <s v="PINTURA TINTE (VARIOS TONOS) x 1/4&quot; GL"/>
    <n v="31211706"/>
    <s v="Selección abreviada menor cuantía"/>
    <n v="3"/>
    <n v="9"/>
    <n v="4"/>
    <n v="149600"/>
    <s v="UNIDAD"/>
    <s v="NO SOLICITADAS"/>
  </r>
  <r>
    <x v="13"/>
    <s v="02-02-01-003-005-01"/>
    <n v="10"/>
    <s v="Materiales y suministros - Pinturas y barnices y productos relacionados; colores para la pintura artística; tintas"/>
    <s v="PINTURA TINTILLA MATE (VARIOS TONOS)"/>
    <n v="31211706"/>
    <s v="Selección abreviada menor cuantía"/>
    <n v="3"/>
    <n v="9"/>
    <n v="3"/>
    <n v="185130.00000000003"/>
    <s v="GALON"/>
    <s v="NO SOLICITADAS"/>
  </r>
  <r>
    <x v="13"/>
    <s v="02-02-01-003-001"/>
    <n v="10"/>
    <s v="Materiales y suministros - Productos de madera, corcho, cestería y espartería"/>
    <s v="TABLON EN CEDRO DE 25 cm x 4 cm x 3,00 ML"/>
    <n v="11121610"/>
    <s v="Selección abreviada menor cuantía"/>
    <n v="3"/>
    <n v="9"/>
    <n v="4"/>
    <n v="183920.00000000003"/>
    <s v="UNIDAD"/>
    <s v="NO SOLICITADAS"/>
  </r>
  <r>
    <x v="13"/>
    <s v="02-02-01-003-001"/>
    <n v="10"/>
    <s v="Materiales y suministros - Productos de madera, corcho, cestería y espartería"/>
    <s v="TABLON EN NOGAL DE 25 cm x 4 cm x 3,00 ML"/>
    <n v="11121610"/>
    <s v="Selección abreviada menor cuantía"/>
    <n v="3"/>
    <n v="9"/>
    <n v="4"/>
    <n v="180400.00000000003"/>
    <s v="UNIDAD"/>
    <s v="NO SOLICITADAS"/>
  </r>
  <r>
    <x v="13"/>
    <s v="02-02-01-003-001"/>
    <n v="10"/>
    <s v="Materiales y suministros - Productos de madera, corcho, cestería y espartería"/>
    <s v="TABLON EN ROBLE DE 25 cm x 4 cm x 3,00 ML"/>
    <n v="11121610"/>
    <s v="Selección abreviada menor cuantía"/>
    <n v="3"/>
    <n v="9"/>
    <n v="4"/>
    <n v="210100.00000000003"/>
    <s v="UNIDAD"/>
    <s v="NO SOLICITADAS"/>
  </r>
  <r>
    <x v="13"/>
    <s v="02-02-01-004-002"/>
    <n v="10"/>
    <s v="Materiales y suministros - Productos metálicos elaborados (excepto maquinaria y equipo)"/>
    <s v="PUNTA DE ESTRELLA PARA TALADRO"/>
    <n v="20102100"/>
    <s v="Selección abreviada menor cuantía"/>
    <n v="3"/>
    <n v="9"/>
    <n v="16"/>
    <n v="31680.000000000004"/>
    <s v="UNIDAD"/>
    <s v="NO SOLICITADAS"/>
  </r>
  <r>
    <x v="13"/>
    <s v="02-02-01-004-002"/>
    <n v="10"/>
    <s v="Materiales y suministros - Productos metálicos elaborados (excepto maquinaria y equipo)"/>
    <s v="BROCA"/>
    <n v="20102105"/>
    <s v="Selección abreviada menor cuantía"/>
    <n v="3"/>
    <n v="9"/>
    <n v="20"/>
    <n v="60000"/>
    <s v="UNIDAD"/>
    <s v="NO SOLICITADAS"/>
  </r>
  <r>
    <x v="13"/>
    <s v="02-02-01-004-002"/>
    <n v="10"/>
    <s v="Materiales y suministros - Productos metálicos elaborados (excepto maquinaria y equipo)"/>
    <s v="CABLE AISLADO THW No.10"/>
    <n v="26121613"/>
    <s v="Selección abreviada menor cuantía"/>
    <n v="3"/>
    <n v="9"/>
    <n v="200"/>
    <n v="374000.00000000006"/>
    <s v="METRO"/>
    <s v="NO SOLICITADAS"/>
  </r>
  <r>
    <x v="13"/>
    <s v="02-02-01-004-002"/>
    <n v="10"/>
    <s v="Materiales y suministros - Productos metálicos elaborados (excepto maquinaria y equipo)"/>
    <s v="CABLE AISLADO THW No.12"/>
    <n v="26121613"/>
    <s v="Selección abreviada menor cuantía"/>
    <n v="3"/>
    <n v="9"/>
    <n v="401"/>
    <n v="600698"/>
    <s v="METRO"/>
    <s v="NO SOLICITADAS"/>
  </r>
  <r>
    <x v="13"/>
    <s v="02-02-01-004-002"/>
    <n v="10"/>
    <s v="Materiales y suministros - Productos metálicos elaborados (excepto maquinaria y equipo)"/>
    <s v="CABLE AISLADO THW No.14"/>
    <n v="26121613"/>
    <s v="Selección abreviada menor cuantía"/>
    <n v="3"/>
    <n v="9"/>
    <n v="500"/>
    <n v="503000"/>
    <s v="METRO"/>
    <s v="NO SOLICITADAS"/>
  </r>
  <r>
    <x v="13"/>
    <s v="02-02-01-004-002"/>
    <n v="10"/>
    <s v="Materiales y suministros - Productos metálicos elaborados (excepto maquinaria y equipo)"/>
    <s v="CABLE AISLADO THW No.8"/>
    <n v="26121613"/>
    <s v="Selección abreviada menor cuantía"/>
    <n v="3"/>
    <n v="9"/>
    <n v="100"/>
    <n v="322000"/>
    <s v="METRO"/>
    <s v="NO SOLICITADAS"/>
  </r>
  <r>
    <x v="13"/>
    <s v="02-02-01-004-002"/>
    <n v="10"/>
    <s v="Materiales y suministros - Productos metálicos elaborados (excepto maquinaria y equipo)"/>
    <s v="CABLE ENCAUCHETADO 3 x 12"/>
    <n v="26121613"/>
    <s v="Selección abreviada menor cuantía"/>
    <n v="3"/>
    <n v="9"/>
    <n v="200"/>
    <n v="1216600.0000000002"/>
    <s v="METRO"/>
    <s v="NO SOLICITADAS"/>
  </r>
  <r>
    <x v="13"/>
    <s v="02-02-01-004-002"/>
    <n v="10"/>
    <s v="Materiales y suministros - Productos metálicos elaborados (excepto maquinaria y equipo)"/>
    <s v="CABLE ENCAUCHETADO 3 X 14"/>
    <n v="26121613"/>
    <s v="Selección abreviada menor cuantía"/>
    <n v="3"/>
    <n v="9"/>
    <n v="100"/>
    <n v="600000"/>
    <s v="METRO"/>
    <s v="NO SOLICITADAS"/>
  </r>
  <r>
    <x v="13"/>
    <s v="02-02-01-004-002"/>
    <n v="10"/>
    <s v="Materiales y suministros - Productos metálicos elaborados (excepto maquinaria y equipo)"/>
    <s v="CABLE ENCAUCHETADO 3 X 10"/>
    <n v="26121613"/>
    <s v="Selección abreviada menor cuantía"/>
    <n v="3"/>
    <n v="9"/>
    <n v="50"/>
    <n v="400000"/>
    <s v="METRO"/>
    <s v="NO SOLICITADAS"/>
  </r>
  <r>
    <x v="13"/>
    <s v="02-02-01-003-006-03"/>
    <n v="10"/>
    <s v="Materiales y suministros - Semimanufacturas de plástico"/>
    <s v="CAJA CUADRADA PVC12*12*5"/>
    <n v="39121308"/>
    <s v="Selección abreviada menor cuantía"/>
    <n v="3"/>
    <n v="9"/>
    <n v="10"/>
    <n v="16220"/>
    <s v="UNIDAD"/>
    <s v="NO SOLICITADAS"/>
  </r>
  <r>
    <x v="13"/>
    <s v="02-02-01-003-006-03"/>
    <n v="10"/>
    <s v="Materiales y suministros - Semimanufacturas de plástico"/>
    <s v="CAJA DE EMPALME CUADRADA ROWELT CON TAPA, SALIDA Y ENTRADA DE 1&quot;"/>
    <n v="39121308"/>
    <s v="Selección abreviada menor cuantía"/>
    <n v="3"/>
    <n v="9"/>
    <n v="10"/>
    <n v="202950"/>
    <s v="UNIDAD"/>
    <s v="NO SOLICITADAS"/>
  </r>
  <r>
    <x v="13"/>
    <s v="02-02-01-004-002"/>
    <n v="10"/>
    <s v="Materiales y suministros - Productos metálicos elaborados (excepto maquinaria y equipo)"/>
    <s v="CAJA METALICA ROWELT 1/2&quot;"/>
    <n v="39121308"/>
    <s v="Selección abreviada menor cuantía"/>
    <n v="3"/>
    <n v="9"/>
    <n v="10"/>
    <n v="140800.00000000003"/>
    <s v="UNIDAD"/>
    <s v="NO SOLICITADAS"/>
  </r>
  <r>
    <x v="13"/>
    <s v="02-02-01-003-006-03"/>
    <n v="10"/>
    <s v="Materiales y suministros - Semimanufacturas de plástico"/>
    <s v="CAJA RECTANGULAR PVC 2x4"/>
    <n v="39121308"/>
    <s v="Selección abreviada menor cuantía"/>
    <n v="3"/>
    <n v="9"/>
    <n v="10"/>
    <n v="13750"/>
    <s v="UNIDAD"/>
    <s v="NO SOLICITADAS"/>
  </r>
  <r>
    <x v="13"/>
    <s v="02-02-01-004-002"/>
    <n v="10"/>
    <s v="Materiales y suministros - Productos metálicos elaborados (excepto maquinaria y equipo)"/>
    <s v="CLAVIJA SENCILLA DE 15 AMP"/>
    <n v="39121402"/>
    <s v="Selección abreviada menor cuantía"/>
    <n v="3"/>
    <n v="9"/>
    <n v="50"/>
    <n v="145750.00000000003"/>
    <s v="UNIDAD"/>
    <s v="NO SOLICITADAS"/>
  </r>
  <r>
    <x v="13"/>
    <s v="02-02-01-004-002"/>
    <n v="10"/>
    <s v="Materiales y suministros - Productos metálicos elaborados (excepto maquinaria y equipo)"/>
    <s v="CLAVIJA CAUCHO POLO A TIERRA DE 15AMP"/>
    <n v="39121700"/>
    <s v="Selección abreviada menor cuantía"/>
    <n v="3"/>
    <n v="9"/>
    <n v="20"/>
    <n v="96240"/>
    <s v="UNIDAD"/>
    <s v="NO SOLICITADAS"/>
  </r>
  <r>
    <x v="13"/>
    <s v="02-02-01-004-002"/>
    <n v="10"/>
    <s v="Materiales y suministros - Productos metálicos elaborados (excepto maquinaria y equipo)"/>
    <s v="CURVA EMT DE 1&quot;"/>
    <n v="39131712"/>
    <s v="Selección abreviada menor cuantía"/>
    <n v="3"/>
    <n v="9"/>
    <n v="10"/>
    <n v="74520"/>
    <s v="UNIDAD"/>
    <s v="NO SOLICITADAS"/>
  </r>
  <r>
    <x v="13"/>
    <s v="02-02-01-004-002"/>
    <n v="10"/>
    <s v="Materiales y suministros - Productos metálicos elaborados (excepto maquinaria y equipo)"/>
    <s v="DUPLEX 2 x 12 ROLLO x 100 MTS (ROLLO)"/>
    <n v="26121613"/>
    <s v="Selección abreviada menor cuantía"/>
    <n v="3"/>
    <n v="9"/>
    <n v="4"/>
    <n v="680000"/>
    <s v="UNIDAD"/>
    <s v="NO SOLICITADAS"/>
  </r>
  <r>
    <x v="13"/>
    <s v="02-02-01-004-002"/>
    <n v="10"/>
    <s v="Materiales y suministros - Productos metálicos elaborados (excepto maquinaria y equipo)"/>
    <s v="DUPLEX 2 x 16 ROLLO x 100 MTS (ROLLO)"/>
    <n v="26121613"/>
    <s v="Selección abreviada menor cuantía"/>
    <n v="3"/>
    <n v="9"/>
    <n v="4"/>
    <n v="680000"/>
    <s v="UNIDAD"/>
    <s v="NO SOLICITADAS"/>
  </r>
  <r>
    <x v="13"/>
    <s v="02-02-01-004-002"/>
    <n v="10"/>
    <s v="Materiales y suministros - Productos metálicos elaborados (excepto maquinaria y equipo)"/>
    <s v="ENTRADA CAJA EMT DE 1&quot;"/>
    <n v="39131712"/>
    <s v="Selección abreviada menor cuantía"/>
    <n v="3"/>
    <n v="9"/>
    <n v="10"/>
    <n v="33270"/>
    <s v="UNIDAD"/>
    <s v="NO SOLICITADAS"/>
  </r>
  <r>
    <x v="13"/>
    <s v="02-02-01-004-002"/>
    <n v="10"/>
    <s v="Materiales y suministros - Productos metálicos elaborados (excepto maquinaria y equipo)"/>
    <s v="ENTRADA CAJA EMT DE 3/4"/>
    <n v="39131712"/>
    <s v="Selección abreviada menor cuantía"/>
    <n v="3"/>
    <n v="9"/>
    <n v="20"/>
    <n v="37940"/>
    <s v="UNIDAD"/>
    <s v="NO SOLICITADAS"/>
  </r>
  <r>
    <x v="13"/>
    <s v="02-02-01-004-002"/>
    <n v="10"/>
    <s v="Materiales y suministros - Productos metálicos elaborados (excepto maquinaria y equipo)"/>
    <s v="INTERRUPTOR CONMUTABLE SENCILLO"/>
    <n v="39122200"/>
    <s v="Selección abreviada menor cuantía"/>
    <n v="3"/>
    <n v="9"/>
    <n v="8"/>
    <n v="63800.000000000007"/>
    <s v="UNIDAD"/>
    <s v="NO SOLICITADAS"/>
  </r>
  <r>
    <x v="13"/>
    <s v="02-02-01-004-002"/>
    <n v="10"/>
    <s v="Materiales y suministros - Productos metálicos elaborados (excepto maquinaria y equipo)"/>
    <s v="INTERRUPTOR DOBLE"/>
    <n v="39122200"/>
    <s v="Selección abreviada menor cuantía"/>
    <n v="3"/>
    <n v="9"/>
    <n v="8"/>
    <n v="110216"/>
    <s v="UNIDAD"/>
    <s v="NO SOLICITADAS"/>
  </r>
  <r>
    <x v="13"/>
    <s v="02-02-01-004-002"/>
    <n v="10"/>
    <s v="Materiales y suministros - Productos metálicos elaborados (excepto maquinaria y equipo)"/>
    <s v="INTERRUPTOR SENCILLO"/>
    <n v="39122200"/>
    <s v="Selección abreviada menor cuantía"/>
    <n v="3"/>
    <n v="9"/>
    <n v="8"/>
    <n v="47736"/>
    <s v="UNIDAD"/>
    <s v="NO SOLICITADAS"/>
  </r>
  <r>
    <x v="13"/>
    <s v="02-02-01-003-007-02"/>
    <n v="10"/>
    <s v="Materiales y suministros - Artículos de cerámica no estructural"/>
    <s v="PLAFON LOZA"/>
    <n v="39111521"/>
    <s v="Selección abreviada menor cuantía"/>
    <n v="3"/>
    <n v="9"/>
    <n v="50"/>
    <n v="250250"/>
    <s v="UNIDAD"/>
    <s v="NO SOLICITADAS"/>
  </r>
  <r>
    <x v="13"/>
    <s v="02-02-01-004-002"/>
    <n v="10"/>
    <s v="Materiales y suministros - Productos metálicos elaborados (excepto maquinaria y equipo)"/>
    <s v="TAPA LISA PVC 2x4"/>
    <n v="40172408"/>
    <s v="Selección abreviada menor cuantía"/>
    <n v="3"/>
    <n v="9"/>
    <n v="20"/>
    <n v="15400.000000000002"/>
    <s v="UNIDAD"/>
    <s v="NO SOLICITADAS"/>
  </r>
  <r>
    <x v="13"/>
    <s v="02-02-01-004-002"/>
    <n v="10"/>
    <s v="Materiales y suministros - Productos metálicos elaborados (excepto maquinaria y equipo)"/>
    <s v="TAPA LISA PVC 4x4"/>
    <n v="40172408"/>
    <s v="Selección abreviada menor cuantía"/>
    <n v="3"/>
    <n v="9"/>
    <n v="20"/>
    <n v="41240"/>
    <s v="UNIDAD"/>
    <s v="NO SOLICITADAS"/>
  </r>
  <r>
    <x v="13"/>
    <s v="02-02-01-004-002"/>
    <n v="10"/>
    <s v="Materiales y suministros - Productos metálicos elaborados (excepto maquinaria y equipo)"/>
    <s v="TAPAS PVC REDONDAS"/>
    <n v="40172408"/>
    <s v="Selección abreviada menor cuantía"/>
    <n v="3"/>
    <n v="9"/>
    <n v="20"/>
    <n v="37400.000000000007"/>
    <s v="UNIDAD"/>
    <s v="NO SOLICITADAS"/>
  </r>
  <r>
    <x v="13"/>
    <s v="02-02-01-004-002"/>
    <n v="10"/>
    <s v="Materiales y suministros - Productos metálicos elaborados (excepto maquinaria y equipo)"/>
    <s v="TOMA DOBLE DE SOBREPONER"/>
    <n v="39121402"/>
    <s v="Selección abreviada menor cuantía"/>
    <n v="3"/>
    <n v="9"/>
    <n v="20"/>
    <n v="194700"/>
    <s v="UNIDAD"/>
    <s v="NO SOLICITADAS"/>
  </r>
  <r>
    <x v="13"/>
    <s v="02-02-01-004-002"/>
    <n v="10"/>
    <s v="Materiales y suministros - Productos metálicos elaborados (excepto maquinaria y equipo)"/>
    <s v="TOMA ELECTRICA DOBLE CON POLO A TIERRA"/>
    <n v="39121402"/>
    <s v="Selección abreviada menor cuantía"/>
    <n v="3"/>
    <n v="9"/>
    <n v="40"/>
    <n v="484000.00000000006"/>
    <s v="UNIDAD"/>
    <s v="NO SOLICITADAS"/>
  </r>
  <r>
    <x v="13"/>
    <s v="02-02-01-004-002"/>
    <n v="10"/>
    <s v="Materiales y suministros - Productos metálicos elaborados (excepto maquinaria y equipo)"/>
    <s v="TOMAS 3 x 50 DE SOBREPONER"/>
    <n v="39121402"/>
    <s v="Selección abreviada menor cuantía"/>
    <n v="3"/>
    <n v="9"/>
    <n v="10"/>
    <n v="176000"/>
    <s v="UNIDAD"/>
    <s v="NO SOLICITADAS"/>
  </r>
  <r>
    <x v="13"/>
    <s v="02-02-01-003-006-03"/>
    <n v="10"/>
    <s v="Materiales y suministros - Semimanufacturas de plástico"/>
    <s v="TUBERIA CONDUIT PESADO DE 1&quot;"/>
    <n v="39131712"/>
    <s v="Selección abreviada menor cuantía"/>
    <n v="3"/>
    <n v="9"/>
    <n v="6"/>
    <n v="18972"/>
    <s v="UNIDAD"/>
    <s v="NO SOLICITADAS"/>
  </r>
  <r>
    <x v="13"/>
    <s v="02-02-01-003-006-03"/>
    <n v="10"/>
    <s v="Materiales y suministros - Semimanufacturas de plástico"/>
    <s v="TUBERIA CONDUIT PESADO DE 3/4&quot;"/>
    <n v="39131712"/>
    <s v="Selección abreviada menor cuantía"/>
    <n v="3"/>
    <n v="9"/>
    <n v="14"/>
    <n v="66990"/>
    <s v="UNIDAD"/>
    <s v="NO SOLICITADAS"/>
  </r>
  <r>
    <x v="13"/>
    <s v="02-02-01-004-002"/>
    <n v="10"/>
    <s v="Materiales y suministros - Productos metálicos elaborados (excepto maquinaria y equipo)"/>
    <s v="TUBERIA EMT DE 1&quot;"/>
    <n v="39131712"/>
    <s v="Selección abreviada menor cuantía"/>
    <n v="3"/>
    <n v="9"/>
    <n v="5"/>
    <n v="135025.00000000003"/>
    <s v="UNIDAD"/>
    <s v="NO SOLICITADAS"/>
  </r>
  <r>
    <x v="13"/>
    <s v="02-02-01-004-002"/>
    <n v="10"/>
    <s v="Materiales y suministros - Productos metálicos elaborados (excepto maquinaria y equipo)"/>
    <s v="MEDIDOR DE ENERGIA TRIFASICO"/>
    <n v="41113708"/>
    <s v="Selección abreviada menor cuantía"/>
    <n v="3"/>
    <n v="9"/>
    <n v="1"/>
    <n v="220066"/>
    <s v="UNIDAD"/>
    <s v="NO SOLICITADAS"/>
  </r>
  <r>
    <x v="13"/>
    <s v="02-02-01-003-007-01"/>
    <n v="10"/>
    <s v="Materiales y suministros - Vidrio y productos de vidrio"/>
    <s v="BOMBILLO AHORRADOR EN ESPIRAL BLANCO DE 11W "/>
    <n v="32111503"/>
    <s v="Selección abreviada menor cuantía"/>
    <n v="3"/>
    <n v="9"/>
    <n v="60"/>
    <n v="480000"/>
    <s v="UNIDAD"/>
    <s v="NO SOLICITADAS"/>
  </r>
  <r>
    <x v="13"/>
    <s v="02-02-01-003-007-01"/>
    <n v="10"/>
    <s v="Materiales y suministros - Vidrio y productos de vidrio"/>
    <s v="BOMBILLO AHORRADOR EN ESPIRAL BLANCO DE 15W CORTO"/>
    <n v="32111503"/>
    <s v="Selección abreviada menor cuantía"/>
    <n v="3"/>
    <n v="9"/>
    <n v="50"/>
    <n v="400000"/>
    <s v="UNIDAD"/>
    <s v="NO SOLICITADAS"/>
  </r>
  <r>
    <x v="13"/>
    <s v="02-02-01-003-007-01"/>
    <n v="10"/>
    <s v="Materiales y suministros - Vidrio y productos de vidrio"/>
    <s v="BOMBILLO AHORRADOR EN ESPIRAL BLANCO DE 15W CORTO LUZ CALIDA"/>
    <n v="32111503"/>
    <s v="Selección abreviada menor cuantía"/>
    <n v="3"/>
    <n v="9"/>
    <n v="80"/>
    <n v="640000"/>
    <s v="UNIDAD"/>
    <s v="NO SOLICITADAS"/>
  </r>
  <r>
    <x v="13"/>
    <s v="02-02-01-003-007-01"/>
    <n v="10"/>
    <s v="Materiales y suministros - Vidrio y productos de vidrio"/>
    <s v="BOMBILLO AHORRADOR EN ESPIRAL BLANCO DE 27W CORTO"/>
    <n v="32111503"/>
    <s v="Selección abreviada menor cuantía"/>
    <n v="3"/>
    <n v="9"/>
    <n v="168"/>
    <n v="1848000"/>
    <s v="UNIDAD"/>
    <s v="NO SOLICITADAS"/>
  </r>
  <r>
    <x v="13"/>
    <s v="02-02-01-003-007-01"/>
    <n v="10"/>
    <s v="Materiales y suministros - Vidrio y productos de vidrio"/>
    <s v="BOMBILLO AHORRADOR EN ESPIRAL BLANCO DE 27W CORTO LUZ CALIDA"/>
    <n v="32111503"/>
    <s v="Selección abreviada menor cuantía"/>
    <n v="3"/>
    <n v="9"/>
    <n v="60"/>
    <n v="660000"/>
    <s v="UNIDAD"/>
    <s v="NO SOLICITADAS"/>
  </r>
  <r>
    <x v="13"/>
    <s v="02-02-01-003-007-01"/>
    <n v="10"/>
    <s v="Materiales y suministros - Vidrio y productos de vidrio"/>
    <s v="BOMBILLO DICROICO DE 50 W"/>
    <n v="39101601"/>
    <s v="Selección abreviada menor cuantía"/>
    <n v="3"/>
    <n v="9"/>
    <n v="20"/>
    <n v="80000"/>
    <s v="UNIDAD"/>
    <s v="NO SOLICITADAS"/>
  </r>
  <r>
    <x v="13"/>
    <s v="02-02-01-004-002"/>
    <n v="10"/>
    <s v="Materiales y suministros - Productos metálicos elaborados (excepto maquinaria y equipo)"/>
    <s v="CAJA PARA MEDIDOR DE ENERGIA"/>
    <n v="39121300"/>
    <s v="Selección abreviada menor cuantía"/>
    <n v="3"/>
    <n v="9"/>
    <n v="5"/>
    <n v="125000"/>
    <s v="UNIDAD"/>
    <s v="NO SOLICITADAS"/>
  </r>
  <r>
    <x v="13"/>
    <s v="02-02-01-003-006-09"/>
    <n v="10"/>
    <s v="Materiales y suministros - Otros productos plásticos"/>
    <s v="BRIDAS PLASTICAS No 10&quot;: BOLSA"/>
    <n v="40173400"/>
    <s v="Selección abreviada menor cuantía"/>
    <n v="3"/>
    <n v="9"/>
    <n v="5"/>
    <n v="50000"/>
    <s v="UNIDAD"/>
    <s v="NO SOLICITADAS"/>
  </r>
  <r>
    <x v="13"/>
    <s v="02-02-01-003-006-09"/>
    <n v="10"/>
    <s v="Materiales y suministros - Otros productos plásticos"/>
    <s v="BRIDAS PLASTICAS No 12&quot;: BOLSA"/>
    <n v="40173400"/>
    <s v="Selección abreviada menor cuantía"/>
    <n v="3"/>
    <n v="9"/>
    <n v="5"/>
    <n v="50000"/>
    <s v="UNIDAD"/>
    <s v="NO SOLICITADAS"/>
  </r>
  <r>
    <x v="13"/>
    <s v="02-02-01-003-006-09"/>
    <n v="10"/>
    <s v="Materiales y suministros - Otros productos plásticos"/>
    <s v="BRIDAS PLASTICAS No 5&quot;: BOLSA"/>
    <n v="40173400"/>
    <s v="Selección abreviada menor cuantía"/>
    <n v="3"/>
    <n v="9"/>
    <n v="1"/>
    <n v="6775"/>
    <s v="UNIDAD"/>
    <s v="NO SOLICITADAS"/>
  </r>
  <r>
    <x v="13"/>
    <s v="02-02-01-003-006-09"/>
    <n v="10"/>
    <s v="Materiales y suministros - Otros productos plásticos"/>
    <s v="CINTA ELECTRICA AISLANTE  INDUSTRIAL 33 ROLLO"/>
    <n v="31201502"/>
    <s v="Selección abreviada menor cuantía"/>
    <n v="3"/>
    <n v="9"/>
    <n v="40"/>
    <n v="560000"/>
    <s v="UNIDAD"/>
    <s v="NO SOLICITADAS"/>
  </r>
  <r>
    <x v="13"/>
    <s v="02-02-01-003-006-09"/>
    <n v="10"/>
    <s v="Materiales y suministros - Otros productos plásticos"/>
    <s v="CINTA ENCAUCHETADA 23 ROLLO"/>
    <n v="31201534"/>
    <s v="Selección abreviada menor cuantía"/>
    <n v="3"/>
    <n v="9"/>
    <n v="6"/>
    <n v="150000"/>
    <s v="UNIDAD"/>
    <s v="NO SOLICITADAS"/>
  </r>
  <r>
    <x v="13"/>
    <s v="02-02-01-004-002"/>
    <n v="10"/>
    <s v="Materiales y suministros - Productos metálicos elaborados (excepto maquinaria y equipo)"/>
    <s v="FOTOCELDA DE 1000W"/>
    <n v="39122238"/>
    <s v="Selección abreviada menor cuantía"/>
    <n v="3"/>
    <n v="9"/>
    <n v="4"/>
    <n v="68200"/>
    <s v="UNIDAD"/>
    <s v="NO SOLICITADAS"/>
  </r>
  <r>
    <x v="13"/>
    <s v="02-02-01-003-006-09"/>
    <n v="10"/>
    <s v="Materiales y suministros - Otros productos plásticos"/>
    <s v="SOCKET PARA BOMBILLO ALOGENO DICROICO"/>
    <n v="39101800"/>
    <s v="Selección abreviada menor cuantía"/>
    <n v="3"/>
    <n v="9"/>
    <n v="10"/>
    <n v="14020"/>
    <s v="UNIDAD"/>
    <s v="NO SOLICITADAS"/>
  </r>
  <r>
    <x v="13"/>
    <s v="02-02-01-003-007-02"/>
    <n v="10"/>
    <s v="Materiales y suministros - Artículos de cerámica no estructural"/>
    <s v="SOCKETS DE CANDIL DE UÑA EN LOZA"/>
    <n v="39101800"/>
    <s v="Selección abreviada menor cuantía"/>
    <n v="3"/>
    <n v="9"/>
    <n v="40"/>
    <n v="48000"/>
    <s v="UNIDAD"/>
    <s v="NO SOLICITADAS"/>
  </r>
  <r>
    <x v="13"/>
    <s v="02-02-01-003-006-09"/>
    <n v="10"/>
    <s v="Materiales y suministros - Otros productos plásticos"/>
    <s v="SOCKETS PARA TUBO LED DE 18W"/>
    <n v="39101800"/>
    <s v="Selección abreviada menor cuantía"/>
    <n v="3"/>
    <n v="9"/>
    <n v="100"/>
    <n v="300000"/>
    <s v="UNIDAD"/>
    <s v="NO SOLICITADAS"/>
  </r>
  <r>
    <x v="13"/>
    <s v="02-02-01-003-007-01"/>
    <n v="10"/>
    <s v="Materiales y suministros - Vidrio y productos de vidrio"/>
    <s v="TUBO LED DE 18W"/>
    <n v="39112102"/>
    <s v="Selección abreviada menor cuantía"/>
    <n v="3"/>
    <n v="9"/>
    <n v="200"/>
    <n v="3200000"/>
    <s v="UNIDAD"/>
    <s v="NO SOLICITADAS"/>
  </r>
  <r>
    <x v="13"/>
    <s v="02-02-01-003-007-01"/>
    <n v="10"/>
    <s v="Materiales y suministros - Vidrio y productos de vidrio"/>
    <s v="TUBO LED DE 9W"/>
    <n v="39112102"/>
    <s v="Selección abreviada menor cuantía"/>
    <n v="3"/>
    <n v="9"/>
    <n v="30"/>
    <n v="480000"/>
    <s v="UNIDAD"/>
    <s v="NO SOLICITADAS"/>
  </r>
  <r>
    <x v="13"/>
    <s v="02-02-01-003-007-01"/>
    <n v="10"/>
    <s v="Materiales y suministros - Vidrio y productos de vidrio"/>
    <s v="LAMPARA LED TIPO PANTALLA"/>
    <n v="39101600"/>
    <s v="Selección abreviada menor cuantía"/>
    <n v="3"/>
    <n v="9"/>
    <n v="11"/>
    <n v="1320000"/>
    <s v="UNIDAD"/>
    <s v="NO SOLICITADAS"/>
  </r>
  <r>
    <x v="13"/>
    <s v="02-02-02-010"/>
    <n v="16"/>
    <s v="Adquisición de servicios - Viáticos de los funcionarios en comisión"/>
    <s v="PROCESO INCORPORACION SOLDADOS, CADETES - ALUMNOS - SOLDADOS - CACOM 5"/>
    <n v="90121500"/>
    <s v="Solicitud de información a los Proveedores"/>
    <n v="1"/>
    <n v="12"/>
    <n v="1"/>
    <n v="23000000"/>
    <s v="GLOBAL"/>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15W40 *  GALON"/>
    <n v="15121501"/>
    <s v="Selección abreviada subasta inversa (No disponible)"/>
    <n v="2"/>
    <n v="6"/>
    <n v="140"/>
    <n v="1190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GASOLINA 10W 30 X  GALON "/>
    <n v="15121501"/>
    <s v="Selección abreviada subasta inversa (No disponible)"/>
    <n v="2"/>
    <n v="6"/>
    <n v="15"/>
    <n v="180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REFRIGERANTE SSR ULTRACOOLANT PARA COMPRESORES DE TORNILLO "/>
    <n v="15121504"/>
    <s v="Selección abreviada subasta inversa (No disponible)"/>
    <n v="2"/>
    <n v="6"/>
    <n v="8"/>
    <n v="2800000"/>
    <s v="UNIDAD"/>
    <s v="NO SOLICITADAS"/>
  </r>
  <r>
    <x v="13"/>
    <s v="02-02-01-003-004-01"/>
    <n v="10"/>
    <s v="Materiales y suministros - Químicos orgánicos básicos"/>
    <s v="ACETONA REF 81346 ASTM D329 NSN 6810-00-184-4796 x GALON"/>
    <n v="51102710"/>
    <s v="Selección abreviada subasta inversa (No disponible)"/>
    <n v="2"/>
    <n v="6"/>
    <n v="15"/>
    <n v="1500000"/>
    <s v="UNIDAD"/>
    <s v="NO SOLICITADAS"/>
  </r>
  <r>
    <x v="13"/>
    <s v="02-02-01-003-004-01"/>
    <n v="10"/>
    <s v="Materiales y suministros - Químicos orgánicos básicos"/>
    <s v="ÁCIDO ACÉTICO * 1 GALON"/>
    <n v="51102706"/>
    <s v="Selección abreviada subasta inversa (No disponible)"/>
    <n v="2"/>
    <n v="6"/>
    <n v="1"/>
    <n v="200000"/>
    <s v="GLOBAL"/>
    <s v="NO SOLICITADAS"/>
  </r>
  <r>
    <x v="13"/>
    <s v="02-02-01-004-002"/>
    <n v="10"/>
    <s v="Materiales y suministros - Productos metálicos elaborados (excepto maquinaria y equipo)"/>
    <s v="ACOPLE HEMBRA  P/N 1226-202"/>
    <n v="31163003"/>
    <s v="Selección abreviada subasta inversa (No disponible)"/>
    <n v="3"/>
    <n v="8"/>
    <n v="2"/>
    <n v="700000"/>
    <s v="UNIDAD"/>
    <s v="NO SOLICITADAS"/>
  </r>
  <r>
    <x v="13"/>
    <s v="02-02-01-004-002"/>
    <n v="10"/>
    <s v="Materiales y suministros - Productos metálicos elaborados (excepto maquinaria y equipo)"/>
    <s v="ACOPLE HIDRÁULICO DE PRESIÓN Y RETORNO KIT KHC-1004"/>
    <n v="31163000"/>
    <s v="Selección abreviada subasta inversa (No disponible)"/>
    <n v="3"/>
    <n v="8"/>
    <n v="1"/>
    <n v="3000000"/>
    <s v="UNIDAD"/>
    <s v="NO SOLICITADAS"/>
  </r>
  <r>
    <x v="13"/>
    <s v="02-02-01-004-002"/>
    <n v="10"/>
    <s v="Materiales y suministros - Productos metálicos elaborados (excepto maquinaria y equipo)"/>
    <s v="ACOPLE SET COUPLING  P/N 39121219"/>
    <n v="31163000"/>
    <s v="Selección abreviada subasta inversa (No disponible)"/>
    <n v="3"/>
    <n v="8"/>
    <n v="2"/>
    <n v="400000"/>
    <s v="UNIDAD"/>
    <s v="NO SOLICITADAS"/>
  </r>
  <r>
    <x v="13"/>
    <s v="02-02-01-004-002"/>
    <n v="10"/>
    <s v="Materiales y suministros - Productos metálicos elaborados (excepto maquinaria y equipo)"/>
    <s v="ADAPTADOR / SQUARE DRIVE ADAPTOR 1206GS"/>
    <n v="27112800"/>
    <s v="Selección abreviada subasta inversa (No disponible)"/>
    <n v="3"/>
    <n v="8"/>
    <n v="2"/>
    <n v="1200000"/>
    <s v="UNIDAD"/>
    <s v="NO SOLICITADAS"/>
  </r>
  <r>
    <x v="13"/>
    <s v="02-02-01-004-002"/>
    <n v="10"/>
    <s v="Materiales y suministros - Productos metálicos elaborados (excepto maquinaria y equipo)"/>
    <s v="ADAPTADOR TORQUE / TORQUE ADAPTOR 1 1/16 SRDH341"/>
    <n v="27112100"/>
    <s v="Selección abreviada subasta inversa (No disponible)"/>
    <n v="3"/>
    <n v="8"/>
    <n v="1"/>
    <n v="230000"/>
    <s v="UNIDAD"/>
    <s v="NO SOLICITADAS"/>
  </r>
  <r>
    <x v="13"/>
    <s v="02-02-01-004-002"/>
    <n v="10"/>
    <s v="Materiales y suministros - Productos metálicos elaborados (excepto maquinaria y equipo)"/>
    <s v="ADAPTADOR TORQUE / TORQUE ADAPTOR 1 1/4SRDH401"/>
    <n v="27112100"/>
    <s v="Selección abreviada subasta inversa (No disponible)"/>
    <n v="3"/>
    <n v="8"/>
    <n v="1"/>
    <n v="230000"/>
    <s v="UNIDAD"/>
    <s v="NO SOLICITADAS"/>
  </r>
  <r>
    <x v="13"/>
    <s v="02-02-01-004-002"/>
    <n v="10"/>
    <s v="Materiales y suministros - Productos metálicos elaborados (excepto maquinaria y equipo)"/>
    <s v="ADAPTADOR TORQUE / TORQUE ADAPTOR 1 1/8SRDH361"/>
    <n v="27112100"/>
    <s v="Selección abreviada subasta inversa (No disponible)"/>
    <n v="3"/>
    <n v="8"/>
    <n v="1"/>
    <n v="230000"/>
    <s v="UNIDAD"/>
    <s v="NO SOLICITADAS"/>
  </r>
  <r>
    <x v="13"/>
    <s v="02-02-01-004-002"/>
    <n v="10"/>
    <s v="Materiales y suministros - Productos metálicos elaborados (excepto maquinaria y equipo)"/>
    <s v="ADAPTADOR TORQUE / TORQUE ADAPTOR 1 3/8 SRDH441"/>
    <n v="27112100"/>
    <s v="Selección abreviada subasta inversa (No disponible)"/>
    <n v="3"/>
    <n v="8"/>
    <n v="1"/>
    <n v="230000"/>
    <s v="UNIDAD"/>
    <s v="NO SOLICITADAS"/>
  </r>
  <r>
    <x v="13"/>
    <s v="02-02-01-004-002"/>
    <n v="10"/>
    <s v="Materiales y suministros - Productos metálicos elaborados (excepto maquinaria y equipo)"/>
    <s v="ADAPTADOR TORQUE / TORQUE ADAPTOR 1&quot;SRDH321"/>
    <n v="27112100"/>
    <s v="Selección abreviada subasta inversa (No disponible)"/>
    <n v="3"/>
    <n v="8"/>
    <n v="1"/>
    <n v="230000"/>
    <s v="UNIDAD"/>
    <s v="NO SOLICITADAS"/>
  </r>
  <r>
    <x v="13"/>
    <s v="02-02-01-003-005-04"/>
    <n v="10"/>
    <s v="Materiales y suministros - Productos químicos n. C. P."/>
    <s v="ADHESIVO EA 934NA 33564 NSN 8040-00-016-8662"/>
    <n v="31201601"/>
    <s v="Selección abreviada subasta inversa (No disponible)"/>
    <n v="3"/>
    <n v="8"/>
    <n v="2"/>
    <n v="3000000"/>
    <s v="UNIDAD"/>
    <s v="NO SOLICITADAS"/>
  </r>
  <r>
    <x v="13"/>
    <s v="02-02-01-003-005-04"/>
    <n v="10"/>
    <s v="Materiales y suministros - Productos químicos n. C. P."/>
    <s v="ADHESIVO EA 956NA  "/>
    <n v="31201600"/>
    <s v="Selección abreviada subasta inversa (No disponible)"/>
    <n v="3"/>
    <n v="8"/>
    <n v="6"/>
    <n v="600000"/>
    <s v="UNIDAD"/>
    <s v="NO SOLICITADAS"/>
  </r>
  <r>
    <x v="13"/>
    <s v="02-02-01-003-005-04"/>
    <n v="10"/>
    <s v="Materiales y suministros - Productos químicos n. C. P."/>
    <s v="ADHESIVO EA9309.3NA, CLASS II B 33564 NSN 8040-01-163-3481 * KIT  QUART CAN"/>
    <n v="31201601"/>
    <s v="Selección abreviada subasta inversa (No disponible)"/>
    <n v="3"/>
    <n v="8"/>
    <n v="5"/>
    <n v="7500000"/>
    <s v="UNIDAD"/>
    <s v="NO SOLICITADAS"/>
  </r>
  <r>
    <x v="13"/>
    <s v="02-02-01-003-005-04"/>
    <n v="10"/>
    <s v="Materiales y suministros - Productos químicos n. C. P."/>
    <s v="ADHESIVO EPOCAST 50A (CAGE 99384) NSN 8040-00-148-9849 * KIT"/>
    <n v="31201600"/>
    <s v="Selección abreviada subasta inversa (No disponible)"/>
    <n v="3"/>
    <n v="8"/>
    <n v="2"/>
    <n v="2200000"/>
    <s v="UNIDAD"/>
    <s v="NO SOLICITADAS"/>
  </r>
  <r>
    <x v="13"/>
    <s v="02-02-01-003-005-04"/>
    <n v="10"/>
    <s v="Materiales y suministros - Productos químicos n. C. P."/>
    <s v="ADHESIVO EPOXICO REF EPIBOND 156-1 A/B WHITE &quot;WIPE-ON&quot; PASTE ADHESIVE - QUART A+B KIT"/>
    <n v="31201600"/>
    <s v="Selección abreviada subasta inversa (No disponible)"/>
    <n v="3"/>
    <n v="8"/>
    <n v="1"/>
    <n v="500000"/>
    <s v="UNIDAD"/>
    <s v="NO SOLICITADAS"/>
  </r>
  <r>
    <x v="13"/>
    <s v="02-02-01-003-005-04"/>
    <n v="10"/>
    <s v="Materiales y suministros - Productos químicos n. C. P."/>
    <s v="ADHESIVO INSTANTANEO LOCKTITE 404 - 1/3 oz - 46551"/>
    <n v="31201600"/>
    <s v="Selección abreviada subasta inversa (No disponible)"/>
    <n v="3"/>
    <n v="8"/>
    <n v="4"/>
    <n v="400000"/>
    <s v="UNIDAD"/>
    <s v="NO SOLICITADAS"/>
  </r>
  <r>
    <x v="13"/>
    <s v="02-02-01-003-005-04"/>
    <n v="10"/>
    <s v="Materiales y suministros - Productos químicos n. C. P."/>
    <s v="ADHESIVO INSTANTANEO LOCTITE 435"/>
    <n v="31201600"/>
    <s v="Selección abreviada subasta inversa (No disponible)"/>
    <n v="3"/>
    <n v="8"/>
    <n v="2"/>
    <n v="152000"/>
    <s v="UNIDAD"/>
    <s v="NO SOLICITADAS"/>
  </r>
  <r>
    <x v="13"/>
    <s v="02-02-01-003-005-01"/>
    <n v="10"/>
    <s v="Materiales y suministros - Pinturas y barnices y productos relacionados; colores para la pintura artística; tintas"/>
    <s v="AEROSOL 12 OZ  FS # 34031 GREEN C403-1003ZZ "/>
    <n v="31211507"/>
    <s v="Selección abreviada subasta inversa (No disponible)"/>
    <n v="3"/>
    <n v="8"/>
    <n v="102"/>
    <n v="15300000"/>
    <s v="UNIDAD"/>
    <s v="NO SOLICITADAS"/>
  </r>
  <r>
    <x v="13"/>
    <s v="02-02-01-003-005-01"/>
    <n v="10"/>
    <s v="Materiales y suministros - Pinturas y barnices y productos relacionados; colores para la pintura artística; tintas"/>
    <s v="AEROSOL 12 OZ  FS # 36231 GRAY C403-1002ZZ"/>
    <n v="31211507"/>
    <s v="Selección abreviada subasta inversa (No disponible)"/>
    <n v="3"/>
    <n v="8"/>
    <n v="90"/>
    <n v="13500000"/>
    <s v="UNIDAD"/>
    <s v="NO SOLICITADAS"/>
  </r>
  <r>
    <x v="13"/>
    <s v="02-02-01-003-005-01"/>
    <n v="10"/>
    <s v="Materiales y suministros - Pinturas y barnices y productos relacionados; colores para la pintura artística; tintas"/>
    <s v="AEROSOL 12 OZ  FS # 37038 BLACK C403-1012 ZZ"/>
    <n v="31211507"/>
    <s v="Selección abreviada subasta inversa (No disponible)"/>
    <n v="3"/>
    <n v="8"/>
    <n v="90"/>
    <n v="10800000"/>
    <s v="UNIDAD"/>
    <s v="NO SOLICITADAS"/>
  </r>
  <r>
    <x v="13"/>
    <s v="02-02-01-003-004-02"/>
    <n v="10"/>
    <s v="Materiales y suministros - Productos químicos inorgánicos básicos n. C. P."/>
    <s v="AGUA DESMINERALIZADA PARA BATERIA SIN ACIDO X 450 CC"/>
    <n v="41103300"/>
    <s v="Selección abreviada subasta inversa (No disponible)"/>
    <n v="3"/>
    <n v="8"/>
    <n v="48"/>
    <n v="240000"/>
    <s v="UNIDAD"/>
    <s v="NO SOLICITADAS"/>
  </r>
  <r>
    <x v="13"/>
    <s v="02-02-01-003-004-01"/>
    <n v="10"/>
    <s v="Materiales y suministros - Químicos orgánicos básicos"/>
    <s v="ALCOHOL ISOPROPILICO TECHNICAL CANECA * 55 GALONES P/N TT-I-735 NSN 6810-00-543-7915"/>
    <n v="12191601"/>
    <s v="Selección abreviada subasta inversa (No disponible)"/>
    <n v="2"/>
    <n v="6"/>
    <n v="7"/>
    <n v="28000000"/>
    <s v="UNIDAD"/>
    <s v="NO SOLICITADAS"/>
  </r>
  <r>
    <x v="13"/>
    <s v="02-02-01-004-002"/>
    <n v="10"/>
    <s v="Materiales y suministros - Productos metálicos elaborados (excepto maquinaria y equipo)"/>
    <s v="ALICATE DIAGONAL / DIAGONAL CUTTER 86ACF"/>
    <n v="27112100"/>
    <s v="Selección abreviada subasta inversa (No disponible)"/>
    <n v="3"/>
    <n v="8"/>
    <n v="2"/>
    <n v="4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AMPERIMETRO  P/N  W-8095A-9"/>
    <n v="41113601"/>
    <s v="Selección abreviada subasta inversa (No disponible)"/>
    <n v="3"/>
    <n v="8"/>
    <n v="1"/>
    <n v="5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AMPERIMETRO, SINGLE SCALE, 0-2500 400641-013"/>
    <n v="41113600"/>
    <s v="Selección abreviada subasta inversa (No disponible)"/>
    <n v="3"/>
    <n v="8"/>
    <n v="1"/>
    <n v="468000"/>
    <s v="UNIDAD"/>
    <s v="NO SOLICITADAS"/>
  </r>
  <r>
    <x v="13"/>
    <s v="02-02-01-004-002"/>
    <n v="10"/>
    <s v="Materiales y suministros - Productos metálicos elaborados (excepto maquinaria y equipo)"/>
    <s v="ANCLAJE REF. 1101738-05"/>
    <n v="31161600"/>
    <s v="Selección abreviada subasta inversa (No disponible)"/>
    <n v="3"/>
    <n v="8"/>
    <n v="5"/>
    <n v="1000000"/>
    <s v="UNIDAD"/>
    <s v="NO SOLICITADAS"/>
  </r>
  <r>
    <x v="13"/>
    <s v="02-02-01-003-005-04"/>
    <n v="10"/>
    <s v="Materiales y suministros - Productos químicos n. C. P."/>
    <s v="ANTISEIZE COMPOUND MIL-A-907"/>
    <n v="31201600"/>
    <s v="Selección abreviada subasta inversa (No disponible)"/>
    <n v="2"/>
    <n v="6"/>
    <n v="1"/>
    <n v="300000"/>
    <s v="UNIDAD"/>
    <s v="NO SOLICITADAS"/>
  </r>
  <r>
    <x v="13"/>
    <s v="02-02-01-003-005-02"/>
    <n v="10"/>
    <s v="Materiales y suministros - Productos farmacéuticos"/>
    <s v="APLICADORES ASÉPTICOS PAQUETE X 100 UNIDADES"/>
    <n v="42141504"/>
    <s v="Selección abreviada subasta inversa (No disponible)"/>
    <n v="3"/>
    <n v="8"/>
    <n v="300"/>
    <n v="570000"/>
    <s v="UNIDAD"/>
    <s v="NO SOLICITADAS"/>
  </r>
  <r>
    <x v="13"/>
    <s v="02-02-01-003-008-09"/>
    <n v="10"/>
    <s v="Materiales y suministros - Otros artículos manufacturados n. C. P."/>
    <s v="ATOMIZADORES x 500ml"/>
    <n v="40141742"/>
    <s v="Selección abreviada subasta inversa (No disponible)"/>
    <n v="3"/>
    <n v="8"/>
    <n v="11"/>
    <n v="550000"/>
    <s v="UNIDAD"/>
    <s v="NO SOLICITADAS"/>
  </r>
  <r>
    <x v="13"/>
    <s v="02-02-01-003-005-03"/>
    <n v="10"/>
    <s v="Materiales y suministros - Jabón, preparados para limpieza, perfumes y preparados de tocador"/>
    <s v="B&amp;B 3100 P/N MIL-PRF-85704 LAVADO DE COMPRESORES CANECA X 5 GAL "/>
    <n v="15121517"/>
    <s v="Selección abreviada subasta inversa (No disponible)"/>
    <n v="2"/>
    <n v="6"/>
    <n v="2"/>
    <n v="2200000"/>
    <s v="UNIDAD"/>
    <s v="NO SOLICITADAS"/>
  </r>
  <r>
    <x v="13"/>
    <s v="02-02-01-003-001"/>
    <n v="10"/>
    <s v="Materiales y suministros - Productos de madera, corcho, cestería y espartería"/>
    <s v="BAJA LENGUAS (80244)  7340-00-753-5565   CAJA * 500"/>
    <n v="42181501"/>
    <s v="Selección abreviada subasta inversa (No disponible)"/>
    <n v="3"/>
    <n v="8"/>
    <n v="1"/>
    <n v="150000"/>
    <s v="UNIDAD"/>
    <s v="NO SOLICITADAS"/>
  </r>
  <r>
    <x v="13"/>
    <s v="02-02-01-004-001"/>
    <n v="10"/>
    <s v="Materiales y suministros - Metales básicos"/>
    <s v="BARRA DE INTERIORES 1/4 X CAJA"/>
    <n v="20101506"/>
    <s v="Selección abreviada subasta inversa (No disponible)"/>
    <n v="3"/>
    <n v="8"/>
    <n v="5"/>
    <n v="50000"/>
    <s v="UNIDAD"/>
    <s v="NO SOLICITADAS"/>
  </r>
  <r>
    <x v="13"/>
    <s v="02-02-01-004-001"/>
    <n v="10"/>
    <s v="Materiales y suministros - Metales básicos"/>
    <s v="BARRA DE INTERIORES 3/8"/>
    <n v="20101506"/>
    <s v="Selección abreviada subasta inversa (No disponible)"/>
    <n v="3"/>
    <n v="8"/>
    <n v="5"/>
    <n v="47750"/>
    <s v="UNIDAD"/>
    <s v="NO SOLICITADAS"/>
  </r>
  <r>
    <x v="13"/>
    <s v="02-02-01-004-001"/>
    <n v="10"/>
    <s v="Materiales y suministros - Metales básicos"/>
    <s v="BARRA DE INTERIORES 5/16"/>
    <n v="20101506"/>
    <s v="Selección abreviada subasta inversa (No disponible)"/>
    <n v="3"/>
    <n v="8"/>
    <n v="5"/>
    <n v="60000"/>
    <s v="UNIDAD"/>
    <s v="NO SOLICITADAS"/>
  </r>
  <r>
    <x v="13"/>
    <s v="02-02-01-004-006-04"/>
    <n v="10"/>
    <s v="Materiales y suministros - Acumuladores, pilas y baterías primarias y sus partes y piezas"/>
    <s v="BATERIA 24BI-800"/>
    <n v="26111700"/>
    <s v="Selección abreviada subasta inversa (No disponible)"/>
    <n v="3"/>
    <n v="8"/>
    <n v="2"/>
    <n v="2000000"/>
    <s v="UNIDAD"/>
    <s v="NO SOLICITADAS"/>
  </r>
  <r>
    <x v="13"/>
    <s v="02-02-01-004-006-04"/>
    <n v="10"/>
    <s v="Materiales y suministros - Acumuladores, pilas y baterías primarias y sus partes y piezas"/>
    <s v="BATERIA 27AD-1000"/>
    <n v="26111700"/>
    <s v="Selección abreviada subasta inversa (No disponible)"/>
    <n v="3"/>
    <n v="8"/>
    <n v="1"/>
    <n v="600000"/>
    <s v="UNIDAD"/>
    <s v="NO SOLICITADAS"/>
  </r>
  <r>
    <x v="13"/>
    <s v="02-02-01-004-006-04"/>
    <n v="10"/>
    <s v="Materiales y suministros - Acumuladores, pilas y baterías primarias y sus partes y piezas"/>
    <s v="BATERIA ALKALINA AA"/>
    <n v="26111702"/>
    <s v="Selección abreviada subasta inversa (No disponible)"/>
    <n v="3"/>
    <n v="8"/>
    <n v="800"/>
    <n v="2400000"/>
    <s v="UNIDAD"/>
    <s v="NO SOLICITADAS"/>
  </r>
  <r>
    <x v="13"/>
    <s v="02-02-01-004-006-04"/>
    <n v="10"/>
    <s v="Materiales y suministros - Acumuladores, pilas y baterías primarias y sus partes y piezas"/>
    <s v="BATERIA ALKALINA CUADRADA DE 9 VOLTIOS "/>
    <n v="31191501"/>
    <s v="Selección abreviada subasta inversa (No disponible)"/>
    <n v="3"/>
    <n v="8"/>
    <n v="15"/>
    <n v="232500"/>
    <s v="UNIDAD"/>
    <s v="NO SOLICITADAS"/>
  </r>
  <r>
    <x v="13"/>
    <s v="02-02-01-004-006-04"/>
    <n v="10"/>
    <s v="Materiales y suministros - Acumuladores, pilas y baterías primarias y sus partes y piezas"/>
    <s v="BATERIA ALKALINA DE 1,5 VOLTIOS TAMAÑO &quot;AAA&quot; * PAR "/>
    <n v="31191501"/>
    <s v="Selección abreviada subasta inversa (No disponible)"/>
    <n v="3"/>
    <n v="8"/>
    <n v="40"/>
    <n v="260000"/>
    <s v="UNIDAD"/>
    <s v="NO SOLICITADAS"/>
  </r>
  <r>
    <x v="13"/>
    <s v="02-02-01-004-006-04"/>
    <n v="10"/>
    <s v="Materiales y suministros - Acumuladores, pilas y baterías primarias y sus partes y piezas"/>
    <s v="BATERIA ALKALINA DE 1,5 VOLTIOS TAMAÑO &quot;C&quot; * PAR"/>
    <n v="31191501"/>
    <s v="Selección abreviada subasta inversa (No disponible)"/>
    <n v="3"/>
    <n v="8"/>
    <n v="5"/>
    <n v="25000"/>
    <s v="UNIDAD"/>
    <s v="NO SOLICITADAS"/>
  </r>
  <r>
    <x v="13"/>
    <s v="02-02-01-004-006-04"/>
    <n v="10"/>
    <s v="Materiales y suministros - Acumuladores, pilas y baterías primarias y sus partes y piezas"/>
    <s v="BATERIA DESLIZABLE LITIO 18 V 4.0 Ah"/>
    <n v="26111711"/>
    <s v="Selección abreviada subasta inversa (No disponible)"/>
    <n v="3"/>
    <n v="8"/>
    <n v="2"/>
    <n v="1600000"/>
    <s v="UNIDAD"/>
    <s v="NO SOLICITADAS"/>
  </r>
  <r>
    <x v="13"/>
    <s v="02-02-01-004-006-04"/>
    <n v="10"/>
    <s v="Materiales y suministros - Acumuladores, pilas y baterías primarias y sus partes y piezas"/>
    <s v="BATERÍA SAFT 3,6V P/N LS26500"/>
    <n v="26111700"/>
    <s v="Selección abreviada subasta inversa (No disponible)"/>
    <n v="3"/>
    <n v="8"/>
    <n v="10"/>
    <n v="540000"/>
    <s v="UNIDAD"/>
    <s v="NO SOLICITADAS"/>
  </r>
  <r>
    <x v="13"/>
    <s v="02-02-01-004-006-01"/>
    <n v="10"/>
    <s v="Materiales y suministros - Motores, generadores y transformadores eléctricos y sus partes y piezas"/>
    <s v="BOBINA DE ENCENDIDO  21171-7034"/>
    <n v="26101769"/>
    <s v="Selección abreviada subasta inversa (No disponible)"/>
    <n v="3"/>
    <n v="8"/>
    <n v="2"/>
    <n v="800000"/>
    <s v="UNIDAD"/>
    <s v="NO SOLICITADAS"/>
  </r>
  <r>
    <x v="13"/>
    <s v="02-02-01-004-003-02"/>
    <n v="10"/>
    <s v="Materiales y suministros - Bombas, compresores, motores de fuerza hidráulica y motores de potencia neumática y válvulas y sus partes y piezas"/>
    <s v="BOMBA COMBUSTIBLE M147560"/>
    <n v="40151500"/>
    <s v="Selección abreviada subasta inversa (No disponible)"/>
    <n v="3"/>
    <n v="8"/>
    <n v="2"/>
    <n v="468000"/>
    <s v="UNIDAD"/>
    <s v="NO SOLICITADAS"/>
  </r>
  <r>
    <x v="13"/>
    <s v="02-02-01-003-006-09"/>
    <n v="10"/>
    <s v="Materiales y suministros - Otros productos plásticos"/>
    <s v="BRIDA DE AMARRE P/N MS3367-2-9"/>
    <n v="31201500"/>
    <s v="Selección abreviada subasta inversa (No disponible)"/>
    <n v="3"/>
    <n v="8"/>
    <n v="2"/>
    <n v="25200"/>
    <s v="UNIDAD"/>
    <s v="NO SOLICITADAS"/>
  </r>
  <r>
    <x v="13"/>
    <s v="02-02-01-003-006-09"/>
    <n v="10"/>
    <s v="Materiales y suministros - Otros productos plásticos"/>
    <s v="BRIDA DE AMARRE P/N MS3367-4-0"/>
    <n v="31201500"/>
    <s v="Selección abreviada subasta inversa (No disponible)"/>
    <n v="3"/>
    <n v="8"/>
    <n v="2"/>
    <n v="40000"/>
    <s v="UNIDAD"/>
    <s v="NO SOLICITADAS"/>
  </r>
  <r>
    <x v="13"/>
    <s v="02-02-01-003-006-09"/>
    <n v="10"/>
    <s v="Materiales y suministros - Otros productos plásticos"/>
    <s v="BRIDA DE AMARRE P/N MS3367-5-9"/>
    <n v="31201500"/>
    <s v="Selección abreviada subasta inversa (No disponible)"/>
    <n v="3"/>
    <n v="8"/>
    <n v="10"/>
    <n v="125000"/>
    <s v="UNIDAD"/>
    <s v="NO SOLICITADAS"/>
  </r>
  <r>
    <x v="13"/>
    <s v="02-02-01-004-002"/>
    <n v="10"/>
    <s v="Materiales y suministros - Productos metálicos elaborados (excepto maquinaria y equipo)"/>
    <s v="BROCA #10 COBALTO"/>
    <n v="20111614"/>
    <s v="Selección abreviada subasta inversa (No disponible)"/>
    <n v="3"/>
    <n v="8"/>
    <n v="100"/>
    <n v="800000"/>
    <s v="UNIDAD"/>
    <s v="NO SOLICITADAS"/>
  </r>
  <r>
    <x v="13"/>
    <s v="02-02-01-004-002"/>
    <n v="10"/>
    <s v="Materiales y suministros - Productos metálicos elaborados (excepto maquinaria y equipo)"/>
    <s v="BROCA #13 COBALTO"/>
    <n v="20111614"/>
    <s v="Selección abreviada subasta inversa (No disponible)"/>
    <n v="3"/>
    <n v="8"/>
    <n v="100"/>
    <n v="800000"/>
    <s v="UNIDAD"/>
    <s v="NO SOLICITADAS"/>
  </r>
  <r>
    <x v="13"/>
    <s v="02-02-01-004-002"/>
    <n v="10"/>
    <s v="Materiales y suministros - Productos metálicos elaborados (excepto maquinaria y equipo)"/>
    <s v="BROCA #16 COBALTO"/>
    <n v="20111614"/>
    <s v="Selección abreviada subasta inversa (No disponible)"/>
    <n v="3"/>
    <n v="8"/>
    <n v="100"/>
    <n v="800000"/>
    <s v="UNIDAD"/>
    <s v="NO SOLICITADAS"/>
  </r>
  <r>
    <x v="13"/>
    <s v="02-02-01-004-002"/>
    <n v="10"/>
    <s v="Materiales y suministros - Productos metálicos elaborados (excepto maquinaria y equipo)"/>
    <s v="BROCA #21 COBALTO"/>
    <n v="20111614"/>
    <s v="Selección abreviada subasta inversa (No disponible)"/>
    <n v="3"/>
    <n v="8"/>
    <n v="100"/>
    <n v="800000"/>
    <s v="UNIDAD"/>
    <s v="NO SOLICITADAS"/>
  </r>
  <r>
    <x v="13"/>
    <s v="02-02-01-004-002"/>
    <n v="10"/>
    <s v="Materiales y suministros - Productos metálicos elaborados (excepto maquinaria y equipo)"/>
    <s v="BROCA #27 COBALTO"/>
    <n v="20111614"/>
    <s v="Selección abreviada subasta inversa (No disponible)"/>
    <n v="3"/>
    <n v="8"/>
    <n v="100"/>
    <n v="800000"/>
    <s v="UNIDAD"/>
    <s v="NO SOLICITADAS"/>
  </r>
  <r>
    <x v="13"/>
    <s v="02-02-01-004-002"/>
    <n v="10"/>
    <s v="Materiales y suministros - Productos metálicos elaborados (excepto maquinaria y equipo)"/>
    <s v="BROCA #30 COBALTO"/>
    <n v="20111614"/>
    <s v="Selección abreviada subasta inversa (No disponible)"/>
    <n v="3"/>
    <n v="8"/>
    <n v="100"/>
    <n v="800000"/>
    <s v="UNIDAD"/>
    <s v="NO SOLICITADAS"/>
  </r>
  <r>
    <x v="13"/>
    <s v="02-02-01-004-002"/>
    <n v="10"/>
    <s v="Materiales y suministros - Productos metálicos elaborados (excepto maquinaria y equipo)"/>
    <s v="BROCA #40 COBALTO"/>
    <n v="20111614"/>
    <s v="Selección abreviada subasta inversa (No disponible)"/>
    <n v="3"/>
    <n v="8"/>
    <n v="100"/>
    <n v="800000"/>
    <s v="UNIDAD"/>
    <s v="NO SOLICITADAS"/>
  </r>
  <r>
    <x v="13"/>
    <s v="02-02-01-004-002"/>
    <n v="10"/>
    <s v="Materiales y suministros - Productos metálicos elaborados (excepto maquinaria y equipo)"/>
    <s v="BROCA #5 COBALTO"/>
    <n v="20111614"/>
    <s v="Selección abreviada subasta inversa (No disponible)"/>
    <n v="3"/>
    <n v="8"/>
    <n v="100"/>
    <n v="800000"/>
    <s v="UNIDAD"/>
    <s v="NO SOLICITADAS"/>
  </r>
  <r>
    <x v="13"/>
    <s v="02-02-01-004-002"/>
    <n v="10"/>
    <s v="Materiales y suministros - Productos metálicos elaborados (excepto maquinaria y equipo)"/>
    <s v="BROCA #8 COBALTO"/>
    <n v="20111614"/>
    <s v="Selección abreviada subasta inversa (No disponible)"/>
    <n v="3"/>
    <n v="8"/>
    <n v="100"/>
    <n v="800000"/>
    <s v="UNIDAD"/>
    <s v="NO SOLICITADAS"/>
  </r>
  <r>
    <x v="13"/>
    <s v="02-02-01-004-002"/>
    <n v="10"/>
    <s v="Materiales y suministros - Productos metálicos elaborados (excepto maquinaria y equipo)"/>
    <s v="BROCA 1/4&quot; COBALTO"/>
    <n v="20111614"/>
    <s v="Selección abreviada subasta inversa (No disponible)"/>
    <n v="3"/>
    <n v="8"/>
    <n v="100"/>
    <n v="800000"/>
    <s v="UNIDAD"/>
    <s v="NO SOLICITADAS"/>
  </r>
  <r>
    <x v="13"/>
    <s v="02-02-01-004-002"/>
    <n v="10"/>
    <s v="Materiales y suministros - Productos metálicos elaborados (excepto maquinaria y equipo)"/>
    <s v="BROCA 1/8&quot; COBALTO"/>
    <n v="20111614"/>
    <s v="Selección abreviada subasta inversa (No disponible)"/>
    <n v="3"/>
    <n v="8"/>
    <n v="100"/>
    <n v="800000"/>
    <s v="UNIDAD"/>
    <s v="NO SOLICITADAS"/>
  </r>
  <r>
    <x v="13"/>
    <s v="02-02-01-004-002"/>
    <n v="10"/>
    <s v="Materiales y suministros - Productos metálicos elaborados (excepto maquinaria y equipo)"/>
    <s v="BROCA 3/16&quot; COBALTO"/>
    <n v="20111614"/>
    <s v="Selección abreviada subasta inversa (No disponible)"/>
    <n v="3"/>
    <n v="8"/>
    <n v="100"/>
    <n v="800000"/>
    <s v="UNIDAD"/>
    <s v="NO SOLICITADAS"/>
  </r>
  <r>
    <x v="13"/>
    <s v="02-02-01-004-002"/>
    <n v="10"/>
    <s v="Materiales y suministros - Productos metálicos elaborados (excepto maquinaria y equipo)"/>
    <s v="BROCA 3/32&quot; COBALTO"/>
    <n v="20111614"/>
    <s v="Selección abreviada subasta inversa (No disponible)"/>
    <n v="3"/>
    <n v="8"/>
    <n v="100"/>
    <n v="800000"/>
    <s v="UNIDAD"/>
    <s v="NO SOLICITADAS"/>
  </r>
  <r>
    <x v="13"/>
    <s v="02-02-01-004-002"/>
    <n v="10"/>
    <s v="Materiales y suministros - Productos metálicos elaborados (excepto maquinaria y equipo)"/>
    <s v="BROCA 5/32&quot; COBALTO"/>
    <n v="20111614"/>
    <s v="Selección abreviada subasta inversa (No disponible)"/>
    <n v="3"/>
    <n v="8"/>
    <n v="100"/>
    <n v="800000"/>
    <s v="UNIDAD"/>
    <s v="NO SOLICITADAS"/>
  </r>
  <r>
    <x v="13"/>
    <s v="02-02-01-004-002"/>
    <n v="10"/>
    <s v="Materiales y suministros - Productos metálicos elaborados (excepto maquinaria y equipo)"/>
    <s v="BROCA ANGULAR 965D COBALT LONG #10"/>
    <n v="20121601"/>
    <s v="Selección abreviada subasta inversa (No disponible)"/>
    <n v="3"/>
    <n v="8"/>
    <n v="100"/>
    <n v="2100000"/>
    <s v="UNIDAD"/>
    <s v="NO SOLICITADAS"/>
  </r>
  <r>
    <x v="13"/>
    <s v="02-02-01-004-002"/>
    <n v="10"/>
    <s v="Materiales y suministros - Productos metálicos elaborados (excepto maquinaria y equipo)"/>
    <s v="BROCA ANGULAR 965D COBALT LONG #21"/>
    <n v="20121601"/>
    <s v="Selección abreviada subasta inversa (No disponible)"/>
    <n v="3"/>
    <n v="8"/>
    <n v="100"/>
    <n v="1800000"/>
    <s v="UNIDAD"/>
    <s v="NO SOLICITADAS"/>
  </r>
  <r>
    <x v="13"/>
    <s v="02-02-01-004-002"/>
    <n v="10"/>
    <s v="Materiales y suministros - Productos metálicos elaborados (excepto maquinaria y equipo)"/>
    <s v="BROCA ANGULAR 965D COBALT LONG #8"/>
    <n v="20121601"/>
    <s v="Selección abreviada subasta inversa (No disponible)"/>
    <n v="3"/>
    <n v="8"/>
    <n v="100"/>
    <n v="2100000"/>
    <s v="UNIDAD"/>
    <s v="NO SOLICITADAS"/>
  </r>
  <r>
    <x v="13"/>
    <s v="02-02-01-004-002"/>
    <n v="10"/>
    <s v="Materiales y suministros - Productos metálicos elaborados (excepto maquinaria y equipo)"/>
    <s v="BROCA ANGULAR 965D COBALT LSTUBBY #27"/>
    <n v="20121601"/>
    <s v="Selección abreviada subasta inversa (No disponible)"/>
    <n v="3"/>
    <n v="8"/>
    <n v="100"/>
    <n v="2100000"/>
    <s v="UNIDAD"/>
    <s v="NO SOLICITADAS"/>
  </r>
  <r>
    <x v="13"/>
    <s v="02-02-01-004-002"/>
    <n v="10"/>
    <s v="Materiales y suministros - Productos metálicos elaborados (excepto maquinaria y equipo)"/>
    <s v="BROCA ANGULAR 965D COBALT STUBBY #30"/>
    <n v="20121601"/>
    <s v="Selección abreviada subasta inversa (No disponible)"/>
    <n v="3"/>
    <n v="8"/>
    <n v="100"/>
    <n v="2100000"/>
    <s v="UNIDAD"/>
    <s v="NO SOLICITADAS"/>
  </r>
  <r>
    <x v="13"/>
    <s v="02-02-01-004-002"/>
    <n v="10"/>
    <s v="Materiales y suministros - Productos metálicos elaborados (excepto maquinaria y equipo)"/>
    <s v="BROCA ANGULAR 965D COBALT STUBBY#21"/>
    <n v="20121601"/>
    <s v="Selección abreviada subasta inversa (No disponible)"/>
    <n v="3"/>
    <n v="8"/>
    <n v="100"/>
    <n v="2100000"/>
    <s v="UNIDAD"/>
    <s v="NO SOLICITADAS"/>
  </r>
  <r>
    <x v="13"/>
    <s v="02-02-01-004-002"/>
    <n v="10"/>
    <s v="Materiales y suministros - Productos metálicos elaborados (excepto maquinaria y equipo)"/>
    <s v="BROCA ANGULAR 965D COBALT LONG # 1/4"/>
    <n v="20121601"/>
    <s v="Selección abreviada subasta inversa (No disponible)"/>
    <n v="3"/>
    <n v="8"/>
    <n v="100"/>
    <n v="2100000"/>
    <s v="UNIDAD"/>
    <s v="NO SOLICITADAS"/>
  </r>
  <r>
    <x v="13"/>
    <s v="02-02-01-004-002"/>
    <n v="10"/>
    <s v="Materiales y suministros - Productos metálicos elaborados (excepto maquinaria y equipo)"/>
    <s v="BROCA ANGULAR 965D COBALT LONG # 1/8"/>
    <n v="20121601"/>
    <s v="Selección abreviada subasta inversa (No disponible)"/>
    <n v="3"/>
    <n v="8"/>
    <n v="100"/>
    <n v="1800000"/>
    <s v="UNIDAD"/>
    <s v="NO SOLICITADAS"/>
  </r>
  <r>
    <x v="13"/>
    <s v="02-02-01-004-002"/>
    <n v="10"/>
    <s v="Materiales y suministros - Productos metálicos elaborados (excepto maquinaria y equipo)"/>
    <s v="BROCA ANGULAR 965D COBALT LONG # 5/32"/>
    <n v="20121601"/>
    <s v="Selección abreviada subasta inversa (No disponible)"/>
    <n v="3"/>
    <n v="8"/>
    <n v="100"/>
    <n v="1800000"/>
    <s v="UNIDAD"/>
    <s v="NO SOLICITADAS"/>
  </r>
  <r>
    <x v="13"/>
    <s v="02-02-01-004-002"/>
    <n v="10"/>
    <s v="Materiales y suministros - Productos metálicos elaborados (excepto maquinaria y equipo)"/>
    <s v="BROCA ANGULAR 965D COBALT LONG #13"/>
    <n v="20121601"/>
    <s v="Selección abreviada subasta inversa (No disponible)"/>
    <n v="3"/>
    <n v="8"/>
    <n v="100"/>
    <n v="1800000"/>
    <s v="UNIDAD"/>
    <s v="NO SOLICITADAS"/>
  </r>
  <r>
    <x v="13"/>
    <s v="02-02-01-004-002"/>
    <n v="10"/>
    <s v="Materiales y suministros - Productos metálicos elaborados (excepto maquinaria y equipo)"/>
    <s v="BROCA ANGULAR 965D COBALT LONG #16"/>
    <n v="20121601"/>
    <s v="Selección abreviada subasta inversa (No disponible)"/>
    <n v="3"/>
    <n v="8"/>
    <n v="100"/>
    <n v="1800000"/>
    <s v="UNIDAD"/>
    <s v="NO SOLICITADAS"/>
  </r>
  <r>
    <x v="13"/>
    <s v="02-02-01-004-002"/>
    <n v="10"/>
    <s v="Materiales y suministros - Productos metálicos elaborados (excepto maquinaria y equipo)"/>
    <s v="BROCA ANGULAR 965D COBALT LONG #27"/>
    <n v="20121601"/>
    <s v="Selección abreviada subasta inversa (No disponible)"/>
    <n v="3"/>
    <n v="8"/>
    <n v="100"/>
    <n v="1800000"/>
    <s v="UNIDAD"/>
    <s v="NO SOLICITADAS"/>
  </r>
  <r>
    <x v="13"/>
    <s v="02-02-01-004-002"/>
    <n v="10"/>
    <s v="Materiales y suministros - Productos metálicos elaborados (excepto maquinaria y equipo)"/>
    <s v="BROCA ANGULAR 965D COBALT LONG #30"/>
    <n v="20121601"/>
    <s v="Selección abreviada subasta inversa (No disponible)"/>
    <n v="3"/>
    <n v="8"/>
    <n v="100"/>
    <n v="1800000"/>
    <s v="UNIDAD"/>
    <s v="NO SOLICITADAS"/>
  </r>
  <r>
    <x v="13"/>
    <s v="02-02-01-004-002"/>
    <n v="10"/>
    <s v="Materiales y suministros - Productos metálicos elaborados (excepto maquinaria y equipo)"/>
    <s v="BROCA ANGULAR 965D COBALT STUBBY# 1/4"/>
    <n v="20121601"/>
    <s v="Selección abreviada subasta inversa (No disponible)"/>
    <n v="3"/>
    <n v="8"/>
    <n v="100"/>
    <n v="2100000"/>
    <s v="UNIDAD"/>
    <s v="NO SOLICITADAS"/>
  </r>
  <r>
    <x v="13"/>
    <s v="02-02-01-004-002"/>
    <n v="10"/>
    <s v="Materiales y suministros - Productos metálicos elaborados (excepto maquinaria y equipo)"/>
    <s v="BROCA ANGULAR 965D COBALT STUBBY# 5/32"/>
    <n v="20121601"/>
    <s v="Selección abreviada subasta inversa (No disponible)"/>
    <n v="3"/>
    <n v="8"/>
    <n v="100"/>
    <n v="2100000"/>
    <s v="UNIDAD"/>
    <s v="NO SOLICITADAS"/>
  </r>
  <r>
    <x v="13"/>
    <s v="02-02-01-004-002"/>
    <n v="10"/>
    <s v="Materiales y suministros - Productos metálicos elaborados (excepto maquinaria y equipo)"/>
    <s v="BROCA ANGULAR 965D COBALT STUBBY#10"/>
    <n v="20121601"/>
    <s v="Selección abreviada subasta inversa (No disponible)"/>
    <n v="3"/>
    <n v="8"/>
    <n v="100"/>
    <n v="2100000"/>
    <s v="UNIDAD"/>
    <s v="NO SOLICITADAS"/>
  </r>
  <r>
    <x v="13"/>
    <s v="02-02-01-004-002"/>
    <n v="10"/>
    <s v="Materiales y suministros - Productos metálicos elaborados (excepto maquinaria y equipo)"/>
    <s v="BROCA ANGULAR 965D COBALT STUBBY#13"/>
    <n v="20121601"/>
    <s v="Selección abreviada subasta inversa (No disponible)"/>
    <n v="3"/>
    <n v="8"/>
    <n v="100"/>
    <n v="2100000"/>
    <s v="UNIDAD"/>
    <s v="NO SOLICITADAS"/>
  </r>
  <r>
    <x v="13"/>
    <s v="02-02-01-004-002"/>
    <n v="10"/>
    <s v="Materiales y suministros - Productos metálicos elaborados (excepto maquinaria y equipo)"/>
    <s v="BROCA ANGULAR 965D COBALT STUBBY#16"/>
    <n v="20121601"/>
    <s v="Selección abreviada subasta inversa (No disponible)"/>
    <n v="3"/>
    <n v="8"/>
    <n v="100"/>
    <n v="2100000"/>
    <s v="UNIDAD"/>
    <s v="NO SOLICITADAS"/>
  </r>
  <r>
    <x v="13"/>
    <s v="02-02-01-004-002"/>
    <n v="10"/>
    <s v="Materiales y suministros - Productos metálicos elaborados (excepto maquinaria y equipo)"/>
    <s v="BROCA ANGULAR 965D COBALT STUBBY#8"/>
    <n v="20121601"/>
    <s v="Selección abreviada subasta inversa (No disponible)"/>
    <n v="3"/>
    <n v="8"/>
    <n v="100"/>
    <n v="2100000"/>
    <s v="UNIDAD"/>
    <s v="NO SOLICITADAS"/>
  </r>
  <r>
    <x v="13"/>
    <s v="02-02-01-004-002"/>
    <n v="10"/>
    <s v="Materiales y suministros - Productos metálicos elaborados (excepto maquinaria y equipo)"/>
    <s v="BROCA ANGULAR CON ROSCA SHORT DRIL # 21"/>
    <n v="20121601"/>
    <s v="Selección abreviada subasta inversa (No disponible)"/>
    <n v="3"/>
    <n v="8"/>
    <n v="100"/>
    <n v="1800000"/>
    <s v="UNIDAD"/>
    <s v="NO SOLICITADAS"/>
  </r>
  <r>
    <x v="13"/>
    <s v="02-02-01-004-002"/>
    <n v="10"/>
    <s v="Materiales y suministros - Productos metálicos elaborados (excepto maquinaria y equipo)"/>
    <s v="BROCA ANGULAR CON ROSCA SHORT DRIL # 30"/>
    <n v="20121601"/>
    <s v="Selección abreviada subasta inversa (No disponible)"/>
    <n v="3"/>
    <n v="8"/>
    <n v="100"/>
    <n v="1800000"/>
    <s v="UNIDAD"/>
    <s v="NO SOLICITADAS"/>
  </r>
  <r>
    <x v="13"/>
    <s v="02-02-01-004-002"/>
    <n v="10"/>
    <s v="Materiales y suministros - Productos metálicos elaborados (excepto maquinaria y equipo)"/>
    <s v="BROCA ANGULAR CON ROSCA 965D COBALT STUBBY # 1/8"/>
    <n v="20121601"/>
    <s v="Selección abreviada subasta inversa (No disponible)"/>
    <n v="3"/>
    <n v="8"/>
    <n v="100"/>
    <n v="2100000"/>
    <s v="UNIDAD"/>
    <s v="NO SOLICITADAS"/>
  </r>
  <r>
    <x v="13"/>
    <s v="02-02-01-004-002"/>
    <n v="10"/>
    <s v="Materiales y suministros - Productos metálicos elaborados (excepto maquinaria y equipo)"/>
    <s v="BROCA ANGULAR CON ROSCA SHORT DRIL # 10"/>
    <n v="20121601"/>
    <s v="Selección abreviada subasta inversa (No disponible)"/>
    <n v="3"/>
    <n v="8"/>
    <n v="100"/>
    <n v="1800000"/>
    <s v="UNIDAD"/>
    <s v="NO SOLICITADAS"/>
  </r>
  <r>
    <x v="13"/>
    <s v="02-02-01-004-002"/>
    <n v="10"/>
    <s v="Materiales y suministros - Productos metálicos elaborados (excepto maquinaria y equipo)"/>
    <s v="BROCA ANGULAR CON ROSCA SHORT DRIL # 13"/>
    <n v="20121601"/>
    <s v="Selección abreviada subasta inversa (No disponible)"/>
    <n v="3"/>
    <n v="8"/>
    <n v="100"/>
    <n v="1800000"/>
    <s v="UNIDAD"/>
    <s v="NO SOLICITADAS"/>
  </r>
  <r>
    <x v="13"/>
    <s v="02-02-01-004-002"/>
    <n v="10"/>
    <s v="Materiales y suministros - Productos metálicos elaborados (excepto maquinaria y equipo)"/>
    <s v="BROCA ANGULAR CON ROSCA SHORT DRIL # 16"/>
    <n v="20121601"/>
    <s v="Selección abreviada subasta inversa (No disponible)"/>
    <n v="3"/>
    <n v="8"/>
    <n v="100"/>
    <n v="1800000"/>
    <s v="UNIDAD"/>
    <s v="NO SOLICITADAS"/>
  </r>
  <r>
    <x v="13"/>
    <s v="02-02-01-004-002"/>
    <n v="10"/>
    <s v="Materiales y suministros - Productos metálicos elaborados (excepto maquinaria y equipo)"/>
    <s v="BROCA ANGULAR CON ROSCA SHORT DRIL # 27"/>
    <n v="20121601"/>
    <s v="Selección abreviada subasta inversa (No disponible)"/>
    <n v="3"/>
    <n v="8"/>
    <n v="100"/>
    <n v="1800000"/>
    <s v="UNIDAD"/>
    <s v="NO SOLICITADAS"/>
  </r>
  <r>
    <x v="13"/>
    <s v="02-02-01-004-002"/>
    <n v="10"/>
    <s v="Materiales y suministros - Productos metálicos elaborados (excepto maquinaria y equipo)"/>
    <s v="BROCA ANGULAR CON ROSCA SHORT DRIL # 40"/>
    <n v="20121601"/>
    <s v="Selección abreviada subasta inversa (No disponible)"/>
    <n v="3"/>
    <n v="8"/>
    <n v="100"/>
    <n v="1800000"/>
    <s v="UNIDAD"/>
    <s v="NO SOLICITADAS"/>
  </r>
  <r>
    <x v="13"/>
    <s v="02-02-01-004-002"/>
    <n v="10"/>
    <s v="Materiales y suministros - Productos metálicos elaborados (excepto maquinaria y equipo)"/>
    <s v="BROCA ANGULAR CON ROSCA SHORT DRIL # 8"/>
    <n v="20121601"/>
    <s v="Selección abreviada subasta inversa (No disponible)"/>
    <n v="3"/>
    <n v="8"/>
    <n v="100"/>
    <n v="1800000"/>
    <s v="UNIDAD"/>
    <s v="NO SOLICITADAS"/>
  </r>
  <r>
    <x v="13"/>
    <s v="02-02-01-004-002"/>
    <n v="10"/>
    <s v="Materiales y suministros - Productos metálicos elaborados (excepto maquinaria y equipo)"/>
    <s v="BROCA CENTER DRILL #3"/>
    <n v="20121600"/>
    <s v="Selección abreviada subasta inversa (No disponible)"/>
    <n v="3"/>
    <n v="8"/>
    <n v="4"/>
    <n v="100000"/>
    <s v="UNIDAD"/>
    <s v="NO SOLICITADAS"/>
  </r>
  <r>
    <x v="13"/>
    <s v="02-02-01-004-002"/>
    <n v="10"/>
    <s v="Materiales y suministros - Productos metálicos elaborados (excepto maquinaria y equipo)"/>
    <s v="BROCA CENTER DRILL #4"/>
    <n v="20121600"/>
    <s v="Selección abreviada subasta inversa (No disponible)"/>
    <n v="3"/>
    <n v="8"/>
    <n v="100"/>
    <n v="2500000"/>
    <s v="UNIDAD"/>
    <s v="NO SOLICITADAS"/>
  </r>
  <r>
    <x v="13"/>
    <s v="02-02-01-004-002"/>
    <n v="10"/>
    <s v="Materiales y suministros - Productos metálicos elaborados (excepto maquinaria y equipo)"/>
    <s v="BROCA CENTER DRILL #5"/>
    <n v="20121600"/>
    <s v="Selección abreviada subasta inversa (No disponible)"/>
    <n v="3"/>
    <n v="8"/>
    <n v="100"/>
    <n v="2500000"/>
    <s v="UNIDAD"/>
    <s v="NO SOLICITADAS"/>
  </r>
  <r>
    <x v="13"/>
    <s v="02-02-01-004-006-09"/>
    <n v="10"/>
    <s v="Materiales y suministros - Otro equipo eléctrico y sus partes y piezas"/>
    <s v="BUJIA M802138"/>
    <n v="25191700"/>
    <s v="Selección abreviada subasta inversa (No disponible)"/>
    <n v="3"/>
    <n v="8"/>
    <n v="4"/>
    <n v="46800"/>
    <s v="UNIDAD"/>
    <s v="NO SOLICITADAS"/>
  </r>
  <r>
    <x v="13"/>
    <s v="02-02-01-004-002"/>
    <n v="10"/>
    <s v="Materiales y suministros - Productos metálicos elaborados (excepto maquinaria y equipo)"/>
    <s v="BURIL CARBUROID IZQUIERDO"/>
    <n v="27113103"/>
    <s v="Selección abreviada subasta inversa (No disponible)"/>
    <n v="3"/>
    <n v="8"/>
    <n v="10"/>
    <n v="300000"/>
    <s v="UNIDAD"/>
    <s v="NO SOLICITADAS"/>
  </r>
  <r>
    <x v="13"/>
    <s v="02-02-01-004-002"/>
    <n v="10"/>
    <s v="Materiales y suministros - Productos metálicos elaborados (excepto maquinaria y equipo)"/>
    <s v="BURIL CARBUROID DERECHO"/>
    <n v="27113103"/>
    <s v="Selección abreviada subasta inversa (No disponible)"/>
    <n v="3"/>
    <n v="8"/>
    <n v="10"/>
    <n v="110000"/>
    <s v="UNIDAD"/>
    <s v="NO SOLICITADAS"/>
  </r>
  <r>
    <x v="13"/>
    <s v="02-02-01-004-002"/>
    <n v="10"/>
    <s v="Materiales y suministros - Productos metálicos elaborados (excepto maquinaria y equipo)"/>
    <s v="BURIL CUADRADO HSS 3/8"/>
    <n v="27111910"/>
    <s v="Selección abreviada subasta inversa (No disponible)"/>
    <n v="3"/>
    <n v="8"/>
    <n v="4"/>
    <n v="240000"/>
    <s v="UNIDAD"/>
    <s v="NO SOLICITADAS"/>
  </r>
  <r>
    <x v="13"/>
    <s v="02-02-01-004-002"/>
    <n v="10"/>
    <s v="Materiales y suministros - Productos metálicos elaborados (excepto maquinaria y equipo)"/>
    <s v="BURIL CUADRADO HSS 5/16"/>
    <n v="27111910"/>
    <s v="Selección abreviada subasta inversa (No disponible)"/>
    <n v="3"/>
    <n v="8"/>
    <n v="4"/>
    <n v="240000"/>
    <s v="UNIDAD"/>
    <s v="NO SOLICITADAS"/>
  </r>
  <r>
    <x v="13"/>
    <s v="02-02-01-004-006-03"/>
    <n v="10"/>
    <s v="Materiales y suministros - Hilos y cables aislados; cable de fibra óptica"/>
    <s v="CABLE DE FRENADO(V52793 #05-048338)  285845"/>
    <n v="26121600"/>
    <s v="Selección abreviada subasta inversa (No disponible)"/>
    <n v="3"/>
    <n v="8"/>
    <n v="1"/>
    <n v="360000"/>
    <s v="UNIDAD"/>
    <s v="NO SOLICITADAS"/>
  </r>
  <r>
    <x v="13"/>
    <s v="02-02-01-004-006-03"/>
    <n v="10"/>
    <s v="Materiales y suministros - Hilos y cables aislados; cable de fibra óptica"/>
    <s v="CABLE NO ELECTRICO  ROLLO POR LIBRA 9525-00-618-0257  P/N : MS20995NC20"/>
    <n v="26121608"/>
    <s v="Selección abreviada subasta inversa (No disponible)"/>
    <n v="3"/>
    <n v="8"/>
    <n v="10"/>
    <n v="2294400"/>
    <s v="UNIDAD"/>
    <s v="NO SOLICITADAS"/>
  </r>
  <r>
    <x v="13"/>
    <s v="02-02-01-004-006-03"/>
    <n v="10"/>
    <s v="Materiales y suministros - Hilos y cables aislados; cable de fibra óptica"/>
    <s v="CABLE No. 12 P/N M2750012 ML3T08"/>
    <n v="26121600"/>
    <s v="Selección abreviada subasta inversa (No disponible)"/>
    <n v="3"/>
    <n v="8"/>
    <n v="50"/>
    <n v="915000"/>
    <s v="UNIDAD"/>
    <s v="NO SOLICITADAS"/>
  </r>
  <r>
    <x v="13"/>
    <s v="02-02-01-004-002"/>
    <n v="10"/>
    <s v="Materiales y suministros - Productos metálicos elaborados (excepto maquinaria y equipo)"/>
    <s v="CABLEADOR / ENRUTADOR CABLE ELECTRICO REF 35250 (4250) "/>
    <n v="60104912"/>
    <s v="Selección abreviada subasta inversa (No disponible)"/>
    <n v="3"/>
    <n v="8"/>
    <n v="10"/>
    <n v="192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CALIBRADOR DE ESPESOR / DIAL DEPTH GAGE P/N 643J "/>
    <n v="41111600"/>
    <s v="Selección abreviada subasta inversa (No disponible)"/>
    <n v="3"/>
    <n v="8"/>
    <n v="1"/>
    <n v="15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CALIBRADOR DE LLANTAS / TIRE GAUGE PGPL150"/>
    <n v="41112400"/>
    <s v="Selección abreviada subasta inversa (No disponible)"/>
    <n v="3"/>
    <n v="8"/>
    <n v="1"/>
    <n v="1500000"/>
    <s v="UNIDAD"/>
    <s v="NO SOLICITADAS"/>
  </r>
  <r>
    <x v="13"/>
    <s v="02-02-01-004-004-02"/>
    <n v="10"/>
    <s v="Materiales y suministros - Máquinas herramientas y sus partes, piezas y accesorios"/>
    <s v="CAUTIN DE FUNCIONAMIENTO A GAS BUTANO REFERENCIA YAKS32A"/>
    <n v="23271806"/>
    <s v="Selección abreviada subasta inversa (No disponible)"/>
    <n v="3"/>
    <n v="8"/>
    <n v="1"/>
    <n v="800000"/>
    <s v="UNIDAD"/>
    <s v="NO SOLICITADAS"/>
  </r>
  <r>
    <x v="13"/>
    <s v="02-02-01-004-004-02"/>
    <n v="10"/>
    <s v="Materiales y suministros - Máquinas herramientas y sus partes, piezas y accesorios"/>
    <s v="CAUTIN INDUSTRIAL TIPO LAPIZ DE 200 WATTS"/>
    <n v="23271806"/>
    <s v="Selección abreviada subasta inversa (No disponible)"/>
    <n v="3"/>
    <n v="8"/>
    <n v="1"/>
    <n v="90000"/>
    <s v="UNIDAD"/>
    <s v="NO SOLICITADAS"/>
  </r>
  <r>
    <x v="13"/>
    <s v="02-02-01-003-005-03"/>
    <n v="10"/>
    <s v="Materiales y suministros - Jabón, preparados para limpieza, perfumes y preparados de tocador"/>
    <s v="CERA LIQUIDA TEFLON PLUS 500 CC"/>
    <n v="12181500"/>
    <s v="Selección abreviada subasta inversa (No disponible)"/>
    <n v="2"/>
    <n v="6"/>
    <n v="12"/>
    <n v="334800"/>
    <s v="UNIDAD"/>
    <s v="NO SOLICITADAS"/>
  </r>
  <r>
    <x v="13"/>
    <s v="02-02-01-003-006-09"/>
    <n v="10"/>
    <s v="Materiales y suministros - Otros productos plásticos"/>
    <s v="CINTA / FLASH TAPE REF HCS2114-3"/>
    <n v="60121153"/>
    <s v="Selección abreviada subasta inversa (No disponible)"/>
    <n v="3"/>
    <n v="8"/>
    <n v="6"/>
    <n v="600000"/>
    <s v="UNIDAD"/>
    <s v="NO SOLICITADAS"/>
  </r>
  <r>
    <x v="13"/>
    <s v="02-02-01-003-006-09"/>
    <n v="10"/>
    <s v="Materiales y suministros - Otros productos plásticos"/>
    <s v="CINTA / TAPE PRESSURE SENSITVE, ADHESIVE (52170)600, 1 1/2&quot; 7510-00-551-9826"/>
    <n v="31201600"/>
    <s v="Selección abreviada subasta inversa (No disponible)"/>
    <n v="3"/>
    <n v="8"/>
    <n v="1"/>
    <n v="100000"/>
    <s v="UNIDAD"/>
    <s v="NO SOLICITADAS"/>
  </r>
  <r>
    <x v="13"/>
    <s v="02-02-01-003-006-09"/>
    <n v="10"/>
    <s v="Materiales y suministros - Otros productos plásticos"/>
    <s v="CINTA ANTIDESLIZANTE ALTA AGRESIVIDAD / SLIP-RESISTANT TAPE AND TREADS 3/4&quot; x 60' ROLLO"/>
    <n v="31201500"/>
    <s v="Selección abreviada subasta inversa (No disponible)"/>
    <n v="3"/>
    <n v="8"/>
    <n v="3"/>
    <n v="900000"/>
    <s v="UNIDAD"/>
    <s v="NO SOLICITADAS"/>
  </r>
  <r>
    <x v="13"/>
    <s v="02-02-01-004-002"/>
    <n v="10"/>
    <s v="Materiales y suministros - Productos metálicos elaborados (excepto maquinaria y equipo)"/>
    <s v="CINTA DE ALUMINIO 3M 425  FOIL TAPE 1 X 60"/>
    <n v="31201530"/>
    <s v="Selección abreviada subasta inversa (No disponible)"/>
    <n v="3"/>
    <n v="8"/>
    <n v="5"/>
    <n v="1050000"/>
    <s v="UNIDAD"/>
    <s v="NO SOLICITADAS"/>
  </r>
  <r>
    <x v="13"/>
    <s v="02-02-01-004-002"/>
    <n v="10"/>
    <s v="Materiales y suministros - Productos metálicos elaborados (excepto maquinaria y equipo)"/>
    <s v="CINTA DE ALUMINIO 3M 425 FOIL TAPE, 2 X 55 "/>
    <n v="31201530"/>
    <s v="Selección abreviada subasta inversa (No disponible)"/>
    <n v="3"/>
    <n v="8"/>
    <n v="5"/>
    <n v="2050000"/>
    <s v="UNIDAD"/>
    <s v="NO SOLICITADAS"/>
  </r>
  <r>
    <x v="13"/>
    <s v="02-02-01-003-002-01"/>
    <n v="10"/>
    <s v="Materiales y suministros - Pasta de papel, papel y cartón"/>
    <s v="CINTA DE ENMASCARAR VERDE REF SCOTCH 233+ 2&quot; X 55M 26332"/>
    <n v="31201503"/>
    <s v="Selección abreviada subasta inversa (No disponible)"/>
    <n v="3"/>
    <n v="8"/>
    <n v="50"/>
    <n v="850000"/>
    <s v="UNIDAD"/>
    <s v="NO SOLICITADAS"/>
  </r>
  <r>
    <x v="13"/>
    <s v="02-02-01-003-002-01"/>
    <n v="10"/>
    <s v="Materiales y suministros - Pasta de papel, papel y cartón"/>
    <s v="CINTA DE ENMASCARAR VERDE REF SCOTCH 233+ 2&quot; X 55M 26336"/>
    <n v="31201503"/>
    <s v="Selección abreviada subasta inversa (No disponible)"/>
    <n v="3"/>
    <n v="8"/>
    <n v="50"/>
    <n v="1000000"/>
    <s v="UNIDAD"/>
    <s v="NO SOLICITADAS"/>
  </r>
  <r>
    <x v="13"/>
    <s v="02-02-01-003-002-01"/>
    <n v="10"/>
    <s v="Materiales y suministros - Pasta de papel, papel y cartón"/>
    <s v="CINTA DE ENMASCARAR VERDE REF SCOTCH 233+ 2&quot; X 55M 26340"/>
    <n v="31201503"/>
    <s v="Selección abreviada subasta inversa (No disponible)"/>
    <n v="3"/>
    <n v="8"/>
    <n v="50"/>
    <n v="2500000"/>
    <s v="UNIDAD"/>
    <s v="NO SOLICITADAS"/>
  </r>
  <r>
    <x v="13"/>
    <s v="02-02-01-003-006-09"/>
    <n v="10"/>
    <s v="Materiales y suministros - Otros productos plásticos"/>
    <s v="CINTA SELLANTE / SEALANT TAPE HCS2125"/>
    <n v="60121153"/>
    <s v="Selección abreviada subasta inversa (No disponible)"/>
    <n v="3"/>
    <n v="8"/>
    <n v="5"/>
    <n v="500000"/>
    <s v="UNIDAD"/>
    <s v="NO SOLICITADAS"/>
  </r>
  <r>
    <x v="13"/>
    <s v="02-02-01-003-006-09"/>
    <n v="10"/>
    <s v="Materiales y suministros - Otros productos plásticos"/>
    <s v="CINTA VULCANIZADA / TAPE AMALGAMACION"/>
    <n v="60121153"/>
    <s v="Selección abreviada subasta inversa (No disponible)"/>
    <n v="3"/>
    <n v="8"/>
    <n v="10"/>
    <n v="700000"/>
    <s v="UNIDAD"/>
    <s v="NO SOLICITADAS"/>
  </r>
  <r>
    <x v="13"/>
    <s v="02-02-01-004-002"/>
    <n v="10"/>
    <s v="Materiales y suministros - Productos metálicos elaborados (excepto maquinaria y equipo)"/>
    <s v="CONECTOR ALTA PRESION   P/N K-3706"/>
    <n v="31163100"/>
    <s v="Selección abreviada subasta inversa (No disponible)"/>
    <n v="3"/>
    <n v="8"/>
    <n v="2"/>
    <n v="600000"/>
    <s v="UNIDAD"/>
    <s v="NO SOLICITADAS"/>
  </r>
  <r>
    <x v="13"/>
    <s v="02-02-01-004-002"/>
    <n v="10"/>
    <s v="Materiales y suministros - Productos metálicos elaborados (excepto maquinaria y equipo)"/>
    <s v="CONECTOR GIRATORIO DE AIRE  ¼” YA502M"/>
    <n v="39121400"/>
    <s v="Selección abreviada subasta inversa (No disponible)"/>
    <n v="3"/>
    <n v="8"/>
    <n v="1"/>
    <n v="110000"/>
    <s v="UNIDAD"/>
    <s v="NO SOLICITADAS"/>
  </r>
  <r>
    <x v="13"/>
    <s v="02-02-01-004-002"/>
    <n v="10"/>
    <s v="Materiales y suministros - Productos metálicos elaborados (excepto maquinaria y equipo)"/>
    <s v="CONECTOR HEMBRA  AC  P/N R67G36E"/>
    <n v="39121400"/>
    <s v="Selección abreviada subasta inversa (No disponible)"/>
    <n v="3"/>
    <n v="8"/>
    <n v="1"/>
    <n v="1400000"/>
    <s v="UNIDAD"/>
    <s v="NO SOLICITADAS"/>
  </r>
  <r>
    <x v="13"/>
    <s v="02-02-01-004-002"/>
    <n v="10"/>
    <s v="Materiales y suministros - Productos metálicos elaborados (excepto maquinaria y equipo)"/>
    <s v="CONECTOR HEMBRA  DC  P/N R65G3E"/>
    <n v="39121400"/>
    <s v="Selección abreviada subasta inversa (No disponible)"/>
    <n v="3"/>
    <n v="8"/>
    <n v="1"/>
    <n v="1200000"/>
    <s v="UNIDAD"/>
    <s v="NO SOLICITADAS"/>
  </r>
  <r>
    <x v="13"/>
    <s v="02-02-01-004-002"/>
    <n v="10"/>
    <s v="Materiales y suministros - Productos metálicos elaborados (excepto maquinaria y equipo)"/>
    <s v="CONECTOR RECTO BNC RF REFERENCIA P/N M39012/16-0014"/>
    <n v="39121400"/>
    <s v="Selección abreviada subasta inversa (No disponible)"/>
    <n v="3"/>
    <n v="8"/>
    <n v="50"/>
    <n v="5595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CONTADOR HORAS GATOR AM136813"/>
    <n v="41111900"/>
    <s v="Selección abreviada subasta inversa (No disponible)"/>
    <n v="3"/>
    <n v="8"/>
    <n v="2"/>
    <n v="650000"/>
    <s v="UNIDAD"/>
    <s v="NO SOLICITADAS"/>
  </r>
  <r>
    <x v="13"/>
    <s v="02-02-01-004-002"/>
    <n v="10"/>
    <s v="Materiales y suministros - Productos metálicos elaborados (excepto maquinaria y equipo)"/>
    <s v="COPA / FLANK DRIVE SOCKET 1/2 SHALLOW, INCHES 1 1/2 SW481"/>
    <n v="27112400"/>
    <s v="Selección abreviada subasta inversa (No disponible)"/>
    <n v="3"/>
    <n v="8"/>
    <n v="1"/>
    <n v="200000"/>
    <s v="UNIDAD"/>
    <s v="NO SOLICITADAS"/>
  </r>
  <r>
    <x v="13"/>
    <s v="02-02-01-004-002"/>
    <n v="10"/>
    <s v="Materiales y suministros - Productos metálicos elaborados (excepto maquinaria y equipo)"/>
    <s v="COPA / FLANK DRIVE SOCKET 1/2 SHALLOW, INCHES 1 1/4 SW401"/>
    <n v="27112400"/>
    <s v="Selección abreviada subasta inversa (No disponible)"/>
    <n v="3"/>
    <n v="8"/>
    <n v="1"/>
    <n v="200000"/>
    <s v="UNIDAD"/>
    <s v="NO SOLICITADAS"/>
  </r>
  <r>
    <x v="13"/>
    <s v="02-02-01-004-002"/>
    <n v="10"/>
    <s v="Materiales y suministros - Productos metálicos elaborados (excepto maquinaria y equipo)"/>
    <s v="COPA / FLANK DRIVE SOCKET 1/2 SHALLOW, INCHES 1 1/8 SW361"/>
    <n v="27112400"/>
    <s v="Selección abreviada subasta inversa (No disponible)"/>
    <n v="3"/>
    <n v="8"/>
    <n v="1"/>
    <n v="200000"/>
    <s v="UNIDAD"/>
    <s v="NO SOLICITADAS"/>
  </r>
  <r>
    <x v="13"/>
    <s v="02-02-01-004-002"/>
    <n v="10"/>
    <s v="Materiales y suministros - Productos metálicos elaborados (excepto maquinaria y equipo)"/>
    <s v="COPA / FLANK DRIVE SOCKET 1/2 SHALLOW, INCHES 1 3/16SW381"/>
    <n v="27112400"/>
    <s v="Selección abreviada subasta inversa (No disponible)"/>
    <n v="3"/>
    <n v="8"/>
    <n v="1"/>
    <n v="200000"/>
    <s v="UNIDAD"/>
    <s v="NO SOLICITADAS"/>
  </r>
  <r>
    <x v="13"/>
    <s v="02-02-01-004-002"/>
    <n v="10"/>
    <s v="Materiales y suministros - Productos metálicos elaborados (excepto maquinaria y equipo)"/>
    <s v="COPA / FLANK DRIVE SOCKET 1/2 SHALLOW, INCHES 1 3/8 SW441"/>
    <n v="27112400"/>
    <s v="Selección abreviada subasta inversa (No disponible)"/>
    <n v="3"/>
    <n v="8"/>
    <n v="1"/>
    <n v="200000"/>
    <s v="UNIDAD"/>
    <s v="NO SOLICITADAS"/>
  </r>
  <r>
    <x v="13"/>
    <s v="02-02-01-004-002"/>
    <n v="10"/>
    <s v="Materiales y suministros - Productos metálicos elaborados (excepto maquinaria y equipo)"/>
    <s v="COPA / FLANK DRIVE SOCKET 1/2 SHALLOW, INCHES 1 7/16 SW461"/>
    <n v="27112400"/>
    <s v="Selección abreviada subasta inversa (No disponible)"/>
    <n v="3"/>
    <n v="8"/>
    <n v="1"/>
    <n v="200000"/>
    <s v="UNIDAD"/>
    <s v="NO SOLICITADAS"/>
  </r>
  <r>
    <x v="13"/>
    <s v="02-02-01-004-002"/>
    <n v="10"/>
    <s v="Materiales y suministros - Productos metálicos elaborados (excepto maquinaria y equipo)"/>
    <s v="COPA / FLANK DRIVE SOCKET 1/4 DEEP, INCHES 110STMDY"/>
    <n v="27112800"/>
    <s v="Selección abreviada subasta inversa (No disponible)"/>
    <n v="3"/>
    <n v="8"/>
    <n v="2"/>
    <n v="1600000"/>
    <s v="UNIDAD"/>
    <s v="NO SOLICITADAS"/>
  </r>
  <r>
    <x v="13"/>
    <s v="02-02-01-004-002"/>
    <n v="10"/>
    <s v="Materiales y suministros - Productos metálicos elaborados (excepto maquinaria y equipo)"/>
    <s v="COPA / FLANK DRIVE SOCKET 1/4 SHALLOW, INCHES 110TMDY"/>
    <n v="27112800"/>
    <s v="Selección abreviada subasta inversa (No disponible)"/>
    <n v="3"/>
    <n v="8"/>
    <n v="2"/>
    <n v="1200000"/>
    <s v="UNIDAD"/>
    <s v="NO SOLICITADAS"/>
  </r>
  <r>
    <x v="13"/>
    <s v="02-02-01-004-002"/>
    <n v="10"/>
    <s v="Materiales y suministros - Productos metálicos elaborados (excepto maquinaria y equipo)"/>
    <s v="COPA / FLANK DRIVE SOCKET 3/8 SHALLOW, INCHES 211FY"/>
    <n v="27112800"/>
    <s v="Selección abreviada subasta inversa (No disponible)"/>
    <n v="3"/>
    <n v="8"/>
    <n v="2"/>
    <n v="1800000"/>
    <s v="UNIDAD"/>
    <s v="NO SOLICITADAS"/>
  </r>
  <r>
    <x v="13"/>
    <s v="02-02-01-004-002"/>
    <n v="10"/>
    <s v="Materiales y suministros - Productos metálicos elaborados (excepto maquinaria y equipo)"/>
    <s v="COPA KIT / IMPACT DRIVERS AND SET 208EPIT"/>
    <n v="27112400"/>
    <s v="Selección abreviada subasta inversa (No disponible)"/>
    <n v="3"/>
    <n v="8"/>
    <n v="1"/>
    <n v="1500000"/>
    <s v="UNIDAD"/>
    <s v="NO SOLICITADAS"/>
  </r>
  <r>
    <x v="13"/>
    <s v="02-02-01-004-002"/>
    <n v="10"/>
    <s v="Materiales y suministros - Productos metálicos elaborados (excepto maquinaria y equipo)"/>
    <s v="COPA MEZCLADORA CON COLLAR 600 ML 3M 16001"/>
    <n v="31211905"/>
    <s v="Selección abreviada subasta inversa (No disponible)"/>
    <n v="3"/>
    <n v="8"/>
    <n v="5"/>
    <n v="1000000"/>
    <s v="UNIDAD"/>
    <s v="NO SOLICITADAS"/>
  </r>
  <r>
    <x v="13"/>
    <s v="02-02-01-004-002"/>
    <n v="10"/>
    <s v="Materiales y suministros - Productos metálicos elaborados (excepto maquinaria y equipo)"/>
    <s v="COPA MEZCLADORA CON COLLAR 600 ML, 16000"/>
    <n v="31211905"/>
    <s v="Selección abreviada subasta inversa (No disponible)"/>
    <n v="3"/>
    <n v="8"/>
    <n v="10"/>
    <n v="2300000"/>
    <s v="UNIDAD"/>
    <s v="NO SOLICITADAS"/>
  </r>
  <r>
    <x v="13"/>
    <s v="02-02-01-004-002"/>
    <n v="10"/>
    <s v="Materiales y suministros - Productos metálicos elaborados (excepto maquinaria y equipo)"/>
    <s v="COPADO TARRO POR 290 GRMS"/>
    <n v="47131817"/>
    <s v="Selección abreviada subasta inversa (No disponible)"/>
    <n v="2"/>
    <n v="6"/>
    <n v="10"/>
    <n v="200000"/>
    <s v="UNIDAD"/>
    <s v="NO SOLICITADAS"/>
  </r>
  <r>
    <x v="13"/>
    <s v="02-02-01-004-006-09"/>
    <n v="10"/>
    <s v="Materiales y suministros - Otro equipo eléctrico y sus partes y piezas"/>
    <s v="CORREA MOTOR M150046"/>
    <n v="31151900"/>
    <s v="Selección abreviada subasta inversa (No disponible)"/>
    <n v="3"/>
    <n v="8"/>
    <n v="1"/>
    <n v="300000"/>
    <s v="UNIDAD"/>
    <s v="NO SOLICITADAS"/>
  </r>
  <r>
    <x v="13"/>
    <s v="02-02-01-003-005-03"/>
    <n v="10"/>
    <s v="Materiales y suministros - Jabón, preparados para limpieza, perfumes y preparados de tocador"/>
    <s v="DESENGRANTE INDUSTRIAL No.1 CRC X GALON"/>
    <n v="47131821"/>
    <s v="Selección abreviada subasta inversa (No disponible)"/>
    <n v="2"/>
    <n v="6"/>
    <n v="5"/>
    <n v="250000"/>
    <s v="UNIDAD"/>
    <s v="NO SOLICITADAS"/>
  </r>
  <r>
    <x v="13"/>
    <s v="02-02-01-004-007-01"/>
    <n v="10"/>
    <s v="Materiales y suministros - Válvulas y tubos electrónicos; componentes electrónicos; sus partes y piezas"/>
    <s v="DIODO REF JANTX1N5552"/>
    <n v="32111500"/>
    <s v="Selección abreviada subasta inversa (No disponible)"/>
    <n v="3"/>
    <n v="8"/>
    <n v="25"/>
    <n v="800000"/>
    <s v="UNIDAD"/>
    <s v="NO SOLICITADAS"/>
  </r>
  <r>
    <x v="13"/>
    <s v="02-02-01-003-007-09"/>
    <n v="10"/>
    <s v="Materiales y suministros - Otros productos minerales no metálicos n. C. P."/>
    <s v="DISCO ABRASIVO PURPLE REFERENCIA 30479 GRANO P180 CAJA * 100"/>
    <n v="27112800"/>
    <s v="Selección abreviada subasta inversa (No disponible)"/>
    <n v="3"/>
    <n v="8"/>
    <n v="4"/>
    <n v="1000000"/>
    <s v="UNIDAD"/>
    <s v="NO SOLICITADAS"/>
  </r>
  <r>
    <x v="13"/>
    <s v="02-02-01-003-007-09"/>
    <n v="10"/>
    <s v="Materiales y suministros - Otros productos minerales no metálicos n. C. P."/>
    <s v="DISCO ABRASIVO PURPLE REFERENCIA 30783 GRANO P80 CAJA * 100"/>
    <n v="27112800"/>
    <s v="Selección abreviada subasta inversa (No disponible)"/>
    <n v="3"/>
    <n v="8"/>
    <n v="4"/>
    <n v="1000000"/>
    <s v="UNIDAD"/>
    <s v="NO SOLICITADAS"/>
  </r>
  <r>
    <x v="13"/>
    <s v="02-02-01-003-007-09"/>
    <n v="10"/>
    <s v="Materiales y suministros - Otros productos minerales no metálicos n. C. P."/>
    <s v="DISCO ACONDICIONADOR DE SUPERFICIE 2&quot; DE DIAMETRO REF 05523 CAJA * 200 UNIDADES"/>
    <n v="27112800"/>
    <s v="Selección abreviada subasta inversa (No disponible)"/>
    <n v="3"/>
    <n v="8"/>
    <n v="2"/>
    <n v="1800000"/>
    <s v="UNIDAD"/>
    <s v="NO SOLICITADAS"/>
  </r>
  <r>
    <x v="13"/>
    <s v="02-02-01-003-007-09"/>
    <n v="10"/>
    <s v="Materiales y suministros - Otros productos minerales no metálicos n. C. P."/>
    <s v="DISCO ACONDICIONADOR DE SUPERFICIE 2&quot; DE DIAMETRO REF 05527 CAJA 200 UNIDADES"/>
    <n v="27112800"/>
    <s v="Selección abreviada subasta inversa (No disponible)"/>
    <n v="3"/>
    <n v="8"/>
    <n v="2"/>
    <n v="1800000"/>
    <s v="UNIDAD"/>
    <s v="NO SOLICITADAS"/>
  </r>
  <r>
    <x v="13"/>
    <s v="02-02-01-003-007-09"/>
    <n v="10"/>
    <s v="Materiales y suministros - Otros productos minerales no metálicos n. C. P."/>
    <s v="DISCO ACONDICIONADOR DE SUPERFICIE 2&quot; DE DIAMETRO REF 05528  CAJA 200 UNIDADES"/>
    <n v="27112800"/>
    <s v="Selección abreviada subasta inversa (No disponible)"/>
    <n v="3"/>
    <n v="8"/>
    <n v="2"/>
    <n v="1800000"/>
    <s v="UNIDAD"/>
    <s v="NO SOLICITADAS"/>
  </r>
  <r>
    <x v="13"/>
    <s v="02-02-01-003-007-09"/>
    <n v="10"/>
    <s v="Materiales y suministros - Otros productos minerales no metálicos n. C. P."/>
    <s v="DISCO ACONDICIONADOR DE SUPERFICIE 2&quot; DE DIAMETRO REF 05530  CAJA 200 UNIDADES"/>
    <n v="27112800"/>
    <s v="Selección abreviada subasta inversa (No disponible)"/>
    <n v="3"/>
    <n v="8"/>
    <n v="2"/>
    <n v="1800000"/>
    <s v="UNIDAD"/>
    <s v="NO SOLICITADAS"/>
  </r>
  <r>
    <x v="13"/>
    <s v="02-01-01-004-003-09"/>
    <n v="10"/>
    <s v="Activos fijos - Otras máquinas para usos generales y sus partes y piezas"/>
    <s v="DISCO DE FRENO SENSOR KIT P/N TY04914-10064-71"/>
    <n v="25171700"/>
    <s v="Selección abreviada subasta inversa (No disponible)"/>
    <n v="3"/>
    <n v="8"/>
    <n v="1"/>
    <n v="2000000"/>
    <s v="UNIDAD"/>
    <s v="NO SOLICITADAS"/>
  </r>
  <r>
    <x v="13"/>
    <s v="02-02-01-003-007-09"/>
    <n v="10"/>
    <s v="Materiales y suministros - Otros productos minerales no metálicos n. C. P."/>
    <s v="DISCO DE LIJA PARA CAPA TRANSPARENTE REF TRIZACT HOOKIT 3M P1500, 5 EN GRANO, 02095 CAJA X 25 UNID."/>
    <n v="23131500"/>
    <s v="Selección abreviada subasta inversa (No disponible)"/>
    <n v="3"/>
    <n v="8"/>
    <n v="4"/>
    <n v="1600000"/>
    <s v="UNIDAD"/>
    <s v="NO SOLICITADAS"/>
  </r>
  <r>
    <x v="13"/>
    <s v="02-02-01-003-007-09"/>
    <n v="10"/>
    <s v="Materiales y suministros - Otros productos minerales no metálicos n. C. P."/>
    <s v="DISCO REF 83815 PSA AND NORGRIP P80B"/>
    <n v="27112800"/>
    <s v="Selección abreviada subasta inversa (No disponible)"/>
    <n v="3"/>
    <n v="8"/>
    <n v="3"/>
    <n v="900000"/>
    <s v="UNIDAD"/>
    <s v="NO SOLICITADAS"/>
  </r>
  <r>
    <x v="13"/>
    <s v="02-02-01-003-007-09"/>
    <n v="10"/>
    <s v="Materiales y suministros - Otros productos minerales no metálicos n. C. P."/>
    <s v="DISCO REF 83816 PSA AND NORGRIP P100B"/>
    <n v="27112800"/>
    <s v="Selección abreviada subasta inversa (No disponible)"/>
    <n v="3"/>
    <n v="8"/>
    <n v="3"/>
    <n v="900000"/>
    <s v="UNIDAD"/>
    <s v="NO SOLICITADAS"/>
  </r>
  <r>
    <x v="13"/>
    <s v="02-02-01-003-007-09"/>
    <n v="10"/>
    <s v="Materiales y suministros - Otros productos minerales no metálicos n. C. P."/>
    <s v="DISCO REF 83817 PSA AND NORGRIP P120B     "/>
    <n v="27112800"/>
    <s v="Selección abreviada subasta inversa (No disponible)"/>
    <n v="3"/>
    <n v="8"/>
    <n v="3"/>
    <n v="900000"/>
    <s v="UNIDAD"/>
    <s v="NO SOLICITADAS"/>
  </r>
  <r>
    <x v="13"/>
    <s v="02-02-01-003-007-09"/>
    <n v="10"/>
    <s v="Materiales y suministros - Otros productos minerales no metálicos n. C. P."/>
    <s v="DISCO REF 83819 PSA AND NORGRIP P180B"/>
    <n v="27112800"/>
    <s v="Selección abreviada subasta inversa (No disponible)"/>
    <n v="3"/>
    <n v="8"/>
    <n v="3"/>
    <n v="900000"/>
    <s v="UNIDAD"/>
    <s v="NO SOLICITADAS"/>
  </r>
  <r>
    <x v="13"/>
    <s v="02-02-01-003-007-09"/>
    <n v="10"/>
    <s v="Materiales y suministros - Otros productos minerales no metálicos n. C. P."/>
    <s v="DISCO REF 83820 PSA AND NORGRIP P220B"/>
    <n v="27112800"/>
    <s v="Selección abreviada subasta inversa (No disponible)"/>
    <n v="3"/>
    <n v="8"/>
    <n v="3"/>
    <n v="900000"/>
    <s v="UNIDAD"/>
    <s v="NO SOLICITADAS"/>
  </r>
  <r>
    <x v="13"/>
    <s v="02-02-01-003-007-09"/>
    <n v="10"/>
    <s v="Materiales y suministros - Otros productos minerales no metálicos n. C. P."/>
    <s v="DISCO REF 83822 PSA AND NORGRIP P320B     "/>
    <n v="27112800"/>
    <s v="Selección abreviada subasta inversa (No disponible)"/>
    <n v="3"/>
    <n v="8"/>
    <n v="3"/>
    <n v="900000"/>
    <s v="UNIDAD"/>
    <s v="NO SOLICITADAS"/>
  </r>
  <r>
    <x v="13"/>
    <s v="02-02-01-003-004-02"/>
    <n v="10"/>
    <s v="Materiales y suministros - Productos químicos inorgánicos básicos n. C. P."/>
    <s v="DISULFATO DE MOLIBDENO x CANECA"/>
    <n v="12141727"/>
    <s v="Selección abreviada subasta inversa (No disponible)"/>
    <n v="3"/>
    <n v="8"/>
    <n v="1"/>
    <n v="800000"/>
    <s v="UNIDAD"/>
    <s v="NO SOLICITADAS"/>
  </r>
  <r>
    <x v="13"/>
    <s v="02-02-01-004-003-09"/>
    <n v="10"/>
    <s v="Materiales y suministros - Otras máquinas para usos generales y sus partes y piezas"/>
    <s v="ELEMENTO SEPARADOR  39863840"/>
    <n v="40161505"/>
    <s v="Selección abreviada subasta inversa (No disponible)"/>
    <n v="3"/>
    <n v="8"/>
    <n v="1"/>
    <n v="1200000"/>
    <s v="UNIDAD"/>
    <s v="NO SOLICITADAS"/>
  </r>
  <r>
    <x v="13"/>
    <s v="02-02-01-003-006-02"/>
    <n v="10"/>
    <s v="Materiales y suministros - Otros productos de caucho"/>
    <s v="EMPAQUE REPUESTO H-2808"/>
    <n v="31401703"/>
    <s v="Selección abreviada subasta inversa (No disponible)"/>
    <n v="3"/>
    <n v="8"/>
    <n v="1"/>
    <n v="650000"/>
    <s v="UNIDAD"/>
    <s v="NO SOLICITADAS"/>
  </r>
  <r>
    <x v="13"/>
    <s v="02-02-01-003-006-09"/>
    <n v="10"/>
    <s v="Materiales y suministros - Otros productos plásticos"/>
    <s v="ENSAMBLE DE MANGUERA DE PRESIÓN , #8 TF-1038-21*300"/>
    <n v="40142000"/>
    <s v="Selección abreviada subasta inversa (No disponible)"/>
    <n v="3"/>
    <n v="8"/>
    <n v="1"/>
    <n v="2500000"/>
    <s v="UNIDAD"/>
    <s v="NO SOLICITADAS"/>
  </r>
  <r>
    <x v="13"/>
    <s v="02-02-01-004-002"/>
    <n v="10"/>
    <s v="Materiales y suministros - Productos metálicos elaborados (excepto maquinaria y equipo)"/>
    <s v="ESCALERA MULTIPROPOSITO 3.55 METROS 12P RED LINE"/>
    <n v="30191501"/>
    <s v="Selección abreviada subasta inversa (No disponible)"/>
    <n v="3"/>
    <n v="8"/>
    <n v="2"/>
    <n v="600000"/>
    <s v="UNIDAD"/>
    <s v="NO SOLICITADAS"/>
  </r>
  <r>
    <x v="13"/>
    <s v="02-02-01-004-001"/>
    <n v="10"/>
    <s v="Materiales y suministros - Metales básicos"/>
    <s v="ESTAÑO"/>
    <n v="30263201"/>
    <s v="Selección abreviada subasta inversa (No disponible)"/>
    <n v="3"/>
    <n v="8"/>
    <n v="4"/>
    <n v="332000"/>
    <s v="UNIDAD"/>
    <s v="NO SOLICITADAS"/>
  </r>
  <r>
    <x v="13"/>
    <s v="02-02-01-004-001"/>
    <n v="10"/>
    <s v="Materiales y suministros - Metales básicos"/>
    <s v="ESTAÑO PARA SOLDAURA DE PRECISION"/>
    <n v="30263201"/>
    <s v="Selección abreviada subasta inversa (No disponible)"/>
    <n v="3"/>
    <n v="8"/>
    <n v="4"/>
    <n v="48000"/>
    <s v="UNIDAD"/>
    <s v="NO SOLICITADAS"/>
  </r>
  <r>
    <x v="13"/>
    <s v="02-02-01-002-006"/>
    <n v="10"/>
    <s v="Materiales y suministros - Hilados e hilos; tejidos de fibras textiles incluso afelpados"/>
    <s v="ESTOPA PARA BRILLAR EQUIPOS X 400 GRMS"/>
    <n v="11162116"/>
    <s v="Selección abreviada subasta inversa (No disponible)"/>
    <n v="3"/>
    <n v="8"/>
    <n v="10"/>
    <n v="65000"/>
    <s v="UNIDAD"/>
    <s v="NO SOLICITADAS"/>
  </r>
  <r>
    <x v="13"/>
    <s v="02-02-01-003-002-01"/>
    <n v="10"/>
    <s v="Materiales y suministros - Pasta de papel, papel y cartón"/>
    <s v="ETIQUETA MARCADORA DE CABLE / WIRE MARKING SLEEVES REF PSPT-094-175-WT BY THERMAL LABELING SYSTEM TLS2200 BRADY "/>
    <n v="27112300"/>
    <s v="Selección abreviada subasta inversa (No disponible)"/>
    <n v="3"/>
    <n v="8"/>
    <n v="2"/>
    <n v="800000"/>
    <s v="UNIDAD"/>
    <s v="NO SOLICITADAS"/>
  </r>
  <r>
    <x v="13"/>
    <s v="02-02-01-003-002-01"/>
    <n v="10"/>
    <s v="Materiales y suministros - Pasta de papel, papel y cartón"/>
    <s v="ETIQUETA MARCADORA DE CABLE / WIRE MARKING SLEEVES REF PSPT-125-175-WT BY THERMAL LABELING SYSTEM TLS2200 BRADY "/>
    <n v="27112300"/>
    <s v="Selección abreviada subasta inversa (No disponible)"/>
    <n v="3"/>
    <n v="8"/>
    <n v="2"/>
    <n v="800000"/>
    <s v="UNIDAD"/>
    <s v="NO SOLICITADAS"/>
  </r>
  <r>
    <x v="13"/>
    <s v="02-02-01-003-002-01"/>
    <n v="10"/>
    <s v="Materiales y suministros - Pasta de papel, papel y cartón"/>
    <s v="ETIQUETA MARCADORA DE CABLE / WIRE MARKING SLEEVES REF PSPT-187-175-WT BY THERMAL LABELING SYSTEM TLS2200 BRADY "/>
    <n v="27112300"/>
    <s v="Selección abreviada subasta inversa (No disponible)"/>
    <n v="3"/>
    <n v="8"/>
    <n v="2"/>
    <n v="800000"/>
    <s v="UNIDAD"/>
    <s v="NO SOLICITADAS"/>
  </r>
  <r>
    <x v="13"/>
    <s v="02-02-01-004-006-02"/>
    <n v="10"/>
    <s v="Materiales y suministros - Aparatos de control eléctrico y distribución de electricidad y sus partes y piezas"/>
    <s v="EXTENSION / SET EXTENSIONS 1/4 106BTMX"/>
    <n v="27112800"/>
    <s v="Selección abreviada subasta inversa (No disponible)"/>
    <n v="3"/>
    <n v="8"/>
    <n v="2"/>
    <n v="1000000"/>
    <s v="UNIDAD"/>
    <s v="NO SOLICITADAS"/>
  </r>
  <r>
    <x v="13"/>
    <s v="02-02-01-004-006-02"/>
    <n v="10"/>
    <s v="Materiales y suministros - Aparatos de control eléctrico y distribución de electricidad y sus partes y piezas"/>
    <s v="EXTENSION / SET EXTENSIONS 3/8 206AFX"/>
    <n v="27112800"/>
    <s v="Selección abreviada subasta inversa (No disponible)"/>
    <n v="3"/>
    <n v="8"/>
    <n v="2"/>
    <n v="1800000"/>
    <s v="UNIDAD"/>
    <s v="NO SOLICITADAS"/>
  </r>
  <r>
    <x v="13"/>
    <s v="02-02-01-004-002"/>
    <n v="10"/>
    <s v="Materiales y suministros - Productos metálicos elaborados (excepto maquinaria y equipo)"/>
    <s v="EXTRACTOR / REMOVEDOR DE PINES  M81969/1-02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1-01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14-01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14-05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14-05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14-10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14-11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M81969/39-01  (PAQUETE POR 50 UNIDADES) "/>
    <n v="27111712"/>
    <s v="Selección abreviada subasta inversa (No disponible)"/>
    <n v="3"/>
    <n v="8"/>
    <n v="1"/>
    <n v="800000"/>
    <s v="UNIDAD"/>
    <s v="NO SOLICITADAS"/>
  </r>
  <r>
    <x v="13"/>
    <s v="02-02-01-004-002"/>
    <n v="10"/>
    <s v="Materiales y suministros - Productos metálicos elaborados (excepto maquinaria y equipo)"/>
    <s v="EXTRACTOR / REMOVEDOR DE PINES REFERENCIA DRK95-10B M81969/8-12"/>
    <n v="27111712"/>
    <s v="Selección abreviada subasta inversa (No disponible)"/>
    <n v="3"/>
    <n v="8"/>
    <n v="1"/>
    <n v="800000"/>
    <s v="UNIDAD"/>
    <s v="NO SOLICITADAS"/>
  </r>
  <r>
    <x v="13"/>
    <s v="02-02-01-004-002"/>
    <n v="10"/>
    <s v="Materiales y suministros - Productos metálicos elaborados (excepto maquinaria y equipo)"/>
    <s v="EXTRACTOR / REMOVEDOR REMOVAL TOOL DRK188 - PAQUETE "/>
    <n v="27111700"/>
    <s v="Selección abreviada subasta inversa (No disponible)"/>
    <n v="3"/>
    <n v="8"/>
    <n v="1"/>
    <n v="500000"/>
    <s v="UNIDAD"/>
    <s v="NO SOLICITADAS"/>
  </r>
  <r>
    <x v="13"/>
    <s v="02-02-01-004-002"/>
    <n v="10"/>
    <s v="Materiales y suministros - Productos metálicos elaborados (excepto maquinaria y equipo)"/>
    <s v="EXTRACTOR / REMOVEDOR REMOVAL TOOL DRK230 - PAQUETE "/>
    <n v="27111700"/>
    <s v="Selección abreviada subasta inversa (No disponible)"/>
    <n v="3"/>
    <n v="8"/>
    <n v="1"/>
    <n v="500000"/>
    <s v="UNIDAD"/>
    <s v="NO SOLICITADAS"/>
  </r>
  <r>
    <x v="13"/>
    <s v="02-02-01-004-003-09"/>
    <n v="10"/>
    <s v="Materiales y suministros - Otras máquinas para usos generales y sus partes y piezas"/>
    <s v="FILTRO ACEITE A-323"/>
    <n v="40161504"/>
    <s v="Selección abreviada subasta inversa (No disponible)"/>
    <n v="3"/>
    <n v="8"/>
    <n v="2"/>
    <n v="40000"/>
    <s v="UNIDAD"/>
    <s v="NO SOLICITADAS"/>
  </r>
  <r>
    <x v="13"/>
    <s v="02-02-01-004-003-09"/>
    <n v="10"/>
    <s v="Materiales y suministros - Otras máquinas para usos generales y sus partes y piezas"/>
    <s v="FILTRO ACEITE LF3970"/>
    <n v="40161500"/>
    <s v="Selección abreviada subasta inversa (No disponible)"/>
    <n v="3"/>
    <n v="8"/>
    <n v="4"/>
    <n v="440000"/>
    <s v="UNIDAD"/>
    <s v="NO SOLICITADAS"/>
  </r>
  <r>
    <x v="13"/>
    <s v="02-02-01-004-003-09"/>
    <n v="10"/>
    <s v="Materiales y suministros - Otras máquinas para usos generales y sus partes y piezas"/>
    <s v="FILTRO AIRE 39588777"/>
    <n v="40161505"/>
    <s v="Selección abreviada subasta inversa (No disponible)"/>
    <n v="3"/>
    <n v="8"/>
    <n v="2"/>
    <n v="200000"/>
    <s v="UNIDAD"/>
    <s v="NO SOLICITADAS"/>
  </r>
  <r>
    <x v="13"/>
    <s v="02-02-01-004-003-09"/>
    <n v="10"/>
    <s v="Materiales y suministros - Otras máquinas para usos generales y sus partes y piezas"/>
    <s v="FILTRO AIRE AT110770"/>
    <n v="40161505"/>
    <s v="Selección abreviada subasta inversa (No disponible)"/>
    <n v="3"/>
    <n v="8"/>
    <n v="2"/>
    <n v="270000"/>
    <s v="UNIDAD"/>
    <s v="NO SOLICITADAS"/>
  </r>
  <r>
    <x v="13"/>
    <s v="02-02-01-004-003-09"/>
    <n v="10"/>
    <s v="Materiales y suministros - Otras máquinas para usos generales y sus partes y piezas"/>
    <s v="FILTRO AIRE PRIMARIO P781039"/>
    <n v="40161500"/>
    <s v="Selección abreviada subasta inversa (No disponible)"/>
    <n v="3"/>
    <n v="8"/>
    <n v="4"/>
    <n v="400000"/>
    <s v="UNIDAD"/>
    <s v="NO SOLICITADAS"/>
  </r>
  <r>
    <x v="13"/>
    <s v="02-02-01-004-003-09"/>
    <n v="10"/>
    <s v="Materiales y suministros - Otras máquinas para usos generales y sus partes y piezas"/>
    <s v="FILTRO AIRE SECUNDARIO P777639"/>
    <n v="40161500"/>
    <s v="Selección abreviada subasta inversa (No disponible)"/>
    <n v="3"/>
    <n v="8"/>
    <n v="4"/>
    <n v="400000"/>
    <s v="UNIDAD"/>
    <s v="NO SOLICITADAS"/>
  </r>
  <r>
    <x v="13"/>
    <s v="02-02-01-004-003-09"/>
    <n v="10"/>
    <s v="Materiales y suministros - Otras máquinas para usos generales y sus partes y piezas"/>
    <s v="FILTRO COMBUSTIBLE A-243004"/>
    <n v="40161513"/>
    <s v="Selección abreviada subasta inversa (No disponible)"/>
    <n v="3"/>
    <n v="8"/>
    <n v="2"/>
    <n v="50000"/>
    <s v="UNIDAD"/>
    <s v="NO SOLICITADAS"/>
  </r>
  <r>
    <x v="13"/>
    <s v="02-02-01-004-003-09"/>
    <n v="10"/>
    <s v="Materiales y suministros - Otras máquinas para usos generales y sus partes y piezas"/>
    <s v="FILTRO COMBUSTIBLE AM116304"/>
    <n v="40161513"/>
    <s v="Selección abreviada subasta inversa (No disponible)"/>
    <n v="3"/>
    <n v="8"/>
    <n v="2"/>
    <n v="40000"/>
    <s v="UNIDAD"/>
    <s v="NO SOLICITADAS"/>
  </r>
  <r>
    <x v="13"/>
    <s v="02-02-01-004-003-09"/>
    <n v="10"/>
    <s v="Materiales y suministros - Otras máquinas para usos generales y sus partes y piezas"/>
    <s v="FILTRO COMBUSTIBLE FF5612"/>
    <n v="40161500"/>
    <s v="Selección abreviada subasta inversa (No disponible)"/>
    <n v="3"/>
    <n v="8"/>
    <n v="4"/>
    <n v="400000"/>
    <s v="UNIDAD"/>
    <s v="NO SOLICITADAS"/>
  </r>
  <r>
    <x v="13"/>
    <s v="02-02-01-004-003-09"/>
    <n v="10"/>
    <s v="Materiales y suministros - Otras máquinas para usos generales y sus partes y piezas"/>
    <s v="FILTRO COMBUSTIBLE FS 19624"/>
    <n v="40161513"/>
    <s v="Selección abreviada subasta inversa (No disponible)"/>
    <n v="3"/>
    <n v="8"/>
    <n v="2"/>
    <n v="100000"/>
    <s v="UNIDAD"/>
    <s v="NO SOLICITADAS"/>
  </r>
  <r>
    <x v="13"/>
    <s v="02-02-01-004-003-09"/>
    <n v="10"/>
    <s v="Materiales y suministros - Otras máquinas para usos generales y sus partes y piezas"/>
    <s v="FILTRO COMBUSTIBLE FS 20000"/>
    <n v="40161513"/>
    <s v="Selección abreviada subasta inversa (No disponible)"/>
    <n v="3"/>
    <n v="8"/>
    <n v="2"/>
    <n v="500000"/>
    <s v="UNIDAD"/>
    <s v="NO SOLICITADAS"/>
  </r>
  <r>
    <x v="13"/>
    <s v="02-02-01-004-003-09"/>
    <n v="10"/>
    <s v="Materiales y suministros - Otras máquinas para usos generales y sus partes y piezas"/>
    <s v="FILTRO COMBUSTIBLE FS20022"/>
    <n v="40161500"/>
    <s v="Selección abreviada subasta inversa (No disponible)"/>
    <n v="3"/>
    <n v="8"/>
    <n v="4"/>
    <n v="1000000"/>
    <s v="UNIDAD"/>
    <s v="NO SOLICITADAS"/>
  </r>
  <r>
    <x v="13"/>
    <s v="02-02-01-004-003-09"/>
    <n v="10"/>
    <s v="Materiales y suministros - Otras máquinas para usos generales y sus partes y piezas"/>
    <s v="FILTRO DE ACEITE TRACTOR BLANCO HARLAN SEGÚN MUESTRA"/>
    <n v="40161500"/>
    <s v="Selección abreviada subasta inversa (No disponible)"/>
    <n v="3"/>
    <n v="8"/>
    <n v="4"/>
    <n v="200000"/>
    <s v="UNIDAD"/>
    <s v="NO SOLICITADAS"/>
  </r>
  <r>
    <x v="13"/>
    <s v="02-02-01-004-003-09"/>
    <n v="10"/>
    <s v="Materiales y suministros - Otras máquinas para usos generales y sus partes y piezas"/>
    <s v="FILTRO DE AIRE TRACTOR HARLAN BLANCO SEGÚN MUESTRA "/>
    <n v="40161500"/>
    <s v="Selección abreviada subasta inversa (No disponible)"/>
    <n v="3"/>
    <n v="8"/>
    <n v="4"/>
    <n v="200000"/>
    <s v="UNIDAD"/>
    <s v="NO SOLICITADAS"/>
  </r>
  <r>
    <x v="13"/>
    <s v="02-02-01-004-003-09"/>
    <n v="10"/>
    <s v="Materiales y suministros - Otras máquinas para usos generales y sus partes y piezas"/>
    <s v="FILTRO DE COMBUSTIBLE TRACTOR HARLAN BLANCO SEGÚN MUESTRA"/>
    <n v="40161500"/>
    <s v="Selección abreviada subasta inversa (No disponible)"/>
    <n v="3"/>
    <n v="8"/>
    <n v="4"/>
    <n v="200000"/>
    <s v="UNIDAD"/>
    <s v="NO SOLICITADAS"/>
  </r>
  <r>
    <x v="13"/>
    <s v="02-02-01-004-003-09"/>
    <n v="10"/>
    <s v="Materiales y suministros - Otras máquinas para usos generales y sus partes y piezas"/>
    <s v="FILTRO DESINCAN  P/N HC-1763"/>
    <n v="40161500"/>
    <s v="Selección abreviada subasta inversa (No disponible)"/>
    <n v="3"/>
    <n v="8"/>
    <n v="1"/>
    <n v="650000"/>
    <s v="UNIDAD"/>
    <s v="NO SOLICITADAS"/>
  </r>
  <r>
    <x v="13"/>
    <s v="02-02-01-004-003-09"/>
    <n v="10"/>
    <s v="Materiales y suministros - Otras máquinas para usos generales y sus partes y piezas"/>
    <s v="FILTRO REPLACEMENT  ELEMENT  P/N AP-15"/>
    <n v="40161500"/>
    <s v="Selección abreviada subasta inversa (No disponible)"/>
    <n v="3"/>
    <n v="8"/>
    <n v="2"/>
    <n v="1000000"/>
    <s v="UNIDAD"/>
    <s v="NO SOLICITADAS"/>
  </r>
  <r>
    <x v="13"/>
    <s v="02-02-01-004-002"/>
    <n v="10"/>
    <s v="Materiales y suministros - Productos metálicos elaborados (excepto maquinaria y equipo)"/>
    <s v="FLANK DRIVE PLUS ADJUSTABLE WRENCH FADH12A"/>
    <n v="27112800"/>
    <s v="Selección abreviada subasta inversa (No disponible)"/>
    <n v="3"/>
    <n v="8"/>
    <n v="1"/>
    <n v="400000"/>
    <s v="UNIDAD"/>
    <s v="NO SOLICITADAS"/>
  </r>
  <r>
    <x v="13"/>
    <s v="02-02-01-004-002"/>
    <n v="10"/>
    <s v="Materiales y suministros - Productos metálicos elaborados (excepto maquinaria y equipo)"/>
    <s v="FLANK DRIVE SOCKET 1/2 SHALLOW, INCHES 1 5/16 SW421"/>
    <n v="27112400"/>
    <s v="Selección abreviada subasta inversa (No disponible)"/>
    <n v="3"/>
    <n v="8"/>
    <n v="1"/>
    <n v="200000"/>
    <s v="UNIDAD"/>
    <s v="NO SOLICITADAS"/>
  </r>
  <r>
    <x v="13"/>
    <s v="02-02-01-004-006-02"/>
    <n v="10"/>
    <s v="Materiales y suministros - Aparatos de control eléctrico y distribución de electricidad y sus partes y piezas"/>
    <s v="FUSIBLE DE VIDRIO, DIMENSIÓN 6MM X 30MM, CAPACIDAD: 0.5A, Ref .5AC"/>
    <n v="39121600"/>
    <s v="Selección abreviada subasta inversa (No disponible)"/>
    <n v="3"/>
    <n v="8"/>
    <n v="4"/>
    <n v="2400000"/>
    <s v="UNIDAD"/>
    <s v="NO SOLICITADAS"/>
  </r>
  <r>
    <x v="13"/>
    <s v="02-02-01-004-006-02"/>
    <n v="10"/>
    <s v="Materiales y suministros - Aparatos de control eléctrico y distribución de electricidad y sus partes y piezas"/>
    <s v="FUSIBLE DE VIDRIO, DIMENSIÓN 6MM X 30MM, CAPACIDAD: 1.5A, Ref 1.5AL"/>
    <n v="39121600"/>
    <s v="Selección abreviada subasta inversa (No disponible)"/>
    <n v="3"/>
    <n v="8"/>
    <n v="4"/>
    <n v="2400000"/>
    <s v="UNIDAD"/>
    <s v="NO SOLICITADAS"/>
  </r>
  <r>
    <x v="13"/>
    <s v="02-02-01-004-006-02"/>
    <n v="10"/>
    <s v="Materiales y suministros - Aparatos de control eléctrico y distribución de electricidad y sus partes y piezas"/>
    <s v="FUSIBLE DE VIDRIO, DIMENSIÓN 6MM X 30MM, CAPACIDAD: 10A, Ref 10AL"/>
    <n v="39121600"/>
    <s v="Selección abreviada subasta inversa (No disponible)"/>
    <n v="3"/>
    <n v="8"/>
    <n v="4"/>
    <n v="2400000"/>
    <s v="UNIDAD"/>
    <s v="NO SOLICITADAS"/>
  </r>
  <r>
    <x v="13"/>
    <s v="02-02-01-004-006-02"/>
    <n v="10"/>
    <s v="Materiales y suministros - Aparatos de control eléctrico y distribución de electricidad y sus partes y piezas"/>
    <s v="FUSIBLE DE VIDRIO, DIMENSIÓN 6MM X 30MM, CORRIENTE: 3A , Ref 3AL "/>
    <n v="39121600"/>
    <s v="Selección abreviada subasta inversa (No disponible)"/>
    <n v="3"/>
    <n v="8"/>
    <n v="4"/>
    <n v="2400000"/>
    <s v="UNIDAD"/>
    <s v="NO SOLICITADAS"/>
  </r>
  <r>
    <x v="13"/>
    <s v="02-02-01-003-003-04"/>
    <n v="10"/>
    <s v="Materiales y suministros - Gas de petróleo y otros hidrocarburos gaseosos (excepto gas natural)"/>
    <s v="GAS BUTANO, GAS UNIVERSAL PARA SOLDADORES &quot;cautin&quot; 280ml, Referencia GBUT"/>
    <n v="15111505"/>
    <s v="Selección abreviada subasta inversa (No disponible)"/>
    <n v="2"/>
    <n v="6"/>
    <n v="5"/>
    <n v="100000"/>
    <s v="UNIDAD"/>
    <s v="NO SOLICITADAS"/>
  </r>
  <r>
    <x v="13"/>
    <s v="02-02-01-003-005-03"/>
    <n v="10"/>
    <s v="Materiales y suministros - Jabón, preparados para limpieza, perfumes y preparados de tocador"/>
    <s v="GRASA PROPOSITO GENERAL  / GENERAL PURPOSE SYNTHETIC GREASE MIL-PRF-81322G - 14 OZ"/>
    <n v="15121902"/>
    <s v="Selección abreviada subasta inversa (No disponible)"/>
    <n v="2"/>
    <n v="6"/>
    <n v="7"/>
    <n v="1680000"/>
    <s v="UNIDAD"/>
    <s v="NO SOLICITADAS"/>
  </r>
  <r>
    <x v="13"/>
    <s v="02-02-01-004-002"/>
    <n v="10"/>
    <s v="Materiales y suministros - Productos metálicos elaborados (excepto maquinaria y equipo)"/>
    <s v="HOJA DE SIERRA DE MANO / HACKSAWS BLADE HSBM1224B"/>
    <n v="27111500"/>
    <s v="Selección abreviada subasta inversa (No disponible)"/>
    <n v="3"/>
    <n v="8"/>
    <n v="10"/>
    <n v="20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INDICADOR DIAL / UNIVERSAL BACK PLUNGER DIAL INDICATOR 196A1Z"/>
    <n v="41111630"/>
    <s v="Selección abreviada subasta inversa (No disponible)"/>
    <n v="3"/>
    <n v="8"/>
    <n v="2"/>
    <n v="2000000"/>
    <s v="UNIDAD"/>
    <s v="NO SOLICITADAS"/>
  </r>
  <r>
    <x v="13"/>
    <s v="02-02-01-004-002"/>
    <n v="10"/>
    <s v="Materiales y suministros - Productos metálicos elaborados (excepto maquinaria y equipo)"/>
    <s v="INSERTADOR P/N M81969/14-01"/>
    <n v="27112400"/>
    <s v="Selección abreviada subasta inversa (No disponible)"/>
    <n v="3"/>
    <n v="8"/>
    <n v="40"/>
    <n v="116000"/>
    <s v="UNIDAD"/>
    <s v="NO SOLICITADAS"/>
  </r>
  <r>
    <x v="13"/>
    <s v="02-02-01-004-002"/>
    <n v="10"/>
    <s v="Materiales y suministros - Productos metálicos elaborados (excepto maquinaria y equipo)"/>
    <s v="INSERTADOR P/N M81969/14-03"/>
    <n v="27112400"/>
    <s v="Selección abreviada subasta inversa (No disponible)"/>
    <n v="3"/>
    <n v="8"/>
    <n v="40"/>
    <n v="100000"/>
    <s v="UNIDAD"/>
    <s v="NO SOLICITADAS"/>
  </r>
  <r>
    <x v="13"/>
    <s v="02-02-01-004-002"/>
    <n v="10"/>
    <s v="Materiales y suministros - Productos metálicos elaborados (excepto maquinaria y equipo)"/>
    <s v="INSERTADOR P/N M81969/14-11"/>
    <n v="27112400"/>
    <s v="Selección abreviada subasta inversa (No disponible)"/>
    <n v="3"/>
    <n v="8"/>
    <n v="40"/>
    <n v="116000"/>
    <s v="UNIDAD"/>
    <s v="NO SOLICITADAS"/>
  </r>
  <r>
    <x v="13"/>
    <s v="02-02-01-004-006-02"/>
    <n v="10"/>
    <s v="Materiales y suministros - Aparatos de control eléctrico y distribución de electricidad y sus partes y piezas"/>
    <s v="INTERRUPTOR / SWITCH, PUSH BUTTON 404100(SWITCH ENCENDIDO PLANTAS VIEJAS)"/>
    <n v="26101700"/>
    <s v="Selección abreviada subasta inversa (No disponible)"/>
    <n v="3"/>
    <n v="8"/>
    <n v="1"/>
    <n v="60000"/>
    <s v="UNIDAD"/>
    <s v="NO SOLICITADAS"/>
  </r>
  <r>
    <x v="13"/>
    <s v="02-02-01-004-006-02"/>
    <n v="10"/>
    <s v="Materiales y suministros - Aparatos de control eléctrico y distribución de electricidad y sus partes y piezas"/>
    <s v="INTERRUPTOR DE SEGURIDAD"/>
    <n v="39122200"/>
    <s v="Selección abreviada subasta inversa (No disponible)"/>
    <n v="3"/>
    <n v="8"/>
    <n v="50"/>
    <n v="120000"/>
    <s v="UNIDAD"/>
    <s v="NO SOLICITADAS"/>
  </r>
  <r>
    <x v="13"/>
    <s v="02-02-01-004-001"/>
    <n v="10"/>
    <s v="Materiales y suministros - Metales básicos"/>
    <s v="LAMINA 7075-T6 0.032&quot; 1,20MTSX 3 MTS"/>
    <n v="30102008"/>
    <s v="Selección abreviada subasta inversa (No disponible)"/>
    <n v="3"/>
    <n v="8"/>
    <n v="1"/>
    <n v="1250000"/>
    <s v="UNIDAD"/>
    <s v="NO SOLICITADAS"/>
  </r>
  <r>
    <x v="13"/>
    <s v="02-02-01-004-001"/>
    <n v="10"/>
    <s v="Materiales y suministros - Metales básicos"/>
    <s v="LAMINA 7075-T6 0.040&quot; 1,20MTSX 3 MTS"/>
    <n v="30102008"/>
    <s v="Selección abreviada subasta inversa (No disponible)"/>
    <n v="3"/>
    <n v="8"/>
    <n v="1"/>
    <n v="1330000"/>
    <s v="UNIDAD"/>
    <s v="NO SOLICITADAS"/>
  </r>
  <r>
    <x v="13"/>
    <s v="02-02-01-003-007-09"/>
    <n v="10"/>
    <s v="Materiales y suministros - Otros productos minerales no metálicos n. C. P."/>
    <s v="LIJA AL AGUA NUM 1000 PLIEGO 23 X 28 CM"/>
    <n v="23131500"/>
    <s v="Selección abreviada subasta inversa (No disponible)"/>
    <n v="3"/>
    <n v="8"/>
    <n v="50"/>
    <n v="100000"/>
    <s v="UNIDAD"/>
    <s v="NO SOLICITADAS"/>
  </r>
  <r>
    <x v="13"/>
    <s v="02-02-01-003-007-09"/>
    <n v="10"/>
    <s v="Materiales y suministros - Otros productos minerales no metálicos n. C. P."/>
    <s v="LIJA AL AGUA NUM 120."/>
    <n v="23131500"/>
    <s v="Selección abreviada subasta inversa (No disponible)"/>
    <n v="3"/>
    <n v="8"/>
    <n v="40"/>
    <n v="80000"/>
    <s v="UNIDAD"/>
    <s v="NO SOLICITADAS"/>
  </r>
  <r>
    <x v="13"/>
    <s v="02-02-01-003-007-09"/>
    <n v="10"/>
    <s v="Materiales y suministros - Otros productos minerales no metálicos n. C. P."/>
    <s v="LIJA AL AGUA NUM 1200 PLIEGO 23 X 28 CM"/>
    <n v="23131500"/>
    <s v="Selección abreviada subasta inversa (No disponible)"/>
    <n v="3"/>
    <n v="8"/>
    <n v="50"/>
    <n v="100000"/>
    <s v="UNIDAD"/>
    <s v="NO SOLICITADAS"/>
  </r>
  <r>
    <x v="13"/>
    <s v="02-02-01-003-007-09"/>
    <n v="10"/>
    <s v="Materiales y suministros - Otros productos minerales no metálicos n. C. P."/>
    <s v="LIJA AL AGUA NUM 240 PLIEGO 23 X 28 CM."/>
    <n v="23131500"/>
    <s v="Selección abreviada subasta inversa (No disponible)"/>
    <n v="3"/>
    <n v="8"/>
    <n v="40"/>
    <n v="80000"/>
    <s v="UNIDAD"/>
    <s v="NO SOLICITADAS"/>
  </r>
  <r>
    <x v="13"/>
    <s v="02-02-01-003-007-09"/>
    <n v="10"/>
    <s v="Materiales y suministros - Otros productos minerales no metálicos n. C. P."/>
    <s v="LIJA AL AGUA NUM 350 PLIEGO 23 X 28 CM."/>
    <n v="23131500"/>
    <s v="Selección abreviada subasta inversa (No disponible)"/>
    <n v="3"/>
    <n v="8"/>
    <n v="40"/>
    <n v="80000"/>
    <s v="UNIDAD"/>
    <s v="NO SOLICITADAS"/>
  </r>
  <r>
    <x v="13"/>
    <s v="02-02-01-003-007-09"/>
    <n v="10"/>
    <s v="Materiales y suministros - Otros productos minerales no metálicos n. C. P."/>
    <s v="LIJA AL AGUA NUM 400 PLIEGO 23 X 28 CM."/>
    <n v="23131500"/>
    <s v="Selección abreviada subasta inversa (No disponible)"/>
    <n v="3"/>
    <n v="8"/>
    <n v="40"/>
    <n v="80000"/>
    <s v="UNIDAD"/>
    <s v="NO SOLICITADAS"/>
  </r>
  <r>
    <x v="13"/>
    <s v="02-02-01-003-007-09"/>
    <n v="10"/>
    <s v="Materiales y suministros - Otros productos minerales no metálicos n. C. P."/>
    <s v="LIJA AL AGUA NUM 600 PLIEGO 23 X 28 CM"/>
    <n v="23131500"/>
    <s v="Selección abreviada subasta inversa (No disponible)"/>
    <n v="3"/>
    <n v="8"/>
    <n v="50"/>
    <n v="100000"/>
    <s v="UNIDAD"/>
    <s v="NO SOLICITADAS"/>
  </r>
  <r>
    <x v="13"/>
    <s v="02-02-01-003-007-09"/>
    <n v="10"/>
    <s v="Materiales y suministros - Otros productos minerales no metálicos n. C. P."/>
    <s v="LIJA AL AGUA NUM 800 PLIEGO 23 X 28 CM"/>
    <n v="23131500"/>
    <s v="Selección abreviada subasta inversa (No disponible)"/>
    <n v="3"/>
    <n v="8"/>
    <n v="50"/>
    <n v="100000"/>
    <s v="UNIDAD"/>
    <s v="NO SOLICITADAS"/>
  </r>
  <r>
    <x v="13"/>
    <s v="02-02-01-003-007-09"/>
    <n v="10"/>
    <s v="Materiales y suministros - Otros productos minerales no metálicos n. C. P."/>
    <s v="LIJA GRANO 120 9&quot; x 11&quot;"/>
    <n v="27111918"/>
    <s v="Selección abreviada subasta inversa (No disponible)"/>
    <n v="3"/>
    <n v="8"/>
    <n v="100"/>
    <n v="300000"/>
    <s v="UNIDAD"/>
    <s v="NO SOLICITADAS"/>
  </r>
  <r>
    <x v="13"/>
    <s v="02-02-01-003-007-09"/>
    <n v="10"/>
    <s v="Materiales y suministros - Otros productos minerales no metálicos n. C. P."/>
    <s v="LIJA GRANO 180 9&quot; x 11&quot;"/>
    <n v="27111918"/>
    <s v="Selección abreviada subasta inversa (No disponible)"/>
    <n v="3"/>
    <n v="8"/>
    <n v="100"/>
    <n v="300000"/>
    <s v="UNIDAD"/>
    <s v="NO SOLICITADAS"/>
  </r>
  <r>
    <x v="13"/>
    <s v="02-02-01-003-007-09"/>
    <n v="10"/>
    <s v="Materiales y suministros - Otros productos minerales no metálicos n. C. P."/>
    <s v="LIJA GRANO 220 9&quot; x 11&quot;"/>
    <n v="27111918"/>
    <s v="Selección abreviada subasta inversa (No disponible)"/>
    <n v="3"/>
    <n v="8"/>
    <n v="100"/>
    <n v="300000"/>
    <s v="UNIDAD"/>
    <s v="NO SOLICITADAS"/>
  </r>
  <r>
    <x v="13"/>
    <s v="02-02-01-003-007-09"/>
    <n v="10"/>
    <s v="Materiales y suministros - Otros productos minerales no metálicos n. C. P."/>
    <s v="LIJA GRANO 320 9&quot; x 11&quot;"/>
    <n v="27111918"/>
    <s v="Selección abreviada subasta inversa (No disponible)"/>
    <n v="3"/>
    <n v="8"/>
    <n v="100"/>
    <n v="300000"/>
    <s v="UNIDAD"/>
    <s v="NO SOLICITADAS"/>
  </r>
  <r>
    <x v="13"/>
    <s v="02-02-01-003-007-09"/>
    <n v="10"/>
    <s v="Materiales y suministros - Otros productos minerales no metálicos n. C. P."/>
    <s v="LIJA GRANO 80 9&quot; x 11&quot;"/>
    <n v="27111918"/>
    <s v="Selección abreviada subasta inversa (No disponible)"/>
    <n v="3"/>
    <n v="8"/>
    <n v="100"/>
    <n v="300000"/>
    <s v="UNIDAD"/>
    <s v="NO SOLICITADAS"/>
  </r>
  <r>
    <x v="13"/>
    <s v="02-02-01-003-005-03"/>
    <n v="10"/>
    <s v="Materiales y suministros - Jabón, preparados para limpieza, perfumes y preparados de tocador"/>
    <s v="LIMPIAVIDRIOS X 500 ML CON ATOMIZADOR"/>
    <n v="47131824"/>
    <s v="Selección abreviada subasta inversa (No disponible)"/>
    <n v="2"/>
    <n v="6"/>
    <n v="80"/>
    <n v="800000"/>
    <s v="UNIDAD"/>
    <s v="NO SOLICITADAS"/>
  </r>
  <r>
    <x v="13"/>
    <s v="02-02-01-003-005-04"/>
    <n v="10"/>
    <s v="Materiales y suministros - Productos químicos n. C. P."/>
    <s v="LIQUIDO PENETRANTE DE INSPECCION  SPOTCHECK SKC-S CLEANER CAJAS  X 6 EA"/>
    <n v="41115807"/>
    <s v="Selección abreviada subasta inversa (No disponible)"/>
    <n v="2"/>
    <n v="6"/>
    <n v="2"/>
    <n v="1300000"/>
    <s v="UNIDAD"/>
    <s v="NO SOLICITADAS"/>
  </r>
  <r>
    <x v="13"/>
    <s v="02-02-01-003-006-01"/>
    <n v="10"/>
    <s v="Materiales y suministros - Llantas de caucho y neumáticos (cámaras de aire)"/>
    <s v="LLANTA DELANTERA TRACTOR HARLAN 6.50-10 HEAVY DUTY"/>
    <n v="25172500"/>
    <s v="Selección abreviada subasta inversa (No disponible)"/>
    <n v="3"/>
    <n v="8"/>
    <n v="2"/>
    <n v="2000000"/>
    <s v="UNIDAD"/>
    <s v="NO SOLICITADAS"/>
  </r>
  <r>
    <x v="13"/>
    <s v="02-02-01-004-002"/>
    <n v="10"/>
    <s v="Materiales y suministros - Productos metálicos elaborados (excepto maquinaria y equipo)"/>
    <s v="LLAVE AJUSTABLE REF. BLPADJ404SG"/>
    <n v="27112800"/>
    <s v="Selección abreviada subasta inversa (No disponible)"/>
    <n v="3"/>
    <n v="8"/>
    <n v="1"/>
    <n v="500000"/>
    <s v="UNIDAD"/>
    <s v="NO SOLICITADAS"/>
  </r>
  <r>
    <x v="13"/>
    <s v="02-02-01-004-002"/>
    <n v="10"/>
    <s v="Materiales y suministros - Productos metálicos elaborados (excepto maquinaria y equipo)"/>
    <s v="LLAVE AJUSTABLES REF. BLPADJ703"/>
    <n v="27112800"/>
    <s v="Selección abreviada subasta inversa (No disponible)"/>
    <n v="3"/>
    <n v="8"/>
    <n v="2"/>
    <n v="2400000"/>
    <s v="UNIDAD"/>
    <s v="NO SOLICITADAS"/>
  </r>
  <r>
    <x v="13"/>
    <s v="02-02-01-004-006-05"/>
    <n v="10"/>
    <s v="Materiales y suministros - Lámparas eléctricas de incandescencia o descarga; lámparas de arco, equipo para alumbrado eléctrico; sus partes y piezas"/>
    <s v="LUZ DE TRABAJO SIN CORDEL 18 V"/>
    <n v="39111610"/>
    <s v="Selección abreviada subasta inversa (No disponible)"/>
    <n v="3"/>
    <n v="8"/>
    <n v="3"/>
    <n v="1500000"/>
    <s v="UNIDAD"/>
    <s v="NO SOLICITADAS"/>
  </r>
  <r>
    <x v="13"/>
    <s v="02-02-01-003-006-09"/>
    <n v="10"/>
    <s v="Materiales y suministros - Otros productos plásticos"/>
    <s v="MANGUERA AEM02027 ID: 1/4 IN OD:3/8 IN LENGTH: 100FT WALL: 1/16 IN"/>
    <n v="40142000"/>
    <s v="Selección abreviada subasta inversa (No disponible)"/>
    <n v="3"/>
    <n v="8"/>
    <n v="1"/>
    <n v="1000000"/>
    <s v="UNIDAD"/>
    <s v="NO SOLICITADAS"/>
  </r>
  <r>
    <x v="13"/>
    <s v="02-02-01-003-006-09"/>
    <n v="10"/>
    <s v="Materiales y suministros - Otros productos plásticos"/>
    <s v="MANGUERA AEM02027 ID: 3/8 IN OD: ½ IN LENGTH: 100FT WALL: 1/16 IN"/>
    <n v="40142000"/>
    <s v="Selección abreviada subasta inversa (No disponible)"/>
    <n v="3"/>
    <n v="8"/>
    <n v="1"/>
    <n v="1000000"/>
    <s v="UNIDAD"/>
    <s v="NO SOLICITADAS"/>
  </r>
  <r>
    <x v="13"/>
    <s v="02-02-01-003-006-09"/>
    <n v="10"/>
    <s v="Materiales y suministros - Otros productos plásticos"/>
    <s v="MANGUERA DE RETORNO ASSEMBLY, #16 TF-1039-02*300"/>
    <n v="40142000"/>
    <s v="Selección abreviada subasta inversa (No disponible)"/>
    <n v="3"/>
    <n v="8"/>
    <n v="1"/>
    <n v="3000000"/>
    <s v="UNIDAD"/>
    <s v="NO SOLICITADAS"/>
  </r>
  <r>
    <x v="13"/>
    <s v="02-02-01-003-006-09"/>
    <n v="10"/>
    <s v="Materiales y suministros - Otros productos plásticos"/>
    <s v="MANGUERA DE SALIDA ASSEMBLY Z-5997"/>
    <n v="40142000"/>
    <s v="Selección abreviada subasta inversa (No disponible)"/>
    <n v="3"/>
    <n v="8"/>
    <n v="1"/>
    <n v="3360000"/>
    <s v="UNIDAD"/>
    <s v="NO SOLICITADAS"/>
  </r>
  <r>
    <x v="13"/>
    <s v="02-02-01-003-006-09"/>
    <n v="10"/>
    <s v="Materiales y suministros - Otros productos plásticos"/>
    <s v="MANGUERA TYGOTHANE ID 3/8 OD 1/2 P/N C-210A  * ROLLO 100 FEET"/>
    <n v="40142000"/>
    <s v="Selección abreviada subasta inversa (No disponible)"/>
    <n v="3"/>
    <n v="8"/>
    <n v="1"/>
    <n v="950000"/>
    <s v="UNIDAD"/>
    <s v="NO SOLICITADAS"/>
  </r>
  <r>
    <x v="13"/>
    <s v="02-02-02-008-007-01-5"/>
    <n v="10"/>
    <s v="Adquisición de servicios - Servicios de mantenimiento y reparación de otra maquinaria y otro equipo"/>
    <s v="MANTENIMEINTO PLANTA AUXILIAR 115 VAC /  28 DC 90 KVA"/>
    <n v="72151800"/>
    <s v="Selección abreviada menor cuantía"/>
    <n v="3"/>
    <n v="8"/>
    <n v="1"/>
    <n v="6500000"/>
    <s v="GLOBAL"/>
    <s v="NO SOLICITADAS"/>
  </r>
  <r>
    <x v="13"/>
    <s v="02-02-02-008-007-01-5"/>
    <n v="10"/>
    <s v="Adquisición de servicios - Servicios de mantenimiento y reparación de otra maquinaria y otro equipo"/>
    <s v="MANTENIMIENTO BOTELLAS OXIGENO "/>
    <n v="72151800"/>
    <s v="Selección abreviada menor cuantía"/>
    <n v="3"/>
    <n v="8"/>
    <n v="1"/>
    <n v="1000000"/>
    <s v="GLOBAL"/>
    <s v="NO SOLICITADAS"/>
  </r>
  <r>
    <x v="13"/>
    <s v="02-02-02-008-007-01-5"/>
    <n v="10"/>
    <s v="Adquisición de servicios - Servicios de mantenimiento y reparación de otra maquinaria y otro equipo"/>
    <s v="MANTENIMIENTO CABINA DE PINTURAS"/>
    <n v="72151800"/>
    <s v="Selección abreviada menor cuantía"/>
    <n v="3"/>
    <n v="8"/>
    <n v="1"/>
    <n v="15000000"/>
    <s v="GLOBAL"/>
    <s v="NO SOLICITADAS"/>
  </r>
  <r>
    <x v="13"/>
    <s v="02-02-02-008-007-01-5"/>
    <n v="10"/>
    <s v="Adquisición de servicios - Servicios de mantenimiento y reparación de otra maquinaria y otro equipo"/>
    <s v="MANTENIMIENTO CARRO SERVICIO NITROGENO"/>
    <n v="72151800"/>
    <s v="Selección abreviada menor cuantía"/>
    <n v="3"/>
    <n v="8"/>
    <n v="1"/>
    <n v="10000000"/>
    <s v="GLOBAL"/>
    <s v="NO SOLICITADAS"/>
  </r>
  <r>
    <x v="13"/>
    <s v="02-02-02-008-007-01-5"/>
    <n v="10"/>
    <s v="Adquisición de servicios - Servicios de mantenimiento y reparación de otra maquinaria y otro equipo"/>
    <s v="MANTENIMIENTO CARRO SERVICIO OXIGENO"/>
    <n v="72151800"/>
    <s v="Selección abreviada menor cuantía"/>
    <n v="3"/>
    <n v="8"/>
    <n v="1"/>
    <n v="10000000"/>
    <s v="GLOBAL"/>
    <s v="NO SOLICITADAS"/>
  </r>
  <r>
    <x v="13"/>
    <s v="02-02-02-008-007-01-5"/>
    <n v="10"/>
    <s v="Adquisición de servicios - Servicios de mantenimiento y reparación de otra maquinaria y otro equipo"/>
    <s v="MANTENIMIENTO COMPRESOR SSR UP6-10-125"/>
    <n v="72151800"/>
    <s v="Selección abreviada menor cuantía"/>
    <n v="3"/>
    <n v="8"/>
    <n v="1"/>
    <n v="3500000"/>
    <s v="GLOBAL"/>
    <s v="NO SOLICITADAS"/>
  </r>
  <r>
    <x v="13"/>
    <s v="02-02-02-008-007-01-5"/>
    <n v="10"/>
    <s v="Adquisición de servicios - Servicios de mantenimiento y reparación de otra maquinaria y otro equipo"/>
    <s v="MANTENIMIENTO COMPRESOR SSR XFE-50"/>
    <n v="72151800"/>
    <s v="Selección abreviada menor cuantía"/>
    <n v="3"/>
    <n v="8"/>
    <n v="1"/>
    <n v="5000000"/>
    <s v="GLOBAL"/>
    <s v="NO SOLICITADAS"/>
  </r>
  <r>
    <x v="13"/>
    <s v="02-02-02-008-007-01-5"/>
    <n v="10"/>
    <s v="Adquisición de servicios - Servicios de mantenimiento y reparación de otra maquinaria y otro equipo"/>
    <s v="MANTENIMIENTO GRUA / CRANE ASSY MAINTENANCE"/>
    <n v="72151800"/>
    <s v="Selección abreviada menor cuantía"/>
    <n v="3"/>
    <n v="8"/>
    <n v="1"/>
    <n v="3500000"/>
    <s v="GLOBAL"/>
    <s v="NO SOLICITADAS"/>
  </r>
  <r>
    <x v="13"/>
    <s v="02-02-02-008-007-01-5"/>
    <n v="10"/>
    <s v="Adquisición de servicios - Servicios de mantenimiento y reparación de otra maquinaria y otro equipo"/>
    <s v="MANTENIMIENTO GRUA COFFIN HOIST-YALE 3 T."/>
    <n v="72151800"/>
    <s v="Selección abreviada menor cuantía"/>
    <n v="3"/>
    <n v="8"/>
    <n v="1"/>
    <n v="5000000"/>
    <s v="GLOBAL"/>
    <s v="NO SOLICITADAS"/>
  </r>
  <r>
    <x v="13"/>
    <s v="02-02-02-008-007-01-5"/>
    <n v="10"/>
    <s v="Adquisición de servicios - Servicios de mantenimiento y reparación de otra maquinaria y otro equipo"/>
    <s v="MANTENIMIENTO HORNO EN LAMINA ASTMA60"/>
    <n v="72151800"/>
    <s v="Selección abreviada menor cuantía"/>
    <n v="3"/>
    <n v="8"/>
    <n v="1"/>
    <n v="2500000"/>
    <s v="GLOBAL"/>
    <s v="NO SOLICITADAS"/>
  </r>
  <r>
    <x v="13"/>
    <s v="02-02-02-008-007-01-5"/>
    <n v="10"/>
    <s v="Adquisición de servicios - Servicios de mantenimiento y reparación de otra maquinaria y otro equipo"/>
    <s v="MANTENIMIENTO MONTACARGAS  7.0 TON"/>
    <n v="72151800"/>
    <s v="Selección abreviada menor cuantía"/>
    <n v="3"/>
    <n v="8"/>
    <n v="1"/>
    <n v="5000000"/>
    <s v="GLOBAL"/>
    <s v="NO SOLICITADAS"/>
  </r>
  <r>
    <x v="13"/>
    <s v="02-02-02-008-007-01-5"/>
    <n v="10"/>
    <s v="Adquisición de servicios - Servicios de mantenimiento y reparación de otra maquinaria y otro equipo"/>
    <s v="MANTENIMIENTO MONTACARGAS 1.3 TON"/>
    <n v="72151800"/>
    <s v="Selección abreviada menor cuantía"/>
    <n v="3"/>
    <n v="8"/>
    <n v="1"/>
    <n v="3000000"/>
    <s v="GLOBAL"/>
    <s v="NO SOLICITADAS"/>
  </r>
  <r>
    <x v="13"/>
    <s v="02-02-02-008-007-01-5"/>
    <n v="10"/>
    <s v="Adquisición de servicios - Servicios de mantenimiento y reparación de otra maquinaria y otro equipo"/>
    <s v="MANTENIMIENTO PLATAFORMA HIDRAULICA / PLATFORM HYD MAINTENANCE"/>
    <n v="72151800"/>
    <s v="Selección abreviada menor cuantía"/>
    <n v="3"/>
    <n v="8"/>
    <n v="1"/>
    <n v="2500000"/>
    <s v="GLOBAL"/>
    <s v="NO SOLICITADAS"/>
  </r>
  <r>
    <x v="13"/>
    <s v="02-02-02-008-007-01-5"/>
    <n v="10"/>
    <s v="Adquisición de servicios - Servicios de mantenimiento y reparación de otra maquinaria y otro equipo"/>
    <s v="MANTENIMIENTO POLEA / DIFERENCIAL-NH HOIST 3 TON."/>
    <n v="72151800"/>
    <s v="Selección abreviada menor cuantía"/>
    <n v="3"/>
    <n v="8"/>
    <n v="1"/>
    <n v="5000000"/>
    <s v="GLOBAL"/>
    <s v="NO SOLICITADAS"/>
  </r>
  <r>
    <x v="13"/>
    <s v="02-02-02-008-007-01-5"/>
    <n v="10"/>
    <s v="Adquisición de servicios - Servicios de mantenimiento y reparación de otra maquinaria y otro equipo"/>
    <s v="MANTENIMIENTO POWER MASTER ADV 115 / 28"/>
    <n v="72151800"/>
    <s v="Selección abreviada menor cuantía"/>
    <n v="3"/>
    <n v="8"/>
    <n v="1"/>
    <n v="12000000"/>
    <s v="GLOBAL"/>
    <s v="NO SOLICITADAS"/>
  </r>
  <r>
    <x v="13"/>
    <s v="02-02-02-008-007-01-5"/>
    <n v="10"/>
    <s v="Adquisición de servicios - Servicios de mantenimiento y reparación de otra maquinaria y otro equipo"/>
    <s v="MANTENIMIENTO REMOLCADOR DE AERONAVES  3000 LBS."/>
    <n v="72151800"/>
    <s v="Selección abreviada menor cuantía"/>
    <n v="3"/>
    <n v="8"/>
    <n v="1"/>
    <n v="5000000"/>
    <s v="GLOBAL"/>
    <s v="NO SOLICITADAS"/>
  </r>
  <r>
    <x v="13"/>
    <s v="02-02-02-008-007-01-5"/>
    <n v="10"/>
    <s v="Adquisición de servicios - Servicios de mantenimiento y reparación de otra maquinaria y otro equipo"/>
    <s v="MANTENIMIENTO REMOLCADOR DE AERONAVES 6000 LBS."/>
    <n v="72151800"/>
    <s v="Selección abreviada menor cuantía"/>
    <n v="3"/>
    <n v="8"/>
    <n v="1"/>
    <n v="5000000"/>
    <s v="GLOBAL"/>
    <s v="NO SOLICITADAS"/>
  </r>
  <r>
    <x v="13"/>
    <s v="02-02-02-008-007-01-5"/>
    <n v="10"/>
    <s v="Adquisición de servicios - Servicios de mantenimiento y reparación de otra maquinaria y otro equipo"/>
    <s v="MANTENIMIENTO REMOLCADOR DE AERONAVES 6000 LBS."/>
    <n v="72151800"/>
    <s v="Selección abreviada menor cuantía"/>
    <n v="3"/>
    <n v="8"/>
    <n v="1"/>
    <n v="6000000"/>
    <s v="GLOBAL"/>
    <s v="NO SOLICITADAS"/>
  </r>
  <r>
    <x v="13"/>
    <s v="02-02-02-008-007-01-5"/>
    <n v="10"/>
    <s v="Adquisición de servicios - Servicios de mantenimiento y reparación de otra maquinaria y otro equipo"/>
    <s v="MANTENIMIENTO TESTER HIDRAULICO "/>
    <n v="72151800"/>
    <s v="Selección abreviada menor cuantía"/>
    <n v="3"/>
    <n v="8"/>
    <n v="1"/>
    <n v="5000000"/>
    <s v="GLOBAL"/>
    <s v="NO SOLICITADAS"/>
  </r>
  <r>
    <x v="13"/>
    <s v="02-02-02-008-007-01-5"/>
    <n v="10"/>
    <s v="Adquisición de servicios - Servicios de mantenimiento y reparación de otra maquinaria y otro equipo"/>
    <s v="MANTENIMIENTO TRACTOR UTILITARIO GATOR TX TURF A.A "/>
    <n v="72151800"/>
    <s v="Selección abreviada menor cuantía"/>
    <n v="3"/>
    <n v="8"/>
    <n v="1"/>
    <n v="4500000"/>
    <s v="GLOBAL"/>
    <s v="NO SOLICITADAS"/>
  </r>
  <r>
    <x v="13"/>
    <s v="02-02-02-008-007-01-5"/>
    <n v="10"/>
    <s v="Adquisición de servicios - Servicios de mantenimiento y reparación de otra maquinaria y otro equipo"/>
    <s v="MANTENIMIENTO UNIDAD DE LAVADO UNIVERSAL / UNIVERSAL WASH UNIT MAINTENANCE"/>
    <n v="72151800"/>
    <s v="Selección abreviada menor cuantía"/>
    <n v="3"/>
    <n v="8"/>
    <n v="1"/>
    <n v="3500000"/>
    <s v="GLOBAL"/>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MEDIDOR DE PRESION 0-5000 PSI (HC-2289 TRONAIR)"/>
    <n v="41111900"/>
    <s v="Selección abreviada subasta inversa (No disponible)"/>
    <n v="3"/>
    <n v="8"/>
    <n v="2"/>
    <n v="234000"/>
    <s v="UNIDAD"/>
    <s v="NO SOLICITADAS"/>
  </r>
  <r>
    <x v="13"/>
    <s v="02-02-01-003-006-09"/>
    <n v="10"/>
    <s v="Materiales y suministros - Otros productos plásticos"/>
    <s v="MALLA PLASTICA EXPANDIBLE PARA PROTECCION DE ARNÉS ELECTRICO COLOR NEGRO FR PLUS DE 1/2&quot; "/>
    <n v="11162110"/>
    <s v="Selección abreviada subasta inversa (No disponible)"/>
    <n v="3"/>
    <n v="8"/>
    <n v="10"/>
    <n v="275460"/>
    <s v="UNIDAD"/>
    <s v="NO SOLICITADAS"/>
  </r>
  <r>
    <x v="13"/>
    <s v="02-02-01-003-004-02"/>
    <n v="10"/>
    <s v="Materiales y suministros - Productos químicos inorgánicos básicos n. C. P."/>
    <s v="NITROGENO "/>
    <n v="12141903"/>
    <s v="Mínima cuantía"/>
    <n v="2"/>
    <n v="8"/>
    <n v="500"/>
    <n v="15000000"/>
    <s v="UNIDAD"/>
    <s v="NO SOLICITADAS"/>
  </r>
  <r>
    <x v="13"/>
    <s v="02-02-01-003-004-02"/>
    <n v="10"/>
    <s v="Materiales y suministros - Productos químicos inorgánicos básicos n. C. P."/>
    <s v="OXIGENO"/>
    <n v="12141904"/>
    <s v="Mínima cuantía"/>
    <n v="2"/>
    <n v="8"/>
    <n v="300"/>
    <n v="8400000"/>
    <s v="METRO CUBICO"/>
    <s v="NO SOLICITADAS"/>
  </r>
  <r>
    <x v="13"/>
    <s v="02-02-01-003-002-01"/>
    <n v="10"/>
    <s v="Materiales y suministros - Pasta de papel, papel y cartón"/>
    <s v="PAÑO LIMPIEZA / LOW-LINT CLEANING CLOTH, A-A-59323, Type II (58536) 7920-00-044-9281"/>
    <n v="52121700"/>
    <s v="Selección abreviada subasta inversa (No disponible)"/>
    <n v="2"/>
    <n v="6"/>
    <n v="1"/>
    <n v="4000000"/>
    <s v="METRO CUBICO"/>
    <s v="NO SOLICITADAS"/>
  </r>
  <r>
    <x v="13"/>
    <s v="02-02-01-003-002-01"/>
    <n v="10"/>
    <s v="Materiales y suministros - Pasta de papel, papel y cartón"/>
    <s v="PAÑO WYPALL X ROLLO POR 80 PAÑOS, 42x28 CM "/>
    <n v="47131502"/>
    <s v="Selección abreviada subasta inversa (No disponible)"/>
    <n v="2"/>
    <n v="6"/>
    <n v="200"/>
    <n v="12000000"/>
    <s v="UNIDAD"/>
    <s v="NO SOLICITADAS"/>
  </r>
  <r>
    <x v="13"/>
    <s v="02-02-01-003-002-01"/>
    <n v="10"/>
    <s v="Materiales y suministros - Pasta de papel, papel y cartón"/>
    <s v="PAPEL KRAFT RECICLADO EN ROLLO, DE 50 CM DE ANCHO POR 300 METROS DE LARGO"/>
    <n v="14122101"/>
    <s v="Selección abreviada subasta inversa (No disponible)"/>
    <n v="3"/>
    <n v="8"/>
    <n v="12"/>
    <n v="960000"/>
    <s v="UNIDAD"/>
    <s v="NO SOLICITADAS"/>
  </r>
  <r>
    <x v="13"/>
    <s v="02-02-01-003-005-04"/>
    <n v="10"/>
    <s v="Materiales y suministros - Productos químicos n. C. P."/>
    <s v="PARTICULAS MAGNETICAS / 14AM PREPARED BATH CAJA x 12 EA"/>
    <n v="41115807"/>
    <s v="Selección abreviada subasta inversa (No disponible)"/>
    <n v="2"/>
    <n v="6"/>
    <n v="2"/>
    <n v="3000000"/>
    <s v="UNIDAD"/>
    <s v="NO SOLICITADAS"/>
  </r>
  <r>
    <x v="13"/>
    <s v="02-02-01-004-002"/>
    <n v="10"/>
    <s v="Materiales y suministros - Productos metálicos elaborados (excepto maquinaria y equipo)"/>
    <s v="PASTA PARA SOLDAR"/>
    <n v="23271700"/>
    <s v="Selección abreviada subasta inversa (No disponible)"/>
    <n v="3"/>
    <n v="8"/>
    <n v="20"/>
    <n v="124000"/>
    <s v="UNIDAD"/>
    <s v="NO SOLICITADAS"/>
  </r>
  <r>
    <x v="13"/>
    <s v="02-02-01-003-006-03"/>
    <n v="10"/>
    <s v="Materiales y suministros - Semimanufacturas de plástico"/>
    <s v="PELÍCULA C/REGLA PARA MEZCLADO (CAJA CON 100 REGLETAS) 3M 16065"/>
    <n v="31211905"/>
    <s v="Selección abreviada subasta inversa (No disponible)"/>
    <n v="3"/>
    <n v="8"/>
    <n v="5"/>
    <n v="1000000"/>
    <s v="UNIDAD"/>
    <s v="NO SOLICITADAS"/>
  </r>
  <r>
    <x v="13"/>
    <s v="02-02-01-003-006-03"/>
    <n v="10"/>
    <s v="Materiales y suministros - Semimanufacturas de plástico"/>
    <s v="PELICULA ELASTICA / PEEL PLY, NYLON REF HCS2112"/>
    <n v="24141501"/>
    <s v="Selección abreviada subasta inversa (No disponible)"/>
    <n v="3"/>
    <n v="8"/>
    <n v="1"/>
    <n v="600000"/>
    <s v="UNIDAD"/>
    <s v="NO SOLICITADAS"/>
  </r>
  <r>
    <x v="13"/>
    <s v="02-02-01-003-006-03"/>
    <n v="10"/>
    <s v="Materiales y suministros - Semimanufacturas de plástico"/>
    <s v="PELICULA ELASTICA NYLON HCS2101-04-60V"/>
    <n v="24141501"/>
    <s v="Selección abreviada subasta inversa (No disponible)"/>
    <n v="3"/>
    <n v="8"/>
    <n v="1"/>
    <n v="300000"/>
    <s v="UNIDAD"/>
    <s v="NO SOLICITADAS"/>
  </r>
  <r>
    <x v="13"/>
    <s v="02-02-01-004-002"/>
    <n v="10"/>
    <s v="Materiales y suministros - Productos metálicos elaborados (excepto maquinaria y equipo)"/>
    <s v="PERNO BLINDAJE P/N MS21091-3020"/>
    <n v="31161600"/>
    <s v="Selección abreviada subasta inversa (No disponible)"/>
    <n v="3"/>
    <n v="8"/>
    <n v="25"/>
    <n v="587500"/>
    <s v="UNIDAD"/>
    <s v="NO SOLICITADAS"/>
  </r>
  <r>
    <x v="13"/>
    <s v="02-02-01-004-002"/>
    <n v="10"/>
    <s v="Materiales y suministros - Productos metálicos elaborados (excepto maquinaria y equipo)"/>
    <s v="PERNO P/N NAS514P632- 24P"/>
    <n v="31161600"/>
    <s v="Selección abreviada subasta inversa (No disponible)"/>
    <n v="3"/>
    <n v="8"/>
    <n v="100"/>
    <n v="17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TROLATUM (81348) X LIBRA P/N VV-P-236 NSN 9150-01-023-3934"/>
    <n v="12181504"/>
    <s v="Selección abreviada subasta inversa (No disponible)"/>
    <n v="3"/>
    <n v="8"/>
    <n v="3"/>
    <n v="450000"/>
    <s v="UNIDAD"/>
    <s v="NO SOLICITADAS"/>
  </r>
  <r>
    <x v="1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TROLATUM P/N  VV-P-236     9150-00-250-0926 1 lb"/>
    <n v="31201600"/>
    <s v="Selección abreviada subasta inversa (No disponible)"/>
    <n v="2"/>
    <n v="6"/>
    <n v="1"/>
    <n v="100000"/>
    <s v="UNIDAD"/>
    <s v="NO SOLICITADAS"/>
  </r>
  <r>
    <x v="13"/>
    <s v="02-02-01-004-006-04"/>
    <n v="10"/>
    <s v="Materiales y suministros - Acumuladores, pilas y baterías primarias y sus partes y piezas"/>
    <s v="PILA ALKALINA AG13"/>
    <n v="26111702"/>
    <s v="Selección abreviada subasta inversa (No disponible)"/>
    <n v="3"/>
    <n v="8"/>
    <n v="50"/>
    <n v="47000"/>
    <s v="UNIDAD"/>
    <s v="NO SOLICITADAS"/>
  </r>
  <r>
    <x v="13"/>
    <s v="02-02-01-003-005-01"/>
    <n v="10"/>
    <s v="Materiales y suministros - Pinturas y barnices y productos relacionados; colores para la pintura artística; tintas"/>
    <s v="PINTURA / REVESTIMIENTO  POLYURETHANE FINISH C403-1002 B MIL PRF 85285 AIRCRAFT FLAT GRAY 36231"/>
    <n v="31211504"/>
    <s v="Selección abreviada subasta inversa (No disponible)"/>
    <n v="3"/>
    <n v="8"/>
    <n v="5"/>
    <n v="9325000"/>
    <s v="UNIDAD"/>
    <s v="NO SOLICITADAS"/>
  </r>
  <r>
    <x v="13"/>
    <s v="02-02-01-003-005-01"/>
    <n v="10"/>
    <s v="Materiales y suministros - Pinturas y barnices y productos relacionados; colores para la pintura artística; tintas"/>
    <s v="PINTURA / REVESTIMIENTO / COATING POLYURETHANE FINISH C403-1000 B MIL-PRF 85285 FLAT BLACK #37038"/>
    <n v="31211504"/>
    <s v="Selección abreviada subasta inversa (No disponible)"/>
    <n v="3"/>
    <n v="8"/>
    <n v="8"/>
    <n v="11744000"/>
    <s v="UNIDAD"/>
    <s v="NO SOLICITADAS"/>
  </r>
  <r>
    <x v="13"/>
    <s v="02-02-01-003-005-01"/>
    <n v="10"/>
    <s v="Materiales y suministros - Pinturas y barnices y productos relacionados; colores para la pintura artística; tintas"/>
    <s v="PINTURA / REVESTIMIENTO ACABADO POLIURETANO C403-1003 B  MIL-PRF 85285 FLAT GREEN #34031"/>
    <n v="31133707"/>
    <s v="Selección abreviada subasta inversa (No disponible)"/>
    <n v="3"/>
    <n v="8"/>
    <n v="13"/>
    <n v="16770000"/>
    <s v="UNIDAD"/>
    <s v="NO SOLICITADAS"/>
  </r>
  <r>
    <x v="13"/>
    <s v="02-02-01-003-005-01"/>
    <n v="10"/>
    <s v="Materiales y suministros - Pinturas y barnices y productos relacionados; colores para la pintura artística; tintas"/>
    <s v="PINTURA / REVESTIMIENTO COATING MIL-PRF-85285D TIPOIV AZUL CLARO # 15182 GALON EN KIT "/>
    <n v="31211504"/>
    <s v="Selección abreviada subasta inversa (No disponible)"/>
    <n v="3"/>
    <n v="8"/>
    <n v="1"/>
    <n v="1600000"/>
    <s v="UNIDAD"/>
    <s v="NO SOLICITADAS"/>
  </r>
  <r>
    <x v="13"/>
    <s v="02-02-01-003-005-01"/>
    <n v="10"/>
    <s v="Materiales y suministros - Pinturas y barnices y productos relacionados; colores para la pintura artística; tintas"/>
    <s v="PINTURA / REVESTIMIENTO MIL-PRF-85285D TIPOIV AZUL OSCURO # 15048 Gallon KIT"/>
    <n v="31211504"/>
    <s v="Selección abreviada subasta inversa (No disponible)"/>
    <n v="3"/>
    <n v="8"/>
    <n v="1"/>
    <n v="1600000"/>
    <s v="UNIDAD"/>
    <s v="NO SOLICITADAS"/>
  </r>
  <r>
    <x v="13"/>
    <s v="02-02-01-003-005-01"/>
    <n v="10"/>
    <s v="Materiales y suministros - Pinturas y barnices y productos relacionados; colores para la pintura artística; tintas"/>
    <s v="PINTURA / REVESTIMIENTO MIL-PRF-85285D TIPOIV BLACK #17038 GALON KIT"/>
    <n v="31211504"/>
    <s v="Selección abreviada subasta inversa (No disponible)"/>
    <n v="3"/>
    <n v="8"/>
    <n v="1"/>
    <n v="1600000"/>
    <s v="UNIDAD"/>
    <s v="NO SOLICITADAS"/>
  </r>
  <r>
    <x v="13"/>
    <s v="02-02-01-003-005-01"/>
    <n v="10"/>
    <s v="Materiales y suministros - Pinturas y barnices y productos relacionados; colores para la pintura artística; tintas"/>
    <s v="PINTURA / REVESTIMIENTO MIL-PRF-85285D TIPOIV GRAY #16231 GALON KIT"/>
    <n v="31211504"/>
    <s v="Selección abreviada subasta inversa (No disponible)"/>
    <n v="3"/>
    <n v="8"/>
    <n v="5"/>
    <n v="8000000"/>
    <s v="UNIDAD"/>
    <s v="NO SOLICITADAS"/>
  </r>
  <r>
    <x v="13"/>
    <s v="02-02-01-004-002"/>
    <n v="10"/>
    <s v="Materiales y suministros - Productos metálicos elaborados (excepto maquinaria y equipo)"/>
    <s v="PINZA / PLIERS CUTTERS SET PL400B"/>
    <n v="27112105"/>
    <s v="Selección abreviada subasta inversa (No disponible)"/>
    <n v="3"/>
    <n v="8"/>
    <n v="2"/>
    <n v="1600000"/>
    <s v="UNIDAD"/>
    <s v="NO SOLICITADAS"/>
  </r>
  <r>
    <x v="13"/>
    <s v="02-02-01-004-003-09"/>
    <n v="10"/>
    <s v="Materiales y suministros - Otras máquinas para usos generales y sus partes y piezas"/>
    <s v="PISTOLA DE CALOR HEAT GUN ET1400"/>
    <n v="27112717"/>
    <s v="Selección abreviada subasta inversa (No disponible)"/>
    <n v="3"/>
    <n v="8"/>
    <n v="2"/>
    <n v="1200000"/>
    <s v="UNIDAD"/>
    <s v="NO SOLICITADAS"/>
  </r>
  <r>
    <x v="13"/>
    <s v="02-02-01-004-003-09"/>
    <n v="10"/>
    <s v="Materiales y suministros - Otras máquinas para usos generales y sus partes y piezas"/>
    <s v="PISTOLA DE PINTURA / PAINT TANK WITH SPRAY GUN REF R8313 RONGPENG"/>
    <n v="31211908"/>
    <s v="Selección abreviada subasta inversa (No disponible)"/>
    <n v="3"/>
    <n v="8"/>
    <n v="1"/>
    <n v="1000000"/>
    <s v="UNIDAD"/>
    <s v="NO SOLICITADAS"/>
  </r>
  <r>
    <x v="13"/>
    <s v="02-02-01-004-003-09"/>
    <n v="10"/>
    <s v="Materiales y suministros - Otras máquinas para usos generales y sus partes y piezas"/>
    <s v="PISTOLA VENTURI / BLOW GUN YA1055B"/>
    <n v="27131502"/>
    <s v="Selección abreviada subasta inversa (No disponible)"/>
    <n v="3"/>
    <n v="8"/>
    <n v="2"/>
    <n v="400000"/>
    <s v="UNIDAD"/>
    <s v="NO SOLICITADAS"/>
  </r>
  <r>
    <x v="13"/>
    <s v="02-02-01-003-006-03"/>
    <n v="10"/>
    <s v="Materiales y suministros - Semimanufacturas de plástico"/>
    <s v="PLACA PLASTICA NORTON BLUE 20X350 PULG 636425-03723"/>
    <n v="13102000"/>
    <s v="Selección abreviada subasta inversa (No disponible)"/>
    <n v="3"/>
    <n v="8"/>
    <n v="2"/>
    <n v="560000"/>
    <s v="UNIDAD"/>
    <s v="NO SOLICITADAS"/>
  </r>
  <r>
    <x v="13"/>
    <s v="02-02-01-003-005-04"/>
    <n v="10"/>
    <s v="Materiales y suministros - Productos químicos n. C. P."/>
    <s v="PRIMER EN SPRAY / ZINC CHROMATE PRIMER A7-6889A GREEN MIL-P-6889A"/>
    <n v="31211507"/>
    <s v="Selección abreviada subasta inversa (No disponible)"/>
    <n v="2"/>
    <n v="6"/>
    <n v="100"/>
    <n v="7000000"/>
    <s v="UNIDAD"/>
    <s v="NO SOLICITADAS"/>
  </r>
  <r>
    <x v="13"/>
    <s v="02-02-01-003-005-04"/>
    <n v="10"/>
    <s v="Materiales y suministros - Productos químicos n. C. P."/>
    <s v="PRIMER EN SPRAY AMARILLO / ZIN CHROMATE PRIMER TTP1757 YELLOW"/>
    <n v="31211507"/>
    <s v="Selección abreviada subasta inversa (No disponible)"/>
    <n v="2"/>
    <n v="6"/>
    <n v="100"/>
    <n v="7000000"/>
    <s v="UNIDAD"/>
    <s v="NO SOLICITADAS"/>
  </r>
  <r>
    <x v="13"/>
    <s v="02-02-02-008-003-04-4"/>
    <n v="10"/>
    <s v="Adquisición de servicios - Servicios de ensayo y análisis técnicos"/>
    <s v="PRUEBAS HIDROSTATICAS, MANTENIMIENTO Y CARGUE AIRE TIPO DDE BOTELLAS EGRESS TIPO MK"/>
    <n v="72151800"/>
    <s v="Selección abreviada subasta inversa (No disponible)"/>
    <n v="3"/>
    <n v="8"/>
    <n v="1"/>
    <n v="1500000"/>
    <s v="GLOBAL"/>
    <s v="NO SOLICITADAS"/>
  </r>
  <r>
    <x v="13"/>
    <s v="02-02-01-004-002"/>
    <n v="10"/>
    <s v="Materiales y suministros - Productos metálicos elaborados (excepto maquinaria y equipo)"/>
    <s v="PUNTA PHILLIPS / DIAMOND TIP POWER BITS P/N SDMD322"/>
    <n v="27111700"/>
    <s v="Selección abreviada subasta inversa (No disponible)"/>
    <n v="3"/>
    <n v="8"/>
    <n v="25"/>
    <n v="750000"/>
    <s v="UNIDAD"/>
    <s v="NO SOLICITADAS"/>
  </r>
  <r>
    <x v="13"/>
    <s v="02-02-01-004-002"/>
    <n v="10"/>
    <s v="Materiales y suministros - Productos metálicos elaborados (excepto maquinaria y equipo)"/>
    <s v="PUNTA PHILLIPS / DIAMOND TIP POWER BITS P/N SDMD323"/>
    <n v="27111700"/>
    <s v="Selección abreviada subasta inversa (No disponible)"/>
    <n v="3"/>
    <n v="8"/>
    <n v="25"/>
    <n v="750000"/>
    <s v="UNIDAD"/>
    <s v="NO SOLICITADAS"/>
  </r>
  <r>
    <x v="13"/>
    <s v="02-02-01-004-002"/>
    <n v="10"/>
    <s v="Materiales y suministros - Productos metálicos elaborados (excepto maquinaria y equipo)"/>
    <s v="PUNTA TORQUE / TORQ BIT 10 WERA 871/4 DC5066694001"/>
    <n v="23153702"/>
    <s v="Selección abreviada subasta inversa (No disponible)"/>
    <n v="3"/>
    <n v="8"/>
    <n v="2"/>
    <n v="200000"/>
    <s v="UNIDAD"/>
    <s v="NO SOLICITADAS"/>
  </r>
  <r>
    <x v="13"/>
    <s v="02-02-01-004-002"/>
    <n v="10"/>
    <s v="Materiales y suministros - Productos metálicos elaborados (excepto maquinaria y equipo)"/>
    <s v="PUNTA TORQUE / TORQ BIT 6 WERA 871/4 DC5066690001"/>
    <n v="23153702"/>
    <s v="Selección abreviada subasta inversa (No disponible)"/>
    <n v="3"/>
    <n v="8"/>
    <n v="2"/>
    <n v="200000"/>
    <s v="UNIDAD"/>
    <s v="NO SOLICITADAS"/>
  </r>
  <r>
    <x v="13"/>
    <s v="02-02-01-004-002"/>
    <n v="10"/>
    <s v="Materiales y suministros - Productos metálicos elaborados (excepto maquinaria y equipo)"/>
    <s v="PUNTA TORQUE / TORQ BIT 8 WERA 871/4 DC5066692001"/>
    <n v="23153702"/>
    <s v="Selección abreviada subasta inversa (No disponible)"/>
    <n v="3"/>
    <n v="8"/>
    <n v="2"/>
    <n v="200000"/>
    <s v="UNIDAD"/>
    <s v="NO SOLICITADAS"/>
  </r>
  <r>
    <x v="13"/>
    <s v="02-02-01-003-005-04"/>
    <n v="10"/>
    <s v="Materiales y suministros - Productos químicos n. C. P."/>
    <s v="REFRIGERANTE RADIADOR X GALON"/>
    <n v="40101700"/>
    <s v="Selección abreviada subasta inversa (No disponible)"/>
    <n v="2"/>
    <n v="6"/>
    <n v="5"/>
    <n v="1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REGLA METALICA / STEEL RULE RULER12"/>
    <n v="41111604"/>
    <s v="Selección abreviada subasta inversa (No disponible)"/>
    <n v="3"/>
    <n v="8"/>
    <n v="2"/>
    <n v="18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REGLA METALICA / STEEL RULE RULER600"/>
    <n v="41111604"/>
    <s v="Selección abreviada subasta inversa (No disponible)"/>
    <n v="3"/>
    <n v="8"/>
    <n v="2"/>
    <n v="180000"/>
    <s v="UNIDAD"/>
    <s v="NO SOLICITADAS"/>
  </r>
  <r>
    <x v="13"/>
    <s v="02-01-01-004-003-02"/>
    <n v="10"/>
    <s v="Activos fijos - Bombas, compresores, motores de fuerza hidráulica y motores de potencia neumática y válvulas y sus partes y piezas"/>
    <s v="REGULADOR, HIGH PRESSURE  PC-1062-02"/>
    <n v="26101766"/>
    <s v="Selección abreviada subasta inversa (No disponible)"/>
    <n v="3"/>
    <n v="8"/>
    <n v="1"/>
    <n v="2000000"/>
    <s v="UNIDAD"/>
    <s v="NO SOLICITADAS"/>
  </r>
  <r>
    <x v="13"/>
    <s v="02-01-01-004-003-02"/>
    <n v="10"/>
    <s v="Activos fijos - Bombas, compresores, motores de fuerza hidráulica y motores de potencia neumática y válvulas y sus partes y piezas"/>
    <s v="REGULADOR, LOW PRESSURE  PC-1089-01"/>
    <n v="26101766"/>
    <s v="Selección abreviada subasta inversa (No disponible)"/>
    <n v="3"/>
    <n v="8"/>
    <n v="2"/>
    <n v="3600000"/>
    <s v="UNIDAD"/>
    <s v="NO SOLICITADAS"/>
  </r>
  <r>
    <x v="13"/>
    <s v="02-02-01-004-003-02"/>
    <n v="10"/>
    <s v="Materiales y suministros - Bombas, compresores, motores de fuerza hidráulica y motores de potencia neumática y válvulas y sus partes y piezas"/>
    <s v="REGULATOR H-1397"/>
    <n v="26101766"/>
    <s v="Selección abreviada subasta inversa (No disponible)"/>
    <n v="3"/>
    <n v="8"/>
    <n v="1"/>
    <n v="752505"/>
    <s v="UNIDAD"/>
    <s v="NO SOLICITADAS"/>
  </r>
  <r>
    <x v="13"/>
    <s v="02-02-01-003-004-07"/>
    <n v="10"/>
    <s v="Materiales y suministros - Plásticos en formas primarias"/>
    <s v="RESINA / BAKED RESIN, MIL-PRF-3043 GALLON"/>
    <n v="31211504"/>
    <s v="Selección abreviada subasta inversa (No disponible)"/>
    <n v="3"/>
    <n v="8"/>
    <n v="2"/>
    <n v="3200000"/>
    <s v="UNIDAD"/>
    <s v="NO SOLICITADAS"/>
  </r>
  <r>
    <x v="13"/>
    <s v="02-02-01-004-007-01"/>
    <n v="10"/>
    <s v="Materiales y suministros - Válvulas y tubos electrónicos; componentes electrónicos; sus partes y piezas"/>
    <s v="RESISTENCIA 51 OHM A 1/4 WATT"/>
    <n v="41113600"/>
    <s v="Selección abreviada subasta inversa (No disponible)"/>
    <n v="3"/>
    <n v="8"/>
    <n v="100"/>
    <n v="55000"/>
    <s v="UNIDAD"/>
    <s v="NO SOLICITADAS"/>
  </r>
  <r>
    <x v="13"/>
    <s v="02-02-01-004-007-01"/>
    <n v="10"/>
    <s v="Materiales y suministros - Válvulas y tubos electrónicos; componentes electrónicos; sus partes y piezas"/>
    <s v="RESISTENCIA 58 OHM"/>
    <n v="41113600"/>
    <s v="Selección abreviada subasta inversa (No disponible)"/>
    <n v="3"/>
    <n v="8"/>
    <n v="30"/>
    <n v="600000"/>
    <s v="UNIDAD"/>
    <s v="NO SOLICITADAS"/>
  </r>
  <r>
    <x v="13"/>
    <s v="02-02-01-004-002"/>
    <n v="10"/>
    <s v="Materiales y suministros - Productos metálicos elaborados (excepto maquinaria y equipo)"/>
    <s v="RETENEDOR / RETAINING RING SRPC112"/>
    <n v="27112100"/>
    <s v="Selección abreviada subasta inversa (No disponible)"/>
    <n v="3"/>
    <n v="8"/>
    <n v="1"/>
    <n v="1500000"/>
    <s v="UNIDAD"/>
    <s v="NO SOLICITADAS"/>
  </r>
  <r>
    <x v="13"/>
    <s v="02-02-01-003-005-04"/>
    <n v="10"/>
    <s v="Materiales y suministros - Productos químicos n. C. P."/>
    <s v="REVELADOR  SKD-S2 DEVELOPER  CAJAS  X 12 EA"/>
    <n v="41115807"/>
    <s v="Selección abreviada subasta inversa (No disponible)"/>
    <n v="2"/>
    <n v="6"/>
    <n v="2"/>
    <n v="2000000"/>
    <s v="UNIDAD"/>
    <s v="NO SOLICITADAS"/>
  </r>
  <r>
    <x v="13"/>
    <s v="02-02-01-004-002"/>
    <n v="10"/>
    <s v="Materiales y suministros - Productos metálicos elaborados (excepto maquinaria y equipo)"/>
    <s v="RUEDA P/N 4BF1½"/>
    <n v="25172500"/>
    <s v="Selección abreviada subasta inversa (No disponible)"/>
    <n v="3"/>
    <n v="8"/>
    <n v="10"/>
    <n v="350000"/>
    <s v="UNIDAD"/>
    <s v="NO SOLICITADAS"/>
  </r>
  <r>
    <x v="13"/>
    <s v="02-02-01-003-006-09"/>
    <n v="10"/>
    <s v="Materiales y suministros - Otros productos plásticos"/>
    <s v="SABRA REF 7447 X ROLLO DE 6 PULGADAS X 30 PIES"/>
    <n v="31191500"/>
    <s v="Selección abreviada subasta inversa (No disponible)"/>
    <n v="2"/>
    <n v="6"/>
    <n v="50"/>
    <n v="18700000"/>
    <s v="UNIDAD"/>
    <s v="NO SOLICITADAS"/>
  </r>
  <r>
    <x v="13"/>
    <s v="02-02-01-004-002"/>
    <n v="10"/>
    <s v="Materiales y suministros - Productos metálicos elaborados (excepto maquinaria y equipo)"/>
    <s v="SEGURO DE CABLE / SAFE-T-CABLE KIT .32 X 12&quot; C10-212"/>
    <n v="26121600"/>
    <s v="Selección abreviada subasta inversa (No disponible)"/>
    <n v="3"/>
    <n v="8"/>
    <n v="5"/>
    <n v="2000000"/>
    <s v="UNIDAD"/>
    <s v="NO SOLICITADAS"/>
  </r>
  <r>
    <x v="13"/>
    <s v="02-02-01-003-005-04"/>
    <n v="10"/>
    <s v="Materiales y suministros - Productos químicos n. C. P."/>
    <s v="SELLADOR / TORQUE SEAL F900 (COLOR AZUL, VERDE, AMARILLO) X TUBO POR 0.5 OZ 8030-00-408-1137"/>
    <n v="31201600"/>
    <s v="Selección abreviada subasta inversa (No disponible)"/>
    <n v="3"/>
    <n v="8"/>
    <n v="10"/>
    <n v="300000"/>
    <s v="UNIDAD"/>
    <s v="NO SOLICITADAS"/>
  </r>
  <r>
    <x v="13"/>
    <s v="02-02-01-003-005-04"/>
    <n v="10"/>
    <s v="Materiales y suministros - Productos químicos n. C. P."/>
    <s v="SELLADOR ADHESIVO RTV162(01139) NSN 8040-00-118-2695 2.8 oz Tube"/>
    <n v="31201600"/>
    <s v="Selección abreviada subasta inversa (No disponible)"/>
    <n v="3"/>
    <n v="8"/>
    <n v="20"/>
    <n v="1600000"/>
    <s v="UNIDAD"/>
    <s v="NO SOLICITADAS"/>
  </r>
  <r>
    <x v="13"/>
    <s v="02-02-01-003-005-04"/>
    <n v="10"/>
    <s v="Materiales y suministros - Productos químicos n. C. P."/>
    <s v="SELLANTE / SEALING COMPOUND (01195)F910. 0,5 OZ 8030-01-573-2917 COLOR AMARILLO"/>
    <n v="31211704"/>
    <s v="Selección abreviada subasta inversa (No disponible)"/>
    <n v="3"/>
    <n v="8"/>
    <n v="10"/>
    <n v="700000"/>
    <s v="UNIDAD"/>
    <s v="NO SOLICITADAS"/>
  </r>
  <r>
    <x v="13"/>
    <s v="02-02-01-003-005-04"/>
    <n v="10"/>
    <s v="Materiales y suministros - Productos químicos n. C. P."/>
    <s v="SELLANTE / SEALING COMPOUND PS-870-B1/2"/>
    <n v="31211704"/>
    <s v="Selección abreviada subasta inversa (No disponible)"/>
    <n v="3"/>
    <n v="8"/>
    <n v="40"/>
    <n v="20000000"/>
    <s v="UNIDAD"/>
    <s v="NO SOLICITADAS"/>
  </r>
  <r>
    <x v="13"/>
    <s v="02-02-01-003-005-04"/>
    <n v="10"/>
    <s v="Materiales y suministros - Productos químicos n. C. P."/>
    <s v="SELLANTE / SEALING COMPOUND PS-870-B-2"/>
    <n v="31211704"/>
    <s v="Selección abreviada subasta inversa (No disponible)"/>
    <n v="3"/>
    <n v="8"/>
    <n v="2"/>
    <n v="1000000"/>
    <s v="UNIDAD"/>
    <s v="NO SOLICITADAS"/>
  </r>
  <r>
    <x v="13"/>
    <s v="02-02-01-003-005-04"/>
    <n v="10"/>
    <s v="Materiales y suministros - Productos químicos n. C. P."/>
    <s v="SELLANTE / SEALING COMPOUND REF P/N 888738-81 NSN 8030-00-201-0996"/>
    <n v="31201601"/>
    <s v="Selección abreviada subasta inversa (No disponible)"/>
    <n v="2"/>
    <n v="6"/>
    <n v="1"/>
    <n v="1000000"/>
    <s v="UNIDAD"/>
    <s v="NO SOLICITADAS"/>
  </r>
  <r>
    <x v="13"/>
    <s v="02-02-01-003-005-04"/>
    <n v="10"/>
    <s v="Materiales y suministros - Productos químicos n. C. P."/>
    <s v="SELLANTE, RTV108 (01139)"/>
    <n v="31211704"/>
    <s v="Selección abreviada subasta inversa (No disponible)"/>
    <n v="3"/>
    <n v="8"/>
    <n v="5"/>
    <n v="250000"/>
    <s v="UNIDAD"/>
    <s v="NO SOLICITADAS"/>
  </r>
  <r>
    <x v="13"/>
    <s v="02-02-01-004-007-01"/>
    <n v="10"/>
    <s v="Materiales y suministros - Válvulas y tubos electrónicos; componentes electrónicos; sus partes y piezas"/>
    <s v="SEMICONDUCTOR DEVICE,DIODE P/N JANTX1N1206A"/>
    <n v="32111500"/>
    <s v="Selección abreviada subasta inversa (No disponible)"/>
    <n v="3"/>
    <n v="8"/>
    <n v="20"/>
    <n v="860000"/>
    <s v="UNIDAD"/>
    <s v="NO SOLICITADAS"/>
  </r>
  <r>
    <x v="13"/>
    <s v="02-02-01-003-005-03"/>
    <n v="10"/>
    <s v="Materiales y suministros - Jabón, preparados para limpieza, perfumes y preparados de tocador"/>
    <s v="SHAMPOO PARA LAVADO AERONAVES MIL-PRF-85570 TIPO 2 Ó MIL-PRF-87937 TIPO 4, CANECA X 55 GL "/>
    <n v="15121517"/>
    <s v="Selección abreviada subasta inversa (No disponible)"/>
    <n v="2"/>
    <n v="6"/>
    <n v="3"/>
    <n v="15000000"/>
    <s v="UNIDAD"/>
    <s v="NO SOLICITADAS"/>
  </r>
  <r>
    <x v="13"/>
    <s v="02-02-01-004-002"/>
    <n v="10"/>
    <s v="Materiales y suministros - Productos metálicos elaborados (excepto maquinaria y equipo)"/>
    <s v="SIERRA DE MANO / HACKSAWS HSG319"/>
    <n v="27111500"/>
    <s v="Selección abreviada subasta inversa (No disponible)"/>
    <n v="3"/>
    <n v="8"/>
    <n v="2"/>
    <n v="400000"/>
    <s v="UNIDAD"/>
    <s v="NO SOLICITADAS"/>
  </r>
  <r>
    <x v="13"/>
    <s v="02-02-01-003-005-04"/>
    <n v="10"/>
    <s v="Materiales y suministros - Productos químicos n. C. P."/>
    <s v="SILICONA PARA BRILLAR  LLANTAS (ENDURENCE) "/>
    <n v="15121901"/>
    <s v="Selección abreviada subasta inversa (No disponible)"/>
    <n v="2"/>
    <n v="6"/>
    <n v="6"/>
    <n v="300000"/>
    <s v="UNIDAD"/>
    <s v="NO SOLICITADAS"/>
  </r>
  <r>
    <x v="13"/>
    <s v="02-02-01-004-002"/>
    <n v="10"/>
    <s v="Materiales y suministros - Productos metálicos elaborados (excepto maquinaria y equipo)"/>
    <s v="SISTEMA PPREPARADOR DE PINTURA REF 3M 600 ML 051131-16000 x KIT"/>
    <n v="31211905"/>
    <s v="Selección abreviada subasta inversa (No disponible)"/>
    <n v="3"/>
    <n v="8"/>
    <n v="4"/>
    <n v="4000000"/>
    <s v="UNIDAD"/>
    <s v="NO SOLICITADAS"/>
  </r>
  <r>
    <x v="13"/>
    <s v="02-02-01-004-007-01"/>
    <n v="10"/>
    <s v="Materiales y suministros - Válvulas y tubos electrónicos; componentes electrónicos; sus partes y piezas"/>
    <s v="SOLENOIDE KIT AM138497"/>
    <n v="40141605"/>
    <s v="Selección abreviada subasta inversa (No disponible)"/>
    <n v="3"/>
    <n v="8"/>
    <n v="2"/>
    <n v="160000"/>
    <s v="UNIDAD"/>
    <s v="NO SOLICITADAS"/>
  </r>
  <r>
    <x v="13"/>
    <s v="02-02-01-004-002"/>
    <n v="10"/>
    <s v="Materiales y suministros - Productos metálicos elaborados (excepto maquinaria y equipo)"/>
    <s v="ADAPTADOR DE TORQUE / SPLINE TORQUE ADAPTORS SRES306"/>
    <n v="27112100"/>
    <s v="Selección abreviada subasta inversa (No disponible)"/>
    <n v="3"/>
    <n v="8"/>
    <n v="1"/>
    <n v="1500000"/>
    <s v="UNIDAD"/>
    <s v="NO SOLICITADAS"/>
  </r>
  <r>
    <x v="13"/>
    <s v="02-01-01-004-004-02"/>
    <n v="10"/>
    <s v="Activos fijos - Máquinas herramientas y sus partes, piezas y accesorios"/>
    <s v="TALADRO / CORDLESS 18V DRILLS CDR8850H"/>
    <n v="27111701"/>
    <s v="Selección abreviada subasta inversa (No disponible)"/>
    <n v="3"/>
    <n v="8"/>
    <n v="2"/>
    <n v="6000000"/>
    <s v="UNIDAD"/>
    <s v="NO SOLICITADAS"/>
  </r>
  <r>
    <x v="13"/>
    <s v="02-02-01-004-002"/>
    <n v="10"/>
    <s v="Materiales y suministros - Productos metálicos elaborados (excepto maquinaria y equipo)"/>
    <s v="TAPA RESERVORIO GATOS HIDRAULICOS / BREATHER H-1045 TRONAIR"/>
    <n v="24101600"/>
    <s v="Selección abreviada subasta inversa (No disponible)"/>
    <n v="3"/>
    <n v="8"/>
    <n v="6"/>
    <n v="600000"/>
    <s v="UNIDAD"/>
    <s v="NO SOLICITADAS"/>
  </r>
  <r>
    <x v="13"/>
    <s v="02-01-01-004-007-01"/>
    <n v="10"/>
    <s v="Activos fijos - Válvulas y tubos electrónicos; componentes electrónicos; sus partes y piezas"/>
    <s v="TARJETA / CONTROL BOARD ASSY 286597"/>
    <n v="43201400"/>
    <s v="Selección abreviada subasta inversa (No disponible)"/>
    <n v="3"/>
    <n v="8"/>
    <n v="1"/>
    <n v="3000000"/>
    <s v="UNIDAD"/>
    <s v="NO SOLICITADAS"/>
  </r>
  <r>
    <x v="13"/>
    <s v="02-01-01-004-007-01"/>
    <n v="10"/>
    <s v="Activos fijos - Válvulas y tubos electrónicos; componentes electrónicos; sus partes y piezas"/>
    <s v="TARJETA / I/O P.C. BOARD ASSEMBLY 286392-001"/>
    <n v="43201400"/>
    <s v="Selección abreviada subasta inversa (No disponible)"/>
    <n v="3"/>
    <n v="8"/>
    <n v="1"/>
    <n v="3000000"/>
    <s v="UNIDAD"/>
    <s v="NO SOLICITADAS"/>
  </r>
  <r>
    <x v="13"/>
    <s v="02-02-01-004-007-01"/>
    <n v="10"/>
    <s v="Materiales y suministros - Válvulas y tubos electrónicos; componentes electrónicos; sus partes y piezas"/>
    <s v="TARJETA / PC, AY, OVERVOLTAGE 180289A"/>
    <n v="43201400"/>
    <s v="Selección abreviada subasta inversa (No disponible)"/>
    <n v="3"/>
    <n v="8"/>
    <n v="1"/>
    <n v="468000"/>
    <s v="UNIDAD"/>
    <s v="NO SOLICITADAS"/>
  </r>
  <r>
    <x v="13"/>
    <s v="02-02-01-004-007-01"/>
    <n v="10"/>
    <s v="Materiales y suministros - Válvulas y tubos electrónicos; componentes electrónicos; sus partes y piezas"/>
    <s v="TARJETA / PC, OVER-UNDER VOLTAGE 482038A"/>
    <n v="43201400"/>
    <s v="Selección abreviada subasta inversa (No disponible)"/>
    <n v="3"/>
    <n v="8"/>
    <n v="1"/>
    <n v="975000"/>
    <s v="UNIDAD"/>
    <s v="NO SOLICITADAS"/>
  </r>
  <r>
    <x v="13"/>
    <s v="02-02-01-004-007-01"/>
    <n v="10"/>
    <s v="Materiales y suministros - Válvulas y tubos electrónicos; componentes electrónicos; sus partes y piezas"/>
    <s v="TARJETA DESCARGA DE DATOS / BUS DISCHARGE P.C. BOARD ASSY 286250A"/>
    <n v="43201400"/>
    <s v="Selección abreviada subasta inversa (No disponible)"/>
    <n v="3"/>
    <n v="8"/>
    <n v="1"/>
    <n v="500000"/>
    <s v="UNIDAD"/>
    <s v="NO SOLICITADAS"/>
  </r>
  <r>
    <x v="13"/>
    <s v="02-02-01-003-006-09"/>
    <n v="10"/>
    <s v="Materiales y suministros - Otros productos plásticos"/>
    <s v="TERMOENCOGIBLE DE 1.5MM TRANSPARENTE"/>
    <n v="24141510"/>
    <s v="Selección abreviada subasta inversa (No disponible)"/>
    <n v="3"/>
    <n v="8"/>
    <n v="10"/>
    <n v="70000"/>
    <s v="UNIDAD"/>
    <s v="NO SOLICITADAS"/>
  </r>
  <r>
    <x v="13"/>
    <s v="02-02-01-003-006-09"/>
    <n v="10"/>
    <s v="Materiales y suministros - Otros productos plásticos"/>
    <s v="TERMOENCOGIBLE DE 12MM REFERENCIA TT12, NEGRO, TEMPERATURA DE OPERACIÓN: DE -55 A 125 GRADOS_x000a_AISLAMIENTO 600 V"/>
    <n v="24141510"/>
    <s v="Selección abreviada subasta inversa (No disponible)"/>
    <n v="3"/>
    <n v="8"/>
    <n v="10"/>
    <n v="70000"/>
    <s v="METRO"/>
    <s v="NO SOLICITADAS"/>
  </r>
  <r>
    <x v="13"/>
    <s v="02-02-01-003-006-09"/>
    <n v="10"/>
    <s v="Materiales y suministros - Otros productos plásticos"/>
    <s v="TERMOENCOGIBLE DE 15MM REFERENCIA TT15 , NEGRO, TEMPERATURA DE OPERACIÓN: DE -55 A 125 GRADOS_x000a_AISLAMIENTO 600 V"/>
    <n v="24141510"/>
    <s v="Selección abreviada subasta inversa (No disponible)"/>
    <n v="3"/>
    <n v="8"/>
    <n v="10"/>
    <n v="70000"/>
    <s v="METRO"/>
    <s v="NO SOLICITADAS"/>
  </r>
  <r>
    <x v="13"/>
    <s v="02-02-01-003-006-09"/>
    <n v="10"/>
    <s v="Materiales y suministros - Otros productos plásticos"/>
    <s v="TERMOENCOGIBLE DE 20MM REFERENCIA TT20,  NEGRO, TEMPERATURA DE OPERACIÓN: DE -55 A 125 GRADOS_x000a_AISLAMIENTO 600 V"/>
    <n v="24141510"/>
    <s v="Selección abreviada subasta inversa (No disponible)"/>
    <n v="3"/>
    <n v="8"/>
    <n v="10"/>
    <n v="70000"/>
    <s v="METRO"/>
    <s v="NO SOLICITADAS"/>
  </r>
  <r>
    <x v="13"/>
    <s v="02-02-01-003-006-09"/>
    <n v="10"/>
    <s v="Materiales y suministros - Otros productos plásticos"/>
    <s v="TERMOENCOGIBLE DE 25MM REFERENCIA TT25, NEGRO, TEMPERATURA DE OPERACIÓN: DE -55 A 125 GRADOS_x000a_AISLAMIENTO 600 V"/>
    <n v="24141510"/>
    <s v="Selección abreviada subasta inversa (No disponible)"/>
    <n v="3"/>
    <n v="8"/>
    <n v="10"/>
    <n v="70000"/>
    <s v="METRO"/>
    <s v="NO SOLICITADAS"/>
  </r>
  <r>
    <x v="13"/>
    <s v="02-02-01-003-006-09"/>
    <n v="10"/>
    <s v="Materiales y suministros - Otros productos plásticos"/>
    <s v="TERMOENCOGIBLE DE 30 MM REFERENCIA TT30 , NEGRO, TEMPERATURA DE OPERACIÓN: DE -55 A 125 GRADOS_x000a_AISLAMIENTO 600 V"/>
    <n v="24141510"/>
    <s v="Selección abreviada subasta inversa (No disponible)"/>
    <n v="3"/>
    <n v="8"/>
    <n v="10"/>
    <n v="70000"/>
    <s v="METRO"/>
    <s v="NO SOLICITADAS"/>
  </r>
  <r>
    <x v="13"/>
    <s v="02-02-01-003-006-09"/>
    <n v="10"/>
    <s v="Materiales y suministros - Otros productos plásticos"/>
    <s v="TERMOENCOGIBLE DE 35MM REFERENCIA  TT35 , NEGRO, TEMPERATURA DE OPERACIÓN: DE -55 A 125 GRADOS_x000a_AISLAMIENTO 600 V"/>
    <n v="24141510"/>
    <s v="Selección abreviada subasta inversa (No disponible)"/>
    <n v="3"/>
    <n v="8"/>
    <n v="10"/>
    <n v="20000"/>
    <s v="METRO"/>
    <s v="NO SOLICITADAS"/>
  </r>
  <r>
    <x v="13"/>
    <s v="02-02-01-003-006-09"/>
    <n v="10"/>
    <s v="Materiales y suministros - Otros productos plásticos"/>
    <s v="TERMOENCOGIBLE DE 3MM REFERENCIA TT3 , NEGRO, TEMPERATURA DE OPERACIÓN: DE -55 A 125 GRADOS_x000a_AISLAMIENTO 600 V"/>
    <n v="24141510"/>
    <s v="Selección abreviada subasta inversa (No disponible)"/>
    <n v="3"/>
    <n v="8"/>
    <n v="10"/>
    <n v="70000"/>
    <s v="METRO"/>
    <s v="NO SOLICITADAS"/>
  </r>
  <r>
    <x v="13"/>
    <s v="02-02-01-003-006-09"/>
    <n v="10"/>
    <s v="Materiales y suministros - Otros productos plásticos"/>
    <s v="TERMOENCOGIBLE DE 4MM REFERENCIA TT4B, BLANCO, TEMPERATURA DE OPERACIÓN: DE -55 A 125 GRADOS_x000a_AISLAMIENTO 600 V"/>
    <n v="24141510"/>
    <s v="Selección abreviada subasta inversa (No disponible)"/>
    <n v="3"/>
    <n v="8"/>
    <n v="10"/>
    <n v="20000"/>
    <s v="METRO"/>
    <s v="NO SOLICITADAS"/>
  </r>
  <r>
    <x v="13"/>
    <s v="02-02-01-003-006-09"/>
    <n v="10"/>
    <s v="Materiales y suministros - Otros productos plásticos"/>
    <s v="TERMOENCOGIBLE DE 5MM REFERENCIA TT5 , NEGRO, TEMPERATURA DE OPERACIÓN: DE -55 A 125 GRADOS_x000a_AISLAMIENTO 600 V"/>
    <n v="24141510"/>
    <s v="Selección abreviada subasta inversa (No disponible)"/>
    <n v="3"/>
    <n v="8"/>
    <n v="10"/>
    <n v="20000"/>
    <s v="METRO"/>
    <s v="NO SOLICITADAS"/>
  </r>
  <r>
    <x v="13"/>
    <s v="02-02-01-003-005-04"/>
    <n v="10"/>
    <s v="Materiales y suministros - Productos químicos n. C. P."/>
    <s v="TINTA PENETRANTE / HYDROPHILIC EMULSIFIER ZYGLO ZR-10E CANECA POR 5 GALONES"/>
    <n v="41115807"/>
    <s v="Selección abreviada subasta inversa (No disponible)"/>
    <n v="2"/>
    <n v="6"/>
    <n v="1"/>
    <n v="4000000"/>
    <s v="METRO"/>
    <s v="NO SOLICITADAS"/>
  </r>
  <r>
    <x v="13"/>
    <s v="02-02-01-003-005-04"/>
    <n v="10"/>
    <s v="Materiales y suministros - Productos químicos n. C. P."/>
    <s v="TINTA PENETRANTE / POST EMULSIFICABLE FLUORESCENT PENETRANT ZYGLO ZL-37 CANECA POR 5 GALONES"/>
    <n v="41115807"/>
    <s v="Selección abreviada subasta inversa (No disponible)"/>
    <n v="2"/>
    <n v="6"/>
    <n v="1"/>
    <n v="40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ORQUIMETRO 10-50 LB-INQD1R50"/>
    <n v="23153702"/>
    <s v="Selección abreviada subasta inversa (No disponible)"/>
    <n v="3"/>
    <n v="8"/>
    <n v="1"/>
    <n v="15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ORQUIMETRO 320-1600 IN-LBQD3R1600"/>
    <n v="23153702"/>
    <s v="Selección abreviada subasta inversa (No disponible)"/>
    <n v="3"/>
    <n v="8"/>
    <n v="1"/>
    <n v="15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ORQUIMETRO 40-200 LB-INQD2R200"/>
    <n v="23153702"/>
    <s v="Selección abreviada subasta inversa (No disponible)"/>
    <n v="3"/>
    <n v="8"/>
    <n v="1"/>
    <n v="15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ORQUIMETRO 500-2500 IN-LBQD3R2500"/>
    <n v="23153702"/>
    <s v="Selección abreviada subasta inversa (No disponible)"/>
    <n v="3"/>
    <n v="8"/>
    <n v="1"/>
    <n v="1500000"/>
    <s v="UNIDAD"/>
    <s v="NO SOLICITADAS"/>
  </r>
  <r>
    <x v="13"/>
    <s v="02-02-01-004-008-02"/>
    <n v="10"/>
    <s v="Materiales y suministros - Instrumentos y aparatos de medición, verificación, análisis, de navegación y para otros fines (excepto instrumentos ópticos); instrumentos de control de procesos industriales, sus partes, piezas y accesorios"/>
    <s v="TORQUIMETRO 50-250 FT-LBQD3R250"/>
    <n v="23153702"/>
    <s v="Selección abreviada subasta inversa (No disponible)"/>
    <n v="3"/>
    <n v="8"/>
    <n v="1"/>
    <n v="1500000"/>
    <s v="UNIDAD"/>
    <s v="NO SOLICITADAS"/>
  </r>
  <r>
    <x v="13"/>
    <s v="02-02-01-004-007-01"/>
    <n v="10"/>
    <s v="Materiales y suministros - Válvulas y tubos electrónicos; componentes electrónicos; sus partes y piezas"/>
    <s v="TRANSISTORE S REF. JANTX2N5686"/>
    <n v="31161600"/>
    <s v="Selección abreviada subasta inversa (No disponible)"/>
    <n v="3"/>
    <n v="8"/>
    <n v="10"/>
    <n v="730000"/>
    <s v="UNIDAD"/>
    <s v="NO SOLICITADAS"/>
  </r>
  <r>
    <x v="13"/>
    <s v="02-02-01-004-002"/>
    <n v="10"/>
    <s v="Materiales y suministros - Productos metálicos elaborados (excepto maquinaria y equipo)"/>
    <s v="TRINQUETE / RATCHET 1/4 TR72"/>
    <n v="27111701"/>
    <s v="Selección abreviada subasta inversa (No disponible)"/>
    <n v="3"/>
    <n v="8"/>
    <n v="2"/>
    <n v="800000"/>
    <s v="UNIDAD"/>
    <s v="NO SOLICITADAS"/>
  </r>
  <r>
    <x v="13"/>
    <s v="02-02-01-004-002"/>
    <n v="10"/>
    <s v="Materiales y suministros - Productos metálicos elaborados (excepto maquinaria y equipo)"/>
    <s v="TRINQUETE / RATCHET 3/8 F80"/>
    <n v="27111701"/>
    <s v="Selección abreviada subasta inversa (No disponible)"/>
    <n v="3"/>
    <n v="8"/>
    <n v="2"/>
    <n v="1000000"/>
    <s v="UNIDAD"/>
    <s v="NO SOLICITADAS"/>
  </r>
  <r>
    <x v="13"/>
    <s v="02-02-01-004-003-02"/>
    <n v="10"/>
    <s v="Materiales y suministros - Bombas, compresores, motores de fuerza hidráulica y motores de potencia neumática y válvulas y sus partes y piezas"/>
    <s v="VALVULA DE APAGADO H-1529-01"/>
    <n v="40141600"/>
    <s v="Selección abreviada subasta inversa (No disponible)"/>
    <n v="3"/>
    <n v="8"/>
    <n v="1"/>
    <n v="1000000"/>
    <s v="UNIDAD"/>
    <s v="NO SOLICITADAS"/>
  </r>
  <r>
    <x v="13"/>
    <s v="02-02-01-004-003-02"/>
    <n v="10"/>
    <s v="Materiales y suministros - Bombas, compresores, motores de fuerza hidráulica y motores de potencia neumática y válvulas y sus partes y piezas"/>
    <s v="VÁLVULA, AGUJA  HC-1081-01"/>
    <n v="40141602"/>
    <s v="Selección abreviada subasta inversa (No disponible)"/>
    <n v="3"/>
    <n v="8"/>
    <n v="2"/>
    <n v="800000"/>
    <s v="UNIDAD"/>
    <s v="NO SOLICITADAS"/>
  </r>
  <r>
    <x v="13"/>
    <s v="02-02-01-003-006-03"/>
    <n v="10"/>
    <s v="Materiales y suministros - Semimanufacturas de plástico"/>
    <s v="VASO PLASTICO RESISTENTE AL ESTIRENO 250CC REF SM0061"/>
    <n v="24121807"/>
    <s v="Selección abreviada subasta inversa (No disponible)"/>
    <n v="3"/>
    <n v="8"/>
    <n v="50"/>
    <n v="500000"/>
    <s v="UNIDAD"/>
    <s v="NO SOLICITADAS"/>
  </r>
  <r>
    <x v="13"/>
    <s v="02-02-02-006-004"/>
    <n v="10"/>
    <s v="Adquisición de servicios - Servicios de transporte de pasajeros"/>
    <s v="AUXILIO DE MARCHA"/>
    <n v="78111800"/>
    <s v="Mínima cuantía"/>
    <n v="2"/>
    <n v="10"/>
    <n v="1"/>
    <n v="13793499"/>
    <s v="GLOBAL"/>
    <s v="NO SOLICITADAS"/>
  </r>
  <r>
    <x v="13"/>
    <s v="02-02-02-009-003-01"/>
    <n v="10"/>
    <s v="Adquisición de servicios - Servicios de salud humana"/>
    <s v="EXAMENES MEDICOS SALUD OCUPACIONAL PERDONAL CIVIL Y UN PERSONAL MILITAR"/>
    <n v="85121502"/>
    <n v="0"/>
    <n v="0"/>
    <n v="0"/>
    <n v="1"/>
    <n v="6256000"/>
    <s v="GLOBAL"/>
    <s v=""/>
  </r>
  <r>
    <x v="13"/>
    <s v="02-02-02-008-007-01-5"/>
    <n v="10"/>
    <s v="Adquisición de servicios - Servicios de mantenimiento y reparación de otra maquinaria y otro equipo"/>
    <s v="MANTENIENTO DUMMIES (CT PAZ)"/>
    <n v="60141012"/>
    <s v="Mínima cuantía"/>
    <n v="2"/>
    <n v="10"/>
    <n v="1"/>
    <n v="1000000"/>
    <s v="GLOBAL"/>
    <s v="NO SOLICITADAS"/>
  </r>
  <r>
    <x v="13"/>
    <s v="02-02-02-008-007-01-3"/>
    <n v="10"/>
    <s v="Adquisición de servicios - Servicios de mantenimiento y reparación de computadores y equipo periférico"/>
    <s v="MANTENIMIENTO MAQUINAS REPLICADORAS RISSO"/>
    <n v="81101707"/>
    <s v="Mínima cuantía"/>
    <n v="2"/>
    <n v="10"/>
    <n v="1"/>
    <n v="2500000"/>
    <s v="GLOBAL"/>
    <s v="NO SOLICITADAS"/>
  </r>
  <r>
    <x v="14"/>
    <s v="1502-0100-33-1502131"/>
    <n v="11"/>
    <s v="Mejoramiento de la investigación, ciencia y tecnología en la Fuerza Aérea a nivel nacional. "/>
    <s v="ADQUISICIÓN, ADECUACIÓN, IMPLEMENTACIÓN, CAPACITACIÓN E INSTALACIÓN DE CAPACIDAD DE PROCESAMIENTO Y ALMACENAMIENTO DE INFORMACIÓN PARA DESARROLLO DE PROYECOS DEL CETAD TIPO LLAVE EN MANO"/>
    <n v="81111809"/>
    <s v="Concurso de méritos abierto"/>
    <n v="5"/>
    <n v="10"/>
    <n v="1"/>
    <n v="1000000000"/>
    <s v="GLOBAL"/>
    <m/>
  </r>
  <r>
    <x v="15"/>
    <s v="01-01-03-027"/>
    <n v="10"/>
    <s v="PARTIDA ALIMENTACIÓN SOLDADOS"/>
    <s v="PARTIDA ALIMENTACIÓN SOLDADOS"/>
    <m/>
    <s v="Contratación directa"/>
    <n v="1"/>
    <n v="11"/>
    <n v="1"/>
    <n v="103164449"/>
    <s v="GLOBAL"/>
    <s v="NO SOLICITADAS"/>
  </r>
  <r>
    <x v="15"/>
    <s v="02-01-01-003-008-01-1"/>
    <n v="10"/>
    <s v="Activos fijos - Asientos"/>
    <s v="SILLA PARA OFICINA"/>
    <n v="56112104"/>
    <s v="Mínima cuantía"/>
    <n v="2"/>
    <n v="5"/>
    <n v="2"/>
    <n v="140766"/>
    <s v="UNIDAD"/>
    <s v="NO SOLICITADAS"/>
  </r>
  <r>
    <x v="15"/>
    <s v="02-01-01-003-008-01-1"/>
    <n v="10"/>
    <s v="Activos fijos - Asientos"/>
    <s v="SILLAS DE ESCRITORIO "/>
    <n v="56101504"/>
    <s v="Mínima cuantía"/>
    <n v="2"/>
    <n v="6"/>
    <n v="24"/>
    <n v="7200000"/>
    <s v="UNIDAD"/>
    <s v="NO SOLICITADAS"/>
  </r>
  <r>
    <x v="15"/>
    <s v="02-01-01-003-008-01-2"/>
    <n v="10"/>
    <s v="Activos fijos - Muebles, del tipo utilizado en oficinas"/>
    <s v="ESCRITORIO"/>
    <n v="56101703"/>
    <s v="Mínima cuantía"/>
    <n v="2"/>
    <n v="4"/>
    <n v="1"/>
    <n v="539000"/>
    <s v="UNIDAD"/>
    <s v="NO SOLICITADAS"/>
  </r>
  <r>
    <x v="15"/>
    <s v="02-01-01-003-008-01-2"/>
    <n v="10"/>
    <s v="Activos fijos - Muebles, del tipo utilizado en oficinas"/>
    <s v="ARCHIVADOR CON LLAVE DE 4 CAJONES"/>
    <n v="56101708"/>
    <s v="Mínima cuantía"/>
    <n v="2"/>
    <n v="5"/>
    <n v="1"/>
    <n v="400000"/>
    <s v="UNIDAD"/>
    <s v="NO SOLICITADAS"/>
  </r>
  <r>
    <x v="15"/>
    <s v="02-01-01-003-008-01-2"/>
    <n v="10"/>
    <s v="Activos fijos - Muebles, del tipo utilizado en oficinas"/>
    <s v="CUBICULOS 5 PUESTOS "/>
    <n v="56101532"/>
    <s v="Mínima cuantía"/>
    <n v="2"/>
    <n v="5"/>
    <n v="2"/>
    <n v="1600000"/>
    <s v="UNIDAD"/>
    <s v="NO SOLICITADAS"/>
  </r>
  <r>
    <x v="15"/>
    <s v="02-01-01-003-008-01-2"/>
    <n v="10"/>
    <s v="Activos fijos - Muebles, del tipo utilizado en oficinas"/>
    <s v="ARCHIVADOR CON LLAVE DE  CUATRO CAJONES"/>
    <n v="56101708"/>
    <s v="Mínima cuantía"/>
    <n v="3"/>
    <n v="3"/>
    <n v="1"/>
    <n v="495000"/>
    <s v="UNIDAD"/>
    <s v="NO SOLICITADAS"/>
  </r>
  <r>
    <x v="15"/>
    <s v="02-01-01-003-008-01-2"/>
    <n v="10"/>
    <s v="Activos fijos - Muebles, del tipo utilizado en oficinas"/>
    <s v="PUESTO DE TRABAJO EN &quot;L&quot; PARA 1 PERSONA"/>
    <n v="56101713"/>
    <s v="Mínima cuantía"/>
    <n v="3"/>
    <n v="3"/>
    <n v="4"/>
    <n v="3200000"/>
    <s v="UNIDAD"/>
    <s v="NO SOLICITADAS"/>
  </r>
  <r>
    <x v="15"/>
    <s v="02-01-01-003-008-01-2"/>
    <n v="10"/>
    <s v="Activos fijos - Muebles, del tipo utilizado en oficinas"/>
    <s v="ARCHIVO RODANTE"/>
    <n v="56101708"/>
    <s v="Mínima cuantía"/>
    <n v="3"/>
    <n v="4"/>
    <n v="1"/>
    <n v="6800000"/>
    <s v="UNIDAD"/>
    <s v="NO SOLICITADAS"/>
  </r>
  <r>
    <x v="15"/>
    <s v="02-01-01-003-008-01-2"/>
    <n v="10"/>
    <s v="Activos fijos - Muebles, del tipo utilizado en oficinas"/>
    <s v="MESA DE CONFERENCIA DE 12 PUESTOS"/>
    <n v="56101703"/>
    <s v="Mínima cuantía"/>
    <n v="3"/>
    <n v="4"/>
    <n v="1"/>
    <n v="6800000"/>
    <s v="UNIDAD"/>
    <s v="NO SOLICITADAS"/>
  </r>
  <r>
    <x v="15"/>
    <s v="02-01-01-003-008-01-2"/>
    <n v="10"/>
    <s v="Activos fijos - Muebles, del tipo utilizado en oficinas"/>
    <s v="ESCRITORIO CENTRO DE COMPUTO"/>
    <n v="56101532"/>
    <s v="Mínima cuantía"/>
    <n v="2"/>
    <n v="5"/>
    <n v="3"/>
    <n v="649218"/>
    <s v="UNIDAD"/>
    <s v="NO SOLICITADAS"/>
  </r>
  <r>
    <x v="15"/>
    <s v="02-01-01-003-008-03"/>
    <n v="10"/>
    <s v="Activos fijos - Instrumentos musicales"/>
    <s v="LIRA GRANDE"/>
    <n v="60131406"/>
    <s v="Mínima cuantía"/>
    <n v="2"/>
    <n v="4"/>
    <n v="2"/>
    <n v="700000"/>
    <s v="UNIDAD"/>
    <s v="NO SOLICITADAS"/>
  </r>
  <r>
    <x v="15"/>
    <s v="02-01-01-003-008-03"/>
    <n v="10"/>
    <s v="Activos fijos - Instrumentos musicales"/>
    <s v="TROMPETA"/>
    <n v="60131101"/>
    <s v="Mínima cuantía"/>
    <n v="2"/>
    <n v="4"/>
    <n v="2"/>
    <n v="1000000"/>
    <s v="UNIDAD"/>
    <s v="NO SOLICITADAS"/>
  </r>
  <r>
    <x v="15"/>
    <s v="02-01-01-003-008-03"/>
    <n v="10"/>
    <s v="Activos fijos - Instrumentos musicales"/>
    <s v="GUARIPOLO"/>
    <n v="60131513"/>
    <s v="Mínima cuantía"/>
    <n v="2"/>
    <n v="4"/>
    <n v="2"/>
    <n v="70000"/>
    <s v="UNIDAD"/>
    <s v="NO SOLICITADAS"/>
  </r>
  <r>
    <x v="15"/>
    <s v="02-01-01-003-008-03"/>
    <n v="10"/>
    <s v="Activos fijos - Instrumentos musicales"/>
    <s v="TAMBORA"/>
    <n v="60131405"/>
    <s v="Mínima cuantía"/>
    <n v="2"/>
    <n v="4"/>
    <n v="2"/>
    <n v="600000"/>
    <s v="UNIDAD"/>
    <s v="NO SOLICITADAS"/>
  </r>
  <r>
    <x v="15"/>
    <s v="02-01-01-003-008-03"/>
    <n v="10"/>
    <s v="Activos fijos - Instrumentos musicales"/>
    <s v="BAQUETA PUNTA NYLON"/>
    <n v="60131520"/>
    <s v="Mínima cuantía"/>
    <n v="2"/>
    <n v="4"/>
    <n v="2"/>
    <n v="100000"/>
    <s v="UNIDAD"/>
    <s v="NO SOLICITADAS"/>
  </r>
  <r>
    <x v="15"/>
    <s v="02-01-01-003-008-03"/>
    <n v="10"/>
    <s v="Activos fijos - Instrumentos musicales"/>
    <s v="GOLPEADOR DE LIRA"/>
    <n v="60131520"/>
    <s v="Mínima cuantía"/>
    <n v="2"/>
    <n v="4"/>
    <n v="5"/>
    <n v="40000"/>
    <s v="UNIDAD"/>
    <s v="NO SOLICITADAS"/>
  </r>
  <r>
    <x v="15"/>
    <s v="02-01-01-003-008-03"/>
    <n v="10"/>
    <s v="Activos fijos - Instrumentos musicales"/>
    <s v="GOLPEADOR DE TAMBORA  "/>
    <n v="60131520"/>
    <s v="Mínima cuantía"/>
    <n v="2"/>
    <n v="4"/>
    <n v="2"/>
    <n v="40000"/>
    <s v="UNIDAD"/>
    <s v="NO SOLICITADAS"/>
  </r>
  <r>
    <x v="15"/>
    <s v="02-01-01-003-008-03"/>
    <n v="10"/>
    <s v="Activos fijos - Instrumentos musicales"/>
    <s v="CORREA DE LIRA"/>
    <n v="60131518"/>
    <s v="Mínima cuantía"/>
    <n v="2"/>
    <n v="4"/>
    <n v="2"/>
    <n v="36000"/>
    <s v="UNIDAD"/>
    <s v="NO SOLICITADAS"/>
  </r>
  <r>
    <x v="15"/>
    <s v="02-01-01-003-008-03"/>
    <n v="10"/>
    <s v="Activos fijos - Instrumentos musicales"/>
    <s v="CORREA DE REDOBLANTE"/>
    <n v="60131518"/>
    <s v="Mínima cuantía"/>
    <n v="2"/>
    <n v="4"/>
    <n v="2"/>
    <n v="60000"/>
    <s v="UNIDAD"/>
    <s v="NO SOLICITADAS"/>
  </r>
  <r>
    <x v="15"/>
    <s v="02-01-01-003-008-03"/>
    <n v="10"/>
    <s v="Activos fijos - Instrumentos musicales"/>
    <s v="ENTORCHADO"/>
    <n v="60131507"/>
    <s v="Mínima cuantía"/>
    <n v="2"/>
    <n v="4"/>
    <n v="2"/>
    <n v="80000"/>
    <s v="UNIDAD"/>
    <s v="NO SOLICITADAS"/>
  </r>
  <r>
    <x v="15"/>
    <s v="02-01-01-003-008-03"/>
    <n v="10"/>
    <s v="Activos fijos - Instrumentos musicales"/>
    <s v="HILO PARA REDOBLANTE"/>
    <n v="60131507"/>
    <s v="Mínima cuantía"/>
    <n v="2"/>
    <n v="4"/>
    <n v="2"/>
    <n v="72000"/>
    <s v="UNIDAD"/>
    <s v="NO SOLICITADAS"/>
  </r>
  <r>
    <x v="15"/>
    <s v="02-01-01-003-008-04"/>
    <n v="10"/>
    <s v="Activos fijos - Artículos de deporte"/>
    <s v="MODULOS PARA ARMAR TARIMA"/>
    <n v="30241601"/>
    <s v="Mínima cuantía"/>
    <n v="2"/>
    <n v="4"/>
    <n v="12"/>
    <n v="5988000"/>
    <s v="UNIDAD"/>
    <s v="NO SOLICITADAS"/>
  </r>
  <r>
    <x v="15"/>
    <s v="02-01-01-003-008-04"/>
    <n v="10"/>
    <s v="Activos fijos - Artículos de deporte"/>
    <s v="PELOTA CAUCHO MACIZO_x000a_"/>
    <n v="10111301"/>
    <s v="Mínima cuantía"/>
    <n v="4"/>
    <n v="2"/>
    <n v="2"/>
    <n v="30000"/>
    <s v="UNIDAD"/>
    <s v="NO SOLICITADAS"/>
  </r>
  <r>
    <x v="15"/>
    <s v="02-01-01-003-008-04"/>
    <n v="10"/>
    <s v="Activos fijos - Artículos de deporte"/>
    <s v="PELOTA MACIZA CON CORDÓN _x000a_"/>
    <n v="10111301"/>
    <s v="Mínima cuantía"/>
    <n v="3"/>
    <n v="2"/>
    <n v="2"/>
    <n v="34000"/>
    <s v="UNIDAD"/>
    <s v="NO SOLICITADAS"/>
  </r>
  <r>
    <x v="15"/>
    <s v="02-02-01-004-003-01"/>
    <n v="10"/>
    <s v="Materiales y suministros - Motores y turbinas y sus partes"/>
    <s v="PISTON DE 42 MM"/>
    <n v="26101736"/>
    <s v="Mínima cuantía"/>
    <n v="2"/>
    <n v="4"/>
    <n v="10"/>
    <n v="170000"/>
    <s v="UNIDAD"/>
    <s v="NO SOLICITADAS"/>
  </r>
  <r>
    <x v="15"/>
    <s v="02-02-01-004-003-01"/>
    <n v="10"/>
    <s v="Materiales y suministros - Motores y turbinas y sus partes"/>
    <s v="CILINDRO CON PISTON"/>
    <n v="25171710"/>
    <s v="Mínima cuantía"/>
    <n v="2"/>
    <n v="4"/>
    <n v="3"/>
    <n v="105000"/>
    <s v="UNIDAD"/>
    <s v="NO SOLICITADAS"/>
  </r>
  <r>
    <x v="15"/>
    <s v="02-02-01-004-003-01"/>
    <n v="10"/>
    <s v="Materiales y suministros - Motores y turbinas y sus partes"/>
    <s v="JUNTA DE CILINDRO"/>
    <n v="25171710"/>
    <s v="Mínima cuantía"/>
    <n v="2"/>
    <n v="4"/>
    <n v="15"/>
    <n v="55500"/>
    <s v="UNIDAD"/>
    <s v="NO SOLICITADAS"/>
  </r>
  <r>
    <x v="15"/>
    <s v="02-02-01-004-003-01"/>
    <n v="10"/>
    <s v="Materiales y suministros - Motores y turbinas y sus partes"/>
    <s v="JUNTA DE SILENCIADOR"/>
    <n v="26131611"/>
    <s v="Mínima cuantía"/>
    <n v="2"/>
    <n v="4"/>
    <n v="20"/>
    <n v="67000"/>
    <s v="UNIDAD"/>
    <s v="NO SOLICITADAS"/>
  </r>
  <r>
    <x v="15"/>
    <s v="02-02-01-004-003-01"/>
    <n v="10"/>
    <s v="Materiales y suministros - Motores y turbinas y sus partes"/>
    <s v="JAULA DE AGUJAS 10&quot; 13&quot; 12.5"/>
    <n v="31171540"/>
    <s v="Mínima cuantía"/>
    <n v="2"/>
    <n v="4"/>
    <n v="15"/>
    <n v="135000"/>
    <s v="UNIDAD"/>
    <s v="NO SOLICITADAS"/>
  </r>
  <r>
    <x v="15"/>
    <s v="02-02-01-004-003-01"/>
    <n v="10"/>
    <s v="Materiales y suministros - Motores y turbinas y sus partes"/>
    <s v="RETEN 12&quot; 22&quot;5"/>
    <n v="40161526"/>
    <s v="Mínima cuantía"/>
    <n v="2"/>
    <n v="4"/>
    <n v="30"/>
    <n v="120000"/>
    <s v="UNIDAD"/>
    <s v="NO SOLICITADAS"/>
  </r>
  <r>
    <x v="15"/>
    <s v="02-02-01-004-003-01"/>
    <n v="10"/>
    <s v="Materiales y suministros - Motores y turbinas y sus partes"/>
    <s v="RODAMIENTO RANURADO DE BOLAS 6201"/>
    <n v="31171515"/>
    <s v="Mínima cuantía"/>
    <n v="2"/>
    <n v="4"/>
    <n v="30"/>
    <n v="1050000"/>
    <s v="UNIDAD"/>
    <s v="NO SOLICITADAS"/>
  </r>
  <r>
    <x v="15"/>
    <s v="02-02-01-004-003-01"/>
    <n v="10"/>
    <s v="Materiales y suministros - Motores y turbinas y sus partes"/>
    <s v="BUJIA 111-400-7005 STIHL"/>
    <n v="26101732"/>
    <s v="Mínima cuantía"/>
    <n v="2"/>
    <n v="4"/>
    <n v="20"/>
    <n v="23900"/>
    <s v="UNIDAD"/>
    <s v="NO SOLICITADAS"/>
  </r>
  <r>
    <x v="15"/>
    <s v="02-02-01-004-003-01"/>
    <n v="10"/>
    <s v="Materiales y suministros - Motores y turbinas y sus partes"/>
    <s v="TORNILLO CILINDRICO"/>
    <n v="26111535"/>
    <s v="Mínima cuantía"/>
    <n v="4"/>
    <n v="2"/>
    <n v="12"/>
    <n v="20400"/>
    <s v="UNIDAD"/>
    <s v="NO SOLICITADAS"/>
  </r>
  <r>
    <x v="15"/>
    <s v="02-02-01-004-003-01"/>
    <n v="10"/>
    <s v="Materiales y suministros - Motores y turbinas y sus partes"/>
    <s v="RESORTE RETRACCION"/>
    <n v="27113301"/>
    <s v="Mínima cuantía"/>
    <n v="3"/>
    <n v="2"/>
    <n v="5"/>
    <n v="85500"/>
    <s v="UNIDAD"/>
    <s v="NO SOLICITADAS"/>
  </r>
  <r>
    <x v="15"/>
    <s v="02-02-01-004-003-01"/>
    <n v="10"/>
    <s v="Materiales y suministros - Motores y turbinas y sus partes"/>
    <s v="SOGA DE ARRANQUE"/>
    <n v="26101759"/>
    <s v="Mínima cuantía"/>
    <n v="2"/>
    <n v="4"/>
    <n v="15"/>
    <n v="7500"/>
    <s v="UNIDAD"/>
    <s v="NO SOLICITADAS"/>
  </r>
  <r>
    <x v="15"/>
    <s v="02-02-01-004-003-01"/>
    <n v="10"/>
    <s v="Materiales y suministros - Motores y turbinas y sus partes"/>
    <s v="SILENCIADOR"/>
    <n v="26131611"/>
    <s v="Mínima cuantía"/>
    <n v="2"/>
    <n v="4"/>
    <n v="15"/>
    <n v="1500000"/>
    <s v="UNIDAD"/>
    <s v="NO SOLICITADAS"/>
  </r>
  <r>
    <x v="15"/>
    <s v="02-02-01-004-003-01"/>
    <n v="10"/>
    <s v="Materiales y suministros - Motores y turbinas y sus partes"/>
    <s v="JUEGO DE PIEZAS DE CARBURADOR"/>
    <n v="26101756"/>
    <s v="Mínima cuantía"/>
    <n v="2"/>
    <n v="4"/>
    <n v="10"/>
    <n v="670000"/>
    <s v="UNIDAD"/>
    <s v="NO SOLICITADAS"/>
  </r>
  <r>
    <x v="15"/>
    <s v="02-02-01-004-003-01"/>
    <n v="10"/>
    <s v="Materiales y suministros - Motores y turbinas y sus partes"/>
    <s v="EMBRAGUE"/>
    <n v="26111902"/>
    <s v="Mínima cuantía"/>
    <n v="2"/>
    <n v="4"/>
    <n v="10"/>
    <n v="1000000"/>
    <s v="UNIDAD"/>
    <s v="NO SOLICITADAS"/>
  </r>
  <r>
    <x v="15"/>
    <s v="02-02-01-004-003-01"/>
    <n v="10"/>
    <s v="Materiales y suministros - Motores y turbinas y sus partes"/>
    <s v="TAMBOR EMBRAGUE"/>
    <n v="26112004"/>
    <s v="Mínima cuantía"/>
    <n v="2"/>
    <n v="4"/>
    <n v="10"/>
    <n v="800000"/>
    <s v="UNIDAD"/>
    <s v="NO SOLICITADAS"/>
  </r>
  <r>
    <x v="15"/>
    <s v="02-02-01-004-003-01"/>
    <n v="10"/>
    <s v="Materiales y suministros - Motores y turbinas y sus partes"/>
    <s v="CABEZAL DE ASPIRACION"/>
    <n v="21101708"/>
    <s v="Mínima cuantía"/>
    <n v="2"/>
    <n v="4"/>
    <n v="15"/>
    <n v="121500"/>
    <s v="UNIDAD"/>
    <s v="NO SOLICITADAS"/>
  </r>
  <r>
    <x v="15"/>
    <s v="02-02-01-004-003-01"/>
    <n v="10"/>
    <s v="Materiales y suministros - Motores y turbinas y sus partes"/>
    <s v="BOMBA DE COMBUSTIBLE "/>
    <n v="40151532"/>
    <s v="Mínima cuantía"/>
    <n v="2"/>
    <n v="4"/>
    <n v="15"/>
    <n v="253500"/>
    <s v="UNIDAD"/>
    <s v="NO SOLICITADAS"/>
  </r>
  <r>
    <x v="15"/>
    <s v="02-02-01-004-003-01"/>
    <n v="10"/>
    <s v="Materiales y suministros - Motores y turbinas y sus partes"/>
    <s v="JUNTA CARBURADOR"/>
    <n v="26101756"/>
    <s v="Mínima cuantía"/>
    <n v="2"/>
    <n v="4"/>
    <n v="15"/>
    <n v="33750"/>
    <s v="UNIDAD"/>
    <s v="NO SOLICITADAS"/>
  </r>
  <r>
    <x v="15"/>
    <s v="02-02-01-004-003-01"/>
    <n v="10"/>
    <s v="Materiales y suministros - Motores y turbinas y sus partes"/>
    <s v="RODAMIENTO CAMPANA"/>
    <n v="31171515"/>
    <s v="Mínima cuantía"/>
    <n v="4"/>
    <n v="2"/>
    <n v="10"/>
    <n v="163000"/>
    <s v="UNIDAD"/>
    <s v="NO SOLICITADAS"/>
  </r>
  <r>
    <x v="15"/>
    <s v="02-02-01-004-003-01"/>
    <n v="10"/>
    <s v="Materiales y suministros - Motores y turbinas y sus partes"/>
    <s v="TRANSMISION COMPLETA"/>
    <n v="30266701"/>
    <s v="Mínima cuantía"/>
    <n v="3"/>
    <n v="2"/>
    <n v="5"/>
    <n v="1500000"/>
    <s v="UNIDAD"/>
    <s v="NO SOLICITADAS"/>
  </r>
  <r>
    <x v="15"/>
    <s v="02-02-01-004-003-01"/>
    <n v="10"/>
    <s v="Materiales y suministros - Motores y turbinas y sus partes"/>
    <s v="JUEGO DE PIÑONES "/>
    <n v="25174209"/>
    <s v="Mínima cuantía"/>
    <n v="2"/>
    <n v="4"/>
    <n v="10"/>
    <n v="1280000"/>
    <s v="UNIDAD"/>
    <s v="NO SOLICITADAS"/>
  </r>
  <r>
    <x v="15"/>
    <s v="02-02-01-004-003-01"/>
    <n v="10"/>
    <s v="Materiales y suministros - Motores y turbinas y sus partes"/>
    <s v="RODAMIENTO"/>
    <n v="31171515"/>
    <s v="Mínima cuantía"/>
    <n v="2"/>
    <n v="4"/>
    <n v="20"/>
    <n v="240000"/>
    <s v="UNIDAD"/>
    <s v="NO SOLICITADAS"/>
  </r>
  <r>
    <x v="15"/>
    <s v="02-02-01-004-003-01"/>
    <n v="10"/>
    <s v="Materiales y suministros - Motores y turbinas y sus partes"/>
    <s v="RODAMIENTO 6000"/>
    <n v="31171515"/>
    <s v="Mínima cuantía"/>
    <n v="2"/>
    <n v="4"/>
    <n v="10"/>
    <n v="80000"/>
    <s v="UNIDAD"/>
    <s v="NO SOLICITADAS"/>
  </r>
  <r>
    <x v="15"/>
    <s v="02-02-01-004-003-01"/>
    <n v="10"/>
    <s v="Materiales y suministros - Motores y turbinas y sus partes"/>
    <s v="RODAMIENTO 6200"/>
    <n v="31171515"/>
    <s v="Mínima cuantía"/>
    <n v="2"/>
    <n v="4"/>
    <n v="10"/>
    <n v="160000"/>
    <s v="UNIDAD"/>
    <s v="NO SOLICITADAS"/>
  </r>
  <r>
    <x v="15"/>
    <s v="02-02-01-004-003-01"/>
    <n v="10"/>
    <s v="Materiales y suministros - Motores y turbinas y sus partes"/>
    <s v="PLATO RODADURA"/>
    <n v="31171515"/>
    <s v="Mínima cuantía"/>
    <n v="2"/>
    <n v="4"/>
    <n v="15"/>
    <n v="73500"/>
    <s v="UNIDAD"/>
    <s v="NO SOLICITADAS"/>
  </r>
  <r>
    <x v="15"/>
    <s v="02-02-01-004-003-01"/>
    <n v="10"/>
    <s v="Materiales y suministros - Motores y turbinas y sus partes"/>
    <s v="BUJE DE ALOJAMIENTO"/>
    <n v="31171605"/>
    <s v="Mínima cuantía"/>
    <n v="2"/>
    <n v="4"/>
    <n v="15"/>
    <n v="525000"/>
    <s v="UNIDAD"/>
    <s v="NO SOLICITADAS"/>
  </r>
  <r>
    <x v="15"/>
    <s v="02-02-01-004-003-01"/>
    <n v="10"/>
    <s v="Materiales y suministros - Motores y turbinas y sus partes"/>
    <s v="TRINQUETE"/>
    <n v="27111711"/>
    <s v="Mínima cuantía"/>
    <n v="2"/>
    <n v="4"/>
    <n v="15"/>
    <n v="14250"/>
    <s v="UNIDAD"/>
    <s v="NO SOLICITADAS"/>
  </r>
  <r>
    <x v="15"/>
    <s v="02-02-01-004-003-01"/>
    <n v="10"/>
    <s v="Materiales y suministros - Motores y turbinas y sus partes"/>
    <s v="RESORTE"/>
    <n v="27113301"/>
    <s v="Mínima cuantía"/>
    <n v="2"/>
    <n v="4"/>
    <n v="15"/>
    <n v="12750"/>
    <s v="UNIDAD"/>
    <s v="NO SOLICITADAS"/>
  </r>
  <r>
    <x v="15"/>
    <s v="02-02-01-004-003-01"/>
    <n v="10"/>
    <s v="Materiales y suministros - Motores y turbinas y sus partes"/>
    <s v="TAMBOR DEL CORDON "/>
    <n v="26101759"/>
    <s v="Mínima cuantía"/>
    <n v="2"/>
    <n v="4"/>
    <n v="5"/>
    <n v="18000"/>
    <s v="UNIDAD"/>
    <s v="NO SOLICITADAS"/>
  </r>
  <r>
    <x v="15"/>
    <s v="02-02-01-004-003-01"/>
    <n v="10"/>
    <s v="Materiales y suministros - Motores y turbinas y sus partes"/>
    <s v="JUNTA"/>
    <n v="25173806"/>
    <s v="Mínima cuantía"/>
    <n v="2"/>
    <n v="4"/>
    <n v="15"/>
    <n v="24000"/>
    <s v="UNIDAD"/>
    <s v="NO SOLICITADAS"/>
  </r>
  <r>
    <x v="15"/>
    <s v="02-02-01-004-003-02"/>
    <n v="10"/>
    <s v="Materiales y suministros - Bombas, compresores, motores de fuerza hidráulica y motores de potencia neumática y válvulas y sus partes y piezas"/>
    <s v="VALVULA PISCINA"/>
    <n v="40141654"/>
    <s v="Mínima cuantía"/>
    <n v="2"/>
    <n v="9"/>
    <n v="2"/>
    <n v="904000"/>
    <s v="UNIDAD"/>
    <s v="NO SOLICITADAS"/>
  </r>
  <r>
    <x v="15"/>
    <s v="02-01-01-004-003-09"/>
    <n v="10"/>
    <s v="Activos fijos - Otras máquinas para usos generales y sus partes y piezas"/>
    <s v="CONGELADOR VERTICAL"/>
    <n v="41103011"/>
    <s v="Mínima cuantía"/>
    <n v="2"/>
    <n v="4"/>
    <n v="2"/>
    <n v="3300000"/>
    <s v="UNIDAD"/>
    <s v="NO SOLICITADAS"/>
  </r>
  <r>
    <x v="15"/>
    <s v="02-01-01-004-003-09"/>
    <n v="10"/>
    <s v="Activos fijos - Otras máquinas para usos generales y sus partes y piezas"/>
    <s v="AIRE ACONDICIONADO 36000 BTU"/>
    <n v="40101701"/>
    <s v="Mínima cuantía"/>
    <n v="2"/>
    <n v="5"/>
    <n v="3"/>
    <n v="7500000"/>
    <s v="UNIDAD"/>
    <s v="NO SOLICITADAS"/>
  </r>
  <r>
    <x v="15"/>
    <s v="02-01-01-004-003-09"/>
    <n v="10"/>
    <s v="Activos fijos - Otras máquinas para usos generales y sus partes y piezas"/>
    <s v="ESTUFA INDUSTRIAL"/>
    <n v="48101521"/>
    <s v="Mínima cuantía"/>
    <n v="4"/>
    <n v="3"/>
    <n v="1"/>
    <n v="5200000"/>
    <s v="UNIDAD"/>
    <s v="NO SOLICITADAS"/>
  </r>
  <r>
    <x v="15"/>
    <s v="02-01-01-004-004-01"/>
    <n v="10"/>
    <s v="Activos fijos - Maquinaria agropecuaria o silvícola y sus partes y piezas"/>
    <s v="CORTASETOS HS 82"/>
    <n v="27112035"/>
    <s v="Mínima cuantía"/>
    <n v="3"/>
    <n v="4"/>
    <n v="1"/>
    <n v="1400000"/>
    <s v="UNIDAD"/>
    <s v="NO SOLICITADAS"/>
  </r>
  <r>
    <x v="15"/>
    <s v="02-02-01-004-004-01"/>
    <n v="10"/>
    <s v="Materiales y suministros - Maquinaria agropecuaria o silvícola y sus partes y piezas"/>
    <s v="FUMIGADORA CLASICA X 20 LT"/>
    <n v="21101803"/>
    <s v="Mínima cuantía"/>
    <n v="3"/>
    <n v="4"/>
    <n v="2"/>
    <n v="600000"/>
    <s v="UNIDAD"/>
    <s v="NO SOLICITADAS"/>
  </r>
  <r>
    <x v="15"/>
    <s v="02-01-01-004-004-08"/>
    <n v="16"/>
    <s v="Activos fijos - Aparatos de uso doméstico y sus partes y piezas"/>
    <s v="HIDROLAVADORA"/>
    <n v="41103202"/>
    <s v="Mínima cuantía"/>
    <n v="3"/>
    <n v="4"/>
    <n v="1"/>
    <n v="1833309"/>
    <s v="UNIDAD"/>
    <s v="NO SOLICITADAS"/>
  </r>
  <r>
    <x v="15"/>
    <s v="02-02-01-004-004-01"/>
    <n v="10"/>
    <s v="Materiales y suministros - Maquinaria agropecuaria o silvícola y sus partes y piezas"/>
    <s v="TRIMCUT 4003-710-2104 STIHL - BOLSA"/>
    <n v="21101708"/>
    <s v="Mínima cuantía"/>
    <n v="3"/>
    <n v="4"/>
    <n v="10"/>
    <n v="308000"/>
    <s v="UNIDAD"/>
    <s v="NO SOLICITADAS"/>
  </r>
  <r>
    <x v="15"/>
    <s v="02-02-01-004-004-01"/>
    <n v="10"/>
    <s v="Materiales y suministros - Maquinaria agropecuaria o silvícola y sus partes y piezas"/>
    <s v="EMPUÑADURA DE MAMBO - BOLSA"/>
    <n v="27112011"/>
    <s v="Mínima cuantía"/>
    <n v="3"/>
    <n v="4"/>
    <n v="10"/>
    <n v="710000"/>
    <s v="UNIDAD"/>
    <s v="NO SOLICITADAS"/>
  </r>
  <r>
    <x v="15"/>
    <s v="02-02-01-004-004-01"/>
    <n v="10"/>
    <s v="Materiales y suministros - Maquinaria agropecuaria o silvícola y sus partes y piezas"/>
    <s v="EMPUÑADURA - BOLSA"/>
    <n v="27112011"/>
    <s v="Mínima cuantía"/>
    <n v="3"/>
    <n v="4"/>
    <n v="10"/>
    <n v="20000"/>
    <s v="UNIDAD"/>
    <s v="NO SOLICITADAS"/>
  </r>
  <r>
    <x v="15"/>
    <s v="02-02-01-004-004-02"/>
    <n v="10"/>
    <s v="Materiales y suministros - Máquinas herramientas y sus partes, piezas y accesorios"/>
    <s v="JUEGO DE 3 DESTORNILLADORES TIPO ESTRELLA"/>
    <n v="27111701"/>
    <s v="Mínima cuantía"/>
    <n v="3"/>
    <n v="4"/>
    <n v="1"/>
    <n v="35000"/>
    <s v="UNIDAD"/>
    <s v="NO SOLICITADAS"/>
  </r>
  <r>
    <x v="15"/>
    <s v="02-02-01-004-004-02"/>
    <n v="10"/>
    <s v="Materiales y suministros - Máquinas herramientas y sus partes, piezas y accesorios"/>
    <s v="JUEGO DE 3 DESTORNILLADORES TIPO PALA "/>
    <n v="27111701"/>
    <s v="Mínima cuantía"/>
    <n v="3"/>
    <n v="4"/>
    <n v="1"/>
    <n v="48000"/>
    <s v="UNIDAD"/>
    <s v="NO SOLICITADAS"/>
  </r>
  <r>
    <x v="15"/>
    <s v="02-02-01-004-004-02"/>
    <n v="10"/>
    <s v="Materiales y suministros - Máquinas herramientas y sus partes, piezas y accesorios"/>
    <s v="ALICATE STANLEY"/>
    <n v="27112126"/>
    <s v="Mínima cuantía"/>
    <n v="3"/>
    <n v="4"/>
    <n v="1"/>
    <n v="27000"/>
    <s v="UNIDAD"/>
    <s v="NO SOLICITADAS"/>
  </r>
  <r>
    <x v="15"/>
    <s v="02-02-01-004-004-02"/>
    <n v="10"/>
    <s v="Materiales y suministros - Máquinas herramientas y sus partes, piezas y accesorios"/>
    <s v="PELACABLE STANLEY "/>
    <n v="27112151"/>
    <s v="Mínima cuantía"/>
    <n v="3"/>
    <n v="4"/>
    <n v="2"/>
    <n v="72000"/>
    <s v="UNIDAD"/>
    <s v="NO SOLICITADAS"/>
  </r>
  <r>
    <x v="15"/>
    <s v="02-02-01-004-004-02"/>
    <n v="10"/>
    <s v="Materiales y suministros - Máquinas herramientas y sus partes, piezas y accesorios"/>
    <s v="DISCO PARA AFILAR CUCHILLA ABRACOL (X5) "/>
    <n v="31191506"/>
    <s v="Mínima cuantía"/>
    <n v="3"/>
    <n v="4"/>
    <n v="12"/>
    <n v="144000"/>
    <s v="UNIDAD"/>
    <s v="NO SOLICITADAS"/>
  </r>
  <r>
    <x v="15"/>
    <s v="02-02-01-004-004-08"/>
    <n v="10"/>
    <s v="Materiales y suministros - Aparatos de uso doméstico y sus partes y piezas"/>
    <s v="PISTOLA PARA PINTAR "/>
    <n v="40151601"/>
    <s v="Mínima cuantía"/>
    <n v="3"/>
    <n v="4"/>
    <n v="2"/>
    <n v="379800"/>
    <s v="UNIDAD"/>
    <s v="NO SOLICITADAS"/>
  </r>
  <r>
    <x v="15"/>
    <s v="02-01-01-004-004-09"/>
    <n v="10"/>
    <s v="Activos fijos - Otra maquinaria para usos especiales y sus partes y piezas"/>
    <s v="LICUADORA INDUSTRIAL"/>
    <n v="48101608"/>
    <s v="Mínima cuantía"/>
    <n v="4"/>
    <n v="3"/>
    <n v="1"/>
    <n v="1100000"/>
    <s v="UNIDAD"/>
    <s v="NO SOLICITADAS"/>
  </r>
  <r>
    <x v="15"/>
    <s v="02-02-01-004-004-08"/>
    <n v="10"/>
    <s v="Materiales y suministros - Aparatos de uso doméstico y sus partes y piezas"/>
    <s v="NEVERA MINI BAR"/>
    <n v="52141501"/>
    <s v="Mínima cuantía"/>
    <n v="4"/>
    <n v="5"/>
    <n v="8"/>
    <n v="6800000"/>
    <s v="UNIDAD"/>
    <s v="NO SOLICITADAS"/>
  </r>
  <r>
    <x v="15"/>
    <s v="02-02-01-004-004-08"/>
    <n v="10"/>
    <s v="Materiales y suministros - Aparatos de uso doméstico y sus partes y piezas"/>
    <s v="VENTILADOR "/>
    <n v="40101604"/>
    <s v="Mínima cuantía"/>
    <n v="3"/>
    <n v="4"/>
    <n v="2"/>
    <n v="460000"/>
    <s v="UNIDAD"/>
    <s v="NO SOLICITADAS"/>
  </r>
  <r>
    <x v="15"/>
    <s v="02-02-01-004-004-09"/>
    <n v="10"/>
    <s v="Materiales y suministros - Otra maquinaria para usos especiales y sus partes y piezas"/>
    <s v="DESTRUCTORA O TRITURADORA DE PAPEL"/>
    <n v="44101603"/>
    <s v="Mínima cuantía"/>
    <n v="2"/>
    <n v="5"/>
    <n v="2"/>
    <n v="600000"/>
    <s v="UNIDAD"/>
    <s v="NO SOLICITADAS"/>
  </r>
  <r>
    <x v="15"/>
    <s v="02-02-01-004-004-09"/>
    <n v="10"/>
    <s v="Materiales y suministros - Otra maquinaria para usos especiales y sus partes y piezas"/>
    <s v="MÁQUINA PARA LAMINAR PAPEL"/>
    <n v="44102910"/>
    <s v="Mínima cuantía"/>
    <n v="2"/>
    <n v="5"/>
    <n v="1"/>
    <n v="559000"/>
    <s v="UNIDAD"/>
    <s v="NO SOLICITADAS"/>
  </r>
  <r>
    <x v="15"/>
    <s v="02-02-01-004-004-09"/>
    <n v="10"/>
    <s v="Materiales y suministros - Otra maquinaria para usos especiales y sus partes y piezas"/>
    <s v="GUILLOTINA"/>
    <n v="60121301"/>
    <s v="Mínima cuantía"/>
    <n v="3"/>
    <n v="2"/>
    <n v="3"/>
    <n v="450000"/>
    <s v="UNIDAD"/>
    <s v="NO SOLICITADAS"/>
  </r>
  <r>
    <x v="15"/>
    <s v="02-02-01-004-005-01"/>
    <n v="10"/>
    <s v="Materiales y suministros - Máquinas para oficina y contabilidad, y sus partes y accesorios"/>
    <s v="INYECTORES POE DE 40V 3 AMP"/>
    <n v="41115715"/>
    <s v="Mínima cuantía"/>
    <n v="3"/>
    <n v="4"/>
    <n v="4"/>
    <n v="920000"/>
    <s v="UNIDAD"/>
    <s v="NO SOLICITADAS"/>
  </r>
  <r>
    <x v="15"/>
    <s v="02-01-01-004-005-02"/>
    <n v="10"/>
    <s v="Activos fijos - Maquinaria de informática y sus partes, piezas y accesorios"/>
    <s v="UNIDAD CENTRAL DE PROCESAMIENTO PARA ANÁLISIS DE IMÁGENES AEROESPACIALES, WORKSTATION  CON ACCESORIOS"/>
    <n v="43201503"/>
    <s v="Mínima cuantía"/>
    <n v="2"/>
    <n v="5"/>
    <n v="2"/>
    <n v="10000000"/>
    <s v="UNIDAD"/>
    <s v="NO SOLICITADAS"/>
  </r>
  <r>
    <x v="15"/>
    <s v="02-01-01-004-005-02"/>
    <n v="10"/>
    <s v="Activos fijos - Maquinaria de informática y sus partes, piezas y accesorios"/>
    <s v="UPS DE 3KVA"/>
    <n v="26101766"/>
    <s v="Mínima cuantía"/>
    <n v="3"/>
    <n v="4"/>
    <n v="1"/>
    <n v="250000"/>
    <s v="UNIDAD"/>
    <s v="NO SOLICITADAS"/>
  </r>
  <r>
    <x v="15"/>
    <s v="02-02-01-004-005-02"/>
    <n v="10"/>
    <s v="Materiales y suministros - Maquinaria de informática y sus partes, piezas y accesorios"/>
    <s v="DISCOS DUROS PORTATILES 1 TB"/>
    <n v="43201803"/>
    <s v="Mínima cuantía"/>
    <n v="3"/>
    <n v="4"/>
    <n v="5"/>
    <n v="1350000"/>
    <s v="UNIDAD"/>
    <s v="NO SOLICITADAS"/>
  </r>
  <r>
    <x v="15"/>
    <s v="02-02-01-004-005-02"/>
    <n v="10"/>
    <s v="Materiales y suministros - Maquinaria de informática y sus partes, piezas y accesorios"/>
    <s v="FACEPLATES DOBLES"/>
    <n v="32131000"/>
    <s v="Mínima cuantía"/>
    <n v="3"/>
    <n v="4"/>
    <n v="10"/>
    <n v="170000"/>
    <s v="UNIDAD"/>
    <s v="NO SOLICITADAS"/>
  </r>
  <r>
    <x v="15"/>
    <s v="02-02-01-004-005-02"/>
    <n v="10"/>
    <s v="Materiales y suministros - Maquinaria de informática y sus partes, piezas y accesorios"/>
    <s v="BATERIAS PARA BOARD"/>
    <n v="32131000"/>
    <s v="Mínima cuantía"/>
    <n v="3"/>
    <n v="4"/>
    <n v="80"/>
    <n v="160000"/>
    <s v="UNIDAD"/>
    <s v="NO SOLICITADAS"/>
  </r>
  <r>
    <x v="15"/>
    <s v="02-02-01-004-005-02"/>
    <n v="10"/>
    <s v="Materiales y suministros - Maquinaria de informática y sus partes, piezas y accesorios"/>
    <s v="CARRETAS DE CABLE UTP CAT 6 AMP"/>
    <n v="32131000"/>
    <s v="Mínima cuantía"/>
    <n v="3"/>
    <n v="4"/>
    <n v="1"/>
    <n v="505000"/>
    <s v="UNIDAD"/>
    <s v="NO SOLICITADAS"/>
  </r>
  <r>
    <x v="15"/>
    <s v="02-02-01-004-005-02"/>
    <n v="10"/>
    <s v="Materiales y suministros - Maquinaria de informática y sus partes, piezas y accesorios"/>
    <s v="JACKS "/>
    <n v="32131000"/>
    <s v="Mínima cuantía"/>
    <n v="3"/>
    <n v="4"/>
    <n v="20"/>
    <n v="340000"/>
    <s v="UNIDAD"/>
    <s v="NO SOLICITADAS"/>
  </r>
  <r>
    <x v="15"/>
    <s v="02-02-01-004-005-02"/>
    <n v="10"/>
    <s v="Materiales y suministros - Maquinaria de informática y sus partes, piezas y accesorios"/>
    <s v="PATCH PANEL 24 PUERTOS AMP CON 24 JACKS"/>
    <n v="32131000"/>
    <s v="Mínima cuantía"/>
    <n v="3"/>
    <n v="4"/>
    <n v="2"/>
    <n v="600000"/>
    <s v="UNIDAD"/>
    <s v="NO SOLICITADAS"/>
  </r>
  <r>
    <x v="15"/>
    <s v="02-02-01-004-005-02"/>
    <n v="10"/>
    <s v="Materiales y suministros - Maquinaria de informática y sus partes, piezas y accesorios"/>
    <s v="PATCH CORD UTP CAT 6"/>
    <n v="32131000"/>
    <s v="Mínima cuantía"/>
    <n v="3"/>
    <n v="4"/>
    <n v="25"/>
    <n v="350000"/>
    <s v="UNIDAD"/>
    <s v="NO SOLICITADAS"/>
  </r>
  <r>
    <x v="15"/>
    <s v="02-01-01-004-007-03"/>
    <n v="10"/>
    <s v="Activos fijos - Radiorreceptores y receptores de televisión; aparatos para la grabación y reproducción de sonido y video; micrófonos, altavoces, amplificadores, etc."/>
    <s v="TELEVISOR 32&quot; "/>
    <n v="52161505"/>
    <s v="Mínima cuantía"/>
    <n v="4"/>
    <n v="5"/>
    <n v="8"/>
    <n v="7600000"/>
    <s v="UNIDAD"/>
    <s v="NO SOLICITADAS"/>
  </r>
  <r>
    <x v="15"/>
    <s v="02-02-01-004-006-01"/>
    <n v="10"/>
    <s v="Materiales y suministros - Motores, generadores y transformadores eléctricos y sus partes y piezas"/>
    <s v="BALASTO DE LAMPARA DE TUBO T8 2X32W 110V."/>
    <n v="39101900"/>
    <s v="Mínima cuantía"/>
    <n v="3"/>
    <n v="5"/>
    <n v="10"/>
    <n v="350000"/>
    <s v="UNIDAD"/>
    <s v="NO SOLICITADAS"/>
  </r>
  <r>
    <x v="15"/>
    <s v="02-02-01-004-006-01"/>
    <n v="10"/>
    <s v="Materiales y suministros - Motores, generadores y transformadores eléctricos y sus partes y piezas"/>
    <s v="BALASTO MH 400 W 220 V"/>
    <n v="39101900"/>
    <s v="Mínima cuantía"/>
    <n v="3"/>
    <n v="5"/>
    <n v="40"/>
    <n v="2800000"/>
    <s v="UNIDAD"/>
    <s v="NO SOLICITADAS"/>
  </r>
  <r>
    <x v="15"/>
    <s v="02-02-01-004-006-02"/>
    <n v="10"/>
    <s v="Materiales y suministros - Aparatos de control eléctrico y distribución de electricidad y sus partes y piezas"/>
    <s v="BREACKERMATIC 220 V TRIFASICO TIPO PESADO"/>
    <n v="39121600"/>
    <s v="Mínima cuantía"/>
    <n v="3"/>
    <n v="5"/>
    <n v="5"/>
    <n v="350000"/>
    <s v="UNIDAD"/>
    <s v="NO SOLICITADAS"/>
  </r>
  <r>
    <x v="15"/>
    <s v="02-02-01-004-006-02"/>
    <n v="10"/>
    <s v="Materiales y suministros - Aparatos de control eléctrico y distribución de electricidad y sus partes y piezas"/>
    <s v="BREACKERMATIC 120V MONOFASICO TIPO PESADO"/>
    <n v="39121600"/>
    <s v="Mínima cuantía"/>
    <n v="3"/>
    <n v="5"/>
    <n v="10"/>
    <n v="950000"/>
    <s v="UNIDAD"/>
    <s v="NO SOLICITADAS"/>
  </r>
  <r>
    <x v="15"/>
    <s v="02-02-01-004-006-02"/>
    <n v="10"/>
    <s v="Materiales y suministros - Aparatos de control eléctrico y distribución de electricidad y sus partes y piezas"/>
    <s v="SWICHE FLOTADOR 8 - 10 AMP 250 V"/>
    <n v="39121700"/>
    <s v="Mínima cuantía"/>
    <n v="3"/>
    <n v="5"/>
    <n v="10"/>
    <n v="700000"/>
    <s v="UNIDAD"/>
    <s v="NO SOLICITADAS"/>
  </r>
  <r>
    <x v="15"/>
    <s v="02-02-01-004-006-02"/>
    <n v="10"/>
    <s v="Materiales y suministros - Aparatos de control eléctrico y distribución de electricidad y sus partes y piezas"/>
    <s v="TOTALIZADOR TIPO INDUSTRIAL 3X100A"/>
    <n v="39121700"/>
    <s v="Mínima cuantía"/>
    <n v="3"/>
    <n v="5"/>
    <n v="1"/>
    <n v="150000"/>
    <s v="UNIDAD"/>
    <s v="NO SOLICITADAS"/>
  </r>
  <r>
    <x v="15"/>
    <s v="02-02-01-004-006-02"/>
    <n v="10"/>
    <s v="Materiales y suministros - Aparatos de control eléctrico y distribución de electricidad y sus partes y piezas"/>
    <s v="TOTALIZADOR TIPO INDUSTRIAL 3X150A"/>
    <n v="39121700"/>
    <s v="Mínima cuantía"/>
    <n v="3"/>
    <n v="5"/>
    <n v="1"/>
    <n v="180000"/>
    <s v="UNIDAD"/>
    <s v="NO SOLICITADAS"/>
  </r>
  <r>
    <x v="15"/>
    <s v="02-02-01-004-006-02"/>
    <n v="10"/>
    <s v="Materiales y suministros - Aparatos de control eléctrico y distribución de electricidad y sus partes y piezas"/>
    <s v="TOTALIZADOR TIPO INDUSTRIAL ATORNILLABLE 3X30A."/>
    <n v="39121700"/>
    <s v="Mínima cuantía"/>
    <n v="3"/>
    <n v="5"/>
    <n v="1"/>
    <n v="75000"/>
    <s v="UNIDAD"/>
    <s v="NO SOLICITADAS"/>
  </r>
  <r>
    <x v="15"/>
    <s v="02-02-01-004-006-02"/>
    <n v="10"/>
    <s v="Materiales y suministros - Aparatos de control eléctrico y distribución de electricidad y sus partes y piezas"/>
    <s v="COFRE ARRANCADORES DIRECTOS, PARA MOTOR 6,6HP."/>
    <n v="39121700"/>
    <s v="Mínima cuantía"/>
    <n v="3"/>
    <n v="5"/>
    <n v="5"/>
    <n v="300000"/>
    <s v="UNIDAD"/>
    <s v="NO SOLICITADAS"/>
  </r>
  <r>
    <x v="15"/>
    <s v="02-02-01-004-006-02"/>
    <n v="10"/>
    <s v="Materiales y suministros - Aparatos de control eléctrico y distribución de electricidad y sus partes y piezas"/>
    <s v="PROGRAMADOR 24 HORAS ENCENDIDO Y APAGADO 110V -220V"/>
    <n v="41115300"/>
    <s v="Mínima cuantía"/>
    <n v="3"/>
    <n v="5"/>
    <n v="5"/>
    <n v="650000"/>
    <s v="UNIDAD"/>
    <s v="NO SOLICITADAS"/>
  </r>
  <r>
    <x v="15"/>
    <s v="02-02-01-004-006-02"/>
    <n v="10"/>
    <s v="Materiales y suministros - Aparatos de control eléctrico y distribución de electricidad y sus partes y piezas"/>
    <s v="TOTALIZADOR TIPO INDUSTRIAL ATORNILLABLE 3X60A."/>
    <n v="39121700"/>
    <s v="Mínima cuantía"/>
    <n v="3"/>
    <n v="5"/>
    <n v="1"/>
    <n v="80000"/>
    <s v="UNIDAD"/>
    <s v="NO SOLICITADAS"/>
  </r>
  <r>
    <x v="15"/>
    <s v="02-02-01-004-006-02"/>
    <n v="10"/>
    <s v="Materiales y suministros - Aparatos de control eléctrico y distribución de electricidad y sus partes y piezas"/>
    <s v="BREAKER DSA 1X20"/>
    <n v="39121600"/>
    <s v="Mínima cuantía"/>
    <n v="3"/>
    <n v="5"/>
    <n v="60"/>
    <n v="432000"/>
    <s v="UNIDAD"/>
    <s v="NO SOLICITADAS"/>
  </r>
  <r>
    <x v="15"/>
    <s v="02-02-01-004-006-02"/>
    <n v="10"/>
    <s v="Materiales y suministros - Aparatos de control eléctrico y distribución de electricidad y sus partes y piezas"/>
    <s v="BREAKER DSA 3X50"/>
    <n v="39121600"/>
    <s v="Mínima cuantía"/>
    <n v="3"/>
    <n v="5"/>
    <n v="10"/>
    <n v="200000"/>
    <s v="UNIDAD"/>
    <s v="NO SOLICITADAS"/>
  </r>
  <r>
    <x v="15"/>
    <s v="02-02-01-004-006-02"/>
    <n v="10"/>
    <s v="Materiales y suministros - Aparatos de control eléctrico y distribución de electricidad y sus partes y piezas"/>
    <s v="BREAKER DSA 1X30"/>
    <n v="39121600"/>
    <s v="Mínima cuantía"/>
    <n v="3"/>
    <n v="5"/>
    <n v="60"/>
    <n v="450000"/>
    <s v="UNIDAD"/>
    <s v="NO SOLICITADAS"/>
  </r>
  <r>
    <x v="15"/>
    <s v="02-02-01-004-006-02"/>
    <n v="10"/>
    <s v="Materiales y suministros - Aparatos de control eléctrico y distribución de electricidad y sus partes y piezas"/>
    <s v="TABLERO DE 24 CIRCUITOS TRIFASICO"/>
    <n v="39121100"/>
    <s v="Mínima cuantía"/>
    <n v="3"/>
    <n v="5"/>
    <n v="2"/>
    <n v="140000"/>
    <s v="UNIDAD"/>
    <s v="NO SOLICITADAS"/>
  </r>
  <r>
    <x v="15"/>
    <s v="02-02-01-004-006-02"/>
    <n v="10"/>
    <s v="Materiales y suministros - Aparatos de control eléctrico y distribución de electricidad y sus partes y piezas"/>
    <s v="CAJA DE 2 CIRCUITOS 220V"/>
    <n v="39121100"/>
    <s v="Mínima cuantía"/>
    <n v="3"/>
    <n v="5"/>
    <n v="2"/>
    <n v="50000"/>
    <s v="UNIDAD"/>
    <s v="NO SOLICITADAS"/>
  </r>
  <r>
    <x v="15"/>
    <s v="02-02-01-004-006-02"/>
    <n v="10"/>
    <s v="Materiales y suministros - Aparatos de control eléctrico y distribución de electricidad y sus partes y piezas"/>
    <s v="CAJA DE 12 CIRCUITOS TRIFASICA"/>
    <n v="39121100"/>
    <s v="Mínima cuantía"/>
    <n v="3"/>
    <n v="5"/>
    <n v="5"/>
    <n v="185000"/>
    <s v="UNIDAD"/>
    <s v="NO SOLICITADAS"/>
  </r>
  <r>
    <x v="15"/>
    <s v="02-02-01-004-006-02"/>
    <n v="10"/>
    <s v="Materiales y suministros - Aparatos de control eléctrico y distribución de electricidad y sus partes y piezas"/>
    <s v="CLAVIJA MONOFASICA CON POLO A TIERRA"/>
    <n v="32141100"/>
    <s v="Mínima cuantía"/>
    <n v="3"/>
    <n v="5"/>
    <n v="10"/>
    <n v="49500"/>
    <s v="UNIDAD"/>
    <s v="NO SOLICITADAS"/>
  </r>
  <r>
    <x v="15"/>
    <s v="02-02-01-004-006-02"/>
    <n v="10"/>
    <s v="Materiales y suministros - Aparatos de control eléctrico y distribución de electricidad y sus partes y piezas"/>
    <s v="CLAVIJA TRIFASICA 220V."/>
    <n v="32141100"/>
    <s v="Mínima cuantía"/>
    <n v="3"/>
    <n v="5"/>
    <n v="10"/>
    <n v="93500"/>
    <s v="UNIDAD"/>
    <s v="NO SOLICITADAS"/>
  </r>
  <r>
    <x v="15"/>
    <s v="02-02-01-004-006-02"/>
    <n v="10"/>
    <s v="Materiales y suministros - Aparatos de control eléctrico y distribución de electricidad y sus partes y piezas"/>
    <s v="SOPORTE LOZA PLAFON"/>
    <n v="39121700"/>
    <s v="Mínima cuantía"/>
    <n v="3"/>
    <n v="5"/>
    <n v="40"/>
    <n v="198000"/>
    <s v="UNIDAD"/>
    <s v="NO SOLICITADAS"/>
  </r>
  <r>
    <x v="15"/>
    <s v="02-02-01-004-006-02"/>
    <n v="10"/>
    <s v="Materiales y suministros - Aparatos de control eléctrico y distribución de electricidad y sus partes y piezas"/>
    <s v="TERMINAL ELECTRICO CALIBRE 10- 12 AWG DE CONEXIÓN Y DESCONEXION RAPIDA."/>
    <n v="39121700"/>
    <s v="Mínima cuantía"/>
    <n v="3"/>
    <n v="5"/>
    <n v="10"/>
    <n v="38500.000000000007"/>
    <s v="UNIDAD"/>
    <s v="NO SOLICITADAS"/>
  </r>
  <r>
    <x v="15"/>
    <s v="02-02-01-004-006-02"/>
    <n v="10"/>
    <s v="Materiales y suministros - Aparatos de control eléctrico y distribución de electricidad y sus partes y piezas"/>
    <s v="TERMINALES ELECTRICOS."/>
    <n v="39121700"/>
    <s v="Mínima cuantía"/>
    <n v="3"/>
    <n v="5"/>
    <n v="20"/>
    <n v="80000"/>
    <s v="UNIDAD"/>
    <s v="NO SOLICITADAS"/>
  </r>
  <r>
    <x v="15"/>
    <s v="02-02-01-004-006-02"/>
    <n v="10"/>
    <s v="Materiales y suministros - Aparatos de control eléctrico y distribución de electricidad y sus partes y piezas"/>
    <s v="SUPER ARRANCADOR"/>
    <n v="32121501"/>
    <s v="Mínima cuantía"/>
    <n v="3"/>
    <n v="5"/>
    <n v="10"/>
    <n v="990000.00000000012"/>
    <s v="UNIDAD"/>
    <s v="NO SOLICITADAS"/>
  </r>
  <r>
    <x v="15"/>
    <s v="02-02-01-004-006-02"/>
    <n v="10"/>
    <s v="Materiales y suministros - Aparatos de control eléctrico y distribución de electricidad y sus partes y piezas"/>
    <s v="CONTACTOR TRIPOLAR LC1D09 9 A"/>
    <n v="39121500"/>
    <s v="Mínima cuantía"/>
    <n v="3"/>
    <n v="5"/>
    <n v="10"/>
    <n v="1320000"/>
    <s v="UNIDAD"/>
    <s v="NO SOLICITADAS"/>
  </r>
  <r>
    <x v="15"/>
    <s v="02-02-01-004-006-02"/>
    <n v="10"/>
    <s v="Materiales y suministros - Aparatos de control eléctrico y distribución de electricidad y sus partes y piezas"/>
    <s v="CONTACTOR TRIPOLAR LC1D12 12 A"/>
    <n v="39121500"/>
    <s v="Mínima cuantía"/>
    <n v="3"/>
    <n v="5"/>
    <n v="10"/>
    <n v="1320000"/>
    <s v="UNIDAD"/>
    <s v="NO SOLICITADAS"/>
  </r>
  <r>
    <x v="15"/>
    <s v="02-02-01-004-006-02"/>
    <n v="10"/>
    <s v="Materiales y suministros - Aparatos de control eléctrico y distribución de electricidad y sus partes y piezas"/>
    <s v="CONTACTOR TRIPOLAR LC1D65 50 A BOBINA 220 VAC"/>
    <n v="39121500"/>
    <s v="Mínima cuantía"/>
    <n v="3"/>
    <n v="5"/>
    <n v="15"/>
    <n v="2310000"/>
    <s v="UNIDAD"/>
    <s v="NO SOLICITADAS"/>
  </r>
  <r>
    <x v="15"/>
    <s v="02-02-01-004-006-02"/>
    <n v="10"/>
    <s v="Materiales y suministros - Aparatos de control eléctrico y distribución de electricidad y sus partes y piezas"/>
    <s v="ARRANCADOR TIPO PARALELO"/>
    <n v="39121700"/>
    <s v="Mínima cuantía"/>
    <n v="3"/>
    <n v="5"/>
    <n v="20"/>
    <n v="1144000.0000000002"/>
    <s v="UNIDAD"/>
    <s v="NO SOLICITADAS"/>
  </r>
  <r>
    <x v="15"/>
    <s v="02-02-01-004-006-02"/>
    <n v="10"/>
    <s v="Materiales y suministros - Aparatos de control eléctrico y distribución de electricidad y sus partes y piezas"/>
    <s v="CORTA CIRCUITOS DE 15KVA"/>
    <n v="39121700"/>
    <s v="Mínima cuantía"/>
    <n v="3"/>
    <n v="5"/>
    <n v="2"/>
    <n v="240000"/>
    <s v="UNIDAD"/>
    <s v="NO SOLICITADAS"/>
  </r>
  <r>
    <x v="15"/>
    <s v="02-02-01-004-006-02"/>
    <n v="10"/>
    <s v="Materiales y suministros - Aparatos de control eléctrico y distribución de electricidad y sus partes y piezas"/>
    <s v="FUSIBLE DUAL H 15 KV 7.8 AMP."/>
    <n v="40141700"/>
    <s v="Mínima cuantía"/>
    <n v="3"/>
    <n v="5"/>
    <n v="10"/>
    <n v="38500.000000000007"/>
    <s v="UNIDAD"/>
    <s v="NO SOLICITADAS"/>
  </r>
  <r>
    <x v="15"/>
    <s v="02-02-01-004-006-02"/>
    <n v="10"/>
    <s v="Materiales y suministros - Aparatos de control eléctrico y distribución de electricidad y sus partes y piezas"/>
    <s v="RELE TERMICO 9 A 30 A"/>
    <n v="39121700"/>
    <s v="Mínima cuantía"/>
    <n v="3"/>
    <n v="5"/>
    <n v="5"/>
    <n v="247500.00000000003"/>
    <s v="UNIDAD"/>
    <s v="NO SOLICITADAS"/>
  </r>
  <r>
    <x v="15"/>
    <s v="02-02-01-004-006-02"/>
    <n v="10"/>
    <s v="Materiales y suministros - Aparatos de control eléctrico y distribución de electricidad y sus partes y piezas"/>
    <s v="RELE TERMICO DE 45-65 A"/>
    <n v="39121700"/>
    <s v="Mínima cuantía"/>
    <n v="3"/>
    <n v="5"/>
    <n v="5"/>
    <n v="302500.00000000006"/>
    <s v="UNIDAD"/>
    <s v="NO SOLICITADAS"/>
  </r>
  <r>
    <x v="15"/>
    <s v="02-02-01-004-006-02"/>
    <n v="10"/>
    <s v="Materiales y suministros - Aparatos de control eléctrico y distribución de electricidad y sus partes y piezas"/>
    <s v="JUEGO DE SOCKET TUBO T8"/>
    <n v="40141700"/>
    <s v="Mínima cuantía"/>
    <n v="3"/>
    <n v="5"/>
    <n v="40"/>
    <n v="264000.00000000006"/>
    <s v="UNIDAD"/>
    <s v="NO SOLICITADAS"/>
  </r>
  <r>
    <x v="15"/>
    <s v="02-02-01-004-006-02"/>
    <n v="10"/>
    <s v="Materiales y suministros - Aparatos de control eléctrico y distribución de electricidad y sus partes y piezas"/>
    <s v="PRESOSTATO DE BAJA 40 A 80 PSI"/>
    <n v="25191817"/>
    <s v="Mínima cuantía"/>
    <n v="3"/>
    <n v="5"/>
    <n v="3"/>
    <n v="390000"/>
    <s v="UNIDAD"/>
    <s v="NO SOLICITADAS"/>
  </r>
  <r>
    <x v="15"/>
    <s v="02-02-01-004-006-02"/>
    <n v="10"/>
    <s v="Materiales y suministros - Aparatos de control eléctrico y distribución de electricidad y sus partes y piezas"/>
    <s v="PRESOSTATOS PARA ELECTROBOMBA DE 20- 40 PSI"/>
    <n v="40151700"/>
    <s v="Mínima cuantía"/>
    <n v="3"/>
    <n v="5"/>
    <n v="10"/>
    <n v="594000.00000000012"/>
    <s v="UNIDAD"/>
    <s v="NO SOLICITADAS"/>
  </r>
  <r>
    <x v="15"/>
    <s v="02-02-01-004-006-02"/>
    <n v="10"/>
    <s v="Materiales y suministros - Aparatos de control eléctrico y distribución de electricidad y sus partes y piezas"/>
    <s v="CAPACITORES DE 1,5 MF"/>
    <n v="32121501"/>
    <s v="Mínima cuantía"/>
    <n v="3"/>
    <n v="5"/>
    <n v="5"/>
    <n v="69365"/>
    <s v="UNIDAD"/>
    <s v="NO SOLICITADAS"/>
  </r>
  <r>
    <x v="15"/>
    <s v="02-02-01-004-006-02"/>
    <n v="10"/>
    <s v="Materiales y suministros - Aparatos de control eléctrico y distribución de electricidad y sus partes y piezas"/>
    <s v="CAPACITORES DE 2 MF"/>
    <n v="32121501"/>
    <s v="Mínima cuantía"/>
    <n v="3"/>
    <n v="5"/>
    <n v="5"/>
    <n v="69365"/>
    <s v="UNIDAD"/>
    <s v="NO SOLICITADAS"/>
  </r>
  <r>
    <x v="15"/>
    <s v="02-02-01-004-006-02"/>
    <n v="10"/>
    <s v="Materiales y suministros - Aparatos de control eléctrico y distribución de electricidad y sus partes y piezas"/>
    <s v="CAPACITORES DE 3 MF"/>
    <n v="32121501"/>
    <s v="Mínima cuantía"/>
    <n v="3"/>
    <n v="5"/>
    <n v="5"/>
    <n v="69365"/>
    <s v="UNIDAD"/>
    <s v="NO SOLICITADAS"/>
  </r>
  <r>
    <x v="15"/>
    <s v="02-02-01-004-006-02"/>
    <n v="10"/>
    <s v="Materiales y suministros - Aparatos de control eléctrico y distribución de electricidad y sus partes y piezas"/>
    <s v="CAPACITORES DE 4 MF"/>
    <n v="32121501"/>
    <s v="Mínima cuantía"/>
    <n v="3"/>
    <n v="5"/>
    <n v="5"/>
    <n v="73780"/>
    <s v="UNIDAD"/>
    <s v="NO SOLICITADAS"/>
  </r>
  <r>
    <x v="15"/>
    <s v="02-02-01-004-006-02"/>
    <n v="10"/>
    <s v="Materiales y suministros - Aparatos de control eléctrico y distribución de electricidad y sus partes y piezas"/>
    <s v="CAPACITORES DE 30 MICROFARADIOS"/>
    <n v="32121501"/>
    <s v="Mínima cuantía"/>
    <n v="3"/>
    <n v="5"/>
    <n v="20"/>
    <n v="400000"/>
    <s v="UNIDAD"/>
    <s v="NO SOLICITADAS"/>
  </r>
  <r>
    <x v="15"/>
    <s v="02-02-01-004-006-02"/>
    <n v="10"/>
    <s v="Materiales y suministros - Aparatos de control eléctrico y distribución de electricidad y sus partes y piezas"/>
    <s v="CAPACITORES DE 40 MICROFARADIOS"/>
    <n v="32121501"/>
    <s v="Mínima cuantía"/>
    <n v="3"/>
    <n v="5"/>
    <n v="20"/>
    <n v="500000"/>
    <s v="UNIDAD"/>
    <s v="NO SOLICITADAS"/>
  </r>
  <r>
    <x v="15"/>
    <s v="02-02-01-004-006-02"/>
    <n v="10"/>
    <s v="Materiales y suministros - Aparatos de control eléctrico y distribución de electricidad y sus partes y piezas"/>
    <s v="CAPACITORES DE 50  MICROFARADIOS"/>
    <n v="32121501"/>
    <s v="Mínima cuantía"/>
    <n v="3"/>
    <n v="5"/>
    <n v="20"/>
    <n v="700000"/>
    <s v="UNIDAD"/>
    <s v="NO SOLICITADAS"/>
  </r>
  <r>
    <x v="15"/>
    <s v="02-02-01-004-006-02"/>
    <n v="10"/>
    <s v="Materiales y suministros - Aparatos de control eléctrico y distribución de electricidad y sus partes y piezas"/>
    <s v="CONECTOR RJ45"/>
    <n v="32131000"/>
    <s v="Mínima cuantía"/>
    <n v="3"/>
    <n v="4"/>
    <n v="50"/>
    <n v="110000"/>
    <s v="UNIDAD"/>
    <s v="NO SOLICITADAS"/>
  </r>
  <r>
    <x v="15"/>
    <s v="02-02-01-004-006-02"/>
    <n v="10"/>
    <s v="Materiales y suministros - Aparatos de control eléctrico y distribución de electricidad y sus partes y piezas"/>
    <s v="CONECTOR RJ 45 AMPHENOL"/>
    <n v="39121409"/>
    <s v="Mínima cuantía"/>
    <n v="3"/>
    <n v="4"/>
    <n v="100"/>
    <n v="670000"/>
    <s v="UNIDAD"/>
    <s v="NO SOLICITADAS"/>
  </r>
  <r>
    <x v="15"/>
    <s v="02-02-01-004-006-02"/>
    <n v="10"/>
    <s v="Materiales y suministros - Aparatos de control eléctrico y distribución de electricidad y sus partes y piezas"/>
    <s v="ESCANER ESTANDAR"/>
    <n v="43211711"/>
    <s v="Mínima cuantía"/>
    <n v="1"/>
    <n v="6"/>
    <n v="2"/>
    <n v="6400000"/>
    <s v="UNIDAD"/>
    <s v="NO SOLICITADAS"/>
  </r>
  <r>
    <x v="15"/>
    <s v="02-02-01-004-006-02"/>
    <n v="10"/>
    <s v="Materiales y suministros - Aparatos de control eléctrico y distribución de electricidad y sus partes y piezas"/>
    <s v="CABLE COAXIAL RG59"/>
    <n v="26121606"/>
    <s v="Mínima cuantía"/>
    <n v="3"/>
    <n v="4"/>
    <n v="280"/>
    <n v="644000"/>
    <s v="METRO"/>
    <s v="NO SOLICITADAS"/>
  </r>
  <r>
    <x v="15"/>
    <s v="02-02-01-004-006-02"/>
    <n v="10"/>
    <s v="Materiales y suministros - Aparatos de control eléctrico y distribución de electricidad y sus partes y piezas"/>
    <s v="CABLE UTP CATEGORIA 6 PANDUIT"/>
    <n v="26121641"/>
    <s v="Mínima cuantía"/>
    <n v="3"/>
    <n v="4"/>
    <n v="800"/>
    <n v="2320000"/>
    <s v="METRO"/>
    <s v="NO SOLICITADAS"/>
  </r>
  <r>
    <x v="15"/>
    <s v="02-02-01-004-006-02"/>
    <n v="10"/>
    <s v="Materiales y suministros - Aparatos de control eléctrico y distribución de electricidad y sus partes y piezas"/>
    <s v="CABLE HDMI 4K"/>
    <n v="45111807"/>
    <s v="Mínima cuantía"/>
    <n v="3"/>
    <n v="2"/>
    <n v="2"/>
    <n v="60000"/>
    <s v="UNIDAD"/>
    <s v="NO SOLICITADAS"/>
  </r>
  <r>
    <x v="15"/>
    <s v="02-02-01-004-006-02"/>
    <n v="10"/>
    <s v="Materiales y suministros - Aparatos de control eléctrico y distribución de electricidad y sus partes y piezas"/>
    <s v="LAMPARA LED ALUMBRADO PUBLICO (120V - 277V)- 60HZ -200W"/>
    <n v="39111600"/>
    <s v="Mínima cuantía"/>
    <n v="3"/>
    <n v="5"/>
    <n v="3"/>
    <n v="3525300"/>
    <s v="UNIDAD"/>
    <s v="NO SOLICITADAS"/>
  </r>
  <r>
    <x v="15"/>
    <s v="02-02-01-004-006-02"/>
    <n v="10"/>
    <s v="Materiales y suministros - Aparatos de control eléctrico y distribución de electricidad y sus partes y piezas"/>
    <s v="REFLECTOR 400 WATIOS LED"/>
    <n v="39111600"/>
    <s v="Mínima cuantía"/>
    <n v="3"/>
    <n v="5"/>
    <n v="2"/>
    <n v="1800000"/>
    <s v="UNIDAD"/>
    <s v="NO SOLICITADAS"/>
  </r>
  <r>
    <x v="15"/>
    <s v="02-02-01-004-006-02"/>
    <n v="10"/>
    <s v="Materiales y suministros - Aparatos de control eléctrico y distribución de electricidad y sus partes y piezas"/>
    <s v="REFLECTOR 100 WATIOS LED"/>
    <n v="39111600"/>
    <s v="Mínima cuantía"/>
    <n v="3"/>
    <n v="5"/>
    <n v="10"/>
    <n v="1650000"/>
    <s v="UNIDAD"/>
    <s v="NO SOLICITADAS"/>
  </r>
  <r>
    <x v="15"/>
    <s v="02-02-01-004-006-02"/>
    <n v="10"/>
    <s v="Materiales y suministros - Aparatos de control eléctrico y distribución de electricidad y sus partes y piezas"/>
    <s v="LAMPARA HERMETICA 2 X 32 T8  IP 65 DE SOBREPONER"/>
    <n v="39111600"/>
    <s v="Mínima cuantía"/>
    <n v="3"/>
    <n v="5"/>
    <n v="3"/>
    <n v="224400"/>
    <s v="UNIDAD"/>
    <s v="NO SOLICITADAS"/>
  </r>
  <r>
    <x v="15"/>
    <s v="02-02-01-004-006-02"/>
    <n v="10"/>
    <s v="Materiales y suministros - Aparatos de control eléctrico y distribución de electricidad y sus partes y piezas"/>
    <s v="PANEL LED REDONDO RD"/>
    <n v="39111600"/>
    <s v="Mínima cuantía"/>
    <n v="3"/>
    <n v="5"/>
    <n v="40"/>
    <n v="1540000"/>
    <s v="UNIDAD"/>
    <s v="NO SOLICITADAS"/>
  </r>
  <r>
    <x v="15"/>
    <s v="02-02-01-004-006-02"/>
    <n v="10"/>
    <s v="Materiales y suministros - Aparatos de control eléctrico y distribución de electricidad y sus partes y piezas"/>
    <s v="SISTEMA DE ALARMA ELECTRONICA "/>
    <n v="46171602"/>
    <s v="Mínima cuantía"/>
    <n v="3"/>
    <n v="2"/>
    <n v="1"/>
    <n v="1100000"/>
    <s v="UNIDAD"/>
    <s v="NO SOLICITADAS"/>
  </r>
  <r>
    <x v="15"/>
    <s v="02-02-01-004-006-02"/>
    <n v="10"/>
    <s v="Materiales y suministros - Aparatos de control eléctrico y distribución de electricidad y sus partes y piezas"/>
    <s v="REGULADOR DE VOLTAJE"/>
    <n v="26101766"/>
    <s v="Mínima cuantía"/>
    <n v="2"/>
    <n v="6"/>
    <n v="5"/>
    <n v="724500"/>
    <s v="UNIDAD"/>
    <s v="NO SOLICITADAS"/>
  </r>
  <r>
    <x v="15"/>
    <s v="02-02-01-004-006-02"/>
    <n v="10"/>
    <s v="Materiales y suministros - Aparatos de control eléctrico y distribución de electricidad y sus partes y piezas"/>
    <s v="CONDENSADOR 45 MFD 330  VAC"/>
    <n v="39121700"/>
    <s v="Mínima cuantía"/>
    <n v="3"/>
    <n v="5"/>
    <n v="25"/>
    <n v="412500"/>
    <s v="UNIDAD"/>
    <s v="NO SOLICITADAS"/>
  </r>
  <r>
    <x v="15"/>
    <s v="02-02-01-004-006-02"/>
    <n v="10"/>
    <s v="Materiales y suministros - Aparatos de control eléctrico y distribución de electricidad y sus partes y piezas"/>
    <s v="CONDENSADOR 50 MFD 330  VAC"/>
    <n v="39121700"/>
    <s v="Mínima cuantía"/>
    <n v="3"/>
    <n v="5"/>
    <n v="25"/>
    <n v="495000"/>
    <s v="UNIDAD"/>
    <s v="NO SOLICITADAS"/>
  </r>
  <r>
    <x v="15"/>
    <s v="02-02-01-003-005-04"/>
    <n v="10"/>
    <s v="Materiales y suministros - Productos químicos n. C. P."/>
    <s v="LIMPIADOR DE CONTACTOS"/>
    <n v="39121522"/>
    <s v="Mínima cuantía"/>
    <n v="3"/>
    <n v="2"/>
    <n v="20"/>
    <n v="364000"/>
    <s v="UNIDAD"/>
    <s v="NO SOLICITADAS"/>
  </r>
  <r>
    <x v="15"/>
    <s v="02-02-01-004-007-02"/>
    <n v="10"/>
    <s v="Materiales y suministros - Aparatos transmisores de televisión y radio; televisión, video y cámaras digitales; teléfonos"/>
    <s v="RADIOS DE LARGO ALCANCE"/>
    <n v="43191510"/>
    <s v="Mínima cuantía"/>
    <n v="3"/>
    <n v="2"/>
    <n v="6"/>
    <n v="695898"/>
    <s v="UNIDAD"/>
    <s v="NO SOLICITADAS"/>
  </r>
  <r>
    <x v="15"/>
    <s v="02-02-01-004-007-03"/>
    <n v="10"/>
    <s v="Materiales y suministros - Radiorreceptores y receptores de televisión; aparatos para la grabación y reproducción de sonido y video; micrófonos, altavoces, amplificadores, etc."/>
    <s v="MONITORES PARA ANÁLISIS DE IMÁGENES, PROCESAMIENTO DE DATOS."/>
    <n v="43211900"/>
    <s v="Mínima cuantía"/>
    <n v="2"/>
    <n v="5"/>
    <n v="4"/>
    <n v="1600000"/>
    <s v="UNIDAD"/>
    <s v="NO SOLICITADAS"/>
  </r>
  <r>
    <x v="15"/>
    <s v="02-01-01-004-008-02"/>
    <n v="10"/>
    <s v="Activos fijos - Instrumentos y aparatos de medición, verificación, análisis, de navegación y para otros fines (excepto instrumentos ópticos); instrumentos de control de procesos industriales, sus partes, piezas y accesorios"/>
    <s v="PROBADOR DE CABLE UTP "/>
    <n v="41113650"/>
    <s v="Mínima cuantía"/>
    <n v="3"/>
    <n v="2"/>
    <n v="1"/>
    <n v="1256650"/>
    <s v="UNIDAD"/>
    <s v="NO SOLICITADAS"/>
  </r>
  <r>
    <x v="15"/>
    <s v="02-02-01-004-007-09"/>
    <n v="10"/>
    <s v="Materiales y suministros - Tarjetas con bandas magnéticas o plaquetas (chip)"/>
    <s v="TARJETAS UNIVERSALES PARA EVAPORADORAS DE AIRES MINISPLIT"/>
    <n v="32101509"/>
    <s v="Mínima cuantía"/>
    <n v="3"/>
    <n v="5"/>
    <n v="10"/>
    <n v="350000"/>
    <s v="UNIDAD"/>
    <s v="NO SOLICITADAS"/>
  </r>
  <r>
    <x v="15"/>
    <s v="02-02-01-004-008-02"/>
    <n v="10"/>
    <s v="Materiales y suministros - Instrumentos y aparatos de medición, verificación, análisis, de navegación y para otros fines (excepto instrumentos ópticos); instrumentos de control de procesos industriales, sus partes, piezas y accesorios"/>
    <s v="MANGAVELETA"/>
    <n v="41114409"/>
    <s v="Mínima cuantía"/>
    <n v="3"/>
    <n v="4"/>
    <n v="10"/>
    <n v="1320000"/>
    <s v="UNIDAD"/>
    <s v="NO SOLICITADAS"/>
  </r>
  <r>
    <x v="15"/>
    <s v="02-02-01-004-008-02"/>
    <n v="10"/>
    <s v="Materiales y suministros - Instrumentos y aparatos de medición, verificación, análisis, de navegación y para otros fines (excepto instrumentos ópticos); instrumentos de control de procesos industriales, sus partes, piezas y accesorios"/>
    <s v="TERMOSTATOS"/>
    <n v="41112209"/>
    <s v="Mínima cuantía"/>
    <n v="3"/>
    <n v="5"/>
    <n v="2"/>
    <n v="50000"/>
    <s v="UNIDAD"/>
    <s v="NO SOLICITADAS"/>
  </r>
  <r>
    <x v="15"/>
    <s v="02-02-01-004-008-02"/>
    <n v="10"/>
    <s v="Materiales y suministros - Instrumentos y aparatos de medición, verificación, análisis, de navegación y para otros fines (excepto instrumentos ópticos); instrumentos de control de procesos industriales, sus partes, piezas y accesorios"/>
    <s v="TERMOMETROS DIGITALES PARA CUARTO FRIO"/>
    <n v="41112220"/>
    <s v="Mínima cuantía"/>
    <n v="2"/>
    <n v="9"/>
    <n v="2"/>
    <n v="54000"/>
    <s v="UNIDAD"/>
    <s v="NO SOLICITADAS"/>
  </r>
  <r>
    <x v="15"/>
    <s v="02-02-01-004-002"/>
    <n v="10"/>
    <s v="Materiales y suministros - Productos metálicos elaborados (excepto maquinaria y equipo)"/>
    <s v="ESTAN PARA HERRAMIENTA DE 4 ESTANTES Y 1 METRO DE ANCHO"/>
    <n v="24102004"/>
    <s v="Mínima cuantía"/>
    <n v="3"/>
    <n v="4"/>
    <n v="1"/>
    <n v="420000"/>
    <s v="UNIDAD"/>
    <s v="NO SOLICITADAS"/>
  </r>
  <r>
    <x v="15"/>
    <s v="02-02-01-004-009-01"/>
    <n v="10"/>
    <s v="Materiales y suministros - Vehículos automotores, remolques y semirremolques; y sus partes, piezas y accesorios"/>
    <s v="REPUESTOS PARA VEHICULOS AUTOMOTORES"/>
    <n v="25174800"/>
    <s v="Mínima cuantía"/>
    <n v="2"/>
    <n v="9"/>
    <n v="1"/>
    <n v="37000000"/>
    <s v="GLOBAL"/>
    <s v="NO SOLICITADAS"/>
  </r>
  <r>
    <x v="15"/>
    <s v="02-02-01-002-008"/>
    <n v="10"/>
    <s v="Materiales y suministros - Dotación (prendas de vestir y calzado)"/>
    <s v="TRAJE ALUMINIZADO PARA BOMBERO AERONAUTICO"/>
    <n v="46181508"/>
    <s v="Mínima cuantía"/>
    <n v="3"/>
    <n v="4"/>
    <n v="1"/>
    <n v="17000000"/>
    <s v="UNIDAD"/>
    <s v="NO SOLICITADAS"/>
  </r>
  <r>
    <x v="15"/>
    <s v="02-02-01-000-001-09"/>
    <n v="10"/>
    <s v="Materiales y suministros - Productos de forraje, fibras, plantas vivas, flores y capullos de flores, tabaco en rama y caucho natural"/>
    <s v="HILO PARA COSER"/>
    <n v="11151713"/>
    <s v="Mínima cuantía"/>
    <n v="3"/>
    <n v="2"/>
    <n v="2000"/>
    <n v="1222000"/>
    <s v="METRO"/>
    <s v="NO SOLICITADAS"/>
  </r>
  <r>
    <x v="15"/>
    <s v="02-02-01-001-007-02"/>
    <n v="10"/>
    <s v="Materiales y suministros - Gas de carbón, gas de agua, gas pobre y otros gases similares (excepto los gases de petróleo y otros hidrocarburos gaseosos)"/>
    <s v="ADQUISICION GAS HELIO, CILINDRO POR 6.0 M3 "/>
    <n v="12142005"/>
    <s v="Mínima cuantía"/>
    <n v="1"/>
    <n v="11"/>
    <n v="1"/>
    <n v="18000000"/>
    <s v="GLOBAL"/>
    <s v="NO SOLICITADAS"/>
  </r>
  <r>
    <x v="15"/>
    <s v="02-02-01-002-003-03"/>
    <n v="10"/>
    <s v="Materiales y suministros - Preparaciones utilizadas en la alimentación de animales"/>
    <s v="GALLETAS PARA PERRO "/>
    <n v="10121801"/>
    <s v="Mínima cuantía"/>
    <n v="3"/>
    <n v="2"/>
    <n v="9"/>
    <n v="192600"/>
    <s v="UNIDAD"/>
    <s v="NO SOLICITADAS"/>
  </r>
  <r>
    <x v="15"/>
    <s v="02-02-01-002-007"/>
    <n v="16"/>
    <s v="Materiales y suministros - Artículos textiles (excepto prendas de vestir)"/>
    <s v="ADQUISICIÓN DE PERSIANAS "/>
    <n v="52131600"/>
    <s v="Mínima cuantía"/>
    <n v="3"/>
    <n v="5"/>
    <n v="1"/>
    <n v="20000000"/>
    <s v="GLOBAL"/>
    <s v="NO SOLICITADAS"/>
  </r>
  <r>
    <x v="15"/>
    <s v="02-02-01-002-007"/>
    <n v="16"/>
    <s v="Materiales y suministros - Artículos textiles (excepto prendas de vestir)"/>
    <s v="TENDIDO PARA CAMA DOBLE"/>
    <n v="52121509"/>
    <s v="Mínima cuantía"/>
    <n v="4"/>
    <n v="5"/>
    <n v="15"/>
    <n v="1444680"/>
    <s v="UNIDAD"/>
    <s v="NO SOLICITADAS"/>
  </r>
  <r>
    <x v="15"/>
    <s v="02-02-01-002-007"/>
    <n v="16"/>
    <s v="Materiales y suministros - Artículos textiles (excepto prendas de vestir)"/>
    <s v="TENDIDO PARA CAMA SENCILLA"/>
    <n v="52121510"/>
    <s v="Mínima cuantía"/>
    <n v="4"/>
    <n v="5"/>
    <n v="15"/>
    <n v="1286790"/>
    <s v="UNIDAD"/>
    <s v="NO SOLICITADAS"/>
  </r>
  <r>
    <x v="15"/>
    <s v="02-02-01-002-007"/>
    <n v="16"/>
    <s v="Materiales y suministros - Artículos textiles (excepto prendas de vestir)"/>
    <s v="JUEGO DE SABANAS SENCILLA"/>
    <n v="52121509"/>
    <s v="Mínima cuantía"/>
    <n v="4"/>
    <n v="5"/>
    <n v="30"/>
    <n v="1963560"/>
    <s v="UNIDAD"/>
    <s v="NO SOLICITADAS"/>
  </r>
  <r>
    <x v="15"/>
    <s v="02-02-01-002-007"/>
    <n v="16"/>
    <s v="Materiales y suministros - Artículos textiles (excepto prendas de vestir)"/>
    <s v="JUEGO DE CAMA DOBLE"/>
    <n v="52121509"/>
    <s v="Mínima cuantía"/>
    <n v="4"/>
    <n v="5"/>
    <n v="15"/>
    <n v="1034340"/>
    <s v="UNIDAD"/>
    <s v="NO SOLICITADAS"/>
  </r>
  <r>
    <x v="15"/>
    <s v="02-02-01-002-007"/>
    <n v="16"/>
    <s v="Materiales y suministros - Artículos textiles (excepto prendas de vestir)"/>
    <s v="ALMOHADAS"/>
    <n v="52121505"/>
    <s v="Mínima cuantía"/>
    <n v="4"/>
    <n v="5"/>
    <n v="40"/>
    <n v="1427920"/>
    <s v="UNIDAD"/>
    <s v="NO SOLICITADAS"/>
  </r>
  <r>
    <x v="15"/>
    <s v="02-02-01-002-007"/>
    <n v="10"/>
    <s v="Materiales y suministros - Artículos textiles (excepto prendas de vestir)"/>
    <s v="TAPABOCAS DESECHABLES CAJA X 100 "/>
    <n v="46181700"/>
    <s v="Mínima cuantía"/>
    <n v="4"/>
    <n v="5"/>
    <n v="40"/>
    <n v="366720"/>
    <s v="UNIDAD"/>
    <s v="NO SOLICITADAS"/>
  </r>
  <r>
    <x v="15"/>
    <s v="02-02-01-002-007"/>
    <n v="10"/>
    <s v="Materiales y suministros - Artículos textiles (excepto prendas de vestir)"/>
    <s v="PAÑOS DE LIMPIEZA INDUSTRIAL "/>
    <n v="47131502"/>
    <s v="Mínima cuantía"/>
    <n v="4"/>
    <n v="5"/>
    <n v="50"/>
    <n v="499500"/>
    <s v="UNIDAD"/>
    <s v="NO SOLICITADAS"/>
  </r>
  <r>
    <x v="15"/>
    <s v="02-02-01-002-007"/>
    <n v="10"/>
    <s v="Materiales y suministros - Artículos textiles (excepto prendas de vestir)"/>
    <s v="LIMPIONES EN  FRANELA "/>
    <n v="47131502"/>
    <s v="Mínima cuantía"/>
    <n v="4"/>
    <n v="5"/>
    <n v="80"/>
    <n v="516560"/>
    <s v="UNIDAD"/>
    <s v="NO SOLICITADAS"/>
  </r>
  <r>
    <x v="15"/>
    <s v="02-02-01-002-007"/>
    <n v="10"/>
    <s v="Materiales y suministros - Artículos textiles (excepto prendas de vestir)"/>
    <s v="TELA DE REFUERZO_x000a_PARA IMPERMEABILIZAR "/>
    <n v="11162124"/>
    <s v="Mínima cuantía"/>
    <n v="2"/>
    <n v="9"/>
    <n v="2"/>
    <n v="97000"/>
    <s v="UNIDAD"/>
    <s v="NO SOLICITADAS"/>
  </r>
  <r>
    <x v="15"/>
    <s v="02-02-01-002-007"/>
    <n v="10"/>
    <s v="Materiales y suministros - Artículos textiles (excepto prendas de vestir)"/>
    <s v="TELA ASFALTICA"/>
    <n v="12164902"/>
    <s v="Mínima cuantía"/>
    <n v="2"/>
    <n v="9"/>
    <n v="2"/>
    <n v="331600"/>
    <s v="UNIDAD"/>
    <s v="NO SOLICITADAS"/>
  </r>
  <r>
    <x v="15"/>
    <s v="02-02-01-002-007"/>
    <n v="10"/>
    <s v="Materiales y suministros - Artículos textiles (excepto prendas de vestir)"/>
    <s v="CINTA ASFALTICA IMPERMEABLE"/>
    <n v="12164902"/>
    <s v="Mínima cuantía"/>
    <n v="2"/>
    <n v="9"/>
    <n v="3"/>
    <n v="256500"/>
    <s v="UNIDAD"/>
    <s v="NO SOLICITADAS"/>
  </r>
  <r>
    <x v="15"/>
    <s v="02-02-01-002-007"/>
    <n v="10"/>
    <s v="Materiales y suministros - Artículos textiles (excepto prendas de vestir)"/>
    <s v="CARPAS"/>
    <n v="95131702"/>
    <s v="Mínima cuantía"/>
    <n v="3"/>
    <n v="2"/>
    <n v="2"/>
    <n v="1918000"/>
    <s v="UNIDAD"/>
    <s v="NO SOLICITADAS"/>
  </r>
  <r>
    <x v="15"/>
    <s v="02-02-01-002-007"/>
    <n v="10"/>
    <s v="Materiales y suministros - Artículos textiles (excepto prendas de vestir)"/>
    <s v="CARPA PARA TARIMA"/>
    <n v="95131702"/>
    <s v="Mínima cuantía"/>
    <n v="3"/>
    <n v="2"/>
    <n v="1"/>
    <n v="2500000"/>
    <s v="UNIDAD"/>
    <s v="NO SOLICITADAS"/>
  </r>
  <r>
    <x v="15"/>
    <s v="02-02-01-002-007"/>
    <n v="10"/>
    <s v="Materiales y suministros - Artículos textiles (excepto prendas de vestir)"/>
    <s v="TAPETE AZUL TURQUI  7 MT X 2,80 MT "/>
    <n v="52101511"/>
    <s v="Mínima cuantía"/>
    <n v="3"/>
    <n v="2"/>
    <n v="2"/>
    <n v="5685600"/>
    <s v="UNIDAD"/>
    <s v="NO SOLICITADAS"/>
  </r>
  <r>
    <x v="15"/>
    <s v="02-02-01-002-007"/>
    <n v="10"/>
    <s v="Materiales y suministros - Artículos textiles (excepto prendas de vestir)"/>
    <s v="TAPETE AZUL TURQUI 1.40 MT X 1.40 MT"/>
    <n v="52101511"/>
    <s v="Mínima cuantía"/>
    <n v="3"/>
    <n v="2"/>
    <n v="2"/>
    <n v="1523200"/>
    <s v="UNIDAD"/>
    <s v="NO SOLICITADAS"/>
  </r>
  <r>
    <x v="15"/>
    <s v="02-02-01-002-007"/>
    <n v="10"/>
    <s v="Materiales y suministros - Artículos textiles (excepto prendas de vestir)"/>
    <s v="FALDON PARA TARIMA"/>
    <n v="52101511"/>
    <s v="Mínima cuantía"/>
    <n v="3"/>
    <n v="2"/>
    <n v="1"/>
    <n v="600000"/>
    <s v="UNIDAD"/>
    <s v="NO SOLICITADAS"/>
  </r>
  <r>
    <x v="15"/>
    <s v="02-02-01-002-007"/>
    <n v="10"/>
    <s v="Materiales y suministros - Artículos textiles (excepto prendas de vestir)"/>
    <s v="BALLETILLA ROJA METRO"/>
    <n v="52121602"/>
    <s v="Mínima cuantía"/>
    <n v="3"/>
    <n v="2"/>
    <n v="20"/>
    <n v="68000"/>
    <s v="METRO"/>
    <s v="NO SOLICITADAS"/>
  </r>
  <r>
    <x v="15"/>
    <s v="02-02-01-002-007"/>
    <n v="10"/>
    <s v="Materiales y suministros - Artículos textiles (excepto prendas de vestir)"/>
    <s v="LAZO"/>
    <n v="73141705"/>
    <s v="Mínima cuantía"/>
    <n v="3"/>
    <n v="2"/>
    <n v="30"/>
    <n v="255000"/>
    <s v="METRO"/>
    <s v="NO SOLICITADAS"/>
  </r>
  <r>
    <x v="15"/>
    <s v="02-02-01-002-007"/>
    <n v="10"/>
    <s v="Materiales y suministros - Artículos textiles (excepto prendas de vestir)"/>
    <s v="HILO CORTE REDONDO"/>
    <n v="31152102"/>
    <s v="Mínima cuantía"/>
    <n v="3"/>
    <n v="2"/>
    <n v="15"/>
    <n v="354750"/>
    <s v="UNIDAD"/>
    <s v="NO SOLICITADAS"/>
  </r>
  <r>
    <x v="15"/>
    <s v="02-02-01-002-007"/>
    <n v="10"/>
    <s v="Materiales y suministros - Artículos textiles (excepto prendas de vestir)"/>
    <s v="SACOS TERREROS"/>
    <n v="24121502"/>
    <s v="Mínima cuantía"/>
    <n v="3"/>
    <n v="2"/>
    <n v="5000"/>
    <n v="4000000"/>
    <s v="UNIDAD"/>
    <s v="NO SOLICITADAS"/>
  </r>
  <r>
    <x v="15"/>
    <s v="02-02-01-002-007"/>
    <n v="10"/>
    <s v="Materiales y suministros - Artículos textiles (excepto prendas de vestir)"/>
    <s v="CAMA PARA PERROS 1X1 MTS_x000a_"/>
    <n v="10131508"/>
    <s v="Mínima cuantía"/>
    <n v="4"/>
    <n v="2"/>
    <n v="9"/>
    <n v="1620000"/>
    <s v="UNIDAD"/>
    <s v="NO SOLICITADAS"/>
  </r>
  <r>
    <x v="15"/>
    <s v="02-02-01-002-007"/>
    <n v="10"/>
    <s v="Materiales y suministros - Artículos textiles (excepto prendas de vestir)"/>
    <s v="BANDERA DE COLOMBIA"/>
    <n v="55121715"/>
    <s v="Mínima cuantía"/>
    <n v="4"/>
    <n v="3"/>
    <n v="2"/>
    <n v="1660000"/>
    <s v="UNIDAD"/>
    <s v="NO SOLICITADAS"/>
  </r>
  <r>
    <x v="15"/>
    <s v="02-02-01-002-007"/>
    <n v="10"/>
    <s v="Materiales y suministros - Artículos textiles (excepto prendas de vestir)"/>
    <s v="BANDERA DE LA FAC"/>
    <n v="55121715"/>
    <s v="Mínima cuantía"/>
    <n v="4"/>
    <n v="3"/>
    <n v="2"/>
    <n v="1660000"/>
    <s v="UNIDAD"/>
    <s v="NO SOLICITADAS"/>
  </r>
  <r>
    <x v="15"/>
    <s v="02-02-01-002-007"/>
    <n v="10"/>
    <s v="Materiales y suministros - Artículos textiles (excepto prendas de vestir)"/>
    <s v="BANDERA CACOM-6"/>
    <n v="55121715"/>
    <s v="Mínima cuantía"/>
    <n v="4"/>
    <n v="3"/>
    <n v="2"/>
    <n v="1660000"/>
    <s v="UNIDAD"/>
    <s v="NO SOLICITADAS"/>
  </r>
  <r>
    <x v="15"/>
    <s v="02-02-01-002-007"/>
    <n v="10"/>
    <s v="Materiales y suministros - Artículos textiles (excepto prendas de vestir)"/>
    <s v="BANDERINES DE COLOMBIA"/>
    <n v="55121715"/>
    <s v="Mínima cuantía"/>
    <n v="4"/>
    <n v="3"/>
    <n v="20"/>
    <n v="240000"/>
    <s v="UNIDAD"/>
    <s v="NO SOLICITADAS"/>
  </r>
  <r>
    <x v="15"/>
    <s v="02-02-01-002-007"/>
    <n v="10"/>
    <s v="Materiales y suministros - Artículos textiles (excepto prendas de vestir)"/>
    <s v="PENDON FAC DE PARED"/>
    <n v="55121715"/>
    <s v="Mínima cuantía"/>
    <n v="4"/>
    <n v="3"/>
    <n v="1"/>
    <n v="300000"/>
    <s v="UNIDAD"/>
    <s v="NO SOLICITADAS"/>
  </r>
  <r>
    <x v="15"/>
    <s v="02-02-01-002-007"/>
    <n v="10"/>
    <s v="Materiales y suministros - Artículos textiles (excepto prendas de vestir)"/>
    <s v="PENDON CACOM-6 DE PARED"/>
    <n v="55121715"/>
    <s v="Mínima cuantía"/>
    <n v="2"/>
    <n v="2"/>
    <n v="1"/>
    <n v="300000"/>
    <s v="UNIDAD"/>
    <s v="NO SOLICITADAS"/>
  </r>
  <r>
    <x v="15"/>
    <s v="02-02-01-002-007"/>
    <n v="10"/>
    <s v="Materiales y suministros - Artículos textiles (excepto prendas de vestir)"/>
    <s v="BANDERINES DE GRADO"/>
    <n v="55121715"/>
    <s v="Mínima cuantía"/>
    <n v="2"/>
    <n v="2"/>
    <n v="8"/>
    <n v="720000"/>
    <s v="UNIDAD"/>
    <s v="NO SOLICITADAS"/>
  </r>
  <r>
    <x v="15"/>
    <s v="02-02-01-002-008"/>
    <n v="10"/>
    <s v="Materiales y suministros - Dotación (prendas de vestir y calzado)"/>
    <s v="BOZAL DE PERRO CANASTA JAULA"/>
    <n v="10141610"/>
    <s v="Mínima cuantía"/>
    <n v="4"/>
    <n v="2"/>
    <n v="2"/>
    <n v="63000"/>
    <s v="UNIDAD"/>
    <s v="NO SOLICITADAS"/>
  </r>
  <r>
    <x v="15"/>
    <s v="02-02-01-002-008"/>
    <n v="10"/>
    <s v="Materiales y suministros - Dotación (prendas de vestir y calzado)"/>
    <s v="BOZAL DE SEGURIDAD EN CUERO ROTWEILER"/>
    <n v="10141610"/>
    <s v="Mínima cuantía"/>
    <n v="4"/>
    <n v="2"/>
    <n v="2"/>
    <n v="129000"/>
    <s v="UNIDAD"/>
    <s v="NO SOLICITADAS"/>
  </r>
  <r>
    <x v="15"/>
    <s v="02-02-01-002-008"/>
    <n v="10"/>
    <s v="Materiales y suministros - Dotación (prendas de vestir y calzado)"/>
    <s v="CHALECO ARNES PARA PERRO-TIPO ASALTO_x000a_"/>
    <n v="10141608"/>
    <s v="Mínima cuantía"/>
    <n v="4"/>
    <n v="2"/>
    <n v="2"/>
    <n v="250000"/>
    <s v="UNIDAD"/>
    <s v="NO SOLICITADAS"/>
  </r>
  <r>
    <x v="15"/>
    <s v="02-02-01-002-008"/>
    <n v="10"/>
    <s v="Materiales y suministros - Dotación (prendas de vestir y calzado)"/>
    <s v="COLLAR EN CUERO "/>
    <n v="10141607"/>
    <s v="Mínima cuantía"/>
    <n v="4"/>
    <n v="2"/>
    <n v="10"/>
    <n v="464500"/>
    <s v="UNIDAD"/>
    <s v="NO SOLICITADAS"/>
  </r>
  <r>
    <x v="15"/>
    <s v="02-02-01-002-008"/>
    <n v="10"/>
    <s v="Materiales y suministros - Dotación (prendas de vestir y calzado)"/>
    <s v="COLLAR ISABELINO PARA PERROS _x000a_"/>
    <n v="10141607"/>
    <s v="Mínima cuantía"/>
    <n v="4"/>
    <n v="2"/>
    <n v="2"/>
    <n v="43000"/>
    <s v="UNIDAD"/>
    <s v="NO SOLICITADAS"/>
  </r>
  <r>
    <x v="15"/>
    <s v="02-02-01-002-008"/>
    <n v="10"/>
    <s v="Materiales y suministros - Dotación (prendas de vestir y calzado)"/>
    <s v="PECHERA EN CUERO"/>
    <n v="10141608"/>
    <s v="Mínima cuantía"/>
    <n v="4"/>
    <n v="2"/>
    <n v="2"/>
    <n v="195000"/>
    <s v="UNIDAD"/>
    <s v="NO SOLICITADAS"/>
  </r>
  <r>
    <x v="15"/>
    <s v="02-02-01-002-008"/>
    <n v="10"/>
    <s v="Materiales y suministros - Dotación (prendas de vestir y calzado)"/>
    <s v="TRAILLA EN CUERO_x000a_"/>
    <n v="10141606"/>
    <s v="Mínima cuantía"/>
    <n v="4"/>
    <n v="2"/>
    <n v="5"/>
    <n v="332500"/>
    <s v="UNIDAD"/>
    <s v="NO SOLICITADAS"/>
  </r>
  <r>
    <x v="15"/>
    <s v="02-02-01-002-008"/>
    <n v="10"/>
    <s v="Materiales y suministros - Dotación (prendas de vestir y calzado)"/>
    <s v="TRAILLA EN LAZO TRENZADO _x000a_"/>
    <n v="10141606"/>
    <s v="Mínima cuantía"/>
    <n v="4"/>
    <n v="2"/>
    <n v="5"/>
    <n v="317500"/>
    <s v="UNIDAD"/>
    <s v="NO SOLICITADAS"/>
  </r>
  <r>
    <x v="15"/>
    <s v="02-02-01-002-008"/>
    <n v="10"/>
    <s v="Materiales y suministros - Dotación (prendas de vestir y calzado)"/>
    <s v="HUESO DE CARNAZA SABORIZADO MEDIANO_x000a_"/>
    <n v="10111301"/>
    <s v="Mínima cuantía"/>
    <n v="3"/>
    <n v="2"/>
    <n v="20"/>
    <n v="410000"/>
    <s v="UNIDAD"/>
    <s v="NO SOLICITADAS"/>
  </r>
  <r>
    <x v="15"/>
    <s v="02-02-01-002-008"/>
    <n v="10"/>
    <s v="Materiales y suministros - Dotación (prendas de vestir y calzado)"/>
    <s v="CARGADORES DE BANDERA O PORTA ESTANDARTE"/>
    <n v="55121906"/>
    <s v="Mínima cuantía"/>
    <n v="3"/>
    <n v="2"/>
    <n v="6"/>
    <n v="900000"/>
    <s v="UNIDAD"/>
    <s v="NO SOLICITADAS"/>
  </r>
  <r>
    <x v="15"/>
    <s v="02-02-01-002-008"/>
    <n v="10"/>
    <s v="Materiales y suministros - Dotación (prendas de vestir y calzado)"/>
    <s v="GUANTES TIPO INDUSTRIAL CALIBRE 35"/>
    <n v="46181504"/>
    <s v="Mínima cuantía"/>
    <n v="4"/>
    <n v="2"/>
    <n v="80"/>
    <n v="462000"/>
    <s v="UNIDAD"/>
    <s v="NO SOLICITADAS"/>
  </r>
  <r>
    <x v="15"/>
    <s v="02-02-01-003-001"/>
    <n v="10"/>
    <s v="Materiales y suministros - Productos de madera, corcho, cestería y espartería"/>
    <s v="LAMINA DE TRIPLEX 12mm DE 240x120CM"/>
    <n v="11122001"/>
    <s v="Mínima cuantía"/>
    <n v="2"/>
    <n v="9"/>
    <n v="2"/>
    <n v="165000"/>
    <s v="UNIDAD"/>
    <s v="NO SOLICITADAS"/>
  </r>
  <r>
    <x v="15"/>
    <s v="02-02-01-003-001"/>
    <n v="10"/>
    <s v="Materiales y suministros - Productos de madera, corcho, cestería y espartería"/>
    <s v="LAMINA DE TRIPLEX 15mm DE 240x120CM"/>
    <n v="11122001"/>
    <s v="Mínima cuantía"/>
    <n v="2"/>
    <n v="9"/>
    <n v="2"/>
    <n v="243000"/>
    <s v="UNIDAD"/>
    <s v="NO SOLICITADAS"/>
  </r>
  <r>
    <x v="15"/>
    <s v="02-02-01-003-001"/>
    <n v="10"/>
    <s v="Materiales y suministros - Productos de madera, corcho, cestería y espartería"/>
    <s v="LAMINA DE TRIPLEX 4mm DE 240x120CM"/>
    <n v="11122001"/>
    <s v="Mínima cuantía"/>
    <n v="2"/>
    <n v="9"/>
    <n v="3"/>
    <n v="88500"/>
    <s v="UNIDAD"/>
    <s v="NO SOLICITADAS"/>
  </r>
  <r>
    <x v="15"/>
    <s v="02-02-01-003-001"/>
    <n v="10"/>
    <s v="Materiales y suministros - Productos de madera, corcho, cestería y espartería"/>
    <s v="LAMINA DE TRIPLEX 9mm DE 240x120CM"/>
    <n v="11122001"/>
    <s v="Mínima cuantía"/>
    <n v="2"/>
    <n v="9"/>
    <n v="2"/>
    <n v="169000"/>
    <s v="UNIDAD"/>
    <s v="NO SOLICITADAS"/>
  </r>
  <r>
    <x v="15"/>
    <s v="02-02-01-003-001"/>
    <n v="10"/>
    <s v="Materiales y suministros - Productos de madera, corcho, cestería y espartería"/>
    <s v="LARGUERO EN MADERA COMUN DE 4 cm x 4 cm x 3,20 m"/>
    <n v="30103605"/>
    <s v="Mínima cuantía"/>
    <n v="2"/>
    <n v="9"/>
    <n v="5"/>
    <n v="67750"/>
    <s v="UNIDAD"/>
    <s v="NO SOLICITADAS"/>
  </r>
  <r>
    <x v="15"/>
    <s v="02-02-01-003-001"/>
    <n v="10"/>
    <s v="Materiales y suministros - Productos de madera, corcho, cestería y espartería"/>
    <s v="LARGUERO EN MADERA COMUN DE 4 cm x 8 cm x 3,20 m"/>
    <n v="30103605"/>
    <s v="Mínima cuantía"/>
    <n v="2"/>
    <n v="9"/>
    <n v="5"/>
    <n v="167500"/>
    <s v="UNIDAD"/>
    <s v="NO SOLICITADAS"/>
  </r>
  <r>
    <x v="15"/>
    <s v="02-02-01-003-001"/>
    <n v="10"/>
    <s v="Materiales y suministros - Productos de madera, corcho, cestería y espartería"/>
    <s v="MADECOR RH DOBLE CARA BLANCO DE 15 mm DE 1,80 x 2,40"/>
    <n v="30162001"/>
    <s v="Mínima cuantía"/>
    <n v="2"/>
    <n v="9"/>
    <n v="2"/>
    <n v="411000"/>
    <s v="UNIDAD"/>
    <s v="NO SOLICITADAS"/>
  </r>
  <r>
    <x v="15"/>
    <s v="02-02-01-003-001"/>
    <n v="10"/>
    <s v="Materiales y suministros - Productos de madera, corcho, cestería y espartería"/>
    <s v="MADECOR RH DOBLE CARA GUENGUE DE 15 mm DE 1,80 x 2,40"/>
    <n v="30162001"/>
    <s v="Mínima cuantía"/>
    <n v="2"/>
    <n v="9"/>
    <n v="1"/>
    <n v="310000"/>
    <s v="UNIDAD"/>
    <s v="NO SOLICITADAS"/>
  </r>
  <r>
    <x v="15"/>
    <s v="02-02-01-003-001"/>
    <n v="10"/>
    <s v="Materiales y suministros - Productos de madera, corcho, cestería y espartería"/>
    <s v="MADECOR RH UNA CARA BLANCO DE 4 mm DE 1,80 x 2,40"/>
    <n v="30162001"/>
    <s v="Mínima cuantía"/>
    <n v="2"/>
    <n v="9"/>
    <n v="2"/>
    <n v="185000"/>
    <s v="UNIDAD"/>
    <s v="NO SOLICITADAS"/>
  </r>
  <r>
    <x v="15"/>
    <s v="02-02-01-003-001"/>
    <n v="10"/>
    <s v="Materiales y suministros - Productos de madera, corcho, cestería y espartería"/>
    <s v="MADECOR RH UNA CARA GUENGUE DE 4 mm DE 1,80 x 2,40"/>
    <n v="30162001"/>
    <s v="Mínima cuantía"/>
    <n v="2"/>
    <n v="9"/>
    <n v="1"/>
    <n v="116500"/>
    <s v="UNIDAD"/>
    <s v="NO SOLICITADAS"/>
  </r>
  <r>
    <x v="15"/>
    <s v="02-02-01-003-001"/>
    <n v="10"/>
    <s v="Materiales y suministros - Productos de madera, corcho, cestería y espartería"/>
    <s v="MOLDURA MADERA MEDIO BOCEL DE 1&quot;"/>
    <n v="30162000"/>
    <s v="Mínima cuantía"/>
    <n v="2"/>
    <n v="9"/>
    <n v="5"/>
    <n v="52500"/>
    <s v="UNIDAD"/>
    <s v="NO SOLICITADAS"/>
  </r>
  <r>
    <x v="15"/>
    <s v="02-02-01-003-001"/>
    <n v="10"/>
    <s v="Materiales y suministros - Productos de madera, corcho, cestería y espartería"/>
    <s v="MOLDURA MADERA MEDIO BOCEL DE 1/2&quot;"/>
    <n v="30162000"/>
    <s v="Mínima cuantía"/>
    <n v="2"/>
    <n v="9"/>
    <n v="5"/>
    <n v="32500"/>
    <s v="UNIDAD"/>
    <s v="NO SOLICITADAS"/>
  </r>
  <r>
    <x v="15"/>
    <s v="02-02-01-003-001"/>
    <n v="10"/>
    <s v="Materiales y suministros - Productos de madera, corcho, cestería y espartería"/>
    <s v="MOLDURA MADERA MEDIO BOCEL DE 3/8&quot;"/>
    <n v="30162000"/>
    <s v="Mínima cuantía"/>
    <n v="2"/>
    <n v="9"/>
    <n v="5"/>
    <n v="31250"/>
    <s v="UNIDAD"/>
    <s v="NO SOLICITADAS"/>
  </r>
  <r>
    <x v="15"/>
    <s v="02-02-01-003-001"/>
    <n v="10"/>
    <s v="Materiales y suministros - Productos de madera, corcho, cestería y espartería"/>
    <s v="MOLDURA MADERA PLANA DE 1&quot;"/>
    <n v="30162000"/>
    <s v="Mínima cuantía"/>
    <n v="2"/>
    <n v="9"/>
    <n v="2"/>
    <n v="12500"/>
    <s v="UNIDAD"/>
    <s v="NO SOLICITADAS"/>
  </r>
  <r>
    <x v="15"/>
    <s v="02-02-01-003-001"/>
    <n v="10"/>
    <s v="Materiales y suministros - Productos de madera, corcho, cestería y espartería"/>
    <s v="MOLDURA MADERA PLANA DE 1-1/2&quot;"/>
    <n v="30162000"/>
    <s v="Mínima cuantía"/>
    <n v="2"/>
    <n v="9"/>
    <n v="2"/>
    <n v="25000"/>
    <s v="UNIDAD"/>
    <s v="NO SOLICITADAS"/>
  </r>
  <r>
    <x v="15"/>
    <s v="02-02-01-003-001"/>
    <n v="10"/>
    <s v="Materiales y suministros - Productos de madera, corcho, cestería y espartería"/>
    <s v="TABLA EN PINO DE 25 cm x 2 cm x 3,00 ML"/>
    <n v="11121600"/>
    <s v="Mínima cuantía"/>
    <n v="2"/>
    <n v="9"/>
    <n v="5"/>
    <n v="127500"/>
    <s v="UNIDAD"/>
    <s v="NO SOLICITADAS"/>
  </r>
  <r>
    <x v="15"/>
    <s v="02-02-01-003-001"/>
    <n v="10"/>
    <s v="Materiales y suministros - Productos de madera, corcho, cestería y espartería"/>
    <s v="TABLON EN PINO DE 25 cm x 4 cm x 3,00 ML"/>
    <n v="11121600"/>
    <s v="Mínima cuantía"/>
    <n v="2"/>
    <n v="9"/>
    <n v="5"/>
    <n v="217500"/>
    <s v="UNIDAD"/>
    <s v="NO SOLICITADAS"/>
  </r>
  <r>
    <x v="15"/>
    <s v="02-02-01-003-001"/>
    <n v="10"/>
    <s v="Materiales y suministros - Productos de madera, corcho, cestería y espartería"/>
    <s v="HOJA DE PUERTA ENTAMBORADA DE TRIPLE"/>
    <n v="30171504"/>
    <s v="Mínima cuantía"/>
    <n v="2"/>
    <n v="9"/>
    <n v="2"/>
    <n v="205000"/>
    <s v="UNIDAD"/>
    <s v="NO SOLICITADAS"/>
  </r>
  <r>
    <x v="15"/>
    <s v="02-02-01-003-001"/>
    <n v="10"/>
    <s v="Materiales y suministros - Productos de madera, corcho, cestería y espartería"/>
    <s v="HOJA DE PUERTA ENTAMBORADA DE TRIPLE"/>
    <n v="30171504"/>
    <s v="Mínima cuantía"/>
    <n v="2"/>
    <n v="9"/>
    <n v="2"/>
    <n v="197000"/>
    <s v="UNIDAD"/>
    <s v="NO SOLICITADAS"/>
  </r>
  <r>
    <x v="15"/>
    <s v="02-02-01-003-001"/>
    <n v="10"/>
    <s v="Materiales y suministros - Productos de madera, corcho, cestería y espartería"/>
    <s v="HOJA DE PUERTA ENTAMBORADA DE TRIPLE"/>
    <n v="30171504"/>
    <s v="Mínima cuantía"/>
    <n v="2"/>
    <n v="9"/>
    <n v="2"/>
    <n v="197000"/>
    <s v="UNIDAD"/>
    <s v="NO SOLICITADAS"/>
  </r>
  <r>
    <x v="15"/>
    <s v="02-02-01-003-001"/>
    <n v="10"/>
    <s v="Materiales y suministros - Productos de madera, corcho, cestería y espartería"/>
    <s v="CASAS PARA PERROS GRANDES EN PLASTICO  CON TECHO RECUBIERTO EN LONA USO EXTERIORES_x000a_"/>
    <n v="10131507"/>
    <s v="Mínima cuantía"/>
    <n v="4"/>
    <n v="2"/>
    <n v="3"/>
    <n v="1031700"/>
    <s v="UNIDAD"/>
    <s v="NO SOLICITADAS"/>
  </r>
  <r>
    <x v="15"/>
    <s v="02-02-01-003-001"/>
    <n v="10"/>
    <s v="Materiales y suministros - Productos de madera, corcho, cestería y espartería"/>
    <s v="CAJAS DE MADERA 30X30 TRIPLEX"/>
    <n v="24112404"/>
    <s v="Mínima cuantía"/>
    <n v="3"/>
    <n v="2"/>
    <n v="6"/>
    <n v="356700"/>
    <s v="UNIDAD"/>
    <s v="NO SOLICITADAS"/>
  </r>
  <r>
    <x v="15"/>
    <s v="02-02-01-003-002-01"/>
    <n v="10"/>
    <s v="Materiales y suministros - Pasta de papel, papel y cartón"/>
    <s v="CAJAS DE CARTON ARCHIVO"/>
    <n v="44111515"/>
    <s v="Mínima cuantía"/>
    <n v="2"/>
    <n v="4"/>
    <n v="700"/>
    <n v="1855000"/>
    <s v="UNIDAD"/>
    <s v="NO SOLICITADAS"/>
  </r>
  <r>
    <x v="15"/>
    <s v="02-02-01-003-002-01"/>
    <n v="10"/>
    <s v="Materiales y suministros - Pasta de papel, papel y cartón"/>
    <s v="TONER IMPRESORA TINTA NEGRA "/>
    <n v="44103103"/>
    <s v="Mínima cuantía"/>
    <n v="3"/>
    <n v="4"/>
    <n v="2"/>
    <n v="1219800"/>
    <s v="UNIDAD"/>
    <s v="NO SOLICITADAS"/>
  </r>
  <r>
    <x v="15"/>
    <s v="02-02-01-003-002-01"/>
    <n v="16"/>
    <s v="Materiales y suministros - Pasta de papel, papel y cartón"/>
    <s v="TOALLAS PARA CUERPO"/>
    <n v="52121701"/>
    <s v="Mínima cuantía"/>
    <n v="4"/>
    <n v="5"/>
    <n v="50"/>
    <n v="1343750"/>
    <s v="UNIDAD"/>
    <s v="NO SOLICITADAS"/>
  </r>
  <r>
    <x v="15"/>
    <s v="02-02-01-003-002-01"/>
    <n v="16"/>
    <s v="Materiales y suministros - Pasta de papel, papel y cartón"/>
    <s v="TOALLAS PARA CARA"/>
    <n v="52121701"/>
    <s v="Mínima cuantía"/>
    <n v="4"/>
    <n v="5"/>
    <n v="50"/>
    <n v="1018450"/>
    <s v="UNIDAD"/>
    <s v="NO SOLICITADAS"/>
  </r>
  <r>
    <x v="15"/>
    <s v="02-02-01-003-002-01"/>
    <n v="10"/>
    <s v="Materiales y suministros - Pasta de papel, papel y cartón"/>
    <s v="PAPEL HIGIENICO "/>
    <n v="14111704"/>
    <s v="Mínima cuantía"/>
    <n v="4"/>
    <n v="5"/>
    <n v="50"/>
    <n v="513150"/>
    <s v="UNIDAD"/>
    <s v="NO SOLICITADAS"/>
  </r>
  <r>
    <x v="15"/>
    <s v="02-02-01-003-002-01"/>
    <n v="10"/>
    <s v="Materiales y suministros - Pasta de papel, papel y cartón"/>
    <s v="PAPEL HIGIENICO X 24 UND "/>
    <n v="14111704"/>
    <s v="Mínima cuantía"/>
    <n v="4"/>
    <n v="5"/>
    <n v="50"/>
    <n v="1252150"/>
    <s v="UNIDAD"/>
    <s v="NO SOLICITADAS"/>
  </r>
  <r>
    <x v="15"/>
    <s v="02-02-01-003-002-01"/>
    <n v="10"/>
    <s v="Materiales y suministros - Pasta de papel, papel y cartón"/>
    <s v="TOALLA DESECHABLE"/>
    <n v="52121701"/>
    <s v="Mínima cuantía"/>
    <n v="4"/>
    <n v="5"/>
    <n v="100"/>
    <n v="643100"/>
    <s v="UNIDAD"/>
    <s v="NO SOLICITADAS"/>
  </r>
  <r>
    <x v="15"/>
    <s v="02-02-01-003-002-01"/>
    <n v="10"/>
    <s v="Materiales y suministros - Pasta de papel, papel y cartón"/>
    <s v="TOALLAS REUTILIZABLES PAQUETE X 10"/>
    <n v="47131502"/>
    <s v="Mínima cuantía"/>
    <n v="4"/>
    <n v="5"/>
    <n v="80"/>
    <n v="88672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DISOLVENTE  PARA PINTURAS x 55 gls"/>
    <n v="31211800"/>
    <s v="Mínima cuantía"/>
    <n v="2"/>
    <n v="9"/>
    <n v="1"/>
    <n v="1735085"/>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EXTRAFINO "/>
    <n v="41104210"/>
    <s v="Mínima cuantía"/>
    <n v="2"/>
    <n v="9"/>
    <n v="15"/>
    <n v="408750"/>
    <s v="GALON"/>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TIHL 2T X GALON 3,78"/>
    <n v="15121501"/>
    <s v="Mínima cuantía"/>
    <n v="3"/>
    <n v="2"/>
    <n v="50"/>
    <n v="3672000"/>
    <s v="GALON"/>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PARA ENGRANAJES STIHL X 80 GR "/>
    <n v="15121902"/>
    <s v="Mínima cuantía"/>
    <n v="3"/>
    <n v="2"/>
    <n v="20"/>
    <n v="283200"/>
    <s v="GALON"/>
    <s v="NO SOLICITADAS"/>
  </r>
  <r>
    <x v="15"/>
    <s v="02-02-01-003-003-04"/>
    <n v="10"/>
    <s v="Materiales y suministros - Gas de petróleo y otros hidrocarburos gaseosos (excepto gas natural)"/>
    <s v="GAS BUTANO x 400 g"/>
    <n v="12142100"/>
    <s v="Mínima cuantía"/>
    <n v="2"/>
    <n v="9"/>
    <n v="10"/>
    <n v="425000"/>
    <s v="UNIDAD"/>
    <s v="NO SOLICITADAS"/>
  </r>
  <r>
    <x v="15"/>
    <s v="02-02-01-003-003-04"/>
    <n v="10"/>
    <s v="Materiales y suministros - Gas de petróleo y otros hidrocarburos gaseosos (excepto gas natural)"/>
    <s v="GAS LICUADO DE PETROLEO  SERVICIOS PUBLICOS"/>
    <n v="15111510"/>
    <s v="Mínima cuantía"/>
    <n v="1"/>
    <n v="11"/>
    <n v="1"/>
    <n v="15000000"/>
    <s v="GLOBAL"/>
    <s v="NO SOLICITADAS"/>
  </r>
  <r>
    <x v="15"/>
    <s v="02-02-01-003-004-01"/>
    <n v="10"/>
    <s v="Materiales y suministros - Químicos orgánicos básicos"/>
    <s v="ALCOHOL X 3000 ML"/>
    <n v="51102710"/>
    <s v="Mínima cuantía"/>
    <n v="4"/>
    <n v="5"/>
    <n v="100"/>
    <n v="588400"/>
    <s v="UNIDAD"/>
    <s v="NO SOLICITADAS"/>
  </r>
  <r>
    <x v="15"/>
    <s v="02-02-01-003-004-01"/>
    <n v="10"/>
    <s v="Materiales y suministros - Químicos orgánicos básicos"/>
    <s v="GAS REGRIGERANTE R 404 A x 30 Lbs"/>
    <n v="12142100"/>
    <s v="Mínima cuantía"/>
    <n v="2"/>
    <n v="9"/>
    <n v="2"/>
    <n v="650000"/>
    <s v="UNIDAD"/>
    <s v="NO SOLICITADAS"/>
  </r>
  <r>
    <x v="15"/>
    <s v="02-02-01-003-004-01"/>
    <n v="10"/>
    <s v="Materiales y suministros - Químicos orgánicos básicos"/>
    <s v="GAS REGFRIGERANTE MO 029 PLUS x 30 Lbs"/>
    <n v="12142100"/>
    <s v="Mínima cuantía"/>
    <n v="2"/>
    <n v="9"/>
    <n v="8"/>
    <n v="3640000"/>
    <s v="UNIDAD"/>
    <s v="NO SOLICITADAS"/>
  </r>
  <r>
    <x v="15"/>
    <s v="02-02-01-003-004-01"/>
    <n v="10"/>
    <s v="Materiales y suministros - Químicos orgánicos básicos"/>
    <s v="GAS REFRIGERANTE R 134 A x 30 Lbs"/>
    <n v="12142100"/>
    <s v="Mínima cuantía"/>
    <n v="2"/>
    <n v="9"/>
    <n v="3"/>
    <n v="975000"/>
    <s v="UNIDAD"/>
    <s v="NO SOLICITADAS"/>
  </r>
  <r>
    <x v="15"/>
    <s v="02-02-01-003-004-01"/>
    <n v="10"/>
    <s v="Materiales y suministros - Químicos orgánicos básicos"/>
    <s v="GAS REGRIFERANTE 410 A x 30 Lbs"/>
    <n v="12142100"/>
    <s v="Mínima cuantía"/>
    <n v="2"/>
    <n v="9"/>
    <n v="6"/>
    <n v="2100000"/>
    <s v="UNIDAD"/>
    <s v="NO SOLICITADAS"/>
  </r>
  <r>
    <x v="15"/>
    <s v="02-02-01-003-004-02"/>
    <n v="10"/>
    <s v="Materiales y suministros - Productos químicos inorgánicos básicos n. C. P."/>
    <s v="ALCALOS EN POLVO 70KG"/>
    <n v="41104201"/>
    <s v="Mínima cuantía"/>
    <n v="4"/>
    <n v="5"/>
    <n v="5"/>
    <n v="2029500"/>
    <s v="KILOGRAMO"/>
    <s v="NO SOLICITADAS"/>
  </r>
  <r>
    <x v="15"/>
    <s v="02-02-01-003-004-02"/>
    <n v="10"/>
    <s v="Materiales y suministros - Productos químicos inorgánicos básicos n. C. P."/>
    <s v="CLARIFICADOR PARA PISCINAS  CANECA 25 LT"/>
    <n v="41104201"/>
    <s v="Mínima cuantía"/>
    <n v="4"/>
    <n v="5"/>
    <n v="5"/>
    <n v="770000"/>
    <s v="LITRO"/>
    <s v="NO SOLICITADAS"/>
  </r>
  <r>
    <x v="15"/>
    <s v="02-02-01-003-004-02"/>
    <n v="10"/>
    <s v="Materiales y suministros - Productos químicos inorgánicos básicos n. C. P."/>
    <s v="CLORO GRANULADO  AL 70%  TAMBOR POR 40KG"/>
    <n v="41104201"/>
    <s v="Mínima cuantía"/>
    <n v="4"/>
    <n v="5"/>
    <n v="35"/>
    <n v="28000000"/>
    <s v="KILOGRAMO"/>
    <s v="NO SOLICITADAS"/>
  </r>
  <r>
    <x v="15"/>
    <s v="02-02-01-003-004-02"/>
    <n v="10"/>
    <s v="Materiales y suministros - Productos químicos inorgánicos básicos n. C. P."/>
    <s v="CLORO GRANULADO TAMBOR 91% 50 KG"/>
    <n v="41104201"/>
    <s v="Mínima cuantía"/>
    <n v="4"/>
    <n v="5"/>
    <n v="12"/>
    <n v="9000000"/>
    <s v="KILOGRAMO"/>
    <s v="NO SOLICITADAS"/>
  </r>
  <r>
    <x v="15"/>
    <s v="02-02-01-003-004-02"/>
    <n v="10"/>
    <s v="Materiales y suministros - Productos químicos inorgánicos básicos n. C. P."/>
    <s v="CRISTALIFICADOR  TAMBOR POR 4 LT"/>
    <n v="41104201"/>
    <s v="Mínima cuantía"/>
    <n v="4"/>
    <n v="5"/>
    <n v="20"/>
    <n v="2310000"/>
    <s v="GLOBAL"/>
    <s v="NO SOLICITADAS"/>
  </r>
  <r>
    <x v="15"/>
    <s v="02-02-01-003-004-02"/>
    <n v="10"/>
    <s v="Materiales y suministros - Productos químicos inorgánicos básicos n. C. P."/>
    <s v="POLICLORURO DE ALUMINIO"/>
    <n v="41104201"/>
    <s v="Mínima cuantía"/>
    <n v="4"/>
    <n v="5"/>
    <n v="10"/>
    <n v="7000000"/>
    <s v="GLOBAL"/>
    <s v="NO SOLICITADAS"/>
  </r>
  <r>
    <x v="15"/>
    <s v="02-02-01-003-004-02"/>
    <n v="10"/>
    <s v="Materiales y suministros - Productos químicos inorgánicos básicos n. C. P."/>
    <s v="SENSOR PARA PH METRO 3110 WT WENNORHIDRYLEPOXY Y SENSOR DE TEMPERATURA "/>
    <n v="41104201"/>
    <s v="Mínima cuantía"/>
    <n v="4"/>
    <n v="5"/>
    <n v="1"/>
    <n v="902000"/>
    <s v="GLOBAL"/>
    <s v="NO SOLICITADAS"/>
  </r>
  <r>
    <x v="15"/>
    <s v="02-02-01-003-004-02"/>
    <n v="10"/>
    <s v="Materiales y suministros - Productos químicos inorgánicos básicos n. C. P."/>
    <s v="SOLUCION BUFFER DE 4,01, PARA PH METRO MODELO 3110 CONTRAZABILIDAD "/>
    <n v="41104201"/>
    <s v="Mínima cuantía"/>
    <n v="4"/>
    <n v="5"/>
    <n v="1"/>
    <n v="49500"/>
    <s v="GLOBAL"/>
    <s v="NO SOLICITADAS"/>
  </r>
  <r>
    <x v="15"/>
    <s v="02-02-01-003-004-02"/>
    <n v="10"/>
    <s v="Materiales y suministros - Productos químicos inorgánicos básicos n. C. P."/>
    <s v="SOLUCION BUFFER DE 7,00, PARA PH METRO MODELO 3110 CON TRAZABILIDAD DE PATRONES PRIMARIOS"/>
    <n v="41104201"/>
    <s v="Mínima cuantía"/>
    <n v="4"/>
    <n v="5"/>
    <n v="1"/>
    <n v="49500"/>
    <s v="GLOBAL"/>
    <s v="NO SOLICITADAS"/>
  </r>
  <r>
    <x v="15"/>
    <s v="02-02-01-003-004-02"/>
    <n v="10"/>
    <s v="Materiales y suministros - Productos químicos inorgánicos básicos n. C. P."/>
    <s v="SOLUCIONES DE CALIBRACIÓN PARA TURBIDIMETRO "/>
    <n v="41104201"/>
    <s v="Mínima cuantía"/>
    <n v="4"/>
    <n v="5"/>
    <n v="1"/>
    <n v="990000"/>
    <s v="GLOBAL"/>
    <s v="NO SOLICITADAS"/>
  </r>
  <r>
    <x v="15"/>
    <s v="02-02-01-003-004-07"/>
    <n v="10"/>
    <s v="Materiales y suministros - Plásticos en formas primarias"/>
    <s v="CINTA TEFLON DE 3/4&quot;"/>
    <n v="31201514"/>
    <s v="Mínima cuantía"/>
    <n v="2"/>
    <n v="9"/>
    <n v="50"/>
    <n v="377500"/>
    <s v="UNIDAD"/>
    <s v="NO SOLICITADAS"/>
  </r>
  <r>
    <x v="15"/>
    <s v="02-02-01-003-004-07"/>
    <n v="10"/>
    <s v="Materiales y suministros - Plásticos en formas primarias"/>
    <s v="SILICONA EN SPRAY"/>
    <n v="12352310"/>
    <s v="Mínima cuantía"/>
    <n v="3"/>
    <n v="2"/>
    <n v="20"/>
    <n v="294000"/>
    <s v="UNIDAD"/>
    <s v="NO SOLICITADAS"/>
  </r>
  <r>
    <x v="15"/>
    <s v="02-02-01-003-005-01"/>
    <n v="10"/>
    <s v="Materiales y suministros - Pinturas y barnices y productos relacionados; colores para la pintura artística; tintas"/>
    <s v="ESTUCO EN POLVO x 25 kg"/>
    <n v="30151805"/>
    <s v="Mínima cuantía"/>
    <n v="2"/>
    <n v="9"/>
    <n v="2"/>
    <n v="97000"/>
    <s v="UNIDAD"/>
    <s v="NO SOLICITADAS"/>
  </r>
  <r>
    <x v="15"/>
    <s v="02-02-01-003-005-01"/>
    <n v="10"/>
    <s v="Materiales y suministros - Pinturas y barnices y productos relacionados; colores para la pintura artística; tintas"/>
    <s v="ESTUCO PLASTICO x 30 Kg"/>
    <n v="30151805"/>
    <s v="Mínima cuantía"/>
    <n v="2"/>
    <n v="9"/>
    <n v="5"/>
    <n v="327500"/>
    <s v="UNIDAD"/>
    <s v="NO SOLICITADAS"/>
  </r>
  <r>
    <x v="15"/>
    <s v="02-02-01-003-005-01"/>
    <n v="10"/>
    <s v="Materiales y suministros - Pinturas y barnices y productos relacionados; colores para la pintura artística; tintas"/>
    <s v="GRANIPLAST BLANCO"/>
    <n v="30151807"/>
    <s v="Mínima cuantía"/>
    <n v="2"/>
    <n v="9"/>
    <n v="2"/>
    <n v="271000"/>
    <s v="UNIDAD"/>
    <s v="NO SOLICITADAS"/>
  </r>
  <r>
    <x v="15"/>
    <s v="02-02-01-003-005-01"/>
    <n v="10"/>
    <s v="Materiales y suministros - Pinturas y barnices y productos relacionados; colores para la pintura artística; tintas"/>
    <s v="PINTURA    EN    VINILO    ACRILICA    PARA    USO EXTERIOR DE ALTA RESISTENCIA  x 5 gls"/>
    <n v="31211700"/>
    <s v="Mínima cuantía"/>
    <n v="2"/>
    <n v="9"/>
    <n v="10"/>
    <n v="4255000"/>
    <s v="UNIDAD"/>
    <s v="NO SOLICITADAS"/>
  </r>
  <r>
    <x v="15"/>
    <s v="02-02-01-003-005-01"/>
    <n v="10"/>
    <s v="Materiales y suministros - Pinturas y barnices y productos relacionados; colores para la pintura artística; tintas"/>
    <s v="PINTURA ANTICORROSIVO x gl"/>
    <n v="31211700"/>
    <s v="Mínima cuantía"/>
    <n v="2"/>
    <n v="9"/>
    <n v="2"/>
    <n v="137000"/>
    <s v="UNIDAD"/>
    <s v="NO SOLICITADAS"/>
  </r>
  <r>
    <x v="15"/>
    <s v="02-02-01-003-005-01"/>
    <n v="10"/>
    <s v="Materiales y suministros - Pinturas y barnices y productos relacionados; colores para la pintura artística; tintas"/>
    <s v="PINTURA CUBIERTAS DE FIBROCEMENTO x 5 gl"/>
    <n v="31211700"/>
    <s v="Mínima cuantía"/>
    <n v="2"/>
    <n v="9"/>
    <n v="2"/>
    <n v="710000"/>
    <s v="UNIDAD"/>
    <s v="NO SOLICITADAS"/>
  </r>
  <r>
    <x v="15"/>
    <s v="02-02-01-003-005-01"/>
    <n v="10"/>
    <s v="Materiales y suministros - Pinturas y barnices y productos relacionados; colores para la pintura artística; tintas"/>
    <s v="PINTURA DE TRAFICO REFLECTIVA "/>
    <n v="31211700"/>
    <s v="Mínima cuantía"/>
    <n v="2"/>
    <n v="9"/>
    <n v="35"/>
    <n v="15575000"/>
    <s v="UNIDAD"/>
    <s v="NO SOLICITADAS"/>
  </r>
  <r>
    <x v="15"/>
    <s v="02-02-01-003-005-01"/>
    <n v="10"/>
    <s v="Materiales y suministros - Pinturas y barnices y productos relacionados; colores para la pintura artística; tintas"/>
    <s v="PINTURA EN ESMALTE A BASE DE ACEITE x gl"/>
    <n v="31211501"/>
    <s v="Mínima cuantía"/>
    <n v="2"/>
    <n v="9"/>
    <n v="20"/>
    <n v="1310000"/>
    <s v="UNIDAD"/>
    <s v="NO SOLICITADAS"/>
  </r>
  <r>
    <x v="15"/>
    <s v="02-02-01-003-005-01"/>
    <n v="10"/>
    <s v="Materiales y suministros - Pinturas y barnices y productos relacionados; colores para la pintura artística; tintas"/>
    <s v="PINTURA EN VINILO TIPO 1 (VARIOS COLORES) x 5 gls"/>
    <n v="31211700"/>
    <s v="Mínima cuantía"/>
    <n v="2"/>
    <n v="9"/>
    <n v="10"/>
    <n v="3255000"/>
    <s v="UNIDAD"/>
    <s v="NO SOLICITADAS"/>
  </r>
  <r>
    <x v="15"/>
    <s v="02-02-01-003-005-01"/>
    <n v="10"/>
    <s v="Materiales y suministros - Pinturas y barnices y productos relacionados; colores para la pintura artística; tintas"/>
    <s v="PINTURA PARA PISO x gl"/>
    <n v="31211700"/>
    <s v="Mínima cuantía"/>
    <n v="2"/>
    <n v="9"/>
    <n v="5"/>
    <n v="1075000"/>
    <s v="UNIDAD"/>
    <s v="NO SOLICITADAS"/>
  </r>
  <r>
    <x v="15"/>
    <s v="02-02-01-003-005-01"/>
    <n v="10"/>
    <s v="Materiales y suministros - Pinturas y barnices y productos relacionados; colores para la pintura artística; tintas"/>
    <s v="PINTURA VINILO INTERIORES x 5 gl"/>
    <n v="31211700"/>
    <s v="Mínima cuantía"/>
    <n v="2"/>
    <n v="9"/>
    <n v="10"/>
    <n v="1235000"/>
    <s v="UNIDAD"/>
    <s v="NO SOLICITADAS"/>
  </r>
  <r>
    <x v="15"/>
    <s v="02-02-01-003-005-01"/>
    <n v="10"/>
    <s v="Materiales y suministros - Pinturas y barnices y productos relacionados; colores para la pintura artística; tintas"/>
    <s v="ADITIVO PVA x 4 kg"/>
    <n v="13111045"/>
    <s v="Mínima cuantía"/>
    <n v="2"/>
    <n v="9"/>
    <n v="15"/>
    <n v="667500"/>
    <s v="UNIDAD"/>
    <s v="NO SOLICITADAS"/>
  </r>
  <r>
    <x v="15"/>
    <s v="02-02-01-003-005-01"/>
    <n v="10"/>
    <s v="Materiales y suministros - Pinturas y barnices y productos relacionados; colores para la pintura artística; tintas"/>
    <s v="PINTURA BARNIZ PARA EXTERIORES x gl"/>
    <n v="31211707"/>
    <s v="Mínima cuantía"/>
    <n v="2"/>
    <n v="9"/>
    <n v="2"/>
    <n v="175000"/>
    <s v="UNIDAD"/>
    <s v="NO SOLICITADAS"/>
  </r>
  <r>
    <x v="15"/>
    <s v="02-02-01-003-005-01"/>
    <n v="10"/>
    <s v="Materiales y suministros - Pinturas y barnices y productos relacionados; colores para la pintura artística; tintas"/>
    <s v="PINTURA LACA CATALIZADA TRANSPARENTE BRILLANTE x gl"/>
    <n v="31211703"/>
    <s v="Mínima cuantía"/>
    <n v="2"/>
    <n v="9"/>
    <n v="3"/>
    <n v="197400"/>
    <s v="UNIDAD"/>
    <s v="NO SOLICITADAS"/>
  </r>
  <r>
    <x v="15"/>
    <s v="02-02-01-003-005-01"/>
    <n v="10"/>
    <s v="Materiales y suministros - Pinturas y barnices y productos relacionados; colores para la pintura artística; tintas"/>
    <s v="PINTURA LACA CATALIZADA TRANSPARENTE SEMI BRILLANTE x gl"/>
    <n v="31211703"/>
    <s v="Mínima cuantía"/>
    <n v="2"/>
    <n v="9"/>
    <n v="3"/>
    <n v="205500"/>
    <s v="UNIDAD"/>
    <s v="NO SOLICITADAS"/>
  </r>
  <r>
    <x v="15"/>
    <s v="02-02-01-003-005-01"/>
    <n v="10"/>
    <s v="Materiales y suministros - Pinturas y barnices y productos relacionados; colores para la pintura artística; tintas"/>
    <s v="PINTURA PARA MADERA EXTERIOR x 5 Lts"/>
    <n v="31211707"/>
    <s v="Mínima cuantía"/>
    <n v="2"/>
    <n v="9"/>
    <n v="3"/>
    <n v="976500"/>
    <s v="UNIDAD"/>
    <s v="NO SOLICITADAS"/>
  </r>
  <r>
    <x v="15"/>
    <s v="02-02-01-003-005-01"/>
    <n v="10"/>
    <s v="Materiales y suministros - Pinturas y barnices y productos relacionados; colores para la pintura artística; tintas"/>
    <s v="PINTURA SELLADOR CATALIZADO x gl"/>
    <n v="31211704"/>
    <s v="Mínima cuantía"/>
    <n v="2"/>
    <n v="9"/>
    <n v="5"/>
    <n v="352750"/>
    <s v="UNIDAD"/>
    <s v="NO SOLICITADAS"/>
  </r>
  <r>
    <x v="15"/>
    <s v="02-02-01-003-005-01"/>
    <n v="10"/>
    <s v="Materiales y suministros - Pinturas y barnices y productos relacionados; colores para la pintura artística; tintas"/>
    <s v="PINTURA SELLADOR LIJABLE x gl"/>
    <n v="31211704"/>
    <s v="Mínima cuantía"/>
    <n v="2"/>
    <n v="9"/>
    <n v="2"/>
    <n v="131000"/>
    <s v="UNIDAD"/>
    <s v="NO SOLICITADAS"/>
  </r>
  <r>
    <x v="15"/>
    <s v="02-02-01-003-005-01"/>
    <n v="10"/>
    <s v="Materiales y suministros - Pinturas y barnices y productos relacionados; colores para la pintura artística; tintas"/>
    <s v="PINTURA TINTE (VARIOS TONOS) x 1/4&quot; GL"/>
    <n v="12171500"/>
    <s v="Mínima cuantía"/>
    <n v="2"/>
    <n v="9"/>
    <n v="2"/>
    <n v="65000"/>
    <s v="UNIDAD"/>
    <s v="NO SOLICITADAS"/>
  </r>
  <r>
    <x v="15"/>
    <s v="02-02-01-003-005-01"/>
    <n v="10"/>
    <s v="Materiales y suministros - Pinturas y barnices y productos relacionados; colores para la pintura artística; tintas"/>
    <s v="RESANE PARA MADERA x 1/4 GL"/>
    <n v="13111064"/>
    <s v="Mínima cuantía"/>
    <n v="2"/>
    <n v="9"/>
    <n v="5"/>
    <n v="142750"/>
    <s v="UNIDAD"/>
    <s v="NO SOLICITADAS"/>
  </r>
  <r>
    <x v="15"/>
    <s v="02-02-01-003-005-01"/>
    <n v="10"/>
    <s v="Materiales y suministros - Pinturas y barnices y productos relacionados; colores para la pintura artística; tintas"/>
    <s v="PINTURA EN AEROSOL NEGRA Y PLATEADA"/>
    <n v="31211507"/>
    <s v="Mínima cuantía"/>
    <n v="2"/>
    <n v="9"/>
    <n v="10"/>
    <n v="147190"/>
    <s v="UNIDAD"/>
    <s v="NO SOLICITADAS"/>
  </r>
  <r>
    <x v="15"/>
    <s v="02-02-01-003-005-01"/>
    <n v="10"/>
    <s v="Materiales y suministros - Pinturas y barnices y productos relacionados; colores para la pintura artística; tintas"/>
    <s v="PINTURA VERDE OLIVA EN ACEITE PARA TORRES DE OBSERVACIÓN "/>
    <n v="31211505"/>
    <s v="Mínima cuantía"/>
    <n v="2"/>
    <n v="9"/>
    <n v="22"/>
    <n v="1082576"/>
    <s v="GALON"/>
    <s v="NO SOLICITADAS"/>
  </r>
  <r>
    <x v="15"/>
    <s v="02-02-01-003-005-01"/>
    <n v="10"/>
    <s v="Materiales y suministros - Pinturas y barnices y productos relacionados; colores para la pintura artística; tintas"/>
    <s v="PINTURA GRIS PARA LAS FORTIFICACIONES EN CONCRETO"/>
    <n v="31211502"/>
    <s v="Mínima cuantía"/>
    <n v="2"/>
    <n v="9"/>
    <n v="20"/>
    <n v="1819000"/>
    <s v="GALON"/>
    <s v="NO SOLICITADAS"/>
  </r>
  <r>
    <x v="15"/>
    <s v="02-02-01-003-005-01"/>
    <n v="10"/>
    <s v="Materiales y suministros - Pinturas y barnices y productos relacionados; colores para la pintura artística; tintas"/>
    <s v="VINILO BLANCO"/>
    <n v="31211502"/>
    <s v="Mínima cuantía"/>
    <n v="2"/>
    <n v="9"/>
    <n v="50"/>
    <n v="3670000"/>
    <s v="GALON"/>
    <s v="NO SOLICITADAS"/>
  </r>
  <r>
    <x v="15"/>
    <s v="02-02-01-003-005-01"/>
    <n v="10"/>
    <s v="Materiales y suministros - Pinturas y barnices y productos relacionados; colores para la pintura artística; tintas"/>
    <s v="PINTURA ANTICORROSIVA AZUL"/>
    <n v="31211505"/>
    <s v="Mínima cuantía"/>
    <n v="2"/>
    <n v="9"/>
    <n v="20"/>
    <n v="2418000"/>
    <s v="GALON"/>
    <s v="NO SOLICITADAS"/>
  </r>
  <r>
    <x v="15"/>
    <s v="02-02-01-003-005-01"/>
    <n v="10"/>
    <s v="Materiales y suministros - Pinturas y barnices y productos relacionados; colores para la pintura artística; tintas"/>
    <s v="BOTELLA DE TINTA NEGRA"/>
    <n v="12171703"/>
    <s v="Mínima cuantía"/>
    <n v="2"/>
    <n v="9"/>
    <n v="30"/>
    <n v="1080000"/>
    <s v="UNIDAD"/>
    <s v="NO SOLICITADAS"/>
  </r>
  <r>
    <x v="15"/>
    <s v="02-02-01-003-005-01"/>
    <n v="10"/>
    <s v="Materiales y suministros - Pinturas y barnices y productos relacionados; colores para la pintura artística; tintas"/>
    <s v="PINTURA AMARILLA TRAFICO"/>
    <n v="31211505"/>
    <s v="Mínima cuantía"/>
    <n v="2"/>
    <n v="9"/>
    <n v="6"/>
    <n v="527400"/>
    <s v="GALON"/>
    <s v="NO SOLICITADAS"/>
  </r>
  <r>
    <x v="15"/>
    <s v="02-02-01-003-005-02"/>
    <n v="10"/>
    <s v="Materiales y suministros - Productos farmacéuticos"/>
    <s v="ADVANTIX PIPETA DE 20-40 KG"/>
    <n v="10111305"/>
    <s v="Mínima cuantía"/>
    <n v="3"/>
    <n v="2"/>
    <n v="9"/>
    <n v="352350"/>
    <s v="UNIDAD"/>
    <s v="NO SOLICITADAS"/>
  </r>
  <r>
    <x v="15"/>
    <s v="02-02-01-003-005-02"/>
    <n v="10"/>
    <s v="Materiales y suministros - Productos farmacéuticos"/>
    <s v="ALCOHOL ANTISEPTICO GEL BOTELLA"/>
    <n v="12352104"/>
    <s v="Mínima cuantía"/>
    <n v="4"/>
    <n v="2"/>
    <n v="2"/>
    <n v="39400"/>
    <s v="UNIDAD"/>
    <s v="NO SOLICITADAS"/>
  </r>
  <r>
    <x v="15"/>
    <s v="02-02-01-003-005-02"/>
    <n v="10"/>
    <s v="Materiales y suministros - Productos farmacéuticos"/>
    <s v="ALGODÓN EN POMAS BOLSA x 1000 GR"/>
    <n v="10111305"/>
    <s v="Mínima cuantía"/>
    <n v="4"/>
    <n v="2"/>
    <n v="2"/>
    <n v="62000"/>
    <s v="UNIDAD"/>
    <s v="NO SOLICITADAS"/>
  </r>
  <r>
    <x v="15"/>
    <s v="02-02-01-003-005-02"/>
    <n v="10"/>
    <s v="Materiales y suministros - Productos farmacéuticos"/>
    <s v="AQUADENT DE VIRBAC x 250 ML"/>
    <n v="10111305"/>
    <s v="Mínima cuantía"/>
    <n v="4"/>
    <n v="2"/>
    <n v="2"/>
    <n v="75500"/>
    <s v="UNIDAD"/>
    <s v="NO SOLICITADAS"/>
  </r>
  <r>
    <x v="15"/>
    <s v="02-02-01-003-005-02"/>
    <n v="10"/>
    <s v="Materiales y suministros - Productos farmacéuticos"/>
    <s v="BAÑO SECO PULVEX x 120 MG"/>
    <n v="10111305"/>
    <s v="Mínima cuantía"/>
    <n v="4"/>
    <n v="2"/>
    <n v="5"/>
    <n v="131000"/>
    <s v="UNIDAD"/>
    <s v="NO SOLICITADAS"/>
  </r>
  <r>
    <x v="15"/>
    <s v="02-02-01-003-005-02"/>
    <n v="10"/>
    <s v="Materiales y suministros - Productos farmacéuticos"/>
    <s v="BAXIDIN SPRAY x 120 ML"/>
    <n v="10111305"/>
    <s v="Mínima cuantía"/>
    <n v="4"/>
    <n v="2"/>
    <n v="5"/>
    <n v="132000"/>
    <s v="UNIDAD"/>
    <s v="NO SOLICITADAS"/>
  </r>
  <r>
    <x v="15"/>
    <s v="02-02-01-003-005-02"/>
    <n v="10"/>
    <s v="Materiales y suministros - Productos farmacéuticos"/>
    <s v="CAJA DE GASA ESTERIL SECCIONADA X100"/>
    <n v="42311511"/>
    <s v="Mínima cuantía"/>
    <n v="4"/>
    <n v="2"/>
    <n v="2"/>
    <n v="60690"/>
    <s v="UNIDAD"/>
    <s v="NO SOLICITADAS"/>
  </r>
  <r>
    <x v="15"/>
    <s v="02-02-01-003-005-02"/>
    <n v="10"/>
    <s v="Materiales y suministros - Productos farmacéuticos"/>
    <s v="CLORDENT SOLUCION ANTISEPTICA ORAL"/>
    <n v="51102710"/>
    <s v="Mínima cuantía"/>
    <n v="4"/>
    <n v="2"/>
    <n v="2"/>
    <n v="50000"/>
    <s v="UNIDAD"/>
    <s v="NO SOLICITADAS"/>
  </r>
  <r>
    <x v="15"/>
    <s v="02-02-01-003-005-02"/>
    <n v="10"/>
    <s v="Materiales y suministros - Productos farmacéuticos"/>
    <s v="CLORHEXIN JABON BARRA 100 GR"/>
    <n v="53131608"/>
    <s v="Mínima cuantía"/>
    <n v="4"/>
    <n v="2"/>
    <n v="5"/>
    <n v="108500"/>
    <s v="UNIDAD"/>
    <s v="NO SOLICITADAS"/>
  </r>
  <r>
    <x v="15"/>
    <s v="02-02-01-003-005-02"/>
    <n v="10"/>
    <s v="Materiales y suministros - Productos farmacéuticos"/>
    <s v="COLLAR GARRAPATACIDA _x000a_"/>
    <n v="10111305"/>
    <s v="Mínima cuantía"/>
    <n v="4"/>
    <n v="2"/>
    <n v="10"/>
    <n v="340000"/>
    <s v="UNIDAD"/>
    <s v="NO SOLICITADAS"/>
  </r>
  <r>
    <x v="15"/>
    <s v="02-02-01-003-005-02"/>
    <n v="10"/>
    <s v="Materiales y suministros - Productos farmacéuticos"/>
    <s v="CREMA DENTAL PEQUEÑA _x000a_"/>
    <n v="42151909"/>
    <s v="Mínima cuantía"/>
    <n v="4"/>
    <n v="2"/>
    <n v="5"/>
    <n v="107250"/>
    <s v="UNIDAD"/>
    <s v="NO SOLICITADAS"/>
  </r>
  <r>
    <x v="15"/>
    <s v="02-02-01-003-005-02"/>
    <n v="10"/>
    <s v="Materiales y suministros - Productos farmacéuticos"/>
    <s v="DRONTAL PS"/>
    <n v="10111305"/>
    <s v="Mínima cuantía"/>
    <n v="4"/>
    <n v="2"/>
    <n v="8"/>
    <n v="215200"/>
    <s v="UNIDAD"/>
    <s v="NO SOLICITADAS"/>
  </r>
  <r>
    <x v="15"/>
    <s v="02-02-01-003-005-02"/>
    <n v="10"/>
    <s v="Materiales y suministros - Productos farmacéuticos"/>
    <s v="EFFIPRO PIPETA PARA PERROS _x000a_"/>
    <n v="10111305"/>
    <s v="Mínima cuantía"/>
    <n v="4"/>
    <n v="2"/>
    <n v="8"/>
    <n v="248000"/>
    <s v="UNIDAD"/>
    <s v="NO SOLICITADAS"/>
  </r>
  <r>
    <x v="15"/>
    <s v="02-02-01-003-005-02"/>
    <n v="10"/>
    <s v="Materiales y suministros - Productos farmacéuticos"/>
    <s v="ENDOGAR 30 KG TABLETA_x000a_"/>
    <n v="10111305"/>
    <s v="Mínima cuantía"/>
    <n v="4"/>
    <n v="2"/>
    <n v="5"/>
    <n v="199500"/>
    <s v="UNIDAD"/>
    <s v="NO SOLICITADAS"/>
  </r>
  <r>
    <x v="15"/>
    <s v="02-02-01-003-005-02"/>
    <n v="10"/>
    <s v="Materiales y suministros - Productos farmacéuticos"/>
    <s v="EPIOTIC SOLUCION"/>
    <n v="10111305"/>
    <s v="Mínima cuantía"/>
    <n v="4"/>
    <n v="2"/>
    <n v="5"/>
    <n v="124000"/>
    <s v="UNIDAD"/>
    <s v="NO SOLICITADAS"/>
  </r>
  <r>
    <x v="15"/>
    <s v="02-02-01-003-005-02"/>
    <n v="10"/>
    <s v="Materiales y suministros - Productos farmacéuticos"/>
    <s v="ESPADADRAPO _x000a_"/>
    <n v="42311708"/>
    <s v="Mínima cuantía"/>
    <n v="4"/>
    <n v="2"/>
    <n v="1"/>
    <n v="22500"/>
    <s v="UNIDAD"/>
    <s v="NO SOLICITADAS"/>
  </r>
  <r>
    <x v="15"/>
    <s v="02-02-01-003-005-02"/>
    <n v="10"/>
    <s v="Materiales y suministros - Productos farmacéuticos"/>
    <s v="FRONT LINE PIPETA 20/40 KG_x000a_"/>
    <n v="10111305"/>
    <s v="Mínima cuantía"/>
    <n v="4"/>
    <n v="2"/>
    <n v="9"/>
    <n v="275850"/>
    <s v="UNIDAD"/>
    <s v="NO SOLICITADAS"/>
  </r>
  <r>
    <x v="15"/>
    <s v="02-02-01-003-005-02"/>
    <n v="10"/>
    <s v="Materiales y suministros - Productos farmacéuticos"/>
    <s v="GEL ANTIBACTERIAL CON GLICERINA _x000a_"/>
    <n v="10111305"/>
    <s v="Mínima cuantía"/>
    <n v="4"/>
    <n v="2"/>
    <n v="1"/>
    <n v="32400"/>
    <s v="UNIDAD"/>
    <s v="NO SOLICITADAS"/>
  </r>
  <r>
    <x v="15"/>
    <s v="02-02-01-003-005-02"/>
    <n v="10"/>
    <s v="Materiales y suministros - Productos farmacéuticos"/>
    <s v="GUANTES CIRUGIA CAJA POR 100 C/U _x000a_"/>
    <n v="42132205"/>
    <s v="Mínima cuantía"/>
    <n v="4"/>
    <n v="2"/>
    <n v="2"/>
    <n v="45400"/>
    <s v="UNIDAD"/>
    <s v="NO SOLICITADAS"/>
  </r>
  <r>
    <x v="15"/>
    <s v="02-02-01-003-005-02"/>
    <n v="10"/>
    <s v="Materiales y suministros - Productos farmacéuticos"/>
    <s v="JABON QUIRURGICO DE GLUCONATO DE CLORHEXIDINA_x000a_"/>
    <n v="53131608"/>
    <s v="Mínima cuantía"/>
    <n v="4"/>
    <n v="2"/>
    <n v="1"/>
    <n v="97500"/>
    <s v="UNIDAD"/>
    <s v="NO SOLICITADAS"/>
  </r>
  <r>
    <x v="15"/>
    <s v="02-02-01-004-008-01"/>
    <n v="10"/>
    <s v="Materiales y suministros - Aparatos médicos y quirúrgicos y aparatos ortésicos y protésicos"/>
    <s v="JERINGAS DESECHABLES 10ML_x000a_"/>
    <n v="42142606"/>
    <s v="Mínima cuantía"/>
    <n v="4"/>
    <n v="2"/>
    <n v="20"/>
    <n v="10000"/>
    <s v="UNIDAD"/>
    <s v="NO SOLICITADAS"/>
  </r>
  <r>
    <x v="15"/>
    <s v="02-02-01-003-005-02"/>
    <n v="10"/>
    <s v="Materiales y suministros - Productos farmacéuticos"/>
    <s v="LOCION CANINA X 150 ML_x000a_"/>
    <n v="10111305"/>
    <s v="Mínima cuantía"/>
    <n v="4"/>
    <n v="2"/>
    <n v="5"/>
    <n v="103250"/>
    <s v="UNIDAD"/>
    <s v="NO SOLICITADAS"/>
  </r>
  <r>
    <x v="15"/>
    <s v="02-02-01-003-005-02"/>
    <n v="10"/>
    <s v="Materiales y suministros - Productos farmacéuticos"/>
    <s v="MELOXICAN TABLETA _x000a_PERRO GRANDE_x000a_"/>
    <n v="10111305"/>
    <s v="Mínima cuantía"/>
    <n v="4"/>
    <n v="2"/>
    <n v="2"/>
    <n v="29000"/>
    <s v="DOCENA"/>
    <s v="NO SOLICITADAS"/>
  </r>
  <r>
    <x v="15"/>
    <s v="02-02-01-003-005-02"/>
    <n v="10"/>
    <s v="Materiales y suministros - Productos farmacéuticos"/>
    <s v="MIRRAPEL NF ENZIMAS _x000a_BOLSA X 300MG_x000a_"/>
    <n v="10111305"/>
    <s v="Mínima cuantía"/>
    <n v="4"/>
    <n v="2"/>
    <n v="2"/>
    <n v="62700"/>
    <s v="UNIDAD"/>
    <s v="NO SOLICITADAS"/>
  </r>
  <r>
    <x v="15"/>
    <s v="02-02-01-003-005-02"/>
    <n v="10"/>
    <s v="Materiales y suministros - Productos farmacéuticos"/>
    <s v="NATUMIN REPELENTE _x000a_GARRAFA 1LT_x000a_"/>
    <n v="10111305"/>
    <s v="Mínima cuantía"/>
    <n v="4"/>
    <n v="2"/>
    <n v="2"/>
    <n v="305000"/>
    <s v="UNIDAD"/>
    <s v="NO SOLICITADAS"/>
  </r>
  <r>
    <x v="15"/>
    <s v="02-02-01-003-005-02"/>
    <n v="10"/>
    <s v="Materiales y suministros - Productos farmacéuticos"/>
    <s v="OLL-TRANS 80GR"/>
    <n v="10111305"/>
    <s v="Mínima cuantía"/>
    <n v="4"/>
    <n v="2"/>
    <n v="2"/>
    <n v="78500"/>
    <s v="UNIDAD"/>
    <s v="NO SOLICITADAS"/>
  </r>
  <r>
    <x v="15"/>
    <s v="02-02-01-003-005-02"/>
    <n v="10"/>
    <s v="Materiales y suministros - Productos farmacéuticos"/>
    <s v="PASTA BRAVECTO 40- 56 KG, 1400 MG FLURALANDER, CAJA TABLETA MASTICABLE_x000a_"/>
    <n v="10111305"/>
    <s v="Mínima cuantía"/>
    <n v="4"/>
    <n v="2"/>
    <n v="5"/>
    <n v="648750"/>
    <s v="UNIDAD"/>
    <s v="NO SOLICITADAS"/>
  </r>
  <r>
    <x v="15"/>
    <s v="02-02-01-003-005-02"/>
    <n v="10"/>
    <s v="Materiales y suministros - Productos farmacéuticos"/>
    <s v="PET-TABS PLUS X 60 _x000a_TABLETAS_x000a_"/>
    <n v="10111305"/>
    <s v="Mínima cuantía"/>
    <n v="4"/>
    <n v="2"/>
    <n v="3"/>
    <n v="168000"/>
    <s v="UNIDAD"/>
    <s v="NO SOLICITADAS"/>
  </r>
  <r>
    <x v="15"/>
    <s v="02-02-01-003-005-02"/>
    <n v="10"/>
    <s v="Materiales y suministros - Productos farmacéuticos"/>
    <s v="SHAMPOO PARA CANINOS CON ACONDICIONADOR X 1000 ML_x000a_"/>
    <n v="10111302"/>
    <s v="Mínima cuantía"/>
    <n v="4"/>
    <n v="2"/>
    <n v="2"/>
    <n v="110000"/>
    <s v="UNIDAD"/>
    <s v="NO SOLICITADAS"/>
  </r>
  <r>
    <x v="15"/>
    <s v="02-02-01-003-005-02"/>
    <n v="10"/>
    <s v="Materiales y suministros - Productos farmacéuticos"/>
    <s v="SOLUCION DE YODO GARRAFA"/>
    <n v="10111305"/>
    <s v="Mínima cuantía"/>
    <n v="3"/>
    <n v="2"/>
    <n v="1"/>
    <n v="102500"/>
    <s v="UNIDAD"/>
    <s v="NO SOLICITADAS"/>
  </r>
  <r>
    <x v="15"/>
    <s v="02-02-01-003-005-02"/>
    <n v="10"/>
    <s v="Materiales y suministros - Productos farmacéuticos"/>
    <s v="SOLUCION SALINA BOLSA BAXTER"/>
    <n v="10111305"/>
    <s v="Mínima cuantía"/>
    <n v="4"/>
    <n v="2"/>
    <n v="5"/>
    <n v="31750"/>
    <s v="UNIDAD"/>
    <s v="NO SOLICITADAS"/>
  </r>
  <r>
    <x v="15"/>
    <s v="02-02-01-003-005-02"/>
    <n v="10"/>
    <s v="Materiales y suministros - Productos farmacéuticos"/>
    <s v="TAPABOCAS DESECHABLE SANIDAD"/>
    <n v="42131606"/>
    <s v="Mínima cuantía"/>
    <n v="4"/>
    <n v="2"/>
    <n v="2"/>
    <n v="41000"/>
    <s v="UNIDAD"/>
    <s v="NO SOLICITADAS"/>
  </r>
  <r>
    <x v="15"/>
    <s v="02-02-01-003-005-02"/>
    <n v="10"/>
    <s v="Materiales y suministros - Productos farmacéuticos"/>
    <s v="VACUNA  HEXADOG"/>
    <n v="10111305"/>
    <s v="Mínima cuantía"/>
    <n v="3"/>
    <n v="2"/>
    <n v="3"/>
    <n v="105000"/>
    <s v="UNIDAD"/>
    <s v="NO SOLICITADAS"/>
  </r>
  <r>
    <x v="15"/>
    <s v="02-02-01-003-005-03"/>
    <n v="10"/>
    <s v="Materiales y suministros - Jabón, preparados para limpieza, perfumes y preparados de tocador"/>
    <s v="LIMPIAVIDRIOS "/>
    <n v="47131800"/>
    <s v="Mínima cuantía"/>
    <n v="4"/>
    <n v="5"/>
    <n v="50"/>
    <n v="260000"/>
    <s v="UNIDAD"/>
    <s v="NO SOLICITADAS"/>
  </r>
  <r>
    <x v="15"/>
    <s v="02-02-01-003-005-03"/>
    <n v="10"/>
    <s v="Materiales y suministros - Jabón, preparados para limpieza, perfumes y preparados de tocador"/>
    <s v="AMBIENTADOR EN AEROSOL "/>
    <n v="47131812"/>
    <s v="Mínima cuantía"/>
    <n v="4"/>
    <n v="5"/>
    <n v="50"/>
    <n v="390000"/>
    <s v="UNIDAD"/>
    <s v="NO SOLICITADAS"/>
  </r>
  <r>
    <x v="15"/>
    <s v="02-02-01-003-005-03"/>
    <n v="10"/>
    <s v="Materiales y suministros - Jabón, preparados para limpieza, perfumes y preparados de tocador"/>
    <s v="REPUESTO AMBIENTADOR ELECTRICO POR PAQUETE X 3"/>
    <n v="47131812"/>
    <s v="Mínima cuantía"/>
    <n v="4"/>
    <n v="5"/>
    <n v="20"/>
    <n v="216220"/>
    <s v="UNIDAD"/>
    <s v="NO SOLICITADAS"/>
  </r>
  <r>
    <x v="15"/>
    <s v="02-02-01-003-005-03"/>
    <n v="10"/>
    <s v="Materiales y suministros - Jabón, preparados para limpieza, perfumes y preparados de tocador"/>
    <s v="JABON TOCADOR LIQUIDO"/>
    <n v="53131608"/>
    <s v="Mínima cuantía"/>
    <n v="4"/>
    <n v="5"/>
    <n v="50"/>
    <n v="437900"/>
    <s v="UNIDAD"/>
    <s v="NO SOLICITADAS"/>
  </r>
  <r>
    <x v="15"/>
    <s v="02-02-01-003-005-03"/>
    <n v="10"/>
    <s v="Materiales y suministros - Jabón, preparados para limpieza, perfumes y preparados de tocador"/>
    <s v="CERA EMULSIONADA "/>
    <n v="47131806"/>
    <s v="Mínima cuantía"/>
    <n v="4"/>
    <n v="5"/>
    <n v="50"/>
    <n v="492650"/>
    <s v="UNIDAD"/>
    <s v="NO SOLICITADAS"/>
  </r>
  <r>
    <x v="15"/>
    <s v="02-02-01-003-005-03"/>
    <n v="10"/>
    <s v="Materiales y suministros - Jabón, preparados para limpieza, perfumes y preparados de tocador"/>
    <s v="AMBIENTADOR ELECTRICO COMPLETO "/>
    <n v="47131812"/>
    <s v="Mínima cuantía"/>
    <n v="4"/>
    <n v="5"/>
    <n v="45"/>
    <n v="1040715"/>
    <s v="UNIDAD"/>
    <s v="NO SOLICITADAS"/>
  </r>
  <r>
    <x v="15"/>
    <s v="02-02-01-003-005-03"/>
    <n v="10"/>
    <s v="Materiales y suministros - Jabón, preparados para limpieza, perfumes y preparados de tocador"/>
    <s v="ACIDO  LIMPIADOR TIPO MURIATICO"/>
    <n v="47131831"/>
    <s v="Mínima cuantía"/>
    <n v="4"/>
    <n v="5"/>
    <n v="50"/>
    <n v="903200"/>
    <s v="UNIDAD"/>
    <s v="NO SOLICITADAS"/>
  </r>
  <r>
    <x v="15"/>
    <s v="02-02-01-003-005-03"/>
    <n v="10"/>
    <s v="Materiales y suministros - Jabón, preparados para limpieza, perfumes y preparados de tocador"/>
    <s v="JABON DE TOCADOR (PASTA PEQUEÑA PTE * 25)"/>
    <n v="53131608"/>
    <s v="Mínima cuantía"/>
    <n v="4"/>
    <n v="5"/>
    <n v="30"/>
    <n v="234000"/>
    <s v="UNIDAD"/>
    <s v="NO SOLICITADAS"/>
  </r>
  <r>
    <x v="15"/>
    <s v="02-02-01-003-005-03"/>
    <n v="10"/>
    <s v="Materiales y suministros - Jabón, preparados para limpieza, perfumes y preparados de tocador"/>
    <s v="SHAMPOO EN SACHET PTE * 25 UND"/>
    <n v="53131628"/>
    <s v="Mínima cuantía"/>
    <n v="4"/>
    <n v="5"/>
    <n v="80"/>
    <n v="361280"/>
    <s v="UNIDAD"/>
    <s v="NO SOLICITADAS"/>
  </r>
  <r>
    <x v="15"/>
    <s v="02-02-01-003-005-03"/>
    <n v="10"/>
    <s v="Materiales y suministros - Jabón, preparados para limpieza, perfumes y preparados de tocador"/>
    <s v="LIMPIADOR DESINFECTANTE PARA PISOS *3000 ML"/>
    <n v="47131801"/>
    <s v="Mínima cuantía"/>
    <n v="4"/>
    <n v="5"/>
    <n v="100"/>
    <n v="848400"/>
    <s v="UNIDAD"/>
    <s v="NO SOLICITADAS"/>
  </r>
  <r>
    <x v="15"/>
    <s v="02-02-01-003-005-03"/>
    <n v="10"/>
    <s v="Materiales y suministros - Jabón, preparados para limpieza, perfumes y preparados de tocador"/>
    <s v="BLANQUEADOR DESINFECTANTE *3000 ML"/>
    <n v="47131807"/>
    <s v="Mínima cuantía"/>
    <n v="4"/>
    <n v="5"/>
    <n v="100"/>
    <n v="1026300"/>
    <s v="UNIDAD"/>
    <s v="NO SOLICITADAS"/>
  </r>
  <r>
    <x v="15"/>
    <s v="02-02-01-003-005-03"/>
    <n v="10"/>
    <s v="Materiales y suministros - Jabón, preparados para limpieza, perfumes y preparados de tocador"/>
    <s v="DETERGENTE EN POLVO X 1 KG "/>
    <n v="53131608"/>
    <s v="Mínima cuantía"/>
    <n v="4"/>
    <n v="5"/>
    <n v="450"/>
    <n v="1662300"/>
    <s v="UNIDAD"/>
    <s v="NO SOLICITADAS"/>
  </r>
  <r>
    <x v="15"/>
    <s v="02-02-01-003-005-03"/>
    <n v="10"/>
    <s v="Materiales y suministros - Jabón, preparados para limpieza, perfumes y preparados de tocador"/>
    <s v="SUAVIZANTE PARA ROPA"/>
    <n v="47131811"/>
    <s v="Mínima cuantía"/>
    <n v="4"/>
    <n v="5"/>
    <n v="100"/>
    <n v="1956900"/>
    <s v="UNIDAD"/>
    <s v="NO SOLICITADAS"/>
  </r>
  <r>
    <x v="15"/>
    <s v="02-02-01-003-005-03"/>
    <n v="10"/>
    <s v="Materiales y suministros - Jabón, preparados para limpieza, perfumes y preparados de tocador"/>
    <s v="JABON LAVAPLATOS X 1000 Gr"/>
    <n v="47131704"/>
    <s v="Mínima cuantía"/>
    <n v="4"/>
    <n v="5"/>
    <n v="130"/>
    <n v="1138540"/>
    <s v="UNIDAD"/>
    <s v="NO SOLICITADAS"/>
  </r>
  <r>
    <x v="15"/>
    <s v="02-02-01-003-005-03"/>
    <n v="10"/>
    <s v="Materiales y suministros - Jabón, preparados para limpieza, perfumes y preparados de tocador"/>
    <s v="AMBIENTADOR LIQUIDO X 3000 ML"/>
    <n v="47131812"/>
    <s v="Mínima cuantía"/>
    <n v="4"/>
    <n v="5"/>
    <n v="100"/>
    <n v="999000"/>
    <s v="UNIDAD"/>
    <s v="NO SOLICITADAS"/>
  </r>
  <r>
    <x v="15"/>
    <s v="02-02-01-003-005-03"/>
    <n v="10"/>
    <s v="Materiales y suministros - Jabón, preparados para limpieza, perfumes y preparados de tocador"/>
    <s v="DETERGENTE EN POLVO POR 15000 GRAMOS "/>
    <n v="53131608"/>
    <s v="Mínima cuantía"/>
    <n v="4"/>
    <n v="5"/>
    <n v="4"/>
    <n v="226800"/>
    <s v="UNIDAD"/>
    <s v="NO SOLICITADAS"/>
  </r>
  <r>
    <x v="15"/>
    <s v="02-02-01-003-005-03"/>
    <n v="10"/>
    <s v="Materiales y suministros - Jabón, preparados para limpieza, perfumes y preparados de tocador"/>
    <s v="JABON MULTIUSOS LIQUIDO CUÑETE DE 5 GALONES "/>
    <n v="53131608"/>
    <s v="Mínima cuantía"/>
    <n v="4"/>
    <n v="5"/>
    <n v="1"/>
    <n v="77382"/>
    <s v="UNIDAD"/>
    <s v="NO SOLICITADAS"/>
  </r>
  <r>
    <x v="15"/>
    <s v="02-02-01-003-005-03"/>
    <n v="10"/>
    <s v="Materiales y suministros - Jabón, preparados para limpieza, perfumes y preparados de tocador"/>
    <s v="LIMPIADOR DESINFECTANTE ANTIBACTERIAL POR CUÑETE DE 5 GALONES"/>
    <n v="47131803"/>
    <s v="Mínima cuantía"/>
    <n v="4"/>
    <n v="5"/>
    <n v="2"/>
    <n v="121800"/>
    <s v="UNIDAD"/>
    <s v="NO SOLICITADAS"/>
  </r>
  <r>
    <x v="15"/>
    <s v="02-02-01-003-005-03"/>
    <n v="10"/>
    <s v="Materiales y suministros - Jabón, preparados para limpieza, perfumes y preparados de tocador"/>
    <s v="LIMPIAVIDRIOS CUÑETE POR 5 GALONES LIQUIDO"/>
    <n v="47131803"/>
    <s v="Mínima cuantía"/>
    <n v="4"/>
    <n v="5"/>
    <n v="1"/>
    <n v="69705"/>
    <s v="UNIDAD"/>
    <s v="NO SOLICITADAS"/>
  </r>
  <r>
    <x v="15"/>
    <s v="02-02-01-003-005-03"/>
    <n v="10"/>
    <s v="Materiales y suministros - Jabón, preparados para limpieza, perfumes y preparados de tocador"/>
    <s v="ACIDO MURIATICO * GALON"/>
    <n v="47131803"/>
    <s v="Mínima cuantía"/>
    <n v="4"/>
    <n v="5"/>
    <n v="5"/>
    <n v="78750"/>
    <s v="GALON"/>
    <s v="NO SOLICITADAS"/>
  </r>
  <r>
    <x v="15"/>
    <s v="02-02-01-003-005-03"/>
    <n v="10"/>
    <s v="Materiales y suministros - Jabón, preparados para limpieza, perfumes y preparados de tocador"/>
    <s v="DESINFECTANTE LIQUIDO POR 5 GALONES HIPOCLORITO"/>
    <n v="47131803"/>
    <s v="Mínima cuantía"/>
    <n v="4"/>
    <n v="5"/>
    <n v="5"/>
    <n v="210000"/>
    <s v="UNIDAD"/>
    <s v="NO SOLICITADAS"/>
  </r>
  <r>
    <x v="15"/>
    <s v="02-02-01-003-005-04"/>
    <n v="10"/>
    <s v="Materiales y suministros - Productos químicos n. C. P."/>
    <s v="VOLADORES DE POLVORA NEGRA"/>
    <n v="12131601"/>
    <s v="Mínima cuantía"/>
    <n v="3"/>
    <n v="4"/>
    <n v="75"/>
    <n v="1800000"/>
    <s v="DOCENA"/>
    <s v="NO SOLICITADAS"/>
  </r>
  <r>
    <x v="15"/>
    <s v="02-02-02-008-007-01-1"/>
    <n v="16"/>
    <s v="Adquisición de servicios - Servicios de mantenimiento y reparación de productos metálicos elaborados, excepto maquinaria y equipo"/>
    <s v="RECARGA Y MANTENIMIENTO DE EXTINTORES"/>
    <n v="46191601"/>
    <s v="Mínima cuantía"/>
    <n v="3"/>
    <n v="8"/>
    <n v="1"/>
    <n v="15000000"/>
    <s v="GLOBAL"/>
    <s v="NO SOLICITADAS"/>
  </r>
  <r>
    <x v="15"/>
    <s v="02-02-01-003-005-04"/>
    <n v="10"/>
    <s v="Materiales y suministros - Productos químicos n. C. P."/>
    <s v="ADITIVO IMPERMEABILIZANTE x 4 Kg"/>
    <n v="12162305"/>
    <s v="Mínima cuantía"/>
    <n v="2"/>
    <n v="9"/>
    <n v="2"/>
    <n v="90186"/>
    <s v="UNIDAD"/>
    <s v="NO SOLICITADAS"/>
  </r>
  <r>
    <x v="15"/>
    <s v="02-02-01-003-005-04"/>
    <n v="10"/>
    <s v="Materiales y suministros - Productos químicos n. C. P."/>
    <s v="ESPUMA EXPANSIVA MULTIPROPOSITO x 250 cc"/>
    <n v="13111300"/>
    <s v="Mínima cuantía"/>
    <n v="2"/>
    <n v="9"/>
    <n v="20"/>
    <n v="450000"/>
    <s v="UNIDAD"/>
    <s v="NO SOLICITADAS"/>
  </r>
  <r>
    <x v="15"/>
    <s v="02-02-01-003-005-04"/>
    <n v="10"/>
    <s v="Materiales y suministros - Productos químicos n. C. P."/>
    <s v="IMPERMEABILIZANTE ACRILICO"/>
    <n v="31211508"/>
    <s v="Mínima cuantía"/>
    <n v="2"/>
    <n v="9"/>
    <n v="2"/>
    <n v="605000"/>
    <s v="UNIDAD"/>
    <s v="NO SOLICITADAS"/>
  </r>
  <r>
    <x v="15"/>
    <s v="02-02-01-003-005-04"/>
    <n v="10"/>
    <s v="Materiales y suministros - Productos químicos n. C. P."/>
    <s v="LIMPIADOR PVC "/>
    <n v="47131800"/>
    <s v="Mínima cuantía"/>
    <n v="2"/>
    <n v="9"/>
    <n v="8"/>
    <n v="268000"/>
    <s v="UNIDAD"/>
    <s v="NO SOLICITADAS"/>
  </r>
  <r>
    <x v="15"/>
    <s v="02-02-01-003-005-04"/>
    <n v="10"/>
    <s v="Materiales y suministros - Productos químicos n. C. P."/>
    <s v="LIQUIDO DESATASCADOR DE CAÑERIAS"/>
    <n v="47131815"/>
    <s v="Mínima cuantía"/>
    <n v="2"/>
    <n v="9"/>
    <n v="30"/>
    <n v="286500"/>
    <s v="UNIDAD"/>
    <s v="NO SOLICITADAS"/>
  </r>
  <r>
    <x v="15"/>
    <s v="02-02-01-003-005-04"/>
    <n v="10"/>
    <s v="Materiales y suministros - Productos químicos n. C. P."/>
    <s v="SELLANTE POLIURETANO PARA EXTERIORES"/>
    <n v="31133711"/>
    <s v="Mínima cuantía"/>
    <n v="2"/>
    <n v="9"/>
    <n v="30"/>
    <n v="765000"/>
    <s v="UNIDAD"/>
    <s v="NO SOLICITADAS"/>
  </r>
  <r>
    <x v="15"/>
    <s v="02-02-01-003-005-04"/>
    <n v="10"/>
    <s v="Materiales y suministros - Productos químicos n. C. P."/>
    <s v="SILICONA TIPO ANTIHONGOS PARA ZONA HUMEDAS x 300 C.C."/>
    <n v="31133710"/>
    <s v="Mínima cuantía"/>
    <n v="2"/>
    <n v="9"/>
    <n v="30"/>
    <n v="375000"/>
    <s v="UNIDAD"/>
    <s v="NO SOLICITADAS"/>
  </r>
  <r>
    <x v="15"/>
    <s v="02-02-01-003-005-04"/>
    <n v="10"/>
    <s v="Materiales y suministros - Productos químicos n. C. P."/>
    <s v="SOLDADURA LIQUIDA PVC (1/4 GALON)"/>
    <n v="31201617"/>
    <s v="Mínima cuantía"/>
    <n v="2"/>
    <n v="9"/>
    <n v="10"/>
    <n v="655000"/>
    <s v="UNIDAD"/>
    <s v="NO SOLICITADAS"/>
  </r>
  <r>
    <x v="15"/>
    <s v="02-02-01-003-005-04"/>
    <n v="10"/>
    <s v="Materiales y suministros - Productos químicos n. C. P."/>
    <s v="PEGANTE BLANCO PARA MADERA x gl"/>
    <n v="31201610"/>
    <s v="Mínima cuantía"/>
    <n v="2"/>
    <n v="9"/>
    <n v="1"/>
    <n v="47500"/>
    <s v="UNIDAD"/>
    <s v="NO SOLICITADAS"/>
  </r>
  <r>
    <x v="15"/>
    <s v="02-02-01-003-005-04"/>
    <n v="10"/>
    <s v="Materiales y suministros - Productos químicos n. C. P."/>
    <s v="PEGANTE TIPO XL x 1000 cm3"/>
    <n v="31201610"/>
    <s v="Mínima cuantía"/>
    <n v="2"/>
    <n v="9"/>
    <n v="1"/>
    <n v="23500"/>
    <s v="UNIDAD"/>
    <s v="NO SOLICITADAS"/>
  </r>
  <r>
    <x v="15"/>
    <s v="02-02-01-003-006-02"/>
    <n v="10"/>
    <s v="Materiales y suministros - Otros productos de caucho"/>
    <s v="GUANTE LATEX PARA USO DOMESTICO X2"/>
    <n v="46181504"/>
    <s v="Mínima cuantía"/>
    <n v="4"/>
    <n v="5"/>
    <n v="20"/>
    <n v="71160"/>
    <s v="UNIDAD"/>
    <s v="NO SOLICITADAS"/>
  </r>
  <r>
    <x v="15"/>
    <s v="02-02-01-003-006-02"/>
    <n v="10"/>
    <s v="Materiales y suministros - Otros productos de caucho"/>
    <s v="CHUPA PARA BAÑO"/>
    <n v="47131608"/>
    <s v="Mínima cuantía"/>
    <n v="4"/>
    <n v="5"/>
    <n v="50"/>
    <n v="109450"/>
    <s v="UNIDAD"/>
    <s v="NO SOLICITADAS"/>
  </r>
  <r>
    <x v="15"/>
    <s v="02-02-01-003-006-02"/>
    <n v="10"/>
    <s v="Materiales y suministros - Otros productos de caucho"/>
    <s v="PATCH CORE DE 1 MT"/>
    <n v="44122101"/>
    <s v="Mínima cuantía"/>
    <n v="3"/>
    <n v="2"/>
    <n v="20"/>
    <n v="330000"/>
    <s v="METRO"/>
    <s v="NO SOLICITADAS"/>
  </r>
  <r>
    <x v="15"/>
    <s v="02-02-01-003-006-02"/>
    <n v="10"/>
    <s v="Materiales y suministros - Otros productos de caucho"/>
    <s v="PATCH CORE DE 3 MT"/>
    <n v="44122101"/>
    <s v="Mínima cuantía"/>
    <n v="3"/>
    <n v="2"/>
    <n v="15"/>
    <n v="570000"/>
    <s v="UNIDAD"/>
    <s v="NO SOLICITADAS"/>
  </r>
  <r>
    <x v="15"/>
    <s v="02-02-01-003-006-03"/>
    <n v="10"/>
    <s v="Materiales y suministros - Semimanufacturas de plástico"/>
    <s v="ABASTO PLASTICO LAVAMANOS (CON REGULACION)"/>
    <n v="40141720"/>
    <s v="Mínima cuantía"/>
    <n v="2"/>
    <n v="9"/>
    <n v="24"/>
    <n v="505224"/>
    <s v="UNIDAD"/>
    <s v="NO SOLICITADAS"/>
  </r>
  <r>
    <x v="15"/>
    <s v="02-02-01-003-006-03"/>
    <n v="10"/>
    <s v="Materiales y suministros - Semimanufacturas de plástico"/>
    <s v="ABASTO PLASTICO SANITARIO (CON VALVULA)"/>
    <n v="40141720"/>
    <s v="Mínima cuantía"/>
    <n v="2"/>
    <n v="9"/>
    <n v="20"/>
    <n v="421020"/>
    <s v="UNIDAD"/>
    <s v="NO SOLICITADAS"/>
  </r>
  <r>
    <x v="15"/>
    <s v="02-02-01-003-006-03"/>
    <n v="10"/>
    <s v="Materiales y suministros - Semimanufacturas de plástico"/>
    <s v="ADAPTADORES PVC PRESION HEMBRA 1 1/2&quot;"/>
    <n v="40171708"/>
    <s v="Mínima cuantía"/>
    <n v="2"/>
    <n v="9"/>
    <n v="10"/>
    <n v="45000"/>
    <s v="UNIDAD"/>
    <s v="NO SOLICITADAS"/>
  </r>
  <r>
    <x v="15"/>
    <s v="02-02-01-003-006-03"/>
    <n v="10"/>
    <s v="Materiales y suministros - Semimanufacturas de plástico"/>
    <s v="ADAPTADORES PVC PRESION HEMBRA 1 1/4&quot;"/>
    <n v="40171708"/>
    <s v="Mínima cuantía"/>
    <n v="2"/>
    <n v="9"/>
    <n v="5"/>
    <n v="17500"/>
    <s v="UNIDAD"/>
    <s v="NO SOLICITADAS"/>
  </r>
  <r>
    <x v="15"/>
    <s v="02-02-01-003-006-03"/>
    <n v="10"/>
    <s v="Materiales y suministros - Semimanufacturas de plástico"/>
    <s v="ADAPTADORES PVC PRESION HEMBRA 1&quot;"/>
    <n v="40171708"/>
    <s v="Mínima cuantía"/>
    <n v="2"/>
    <n v="9"/>
    <n v="20"/>
    <n v="42000"/>
    <s v="UNIDAD"/>
    <s v="NO SOLICITADAS"/>
  </r>
  <r>
    <x v="15"/>
    <s v="02-02-01-003-006-03"/>
    <n v="10"/>
    <s v="Materiales y suministros - Semimanufacturas de plástico"/>
    <s v="ADAPTADORES PVC PRESION HEMBRA 1/2&quot;"/>
    <n v="40171708"/>
    <s v="Mínima cuantía"/>
    <n v="2"/>
    <n v="9"/>
    <n v="30"/>
    <n v="22500"/>
    <s v="UNIDAD"/>
    <s v="NO SOLICITADAS"/>
  </r>
  <r>
    <x v="15"/>
    <s v="02-02-01-003-006-03"/>
    <n v="10"/>
    <s v="Materiales y suministros - Semimanufacturas de plástico"/>
    <s v="ADAPTADORES PVC PRESION HEMBRA 2&quot;"/>
    <n v="40171708"/>
    <s v="Mínima cuantía"/>
    <n v="2"/>
    <n v="9"/>
    <n v="2"/>
    <n v="17000"/>
    <s v="UNIDAD"/>
    <s v="NO SOLICITADAS"/>
  </r>
  <r>
    <x v="15"/>
    <s v="02-02-01-003-006-03"/>
    <n v="10"/>
    <s v="Materiales y suministros - Semimanufacturas de plástico"/>
    <s v="ADAPTADORES PVC PRESION HEMBRA 3/4&quot;"/>
    <n v="40171708"/>
    <s v="Mínima cuantía"/>
    <n v="2"/>
    <n v="9"/>
    <n v="30"/>
    <n v="30000"/>
    <s v="UNIDAD"/>
    <s v="NO SOLICITADAS"/>
  </r>
  <r>
    <x v="15"/>
    <s v="02-02-01-003-006-03"/>
    <n v="10"/>
    <s v="Materiales y suministros - Semimanufacturas de plástico"/>
    <s v="ADAPTADORES PVC PRESION HEMBRA 2-1/2&quot;"/>
    <n v="40171708"/>
    <s v="Mínima cuantía"/>
    <n v="2"/>
    <n v="9"/>
    <n v="3"/>
    <n v="37500"/>
    <s v="UNIDAD"/>
    <s v="NO SOLICITADAS"/>
  </r>
  <r>
    <x v="15"/>
    <s v="02-02-01-003-006-03"/>
    <n v="10"/>
    <s v="Materiales y suministros - Semimanufacturas de plástico"/>
    <s v="ADAPTADORES PVC PRESION HEMBRA 3&quot;"/>
    <n v="40171708"/>
    <s v="Mínima cuantía"/>
    <n v="2"/>
    <n v="9"/>
    <n v="2"/>
    <n v="43000"/>
    <s v="UNIDAD"/>
    <s v="NO SOLICITADAS"/>
  </r>
  <r>
    <x v="15"/>
    <s v="02-02-01-003-006-03"/>
    <n v="10"/>
    <s v="Materiales y suministros - Semimanufacturas de plástico"/>
    <s v="ADAPTADORES PVC PRESION HEMBRA 4&quot;"/>
    <n v="40171708"/>
    <s v="Mínima cuantía"/>
    <n v="2"/>
    <n v="9"/>
    <n v="1"/>
    <n v="35500"/>
    <s v="UNIDAD"/>
    <s v="NO SOLICITADAS"/>
  </r>
  <r>
    <x v="15"/>
    <s v="02-02-01-003-006-03"/>
    <n v="10"/>
    <s v="Materiales y suministros - Semimanufacturas de plástico"/>
    <s v="ADAPTADORES PVC PRESION MACHO 1 1/2&quot;"/>
    <n v="40171708"/>
    <s v="Mínima cuantía"/>
    <n v="2"/>
    <n v="9"/>
    <n v="10"/>
    <n v="45000"/>
    <s v="UNIDAD"/>
    <s v="NO SOLICITADAS"/>
  </r>
  <r>
    <x v="15"/>
    <s v="02-02-01-003-006-03"/>
    <n v="10"/>
    <s v="Materiales y suministros - Semimanufacturas de plástico"/>
    <s v="ADAPTADORES PVC PRESION MACHO 1 1/4&quot;"/>
    <n v="40171708"/>
    <s v="Mínima cuantía"/>
    <n v="2"/>
    <n v="9"/>
    <n v="10"/>
    <n v="35000"/>
    <s v="UNIDAD"/>
    <s v="NO SOLICITADAS"/>
  </r>
  <r>
    <x v="15"/>
    <s v="02-02-01-003-006-03"/>
    <n v="10"/>
    <s v="Materiales y suministros - Semimanufacturas de plástico"/>
    <s v="ADAPTADORES PVC PRESION MACHO 1&quot;"/>
    <n v="40171708"/>
    <s v="Mínima cuantía"/>
    <n v="2"/>
    <n v="9"/>
    <n v="20"/>
    <n v="42000"/>
    <s v="UNIDAD"/>
    <s v="NO SOLICITADAS"/>
  </r>
  <r>
    <x v="15"/>
    <s v="02-02-01-003-006-03"/>
    <n v="10"/>
    <s v="Materiales y suministros - Semimanufacturas de plástico"/>
    <s v="ADAPTADORES PVC PRESION MACHO 1/2&quot;"/>
    <n v="40171708"/>
    <s v="Mínima cuantía"/>
    <n v="2"/>
    <n v="9"/>
    <n v="30"/>
    <n v="22500"/>
    <s v="UNIDAD"/>
    <s v="NO SOLICITADAS"/>
  </r>
  <r>
    <x v="15"/>
    <s v="02-02-01-003-006-03"/>
    <n v="10"/>
    <s v="Materiales y suministros - Semimanufacturas de plástico"/>
    <s v="ADAPTADORES PVC PRESION MACHO 2&quot;"/>
    <n v="40171708"/>
    <s v="Mínima cuantía"/>
    <n v="2"/>
    <n v="9"/>
    <n v="5"/>
    <n v="43750"/>
    <s v="UNIDAD"/>
    <s v="NO SOLICITADAS"/>
  </r>
  <r>
    <x v="15"/>
    <s v="02-02-01-003-006-03"/>
    <n v="10"/>
    <s v="Materiales y suministros - Semimanufacturas de plástico"/>
    <s v="ADAPTADORES PVC PRESION MACHO 3/4&quot;"/>
    <n v="40171708"/>
    <s v="Mínima cuantía"/>
    <n v="2"/>
    <n v="9"/>
    <n v="30"/>
    <n v="34500"/>
    <s v="UNIDAD"/>
    <s v="NO SOLICITADAS"/>
  </r>
  <r>
    <x v="15"/>
    <s v="02-02-01-003-006-03"/>
    <n v="10"/>
    <s v="Materiales y suministros - Semimanufacturas de plástico"/>
    <s v="ADAPTADORES PVC PRESION MACHO 2-1/2&quot;"/>
    <n v="40171708"/>
    <s v="Mínima cuantía"/>
    <n v="2"/>
    <n v="9"/>
    <n v="4"/>
    <n v="54000"/>
    <s v="UNIDAD"/>
    <s v="NO SOLICITADAS"/>
  </r>
  <r>
    <x v="15"/>
    <s v="02-02-01-003-006-03"/>
    <n v="10"/>
    <s v="Materiales y suministros - Semimanufacturas de plástico"/>
    <s v="ADAPTADORES PVC PRESION MACHO 3&quot;"/>
    <n v="40171708"/>
    <s v="Mínima cuantía"/>
    <n v="2"/>
    <n v="9"/>
    <n v="3"/>
    <n v="70500"/>
    <s v="UNIDAD"/>
    <s v="NO SOLICITADAS"/>
  </r>
  <r>
    <x v="15"/>
    <s v="02-02-01-003-006-03"/>
    <n v="10"/>
    <s v="Materiales y suministros - Semimanufacturas de plástico"/>
    <s v="ADAPTADORES PVC PRESION MACHO 4&quot;"/>
    <n v="40171708"/>
    <s v="Mínima cuantía"/>
    <n v="2"/>
    <n v="9"/>
    <n v="1"/>
    <n v="38500"/>
    <s v="UNIDAD"/>
    <s v="NO SOLICITADAS"/>
  </r>
  <r>
    <x v="15"/>
    <s v="02-02-01-003-006-03"/>
    <n v="10"/>
    <s v="Materiales y suministros - Semimanufacturas de plástico"/>
    <s v="AGUA STOP DE SILICONA"/>
    <n v="30181600"/>
    <s v="Mínima cuantía"/>
    <n v="2"/>
    <n v="9"/>
    <n v="8"/>
    <n v="90000"/>
    <s v="UNIDAD"/>
    <s v="NO SOLICITADAS"/>
  </r>
  <r>
    <x v="15"/>
    <s v="02-02-01-003-006-03"/>
    <n v="10"/>
    <s v="Materiales y suministros - Semimanufacturas de plástico"/>
    <s v="ASIENTO SANITARIO BASIC"/>
    <n v="30181603"/>
    <s v="Mínima cuantía"/>
    <n v="2"/>
    <n v="9"/>
    <n v="8"/>
    <n v="246824"/>
    <s v="UNIDAD"/>
    <s v="NO SOLICITADAS"/>
  </r>
  <r>
    <x v="15"/>
    <s v="02-02-01-003-006-03"/>
    <n v="10"/>
    <s v="Materiales y suministros - Semimanufacturas de plástico"/>
    <s v="BUJE PVC PRESION DE 1-1/2 x 1-1/4&quot;"/>
    <n v="40173608"/>
    <s v="Mínima cuantía"/>
    <n v="2"/>
    <n v="9"/>
    <n v="5"/>
    <n v="17300"/>
    <s v="UNIDAD"/>
    <s v="NO SOLICITADAS"/>
  </r>
  <r>
    <x v="15"/>
    <s v="02-02-01-003-006-03"/>
    <n v="10"/>
    <s v="Materiales y suministros - Semimanufacturas de plástico"/>
    <s v="BUJE PVC PRESION DE 1-1/2 x 1&quot;"/>
    <n v="40173608"/>
    <s v="Mínima cuantía"/>
    <n v="2"/>
    <n v="9"/>
    <n v="10"/>
    <n v="34990"/>
    <s v="UNIDAD"/>
    <s v="NO SOLICITADAS"/>
  </r>
  <r>
    <x v="15"/>
    <s v="02-02-01-003-006-03"/>
    <n v="10"/>
    <s v="Materiales y suministros - Semimanufacturas de plástico"/>
    <s v="BUJE PVC PRESION DE 1&quot; x 1/2&quot;"/>
    <n v="40173608"/>
    <s v="Mínima cuantía"/>
    <n v="2"/>
    <n v="9"/>
    <n v="20"/>
    <n v="28140"/>
    <s v="UNIDAD"/>
    <s v="NO SOLICITADAS"/>
  </r>
  <r>
    <x v="15"/>
    <s v="02-02-01-003-006-03"/>
    <n v="10"/>
    <s v="Materiales y suministros - Semimanufacturas de plástico"/>
    <s v="BUJE PVC PRESION DE 1&quot; x 3/4&quot;"/>
    <n v="40173608"/>
    <s v="Mínima cuantía"/>
    <n v="2"/>
    <n v="9"/>
    <n v="15"/>
    <n v="22005"/>
    <s v="UNIDAD"/>
    <s v="NO SOLICITADAS"/>
  </r>
  <r>
    <x v="15"/>
    <s v="02-02-01-003-006-03"/>
    <n v="10"/>
    <s v="Materiales y suministros - Semimanufacturas de plástico"/>
    <s v="BUJE PVC PRESION DE 1-1/4&quot; x 1&quot;"/>
    <n v="40173608"/>
    <s v="Mínima cuantía"/>
    <n v="2"/>
    <n v="9"/>
    <n v="5"/>
    <n v="11665"/>
    <s v="UNIDAD"/>
    <s v="NO SOLICITADAS"/>
  </r>
  <r>
    <x v="15"/>
    <s v="02-02-01-003-006-03"/>
    <n v="10"/>
    <s v="Materiales y suministros - Semimanufacturas de plástico"/>
    <s v="BUJE PVC PRESION DE 2&quot; x 1-1/2&quot;"/>
    <n v="40173608"/>
    <s v="Mínima cuantía"/>
    <n v="2"/>
    <n v="9"/>
    <n v="10"/>
    <n v="52040"/>
    <s v="UNIDAD"/>
    <s v="NO SOLICITADAS"/>
  </r>
  <r>
    <x v="15"/>
    <s v="02-02-01-003-006-03"/>
    <n v="10"/>
    <s v="Materiales y suministros - Semimanufacturas de plástico"/>
    <s v="BUJE PVC PRESION DE 2&quot; x 1&quot;"/>
    <n v="40173608"/>
    <s v="Mínima cuantía"/>
    <n v="2"/>
    <n v="9"/>
    <n v="20"/>
    <n v="102060"/>
    <s v="UNIDAD"/>
    <s v="NO SOLICITADAS"/>
  </r>
  <r>
    <x v="15"/>
    <s v="02-02-01-003-006-03"/>
    <n v="10"/>
    <s v="Materiales y suministros - Semimanufacturas de plástico"/>
    <s v="BUJE PVC PRESION DE 3/4&quot;x1/2&quot;"/>
    <n v="40173608"/>
    <s v="Mínima cuantía"/>
    <n v="2"/>
    <n v="9"/>
    <n v="30"/>
    <n v="24630"/>
    <s v="UNIDAD"/>
    <s v="NO SOLICITADAS"/>
  </r>
  <r>
    <x v="15"/>
    <s v="02-02-01-003-006-03"/>
    <n v="10"/>
    <s v="Materiales y suministros - Semimanufacturas de plástico"/>
    <s v="BUJE PVC PRESION DE 4x3&quot;"/>
    <n v="40173608"/>
    <s v="Mínima cuantía"/>
    <n v="2"/>
    <n v="9"/>
    <n v="5"/>
    <n v="150305"/>
    <s v="UNIDAD"/>
    <s v="NO SOLICITADAS"/>
  </r>
  <r>
    <x v="15"/>
    <s v="02-02-01-003-006-03"/>
    <n v="10"/>
    <s v="Materiales y suministros - Semimanufacturas de plástico"/>
    <s v="BUJE PVC PRESION DE 3x2-1/2&quot;"/>
    <n v="40173608"/>
    <s v="Mínima cuantía"/>
    <n v="2"/>
    <n v="9"/>
    <n v="5"/>
    <n v="95920"/>
    <s v="UNIDAD"/>
    <s v="NO SOLICITADAS"/>
  </r>
  <r>
    <x v="15"/>
    <s v="02-02-01-003-006-03"/>
    <n v="10"/>
    <s v="Materiales y suministros - Semimanufacturas de plástico"/>
    <s v="BUJE PVC PRESION DE 2-1/2 x 2&quot;"/>
    <n v="40173608"/>
    <s v="Mínima cuantía"/>
    <n v="2"/>
    <n v="9"/>
    <n v="5"/>
    <n v="66865"/>
    <s v="UNIDAD"/>
    <s v="NO SOLICITADAS"/>
  </r>
  <r>
    <x v="15"/>
    <s v="02-02-01-003-006-03"/>
    <n v="10"/>
    <s v="Materiales y suministros - Semimanufacturas de plástico"/>
    <s v="CODO 90º PVC PRESION 1 1/2&quot;"/>
    <n v="40172808"/>
    <s v="Mínima cuantía"/>
    <n v="2"/>
    <n v="9"/>
    <n v="10"/>
    <n v="64800"/>
    <s v="UNIDAD"/>
    <s v="NO SOLICITADAS"/>
  </r>
  <r>
    <x v="15"/>
    <s v="02-02-01-003-006-03"/>
    <n v="10"/>
    <s v="Materiales y suministros - Semimanufacturas de plástico"/>
    <s v="CODO 90º PVC PRESION 1 1/4&quot;"/>
    <n v="40172808"/>
    <s v="Mínima cuantía"/>
    <n v="2"/>
    <n v="9"/>
    <n v="5"/>
    <n v="18500"/>
    <s v="UNIDAD"/>
    <s v="NO SOLICITADAS"/>
  </r>
  <r>
    <x v="15"/>
    <s v="02-02-01-003-006-03"/>
    <n v="10"/>
    <s v="Materiales y suministros - Semimanufacturas de plástico"/>
    <s v="CODO 90º PVC PRESION 1&quot;"/>
    <n v="40172808"/>
    <s v="Mínima cuantía"/>
    <n v="2"/>
    <n v="9"/>
    <n v="20"/>
    <n v="37000"/>
    <s v="UNIDAD"/>
    <s v="NO SOLICITADAS"/>
  </r>
  <r>
    <x v="15"/>
    <s v="02-02-01-003-006-03"/>
    <n v="10"/>
    <s v="Materiales y suministros - Semimanufacturas de plástico"/>
    <s v="CODO 90º PVC PRESION 1/2&quot;"/>
    <n v="40172808"/>
    <s v="Mínima cuantía"/>
    <n v="2"/>
    <n v="9"/>
    <n v="50"/>
    <n v="37500"/>
    <s v="UNIDAD"/>
    <s v="NO SOLICITADAS"/>
  </r>
  <r>
    <x v="15"/>
    <s v="02-02-01-003-006-03"/>
    <n v="10"/>
    <s v="Materiales y suministros - Semimanufacturas de plástico"/>
    <s v="CODO 90º PVC PRESION 2&quot;"/>
    <n v="40172808"/>
    <s v="Mínima cuantía"/>
    <n v="2"/>
    <n v="9"/>
    <n v="10"/>
    <n v="112000"/>
    <s v="UNIDAD"/>
    <s v="NO SOLICITADAS"/>
  </r>
  <r>
    <x v="15"/>
    <s v="02-02-01-003-006-03"/>
    <n v="10"/>
    <s v="Materiales y suministros - Semimanufacturas de plástico"/>
    <s v="CODO 90º PVC PRESION 3/4&quot;"/>
    <n v="40172808"/>
    <s v="Mínima cuantía"/>
    <n v="2"/>
    <n v="9"/>
    <n v="30"/>
    <n v="31500"/>
    <s v="UNIDAD"/>
    <s v="NO SOLICITADAS"/>
  </r>
  <r>
    <x v="15"/>
    <s v="02-02-01-003-006-03"/>
    <n v="10"/>
    <s v="Materiales y suministros - Semimanufacturas de plástico"/>
    <s v="CODO 90º PVC PRESION 2-1/2&quot;"/>
    <n v="40172808"/>
    <s v="Mínima cuantía"/>
    <n v="2"/>
    <n v="9"/>
    <n v="10"/>
    <n v="155000"/>
    <s v="UNIDAD"/>
    <s v="NO SOLICITADAS"/>
  </r>
  <r>
    <x v="15"/>
    <s v="02-02-01-003-006-03"/>
    <n v="10"/>
    <s v="Materiales y suministros - Semimanufacturas de plástico"/>
    <s v="CODO 90º PVC PRESION 3&quot;"/>
    <n v="40172808"/>
    <s v="Mínima cuantía"/>
    <n v="2"/>
    <n v="9"/>
    <n v="5"/>
    <n v="177500"/>
    <s v="UNIDAD"/>
    <s v="NO SOLICITADAS"/>
  </r>
  <r>
    <x v="15"/>
    <s v="02-02-01-003-006-03"/>
    <n v="10"/>
    <s v="Materiales y suministros - Semimanufacturas de plástico"/>
    <s v="CODO 90º PVC PRESION 4&quot;"/>
    <n v="40172808"/>
    <s v="Mínima cuantía"/>
    <n v="2"/>
    <n v="9"/>
    <n v="5"/>
    <n v="327500"/>
    <s v="UNIDAD"/>
    <s v="NO SOLICITADAS"/>
  </r>
  <r>
    <x v="15"/>
    <s v="02-02-01-003-006-03"/>
    <n v="10"/>
    <s v="Materiales y suministros - Semimanufacturas de plástico"/>
    <s v="*CONJUNTO GRIFERIA SANITARIO TANQUE ONE PIECE (Una pieza)"/>
    <n v="30181600"/>
    <s v="Mínima cuantía"/>
    <n v="2"/>
    <n v="9"/>
    <n v="5"/>
    <n v="462500"/>
    <s v="UNIDAD"/>
    <s v="NO SOLICITADAS"/>
  </r>
  <r>
    <x v="15"/>
    <s v="02-02-01-003-006-03"/>
    <n v="10"/>
    <s v="Materiales y suministros - Semimanufacturas de plástico"/>
    <s v="FLOTADOR COMPLETO DE 1&quot;"/>
    <n v="40141600"/>
    <s v="Mínima cuantía"/>
    <n v="2"/>
    <n v="9"/>
    <n v="5"/>
    <n v="225000"/>
    <s v="UNIDAD"/>
    <s v="NO SOLICITADAS"/>
  </r>
  <r>
    <x v="15"/>
    <s v="02-02-01-003-006-03"/>
    <n v="10"/>
    <s v="Materiales y suministros - Semimanufacturas de plástico"/>
    <s v="FLOTADOR COMPLETO DE 1/2&quot; "/>
    <n v="40141600"/>
    <s v="Mínima cuantía"/>
    <n v="2"/>
    <n v="9"/>
    <n v="15"/>
    <n v="502500"/>
    <s v="UNIDAD"/>
    <s v="NO SOLICITADAS"/>
  </r>
  <r>
    <x v="15"/>
    <s v="02-02-01-003-006-03"/>
    <n v="10"/>
    <s v="Materiales y suministros - Semimanufacturas de plástico"/>
    <s v="GRIFERIA SANITARIA PARA LAVAPLATOS CON CANASTILLA"/>
    <n v="30181600"/>
    <s v="Mínima cuantía"/>
    <n v="2"/>
    <n v="9"/>
    <n v="10"/>
    <n v="355000"/>
    <s v="UNIDAD"/>
    <s v="NO SOLICITADAS"/>
  </r>
  <r>
    <x v="15"/>
    <s v="02-02-01-003-006-03"/>
    <n v="10"/>
    <s v="Materiales y suministros - Semimanufacturas de plástico"/>
    <s v="* GRIFERIA PARA ORINAL TRADICIONAL"/>
    <n v="30181600"/>
    <s v="Mínima cuantía"/>
    <n v="2"/>
    <n v="9"/>
    <n v="10"/>
    <n v="225500"/>
    <s v="UNIDAD"/>
    <s v="NO SOLICITADAS"/>
  </r>
  <r>
    <x v="15"/>
    <s v="02-02-01-003-006-03"/>
    <n v="10"/>
    <s v="Materiales y suministros - Semimanufacturas de plástico"/>
    <s v="GRIFERIA PARA TANQUE SANITARIO TRADICIONAL"/>
    <n v="30181600"/>
    <s v="Mínima cuantía"/>
    <n v="2"/>
    <n v="9"/>
    <n v="20"/>
    <n v="670000"/>
    <s v="UNIDAD"/>
    <s v="NO SOLICITADAS"/>
  </r>
  <r>
    <x v="15"/>
    <s v="02-02-01-003-006-03"/>
    <n v="10"/>
    <s v="Materiales y suministros - Semimanufacturas de plástico"/>
    <s v="GRIFERIA HIDROSTATICA PARA TANQUE SANITARIO "/>
    <n v="30181600"/>
    <s v="Mínima cuantía"/>
    <n v="2"/>
    <n v="9"/>
    <n v="20"/>
    <n v="710000"/>
    <s v="UNIDAD"/>
    <s v="NO SOLICITADAS"/>
  </r>
  <r>
    <x v="15"/>
    <s v="02-02-01-003-006-03"/>
    <n v="10"/>
    <s v="Materiales y suministros - Semimanufacturas de plástico"/>
    <s v="LAMINAS DE ACRILICO 1,20m x 1,80m  x 2 mm"/>
    <n v="60121137"/>
    <s v="Mínima cuantía"/>
    <n v="2"/>
    <n v="9"/>
    <n v="2"/>
    <n v="231000"/>
    <s v="UNIDAD"/>
    <s v="NO SOLICITADAS"/>
  </r>
  <r>
    <x v="15"/>
    <s v="02-02-01-003-006-03"/>
    <n v="10"/>
    <s v="Materiales y suministros - Semimanufacturas de plástico"/>
    <s v="MANGUERA JARDIN DE 1/2&quot;"/>
    <n v="40142008"/>
    <s v="Mínima cuantía"/>
    <n v="2"/>
    <n v="9"/>
    <n v="50"/>
    <n v="172500"/>
    <s v="UNIDAD"/>
    <s v="NO SOLICITADAS"/>
  </r>
  <r>
    <x v="15"/>
    <s v="02-02-01-003-006-03"/>
    <n v="10"/>
    <s v="Materiales y suministros - Semimanufacturas de plástico"/>
    <s v="MANIJA TANQUE SANITARIO"/>
    <n v="30181600"/>
    <s v="Mínima cuantía"/>
    <n v="2"/>
    <n v="9"/>
    <n v="10"/>
    <n v="155000"/>
    <s v="UNIDAD"/>
    <s v="NO SOLICITADAS"/>
  </r>
  <r>
    <x v="15"/>
    <s v="02-02-01-003-006-03"/>
    <n v="10"/>
    <s v="Materiales y suministros - Semimanufacturas de plástico"/>
    <s v="POMA PARA VASTAGO DUCHA CUADRADO"/>
    <n v="30102004"/>
    <s v="Mínima cuantía"/>
    <n v="2"/>
    <n v="9"/>
    <n v="5"/>
    <n v="157500"/>
    <s v="UNIDAD"/>
    <s v="NO SOLICITADAS"/>
  </r>
  <r>
    <x v="15"/>
    <s v="02-02-01-003-006-03"/>
    <n v="10"/>
    <s v="Materiales y suministros - Semimanufacturas de plástico"/>
    <s v="POMA PARA VASTAGO DUCHA ESTRIADO"/>
    <n v="30102004"/>
    <s v="Mínima cuantía"/>
    <n v="2"/>
    <n v="9"/>
    <n v="5"/>
    <n v="147500"/>
    <s v="UNIDAD"/>
    <s v="NO SOLICITADAS"/>
  </r>
  <r>
    <x v="15"/>
    <s v="02-02-01-003-006-03"/>
    <n v="10"/>
    <s v="Materiales y suministros - Semimanufacturas de plástico"/>
    <s v="POMA UNIVERSAL"/>
    <n v="30102004"/>
    <s v="Mínima cuantía"/>
    <n v="2"/>
    <n v="9"/>
    <n v="30"/>
    <n v="346500"/>
    <s v="UNIDAD"/>
    <s v="NO SOLICITADAS"/>
  </r>
  <r>
    <x v="15"/>
    <s v="02-02-01-003-006-03"/>
    <n v="10"/>
    <s v="Materiales y suministros - Semimanufacturas de plástico"/>
    <s v="REGISTRO PARA DUCHA (PAQUETE)"/>
    <n v="30181701"/>
    <s v="Mínima cuantía"/>
    <n v="2"/>
    <n v="9"/>
    <n v="8"/>
    <n v="432000"/>
    <s v="UNIDAD"/>
    <s v="NO SOLICITADAS"/>
  </r>
  <r>
    <x v="15"/>
    <s v="02-02-01-003-006-03"/>
    <n v="10"/>
    <s v="Materiales y suministros - Semimanufacturas de plástico"/>
    <s v="REJILLA PLASTICAS CON SOSCO 3&quot; X 2&quot; ANTICUCARACHAS"/>
    <n v="30103206"/>
    <s v="Mínima cuantía"/>
    <n v="2"/>
    <n v="9"/>
    <n v="5"/>
    <n v="27000"/>
    <s v="UNIDAD"/>
    <s v="NO SOLICITADAS"/>
  </r>
  <r>
    <x v="15"/>
    <s v="02-02-01-003-006-03"/>
    <n v="10"/>
    <s v="Materiales y suministros - Semimanufacturas de plástico"/>
    <s v="REJILLA PLASTICAS CON SOSCO 4&quot; x 3&quot;"/>
    <n v="30103206"/>
    <s v="Mínima cuantía"/>
    <n v="2"/>
    <n v="9"/>
    <n v="5"/>
    <n v="38500"/>
    <s v="UNIDAD"/>
    <s v="NO SOLICITADAS"/>
  </r>
  <r>
    <x v="15"/>
    <s v="02-02-01-003-006-03"/>
    <n v="10"/>
    <s v="Materiales y suministros - Semimanufacturas de plástico"/>
    <s v="REJILLA SIFON DE 3&quot; x 2&quot;"/>
    <n v="30103206"/>
    <s v="Mínima cuantía"/>
    <n v="2"/>
    <n v="9"/>
    <n v="10"/>
    <n v="95000"/>
    <s v="UNIDAD"/>
    <s v="NO SOLICITADAS"/>
  </r>
  <r>
    <x v="15"/>
    <s v="02-02-01-003-006-03"/>
    <n v="10"/>
    <s v="Materiales y suministros - Semimanufacturas de plástico"/>
    <s v="REJILLA SIFON DE 4&quot; x 3&quot;"/>
    <n v="30103206"/>
    <s v="Mínima cuantía"/>
    <n v="2"/>
    <n v="9"/>
    <n v="5"/>
    <n v="67500"/>
    <s v="UNIDAD"/>
    <s v="NO SOLICITADAS"/>
  </r>
  <r>
    <x v="15"/>
    <s v="02-02-01-003-006-03"/>
    <n v="10"/>
    <s v="Materiales y suministros - Semimanufacturas de plástico"/>
    <s v="SIFON FLEXIBLE"/>
    <n v="30181600"/>
    <s v="Mínima cuantía"/>
    <n v="2"/>
    <n v="9"/>
    <n v="20"/>
    <n v="370000"/>
    <s v="UNIDAD"/>
    <s v="NO SOLICITADAS"/>
  </r>
  <r>
    <x v="15"/>
    <s v="02-02-01-003-006-03"/>
    <n v="10"/>
    <s v="Materiales y suministros - Semimanufacturas de plástico"/>
    <s v="SIFON SANITARIO PARA LAVAMANOS"/>
    <n v="30181600"/>
    <s v="Mínima cuantía"/>
    <n v="2"/>
    <n v="9"/>
    <n v="5"/>
    <n v="97500"/>
    <s v="UNIDAD"/>
    <s v="NO SOLICITADAS"/>
  </r>
  <r>
    <x v="15"/>
    <s v="02-02-01-003-006-03"/>
    <n v="10"/>
    <s v="Materiales y suministros - Semimanufacturas de plástico"/>
    <s v="TAPON PVC PRESION 1&quot; ROSCADO"/>
    <n v="40173508"/>
    <s v="Mínima cuantía"/>
    <n v="2"/>
    <n v="9"/>
    <n v="10"/>
    <n v="20000"/>
    <s v="UNIDAD"/>
    <s v="NO SOLICITADAS"/>
  </r>
  <r>
    <x v="15"/>
    <s v="02-02-01-003-006-03"/>
    <n v="10"/>
    <s v="Materiales y suministros - Semimanufacturas de plástico"/>
    <s v="TAPON PVC PRESION 1&quot; SOLDADO"/>
    <n v="40173508"/>
    <s v="Mínima cuantía"/>
    <n v="2"/>
    <n v="9"/>
    <n v="10"/>
    <n v="13000"/>
    <s v="UNIDAD"/>
    <s v="NO SOLICITADAS"/>
  </r>
  <r>
    <x v="15"/>
    <s v="02-02-01-003-006-03"/>
    <n v="10"/>
    <s v="Materiales y suministros - Semimanufacturas de plástico"/>
    <s v="TAPON PVC PRESION 1/2&quot; ROSCADO"/>
    <n v="40173508"/>
    <s v="Mínima cuantía"/>
    <n v="2"/>
    <n v="9"/>
    <n v="15"/>
    <n v="14250"/>
    <s v="UNIDAD"/>
    <s v="NO SOLICITADAS"/>
  </r>
  <r>
    <x v="15"/>
    <s v="02-02-01-003-006-03"/>
    <n v="10"/>
    <s v="Materiales y suministros - Semimanufacturas de plástico"/>
    <s v="TAPON PVC PRESION 1/2&quot; SOLDADO"/>
    <n v="40173508"/>
    <s v="Mínima cuantía"/>
    <n v="2"/>
    <n v="9"/>
    <n v="15"/>
    <n v="12150"/>
    <s v="UNIDAD"/>
    <s v="NO SOLICITADAS"/>
  </r>
  <r>
    <x v="15"/>
    <s v="02-02-01-003-006-03"/>
    <n v="10"/>
    <s v="Materiales y suministros - Semimanufacturas de plástico"/>
    <s v="TAPON PVC PRESION 1-1/2&quot; ROSCADO"/>
    <n v="40173508"/>
    <s v="Mínima cuantía"/>
    <n v="2"/>
    <n v="9"/>
    <n v="5"/>
    <n v="23000"/>
    <s v="UNIDAD"/>
    <s v="NO SOLICITADAS"/>
  </r>
  <r>
    <x v="15"/>
    <s v="02-02-01-003-006-03"/>
    <n v="10"/>
    <s v="Materiales y suministros - Semimanufacturas de plástico"/>
    <s v="TAPON PVC PRESION 1-1/2&quot; SOLDADO"/>
    <n v="40173508"/>
    <s v="Mínima cuantía"/>
    <n v="2"/>
    <n v="9"/>
    <n v="5"/>
    <n v="18500"/>
    <s v="UNIDAD"/>
    <s v="NO SOLICITADAS"/>
  </r>
  <r>
    <x v="15"/>
    <s v="02-02-01-003-006-03"/>
    <n v="10"/>
    <s v="Materiales y suministros - Semimanufacturas de plástico"/>
    <s v="TAPON PVC PRESION 1-1/4&quot; ROSCADO"/>
    <n v="40173508"/>
    <s v="Mínima cuantía"/>
    <n v="2"/>
    <n v="9"/>
    <n v="5"/>
    <n v="18750"/>
    <s v="UNIDAD"/>
    <s v="NO SOLICITADAS"/>
  </r>
  <r>
    <x v="15"/>
    <s v="02-02-01-003-006-03"/>
    <n v="10"/>
    <s v="Materiales y suministros - Semimanufacturas de plástico"/>
    <s v="TAPON PVC PRESION 1-1/4&quot; SOLDADO"/>
    <n v="40173508"/>
    <s v="Mínima cuantía"/>
    <n v="2"/>
    <n v="9"/>
    <n v="5"/>
    <n v="16000"/>
    <s v="UNIDAD"/>
    <s v="NO SOLICITADAS"/>
  </r>
  <r>
    <x v="15"/>
    <s v="02-02-01-003-006-03"/>
    <n v="10"/>
    <s v="Materiales y suministros - Semimanufacturas de plástico"/>
    <s v="TAPON PVC PRESION 2&quot; ROSCADO"/>
    <n v="40173508"/>
    <s v="Mínima cuantía"/>
    <n v="2"/>
    <n v="9"/>
    <n v="5"/>
    <n v="38750"/>
    <s v="UNIDAD"/>
    <s v="NO SOLICITADAS"/>
  </r>
  <r>
    <x v="15"/>
    <s v="02-02-01-003-006-03"/>
    <n v="10"/>
    <s v="Materiales y suministros - Semimanufacturas de plástico"/>
    <s v="TAPON PVC PRESION 2&quot; SOLDADO"/>
    <n v="40173508"/>
    <s v="Mínima cuantía"/>
    <n v="2"/>
    <n v="9"/>
    <n v="5"/>
    <n v="27750"/>
    <s v="UNIDAD"/>
    <s v="NO SOLICITADAS"/>
  </r>
  <r>
    <x v="15"/>
    <s v="02-02-01-003-006-03"/>
    <n v="10"/>
    <s v="Materiales y suministros - Semimanufacturas de plástico"/>
    <s v="TAPON PVC PRESION 3&quot; ROSCADO"/>
    <n v="40173508"/>
    <s v="Mínima cuantía"/>
    <n v="2"/>
    <n v="9"/>
    <n v="5"/>
    <n v="127500"/>
    <s v="UNIDAD"/>
    <s v="NO SOLICITADAS"/>
  </r>
  <r>
    <x v="15"/>
    <s v="02-02-01-003-006-03"/>
    <n v="10"/>
    <s v="Materiales y suministros - Semimanufacturas de plástico"/>
    <s v="TAPON PVC PRESION 3&quot; SOLDADO"/>
    <n v="40173508"/>
    <s v="Mínima cuantía"/>
    <n v="2"/>
    <n v="9"/>
    <n v="5"/>
    <n v="112500"/>
    <s v="UNIDAD"/>
    <s v="NO SOLICITADAS"/>
  </r>
  <r>
    <x v="15"/>
    <s v="02-02-01-003-006-03"/>
    <n v="10"/>
    <s v="Materiales y suministros - Semimanufacturas de plástico"/>
    <s v="TAPON PVC PRESION 4&quot; ROSCADO"/>
    <n v="40173508"/>
    <s v="Mínima cuantía"/>
    <n v="2"/>
    <n v="9"/>
    <n v="5"/>
    <n v="272500"/>
    <s v="UNIDAD"/>
    <s v="NO SOLICITADAS"/>
  </r>
  <r>
    <x v="15"/>
    <s v="02-02-01-003-006-03"/>
    <n v="10"/>
    <s v="Materiales y suministros - Semimanufacturas de plástico"/>
    <s v="TAPON PVC PRESION 4&quot; SOLDADO"/>
    <n v="40173508"/>
    <s v="Mínima cuantía"/>
    <n v="2"/>
    <n v="9"/>
    <n v="5"/>
    <n v="212500"/>
    <s v="UNIDAD"/>
    <s v="NO SOLICITADAS"/>
  </r>
  <r>
    <x v="15"/>
    <s v="02-02-01-003-006-03"/>
    <n v="10"/>
    <s v="Materiales y suministros - Semimanufacturas de plástico"/>
    <s v="TAPON PVC PRESION 3/4&quot; ROSCADO"/>
    <n v="40173508"/>
    <s v="Mínima cuantía"/>
    <n v="2"/>
    <n v="9"/>
    <n v="15"/>
    <n v="22500"/>
    <s v="UNIDAD"/>
    <s v="NO SOLICITADAS"/>
  </r>
  <r>
    <x v="15"/>
    <s v="02-02-01-003-006-03"/>
    <n v="10"/>
    <s v="Materiales y suministros - Semimanufacturas de plástico"/>
    <s v="TAPON PVC PRESION 3/4&quot; SOLDADO"/>
    <n v="40173508"/>
    <s v="Mínima cuantía"/>
    <n v="2"/>
    <n v="9"/>
    <n v="15"/>
    <n v="14250"/>
    <s v="UNIDAD"/>
    <s v="NO SOLICITADAS"/>
  </r>
  <r>
    <x v="15"/>
    <s v="02-02-01-003-006-03"/>
    <n v="10"/>
    <s v="Materiales y suministros - Semimanufacturas de plástico"/>
    <s v="TEE DE 1 1/2&quot; PVC PRESION"/>
    <n v="40174608"/>
    <s v="Mínima cuantía"/>
    <n v="2"/>
    <n v="9"/>
    <n v="8"/>
    <n v="70000"/>
    <s v="UNIDAD"/>
    <s v="NO SOLICITADAS"/>
  </r>
  <r>
    <x v="15"/>
    <s v="02-02-01-003-006-03"/>
    <n v="10"/>
    <s v="Materiales y suministros - Semimanufacturas de plástico"/>
    <s v="TEE DE 1 1/4&quot; PVC PRESION"/>
    <n v="40174608"/>
    <s v="Mínima cuantía"/>
    <n v="2"/>
    <n v="9"/>
    <n v="5"/>
    <n v="36750"/>
    <s v="UNIDAD"/>
    <s v="NO SOLICITADAS"/>
  </r>
  <r>
    <x v="15"/>
    <s v="02-02-01-003-006-03"/>
    <n v="10"/>
    <s v="Materiales y suministros - Semimanufacturas de plástico"/>
    <s v="TEE DE 1&quot; PVC PRESION"/>
    <n v="40174608"/>
    <s v="Mínima cuantía"/>
    <n v="2"/>
    <n v="9"/>
    <n v="10"/>
    <n v="31000"/>
    <s v="UNIDAD"/>
    <s v="NO SOLICITADAS"/>
  </r>
  <r>
    <x v="15"/>
    <s v="02-02-01-003-006-03"/>
    <n v="10"/>
    <s v="Materiales y suministros - Semimanufacturas de plástico"/>
    <s v="TEE DE 1/2&quot; PVC PRESION"/>
    <n v="40174608"/>
    <s v="Mínima cuantía"/>
    <n v="2"/>
    <n v="9"/>
    <n v="20"/>
    <n v="19000"/>
    <s v="UNIDAD"/>
    <s v="NO SOLICITADAS"/>
  </r>
  <r>
    <x v="15"/>
    <s v="02-02-01-003-006-03"/>
    <n v="10"/>
    <s v="Materiales y suministros - Semimanufacturas de plástico"/>
    <s v="TEE DE 2 1/2&quot; PVC PRESION"/>
    <n v="40174608"/>
    <s v="Mínima cuantía"/>
    <n v="2"/>
    <n v="9"/>
    <n v="5"/>
    <n v="162500"/>
    <s v="UNIDAD"/>
    <s v="NO SOLICITADAS"/>
  </r>
  <r>
    <x v="15"/>
    <s v="02-02-01-003-006-03"/>
    <n v="10"/>
    <s v="Materiales y suministros - Semimanufacturas de plástico"/>
    <s v="TEE DE 2&quot; PVC PRESION"/>
    <n v="40174608"/>
    <s v="Mínima cuantía"/>
    <n v="2"/>
    <n v="9"/>
    <n v="5"/>
    <n v="77500"/>
    <s v="UNIDAD"/>
    <s v="NO SOLICITADAS"/>
  </r>
  <r>
    <x v="15"/>
    <s v="02-02-01-003-006-03"/>
    <n v="10"/>
    <s v="Materiales y suministros - Semimanufacturas de plástico"/>
    <s v="TEE DE 3&quot; PVC PRESION"/>
    <n v="40174608"/>
    <s v="Mínima cuantía"/>
    <n v="2"/>
    <n v="9"/>
    <n v="2"/>
    <n v="109000"/>
    <s v="UNIDAD"/>
    <s v="NO SOLICITADAS"/>
  </r>
  <r>
    <x v="15"/>
    <s v="02-02-01-003-006-03"/>
    <n v="10"/>
    <s v="Materiales y suministros - Semimanufacturas de plástico"/>
    <s v="TEE DE 4&quot; PVC PRESION"/>
    <n v="40174608"/>
    <s v="Mínima cuantía"/>
    <n v="2"/>
    <n v="9"/>
    <n v="2"/>
    <n v="233000"/>
    <s v="UNIDAD"/>
    <s v="NO SOLICITADAS"/>
  </r>
  <r>
    <x v="15"/>
    <s v="02-02-01-003-006-03"/>
    <n v="10"/>
    <s v="Materiales y suministros - Semimanufacturas de plástico"/>
    <s v="TEE DE 3/4&quot; PVC PRESION"/>
    <n v="40174608"/>
    <s v="Mínima cuantía"/>
    <n v="2"/>
    <n v="9"/>
    <n v="15"/>
    <n v="24750"/>
    <s v="UNIDAD"/>
    <s v="NO SOLICITADAS"/>
  </r>
  <r>
    <x v="15"/>
    <s v="02-02-01-003-006-03"/>
    <n v="10"/>
    <s v="Materiales y suministros - Semimanufacturas de plástico"/>
    <s v="TUBO PVC PRESION DE 1&quot; x 6m"/>
    <n v="40171517"/>
    <s v="Mínima cuantía"/>
    <n v="2"/>
    <n v="9"/>
    <n v="8"/>
    <n v="236000"/>
    <s v="UNIDAD"/>
    <s v="NO SOLICITADAS"/>
  </r>
  <r>
    <x v="15"/>
    <s v="02-02-01-003-006-03"/>
    <n v="10"/>
    <s v="Materiales y suministros - Semimanufacturas de plástico"/>
    <s v="TUBO PVC PRESION DE 1/2&quot;x 6m"/>
    <n v="40171517"/>
    <s v="Mínima cuantía"/>
    <n v="2"/>
    <n v="9"/>
    <n v="10"/>
    <n v="135500"/>
    <s v="UNIDAD"/>
    <s v="NO SOLICITADAS"/>
  </r>
  <r>
    <x v="15"/>
    <s v="02-02-01-003-006-03"/>
    <n v="10"/>
    <s v="Materiales y suministros - Semimanufacturas de plástico"/>
    <s v="TUBO PVC PRESION DE 1-1/2&quot; x 6m"/>
    <n v="40171517"/>
    <s v="Mínima cuantía"/>
    <n v="2"/>
    <n v="9"/>
    <n v="2"/>
    <n v="131000"/>
    <s v="UNIDAD"/>
    <s v="NO SOLICITADAS"/>
  </r>
  <r>
    <x v="15"/>
    <s v="02-02-01-003-006-03"/>
    <n v="10"/>
    <s v="Materiales y suministros - Semimanufacturas de plástico"/>
    <s v="TUBO PVC PRESION DE 1-1/4&quot; x 6m"/>
    <n v="40171517"/>
    <s v="Mínima cuantía"/>
    <n v="2"/>
    <n v="9"/>
    <n v="1"/>
    <n v="52500"/>
    <s v="UNIDAD"/>
    <s v="NO SOLICITADAS"/>
  </r>
  <r>
    <x v="15"/>
    <s v="02-02-01-003-006-03"/>
    <n v="10"/>
    <s v="Materiales y suministros - Semimanufacturas de plástico"/>
    <s v="TUBO PVC PRESION DE 2&quot; x 6m"/>
    <n v="40171517"/>
    <s v="Mínima cuantía"/>
    <n v="2"/>
    <n v="9"/>
    <n v="1"/>
    <n v="75500"/>
    <s v="UNIDAD"/>
    <s v="NO SOLICITADAS"/>
  </r>
  <r>
    <x v="15"/>
    <s v="02-02-01-003-006-03"/>
    <n v="10"/>
    <s v="Materiales y suministros - Semimanufacturas de plástico"/>
    <s v="TUBO PVC PRESION DE 2-1/2&quot; x 6m"/>
    <n v="40171517"/>
    <s v="Mínima cuantía"/>
    <n v="2"/>
    <n v="9"/>
    <n v="1"/>
    <n v="161069"/>
    <s v="UNIDAD"/>
    <s v="NO SOLICITADAS"/>
  </r>
  <r>
    <x v="15"/>
    <s v="02-02-01-003-006-03"/>
    <n v="10"/>
    <s v="Materiales y suministros - Semimanufacturas de plástico"/>
    <s v="TUBO PVC PRESION DE 3&quot; x 6m"/>
    <n v="40171517"/>
    <s v="Mínima cuantía"/>
    <n v="2"/>
    <n v="9"/>
    <n v="1"/>
    <n v="175500"/>
    <s v="UNIDAD"/>
    <s v="NO SOLICITADAS"/>
  </r>
  <r>
    <x v="15"/>
    <s v="02-02-01-003-006-03"/>
    <n v="10"/>
    <s v="Materiales y suministros - Semimanufacturas de plástico"/>
    <s v="TUBO PVC PRESION DE 4&quot; x 6m"/>
    <n v="40171517"/>
    <s v="Mínima cuantía"/>
    <n v="2"/>
    <n v="9"/>
    <n v="1"/>
    <n v="255000"/>
    <s v="UNIDAD"/>
    <s v="NO SOLICITADAS"/>
  </r>
  <r>
    <x v="15"/>
    <s v="02-02-01-003-006-03"/>
    <n v="10"/>
    <s v="Materiales y suministros - Semimanufacturas de plástico"/>
    <s v="TUBO PVC PRESION DE 3/4&quot; x 6m"/>
    <n v="40171517"/>
    <s v="Mínima cuantía"/>
    <n v="2"/>
    <n v="9"/>
    <n v="10"/>
    <n v="197110"/>
    <s v="UNIDAD"/>
    <s v="NO SOLICITADAS"/>
  </r>
  <r>
    <x v="15"/>
    <s v="02-02-01-003-006-03"/>
    <n v="10"/>
    <s v="Materiales y suministros - Semimanufacturas de plástico"/>
    <s v="UNION DE REPARACION DESLIZANTE 1/2&quot; PVC PRESION"/>
    <n v="40174908"/>
    <s v="Mínima cuantía"/>
    <n v="2"/>
    <n v="9"/>
    <n v="10"/>
    <n v="57000"/>
    <s v="UNIDAD"/>
    <s v="NO SOLICITADAS"/>
  </r>
  <r>
    <x v="15"/>
    <s v="02-02-01-003-006-03"/>
    <n v="10"/>
    <s v="Materiales y suministros - Semimanufacturas de plástico"/>
    <s v="UNION DE REPARACION DESLIZANTE 3/4&quot; PVC PRESION"/>
    <n v="40174908"/>
    <s v="Mínima cuantía"/>
    <n v="2"/>
    <n v="9"/>
    <n v="10"/>
    <n v="63000"/>
    <s v="UNIDAD"/>
    <s v="NO SOLICITADAS"/>
  </r>
  <r>
    <x v="15"/>
    <s v="02-02-01-003-006-03"/>
    <n v="10"/>
    <s v="Materiales y suministros - Semimanufacturas de plástico"/>
    <s v="UNION DE REPARACION DESLIZANTE 1&quot; PVC PRESION"/>
    <n v="40174908"/>
    <s v="Mínima cuantía"/>
    <n v="2"/>
    <n v="9"/>
    <n v="5"/>
    <n v="66000"/>
    <s v="UNIDAD"/>
    <s v="NO SOLICITADAS"/>
  </r>
  <r>
    <x v="15"/>
    <s v="02-02-01-003-006-03"/>
    <n v="10"/>
    <s v="Materiales y suministros - Semimanufacturas de plástico"/>
    <s v="UNION DE REPARACION DESLIZANTE1-1/2&quot; PVC PRESION"/>
    <n v="40174908"/>
    <s v="Mínima cuantía"/>
    <n v="2"/>
    <n v="9"/>
    <n v="5"/>
    <n v="227500"/>
    <s v="UNIDAD"/>
    <s v="NO SOLICITADAS"/>
  </r>
  <r>
    <x v="15"/>
    <s v="02-02-01-003-006-03"/>
    <n v="10"/>
    <s v="Materiales y suministros - Semimanufacturas de plástico"/>
    <s v="UNION DE REPARACION 2&quot; PVC PRESION"/>
    <n v="40174908"/>
    <s v="Mínima cuantía"/>
    <n v="2"/>
    <n v="9"/>
    <n v="5"/>
    <n v="157500"/>
    <s v="UNIDAD"/>
    <s v="NO SOLICITADAS"/>
  </r>
  <r>
    <x v="15"/>
    <s v="02-02-01-003-006-03"/>
    <n v="10"/>
    <s v="Materiales y suministros - Semimanufacturas de plástico"/>
    <s v="UNION DE REPARACION DE 2-1/2&quot; PRESION"/>
    <n v="40174908"/>
    <s v="Mínima cuantía"/>
    <n v="2"/>
    <n v="9"/>
    <n v="5"/>
    <n v="212500"/>
    <s v="UNIDAD"/>
    <s v="NO SOLICITADAS"/>
  </r>
  <r>
    <x v="15"/>
    <s v="02-02-01-003-006-03"/>
    <n v="10"/>
    <s v="Materiales y suministros - Semimanufacturas de plástico"/>
    <s v="UNION DE REPARACION DE 3&quot; PRESION"/>
    <n v="40174908"/>
    <s v="Mínima cuantía"/>
    <n v="2"/>
    <n v="9"/>
    <n v="3"/>
    <n v="162000"/>
    <s v="UNIDAD"/>
    <s v="NO SOLICITADAS"/>
  </r>
  <r>
    <x v="15"/>
    <s v="02-02-01-003-006-03"/>
    <n v="10"/>
    <s v="Materiales y suministros - Semimanufacturas de plástico"/>
    <s v="UNION DE REPARACION DE 4&quot; PRESION"/>
    <n v="40174908"/>
    <s v="Mínima cuantía"/>
    <n v="2"/>
    <n v="9"/>
    <n v="3"/>
    <n v="270450"/>
    <s v="UNIDAD"/>
    <s v="NO SOLICITADAS"/>
  </r>
  <r>
    <x v="15"/>
    <s v="02-02-01-003-006-03"/>
    <n v="10"/>
    <s v="Materiales y suministros - Semimanufacturas de plástico"/>
    <s v="ADAPTADOR HEMBRA DE 1/2&quot; TIPO PF HEMBRA"/>
    <n v="40174908"/>
    <s v="Mínima cuantía"/>
    <n v="2"/>
    <n v="9"/>
    <n v="10"/>
    <n v="77000"/>
    <s v="UNIDAD"/>
    <s v="NO SOLICITADAS"/>
  </r>
  <r>
    <x v="15"/>
    <s v="02-02-01-003-006-03"/>
    <n v="10"/>
    <s v="Materiales y suministros - Semimanufacturas de plástico"/>
    <s v="ADAPTADOR HEMBRA DE 1/2&quot; TIPO PF MACHO"/>
    <n v="40174908"/>
    <s v="Mínima cuantía"/>
    <n v="2"/>
    <n v="9"/>
    <n v="10"/>
    <n v="85000"/>
    <s v="UNIDAD"/>
    <s v="NO SOLICITADAS"/>
  </r>
  <r>
    <x v="15"/>
    <s v="02-02-01-003-006-03"/>
    <n v="10"/>
    <s v="Materiales y suministros - Semimanufacturas de plástico"/>
    <s v="UNION LISA PVC PRESION DE 1 1/2&quot;"/>
    <n v="40174908"/>
    <s v="Mínima cuantía"/>
    <n v="2"/>
    <n v="9"/>
    <n v="10"/>
    <n v="27000"/>
    <s v="UNIDAD"/>
    <s v="NO SOLICITADAS"/>
  </r>
  <r>
    <x v="15"/>
    <s v="02-02-01-003-006-03"/>
    <n v="10"/>
    <s v="Materiales y suministros - Semimanufacturas de plástico"/>
    <s v="UNION LISA PVC PRESION DE 1 1/4&quot;"/>
    <n v="40174908"/>
    <s v="Mínima cuantía"/>
    <n v="2"/>
    <n v="9"/>
    <n v="5"/>
    <n v="9250"/>
    <s v="UNIDAD"/>
    <s v="NO SOLICITADAS"/>
  </r>
  <r>
    <x v="15"/>
    <s v="02-02-01-003-006-03"/>
    <n v="10"/>
    <s v="Materiales y suministros - Semimanufacturas de plástico"/>
    <s v="UNION LISA PVC PRESION DE 1&quot;"/>
    <n v="40174908"/>
    <s v="Mínima cuantía"/>
    <n v="2"/>
    <n v="9"/>
    <n v="50"/>
    <n v="72500"/>
    <s v="UNIDAD"/>
    <s v="NO SOLICITADAS"/>
  </r>
  <r>
    <x v="15"/>
    <s v="02-02-01-003-006-03"/>
    <n v="10"/>
    <s v="Materiales y suministros - Semimanufacturas de plástico"/>
    <s v="UNION LISA PVC PRESION DE 1/2&quot;"/>
    <n v="40174908"/>
    <s v="Mínima cuantía"/>
    <n v="2"/>
    <n v="9"/>
    <n v="50"/>
    <n v="37500"/>
    <s v="UNIDAD"/>
    <s v="NO SOLICITADAS"/>
  </r>
  <r>
    <x v="15"/>
    <s v="02-02-01-003-006-03"/>
    <n v="10"/>
    <s v="Materiales y suministros - Semimanufacturas de plástico"/>
    <s v="UNION LISA PVC PRESION DE 2&quot;"/>
    <n v="40174908"/>
    <s v="Mínima cuantía"/>
    <n v="2"/>
    <n v="9"/>
    <n v="5"/>
    <n v="21000"/>
    <s v="UNIDAD"/>
    <s v="NO SOLICITADAS"/>
  </r>
  <r>
    <x v="15"/>
    <s v="02-02-01-003-006-03"/>
    <n v="10"/>
    <s v="Materiales y suministros - Semimanufacturas de plástico"/>
    <s v="UNION LISA PVC PRESION DE 3/4&quot;"/>
    <n v="40174908"/>
    <s v="Mínima cuantía"/>
    <n v="2"/>
    <n v="9"/>
    <n v="30"/>
    <n v="25500"/>
    <s v="UNIDAD"/>
    <s v="NO SOLICITADAS"/>
  </r>
  <r>
    <x v="15"/>
    <s v="02-02-01-003-006-03"/>
    <n v="10"/>
    <s v="Materiales y suministros - Semimanufacturas de plástico"/>
    <s v="UNION LISA PVC PRESION DE 2-1/2&quot;"/>
    <n v="40174908"/>
    <s v="Mínima cuantía"/>
    <n v="2"/>
    <n v="9"/>
    <n v="5"/>
    <n v="86000"/>
    <s v="UNIDAD"/>
    <s v="NO SOLICITADAS"/>
  </r>
  <r>
    <x v="15"/>
    <s v="02-02-01-003-006-03"/>
    <n v="10"/>
    <s v="Materiales y suministros - Semimanufacturas de plástico"/>
    <s v="UNION LISA PVC PRESION DE 3&quot;"/>
    <n v="40174908"/>
    <s v="Mínima cuantía"/>
    <n v="2"/>
    <n v="9"/>
    <n v="3"/>
    <n v="66750"/>
    <s v="UNIDAD"/>
    <s v="NO SOLICITADAS"/>
  </r>
  <r>
    <x v="15"/>
    <s v="02-02-01-003-006-03"/>
    <n v="10"/>
    <s v="Materiales y suministros - Semimanufacturas de plástico"/>
    <s v="UNION LISA PVC PRESION DE 4&quot;"/>
    <n v="40174908"/>
    <s v="Mínima cuantía"/>
    <n v="2"/>
    <n v="9"/>
    <n v="2"/>
    <n v="97000"/>
    <s v="UNIDAD"/>
    <s v="NO SOLICITADAS"/>
  </r>
  <r>
    <x v="15"/>
    <s v="02-02-01-003-006-03"/>
    <n v="10"/>
    <s v="Materiales y suministros - Semimanufacturas de plástico"/>
    <s v="UNION TIPO UNIVERSAL DE 1&quot; PVC"/>
    <n v="40174908"/>
    <s v="Mínima cuantía"/>
    <n v="2"/>
    <n v="9"/>
    <n v="25"/>
    <n v="237500"/>
    <s v="UNIDAD"/>
    <s v="NO SOLICITADAS"/>
  </r>
  <r>
    <x v="15"/>
    <s v="02-02-01-003-006-03"/>
    <n v="10"/>
    <s v="Materiales y suministros - Semimanufacturas de plástico"/>
    <s v="UNION TIPO UNIVERSAL DE 1/2&quot; PVC"/>
    <n v="40174908"/>
    <s v="Mínima cuantía"/>
    <n v="2"/>
    <n v="9"/>
    <n v="10"/>
    <n v="44000"/>
    <s v="UNIDAD"/>
    <s v="NO SOLICITADAS"/>
  </r>
  <r>
    <x v="15"/>
    <s v="02-02-01-003-006-03"/>
    <n v="10"/>
    <s v="Materiales y suministros - Semimanufacturas de plástico"/>
    <s v="UNION TIPO UNIVERSAL DE 1-1/2&quot; PVC"/>
    <n v="40174908"/>
    <s v="Mínima cuantía"/>
    <n v="2"/>
    <n v="9"/>
    <n v="5"/>
    <n v="137500"/>
    <s v="UNIDAD"/>
    <s v="NO SOLICITADAS"/>
  </r>
  <r>
    <x v="15"/>
    <s v="02-02-01-003-006-03"/>
    <n v="10"/>
    <s v="Materiales y suministros - Semimanufacturas de plástico"/>
    <s v="UNION TIPO UNIVERSAL DE 1-1/4&quot; PVC"/>
    <n v="40174908"/>
    <s v="Mínima cuantía"/>
    <n v="2"/>
    <n v="9"/>
    <n v="2"/>
    <n v="35000"/>
    <s v="UNIDAD"/>
    <s v="NO SOLICITADAS"/>
  </r>
  <r>
    <x v="15"/>
    <s v="02-02-01-003-006-03"/>
    <n v="10"/>
    <s v="Materiales y suministros - Semimanufacturas de plástico"/>
    <s v="UNION TIPO UNIVERSAL DE 2&quot; PVC"/>
    <n v="40174908"/>
    <s v="Mínima cuantía"/>
    <n v="2"/>
    <n v="9"/>
    <n v="5"/>
    <n v="177500"/>
    <s v="UNIDAD"/>
    <s v="NO SOLICITADAS"/>
  </r>
  <r>
    <x v="15"/>
    <s v="02-02-01-003-006-03"/>
    <n v="10"/>
    <s v="Materiales y suministros - Semimanufacturas de plástico"/>
    <s v="UNION TIPO UNIVERSAL DE 3/4&quot; PVC"/>
    <n v="40174908"/>
    <s v="Mínima cuantía"/>
    <n v="2"/>
    <n v="9"/>
    <n v="30"/>
    <n v="204000"/>
    <s v="UNIDAD"/>
    <s v="NO SOLICITADAS"/>
  </r>
  <r>
    <x v="15"/>
    <s v="02-02-01-003-006-03"/>
    <n v="10"/>
    <s v="Materiales y suministros - Semimanufacturas de plástico"/>
    <s v="UNION TIPO UNIVERSAL DE 3&quot; PVC"/>
    <n v="40174908"/>
    <s v="Mínima cuantía"/>
    <n v="2"/>
    <n v="9"/>
    <n v="2"/>
    <n v="91000"/>
    <s v="UNIDAD"/>
    <s v="NO SOLICITADAS"/>
  </r>
  <r>
    <x v="15"/>
    <s v="02-02-01-003-006-03"/>
    <n v="10"/>
    <s v="Materiales y suministros - Semimanufacturas de plástico"/>
    <s v="UNION TIPO UNIVERSAL DE 4&quot; PVC"/>
    <n v="40174908"/>
    <s v="Mínima cuantía"/>
    <n v="2"/>
    <n v="9"/>
    <n v="2"/>
    <n v="151000"/>
    <s v="UNIDAD"/>
    <s v="NO SOLICITADAS"/>
  </r>
  <r>
    <x v="15"/>
    <s v="02-02-01-003-006-03"/>
    <n v="10"/>
    <s v="Materiales y suministros - Semimanufacturas de plástico"/>
    <s v="VALVULA ENTRADA TANQUE SANITARIO"/>
    <n v="30181600"/>
    <s v="Mínima cuantía"/>
    <n v="2"/>
    <n v="9"/>
    <n v="15"/>
    <n v="442500"/>
    <s v="UNIDAD"/>
    <s v="NO SOLICITADAS"/>
  </r>
  <r>
    <x v="15"/>
    <s v="02-02-01-003-006-04"/>
    <n v="10"/>
    <s v="Materiales y suministros - Productos de empaque y envasado, de plástico"/>
    <s v="BOLSA PARA BASURA 65 X 100 CM PAQUETE X 10"/>
    <n v="47121701"/>
    <s v="Mínima cuantía"/>
    <n v="4"/>
    <n v="5"/>
    <n v="50"/>
    <n v="239450"/>
    <s v="UNIDAD"/>
    <s v="NO SOLICITADAS"/>
  </r>
  <r>
    <x v="15"/>
    <s v="02-02-01-003-006-04"/>
    <n v="10"/>
    <s v="Materiales y suministros - Productos de empaque y envasado, de plástico"/>
    <s v="BOLSA PARA LA BASURA INDUSTRIAL  X 10"/>
    <n v="47121701"/>
    <s v="Mínima cuantía"/>
    <n v="4"/>
    <n v="5"/>
    <n v="250"/>
    <n v="1574000"/>
    <s v="UNIDAD"/>
    <s v="NO SOLICITADAS"/>
  </r>
  <r>
    <x v="15"/>
    <s v="02-02-01-003-006-04"/>
    <n v="10"/>
    <s v="Materiales y suministros - Productos de empaque y envasado, de plástico"/>
    <s v="TANQUE PLASTICO DE 500 LTS"/>
    <n v="24111810"/>
    <s v="Mínima cuantía"/>
    <n v="2"/>
    <n v="9"/>
    <n v="4"/>
    <n v="840000"/>
    <s v="UNIDAD"/>
    <s v="NO SOLICITADAS"/>
  </r>
  <r>
    <x v="15"/>
    <s v="02-02-01-003-006-04"/>
    <n v="10"/>
    <s v="Materiales y suministros - Productos de empaque y envasado, de plástico"/>
    <s v="TANQUE PLASTICO DE 1,000 LTS"/>
    <n v="24111810"/>
    <s v="Mínima cuantía"/>
    <n v="2"/>
    <n v="9"/>
    <n v="2"/>
    <n v="960000"/>
    <s v="UNIDAD"/>
    <s v="NO SOLICITADAS"/>
  </r>
  <r>
    <x v="15"/>
    <s v="02-02-01-003-006-04"/>
    <n v="10"/>
    <s v="Materiales y suministros - Productos de empaque y envasado, de plástico"/>
    <s v="ORGANIZADOR DE FICHEROS"/>
    <n v="56101715"/>
    <s v="Mínima cuantía"/>
    <n v="4"/>
    <n v="2"/>
    <n v="2"/>
    <n v="91250"/>
    <s v="UNIDAD"/>
    <s v="NO SOLICITADAS"/>
  </r>
  <r>
    <x v="15"/>
    <s v="02-02-01-003-006-04"/>
    <n v="10"/>
    <s v="Materiales y suministros - Productos de empaque y envasado, de plástico"/>
    <s v="GUACAL PLASTICO PARA PERRO GRANDE "/>
    <n v="24112404"/>
    <s v="Mínima cuantía"/>
    <n v="4"/>
    <n v="2"/>
    <n v="2"/>
    <n v="1459800"/>
    <s v="UNIDAD"/>
    <s v="NO SOLICITADAS"/>
  </r>
  <r>
    <x v="15"/>
    <s v="02-02-01-003-006-04"/>
    <n v="10"/>
    <s v="Materiales y suministros - Productos de empaque y envasado, de plástico"/>
    <s v="GUACAL PLASTICO PARA PERRO MEDIANO _x000a_"/>
    <n v="24112404"/>
    <s v="Mínima cuantía"/>
    <n v="4"/>
    <n v="2"/>
    <n v="1"/>
    <n v="569750"/>
    <s v="UNIDAD"/>
    <s v="NO SOLICITADAS"/>
  </r>
  <r>
    <x v="15"/>
    <s v="02-02-01-003-005-01"/>
    <n v="10"/>
    <s v="Materiales y suministros - Pinturas y barnices y productos relacionados; colores para la pintura artística; tintas"/>
    <s v="TONER CIAN IMPRESORA "/>
    <n v="44103103"/>
    <s v="Mínima cuantía"/>
    <n v="3"/>
    <n v="4"/>
    <n v="2"/>
    <n v="672000"/>
    <s v="UNIDAD"/>
    <s v="NO SOLICITADAS"/>
  </r>
  <r>
    <x v="15"/>
    <s v="02-02-01-003-005-01"/>
    <n v="10"/>
    <s v="Materiales y suministros - Pinturas y barnices y productos relacionados; colores para la pintura artística; tintas"/>
    <s v="TONER AMARILLO IMPRESORA "/>
    <n v="44103103"/>
    <s v="Mínima cuantía"/>
    <n v="3"/>
    <n v="4"/>
    <n v="1"/>
    <n v="336000"/>
    <s v="UNIDAD"/>
    <s v="NO SOLICITADAS"/>
  </r>
  <r>
    <x v="15"/>
    <s v="02-02-01-003-005-01"/>
    <n v="10"/>
    <s v="Materiales y suministros - Pinturas y barnices y productos relacionados; colores para la pintura artística; tintas"/>
    <s v="TONER MAGENTA IMPRESORA "/>
    <n v="44103103"/>
    <s v="Mínima cuantía"/>
    <n v="3"/>
    <n v="4"/>
    <n v="1"/>
    <n v="336000"/>
    <s v="UNIDAD"/>
    <s v="NO SOLICITADAS"/>
  </r>
  <r>
    <x v="15"/>
    <s v="02-02-01-003-005-01"/>
    <n v="10"/>
    <s v="Materiales y suministros - Pinturas y barnices y productos relacionados; colores para la pintura artística; tintas"/>
    <s v="CARTUCHO COLOR ROJO PARA IMPRESORA "/>
    <n v="44103105"/>
    <s v="Mínima cuantía"/>
    <n v="3"/>
    <n v="4"/>
    <n v="1"/>
    <n v="40000"/>
    <s v="UNIDAD"/>
    <s v="NO SOLICITADAS"/>
  </r>
  <r>
    <x v="15"/>
    <s v="02-02-01-003-005-01"/>
    <n v="10"/>
    <s v="Materiales y suministros - Pinturas y barnices y productos relacionados; colores para la pintura artística; tintas"/>
    <s v="CARTUCHO COLOR AMARILLO PARA IMPRESORA"/>
    <n v="44103105"/>
    <s v="Mínima cuantía"/>
    <n v="3"/>
    <n v="4"/>
    <n v="1"/>
    <n v="40000"/>
    <s v="UNIDAD"/>
    <s v="NO SOLICITADAS"/>
  </r>
  <r>
    <x v="15"/>
    <s v="02-02-01-003-005-01"/>
    <n v="10"/>
    <s v="Materiales y suministros - Pinturas y barnices y productos relacionados; colores para la pintura artística; tintas"/>
    <s v="CARTUCHO COLOR AZUL PARA IMPRESORA  "/>
    <n v="44103105"/>
    <s v="Mínima cuantía"/>
    <n v="3"/>
    <n v="4"/>
    <n v="1"/>
    <n v="40000"/>
    <s v="UNIDAD"/>
    <s v="NO SOLICITADAS"/>
  </r>
  <r>
    <x v="15"/>
    <s v="02-02-01-003-006-09"/>
    <n v="10"/>
    <s v="Materiales y suministros - Otros productos plásticos"/>
    <s v="BALDE 10 TLS"/>
    <n v="47121804"/>
    <s v="Mínima cuantía"/>
    <n v="4"/>
    <n v="5"/>
    <n v="50"/>
    <n v="225800"/>
    <s v="UNIDAD"/>
    <s v="NO SOLICITADAS"/>
  </r>
  <r>
    <x v="15"/>
    <s v="02-02-01-003-006-09"/>
    <n v="10"/>
    <s v="Materiales y suministros - Otros productos plásticos"/>
    <s v="RECOGEDORES "/>
    <n v="47131611"/>
    <s v="Mínima cuantía"/>
    <n v="4"/>
    <n v="5"/>
    <n v="60"/>
    <n v="180000"/>
    <s v="UNIDAD"/>
    <s v="NO SOLICITADAS"/>
  </r>
  <r>
    <x v="15"/>
    <s v="02-02-01-003-005-01"/>
    <n v="10"/>
    <s v="Materiales y suministros - Pinturas y barnices y productos relacionados; colores para la pintura artística; tintas"/>
    <s v="TINTAS PARA IMPRESORA"/>
    <n v="44103103"/>
    <s v="Mínima cuantía"/>
    <n v="3"/>
    <n v="5"/>
    <n v="400"/>
    <n v="12495200"/>
    <s v="UNIDAD"/>
    <s v="NO SOLICITADAS"/>
  </r>
  <r>
    <x v="15"/>
    <s v="02-02-01-003-005-01"/>
    <n v="10"/>
    <s v="Materiales y suministros - Pinturas y barnices y productos relacionados; colores para la pintura artística; tintas"/>
    <s v="TONER hp LASER JET 1536dnf MFP"/>
    <n v="44103103"/>
    <s v="Mínima cuantía"/>
    <n v="3"/>
    <n v="5"/>
    <n v="4"/>
    <n v="1323600"/>
    <s v="UNIDAD"/>
    <s v="NO SOLICITADAS"/>
  </r>
  <r>
    <x v="15"/>
    <s v="02-02-01-003-005-01"/>
    <n v="10"/>
    <s v="Materiales y suministros - Pinturas y barnices y productos relacionados; colores para la pintura artística; tintas"/>
    <s v="TONER HP LASER JET 600 "/>
    <n v="44103103"/>
    <s v="Mínima cuantía"/>
    <n v="3"/>
    <n v="5"/>
    <n v="6"/>
    <n v="2548980"/>
    <s v="UNIDAD"/>
    <s v="NO SOLICITADAS"/>
  </r>
  <r>
    <x v="15"/>
    <s v="02-02-01-003-005-01"/>
    <n v="10"/>
    <s v="Materiales y suministros - Pinturas y barnices y productos relacionados; colores para la pintura artística; tintas"/>
    <s v="TONER HP LASER JET M2727nf"/>
    <n v="44103103"/>
    <s v="Mínima cuantía"/>
    <n v="3"/>
    <n v="5"/>
    <n v="4"/>
    <n v="2285712"/>
    <s v="UNIDAD"/>
    <s v="NO SOLICITADAS"/>
  </r>
  <r>
    <x v="15"/>
    <s v="02-02-01-003-005-01"/>
    <n v="10"/>
    <s v="Materiales y suministros - Pinturas y barnices y productos relacionados; colores para la pintura artística; tintas"/>
    <s v="TONER HP LASER JET M3027x MFP"/>
    <n v="44103103"/>
    <s v="Mínima cuantía"/>
    <n v="3"/>
    <n v="5"/>
    <n v="4"/>
    <n v="1539600"/>
    <s v="UNIDAD"/>
    <s v="NO SOLICITADAS"/>
  </r>
  <r>
    <x v="15"/>
    <s v="02-02-01-003-005-01"/>
    <n v="10"/>
    <s v="Materiales y suministros - Pinturas y barnices y productos relacionados; colores para la pintura artística; tintas"/>
    <s v="TONER HP LASER JET PRO 400 COLOR MFP m475dm"/>
    <n v="44103103"/>
    <s v="Mínima cuantía"/>
    <n v="3"/>
    <n v="5"/>
    <n v="4"/>
    <n v="1643600"/>
    <s v="UNIDAD"/>
    <s v="NO SOLICITADAS"/>
  </r>
  <r>
    <x v="15"/>
    <s v="02-02-01-003-005-01"/>
    <n v="10"/>
    <s v="Materiales y suministros - Pinturas y barnices y productos relacionados; colores para la pintura artística; tintas"/>
    <s v="TONER HP M4345 MFP"/>
    <n v="44103103"/>
    <s v="Mínima cuantía"/>
    <n v="3"/>
    <n v="5"/>
    <n v="1"/>
    <n v="808403"/>
    <s v="UNIDAD"/>
    <s v="NO SOLICITADAS"/>
  </r>
  <r>
    <x v="15"/>
    <s v="02-02-01-003-005-01"/>
    <n v="10"/>
    <s v="Materiales y suministros - Pinturas y barnices y productos relacionados; colores para la pintura artística; tintas"/>
    <s v="TONER LEXMARK MX 310dn "/>
    <n v="44103103"/>
    <s v="Mínima cuantía"/>
    <n v="3"/>
    <n v="5"/>
    <n v="4"/>
    <n v="960000"/>
    <s v="UNIDAD"/>
    <s v="NO SOLICITADAS"/>
  </r>
  <r>
    <x v="15"/>
    <s v="02-02-01-003-005-01"/>
    <n v="10"/>
    <s v="Materiales y suministros - Pinturas y barnices y productos relacionados; colores para la pintura artística; tintas"/>
    <s v="TONER LEXMARK X464 "/>
    <n v="44103103"/>
    <s v="Mínima cuantía"/>
    <n v="3"/>
    <n v="5"/>
    <n v="4"/>
    <n v="880000"/>
    <s v="UNIDAD"/>
    <s v="NO SOLICITADAS"/>
  </r>
  <r>
    <x v="15"/>
    <s v="02-02-01-003-006-09"/>
    <n v="10"/>
    <s v="Materiales y suministros - Otros productos plásticos"/>
    <s v="RECIPIENTE DE ALMACENAMIENTO COMIDA CANINOS_x000a_"/>
    <n v="52152002"/>
    <s v="Mínima cuantía"/>
    <n v="4"/>
    <n v="2"/>
    <n v="2"/>
    <n v="390000"/>
    <s v="UNIDAD"/>
    <s v="NO SOLICITADAS"/>
  </r>
  <r>
    <x v="15"/>
    <s v="02-02-01-003-007-01"/>
    <n v="10"/>
    <s v="Materiales y suministros - Vidrio y productos de vidrio"/>
    <s v="LED TUBE 18W T8 DL"/>
    <n v="39111600"/>
    <s v="Mínima cuantía"/>
    <n v="3"/>
    <n v="5"/>
    <n v="200"/>
    <n v="5060000"/>
    <s v="UNIDAD"/>
    <s v="NO SOLICITADAS"/>
  </r>
  <r>
    <x v="15"/>
    <s v="02-02-01-003-007-01"/>
    <n v="10"/>
    <s v="Materiales y suministros - Vidrio y productos de vidrio"/>
    <s v="LED TUBE 9W T8 DL"/>
    <n v="39111600"/>
    <s v="Mínima cuantía"/>
    <n v="3"/>
    <n v="5"/>
    <n v="200"/>
    <n v="3960000"/>
    <s v="UNIDAD"/>
    <s v="NO SOLICITADAS"/>
  </r>
  <r>
    <x v="15"/>
    <s v="02-02-01-003-007-01"/>
    <n v="10"/>
    <s v="Materiales y suministros - Vidrio y productos de vidrio"/>
    <s v="BOMBILLO AHORRADOR DE 25 W ESPIRAL 110V"/>
    <n v="39111600"/>
    <s v="Mínima cuantía"/>
    <n v="3"/>
    <n v="5"/>
    <n v="30"/>
    <n v="231000"/>
    <s v="UNIDAD"/>
    <s v="NO SOLICITADAS"/>
  </r>
  <r>
    <x v="15"/>
    <s v="02-02-01-003-007-01"/>
    <n v="10"/>
    <s v="Materiales y suministros - Vidrio y productos de vidrio"/>
    <s v="BOMBILLO AHORRADOR DE 12 W ESPIRAL 110 V"/>
    <n v="39111600"/>
    <s v="Mínima cuantía"/>
    <n v="3"/>
    <n v="5"/>
    <n v="30"/>
    <n v="264000"/>
    <s v="UNIDAD"/>
    <s v="NO SOLICITADAS"/>
  </r>
  <r>
    <x v="15"/>
    <s v="02-02-01-003-007-01"/>
    <n v="10"/>
    <s v="Materiales y suministros - Vidrio y productos de vidrio"/>
    <s v="BOMBILLO MH 400 W 220 V"/>
    <n v="39111600"/>
    <s v="Mínima cuantía"/>
    <n v="3"/>
    <n v="5"/>
    <n v="20"/>
    <n v="1600000"/>
    <s v="UNIDAD"/>
    <s v="NO SOLICITADAS"/>
  </r>
  <r>
    <x v="15"/>
    <s v="02-02-01-003-007-01"/>
    <n v="10"/>
    <s v="Materiales y suministros - Vidrio y productos de vidrio"/>
    <s v="BOMBILLO OJO DE BUEY AHORRADOR, TIPO DICROICO, GU10, 5 CM DE DIAMETRO, 110 V, CON LENTE Y BASE GU10, LUZ CALIDA"/>
    <n v="39111600"/>
    <s v="Mínima cuantía"/>
    <n v="3"/>
    <n v="5"/>
    <n v="10"/>
    <n v="93500"/>
    <s v="UNIDAD"/>
    <s v="NO SOLICITADAS"/>
  </r>
  <r>
    <x v="15"/>
    <s v="02-02-01-003-007-01"/>
    <n v="10"/>
    <s v="Materiales y suministros - Vidrio y productos de vidrio"/>
    <s v="BOMBILLO TUBO SODIO 400W"/>
    <n v="39111600"/>
    <s v="Mínima cuantía"/>
    <n v="3"/>
    <n v="5"/>
    <n v="60"/>
    <n v="1800000"/>
    <s v="UNIDAD"/>
    <s v="NO SOLICITADAS"/>
  </r>
  <r>
    <x v="15"/>
    <s v="02-02-01-003-007-01"/>
    <n v="10"/>
    <s v="Materiales y suministros - Vidrio y productos de vidrio"/>
    <s v="ANGEO EN FIBRA DE VIDRIO "/>
    <n v="30103204"/>
    <s v="Mínima cuantía"/>
    <n v="2"/>
    <n v="9"/>
    <n v="1"/>
    <n v="145500"/>
    <s v="UNIDAD"/>
    <s v="NO SOLICITADAS"/>
  </r>
  <r>
    <x v="15"/>
    <s v="02-02-01-003-007-01"/>
    <n v="10"/>
    <s v="Materiales y suministros - Vidrio y productos de vidrio"/>
    <s v="VIDRIO TRANSPARENTE DE 4 mm"/>
    <n v="49121508"/>
    <s v="Mínima cuantía"/>
    <n v="2"/>
    <n v="9"/>
    <n v="5"/>
    <n v="307500"/>
    <s v="METRO CUBICO"/>
    <s v="NO SOLICITADAS"/>
  </r>
  <r>
    <x v="15"/>
    <s v="02-02-01-003-007-01"/>
    <n v="10"/>
    <s v="Materiales y suministros - Vidrio y productos de vidrio"/>
    <s v="VIDRIO TRANSPARENTE DE 5 mm"/>
    <n v="49121508"/>
    <s v="Mínima cuantía"/>
    <n v="2"/>
    <n v="9"/>
    <n v="5"/>
    <n v="322500"/>
    <s v="METRO CUBICO"/>
    <s v="NO SOLICITADAS"/>
  </r>
  <r>
    <x v="15"/>
    <s v="02-02-01-003-007-02"/>
    <n v="10"/>
    <s v="Materiales y suministros - Artículos de cerámica no estructural"/>
    <s v="LAVAMANOS DE COLGAR"/>
    <n v="30181504"/>
    <s v="Mínima cuantía"/>
    <n v="2"/>
    <n v="9"/>
    <n v="2"/>
    <n v="191000"/>
    <s v="UNIDAD"/>
    <s v="NO SOLICITADAS"/>
  </r>
  <r>
    <x v="15"/>
    <s v="02-02-01-003-007-02"/>
    <n v="10"/>
    <s v="Materiales y suministros - Artículos de cerámica no estructural"/>
    <s v="ORINAL DE COLGAR MEDIANO"/>
    <n v="30181506"/>
    <s v="Mínima cuantía"/>
    <n v="2"/>
    <n v="9"/>
    <n v="2"/>
    <n v="291000"/>
    <s v="UNIDAD"/>
    <s v="NO SOLICITADAS"/>
  </r>
  <r>
    <x v="15"/>
    <s v="02-02-01-003-007-02"/>
    <n v="10"/>
    <s v="Materiales y suministros - Artículos de cerámica no estructural"/>
    <s v="*SANITARIO DE UNA PIEZA REDONDO "/>
    <n v="30181511"/>
    <s v="Mínima cuantía"/>
    <n v="2"/>
    <n v="9"/>
    <n v="2"/>
    <n v="1047000"/>
    <s v="UNIDAD"/>
    <s v="NO SOLICITADAS"/>
  </r>
  <r>
    <x v="15"/>
    <s v="02-02-01-003-007-03"/>
    <n v="10"/>
    <s v="Materiales y suministros - Productos refractarios y productos estructurales no refractarios de arcilla"/>
    <s v="BLOQUE DE ARCILLA No.4 ( ADOBE 40x20x12 cm)"/>
    <n v="30131504"/>
    <s v="Mínima cuantía"/>
    <n v="2"/>
    <n v="9"/>
    <n v="50"/>
    <n v="162500"/>
    <s v="UNIDAD"/>
    <s v="NO SOLICITADAS"/>
  </r>
  <r>
    <x v="15"/>
    <s v="02-02-01-003-007-04"/>
    <n v="10"/>
    <s v="Materiales y suministros - Yeso, cal y cemento"/>
    <s v="BOQUILLA PARA JUNTAS CERAMICA DE 1 A 5mm x 5 kg"/>
    <n v="30111506"/>
    <s v="Mínima cuantía"/>
    <n v="2"/>
    <n v="9"/>
    <n v="2"/>
    <n v="45000"/>
    <s v="UNIDAD"/>
    <s v="NO SOLICITADAS"/>
  </r>
  <r>
    <x v="15"/>
    <s v="02-02-01-003-007-04"/>
    <n v="10"/>
    <s v="Materiales y suministros - Yeso, cal y cemento"/>
    <s v="CEMENTO BLANCO "/>
    <n v="30111601"/>
    <s v="Mínima cuantía"/>
    <n v="2"/>
    <n v="9"/>
    <n v="5"/>
    <n v="12500"/>
    <s v="KILOGRAMO"/>
    <s v="NO SOLICITADAS"/>
  </r>
  <r>
    <x v="15"/>
    <s v="02-02-01-003-007-04"/>
    <n v="10"/>
    <s v="Materiales y suministros - Yeso, cal y cemento"/>
    <s v="CEMENTO GRIS x 50 KG"/>
    <n v="30111601"/>
    <s v="Mínima cuantía"/>
    <n v="2"/>
    <n v="9"/>
    <n v="30"/>
    <n v="1275000"/>
    <s v="UNIDAD"/>
    <s v="NO SOLICITADAS"/>
  </r>
  <r>
    <x v="15"/>
    <s v="02-02-01-003-007-04"/>
    <n v="10"/>
    <s v="Materiales y suministros - Yeso, cal y cemento"/>
    <s v="PEGANTE PARA CERAMICA, POR POR 25 KG"/>
    <n v="30111504"/>
    <s v="Mínima cuantía"/>
    <n v="2"/>
    <n v="9"/>
    <n v="3"/>
    <n v="165000"/>
    <s v="UNIDAD"/>
    <s v="NO SOLICITADAS"/>
  </r>
  <r>
    <x v="15"/>
    <s v="02-02-01-003-007-09"/>
    <n v="10"/>
    <s v="Materiales y suministros - Otros productos minerales no metálicos n. C. P."/>
    <s v="DISCO DE CORTE PARA METAL DE 4-1/2&quot;"/>
    <n v="27112838"/>
    <s v="Mínima cuantía"/>
    <n v="2"/>
    <n v="9"/>
    <n v="30"/>
    <n v="195000"/>
    <s v="UNIDAD"/>
    <s v="NO SOLICITADAS"/>
  </r>
  <r>
    <x v="15"/>
    <s v="02-02-01-003-007-09"/>
    <n v="10"/>
    <s v="Materiales y suministros - Otros productos minerales no metálicos n. C. P."/>
    <s v="DISCO DE CORTE PARA METAL DE 7&quot;"/>
    <n v="27112838"/>
    <s v="Mínima cuantía"/>
    <n v="2"/>
    <n v="9"/>
    <n v="30"/>
    <n v="337500"/>
    <s v="UNIDAD"/>
    <s v="NO SOLICITADAS"/>
  </r>
  <r>
    <x v="15"/>
    <s v="02-02-01-003-007-09"/>
    <n v="10"/>
    <s v="Materiales y suministros - Otros productos minerales no metálicos n. C. P."/>
    <s v="DISCO DE CORTE PARA METAL DE 9&quot;"/>
    <n v="27112838"/>
    <s v="Mínima cuantía"/>
    <n v="2"/>
    <n v="9"/>
    <n v="10"/>
    <n v="155000"/>
    <s v="UNIDAD"/>
    <s v="NO SOLICITADAS"/>
  </r>
  <r>
    <x v="15"/>
    <s v="02-02-01-003-007-09"/>
    <n v="10"/>
    <s v="Materiales y suministros - Otros productos minerales no metálicos n. C. P."/>
    <s v="LIJA DE AGUA No. 100"/>
    <n v="27112700"/>
    <s v="Mínima cuantía"/>
    <n v="2"/>
    <n v="9"/>
    <n v="80"/>
    <n v="144000"/>
    <s v="UNIDAD"/>
    <s v="NO SOLICITADAS"/>
  </r>
  <r>
    <x v="15"/>
    <s v="02-02-01-003-007-09"/>
    <n v="10"/>
    <s v="Materiales y suministros - Otros productos minerales no metálicos n. C. P."/>
    <s v="LIJA DE AGUA No. 120"/>
    <n v="27112700"/>
    <s v="Mínima cuantía"/>
    <n v="2"/>
    <n v="9"/>
    <n v="80"/>
    <n v="144000"/>
    <s v="UNIDAD"/>
    <s v="NO SOLICITADAS"/>
  </r>
  <r>
    <x v="15"/>
    <s v="02-02-01-003-007-09"/>
    <n v="10"/>
    <s v="Materiales y suministros - Otros productos minerales no metálicos n. C. P."/>
    <s v="LIJA DE AGUA No. 150"/>
    <n v="27112700"/>
    <s v="Mínima cuantía"/>
    <n v="2"/>
    <n v="9"/>
    <n v="80"/>
    <n v="144000"/>
    <s v="UNIDAD"/>
    <s v="NO SOLICITADAS"/>
  </r>
  <r>
    <x v="15"/>
    <s v="02-02-01-003-007-09"/>
    <n v="10"/>
    <s v="Materiales y suministros - Otros productos minerales no metálicos n. C. P."/>
    <s v="LIJA DE AGUA No. 180"/>
    <n v="27112700"/>
    <s v="Mínima cuantía"/>
    <n v="2"/>
    <n v="9"/>
    <n v="80"/>
    <n v="152000"/>
    <s v="UNIDAD"/>
    <s v="NO SOLICITADAS"/>
  </r>
  <r>
    <x v="15"/>
    <s v="02-02-01-003-007-09"/>
    <n v="10"/>
    <s v="Materiales y suministros - Otros productos minerales no metálicos n. C. P."/>
    <s v="LIJA DE AGUA No. 80"/>
    <n v="27112700"/>
    <s v="Mínima cuantía"/>
    <n v="2"/>
    <n v="9"/>
    <n v="80"/>
    <n v="144000"/>
    <s v="UNIDAD"/>
    <s v="NO SOLICITADAS"/>
  </r>
  <r>
    <x v="15"/>
    <s v="02-02-01-003-007-09"/>
    <n v="10"/>
    <s v="Materiales y suministros - Otros productos minerales no metálicos n. C. P."/>
    <s v="LIJA DE DISCO PARA PULIDORA # 120"/>
    <n v="27112742"/>
    <s v="Mínima cuantía"/>
    <n v="2"/>
    <n v="9"/>
    <n v="8"/>
    <n v="71600"/>
    <s v="UNIDAD"/>
    <s v="NO SOLICITADAS"/>
  </r>
  <r>
    <x v="15"/>
    <s v="02-02-01-003-007-09"/>
    <n v="10"/>
    <s v="Materiales y suministros - Otros productos minerales no metálicos n. C. P."/>
    <s v="LIJA DE DISCO PARA PULIDORA # 240"/>
    <n v="27112742"/>
    <s v="Mínima cuantía"/>
    <n v="2"/>
    <n v="9"/>
    <n v="8"/>
    <n v="71600"/>
    <s v="UNIDAD"/>
    <s v="NO SOLICITADAS"/>
  </r>
  <r>
    <x v="15"/>
    <s v="02-02-01-003-007-09"/>
    <n v="10"/>
    <s v="Materiales y suministros - Otros productos minerales no metálicos n. C. P."/>
    <s v="LIJA DE DISCO PARA PULIDORA # 80"/>
    <n v="27112742"/>
    <s v="Mínima cuantía"/>
    <n v="2"/>
    <n v="9"/>
    <n v="8"/>
    <n v="70800"/>
    <s v="UNIDAD"/>
    <s v="NO SOLICITADAS"/>
  </r>
  <r>
    <x v="15"/>
    <s v="02-02-01-003-007-09"/>
    <n v="10"/>
    <s v="Materiales y suministros - Otros productos minerales no metálicos n. C. P."/>
    <s v="LIJA PARA PULIDORA DE BANDA 3&quot; x 24&quot; # 100"/>
    <n v="11101502"/>
    <s v="Mínima cuantía"/>
    <n v="2"/>
    <n v="9"/>
    <n v="5"/>
    <n v="27000"/>
    <s v="UNIDAD"/>
    <s v="NO SOLICITADAS"/>
  </r>
  <r>
    <x v="15"/>
    <s v="02-02-01-003-007-09"/>
    <n v="10"/>
    <s v="Materiales y suministros - Otros productos minerales no metálicos n. C. P."/>
    <s v="LIJA PARA PULIDORA DE BANDA 3&quot; x 24&quot; # 80"/>
    <n v="11101502"/>
    <s v="Mínima cuantía"/>
    <n v="2"/>
    <n v="9"/>
    <n v="5"/>
    <n v="27000"/>
    <s v="UNIDAD"/>
    <s v="NO SOLICITADAS"/>
  </r>
  <r>
    <x v="15"/>
    <s v="02-02-01-003-008-09"/>
    <n v="10"/>
    <s v="Materiales y suministros - Otros artículos manufacturados n. C. P."/>
    <s v="RASTRILLOS PLÁSTICOS"/>
    <n v="27112003"/>
    <s v="Mínima cuantía"/>
    <n v="4"/>
    <n v="5"/>
    <n v="100"/>
    <n v="1806400"/>
    <s v="UNIDAD"/>
    <s v="NO SOLICITADAS"/>
  </r>
  <r>
    <x v="15"/>
    <s v="02-02-01-003-008-09"/>
    <n v="10"/>
    <s v="Materiales y suministros - Otros artículos manufacturados n. C. P."/>
    <s v="LIMPIADOR DE TELARAÑAS "/>
    <n v="47131800"/>
    <s v="Mínima cuantía"/>
    <n v="4"/>
    <n v="5"/>
    <n v="10"/>
    <n v="43790"/>
    <s v="UNIDAD"/>
    <s v="NO SOLICITADAS"/>
  </r>
  <r>
    <x v="15"/>
    <s v="02-02-01-003-008-09"/>
    <n v="10"/>
    <s v="Materiales y suministros - Otros artículos manufacturados n. C. P."/>
    <s v="CEPILLO PARA PISO"/>
    <n v="47131608"/>
    <s v="Mínima cuantía"/>
    <n v="4"/>
    <n v="5"/>
    <n v="50"/>
    <n v="214850"/>
    <s v="UNIDAD"/>
    <s v="NO SOLICITADAS"/>
  </r>
  <r>
    <x v="15"/>
    <s v="02-02-01-003-008-09"/>
    <n v="10"/>
    <s v="Materiales y suministros - Otros artículos manufacturados n. C. P."/>
    <s v="ESCOBA DE CERDA DURA"/>
    <n v="47131604"/>
    <s v="Mínima cuantía"/>
    <n v="4"/>
    <n v="5"/>
    <n v="74"/>
    <n v="370000"/>
    <s v="UNIDAD"/>
    <s v="NO SOLICITADAS"/>
  </r>
  <r>
    <x v="15"/>
    <s v="02-02-01-003-008-09"/>
    <n v="10"/>
    <s v="Materiales y suministros - Otros artículos manufacturados n. C. P."/>
    <s v="ESCOBA SUAVE "/>
    <n v="47131604"/>
    <s v="Mínima cuantía"/>
    <n v="4"/>
    <n v="5"/>
    <n v="100"/>
    <n v="500000"/>
    <s v="UNIDAD"/>
    <s v="NO SOLICITADAS"/>
  </r>
  <r>
    <x v="15"/>
    <s v="02-02-01-003-008-09"/>
    <n v="10"/>
    <s v="Materiales y suministros - Otros artículos manufacturados n. C. P."/>
    <s v="TRAPERO DE MANGO EN MADERA"/>
    <n v="47131618"/>
    <s v="Mínima cuantía"/>
    <n v="4"/>
    <n v="5"/>
    <n v="150"/>
    <n v="800550"/>
    <s v="UNIDAD"/>
    <s v="NO SOLICITADAS"/>
  </r>
  <r>
    <x v="15"/>
    <s v="02-02-01-003-008-09"/>
    <n v="10"/>
    <s v="Materiales y suministros - Otros artículos manufacturados n. C. P."/>
    <s v="ESCOBONES ASEO "/>
    <n v="47131604"/>
    <s v="Mínima cuantía"/>
    <n v="4"/>
    <n v="5"/>
    <n v="50"/>
    <n v="1250000"/>
    <s v="UNIDAD"/>
    <s v="NO SOLICITADAS"/>
  </r>
  <r>
    <x v="15"/>
    <s v="02-02-01-003-008-09"/>
    <n v="10"/>
    <s v="Materiales y suministros - Otros artículos manufacturados n. C. P."/>
    <s v="BROCHA DE 1&quot;"/>
    <n v="31211904"/>
    <s v="Mínima cuantía"/>
    <n v="2"/>
    <n v="9"/>
    <n v="5"/>
    <n v="16750"/>
    <s v="UNIDAD"/>
    <s v="NO SOLICITADAS"/>
  </r>
  <r>
    <x v="15"/>
    <s v="02-02-01-003-008-09"/>
    <n v="10"/>
    <s v="Materiales y suministros - Otros artículos manufacturados n. C. P."/>
    <s v="BROCHA DE 2&quot;"/>
    <n v="31211904"/>
    <s v="Mínima cuantía"/>
    <n v="2"/>
    <n v="9"/>
    <n v="20"/>
    <n v="170000"/>
    <s v="UNIDAD"/>
    <s v="NO SOLICITADAS"/>
  </r>
  <r>
    <x v="15"/>
    <s v="02-02-01-003-008-09"/>
    <n v="10"/>
    <s v="Materiales y suministros - Otros artículos manufacturados n. C. P."/>
    <s v="BROCHA DE 3&quot;"/>
    <n v="31211904"/>
    <s v="Mínima cuantía"/>
    <n v="2"/>
    <n v="9"/>
    <n v="20"/>
    <n v="211000"/>
    <s v="UNIDAD"/>
    <s v="NO SOLICITADAS"/>
  </r>
  <r>
    <x v="15"/>
    <s v="02-02-01-003-008-09"/>
    <n v="10"/>
    <s v="Materiales y suministros - Otros artículos manufacturados n. C. P."/>
    <s v="BROCHA DE 4&quot;"/>
    <n v="31211904"/>
    <s v="Mínima cuantía"/>
    <n v="2"/>
    <n v="9"/>
    <n v="30"/>
    <n v="486000"/>
    <s v="UNIDAD"/>
    <s v="NO SOLICITADAS"/>
  </r>
  <r>
    <x v="15"/>
    <s v="02-02-01-003-008-09"/>
    <n v="10"/>
    <s v="Materiales y suministros - Otros artículos manufacturados n. C. P."/>
    <s v="RODILLO DE FELPA PROFESIONAL DE 9&quot;"/>
    <n v="31211906"/>
    <s v="Mínima cuantía"/>
    <n v="2"/>
    <n v="9"/>
    <n v="30"/>
    <n v="465000"/>
    <s v="UNIDAD"/>
    <s v="NO SOLICITADAS"/>
  </r>
  <r>
    <x v="15"/>
    <s v="02-02-01-003-008-09"/>
    <n v="10"/>
    <s v="Materiales y suministros - Otros artículos manufacturados n. C. P."/>
    <s v="RODILLOS PARA PINTAR "/>
    <n v="31211906"/>
    <s v="Mínima cuantía"/>
    <n v="2"/>
    <n v="9"/>
    <n v="35"/>
    <n v="343000"/>
    <s v="UNIDAD"/>
    <s v="NO SOLICITADAS"/>
  </r>
  <r>
    <x v="15"/>
    <s v="02-02-01-003-008-09"/>
    <n v="10"/>
    <s v="Materiales y suministros - Otros artículos manufacturados n. C. P."/>
    <s v="BROCHAS "/>
    <n v="31211904"/>
    <s v="Mínima cuantía"/>
    <n v="2"/>
    <n v="9"/>
    <n v="30"/>
    <n v="478500"/>
    <s v="UNIDAD"/>
    <s v="NO SOLICITADAS"/>
  </r>
  <r>
    <x v="15"/>
    <s v="02-02-01-003-008-09"/>
    <n v="10"/>
    <s v="Materiales y suministros - Otros artículos manufacturados n. C. P."/>
    <s v="TERMOS PARA AGUA "/>
    <n v="24121807"/>
    <s v="Mínima cuantía"/>
    <n v="3"/>
    <n v="2"/>
    <n v="4"/>
    <n v="397668"/>
    <s v="UNIDAD"/>
    <s v="NO SOLICITADAS"/>
  </r>
  <r>
    <x v="15"/>
    <s v="02-02-01-003-008-09"/>
    <n v="10"/>
    <s v="Materiales y suministros - Otros artículos manufacturados n. C. P."/>
    <s v="PEINE TIPO RASTRILLO  PARA PERRO GRANDE_x000a_"/>
    <n v="10111302"/>
    <s v="Mínima cuantía"/>
    <n v="4"/>
    <n v="2"/>
    <n v="2"/>
    <n v="41400"/>
    <s v="UNIDAD"/>
    <s v="NO SOLICITADAS"/>
  </r>
  <r>
    <x v="15"/>
    <s v="02-02-01-003-008-09"/>
    <n v="10"/>
    <s v="Materiales y suministros - Otros artículos manufacturados n. C. P."/>
    <s v="FUSTA DE CUERO 1 MTS DE LARGO"/>
    <n v="10141502"/>
    <s v="Mínima cuantía"/>
    <n v="4"/>
    <n v="2"/>
    <n v="1"/>
    <n v="30200"/>
    <s v="UNIDAD"/>
    <s v="NO SOLICITADAS"/>
  </r>
  <r>
    <x v="15"/>
    <s v="02-02-01-004-001"/>
    <n v="10"/>
    <s v="Materiales y suministros - Metales básicos"/>
    <s v="ABRAZADERA CREMALLERA 1&quot;"/>
    <n v="31162414"/>
    <s v="Mínima cuantía"/>
    <n v="2"/>
    <n v="9"/>
    <n v="10"/>
    <n v="17870"/>
    <s v="UNIDAD"/>
    <s v="NO SOLICITADAS"/>
  </r>
  <r>
    <x v="15"/>
    <s v="02-02-01-004-001"/>
    <n v="10"/>
    <s v="Materiales y suministros - Metales básicos"/>
    <s v="ABRAZADERA CREMALLERA 3/4&quot;"/>
    <n v="31162414"/>
    <s v="Mínima cuantía"/>
    <n v="2"/>
    <n v="9"/>
    <n v="10"/>
    <n v="14400"/>
    <s v="UNIDAD"/>
    <s v="NO SOLICITADAS"/>
  </r>
  <r>
    <x v="15"/>
    <s v="02-02-01-004-001"/>
    <n v="10"/>
    <s v="Materiales y suministros - Metales básicos"/>
    <s v="ABRAZADERA CREMALLERA DE 1/2&quot;"/>
    <n v="31162414"/>
    <s v="Mínima cuantía"/>
    <n v="2"/>
    <n v="9"/>
    <n v="10"/>
    <n v="12000"/>
    <s v="UNIDAD"/>
    <s v="NO SOLICITADAS"/>
  </r>
  <r>
    <x v="15"/>
    <s v="02-02-01-004-001"/>
    <n v="10"/>
    <s v="Materiales y suministros - Metales básicos"/>
    <s v="ALAMBRE DULCE CALIBRE 14"/>
    <n v="30265501"/>
    <s v="Mínima cuantía"/>
    <n v="2"/>
    <n v="9"/>
    <n v="5"/>
    <n v="2750"/>
    <s v="KILOGRAMO"/>
    <s v="NO SOLICITADAS"/>
  </r>
  <r>
    <x v="15"/>
    <s v="02-02-01-004-001"/>
    <n v="10"/>
    <s v="Materiales y suministros - Metales básicos"/>
    <s v="ALAMBRE GALVANIZADO CAL 12"/>
    <n v="30264305"/>
    <s v="Mínima cuantía"/>
    <n v="2"/>
    <n v="9"/>
    <n v="5"/>
    <n v="43750"/>
    <s v="KILOGRAMO"/>
    <s v="NO SOLICITADAS"/>
  </r>
  <r>
    <x v="15"/>
    <s v="02-02-01-004-001"/>
    <n v="10"/>
    <s v="Materiales y suministros - Metales básicos"/>
    <s v="AMARRES PARA CUBIERTA x 100 und"/>
    <n v="30151600"/>
    <s v="Mínima cuantía"/>
    <n v="2"/>
    <n v="9"/>
    <n v="5"/>
    <n v="92500"/>
    <s v="UNIDAD"/>
    <s v="NO SOLICITADAS"/>
  </r>
  <r>
    <x v="15"/>
    <s v="02-02-01-004-001"/>
    <n v="10"/>
    <s v="Materiales y suministros - Metales básicos"/>
    <s v="ANGULO DE ACERO 1&quot; x 1/4&quot;x 6,00 m"/>
    <n v="30101504"/>
    <s v="Mínima cuantía"/>
    <n v="2"/>
    <n v="9"/>
    <n v="2"/>
    <n v="65000"/>
    <s v="UNIDAD"/>
    <s v="NO SOLICITADAS"/>
  </r>
  <r>
    <x v="15"/>
    <s v="02-02-01-004-001"/>
    <n v="10"/>
    <s v="Materiales y suministros - Metales básicos"/>
    <s v="ANGULO DE ACERO 1&quot; x 1/8&quot;x 6,00m"/>
    <n v="30101504"/>
    <s v="Mínima cuantía"/>
    <n v="2"/>
    <n v="9"/>
    <n v="2"/>
    <n v="51000"/>
    <s v="UNIDAD"/>
    <s v="NO SOLICITADAS"/>
  </r>
  <r>
    <x v="15"/>
    <s v="02-02-01-004-001"/>
    <n v="10"/>
    <s v="Materiales y suministros - Metales básicos"/>
    <s v="ANGULO DE ACERO 1&quot; x 3/16&quot;x 6,00m"/>
    <n v="30101504"/>
    <s v="Mínima cuantía"/>
    <n v="2"/>
    <n v="9"/>
    <n v="2"/>
    <n v="37000"/>
    <s v="UNIDAD"/>
    <s v="NO SOLICITADAS"/>
  </r>
  <r>
    <x v="15"/>
    <s v="02-02-01-004-001"/>
    <n v="10"/>
    <s v="Materiales y suministros - Metales básicos"/>
    <s v="ANGULO DE ACERO 1-1/2&quot; x 1/4&quot;x 6,00 m"/>
    <n v="30101504"/>
    <s v="Mínima cuantía"/>
    <n v="2"/>
    <n v="9"/>
    <n v="2"/>
    <n v="162736"/>
    <s v="UNIDAD"/>
    <s v="NO SOLICITADAS"/>
  </r>
  <r>
    <x v="15"/>
    <s v="02-02-01-004-001"/>
    <n v="10"/>
    <s v="Materiales y suministros - Metales básicos"/>
    <s v="ANGULO DE ACERO 1-1/2&quot; x 1/8&quot;x 6,00m"/>
    <n v="30101504"/>
    <s v="Mínima cuantía"/>
    <n v="2"/>
    <n v="9"/>
    <n v="2"/>
    <n v="86354"/>
    <s v="UNIDAD"/>
    <s v="NO SOLICITADAS"/>
  </r>
  <r>
    <x v="15"/>
    <s v="02-02-01-004-001"/>
    <n v="10"/>
    <s v="Materiales y suministros - Metales básicos"/>
    <s v="ANGULO DE ACERO 1-1/2&quot; x 3/16&quot;x 6,00m"/>
    <n v="30101504"/>
    <s v="Mínima cuantía"/>
    <n v="2"/>
    <n v="9"/>
    <n v="2"/>
    <n v="127470"/>
    <s v="UNIDAD"/>
    <s v="NO SOLICITADAS"/>
  </r>
  <r>
    <x v="15"/>
    <s v="02-02-01-004-001"/>
    <n v="10"/>
    <s v="Materiales y suministros - Metales básicos"/>
    <s v="ANGULO DE ACERO 2-1/2&quot; x 1/4&quot;x 6,00 m"/>
    <n v="30101504"/>
    <s v="Mínima cuantía"/>
    <n v="2"/>
    <n v="9"/>
    <n v="2"/>
    <n v="290742"/>
    <s v="UNIDAD"/>
    <s v="NO SOLICITADAS"/>
  </r>
  <r>
    <x v="15"/>
    <s v="02-02-01-004-001"/>
    <n v="10"/>
    <s v="Materiales y suministros - Metales básicos"/>
    <s v="ANGULO DE ACERO 2-1/2&quot; x 3/16&quot;x 6,00m"/>
    <n v="30101504"/>
    <s v="Mínima cuantía"/>
    <n v="2"/>
    <n v="9"/>
    <n v="2"/>
    <n v="219466"/>
    <s v="UNIDAD"/>
    <s v="NO SOLICITADAS"/>
  </r>
  <r>
    <x v="15"/>
    <s v="02-02-01-004-001"/>
    <n v="10"/>
    <s v="Materiales y suministros - Metales básicos"/>
    <s v="ANGULO DE ACERO 3/4&quot; x 1/8&quot;x 6,00m"/>
    <n v="30101504"/>
    <s v="Mínima cuantía"/>
    <n v="2"/>
    <n v="9"/>
    <n v="2"/>
    <n v="43780"/>
    <s v="UNIDAD"/>
    <s v="NO SOLICITADAS"/>
  </r>
  <r>
    <x v="15"/>
    <s v="02-02-01-004-001"/>
    <n v="10"/>
    <s v="Materiales y suministros - Metales básicos"/>
    <s v="*ASIENTO METALICO PARA DUCHA GRIVAL "/>
    <n v="30181600"/>
    <s v="Mínima cuantía"/>
    <n v="2"/>
    <n v="9"/>
    <n v="7"/>
    <n v="58492"/>
    <s v="UNIDAD"/>
    <s v="NO SOLICITADAS"/>
  </r>
  <r>
    <x v="15"/>
    <s v="02-02-01-004-001"/>
    <n v="10"/>
    <s v="Materiales y suministros - Metales básicos"/>
    <s v="GRAPA (ABRAZADERA) ALVANIZADA PARA TUBERIA DE 1&quot;"/>
    <n v="31162404"/>
    <s v="Mínima cuantía"/>
    <n v="2"/>
    <n v="9"/>
    <n v="100"/>
    <n v="105000"/>
    <s v="UNIDAD"/>
    <s v="NO SOLICITADAS"/>
  </r>
  <r>
    <x v="15"/>
    <s v="02-02-01-004-001"/>
    <n v="10"/>
    <s v="Materiales y suministros - Metales básicos"/>
    <s v="GRAPA (ABRAZADERA) ALVANIZADA PARA TUBERIA DE 1/2&quot;"/>
    <n v="31162404"/>
    <s v="Mínima cuantía"/>
    <n v="2"/>
    <n v="9"/>
    <n v="100"/>
    <n v="65000"/>
    <s v="UNIDAD"/>
    <s v="NO SOLICITADAS"/>
  </r>
  <r>
    <x v="15"/>
    <s v="02-02-01-004-001"/>
    <n v="10"/>
    <s v="Materiales y suministros - Metales básicos"/>
    <s v="GRAPA (ABRAZADERA) ALVANIZADA PARA TUBERIA DE 3/4&quot;"/>
    <n v="31162404"/>
    <s v="Mínima cuantía"/>
    <n v="2"/>
    <n v="9"/>
    <n v="100"/>
    <n v="85000"/>
    <s v="UNIDAD"/>
    <s v="NO SOLICITADAS"/>
  </r>
  <r>
    <x v="15"/>
    <s v="02-02-01-004-001"/>
    <n v="10"/>
    <s v="Materiales y suministros - Metales básicos"/>
    <s v="PLATINA DE 1&quot; x 3/16&quot;x6,00m"/>
    <n v="30102004"/>
    <s v="Mínima cuantía"/>
    <n v="2"/>
    <n v="9"/>
    <n v="3"/>
    <n v="127500"/>
    <s v="UNIDAD"/>
    <s v="NO SOLICITADAS"/>
  </r>
  <r>
    <x v="15"/>
    <s v="02-02-01-004-001"/>
    <n v="10"/>
    <s v="Materiales y suministros - Metales básicos"/>
    <s v="PLATINA DE 1&quot; x 1/8&quot;x 6,00m"/>
    <n v="30102004"/>
    <s v="Mínima cuantía"/>
    <n v="2"/>
    <n v="9"/>
    <n v="3"/>
    <n v="145500"/>
    <s v="UNIDAD"/>
    <s v="NO SOLICITADAS"/>
  </r>
  <r>
    <x v="15"/>
    <s v="02-02-01-004-001"/>
    <n v="10"/>
    <s v="Materiales y suministros - Metales básicos"/>
    <s v="PLATINA DE 1-1/2&quot; x 1/4&quot;x6,00m"/>
    <n v="30102004"/>
    <s v="Mínima cuantía"/>
    <n v="2"/>
    <n v="9"/>
    <n v="3"/>
    <n v="253650"/>
    <s v="UNIDAD"/>
    <s v="NO SOLICITADAS"/>
  </r>
  <r>
    <x v="15"/>
    <s v="02-02-01-004-001"/>
    <n v="10"/>
    <s v="Materiales y suministros - Metales básicos"/>
    <s v="PLATINA DE 1-1/2&quot; x 3/16&quot;x 6,00m"/>
    <n v="30102004"/>
    <s v="Mínima cuantía"/>
    <n v="2"/>
    <n v="9"/>
    <n v="3"/>
    <n v="184500"/>
    <s v="UNIDAD"/>
    <s v="NO SOLICITADAS"/>
  </r>
  <r>
    <x v="15"/>
    <s v="02-02-01-004-001"/>
    <n v="10"/>
    <s v="Materiales y suministros - Metales básicos"/>
    <s v="PLATINA DE 1-1/4&quot; x 1/4&quot;x6,00m"/>
    <n v="30102004"/>
    <s v="Mínima cuantía"/>
    <n v="2"/>
    <n v="9"/>
    <n v="3"/>
    <n v="213750"/>
    <s v="UNIDAD"/>
    <s v="NO SOLICITADAS"/>
  </r>
  <r>
    <x v="15"/>
    <s v="02-02-01-004-001"/>
    <n v="10"/>
    <s v="Materiales y suministros - Metales básicos"/>
    <s v="PLATINA DE 1-1/4&quot; x 3/16&quot;x6,00m"/>
    <n v="30102004"/>
    <s v="Mínima cuantía"/>
    <n v="2"/>
    <n v="9"/>
    <n v="3"/>
    <n v="166500"/>
    <s v="UNIDAD"/>
    <s v="NO SOLICITADAS"/>
  </r>
  <r>
    <x v="15"/>
    <s v="02-02-01-004-001"/>
    <n v="10"/>
    <s v="Materiales y suministros - Metales básicos"/>
    <s v="PLATINA DE 2&quot; x 1/8&quot;x 6,00m"/>
    <n v="30102004"/>
    <s v="Mínima cuantía"/>
    <n v="2"/>
    <n v="9"/>
    <n v="3"/>
    <n v="165750"/>
    <s v="UNIDAD"/>
    <s v="NO SOLICITADAS"/>
  </r>
  <r>
    <x v="15"/>
    <s v="02-02-01-004-001"/>
    <n v="10"/>
    <s v="Materiales y suministros - Metales básicos"/>
    <s v="PLATINA DE 2&quot; x 1/4&quot;x 6,00m"/>
    <n v="30102004"/>
    <s v="Mínima cuantía"/>
    <n v="2"/>
    <n v="9"/>
    <n v="3"/>
    <n v="345750"/>
    <s v="UNIDAD"/>
    <s v="NO SOLICITADAS"/>
  </r>
  <r>
    <x v="15"/>
    <s v="02-02-01-004-001"/>
    <n v="10"/>
    <s v="Materiales y suministros - Metales básicos"/>
    <s v="PLATINA DE 2&quot; x 3/16&quot;x 6,00m"/>
    <n v="30102004"/>
    <s v="Mínima cuantía"/>
    <n v="2"/>
    <n v="9"/>
    <n v="3"/>
    <n v="247500"/>
    <s v="UNIDAD"/>
    <s v="NO SOLICITADAS"/>
  </r>
  <r>
    <x v="15"/>
    <s v="02-02-01-004-001"/>
    <n v="10"/>
    <s v="Materiales y suministros - Metales básicos"/>
    <s v="SOLDADURA 6013 x 1/8&quot; "/>
    <n v="23271810"/>
    <s v="Mínima cuantía"/>
    <n v="2"/>
    <n v="9"/>
    <n v="10"/>
    <n v="245000"/>
    <s v="UNIDAD"/>
    <s v="NO SOLICITADAS"/>
  </r>
  <r>
    <x v="15"/>
    <s v="02-02-01-004-001"/>
    <n v="10"/>
    <s v="Materiales y suministros - Metales básicos"/>
    <s v="TUBERIA EN ACERO CUADRADO DE 1&quot; x 1&quot; x 0,9mm x 6,00m "/>
    <n v="30102304"/>
    <s v="Mínima cuantía"/>
    <n v="2"/>
    <n v="9"/>
    <n v="2"/>
    <n v="46700"/>
    <s v="UNIDAD"/>
    <s v="NO SOLICITADAS"/>
  </r>
  <r>
    <x v="15"/>
    <s v="02-02-01-004-001"/>
    <n v="10"/>
    <s v="Materiales y suministros - Metales básicos"/>
    <s v="TUBERIA EN ACERO CUADRADO DE 100mm x 100mm x 2 mm x 6,00m "/>
    <n v="30102304"/>
    <s v="Mínima cuantía"/>
    <n v="2"/>
    <n v="9"/>
    <n v="2"/>
    <n v="413700"/>
    <s v="UNIDAD"/>
    <s v="NO SOLICITADAS"/>
  </r>
  <r>
    <x v="15"/>
    <s v="02-02-01-004-001"/>
    <n v="10"/>
    <s v="Materiales y suministros - Metales básicos"/>
    <s v="TUBERIA EN ACERO CUADRADO DE 50mm x 50mm x 2 mm x 6,00m "/>
    <n v="30102304"/>
    <s v="Mínima cuantía"/>
    <n v="2"/>
    <n v="9"/>
    <n v="2"/>
    <n v="193000"/>
    <s v="UNIDAD"/>
    <s v="NO SOLICITADAS"/>
  </r>
  <r>
    <x v="15"/>
    <s v="02-02-01-004-001"/>
    <n v="10"/>
    <s v="Materiales y suministros - Metales básicos"/>
    <s v="TUBERIA EN ACERO CUADRADO DE 70mm x 70mm x 2 mm x 6,00m "/>
    <n v="30102304"/>
    <s v="Mínima cuantía"/>
    <n v="2"/>
    <n v="9"/>
    <n v="2"/>
    <n v="273000"/>
    <s v="UNIDAD"/>
    <s v="NO SOLICITADAS"/>
  </r>
  <r>
    <x v="15"/>
    <s v="02-02-01-004-001"/>
    <n v="10"/>
    <s v="Materiales y suministros - Metales básicos"/>
    <s v="TUBERIA EN ACERO RECTANGULAR DE 90mm x 50mm x 6m x 2 mm"/>
    <n v="30102304"/>
    <s v="Mínima cuantía"/>
    <n v="2"/>
    <n v="9"/>
    <n v="2"/>
    <n v="245000"/>
    <s v="UNIDAD"/>
    <s v="NO SOLICITADAS"/>
  </r>
  <r>
    <x v="15"/>
    <s v="02-02-01-004-001"/>
    <n v="10"/>
    <s v="Materiales y suministros - Metales básicos"/>
    <s v="TUBERIA EN ACERO RECTANGULAR DE 50mm  x 30mm x 6m x 2mm_x000a_"/>
    <n v="30102304"/>
    <s v="Mínima cuantía"/>
    <n v="2"/>
    <n v="9"/>
    <n v="2"/>
    <n v="151600"/>
    <s v="UNIDAD"/>
    <s v="NO SOLICITADAS"/>
  </r>
  <r>
    <x v="15"/>
    <s v="02-02-01-004-001"/>
    <n v="10"/>
    <s v="Materiales y suministros - Metales básicos"/>
    <s v="TUBERIA EN ACERO RECTANGULAR DE 120mm x 60mm x 6m x 2 mm"/>
    <n v="30102304"/>
    <s v="Mínima cuantía"/>
    <n v="2"/>
    <n v="9"/>
    <n v="2"/>
    <n v="345000"/>
    <s v="UNIDAD"/>
    <s v="NO SOLICITADAS"/>
  </r>
  <r>
    <x v="15"/>
    <s v="02-02-01-004-001"/>
    <n v="10"/>
    <s v="Materiales y suministros - Metales básicos"/>
    <s v="TUBO EN ACERO GALVANIZADO ø 1/2&quot;  x 6 m"/>
    <n v="40171602"/>
    <s v="Mínima cuantía"/>
    <n v="2"/>
    <n v="9"/>
    <n v="1"/>
    <n v="28500"/>
    <s v="UNIDAD"/>
    <s v="NO SOLICITADAS"/>
  </r>
  <r>
    <x v="15"/>
    <s v="02-02-01-004-001"/>
    <n v="10"/>
    <s v="Materiales y suministros - Metales básicos"/>
    <s v="TUBO EN ACERO GALVANIZADO ø 3/4&quot;  x 6 m"/>
    <n v="40171602"/>
    <s v="Mínima cuantía"/>
    <n v="2"/>
    <n v="9"/>
    <n v="1"/>
    <n v="32500"/>
    <s v="UNIDAD"/>
    <s v="NO SOLICITADAS"/>
  </r>
  <r>
    <x v="15"/>
    <s v="02-02-01-004-001"/>
    <n v="10"/>
    <s v="Materiales y suministros - Metales básicos"/>
    <s v="TUBO EN ACERO GALVANIZADO ø 1&quot;  x 6 m"/>
    <n v="40171602"/>
    <s v="Mínima cuantía"/>
    <n v="2"/>
    <n v="9"/>
    <n v="1"/>
    <n v="47500"/>
    <s v="UNIDAD"/>
    <s v="NO SOLICITADAS"/>
  </r>
  <r>
    <x v="15"/>
    <s v="02-02-01-004-001"/>
    <n v="10"/>
    <s v="Materiales y suministros - Metales básicos"/>
    <s v="TUBO EN ACERO GALVANIZADO ø 1-1/4&quot;  x 6 m"/>
    <n v="40171602"/>
    <s v="Mínima cuantía"/>
    <n v="2"/>
    <n v="9"/>
    <n v="1"/>
    <n v="52500"/>
    <s v="UNIDAD"/>
    <s v="NO SOLICITADAS"/>
  </r>
  <r>
    <x v="15"/>
    <s v="02-02-01-004-001"/>
    <n v="10"/>
    <s v="Materiales y suministros - Metales básicos"/>
    <s v="TUBO EN ACERO GALVANIZADO ø 1-1/2&quot;  x 6 m"/>
    <n v="40171602"/>
    <s v="Mínima cuantía"/>
    <n v="2"/>
    <n v="9"/>
    <n v="1"/>
    <n v="58500"/>
    <s v="UNIDAD"/>
    <s v="NO SOLICITADAS"/>
  </r>
  <r>
    <x v="15"/>
    <s v="02-02-01-004-001"/>
    <n v="10"/>
    <s v="Materiales y suministros - Metales básicos"/>
    <s v="TUBO EN ACERO GALVANIZADO ø 2&quot;  x 6 m"/>
    <n v="40171602"/>
    <s v="Mínima cuantía"/>
    <n v="2"/>
    <n v="9"/>
    <n v="1"/>
    <n v="111500"/>
    <s v="UNIDAD"/>
    <s v="NO SOLICITADAS"/>
  </r>
  <r>
    <x v="15"/>
    <s v="02-02-01-004-001"/>
    <n v="10"/>
    <s v="Materiales y suministros - Metales básicos"/>
    <s v="TUBO EN ACERO GALVANIZADO ø 2-1/2&quot;  x 6 m"/>
    <n v="40171602"/>
    <s v="Mínima cuantía"/>
    <n v="2"/>
    <n v="9"/>
    <n v="1"/>
    <n v="145500"/>
    <s v="UNIDAD"/>
    <s v="NO SOLICITADAS"/>
  </r>
  <r>
    <x v="15"/>
    <s v="02-02-01-004-001"/>
    <n v="10"/>
    <s v="Materiales y suministros - Metales básicos"/>
    <s v="TUBO EN ACERO GALVANIZADO ø 3&quot;  x 6 m"/>
    <n v="40171602"/>
    <s v="Mínima cuantía"/>
    <n v="2"/>
    <n v="9"/>
    <n v="1"/>
    <n v="165500"/>
    <s v="UNIDAD"/>
    <s v="NO SOLICITADAS"/>
  </r>
  <r>
    <x v="15"/>
    <s v="02-02-01-004-001"/>
    <n v="10"/>
    <s v="Materiales y suministros - Metales básicos"/>
    <s v="TUBO EN ACERO GALVANIZADO ø 4&quot;  x 6 m"/>
    <n v="40171602"/>
    <s v="Mínima cuantía"/>
    <n v="2"/>
    <n v="9"/>
    <n v="1"/>
    <n v="215500"/>
    <s v="UNIDAD"/>
    <s v="NO SOLICITADAS"/>
  </r>
  <r>
    <x v="15"/>
    <s v="02-02-01-004-001"/>
    <n v="10"/>
    <s v="Materiales y suministros - Metales básicos"/>
    <s v="*VASTAGO PARA DUCHA GRICOL"/>
    <n v="30181810"/>
    <s v="Mínima cuantía"/>
    <n v="2"/>
    <n v="9"/>
    <n v="10"/>
    <n v="305000"/>
    <s v="UNIDAD"/>
    <s v="NO SOLICITADAS"/>
  </r>
  <r>
    <x v="15"/>
    <s v="02-02-01-004-001"/>
    <n v="10"/>
    <s v="Materiales y suministros - Metales básicos"/>
    <s v="*VASTAGO PARA DUCHA GRIVAL"/>
    <n v="30181810"/>
    <s v="Mínima cuantía"/>
    <n v="2"/>
    <n v="9"/>
    <n v="10"/>
    <n v="255000"/>
    <s v="UNIDAD"/>
    <s v="NO SOLICITADAS"/>
  </r>
  <r>
    <x v="15"/>
    <s v="02-02-01-004-001"/>
    <n v="10"/>
    <s v="Materiales y suministros - Metales básicos"/>
    <s v="SOLDADURA DE PLATA x kg"/>
    <n v="12142100"/>
    <s v="Mínima cuantía"/>
    <n v="2"/>
    <n v="9"/>
    <n v="2"/>
    <n v="21000"/>
    <s v="KILOGRAMO"/>
    <s v="NO SOLICITADAS"/>
  </r>
  <r>
    <x v="15"/>
    <s v="02-02-01-004-001"/>
    <n v="10"/>
    <s v="Materiales y suministros - Metales básicos"/>
    <s v="CANASTILLA FREIDORA"/>
    <n v="48101808"/>
    <s v="Mínima cuantía"/>
    <n v="4"/>
    <n v="3"/>
    <n v="3"/>
    <n v="289917"/>
    <s v="UNIDAD"/>
    <s v="NO SOLICITADAS"/>
  </r>
  <r>
    <x v="15"/>
    <s v="02-02-01-004-002"/>
    <n v="10"/>
    <s v="Materiales y suministros - Productos metálicos elaborados (excepto maquinaria y equipo)"/>
    <s v="INTERRUPTOR SENCILLO"/>
    <n v="31211900"/>
    <s v="Mínima cuantía"/>
    <n v="3"/>
    <n v="5"/>
    <n v="10"/>
    <n v="80000"/>
    <s v="UNIDAD"/>
    <s v="NO SOLICITADAS"/>
  </r>
  <r>
    <x v="15"/>
    <s v="02-02-01-004-002"/>
    <n v="10"/>
    <s v="Materiales y suministros - Productos metálicos elaborados (excepto maquinaria y equipo)"/>
    <s v="INTERRUPTOR DOBLE"/>
    <n v="31211900"/>
    <s v="Mínima cuantía"/>
    <n v="3"/>
    <n v="5"/>
    <n v="10"/>
    <n v="85000"/>
    <s v="UNIDAD"/>
    <s v="NO SOLICITADAS"/>
  </r>
  <r>
    <x v="15"/>
    <s v="02-02-01-004-002"/>
    <n v="10"/>
    <s v="Materiales y suministros - Productos metálicos elaborados (excepto maquinaria y equipo)"/>
    <s v="INTERRUPTOR CONMUTABLE SENCILLO"/>
    <n v="40141700"/>
    <s v="Mínima cuantía"/>
    <n v="3"/>
    <n v="5"/>
    <n v="10"/>
    <n v="90000"/>
    <s v="UNIDAD"/>
    <s v="NO SOLICITADAS"/>
  </r>
  <r>
    <x v="15"/>
    <s v="02-02-01-004-002"/>
    <n v="10"/>
    <s v="Materiales y suministros - Productos metálicos elaborados (excepto maquinaria y equipo)"/>
    <s v="INTERRUPTOR CONMUTABLE TIPO ESCALERA"/>
    <n v="40141700"/>
    <s v="Mínima cuantía"/>
    <n v="3"/>
    <n v="5"/>
    <n v="10"/>
    <n v="100000"/>
    <s v="UNIDAD"/>
    <s v="NO SOLICITADAS"/>
  </r>
  <r>
    <x v="15"/>
    <s v="02-02-01-004-002"/>
    <n v="10"/>
    <s v="Materiales y suministros - Productos metálicos elaborados (excepto maquinaria y equipo)"/>
    <s v="INTERRUPTOR DOBLE MONOFASICO"/>
    <n v="40141700"/>
    <s v="Mínima cuantía"/>
    <n v="3"/>
    <n v="5"/>
    <n v="10"/>
    <n v="75000"/>
    <s v="UNIDAD"/>
    <s v="NO SOLICITADAS"/>
  </r>
  <r>
    <x v="15"/>
    <s v="02-02-01-004-002"/>
    <n v="10"/>
    <s v="Materiales y suministros - Productos metálicos elaborados (excepto maquinaria y equipo)"/>
    <s v="CONECTOR DE PRESION BIMETALICO 1/2&quot;"/>
    <n v="39121700"/>
    <s v="Mínima cuantía"/>
    <n v="3"/>
    <n v="5"/>
    <n v="10"/>
    <n v="60000"/>
    <s v="UNIDAD"/>
    <s v="NO SOLICITADAS"/>
  </r>
  <r>
    <x v="15"/>
    <s v="02-02-01-004-002"/>
    <n v="10"/>
    <s v="Materiales y suministros - Productos metálicos elaborados (excepto maquinaria y equipo)"/>
    <s v="CONECTOR DE PRESION BIMETALICO 3/4&quot;"/>
    <n v="39121700"/>
    <s v="Mínima cuantía"/>
    <n v="3"/>
    <n v="5"/>
    <n v="10"/>
    <n v="65000"/>
    <s v="UNIDAD"/>
    <s v="NO SOLICITADAS"/>
  </r>
  <r>
    <x v="15"/>
    <s v="02-02-01-004-002"/>
    <n v="10"/>
    <s v="Materiales y suministros - Productos metálicos elaborados (excepto maquinaria y equipo)"/>
    <s v="CONECTOR PARA CABLE 1/0 AWG CU PONCHABLE"/>
    <n v="39121700"/>
    <s v="Mínima cuantía"/>
    <n v="3"/>
    <n v="5"/>
    <n v="10"/>
    <n v="70000"/>
    <s v="UNIDAD"/>
    <s v="NO SOLICITADAS"/>
  </r>
  <r>
    <x v="15"/>
    <s v="02-02-01-004-002"/>
    <n v="10"/>
    <s v="Materiales y suministros - Productos metálicos elaborados (excepto maquinaria y equipo)"/>
    <s v="CONECTOR PARA CABLE 2/0 AWG CU PONCHABLE"/>
    <n v="39121700"/>
    <s v="Mínima cuantía"/>
    <n v="3"/>
    <n v="5"/>
    <n v="10"/>
    <n v="80000"/>
    <s v="UNIDAD"/>
    <s v="NO SOLICITADAS"/>
  </r>
  <r>
    <x v="15"/>
    <s v="02-02-01-004-002"/>
    <n v="10"/>
    <s v="Materiales y suministros - Productos metálicos elaborados (excepto maquinaria y equipo)"/>
    <s v="CONECTOR PARA CABLE 8AWG CU PONACHABLE"/>
    <n v="39121700"/>
    <s v="Mínima cuantía"/>
    <n v="3"/>
    <n v="5"/>
    <n v="10"/>
    <n v="57200.000000000007"/>
    <s v="UNIDAD"/>
    <s v="NO SOLICITADAS"/>
  </r>
  <r>
    <x v="15"/>
    <s v="02-02-01-004-002"/>
    <n v="10"/>
    <s v="Materiales y suministros - Productos metálicos elaborados (excepto maquinaria y equipo)"/>
    <s v="TOMA CORRIENTE DOBLE BLANCO CON POLO A TIERRA 127 V"/>
    <n v="39121700"/>
    <s v="Mínima cuantía"/>
    <n v="3"/>
    <n v="5"/>
    <n v="70"/>
    <n v="420000"/>
    <s v="UNIDAD"/>
    <s v="NO SOLICITADAS"/>
  </r>
  <r>
    <x v="15"/>
    <s v="02-02-01-004-002"/>
    <n v="10"/>
    <s v="Materiales y suministros - Productos metálicos elaborados (excepto maquinaria y equipo)"/>
    <s v="TOMACORRIENTE 110V DOBLE, TIPO HOSPITALARIO, TIERRA AISLADA."/>
    <n v="39121700"/>
    <s v="Mínima cuantía"/>
    <n v="3"/>
    <n v="5"/>
    <n v="20"/>
    <n v="215600"/>
    <s v="UNIDAD"/>
    <s v="NO SOLICITADAS"/>
  </r>
  <r>
    <x v="15"/>
    <s v="02-02-01-004-002"/>
    <n v="10"/>
    <s v="Materiales y suministros - Productos metálicos elaborados (excepto maquinaria y equipo)"/>
    <s v="TOMA CORRIENTE ELECTRICA 6EF1"/>
    <n v="39121700"/>
    <s v="Mínima cuantía"/>
    <n v="3"/>
    <n v="5"/>
    <n v="25"/>
    <n v="288750.00000000006"/>
    <s v="UNIDAD"/>
    <s v="NO SOLICITADAS"/>
  </r>
  <r>
    <x v="15"/>
    <s v="02-02-01-004-002"/>
    <n v="10"/>
    <s v="Materiales y suministros - Productos metálicos elaborados (excepto maquinaria y equipo)"/>
    <s v="TOMA CORRIENTE ENCAUCHETADA CON POLO A TIERRA"/>
    <n v="39121700"/>
    <s v="Mínima cuantía"/>
    <n v="3"/>
    <n v="5"/>
    <n v="20"/>
    <n v="149600.00000000003"/>
    <s v="UNIDAD"/>
    <s v="NO SOLICITADAS"/>
  </r>
  <r>
    <x v="15"/>
    <s v="02-02-01-004-002"/>
    <n v="10"/>
    <s v="Materiales y suministros - Productos metálicos elaborados (excepto maquinaria y equipo)"/>
    <s v="TOMACORRIENTE MONOFASICA TIPO INTERPERIE"/>
    <n v="39121700"/>
    <s v="Mínima cuantía"/>
    <n v="3"/>
    <n v="5"/>
    <n v="2"/>
    <n v="26400.000000000004"/>
    <s v="UNIDAD"/>
    <s v="NO SOLICITADAS"/>
  </r>
  <r>
    <x v="15"/>
    <s v="02-02-01-004-002"/>
    <n v="10"/>
    <s v="Materiales y suministros - Productos metálicos elaborados (excepto maquinaria y equipo)"/>
    <s v="FUSIBLE DUAL H 15 KV 5 AMP."/>
    <n v="40141700"/>
    <s v="Mínima cuantía"/>
    <n v="3"/>
    <n v="5"/>
    <n v="10"/>
    <n v="33000.000000000007"/>
    <s v="UNIDAD"/>
    <s v="NO SOLICITADAS"/>
  </r>
  <r>
    <x v="15"/>
    <s v="02-02-01-004-002"/>
    <n v="10"/>
    <s v="Materiales y suministros - Productos metálicos elaborados (excepto maquinaria y equipo)"/>
    <s v="FUSIBLE DUAL H 15 KV 3 AMP."/>
    <n v="40141700"/>
    <s v="Mínima cuantía"/>
    <n v="3"/>
    <n v="5"/>
    <n v="10"/>
    <n v="27500"/>
    <s v="UNIDAD"/>
    <s v="NO SOLICITADAS"/>
  </r>
  <r>
    <x v="15"/>
    <s v="02-02-01-004-002"/>
    <n v="10"/>
    <s v="Materiales y suministros - Productos metálicos elaborados (excepto maquinaria y equipo)"/>
    <s v="FUSIBLE DUAL H 15 KV 2 AMP."/>
    <n v="40141700"/>
    <s v="Mínima cuantía"/>
    <n v="3"/>
    <n v="5"/>
    <n v="10"/>
    <n v="22000"/>
    <s v="UNIDAD"/>
    <s v="NO SOLICITADAS"/>
  </r>
  <r>
    <x v="15"/>
    <s v="02-02-01-004-002"/>
    <n v="10"/>
    <s v="Materiales y suministros - Productos metálicos elaborados (excepto maquinaria y equipo)"/>
    <s v="CABLE CONCENTRICO TRIFASICO 3X8 1 1X10AWG"/>
    <n v="39121400"/>
    <s v="Mínima cuantía"/>
    <n v="3"/>
    <n v="5"/>
    <n v="75"/>
    <n v="1237500"/>
    <s v="UNIDAD"/>
    <s v="NO SOLICITADAS"/>
  </r>
  <r>
    <x v="15"/>
    <s v="02-02-01-004-002"/>
    <n v="10"/>
    <s v="Materiales y suministros - Productos metálicos elaborados (excepto maquinaria y equipo)"/>
    <s v="CABLE DUPLEX 2 X 12"/>
    <n v="39121400"/>
    <s v="Mínima cuantía"/>
    <n v="3"/>
    <n v="5"/>
    <n v="80"/>
    <n v="140800"/>
    <s v="UNIDAD"/>
    <s v="NO SOLICITADAS"/>
  </r>
  <r>
    <x v="15"/>
    <s v="02-02-01-004-002"/>
    <n v="10"/>
    <s v="Materiales y suministros - Productos metálicos elaborados (excepto maquinaria y equipo)"/>
    <s v="CABLE #8 THWN AWG"/>
    <n v="39121700"/>
    <s v="Mínima cuantía"/>
    <n v="3"/>
    <n v="5"/>
    <n v="80"/>
    <n v="404800"/>
    <s v="UNIDAD"/>
    <s v="NO SOLICITADAS"/>
  </r>
  <r>
    <x v="15"/>
    <s v="02-02-01-004-002"/>
    <n v="10"/>
    <s v="Materiales y suministros - Productos metálicos elaborados (excepto maquinaria y equipo)"/>
    <s v="CABLE ENCAUCHETADO 3X10AWG"/>
    <n v="39121400"/>
    <s v="Mínima cuantía"/>
    <n v="3"/>
    <n v="5"/>
    <n v="150"/>
    <n v="825000"/>
    <s v="UNIDAD"/>
    <s v="NO SOLICITADAS"/>
  </r>
  <r>
    <x v="15"/>
    <s v="02-02-01-004-002"/>
    <n v="10"/>
    <s v="Materiales y suministros - Productos metálicos elaborados (excepto maquinaria y equipo)"/>
    <s v="CABLE ENCAUCHETADO 3X12AWG"/>
    <n v="39121400"/>
    <s v="Mínima cuantía"/>
    <n v="3"/>
    <n v="5"/>
    <n v="80"/>
    <n v="396000"/>
    <s v="UNIDAD"/>
    <s v="NO SOLICITADAS"/>
  </r>
  <r>
    <x v="15"/>
    <s v="02-02-01-004-002"/>
    <n v="10"/>
    <s v="Materiales y suministros - Productos metálicos elaborados (excepto maquinaria y equipo)"/>
    <s v="CABLE THW 10 AWG 600V"/>
    <n v="39121400"/>
    <s v="Mínima cuantía"/>
    <n v="3"/>
    <n v="5"/>
    <n v="150"/>
    <n v="247500"/>
    <s v="UNIDAD"/>
    <s v="NO SOLICITADAS"/>
  </r>
  <r>
    <x v="15"/>
    <s v="02-02-01-004-002"/>
    <n v="10"/>
    <s v="Materiales y suministros - Productos metálicos elaborados (excepto maquinaria y equipo)"/>
    <s v="CABLE THW 12 AWG 600V"/>
    <n v="39121400"/>
    <s v="Mínima cuantía"/>
    <n v="3"/>
    <n v="5"/>
    <n v="150"/>
    <n v="231000"/>
    <s v="UNIDAD"/>
    <s v="NO SOLICITADAS"/>
  </r>
  <r>
    <x v="15"/>
    <s v="02-02-01-004-002"/>
    <n v="10"/>
    <s v="Materiales y suministros - Productos metálicos elaborados (excepto maquinaria y equipo)"/>
    <s v="CONECTOR EMT 1”"/>
    <n v="39121700"/>
    <s v="Mínima cuantía"/>
    <n v="3"/>
    <n v="5"/>
    <n v="10"/>
    <n v="38500"/>
    <s v="UNIDAD"/>
    <s v="NO SOLICITADAS"/>
  </r>
  <r>
    <x v="15"/>
    <s v="02-02-01-004-002"/>
    <n v="10"/>
    <s v="Materiales y suministros - Productos metálicos elaborados (excepto maquinaria y equipo)"/>
    <s v="CONECTOR EMT ½”"/>
    <n v="39121700"/>
    <s v="Mínima cuantía"/>
    <n v="3"/>
    <n v="5"/>
    <n v="10"/>
    <n v="25300"/>
    <s v="UNIDAD"/>
    <s v="NO SOLICITADAS"/>
  </r>
  <r>
    <x v="15"/>
    <s v="02-02-01-004-002"/>
    <n v="10"/>
    <s v="Materiales y suministros - Productos metálicos elaborados (excepto maquinaria y equipo)"/>
    <s v="CONECTOR EMT ¾”"/>
    <n v="39121700"/>
    <s v="Mínima cuantía"/>
    <n v="3"/>
    <n v="5"/>
    <n v="10"/>
    <n v="33000"/>
    <s v="UNIDAD"/>
    <s v="NO SOLICITADAS"/>
  </r>
  <r>
    <x v="15"/>
    <s v="02-02-01-004-002"/>
    <n v="10"/>
    <s v="Materiales y suministros - Productos metálicos elaborados (excepto maquinaria y equipo)"/>
    <s v="BISAGRA EN ALUMINIO PARA DIVISION DUCHA"/>
    <n v="31162403"/>
    <s v="Mínima cuantía"/>
    <n v="2"/>
    <n v="9"/>
    <n v="20"/>
    <n v="64000"/>
    <s v="UNIDAD"/>
    <s v="NO SOLICITADAS"/>
  </r>
  <r>
    <x v="15"/>
    <s v="02-02-01-004-002"/>
    <n v="10"/>
    <s v="Materiales y suministros - Productos metálicos elaborados (excepto maquinaria y equipo)"/>
    <s v="CANDADO DE SEGURIDAD"/>
    <n v="46171501"/>
    <s v="Mínima cuantía"/>
    <n v="2"/>
    <n v="9"/>
    <n v="15"/>
    <n v="978390"/>
    <s v="UNIDAD"/>
    <s v="NO SOLICITADAS"/>
  </r>
  <r>
    <x v="15"/>
    <s v="02-02-01-004-002"/>
    <n v="10"/>
    <s v="Materiales y suministros - Productos metálicos elaborados (excepto maquinaria y equipo)"/>
    <s v="CERRADURA DE POMO TIPO ALCOBA EN MADERA"/>
    <n v="31162801"/>
    <s v="Mínima cuantía"/>
    <n v="2"/>
    <n v="9"/>
    <n v="15"/>
    <n v="532500"/>
    <s v="UNIDAD"/>
    <s v="NO SOLICITADAS"/>
  </r>
  <r>
    <x v="15"/>
    <s v="02-02-01-004-002"/>
    <n v="10"/>
    <s v="Materiales y suministros - Productos metálicos elaborados (excepto maquinaria y equipo)"/>
    <s v="CERRADURA DE POMO TIPO BAÑO EN MADERA"/>
    <n v="31162801"/>
    <s v="Mínima cuantía"/>
    <n v="2"/>
    <n v="9"/>
    <n v="10"/>
    <n v="332500"/>
    <s v="UNIDAD"/>
    <s v="NO SOLICITADAS"/>
  </r>
  <r>
    <x v="15"/>
    <s v="02-02-01-004-002"/>
    <n v="10"/>
    <s v="Materiales y suministros - Productos metálicos elaborados (excepto maquinaria y equipo)"/>
    <s v="CERRADURA DE SEGURIDAD"/>
    <n v="31162801"/>
    <s v="Mínima cuantía"/>
    <n v="2"/>
    <n v="9"/>
    <n v="10"/>
    <n v="645000"/>
    <s v="UNIDAD"/>
    <s v="NO SOLICITADAS"/>
  </r>
  <r>
    <x v="15"/>
    <s v="02-02-01-004-002"/>
    <n v="10"/>
    <s v="Materiales y suministros - Productos metálicos elaborados (excepto maquinaria y equipo)"/>
    <s v="CHEQUE HORIZONTAL 3/4&quot;"/>
    <n v="40141600"/>
    <s v="Mínima cuantía"/>
    <n v="2"/>
    <n v="9"/>
    <n v="6"/>
    <n v="477096"/>
    <s v="UNIDAD"/>
    <s v="NO SOLICITADAS"/>
  </r>
  <r>
    <x v="15"/>
    <s v="02-02-01-004-002"/>
    <n v="10"/>
    <s v="Materiales y suministros - Productos metálicos elaborados (excepto maquinaria y equipo)"/>
    <s v="CHEQUE HORIZONTAL DE 1&quot;"/>
    <n v="40141600"/>
    <s v="Mínima cuantía"/>
    <n v="2"/>
    <n v="9"/>
    <n v="8"/>
    <n v="89600"/>
    <s v="UNIDAD"/>
    <s v="NO SOLICITADAS"/>
  </r>
  <r>
    <x v="15"/>
    <s v="02-02-01-004-002"/>
    <n v="10"/>
    <s v="Materiales y suministros - Productos metálicos elaborados (excepto maquinaria y equipo)"/>
    <s v="CHEQUE HORIZONTAL DE 1/2&quot;"/>
    <n v="40141600"/>
    <s v="Mínima cuantía"/>
    <n v="2"/>
    <n v="9"/>
    <n v="8"/>
    <n v="464000"/>
    <s v="UNIDAD"/>
    <s v="NO SOLICITADAS"/>
  </r>
  <r>
    <x v="15"/>
    <s v="02-02-01-004-002"/>
    <n v="10"/>
    <s v="Materiales y suministros - Productos metálicos elaborados (excepto maquinaria y equipo)"/>
    <s v="CHEQUE HORIZONTAL DE 1-1/4&quot;"/>
    <n v="40141600"/>
    <s v="Mínima cuantía"/>
    <n v="2"/>
    <n v="9"/>
    <n v="1"/>
    <n v="135000"/>
    <s v="UNIDAD"/>
    <s v="NO SOLICITADAS"/>
  </r>
  <r>
    <x v="15"/>
    <s v="02-02-01-004-002"/>
    <n v="10"/>
    <s v="Materiales y suministros - Productos metálicos elaborados (excepto maquinaria y equipo)"/>
    <s v="CHEQUE HORIZONTAL DE 1-1 /2&quot;"/>
    <n v="40141600"/>
    <s v="Mínima cuantía"/>
    <n v="2"/>
    <n v="9"/>
    <n v="2"/>
    <n v="400000"/>
    <s v="UNIDAD"/>
    <s v="NO SOLICITADAS"/>
  </r>
  <r>
    <x v="15"/>
    <s v="02-02-01-004-002"/>
    <n v="10"/>
    <s v="Materiales y suministros - Productos metálicos elaborados (excepto maquinaria y equipo)"/>
    <s v="CHEQUE HORIZONTAL DE 2&quot;"/>
    <n v="40141600"/>
    <s v="Mínima cuantía"/>
    <n v="2"/>
    <n v="9"/>
    <n v="2"/>
    <n v="60000"/>
    <s v="UNIDAD"/>
    <s v="NO SOLICITADAS"/>
  </r>
  <r>
    <x v="15"/>
    <s v="02-02-01-004-002"/>
    <n v="10"/>
    <s v="Materiales y suministros - Productos metálicos elaborados (excepto maquinaria y equipo)"/>
    <s v="CHEQUE RESORTE VERTICAL DE 1&quot;"/>
    <n v="40141600"/>
    <s v="Mínima cuantía"/>
    <n v="2"/>
    <n v="9"/>
    <n v="8"/>
    <n v="448000"/>
    <s v="UNIDAD"/>
    <s v="NO SOLICITADAS"/>
  </r>
  <r>
    <x v="15"/>
    <s v="02-02-01-004-002"/>
    <n v="10"/>
    <s v="Materiales y suministros - Productos metálicos elaborados (excepto maquinaria y equipo)"/>
    <s v="CHEQUE RESORTE VERTICAL DE 1/2&quot;"/>
    <n v="40141600"/>
    <s v="Mínima cuantía"/>
    <n v="2"/>
    <n v="9"/>
    <n v="8"/>
    <n v="256000"/>
    <s v="UNIDAD"/>
    <s v="NO SOLICITADAS"/>
  </r>
  <r>
    <x v="15"/>
    <s v="02-02-01-004-002"/>
    <n v="10"/>
    <s v="Materiales y suministros - Productos metálicos elaborados (excepto maquinaria y equipo)"/>
    <s v="CHEQUE RESORTE VERTICAL DE 3/4&quot;"/>
    <n v="40141600"/>
    <s v="Mínima cuantía"/>
    <n v="2"/>
    <n v="9"/>
    <n v="8"/>
    <n v="320000"/>
    <s v="UNIDAD"/>
    <s v="NO SOLICITADAS"/>
  </r>
  <r>
    <x v="15"/>
    <s v="02-02-01-004-002"/>
    <n v="10"/>
    <s v="Materiales y suministros - Productos metálicos elaborados (excepto maquinaria y equipo)"/>
    <s v="CHEQUE RESORTE VERTICAL DE 1-1/4&quot;"/>
    <n v="40141600"/>
    <s v="Mínima cuantía"/>
    <n v="2"/>
    <n v="9"/>
    <n v="2"/>
    <n v="190000"/>
    <s v="UNIDAD"/>
    <s v="NO SOLICITADAS"/>
  </r>
  <r>
    <x v="15"/>
    <s v="02-02-01-004-002"/>
    <n v="10"/>
    <s v="Materiales y suministros - Productos metálicos elaborados (excepto maquinaria y equipo)"/>
    <s v="CHEQUE RESORTE VERTICAL DE 1-1/2&quot;"/>
    <n v="40141600"/>
    <s v="Mínima cuantía"/>
    <n v="2"/>
    <n v="9"/>
    <n v="2"/>
    <n v="300000"/>
    <s v="UNIDAD"/>
    <s v="NO SOLICITADAS"/>
  </r>
  <r>
    <x v="15"/>
    <s v="02-02-01-004-002"/>
    <n v="10"/>
    <s v="Materiales y suministros - Productos metálicos elaborados (excepto maquinaria y equipo)"/>
    <s v="CHEQUE RESORTE VERTICAL DE 2&quot;"/>
    <n v="40141600"/>
    <s v="Mínima cuantía"/>
    <n v="2"/>
    <n v="9"/>
    <n v="1"/>
    <n v="230000"/>
    <s v="UNIDAD"/>
    <s v="NO SOLICITADAS"/>
  </r>
  <r>
    <x v="15"/>
    <s v="02-02-01-004-002"/>
    <n v="10"/>
    <s v="Materiales y suministros - Productos metálicos elaborados (excepto maquinaria y equipo)"/>
    <s v="HOJA DE SEGUETA"/>
    <n v="27111552"/>
    <s v="Mínima cuantía"/>
    <n v="2"/>
    <n v="9"/>
    <n v="30"/>
    <n v="195000"/>
    <s v="UNIDAD"/>
    <s v="NO SOLICITADAS"/>
  </r>
  <r>
    <x v="15"/>
    <s v="02-02-01-004-002"/>
    <n v="10"/>
    <s v="Materiales y suministros - Productos metálicos elaborados (excepto maquinaria y equipo)"/>
    <s v="LLAVE DE BOLA DE 1&quot;"/>
    <n v="40141607"/>
    <s v="Mínima cuantía"/>
    <n v="2"/>
    <n v="9"/>
    <n v="8"/>
    <n v="644000"/>
    <s v="UNIDAD"/>
    <s v="NO SOLICITADAS"/>
  </r>
  <r>
    <x v="15"/>
    <s v="02-02-01-004-002"/>
    <n v="10"/>
    <s v="Materiales y suministros - Productos metálicos elaborados (excepto maquinaria y equipo)"/>
    <s v="LLAVE DE BOLA DE 1/2&quot;"/>
    <n v="40141607"/>
    <s v="Mínima cuantía"/>
    <n v="2"/>
    <n v="9"/>
    <n v="10"/>
    <n v="35000"/>
    <s v="UNIDAD"/>
    <s v="NO SOLICITADAS"/>
  </r>
  <r>
    <x v="15"/>
    <s v="02-02-01-004-002"/>
    <n v="10"/>
    <s v="Materiales y suministros - Productos metálicos elaborados (excepto maquinaria y equipo)"/>
    <s v="LLAVE DE BOLA DE 1-1/2&quot;"/>
    <n v="40141607"/>
    <s v="Mínima cuantía"/>
    <n v="2"/>
    <n v="9"/>
    <n v="2"/>
    <n v="248000"/>
    <s v="UNIDAD"/>
    <s v="NO SOLICITADAS"/>
  </r>
  <r>
    <x v="15"/>
    <s v="02-02-01-004-002"/>
    <n v="10"/>
    <s v="Materiales y suministros - Productos metálicos elaborados (excepto maquinaria y equipo)"/>
    <s v="LLAVE DE BOLA DE 1-1/4&quot;"/>
    <n v="40141607"/>
    <s v="Mínima cuantía"/>
    <n v="2"/>
    <n v="9"/>
    <n v="1"/>
    <n v="85000"/>
    <s v="UNIDAD"/>
    <s v="NO SOLICITADAS"/>
  </r>
  <r>
    <x v="15"/>
    <s v="02-02-01-004-002"/>
    <n v="10"/>
    <s v="Materiales y suministros - Productos metálicos elaborados (excepto maquinaria y equipo)"/>
    <s v="LLAVE DE BOLA DE 2&quot;"/>
    <n v="40141607"/>
    <s v="Mínima cuantía"/>
    <n v="2"/>
    <n v="9"/>
    <n v="2"/>
    <n v="40000"/>
    <s v="UNIDAD"/>
    <s v="NO SOLICITADAS"/>
  </r>
  <r>
    <x v="15"/>
    <s v="02-02-01-004-002"/>
    <n v="10"/>
    <s v="Materiales y suministros - Productos metálicos elaborados (excepto maquinaria y equipo)"/>
    <s v="LLAVE DE BOLA DE 3&quot;"/>
    <n v="40141607"/>
    <s v="Mínima cuantía"/>
    <n v="2"/>
    <n v="9"/>
    <n v="1"/>
    <n v="600000"/>
    <s v="UNIDAD"/>
    <s v="NO SOLICITADAS"/>
  </r>
  <r>
    <x v="15"/>
    <s v="02-02-01-004-002"/>
    <n v="10"/>
    <s v="Materiales y suministros - Productos metálicos elaborados (excepto maquinaria y equipo)"/>
    <s v="LLAVE DE BOLA DE 4&quot;"/>
    <n v="40141607"/>
    <s v="Mínima cuantía"/>
    <n v="2"/>
    <n v="9"/>
    <n v="1"/>
    <n v="850000"/>
    <s v="UNIDAD"/>
    <s v="NO SOLICITADAS"/>
  </r>
  <r>
    <x v="15"/>
    <s v="02-02-01-004-002"/>
    <n v="10"/>
    <s v="Materiales y suministros - Productos metálicos elaborados (excepto maquinaria y equipo)"/>
    <s v="LLAVE DE BOLA DE 3/4&quot;"/>
    <n v="40141607"/>
    <s v="Mínima cuantía"/>
    <n v="2"/>
    <n v="9"/>
    <n v="5"/>
    <n v="27500"/>
    <s v="UNIDAD"/>
    <s v="NO SOLICITADAS"/>
  </r>
  <r>
    <x v="15"/>
    <s v="02-02-01-004-002"/>
    <n v="10"/>
    <s v="Materiales y suministros - Productos metálicos elaborados (excepto maquinaria y equipo)"/>
    <s v="LLAVE SENCILLA PARA LAVAMANOS"/>
    <n v="27111751"/>
    <s v="Mínima cuantía"/>
    <n v="2"/>
    <n v="9"/>
    <n v="20"/>
    <n v="400000"/>
    <s v="UNIDAD"/>
    <s v="NO SOLICITADAS"/>
  </r>
  <r>
    <x v="15"/>
    <s v="02-02-01-004-002"/>
    <n v="10"/>
    <s v="Materiales y suministros - Productos metálicos elaborados (excepto maquinaria y equipo)"/>
    <s v="LLAVE SENCILLA PARA LAVAPLATOS"/>
    <n v="27111751"/>
    <s v="Mínima cuantía"/>
    <n v="2"/>
    <n v="9"/>
    <n v="5"/>
    <n v="175000"/>
    <s v="UNIDAD"/>
    <s v="NO SOLICITADAS"/>
  </r>
  <r>
    <x v="15"/>
    <s v="02-02-01-004-002"/>
    <n v="10"/>
    <s v="Materiales y suministros - Productos metálicos elaborados (excepto maquinaria y equipo)"/>
    <s v="LLAVE TERMINAL DE COBRE DE 1/2&quot;"/>
    <n v="30181804"/>
    <s v="Mínima cuantía"/>
    <n v="2"/>
    <n v="9"/>
    <n v="30"/>
    <n v="750000"/>
    <s v="UNIDAD"/>
    <s v="NO SOLICITADAS"/>
  </r>
  <r>
    <x v="15"/>
    <s v="02-02-01-004-002"/>
    <n v="10"/>
    <s v="Materiales y suministros - Productos metálicos elaborados (excepto maquinaria y equipo)"/>
    <s v="PUNTILLA CON CABEZA DE 1 1/2&quot; x lb"/>
    <n v="31162007"/>
    <s v="Mínima cuantía"/>
    <n v="2"/>
    <n v="9"/>
    <n v="2"/>
    <n v="11200"/>
    <s v="UNIDAD"/>
    <s v="NO SOLICITADAS"/>
  </r>
  <r>
    <x v="15"/>
    <s v="02-02-01-004-002"/>
    <n v="10"/>
    <s v="Materiales y suministros - Productos metálicos elaborados (excepto maquinaria y equipo)"/>
    <s v="PUNTILLA CON CABEZA DE 1&quot; x lb"/>
    <n v="31162007"/>
    <s v="Mínima cuantía"/>
    <n v="2"/>
    <n v="9"/>
    <n v="2"/>
    <n v="8100"/>
    <s v="UNIDAD"/>
    <s v="NO SOLICITADAS"/>
  </r>
  <r>
    <x v="15"/>
    <s v="02-02-01-004-002"/>
    <n v="10"/>
    <s v="Materiales y suministros - Productos metálicos elaborados (excepto maquinaria y equipo)"/>
    <s v="PUNTILLA CON CABEZA DE 2&quot; x lb"/>
    <n v="31162007"/>
    <s v="Mínima cuantía"/>
    <n v="2"/>
    <n v="9"/>
    <n v="2"/>
    <n v="7000"/>
    <s v="UNIDAD"/>
    <s v="NO SOLICITADAS"/>
  </r>
  <r>
    <x v="15"/>
    <s v="02-02-01-004-002"/>
    <n v="10"/>
    <s v="Materiales y suministros - Productos metálicos elaborados (excepto maquinaria y equipo)"/>
    <s v="PUNTILLA CON CABEZA DE 2-1/2&quot; x lb"/>
    <n v="31162007"/>
    <s v="Mínima cuantía"/>
    <n v="2"/>
    <n v="9"/>
    <n v="2"/>
    <n v="10600"/>
    <s v="UNIDAD"/>
    <s v="NO SOLICITADAS"/>
  </r>
  <r>
    <x v="15"/>
    <s v="02-02-01-004-002"/>
    <n v="10"/>
    <s v="Materiales y suministros - Productos metálicos elaborados (excepto maquinaria y equipo)"/>
    <s v="PUNTILLA CON CABEZA DE 3&quot; x lb"/>
    <n v="31162007"/>
    <s v="Mínima cuantía"/>
    <n v="2"/>
    <n v="9"/>
    <n v="2"/>
    <n v="20500"/>
    <s v="UNIDAD"/>
    <s v="NO SOLICITADAS"/>
  </r>
  <r>
    <x v="15"/>
    <s v="02-02-01-004-002"/>
    <n v="10"/>
    <s v="Materiales y suministros - Productos metálicos elaborados (excepto maquinaria y equipo)"/>
    <s v="PUNTILLA CON CABEZA DE 4&quot; x lb"/>
    <n v="31162007"/>
    <s v="Mínima cuantía"/>
    <n v="2"/>
    <n v="9"/>
    <n v="2"/>
    <n v="20700"/>
    <s v="UNIDAD"/>
    <s v="NO SOLICITADAS"/>
  </r>
  <r>
    <x v="15"/>
    <s v="02-02-01-004-002"/>
    <n v="10"/>
    <s v="Materiales y suministros - Productos metálicos elaborados (excepto maquinaria y equipo)"/>
    <s v="PUNTILLA CON CABEZA DE 5&quot; x lb"/>
    <n v="31162007"/>
    <s v="Mínima cuantía"/>
    <n v="2"/>
    <n v="9"/>
    <n v="2"/>
    <n v="20700"/>
    <s v="UNIDAD"/>
    <s v="NO SOLICITADAS"/>
  </r>
  <r>
    <x v="15"/>
    <s v="02-02-01-004-002"/>
    <n v="10"/>
    <s v="Materiales y suministros - Productos metálicos elaborados (excepto maquinaria y equipo)"/>
    <s v="PUNTILLA DE ACERO DE 1 1/2&quot; x lb"/>
    <n v="31162004"/>
    <s v="Mínima cuantía"/>
    <n v="2"/>
    <n v="9"/>
    <n v="2"/>
    <n v="11100"/>
    <s v="UNIDAD"/>
    <s v="NO SOLICITADAS"/>
  </r>
  <r>
    <x v="15"/>
    <s v="02-02-01-004-002"/>
    <n v="10"/>
    <s v="Materiales y suministros - Productos metálicos elaborados (excepto maquinaria y equipo)"/>
    <s v="PUNTILLA DE ACERO DE 1&quot; x lb"/>
    <n v="31162004"/>
    <s v="Mínima cuantía"/>
    <n v="2"/>
    <n v="9"/>
    <n v="2"/>
    <n v="11100"/>
    <s v="UNIDAD"/>
    <s v="NO SOLICITADAS"/>
  </r>
  <r>
    <x v="15"/>
    <s v="02-02-01-004-002"/>
    <n v="10"/>
    <s v="Materiales y suministros - Productos metálicos elaborados (excepto maquinaria y equipo)"/>
    <s v="PUNTILLA DE ACERO DE 2 1/2&quot; x lb"/>
    <n v="31162004"/>
    <s v="Mínima cuantía"/>
    <n v="2"/>
    <n v="9"/>
    <n v="2"/>
    <n v="11100"/>
    <s v="UNIDAD"/>
    <s v="NO SOLICITADAS"/>
  </r>
  <r>
    <x v="15"/>
    <s v="02-02-01-004-002"/>
    <n v="10"/>
    <s v="Materiales y suministros - Productos metálicos elaborados (excepto maquinaria y equipo)"/>
    <s v="PUNTILLA DE ACERO DE 2&quot; x lb"/>
    <n v="31162004"/>
    <s v="Mínima cuantía"/>
    <n v="2"/>
    <n v="9"/>
    <n v="2"/>
    <n v="11100"/>
    <s v="UNIDAD"/>
    <s v="NO SOLICITADAS"/>
  </r>
  <r>
    <x v="15"/>
    <s v="02-02-01-004-002"/>
    <n v="10"/>
    <s v="Materiales y suministros - Productos metálicos elaborados (excepto maquinaria y equipo)"/>
    <s v="PUNTILLA DE ACERO DE 3&quot; x lb"/>
    <n v="31162004"/>
    <s v="Mínima cuantía"/>
    <n v="2"/>
    <n v="9"/>
    <n v="2"/>
    <n v="21000"/>
    <s v="UNIDAD"/>
    <s v="NO SOLICITADAS"/>
  </r>
  <r>
    <x v="15"/>
    <s v="02-02-01-004-002"/>
    <n v="10"/>
    <s v="Materiales y suministros - Productos metálicos elaborados (excepto maquinaria y equipo)"/>
    <s v="PUNTILLA SIN CABEZA DE 1 1/2&quot; x lb"/>
    <n v="31162007"/>
    <s v="Mínima cuantía"/>
    <n v="2"/>
    <n v="9"/>
    <n v="2"/>
    <n v="10400"/>
    <s v="UNIDAD"/>
    <s v="NO SOLICITADAS"/>
  </r>
  <r>
    <x v="15"/>
    <s v="02-02-01-004-002"/>
    <n v="10"/>
    <s v="Materiales y suministros - Productos metálicos elaborados (excepto maquinaria y equipo)"/>
    <s v="PUNTILLA SIN CABEZA DE 1&quot; x lb"/>
    <n v="31162007"/>
    <s v="Mínima cuantía"/>
    <n v="2"/>
    <n v="9"/>
    <n v="2"/>
    <n v="9400"/>
    <s v="UNIDAD"/>
    <s v="NO SOLICITADAS"/>
  </r>
  <r>
    <x v="15"/>
    <s v="02-02-01-004-002"/>
    <n v="10"/>
    <s v="Materiales y suministros - Productos metálicos elaborados (excepto maquinaria y equipo)"/>
    <s v="PUNTILLA SIN CABEZA DE 1/2&quot; x lb"/>
    <n v="31162007"/>
    <s v="Mínima cuantía"/>
    <n v="2"/>
    <n v="9"/>
    <n v="2"/>
    <n v="7800"/>
    <s v="UNIDAD"/>
    <s v="NO SOLICITADAS"/>
  </r>
  <r>
    <x v="15"/>
    <s v="02-02-01-004-002"/>
    <n v="10"/>
    <s v="Materiales y suministros - Productos metálicos elaborados (excepto maquinaria y equipo)"/>
    <s v="PUNTILLA SIN CABEZA DE 2&quot; x lb"/>
    <n v="31162007"/>
    <s v="Mínima cuantía"/>
    <n v="2"/>
    <n v="9"/>
    <n v="2"/>
    <n v="11600"/>
    <s v="UNIDAD"/>
    <s v="NO SOLICITADAS"/>
  </r>
  <r>
    <x v="15"/>
    <s v="02-02-01-004-002"/>
    <n v="10"/>
    <s v="Materiales y suministros - Productos metálicos elaborados (excepto maquinaria y equipo)"/>
    <s v="PUNTILLA SIN CABEZA DE 3/4&quot; x lb"/>
    <n v="31162007"/>
    <s v="Mínima cuantía"/>
    <n v="2"/>
    <n v="9"/>
    <n v="2"/>
    <n v="8800"/>
    <s v="UNIDAD"/>
    <s v="NO SOLICITADAS"/>
  </r>
  <r>
    <x v="15"/>
    <s v="02-02-01-004-002"/>
    <n v="10"/>
    <s v="Materiales y suministros - Productos metálicos elaborados (excepto maquinaria y equipo)"/>
    <s v="REGISTRO CORTINA DE 1&quot;"/>
    <n v="30181701"/>
    <s v="Mínima cuantía"/>
    <n v="2"/>
    <n v="9"/>
    <n v="4"/>
    <n v="380000"/>
    <s v="UNIDAD"/>
    <s v="NO SOLICITADAS"/>
  </r>
  <r>
    <x v="15"/>
    <s v="02-02-01-004-002"/>
    <n v="10"/>
    <s v="Materiales y suministros - Productos metálicos elaborados (excepto maquinaria y equipo)"/>
    <s v="REGISTRO CORTINA DE 1/2&quot;"/>
    <n v="30181701"/>
    <s v="Mínima cuantía"/>
    <n v="2"/>
    <n v="9"/>
    <n v="8"/>
    <n v="384000"/>
    <s v="UNIDAD"/>
    <s v="NO SOLICITADAS"/>
  </r>
  <r>
    <x v="15"/>
    <s v="02-02-01-004-002"/>
    <n v="10"/>
    <s v="Materiales y suministros - Productos metálicos elaborados (excepto maquinaria y equipo)"/>
    <s v="REGISTRO CORTINA DE 1-1/2&quot;"/>
    <n v="30181701"/>
    <s v="Mínima cuantía"/>
    <n v="2"/>
    <n v="9"/>
    <n v="5"/>
    <n v="800000"/>
    <s v="UNIDAD"/>
    <s v="NO SOLICITADAS"/>
  </r>
  <r>
    <x v="15"/>
    <s v="02-02-01-004-002"/>
    <n v="10"/>
    <s v="Materiales y suministros - Productos metálicos elaborados (excepto maquinaria y equipo)"/>
    <s v="REGISTRO CORTINA DE 1-1/4&quot;"/>
    <n v="30181701"/>
    <s v="Mínima cuantía"/>
    <n v="2"/>
    <n v="9"/>
    <n v="2"/>
    <n v="270000"/>
    <s v="UNIDAD"/>
    <s v="NO SOLICITADAS"/>
  </r>
  <r>
    <x v="15"/>
    <s v="02-02-01-004-002"/>
    <n v="10"/>
    <s v="Materiales y suministros - Productos metálicos elaborados (excepto maquinaria y equipo)"/>
    <s v="REGISTRO CORTINA DE 2&quot;"/>
    <n v="30181701"/>
    <s v="Mínima cuantía"/>
    <n v="2"/>
    <n v="9"/>
    <n v="2"/>
    <n v="540000"/>
    <s v="UNIDAD"/>
    <s v="NO SOLICITADAS"/>
  </r>
  <r>
    <x v="15"/>
    <s v="02-02-01-004-002"/>
    <n v="10"/>
    <s v="Materiales y suministros - Productos metálicos elaborados (excepto maquinaria y equipo)"/>
    <s v="REGISTRO CORTINA DE 3&quot;"/>
    <n v="30181701"/>
    <s v="Mínima cuantía"/>
    <n v="2"/>
    <n v="9"/>
    <n v="1"/>
    <n v="700000"/>
    <s v="UNIDAD"/>
    <s v="NO SOLICITADAS"/>
  </r>
  <r>
    <x v="15"/>
    <s v="02-02-01-004-002"/>
    <n v="10"/>
    <s v="Materiales y suministros - Productos metálicos elaborados (excepto maquinaria y equipo)"/>
    <s v="REGISTRO CORTINA DE 4&quot;"/>
    <n v="30181701"/>
    <s v="Mínima cuantía"/>
    <n v="2"/>
    <n v="9"/>
    <n v="1"/>
    <n v="1000000"/>
    <s v="UNIDAD"/>
    <s v="NO SOLICITADAS"/>
  </r>
  <r>
    <x v="15"/>
    <s v="02-02-01-004-002"/>
    <n v="10"/>
    <s v="Materiales y suministros - Productos metálicos elaborados (excepto maquinaria y equipo)"/>
    <s v="REGISTRO CORTINA DE 3/4&quot;"/>
    <n v="30181701"/>
    <s v="Mínima cuantía"/>
    <n v="2"/>
    <n v="9"/>
    <n v="5"/>
    <n v="330000"/>
    <s v="UNIDAD"/>
    <s v="NO SOLICITADAS"/>
  </r>
  <r>
    <x v="15"/>
    <s v="02-02-01-004-002"/>
    <n v="10"/>
    <s v="Materiales y suministros - Productos metálicos elaborados (excepto maquinaria y equipo)"/>
    <s v="SIERRA PUERTAS AEREO"/>
    <n v="31251513"/>
    <s v="Mínima cuantía"/>
    <n v="2"/>
    <n v="9"/>
    <n v="2"/>
    <n v="391000"/>
    <s v="UNIDAD"/>
    <s v="NO SOLICITADAS"/>
  </r>
  <r>
    <x v="15"/>
    <s v="02-02-01-004-002"/>
    <n v="10"/>
    <s v="Materiales y suministros - Productos metálicos elaborados (excepto maquinaria y equipo)"/>
    <s v="TORNILLO DE 1 &quot; GOLOSO x 100 UND"/>
    <n v="31161500"/>
    <s v="Mínima cuantía"/>
    <n v="2"/>
    <n v="9"/>
    <n v="5"/>
    <n v="67750"/>
    <s v="UNIDAD"/>
    <s v="NO SOLICITADAS"/>
  </r>
  <r>
    <x v="15"/>
    <s v="02-02-01-004-002"/>
    <n v="10"/>
    <s v="Materiales y suministros - Productos metálicos elaborados (excepto maquinaria y equipo)"/>
    <s v="TORNILLO DE 1/2 &quot; GOLOSO x 100 UND"/>
    <n v="31161500"/>
    <s v="Mínima cuantía"/>
    <n v="2"/>
    <n v="9"/>
    <n v="5"/>
    <n v="51250"/>
    <s v="UNIDAD"/>
    <s v="NO SOLICITADAS"/>
  </r>
  <r>
    <x v="15"/>
    <s v="02-02-01-004-002"/>
    <n v="10"/>
    <s v="Materiales y suministros - Productos metálicos elaborados (excepto maquinaria y equipo)"/>
    <s v="TORNILLO DE 1-1/2&quot; GOLOSO x 100 UND"/>
    <n v="31161500"/>
    <s v="Mínima cuantía"/>
    <n v="2"/>
    <n v="9"/>
    <n v="5"/>
    <n v="68900"/>
    <s v="UNIDAD"/>
    <s v="NO SOLICITADAS"/>
  </r>
  <r>
    <x v="15"/>
    <s v="02-02-01-004-002"/>
    <n v="10"/>
    <s v="Materiales y suministros - Productos metálicos elaborados (excepto maquinaria y equipo)"/>
    <s v="TORNILLO DE 2&quot; GOLOSO x 100 UND"/>
    <n v="31161500"/>
    <s v="Mínima cuantía"/>
    <n v="2"/>
    <n v="9"/>
    <n v="5"/>
    <n v="92750"/>
    <s v="UNIDAD"/>
    <s v="NO SOLICITADAS"/>
  </r>
  <r>
    <x v="15"/>
    <s v="02-02-01-004-002"/>
    <n v="10"/>
    <s v="Materiales y suministros - Productos metálicos elaborados (excepto maquinaria y equipo)"/>
    <s v="TORNILLO DE 3/4 &quot; GOLOSO x 100 UND"/>
    <n v="31161500"/>
    <s v="Mínima cuantía"/>
    <n v="2"/>
    <n v="9"/>
    <n v="5"/>
    <n v="56750"/>
    <s v="UNIDAD"/>
    <s v="NO SOLICITADAS"/>
  </r>
  <r>
    <x v="15"/>
    <s v="02-02-01-004-002"/>
    <n v="10"/>
    <s v="Materiales y suministros - Productos metálicos elaborados (excepto maquinaria y equipo)"/>
    <s v="VARILLA CORRUGADA DE 3/8&quot;x6m"/>
    <n v="30102404"/>
    <s v="Mínima cuantía"/>
    <n v="2"/>
    <n v="9"/>
    <n v="10"/>
    <n v="112000"/>
    <s v="UNIDAD"/>
    <s v="NO SOLICITADAS"/>
  </r>
  <r>
    <x v="15"/>
    <s v="02-02-01-004-002"/>
    <n v="10"/>
    <s v="Materiales y suministros - Productos metálicos elaborados (excepto maquinaria y equipo)"/>
    <s v="VARILLA CORUGADA DE 1/2&quot;x6m"/>
    <n v="30102404"/>
    <s v="Mínima cuantía"/>
    <n v="2"/>
    <n v="9"/>
    <n v="10"/>
    <n v="175000"/>
    <s v="UNIDAD"/>
    <s v="NO SOLICITADAS"/>
  </r>
  <r>
    <x v="15"/>
    <s v="02-02-01-004-002"/>
    <n v="10"/>
    <s v="Materiales y suministros - Productos metálicos elaborados (excepto maquinaria y equipo)"/>
    <s v="VARILLA CORRUGADA DE 5/8&quot;x6m"/>
    <n v="30102404"/>
    <s v="Mínima cuantía"/>
    <n v="2"/>
    <n v="9"/>
    <n v="5"/>
    <n v="112500"/>
    <s v="UNIDAD"/>
    <s v="NO SOLICITADAS"/>
  </r>
  <r>
    <x v="15"/>
    <s v="02-02-01-004-002"/>
    <n v="10"/>
    <s v="Materiales y suministros - Productos metálicos elaborados (excepto maquinaria y equipo)"/>
    <s v="BISAGRA PARA MUEBLE DE 1-1/2&quot; CON TORNILLOS x 12 UND"/>
    <n v="31162403"/>
    <s v="Mínima cuantía"/>
    <n v="2"/>
    <n v="9"/>
    <n v="1"/>
    <n v="3750"/>
    <s v="UNIDAD"/>
    <s v="NO SOLICITADAS"/>
  </r>
  <r>
    <x v="15"/>
    <s v="02-02-01-004-002"/>
    <n v="10"/>
    <s v="Materiales y suministros - Productos metálicos elaborados (excepto maquinaria y equipo)"/>
    <s v="BISAGRA PARA MUEBLE DE 2-1/2&quot; CON TORNILLOS x 12 UND"/>
    <n v="31162403"/>
    <s v="Mínima cuantía"/>
    <n v="2"/>
    <n v="9"/>
    <n v="1"/>
    <n v="4650"/>
    <s v="UNIDAD"/>
    <s v="NO SOLICITADAS"/>
  </r>
  <r>
    <x v="15"/>
    <s v="02-02-01-004-002"/>
    <n v="10"/>
    <s v="Materiales y suministros - Productos metálicos elaborados (excepto maquinaria y equipo)"/>
    <s v="BISAGRA PARA MUEBLE DE 3&quot; CON TORNILLOS x 12 UND"/>
    <n v="31162403"/>
    <s v="Mínima cuantía"/>
    <n v="2"/>
    <n v="9"/>
    <n v="1"/>
    <n v="7250"/>
    <s v="UNIDAD"/>
    <s v="NO SOLICITADAS"/>
  </r>
  <r>
    <x v="15"/>
    <s v="02-02-01-004-002"/>
    <n v="10"/>
    <s v="Materiales y suministros - Productos metálicos elaborados (excepto maquinaria y equipo)"/>
    <s v="BISAGRA TIPO PARCHE x PAR"/>
    <n v="31162403"/>
    <s v="Mínima cuantía"/>
    <n v="2"/>
    <n v="9"/>
    <n v="40"/>
    <n v="170000"/>
    <s v="UNIDAD"/>
    <s v="NO SOLICITADAS"/>
  </r>
  <r>
    <x v="15"/>
    <s v="02-02-01-004-002"/>
    <n v="10"/>
    <s v="Materiales y suministros - Productos metálicos elaborados (excepto maquinaria y equipo)"/>
    <s v="BISAGRA TIPO SEMI PARCHE X PAR"/>
    <n v="31162403"/>
    <s v="Mínima cuantía"/>
    <n v="2"/>
    <n v="9"/>
    <n v="40"/>
    <n v="170000"/>
    <s v="UNIDAD"/>
    <s v="NO SOLICITADAS"/>
  </r>
  <r>
    <x v="15"/>
    <s v="02-02-01-004-002"/>
    <n v="10"/>
    <s v="Materiales y suministros - Productos metálicos elaborados (excepto maquinaria y equipo)"/>
    <s v="BISAGRA VAIBEN DE PISO PARA PUERTA"/>
    <n v="31162403"/>
    <s v="Mínima cuantía"/>
    <n v="2"/>
    <n v="9"/>
    <n v="2"/>
    <n v="147000"/>
    <s v="UNIDAD"/>
    <s v="NO SOLICITADAS"/>
  </r>
  <r>
    <x v="15"/>
    <s v="02-02-01-004-002"/>
    <n v="10"/>
    <s v="Materiales y suministros - Productos metálicos elaborados (excepto maquinaria y equipo)"/>
    <s v="TORNILLO DE ENSAMBLE NEGRO 6 x 1- 1/2&quot; x 100 UND"/>
    <n v="31161500"/>
    <s v="Mínima cuantía"/>
    <n v="2"/>
    <n v="9"/>
    <n v="10"/>
    <n v="60000"/>
    <s v="UNIDAD"/>
    <s v="NO SOLICITADAS"/>
  </r>
  <r>
    <x v="15"/>
    <s v="02-02-01-004-002"/>
    <n v="10"/>
    <s v="Materiales y suministros - Productos metálicos elaborados (excepto maquinaria y equipo)"/>
    <s v="TORNILLO DE ENSAMBLE NEGRO 8 x 1- 1/2&quot; x 100 UND"/>
    <n v="31161500"/>
    <s v="Mínima cuantía"/>
    <n v="2"/>
    <n v="9"/>
    <n v="10"/>
    <n v="55000"/>
    <s v="UNIDAD"/>
    <s v="NO SOLICITADAS"/>
  </r>
  <r>
    <x v="15"/>
    <s v="02-02-01-004-002"/>
    <n v="10"/>
    <s v="Materiales y suministros - Productos metálicos elaborados (excepto maquinaria y equipo)"/>
    <s v="TORNILLO DE ENSAMBLE NEGRO 6 x 1- 1/4&quot; x 100 UND"/>
    <n v="31161500"/>
    <s v="Mínima cuantía"/>
    <n v="2"/>
    <n v="9"/>
    <n v="10"/>
    <n v="38000"/>
    <s v="UNIDAD"/>
    <s v="NO SOLICITADAS"/>
  </r>
  <r>
    <x v="15"/>
    <s v="02-02-01-004-002"/>
    <n v="10"/>
    <s v="Materiales y suministros - Productos metálicos elaborados (excepto maquinaria y equipo)"/>
    <s v="TORNILLO DE ENSAMBLE NEGRO 6 x 1&quot; x 100 UND"/>
    <n v="31161500"/>
    <s v="Mínima cuantía"/>
    <n v="2"/>
    <n v="9"/>
    <n v="10"/>
    <n v="35000"/>
    <s v="UNIDAD"/>
    <s v="NO SOLICITADAS"/>
  </r>
  <r>
    <x v="15"/>
    <s v="02-02-01-004-002"/>
    <n v="10"/>
    <s v="Materiales y suministros - Productos metálicos elaborados (excepto maquinaria y equipo)"/>
    <s v="TORNILLO DE ENSAMBLE NEGRO 6 x 1/2&quot; x 100 UND"/>
    <n v="31161500"/>
    <s v="Mínima cuantía"/>
    <n v="2"/>
    <n v="9"/>
    <n v="10"/>
    <n v="35000"/>
    <s v="UNIDAD"/>
    <s v="NO SOLICITADAS"/>
  </r>
  <r>
    <x v="15"/>
    <s v="02-02-01-004-002"/>
    <n v="10"/>
    <s v="Materiales y suministros - Productos metálicos elaborados (excepto maquinaria y equipo)"/>
    <s v="TORNILLO DE ENSAMBLE NEGRO 6 x 2&quot; x 100 UND"/>
    <n v="31161500"/>
    <s v="Mínima cuantía"/>
    <n v="2"/>
    <n v="9"/>
    <n v="10"/>
    <n v="68000"/>
    <s v="UNIDAD"/>
    <s v="NO SOLICITADAS"/>
  </r>
  <r>
    <x v="15"/>
    <s v="02-02-01-004-002"/>
    <n v="10"/>
    <s v="Materiales y suministros - Productos metálicos elaborados (excepto maquinaria y equipo)"/>
    <s v="TORNILLO DE ENSAMBLE NEGRO 6 x 3/4&quot; x 100 UND"/>
    <n v="31161500"/>
    <s v="Mínima cuantía"/>
    <n v="2"/>
    <n v="9"/>
    <n v="10"/>
    <n v="42000"/>
    <s v="UNIDAD"/>
    <s v="NO SOLICITADAS"/>
  </r>
  <r>
    <x v="15"/>
    <s v="02-02-01-004-002"/>
    <n v="10"/>
    <s v="Materiales y suministros - Productos metálicos elaborados (excepto maquinaria y equipo)"/>
    <s v="TORNILLO DE ENSAMBLE NEGRO 8 x 2-1/2&quot; x 100 UND"/>
    <n v="31161500"/>
    <s v="Mínima cuantía"/>
    <n v="2"/>
    <n v="9"/>
    <n v="10"/>
    <n v="85000"/>
    <s v="UNIDAD"/>
    <s v="NO SOLICITADAS"/>
  </r>
  <r>
    <x v="15"/>
    <s v="02-02-01-004-002"/>
    <n v="10"/>
    <s v="Materiales y suministros - Productos metálicos elaborados (excepto maquinaria y equipo)"/>
    <s v="TORNILLO DE ENSAMBLE NEGRO 7 x 3&quot; x 100 UND"/>
    <n v="31161500"/>
    <s v="Mínima cuantía"/>
    <n v="2"/>
    <n v="9"/>
    <n v="10"/>
    <n v="92500"/>
    <s v="UNIDAD"/>
    <s v="NO SOLICITADAS"/>
  </r>
  <r>
    <x v="15"/>
    <s v="02-02-01-004-002"/>
    <n v="10"/>
    <s v="Materiales y suministros - Productos metálicos elaborados (excepto maquinaria y equipo)"/>
    <s v="TORNILLO DE ENSAMBLE NEGRO 8 x 4&quot; x 100 UND"/>
    <n v="31161500"/>
    <s v="Mínima cuantía"/>
    <n v="2"/>
    <n v="9"/>
    <n v="10"/>
    <n v="115000"/>
    <s v="UNIDAD"/>
    <s v="NO SOLICITADAS"/>
  </r>
  <r>
    <x v="15"/>
    <s v="02-02-01-004-002"/>
    <n v="10"/>
    <s v="Materiales y suministros - Productos metálicos elaborados (excepto maquinaria y equipo)"/>
    <s v="JUEGO DESTORNILLADORES PALA "/>
    <n v="27111729"/>
    <s v="Mínima cuantía"/>
    <n v="2"/>
    <n v="9"/>
    <n v="2"/>
    <n v="371720"/>
    <s v="UNIDAD"/>
    <s v="NO SOLICITADAS"/>
  </r>
  <r>
    <x v="15"/>
    <s v="02-02-01-004-002"/>
    <n v="10"/>
    <s v="Materiales y suministros - Productos metálicos elaborados (excepto maquinaria y equipo)"/>
    <s v="JUEGO DESTORNILLADORES ESTRELLA "/>
    <n v="27111729"/>
    <s v="Mínima cuantía"/>
    <n v="2"/>
    <n v="9"/>
    <n v="2"/>
    <n v="286796"/>
    <s v="UNIDAD"/>
    <s v="NO SOLICITADAS"/>
  </r>
  <r>
    <x v="15"/>
    <s v="02-02-01-004-002"/>
    <n v="10"/>
    <s v="Materiales y suministros - Productos metálicos elaborados (excepto maquinaria y equipo)"/>
    <s v="JUEGO DESTORNILLADORES TORX"/>
    <n v="27111729"/>
    <s v="Mínima cuantía"/>
    <n v="2"/>
    <n v="9"/>
    <n v="1"/>
    <n v="84030"/>
    <s v="UNIDAD"/>
    <s v="NO SOLICITADAS"/>
  </r>
  <r>
    <x v="15"/>
    <s v="02-02-01-004-002"/>
    <n v="10"/>
    <s v="Materiales y suministros - Productos metálicos elaborados (excepto maquinaria y equipo)"/>
    <s v="JUEGO DE LLAVES HEXAGONALES"/>
    <n v="27111729"/>
    <s v="Mínima cuantía"/>
    <n v="2"/>
    <n v="9"/>
    <n v="1"/>
    <n v="64405"/>
    <s v="UNIDAD"/>
    <s v="NO SOLICITADAS"/>
  </r>
  <r>
    <x v="15"/>
    <s v="02-02-01-004-002"/>
    <n v="10"/>
    <s v="Materiales y suministros - Productos metálicos elaborados (excepto maquinaria y equipo)"/>
    <s v="JUEGO DE LLAVES TORX"/>
    <n v="27111729"/>
    <s v="Mínima cuantía"/>
    <n v="2"/>
    <n v="9"/>
    <n v="1"/>
    <n v="64405"/>
    <s v="UNIDAD"/>
    <s v="NO SOLICITADAS"/>
  </r>
  <r>
    <x v="15"/>
    <s v="02-02-01-004-002"/>
    <n v="10"/>
    <s v="Materiales y suministros - Productos metálicos elaborados (excepto maquinaria y equipo)"/>
    <s v="JUEGO DE ALICATES PRO"/>
    <n v="27111729"/>
    <s v="Mínima cuantía"/>
    <n v="2"/>
    <n v="9"/>
    <n v="1"/>
    <n v="12358"/>
    <s v="UNIDAD"/>
    <s v="NO SOLICITADAS"/>
  </r>
  <r>
    <x v="15"/>
    <s v="02-02-01-004-002"/>
    <n v="10"/>
    <s v="Materiales y suministros - Productos metálicos elaborados (excepto maquinaria y equipo)"/>
    <s v="DESTORNILLADOR DE PUNTAS INTERCAMBIABLES"/>
    <n v="27111729"/>
    <s v="Mínima cuantía"/>
    <n v="2"/>
    <n v="9"/>
    <n v="1"/>
    <n v="170721"/>
    <s v="UNIDAD"/>
    <s v="NO SOLICITADAS"/>
  </r>
  <r>
    <x v="15"/>
    <s v="02-02-01-004-002"/>
    <n v="10"/>
    <s v="Materiales y suministros - Productos metálicos elaborados (excepto maquinaria y equipo)"/>
    <s v="ALICATE ARTICULADO DE EXTENSION"/>
    <n v="27111729"/>
    <s v="Mínima cuantía"/>
    <n v="2"/>
    <n v="9"/>
    <n v="1"/>
    <n v="60534"/>
    <s v="UNIDAD"/>
    <s v="NO SOLICITADAS"/>
  </r>
  <r>
    <x v="15"/>
    <s v="02-02-01-004-002"/>
    <n v="10"/>
    <s v="Materiales y suministros - Productos metálicos elaborados (excepto maquinaria y equipo)"/>
    <s v="ALICATE DE PRESION"/>
    <n v="27111729"/>
    <s v="Mínima cuantía"/>
    <n v="2"/>
    <n v="9"/>
    <n v="2"/>
    <n v="72022"/>
    <s v="UNIDAD"/>
    <s v="NO SOLICITADAS"/>
  </r>
  <r>
    <x v="15"/>
    <s v="02-02-01-004-002"/>
    <n v="10"/>
    <s v="Materiales y suministros - Productos metálicos elaborados (excepto maquinaria y equipo)"/>
    <s v="ALICATE DE PINZA PUNTA LARGA "/>
    <n v="27111729"/>
    <s v="Mínima cuantía"/>
    <n v="2"/>
    <n v="9"/>
    <n v="2"/>
    <n v="90092"/>
    <s v="UNIDAD"/>
    <s v="NO SOLICITADAS"/>
  </r>
  <r>
    <x v="15"/>
    <s v="02-02-01-004-002"/>
    <n v="10"/>
    <s v="Materiales y suministros - Productos metálicos elaborados (excepto maquinaria y equipo)"/>
    <s v="ALICATE CORTAFRIO"/>
    <n v="27111729"/>
    <s v="Mínima cuantía"/>
    <n v="2"/>
    <n v="9"/>
    <n v="2"/>
    <n v="90092"/>
    <s v="UNIDAD"/>
    <s v="NO SOLICITADAS"/>
  </r>
  <r>
    <x v="15"/>
    <s v="02-02-01-004-002"/>
    <n v="10"/>
    <s v="Materiales y suministros - Productos metálicos elaborados (excepto maquinaria y equipo)"/>
    <s v="PINZA SACAPINES PUNTA REDONDA"/>
    <n v="27112105"/>
    <s v="Mínima cuantía"/>
    <n v="2"/>
    <n v="9"/>
    <n v="1"/>
    <n v="41817"/>
    <s v="UNIDAD"/>
    <s v="NO SOLICITADAS"/>
  </r>
  <r>
    <x v="15"/>
    <s v="02-02-01-004-002"/>
    <n v="10"/>
    <s v="Materiales y suministros - Productos metálicos elaborados (excepto maquinaria y equipo)"/>
    <s v="PINZA SACAPINES ACODADA"/>
    <n v="27112105"/>
    <s v="Mínima cuantía"/>
    <n v="2"/>
    <n v="9"/>
    <n v="1"/>
    <n v="41912"/>
    <s v="UNIDAD"/>
    <s v="NO SOLICITADAS"/>
  </r>
  <r>
    <x v="15"/>
    <s v="02-02-01-004-002"/>
    <n v="10"/>
    <s v="Materiales y suministros - Productos metálicos elaborados (excepto maquinaria y equipo)"/>
    <s v="MAZO"/>
    <n v="27111616"/>
    <s v="Mínima cuantía"/>
    <n v="2"/>
    <n v="9"/>
    <n v="1"/>
    <n v="77314"/>
    <s v="UNIDAD"/>
    <s v="NO SOLICITADAS"/>
  </r>
  <r>
    <x v="15"/>
    <s v="02-02-01-004-002"/>
    <n v="10"/>
    <s v="Materiales y suministros - Productos metálicos elaborados (excepto maquinaria y equipo)"/>
    <s v="MARTILLO DE BOLA"/>
    <n v="27111616"/>
    <s v="Mínima cuantía"/>
    <n v="2"/>
    <n v="9"/>
    <n v="2"/>
    <n v="87510"/>
    <s v="UNIDAD"/>
    <s v="NO SOLICITADAS"/>
  </r>
  <r>
    <x v="15"/>
    <s v="02-02-01-004-002"/>
    <n v="10"/>
    <s v="Materiales y suministros - Productos metálicos elaborados (excepto maquinaria y equipo)"/>
    <s v="JUEGO DE LLAVES COMBINADAS ESPEJO LONA"/>
    <n v="27111621"/>
    <s v="Mínima cuantía"/>
    <n v="2"/>
    <n v="9"/>
    <n v="2"/>
    <n v="693354"/>
    <s v="UNIDAD"/>
    <s v="NO SOLICITADAS"/>
  </r>
  <r>
    <x v="15"/>
    <s v="02-02-01-004-002"/>
    <n v="10"/>
    <s v="Materiales y suministros - Productos metálicos elaborados (excepto maquinaria y equipo)"/>
    <s v="MANGO ARTICULADO 1/2"/>
    <n v="27112011"/>
    <s v="Mínima cuantía"/>
    <n v="2"/>
    <n v="9"/>
    <n v="2"/>
    <n v="90092"/>
    <s v="UNIDAD"/>
    <s v="NO SOLICITADAS"/>
  </r>
  <r>
    <x v="15"/>
    <s v="02-02-01-004-002"/>
    <n v="10"/>
    <s v="Materiales y suministros - Productos metálicos elaborados (excepto maquinaria y equipo)"/>
    <s v="MANGO ARTICULADO 3/4"/>
    <n v="27112011"/>
    <s v="Mínima cuantía"/>
    <n v="2"/>
    <n v="9"/>
    <n v="1"/>
    <n v="128942"/>
    <s v="UNIDAD"/>
    <s v="NO SOLICITADAS"/>
  </r>
  <r>
    <x v="15"/>
    <s v="02-02-01-004-002"/>
    <n v="10"/>
    <s v="Materiales y suministros - Productos metálicos elaborados (excepto maquinaria y equipo)"/>
    <s v="JUEGO DE DADOS MANDO 1/4"/>
    <n v="27111729"/>
    <s v="Mínima cuantía"/>
    <n v="2"/>
    <n v="9"/>
    <n v="1"/>
    <n v="114896"/>
    <s v="UNIDAD"/>
    <s v="NO SOLICITADAS"/>
  </r>
  <r>
    <x v="15"/>
    <s v="02-02-01-004-002"/>
    <n v="10"/>
    <s v="Materiales y suministros - Productos metálicos elaborados (excepto maquinaria y equipo)"/>
    <s v="JUEGO DE DADOS MANDO 1/2"/>
    <n v="27111729"/>
    <s v="Mínima cuantía"/>
    <n v="2"/>
    <n v="9"/>
    <n v="1"/>
    <n v="386719"/>
    <s v="UNIDAD"/>
    <s v="NO SOLICITADAS"/>
  </r>
  <r>
    <x v="15"/>
    <s v="02-02-01-004-002"/>
    <n v="10"/>
    <s v="Materiales y suministros - Productos metálicos elaborados (excepto maquinaria y equipo)"/>
    <s v="JUEGO DE DADOS MANDO 3/4"/>
    <n v="27111729"/>
    <s v="Mínima cuantía"/>
    <n v="2"/>
    <n v="9"/>
    <n v="1"/>
    <n v="648085"/>
    <s v="UNIDAD"/>
    <s v="NO SOLICITADAS"/>
  </r>
  <r>
    <x v="15"/>
    <s v="02-02-01-004-002"/>
    <n v="10"/>
    <s v="Materiales y suministros - Productos metálicos elaborados (excepto maquinaria y equipo)"/>
    <s v="JUEGO DE COPAS TORX"/>
    <n v="27111729"/>
    <s v="Mínima cuantía"/>
    <n v="2"/>
    <n v="9"/>
    <n v="1"/>
    <n v="36487"/>
    <s v="UNIDAD"/>
    <s v="NO SOLICITADAS"/>
  </r>
  <r>
    <x v="15"/>
    <s v="02-02-01-004-002"/>
    <n v="10"/>
    <s v="Materiales y suministros - Productos metálicos elaborados (excepto maquinaria y equipo)"/>
    <s v="JUEGO DE COPAS LARGAS 1/2"/>
    <n v="27111729"/>
    <s v="Mínima cuantía"/>
    <n v="2"/>
    <n v="9"/>
    <n v="1"/>
    <n v="122460"/>
    <s v="UNIDAD"/>
    <s v="NO SOLICITADAS"/>
  </r>
  <r>
    <x v="15"/>
    <s v="02-02-01-004-002"/>
    <n v="10"/>
    <s v="Materiales y suministros - Productos metálicos elaborados (excepto maquinaria y equipo)"/>
    <s v="LLAVE DE BANDA PARA FILTRO DE ACEITE"/>
    <n v="27111729"/>
    <s v="Mínima cuantía"/>
    <n v="2"/>
    <n v="9"/>
    <n v="1"/>
    <n v="28265"/>
    <s v="UNIDAD"/>
    <s v="NO SOLICITADAS"/>
  </r>
  <r>
    <x v="15"/>
    <s v="02-02-01-004-002"/>
    <n v="10"/>
    <s v="Materiales y suministros - Productos metálicos elaborados (excepto maquinaria y equipo)"/>
    <s v="LLAVE PARA FILTRO TRES PATAS"/>
    <n v="27111729"/>
    <s v="Mínima cuantía"/>
    <n v="2"/>
    <n v="9"/>
    <n v="1"/>
    <n v="68519"/>
    <s v="UNIDAD"/>
    <s v="NO SOLICITADAS"/>
  </r>
  <r>
    <x v="15"/>
    <s v="02-02-01-004-002"/>
    <n v="10"/>
    <s v="Materiales y suministros - Productos metálicos elaborados (excepto maquinaria y equipo)"/>
    <s v="LLAVE EXPANSION PICOLORO"/>
    <n v="27111729"/>
    <s v="Mínima cuantía"/>
    <n v="2"/>
    <n v="9"/>
    <n v="2"/>
    <n v="101708"/>
    <s v="UNIDAD"/>
    <s v="NO SOLICITADAS"/>
  </r>
  <r>
    <x v="15"/>
    <s v="02-02-01-004-002"/>
    <n v="10"/>
    <s v="Materiales y suministros - Productos metálicos elaborados (excepto maquinaria y equipo)"/>
    <s v="LLAVE DE TUBO"/>
    <n v="27111729"/>
    <s v="Mínima cuantía"/>
    <n v="2"/>
    <n v="9"/>
    <n v="1"/>
    <n v="77314"/>
    <s v="UNIDAD"/>
    <s v="NO SOLICITADAS"/>
  </r>
  <r>
    <x v="15"/>
    <s v="02-02-01-004-002"/>
    <n v="10"/>
    <s v="Materiales y suministros - Productos metálicos elaborados (excepto maquinaria y equipo)"/>
    <s v="JUEGO DE REPARACION NEUMATICOS SELLOMATIC"/>
    <n v="27111729"/>
    <s v="Mínima cuantía"/>
    <n v="2"/>
    <n v="9"/>
    <n v="2"/>
    <n v="83438"/>
    <s v="UNIDAD"/>
    <s v="NO SOLICITADAS"/>
  </r>
  <r>
    <x v="15"/>
    <s v="02-02-01-004-002"/>
    <n v="10"/>
    <s v="Materiales y suministros - Productos metálicos elaborados (excepto maquinaria y equipo)"/>
    <s v="LLAVE DE CRUZ PARA PERNOS"/>
    <n v="27111729"/>
    <s v="Mínima cuantía"/>
    <n v="2"/>
    <n v="9"/>
    <n v="2"/>
    <n v="115904"/>
    <s v="UNIDAD"/>
    <s v="NO SOLICITADAS"/>
  </r>
  <r>
    <x v="15"/>
    <s v="02-02-01-004-002"/>
    <n v="10"/>
    <s v="Materiales y suministros - Productos metálicos elaborados (excepto maquinaria y equipo)"/>
    <s v="MANOMETRO DE ALTA PRESION PARA NEUMATICOS"/>
    <n v="41103311"/>
    <s v="Mínima cuantía"/>
    <n v="2"/>
    <n v="9"/>
    <n v="2"/>
    <n v="232528"/>
    <s v="UNIDAD"/>
    <s v="NO SOLICITADAS"/>
  </r>
  <r>
    <x v="15"/>
    <s v="02-02-01-004-002"/>
    <n v="10"/>
    <s v="Materiales y suministros - Productos metálicos elaborados (excepto maquinaria y equipo)"/>
    <s v="GRAPADORA TRABAJO PESADO"/>
    <n v="27111702"/>
    <s v="Mínima cuantía"/>
    <n v="2"/>
    <n v="9"/>
    <n v="1"/>
    <n v="154756"/>
    <s v="UNIDAD"/>
    <s v="NO SOLICITADAS"/>
  </r>
  <r>
    <x v="15"/>
    <s v="02-02-01-004-002"/>
    <n v="10"/>
    <s v="Materiales y suministros - Productos metálicos elaborados (excepto maquinaria y equipo)"/>
    <s v="PAQUETE GANCHOS GRAPADORA TRABAJO PESADO"/>
    <n v="41103311"/>
    <s v="Mínima cuantía"/>
    <n v="2"/>
    <n v="9"/>
    <n v="1"/>
    <n v="14068"/>
    <s v="UNIDAD"/>
    <s v="NO SOLICITADAS"/>
  </r>
  <r>
    <x v="15"/>
    <s v="02-02-01-004-002"/>
    <n v="10"/>
    <s v="Materiales y suministros - Productos metálicos elaborados (excepto maquinaria y equipo)"/>
    <s v="GATOS HIDRAULICOS TIPO BOTELLA 20 TONELADAS"/>
    <n v="44121615"/>
    <s v="Mínima cuantía"/>
    <n v="2"/>
    <n v="9"/>
    <n v="1"/>
    <n v="378990"/>
    <s v="UNIDAD"/>
    <s v="NO SOLICITADAS"/>
  </r>
  <r>
    <x v="15"/>
    <s v="02-02-01-004-002"/>
    <n v="10"/>
    <s v="Materiales y suministros - Productos metálicos elaborados (excepto maquinaria y equipo)"/>
    <s v="GATO HIDRAULICO ZORRA DE 3 TONELADAS"/>
    <n v="44121615"/>
    <s v="Mínima cuantía"/>
    <n v="2"/>
    <n v="9"/>
    <n v="1"/>
    <n v="563213"/>
    <s v="UNIDAD"/>
    <s v="NO SOLICITADAS"/>
  </r>
  <r>
    <x v="15"/>
    <s v="02-02-01-004-002"/>
    <n v="10"/>
    <s v="Materiales y suministros - Productos metálicos elaborados (excepto maquinaria y equipo)"/>
    <s v="MULTIMETRO ELECTRONICO DIGITAL AUTOMOTRIZ"/>
    <n v="25174810"/>
    <s v="Mínima cuantía"/>
    <n v="2"/>
    <n v="9"/>
    <n v="1"/>
    <n v="232990"/>
    <s v="UNIDAD"/>
    <s v="NO SOLICITADAS"/>
  </r>
  <r>
    <x v="15"/>
    <s v="02-02-01-004-002"/>
    <n v="10"/>
    <s v="Materiales y suministros - Productos metálicos elaborados (excepto maquinaria y equipo)"/>
    <s v="PROBADOR DE CIRCUITOS"/>
    <n v="41113630"/>
    <s v="Mínima cuantía"/>
    <n v="2"/>
    <n v="9"/>
    <n v="1"/>
    <n v="64000"/>
    <s v="UNIDAD"/>
    <s v="NO SOLICITADAS"/>
  </r>
  <r>
    <x v="15"/>
    <s v="02-02-01-004-002"/>
    <n v="10"/>
    <s v="Materiales y suministros - Productos metálicos elaborados (excepto maquinaria y equipo)"/>
    <s v="CALIBRADOR DE GALGAS"/>
    <n v="27131502"/>
    <s v="Mínima cuantía"/>
    <n v="2"/>
    <n v="9"/>
    <n v="1"/>
    <n v="12900"/>
    <s v="UNIDAD"/>
    <s v="NO SOLICITADAS"/>
  </r>
  <r>
    <x v="15"/>
    <s v="02-02-01-004-002"/>
    <n v="10"/>
    <s v="Materiales y suministros - Productos metálicos elaborados (excepto maquinaria y equipo)"/>
    <s v="TORQUIMETRO PROFESIONAL 200 LBS"/>
    <n v="27111616"/>
    <s v="Mínima cuantía"/>
    <n v="2"/>
    <n v="9"/>
    <n v="1"/>
    <n v="162265"/>
    <s v="UNIDAD"/>
    <s v="NO SOLICITADAS"/>
  </r>
  <r>
    <x v="15"/>
    <s v="02-02-01-004-002"/>
    <n v="10"/>
    <s v="Materiales y suministros - Productos metálicos elaborados (excepto maquinaria y equipo)"/>
    <s v="EXTRACTOR DE GOLPE"/>
    <n v="56101530"/>
    <s v="Mínima cuantía"/>
    <n v="2"/>
    <n v="9"/>
    <n v="1"/>
    <n v="91700"/>
    <s v="UNIDAD"/>
    <s v="NO SOLICITADAS"/>
  </r>
  <r>
    <x v="15"/>
    <s v="02-02-01-004-002"/>
    <n v="10"/>
    <s v="Materiales y suministros - Productos metálicos elaborados (excepto maquinaria y equipo)"/>
    <s v="JUEGO EXTRACTOR DE RODAMIENTOS"/>
    <n v="27111729"/>
    <s v="Mínima cuantía"/>
    <n v="2"/>
    <n v="9"/>
    <n v="1"/>
    <n v="350290"/>
    <s v="UNIDAD"/>
    <s v="NO SOLICITADAS"/>
  </r>
  <r>
    <x v="15"/>
    <s v="02-02-01-004-002"/>
    <n v="10"/>
    <s v="Materiales y suministros - Productos metálicos elaborados (excepto maquinaria y equipo)"/>
    <s v="PRENSA EN C"/>
    <n v="27111707"/>
    <s v="Mínima cuantía"/>
    <n v="2"/>
    <n v="9"/>
    <n v="1"/>
    <n v="582249"/>
    <s v="UNIDAD"/>
    <s v="NO SOLICITADAS"/>
  </r>
  <r>
    <x v="15"/>
    <s v="02-02-01-004-002"/>
    <n v="10"/>
    <s v="Materiales y suministros - Productos metálicos elaborados (excepto maquinaria y equipo)"/>
    <s v="TORRES DE SEGURIDAD"/>
    <n v="27111707"/>
    <s v="Mínima cuantía"/>
    <n v="2"/>
    <n v="9"/>
    <n v="1"/>
    <n v="486046"/>
    <s v="UNIDAD"/>
    <s v="NO SOLICITADAS"/>
  </r>
  <r>
    <x v="15"/>
    <s v="02-02-01-004-002"/>
    <n v="10"/>
    <s v="Materiales y suministros - Productos metálicos elaborados (excepto maquinaria y equipo)"/>
    <s v="CAMILLA MECANICO"/>
    <n v="56101530"/>
    <s v="Mínima cuantía"/>
    <n v="2"/>
    <n v="9"/>
    <n v="1"/>
    <n v="130900"/>
    <s v="UNIDAD"/>
    <s v="NO SOLICITADAS"/>
  </r>
  <r>
    <x v="15"/>
    <s v="02-02-01-004-002"/>
    <n v="10"/>
    <s v="Materiales y suministros - Productos metálicos elaborados (excepto maquinaria y equipo)"/>
    <s v="PISTOLA NEUMATICA DE IMPACTO 1/2&quot; CON JUEGO DE COPAS"/>
    <n v="27111616"/>
    <s v="Mínima cuantía"/>
    <n v="2"/>
    <n v="9"/>
    <n v="1"/>
    <n v="297500"/>
    <s v="UNIDAD"/>
    <s v="NO SOLICITADAS"/>
  </r>
  <r>
    <x v="15"/>
    <s v="02-02-01-004-002"/>
    <n v="10"/>
    <s v="Materiales y suministros - Productos metálicos elaborados (excepto maquinaria y equipo)"/>
    <s v="MOTORTOOL CON ACCESORIOS"/>
    <n v="27111616"/>
    <s v="Mínima cuantía"/>
    <n v="2"/>
    <n v="9"/>
    <n v="1"/>
    <n v="107000"/>
    <s v="UNIDAD"/>
    <s v="NO SOLICITADAS"/>
  </r>
  <r>
    <x v="15"/>
    <s v="02-02-01-004-002"/>
    <n v="10"/>
    <s v="Materiales y suministros - Productos metálicos elaborados (excepto maquinaria y equipo)"/>
    <s v="MUEBLES HERRAMIENTAS"/>
    <n v="56101530"/>
    <s v="Mínima cuantía"/>
    <n v="2"/>
    <n v="9"/>
    <n v="1"/>
    <n v="3332000"/>
    <s v="UNIDAD"/>
    <s v="NO SOLICITADAS"/>
  </r>
  <r>
    <x v="15"/>
    <s v="02-02-01-004-002"/>
    <n v="10"/>
    <s v="Materiales y suministros - Productos metálicos elaborados (excepto maquinaria y equipo)"/>
    <s v="KIT DE BROCAS MURO Y METAL INCLUYES 24 BROCAS "/>
    <n v="27112833"/>
    <s v="Mínima cuantía"/>
    <n v="2"/>
    <n v="9"/>
    <n v="1"/>
    <n v="270000"/>
    <s v="UNIDAD"/>
    <s v="NO SOLICITADAS"/>
  </r>
  <r>
    <x v="15"/>
    <s v="02-02-01-004-002"/>
    <n v="10"/>
    <s v="Materiales y suministros - Productos metálicos elaborados (excepto maquinaria y equipo)"/>
    <s v="BOLSA DE 500 CHAZOS EXPANSIVOS"/>
    <n v="31162104"/>
    <s v="Mínima cuantía"/>
    <n v="2"/>
    <n v="9"/>
    <n v="1"/>
    <n v="1900000"/>
    <s v="UNIDAD"/>
    <s v="NO SOLICITADAS"/>
  </r>
  <r>
    <x v="15"/>
    <s v="02-02-01-004-002"/>
    <n v="10"/>
    <s v="Materiales y suministros - Productos metálicos elaborados (excepto maquinaria y equipo)"/>
    <s v="BOLSA DE 1000 CHAZOS PLASTICOS"/>
    <n v="31162104"/>
    <s v="Mínima cuantía"/>
    <n v="2"/>
    <n v="9"/>
    <n v="1"/>
    <n v="325000"/>
    <s v="UNIDAD"/>
    <s v="NO SOLICITADAS"/>
  </r>
  <r>
    <x v="15"/>
    <s v="02-02-01-004-002"/>
    <n v="10"/>
    <s v="Materiales y suministros - Productos metálicos elaborados (excepto maquinaria y equipo)"/>
    <s v="CONECTORES JACK RJ 45 CAT 6"/>
    <n v="39121409"/>
    <s v="Mínima cuantía"/>
    <n v="3"/>
    <n v="4"/>
    <n v="400"/>
    <n v="2000000"/>
    <s v="UNIDAD"/>
    <s v="NO SOLICITADAS"/>
  </r>
  <r>
    <x v="15"/>
    <s v="02-02-01-004-002"/>
    <n v="10"/>
    <s v="Materiales y suministros - Productos metálicos elaborados (excepto maquinaria y equipo)"/>
    <s v="RJ 45 MACHO"/>
    <n v="39121409"/>
    <s v="Mínima cuantía"/>
    <n v="3"/>
    <n v="4"/>
    <n v="500"/>
    <n v="750000"/>
    <s v="UNIDAD"/>
    <s v="NO SOLICITADAS"/>
  </r>
  <r>
    <x v="15"/>
    <s v="02-02-01-004-002"/>
    <n v="10"/>
    <s v="Materiales y suministros - Productos metálicos elaborados (excepto maquinaria y equipo)"/>
    <s v="BATERIA AA ALKALINA"/>
    <n v="60104906"/>
    <s v="Mínima cuantía"/>
    <n v="3"/>
    <n v="2"/>
    <n v="2000"/>
    <n v="3000000"/>
    <s v="UNIDAD"/>
    <s v="NO SOLICITADAS"/>
  </r>
  <r>
    <x v="15"/>
    <s v="02-02-01-004-002"/>
    <n v="10"/>
    <s v="Materiales y suministros - Productos metálicos elaborados (excepto maquinaria y equipo)"/>
    <s v="GUADAÑA"/>
    <n v="27112006"/>
    <s v="Mínima cuantía"/>
    <n v="4"/>
    <n v="3"/>
    <n v="10"/>
    <n v="13490000"/>
    <s v="UNIDAD"/>
    <s v="NO SOLICITADAS"/>
  </r>
  <r>
    <x v="15"/>
    <s v="02-02-01-004-002"/>
    <n v="10"/>
    <s v="Materiales y suministros - Productos metálicos elaborados (excepto maquinaria y equipo)"/>
    <s v="CUCHILLA GUADAÑA "/>
    <n v="27112707"/>
    <s v="Mínima cuantía"/>
    <n v="4"/>
    <n v="3"/>
    <n v="120"/>
    <n v="526800"/>
    <s v="UNIDAD"/>
    <s v="NO SOLICITADAS"/>
  </r>
  <r>
    <x v="15"/>
    <s v="02-02-01-004-002"/>
    <n v="10"/>
    <s v="Materiales y suministros - Productos metálicos elaborados (excepto maquinaria y equipo)"/>
    <s v="CABLE BOWDEN"/>
    <n v="31162805"/>
    <s v="Mínima cuantía"/>
    <n v="4"/>
    <n v="3"/>
    <n v="15"/>
    <n v="828750"/>
    <s v="METRO"/>
    <s v="NO SOLICITADAS"/>
  </r>
  <r>
    <x v="15"/>
    <s v="02-02-01-004-002"/>
    <n v="10"/>
    <s v="Materiales y suministros - Productos metálicos elaborados (excepto maquinaria y equipo)"/>
    <s v="CONCERTINA DE 36 PULGADAS"/>
    <n v="31152001"/>
    <s v="Mínima cuantía"/>
    <n v="3"/>
    <n v="2"/>
    <n v="1000"/>
    <n v="9059000"/>
    <s v="METRO"/>
    <s v="NO SOLICITADAS"/>
  </r>
  <r>
    <x v="15"/>
    <s v="02-02-01-004-002"/>
    <n v="10"/>
    <s v="Materiales y suministros - Productos metálicos elaborados (excepto maquinaria y equipo)"/>
    <s v="ALAMBRE DE PUAS 12.5"/>
    <n v="31152002"/>
    <s v="Mínima cuantía"/>
    <n v="3"/>
    <n v="2"/>
    <n v="3000"/>
    <n v="1149000"/>
    <s v="METRO"/>
    <s v="NO SOLICITADAS"/>
  </r>
  <r>
    <x v="15"/>
    <s v="02-02-01-004-002"/>
    <n v="10"/>
    <s v="Materiales y suministros - Productos metálicos elaborados (excepto maquinaria y equipo)"/>
    <s v="AGUJAS CAPOTERAS"/>
    <n v="60122003"/>
    <s v="Mínima cuantía"/>
    <n v="3"/>
    <n v="2"/>
    <n v="20"/>
    <n v="279420"/>
    <s v="UNIDAD"/>
    <s v="NO SOLICITADAS"/>
  </r>
  <r>
    <x v="15"/>
    <s v="02-02-01-004-002"/>
    <n v="10"/>
    <s v="Materiales y suministros - Productos metálicos elaborados (excepto maquinaria y equipo)"/>
    <s v="TRAMPA ELECTRICA "/>
    <n v="10191701"/>
    <s v="Mínima cuantía"/>
    <n v="3"/>
    <n v="2"/>
    <n v="2"/>
    <n v="325000"/>
    <s v="UNIDAD"/>
    <s v="NO SOLICITADAS"/>
  </r>
  <r>
    <x v="15"/>
    <s v="02-02-01-004-002"/>
    <n v="10"/>
    <s v="Materiales y suministros - Productos metálicos elaborados (excepto maquinaria y equipo)"/>
    <s v="COMEDERO EN ACERO INOXIDABLE CON BASE DE ARENA TAMAÑO GRANDE_x000a_"/>
    <n v="10111304"/>
    <s v="Mínima cuantía"/>
    <n v="4"/>
    <n v="2"/>
    <n v="10"/>
    <n v="500000"/>
    <s v="UNIDAD"/>
    <s v="NO SOLICITADAS"/>
  </r>
  <r>
    <x v="15"/>
    <s v="02-02-01-004-002"/>
    <n v="10"/>
    <s v="Materiales y suministros - Productos metálicos elaborados (excepto maquinaria y equipo)"/>
    <s v="CUCHILLAS DE AFEITAR 3 HOJAS_x000a_"/>
    <n v="42294957"/>
    <s v="Mínima cuantía"/>
    <n v="4"/>
    <n v="2"/>
    <n v="10"/>
    <n v="35000"/>
    <s v="UNIDAD"/>
    <s v="NO SOLICITADAS"/>
  </r>
  <r>
    <x v="15"/>
    <s v="02-02-01-004-002"/>
    <n v="10"/>
    <s v="Materiales y suministros - Productos metálicos elaborados (excepto maquinaria y equipo)"/>
    <s v="MOSQUETON EN COBRE"/>
    <n v="46182313"/>
    <s v="Mínima cuantía"/>
    <n v="4"/>
    <n v="2"/>
    <n v="2"/>
    <n v="34800"/>
    <s v="UNIDAD"/>
    <s v="NO SOLICITADAS"/>
  </r>
  <r>
    <x v="15"/>
    <s v="02-02-01-004-002"/>
    <n v="10"/>
    <s v="Materiales y suministros - Productos metálicos elaborados (excepto maquinaria y equipo)"/>
    <s v="MOSQUETON METALICO ALPINISTA "/>
    <n v="46182313"/>
    <s v="Mínima cuantía"/>
    <n v="4"/>
    <n v="2"/>
    <n v="5"/>
    <n v="68750"/>
    <s v="UNIDAD"/>
    <s v="NO SOLICITADAS"/>
  </r>
  <r>
    <x v="15"/>
    <s v="02-02-01-004-002"/>
    <n v="10"/>
    <s v="Materiales y suministros - Productos metálicos elaborados (excepto maquinaria y equipo)"/>
    <s v="PERROS SUJETA GUAYAS _x000a_"/>
    <n v="27112124"/>
    <s v="Mínima cuantía"/>
    <n v="4"/>
    <n v="2"/>
    <n v="10"/>
    <n v="59450"/>
    <s v="UNIDAD"/>
    <s v="NO SOLICITADAS"/>
  </r>
  <r>
    <x v="15"/>
    <s v="02-02-01-004-002"/>
    <n v="10"/>
    <s v="Materiales y suministros - Productos metálicos elaborados (excepto maquinaria y equipo)"/>
    <s v="CADENA ESLABONADA GALVANIZADA "/>
    <n v="31151601"/>
    <s v="Mínima cuantía"/>
    <n v="4"/>
    <n v="2"/>
    <n v="15"/>
    <n v="116250"/>
    <s v="METRO"/>
    <s v="NO SOLICITADAS"/>
  </r>
  <r>
    <x v="15"/>
    <s v="02-02-01-004-002"/>
    <n v="10"/>
    <s v="Materiales y suministros - Productos metálicos elaborados (excepto maquinaria y equipo)"/>
    <s v="MOSQUETONES DE 40 KN"/>
    <n v="46182313"/>
    <s v="Mínima cuantía"/>
    <n v="2"/>
    <n v="2"/>
    <n v="10"/>
    <n v="350000"/>
    <s v="UNIDAD"/>
    <s v="NO SOLICITADAS"/>
  </r>
  <r>
    <x v="15"/>
    <s v="02-02-01-004-002"/>
    <n v="10"/>
    <s v="Materiales y suministros - Productos metálicos elaborados (excepto maquinaria y equipo)"/>
    <s v="ESPONJA METALICA"/>
    <n v="47121803"/>
    <s v="Mínima cuantía"/>
    <n v="2"/>
    <n v="2"/>
    <n v="120"/>
    <n v="180000"/>
    <s v="UNIDAD"/>
    <s v="NO SOLICITADAS"/>
  </r>
  <r>
    <x v="15"/>
    <s v="02-02-02-005-004-01-2"/>
    <n v="16"/>
    <s v="Adquisición de servicios - Servicios generales de construcción de edificaciones no residenciales"/>
    <s v="MANTENIMIENTO PREVENTIVO Y CORRECTIVO DE LAS INSTALACIONES DE LA TORRE DE CONTROL "/>
    <n v="72101500"/>
    <s v="Mínima cuantía"/>
    <n v="2"/>
    <n v="6"/>
    <n v="1"/>
    <n v="70000000"/>
    <s v="GLOBAL"/>
    <s v="NO SOLICITADAS"/>
  </r>
  <r>
    <x v="15"/>
    <s v="02-02-02-005-004-01-2"/>
    <n v="10"/>
    <s v="Adquisición de servicios - Servicios generales de construcción de edificaciones no residenciales"/>
    <s v="MANTENIMIENTO PREVENTIVO Y CORRECTIVO DE LAS INSTALACIONES DEL ESTABLECIMIENTO DE ESM-3042"/>
    <n v="72101507"/>
    <s v="Mínima cuantía"/>
    <n v="4"/>
    <n v="5"/>
    <n v="1"/>
    <n v="140000000"/>
    <s v="GLOBAL"/>
    <s v="NO SOLICITADAS"/>
  </r>
  <r>
    <x v="15"/>
    <s v="02-02-02-005-004-01-1"/>
    <n v="10"/>
    <s v="Adquisición de servicios - Servicios generales de construcción de edificaciones residenciales"/>
    <s v="MANTENIMIENTO DE VIVIENDA FISCAL "/>
    <n v="72102900"/>
    <s v="Mínima cuantía"/>
    <n v="2"/>
    <n v="8"/>
    <n v="1"/>
    <n v="100000000"/>
    <s v="GLOBAL"/>
    <s v="NO SOLICITADAS"/>
  </r>
  <r>
    <x v="15"/>
    <s v="02-02-02-005-004-01-2"/>
    <n v="10"/>
    <s v="Adquisición de servicios - Servicios generales de construcción de edificaciones no residenciales"/>
    <s v="MANTENIMIENTO CASETA COMBUSTIBLE TERRESTRE"/>
    <n v="78181500"/>
    <s v="Mínima cuantía"/>
    <n v="4"/>
    <n v="3"/>
    <n v="1"/>
    <n v="48000000"/>
    <s v="GLOBAL"/>
    <s v="NO SOLICITADAS"/>
  </r>
  <r>
    <x v="15"/>
    <s v="02-02-02-005-004-01-2"/>
    <n v="10"/>
    <s v="Adquisición de servicios - Servicios generales de construcción de edificaciones no residenciales"/>
    <s v="ADECUACIÓN Y MANTENIMIENTO DE LOS ESCENARIOS DEPORTIVOS DE COLEGIO"/>
    <n v="72102900"/>
    <s v="Licitación pública"/>
    <n v="1"/>
    <n v="8"/>
    <n v="1"/>
    <n v="550000000"/>
    <s v="GLOBAL"/>
    <s v="NO SOLICITADAS"/>
  </r>
  <r>
    <x v="15"/>
    <s v="02-02-02-005-004-01-1"/>
    <n v="16"/>
    <s v="Adquisición de servicios - Servicios generales de construcción de edificaciones residenciales"/>
    <s v="MANTENIMIENTO DE VIVIENDA FISCAL "/>
    <n v="72102900"/>
    <s v="Mínima cuantía"/>
    <n v="2"/>
    <n v="8"/>
    <n v="1"/>
    <n v="400000000"/>
    <s v="GLOBAL"/>
    <s v="NO SOLICITADAS"/>
  </r>
  <r>
    <x v="15"/>
    <s v="02-02-02-005-004-02-5"/>
    <n v="10"/>
    <s v="Adquisición de servicios - Servicios generales de construcción de tuberías y cables locales, y obras conexas"/>
    <s v="MANTENIMIENTO UNIDADES DE TRATAMIENTO DE AGUA RESIDUAL  AMARRE VF 2020"/>
    <n v="83101506"/>
    <s v="Mínima cuantía"/>
    <n v="7"/>
    <n v="4"/>
    <n v="1"/>
    <n v="3000000"/>
    <s v="GLOBAL"/>
    <s v="NO SOLICITADAS"/>
  </r>
  <r>
    <x v="15"/>
    <s v="02-02-02-005-004-02-5"/>
    <n v="10"/>
    <s v="Adquisición de servicios - Servicios generales de construcción de tuberías y cables locales, y obras conexas"/>
    <s v="MANTENIMIENTO UNIDADES DE TRATAMIENTO DE AGUA RESIDUAL VF 2019"/>
    <n v="83101506"/>
    <s v="Mínima cuantía"/>
    <n v="1"/>
    <n v="9"/>
    <n v="1"/>
    <n v="4000000"/>
    <s v="GLOBAL"/>
    <s v="SI APROBADAS"/>
  </r>
  <r>
    <x v="15"/>
    <s v="02-02-02-005-004-02-5"/>
    <n v="10"/>
    <s v="Adquisición de servicios - Servicios generales de construcción de tuberías y cables locales, y obras conexas"/>
    <s v="MANTENIMIENTO DE LA PTAR SECTOR 2"/>
    <n v="76121700"/>
    <s v="Licitación pública"/>
    <n v="1"/>
    <n v="8"/>
    <n v="1"/>
    <n v="270000000"/>
    <s v="GLOBAL"/>
    <s v="NO SOLICITADAS"/>
  </r>
  <r>
    <x v="15"/>
    <s v="02-02-02-006-003-03"/>
    <n v="16"/>
    <s v="Adquisición de servicios - Servicios de suministro de comidas"/>
    <s v="SERVICIO DE CAFETERÍA PARA EL DESARROLLO DE ACTOS INSTITUCIONALES Y SOLEMNES"/>
    <n v="90101700"/>
    <s v="Mínima cuantía"/>
    <n v="1"/>
    <n v="11"/>
    <n v="1"/>
    <n v="10000000"/>
    <s v="GLOBAL"/>
    <s v="NO SOLICITADAS"/>
  </r>
  <r>
    <x v="15"/>
    <s v="02-02-02-006-004"/>
    <n v="10"/>
    <s v="Adquisición de servicios - Servicios de transporte de pasajeros"/>
    <s v="SERVICIO DE TRANSPORTE TERRESTRE DE PERSONAL VF 2019"/>
    <n v="78111802"/>
    <s v="Mínima cuantía"/>
    <n v="1"/>
    <n v="10"/>
    <n v="1"/>
    <n v="27900000"/>
    <s v="GLOBAL"/>
    <s v="SI APROBADAS"/>
  </r>
  <r>
    <x v="15"/>
    <s v="02-02-02-006-004"/>
    <n v="10"/>
    <s v="Adquisición de servicios - Servicios de transporte de pasajeros"/>
    <s v="SERVICIO DE TRANSPORTE TERRESTRE DE PERSONAL AMARRE VF 2020"/>
    <n v="78111802"/>
    <s v="Mínima cuantía"/>
    <n v="11"/>
    <n v="1"/>
    <n v="1"/>
    <n v="5270000"/>
    <s v="GLOBAL"/>
    <s v="NO SOLICITADAS"/>
  </r>
  <r>
    <x v="15"/>
    <s v="02-02-02-006-004"/>
    <n v="10"/>
    <s v="Adquisición de servicios - Servicios de transporte de pasajeros"/>
    <s v="PASAJES TERRESTRES RUTAS NACIONALES  VF 2019"/>
    <n v="78111802"/>
    <s v="Mínima cuantía"/>
    <n v="1"/>
    <n v="4"/>
    <n v="1"/>
    <n v="25000000"/>
    <s v="GLOBAL"/>
    <s v="SI APROBADAS"/>
  </r>
  <r>
    <x v="15"/>
    <s v="02-02-02-006-004"/>
    <n v="10"/>
    <s v="Adquisición de servicios - Servicios de transporte de pasajeros"/>
    <s v="PASAJES TERRESTRES RUTAS NACIONALES"/>
    <n v="78111800"/>
    <s v="Mínima cuantía"/>
    <n v="5"/>
    <n v="6"/>
    <n v="1"/>
    <n v="30000000"/>
    <s v="GLOBAL"/>
    <s v="NO SOLICITADAS"/>
  </r>
  <r>
    <x v="15"/>
    <s v="02-02-02-006-004"/>
    <n v="10"/>
    <s v="Adquisición de servicios - Servicios de transporte de pasajeros"/>
    <s v="PASAJES TERRESTRES RUTAS NACIONALES AMARRE 2020"/>
    <n v="78111802"/>
    <s v="Mínima cuantía"/>
    <n v="11"/>
    <n v="1"/>
    <n v="1"/>
    <n v="3000000"/>
    <s v="GLOBAL"/>
    <s v="NO SOLICITADAS"/>
  </r>
  <r>
    <x v="15"/>
    <s v="02-02-02-006-004"/>
    <n v="10"/>
    <s v="Adquisición de servicios - Servicios de transporte de pasajeros"/>
    <s v="AUXILIO DE MARCHA Y TRANSPORTE POR CARRETERA PERSONAL DE SOLDADOS "/>
    <n v="78111800"/>
    <s v="Mínima cuantía"/>
    <n v="1"/>
    <n v="11"/>
    <n v="1"/>
    <n v="18000000"/>
    <s v="GLOBAL"/>
    <s v="NO SOLICITADAS"/>
  </r>
  <r>
    <x v="15"/>
    <s v="02-02-02-006-005-02"/>
    <n v="10"/>
    <s v="Adquisición de servicios - Servicios de transporte de carga por vía acuática"/>
    <s v="SERVICIO DE TRANSPORTE TERRESTRE FLUVIAL DE COMBUSTIBLE AMARRE VF- 2020"/>
    <n v="78101900"/>
    <s v="Mínima cuantía"/>
    <n v="11"/>
    <n v="1"/>
    <n v="1"/>
    <n v="5000000"/>
    <s v="GLOBAL"/>
    <s v="NO SOLICITADAS"/>
  </r>
  <r>
    <x v="15"/>
    <s v="02-02-02-006-005-02"/>
    <n v="10"/>
    <s v="Adquisición de servicios - Servicios de transporte de carga por vía acuática"/>
    <s v="SERVICIO DE TRANSPORTE TERRESTRE FLUVIAL DE COMBUSTIBLE VF- 2019"/>
    <n v="78101900"/>
    <s v="Selección abreviada menor cuantía"/>
    <n v="1"/>
    <n v="9"/>
    <n v="1"/>
    <n v="79000000"/>
    <s v="GLOBAL"/>
    <s v="SI APROBADAS"/>
  </r>
  <r>
    <x v="15"/>
    <s v="02-02-02-008-003-01-1"/>
    <n v="16"/>
    <s v="Adquisición de servicios - Servicios de consultoría en administración y servicios de gestión"/>
    <s v="AUDITORIA Y SEGUIMIENTO Y RECERTIFICACIÓN DELGIMFA"/>
    <n v="80101500"/>
    <s v="Mínima cuantía"/>
    <n v="1"/>
    <n v="5"/>
    <n v="1"/>
    <n v="2706060"/>
    <s v="GLOBAL"/>
    <s v="NO SOLICITADAS"/>
  </r>
  <r>
    <x v="15"/>
    <s v="02-02-02-008-003-04-4"/>
    <n v="10"/>
    <s v="Adquisición de servicios - Servicios de ensayo y análisis técnicos"/>
    <s v="TOMA DE MUESTRA DE AGUA POTABLE Y AGUA RESIDUAL VF 2019"/>
    <n v="70171501"/>
    <s v="Mínima cuantía"/>
    <n v="1"/>
    <n v="6"/>
    <n v="1"/>
    <n v="30000000"/>
    <s v="GLOBAL"/>
    <s v="SI APROBADAS"/>
  </r>
  <r>
    <x v="15"/>
    <s v="02-02-02-008-003-04-4"/>
    <n v="10"/>
    <s v="Adquisición de servicios - Servicios de ensayo y análisis técnicos"/>
    <s v="MUESTRAS DE AGUA AMARRE VF 2020"/>
    <n v="70171501"/>
    <s v="Mínima cuantía"/>
    <n v="11"/>
    <n v="1"/>
    <n v="1"/>
    <n v="3500000"/>
    <s v="GLOBAL"/>
    <s v="NO SOLICITADAS"/>
  </r>
  <r>
    <x v="15"/>
    <s v="02-02-02-008-004-01"/>
    <n v="10"/>
    <s v="Adquisición de servicios - Servicios de telefonía y otras telecomunicaciones"/>
    <s v="TELEFONIA FIJA"/>
    <n v="83111501"/>
    <s v="Mínima cuantía"/>
    <n v="1"/>
    <n v="11"/>
    <n v="1"/>
    <n v="6600000"/>
    <s v="GLOBAL"/>
    <s v="NO SOLICITADAS"/>
  </r>
  <r>
    <x v="15"/>
    <s v="02-02-02-008-005-01"/>
    <n v="16"/>
    <s v="Adquisición de servicios - Servicios de empleo"/>
    <s v="CONTRATACION DOCENTES GIMFA "/>
    <n v="86141501"/>
    <s v="Mínima cuantía"/>
    <n v="1"/>
    <n v="11"/>
    <n v="1"/>
    <n v="115000000"/>
    <s v="GLOBAL"/>
    <s v="NO SOLICITADAS"/>
  </r>
  <r>
    <x v="15"/>
    <s v="02-02-02-008-005-01"/>
    <n v="16"/>
    <s v="Adquisición de servicios - Servicios de empleo"/>
    <s v="PRESTACIÓN DE SERVICIO TECNICO EN CONTRATACIÓN"/>
    <n v="80111600"/>
    <s v="Contratación directa"/>
    <n v="1"/>
    <n v="11"/>
    <n v="1"/>
    <n v="55000000"/>
    <s v="GLOBAL"/>
    <s v="NO SOLICITADAS"/>
  </r>
  <r>
    <x v="15"/>
    <s v="02-02-02-008-005-03"/>
    <n v="10"/>
    <s v="Adquisición de servicios - Servicios de limpieza"/>
    <s v="SERVICIO DE ASEO HOSPITALARIO "/>
    <n v="76111501"/>
    <s v="Mínima cuantía"/>
    <n v="6"/>
    <n v="5"/>
    <n v="1"/>
    <n v="48000000"/>
    <s v="GLOBAL"/>
    <s v="NO SOLICITADAS"/>
  </r>
  <r>
    <x v="15"/>
    <s v="02-02-02-008-005-03"/>
    <n v="10"/>
    <s v="Adquisición de servicios - Servicios de limpieza"/>
    <s v="SERVICIO DE ASEO HOSPITALARIO AMARRE VF 2020"/>
    <n v="76111501"/>
    <s v="Mínima cuantía"/>
    <n v="11"/>
    <n v="1"/>
    <n v="1"/>
    <n v="3000000"/>
    <s v="GLOBAL"/>
    <s v="NO SOLICITADAS"/>
  </r>
  <r>
    <x v="15"/>
    <s v="02-02-02-008-005-03"/>
    <n v="10"/>
    <s v="Adquisición de servicios - Servicios de limpieza"/>
    <s v="SERVICIO DE ASEO HOSPITALARIO  VF 2019"/>
    <n v="76111501"/>
    <s v="Mínima cuantía"/>
    <n v="1"/>
    <n v="4"/>
    <n v="1"/>
    <n v="30000000"/>
    <s v="GLOBAL"/>
    <s v="NO SOLICITADAS"/>
  </r>
  <r>
    <x v="15"/>
    <s v="02-02-02-008-005-03"/>
    <n v="10"/>
    <s v="Adquisición de servicios - Servicios de limpieza"/>
    <s v="SERVICIO DE ASEO A LA UNIDAD "/>
    <n v="76111500"/>
    <s v="Mínima cuantía"/>
    <n v="6"/>
    <n v="5"/>
    <n v="1"/>
    <n v="60000000"/>
    <s v="GLOBAL"/>
    <s v="NO SOLICITADAS"/>
  </r>
  <r>
    <x v="15"/>
    <s v="02-02-02-008-005-03"/>
    <n v="10"/>
    <s v="Adquisición de servicios - Servicios de limpieza"/>
    <s v="SERVICIO DE ASEO A LA UNIDAD AMARRE VF 2020"/>
    <n v="76111500"/>
    <s v="Mínima cuantía"/>
    <n v="11"/>
    <n v="1"/>
    <n v="1"/>
    <n v="10000000"/>
    <s v="GLOBAL"/>
    <s v="NO SOLICITADAS"/>
  </r>
  <r>
    <x v="15"/>
    <s v="02-02-02-008-005-03"/>
    <n v="10"/>
    <s v="Adquisición de servicios - Servicios de limpieza"/>
    <s v="SERVICIO DE ASEO A LA UNIDAD VF 2019"/>
    <n v="76111500"/>
    <s v="Mínima cuantía"/>
    <n v="1"/>
    <n v="4"/>
    <n v="1"/>
    <n v="45000000"/>
    <s v="GLOBAL"/>
    <s v="SI APROBADAS"/>
  </r>
  <r>
    <x v="15"/>
    <s v="02-02-02-008-005-03"/>
    <n v="10"/>
    <s v="Adquisición de servicios - Servicios de limpieza"/>
    <s v="SERVICIO DE FUMIGACIÓN VF 2019"/>
    <n v="72102103"/>
    <s v="Mínima cuantía"/>
    <n v="1"/>
    <n v="10"/>
    <n v="1"/>
    <n v="12000000"/>
    <s v="GLOBAL"/>
    <s v="SI APROBADAS"/>
  </r>
  <r>
    <x v="15"/>
    <s v="02-02-02-008-005-03"/>
    <n v="10"/>
    <s v="Adquisición de servicios - Servicios de limpieza"/>
    <s v="SERVICIO DE FUMIGACIÓN AMARRE VF 2020"/>
    <n v="72102103"/>
    <s v="Mínima cuantía"/>
    <n v="11"/>
    <n v="1"/>
    <n v="1"/>
    <n v="3000000"/>
    <s v="GLOBAL"/>
    <s v="NO SOLICITADAS"/>
  </r>
  <r>
    <x v="15"/>
    <s v="02-02-02-008-006-03"/>
    <n v="10"/>
    <s v="Adquisición de servicios - Servicios de apoyo a la distribución de electricidad, gas y agua"/>
    <s v="ENERGIA ELECTRICA"/>
    <n v="83101803"/>
    <s v="Selección abreviada menor cuantía"/>
    <n v="1"/>
    <n v="11"/>
    <n v="1"/>
    <n v="1757280000"/>
    <s v="GLOBAL"/>
    <s v="NO SOLICITADAS"/>
  </r>
  <r>
    <x v="15"/>
    <s v="02-02-02-008-007-01-4"/>
    <n v="10"/>
    <s v="Adquisición de servicios - Servicios de mantenimiento y reparación de maquinaria y equipo de transporte"/>
    <s v="MANTENIMIENTO PREVENTIVO Y CORRECTIVO DE MOTOS VF 2019"/>
    <n v="78181500"/>
    <s v="Mínima cuantía"/>
    <n v="1"/>
    <n v="10"/>
    <n v="1"/>
    <n v="42000000"/>
    <s v="GLOBAL"/>
    <s v="SI APROBADAS"/>
  </r>
  <r>
    <x v="15"/>
    <s v="02-02-02-008-007-01-4"/>
    <n v="10"/>
    <s v="Adquisición de servicios - Servicios de mantenimiento y reparación de maquinaria y equipo de transporte"/>
    <s v="MANTENIMIENTO PREVENTIVO Y CORRECTIVO DE MOTOS AMARRE VF 2020"/>
    <n v="78181500"/>
    <s v="Mínima cuantía"/>
    <n v="11"/>
    <n v="1"/>
    <n v="1"/>
    <n v="5000000"/>
    <s v="GLOBAL"/>
    <s v="NO SOLICITADAS"/>
  </r>
  <r>
    <x v="15"/>
    <s v="02-02-02-008-007-01-4"/>
    <n v="10"/>
    <s v="Adquisición de servicios - Servicios de mantenimiento y reparación de maquinaria y equipo de transporte"/>
    <s v="MANTENIMIENTO MAQUINARIA  AMARILLA"/>
    <n v="78181508"/>
    <s v="Mínima cuantía"/>
    <n v="2"/>
    <n v="10"/>
    <n v="1"/>
    <n v="45000000"/>
    <s v="GLOBAL"/>
    <s v="NO SOLICITADAS"/>
  </r>
  <r>
    <x v="15"/>
    <s v="02-02-02-008-007-01-4"/>
    <n v="10"/>
    <s v="Adquisición de servicios - Servicios de mantenimiento y reparación de maquinaria y equipo de transporte"/>
    <s v="MANTENIMIENTO PREVENTIVO Y CORRECTIVO DE VEHICULOS AUTOMOTORES AMARRE VF 2020"/>
    <n v="78181500"/>
    <s v="Mínima cuantía"/>
    <n v="11"/>
    <n v="1"/>
    <n v="1"/>
    <n v="6000000"/>
    <s v="GLOBAL"/>
    <s v="NO SOLICITADAS"/>
  </r>
  <r>
    <x v="15"/>
    <s v="02-02-02-008-007-01-4"/>
    <n v="10"/>
    <s v="Adquisición de servicios - Servicios de mantenimiento y reparación de maquinaria y equipo de transporte"/>
    <s v="MANTENIMIENTO PREVENTIVO Y CORRECTIVO DE VEHICULOS AUTOMOTORES VF 2019"/>
    <n v="78181500"/>
    <s v="Mínima cuantía"/>
    <n v="1"/>
    <n v="10"/>
    <n v="1"/>
    <n v="68000000"/>
    <s v="GLOBAL"/>
    <s v="SI APROBADAS"/>
  </r>
  <r>
    <x v="15"/>
    <s v="02-02-02-008-007-01-5"/>
    <n v="10"/>
    <s v="Adquisición de servicios - Servicios de mantenimiento y reparación de otra maquinaria y otro equipo"/>
    <s v="MANTENIMIENTO PREVENTIVO Y CORRECTIVO AIRES ACONDICIONADOS  (ORITO)"/>
    <n v="72101511"/>
    <s v="Mínima cuantía"/>
    <n v="2"/>
    <n v="9"/>
    <n v="1"/>
    <n v="2000000"/>
    <s v="GLOBAL"/>
    <s v="NO SOLICITADAS"/>
  </r>
  <r>
    <x v="15"/>
    <s v="02-02-02-008-007-01-5"/>
    <n v="16"/>
    <s v="Adquisición de servicios - Servicios de mantenimiento y reparación de otra maquinaria y otro equipo"/>
    <s v="MANTENIMIENTO PREVENTIVO Y CORRECTIVO AIRES ACONDICIONADOS  (GRUTE) "/>
    <n v="72101511"/>
    <s v="Mínima cuantía"/>
    <n v="2"/>
    <n v="9"/>
    <n v="1"/>
    <n v="5000000"/>
    <s v="GLOBAL"/>
    <s v="NO SOLICITADAS"/>
  </r>
  <r>
    <x v="15"/>
    <s v="02-02-02-008-007-01-5"/>
    <n v="10"/>
    <s v="Adquisición de servicios - Servicios de mantenimiento y reparación de otra maquinaria y otro equipo"/>
    <s v="MANTENIMIENTO BASCULAS"/>
    <n v="41111509"/>
    <s v="Mínima cuantía"/>
    <n v="4"/>
    <n v="5"/>
    <n v="1"/>
    <n v="4500000"/>
    <s v="GLOBAL"/>
    <s v="NO SOLICITADAS"/>
  </r>
  <r>
    <x v="15"/>
    <s v="02-02-02-008-007-01-5"/>
    <n v="10"/>
    <s v="Adquisición de servicios - Servicios de mantenimiento y reparación de otra maquinaria y otro equipo"/>
    <s v="MANTENIMIENTO LAVADORAS"/>
    <n v="73152108"/>
    <s v="Mínima cuantía"/>
    <n v="4"/>
    <n v="5"/>
    <n v="1"/>
    <n v="2000000"/>
    <s v="GLOBAL"/>
    <s v="NO SOLICITADAS"/>
  </r>
  <r>
    <x v="15"/>
    <s v="02-02-02-008-007-01-5"/>
    <n v="10"/>
    <s v="Adquisición de servicios - Servicios de mantenimiento y reparación de otra maquinaria y otro equipo"/>
    <s v="MANTENIMIENTO NEVERAS"/>
    <n v="73152108"/>
    <s v="Mínima cuantía"/>
    <n v="4"/>
    <n v="5"/>
    <n v="1"/>
    <n v="2000000"/>
    <s v="GLOBAL"/>
    <s v="NO SOLICITADAS"/>
  </r>
  <r>
    <x v="15"/>
    <s v="02-02-02-008-007-01-5"/>
    <n v="10"/>
    <s v="Adquisición de servicios - Servicios de mantenimiento y reparación de otra maquinaria y otro equipo"/>
    <s v="MANTENIMIENTO SECADORA"/>
    <n v="73152108"/>
    <s v="Mínima cuantía"/>
    <n v="4"/>
    <n v="5"/>
    <n v="1"/>
    <n v="1400000"/>
    <s v="GLOBAL"/>
    <s v="NO SOLICITADAS"/>
  </r>
  <r>
    <x v="15"/>
    <s v="02-02-02-008-007-01-5"/>
    <n v="10"/>
    <s v="Adquisición de servicios - Servicios de mantenimiento y reparación de otra maquinaria y otro equipo"/>
    <s v="MANTTO ADECUACION Y MEJORAMIENTO DE HORNO INCINERADOR AMARRE VF 2020"/>
    <n v="76122200"/>
    <s v="Mínima cuantía"/>
    <n v="11"/>
    <n v="1"/>
    <n v="1"/>
    <n v="6000000"/>
    <s v="GLOBAL"/>
    <s v="SI APROBADAS"/>
  </r>
  <r>
    <x v="15"/>
    <s v="02-02-02-008-007-01-5"/>
    <n v="10"/>
    <s v="Adquisición de servicios - Servicios de mantenimiento y reparación de otra maquinaria y otro equipo"/>
    <s v="MANTTO ADECUACION Y MEJORAMIENTO DE HORNO INCINERADOR VF 2019"/>
    <n v="761222000"/>
    <s v="Mínima cuantía"/>
    <n v="1"/>
    <n v="5"/>
    <n v="1"/>
    <n v="17000000"/>
    <s v="GLOBAL"/>
    <s v="SI APROBADAS"/>
  </r>
  <r>
    <x v="15"/>
    <s v="02-02-02-008-007-01-5"/>
    <n v="10"/>
    <s v="Adquisición de servicios - Servicios de mantenimiento y reparación de otra maquinaria y otro equipo"/>
    <s v="MANTTO ADECUACION Y MEJORAMIENTO DE HORNO INCINERADOR "/>
    <n v="76122200"/>
    <s v="Mínima cuantía"/>
    <n v="6"/>
    <n v="5"/>
    <n v="1"/>
    <n v="8000000"/>
    <s v="GLOBAL"/>
    <s v="NO SOLICITADAS"/>
  </r>
  <r>
    <x v="15"/>
    <s v="02-02-02-008-007-01-5"/>
    <n v="10"/>
    <s v="Adquisición de servicios - Servicios de mantenimiento y reparación de otra maquinaria y otro equipo"/>
    <s v="MANTENIMIENTO DE FILTROS  Y EQUIPOS DE LABORATORIO"/>
    <n v="70111503"/>
    <s v="Mínima cuantía"/>
    <n v="2"/>
    <n v="9"/>
    <n v="1"/>
    <n v="45000000"/>
    <s v="GLOBAL"/>
    <s v="NO SOLICITADAS"/>
  </r>
  <r>
    <x v="15"/>
    <s v="02-02-02-008-007-01-5"/>
    <n v="10"/>
    <s v="Adquisición de servicios - Servicios de mantenimiento y reparación de otra maquinaria y otro equipo"/>
    <s v="MANTENIMIENTO PLANTAS ELECTRICAS SATELITALES AMARRE VF  2020"/>
    <n v="73152108"/>
    <s v="Mínima cuantía"/>
    <n v="11"/>
    <n v="1"/>
    <n v="1"/>
    <n v="8000000"/>
    <s v="GLOBAL"/>
    <s v="NO SOLICITADAS"/>
  </r>
  <r>
    <x v="15"/>
    <s v="02-02-02-008-007-01-5"/>
    <n v="10"/>
    <s v="Adquisición de servicios - Servicios de mantenimiento y reparación de otra maquinaria y otro equipo"/>
    <s v="MANTENIMIENTO PLANTAS ELECTRICAS SATELITALES VF 2019"/>
    <n v="73152108"/>
    <s v="Mínima cuantía"/>
    <n v="1"/>
    <n v="7"/>
    <n v="1"/>
    <n v="55000000"/>
    <s v="GLOBAL"/>
    <s v="SI APROBADAS"/>
  </r>
  <r>
    <x v="15"/>
    <s v="02-02-02-008-007-01-5"/>
    <n v="10"/>
    <s v="Adquisición de servicios - Servicios de mantenimiento y reparación de otra maquinaria y otro equipo"/>
    <s v="MANTENIMIENTO CORRECTIVO Y PREVENTIVO DE LAS PLANTAS PRINCIPALES  AMARRE VF 2020"/>
    <n v="73152108"/>
    <s v="Mínima cuantía"/>
    <n v="11"/>
    <n v="1"/>
    <n v="1"/>
    <n v="8000000"/>
    <s v="GLOBAL"/>
    <s v="NO SOLICITADAS"/>
  </r>
  <r>
    <x v="15"/>
    <s v="02-02-02-008-007-01-5"/>
    <n v="10"/>
    <s v="Adquisición de servicios - Servicios de mantenimiento y reparación de otra maquinaria y otro equipo"/>
    <s v="MANTENIMIENTO CORRECTIVO Y PREVENTIVO DE LAS PLANTAS PRINCIPALES  VF 2019"/>
    <n v="73152108"/>
    <s v="Mínima cuantía"/>
    <n v="1"/>
    <n v="10"/>
    <n v="1"/>
    <n v="50000000"/>
    <s v="GLOBAL"/>
    <s v="SI APROBADAS"/>
  </r>
  <r>
    <x v="15"/>
    <s v="02-02-02-008-007-01-5"/>
    <n v="10"/>
    <s v="Adquisición de servicios - Servicios de mantenimiento y reparación de otra maquinaria y otro equipo"/>
    <s v="MANTENIMIENTO PARA-RAYOS "/>
    <n v="73152108"/>
    <s v="Mínima cuantía"/>
    <n v="1"/>
    <n v="11"/>
    <n v="1"/>
    <n v="12000000"/>
    <s v="GLOBAL"/>
    <s v="NO SOLICITADAS"/>
  </r>
  <r>
    <x v="15"/>
    <s v="02-02-02-008-007-01-5"/>
    <n v="10"/>
    <s v="Adquisición de servicios - Servicios de mantenimiento y reparación de otra maquinaria y otro equipo"/>
    <s v="MANTENIMIENTO PREVENTIVO Y CORRECTIVO DE REDES Y TRANSFORMADORES DE ENERGIA ELECTRICA"/>
    <n v="73152108"/>
    <s v="Mínima cuantía"/>
    <n v="1"/>
    <n v="11"/>
    <n v="1"/>
    <n v="20000000"/>
    <s v="GLOBAL"/>
    <s v="NO SOLICITADAS"/>
  </r>
  <r>
    <x v="15"/>
    <s v="02-02-02-008-007-01-5"/>
    <n v="10"/>
    <s v="Adquisición de servicios - Servicios de mantenimiento y reparación de otra maquinaria y otro equipo"/>
    <s v="MANTENIMIENTO EQUIPOS DE REFRIGERACION "/>
    <n v="73152108"/>
    <s v="Mínima cuantía"/>
    <n v="2"/>
    <n v="9"/>
    <n v="1"/>
    <n v="30000000"/>
    <s v="GLOBAL"/>
    <s v="NO SOLICITADAS"/>
  </r>
  <r>
    <x v="15"/>
    <s v="02-02-02-008-007-01-5"/>
    <n v="10"/>
    <s v="Adquisición de servicios - Servicios de mantenimiento y reparación de otra maquinaria y otro equipo"/>
    <s v="MANTENIMIENTO DE EQUIPOS Y HERRAMIENTAS DEL GRUAL "/>
    <n v="72102900"/>
    <s v="Mínima cuantía"/>
    <n v="5"/>
    <n v="3"/>
    <n v="1"/>
    <n v="15000000"/>
    <s v="GLOBAL"/>
    <s v="NO SOLICITADAS"/>
  </r>
  <r>
    <x v="15"/>
    <s v="02-02-02-008-007-01-5"/>
    <n v="10"/>
    <s v="Adquisición de servicios - Servicios de mantenimiento y reparación de otra maquinaria y otro equipo"/>
    <s v="MANTENIMIENTO A EQUIPOS SUBESTACION ELECTRICA CACOM-6"/>
    <n v="72151500"/>
    <s v="Mínima cuantía"/>
    <n v="2"/>
    <n v="6"/>
    <n v="1"/>
    <n v="45000000"/>
    <s v="GLOBAL"/>
    <s v="NO SOLICITADAS"/>
  </r>
  <r>
    <x v="15"/>
    <s v="02-02-02-008-007-01-5"/>
    <n v="10"/>
    <s v="Adquisición de servicios - Servicios de mantenimiento y reparación de otra maquinaria y otro equipo"/>
    <s v="MANTENIMIENTO PREVENTIVO Y CORRECTIVO DE SISTEMA HIDRONEUMATICO Y EQUIPOS DE BOMBEO"/>
    <n v="73152108"/>
    <s v="Mínima cuantía"/>
    <n v="3"/>
    <n v="5"/>
    <n v="1"/>
    <n v="10000000"/>
    <s v="GLOBAL"/>
    <s v="NO SOLICITADAS"/>
  </r>
  <r>
    <x v="15"/>
    <s v="02-02-02-008-007-01-5"/>
    <n v="10"/>
    <s v="Adquisición de servicios - Servicios de mantenimiento y reparación de otra maquinaria y otro equipo"/>
    <s v="MANTENIMIENTO PREVENTIDO Y CORRECTIVO DE CALDERA Y MARMITAS"/>
    <n v="72151001"/>
    <s v="Mínima cuantía"/>
    <n v="2"/>
    <n v="8"/>
    <n v="1"/>
    <n v="30000000"/>
    <s v="GLOBAL"/>
    <s v="NO SOLICITADAS"/>
  </r>
  <r>
    <x v="15"/>
    <s v="02-02-02-008-007-01-5"/>
    <n v="16"/>
    <s v="Adquisición de servicios - Servicios de mantenimiento y reparación de otra maquinaria y otro equipo"/>
    <s v="MANTENIMIENTO PREVENTIVO Y CORRECTIVO MOTOBOMBAS Y ELECTROBOMBAS DEL CACOM-6"/>
    <n v="73152108"/>
    <s v="Mínima cuantía"/>
    <n v="3"/>
    <n v="5"/>
    <n v="1"/>
    <n v="5000000"/>
    <s v="GLOBAL"/>
    <s v="NO SOLICITADAS"/>
  </r>
  <r>
    <x v="15"/>
    <s v="02-02-02-008-007-01-5"/>
    <n v="10"/>
    <s v="Adquisición de servicios - Servicios de mantenimiento y reparación de otra maquinaria y otro equipo"/>
    <s v="MANTENIMIENTO DE AIRES  GRUSE"/>
    <n v="72101511"/>
    <s v="Mínima cuantía"/>
    <n v="2"/>
    <n v="6"/>
    <n v="1"/>
    <n v="4000000"/>
    <s v="GLOBAL"/>
    <s v="NO SOLICITADAS"/>
  </r>
  <r>
    <x v="15"/>
    <s v="02-02-02-008-007-01-5"/>
    <n v="10"/>
    <s v="Adquisición de servicios - Servicios de mantenimiento y reparación de otra maquinaria y otro equipo"/>
    <s v="MANTENIMIENTO PLANTAS ELECTRICAS SATELITALES"/>
    <n v="73152108"/>
    <s v="Mínima cuantía"/>
    <n v="6"/>
    <n v="4"/>
    <n v="1"/>
    <n v="12249305"/>
    <s v="GLOBAL"/>
    <s v="NO SOLICITADAS"/>
  </r>
  <r>
    <x v="15"/>
    <s v="02-02-02-008-007-02-9"/>
    <n v="10"/>
    <s v="Adquisición de servicios - Servicios de mantenimiento y reparación de otros bienes n. C. P."/>
    <s v="MANTENIMIENTO PLANTA DE TRATAMIENTO DE AGUA POTABLE"/>
    <n v="76122200"/>
    <s v="Mínima cuantía"/>
    <n v="5"/>
    <n v="6"/>
    <n v="1"/>
    <n v="50000000"/>
    <s v="GLOBAL"/>
    <s v="NO SOLICITADAS"/>
  </r>
  <r>
    <x v="15"/>
    <s v="02-02-02-009-004-03"/>
    <n v="16"/>
    <s v="Adquisición de servicios - Servicios de tratamiento y disposición de desechos"/>
    <s v="SERVICIOS DE TRATAMIENTO Y DISPOSICIÓN DE DESECHOS PELIGROSOS"/>
    <n v="76121900"/>
    <s v="Mínima cuantía"/>
    <n v="2"/>
    <n v="10"/>
    <n v="1"/>
    <n v="2483641"/>
    <s v="GLOBAL"/>
    <s v="NO SOLICITADAS"/>
  </r>
  <r>
    <x v="15"/>
    <s v="02-02-02-008-003-09"/>
    <n v="16"/>
    <s v="Adquisición de servicios - Otros servicios profesionales y técnicos n. C. P."/>
    <s v="DECLARACION AMBIENTAL (VISITAS SEGUIMIENTO LICENCIAS)"/>
    <n v="93151510"/>
    <s v="Mínima cuantía"/>
    <n v="4"/>
    <n v="2"/>
    <n v="1"/>
    <n v="10000000"/>
    <s v="GLOBAL"/>
    <s v="NO SOLICITADAS"/>
  </r>
  <r>
    <x v="15"/>
    <s v="02-02-02-009-004-05"/>
    <n v="10"/>
    <s v="Adquisición de servicios - Servicios de saneamiento y similares"/>
    <s v="LAVADO Y DESINFECCION DE TANQUES"/>
    <n v="76101501"/>
    <s v="Mínima cuantía"/>
    <n v="2"/>
    <n v="9"/>
    <n v="1"/>
    <n v="8500000"/>
    <s v="GLOBAL"/>
    <s v="NO SOLICITADAS"/>
  </r>
  <r>
    <x v="15"/>
    <s v="02-02-02-008-005-09-7"/>
    <n v="10"/>
    <s v="Adquisición de servicios - Servicios de mantenimiento y cuidado del paisaje"/>
    <s v="MANTTO ADECUACION Y MEJORAMIENTO DE ZONAS VERDES (PODA DE ARBOLES)"/>
    <n v="70111503"/>
    <s v="Mínima cuantía"/>
    <n v="1"/>
    <n v="10"/>
    <n v="1"/>
    <n v="10000000"/>
    <s v="GLOBAL"/>
    <s v="NO SOLICITADAS"/>
  </r>
  <r>
    <x v="15"/>
    <s v="02-02-02-010"/>
    <n v="10"/>
    <s v="Adquisición de servicios - Viáticos de los funcionarios en comisión"/>
    <s v="VIATICOS UNIDAD "/>
    <n v="90111501"/>
    <s v="Selección abreviada menor cuantía"/>
    <n v="1"/>
    <n v="11"/>
    <n v="1"/>
    <n v="400000000"/>
    <s v="GLOBAL"/>
    <s v="NO SOLICITADAS"/>
  </r>
  <r>
    <x v="15"/>
    <s v="08-01-02-001"/>
    <n v="10"/>
    <s v="Impuestos - Impuesto predial"/>
    <s v="IMPUESTO PREDIAL "/>
    <n v="93161601"/>
    <s v="Mínima cuantía"/>
    <n v="5"/>
    <n v="2"/>
    <n v="1"/>
    <n v="9000000"/>
    <s v="GLOBAL"/>
    <s v="NO SOLICITADAS"/>
  </r>
  <r>
    <x v="15"/>
    <s v="08-04-04"/>
    <n v="10"/>
    <s v="Contribuciones - Contribución de valorización municipal"/>
    <s v="TASAS RETRIBUTIVAS "/>
    <n v="93151510"/>
    <s v="Mínima cuantía"/>
    <n v="5"/>
    <n v="2"/>
    <n v="1"/>
    <n v="2000000"/>
    <s v="GLOBAL"/>
    <s v="NO SOLICITADAS"/>
  </r>
  <r>
    <x v="15"/>
    <s v="02-02-01-004-002"/>
    <n v="10"/>
    <s v="Materiales y suministros - Productos metálicos elaborados (excepto maquinaria y equipo)"/>
    <s v="ACCESORIO DE LUBRICACION / FITTING, LUBRICATION NAS 516-1 / NAS 516-1A"/>
    <n v="31161600"/>
    <s v="Selección abreviada subasta inversa (No disponible)"/>
    <n v="4"/>
    <n v="3"/>
    <n v="200"/>
    <n v="20000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ISO 68 ANTIDESGASTE DE ALTO RENDIMIENTO - CANECA X 55 GALONES"/>
    <n v="15121504"/>
    <s v="Selección abreviada subasta inversa (No disponible)"/>
    <n v="4"/>
    <n v="3"/>
    <n v="1"/>
    <n v="300000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CION DIESEL 15W-40 "/>
    <n v="15121501"/>
    <s v="Selección abreviada subasta inversa (No disponible)"/>
    <n v="4"/>
    <n v="3"/>
    <n v="10"/>
    <n v="950000"/>
    <s v="GALON"/>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ENETRANTE REFERENCIA 52010  X  1 GALON (3.785ml)"/>
    <n v="15121500"/>
    <s v="Selección abreviada subasta inversa (No disponible)"/>
    <n v="4"/>
    <n v="3"/>
    <n v="18"/>
    <n v="2160000"/>
    <s v="GALON"/>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ENETRANTE SPRAY REFERENCIA 34001 SKU:59287  X 5.5 oz"/>
    <n v="15121500"/>
    <s v="Selección abreviada subasta inversa (No disponible)"/>
    <n v="4"/>
    <n v="3"/>
    <n v="10"/>
    <n v="180000"/>
    <s v="UNIDAD"/>
    <s v="NO SOLICITADAS"/>
  </r>
  <r>
    <x v="15"/>
    <s v="02-02-01-004-002"/>
    <n v="10"/>
    <s v="Materiales y suministros - Productos metálicos elaborados (excepto maquinaria y equipo)"/>
    <s v="ACOPLE PARA MANGUERA1/2&quot; COBRE HEMBRA Y MACHO"/>
    <n v="40141734"/>
    <s v="Selección abreviada subasta inversa (No disponible)"/>
    <n v="4"/>
    <n v="3"/>
    <n v="3"/>
    <n v="36000"/>
    <s v="UNIDAD"/>
    <s v="NO SOLICITADAS"/>
  </r>
  <r>
    <x v="15"/>
    <s v="02-02-01-004-002"/>
    <n v="10"/>
    <s v="Materiales y suministros - Productos metálicos elaborados (excepto maquinaria y equipo)"/>
    <s v="ADAPTADOR MANDRIL / MANDREL AND BOTH ARBORSMandrel &amp; Both Arbors"/>
    <n v="27111900"/>
    <s v="Selección abreviada subasta inversa (No disponible)"/>
    <n v="4"/>
    <n v="3"/>
    <n v="2"/>
    <n v="33000"/>
    <s v="UNIDAD"/>
    <s v="NO SOLICITADAS"/>
  </r>
  <r>
    <x v="15"/>
    <s v="02-02-01-003-005-04"/>
    <n v="10"/>
    <s v="Materiales y suministros - Productos químicos n. C. P."/>
    <s v="ADHESIVO TIPO BOXER POLICLOROPRENO / POLIURETANO BASE SOLVENTE "/>
    <n v="60123501"/>
    <s v="Selección abreviada subasta inversa (No disponible)"/>
    <n v="4"/>
    <n v="3"/>
    <n v="5"/>
    <n v="250000"/>
    <s v="GALON"/>
    <s v="NO SOLICITADAS"/>
  </r>
  <r>
    <x v="15"/>
    <s v="02-02-01-003-004-02"/>
    <n v="10"/>
    <s v="Materiales y suministros - Productos químicos inorgánicos básicos n. C. P."/>
    <s v="AGUA DESMINERALIZADA EN ENVASE PLÁSTICO TRANSPARENTE DE 550 CM3 ( AGUA PARA BATERIAS)"/>
    <n v="26111702"/>
    <s v="Selección abreviada subasta inversa (No disponible)"/>
    <n v="4"/>
    <n v="3"/>
    <n v="10"/>
    <n v="30000"/>
    <s v="UNIDAD"/>
    <s v="NO SOLICITADAS"/>
  </r>
  <r>
    <x v="15"/>
    <s v="02-02-01-004-001"/>
    <n v="10"/>
    <s v="Materiales y suministros - Metales básicos"/>
    <s v="ALAMBRE DE FRENADO CAL. 20 P/N MS20995C20 X ROLLO"/>
    <n v="26121508"/>
    <s v="Selección abreviada subasta inversa (No disponible)"/>
    <n v="4"/>
    <n v="3"/>
    <n v="3"/>
    <n v="114900"/>
    <s v="UNIDAD"/>
    <s v="NO SOLICITADAS"/>
  </r>
  <r>
    <x v="15"/>
    <s v="02-02-01-004-001"/>
    <n v="10"/>
    <s v="Materiales y suministros - Metales básicos"/>
    <s v="ALAMBRE DE FRENADO CAL. 22  X ROLLO"/>
    <n v="26121508"/>
    <s v="Selección abreviada subasta inversa (No disponible)"/>
    <n v="4"/>
    <n v="3"/>
    <n v="5"/>
    <n v="250000"/>
    <s v="UNIDAD"/>
    <s v="NO SOLICITADAS"/>
  </r>
  <r>
    <x v="15"/>
    <s v="02-02-01-004-001"/>
    <n v="10"/>
    <s v="Materiales y suministros - Metales básicos"/>
    <s v="ALAMBRE DE FRENADO CAL. 32  X ROLLO"/>
    <n v="26121508"/>
    <s v="Selección abreviada subasta inversa (No disponible)"/>
    <n v="4"/>
    <n v="3"/>
    <n v="13"/>
    <n v="780000"/>
    <s v="UNIDAD"/>
    <s v="NO SOLICITADAS"/>
  </r>
  <r>
    <x v="15"/>
    <s v="02-02-01-003-004-01"/>
    <n v="10"/>
    <s v="Materiales y suministros - Químicos orgánicos básicos"/>
    <s v="ALCOHOL DESNATURALIZADO"/>
    <n v="12352104"/>
    <s v="Selección abreviada subasta inversa (No disponible)"/>
    <n v="4"/>
    <n v="3"/>
    <n v="10"/>
    <n v="300000"/>
    <s v="GALON"/>
    <s v="NO SOLICITADAS"/>
  </r>
  <r>
    <x v="15"/>
    <s v="02-02-01-004-002"/>
    <n v="10"/>
    <s v="Materiales y suministros - Productos metálicos elaborados (excepto maquinaria y equipo)"/>
    <s v="ALICATE / AVIATION SNIP"/>
    <n v="23241600"/>
    <s v="Selección abreviada subasta inversa (No disponible)"/>
    <n v="4"/>
    <n v="3"/>
    <n v="1"/>
    <n v="186000"/>
    <s v="UNIDAD"/>
    <s v="NO SOLICITADAS"/>
  </r>
  <r>
    <x v="15"/>
    <s v="02-02-01-003-005-04"/>
    <n v="10"/>
    <s v="Materiales y suministros - Productos químicos n. C. P."/>
    <s v="ALUMINUM OXIDE CLOTH P-C-451 X PLIEGO"/>
    <n v="23131507"/>
    <s v="Selección abreviada subasta inversa (No disponible)"/>
    <n v="4"/>
    <n v="3"/>
    <n v="1"/>
    <n v="100000"/>
    <s v="UNIDAD"/>
    <s v="NO SOLICITADAS"/>
  </r>
  <r>
    <x v="15"/>
    <s v="02-02-01-003-005-04"/>
    <n v="10"/>
    <s v="Materiales y suministros - Productos químicos n. C. P."/>
    <s v="ANTICORROSIVO - INHIBIDOR DE CORROSION SECO SPRAY P/N SP-350 X 11 oz"/>
    <n v="12164201"/>
    <s v="Selección abreviada subasta inversa (No disponible)"/>
    <n v="4"/>
    <n v="3"/>
    <n v="20"/>
    <n v="1000000"/>
    <s v="UNIDAD"/>
    <s v="NO SOLICITADAS"/>
  </r>
  <r>
    <x v="15"/>
    <s v="02-02-01-003-005-04"/>
    <n v="10"/>
    <s v="Materiales y suministros - Productos químicos n. C. P."/>
    <s v="ANTICORROSIVO - INHIBIDOR DE CORROSION SECO SPRAY P/N SP-400 X 10 oz"/>
    <n v="12164201"/>
    <s v="Selección abreviada subasta inversa (No disponible)"/>
    <n v="4"/>
    <n v="3"/>
    <n v="20"/>
    <n v="1600000"/>
    <s v="UNIDAD"/>
    <s v="NO SOLICITADAS"/>
  </r>
  <r>
    <x v="15"/>
    <s v="02-02-01-003-008-09"/>
    <n v="10"/>
    <s v="Materiales y suministros - Otros artículos manufacturados n. C. P."/>
    <s v="ATOMIZADOR PLASTICO DE PISTOLA CAPACIDAD 600 ML TRANSPARENTE REFERENCIA 93001 "/>
    <n v="40141742"/>
    <s v="Selección abreviada subasta inversa (No disponible)"/>
    <n v="4"/>
    <n v="3"/>
    <n v="20"/>
    <n v="100000"/>
    <s v="UNIDAD"/>
    <s v="NO SOLICITADAS"/>
  </r>
  <r>
    <x v="15"/>
    <s v="02-02-01-004-006-05"/>
    <n v="10"/>
    <s v="Materiales y suministros - Lámparas eléctricas de incandescencia o descarga; lámparas de arco, equipo para alumbrado eléctrico; sus partes y piezas"/>
    <s v="BASTÓN LUMINOSOS RECARGABLE / LINTERNA BICOLOR"/>
    <n v="39111610"/>
    <s v="Selección abreviada subasta inversa (No disponible)"/>
    <n v="4"/>
    <n v="3"/>
    <n v="2"/>
    <n v="132000"/>
    <s v="UNIDAD"/>
    <s v="NO SOLICITADAS"/>
  </r>
  <r>
    <x v="15"/>
    <s v="02-02-01-004-006-04"/>
    <n v="10"/>
    <s v="Materiales y suministros - Acumuladores, pilas y baterías primarias y sus partes y piezas"/>
    <s v="BATERIA 12 VOLTIOS PARA CARRO REF. 24BD-750"/>
    <n v="27111706"/>
    <s v="Selección abreviada subasta inversa (No disponible)"/>
    <n v="4"/>
    <n v="3"/>
    <n v="4"/>
    <n v="1624000"/>
    <s v="UNIDAD"/>
    <s v="NO SOLICITADAS"/>
  </r>
  <r>
    <x v="15"/>
    <s v="02-02-01-004-006-04"/>
    <n v="10"/>
    <s v="Materiales y suministros - Acumuladores, pilas y baterías primarias y sus partes y piezas"/>
    <s v="BATERIA 12 VOLTIOS PARA CARRO REF. 31H "/>
    <n v="27111706"/>
    <s v="Selección abreviada subasta inversa (No disponible)"/>
    <n v="4"/>
    <n v="3"/>
    <n v="4"/>
    <n v="1668000"/>
    <s v="UNIDAD"/>
    <s v="NO SOLICITADAS"/>
  </r>
  <r>
    <x v="15"/>
    <s v="02-02-01-004-006-04"/>
    <n v="10"/>
    <s v="Materiales y suministros - Acumuladores, pilas y baterías primarias y sus partes y piezas"/>
    <s v="BATERIA ALKALINAS TAMAÑO AA  DE 1,5 VOL  MAX"/>
    <n v="26111702"/>
    <s v="Selección abreviada subasta inversa (No disponible)"/>
    <n v="4"/>
    <n v="3"/>
    <n v="200"/>
    <n v="1698000"/>
    <s v="UNIDAD"/>
    <s v="NO SOLICITADAS"/>
  </r>
  <r>
    <x v="15"/>
    <s v="02-02-01-004-006-04"/>
    <n v="10"/>
    <s v="Materiales y suministros - Acumuladores, pilas y baterías primarias y sus partes y piezas"/>
    <s v="BATERIA DE LITIO NO RECARGABLE DE 3,6 VOLTIOS  LS14250 "/>
    <n v="26111711"/>
    <s v="Selección abreviada subasta inversa (No disponible)"/>
    <n v="4"/>
    <n v="3"/>
    <n v="25"/>
    <n v="2875000"/>
    <s v="UNIDAD"/>
    <s v="NO SOLICITADAS"/>
  </r>
  <r>
    <x v="15"/>
    <s v="02-02-01-004-006-04"/>
    <n v="10"/>
    <s v="Materiales y suministros - Acumuladores, pilas y baterías primarias y sus partes y piezas"/>
    <s v="BATERIA DE LITIO NO RECARGABLE DE 3,6 VOLTIOS P/N LS14500 "/>
    <n v="26111711"/>
    <s v="Selección abreviada subasta inversa (No disponible)"/>
    <n v="4"/>
    <n v="3"/>
    <n v="25"/>
    <n v="2175000"/>
    <s v="UNIDAD"/>
    <s v="NO SOLICITADAS"/>
  </r>
  <r>
    <x v="15"/>
    <s v="02-02-01-004-006-04"/>
    <n v="10"/>
    <s v="Materiales y suministros - Acumuladores, pilas y baterías primarias y sus partes y piezas"/>
    <s v="BATERIA NS40L 540X. VOLT: 12 VOLT. CAP. ARRANQUE: 460 AMP. MEDIDAS(HxWxD) 20x18,5x13 CM (TOYAMA)"/>
    <n v="27111706"/>
    <s v="Selección abreviada subasta inversa (No disponible)"/>
    <n v="4"/>
    <n v="3"/>
    <n v="1"/>
    <n v="250000"/>
    <s v="UNIDAD"/>
    <s v="NO SOLICITADAS"/>
  </r>
  <r>
    <x v="15"/>
    <s v="02-02-01-004-002"/>
    <n v="10"/>
    <s v="Materiales y suministros - Productos metálicos elaborados (excepto maquinaria y equipo)"/>
    <s v="BISTURI ESCALPELO "/>
    <n v="41122407"/>
    <s v="Selección abreviada subasta inversa (No disponible)"/>
    <n v="4"/>
    <n v="3"/>
    <n v="3"/>
    <n v="32700"/>
    <s v="UNIDAD"/>
    <s v="NO SOLICITADAS"/>
  </r>
  <r>
    <x v="15"/>
    <s v="02-02-01-003-006-04"/>
    <n v="10"/>
    <s v="Materiales y suministros - Productos de empaque y envasado, de plástico"/>
    <s v="BOLSA CIERRE HERMETICO REF BEL-561 8x11 TTE PAQUETE x 100 UND"/>
    <n v="24111503"/>
    <s v="Selección abreviada subasta inversa (No disponible)"/>
    <n v="4"/>
    <n v="3"/>
    <n v="5"/>
    <n v="47500"/>
    <s v="UNIDAD"/>
    <s v="NO SOLICITADAS"/>
  </r>
  <r>
    <x v="15"/>
    <s v="02-02-01-003-006-04"/>
    <n v="10"/>
    <s v="Materiales y suministros - Productos de empaque y envasado, de plástico"/>
    <s v="BOLSA PARA BASURA 65 X 100 cmt X 6 UNIDADES"/>
    <s v="47121701"/>
    <s v="Selección abreviada subasta inversa (No disponible)"/>
    <n v="4"/>
    <n v="3"/>
    <n v="50"/>
    <n v="400000"/>
    <s v="UNIDAD"/>
    <s v="NO SOLICITADAS"/>
  </r>
  <r>
    <x v="15"/>
    <s v="02-02-01-003-006-04"/>
    <n v="10"/>
    <s v="Materiales y suministros - Productos de empaque y envasado, de plástico"/>
    <s v="BOLSA PLASTICA CON CIERRE HERMETICO DE 30 X 40 CM x 100 UNIDADES"/>
    <n v="24111503"/>
    <s v="Selección abreviada subasta inversa (No disponible)"/>
    <n v="4"/>
    <n v="3"/>
    <n v="4"/>
    <n v="96000"/>
    <s v="UNIDAD"/>
    <s v="NO SOLICITADAS"/>
  </r>
  <r>
    <x v="15"/>
    <s v="02-02-01-004-006-05"/>
    <n v="10"/>
    <s v="Materiales y suministros - Lámparas eléctricas de incandescencia o descarga; lámparas de arco, equipo para alumbrado eléctrico; sus partes y piezas"/>
    <s v="BOMBILLO REF. MAXI LITE LAMP BT-37 P/N 610211"/>
    <n v="39101600"/>
    <s v="Selección abreviada subasta inversa (No disponible)"/>
    <n v="4"/>
    <n v="3"/>
    <n v="8"/>
    <n v="960000"/>
    <s v="UNIDAD"/>
    <s v="NO SOLICITADAS"/>
  </r>
  <r>
    <x v="15"/>
    <s v="02-02-01-003-006-09"/>
    <n v="10"/>
    <s v="Materiales y suministros - Otros productos plásticos"/>
    <s v="BRIDA PLASTICA 4,8MM X 300MM NEGRA X PAQUETE"/>
    <n v="10141601"/>
    <s v="Selección abreviada subasta inversa (No disponible)"/>
    <n v="4"/>
    <n v="3"/>
    <n v="2"/>
    <n v="36700"/>
    <s v="UNIDAD"/>
    <s v="NO SOLICITADAS"/>
  </r>
  <r>
    <x v="15"/>
    <s v="02-02-01-004-002"/>
    <n v="10"/>
    <s v="Materiales y suministros - Productos metálicos elaborados (excepto maquinaria y equipo)"/>
    <s v="BROCA COBALTO 1/16 135°"/>
    <n v="23242104"/>
    <s v="Selección abreviada subasta inversa (No disponible)"/>
    <n v="4"/>
    <n v="3"/>
    <n v="3"/>
    <n v="14100"/>
    <s v="UNIDAD"/>
    <s v="NO SOLICITADAS"/>
  </r>
  <r>
    <x v="15"/>
    <s v="02-02-01-004-002"/>
    <n v="10"/>
    <s v="Materiales y suministros - Productos metálicos elaborados (excepto maquinaria y equipo)"/>
    <s v="BROCA COBALTO 1/8 135°"/>
    <n v="23242104"/>
    <s v="Selección abreviada subasta inversa (No disponible)"/>
    <n v="4"/>
    <n v="3"/>
    <n v="5"/>
    <n v="41500"/>
    <s v="UNIDAD"/>
    <s v="NO SOLICITADAS"/>
  </r>
  <r>
    <x v="15"/>
    <s v="02-02-01-004-002"/>
    <n v="10"/>
    <s v="Materiales y suministros - Productos metálicos elaborados (excepto maquinaria y equipo)"/>
    <s v="BROCA COBALTO 11/64 135°"/>
    <n v="23242104"/>
    <s v="Selección abreviada subasta inversa (No disponible)"/>
    <n v="4"/>
    <n v="3"/>
    <n v="4"/>
    <n v="48800"/>
    <s v="UNIDAD"/>
    <s v="NO SOLICITADAS"/>
  </r>
  <r>
    <x v="15"/>
    <s v="02-02-01-004-002"/>
    <n v="10"/>
    <s v="Materiales y suministros - Productos metálicos elaborados (excepto maquinaria y equipo)"/>
    <s v="BROCA COBALTO 3/16 135°"/>
    <n v="23242104"/>
    <s v="Selección abreviada subasta inversa (No disponible)"/>
    <n v="4"/>
    <n v="3"/>
    <n v="3"/>
    <n v="33300"/>
    <s v="UNIDAD"/>
    <s v="NO SOLICITADAS"/>
  </r>
  <r>
    <x v="15"/>
    <s v="02-02-01-004-002"/>
    <n v="10"/>
    <s v="Materiales y suministros - Productos metálicos elaborados (excepto maquinaria y equipo)"/>
    <s v="BROCA COBALTO 3/32 135°"/>
    <n v="23242104"/>
    <s v="Selección abreviada subasta inversa (No disponible)"/>
    <n v="4"/>
    <n v="3"/>
    <n v="5"/>
    <n v="33000.000000000007"/>
    <s v="UNIDAD"/>
    <s v="NO SOLICITADAS"/>
  </r>
  <r>
    <x v="15"/>
    <s v="02-02-01-004-002"/>
    <n v="10"/>
    <s v="Materiales y suministros - Productos metálicos elaborados (excepto maquinaria y equipo)"/>
    <s v="BROCA COBALTO 5/32 135°"/>
    <n v="23242104"/>
    <s v="Selección abreviada subasta inversa (No disponible)"/>
    <n v="4"/>
    <n v="3"/>
    <n v="4"/>
    <n v="37200"/>
    <s v="UNIDAD"/>
    <s v="NO SOLICITADAS"/>
  </r>
  <r>
    <x v="15"/>
    <s v="02-02-01-004-002"/>
    <n v="10"/>
    <s v="Materiales y suministros - Productos metálicos elaborados (excepto maquinaria y equipo)"/>
    <s v="BROCA COBALTO 5/64 135°"/>
    <n v="23242104"/>
    <s v="Selección abreviada subasta inversa (No disponible)"/>
    <n v="4"/>
    <n v="3"/>
    <n v="3"/>
    <n v="19800.000000000004"/>
    <s v="UNIDAD"/>
    <s v="NO SOLICITADAS"/>
  </r>
  <r>
    <x v="15"/>
    <s v="02-02-01-004-002"/>
    <n v="10"/>
    <s v="Materiales y suministros - Productos metálicos elaborados (excepto maquinaria y equipo)"/>
    <s v="BROCA COBALTO 7/64 135°"/>
    <n v="23242104"/>
    <s v="Selección abreviada subasta inversa (No disponible)"/>
    <n v="4"/>
    <n v="3"/>
    <n v="5"/>
    <n v="36000"/>
    <s v="UNIDAD"/>
    <s v="NO SOLICITADAS"/>
  </r>
  <r>
    <x v="15"/>
    <s v="02-02-01-004-002"/>
    <n v="10"/>
    <s v="Materiales y suministros - Productos metálicos elaborados (excepto maquinaria y equipo)"/>
    <s v="BROCA COBALTO 9/64 135°"/>
    <n v="23242104"/>
    <s v="Selección abreviada subasta inversa (No disponible)"/>
    <n v="4"/>
    <n v="3"/>
    <n v="5"/>
    <n v="41500"/>
    <s v="UNIDAD"/>
    <s v="NO SOLICITADAS"/>
  </r>
  <r>
    <x v="15"/>
    <s v="02-02-01-004-002"/>
    <n v="10"/>
    <s v="Materiales y suministros - Productos metálicos elaborados (excepto maquinaria y equipo)"/>
    <s v="BROCA H.S.S de 1/16 135°"/>
    <n v="23242104"/>
    <s v="Selección abreviada subasta inversa (No disponible)"/>
    <n v="4"/>
    <n v="3"/>
    <n v="2"/>
    <n v="9300"/>
    <s v="UNIDAD"/>
    <s v="NO SOLICITADAS"/>
  </r>
  <r>
    <x v="15"/>
    <s v="02-02-01-004-002"/>
    <n v="10"/>
    <s v="Materiales y suministros - Productos metálicos elaborados (excepto maquinaria y equipo)"/>
    <s v="BROCA H.S.S de 1/8 135°"/>
    <n v="23242104"/>
    <s v="Selección abreviada subasta inversa (No disponible)"/>
    <n v="4"/>
    <n v="3"/>
    <n v="3"/>
    <n v="16800"/>
    <s v="UNIDAD"/>
    <s v="NO SOLICITADAS"/>
  </r>
  <r>
    <x v="15"/>
    <s v="02-02-01-004-002"/>
    <n v="10"/>
    <s v="Materiales y suministros - Productos metálicos elaborados (excepto maquinaria y equipo)"/>
    <s v="BROCA H.S.S de 3/16 135°"/>
    <n v="23242104"/>
    <s v="Selección abreviada subasta inversa (No disponible)"/>
    <n v="4"/>
    <n v="3"/>
    <n v="2"/>
    <n v="15000"/>
    <s v="UNIDAD"/>
    <s v="NO SOLICITADAS"/>
  </r>
  <r>
    <x v="15"/>
    <s v="02-02-01-004-002"/>
    <n v="10"/>
    <s v="Materiales y suministros - Productos metálicos elaborados (excepto maquinaria y equipo)"/>
    <s v="BROCA H.S.S de 3/32 135°"/>
    <n v="23242104"/>
    <s v="Selección abreviada subasta inversa (No disponible)"/>
    <n v="4"/>
    <n v="3"/>
    <n v="3"/>
    <n v="14100"/>
    <s v="UNIDAD"/>
    <s v="NO SOLICITADAS"/>
  </r>
  <r>
    <x v="15"/>
    <s v="02-02-01-004-002"/>
    <n v="10"/>
    <s v="Materiales y suministros - Productos metálicos elaborados (excepto maquinaria y equipo)"/>
    <s v="BROCA H.S.S de 5/32 135°"/>
    <n v="23242104"/>
    <s v="Selección abreviada subasta inversa (No disponible)"/>
    <n v="4"/>
    <n v="3"/>
    <n v="3"/>
    <n v="17100"/>
    <s v="UNIDAD"/>
    <s v="NO SOLICITADAS"/>
  </r>
  <r>
    <x v="15"/>
    <s v="02-02-01-003-008-09"/>
    <n v="10"/>
    <s v="Materiales y suministros - Otros artículos manufacturados n. C. P."/>
    <s v="BROCHA SINTETICA 1&quot;"/>
    <n v="31211904"/>
    <s v="Selección abreviada subasta inversa (No disponible)"/>
    <n v="4"/>
    <n v="3"/>
    <n v="15"/>
    <n v="52500"/>
    <s v="UNIDAD"/>
    <s v="NO SOLICITADAS"/>
  </r>
  <r>
    <x v="15"/>
    <s v="02-02-01-003-008-09"/>
    <n v="10"/>
    <s v="Materiales y suministros - Otros artículos manufacturados n. C. P."/>
    <s v="BROCHA SINTETICA 1/2&quot;"/>
    <n v="31211904"/>
    <s v="Selección abreviada subasta inversa (No disponible)"/>
    <n v="4"/>
    <n v="3"/>
    <n v="15"/>
    <n v="52500"/>
    <s v="UNIDAD"/>
    <s v="NO SOLICITADAS"/>
  </r>
  <r>
    <x v="15"/>
    <s v="02-02-01-003-002-01"/>
    <n v="10"/>
    <s v="Materiales y suministros - Pasta de papel, papel y cartón"/>
    <s v="CAJA CARTON 31 x 31 x 31 CM"/>
    <n v="24112503"/>
    <s v="Selección abreviada subasta inversa (No disponible)"/>
    <n v="4"/>
    <n v="3"/>
    <n v="50"/>
    <n v="250000"/>
    <s v="UNIDAD"/>
    <s v="NO SOLICITADAS"/>
  </r>
  <r>
    <x v="15"/>
    <s v="02-02-01-003-002-01"/>
    <n v="10"/>
    <s v="Materiales y suministros - Pasta de papel, papel y cartón"/>
    <s v="CAJA CARTON 41 x 41 x 41 CM"/>
    <n v="24112505"/>
    <s v="Selección abreviada subasta inversa (No disponible)"/>
    <n v="4"/>
    <n v="3"/>
    <n v="20"/>
    <n v="199800"/>
    <s v="UNIDAD"/>
    <s v="NO SOLICITADAS"/>
  </r>
  <r>
    <x v="15"/>
    <s v="02-02-01-003-002-01"/>
    <n v="10"/>
    <s v="Materiales y suministros - Pasta de papel, papel y cartón"/>
    <s v="CAJA CARTON 51 x 51 x 51 CM"/>
    <n v="24112503"/>
    <s v="Selección abreviada subasta inversa (No disponible)"/>
    <n v="4"/>
    <n v="3"/>
    <n v="70"/>
    <n v="903000"/>
    <s v="UNIDAD"/>
    <s v="NO SOLICITADAS"/>
  </r>
  <r>
    <x v="15"/>
    <s v="02-02-01-004-002"/>
    <n v="10"/>
    <s v="Materiales y suministros - Productos metálicos elaborados (excepto maquinaria y equipo)"/>
    <s v="CANDADO Y220 EXTERIOR 71mm. GANCHO DE ACERO ENDURECIDO, RANURA DE LLAVE CUBIERTA PARA EVITAR OXIDO, RESISTENTE A LA IMTERPERIE PARA USO EN EXTERIORES, DOBLE BLOQUEO CON ESFERAS. SKU 0008817"/>
    <n v="46171501"/>
    <s v="Selección abreviada subasta inversa (No disponible)"/>
    <n v="4"/>
    <n v="3"/>
    <n v="4"/>
    <n v="152000"/>
    <s v="UNIDAD"/>
    <s v="NO SOLICITADAS"/>
  </r>
  <r>
    <x v="15"/>
    <s v="02-02-01-004-004-02"/>
    <n v="10"/>
    <s v="Materiales y suministros - Máquinas herramientas y sus partes, piezas y accesorios"/>
    <s v="CAUTIN / SOLDADOR DE BUTANO KIT"/>
    <n v="23271417"/>
    <s v="Selección abreviada subasta inversa (No disponible)"/>
    <n v="4"/>
    <n v="3"/>
    <n v="2"/>
    <n v="403800"/>
    <s v="UNIDAD"/>
    <s v="NO SOLICITADAS"/>
  </r>
  <r>
    <x v="15"/>
    <s v="02-02-01-003-008-09"/>
    <n v="10"/>
    <s v="Materiales y suministros - Otros artículos manufacturados n. C. P."/>
    <s v="CEPILLO DE ALAMBRE DE COBRE 95mm "/>
    <n v="31191521"/>
    <s v="Selección abreviada subasta inversa (No disponible)"/>
    <n v="4"/>
    <n v="3"/>
    <n v="10"/>
    <n v="100000"/>
    <s v="UNIDAD"/>
    <s v="NO SOLICITADAS"/>
  </r>
  <r>
    <x v="15"/>
    <s v="02-02-01-003-006-09"/>
    <n v="10"/>
    <s v="Materiales y suministros - Otros productos plásticos"/>
    <s v="CINTA ALTA TEMPERATURA ADHESIVA X ROLLO"/>
    <n v="31201500"/>
    <s v="Selección abreviada subasta inversa (No disponible)"/>
    <n v="4"/>
    <n v="3"/>
    <n v="4"/>
    <n v="348000"/>
    <s v="UNIDAD"/>
    <s v="NO SOLICITADAS"/>
  </r>
  <r>
    <x v="15"/>
    <s v="02-02-01-004-002"/>
    <n v="10"/>
    <s v="Materiales y suministros - Productos metálicos elaborados (excepto maquinaria y equipo)"/>
    <s v="CINTA ALUMINIO  50 mm X 25 mts X ROLLO"/>
    <n v="31201530"/>
    <s v="Selección abreviada subasta inversa (No disponible)"/>
    <n v="4"/>
    <n v="3"/>
    <n v="2"/>
    <n v="70000"/>
    <s v="UNIDAD"/>
    <s v="NO SOLICITADAS"/>
  </r>
  <r>
    <x v="15"/>
    <s v="02-02-01-003-006-09"/>
    <n v="10"/>
    <s v="Materiales y suministros - Otros productos plásticos"/>
    <s v="CINTA CONDUCTORA ELECTRICIDAD ADHESIVA DOBLE CARA ANCHO 12 MM ROLLO X 16,5 METROS REF 3M-1182-12"/>
    <n v="31201518"/>
    <s v="Selección abreviada subasta inversa (No disponible)"/>
    <n v="4"/>
    <n v="3"/>
    <n v="4"/>
    <n v="200000"/>
    <s v="UNIDAD"/>
    <s v="NO SOLICITADAS"/>
  </r>
  <r>
    <x v="15"/>
    <s v="02-02-01-003-002-01"/>
    <n v="10"/>
    <s v="Materiales y suministros - Pasta de papel, papel y cartón"/>
    <s v="CINTA DE ENMASCARAR / MASKING TAPE 1&quot;  X ROLLO"/>
    <n v="31201515"/>
    <s v="Selección abreviada subasta inversa (No disponible)"/>
    <n v="4"/>
    <n v="3"/>
    <n v="2"/>
    <n v="16000"/>
    <s v="UNIDAD"/>
    <s v="NO SOLICITADAS"/>
  </r>
  <r>
    <x v="15"/>
    <s v="02-02-01-003-002-01"/>
    <n v="10"/>
    <s v="Materiales y suministros - Pasta de papel, papel y cartón"/>
    <s v="CINTA DE ENMASCARAR / MASKING TAPE 1/2 &quot; X ROLLO"/>
    <n v="31201515"/>
    <s v="Selección abreviada subasta inversa (No disponible)"/>
    <n v="4"/>
    <n v="3"/>
    <n v="2"/>
    <n v="7000"/>
    <s v="UNIDAD"/>
    <s v="NO SOLICITADAS"/>
  </r>
  <r>
    <x v="15"/>
    <s v="02-02-01-003-002-01"/>
    <n v="10"/>
    <s v="Materiales y suministros - Pasta de papel, papel y cartón"/>
    <s v="CINTA DE ENMASCARAR / MASKING TAPE 2&quot; X ROLLO"/>
    <n v="31201515"/>
    <s v="Selección abreviada subasta inversa (No disponible)"/>
    <n v="4"/>
    <n v="3"/>
    <n v="2"/>
    <n v="30000"/>
    <s v="UNIDAD"/>
    <s v="NO SOLICITADAS"/>
  </r>
  <r>
    <x v="15"/>
    <s v="02-02-01-003-002-01"/>
    <n v="10"/>
    <s v="Materiales y suministros - Pasta de papel, papel y cartón"/>
    <s v="CINTA DE ENMASCARAR 24 X 40 M 4349 X ROLLO"/>
    <n v="31201500"/>
    <s v="Selección abreviada subasta inversa (No disponible)"/>
    <n v="4"/>
    <n v="3"/>
    <n v="3"/>
    <n v="22170"/>
    <s v="UNIDAD"/>
    <s v="NO SOLICITADAS"/>
  </r>
  <r>
    <x v="15"/>
    <s v="02-02-01-003-002-01"/>
    <n v="10"/>
    <s v="Materiales y suministros - Pasta de papel, papel y cartón"/>
    <s v="CINTA DE ENMASCARAR VERDE REF 3M 233+ X 1&quot; DE ANCHO"/>
    <n v="31201503"/>
    <s v="Selección abreviada subasta inversa (No disponible)"/>
    <n v="4"/>
    <n v="3"/>
    <n v="1"/>
    <n v="10500"/>
    <s v="UNIDAD"/>
    <s v="NO SOLICITADAS"/>
  </r>
  <r>
    <x v="15"/>
    <s v="02-02-01-003-002-01"/>
    <n v="10"/>
    <s v="Materiales y suministros - Pasta de papel, papel y cartón"/>
    <s v="CINTA DE ENMASCARAR VERDE REF 3M 233+ X 1,5&quot; DE ANCHO"/>
    <n v="31201503"/>
    <s v="Selección abreviada subasta inversa (No disponible)"/>
    <n v="4"/>
    <n v="3"/>
    <n v="1"/>
    <n v="14500"/>
    <s v="UNIDAD"/>
    <s v="NO SOLICITADAS"/>
  </r>
  <r>
    <x v="15"/>
    <s v="02-02-01-003-002-01"/>
    <n v="10"/>
    <s v="Materiales y suministros - Pasta de papel, papel y cartón"/>
    <s v="CINTA DE ENMASCARAR VERDE REF 3M 233+ X 2&quot; DE ANCHO"/>
    <n v="31201503"/>
    <s v="Selección abreviada subasta inversa (No disponible)"/>
    <n v="4"/>
    <n v="3"/>
    <n v="2"/>
    <n v="37200"/>
    <s v="UNIDAD"/>
    <s v="NO SOLICITADAS"/>
  </r>
  <r>
    <x v="15"/>
    <s v="02-02-01-003-006-09"/>
    <n v="10"/>
    <s v="Materiales y suministros - Otros productos plásticos"/>
    <s v="CINTA EMPAQUE  48MM X 100M TRANSPARENTE X ROLLO"/>
    <n v="31201512"/>
    <s v="Selección abreviada subasta inversa (No disponible)"/>
    <n v="4"/>
    <n v="3"/>
    <n v="42"/>
    <n v="2940000"/>
    <s v="UNIDAD"/>
    <s v="NO SOLICITADAS"/>
  </r>
  <r>
    <x v="15"/>
    <s v="02-02-01-003-006-09"/>
    <n v="10"/>
    <s v="Materiales y suministros - Otros productos plásticos"/>
    <s v="CINTA ENCAUCHETAR AUTOFUNDENTE 18MM X 9.1M  X ROLLO"/>
    <n v="31201534"/>
    <s v="Selección abreviada subasta inversa (No disponible)"/>
    <n v="4"/>
    <n v="3"/>
    <n v="4"/>
    <n v="344000"/>
    <s v="UNIDAD"/>
    <s v="NO SOLICITADAS"/>
  </r>
  <r>
    <x v="15"/>
    <s v="02-02-01-003-006-09"/>
    <n v="10"/>
    <s v="Materiales y suministros - Otros productos plásticos"/>
    <s v="CINTA REFLECTIVA COLOR BLANCO Y ROJO, ALTO DESEMPEÑO EN REFLECTIVIDAD, ADHESIVO ULTRARESISTENTE, BORDES SELLADOS QUE EVITE LA OXIDACION Y QUE RESISTA LAVADOS INDUSTRIALES 1&quot;X45M,"/>
    <n v="31201516"/>
    <s v="Selección abreviada subasta inversa (No disponible)"/>
    <n v="4"/>
    <n v="3"/>
    <n v="2"/>
    <n v="900000"/>
    <s v="UNIDAD"/>
    <s v="NO SOLICITADAS"/>
  </r>
  <r>
    <x v="15"/>
    <s v="02-02-01-004-006-09"/>
    <n v="10"/>
    <s v="Materiales y suministros - Otro equipo eléctrico y sus partes y piezas"/>
    <s v="CORREA ALTERNADOR / BELT FAN HARLAN MOTOR CUMMINS 3.3"/>
    <n v="26111801"/>
    <s v="Selección abreviada subasta inversa (No disponible)"/>
    <n v="4"/>
    <n v="3"/>
    <n v="1"/>
    <n v="50000"/>
    <s v="UNIDAD"/>
    <s v="NO SOLICITADAS"/>
  </r>
  <r>
    <x v="15"/>
    <s v="02-02-01-004-006-09"/>
    <n v="10"/>
    <s v="Materiales y suministros - Otro equipo eléctrico y sus partes y piezas"/>
    <s v="CORREA MOTOR / DRIVE BELT P/N M150046"/>
    <n v="26111504"/>
    <s v="Selección abreviada subasta inversa (No disponible)"/>
    <n v="4"/>
    <n v="3"/>
    <n v="1"/>
    <n v="200000"/>
    <s v="UNIDAD"/>
    <s v="NO SOLICITADAS"/>
  </r>
  <r>
    <x v="15"/>
    <s v="02-02-01-004-006-09"/>
    <n v="10"/>
    <s v="Materiales y suministros - Otro equipo eléctrico y sus partes y piezas"/>
    <s v="CORREA PARA ALTERNADO GATOR P/N MIU800681"/>
    <n v="26111801"/>
    <s v="Selección abreviada subasta inversa (No disponible)"/>
    <n v="4"/>
    <n v="3"/>
    <n v="1"/>
    <n v="60000"/>
    <s v="UNIDAD"/>
    <s v="NO SOLICITADAS"/>
  </r>
  <r>
    <x v="15"/>
    <s v="02-02-01-002-007"/>
    <n v="10"/>
    <s v="Materiales y suministros - Artículos textiles (excepto prendas de vestir)"/>
    <s v="CORREAS DE AMARRES CAPACIDAD 5 TON"/>
    <n v="31151900"/>
    <s v="Selección abreviada subasta inversa (No disponible)"/>
    <n v="4"/>
    <n v="3"/>
    <n v="5"/>
    <n v="750000"/>
    <s v="UNIDAD"/>
    <s v="NO SOLICITADAS"/>
  </r>
  <r>
    <x v="15"/>
    <s v="02-02-01-004-002"/>
    <n v="10"/>
    <s v="Materiales y suministros - Productos metálicos elaborados (excepto maquinaria y equipo)"/>
    <s v="COTTER PIN 1/16   MS 24665-155"/>
    <n v="31162809"/>
    <s v="Selección abreviada subasta inversa (No disponible)"/>
    <n v="4"/>
    <n v="3"/>
    <n v="500"/>
    <n v="150000"/>
    <s v="UNIDAD"/>
    <s v="NO SOLICITADAS"/>
  </r>
  <r>
    <x v="15"/>
    <s v="02-02-01-004-002"/>
    <n v="10"/>
    <s v="Materiales y suministros - Productos metálicos elaborados (excepto maquinaria y equipo)"/>
    <s v="COTTER PIN 3/32*1&quot;  MS 24665-302"/>
    <n v="31162809"/>
    <s v="Selección abreviada subasta inversa (No disponible)"/>
    <n v="4"/>
    <n v="3"/>
    <n v="100"/>
    <n v="30000"/>
    <s v="UNIDAD"/>
    <s v="NO SOLICITADAS"/>
  </r>
  <r>
    <x v="15"/>
    <s v="02-02-01-004-002"/>
    <n v="10"/>
    <s v="Materiales y suministros - Productos metálicos elaborados (excepto maquinaria y equipo)"/>
    <s v="COTTER PIN 3/32*1/2&quot; AN 381-3-10"/>
    <n v="31162809"/>
    <s v="Selección abreviada subasta inversa (No disponible)"/>
    <n v="4"/>
    <n v="3"/>
    <n v="100"/>
    <n v="30000"/>
    <s v="UNIDAD"/>
    <s v="NO SOLICITADAS"/>
  </r>
  <r>
    <x v="15"/>
    <s v="02-02-01-003-005-03"/>
    <n v="10"/>
    <s v="Materiales y suministros - Jabón, preparados para limpieza, perfumes y preparados de tocador"/>
    <s v="DESENGRASANTE EMULSION REF CRC SL1719 x GALON"/>
    <n v="53131627"/>
    <s v="Selección abreviada subasta inversa (No disponible)"/>
    <n v="4"/>
    <n v="3"/>
    <n v="10"/>
    <n v="1000000"/>
    <s v="GALON"/>
    <s v="NO SOLICITADAS"/>
  </r>
  <r>
    <x v="15"/>
    <s v="02-02-01-003-007-09"/>
    <n v="10"/>
    <s v="Materiales y suministros - Otros productos minerales no metálicos n. C. P."/>
    <s v="DISCO ACONDICIONADOR DE SUPERFICIE / SHURT BRITE SURFACE CONDITING DISC KIT"/>
    <n v="27111900"/>
    <s v="Selección abreviada subasta inversa (No disponible)"/>
    <n v="4"/>
    <n v="3"/>
    <n v="4"/>
    <n v="350800"/>
    <s v="UNIDAD"/>
    <s v="NO SOLICITADAS"/>
  </r>
  <r>
    <x v="15"/>
    <s v="02-02-01-003-007-09"/>
    <n v="10"/>
    <s v="Materiales y suministros - Otros productos minerales no metálicos n. C. P."/>
    <s v="DISCO DE PULIR GRADO INDUSTRIAL, COSIDO DE TELA PARA ESMERIL 6&quot; x 1&quot;"/>
    <n v="23131503"/>
    <s v="Selección abreviada subasta inversa (No disponible)"/>
    <n v="4"/>
    <n v="3"/>
    <n v="1"/>
    <n v="30000"/>
    <s v="UNIDAD"/>
    <s v="NO SOLICITADAS"/>
  </r>
  <r>
    <x v="15"/>
    <s v="02-02-01-003-007-09"/>
    <n v="10"/>
    <s v="Materiales y suministros - Otros productos minerales no metálicos n. C. P."/>
    <s v="DISCO FLAP PULIDORA 4 1/2 GRANO 120 AMOLADORA "/>
    <n v="31191506"/>
    <s v="Selección abreviada subasta inversa (No disponible)"/>
    <n v="4"/>
    <n v="3"/>
    <n v="10"/>
    <n v="110000"/>
    <s v="UNIDAD"/>
    <s v="NO SOLICITADAS"/>
  </r>
  <r>
    <x v="15"/>
    <s v="02-02-01-004-002"/>
    <n v="10"/>
    <s v="Materiales y suministros - Productos metálicos elaborados (excepto maquinaria y equipo)"/>
    <s v="DISCO PARA CORTE DE METAL 1/2'' 40 GIT-20"/>
    <n v="31191506"/>
    <s v="Selección abreviada subasta inversa (No disponible)"/>
    <n v="4"/>
    <n v="3"/>
    <n v="10"/>
    <n v="50000"/>
    <s v="UNIDAD"/>
    <s v="NO SOLICITADAS"/>
  </r>
  <r>
    <x v="15"/>
    <s v="02-02-01-003-006-09"/>
    <n v="10"/>
    <s v="Materiales y suministros - Otros productos plásticos"/>
    <s v="ENROLLADOR DE MANGUERA DE 1/2&quot; MOVIL CON CAPACIDAD DE 100 METROS"/>
    <n v="40142008"/>
    <s v="Selección abreviada subasta inversa (No disponible)"/>
    <n v="4"/>
    <n v="3"/>
    <n v="1"/>
    <n v="100000"/>
    <s v="UNIDAD"/>
    <s v="NO SOLICITADAS"/>
  </r>
  <r>
    <x v="15"/>
    <s v="02-02-01-003-007-01"/>
    <n v="10"/>
    <s v="Materiales y suministros - Vidrio y productos de vidrio"/>
    <s v="ESPEJO GA295"/>
    <n v="27111814"/>
    <s v="Selección abreviada subasta inversa (No disponible)"/>
    <n v="4"/>
    <n v="3"/>
    <n v="2"/>
    <n v="80000"/>
    <s v="UNIDAD"/>
    <s v="NO SOLICITADAS"/>
  </r>
  <r>
    <x v="15"/>
    <s v="02-02-01-003-007-01"/>
    <n v="10"/>
    <s v="Materiales y suministros - Vidrio y productos de vidrio"/>
    <s v="ESPEJO ILUMINADO YA5160A"/>
    <n v="27111814"/>
    <s v="Selección abreviada subasta inversa (No disponible)"/>
    <n v="4"/>
    <n v="3"/>
    <n v="2"/>
    <n v="300000"/>
    <s v="UNIDAD"/>
    <s v="NO SOLICITADAS"/>
  </r>
  <r>
    <x v="15"/>
    <s v="02-02-01-004-004-02"/>
    <n v="10"/>
    <s v="Materiales y suministros - Máquinas herramientas y sus partes, piezas y accesorios"/>
    <s v="ESTACIÓN DE SOLDADURA DOBLE CAUTIN Y PISTOLA DESOLDADOS"/>
    <n v="23271417"/>
    <s v="Selección abreviada subasta inversa (No disponible)"/>
    <n v="4"/>
    <n v="3"/>
    <n v="1"/>
    <n v="749000"/>
    <s v="UNIDAD"/>
    <s v="NO SOLICITADAS"/>
  </r>
  <r>
    <x v="15"/>
    <s v="02-02-01-003-008-09"/>
    <n v="10"/>
    <s v="Materiales y suministros - Otros artículos manufacturados n. C. P."/>
    <s v="ESTIBA PLÁSTICA TRABAJO PESADO 120 x 100 CM / RESIS. ESTÁTICA: 5000 KG / RESIS. DINÁMICA: 1500 KG"/>
    <n v="52141510"/>
    <s v="Selección abreviada subasta inversa (No disponible)"/>
    <n v="4"/>
    <n v="3"/>
    <n v="15"/>
    <n v="1950000"/>
    <s v="UNIDAD"/>
    <s v="NO SOLICITADAS"/>
  </r>
  <r>
    <x v="15"/>
    <s v="02-02-01-004-003-09"/>
    <n v="10"/>
    <s v="Materiales y suministros - Otras máquinas para usos generales y sus partes y piezas"/>
    <s v="FILTRO DE AIRE PARA BARREDORA MARCA TENNANT P/N 63297"/>
    <n v="40161505"/>
    <s v="Selección abreviada subasta inversa (No disponible)"/>
    <n v="4"/>
    <n v="3"/>
    <n v="1"/>
    <n v="900000"/>
    <s v="UNIDAD"/>
    <s v="NO SOLICITADAS"/>
  </r>
  <r>
    <x v="15"/>
    <s v="02-02-01-003-007-09"/>
    <n v="10"/>
    <s v="Materiales y suministros - Otros productos minerales no metálicos n. C. P."/>
    <s v="GRAFITO PULVERIZADO / POWDERED GRAPHITED"/>
    <n v="15121902"/>
    <s v="Selección abreviada subasta inversa (No disponible)"/>
    <n v="4"/>
    <n v="3"/>
    <n v="1"/>
    <n v="41974"/>
    <s v="UNIDAD"/>
    <s v="NO SOLICITADAS"/>
  </r>
  <r>
    <x v="15"/>
    <s v="02-02-01-003-005-03"/>
    <n v="10"/>
    <s v="Materiales y suministros - Jabón, preparados para limpieza, perfumes y preparados de tocador"/>
    <s v="GRASA REF TW-25B - 04 OZ"/>
    <n v="15121902"/>
    <s v="Selección abreviada subasta inversa (No disponible)"/>
    <n v="4"/>
    <n v="3"/>
    <n v="3"/>
    <n v="609000"/>
    <s v="UNIDAD"/>
    <s v="NO SOLICITADAS"/>
  </r>
  <r>
    <x v="15"/>
    <s v="02-02-01-004-002"/>
    <n v="10"/>
    <s v="Materiales y suministros - Productos metálicos elaborados (excepto maquinaria y equipo)"/>
    <s v="HERRAMIENTA BASICA KIT / USATCO HOMEBUILDERS BASIC TOOL KIT"/>
    <n v="27113200"/>
    <s v="Selección abreviada subasta inversa (No disponible)"/>
    <n v="4"/>
    <n v="3"/>
    <n v="1"/>
    <n v="2763000"/>
    <s v="UNIDAD"/>
    <s v="NO SOLICITADAS"/>
  </r>
  <r>
    <x v="15"/>
    <s v="02-02-01-004-003-09"/>
    <n v="10"/>
    <s v="Materiales y suministros - Otras máquinas para usos generales y sus partes y piezas"/>
    <s v="INDICADOR TORQUE NARANJA F-900 ,TUBO DE 0,5 ONZAS"/>
    <n v="31201600"/>
    <s v="Selección abreviada subasta inversa (No disponible)"/>
    <n v="4"/>
    <n v="3"/>
    <n v="20"/>
    <n v="1119000"/>
    <s v="UNIDAD"/>
    <s v="NO SOLICITADAS"/>
  </r>
  <r>
    <x v="15"/>
    <s v="02-02-01-004-001"/>
    <n v="10"/>
    <s v="Materiales y suministros - Metales básicos"/>
    <s v="LAMINA DURALUMINIO 2024T3 Cal 0,025"/>
    <n v="30102006"/>
    <s v="Selección abreviada subasta inversa (No disponible)"/>
    <n v="4"/>
    <n v="3"/>
    <n v="2"/>
    <n v="796500"/>
    <s v="UNIDAD"/>
    <s v="NO SOLICITADAS"/>
  </r>
  <r>
    <x v="15"/>
    <s v="02-02-01-004-001"/>
    <n v="10"/>
    <s v="Materiales y suministros - Metales básicos"/>
    <s v="LAMINA DURALUMINIO 2024T3 Cal 0,032"/>
    <n v="30102006"/>
    <s v="Selección abreviada subasta inversa (No disponible)"/>
    <n v="4"/>
    <n v="3"/>
    <n v="2"/>
    <n v="1019400"/>
    <s v="UNIDAD"/>
    <s v="NO SOLICITADAS"/>
  </r>
  <r>
    <x v="15"/>
    <s v="02-01-01-004-004-02"/>
    <n v="10"/>
    <s v="Activos fijos - Máquinas herramientas y sus partes, piezas y accesorios"/>
    <s v="LIJADORA DE DISCO / DOTCO RIGHT ANGLE DISC SANDER"/>
    <n v="27131500"/>
    <s v="Selección abreviada subasta inversa (No disponible)"/>
    <n v="4"/>
    <n v="3"/>
    <n v="1"/>
    <n v="1896000"/>
    <s v="UNIDAD"/>
    <s v="NO SOLICITADAS"/>
  </r>
  <r>
    <x v="15"/>
    <s v="02-02-01-003-005-03"/>
    <n v="10"/>
    <s v="Materiales y suministros - Jabón, preparados para limpieza, perfumes y preparados de tocador"/>
    <s v="LIMPIADOR DE ACRILICO, PLASTICO Y VIDRIO"/>
    <n v="76111801"/>
    <s v="Selección abreviada subasta inversa (No disponible)"/>
    <n v="4"/>
    <n v="3"/>
    <n v="30"/>
    <n v="714000"/>
    <s v="UNIDAD"/>
    <s v="NO SOLICITADAS"/>
  </r>
  <r>
    <x v="15"/>
    <s v="02-02-01-003-005-04"/>
    <n v="10"/>
    <s v="Materiales y suministros - Productos químicos n. C. P."/>
    <s v="LIMPIADOR DE CONTACTOS ELECTRONICOS EN SPRAY DE RAPIDA EVAPORACION QUE NO MACHE Y REMUEVA PELUSA Y POLVO X 16 oz"/>
    <n v="23281901"/>
    <s v="Selección abreviada subasta inversa (No disponible)"/>
    <n v="4"/>
    <n v="3"/>
    <n v="81"/>
    <n v="3240000"/>
    <s v="UNIDAD"/>
    <s v="NO SOLICITADAS"/>
  </r>
  <r>
    <x v="15"/>
    <s v="02-02-01-003-005-04"/>
    <n v="10"/>
    <s v="Materiales y suministros - Productos químicos n. C. P."/>
    <s v="LIMPIADOR DE INYECTORES DIESEL LIQUIDO X 250 ml"/>
    <n v="26101772"/>
    <s v="Selección abreviada subasta inversa (No disponible)"/>
    <n v="4"/>
    <n v="3"/>
    <n v="10"/>
    <n v="500000"/>
    <s v="UNIDAD"/>
    <s v="NO SOLICITADAS"/>
  </r>
  <r>
    <x v="15"/>
    <s v="02-02-01-003-005-04"/>
    <n v="10"/>
    <s v="Materiales y suministros - Productos químicos n. C. P."/>
    <s v="LIMPIADOR DE INYECTORES Y CARBURADOR LIQUIDO X 250 ml"/>
    <n v="26101772"/>
    <s v="Selección abreviada subasta inversa (No disponible)"/>
    <n v="4"/>
    <n v="3"/>
    <n v="4"/>
    <n v="120000"/>
    <s v="UNIDAD"/>
    <s v="NO SOLICITADAS"/>
  </r>
  <r>
    <x v="15"/>
    <s v="02-02-01-003-005-03"/>
    <n v="10"/>
    <s v="Materiales y suministros - Jabón, preparados para limpieza, perfumes y preparados de tocador"/>
    <s v="LIMPIADOR DE PRECISION ALCOHOL ISOPROPILICO EVAPORACION RAPIDA AEROSOL PRESETACION 12 oz"/>
    <n v="49141507"/>
    <s v="Selección abreviada subasta inversa (No disponible)"/>
    <n v="4"/>
    <n v="3"/>
    <n v="80"/>
    <n v="3200000"/>
    <s v="UNIDAD"/>
    <s v="NO SOLICITADAS"/>
  </r>
  <r>
    <x v="15"/>
    <s v="02-02-01-003-005-04"/>
    <n v="10"/>
    <s v="Materiales y suministros - Productos químicos n. C. P."/>
    <s v="LIMPIADOR PARA EQUIPOS ELECTRÓNICOS, PRESENTACION EN SPRAY POR 4 ONZAS. REFERENCIA MMMCL600 P/N 13943"/>
    <n v="23281901"/>
    <s v="Selección abreviada subasta inversa (No disponible)"/>
    <n v="4"/>
    <n v="3"/>
    <n v="10"/>
    <n v="500000"/>
    <s v="UNIDAD"/>
    <s v="NO SOLICITADAS"/>
  </r>
  <r>
    <x v="15"/>
    <s v="02-02-01-004-006-05"/>
    <n v="10"/>
    <s v="Materiales y suministros - Lámparas eléctricas de incandescencia o descarga; lámparas de arco, equipo para alumbrado eléctrico; sus partes y piezas"/>
    <s v="LINTERNA MANOS LIBRES, LUZ BLANCA"/>
    <n v="39111610"/>
    <s v="Selección abreviada subasta inversa (No disponible)"/>
    <n v="4"/>
    <n v="3"/>
    <n v="5"/>
    <n v="224500"/>
    <s v="UNIDAD"/>
    <s v="NO SOLICITADAS"/>
  </r>
  <r>
    <x v="15"/>
    <s v="02-02-01-004-006-05"/>
    <n v="10"/>
    <s v="Materiales y suministros - Lámparas eléctricas de incandescencia o descarga; lámparas de arco, equipo para alumbrado eléctrico; sus partes y piezas"/>
    <s v="LINTERNA MEDIANA RECARGABLE"/>
    <n v="39111610"/>
    <s v="Selección abreviada subasta inversa (No disponible)"/>
    <n v="4"/>
    <n v="3"/>
    <n v="5"/>
    <n v="159500"/>
    <s v="UNIDAD"/>
    <s v="NO SOLICITADAS"/>
  </r>
  <r>
    <x v="15"/>
    <s v="02-02-01-004-006-05"/>
    <n v="10"/>
    <s v="Materiales y suministros - Lámparas eléctricas de incandescencia o descarga; lámparas de arco, equipo para alumbrado eléctrico; sus partes y piezas"/>
    <s v="LINTERNA RECARGABLE GRANDE CTL3918"/>
    <n v="39111610"/>
    <s v="Selección abreviada subasta inversa (No disponible)"/>
    <n v="4"/>
    <n v="3"/>
    <n v="2"/>
    <n v="340000"/>
    <s v="UNIDAD"/>
    <s v="NO SOLICITADAS"/>
  </r>
  <r>
    <x v="15"/>
    <s v="02-02-01-004-006-05"/>
    <n v="10"/>
    <s v="Materiales y suministros - Lámparas eléctricas de incandescencia o descarga; lámparas de arco, equipo para alumbrado eléctrico; sus partes y piezas"/>
    <s v="LINTERNA RECARGABLE HALOHENA 80W ALCANCE 400M VTA"/>
    <n v="39111610"/>
    <s v="Selección abreviada subasta inversa (No disponible)"/>
    <n v="4"/>
    <n v="3"/>
    <n v="1"/>
    <n v="139900"/>
    <s v="UNIDAD"/>
    <s v="NO SOLICITADAS"/>
  </r>
  <r>
    <x v="15"/>
    <s v="02-02-01-004-006-05"/>
    <n v="10"/>
    <s v="Materiales y suministros - Lámparas eléctricas de incandescencia o descarga; lámparas de arco, equipo para alumbrado eléctrico; sus partes y piezas"/>
    <s v="LINTERNA RECARGABLE PEQUEÑA ECF201"/>
    <n v="39111610"/>
    <s v="Selección abreviada subasta inversa (No disponible)"/>
    <n v="4"/>
    <n v="3"/>
    <n v="2"/>
    <n v="240000"/>
    <s v="UNIDAD"/>
    <s v="NO SOLICITADAS"/>
  </r>
  <r>
    <x v="15"/>
    <s v="02-02-01-004-006-05"/>
    <n v="10"/>
    <s v="Materiales y suministros - Lámparas eléctricas de incandescencia o descarga; lámparas de arco, equipo para alumbrado eléctrico; sus partes y piezas"/>
    <s v="LINTERNA ULTRAVIOLETA ECFUV17"/>
    <n v="39111610"/>
    <s v="Selección abreviada subasta inversa (No disponible)"/>
    <n v="4"/>
    <n v="3"/>
    <n v="2"/>
    <n v="360000"/>
    <s v="UNIDAD"/>
    <s v="NO SOLICITADAS"/>
  </r>
  <r>
    <x v="15"/>
    <s v="02-02-01-003-005-04"/>
    <n v="10"/>
    <s v="Materiales y suministros - Productos químicos n. C. P."/>
    <s v="LIQUIDO REFRIGERANTE CUMPLA CON LA PRUEBA ASTMD 1384"/>
    <n v="25174004"/>
    <s v="Selección abreviada subasta inversa (No disponible)"/>
    <n v="4"/>
    <n v="3"/>
    <n v="10"/>
    <n v="300000"/>
    <s v="GALON"/>
    <s v="NO SOLICITADAS"/>
  </r>
  <r>
    <x v="15"/>
    <s v="02-02-01-003-006-01"/>
    <n v="10"/>
    <s v="Materiales y suministros - Llantas de caucho y neumáticos (cámaras de aire)"/>
    <s v="LLANTA DE 4&quot; RECUBRIMIENTO DE CAUCHO Y RIN EN HIERRO QUE SOPORTE 500 LBS DE PESO PARA TRABAJO PESADO EN CONCRETO "/>
    <n v="31171800"/>
    <s v="Selección abreviada subasta inversa (No disponible)"/>
    <n v="4"/>
    <n v="3"/>
    <n v="2"/>
    <n v="60000"/>
    <s v="UNIDAD"/>
    <s v="NO SOLICITADAS"/>
  </r>
  <r>
    <x v="15"/>
    <s v="02-02-01-003-006-01"/>
    <n v="10"/>
    <s v="Materiales y suministros - Llantas de caucho y neumáticos (cámaras de aire)"/>
    <s v="LLANTA DE 8&quot; RECUBRIMIENTO DE CAUCHO Y RIN EN HIERRO QUE SOPORTE 500 LBS DE PESO PARA TRABAJO PESADO EN CONCRETO Y CON SOPORTE GIRATORIO Y FRENO TIPO MARIPOSA"/>
    <n v="31171800"/>
    <s v="Selección abreviada subasta inversa (No disponible)"/>
    <n v="4"/>
    <n v="3"/>
    <n v="8"/>
    <n v="320000"/>
    <s v="UNIDAD"/>
    <s v="NO SOLICITADAS"/>
  </r>
  <r>
    <x v="15"/>
    <s v="02-02-01-003-006-01"/>
    <n v="10"/>
    <s v="Materiales y suministros - Llantas de caucho y neumáticos (cámaras de aire)"/>
    <s v="LLANTA REF. 4.10-6 NHS"/>
    <n v="25172504"/>
    <s v="Selección abreviada subasta inversa (No disponible)"/>
    <n v="4"/>
    <n v="3"/>
    <n v="2"/>
    <n v="12000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LUBRI-BOND 220  MIL-L-23398 TYPE II TARRO 12 oz EN AEROSOL"/>
    <n v="12163600"/>
    <s v="Selección abreviada subasta inversa (No disponible)"/>
    <n v="4"/>
    <n v="3"/>
    <n v="8"/>
    <n v="52000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CAJA DE TRANSMISION AGL PLUS "/>
    <n v="15121508"/>
    <s v="Selección abreviada subasta inversa (No disponible)"/>
    <n v="4"/>
    <n v="3"/>
    <n v="12"/>
    <n v="720000"/>
    <s v="GALON"/>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00"/>
    <s v="Selección abreviada subasta inversa (No disponible)"/>
    <n v="4"/>
    <n v="3"/>
    <n v="80"/>
    <n v="1672000"/>
    <s v="UNIDAD"/>
    <s v="NO SOLICITADAS"/>
  </r>
  <r>
    <x v="15"/>
    <s v="02-02-01-004-006-05"/>
    <n v="10"/>
    <s v="Materiales y suministros - Lámparas eléctricas de incandescencia o descarga; lámparas de arco, equipo para alumbrado eléctrico; sus partes y piezas"/>
    <s v="LUZ / LAMP ASA5712"/>
    <n v="39101622"/>
    <s v="Selección abreviada subasta inversa (No disponible)"/>
    <n v="4"/>
    <n v="3"/>
    <n v="5"/>
    <n v="350000"/>
    <s v="UNIDAD"/>
    <s v="NO SOLICITADAS"/>
  </r>
  <r>
    <x v="15"/>
    <s v="02-02-01-004-006-05"/>
    <n v="10"/>
    <s v="Materiales y suministros - Lámparas eléctricas de incandescencia o descarga; lámparas de arco, equipo para alumbrado eléctrico; sus partes y piezas"/>
    <s v="LUZ / LAMP SEARCH ASA4580"/>
    <n v="39101622"/>
    <s v="Selección abreviada subasta inversa (No disponible)"/>
    <n v="4"/>
    <n v="3"/>
    <n v="5"/>
    <n v="400000"/>
    <s v="UNIDAD"/>
    <s v="NO SOLICITADAS"/>
  </r>
  <r>
    <x v="15"/>
    <s v="02-02-01-004-006-05"/>
    <n v="10"/>
    <s v="Materiales y suministros - Lámparas eléctricas de incandescencia o descarga; lámparas de arco, equipo para alumbrado eléctrico; sus partes y piezas"/>
    <s v="LUZ / LAMP, FLASHING  AN3120-1047"/>
    <n v="39101622"/>
    <s v="Selección abreviada subasta inversa (No disponible)"/>
    <n v="4"/>
    <n v="3"/>
    <n v="3"/>
    <n v="240000"/>
    <s v="UNIDAD"/>
    <s v="NO SOLICITADAS"/>
  </r>
  <r>
    <x v="15"/>
    <s v="02-02-01-004-006-05"/>
    <n v="10"/>
    <s v="Materiales y suministros - Lámparas eléctricas de incandescencia o descarga; lámparas de arco, equipo para alumbrado eléctrico; sus partes y piezas"/>
    <s v="LUZ LAMP, DIMMING  AN3131-303"/>
    <n v="39101622"/>
    <s v="Selección abreviada subasta inversa (No disponible)"/>
    <n v="4"/>
    <n v="3"/>
    <n v="3"/>
    <n v="18000"/>
    <s v="UNIDAD"/>
    <s v="NO SOLICITADAS"/>
  </r>
  <r>
    <x v="15"/>
    <s v="02-02-01-003-006-09"/>
    <n v="10"/>
    <s v="Materiales y suministros - Otros productos plásticos"/>
    <s v="MANGUERA BICOLOR PARA AGUA 1/2 PULGADA  COLOR ROJO-NEGRO. TRABAJO PESADO"/>
    <n v="40142008"/>
    <s v="Selección abreviada subasta inversa (No disponible)"/>
    <n v="4"/>
    <n v="3"/>
    <n v="1"/>
    <n v="120000"/>
    <s v="METRO"/>
    <s v="NO SOLICITADAS"/>
  </r>
  <r>
    <x v="15"/>
    <s v="02-02-01-003-006-09"/>
    <n v="10"/>
    <s v="Materiales y suministros - Otros productos plásticos"/>
    <s v="MANGUERA DE AIRE / ULTRA LIGHT AIR HOSE"/>
    <n v="27131500"/>
    <s v="Selección abreviada subasta inversa (No disponible)"/>
    <n v="4"/>
    <n v="3"/>
    <n v="3"/>
    <n v="1088100"/>
    <s v="UNIDAD"/>
    <s v="NO SOLICITADAS"/>
  </r>
  <r>
    <x v="15"/>
    <s v="02-02-02-008-007-01-5"/>
    <n v="10"/>
    <s v="Adquisición de servicios - Servicios de mantenimiento y reparación de otra maquinaria y otro equipo"/>
    <s v="MANTENIMIENTO PREVENTIVO  CARROS GATOR JHON DEERE:(ANEXO FICHA TECNICA)_x000a_CARRO GATOR JHON DEERE 4X4 AMG-0608_x000a_CARRO GATOR JHON DEERE 6X4 AMD-1015"/>
    <n v="72154501"/>
    <s v="Selección abreviada subasta inversa (No disponible)"/>
    <n v="4"/>
    <n v="3"/>
    <n v="1"/>
    <n v="8000000"/>
    <s v="GLOBAL"/>
    <s v="NO SOLICITADAS"/>
  </r>
  <r>
    <x v="15"/>
    <s v="02-02-02-008-007-01-5"/>
    <n v="10"/>
    <s v="Adquisición de servicios - Servicios de mantenimiento y reparación de otra maquinaria y otro equipo"/>
    <s v="MANTENIMIENTO PREVENTIVO BANCO: (ANEXO FICHA TECNICA)_x000a_BANCO ESCALERA ANH-0112_x000a_BANCO ESCALERA ANH-0128_x000a_BANCO ESCALERA ANH-0129_x000a_BANCO ESCALERA B-1 TRONAIR ANH-0133_x000a_BANCO PLATAFORMA ANI-0184_x000a_BANCO PLATAFORMA ANI-0185_x000a_BANCO PLATAFORMA ANI-0186_x000a_BANCO PLATAFORMA ANI-0187_x000a_BANCO PLATAFORMA 54J ANH-0123_x000a_BANCO PLATAFORMA  ANH-0127_x000a_BANCO PLATAFORMA B-4A ANH-0134_x000a_BANCO PLATAFORMA B-4A ANH-0135"/>
    <n v="72154501"/>
    <s v="Selección abreviada subasta inversa (No disponible)"/>
    <n v="4"/>
    <n v="3"/>
    <n v="1"/>
    <n v="36000000"/>
    <s v="GLOBAL"/>
    <s v="NO SOLICITADAS"/>
  </r>
  <r>
    <x v="15"/>
    <s v="02-02-02-008-007-01-5"/>
    <n v="10"/>
    <s v="Adquisición de servicios - Servicios de mantenimiento y reparación de otra maquinaria y otro equipo"/>
    <s v="MANTENIMIENTO PREVENTIVO CAMA BAJA Y CAMA ALTA: (ANEXO FICHA TECNICA)                                                                                                         CAMA ALTA ANI-1398_x000a_CAMA BAJA ANI-1414"/>
    <n v="72154501"/>
    <s v="Selección abreviada subasta inversa (No disponible)"/>
    <n v="4"/>
    <n v="3"/>
    <n v="1"/>
    <n v="2000000"/>
    <s v="GLOBAL"/>
    <s v="NO SOLICITADAS"/>
  </r>
  <r>
    <x v="15"/>
    <s v="02-02-02-008-007-01-5"/>
    <n v="10"/>
    <s v="Adquisición de servicios - Servicios de mantenimiento y reparación de otra maquinaria y otro equipo"/>
    <s v="MANTENIMIENTO PREVENTIVO CARRO LEVANTABOMBAS AMD-1013, AMD-0923 Y AMD-0925 (ANEXO FICHA TECNICA)"/>
    <n v="72154501"/>
    <s v="Selección abreviada subasta inversa (No disponible)"/>
    <n v="4"/>
    <n v="3"/>
    <n v="1"/>
    <n v="6000000"/>
    <s v="GLOBAL"/>
    <s v="NO SOLICITADAS"/>
  </r>
  <r>
    <x v="15"/>
    <s v="02-02-02-008-007-01-5"/>
    <n v="10"/>
    <s v="Adquisición de servicios - Servicios de mantenimiento y reparación de otra maquinaria y otro equipo"/>
    <s v="MANTENIMIENTO PREVENTIVO CARROS DE OXIGENO Y NITROGENO: (ANEXO FICHA TECNICA)_x000a_CARRO OXIGEN HAND CART WITH BOOSTER ANI-0729_x000a_CARRO NITROGEN BOTTLE TRANSPORT ANI-0930_x000a_CARRO TRANSPORTE BOTELLAS ANI-0931                                "/>
    <n v="72154501"/>
    <s v="Selección abreviada subasta inversa (No disponible)"/>
    <n v="4"/>
    <n v="3"/>
    <n v="1"/>
    <n v="9000000"/>
    <s v="GLOBAL"/>
    <s v="NO SOLICITADAS"/>
  </r>
  <r>
    <x v="15"/>
    <s v="02-02-02-008-007-01-5"/>
    <n v="10"/>
    <s v="Adquisición de servicios - Servicios de mantenimiento y reparación de otra maquinaria y otro equipo"/>
    <s v="MANTENIMIENTO PREVENTIVO COMPRESOR DE AIRE HANGAR AVIONES: (ANEXO FICHA TECNICA)"/>
    <n v="72154101"/>
    <s v="Selección abreviada subasta inversa (No disponible)"/>
    <n v="4"/>
    <n v="3"/>
    <n v="1"/>
    <n v="1500000"/>
    <s v="GLOBAL"/>
    <s v="NO SOLICITADAS"/>
  </r>
  <r>
    <x v="15"/>
    <s v="02-02-02-008-007-01-5"/>
    <n v="10"/>
    <s v="Adquisición de servicios - Servicios de mantenimiento y reparación de otra maquinaria y otro equipo"/>
    <s v="MANTENIMIENTO PREVENTIVO COMPRESOR ELECTRICO  TME-3205: (ANEXO FICHA TECNICA)"/>
    <n v="72154101"/>
    <s v="Selección abreviada subasta inversa (No disponible)"/>
    <n v="4"/>
    <n v="3"/>
    <n v="1"/>
    <n v="1500000"/>
    <s v="GLOBAL"/>
    <s v="NO SOLICITADAS"/>
  </r>
  <r>
    <x v="15"/>
    <s v="02-02-02-008-007-01-5"/>
    <n v="10"/>
    <s v="Adquisición de servicios - Servicios de mantenimiento y reparación de otra maquinaria y otro equipo"/>
    <s v="MANTENIMIENTO PREVENTIVO ELEVADOR ELECTRICO GENIE ANF-1858"/>
    <n v="47111501"/>
    <s v="Selección abreviada subasta inversa (No disponible)"/>
    <n v="4"/>
    <n v="3"/>
    <n v="1"/>
    <n v="2750000"/>
    <s v="GLOBAL"/>
    <s v="NO SOLICITADAS"/>
  </r>
  <r>
    <x v="15"/>
    <s v="02-02-02-008-007-01-5"/>
    <n v="10"/>
    <s v="Adquisición de servicios - Servicios de mantenimiento y reparación de otra maquinaria y otro equipo"/>
    <s v="MANTENIMIENTO PREVENTIVO HIDROLAVADORA NORTHSTAR AMG-0049"/>
    <n v="47111501"/>
    <s v="Selección abreviada subasta inversa (No disponible)"/>
    <n v="4"/>
    <n v="3"/>
    <n v="1"/>
    <n v="2000000"/>
    <s v="GLOBAL"/>
    <s v="NO SOLICITADAS"/>
  </r>
  <r>
    <x v="15"/>
    <s v="02-02-02-008-007-01-5"/>
    <n v="10"/>
    <s v="Adquisición de servicios - Servicios de mantenimiento y reparación de otra maquinaria y otro equipo"/>
    <s v="MANTENIMIENTO PREVENTIVO LLANTAS CARRETEO DE HELICOPTEROS: (ANEXO FICHA TECNICA)                                                                                                                                    LLANTA CARRETEO HELICOPTEROS ANH-1163                                                                                                                                                         LLANTA CARRETEO HELICOPTEROS ANH-1171                                                                                                                                                             LLANTA CARRATEO HELICOPTEROS ANH-1173_x000a_LLANTA CARRATEO HELICOPTEROS ANH-1143"/>
    <n v="72154501"/>
    <s v="Selección abreviada subasta inversa (No disponible)"/>
    <n v="4"/>
    <n v="3"/>
    <n v="1"/>
    <n v="3200000"/>
    <s v="GLOBAL"/>
    <s v="NO SOLICITADAS"/>
  </r>
  <r>
    <x v="15"/>
    <s v="02-02-02-008-007-01-5"/>
    <n v="10"/>
    <s v="Adquisición de servicios - Servicios de mantenimiento y reparación de otra maquinaria y otro equipo"/>
    <s v="MANTENIMIENTO PREVENTIVO MONTACARGAS: (ANEXO FICHA TECNICA)                                                                                            MONTACARGA HYSTER LIFT TRUCK 7 TON AMD-0904_x000a_MONTACARGA HYSTER LIFT TRUCK 7 TON AMD-0934_x000a_MONTACARGA TRUCK LIFT FORK JHON DEERE AMD-0935_x000a_MONTACARGA HYSTER 3 TON  AMD-0959"/>
    <n v="72154501"/>
    <s v="Selección abreviada subasta inversa (No disponible)"/>
    <n v="4"/>
    <n v="3"/>
    <n v="1"/>
    <n v="18000000"/>
    <s v="GLOBAL"/>
    <s v="NO SOLICITADAS"/>
  </r>
  <r>
    <x v="15"/>
    <s v="02-02-02-008-007-01-5"/>
    <n v="10"/>
    <s v="Adquisición de servicios - Servicios de mantenimiento y reparación de otra maquinaria y otro equipo"/>
    <s v="MANTENIMIENTO PREVENTIVO PLANTAS ELECTRICAS: (ANEO FICHA TECNICA)_x000a_PLANTA AUXILIAR HOBART 28V AMD-0105_x000a_PLANTA AUXILIAR HOBART 28V AMD-0112_x000a_PLANTA AUXILIAR HOBART 115/28V AMD-0123_x000a_PLANTA AUXILIAR HOBART 115/28V AMD-0151_x000a_PLANTA AUXILIAR HOBART 115/28V AMD-0173"/>
    <s v="73152108  26111600"/>
    <s v="Selección abreviada subasta inversa (No disponible)"/>
    <n v="4"/>
    <n v="3"/>
    <n v="1"/>
    <n v="25000000"/>
    <s v="GLOBAL"/>
    <s v="NO SOLICITADAS"/>
  </r>
  <r>
    <x v="15"/>
    <s v="02-02-02-008-007-01-5"/>
    <n v="10"/>
    <s v="Adquisición de servicios - Servicios de mantenimiento y reparación de otra maquinaria y otro equipo"/>
    <s v="MANTENIMIENTO PREVENTIVO POLARIS AMD-1011 Y AMD-1012 (ANEXO FICHA TECNICA)"/>
    <n v="72154501"/>
    <s v="Selección abreviada subasta inversa (No disponible)"/>
    <n v="4"/>
    <n v="3"/>
    <n v="1"/>
    <n v="9000000"/>
    <s v="GLOBAL"/>
    <s v="NO SOLICITADAS"/>
  </r>
  <r>
    <x v="15"/>
    <s v="02-02-02-008-007-01-5"/>
    <n v="10"/>
    <s v="Adquisición de servicios - Servicios de mantenimiento y reparación de otra maquinaria y otro equipo"/>
    <s v="MANTENIMIENTO PREVENTIVO RELECTOR FLOOD LIGHT AMD-1510 RELECTOR PORTABLE LIGHT TOWER  AMD-1512 (ANEXO FICHA TECNICA)"/>
    <n v="73152108"/>
    <s v="Selección abreviada subasta inversa (No disponible)"/>
    <n v="4"/>
    <n v="3"/>
    <n v="1"/>
    <n v="14000000"/>
    <s v="GLOBAL"/>
    <s v="NO SOLICITADAS"/>
  </r>
  <r>
    <x v="15"/>
    <s v="02-02-02-008-007-01-5"/>
    <n v="10"/>
    <s v="Adquisición de servicios - Servicios de mantenimiento y reparación de otra maquinaria y otro equipo"/>
    <s v="MANTENIMIENTO PREVENTIVO TRACTORES DE ARRASTRE:(ANEXO FICHA TECNICA)                                                                                            REMOLCADOR  DE AERONAVES TUG AMD-0526_x000a_REMOLCADOR DE AERONAVES HARLAN AMD-0535"/>
    <n v="25191509"/>
    <s v="Selección abreviada subasta inversa (No disponible)"/>
    <n v="4"/>
    <n v="3"/>
    <n v="1"/>
    <n v="8000000"/>
    <s v="GLOBAL"/>
    <s v="NO SOLICITADAS"/>
  </r>
  <r>
    <x v="15"/>
    <s v="02-02-02-008-007-01-5"/>
    <n v="10"/>
    <s v="Adquisición de servicios - Servicios de mantenimiento y reparación de otra maquinaria y otro equipo"/>
    <s v="MANTENIMIENTO PREVENTIVO Y CORRECTIVO GATOS HIDRAULICOS: ( ANEXO FICHA TECNICA)                                                                                                                                          GATO HIDRAULICO 5 TON ANH-1502_x000a_GATO TIPO ZORRA 10 TON. ANH-1655_x000a_GATO HIDRAULICO 5 TON ANH-1508_x000a_GATO HIDRAULICO 5 TON ANH-1510_x000a_GATO HIDRAULICO 5 TON ANH-1515_x000a_GATO HIDRAULICO 5 TON. ANH-1501_x000a_GATO HIDRAULICO TRP ANH-1705_x000a_GATO HIDRAULICO TRP ANH-1706_x000a_GATO TRANSPORTE  03 TON. ANH-1750"/>
    <n v="72154501"/>
    <s v="Selección abreviada subasta inversa (No disponible)"/>
    <n v="4"/>
    <n v="3"/>
    <n v="1"/>
    <n v="13500000"/>
    <s v="GLOBAL"/>
    <s v="NO SOLICITADAS"/>
  </r>
  <r>
    <x v="15"/>
    <s v="02-02-02-008-007-01-5"/>
    <n v="10"/>
    <s v="Adquisición de servicios - Servicios de mantenimiento y reparación de otra maquinaria y otro equipo"/>
    <s v="MANTENIMIENTO PREVENTIVO Y CORRECTIVO PLANTA ELECTRICA PRAMAC GSW121 (ORITO)"/>
    <n v="73152108"/>
    <s v="Selección abreviada subasta inversa (No disponible)"/>
    <n v="4"/>
    <n v="3"/>
    <n v="1"/>
    <n v="3500000"/>
    <s v="GLOBAL"/>
    <s v="NO SOLICITADAS"/>
  </r>
  <r>
    <x v="15"/>
    <s v="02-02-02-008-007-01-5"/>
    <n v="10"/>
    <s v="Adquisición de servicios - Servicios de mantenimiento y reparación de otra maquinaria y otro equipo"/>
    <s v="MANTENIMIENTO PREVENTIVO Y CORRECTIVO PLANTA ELECTRICA. KTC 437-DE30SS3 (ORITO)"/>
    <n v="73152108"/>
    <s v="Selección abreviada subasta inversa (No disponible)"/>
    <n v="4"/>
    <n v="3"/>
    <n v="1"/>
    <n v="2000000"/>
    <s v="GLOBAL"/>
    <s v="NO SOLICITADAS"/>
  </r>
  <r>
    <x v="15"/>
    <s v="02-02-02-008-007-01-5"/>
    <n v="10"/>
    <s v="Adquisición de servicios - Servicios de mantenimiento y reparación de otra maquinaria y otro equipo"/>
    <s v="MANTENIMIENTO PUENTE GRUA TME-2900"/>
    <s v="72154502 24101619"/>
    <s v="Selección abreviada subasta inversa (No disponible)"/>
    <n v="4"/>
    <n v="3"/>
    <n v="1"/>
    <n v="5000000"/>
    <s v="GLOBAL"/>
    <s v="NO SOLICITADAS"/>
  </r>
  <r>
    <x v="15"/>
    <s v="02-02-01-004-004-02"/>
    <n v="10"/>
    <s v="Materiales y suministros - Máquinas herramientas y sus partes, piezas y accesorios"/>
    <s v="MOTORTOOL ANGULAR NEUMATICO 1/4  REF DWMT70782L"/>
    <n v="27131527"/>
    <s v="Selección abreviada subasta inversa (No disponible)"/>
    <n v="4"/>
    <n v="3"/>
    <n v="1"/>
    <n v="340000"/>
    <s v="UNIDAD"/>
    <s v="NO SOLICITADAS"/>
  </r>
  <r>
    <x v="15"/>
    <s v="02-02-01-004-004-02"/>
    <n v="10"/>
    <s v="Materiales y suministros - Máquinas herramientas y sus partes, piezas y accesorios"/>
    <s v="MOTORTOOL DREMEL 4000  "/>
    <n v="27112303"/>
    <s v="Selección abreviada subasta inversa (No disponible)"/>
    <n v="4"/>
    <n v="3"/>
    <n v="1"/>
    <n v="339900"/>
    <s v="UNIDAD"/>
    <s v="NO SOLICITADAS"/>
  </r>
  <r>
    <x v="15"/>
    <s v="02-02-01-004-002"/>
    <n v="10"/>
    <s v="Materiales y suministros - Productos metálicos elaborados (excepto maquinaria y equipo)"/>
    <s v="NAVAJA MULTIUSOS "/>
    <n v="27111504"/>
    <s v="Selección abreviada subasta inversa (No disponible)"/>
    <n v="4"/>
    <n v="3"/>
    <n v="6"/>
    <n v="240000"/>
    <s v="UNIDAD"/>
    <s v="NO SOLICITADAS"/>
  </r>
  <r>
    <x v="15"/>
    <s v="02-02-01-003-006-01"/>
    <n v="10"/>
    <s v="Materiales y suministros - Llantas de caucho y neumáticos (cámaras de aire)"/>
    <s v="NEUMATICO REF. 4.10-6"/>
    <n v="25172502"/>
    <s v="Selección abreviada subasta inversa (No disponible)"/>
    <n v="4"/>
    <n v="3"/>
    <n v="4"/>
    <n v="60000"/>
    <s v="UNIDAD"/>
    <s v="NO SOLICITADAS"/>
  </r>
  <r>
    <x v="15"/>
    <s v="02-02-01-003-002-01"/>
    <n v="10"/>
    <s v="Materiales y suministros - Pasta de papel, papel y cartón"/>
    <s v="PAÑO / PAPEL ABSORBENTE X 25 PAÑOS REFERENCIA 30218777"/>
    <n v="53131624"/>
    <s v="Selección abreviada subasta inversa (No disponible)"/>
    <n v="4"/>
    <n v="3"/>
    <n v="33"/>
    <n v="990000"/>
    <s v="UNIDAD"/>
    <s v="NO SOLICITADAS"/>
  </r>
  <r>
    <x v="15"/>
    <s v="02-02-01-003-002-01"/>
    <n v="10"/>
    <s v="Materiales y suministros - Pasta de papel, papel y cartón"/>
    <s v="PAÑO DE LIMPIEZA X REF 30163166 X 80 PAÑOS TECNOLOGIA HYDROKNIT*"/>
    <n v="41102428"/>
    <s v="Selección abreviada subasta inversa (No disponible)"/>
    <n v="4"/>
    <n v="3"/>
    <n v="100"/>
    <n v="4500000"/>
    <s v="UNIDAD"/>
    <s v="NO SOLICITADAS"/>
  </r>
  <r>
    <x v="15"/>
    <s v="02-02-01-003-002-01"/>
    <n v="10"/>
    <s v="Materiales y suministros - Pasta de papel, papel y cartón"/>
    <s v="PAÑO LIMPIAPARABRISAS JUMBO WYPALL X60 12 1/2 X 13 2/5 TOALLAS 1100/ROLLO"/>
    <n v="41102428"/>
    <s v="Selección abreviada subasta inversa (No disponible)"/>
    <n v="4"/>
    <n v="3"/>
    <n v="70"/>
    <n v="17976000"/>
    <s v="UNIDAD"/>
    <s v="NO SOLICITADAS"/>
  </r>
  <r>
    <x v="15"/>
    <s v="02-02-01-003-002-01"/>
    <n v="10"/>
    <s v="Materiales y suministros - Pasta de papel, papel y cartón"/>
    <s v="PAÑO LIMPIEZA MICROFIBRA PREMIUM ELECTRONICA"/>
    <n v="53131624"/>
    <s v="Selección abreviada subasta inversa (No disponible)"/>
    <n v="4"/>
    <n v="3"/>
    <n v="3"/>
    <n v="206700"/>
    <s v="UNIDAD"/>
    <s v="NO SOLICITADAS"/>
  </r>
  <r>
    <x v="15"/>
    <s v="02-02-01-003-006-03"/>
    <n v="10"/>
    <s v="Materiales y suministros - Semimanufacturas de plástico"/>
    <s v="PAPEL PLASTICO STRECHT 50 CM X 300 M"/>
    <n v="24141514"/>
    <s v="Selección abreviada subasta inversa (No disponible)"/>
    <n v="4"/>
    <n v="3"/>
    <n v="15"/>
    <n v="420000"/>
    <s v="UNIDAD"/>
    <s v="NO SOLICITADAS"/>
  </r>
  <r>
    <x v="15"/>
    <s v="02-02-01-004-002"/>
    <n v="10"/>
    <s v="Materiales y suministros - Productos metálicos elaborados (excepto maquinaria y equipo)"/>
    <s v="PASTA PARA SOLDAR"/>
    <n v="23271816"/>
    <s v="Selección abreviada subasta inversa (No disponible)"/>
    <n v="4"/>
    <n v="3"/>
    <n v="10"/>
    <n v="80000"/>
    <s v="UNIDAD"/>
    <s v="NO SOLICITADAS"/>
  </r>
  <r>
    <x v="15"/>
    <s v="02-02-01-004-002"/>
    <n v="10"/>
    <s v="Materiales y suministros - Productos metálicos elaborados (excepto maquinaria y equipo)"/>
    <s v="PIN DE SEGURIDAD DE BOLA PARA GATOS DE REMOLQUE DE HELICOPTEROS P/N CL-8-BLPL-3.00-3"/>
    <n v="31162809"/>
    <s v="Selección abreviada subasta inversa (No disponible)"/>
    <n v="4"/>
    <n v="3"/>
    <n v="2"/>
    <n v="100000"/>
    <s v="UNIDAD"/>
    <s v="NO SOLICITADAS"/>
  </r>
  <r>
    <x v="15"/>
    <s v="02-02-01-004-002"/>
    <n v="10"/>
    <s v="Materiales y suministros - Productos metálicos elaborados (excepto maquinaria y equipo)"/>
    <s v="PIN PARA GATO HIDRAULICO DE 12 TON. 5/8&quot;x 3.3&quot;, MODELO &quot;D&quot; P/N G-1318-1033"/>
    <n v="31162809"/>
    <s v="Selección abreviada subasta inversa (No disponible)"/>
    <n v="4"/>
    <n v="3"/>
    <n v="2"/>
    <n v="300000"/>
    <s v="UNIDAD"/>
    <s v="NO SOLICITADAS"/>
  </r>
  <r>
    <x v="15"/>
    <s v="02-02-01-003-005-01"/>
    <n v="10"/>
    <s v="Materiales y suministros - Pinturas y barnices y productos relacionados; colores para la pintura artística; tintas"/>
    <s v="PINTURA / LACA DE SECAMIENTO ULTRARAPIDO PINTURA  CROMO  X 300ML REFERENCIA 12021"/>
    <n v="31211507"/>
    <s v="Selección abreviada subasta inversa (No disponible)"/>
    <n v="4"/>
    <n v="3"/>
    <n v="10"/>
    <n v="300000"/>
    <s v="UNIDAD"/>
    <s v="NO SOLICITADAS"/>
  </r>
  <r>
    <x v="15"/>
    <s v="02-02-01-003-005-01"/>
    <n v="10"/>
    <s v="Materiales y suministros - Pinturas y barnices y productos relacionados; colores para la pintura artística; tintas"/>
    <s v="PINTURA / LACA DE SECAMIENTO ULTRARAPIDO PINTURA  GRIS BRILLANTE  X 300ML REFERENCIA 7472"/>
    <n v="31211507"/>
    <s v="Selección abreviada subasta inversa (No disponible)"/>
    <n v="4"/>
    <n v="3"/>
    <n v="10"/>
    <n v="300000"/>
    <s v="UNIDAD"/>
    <s v="NO SOLICITADAS"/>
  </r>
  <r>
    <x v="15"/>
    <s v="02-02-01-003-005-01"/>
    <n v="10"/>
    <s v="Materiales y suministros - Pinturas y barnices y productos relacionados; colores para la pintura artística; tintas"/>
    <s v="PINTURA / LACA DE SECAMIENTO ULTRARAPIDO PINTURA  NEGRO BRILLANTE  X 300ML REFERENCIA 7469"/>
    <n v="31211507"/>
    <s v="Selección abreviada subasta inversa (No disponible)"/>
    <n v="4"/>
    <n v="3"/>
    <n v="10"/>
    <n v="300000"/>
    <s v="UNIDAD"/>
    <s v="NO SOLICITADAS"/>
  </r>
  <r>
    <x v="15"/>
    <s v="02-02-01-003-005-01"/>
    <n v="10"/>
    <s v="Materiales y suministros - Pinturas y barnices y productos relacionados; colores para la pintura artística; tintas"/>
    <s v="PINTURA / LACA DE SECAMIENTO ULTRARAPIDO PINTURA  NEGRO MATE  X 300ML REFERENCIA 7470"/>
    <n v="31211507"/>
    <s v="Selección abreviada subasta inversa (No disponible)"/>
    <n v="4"/>
    <n v="3"/>
    <n v="10"/>
    <n v="300000"/>
    <s v="UNIDAD"/>
    <s v="NO SOLICITADAS"/>
  </r>
  <r>
    <x v="15"/>
    <s v="02-02-01-003-005-01"/>
    <n v="10"/>
    <s v="Materiales y suministros - Pinturas y barnices y productos relacionados; colores para la pintura artística; tintas"/>
    <s v="PINTURA BASE ANTICORROSIVA"/>
    <n v="73151703"/>
    <s v="Selección abreviada subasta inversa (No disponible)"/>
    <n v="4"/>
    <n v="3"/>
    <n v="4"/>
    <n v="160000"/>
    <s v="GALON"/>
    <s v="NO SOLICITADAS"/>
  </r>
  <r>
    <x v="15"/>
    <s v="02-02-01-003-005-01"/>
    <n v="10"/>
    <s v="Materiales y suministros - Pinturas y barnices y productos relacionados; colores para la pintura artística; tintas"/>
    <s v="PINTURA EN AEROSOL DE USO GENERAL, COLOR AMARILLO PRESENTACIÓN AEROSOL POR 355ML, IDEAL PARA UTILIZAR EN SUPERFICIES EXTERIORES"/>
    <n v="31211507"/>
    <s v="Selección abreviada subasta inversa (No disponible)"/>
    <n v="4"/>
    <n v="3"/>
    <n v="2"/>
    <n v="40000"/>
    <s v="UNIDAD"/>
    <s v="NO SOLICITADAS"/>
  </r>
  <r>
    <x v="15"/>
    <s v="02-02-01-003-005-01"/>
    <n v="10"/>
    <s v="Materiales y suministros - Pinturas y barnices y productos relacionados; colores para la pintura artística; tintas"/>
    <s v="PINTURA EN AEROSOL DE USO GENERAL, COLOR AZUL OSCURO PRESENTACIÓN AEROSOL POR 355ML, IDEAL PARA UTILIZAR EN SUPERFICIES EXTERIORES"/>
    <n v="31211507"/>
    <s v="Selección abreviada subasta inversa (No disponible)"/>
    <n v="4"/>
    <n v="3"/>
    <n v="2"/>
    <n v="40000"/>
    <s v="UNIDAD"/>
    <s v="NO SOLICITADAS"/>
  </r>
  <r>
    <x v="15"/>
    <s v="02-02-01-003-005-01"/>
    <n v="10"/>
    <s v="Materiales y suministros - Pinturas y barnices y productos relacionados; colores para la pintura artística; tintas"/>
    <s v="PINTURA EN AEROSOL DE USO GENERAL, COLOR GRIS PRESENTACIÓN AEROSOL POR 355ML, IDEAL PARA UTILIZAR EN SUPERFICIES EXTERIORES"/>
    <n v="31211507"/>
    <s v="Selección abreviada subasta inversa (No disponible)"/>
    <n v="4"/>
    <n v="3"/>
    <n v="2"/>
    <n v="40000"/>
    <s v="UNIDAD"/>
    <s v="NO SOLICITADAS"/>
  </r>
  <r>
    <x v="15"/>
    <s v="02-02-01-003-005-01"/>
    <n v="10"/>
    <s v="Materiales y suministros - Pinturas y barnices y productos relacionados; colores para la pintura artística; tintas"/>
    <s v="PINTURA EN AEROSOL DE USO GENERAL, COLOR NEGRO PRESENTACIÓN AEROSOL POR 355ML, IDEAL PARA UTILIZAR EN SUPERFICIES EXTERIORES"/>
    <n v="31211507"/>
    <s v="Selección abreviada subasta inversa (No disponible)"/>
    <n v="4"/>
    <n v="3"/>
    <n v="2"/>
    <n v="40000"/>
    <s v="UNIDAD"/>
    <s v="NO SOLICITADAS"/>
  </r>
  <r>
    <x v="15"/>
    <s v="02-02-01-003-005-01"/>
    <n v="10"/>
    <s v="Materiales y suministros - Pinturas y barnices y productos relacionados; colores para la pintura artística; tintas"/>
    <s v="PINTURA EN AEROSOL DE USO GENERAL, COLOR ROJO PRESENTACIÓN AEROSOL POR 355ML, IDEAL PARA UTILIZAR EN SUPERFICIES EXTERIORES"/>
    <n v="31211507"/>
    <s v="Selección abreviada subasta inversa (No disponible)"/>
    <n v="4"/>
    <n v="3"/>
    <n v="2"/>
    <n v="40000"/>
    <s v="UNIDAD"/>
    <s v="NO SOLICITADAS"/>
  </r>
  <r>
    <x v="15"/>
    <s v="02-02-01-003-005-01"/>
    <n v="10"/>
    <s v="Materiales y suministros - Pinturas y barnices y productos relacionados; colores para la pintura artística; tintas"/>
    <s v="PINTURA POLIURETANO AMARILLO CROMO KIT (PINTURA, CATALIZADOR Y DISOLVENTE) PRESENTACION GALON"/>
    <n v="31133707"/>
    <s v="Selección abreviada subasta inversa (No disponible)"/>
    <n v="4"/>
    <n v="3"/>
    <n v="5"/>
    <n v="850000"/>
    <s v="GALON"/>
    <s v="NO SOLICITADAS"/>
  </r>
  <r>
    <x v="15"/>
    <s v="02-02-01-003-005-01"/>
    <n v="10"/>
    <s v="Materiales y suministros - Pinturas y barnices y productos relacionados; colores para la pintura artística; tintas"/>
    <s v="PINTURA POLIURETANO NEGRO BRILLANTE KIT (PINTURA, CATALIZADOR Y DISOLVENTE) PRESENTACION GALON"/>
    <n v="31133707"/>
    <s v="Selección abreviada subasta inversa (No disponible)"/>
    <n v="4"/>
    <n v="3"/>
    <n v="1"/>
    <n v="170000"/>
    <s v="GALON"/>
    <s v="NO SOLICITADAS"/>
  </r>
  <r>
    <x v="15"/>
    <s v="02-02-01-004-003-09"/>
    <n v="10"/>
    <s v="Materiales y suministros - Otras máquinas para usos generales y sus partes y piezas"/>
    <s v="PISTOLA PINTAR HVLP BOQUILLA 1.4 GRAVEDAD 4100 REF 101 420 08 HVLP - 1.40(XT03) BOQUILLA VERSIÓN XT03 1.4"/>
    <n v="31211908"/>
    <s v="Selección abreviada subasta inversa (No disponible)"/>
    <n v="4"/>
    <n v="3"/>
    <n v="1"/>
    <n v="1500000"/>
    <s v="UNIDAD"/>
    <s v="NO SOLICITADAS"/>
  </r>
  <r>
    <x v="15"/>
    <s v="02-02-01-003-006-03"/>
    <n v="10"/>
    <s v="Materiales y suministros - Semimanufacturas de plástico"/>
    <s v="PLASTICO EMBALAJE TIPO BURBUJA ROLLO DE 1.50 X 50 M.T.S. DE LARGO"/>
    <n v="24141601"/>
    <s v="Selección abreviada subasta inversa (No disponible)"/>
    <n v="4"/>
    <n v="3"/>
    <n v="10"/>
    <n v="520000"/>
    <s v="UNIDAD"/>
    <s v="NO SOLICITADAS"/>
  </r>
  <r>
    <x v="15"/>
    <s v="02-02-01-003-005-04"/>
    <n v="10"/>
    <s v="Materiales y suministros - Productos químicos n. C. P."/>
    <s v="PRIMER / ZINC CROMATER PRIMER  TT-P-1757"/>
    <n v="31201500"/>
    <s v="Selección abreviada subasta inversa (No disponible)"/>
    <n v="4"/>
    <n v="3"/>
    <n v="5"/>
    <n v="250000"/>
    <s v="UNIDAD"/>
    <s v="NO SOLICITADAS"/>
  </r>
  <r>
    <x v="15"/>
    <s v="02-02-01-003-005-04"/>
    <n v="10"/>
    <s v="Materiales y suministros - Productos químicos n. C. P."/>
    <s v="PRIMER EN AEROSOL 12 oz. / ZINC PHOSPHATE PRIMER"/>
    <n v="31211500"/>
    <s v="Selección abreviada subasta inversa (No disponible)"/>
    <n v="4"/>
    <n v="3"/>
    <n v="15"/>
    <n v="450000"/>
    <s v="UNIDAD"/>
    <s v="NO SOLICITADAS"/>
  </r>
  <r>
    <x v="15"/>
    <s v="02-02-01-003-005-04"/>
    <n v="10"/>
    <s v="Materiales y suministros - Productos químicos n. C. P."/>
    <s v="PRIMER EN SPRAY  P/N MIL P-7962"/>
    <n v="15121804"/>
    <s v="Selección abreviada subasta inversa (No disponible)"/>
    <n v="4"/>
    <n v="3"/>
    <n v="10"/>
    <n v="500000"/>
    <s v="UNIDAD"/>
    <s v="NO SOLICITADAS"/>
  </r>
  <r>
    <x v="15"/>
    <s v="02-02-01-004-004-02"/>
    <n v="10"/>
    <s v="Materiales y suministros - Máquinas herramientas y sus partes, piezas y accesorios"/>
    <s v="PULIDORA REF D28490-B3C 2100W, 6500 RPM, 110V, 9&quot;"/>
    <n v="23151604"/>
    <s v="Selección abreviada subasta inversa (No disponible)"/>
    <n v="4"/>
    <n v="3"/>
    <n v="1"/>
    <n v="860000"/>
    <s v="UNIDAD"/>
    <s v="NO SOLICITADAS"/>
  </r>
  <r>
    <x v="15"/>
    <s v="02-02-01-004-006-05"/>
    <n v="10"/>
    <s v="Materiales y suministros - Lámparas eléctricas de incandescencia o descarga; lámparas de arco, equipo para alumbrado eléctrico; sus partes y piezas"/>
    <s v="REFLECTOR 50 W "/>
    <n v="25172906"/>
    <s v="Selección abreviada subasta inversa (No disponible)"/>
    <n v="4"/>
    <n v="3"/>
    <n v="2"/>
    <n v="100000"/>
    <s v="UNIDAD"/>
    <s v="NO SOLICITADAS"/>
  </r>
  <r>
    <x v="15"/>
    <s v="02-02-01-004-006-05"/>
    <n v="10"/>
    <s v="Materiales y suministros - Lámparas eléctricas de incandescencia o descarga; lámparas de arco, equipo para alumbrado eléctrico; sus partes y piezas"/>
    <s v="REFLECTOR 50 W CON TRIPODE "/>
    <n v="25172906"/>
    <s v="Selección abreviada subasta inversa (No disponible)"/>
    <n v="4"/>
    <n v="3"/>
    <n v="2"/>
    <n v="760000"/>
    <s v="UNIDAD"/>
    <s v="NO SOLICITADAS"/>
  </r>
  <r>
    <x v="15"/>
    <s v="02-02-01-003-005-04"/>
    <n v="10"/>
    <s v="Materiales y suministros - Productos químicos n. C. P."/>
    <s v="REFRIGERANTE PARA RADIADOR DEL MOTOR DILUIBLE EN 50/50"/>
    <n v="25174004"/>
    <s v="Selección abreviada subasta inversa (No disponible)"/>
    <n v="4"/>
    <n v="3"/>
    <n v="10"/>
    <n v="200000"/>
    <s v="GALON"/>
    <s v="NO SOLICITADAS"/>
  </r>
  <r>
    <x v="15"/>
    <s v="02-02-01-004-004-02"/>
    <n v="10"/>
    <s v="Materiales y suministros - Máquinas herramientas y sus partes, piezas y accesorios"/>
    <s v="REMACHADORA / ECONOMY 360° SWIVEL HAND RIVETER"/>
    <n v="27111900"/>
    <s v="Selección abreviada subasta inversa (No disponible)"/>
    <n v="4"/>
    <n v="3"/>
    <n v="2"/>
    <n v="193500"/>
    <s v="UNIDAD"/>
    <s v="NO SOLICITADAS"/>
  </r>
  <r>
    <x v="15"/>
    <s v="02-02-01-004-002"/>
    <n v="10"/>
    <s v="Materiales y suministros - Productos metálicos elaborados (excepto maquinaria y equipo)"/>
    <s v="REMACHE AVELLANADO 1/8 X LIBRA"/>
    <n v="31162200"/>
    <s v="Selección abreviada subasta inversa (No disponible)"/>
    <n v="4"/>
    <n v="3"/>
    <n v="1"/>
    <n v="65400"/>
    <s v="UNIDAD"/>
    <s v="NO SOLICITADAS"/>
  </r>
  <r>
    <x v="15"/>
    <s v="02-02-01-004-002"/>
    <n v="10"/>
    <s v="Materiales y suministros - Productos metálicos elaborados (excepto maquinaria y equipo)"/>
    <s v="REMACHE AVELLANADO 3/32 X LIBRA"/>
    <n v="31162200"/>
    <s v="Selección abreviada subasta inversa (No disponible)"/>
    <n v="4"/>
    <n v="3"/>
    <n v="1"/>
    <n v="136500"/>
    <s v="UNIDAD"/>
    <s v="NO SOLICITADAS"/>
  </r>
  <r>
    <x v="15"/>
    <s v="02-02-01-004-002"/>
    <n v="10"/>
    <s v="Materiales y suministros - Productos metálicos elaborados (excepto maquinaria y equipo)"/>
    <s v="REMACHE AVELLANADO 5/32 X LIBRA"/>
    <n v="31162200"/>
    <s v="Selección abreviada subasta inversa (No disponible)"/>
    <n v="4"/>
    <n v="3"/>
    <n v="1"/>
    <n v="62250"/>
    <s v="UNIDAD"/>
    <s v="NO SOLICITADAS"/>
  </r>
  <r>
    <x v="15"/>
    <s v="02-02-01-004-002"/>
    <n v="10"/>
    <s v="Materiales y suministros - Productos metálicos elaborados (excepto maquinaria y equipo)"/>
    <s v="REMACHE CHERRY MAX AVELLANADO NOMINAL 1/8"/>
    <n v="31162201"/>
    <s v="Selección abreviada subasta inversa (No disponible)"/>
    <n v="4"/>
    <n v="3"/>
    <n v="100"/>
    <n v="180000"/>
    <s v="UNIDAD"/>
    <s v="NO SOLICITADAS"/>
  </r>
  <r>
    <x v="15"/>
    <s v="02-02-01-004-002"/>
    <n v="10"/>
    <s v="Materiales y suministros - Productos metálicos elaborados (excepto maquinaria y equipo)"/>
    <s v="REMACHE CHERRY MAX AVELLANADO NOMINAL 1/8"/>
    <n v="31162201"/>
    <s v="Selección abreviada subasta inversa (No disponible)"/>
    <n v="4"/>
    <n v="3"/>
    <n v="100"/>
    <n v="180000"/>
    <s v="UNIDAD"/>
    <s v="NO SOLICITADAS"/>
  </r>
  <r>
    <x v="15"/>
    <s v="02-02-01-004-002"/>
    <n v="10"/>
    <s v="Materiales y suministros - Productos metálicos elaborados (excepto maquinaria y equipo)"/>
    <s v="REMACHE CHERRY MAX AVELLANADO NOMINAL 1/8"/>
    <n v="31162201"/>
    <s v="Selección abreviada subasta inversa (No disponible)"/>
    <n v="4"/>
    <n v="3"/>
    <n v="100"/>
    <n v="168000.00000000003"/>
    <s v="UNIDAD"/>
    <s v="NO SOLICITADAS"/>
  </r>
  <r>
    <x v="15"/>
    <s v="02-02-01-004-002"/>
    <n v="10"/>
    <s v="Materiales y suministros - Productos metálicos elaborados (excepto maquinaria y equipo)"/>
    <s v="REMACHE CHERRY MAX AVELLANADO NOMINAL 5/32"/>
    <n v="31162201"/>
    <s v="Selección abreviada subasta inversa (No disponible)"/>
    <n v="4"/>
    <n v="3"/>
    <n v="100"/>
    <n v="189000"/>
    <s v="UNIDAD"/>
    <s v="NO SOLICITADAS"/>
  </r>
  <r>
    <x v="15"/>
    <s v="02-02-01-004-002"/>
    <n v="10"/>
    <s v="Materiales y suministros - Productos metálicos elaborados (excepto maquinaria y equipo)"/>
    <s v="REMACHE CHERRY MAX AVELLANADO NOMINAL 5/32"/>
    <n v="31162201"/>
    <s v="Selección abreviada subasta inversa (No disponible)"/>
    <n v="4"/>
    <n v="3"/>
    <n v="100"/>
    <n v="186000"/>
    <s v="UNIDAD"/>
    <s v="NO SOLICITADAS"/>
  </r>
  <r>
    <x v="15"/>
    <s v="02-02-01-004-002"/>
    <n v="10"/>
    <s v="Materiales y suministros - Productos metálicos elaborados (excepto maquinaria y equipo)"/>
    <s v="REMACHE CHERRY MAX AVELLANADO NOMINAL 5/32"/>
    <n v="31162201"/>
    <s v="Selección abreviada subasta inversa (No disponible)"/>
    <n v="4"/>
    <n v="3"/>
    <n v="100"/>
    <n v="198000"/>
    <s v="UNIDAD"/>
    <s v="NO SOLICITADAS"/>
  </r>
  <r>
    <x v="15"/>
    <s v="02-02-01-004-002"/>
    <n v="10"/>
    <s v="Materiales y suministros - Productos metálicos elaborados (excepto maquinaria y equipo)"/>
    <s v="REMACHE CHERRY MAX AVELLANADO OVERSIZE"/>
    <n v="31162201"/>
    <s v="Selección abreviada subasta inversa (No disponible)"/>
    <n v="4"/>
    <n v="3"/>
    <n v="100"/>
    <n v="192000"/>
    <s v="UNIDAD"/>
    <s v="NO SOLICITADAS"/>
  </r>
  <r>
    <x v="15"/>
    <s v="02-02-01-004-002"/>
    <n v="10"/>
    <s v="Materiales y suministros - Productos metálicos elaborados (excepto maquinaria y equipo)"/>
    <s v="REMACHE CHERRY MAX AVELLANADO OVERSIZE"/>
    <n v="31162201"/>
    <s v="Selección abreviada subasta inversa (No disponible)"/>
    <n v="4"/>
    <n v="3"/>
    <n v="100"/>
    <n v="195000"/>
    <s v="UNIDAD"/>
    <s v="NO SOLICITADAS"/>
  </r>
  <r>
    <x v="15"/>
    <s v="02-02-01-004-002"/>
    <n v="10"/>
    <s v="Materiales y suministros - Productos metálicos elaborados (excepto maquinaria y equipo)"/>
    <s v="REMACHE CHERRY MAX AVELLANADO OVERSIZE"/>
    <n v="31162201"/>
    <s v="Selección abreviada subasta inversa (No disponible)"/>
    <n v="4"/>
    <n v="3"/>
    <n v="100"/>
    <n v="222000"/>
    <s v="UNIDAD"/>
    <s v="NO SOLICITADAS"/>
  </r>
  <r>
    <x v="15"/>
    <s v="02-02-01-004-002"/>
    <n v="10"/>
    <s v="Materiales y suministros - Productos metálicos elaborados (excepto maquinaria y equipo)"/>
    <s v="REMACHE CHERRY MAX AVELLANADO OVERSIZE"/>
    <n v="31162201"/>
    <s v="Selección abreviada subasta inversa (No disponible)"/>
    <n v="4"/>
    <n v="3"/>
    <n v="100"/>
    <n v="222000"/>
    <s v="UNIDAD"/>
    <s v="NO SOLICITADAS"/>
  </r>
  <r>
    <x v="15"/>
    <s v="02-02-01-004-002"/>
    <n v="10"/>
    <s v="Materiales y suministros - Productos metálicos elaborados (excepto maquinaria y equipo)"/>
    <s v="REMACHE CHERRY MAX UNIVERSAL NOMINAL 1/8"/>
    <n v="31162201"/>
    <s v="Selección abreviada subasta inversa (No disponible)"/>
    <n v="4"/>
    <n v="3"/>
    <n v="100"/>
    <n v="198000"/>
    <s v="UNIDAD"/>
    <s v="NO SOLICITADAS"/>
  </r>
  <r>
    <x v="15"/>
    <s v="02-02-01-004-002"/>
    <n v="10"/>
    <s v="Materiales y suministros - Productos metálicos elaborados (excepto maquinaria y equipo)"/>
    <s v="REMACHE CHERRY MAX UNIVERSAL NOMINAL 1/8"/>
    <n v="31162201"/>
    <s v="Selección abreviada subasta inversa (No disponible)"/>
    <n v="4"/>
    <n v="3"/>
    <n v="100"/>
    <n v="198000"/>
    <s v="UNIDAD"/>
    <s v="NO SOLICITADAS"/>
  </r>
  <r>
    <x v="15"/>
    <s v="02-02-01-004-002"/>
    <n v="10"/>
    <s v="Materiales y suministros - Productos metálicos elaborados (excepto maquinaria y equipo)"/>
    <s v="REMACHE CHERRY MAX UNIVERSAL NOMINAL 1/8"/>
    <n v="31162201"/>
    <s v="Selección abreviada subasta inversa (No disponible)"/>
    <n v="4"/>
    <n v="3"/>
    <n v="100"/>
    <n v="198000"/>
    <s v="UNIDAD"/>
    <s v="NO SOLICITADAS"/>
  </r>
  <r>
    <x v="15"/>
    <s v="02-02-01-004-002"/>
    <n v="10"/>
    <s v="Materiales y suministros - Productos metálicos elaborados (excepto maquinaria y equipo)"/>
    <s v="REMACHE CHERRY MAX UNIVERSAL NOMINAL 5/32"/>
    <n v="31162201"/>
    <s v="Selección abreviada subasta inversa (No disponible)"/>
    <n v="4"/>
    <n v="3"/>
    <n v="100"/>
    <n v="198000"/>
    <s v="UNIDAD"/>
    <s v="NO SOLICITADAS"/>
  </r>
  <r>
    <x v="15"/>
    <s v="02-02-01-004-002"/>
    <n v="10"/>
    <s v="Materiales y suministros - Productos metálicos elaborados (excepto maquinaria y equipo)"/>
    <s v="REMACHE CHERRY MAX UNIVERSAL NOMINAL 5/32"/>
    <n v="31162201"/>
    <s v="Selección abreviada subasta inversa (No disponible)"/>
    <n v="4"/>
    <n v="3"/>
    <n v="100"/>
    <n v="198000"/>
    <s v="UNIDAD"/>
    <s v="NO SOLICITADAS"/>
  </r>
  <r>
    <x v="15"/>
    <s v="02-02-01-004-002"/>
    <n v="10"/>
    <s v="Materiales y suministros - Productos metálicos elaborados (excepto maquinaria y equipo)"/>
    <s v="REMACHE CHERRY MAX UNIVERSAL NOMINAL 5/32"/>
    <n v="31162201"/>
    <s v="Selección abreviada subasta inversa (No disponible)"/>
    <n v="4"/>
    <n v="3"/>
    <n v="100"/>
    <n v="231000"/>
    <s v="UNIDAD"/>
    <s v="NO SOLICITADAS"/>
  </r>
  <r>
    <x v="15"/>
    <s v="02-02-01-004-002"/>
    <n v="10"/>
    <s v="Materiales y suministros - Productos metálicos elaborados (excepto maquinaria y equipo)"/>
    <s v="REMACHE CHERRY MAX UNIVERSAL OVERSIZE"/>
    <n v="31162201"/>
    <s v="Selección abreviada subasta inversa (No disponible)"/>
    <n v="4"/>
    <n v="3"/>
    <n v="100"/>
    <n v="207000"/>
    <s v="UNIDAD"/>
    <s v="NO SOLICITADAS"/>
  </r>
  <r>
    <x v="15"/>
    <s v="02-02-01-004-002"/>
    <n v="10"/>
    <s v="Materiales y suministros - Productos metálicos elaborados (excepto maquinaria y equipo)"/>
    <s v="REMACHE CHERRY MAX UNIVERSAL OVERSIZE"/>
    <n v="31162201"/>
    <s v="Selección abreviada subasta inversa (No disponible)"/>
    <n v="4"/>
    <n v="3"/>
    <n v="100"/>
    <n v="186000"/>
    <s v="UNIDAD"/>
    <s v="NO SOLICITADAS"/>
  </r>
  <r>
    <x v="15"/>
    <s v="02-02-01-004-002"/>
    <n v="10"/>
    <s v="Materiales y suministros - Productos metálicos elaborados (excepto maquinaria y equipo)"/>
    <s v="REMACHE CHERRY MAX UNIVERSAL OVERSIZE"/>
    <n v="31162201"/>
    <s v="Selección abreviada subasta inversa (No disponible)"/>
    <n v="4"/>
    <n v="3"/>
    <n v="100"/>
    <n v="270000"/>
    <s v="UNIDAD"/>
    <s v="NO SOLICITADAS"/>
  </r>
  <r>
    <x v="15"/>
    <s v="02-02-01-004-002"/>
    <n v="10"/>
    <s v="Materiales y suministros - Productos metálicos elaborados (excepto maquinaria y equipo)"/>
    <s v="REMACHE CHERRY MAX UNIVERSAL OVERSIZE"/>
    <n v="31162201"/>
    <s v="Selección abreviada subasta inversa (No disponible)"/>
    <n v="4"/>
    <n v="3"/>
    <n v="100"/>
    <n v="219000"/>
    <s v="UNIDAD"/>
    <s v="NO SOLICITADAS"/>
  </r>
  <r>
    <x v="15"/>
    <s v="02-02-01-004-002"/>
    <n v="10"/>
    <s v="Materiales y suministros - Productos metálicos elaborados (excepto maquinaria y equipo)"/>
    <s v="REMACHE UNIVERSAL 1/8 X LIBRA"/>
    <n v="31162200"/>
    <s v="Selección abreviada subasta inversa (No disponible)"/>
    <n v="4"/>
    <n v="3"/>
    <n v="1"/>
    <n v="55500"/>
    <s v="UNIDAD"/>
    <s v="NO SOLICITADAS"/>
  </r>
  <r>
    <x v="15"/>
    <s v="02-02-01-004-002"/>
    <n v="10"/>
    <s v="Materiales y suministros - Productos metálicos elaborados (excepto maquinaria y equipo)"/>
    <s v="REMACHE UNIVERSAL 3/32 X LIBRA"/>
    <n v="31162200"/>
    <s v="Selección abreviada subasta inversa (No disponible)"/>
    <n v="4"/>
    <n v="3"/>
    <n v="1"/>
    <n v="91500"/>
    <s v="UNIDAD"/>
    <s v="NO SOLICITADAS"/>
  </r>
  <r>
    <x v="15"/>
    <s v="02-02-01-004-002"/>
    <n v="10"/>
    <s v="Materiales y suministros - Productos metálicos elaborados (excepto maquinaria y equipo)"/>
    <s v="REMACHE UNIVERSAL 5/32 X LIBRA"/>
    <n v="31162200"/>
    <s v="Selección abreviada subasta inversa (No disponible)"/>
    <n v="4"/>
    <n v="3"/>
    <n v="1"/>
    <n v="64500"/>
    <s v="UNIDAD"/>
    <s v="NO SOLICITADAS"/>
  </r>
  <r>
    <x v="15"/>
    <s v="02-02-01-004-002"/>
    <n v="10"/>
    <s v="Materiales y suministros - Productos metálicos elaborados (excepto maquinaria y equipo)"/>
    <s v="DISCO DE REEMPLAZO / REPLACEMENT DISK"/>
    <n v="27111900"/>
    <s v="Selección abreviada subasta inversa (No disponible)"/>
    <n v="4"/>
    <n v="3"/>
    <n v="10"/>
    <n v="36000"/>
    <s v="UNIDAD"/>
    <s v="NO SOLICITADAS"/>
  </r>
  <r>
    <x v="15"/>
    <s v="02-02-01-004-002"/>
    <n v="10"/>
    <s v="Materiales y suministros - Productos metálicos elaborados (excepto maquinaria y equipo)"/>
    <s v="DISCO DE REEMPLAZO / REPLACEMENT DISK"/>
    <n v="27111900"/>
    <s v="Selección abreviada subasta inversa (No disponible)"/>
    <n v="4"/>
    <n v="3"/>
    <n v="10"/>
    <n v="36000"/>
    <s v="UNIDAD"/>
    <s v="NO SOLICITADAS"/>
  </r>
  <r>
    <x v="15"/>
    <s v="02-02-01-003-006-09"/>
    <n v="10"/>
    <s v="Materiales y suministros - Otros productos plásticos"/>
    <s v="SABRA SCOTCH BRITE 2&quot; x 30FT"/>
    <n v="31191505"/>
    <s v="Selección abreviada subasta inversa (No disponible)"/>
    <n v="4"/>
    <n v="3"/>
    <n v="10"/>
    <n v="1490000"/>
    <s v="UNIDAD"/>
    <s v="NO SOLICITADAS"/>
  </r>
  <r>
    <x v="15"/>
    <s v="02-02-01-003-005-04"/>
    <n v="10"/>
    <s v="Materiales y suministros - Productos químicos n. C. P."/>
    <s v="SELLADOR / FIJADOR DE ROSCAS DE RESISTENCIA MEDIA PARA TORNILLOS DE 1/4 HASTA 3/4 REF. 243  (50 ML) "/>
    <n v="23153401"/>
    <s v="Selección abreviada subasta inversa (No disponible)"/>
    <n v="4"/>
    <n v="3"/>
    <n v="8"/>
    <n v="960000"/>
    <s v="UNIDAD"/>
    <s v="NO SOLICITADAS"/>
  </r>
  <r>
    <x v="15"/>
    <s v="02-02-01-003-005-04"/>
    <n v="10"/>
    <s v="Materiales y suministros - Productos químicos n. C. P."/>
    <s v="SELLANTE ADHESIVO  299-947-107 TYPE III CLASS 7"/>
    <n v="31201601"/>
    <s v="Selección abreviada subasta inversa (No disponible)"/>
    <n v="4"/>
    <n v="3"/>
    <n v="5"/>
    <n v="750000"/>
    <s v="UNIDAD"/>
    <s v="NO SOLICITADAS"/>
  </r>
  <r>
    <x v="15"/>
    <s v="02-02-01-004-002"/>
    <n v="10"/>
    <s v="Materiales y suministros - Productos metálicos elaborados (excepto maquinaria y equipo)"/>
    <s v="SIERRA DE CORTE / UTILITY CUT-OFF TOOL"/>
    <n v="27131500"/>
    <s v="Selección abreviada subasta inversa (No disponible)"/>
    <n v="4"/>
    <n v="3"/>
    <n v="1"/>
    <n v="300000"/>
    <s v="UNIDAD"/>
    <s v="NO SOLICITADAS"/>
  </r>
  <r>
    <x v="15"/>
    <s v="02-02-01-004-004-02"/>
    <n v="10"/>
    <s v="Materiales y suministros - Máquinas herramientas y sus partes, piezas y accesorios"/>
    <s v="TALADRO MINI / SIOUX MINI AIR DRILL"/>
    <n v="27131500"/>
    <s v="Selección abreviada subasta inversa (No disponible)"/>
    <n v="4"/>
    <n v="3"/>
    <n v="2"/>
    <n v="3056000"/>
    <s v="UNIDAD"/>
    <s v="NO SOLICITADAS"/>
  </r>
  <r>
    <x v="15"/>
    <s v="02-02-01-004-002"/>
    <n v="10"/>
    <s v="Materiales y suministros - Productos metálicos elaborados (excepto maquinaria y equipo)"/>
    <s v="SOLDADURA DE ESTAÑO CON ALEACIÓN DE 60 ESTAÑO / 40 PLOMO DIÁMETRO 0.031&quot; - 1MM ROLLO POR 100 GR"/>
    <n v="11101716"/>
    <s v="Selección abreviada subasta inversa (No disponible)"/>
    <n v="4"/>
    <n v="3"/>
    <n v="2"/>
    <n v="4000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1A x GALON"/>
    <n v="41104210"/>
    <s v="Selección abreviada subasta inversa (No disponible)"/>
    <n v="4"/>
    <n v="3"/>
    <n v="5"/>
    <n v="110000"/>
    <s v="GALON"/>
    <s v="NO SOLICITADAS"/>
  </r>
  <r>
    <x v="15"/>
    <s v="02-02-01-004-006-04"/>
    <n v="10"/>
    <s v="Materiales y suministros - Acumuladores, pilas y baterías primarias y sus partes y piezas"/>
    <s v="UNIDAD DE ENERGIA / BACK-UP 420 VATIOS / 700 VA 6 Tomas De Salida 120 V "/>
    <n v="39121009"/>
    <s v="Selección abreviada subasta inversa (No disponible)"/>
    <n v="4"/>
    <n v="3"/>
    <n v="1"/>
    <n v="550000"/>
    <s v="UNIDAD"/>
    <s v="NO SOLICITADAS"/>
  </r>
  <r>
    <x v="1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INCOLORO x GALON"/>
    <n v="12191602"/>
    <s v="Selección abreviada subasta inversa (No disponible)"/>
    <n v="4"/>
    <n v="3"/>
    <n v="5"/>
    <n v="150000"/>
    <s v="GALON"/>
    <s v="NO SOLICITADAS"/>
  </r>
  <r>
    <x v="15"/>
    <s v="02-02-02-006-004"/>
    <n v="10"/>
    <s v="Adquisición de servicios - Servicios de transporte de pasajeros"/>
    <s v="AUXILIO DE MARCHA"/>
    <n v="78111800"/>
    <s v="Mínima cuantía"/>
    <n v="2"/>
    <n v="10"/>
    <n v="1"/>
    <n v="15362487"/>
    <s v="GLOBAL"/>
    <s v="NO SOLICITADAS"/>
  </r>
  <r>
    <x v="15"/>
    <s v="02-01-01-004-003-09"/>
    <n v="10"/>
    <s v="Activos fijos - Otras máquinas para usos generales y sus partes y piezas"/>
    <s v="AIRE ACONDICIONADO 24000 BTU CON ACCESORIOS "/>
    <n v="40101701"/>
    <s v="Selección abreviada subasta inversa (No disponible)"/>
    <n v="3"/>
    <n v="7"/>
    <n v="2"/>
    <n v="6000000"/>
    <s v="UNIDAD"/>
    <s v="NO SOLICITADAS"/>
  </r>
  <r>
    <x v="15"/>
    <s v="02-01-01-004-004-09"/>
    <n v="10"/>
    <s v="Activos fijos - Otra maquinaria para usos especiales y sus partes y piezas"/>
    <s v="HIDROLAVADORA "/>
    <n v="23181506"/>
    <s v="Selección abreviada subasta inversa (No disponible)"/>
    <n v="3"/>
    <n v="7"/>
    <n v="1"/>
    <n v="4000000"/>
    <s v="UNIDAD"/>
    <s v="NO SOLICITADAS"/>
  </r>
  <r>
    <x v="15"/>
    <s v="02-02-02-009-003-01"/>
    <n v="10"/>
    <s v="Adquisición de servicios - Servicios de salud humana"/>
    <s v="EXAMENES MEDICOS SALUD OCUPACIONAL PERDONAL CIVIL Y UN PERSONAL MILITAR"/>
    <n v="85121502"/>
    <n v="0"/>
    <n v="0"/>
    <n v="0"/>
    <n v="1"/>
    <n v="7953800"/>
    <s v="GLOBAL"/>
    <s v=""/>
  </r>
  <r>
    <x v="15"/>
    <s v="02-02-02-008-007-01-5"/>
    <n v="10"/>
    <s v="Adquisición de servicios - Servicios de mantenimiento y reparación de otra maquinaria y otro equipo"/>
    <s v="MANTENIENTO DUMMIES (CT PAZ)"/>
    <n v="60141012"/>
    <s v="Mínima cuantía"/>
    <n v="2"/>
    <n v="10"/>
    <n v="1"/>
    <n v="1000000"/>
    <s v="GLOBAL"/>
    <s v="NO SOLICITADAS"/>
  </r>
  <r>
    <x v="15"/>
    <s v="02-02-02-008-007-01-3"/>
    <n v="10"/>
    <s v="Adquisición de servicios - Servicios de mantenimiento y reparación de computadores y equipo periférico"/>
    <s v="MANTENIMIENTO MAQUINAS REPLICADORAS RISSO"/>
    <n v="81101707"/>
    <s v="Mínima cuantía"/>
    <n v="2"/>
    <n v="10"/>
    <n v="1"/>
    <n v="2500000"/>
    <s v="GLOBAL"/>
    <s v="NO SOLICITADAS"/>
  </r>
  <r>
    <x v="15"/>
    <s v="02-02-02-010"/>
    <n v="16"/>
    <s v="Adquisición de servicios - Viáticos de los funcionarios en comisión"/>
    <s v="PROCESO INCORPORACION SOLDADOS, CADETES - ALUMNOS - SOLDADOS - CACOM 6"/>
    <n v="90121500"/>
    <s v="Solicitud de información a los Proveedores"/>
    <n v="1"/>
    <n v="12"/>
    <n v="1"/>
    <n v="23000000"/>
    <s v="GLOBAL"/>
    <s v="NO SOLICITADAS"/>
  </r>
  <r>
    <x v="16"/>
    <s v="1502-0100-34-1502090"/>
    <n v="11"/>
    <s v="Fortalecimiento de la infraestructura de la Fuerza Aérea Colombiana con el fin de soportar las operaciones aereas a nivel nacional."/>
    <s v="CONSTRUCCIÓN INFRAESTRUCTURA E INSTALACIÓN HORNO INCINERADOR DE RESIDUOS SÓLIDOS EN CACOM-6.  INCLUYE INTERVENTORÍA."/>
    <n v="72151000"/>
    <s v="Licitación pública"/>
    <n v="6"/>
    <n v="10"/>
    <n v="1"/>
    <n v="392000000"/>
    <s v="GLOBAL"/>
    <m/>
  </r>
  <r>
    <x v="16"/>
    <s v="1502-0100-34-1502090"/>
    <n v="11"/>
    <s v="Fortalecimiento de la infraestructura de la Fuerza Aérea Colombiana con el fin de soportar las operaciones aereas a nivel nacional."/>
    <s v="INTERVENTORIA TECNICA, ADMINISTRATIVA, FINANCIERA, CONTABLE Y JURIDICA PARA LA CONSTRUCCIÓN INFRAESTRUCTURA E INSTALACIÓN HORNO INCINERADOR DE RESIDUOS SÓLIDOS EN CACOM-6."/>
    <n v="81101500"/>
    <s v="Concurso de meritos"/>
    <n v="6"/>
    <n v="10"/>
    <n v="1"/>
    <n v="135691377.22"/>
    <s v="GLOBAL"/>
    <m/>
  </r>
  <r>
    <x v="17"/>
    <s v="01-01-03-027"/>
    <n v="10"/>
    <s v="PARTIDA ALIMENTACIÓN SOLDADOS"/>
    <s v="PARTIDA ALIMENTACIÓN SOLDADOS"/>
    <n v="0"/>
    <s v="Contratación directa"/>
    <n v="1"/>
    <n v="11"/>
    <n v="1"/>
    <n v="92772208"/>
    <s v="GLOBAL"/>
    <s v="NO SOLICITADAS"/>
  </r>
  <r>
    <x v="17"/>
    <s v="02-02-02-006-004"/>
    <n v="10"/>
    <s v="Adquisición de servicios - Servicios de transporte de pasajeros"/>
    <s v="TRANSPORTE PERSONAL CAMAN VF 2018-2019"/>
    <n v="78111803"/>
    <s v="Selección abreviada menor cuantía"/>
    <n v="1"/>
    <n v="8"/>
    <n v="1"/>
    <n v="359808000"/>
    <s v="GLOBAL"/>
    <s v="SI"/>
  </r>
  <r>
    <x v="17"/>
    <s v="02-02-02-006-004"/>
    <n v="16"/>
    <s v="Adquisición de servicios - Servicios de transporte de pasajeros"/>
    <s v="TRASNPORTE PERSONAL CAMAN R - 16"/>
    <n v="78111803"/>
    <s v="Selección abreviada menor cuantía"/>
    <n v="7"/>
    <n v="10"/>
    <n v="1"/>
    <n v="148596720"/>
    <s v="GLOBAL"/>
    <s v="NO"/>
  </r>
  <r>
    <x v="17"/>
    <s v="02-02-02-006-004"/>
    <n v="10"/>
    <s v="Adquisición de servicios - Servicios de transporte de pasajeros"/>
    <s v="AMARRE TRANSPORTE PERSONAL CAMAN VF 2019 2020"/>
    <n v="78111803"/>
    <s v="Selección abreviada menor cuantía"/>
    <n v="10"/>
    <n v="12"/>
    <n v="1"/>
    <n v="57000000"/>
    <s v="GLOBAL"/>
    <s v="SI"/>
  </r>
  <r>
    <x v="17"/>
    <s v="02-02-02-008-007-01-4"/>
    <n v="10"/>
    <s v="Adquisición de servicios - Servicios de mantenimiento y reparación de maquinaria y equipo de transporte"/>
    <s v="MANTENIMIENTO DE VEHICULOS Y MOTOCICLETAS VIGENCIA FUTURA 2018-2019"/>
    <n v="78181507"/>
    <s v="Selección abreviada menor cuantía"/>
    <n v="1"/>
    <n v="8"/>
    <n v="1"/>
    <n v="93000000"/>
    <s v="GLOBAL"/>
    <s v="SI"/>
  </r>
  <r>
    <x v="17"/>
    <s v="02-02-02-008-007-01-4"/>
    <n v="10"/>
    <s v="Adquisición de servicios - Servicios de mantenimiento y reparación de maquinaria y equipo de transporte"/>
    <s v="AMARRE MANTENIMIENTO DE VEHICULOS Y MOTOCICLETAS VIGENCIA FUTURA 15% 2019-2020"/>
    <n v="78181507"/>
    <s v="Selección abreviada menor cuantía"/>
    <n v="10"/>
    <n v="2"/>
    <n v="1"/>
    <n v="19500000"/>
    <s v="GLOBAL"/>
    <s v="SI"/>
  </r>
  <r>
    <x v="17"/>
    <s v="08-01-02-006"/>
    <n v="10"/>
    <s v="Impuestos - Impuesto sobre vehículos automotores"/>
    <s v="IMPUESTO VEHICULO MAZDA 2 ANTIOQUIA"/>
    <n v="93151510"/>
    <s v="Contratación directa"/>
    <n v="1"/>
    <n v="2"/>
    <n v="1"/>
    <n v="380000"/>
    <s v="GLOBAL"/>
    <s v="NO"/>
  </r>
  <r>
    <x v="17"/>
    <s v="02-02-01-004-009-01"/>
    <n v="10"/>
    <s v="Materiales y suministros - Vehículos automotores, remolques y semirremolques; y sus partes, piezas y accesorios"/>
    <s v="FILTRO ACEITE CAMIONETA TOYOTA RUNNER"/>
    <n v="40161504"/>
    <s v="Mínima cuantía"/>
    <n v="1"/>
    <n v="9"/>
    <n v="2"/>
    <n v="165900"/>
    <s v="UNIDAD"/>
    <s v=""/>
  </r>
  <r>
    <x v="17"/>
    <s v="02-02-01-004-009-01"/>
    <n v="10"/>
    <s v="Materiales y suministros - Vehículos automotores, remolques y semirremolques; y sus partes, piezas y accesorios"/>
    <s v="FILTRO DE AIRE CAMIONETA TOYOTA RUNNER"/>
    <n v="40161505"/>
    <s v="Mínima cuantía"/>
    <n v="1"/>
    <n v="9"/>
    <n v="2"/>
    <n v="202924"/>
    <s v="UNIDAD"/>
    <s v=""/>
  </r>
  <r>
    <x v="17"/>
    <s v="02-02-01-004-009-01"/>
    <n v="10"/>
    <s v="Materiales y suministros - Vehículos automotores, remolques y semirremolques; y sus partes, piezas y accesorios"/>
    <s v="FILTRO DE COMBUSTIBLE CAMIONETA TOYOTA RUNNER"/>
    <n v="40161513"/>
    <s v="Mínima cuantía"/>
    <n v="1"/>
    <n v="9"/>
    <n v="2"/>
    <n v="192944"/>
    <s v="UNIDAD"/>
    <s v=""/>
  </r>
  <r>
    <x v="17"/>
    <s v="02-02-01-004-009-01"/>
    <n v="10"/>
    <s v="Materiales y suministros - Vehículos automotores, remolques y semirremolques; y sus partes, piezas y accesorios"/>
    <s v="FILTRO DE ACEITE AMBULANCIA TIPO CAMIONETA NISSAN FRONTIER D22"/>
    <n v="40161504"/>
    <s v="Mínima cuantía"/>
    <n v="1"/>
    <n v="9"/>
    <n v="2"/>
    <n v="155322"/>
    <s v="UNIDAD"/>
    <s v=""/>
  </r>
  <r>
    <x v="17"/>
    <s v="02-02-01-004-009-01"/>
    <n v="10"/>
    <s v="Materiales y suministros - Vehículos automotores, remolques y semirremolques; y sus partes, piezas y accesorios"/>
    <s v="FILTRO DE AIRE AMBULANCIA TIPO CAMIONETA NISSAN FRONTIER D22"/>
    <n v="40161505"/>
    <s v="Mínima cuantía"/>
    <n v="1"/>
    <n v="9"/>
    <n v="2"/>
    <n v="274146"/>
    <s v="UNIDAD"/>
    <s v=""/>
  </r>
  <r>
    <x v="17"/>
    <s v="02-02-01-004-009-01"/>
    <n v="10"/>
    <s v="Materiales y suministros - Vehículos automotores, remolques y semirremolques; y sus partes, piezas y accesorios"/>
    <s v="FILTRO DE COMBUSTIBLE AMBULANCIA TIPO CAMIONETA NISSAN FRONTIER D22"/>
    <n v="40161513"/>
    <s v="Mínima cuantía"/>
    <n v="1"/>
    <n v="9"/>
    <n v="2"/>
    <n v="147674"/>
    <s v="UNIDAD"/>
    <s v=""/>
  </r>
  <r>
    <x v="17"/>
    <s v="02-02-01-004-009-01"/>
    <n v="10"/>
    <s v="Materiales y suministros - Vehículos automotores, remolques y semirremolques; y sus partes, piezas y accesorios"/>
    <s v="FILTRO DE ACEITE AUTOMOVIL TIPO SEDAN RENAULT LOGAN"/>
    <n v="40161504"/>
    <s v="Mínima cuantía"/>
    <n v="1"/>
    <n v="9"/>
    <n v="2"/>
    <n v="141974"/>
    <s v="UNIDAD"/>
    <s v=""/>
  </r>
  <r>
    <x v="17"/>
    <s v="02-02-01-004-009-01"/>
    <n v="10"/>
    <s v="Materiales y suministros - Vehículos automotores, remolques y semirremolques; y sus partes, piezas y accesorios"/>
    <s v="FILTRO DE AIRE AUTOMOVIL TIPO SEDAN RENAULT LOGAN"/>
    <n v="40161505"/>
    <s v="Mínima cuantía"/>
    <n v="1"/>
    <n v="9"/>
    <n v="2"/>
    <n v="199500"/>
    <s v="UNIDAD"/>
    <s v=""/>
  </r>
  <r>
    <x v="17"/>
    <s v="02-02-01-004-009-01"/>
    <n v="10"/>
    <s v="Materiales y suministros - Vehículos automotores, remolques y semirremolques; y sus partes, piezas y accesorios"/>
    <s v="FILTRO DE COMBUSTIBLE AUTOMOVIL TIPO SEDAN RENAULT LOGAN"/>
    <n v="40161513"/>
    <s v="Mínima cuantía"/>
    <n v="1"/>
    <n v="9"/>
    <n v="2"/>
    <n v="136500"/>
    <s v="UNIDAD"/>
    <s v=""/>
  </r>
  <r>
    <x v="17"/>
    <s v="02-02-01-004-009-01"/>
    <n v="10"/>
    <s v="Materiales y suministros - Vehículos automotores, remolques y semirremolques; y sus partes, piezas y accesorios"/>
    <s v="FILTRO DE ACEITE AUTOMOVIL TIPO SEDAN MAZDA 2"/>
    <n v="40161504"/>
    <s v="Mínima cuantía"/>
    <n v="1"/>
    <n v="9"/>
    <n v="2"/>
    <n v="141974"/>
    <s v="UNIDAD"/>
    <s v=""/>
  </r>
  <r>
    <x v="17"/>
    <s v="02-02-01-004-009-01"/>
    <n v="10"/>
    <s v="Materiales y suministros - Vehículos automotores, remolques y semirremolques; y sus partes, piezas y accesorios"/>
    <s v="FILTRO DE AIRE AUTOMOVIL TIPO SEDAN MAZDA 2"/>
    <n v="40161505"/>
    <s v="Mínima cuantía"/>
    <n v="1"/>
    <n v="9"/>
    <n v="2"/>
    <n v="247728"/>
    <s v="UNIDAD"/>
    <s v=""/>
  </r>
  <r>
    <x v="17"/>
    <s v="02-02-01-004-009-01"/>
    <n v="10"/>
    <s v="Materiales y suministros - Vehículos automotores, remolques y semirremolques; y sus partes, piezas y accesorios"/>
    <s v="FILTRO DE COMBUSTIBLE AUTOMOVIL TIPO SEDAN MAZDA 2"/>
    <n v="40161513"/>
    <s v="Mínima cuantía"/>
    <n v="1"/>
    <n v="9"/>
    <n v="2"/>
    <n v="136500"/>
    <s v="UNIDAD"/>
    <s v=""/>
  </r>
  <r>
    <x v="17"/>
    <s v="02-02-01-004-009-01"/>
    <n v="10"/>
    <s v="Materiales y suministros - Vehículos automotores, remolques y semirremolques; y sus partes, piezas y accesorios"/>
    <s v="FILTRO DE ACEITE AUTOMOVIL CHEVROLET AVEO"/>
    <n v="40161504"/>
    <s v="Mínima cuantía"/>
    <n v="1"/>
    <n v="9"/>
    <n v="2"/>
    <n v="141974"/>
    <s v="UNIDAD"/>
    <s v=""/>
  </r>
  <r>
    <x v="17"/>
    <s v="02-02-01-004-009-01"/>
    <n v="10"/>
    <s v="Materiales y suministros - Vehículos automotores, remolques y semirremolques; y sus partes, piezas y accesorios"/>
    <s v="FILTRO DE AIRE AUTOMOVIL CHEVROLET AVEO"/>
    <n v="40161505"/>
    <s v="Mínima cuantía"/>
    <n v="1"/>
    <n v="9"/>
    <n v="2"/>
    <n v="247728"/>
    <s v="UNIDAD"/>
    <s v=""/>
  </r>
  <r>
    <x v="17"/>
    <s v="02-02-01-004-009-01"/>
    <n v="10"/>
    <s v="Materiales y suministros - Vehículos automotores, remolques y semirremolques; y sus partes, piezas y accesorios"/>
    <s v="FILTRO DE COMBUSTIBLE AUTOMOVIL CHEVROLET AVEO"/>
    <n v="40161513"/>
    <s v="Mínima cuantía"/>
    <n v="1"/>
    <n v="9"/>
    <n v="2"/>
    <n v="131430"/>
    <s v="UNIDAD"/>
    <s v=""/>
  </r>
  <r>
    <x v="17"/>
    <s v="02-02-01-004-009-01"/>
    <n v="10"/>
    <s v="Materiales y suministros - Vehículos automotores, remolques y semirremolques; y sus partes, piezas y accesorios"/>
    <s v="FILTRO DE AIRE TOYOTA LAND CRUISER"/>
    <n v="40161505"/>
    <s v="Mínima cuantía"/>
    <n v="1"/>
    <n v="9"/>
    <n v="1"/>
    <n v="103562"/>
    <s v="UNIDAD"/>
    <s v=""/>
  </r>
  <r>
    <x v="17"/>
    <s v="02-02-01-004-009-01"/>
    <n v="10"/>
    <s v="Materiales y suministros - Vehículos automotores, remolques y semirremolques; y sus partes, piezas y accesorios"/>
    <s v="FILTRO DE COMBUSTIBLE TOYOTA LAND CRUISER"/>
    <n v="40161513"/>
    <s v="Mínima cuantía"/>
    <n v="1"/>
    <n v="9"/>
    <n v="1"/>
    <n v="68250"/>
    <s v="UNIDAD"/>
    <s v=""/>
  </r>
  <r>
    <x v="17"/>
    <s v="02-02-01-004-009-01"/>
    <n v="10"/>
    <s v="Materiales y suministros - Vehículos automotores, remolques y semirremolques; y sus partes, piezas y accesorios"/>
    <s v="FILTRO DE ACEITE TOYOTA LAND CRUISER"/>
    <n v="40161504"/>
    <s v="Mínima cuantía"/>
    <n v="1"/>
    <n v="9"/>
    <n v="1"/>
    <n v="78750"/>
    <s v="UNIDAD"/>
    <s v=""/>
  </r>
  <r>
    <x v="17"/>
    <s v="02-02-01-004-009-01"/>
    <n v="10"/>
    <s v="Materiales y suministros - Vehículos automotores, remolques y semirremolques; y sus partes, piezas y accesorios"/>
    <s v="FILTRO DE ACEITE CAMPERO MITSUBISHI MONTERO"/>
    <n v="40161504"/>
    <s v="Mínima cuantía"/>
    <n v="1"/>
    <n v="9"/>
    <n v="3"/>
    <n v="252000"/>
    <s v="UNIDAD"/>
    <s v=""/>
  </r>
  <r>
    <x v="17"/>
    <s v="02-02-01-004-009-01"/>
    <n v="10"/>
    <s v="Materiales y suministros - Vehículos automotores, remolques y semirremolques; y sus partes, piezas y accesorios"/>
    <s v="FILTRO DE AIRE CAMPERO MITSUBISHI MONTERO"/>
    <n v="40161505"/>
    <s v="Mínima cuantía"/>
    <n v="1"/>
    <n v="9"/>
    <n v="3"/>
    <n v="310686"/>
    <s v="UNIDAD"/>
    <s v=""/>
  </r>
  <r>
    <x v="17"/>
    <s v="02-02-01-004-009-01"/>
    <n v="10"/>
    <s v="Materiales y suministros - Vehículos automotores, remolques y semirremolques; y sus partes, piezas y accesorios"/>
    <s v="FILTRO DE COMBUSTIBLE CAMPERO MITSUBISHI MONTERO"/>
    <n v="40161513"/>
    <s v="Mínima cuantía"/>
    <n v="1"/>
    <n v="9"/>
    <n v="3"/>
    <n v="204750"/>
    <s v="UNIDAD"/>
    <s v=""/>
  </r>
  <r>
    <x v="17"/>
    <s v="02-02-01-004-009-01"/>
    <n v="10"/>
    <s v="Materiales y suministros - Vehículos automotores, remolques y semirremolques; y sus partes, piezas y accesorios"/>
    <s v="FILTRO DE AIRE CAMIONETA CHEVROLET D-MAX"/>
    <n v="40161505"/>
    <s v="Mínima cuantía"/>
    <n v="1"/>
    <n v="9"/>
    <n v="8"/>
    <n v="828496"/>
    <s v="UNIDAD"/>
    <s v=""/>
  </r>
  <r>
    <x v="17"/>
    <s v="02-02-01-004-009-01"/>
    <n v="10"/>
    <s v="Materiales y suministros - Vehículos automotores, remolques y semirremolques; y sus partes, piezas y accesorios"/>
    <s v="FILTRO DE COMBUSTIBLE CAMIONETA CHEVROLET D-MAX"/>
    <n v="40161513"/>
    <s v="Mínima cuantía"/>
    <n v="1"/>
    <n v="9"/>
    <n v="8"/>
    <n v="788576"/>
    <s v="UNIDAD"/>
    <s v=""/>
  </r>
  <r>
    <x v="17"/>
    <s v="02-02-01-004-009-01"/>
    <n v="10"/>
    <s v="Materiales y suministros - Vehículos automotores, remolques y semirremolques; y sus partes, piezas y accesorios"/>
    <s v="FILTRO DE ACEITE CAMIONETA CHEVROLET D-MAX"/>
    <n v="40161504"/>
    <s v="Mínima cuantía"/>
    <n v="1"/>
    <n v="9"/>
    <n v="8"/>
    <n v="630000"/>
    <s v="UNIDAD"/>
    <s v=""/>
  </r>
  <r>
    <x v="17"/>
    <s v="02-02-01-004-009-01"/>
    <n v="10"/>
    <s v="Materiales y suministros - Vehículos automotores, remolques y semirremolques; y sus partes, piezas y accesorios"/>
    <s v="FILTRO TRAMPA CAMIONETA MAZDA BT-50"/>
    <n v="40161504"/>
    <s v="Mínima cuantía"/>
    <n v="1"/>
    <n v="9"/>
    <n v="3"/>
    <n v="519750"/>
    <s v="UNIDAD"/>
    <s v=""/>
  </r>
  <r>
    <x v="17"/>
    <s v="02-02-01-004-009-01"/>
    <n v="10"/>
    <s v="Materiales y suministros - Vehículos automotores, remolques y semirremolques; y sus partes, piezas y accesorios"/>
    <s v="FILTRO DE ACEITE CAMIONETA MAZDA BT-50"/>
    <n v="40161504"/>
    <s v="Mínima cuantía"/>
    <n v="1"/>
    <n v="9"/>
    <n v="3"/>
    <n v="252000"/>
    <s v="UNIDAD"/>
    <s v=""/>
  </r>
  <r>
    <x v="17"/>
    <s v="02-02-01-004-009-01"/>
    <n v="10"/>
    <s v="Materiales y suministros - Vehículos automotores, remolques y semirremolques; y sus partes, piezas y accesorios"/>
    <s v="FILTRO DE AIRE CAMIONETA MAZDA BT-50"/>
    <n v="40161505"/>
    <s v="Mínima cuantía"/>
    <n v="1"/>
    <n v="9"/>
    <n v="3"/>
    <n v="310686"/>
    <s v="UNIDAD"/>
    <s v=""/>
  </r>
  <r>
    <x v="17"/>
    <s v="02-02-01-004-009-01"/>
    <n v="10"/>
    <s v="Materiales y suministros - Vehículos automotores, remolques y semirremolques; y sus partes, piezas y accesorios"/>
    <s v="FILTRO DE COMBUSTIBLE MAZDA BT-50"/>
    <n v="40161513"/>
    <s v="Mínima cuantía"/>
    <n v="1"/>
    <n v="9"/>
    <n v="3"/>
    <n v="204750"/>
    <s v="UNIDAD"/>
    <s v=""/>
  </r>
  <r>
    <x v="17"/>
    <s v="02-02-01-004-009-01"/>
    <n v="10"/>
    <s v="Materiales y suministros - Vehículos automotores, remolques y semirremolques; y sus partes, piezas y accesorios"/>
    <s v="FILTRO DE AIRE CAMIONETA VANS VOLKSWAGEN TRANSPORTER"/>
    <n v="40161505"/>
    <s v="Mínima cuantía"/>
    <n v="1"/>
    <n v="9"/>
    <n v="5"/>
    <n v="507310"/>
    <s v="UNIDAD"/>
    <s v=""/>
  </r>
  <r>
    <x v="17"/>
    <s v="02-02-01-004-009-01"/>
    <n v="10"/>
    <s v="Materiales y suministros - Vehículos automotores, remolques y semirremolques; y sus partes, piezas y accesorios"/>
    <s v="FILTRO DE ACEITE CAMIONETA VANS VOLKSWAGEN TRANSPORTER"/>
    <n v="40161504"/>
    <s v="Mínima cuantía"/>
    <n v="1"/>
    <n v="9"/>
    <n v="5"/>
    <n v="527155"/>
    <s v="UNIDAD"/>
    <s v=""/>
  </r>
  <r>
    <x v="17"/>
    <s v="02-02-01-004-009-01"/>
    <n v="10"/>
    <s v="Materiales y suministros - Vehículos automotores, remolques y semirremolques; y sus partes, piezas y accesorios"/>
    <s v="FILTRO DE COMBUSTIBLE CAMIONETA VANS VOLKSWAGEN"/>
    <n v="40161513"/>
    <s v="Mínima cuantía"/>
    <n v="1"/>
    <n v="9"/>
    <n v="5"/>
    <n v="482360"/>
    <s v="UNIDAD"/>
    <s v=""/>
  </r>
  <r>
    <x v="17"/>
    <s v="02-02-01-004-009-01"/>
    <n v="10"/>
    <s v="Materiales y suministros - Vehículos automotores, remolques y semirremolques; y sus partes, piezas y accesorios"/>
    <s v="FILTRO DE AIRE BUS CHEVROLET NQR"/>
    <n v="40161505"/>
    <s v="Mínima cuantía"/>
    <n v="1"/>
    <n v="9"/>
    <n v="2"/>
    <n v="207124"/>
    <s v="UNIDAD"/>
    <s v=""/>
  </r>
  <r>
    <x v="17"/>
    <s v="02-02-01-004-009-01"/>
    <n v="10"/>
    <s v="Materiales y suministros - Vehículos automotores, remolques y semirremolques; y sus partes, piezas y accesorios"/>
    <s v="FILTRO DE COMBUSTIBLE BUS CHEVROLET NQR"/>
    <n v="40161513"/>
    <s v="Mínima cuantía"/>
    <n v="1"/>
    <n v="9"/>
    <n v="2"/>
    <n v="196956"/>
    <s v="UNIDAD"/>
    <s v=""/>
  </r>
  <r>
    <x v="17"/>
    <s v="02-02-01-004-009-01"/>
    <n v="10"/>
    <s v="Materiales y suministros - Vehículos automotores, remolques y semirremolques; y sus partes, piezas y accesorios"/>
    <s v="FILTRO DE ACEITE BUS CHEVROLET NQR"/>
    <n v="40161504"/>
    <s v="Mínima cuantía"/>
    <n v="1"/>
    <n v="9"/>
    <n v="2"/>
    <n v="213226"/>
    <s v="UNIDAD"/>
    <s v=""/>
  </r>
  <r>
    <x v="17"/>
    <s v="02-02-01-004-009-01"/>
    <n v="10"/>
    <s v="Materiales y suministros - Vehículos automotores, remolques y semirremolques; y sus partes, piezas y accesorios"/>
    <s v="FILTRO DE AIRE CAMION CHEVROLET NPR"/>
    <n v="40161505"/>
    <s v="Mínima cuantía"/>
    <n v="1"/>
    <n v="9"/>
    <n v="4"/>
    <n v="405848"/>
    <s v="UNIDAD"/>
    <s v=""/>
  </r>
  <r>
    <x v="17"/>
    <s v="02-02-01-004-009-01"/>
    <n v="10"/>
    <s v="Materiales y suministros - Vehículos automotores, remolques y semirremolques; y sus partes, piezas y accesorios"/>
    <s v="FILTRO DE COMBUSTIBLE CAMION CHEVROLET NPR"/>
    <n v="40161513"/>
    <s v="Mínima cuantía"/>
    <n v="1"/>
    <n v="9"/>
    <n v="4"/>
    <n v="385888"/>
    <s v="UNIDAD"/>
    <s v=""/>
  </r>
  <r>
    <x v="17"/>
    <s v="02-02-01-004-009-01"/>
    <n v="10"/>
    <s v="Materiales y suministros - Vehículos automotores, remolques y semirremolques; y sus partes, piezas y accesorios"/>
    <s v="FILTRO DE TRAMPA CAMION CHEVROLET NPR"/>
    <n v="40161504"/>
    <s v="Mínima cuantía"/>
    <n v="1"/>
    <n v="9"/>
    <n v="4"/>
    <n v="672000"/>
    <s v="UNIDAD"/>
    <s v=""/>
  </r>
  <r>
    <x v="17"/>
    <s v="02-02-01-004-009-01"/>
    <n v="10"/>
    <s v="Materiales y suministros - Vehículos automotores, remolques y semirremolques; y sus partes, piezas y accesorios"/>
    <s v="FILTRO DE ACEITE CAMION CHEVROLET NPR"/>
    <n v="40161504"/>
    <s v="Mínima cuantía"/>
    <n v="1"/>
    <n v="9"/>
    <n v="4"/>
    <n v="421724"/>
    <s v="UNIDAD"/>
    <s v=""/>
  </r>
  <r>
    <x v="17"/>
    <s v="02-02-01-004-009-01"/>
    <n v="10"/>
    <s v="Materiales y suministros - Vehículos automotores, remolques y semirremolques; y sus partes, piezas y accesorios"/>
    <s v="FILTRO DE AIRE CAMION CANTER MITSUBISHI"/>
    <n v="40161505"/>
    <s v="Mínima cuantía"/>
    <n v="1"/>
    <n v="9"/>
    <n v="2"/>
    <n v="207125.1"/>
    <s v="UNIDAD"/>
    <s v=""/>
  </r>
  <r>
    <x v="17"/>
    <s v="02-02-01-004-009-01"/>
    <n v="10"/>
    <s v="Materiales y suministros - Vehículos automotores, remolques y semirremolques; y sus partes, piezas y accesorios"/>
    <s v="FILTRO DE ACEITE CAMION CANTER MITSUBISHI"/>
    <n v="40161504"/>
    <s v="Mínima cuantía"/>
    <n v="1"/>
    <n v="9"/>
    <n v="2"/>
    <n v="157500"/>
    <s v="UNIDAD"/>
    <s v=""/>
  </r>
  <r>
    <x v="17"/>
    <s v="02-02-01-004-009-01"/>
    <n v="10"/>
    <s v="Materiales y suministros - Vehículos automotores, remolques y semirremolques; y sus partes, piezas y accesorios"/>
    <s v="FILTRO DE COMBUSTIBLE CAMION CANTER MITSUBISHI"/>
    <n v="40161513"/>
    <s v="Mínima cuantía"/>
    <n v="1"/>
    <n v="9"/>
    <n v="2"/>
    <n v="197145.9"/>
    <s v="UNIDAD"/>
    <s v=""/>
  </r>
  <r>
    <x v="17"/>
    <s v="02-02-01-004-009-01"/>
    <n v="10"/>
    <s v="Materiales y suministros - Vehículos automotores, remolques y semirremolques; y sus partes, piezas y accesorios"/>
    <s v="FILTRO DE COMBUSTIBLE CAMION FURGON CHEVROLET NPR"/>
    <n v="40161513"/>
    <s v="Mínima cuantía"/>
    <n v="1"/>
    <n v="9"/>
    <n v="3"/>
    <n v="295716"/>
    <s v="UNIDAD"/>
    <s v=""/>
  </r>
  <r>
    <x v="17"/>
    <s v="02-02-01-004-009-01"/>
    <n v="10"/>
    <s v="Materiales y suministros - Vehículos automotores, remolques y semirremolques; y sus partes, piezas y accesorios"/>
    <s v="FILTRO DE AIRE CAMION FURGON CHEVROLET NPR"/>
    <n v="40161505"/>
    <s v="Mínima cuantía"/>
    <n v="1"/>
    <n v="9"/>
    <n v="3"/>
    <n v="310686"/>
    <s v="UNIDAD"/>
    <s v=""/>
  </r>
  <r>
    <x v="17"/>
    <s v="02-02-01-004-009-01"/>
    <n v="10"/>
    <s v="Materiales y suministros - Vehículos automotores, remolques y semirremolques; y sus partes, piezas y accesorios"/>
    <s v="FILTRO DE ACEITE CAMION FURGON CHEVROLET NPR"/>
    <n v="40161504"/>
    <s v="Mínima cuantía"/>
    <n v="1"/>
    <n v="9"/>
    <n v="3"/>
    <n v="295716"/>
    <s v="UNIDAD"/>
    <s v=""/>
  </r>
  <r>
    <x v="17"/>
    <s v="02-02-01-004-009-01"/>
    <n v="10"/>
    <s v="Materiales y suministros - Vehículos automotores, remolques y semirremolques; y sus partes, piezas y accesorios"/>
    <s v="FILTRO DE AIRE CARROTANQUE CHEVROLET FVR"/>
    <n v="40161505"/>
    <s v="Mínima cuantía"/>
    <n v="1"/>
    <n v="9"/>
    <n v="4"/>
    <n v="405848"/>
    <s v="UNIDAD"/>
    <s v=""/>
  </r>
  <r>
    <x v="17"/>
    <s v="02-02-01-004-009-01"/>
    <n v="10"/>
    <s v="Materiales y suministros - Vehículos automotores, remolques y semirremolques; y sus partes, piezas y accesorios"/>
    <s v="FILTRO DE ACEITE CARROTANQUE CHEVROLET FVR"/>
    <n v="40161504"/>
    <s v="Mínima cuantía"/>
    <n v="1"/>
    <n v="9"/>
    <n v="4"/>
    <n v="421724"/>
    <s v="UNIDAD"/>
    <s v=""/>
  </r>
  <r>
    <x v="17"/>
    <s v="02-02-01-004-009-01"/>
    <n v="10"/>
    <s v="Materiales y suministros - Vehículos automotores, remolques y semirremolques; y sus partes, piezas y accesorios"/>
    <s v="FILTRO DE COMBUSTIBLE CARROTANQUE CHEVROLET FVR"/>
    <n v="40161513"/>
    <s v="Mínima cuantía"/>
    <n v="1"/>
    <n v="9"/>
    <n v="4"/>
    <n v="381688"/>
    <s v="UNIDAD"/>
    <s v=""/>
  </r>
  <r>
    <x v="17"/>
    <s v="02-02-01-004-009-01"/>
    <n v="10"/>
    <s v="Materiales y suministros - Vehículos automotores, remolques y semirremolques; y sus partes, piezas y accesorios"/>
    <s v="FILTRO TRAMPA CARROTANQUE CHEVROLET FVR"/>
    <n v="40161504"/>
    <s v="Mínima cuantía"/>
    <n v="1"/>
    <n v="9"/>
    <n v="4"/>
    <n v="672000"/>
    <s v="UNIDAD"/>
    <s v=""/>
  </r>
  <r>
    <x v="17"/>
    <s v="02-02-01-004-009-01"/>
    <n v="10"/>
    <s v="Materiales y suministros - Vehículos automotores, remolques y semirremolques; y sus partes, piezas y accesorios"/>
    <s v="FILTRO DE COMBUSTIBLE TRACTOR AGRICOLA JOHN DEERE"/>
    <n v="40161513"/>
    <s v="Mínima cuantía"/>
    <n v="1"/>
    <n v="9"/>
    <n v="2"/>
    <n v="197144"/>
    <s v="UNIDAD"/>
    <s v=""/>
  </r>
  <r>
    <x v="17"/>
    <s v="02-02-01-004-009-01"/>
    <n v="10"/>
    <s v="Materiales y suministros - Vehículos automotores, remolques y semirremolques; y sus partes, piezas y accesorios"/>
    <s v="FILTRO DE ACEITE TRACTOR AGRICOLA JOHN DEERE"/>
    <n v="40161504"/>
    <s v="Mínima cuantía"/>
    <n v="1"/>
    <n v="9"/>
    <n v="2"/>
    <n v="212962"/>
    <s v="UNIDAD"/>
    <s v=""/>
  </r>
  <r>
    <x v="17"/>
    <s v="02-02-01-004-009-01"/>
    <n v="10"/>
    <s v="Materiales y suministros - Vehículos automotores, remolques y semirremolques; y sus partes, piezas y accesorios"/>
    <s v="JUEGO DE PASTILLAS CAMIONETA CHEVROLET D-MAX"/>
    <n v="25171713"/>
    <s v="Mínima cuantía"/>
    <n v="1"/>
    <n v="9"/>
    <n v="2"/>
    <n v="344242"/>
    <s v="UNIDAD"/>
    <s v=""/>
  </r>
  <r>
    <x v="17"/>
    <s v="02-02-01-004-009-01"/>
    <n v="10"/>
    <s v="Materiales y suministros - Vehículos automotores, remolques y semirremolques; y sus partes, piezas y accesorios"/>
    <s v="FILTRO DE ACEITE CARROTANQUE CHEVROLET KODIAK"/>
    <n v="40161504"/>
    <s v="Mínima cuantía"/>
    <n v="1"/>
    <n v="9"/>
    <n v="1"/>
    <n v="173250"/>
    <s v="UNIDAD"/>
    <s v=""/>
  </r>
  <r>
    <x v="17"/>
    <s v="02-02-01-004-009-01"/>
    <n v="10"/>
    <s v="Materiales y suministros - Vehículos automotores, remolques y semirremolques; y sus partes, piezas y accesorios"/>
    <s v="FILTRO DE AIRE CARROTANQUE CHEVROLET KODIAK"/>
    <n v="40161505"/>
    <s v="Mínima cuantía"/>
    <n v="1"/>
    <n v="9"/>
    <n v="1"/>
    <n v="99750"/>
    <s v="UNIDAD"/>
    <s v=""/>
  </r>
  <r>
    <x v="17"/>
    <s v="02-02-01-004-009-01"/>
    <n v="10"/>
    <s v="Materiales y suministros - Vehículos automotores, remolques y semirremolques; y sus partes, piezas y accesorios"/>
    <s v="FILTRO DE COMBUSTIBLE CARROTANQUE CHEVROLET KODIAK"/>
    <n v="40161513"/>
    <s v="Mínima cuantía"/>
    <n v="1"/>
    <n v="9"/>
    <n v="2"/>
    <n v="396900"/>
    <s v="UNIDAD"/>
    <s v=""/>
  </r>
  <r>
    <x v="17"/>
    <s v="02-02-01-004-009-01"/>
    <n v="10"/>
    <s v="Materiales y suministros - Vehículos automotores, remolques y semirremolques; y sus partes, piezas y accesorios"/>
    <s v="DISCO DE FRENO  AUTOMOVIL TIPO SEDAN RENAULT LOGAN"/>
    <n v="25171718"/>
    <s v="Mínima cuantía"/>
    <n v="1"/>
    <n v="9"/>
    <n v="1"/>
    <n v="240450"/>
    <s v="UNIDAD"/>
    <s v=""/>
  </r>
  <r>
    <x v="17"/>
    <s v="02-02-01-004-009-01"/>
    <n v="10"/>
    <s v="Materiales y suministros - Vehículos automotores, remolques y semirremolques; y sus partes, piezas y accesorios"/>
    <s v="DISCO DE FRENO DELANTERO CAMIONETA VANS WOLKSWAGEN"/>
    <n v="25171718"/>
    <s v="Mínima cuantía"/>
    <n v="1"/>
    <n v="9"/>
    <n v="1"/>
    <n v="240450"/>
    <s v="UNIDAD"/>
    <s v=""/>
  </r>
  <r>
    <x v="17"/>
    <s v="02-02-01-004-009-01"/>
    <n v="10"/>
    <s v="Materiales y suministros - Vehículos automotores, remolques y semirremolques; y sus partes, piezas y accesorios"/>
    <s v="DISCO DE FRENO TRASERO CAMIONETA VANS WOLKSWAGEN"/>
    <n v="25171718"/>
    <s v="Mínima cuantía"/>
    <n v="1"/>
    <n v="9"/>
    <n v="1"/>
    <n v="240450"/>
    <s v="UNIDAD"/>
    <s v=""/>
  </r>
  <r>
    <x v="17"/>
    <s v="02-02-01-004-009-01"/>
    <n v="10"/>
    <s v="Materiales y suministros - Vehículos automotores, remolques y semirremolques; y sus partes, piezas y accesorios"/>
    <s v="JUEGO DE PASTILLAS CAMIONETA MAZDA BT-50"/>
    <n v="25171713"/>
    <s v="Mínima cuantía"/>
    <n v="1"/>
    <n v="9"/>
    <n v="2"/>
    <n v="134400"/>
    <s v="UNIDAD"/>
    <s v=""/>
  </r>
  <r>
    <x v="17"/>
    <s v="02-02-01-004-009-01"/>
    <n v="10"/>
    <s v="Materiales y suministros - Vehículos automotores, remolques y semirremolques; y sus partes, piezas y accesorios"/>
    <s v="JUEGO DE PASTILLAS AMBULANCIA NISSAN FRONTIER D22"/>
    <n v="25171713"/>
    <s v="Mínima cuantía"/>
    <n v="1"/>
    <n v="9"/>
    <n v="1"/>
    <n v="67200"/>
    <s v="UNIDAD"/>
    <s v=""/>
  </r>
  <r>
    <x v="17"/>
    <s v="02-02-01-004-009-01"/>
    <n v="10"/>
    <s v="Materiales y suministros - Vehículos automotores, remolques y semirremolques; y sus partes, piezas y accesorios"/>
    <s v="JUEGO DE BANDAS AUTOMOVIL CHEVROLET AVEO"/>
    <n v="25171713"/>
    <s v="Mínima cuantía"/>
    <n v="1"/>
    <n v="9"/>
    <n v="1"/>
    <n v="77700"/>
    <s v="UNIDAD"/>
    <s v=""/>
  </r>
  <r>
    <x v="17"/>
    <s v="02-02-01-004-009-01"/>
    <n v="10"/>
    <s v="Materiales y suministros - Vehículos automotores, remolques y semirremolques; y sus partes, piezas y accesorios"/>
    <s v="JUEGO DE PASTILLAS AUTOMOVIL CHEVROLET AVEO"/>
    <n v="25171713"/>
    <s v="Mínima cuantía"/>
    <n v="1"/>
    <n v="9"/>
    <n v="1"/>
    <n v="67200"/>
    <s v="UNIDAD"/>
    <s v=""/>
  </r>
  <r>
    <x v="17"/>
    <s v="02-02-01-004-009-01"/>
    <n v="10"/>
    <s v="Materiales y suministros - Vehículos automotores, remolques y semirremolques; y sus partes, piezas y accesorios"/>
    <s v="JUEGO DE BANDAS CAMPERO MITSUBISHI MONTERO"/>
    <n v="25171713"/>
    <s v="Mínima cuantía"/>
    <n v="1"/>
    <n v="9"/>
    <n v="1"/>
    <n v="78750"/>
    <s v="UNIDAD"/>
    <s v=""/>
  </r>
  <r>
    <x v="17"/>
    <s v="02-02-01-004-009-01"/>
    <n v="10"/>
    <s v="Materiales y suministros - Vehículos automotores, remolques y semirremolques; y sus partes, piezas y accesorios"/>
    <s v="JUEGO DE PASTILLAS CAMPERO MITSUBISHI MONTERO"/>
    <n v="25171713"/>
    <s v="Mínima cuantía"/>
    <n v="1"/>
    <n v="9"/>
    <n v="1"/>
    <n v="67200"/>
    <s v="UNIDAD"/>
    <s v=""/>
  </r>
  <r>
    <x v="17"/>
    <s v="02-02-01-004-009-01"/>
    <n v="10"/>
    <s v="Materiales y suministros - Vehículos automotores, remolques y semirremolques; y sus partes, piezas y accesorios"/>
    <s v="JUEGO DE BANDAS CAMION CHEVROLET NPR "/>
    <n v="25171713"/>
    <s v="Mínima cuantía"/>
    <n v="1"/>
    <n v="9"/>
    <n v="2"/>
    <n v="157500"/>
    <s v="UNIDAD"/>
    <s v=""/>
  </r>
  <r>
    <x v="17"/>
    <s v="02-02-01-004-009-01"/>
    <n v="10"/>
    <s v="Materiales y suministros - Vehículos automotores, remolques y semirremolques; y sus partes, piezas y accesorios"/>
    <s v="JUEGO DE PASTILLAS CAMION CHEVROLET NPR"/>
    <n v="25171713"/>
    <s v="Mínima cuantía"/>
    <n v="1"/>
    <n v="9"/>
    <n v="2"/>
    <n v="134400"/>
    <s v="UNIDAD"/>
    <s v=""/>
  </r>
  <r>
    <x v="17"/>
    <s v="02-02-01-004-009-01"/>
    <n v="10"/>
    <s v="Materiales y suministros - Vehículos automotores, remolques y semirremolques; y sus partes, piezas y accesorios"/>
    <s v="JUEGO DE BANDAS AUTOMOVIL MAZDA 2"/>
    <n v="25171713"/>
    <s v="Mínima cuantía"/>
    <n v="1"/>
    <n v="9"/>
    <n v="1"/>
    <n v="78750"/>
    <s v="UNIDAD"/>
    <s v=""/>
  </r>
  <r>
    <x v="17"/>
    <s v="02-02-01-004-009-01"/>
    <n v="10"/>
    <s v="Materiales y suministros - Vehículos automotores, remolques y semirremolques; y sus partes, piezas y accesorios"/>
    <s v="JUEGO DE PASTILLAS AUTOMOVIL MAZDA 2"/>
    <n v="25171713"/>
    <s v="Mínima cuantía"/>
    <n v="1"/>
    <n v="9"/>
    <n v="1"/>
    <n v="67200"/>
    <s v="UNIDAD"/>
    <s v=""/>
  </r>
  <r>
    <x v="17"/>
    <s v="02-02-01-004-006-04"/>
    <n v="10"/>
    <s v="Materiales y suministros - Acumuladores, pilas y baterías primarias y sus partes y piezas"/>
    <s v="BATERIA 27-1000"/>
    <n v="26111703"/>
    <s v="Mínima cuantía"/>
    <n v="1"/>
    <n v="9"/>
    <n v="7"/>
    <n v="3417750"/>
    <s v="UNIDAD"/>
    <s v=""/>
  </r>
  <r>
    <x v="17"/>
    <s v="02-02-01-004-006-04"/>
    <n v="10"/>
    <s v="Materiales y suministros - Acumuladores, pilas y baterías primarias y sus partes y piezas"/>
    <s v="BATERIA 31H-1150"/>
    <n v="26111703"/>
    <s v="Mínima cuantía"/>
    <n v="1"/>
    <n v="9"/>
    <n v="8"/>
    <n v="3738000"/>
    <s v="UNIDAD"/>
    <s v=""/>
  </r>
  <r>
    <x v="17"/>
    <s v="02-02-01-004-006-04"/>
    <n v="10"/>
    <s v="Materiales y suministros - Acumuladores, pilas y baterías primarias y sus partes y piezas"/>
    <s v="BATERIA 42D-680ES"/>
    <n v="26111703"/>
    <s v="Mínima cuantía"/>
    <n v="1"/>
    <n v="9"/>
    <n v="6"/>
    <n v="1373400"/>
    <s v="UNIDAD"/>
    <s v=""/>
  </r>
  <r>
    <x v="17"/>
    <s v="02-02-01-004-006-04"/>
    <n v="10"/>
    <s v="Materiales y suministros - Acumuladores, pilas y baterías primarias y sus partes y piezas"/>
    <s v="BATERIA 4D-1350"/>
    <n v="26111703"/>
    <s v="Mínima cuantía"/>
    <n v="1"/>
    <n v="9"/>
    <n v="4"/>
    <n v="3133200"/>
    <s v="UNIDAD"/>
    <s v=""/>
  </r>
  <r>
    <x v="17"/>
    <s v="02-02-01-004-009-01"/>
    <n v="10"/>
    <s v="Materiales y suministros - Vehículos automotores, remolques y semirremolques; y sus partes, piezas y accesorios"/>
    <s v="PLUMILLAS PARA CAMIONETA CHEVROLET D-MAX"/>
    <n v="25171502"/>
    <s v="Mínima cuantía"/>
    <n v="1"/>
    <n v="9"/>
    <n v="2"/>
    <n v="124950"/>
    <s v="UNIDAD"/>
    <s v=""/>
  </r>
  <r>
    <x v="17"/>
    <s v="02-02-01-004-009-01"/>
    <n v="10"/>
    <s v="Materiales y suministros - Vehículos automotores, remolques y semirremolques; y sus partes, piezas y accesorios"/>
    <s v="PLUMILLAS PARA CAMIONETA TOYOTA RUNNER"/>
    <n v="25171502"/>
    <s v="Mínima cuantía"/>
    <n v="1"/>
    <n v="9"/>
    <n v="2"/>
    <n v="124950"/>
    <s v="UNIDAD"/>
    <s v=""/>
  </r>
  <r>
    <x v="17"/>
    <s v="02-02-01-004-009-01"/>
    <n v="10"/>
    <s v="Materiales y suministros - Vehículos automotores, remolques y semirremolques; y sus partes, piezas y accesorios"/>
    <s v="PLUMILLAS PARA VEHICULO NISSAN VERSA"/>
    <n v="25171502"/>
    <s v="Mínima cuantía"/>
    <n v="1"/>
    <n v="9"/>
    <n v="2"/>
    <n v="124950"/>
    <s v="UNIDAD"/>
    <s v=""/>
  </r>
  <r>
    <x v="17"/>
    <s v="02-02-01-004-009-01"/>
    <n v="10"/>
    <s v="Materiales y suministros - Vehículos automotores, remolques y semirremolques; y sus partes, piezas y accesorios"/>
    <s v="PLUMILLAS PARA RENAULT LOGAN"/>
    <n v="25171502"/>
    <s v="Mínima cuantía"/>
    <n v="1"/>
    <n v="9"/>
    <n v="2"/>
    <n v="124950"/>
    <s v="UNIDAD"/>
    <s v=""/>
  </r>
  <r>
    <x v="17"/>
    <s v="02-02-01-004-009-01"/>
    <n v="10"/>
    <s v="Materiales y suministros - Vehículos automotores, remolques y semirremolques; y sus partes, piezas y accesorios"/>
    <s v="PLUMILLAS PARA VEHICULO MAZDA 2"/>
    <n v="25171502"/>
    <s v="Mínima cuantía"/>
    <n v="1"/>
    <n v="9"/>
    <n v="2"/>
    <n v="124950"/>
    <s v="UNIDAD"/>
    <s v=""/>
  </r>
  <r>
    <x v="17"/>
    <s v="02-02-01-004-009-01"/>
    <n v="10"/>
    <s v="Materiales y suministros - Vehículos automotores, remolques y semirremolques; y sus partes, piezas y accesorios"/>
    <s v="PLUMILLAS PARA CAMIONETA MAZDA BT-50"/>
    <n v="25171502"/>
    <s v="Mínima cuantía"/>
    <n v="1"/>
    <n v="9"/>
    <n v="2"/>
    <n v="124950"/>
    <s v="UNIDAD"/>
    <s v=""/>
  </r>
  <r>
    <x v="17"/>
    <s v="02-02-01-004-009-01"/>
    <n v="10"/>
    <s v="Materiales y suministros - Vehículos automotores, remolques y semirremolques; y sus partes, piezas y accesorios"/>
    <s v="PLUMILLAS PARA CAMIONETA VANS VOLKSWAGEN"/>
    <n v="25171502"/>
    <s v="Mínima cuantía"/>
    <n v="1"/>
    <n v="9"/>
    <n v="2"/>
    <n v="124950"/>
    <s v="UNIDAD"/>
    <s v=""/>
  </r>
  <r>
    <x v="17"/>
    <s v="02-02-01-004-009-01"/>
    <n v="10"/>
    <s v="Materiales y suministros - Vehículos automotores, remolques y semirremolques; y sus partes, piezas y accesorios"/>
    <s v="PLUMILLAS PARA CARROTANQUE"/>
    <n v="25171505"/>
    <s v="Mínima cuantía"/>
    <n v="1"/>
    <n v="9"/>
    <n v="2"/>
    <n v="124950"/>
    <s v="UNIDAD"/>
    <s v=""/>
  </r>
  <r>
    <x v="17"/>
    <s v="02-02-01-004-009-01"/>
    <n v="10"/>
    <s v="Materiales y suministros - Vehículos automotores, remolques y semirremolques; y sus partes, piezas y accesorios"/>
    <s v="PLUMILLAS PARA CAMION CHEVROLET NPR"/>
    <n v="25171505"/>
    <s v="Mínima cuantía"/>
    <n v="1"/>
    <n v="9"/>
    <n v="2"/>
    <n v="124950"/>
    <s v="UNIDAD"/>
    <s v=""/>
  </r>
  <r>
    <x v="17"/>
    <s v="02-02-01-004-009-01"/>
    <n v="10"/>
    <s v="Materiales y suministros - Vehículos automotores, remolques y semirremolques; y sus partes, piezas y accesorios"/>
    <s v="PLUMILLAS PARA BUS CHEVROLET NQR"/>
    <n v="25171505"/>
    <s v="Mínima cuantía"/>
    <n v="1"/>
    <n v="9"/>
    <n v="2"/>
    <n v="124950"/>
    <s v="UNIDAD"/>
    <s v=""/>
  </r>
  <r>
    <x v="17"/>
    <s v="02-02-01-004-009-01"/>
    <n v="10"/>
    <s v="Materiales y suministros - Vehículos automotores, remolques y semirremolques; y sus partes, piezas y accesorios"/>
    <s v="PLUMILLAS PARA CAMION MITSUBISHI CANTER"/>
    <n v="25171505"/>
    <s v="Mínima cuantía"/>
    <n v="1"/>
    <n v="9"/>
    <n v="2"/>
    <n v="124950"/>
    <s v="UNIDAD"/>
    <s v=""/>
  </r>
  <r>
    <x v="17"/>
    <s v="02-02-01-004-009-01"/>
    <n v="10"/>
    <s v="Materiales y suministros - Vehículos automotores, remolques y semirremolques; y sus partes, piezas y accesorios"/>
    <s v="KIT DE CARRETERA PARA VEHICULOS"/>
    <n v="27111729"/>
    <s v="Mínima cuantía"/>
    <n v="1"/>
    <n v="9"/>
    <n v="9"/>
    <n v="941517"/>
    <s v="UNIDAD"/>
    <s v=""/>
  </r>
  <r>
    <x v="17"/>
    <s v="02-02-01-004-009-01"/>
    <n v="10"/>
    <s v="Materiales y suministros - Vehículos automotores, remolques y semirremolques; y sus partes, piezas y accesorios"/>
    <s v="PLUMILLAS PARA TRACTOCAMION IVECO"/>
    <n v="25171505"/>
    <s v="Mínima cuantía"/>
    <n v="1"/>
    <n v="9"/>
    <n v="2"/>
    <n v="126000"/>
    <s v="UNIDAD"/>
    <s v=""/>
  </r>
  <r>
    <x v="17"/>
    <s v="02-02-01-004-009-01"/>
    <n v="10"/>
    <s v="Materiales y suministros - Vehículos automotores, remolques y semirremolques; y sus partes, piezas y accesorios"/>
    <s v="KIT DE ARRASTRE PARA MOTOCICLETAS"/>
    <n v="25171704"/>
    <s v="Mínima cuantía"/>
    <n v="1"/>
    <n v="9"/>
    <n v="5"/>
    <n v="400000"/>
    <s v="UNIDAD"/>
    <s v=""/>
  </r>
  <r>
    <x v="17"/>
    <s v="02-02-01-004-002"/>
    <n v="10"/>
    <s v="Materiales y suministros - Productos metálicos elaborados (excepto maquinaria y equipo)"/>
    <s v="JUEGO DE COPAS AUTOMOTRIZ CUADRANTE DE 1/2 DE LA 8mm a la 30mm"/>
    <n v="27111729"/>
    <s v="Mínima cuantía"/>
    <n v="1"/>
    <n v="9"/>
    <n v="1"/>
    <n v="320000"/>
    <s v="GLOBAL"/>
    <s v=""/>
  </r>
  <r>
    <x v="17"/>
    <s v="02-02-01-004-006-04"/>
    <n v="10"/>
    <s v="Materiales y suministros - Acumuladores, pilas y baterías primarias y sus partes y piezas"/>
    <s v="BATERIAS PARA MOTOCICLETAS"/>
    <n v="26111703"/>
    <s v="Mínima cuantía"/>
    <n v="1"/>
    <n v="9"/>
    <n v="8"/>
    <n v="640000"/>
    <s v="UNIDAD"/>
    <s v=""/>
  </r>
  <r>
    <x v="17"/>
    <s v="02-02-02-005-004-01-2"/>
    <n v="10"/>
    <s v="Adquisición de servicios - Servicios generales de construcción de edificaciones no residenciales"/>
    <s v="Mtto. Puestos militares Manjui "/>
    <n v="72102900"/>
    <s v="Selección abreviada menor cuantía"/>
    <n v="1"/>
    <n v="9"/>
    <n v="1"/>
    <n v="30000000"/>
    <s v="GLOBAL"/>
    <s v=""/>
  </r>
  <r>
    <x v="17"/>
    <s v="02-02-02-005-004-01-2"/>
    <n v="10"/>
    <s v="Adquisición de servicios - Servicios generales de construcción de edificaciones no residenciales"/>
    <s v="Adecuación Unidad de Almacenamiento de Residuos Peligrosos GRUTE  "/>
    <n v="72102900"/>
    <s v="Selección abreviada menor cuantía"/>
    <n v="1"/>
    <n v="9"/>
    <n v="1"/>
    <n v="50000000"/>
    <s v="GLOBAL"/>
    <s v=""/>
  </r>
  <r>
    <x v="17"/>
    <s v="02-02-02-005-004-01-2"/>
    <n v="10"/>
    <s v="Adquisición de servicios - Servicios generales de construcción de edificaciones no residenciales"/>
    <s v="Mtto Centro logistico (alarmas)"/>
    <n v="72102900"/>
    <s v="Selección abreviada menor cuantía"/>
    <n v="1"/>
    <n v="9"/>
    <n v="1"/>
    <n v="15067700"/>
    <s v="GLOBAL"/>
    <s v=""/>
  </r>
  <r>
    <x v="17"/>
    <s v="02-02-02-005-004-01-2"/>
    <n v="10"/>
    <s v="Adquisición de servicios - Servicios generales de construcción de edificaciones no residenciales"/>
    <s v="Mantenimiento de instalación puerta hangar J85"/>
    <n v="72102900"/>
    <s v="Selección abreviada menor cuantía"/>
    <n v="1"/>
    <n v="9"/>
    <n v="1"/>
    <n v="10736775"/>
    <s v="GLOBAL"/>
    <s v=""/>
  </r>
  <r>
    <x v="17"/>
    <s v="02-02-02-005-004-01-2"/>
    <n v="10"/>
    <s v="Adquisición de servicios - Servicios generales de construcción de edificaciones no residenciales"/>
    <s v="Mantenimiento de muro divisorio entre talleres J85 Y J69"/>
    <n v="72121000"/>
    <s v="Selección abreviada menor cuantía"/>
    <n v="1"/>
    <n v="9"/>
    <n v="1"/>
    <n v="15719625"/>
    <s v="GLOBAL"/>
    <s v=""/>
  </r>
  <r>
    <x v="17"/>
    <s v="02-02-01-003-006-03"/>
    <n v="10"/>
    <s v="Materiales y suministros - Semimanufacturas de plástico"/>
    <s v="Pelicula de vinilo flexible , papel froz"/>
    <n v="13111215"/>
    <s v="Selección abreviada menor cuantía"/>
    <n v="1"/>
    <n v="9"/>
    <n v="1"/>
    <n v="2153900"/>
    <s v="GLOBAL"/>
    <s v=""/>
  </r>
  <r>
    <x v="17"/>
    <s v="02-02-02-005-004-01-2"/>
    <n v="10"/>
    <s v="Adquisición de servicios - Servicios generales de construcción de edificaciones no residenciales"/>
    <s v="Mantenimiento tarima principal y sillas del auditorio del CAMAN "/>
    <n v="72151000"/>
    <s v="Mínima cuantía"/>
    <n v="1"/>
    <n v="9"/>
    <n v="1"/>
    <n v="3500000"/>
    <s v="GLOBAL"/>
    <s v=""/>
  </r>
  <r>
    <x v="17"/>
    <s v="02-02-02-005-004-01-2"/>
    <n v="10"/>
    <s v="Adquisición de servicios - Servicios generales de construcción de edificaciones no residenciales"/>
    <s v="Mantenimiento de la cancha de futbol 5 sintética -Mantenimiento cancha tenis"/>
    <n v="72102900"/>
    <s v="Selección abreviada menor cuantía"/>
    <n v="1"/>
    <n v="9"/>
    <n v="1"/>
    <n v="3610000"/>
    <s v="GLOBAL"/>
    <s v=""/>
  </r>
  <r>
    <x v="17"/>
    <s v="02-02-02-008-005-03"/>
    <n v="10"/>
    <s v="Adquisición de servicios - Servicios de limpieza"/>
    <s v="lavado tanque"/>
    <n v="72102900"/>
    <s v="Selección abreviada menor cuantía"/>
    <n v="1"/>
    <n v="9"/>
    <n v="1"/>
    <n v="20000000"/>
    <s v="GLOBAL"/>
    <s v=""/>
  </r>
  <r>
    <x v="17"/>
    <s v="02-02-02-005-004-01-2"/>
    <n v="10"/>
    <s v="Adquisición de servicios - Servicios generales de construcción de edificaciones no residenciales"/>
    <s v="Centro logistico (puertas de acceso + red electrica nueva red +piso 2+pintura+drywall+cubierta)"/>
    <n v="72102900"/>
    <s v="Selección abreviada menor cuantía"/>
    <n v="1"/>
    <n v="9"/>
    <n v="1"/>
    <n v="28000000"/>
    <s v="GLOBAL"/>
    <s v=""/>
  </r>
  <r>
    <x v="17"/>
    <s v="02-02-02-005-004-02-5"/>
    <n v="10"/>
    <s v="Adquisición de servicios - Servicios generales de construcción de tuberías y cables locales, y obras conexas"/>
    <s v="Mantenimiento redes sanitarias SUSEM"/>
    <n v="72102900"/>
    <s v="Selección abreviada menor cuantía"/>
    <n v="1"/>
    <n v="9"/>
    <n v="1"/>
    <n v="30000000"/>
    <s v="GLOBAL"/>
    <s v=""/>
  </r>
  <r>
    <x v="17"/>
    <s v="02-02-02-005-004-01-2"/>
    <n v="10"/>
    <s v="Adquisición de servicios - Servicios generales de construcción de edificaciones no residenciales"/>
    <s v="Mantenimiento Componentes dinámicos (sistema de detección e iluminación de emergencia) "/>
    <n v="72102900"/>
    <s v="Selección abreviada menor cuantía"/>
    <n v="1"/>
    <n v="9"/>
    <n v="1"/>
    <n v="14835000"/>
    <s v="GLOBAL"/>
    <s v=""/>
  </r>
  <r>
    <x v="17"/>
    <s v="02-02-02-005-004-01-2"/>
    <n v="10"/>
    <s v="Adquisición de servicios - Servicios generales de construcción de edificaciones no residenciales"/>
    <s v="Hangar de aviones baterias sanitarias"/>
    <n v="72102900"/>
    <s v="Selección abreviada menor cuantía"/>
    <n v="1"/>
    <n v="9"/>
    <n v="1"/>
    <n v="24500000"/>
    <s v="GLOBAL"/>
    <s v=""/>
  </r>
  <r>
    <x v="17"/>
    <s v="02-02-02-005-004-01-2"/>
    <n v="10"/>
    <s v="Adquisición de servicios - Servicios generales de construcción de edificaciones no residenciales"/>
    <s v="mantenimiento instalacion SANIDAD Apoyo presupuestal"/>
    <n v="72102900"/>
    <s v="Selección abreviada menor cuantía"/>
    <n v="1"/>
    <n v="9"/>
    <n v="1"/>
    <n v="100000000"/>
    <s v="GLOBAL"/>
    <s v=""/>
  </r>
  <r>
    <x v="17"/>
    <s v="02-02-02-005-004-01-2"/>
    <n v="10"/>
    <s v="Adquisición de servicios - Servicios generales de construcción de edificaciones no residenciales"/>
    <s v="Adecuación Mantenimiento casinos y a Unidades de almacenamiento de residuos convencionales casinos    "/>
    <n v="72102900"/>
    <s v="Selección abreviada menor cuantía"/>
    <n v="1"/>
    <n v="9"/>
    <n v="1"/>
    <n v="32000000"/>
    <s v="GLOBAL"/>
    <s v=""/>
  </r>
  <r>
    <x v="17"/>
    <s v="02-02-02-005-004-01-1"/>
    <n v="16"/>
    <s v="Adquisición de servicios - Servicios generales de construcción de edificaciones residenciales"/>
    <s v="Casas fiscales de suboficiales (en CAMAN), mantenimiento mayor  a 2 casas "/>
    <n v="72102900"/>
    <s v="Selección abreviada menor cuantía"/>
    <n v="1"/>
    <n v="9"/>
    <n v="1"/>
    <n v="49548938"/>
    <s v="GLOBAL"/>
    <s v=""/>
  </r>
  <r>
    <x v="17"/>
    <s v="02-02-02-005-004-01-1"/>
    <n v="16"/>
    <s v="Adquisición de servicios - Servicios generales de construcción de edificaciones residenciales"/>
    <s v="Mantenimiento casas fiscales de suboficiales (en MOSQUERA casa 150)"/>
    <n v="72102900"/>
    <s v="Selección abreviada menor cuantía"/>
    <n v="1"/>
    <n v="9"/>
    <n v="1"/>
    <n v="4000000"/>
    <s v="GLOBAL"/>
    <s v=""/>
  </r>
  <r>
    <x v="17"/>
    <s v="02-02-02-005-004-01-1"/>
    <n v="16"/>
    <s v="Adquisición de servicios - Servicios generales de construcción de edificaciones residenciales"/>
    <s v="Apartamentos fiscales de oficiales (portón II) cambio pisos  (2.378.258,25 c/u)"/>
    <n v="72102900"/>
    <s v="Selección abreviada menor cuantía"/>
    <n v="1"/>
    <n v="9"/>
    <n v="1"/>
    <n v="9513033"/>
    <s v="GLOBAL"/>
    <s v=""/>
  </r>
  <r>
    <x v="17"/>
    <s v="02-02-02-005-004-01-1"/>
    <n v="16"/>
    <s v="Adquisición de servicios - Servicios generales de construcción de edificaciones residenciales"/>
    <s v=" Mantenimiento de Barracas   Y otros alojamientos  (  suboficiales  y Oficiales Zeus)"/>
    <n v="72102900"/>
    <s v="Selección abreviada menor cuantía"/>
    <n v="1"/>
    <n v="9"/>
    <n v="1"/>
    <n v="78861959"/>
    <s v="GLOBAL"/>
    <s v=""/>
  </r>
  <r>
    <x v="17"/>
    <s v="02-02-02-005-004-02-5"/>
    <n v="10"/>
    <s v="Adquisición de servicios - Servicios generales de construcción de tuberías y cables locales, y obras conexas"/>
    <s v="Mantenimiento de pozo profundo"/>
    <n v="73152100"/>
    <s v="Mínima cuantía"/>
    <n v="2"/>
    <n v="9"/>
    <n v="1"/>
    <n v="18000000"/>
    <s v="GLOBAL"/>
    <s v=""/>
  </r>
  <r>
    <x v="17"/>
    <s v="02-02-02-005-004-02-5"/>
    <n v="10"/>
    <s v="Adquisición de servicios - Servicios generales de construcción de tuberías y cables locales, y obras conexas"/>
    <s v="Mtto. Planta ptar caman"/>
    <n v="72102900"/>
    <s v="Mínima cuantía"/>
    <n v="2"/>
    <n v="9"/>
    <n v="1"/>
    <n v="35000000"/>
    <s v="GLOBAL"/>
    <s v=""/>
  </r>
  <r>
    <x v="17"/>
    <s v="02-02-02-005-004-02-5"/>
    <n v="10"/>
    <s v="Adquisición de servicios - Servicios generales de construcción de tuberías y cables locales, y obras conexas"/>
    <s v="Mtto. Sistema de eyeccion de red sanitaria"/>
    <n v="72102900"/>
    <s v="Mínima cuantía"/>
    <n v="2"/>
    <n v="9"/>
    <n v="1"/>
    <n v="15000000"/>
    <s v="GLOBAL"/>
    <s v=""/>
  </r>
  <r>
    <x v="17"/>
    <s v="02-02-02-008-007-01-5"/>
    <n v="10"/>
    <s v="Adquisición de servicios - Servicios de mantenimiento y reparación de otra maquinaria y otro equipo"/>
    <s v="Administracion operación y mantenimiento de plantas de energia + transformadores + pararrayos + transformadores + iluminacion hangares."/>
    <n v="72151500"/>
    <s v="Mínima cuantía"/>
    <n v="3"/>
    <n v="9"/>
    <n v="1"/>
    <n v="50000000"/>
    <s v="GLOBAL"/>
    <s v=""/>
  </r>
  <r>
    <x v="17"/>
    <s v="02-02-02-008-007-01-5"/>
    <n v="10"/>
    <s v="Adquisición de servicios - Servicios de mantenimiento y reparación de otra maquinaria y otro equipo"/>
    <s v="Mantenimiento electrobombas"/>
    <n v="73152108"/>
    <s v="Mínima cuantía"/>
    <n v="3"/>
    <n v="9"/>
    <n v="1"/>
    <n v="12000000"/>
    <s v="GLOBAL"/>
    <s v=""/>
  </r>
  <r>
    <x v="17"/>
    <s v="08-01-02-001"/>
    <n v="10"/>
    <s v="Impuestos - Impuesto predial"/>
    <s v="IMPUESTO PREDIAL"/>
    <n v="93161601"/>
    <s v="Contratacion Directa"/>
    <n v="1"/>
    <n v="2"/>
    <n v="1"/>
    <n v="14000000"/>
    <s v="GLOBAL"/>
    <s v=""/>
  </r>
  <r>
    <x v="17"/>
    <s v="02-02-02-008-006-03"/>
    <n v="10"/>
    <s v="Adquisición de servicios - Servicios de apoyo a la distribución de electricidad, gas y agua"/>
    <s v="SERVICIOS PUBLICOS Energia"/>
    <n v="83101803"/>
    <s v="Contratacion Directa"/>
    <n v="1"/>
    <n v="12"/>
    <n v="1"/>
    <n v="690000000"/>
    <s v="GLOBAL"/>
    <s v=""/>
  </r>
  <r>
    <x v="17"/>
    <s v="02-02-02-008-006-03"/>
    <n v="10"/>
    <s v="Adquisición de servicios - Servicios de apoyo a la distribución de electricidad, gas y agua"/>
    <s v="SERVICIOS PUBLICOS Gas Natural"/>
    <n v="83101604"/>
    <s v="Contratacion Directa"/>
    <n v="1"/>
    <n v="12"/>
    <n v="1"/>
    <n v="53000000"/>
    <s v="GLOBAL"/>
    <s v=""/>
  </r>
  <r>
    <x v="17"/>
    <s v="02-02-01-003-003-04"/>
    <n v="10"/>
    <s v="Materiales y suministros - Gas de petróleo y otros hidrocarburos gaseosos (excepto gas natural)"/>
    <s v="GAS PROPANO GAS LICUADO"/>
    <n v="15111501"/>
    <s v="Contratacion Directa"/>
    <n v="1"/>
    <n v="12"/>
    <n v="1"/>
    <n v="9000000"/>
    <s v="GLOBAL"/>
    <s v=""/>
  </r>
  <r>
    <x v="17"/>
    <s v="02-02-02-008-006-03"/>
    <n v="10"/>
    <s v="Adquisición de servicios - Servicios de apoyo a la distribución de electricidad, gas y agua"/>
    <s v="SERVICIOS PUBLICOS Acueducto"/>
    <n v="83101508"/>
    <s v="Contratacion Directa"/>
    <n v="1"/>
    <n v="12"/>
    <n v="1"/>
    <n v="42757435"/>
    <s v="GLOBAL"/>
    <s v=""/>
  </r>
  <r>
    <x v="17"/>
    <s v="02-02-02-008-004-01"/>
    <n v="10"/>
    <s v="Adquisición de servicios - Servicios de telefonía y otras telecomunicaciones"/>
    <s v="SERVICIOS PUBLICOS Telefono, Fax Otros"/>
    <n v="83111503"/>
    <s v="Contratacion Directa"/>
    <n v="1"/>
    <n v="12"/>
    <n v="1"/>
    <n v="19375000"/>
    <s v="GLOBAL"/>
    <s v=""/>
  </r>
  <r>
    <x v="17"/>
    <s v="02-02-02-005-004-05"/>
    <n v="10"/>
    <s v="Adquisición de servicios - Servicios especiales de construcción"/>
    <s v="SERVICIO CUADRILLA DE OPERARIOS"/>
    <n v="72101507"/>
    <s v="Mínima cuantía"/>
    <n v="3"/>
    <n v="0"/>
    <n v="1"/>
    <n v="60000000"/>
    <s v="GLOBAL"/>
    <s v=""/>
  </r>
  <r>
    <x v="17"/>
    <s v="02-02-02-009-004-02"/>
    <n v="10"/>
    <s v="Adquisición de servicios - Servicios de recolección de desechos"/>
    <s v="Recolección de residuos peligrosos"/>
    <n v="76121900"/>
    <s v="Mínima cuantía"/>
    <n v="1"/>
    <n v="9"/>
    <n v="1"/>
    <n v="21000000"/>
    <s v="GLOBAL"/>
    <s v=""/>
  </r>
  <r>
    <x v="17"/>
    <s v="02-02-02-008-003-04-4"/>
    <n v="10"/>
    <s v="Adquisición de servicios - Servicios de ensayo y análisis técnicos"/>
    <s v="Otros gastos por adquisicion de servicios ( Estudio de calidad del aire + ruido)"/>
    <n v="77101503"/>
    <s v="Mínima cuantía"/>
    <n v="4"/>
    <n v="9"/>
    <n v="1"/>
    <n v="15400000"/>
    <s v="GLOBAL"/>
    <s v=""/>
  </r>
  <r>
    <x v="17"/>
    <s v="02-02-02-008-003-04-4"/>
    <n v="10"/>
    <s v="Adquisición de servicios - Servicios de ensayo y análisis técnicos"/>
    <s v="Analisis agua potable (despues de junio x ESUFA asume primer SEM)"/>
    <n v="77101503"/>
    <s v="Mínima cuantía"/>
    <n v="3"/>
    <n v="9"/>
    <n v="1"/>
    <n v="3240000"/>
    <s v="GLOBAL"/>
    <s v=""/>
  </r>
  <r>
    <x v="17"/>
    <s v="02-02-01-004-003-09"/>
    <n v="10"/>
    <s v="Materiales y suministros - Otras máquinas para usos generales y sus partes y piezas"/>
    <s v="Compra filtros agua potable (casinos, jardin, rancho tropa)"/>
    <n v="40161502"/>
    <s v="Selección abreviada menor cuantía"/>
    <n v="3"/>
    <n v="6"/>
    <n v="1"/>
    <n v="20000000"/>
    <s v="GLOBAL"/>
    <s v=""/>
  </r>
  <r>
    <x v="17"/>
    <s v="02-02-01-004-002"/>
    <n v="10"/>
    <s v="Materiales y suministros - Productos metálicos elaborados (excepto maquinaria y equipo)"/>
    <s v="Casilleros- lookers para GYM"/>
    <n v="56101520"/>
    <s v="Mínima cuantía"/>
    <n v="2"/>
    <n v="6"/>
    <n v="1"/>
    <n v="30000000"/>
    <s v="GLOBAL"/>
    <s v=""/>
  </r>
  <r>
    <x v="17"/>
    <s v="02-01-01-004-005-02"/>
    <n v="10"/>
    <s v="Activos fijos - Maquinaria de informática y sus partes, piezas y accesorios"/>
    <s v="Equipo de computo portatil licenciado Core I7 Mínimo 8Gb RAM GRUEA"/>
    <n v="43211500"/>
    <s v="Licitación pública"/>
    <n v="1"/>
    <n v="11"/>
    <n v="1"/>
    <n v="6000000"/>
    <s v="UNIDAD"/>
    <s v=""/>
  </r>
  <r>
    <x v="17"/>
    <s v="02-02-02-008-005-09-5"/>
    <n v="10"/>
    <s v="Adquisición de servicios - Servicios auxiliares especializados de oficina"/>
    <s v="Servicio  alquiler de impresión y fotocopiado y suministros 2018/2019"/>
    <n v="80161801"/>
    <s v="Mínima cuantía"/>
    <n v="1"/>
    <n v="8"/>
    <n v="1"/>
    <n v="40000000"/>
    <s v="GLOBAL"/>
    <s v=""/>
  </r>
  <r>
    <x v="17"/>
    <s v="02-02-01-004-006-02"/>
    <n v="10"/>
    <s v="Materiales y suministros - Aparatos de control eléctrico y distribución de electricidad y sus partes y piezas"/>
    <s v=" ESTABILIZADOR ELECTRICO UPS 2 KVA"/>
    <n v="32101538"/>
    <s v="Selección abreviada menor cuantía"/>
    <n v="3"/>
    <n v="6"/>
    <n v="3"/>
    <n v="2040000"/>
    <s v="UNIDAD"/>
    <s v=""/>
  </r>
  <r>
    <x v="17"/>
    <s v="02-02-01-004-006-03"/>
    <n v="10"/>
    <s v="Materiales y suministros - Hilos y cables aislados; cable de fibra óptica"/>
    <s v="Patch cord 1 Mt"/>
    <n v="26121609"/>
    <s v="Selección abreviada menor cuantía"/>
    <n v="3"/>
    <n v="6"/>
    <n v="5"/>
    <n v="82500"/>
    <s v="UNIDAD"/>
    <s v=""/>
  </r>
  <r>
    <x v="17"/>
    <s v="02-02-01-004-006-03"/>
    <n v="10"/>
    <s v="Materiales y suministros - Hilos y cables aislados; cable de fibra óptica"/>
    <s v="Patch cord 3 Mt"/>
    <n v="26121609"/>
    <s v="Selección abreviada menor cuantía"/>
    <n v="3"/>
    <n v="6"/>
    <n v="5"/>
    <n v="190000"/>
    <s v="UNIDAD"/>
    <s v=""/>
  </r>
  <r>
    <x v="17"/>
    <s v="02-02-01-002-008"/>
    <n v="10"/>
    <s v="Materiales y suministros - Dotación (prendas de vestir y calzado)"/>
    <s v="Guantes dielectricos x pares"/>
    <n v="46181537"/>
    <s v="Selección abreviada menor cuantía"/>
    <n v="3"/>
    <n v="6"/>
    <n v="10"/>
    <n v="90000"/>
    <s v="UNIDAD"/>
    <s v=""/>
  </r>
  <r>
    <x v="17"/>
    <s v="02-02-01-004-006-03"/>
    <n v="10"/>
    <s v="Materiales y suministros - Hilos y cables aislados; cable de fibra óptica"/>
    <s v="Cable UTP Cat 6 Caja x305mts PANDUIT"/>
    <n v="26121542"/>
    <s v="Selección abreviada menor cuantía"/>
    <n v="3"/>
    <n v="6"/>
    <n v="1"/>
    <n v="846000"/>
    <s v="UNIDAD"/>
    <s v=""/>
  </r>
  <r>
    <x v="17"/>
    <s v="02-02-02-008-005-09-5"/>
    <n v="10"/>
    <s v="Adquisición de servicios - Servicios auxiliares especializados de oficina"/>
    <s v="Servicio de alquiler de impresión y fotocopiado / suministros 2019 Amarre y vigencias futuras "/>
    <n v="80161801"/>
    <s v="Mínima cuantía"/>
    <n v="1"/>
    <n v="6"/>
    <n v="1"/>
    <n v="6500000"/>
    <s v="GLOBAL"/>
    <s v=""/>
  </r>
  <r>
    <x v="17"/>
    <s v="02-02-01-004-006-03"/>
    <n v="10"/>
    <s v="Materiales y suministros - Hilos y cables aislados; cable de fibra óptica"/>
    <s v="Keystone Jack categoría 6."/>
    <n v="39121462"/>
    <s v="Selección abreviada menor cuantía"/>
    <n v="3"/>
    <n v="6"/>
    <n v="24"/>
    <n v="288000"/>
    <s v="UNIDAD"/>
    <s v=""/>
  </r>
  <r>
    <x v="17"/>
    <s v="02-02-02-008-005-09-5"/>
    <n v="10"/>
    <s v="Adquisición de servicios - Servicios auxiliares especializados de oficina"/>
    <s v="Servicio de impresión y fotocopiado / suministros VG 2019"/>
    <n v="39121462"/>
    <s v="Mínima cuantía"/>
    <n v="1"/>
    <n v="6"/>
    <n v="1"/>
    <n v="20000000"/>
    <s v="GLOBAL"/>
    <s v=""/>
  </r>
  <r>
    <x v="17"/>
    <s v="02-02-01-003-006-09"/>
    <n v="10"/>
    <s v="Materiales y suministros - Otros productos plásticos"/>
    <s v="RJ 45 Cat 6 plástico."/>
    <n v="39121462"/>
    <s v="Selección abreviada menor cuantía"/>
    <n v="3"/>
    <n v="6"/>
    <n v="100"/>
    <n v="95000"/>
    <s v="UNIDAD"/>
    <s v=""/>
  </r>
  <r>
    <x v="17"/>
    <s v="02-02-01-004-004-02"/>
    <n v="10"/>
    <s v="Materiales y suministros - Máquinas herramientas y sus partes, piezas y accesorios"/>
    <s v="Probador de cable de red."/>
    <n v="41113711"/>
    <s v="Selección abreviada menor cuantía"/>
    <n v="3"/>
    <n v="6"/>
    <n v="1"/>
    <n v="65000"/>
    <s v="UNIDAD"/>
    <s v=""/>
  </r>
  <r>
    <x v="17"/>
    <s v="02-02-01-004-008-02"/>
    <n v="10"/>
    <s v="Materiales y suministros - Instrumentos y aparatos de medición, verificación, análisis, de navegación y para otros fines (excepto instrumentos ópticos); instrumentos de control de procesos industriales, sus partes, piezas y accesorios"/>
    <s v="Multímetro Digital."/>
    <n v="41113630"/>
    <s v="Selección abreviada menor cuantía"/>
    <n v="3"/>
    <n v="6"/>
    <n v="1"/>
    <n v="85000"/>
    <s v="UNIDAD"/>
    <s v=""/>
  </r>
  <r>
    <x v="17"/>
    <s v="02-02-01-004-002"/>
    <n v="10"/>
    <s v="Materiales y suministros - Productos metálicos elaborados (excepto maquinaria y equipo)"/>
    <s v="Juego destornilladores."/>
    <n v="27111701"/>
    <s v="Selección abreviada menor cuantía"/>
    <n v="3"/>
    <n v="6"/>
    <n v="3"/>
    <n v="90000"/>
    <s v="UNIDAD"/>
    <s v=""/>
  </r>
  <r>
    <x v="17"/>
    <s v="02-02-01-004-004-02"/>
    <n v="10"/>
    <s v="Materiales y suministros - Máquinas herramientas y sus partes, piezas y accesorios"/>
    <s v="Ponchadora multipropósito Rj45 RJ11 con cuchilla de corte y pelacables (Herramienta Pounchsown de red)."/>
    <n v="43223343"/>
    <s v="Selección abreviada menor cuantía"/>
    <n v="3"/>
    <n v="6"/>
    <n v="2"/>
    <n v="190000"/>
    <s v="UNIDAD"/>
    <s v=""/>
  </r>
  <r>
    <x v="17"/>
    <s v="02-02-01-003-005-04"/>
    <n v="10"/>
    <s v="Materiales y suministros - Productos químicos n. C. P."/>
    <s v="Limpia contactos."/>
    <n v="44102912"/>
    <s v="Selección abreviada menor cuantía"/>
    <n v="3"/>
    <n v="6"/>
    <n v="22"/>
    <n v="792000"/>
    <s v="UNIDAD"/>
    <s v=""/>
  </r>
  <r>
    <x v="17"/>
    <s v="02-02-01-003-005-04"/>
    <n v="10"/>
    <s v="Materiales y suministros - Productos químicos n. C. P."/>
    <s v="Limpiador espumoso para equipos de computo."/>
    <n v="44102912"/>
    <s v="Selección abreviada menor cuantía"/>
    <n v="3"/>
    <n v="6"/>
    <n v="12"/>
    <n v="384000"/>
    <s v="UNIDAD"/>
    <s v=""/>
  </r>
  <r>
    <x v="17"/>
    <s v="02-02-01-003-005-04"/>
    <n v="10"/>
    <s v="Materiales y suministros - Productos químicos n. C. P."/>
    <s v="Crema disipadora."/>
    <n v="44102912"/>
    <s v="Selección abreviada menor cuantía"/>
    <n v="3"/>
    <n v="6"/>
    <n v="12"/>
    <n v="192000"/>
    <s v="UNIDAD"/>
    <s v=""/>
  </r>
  <r>
    <x v="17"/>
    <s v="02-02-01-003-005-04"/>
    <n v="10"/>
    <s v="Materiales y suministros - Productos químicos n. C. P."/>
    <s v="Silicona en Spray."/>
    <n v="12352310"/>
    <s v="Selección abreviada menor cuantía"/>
    <n v="3"/>
    <n v="6"/>
    <n v="10"/>
    <n v="147000"/>
    <s v="UNIDAD"/>
    <s v=""/>
  </r>
  <r>
    <x v="17"/>
    <s v="02-02-01-003-005-03"/>
    <n v="10"/>
    <s v="Materiales y suministros - Jabón, preparados para limpieza, perfumes y preparados de tocador"/>
    <s v="Desengrasante líquido."/>
    <n v="47131821"/>
    <s v="Selección abreviada menor cuantía"/>
    <n v="3"/>
    <n v="6"/>
    <n v="10"/>
    <n v="175000"/>
    <s v="UNIDAD"/>
    <s v=""/>
  </r>
  <r>
    <x v="17"/>
    <s v="02-02-01-003-006-09"/>
    <n v="10"/>
    <s v="Materiales y suministros - Otros productos plásticos"/>
    <s v="TERMO INDUSTRIAL PLASTICOS DE 4 LTS LTRS CON AGARRADERA"/>
    <n v="52152010"/>
    <s v="Mínima cuantía"/>
    <n v="2"/>
    <n v="6"/>
    <n v="5"/>
    <n v="200000"/>
    <s v="UNIDAD"/>
    <s v=""/>
  </r>
  <r>
    <x v="17"/>
    <s v="02-02-01-003-006-09"/>
    <n v="10"/>
    <s v="Materiales y suministros - Otros productos plásticos"/>
    <s v="CAJA TRANSPORTADORA DE ALIMENTOS "/>
    <n v="24121503"/>
    <s v="Mínima cuantía"/>
    <n v="2"/>
    <n v="6"/>
    <n v="54"/>
    <n v="974052"/>
    <s v="UNIDAD"/>
    <s v=""/>
  </r>
  <r>
    <x v="17"/>
    <s v="02-01-01-004-003-02"/>
    <n v="10"/>
    <s v="Activos fijos - Bombas, compresores, motores de fuerza hidráulica y motores de potencia neumática y válvulas y sus partes y piezas"/>
    <s v="COMPRESOR CON TANQUE CAPACIDAD DE 200 LB CABEZOTE DE DOS PISTONES EN V. PARA EQUIPOS DE LAVANDERIA"/>
    <n v="40151601"/>
    <s v="Selección abreviada menor cuantía"/>
    <n v="1"/>
    <n v="6"/>
    <n v="1"/>
    <n v="1470000"/>
    <s v="UNIDAD"/>
    <s v=""/>
  </r>
  <r>
    <x v="17"/>
    <s v="02-02-01-004-003-09"/>
    <n v="10"/>
    <s v="Materiales y suministros - Otras máquinas para usos generales y sus partes y piezas"/>
    <s v="CONGELADOR HORIZONTAL 142 LITROS "/>
    <n v="24131601"/>
    <s v="Mínima cuantía"/>
    <n v="2"/>
    <n v="6"/>
    <n v="2"/>
    <n v="1395800"/>
    <s v="UNIDAD"/>
    <s v=""/>
  </r>
  <r>
    <x v="17"/>
    <s v="02-02-01-002-003-08"/>
    <n v="10"/>
    <s v="Materiales y suministros - Productos del café"/>
    <s v="Café - 100% café tostado y molido, tipo medio, empacado en bolsa de polipropileno aluminizada resistente a la humedad y al oxigeno. Debe cumplir con Resolución 333 de 2011 sobre rotulado y etiquetado nutricional y normas que la modifiquen. "/>
    <n v="50201706"/>
    <s v="Selección abreviada menor cuantía"/>
    <n v="1"/>
    <n v="6"/>
    <n v="200"/>
    <n v="1600800"/>
    <s v="UNIDAD"/>
    <s v=""/>
  </r>
  <r>
    <x v="17"/>
    <s v="02-02-01-002-003-05"/>
    <n v="10"/>
    <s v="Materiales y suministros - Azúcar"/>
    <s v="Bebida de panela - Bebida de panela instantanea granulada, cajas disponibles en multiples sabores. Caja de mínimo de 25 sobres."/>
    <n v="50161510"/>
    <s v="Selección abreviada menor cuantía"/>
    <n v="1"/>
    <n v="6"/>
    <n v="50"/>
    <n v="163350"/>
    <s v="UNIDAD"/>
    <s v=""/>
  </r>
  <r>
    <x v="17"/>
    <s v="02-02-01-002-003-05"/>
    <n v="10"/>
    <s v="Materiales y suministros - Azúcar"/>
    <s v="Azucar - Blanca, empaque elaborado en materias atóxicos, debe cumplir la Resolución 333 de 2011 sobre rotulado y etiquetado nutricional y las normas que la modifiquen.   Bolsa de mínimo 200 sobres de mínimo de 5 gr."/>
    <n v="50161509"/>
    <s v="Selección abreviada menor cuantía"/>
    <n v="1"/>
    <n v="6"/>
    <n v="100"/>
    <n v="345400"/>
    <s v="UNIDAD"/>
    <s v=""/>
  </r>
  <r>
    <x v="17"/>
    <s v="02-02-01-002-003-09"/>
    <n v="10"/>
    <s v="Materiales y suministros - Otros productos alimenticios n. C. P."/>
    <s v="Bebida de frutas - En jarabe, cajas disponibles en multiples sabores. Caja de mínimo de 20 sobres."/>
    <n v="50161510"/>
    <s v="Selección abreviada menor cuantía"/>
    <n v="1"/>
    <n v="6"/>
    <n v="50"/>
    <n v="364500"/>
    <s v="UNIDAD"/>
    <s v=""/>
  </r>
  <r>
    <x v="17"/>
    <s v="02-02-01-002-008"/>
    <n v="10"/>
    <s v="Materiales y suministros - Dotación (prendas de vestir y calzado)"/>
    <s v="GORRO BLANCO PARA COCINA"/>
    <n v="53102516"/>
    <s v="Mínima cuantía"/>
    <n v="3"/>
    <n v="6"/>
    <n v="24"/>
    <n v="384000"/>
    <s v="UNIDAD"/>
    <s v=""/>
  </r>
  <r>
    <x v="17"/>
    <s v="02-02-01-002-008"/>
    <n v="10"/>
    <s v="Materiales y suministros - Dotación (prendas de vestir y calzado)"/>
    <s v="UNIFORME ANTIFLUIDO BLANCO"/>
    <n v="53102704"/>
    <s v="Mínima cuantía"/>
    <n v="3"/>
    <n v="6"/>
    <n v="36"/>
    <n v="2592000"/>
    <s v="UNIDAD"/>
    <s v=""/>
  </r>
  <r>
    <x v="17"/>
    <s v="02-02-01-002-008"/>
    <n v="10"/>
    <s v="Materiales y suministros - Dotación (prendas de vestir y calzado)"/>
    <s v="BOTAS DE CAUCHO BLANCO"/>
    <n v="53111501"/>
    <s v="Mínima cuantía"/>
    <n v="3"/>
    <n v="6"/>
    <n v="12"/>
    <n v="408000"/>
    <s v="UNIDAD"/>
    <s v=""/>
  </r>
  <r>
    <x v="17"/>
    <s v="02-02-01-002-008"/>
    <n v="10"/>
    <s v="Materiales y suministros - Dotación (prendas de vestir y calzado)"/>
    <s v="PETOS DE CAUCHO"/>
    <n v="46181501"/>
    <s v="Mínima cuantía"/>
    <n v="3"/>
    <n v="6"/>
    <n v="24"/>
    <n v="552000"/>
    <s v="UNIDAD"/>
    <s v=""/>
  </r>
  <r>
    <x v="17"/>
    <s v="02-02-01-002-008"/>
    <n v="10"/>
    <s v="Materiales y suministros - Dotación (prendas de vestir y calzado)"/>
    <s v="GUANTES DE CAUCHO"/>
    <n v="46181504"/>
    <s v="Mínima cuantía"/>
    <n v="3"/>
    <n v="6"/>
    <n v="48"/>
    <n v="288000"/>
    <s v="UNIDAD"/>
    <s v=""/>
  </r>
  <r>
    <x v="17"/>
    <s v="02-02-01-002-008"/>
    <n v="10"/>
    <s v="Materiales y suministros - Dotación (prendas de vestir y calzado)"/>
    <s v="GUANTES DE CARNAZA"/>
    <n v="46181541"/>
    <s v="Mínima cuantía"/>
    <n v="3"/>
    <n v="6"/>
    <n v="20"/>
    <n v="360000"/>
    <s v="UNIDAD"/>
    <s v=""/>
  </r>
  <r>
    <x v="17"/>
    <s v="02-02-01-002-008"/>
    <n v="10"/>
    <s v="Materiales y suministros - Dotación (prendas de vestir y calzado)"/>
    <s v="MONOGAFAS"/>
    <n v="46181804"/>
    <s v="Mínima cuantía"/>
    <n v="3"/>
    <n v="6"/>
    <n v="18"/>
    <n v="360000"/>
    <s v="UNIDAD"/>
    <s v=""/>
  </r>
  <r>
    <x v="17"/>
    <s v="02-02-01-002-008"/>
    <n v="10"/>
    <s v="Materiales y suministros - Dotación (prendas de vestir y calzado)"/>
    <s v="TAPABOCAS TELA BOLSAS POR 12 UNIDADES"/>
    <n v="46181707"/>
    <s v="Mínima cuantía"/>
    <n v="3"/>
    <n v="6"/>
    <n v="48"/>
    <n v="576000"/>
    <s v="UNIDAD"/>
    <s v=""/>
  </r>
  <r>
    <x v="17"/>
    <s v="02-02-01-003-004-01"/>
    <n v="10"/>
    <s v="Materiales y suministros - Químicos orgánicos básicos"/>
    <s v="Alcochol industrial - Líquido, en recipiente plástico con capacidad mínima de 3.750 cc"/>
    <n v="51102710"/>
    <s v="Selección abreviada menor cuantía"/>
    <n v="1"/>
    <n v="6"/>
    <n v="30"/>
    <n v="540000"/>
    <s v="UNIDAD"/>
    <s v=""/>
  </r>
  <r>
    <x v="17"/>
    <s v="02-02-01-003-005-03"/>
    <n v="10"/>
    <s v="Materiales y suministros - Jabón, preparados para limpieza, perfumes y preparados de tocador"/>
    <s v="Detergente para ropa - Líquido, en recipiente plástico con capacidad mínima de 3.750 cc"/>
    <n v="42281704"/>
    <s v="Selección abreviada menor cuantía"/>
    <n v="1"/>
    <n v="6"/>
    <n v="100"/>
    <n v="2000000"/>
    <s v="UNIDAD"/>
    <s v=""/>
  </r>
  <r>
    <x v="17"/>
    <s v="02-02-01-003-005-03"/>
    <n v="10"/>
    <s v="Materiales y suministros - Jabón, preparados para limpieza, perfumes y preparados de tocador"/>
    <s v="Ambientador para habitaciones - Liquido, en aerosol seguro para capa de ozono con capacidad minima de 400 CC"/>
    <n v="47131706"/>
    <s v="Selección abreviada menor cuantía"/>
    <n v="1"/>
    <n v="6"/>
    <n v="20"/>
    <n v="180000"/>
    <s v="UNIDAD"/>
    <s v=""/>
  </r>
  <r>
    <x v="17"/>
    <s v="02-02-01-003-005-03"/>
    <n v="10"/>
    <s v="Materiales y suministros - Jabón, preparados para limpieza, perfumes y preparados de tocador"/>
    <s v="Ambientador para habitaciones - Liquido, en recipiente plástico con capacidad mínima de 3.750 CC"/>
    <n v="47131706"/>
    <s v="Selección abreviada menor cuantía"/>
    <n v="1"/>
    <n v="6"/>
    <n v="60"/>
    <n v="720000"/>
    <s v="UNIDAD"/>
    <s v=""/>
  </r>
  <r>
    <x v="17"/>
    <s v="02-02-01-003-006-09"/>
    <n v="10"/>
    <s v="Materiales y suministros - Otros productos plásticos"/>
    <s v="Balde - elaborado en plástico, capacidad mínima de 10 litros, con manija movil, con pico antiderrames, disponibles en color amarillo, azul y rojo"/>
    <n v="47121804"/>
    <s v="Selección abreviada menor cuantía"/>
    <n v="1"/>
    <n v="6"/>
    <n v="20"/>
    <n v="160000"/>
    <s v="UNIDAD"/>
    <s v=""/>
  </r>
  <r>
    <x v="17"/>
    <s v="02-02-01-002-007"/>
    <n v="10"/>
    <s v="Materiales y suministros - Artículos textiles (excepto prendas de vestir)"/>
    <s v="Bayetilla - en tela fileteada, color blanco sin estampado"/>
    <n v="47131501"/>
    <s v="Selección abreviada menor cuantía"/>
    <n v="1"/>
    <n v="6"/>
    <n v="30"/>
    <n v="114000"/>
    <s v="UNIDAD"/>
    <s v=""/>
  </r>
  <r>
    <x v="17"/>
    <s v="02-02-01-003-006-04"/>
    <n v="10"/>
    <s v="Materiales y suministros - Productos de empaque y envasado, de plástico"/>
    <s v="Bolsa - Elaborada en polietileno de baja densidad, color rojo, calibre mínimo 2, tamaño 70 cm de ancho por 90 cm de largo. Paquete mínimo 6."/>
    <n v="47121701"/>
    <s v="Selección abreviada menor cuantía"/>
    <n v="1"/>
    <n v="6"/>
    <n v="340"/>
    <n v="850000"/>
    <s v="UNIDAD"/>
    <s v=""/>
  </r>
  <r>
    <x v="17"/>
    <s v="02-02-01-003-006-04"/>
    <n v="10"/>
    <s v="Materiales y suministros - Productos de empaque y envasado, de plástico"/>
    <s v="Bolsa - Elaborada en polietileno de baja densidad, color blanco, calibre mínimo 2, tamaño 70 cm de ancho por 90 cm de largo. Paquete mínimo 6."/>
    <n v="47121701"/>
    <s v="Selección abreviada menor cuantía"/>
    <n v="1"/>
    <n v="6"/>
    <n v="195"/>
    <n v="409500"/>
    <s v="UNIDAD"/>
    <s v=""/>
  </r>
  <r>
    <x v="17"/>
    <s v="02-02-01-003-005-04"/>
    <n v="10"/>
    <s v="Materiales y suministros - Productos químicos n. C. P."/>
    <s v="Hipoclorito - Liquido, en recipiente plástico con capacidad mínima de 3.750 CC"/>
    <n v="47131807"/>
    <s v="Selección abreviada menor cuantía"/>
    <n v="1"/>
    <n v="6"/>
    <n v="40"/>
    <n v="252000"/>
    <s v="UNIDAD"/>
    <s v=""/>
  </r>
  <r>
    <x v="17"/>
    <s v="02-02-01-003-008-09"/>
    <n v="10"/>
    <s v="Materiales y suministros - Otros artículos manufacturados n. C. P."/>
    <s v="Cepillo - Para pisos, cuerpo elaborado en plastico, cerdas duras en fibra plastica, tamaño mínimo de 35 cm de largo por 6 cm de ancho por 7 cm de alto. Mango metálico con una extensión mínima de 120 cm."/>
    <n v="47131605"/>
    <s v="Selección abreviada menor cuantía"/>
    <n v="1"/>
    <n v="6"/>
    <n v="5"/>
    <n v="60000"/>
    <s v="UNIDAD"/>
    <s v=""/>
  </r>
  <r>
    <x v="17"/>
    <s v="02-02-01-003-008-09"/>
    <n v="10"/>
    <s v="Materiales y suministros - Otros artículos manufacturados n. C. P."/>
    <s v="Cepillo para sanitario (churrusco) - Cerdas duras elaboradas en fibras plasticas, extensión minima de las cerdas es de 2,5 cm. Base y mango elaborada en plastico, mango con longitud mínima de 33 cm."/>
    <n v="47131608"/>
    <s v="Selección abreviada menor cuantía"/>
    <n v="1"/>
    <n v="6"/>
    <n v="12"/>
    <n v="54000"/>
    <s v="UNIDAD"/>
    <s v=""/>
  </r>
  <r>
    <x v="17"/>
    <s v="02-02-01-003-005-03"/>
    <n v="10"/>
    <s v="Materiales y suministros - Jabón, preparados para limpieza, perfumes y preparados de tocador"/>
    <s v="Cera - Emulsinada neutra (para pisos de todos los colores). Contenido mínimo de sólidos del 5%. Liquida en reicipiente de plastico con capacidad mínima de 3.750 CC."/>
    <n v="47131802"/>
    <s v="Selección abreviada menor cuantía"/>
    <n v="1"/>
    <n v="6"/>
    <n v="30"/>
    <n v="420000"/>
    <s v="UNIDAD"/>
    <s v=""/>
  </r>
  <r>
    <x v="17"/>
    <s v="02-02-01-003-006-02"/>
    <n v="10"/>
    <s v="Materiales y suministros - Otros productos de caucho"/>
    <s v="Destapador de sanitario (chupa) Tipo campana, chupa elaborada en caucho, diametro mínimo de 12 cm, mango elaborado en plastico o madera, con longitud mínima de 33 cm."/>
    <n v="47131608"/>
    <s v="Selección abreviada menor cuantía"/>
    <n v="1"/>
    <n v="6"/>
    <n v="20"/>
    <n v="50000"/>
    <s v="UNIDAD"/>
    <s v=""/>
  </r>
  <r>
    <x v="17"/>
    <s v="02-02-01-003-005-03"/>
    <n v="10"/>
    <s v="Materiales y suministros - Jabón, preparados para limpieza, perfumes y preparados de tocador"/>
    <s v="Jabón para loza -  Crema, en recipiente plástico de mínimo 900 gr"/>
    <n v="47131810"/>
    <s v="Selección abreviada menor cuantía"/>
    <n v="1"/>
    <n v="6"/>
    <n v="105"/>
    <n v="735000"/>
    <s v="UNIDAD"/>
    <s v=""/>
  </r>
  <r>
    <x v="17"/>
    <s v="02-02-01-003-005-03"/>
    <n v="10"/>
    <s v="Materiales y suministros - Jabón, preparados para limpieza, perfumes y preparados de tocador"/>
    <s v="Liquido desengrasante - Liquido, en recipiente plástico con capacidad mínima de 3.750 CC."/>
    <n v="47131821"/>
    <s v="Selección abreviada menor cuantía"/>
    <n v="1"/>
    <n v="6"/>
    <n v="17"/>
    <n v="306000"/>
    <s v="UNIDAD"/>
    <s v=""/>
  </r>
  <r>
    <x v="17"/>
    <s v="02-02-01-003-005-03"/>
    <n v="10"/>
    <s v="Materiales y suministros - Jabón, preparados para limpieza, perfumes y preparados de tocador"/>
    <s v="Detergente multiusos - Polvo, en bolsa plástica o recipiente plastico con un peso de 1.000 gr"/>
    <n v="42281704"/>
    <s v="Selección abreviada menor cuantía"/>
    <n v="1"/>
    <n v="6"/>
    <n v="300"/>
    <n v="1950000"/>
    <s v="UNIDAD"/>
    <s v=""/>
  </r>
  <r>
    <x v="17"/>
    <s v="02-02-01-004-002"/>
    <n v="10"/>
    <s v="Materiales y suministros - Productos metálicos elaborados (excepto maquinaria y equipo)"/>
    <s v="Esponjilla - Elaborada con alambre en acero inoxidable, tamaño mínimo de 9 cm de largo por 10 cm de ancho."/>
    <n v="47121803"/>
    <s v="Selección abreviada menor cuantía"/>
    <n v="1"/>
    <n v="6"/>
    <n v="28"/>
    <n v="15400"/>
    <s v="UNIDAD"/>
    <s v=""/>
  </r>
  <r>
    <x v="17"/>
    <s v="02-02-01-003-008-09"/>
    <n v="10"/>
    <s v="Materiales y suministros - Otros artículos manufacturados n. C. P."/>
    <s v="Espuma enmallada. Tamaño mínimo de 7 cm de largo por 10 cm de ancho."/>
    <n v="47121803"/>
    <s v="Selección abreviada menor cuantía"/>
    <n v="1"/>
    <n v="6"/>
    <n v="138"/>
    <n v="172500"/>
    <s v="UNIDAD"/>
    <s v=""/>
  </r>
  <r>
    <x v="17"/>
    <s v="02-02-01-003-008-09"/>
    <n v="10"/>
    <s v="Materiales y suministros - Otros artículos manufacturados n. C. P."/>
    <s v="Guantes - Tipo domestico elaborado en latex, calibre mínimo de 25. talla 7 a 9 color negro."/>
    <n v="46181504"/>
    <s v="Selección abreviada menor cuantía"/>
    <n v="1"/>
    <n v="6"/>
    <n v="47"/>
    <n v="164500"/>
    <s v="UNIDAD"/>
    <s v=""/>
  </r>
  <r>
    <x v="17"/>
    <s v="02-02-01-003-005-03"/>
    <n v="10"/>
    <s v="Materiales y suministros - Jabón, preparados para limpieza, perfumes y preparados de tocador"/>
    <s v="Jabón en barra - Barra, peso mínimo de 250 gr en envoltura individual."/>
    <n v="53131608"/>
    <s v="Selección abreviada menor cuantía"/>
    <n v="1"/>
    <n v="6"/>
    <n v="25"/>
    <n v="37500"/>
    <s v="UNIDAD"/>
    <s v=""/>
  </r>
  <r>
    <x v="17"/>
    <s v="02-02-01-003-005-03"/>
    <n v="10"/>
    <s v="Materiales y suministros - Jabón, preparados para limpieza, perfumes y preparados de tocador"/>
    <s v="Desinfectante para uso general - Liquido, en recipiente plástico con capacidad mínima de 3.750 CC"/>
    <n v="47131803"/>
    <s v="Selección abreviada menor cuantía"/>
    <n v="1"/>
    <n v="6"/>
    <n v="23"/>
    <n v="276000"/>
    <s v="UNIDAD"/>
    <s v=""/>
  </r>
  <r>
    <x v="17"/>
    <s v="02-02-01-003-005-03"/>
    <n v="10"/>
    <s v="Materiales y suministros - Jabón, preparados para limpieza, perfumes y preparados de tocador"/>
    <s v="Jabón dispensador de manos - Liquido, en recipiente plástico con capacidad mínima de 3.750 CC"/>
    <n v="53131608"/>
    <s v="Selección abreviada menor cuantía"/>
    <n v="1"/>
    <n v="6"/>
    <n v="25"/>
    <n v="300000"/>
    <s v="UNIDAD"/>
    <s v=""/>
  </r>
  <r>
    <x v="17"/>
    <s v="02-02-01-003-005-03"/>
    <n v="10"/>
    <s v="Materiales y suministros - Jabón, preparados para limpieza, perfumes y preparados de tocador"/>
    <s v="Jabón de tocador - Barra, unidad con peso mínimo de 125 gr en envoltura individual."/>
    <n v="53131608"/>
    <s v="Selección abreviada menor cuantía"/>
    <n v="1"/>
    <n v="6"/>
    <n v="150"/>
    <n v="375000"/>
    <s v="UNIDAD"/>
    <s v=""/>
  </r>
  <r>
    <x v="17"/>
    <s v="02-02-01-003-005-03"/>
    <n v="10"/>
    <s v="Materiales y suministros - Jabón, preparados para limpieza, perfumes y preparados de tocador"/>
    <s v="Liquido para limpiar vidrios - Liquido, en recipiente plástico con capacidad mínima de 500 CC, con atomizador de pistola."/>
    <n v="47131824"/>
    <s v="Selección abreviada menor cuantía"/>
    <n v="1"/>
    <n v="6"/>
    <n v="30"/>
    <n v="135000"/>
    <s v="UNIDAD"/>
    <s v=""/>
  </r>
  <r>
    <x v="17"/>
    <s v="02-02-01-003-005-03"/>
    <n v="10"/>
    <s v="Materiales y suministros - Jabón, preparados para limpieza, perfumes y preparados de tocador"/>
    <s v="Limpiador multiusos - Liquido, en recipiente plástico con capacidad mínima de 3.750 CC"/>
    <n v="47131825"/>
    <s v="Selección abreviada menor cuantía"/>
    <n v="1"/>
    <n v="6"/>
    <n v="60"/>
    <n v="660000"/>
    <s v="UNIDAD"/>
    <s v=""/>
  </r>
  <r>
    <x v="17"/>
    <s v="02-02-01-002-007"/>
    <n v="10"/>
    <s v="Materiales y suministros - Artículos textiles (excepto prendas de vestir)"/>
    <s v="Paño absorbente multiusos - Material que no libera motas o pelusas, interfoliado, reutilizable, tamaño mínimo de 18 cm de largo por 20 cm de ancho."/>
    <n v="47131501"/>
    <s v="Selección abreviada menor cuantía"/>
    <n v="1"/>
    <n v="6"/>
    <n v="25"/>
    <n v="55000"/>
    <s v="UNIDAD"/>
    <s v=""/>
  </r>
  <r>
    <x v="17"/>
    <s v="02-02-01-003-002-01"/>
    <n v="10"/>
    <s v="Materiales y suministros - Pasta de papel, papel y cartón"/>
    <s v="Papel higuienico - Rollo con longitud mínima de 32 metros, doble hoja blanca, sin fragancia."/>
    <n v="14111704"/>
    <s v="Selección abreviada menor cuantía"/>
    <n v="1"/>
    <n v="6"/>
    <n v="200"/>
    <n v="360000"/>
    <s v="UNIDAD"/>
    <s v=""/>
  </r>
  <r>
    <x v="17"/>
    <s v="02-02-01-003-002-01"/>
    <n v="10"/>
    <s v="Materiales y suministros - Pasta de papel, papel y cartón"/>
    <s v="Papel higuienico - Rollo con longitud mínima de 400 metros, hoja sencilla de color blanco, sin fragancia."/>
    <n v="14111704"/>
    <s v="Selección abreviada menor cuantía"/>
    <n v="1"/>
    <n v="6"/>
    <n v="199"/>
    <n v="2985000"/>
    <s v="UNIDAD"/>
    <s v=""/>
  </r>
  <r>
    <x v="17"/>
    <s v="02-02-01-003-006-09"/>
    <n v="10"/>
    <s v="Materiales y suministros - Otros productos plásticos"/>
    <s v="Recogedor de basura - Elaborado en plástico, con banda de goma y dientes barrescobas, mango con longitud mínima de 70 cm."/>
    <n v="47131600"/>
    <s v="Selección abreviada menor cuantía"/>
    <n v="1"/>
    <n v="6"/>
    <n v="15"/>
    <n v="75000"/>
    <s v="UNIDAD"/>
    <s v=""/>
  </r>
  <r>
    <x v="17"/>
    <s v="02-02-01-003-005-04"/>
    <n v="10"/>
    <s v="Materiales y suministros - Productos químicos n. C. P."/>
    <s v="Removedor de cera - Liquido, en recipiente plástico con capacidad mínima de 3750 CC."/>
    <n v="47131827"/>
    <s v="Selección abreviada menor cuantía"/>
    <n v="1"/>
    <n v="6"/>
    <n v="26"/>
    <n v="468000"/>
    <s v="UNIDAD"/>
    <s v=""/>
  </r>
  <r>
    <x v="17"/>
    <s v="02-02-01-003-007-09"/>
    <n v="10"/>
    <s v="Materiales y suministros - Otros productos minerales no metálicos n. C. P."/>
    <s v="Sellante para pisos - Liquido, en recipiente plástico de capacidad mínima de 3750 CC"/>
    <n v="47131802"/>
    <s v="Selección abreviada menor cuantía"/>
    <n v="1"/>
    <n v="6"/>
    <n v="55"/>
    <n v="2475000"/>
    <s v="UNIDAD"/>
    <s v=""/>
  </r>
  <r>
    <x v="17"/>
    <s v="02-02-01-003-002-01"/>
    <n v="10"/>
    <s v="Materiales y suministros - Pasta de papel, papel y cartón"/>
    <s v="Toalla para manos - Toallas interdobladas, paquete con minimo 150 unidades. Doble hoja con un tamaño mínimo de 20 cm de largo por 15 cm de ancho"/>
    <n v="47131701"/>
    <s v="Selección abreviada menor cuantía"/>
    <n v="1"/>
    <n v="6"/>
    <n v="80"/>
    <n v="400000"/>
    <s v="UNIDAD"/>
    <s v=""/>
  </r>
  <r>
    <x v="17"/>
    <s v="02-02-01-003-006-09"/>
    <n v="10"/>
    <s v="Materiales y suministros - Otros productos plásticos"/>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Selección abreviada menor cuantía"/>
    <n v="1"/>
    <n v="6"/>
    <n v="16"/>
    <n v="528000"/>
    <s v="UNIDAD"/>
    <s v=""/>
  </r>
  <r>
    <x v="17"/>
    <s v="02-02-01-003-008-09"/>
    <n v="10"/>
    <s v="Materiales y suministros - Otros artículos manufacturados n. C. P."/>
    <s v="Escobas para uso en via publica o cepillo de barrendero"/>
    <n v="47131600"/>
    <s v="Selección abreviada menor cuantía"/>
    <n v="1"/>
    <n v="6"/>
    <n v="80"/>
    <n v="2800000"/>
    <s v="UNIDAD"/>
    <s v=""/>
  </r>
  <r>
    <x v="17"/>
    <s v="02-02-01-003-008-09"/>
    <n v="10"/>
    <s v="Materiales y suministros - Otros artículos manufacturados n. C. P."/>
    <s v="Rastrillo plastrico con cabo de madera"/>
    <n v="47131600"/>
    <s v="Selección abreviada menor cuantía"/>
    <n v="1"/>
    <n v="6"/>
    <n v="80"/>
    <n v="1200000"/>
    <s v="UNIDAD"/>
    <s v=""/>
  </r>
  <r>
    <x v="17"/>
    <s v="02-02-01-003-008-09"/>
    <n v="10"/>
    <s v="Materiales y suministros - Otros artículos manufacturados n. C. P."/>
    <s v="Escoba cerdas suaves mango matalico extensión 140 cms"/>
    <n v="47131600"/>
    <s v="Selección abreviada menor cuantía"/>
    <n v="1"/>
    <n v="6"/>
    <n v="40"/>
    <n v="140000"/>
    <s v="UNIDAD"/>
    <s v=""/>
  </r>
  <r>
    <x v="17"/>
    <s v="02-02-01-004-002"/>
    <n v="10"/>
    <s v="Materiales y suministros - Productos metálicos elaborados (excepto maquinaria y equipo)"/>
    <s v="Esponjilla en acero inoxidable tamaño minimo de 5cm de ancho por 5 cm de largo."/>
    <n v="47121803"/>
    <s v="Selección abreviada menor cuantía"/>
    <n v="1"/>
    <n v="6"/>
    <n v="58"/>
    <n v="40600"/>
    <s v="UNIDAD"/>
    <s v=""/>
  </r>
  <r>
    <x v="17"/>
    <s v="02-02-01-003-005-03"/>
    <n v="10"/>
    <s v="Materiales y suministros - Jabón, preparados para limpieza, perfumes y preparados de tocador"/>
    <s v="Lustramuebles liquido en recipiente plastico con capacidad minima de 200cc"/>
    <n v="47131830"/>
    <s v="Selección abreviada menor cuantía"/>
    <n v="1"/>
    <n v="6"/>
    <n v="40"/>
    <n v="320000"/>
    <s v="UNIDAD"/>
    <s v=""/>
  </r>
  <r>
    <x v="17"/>
    <s v="02-02-01-003-006-09"/>
    <n v="10"/>
    <s v="Materiales y suministros - Otros productos plásticos"/>
    <s v="Papelera - Cuerpo plástico sin tapa, diseño para baño."/>
    <n v="76121601"/>
    <s v="Selección abreviada menor cuantía"/>
    <n v="1"/>
    <n v="6"/>
    <n v="20"/>
    <n v="240000"/>
    <s v="UNIDAD"/>
    <s v=""/>
  </r>
  <r>
    <x v="17"/>
    <s v="02-02-01-002-007"/>
    <n v="10"/>
    <s v="Materiales y suministros - Artículos textiles (excepto prendas de vestir)"/>
    <s v="Trapero - Elaborado en hilaza de algodón natural, mecha con peso mínimo de 250 gr y extensión mínima de 32 cm de largo."/>
    <n v="47131608"/>
    <s v="Selección abreviada menor cuantía"/>
    <n v="1"/>
    <n v="6"/>
    <n v="100"/>
    <n v="750000"/>
    <s v="UNIDAD"/>
    <s v=""/>
  </r>
  <r>
    <x v="17"/>
    <s v="02-02-01-003-006-04"/>
    <n v="10"/>
    <s v="Materiales y suministros - Productos de empaque y envasado, de plástico"/>
    <s v="Bolsa - Elaborada en polietileno de baja densidad, color negro, calibre mínimo 2, tamaño 70 cm de ancho por 90 cm de largo. Paquete mínimo 6."/>
    <n v="47121701"/>
    <s v="Selección abreviada menor cuantía"/>
    <n v="1"/>
    <n v="6"/>
    <n v="670"/>
    <n v="1340000"/>
    <s v="UNIDAD"/>
    <s v=""/>
  </r>
  <r>
    <x v="17"/>
    <s v="02-02-01-003-006-04"/>
    <n v="10"/>
    <s v="Materiales y suministros - Productos de empaque y envasado, de plástico"/>
    <s v="Bolsa - Elaborada en polietileno de baja densidad, color verde, calibre mínimo 2, tamaño 70 cm de ancho por 90 cm de largo. Paquete mínimo 6."/>
    <n v="47121701"/>
    <s v="Selección abreviada menor cuantía"/>
    <n v="1"/>
    <n v="6"/>
    <n v="670"/>
    <n v="1675000"/>
    <s v="UNIDAD"/>
    <s v=""/>
  </r>
  <r>
    <x v="17"/>
    <s v="02-02-01-003-006-04"/>
    <n v="10"/>
    <s v="Materiales y suministros - Productos de empaque y envasado, de plástico"/>
    <s v="Bolsa - Elaborada en polietileno de baja densidad, color gris, calibre mínimo 2, tamaño 80 cm de ancho por 110 cm de largo. Con impresión de aviso de riesgo biologico. Paquete mínimo 6."/>
    <n v="47121701"/>
    <s v="Selección abreviada menor cuantía"/>
    <n v="1"/>
    <n v="6"/>
    <n v="670"/>
    <n v="2546000"/>
    <s v="UNIDAD"/>
    <s v=""/>
  </r>
  <r>
    <x v="17"/>
    <s v="02-02-01-004-004-01"/>
    <n v="10"/>
    <s v="Materiales y suministros - Maquinaria agropecuaria o silvícola y sus partes y piezas"/>
    <s v="Repuestos accesorios  suminstros  para   guadañas"/>
    <n v="27112006"/>
    <s v="Mínima cuantía"/>
    <n v="3"/>
    <n v="6"/>
    <n v="1"/>
    <n v="5000000"/>
    <s v="UNIDAD"/>
    <s v=""/>
  </r>
  <r>
    <x v="17"/>
    <s v="02-02-01-003-006-04"/>
    <n v="10"/>
    <s v="Materiales y suministros - Productos de empaque y envasado, de plástico"/>
    <s v="Bolsa plastica de polietileno color blanco de 40 cms de ancho por 55 cms largo."/>
    <n v="47121701"/>
    <s v="Selección abreviada menor cuantía"/>
    <n v="3"/>
    <n v="6"/>
    <n v="195"/>
    <n v="409500"/>
    <s v="UNIDAD"/>
    <s v=""/>
  </r>
  <r>
    <x v="17"/>
    <s v="02-02-01-003-006-09"/>
    <n v="10"/>
    <s v="Materiales y suministros - Otros productos plásticos"/>
    <s v="Rallador mediano"/>
    <n v="52151603"/>
    <s v="Mínima cuantía"/>
    <n v="3"/>
    <n v="6"/>
    <n v="3"/>
    <n v="45000"/>
    <s v="UNIDAD"/>
    <s v=""/>
  </r>
  <r>
    <x v="17"/>
    <s v="02-02-01-003-006-09"/>
    <n v="10"/>
    <s v="Materiales y suministros - Otros productos plásticos"/>
    <s v="Jarra para jugos plastica de 5 litros"/>
    <n v="24112601"/>
    <s v="Mínima cuantía"/>
    <n v="3"/>
    <n v="6"/>
    <n v="4"/>
    <n v="80000"/>
    <s v="UNIDAD"/>
    <s v=""/>
  </r>
  <r>
    <x v="17"/>
    <s v="02-02-01-003-006-09"/>
    <n v="10"/>
    <s v="Materiales y suministros - Otros productos plásticos"/>
    <s v="Colador para café"/>
    <n v="52151604"/>
    <s v="Mínima cuantía"/>
    <n v="3"/>
    <n v="6"/>
    <n v="3"/>
    <n v="15000"/>
    <s v="UNIDAD"/>
    <s v=""/>
  </r>
  <r>
    <x v="17"/>
    <s v="02-02-01-003-007-02"/>
    <n v="10"/>
    <s v="Materiales y suministros - Artículos de cerámica no estructural"/>
    <s v="Organizadores de loza"/>
    <n v="48101800"/>
    <s v="Mínima cuantía"/>
    <n v="3"/>
    <n v="6"/>
    <n v="2"/>
    <n v="90000"/>
    <s v="UNIDAD"/>
    <s v=""/>
  </r>
  <r>
    <x v="17"/>
    <s v="02-02-01-004-002"/>
    <n v="10"/>
    <s v="Materiales y suministros - Productos metálicos elaborados (excepto maquinaria y equipo)"/>
    <s v="Colador metalicos grandes"/>
    <n v="52151603"/>
    <s v="Mínima cuantía"/>
    <n v="3"/>
    <n v="6"/>
    <n v="3"/>
    <n v="90000"/>
    <s v="UNIDAD"/>
    <s v=""/>
  </r>
  <r>
    <x v="17"/>
    <s v="02-02-01-003-001"/>
    <n v="10"/>
    <s v="Materiales y suministros - Productos de madera, corcho, cestería y espartería"/>
    <s v="Cucharones de madera grande"/>
    <n v="48101803"/>
    <s v="Mínima cuantía"/>
    <n v="3"/>
    <n v="6"/>
    <n v="2"/>
    <n v="50000"/>
    <s v="UNIDAD"/>
    <s v=""/>
  </r>
  <r>
    <x v="17"/>
    <s v="02-02-01-003-001"/>
    <n v="10"/>
    <s v="Materiales y suministros - Productos de madera, corcho, cestería y espartería"/>
    <s v="Molinillo"/>
    <n v="48101800"/>
    <s v="Mínima cuantía"/>
    <n v="3"/>
    <n v="6"/>
    <n v="2"/>
    <n v="10000"/>
    <s v="UNIDAD"/>
    <s v=""/>
  </r>
  <r>
    <x v="17"/>
    <s v="02-02-01-004-002"/>
    <n v="10"/>
    <s v="Materiales y suministros - Productos metálicos elaborados (excepto maquinaria y equipo)"/>
    <s v="Cuchillo de línea hotelera fabricado en acero inoxidable. "/>
    <n v="52151702"/>
    <s v="Mínima cuantía"/>
    <n v="3"/>
    <n v="6"/>
    <n v="120"/>
    <n v="300000"/>
    <s v="UNIDAD"/>
    <s v=""/>
  </r>
  <r>
    <x v="17"/>
    <s v="02-02-01-004-002"/>
    <n v="10"/>
    <s v="Materiales y suministros - Productos metálicos elaborados (excepto maquinaria y equipo)"/>
    <s v="Cuchara de línea hotelera fabricado en hojas de acero inoxidable. "/>
    <n v="52151704"/>
    <s v="Mínima cuantía"/>
    <n v="3"/>
    <n v="6"/>
    <n v="120"/>
    <n v="300000"/>
    <s v="UNIDAD"/>
    <s v=""/>
  </r>
  <r>
    <x v="17"/>
    <s v="02-02-01-004-002"/>
    <n v="10"/>
    <s v="Materiales y suministros - Productos metálicos elaborados (excepto maquinaria y equipo)"/>
    <s v="Tenedor de línea hotelera fabricado en hojas de acero inoxidable. "/>
    <n v="48101800"/>
    <s v="Mínima cuantía"/>
    <n v="3"/>
    <n v="6"/>
    <n v="120"/>
    <n v="300000"/>
    <s v="UNIDAD"/>
    <s v=""/>
  </r>
  <r>
    <x v="17"/>
    <s v="02-02-01-004-002"/>
    <n v="10"/>
    <s v="Materiales y suministros - Productos metálicos elaborados (excepto maquinaria y equipo)"/>
    <s v="Platos de aluminio de 23 centrimetros"/>
    <n v="52152004"/>
    <s v="Mínima cuantía"/>
    <n v="3"/>
    <n v="6"/>
    <n v="120"/>
    <n v="600000"/>
    <s v="UNIDAD"/>
    <s v=""/>
  </r>
  <r>
    <x v="17"/>
    <s v="02-02-01-004-002"/>
    <n v="10"/>
    <s v="Materiales y suministros - Productos metálicos elaborados (excepto maquinaria y equipo)"/>
    <s v="Vasos de aluminio 12 onzas"/>
    <n v="52152102"/>
    <s v="Mínima cuantía"/>
    <n v="3"/>
    <n v="6"/>
    <n v="120"/>
    <n v="360000"/>
    <s v="UNIDAD"/>
    <s v=""/>
  </r>
  <r>
    <x v="17"/>
    <s v="02-02-01-004-002"/>
    <n v="10"/>
    <s v="Materiales y suministros - Productos metálicos elaborados (excepto maquinaria y equipo)"/>
    <s v="Platos hondos de aluminio 16 onzas"/>
    <n v="52152102"/>
    <s v="Mínima cuantía"/>
    <n v="3"/>
    <n v="6"/>
    <n v="120"/>
    <n v="660000"/>
    <s v="UNIDAD"/>
    <s v=""/>
  </r>
  <r>
    <x v="17"/>
    <s v="02-02-01-004-002"/>
    <n v="10"/>
    <s v="Materiales y suministros - Productos metálicos elaborados (excepto maquinaria y equipo)"/>
    <s v="Cuchillo Tramontina 13 pulgadas"/>
    <n v="52151702"/>
    <s v="Mínima cuantía"/>
    <n v="3"/>
    <n v="6"/>
    <n v="4"/>
    <n v="156000"/>
    <s v="UNIDAD"/>
    <s v=""/>
  </r>
  <r>
    <x v="17"/>
    <s v="02-02-01-004-002"/>
    <n v="10"/>
    <s v="Materiales y suministros - Productos metálicos elaborados (excepto maquinaria y equipo)"/>
    <s v="Pinzas metalicas medianas para ensaladeras"/>
    <n v="52151611"/>
    <s v="Mínima cuantía"/>
    <n v="3"/>
    <n v="6"/>
    <n v="6"/>
    <n v="120000"/>
    <s v="UNIDAD"/>
    <s v=""/>
  </r>
  <r>
    <x v="17"/>
    <s v="02-02-01-004-002"/>
    <n v="10"/>
    <s v="Materiales y suministros - Productos metálicos elaborados (excepto maquinaria y equipo)"/>
    <s v="Espumaderas"/>
    <n v="48101800"/>
    <s v="Mínima cuantía"/>
    <n v="3"/>
    <n v="6"/>
    <n v="4"/>
    <n v="100000"/>
    <s v="UNIDAD"/>
    <s v=""/>
  </r>
  <r>
    <x v="17"/>
    <s v="02-02-01-003-007-01"/>
    <n v="10"/>
    <s v="Materiales y suministros - Vidrio y productos de vidrio"/>
    <s v="Vaso elaborado en vidrio - Cilíndrico - Capacidad mínima de 12 oz"/>
    <n v="52152102"/>
    <s v="Mínima cuantía"/>
    <n v="3"/>
    <n v="6"/>
    <n v="40"/>
    <n v="100000"/>
    <s v="UNIDAD"/>
    <s v=""/>
  </r>
  <r>
    <x v="17"/>
    <s v="02-02-01-003-007-02"/>
    <n v="10"/>
    <s v="Materiales y suministros - Artículos de cerámica no estructural"/>
    <s v="Taza para sopa en cerámica porcelanizada, línea hotelera ( color blanco); apta_x000a_para el horno microondas y horno convencional, resistencia al rayado, apilables, resistencia al cambio de temperatura. Debera ser apto para la utilización_x000a_de cualquier tipo de comidas (grasas, salsas, etc.)."/>
    <n v="52151607"/>
    <s v="Mínima cuantía"/>
    <n v="3"/>
    <n v="6"/>
    <n v="20"/>
    <n v="240000"/>
    <s v="UNIDAD"/>
    <s v=""/>
  </r>
  <r>
    <x v="17"/>
    <s v="02-02-01-004-002"/>
    <n v="10"/>
    <s v="Materiales y suministros - Productos metálicos elaborados (excepto maquinaria y equipo)"/>
    <s v="Olla caldero de acero N° 30, con tapa y arejas para transporte."/>
    <n v="52151807"/>
    <s v="Mínima cuantía"/>
    <n v="3"/>
    <n v="6"/>
    <n v="5"/>
    <n v="750000"/>
    <s v="UNIDAD"/>
    <s v=""/>
  </r>
  <r>
    <x v="17"/>
    <s v="02-02-01-004-002"/>
    <n v="10"/>
    <s v="Materiales y suministros - Productos metálicos elaborados (excepto maquinaria y equipo)"/>
    <s v="Olla caldero de acero N° 60, con tapa y arejas para transporte."/>
    <n v="52151807"/>
    <s v="Mínima cuantía"/>
    <n v="3"/>
    <n v="6"/>
    <n v="5"/>
    <n v="1450000"/>
    <s v="UNIDAD"/>
    <s v=""/>
  </r>
  <r>
    <x v="17"/>
    <s v="02-02-01-004-002"/>
    <n v="10"/>
    <s v="Materiales y suministros - Productos metálicos elaborados (excepto maquinaria y equipo)"/>
    <s v="Olla caldero de acero N° 120, con tapa y arejas para transporte."/>
    <n v="52151807"/>
    <s v="Mínima cuantía"/>
    <n v="3"/>
    <n v="6"/>
    <n v="5"/>
    <n v="2100000"/>
    <s v="UNIDAD"/>
    <s v=""/>
  </r>
  <r>
    <x v="17"/>
    <s v="02-02-01-004-002"/>
    <n v="10"/>
    <s v="Materiales y suministros - Productos metálicos elaborados (excepto maquinaria y equipo)"/>
    <s v="Olletas grandes 5 litros"/>
    <n v="48101800"/>
    <s v="Mínima cuantía"/>
    <n v="3"/>
    <n v="6"/>
    <n v="5"/>
    <n v="250000"/>
    <s v="UNIDAD"/>
    <s v=""/>
  </r>
  <r>
    <x v="17"/>
    <s v="02-02-01-004-002"/>
    <n v="10"/>
    <s v="Materiales y suministros - Productos metálicos elaborados (excepto maquinaria y equipo)"/>
    <s v="Sartenes antiadherentes grandes 26 cms, con tapa y mango de plastico."/>
    <n v="52151802"/>
    <s v="Mínima cuantía"/>
    <n v="3"/>
    <n v="6"/>
    <n v="5"/>
    <n v="325000"/>
    <s v="UNIDAD"/>
    <s v=""/>
  </r>
  <r>
    <x v="17"/>
    <s v="02-02-01-004-002"/>
    <n v="10"/>
    <s v="Materiales y suministros - Productos metálicos elaborados (excepto maquinaria y equipo)"/>
    <s v="Sartenes antiadherentes 50 cms, con tapa y mango de plastico."/>
    <n v="52151802"/>
    <s v="Mínima cuantía"/>
    <n v="3"/>
    <n v="6"/>
    <n v="5"/>
    <n v="520000"/>
    <s v="UNIDAD"/>
    <s v=""/>
  </r>
  <r>
    <x v="17"/>
    <s v="02-02-01-004-002"/>
    <n v="10"/>
    <s v="Materiales y suministros - Productos metálicos elaborados (excepto maquinaria y equipo)"/>
    <s v="Cucharones metalicos medianos"/>
    <n v="48101803"/>
    <s v="Mínima cuantía"/>
    <n v="3"/>
    <n v="6"/>
    <n v="4"/>
    <n v="80000"/>
    <s v="UNIDAD"/>
    <s v=""/>
  </r>
  <r>
    <x v="17"/>
    <s v="02-02-01-004-002"/>
    <n v="10"/>
    <s v="Materiales y suministros - Productos metálicos elaborados (excepto maquinaria y equipo)"/>
    <s v="Cucharones metalicos grandes"/>
    <n v="48101803"/>
    <s v="Mínima cuantía"/>
    <n v="3"/>
    <n v="6"/>
    <n v="3"/>
    <n v="105000"/>
    <s v="UNIDAD"/>
    <s v=""/>
  </r>
  <r>
    <x v="17"/>
    <s v="02-02-01-004-002"/>
    <n v="10"/>
    <s v="Materiales y suministros - Productos metálicos elaborados (excepto maquinaria y equipo)"/>
    <s v="Trinches en acero con mago de plastico o madera"/>
    <n v="48101800"/>
    <s v="Mínima cuantía"/>
    <n v="3"/>
    <n v="6"/>
    <n v="4"/>
    <n v="124000"/>
    <s v="UNIDAD"/>
    <s v=""/>
  </r>
  <r>
    <x v="17"/>
    <s v="02-02-01-004-002"/>
    <n v="10"/>
    <s v="Materiales y suministros - Productos metálicos elaborados (excepto maquinaria y equipo)"/>
    <s v="Guantes para horno talla 8"/>
    <n v="52121605"/>
    <s v="Mínima cuantía"/>
    <n v="3"/>
    <n v="6"/>
    <n v="2"/>
    <n v="90000"/>
    <s v="UNIDAD"/>
    <s v=""/>
  </r>
  <r>
    <x v="17"/>
    <s v="02-02-01-003-007-01"/>
    <n v="10"/>
    <s v="Materiales y suministros - Vidrio y productos de vidrio"/>
    <s v="Vaso whiskero"/>
    <n v="52152102"/>
    <s v="Mínima cuantía"/>
    <n v="3"/>
    <n v="6"/>
    <n v="20"/>
    <n v="140000"/>
    <s v="UNIDAD"/>
    <s v=""/>
  </r>
  <r>
    <x v="17"/>
    <s v="02-02-01-003-007-01"/>
    <n v="10"/>
    <s v="Materiales y suministros - Vidrio y productos de vidrio"/>
    <s v="Copa de vino "/>
    <n v="52152104"/>
    <s v="Mínima cuantía"/>
    <n v="3"/>
    <n v="6"/>
    <n v="20"/>
    <n v="140000"/>
    <s v="UNIDAD"/>
    <s v=""/>
  </r>
  <r>
    <x v="17"/>
    <s v="02-02-01-003-007-01"/>
    <n v="10"/>
    <s v="Materiales y suministros - Vidrio y productos de vidrio"/>
    <s v="Copa de agua"/>
    <n v="52152104"/>
    <s v="Mínima cuantía"/>
    <n v="3"/>
    <n v="6"/>
    <n v="20"/>
    <n v="160000"/>
    <s v="UNIDAD"/>
    <s v=""/>
  </r>
  <r>
    <x v="17"/>
    <s v="02-02-01-003-006-09"/>
    <n v="10"/>
    <s v="Materiales y suministros - Otros productos plásticos"/>
    <s v="Tablas para picar en poliuretano alta densidad para cortes en cocina. Dimensiones aproximadas: 40x 30x 1.9 cms"/>
    <n v="52151606"/>
    <s v="Mínima cuantía"/>
    <n v="3"/>
    <n v="6"/>
    <n v="3"/>
    <n v="150000"/>
    <s v="UNIDAD"/>
    <s v=""/>
  </r>
  <r>
    <x v="17"/>
    <s v="02-02-01-002-007"/>
    <n v="10"/>
    <s v="Materiales y suministros - Artículos textiles (excepto prendas de vestir)"/>
    <s v="JUEGO DE SABANAS AZUL CLARO"/>
    <n v="52121509"/>
    <s v="Mínima cuantía"/>
    <n v="3"/>
    <n v="6"/>
    <n v="10"/>
    <n v="500000"/>
    <s v="UNIDAD"/>
    <s v=""/>
  </r>
  <r>
    <x v="17"/>
    <s v="02-02-01-002-007"/>
    <n v="10"/>
    <s v="Materiales y suministros - Artículos textiles (excepto prendas de vestir)"/>
    <s v="CUBRELECHOS CALORES SURTIDOS"/>
    <n v="52121501"/>
    <s v="Mínima cuantía"/>
    <n v="3"/>
    <n v="6"/>
    <n v="10"/>
    <n v="800000"/>
    <s v="UNIDAD"/>
    <s v=""/>
  </r>
  <r>
    <x v="17"/>
    <s v="02-02-01-002-007"/>
    <n v="10"/>
    <s v="Materiales y suministros - Artículos textiles (excepto prendas de vestir)"/>
    <s v="COBIJAS AZULES"/>
    <n v="52121508"/>
    <s v="Mínima cuantía"/>
    <n v="3"/>
    <n v="6"/>
    <n v="10"/>
    <n v="400000"/>
    <s v="UNIDAD"/>
    <s v=""/>
  </r>
  <r>
    <x v="17"/>
    <s v="02-02-01-002-007"/>
    <n v="10"/>
    <s v="Materiales y suministros - Artículos textiles (excepto prendas de vestir)"/>
    <s v="TOALLAS AZUL CLARO"/>
    <n v="52121701"/>
    <s v="Mínima cuantía"/>
    <n v="3"/>
    <n v="6"/>
    <n v="40"/>
    <n v="1200000"/>
    <s v="UNIDAD"/>
    <s v=""/>
  </r>
  <r>
    <x v="17"/>
    <s v="02-02-01-002-007"/>
    <n v="10"/>
    <s v="Materiales y suministros - Artículos textiles (excepto prendas de vestir)"/>
    <s v="METROS DE TELA PARA MANTELES BLANCO"/>
    <n v="11161703"/>
    <s v="Mínima cuantía"/>
    <n v="3"/>
    <n v="6"/>
    <n v="50"/>
    <n v="750000"/>
    <s v="METRO CUADRADO"/>
    <s v=""/>
  </r>
  <r>
    <x v="17"/>
    <s v="02-02-01-002-007"/>
    <n v="10"/>
    <s v="Materiales y suministros - Artículos textiles (excepto prendas de vestir)"/>
    <s v="METROS DE TELA PARA TAPAS DE MEZA Y SERVILLETAS AZUL REY"/>
    <n v="11161703"/>
    <s v="Mínima cuantía"/>
    <n v="3"/>
    <n v="6"/>
    <n v="30"/>
    <n v="450000"/>
    <s v="METRO CUADRADO"/>
    <s v=""/>
  </r>
  <r>
    <x v="17"/>
    <s v="02-02-01-003-002-01"/>
    <n v="10"/>
    <s v="Materiales y suministros - Pasta de papel, papel y cartón"/>
    <s v="Mezcladores - Elaborados en plástico, calibre minimo de 2, longitud mínima de 11 cm, colores rojo o café."/>
    <n v="52151500"/>
    <s v="Selección abreviada menor cuantía"/>
    <n v="1"/>
    <n v="6"/>
    <n v="20"/>
    <n v="33040"/>
    <s v="UNIDAD"/>
    <s v=""/>
  </r>
  <r>
    <x v="17"/>
    <s v="02-02-01-003-002-01"/>
    <n v="10"/>
    <s v="Materiales y suministros - Pasta de papel, papel y cartón"/>
    <s v="SERVILLETAS DE PAPEL POR 100 UNIDADES"/>
    <n v="52121602"/>
    <s v="Selección abreviada menor cuantía"/>
    <n v="1"/>
    <n v="6"/>
    <n v="100"/>
    <n v="350000"/>
    <s v="UNIDAD"/>
    <s v=""/>
  </r>
  <r>
    <x v="17"/>
    <s v="02-02-01-003-002-01"/>
    <n v="10"/>
    <s v="Materiales y suministros - Pasta de papel, papel y cartón"/>
    <s v="Vasos - Elaborados en cartón 100% biodegradable, capacidad mínima de 7 oz."/>
    <n v="52151504"/>
    <s v="Selección abreviada menor cuantía"/>
    <n v="1"/>
    <n v="6"/>
    <n v="2700"/>
    <n v="891000"/>
    <s v="UNIDAD"/>
    <s v=""/>
  </r>
  <r>
    <x v="17"/>
    <s v="02-02-01-003-002-01"/>
    <n v="10"/>
    <s v="Materiales y suministros - Pasta de papel, papel y cartón"/>
    <s v="Vasos - Elaborados en cartón 100% biodegradable, capacidad mínima de 4 oz."/>
    <n v="52151504"/>
    <s v="Selección abreviada menor cuantía"/>
    <n v="1"/>
    <n v="6"/>
    <n v="3450"/>
    <n v="838350"/>
    <s v="UNIDAD"/>
    <s v=""/>
  </r>
  <r>
    <x v="17"/>
    <s v="02-02-01-003-005-04"/>
    <n v="10"/>
    <s v="Materiales y suministros - Productos químicos n. C. P."/>
    <s v="CANECAS DE PEGANTE PL 285 AMARILLO"/>
    <n v="24101900"/>
    <s v="Selección abreviada menor cuantía"/>
    <n v="1"/>
    <n v="6"/>
    <n v="1"/>
    <n v="318250"/>
    <s v="UNIDAD"/>
    <s v=""/>
  </r>
  <r>
    <x v="17"/>
    <s v="02-02-01-000-003-02"/>
    <n v="10"/>
    <s v="Materiales y suministros - Productos forestales diferentes a la madera"/>
    <s v="LAMINAS DE GOMA NEGRA # 6 BOXER"/>
    <n v="24141502"/>
    <s v="Selección abreviada menor cuantía"/>
    <n v="1"/>
    <n v="6"/>
    <n v="2"/>
    <n v="220400"/>
    <s v="UNIDAD"/>
    <s v=""/>
  </r>
  <r>
    <x v="17"/>
    <s v="02-02-01-000-003-02"/>
    <n v="10"/>
    <s v="Materiales y suministros - Productos forestales diferentes a la madera"/>
    <s v="LAMINAS DE GOMA NEGRA # 4 BOXER"/>
    <n v="24141502"/>
    <s v="Selección abreviada menor cuantía"/>
    <n v="1"/>
    <n v="6"/>
    <n v="2"/>
    <n v="183600"/>
    <s v="UNIDAD"/>
    <s v=""/>
  </r>
  <r>
    <x v="17"/>
    <s v="02-02-01-004-002"/>
    <n v="10"/>
    <s v="Materiales y suministros - Productos metálicos elaborados (excepto maquinaria y equipo)"/>
    <s v="PUNTILLAS 3/4 CON CABEZA"/>
    <n v="31162011"/>
    <s v="Selección abreviada menor cuantía"/>
    <n v="1"/>
    <n v="6"/>
    <n v="5"/>
    <n v="25500"/>
    <s v="UNIDAD"/>
    <s v=""/>
  </r>
  <r>
    <x v="17"/>
    <s v="02-02-01-004-002"/>
    <n v="10"/>
    <s v="Materiales y suministros - Productos metálicos elaborados (excepto maquinaria y equipo)"/>
    <s v="PUNTILLAS UNA PULGADA CON CABEZA"/>
    <n v="31162011"/>
    <s v="Selección abreviada menor cuantía"/>
    <n v="1"/>
    <n v="6"/>
    <n v="5"/>
    <n v="51000"/>
    <s v="UNIDAD"/>
    <s v=""/>
  </r>
  <r>
    <x v="17"/>
    <s v="02-02-01-004-002"/>
    <n v="10"/>
    <s v="Materiales y suministros - Productos metálicos elaborados (excepto maquinaria y equipo)"/>
    <s v="TACHUELA # 2"/>
    <n v="44122122"/>
    <s v="Selección abreviada menor cuantía"/>
    <n v="1"/>
    <n v="6"/>
    <n v="5"/>
    <n v="51000"/>
    <s v="UNIDAD"/>
    <s v=""/>
  </r>
  <r>
    <x v="17"/>
    <s v="02-02-01-004-002"/>
    <n v="10"/>
    <s v="Materiales y suministros - Productos metálicos elaborados (excepto maquinaria y equipo)"/>
    <s v="TACHUELA # 2,5"/>
    <n v="44122122"/>
    <s v="Selección abreviada menor cuantía"/>
    <n v="1"/>
    <n v="6"/>
    <n v="2"/>
    <n v="20400"/>
    <s v="UNIDAD"/>
    <s v=""/>
  </r>
  <r>
    <x v="17"/>
    <s v="02-02-01-004-002"/>
    <n v="10"/>
    <s v="Materiales y suministros - Productos metálicos elaborados (excepto maquinaria y equipo)"/>
    <s v="TIJERAS CORNETA # 6 PULGADAS"/>
    <n v="44121618"/>
    <s v="Selección abreviada menor cuantía"/>
    <n v="1"/>
    <n v="6"/>
    <n v="1"/>
    <n v="40800"/>
    <s v="UNIDAD"/>
    <s v=""/>
  </r>
  <r>
    <x v="17"/>
    <s v="02-02-01-004-002"/>
    <n v="10"/>
    <s v="Materiales y suministros - Productos metálicos elaborados (excepto maquinaria y equipo)"/>
    <s v="TIJERAS CORNETA # 8 PULGADAS"/>
    <n v="44121618"/>
    <s v="Selección abreviada menor cuantía"/>
    <n v="1"/>
    <n v="6"/>
    <n v="1"/>
    <n v="40800"/>
    <s v="UNIDAD"/>
    <s v=""/>
  </r>
  <r>
    <x v="17"/>
    <s v="02-02-01-002-006"/>
    <n v="10"/>
    <s v="Materiales y suministros - Hilados e hilos; tejidos de fibras textiles incluso afelpados"/>
    <s v="CONOS DE HILO WONDER NEGRO # 60"/>
    <n v="11151700"/>
    <s v="Selección abreviada menor cuantía"/>
    <n v="1"/>
    <n v="6"/>
    <n v="2"/>
    <n v="91800"/>
    <s v="UNIDAD"/>
    <s v=""/>
  </r>
  <r>
    <x v="17"/>
    <s v="02-02-01-003-005-05"/>
    <n v="10"/>
    <s v="Materiales y suministros - Fibras textiles manufacturadas"/>
    <s v="CONOS DE HILO WONDER NEGRO # 40"/>
    <n v="11151700"/>
    <s v="Selección abreviada menor cuantía"/>
    <n v="1"/>
    <n v="6"/>
    <n v="2"/>
    <n v="91800"/>
    <s v="UNIDAD"/>
    <s v=""/>
  </r>
  <r>
    <x v="17"/>
    <s v="02-02-01-003-005-05"/>
    <n v="10"/>
    <s v="Materiales y suministros - Fibras textiles manufacturadas"/>
    <s v="CONOS DE HILO WONDER CAFE # 60"/>
    <n v="11151700"/>
    <s v="Selección abreviada menor cuantía"/>
    <n v="1"/>
    <n v="6"/>
    <n v="2"/>
    <n v="91800"/>
    <s v="UNIDAD"/>
    <s v=""/>
  </r>
  <r>
    <x v="17"/>
    <s v="02-02-01-003-005-05"/>
    <n v="10"/>
    <s v="Materiales y suministros - Fibras textiles manufacturadas"/>
    <s v="CONOS DE HILO WONDER BLANCO # 60"/>
    <n v="11151700"/>
    <s v="Selección abreviada menor cuantía"/>
    <n v="1"/>
    <n v="6"/>
    <n v="1"/>
    <n v="45900"/>
    <s v="UNIDAD"/>
    <s v=""/>
  </r>
  <r>
    <x v="17"/>
    <s v="02-02-01-003-005-05"/>
    <n v="10"/>
    <s v="Materiales y suministros - Fibras textiles manufacturadas"/>
    <s v="CONOS DE HILO WONDER BLANCO # 60"/>
    <n v="11151700"/>
    <s v="Selección abreviada menor cuantía"/>
    <n v="1"/>
    <n v="6"/>
    <n v="1"/>
    <n v="45900"/>
    <s v="UNIDAD"/>
    <s v=""/>
  </r>
  <r>
    <x v="17"/>
    <s v="02-02-01-003-005-04"/>
    <n v="10"/>
    <s v="Materiales y suministros - Productos químicos n. C. P."/>
    <s v="EMULSION CAFÉ INCAP"/>
    <n v="12171703"/>
    <s v="Selección abreviada menor cuantía"/>
    <n v="1"/>
    <n v="6"/>
    <n v="1"/>
    <n v="42850"/>
    <s v="UNIDAD"/>
    <s v=""/>
  </r>
  <r>
    <x v="17"/>
    <s v="02-02-01-003-007-09"/>
    <n v="10"/>
    <s v="Materiales y suministros - Otros productos minerales no metálicos n. C. P."/>
    <s v="LIJA # 36"/>
    <n v="27111918"/>
    <s v="Selección abreviada menor cuantía"/>
    <n v="1"/>
    <n v="6"/>
    <n v="5"/>
    <n v="71500"/>
    <s v="UNIDAD"/>
    <s v=""/>
  </r>
  <r>
    <x v="17"/>
    <s v="02-02-01-003-007-09"/>
    <n v="10"/>
    <s v="Materiales y suministros - Otros productos minerales no metálicos n. C. P."/>
    <s v="LIJA # 120"/>
    <n v="27111918"/>
    <s v="Selección abreviada menor cuantía"/>
    <n v="1"/>
    <n v="6"/>
    <n v="5"/>
    <n v="61250"/>
    <s v="UNIDAD"/>
    <s v=""/>
  </r>
  <r>
    <x v="17"/>
    <s v="02-02-01-003-007-09"/>
    <n v="10"/>
    <s v="Materiales y suministros - Otros productos minerales no metálicos n. C. P."/>
    <s v="LIJA # 150"/>
    <n v="27111918"/>
    <s v="Selección abreviada menor cuantía"/>
    <n v="1"/>
    <n v="6"/>
    <n v="5"/>
    <n v="61250"/>
    <s v="UNIDAD"/>
    <s v=""/>
  </r>
  <r>
    <x v="17"/>
    <s v="02-02-01-003-005-04"/>
    <n v="10"/>
    <s v="Materiales y suministros - Productos químicos n. C. P."/>
    <s v="PEGANTE MAXON BLANCO"/>
    <n v="60123601"/>
    <s v="Selección abreviada menor cuantía"/>
    <n v="1"/>
    <n v="6"/>
    <n v="2"/>
    <n v="112200"/>
    <s v="UNIDAD"/>
    <s v=""/>
  </r>
  <r>
    <x v="17"/>
    <s v="02-02-01-003-005-04"/>
    <n v="10"/>
    <s v="Materiales y suministros - Productos químicos n. C. P."/>
    <s v="TINTA ITALIANA NEGRA INCAP"/>
    <n v="12171703"/>
    <s v="Selección abreviada menor cuantía"/>
    <n v="1"/>
    <n v="6"/>
    <n v="1"/>
    <n v="40800"/>
    <s v="UNIDAD"/>
    <s v=""/>
  </r>
  <r>
    <x v="17"/>
    <s v="02-02-01-003-005-04"/>
    <n v="10"/>
    <s v="Materiales y suministros - Productos químicos n. C. P."/>
    <s v="PINTACUERO NEGRO"/>
    <n v="12171703"/>
    <s v="Selección abreviada menor cuantía"/>
    <n v="1"/>
    <n v="6"/>
    <n v="2"/>
    <n v="44800"/>
    <s v="UNIDAD"/>
    <s v=""/>
  </r>
  <r>
    <x v="17"/>
    <s v="02-02-01-003-005-04"/>
    <n v="10"/>
    <s v="Materiales y suministros - Productos químicos n. C. P."/>
    <s v="CANECA SOLUCION DE CAUCHO"/>
    <n v="44122101"/>
    <s v="Selección abreviada menor cuantía"/>
    <n v="1"/>
    <n v="6"/>
    <n v="1"/>
    <n v="61200"/>
    <s v="UNIDAD"/>
    <s v=""/>
  </r>
  <r>
    <x v="17"/>
    <s v="02-02-01-003-005-04"/>
    <n v="10"/>
    <s v="Materiales y suministros - Productos químicos n. C. P."/>
    <s v="DISOLVENTE ENDURECEDOR PARA ZAPATERIA"/>
    <n v="42262105"/>
    <s v="Selección abreviada menor cuantía"/>
    <n v="1"/>
    <n v="6"/>
    <n v="2"/>
    <n v="81600"/>
    <s v="UNIDAD"/>
    <s v=""/>
  </r>
  <r>
    <x v="17"/>
    <s v="02-02-01-003-008-09"/>
    <n v="10"/>
    <s v="Materiales y suministros - Otros artículos manufacturados n. C. P."/>
    <s v="PIEDRA DE AFILAR CHUCHILLOS RECTANGULAR"/>
    <n v="52151624"/>
    <s v="Selección abreviada menor cuantía"/>
    <n v="1"/>
    <n v="6"/>
    <n v="2"/>
    <n v="51000"/>
    <s v="UNIDAD"/>
    <s v=""/>
  </r>
  <r>
    <x v="17"/>
    <s v="02-02-01-003-006-09"/>
    <n v="10"/>
    <s v="Materiales y suministros - Otros productos plásticos"/>
    <s v="BLOQUE DE PERFORAR ACRILICO 40X40"/>
    <n v="13101711"/>
    <s v="Selección abreviada menor cuantía"/>
    <n v="1"/>
    <n v="6"/>
    <n v="1"/>
    <n v="81600"/>
    <s v="UNIDAD"/>
    <s v=""/>
  </r>
  <r>
    <x v="17"/>
    <s v="02-02-01-003-004-08"/>
    <n v="10"/>
    <s v="Materiales y suministros - Caucho sintético y facticio derivado del petróleo, mezclas de estos cauchos con caucho natural y gomas naturales similares, en formas primarias o en planchas, hojas o tiras"/>
    <s v="LAMINA DE ODENA VULCAN DE 1.5"/>
    <n v="13101601"/>
    <s v="Selección abreviada menor cuantía"/>
    <n v="1"/>
    <n v="6"/>
    <n v="2"/>
    <n v="40800"/>
    <s v="UNIDAD"/>
    <s v=""/>
  </r>
  <r>
    <x v="17"/>
    <s v="02-02-01-004-002"/>
    <n v="10"/>
    <s v="Materiales y suministros - Productos metálicos elaborados (excepto maquinaria y equipo)"/>
    <s v="CUCHILLOS DE ZAPATERIA"/>
    <n v="27111503"/>
    <s v="Selección abreviada menor cuantía"/>
    <n v="1"/>
    <n v="6"/>
    <n v="3"/>
    <n v="21600"/>
    <s v="UNIDAD"/>
    <s v=""/>
  </r>
  <r>
    <x v="17"/>
    <s v="02-02-01-004-002"/>
    <n v="10"/>
    <s v="Materiales y suministros - Productos metálicos elaborados (excepto maquinaria y equipo)"/>
    <s v="TENAZAS DE MANO # 8 PULGADAS"/>
    <n v="27111525"/>
    <s v="Selección abreviada menor cuantía"/>
    <n v="1"/>
    <n v="6"/>
    <n v="1"/>
    <n v="12300"/>
    <s v="UNIDAD"/>
    <s v=""/>
  </r>
  <r>
    <x v="17"/>
    <s v="02-02-01-004-002"/>
    <n v="10"/>
    <s v="Materiales y suministros - Productos metálicos elaborados (excepto maquinaria y equipo)"/>
    <s v="CORTAFRIOS GRANDE"/>
    <n v="27111900"/>
    <s v="Selección abreviada menor cuantía"/>
    <n v="1"/>
    <n v="6"/>
    <n v="1"/>
    <n v="20400"/>
    <s v="UNIDAD"/>
    <s v=""/>
  </r>
  <r>
    <x v="17"/>
    <s v="02-02-01-004-002"/>
    <n v="10"/>
    <s v="Materiales y suministros - Productos metálicos elaborados (excepto maquinaria y equipo)"/>
    <s v="PAÑOS DE AGUJAS 2 FILOS # 10"/>
    <n v="60122003"/>
    <s v="Selección abreviada menor cuantía"/>
    <n v="1"/>
    <n v="6"/>
    <n v="2"/>
    <n v="20400"/>
    <s v="UNIDAD"/>
    <s v=""/>
  </r>
  <r>
    <x v="17"/>
    <s v="02-02-01-004-002"/>
    <n v="10"/>
    <s v="Materiales y suministros - Productos metálicos elaborados (excepto maquinaria y equipo)"/>
    <s v="PAÑOS DE AGUJAS 2 FILOS # 12"/>
    <n v="60122003"/>
    <s v="Selección abreviada menor cuantía"/>
    <n v="1"/>
    <n v="6"/>
    <n v="2"/>
    <n v="20400"/>
    <s v="UNIDAD"/>
    <s v=""/>
  </r>
  <r>
    <x v="17"/>
    <s v="02-02-01-004-002"/>
    <n v="10"/>
    <s v="Materiales y suministros - Productos metálicos elaborados (excepto maquinaria y equipo)"/>
    <s v="PAÑOS DE AGUJAS 2 FILOS # 14"/>
    <n v="60122003"/>
    <s v="Selección abreviada menor cuantía"/>
    <n v="1"/>
    <n v="6"/>
    <n v="2"/>
    <n v="20400"/>
    <s v="UNIDAD"/>
    <s v=""/>
  </r>
  <r>
    <x v="17"/>
    <s v="02-02-01-004-002"/>
    <n v="10"/>
    <s v="Materiales y suministros - Productos metálicos elaborados (excepto maquinaria y equipo)"/>
    <s v="PAÑOS DE AGUJAS 3 FILOS # 10"/>
    <n v="60122003"/>
    <s v="Selección abreviada menor cuantía"/>
    <n v="1"/>
    <n v="6"/>
    <n v="2"/>
    <n v="20400"/>
    <s v="UNIDAD"/>
    <s v=""/>
  </r>
  <r>
    <x v="17"/>
    <s v="02-02-01-004-002"/>
    <n v="10"/>
    <s v="Materiales y suministros - Productos metálicos elaborados (excepto maquinaria y equipo)"/>
    <s v="PAÑOS DE AGUJAS 3 FILOS # 12"/>
    <n v="60122003"/>
    <s v="Selección abreviada menor cuantía"/>
    <n v="1"/>
    <n v="6"/>
    <n v="2"/>
    <n v="20400"/>
    <s v="UNIDAD"/>
    <s v=""/>
  </r>
  <r>
    <x v="17"/>
    <s v="02-02-01-004-002"/>
    <n v="10"/>
    <s v="Materiales y suministros - Productos metálicos elaborados (excepto maquinaria y equipo)"/>
    <s v="PAÑOS DE AGUJAS 3 FILOS # 14"/>
    <n v="60122003"/>
    <s v="Selección abreviada menor cuantía"/>
    <n v="1"/>
    <n v="6"/>
    <n v="2"/>
    <n v="20400"/>
    <s v="UNIDAD"/>
    <s v=""/>
  </r>
  <r>
    <x v="17"/>
    <s v="02-02-01-003-005-04"/>
    <n v="10"/>
    <s v="Materiales y suministros - Productos químicos n. C. P."/>
    <s v="BETUN NEGRO"/>
    <n v="47131809"/>
    <s v="Selección abreviada menor cuantía"/>
    <n v="1"/>
    <n v="6"/>
    <n v="1"/>
    <n v="22500"/>
    <s v="UNIDAD"/>
    <s v=""/>
  </r>
  <r>
    <x v="17"/>
    <s v="02-02-01-003-008-09"/>
    <n v="10"/>
    <s v="Materiales y suministros - Otros artículos manufacturados n. C. P."/>
    <s v="CREMALLERA PARA CHAQUETA GRIS 75 CM EN NAILON"/>
    <n v="53141600"/>
    <s v="Selección abreviada menor cuantía"/>
    <n v="1"/>
    <n v="6"/>
    <n v="20"/>
    <n v="82000"/>
    <s v="UNIDAD"/>
    <s v=""/>
  </r>
  <r>
    <x v="17"/>
    <s v="02-02-01-004-002"/>
    <n v="10"/>
    <s v="Materiales y suministros - Productos metálicos elaborados (excepto maquinaria y equipo)"/>
    <s v="CARRETELES EN ALUMINIO CON RANURAS LATERALES PARA MAQUINA PFAFF 563"/>
    <n v="53141600"/>
    <s v="Selección abreviada menor cuantía"/>
    <n v="1"/>
    <n v="6"/>
    <n v="4"/>
    <n v="40800"/>
    <s v="UNIDAD"/>
    <s v=""/>
  </r>
  <r>
    <x v="17"/>
    <s v="02-02-01-003-006-04"/>
    <n v="10"/>
    <s v="Materiales y suministros - Productos de empaque y envasado, de plástico"/>
    <s v="CINTAS METRICAS EN CENTRIMETROS"/>
    <n v="53141600"/>
    <s v="Selección abreviada menor cuantía"/>
    <n v="1"/>
    <n v="6"/>
    <n v="2"/>
    <n v="6200"/>
    <s v="UNIDAD"/>
    <s v=""/>
  </r>
  <r>
    <x v="17"/>
    <s v="02-02-01-004-002"/>
    <n v="10"/>
    <s v="Materiales y suministros - Productos metálicos elaborados (excepto maquinaria y equipo)"/>
    <s v="REMATADORES DE HILOS"/>
    <n v="53141600"/>
    <s v="Selección abreviada menor cuantía"/>
    <n v="1"/>
    <n v="6"/>
    <n v="4"/>
    <n v="61200"/>
    <s v="UNIDAD"/>
    <s v=""/>
  </r>
  <r>
    <x v="17"/>
    <s v="02-02-01-004-002"/>
    <n v="10"/>
    <s v="Materiales y suministros - Productos metálicos elaborados (excepto maquinaria y equipo)"/>
    <s v="AGUJAS PARA FILETIADORA INDUSTRIAL PEGASUS"/>
    <n v="53141600"/>
    <s v="Selección abreviada menor cuantía"/>
    <n v="1"/>
    <n v="6"/>
    <n v="10"/>
    <n v="102000"/>
    <s v="UNIDAD"/>
    <s v=""/>
  </r>
  <r>
    <x v="17"/>
    <s v="02-02-01-002-006"/>
    <n v="10"/>
    <s v="Materiales y suministros - Hilados e hilos; tejidos de fibras textiles incluso afelpados"/>
    <s v="CONO DE HILO 441 # 50 X 5000 YARDAS"/>
    <n v="11151700"/>
    <s v="Selección abreviada menor cuantía"/>
    <n v="1"/>
    <n v="6"/>
    <n v="2"/>
    <n v="57000"/>
    <s v="UNIDAD"/>
    <s v=""/>
  </r>
  <r>
    <x v="17"/>
    <s v="02-02-01-002-006"/>
    <n v="10"/>
    <s v="Materiales y suministros - Hilados e hilos; tejidos de fibras textiles incluso afelpados"/>
    <s v="CONO DE HILO BLANCO # 50 X 5000 YARDAS"/>
    <n v="11151700"/>
    <s v="Selección abreviada menor cuantía"/>
    <n v="1"/>
    <n v="6"/>
    <n v="2"/>
    <n v="57000"/>
    <s v="UNIDAD"/>
    <s v=""/>
  </r>
  <r>
    <x v="17"/>
    <s v="02-02-01-002-006"/>
    <n v="10"/>
    <s v="Materiales y suministros - Hilados e hilos; tejidos de fibras textiles incluso afelpados"/>
    <s v="CONO DE HILO NEGRO # 50 X 5000 YARDAS"/>
    <n v="11151700"/>
    <s v="Selección abreviada menor cuantía"/>
    <n v="1"/>
    <n v="6"/>
    <n v="2"/>
    <n v="57000"/>
    <s v="UNIDAD"/>
    <s v=""/>
  </r>
  <r>
    <x v="17"/>
    <s v="02-02-01-002-006"/>
    <n v="10"/>
    <s v="Materiales y suministros - Hilados e hilos; tejidos de fibras textiles incluso afelpados"/>
    <s v="CONO DE HILO CAFE # 50 X 5000 YARDAS"/>
    <n v="11151700"/>
    <s v="Selección abreviada menor cuantía"/>
    <n v="1"/>
    <n v="6"/>
    <n v="2"/>
    <n v="57000"/>
    <s v="UNIDAD"/>
    <s v=""/>
  </r>
  <r>
    <x v="17"/>
    <s v="02-02-01-002-006"/>
    <n v="10"/>
    <s v="Materiales y suministros - Hilados e hilos; tejidos de fibras textiles incluso afelpados"/>
    <s v="CONO DE HILO GRIS # 50 X 5000 YARDAS"/>
    <n v="11151700"/>
    <s v="Selección abreviada menor cuantía"/>
    <n v="1"/>
    <n v="6"/>
    <n v="2"/>
    <n v="57000"/>
    <s v="UNIDAD"/>
    <s v=""/>
  </r>
  <r>
    <x v="17"/>
    <s v="02-02-01-002-006"/>
    <n v="10"/>
    <s v="Materiales y suministros - Hilados e hilos; tejidos de fibras textiles incluso afelpados"/>
    <s v="CONO DE HILO GRIS # 75 X 5000 YARDAS"/>
    <n v="11151700"/>
    <s v="Selección abreviada menor cuantía"/>
    <n v="1"/>
    <n v="6"/>
    <n v="15"/>
    <n v="427500"/>
    <s v="UNIDAD"/>
    <s v=""/>
  </r>
  <r>
    <x v="17"/>
    <s v="02-02-01-002-006"/>
    <n v="10"/>
    <s v="Materiales y suministros - Hilados e hilos; tejidos de fibras textiles incluso afelpados"/>
    <s v="CONO DE HILO NEGRO # 75 X 5000 YARDAS"/>
    <n v="11151700"/>
    <s v="Selección abreviada menor cuantía"/>
    <n v="1"/>
    <n v="6"/>
    <n v="2"/>
    <n v="57000"/>
    <s v="UNIDAD"/>
    <s v=""/>
  </r>
  <r>
    <x v="17"/>
    <s v="02-02-01-002-006"/>
    <n v="10"/>
    <s v="Materiales y suministros - Hilados e hilos; tejidos de fibras textiles incluso afelpados"/>
    <s v="CONO DE HILO BLANCO # 75 X 5000 YARDAS"/>
    <n v="11151700"/>
    <s v="Selección abreviada menor cuantía"/>
    <n v="1"/>
    <n v="6"/>
    <n v="2"/>
    <n v="57000"/>
    <s v="UNIDAD"/>
    <s v=""/>
  </r>
  <r>
    <x v="17"/>
    <s v="02-02-01-002-006"/>
    <n v="10"/>
    <s v="Materiales y suministros - Hilados e hilos; tejidos de fibras textiles incluso afelpados"/>
    <s v="CONO DE HILO AZUL # 75 X 5000 YARDAS"/>
    <n v="11151700"/>
    <s v="Selección abreviada menor cuantía"/>
    <n v="1"/>
    <n v="6"/>
    <n v="2"/>
    <n v="57000"/>
    <s v="UNIDAD"/>
    <s v=""/>
  </r>
  <r>
    <x v="17"/>
    <s v="02-02-01-002-006"/>
    <n v="10"/>
    <s v="Materiales y suministros - Hilados e hilos; tejidos de fibras textiles incluso afelpados"/>
    <s v="CONO DE HILO AMARILLO # 75 X 5000 YARDAS"/>
    <n v="11151700"/>
    <s v="Selección abreviada menor cuantía"/>
    <n v="1"/>
    <n v="6"/>
    <n v="2"/>
    <n v="57000"/>
    <s v="UNIDAD"/>
    <s v=""/>
  </r>
  <r>
    <x v="17"/>
    <s v="02-02-01-002-006"/>
    <n v="10"/>
    <s v="Materiales y suministros - Hilados e hilos; tejidos de fibras textiles incluso afelpados"/>
    <s v="CONO DE HILO ROJO # 75 X 5000 YARDAS"/>
    <n v="11151700"/>
    <s v="Selección abreviada menor cuantía"/>
    <n v="1"/>
    <n v="6"/>
    <n v="2"/>
    <n v="57000"/>
    <s v="UNIDAD"/>
    <s v=""/>
  </r>
  <r>
    <x v="17"/>
    <s v="02-02-01-002-006"/>
    <n v="10"/>
    <s v="Materiales y suministros - Hilados e hilos; tejidos de fibras textiles incluso afelpados"/>
    <s v="CONO DE HILO CAFE # 75 X 5000 YARDAS"/>
    <n v="11151700"/>
    <s v="Selección abreviada menor cuantía"/>
    <n v="1"/>
    <n v="6"/>
    <n v="2"/>
    <n v="57000"/>
    <s v="UNIDAD"/>
    <s v=""/>
  </r>
  <r>
    <x v="17"/>
    <s v="02-02-01-002-006"/>
    <n v="10"/>
    <s v="Materiales y suministros - Hilados e hilos; tejidos de fibras textiles incluso afelpados"/>
    <s v="CONO DE HILO VINOTINTO # 75 X 5000 YARDAS"/>
    <n v="11151700"/>
    <s v="Selección abreviada menor cuantía"/>
    <n v="1"/>
    <n v="6"/>
    <n v="2"/>
    <n v="57000"/>
    <s v="UNIDAD"/>
    <s v=""/>
  </r>
  <r>
    <x v="17"/>
    <s v="02-02-01-004-002"/>
    <n v="10"/>
    <s v="Materiales y suministros - Productos metálicos elaborados (excepto maquinaria y equipo)"/>
    <s v="RUEDAS DE ALFILERES CON CABEZA"/>
    <n v="53141600"/>
    <s v="Selección abreviada menor cuantía"/>
    <n v="1"/>
    <n v="6"/>
    <n v="3"/>
    <n v="24300"/>
    <s v="UNIDAD"/>
    <s v=""/>
  </r>
  <r>
    <x v="17"/>
    <s v="02-02-01-004-004-08"/>
    <n v="10"/>
    <s v="Materiales y suministros - Aparatos de uso doméstico y sus partes y piezas"/>
    <s v="MAQUINA DE PELUQIERIA"/>
    <n v="44121618"/>
    <s v="Mínima cuantía"/>
    <n v="3"/>
    <n v="6"/>
    <n v="2"/>
    <n v="300000"/>
    <s v="UNIDAD"/>
    <s v=""/>
  </r>
  <r>
    <x v="17"/>
    <s v="02-02-01-004-004-08"/>
    <n v="10"/>
    <s v="Materiales y suministros - Aparatos de uso doméstico y sus partes y piezas"/>
    <s v="PATILLERA"/>
    <n v="53131600"/>
    <s v="Mínima cuantía"/>
    <n v="3"/>
    <n v="6"/>
    <n v="2"/>
    <n v="60000"/>
    <s v="UNIDAD"/>
    <s v=""/>
  </r>
  <r>
    <x v="17"/>
    <s v="02-02-02-008-007-01-1"/>
    <n v="10"/>
    <s v="Adquisición de servicios - Servicios de mantenimiento y reparación de productos metálicos elaborados, excepto maquinaria y equipo"/>
    <s v="MANTENIMIENTO CALDERAS Y ACCESORIOS"/>
    <n v="72151001"/>
    <s v="Mínima cuantía"/>
    <n v="2"/>
    <n v="6"/>
    <n v="1"/>
    <n v="10000000"/>
    <s v="GLOBAL"/>
    <s v=""/>
  </r>
  <r>
    <x v="17"/>
    <s v="02-02-02-008-007-01-5"/>
    <n v="10"/>
    <s v="Adquisición de servicios - Servicios de mantenimiento y reparación de otra maquinaria y otro equipo"/>
    <s v="MANTENIMIENTO EQUIPOS Y ENSERES"/>
    <n v="73152108"/>
    <s v="Mínima cuantía"/>
    <n v="2"/>
    <n v="6"/>
    <n v="1"/>
    <n v="11320120"/>
    <s v="GLOBAL"/>
    <s v=""/>
  </r>
  <r>
    <x v="17"/>
    <s v="02-02-02-008-005-03"/>
    <n v="10"/>
    <s v="Adquisición de servicios - Servicios de limpieza"/>
    <s v="SERVICIO DE ASEO Y LIMPIEZA VF 2018-2019"/>
    <n v="76111501"/>
    <s v="Mínima cuantía"/>
    <n v="1"/>
    <n v="6"/>
    <n v="1"/>
    <n v="41000000"/>
    <s v="GLOBAL"/>
    <s v="SI"/>
  </r>
  <r>
    <x v="17"/>
    <s v="02-02-02-008-005-09-7"/>
    <n v="10"/>
    <s v="Adquisición de servicios - Servicios de mantenimiento y cuidado del paisaje"/>
    <s v="SERVICIO DE  CORTE DE PRADO Y JARDINERIA"/>
    <n v="70161601"/>
    <s v="Selección abreviada menor cuantía"/>
    <n v="1"/>
    <n v="6"/>
    <n v="1"/>
    <n v="13101872"/>
    <s v="GLOBAL"/>
    <s v=""/>
  </r>
  <r>
    <x v="17"/>
    <s v="02-02-02-008-005-03"/>
    <n v="10"/>
    <s v="Adquisición de servicios - Servicios de limpieza"/>
    <s v="SERVICIO DE EXTERMINACION FUMIGACIÓN Y OTROS"/>
    <n v="72102103"/>
    <s v="Selección abreviada menor cuantía"/>
    <n v="1"/>
    <n v="6"/>
    <n v="1"/>
    <n v="15000000"/>
    <s v="GLOBAL"/>
    <s v=""/>
  </r>
  <r>
    <x v="17"/>
    <s v="02-02-02-009-007-01"/>
    <n v="10"/>
    <s v="Adquisición de servicios - Servicios de lavado, limpieza y teñido"/>
    <s v="LAVADO TAPETE Y SILLAS DE L AUDITORIO"/>
    <n v="76111600"/>
    <s v="Mínima cuantía"/>
    <n v="3"/>
    <n v="6"/>
    <n v="1"/>
    <n v="3240000"/>
    <s v="GLOBAL"/>
    <s v=""/>
  </r>
  <r>
    <x v="17"/>
    <s v="02-02-01-004-002"/>
    <n v="10"/>
    <s v="Materiales y suministros - Productos metálicos elaborados (excepto maquinaria y equipo)"/>
    <s v="HOJA DE SEGUETA CAJA X 12 DE 18 DIENTES"/>
    <n v="27111552"/>
    <s v="Selección abreviada menor cuantía"/>
    <n v="1"/>
    <n v="6"/>
    <n v="2"/>
    <n v="26400"/>
    <s v="UNIDAD"/>
    <s v=""/>
  </r>
  <r>
    <x v="17"/>
    <s v="02-02-01-004-002"/>
    <n v="10"/>
    <s v="Materiales y suministros - Productos metálicos elaborados (excepto maquinaria y equipo)"/>
    <s v="ASPERSORES DE BRONCE"/>
    <n v="21101801"/>
    <s v="Selección abreviada menor cuantía"/>
    <n v="1"/>
    <n v="6"/>
    <n v="2"/>
    <n v="21800"/>
    <s v="UNIDAD"/>
    <s v=""/>
  </r>
  <r>
    <x v="17"/>
    <s v="02-02-01-004-002"/>
    <n v="10"/>
    <s v="Materiales y suministros - Productos metálicos elaborados (excepto maquinaria y equipo)"/>
    <s v="BOQUILLA PARA PISO VARIOS TONOS"/>
    <n v="23232201"/>
    <s v="Selección abreviada menor cuantía"/>
    <n v="3"/>
    <n v="6"/>
    <n v="2"/>
    <n v="5000"/>
    <s v="KILOGRAMO"/>
    <s v=""/>
  </r>
  <r>
    <x v="17"/>
    <s v="02-02-01-004-002"/>
    <n v="10"/>
    <s v="Materiales y suministros - Productos metálicos elaborados (excepto maquinaria y equipo)"/>
    <s v="DISCO DIAMANTADO 4&quot;"/>
    <n v="27112838"/>
    <s v="Selección abreviada menor cuantía"/>
    <n v="1"/>
    <n v="6"/>
    <n v="3"/>
    <n v="94050"/>
    <s v="UNIDAD"/>
    <s v=""/>
  </r>
  <r>
    <x v="17"/>
    <s v="02-02-01-004-002"/>
    <n v="10"/>
    <s v="Materiales y suministros - Productos metálicos elaborados (excepto maquinaria y equipo)"/>
    <s v="DISCO DIAMANTADO 9&quot;"/>
    <n v="27112838"/>
    <s v="Selección abreviada menor cuantía"/>
    <n v="1"/>
    <n v="6"/>
    <n v="1"/>
    <n v="63100"/>
    <s v="UNIDAD"/>
    <s v=""/>
  </r>
  <r>
    <x v="17"/>
    <s v="02-02-01-004-002"/>
    <n v="10"/>
    <s v="Materiales y suministros - Productos metálicos elaborados (excepto maquinaria y equipo)"/>
    <s v="DISCO DE CORTE DE MADERA EN TUSGTENO 12&quot; DIENTE FINOS"/>
    <n v="27112838"/>
    <s v="Selección abreviada menor cuantía"/>
    <n v="1"/>
    <n v="6"/>
    <n v="1"/>
    <n v="98600"/>
    <s v="UNIDAD"/>
    <s v=""/>
  </r>
  <r>
    <x v="17"/>
    <s v="02-02-01-004-002"/>
    <n v="10"/>
    <s v="Materiales y suministros - Productos metálicos elaborados (excepto maquinaria y equipo)"/>
    <s v="DISCO DE CORTE 4&quot;"/>
    <n v="27112838"/>
    <s v="Selección abreviada menor cuantía"/>
    <n v="1"/>
    <n v="6"/>
    <n v="5"/>
    <n v="47750"/>
    <s v="UNIDAD"/>
    <s v=""/>
  </r>
  <r>
    <x v="17"/>
    <s v="02-02-01-004-002"/>
    <n v="10"/>
    <s v="Materiales y suministros - Productos metálicos elaborados (excepto maquinaria y equipo)"/>
    <s v="DISCO DE CORTE 7&quot;"/>
    <n v="27112838"/>
    <s v="Selección abreviada menor cuantía"/>
    <n v="1"/>
    <n v="6"/>
    <n v="2"/>
    <n v="26500"/>
    <s v="UNIDAD"/>
    <s v=""/>
  </r>
  <r>
    <x v="17"/>
    <s v="02-02-01-004-002"/>
    <n v="10"/>
    <s v="Materiales y suministros - Productos metálicos elaborados (excepto maquinaria y equipo)"/>
    <s v="DISCO ABRASIVOS 4&quot;"/>
    <n v="31191506"/>
    <s v="Selección abreviada menor cuantía"/>
    <n v="1"/>
    <n v="6"/>
    <n v="2"/>
    <n v="19500"/>
    <s v="UNIDAD"/>
    <s v=""/>
  </r>
  <r>
    <x v="17"/>
    <s v="02-02-01-004-002"/>
    <n v="10"/>
    <s v="Materiales y suministros - Productos metálicos elaborados (excepto maquinaria y equipo)"/>
    <s v="DISCO ABRASIVOS 7&quot;"/>
    <n v="31191506"/>
    <s v="Selección abreviada menor cuantía"/>
    <n v="1"/>
    <n v="6"/>
    <n v="2"/>
    <n v="32900"/>
    <s v="UNIDAD"/>
    <s v=""/>
  </r>
  <r>
    <x v="17"/>
    <s v="02-02-01-004-002"/>
    <n v="10"/>
    <s v="Materiales y suministros - Productos metálicos elaborados (excepto maquinaria y equipo)"/>
    <s v="DISCO DE CORTE PARA METAL 14&quot;"/>
    <n v="27112838"/>
    <s v="Selección abreviada menor cuantía"/>
    <n v="1"/>
    <n v="6"/>
    <n v="1"/>
    <n v="72050"/>
    <s v="UNIDAD"/>
    <s v=""/>
  </r>
  <r>
    <x v="17"/>
    <s v="02-02-01-004-008-02"/>
    <n v="10"/>
    <s v="Materiales y suministros - Instrumentos y aparatos de medición, verificación, análisis, de navegación y para otros fines (excepto instrumentos ópticos); instrumentos de control de procesos industriales, sus partes, piezas y accesorios"/>
    <s v="FLEXOMETROS DE 5 METROS"/>
    <n v="41111613"/>
    <s v="Selección abreviada menor cuantía"/>
    <n v="1"/>
    <n v="6"/>
    <n v="10"/>
    <n v="213000"/>
    <s v="UNIDAD"/>
    <s v=""/>
  </r>
  <r>
    <x v="17"/>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EMULSION ASFALTICA X CUÑETE DE 5 GALONES"/>
    <n v="12161804"/>
    <s v="Selección abreviada menor cuantía"/>
    <n v="1"/>
    <n v="6"/>
    <n v="5"/>
    <n v="206000"/>
    <s v="UNIDAD"/>
    <s v=""/>
  </r>
  <r>
    <x v="17"/>
    <s v="02-02-01-002-006"/>
    <n v="10"/>
    <s v="Materiales y suministros - Hilados e hilos; tejidos de fibras textiles incluso afelpados"/>
    <s v="FIBRA DE VIDRIO PARA IMPERMEBEALIZAR 20 METROS X 1 METRO DE ANCHO"/>
    <n v="30151802"/>
    <s v="Selección abreviada menor cuantía"/>
    <n v="1"/>
    <n v="6"/>
    <n v="4"/>
    <n v="62400"/>
    <s v="UNIDAD"/>
    <s v=""/>
  </r>
  <r>
    <x v="17"/>
    <s v="02-02-01-001-005"/>
    <n v="10"/>
    <s v="Materiales y suministros - Piedra, arena y arcilla"/>
    <s v="ARENA AMARILLA DE POZO"/>
    <n v="11111701"/>
    <s v="Selección abreviada menor cuantía"/>
    <n v="1"/>
    <n v="6"/>
    <n v="6"/>
    <n v="418200"/>
    <s v="METRO CUBICO"/>
    <s v=""/>
  </r>
  <r>
    <x v="17"/>
    <s v="02-02-01-001-005"/>
    <n v="10"/>
    <s v="Materiales y suministros - Piedra, arena y arcilla"/>
    <s v="ARENA DE RIO"/>
    <n v="11111611"/>
    <s v="Selección abreviada menor cuantía"/>
    <n v="1"/>
    <n v="6"/>
    <n v="12"/>
    <n v="787200"/>
    <s v="METRO CUBICO"/>
    <s v=""/>
  </r>
  <r>
    <x v="17"/>
    <s v="02-02-01-001-005"/>
    <n v="10"/>
    <s v="Materiales y suministros - Piedra, arena y arcilla"/>
    <s v="BLOQUE No. 5"/>
    <n v="30131504"/>
    <s v="Selección abreviada menor cuantía"/>
    <n v="1"/>
    <n v="6"/>
    <n v="30"/>
    <n v="24000"/>
    <s v="UNIDAD"/>
    <s v=""/>
  </r>
  <r>
    <x v="17"/>
    <s v="02-02-01-003-007-04"/>
    <n v="10"/>
    <s v="Materiales y suministros - Yeso, cal y cemento"/>
    <s v="CEMENTO GRIS"/>
    <n v="30111601"/>
    <s v="Selección abreviada menor cuantía"/>
    <n v="1"/>
    <n v="6"/>
    <n v="2000"/>
    <n v="1300000"/>
    <s v="KILOGRAMO"/>
    <s v=""/>
  </r>
  <r>
    <x v="17"/>
    <s v="02-02-01-001-005"/>
    <n v="10"/>
    <s v="Materiales y suministros - Piedra, arena y arcilla"/>
    <s v="GRAVA"/>
    <n v="11111611"/>
    <s v="Selección abreviada menor cuantía"/>
    <n v="1"/>
    <n v="6"/>
    <n v="12"/>
    <n v="835800"/>
    <s v="METRO CUBICO"/>
    <s v=""/>
  </r>
  <r>
    <x v="17"/>
    <s v="02-02-01-004-002"/>
    <n v="10"/>
    <s v="Materiales y suministros - Productos metálicos elaborados (excepto maquinaria y equipo)"/>
    <s v="VARILLA CORRUGADA 1/2&quot;"/>
    <n v="30102404"/>
    <s v="Selección abreviada menor cuantía"/>
    <n v="1"/>
    <n v="6"/>
    <n v="5"/>
    <n v="65500"/>
    <s v="UNIDAD"/>
    <s v=""/>
  </r>
  <r>
    <x v="17"/>
    <s v="02-02-01-003-007-03"/>
    <n v="10"/>
    <s v="Materiales y suministros - Productos refractarios y productos estructurales no refractarios de arcilla"/>
    <s v="ENCHAPE CERAMICO PARED 40X40"/>
    <n v="30131704"/>
    <s v="Selección abreviada menor cuantía"/>
    <n v="1"/>
    <n v="6"/>
    <n v="10"/>
    <n v="278000"/>
    <s v="METRO CUADRADO"/>
    <s v=""/>
  </r>
  <r>
    <x v="17"/>
    <s v="02-02-01-003-007-03"/>
    <n v="10"/>
    <s v="Materiales y suministros - Productos refractarios y productos estructurales no refractarios de arcilla"/>
    <s v="ENCHAPE  PISO PORCELANATO 30X60"/>
    <n v="30131704"/>
    <s v="Selección abreviada menor cuantía"/>
    <n v="1"/>
    <n v="6"/>
    <n v="10"/>
    <n v="497000"/>
    <s v="METRO CUADRADO"/>
    <s v=""/>
  </r>
  <r>
    <x v="17"/>
    <s v="02-02-01-004-002"/>
    <n v="10"/>
    <s v="Materiales y suministros - Productos metálicos elaborados (excepto maquinaria y equipo)"/>
    <s v="ALAMBRE DULCE"/>
    <n v="30264303"/>
    <s v="Selección abreviada menor cuantía"/>
    <n v="1"/>
    <n v="6"/>
    <n v="10"/>
    <n v="34000"/>
    <s v="KILOGRAMO"/>
    <s v=""/>
  </r>
  <r>
    <x v="17"/>
    <s v="02-02-01-003-007-03"/>
    <n v="10"/>
    <s v="Materiales y suministros - Productos refractarios y productos estructurales no refractarios de arcilla"/>
    <s v="PEGACOR "/>
    <n v="30111601"/>
    <s v="Selección abreviada menor cuantía"/>
    <n v="1"/>
    <n v="6"/>
    <n v="500"/>
    <n v="875000"/>
    <s v="KILOGRAMO"/>
    <s v=""/>
  </r>
  <r>
    <x v="17"/>
    <s v="02-02-01-004-002"/>
    <n v="10"/>
    <s v="Materiales y suministros - Productos metálicos elaborados (excepto maquinaria y equipo)"/>
    <s v="VARILLA CORRUGADA 3/8&quot;"/>
    <n v="30102404"/>
    <s v="Selección abreviada menor cuantía"/>
    <n v="1"/>
    <n v="6"/>
    <n v="5"/>
    <n v="65500"/>
    <s v="UNIDAD"/>
    <s v=""/>
  </r>
  <r>
    <x v="17"/>
    <s v="02-02-01-004-002"/>
    <n v="10"/>
    <s v="Materiales y suministros - Productos metálicos elaborados (excepto maquinaria y equipo)"/>
    <s v="ALAMBRE NEGRO CALIBRE 18  "/>
    <n v="30265501"/>
    <s v="Selección abreviada menor cuantía"/>
    <n v="1"/>
    <n v="6"/>
    <n v="10"/>
    <n v="50500"/>
    <s v="KILOGRAMO"/>
    <s v=""/>
  </r>
  <r>
    <x v="17"/>
    <s v="02-02-01-004-002"/>
    <n v="10"/>
    <s v="Materiales y suministros - Productos metálicos elaborados (excepto maquinaria y equipo)"/>
    <s v="TORNILLO 7 X 7/16&quot; ANCLAJE METALICO"/>
    <n v="31161502"/>
    <s v="Selección abreviada menor cuantía"/>
    <n v="1"/>
    <n v="6"/>
    <n v="50"/>
    <n v="5000"/>
    <s v="UNIDAD"/>
    <s v=""/>
  </r>
  <r>
    <x v="17"/>
    <s v="02-02-01-004-002"/>
    <n v="10"/>
    <s v="Materiales y suministros - Productos metálicos elaborados (excepto maquinaria y equipo)"/>
    <s v="TORNILLO PARA DRYWALL 1&quot;"/>
    <n v="31161509"/>
    <s v="Selección abreviada menor cuantía"/>
    <n v="1"/>
    <n v="6"/>
    <n v="1000"/>
    <n v="75000"/>
    <s v="UNIDAD"/>
    <s v=""/>
  </r>
  <r>
    <x v="17"/>
    <s v="02-02-01-004-002"/>
    <n v="10"/>
    <s v="Materiales y suministros - Productos metálicos elaborados (excepto maquinaria y equipo)"/>
    <s v="SOLDADURA 6013 1/8"/>
    <n v="23271812"/>
    <s v="Selección abreviada menor cuantía"/>
    <n v="1"/>
    <n v="6"/>
    <n v="10"/>
    <n v="60500"/>
    <s v="KILOGRAMO"/>
    <s v=""/>
  </r>
  <r>
    <x v="17"/>
    <s v="02-02-01-003-007-05"/>
    <n v="10"/>
    <s v="Materiales y suministros - Artículos de concreto, cemento y yeso"/>
    <s v="TEJA FIBROCEMENTO No. 6"/>
    <n v="30151500"/>
    <s v="Selección abreviada menor cuantía"/>
    <n v="1"/>
    <n v="6"/>
    <n v="3"/>
    <n v="80100"/>
    <s v="UNIDAD"/>
    <s v=""/>
  </r>
  <r>
    <x v="17"/>
    <s v="02-02-01-003-007-05"/>
    <n v="10"/>
    <s v="Materiales y suministros - Artículos de concreto, cemento y yeso"/>
    <s v="TEJA FIBROCEMENTE No. 8"/>
    <n v="30151500"/>
    <s v="Selección abreviada menor cuantía"/>
    <n v="1"/>
    <n v="6"/>
    <n v="3"/>
    <n v="76350"/>
    <s v="UNIDAD"/>
    <s v=""/>
  </r>
  <r>
    <x v="17"/>
    <s v="02-02-01-003-006-09"/>
    <n v="10"/>
    <s v="Materiales y suministros - Otros productos plásticos"/>
    <s v="TEJA TRASLUCIDA  No. 6"/>
    <n v="30151500"/>
    <s v="Selección abreviada menor cuantía"/>
    <n v="1"/>
    <n v="6"/>
    <n v="3"/>
    <n v="69300"/>
    <s v="UNIDAD"/>
    <s v=""/>
  </r>
  <r>
    <x v="17"/>
    <s v="02-02-01-003-006-09"/>
    <n v="10"/>
    <s v="Materiales y suministros - Otros productos plásticos"/>
    <s v="TEJA TRASLUCIDA No. 8"/>
    <n v="30151500"/>
    <s v="Selección abreviada menor cuantía"/>
    <n v="1"/>
    <n v="6"/>
    <n v="3"/>
    <n v="90000"/>
    <s v="UNIDAD"/>
    <s v=""/>
  </r>
  <r>
    <x v="17"/>
    <s v="02-02-01-004-002"/>
    <n v="10"/>
    <s v="Materiales y suministros - Productos metálicos elaborados (excepto maquinaria y equipo)"/>
    <s v="TEJA METALICA SIN TRASLAPO"/>
    <n v="30151514"/>
    <s v="Selección abreviada menor cuantía"/>
    <n v="1"/>
    <n v="6"/>
    <n v="40"/>
    <n v="1460000"/>
    <s v="METRO CUADRADO"/>
    <s v=""/>
  </r>
  <r>
    <x v="17"/>
    <s v="02-02-01-004-002"/>
    <n v="10"/>
    <s v="Materiales y suministros - Productos metálicos elaborados (excepto maquinaria y equipo)"/>
    <s v="TEJA FV SIN TRASLAPO"/>
    <n v="30151500"/>
    <s v="Selección abreviada menor cuantía"/>
    <n v="1"/>
    <n v="6"/>
    <n v="8"/>
    <n v="780800"/>
    <s v="METRO CUADRADO"/>
    <s v=""/>
  </r>
  <r>
    <x v="17"/>
    <s v="02-02-01-004-002"/>
    <n v="10"/>
    <s v="Materiales y suministros - Productos metálicos elaborados (excepto maquinaria y equipo)"/>
    <s v="CABALLETE METALICO "/>
    <n v="30151500"/>
    <s v="Selección abreviada menor cuantía"/>
    <n v="1"/>
    <n v="6"/>
    <n v="5"/>
    <n v="141000"/>
    <s v="UNIDAD"/>
    <s v=""/>
  </r>
  <r>
    <x v="17"/>
    <s v="02-02-01-004-002"/>
    <n v="10"/>
    <s v="Materiales y suministros - Productos metálicos elaborados (excepto maquinaria y equipo)"/>
    <s v="TORNILLO CON CAPUCHON PARA TEJA METALICA"/>
    <n v="31162005"/>
    <s v="Selección abreviada menor cuantía"/>
    <n v="1"/>
    <n v="6"/>
    <n v="300"/>
    <n v="195000"/>
    <s v="UNIDAD"/>
    <s v=""/>
  </r>
  <r>
    <x v="17"/>
    <s v="02-02-01-004-002"/>
    <n v="10"/>
    <s v="Materiales y suministros - Productos metálicos elaborados (excepto maquinaria y equipo)"/>
    <s v="AMARRES PARA TEJA"/>
    <n v="49151504"/>
    <s v="Selección abreviada menor cuantía"/>
    <n v="1"/>
    <n v="6"/>
    <n v="18"/>
    <n v="2700"/>
    <s v="UNIDAD"/>
    <s v=""/>
  </r>
  <r>
    <x v="17"/>
    <s v="02-02-01-004-002"/>
    <n v="10"/>
    <s v="Materiales y suministros - Productos metálicos elaborados (excepto maquinaria y equipo)"/>
    <s v="GANCHOS PARA TEJA"/>
    <n v="30151500"/>
    <s v="Selección abreviada menor cuantía"/>
    <n v="1"/>
    <n v="6"/>
    <n v="20"/>
    <n v="5000"/>
    <s v="UNIDAD"/>
    <s v=""/>
  </r>
  <r>
    <x v="17"/>
    <s v="02-02-01-004-002"/>
    <n v="10"/>
    <s v="Materiales y suministros - Productos metálicos elaborados (excepto maquinaria y equipo)"/>
    <s v="PERFILERIA DRYWALL OMEGA 2,44 MM"/>
    <n v="30102306"/>
    <s v="Selección abreviada menor cuantía"/>
    <n v="1"/>
    <n v="6"/>
    <n v="20"/>
    <n v="133000"/>
    <s v="UNIDAD"/>
    <s v=""/>
  </r>
  <r>
    <x v="17"/>
    <s v="02-02-01-004-002"/>
    <n v="10"/>
    <s v="Materiales y suministros - Productos metálicos elaborados (excepto maquinaria y equipo)"/>
    <s v="PERFILERIA DRYWALL CANAL 92,1 X25 MM"/>
    <n v="30102306"/>
    <s v="Selección abreviada menor cuantía"/>
    <n v="1"/>
    <n v="6"/>
    <n v="5"/>
    <n v="33250"/>
    <s v="UNIDAD"/>
    <s v=""/>
  </r>
  <r>
    <x v="17"/>
    <s v="02-02-01-004-002"/>
    <n v="10"/>
    <s v="Materiales y suministros - Productos metálicos elaborados (excepto maquinaria y equipo)"/>
    <s v="PERFILERIA DRAYWALL ANGULO "/>
    <n v="30102306"/>
    <s v="Selección abreviada menor cuantía"/>
    <n v="1"/>
    <n v="6"/>
    <n v="5"/>
    <n v="33250"/>
    <s v="UNIDAD"/>
    <s v=""/>
  </r>
  <r>
    <x v="17"/>
    <s v="02-02-01-004-002"/>
    <n v="10"/>
    <s v="Materiales y suministros - Productos metálicos elaborados (excepto maquinaria y equipo)"/>
    <s v="PERFILERIA DRYWALL VIGUETA"/>
    <n v="30102306"/>
    <s v="Selección abreviada menor cuantía"/>
    <n v="1"/>
    <n v="6"/>
    <n v="10"/>
    <n v="66500"/>
    <s v="UNIDAD"/>
    <s v=""/>
  </r>
  <r>
    <x v="17"/>
    <s v="02-02-01-004-002"/>
    <n v="10"/>
    <s v="Materiales y suministros - Productos metálicos elaborados (excepto maquinaria y equipo)"/>
    <s v="CIELO RASO EN PVC"/>
    <n v="30161604"/>
    <s v="Selección abreviada menor cuantía"/>
    <n v="1"/>
    <n v="6"/>
    <n v="20"/>
    <n v="490000"/>
    <s v="METRO CUADRADO"/>
    <s v=""/>
  </r>
  <r>
    <x v="17"/>
    <s v="02-02-01-004-002"/>
    <n v="10"/>
    <s v="Materiales y suministros - Productos metálicos elaborados (excepto maquinaria y equipo)"/>
    <s v="LAMINAS DIFUSORAS DE LUZ 061X1,22"/>
    <n v="30161602"/>
    <s v="Selección abreviada menor cuantía"/>
    <n v="1"/>
    <n v="6"/>
    <n v="2"/>
    <n v="32600"/>
    <s v="UNIDAD"/>
    <s v=""/>
  </r>
  <r>
    <x v="17"/>
    <s v="02-02-01-004-002"/>
    <n v="10"/>
    <s v="Materiales y suministros - Productos metálicos elaborados (excepto maquinaria y equipo)"/>
    <s v="PERFIL PERIMETRAL TIPO CORNIZA BLANCO"/>
    <n v="30102306"/>
    <s v="Selección abreviada menor cuantía"/>
    <n v="1"/>
    <n v="6"/>
    <n v="5"/>
    <n v="61000"/>
    <s v="UNIDAD"/>
    <s v=""/>
  </r>
  <r>
    <x v="17"/>
    <s v="02-02-01-004-002"/>
    <n v="10"/>
    <s v="Materiales y suministros - Productos metálicos elaborados (excepto maquinaria y equipo)"/>
    <s v="CABLE GALVANIZADO EN ACERO 1/8” "/>
    <n v="39122104"/>
    <s v="Selección abreviada menor cuantía"/>
    <n v="1"/>
    <n v="6"/>
    <n v="10"/>
    <n v="32000"/>
    <s v="METRO"/>
    <s v=""/>
  </r>
  <r>
    <x v="17"/>
    <s v="02-02-01-003-007-04"/>
    <n v="10"/>
    <s v="Materiales y suministros - Yeso, cal y cemento"/>
    <s v="LAMINAS DEL DRYWALL"/>
    <n v="30161503"/>
    <s v="Selección abreviada menor cuantía"/>
    <n v="1"/>
    <n v="6"/>
    <n v="4"/>
    <n v="122000"/>
    <s v="UNIDAD"/>
    <s v=""/>
  </r>
  <r>
    <x v="17"/>
    <s v="02-02-01-004-002"/>
    <n v="10"/>
    <s v="Materiales y suministros - Productos metálicos elaborados (excepto maquinaria y equipo)"/>
    <s v=" BROCAS DE TUNSGTENO DESDE 3/32&quot; HASTA 1/2&quot; "/>
    <n v="27112845"/>
    <s v="Selección abreviada menor cuantía"/>
    <n v="1"/>
    <n v="6"/>
    <n v="1"/>
    <n v="155700"/>
    <s v="UNIDAD"/>
    <s v=""/>
  </r>
  <r>
    <x v="17"/>
    <s v="02-02-01-004-002"/>
    <n v="10"/>
    <s v="Materiales y suministros - Productos metálicos elaborados (excepto maquinaria y equipo)"/>
    <s v="BROCAS DE TUSTENO DE 1/8 HASTA 1/2  JUEGO DE "/>
    <n v="27112845"/>
    <s v="Selección abreviada menor cuantía"/>
    <n v="1"/>
    <n v="6"/>
    <n v="1"/>
    <n v="155700"/>
    <s v="UNIDAD"/>
    <s v=""/>
  </r>
  <r>
    <x v="17"/>
    <s v="02-02-01-004-002"/>
    <n v="10"/>
    <s v="Materiales y suministros - Productos metálicos elaborados (excepto maquinaria y equipo)"/>
    <s v=" BROCAS PARA METAL AJUSTE RAPIDO DE 1/8 A 1/2  JUEGO DE "/>
    <n v="27112845"/>
    <s v="Selección abreviada menor cuantía"/>
    <n v="1"/>
    <n v="6"/>
    <n v="1"/>
    <n v="155700"/>
    <s v="UNIDAD"/>
    <s v=""/>
  </r>
  <r>
    <x v="17"/>
    <s v="02-02-01-004-002"/>
    <n v="10"/>
    <s v="Materiales y suministros - Productos metálicos elaborados (excepto maquinaria y equipo)"/>
    <s v=" BROCAS PARA METAL DE 3/32&quot; HASTA 1/2&quot;  JUEGO DE "/>
    <n v="27112845"/>
    <s v="Selección abreviada menor cuantía"/>
    <n v="1"/>
    <n v="6"/>
    <n v="1"/>
    <n v="155700"/>
    <s v="UNIDAD"/>
    <s v=""/>
  </r>
  <r>
    <x v="17"/>
    <s v="02-02-01-004-002"/>
    <n v="10"/>
    <s v="Materiales y suministros - Productos metálicos elaborados (excepto maquinaria y equipo)"/>
    <s v="BROCAS TUSGTENO DE 1/4''"/>
    <n v="27111543"/>
    <s v="Selección abreviada menor cuantía"/>
    <n v="1"/>
    <n v="6"/>
    <n v="4"/>
    <n v="20800"/>
    <s v="UNIDAD"/>
    <s v=""/>
  </r>
  <r>
    <x v="17"/>
    <s v="02-02-01-004-002"/>
    <n v="10"/>
    <s v="Materiales y suministros - Productos metálicos elaborados (excepto maquinaria y equipo)"/>
    <s v="BROCAS TUSGTENO DE 1/8''"/>
    <n v="27111543"/>
    <s v="Selección abreviada menor cuantía"/>
    <n v="1"/>
    <n v="6"/>
    <n v="4"/>
    <n v="20800"/>
    <s v="UNIDAD"/>
    <s v=""/>
  </r>
  <r>
    <x v="17"/>
    <s v="02-02-01-004-002"/>
    <n v="10"/>
    <s v="Materiales y suministros - Productos metálicos elaborados (excepto maquinaria y equipo)"/>
    <s v="BROCAS TUSGTENO DE 5/16''"/>
    <n v="27111543"/>
    <s v="Selección abreviada menor cuantía"/>
    <n v="1"/>
    <n v="6"/>
    <n v="2"/>
    <n v="10400"/>
    <s v="UNIDAD"/>
    <s v=""/>
  </r>
  <r>
    <x v="17"/>
    <s v="02-02-01-004-002"/>
    <n v="10"/>
    <s v="Materiales y suministros - Productos metálicos elaborados (excepto maquinaria y equipo)"/>
    <s v="BROCAS TUSGTENO DE 3/8'' PASAMURO"/>
    <n v="27111543"/>
    <s v="Selección abreviada menor cuantía"/>
    <n v="1"/>
    <n v="6"/>
    <n v="1"/>
    <n v="21700"/>
    <s v="UNIDAD"/>
    <s v=""/>
  </r>
  <r>
    <x v="17"/>
    <s v="02-02-01-004-002"/>
    <n v="10"/>
    <s v="Materiales y suministros - Productos metálicos elaborados (excepto maquinaria y equipo)"/>
    <s v="BROCAS TUSGTENO DE 1/2'' PASAMURO"/>
    <n v="27111543"/>
    <s v="Selección abreviada menor cuantía"/>
    <n v="1"/>
    <n v="6"/>
    <n v="1"/>
    <n v="25650"/>
    <s v="UNIDAD"/>
    <s v=""/>
  </r>
  <r>
    <x v="17"/>
    <s v="02-02-01-004-002"/>
    <n v="10"/>
    <s v="Materiales y suministros - Productos metálicos elaborados (excepto maquinaria y equipo)"/>
    <s v="BROCAS DE CINCEL ROTO MARTILLO"/>
    <n v="27112839"/>
    <s v="Selección abreviada menor cuantía"/>
    <n v="1"/>
    <n v="6"/>
    <n v="1"/>
    <n v="32100"/>
    <s v="UNIDAD"/>
    <s v=""/>
  </r>
  <r>
    <x v="17"/>
    <s v="02-02-01-003-005-04"/>
    <n v="10"/>
    <s v="Materiales y suministros - Productos químicos n. C. P."/>
    <s v="PEGANTE PARA MADERA PH 285"/>
    <n v="31201610"/>
    <s v="Selección abreviada menor cuantía"/>
    <n v="1"/>
    <n v="6"/>
    <n v="2"/>
    <n v="63000"/>
    <s v="GALON"/>
    <s v=""/>
  </r>
  <r>
    <x v="17"/>
    <s v="02-02-01-003-006-09"/>
    <n v="10"/>
    <s v="Materiales y suministros - Otros productos plásticos"/>
    <s v="CHAZO PLÁSTICO DE 1/4&quot; CON TORNILLO"/>
    <n v="31162103"/>
    <s v="Selección abreviada menor cuantía"/>
    <n v="1"/>
    <n v="6"/>
    <n v="100"/>
    <n v="7500"/>
    <s v="UNIDAD"/>
    <s v=""/>
  </r>
  <r>
    <x v="17"/>
    <s v="02-02-01-003-006-09"/>
    <n v="10"/>
    <s v="Materiales y suministros - Otros productos plásticos"/>
    <s v="CHAZO PLÁSTICO DE 1/8&quot; CON TORNILLO"/>
    <n v="31162103"/>
    <s v="Selección abreviada menor cuantía"/>
    <n v="1"/>
    <n v="6"/>
    <n v="100"/>
    <n v="7500"/>
    <s v="UNIDAD"/>
    <s v=""/>
  </r>
  <r>
    <x v="17"/>
    <s v="02-02-01-003-006-09"/>
    <n v="10"/>
    <s v="Materiales y suministros - Otros productos plásticos"/>
    <s v="CHAZO PLÁSTICO DE 5/16&quot; CON TORNILLO"/>
    <n v="31162103"/>
    <s v="Selección abreviada menor cuantía"/>
    <n v="1"/>
    <n v="6"/>
    <n v="100"/>
    <n v="7500"/>
    <s v="UNIDAD"/>
    <s v=""/>
  </r>
  <r>
    <x v="17"/>
    <s v="02-02-01-003-005-04"/>
    <n v="10"/>
    <s v="Materiales y suministros - Productos químicos n. C. P."/>
    <s v="PEGANTE PARA MADERA"/>
    <n v="31201610"/>
    <s v="Selección abreviada menor cuantía"/>
    <n v="1"/>
    <n v="6"/>
    <n v="8"/>
    <n v="228800"/>
    <s v="GALON"/>
    <s v=""/>
  </r>
  <r>
    <x v="17"/>
    <s v="02-02-01-004-002"/>
    <n v="10"/>
    <s v="Materiales y suministros - Productos metálicos elaborados (excepto maquinaria y equipo)"/>
    <s v="TORNILLO NEGRO 3'' "/>
    <n v="31161500"/>
    <s v="Selección abreviada menor cuantía"/>
    <n v="1"/>
    <n v="6"/>
    <n v="100"/>
    <n v="7500"/>
    <s v="UNIDAD"/>
    <s v=""/>
  </r>
  <r>
    <x v="17"/>
    <s v="02-02-01-004-002"/>
    <n v="10"/>
    <s v="Materiales y suministros - Productos metálicos elaborados (excepto maquinaria y equipo)"/>
    <s v="TORNILLO NEGRO  2'' "/>
    <n v="31161500"/>
    <s v="Selección abreviada menor cuantía"/>
    <n v="1"/>
    <n v="6"/>
    <n v="100"/>
    <n v="7500"/>
    <s v="UNIDAD"/>
    <s v=""/>
  </r>
  <r>
    <x v="17"/>
    <s v="02-02-01-004-002"/>
    <n v="10"/>
    <s v="Materiales y suministros - Productos metálicos elaborados (excepto maquinaria y equipo)"/>
    <s v="TORNILLO NEGRO  1 1/2'' "/>
    <n v="31161500"/>
    <s v="Selección abreviada menor cuantía"/>
    <n v="1"/>
    <n v="6"/>
    <n v="100"/>
    <n v="7500"/>
    <s v="UNIDAD"/>
    <s v=""/>
  </r>
  <r>
    <x v="17"/>
    <s v="02-02-01-004-002"/>
    <n v="10"/>
    <s v="Materiales y suministros - Productos metálicos elaborados (excepto maquinaria y equipo)"/>
    <s v="TORNILLO NEGRO  1'' "/>
    <n v="31161500"/>
    <s v="Selección abreviada menor cuantía"/>
    <n v="1"/>
    <n v="6"/>
    <n v="100"/>
    <n v="7500"/>
    <s v="UNIDAD"/>
    <s v=""/>
  </r>
  <r>
    <x v="17"/>
    <s v="02-02-01-004-002"/>
    <n v="10"/>
    <s v="Materiales y suministros - Productos metálicos elaborados (excepto maquinaria y equipo)"/>
    <s v="TORNILLO NEGRO  3/4'' "/>
    <n v="31161500"/>
    <s v="Selección abreviada menor cuantía"/>
    <n v="1"/>
    <n v="6"/>
    <n v="100"/>
    <n v="7500"/>
    <s v="UNIDAD"/>
    <s v=""/>
  </r>
  <r>
    <x v="17"/>
    <s v="02-02-01-004-002"/>
    <n v="10"/>
    <s v="Materiales y suministros - Productos metálicos elaborados (excepto maquinaria y equipo)"/>
    <s v="DISCO DE CORTE DE MADERA EN TUSGTENO 16&quot;"/>
    <n v="27112838"/>
    <s v="Selección abreviada menor cuantía"/>
    <n v="1"/>
    <n v="6"/>
    <n v="1"/>
    <n v="98750"/>
    <s v="UNIDAD"/>
    <s v=""/>
  </r>
  <r>
    <x v="17"/>
    <s v="02-02-01-003-005-04"/>
    <n v="10"/>
    <s v="Materiales y suministros - Productos químicos n. C. P."/>
    <s v="TINTILLA CARAMELO "/>
    <n v="31211706"/>
    <s v="Selección abreviada menor cuantía"/>
    <n v="1"/>
    <n v="6"/>
    <n v="10"/>
    <n v="386000"/>
    <s v="GALON"/>
    <s v=""/>
  </r>
  <r>
    <x v="17"/>
    <s v="02-02-01-003-005-04"/>
    <n v="10"/>
    <s v="Materiales y suministros - Productos químicos n. C. P."/>
    <s v="TINTILLA WENGUE "/>
    <n v="31211706"/>
    <s v="Selección abreviada menor cuantía"/>
    <n v="1"/>
    <n v="6"/>
    <n v="10"/>
    <n v="386000"/>
    <s v="GALON"/>
    <s v=""/>
  </r>
  <r>
    <x v="17"/>
    <s v="02-02-01-003-005-04"/>
    <n v="10"/>
    <s v="Materiales y suministros - Productos químicos n. C. P."/>
    <s v="TINTILLA MIEL "/>
    <n v="31211706"/>
    <s v="Selección abreviada menor cuantía"/>
    <n v="1"/>
    <n v="6"/>
    <n v="10"/>
    <n v="387000"/>
    <s v="GALON"/>
    <s v=""/>
  </r>
  <r>
    <x v="17"/>
    <s v="02-02-01-003-005-04"/>
    <n v="10"/>
    <s v="Materiales y suministros - Productos químicos n. C. P."/>
    <s v="SELLADOR CATALIZADO"/>
    <n v="31211704"/>
    <s v="Selección abreviada menor cuantía"/>
    <n v="1"/>
    <n v="6"/>
    <n v="10"/>
    <n v="396500"/>
    <s v="GALON"/>
    <s v=""/>
  </r>
  <r>
    <x v="17"/>
    <s v="02-02-01-003-005-04"/>
    <n v="10"/>
    <s v="Materiales y suministros - Productos químicos n. C. P."/>
    <s v="SELLADOR NITRO 40 SOLIDOS"/>
    <n v="31211704"/>
    <s v="Selección abreviada menor cuantía"/>
    <n v="1"/>
    <n v="6"/>
    <n v="10"/>
    <n v="396500"/>
    <s v="GALON"/>
    <s v=""/>
  </r>
  <r>
    <x v="17"/>
    <s v="02-02-01-003-005-04"/>
    <n v="10"/>
    <s v="Materiales y suministros - Productos químicos n. C. P."/>
    <s v="LACA CATALIZADA MATE"/>
    <n v="31211703"/>
    <s v="Selección abreviada menor cuantía"/>
    <n v="1"/>
    <n v="6"/>
    <n v="10"/>
    <n v="396500"/>
    <s v="GALON"/>
    <s v=""/>
  </r>
  <r>
    <x v="17"/>
    <s v="02-02-01-003-005-04"/>
    <n v="10"/>
    <s v="Materiales y suministros - Productos químicos n. C. P."/>
    <s v="THINER"/>
    <n v="31211800"/>
    <s v="Selección abreviada menor cuantía"/>
    <n v="1"/>
    <n v="6"/>
    <n v="80"/>
    <n v="1092000"/>
    <s v="GALON"/>
    <s v=""/>
  </r>
  <r>
    <x v="17"/>
    <s v="02-02-01-004-002"/>
    <n v="10"/>
    <s v="Materiales y suministros - Productos metálicos elaborados (excepto maquinaria y equipo)"/>
    <s v="CINTAS SINFÍN ¼” ROLLO DE 20 METROS"/>
    <n v="27112802"/>
    <s v="Selección abreviada menor cuantía"/>
    <n v="1"/>
    <n v="6"/>
    <n v="1"/>
    <n v="125600"/>
    <s v="UNIDAD"/>
    <s v=""/>
  </r>
  <r>
    <x v="17"/>
    <s v="02-02-01-004-002"/>
    <n v="10"/>
    <s v="Materiales y suministros - Productos metálicos elaborados (excepto maquinaria y equipo)"/>
    <s v="CINTAS SINFÍN 1/8” ROLLO DE 20 METROS"/>
    <n v="27112802"/>
    <s v="Selección abreviada menor cuantía"/>
    <n v="1"/>
    <n v="6"/>
    <n v="1"/>
    <n v="125600"/>
    <s v="UNIDAD"/>
    <s v=""/>
  </r>
  <r>
    <x v="17"/>
    <s v="02-02-01-004-002"/>
    <n v="10"/>
    <s v="Materiales y suministros - Productos metálicos elaborados (excepto maquinaria y equipo)"/>
    <s v="CINTAS SINFÍN ½” ROLLO DE 20 METROS"/>
    <n v="27112802"/>
    <s v="Selección abreviada menor cuantía"/>
    <n v="1"/>
    <n v="6"/>
    <n v="1"/>
    <n v="125600"/>
    <s v="UNIDAD"/>
    <s v=""/>
  </r>
  <r>
    <x v="17"/>
    <s v="02-02-01-004-002"/>
    <n v="10"/>
    <s v="Materiales y suministros - Productos metálicos elaborados (excepto maquinaria y equipo)"/>
    <s v="CUCHILLAS PLANEADORA 35 CM"/>
    <n v="23241613"/>
    <s v="Selección abreviada menor cuantía"/>
    <n v="1"/>
    <n v="6"/>
    <n v="9"/>
    <n v="320400"/>
    <s v="UNIDAD"/>
    <s v=""/>
  </r>
  <r>
    <x v="17"/>
    <s v="02-02-01-004-002"/>
    <n v="10"/>
    <s v="Materiales y suministros - Productos metálicos elaborados (excepto maquinaria y equipo)"/>
    <s v="CUCHILLAS DE CEPILLO 45 CM"/>
    <n v="23241613"/>
    <s v="Selección abreviada menor cuantía"/>
    <n v="1"/>
    <n v="6"/>
    <n v="9"/>
    <n v="320400"/>
    <s v="UNIDAD"/>
    <s v=""/>
  </r>
  <r>
    <x v="17"/>
    <s v="02-02-01-003-007-09"/>
    <n v="10"/>
    <s v="Materiales y suministros - Otros productos minerales no metálicos n. C. P."/>
    <s v="LIJA DE AGUA No. 150"/>
    <n v="11101502"/>
    <s v="Selección abreviada menor cuantía"/>
    <n v="1"/>
    <n v="6"/>
    <n v="10"/>
    <n v="12000"/>
    <s v="UNIDAD"/>
    <s v=""/>
  </r>
  <r>
    <x v="17"/>
    <s v="02-02-01-003-007-09"/>
    <n v="10"/>
    <s v="Materiales y suministros - Otros productos minerales no metálicos n. C. P."/>
    <s v="LIJA DE AGUA No. 220"/>
    <n v="11101502"/>
    <s v="Selección abreviada menor cuantía"/>
    <n v="1"/>
    <n v="6"/>
    <n v="10"/>
    <n v="12000"/>
    <s v="UNIDAD"/>
    <s v=""/>
  </r>
  <r>
    <x v="17"/>
    <s v="02-02-01-003-007-09"/>
    <n v="10"/>
    <s v="Materiales y suministros - Otros productos minerales no metálicos n. C. P."/>
    <s v="LIJA DE AGUA No. 320"/>
    <n v="11101502"/>
    <s v="Selección abreviada menor cuantía"/>
    <n v="1"/>
    <n v="6"/>
    <n v="10"/>
    <n v="12000"/>
    <s v="UNIDAD"/>
    <s v=""/>
  </r>
  <r>
    <x v="17"/>
    <s v="02-02-01-003-007-09"/>
    <n v="10"/>
    <s v="Materiales y suministros - Otros productos minerales no metálicos n. C. P."/>
    <s v="LIJA DE AGUA No. 120"/>
    <n v="11101502"/>
    <s v="Selección abreviada menor cuantía"/>
    <n v="1"/>
    <n v="6"/>
    <n v="10"/>
    <n v="12000"/>
    <s v="UNIDAD"/>
    <s v=""/>
  </r>
  <r>
    <x v="17"/>
    <s v="02-02-01-003-007-09"/>
    <n v="10"/>
    <s v="Materiales y suministros - Otros productos minerales no metálicos n. C. P."/>
    <s v="LIJA TELA DE ESMERIL No. 80 5 PULGADAS ROLLO DE 20 METROS"/>
    <n v="11101502"/>
    <s v="Selección abreviada menor cuantía"/>
    <n v="1"/>
    <n v="6"/>
    <n v="1"/>
    <n v="55800"/>
    <s v="UNIDAD"/>
    <s v=""/>
  </r>
  <r>
    <x v="17"/>
    <s v="02-02-01-003-007-09"/>
    <n v="10"/>
    <s v="Materiales y suministros - Otros productos minerales no metálicos n. C. P."/>
    <s v="LIJA TELA DE ESMERIL No. 120 5 PULGADAS ROLLO DE 20 METROS"/>
    <n v="11101502"/>
    <s v="Selección abreviada menor cuantía"/>
    <n v="1"/>
    <n v="6"/>
    <n v="1"/>
    <n v="55800"/>
    <s v="UNIDAD"/>
    <s v=""/>
  </r>
  <r>
    <x v="17"/>
    <s v="02-02-01-003-007-09"/>
    <n v="10"/>
    <s v="Materiales y suministros - Otros productos minerales no metálicos n. C. P."/>
    <s v="LIJA TELA DE ESMERIL No. 60 11 PULGADAS ROLLO DE 20 METROS"/>
    <n v="11101502"/>
    <s v="Selección abreviada menor cuantía"/>
    <n v="1"/>
    <n v="6"/>
    <n v="1"/>
    <n v="55800"/>
    <s v="UNIDAD"/>
    <s v=""/>
  </r>
  <r>
    <x v="17"/>
    <s v="02-02-01-003-007-09"/>
    <n v="10"/>
    <s v="Materiales y suministros - Otros productos minerales no metálicos n. C. P."/>
    <s v="LIJA TELA DE ESMERIL No. 80 21X3 PUGADAS ROLLO DE 20 METROS"/>
    <n v="11101502"/>
    <s v="Selección abreviada menor cuantía"/>
    <n v="1"/>
    <n v="6"/>
    <n v="1"/>
    <n v="55800"/>
    <s v="UNIDAD"/>
    <s v=""/>
  </r>
  <r>
    <x v="17"/>
    <s v="02-02-01-004-002"/>
    <n v="10"/>
    <s v="Materiales y suministros - Productos metálicos elaborados (excepto maquinaria y equipo)"/>
    <s v="PUNTILLA  DE 1” SIN CABEZA"/>
    <n v="31162003"/>
    <s v="Selección abreviada menor cuantía"/>
    <n v="1"/>
    <n v="6"/>
    <n v="2500"/>
    <n v="22500"/>
    <s v="GRAMO"/>
    <s v=""/>
  </r>
  <r>
    <x v="17"/>
    <s v="02-02-01-004-002"/>
    <n v="10"/>
    <s v="Materiales y suministros - Productos metálicos elaborados (excepto maquinaria y equipo)"/>
    <s v="PUNTILLA DE 2&quot; CON CABEZA"/>
    <n v="31162003"/>
    <s v="Selección abreviada menor cuantía"/>
    <n v="1"/>
    <n v="6"/>
    <n v="2500"/>
    <n v="22500"/>
    <s v="GRAMO"/>
    <s v=""/>
  </r>
  <r>
    <x v="17"/>
    <s v="02-02-01-004-002"/>
    <n v="10"/>
    <s v="Materiales y suministros - Productos metálicos elaborados (excepto maquinaria y equipo)"/>
    <s v="PUNTILLA DE 2&quot; SIN CABEZA"/>
    <n v="31162003"/>
    <s v="Selección abreviada menor cuantía"/>
    <n v="1"/>
    <n v="6"/>
    <n v="2500"/>
    <n v="22500"/>
    <s v="GRAMO"/>
    <s v=""/>
  </r>
  <r>
    <x v="17"/>
    <s v="02-02-01-004-002"/>
    <n v="10"/>
    <s v="Materiales y suministros - Productos metálicos elaborados (excepto maquinaria y equipo)"/>
    <s v="PUNTILLA DE 3&quot;"/>
    <n v="31162003"/>
    <s v="Selección abreviada menor cuantía"/>
    <n v="1"/>
    <n v="6"/>
    <n v="2500"/>
    <n v="22500"/>
    <s v="GRAMO"/>
    <s v=""/>
  </r>
  <r>
    <x v="17"/>
    <s v="02-02-01-004-002"/>
    <n v="10"/>
    <s v="Materiales y suministros - Productos metálicos elaborados (excepto maquinaria y equipo)"/>
    <s v="PUNTILLA DE ACERO DE 1”"/>
    <n v="31162004"/>
    <s v="Selección abreviada menor cuantía"/>
    <n v="1"/>
    <n v="6"/>
    <n v="2500"/>
    <n v="22500"/>
    <s v="GRAMO"/>
    <s v=""/>
  </r>
  <r>
    <x v="17"/>
    <s v="02-02-01-004-002"/>
    <n v="10"/>
    <s v="Materiales y suministros - Productos metálicos elaborados (excepto maquinaria y equipo)"/>
    <s v="PUNTILLA DE ACERO DE 1/2''"/>
    <n v="31162004"/>
    <s v="Selección abreviada menor cuantía"/>
    <n v="1"/>
    <n v="6"/>
    <n v="2500"/>
    <n v="22500"/>
    <s v="GRAMO"/>
    <s v=""/>
  </r>
  <r>
    <x v="17"/>
    <s v="02-02-01-004-002"/>
    <n v="10"/>
    <s v="Materiales y suministros - Productos metálicos elaborados (excepto maquinaria y equipo)"/>
    <s v="PUNTILLA DE 1 1/2'' CON CABEZA"/>
    <n v="31162003"/>
    <s v="Selección abreviada menor cuantía"/>
    <n v="1"/>
    <n v="6"/>
    <n v="2500"/>
    <n v="22500"/>
    <s v="GRAMO"/>
    <s v=""/>
  </r>
  <r>
    <x v="17"/>
    <s v="02-02-01-004-002"/>
    <n v="10"/>
    <s v="Materiales y suministros - Productos metálicos elaborados (excepto maquinaria y equipo)"/>
    <s v="PUNTILLA DE 1 1/2'' SIN CABEZA"/>
    <n v="31162003"/>
    <s v="Selección abreviada menor cuantía"/>
    <n v="1"/>
    <n v="6"/>
    <n v="2500"/>
    <n v="22500"/>
    <s v="GRAMO"/>
    <s v=""/>
  </r>
  <r>
    <x v="17"/>
    <s v="02-02-01-004-002"/>
    <n v="10"/>
    <s v="Materiales y suministros - Productos metálicos elaborados (excepto maquinaria y equipo)"/>
    <s v="PUNTILLA DE 3/4'' SIN CABEZA"/>
    <n v="31162003"/>
    <s v="Selección abreviada menor cuantía"/>
    <n v="1"/>
    <n v="6"/>
    <n v="2500"/>
    <n v="22500"/>
    <s v="GRAMO"/>
    <s v=""/>
  </r>
  <r>
    <x v="17"/>
    <s v="02-02-01-004-002"/>
    <n v="10"/>
    <s v="Materiales y suministros - Productos metálicos elaborados (excepto maquinaria y equipo)"/>
    <s v="PUNTILLA DE 3/4'' CON CABEZA"/>
    <n v="31162003"/>
    <s v="Selección abreviada menor cuantía"/>
    <n v="1"/>
    <n v="6"/>
    <n v="2500"/>
    <n v="22500"/>
    <s v="GRAMO"/>
    <s v=""/>
  </r>
  <r>
    <x v="17"/>
    <s v="02-02-01-003-001"/>
    <n v="10"/>
    <s v="Materiales y suministros - Productos de madera, corcho, cestería y espartería"/>
    <s v="QUINTUPLEX DE 18MM 1,22*2,44 EN PINO"/>
    <n v="11122001"/>
    <s v="Selección abreviada menor cuantía"/>
    <n v="1"/>
    <n v="6"/>
    <n v="8"/>
    <n v="660800"/>
    <s v="UNIDAD"/>
    <s v=""/>
  </r>
  <r>
    <x v="17"/>
    <s v="02-02-01-003-001"/>
    <n v="10"/>
    <s v="Materiales y suministros - Productos de madera, corcho, cestería y espartería"/>
    <s v="QUINTUPLEX DE 15MM EN PINO"/>
    <n v="11122001"/>
    <s v="Selección abreviada menor cuantía"/>
    <n v="1"/>
    <n v="6"/>
    <n v="8"/>
    <n v="521600"/>
    <s v="UNIDAD"/>
    <s v=""/>
  </r>
  <r>
    <x v="17"/>
    <s v="02-02-01-003-001"/>
    <n v="10"/>
    <s v="Materiales y suministros - Productos de madera, corcho, cestería y espartería"/>
    <s v="QUINTUPLEX DE 12 MM EN PINO"/>
    <n v="11122001"/>
    <s v="Selección abreviada menor cuantía"/>
    <n v="1"/>
    <n v="6"/>
    <n v="8"/>
    <n v="412800"/>
    <s v="UNIDAD"/>
    <s v=""/>
  </r>
  <r>
    <x v="17"/>
    <s v="02-02-01-003-001"/>
    <n v="10"/>
    <s v="Materiales y suministros - Productos de madera, corcho, cestería y espartería"/>
    <s v="LAMINA TRIPLEX DE 4 MM MEDIDAS 1,22*2,44 EN PINO"/>
    <n v="11122001"/>
    <s v="Selección abreviada menor cuantía"/>
    <n v="1"/>
    <n v="6"/>
    <n v="8"/>
    <n v="260000"/>
    <s v="UNIDAD"/>
    <s v=""/>
  </r>
  <r>
    <x v="17"/>
    <s v="02-02-01-003-001"/>
    <n v="10"/>
    <s v="Materiales y suministros - Productos de madera, corcho, cestería y espartería"/>
    <s v="PLANCHONES DE FLOR MORADO 25X4X300 CM"/>
    <n v="30103605"/>
    <s v="Selección abreviada menor cuantía"/>
    <n v="1"/>
    <n v="6"/>
    <n v="8"/>
    <n v="527200"/>
    <s v="UNIDAD"/>
    <s v=""/>
  </r>
  <r>
    <x v="17"/>
    <s v="02-02-01-004-002"/>
    <n v="10"/>
    <s v="Materiales y suministros - Productos metálicos elaborados (excepto maquinaria y equipo)"/>
    <s v="TABLAS BURRAS DE FLOR MORADO 25X3X300 CM"/>
    <n v="30103605"/>
    <s v="Selección abreviada menor cuantía"/>
    <n v="1"/>
    <n v="6"/>
    <n v="8"/>
    <n v="527200"/>
    <s v="UNIDAD"/>
    <s v=""/>
  </r>
  <r>
    <x v="17"/>
    <s v="02-02-01-004-002"/>
    <n v="10"/>
    <s v="Materiales y suministros - Productos metálicos elaborados (excepto maquinaria y equipo)"/>
    <s v="BISAGRA OMEGA DE 1/2&quot; "/>
    <n v="31162403"/>
    <s v="Selección abreviada menor cuantía"/>
    <n v="1"/>
    <n v="6"/>
    <n v="2"/>
    <n v="5500"/>
    <s v="UNIDAD"/>
    <s v=""/>
  </r>
  <r>
    <x v="17"/>
    <s v="02-02-01-004-002"/>
    <n v="10"/>
    <s v="Materiales y suministros - Productos metálicos elaborados (excepto maquinaria y equipo)"/>
    <s v="BISAGRA OMEGA DE 3&quot; "/>
    <n v="31162403"/>
    <s v="Selección abreviada menor cuantía"/>
    <n v="1"/>
    <n v="6"/>
    <n v="2"/>
    <n v="6900"/>
    <s v="UNIDAD"/>
    <s v=""/>
  </r>
  <r>
    <x v="17"/>
    <s v="02-02-01-004-002"/>
    <n v="10"/>
    <s v="Materiales y suministros - Productos metálicos elaborados (excepto maquinaria y equipo)"/>
    <s v="BISAGRA OMEGA 1 1/2''"/>
    <n v="31162403"/>
    <s v="Selección abreviada menor cuantía"/>
    <n v="1"/>
    <n v="6"/>
    <n v="2"/>
    <n v="6900"/>
    <s v="UNIDAD"/>
    <s v=""/>
  </r>
  <r>
    <x v="17"/>
    <s v="02-02-01-004-002"/>
    <n v="10"/>
    <s v="Materiales y suministros - Productos metálicos elaborados (excepto maquinaria y equipo)"/>
    <s v="BISAGRA SEMIPARCHE PARA COCINA INTEGRAL"/>
    <n v="31162403"/>
    <s v="Selección abreviada menor cuantía"/>
    <n v="1"/>
    <n v="6"/>
    <n v="2"/>
    <n v="6900"/>
    <s v="UNIDAD"/>
    <s v=""/>
  </r>
  <r>
    <x v="17"/>
    <s v="02-02-01-004-002"/>
    <n v="10"/>
    <s v="Materiales y suministros - Productos metálicos elaborados (excepto maquinaria y equipo)"/>
    <s v="CERRADURAS DE SOBREPONER"/>
    <n v="31162402"/>
    <s v="Selección abreviada menor cuantía"/>
    <n v="1"/>
    <n v="6"/>
    <n v="2"/>
    <n v="105200"/>
    <s v="UNIDAD"/>
    <s v=""/>
  </r>
  <r>
    <x v="17"/>
    <s v="02-02-01-004-002"/>
    <n v="10"/>
    <s v="Materiales y suministros - Productos metálicos elaborados (excepto maquinaria y equipo)"/>
    <s v="CERRADURAS TIPO ALCOBA"/>
    <n v="31162402"/>
    <s v="Selección abreviada menor cuantía"/>
    <n v="1"/>
    <n v="6"/>
    <n v="20"/>
    <n v="506000"/>
    <s v="UNIDAD"/>
    <s v=""/>
  </r>
  <r>
    <x v="17"/>
    <s v="02-02-01-004-002"/>
    <n v="10"/>
    <s v="Materiales y suministros - Productos metálicos elaborados (excepto maquinaria y equipo)"/>
    <s v="CERRADURA DE SEGURIDAD"/>
    <n v="31162402"/>
    <s v="Selección abreviada menor cuantía"/>
    <n v="1"/>
    <n v="6"/>
    <n v="20"/>
    <n v="912000"/>
    <s v="UNIDAD"/>
    <s v=""/>
  </r>
  <r>
    <x v="17"/>
    <s v="02-02-01-004-002"/>
    <n v="10"/>
    <s v="Materiales y suministros - Productos metálicos elaborados (excepto maquinaria y equipo)"/>
    <s v="CANDADO 70 MM"/>
    <n v="46171501"/>
    <s v="Selección abreviada menor cuantía"/>
    <n v="1"/>
    <n v="6"/>
    <n v="2"/>
    <n v="43200"/>
    <s v="UNIDAD"/>
    <s v=""/>
  </r>
  <r>
    <x v="17"/>
    <s v="02-02-01-003-007-01"/>
    <n v="10"/>
    <s v="Materiales y suministros - Vidrio y productos de vidrio"/>
    <s v="VIDRIO DE 6 MM COLOR BRONCE 0,90 X 1,80 MTS "/>
    <n v="30171703"/>
    <s v="Selección abreviada menor cuantía"/>
    <n v="1"/>
    <n v="6"/>
    <n v="3"/>
    <n v="238950"/>
    <s v="UNIDAD"/>
    <s v=""/>
  </r>
  <r>
    <x v="17"/>
    <s v="02-02-01-003-007-01"/>
    <n v="10"/>
    <s v="Materiales y suministros - Vidrio y productos de vidrio"/>
    <s v="VIDRIO DE 6 MM COLOR BRONCE 0,90 X 1,0 MTS"/>
    <n v="30171703"/>
    <s v="Selección abreviada menor cuantía"/>
    <n v="1"/>
    <n v="6"/>
    <n v="3"/>
    <n v="238950"/>
    <s v="UNIDAD"/>
    <s v=""/>
  </r>
  <r>
    <x v="17"/>
    <s v="02-02-01-003-007-01"/>
    <n v="10"/>
    <s v="Materiales y suministros - Vidrio y productos de vidrio"/>
    <s v="VIDRIO 4 MM"/>
    <n v="30171703"/>
    <s v="Selección abreviada menor cuantía"/>
    <n v="1"/>
    <n v="6"/>
    <n v="4"/>
    <n v="94400"/>
    <s v="METRO CUADRADO"/>
    <s v=""/>
  </r>
  <r>
    <x v="17"/>
    <s v="02-02-01-004-002"/>
    <n v="10"/>
    <s v="Materiales y suministros - Productos metálicos elaborados (excepto maquinaria y equipo)"/>
    <s v="MANIJA  PARA SANITARIO CROMADA METALICA"/>
    <n v="30181800"/>
    <s v="Selección abreviada menor cuantía"/>
    <n v="1"/>
    <n v="6"/>
    <n v="8"/>
    <n v="89600"/>
    <s v="UNIDAD"/>
    <s v=""/>
  </r>
  <r>
    <x v="17"/>
    <s v="02-02-01-003-006-03"/>
    <n v="10"/>
    <s v="Materiales y suministros - Semimanufacturas de plástico"/>
    <s v="PULSADOR PARA SANITARIO "/>
    <n v="30181800"/>
    <s v="Selección abreviada menor cuantía"/>
    <n v="1"/>
    <n v="6"/>
    <n v="8"/>
    <n v="100800"/>
    <s v="UNIDAD"/>
    <s v=""/>
  </r>
  <r>
    <x v="17"/>
    <s v="02-02-01-003-006-03"/>
    <n v="10"/>
    <s v="Materiales y suministros - Semimanufacturas de plástico"/>
    <s v="NIPLE GALVANIZADO  DE 1/2&quot; 15 CM"/>
    <n v="30181800"/>
    <s v="Selección abreviada menor cuantía"/>
    <n v="1"/>
    <n v="6"/>
    <n v="5"/>
    <n v="17500"/>
    <s v="UNIDAD"/>
    <s v=""/>
  </r>
  <r>
    <x v="17"/>
    <s v="02-02-01-003-006-03"/>
    <n v="10"/>
    <s v="Materiales y suministros - Semimanufacturas de plástico"/>
    <s v="TUBO PVC 1/2 TIPO PESADO"/>
    <n v="40171517"/>
    <s v="Selección abreviada menor cuantía"/>
    <n v="1"/>
    <n v="6"/>
    <n v="8"/>
    <n v="101200"/>
    <s v="UNIDAD"/>
    <s v=""/>
  </r>
  <r>
    <x v="17"/>
    <s v="02-02-01-003-006-03"/>
    <n v="10"/>
    <s v="Materiales y suministros - Semimanufacturas de plástico"/>
    <s v="TUBERIA PVC 3/4 TIPO PESADO"/>
    <n v="40171517"/>
    <s v="Selección abreviada menor cuantía"/>
    <n v="1"/>
    <n v="6"/>
    <n v="1"/>
    <n v="13750"/>
    <s v="UNIDAD"/>
    <s v=""/>
  </r>
  <r>
    <x v="17"/>
    <s v="02-02-01-003-006-03"/>
    <n v="10"/>
    <s v="Materiales y suministros - Semimanufacturas de plástico"/>
    <s v="TUBERIA PVC 1 TIPO PESADO"/>
    <n v="40171517"/>
    <s v="Selección abreviada menor cuantía"/>
    <n v="1"/>
    <n v="6"/>
    <n v="2"/>
    <n v="51200"/>
    <s v="UNIDAD"/>
    <s v=""/>
  </r>
  <r>
    <x v="17"/>
    <s v="02-02-01-004-002"/>
    <n v="10"/>
    <s v="Materiales y suministros - Productos metálicos elaborados (excepto maquinaria y equipo)"/>
    <s v="TUBERIA GALVANIZADA 1/2"/>
    <n v="40171527"/>
    <s v="Selección abreviada menor cuantía"/>
    <n v="1"/>
    <n v="6"/>
    <n v="2"/>
    <n v="50000"/>
    <s v="UNIDAD"/>
    <s v=""/>
  </r>
  <r>
    <x v="17"/>
    <s v="02-02-01-004-002"/>
    <n v="10"/>
    <s v="Materiales y suministros - Productos metálicos elaborados (excepto maquinaria y equipo)"/>
    <s v="CODO GALVANIZADA 1/2"/>
    <n v="40172805"/>
    <s v="Selección abreviada menor cuantía"/>
    <n v="1"/>
    <n v="6"/>
    <n v="10"/>
    <n v="15500"/>
    <s v="UNIDAD"/>
    <s v=""/>
  </r>
  <r>
    <x v="17"/>
    <s v="02-02-01-004-002"/>
    <n v="10"/>
    <s v="Materiales y suministros - Productos metálicos elaborados (excepto maquinaria y equipo)"/>
    <s v="TEE GALVANIZADA DE 1/2"/>
    <n v="40174605"/>
    <s v="Selección abreviada menor cuantía"/>
    <n v="1"/>
    <n v="6"/>
    <n v="10"/>
    <n v="16500"/>
    <s v="UNIDAD"/>
    <s v=""/>
  </r>
  <r>
    <x v="17"/>
    <s v="02-02-01-004-002"/>
    <n v="10"/>
    <s v="Materiales y suministros - Productos metálicos elaborados (excepto maquinaria y equipo)"/>
    <s v="UNIONES GALVANIZAD DE 1/2"/>
    <n v="40174903"/>
    <s v="Selección abreviada menor cuantía"/>
    <n v="1"/>
    <n v="6"/>
    <n v="10"/>
    <n v="15500"/>
    <s v="UNIDAD"/>
    <s v=""/>
  </r>
  <r>
    <x v="17"/>
    <s v="02-02-01-004-002"/>
    <n v="10"/>
    <s v="Materiales y suministros - Productos metálicos elaborados (excepto maquinaria y equipo)"/>
    <s v="TAPON GALVANIZADA MACHO DE 1/2"/>
    <n v="40173503"/>
    <s v="Selección abreviada menor cuantía"/>
    <n v="1"/>
    <n v="6"/>
    <n v="5"/>
    <n v="5000"/>
    <s v="UNIDAD"/>
    <s v=""/>
  </r>
  <r>
    <x v="17"/>
    <s v="02-02-01-004-002"/>
    <n v="10"/>
    <s v="Materiales y suministros - Productos metálicos elaborados (excepto maquinaria y equipo)"/>
    <s v="TAPON GALVANIZADA HEMBRA DE 1/2"/>
    <n v="40173503"/>
    <s v="Selección abreviada menor cuantía"/>
    <n v="1"/>
    <n v="6"/>
    <n v="5"/>
    <n v="5000"/>
    <s v="UNIDAD"/>
    <s v=""/>
  </r>
  <r>
    <x v="17"/>
    <s v="02-02-01-004-002"/>
    <n v="10"/>
    <s v="Materiales y suministros - Productos metálicos elaborados (excepto maquinaria y equipo)"/>
    <s v="CODO DE CALLE GALVANIZADO DE 1/2"/>
    <n v="40172805"/>
    <s v="Selección abreviada menor cuantía"/>
    <n v="1"/>
    <n v="6"/>
    <n v="8"/>
    <n v="12000"/>
    <s v="UNIDAD"/>
    <s v=""/>
  </r>
  <r>
    <x v="17"/>
    <s v="02-02-01-004-002"/>
    <n v="10"/>
    <s v="Materiales y suministros - Productos metálicos elaborados (excepto maquinaria y equipo)"/>
    <s v="UNIVERSAL GALVANIZADO DE 1/2"/>
    <n v="40174903"/>
    <s v="Selección abreviada menor cuantía"/>
    <n v="1"/>
    <n v="6"/>
    <n v="5"/>
    <n v="23000"/>
    <s v="UNIDAD"/>
    <s v=""/>
  </r>
  <r>
    <x v="17"/>
    <s v="02-02-01-004-002"/>
    <n v="10"/>
    <s v="Materiales y suministros - Productos metálicos elaborados (excepto maquinaria y equipo)"/>
    <s v="NIPLE GALVANIZADO 1/2 X 3CM"/>
    <n v="30181800"/>
    <s v="Selección abreviada menor cuantía"/>
    <n v="1"/>
    <n v="6"/>
    <n v="8"/>
    <n v="13200"/>
    <s v="UNIDAD"/>
    <s v=""/>
  </r>
  <r>
    <x v="17"/>
    <s v="02-02-01-004-002"/>
    <n v="10"/>
    <s v="Materiales y suministros - Productos metálicos elaborados (excepto maquinaria y equipo)"/>
    <s v="NIPLE GALVANIZADO 1/2 X 5CM"/>
    <n v="30181800"/>
    <s v="Selección abreviada menor cuantía"/>
    <n v="1"/>
    <n v="6"/>
    <n v="8"/>
    <n v="18400"/>
    <s v="UNIDAD"/>
    <s v=""/>
  </r>
  <r>
    <x v="17"/>
    <s v="02-02-01-004-002"/>
    <n v="10"/>
    <s v="Materiales y suministros - Productos metálicos elaborados (excepto maquinaria y equipo)"/>
    <s v="NIPLE GALVANIZADO 1/2 X 7CM"/>
    <n v="30181800"/>
    <s v="Selección abreviada menor cuantía"/>
    <n v="1"/>
    <n v="6"/>
    <n v="8"/>
    <n v="19600"/>
    <s v="UNIDAD"/>
    <s v=""/>
  </r>
  <r>
    <x v="17"/>
    <s v="02-02-01-004-002"/>
    <n v="10"/>
    <s v="Materiales y suministros - Productos metálicos elaborados (excepto maquinaria y equipo)"/>
    <s v="REGISTRO DE BOLA 2&quot;"/>
    <n v="30181701"/>
    <s v="Selección abreviada menor cuantía"/>
    <n v="1"/>
    <n v="6"/>
    <n v="2"/>
    <n v="145600"/>
    <s v="UNIDAD"/>
    <s v=""/>
  </r>
  <r>
    <x v="17"/>
    <s v="02-02-01-004-002"/>
    <n v="10"/>
    <s v="Materiales y suministros - Productos metálicos elaborados (excepto maquinaria y equipo)"/>
    <s v="REGISTRO DE BOLA 1&quot;"/>
    <n v="30181701"/>
    <s v="Selección abreviada menor cuantía"/>
    <n v="1"/>
    <n v="6"/>
    <n v="5"/>
    <n v="229750"/>
    <s v="UNIDAD"/>
    <s v=""/>
  </r>
  <r>
    <x v="17"/>
    <s v="02-02-01-004-002"/>
    <n v="10"/>
    <s v="Materiales y suministros - Productos metálicos elaborados (excepto maquinaria y equipo)"/>
    <s v="REGISTRO DE BOLA 1/2&quot;"/>
    <n v="30181701"/>
    <s v="Selección abreviada menor cuantía"/>
    <n v="1"/>
    <n v="6"/>
    <n v="10"/>
    <n v="149000"/>
    <s v="UNIDAD"/>
    <s v=""/>
  </r>
  <r>
    <x v="17"/>
    <s v="02-02-01-004-002"/>
    <n v="10"/>
    <s v="Materiales y suministros - Productos metálicos elaborados (excepto maquinaria y equipo)"/>
    <s v="LLAVE TERMINAL DE 1/2 TIPO JARDIN PESADO"/>
    <n v="30181701"/>
    <s v="Selección abreviada menor cuantía"/>
    <n v="1"/>
    <n v="6"/>
    <n v="10"/>
    <n v="81500"/>
    <s v="UNIDAD"/>
    <s v=""/>
  </r>
  <r>
    <x v="17"/>
    <s v="02-02-01-004-002"/>
    <n v="10"/>
    <s v="Materiales y suministros - Productos metálicos elaborados (excepto maquinaria y equipo)"/>
    <s v="LLAVE TIPO MARIPOSA METALICO 1/2"/>
    <n v="30181701"/>
    <s v="Selección abreviada menor cuantía"/>
    <n v="1"/>
    <n v="6"/>
    <n v="2"/>
    <n v="16300"/>
    <s v="UNIDAD"/>
    <s v=""/>
  </r>
  <r>
    <x v="17"/>
    <s v="02-02-01-003-006-03"/>
    <n v="10"/>
    <s v="Materiales y suministros - Semimanufacturas de plástico"/>
    <s v="UNIVERSAL PVC 2&quot;"/>
    <n v="40172508"/>
    <s v="Selección abreviada menor cuantía"/>
    <n v="1"/>
    <n v="6"/>
    <n v="5"/>
    <n v="51250"/>
    <s v="UNIDAD"/>
    <s v=""/>
  </r>
  <r>
    <x v="17"/>
    <s v="02-02-01-003-006-03"/>
    <n v="10"/>
    <s v="Materiales y suministros - Semimanufacturas de plástico"/>
    <s v="UNIVERSAL PVC 1&quot;"/>
    <n v="40172508"/>
    <s v="Selección abreviada menor cuantía"/>
    <n v="1"/>
    <n v="6"/>
    <n v="5"/>
    <n v="48250"/>
    <s v="UNIDAD"/>
    <s v=""/>
  </r>
  <r>
    <x v="17"/>
    <s v="02-02-01-003-006-03"/>
    <n v="10"/>
    <s v="Materiales y suministros - Semimanufacturas de plástico"/>
    <s v="UNIVERSAL PVC 1/2&quot;"/>
    <n v="40172508"/>
    <s v="Selección abreviada menor cuantía"/>
    <n v="1"/>
    <n v="6"/>
    <n v="10"/>
    <n v="19500"/>
    <s v="UNIDAD"/>
    <s v=""/>
  </r>
  <r>
    <x v="17"/>
    <s v="02-02-01-003-006-03"/>
    <n v="10"/>
    <s v="Materiales y suministros - Semimanufacturas de plástico"/>
    <s v="UNION DE JUNTA EXPANSIVA PVC 1&quot;"/>
    <n v="40172906"/>
    <s v="Selección abreviada menor cuantía"/>
    <n v="1"/>
    <n v="6"/>
    <n v="8"/>
    <n v="64000"/>
    <s v="UNIDAD"/>
    <s v=""/>
  </r>
  <r>
    <x v="17"/>
    <s v="02-02-01-003-006-03"/>
    <n v="10"/>
    <s v="Materiales y suministros - Semimanufacturas de plástico"/>
    <s v="UNION DE JUNTA EXPANSIVA PVC 1/2&quot;"/>
    <n v="40172906"/>
    <s v="Selección abreviada menor cuantía"/>
    <n v="1"/>
    <n v="6"/>
    <n v="8"/>
    <n v="21200"/>
    <s v="UNIDAD"/>
    <s v=""/>
  </r>
  <r>
    <x v="17"/>
    <s v="02-02-01-003-006-03"/>
    <n v="10"/>
    <s v="Materiales y suministros - Semimanufacturas de plástico"/>
    <s v="UNION PVC 1/2&quot;"/>
    <n v="40172906"/>
    <s v="Selección abreviada menor cuantía"/>
    <n v="1"/>
    <n v="6"/>
    <n v="20"/>
    <n v="13000"/>
    <s v="UNIDAD"/>
    <s v=""/>
  </r>
  <r>
    <x v="17"/>
    <s v="02-02-01-003-006-03"/>
    <n v="10"/>
    <s v="Materiales y suministros - Semimanufacturas de plástico"/>
    <s v="UNION PVC 1&quot;"/>
    <n v="40172906"/>
    <s v="Selección abreviada menor cuantía"/>
    <n v="1"/>
    <n v="6"/>
    <n v="10"/>
    <n v="10000"/>
    <s v="UNIDAD"/>
    <s v=""/>
  </r>
  <r>
    <x v="17"/>
    <s v="02-02-01-003-006-03"/>
    <n v="10"/>
    <s v="Materiales y suministros - Semimanufacturas de plástico"/>
    <s v="TEE PVC 1/2&quot;"/>
    <n v="40174608"/>
    <s v="Selección abreviada menor cuantía"/>
    <n v="1"/>
    <n v="6"/>
    <n v="10"/>
    <n v="5500"/>
    <s v="UNIDAD"/>
    <s v=""/>
  </r>
  <r>
    <x v="17"/>
    <s v="02-02-01-003-006-03"/>
    <n v="10"/>
    <s v="Materiales y suministros - Semimanufacturas de plástico"/>
    <s v="TEE PVC 1&quot;"/>
    <n v="40174608"/>
    <s v="Selección abreviada menor cuantía"/>
    <n v="1"/>
    <n v="6"/>
    <n v="10"/>
    <n v="19500"/>
    <s v="UNIDAD"/>
    <s v=""/>
  </r>
  <r>
    <x v="17"/>
    <s v="02-02-01-003-006-03"/>
    <n v="10"/>
    <s v="Materiales y suministros - Semimanufacturas de plástico"/>
    <s v="CODO PVC 1/2&quot;"/>
    <n v="40172808"/>
    <s v="Selección abreviada menor cuantía"/>
    <n v="1"/>
    <n v="6"/>
    <n v="10"/>
    <n v="3500"/>
    <s v="UNIDAD"/>
    <s v=""/>
  </r>
  <r>
    <x v="17"/>
    <s v="02-02-01-003-006-03"/>
    <n v="10"/>
    <s v="Materiales y suministros - Semimanufacturas de plástico"/>
    <s v="CODO PVC 1&quot;"/>
    <n v="40172808"/>
    <s v="Selección abreviada menor cuantía"/>
    <n v="1"/>
    <n v="6"/>
    <n v="10"/>
    <n v="16500"/>
    <s v="UNIDAD"/>
    <s v=""/>
  </r>
  <r>
    <x v="17"/>
    <s v="02-02-01-003-006-03"/>
    <n v="10"/>
    <s v="Materiales y suministros - Semimanufacturas de plástico"/>
    <s v="SEMICODO PVC 1/2&quot;"/>
    <n v="40172808"/>
    <s v="Selección abreviada menor cuantía"/>
    <n v="1"/>
    <n v="6"/>
    <n v="10"/>
    <n v="4500"/>
    <s v="UNIDAD"/>
    <s v=""/>
  </r>
  <r>
    <x v="17"/>
    <s v="02-02-01-003-006-03"/>
    <n v="10"/>
    <s v="Materiales y suministros - Semimanufacturas de plástico"/>
    <s v="SEMICODO PVC 1&quot;"/>
    <n v="40172808"/>
    <s v="Selección abreviada menor cuantía"/>
    <n v="1"/>
    <n v="6"/>
    <n v="10"/>
    <n v="16500"/>
    <s v="UNIDAD"/>
    <s v=""/>
  </r>
  <r>
    <x v="17"/>
    <s v="02-02-01-003-006-03"/>
    <n v="10"/>
    <s v="Materiales y suministros - Semimanufacturas de plástico"/>
    <s v="ADAPTADOR HEMBRA PVC 1/2&quot;"/>
    <n v="40171708"/>
    <s v="Selección abreviada menor cuantía"/>
    <n v="1"/>
    <n v="6"/>
    <n v="10"/>
    <n v="4500"/>
    <s v="UNIDAD"/>
    <s v=""/>
  </r>
  <r>
    <x v="17"/>
    <s v="02-02-01-003-006-03"/>
    <n v="10"/>
    <s v="Materiales y suministros - Semimanufacturas de plástico"/>
    <s v="ADAPTADOR HEMBRA PVC 1&quot;"/>
    <n v="40171708"/>
    <s v="Selección abreviada menor cuantía"/>
    <n v="1"/>
    <n v="6"/>
    <n v="15"/>
    <n v="52500"/>
    <s v="UNIDAD"/>
    <s v=""/>
  </r>
  <r>
    <x v="17"/>
    <s v="02-02-01-003-006-03"/>
    <n v="10"/>
    <s v="Materiales y suministros - Semimanufacturas de plástico"/>
    <s v="ADAPTADOR MACHO PVC 1/2&quot;"/>
    <n v="40171708"/>
    <s v="Selección abreviada menor cuantía"/>
    <n v="1"/>
    <n v="6"/>
    <n v="15"/>
    <n v="6000"/>
    <s v="UNIDAD"/>
    <s v=""/>
  </r>
  <r>
    <x v="17"/>
    <s v="02-02-01-003-006-03"/>
    <n v="10"/>
    <s v="Materiales y suministros - Semimanufacturas de plástico"/>
    <s v="ADAPTADOR MACHO PVC 1&quot;"/>
    <n v="40171708"/>
    <s v="Selección abreviada menor cuantía"/>
    <n v="1"/>
    <n v="6"/>
    <n v="15"/>
    <n v="57750"/>
    <s v="UNIDAD"/>
    <s v=""/>
  </r>
  <r>
    <x v="17"/>
    <s v="02-02-01-003-006-03"/>
    <n v="10"/>
    <s v="Materiales y suministros - Semimanufacturas de plástico"/>
    <s v="BUJE PVC 1/2X1"/>
    <n v="40173608"/>
    <s v="Selección abreviada menor cuantía"/>
    <n v="1"/>
    <n v="6"/>
    <n v="10"/>
    <n v="21500"/>
    <s v="UNIDAD"/>
    <s v=""/>
  </r>
  <r>
    <x v="17"/>
    <s v="02-02-01-003-005-04"/>
    <n v="10"/>
    <s v="Materiales y suministros - Productos químicos n. C. P."/>
    <s v="SILICONA LIQUIDO spray 300 gramos"/>
    <n v="12352310"/>
    <s v="Selección abreviada menor cuantía"/>
    <n v="1"/>
    <n v="6"/>
    <n v="5"/>
    <n v="57250"/>
    <s v="UNIDAD"/>
    <s v=""/>
  </r>
  <r>
    <x v="17"/>
    <s v="02-02-01-003-005-04"/>
    <n v="10"/>
    <s v="Materiales y suministros - Productos químicos n. C. P."/>
    <s v="SILICONA SIKAFLEX 300 ml"/>
    <n v="12352310"/>
    <s v="Selección abreviada menor cuantía"/>
    <n v="1"/>
    <n v="6"/>
    <n v="15"/>
    <n v="270000"/>
    <s v="UNIDAD"/>
    <s v=""/>
  </r>
  <r>
    <x v="17"/>
    <s v="02-02-01-003-005-04"/>
    <n v="10"/>
    <s v="Materiales y suministros - Productos químicos n. C. P."/>
    <s v="SOLDADURA LIQUIDA PVC ¼ de GALON"/>
    <n v="31201616"/>
    <s v="Selección abreviada menor cuantía"/>
    <n v="1"/>
    <n v="6"/>
    <n v="4"/>
    <n v="128400"/>
    <s v="UNIDAD"/>
    <s v=""/>
  </r>
  <r>
    <x v="17"/>
    <s v="02-02-01-003-005-04"/>
    <n v="10"/>
    <s v="Materiales y suministros - Productos químicos n. C. P."/>
    <s v="LIMPIADOR LIQUIDO PVC ¼ DE GALON"/>
    <n v="12163800"/>
    <s v="Selección abreviada menor cuantía"/>
    <n v="1"/>
    <n v="6"/>
    <n v="4"/>
    <n v="90000"/>
    <s v="UNIDAD"/>
    <s v=""/>
  </r>
  <r>
    <x v="17"/>
    <s v="02-02-01-003-005-04"/>
    <n v="10"/>
    <s v="Materiales y suministros - Productos químicos n. C. P."/>
    <s v="SOLDADURA LIQUIDA PVC TRABAJOS EN AGUA  ¼ de GALON"/>
    <n v="31201616"/>
    <s v="Selección abreviada menor cuantía"/>
    <n v="1"/>
    <n v="6"/>
    <n v="3"/>
    <n v="108000"/>
    <s v="UNIDAD"/>
    <s v=""/>
  </r>
  <r>
    <x v="17"/>
    <s v="02-02-01-004-002"/>
    <n v="10"/>
    <s v="Materiales y suministros - Productos metálicos elaborados (excepto maquinaria y equipo)"/>
    <s v="LLAVE PARA DUCHA 1/2 SENCILLA"/>
    <n v="30181701"/>
    <s v="Selección abreviada menor cuantía"/>
    <n v="1"/>
    <n v="6"/>
    <n v="5"/>
    <n v="130000"/>
    <s v="UNIDAD"/>
    <s v=""/>
  </r>
  <r>
    <x v="17"/>
    <s v="02-02-01-004-002"/>
    <n v="10"/>
    <s v="Materiales y suministros - Productos metálicos elaborados (excepto maquinaria y equipo)"/>
    <s v="LLAVE TIPO PUSH 1/2 ORINAL"/>
    <n v="30181701"/>
    <s v="Selección abreviada menor cuantía"/>
    <n v="1"/>
    <n v="6"/>
    <n v="10"/>
    <n v="506500"/>
    <s v="UNIDAD"/>
    <s v=""/>
  </r>
  <r>
    <x v="17"/>
    <s v="02-02-01-004-002"/>
    <n v="10"/>
    <s v="Materiales y suministros - Productos metálicos elaborados (excepto maquinaria y equipo)"/>
    <s v="LLAVE TIPO PUSH 1/2 LAVAMANOS"/>
    <n v="30181701"/>
    <s v="Selección abreviada menor cuantía"/>
    <n v="1"/>
    <n v="6"/>
    <n v="10"/>
    <n v="506500"/>
    <s v="UNIDAD"/>
    <s v=""/>
  </r>
  <r>
    <x v="17"/>
    <s v="02-02-01-004-002"/>
    <n v="10"/>
    <s v="Materiales y suministros - Productos metálicos elaborados (excepto maquinaria y equipo)"/>
    <s v="LLAVE SENCILLA PARA LAVAMANOS"/>
    <n v="30181701"/>
    <s v="Selección abreviada menor cuantía"/>
    <n v="1"/>
    <n v="6"/>
    <n v="10"/>
    <n v="191500"/>
    <s v="UNIDAD"/>
    <s v=""/>
  </r>
  <r>
    <x v="17"/>
    <s v="02-02-01-004-002"/>
    <n v="10"/>
    <s v="Materiales y suministros - Productos metálicos elaborados (excepto maquinaria y equipo)"/>
    <s v="LLAVE CUELLO DE GANSO PARA EMPOTRAR SOBRE MURO LAVAPLATOS 1/2&quot;"/>
    <n v="30181701"/>
    <s v="Selección abreviada menor cuantía"/>
    <n v="1"/>
    <n v="6"/>
    <n v="5"/>
    <n v="130250"/>
    <s v="UNIDAD"/>
    <s v=""/>
  </r>
  <r>
    <x v="17"/>
    <s v="02-02-01-004-002"/>
    <n v="10"/>
    <s v="Materiales y suministros - Productos metálicos elaborados (excepto maquinaria y equipo)"/>
    <s v="LLAVE CUELLO DE GANSO PARA LAVAPLATOS EMPOTRAR EN MESON 1/2"/>
    <n v="30181701"/>
    <s v="Selección abreviada menor cuantía"/>
    <n v="1"/>
    <n v="6"/>
    <n v="5"/>
    <n v="130250"/>
    <s v="UNIDAD"/>
    <s v=""/>
  </r>
  <r>
    <x v="17"/>
    <s v="02-02-01-003-006-03"/>
    <n v="10"/>
    <s v="Materiales y suministros - Semimanufacturas de plástico"/>
    <s v="VALVULA DE LLENADO PARA TANQE SANITARIO GRADUAL"/>
    <n v="40141639"/>
    <s v="Selección abreviada menor cuantía"/>
    <n v="1"/>
    <n v="6"/>
    <n v="40"/>
    <n v="1920000"/>
    <s v="UNIDAD"/>
    <s v=""/>
  </r>
  <r>
    <x v="17"/>
    <s v="02-02-01-003-006-03"/>
    <n v="10"/>
    <s v="Materiales y suministros - Semimanufacturas de plástico"/>
    <s v="ACOPLE PLASTICO PARA LAVAPLATOS"/>
    <n v="40142008"/>
    <s v="Selección abreviada menor cuantía"/>
    <n v="1"/>
    <n v="6"/>
    <n v="5"/>
    <n v="19250"/>
    <s v="UNIDAD"/>
    <s v=""/>
  </r>
  <r>
    <x v="17"/>
    <s v="02-02-01-003-006-03"/>
    <n v="10"/>
    <s v="Materiales y suministros - Semimanufacturas de plástico"/>
    <s v="TUBO SANITARIO 4&quot;"/>
    <n v="40171517"/>
    <s v="Selección abreviada menor cuantía"/>
    <n v="1"/>
    <n v="6"/>
    <n v="20"/>
    <n v="1512000"/>
    <s v="UNIDAD"/>
    <s v=""/>
  </r>
  <r>
    <x v="17"/>
    <s v="02-02-01-003-006-03"/>
    <n v="10"/>
    <s v="Materiales y suministros - Semimanufacturas de plástico"/>
    <s v="TUBO SANITARIO 3&quot;"/>
    <n v="40171517"/>
    <s v="Selección abreviada menor cuantía"/>
    <n v="1"/>
    <n v="6"/>
    <n v="5"/>
    <n v="280500"/>
    <s v="UNIDAD"/>
    <s v=""/>
  </r>
  <r>
    <x v="17"/>
    <s v="02-02-01-003-006-03"/>
    <n v="10"/>
    <s v="Materiales y suministros - Semimanufacturas de plástico"/>
    <s v="TUBO SANITARIO 2&quot;"/>
    <n v="40171517"/>
    <s v="Selección abreviada menor cuantía"/>
    <n v="1"/>
    <n v="6"/>
    <n v="5"/>
    <n v="180000"/>
    <s v="UNIDAD"/>
    <s v=""/>
  </r>
  <r>
    <x v="17"/>
    <s v="02-02-01-003-006-03"/>
    <n v="10"/>
    <s v="Materiales y suministros - Semimanufacturas de plástico"/>
    <s v="CODO SANITARIO 4&quot;"/>
    <n v="40172808"/>
    <s v="Selección abreviada menor cuantía"/>
    <n v="1"/>
    <n v="6"/>
    <n v="8"/>
    <n v="64000"/>
    <s v="UNIDAD"/>
    <s v=""/>
  </r>
  <r>
    <x v="17"/>
    <s v="02-02-01-003-006-03"/>
    <n v="10"/>
    <s v="Materiales y suministros - Semimanufacturas de plástico"/>
    <s v="CODO SANITARIO 3&quot;"/>
    <n v="40172808"/>
    <s v="Selección abreviada menor cuantía"/>
    <n v="1"/>
    <n v="6"/>
    <n v="5"/>
    <n v="35250"/>
    <s v="UNIDAD"/>
    <s v=""/>
  </r>
  <r>
    <x v="17"/>
    <s v="02-02-01-003-006-03"/>
    <n v="10"/>
    <s v="Materiales y suministros - Semimanufacturas de plástico"/>
    <s v="CODO SANITARIO 2&quot;"/>
    <n v="40172808"/>
    <s v="Selección abreviada menor cuantía"/>
    <n v="1"/>
    <n v="6"/>
    <n v="5"/>
    <n v="13250"/>
    <s v="UNIDAD"/>
    <s v=""/>
  </r>
  <r>
    <x v="17"/>
    <s v="02-02-01-003-006-03"/>
    <n v="10"/>
    <s v="Materiales y suministros - Semimanufacturas de plástico"/>
    <s v="YEE SANITARIO 4X3&quot;"/>
    <n v="40175208"/>
    <s v="Selección abreviada menor cuantía"/>
    <n v="1"/>
    <n v="6"/>
    <n v="5"/>
    <n v="40250"/>
    <s v="UNIDAD"/>
    <s v=""/>
  </r>
  <r>
    <x v="17"/>
    <s v="02-02-01-003-006-03"/>
    <n v="10"/>
    <s v="Materiales y suministros - Semimanufacturas de plástico"/>
    <s v="YEE SANITARIO 4X2&quot;"/>
    <n v="40175208"/>
    <s v="Selección abreviada menor cuantía"/>
    <n v="1"/>
    <n v="6"/>
    <n v="5"/>
    <n v="40250"/>
    <s v="UNIDAD"/>
    <s v=""/>
  </r>
  <r>
    <x v="17"/>
    <s v="02-02-01-003-006-03"/>
    <n v="10"/>
    <s v="Materiales y suministros - Semimanufacturas de plástico"/>
    <s v="YEE SANITARIO 3X3&quot;"/>
    <n v="40175208"/>
    <s v="Selección abreviada menor cuantía"/>
    <n v="1"/>
    <n v="6"/>
    <n v="5"/>
    <n v="33250"/>
    <s v="UNIDAD"/>
    <s v=""/>
  </r>
  <r>
    <x v="17"/>
    <s v="02-02-01-003-006-03"/>
    <n v="10"/>
    <s v="Materiales y suministros - Semimanufacturas de plástico"/>
    <s v="YEE SANITARIO 2X2&quot;"/>
    <n v="40175208"/>
    <s v="Selección abreviada menor cuantía"/>
    <n v="1"/>
    <n v="6"/>
    <n v="5"/>
    <n v="28750"/>
    <s v="UNIDAD"/>
    <s v=""/>
  </r>
  <r>
    <x v="17"/>
    <s v="02-02-01-003-006-03"/>
    <n v="10"/>
    <s v="Materiales y suministros - Semimanufacturas de plástico"/>
    <s v="BUJE SANITARIO 4X3&quot;"/>
    <n v="40173608"/>
    <s v="Selección abreviada menor cuantía"/>
    <n v="1"/>
    <n v="6"/>
    <n v="5"/>
    <n v="36250"/>
    <s v="UNIDAD"/>
    <s v=""/>
  </r>
  <r>
    <x v="17"/>
    <s v="02-02-01-003-006-03"/>
    <n v="10"/>
    <s v="Materiales y suministros - Semimanufacturas de plástico"/>
    <s v="BUJE SANITARIO 4X2&quot;"/>
    <n v="40173608"/>
    <s v="Selección abreviada menor cuantía"/>
    <n v="1"/>
    <n v="6"/>
    <n v="5"/>
    <n v="33750"/>
    <s v="UNIDAD"/>
    <s v=""/>
  </r>
  <r>
    <x v="17"/>
    <s v="02-02-01-003-006-03"/>
    <n v="10"/>
    <s v="Materiales y suministros - Semimanufacturas de plástico"/>
    <s v="BUJE SANITARIO 3X2&quot;"/>
    <n v="40173608"/>
    <s v="Selección abreviada menor cuantía"/>
    <n v="1"/>
    <n v="6"/>
    <n v="5"/>
    <n v="27750"/>
    <s v="UNIDAD"/>
    <s v=""/>
  </r>
  <r>
    <x v="17"/>
    <s v="02-02-01-003-006-03"/>
    <n v="10"/>
    <s v="Materiales y suministros - Semimanufacturas de plástico"/>
    <s v="BUJE SANITARIO 2X1 1/2&quot;"/>
    <n v="40173608"/>
    <s v="Selección abreviada menor cuantía"/>
    <n v="1"/>
    <n v="6"/>
    <n v="5"/>
    <n v="27750"/>
    <s v="UNIDAD"/>
    <s v=""/>
  </r>
  <r>
    <x v="17"/>
    <s v="02-02-01-003-006-03"/>
    <n v="10"/>
    <s v="Materiales y suministros - Semimanufacturas de plástico"/>
    <s v="SEMICODO SANITARIO 4&quot;"/>
    <n v="40172808"/>
    <s v="Selección abreviada menor cuantía"/>
    <n v="1"/>
    <n v="6"/>
    <n v="5"/>
    <n v="27500"/>
    <s v="UNIDAD"/>
    <s v=""/>
  </r>
  <r>
    <x v="17"/>
    <s v="02-02-01-003-006-03"/>
    <n v="10"/>
    <s v="Materiales y suministros - Semimanufacturas de plástico"/>
    <s v="SEMICODO SANITARIO 3&quot;"/>
    <n v="40172808"/>
    <s v="Selección abreviada menor cuantía"/>
    <n v="1"/>
    <n v="6"/>
    <n v="5"/>
    <n v="25000"/>
    <s v="UNIDAD"/>
    <s v=""/>
  </r>
  <r>
    <x v="17"/>
    <s v="02-02-01-003-006-03"/>
    <n v="10"/>
    <s v="Materiales y suministros - Semimanufacturas de plástico"/>
    <s v="SEMICODO SANITARIO 2&quot;"/>
    <n v="40172808"/>
    <s v="Selección abreviada menor cuantía"/>
    <n v="1"/>
    <n v="6"/>
    <n v="5"/>
    <n v="21250"/>
    <s v="UNIDAD"/>
    <s v=""/>
  </r>
  <r>
    <x v="17"/>
    <s v="02-02-01-003-006-03"/>
    <n v="10"/>
    <s v="Materiales y suministros - Semimanufacturas de plástico"/>
    <s v="SEMICODO SANITARIO 1 1/2&quot;"/>
    <n v="40172808"/>
    <s v="Selección abreviada menor cuantía"/>
    <n v="1"/>
    <n v="6"/>
    <n v="8"/>
    <n v="22000"/>
    <s v="UNIDAD"/>
    <s v=""/>
  </r>
  <r>
    <x v="17"/>
    <s v="02-02-01-003-006-03"/>
    <n v="10"/>
    <s v="Materiales y suministros - Semimanufacturas de plástico"/>
    <s v="BUJE DE CAUCHO PARA SIFON LAVAPLATOS 2&quot;"/>
    <n v="40141700"/>
    <s v="Selección abreviada menor cuantía"/>
    <n v="1"/>
    <n v="6"/>
    <n v="8"/>
    <n v="26000"/>
    <s v="UNIDAD"/>
    <s v=""/>
  </r>
  <r>
    <x v="17"/>
    <s v="02-02-01-003-006-03"/>
    <n v="10"/>
    <s v="Materiales y suministros - Semimanufacturas de plástico"/>
    <s v="BUJE DE CAUCHO PARA SIFON LAVAPLATOS 1 1/2&quot;"/>
    <n v="40141700"/>
    <s v="Selección abreviada menor cuantía"/>
    <n v="1"/>
    <n v="6"/>
    <n v="8"/>
    <n v="44400"/>
    <s v="UNIDAD"/>
    <s v=""/>
  </r>
  <r>
    <x v="17"/>
    <s v="02-02-01-003-006-03"/>
    <n v="10"/>
    <s v="Materiales y suministros - Semimanufacturas de plástico"/>
    <s v="BUJE DE CAUCHO PARA SIFON LAVAMANOS 2X1&quot;"/>
    <n v="40141700"/>
    <s v="Selección abreviada menor cuantía"/>
    <n v="1"/>
    <n v="6"/>
    <n v="8"/>
    <n v="47600"/>
    <s v="UNIDAD"/>
    <s v=""/>
  </r>
  <r>
    <x v="17"/>
    <s v="02-02-01-003-006-03"/>
    <n v="10"/>
    <s v="Materiales y suministros - Semimanufacturas de plástico"/>
    <s v="BUJE DE CAUCHO PARA SIFON LAVAMANOS 1 1/2X1&quot;"/>
    <n v="40141700"/>
    <s v="Selección abreviada menor cuantía"/>
    <n v="1"/>
    <n v="6"/>
    <n v="8"/>
    <n v="36000"/>
    <s v="UNIDAD"/>
    <s v=""/>
  </r>
  <r>
    <x v="17"/>
    <s v="02-02-01-003-006-03"/>
    <n v="10"/>
    <s v="Materiales y suministros - Semimanufacturas de plástico"/>
    <s v="REJILLA PLASTICA 5X4"/>
    <n v="26131603"/>
    <s v="Selección abreviada menor cuantía"/>
    <n v="1"/>
    <n v="6"/>
    <n v="5"/>
    <n v="37500"/>
    <s v="UNIDAD"/>
    <s v=""/>
  </r>
  <r>
    <x v="17"/>
    <s v="02-02-01-003-006-03"/>
    <n v="10"/>
    <s v="Materiales y suministros - Semimanufacturas de plástico"/>
    <s v="REJILLA PLASTICA 4X3"/>
    <n v="26131603"/>
    <s v="Selección abreviada menor cuantía"/>
    <n v="1"/>
    <n v="6"/>
    <n v="5"/>
    <n v="32500"/>
    <s v="UNIDAD"/>
    <s v=""/>
  </r>
  <r>
    <x v="17"/>
    <s v="02-02-01-003-006-03"/>
    <n v="10"/>
    <s v="Materiales y suministros - Semimanufacturas de plástico"/>
    <s v="REJILLA PLASTICA 3X2"/>
    <n v="26131603"/>
    <s v="Selección abreviada menor cuantía"/>
    <n v="1"/>
    <n v="6"/>
    <n v="5"/>
    <n v="30000"/>
    <s v="UNIDAD"/>
    <s v=""/>
  </r>
  <r>
    <x v="17"/>
    <s v="02-02-01-003-006-03"/>
    <n v="10"/>
    <s v="Materiales y suministros - Semimanufacturas de plástico"/>
    <s v="SELLO DE LENGÜETA PARA SANITARIO"/>
    <n v="40141700"/>
    <s v="Selección abreviada menor cuantía"/>
    <n v="1"/>
    <n v="6"/>
    <n v="20"/>
    <n v="430000"/>
    <s v="UNIDAD"/>
    <s v=""/>
  </r>
  <r>
    <x v="17"/>
    <s v="02-02-01-003-006-03"/>
    <n v="10"/>
    <s v="Materiales y suministros - Semimanufacturas de plástico"/>
    <s v="SIFON EN P PARA LAVAPLATOS"/>
    <n v="30181605"/>
    <s v="Selección abreviada menor cuantía"/>
    <n v="1"/>
    <n v="6"/>
    <n v="5"/>
    <n v="68000"/>
    <s v="UNIDAD"/>
    <s v=""/>
  </r>
  <r>
    <x v="17"/>
    <s v="02-02-01-003-006-03"/>
    <n v="10"/>
    <s v="Materiales y suministros - Semimanufacturas de plástico"/>
    <s v="CANASTILLA 4&quot;"/>
    <n v="30181605"/>
    <s v="Selección abreviada menor cuantía"/>
    <n v="1"/>
    <n v="6"/>
    <n v="5"/>
    <n v="44750"/>
    <s v="UNIDAD"/>
    <s v=""/>
  </r>
  <r>
    <x v="17"/>
    <s v="02-02-01-003-006-03"/>
    <n v="10"/>
    <s v="Materiales y suministros - Semimanufacturas de plástico"/>
    <s v="MEZCLADOR DE LAVAMANOS 4&quot;"/>
    <n v="30181700"/>
    <s v="Selección abreviada menor cuantía"/>
    <n v="1"/>
    <n v="6"/>
    <n v="3"/>
    <n v="121500"/>
    <s v="UNIDAD"/>
    <s v=""/>
  </r>
  <r>
    <x v="17"/>
    <s v="02-02-01-003-006-03"/>
    <n v="10"/>
    <s v="Materiales y suministros - Semimanufacturas de plástico"/>
    <s v="MEZCLADOR DE LAVAMANOS 8&quot;"/>
    <n v="30181700"/>
    <s v="Selección abreviada menor cuantía"/>
    <n v="1"/>
    <n v="6"/>
    <n v="3"/>
    <n v="135600"/>
    <s v="UNIDAD"/>
    <s v=""/>
  </r>
  <r>
    <x v="17"/>
    <s v="02-02-01-004-002"/>
    <n v="10"/>
    <s v="Materiales y suministros - Productos metálicos elaborados (excepto maquinaria y equipo)"/>
    <s v="GIBAULT 4&quot;"/>
    <n v="40141700"/>
    <s v="Selección abreviada menor cuantía"/>
    <n v="1"/>
    <n v="6"/>
    <n v="2"/>
    <n v="202400"/>
    <s v="UNIDAD"/>
    <s v=""/>
  </r>
  <r>
    <x v="17"/>
    <s v="02-02-01-004-002"/>
    <n v="10"/>
    <s v="Materiales y suministros - Productos metálicos elaborados (excepto maquinaria y equipo)"/>
    <s v="GIBAULT 3&quot;"/>
    <n v="40141700"/>
    <s v="Selección abreviada menor cuantía"/>
    <n v="1"/>
    <n v="6"/>
    <n v="2"/>
    <n v="160800"/>
    <s v="UNIDAD"/>
    <s v=""/>
  </r>
  <r>
    <x v="17"/>
    <s v="02-02-01-004-002"/>
    <n v="10"/>
    <s v="Materiales y suministros - Productos metálicos elaborados (excepto maquinaria y equipo)"/>
    <s v="REGISTRO DE PASO 1/2&quot; TIPO MARIPOSA DE ALTA GALVANIZADO"/>
    <n v="30181701"/>
    <s v="Selección abreviada menor cuantía"/>
    <n v="1"/>
    <n v="6"/>
    <n v="15"/>
    <n v="234750"/>
    <s v="UNIDAD"/>
    <s v=""/>
  </r>
  <r>
    <x v="17"/>
    <s v="02-02-01-003-006-03"/>
    <n v="10"/>
    <s v="Materiales y suministros - Semimanufacturas de plástico"/>
    <s v="REGISTRO DE PASO 1&quot; TIPO MARIPOSA DE ALTA PVC"/>
    <n v="30181701"/>
    <s v="Selección abreviada menor cuantía"/>
    <n v="1"/>
    <n v="6"/>
    <n v="8"/>
    <n v="172800"/>
    <s v="UNIDAD"/>
    <s v=""/>
  </r>
  <r>
    <x v="17"/>
    <s v="02-02-01-003-006-03"/>
    <n v="10"/>
    <s v="Materiales y suministros - Semimanufacturas de plástico"/>
    <s v="YEE REDUCCION SANITARIA 4X2"/>
    <n v="40175208"/>
    <s v="Selección abreviada menor cuantía"/>
    <n v="1"/>
    <n v="6"/>
    <n v="2"/>
    <n v="9000"/>
    <s v="UNIDAD"/>
    <s v=""/>
  </r>
  <r>
    <x v="17"/>
    <s v="02-02-01-003-006-03"/>
    <n v="10"/>
    <s v="Materiales y suministros - Semimanufacturas de plástico"/>
    <s v="BUJE DE CAUCHO DE 2 X 1 1/2''"/>
    <n v="40141700"/>
    <s v="Selección abreviada menor cuantía"/>
    <n v="1"/>
    <n v="6"/>
    <n v="8"/>
    <n v="22800"/>
    <s v="UNIDAD"/>
    <s v=""/>
  </r>
  <r>
    <x v="17"/>
    <s v="02-02-01-003-006-03"/>
    <n v="10"/>
    <s v="Materiales y suministros - Semimanufacturas de plástico"/>
    <s v="BUJE DE CAUCHO DE 2 X 1''"/>
    <n v="40141700"/>
    <s v="Selección abreviada menor cuantía"/>
    <n v="1"/>
    <n v="6"/>
    <n v="8"/>
    <n v="22800"/>
    <s v="UNIDAD"/>
    <s v=""/>
  </r>
  <r>
    <x v="17"/>
    <s v="02-02-01-003-006-03"/>
    <n v="10"/>
    <s v="Materiales y suministros - Semimanufacturas de plástico"/>
    <s v="BUJE DE 1'' X1/2 PVC"/>
    <n v="40141700"/>
    <s v="Selección abreviada menor cuantía"/>
    <n v="1"/>
    <n v="6"/>
    <n v="5"/>
    <n v="13250"/>
    <s v="UNIDAD"/>
    <s v=""/>
  </r>
  <r>
    <x v="17"/>
    <s v="02-02-01-003-006-03"/>
    <n v="10"/>
    <s v="Materiales y suministros - Semimanufacturas de plástico"/>
    <s v="BUJE DE 3/4 X1/2 PVC"/>
    <n v="40141700"/>
    <s v="Selección abreviada menor cuantía"/>
    <n v="1"/>
    <n v="6"/>
    <n v="5"/>
    <n v="13250"/>
    <s v="UNIDAD"/>
    <s v=""/>
  </r>
  <r>
    <x v="17"/>
    <s v="02-02-01-003-004-07"/>
    <n v="10"/>
    <s v="Materiales y suministros - Plásticos en formas primarias"/>
    <s v="CINTA TEFLÓN INDUSTRIAL 3/4"/>
    <n v="31201519"/>
    <s v="Selección abreviada menor cuantía"/>
    <n v="1"/>
    <n v="6"/>
    <n v="20"/>
    <n v="31000"/>
    <s v="UNIDAD"/>
    <s v=""/>
  </r>
  <r>
    <x v="17"/>
    <s v="02-02-01-003-007-02"/>
    <n v="10"/>
    <s v="Materiales y suministros - Artículos de cerámica no estructural"/>
    <s v="SANITARIO AHORRADOR INCLUYE GRIFERIA"/>
    <s v="30181511"/>
    <s v="Selección abreviada menor cuantía"/>
    <n v="1"/>
    <n v="6"/>
    <n v="3"/>
    <n v="825000"/>
    <s v="UNIDAD"/>
    <s v=""/>
  </r>
  <r>
    <x v="17"/>
    <s v="02-02-01-003-007-02"/>
    <n v="10"/>
    <s v="Materiales y suministros - Artículos de cerámica no estructural"/>
    <s v="ORINAL AHORRADOR INCLUYE GRIFERIA"/>
    <s v="30181506"/>
    <s v="Selección abreviada menor cuantía"/>
    <n v="1"/>
    <n v="6"/>
    <n v="2"/>
    <n v="550000"/>
    <s v="UNIDAD"/>
    <s v=""/>
  </r>
  <r>
    <x v="17"/>
    <s v="02-02-01-003-007-02"/>
    <n v="10"/>
    <s v="Materiales y suministros - Artículos de cerámica no estructural"/>
    <s v="LAVAMANOS INCLUYE GRIFERIA"/>
    <s v="30181504"/>
    <s v="Selección abreviada menor cuantía"/>
    <n v="1"/>
    <n v="6"/>
    <n v="2"/>
    <n v="550000"/>
    <s v="UNIDAD"/>
    <s v=""/>
  </r>
  <r>
    <x v="17"/>
    <s v="02-02-01-003-008-09"/>
    <n v="10"/>
    <s v="Materiales y suministros - Otros artículos manufacturados n. C. P."/>
    <s v="RODILLO DE FELPA DE 4&quot;"/>
    <n v="31211906"/>
    <s v="Selección abreviada menor cuantía"/>
    <n v="1"/>
    <n v="6"/>
    <n v="20"/>
    <n v="112000"/>
    <s v="UNIDAD"/>
    <s v=""/>
  </r>
  <r>
    <x v="17"/>
    <s v="02-02-01-003-008-09"/>
    <n v="10"/>
    <s v="Materiales y suministros - Otros artículos manufacturados n. C. P."/>
    <s v="RODILLO DE FELPA DE 9&quot;"/>
    <n v="31211906"/>
    <s v="Selección abreviada menor cuantía"/>
    <n v="1"/>
    <n v="6"/>
    <n v="30"/>
    <n v="247500"/>
    <s v="UNIDAD"/>
    <s v=""/>
  </r>
  <r>
    <x v="17"/>
    <s v="02-02-01-003-008-09"/>
    <n v="10"/>
    <s v="Materiales y suministros - Otros artículos manufacturados n. C. P."/>
    <s v="BROCHA CERDA MONA 5&quot;"/>
    <n v="31211904"/>
    <s v="Selección abreviada menor cuantía"/>
    <n v="1"/>
    <n v="6"/>
    <n v="10"/>
    <n v="72000"/>
    <s v="UNIDAD"/>
    <s v=""/>
  </r>
  <r>
    <x v="17"/>
    <s v="02-02-01-003-008-09"/>
    <n v="10"/>
    <s v="Materiales y suministros - Otros artículos manufacturados n. C. P."/>
    <s v="BROCHA CERDA MONA 3&quot;"/>
    <n v="31211904"/>
    <s v="Selección abreviada menor cuantía"/>
    <n v="1"/>
    <n v="6"/>
    <n v="20"/>
    <n v="102000"/>
    <s v="UNIDAD"/>
    <s v=""/>
  </r>
  <r>
    <x v="17"/>
    <s v="02-02-01-003-002-01"/>
    <n v="10"/>
    <s v="Materiales y suministros - Pasta de papel, papel y cartón"/>
    <s v="CINTA DE ENMASCARAR DE 24 MM X 40 MTS"/>
    <n v="31201503"/>
    <s v="Selección abreviada menor cuantía"/>
    <n v="1"/>
    <n v="6"/>
    <n v="40"/>
    <n v="138000"/>
    <s v="UNIDAD"/>
    <s v=""/>
  </r>
  <r>
    <x v="17"/>
    <s v="02-02-01-004-002"/>
    <n v="10"/>
    <s v="Materiales y suministros - Productos metálicos elaborados (excepto maquinaria y equipo)"/>
    <s v="LLANA METALICA "/>
    <n v="27112202"/>
    <s v="Selección abreviada menor cuantía"/>
    <n v="1"/>
    <n v="6"/>
    <n v="2"/>
    <n v="26400"/>
    <s v="UNIDAD"/>
    <s v=""/>
  </r>
  <r>
    <x v="17"/>
    <s v="02-02-01-004-002"/>
    <n v="10"/>
    <s v="Materiales y suministros - Productos metálicos elaborados (excepto maquinaria y equipo)"/>
    <s v="ESPATULA METALICA 5&quot;"/>
    <n v="27112601"/>
    <s v="Selección abreviada menor cuantía"/>
    <n v="1"/>
    <n v="6"/>
    <n v="2"/>
    <n v="17000"/>
    <s v="UNIDAD"/>
    <s v=""/>
  </r>
  <r>
    <x v="17"/>
    <s v="02-02-01-003-005-01"/>
    <n v="10"/>
    <s v="Materiales y suministros - Pinturas y barnices y productos relacionados; colores para la pintura artística; tintas"/>
    <s v="VINILO BLANCO TIPO 1 SUPERLAVABLE X CUÑETE 5 GALONES"/>
    <n v="31211502"/>
    <s v="Selección abreviada menor cuantía"/>
    <n v="1"/>
    <n v="6"/>
    <n v="70"/>
    <n v="12292000"/>
    <s v="UNIDAD"/>
    <s v=""/>
  </r>
  <r>
    <x v="17"/>
    <s v="02-02-01-003-005-01"/>
    <n v="10"/>
    <s v="Materiales y suministros - Pinturas y barnices y productos relacionados; colores para la pintura artística; tintas"/>
    <s v="VINILO BLANCO CORAZA CUÑETE X 5 GALONES"/>
    <n v="31211508"/>
    <s v="Selección abreviada menor cuantía"/>
    <n v="1"/>
    <n v="6"/>
    <n v="10"/>
    <n v="1950000"/>
    <s v="UNIDAD"/>
    <s v=""/>
  </r>
  <r>
    <x v="17"/>
    <s v="02-02-01-003-005-01"/>
    <n v="10"/>
    <s v="Materiales y suministros - Pinturas y barnices y productos relacionados; colores para la pintura artística; tintas"/>
    <s v="VINILO GRIS BASALTO CUÑETE X 5 GALONES"/>
    <n v="31211502"/>
    <s v="Selección abreviada menor cuantía"/>
    <n v="1"/>
    <n v="6"/>
    <n v="3"/>
    <n v="466800"/>
    <s v="UNIDAD"/>
    <s v=""/>
  </r>
  <r>
    <x v="17"/>
    <s v="02-02-01-003-005-01"/>
    <n v="10"/>
    <s v="Materiales y suministros - Pinturas y barnices y productos relacionados; colores para la pintura artística; tintas"/>
    <s v="ESMALTE BLANCO"/>
    <n v="31211501"/>
    <s v="Selección abreviada menor cuantía"/>
    <n v="1"/>
    <n v="6"/>
    <n v="4"/>
    <n v="182400"/>
    <s v="GALON"/>
    <s v=""/>
  </r>
  <r>
    <x v="17"/>
    <s v="02-02-01-003-005-01"/>
    <n v="10"/>
    <s v="Materiales y suministros - Pinturas y barnices y productos relacionados; colores para la pintura artística; tintas"/>
    <s v="ESMALTE NEGRO"/>
    <n v="31211501"/>
    <s v="Selección abreviada menor cuantía"/>
    <n v="1"/>
    <n v="6"/>
    <n v="4"/>
    <n v="182400"/>
    <s v="GALON"/>
    <s v=""/>
  </r>
  <r>
    <x v="17"/>
    <s v="02-02-01-003-005-01"/>
    <n v="10"/>
    <s v="Materiales y suministros - Pinturas y barnices y productos relacionados; colores para la pintura artística; tintas"/>
    <s v="ESMALTE GRIS PLATA"/>
    <n v="31211501"/>
    <s v="Selección abreviada menor cuantía"/>
    <n v="1"/>
    <n v="6"/>
    <n v="4"/>
    <n v="182400"/>
    <s v="GALON"/>
    <s v=""/>
  </r>
  <r>
    <x v="17"/>
    <s v="02-02-01-003-005-01"/>
    <n v="10"/>
    <s v="Materiales y suministros - Pinturas y barnices y productos relacionados; colores para la pintura artística; tintas"/>
    <s v="TRAFICO BLANCO "/>
    <n v="31211501"/>
    <s v="Selección abreviada menor cuantía"/>
    <n v="1"/>
    <n v="6"/>
    <n v="4"/>
    <n v="250400"/>
    <s v="GALON"/>
    <s v=""/>
  </r>
  <r>
    <x v="17"/>
    <s v="02-02-01-003-005-01"/>
    <n v="10"/>
    <s v="Materiales y suministros - Pinturas y barnices y productos relacionados; colores para la pintura artística; tintas"/>
    <s v="TRAFICO AMARILLO X CUÑETE DE 5 GALONES"/>
    <n v="31211501"/>
    <s v="Selección abreviada menor cuantía"/>
    <n v="1"/>
    <n v="6"/>
    <n v="8"/>
    <n v="1884800"/>
    <s v="UNIDAD"/>
    <s v=""/>
  </r>
  <r>
    <x v="17"/>
    <s v="02-02-01-003-005-01"/>
    <n v="10"/>
    <s v="Materiales y suministros - Pinturas y barnices y productos relacionados; colores para la pintura artística; tintas"/>
    <s v="TRAFICO NEGRO"/>
    <n v="31211501"/>
    <s v="Selección abreviada menor cuantía"/>
    <n v="1"/>
    <n v="6"/>
    <n v="2"/>
    <n v="125200"/>
    <s v="GALON"/>
    <s v=""/>
  </r>
  <r>
    <x v="17"/>
    <s v="02-02-01-003-005-01"/>
    <n v="10"/>
    <s v="Materiales y suministros - Pinturas y barnices y productos relacionados; colores para la pintura artística; tintas"/>
    <s v="PINTURA EPOXICA AZUL MAR"/>
    <n v="31211501"/>
    <s v="Selección abreviada menor cuantía"/>
    <n v="1"/>
    <n v="6"/>
    <n v="2"/>
    <n v="135000"/>
    <s v="GALON"/>
    <s v=""/>
  </r>
  <r>
    <x v="17"/>
    <s v="02-02-01-003-005-01"/>
    <n v="10"/>
    <s v="Materiales y suministros - Pinturas y barnices y productos relacionados; colores para la pintura artística; tintas"/>
    <s v="ESTUCO PLASTICO"/>
    <n v="31201605"/>
    <s v="Selección abreviada menor cuantía"/>
    <n v="1"/>
    <n v="6"/>
    <n v="15"/>
    <n v="201750"/>
    <s v="GALON"/>
    <s v=""/>
  </r>
  <r>
    <x v="17"/>
    <s v="02-02-01-004-002"/>
    <n v="10"/>
    <s v="Materiales y suministros - Productos metálicos elaborados (excepto maquinaria y equipo)"/>
    <s v="CINTA 90 METROS X 50 MM FIBRA DE VIDRIO"/>
    <n v="31201507"/>
    <s v="Selección abreviada menor cuantía"/>
    <n v="1"/>
    <n v="6"/>
    <n v="2"/>
    <n v="22700"/>
    <s v="UNIDAD"/>
    <s v=""/>
  </r>
  <r>
    <x v="17"/>
    <s v="02-02-01-003-005-01"/>
    <n v="10"/>
    <s v="Materiales y suministros - Pinturas y barnices y productos relacionados; colores para la pintura artística; tintas"/>
    <s v="MASILLA 5 GALONES JOINT COMPOUND  "/>
    <n v="31201605"/>
    <s v="Selección abreviada menor cuantía"/>
    <n v="1"/>
    <n v="6"/>
    <n v="1"/>
    <n v="42600"/>
    <s v="UNIDAD"/>
    <s v=""/>
  </r>
  <r>
    <x v="17"/>
    <s v="02-02-01-004-002"/>
    <n v="10"/>
    <s v="Materiales y suministros - Productos metálicos elaborados (excepto maquinaria y equipo)"/>
    <s v="PISO LAMINADO CEREZO SILVESTRE 6 MM CAJA 2.92 M2"/>
    <n v="30161710"/>
    <s v="Selección abreviada menor cuantía"/>
    <n v="1"/>
    <n v="6"/>
    <n v="80"/>
    <n v="2448000"/>
    <s v="METRO CUADRADO"/>
    <s v=""/>
  </r>
  <r>
    <x v="17"/>
    <s v="02-02-01-003-002-01"/>
    <n v="10"/>
    <s v="Materiales y suministros - Pasta de papel, papel y cartón"/>
    <s v="ROLLO SUPERLON CORRUGADO 2MM, CADA UNIDAD MEDIDAD (1.20 X 10M =12M2)"/>
    <n v="14121500"/>
    <s v="Selección abreviada menor cuantía"/>
    <n v="1"/>
    <n v="6"/>
    <n v="10"/>
    <n v="186000"/>
    <s v="UNIDAD"/>
    <s v=""/>
  </r>
  <r>
    <x v="17"/>
    <s v="02-02-01-004-002"/>
    <n v="10"/>
    <s v="Materiales y suministros - Productos metálicos elaborados (excepto maquinaria y equipo)"/>
    <s v="GUARDAESCOBA (SECCION ALTURA 6.8 CM  X 1.3 CM ANCHO ) 2.4M LONGITUD, "/>
    <n v="30162000"/>
    <s v="Selección abreviada menor cuantía"/>
    <n v="1"/>
    <n v="6"/>
    <n v="25"/>
    <n v="417500"/>
    <s v="UNIDAD"/>
    <s v=""/>
  </r>
  <r>
    <x v="17"/>
    <s v="02-02-01-004-002"/>
    <n v="10"/>
    <s v="Materiales y suministros - Productos metálicos elaborados (excepto maquinaria y equipo)"/>
    <s v="CABLE THHN  No. 12  AMARILLO"/>
    <n v="26121613"/>
    <s v="Selección abreviada menor cuantía"/>
    <n v="1"/>
    <n v="6"/>
    <n v="100"/>
    <n v="125000"/>
    <s v="METRO"/>
    <s v=""/>
  </r>
  <r>
    <x v="17"/>
    <s v="02-02-01-004-002"/>
    <n v="10"/>
    <s v="Materiales y suministros - Productos metálicos elaborados (excepto maquinaria y equipo)"/>
    <s v="CABLE THHN  No. 12  AZUL"/>
    <n v="26121613"/>
    <s v="Selección abreviada menor cuantía"/>
    <n v="1"/>
    <n v="6"/>
    <n v="100"/>
    <n v="125000"/>
    <s v="METRO"/>
    <s v=""/>
  </r>
  <r>
    <x v="17"/>
    <s v="02-02-01-004-002"/>
    <n v="10"/>
    <s v="Materiales y suministros - Productos metálicos elaborados (excepto maquinaria y equipo)"/>
    <s v="CABLE THHN  No. 12  BLANCO"/>
    <n v="26121613"/>
    <s v="Selección abreviada menor cuantía"/>
    <n v="1"/>
    <n v="6"/>
    <n v="100"/>
    <n v="125000"/>
    <s v="METRO"/>
    <s v=""/>
  </r>
  <r>
    <x v="17"/>
    <s v="02-02-01-004-002"/>
    <n v="10"/>
    <s v="Materiales y suministros - Productos metálicos elaborados (excepto maquinaria y equipo)"/>
    <s v="CABLE THHN  No. 12  ROJO"/>
    <n v="26121613"/>
    <s v="Selección abreviada menor cuantía"/>
    <n v="1"/>
    <n v="6"/>
    <n v="100"/>
    <n v="125000"/>
    <s v="METRO"/>
    <s v=""/>
  </r>
  <r>
    <x v="17"/>
    <s v="02-02-01-004-006-02"/>
    <n v="10"/>
    <s v="Materiales y suministros - Aparatos de control eléctrico y distribución de electricidad y sus partes y piezas"/>
    <s v="INTERRUPTOR DOBLE DE INCRUSTAR "/>
    <n v="39122216"/>
    <s v="Selección abreviada menor cuantía"/>
    <n v="1"/>
    <n v="6"/>
    <n v="20"/>
    <n v="127000"/>
    <s v="UNIDAD"/>
    <s v=""/>
  </r>
  <r>
    <x v="17"/>
    <s v="02-02-01-004-006-02"/>
    <n v="10"/>
    <s v="Materiales y suministros - Aparatos de control eléctrico y distribución de electricidad y sus partes y piezas"/>
    <s v="BREAKER DE 15 AMP UNIFILAR ENCHUFABLE"/>
    <n v="39121640"/>
    <s v="Selección abreviada menor cuantía"/>
    <n v="1"/>
    <n v="6"/>
    <n v="6"/>
    <n v="45000"/>
    <s v="UNIDAD"/>
    <s v=""/>
  </r>
  <r>
    <x v="17"/>
    <s v="02-02-01-004-006-02"/>
    <n v="10"/>
    <s v="Materiales y suministros - Aparatos de control eléctrico y distribución de electricidad y sus partes y piezas"/>
    <s v="BREAKER DE 20 AMP UNIFILAR ENCHUFABLE"/>
    <n v="39121640"/>
    <s v="Selección abreviada menor cuantía"/>
    <n v="1"/>
    <n v="6"/>
    <n v="6"/>
    <n v="45000"/>
    <s v="UNIDAD"/>
    <s v=""/>
  </r>
  <r>
    <x v="17"/>
    <s v="02-02-01-004-006-02"/>
    <n v="10"/>
    <s v="Materiales y suministros - Aparatos de control eléctrico y distribución de electricidad y sus partes y piezas"/>
    <s v="BREAKER DE 30 AMP UNIFILAR ENCHUFABLE"/>
    <n v="39121640"/>
    <s v="Selección abreviada menor cuantía"/>
    <n v="1"/>
    <n v="6"/>
    <n v="6"/>
    <n v="45000"/>
    <s v="UNIDAD"/>
    <s v=""/>
  </r>
  <r>
    <x v="17"/>
    <s v="02-02-01-004-002"/>
    <n v="10"/>
    <s v="Materiales y suministros - Productos metálicos elaborados (excepto maquinaria y equipo)"/>
    <s v="CABLE THHN NO. 6"/>
    <n v="26121613"/>
    <s v="Selección abreviada menor cuantía"/>
    <n v="1"/>
    <n v="6"/>
    <n v="100"/>
    <n v="450000"/>
    <s v="METRO"/>
    <s v=""/>
  </r>
  <r>
    <x v="17"/>
    <s v="02-02-01-004-002"/>
    <n v="10"/>
    <s v="Materiales y suministros - Productos metálicos elaborados (excepto maquinaria y equipo)"/>
    <s v="CABLE THHN NO. 8"/>
    <n v="26121613"/>
    <s v="Selección abreviada menor cuantía"/>
    <n v="1"/>
    <n v="6"/>
    <n v="100"/>
    <n v="250000"/>
    <s v="METRO"/>
    <s v=""/>
  </r>
  <r>
    <x v="17"/>
    <s v="02-02-01-004-002"/>
    <n v="10"/>
    <s v="Materiales y suministros - Productos metálicos elaborados (excepto maquinaria y equipo)"/>
    <s v="CABLE DUPLEX 2X12"/>
    <n v="26121613"/>
    <s v="Selección abreviada menor cuantía"/>
    <n v="1"/>
    <n v="6"/>
    <n v="200"/>
    <n v="240000"/>
    <s v="METRO"/>
    <s v=""/>
  </r>
  <r>
    <x v="17"/>
    <s v="02-02-01-004-006-02"/>
    <n v="10"/>
    <s v="Materiales y suministros - Aparatos de control eléctrico y distribución de electricidad y sus partes y piezas"/>
    <s v="INTERRUPTOR INDUSTRIAL DE 100AMP"/>
    <n v="39121640"/>
    <s v="Selección abreviada menor cuantía"/>
    <n v="1"/>
    <n v="6"/>
    <n v="2"/>
    <n v="331200"/>
    <s v="UNIDAD"/>
    <s v=""/>
  </r>
  <r>
    <x v="17"/>
    <s v="02-02-01-004-006-02"/>
    <n v="10"/>
    <s v="Materiales y suministros - Aparatos de control eléctrico y distribución de electricidad y sus partes y piezas"/>
    <s v="INTERRUPTOR INDUSTRIAL DE 75 AMP "/>
    <n v="39121640"/>
    <s v="Selección abreviada menor cuantía"/>
    <n v="1"/>
    <n v="6"/>
    <n v="2"/>
    <n v="277000"/>
    <s v="UNIDAD"/>
    <s v=""/>
  </r>
  <r>
    <x v="17"/>
    <s v="02-02-01-004-006-02"/>
    <n v="10"/>
    <s v="Materiales y suministros - Aparatos de control eléctrico y distribución de electricidad y sus partes y piezas"/>
    <s v="INTERRUPTOR SENCILLO"/>
    <n v="39122216"/>
    <s v="Selección abreviada menor cuantía"/>
    <n v="1"/>
    <n v="6"/>
    <n v="15"/>
    <n v="87000"/>
    <s v="UNIDAD"/>
    <s v=""/>
  </r>
  <r>
    <x v="17"/>
    <s v="02-02-01-004-006-02"/>
    <n v="10"/>
    <s v="Materiales y suministros - Aparatos de control eléctrico y distribución de electricidad y sus partes y piezas"/>
    <s v="TOMACORRIENTE DOBLE"/>
    <n v="39121308"/>
    <s v="Selección abreviada menor cuantía"/>
    <n v="1"/>
    <n v="6"/>
    <n v="15"/>
    <n v="105750"/>
    <s v="UNIDAD"/>
    <s v=""/>
  </r>
  <r>
    <x v="17"/>
    <s v="02-02-01-004-006-02"/>
    <n v="10"/>
    <s v="Materiales y suministros - Aparatos de control eléctrico y distribución de electricidad y sus partes y piezas"/>
    <s v="TOMACORRIENTE DOBLE GFCI"/>
    <n v="39121308"/>
    <s v="Selección abreviada menor cuantía"/>
    <n v="1"/>
    <n v="6"/>
    <n v="15"/>
    <n v="225000"/>
    <s v="UNIDAD"/>
    <s v=""/>
  </r>
  <r>
    <x v="17"/>
    <s v="02-02-01-004-006-02"/>
    <n v="10"/>
    <s v="Materiales y suministros - Aparatos de control eléctrico y distribución de electricidad y sus partes y piezas"/>
    <s v="BOMBILLO AHORRADOR  15W/120 V TIPO ESPIRAL E -27"/>
    <n v="39112501"/>
    <s v="Selección abreviada menor cuantía"/>
    <n v="1"/>
    <n v="6"/>
    <n v="20"/>
    <n v="159000"/>
    <s v="UNIDAD"/>
    <s v=""/>
  </r>
  <r>
    <x v="17"/>
    <s v="02-02-01-004-006-02"/>
    <n v="10"/>
    <s v="Materiales y suministros - Aparatos de control eléctrico y distribución de electricidad y sus partes y piezas"/>
    <s v="BOMBILLO AHORRADOR  23W/120 V TIPO ESPIRAL E -27"/>
    <n v="39112501"/>
    <s v="Selección abreviada menor cuantía"/>
    <n v="1"/>
    <n v="6"/>
    <n v="20"/>
    <n v="252000"/>
    <s v="UNIDAD"/>
    <s v=""/>
  </r>
  <r>
    <x v="17"/>
    <s v="02-02-01-004-006-02"/>
    <n v="10"/>
    <s v="Materiales y suministros - Aparatos de control eléctrico y distribución de electricidad y sus partes y piezas"/>
    <s v="BOMBILLO LED 10W - 12V GU 54"/>
    <n v="39112102"/>
    <s v="Selección abreviada menor cuantía"/>
    <n v="1"/>
    <n v="6"/>
    <n v="20"/>
    <n v="512000"/>
    <s v="UNIDAD"/>
    <s v=""/>
  </r>
  <r>
    <x v="17"/>
    <s v="02-02-01-004-006-02"/>
    <n v="10"/>
    <s v="Materiales y suministros - Aparatos de control eléctrico y distribución de electricidad y sus partes y piezas"/>
    <s v="BOMBILLO LED 12W - BASE E-27 LUZ CALIDA"/>
    <n v="39112102"/>
    <s v="Selección abreviada menor cuantía"/>
    <n v="1"/>
    <n v="6"/>
    <n v="20"/>
    <n v="512000"/>
    <s v="UNIDAD"/>
    <s v=""/>
  </r>
  <r>
    <x v="17"/>
    <s v="02-02-01-004-006-02"/>
    <n v="10"/>
    <s v="Materiales y suministros - Aparatos de control eléctrico y distribución de electricidad y sus partes y piezas"/>
    <s v="CINTA AISLANTE 3M SCOTCH 33"/>
    <n v="31201502"/>
    <s v="Selección abreviada menor cuantía"/>
    <n v="1"/>
    <n v="6"/>
    <n v="20"/>
    <n v="193000"/>
    <s v="UNIDAD"/>
    <s v=""/>
  </r>
  <r>
    <x v="17"/>
    <s v="02-02-01-004-006-02"/>
    <n v="10"/>
    <s v="Materiales y suministros - Aparatos de control eléctrico y distribución de electricidad y sus partes y piezas"/>
    <s v="CINTA AUTOFUNDENTE 23 "/>
    <n v="31201502"/>
    <s v="Selección abreviada menor cuantía"/>
    <n v="1"/>
    <n v="6"/>
    <n v="20"/>
    <n v="290000"/>
    <s v="UNIDAD"/>
    <s v=""/>
  </r>
  <r>
    <x v="17"/>
    <s v="02-02-01-004-006-02"/>
    <n v="10"/>
    <s v="Materiales y suministros - Aparatos de control eléctrico y distribución de electricidad y sus partes y piezas"/>
    <s v="CINTA LED SOFTRIP /72 W/BLANCO INCLUYE SOCKET"/>
    <n v="39111533"/>
    <s v="Selección abreviada menor cuantía"/>
    <n v="1"/>
    <n v="6"/>
    <n v="20"/>
    <n v="353000"/>
    <s v="METRO"/>
    <s v=""/>
  </r>
  <r>
    <x v="17"/>
    <s v="02-02-01-004-006-02"/>
    <n v="10"/>
    <s v="Materiales y suministros - Aparatos de control eléctrico y distribución de electricidad y sus partes y piezas"/>
    <s v="CLAVIJA CAUCHO POLO A TIERRA 15 AMP, USO INDUSTRIAL MACHO"/>
    <n v="39121402"/>
    <s v="Selección abreviada menor cuantía"/>
    <n v="1"/>
    <n v="6"/>
    <n v="10"/>
    <n v="48000"/>
    <s v="UNIDAD"/>
    <s v=""/>
  </r>
  <r>
    <x v="17"/>
    <s v="02-02-01-004-006-02"/>
    <n v="10"/>
    <s v="Materiales y suministros - Aparatos de control eléctrico y distribución de electricidad y sus partes y piezas"/>
    <s v="CLAVIJA CAUCHO POLO A TIERRA 15 AMP, USO INDUSTRIAL HEMBRA"/>
    <n v="39121402"/>
    <s v="Selección abreviada menor cuantía"/>
    <n v="1"/>
    <n v="6"/>
    <n v="10"/>
    <n v="48000"/>
    <s v="UNIDAD"/>
    <s v=""/>
  </r>
  <r>
    <x v="17"/>
    <s v="02-02-01-004-006-02"/>
    <n v="10"/>
    <s v="Materiales y suministros - Aparatos de control eléctrico y distribución de electricidad y sus partes y piezas"/>
    <s v="EMPALME DE CAPUCHON PARA AWG No. 10, 2 CONDUCTORES"/>
    <n v="39121449"/>
    <s v="Selección abreviada menor cuantía"/>
    <n v="1"/>
    <n v="6"/>
    <n v="5"/>
    <n v="1500"/>
    <s v="UNIDAD"/>
    <s v=""/>
  </r>
  <r>
    <x v="17"/>
    <s v="02-02-01-004-006-02"/>
    <n v="10"/>
    <s v="Materiales y suministros - Aparatos de control eléctrico y distribución de electricidad y sus partes y piezas"/>
    <s v="EMPALME DE CAPUCHON PARA AWG No. 12, 3 CONDUCTORES"/>
    <n v="39121449"/>
    <s v="Selección abreviada menor cuantía"/>
    <n v="1"/>
    <n v="6"/>
    <n v="10"/>
    <n v="3000"/>
    <s v="UNIDAD"/>
    <s v=""/>
  </r>
  <r>
    <x v="17"/>
    <s v="02-02-01-004-006-02"/>
    <n v="10"/>
    <s v="Materiales y suministros - Aparatos de control eléctrico y distribución de electricidad y sus partes y piezas"/>
    <s v="EMPALME DE CAPUCHON PARA AWG No. 14, 3 CONDUCTORES"/>
    <n v="39121449"/>
    <s v="Selección abreviada menor cuantía"/>
    <n v="1"/>
    <n v="6"/>
    <n v="10"/>
    <n v="3000"/>
    <s v="UNIDAD"/>
    <s v=""/>
  </r>
  <r>
    <x v="17"/>
    <s v="02-02-01-004-006-02"/>
    <n v="10"/>
    <s v="Materiales y suministros - Aparatos de control eléctrico y distribución de electricidad y sus partes y piezas"/>
    <s v="TOMA AEREA CAUCHO POLO A TIERRA 15 AMP, USO INDUSTRIAL"/>
    <n v="39121402"/>
    <s v="Selección abreviada menor cuantía"/>
    <n v="1"/>
    <n v="6"/>
    <n v="5"/>
    <n v="27250"/>
    <s v="UNIDAD"/>
    <s v=""/>
  </r>
  <r>
    <x v="17"/>
    <s v="02-02-01-004-006-02"/>
    <n v="10"/>
    <s v="Materiales y suministros - Aparatos de control eléctrico y distribución de electricidad y sus partes y piezas"/>
    <s v="MULTITOMA AEREA EN T POLO A TIERRA 15 AMP, USO INDUSTRIAL"/>
    <n v="39121402"/>
    <s v="Selección abreviada menor cuantía"/>
    <n v="1"/>
    <n v="6"/>
    <n v="5"/>
    <n v="57250"/>
    <s v="UNIDAD"/>
    <s v=""/>
  </r>
  <r>
    <x v="17"/>
    <s v="02-02-01-004-006-02"/>
    <n v="10"/>
    <s v="Materiales y suministros - Aparatos de control eléctrico y distribución de electricidad y sus partes y piezas"/>
    <s v="TOMA DOBLE CON POLO A TIERRA DE SOBRE PARED"/>
    <n v="39121311"/>
    <s v="Selección abreviada menor cuantía"/>
    <n v="1"/>
    <n v="6"/>
    <n v="5"/>
    <n v="39750"/>
    <s v="UNIDAD"/>
    <s v=""/>
  </r>
  <r>
    <x v="17"/>
    <s v="02-02-01-004-006-02"/>
    <n v="10"/>
    <s v="Materiales y suministros - Aparatos de control eléctrico y distribución de electricidad y sus partes y piezas"/>
    <s v="TUBO FLUORESCENTE T8 DE 17 W"/>
    <n v="39101605"/>
    <s v="Selección abreviada menor cuantía"/>
    <n v="1"/>
    <n v="6"/>
    <n v="100"/>
    <n v="425000"/>
    <s v="UNIDAD"/>
    <s v=""/>
  </r>
  <r>
    <x v="17"/>
    <s v="02-02-01-004-006-02"/>
    <n v="10"/>
    <s v="Materiales y suministros - Aparatos de control eléctrico y distribución de electricidad y sus partes y piezas"/>
    <s v="TUBO FLUORESCENTE T8 DE 32 W"/>
    <n v="39101605"/>
    <s v="Selección abreviada menor cuantía"/>
    <n v="1"/>
    <n v="6"/>
    <n v="100"/>
    <n v="625000"/>
    <s v="UNIDAD"/>
    <s v=""/>
  </r>
  <r>
    <x v="17"/>
    <s v="02-02-01-004-006-02"/>
    <n v="10"/>
    <s v="Materiales y suministros - Aparatos de control eléctrico y distribución de electricidad y sus partes y piezas"/>
    <s v="TUBO LED 1200 CW, 110-227 VAC, 50-60 HZ, 18W, "/>
    <n v="39112102"/>
    <s v="Selección abreviada menor cuantía"/>
    <n v="1"/>
    <n v="6"/>
    <n v="40"/>
    <n v="1786000"/>
    <s v="UNIDAD"/>
    <s v=""/>
  </r>
  <r>
    <x v="17"/>
    <s v="02-02-01-004-006-02"/>
    <n v="10"/>
    <s v="Materiales y suministros - Aparatos de control eléctrico y distribución de electricidad y sus partes y piezas"/>
    <s v="BALA CIRCULAR LUZ LED 15W LUZ FRIA"/>
    <n v="39112102"/>
    <s v="Selección abreviada menor cuantía"/>
    <n v="1"/>
    <n v="6"/>
    <n v="30"/>
    <n v="834000"/>
    <s v="UNIDAD"/>
    <s v=""/>
  </r>
  <r>
    <x v="17"/>
    <s v="02-02-01-004-006-02"/>
    <n v="10"/>
    <s v="Materiales y suministros - Aparatos de control eléctrico y distribución de electricidad y sus partes y piezas"/>
    <s v="BALA OJO DE BUEY CON BOMBILLO LED DE 10 W"/>
    <n v="39111505"/>
    <s v="Selección abreviada menor cuantía"/>
    <n v="1"/>
    <n v="6"/>
    <n v="10"/>
    <n v="315000"/>
    <s v="UNIDAD"/>
    <s v=""/>
  </r>
  <r>
    <x v="17"/>
    <s v="02-02-01-004-006-02"/>
    <n v="10"/>
    <s v="Materiales y suministros - Aparatos de control eléctrico y distribución de electricidad y sus partes y piezas"/>
    <s v="LAMPARA 2 X 28 W T5"/>
    <n v="39101605"/>
    <s v="Selección abreviada menor cuantía"/>
    <n v="1"/>
    <n v="6"/>
    <n v="20"/>
    <n v="1178000"/>
    <s v="UNIDAD"/>
    <s v=""/>
  </r>
  <r>
    <x v="17"/>
    <s v="02-02-01-004-006-02"/>
    <n v="10"/>
    <s v="Materiales y suministros - Aparatos de control eléctrico y distribución de electricidad y sus partes y piezas"/>
    <s v="LAMPARA DE EMPOTRAR CON REJILLA DE LUJO 60X60"/>
    <n v="39101605"/>
    <s v="Selección abreviada menor cuantía"/>
    <n v="1"/>
    <n v="6"/>
    <n v="20"/>
    <n v="1750000"/>
    <s v="UNIDAD"/>
    <s v=""/>
  </r>
  <r>
    <x v="17"/>
    <s v="02-02-01-004-006-02"/>
    <n v="10"/>
    <s v="Materiales y suministros - Aparatos de control eléctrico y distribución de electricidad y sus partes y piezas"/>
    <s v="LAMPARA EXTERIOR DECORATIVA"/>
    <n v="39112102"/>
    <s v="Selección abreviada menor cuantía"/>
    <n v="1"/>
    <n v="6"/>
    <n v="10"/>
    <n v="556000"/>
    <s v="UNIDAD"/>
    <s v=""/>
  </r>
  <r>
    <x v="17"/>
    <s v="02-02-01-004-006-02"/>
    <n v="10"/>
    <s v="Materiales y suministros - Aparatos de control eléctrico y distribución de electricidad y sus partes y piezas"/>
    <s v="LAMPARA LED DE SOBREPONER 2X32 T8 CON MUEBLE DE LUJO"/>
    <n v="39112102"/>
    <s v="Selección abreviada menor cuantía"/>
    <n v="1"/>
    <n v="6"/>
    <n v="10"/>
    <n v="756500"/>
    <s v="UNIDAD"/>
    <s v=""/>
  </r>
  <r>
    <x v="17"/>
    <s v="02-02-01-004-006-02"/>
    <n v="10"/>
    <s v="Materiales y suministros - Aparatos de control eléctrico y distribución de electricidad y sus partes y piezas"/>
    <s v="LAMPARA USO EXTERIOR"/>
    <n v="39101605"/>
    <s v="Selección abreviada menor cuantía"/>
    <n v="1"/>
    <n v="6"/>
    <n v="10"/>
    <n v="456500"/>
    <s v="UNIDAD"/>
    <s v=""/>
  </r>
  <r>
    <x v="17"/>
    <s v="02-02-01-004-006-02"/>
    <n v="10"/>
    <s v="Materiales y suministros - Aparatos de control eléctrico y distribución de electricidad y sus partes y piezas"/>
    <s v="TABLERO TRIFASICO DE EMPOTRAR DE 12 CIRCUITOS CON INTERRUPTOR PRINCIPAL Y PUERTA"/>
    <n v="39121110"/>
    <s v="Selección abreviada menor cuantía"/>
    <n v="1"/>
    <n v="6"/>
    <n v="2"/>
    <n v="197200"/>
    <s v="UNIDAD"/>
    <s v=""/>
  </r>
  <r>
    <x v="17"/>
    <s v="02-02-01-004-006-02"/>
    <n v="10"/>
    <s v="Materiales y suministros - Aparatos de control eléctrico y distribución de electricidad y sus partes y piezas"/>
    <s v="TABLERO TRIFASICO DE EMPOTRAR DE 6 CIRCUITOS CON INTERRUPTOR PRINCIPAL"/>
    <n v="39121110"/>
    <s v="Selección abreviada menor cuantía"/>
    <n v="1"/>
    <n v="6"/>
    <n v="2"/>
    <n v="89000"/>
    <s v="UNIDAD"/>
    <s v=""/>
  </r>
  <r>
    <x v="17"/>
    <s v="02-02-01-004-006-02"/>
    <n v="10"/>
    <s v="Materiales y suministros - Aparatos de control eléctrico y distribución de electricidad y sus partes y piezas"/>
    <s v="LUMINARIA TIPO LED  50W TIPO PROYECTOR MULTIVOLTAJE RGB"/>
    <n v="39112102"/>
    <s v="Selección abreviada menor cuantía"/>
    <n v="1"/>
    <n v="6"/>
    <n v="10"/>
    <n v="2304000"/>
    <s v="UNIDAD"/>
    <s v=""/>
  </r>
  <r>
    <x v="17"/>
    <s v="02-02-01-004-006-02"/>
    <n v="10"/>
    <s v="Materiales y suministros - Aparatos de control eléctrico y distribución de electricidad y sus partes y piezas"/>
    <s v="LUMINARIA TIPO LED  70W TIPO PROYECTOR MULTIVOLTAJE RGB"/>
    <n v="39112102"/>
    <s v="Selección abreviada menor cuantía"/>
    <n v="1"/>
    <n v="6"/>
    <n v="10"/>
    <n v="2756000"/>
    <s v="UNIDAD"/>
    <s v=""/>
  </r>
  <r>
    <x v="17"/>
    <s v="02-02-01-004-006-02"/>
    <n v="10"/>
    <s v="Materiales y suministros - Aparatos de control eléctrico y distribución de electricidad y sus partes y piezas"/>
    <s v="LUMINARIA TIPO LED  100W TIPO PROYECTOR MULTIVOLTAJE RGB"/>
    <n v="39112102"/>
    <s v="Selección abreviada menor cuantía"/>
    <n v="1"/>
    <n v="6"/>
    <n v="10"/>
    <n v="3200000"/>
    <s v="UNIDAD"/>
    <s v=""/>
  </r>
  <r>
    <x v="17"/>
    <s v="02-02-01-004-006-02"/>
    <n v="10"/>
    <s v="Materiales y suministros - Aparatos de control eléctrico y distribución de electricidad y sus partes y piezas"/>
    <s v="LUMINARIA TIPO LED  200W TIPO PROYECTOR MULTIVOLTAJE RGB"/>
    <n v="39112102"/>
    <s v="Selección abreviada menor cuantía"/>
    <n v="1"/>
    <n v="6"/>
    <n v="10"/>
    <n v="4200000"/>
    <s v="UNIDAD"/>
    <s v=""/>
  </r>
  <r>
    <x v="17"/>
    <s v="02-02-01-004-006-02"/>
    <n v="10"/>
    <s v="Materiales y suministros - Aparatos de control eléctrico y distribución de electricidad y sus partes y piezas"/>
    <s v="HIGH POWER LED DE 50 W COLOR BLANCO CON DISIPADOR EN ALUMINIO RGB"/>
    <n v="39112102"/>
    <s v="Selección abreviada menor cuantía"/>
    <n v="1"/>
    <n v="6"/>
    <n v="10"/>
    <n v="230000"/>
    <s v="UNIDAD"/>
    <s v=""/>
  </r>
  <r>
    <x v="17"/>
    <s v="02-02-01-004-006-02"/>
    <n v="10"/>
    <s v="Materiales y suministros - Aparatos de control eléctrico y distribución de electricidad y sus partes y piezas"/>
    <s v="HIGH POWER LED DE 70 W COLOR BLANCO CON DISIPADOR EN ALUMINIO RGB"/>
    <n v="39112102"/>
    <s v="Selección abreviada menor cuantía"/>
    <n v="1"/>
    <n v="6"/>
    <n v="11"/>
    <n v="510950"/>
    <s v="UNIDAD"/>
    <s v=""/>
  </r>
  <r>
    <x v="17"/>
    <s v="02-02-01-004-006-02"/>
    <n v="10"/>
    <s v="Materiales y suministros - Aparatos de control eléctrico y distribución de electricidad y sus partes y piezas"/>
    <s v="HIGH POWER LED DE 100 W COLOR BLANCO CON DISIPADOR EN ALUMINIO RGB"/>
    <n v="39112102"/>
    <s v="Selección abreviada menor cuantía"/>
    <n v="1"/>
    <n v="6"/>
    <n v="10"/>
    <n v="630000"/>
    <s v="UNIDAD"/>
    <s v=""/>
  </r>
  <r>
    <x v="17"/>
    <s v="02-02-01-004-006-02"/>
    <n v="10"/>
    <s v="Materiales y suministros - Aparatos de control eléctrico y distribución de electricidad y sus partes y piezas"/>
    <s v="HIGH POWER LED DE 200 W COLOR BLANCO CON DISIPADOR EN ALUMINIO RGB"/>
    <n v="39112102"/>
    <s v="Selección abreviada menor cuantía"/>
    <n v="1"/>
    <n v="6"/>
    <n v="10"/>
    <n v="165500"/>
    <s v="UNIDAD"/>
    <s v=""/>
  </r>
  <r>
    <x v="17"/>
    <s v="02-02-01-004-006-02"/>
    <n v="10"/>
    <s v="Materiales y suministros - Aparatos de control eléctrico y distribución de electricidad y sus partes y piezas"/>
    <s v="LUMINARIA TIPO LED AHORRADOR DE ENERGIA, POTENCIA 11W CASQUILLO E 27 MULTIVOLTAJE"/>
    <n v="39112102"/>
    <s v="Selección abreviada menor cuantía"/>
    <n v="1"/>
    <n v="6"/>
    <n v="10"/>
    <n v="165000"/>
    <s v="UNIDAD"/>
    <s v=""/>
  </r>
  <r>
    <x v="17"/>
    <s v="02-02-01-004-006-02"/>
    <n v="10"/>
    <s v="Materiales y suministros - Aparatos de control eléctrico y distribución de electricidad y sus partes y piezas"/>
    <s v="LUMINARIA TIPO LED AHORRADOR DE ENERGIA, TIPO DISCO DE 30CMS PARA EMPONTRAR Y SOBREPONER, MULTIVOLTAJE."/>
    <n v="39112102"/>
    <s v="Selección abreviada menor cuantía"/>
    <n v="1"/>
    <n v="6"/>
    <n v="30"/>
    <n v="1759500"/>
    <s v="UNIDAD"/>
    <s v=""/>
  </r>
  <r>
    <x v="17"/>
    <s v="02-02-01-004-006-02"/>
    <n v="10"/>
    <s v="Materiales y suministros - Aparatos de control eléctrico y distribución de electricidad y sus partes y piezas"/>
    <s v="PANEL REDONDO 15W"/>
    <n v="39111505"/>
    <s v="Selección abreviada menor cuantía"/>
    <n v="1"/>
    <n v="6"/>
    <n v="30"/>
    <n v="1249500"/>
    <s v="UNIDAD"/>
    <s v=""/>
  </r>
  <r>
    <x v="17"/>
    <s v="02-02-01-004-006-02"/>
    <n v="10"/>
    <s v="Materiales y suministros - Aparatos de control eléctrico y distribución de electricidad y sus partes y piezas"/>
    <s v="DUCHAS ELECTRICAS DE 110"/>
    <n v="30181503"/>
    <s v="Selección abreviada menor cuantía"/>
    <n v="1"/>
    <n v="6"/>
    <n v="20"/>
    <n v="1051000"/>
    <s v="UNIDAD"/>
    <s v=""/>
  </r>
  <r>
    <x v="17"/>
    <s v="02-02-01-004-006-02"/>
    <n v="10"/>
    <s v="Materiales y suministros - Aparatos de control eléctrico y distribución de electricidad y sus partes y piezas"/>
    <s v="TUBO LED 18W 120cm"/>
    <n v="39112102"/>
    <s v="Selección abreviada menor cuantía"/>
    <n v="1"/>
    <n v="6"/>
    <n v="10"/>
    <n v="546000"/>
    <s v="UNIDAD"/>
    <s v=""/>
  </r>
  <r>
    <x v="17"/>
    <s v="02-02-01-004-006-02"/>
    <n v="10"/>
    <s v="Materiales y suministros - Aparatos de control eléctrico y distribución de electricidad y sus partes y piezas"/>
    <s v="PANEL 60X60 40W"/>
    <n v="39111505"/>
    <s v="Selección abreviada menor cuantía"/>
    <n v="1"/>
    <n v="6"/>
    <n v="10"/>
    <n v="2796000"/>
    <s v="UNIDAD"/>
    <s v=""/>
  </r>
  <r>
    <x v="17"/>
    <s v="02-02-01-004-006-02"/>
    <n v="10"/>
    <s v="Materiales y suministros - Aparatos de control eléctrico y distribución de electricidad y sus partes y piezas"/>
    <s v="PANEL 120 X30 60 W"/>
    <n v="39111505"/>
    <s v="Selección abreviada menor cuantía"/>
    <n v="1"/>
    <n v="6"/>
    <n v="10"/>
    <n v="2796000"/>
    <s v="UNIDAD"/>
    <s v=""/>
  </r>
  <r>
    <x v="17"/>
    <s v="02-02-01-004-006-05"/>
    <n v="10"/>
    <s v="Materiales y suministros - Lámparas eléctricas de incandescencia o descarga; lámparas de arco, equipo para alumbrado eléctrico; sus partes y piezas"/>
    <s v="LINTERNA RECARGABLE 12 LED"/>
    <n v="39111610"/>
    <s v="Selección abreviada menor cuantía"/>
    <n v="1"/>
    <n v="6"/>
    <n v="2"/>
    <n v="71200"/>
    <s v="UNIDAD"/>
    <s v=""/>
  </r>
  <r>
    <x v="17"/>
    <s v="02-02-01-004-006-02"/>
    <n v="10"/>
    <s v="Materiales y suministros - Aparatos de control eléctrico y distribución de electricidad y sus partes y piezas"/>
    <s v="PINZA VOLTIAMPERIMETRICA 600V - 600 AMP"/>
    <n v="41113601"/>
    <s v="Selección abreviada menor cuantía"/>
    <n v="1"/>
    <n v="6"/>
    <n v="2"/>
    <n v="1500000"/>
    <s v="UNIDAD"/>
    <s v=""/>
  </r>
  <r>
    <x v="17"/>
    <s v="02-02-01-004-004-02"/>
    <n v="10"/>
    <s v="Materiales y suministros - Máquinas herramientas y sus partes, piezas y accesorios"/>
    <s v="JUEGO DE DESTORNILLADORES DE 4&quot; HASTA 8&quot;"/>
    <n v="27111728"/>
    <s v="Selección abreviada menor cuantía"/>
    <n v="1"/>
    <n v="6"/>
    <n v="2"/>
    <n v="500000"/>
    <s v="UNIDAD"/>
    <s v=""/>
  </r>
  <r>
    <x v="17"/>
    <s v="02-02-01-004-004-02"/>
    <n v="10"/>
    <s v="Materiales y suministros - Máquinas herramientas y sus partes, piezas y accesorios"/>
    <s v="ALICATES DIELECTRICOS 6&quot;"/>
    <n v="27112135"/>
    <s v="Selección abreviada menor cuantía"/>
    <n v="1"/>
    <n v="6"/>
    <n v="3"/>
    <n v="495000"/>
    <s v="UNIDAD"/>
    <s v=""/>
  </r>
  <r>
    <x v="17"/>
    <s v="02-02-01-004-004-02"/>
    <n v="10"/>
    <s v="Materiales y suministros - Máquinas herramientas y sus partes, piezas y accesorios"/>
    <s v="JUEGO DE LLAVES  FIJAS 1/4 HASTA 1&quot; DIELECTRICOS"/>
    <n v="27111702"/>
    <s v="Selección abreviada menor cuantía"/>
    <n v="1"/>
    <n v="6"/>
    <n v="3"/>
    <n v="1050000"/>
    <s v="UNIDAD"/>
    <s v=""/>
  </r>
  <r>
    <x v="17"/>
    <s v="02-02-01-004-004-02"/>
    <n v="10"/>
    <s v="Materiales y suministros - Máquinas herramientas y sus partes, piezas y accesorios"/>
    <s v="MALACATES DE 5000 LIBRAS RIGIDO "/>
    <n v="24101608"/>
    <s v="Selección abreviada menor cuantía"/>
    <n v="1"/>
    <n v="6"/>
    <n v="2"/>
    <n v="440000"/>
    <s v="UNIDAD"/>
    <s v=""/>
  </r>
  <r>
    <x v="17"/>
    <s v="02-02-01-004-004-02"/>
    <n v="10"/>
    <s v="Materiales y suministros - Máquinas herramientas y sus partes, piezas y accesorios"/>
    <s v="DETECTOR DE VOLTAJE"/>
    <n v="41113669"/>
    <s v="Selección abreviada menor cuantía"/>
    <n v="1"/>
    <n v="6"/>
    <n v="2"/>
    <n v="1900000"/>
    <s v="UNIDAD"/>
    <s v=""/>
  </r>
  <r>
    <x v="17"/>
    <s v="02-02-01-004-002"/>
    <n v="10"/>
    <s v="Materiales y suministros - Productos metálicos elaborados (excepto maquinaria y equipo)"/>
    <s v="MARCO DE SEGUETA"/>
    <n v="27111552"/>
    <s v="Selección abreviada menor cuantía"/>
    <n v="1"/>
    <n v="6"/>
    <n v="3"/>
    <n v="195000"/>
    <s v="UNIDAD"/>
    <s v=""/>
  </r>
  <r>
    <x v="17"/>
    <s v="02-02-01-004-004-02"/>
    <n v="10"/>
    <s v="Materiales y suministros - Máquinas herramientas y sus partes, piezas y accesorios"/>
    <s v="TERRAJAS DE TUBO 1/2 HASTA2&quot;"/>
    <n v="23291800"/>
    <s v="Selección abreviada menor cuantía"/>
    <n v="1"/>
    <n v="6"/>
    <n v="2"/>
    <n v="900000"/>
    <s v="UNIDAD"/>
    <s v=""/>
  </r>
  <r>
    <x v="17"/>
    <s v="02-02-01-004-004-02"/>
    <n v="10"/>
    <s v="Materiales y suministros - Máquinas herramientas y sus partes, piezas y accesorios"/>
    <s v=" JUEGO DE DESTORNILLADORES DE DE PALA DE 5&quot; HASTA 14&quot;"/>
    <n v="27111728"/>
    <s v="Selección abreviada menor cuantía"/>
    <n v="1"/>
    <n v="6"/>
    <n v="3"/>
    <n v="750000"/>
    <s v="UNIDAD"/>
    <s v=""/>
  </r>
  <r>
    <x v="17"/>
    <s v="02-02-01-004-004-02"/>
    <n v="10"/>
    <s v="Materiales y suministros - Máquinas herramientas y sus partes, piezas y accesorios"/>
    <s v="JUEGO DE DESTORNILLADORES DE ESTRELLA DE 5&quot;&quot; HASTA 14&quot;"/>
    <n v="27111728"/>
    <s v="Selección abreviada menor cuantía"/>
    <n v="1"/>
    <n v="6"/>
    <n v="3"/>
    <n v="750000"/>
    <s v="UNIDAD"/>
    <s v=""/>
  </r>
  <r>
    <x v="17"/>
    <s v="02-02-01-004-004-02"/>
    <n v="10"/>
    <s v="Materiales y suministros - Máquinas herramientas y sus partes, piezas y accesorios"/>
    <s v="LLAVE INGLESA Y RECTA No. 12"/>
    <n v="27111700"/>
    <s v="Selección abreviada menor cuantía"/>
    <n v="1"/>
    <n v="6"/>
    <n v="2"/>
    <n v="530000"/>
    <s v="UNIDAD"/>
    <s v=""/>
  </r>
  <r>
    <x v="17"/>
    <s v="02-02-01-004-004-02"/>
    <n v="10"/>
    <s v="Materiales y suministros - Máquinas herramientas y sus partes, piezas y accesorios"/>
    <s v="LLAVE INGLESA Y RECTA No. 8"/>
    <n v="27111700"/>
    <s v="Selección abreviada menor cuantía"/>
    <n v="1"/>
    <n v="6"/>
    <n v="2"/>
    <n v="250000"/>
    <s v="UNIDAD"/>
    <s v=""/>
  </r>
  <r>
    <x v="17"/>
    <s v="02-02-01-004-004-02"/>
    <n v="10"/>
    <s v="Materiales y suministros - Máquinas herramientas y sus partes, piezas y accesorios"/>
    <s v="JUEGO DE MACHOS PARA ROSCAR  NTP DE 1/2&quot; HASTA 2&quot;"/>
    <n v="27112806"/>
    <s v="Selección abreviada menor cuantía"/>
    <n v="1"/>
    <n v="6"/>
    <n v="2"/>
    <n v="500000"/>
    <s v="UNIDAD"/>
    <s v=""/>
  </r>
  <r>
    <x v="17"/>
    <s v="02-02-01-004-004-02"/>
    <n v="10"/>
    <s v="Materiales y suministros - Máquinas herramientas y sus partes, piezas y accesorios"/>
    <s v="PISTOLAS PARA PINTAR DE BAJA"/>
    <n v="31211908"/>
    <s v="Selección abreviada menor cuantía"/>
    <n v="1"/>
    <n v="6"/>
    <n v="2"/>
    <n v="250000"/>
    <s v="UNIDAD"/>
    <s v=""/>
  </r>
  <r>
    <x v="17"/>
    <s v="02-02-01-004-004-02"/>
    <n v="10"/>
    <s v="Materiales y suministros - Máquinas herramientas y sus partes, piezas y accesorios"/>
    <s v="MARTILLO "/>
    <n v="27111622"/>
    <s v="Selección abreviada menor cuantía"/>
    <n v="1"/>
    <n v="6"/>
    <n v="2"/>
    <n v="116000"/>
    <s v="UNIDAD"/>
    <s v=""/>
  </r>
  <r>
    <x v="17"/>
    <s v="02-02-01-004-004-02"/>
    <n v="10"/>
    <s v="Materiales y suministros - Máquinas herramientas y sus partes, piezas y accesorios"/>
    <s v="LIJADORA ORBITAL"/>
    <n v="27112708"/>
    <s v="Selección abreviada menor cuantía"/>
    <n v="1"/>
    <n v="6"/>
    <n v="2"/>
    <n v="700000"/>
    <s v="UNIDAD"/>
    <s v=""/>
  </r>
  <r>
    <x v="17"/>
    <s v="02-02-01-004-002"/>
    <n v="10"/>
    <s v="Materiales y suministros - Productos metálicos elaborados (excepto maquinaria y equipo)"/>
    <s v="MANGUERA PVC ALTA PRESION 150 PSI"/>
    <n v="40142020"/>
    <s v="Selección abreviada menor cuantía"/>
    <n v="1"/>
    <n v="6"/>
    <n v="100"/>
    <n v="5260000"/>
    <s v="METRO"/>
    <s v=""/>
  </r>
  <r>
    <x v="17"/>
    <s v="02-02-01-004-004-02"/>
    <n v="10"/>
    <s v="Materiales y suministros - Máquinas herramientas y sus partes, piezas y accesorios"/>
    <s v="PULIDORA DE 9&quot;"/>
    <n v="23101510"/>
    <s v="Selección abreviada menor cuantía"/>
    <n v="1"/>
    <n v="6"/>
    <n v="2"/>
    <n v="1500000"/>
    <s v="UNIDAD"/>
    <s v=""/>
  </r>
  <r>
    <x v="17"/>
    <s v="02-02-01-004-004-02"/>
    <n v="10"/>
    <s v="Materiales y suministros - Máquinas herramientas y sus partes, piezas y accesorios"/>
    <s v="COMPRESORES PORTATILES PARA PINTAR"/>
    <n v="40151601"/>
    <s v="Selección abreviada menor cuantía"/>
    <n v="1"/>
    <n v="6"/>
    <n v="2"/>
    <n v="840000"/>
    <s v="UNIDAD"/>
    <s v=""/>
  </r>
  <r>
    <x v="17"/>
    <s v="02-01-01-004-004-04"/>
    <n v="10"/>
    <s v="Activos fijos - Maquinaria para la minería, la explotación de canteras y la construcción y sus partes y piezas"/>
    <s v="APISONADOR PARA COMPACTAR"/>
    <n v="22101511"/>
    <s v="Selección abreviada menor cuantía"/>
    <n v="1"/>
    <n v="6"/>
    <n v="1"/>
    <n v="6020000"/>
    <s v="UNIDAD"/>
    <s v=""/>
  </r>
  <r>
    <x v="17"/>
    <s v="02-01-01-004-004-04"/>
    <n v="10"/>
    <s v="Activos fijos - Maquinaria para la minería, la explotación de canteras y la construcción y sus partes y piezas"/>
    <s v="MEZCLADORA DE CONCRETO  1-BULTO"/>
    <n v="40151601"/>
    <s v="Selección abreviada menor cuantía"/>
    <n v="1"/>
    <n v="6"/>
    <n v="1"/>
    <n v="5200000"/>
    <s v="UNIDAD"/>
    <s v=""/>
  </r>
  <r>
    <x v="17"/>
    <s v="02-02-01-004-004-02"/>
    <n v="10"/>
    <s v="Materiales y suministros - Máquinas herramientas y sus partes, piezas y accesorios"/>
    <s v="TALADRO PERCUTOR"/>
    <n v="22101511"/>
    <s v="Selección abreviada menor cuantía"/>
    <n v="1"/>
    <n v="6"/>
    <n v="2"/>
    <n v="1320000"/>
    <s v="UNIDAD"/>
    <s v=""/>
  </r>
  <r>
    <x v="17"/>
    <s v="02-01-01-004-004-02"/>
    <n v="10"/>
    <s v="Activos fijos - Máquinas herramientas y sus partes, piezas y accesorios"/>
    <s v="TORNO PARA MADERA"/>
    <n v="23242302"/>
    <s v="Selección abreviada menor cuantía"/>
    <n v="1"/>
    <n v="6"/>
    <n v="1"/>
    <n v="3800000"/>
    <s v="UNIDAD"/>
    <s v=""/>
  </r>
  <r>
    <x v="17"/>
    <s v="02-01-01-004-004-02"/>
    <n v="10"/>
    <s v="Activos fijos - Máquinas herramientas y sus partes, piezas y accesorios"/>
    <s v="CEPILLO ELECTRICO PARA MADERA"/>
    <n v="23101514"/>
    <s v="Selección abreviada menor cuantía"/>
    <n v="1"/>
    <n v="6"/>
    <n v="1"/>
    <n v="5000000"/>
    <s v="UNIDAD"/>
    <s v=""/>
  </r>
  <r>
    <x v="17"/>
    <s v="02-01-01-004-004-02"/>
    <n v="10"/>
    <s v="Activos fijos - Máquinas herramientas y sus partes, piezas y accesorios"/>
    <s v="RUTEADORA INDUSTRIAL"/>
    <n v="23101513"/>
    <s v="Selección abreviada menor cuantía"/>
    <n v="1"/>
    <n v="6"/>
    <n v="1"/>
    <n v="1200000"/>
    <s v="UNIDAD"/>
    <s v=""/>
  </r>
  <r>
    <x v="17"/>
    <s v="02-01-01-004-004-02"/>
    <n v="10"/>
    <s v="Activos fijos - Máquinas herramientas y sus partes, piezas y accesorios"/>
    <s v="LIJADORA NEUMATICA INDUSTRIAL"/>
    <n v="23101509"/>
    <s v="Selección abreviada menor cuantía"/>
    <n v="1"/>
    <n v="6"/>
    <n v="1"/>
    <n v="1200000"/>
    <s v="UNIDAD"/>
    <s v=""/>
  </r>
  <r>
    <x v="17"/>
    <s v="02-02-01-003-005-01"/>
    <n v="10"/>
    <s v="Materiales y suministros - Pinturas y barnices y productos relacionados; colores para la pintura artística; tintas"/>
    <s v="TONER - HP Q5945A"/>
    <n v="44103103"/>
    <s v="Mínima cuantía"/>
    <n v="3"/>
    <n v="6"/>
    <n v="2"/>
    <n v="252100"/>
    <s v="UNIDAD"/>
    <s v=""/>
  </r>
  <r>
    <x v="17"/>
    <s v="02-02-01-003-005-01"/>
    <n v="10"/>
    <s v="Materiales y suministros - Pinturas y barnices y productos relacionados; colores para la pintura artística; tintas"/>
    <s v="TONER - HP CC364A"/>
    <n v="44103103"/>
    <s v="Mínima cuantía"/>
    <n v="3"/>
    <n v="6"/>
    <n v="2"/>
    <n v="252100"/>
    <s v="UNIDAD"/>
    <s v=""/>
  </r>
  <r>
    <x v="17"/>
    <s v="02-02-01-003-005-01"/>
    <n v="10"/>
    <s v="Materiales y suministros - Pinturas y barnices y productos relacionados; colores para la pintura artística; tintas"/>
    <s v="TONER- HP CF280X"/>
    <n v="44103103"/>
    <s v="Mínima cuantía"/>
    <n v="3"/>
    <n v="6"/>
    <n v="7"/>
    <n v="705880"/>
    <s v="UNIDAD"/>
    <s v=""/>
  </r>
  <r>
    <x v="17"/>
    <s v="02-02-01-003-005-01"/>
    <n v="10"/>
    <s v="Materiales y suministros - Pinturas y barnices y productos relacionados; colores para la pintura artística; tintas"/>
    <s v="TONER - LEXMARK  T650A11L"/>
    <n v="44103103"/>
    <s v="Mínima cuantía"/>
    <n v="3"/>
    <n v="6"/>
    <n v="1"/>
    <n v="539100"/>
    <s v="UNIDAD"/>
    <s v=""/>
  </r>
  <r>
    <x v="17"/>
    <s v="02-02-01-003-005-01"/>
    <n v="10"/>
    <s v="Materiales y suministros - Pinturas y barnices y productos relacionados; colores para la pintura artística; tintas"/>
    <s v="TONER - LEXMARK 654X11L"/>
    <n v="44103103"/>
    <s v="Mínima cuantía"/>
    <n v="3"/>
    <n v="6"/>
    <n v="1"/>
    <n v="1608902"/>
    <s v="UNIDAD"/>
    <s v=""/>
  </r>
  <r>
    <x v="17"/>
    <s v="02-02-02-008-004-03"/>
    <n v="10"/>
    <s v="Adquisición de servicios - Servicios de contenidos en línea (on-line)"/>
    <s v="LEGIS"/>
    <n v="43231500"/>
    <s v="Mínima cuantía"/>
    <n v="3"/>
    <n v="9"/>
    <n v="1"/>
    <n v="5000000"/>
    <s v="GLOBAL"/>
    <s v=""/>
  </r>
  <r>
    <x v="17"/>
    <s v="02-01-01-003-008-01-1"/>
    <n v="10"/>
    <s v="Activos fijos - Asientos"/>
    <s v="SILLAS"/>
    <n v="56112100"/>
    <s v="Mínima cuantía"/>
    <n v="3"/>
    <n v="6"/>
    <n v="1"/>
    <n v="10000000"/>
    <s v="GLOBAL"/>
    <s v=""/>
  </r>
  <r>
    <x v="17"/>
    <s v="08-01-02-006"/>
    <n v="10"/>
    <s v="Impuestos - Impuesto sobre vehículos automotores"/>
    <s v="IMPUESTO VEHICULAR CORSA RISARALDA"/>
    <n v="93161600"/>
    <s v="Contratación directa"/>
    <n v="1"/>
    <n v="11"/>
    <n v="1"/>
    <n v="200000"/>
    <s v="GLOBAL"/>
    <s v=""/>
  </r>
  <r>
    <x v="17"/>
    <s v="02-02-02-009-004-01"/>
    <n v="10"/>
    <s v="Adquisición de servicios - Servicios de alcantarillado, servicios de limpieza, tratamiento de aguas residuales y tanques sépticos"/>
    <s v="servicios publicos alcantarillado"/>
    <n v="76121601"/>
    <s v="Contratación directa"/>
    <n v="1"/>
    <n v="11"/>
    <n v="1"/>
    <n v="20178674"/>
    <s v="GLOBAL"/>
    <s v=""/>
  </r>
  <r>
    <x v="17"/>
    <s v="02-02-02-009-004-02"/>
    <n v="10"/>
    <s v="Adquisición de servicios - Servicios de recolección de desechos"/>
    <s v="servicios publicos recoleccion basuras"/>
    <n v="76121501"/>
    <s v="Contratación directa"/>
    <n v="1"/>
    <n v="11"/>
    <n v="1"/>
    <n v="43293845"/>
    <s v="GLOBAL"/>
    <s v=""/>
  </r>
  <r>
    <x v="17"/>
    <s v="02-02-02-009-004-03"/>
    <n v="10"/>
    <s v="Adquisición de servicios - Servicios de tratamiento y disposición de desechos"/>
    <s v="servicicios publicos otros"/>
    <n v="76121501"/>
    <s v="Contratación directa"/>
    <n v="1"/>
    <n v="11"/>
    <n v="1"/>
    <n v="1101103"/>
    <s v="GLOBAL"/>
    <s v=""/>
  </r>
  <r>
    <x v="17"/>
    <s v="02-01-01-004-007-03"/>
    <n v="10"/>
    <s v="Activos fijos - Radiorreceptores y receptores de televisión; aparatos para la grabación y reproducción de sonido y video; micrófonos, altavoces, amplificadores, etc."/>
    <s v="Videobeam"/>
    <n v="45111616"/>
    <s v="Mínima cuantía"/>
    <n v="4"/>
    <n v="6"/>
    <n v="2"/>
    <n v="8880000"/>
    <s v="UNIDAD"/>
    <s v=""/>
  </r>
  <r>
    <x v="17"/>
    <s v="02-01-01-004-007-03"/>
    <n v="10"/>
    <s v="Activos fijos - Radiorreceptores y receptores de televisión; aparatos para la grabación y reproducción de sonido y video; micrófonos, altavoces, amplificadores, etc."/>
    <s v="Pantallas inteligentes"/>
    <n v="45111616"/>
    <s v="Mínima cuantía"/>
    <n v="4"/>
    <n v="6"/>
    <n v="1"/>
    <n v="7000000"/>
    <s v="UNIDAD"/>
    <s v=""/>
  </r>
  <r>
    <x v="17"/>
    <s v="02-02-02-008-007-01-5"/>
    <n v="10"/>
    <s v="Adquisición de servicios - Servicios de mantenimiento y reparación de otra maquinaria y otro equipo"/>
    <s v="MANTENIMIENTO DE LOS EQUIPOS DE VIDEOBEAM  DEL GRUEA, GRUTE, GRUSE Y CMC, EQUIPOS DE SONIDO Y LUCES DEL AUDITORIO DEL CAMAN"/>
    <n v="73152108"/>
    <s v="Mínima cuantía"/>
    <n v="3"/>
    <n v="9"/>
    <n v="1"/>
    <n v="4000000"/>
    <s v="GLOBAL"/>
    <s v=""/>
  </r>
  <r>
    <x v="17"/>
    <s v="02-02-02-008-005-03"/>
    <n v="10"/>
    <s v="Adquisición de servicios - Servicios de limpieza"/>
    <s v="SERVICIO DE ASEO Y LIMPIEZA 2019"/>
    <n v="76111501"/>
    <s v="Selección abreviada menor cuantía"/>
    <n v="1"/>
    <n v="8"/>
    <n v="1"/>
    <n v="35000000"/>
    <s v="GLOBAL"/>
    <s v="NO"/>
  </r>
  <r>
    <x v="17"/>
    <s v="02-02-02-008-005-03"/>
    <n v="10"/>
    <s v="Adquisición de servicios - Servicios de limpieza"/>
    <s v="SERVICIO DE ASEO Y LIMPIEZA VF2019"/>
    <n v="76111501"/>
    <s v="Mínima cuantía"/>
    <n v="10"/>
    <n v="2"/>
    <n v="1"/>
    <n v="8250000"/>
    <s v="GLOBAL"/>
    <s v="SI"/>
  </r>
  <r>
    <x v="17"/>
    <s v="02-01-01-003-008-04"/>
    <n v="10"/>
    <s v="Activos fijos - Artículos de deporte"/>
    <s v="BALÓN F900 FIFA PRO TALLA 5"/>
    <n v="49161504"/>
    <s v="Mínima cuantía"/>
    <n v="3"/>
    <n v="6"/>
    <n v="5"/>
    <n v="550000"/>
    <s v="UNIDAD"/>
    <s v="NO"/>
  </r>
  <r>
    <x v="17"/>
    <s v="02-01-01-003-008-04"/>
    <n v="10"/>
    <s v="Activos fijos - Artículos de deporte"/>
    <s v="BALÓN CINCO CANCHA SINTETICA"/>
    <n v="49161504"/>
    <s v="Mínima cuantía"/>
    <n v="3"/>
    <n v="6"/>
    <n v="5"/>
    <n v="550000"/>
    <s v="UNIDAD"/>
    <s v="NO"/>
  </r>
  <r>
    <x v="17"/>
    <s v="02-01-01-003-008-04"/>
    <n v="10"/>
    <s v="Activos fijos - Artículos de deporte"/>
    <s v="BALÓN DE MICROFUTBOL CANCHA DE CEMENTO"/>
    <n v="49161504"/>
    <s v="Mínima cuantía"/>
    <n v="3"/>
    <n v="6"/>
    <n v="5"/>
    <n v="350000"/>
    <s v="UNIDAD"/>
    <s v="NO"/>
  </r>
  <r>
    <x v="17"/>
    <s v="02-01-01-003-008-04"/>
    <n v="10"/>
    <s v="Activos fijos - Artículos de deporte"/>
    <s v="BALÓN  DE BALONCESTO"/>
    <n v="49161504"/>
    <s v="Mínima cuantía"/>
    <n v="3"/>
    <n v="6"/>
    <n v="5"/>
    <n v="550000"/>
    <s v="UNIDAD"/>
    <s v="NO"/>
  </r>
  <r>
    <x v="17"/>
    <s v="02-01-01-003-008-04"/>
    <n v="10"/>
    <s v="Activos fijos - Artículos de deporte"/>
    <s v="BALÓN DE BOLEIBOL"/>
    <n v="49161504"/>
    <s v="Mínima cuantía"/>
    <n v="3"/>
    <n v="6"/>
    <n v="5"/>
    <n v="525000"/>
    <s v="UNIDAD"/>
    <s v="NO"/>
  </r>
  <r>
    <x v="17"/>
    <s v="02-01-01-003-008-04"/>
    <n v="10"/>
    <s v="Activos fijos - Artículos de deporte"/>
    <s v="PETO PARA DEPORTES"/>
    <n v="49221500"/>
    <s v="Mínima cuantía"/>
    <n v="3"/>
    <n v="6"/>
    <n v="45"/>
    <n v="675000"/>
    <s v="UNIDAD"/>
    <s v="NO"/>
  </r>
  <r>
    <x v="17"/>
    <s v="02-02-01-003-006-09"/>
    <n v="10"/>
    <s v="Materiales y suministros - Otros productos plásticos"/>
    <s v="TARJETAS DE JUEGO PARA FUTBOL Y MICROFÚTBOL"/>
    <n v="49221500"/>
    <s v="Mínima cuantía"/>
    <n v="3"/>
    <n v="6"/>
    <n v="2"/>
    <n v="34000"/>
    <s v="UNIDAD"/>
    <s v="NO"/>
  </r>
  <r>
    <x v="17"/>
    <s v="02-01-01-003-008-04"/>
    <n v="10"/>
    <s v="Activos fijos - Artículos de deporte"/>
    <s v="SILBATO"/>
    <n v="49221500"/>
    <s v="Mínima cuantía"/>
    <n v="3"/>
    <n v="6"/>
    <n v="10"/>
    <n v="300000"/>
    <s v="UNIDAD"/>
    <s v="NO"/>
  </r>
  <r>
    <x v="17"/>
    <s v="02-01-01-003-008-04"/>
    <n v="10"/>
    <s v="Activos fijos - Artículos de deporte"/>
    <s v="CRONOMETRO"/>
    <n v="49221500"/>
    <s v="Mínima cuantía"/>
    <n v="3"/>
    <n v="6"/>
    <n v="5"/>
    <n v="450000"/>
    <s v="UNIDAD"/>
    <s v="NO"/>
  </r>
  <r>
    <x v="17"/>
    <s v="02-02-01-003-006-09"/>
    <n v="10"/>
    <s v="Materiales y suministros - Otros productos plásticos"/>
    <s v="BOMBA DE INFLADO DE BALONES"/>
    <n v="49221515"/>
    <s v="Mínima cuantía"/>
    <n v="3"/>
    <n v="6"/>
    <n v="1"/>
    <n v="50000"/>
    <s v="UNIDAD"/>
    <s v="NO"/>
  </r>
  <r>
    <x v="17"/>
    <s v="02-02-01-003-006-09"/>
    <n v="10"/>
    <s v="Materiales y suministros - Otros productos plásticos"/>
    <s v="TABLERO ACRÍLICO  CON AROS DE CANCHAS DE BALONCESTO"/>
    <n v="49221507"/>
    <s v="Mínima cuantía"/>
    <n v="3"/>
    <n v="6"/>
    <n v="1"/>
    <n v="490000"/>
    <s v="UNIDAD"/>
    <s v="NO"/>
  </r>
  <r>
    <x v="17"/>
    <s v="02-01-01-003-008-04"/>
    <n v="10"/>
    <s v="Activos fijos - Artículos de deporte"/>
    <s v="JUEGO DE MALLAS DE FUTBOL"/>
    <n v="49221505"/>
    <s v="Mínima cuantía"/>
    <n v="3"/>
    <n v="6"/>
    <n v="1"/>
    <n v="310000"/>
    <s v="UNIDAD"/>
    <s v="NO"/>
  </r>
  <r>
    <x v="17"/>
    <s v="02-01-01-003-008-04"/>
    <n v="10"/>
    <s v="Activos fijos - Artículos de deporte"/>
    <s v="JUEGO DE MALLA VOLEIBOL"/>
    <n v="49221505"/>
    <s v="Mínima cuantía"/>
    <n v="3"/>
    <n v="6"/>
    <n v="1"/>
    <n v="170000"/>
    <s v="UNIDAD"/>
    <s v="NO"/>
  </r>
  <r>
    <x v="17"/>
    <s v="02-01-01-003-008-04"/>
    <n v="10"/>
    <s v="Activos fijos - Artículos de deporte"/>
    <s v="JUEGO DE MALLAS MICRO FUTBOL"/>
    <n v="49221505"/>
    <s v="Mínima cuantía"/>
    <n v="3"/>
    <n v="6"/>
    <n v="1"/>
    <n v="90000"/>
    <s v="UNIDAD"/>
    <s v="NO"/>
  </r>
  <r>
    <x v="17"/>
    <s v="02-01-01-003-008-04"/>
    <n v="10"/>
    <s v="Activos fijos - Artículos de deporte"/>
    <s v="JUEGO DE MALLAS BALONCESTO"/>
    <n v="49221505"/>
    <s v="Mínima cuantía"/>
    <n v="3"/>
    <n v="6"/>
    <n v="1"/>
    <n v="50000"/>
    <s v="UNIDAD"/>
    <s v="NO"/>
  </r>
  <r>
    <x v="17"/>
    <s v="02-01-01-003-008-04"/>
    <n v="10"/>
    <s v="Activos fijos - Artículos de deporte"/>
    <s v="JUEGO DE RAQUETAS PARA PING-PONG (PAR)"/>
    <n v="49221505"/>
    <s v="Mínima cuantía"/>
    <n v="3"/>
    <n v="6"/>
    <n v="4"/>
    <n v="200000"/>
    <s v="UNIDAD"/>
    <s v="NO"/>
  </r>
  <r>
    <x v="17"/>
    <s v="02-02-01-002-007"/>
    <n v="10"/>
    <s v="Materiales y suministros - Artículos textiles (excepto prendas de vestir)"/>
    <s v="CUERDA PARA SALTAR"/>
    <n v="49221505"/>
    <s v="Mínima cuantía"/>
    <n v="3"/>
    <n v="6"/>
    <n v="30"/>
    <n v="720000"/>
    <s v="UNIDAD"/>
    <s v="NO"/>
  </r>
  <r>
    <x v="17"/>
    <s v="02-02-01-002-007"/>
    <n v="10"/>
    <s v="Materiales y suministros - Artículos textiles (excepto prendas de vestir)"/>
    <s v="TULA -BOLSA PARA GUARDAR BALONES "/>
    <n v="49221505"/>
    <s v="Mínima cuantía"/>
    <n v="3"/>
    <n v="6"/>
    <n v="3"/>
    <n v="120000"/>
    <s v="UNIDAD"/>
    <s v="NO"/>
  </r>
  <r>
    <x v="17"/>
    <s v="02-02-01-004-007-03"/>
    <n v="10"/>
    <s v="Materiales y suministros - Radiorreceptores y receptores de televisión; aparatos para la grabación y reproducción de sonido y video; micrófonos, altavoces, amplificadores, etc."/>
    <s v="MICROFONO INALAMBRICO PARA ACTIVIDADES DEPORTIVAS DIRIGIDAS"/>
    <n v="49221505"/>
    <s v="Mínima cuantía"/>
    <n v="3"/>
    <n v="6"/>
    <n v="2"/>
    <n v="380000"/>
    <s v="UNIDAD"/>
    <s v="NO"/>
  </r>
  <r>
    <x v="17"/>
    <s v="02-01-01-003-008-04"/>
    <n v="10"/>
    <s v="Activos fijos - Artículos de deporte"/>
    <s v="FRISBEE PARA ULTIMATE"/>
    <n v="49221505"/>
    <s v="Mínima cuantía"/>
    <n v="3"/>
    <n v="6"/>
    <n v="6"/>
    <n v="420000"/>
    <s v="UNIDAD"/>
    <s v="NO"/>
  </r>
  <r>
    <x v="17"/>
    <s v="02-02-01-004-003-09"/>
    <n v="10"/>
    <s v="Materiales y suministros - Otras máquinas para usos generales y sus partes y piezas"/>
    <s v="BALANZAS DIGITALES"/>
    <n v="49221505"/>
    <s v="Mínima cuantía"/>
    <n v="3"/>
    <n v="6"/>
    <n v="2"/>
    <n v="180000"/>
    <s v="UNIDAD"/>
    <s v="NO"/>
  </r>
  <r>
    <x v="17"/>
    <s v="02-02-01-003-008-05"/>
    <n v="10"/>
    <s v="Materiales y suministros - Juegos y juguetes"/>
    <s v="MESA DE BILLAR BIMAR"/>
    <n v="49181501"/>
    <s v="Mínima cuantía"/>
    <n v="3"/>
    <n v="6"/>
    <n v="1"/>
    <n v="1560000"/>
    <s v="UNIDAD"/>
    <s v="NO"/>
  </r>
  <r>
    <x v="17"/>
    <s v="02-02-01-003-008-05"/>
    <n v="10"/>
    <s v="Materiales y suministros - Juegos y juguetes"/>
    <s v="KIT TACO DE BILLAR "/>
    <n v="49181502"/>
    <s v="Mínima cuantía"/>
    <n v="3"/>
    <n v="6"/>
    <n v="5"/>
    <n v="221400"/>
    <s v="UNIDAD"/>
    <s v="NO"/>
  </r>
  <r>
    <x v="17"/>
    <s v="02-02-01-002-008"/>
    <n v="10"/>
    <s v="Materiales y suministros - Dotación (prendas de vestir y calzado)"/>
    <s v="CAJA TAPA BOCA INDUSTRIAL"/>
    <n v="46181709"/>
    <s v="Mínima cuantía"/>
    <n v="3"/>
    <n v="6"/>
    <n v="2"/>
    <n v="80000"/>
    <s v="CAJAS"/>
    <s v="NO"/>
  </r>
  <r>
    <x v="17"/>
    <s v="02-02-01-002-003-03"/>
    <n v="10"/>
    <s v="Materiales y suministros - Preparaciones utilizadas en la alimentación de animales"/>
    <s v="COMIDA HUMEDA PARA PERRO"/>
    <n v="10121802"/>
    <s v="Mínima cuantía"/>
    <n v="2"/>
    <n v="8"/>
    <n v="120"/>
    <n v="1800000"/>
    <s v="UNIDAD"/>
    <s v="NO"/>
  </r>
  <r>
    <x v="17"/>
    <s v="02-02-01-003-005-02"/>
    <n v="10"/>
    <s v="Materiales y suministros - Productos farmacéuticos"/>
    <s v="SHAMPOO PARA PERRO X 500 ML CON CLORHEXIDINA, LIPACIDE, SALICICILOIL"/>
    <n v="53131628"/>
    <s v="Mínima cuantía"/>
    <n v="2"/>
    <n v="8"/>
    <n v="5"/>
    <n v="140000"/>
    <s v="UNIDAD"/>
    <s v="NO"/>
  </r>
  <r>
    <x v="17"/>
    <s v="02-02-01-003-006-02"/>
    <n v="10"/>
    <s v="Materiales y suministros - Otros productos de caucho"/>
    <s v="GUANTES DE EXAMEN CLÍNICO X CAJA (MATERIAL DE LÁTEX TALLA L)"/>
    <n v="42132201"/>
    <s v="Mínima cuantía"/>
    <n v="2"/>
    <n v="8"/>
    <n v="3"/>
    <n v="54000"/>
    <s v="CAJAS"/>
    <s v="NO"/>
  </r>
  <r>
    <x v="17"/>
    <s v="02-02-01-003-005-02"/>
    <n v="10"/>
    <s v="Materiales y suministros - Productos farmacéuticos"/>
    <s v="GASA EN ROLLO"/>
    <n v="42311511"/>
    <s v="Mínima cuantía"/>
    <n v="2"/>
    <n v="8"/>
    <n v="1"/>
    <n v="255000"/>
    <s v="UNIDAD"/>
    <s v="NO"/>
  </r>
  <r>
    <x v="17"/>
    <s v="02-02-01-003-005-02"/>
    <n v="10"/>
    <s v="Materiales y suministros - Productos farmacéuticos"/>
    <s v="SOLUCION ANTISEPTICA "/>
    <n v="42312313"/>
    <s v="Mínima cuantía"/>
    <n v="2"/>
    <n v="8"/>
    <n v="2"/>
    <n v="160000"/>
    <s v="UNIDAD"/>
    <s v="NO"/>
  </r>
  <r>
    <x v="17"/>
    <s v="02-02-01-003-005-02"/>
    <n v="10"/>
    <s v="Materiales y suministros - Productos farmacéuticos"/>
    <s v="CINTA MICROPORE"/>
    <n v="42311708"/>
    <s v="Mínima cuantía"/>
    <n v="2"/>
    <n v="8"/>
    <n v="10"/>
    <n v="280000"/>
    <s v="UNIDAD"/>
    <s v="NO"/>
  </r>
  <r>
    <x v="17"/>
    <s v="02-02-01-003-005-02"/>
    <n v="10"/>
    <s v="Materiales y suministros - Productos farmacéuticos"/>
    <s v="MESA PARA TRABAJO QUIRURGICO"/>
    <n v="42121701"/>
    <s v="Mínima cuantía"/>
    <n v="2"/>
    <n v="8"/>
    <n v="6"/>
    <n v="180000"/>
    <s v="UNIDAD"/>
    <s v="NO"/>
  </r>
  <r>
    <x v="17"/>
    <s v="02-02-01-003-005-02"/>
    <n v="10"/>
    <s v="Materiales y suministros - Productos farmacéuticos"/>
    <s v="VACUNA ANTI RABICA"/>
    <n v="51201617"/>
    <s v="Mínima cuantía"/>
    <n v="2"/>
    <n v="8"/>
    <n v="1"/>
    <n v="1400000"/>
    <s v="UNIDAD"/>
    <s v="NO"/>
  </r>
  <r>
    <x v="17"/>
    <s v="02-02-01-003-005-02"/>
    <n v="10"/>
    <s v="Materiales y suministros - Productos farmacéuticos"/>
    <s v="VACUNA HEXABALENTE "/>
    <n v="10111305"/>
    <s v="Mínima cuantía"/>
    <n v="2"/>
    <n v="8"/>
    <n v="15"/>
    <n v="180000"/>
    <s v="UNIDAD"/>
    <s v="NO"/>
  </r>
  <r>
    <x v="17"/>
    <s v="02-02-01-003-005-02"/>
    <n v="10"/>
    <s v="Materiales y suministros - Productos farmacéuticos"/>
    <s v="CREMA TOPICA CICATRIZANTE Y EPITELIZANTE"/>
    <n v="10111305"/>
    <s v="Mínima cuantía"/>
    <n v="2"/>
    <n v="8"/>
    <n v="7"/>
    <n v="350000"/>
    <s v="UNIDAD"/>
    <s v="NO"/>
  </r>
  <r>
    <x v="17"/>
    <s v="02-02-01-003-005-02"/>
    <n v="10"/>
    <s v="Materiales y suministros - Productos farmacéuticos"/>
    <s v="CREMA SANIDERM"/>
    <n v="10111305"/>
    <s v="Mínima cuantía"/>
    <n v="2"/>
    <n v="8"/>
    <n v="7"/>
    <n v="350000"/>
    <s v="UNIDAD"/>
    <s v="NO"/>
  </r>
  <r>
    <x v="17"/>
    <s v="02-02-01-003-008-09"/>
    <n v="10"/>
    <s v="Materiales y suministros - Otros artículos manufacturados n. C. P."/>
    <s v="PEINETA DE ENTRESACAR"/>
    <n v="53131604"/>
    <s v="Mínima cuantía"/>
    <n v="2"/>
    <n v="8"/>
    <n v="7"/>
    <n v="147000"/>
    <s v="UNIDAD"/>
    <s v="NO"/>
  </r>
  <r>
    <x v="17"/>
    <s v="02-02-01-002-008"/>
    <n v="10"/>
    <s v="Materiales y suministros - Dotación (prendas de vestir y calzado)"/>
    <s v="BOZAL PARA SEMOVIENTES CANINOS TAMAÑO MEDIANO"/>
    <n v="10141610"/>
    <s v="Mínima cuantía"/>
    <n v="2"/>
    <n v="8"/>
    <n v="6"/>
    <n v="240000"/>
    <s v="UNIDAD"/>
    <s v="NO"/>
  </r>
  <r>
    <x v="17"/>
    <s v="02-02-01-003-005-03"/>
    <n v="10"/>
    <s v="Materiales y suministros - Jabón, preparados para limpieza, perfumes y preparados de tocador"/>
    <s v="JABONES (CONTROL PARA PULGAS, PIOJOS Y GARRAPATAS. PERMETRINA 1.0 GR. JABÓN POR 100 GR.)"/>
    <n v="42121606"/>
    <s v="Mínima cuantía"/>
    <n v="2"/>
    <n v="8"/>
    <n v="6"/>
    <n v="420000"/>
    <s v="UNIDAD"/>
    <s v="NO"/>
  </r>
  <r>
    <x v="17"/>
    <s v="02-02-01-002-008"/>
    <n v="10"/>
    <s v="Materiales y suministros - Dotación (prendas de vestir y calzado)"/>
    <s v="CHALECO PARA PERROS ESPECIALIDADES (CHALECO ELABORADO EN TELA Y REATA AJUSTABLE TIPO PECHERA, MULTIPROPÓSITO, PARA PERRO TAMAÑO MEDIANO-GRANDE)"/>
    <n v="46181507"/>
    <s v="Mínima cuantía"/>
    <n v="2"/>
    <n v="8"/>
    <n v="24"/>
    <n v="336000"/>
    <s v="UNIDAD"/>
    <s v="NO"/>
  </r>
  <r>
    <x v="17"/>
    <s v="02-02-01-003-008-05"/>
    <n v="10"/>
    <s v="Materiales y suministros - Juegos y juguetes"/>
    <s v=" PELOTAS MACIZAS PARA PERRO (MATERIAL DE GOMA DURA, TAMAÑO MEDIANO)"/>
    <n v="10111301"/>
    <s v="Mínima cuantía"/>
    <n v="2"/>
    <n v="8"/>
    <n v="6"/>
    <n v="540000"/>
    <s v="UNIDAD"/>
    <s v="NO"/>
  </r>
  <r>
    <x v="17"/>
    <s v="02-02-01-003-008-05"/>
    <n v="10"/>
    <s v="Materiales y suministros - Juegos y juguetes"/>
    <s v=" MORDEDORES (JUGUETE INTERACTIVO, PARA LA ENCIEDAD TIPO CONG)"/>
    <n v="10111301"/>
    <s v="Mínima cuantía"/>
    <n v="2"/>
    <n v="8"/>
    <n v="15"/>
    <n v="465000"/>
    <s v="UNIDAD"/>
    <s v="NO"/>
  </r>
  <r>
    <x v="17"/>
    <s v="02-02-01-003-008-09"/>
    <n v="10"/>
    <s v="Materiales y suministros - Otros artículos manufacturados n. C. P."/>
    <s v="TRAÍLLA-COLLAR DE 1/2 METRO (TRAÍLLA Y COLLAR ELABORADA CON REATA COLOR NEGRO)"/>
    <n v="10131604"/>
    <s v="Mínima cuantía"/>
    <n v="2"/>
    <n v="8"/>
    <n v="5"/>
    <n v="300000"/>
    <s v="UNIDAD"/>
    <s v="NO"/>
  </r>
  <r>
    <x v="17"/>
    <s v="02-02-01-004-002"/>
    <n v="10"/>
    <s v="Materiales y suministros - Productos metálicos elaborados (excepto maquinaria y equipo)"/>
    <s v="ESLINGA PLANA X METRO"/>
    <n v="46182314"/>
    <s v="Mínima cuantía"/>
    <n v="2"/>
    <n v="8"/>
    <n v="20"/>
    <n v="700000"/>
    <s v="UNIDAD"/>
    <s v="NO"/>
  </r>
  <r>
    <x v="17"/>
    <s v="02-02-01-003-008-09"/>
    <n v="10"/>
    <s v="Materiales y suministros - Otros artículos manufacturados n. C. P."/>
    <s v="POZUELO PORTÁTIL METALICO DE HIERRO COLADO PARA PERROS, MEDIDAS DE 16X10 CM."/>
    <n v="48101905"/>
    <s v="Mínima cuantía"/>
    <n v="2"/>
    <n v="8"/>
    <n v="102"/>
    <n v="153000"/>
    <s v="UNIDAD"/>
    <s v="NO"/>
  </r>
  <r>
    <x v="17"/>
    <s v="02-02-01-003-008-09"/>
    <n v="10"/>
    <s v="Materiales y suministros - Otros artículos manufacturados n. C. P."/>
    <s v="COLLARES ISABELINOS TALLA 20 - 26"/>
    <n v="10131604"/>
    <s v="Mínima cuantía"/>
    <n v="2"/>
    <n v="8"/>
    <n v="5"/>
    <n v="40000"/>
    <s v="UNIDAD"/>
    <s v="NO"/>
  </r>
  <r>
    <x v="17"/>
    <s v="02-02-01-003-008-09"/>
    <n v="10"/>
    <s v="Materiales y suministros - Otros artículos manufacturados n. C. P."/>
    <s v="FUMIGADORA MANUAL CLASICA."/>
    <s v="21101804 "/>
    <s v="Mínima cuantía"/>
    <n v="2"/>
    <n v="8"/>
    <n v="5"/>
    <n v="160000"/>
    <s v="UNIDAD"/>
    <s v="NO"/>
  </r>
  <r>
    <x v="17"/>
    <s v="02-02-01-002-003-03"/>
    <n v="10"/>
    <s v="Materiales y suministros - Preparaciones utilizadas en la alimentación de animales"/>
    <s v="HUESO GRANDE DE VACA NATURAL"/>
    <n v="10121801"/>
    <s v="Mínima cuantía"/>
    <n v="2"/>
    <n v="8"/>
    <n v="1"/>
    <n v="150000"/>
    <s v="UNIDAD"/>
    <s v="NO"/>
  </r>
  <r>
    <x v="17"/>
    <s v="02-02-01-003-001"/>
    <n v="10"/>
    <s v="Materiales y suministros - Productos de madera, corcho, cestería y espartería"/>
    <s v="JAULA O GUACAL PARA TRANSPORTE DE LOS SEMOVIENTES"/>
    <n v="10131601"/>
    <s v="Mínima cuantía"/>
    <n v="2"/>
    <n v="8"/>
    <n v="16"/>
    <n v="320000"/>
    <s v="UNIDAD"/>
    <s v="NO"/>
  </r>
  <r>
    <x v="17"/>
    <s v="02-02-02-006-004"/>
    <n v="10"/>
    <s v="Adquisición de servicios - Servicios de transporte de pasajeros"/>
    <s v="PASAJES TERRESTRES NACIONALES"/>
    <n v="78111802"/>
    <s v="Mínima cuantía"/>
    <n v="1"/>
    <n v="8"/>
    <n v="1"/>
    <n v="16000000"/>
    <s v="GLOBAL"/>
    <s v="NO"/>
  </r>
  <r>
    <x v="17"/>
    <s v="02-02-02-006-004"/>
    <n v="10"/>
    <s v="Adquisición de servicios - Servicios de transporte de pasajeros"/>
    <s v="PASAJES TERRESTRES MUNICIPALES"/>
    <n v="78111802"/>
    <s v="Mínima cuantía"/>
    <n v="2"/>
    <n v="8"/>
    <n v="1"/>
    <n v="3000000"/>
    <s v="GLOBAL"/>
    <s v="NO"/>
  </r>
  <r>
    <x v="17"/>
    <s v="02-01-01-003-008-01-4"/>
    <n v="10"/>
    <s v="Activos fijos - Otros muebles n. C. P."/>
    <s v="ESTANTES ALMACEN ARMAMENTO"/>
    <n v="24112007"/>
    <s v="Mínima cuantía"/>
    <n v="3"/>
    <n v="8"/>
    <n v="4"/>
    <n v="16636948"/>
    <s v="UNIDAD"/>
    <s v="NO"/>
  </r>
  <r>
    <x v="17"/>
    <s v="02-02-01-004-002"/>
    <n v="10"/>
    <s v="Materiales y suministros - Productos metálicos elaborados (excepto maquinaria y equipo)"/>
    <s v="MUEBLE  METALICO -COMODAS "/>
    <n v="56101516"/>
    <s v="Mínima cuantía"/>
    <n v="3"/>
    <n v="8"/>
    <n v="60"/>
    <n v="21000000"/>
    <s v="UNIDAD"/>
    <s v="NO"/>
  </r>
  <r>
    <x v="17"/>
    <s v="02-02-02-008-003-04-4"/>
    <n v="10"/>
    <s v="Adquisición de servicios - Servicios de ensayo y análisis técnicos"/>
    <s v="SERVICIO DE DOSIMETRIA"/>
    <n v="85111609"/>
    <s v="Mínima cuantía"/>
    <n v="1"/>
    <n v="8"/>
    <n v="1"/>
    <n v="1600000"/>
    <s v="GLOBAL"/>
    <s v="NO"/>
  </r>
  <r>
    <x v="17"/>
    <s v="02-02-01-004-002"/>
    <n v="16"/>
    <s v="Materiales y suministros - Productos metálicos elaborados (excepto maquinaria y equipo)"/>
    <s v="GANCHO CAIMAN  METALICO"/>
    <n v="31162604"/>
    <s v="Selección abreviada menor cuantía"/>
    <n v="1"/>
    <n v="8"/>
    <n v="400"/>
    <n v="618800"/>
    <s v="UNIDAD"/>
    <s v="NO"/>
  </r>
  <r>
    <x v="17"/>
    <s v="02-02-01-003-006-09"/>
    <n v="16"/>
    <s v="Materiales y suministros - Otros productos plásticos"/>
    <s v="PORTA CARNET VERTICAL EN MATERIAL ACRILICO "/>
    <n v="44122012"/>
    <s v="Selección abreviada menor cuantía"/>
    <n v="1"/>
    <n v="8"/>
    <n v="400"/>
    <n v="571200"/>
    <s v="UNIDAD"/>
    <s v="NO"/>
  </r>
  <r>
    <x v="17"/>
    <s v="02-02-01-003-006-09"/>
    <n v="16"/>
    <s v="Materiales y suministros - Otros productos plásticos"/>
    <s v="TARJETAS INTELIGENTES 4K"/>
    <n v="32101617"/>
    <s v="Selección abreviada menor cuantía"/>
    <n v="1"/>
    <n v="8"/>
    <n v="310"/>
    <n v="2397850"/>
    <s v="UNIDAD"/>
    <s v="NO"/>
  </r>
  <r>
    <x v="17"/>
    <s v="02-02-01-003-008-09"/>
    <n v="16"/>
    <s v="Materiales y suministros - Otros artículos manufacturados n. C. P."/>
    <s v="CINTA DE IMPRESIÓN FARGON DTC 1000 YMCKO"/>
    <n v="44103112"/>
    <s v="Selección abreviada menor cuantía"/>
    <n v="1"/>
    <n v="8"/>
    <n v="4"/>
    <n v="1894480"/>
    <s v="UNIDAD"/>
    <s v="NO"/>
  </r>
  <r>
    <x v="17"/>
    <s v="02-02-01-003-008-09"/>
    <n v="16"/>
    <s v="Materiales y suministros - Otros artículos manufacturados n. C. P."/>
    <s v="CINTAS DE IMPRESIÓN FARGON PEBBLE 4 COLOR YMCKOK"/>
    <n v="44103112"/>
    <s v="Selección abreviada menor cuantía"/>
    <n v="1"/>
    <n v="8"/>
    <n v="4"/>
    <n v="2484720"/>
    <s v="UNIDAD"/>
    <s v="NO"/>
  </r>
  <r>
    <x v="17"/>
    <s v="02-02-01-003-006-09"/>
    <n v="16"/>
    <s v="Materiales y suministros - Otros productos plásticos"/>
    <s v="TARJETAS SIN CHIP - PVC CALIBE 30"/>
    <n v="32131010"/>
    <s v="Selección abreviada menor cuantía"/>
    <n v="1"/>
    <n v="8"/>
    <n v="420"/>
    <n v="434700"/>
    <s v="UNIDAD"/>
    <s v="NO"/>
  </r>
  <r>
    <x v="17"/>
    <s v="02-02-01-003-005-01"/>
    <n v="16"/>
    <s v="Materiales y suministros - Pinturas y barnices y productos relacionados; colores para la pintura artística; tintas"/>
    <s v="TINTA IMPRESORA A COLOR MULTIFUNCIONAL  "/>
    <n v="43212110"/>
    <s v="Selección abreviada menor cuantía"/>
    <n v="1"/>
    <n v="8"/>
    <n v="2"/>
    <n v="1077600"/>
    <s v="UNIDAD"/>
    <s v="NO"/>
  </r>
  <r>
    <x v="17"/>
    <s v="02-02-01-004-006-04"/>
    <n v="10"/>
    <s v="Materiales y suministros - Acumuladores, pilas y baterías primarias y sus partes y piezas"/>
    <s v="BATERIA DOBLE AA "/>
    <n v="26111701"/>
    <s v="Selección abreviada menor cuantía"/>
    <n v="1"/>
    <n v="8"/>
    <n v="250"/>
    <n v="684250"/>
    <s v="UNIDAD"/>
    <s v="NO"/>
  </r>
  <r>
    <x v="17"/>
    <s v="02-02-01-004-006-04"/>
    <n v="10"/>
    <s v="Materiales y suministros - Acumuladores, pilas y baterías primarias y sus partes y piezas"/>
    <s v="BATERIA 10A 3.0 VOLTIOS (VISOR TERMICO)"/>
    <n v="26111701"/>
    <s v="Selección abreviada menor cuantía"/>
    <n v="1"/>
    <n v="8"/>
    <n v="250"/>
    <n v="2945250"/>
    <s v="UNIDAD"/>
    <s v="NO"/>
  </r>
  <r>
    <x v="17"/>
    <s v="02-02-01-002-007"/>
    <n v="10"/>
    <s v="Materiales y suministros - Artículos textiles (excepto prendas de vestir)"/>
    <s v="SACOS TERREROS "/>
    <n v="24121502"/>
    <s v="Selección abreviada menor cuantía"/>
    <n v="1"/>
    <n v="8"/>
    <n v="12000"/>
    <n v="10200000"/>
    <s v="UNIDAD"/>
    <s v="NO"/>
  </r>
  <r>
    <x v="17"/>
    <s v="02-02-01-004-006-04"/>
    <n v="10"/>
    <s v="Materiales y suministros - Acumuladores, pilas y baterías primarias y sus partes y piezas"/>
    <s v="BATERIAS DE 12V155AH"/>
    <n v="26111701"/>
    <s v="Mínima cuantía"/>
    <n v="1"/>
    <n v="8"/>
    <n v="10"/>
    <n v="6664000"/>
    <s v="UNIDAD"/>
    <s v="NO"/>
  </r>
  <r>
    <x v="17"/>
    <s v="02-02-02-008-007-01-5"/>
    <n v="10"/>
    <s v="Adquisición de servicios - Servicios de mantenimiento y reparación de otra maquinaria y otro equipo"/>
    <s v="SERVICIO MANTENIMIENTO TORRES DE VIGILACIA MECANICA HIDRAULICA "/>
    <n v="72154501"/>
    <s v="Selección abreviada menor cuantía"/>
    <n v="1"/>
    <n v="8"/>
    <n v="1"/>
    <n v="10000000"/>
    <s v="GLOBAL"/>
    <s v="NO"/>
  </r>
  <r>
    <x v="17"/>
    <s v="02-02-01-004-002"/>
    <n v="10"/>
    <s v="Materiales y suministros - Productos metálicos elaborados (excepto maquinaria y equipo)"/>
    <s v="ESCALERA PLEGABLE EN ALUMINIO"/>
    <n v="30191501"/>
    <s v="Selección abreviada menor cuantía"/>
    <n v="1"/>
    <n v="8"/>
    <n v="2"/>
    <n v="2800000"/>
    <s v="UNIDAD"/>
    <s v="NO"/>
  </r>
  <r>
    <x v="17"/>
    <s v="02-02-01-004-006-02"/>
    <n v="10"/>
    <s v="Materiales y suministros - Aparatos de control eléctrico y distribución de electricidad y sus partes y piezas"/>
    <s v="GARRETT"/>
    <n v="46171633"/>
    <s v="Selección abreviada menor cuantía"/>
    <n v="1"/>
    <n v="8"/>
    <n v="10"/>
    <n v="3900000"/>
    <s v="UNIDAD"/>
    <s v="NO"/>
  </r>
  <r>
    <x v="17"/>
    <s v="02-02-01-004-006-09"/>
    <n v="10"/>
    <s v="Materiales y suministros - Otro equipo eléctrico y sus partes y piezas"/>
    <s v="ALARMA"/>
    <n v="46171602"/>
    <s v="Selección abreviada menor cuantía"/>
    <n v="1"/>
    <n v="8"/>
    <n v="1"/>
    <n v="2000000"/>
    <s v="UNIDAD"/>
    <s v="NO"/>
  </r>
  <r>
    <x v="17"/>
    <s v="02-02-02-009-006-09"/>
    <n v="10"/>
    <s v="Adquisición de servicios - Otros servicios de esparcimiento y diversión"/>
    <s v="BIENESTAR Y RECREACION AL PERSONAL DE SOLDADOS"/>
    <n v="93141500"/>
    <s v="Mínima cuantía"/>
    <n v="3"/>
    <n v="8"/>
    <n v="1"/>
    <n v="12000000"/>
    <s v="GLOBAL"/>
    <s v="NO"/>
  </r>
  <r>
    <x v="17"/>
    <s v="02-02-02-010"/>
    <n v="10"/>
    <s v="Adquisición de servicios - Viáticos de los funcionarios en comisión"/>
    <s v="VIATICOS DEL PERSONAL DE COMSION"/>
    <n v="93151500"/>
    <s v="Contratación directa"/>
    <n v="3"/>
    <n v="8"/>
    <n v="1"/>
    <n v="240000000"/>
    <s v="GLOBAL"/>
    <s v="NO"/>
  </r>
  <r>
    <x v="17"/>
    <s v="02-02-02-009-003-01"/>
    <n v="10"/>
    <s v="Adquisición de servicios - Servicios de salud humana"/>
    <s v="Prestacion de Servicio de salud para la realizacion de examenes de salud ocupaciones"/>
    <n v="85121801"/>
    <s v="Mínima cuantía"/>
    <n v="3"/>
    <n v="8"/>
    <n v="1"/>
    <n v="28000000"/>
    <s v="GLOBAL"/>
    <s v="NO"/>
  </r>
  <r>
    <x v="17"/>
    <s v="02-01-01-004-003-09"/>
    <n v="10"/>
    <s v="Activos fijos - Otras máquinas para usos generales y sus partes y piezas"/>
    <s v="extintores  de diferentes  categorias "/>
    <n v="46191506"/>
    <s v="Mínima cuantía"/>
    <n v="3"/>
    <n v="8"/>
    <n v="1"/>
    <n v="6000000"/>
    <s v="GLOBAL"/>
    <s v="NO"/>
  </r>
  <r>
    <x v="17"/>
    <s v="02-01-01-004-003-09"/>
    <n v="10"/>
    <s v="Activos fijos - Otras máquinas para usos generales y sus partes y piezas"/>
    <s v="maquina  lavado de ojos "/>
    <n v="42322204"/>
    <s v="Mínima cuantía"/>
    <n v="3"/>
    <n v="8"/>
    <n v="1"/>
    <n v="10000000"/>
    <s v="GLOBAL"/>
    <s v="NO"/>
  </r>
  <r>
    <x v="17"/>
    <s v="02-02-02-008-007-01-5"/>
    <n v="10"/>
    <s v="Adquisición de servicios - Servicios de mantenimiento y reparación de otra maquinaria y otro equipo"/>
    <s v="MANTENIMIENTO EQUIPO DEL TALLER DE LITOPUBLICIONES"/>
    <n v="73152101"/>
    <s v="Mínima cuantía"/>
    <n v="3"/>
    <n v="8"/>
    <n v="1"/>
    <n v="10000000"/>
    <s v="GLOBAL"/>
    <s v="NO"/>
  </r>
  <r>
    <x v="17"/>
    <s v="02-02-02-008-007-01-5"/>
    <n v="10"/>
    <s v="Adquisición de servicios - Servicios de mantenimiento y reparación de otra maquinaria y otro equipo"/>
    <s v="MANTENIMIENTO SISTEMA AMBIENTE TCOC"/>
    <n v="72101500"/>
    <s v="Selección abreviada menor cuantía"/>
    <n v="3"/>
    <n v="8"/>
    <n v="1"/>
    <n v="2154000"/>
    <s v="GLOBAL"/>
    <s v="NO"/>
  </r>
  <r>
    <x v="17"/>
    <s v="02-01-01-004-006-09"/>
    <n v="10"/>
    <s v="Activos fijos - Otro equipo eléctrico y sus partes y piezas"/>
    <s v="ARCO DECTECTOR DE METALES"/>
    <n v="46171633"/>
    <s v="Selección abreviada menor cuantía"/>
    <n v="1"/>
    <n v="8"/>
    <n v="1"/>
    <n v="27000000"/>
    <s v="UNIDAD"/>
    <s v="NO"/>
  </r>
  <r>
    <x v="17"/>
    <s v="02-02-01-003-007-09"/>
    <n v="10"/>
    <s v="Materiales y suministros - Otros productos minerales no metálicos n. C. P."/>
    <s v="ABRASIVO CON ADHESIVO (1)"/>
    <n v="31191500"/>
    <n v="0"/>
    <n v="4"/>
    <n v="7"/>
    <n v="1"/>
    <n v="190000"/>
    <s v="UNIDAD"/>
    <s v="NO SOLICITADAS"/>
  </r>
  <r>
    <x v="17"/>
    <s v="02-02-01-003-007-09"/>
    <n v="10"/>
    <s v="Materiales y suministros - Otros productos minerales no metálicos n. C. P."/>
    <s v="ABRASIVO CON ADHESIVO (2)"/>
    <n v="31191500"/>
    <n v="0"/>
    <n v="4"/>
    <n v="7"/>
    <n v="1"/>
    <n v="190000"/>
    <s v="UNIDAD"/>
    <s v="NO SOLICITADAS"/>
  </r>
  <r>
    <x v="17"/>
    <s v="02-02-01-003-007-09"/>
    <n v="10"/>
    <s v="Materiales y suministros - Otros productos minerales no metálicos n. C. P."/>
    <s v="ABRASIVO CON ADHESIVO (3)"/>
    <n v="31191500"/>
    <n v="0"/>
    <n v="4"/>
    <n v="7"/>
    <n v="1"/>
    <n v="190000"/>
    <s v="UNIDAD"/>
    <s v="NO SOLICITADAS"/>
  </r>
  <r>
    <x v="17"/>
    <s v="02-02-01-003-007-09"/>
    <n v="10"/>
    <s v="Materiales y suministros - Otros productos minerales no metálicos n. C. P."/>
    <s v="ABRASIVO DORADO GRANO 120"/>
    <n v="31191500"/>
    <n v="0"/>
    <n v="4"/>
    <n v="7"/>
    <n v="4"/>
    <n v="1056716"/>
    <s v="UNIDAD"/>
    <s v="NO SOLICITADAS"/>
  </r>
  <r>
    <x v="17"/>
    <s v="02-02-01-003-007-09"/>
    <n v="10"/>
    <s v="Materiales y suministros - Otros productos minerales no metálicos n. C. P."/>
    <s v="ABRASIVO DORADO GRANO 180"/>
    <n v="31191500"/>
    <n v="0"/>
    <n v="4"/>
    <n v="7"/>
    <n v="4"/>
    <n v="916532"/>
    <s v="UNIDAD"/>
    <s v="NO SOLICITADAS"/>
  </r>
  <r>
    <x v="17"/>
    <s v="02-02-01-003-007-09"/>
    <n v="10"/>
    <s v="Materiales y suministros - Otros productos minerales no metálicos n. C. P."/>
    <s v="ABRASIVO DORADO GRANO 220"/>
    <n v="31191500"/>
    <n v="0"/>
    <n v="4"/>
    <n v="7"/>
    <n v="4"/>
    <n v="1053808"/>
    <s v="UNIDAD"/>
    <s v="NO SOLICITADAS"/>
  </r>
  <r>
    <x v="17"/>
    <s v="02-02-01-003-007-09"/>
    <n v="10"/>
    <s v="Materiales y suministros - Otros productos minerales no metálicos n. C. P."/>
    <s v="ABRASIVO DORADO GRANO 320"/>
    <n v="31191500"/>
    <n v="0"/>
    <n v="4"/>
    <n v="7"/>
    <n v="4"/>
    <n v="922736"/>
    <s v="UNIDAD"/>
    <s v="NO SOLICITADAS"/>
  </r>
  <r>
    <x v="17"/>
    <s v="02-02-01-003-007-09"/>
    <n v="10"/>
    <s v="Materiales y suministros - Otros productos minerales no metálicos n. C. P."/>
    <s v="ABRASIVO DORADO GRANO 400"/>
    <n v="31191500"/>
    <n v="0"/>
    <n v="4"/>
    <n v="7"/>
    <n v="4"/>
    <n v="1053228"/>
    <s v="UNIDAD"/>
    <s v="NO SOLICITADAS"/>
  </r>
  <r>
    <x v="17"/>
    <s v="02-02-01-003-007-09"/>
    <n v="10"/>
    <s v="Materiales y suministros - Otros productos minerales no metálicos n. C. P."/>
    <s v="ABRASIVO DORADO GRANO 500"/>
    <n v="31191500"/>
    <n v="0"/>
    <n v="4"/>
    <n v="7"/>
    <n v="4"/>
    <n v="970240"/>
    <s v="UNIDAD"/>
    <s v="NO SOLICITADAS"/>
  </r>
  <r>
    <x v="17"/>
    <s v="02-02-01-003-007-09"/>
    <n v="10"/>
    <s v="Materiales y suministros - Otros productos minerales no metálicos n. C. P."/>
    <s v="ABRASIVO POR TIRAS"/>
    <n v="31191500"/>
    <n v="0"/>
    <n v="4"/>
    <n v="7"/>
    <n v="4"/>
    <n v="822360"/>
    <s v="UNIDAD"/>
    <s v="NO SOLICITADAS"/>
  </r>
  <r>
    <x v="17"/>
    <s v="02-02-01-003-006-09"/>
    <n v="10"/>
    <s v="Materiales y suministros - Otros productos plásticos"/>
    <s v="ABRAZADERA (2)"/>
    <n v="31162900"/>
    <n v="0"/>
    <n v="4"/>
    <n v="7"/>
    <n v="7"/>
    <n v="5600"/>
    <s v="UNIDAD"/>
    <s v="NO SOLICITADAS"/>
  </r>
  <r>
    <x v="17"/>
    <s v="02-02-01-003-005-04"/>
    <n v="10"/>
    <s v="Materiales y suministros - Productos químicos n. C. P."/>
    <s v="ABRILLANTADOR PARA SOLUCION ELECTROLITICA DE NIQUEL"/>
    <n v="12163800"/>
    <n v="0"/>
    <n v="4"/>
    <n v="7"/>
    <n v="3"/>
    <n v="102795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1)"/>
    <n v="15121500"/>
    <n v="0"/>
    <n v="4"/>
    <n v="7"/>
    <n v="1"/>
    <n v="1894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2)"/>
    <n v="15121500"/>
    <n v="0"/>
    <n v="4"/>
    <n v="7"/>
    <n v="2"/>
    <n v="48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1)"/>
    <n v="15121500"/>
    <n v="0"/>
    <n v="4"/>
    <n v="7"/>
    <n v="1"/>
    <n v="132165"/>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2)"/>
    <n v="15121500"/>
    <n v="0"/>
    <n v="4"/>
    <n v="7"/>
    <n v="1"/>
    <n v="293700"/>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3)"/>
    <n v="15121500"/>
    <n v="0"/>
    <n v="4"/>
    <n v="7"/>
    <n v="2"/>
    <n v="8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SINTETICO X LIBRA"/>
    <n v="15121500"/>
    <n v="0"/>
    <n v="4"/>
    <n v="7"/>
    <n v="1"/>
    <n v="46992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1)"/>
    <n v="15121500"/>
    <n v="0"/>
    <n v="4"/>
    <n v="7"/>
    <n v="1"/>
    <n v="28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2)"/>
    <n v="15121500"/>
    <n v="0"/>
    <n v="4"/>
    <n v="7"/>
    <n v="1"/>
    <n v="70000"/>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ENETRANTE (1)"/>
    <n v="15121500"/>
    <n v="0"/>
    <n v="4"/>
    <n v="7"/>
    <n v="8"/>
    <n v="164472"/>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ENETRANTE (2)"/>
    <n v="15121500"/>
    <n v="0"/>
    <n v="4"/>
    <n v="7"/>
    <n v="2"/>
    <n v="1103424"/>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HIDROSOLUBLE"/>
    <n v="15121500"/>
    <n v="0"/>
    <n v="4"/>
    <n v="7"/>
    <n v="1"/>
    <n v="239855"/>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COMPRESOR"/>
    <n v="15121500"/>
    <n v="0"/>
    <n v="4"/>
    <n v="7"/>
    <n v="1"/>
    <n v="150000"/>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TRANSMISION"/>
    <n v="15121500"/>
    <n v="0"/>
    <n v="4"/>
    <n v="7"/>
    <n v="2"/>
    <n v="378800"/>
    <s v="UNIDAD"/>
    <s v="NO SOLICITADAS"/>
  </r>
  <r>
    <x v="17"/>
    <s v="02-02-01-003-005-04"/>
    <n v="10"/>
    <s v="Materiales y suministros - Productos químicos n. C. P."/>
    <s v="ACELERADOR DE NIQUEL"/>
    <n v="12164100"/>
    <n v="0"/>
    <n v="4"/>
    <n v="7"/>
    <n v="3"/>
    <n v="910470"/>
    <s v="UNIDAD"/>
    <s v="NO SOLICITADAS"/>
  </r>
  <r>
    <x v="17"/>
    <s v="02-02-01-003-005-04"/>
    <n v="10"/>
    <s v="Materiales y suministros - Productos químicos n. C. P."/>
    <s v="ACELERADOR POLIURETANO"/>
    <n v="31211500"/>
    <n v="0"/>
    <n v="4"/>
    <n v="7"/>
    <n v="4"/>
    <n v="1233540"/>
    <s v="UNIDAD"/>
    <s v="NO SOLICITADAS"/>
  </r>
  <r>
    <x v="17"/>
    <s v="02-02-01-003-004-07"/>
    <n v="10"/>
    <s v="Materiales y suministros - Plásticos en formas primarias"/>
    <s v="ACETATO PARA CABINA DE SANBLAST"/>
    <n v="13111200"/>
    <n v="0"/>
    <n v="4"/>
    <n v="7"/>
    <n v="10"/>
    <n v="699010"/>
    <s v="UNIDAD"/>
    <s v="NO SOLICITADAS"/>
  </r>
  <r>
    <x v="17"/>
    <s v="02-02-01-003-004-01"/>
    <n v="10"/>
    <s v="Materiales y suministros - Químicos orgánicos básicos"/>
    <s v="ACETILENO"/>
    <n v="15111506"/>
    <n v="0"/>
    <n v="2"/>
    <n v="10"/>
    <n v="14"/>
    <n v="546392"/>
    <s v="KILOGRAMO"/>
    <s v="NO SOLICITADAS"/>
  </r>
  <r>
    <x v="17"/>
    <s v="02-02-01-003-004-01"/>
    <n v="10"/>
    <s v="Materiales y suministros - Químicos orgánicos básicos"/>
    <s v="ACETONA"/>
    <n v="12352100"/>
    <n v="0"/>
    <n v="4"/>
    <n v="7"/>
    <n v="1"/>
    <n v="176220"/>
    <s v="GALON"/>
    <s v="NO SOLICITADAS"/>
  </r>
  <r>
    <x v="17"/>
    <s v="02-02-01-003-004-02"/>
    <n v="10"/>
    <s v="Materiales y suministros - Productos químicos inorgánicos básicos n. C. P."/>
    <s v="ACIDO CROMICO GRADO INDUSTRIAL"/>
    <n v="12352300"/>
    <n v="0"/>
    <n v="4"/>
    <n v="7"/>
    <n v="100"/>
    <n v="3818100"/>
    <s v="KILOGRAMO"/>
    <s v="NO SOLICITADAS"/>
  </r>
  <r>
    <x v="17"/>
    <s v="02-02-01-003-004-02"/>
    <n v="10"/>
    <s v="Materiales y suministros - Productos químicos inorgánicos básicos n. C. P."/>
    <s v="ACIDO FOSFORICO"/>
    <n v="12352300"/>
    <n v="0"/>
    <n v="4"/>
    <n v="7"/>
    <n v="2"/>
    <n v="283910"/>
    <s v="GALON"/>
    <s v="NO SOLICITADAS"/>
  </r>
  <r>
    <x v="17"/>
    <s v="02-02-01-003-004-02"/>
    <n v="10"/>
    <s v="Materiales y suministros - Productos químicos inorgánicos básicos n. C. P."/>
    <s v="ACIDO NITRICO GRADO INDUSTRIAL"/>
    <n v="12352300"/>
    <s v="Selección abreviada subasta inversa (No disponible)"/>
    <n v="4"/>
    <n v="7"/>
    <n v="10"/>
    <n v="58740"/>
    <s v="KILOGRAMO"/>
    <s v="NO SOLICITADAS"/>
  </r>
  <r>
    <x v="17"/>
    <s v="02-02-01-003-004-02"/>
    <n v="10"/>
    <s v="Materiales y suministros - Productos químicos inorgánicos básicos n. C. P."/>
    <s v="ACIDO SULFURICO GRADO INDUSTRIAL"/>
    <n v="12352300"/>
    <s v="Selección abreviada subasta inversa (No disponible)"/>
    <n v="4"/>
    <n v="7"/>
    <n v="50"/>
    <n v="303450"/>
    <s v="KILOGRAMO"/>
    <s v="NO SOLICITADAS"/>
  </r>
  <r>
    <x v="17"/>
    <s v="02-02-01-003-004-02"/>
    <n v="10"/>
    <s v="Materiales y suministros - Productos químicos inorgánicos básicos n. C. P."/>
    <s v="ACIDO SULFURICO GRADO TECNICO"/>
    <n v="12352300"/>
    <s v="Selección abreviada subasta inversa (No disponible)"/>
    <n v="4"/>
    <n v="7"/>
    <n v="10"/>
    <n v="587400"/>
    <s v="KILOGRAMO"/>
    <s v="NO SOLICITADAS"/>
  </r>
  <r>
    <x v="17"/>
    <s v="02-02-01-004-002"/>
    <n v="10"/>
    <s v="Materiales y suministros - Productos metálicos elaborados (excepto maquinaria y equipo)"/>
    <s v="ACOPLE DESCONEXION RAPIDA HEMBRA"/>
    <n v="31163100"/>
    <s v="Selección abreviada subasta inversa (No disponible)"/>
    <n v="4"/>
    <n v="7"/>
    <n v="5"/>
    <n v="1038435"/>
    <s v="UNIDAD"/>
    <s v="NO SOLICITADAS"/>
  </r>
  <r>
    <x v="17"/>
    <s v="02-02-01-004-002"/>
    <n v="10"/>
    <s v="Materiales y suministros - Productos metálicos elaborados (excepto maquinaria y equipo)"/>
    <s v="ACOPLE DESCONEXION RAPIDA MACHO"/>
    <n v="31163100"/>
    <s v="Selección abreviada subasta inversa (No disponible)"/>
    <n v="4"/>
    <n v="7"/>
    <n v="5"/>
    <n v="93465"/>
    <s v="UNIDAD"/>
    <s v="NO SOLICITADAS"/>
  </r>
  <r>
    <x v="17"/>
    <s v="02-02-01-003-005-04"/>
    <n v="10"/>
    <s v="Materiales y suministros - Productos químicos n. C. P."/>
    <s v="ACTIVADOR LIQUIDO"/>
    <n v="31201600"/>
    <s v="Selección abreviada subasta inversa (No disponible)"/>
    <n v="4"/>
    <n v="7"/>
    <n v="3"/>
    <n v="190449"/>
    <s v="UNIDAD"/>
    <s v="NO SOLICITADAS"/>
  </r>
  <r>
    <x v="17"/>
    <s v="02-02-01-004-002"/>
    <n v="10"/>
    <s v="Materiales y suministros - Productos metálicos elaborados (excepto maquinaria y equipo)"/>
    <s v="ADAPTADOR COAXIAL, BNC HEMBRA / SMA MACHO"/>
    <n v="39121400"/>
    <s v="Selección abreviada subasta inversa (No disponible)"/>
    <n v="4"/>
    <n v="7"/>
    <n v="8"/>
    <n v="193584"/>
    <s v="UNIDAD"/>
    <s v="NO SOLICITADAS"/>
  </r>
  <r>
    <x v="17"/>
    <s v="02-02-01-004-002"/>
    <n v="10"/>
    <s v="Materiales y suministros - Productos metálicos elaborados (excepto maquinaria y equipo)"/>
    <s v="ADAPTADOR ELECTRICO"/>
    <s v="39121400"/>
    <s v="Selección abreviada subasta inversa (No disponible)"/>
    <n v="4"/>
    <n v="7"/>
    <n v="1"/>
    <n v="495129"/>
    <s v="UNIDAD"/>
    <s v="NO SOLICITADAS"/>
  </r>
  <r>
    <x v="17"/>
    <s v="02-02-01-003-005-04"/>
    <n v="10"/>
    <s v="Materiales y suministros - Productos químicos n. C. P."/>
    <s v="ADHESIVO"/>
    <n v="31201600"/>
    <s v="Selección abreviada subasta inversa (No disponible)"/>
    <n v="4"/>
    <n v="7"/>
    <n v="2"/>
    <n v="264330"/>
    <s v="UNIDAD"/>
    <s v="NO SOLICITADAS"/>
  </r>
  <r>
    <x v="17"/>
    <s v="02-02-01-003-005-04"/>
    <n v="10"/>
    <s v="Materiales y suministros - Productos químicos n. C. P."/>
    <s v="ADHESIVO ACTIVADOR"/>
    <n v="31201600"/>
    <s v="Selección abreviada subasta inversa (No disponible)"/>
    <n v="4"/>
    <n v="7"/>
    <n v="1"/>
    <n v="137324"/>
    <s v="UNIDAD"/>
    <s v="NO SOLICITADAS"/>
  </r>
  <r>
    <x v="17"/>
    <s v="02-02-01-003-005-04"/>
    <n v="10"/>
    <s v="Materiales y suministros - Productos químicos n. C. P."/>
    <s v="ADHESIVO EN PELICULA "/>
    <n v="31201600"/>
    <s v="Selección abreviada subasta inversa (No disponible)"/>
    <n v="4"/>
    <n v="7"/>
    <n v="1"/>
    <n v="14523465"/>
    <s v="UNIDAD"/>
    <s v="NO SOLICITADAS"/>
  </r>
  <r>
    <x v="17"/>
    <s v="02-02-01-003-005-04"/>
    <n v="10"/>
    <s v="Materiales y suministros - Productos químicos n. C. P."/>
    <s v="ADHESIVO EPOXICO (1)"/>
    <n v="31201600"/>
    <s v="Selección abreviada subasta inversa (No disponible)"/>
    <n v="4"/>
    <n v="7"/>
    <n v="3"/>
    <n v="442833"/>
    <s v="UNIDAD"/>
    <s v="NO SOLICITADAS"/>
  </r>
  <r>
    <x v="17"/>
    <s v="02-02-01-003-005-04"/>
    <n v="10"/>
    <s v="Materiales y suministros - Productos químicos n. C. P."/>
    <s v="ADHESIVO EPOXICO (2)"/>
    <n v="31201600"/>
    <s v="Selección abreviada subasta inversa (No disponible)"/>
    <n v="4"/>
    <n v="7"/>
    <n v="1"/>
    <n v="891673"/>
    <s v="UNIDAD"/>
    <s v="NO SOLICITADAS"/>
  </r>
  <r>
    <x v="17"/>
    <s v="02-02-01-003-005-04"/>
    <n v="10"/>
    <s v="Materiales y suministros - Productos químicos n. C. P."/>
    <s v="ADHESIVO EPOXICO (3)"/>
    <n v="31201600"/>
    <s v="Selección abreviada subasta inversa (No disponible)"/>
    <n v="4"/>
    <n v="7"/>
    <n v="1"/>
    <n v="283910"/>
    <s v="UNIDAD"/>
    <s v="NO SOLICITADAS"/>
  </r>
  <r>
    <x v="17"/>
    <s v="02-02-01-003-005-04"/>
    <n v="10"/>
    <s v="Materiales y suministros - Productos químicos n. C. P."/>
    <s v="ADHESIVO EPOXICO (4)"/>
    <n v="31201600"/>
    <s v="Selección abreviada subasta inversa (No disponible)"/>
    <n v="4"/>
    <n v="7"/>
    <n v="1"/>
    <n v="3378529"/>
    <s v="UNIDAD"/>
    <s v="NO SOLICITADAS"/>
  </r>
  <r>
    <x v="17"/>
    <s v="02-02-01-003-005-04"/>
    <n v="10"/>
    <s v="Materiales y suministros - Productos químicos n. C. P."/>
    <s v="ADHESIVO EPOXICO (TRASPARENTE)"/>
    <n v="31201600"/>
    <s v="Selección abreviada subasta inversa (No disponible)"/>
    <n v="4"/>
    <n v="7"/>
    <n v="2"/>
    <n v="234960"/>
    <s v="UNIDAD"/>
    <s v="NO SOLICITADAS"/>
  </r>
  <r>
    <x v="17"/>
    <s v="02-02-01-003-005-04"/>
    <n v="10"/>
    <s v="Materiales y suministros - Productos químicos n. C. P."/>
    <s v="ADHESIVO EPOXICO PARA BOTAS TERMOENCOGIBLES"/>
    <n v="31201600"/>
    <s v="Selección abreviada subasta inversa (No disponible)"/>
    <n v="4"/>
    <n v="7"/>
    <n v="1"/>
    <n v="181856"/>
    <s v="UNIDAD"/>
    <s v="NO SOLICITADAS"/>
  </r>
  <r>
    <x v="17"/>
    <s v="02-02-01-003-005-04"/>
    <n v="10"/>
    <s v="Materiales y suministros - Productos químicos n. C. P."/>
    <s v="ADHESIVO EPOXICO PARA REPARACIONES EN METAL Y COMPUESTO"/>
    <n v="31201600"/>
    <s v="Selección abreviada subasta inversa (No disponible)"/>
    <n v="4"/>
    <n v="7"/>
    <n v="13"/>
    <n v="702520"/>
    <s v="UNIDAD"/>
    <s v="NO SOLICITADAS"/>
  </r>
  <r>
    <x v="17"/>
    <s v="02-02-01-003-005-04"/>
    <n v="10"/>
    <s v="Materiales y suministros - Productos químicos n. C. P."/>
    <s v="ADHESIVO ESTRUCTURAL"/>
    <n v="31201600"/>
    <s v="Selección abreviada subasta inversa (No disponible)"/>
    <n v="4"/>
    <n v="7"/>
    <n v="1"/>
    <n v="16763352"/>
    <s v="UNIDAD"/>
    <s v="NO SOLICITADAS"/>
  </r>
  <r>
    <x v="17"/>
    <s v="02-02-01-003-005-04"/>
    <n v="10"/>
    <s v="Materiales y suministros - Productos químicos n. C. P."/>
    <s v="ADHESIVO INDUSTRIAL"/>
    <n v="31201600"/>
    <s v="Selección abreviada subasta inversa (No disponible)"/>
    <n v="4"/>
    <n v="7"/>
    <n v="15"/>
    <n v="8811000"/>
    <s v="UNIDAD"/>
    <s v="NO SOLICITADAS"/>
  </r>
  <r>
    <x v="17"/>
    <s v="02-02-01-003-005-04"/>
    <n v="10"/>
    <s v="Materiales y suministros - Productos químicos n. C. P."/>
    <s v="ADHESIVO INDUSTRIAL BASE SOLVENTE"/>
    <n v="31201600"/>
    <s v="Selección abreviada subasta inversa (No disponible)"/>
    <n v="4"/>
    <n v="7"/>
    <n v="25"/>
    <n v="1958000"/>
    <s v="GALON"/>
    <s v="NO SOLICITADAS"/>
  </r>
  <r>
    <x v="17"/>
    <s v="02-02-01-003-005-04"/>
    <n v="10"/>
    <s v="Materiales y suministros - Productos químicos n. C. P."/>
    <s v="ADHESIVO INSTANTANEO"/>
    <n v="31201600"/>
    <s v="Selección abreviada subasta inversa (No disponible)"/>
    <n v="4"/>
    <n v="7"/>
    <n v="1"/>
    <n v="244750"/>
    <s v="UNIDAD"/>
    <s v="NO SOLICITADAS"/>
  </r>
  <r>
    <x v="17"/>
    <s v="02-02-01-003-005-04"/>
    <n v="10"/>
    <s v="Materiales y suministros - Productos químicos n. C. P."/>
    <s v="ADHESIVO URETANO"/>
    <n v="31201600"/>
    <s v="Selección abreviada subasta inversa (No disponible)"/>
    <n v="4"/>
    <n v="7"/>
    <n v="4"/>
    <n v="2467864"/>
    <s v="UNIDAD"/>
    <s v="NO SOLICITADAS"/>
  </r>
  <r>
    <x v="17"/>
    <s v="02-02-01-003-004-01"/>
    <n v="10"/>
    <s v="Materiales y suministros - Químicos orgánicos básicos"/>
    <s v="AGAMIX."/>
    <s v="12142106"/>
    <s v="Selección abreviada subasta inversa (No disponible)"/>
    <n v="2"/>
    <n v="10"/>
    <n v="80"/>
    <n v="1258240"/>
    <s v="METRO CUBICO"/>
    <s v="NO SOLICITADAS"/>
  </r>
  <r>
    <x v="17"/>
    <s v="02-02-01-004-002"/>
    <n v="10"/>
    <s v="Materiales y suministros - Productos metálicos elaborados (excepto maquinaria y equipo)"/>
    <s v="AGUJA DE DISPENSACION"/>
    <n v="42142500"/>
    <s v="Selección abreviada subasta inversa (No disponible)"/>
    <n v="4"/>
    <n v="7"/>
    <n v="1"/>
    <n v="65583"/>
    <s v="UNIDAD"/>
    <s v="NO SOLICITADAS"/>
  </r>
  <r>
    <x v="17"/>
    <s v="02-02-01-004-002"/>
    <n v="10"/>
    <s v="Materiales y suministros - Productos metálicos elaborados (excepto maquinaria y equipo)"/>
    <s v="AGUJA MAQUINA COSTURA No. 100 "/>
    <n v="53141600"/>
    <s v="Selección abreviada subasta inversa (No disponible)"/>
    <n v="4"/>
    <n v="7"/>
    <n v="60"/>
    <n v="30000"/>
    <s v="UNIDAD"/>
    <s v="NO SOLICITADAS"/>
  </r>
  <r>
    <x v="17"/>
    <s v="02-02-01-004-002"/>
    <n v="10"/>
    <s v="Materiales y suministros - Productos metálicos elaborados (excepto maquinaria y equipo)"/>
    <s v="AGUJA MAQUINA COSTURA No. 120"/>
    <n v="53141600"/>
    <s v="Selección abreviada subasta inversa (No disponible)"/>
    <n v="4"/>
    <n v="7"/>
    <n v="60"/>
    <n v="30000"/>
    <s v="UNIDAD"/>
    <s v="NO SOLICITADAS"/>
  </r>
  <r>
    <x v="17"/>
    <s v="02-02-01-004-001"/>
    <n v="10"/>
    <s v="Materiales y suministros - Metales básicos"/>
    <s v="ALAMBRE DE ACERO CALIBRE 0,40"/>
    <n v="30264700"/>
    <s v="Selección abreviada subasta inversa (No disponible)"/>
    <n v="4"/>
    <n v="7"/>
    <n v="2"/>
    <n v="91736"/>
    <s v="UNIDAD"/>
    <s v="NO SOLICITADAS"/>
  </r>
  <r>
    <x v="17"/>
    <s v="02-02-01-004-001"/>
    <n v="10"/>
    <s v="Materiales y suministros - Metales básicos"/>
    <s v="ALAMBRE DE BRONCE 0.32 "/>
    <n v="50362400"/>
    <s v="Selección abreviada subasta inversa (No disponible)"/>
    <n v="4"/>
    <n v="7"/>
    <n v="27"/>
    <n v="3304125"/>
    <s v="UNIDAD"/>
    <s v="NO SOLICITADAS"/>
  </r>
  <r>
    <x v="17"/>
    <s v="02-02-01-003-004-01"/>
    <n v="10"/>
    <s v="Materiales y suministros - Químicos orgánicos básicos"/>
    <s v="ALCOHOL ISOPROPILICO (1)"/>
    <n v="12191600"/>
    <s v="Selección abreviada subasta inversa (No disponible)"/>
    <n v="4"/>
    <n v="7"/>
    <n v="8"/>
    <n v="13706000"/>
    <s v="UNIDAD"/>
    <s v="NO SOLICITADAS"/>
  </r>
  <r>
    <x v="17"/>
    <s v="02-02-01-003-004-01"/>
    <n v="10"/>
    <s v="Materiales y suministros - Químicos orgánicos básicos"/>
    <s v="ALCOHOL ISOPROPILICO (2)"/>
    <n v="12191600"/>
    <s v="Selección abreviada subasta inversa (No disponible)"/>
    <n v="4"/>
    <n v="7"/>
    <n v="10"/>
    <n v="450470"/>
    <s v="GALON"/>
    <s v="NO SOLICITADAS"/>
  </r>
  <r>
    <x v="17"/>
    <s v="02-02-01-003-004-01"/>
    <n v="10"/>
    <s v="Materiales y suministros - Químicos orgánicos básicos"/>
    <s v="ALCOHOL ISOPROPILICO GRADO INDUSTRIAL"/>
    <n v="12191600"/>
    <s v="Selección abreviada subasta inversa (No disponible)"/>
    <n v="4"/>
    <n v="7"/>
    <n v="5"/>
    <n v="7500000"/>
    <s v="UNIDAD"/>
    <s v="NO SOLICITADAS"/>
  </r>
  <r>
    <x v="17"/>
    <s v="02-02-01-002-007"/>
    <n v="10"/>
    <s v="Materiales y suministros - Artículos textiles (excepto prendas de vestir)"/>
    <s v="ALFOMBRA"/>
    <n v="52101500"/>
    <s v="Selección abreviada subasta inversa (No disponible)"/>
    <n v="4"/>
    <n v="7"/>
    <n v="30"/>
    <n v="19222680"/>
    <s v="METRO"/>
    <s v="NO SOLICITADAS"/>
  </r>
  <r>
    <x v="17"/>
    <s v="02-02-01-003-006-09"/>
    <n v="10"/>
    <s v="Materiales y suministros - Otros productos plásticos"/>
    <s v="AMARRE PLASTICO (1)"/>
    <n v="24141500"/>
    <s v="Selección abreviada subasta inversa (No disponible)"/>
    <n v="4"/>
    <n v="7"/>
    <n v="1"/>
    <n v="82300"/>
    <s v="UNIDAD"/>
    <s v="NO SOLICITADAS"/>
  </r>
  <r>
    <x v="17"/>
    <s v="02-02-01-003-006-09"/>
    <n v="10"/>
    <s v="Materiales y suministros - Otros productos plásticos"/>
    <s v="AMARRE PLASTICO (2)"/>
    <n v="24141500"/>
    <s v="Selección abreviada subasta inversa (No disponible)"/>
    <n v="4"/>
    <n v="7"/>
    <n v="1"/>
    <n v="145200"/>
    <s v="UNIDAD"/>
    <s v="NO SOLICITADAS"/>
  </r>
  <r>
    <x v="17"/>
    <s v="02-02-01-003-006-09"/>
    <n v="10"/>
    <s v="Materiales y suministros - Otros productos plásticos"/>
    <s v="AMARRE PLASTICO (3)"/>
    <n v="24141500"/>
    <s v="Selección abreviada subasta inversa (No disponible)"/>
    <n v="4"/>
    <n v="7"/>
    <n v="1"/>
    <n v="15000"/>
    <s v="UNIDAD"/>
    <s v="NO SOLICITADAS"/>
  </r>
  <r>
    <x v="17"/>
    <s v="02-02-01-003-006-09"/>
    <n v="10"/>
    <s v="Materiales y suministros - Otros productos plásticos"/>
    <s v="AMARRE PLASTICO (4)"/>
    <n v="24141500"/>
    <s v="Selección abreviada subasta inversa (No disponible)"/>
    <n v="4"/>
    <n v="7"/>
    <n v="2"/>
    <n v="105902"/>
    <s v="UNIDAD"/>
    <s v="NO SOLICITADAS"/>
  </r>
  <r>
    <x v="17"/>
    <s v="02-02-01-003-006-09"/>
    <n v="10"/>
    <s v="Materiales y suministros - Otros productos plásticos"/>
    <s v="AMARRE PLASTICO (5)"/>
    <n v="24141500"/>
    <s v="Selección abreviada subasta inversa (No disponible)"/>
    <n v="4"/>
    <n v="7"/>
    <n v="3"/>
    <n v="48459"/>
    <s v="UNIDAD"/>
    <s v="NO SOLICITADAS"/>
  </r>
  <r>
    <x v="17"/>
    <s v="02-02-01-003-006-09"/>
    <n v="10"/>
    <s v="Materiales y suministros - Otros productos plásticos"/>
    <s v="AMARRE PLASTICO NEGRO CON OJO PARA TORNILLO"/>
    <n v="24141500"/>
    <s v="Selección abreviada subasta inversa (No disponible)"/>
    <n v="4"/>
    <n v="7"/>
    <n v="1"/>
    <n v="36248"/>
    <s v="UNIDAD"/>
    <s v="NO SOLICITADAS"/>
  </r>
  <r>
    <x v="17"/>
    <s v="02-02-01-004-001"/>
    <n v="10"/>
    <s v="Materiales y suministros - Metales básicos"/>
    <s v="ANGULO DE HIERRO  1&quot;"/>
    <n v="30101500"/>
    <s v="Selección abreviada subasta inversa (No disponible)"/>
    <n v="4"/>
    <n v="7"/>
    <n v="10"/>
    <n v="163490"/>
    <s v="UNIDAD"/>
    <s v="NO SOLICITADAS"/>
  </r>
  <r>
    <x v="17"/>
    <s v="02-02-01-004-001"/>
    <n v="10"/>
    <s v="Materiales y suministros - Metales básicos"/>
    <s v="ANGULO DE HIERRO  2&quot;"/>
    <n v="30101500"/>
    <s v="Selección abreviada subasta inversa (No disponible)"/>
    <n v="4"/>
    <n v="7"/>
    <n v="10"/>
    <n v="311320"/>
    <s v="UNIDAD"/>
    <s v="NO SOLICITADAS"/>
  </r>
  <r>
    <x v="17"/>
    <s v="02-02-01-004-001"/>
    <n v="10"/>
    <s v="Materiales y suministros - Metales básicos"/>
    <s v="ANGULO DE HIERRO 1/2&quot;"/>
    <n v="30101500"/>
    <s v="Selección abreviada subasta inversa (No disponible)"/>
    <n v="4"/>
    <n v="7"/>
    <n v="10"/>
    <n v="421940"/>
    <s v="UNIDAD"/>
    <s v="NO SOLICITADAS"/>
  </r>
  <r>
    <x v="17"/>
    <s v="02-02-01-004-001"/>
    <n v="10"/>
    <s v="Materiales y suministros - Metales básicos"/>
    <s v="ANODO DE CADMIO METALICO"/>
    <n v="31162800"/>
    <s v="Selección abreviada subasta inversa (No disponible)"/>
    <n v="4"/>
    <n v="7"/>
    <n v="70"/>
    <n v="10288040"/>
    <s v="KILOGRAMO"/>
    <s v="NO SOLICITADAS"/>
  </r>
  <r>
    <x v="17"/>
    <s v="02-02-01-004-001"/>
    <n v="10"/>
    <s v="Materiales y suministros - Metales básicos"/>
    <s v="ANODO DE NIQUEL METALICO "/>
    <n v="31162800"/>
    <s v="Selección abreviada subasta inversa (No disponible)"/>
    <n v="4"/>
    <n v="7"/>
    <n v="70"/>
    <n v="6046250"/>
    <s v="KILOGRAMO"/>
    <s v="NO SOLICITADAS"/>
  </r>
  <r>
    <x v="17"/>
    <s v="02-02-01-004-001"/>
    <n v="10"/>
    <s v="Materiales y suministros - Metales básicos"/>
    <s v="ANODO DE PLATA METALICO"/>
    <n v="31162800"/>
    <s v="Selección abreviada subasta inversa (No disponible)"/>
    <n v="4"/>
    <n v="7"/>
    <n v="3"/>
    <n v="24964500"/>
    <s v="UNIDAD"/>
    <s v="NO SOLICITADAS"/>
  </r>
  <r>
    <x v="17"/>
    <s v="02-02-01-004-001"/>
    <n v="10"/>
    <s v="Materiales y suministros - Metales básicos"/>
    <s v="ANODO DE PLOMO "/>
    <n v="31162800"/>
    <s v="Selección abreviada subasta inversa (No disponible)"/>
    <n v="4"/>
    <n v="7"/>
    <n v="3"/>
    <n v="8370450"/>
    <s v="UNIDAD"/>
    <s v="NO SOLICITADAS"/>
  </r>
  <r>
    <x v="17"/>
    <s v="02-02-01-004-001"/>
    <n v="10"/>
    <s v="Materiales y suministros - Metales básicos"/>
    <s v="ANTIPORO PARA SOLUCION ELECTROLITICA DE NIQUEL. "/>
    <n v="12352500"/>
    <s v="Selección abreviada subasta inversa (No disponible)"/>
    <n v="4"/>
    <n v="7"/>
    <n v="3"/>
    <n v="734250"/>
    <s v="UNIDAD"/>
    <s v="NO SOLICITADAS"/>
  </r>
  <r>
    <x v="17"/>
    <s v="02-02-01-003-007-09"/>
    <n v="10"/>
    <s v="Materiales y suministros - Otros productos minerales no metálicos n. C. P."/>
    <s v="ANTRACITA X LIBRA"/>
    <n v="15101600"/>
    <s v="Selección abreviada subasta inversa (No disponible)"/>
    <n v="4"/>
    <n v="7"/>
    <n v="4"/>
    <n v="159484"/>
    <s v="UNIDAD"/>
    <s v="NO SOLICITADAS"/>
  </r>
  <r>
    <x v="17"/>
    <s v="02-02-01-004-002"/>
    <n v="10"/>
    <s v="Materiales y suministros - Productos metálicos elaborados (excepto maquinaria y equipo)"/>
    <s v="ARANDELA (1)"/>
    <n v="31161800"/>
    <s v="Selección abreviada subasta inversa (No disponible)"/>
    <n v="4"/>
    <n v="7"/>
    <n v="10"/>
    <n v="7000"/>
    <s v="UNIDAD"/>
    <s v="NO SOLICITADAS"/>
  </r>
  <r>
    <x v="17"/>
    <s v="02-02-01-004-002"/>
    <n v="10"/>
    <s v="Materiales y suministros - Productos metálicos elaborados (excepto maquinaria y equipo)"/>
    <s v="ARANDELA (2)"/>
    <n v="31161800"/>
    <s v="Selección abreviada subasta inversa (No disponible)"/>
    <n v="4"/>
    <n v="7"/>
    <n v="10"/>
    <n v="6000"/>
    <s v="UNIDAD"/>
    <s v="NO SOLICITADAS"/>
  </r>
  <r>
    <x v="17"/>
    <s v="02-02-01-004-002"/>
    <n v="10"/>
    <s v="Materiales y suministros - Productos metálicos elaborados (excepto maquinaria y equipo)"/>
    <s v="ARANDELA (3)"/>
    <n v="31161800"/>
    <s v="Selección abreviada subasta inversa (No disponible)"/>
    <n v="4"/>
    <n v="7"/>
    <n v="50"/>
    <n v="30000"/>
    <s v="UNIDAD"/>
    <s v="NO SOLICITADAS"/>
  </r>
  <r>
    <x v="17"/>
    <s v="02-02-01-004-002"/>
    <n v="10"/>
    <s v="Materiales y suministros - Productos metálicos elaborados (excepto maquinaria y equipo)"/>
    <s v="ARANDELA (4)"/>
    <n v="31161800"/>
    <s v="Selección abreviada subasta inversa (No disponible)"/>
    <n v="4"/>
    <n v="7"/>
    <n v="50"/>
    <n v="20000"/>
    <s v="UNIDAD"/>
    <s v="NO SOLICITADAS"/>
  </r>
  <r>
    <x v="17"/>
    <s v="02-02-01-004-002"/>
    <n v="10"/>
    <s v="Materiales y suministros - Productos metálicos elaborados (excepto maquinaria y equipo)"/>
    <s v="ARANDELA (5)"/>
    <n v="31161800"/>
    <s v="Selección abreviada subasta inversa (No disponible)"/>
    <n v="4"/>
    <n v="7"/>
    <n v="10"/>
    <n v="55000"/>
    <s v="UNIDAD"/>
    <s v="NO SOLICITADAS"/>
  </r>
  <r>
    <x v="17"/>
    <s v="02-02-01-004-002"/>
    <n v="10"/>
    <s v="Materiales y suministros - Productos metálicos elaborados (excepto maquinaria y equipo)"/>
    <s v="ARANDELA (6)"/>
    <n v="31161800"/>
    <s v="Selección abreviada subasta inversa (No disponible)"/>
    <n v="4"/>
    <n v="7"/>
    <n v="10"/>
    <n v="700"/>
    <s v="UNIDAD"/>
    <s v="NO SOLICITADAS"/>
  </r>
  <r>
    <x v="17"/>
    <s v="02-02-01-004-002"/>
    <n v="10"/>
    <s v="Materiales y suministros - Productos metálicos elaborados (excepto maquinaria y equipo)"/>
    <s v="ARANDELA (7)"/>
    <n v="31161800"/>
    <s v="Selección abreviada subasta inversa (No disponible)"/>
    <n v="4"/>
    <n v="7"/>
    <n v="10"/>
    <n v="700"/>
    <s v="UNIDAD"/>
    <s v="NO SOLICITADAS"/>
  </r>
  <r>
    <x v="17"/>
    <s v="02-02-01-004-002"/>
    <n v="10"/>
    <s v="Materiales y suministros - Productos metálicos elaborados (excepto maquinaria y equipo)"/>
    <s v="ARANDELA (8)"/>
    <n v="31161800"/>
    <s v="Selección abreviada subasta inversa (No disponible)"/>
    <n v="4"/>
    <n v="7"/>
    <n v="15"/>
    <n v="1050"/>
    <s v="UNIDAD"/>
    <s v="NO SOLICITADAS"/>
  </r>
  <r>
    <x v="17"/>
    <s v="02-02-01-004-002"/>
    <n v="10"/>
    <s v="Materiales y suministros - Productos metálicos elaborados (excepto maquinaria y equipo)"/>
    <s v="ARANDELA (9)"/>
    <n v="31161800"/>
    <s v="Selección abreviada subasta inversa (No disponible)"/>
    <n v="4"/>
    <n v="7"/>
    <n v="10"/>
    <n v="700"/>
    <s v="UNIDAD"/>
    <s v="NO SOLICITADAS"/>
  </r>
  <r>
    <x v="17"/>
    <s v="02-02-01-001-005"/>
    <n v="10"/>
    <s v="Materiales y suministros - Piedra, arena y arcilla"/>
    <s v="ARENA X LIBRA"/>
    <n v="11111700"/>
    <s v="Selección abreviada subasta inversa (No disponible)"/>
    <n v="4"/>
    <n v="7"/>
    <n v="4"/>
    <n v="46804"/>
    <s v="UNIDAD"/>
    <s v="NO SOLICITADAS"/>
  </r>
  <r>
    <x v="17"/>
    <s v="02-02-01-003-004-02"/>
    <n v="10"/>
    <s v="Materiales y suministros - Productos químicos inorgánicos básicos n. C. P."/>
    <s v="ARGON"/>
    <s v="12142004"/>
    <s v="Selección abreviada subasta inversa (No disponible)"/>
    <n v="2"/>
    <n v="10"/>
    <n v="189"/>
    <n v="5064255"/>
    <s v="METRO CUBICO"/>
    <s v="NO SOLICITADAS"/>
  </r>
  <r>
    <x v="17"/>
    <s v="02-02-01-003-008-09"/>
    <n v="10"/>
    <s v="Materiales y suministros - Otros artículos manufacturados n. C. P."/>
    <s v="ATOMIZADOR"/>
    <n v="24122000"/>
    <s v="Selección abreviada subasta inversa (No disponible)"/>
    <n v="4"/>
    <n v="7"/>
    <n v="14"/>
    <n v="82236"/>
    <s v="UNIDAD"/>
    <s v="NO SOLICITADAS"/>
  </r>
  <r>
    <x v="17"/>
    <s v="02-02-01-003-008-09"/>
    <n v="10"/>
    <s v="Materiales y suministros - Otros artículos manufacturados n. C. P."/>
    <s v="ATOMIZADOR CON BOMBA DE UN TOQUE"/>
    <n v="24122000"/>
    <s v="Selección abreviada subasta inversa (No disponible)"/>
    <n v="4"/>
    <n v="7"/>
    <n v="4"/>
    <n v="251476"/>
    <s v="UNIDAD"/>
    <s v="NO SOLICITADAS"/>
  </r>
  <r>
    <x v="17"/>
    <s v="02-02-01-003-005-04"/>
    <n v="10"/>
    <s v="Materiales y suministros - Productos químicos n. C. P."/>
    <s v="BARNIZ (HELLAC VARNISH) "/>
    <n v="31211700"/>
    <s v="Selección abreviada subasta inversa (No disponible)"/>
    <n v="4"/>
    <n v="7"/>
    <n v="1"/>
    <n v="97900"/>
    <s v="GALON"/>
    <s v="NO SOLICITADAS"/>
  </r>
  <r>
    <x v="17"/>
    <s v="02-02-01-003-005-04"/>
    <n v="10"/>
    <s v="Materiales y suministros - Productos químicos n. C. P."/>
    <s v="BARNIZ ROJO DE SECADO AL AIRE AMBIENTE  (RED AIR DRYING VARNISH)"/>
    <n v="31211700"/>
    <s v="Selección abreviada subasta inversa (No disponible)"/>
    <n v="4"/>
    <n v="7"/>
    <n v="2"/>
    <n v="720544"/>
    <s v="GALON"/>
    <s v="NO SOLICITADAS"/>
  </r>
  <r>
    <x v="17"/>
    <s v="02-02-01-003-005-04"/>
    <n v="10"/>
    <s v="Materiales y suministros - Productos químicos n. C. P."/>
    <s v="BARNIZ TRANSPARAENTE POLIURETANO"/>
    <n v="31211700"/>
    <s v="Selección abreviada subasta inversa (No disponible)"/>
    <n v="4"/>
    <n v="7"/>
    <n v="2"/>
    <n v="1600000"/>
    <s v="UNIDAD"/>
    <s v="NO SOLICITADAS"/>
  </r>
  <r>
    <x v="17"/>
    <s v="02-02-01-004-006-04"/>
    <n v="10"/>
    <s v="Materiales y suministros - Acumuladores, pilas y baterías primarias y sus partes y piezas"/>
    <s v="BATERIA 12 V 7.5 AH SELLADA"/>
    <n v="26111700"/>
    <s v="Selección abreviada subasta inversa (No disponible)"/>
    <n v="4"/>
    <n v="7"/>
    <n v="5"/>
    <n v="200000"/>
    <s v="UNIDAD"/>
    <s v="NO SOLICITADAS"/>
  </r>
  <r>
    <x v="17"/>
    <s v="02-02-01-004-006-04"/>
    <n v="10"/>
    <s v="Materiales y suministros - Acumuladores, pilas y baterías primarias y sus partes y piezas"/>
    <s v="BATERIA 45V"/>
    <n v="26111700"/>
    <s v="Selección abreviada subasta inversa (No disponible)"/>
    <n v="4"/>
    <n v="7"/>
    <n v="5"/>
    <n v="582505"/>
    <s v="UNIDAD"/>
    <s v="NO SOLICITADAS"/>
  </r>
  <r>
    <x v="17"/>
    <s v="02-02-01-004-006-04"/>
    <n v="10"/>
    <s v="Materiales y suministros - Acumuladores, pilas y baterías primarias y sus partes y piezas"/>
    <s v="BATERIA ALKALINA DE 9"/>
    <n v="26111700"/>
    <s v="Selección abreviada subasta inversa (No disponible)"/>
    <n v="4"/>
    <n v="7"/>
    <n v="21"/>
    <n v="308385"/>
    <s v="UNIDAD"/>
    <s v="NO SOLICITADAS"/>
  </r>
  <r>
    <x v="17"/>
    <s v="02-02-01-004-006-04"/>
    <n v="10"/>
    <s v="Materiales y suministros - Acumuladores, pilas y baterías primarias y sus partes y piezas"/>
    <s v="BATERIA ALKALINA TIPO AA"/>
    <n v="26111700"/>
    <s v="Selección abreviada subasta inversa (No disponible)"/>
    <n v="4"/>
    <n v="7"/>
    <n v="80"/>
    <n v="563840"/>
    <s v="UNIDAD"/>
    <s v="NO SOLICITADAS"/>
  </r>
  <r>
    <x v="17"/>
    <s v="02-02-01-004-006-04"/>
    <n v="10"/>
    <s v="Materiales y suministros - Acumuladores, pilas y baterías primarias y sus partes y piezas"/>
    <s v="BATERIA ALKALINA TIPO AAA"/>
    <n v="26111700"/>
    <s v="Selección abreviada subasta inversa (No disponible)"/>
    <n v="4"/>
    <n v="7"/>
    <n v="80"/>
    <n v="563840"/>
    <s v="UNIDAD"/>
    <s v="NO SOLICITADAS"/>
  </r>
  <r>
    <x v="17"/>
    <s v="02-02-01-004-006-04"/>
    <n v="10"/>
    <s v="Materiales y suministros - Acumuladores, pilas y baterías primarias y sus partes y piezas"/>
    <s v="BATERIA ALKALINA TIPO C"/>
    <n v="26111700"/>
    <s v="Selección abreviada subasta inversa (No disponible)"/>
    <n v="4"/>
    <n v="7"/>
    <n v="15"/>
    <n v="158595"/>
    <s v="UNIDAD"/>
    <s v="NO SOLICITADAS"/>
  </r>
  <r>
    <x v="17"/>
    <s v="02-02-01-004-006-04"/>
    <n v="10"/>
    <s v="Materiales y suministros - Acumuladores, pilas y baterías primarias y sus partes y piezas"/>
    <s v="BATERIA ESPECIAL DE LITIO "/>
    <n v="26111700"/>
    <s v="Selección abreviada subasta inversa (No disponible)"/>
    <n v="4"/>
    <n v="7"/>
    <n v="20"/>
    <n v="135680"/>
    <s v="UNIDAD"/>
    <s v="NO SOLICITADAS"/>
  </r>
  <r>
    <x v="17"/>
    <s v="02-02-01-004-006-04"/>
    <n v="10"/>
    <s v="Materiales y suministros - Acumuladores, pilas y baterías primarias y sus partes y piezas"/>
    <s v="BATERIA PARA SCOPE METER"/>
    <n v="26111700"/>
    <s v="Selección abreviada subasta inversa (No disponible)"/>
    <n v="4"/>
    <n v="7"/>
    <n v="1"/>
    <n v="818920"/>
    <s v="UNIDAD"/>
    <s v="NO SOLICITADAS"/>
  </r>
  <r>
    <x v="17"/>
    <s v="02-02-01-004-006-04"/>
    <n v="10"/>
    <s v="Materiales y suministros - Acumuladores, pilas y baterías primarias y sus partes y piezas"/>
    <s v="BATERIA PARA VEHICULO (1)"/>
    <n v="26111700"/>
    <s v="Selección abreviada subasta inversa (No disponible)"/>
    <n v="4"/>
    <n v="7"/>
    <n v="2"/>
    <n v="1200000"/>
    <s v="UNIDAD"/>
    <s v="NO SOLICITADAS"/>
  </r>
  <r>
    <x v="17"/>
    <s v="02-02-01-004-006-04"/>
    <n v="10"/>
    <s v="Materiales y suministros - Acumuladores, pilas y baterías primarias y sus partes y piezas"/>
    <s v="BATERIA PARA VEHICULO (2)"/>
    <n v="26111700"/>
    <s v="Selección abreviada subasta inversa (No disponible)"/>
    <n v="4"/>
    <n v="7"/>
    <n v="2"/>
    <n v="1200000"/>
    <s v="UNIDAD"/>
    <s v="NO SOLICITADAS"/>
  </r>
  <r>
    <x v="17"/>
    <s v="02-02-01-004-006-04"/>
    <n v="10"/>
    <s v="Materiales y suministros - Acumuladores, pilas y baterías primarias y sus partes y piezas"/>
    <s v="BATERIA RECARGABLE  12 VCC "/>
    <n v="26111700"/>
    <s v="Selección abreviada subasta inversa (No disponible)"/>
    <n v="4"/>
    <n v="7"/>
    <n v="6"/>
    <n v="2219478"/>
    <s v="UNIDAD"/>
    <s v="NO SOLICITADAS"/>
  </r>
  <r>
    <x v="17"/>
    <s v="02-02-01-004-006-04"/>
    <n v="10"/>
    <s v="Materiales y suministros - Acumuladores, pilas y baterías primarias y sus partes y piezas"/>
    <s v="BATERIA RECARGABLES AA"/>
    <n v="26111700"/>
    <s v="Selección abreviada subasta inversa (No disponible)"/>
    <n v="4"/>
    <n v="7"/>
    <n v="15"/>
    <n v="558030"/>
    <s v="UNIDAD"/>
    <s v="NO SOLICITADAS"/>
  </r>
  <r>
    <x v="17"/>
    <s v="02-02-01-004-006-04"/>
    <n v="10"/>
    <s v="Materiales y suministros - Acumuladores, pilas y baterías primarias y sus partes y piezas"/>
    <s v="BATERIA RECARGABLES AAA"/>
    <n v="26111700"/>
    <s v="Selección abreviada subasta inversa (No disponible)"/>
    <n v="4"/>
    <n v="7"/>
    <n v="15"/>
    <n v="642720"/>
    <s v="UNIDAD"/>
    <s v="NO SOLICITADAS"/>
  </r>
  <r>
    <x v="17"/>
    <s v="02-02-01-004-006-04"/>
    <n v="10"/>
    <s v="Materiales y suministros - Acumuladores, pilas y baterías primarias y sus partes y piezas"/>
    <s v="BATERIA TIPO BOTON CR 2032"/>
    <n v="26111700"/>
    <s v="Selección abreviada subasta inversa (No disponible)"/>
    <n v="4"/>
    <n v="7"/>
    <n v="40"/>
    <n v="341680"/>
    <s v="UNIDAD"/>
    <s v="NO SOLICITADAS"/>
  </r>
  <r>
    <x v="17"/>
    <s v="02-02-01-004-006-04"/>
    <n v="10"/>
    <s v="Materiales y suministros - Acumuladores, pilas y baterías primarias y sus partes y piezas"/>
    <s v="BATERIA TIPO BOTON SR44 O LR44 "/>
    <n v="26111700"/>
    <s v="Selección abreviada subasta inversa (No disponible)"/>
    <n v="4"/>
    <n v="7"/>
    <n v="60"/>
    <n v="540480"/>
    <s v="UNIDAD"/>
    <s v="NO SOLICITADAS"/>
  </r>
  <r>
    <x v="17"/>
    <s v="02-02-01-003-006-04"/>
    <n v="10"/>
    <s v="Materiales y suministros - Productos de empaque y envasado, de plástico"/>
    <s v="BOLSA CON SELLADO HÉRMETICO (1)"/>
    <n v="24111500"/>
    <s v="Selección abreviada subasta inversa (No disponible)"/>
    <n v="4"/>
    <n v="7"/>
    <n v="9"/>
    <n v="246015"/>
    <s v="UNIDAD"/>
    <s v="NO SOLICITADAS"/>
  </r>
  <r>
    <x v="17"/>
    <s v="02-02-01-003-006-04"/>
    <n v="10"/>
    <s v="Materiales y suministros - Productos de empaque y envasado, de plástico"/>
    <s v="BOLSA CON SELLADO HÉRMETICO (2)"/>
    <n v="24111500"/>
    <s v="Selección abreviada subasta inversa (No disponible)"/>
    <n v="4"/>
    <n v="7"/>
    <n v="2"/>
    <n v="20342"/>
    <s v="UNIDAD"/>
    <s v="NO SOLICITADAS"/>
  </r>
  <r>
    <x v="17"/>
    <s v="02-02-01-003-006-04"/>
    <n v="10"/>
    <s v="Materiales y suministros - Productos de empaque y envasado, de plástico"/>
    <s v="BOLSA CON SELLADO HÉRMETICO (3)"/>
    <n v="24111500"/>
    <s v="Selección abreviada subasta inversa (No disponible)"/>
    <n v="4"/>
    <n v="7"/>
    <n v="2"/>
    <n v="46024"/>
    <s v="UNIDAD"/>
    <s v="NO SOLICITADAS"/>
  </r>
  <r>
    <x v="17"/>
    <s v="02-02-01-004-003-02"/>
    <n v="10"/>
    <s v="Materiales y suministros - Bombas, compresores, motores de fuerza hidráulica y motores de potencia neumática y válvulas y sus partes y piezas"/>
    <s v="BOMBA HIDRAULICA (1)"/>
    <n v="40151500"/>
    <s v="Selección abreviada subasta inversa (No disponible)"/>
    <n v="4"/>
    <n v="7"/>
    <n v="1"/>
    <n v="4000000"/>
    <s v="UNIDAD"/>
    <s v="NO SOLICITADAS"/>
  </r>
  <r>
    <x v="17"/>
    <s v="02-02-01-004-006-05"/>
    <n v="10"/>
    <s v="Materiales y suministros - Lámparas eléctricas de incandescencia o descarga; lámparas de arco, equipo para alumbrado eléctrico; sus partes y piezas"/>
    <s v="BOMBILLO (10)"/>
    <n v="39101600"/>
    <s v="Selección abreviada subasta inversa (No disponible)"/>
    <n v="4"/>
    <n v="7"/>
    <n v="8"/>
    <n v="4000"/>
    <s v="UNIDAD"/>
    <s v="NO SOLICITADAS"/>
  </r>
  <r>
    <x v="17"/>
    <s v="02-02-01-004-006-05"/>
    <n v="10"/>
    <s v="Materiales y suministros - Lámparas eléctricas de incandescencia o descarga; lámparas de arco, equipo para alumbrado eléctrico; sus partes y piezas"/>
    <s v="BOMBILLO (11)"/>
    <n v="39101600"/>
    <s v="Selección abreviada subasta inversa (No disponible)"/>
    <n v="4"/>
    <n v="7"/>
    <n v="1"/>
    <n v="150650"/>
    <s v="UNIDAD"/>
    <s v="NO SOLICITADAS"/>
  </r>
  <r>
    <x v="17"/>
    <s v="02-02-01-004-006-05"/>
    <n v="10"/>
    <s v="Materiales y suministros - Lámparas eléctricas de incandescencia o descarga; lámparas de arco, equipo para alumbrado eléctrico; sus partes y piezas"/>
    <s v="BOMBILLO (12)"/>
    <n v="39101600"/>
    <s v="Selección abreviada subasta inversa (No disponible)"/>
    <n v="4"/>
    <n v="7"/>
    <n v="1"/>
    <n v="29000"/>
    <s v="UNIDAD"/>
    <s v="NO SOLICITADAS"/>
  </r>
  <r>
    <x v="17"/>
    <s v="02-02-01-004-006-05"/>
    <n v="10"/>
    <s v="Materiales y suministros - Lámparas eléctricas de incandescencia o descarga; lámparas de arco, equipo para alumbrado eléctrico; sus partes y piezas"/>
    <s v="BOMBILLO (13)"/>
    <n v="39101600"/>
    <s v="Selección abreviada subasta inversa (No disponible)"/>
    <n v="4"/>
    <n v="7"/>
    <n v="1"/>
    <n v="18000"/>
    <s v="UNIDAD"/>
    <s v="NO SOLICITADAS"/>
  </r>
  <r>
    <x v="17"/>
    <s v="02-02-01-004-006-05"/>
    <n v="10"/>
    <s v="Materiales y suministros - Lámparas eléctricas de incandescencia o descarga; lámparas de arco, equipo para alumbrado eléctrico; sus partes y piezas"/>
    <s v="BOMBILLO (14)"/>
    <n v="39101600"/>
    <s v="Selección abreviada subasta inversa (No disponible)"/>
    <n v="4"/>
    <n v="7"/>
    <n v="2"/>
    <n v="177300"/>
    <s v="UNIDAD"/>
    <s v="NO SOLICITADAS"/>
  </r>
  <r>
    <x v="17"/>
    <s v="02-02-01-004-006-05"/>
    <n v="10"/>
    <s v="Materiales y suministros - Lámparas eléctricas de incandescencia o descarga; lámparas de arco, equipo para alumbrado eléctrico; sus partes y piezas"/>
    <s v="BOMBILLO (15)"/>
    <n v="39101600"/>
    <s v="Selección abreviada subasta inversa (No disponible)"/>
    <n v="4"/>
    <n v="7"/>
    <n v="1"/>
    <n v="65000"/>
    <s v="UNIDAD"/>
    <s v="NO SOLICITADAS"/>
  </r>
  <r>
    <x v="17"/>
    <s v="02-02-01-004-006-05"/>
    <n v="10"/>
    <s v="Materiales y suministros - Lámparas eléctricas de incandescencia o descarga; lámparas de arco, equipo para alumbrado eléctrico; sus partes y piezas"/>
    <s v="BOMBILLO (2)"/>
    <n v="39101600"/>
    <s v="Selección abreviada subasta inversa (No disponible)"/>
    <n v="4"/>
    <n v="7"/>
    <n v="2"/>
    <n v="152000"/>
    <s v="UNIDAD"/>
    <s v="NO SOLICITADAS"/>
  </r>
  <r>
    <x v="17"/>
    <s v="02-02-01-004-006-05"/>
    <n v="10"/>
    <s v="Materiales y suministros - Lámparas eléctricas de incandescencia o descarga; lámparas de arco, equipo para alumbrado eléctrico; sus partes y piezas"/>
    <s v="BOMBILLO (3)"/>
    <n v="39101600"/>
    <s v="Selección abreviada subasta inversa (No disponible)"/>
    <n v="4"/>
    <n v="7"/>
    <n v="10"/>
    <n v="15000"/>
    <s v="UNIDAD"/>
    <s v="NO SOLICITADAS"/>
  </r>
  <r>
    <x v="17"/>
    <s v="02-02-01-004-006-05"/>
    <n v="10"/>
    <s v="Materiales y suministros - Lámparas eléctricas de incandescencia o descarga; lámparas de arco, equipo para alumbrado eléctrico; sus partes y piezas"/>
    <s v="BOMBILLO (4)"/>
    <n v="39101600"/>
    <s v="Selección abreviada subasta inversa (No disponible)"/>
    <n v="4"/>
    <n v="7"/>
    <n v="2"/>
    <n v="136000"/>
    <s v="UNIDAD"/>
    <s v="NO SOLICITADAS"/>
  </r>
  <r>
    <x v="17"/>
    <s v="02-02-01-004-006-05"/>
    <n v="10"/>
    <s v="Materiales y suministros - Lámparas eléctricas de incandescencia o descarga; lámparas de arco, equipo para alumbrado eléctrico; sus partes y piezas"/>
    <s v="BOMBILLO (5)"/>
    <n v="39101600"/>
    <s v="Selección abreviada subasta inversa (No disponible)"/>
    <n v="4"/>
    <n v="7"/>
    <n v="2"/>
    <n v="136000"/>
    <s v="UNIDAD"/>
    <s v="NO SOLICITADAS"/>
  </r>
  <r>
    <x v="17"/>
    <s v="02-02-01-004-006-05"/>
    <n v="10"/>
    <s v="Materiales y suministros - Lámparas eléctricas de incandescencia o descarga; lámparas de arco, equipo para alumbrado eléctrico; sus partes y piezas"/>
    <s v="BOMBILLO (6)"/>
    <n v="39101600"/>
    <s v="Selección abreviada subasta inversa (No disponible)"/>
    <n v="4"/>
    <n v="7"/>
    <n v="2"/>
    <n v="93060"/>
    <s v="UNIDAD"/>
    <s v="NO SOLICITADAS"/>
  </r>
  <r>
    <x v="17"/>
    <s v="02-02-01-004-006-05"/>
    <n v="10"/>
    <s v="Materiales y suministros - Lámparas eléctricas de incandescencia o descarga; lámparas de arco, equipo para alumbrado eléctrico; sus partes y piezas"/>
    <s v="BOMBILLO (7)"/>
    <n v="39101600"/>
    <s v="Selección abreviada subasta inversa (No disponible)"/>
    <n v="4"/>
    <n v="7"/>
    <n v="1"/>
    <n v="150"/>
    <s v="UNIDAD"/>
    <s v="NO SOLICITADAS"/>
  </r>
  <r>
    <x v="17"/>
    <s v="02-02-01-004-006-05"/>
    <n v="10"/>
    <s v="Materiales y suministros - Lámparas eléctricas de incandescencia o descarga; lámparas de arco, equipo para alumbrado eléctrico; sus partes y piezas"/>
    <s v="BOMBILLO (8)"/>
    <n v="39101600"/>
    <s v="Selección abreviada subasta inversa (No disponible)"/>
    <n v="4"/>
    <n v="7"/>
    <n v="1"/>
    <n v="2500000"/>
    <s v="UNIDAD"/>
    <s v="NO SOLICITADAS"/>
  </r>
  <r>
    <x v="17"/>
    <s v="02-02-01-004-006-05"/>
    <n v="10"/>
    <s v="Materiales y suministros - Lámparas eléctricas de incandescencia o descarga; lámparas de arco, equipo para alumbrado eléctrico; sus partes y piezas"/>
    <s v="BOMBILLO RESISTENCIA PARA LAMPARA INFRARROJA (1)"/>
    <n v="39101600"/>
    <s v="Selección abreviada subasta inversa (No disponible)"/>
    <n v="4"/>
    <n v="7"/>
    <n v="2"/>
    <n v="3015320"/>
    <s v="UNIDAD"/>
    <s v="NO SOLICITADAS"/>
  </r>
  <r>
    <x v="17"/>
    <s v="02-02-01-004-006-05"/>
    <n v="10"/>
    <s v="Materiales y suministros - Lámparas eléctricas de incandescencia o descarga; lámparas de arco, equipo para alumbrado eléctrico; sus partes y piezas"/>
    <s v="BOMBILLO RESISTENCIA PARA LAMPARA INFRARROJA (2)"/>
    <n v="39101600"/>
    <s v="Selección abreviada subasta inversa (No disponible)"/>
    <n v="4"/>
    <n v="7"/>
    <n v="2"/>
    <n v="1815516"/>
    <s v="UNIDAD"/>
    <s v="NO SOLICITADAS"/>
  </r>
  <r>
    <x v="17"/>
    <s v="02-02-01-004-006-05"/>
    <n v="10"/>
    <s v="Materiales y suministros - Lámparas eléctricas de incandescencia o descarga; lámparas de arco, equipo para alumbrado eléctrico; sus partes y piezas"/>
    <s v="BOMBILLO RESISTENCIA PARA LAMPARA INFRARROJA (3)"/>
    <n v="39101600"/>
    <s v="Selección abreviada subasta inversa (No disponible)"/>
    <n v="4"/>
    <n v="7"/>
    <n v="2"/>
    <n v="1870242"/>
    <s v="UNIDAD"/>
    <s v="NO SOLICITADAS"/>
  </r>
  <r>
    <x v="17"/>
    <s v="02-02-01-004-002"/>
    <n v="10"/>
    <s v="Materiales y suministros - Productos metálicos elaborados (excepto maquinaria y equipo)"/>
    <s v="BOQUILLA 100AMP 9-8212"/>
    <n v="23271700"/>
    <s v="Selección abreviada subasta inversa (No disponible)"/>
    <n v="4"/>
    <n v="7"/>
    <n v="10"/>
    <n v="646140"/>
    <s v="UNIDAD"/>
    <s v="NO SOLICITADAS"/>
  </r>
  <r>
    <x v="17"/>
    <s v="02-02-01-004-002"/>
    <n v="10"/>
    <s v="Materiales y suministros - Productos metálicos elaborados (excepto maquinaria y equipo)"/>
    <s v="BOQUILLA 60AMP 9-8210"/>
    <n v="23271700"/>
    <s v="Selección abreviada subasta inversa (No disponible)"/>
    <n v="4"/>
    <n v="7"/>
    <n v="20"/>
    <n v="1292280"/>
    <s v="UNIDAD"/>
    <s v="NO SOLICITADAS"/>
  </r>
  <r>
    <x v="17"/>
    <s v="02-02-01-004-002"/>
    <n v="10"/>
    <s v="Materiales y suministros - Productos metálicos elaborados (excepto maquinaria y equipo)"/>
    <s v="BOQUILLA 80AMP 9-8211"/>
    <n v="23271700"/>
    <s v="Selección abreviada subasta inversa (No disponible)"/>
    <n v="4"/>
    <n v="7"/>
    <n v="20"/>
    <n v="484600"/>
    <s v="UNIDAD"/>
    <s v="NO SOLICITADAS"/>
  </r>
  <r>
    <x v="17"/>
    <s v="02-02-01-004-002"/>
    <n v="10"/>
    <s v="Materiales y suministros - Productos metálicos elaborados (excepto maquinaria y equipo)"/>
    <s v="BROCA DE 1/8&quot;"/>
    <n v="27112800"/>
    <s v="Selección abreviada subasta inversa (No disponible)"/>
    <n v="4"/>
    <n v="7"/>
    <n v="10"/>
    <n v="176220"/>
    <s v="UNIDAD"/>
    <s v="NO SOLICITADAS"/>
  </r>
  <r>
    <x v="17"/>
    <s v="02-02-01-004-002"/>
    <n v="10"/>
    <s v="Materiales y suministros - Productos metálicos elaborados (excepto maquinaria y equipo)"/>
    <s v="BROCA DE 5/32&quot;"/>
    <n v="27112800"/>
    <s v="Selección abreviada subasta inversa (No disponible)"/>
    <n v="4"/>
    <n v="7"/>
    <n v="10"/>
    <n v="176220"/>
    <s v="UNIDAD"/>
    <s v="NO SOLICITADAS"/>
  </r>
  <r>
    <x v="17"/>
    <s v="02-02-01-004-002"/>
    <n v="10"/>
    <s v="Materiales y suministros - Productos metálicos elaborados (excepto maquinaria y equipo)"/>
    <s v="BROCA DE COBALTO 3/32&quot;"/>
    <n v="27112800"/>
    <s v="Selección abreviada subasta inversa (No disponible)"/>
    <n v="4"/>
    <n v="7"/>
    <n v="50"/>
    <n v="704850"/>
    <s v="UNIDAD"/>
    <s v="NO SOLICITADAS"/>
  </r>
  <r>
    <x v="17"/>
    <s v="02-02-01-003-008-09"/>
    <n v="10"/>
    <s v="Materiales y suministros - Otros artículos manufacturados n. C. P."/>
    <s v="BROCHA 1&quot;"/>
    <n v="31211900"/>
    <s v="Selección abreviada subasta inversa (No disponible)"/>
    <n v="4"/>
    <n v="7"/>
    <n v="6"/>
    <n v="29370"/>
    <s v="UNIDAD"/>
    <s v="NO SOLICITADAS"/>
  </r>
  <r>
    <x v="17"/>
    <s v="02-02-01-003-008-09"/>
    <n v="10"/>
    <s v="Materiales y suministros - Otros artículos manufacturados n. C. P."/>
    <s v="BROCHA 2&quot;"/>
    <n v="31211900"/>
    <s v="Selección abreviada subasta inversa (No disponible)"/>
    <n v="4"/>
    <n v="7"/>
    <n v="126"/>
    <n v="925092"/>
    <s v="UNIDAD"/>
    <s v="NO SOLICITADAS"/>
  </r>
  <r>
    <x v="17"/>
    <s v="02-02-01-003-008-09"/>
    <n v="10"/>
    <s v="Materiales y suministros - Otros artículos manufacturados n. C. P."/>
    <s v="BROCHA 3&quot;"/>
    <n v="31211900"/>
    <s v="Selección abreviada subasta inversa (No disponible)"/>
    <n v="4"/>
    <n v="7"/>
    <n v="14"/>
    <n v="143906"/>
    <s v="UNIDAD"/>
    <s v="NO SOLICITADAS"/>
  </r>
  <r>
    <x v="17"/>
    <s v="02-02-01-003-008-09"/>
    <n v="10"/>
    <s v="Materiales y suministros - Otros artículos manufacturados n. C. P."/>
    <s v="BROCHE (1)"/>
    <n v="31162800"/>
    <s v="Selección abreviada subasta inversa (No disponible)"/>
    <n v="4"/>
    <n v="7"/>
    <n v="8"/>
    <n v="72000"/>
    <s v="UNIDAD"/>
    <s v="NO SOLICITADAS"/>
  </r>
  <r>
    <x v="17"/>
    <s v="02-02-01-003-008-09"/>
    <n v="10"/>
    <s v="Materiales y suministros - Otros artículos manufacturados n. C. P."/>
    <s v="BROCHE (2)"/>
    <n v="31162800"/>
    <s v="Selección abreviada subasta inversa (No disponible)"/>
    <n v="4"/>
    <n v="7"/>
    <n v="8"/>
    <n v="78400"/>
    <s v="UNIDAD"/>
    <s v="NO SOLICITADAS"/>
  </r>
  <r>
    <x v="17"/>
    <s v="02-02-01-003-008-09"/>
    <n v="10"/>
    <s v="Materiales y suministros - Otros artículos manufacturados n. C. P."/>
    <s v="BROCHE (3)"/>
    <n v="31162800"/>
    <s v="Selección abreviada subasta inversa (No disponible)"/>
    <n v="4"/>
    <n v="7"/>
    <n v="10"/>
    <n v="98000"/>
    <s v="UNIDAD"/>
    <s v="NO SOLICITADAS"/>
  </r>
  <r>
    <x v="17"/>
    <s v="02-02-01-003-008-09"/>
    <n v="10"/>
    <s v="Materiales y suministros - Otros artículos manufacturados n. C. P."/>
    <s v="BROCHE (4)"/>
    <n v="31162800"/>
    <s v="Selección abreviada subasta inversa (No disponible)"/>
    <n v="4"/>
    <n v="7"/>
    <n v="10"/>
    <n v="98000"/>
    <s v="UNIDAD"/>
    <s v="NO SOLICITADAS"/>
  </r>
  <r>
    <x v="17"/>
    <s v="02-02-01-003-008-09"/>
    <n v="10"/>
    <s v="Materiales y suministros - Otros artículos manufacturados n. C. P."/>
    <s v="BROCHE (5)"/>
    <n v="31162800"/>
    <s v="Selección abreviada subasta inversa (No disponible)"/>
    <n v="4"/>
    <n v="7"/>
    <n v="5"/>
    <n v="49000"/>
    <s v="UNIDAD"/>
    <s v="NO SOLICITADAS"/>
  </r>
  <r>
    <x v="17"/>
    <s v="02-02-01-003-008-09"/>
    <n v="10"/>
    <s v="Materiales y suministros - Otros artículos manufacturados n. C. P."/>
    <s v="BROCHE (6)"/>
    <n v="31162800"/>
    <s v="Selección abreviada subasta inversa (No disponible)"/>
    <n v="4"/>
    <n v="7"/>
    <n v="6"/>
    <n v="66000"/>
    <s v="UNIDAD"/>
    <s v="NO SOLICITADAS"/>
  </r>
  <r>
    <x v="17"/>
    <s v="02-02-01-003-008-09"/>
    <n v="10"/>
    <s v="Materiales y suministros - Otros artículos manufacturados n. C. P."/>
    <s v="BROCHE (7)"/>
    <n v="31162800"/>
    <s v="Selección abreviada subasta inversa (No disponible)"/>
    <n v="4"/>
    <n v="7"/>
    <n v="6"/>
    <n v="192000"/>
    <s v="UNIDAD"/>
    <s v="NO SOLICITADAS"/>
  </r>
  <r>
    <x v="17"/>
    <s v="02-02-01-003-008-09"/>
    <n v="10"/>
    <s v="Materiales y suministros - Otros artículos manufacturados n. C. P."/>
    <s v="BROCHE DE CAZUELA"/>
    <n v="31162800"/>
    <s v="Selección abreviada subasta inversa (No disponible)"/>
    <n v="4"/>
    <n v="7"/>
    <n v="2"/>
    <n v="3916000"/>
    <s v="UNIDAD"/>
    <s v="NO SOLICITADAS"/>
  </r>
  <r>
    <x v="17"/>
    <s v="02-02-01-003-008-09"/>
    <n v="10"/>
    <s v="Materiales y suministros - Otros artículos manufacturados n. C. P."/>
    <s v="BROCHE UNIVERSAL"/>
    <n v="31162800"/>
    <s v="Selección abreviada subasta inversa (No disponible)"/>
    <n v="4"/>
    <n v="7"/>
    <n v="15"/>
    <n v="189960"/>
    <s v="UNIDAD"/>
    <s v="NO SOLICITADAS"/>
  </r>
  <r>
    <x v="17"/>
    <s v="02-02-01-003-006-09"/>
    <n v="10"/>
    <s v="Materiales y suministros - Otros productos plásticos"/>
    <s v="CABEZAL PARA PLOTTER HP COLOR T-1300 REF. 711"/>
    <n v="44103110"/>
    <s v="Selección abreviada subasta inversa (No disponible)"/>
    <n v="4"/>
    <n v="7"/>
    <n v="1"/>
    <n v="700000"/>
    <s v="UNIDAD"/>
    <s v="NO SOLICITADAS"/>
  </r>
  <r>
    <x v="17"/>
    <s v="02-02-01-003-006-09"/>
    <n v="10"/>
    <s v="Materiales y suministros - Otros productos plásticos"/>
    <s v="CABEZAL PARA PLOTTER HP COLOR T-1300 REF. 72 AMARILLO/NEGRO"/>
    <n v="44103110"/>
    <s v="Selección abreviada subasta inversa (No disponible)"/>
    <n v="4"/>
    <n v="7"/>
    <n v="3"/>
    <n v="750000"/>
    <s v="UNIDAD"/>
    <s v="NO SOLICITADAS"/>
  </r>
  <r>
    <x v="17"/>
    <s v="02-02-01-003-006-09"/>
    <n v="10"/>
    <s v="Materiales y suministros - Otros productos plásticos"/>
    <s v="CABEZAL PARA PLOTTER HP COLOR T-1300 REF. 72 AZUL/ROJO"/>
    <n v="44103110"/>
    <s v="Selección abreviada subasta inversa (No disponible)"/>
    <n v="4"/>
    <n v="7"/>
    <n v="3"/>
    <n v="750000"/>
    <s v="UNIDAD"/>
    <s v="NO SOLICITADAS"/>
  </r>
  <r>
    <x v="17"/>
    <s v="02-02-01-003-006-09"/>
    <n v="10"/>
    <s v="Materiales y suministros - Otros productos plásticos"/>
    <s v="CABEZAL PARA PLOTTER HP COLOR T-1300 REF. 72 NEGRO/GRIS"/>
    <n v="44103110"/>
    <s v="Selección abreviada subasta inversa (No disponible)"/>
    <n v="4"/>
    <n v="7"/>
    <n v="3"/>
    <n v="750000"/>
    <s v="UNIDAD"/>
    <s v="NO SOLICITADAS"/>
  </r>
  <r>
    <x v="17"/>
    <s v="02-02-01-004-006-03"/>
    <n v="10"/>
    <s v="Materiales y suministros - Hilos y cables aislados; cable de fibra óptica"/>
    <s v="CABLE  CORRIENTES"/>
    <n v="26121600"/>
    <s v="Selección abreviada subasta inversa (No disponible)"/>
    <n v="4"/>
    <n v="7"/>
    <n v="1"/>
    <n v="980000"/>
    <s v="UNIDAD"/>
    <s v="NO SOLICITADAS"/>
  </r>
  <r>
    <x v="17"/>
    <s v="02-02-01-004-006-03"/>
    <n v="10"/>
    <s v="Materiales y suministros - Hilos y cables aislados; cable de fibra óptica"/>
    <s v="CABLE  LEMO TO LEMO   EC-NDT EC-N2K-TL-6 (BRINGE-DIFF)"/>
    <n v="26121600"/>
    <s v="Selección abreviada subasta inversa (No disponible)"/>
    <n v="4"/>
    <n v="7"/>
    <n v="1"/>
    <n v="900000"/>
    <s v="UNIDAD"/>
    <s v="NO SOLICITADAS"/>
  </r>
  <r>
    <x v="17"/>
    <s v="02-02-01-004-006-03"/>
    <n v="10"/>
    <s v="Materiales y suministros - Hilos y cables aislados; cable de fibra óptica"/>
    <s v="CABLE AERONAUTICO Nº 22"/>
    <n v="26121600"/>
    <s v="Selección abreviada subasta inversa (No disponible)"/>
    <n v="4"/>
    <n v="7"/>
    <n v="1"/>
    <n v="516016"/>
    <s v="UNIDAD"/>
    <s v="NO SOLICITADAS"/>
  </r>
  <r>
    <x v="17"/>
    <s v="02-02-01-004-006-03"/>
    <n v="10"/>
    <s v="Materiales y suministros - Hilos y cables aislados; cable de fibra óptica"/>
    <s v="CABLE COAXIAL (1)"/>
    <n v="26121600"/>
    <s v="Selección abreviada subasta inversa (No disponible)"/>
    <n v="4"/>
    <n v="7"/>
    <n v="1"/>
    <n v="310470"/>
    <s v="UNIDAD"/>
    <s v="NO SOLICITADAS"/>
  </r>
  <r>
    <x v="17"/>
    <s v="02-02-01-004-006-03"/>
    <n v="10"/>
    <s v="Materiales y suministros - Hilos y cables aislados; cable de fibra óptica"/>
    <s v="CABLE DE SEGURIDAD T "/>
    <n v="31152200"/>
    <s v="Selección abreviada subasta inversa (No disponible)"/>
    <n v="4"/>
    <n v="7"/>
    <n v="2"/>
    <n v="516846"/>
    <s v="UNIDAD"/>
    <s v="NO SOLICITADAS"/>
  </r>
  <r>
    <x v="17"/>
    <s v="02-02-01-004-006-03"/>
    <n v="10"/>
    <s v="Materiales y suministros - Hilos y cables aislados; cable de fibra óptica"/>
    <s v="CABLE FLUKE"/>
    <n v="26121600"/>
    <s v="Selección abreviada subasta inversa (No disponible)"/>
    <n v="4"/>
    <n v="7"/>
    <n v="1"/>
    <n v="250000"/>
    <s v="UNIDAD"/>
    <s v="NO SOLICITADAS"/>
  </r>
  <r>
    <x v="17"/>
    <s v="02-02-01-004-002"/>
    <n v="10"/>
    <s v="Materiales y suministros - Productos metálicos elaborados (excepto maquinaria y equipo)"/>
    <s v="CADENA CONDUCTIVA DE ARRASTRE"/>
    <s v="31151600"/>
    <s v="Selección abreviada subasta inversa (No disponible)"/>
    <n v="4"/>
    <n v="7"/>
    <n v="6"/>
    <n v="192870"/>
    <s v="UNIDAD"/>
    <s v="NO SOLICITADAS"/>
  </r>
  <r>
    <x v="17"/>
    <s v="02-02-01-004-006-03"/>
    <n v="10"/>
    <s v="Materiales y suministros - Hilos y cables aislados; cable de fibra óptica"/>
    <s v="CAIMAN ELECTRICO "/>
    <n v="39121400"/>
    <s v="Selección abreviada subasta inversa (No disponible)"/>
    <n v="4"/>
    <n v="7"/>
    <n v="50"/>
    <n v="734250"/>
    <s v="UNIDAD"/>
    <s v="NO SOLICITADAS"/>
  </r>
  <r>
    <x v="17"/>
    <s v="02-02-01-004-006-03"/>
    <n v="10"/>
    <s v="Materiales y suministros - Hilos y cables aislados; cable de fibra óptica"/>
    <s v="CAIMAN NEGRA PARA JACK BANANA (ALLIGATOR CLIP TO BANNANA JACK)"/>
    <n v="39121400"/>
    <s v="Selección abreviada subasta inversa (No disponible)"/>
    <n v="4"/>
    <n v="7"/>
    <n v="5"/>
    <n v="416775"/>
    <s v="UNIDAD"/>
    <s v="NO SOLICITADAS"/>
  </r>
  <r>
    <x v="17"/>
    <s v="02-02-01-003-002-01"/>
    <n v="10"/>
    <s v="Materiales y suministros - Pasta de papel, papel y cartón"/>
    <s v="CAJA DE EMBALAJE (1)"/>
    <n v="24121500"/>
    <s v="Selección abreviada subasta inversa (No disponible)"/>
    <n v="4"/>
    <n v="7"/>
    <n v="30"/>
    <n v="750000"/>
    <s v="UNIDAD"/>
    <s v="NO SOLICITADAS"/>
  </r>
  <r>
    <x v="17"/>
    <s v="02-02-01-003-002-01"/>
    <n v="10"/>
    <s v="Materiales y suministros - Pasta de papel, papel y cartón"/>
    <s v="CAJA DE EMBALAJE (2)"/>
    <n v="24121500"/>
    <s v="Selección abreviada subasta inversa (No disponible)"/>
    <n v="4"/>
    <n v="7"/>
    <n v="30"/>
    <n v="1950000"/>
    <s v="UNIDAD"/>
    <s v="NO SOLICITADAS"/>
  </r>
  <r>
    <x v="17"/>
    <s v="02-02-01-003-002-01"/>
    <n v="10"/>
    <s v="Materiales y suministros - Pasta de papel, papel y cartón"/>
    <s v="CAJA DE EMBALAJE (3)"/>
    <n v="24121500"/>
    <s v="Selección abreviada subasta inversa (No disponible)"/>
    <n v="4"/>
    <n v="7"/>
    <n v="30"/>
    <n v="1050000"/>
    <s v="UNIDAD"/>
    <s v="NO SOLICITADAS"/>
  </r>
  <r>
    <x v="17"/>
    <s v="02-02-01-003-004-02"/>
    <n v="10"/>
    <s v="Materiales y suministros - Productos químicos inorgánicos básicos n. C. P."/>
    <s v="CARBONATO DE BARIO"/>
    <n v="12352300"/>
    <s v="Selección abreviada subasta inversa (No disponible)"/>
    <n v="4"/>
    <n v="7"/>
    <n v="5"/>
    <n v="3377550"/>
    <s v="KILOGRAMO"/>
    <s v="NO SOLICITADAS"/>
  </r>
  <r>
    <x v="17"/>
    <s v="02-02-01-003-004-02"/>
    <n v="10"/>
    <s v="Materiales y suministros - Productos químicos inorgánicos básicos n. C. P."/>
    <s v="CARBONATO DE NIQUEL GRADO REACTIVO"/>
    <n v="12161500"/>
    <s v="Selección abreviada subasta inversa (No disponible)"/>
    <n v="4"/>
    <n v="7"/>
    <n v="4"/>
    <n v="2004992"/>
    <s v="KILOGRAMO"/>
    <s v="NO SOLICITADAS"/>
  </r>
  <r>
    <x v="17"/>
    <s v="02-02-01-003-004-02"/>
    <n v="10"/>
    <s v="Materiales y suministros - Productos químicos inorgánicos básicos n. C. P."/>
    <s v="CARBONATO DE POTASIO "/>
    <n v="12352300"/>
    <s v="Selección abreviada subasta inversa (No disponible)"/>
    <n v="4"/>
    <n v="7"/>
    <n v="30"/>
    <n v="440550"/>
    <s v="KILOGRAMO"/>
    <s v="NO SOLICITADAS"/>
  </r>
  <r>
    <x v="17"/>
    <s v="02-02-01-003-004-02"/>
    <n v="10"/>
    <s v="Materiales y suministros - Productos químicos inorgánicos básicos n. C. P."/>
    <s v="CARBONATO DE SODIO "/>
    <n v="12352300"/>
    <s v="Selección abreviada subasta inversa (No disponible)"/>
    <n v="4"/>
    <n v="7"/>
    <n v="25"/>
    <n v="220275"/>
    <s v="KILOGRAMO"/>
    <s v="NO SOLICITADAS"/>
  </r>
  <r>
    <x v="17"/>
    <s v="02-02-01-004-006-04"/>
    <n v="10"/>
    <s v="Materiales y suministros - Acumuladores, pilas y baterías primarias y sus partes y piezas"/>
    <s v="CARGADOR DE BATERIAS MULTIFUNCIONAL"/>
    <n v="26111700"/>
    <s v="Selección abreviada subasta inversa (No disponible)"/>
    <n v="4"/>
    <n v="7"/>
    <n v="1"/>
    <n v="102301"/>
    <s v="UNIDAD"/>
    <s v="NO SOLICITADAS"/>
  </r>
  <r>
    <x v="17"/>
    <s v="02-02-01-003-002-01"/>
    <n v="10"/>
    <s v="Materiales y suministros - Pasta de papel, papel y cartón"/>
    <s v="CARTULINA AMARILLA 150GR. TAMAÑO 70X100CM PLIEGO"/>
    <n v="14121503"/>
    <s v="Selección abreviada subasta inversa (No disponible)"/>
    <n v="4"/>
    <n v="7"/>
    <n v="2200"/>
    <n v="1760000"/>
    <s v="UNIDAD"/>
    <s v="NO SOLICITADAS"/>
  </r>
  <r>
    <x v="17"/>
    <s v="02-02-01-003-002-01"/>
    <n v="10"/>
    <s v="Materiales y suministros - Pasta de papel, papel y cartón"/>
    <s v="CARTULINA AZUL 150GR. TAMAÑO 70X100CM PLIEGO"/>
    <n v="14121503"/>
    <s v="Selección abreviada subasta inversa (No disponible)"/>
    <n v="4"/>
    <n v="7"/>
    <n v="1100"/>
    <n v="880000"/>
    <s v="UNIDAD"/>
    <s v="NO SOLICITADAS"/>
  </r>
  <r>
    <x v="17"/>
    <s v="02-02-01-003-002-01"/>
    <n v="10"/>
    <s v="Materiales y suministros - Pasta de papel, papel y cartón"/>
    <s v="CARTULINA BLANCA 150GR. TAMAÑO 70X100CM PLIEGO"/>
    <n v="14121503"/>
    <s v="Selección abreviada subasta inversa (No disponible)"/>
    <n v="4"/>
    <n v="7"/>
    <n v="2000"/>
    <n v="1600000"/>
    <s v="UNIDAD"/>
    <s v="NO SOLICITADAS"/>
  </r>
  <r>
    <x v="17"/>
    <s v="02-02-01-003-002-01"/>
    <n v="10"/>
    <s v="Materiales y suministros - Pasta de papel, papel y cartón"/>
    <s v="CARTULINA LITOBRISTOL AMARILLA 150GR. TAMAÑO 70X50CM MEDIO PLIEGO"/>
    <n v="14121503"/>
    <s v="Selección abreviada subasta inversa (No disponible)"/>
    <n v="4"/>
    <n v="7"/>
    <n v="800"/>
    <n v="480000"/>
    <s v="UNIDAD"/>
    <s v="NO SOLICITADAS"/>
  </r>
  <r>
    <x v="17"/>
    <s v="02-02-01-003-002-01"/>
    <n v="10"/>
    <s v="Materiales y suministros - Pasta de papel, papel y cartón"/>
    <s v="CARTULINA LITOBRISTOL ROJO 150GR. TAMAÑO 70X50CM MEDIO PLIEGO"/>
    <n v="14121503"/>
    <s v="Selección abreviada subasta inversa (No disponible)"/>
    <n v="4"/>
    <n v="7"/>
    <n v="800"/>
    <n v="480000"/>
    <s v="UNIDAD"/>
    <s v="NO SOLICITADAS"/>
  </r>
  <r>
    <x v="17"/>
    <s v="02-02-01-003-002-01"/>
    <n v="10"/>
    <s v="Materiales y suministros - Pasta de papel, papel y cartón"/>
    <s v="CARTULINA LITOBRISTOL VERDE 150GR. TAMAÑO 70X50CM MEDIO PLIEGO"/>
    <n v="14121503"/>
    <s v="Selección abreviada subasta inversa (No disponible)"/>
    <n v="4"/>
    <n v="7"/>
    <n v="800"/>
    <n v="480000"/>
    <s v="UNIDAD"/>
    <s v="NO SOLICITADAS"/>
  </r>
  <r>
    <x v="17"/>
    <s v="02-02-01-003-002-01"/>
    <n v="10"/>
    <s v="Materiales y suministros - Pasta de papel, papel y cartón"/>
    <s v="CARTULINA OPALINA BLANCO INTENSO 180GR. TAMAÑO 70X100CM PLIEGO"/>
    <n v="14121901"/>
    <s v="Selección abreviada subasta inversa (No disponible)"/>
    <n v="4"/>
    <n v="7"/>
    <n v="800"/>
    <n v="1200000"/>
    <s v="UNIDAD"/>
    <s v="NO SOLICITADAS"/>
  </r>
  <r>
    <x v="17"/>
    <s v="02-02-01-003-002-01"/>
    <n v="10"/>
    <s v="Materiales y suministros - Pasta de papel, papel y cartón"/>
    <s v="CARTULINA VERDE 150GR. TAMAÑO 70X100CM PLIEGO"/>
    <n v="14121503"/>
    <s v="Selección abreviada subasta inversa (No disponible)"/>
    <n v="4"/>
    <n v="7"/>
    <n v="1100"/>
    <n v="880000"/>
    <s v="UNIDAD"/>
    <s v="NO SOLICITADAS"/>
  </r>
  <r>
    <x v="17"/>
    <s v="02-02-01-003-006-02"/>
    <n v="10"/>
    <s v="Materiales y suministros - Otros productos de caucho"/>
    <s v="CAUCHO  DE SILICONA PARA MOLDES"/>
    <n v="12352300"/>
    <s v="Selección abreviada subasta inversa (No disponible)"/>
    <n v="4"/>
    <n v="7"/>
    <n v="3"/>
    <n v="345996"/>
    <s v="KILOGRAMO"/>
    <s v="NO SOLICITADAS"/>
  </r>
  <r>
    <x v="17"/>
    <s v="02-02-01-003-007-04"/>
    <n v="10"/>
    <s v="Materiales y suministros - Yeso, cal y cemento"/>
    <s v="CEMENTO"/>
    <n v="31201600"/>
    <s v="Selección abreviada subasta inversa (No disponible)"/>
    <n v="4"/>
    <n v="7"/>
    <n v="2"/>
    <n v="783200"/>
    <s v="UNIDAD"/>
    <s v="NO SOLICITADAS"/>
  </r>
  <r>
    <x v="17"/>
    <s v="02-02-01-003-007-04"/>
    <n v="10"/>
    <s v="Materiales y suministros - Yeso, cal y cemento"/>
    <s v="CEMENTO CONDUCTIVO (DE-ICER CONDUCTIVE CEMENT)"/>
    <n v="31201600"/>
    <s v="Selección abreviada subasta inversa (No disponible)"/>
    <n v="4"/>
    <n v="7"/>
    <n v="2"/>
    <n v="760000"/>
    <s v="UNIDAD"/>
    <s v="NO SOLICITADAS"/>
  </r>
  <r>
    <x v="17"/>
    <s v="02-02-01-003-008-09"/>
    <n v="10"/>
    <s v="Materiales y suministros - Otros artículos manufacturados n. C. P."/>
    <s v="CEPILLO CON CERDAS DE ALAMBRES EN BRONCE (1)"/>
    <n v="27111900"/>
    <s v="Selección abreviada subasta inversa (No disponible)"/>
    <n v="4"/>
    <n v="7"/>
    <n v="95"/>
    <n v="576555"/>
    <s v="UNIDAD"/>
    <s v="NO SOLICITADAS"/>
  </r>
  <r>
    <x v="17"/>
    <s v="02-02-01-003-008-09"/>
    <n v="10"/>
    <s v="Materiales y suministros - Otros artículos manufacturados n. C. P."/>
    <s v="CEPILLO CON CERDAS DE ALAMBRES EN BRONCE (2)"/>
    <n v="27111900"/>
    <s v="Selección abreviada subasta inversa (No disponible)"/>
    <n v="4"/>
    <n v="7"/>
    <n v="5"/>
    <n v="40000"/>
    <s v="UNIDAD"/>
    <s v="NO SOLICITADAS"/>
  </r>
  <r>
    <x v="17"/>
    <s v="02-02-01-003-008-09"/>
    <n v="10"/>
    <s v="Materiales y suministros - Otros artículos manufacturados n. C. P."/>
    <s v="CEPILLO DE ALAMBRE"/>
    <n v="27111900"/>
    <s v="Selección abreviada subasta inversa (No disponible)"/>
    <n v="4"/>
    <n v="7"/>
    <n v="1"/>
    <n v="23100"/>
    <s v="UNIDAD"/>
    <s v="NO SOLICITADAS"/>
  </r>
  <r>
    <x v="17"/>
    <s v="02-02-01-003-005-03"/>
    <n v="10"/>
    <s v="Materiales y suministros - Jabón, preparados para limpieza, perfumes y preparados de tocador"/>
    <s v="CERA / PASTA PULIDORA (1)"/>
    <n v="31191500"/>
    <s v="Selección abreviada subasta inversa (No disponible)"/>
    <n v="4"/>
    <n v="7"/>
    <n v="4"/>
    <n v="153356"/>
    <s v="GALON"/>
    <s v="NO SOLICITADAS"/>
  </r>
  <r>
    <x v="17"/>
    <s v="02-02-01-003-005-03"/>
    <n v="10"/>
    <s v="Materiales y suministros - Jabón, preparados para limpieza, perfumes y preparados de tocador"/>
    <s v="CERA / PASTA PULIDORA (2)"/>
    <n v="31191500"/>
    <s v="Selección abreviada subasta inversa (No disponible)"/>
    <n v="4"/>
    <n v="7"/>
    <n v="1"/>
    <n v="107000"/>
    <s v="GALON"/>
    <s v="NO SOLICITADAS"/>
  </r>
  <r>
    <x v="17"/>
    <s v="02-02-01-003-005-03"/>
    <n v="10"/>
    <s v="Materiales y suministros - Jabón, preparados para limpieza, perfumes y preparados de tocador"/>
    <s v="CERA / REVESTIMIENTO DISIPATIVO"/>
    <n v="47131800"/>
    <s v="Selección abreviada subasta inversa (No disponible)"/>
    <n v="4"/>
    <n v="7"/>
    <n v="1"/>
    <n v="515005"/>
    <s v="UNIDAD"/>
    <s v="NO SOLICITADAS"/>
  </r>
  <r>
    <x v="17"/>
    <s v="02-02-01-003-005-03"/>
    <n v="10"/>
    <s v="Materiales y suministros - Jabón, preparados para limpieza, perfumes y preparados de tocador"/>
    <s v="CERA / REVESTIMIENTO PROTECTOR DE SUPERFICIES DISIPATIVAS"/>
    <n v="47131800"/>
    <s v="Selección abreviada subasta inversa (No disponible)"/>
    <n v="4"/>
    <n v="7"/>
    <n v="4"/>
    <n v="202628"/>
    <s v="UNIDAD"/>
    <s v="NO SOLICITADAS"/>
  </r>
  <r>
    <x v="17"/>
    <s v="02-02-01-003-004-04"/>
    <n v="10"/>
    <s v="Materiales y suministros - 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
    <s v="CHICLE INDUSTRIAL"/>
    <n v="31201600"/>
    <s v="Selección abreviada subasta inversa (No disponible)"/>
    <n v="4"/>
    <n v="7"/>
    <n v="2"/>
    <n v="596000"/>
    <s v="KILOGRAMO"/>
    <s v="NO SOLICITADAS"/>
  </r>
  <r>
    <x v="17"/>
    <s v="02-02-01-003-004-02"/>
    <n v="10"/>
    <s v="Materiales y suministros - Productos químicos inorgánicos básicos n. C. P."/>
    <s v="CIANURO DE COBRE "/>
    <n v="12352300"/>
    <s v="Selección abreviada subasta inversa (No disponible)"/>
    <n v="4"/>
    <n v="7"/>
    <n v="5"/>
    <n v="9300500"/>
    <s v="UNIDAD"/>
    <s v="NO SOLICITADAS"/>
  </r>
  <r>
    <x v="17"/>
    <s v="02-02-01-003-004-02"/>
    <n v="10"/>
    <s v="Materiales y suministros - Productos químicos inorgánicos básicos n. C. P."/>
    <s v="CIANURO DE PLATA GRADO INDUSTRIAL"/>
    <n v="12352300"/>
    <s v="Selección abreviada subasta inversa (No disponible)"/>
    <n v="4"/>
    <n v="7"/>
    <n v="4"/>
    <n v="9790000"/>
    <s v="KILOGRAMO"/>
    <s v="NO SOLICITADAS"/>
  </r>
  <r>
    <x v="17"/>
    <s v="02-02-01-003-004-02"/>
    <n v="10"/>
    <s v="Materiales y suministros - Productos químicos inorgánicos básicos n. C. P."/>
    <s v="CIANURO DE SODIO GRADO INDUSTRIAL"/>
    <n v="12352300"/>
    <s v="Selección abreviada subasta inversa (No disponible)"/>
    <n v="4"/>
    <n v="7"/>
    <n v="2"/>
    <n v="7440400"/>
    <s v="UNIDAD"/>
    <s v="NO SOLICITADAS"/>
  </r>
  <r>
    <x v="17"/>
    <s v="02-02-01-003-006-09"/>
    <n v="10"/>
    <s v="Materiales y suministros - Otros productos plásticos"/>
    <s v="CINTA AISLANTE (1)"/>
    <n v="31201500"/>
    <s v="Selección abreviada subasta inversa (No disponible)"/>
    <n v="4"/>
    <n v="7"/>
    <n v="18"/>
    <n v="370062"/>
    <s v="UNIDAD"/>
    <s v="NO SOLICITADAS"/>
  </r>
  <r>
    <x v="17"/>
    <s v="02-02-01-004-002"/>
    <n v="10"/>
    <s v="Materiales y suministros - Productos metálicos elaborados (excepto maquinaria y equipo)"/>
    <s v="CINTA DE ALUMINIO (1)"/>
    <n v="31201500"/>
    <s v="Selección abreviada subasta inversa (No disponible)"/>
    <n v="4"/>
    <n v="7"/>
    <n v="2"/>
    <n v="360000"/>
    <s v="UNIDAD"/>
    <s v="NO SOLICITADAS"/>
  </r>
  <r>
    <x v="17"/>
    <s v="02-02-01-004-002"/>
    <n v="10"/>
    <s v="Materiales y suministros - Productos metálicos elaborados (excepto maquinaria y equipo)"/>
    <s v="CINTA DE ALUMINIO (2)"/>
    <n v="31201500"/>
    <s v="Selección abreviada subasta inversa (No disponible)"/>
    <n v="4"/>
    <n v="7"/>
    <n v="3"/>
    <n v="540000"/>
    <s v="UNIDAD"/>
    <s v="NO SOLICITADAS"/>
  </r>
  <r>
    <x v="17"/>
    <s v="02-02-01-004-002"/>
    <n v="10"/>
    <s v="Materiales y suministros - Productos metálicos elaborados (excepto maquinaria y equipo)"/>
    <s v="CINTA DE ALUMINIO (3)"/>
    <n v="31201500"/>
    <s v="Selección abreviada subasta inversa (No disponible)"/>
    <n v="4"/>
    <n v="7"/>
    <n v="1"/>
    <n v="180000"/>
    <s v="UNIDAD"/>
    <s v="NO SOLICITADAS"/>
  </r>
  <r>
    <x v="17"/>
    <s v="02-02-01-004-002"/>
    <n v="10"/>
    <s v="Materiales y suministros - Productos metálicos elaborados (excepto maquinaria y equipo)"/>
    <s v="CINTA DE CORTE PARA SIERRA MECANICA "/>
    <n v="23242100"/>
    <s v="Selección abreviada subasta inversa (No disponible)"/>
    <n v="4"/>
    <n v="7"/>
    <n v="5"/>
    <n v="4699200"/>
    <s v="UNIDAD"/>
    <s v="NO SOLICITADAS"/>
  </r>
  <r>
    <x v="17"/>
    <s v="02-02-01-003-002-01"/>
    <n v="10"/>
    <s v="Materiales y suministros - Pasta de papel, papel y cartón"/>
    <s v="CINTA DE ENMASCARAR  1&quot; 1/2&quot; "/>
    <n v="31201500"/>
    <s v="Selección abreviada subasta inversa (No disponible)"/>
    <n v="4"/>
    <n v="7"/>
    <n v="24"/>
    <n v="300000"/>
    <s v="UNIDAD"/>
    <s v="NO SOLICITADAS"/>
  </r>
  <r>
    <x v="17"/>
    <s v="02-02-01-003-002-01"/>
    <n v="10"/>
    <s v="Materiales y suministros - Pasta de papel, papel y cartón"/>
    <s v="CINTA DE ENMASCARAR 1&quot;"/>
    <n v="31201500"/>
    <s v="Selección abreviada subasta inversa (No disponible)"/>
    <n v="4"/>
    <n v="7"/>
    <n v="150"/>
    <n v="2716650"/>
    <s v="UNIDAD"/>
    <s v="NO SOLICITADAS"/>
  </r>
  <r>
    <x v="17"/>
    <s v="02-02-01-003-002-01"/>
    <n v="10"/>
    <s v="Materiales y suministros - Pasta de papel, papel y cartón"/>
    <s v="CINTA DE ENMASCARAR 1/4&quot;"/>
    <n v="31201500"/>
    <s v="Selección abreviada subasta inversa (No disponible)"/>
    <n v="4"/>
    <n v="7"/>
    <n v="25"/>
    <n v="709775"/>
    <s v="UNIDAD"/>
    <s v="NO SOLICITADAS"/>
  </r>
  <r>
    <x v="17"/>
    <s v="02-02-01-003-002-01"/>
    <n v="10"/>
    <s v="Materiales y suministros - Pasta de papel, papel y cartón"/>
    <s v="CINTA DE ENMASCARAR 3&quot;"/>
    <n v="31201500"/>
    <s v="Selección abreviada subasta inversa (No disponible)"/>
    <n v="4"/>
    <n v="7"/>
    <n v="15"/>
    <n v="1835625"/>
    <s v="UNIDAD"/>
    <s v="NO SOLICITADAS"/>
  </r>
  <r>
    <x v="17"/>
    <s v="02-02-01-003-002-01"/>
    <n v="10"/>
    <s v="Materiales y suministros - Pasta de papel, papel y cartón"/>
    <s v="CINTA DE ENMASCARAR DE 1/2&quot;"/>
    <n v="31201500"/>
    <s v="Selección abreviada subasta inversa (No disponible)"/>
    <n v="4"/>
    <n v="7"/>
    <n v="40"/>
    <n v="332840"/>
    <s v="UNIDAD"/>
    <s v="NO SOLICITADAS"/>
  </r>
  <r>
    <x v="17"/>
    <s v="02-02-01-003-002-01"/>
    <n v="10"/>
    <s v="Materiales y suministros - Pasta de papel, papel y cartón"/>
    <s v="CINTA DE ENMASCARAR DE 2&quot;"/>
    <n v="31201500"/>
    <s v="Selección abreviada subasta inversa (No disponible)"/>
    <n v="4"/>
    <n v="7"/>
    <n v="145"/>
    <n v="4613465"/>
    <s v="UNIDAD"/>
    <s v="NO SOLICITADAS"/>
  </r>
  <r>
    <x v="17"/>
    <s v="02-02-01-004-002"/>
    <n v="10"/>
    <s v="Materiales y suministros - Productos metálicos elaborados (excepto maquinaria y equipo)"/>
    <s v="CINTA DE PLOMO 1&quot;"/>
    <n v="31201500"/>
    <s v="Selección abreviada subasta inversa (No disponible)"/>
    <n v="4"/>
    <n v="7"/>
    <n v="10"/>
    <n v="6069800"/>
    <s v="UNIDAD"/>
    <s v="NO SOLICITADAS"/>
  </r>
  <r>
    <x v="17"/>
    <s v="02-02-01-004-002"/>
    <n v="10"/>
    <s v="Materiales y suministros - Productos metálicos elaborados (excepto maquinaria y equipo)"/>
    <s v="CINTA DE PLOMO ANCHO DE 2 PULGADAS"/>
    <n v="31201500"/>
    <s v="Selección abreviada subasta inversa (No disponible)"/>
    <n v="4"/>
    <n v="7"/>
    <n v="1"/>
    <n v="700000"/>
    <s v="UNIDAD"/>
    <s v="NO SOLICITADAS"/>
  </r>
  <r>
    <x v="17"/>
    <s v="02-02-01-003-006-09"/>
    <n v="10"/>
    <s v="Materiales y suministros - Otros productos plásticos"/>
    <s v="CINTA DOBLE CARA (TAPE MYSTIK)"/>
    <n v="31201500"/>
    <s v="Selección abreviada subasta inversa (No disponible)"/>
    <n v="4"/>
    <n v="7"/>
    <n v="2"/>
    <n v="906554"/>
    <s v="UNIDAD"/>
    <s v="NO SOLICITADAS"/>
  </r>
  <r>
    <x v="17"/>
    <s v="02-02-01-003-006-09"/>
    <n v="10"/>
    <s v="Materiales y suministros - Otros productos plásticos"/>
    <s v="CINTA ELECTRICA AUTOFUNDENTE (BOTA TERMOENCOGIBLE)"/>
    <n v="31201500"/>
    <s v="Selección abreviada subasta inversa (No disponible)"/>
    <n v="4"/>
    <n v="7"/>
    <n v="5"/>
    <n v="171225"/>
    <s v="UNIDAD"/>
    <s v="NO SOLICITADAS"/>
  </r>
  <r>
    <x v="17"/>
    <s v="02-02-01-003-006-09"/>
    <n v="10"/>
    <s v="Materiales y suministros - Otros productos plásticos"/>
    <s v="CINTA ELECTRICA AUTOFUNDENTE PARA ALTO VOLTAJE"/>
    <n v="31201500"/>
    <s v="Selección abreviada subasta inversa (No disponible)"/>
    <n v="4"/>
    <n v="7"/>
    <n v="2"/>
    <n v="128000"/>
    <s v="UNIDAD"/>
    <s v="NO SOLICITADAS"/>
  </r>
  <r>
    <x v="17"/>
    <s v="02-02-01-003-007-01"/>
    <n v="10"/>
    <s v="Materiales y suministros - Vidrio y productos de vidrio"/>
    <s v="CINTA EN TELA (1)"/>
    <n v="31201500"/>
    <s v="Selección abreviada subasta inversa (No disponible)"/>
    <n v="4"/>
    <n v="7"/>
    <n v="2"/>
    <n v="50000"/>
    <s v="UNIDAD"/>
    <s v="NO SOLICITADAS"/>
  </r>
  <r>
    <x v="17"/>
    <s v="02-02-01-003-007-01"/>
    <n v="10"/>
    <s v="Materiales y suministros - Vidrio y productos de vidrio"/>
    <s v="CINTA EN TELA (2)"/>
    <n v="31201500"/>
    <s v="Selección abreviada subasta inversa (No disponible)"/>
    <n v="4"/>
    <n v="7"/>
    <n v="2"/>
    <n v="160000"/>
    <s v="UNIDAD"/>
    <s v="NO SOLICITADAS"/>
  </r>
  <r>
    <x v="17"/>
    <s v="02-02-01-004-002"/>
    <n v="10"/>
    <s v="Materiales y suministros - Productos metálicos elaborados (excepto maquinaria y equipo)"/>
    <s v="CINTA LAMINADA PARA MARQUILLAS (1)"/>
    <n v="55121600"/>
    <s v="Selección abreviada subasta inversa (No disponible)"/>
    <n v="4"/>
    <n v="7"/>
    <n v="1"/>
    <n v="35000"/>
    <s v="UNIDAD"/>
    <s v="NO SOLICITADAS"/>
  </r>
  <r>
    <x v="17"/>
    <s v="02-02-01-004-002"/>
    <n v="10"/>
    <s v="Materiales y suministros - Productos metálicos elaborados (excepto maquinaria y equipo)"/>
    <s v="CINTA LAMINADA PARA MARQUILLAS (2)"/>
    <n v="55121600"/>
    <s v="Selección abreviada subasta inversa (No disponible)"/>
    <n v="4"/>
    <n v="7"/>
    <n v="1"/>
    <n v="40000"/>
    <s v="UNIDAD"/>
    <s v="NO SOLICITADAS"/>
  </r>
  <r>
    <x v="17"/>
    <s v="02-02-01-003-006-09"/>
    <n v="10"/>
    <s v="Materiales y suministros - Otros productos plásticos"/>
    <s v="CINTA PARA BOLSA DE VACIO"/>
    <n v="31201500"/>
    <s v="Selección abreviada subasta inversa (No disponible)"/>
    <n v="4"/>
    <n v="7"/>
    <n v="2"/>
    <n v="1859002"/>
    <s v="UNIDAD"/>
    <s v="NO SOLICITADAS"/>
  </r>
  <r>
    <x v="17"/>
    <s v="02-02-01-003-006-09"/>
    <n v="10"/>
    <s v="Materiales y suministros - Otros productos plásticos"/>
    <s v="CINTA PARA MARCADORA  LETRA NEGRA FONDO BLANCO"/>
    <n v="55121600"/>
    <s v="Selección abreviada subasta inversa (No disponible)"/>
    <n v="4"/>
    <n v="7"/>
    <n v="15"/>
    <n v="2097015"/>
    <s v="UNIDAD"/>
    <s v="NO SOLICITADAS"/>
  </r>
  <r>
    <x v="17"/>
    <s v="02-02-01-003-006-09"/>
    <n v="10"/>
    <s v="Materiales y suministros - Otros productos plásticos"/>
    <s v="CINTA PARA MARCADORA LETRA NEGRA FONDO AMARILLO -"/>
    <n v="55121600"/>
    <s v="Selección abreviada subasta inversa (No disponible)"/>
    <n v="4"/>
    <n v="7"/>
    <n v="8"/>
    <n v="1234904"/>
    <s v="UNIDAD"/>
    <s v="NO SOLICITADAS"/>
  </r>
  <r>
    <x v="17"/>
    <s v="02-02-01-003-006-09"/>
    <n v="10"/>
    <s v="Materiales y suministros - Otros productos plásticos"/>
    <s v="CINTA SELLANTE"/>
    <n v="31201500"/>
    <s v="Selección abreviada subasta inversa (No disponible)"/>
    <n v="4"/>
    <n v="7"/>
    <n v="1"/>
    <n v="800000"/>
    <s v="UNIDAD"/>
    <s v="NO SOLICITADAS"/>
  </r>
  <r>
    <x v="17"/>
    <s v="02-02-01-003-006-09"/>
    <n v="10"/>
    <s v="Materiales y suministros - Otros productos plásticos"/>
    <s v="CINTA SILICONA / TAPE SILICONE"/>
    <n v="31201500"/>
    <s v="Selección abreviada subasta inversa (No disponible)"/>
    <n v="4"/>
    <n v="7"/>
    <n v="2"/>
    <n v="46992"/>
    <s v="UNIDAD"/>
    <s v="NO SOLICITADAS"/>
  </r>
  <r>
    <x v="17"/>
    <s v="02-02-01-003-004-07"/>
    <n v="10"/>
    <s v="Materiales y suministros - Plásticos en formas primarias"/>
    <s v="CINTA TEFLON "/>
    <n v="31201500"/>
    <s v="Selección abreviada subasta inversa (No disponible)"/>
    <n v="4"/>
    <n v="7"/>
    <n v="30"/>
    <n v="102780"/>
    <s v="UNIDAD"/>
    <s v="NO SOLICITADAS"/>
  </r>
  <r>
    <x v="17"/>
    <s v="02-02-01-003-006-09"/>
    <n v="10"/>
    <s v="Materiales y suministros - Otros productos plásticos"/>
    <s v="CINTA TERMOENCOGIBLE (1)"/>
    <n v="31201500"/>
    <s v="Selección abreviada subasta inversa (No disponible)"/>
    <n v="4"/>
    <n v="7"/>
    <n v="2"/>
    <n v="110000"/>
    <s v="UNIDAD"/>
    <s v="NO SOLICITADAS"/>
  </r>
  <r>
    <x v="17"/>
    <s v="02-02-01-003-006-09"/>
    <n v="10"/>
    <s v="Materiales y suministros - Otros productos plásticos"/>
    <s v="CINTA TERMOENCOGIBLE (2)"/>
    <n v="31201500"/>
    <s v="Selección abreviada subasta inversa (No disponible)"/>
    <n v="4"/>
    <n v="7"/>
    <n v="1"/>
    <n v="88000"/>
    <s v="UNIDAD"/>
    <s v="NO SOLICITADAS"/>
  </r>
  <r>
    <x v="17"/>
    <s v="02-02-01-003-004-02"/>
    <n v="10"/>
    <s v="Materiales y suministros - Productos químicos inorgánicos básicos n. C. P."/>
    <s v="CLORURO DE NIQUEL GRADO INDUSTRIAL"/>
    <n v="12352300"/>
    <s v="Selección abreviada subasta inversa (No disponible)"/>
    <n v="4"/>
    <n v="7"/>
    <n v="4"/>
    <n v="3837680"/>
    <s v="UNIDAD"/>
    <s v="NO SOLICITADAS"/>
  </r>
  <r>
    <x v="17"/>
    <s v="02-02-01-003-005-04"/>
    <n v="10"/>
    <s v="Materiales y suministros - Productos químicos n. C. P."/>
    <s v="COMPUESTO ANTICORROSIVO / CORROSION PREVENTIVE COMPOUND"/>
    <n v="12164200"/>
    <s v="Selección abreviada subasta inversa (No disponible)"/>
    <n v="4"/>
    <n v="7"/>
    <n v="1"/>
    <n v="423280"/>
    <s v="UNIDAD"/>
    <s v="NO SOLICITADAS"/>
  </r>
  <r>
    <x v="17"/>
    <s v="02-02-01-004-007-01"/>
    <n v="10"/>
    <s v="Materiales y suministros - Válvulas y tubos electrónicos; componentes electrónicos; sus partes y piezas"/>
    <s v="CONECTOR (1)"/>
    <n v="40183100"/>
    <s v="Selección abreviada subasta inversa (No disponible)"/>
    <n v="4"/>
    <n v="7"/>
    <n v="5"/>
    <n v="55000"/>
    <s v="UNIDAD"/>
    <s v="NO SOLICITADAS"/>
  </r>
  <r>
    <x v="17"/>
    <s v="02-02-01-004-007-01"/>
    <n v="10"/>
    <s v="Materiales y suministros - Válvulas y tubos electrónicos; componentes electrónicos; sus partes y piezas"/>
    <s v="CONECTOR (2)"/>
    <n v="39121400"/>
    <s v="Selección abreviada subasta inversa (No disponible)"/>
    <n v="4"/>
    <n v="7"/>
    <n v="2"/>
    <n v="90000"/>
    <s v="UNIDAD"/>
    <s v="NO SOLICITADAS"/>
  </r>
  <r>
    <x v="17"/>
    <s v="02-02-01-004-007-01"/>
    <n v="10"/>
    <s v="Materiales y suministros - Válvulas y tubos electrónicos; componentes electrónicos; sus partes y piezas"/>
    <s v="CONECTOR (3)"/>
    <n v="39121400"/>
    <s v="Selección abreviada subasta inversa (No disponible)"/>
    <n v="4"/>
    <n v="7"/>
    <n v="4"/>
    <n v="21200"/>
    <s v="UNIDAD"/>
    <s v="NO SOLICITADAS"/>
  </r>
  <r>
    <x v="17"/>
    <s v="02-02-01-004-007-01"/>
    <n v="10"/>
    <s v="Materiales y suministros - Válvulas y tubos electrónicos; componentes electrónicos; sus partes y piezas"/>
    <s v="CONECTOR (4)"/>
    <n v="39121400"/>
    <s v="Selección abreviada subasta inversa (No disponible)"/>
    <n v="4"/>
    <n v="7"/>
    <n v="4"/>
    <n v="70852"/>
    <s v="UNIDAD"/>
    <s v="NO SOLICITADAS"/>
  </r>
  <r>
    <x v="17"/>
    <s v="02-02-01-004-007-01"/>
    <n v="10"/>
    <s v="Materiales y suministros - Válvulas y tubos electrónicos; componentes electrónicos; sus partes y piezas"/>
    <s v="CONECTOR (5)"/>
    <n v="39121400"/>
    <s v="Selección abreviada subasta inversa (No disponible)"/>
    <n v="4"/>
    <n v="7"/>
    <n v="4"/>
    <n v="116000"/>
    <s v="UNIDAD"/>
    <s v="NO SOLICITADAS"/>
  </r>
  <r>
    <x v="17"/>
    <s v="02-02-01-004-007-01"/>
    <n v="10"/>
    <s v="Materiales y suministros - Válvulas y tubos electrónicos; componentes electrónicos; sus partes y piezas"/>
    <s v="CONECTOR (6)"/>
    <n v="39121400"/>
    <s v="Selección abreviada subasta inversa (No disponible)"/>
    <n v="4"/>
    <n v="7"/>
    <n v="1"/>
    <n v="220000"/>
    <s v="UNIDAD"/>
    <s v="NO SOLICITADAS"/>
  </r>
  <r>
    <x v="17"/>
    <s v="02-02-01-004-002"/>
    <n v="10"/>
    <s v="Materiales y suministros - Productos metálicos elaborados (excepto maquinaria y equipo)"/>
    <s v="CONECTOR / BANANA PLUG"/>
    <n v="39121400"/>
    <s v="Selección abreviada subasta inversa (No disponible)"/>
    <n v="4"/>
    <n v="7"/>
    <n v="80"/>
    <n v="815120"/>
    <s v="UNIDAD"/>
    <s v="NO SOLICITADAS"/>
  </r>
  <r>
    <x v="17"/>
    <s v="02-02-01-004-002"/>
    <n v="10"/>
    <s v="Materiales y suministros - Productos metálicos elaborados (excepto maquinaria y equipo)"/>
    <s v="CONECTOR 90 GRADOS"/>
    <n v="40183100"/>
    <s v="Selección abreviada subasta inversa (No disponible)"/>
    <n v="4"/>
    <n v="7"/>
    <n v="1"/>
    <n v="8621"/>
    <s v="UNIDAD"/>
    <s v="NO SOLICITADAS"/>
  </r>
  <r>
    <x v="17"/>
    <s v="02-02-01-004-002"/>
    <n v="10"/>
    <s v="Materiales y suministros - Productos metálicos elaborados (excepto maquinaria y equipo)"/>
    <s v="CONECTOR EN T"/>
    <n v="40183100"/>
    <s v="Selección abreviada subasta inversa (No disponible)"/>
    <n v="4"/>
    <n v="7"/>
    <n v="100"/>
    <n v="999600"/>
    <s v="UNIDAD"/>
    <s v="NO SOLICITADAS"/>
  </r>
  <r>
    <x v="17"/>
    <s v="02-02-01-004-002"/>
    <n v="10"/>
    <s v="Materiales y suministros - Productos metálicos elaborados (excepto maquinaria y equipo)"/>
    <s v="CONECTOR RECTO"/>
    <n v="40183100"/>
    <s v="Selección abreviada subasta inversa (No disponible)"/>
    <n v="4"/>
    <n v="7"/>
    <n v="100"/>
    <n v="999600"/>
    <s v="UNIDAD"/>
    <s v="NO SOLICITADAS"/>
  </r>
  <r>
    <x v="17"/>
    <s v="02-02-01-004-002"/>
    <n v="10"/>
    <s v="Materiales y suministros - Productos metálicos elaborados (excepto maquinaria y equipo)"/>
    <s v="CONECTOR RF"/>
    <n v="39121400"/>
    <s v="Selección abreviada subasta inversa (No disponible)"/>
    <n v="4"/>
    <n v="7"/>
    <n v="6"/>
    <n v="365004"/>
    <s v="UNIDAD"/>
    <s v="NO SOLICITADAS"/>
  </r>
  <r>
    <x v="17"/>
    <s v="02-02-01-004-002"/>
    <n v="10"/>
    <s v="Materiales y suministros - Productos metálicos elaborados (excepto maquinaria y equipo)"/>
    <s v="CONECTOR TNC HEMBRA"/>
    <n v="39121400"/>
    <s v="Selección abreviada subasta inversa (No disponible)"/>
    <n v="4"/>
    <n v="7"/>
    <n v="1"/>
    <n v="30000"/>
    <s v="UNIDAD"/>
    <s v="NO SOLICITADAS"/>
  </r>
  <r>
    <x v="17"/>
    <s v="02-02-01-004-002"/>
    <n v="10"/>
    <s v="Materiales y suministros - Productos metálicos elaborados (excepto maquinaria y equipo)"/>
    <s v="CONECTOR TNC MACHO"/>
    <n v="39121400"/>
    <s v="Selección abreviada subasta inversa (No disponible)"/>
    <n v="4"/>
    <n v="7"/>
    <n v="1"/>
    <n v="20000"/>
    <s v="UNIDAD"/>
    <s v="NO SOLICITADAS"/>
  </r>
  <r>
    <x v="17"/>
    <s v="02-02-01-004-002"/>
    <n v="10"/>
    <s v="Materiales y suministros - Productos metálicos elaborados (excepto maquinaria y equipo)"/>
    <s v="CONECTOR TROMPENTER"/>
    <n v="39121400"/>
    <s v="Selección abreviada subasta inversa (No disponible)"/>
    <n v="4"/>
    <n v="7"/>
    <n v="5"/>
    <n v="876165"/>
    <s v="UNIDAD"/>
    <s v="NO SOLICITADAS"/>
  </r>
  <r>
    <x v="17"/>
    <s v="02-02-01-003-006-02"/>
    <n v="10"/>
    <s v="Materiales y suministros - Otros productos de caucho"/>
    <s v="EMPAQUE / CONJUNTO DE SELLOS (1)"/>
    <n v="31411500"/>
    <s v="Selección abreviada subasta inversa (No disponible)"/>
    <n v="4"/>
    <n v="7"/>
    <n v="2"/>
    <n v="7000000"/>
    <s v="UNIDAD"/>
    <s v="NO SOLICITADAS"/>
  </r>
  <r>
    <x v="17"/>
    <s v="02-02-01-003-006-02"/>
    <n v="10"/>
    <s v="Materiales y suministros - Otros productos de caucho"/>
    <s v="EMPAQUE / CONJUNTO DE SELLOS (2)"/>
    <n v="31411500"/>
    <s v="Selección abreviada subasta inversa (No disponible)"/>
    <n v="4"/>
    <n v="7"/>
    <n v="2"/>
    <n v="5000000"/>
    <s v="UNIDAD"/>
    <s v="NO SOLICITADAS"/>
  </r>
  <r>
    <x v="17"/>
    <s v="02-02-01-004-002"/>
    <n v="10"/>
    <s v="Materiales y suministros - Productos metálicos elaborados (excepto maquinaria y equipo)"/>
    <s v="CONTRAVIROLAS (2)"/>
    <n v="31161800"/>
    <s v="Selección abreviada subasta inversa (No disponible)"/>
    <n v="4"/>
    <n v="7"/>
    <n v="1"/>
    <n v="22470"/>
    <s v="UNIDAD"/>
    <s v="NO SOLICITADAS"/>
  </r>
  <r>
    <x v="17"/>
    <s v="02-02-01-004-002"/>
    <n v="10"/>
    <s v="Materiales y suministros - Productos metálicos elaborados (excepto maquinaria y equipo)"/>
    <s v="CONTRAVIROLAS KIT (1)"/>
    <n v="31161800"/>
    <s v="Selección abreviada subasta inversa (No disponible)"/>
    <n v="4"/>
    <n v="7"/>
    <n v="1"/>
    <n v="18190"/>
    <s v="UNIDAD"/>
    <s v="NO SOLICITADAS"/>
  </r>
  <r>
    <x v="17"/>
    <s v="02-02-01-002-006"/>
    <n v="10"/>
    <s v="Materiales y suministros - Hilados e hilos; tejidos de fibras textiles incluso afelpados"/>
    <s v="CORDON ELASTICO No. 8"/>
    <n v="31152100"/>
    <s v="Selección abreviada subasta inversa (No disponible)"/>
    <n v="4"/>
    <n v="7"/>
    <n v="50"/>
    <n v="611850"/>
    <s v="METRO"/>
    <s v="NO SOLICITADAS"/>
  </r>
  <r>
    <x v="17"/>
    <s v="02-02-01-002-006"/>
    <n v="10"/>
    <s v="Materiales y suministros - Hilados e hilos; tejidos de fibras textiles incluso afelpados"/>
    <s v="CORDON NYLON # 3"/>
    <n v="31152100"/>
    <s v="Selección abreviada subasta inversa (No disponible)"/>
    <n v="4"/>
    <n v="7"/>
    <n v="1"/>
    <n v="146910"/>
    <s v="UNIDAD"/>
    <s v="NO SOLICITADAS"/>
  </r>
  <r>
    <x v="17"/>
    <s v="02-02-01-002-007"/>
    <n v="10"/>
    <s v="Materiales y suministros - Artículos textiles (excepto prendas de vestir)"/>
    <s v="CORREA DE ARRASTRE"/>
    <n v="26111800"/>
    <s v="Selección abreviada subasta inversa (No disponible)"/>
    <n v="4"/>
    <n v="7"/>
    <n v="1"/>
    <n v="244750"/>
    <s v="UNIDAD"/>
    <s v="NO SOLICITADAS"/>
  </r>
  <r>
    <x v="17"/>
    <s v="02-02-01-002-006"/>
    <n v="10"/>
    <s v="Materiales y suministros - Hilados e hilos; tejidos de fibras textiles incluso afelpados"/>
    <s v="CORREA DE MUÑECA AJUSTABLE, ELÁSTICA, CORDÓN DE BOBINA DE 6 FT"/>
    <n v="46182100"/>
    <s v="Selección abreviada subasta inversa (No disponible)"/>
    <n v="4"/>
    <n v="7"/>
    <n v="10"/>
    <n v="674240"/>
    <s v="UNIDAD"/>
    <s v="NO SOLICITADAS"/>
  </r>
  <r>
    <x v="17"/>
    <s v="02-02-01-003-007-03"/>
    <n v="10"/>
    <s v="Materiales y suministros - Productos refractarios y productos estructurales no refractarios de arcilla"/>
    <s v="CRISOL EN GRAFITO"/>
    <n v="23161500"/>
    <s v="Selección abreviada subasta inversa (No disponible)"/>
    <n v="4"/>
    <n v="7"/>
    <n v="2"/>
    <n v="8223600"/>
    <s v="UNIDAD"/>
    <s v="NO SOLICITADAS"/>
  </r>
  <r>
    <x v="17"/>
    <s v="02-02-01-004-002"/>
    <n v="10"/>
    <s v="Materiales y suministros - Productos metálicos elaborados (excepto maquinaria y equipo)"/>
    <s v="CUCHILLA DE BISTURIT INDUSTRIAL"/>
    <n v="27111500"/>
    <s v="Selección abreviada subasta inversa (No disponible)"/>
    <n v="4"/>
    <n v="7"/>
    <n v="1"/>
    <n v="171325"/>
    <s v="UNIDAD"/>
    <s v="NO SOLICITADAS"/>
  </r>
  <r>
    <x v="17"/>
    <s v="02-02-01-004-002"/>
    <n v="10"/>
    <s v="Materiales y suministros - Productos metálicos elaborados (excepto maquinaria y equipo)"/>
    <s v="CUCHILLAS PARA CORTATUBO REPUESTO "/>
    <n v="27111500"/>
    <s v="Selección abreviada subasta inversa (No disponible)"/>
    <n v="4"/>
    <n v="7"/>
    <n v="1"/>
    <n v="151268"/>
    <s v="UNIDAD"/>
    <s v="NO SOLICITADAS"/>
  </r>
  <r>
    <x v="17"/>
    <s v="02-02-01-004-002"/>
    <n v="10"/>
    <s v="Materiales y suministros - Productos metálicos elaborados (excepto maquinaria y equipo)"/>
    <s v="CUCHILLO PARA CORTE DE NUCLEO PANAL DE ABEJAS"/>
    <n v="27111500"/>
    <s v="Selección abreviada subasta inversa (No disponible)"/>
    <n v="4"/>
    <n v="7"/>
    <n v="1"/>
    <n v="1013265"/>
    <s v="UNIDAD"/>
    <s v="NO SOLICITADAS"/>
  </r>
  <r>
    <x v="17"/>
    <s v="02-02-01-002-007"/>
    <n v="10"/>
    <s v="Materiales y suministros - Artículos textiles (excepto prendas de vestir)"/>
    <s v="CUERO MAMMOTH"/>
    <n v="11131500"/>
    <s v="Selección abreviada subasta inversa (No disponible)"/>
    <n v="4"/>
    <n v="7"/>
    <n v="16000"/>
    <n v="28256000"/>
    <s v="UNIDAD"/>
    <s v="NO SOLICITADAS"/>
  </r>
  <r>
    <x v="17"/>
    <s v="02-02-01-003-005-04"/>
    <n v="10"/>
    <s v="Materiales y suministros - Productos químicos n. C. P."/>
    <s v="DESCONGELANTE PARA BOTAS ANTI-HIELO "/>
    <n v="47131800"/>
    <s v="Selección abreviada subasta inversa (No disponible)"/>
    <n v="4"/>
    <n v="7"/>
    <n v="1"/>
    <n v="890000"/>
    <s v="UNIDAD"/>
    <s v="NO SOLICITADAS"/>
  </r>
  <r>
    <x v="17"/>
    <s v="02-02-01-003-005-03"/>
    <n v="10"/>
    <s v="Materiales y suministros - Jabón, preparados para limpieza, perfumes y preparados de tocador"/>
    <s v="DESENGRASANTE ELECTROLITICO"/>
    <n v="47131800"/>
    <s v="Selección abreviada subasta inversa (No disponible)"/>
    <n v="4"/>
    <n v="7"/>
    <n v="30"/>
    <n v="464040"/>
    <s v="KILOGRAMO"/>
    <s v="NO SOLICITADAS"/>
  </r>
  <r>
    <x v="17"/>
    <s v="02-02-01-003-005-03"/>
    <n v="10"/>
    <s v="Materiales y suministros - Jabón, preparados para limpieza, perfumes y preparados de tocador"/>
    <s v="DESENGRASANTE ELECTROLITICO ANODICO"/>
    <n v="47131800"/>
    <s v="Selección abreviada subasta inversa (No disponible)"/>
    <n v="4"/>
    <n v="7"/>
    <n v="2"/>
    <n v="953570"/>
    <s v="UNIDAD"/>
    <s v="NO SOLICITADAS"/>
  </r>
  <r>
    <x v="17"/>
    <s v="02-02-01-003-005-03"/>
    <n v="10"/>
    <s v="Materiales y suministros - Jabón, preparados para limpieza, perfumes y preparados de tocador"/>
    <s v="DESENGRASANTE METIL ETHIL KETONE "/>
    <n v="12352100"/>
    <s v="Selección abreviada subasta inversa (No disponible)"/>
    <n v="4"/>
    <n v="7"/>
    <n v="1"/>
    <n v="1800000"/>
    <s v="UNIDAD"/>
    <s v="NO SOLICITADAS"/>
  </r>
  <r>
    <x v="17"/>
    <s v="02-02-01-003-005-03"/>
    <n v="10"/>
    <s v="Materiales y suministros - Jabón, preparados para limpieza, perfumes y preparados de tocador"/>
    <s v="DESENGRASANTE NO SOLVENTE BIODEGRADABLE "/>
    <n v="47131800"/>
    <s v="Selección abreviada subasta inversa (No disponible)"/>
    <n v="4"/>
    <n v="7"/>
    <n v="1"/>
    <n v="27971"/>
    <s v="UNIDAD"/>
    <s v="NO SOLICITADAS"/>
  </r>
  <r>
    <x v="17"/>
    <s v="02-02-01-003-005-03"/>
    <n v="10"/>
    <s v="Materiales y suministros - Jabón, preparados para limpieza, perfumes y preparados de tocador"/>
    <s v="DESENGRASANTE PARA GENERADORES"/>
    <n v="47131800"/>
    <s v="Selección abreviada subasta inversa (No disponible)"/>
    <n v="4"/>
    <n v="7"/>
    <n v="1"/>
    <n v="1017142"/>
    <s v="UNIDAD"/>
    <s v="NO SOLICITADAS"/>
  </r>
  <r>
    <x v="17"/>
    <s v="02-02-01-003-005-03"/>
    <n v="10"/>
    <s v="Materiales y suministros - Jabón, preparados para limpieza, perfumes y preparados de tocador"/>
    <s v="DESENGRASANTE PARA RADIADORES"/>
    <n v="47131800"/>
    <s v="Selección abreviada subasta inversa (No disponible)"/>
    <n v="4"/>
    <n v="7"/>
    <n v="1"/>
    <n v="1017142"/>
    <s v="UNIDAD"/>
    <s v="NO SOLICITADAS"/>
  </r>
  <r>
    <x v="17"/>
    <s v="02-02-01-003-005-03"/>
    <n v="10"/>
    <s v="Materiales y suministros - Jabón, preparados para limpieza, perfumes y preparados de tocador"/>
    <s v="DESMOLDANTE LIQUIDO A BASE DE AGUA"/>
    <n v="12162300"/>
    <s v="Selección abreviada subasta inversa (No disponible)"/>
    <n v="4"/>
    <n v="7"/>
    <n v="5"/>
    <n v="2972240"/>
    <s v="GALON"/>
    <s v="NO SOLICITADAS"/>
  </r>
  <r>
    <x v="17"/>
    <s v="02-02-01-003-004-02"/>
    <n v="10"/>
    <s v="Materiales y suministros - Productos químicos inorgánicos básicos n. C. P."/>
    <s v="DICROMATO DE SODIO "/>
    <n v="12352300"/>
    <s v="Selección abreviada subasta inversa (No disponible)"/>
    <n v="4"/>
    <n v="7"/>
    <n v="15"/>
    <n v="367125"/>
    <s v="KILOGRAMO"/>
    <s v="NO SOLICITADAS"/>
  </r>
  <r>
    <x v="17"/>
    <s v="02-02-01-004-007-01"/>
    <n v="10"/>
    <s v="Materiales y suministros - Válvulas y tubos electrónicos; componentes electrónicos; sus partes y piezas"/>
    <s v="DIODOS"/>
    <n v="32111500"/>
    <s v="Selección abreviada subasta inversa (No disponible)"/>
    <n v="4"/>
    <n v="7"/>
    <n v="2"/>
    <n v="9000"/>
    <s v="UNIDAD"/>
    <s v="NO SOLICITADAS"/>
  </r>
  <r>
    <x v="17"/>
    <s v="02-02-01-003-007-09"/>
    <n v="10"/>
    <s v="Materiales y suministros - Otros productos minerales no metálicos n. C. P."/>
    <s v="DISCO / INTERFASE DE ASPIRACION LIMPIA"/>
    <n v="27112800"/>
    <s v="Selección abreviada subasta inversa (No disponible)"/>
    <n v="4"/>
    <n v="7"/>
    <n v="2"/>
    <n v="87736"/>
    <s v="UNIDAD"/>
    <s v="NO SOLICITADAS"/>
  </r>
  <r>
    <x v="17"/>
    <s v="02-02-01-003-007-09"/>
    <n v="10"/>
    <s v="Materiales y suministros - Otros productos minerales no metálicos n. C. P."/>
    <s v="DISCO ABRASIVO CORTE  PARA PULIDORA 4 1/2&quot;"/>
    <n v="31191500"/>
    <s v="Selección abreviada subasta inversa (No disponible)"/>
    <n v="4"/>
    <n v="7"/>
    <n v="20"/>
    <n v="176220"/>
    <s v="UNIDAD"/>
    <s v="NO SOLICITADAS"/>
  </r>
  <r>
    <x v="17"/>
    <s v="02-02-01-003-007-09"/>
    <n v="10"/>
    <s v="Materiales y suministros - Otros productos minerales no metálicos n. C. P."/>
    <s v="DISCO ABRASIVO CORTE  PARA PULIDORA 7&quot;"/>
    <n v="31191500"/>
    <s v="Selección abreviada subasta inversa (No disponible)"/>
    <n v="4"/>
    <n v="7"/>
    <n v="10"/>
    <n v="68530"/>
    <s v="UNIDAD"/>
    <s v="NO SOLICITADAS"/>
  </r>
  <r>
    <x v="17"/>
    <s v="02-02-01-003-007-09"/>
    <n v="10"/>
    <s v="Materiales y suministros - Otros productos minerales no metálicos n. C. P."/>
    <s v="DISCO ABRASIVO DESBASTE  PARA PULIDORA 4 1/2&quot;"/>
    <n v="31191500"/>
    <s v="Selección abreviada subasta inversa (No disponible)"/>
    <n v="4"/>
    <n v="7"/>
    <n v="35"/>
    <n v="651035"/>
    <s v="UNIDAD"/>
    <s v="NO SOLICITADAS"/>
  </r>
  <r>
    <x v="17"/>
    <s v="02-02-01-003-007-09"/>
    <n v="10"/>
    <s v="Materiales y suministros - Otros productos minerales no metálicos n. C. P."/>
    <s v="DISCO ABRASIVO DESBASTE  PARA PULIDORA 7&quot;"/>
    <n v="31191500"/>
    <s v="Selección abreviada subasta inversa (No disponible)"/>
    <n v="4"/>
    <n v="7"/>
    <n v="25"/>
    <n v="208025"/>
    <s v="UNIDAD"/>
    <s v="NO SOLICITADAS"/>
  </r>
  <r>
    <x v="17"/>
    <s v="02-02-01-003-007-09"/>
    <n v="10"/>
    <s v="Materiales y suministros - Otros productos minerales no metálicos n. C. P."/>
    <s v="DISCO DE ASPIRACION LIMPIA 6&quot; DE DIAMETRO SISTEMA HOOKIT GRANO 120 "/>
    <n v="31191500"/>
    <s v="Selección abreviada subasta inversa (No disponible)"/>
    <n v="4"/>
    <n v="7"/>
    <n v="4"/>
    <n v="483144"/>
    <s v="UNIDAD"/>
    <s v="NO SOLICITADAS"/>
  </r>
  <r>
    <x v="17"/>
    <s v="02-02-01-003-007-09"/>
    <n v="10"/>
    <s v="Materiales y suministros - Otros productos minerales no metálicos n. C. P."/>
    <s v="DISCO DE ASPIRACION LIMPIA 6&quot; DE DIAMETRO SISTEMA HOOKIT GRANO 150"/>
    <n v="31191500"/>
    <s v="Selección abreviada subasta inversa (No disponible)"/>
    <n v="4"/>
    <n v="7"/>
    <n v="4"/>
    <n v="483144"/>
    <s v="UNIDAD"/>
    <s v="NO SOLICITADAS"/>
  </r>
  <r>
    <x v="17"/>
    <s v="02-02-01-003-007-09"/>
    <n v="10"/>
    <s v="Materiales y suministros - Otros productos minerales no metálicos n. C. P."/>
    <s v="DISCO DE ASPIRACION LIMPIA 6&quot; DE DIAMETRO SISTEMA HOOKIT GRANO 180  "/>
    <n v="31191500"/>
    <s v="Selección abreviada subasta inversa (No disponible)"/>
    <n v="4"/>
    <n v="7"/>
    <n v="4"/>
    <n v="483144"/>
    <s v="UNIDAD"/>
    <s v="NO SOLICITADAS"/>
  </r>
  <r>
    <x v="17"/>
    <s v="02-02-01-003-007-09"/>
    <n v="10"/>
    <s v="Materiales y suministros - Otros productos minerales no metálicos n. C. P."/>
    <s v="DISCO DE ASPIRACION LIMPIA 6&quot; DE DIAMETRO SISTEMA HOOKIT GRANO 220"/>
    <n v="31191500"/>
    <s v="Selección abreviada subasta inversa (No disponible)"/>
    <n v="4"/>
    <n v="7"/>
    <n v="4"/>
    <n v="483144"/>
    <s v="UNIDAD"/>
    <s v="NO SOLICITADAS"/>
  </r>
  <r>
    <x v="17"/>
    <s v="02-02-01-003-007-09"/>
    <n v="10"/>
    <s v="Materiales y suministros - Otros productos minerales no metálicos n. C. P."/>
    <s v="DISCO DE ASPIRACION LIMPIA 6&quot; DE DIAMETRO SISTEMA HOOKIT GRANO 240"/>
    <n v="31191500"/>
    <s v="Selección abreviada subasta inversa (No disponible)"/>
    <n v="4"/>
    <n v="7"/>
    <n v="4"/>
    <n v="957828"/>
    <s v="UNIDAD"/>
    <s v="NO SOLICITADAS"/>
  </r>
  <r>
    <x v="17"/>
    <s v="02-02-01-003-007-09"/>
    <n v="10"/>
    <s v="Materiales y suministros - Otros productos minerales no metálicos n. C. P."/>
    <s v="DISCO DE ASPIRACION LIMPIA 6&quot; DE DIAMETRO SISTEMA HOOKIT GRANO 320"/>
    <n v="31191500"/>
    <s v="Selección abreviada subasta inversa (No disponible)"/>
    <n v="4"/>
    <n v="7"/>
    <n v="4"/>
    <n v="483144"/>
    <s v="UNIDAD"/>
    <s v="NO SOLICITADAS"/>
  </r>
  <r>
    <x v="17"/>
    <s v="02-02-01-003-007-09"/>
    <n v="10"/>
    <s v="Materiales y suministros - Otros productos minerales no metálicos n. C. P."/>
    <s v="DISCO DE ASPIRACION LIMPIA 6&quot; DE DIAMETRO SISTEMA HOOKIT GRANO 400"/>
    <n v="31191500"/>
    <s v="Selección abreviada subasta inversa (No disponible)"/>
    <n v="4"/>
    <n v="7"/>
    <n v="4"/>
    <n v="483144"/>
    <s v="UNIDAD"/>
    <s v="NO SOLICITADAS"/>
  </r>
  <r>
    <x v="17"/>
    <s v="02-02-01-003-007-09"/>
    <n v="10"/>
    <s v="Materiales y suministros - Otros productos minerales no metálicos n. C. P."/>
    <s v="DISCO DE ASPIRACION LIMPIA 6&quot; DE DIAMETRO SISTEMA HOOKIT GRANO 600"/>
    <n v="31191500"/>
    <s v="Selección abreviada subasta inversa (No disponible)"/>
    <n v="4"/>
    <n v="7"/>
    <n v="4"/>
    <n v="483144"/>
    <s v="UNIDAD"/>
    <s v="NO SOLICITADAS"/>
  </r>
  <r>
    <x v="17"/>
    <s v="02-02-01-004-002"/>
    <n v="10"/>
    <s v="Materiales y suministros - Productos metálicos elaborados (excepto maquinaria y equipo)"/>
    <s v="DISCO DE CORTE"/>
    <n v="27112800"/>
    <s v="Selección abreviada subasta inversa (No disponible)"/>
    <n v="4"/>
    <n v="7"/>
    <n v="1"/>
    <n v="78320"/>
    <s v="UNIDAD"/>
    <s v="NO SOLICITADAS"/>
  </r>
  <r>
    <x v="17"/>
    <s v="02-02-01-004-002"/>
    <n v="10"/>
    <s v="Materiales y suministros - Productos metálicos elaborados (excepto maquinaria y equipo)"/>
    <s v="DISCO DE CORTE MOTOR TOOL "/>
    <n v="27112800"/>
    <s v="Selección abreviada subasta inversa (No disponible)"/>
    <n v="4"/>
    <n v="7"/>
    <n v="40"/>
    <n v="540400"/>
    <s v="UNIDAD"/>
    <s v="NO SOLICITADAS"/>
  </r>
  <r>
    <x v="17"/>
    <s v="02-02-01-003-007-09"/>
    <n v="10"/>
    <s v="Materiales y suministros - Otros productos minerales no metálicos n. C. P."/>
    <s v="DISCO DE LIJADO DE OXIDO DE ALUMINIO DE 1&quot; DE DIAMETRO, GRANO 80 "/>
    <n v="31191500"/>
    <s v="Selección abreviada subasta inversa (No disponible)"/>
    <n v="4"/>
    <n v="7"/>
    <n v="1"/>
    <n v="137060"/>
    <s v="UNIDAD"/>
    <s v="NO SOLICITADAS"/>
  </r>
  <r>
    <x v="17"/>
    <s v="02-02-01-003-007-09"/>
    <n v="10"/>
    <s v="Materiales y suministros - Otros productos minerales no metálicos n. C. P."/>
    <s v="DISCO DE LIJADO DE OXIDO DE ALUMINIO DE 2&quot; DE DIAMETRO TIPO DE CONEXION ROLL ON / ROLL OFF GRANO 80  "/>
    <n v="31191500"/>
    <s v="Selección abreviada subasta inversa (No disponible)"/>
    <n v="4"/>
    <n v="7"/>
    <n v="1"/>
    <n v="205590"/>
    <s v="UNIDAD"/>
    <s v="NO SOLICITADAS"/>
  </r>
  <r>
    <x v="17"/>
    <s v="02-02-01-003-007-09"/>
    <n v="10"/>
    <s v="Materiales y suministros - Otros productos minerales no metálicos n. C. P."/>
    <s v="DISCO DE LIJADO DE OXIDO DE ALUMINIO DE 3&quot; DE DIAMETRO, GRANO 80  "/>
    <n v="31191500"/>
    <s v="Selección abreviada subasta inversa (No disponible)"/>
    <n v="4"/>
    <n v="7"/>
    <n v="1"/>
    <n v="274120"/>
    <s v="UNIDAD"/>
    <s v="NO SOLICITADAS"/>
  </r>
  <r>
    <x v="17"/>
    <s v="02-02-01-004-006-09"/>
    <n v="10"/>
    <s v="Materiales y suministros - Otro equipo eléctrico y sus partes y piezas"/>
    <s v="DISCO ELECTRODO DE GRAFITO "/>
    <n v="39121400"/>
    <s v="Selección abreviada subasta inversa (No disponible)"/>
    <n v="4"/>
    <n v="7"/>
    <n v="1"/>
    <n v="1000000"/>
    <s v="UNIDAD"/>
    <s v="NO SOLICITADAS"/>
  </r>
  <r>
    <x v="17"/>
    <s v="02-02-01-003-005-04"/>
    <n v="10"/>
    <s v="Materiales y suministros - Productos químicos n. C. P."/>
    <s v="DISOLVENTE LIMPIADOR"/>
    <n v="47131800"/>
    <s v="Selección abreviada subasta inversa (No disponible)"/>
    <n v="4"/>
    <n v="7"/>
    <n v="1"/>
    <n v="50000"/>
    <s v="UNIDAD"/>
    <s v="NO SOLICITADAS"/>
  </r>
  <r>
    <x v="17"/>
    <s v="02-01-01-004-004-09"/>
    <n v="10"/>
    <s v="Activos fijos - Otra maquinaria para usos especiales y sus partes y piezas"/>
    <s v="DUPLICADORA DUPLO-430E"/>
    <n v="45101500"/>
    <s v="Selección abreviada subasta inversa (No disponible)"/>
    <n v="4"/>
    <n v="7"/>
    <n v="1"/>
    <n v="20000000"/>
    <s v="UNIDAD"/>
    <s v="NO SOLICITADAS"/>
  </r>
  <r>
    <x v="17"/>
    <s v="02-02-01-003-006-02"/>
    <n v="10"/>
    <s v="Materiales y suministros - Otros productos de caucho"/>
    <s v="EMPAQUE (1)"/>
    <n v="31401500"/>
    <s v="Selección abreviada subasta inversa (No disponible)"/>
    <n v="4"/>
    <n v="7"/>
    <n v="7"/>
    <n v="9800"/>
    <s v="UNIDAD"/>
    <s v="NO SOLICITADAS"/>
  </r>
  <r>
    <x v="17"/>
    <s v="02-02-01-003-006-02"/>
    <n v="10"/>
    <s v="Materiales y suministros - Otros productos de caucho"/>
    <s v="EMPAQUE (2)"/>
    <n v="31401500"/>
    <s v="Selección abreviada subasta inversa (No disponible)"/>
    <n v="4"/>
    <n v="7"/>
    <n v="5"/>
    <n v="150000"/>
    <s v="UNIDAD"/>
    <s v="NO SOLICITADAS"/>
  </r>
  <r>
    <x v="17"/>
    <s v="02-02-01-003-006-03"/>
    <n v="10"/>
    <s v="Materiales y suministros - Semimanufacturas de plástico"/>
    <s v="ENMASCARADO PARA CABINA (DIRT  TRAP &quot;COLECTOR DE SUCIEDAD&quot;)"/>
    <n v="31201500"/>
    <s v="Selección abreviada subasta inversa (No disponible)"/>
    <n v="4"/>
    <n v="7"/>
    <n v="1"/>
    <n v="2385920"/>
    <s v="UNIDAD"/>
    <s v="NO SOLICITADAS"/>
  </r>
  <r>
    <x v="17"/>
    <s v="02-02-01-003-006-03"/>
    <n v="10"/>
    <s v="Materiales y suministros - Semimanufacturas de plástico"/>
    <s v="ENMASCARADO PLASTICO"/>
    <n v="31201500"/>
    <s v="Selección abreviada subasta inversa (No disponible)"/>
    <n v="4"/>
    <n v="7"/>
    <n v="5"/>
    <n v="1600835"/>
    <s v="UNIDAD"/>
    <s v="NO SOLICITADAS"/>
  </r>
  <r>
    <x v="17"/>
    <s v="02-02-01-004-002"/>
    <n v="10"/>
    <s v="Materiales y suministros - Productos metálicos elaborados (excepto maquinaria y equipo)"/>
    <s v="ESPATULA PLASTICA (1)"/>
    <n v="27111900"/>
    <s v="Selección abreviada subasta inversa (No disponible)"/>
    <n v="4"/>
    <n v="7"/>
    <n v="2"/>
    <n v="6000"/>
    <s v="UNIDAD"/>
    <s v="NO SOLICITADAS"/>
  </r>
  <r>
    <x v="17"/>
    <s v="02-02-01-004-002"/>
    <n v="10"/>
    <s v="Materiales y suministros - Productos metálicos elaborados (excepto maquinaria y equipo)"/>
    <s v="ESPATULA PLASTICA (2)"/>
    <n v="27111900"/>
    <s v="Selección abreviada subasta inversa (No disponible)"/>
    <n v="4"/>
    <n v="7"/>
    <n v="2"/>
    <n v="6000"/>
    <s v="UNIDAD"/>
    <s v="NO SOLICITADAS"/>
  </r>
  <r>
    <x v="17"/>
    <s v="02-02-01-004-002"/>
    <n v="10"/>
    <s v="Materiales y suministros - Productos metálicos elaborados (excepto maquinaria y equipo)"/>
    <s v="ESPATULA PLASTICA (3)"/>
    <n v="27111900"/>
    <s v="Selección abreviada subasta inversa (No disponible)"/>
    <n v="4"/>
    <n v="7"/>
    <n v="2"/>
    <n v="6000"/>
    <s v="UNIDAD"/>
    <s v="NO SOLICITADAS"/>
  </r>
  <r>
    <x v="17"/>
    <s v="02-02-01-003-004-07"/>
    <n v="10"/>
    <s v="Materiales y suministros - Plásticos en formas primarias"/>
    <s v="ESPIRAL EN TEFLON / TEFLON SPIRAL WRAP (1)"/>
    <n v="31201500"/>
    <s v="Selección abreviada subasta inversa (No disponible)"/>
    <n v="4"/>
    <n v="7"/>
    <n v="2"/>
    <n v="26334"/>
    <s v="UNIDAD"/>
    <s v="NO SOLICITADAS"/>
  </r>
  <r>
    <x v="17"/>
    <s v="02-02-01-003-004-07"/>
    <n v="10"/>
    <s v="Materiales y suministros - Plásticos en formas primarias"/>
    <s v="ESPIRAL EN TEFLON / TEFLON SPIRAL WRAP (2)"/>
    <n v="31201500"/>
    <s v="Selección abreviada subasta inversa (No disponible)"/>
    <n v="4"/>
    <n v="7"/>
    <n v="2"/>
    <n v="30152"/>
    <s v="UNIDAD"/>
    <s v="NO SOLICITADAS"/>
  </r>
  <r>
    <x v="17"/>
    <s v="02-02-01-003-006-09"/>
    <n v="10"/>
    <s v="Materiales y suministros - Otros productos plásticos"/>
    <s v="ESPONJA ABRASIVA "/>
    <n v="47131600"/>
    <s v="Selección abreviada subasta inversa (No disponible)"/>
    <n v="4"/>
    <n v="7"/>
    <n v="2"/>
    <n v="20000"/>
    <s v="UNIDAD"/>
    <s v="NO SOLICITADAS"/>
  </r>
  <r>
    <x v="17"/>
    <s v="02-02-01-003-006-09"/>
    <n v="10"/>
    <s v="Materiales y suministros - Otros productos plásticos"/>
    <s v="ESPONJILLA ABRASIVA MORADA"/>
    <n v="47131600"/>
    <s v="Selección abreviada subasta inversa (No disponible)"/>
    <n v="4"/>
    <n v="7"/>
    <n v="8"/>
    <n v="89128"/>
    <s v="UNIDAD"/>
    <s v="NO SOLICITADAS"/>
  </r>
  <r>
    <x v="17"/>
    <s v="02-02-01-003-006-09"/>
    <n v="10"/>
    <s v="Materiales y suministros - Otros productos plásticos"/>
    <s v="ESPONJILLA ABRASIVA NEGRO"/>
    <n v="47131600"/>
    <s v="Selección abreviada subasta inversa (No disponible)"/>
    <n v="4"/>
    <n v="7"/>
    <n v="8"/>
    <n v="89128"/>
    <s v="UNIDAD"/>
    <s v="NO SOLICITADAS"/>
  </r>
  <r>
    <x v="17"/>
    <s v="02-02-01-003-006-09"/>
    <n v="10"/>
    <s v="Materiales y suministros - Otros productos plásticos"/>
    <s v="ESPONJILLA ABRASIVA VERDE"/>
    <n v="47131600"/>
    <s v="Selección abreviada subasta inversa (No disponible)"/>
    <n v="4"/>
    <n v="7"/>
    <n v="9"/>
    <n v="100269"/>
    <s v="UNIDAD"/>
    <s v="NO SOLICITADAS"/>
  </r>
  <r>
    <x v="17"/>
    <s v="02-02-01-003-006-09"/>
    <n v="10"/>
    <s v="Materiales y suministros - Otros productos plásticos"/>
    <s v="ESPUMA 1&quot; "/>
    <n v="13111300"/>
    <s v="Selección abreviada subasta inversa (No disponible)"/>
    <n v="4"/>
    <n v="7"/>
    <n v="10"/>
    <n v="4650250"/>
    <s v="UNIDAD"/>
    <s v="NO SOLICITADAS"/>
  </r>
  <r>
    <x v="17"/>
    <s v="02-02-01-003-006-09"/>
    <n v="10"/>
    <s v="Materiales y suministros - Otros productos plásticos"/>
    <s v="ESPUMA 1/2&quot;"/>
    <n v="13111300"/>
    <s v="Selección abreviada subasta inversa (No disponible)"/>
    <n v="4"/>
    <n v="7"/>
    <n v="10"/>
    <n v="18405200"/>
    <s v="UNIDAD"/>
    <s v="NO SOLICITADAS"/>
  </r>
  <r>
    <x v="17"/>
    <s v="02-02-01-003-006-09"/>
    <n v="10"/>
    <s v="Materiales y suministros - Otros productos plásticos"/>
    <s v="ESPUMA 1/4&quot;"/>
    <n v="13111300"/>
    <s v="Selección abreviada subasta inversa (No disponible)"/>
    <n v="4"/>
    <n v="7"/>
    <n v="10"/>
    <n v="13852850"/>
    <s v="UNIDAD"/>
    <s v="NO SOLICITADAS"/>
  </r>
  <r>
    <x v="17"/>
    <s v="02-02-01-003-006-09"/>
    <n v="10"/>
    <s v="Materiales y suministros - Otros productos plásticos"/>
    <s v="ESPUMA 2&quot; "/>
    <n v="13111300"/>
    <s v="Selección abreviada subasta inversa (No disponible)"/>
    <n v="4"/>
    <n v="7"/>
    <n v="12"/>
    <n v="10866900"/>
    <s v="UNIDAD"/>
    <s v="NO SOLICITADAS"/>
  </r>
  <r>
    <x v="17"/>
    <s v="02-02-01-003-006-09"/>
    <n v="10"/>
    <s v="Materiales y suministros - Otros productos plásticos"/>
    <s v="ESPUMA MICROPOROSA CALIBRE 0.5"/>
    <n v="13111300"/>
    <s v="Selección abreviada subasta inversa (No disponible)"/>
    <n v="4"/>
    <n v="7"/>
    <n v="5"/>
    <n v="220275"/>
    <s v="UNIDAD"/>
    <s v="NO SOLICITADAS"/>
  </r>
  <r>
    <x v="17"/>
    <s v="02-02-01-003-006-09"/>
    <n v="10"/>
    <s v="Materiales y suministros - Otros productos plásticos"/>
    <s v="ESPUMA PENTA "/>
    <n v="13111300"/>
    <s v="Selección abreviada subasta inversa (No disponible)"/>
    <n v="4"/>
    <n v="7"/>
    <n v="1"/>
    <n v="367125"/>
    <s v="UNIDAD"/>
    <s v="NO SOLICITADAS"/>
  </r>
  <r>
    <x v="17"/>
    <s v="02-02-01-003-006-09"/>
    <n v="10"/>
    <s v="Materiales y suministros - Otros productos plásticos"/>
    <s v="ESPUMA POLIURETANO"/>
    <n v="13111300"/>
    <s v="Selección abreviada subasta inversa (No disponible)"/>
    <n v="4"/>
    <n v="7"/>
    <n v="4"/>
    <n v="923976"/>
    <s v="UNIDAD"/>
    <s v="NO SOLICITADAS"/>
  </r>
  <r>
    <x v="17"/>
    <s v="02-02-01-003-006-09"/>
    <n v="10"/>
    <s v="Materiales y suministros - Otros productos plásticos"/>
    <s v="ESPUMA ROSADA"/>
    <n v="13111300"/>
    <s v="Selección abreviada subasta inversa (No disponible)"/>
    <n v="4"/>
    <n v="7"/>
    <n v="1"/>
    <n v="122375"/>
    <s v="UNIDAD"/>
    <s v="NO SOLICITADAS"/>
  </r>
  <r>
    <x v="17"/>
    <s v="02-02-01-002-006"/>
    <n v="10"/>
    <s v="Materiales y suministros - Hilados e hilos; tejidos de fibras textiles incluso afelpados"/>
    <s v="ESTOPA"/>
    <n v="11162100"/>
    <s v="Selección abreviada subasta inversa (No disponible)"/>
    <n v="4"/>
    <n v="7"/>
    <n v="1"/>
    <n v="430760"/>
    <s v="UNIDAD"/>
    <s v="NO SOLICITADAS"/>
  </r>
  <r>
    <x v="17"/>
    <s v="02-02-01-003-002-01"/>
    <n v="10"/>
    <s v="Materiales y suministros - Pasta de papel, papel y cartón"/>
    <s v="ETIQUETA / PLACA DE IDENTIFICACION (1)"/>
    <n v="55121700"/>
    <s v="Selección abreviada subasta inversa (No disponible)"/>
    <n v="4"/>
    <n v="7"/>
    <n v="60"/>
    <n v="1585980"/>
    <s v="UNIDAD"/>
    <s v="NO SOLICITADAS"/>
  </r>
  <r>
    <x v="17"/>
    <s v="02-02-01-003-002-01"/>
    <n v="10"/>
    <s v="Materiales y suministros - Pasta de papel, papel y cartón"/>
    <s v="ETIQUETA / PLACA DE IDENTIFICACION (2)"/>
    <n v="55121700"/>
    <s v="Selección abreviada subasta inversa (No disponible)"/>
    <n v="4"/>
    <n v="7"/>
    <n v="60"/>
    <n v="2114640"/>
    <s v="UNIDAD"/>
    <s v="NO SOLICITADAS"/>
  </r>
  <r>
    <x v="17"/>
    <s v="02-02-01-003-002-01"/>
    <n v="10"/>
    <s v="Materiales y suministros - Pasta de papel, papel y cartón"/>
    <s v="ETIQUETA / PLACA DE IDENTIFICACION (3)"/>
    <n v="55121700"/>
    <s v="Selección abreviada subasta inversa (No disponible)"/>
    <n v="4"/>
    <n v="7"/>
    <n v="60"/>
    <n v="2114640"/>
    <s v="UNIDAD"/>
    <s v="NO SOLICITADAS"/>
  </r>
  <r>
    <x v="17"/>
    <s v="02-02-01-003-002-01"/>
    <n v="10"/>
    <s v="Materiales y suministros - Pasta de papel, papel y cartón"/>
    <s v="ETIQUETA ADHESIVA (1)"/>
    <n v="55121500"/>
    <s v="Selección abreviada subasta inversa (No disponible)"/>
    <n v="4"/>
    <n v="7"/>
    <n v="30"/>
    <n v="12000"/>
    <s v="UNIDAD"/>
    <s v="NO SOLICITADAS"/>
  </r>
  <r>
    <x v="17"/>
    <s v="02-02-01-003-002-01"/>
    <n v="10"/>
    <s v="Materiales y suministros - Pasta de papel, papel y cartón"/>
    <s v="ETIQUETA ADHESIVA (2)"/>
    <n v="55121500"/>
    <s v="Selección abreviada subasta inversa (No disponible)"/>
    <n v="4"/>
    <n v="7"/>
    <n v="30"/>
    <n v="9000"/>
    <s v="UNIDAD"/>
    <s v="NO SOLICITADAS"/>
  </r>
  <r>
    <x v="17"/>
    <s v="02-02-01-003-002-01"/>
    <n v="10"/>
    <s v="Materiales y suministros - Pasta de papel, papel y cartón"/>
    <s v="ETIQUETA CONTINUA / QUARE PAPER LABELS"/>
    <n v="55121600"/>
    <s v="Selección abreviada subasta inversa (No disponible)"/>
    <n v="4"/>
    <n v="7"/>
    <n v="25"/>
    <n v="2080375"/>
    <s v="UNIDAD"/>
    <s v="NO SOLICITADAS"/>
  </r>
  <r>
    <x v="17"/>
    <s v="02-02-01-004-002"/>
    <n v="10"/>
    <s v="Materiales y suministros - Productos metálicos elaborados (excepto maquinaria y equipo)"/>
    <s v="FERRULER"/>
    <n v="39121400"/>
    <s v="Selección abreviada subasta inversa (No disponible)"/>
    <n v="4"/>
    <n v="7"/>
    <n v="10"/>
    <n v="5000"/>
    <s v="UNIDAD"/>
    <s v="NO SOLICITADAS"/>
  </r>
  <r>
    <x v="17"/>
    <s v="02-02-01-003-007-01"/>
    <n v="10"/>
    <s v="Materiales y suministros - Vidrio y productos de vidrio"/>
    <s v="FIBRA DE VIDRIO ANTIFLAMA "/>
    <n v="11151500"/>
    <s v="Selección abreviada subasta inversa (No disponible)"/>
    <n v="4"/>
    <n v="7"/>
    <n v="4"/>
    <n v="34069200"/>
    <s v="UNIDAD"/>
    <s v="NO SOLICITADAS"/>
  </r>
  <r>
    <x v="17"/>
    <s v="02-02-01-003-007-01"/>
    <n v="10"/>
    <s v="Materiales y suministros - Vidrio y productos de vidrio"/>
    <s v="FIBRA DE VIDRIO PREPREG BIDIRECCIONAL"/>
    <n v="11151500"/>
    <s v="Selección abreviada subasta inversa (No disponible)"/>
    <n v="4"/>
    <n v="7"/>
    <n v="1"/>
    <n v="11767109"/>
    <s v="UNIDAD"/>
    <s v="NO SOLICITADAS"/>
  </r>
  <r>
    <x v="17"/>
    <s v="02-02-01-004-003-09"/>
    <n v="10"/>
    <s v="Materiales y suministros - Otras máquinas para usos generales y sus partes y piezas"/>
    <s v="FILTRO / CARTUCHO MILLIPORE POLYGARD-CT,"/>
    <n v="40161500"/>
    <s v="Selección abreviada subasta inversa (No disponible)"/>
    <n v="4"/>
    <n v="7"/>
    <n v="5"/>
    <n v="550685"/>
    <s v="UNIDAD"/>
    <s v="NO SOLICITADAS"/>
  </r>
  <r>
    <x v="17"/>
    <s v="02-02-01-004-003-09"/>
    <n v="10"/>
    <s v="Materiales y suministros - Otras máquinas para usos generales y sus partes y piezas"/>
    <s v="FILTRO / CARTUCHO POLYGARD-CT 1 MICRA DE PORO NOMINAL,"/>
    <n v="40161500"/>
    <s v="Selección abreviada subasta inversa (No disponible)"/>
    <n v="4"/>
    <n v="7"/>
    <n v="5"/>
    <n v="550685"/>
    <s v="UNIDAD"/>
    <s v="NO SOLICITADAS"/>
  </r>
  <r>
    <x v="17"/>
    <s v="02-02-01-004-003-09"/>
    <n v="10"/>
    <s v="Materiales y suministros - Otras máquinas para usos generales y sus partes y piezas"/>
    <s v="FILTRO / CARTUCHO POLYGARD-CT 10 MICRA DE PORO NOMINAL, "/>
    <n v="40161500"/>
    <s v="Selección abreviada subasta inversa (No disponible)"/>
    <n v="4"/>
    <n v="7"/>
    <n v="5"/>
    <n v="550685"/>
    <s v="UNIDAD"/>
    <s v="NO SOLICITADAS"/>
  </r>
  <r>
    <x v="17"/>
    <s v="02-02-01-004-003-09"/>
    <n v="10"/>
    <s v="Materiales y suministros - Otras máquinas para usos generales y sus partes y piezas"/>
    <s v="FILTRO DE ACEITE (1)"/>
    <n v="40161500"/>
    <s v="Selección abreviada subasta inversa (No disponible)"/>
    <n v="4"/>
    <n v="7"/>
    <n v="3"/>
    <n v="3213714"/>
    <s v="UNIDAD"/>
    <s v="NO SOLICITADAS"/>
  </r>
  <r>
    <x v="17"/>
    <s v="02-02-01-004-003-09"/>
    <n v="10"/>
    <s v="Materiales y suministros - Otras máquinas para usos generales y sus partes y piezas"/>
    <s v="FILTRO DE ACEITE (2)"/>
    <n v="40161500"/>
    <s v="Selección abreviada subasta inversa (No disponible)"/>
    <n v="4"/>
    <n v="7"/>
    <n v="1"/>
    <n v="399840"/>
    <s v="UNIDAD"/>
    <s v="NO SOLICITADAS"/>
  </r>
  <r>
    <x v="17"/>
    <s v="02-02-01-004-003-09"/>
    <n v="10"/>
    <s v="Materiales y suministros - Otras máquinas para usos generales y sus partes y piezas"/>
    <s v="FILTRO DE ACEITE (3)"/>
    <n v="40161500"/>
    <s v="Selección abreviada subasta inversa (No disponible)"/>
    <n v="4"/>
    <n v="7"/>
    <n v="2"/>
    <n v="2399040"/>
    <s v="UNIDAD"/>
    <s v="NO SOLICITADAS"/>
  </r>
  <r>
    <x v="17"/>
    <s v="02-02-01-004-003-09"/>
    <n v="10"/>
    <s v="Materiales y suministros - Otras máquinas para usos generales y sus partes y piezas"/>
    <s v="FILTRO DE ACEITE (4)"/>
    <n v="40161500"/>
    <s v="Selección abreviada subasta inversa (No disponible)"/>
    <n v="4"/>
    <n v="7"/>
    <n v="1"/>
    <n v="19000"/>
    <s v="UNIDAD"/>
    <s v="NO SOLICITADAS"/>
  </r>
  <r>
    <x v="17"/>
    <s v="02-02-01-004-003-09"/>
    <n v="10"/>
    <s v="Materiales y suministros - Otras máquinas para usos generales y sus partes y piezas"/>
    <s v="FILTRO DE AIRE (1)"/>
    <n v="40161500"/>
    <s v="Selección abreviada subasta inversa (No disponible)"/>
    <n v="4"/>
    <n v="7"/>
    <n v="2"/>
    <n v="706384"/>
    <s v="UNIDAD"/>
    <s v="NO SOLICITADAS"/>
  </r>
  <r>
    <x v="17"/>
    <s v="02-02-01-004-003-09"/>
    <n v="10"/>
    <s v="Materiales y suministros - Otras máquinas para usos generales y sus partes y piezas"/>
    <s v="FILTRO DE AIRE (2)"/>
    <n v="40161500"/>
    <s v="Selección abreviada subasta inversa (No disponible)"/>
    <n v="4"/>
    <n v="7"/>
    <n v="2"/>
    <n v="2000000"/>
    <s v="UNIDAD"/>
    <s v="NO SOLICITADAS"/>
  </r>
  <r>
    <x v="17"/>
    <s v="02-02-01-004-003-09"/>
    <n v="10"/>
    <s v="Materiales y suministros - Otras máquinas para usos generales y sus partes y piezas"/>
    <s v="FILTRO DE AIRE (3)"/>
    <n v="40161500"/>
    <s v="Selección abreviada subasta inversa (No disponible)"/>
    <n v="4"/>
    <n v="7"/>
    <n v="2"/>
    <n v="799680"/>
    <s v="UNIDAD"/>
    <s v="NO SOLICITADAS"/>
  </r>
  <r>
    <x v="17"/>
    <s v="02-02-01-004-003-09"/>
    <n v="10"/>
    <s v="Materiales y suministros - Otras máquinas para usos generales y sus partes y piezas"/>
    <s v="FILTRO DE AIRE (4)"/>
    <n v="40161500"/>
    <s v="Selección abreviada subasta inversa (No disponible)"/>
    <n v="4"/>
    <n v="7"/>
    <n v="3"/>
    <n v="3148140"/>
    <s v="UNIDAD"/>
    <s v="NO SOLICITADAS"/>
  </r>
  <r>
    <x v="17"/>
    <s v="02-02-01-004-003-09"/>
    <n v="10"/>
    <s v="Materiales y suministros - Otras máquinas para usos generales y sus partes y piezas"/>
    <s v="FILTRO DE AIRE (5)"/>
    <n v="40161500"/>
    <s v="Selección abreviada subasta inversa (No disponible)"/>
    <n v="4"/>
    <n v="7"/>
    <n v="2"/>
    <n v="36000"/>
    <s v="UNIDAD"/>
    <s v="NO SOLICITADAS"/>
  </r>
  <r>
    <x v="17"/>
    <s v="02-02-01-004-003-09"/>
    <n v="10"/>
    <s v="Materiales y suministros - Otras máquinas para usos generales y sus partes y piezas"/>
    <s v="FILTRO DE AIRE (6)"/>
    <n v="40161500"/>
    <s v="Selección abreviada subasta inversa (No disponible)"/>
    <n v="4"/>
    <n v="7"/>
    <n v="1"/>
    <n v="150000"/>
    <s v="UNIDAD"/>
    <s v="NO SOLICITADAS"/>
  </r>
  <r>
    <x v="17"/>
    <s v="02-02-01-004-003-09"/>
    <n v="10"/>
    <s v="Materiales y suministros - Otras máquinas para usos generales y sus partes y piezas"/>
    <s v="FILTRO DE AIRE (7)"/>
    <n v="40161500"/>
    <s v="Selección abreviada subasta inversa (No disponible)"/>
    <n v="4"/>
    <n v="7"/>
    <n v="1"/>
    <n v="50000"/>
    <s v="UNIDAD"/>
    <s v="NO SOLICITADAS"/>
  </r>
  <r>
    <x v="17"/>
    <s v="02-02-01-004-003-09"/>
    <n v="10"/>
    <s v="Materiales y suministros - Otras máquinas para usos generales y sus partes y piezas"/>
    <s v="FILTRO DE AIRE PARA PISTOLA IONIZADORA DE AIRE"/>
    <n v="40161500"/>
    <s v="Selección abreviada subasta inversa (No disponible)"/>
    <n v="4"/>
    <n v="7"/>
    <n v="1"/>
    <n v="385357"/>
    <s v="UNIDAD"/>
    <s v="NO SOLICITADAS"/>
  </r>
  <r>
    <x v="17"/>
    <s v="02-02-01-004-003-09"/>
    <n v="10"/>
    <s v="Materiales y suministros - Otras máquinas para usos generales y sus partes y piezas"/>
    <s v="FILTRO DE COMBUSTIBLE (1)"/>
    <n v="40161500"/>
    <s v="Selección abreviada subasta inversa (No disponible)"/>
    <n v="4"/>
    <n v="7"/>
    <n v="3"/>
    <n v="352440"/>
    <s v="UNIDAD"/>
    <s v="NO SOLICITADAS"/>
  </r>
  <r>
    <x v="17"/>
    <s v="02-02-01-004-003-09"/>
    <n v="10"/>
    <s v="Materiales y suministros - Otras máquinas para usos generales y sus partes y piezas"/>
    <s v="FILTRO DE COMBUSTIBLE (10)"/>
    <n v="40161500"/>
    <s v="Selección abreviada subasta inversa (No disponible)"/>
    <n v="4"/>
    <n v="7"/>
    <n v="4"/>
    <n v="2479008"/>
    <s v="UNIDAD"/>
    <s v="NO SOLICITADAS"/>
  </r>
  <r>
    <x v="17"/>
    <s v="02-02-01-004-003-09"/>
    <n v="10"/>
    <s v="Materiales y suministros - Otras máquinas para usos generales y sus partes y piezas"/>
    <s v="FILTRO DE COMBUSTIBLE (11)"/>
    <n v="40161500"/>
    <s v="Selección abreviada subasta inversa (No disponible)"/>
    <n v="4"/>
    <n v="7"/>
    <n v="1"/>
    <n v="10000"/>
    <s v="UNIDAD"/>
    <s v="NO SOLICITADAS"/>
  </r>
  <r>
    <x v="17"/>
    <s v="02-01-01-004-003-09"/>
    <n v="10"/>
    <s v="Activos fijos - Otras máquinas para usos generales y sus partes y piezas"/>
    <s v="FILTRO DE COMBUSTIBLE (2)"/>
    <n v="40161500"/>
    <s v="Selección abreviada subasta inversa (No disponible)"/>
    <n v="4"/>
    <n v="7"/>
    <n v="1"/>
    <n v="1939224"/>
    <s v="UNIDAD"/>
    <s v="NO SOLICITADAS"/>
  </r>
  <r>
    <x v="17"/>
    <s v="02-02-01-004-003-09"/>
    <n v="10"/>
    <s v="Materiales y suministros - Otras máquinas para usos generales y sus partes y piezas"/>
    <s v="FILTRO DE COMBUSTIBLE (3)"/>
    <n v="40161500"/>
    <s v="Selección abreviada subasta inversa (No disponible)"/>
    <n v="4"/>
    <n v="7"/>
    <n v="4"/>
    <n v="587400"/>
    <s v="UNIDAD"/>
    <s v="NO SOLICITADAS"/>
  </r>
  <r>
    <x v="17"/>
    <s v="02-02-01-004-003-09"/>
    <n v="10"/>
    <s v="Materiales y suministros - Otras máquinas para usos generales y sus partes y piezas"/>
    <s v="FILTRO DE COMBUSTIBLE (4)"/>
    <n v="40161500"/>
    <s v="Selección abreviada subasta inversa (No disponible)"/>
    <n v="4"/>
    <n v="7"/>
    <n v="2"/>
    <n v="799680"/>
    <s v="UNIDAD"/>
    <s v="NO SOLICITADAS"/>
  </r>
  <r>
    <x v="17"/>
    <s v="02-02-01-004-003-09"/>
    <n v="10"/>
    <s v="Materiales y suministros - Otras máquinas para usos generales y sus partes y piezas"/>
    <s v="FILTRO DE COMBUSTIBLE (5)"/>
    <n v="40161500"/>
    <s v="Selección abreviada subasta inversa (No disponible)"/>
    <n v="4"/>
    <n v="7"/>
    <n v="2"/>
    <n v="1719312"/>
    <s v="UNIDAD"/>
    <s v="NO SOLICITADAS"/>
  </r>
  <r>
    <x v="17"/>
    <s v="02-01-01-004-003-09"/>
    <n v="10"/>
    <s v="Activos fijos - Otras máquinas para usos generales y sus partes y piezas"/>
    <s v="FILTRO DE COMBUSTIBLE (6)"/>
    <n v="40161500"/>
    <s v="Selección abreviada subasta inversa (No disponible)"/>
    <n v="4"/>
    <n v="7"/>
    <n v="2"/>
    <n v="4000000"/>
    <s v="UNIDAD"/>
    <s v="NO SOLICITADAS"/>
  </r>
  <r>
    <x v="17"/>
    <s v="02-02-01-004-003-09"/>
    <n v="10"/>
    <s v="Materiales y suministros - Otras máquinas para usos generales y sus partes y piezas"/>
    <s v="FILTRO DE COMBUSTIBLE (7)"/>
    <n v="40161500"/>
    <s v="Selección abreviada subasta inversa (No disponible)"/>
    <n v="4"/>
    <n v="7"/>
    <n v="2"/>
    <n v="299880"/>
    <s v="UNIDAD"/>
    <s v="NO SOLICITADAS"/>
  </r>
  <r>
    <x v="17"/>
    <s v="02-02-01-004-003-09"/>
    <n v="10"/>
    <s v="Materiales y suministros - Otras máquinas para usos generales y sus partes y piezas"/>
    <s v="FILTRO DE COMBUSTIBLE (8)"/>
    <n v="40161500"/>
    <s v="Selección abreviada subasta inversa (No disponible)"/>
    <n v="4"/>
    <n v="7"/>
    <n v="2"/>
    <n v="2000000"/>
    <s v="UNIDAD"/>
    <s v="NO SOLICITADAS"/>
  </r>
  <r>
    <x v="17"/>
    <s v="02-02-01-004-003-09"/>
    <n v="10"/>
    <s v="Materiales y suministros - Otras máquinas para usos generales y sus partes y piezas"/>
    <s v="FILTRO DE COMBUSTIBLE (9)"/>
    <n v="40161500"/>
    <s v="Selección abreviada subasta inversa (No disponible)"/>
    <n v="4"/>
    <n v="7"/>
    <n v="3"/>
    <n v="1800000"/>
    <s v="UNIDAD"/>
    <s v="NO SOLICITADAS"/>
  </r>
  <r>
    <x v="17"/>
    <s v="02-02-01-004-003-09"/>
    <n v="10"/>
    <s v="Materiales y suministros - Otras máquinas para usos generales y sus partes y piezas"/>
    <s v="FILTRO DE VENTEO"/>
    <n v="40161500"/>
    <s v="Selección abreviada subasta inversa (No disponible)"/>
    <n v="4"/>
    <n v="7"/>
    <n v="2"/>
    <n v="1325340"/>
    <s v="UNIDAD"/>
    <s v="NO SOLICITADAS"/>
  </r>
  <r>
    <x v="17"/>
    <s v="02-02-01-004-003-09"/>
    <n v="10"/>
    <s v="Materiales y suministros - Otras máquinas para usos generales y sus partes y piezas"/>
    <s v="FILTRO SEPARADOR  (1)"/>
    <n v="40161500"/>
    <s v="Selección abreviada subasta inversa (No disponible)"/>
    <n v="4"/>
    <n v="7"/>
    <n v="2"/>
    <n v="703800"/>
    <s v="UNIDAD"/>
    <s v="NO SOLICITADAS"/>
  </r>
  <r>
    <x v="17"/>
    <s v="02-02-01-004-003-09"/>
    <n v="10"/>
    <s v="Materiales y suministros - Otras máquinas para usos generales y sus partes y piezas"/>
    <s v="FILTRO SEPARADOR (2)"/>
    <n v="40161500"/>
    <s v="Selección abreviada subasta inversa (No disponible)"/>
    <n v="4"/>
    <n v="7"/>
    <n v="1"/>
    <n v="616420"/>
    <s v="UNIDAD"/>
    <s v="NO SOLICITADAS"/>
  </r>
  <r>
    <x v="17"/>
    <s v="02-02-01-004-003-09"/>
    <n v="10"/>
    <s v="Materiales y suministros - Otras máquinas para usos generales y sus partes y piezas"/>
    <s v="FILTRO SEPARADOR (3)"/>
    <n v="40161500"/>
    <s v="Selección abreviada subasta inversa (No disponible)"/>
    <n v="4"/>
    <n v="7"/>
    <n v="5"/>
    <n v="5000000"/>
    <s v="UNIDAD"/>
    <s v="NO SOLICITADAS"/>
  </r>
  <r>
    <x v="17"/>
    <s v="02-02-01-004-003-09"/>
    <n v="10"/>
    <s v="Materiales y suministros - Otras máquinas para usos generales y sus partes y piezas"/>
    <s v="FILTRO SEPARADOR (4)"/>
    <n v="40161500"/>
    <s v="Selección abreviada subasta inversa (No disponible)"/>
    <n v="4"/>
    <n v="7"/>
    <n v="2"/>
    <n v="746368"/>
    <s v="UNIDAD"/>
    <s v="NO SOLICITADAS"/>
  </r>
  <r>
    <x v="17"/>
    <s v="02-02-01-004-003-09"/>
    <n v="10"/>
    <s v="Materiales y suministros - Otras máquinas para usos generales y sus partes y piezas"/>
    <s v="FILTRO SEPARADOR (5)"/>
    <n v="40161500"/>
    <s v="Selección abreviada subasta inversa (No disponible)"/>
    <n v="4"/>
    <n v="7"/>
    <n v="1"/>
    <n v="45000"/>
    <s v="UNIDAD"/>
    <s v="NO SOLICITADAS"/>
  </r>
  <r>
    <x v="17"/>
    <s v="02-02-01-004-002"/>
    <n v="10"/>
    <s v="Materiales y suministros - Productos metálicos elaborados (excepto maquinaria y equipo)"/>
    <s v="FLANCHE (1)"/>
    <n v="31161700"/>
    <s v="Selección abreviada subasta inversa (No disponible)"/>
    <n v="4"/>
    <n v="7"/>
    <n v="15"/>
    <n v="18000"/>
    <s v="UNIDAD"/>
    <s v="NO SOLICITADAS"/>
  </r>
  <r>
    <x v="17"/>
    <s v="02-02-01-004-002"/>
    <n v="10"/>
    <s v="Materiales y suministros - Productos metálicos elaborados (excepto maquinaria y equipo)"/>
    <s v="FLANCHE (2)"/>
    <n v="31161700"/>
    <s v="Selección abreviada subasta inversa (No disponible)"/>
    <n v="4"/>
    <n v="7"/>
    <n v="5"/>
    <n v="5000"/>
    <s v="UNIDAD"/>
    <s v="NO SOLICITADAS"/>
  </r>
  <r>
    <x v="17"/>
    <s v="02-02-01-004-002"/>
    <n v="10"/>
    <s v="Materiales y suministros - Productos metálicos elaborados (excepto maquinaria y equipo)"/>
    <s v="FLANCHE DE MATERIAL ANTIMAGNETICO (1)"/>
    <n v="31161700"/>
    <s v="Selección abreviada subasta inversa (No disponible)"/>
    <n v="4"/>
    <n v="7"/>
    <n v="10"/>
    <n v="56000"/>
    <s v="UNIDAD"/>
    <s v="NO SOLICITADAS"/>
  </r>
  <r>
    <x v="17"/>
    <s v="02-02-01-004-002"/>
    <n v="10"/>
    <s v="Materiales y suministros - Productos metálicos elaborados (excepto maquinaria y equipo)"/>
    <s v="FLANCHE DE MATERIAL ANTIMAGNETICO (2)"/>
    <n v="31161700"/>
    <s v="Selección abreviada subasta inversa (No disponible)"/>
    <n v="4"/>
    <n v="7"/>
    <n v="10"/>
    <n v="35000"/>
    <s v="UNIDAD"/>
    <s v="NO SOLICITADAS"/>
  </r>
  <r>
    <x v="17"/>
    <s v="02-02-01-004-002"/>
    <n v="10"/>
    <s v="Materiales y suministros - Productos metálicos elaborados (excepto maquinaria y equipo)"/>
    <s v="FLANCHE DE MATERIAL ANTIMAGNETICO (3)"/>
    <n v="31161700"/>
    <s v="Selección abreviada subasta inversa (No disponible)"/>
    <n v="4"/>
    <n v="7"/>
    <n v="20"/>
    <n v="70000"/>
    <s v="UNIDAD"/>
    <s v="NO SOLICITADAS"/>
  </r>
  <r>
    <x v="17"/>
    <s v="02-02-01-003-005-04"/>
    <n v="10"/>
    <s v="Materiales y suministros - Productos químicos n. C. P."/>
    <s v="FLUIDO DE PRUEBAS"/>
    <n v="15101500"/>
    <s v="Selección abreviada subasta inversa (No disponible)"/>
    <n v="4"/>
    <n v="7"/>
    <n v="4"/>
    <n v="21538000"/>
    <s v="UNIDAD"/>
    <s v="NO SOLICITADAS"/>
  </r>
  <r>
    <x v="17"/>
    <s v="02-02-01-003-006-04"/>
    <n v="10"/>
    <s v="Materiales y suministros - Productos de empaque y envasado, de plástico"/>
    <s v="FRASCO PARA MUESTRAS DE ACEITE "/>
    <n v="41121800"/>
    <s v="Selección abreviada subasta inversa (No disponible)"/>
    <n v="4"/>
    <n v="7"/>
    <n v="1"/>
    <n v="300000"/>
    <s v="UNIDAD"/>
    <s v="NO SOLICITADAS"/>
  </r>
  <r>
    <x v="17"/>
    <s v="02-02-01-003-006-04"/>
    <n v="10"/>
    <s v="Materiales y suministros - Productos de empaque y envasado, de plástico"/>
    <s v="FRASCO PLASTICO"/>
    <n v="41121800"/>
    <s v="Selección abreviada subasta inversa (No disponible)"/>
    <n v="4"/>
    <n v="7"/>
    <n v="50"/>
    <n v="4750000"/>
    <s v="UNIDAD"/>
    <s v="NO SOLICITADAS"/>
  </r>
  <r>
    <x v="17"/>
    <s v="02-02-01-004-002"/>
    <n v="10"/>
    <s v="Materiales y suministros - Productos metálicos elaborados (excepto maquinaria y equipo)"/>
    <s v="FRESAS  1/4&quot;"/>
    <n v="23241600"/>
    <s v="Selección abreviada subasta inversa (No disponible)"/>
    <n v="4"/>
    <n v="7"/>
    <n v="3"/>
    <n v="4361445"/>
    <s v="UNIDAD"/>
    <s v="NO SOLICITADAS"/>
  </r>
  <r>
    <x v="17"/>
    <s v="02-02-01-004-002"/>
    <n v="10"/>
    <s v="Materiales y suministros - Productos metálicos elaborados (excepto maquinaria y equipo)"/>
    <s v="FRESAS  1/8&quot;"/>
    <n v="23241600"/>
    <s v="Selección abreviada subasta inversa (No disponible)"/>
    <n v="4"/>
    <n v="7"/>
    <n v="3"/>
    <n v="1453815"/>
    <s v="UNIDAD"/>
    <s v="NO SOLICITADAS"/>
  </r>
  <r>
    <x v="17"/>
    <s v="02-02-01-004-006-02"/>
    <n v="10"/>
    <s v="Materiales y suministros - Aparatos de control eléctrico y distribución de electricidad y sus partes y piezas"/>
    <s v="FUSIBLE DDM-44/100"/>
    <n v="39121600"/>
    <s v="Selección abreviada subasta inversa (No disponible)"/>
    <n v="4"/>
    <n v="7"/>
    <n v="15"/>
    <n v="3114930"/>
    <s v="UNIDAD"/>
    <s v="NO SOLICITADAS"/>
  </r>
  <r>
    <x v="17"/>
    <s v="02-02-01-004-006-02"/>
    <n v="10"/>
    <s v="Materiales y suministros - Aparatos de control eléctrico y distribución de electricidad y sus partes y piezas"/>
    <s v="FUSIBLE DE 0,5 AMP"/>
    <n v="39121600"/>
    <s v="Selección abreviada subasta inversa (No disponible)"/>
    <n v="4"/>
    <n v="7"/>
    <n v="20"/>
    <n v="102300"/>
    <s v="UNIDAD"/>
    <s v="NO SOLICITADAS"/>
  </r>
  <r>
    <x v="17"/>
    <s v="02-02-01-004-006-02"/>
    <n v="10"/>
    <s v="Materiales y suministros - Aparatos de control eléctrico y distribución de electricidad y sus partes y piezas"/>
    <s v="FUSIBLE DE 1 AMP "/>
    <n v="39121600"/>
    <s v="Selección abreviada subasta inversa (No disponible)"/>
    <n v="4"/>
    <n v="7"/>
    <n v="20"/>
    <n v="108860"/>
    <s v="UNIDAD"/>
    <s v="NO SOLICITADAS"/>
  </r>
  <r>
    <x v="17"/>
    <s v="02-02-01-004-006-02"/>
    <n v="10"/>
    <s v="Materiales y suministros - Aparatos de control eléctrico y distribución de electricidad y sus partes y piezas"/>
    <s v="FUSIBLE DE 2 AMP "/>
    <n v="39121600"/>
    <s v="Selección abreviada subasta inversa (No disponible)"/>
    <n v="4"/>
    <n v="7"/>
    <n v="20"/>
    <n v="106340"/>
    <s v="UNIDAD"/>
    <s v="NO SOLICITADAS"/>
  </r>
  <r>
    <x v="17"/>
    <s v="02-02-01-004-006-02"/>
    <n v="10"/>
    <s v="Materiales y suministros - Aparatos de control eléctrico y distribución de electricidad y sus partes y piezas"/>
    <s v="FUSIBLE DE 3 AMP "/>
    <n v="39121600"/>
    <s v="Selección abreviada subasta inversa (No disponible)"/>
    <n v="4"/>
    <n v="7"/>
    <n v="20"/>
    <n v="104340"/>
    <s v="UNIDAD"/>
    <s v="NO SOLICITADAS"/>
  </r>
  <r>
    <x v="17"/>
    <s v="02-02-01-004-006-02"/>
    <n v="10"/>
    <s v="Materiales y suministros - Aparatos de control eléctrico y distribución de electricidad y sus partes y piezas"/>
    <s v="FUSIBLE DE 5 AMP"/>
    <n v="39121600"/>
    <s v="Selección abreviada subasta inversa (No disponible)"/>
    <n v="4"/>
    <n v="7"/>
    <n v="20"/>
    <n v="105020"/>
    <s v="UNIDAD"/>
    <s v="NO SOLICITADAS"/>
  </r>
  <r>
    <x v="17"/>
    <s v="02-02-01-004-006-02"/>
    <n v="10"/>
    <s v="Materiales y suministros - Aparatos de control eléctrico y distribución de electricidad y sus partes y piezas"/>
    <s v="FUSIBLE DMM-B-11"/>
    <n v="39121600"/>
    <s v="Selección abreviada subasta inversa (No disponible)"/>
    <n v="4"/>
    <n v="7"/>
    <n v="15"/>
    <n v="3669780"/>
    <s v="UNIDAD"/>
    <s v="NO SOLICITADAS"/>
  </r>
  <r>
    <x v="17"/>
    <s v="02-02-01-004-006-02"/>
    <n v="10"/>
    <s v="Materiales y suministros - Aparatos de control eléctrico y distribución de electricidad y sus partes y piezas"/>
    <s v="FUSIBLE EN VIDRIO CORTO (1)"/>
    <n v="39121600"/>
    <s v="Selección abreviada subasta inversa (No disponible)"/>
    <n v="4"/>
    <n v="7"/>
    <n v="50"/>
    <n v="299950"/>
    <s v="UNIDAD"/>
    <s v="NO SOLICITADAS"/>
  </r>
  <r>
    <x v="17"/>
    <s v="02-02-01-004-006-02"/>
    <n v="10"/>
    <s v="Materiales y suministros - Aparatos de control eléctrico y distribución de electricidad y sus partes y piezas"/>
    <s v="FUSIBLE EN VIDRIO CORTO (2)"/>
    <n v="39121600"/>
    <s v="Selección abreviada subasta inversa (No disponible)"/>
    <n v="4"/>
    <n v="7"/>
    <n v="50"/>
    <n v="291250"/>
    <s v="UNIDAD"/>
    <s v="NO SOLICITADAS"/>
  </r>
  <r>
    <x v="17"/>
    <s v="02-02-01-004-006-02"/>
    <n v="10"/>
    <s v="Materiales y suministros - Aparatos de control eléctrico y distribución de electricidad y sus partes y piezas"/>
    <s v="FUSIBLE EN VIDRIO CORTO (3)"/>
    <n v="39121600"/>
    <s v="Selección abreviada subasta inversa (No disponible)"/>
    <n v="4"/>
    <n v="7"/>
    <n v="50"/>
    <n v="436850"/>
    <s v="UNIDAD"/>
    <s v="NO SOLICITADAS"/>
  </r>
  <r>
    <x v="17"/>
    <s v="02-02-01-004-006-02"/>
    <n v="10"/>
    <s v="Materiales y suministros - Aparatos de control eléctrico y distribución de electricidad y sus partes y piezas"/>
    <s v="FUSIBLE EN VIDRIO LARGO (1)"/>
    <n v="39121600"/>
    <s v="Selección abreviada subasta inversa (No disponible)"/>
    <n v="4"/>
    <n v="7"/>
    <n v="50"/>
    <n v="393150"/>
    <s v="UNIDAD"/>
    <s v="NO SOLICITADAS"/>
  </r>
  <r>
    <x v="17"/>
    <s v="02-02-01-004-006-02"/>
    <n v="10"/>
    <s v="Materiales y suministros - Aparatos de control eléctrico y distribución de electricidad y sus partes y piezas"/>
    <s v="FUSIBLE EN VIDRIO LARGO (2)"/>
    <n v="39121600"/>
    <s v="Selección abreviada subasta inversa (No disponible)"/>
    <n v="4"/>
    <n v="7"/>
    <n v="50"/>
    <n v="524250"/>
    <s v="UNIDAD"/>
    <s v="NO SOLICITADAS"/>
  </r>
  <r>
    <x v="17"/>
    <s v="02-02-01-004-006-02"/>
    <n v="10"/>
    <s v="Materiales y suministros - Aparatos de control eléctrico y distribución de electricidad y sus partes y piezas"/>
    <s v="FUSIBLE EN VIDRIO LARGO (3)"/>
    <n v="39121600"/>
    <s v="Selección abreviada subasta inversa (No disponible)"/>
    <n v="4"/>
    <n v="7"/>
    <n v="50"/>
    <n v="582500"/>
    <s v="UNIDAD"/>
    <s v="NO SOLICITADAS"/>
  </r>
  <r>
    <x v="17"/>
    <s v="02-02-01-004-002"/>
    <n v="10"/>
    <s v="Materiales y suministros - Productos metálicos elaborados (excepto maquinaria y equipo)"/>
    <s v="GANCHO GRAPADORA INDUSTRIAL NEUMATICA"/>
    <n v="31162400"/>
    <s v="Selección abreviada subasta inversa (No disponible)"/>
    <n v="4"/>
    <n v="7"/>
    <n v="1"/>
    <n v="24475"/>
    <s v="UNIDAD"/>
    <s v="NO SOLICITADAS"/>
  </r>
  <r>
    <x v="17"/>
    <s v="02-02-01-003-003-04"/>
    <n v="10"/>
    <s v="Materiales y suministros - Gas de petróleo y otros hidrocarburos gaseosos (excepto gas natural)"/>
    <s v="GAS BUTANO "/>
    <n v="15111500"/>
    <s v="Selección abreviada subasta inversa (No disponible)"/>
    <n v="4"/>
    <n v="7"/>
    <n v="4"/>
    <n v="89640"/>
    <s v="UNIDAD"/>
    <s v="NO SOLICITADAS"/>
  </r>
  <r>
    <x v="17"/>
    <s v="02-02-01-004-003-05"/>
    <n v="10"/>
    <s v="Materiales y suministros - Equipo de elevación y manipulación y sus partes y piezas"/>
    <s v="GATO / BANANA JACK "/>
    <n v="39121400"/>
    <s v="Selección abreviada subasta inversa (No disponible)"/>
    <n v="4"/>
    <n v="7"/>
    <n v="80"/>
    <n v="886320"/>
    <s v="UNIDAD"/>
    <s v="NO SOLICITADAS"/>
  </r>
  <r>
    <x v="17"/>
    <s v="02-02-01-003-005-03"/>
    <n v="10"/>
    <s v="Materiales y suministros - Jabón, preparados para limpieza, perfumes y preparados de tocador"/>
    <s v="GEL COAT"/>
    <n v="31211500"/>
    <s v="Selección abreviada subasta inversa (No disponible)"/>
    <n v="4"/>
    <n v="7"/>
    <n v="4"/>
    <n v="587400"/>
    <s v="GALON"/>
    <s v="NO SOLICITADAS"/>
  </r>
  <r>
    <x v="17"/>
    <s v="02-02-01-003-005-03"/>
    <n v="10"/>
    <s v="Materiales y suministros - Jabón, preparados para limpieza, perfumes y preparados de tocador"/>
    <s v="GEL COAT PARA INFUSION"/>
    <n v="31211500"/>
    <s v="Selección abreviada subasta inversa (No disponible)"/>
    <n v="4"/>
    <n v="7"/>
    <n v="4"/>
    <n v="14880800"/>
    <s v="UNIDAD"/>
    <s v="NO SOLICITADAS"/>
  </r>
  <r>
    <x v="17"/>
    <s v="02-02-01-004-006-09"/>
    <n v="10"/>
    <s v="Materiales y suministros - Otro equipo eléctrico y sus partes y piezas"/>
    <s v="GRAFITO EN BARRA"/>
    <n v="11101500"/>
    <s v="Selección abreviada subasta inversa (No disponible)"/>
    <n v="4"/>
    <n v="7"/>
    <n v="1"/>
    <n v="700000"/>
    <s v="UNIDAD"/>
    <s v="NO SOLICITADAS"/>
  </r>
  <r>
    <x v="17"/>
    <s v="02-02-01-003-004-02"/>
    <n v="10"/>
    <s v="Materiales y suministros - Productos químicos inorgánicos básicos n. C. P."/>
    <s v="GRANATE / GARNET X LIBRA"/>
    <n v="54121800"/>
    <s v="Selección abreviada subasta inversa (No disponible)"/>
    <n v="4"/>
    <n v="7"/>
    <n v="5"/>
    <n v="197905"/>
    <s v="UNIDAD"/>
    <s v="NO SOLICITADAS"/>
  </r>
  <r>
    <x v="17"/>
    <s v="02-02-01-003-005-03"/>
    <n v="10"/>
    <s v="Materiales y suministros - Jabón, preparados para limpieza, perfumes y preparados de tocador"/>
    <s v="GRASA"/>
    <n v="15121900"/>
    <s v="Selección abreviada subasta inversa (No disponible)"/>
    <n v="4"/>
    <n v="7"/>
    <n v="1"/>
    <n v="264330"/>
    <s v="UNIDAD"/>
    <s v="NO SOLICITADAS"/>
  </r>
  <r>
    <x v="17"/>
    <s v="02-02-01-003-005-03"/>
    <n v="10"/>
    <s v="Materiales y suministros - Jabón, preparados para limpieza, perfumes y preparados de tocador"/>
    <s v="GRASA AERONAUTICA  1"/>
    <n v="15121900"/>
    <s v="Selección abreviada subasta inversa (No disponible)"/>
    <n v="4"/>
    <n v="7"/>
    <n v="4"/>
    <n v="359600"/>
    <s v="UNIDAD"/>
    <s v="NO SOLICITADAS"/>
  </r>
  <r>
    <x v="17"/>
    <s v="02-02-01-003-005-03"/>
    <n v="10"/>
    <s v="Materiales y suministros - Jabón, preparados para limpieza, perfumes y preparados de tocador"/>
    <s v="GRASA AERONAUTICA 2"/>
    <n v="15121900"/>
    <s v="Selección abreviada subasta inversa (No disponible)"/>
    <n v="4"/>
    <n v="7"/>
    <n v="2"/>
    <n v="479400"/>
    <s v="UNIDAD"/>
    <s v="NO SOLICITADAS"/>
  </r>
  <r>
    <x v="17"/>
    <s v="02-02-01-003-005-03"/>
    <n v="10"/>
    <s v="Materiales y suministros - Jabón, preparados para limpieza, perfumes y preparados de tocador"/>
    <s v="GRASA ASEMBLY FLUID No1 "/>
    <n v="15121900"/>
    <s v="Selección abreviada subasta inversa (No disponible)"/>
    <n v="4"/>
    <n v="7"/>
    <n v="2"/>
    <n v="160500"/>
    <s v="UNIDAD"/>
    <s v="NO SOLICITADAS"/>
  </r>
  <r>
    <x v="17"/>
    <s v="02-02-01-003-007-09"/>
    <n v="10"/>
    <s v="Materiales y suministros - Otros productos minerales no metálicos n. C. P."/>
    <s v="GRASA GRAFITO, KGS"/>
    <n v="15121900"/>
    <s v="Selección abreviada subasta inversa (No disponible)"/>
    <n v="4"/>
    <n v="7"/>
    <n v="1"/>
    <n v="3745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LUBRICANTE"/>
    <n v="15121900"/>
    <s v="Selección abreviada subasta inversa (No disponible)"/>
    <n v="4"/>
    <n v="7"/>
    <n v="1"/>
    <n v="391600"/>
    <s v="GALON"/>
    <s v="NO SOLICITADAS"/>
  </r>
  <r>
    <x v="17"/>
    <s v="02-02-01-001-005"/>
    <n v="10"/>
    <s v="Materiales y suministros - Piedra, arena y arcilla"/>
    <s v="GRAVA 1/8 X 1/16. X LIBRA"/>
    <n v="11111600"/>
    <s v="Selección abreviada subasta inversa (No disponible)"/>
    <n v="4"/>
    <n v="7"/>
    <n v="5"/>
    <n v="77645"/>
    <s v="UNIDAD"/>
    <s v="NO SOLICITADAS"/>
  </r>
  <r>
    <x v="17"/>
    <s v="02-02-01-003-006-02"/>
    <n v="10"/>
    <s v="Materiales y suministros - Otros productos de caucho"/>
    <s v="GUANTE PARA CABINA DE SANBLASTIC"/>
    <n v="46181500"/>
    <s v="Selección abreviada subasta inversa (No disponible)"/>
    <n v="4"/>
    <n v="7"/>
    <n v="7"/>
    <n v="1712564"/>
    <s v="UNIDAD"/>
    <s v="NO SOLICITADAS"/>
  </r>
  <r>
    <x v="17"/>
    <s v="02-01-01-004-004-09"/>
    <n v="10"/>
    <s v="Activos fijos - Otra maquinaria para usos especiales y sus partes y piezas"/>
    <s v="HIDROLAVADORA"/>
    <n v="47121805"/>
    <s v="Selección abreviada subasta inversa (No disponible)"/>
    <n v="4"/>
    <n v="2"/>
    <n v="1"/>
    <n v="15500000"/>
    <s v="UNIDAD"/>
    <s v="NO SOLICITADAS"/>
  </r>
  <r>
    <x v="17"/>
    <s v="02-02-01-003-004-02"/>
    <n v="10"/>
    <s v="Materiales y suministros - Productos químicos inorgánicos básicos n. C. P."/>
    <s v="HIDROXIDO DE MAGNESIA / MILK OF MAGNESIA"/>
    <n v="51171500"/>
    <s v="Selección abreviada subasta inversa (No disponible)"/>
    <n v="4"/>
    <n v="7"/>
    <n v="1"/>
    <n v="134183"/>
    <s v="GALON"/>
    <s v="NO SOLICITADAS"/>
  </r>
  <r>
    <x v="17"/>
    <s v="02-02-01-003-004-02"/>
    <n v="10"/>
    <s v="Materiales y suministros - Productos químicos inorgánicos básicos n. C. P."/>
    <s v="HIDROXIDO DE POTASIO "/>
    <n v="12352300"/>
    <s v="Selección abreviada subasta inversa (No disponible)"/>
    <n v="4"/>
    <n v="7"/>
    <n v="30"/>
    <n v="528660"/>
    <s v="KILOGRAMO"/>
    <s v="NO SOLICITADAS"/>
  </r>
  <r>
    <x v="17"/>
    <s v="02-02-01-003-004-02"/>
    <n v="10"/>
    <s v="Materiales y suministros - Productos químicos inorgánicos básicos n. C. P."/>
    <s v="HIDROXIDO DE SODIO / SOSA CAUSTICA GRADO INDUSTRIAL"/>
    <n v="12352300"/>
    <s v="Selección abreviada subasta inversa (No disponible)"/>
    <n v="4"/>
    <n v="7"/>
    <n v="6"/>
    <n v="969210"/>
    <s v="UNIDAD"/>
    <s v="NO SOLICITADAS"/>
  </r>
  <r>
    <x v="17"/>
    <s v="02-02-01-002-006"/>
    <n v="10"/>
    <s v="Materiales y suministros - Hilados e hilos; tejidos de fibras textiles incluso afelpados"/>
    <s v="HILO NYLON CAL. 40  azul"/>
    <n v="11151700"/>
    <s v="Selección abreviada subasta inversa (No disponible)"/>
    <n v="4"/>
    <n v="7"/>
    <n v="10"/>
    <n v="381810"/>
    <s v="UNIDAD"/>
    <s v="NO SOLICITADAS"/>
  </r>
  <r>
    <x v="17"/>
    <s v="02-02-01-002-006"/>
    <n v="10"/>
    <s v="Materiales y suministros - Hilados e hilos; tejidos de fibras textiles incluso afelpados"/>
    <s v="HILO NYLON CAL. 40  GRIS"/>
    <n v="11151700"/>
    <s v="Selección abreviada subasta inversa (No disponible)"/>
    <n v="4"/>
    <n v="7"/>
    <n v="10"/>
    <n v="391600"/>
    <s v="UNIDAD"/>
    <s v="NO SOLICITADAS"/>
  </r>
  <r>
    <x v="17"/>
    <s v="02-02-01-002-006"/>
    <n v="10"/>
    <s v="Materiales y suministros - Hilados e hilos; tejidos de fibras textiles incluso afelpados"/>
    <s v="HILO NYLON CAL. 40 BLANCO"/>
    <n v="11151700"/>
    <s v="Selección abreviada subasta inversa (No disponible)"/>
    <n v="4"/>
    <n v="7"/>
    <n v="5"/>
    <n v="332860"/>
    <s v="UNIDAD"/>
    <s v="NO SOLICITADAS"/>
  </r>
  <r>
    <x v="17"/>
    <s v="02-02-01-002-006"/>
    <n v="10"/>
    <s v="Materiales y suministros - Hilados e hilos; tejidos de fibras textiles incluso afelpados"/>
    <s v="HILO NYLON CAL. 40 NEGRO"/>
    <n v="11151700"/>
    <s v="Selección abreviada subasta inversa (No disponible)"/>
    <n v="4"/>
    <n v="7"/>
    <n v="14"/>
    <n v="548240"/>
    <s v="UNIDAD"/>
    <s v="NO SOLICITADAS"/>
  </r>
  <r>
    <x v="17"/>
    <s v="02-02-01-002-006"/>
    <n v="10"/>
    <s v="Materiales y suministros - Hilados e hilos; tejidos de fibras textiles incluso afelpados"/>
    <s v="HILO NYLON CAL. 40 ROJO"/>
    <n v="11151700"/>
    <s v="Selección abreviada subasta inversa (No disponible)"/>
    <n v="4"/>
    <n v="7"/>
    <n v="5"/>
    <n v="195800"/>
    <s v="UNIDAD"/>
    <s v="NO SOLICITADAS"/>
  </r>
  <r>
    <x v="17"/>
    <s v="02-02-01-002-006"/>
    <n v="10"/>
    <s v="Materiales y suministros - Hilados e hilos; tejidos de fibras textiles incluso afelpados"/>
    <s v="HILO NYLON CALIBRE 20  GRIS"/>
    <n v="11151700"/>
    <s v="Selección abreviada subasta inversa (No disponible)"/>
    <n v="4"/>
    <n v="7"/>
    <n v="2"/>
    <n v="78320"/>
    <s v="UNIDAD"/>
    <s v="NO SOLICITADAS"/>
  </r>
  <r>
    <x v="17"/>
    <s v="02-02-01-002-006"/>
    <n v="10"/>
    <s v="Materiales y suministros - Hilados e hilos; tejidos de fibras textiles incluso afelpados"/>
    <s v="HILO NYLON CALIBRE 20  NEGRO"/>
    <n v="11151700"/>
    <s v="Selección abreviada subasta inversa (No disponible)"/>
    <n v="4"/>
    <n v="7"/>
    <n v="2"/>
    <n v="78320"/>
    <s v="UNIDAD"/>
    <s v="NO SOLICITADAS"/>
  </r>
  <r>
    <x v="17"/>
    <s v="02-02-01-002-006"/>
    <n v="10"/>
    <s v="Materiales y suministros - Hilados e hilos; tejidos de fibras textiles incluso afelpados"/>
    <s v="HILO NYLON CALIBRE 20  ROJO"/>
    <n v="11151700"/>
    <s v="Selección abreviada subasta inversa (No disponible)"/>
    <n v="4"/>
    <n v="7"/>
    <n v="2"/>
    <n v="78320"/>
    <s v="UNIDAD"/>
    <s v="NO SOLICITADAS"/>
  </r>
  <r>
    <x v="17"/>
    <s v="02-02-01-002-006"/>
    <n v="10"/>
    <s v="Materiales y suministros - Hilados e hilos; tejidos de fibras textiles incluso afelpados"/>
    <s v="HILO NYLON CALIBRE 20  VERDE"/>
    <n v="11151700"/>
    <s v="Selección abreviada subasta inversa (No disponible)"/>
    <n v="4"/>
    <n v="7"/>
    <n v="2"/>
    <n v="78320"/>
    <s v="UNIDAD"/>
    <s v="NO SOLICITADAS"/>
  </r>
  <r>
    <x v="17"/>
    <s v="02-02-01-004-002"/>
    <n v="10"/>
    <s v="Materiales y suministros - Productos metálicos elaborados (excepto maquinaria y equipo)"/>
    <s v="HOJA DE SEGUETA (1)"/>
    <n v="27111500"/>
    <s v="Selección abreviada subasta inversa (No disponible)"/>
    <n v="4"/>
    <n v="7"/>
    <n v="1"/>
    <n v="46013"/>
    <s v="UNIDAD"/>
    <s v="NO SOLICITADAS"/>
  </r>
  <r>
    <x v="17"/>
    <s v="02-02-01-004-002"/>
    <n v="10"/>
    <s v="Materiales y suministros - Productos metálicos elaborados (excepto maquinaria y equipo)"/>
    <s v="HOJA DE SEGUETA (2)"/>
    <n v="27111500"/>
    <s v="Selección abreviada subasta inversa (No disponible)"/>
    <n v="4"/>
    <n v="7"/>
    <n v="30"/>
    <n v="234960"/>
    <s v="UNIDAD"/>
    <s v="NO SOLICITADAS"/>
  </r>
  <r>
    <x v="17"/>
    <s v="02-02-01-004-002"/>
    <n v="10"/>
    <s v="Materiales y suministros - Productos metálicos elaborados (excepto maquinaria y equipo)"/>
    <s v="HOJA DE SEGUETA (3)"/>
    <n v="27111500"/>
    <s v="Selección abreviada subasta inversa (No disponible)"/>
    <n v="4"/>
    <n v="7"/>
    <n v="100"/>
    <n v="783200"/>
    <s v="UNIDAD"/>
    <s v="NO SOLICITADAS"/>
  </r>
  <r>
    <x v="17"/>
    <s v="02-02-01-002-008"/>
    <n v="10"/>
    <s v="Materiales y suministros - Dotación (prendas de vestir y calzado)"/>
    <s v="IMPERMEABLE NARANJA "/>
    <n v="11162100"/>
    <s v="Selección abreviada subasta inversa (No disponible)"/>
    <n v="4"/>
    <n v="7"/>
    <n v="80"/>
    <n v="3132800"/>
    <s v="METRO"/>
    <s v="NO SOLICITADAS"/>
  </r>
  <r>
    <x v="17"/>
    <s v="02-02-01-003-005-04"/>
    <n v="10"/>
    <s v="Materiales y suministros - Productos químicos n. C. P."/>
    <s v="INHIBIDOR DE CORROSION"/>
    <n v="12164200"/>
    <s v="Selección abreviada subasta inversa (No disponible)"/>
    <n v="4"/>
    <n v="7"/>
    <n v="24"/>
    <n v="3759360"/>
    <s v="UNIDAD"/>
    <s v="NO SOLICITADAS"/>
  </r>
  <r>
    <x v="17"/>
    <s v="02-02-01-003-005-04"/>
    <n v="10"/>
    <s v="Materiales y suministros - Productos químicos n. C. P."/>
    <s v="INHIBIDOR DE CORROSION / INHIBITOR, HEAVY-DUTY"/>
    <n v="12164200"/>
    <s v="Selección abreviada subasta inversa (No disponible)"/>
    <n v="4"/>
    <n v="7"/>
    <n v="1"/>
    <n v="88110"/>
    <s v="UNIDAD"/>
    <s v="NO SOLICITADAS"/>
  </r>
  <r>
    <x v="17"/>
    <s v="02-02-01-003-005-04"/>
    <n v="10"/>
    <s v="Materiales y suministros - Productos químicos n. C. P."/>
    <s v="INHIBIDOR DE CORROSION EXTERIORES (1)"/>
    <n v="12164200"/>
    <s v="Selección abreviada subasta inversa (No disponible)"/>
    <n v="4"/>
    <n v="7"/>
    <n v="1"/>
    <n v="981196"/>
    <s v="UNIDAD"/>
    <s v="NO SOLICITADAS"/>
  </r>
  <r>
    <x v="17"/>
    <s v="02-02-01-003-005-04"/>
    <n v="10"/>
    <s v="Materiales y suministros - Productos químicos n. C. P."/>
    <s v="INHIBIDOR DE CORROSION EXTERIORES (2)"/>
    <n v="12164200"/>
    <s v="Selección abreviada subasta inversa (No disponible)"/>
    <n v="4"/>
    <n v="7"/>
    <n v="1"/>
    <n v="89000"/>
    <s v="UNIDAD"/>
    <s v="NO SOLICITADAS"/>
  </r>
  <r>
    <x v="17"/>
    <s v="02-02-01-003-005-04"/>
    <n v="10"/>
    <s v="Materiales y suministros - Productos químicos n. C. P."/>
    <s v="INHIBIDOR DE CORROSION INTERIORES"/>
    <n v="12164200"/>
    <s v="Selección abreviada subasta inversa (No disponible)"/>
    <n v="4"/>
    <n v="7"/>
    <n v="1"/>
    <n v="70000"/>
    <s v="UNIDAD"/>
    <s v="NO SOLICITADAS"/>
  </r>
  <r>
    <x v="17"/>
    <s v="02-02-01-004-002"/>
    <n v="10"/>
    <s v="Materiales y suministros - Productos metálicos elaborados (excepto maquinaria y equipo)"/>
    <s v="INSERTADOR  DE PINES (PLASTICO) "/>
    <n v="39121400"/>
    <s v="Selección abreviada subasta inversa (No disponible)"/>
    <n v="4"/>
    <n v="7"/>
    <n v="30"/>
    <n v="195000"/>
    <s v="UNIDAD"/>
    <s v="NO SOLICITADAS"/>
  </r>
  <r>
    <x v="17"/>
    <s v="02-02-01-004-002"/>
    <n v="10"/>
    <s v="Materiales y suministros - Productos metálicos elaborados (excepto maquinaria y equipo)"/>
    <s v="INSERTADOR (1)"/>
    <n v="39121400"/>
    <s v="Selección abreviada subasta inversa (No disponible)"/>
    <n v="4"/>
    <n v="7"/>
    <n v="2"/>
    <n v="30000"/>
    <s v="UNIDAD"/>
    <s v="NO SOLICITADAS"/>
  </r>
  <r>
    <x v="17"/>
    <s v="02-02-01-004-002"/>
    <n v="10"/>
    <s v="Materiales y suministros - Productos metálicos elaborados (excepto maquinaria y equipo)"/>
    <s v="INSERTADOR (2)"/>
    <n v="39121400"/>
    <s v="Selección abreviada subasta inversa (No disponible)"/>
    <n v="4"/>
    <n v="7"/>
    <n v="2"/>
    <n v="34000"/>
    <s v="UNIDAD"/>
    <s v="NO SOLICITADAS"/>
  </r>
  <r>
    <x v="17"/>
    <s v="02-02-01-004-002"/>
    <n v="10"/>
    <s v="Materiales y suministros - Productos metálicos elaborados (excepto maquinaria y equipo)"/>
    <s v="INSERTADOR (3)"/>
    <n v="39121400"/>
    <s v="Selección abreviada subasta inversa (No disponible)"/>
    <n v="4"/>
    <n v="7"/>
    <n v="2"/>
    <n v="1214000"/>
    <s v="UNIDAD"/>
    <s v="NO SOLICITADAS"/>
  </r>
  <r>
    <x v="17"/>
    <s v="02-02-01-004-002"/>
    <n v="10"/>
    <s v="Materiales y suministros - Productos metálicos elaborados (excepto maquinaria y equipo)"/>
    <s v="INSERTADOR Y EXTRACTOR DE PINES (SACA PINES PLASTICO) "/>
    <n v="39121400"/>
    <s v="Selección abreviada subasta inversa (No disponible)"/>
    <n v="4"/>
    <n v="7"/>
    <n v="3"/>
    <n v="39600"/>
    <s v="UNIDAD"/>
    <s v="NO SOLICITADAS"/>
  </r>
  <r>
    <x v="17"/>
    <s v="02-02-01-003-005-03"/>
    <n v="10"/>
    <s v="Materiales y suministros - Jabón, preparados para limpieza, perfumes y preparados de tocador"/>
    <s v="JABON LAVADO DE COMPRESORES"/>
    <n v="47131800"/>
    <s v="Selección abreviada subasta inversa (No disponible)"/>
    <n v="4"/>
    <n v="7"/>
    <n v="1"/>
    <n v="6363500"/>
    <s v="UNIDAD"/>
    <s v="NO SOLICITADAS"/>
  </r>
  <r>
    <x v="17"/>
    <s v="02-02-01-003-005-03"/>
    <n v="10"/>
    <s v="Materiales y suministros - Jabón, preparados para limpieza, perfumes y preparados de tocador"/>
    <s v="JABON PARA INYECTORES"/>
    <n v="47131800"/>
    <s v="Selección abreviada subasta inversa (No disponible)"/>
    <n v="4"/>
    <n v="7"/>
    <n v="2"/>
    <n v="1983428"/>
    <s v="UNIDAD"/>
    <s v="NO SOLICITADAS"/>
  </r>
  <r>
    <x v="17"/>
    <s v="02-02-01-003-005-02"/>
    <n v="10"/>
    <s v="Materiales y suministros - Productos farmacéuticos"/>
    <s v="JERINGA DE POLIPROPILENO"/>
    <n v="41122000"/>
    <s v="Selección abreviada subasta inversa (No disponible)"/>
    <n v="4"/>
    <n v="7"/>
    <n v="25"/>
    <n v="99275"/>
    <s v="UNIDAD"/>
    <s v="NO SOLICITADAS"/>
  </r>
  <r>
    <x v="17"/>
    <s v="02-02-01-003-006-02"/>
    <n v="10"/>
    <s v="Materiales y suministros - Otros productos de caucho"/>
    <s v="LAMINA DE CAUCHO (1)"/>
    <n v="30266400"/>
    <s v="Selección abreviada subasta inversa (No disponible)"/>
    <n v="4"/>
    <n v="7"/>
    <n v="2"/>
    <n v="60000"/>
    <s v="UNIDAD"/>
    <s v="NO SOLICITADAS"/>
  </r>
  <r>
    <x v="17"/>
    <s v="02-02-01-003-006-02"/>
    <n v="10"/>
    <s v="Materiales y suministros - Otros productos de caucho"/>
    <s v="LAMINA DE CAUCHO (2)"/>
    <n v="30266400"/>
    <s v="Selección abreviada subasta inversa (No disponible)"/>
    <n v="4"/>
    <n v="7"/>
    <n v="6"/>
    <n v="1080000"/>
    <s v="UNIDAD"/>
    <s v="NO SOLICITADAS"/>
  </r>
  <r>
    <x v="17"/>
    <s v="02-02-01-003-006-02"/>
    <n v="10"/>
    <s v="Materiales y suministros - Otros productos de caucho"/>
    <s v="LAMINA DE CAUCHO (3)"/>
    <n v="30266400"/>
    <s v="Selección abreviada subasta inversa (No disponible)"/>
    <n v="4"/>
    <n v="7"/>
    <n v="6"/>
    <n v="150000"/>
    <s v="UNIDAD"/>
    <s v="NO SOLICITADAS"/>
  </r>
  <r>
    <x v="17"/>
    <s v="02-02-01-003-001"/>
    <n v="10"/>
    <s v="Materiales y suministros - Productos de madera, corcho, cestería y espartería"/>
    <s v="LAMINA DE CORCHO NATURAL"/>
    <n v="30266400"/>
    <s v="Selección abreviada subasta inversa (No disponible)"/>
    <n v="4"/>
    <n v="7"/>
    <n v="1"/>
    <n v="50000"/>
    <s v="UNIDAD"/>
    <s v="NO SOLICITADAS"/>
  </r>
  <r>
    <x v="17"/>
    <s v="02-02-01-004-001"/>
    <n v="10"/>
    <s v="Materiales y suministros - Metales básicos"/>
    <s v="LAMINA DE HIERRO CALIBRE 18 "/>
    <n v="30102000"/>
    <s v="Selección abreviada subasta inversa (No disponible)"/>
    <n v="4"/>
    <n v="7"/>
    <n v="8"/>
    <n v="979000"/>
    <s v="UNIDAD"/>
    <s v="NO SOLICITADAS"/>
  </r>
  <r>
    <x v="17"/>
    <s v="02-02-01-003-001"/>
    <n v="10"/>
    <s v="Materiales y suministros - Productos de madera, corcho, cestería y espartería"/>
    <s v="LAMINA DE MADERA"/>
    <n v="11122000"/>
    <s v="Selección abreviada subasta inversa (No disponible)"/>
    <n v="4"/>
    <n v="7"/>
    <n v="2"/>
    <n v="239206"/>
    <s v="UNIDAD"/>
    <s v="NO SOLICITADAS"/>
  </r>
  <r>
    <x v="17"/>
    <s v="02-02-01-004-001"/>
    <n v="10"/>
    <s v="Materiales y suministros - Metales básicos"/>
    <s v="LAMINA TITANIO (1)"/>
    <n v="30102000"/>
    <s v="Selección abreviada subasta inversa (No disponible)"/>
    <n v="4"/>
    <n v="7"/>
    <n v="1"/>
    <n v="2447500"/>
    <s v="UNIDAD"/>
    <s v="NO SOLICITADAS"/>
  </r>
  <r>
    <x v="17"/>
    <s v="02-02-01-004-001"/>
    <n v="10"/>
    <s v="Materiales y suministros - Metales básicos"/>
    <s v="LAMINA TITANIO (2)"/>
    <n v="30102000"/>
    <s v="Selección abreviada subasta inversa (No disponible)"/>
    <n v="4"/>
    <n v="7"/>
    <n v="1"/>
    <n v="2447500"/>
    <s v="UNIDAD"/>
    <s v="NO SOLICITADAS"/>
  </r>
  <r>
    <x v="17"/>
    <s v="02-02-02-008-007-01-4"/>
    <n v="10"/>
    <s v="Adquisición de servicios - Servicios de mantenimiento y reparación de maquinaria y equipo de transporte"/>
    <s v="LAVADO AERONAVES"/>
    <n v="78181900"/>
    <s v="Selección abreviada subasta inversa (No disponible)"/>
    <n v="3"/>
    <n v="8"/>
    <n v="1"/>
    <n v="16000000"/>
    <s v="GLOBAL"/>
    <s v="NO SOLICITADAS"/>
  </r>
  <r>
    <x v="17"/>
    <s v="02-02-02-008-007-01-4"/>
    <n v="10"/>
    <s v="Adquisición de servicios - Servicios de mantenimiento y reparación de maquinaria y equipo de transporte"/>
    <s v="LAVADO AERONAVES AMARRE"/>
    <n v="78181900"/>
    <s v="Selección abreviada subasta inversa (No disponible)"/>
    <n v="12"/>
    <n v="1"/>
    <n v="1"/>
    <n v="1254453"/>
    <s v="GLOBAL"/>
    <s v="NO SOLICITADAS"/>
  </r>
  <r>
    <x v="17"/>
    <s v="02-02-01-002-007"/>
    <n v="10"/>
    <s v="Materiales y suministros - Artículos textiles (excepto prendas de vestir)"/>
    <s v="LIENZO BLANCO ANTIFLAMA"/>
    <n v="11162100"/>
    <s v="Selección abreviada subasta inversa (No disponible)"/>
    <n v="4"/>
    <n v="7"/>
    <n v="110"/>
    <n v="6461400"/>
    <s v="METRO"/>
    <s v="NO SOLICITADAS"/>
  </r>
  <r>
    <x v="17"/>
    <s v="02-02-01-003-007-09"/>
    <n v="10"/>
    <s v="Materiales y suministros - Otros productos minerales no metálicos n. C. P."/>
    <s v="LIJA # 120"/>
    <n v="31191500"/>
    <s v="Selección abreviada subasta inversa (No disponible)"/>
    <n v="4"/>
    <n v="7"/>
    <n v="100"/>
    <n v="86400"/>
    <s v="UNIDAD"/>
    <s v="NO SOLICITADAS"/>
  </r>
  <r>
    <x v="17"/>
    <s v="02-02-01-003-007-09"/>
    <n v="10"/>
    <s v="Materiales y suministros - Otros productos minerales no metálicos n. C. P."/>
    <s v="LIJA # 180 "/>
    <n v="31191500"/>
    <s v="Selección abreviada subasta inversa (No disponible)"/>
    <n v="4"/>
    <n v="7"/>
    <n v="5"/>
    <n v="540000"/>
    <s v="UNIDAD"/>
    <s v="NO SOLICITADAS"/>
  </r>
  <r>
    <x v="17"/>
    <s v="02-02-01-003-007-09"/>
    <n v="10"/>
    <s v="Materiales y suministros - Otros productos minerales no metálicos n. C. P."/>
    <s v="LIJA # 220 "/>
    <n v="31191500"/>
    <s v="Selección abreviada subasta inversa (No disponible)"/>
    <n v="4"/>
    <n v="7"/>
    <n v="5"/>
    <n v="540000"/>
    <s v="UNIDAD"/>
    <s v="NO SOLICITADAS"/>
  </r>
  <r>
    <x v="17"/>
    <s v="02-02-01-003-007-09"/>
    <n v="10"/>
    <s v="Materiales y suministros - Otros productos minerales no metálicos n. C. P."/>
    <s v="LIJA # 300"/>
    <n v="31191500"/>
    <s v="Selección abreviada subasta inversa (No disponible)"/>
    <n v="4"/>
    <n v="7"/>
    <n v="100"/>
    <n v="86400"/>
    <s v="UNIDAD"/>
    <s v="NO SOLICITADAS"/>
  </r>
  <r>
    <x v="17"/>
    <s v="02-02-01-003-007-09"/>
    <n v="10"/>
    <s v="Materiales y suministros - Otros productos minerales no metálicos n. C. P."/>
    <s v="LIJA # 320 "/>
    <n v="31191500"/>
    <s v="Selección abreviada subasta inversa (No disponible)"/>
    <n v="4"/>
    <n v="7"/>
    <n v="5"/>
    <n v="540000"/>
    <s v="UNIDAD"/>
    <s v="NO SOLICITADAS"/>
  </r>
  <r>
    <x v="17"/>
    <s v="02-02-01-003-007-09"/>
    <n v="10"/>
    <s v="Materiales y suministros - Otros productos minerales no metálicos n. C. P."/>
    <s v="LIJA # 600 "/>
    <n v="31191500"/>
    <s v="Selección abreviada subasta inversa (No disponible)"/>
    <n v="4"/>
    <n v="7"/>
    <n v="100"/>
    <n v="86400"/>
    <s v="UNIDAD"/>
    <s v="NO SOLICITADAS"/>
  </r>
  <r>
    <x v="17"/>
    <s v="02-02-01-003-007-09"/>
    <n v="10"/>
    <s v="Materiales y suministros - Otros productos minerales no metálicos n. C. P."/>
    <s v="LIJA AUTOADHESIVA"/>
    <n v="31191500"/>
    <s v="Selección abreviada subasta inversa (No disponible)"/>
    <n v="4"/>
    <n v="7"/>
    <n v="1"/>
    <n v="158895"/>
    <s v="UNIDAD"/>
    <s v="NO SOLICITADAS"/>
  </r>
  <r>
    <x v="17"/>
    <s v="02-02-01-003-007-09"/>
    <n v="10"/>
    <s v="Materiales y suministros - Otros productos minerales no metálicos n. C. P."/>
    <s v="LIJA DE 5&quot;  P ULGADAS DE DIAMETRO SIN AGUJEROS COLOR DORADO  GRANO 80 BURDO "/>
    <n v="31191500"/>
    <s v="Selección abreviada subasta inversa (No disponible)"/>
    <n v="4"/>
    <n v="7"/>
    <n v="1"/>
    <n v="890890"/>
    <s v="UNIDAD"/>
    <s v="NO SOLICITADAS"/>
  </r>
  <r>
    <x v="17"/>
    <s v="02-02-01-003-005-04"/>
    <n v="10"/>
    <s v="Materiales y suministros - Productos químicos n. C. P."/>
    <s v="LIMPIADOR  Y PROTECTOR DE BOTAS ANTI -HIELO"/>
    <n v="47131800"/>
    <s v="Selección abreviada subasta inversa (No disponible)"/>
    <n v="4"/>
    <n v="7"/>
    <n v="2"/>
    <n v="460000"/>
    <s v="UNIDAD"/>
    <s v="NO SOLICITADAS"/>
  </r>
  <r>
    <x v="17"/>
    <s v="02-02-01-003-005-04"/>
    <n v="10"/>
    <s v="Materiales y suministros - Productos químicos n. C. P."/>
    <s v="LIMPIADOR CON SOLVENTE "/>
    <n v="47131800"/>
    <s v="Selección abreviada subasta inversa (No disponible)"/>
    <n v="4"/>
    <n v="7"/>
    <n v="5"/>
    <n v="2643300"/>
    <s v="GALON"/>
    <s v="NO SOLICITADAS"/>
  </r>
  <r>
    <x v="17"/>
    <s v="02-02-01-003-005-03"/>
    <n v="10"/>
    <s v="Materiales y suministros - Jabón, preparados para limpieza, perfumes y preparados de tocador"/>
    <s v="LIMPIADOR DE CONTACTOS"/>
    <n v="47131800"/>
    <s v="Selección abreviada subasta inversa (No disponible)"/>
    <n v="4"/>
    <n v="7"/>
    <n v="5"/>
    <n v="288805"/>
    <s v="UNIDAD"/>
    <s v="NO SOLICITADAS"/>
  </r>
  <r>
    <x v="17"/>
    <s v="02-02-01-003-005-04"/>
    <n v="10"/>
    <s v="Materiales y suministros - Productos químicos n. C. P."/>
    <s v="LIMPIADOR DESCARBONANTE ULTRASONIDO"/>
    <n v="47131800"/>
    <s v="Selección abreviada subasta inversa (No disponible)"/>
    <n v="4"/>
    <n v="7"/>
    <n v="2"/>
    <n v="979000"/>
    <s v="UNIDAD"/>
    <s v="NO SOLICITADAS"/>
  </r>
  <r>
    <x v="17"/>
    <s v="02-02-01-003-005-03"/>
    <n v="10"/>
    <s v="Materiales y suministros - Jabón, preparados para limpieza, perfumes y preparados de tocador"/>
    <s v="LIMPIADOR DESENGRASANTE (1)"/>
    <n v="47131800"/>
    <s v="Selección abreviada subasta inversa (No disponible)"/>
    <n v="4"/>
    <n v="7"/>
    <n v="6"/>
    <n v="545220"/>
    <s v="GALON"/>
    <s v="NO SOLICITADAS"/>
  </r>
  <r>
    <x v="17"/>
    <s v="02-02-01-003-005-03"/>
    <n v="10"/>
    <s v="Materiales y suministros - Jabón, preparados para limpieza, perfumes y preparados de tocador"/>
    <s v="LIMPIADOR DESENGRASANTE (2)"/>
    <n v="47131800"/>
    <s v="Selección abreviada subasta inversa (No disponible)"/>
    <n v="4"/>
    <n v="7"/>
    <n v="5"/>
    <n v="15264770"/>
    <s v="UNIDAD"/>
    <s v="NO SOLICITADAS"/>
  </r>
  <r>
    <x v="17"/>
    <s v="02-02-01-003-005-04"/>
    <n v="10"/>
    <s v="Materiales y suministros - Productos químicos n. C. P."/>
    <s v="LIMPIADOR LIBRE DE HYDROCARBUROS"/>
    <n v="47131800"/>
    <s v="Selección abreviada subasta inversa (No disponible)"/>
    <n v="4"/>
    <n v="7"/>
    <n v="1"/>
    <n v="4544753"/>
    <s v="UNIDAD"/>
    <s v="NO SOLICITADAS"/>
  </r>
  <r>
    <x v="17"/>
    <s v="02-02-01-003-005-03"/>
    <n v="10"/>
    <s v="Materiales y suministros - Jabón, preparados para limpieza, perfumes y preparados de tocador"/>
    <s v="LIMPIADOR PARA CUBIERTAS"/>
    <n v="47131800"/>
    <s v="Selección abreviada subasta inversa (No disponible)"/>
    <n v="4"/>
    <n v="7"/>
    <n v="3"/>
    <n v="90000"/>
    <s v="GALON"/>
    <s v="NO SOLICITADAS"/>
  </r>
  <r>
    <x v="17"/>
    <s v="02-02-01-003-005-04"/>
    <n v="10"/>
    <s v="Materiales y suministros - Productos químicos n. C. P."/>
    <s v="LIMPIADOR Y ACONDICIONADOR QUIMICO PARA ALUMINIO"/>
    <n v="47131800"/>
    <s v="Selección abreviada subasta inversa (No disponible)"/>
    <n v="4"/>
    <n v="7"/>
    <n v="1"/>
    <n v="90000"/>
    <s v="GALON"/>
    <s v="NO SOLICITADAS"/>
  </r>
  <r>
    <x v="17"/>
    <s v="02-02-01-003-005-04"/>
    <n v="10"/>
    <s v="Materiales y suministros - Productos químicos n. C. P."/>
    <s v="LIQUIDO DE FRENOS "/>
    <n v="15121500"/>
    <s v="Selección abreviada subasta inversa (No disponible)"/>
    <n v="4"/>
    <n v="7"/>
    <n v="6"/>
    <n v="108000"/>
    <s v="UNIDAD"/>
    <s v="NO SOLICITADAS"/>
  </r>
  <r>
    <x v="17"/>
    <s v="02-02-01-003-005-04"/>
    <n v="10"/>
    <s v="Materiales y suministros - Productos químicos n. C. P."/>
    <s v="LIQUIDO REVELADOR DE ESCAPES "/>
    <n v="41111900"/>
    <s v="Selección abreviada subasta inversa (No disponible)"/>
    <n v="4"/>
    <n v="7"/>
    <n v="13"/>
    <n v="954525"/>
    <s v="UNIDAD"/>
    <s v="NO SOLICITADAS"/>
  </r>
  <r>
    <x v="17"/>
    <s v="02-02-01-003-006-01"/>
    <n v="10"/>
    <s v="Materiales y suministros - Llantas de caucho y neumáticos (cámaras de aire)"/>
    <s v="LLANTA"/>
    <n v="25171900"/>
    <s v="Selección abreviada subasta inversa (No disponible)"/>
    <n v="4"/>
    <n v="7"/>
    <n v="2"/>
    <n v="4000000"/>
    <s v="UNIDAD"/>
    <s v="NO SOLICITADAS"/>
  </r>
  <r>
    <x v="17"/>
    <s v="02-02-01-002-006"/>
    <n v="10"/>
    <s v="Materiales y suministros - Hilados e hilos; tejidos de fibras textiles incluso afelpados"/>
    <s v="LONA HURACAN GRIS  "/>
    <n v="11162100"/>
    <s v="Selección abreviada subasta inversa (No disponible)"/>
    <n v="4"/>
    <n v="7"/>
    <n v="100"/>
    <n v="6853000"/>
    <s v="METRO"/>
    <s v="NO SOLICITADAS"/>
  </r>
  <r>
    <x v="17"/>
    <s v="02-02-01-002-006"/>
    <n v="10"/>
    <s v="Materiales y suministros - Hilados e hilos; tejidos de fibras textiles incluso afelpados"/>
    <s v="LONA HURACAN GRIS ANTIFLAMA "/>
    <n v="11162100"/>
    <s v="Selección abreviada subasta inversa (No disponible)"/>
    <n v="4"/>
    <n v="7"/>
    <n v="100"/>
    <n v="19188400"/>
    <s v="METRO"/>
    <s v="NO SOLICITADAS"/>
  </r>
  <r>
    <x v="17"/>
    <s v="02-02-01-002-006"/>
    <n v="10"/>
    <s v="Materiales y suministros - Hilados e hilos; tejidos de fibras textiles incluso afelpados"/>
    <s v="LONA HURACAN NEGRA "/>
    <n v="11162100"/>
    <s v="Selección abreviada subasta inversa (No disponible)"/>
    <n v="4"/>
    <n v="7"/>
    <n v="100"/>
    <n v="19188400"/>
    <s v="METRO"/>
    <s v="NO SOLICITADAS"/>
  </r>
  <r>
    <x v="17"/>
    <s v="02-02-01-002-006"/>
    <n v="10"/>
    <s v="Materiales y suministros - Hilados e hilos; tejidos de fibras textiles incluso afelpados"/>
    <s v="LONA NEGRA ANTIFLAMA  "/>
    <n v="11162100"/>
    <s v="Selección abreviada subasta inversa (No disponible)"/>
    <n v="4"/>
    <n v="7"/>
    <n v="110"/>
    <n v="21107240"/>
    <s v="METRO"/>
    <s v="NO SOLICITADAS"/>
  </r>
  <r>
    <x v="17"/>
    <s v="02-02-01-002-006"/>
    <n v="10"/>
    <s v="Materiales y suministros - Hilados e hilos; tejidos de fibras textiles incluso afelpados"/>
    <s v="LONA ROJA ANTIFLAMA  "/>
    <n v="11162100"/>
    <s v="Selección abreviada subasta inversa (No disponible)"/>
    <n v="4"/>
    <n v="7"/>
    <n v="100"/>
    <n v="19188400"/>
    <s v="METRO"/>
    <s v="NO SOLICITADAS"/>
  </r>
  <r>
    <x v="17"/>
    <s v="02-02-01-002-006"/>
    <n v="10"/>
    <s v="Materiales y suministros - Hilados e hilos; tejidos de fibras textiles incluso afelpados"/>
    <s v="LONA VERDE ANTIFLAMA "/>
    <n v="11162100"/>
    <s v="Selección abreviada subasta inversa (No disponible)"/>
    <n v="4"/>
    <n v="7"/>
    <n v="80"/>
    <n v="15350720"/>
    <s v="METRO"/>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1)"/>
    <n v="15121500"/>
    <s v="Selección abreviada subasta inversa (No disponible)"/>
    <n v="4"/>
    <n v="7"/>
    <n v="6"/>
    <n v="21687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2)"/>
    <n v="15121500"/>
    <s v="Selección abreviada subasta inversa (No disponible)"/>
    <n v="4"/>
    <n v="7"/>
    <n v="2"/>
    <n v="9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3)"/>
    <n v="15121500"/>
    <s v="Selección abreviada subasta inversa (No disponible)"/>
    <n v="4"/>
    <n v="7"/>
    <n v="2"/>
    <n v="16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AFLOJADOR PENETRANTE"/>
    <n v="15121500"/>
    <s v="Selección abreviada subasta inversa (No disponible)"/>
    <n v="4"/>
    <n v="7"/>
    <n v="40"/>
    <n v="84336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DE PELÍCULA SÓLIDA"/>
    <n v="15121500"/>
    <s v="Selección abreviada subasta inversa (No disponible)"/>
    <n v="4"/>
    <n v="7"/>
    <n v="2"/>
    <n v="15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LICULA SOLIDA "/>
    <n v="15121500"/>
    <s v="Selección abreviada subasta inversa (No disponible)"/>
    <n v="4"/>
    <n v="7"/>
    <n v="2"/>
    <n v="308482"/>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1)"/>
    <n v="15121500"/>
    <s v="Selección abreviada subasta inversa (No disponible)"/>
    <n v="4"/>
    <n v="7"/>
    <n v="1"/>
    <n v="8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2)"/>
    <n v="15121500"/>
    <s v="Selección abreviada subasta inversa (No disponible)"/>
    <n v="4"/>
    <n v="7"/>
    <n v="5"/>
    <n v="1199275"/>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HEAVY DUTY, LUBRICANTE SPRY)"/>
    <n v="15121500"/>
    <s v="Selección abreviada subasta inversa (No disponible)"/>
    <n v="4"/>
    <n v="7"/>
    <n v="2"/>
    <n v="123354"/>
    <s v="UNIDAD"/>
    <s v="NO SOLICITADAS"/>
  </r>
  <r>
    <x v="17"/>
    <s v="02-02-01-003-006-09"/>
    <n v="10"/>
    <s v="Materiales y suministros - Otros productos plásticos"/>
    <s v="MANGUERA (1)"/>
    <n v="40142000"/>
    <s v="Selección abreviada subasta inversa (No disponible)"/>
    <n v="4"/>
    <n v="7"/>
    <n v="4"/>
    <n v="2557536"/>
    <s v="UNIDAD"/>
    <s v="NO SOLICITADAS"/>
  </r>
  <r>
    <x v="17"/>
    <s v="02-02-01-003-006-09"/>
    <n v="10"/>
    <s v="Materiales y suministros - Otros productos plásticos"/>
    <s v="MANGUERA (2)"/>
    <n v="40142000"/>
    <s v="Selección abreviada subasta inversa (No disponible)"/>
    <n v="4"/>
    <n v="7"/>
    <n v="4"/>
    <n v="4036612"/>
    <s v="UNIDAD"/>
    <s v="NO SOLICITADAS"/>
  </r>
  <r>
    <x v="17"/>
    <s v="02-02-01-003-006-09"/>
    <n v="10"/>
    <s v="Materiales y suministros - Otros productos plásticos"/>
    <s v="MANGUERA (3)"/>
    <n v="40142000"/>
    <s v="Selección abreviada subasta inversa (No disponible)"/>
    <n v="4"/>
    <n v="7"/>
    <n v="2"/>
    <n v="200000"/>
    <s v="UNIDAD"/>
    <s v="NO SOLICITADAS"/>
  </r>
  <r>
    <x v="17"/>
    <s v="02-02-01-003-006-09"/>
    <n v="10"/>
    <s v="Materiales y suministros - Otros productos plásticos"/>
    <s v="MANGUERA (4)"/>
    <n v="40142000"/>
    <s v="Selección abreviada subasta inversa (No disponible)"/>
    <n v="4"/>
    <n v="7"/>
    <n v="10"/>
    <n v="40000"/>
    <s v="METRO"/>
    <s v="NO SOLICITADAS"/>
  </r>
  <r>
    <x v="17"/>
    <s v="02-02-01-003-006-09"/>
    <n v="10"/>
    <s v="Materiales y suministros - Otros productos plásticos"/>
    <s v="MANGUERA KITMANG OSMOSIS KIT"/>
    <n v="40142000"/>
    <s v="Selección abreviada subasta inversa (No disponible)"/>
    <n v="4"/>
    <n v="7"/>
    <n v="1"/>
    <n v="660825"/>
    <s v="UNIDAD"/>
    <s v="NO SOLICITADAS"/>
  </r>
  <r>
    <x v="17"/>
    <s v="02-02-01-003-006-09"/>
    <n v="10"/>
    <s v="Materiales y suministros - Otros productos plásticos"/>
    <s v="MANGUERA PARA COMPRESOR"/>
    <n v="40142000"/>
    <s v="Selección abreviada subasta inversa (No disponible)"/>
    <n v="4"/>
    <n v="7"/>
    <n v="30"/>
    <n v="79290"/>
    <s v="METRO"/>
    <s v="NO SOLICITADAS"/>
  </r>
  <r>
    <x v="17"/>
    <s v="02-02-01-003-006-09"/>
    <n v="10"/>
    <s v="Materiales y suministros - Otros productos plásticos"/>
    <s v="MANGUERA REPARTIDORA DE RESINA "/>
    <n v="40142000"/>
    <s v="Selección abreviada subasta inversa (No disponible)"/>
    <n v="4"/>
    <n v="7"/>
    <n v="1"/>
    <n v="1351020"/>
    <s v="UNIDAD"/>
    <s v="NO SOLICITADAS"/>
  </r>
  <r>
    <x v="17"/>
    <s v="02-02-01-003-006-09"/>
    <n v="10"/>
    <s v="Materiales y suministros - Otros productos plásticos"/>
    <s v="MANGUERA RETRACTIL DE POLIURETANO KIT"/>
    <n v="40142000"/>
    <s v="Selección abreviada subasta inversa (No disponible)"/>
    <n v="4"/>
    <n v="7"/>
    <n v="8"/>
    <n v="383768"/>
    <s v="UNIDAD"/>
    <s v="NO SOLICITADAS"/>
  </r>
  <r>
    <x v="17"/>
    <s v="02-02-02-008-007-01-5"/>
    <n v="10"/>
    <s v="Adquisición de servicios - Servicios de mantenimiento y reparación de otra maquinaria y otro equipo"/>
    <s v="MANTENIMIENTO A TODO COSTO SISTEMA DE ALIMENTACION ININTERRUMPIDA (UPS) DEL CMC"/>
    <n v="72151500"/>
    <s v="Selección abreviada menor cuantía"/>
    <n v="5"/>
    <n v="7"/>
    <n v="1"/>
    <n v="5000000"/>
    <s v="GLOBAL"/>
    <s v="NO SOLICITADAS"/>
  </r>
  <r>
    <x v="17"/>
    <s v="02-02-02-008-007-01-5"/>
    <n v="10"/>
    <s v="Adquisición de servicios - Servicios de mantenimiento y reparación de otra maquinaria y otro equipo"/>
    <s v="MANTENIMIENTO BANCO DE PRUEBAS PARA INYECTORES CA-BA12082014 - ALL-TESTINYEC   (CONTROLES DE COMBUSTIBLE)                "/>
    <n v="73152100"/>
    <s v="Selección abreviada menor cuantía"/>
    <n v="5"/>
    <n v="7"/>
    <n v="1"/>
    <n v="24000000"/>
    <s v="GLOBAL"/>
    <s v="NO SOLICITADAS"/>
  </r>
  <r>
    <x v="17"/>
    <s v="02-02-02-008-007-01-5"/>
    <n v="10"/>
    <s v="Adquisición de servicios - Servicios de mantenimiento y reparación de otra maquinaria y otro equipo"/>
    <s v="MANTENIMIENTO CARRO JHON DEERE"/>
    <n v="78181900"/>
    <s v="Selección abreviada menor cuantía"/>
    <n v="3"/>
    <n v="2"/>
    <n v="1"/>
    <n v="3500000"/>
    <s v="GLOBAL"/>
    <s v="NO SOLICITADAS"/>
  </r>
  <r>
    <x v="17"/>
    <s v="02-02-02-008-007-01-5"/>
    <n v="10"/>
    <s v="Adquisición de servicios - Servicios de mantenimiento y reparación de otra maquinaria y otro equipo"/>
    <s v="MANTENIMIENTO CENTRO DE CONTROL NUMERICO MECANIZADO (C.N.C. FINETECH)"/>
    <n v="73152100"/>
    <s v="Selección abreviada menor cuantía"/>
    <n v="5"/>
    <n v="7"/>
    <n v="1"/>
    <n v="44500000"/>
    <s v="GLOBAL"/>
    <s v="NO SOLICITADAS"/>
  </r>
  <r>
    <x v="17"/>
    <s v="02-02-02-008-007-01-5"/>
    <n v="10"/>
    <s v="Adquisición de servicios - Servicios de mantenimiento y reparación de otra maquinaria y otro equipo"/>
    <s v="MANTENIMIENTO CORRECTIVO MAQUINA BROTHER DB28756 "/>
    <n v="73152100"/>
    <s v="Selección abreviada menor cuantía"/>
    <n v="2"/>
    <n v="2"/>
    <n v="1"/>
    <n v="500000"/>
    <s v="GLOBAL"/>
    <s v="NO SOLICITADAS"/>
  </r>
  <r>
    <x v="17"/>
    <s v="02-02-02-008-007-01-5"/>
    <n v="10"/>
    <s v="Adquisición de servicios - Servicios de mantenimiento y reparación de otra maquinaria y otro equipo"/>
    <s v="MANTENIMIENTO CORRECTIVO MAQUINA PFAFF REF. 545-H3-6/01"/>
    <n v="73152100"/>
    <s v="Selección abreviada menor cuantía"/>
    <n v="2"/>
    <n v="2"/>
    <n v="1"/>
    <n v="873530"/>
    <s v="GLOBAL"/>
    <s v="NO SOLICITADAS"/>
  </r>
  <r>
    <x v="17"/>
    <s v="02-02-02-008-007-01-5"/>
    <n v="10"/>
    <s v="Adquisición de servicios - Servicios de mantenimiento y reparación de otra maquinaria y otro equipo"/>
    <s v="MANTENIMIENTO CORRECTIVO MAQUINA SINGER 169A-72"/>
    <n v="73152100"/>
    <s v="Selección abreviada menor cuantía"/>
    <n v="2"/>
    <n v="2"/>
    <n v="1"/>
    <n v="500000"/>
    <s v="GLOBAL"/>
    <s v="NO SOLICITADAS"/>
  </r>
  <r>
    <x v="17"/>
    <s v="02-02-02-008-007-01-5"/>
    <n v="10"/>
    <s v="Adquisición de servicios - Servicios de mantenimiento y reparación de otra maquinaria y otro equipo"/>
    <s v="MANTENIMIENTO CORRECTIVO MONTACARGA TELETRUCK AMD"/>
    <n v="78181900"/>
    <s v="Selección abreviada menor cuantía"/>
    <n v="3"/>
    <n v="2"/>
    <n v="1"/>
    <n v="3000000"/>
    <s v="GLOBAL"/>
    <s v="NO SOLICITADAS"/>
  </r>
  <r>
    <x v="17"/>
    <s v="02-02-02-008-007-01-5"/>
    <n v="10"/>
    <s v="Adquisición de servicios - Servicios de mantenimiento y reparación de otra maquinaria y otro equipo"/>
    <s v="MANTENIMIENTO CORRECTIVO PLATAFORMAS HIDRAULICAS TIPO B-1"/>
    <n v="78181900"/>
    <s v="Selección abreviada menor cuantía"/>
    <n v="3"/>
    <n v="2"/>
    <n v="1"/>
    <n v="5000000"/>
    <s v="GLOBAL"/>
    <s v="NO SOLICITADAS"/>
  </r>
  <r>
    <x v="17"/>
    <s v="02-02-02-008-007-01-5"/>
    <n v="10"/>
    <s v="Adquisición de servicios - Servicios de mantenimiento y reparación de otra maquinaria y otro equipo"/>
    <s v="MANTENIMIENTO CORRECTIVO PLATAFORMAS HIDRAULICAS TIPO B-4A"/>
    <n v="78181900"/>
    <s v="Selección abreviada menor cuantía"/>
    <n v="3"/>
    <n v="2"/>
    <n v="1"/>
    <n v="5000000"/>
    <s v="GLOBAL"/>
    <s v="NO SOLICITADAS"/>
  </r>
  <r>
    <x v="17"/>
    <s v="02-02-02-008-007-01-5"/>
    <n v="10"/>
    <s v="Adquisición de servicios - Servicios de mantenimiento y reparación de otra maquinaria y otro equipo"/>
    <s v="MANTENIMIENTO CORRECTIVO RED NEUMATICA Y TANQUES DE RESERVA HANGAR PDM, HANGAR T-90 Y CUARTO DE COMPRESORES TALLER ETAA"/>
    <n v="72154100"/>
    <s v="Selección abreviada menor cuantía"/>
    <n v="5"/>
    <n v="7"/>
    <n v="1"/>
    <n v="5600000"/>
    <s v="GLOBAL"/>
    <s v="NO SOLICITADAS"/>
  </r>
  <r>
    <x v="17"/>
    <s v="02-02-02-008-007-01-5"/>
    <n v="10"/>
    <s v="Adquisición de servicios - Servicios de mantenimiento y reparación de otra maquinaria y otro equipo"/>
    <s v="MANTENIMIENTO CORRECTIVO TRACTOR TUG MA-60 AMD "/>
    <n v="78181900"/>
    <s v="Selección abreviada menor cuantía"/>
    <n v="3"/>
    <n v="2"/>
    <n v="1"/>
    <n v="3000000"/>
    <s v="GLOBAL"/>
    <s v="NO SOLICITADAS"/>
  </r>
  <r>
    <x v="17"/>
    <s v="02-02-02-008-007-01-5"/>
    <n v="10"/>
    <s v="Adquisición de servicios - Servicios de mantenimiento y reparación de otra maquinaria y otro equipo"/>
    <s v="MANTENIMIENTO CORRECTIVO Y PREVENTIVO CABINA DE PINTURA, BOX  DE MEZCLA Y ZONA DE PREPARACION"/>
    <n v="73152100"/>
    <s v="Selección abreviada menor cuantía"/>
    <n v="3"/>
    <n v="2"/>
    <n v="1"/>
    <n v="21124296"/>
    <s v="GLOBAL"/>
    <s v="NO SOLICITADAS"/>
  </r>
  <r>
    <x v="17"/>
    <s v="02-02-02-008-007-01-5"/>
    <n v="10"/>
    <s v="Adquisición de servicios - Servicios de mantenimiento y reparación de otra maquinaria y otro equipo"/>
    <s v="MANTENIMIENTO CORRECTIVO Y PREVENTIVO DE EQUIPOS DESCRITOSEN FICHAS TECNICAS, PERTENECIENTE AL TALLER DE LITOPUBLICACIONES DEL GRUPO TÉCNICO"/>
    <n v="73152100"/>
    <s v="Selección abreviada menor cuantía"/>
    <n v="4"/>
    <n v="7"/>
    <n v="1"/>
    <n v="10000000"/>
    <s v="GLOBAL"/>
    <s v="NO SOLICITADAS"/>
  </r>
  <r>
    <x v="17"/>
    <s v="02-02-02-008-007-01-5"/>
    <n v="10"/>
    <s v="Adquisición de servicios - Servicios de mantenimiento y reparación de otra maquinaria y otro equipo"/>
    <s v="MANTENIMIENTO CORRECTIVO Y PREVENTIVO GATOS HIDRAULICOS 15 TON."/>
    <n v="73152100"/>
    <s v="Selección abreviada menor cuantía"/>
    <n v="5"/>
    <n v="7"/>
    <n v="1"/>
    <n v="1700000"/>
    <s v="GLOBAL"/>
    <s v="NO SOLICITADAS"/>
  </r>
  <r>
    <x v="17"/>
    <s v="02-02-02-008-007-01-5"/>
    <n v="10"/>
    <s v="Adquisición de servicios - Servicios de mantenimiento y reparación de otra maquinaria y otro equipo"/>
    <s v="MANTENIMIENTO CORRECTIVO Y PREVENTIVO GATOS HIDRAULICOS 5 TON."/>
    <n v="73152100"/>
    <s v="Selección abreviada menor cuantía"/>
    <n v="5"/>
    <n v="7"/>
    <n v="1"/>
    <n v="1700000"/>
    <s v="GLOBAL"/>
    <s v="NO SOLICITADAS"/>
  </r>
  <r>
    <x v="17"/>
    <s v="02-02-02-008-007-01-5"/>
    <n v="10"/>
    <s v="Adquisición de servicios - Servicios de mantenimiento y reparación de otra maquinaria y otro equipo"/>
    <s v="MANTENIMIENTO CORRECTIVO Y PREVENTIVO MAQUINA DE LAVADO INDUSTRIAL"/>
    <n v="73152100"/>
    <s v="Selección abreviada menor cuantía"/>
    <n v="5"/>
    <n v="7"/>
    <n v="1"/>
    <n v="3300000"/>
    <s v="GLOBAL"/>
    <s v="NO SOLICITADAS"/>
  </r>
  <r>
    <x v="17"/>
    <s v="02-02-02-008-007-01-5"/>
    <n v="10"/>
    <s v="Adquisición de servicios - Servicios de mantenimiento y reparación de otra maquinaria y otro equipo"/>
    <s v="MANTENIMIENTO DE BORDADORA SEMI- INDUSTRIAL"/>
    <n v="73152100"/>
    <s v="Selección abreviada menor cuantía"/>
    <n v="2"/>
    <n v="2"/>
    <n v="1"/>
    <n v="1100000"/>
    <s v="GLOBAL"/>
    <s v="NO SOLICITADAS"/>
  </r>
  <r>
    <x v="17"/>
    <s v="02-02-02-008-007-01-5"/>
    <n v="10"/>
    <s v="Adquisición de servicios - Servicios de mantenimiento y reparación de otra maquinaria y otro equipo"/>
    <s v="MANTENIMIENTO DE HORNO LABORATORIO DE 270*"/>
    <n v="73152100"/>
    <s v="Selección abreviada menor cuantía"/>
    <n v="5"/>
    <n v="7"/>
    <n v="1"/>
    <n v="5500000"/>
    <s v="GLOBAL"/>
    <s v="NO SOLICITADAS"/>
  </r>
  <r>
    <x v="17"/>
    <s v="02-02-02-008-007-01-5"/>
    <n v="10"/>
    <s v="Adquisición de servicios - Servicios de mantenimiento y reparación de otra maquinaria y otro equipo"/>
    <s v="MANTENIMIENTO EQUIPO ACUAMISER"/>
    <n v="73152100"/>
    <s v="Selección abreviada menor cuantía"/>
    <n v="5"/>
    <n v="7"/>
    <n v="1"/>
    <n v="4400000"/>
    <s v="GLOBAL"/>
    <s v="NO SOLICITADAS"/>
  </r>
  <r>
    <x v="17"/>
    <s v="02-02-02-008-007-01-5"/>
    <n v="10"/>
    <s v="Adquisición de servicios - Servicios de mantenimiento y reparación de otra maquinaria y otro equipo"/>
    <s v="MANTENIMIENTO EQUIPO DE BRUSH  CADMIO PORTATIL CON ACCESORIOS"/>
    <n v="73152100"/>
    <s v="Selección abreviada menor cuantía"/>
    <n v="5"/>
    <n v="7"/>
    <n v="1"/>
    <n v="5300000"/>
    <s v="GLOBAL"/>
    <s v="NO SOLICITADAS"/>
  </r>
  <r>
    <x v="17"/>
    <s v="02-02-02-008-007-01-5"/>
    <n v="10"/>
    <s v="Adquisición de servicios - Servicios de mantenimiento y reparación de otra maquinaria y otro equipo"/>
    <s v="MANTENIMIENTO EQUIPO ULTRASONIDO  BRANSON. MODELO ASSY TK IC 1620-40-18 208    SERIE No. ATF13087295 (CONTROLES DE COMBUSTIBLE)"/>
    <n v="73152100"/>
    <s v="Selección abreviada menor cuantía"/>
    <n v="5"/>
    <n v="7"/>
    <n v="1"/>
    <n v="7400000"/>
    <s v="GLOBAL"/>
    <s v="NO SOLICITADAS"/>
  </r>
  <r>
    <x v="17"/>
    <s v="02-02-02-008-007-01-5"/>
    <n v="10"/>
    <s v="Adquisición de servicios - Servicios de mantenimiento y reparación de otra maquinaria y otro equipo"/>
    <s v="MANTENIMIENTO ESTRUCTURAL GRUA TIPO PESCANTE TME 2917"/>
    <n v="72154500"/>
    <s v="Selección abreviada menor cuantía"/>
    <n v="5"/>
    <n v="7"/>
    <n v="1"/>
    <n v="3800000"/>
    <s v="GLOBAL"/>
    <s v="NO SOLICITADAS"/>
  </r>
  <r>
    <x v="17"/>
    <s v="02-02-02-008-007-01-5"/>
    <n v="10"/>
    <s v="Adquisición de servicios - Servicios de mantenimiento y reparación de otra maquinaria y otro equipo"/>
    <s v="MANTENIMIENTO GENERAL AL BANCO DE PRUEBAS SISTEMAS DE INYECCION AAR   WESTERN   SKYWAYS MOD.  WS 200-U1   SERIE No. 2105 (CONTROLES DE COMBUSTIBLE)"/>
    <n v="73152100"/>
    <s v="Selección abreviada menor cuantía"/>
    <n v="5"/>
    <n v="7"/>
    <n v="1"/>
    <n v="17000000"/>
    <s v="GLOBAL"/>
    <s v="NO SOLICITADAS"/>
  </r>
  <r>
    <x v="17"/>
    <s v="02-02-02-008-007-01-5"/>
    <n v="10"/>
    <s v="Adquisición de servicios - Servicios de mantenimiento y reparación de otra maquinaria y otro equipo"/>
    <s v="MANTENIMIENTO GENERAL AL COMPRESOR DE AIRE MOD. 352 TV   SERIE No. 872515  (CONTROLES DE COMBUSTIBLE)"/>
    <n v="72154100"/>
    <s v="Selección abreviada menor cuantía"/>
    <n v="5"/>
    <n v="7"/>
    <n v="1"/>
    <n v="7000000"/>
    <s v="GLOBAL"/>
    <s v="NO SOLICITADAS"/>
  </r>
  <r>
    <x v="17"/>
    <s v="02-02-02-008-007-01-5"/>
    <n v="10"/>
    <s v="Adquisición de servicios - Servicios de mantenimiento y reparación de otra maquinaria y otro equipo"/>
    <s v="MANTENIMIENTO GRUA ELECTRICA"/>
    <n v="72154500"/>
    <s v="Selección abreviada menor cuantía"/>
    <n v="5"/>
    <n v="7"/>
    <n v="1"/>
    <n v="6783000"/>
    <s v="GLOBAL"/>
    <s v="NO SOLICITADAS"/>
  </r>
  <r>
    <x v="17"/>
    <s v="02-02-02-008-007-01-5"/>
    <n v="10"/>
    <s v="Adquisición de servicios - Servicios de mantenimiento y reparación de otra maquinaria y otro equipo"/>
    <s v="MANTENIMIENTO GRUA MONTACARGAS 2.5 TON HANGAR ART S/N HNV06335"/>
    <n v="78181900"/>
    <s v="Selección abreviada menor cuantía"/>
    <n v="3"/>
    <n v="2"/>
    <n v="1"/>
    <n v="3500000"/>
    <s v="GLOBAL"/>
    <s v="NO SOLICITADAS"/>
  </r>
  <r>
    <x v="17"/>
    <s v="02-02-02-008-007-01-5"/>
    <n v="10"/>
    <s v="Adquisición de servicios - Servicios de mantenimiento y reparación de otra maquinaria y otro equipo"/>
    <s v="MANTENIMIENTO LAUNCHER MARK 4 S/N MK4CI2124 UBICADO EN TUMACO NARIÑO"/>
    <n v="78181900"/>
    <s v="Selección abreviada menor cuantía"/>
    <n v="3"/>
    <n v="7"/>
    <n v="1"/>
    <n v="8000000"/>
    <s v="GLOBAL"/>
    <s v="NO SOLICITADAS"/>
  </r>
  <r>
    <x v="17"/>
    <s v="02-02-02-008-007-01-5"/>
    <n v="10"/>
    <s v="Adquisición de servicios - Servicios de mantenimiento y reparación de otra maquinaria y otro equipo"/>
    <s v="MANTENIMIENTO LAVADORA DE PIEZAS CMC"/>
    <n v="73152100"/>
    <s v="Selección abreviada menor cuantía"/>
    <n v="5"/>
    <n v="7"/>
    <n v="1"/>
    <n v="1300000"/>
    <s v="GLOBAL"/>
    <s v="NO SOLICITADAS"/>
  </r>
  <r>
    <x v="17"/>
    <s v="02-02-02-008-007-01-5"/>
    <n v="10"/>
    <s v="Adquisición de servicios - Servicios de mantenimiento y reparación de otra maquinaria y otro equipo"/>
    <s v="MANTENIMIENTO LAVADORA DE PIEZAS MARCA SNAP-ON, P/N PBC3222A"/>
    <n v="73152100"/>
    <s v="Selección abreviada menor cuantía"/>
    <n v="5"/>
    <n v="7"/>
    <n v="1"/>
    <n v="2000000"/>
    <s v="GLOBAL"/>
    <s v="NO SOLICITADAS"/>
  </r>
  <r>
    <x v="17"/>
    <s v="02-02-02-008-007-01-5"/>
    <n v="10"/>
    <s v="Adquisición de servicios - Servicios de mantenimiento y reparación de otra maquinaria y otro equipo"/>
    <s v="MANTENIMIENTO MAQUINA DE TRIPLE TRANSPORTE PLANA REF 1245 MAUSER SPECIAL"/>
    <n v="73152100"/>
    <s v="Selección abreviada menor cuantía"/>
    <n v="2"/>
    <n v="2"/>
    <n v="1"/>
    <n v="1100000"/>
    <s v="GLOBAL"/>
    <s v="NO SOLICITADAS"/>
  </r>
  <r>
    <x v="17"/>
    <s v="02-02-02-008-007-01-5"/>
    <n v="10"/>
    <s v="Adquisición de servicios - Servicios de mantenimiento y reparación de otra maquinaria y otro equipo"/>
    <s v="MANTENIMIENTO MAQUINA DE TRIPLE TRANSPORTE PLANA REF 1245 MAUSER SPECIAL"/>
    <n v="73152100"/>
    <s v="Selección abreviada menor cuantía"/>
    <n v="2"/>
    <n v="2"/>
    <n v="1"/>
    <n v="863211"/>
    <s v="GLOBAL"/>
    <s v="NO SOLICITADAS"/>
  </r>
  <r>
    <x v="17"/>
    <s v="02-02-02-008-007-01-5"/>
    <n v="10"/>
    <s v="Adquisición de servicios - Servicios de mantenimiento y reparación de otra maquinaria y otro equipo"/>
    <s v="MANTENIMIENTO MAQUINA FILETEADORA REF MY32-86"/>
    <n v="73152100"/>
    <s v="Selección abreviada menor cuantía"/>
    <n v="2"/>
    <n v="2"/>
    <n v="1"/>
    <n v="500000"/>
    <s v="GLOBAL"/>
    <s v="NO SOLICITADAS"/>
  </r>
  <r>
    <x v="17"/>
    <s v="02-02-02-008-007-01-5"/>
    <n v="10"/>
    <s v="Adquisición de servicios - Servicios de mantenimiento y reparación de otra maquinaria y otro equipo"/>
    <s v="MANTENIMIENTO MAQUINA INYECTORA DE FUNDICION ZAMAK"/>
    <n v="73152100"/>
    <s v="Selección abreviada menor cuantía"/>
    <n v="5"/>
    <n v="7"/>
    <n v="1"/>
    <n v="8000000"/>
    <s v="GLOBAL"/>
    <s v="NO SOLICITADAS"/>
  </r>
  <r>
    <x v="17"/>
    <s v="02-02-02-008-007-01-5"/>
    <n v="10"/>
    <s v="Adquisición de servicios - Servicios de mantenimiento y reparación de otra maquinaria y otro equipo"/>
    <s v="MANTENIMIENTO MONTACARGA CAT 2PD6000 S/N AT14E31535"/>
    <n v="78181900"/>
    <s v="Selección abreviada menor cuantía"/>
    <n v="3"/>
    <n v="2"/>
    <n v="1"/>
    <n v="3500000"/>
    <s v="GLOBAL"/>
    <s v="NO SOLICITADAS"/>
  </r>
  <r>
    <x v="17"/>
    <s v="02-02-02-008-007-01-5"/>
    <n v="10"/>
    <s v="Adquisición de servicios - Servicios de mantenimiento y reparación de otra maquinaria y otro equipo"/>
    <s v="MANTENIMIENTO PARA ESTANTERIA INTELIGENTE"/>
    <n v="73152100"/>
    <s v="Selección abreviada menor cuantía"/>
    <n v="5"/>
    <n v="7"/>
    <n v="1"/>
    <n v="116252009"/>
    <s v="GLOBAL"/>
    <s v="NO SOLICITADAS"/>
  </r>
  <r>
    <x v="17"/>
    <s v="02-02-02-008-007-01-5"/>
    <n v="10"/>
    <s v="Adquisición de servicios - Servicios de mantenimiento y reparación de otra maquinaria y otro equipo"/>
    <s v="MANTENIMIENTO PRAMAC GSW50 PLANTA GENERADORA DIESEL  SU490HYAX04  S/N PEE2541576"/>
    <n v="73152100"/>
    <s v="Selección abreviada menor cuantía"/>
    <n v="5"/>
    <n v="7"/>
    <n v="1"/>
    <n v="4000000"/>
    <s v="GLOBAL"/>
    <s v="NO SOLICITADAS"/>
  </r>
  <r>
    <x v="17"/>
    <s v="02-02-02-008-007-01-5"/>
    <n v="10"/>
    <s v="Adquisición de servicios - Servicios de mantenimiento y reparación de otra maquinaria y otro equipo"/>
    <s v="MANTENIMIENTO PREVENTIVO - CORRECTIVO GRUA ELECTRICA"/>
    <n v="72154500"/>
    <s v="Selección abreviada menor cuantía"/>
    <n v="5"/>
    <n v="7"/>
    <n v="1"/>
    <n v="3000000"/>
    <s v="GLOBAL"/>
    <s v="NO SOLICITADAS"/>
  </r>
  <r>
    <x v="17"/>
    <s v="02-02-02-008-007-01-5"/>
    <n v="10"/>
    <s v="Adquisición de servicios - Servicios de mantenimiento y reparación de otra maquinaria y otro equipo"/>
    <s v="MANTENIMIENTO PREVENTIVO - CORRECTIVO PUENTE GRUA Y DIFERENCIAL"/>
    <n v="72154500"/>
    <s v="Selección abreviada menor cuantía"/>
    <n v="5"/>
    <n v="7"/>
    <n v="1"/>
    <n v="3000000"/>
    <s v="GLOBAL"/>
    <s v="NO SOLICITADAS"/>
  </r>
  <r>
    <x v="17"/>
    <s v="02-02-02-008-007-01-5"/>
    <n v="10"/>
    <s v="Adquisición de servicios - Servicios de mantenimiento y reparación de otra maquinaria y otro equipo"/>
    <s v="MANTENIMIENTO PREVENTIVO  RECTIFICADORES DE CORRIENTE PARA GALVANOPLASTIA DE 220 VAC DE ENTRADA X 15 VDC. DE 500 -2000 AMPERIOS DE SALIDA"/>
    <n v="73152100"/>
    <s v="Selección abreviada menor cuantía"/>
    <n v="5"/>
    <n v="7"/>
    <n v="1"/>
    <n v="4000000"/>
    <s v="GLOBAL"/>
    <s v="NO SOLICITADAS"/>
  </r>
  <r>
    <x v="17"/>
    <s v="02-02-02-008-007-01-5"/>
    <n v="10"/>
    <s v="Adquisición de servicios - Servicios de mantenimiento y reparación de otra maquinaria y otro equipo"/>
    <s v="MANTENIMIENTO PREVENTIVO AIRE ACONDICIONADO (EQUIPO DE PRECISION DATA-120)"/>
    <n v="72101500"/>
    <s v="Selección abreviada menor cuantía"/>
    <n v="5"/>
    <n v="7"/>
    <n v="1"/>
    <n v="354251"/>
    <s v="GLOBAL"/>
    <s v="NO SOLICITADAS"/>
  </r>
  <r>
    <x v="17"/>
    <s v="02-02-02-008-007-01-5"/>
    <n v="10"/>
    <s v="Adquisición de servicios - Servicios de mantenimiento y reparación de otra maquinaria y otro equipo"/>
    <s v="MANTENIMIENTO PREVENTIVO CORRECTIVO COMPRESOR FINI"/>
    <n v="72154100"/>
    <s v="Selección abreviada menor cuantía"/>
    <n v="5"/>
    <n v="7"/>
    <n v="1"/>
    <n v="6000000"/>
    <s v="GLOBAL"/>
    <s v="NO SOLICITADAS"/>
  </r>
  <r>
    <x v="17"/>
    <s v="02-02-02-008-007-01-5"/>
    <n v="10"/>
    <s v="Adquisición de servicios - Servicios de mantenimiento y reparación de otra maquinaria y otro equipo"/>
    <s v="MANTENIMIENTO PREVENTIVO DE FILTRADORA DE SOLUCION  ELECTROLITICAS"/>
    <n v="73152100"/>
    <s v="Selección abreviada menor cuantía"/>
    <n v="5"/>
    <n v="7"/>
    <n v="1"/>
    <n v="9000000"/>
    <s v="GLOBAL"/>
    <s v="NO SOLICITADAS"/>
  </r>
  <r>
    <x v="17"/>
    <s v="02-02-02-008-007-01-5"/>
    <n v="10"/>
    <s v="Adquisición de servicios - Servicios de mantenimiento y reparación de otra maquinaria y otro equipo"/>
    <s v="MANTENIMIENTO PREVENTIVO DE HORNO DE DESHIDROGENACION MODELO 200 900"/>
    <n v="73152100"/>
    <s v="Selección abreviada menor cuantía"/>
    <n v="5"/>
    <n v="7"/>
    <n v="1"/>
    <n v="7500000"/>
    <s v="GLOBAL"/>
    <s v="NO SOLICITADAS"/>
  </r>
  <r>
    <x v="17"/>
    <s v="02-02-02-008-007-01-5"/>
    <n v="10"/>
    <s v="Adquisición de servicios - Servicios de mantenimiento y reparación de otra maquinaria y otro equipo"/>
    <s v="MANTENIMIENTO PREVENTIVO DE LAVADORA DE PIEZAS SNAP-ON PBC 42 A  OPERATIONAL INTS"/>
    <n v="73152100"/>
    <s v="Selección abreviada menor cuantía"/>
    <n v="5"/>
    <n v="7"/>
    <n v="1"/>
    <n v="2000000"/>
    <s v="GLOBAL"/>
    <s v="NO SOLICITADAS"/>
  </r>
  <r>
    <x v="17"/>
    <s v="02-02-02-008-007-01-5"/>
    <n v="10"/>
    <s v="Adquisición de servicios - Servicios de mantenimiento y reparación de otra maquinaria y otro equipo"/>
    <s v="MANTENIMIENTO PREVENTIVO EQUIPO DE SOLDADURA (MILLER DINASTY 350)"/>
    <n v="73152100"/>
    <s v="Selección abreviada menor cuantía"/>
    <n v="3"/>
    <n v="2"/>
    <n v="1"/>
    <n v="4640000"/>
    <s v="GLOBAL"/>
    <s v="NO SOLICITADAS"/>
  </r>
  <r>
    <x v="17"/>
    <s v="02-02-02-008-007-01-5"/>
    <n v="10"/>
    <s v="Adquisición de servicios - Servicios de mantenimiento y reparación de otra maquinaria y otro equipo"/>
    <s v="MANTENIMIENTO PREVENTIVO EQUIPO DE SOLDADURA (MILLER DINASTY 700)"/>
    <n v="73152100"/>
    <s v="Selección abreviada menor cuantía"/>
    <n v="3"/>
    <n v="2"/>
    <n v="1"/>
    <n v="9280000"/>
    <s v="GLOBAL"/>
    <s v="NO SOLICITADAS"/>
  </r>
  <r>
    <x v="17"/>
    <s v="02-02-02-008-007-01-5"/>
    <n v="10"/>
    <s v="Adquisición de servicios - Servicios de mantenimiento y reparación de otra maquinaria y otro equipo"/>
    <s v="MANTENIMIENTO PREVENTIVO INSTAPAK 901 (MAQUINA DE EMBALAJE):"/>
    <n v="73152100"/>
    <s v="Selección abreviada menor cuantía"/>
    <n v="5"/>
    <n v="7"/>
    <n v="1"/>
    <n v="3600000"/>
    <s v="GLOBAL"/>
    <s v="NO SOLICITADAS"/>
  </r>
  <r>
    <x v="17"/>
    <s v="02-02-02-008-007-01-5"/>
    <n v="10"/>
    <s v="Adquisición de servicios - Servicios de mantenimiento y reparación de otra maquinaria y otro equipo"/>
    <s v="MANTENIMIENTO PREVENTIVO MONTACARGA HY"/>
    <n v="78181900"/>
    <s v="Selección abreviada menor cuantía"/>
    <n v="3"/>
    <n v="2"/>
    <n v="1"/>
    <n v="3000000"/>
    <s v="GLOBAL"/>
    <s v="NO SOLICITADAS"/>
  </r>
  <r>
    <x v="17"/>
    <s v="02-02-02-008-007-01-5"/>
    <n v="10"/>
    <s v="Adquisición de servicios - Servicios de mantenimiento y reparación de otra maquinaria y otro equipo"/>
    <s v="MANTENIMIENTO PREVENTIVO PARA SISTEMA DE PURIFICACION DE AGUA   "/>
    <n v="73152100"/>
    <s v="Selección abreviada menor cuantía"/>
    <n v="5"/>
    <n v="7"/>
    <n v="1"/>
    <n v="1700000"/>
    <s v="GLOBAL"/>
    <s v="NO SOLICITADAS"/>
  </r>
  <r>
    <x v="17"/>
    <s v="02-02-02-008-007-01-5"/>
    <n v="10"/>
    <s v="Adquisición de servicios - Servicios de mantenimiento y reparación de otra maquinaria y otro equipo"/>
    <s v="MANTENIMIENTO PREVENTIVO RECTIFICADORES DE CORRIENTE PARA GALVANOPLASTIA  DE   220 VAC DE ENTRADA X 15 VDC.  DE 500 -2000 AMPERIOS DE SALIDA"/>
    <n v="73152100"/>
    <s v="Selección abreviada menor cuantía"/>
    <n v="5"/>
    <n v="7"/>
    <n v="1"/>
    <n v="4000000"/>
    <s v="GLOBAL"/>
    <s v="NO SOLICITADAS"/>
  </r>
  <r>
    <x v="17"/>
    <s v="02-02-02-008-007-01-5"/>
    <n v="10"/>
    <s v="Adquisición de servicios - Servicios de mantenimiento y reparación de otra maquinaria y otro equipo"/>
    <s v="MANTENIMIENTO PREVENTIVO SET CADMIO SELECTRON POWER DE 220 VAC DE ENTRADA POR 40 VDC Y 300 AMPERIOS DE SALIDA"/>
    <n v="73152100"/>
    <s v="Selección abreviada menor cuantía"/>
    <n v="5"/>
    <n v="7"/>
    <n v="1"/>
    <n v="4500000"/>
    <s v="GLOBAL"/>
    <s v="NO SOLICITADAS"/>
  </r>
  <r>
    <x v="17"/>
    <s v="02-02-02-008-007-01-5"/>
    <n v="10"/>
    <s v="Adquisición de servicios - Servicios de mantenimiento y reparación de otra maquinaria y otro equipo"/>
    <s v="MANTENIMIENTO PREVENTIVO SIERRA MECANIC."/>
    <n v="73152100"/>
    <s v="Selección abreviada menor cuantía"/>
    <n v="5"/>
    <n v="7"/>
    <n v="1"/>
    <n v="2800000"/>
    <s v="GLOBAL"/>
    <s v="NO SOLICITADAS"/>
  </r>
  <r>
    <x v="17"/>
    <s v="02-02-02-008-007-01-5"/>
    <n v="10"/>
    <s v="Adquisición de servicios - Servicios de mantenimiento y reparación de otra maquinaria y otro equipo"/>
    <s v="MANTENIMIENTO PREVENTIVO Y CALIBRACIÓN UPS-CONVERSOR DE FRECUENCIA TRIFÁSICO 3KVA 400 HZ SERIE NUMERO 221201"/>
    <n v="72151500"/>
    <s v="Selección abreviada menor cuantía"/>
    <n v="5"/>
    <n v="7"/>
    <n v="1"/>
    <n v="4500000"/>
    <s v="GLOBAL"/>
    <s v="NO SOLICITADAS"/>
  </r>
  <r>
    <x v="17"/>
    <s v="02-02-02-008-007-01-5"/>
    <n v="10"/>
    <s v="Adquisición de servicios - Servicios de mantenimiento y reparación de otra maquinaria y otro equipo"/>
    <s v="MANTENIMIENTO PREVENTIVO Y CALIBRACIÓN UPS-CONVERSOR DE FRECUENCIA TRIFÁSICO 3KVA 400 HZ SERIE NUMERO 221202"/>
    <n v="72151500"/>
    <s v="Selección abreviada menor cuantía"/>
    <n v="5"/>
    <n v="7"/>
    <n v="1"/>
    <n v="4600000"/>
    <s v="GLOBAL"/>
    <s v="NO SOLICITADAS"/>
  </r>
  <r>
    <x v="17"/>
    <s v="02-02-02-008-007-01-5"/>
    <n v="10"/>
    <s v="Adquisición de servicios - Servicios de mantenimiento y reparación de otra maquinaria y otro equipo"/>
    <s v="MANTENIMIENTO PREVENTIVO Y CORRECTIVO BANCO LAVADOR DE PIEZAS MODEL PBD3222 S/N DB020047"/>
    <n v="73152100"/>
    <s v="Selección abreviada menor cuantía"/>
    <n v="5"/>
    <n v="7"/>
    <n v="1"/>
    <n v="2000000"/>
    <s v="GLOBAL"/>
    <s v="NO SOLICITADAS"/>
  </r>
  <r>
    <x v="17"/>
    <s v="02-02-02-008-007-01-5"/>
    <n v="10"/>
    <s v="Adquisición de servicios - Servicios de mantenimiento y reparación de otra maquinaria y otro equipo"/>
    <s v="MANTENIMIENTO PREVENTIVO Y CORRECTIVO COMPRESOR INGERSOLL RAND"/>
    <n v="72154100"/>
    <s v="Selección abreviada menor cuantía"/>
    <n v="5"/>
    <n v="7"/>
    <n v="1"/>
    <n v="3500000"/>
    <s v="GLOBAL"/>
    <s v="NO SOLICITADAS"/>
  </r>
  <r>
    <x v="17"/>
    <s v="02-02-02-008-007-01-5"/>
    <n v="10"/>
    <s v="Adquisición de servicios - Servicios de mantenimiento y reparación de otra maquinaria y otro equipo"/>
    <s v="MANTENIMIENTO PREVENTIVO Y CORRECTIVO EQUIPO  MIG SINERGIO (FRONIUS TRANS PULS SYNERGIC 2700)"/>
    <n v="73152100"/>
    <s v="Selección abreviada menor cuantía"/>
    <n v="3"/>
    <n v="2"/>
    <n v="1"/>
    <n v="4605300"/>
    <s v="GLOBAL"/>
    <s v="NO SOLICITADAS"/>
  </r>
  <r>
    <x v="17"/>
    <s v="02-02-02-008-007-01-5"/>
    <n v="10"/>
    <s v="Adquisición de servicios - Servicios de mantenimiento y reparación de otra maquinaria y otro equipo"/>
    <s v="MANTENIMIENTO PREVENTIVO Y CORRECTIVO EQUIPO DE SOLDADURA (MILLER DINASTY 700)"/>
    <n v="73152100"/>
    <s v="Selección abreviada menor cuantía"/>
    <n v="3"/>
    <n v="2"/>
    <n v="1"/>
    <n v="9780590"/>
    <s v="GLOBAL"/>
    <s v="NO SOLICITADAS"/>
  </r>
  <r>
    <x v="17"/>
    <s v="02-02-02-008-007-01-5"/>
    <n v="10"/>
    <s v="Adquisición de servicios - Servicios de mantenimiento y reparación de otra maquinaria y otro equipo"/>
    <s v="MANTENIMIENTO PREVENTIVO Y CORRECTIVO EQUIPO MIG SINERGIO (FRONIUS TRANS PULS SYNERGIC 2700)"/>
    <n v="73152100"/>
    <s v="Selección abreviada menor cuantía"/>
    <n v="3"/>
    <n v="2"/>
    <n v="1"/>
    <n v="3480000"/>
    <s v="GLOBAL"/>
    <s v="NO SOLICITADAS"/>
  </r>
  <r>
    <x v="17"/>
    <s v="02-02-02-008-007-01-5"/>
    <n v="10"/>
    <s v="Adquisición de servicios - Servicios de mantenimiento y reparación de otra maquinaria y otro equipo"/>
    <s v="MANTENIMIENTO PREVENTIVO Y CORRECTIVO PLANTA GENERADORA AMD 0220"/>
    <n v="73152100"/>
    <s v="Selección abreviada menor cuantía"/>
    <n v="5"/>
    <n v="7"/>
    <n v="1"/>
    <n v="4000000"/>
    <s v="GLOBAL"/>
    <s v="NO SOLICITADAS"/>
  </r>
  <r>
    <x v="17"/>
    <s v="02-02-02-008-007-01-5"/>
    <n v="10"/>
    <s v="Adquisición de servicios - Servicios de mantenimiento y reparación de otra maquinaria y otro equipo"/>
    <s v="MANTENIMIENTO PREVENTIVO-CORRECTIVO VEHICULO UTILITARIO GATOR"/>
    <n v="78181900"/>
    <s v="Selección abreviada menor cuantía"/>
    <n v="3"/>
    <n v="2"/>
    <n v="1"/>
    <n v="6187900"/>
    <s v="GLOBAL"/>
    <s v="NO SOLICITADAS"/>
  </r>
  <r>
    <x v="17"/>
    <s v="02-02-02-008-007-01-5"/>
    <n v="10"/>
    <s v="Adquisición de servicios - Servicios de mantenimiento y reparación de otra maquinaria y otro equipo"/>
    <s v="MANTENIMIENTO PUENTE GRUA "/>
    <n v="72154500"/>
    <s v="Selección abreviada menor cuantía"/>
    <n v="5"/>
    <n v="7"/>
    <n v="1"/>
    <n v="3000000"/>
    <s v="GLOBAL"/>
    <s v="NO SOLICITADAS"/>
  </r>
  <r>
    <x v="17"/>
    <s v="02-02-02-008-007-01-5"/>
    <n v="10"/>
    <s v="Adquisición de servicios - Servicios de mantenimiento y reparación de otra maquinaria y otro equipo"/>
    <s v="MANTENIMIENTO SAND MULLING (MEZCLADORA) "/>
    <n v="73152100"/>
    <s v="Selección abreviada menor cuantía"/>
    <n v="5"/>
    <n v="7"/>
    <n v="1"/>
    <n v="2000000"/>
    <s v="GLOBAL"/>
    <s v="NO SOLICITADAS"/>
  </r>
  <r>
    <x v="17"/>
    <s v="02-02-02-008-007-01-5"/>
    <n v="10"/>
    <s v="Adquisición de servicios - Servicios de mantenimiento y reparación de otra maquinaria y otro equipo"/>
    <s v="MANTENIMIENTO SIERRA PARA METAL (CORTADORA INDUSTRIAL)"/>
    <n v="73152100"/>
    <s v="Selección abreviada menor cuantía"/>
    <n v="5"/>
    <n v="7"/>
    <n v="1"/>
    <n v="1400000"/>
    <s v="GLOBAL"/>
    <s v="NO SOLICITADAS"/>
  </r>
  <r>
    <x v="17"/>
    <s v="02-02-02-008-007-01-5"/>
    <n v="10"/>
    <s v="Adquisición de servicios - Servicios de mantenimiento y reparación de otra maquinaria y otro equipo"/>
    <s v="MANTENIMIENTO SIERRA SIN-FIN DUAL"/>
    <n v="73152100"/>
    <s v="Selección abreviada menor cuantía"/>
    <n v="5"/>
    <n v="7"/>
    <n v="1"/>
    <n v="2800000"/>
    <s v="GLOBAL"/>
    <s v="NO SOLICITADAS"/>
  </r>
  <r>
    <x v="17"/>
    <s v="02-02-02-008-007-01-5"/>
    <n v="10"/>
    <s v="Adquisición de servicios - Servicios de mantenimiento y reparación de otra maquinaria y otro equipo"/>
    <s v="MANTENIMIENTO SISTEMA DE CONTROL AMBIENTAL CMC"/>
    <n v="72101500"/>
    <s v="Selección abreviada menor cuantía"/>
    <n v="5"/>
    <n v="7"/>
    <n v="1"/>
    <n v="10000000"/>
    <s v="GLOBAL"/>
    <s v="NO SOLICITADAS"/>
  </r>
  <r>
    <x v="17"/>
    <s v="02-02-02-008-007-01-5"/>
    <n v="10"/>
    <s v="Adquisición de servicios - Servicios de mantenimiento y reparación de otra maquinaria y otro equipo"/>
    <s v="MANTENIMIENTO SISTEMA GENERADOR DE PRESION Y VACIO KAESER DEL CMC"/>
    <n v="73152100"/>
    <s v="Selección abreviada menor cuantía"/>
    <n v="5"/>
    <n v="7"/>
    <n v="1"/>
    <n v="8000000"/>
    <s v="GLOBAL"/>
    <s v="NO SOLICITADAS"/>
  </r>
  <r>
    <x v="17"/>
    <s v="02-02-02-008-007-01-5"/>
    <n v="10"/>
    <s v="Adquisición de servicios - Servicios de mantenimiento y reparación de otra maquinaria y otro equipo"/>
    <s v="MANTENIMIENTO SKYHOOK GENIE TZ-34  S/N 191 UBICADO EN CAREPA"/>
    <n v="78181900"/>
    <s v="Selección abreviada menor cuantía"/>
    <n v="3"/>
    <n v="7"/>
    <n v="1"/>
    <n v="7000000"/>
    <s v="GLOBAL"/>
    <s v="NO SOLICITADAS"/>
  </r>
  <r>
    <x v="17"/>
    <s v="02-02-02-008-007-01-5"/>
    <n v="10"/>
    <s v="Adquisición de servicios - Servicios de mantenimiento y reparación de otra maquinaria y otro equipo"/>
    <s v="MANTENIMIENTO SKYHOOK GENIE TZ-34 S/N SH72 UBICADO EN CACOM-3                                                                                     "/>
    <n v="78181900"/>
    <s v="Selección abreviada menor cuantía"/>
    <n v="3"/>
    <n v="7"/>
    <n v="1"/>
    <n v="7000000"/>
    <s v="GLOBAL"/>
    <s v="NO SOLICITADAS"/>
  </r>
  <r>
    <x v="17"/>
    <s v="02-02-02-008-007-01-5"/>
    <n v="10"/>
    <s v="Adquisición de servicios - Servicios de mantenimiento y reparación de otra maquinaria y otro equipo"/>
    <s v="MANTENIMIENTO SKYHOOK SK1 MOD2 S/N SH159 UBICADO EN ORITO PUTUMAYO"/>
    <n v="78181900"/>
    <s v="Selección abreviada menor cuantía"/>
    <n v="3"/>
    <n v="7"/>
    <n v="1"/>
    <n v="7000000"/>
    <s v="GLOBAL"/>
    <s v="NO SOLICITADAS"/>
  </r>
  <r>
    <x v="17"/>
    <s v="02-02-02-008-007-01-5"/>
    <n v="10"/>
    <s v="Adquisición de servicios - Servicios de mantenimiento y reparación de otra maquinaria y otro equipo"/>
    <s v="MANTENIMIENTO SKYHOOK SK1 MOD2 S/N SH179 UBICADO EN TRES ESQUINAS CAQUETÁ"/>
    <n v="78181900"/>
    <s v="Selección abreviada menor cuantía"/>
    <n v="3"/>
    <n v="7"/>
    <n v="1"/>
    <n v="7000000"/>
    <s v="GLOBAL"/>
    <s v="NO SOLICITADAS"/>
  </r>
  <r>
    <x v="17"/>
    <s v="02-02-02-008-007-01-5"/>
    <n v="10"/>
    <s v="Adquisición de servicios - Servicios de mantenimiento y reparación de otra maquinaria y otro equipo"/>
    <s v="MANTENIMIENTO SKYHOOK SK1 MOD2 S/N SH180 UBICADO EN TIBÚ NORTE DE SANTANDER"/>
    <n v="78181900"/>
    <s v="Selección abreviada menor cuantía"/>
    <n v="3"/>
    <n v="7"/>
    <n v="1"/>
    <n v="8000000"/>
    <s v="GLOBAL"/>
    <s v="NO SOLICITADAS"/>
  </r>
  <r>
    <x v="17"/>
    <s v="02-02-02-008-007-01-5"/>
    <n v="10"/>
    <s v="Adquisición de servicios - Servicios de mantenimiento y reparación de otra maquinaria y otro equipo"/>
    <s v="MANTENIMIENTO SKYHOOK SK1 MOD2 S/N SH181 UBICADO EN SARAVENA ARAUCA"/>
    <n v="78181900"/>
    <s v="Selección abreviada menor cuantía"/>
    <n v="3"/>
    <n v="7"/>
    <n v="1"/>
    <n v="8000000"/>
    <s v="GLOBAL"/>
    <s v="NO SOLICITADAS"/>
  </r>
  <r>
    <x v="17"/>
    <s v="02-02-02-008-007-01-5"/>
    <n v="10"/>
    <s v="Adquisición de servicios - Servicios de mantenimiento y reparación de otra maquinaria y otro equipo"/>
    <s v="MANTENIMIENTO SKYHOOK SK1 MOD2 S/N SH282 TUMACO NARIÑO"/>
    <n v="78181900"/>
    <s v="Selección abreviada menor cuantía"/>
    <n v="3"/>
    <n v="7"/>
    <n v="1"/>
    <n v="9000000"/>
    <s v="GLOBAL"/>
    <s v="NO SOLICITADAS"/>
  </r>
  <r>
    <x v="17"/>
    <s v="02-02-02-008-007-01-5"/>
    <n v="10"/>
    <s v="Adquisición de servicios - Servicios de mantenimiento y reparación de otra maquinaria y otro equipo"/>
    <s v="MANTENIMIENTO TORNO PARALELO (IMOR)"/>
    <n v="73152100"/>
    <s v="Selección abreviada menor cuantía"/>
    <n v="5"/>
    <n v="7"/>
    <n v="1"/>
    <n v="4200000"/>
    <s v="GLOBAL"/>
    <s v="NO SOLICITADAS"/>
  </r>
  <r>
    <x v="17"/>
    <s v="02-02-02-008-007-01-5"/>
    <n v="10"/>
    <s v="Adquisición de servicios - Servicios de mantenimiento y reparación de otra maquinaria y otro equipo"/>
    <s v="MANTENIMIENTO TORNO PARALELO (ROMI 1-20)"/>
    <n v="73152100"/>
    <s v="Selección abreviada menor cuantía"/>
    <n v="5"/>
    <n v="7"/>
    <n v="1"/>
    <n v="4000000"/>
    <s v="GLOBAL"/>
    <s v="NO SOLICITADAS"/>
  </r>
  <r>
    <x v="17"/>
    <s v="02-02-02-008-007-01-5"/>
    <n v="10"/>
    <s v="Adquisición de servicios - Servicios de mantenimiento y reparación de otra maquinaria y otro equipo"/>
    <s v="MANTENIMIENTO TORNO PARALELO (ROMI S-20)"/>
    <n v="73152100"/>
    <s v="Selección abreviada menor cuantía"/>
    <n v="5"/>
    <n v="7"/>
    <n v="1"/>
    <n v="4000000"/>
    <s v="GLOBAL"/>
    <s v="NO SOLICITADAS"/>
  </r>
  <r>
    <x v="17"/>
    <s v="02-02-02-008-007-01-5"/>
    <n v="10"/>
    <s v="Adquisición de servicios - Servicios de mantenimiento y reparación de otra maquinaria y otro equipo"/>
    <s v="MANTENIMIENTO TORNO PARALELO (WMW)"/>
    <n v="73152100"/>
    <s v="Selección abreviada menor cuantía"/>
    <n v="5"/>
    <n v="7"/>
    <n v="1"/>
    <n v="4000000"/>
    <s v="GLOBAL"/>
    <s v="NO SOLICITADAS"/>
  </r>
  <r>
    <x v="17"/>
    <s v="02-02-02-008-007-01-5"/>
    <n v="10"/>
    <s v="Adquisición de servicios - Servicios de mantenimiento y reparación de otra maquinaria y otro equipo"/>
    <s v="MANTENIMIENTO UPS DE 15 KVA/ BIFASICA (ONLINE DOBLE CONVERSION POWEST TITAN)"/>
    <n v="72151500"/>
    <s v="Selección abreviada menor cuantía"/>
    <n v="5"/>
    <n v="7"/>
    <n v="1"/>
    <n v="4200000"/>
    <s v="GLOBAL"/>
    <s v="NO SOLICITADAS"/>
  </r>
  <r>
    <x v="17"/>
    <s v="02-02-02-008-007-01-5"/>
    <n v="10"/>
    <s v="Adquisición de servicios - Servicios de mantenimiento y reparación de otra maquinaria y otro equipo"/>
    <s v="MANTENIMIENTO VEHICULO UTILITARIO GATOR"/>
    <n v="78181900"/>
    <s v="Selección abreviada menor cuantía"/>
    <n v="3"/>
    <n v="2"/>
    <n v="1"/>
    <n v="3000000"/>
    <s v="GLOBAL"/>
    <s v="NO SOLICITADAS"/>
  </r>
  <r>
    <x v="17"/>
    <s v="02-02-02-008-007-01-5"/>
    <n v="10"/>
    <s v="Adquisición de servicios - Servicios de mantenimiento y reparación de otra maquinaria y otro equipo"/>
    <s v="MANTENIMIENTO Y CALIBRACION PRENSA HIDRÁULICA MARCA MEGA, MODELO KMG - 30, S/R 40354"/>
    <n v="73152100"/>
    <s v="Selección abreviada menor cuantía"/>
    <n v="5"/>
    <n v="7"/>
    <n v="1"/>
    <n v="2800000"/>
    <s v="GLOBAL"/>
    <s v="NO SOLICITADAS"/>
  </r>
  <r>
    <x v="17"/>
    <s v="02-02-02-008-007-01-5"/>
    <n v="10"/>
    <s v="Adquisición de servicios - Servicios de mantenimiento y reparación de otra maquinaria y otro equipo"/>
    <s v="MANTENIMIENTO Y REPARACION PUENTE GRUA CAPACIDAD 02 TONS."/>
    <n v="72154500"/>
    <s v="Selección abreviada menor cuantía"/>
    <n v="5"/>
    <n v="7"/>
    <n v="1"/>
    <n v="4000000"/>
    <s v="GLOBAL"/>
    <s v="NO SOLICITADAS"/>
  </r>
  <r>
    <x v="17"/>
    <s v="02-02-01-003-008-09"/>
    <n v="10"/>
    <s v="Materiales y suministros - Otros artículos manufacturados n. C. P."/>
    <s v="MARCADOR DE SUPERFICIES GRASOSAS"/>
    <n v="44121700"/>
    <s v="Selección abreviada subasta inversa (No disponible)"/>
    <n v="4"/>
    <n v="7"/>
    <n v="2"/>
    <n v="195800"/>
    <s v="UNIDAD"/>
    <s v="NO SOLICITADAS"/>
  </r>
  <r>
    <x v="17"/>
    <s v="02-02-01-003-008-09"/>
    <n v="10"/>
    <s v="Materiales y suministros - Otros artículos manufacturados n. C. P."/>
    <s v="MARCADOR INDUSTRIAL"/>
    <n v="44121700"/>
    <s v="Selección abreviada subasta inversa (No disponible)"/>
    <n v="4"/>
    <n v="7"/>
    <n v="1"/>
    <n v="15000"/>
    <s v="UNIDAD"/>
    <s v="NO SOLICITADAS"/>
  </r>
  <r>
    <x v="17"/>
    <s v="02-02-01-003-008-09"/>
    <n v="10"/>
    <s v="Materiales y suministros - Otros artículos manufacturados n. C. P."/>
    <s v="MARCADOR PERMANENTE"/>
    <n v="44121700"/>
    <s v="Selección abreviada subasta inversa (No disponible)"/>
    <n v="4"/>
    <n v="7"/>
    <n v="10"/>
    <n v="24130"/>
    <s v="UNIDAD"/>
    <s v="NO SOLICITADAS"/>
  </r>
  <r>
    <x v="17"/>
    <s v="02-02-01-003-005-01"/>
    <n v="10"/>
    <s v="Materiales y suministros - Pinturas y barnices y productos relacionados; colores para la pintura artística; tintas"/>
    <s v="MASILLA  "/>
    <n v="31201600"/>
    <s v="Selección abreviada subasta inversa (No disponible)"/>
    <n v="4"/>
    <n v="7"/>
    <n v="1"/>
    <n v="80000"/>
    <s v="UNIDAD"/>
    <s v="NO SOLICITADAS"/>
  </r>
  <r>
    <x v="17"/>
    <s v="02-02-01-003-005-01"/>
    <n v="10"/>
    <s v="Materiales y suministros - Pinturas y barnices y productos relacionados; colores para la pintura artística; tintas"/>
    <s v="MASILLA BLANCA LACA"/>
    <n v="31201600"/>
    <s v="Selección abreviada subasta inversa (No disponible)"/>
    <n v="4"/>
    <n v="7"/>
    <n v="2"/>
    <n v="48950"/>
    <s v="UNIDAD"/>
    <s v="NO SOLICITADAS"/>
  </r>
  <r>
    <x v="17"/>
    <s v="02-02-01-003-005-01"/>
    <n v="10"/>
    <s v="Materiales y suministros - Pinturas y barnices y productos relacionados; colores para la pintura artística; tintas"/>
    <s v="MASILLA POLIESTER "/>
    <n v="31201600"/>
    <s v="Selección abreviada subasta inversa (No disponible)"/>
    <n v="4"/>
    <n v="7"/>
    <n v="2"/>
    <n v="265382"/>
    <s v="UNIDAD"/>
    <s v="NO SOLICITADAS"/>
  </r>
  <r>
    <x v="17"/>
    <s v="02-02-01-003-005-01"/>
    <n v="10"/>
    <s v="Materiales y suministros - Pinturas y barnices y productos relacionados; colores para la pintura artística; tintas"/>
    <s v="MASILLA RELLENADORA PARA VACIOS Y SELLANTE DE BORDES"/>
    <n v="31201600"/>
    <s v="Selección abreviada subasta inversa (No disponible)"/>
    <n v="4"/>
    <n v="7"/>
    <n v="2"/>
    <n v="1920880"/>
    <s v="UNIDAD"/>
    <s v="NO SOLICITADAS"/>
  </r>
  <r>
    <x v="17"/>
    <s v="02-02-01-003-006-03"/>
    <n v="10"/>
    <s v="Materiales y suministros - Semimanufacturas de plástico"/>
    <s v="MEMBRANA DE OSMOSIS INVERSA"/>
    <n v="41104900"/>
    <s v="Selección abreviada subasta inversa (No disponible)"/>
    <n v="4"/>
    <n v="7"/>
    <n v="2"/>
    <n v="8370450"/>
    <s v="UNIDAD"/>
    <s v="NO SOLICITADAS"/>
  </r>
  <r>
    <x v="17"/>
    <s v="02-02-01-003-004-01"/>
    <n v="10"/>
    <s v="Materiales y suministros - Químicos orgánicos básicos"/>
    <s v="METIL ETIL CETONA MEK"/>
    <n v="12352100"/>
    <s v="Selección abreviada subasta inversa (No disponible)"/>
    <n v="4"/>
    <n v="7"/>
    <n v="1"/>
    <n v="2839100"/>
    <s v="UNIDAD"/>
    <s v="NO SOLICITADAS"/>
  </r>
  <r>
    <x v="17"/>
    <s v="02-02-01-003-004-01"/>
    <n v="10"/>
    <s v="Materiales y suministros - Químicos orgánicos básicos"/>
    <s v="METIL ETIL CETONA MEK"/>
    <n v="12352100"/>
    <s v="Selección abreviada subasta inversa (No disponible)"/>
    <n v="4"/>
    <n v="7"/>
    <n v="5"/>
    <n v="26922500"/>
    <s v="UNIDAD"/>
    <s v="NO SOLICITADAS"/>
  </r>
  <r>
    <x v="17"/>
    <s v="02-02-01-003-004-01"/>
    <n v="10"/>
    <s v="Materiales y suministros - Químicos orgánicos básicos"/>
    <s v="METIL ETIL CETONA MEK PEROXIDO"/>
    <n v="12352100"/>
    <s v="Selección abreviada subasta inversa (No disponible)"/>
    <n v="4"/>
    <n v="7"/>
    <n v="1"/>
    <n v="37202"/>
    <s v="KILOGRAMO"/>
    <s v="NO SOLICITADAS"/>
  </r>
  <r>
    <x v="17"/>
    <s v="02-02-01-003-004-01"/>
    <n v="10"/>
    <s v="Materiales y suministros - Químicos orgánicos básicos"/>
    <s v="METIL ISOBUTIL CETONA"/>
    <n v="12352100"/>
    <s v="Selección abreviada subasta inversa (No disponible)"/>
    <n v="4"/>
    <n v="7"/>
    <n v="1"/>
    <n v="2000000"/>
    <s v="UNIDAD"/>
    <s v="NO SOLICITADAS"/>
  </r>
  <r>
    <x v="17"/>
    <s v="02-02-01-003-006-03"/>
    <n v="10"/>
    <s v="Materiales y suministros - Semimanufacturas de plástico"/>
    <s v="MICROESFERAS DE VIDRIO"/>
    <n v="31191500"/>
    <s v="Selección abreviada subasta inversa (No disponible)"/>
    <n v="4"/>
    <n v="7"/>
    <n v="4"/>
    <n v="8223600"/>
    <s v="UNIDAD"/>
    <s v="NO SOLICITADAS"/>
  </r>
  <r>
    <x v="17"/>
    <s v="02-02-01-003-006-03"/>
    <n v="10"/>
    <s v="Materiales y suministros - Semimanufacturas de plástico"/>
    <s v="MICROESFERAS PLASTICAS PARA REMOVER PINTURA / PLASTIC BLASTING MEDIA INDUSTRIAL 20/30"/>
    <n v="31191500"/>
    <s v="Selección abreviada subasta inversa (No disponible)"/>
    <n v="4"/>
    <n v="7"/>
    <n v="9"/>
    <n v="18855540"/>
    <s v="UNIDAD"/>
    <s v="NO SOLICITADAS"/>
  </r>
  <r>
    <x v="17"/>
    <s v="02-02-01-003-006-03"/>
    <n v="10"/>
    <s v="Materiales y suministros - Semimanufacturas de plástico"/>
    <s v="MICROESFERAS PLASTICAS PARA REMOVER PINTURA / PLASTIC BLASTING MEDIA INDUSTRIAL 30/80"/>
    <n v="31191500"/>
    <s v="Selección abreviada subasta inversa (No disponible)"/>
    <n v="4"/>
    <n v="7"/>
    <n v="4"/>
    <n v="8198564"/>
    <s v="UNIDAD"/>
    <s v="NO SOLICITADAS"/>
  </r>
  <r>
    <x v="17"/>
    <s v="02-01-01-004-008-02"/>
    <n v="10"/>
    <s v="Activos fijos - Instrumentos y aparatos de medición, verificación, análisis, de navegación y para otros fines (excepto instrumentos ópticos); instrumentos de control de procesos industriales, sus partes, piezas y accesorios"/>
    <s v="MODULO DE PURIFICACION "/>
    <n v="40161500"/>
    <s v="Selección abreviada subasta inversa (No disponible)"/>
    <n v="4"/>
    <n v="7"/>
    <n v="6"/>
    <n v="15859800"/>
    <s v="UNIDAD"/>
    <s v="NO SOLICITADAS"/>
  </r>
  <r>
    <x v="17"/>
    <s v="02-02-01-003-006-01"/>
    <n v="10"/>
    <s v="Materiales y suministros - Llantas de caucho y neumáticos (cámaras de aire)"/>
    <s v="NEUMATICO"/>
    <n v="25172500"/>
    <s v="Selección abreviada subasta inversa (No disponible)"/>
    <n v="4"/>
    <n v="7"/>
    <n v="2"/>
    <n v="1999200"/>
    <s v="UNIDAD"/>
    <s v="NO SOLICITADAS"/>
  </r>
  <r>
    <x v="17"/>
    <s v="02-02-01-003-004-02"/>
    <n v="10"/>
    <s v="Materiales y suministros - Productos químicos inorgánicos básicos n. C. P."/>
    <s v="NITRATO DE AMONIO"/>
    <n v="12352300"/>
    <s v="Selección abreviada subasta inversa (No disponible)"/>
    <n v="4"/>
    <n v="7"/>
    <n v="50"/>
    <n v="205550"/>
    <s v="KILOGRAMO"/>
    <s v="NO SOLICITADAS"/>
  </r>
  <r>
    <x v="17"/>
    <s v="02-02-01-003-004-02"/>
    <n v="10"/>
    <s v="Materiales y suministros - Productos químicos inorgánicos básicos n. C. P."/>
    <s v="NITROGENO GASEOSO"/>
    <n v="12141903"/>
    <s v="Selección abreviada subasta inversa (No disponible)"/>
    <n v="2"/>
    <n v="10"/>
    <n v="315"/>
    <n v="3119130"/>
    <s v="METRO CUBICO"/>
    <s v="NO SOLICITADAS"/>
  </r>
  <r>
    <x v="17"/>
    <s v="02-02-01-003-004-02"/>
    <n v="10"/>
    <s v="Materiales y suministros - Productos químicos inorgánicos básicos n. C. P."/>
    <s v="NITROGENO LIQUIDO"/>
    <n v="12141903"/>
    <s v="Selección abreviada subasta inversa (No disponible)"/>
    <n v="2"/>
    <n v="10"/>
    <n v="200"/>
    <n v="1700800"/>
    <s v="LITRO"/>
    <s v="NO SOLICITADAS"/>
  </r>
  <r>
    <x v="17"/>
    <s v="02-02-01-004-002"/>
    <n v="10"/>
    <s v="Materiales y suministros - Productos metálicos elaborados (excepto maquinaria y equipo)"/>
    <s v="NUCLEO DE ALUMINIO TIPO COLMENA"/>
    <n v="30103500"/>
    <s v="Selección abreviada subasta inversa (No disponible)"/>
    <n v="4"/>
    <n v="7"/>
    <n v="1"/>
    <n v="4405500"/>
    <s v="UNIDAD"/>
    <s v="NO SOLICITADAS"/>
  </r>
  <r>
    <x v="17"/>
    <s v="02-02-01-004-002"/>
    <n v="10"/>
    <s v="Materiales y suministros - Productos metálicos elaborados (excepto maquinaria y equipo)"/>
    <s v="OJETE DE 1&quot; NEGRO"/>
    <n v="53141500"/>
    <s v="Selección abreviada subasta inversa (No disponible)"/>
    <n v="4"/>
    <n v="7"/>
    <n v="200"/>
    <n v="200000"/>
    <s v="UNIDAD"/>
    <s v="NO SOLICITADAS"/>
  </r>
  <r>
    <x v="17"/>
    <s v="02-02-01-004-002"/>
    <n v="10"/>
    <s v="Materiales y suministros - Productos metálicos elaborados (excepto maquinaria y equipo)"/>
    <s v="OJETE DE 1/4&quot; NEGRO"/>
    <n v="53141500"/>
    <s v="Selección abreviada subasta inversa (No disponible)"/>
    <n v="4"/>
    <n v="7"/>
    <n v="200"/>
    <n v="200000"/>
    <s v="UNIDAD"/>
    <s v="NO SOLICITADAS"/>
  </r>
  <r>
    <x v="17"/>
    <s v="02-02-01-004-002"/>
    <n v="10"/>
    <s v="Materiales y suministros - Productos metálicos elaborados (excepto maquinaria y equipo)"/>
    <s v="OJETE DE 3/8&quot; NEGRO"/>
    <n v="53141500"/>
    <s v="Selección abreviada subasta inversa (No disponible)"/>
    <n v="4"/>
    <n v="7"/>
    <n v="200"/>
    <n v="200000"/>
    <s v="UNIDAD"/>
    <s v="NO SOLICITADAS"/>
  </r>
  <r>
    <x v="17"/>
    <s v="02-02-01-003-004-02"/>
    <n v="10"/>
    <s v="Materiales y suministros - Productos químicos inorgánicos básicos n. C. P."/>
    <s v="OXIDO DE ALUMINIO GRANO 80  COLOR BLANCO"/>
    <n v="11101500"/>
    <s v="Selección abreviada subasta inversa (No disponible)"/>
    <n v="4"/>
    <n v="7"/>
    <n v="4"/>
    <n v="1135640"/>
    <s v="UNIDAD"/>
    <s v="NO SOLICITADAS"/>
  </r>
  <r>
    <x v="17"/>
    <s v="02-02-01-003-004-02"/>
    <n v="10"/>
    <s v="Materiales y suministros - Productos químicos inorgánicos básicos n. C. P."/>
    <s v="OXIDO DE CADMIO GRADO INDUSTRIAL"/>
    <n v="12352300"/>
    <s v="Selección abreviada subasta inversa (No disponible)"/>
    <n v="4"/>
    <n v="7"/>
    <n v="2"/>
    <n v="12139600"/>
    <s v="UNIDAD"/>
    <s v="NO SOLICITADAS"/>
  </r>
  <r>
    <x v="17"/>
    <s v="02-02-01-003-004-02"/>
    <n v="10"/>
    <s v="Materiales y suministros - Productos químicos inorgánicos básicos n. C. P."/>
    <s v="OXIDO NITROSO GRADO ANALITICO"/>
    <n v="12352100"/>
    <s v="Selección abreviada subasta inversa (No disponible)"/>
    <n v="4"/>
    <n v="7"/>
    <n v="1"/>
    <n v="1600000"/>
    <s v="UNIDAD"/>
    <s v="NO SOLICITADAS"/>
  </r>
  <r>
    <x v="17"/>
    <s v="02-02-01-003-004-02"/>
    <n v="10"/>
    <s v="Materiales y suministros - Productos químicos inorgánicos básicos n. C. P."/>
    <s v="OXIGENO GASEOSO DE AVIACION "/>
    <n v="12141904"/>
    <s v="Selección abreviada subasta inversa (No disponible)"/>
    <n v="2"/>
    <n v="10"/>
    <n v="280"/>
    <n v="2324000"/>
    <s v="METRO CUBICO"/>
    <s v="NO SOLICITADAS"/>
  </r>
  <r>
    <x v="17"/>
    <s v="02-02-01-003-004-02"/>
    <n v="10"/>
    <s v="Materiales y suministros - Productos químicos inorgánicos básicos n. C. P."/>
    <s v="OXIGENO INDUSTRIAL"/>
    <n v="12141904"/>
    <s v="Selección abreviada subasta inversa (No disponible)"/>
    <n v="2"/>
    <n v="10"/>
    <n v="84"/>
    <n v="831768"/>
    <s v="METRO CUBICO"/>
    <s v="NO SOLICITADAS"/>
  </r>
  <r>
    <x v="17"/>
    <s v="02-02-01-002-006"/>
    <n v="10"/>
    <s v="Materiales y suministros - Hilados e hilos; tejidos de fibras textiles incluso afelpados"/>
    <s v="PANA NEVADA AZUL ANTIFLAMA "/>
    <n v="11162100"/>
    <s v="Selección abreviada subasta inversa (No disponible)"/>
    <n v="4"/>
    <n v="7"/>
    <n v="90"/>
    <n v="29604960"/>
    <s v="METRO"/>
    <s v="NO SOLICITADAS"/>
  </r>
  <r>
    <x v="17"/>
    <s v="02-02-01-002-006"/>
    <n v="10"/>
    <s v="Materiales y suministros - Hilados e hilos; tejidos de fibras textiles incluso afelpados"/>
    <s v="PANA NEVADA GRIS ANTIFLAMA "/>
    <n v="11162100"/>
    <s v="Selección abreviada subasta inversa (No disponible)"/>
    <n v="4"/>
    <n v="7"/>
    <n v="90"/>
    <n v="29604960"/>
    <s v="METRO"/>
    <s v="NO SOLICITADAS"/>
  </r>
  <r>
    <x v="17"/>
    <s v="02-02-01-004-002"/>
    <n v="10"/>
    <s v="Materiales y suministros - Productos metálicos elaborados (excepto maquinaria y equipo)"/>
    <s v="PANEL METALICO DE ALUMINIO "/>
    <n v="30102000"/>
    <s v="Selección abreviada subasta inversa (No disponible)"/>
    <n v="4"/>
    <n v="7"/>
    <n v="3"/>
    <n v="46992000"/>
    <s v="UNIDAD"/>
    <s v="NO SOLICITADAS"/>
  </r>
  <r>
    <x v="17"/>
    <s v="02-02-01-003-002-01"/>
    <n v="10"/>
    <s v="Materiales y suministros - Pasta de papel, papel y cartón"/>
    <s v="PAÑO DE LIMPIEZA"/>
    <n v="47131500"/>
    <s v="Selección abreviada subasta inversa (No disponible)"/>
    <n v="4"/>
    <n v="7"/>
    <n v="396"/>
    <n v="24036408"/>
    <s v="UNIDAD"/>
    <s v="NO SOLICITADAS"/>
  </r>
  <r>
    <x v="17"/>
    <s v="02-02-01-003-002-01"/>
    <n v="10"/>
    <s v="Materiales y suministros - Pasta de papel, papel y cartón"/>
    <s v="PAPEL ARTE BLANCO TERRAZO 220GR. TAMAÑO 70X100 PLIEGO"/>
    <n v="14121901"/>
    <s v="Selección abreviada subasta inversa (No disponible)"/>
    <n v="4"/>
    <n v="7"/>
    <n v="1000"/>
    <n v="1500000"/>
    <s v="UNIDAD"/>
    <s v="NO SOLICITADAS"/>
  </r>
  <r>
    <x v="17"/>
    <s v="02-02-01-003-002-01"/>
    <n v="10"/>
    <s v="Materiales y suministros - Pasta de papel, papel y cartón"/>
    <s v="PAPEL BOND AZUL 60GR. TAMAÑO 70X100CM PLIEGO "/>
    <n v="14121902"/>
    <s v="Selección abreviada subasta inversa (No disponible)"/>
    <n v="4"/>
    <n v="7"/>
    <n v="800"/>
    <n v="400000"/>
    <s v="UNIDAD"/>
    <s v="NO SOLICITADAS"/>
  </r>
  <r>
    <x v="17"/>
    <s v="02-02-01-003-002-01"/>
    <n v="10"/>
    <s v="Materiales y suministros - Pasta de papel, papel y cartón"/>
    <s v="PAPEL BOND BLANCO 60GR. TAMAÑO 70X100CM PLIEGO "/>
    <n v="14121902"/>
    <s v="Selección abreviada subasta inversa (No disponible)"/>
    <n v="4"/>
    <n v="7"/>
    <n v="1600"/>
    <n v="800000"/>
    <s v="UNIDAD"/>
    <s v="NO SOLICITADAS"/>
  </r>
  <r>
    <x v="17"/>
    <s v="02-02-01-003-002-01"/>
    <n v="10"/>
    <s v="Materiales y suministros - Pasta de papel, papel y cartón"/>
    <s v="PAPEL BOND BLANCO 75GR. TAMAÑO 70X100CM PLIEGO "/>
    <n v="14121902"/>
    <s v="Selección abreviada subasta inversa (No disponible)"/>
    <n v="4"/>
    <n v="7"/>
    <n v="200"/>
    <n v="100000"/>
    <s v="UNIDAD"/>
    <s v="NO SOLICITADAS"/>
  </r>
  <r>
    <x v="17"/>
    <s v="02-02-01-003-002-01"/>
    <n v="10"/>
    <s v="Materiales y suministros - Pasta de papel, papel y cartón"/>
    <s v="PAPEL BOND ROSADO 60GR. TAMAÑO 70X100CM PLIEGO "/>
    <n v="14121902"/>
    <s v="Selección abreviada subasta inversa (No disponible)"/>
    <n v="4"/>
    <n v="7"/>
    <n v="800"/>
    <n v="400000"/>
    <s v="UNIDAD"/>
    <s v="NO SOLICITADAS"/>
  </r>
  <r>
    <x v="17"/>
    <s v="02-02-01-003-002-01"/>
    <n v="10"/>
    <s v="Materiales y suministros - Pasta de papel, papel y cartón"/>
    <s v="PAPEL BOND VERDE 60GR. TAMAÑO 70X100CM PLIEGO "/>
    <n v="14121902"/>
    <s v="Selección abreviada subasta inversa (No disponible)"/>
    <n v="4"/>
    <n v="7"/>
    <n v="800"/>
    <n v="400000"/>
    <s v="UNIDAD"/>
    <s v="NO SOLICITADAS"/>
  </r>
  <r>
    <x v="17"/>
    <s v="02-02-01-003-002-01"/>
    <n v="10"/>
    <s v="Materiales y suministros - Pasta de papel, papel y cartón"/>
    <s v="PAPEL CONTACT TRANSPARENTE X ROLLO"/>
    <n v="14121902"/>
    <s v="Selección abreviada subasta inversa (No disponible)"/>
    <n v="4"/>
    <n v="7"/>
    <n v="8"/>
    <n v="800000"/>
    <s v="UNIDAD"/>
    <s v="NO SOLICITADAS"/>
  </r>
  <r>
    <x v="17"/>
    <s v="02-02-01-003-002-01"/>
    <n v="10"/>
    <s v="Materiales y suministros - Pasta de papel, papel y cartón"/>
    <s v="PAPEL KRAFT"/>
    <n v="60121100"/>
    <s v="Selección abreviada subasta inversa (No disponible)"/>
    <n v="4"/>
    <n v="7"/>
    <n v="12"/>
    <n v="1220568"/>
    <s v="UNIDAD"/>
    <s v="NO SOLICITADAS"/>
  </r>
  <r>
    <x v="17"/>
    <s v="02-02-01-003-005-04"/>
    <n v="10"/>
    <s v="Materiales y suministros - Productos químicos n. C. P."/>
    <s v="PARTICULAS MAGNETICAS FLUORECENTES"/>
    <n v="41111800"/>
    <s v="Selección abreviada subasta inversa (No disponible)"/>
    <n v="4"/>
    <n v="7"/>
    <n v="2"/>
    <n v="1900000"/>
    <s v="UNIDAD"/>
    <s v="NO SOLICITADAS"/>
  </r>
  <r>
    <x v="17"/>
    <s v="02-02-01-004-002"/>
    <n v="10"/>
    <s v="Materiales y suministros - Productos metálicos elaborados (excepto maquinaria y equipo)"/>
    <s v="PASA MURO (1)"/>
    <n v="24141500"/>
    <s v="Selección abreviada subasta inversa (No disponible)"/>
    <n v="4"/>
    <n v="7"/>
    <n v="8"/>
    <n v="7200"/>
    <s v="UNIDAD"/>
    <s v="NO SOLICITADAS"/>
  </r>
  <r>
    <x v="17"/>
    <s v="02-02-01-004-002"/>
    <n v="10"/>
    <s v="Materiales y suministros - Productos metálicos elaborados (excepto maquinaria y equipo)"/>
    <s v="PASA MURO (2)"/>
    <n v="24141500"/>
    <s v="Selección abreviada subasta inversa (No disponible)"/>
    <n v="4"/>
    <n v="7"/>
    <n v="8"/>
    <n v="9600"/>
    <s v="UNIDAD"/>
    <s v="NO SOLICITADAS"/>
  </r>
  <r>
    <x v="17"/>
    <s v="02-02-01-004-002"/>
    <n v="10"/>
    <s v="Materiales y suministros - Productos metálicos elaborados (excepto maquinaria y equipo)"/>
    <s v="PASA MURO (3)"/>
    <n v="24141500"/>
    <s v="Selección abreviada subasta inversa (No disponible)"/>
    <n v="4"/>
    <n v="7"/>
    <n v="5"/>
    <n v="125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10 PARTES POR MILLON"/>
    <n v="15121500"/>
    <s v="Selección abreviada subasta inversa (No disponible)"/>
    <n v="4"/>
    <n v="7"/>
    <n v="1"/>
    <n v="8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100 PARTES POR MILLON"/>
    <n v="15121500"/>
    <s v="Selección abreviada subasta inversa (No disponible)"/>
    <n v="4"/>
    <n v="7"/>
    <n v="1"/>
    <n v="13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30 PARTES POR MILLON"/>
    <n v="15121500"/>
    <s v="Selección abreviada subasta inversa (No disponible)"/>
    <n v="4"/>
    <n v="7"/>
    <n v="1"/>
    <n v="7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300 PARTES POR MILLON"/>
    <n v="15121500"/>
    <s v="Selección abreviada subasta inversa (No disponible)"/>
    <n v="4"/>
    <n v="7"/>
    <n v="1"/>
    <n v="7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2 ELEMENTOS EN 50 PARTES POR MILLON"/>
    <n v="15121500"/>
    <s v="Selección abreviada subasta inversa (No disponible)"/>
    <n v="4"/>
    <n v="7"/>
    <n v="1"/>
    <n v="7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19 ELEMENTOS EN 0 PARTES POR MILLON"/>
    <n v="15121500"/>
    <s v="Selección abreviada subasta inversa (No disponible)"/>
    <n v="4"/>
    <n v="7"/>
    <n v="1"/>
    <n v="3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DE ACEITE CON 3 ELEMENTOS EN 100 PARTES POR MILLON"/>
    <n v="15121500"/>
    <s v="Selección abreviada subasta inversa (No disponible)"/>
    <n v="4"/>
    <n v="7"/>
    <n v="1"/>
    <n v="60000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ANALISIS DE ACEITES DE 21 ELEMENTOS "/>
    <n v="15121500"/>
    <s v="Selección abreviada subasta inversa (No disponible)"/>
    <n v="4"/>
    <n v="7"/>
    <n v="1"/>
    <n v="700000"/>
    <s v="UNIDAD"/>
    <s v="NO SOLICITADAS"/>
  </r>
  <r>
    <x v="17"/>
    <s v="02-02-01-004-002"/>
    <n v="10"/>
    <s v="Materiales y suministros - Productos metálicos elaborados (excepto maquinaria y equipo)"/>
    <s v="PERNO (2)"/>
    <n v="31161600"/>
    <s v="Selección abreviada subasta inversa (No disponible)"/>
    <n v="4"/>
    <n v="7"/>
    <n v="8"/>
    <n v="3200"/>
    <s v="UNIDAD"/>
    <s v="NO SOLICITADAS"/>
  </r>
  <r>
    <x v="17"/>
    <s v="02-02-01-004-002"/>
    <n v="10"/>
    <s v="Materiales y suministros - Productos metálicos elaborados (excepto maquinaria y equipo)"/>
    <s v="PERNO (5)"/>
    <n v="31161600"/>
    <s v="Selección abreviada subasta inversa (No disponible)"/>
    <n v="4"/>
    <n v="7"/>
    <n v="8"/>
    <n v="3200"/>
    <s v="UNIDAD"/>
    <s v="NO SOLICITADAS"/>
  </r>
  <r>
    <x v="17"/>
    <s v="02-02-01-004-002"/>
    <n v="10"/>
    <s v="Materiales y suministros - Productos metálicos elaborados (excepto maquinaria y equipo)"/>
    <s v="PERNO (7)"/>
    <n v="31161600"/>
    <s v="Selección abreviada subasta inversa (No disponible)"/>
    <n v="4"/>
    <n v="7"/>
    <n v="8"/>
    <n v="6400"/>
    <s v="UNIDAD"/>
    <s v="NO SOLICITADAS"/>
  </r>
  <r>
    <x v="17"/>
    <s v="02-02-01-004-002"/>
    <n v="10"/>
    <s v="Materiales y suministros - Productos metálicos elaborados (excepto maquinaria y equipo)"/>
    <s v="PERNO (8)"/>
    <n v="31161600"/>
    <s v="Selección abreviada subasta inversa (No disponible)"/>
    <n v="4"/>
    <n v="7"/>
    <n v="8"/>
    <n v="2400"/>
    <s v="UNIDAD"/>
    <s v="NO SOLICITADAS"/>
  </r>
  <r>
    <x v="17"/>
    <s v="02-02-01-004-002"/>
    <n v="10"/>
    <s v="Materiales y suministros - Productos metálicos elaborados (excepto maquinaria y equipo)"/>
    <s v="PIN (1)"/>
    <n v="31163200"/>
    <s v="Selección abreviada subasta inversa (No disponible)"/>
    <n v="4"/>
    <n v="7"/>
    <n v="20"/>
    <n v="3000"/>
    <s v="UNIDAD"/>
    <s v="NO SOLICITADAS"/>
  </r>
  <r>
    <x v="17"/>
    <s v="02-02-01-004-002"/>
    <n v="10"/>
    <s v="Materiales y suministros - Productos metálicos elaborados (excepto maquinaria y equipo)"/>
    <s v="PIN (2)"/>
    <n v="31163200"/>
    <s v="Selección abreviada subasta inversa (No disponible)"/>
    <n v="4"/>
    <n v="7"/>
    <n v="5"/>
    <n v="500"/>
    <s v="UNIDAD"/>
    <s v="NO SOLICITADAS"/>
  </r>
  <r>
    <x v="17"/>
    <s v="02-02-01-004-002"/>
    <n v="10"/>
    <s v="Materiales y suministros - Productos metálicos elaborados (excepto maquinaria y equipo)"/>
    <s v="PIN (3)"/>
    <n v="31163200"/>
    <s v="Selección abreviada subasta inversa (No disponible)"/>
    <n v="4"/>
    <n v="7"/>
    <n v="105"/>
    <n v="189000"/>
    <s v="UNIDAD"/>
    <s v="NO SOLICITADAS"/>
  </r>
  <r>
    <x v="17"/>
    <s v="02-02-01-003-005-01"/>
    <n v="10"/>
    <s v="Materiales y suministros - Pinturas y barnices y productos relacionados; colores para la pintura artística; tintas"/>
    <s v="PINTURA (1)"/>
    <n v="31211500"/>
    <s v="Selección abreviada subasta inversa (No disponible)"/>
    <n v="4"/>
    <n v="7"/>
    <n v="5"/>
    <n v="4943950"/>
    <s v="UNIDAD"/>
    <s v="NO SOLICITADAS"/>
  </r>
  <r>
    <x v="17"/>
    <s v="02-02-01-003-005-01"/>
    <n v="10"/>
    <s v="Materiales y suministros - Pinturas y barnices y productos relacionados; colores para la pintura artística; tintas"/>
    <s v="PINTURA (2)"/>
    <n v="31211500"/>
    <s v="Selección abreviada subasta inversa (No disponible)"/>
    <n v="4"/>
    <n v="7"/>
    <n v="1"/>
    <n v="280000"/>
    <s v="UNIDAD"/>
    <s v="NO SOLICITADAS"/>
  </r>
  <r>
    <x v="17"/>
    <s v="02-02-01-003-005-01"/>
    <n v="10"/>
    <s v="Materiales y suministros - Pinturas y barnices y productos relacionados; colores para la pintura artística; tintas"/>
    <s v="PINTURA (3)"/>
    <n v="31211500"/>
    <s v="Selección abreviada subasta inversa (No disponible)"/>
    <n v="4"/>
    <n v="7"/>
    <n v="1"/>
    <n v="1200000"/>
    <s v="UNIDAD"/>
    <s v="NO SOLICITADAS"/>
  </r>
  <r>
    <x v="17"/>
    <s v="02-02-01-003-005-01"/>
    <n v="10"/>
    <s v="Materiales y suministros - Pinturas y barnices y productos relacionados; colores para la pintura artística; tintas"/>
    <s v="PINTURA (4)"/>
    <n v="31211500"/>
    <s v="Selección abreviada subasta inversa (No disponible)"/>
    <n v="4"/>
    <n v="7"/>
    <n v="1"/>
    <n v="1100000"/>
    <s v="UNIDAD"/>
    <s v="NO SOLICITADAS"/>
  </r>
  <r>
    <x v="17"/>
    <s v="02-02-01-003-005-01"/>
    <n v="10"/>
    <s v="Materiales y suministros - Pinturas y barnices y productos relacionados; colores para la pintura artística; tintas"/>
    <s v="PINTURA (5)"/>
    <n v="31211500"/>
    <s v="Selección abreviada subasta inversa (No disponible)"/>
    <n v="4"/>
    <n v="7"/>
    <n v="1"/>
    <n v="1100000"/>
    <s v="UNIDAD"/>
    <s v="NO SOLICITADAS"/>
  </r>
  <r>
    <x v="17"/>
    <s v="02-02-01-003-005-01"/>
    <n v="10"/>
    <s v="Materiales y suministros - Pinturas y barnices y productos relacionados; colores para la pintura artística; tintas"/>
    <s v="PINTURA (6)"/>
    <n v="31211500"/>
    <s v="Selección abreviada subasta inversa (No disponible)"/>
    <n v="4"/>
    <n v="7"/>
    <n v="3"/>
    <n v="300000"/>
    <s v="UNIDAD"/>
    <s v="NO SOLICITADAS"/>
  </r>
  <r>
    <x v="17"/>
    <s v="02-02-01-003-005-01"/>
    <n v="10"/>
    <s v="Materiales y suministros - Pinturas y barnices y productos relacionados; colores para la pintura artística; tintas"/>
    <s v="PINTURA / ESMALTE EPOXICO TIPO POLIAMIDA"/>
    <n v="31211500"/>
    <s v="Selección abreviada subasta inversa (No disponible)"/>
    <n v="4"/>
    <n v="7"/>
    <n v="2"/>
    <n v="520282"/>
    <s v="UNIDAD"/>
    <s v="NO SOLICITADAS"/>
  </r>
  <r>
    <x v="17"/>
    <s v="02-02-01-003-005-01"/>
    <n v="10"/>
    <s v="Materiales y suministros - Pinturas y barnices y productos relacionados; colores para la pintura artística; tintas"/>
    <s v="PINTURA ALTA TEMPERATURA COLOR NEGRA"/>
    <n v="31211500"/>
    <s v="Selección abreviada subasta inversa (No disponible)"/>
    <n v="4"/>
    <n v="7"/>
    <n v="2"/>
    <n v="1997160"/>
    <s v="GALON"/>
    <s v="NO SOLICITADAS"/>
  </r>
  <r>
    <x v="17"/>
    <s v="02-02-01-003-005-01"/>
    <n v="10"/>
    <s v="Materiales y suministros - Pinturas y barnices y productos relacionados; colores para la pintura artística; tintas"/>
    <s v="PINTURA ALUMINIO GRANO GRUESO POLIURETANO"/>
    <n v="31211500"/>
    <s v="Selección abreviada subasta inversa (No disponible)"/>
    <n v="4"/>
    <n v="7"/>
    <n v="2"/>
    <n v="489576"/>
    <s v="UNIDAD"/>
    <s v="NO SOLICITADAS"/>
  </r>
  <r>
    <x v="17"/>
    <s v="02-02-01-003-005-01"/>
    <n v="10"/>
    <s v="Materiales y suministros - Pinturas y barnices y productos relacionados; colores para la pintura artística; tintas"/>
    <s v="PINTURA ALUMINIO GRUESO LACA"/>
    <n v="31211500"/>
    <s v="Selección abreviada subasta inversa (No disponible)"/>
    <n v="4"/>
    <n v="7"/>
    <n v="2"/>
    <n v="133042"/>
    <s v="GALON"/>
    <s v="NO SOLICITADAS"/>
  </r>
  <r>
    <x v="17"/>
    <s v="02-02-01-003-005-01"/>
    <n v="10"/>
    <s v="Materiales y suministros - Pinturas y barnices y productos relacionados; colores para la pintura artística; tintas"/>
    <s v="PINTURA AMARILLO ESMALTE"/>
    <n v="31211500"/>
    <s v="Selección abreviada subasta inversa (No disponible)"/>
    <n v="4"/>
    <n v="7"/>
    <n v="1"/>
    <n v="52640"/>
    <s v="GALON"/>
    <s v="NO SOLICITADAS"/>
  </r>
  <r>
    <x v="17"/>
    <s v="02-02-01-003-005-01"/>
    <n v="10"/>
    <s v="Materiales y suministros - Pinturas y barnices y productos relacionados; colores para la pintura artística; tintas"/>
    <s v="PINTURA AMARILLO LACA"/>
    <n v="31211500"/>
    <s v="Selección abreviada subasta inversa (No disponible)"/>
    <n v="4"/>
    <n v="7"/>
    <n v="3"/>
    <n v="199563"/>
    <s v="GALON"/>
    <s v="NO SOLICITADAS"/>
  </r>
  <r>
    <x v="17"/>
    <s v="02-02-01-003-005-01"/>
    <n v="10"/>
    <s v="Materiales y suministros - Pinturas y barnices y productos relacionados; colores para la pintura artística; tintas"/>
    <s v="PINTURA BLANCA"/>
    <n v="31211500"/>
    <s v="Selección abreviada subasta inversa (No disponible)"/>
    <n v="4"/>
    <n v="7"/>
    <n v="1"/>
    <n v="1200000"/>
    <s v="UNIDAD"/>
    <s v="NO SOLICITADAS"/>
  </r>
  <r>
    <x v="17"/>
    <s v="02-02-01-003-005-01"/>
    <n v="10"/>
    <s v="Materiales y suministros - Pinturas y barnices y productos relacionados; colores para la pintura artística; tintas"/>
    <s v="PINTURA BLANCO ESMALTE "/>
    <n v="31211500"/>
    <s v="Selección abreviada subasta inversa (No disponible)"/>
    <n v="4"/>
    <n v="7"/>
    <n v="2"/>
    <n v="105280"/>
    <s v="GALON"/>
    <s v="NO SOLICITADAS"/>
  </r>
  <r>
    <x v="17"/>
    <s v="02-02-01-003-005-01"/>
    <n v="10"/>
    <s v="Materiales y suministros - Pinturas y barnices y productos relacionados; colores para la pintura artística; tintas"/>
    <s v="PINTURA COLOR NEGRA ESPECIFICACION BMS 1021 REFERENCIA P-1002B"/>
    <n v="31211500"/>
    <s v="Selección abreviada subasta inversa (No disponible)"/>
    <n v="4"/>
    <n v="7"/>
    <n v="4"/>
    <n v="7689064"/>
    <s v="UNIDAD"/>
    <s v="NO SOLICITADAS"/>
  </r>
  <r>
    <x v="17"/>
    <s v="02-02-01-003-005-01"/>
    <n v="10"/>
    <s v="Materiales y suministros - Pinturas y barnices y productos relacionados; colores para la pintura artística; tintas"/>
    <s v="PINTURA EN SPRAY NEGRO MATE DE ALTA TEMPERATURA "/>
    <n v="31211500"/>
    <s v="Selección abreviada subasta inversa (No disponible)"/>
    <n v="4"/>
    <n v="7"/>
    <n v="4"/>
    <n v="152568"/>
    <s v="UNIDAD"/>
    <s v="NO SOLICITADAS"/>
  </r>
  <r>
    <x v="17"/>
    <s v="02-02-01-003-005-01"/>
    <n v="10"/>
    <s v="Materiales y suministros - Pinturas y barnices y productos relacionados; colores para la pintura artística; tintas"/>
    <s v="PINTURA GRIS CLARO"/>
    <n v="31211500"/>
    <s v="Selección abreviada subasta inversa (No disponible)"/>
    <n v="4"/>
    <n v="7"/>
    <n v="10"/>
    <n v="24475000"/>
    <s v="UNIDAD"/>
    <s v="NO SOLICITADAS"/>
  </r>
  <r>
    <x v="17"/>
    <s v="02-02-01-003-005-01"/>
    <n v="10"/>
    <s v="Materiales y suministros - Pinturas y barnices y productos relacionados; colores para la pintura artística; tintas"/>
    <s v="PINTURA GRIS GLOSS EPOXY"/>
    <n v="31211500"/>
    <s v="Selección abreviada subasta inversa (No disponible)"/>
    <n v="4"/>
    <n v="7"/>
    <n v="2"/>
    <n v="1860100"/>
    <s v="UNIDAD"/>
    <s v="NO SOLICITADAS"/>
  </r>
  <r>
    <x v="17"/>
    <s v="02-02-01-003-005-01"/>
    <n v="10"/>
    <s v="Materiales y suministros - Pinturas y barnices y productos relacionados; colores para la pintura artística; tintas"/>
    <s v="PINTURA GRIS OSCURO 26118"/>
    <n v="31211500"/>
    <s v="Selección abreviada subasta inversa (No disponible)"/>
    <n v="4"/>
    <n v="7"/>
    <n v="2"/>
    <n v="2427920"/>
    <s v="UNIDAD"/>
    <s v="NO SOLICITADAS"/>
  </r>
  <r>
    <x v="17"/>
    <s v="02-02-01-003-005-01"/>
    <n v="10"/>
    <s v="Materiales y suministros - Pinturas y barnices y productos relacionados; colores para la pintura artística; tintas"/>
    <s v="PINTURA GRIS SEMIBRILLANTE TIPO 2"/>
    <n v="31211500"/>
    <s v="Selección abreviada subasta inversa (No disponible)"/>
    <n v="4"/>
    <n v="7"/>
    <n v="4"/>
    <n v="3916000"/>
    <s v="UNIDAD"/>
    <s v="NO SOLICITADAS"/>
  </r>
  <r>
    <x v="17"/>
    <s v="02-02-01-003-005-01"/>
    <n v="10"/>
    <s v="Materiales y suministros - Pinturas y barnices y productos relacionados; colores para la pintura artística; tintas"/>
    <s v="PINTURA LINEA DE FE"/>
    <n v="31211500"/>
    <s v="Selección abreviada subasta inversa (No disponible)"/>
    <n v="4"/>
    <n v="7"/>
    <n v="78"/>
    <n v="1679964"/>
    <s v="UNIDAD"/>
    <s v="NO SOLICITADAS"/>
  </r>
  <r>
    <x v="17"/>
    <s v="02-02-01-003-005-01"/>
    <n v="10"/>
    <s v="Materiales y suministros - Pinturas y barnices y productos relacionados; colores para la pintura artística; tintas"/>
    <s v="PINTURA MIL-C-81773C FSD 16081 GRIS POLIURETANO"/>
    <n v="31211500"/>
    <s v="Selección abreviada subasta inversa (No disponible)"/>
    <n v="4"/>
    <n v="7"/>
    <n v="2"/>
    <n v="1860100"/>
    <s v="UNIDAD"/>
    <s v="NO SOLICITADAS"/>
  </r>
  <r>
    <x v="17"/>
    <s v="02-02-01-003-005-01"/>
    <n v="10"/>
    <s v="Materiales y suministros - Pinturas y barnices y productos relacionados; colores para la pintura artística; tintas"/>
    <s v="PINTURA MIL-PRF-85285 FED STD 13655 POLIURETANO"/>
    <n v="31211500"/>
    <s v="Selección abreviada subasta inversa (No disponible)"/>
    <n v="4"/>
    <n v="7"/>
    <n v="2"/>
    <n v="2408340"/>
    <s v="UNIDAD"/>
    <s v="NO SOLICITADAS"/>
  </r>
  <r>
    <x v="17"/>
    <s v="02-02-01-003-005-01"/>
    <n v="10"/>
    <s v="Materiales y suministros - Pinturas y barnices y productos relacionados; colores para la pintura artística; tintas"/>
    <s v="PINTURA MIL-PRF-85285 FED STD 15048 POLIURETANO"/>
    <n v="31211500"/>
    <s v="Selección abreviada subasta inversa (No disponible)"/>
    <n v="4"/>
    <n v="7"/>
    <n v="2"/>
    <n v="1860100"/>
    <s v="UNIDAD"/>
    <s v="NO SOLICITADAS"/>
  </r>
  <r>
    <x v="17"/>
    <s v="02-02-01-003-005-01"/>
    <n v="10"/>
    <s v="Materiales y suministros - Pinturas y barnices y productos relacionados; colores para la pintura artística; tintas"/>
    <s v="PINTURA MIL-PRF-85285 FED STD 16231 POLIURETANO"/>
    <n v="31211500"/>
    <s v="Selección abreviada subasta inversa (No disponible)"/>
    <n v="4"/>
    <n v="7"/>
    <n v="2"/>
    <n v="1311860"/>
    <s v="UNIDAD"/>
    <s v="NO SOLICITADAS"/>
  </r>
  <r>
    <x v="17"/>
    <s v="02-02-01-003-005-01"/>
    <n v="10"/>
    <s v="Materiales y suministros - Pinturas y barnices y productos relacionados; colores para la pintura artística; tintas"/>
    <s v="PINTURA MIL-PRF-85285 FED STD 16375 POLIURETANO "/>
    <n v="31211500"/>
    <s v="Selección abreviada subasta inversa (No disponible)"/>
    <n v="4"/>
    <n v="7"/>
    <n v="5"/>
    <n v="4650250"/>
    <s v="UNIDAD"/>
    <s v="NO SOLICITADAS"/>
  </r>
  <r>
    <x v="17"/>
    <s v="02-02-01-003-005-01"/>
    <n v="10"/>
    <s v="Materiales y suministros - Pinturas y barnices y productos relacionados; colores para la pintura artística; tintas"/>
    <s v="PINTURA MIL-PRF-85285 FED STD 17038 POLIURETANO"/>
    <n v="31211500"/>
    <s v="Selección abreviada subasta inversa (No disponible)"/>
    <n v="4"/>
    <n v="7"/>
    <n v="4"/>
    <n v="3720200"/>
    <s v="UNIDAD"/>
    <s v="NO SOLICITADAS"/>
  </r>
  <r>
    <x v="17"/>
    <s v="02-02-01-003-005-01"/>
    <n v="10"/>
    <s v="Materiales y suministros - Pinturas y barnices y productos relacionados; colores para la pintura artística; tintas"/>
    <s v="PINTURA MIL-PRF-85285 FED STD 17925 POLIURETANO"/>
    <n v="31211500"/>
    <s v="Selección abreviada subasta inversa (No disponible)"/>
    <n v="4"/>
    <n v="7"/>
    <n v="5"/>
    <n v="4650250"/>
    <s v="UNIDAD"/>
    <s v="NO SOLICITADAS"/>
  </r>
  <r>
    <x v="17"/>
    <s v="02-02-01-003-005-01"/>
    <n v="10"/>
    <s v="Materiales y suministros - Pinturas y barnices y productos relacionados; colores para la pintura artística; tintas"/>
    <s v="PINTURA MIL-PRF-85285 FED STD 26375 POLIURETANO"/>
    <n v="31211500"/>
    <s v="Selección abreviada subasta inversa (No disponible)"/>
    <n v="4"/>
    <n v="7"/>
    <n v="4"/>
    <n v="3720200"/>
    <s v="UNIDAD"/>
    <s v="NO SOLICITADAS"/>
  </r>
  <r>
    <x v="17"/>
    <s v="02-02-01-003-005-01"/>
    <n v="10"/>
    <s v="Materiales y suministros - Pinturas y barnices y productos relacionados; colores para la pintura artística; tintas"/>
    <s v="PINTURA NEGRA"/>
    <n v="31211500"/>
    <s v="Selección abreviada subasta inversa (No disponible)"/>
    <n v="4"/>
    <n v="7"/>
    <n v="2"/>
    <n v="6400000"/>
    <s v="UNIDAD"/>
    <s v="NO SOLICITADAS"/>
  </r>
  <r>
    <x v="17"/>
    <s v="02-02-01-003-005-01"/>
    <n v="10"/>
    <s v="Materiales y suministros - Pinturas y barnices y productos relacionados; colores para la pintura artística; tintas"/>
    <s v="PINTURA NEGRO MATE  LACA"/>
    <n v="31211500"/>
    <s v="Selección abreviada subasta inversa (No disponible)"/>
    <n v="4"/>
    <n v="7"/>
    <n v="5"/>
    <n v="256190"/>
    <s v="GALON"/>
    <s v="NO SOLICITADAS"/>
  </r>
  <r>
    <x v="17"/>
    <s v="02-02-01-003-005-01"/>
    <n v="10"/>
    <s v="Materiales y suministros - Pinturas y barnices y productos relacionados; colores para la pintura artística; tintas"/>
    <s v="PINTURA PARA MATERIAL COMPUESTO"/>
    <n v="31211500"/>
    <s v="Selección abreviada subasta inversa (No disponible)"/>
    <n v="4"/>
    <n v="7"/>
    <n v="3"/>
    <n v="2995740"/>
    <s v="UNIDAD"/>
    <s v="NO SOLICITADAS"/>
  </r>
  <r>
    <x v="17"/>
    <s v="02-02-01-003-005-01"/>
    <n v="10"/>
    <s v="Materiales y suministros - Pinturas y barnices y productos relacionados; colores para la pintura artística; tintas"/>
    <s v="PINTURA POLIUERATANO BRILLANTE TRANSPARENTE "/>
    <n v="31211500"/>
    <s v="Selección abreviada subasta inversa (No disponible)"/>
    <n v="4"/>
    <n v="7"/>
    <n v="2"/>
    <n v="355236"/>
    <s v="UNIDAD"/>
    <s v="NO SOLICITADAS"/>
  </r>
  <r>
    <x v="17"/>
    <s v="02-02-01-003-005-01"/>
    <n v="10"/>
    <s v="Materiales y suministros - Pinturas y barnices y productos relacionados; colores para la pintura artística; tintas"/>
    <s v="PINTURA POLIURETANO BRILLANTE TRANSPARENTE DE SECADO ULTRA RAPIDO ."/>
    <n v="31211500"/>
    <s v="Selección abreviada subasta inversa (No disponible)"/>
    <n v="4"/>
    <n v="7"/>
    <n v="4"/>
    <n v="209024"/>
    <s v="UNIDAD"/>
    <s v="NO SOLICITADAS"/>
  </r>
  <r>
    <x v="17"/>
    <s v="02-02-01-003-005-01"/>
    <n v="10"/>
    <s v="Materiales y suministros - Pinturas y barnices y productos relacionados; colores para la pintura artística; tintas"/>
    <s v="PINTURA ROJO ESMALTE"/>
    <n v="31211500"/>
    <s v="Selección abreviada subasta inversa (No disponible)"/>
    <n v="4"/>
    <n v="7"/>
    <n v="1"/>
    <n v="52640"/>
    <s v="GALON"/>
    <s v="NO SOLICITADAS"/>
  </r>
  <r>
    <x v="17"/>
    <s v="02-02-01-003-005-01"/>
    <n v="10"/>
    <s v="Materiales y suministros - Pinturas y barnices y productos relacionados; colores para la pintura artística; tintas"/>
    <s v="PINTURA ROJO LACA"/>
    <n v="31211500"/>
    <s v="Selección abreviada subasta inversa (No disponible)"/>
    <n v="4"/>
    <n v="7"/>
    <n v="2"/>
    <n v="125412"/>
    <s v="GALON"/>
    <s v="NO SOLICITADAS"/>
  </r>
  <r>
    <x v="17"/>
    <s v="02-02-01-003-005-01"/>
    <n v="10"/>
    <s v="Materiales y suministros - Pinturas y barnices y productos relacionados; colores para la pintura artística; tintas"/>
    <s v="PINTURA SELLADOR LIJABLE PARA MADERA"/>
    <n v="31211500"/>
    <s v="Selección abreviada subasta inversa (No disponible)"/>
    <n v="4"/>
    <n v="7"/>
    <n v="2"/>
    <n v="101816"/>
    <s v="GALON"/>
    <s v="NO SOLICITADAS"/>
  </r>
  <r>
    <x v="17"/>
    <s v="02-02-01-003-005-01"/>
    <n v="10"/>
    <s v="Materiales y suministros - Pinturas y barnices y productos relacionados; colores para la pintura artística; tintas"/>
    <s v="PINTURA TRANSPARENTE BRILLANTE CATALIZADA "/>
    <n v="31211500"/>
    <s v="Selección abreviada subasta inversa (No disponible)"/>
    <n v="4"/>
    <n v="7"/>
    <n v="1"/>
    <n v="78141"/>
    <s v="UNIDAD"/>
    <s v="NO SOLICITADAS"/>
  </r>
  <r>
    <x v="17"/>
    <s v="02-02-01-003-005-01"/>
    <n v="10"/>
    <s v="Materiales y suministros - Pinturas y barnices y productos relacionados; colores para la pintura artística; tintas"/>
    <s v="PINTURA TRANSPARENTE MATE CATALIZADA"/>
    <n v="31211500"/>
    <s v="Selección abreviada subasta inversa (No disponible)"/>
    <n v="4"/>
    <n v="7"/>
    <n v="2"/>
    <n v="112916"/>
    <s v="UNIDAD"/>
    <s v="NO SOLICITADAS"/>
  </r>
  <r>
    <x v="17"/>
    <s v="02-02-01-003-005-01"/>
    <n v="10"/>
    <s v="Materiales y suministros - Pinturas y barnices y productos relacionados; colores para la pintura artística; tintas"/>
    <s v="PINTURA VERDE LIGERO / LIGHT GREEN NUM 14670 (BASE A423-66-24670 R AND ACTIVATOR C-1178)"/>
    <n v="31211500"/>
    <s v="Selección abreviada subasta inversa (No disponible)"/>
    <n v="4"/>
    <n v="7"/>
    <n v="1"/>
    <n v="1811150"/>
    <s v="GALON"/>
    <s v="NO SOLICITADAS"/>
  </r>
  <r>
    <x v="17"/>
    <s v="02-02-01-004-002"/>
    <n v="10"/>
    <s v="Materiales y suministros - Productos metálicos elaborados (excepto maquinaria y equipo)"/>
    <s v="PINZA MULTI HERRAMIENTA"/>
    <n v="27111700"/>
    <s v="Selección abreviada subasta inversa (No disponible)"/>
    <n v="4"/>
    <n v="2"/>
    <n v="10"/>
    <n v="2737000"/>
    <s v="UNIDAD"/>
    <s v="NO SOLICITADAS"/>
  </r>
  <r>
    <x v="17"/>
    <s v="02-02-01-004-002"/>
    <n v="10"/>
    <s v="Materiales y suministros - Productos metálicos elaborados (excepto maquinaria y equipo)"/>
    <s v="PINZA TIPO CAIMÁN ROJO PARA JACK BANANA (ALLIGATOR CLIP TO BANNANA JACK) "/>
    <n v="39121400"/>
    <s v="Selección abreviada subasta inversa (No disponible)"/>
    <n v="4"/>
    <n v="7"/>
    <n v="5"/>
    <n v="416775"/>
    <s v="UNIDAD"/>
    <s v="NO SOLICITADAS"/>
  </r>
  <r>
    <x v="17"/>
    <s v="02-02-01-003-006-03"/>
    <n v="10"/>
    <s v="Materiales y suministros - Semimanufacturas de plástico"/>
    <s v="PIPETA DESECHABLE"/>
    <n v="41121500"/>
    <s v="Selección abreviada subasta inversa (No disponible)"/>
    <n v="4"/>
    <n v="7"/>
    <n v="1"/>
    <n v="320000"/>
    <s v="UNIDAD"/>
    <s v="NO SOLICITADAS"/>
  </r>
  <r>
    <x v="17"/>
    <s v="02-02-01-003-006-02"/>
    <n v="10"/>
    <s v="Materiales y suministros - Otros productos de caucho"/>
    <s v="PISO CAUCHO ANTIFLAMA "/>
    <n v="30161700"/>
    <s v="Selección abreviada subasta inversa (No disponible)"/>
    <n v="4"/>
    <n v="7"/>
    <n v="50"/>
    <n v="15419250"/>
    <s v="METRO"/>
    <s v="NO SOLICITADAS"/>
  </r>
  <r>
    <x v="17"/>
    <s v="02-02-01-003-004-07"/>
    <n v="10"/>
    <s v="Materiales y suministros - Plásticos en formas primarias"/>
    <s v="PLACA RADIOGRAFICA"/>
    <n v="45131500"/>
    <s v="Selección abreviada subasta inversa (No disponible)"/>
    <n v="4"/>
    <n v="7"/>
    <n v="2"/>
    <n v="2600000"/>
    <s v="UNIDAD"/>
    <s v="NO SOLICITADAS"/>
  </r>
  <r>
    <x v="17"/>
    <s v="02-02-01-003-006-03"/>
    <n v="10"/>
    <s v="Materiales y suministros - Semimanufacturas de plástico"/>
    <s v="PLASTICO BURBUJA  (1)"/>
    <n v="24141600"/>
    <s v="Selección abreviada subasta inversa (No disponible)"/>
    <n v="4"/>
    <n v="7"/>
    <n v="8"/>
    <n v="5760000"/>
    <s v="UNIDAD"/>
    <s v="NO SOLICITADAS"/>
  </r>
  <r>
    <x v="17"/>
    <s v="02-02-01-003-006-03"/>
    <n v="10"/>
    <s v="Materiales y suministros - Semimanufacturas de plástico"/>
    <s v="PLASTICO BURBUJA (2)"/>
    <n v="24141600"/>
    <s v="Selección abreviada subasta inversa (No disponible)"/>
    <n v="4"/>
    <n v="7"/>
    <n v="6"/>
    <n v="390000"/>
    <s v="UNIDAD"/>
    <s v="NO SOLICITADAS"/>
  </r>
  <r>
    <x v="17"/>
    <s v="02-02-01-003-006-03"/>
    <n v="10"/>
    <s v="Materiales y suministros - Semimanufacturas de plástico"/>
    <s v="PLASTICO BURBUJA (3)"/>
    <n v="24141600"/>
    <s v="Selección abreviada subasta inversa (No disponible)"/>
    <n v="4"/>
    <n v="7"/>
    <n v="6"/>
    <n v="390000"/>
    <s v="UNIDAD"/>
    <s v="NO SOLICITADAS"/>
  </r>
  <r>
    <x v="17"/>
    <s v="02-02-01-003-006-03"/>
    <n v="10"/>
    <s v="Materiales y suministros - Semimanufacturas de plástico"/>
    <s v="PLASTICO NEGRO (1)"/>
    <n v="13111200"/>
    <s v="Selección abreviada subasta inversa (No disponible)"/>
    <n v="4"/>
    <n v="7"/>
    <n v="2"/>
    <n v="1004428"/>
    <s v="UNIDAD"/>
    <s v="NO SOLICITADAS"/>
  </r>
  <r>
    <x v="17"/>
    <s v="02-02-01-003-006-03"/>
    <n v="10"/>
    <s v="Materiales y suministros - Semimanufacturas de plástico"/>
    <s v="PLASTICO NEGRO (2)"/>
    <n v="13111200"/>
    <s v="Selección abreviada subasta inversa (No disponible)"/>
    <n v="4"/>
    <n v="7"/>
    <n v="1"/>
    <n v="700000"/>
    <s v="UNIDAD"/>
    <s v="NO SOLICITADAS"/>
  </r>
  <r>
    <x v="17"/>
    <s v="02-02-01-003-006-03"/>
    <n v="10"/>
    <s v="Materiales y suministros - Semimanufacturas de plástico"/>
    <s v="PLASTICO VINIPEL STRECH (1)"/>
    <n v="24141500"/>
    <s v="Selección abreviada subasta inversa (No disponible)"/>
    <n v="4"/>
    <n v="7"/>
    <n v="52"/>
    <n v="1629056"/>
    <s v="UNIDAD"/>
    <s v="NO SOLICITADAS"/>
  </r>
  <r>
    <x v="17"/>
    <s v="02-02-01-003-006-03"/>
    <n v="10"/>
    <s v="Materiales y suministros - Semimanufacturas de plástico"/>
    <s v="PLASTICO VINIPEL STRECH (2)"/>
    <n v="24141500"/>
    <s v="Selección abreviada subasta inversa (No disponible)"/>
    <n v="4"/>
    <n v="7"/>
    <n v="5"/>
    <n v="225000"/>
    <s v="UNIDAD"/>
    <s v="NO SOLICITADAS"/>
  </r>
  <r>
    <x v="17"/>
    <s v="02-02-01-004-001"/>
    <n v="10"/>
    <s v="Materiales y suministros - Metales básicos"/>
    <s v="PLATINA DE HIERRO  1/2&quot; x 1/8&quot;"/>
    <n v="31231400"/>
    <s v="Selección abreviada subasta inversa (No disponible)"/>
    <n v="4"/>
    <n v="7"/>
    <n v="10"/>
    <n v="939840"/>
    <s v="UNIDAD"/>
    <s v="NO SOLICITADAS"/>
  </r>
  <r>
    <x v="17"/>
    <s v="02-02-01-004-001"/>
    <n v="10"/>
    <s v="Materiales y suministros - Metales básicos"/>
    <s v="PLATINA DE HIERRO  1/2&quot; x 3/16&quot;"/>
    <n v="31231400"/>
    <s v="Selección abreviada subasta inversa (No disponible)"/>
    <n v="4"/>
    <n v="7"/>
    <n v="10"/>
    <n v="1527240"/>
    <s v="UNIDAD"/>
    <s v="NO SOLICITADAS"/>
  </r>
  <r>
    <x v="17"/>
    <s v="02-02-01-004-001"/>
    <n v="10"/>
    <s v="Materiales y suministros - Metales básicos"/>
    <s v="PLATINA DE HIERRO 1 1/2&quot; X 1/8"/>
    <n v="31231400"/>
    <s v="Selección abreviada subasta inversa (No disponible)"/>
    <n v="4"/>
    <n v="7"/>
    <n v="5"/>
    <n v="234960"/>
    <s v="UNIDAD"/>
    <s v="NO SOLICITADAS"/>
  </r>
  <r>
    <x v="17"/>
    <s v="02-02-01-004-001"/>
    <n v="10"/>
    <s v="Materiales y suministros - Metales básicos"/>
    <s v="PLATINA DE HIERRO 1 1/2&quot; X 3/16"/>
    <n v="31231400"/>
    <s v="Selección abreviada subasta inversa (No disponible)"/>
    <n v="4"/>
    <n v="7"/>
    <n v="5"/>
    <n v="293700"/>
    <s v="UNIDAD"/>
    <s v="NO SOLICITADAS"/>
  </r>
  <r>
    <x v="17"/>
    <s v="02-02-01-004-001"/>
    <n v="10"/>
    <s v="Materiales y suministros - Metales básicos"/>
    <s v="PLATINA DE HIERRO 1&quot; X 1/8"/>
    <n v="31231400"/>
    <s v="Selección abreviada subasta inversa (No disponible)"/>
    <n v="4"/>
    <n v="7"/>
    <n v="10"/>
    <n v="352440"/>
    <s v="UNIDAD"/>
    <s v="NO SOLICITADAS"/>
  </r>
  <r>
    <x v="17"/>
    <s v="02-02-01-004-001"/>
    <n v="10"/>
    <s v="Materiales y suministros - Metales básicos"/>
    <s v="PLATINA DE HIERRO 1&quot; X 3/16"/>
    <n v="31231400"/>
    <s v="Selección abreviada subasta inversa (No disponible)"/>
    <n v="4"/>
    <n v="7"/>
    <n v="5"/>
    <n v="205590"/>
    <s v="UNIDAD"/>
    <s v="NO SOLICITADAS"/>
  </r>
  <r>
    <x v="17"/>
    <s v="02-02-01-004-001"/>
    <n v="10"/>
    <s v="Materiales y suministros - Metales básicos"/>
    <s v="PLATINA DE HIERRO 2&quot;  X 1/8"/>
    <n v="31231400"/>
    <s v="Selección abreviada subasta inversa (No disponible)"/>
    <n v="4"/>
    <n v="7"/>
    <n v="9"/>
    <n v="528660"/>
    <s v="UNIDAD"/>
    <s v="NO SOLICITADAS"/>
  </r>
  <r>
    <x v="17"/>
    <s v="02-02-01-004-001"/>
    <n v="10"/>
    <s v="Materiales y suministros - Metales básicos"/>
    <s v="PLATINA DE HIERRO 2&quot; X 3/16"/>
    <n v="31231400"/>
    <s v="Selección abreviada subasta inversa (No disponible)"/>
    <n v="4"/>
    <n v="7"/>
    <n v="5"/>
    <n v="411180"/>
    <s v="UNIDAD"/>
    <s v="NO SOLICITADAS"/>
  </r>
  <r>
    <x v="17"/>
    <s v="02-02-01-004-001"/>
    <n v="10"/>
    <s v="Materiales y suministros - Metales básicos"/>
    <s v="PLOMO DE LANA (LEAD WOOL)"/>
    <n v="11101700"/>
    <s v="Selección abreviada subasta inversa (No disponible)"/>
    <n v="4"/>
    <n v="7"/>
    <n v="1"/>
    <n v="1326017"/>
    <s v="KILOGRAMO"/>
    <s v="NO SOLICITADAS"/>
  </r>
  <r>
    <x v="17"/>
    <s v="02-02-02-008-007-01-5"/>
    <n v="10"/>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
    <n v="78181800"/>
    <s v="Selección abreviada subasta inversa (No disponible)"/>
    <n v="5"/>
    <n v="6"/>
    <n v="1"/>
    <n v="140000000"/>
    <s v="GLOBAL"/>
    <s v="NO SOLICITADAS"/>
  </r>
  <r>
    <x v="17"/>
    <s v="02-02-02-008-007-01-5"/>
    <n v="10"/>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AMARRE 2020"/>
    <n v="78181800"/>
    <s v="Selección abreviada subasta inversa (No disponible)"/>
    <n v="12"/>
    <n v="1"/>
    <n v="1"/>
    <n v="19500000"/>
    <s v="GLOBAL"/>
    <s v="NO SOLICITADAS"/>
  </r>
  <r>
    <x v="17"/>
    <s v="02-02-02-008-007-01-5"/>
    <n v="10"/>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VIGENCIAS FUTURAS"/>
    <n v="78181800"/>
    <s v="Selección abreviada subasta inversa (No disponible)"/>
    <n v="1"/>
    <n v="5"/>
    <n v="1"/>
    <n v="118000000"/>
    <s v="GLOBAL"/>
    <s v="NO SOLICITADAS"/>
  </r>
  <r>
    <x v="17"/>
    <s v="02-02-01-003-005-04"/>
    <n v="10"/>
    <s v="Materiales y suministros - Productos químicos n. C. P."/>
    <s v="PRIMER  AMARILLO MIL-PRF-23377 TIPO CLASE N"/>
    <n v="31211500"/>
    <s v="Selección abreviada subasta inversa (No disponible)"/>
    <n v="4"/>
    <n v="7"/>
    <n v="1"/>
    <n v="930050"/>
    <s v="UNIDAD"/>
    <s v="NO SOLICITADAS"/>
  </r>
  <r>
    <x v="17"/>
    <s v="02-02-01-003-005-04"/>
    <n v="10"/>
    <s v="Materiales y suministros - Productos químicos n. C. P."/>
    <s v="PRIMER (GREEN EPOXY-AMINE) R (BASE P415A-66-34151 AND R ACTIVATOR C-1178)"/>
    <n v="31211500"/>
    <s v="Selección abreviada subasta inversa (No disponible)"/>
    <n v="4"/>
    <n v="7"/>
    <n v="2"/>
    <n v="1503352"/>
    <s v="UNIDAD"/>
    <s v="NO SOLICITADAS"/>
  </r>
  <r>
    <x v="17"/>
    <s v="02-02-01-003-005-01"/>
    <n v="10"/>
    <s v="Materiales y suministros - Pinturas y barnices y productos relacionados; colores para la pintura artística; tintas"/>
    <s v="PRIMER / SUPER EPOXI IMPRIMANTE EPOXICO RICO EN ZINC"/>
    <n v="31211500"/>
    <s v="Selección abreviada subasta inversa (No disponible)"/>
    <n v="4"/>
    <n v="7"/>
    <n v="1"/>
    <n v="396661"/>
    <s v="UNIDAD"/>
    <s v="NO SOLICITADAS"/>
  </r>
  <r>
    <x v="17"/>
    <s v="02-02-01-003-005-04"/>
    <n v="10"/>
    <s v="Materiales y suministros - Productos químicos n. C. P."/>
    <s v="PRIMER AMARIILO  MIL PRF23377"/>
    <n v="31211500"/>
    <s v="Selección abreviada subasta inversa (No disponible)"/>
    <n v="4"/>
    <n v="7"/>
    <n v="2"/>
    <n v="2000000"/>
    <s v="UNIDAD"/>
    <s v="NO SOLICITADAS"/>
  </r>
  <r>
    <x v="17"/>
    <s v="02-02-01-003-005-04"/>
    <n v="10"/>
    <s v="Materiales y suministros - Productos químicos n. C. P."/>
    <s v="PRIMER DE CROMATO DE ZINC PARA AVIACION VERDE"/>
    <n v="31211500"/>
    <s v="Selección abreviada subasta inversa (No disponible)"/>
    <n v="4"/>
    <n v="7"/>
    <n v="3"/>
    <n v="1800000"/>
    <s v="UNIDAD"/>
    <s v="NO SOLICITADAS"/>
  </r>
  <r>
    <x v="17"/>
    <s v="02-02-01-003-005-01"/>
    <n v="10"/>
    <s v="Materiales y suministros - Pinturas y barnices y productos relacionados; colores para la pintura artística; tintas"/>
    <s v="PRIMER EPOXICO VERDE OSCURO"/>
    <n v="31211500"/>
    <s v="Selección abreviada subasta inversa (No disponible)"/>
    <n v="4"/>
    <n v="7"/>
    <n v="2"/>
    <n v="1918840"/>
    <s v="UNIDAD"/>
    <s v="NO SOLICITADAS"/>
  </r>
  <r>
    <x v="17"/>
    <s v="02-02-01-003-005-04"/>
    <n v="10"/>
    <s v="Materiales y suministros - Productos químicos n. C. P."/>
    <s v="PRIMER MIL-PRF-85285  P-1034 PARA ALTA TEMPERATURA"/>
    <n v="31211500"/>
    <s v="Selección abreviada subasta inversa (No disponible)"/>
    <n v="4"/>
    <n v="7"/>
    <n v="2"/>
    <n v="1742620"/>
    <s v="GALON"/>
    <s v="NO SOLICITADAS"/>
  </r>
  <r>
    <x v="17"/>
    <s v="02-02-01-003-005-04"/>
    <n v="10"/>
    <s v="Materiales y suministros - Productos químicos n. C. P."/>
    <s v="PRIMER VERDE"/>
    <n v="31211500"/>
    <s v="Selección abreviada subasta inversa (No disponible)"/>
    <n v="4"/>
    <n v="7"/>
    <n v="12"/>
    <n v="16799640"/>
    <s v="UNIDAD"/>
    <s v="NO SOLICITADAS"/>
  </r>
  <r>
    <x v="17"/>
    <s v="02-02-01-003-005-04"/>
    <n v="10"/>
    <s v="Materiales y suministros - Productos químicos n. C. P."/>
    <s v="PROTECCION DE ALUMINIO (1)"/>
    <n v="31201600"/>
    <s v="Selección abreviada subasta inversa (No disponible)"/>
    <n v="4"/>
    <n v="7"/>
    <n v="1"/>
    <n v="7734100"/>
    <s v="UNIDAD"/>
    <s v="NO SOLICITADAS"/>
  </r>
  <r>
    <x v="17"/>
    <s v="02-02-01-003-005-04"/>
    <n v="10"/>
    <s v="Materiales y suministros - Productos químicos n. C. P."/>
    <s v="PROTECCION DE ALUMINIO (2)"/>
    <n v="31201600"/>
    <s v="Selección abreviada subasta inversa (No disponible)"/>
    <n v="4"/>
    <n v="7"/>
    <n v="1"/>
    <n v="7734100"/>
    <s v="UNIDAD"/>
    <s v="NO SOLICITADAS"/>
  </r>
  <r>
    <x v="17"/>
    <s v="02-02-01-003-005-04"/>
    <n v="10"/>
    <s v="Materiales y suministros - Productos químicos n. C. P."/>
    <s v="PROTECCION DE ALUMINIO (3)"/>
    <n v="31201600"/>
    <s v="Selección abreviada subasta inversa (No disponible)"/>
    <n v="4"/>
    <n v="7"/>
    <n v="2"/>
    <n v="600000"/>
    <s v="GALON"/>
    <s v="NO SOLICITADAS"/>
  </r>
  <r>
    <x v="17"/>
    <s v="02-02-01-004-002"/>
    <n v="10"/>
    <s v="Materiales y suministros - Productos metálicos elaborados (excepto maquinaria y equipo)"/>
    <s v="PUNTA DE PRUEBA PARA MULTIMETRO FLUKE"/>
    <n v="27112800"/>
    <s v="Selección abreviada subasta inversa (No disponible)"/>
    <n v="4"/>
    <n v="7"/>
    <n v="5"/>
    <n v="330410"/>
    <s v="UNIDAD"/>
    <s v="NO SOLICITADAS"/>
  </r>
  <r>
    <x v="17"/>
    <s v="02-02-01-004-002"/>
    <n v="10"/>
    <s v="Materiales y suministros - Productos metálicos elaborados (excepto maquinaria y equipo)"/>
    <s v="PUNTA ENGRASE 1"/>
    <n v="27112800"/>
    <s v="Selección abreviada subasta inversa (No disponible)"/>
    <n v="4"/>
    <n v="7"/>
    <n v="2"/>
    <n v="7638"/>
    <s v="UNIDAD"/>
    <s v="NO SOLICITADAS"/>
  </r>
  <r>
    <x v="17"/>
    <s v="02-02-01-004-002"/>
    <n v="10"/>
    <s v="Materiales y suministros - Productos metálicos elaborados (excepto maquinaria y equipo)"/>
    <s v="PUNTA ENGRASE 2"/>
    <n v="27112800"/>
    <s v="Selección abreviada subasta inversa (No disponible)"/>
    <n v="4"/>
    <n v="7"/>
    <n v="5"/>
    <n v="19095"/>
    <s v="UNIDAD"/>
    <s v="NO SOLICITADAS"/>
  </r>
  <r>
    <x v="17"/>
    <s v="02-02-01-004-002"/>
    <n v="10"/>
    <s v="Materiales y suministros - Productos metálicos elaborados (excepto maquinaria y equipo)"/>
    <s v="PUNTA PHILLIS No 2"/>
    <n v="27112800"/>
    <s v="Selección abreviada subasta inversa (No disponible)"/>
    <n v="4"/>
    <n v="7"/>
    <n v="15"/>
    <n v="123345"/>
    <s v="UNIDAD"/>
    <s v="NO SOLICITADAS"/>
  </r>
  <r>
    <x v="17"/>
    <s v="02-02-01-002-007"/>
    <n v="10"/>
    <s v="Materiales y suministros - Artículos textiles (excepto prendas de vestir)"/>
    <s v="REATA NYLON DE SEGURIDAD  2&quot; NEGRA"/>
    <n v="31151900"/>
    <s v="Selección abreviada subasta inversa (No disponible)"/>
    <n v="4"/>
    <n v="7"/>
    <n v="100"/>
    <n v="881100"/>
    <s v="METRO"/>
    <s v="NO SOLICITADAS"/>
  </r>
  <r>
    <x v="17"/>
    <s v="02-02-01-002-007"/>
    <n v="10"/>
    <s v="Materiales y suministros - Artículos textiles (excepto prendas de vestir)"/>
    <s v="REATA NYLON DE SEGURIDAD 1&quot; ROJA"/>
    <n v="31151900"/>
    <s v="Selección abreviada subasta inversa (No disponible)"/>
    <n v="4"/>
    <n v="7"/>
    <n v="300"/>
    <n v="1585800"/>
    <s v="METRO"/>
    <s v="NO SOLICITADAS"/>
  </r>
  <r>
    <x v="17"/>
    <s v="02-02-01-003-005-04"/>
    <n v="10"/>
    <s v="Materiales y suministros - Productos químicos n. C. P."/>
    <s v="REFRIGERANTE PARA MOTOR"/>
    <n v="25174000"/>
    <s v="Selección abreviada subasta inversa (No disponible)"/>
    <n v="4"/>
    <n v="7"/>
    <n v="5"/>
    <n v="950000"/>
    <s v="UNIDAD"/>
    <s v="NO SOLICITADAS"/>
  </r>
  <r>
    <x v="17"/>
    <s v="02-02-01-004-007-01"/>
    <n v="10"/>
    <s v="Materiales y suministros - Válvulas y tubos electrónicos; componentes electrónicos; sus partes y piezas"/>
    <s v="RELEVO "/>
    <n v="39122300"/>
    <s v="Selección abreviada subasta inversa (No disponible)"/>
    <n v="4"/>
    <n v="7"/>
    <n v="1"/>
    <n v="40000"/>
    <s v="UNIDAD"/>
    <s v="NO SOLICITADAS"/>
  </r>
  <r>
    <x v="17"/>
    <s v="02-02-01-003-005-05"/>
    <n v="10"/>
    <s v="Materiales y suministros - Fibras textiles manufacturadas"/>
    <s v="RELLENADOR POLIESTER ULTRA LIGERO"/>
    <n v="31201600"/>
    <s v="Selección abreviada subasta inversa (No disponible)"/>
    <n v="4"/>
    <n v="7"/>
    <n v="9"/>
    <n v="1194219"/>
    <s v="UNIDAD"/>
    <s v="NO SOLICITADAS"/>
  </r>
  <r>
    <x v="17"/>
    <s v="02-02-01-004-002"/>
    <n v="10"/>
    <s v="Materiales y suministros - Productos metálicos elaborados (excepto maquinaria y equipo)"/>
    <s v="REMACHE CHERRY MAX UNIVERSAL OVERSIZE  (1)"/>
    <n v="31162200"/>
    <s v="Selección abreviada subasta inversa (No disponible)"/>
    <n v="4"/>
    <n v="7"/>
    <n v="1"/>
    <n v="150000"/>
    <s v="UNIDAD"/>
    <s v="NO SOLICITADAS"/>
  </r>
  <r>
    <x v="17"/>
    <s v="02-02-01-004-002"/>
    <n v="10"/>
    <s v="Materiales y suministros - Productos metálicos elaborados (excepto maquinaria y equipo)"/>
    <s v="REMACHE CHERRY MAX UNIVERSAL OVERSIZE (2)"/>
    <n v="31162200"/>
    <s v="Selección abreviada subasta inversa (No disponible)"/>
    <n v="4"/>
    <n v="7"/>
    <n v="1"/>
    <n v="150000"/>
    <s v="UNIDAD"/>
    <s v="NO SOLICITADAS"/>
  </r>
  <r>
    <x v="17"/>
    <s v="02-02-01-003-005-04"/>
    <n v="10"/>
    <s v="Materiales y suministros - Productos químicos n. C. P."/>
    <s v="REMOVEDOR DE PINTURA (1)"/>
    <n v="31211800"/>
    <s v="Selección abreviada subasta inversa (No disponible)"/>
    <n v="4"/>
    <n v="7"/>
    <n v="2"/>
    <n v="18992600"/>
    <s v="UNIDAD"/>
    <s v="NO SOLICITADAS"/>
  </r>
  <r>
    <x v="17"/>
    <s v="02-02-01-003-005-04"/>
    <n v="10"/>
    <s v="Materiales y suministros - Productos químicos n. C. P."/>
    <s v="REMOVEDOR DE PINTURA (2)"/>
    <n v="31211800"/>
    <s v="Selección abreviada subasta inversa (No disponible)"/>
    <n v="4"/>
    <n v="7"/>
    <n v="2"/>
    <n v="8000000"/>
    <s v="UNIDAD"/>
    <s v="NO SOLICITADAS"/>
  </r>
  <r>
    <x v="17"/>
    <s v="02-02-01-003-005-04"/>
    <n v="10"/>
    <s v="Materiales y suministros - Productos químicos n. C. P."/>
    <s v="REMOVEDOR DE PINTURA (3)"/>
    <n v="31211800"/>
    <s v="Selección abreviada subasta inversa (No disponible)"/>
    <n v="4"/>
    <n v="7"/>
    <n v="5"/>
    <n v="381810"/>
    <s v="GALON"/>
    <s v="NO SOLICITADAS"/>
  </r>
  <r>
    <x v="17"/>
    <s v="02-02-01-003-005-04"/>
    <n v="10"/>
    <s v="Materiales y suministros - Productos químicos n. C. P."/>
    <s v="REMOVEDOR DE PINTURA (4)"/>
    <n v="31211800"/>
    <s v="Selección abreviada subasta inversa (No disponible)"/>
    <n v="4"/>
    <n v="7"/>
    <n v="15"/>
    <n v="1200000"/>
    <s v="GALON"/>
    <s v="NO SOLICITADAS"/>
  </r>
  <r>
    <x v="17"/>
    <s v="02-02-01-003-004-07"/>
    <n v="10"/>
    <s v="Materiales y suministros - Plásticos en formas primarias"/>
    <s v="RESINA EPOXICA MULTIUSOS"/>
    <n v="13111000"/>
    <s v="Selección abreviada subasta inversa (No disponible)"/>
    <n v="4"/>
    <n v="7"/>
    <n v="7"/>
    <n v="2716084"/>
    <s v="UNIDAD"/>
    <s v="NO SOLICITADAS"/>
  </r>
  <r>
    <x v="17"/>
    <s v="02-02-01-003-004-07"/>
    <n v="10"/>
    <s v="Materiales y suministros - Plásticos en formas primarias"/>
    <s v="RESINA PARA INFUSIÓN"/>
    <n v="13111000"/>
    <s v="Selección abreviada subasta inversa (No disponible)"/>
    <n v="4"/>
    <n v="7"/>
    <n v="1"/>
    <n v="1107791"/>
    <s v="UNIDAD"/>
    <s v="NO SOLICITADAS"/>
  </r>
  <r>
    <x v="17"/>
    <s v="02-02-01-003-005-05"/>
    <n v="10"/>
    <s v="Materiales y suministros - Fibras textiles manufacturadas"/>
    <s v="RESINA POLIESTER PRE-ACELERADA "/>
    <n v="13111000"/>
    <s v="Selección abreviada subasta inversa (No disponible)"/>
    <n v="4"/>
    <n v="7"/>
    <n v="5"/>
    <n v="7027490"/>
    <s v="GALON"/>
    <s v="NO SOLICITADAS"/>
  </r>
  <r>
    <x v="17"/>
    <s v="02-02-01-004-007-01"/>
    <n v="10"/>
    <s v="Materiales y suministros - Válvulas y tubos electrónicos; componentes electrónicos; sus partes y piezas"/>
    <s v="RESISTENCIA PARA BAÑO DE COBRE "/>
    <n v="41113600"/>
    <s v="Selección abreviada subasta inversa (No disponible)"/>
    <n v="4"/>
    <n v="7"/>
    <n v="2"/>
    <n v="1836358"/>
    <s v="UNIDAD"/>
    <s v="NO SOLICITADAS"/>
  </r>
  <r>
    <x v="17"/>
    <s v="02-02-01-004-007-01"/>
    <n v="10"/>
    <s v="Materiales y suministros - Válvulas y tubos electrónicos; componentes electrónicos; sus partes y piezas"/>
    <s v="RESISTENCIA PARA BAÑO PAVONADO"/>
    <n v="41113600"/>
    <s v="Selección abreviada subasta inversa (No disponible)"/>
    <n v="4"/>
    <n v="7"/>
    <n v="3"/>
    <n v="1585980"/>
    <s v="UNIDAD"/>
    <s v="NO SOLICITADAS"/>
  </r>
  <r>
    <x v="17"/>
    <s v="02-02-01-004-007-01"/>
    <n v="10"/>
    <s v="Materiales y suministros - Válvulas y tubos electrónicos; componentes electrónicos; sus partes y piezas"/>
    <s v="RESISTENCIA PARA INMERSION ACIDO SULFURICO / RECUBRIMIENTO DE NIQUEL"/>
    <n v="41113600"/>
    <s v="Selección abreviada subasta inversa (No disponible)"/>
    <n v="4"/>
    <n v="7"/>
    <n v="3"/>
    <n v="4593174"/>
    <s v="UNIDAD"/>
    <s v="NO SOLICITADAS"/>
  </r>
  <r>
    <x v="17"/>
    <s v="02-02-01-004-007-01"/>
    <n v="10"/>
    <s v="Materiales y suministros - Válvulas y tubos electrónicos; componentes electrónicos; sus partes y piezas"/>
    <s v="RESISTENCIA PARA INMERSION EN ACIDO CROMICO / CROMO DURO"/>
    <n v="41113600"/>
    <s v="Selección abreviada subasta inversa (No disponible)"/>
    <n v="4"/>
    <n v="7"/>
    <n v="3"/>
    <n v="3973026"/>
    <s v="UNIDAD"/>
    <s v="NO SOLICITADAS"/>
  </r>
  <r>
    <x v="17"/>
    <s v="02-02-01-004-007-05"/>
    <n v="10"/>
    <s v="Materiales y suministros - Discos, cintas, dispositivos de almacenamiento en estado sólido no volátiles y otros medios, no grabados"/>
    <s v="RESPALDO PARA DISCO"/>
    <n v="23131500"/>
    <s v="Selección abreviada subasta inversa (No disponible)"/>
    <n v="4"/>
    <n v="7"/>
    <n v="2"/>
    <n v="178282"/>
    <s v="UNIDAD"/>
    <s v="NO SOLICITADAS"/>
  </r>
  <r>
    <x v="17"/>
    <s v="02-02-01-003-005-04"/>
    <n v="10"/>
    <s v="Materiales y suministros - Productos químicos n. C. P."/>
    <s v="REVELADOR NO ACUOSO"/>
    <n v="41111800"/>
    <s v="Selección abreviada subasta inversa (No disponible)"/>
    <n v="4"/>
    <n v="7"/>
    <n v="1"/>
    <n v="600000"/>
    <s v="UNIDAD"/>
    <s v="NO SOLICITADAS"/>
  </r>
  <r>
    <x v="17"/>
    <s v="02-02-01-002-006"/>
    <n v="10"/>
    <s v="Materiales y suministros - Hilados e hilos; tejidos de fibras textiles incluso afelpados"/>
    <s v="RIBETE DE 1&quot; AZUL"/>
    <n v="60123900"/>
    <s v="Selección abreviada subasta inversa (No disponible)"/>
    <n v="4"/>
    <n v="7"/>
    <n v="3"/>
    <n v="146850"/>
    <s v="UNIDAD"/>
    <s v="NO SOLICITADAS"/>
  </r>
  <r>
    <x v="17"/>
    <s v="02-02-01-002-006"/>
    <n v="10"/>
    <s v="Materiales y suministros - Hilados e hilos; tejidos de fibras textiles incluso afelpados"/>
    <s v="RIBETE DE 1&quot; NEGRO"/>
    <n v="60123900"/>
    <s v="Selección abreviada subasta inversa (No disponible)"/>
    <n v="4"/>
    <n v="7"/>
    <n v="3"/>
    <n v="146850"/>
    <s v="UNIDAD"/>
    <s v="NO SOLICITADAS"/>
  </r>
  <r>
    <x v="17"/>
    <s v="02-02-01-004-002"/>
    <n v="10"/>
    <s v="Materiales y suministros - Productos metálicos elaborados (excepto maquinaria y equipo)"/>
    <s v="RODAMIENTO (1)"/>
    <n v="31171500"/>
    <s v="Selección abreviada subasta inversa (No disponible)"/>
    <n v="4"/>
    <n v="7"/>
    <n v="5"/>
    <n v="500000"/>
    <s v="UNIDAD"/>
    <s v="NO SOLICITADAS"/>
  </r>
  <r>
    <x v="17"/>
    <s v="02-02-01-004-002"/>
    <n v="10"/>
    <s v="Materiales y suministros - Productos metálicos elaborados (excepto maquinaria y equipo)"/>
    <s v="RODAMIENTO (2)"/>
    <n v="31171500"/>
    <s v="Selección abreviada subasta inversa (No disponible)"/>
    <n v="4"/>
    <n v="7"/>
    <n v="5"/>
    <n v="500000"/>
    <s v="UNIDAD"/>
    <s v="NO SOLICITADAS"/>
  </r>
  <r>
    <x v="17"/>
    <s v="02-02-01-003-008-09"/>
    <n v="10"/>
    <s v="Materiales y suministros - Otros artículos manufacturados n. C. P."/>
    <s v="RODILLO DE FELPA "/>
    <n v="31211900"/>
    <s v="Selección abreviada subasta inversa (No disponible)"/>
    <n v="4"/>
    <n v="7"/>
    <n v="5"/>
    <n v="50415"/>
    <s v="UNIDAD"/>
    <s v="NO SOLICITADAS"/>
  </r>
  <r>
    <x v="17"/>
    <s v="02-02-01-003-006-01"/>
    <n v="10"/>
    <s v="Materiales y suministros - Llantas de caucho y neumáticos (cámaras de aire)"/>
    <s v="RUEDA (1)"/>
    <n v="31162700"/>
    <s v="Selección abreviada subasta inversa (No disponible)"/>
    <n v="4"/>
    <n v="7"/>
    <n v="4"/>
    <n v="319872"/>
    <s v="UNIDAD"/>
    <s v="NO SOLICITADAS"/>
  </r>
  <r>
    <x v="17"/>
    <s v="02-02-01-003-006-01"/>
    <n v="10"/>
    <s v="Materiales y suministros - Llantas de caucho y neumáticos (cámaras de aire)"/>
    <s v="RUEDA (2)"/>
    <n v="31162700"/>
    <s v="Selección abreviada subasta inversa (No disponible)"/>
    <n v="4"/>
    <n v="7"/>
    <n v="2"/>
    <n v="206584"/>
    <s v="UNIDAD"/>
    <s v="NO SOLICITADAS"/>
  </r>
  <r>
    <x v="17"/>
    <s v="02-02-01-003-006-01"/>
    <n v="10"/>
    <s v="Materiales y suministros - Llantas de caucho y neumáticos (cámaras de aire)"/>
    <s v="RUEDA (3)"/>
    <n v="31162700"/>
    <s v="Selección abreviada subasta inversa (No disponible)"/>
    <n v="4"/>
    <n v="7"/>
    <n v="4"/>
    <n v="386512"/>
    <s v="UNIDAD"/>
    <s v="NO SOLICITADAS"/>
  </r>
  <r>
    <x v="17"/>
    <s v="02-02-01-003-006-01"/>
    <n v="10"/>
    <s v="Materiales y suministros - Llantas de caucho y neumáticos (cámaras de aire)"/>
    <s v="RUEDA (4)"/>
    <n v="31162700"/>
    <s v="Selección abreviada subasta inversa (No disponible)"/>
    <n v="4"/>
    <n v="7"/>
    <n v="4"/>
    <n v="499800"/>
    <s v="UNIDAD"/>
    <s v="NO SOLICITADAS"/>
  </r>
  <r>
    <x v="17"/>
    <s v="02-02-01-003-006-01"/>
    <n v="10"/>
    <s v="Materiales y suministros - Llantas de caucho y neumáticos (cámaras de aire)"/>
    <s v="RUEDA (5)"/>
    <n v="31162700"/>
    <s v="Selección abreviada subasta inversa (No disponible)"/>
    <n v="4"/>
    <n v="7"/>
    <n v="4"/>
    <n v="633080"/>
    <s v="UNIDAD"/>
    <s v="NO SOLICITADAS"/>
  </r>
  <r>
    <x v="17"/>
    <s v="02-02-01-003-006-01"/>
    <n v="10"/>
    <s v="Materiales y suministros - Llantas de caucho y neumáticos (cámaras de aire)"/>
    <s v="RUEDA (6)"/>
    <n v="31162700"/>
    <s v="Selección abreviada subasta inversa (No disponible)"/>
    <n v="4"/>
    <n v="7"/>
    <n v="2"/>
    <n v="116620"/>
    <s v="UNIDAD"/>
    <s v="NO SOLICITADAS"/>
  </r>
  <r>
    <x v="17"/>
    <s v="02-02-01-003-004-02"/>
    <n v="10"/>
    <s v="Materiales y suministros - Productos químicos inorgánicos básicos n. C. P."/>
    <s v="SAL OXIDANTE  FIJADORA DE COLOR  PARA PAVONADO (NITRATO DE SODIO)"/>
    <n v="12352300"/>
    <s v="Selección abreviada subasta inversa (No disponible)"/>
    <n v="4"/>
    <n v="7"/>
    <n v="2"/>
    <n v="54824"/>
    <s v="UNIDAD"/>
    <s v="NO SOLICITADAS"/>
  </r>
  <r>
    <x v="17"/>
    <s v="02-02-01-003-005-04"/>
    <n v="10"/>
    <s v="Materiales y suministros - Productos químicos n. C. P."/>
    <s v="SELLADOR / BLOQUEADOR DE ROSCAS"/>
    <n v="31201600"/>
    <s v="Selección abreviada subasta inversa (No disponible)"/>
    <n v="4"/>
    <n v="7"/>
    <n v="2"/>
    <n v="137886"/>
    <s v="UNIDAD"/>
    <s v="NO SOLICITADAS"/>
  </r>
  <r>
    <x v="17"/>
    <s v="02-02-01-003-005-04"/>
    <n v="10"/>
    <s v="Materiales y suministros - Productos químicos n. C. P."/>
    <s v="SELLADOR / FIJADOR DE ROSCAS (1)"/>
    <n v="31201600"/>
    <s v="Selección abreviada subasta inversa (No disponible)"/>
    <n v="4"/>
    <n v="7"/>
    <n v="3"/>
    <n v="814341"/>
    <s v="UNIDAD"/>
    <s v="NO SOLICITADAS"/>
  </r>
  <r>
    <x v="17"/>
    <s v="02-02-01-003-005-04"/>
    <n v="10"/>
    <s v="Materiales y suministros - Productos químicos n. C. P."/>
    <s v="SELLADOR / FIJADOR DE ROSCAS (2)"/>
    <n v="31201600"/>
    <s v="Selección abreviada subasta inversa (No disponible)"/>
    <n v="4"/>
    <n v="7"/>
    <n v="8"/>
    <n v="1527240"/>
    <s v="UNIDAD"/>
    <s v="NO SOLICITADAS"/>
  </r>
  <r>
    <x v="17"/>
    <s v="02-02-01-003-005-04"/>
    <n v="10"/>
    <s v="Materiales y suministros - Productos químicos n. C. P."/>
    <s v="SELLADOR INDUSTRIAL"/>
    <n v="31211700"/>
    <s v="Selección abreviada subasta inversa (No disponible)"/>
    <n v="4"/>
    <n v="7"/>
    <n v="15"/>
    <n v="1414155"/>
    <s v="UNIDAD"/>
    <s v="NO SOLICITADAS"/>
  </r>
  <r>
    <x v="17"/>
    <s v="02-02-01-003-005-04"/>
    <n v="10"/>
    <s v="Materiales y suministros - Productos químicos n. C. P."/>
    <s v="SELLANTE"/>
    <n v="31211700"/>
    <s v="Selección abreviada subasta inversa (No disponible)"/>
    <n v="4"/>
    <n v="7"/>
    <n v="2"/>
    <n v="352440"/>
    <s v="UNIDAD"/>
    <s v="NO SOLICITADAS"/>
  </r>
  <r>
    <x v="17"/>
    <s v="02-02-01-003-005-04"/>
    <n v="10"/>
    <s v="Materiales y suministros - Productos químicos n. C. P."/>
    <s v="SELLANTE ADHESIVO "/>
    <n v="31211700"/>
    <s v="Selección abreviada subasta inversa (No disponible)"/>
    <n v="4"/>
    <n v="7"/>
    <n v="4"/>
    <n v="900680"/>
    <s v="UNIDAD"/>
    <s v="NO SOLICITADAS"/>
  </r>
  <r>
    <x v="17"/>
    <s v="02-02-01-003-005-04"/>
    <n v="10"/>
    <s v="Materiales y suministros - Productos químicos n. C. P."/>
    <s v="SELLANTE ESTRUCTURAL (1)"/>
    <n v="31211700"/>
    <s v="Selección abreviada subasta inversa (No disponible)"/>
    <n v="4"/>
    <n v="7"/>
    <n v="2"/>
    <n v="4992900"/>
    <s v="UNIDAD"/>
    <s v="NO SOLICITADAS"/>
  </r>
  <r>
    <x v="17"/>
    <s v="02-02-01-003-005-04"/>
    <n v="10"/>
    <s v="Materiales y suministros - Productos químicos n. C. P."/>
    <s v="SELLANTE ESTRUCTURAL (10)"/>
    <n v="31211700"/>
    <s v="Selección abreviada subasta inversa (No disponible)"/>
    <n v="4"/>
    <n v="7"/>
    <n v="1"/>
    <n v="1000000"/>
    <s v="UNIDAD"/>
    <s v="NO SOLICITADAS"/>
  </r>
  <r>
    <x v="17"/>
    <s v="02-02-01-003-005-04"/>
    <n v="10"/>
    <s v="Materiales y suministros - Productos químicos n. C. P."/>
    <s v="SELLANTE ESTRUCTURAL (11)"/>
    <n v="31211700"/>
    <s v="Selección abreviada subasta inversa (No disponible)"/>
    <n v="4"/>
    <n v="7"/>
    <n v="2"/>
    <n v="5874000"/>
    <s v="UNIDAD"/>
    <s v="NO SOLICITADAS"/>
  </r>
  <r>
    <x v="17"/>
    <s v="02-02-01-003-005-04"/>
    <n v="10"/>
    <s v="Materiales y suministros - Productos químicos n. C. P."/>
    <s v="SELLANTE ESTRUCTURAL (12)"/>
    <n v="31211700"/>
    <s v="Selección abreviada subasta inversa (No disponible)"/>
    <n v="4"/>
    <n v="7"/>
    <n v="1"/>
    <n v="700000"/>
    <s v="UNIDAD"/>
    <s v="NO SOLICITADAS"/>
  </r>
  <r>
    <x v="17"/>
    <s v="02-02-01-003-005-04"/>
    <n v="10"/>
    <s v="Materiales y suministros - Productos químicos n. C. P."/>
    <s v="SELLANTE ESTRUCTURAL (13)"/>
    <n v="31211700"/>
    <s v="Selección abreviada subasta inversa (No disponible)"/>
    <n v="4"/>
    <n v="7"/>
    <n v="2"/>
    <n v="691130"/>
    <s v="UNIDAD"/>
    <s v="NO SOLICITADAS"/>
  </r>
  <r>
    <x v="17"/>
    <s v="02-02-01-003-005-04"/>
    <n v="10"/>
    <s v="Materiales y suministros - Productos químicos n. C. P."/>
    <s v="SELLANTE ESTRUCTURAL (14)"/>
    <n v="31211700"/>
    <s v="Selección abreviada subasta inversa (No disponible)"/>
    <n v="4"/>
    <n v="7"/>
    <n v="3"/>
    <n v="2100000"/>
    <s v="UNIDAD"/>
    <s v="NO SOLICITADAS"/>
  </r>
  <r>
    <x v="17"/>
    <s v="02-02-01-003-005-04"/>
    <n v="10"/>
    <s v="Materiales y suministros - Productos químicos n. C. P."/>
    <s v="SELLANTE ESTRUCTURAL (15)"/>
    <n v="31211700"/>
    <s v="Selección abreviada subasta inversa (No disponible)"/>
    <n v="4"/>
    <n v="7"/>
    <n v="1"/>
    <n v="200000"/>
    <s v="UNIDAD"/>
    <s v="NO SOLICITADAS"/>
  </r>
  <r>
    <x v="17"/>
    <s v="02-02-01-003-005-04"/>
    <n v="10"/>
    <s v="Materiales y suministros - Productos químicos n. C. P."/>
    <s v="SELLANTE ESTRUCTURAL (2)"/>
    <n v="31211700"/>
    <s v="Selección abreviada subasta inversa (No disponible)"/>
    <n v="4"/>
    <n v="7"/>
    <n v="1"/>
    <n v="150000"/>
    <s v="UNIDAD"/>
    <s v="NO SOLICITADAS"/>
  </r>
  <r>
    <x v="17"/>
    <s v="02-02-01-003-005-04"/>
    <n v="10"/>
    <s v="Materiales y suministros - Productos químicos n. C. P."/>
    <s v="SELLANTE ESTRUCTURAL (3)"/>
    <n v="31211700"/>
    <s v="Selección abreviada subasta inversa (No disponible)"/>
    <n v="4"/>
    <n v="7"/>
    <n v="5"/>
    <n v="5328175"/>
    <s v="UNIDAD"/>
    <s v="NO SOLICITADAS"/>
  </r>
  <r>
    <x v="17"/>
    <s v="02-02-01-003-005-04"/>
    <n v="10"/>
    <s v="Materiales y suministros - Productos químicos n. C. P."/>
    <s v="SELLANTE ESTRUCTURAL (9)"/>
    <n v="31211700"/>
    <s v="Selección abreviada subasta inversa (No disponible)"/>
    <n v="2"/>
    <n v="10"/>
    <n v="2"/>
    <n v="2839100"/>
    <s v="UNIDAD"/>
    <s v="NO SOLICITADAS"/>
  </r>
  <r>
    <x v="17"/>
    <s v="02-02-02-008-003-04-4"/>
    <n v="10"/>
    <s v="Adquisición de servicios - Servicios de ensayo y análisis técnicos"/>
    <s v="SERVICIO ANALISIS A SOLUCIONES ELECTROLITICAS: CROMO, PLATA,COBRE, CADMIO,  ANODIZADO CROMICO, ANIDZADO DURO"/>
    <n v="81101802"/>
    <s v="Selección abreviada subasta inversa (No disponible)"/>
    <n v="2"/>
    <n v="10"/>
    <n v="1"/>
    <n v="15840000"/>
    <s v="GLOBAL"/>
    <s v="NO SOLICITADAS"/>
  </r>
  <r>
    <x v="17"/>
    <s v="02-02-02-008-003-04-4"/>
    <n v="10"/>
    <s v="Adquisición de servicios - Servicios de ensayo y análisis técnicos"/>
    <s v="SERVICIO DE TRATAMIENTOS TERMICOS"/>
    <n v="73181306"/>
    <s v="Selección abreviada subasta inversa (No disponible)"/>
    <n v="4"/>
    <n v="7"/>
    <n v="1"/>
    <n v="3300000"/>
    <s v="GLOBAL"/>
    <s v="NO SOLICITADAS"/>
  </r>
  <r>
    <x v="17"/>
    <s v="02-02-01-003-005-03"/>
    <n v="10"/>
    <s v="Materiales y suministros - Jabón, preparados para limpieza, perfumes y preparados de tocador"/>
    <s v="SHAMPOO (1)"/>
    <n v="47131800"/>
    <s v="Selección abreviada subasta inversa (No disponible)"/>
    <n v="4"/>
    <n v="7"/>
    <n v="2"/>
    <n v="4000000"/>
    <s v="UNIDAD"/>
    <s v="NO SOLICITADAS"/>
  </r>
  <r>
    <x v="17"/>
    <s v="02-02-01-003-005-03"/>
    <n v="10"/>
    <s v="Materiales y suministros - Jabón, preparados para limpieza, perfumes y preparados de tocador"/>
    <s v="SHAMPOO (2)"/>
    <n v="47131800"/>
    <s v="Selección abreviada subasta inversa (No disponible)"/>
    <n v="4"/>
    <n v="7"/>
    <n v="2"/>
    <n v="4000000"/>
    <s v="UNIDAD"/>
    <s v="NO SOLICITADAS"/>
  </r>
  <r>
    <x v="17"/>
    <s v="02-02-01-003-005-04"/>
    <n v="10"/>
    <s v="Materiales y suministros - Productos químicos n. C. P."/>
    <s v="SILICONA  (3)"/>
    <n v="31201600"/>
    <s v="Selección abreviada subasta inversa (No disponible)"/>
    <n v="4"/>
    <n v="7"/>
    <n v="7"/>
    <n v="309890"/>
    <s v="UNIDAD"/>
    <s v="NO SOLICITADAS"/>
  </r>
  <r>
    <x v="17"/>
    <s v="02-02-01-003-005-04"/>
    <n v="10"/>
    <s v="Materiales y suministros - Productos químicos n. C. P."/>
    <s v="SILICONA (1)"/>
    <n v="31201600"/>
    <s v="Selección abreviada subasta inversa (No disponible)"/>
    <n v="4"/>
    <n v="7"/>
    <n v="2"/>
    <n v="40000"/>
    <s v="UNIDAD"/>
    <s v="NO SOLICITADAS"/>
  </r>
  <r>
    <x v="17"/>
    <s v="02-02-01-003-005-04"/>
    <n v="10"/>
    <s v="Materiales y suministros - Productos químicos n. C. P."/>
    <s v="SILICONA (2)"/>
    <n v="31201600"/>
    <s v="Selección abreviada subasta inversa (No disponible)"/>
    <n v="4"/>
    <n v="7"/>
    <n v="1"/>
    <n v="15000"/>
    <s v="UNIDAD"/>
    <s v="NO SOLICITADAS"/>
  </r>
  <r>
    <x v="17"/>
    <s v="02-02-01-003-005-04"/>
    <n v="10"/>
    <s v="Materiales y suministros - Productos químicos n. C. P."/>
    <s v="SILICONA (4)"/>
    <n v="31201600"/>
    <s v="Selección abreviada subasta inversa (No disponible)"/>
    <n v="4"/>
    <n v="7"/>
    <n v="6"/>
    <n v="411822"/>
    <s v="UNIDAD"/>
    <s v="NO SOLICITADAS"/>
  </r>
  <r>
    <x v="17"/>
    <s v="02-02-01-003-005-04"/>
    <n v="10"/>
    <s v="Materiales y suministros - Productos químicos n. C. P."/>
    <s v="SILICONA (5)"/>
    <n v="31201600"/>
    <s v="Selección abreviada subasta inversa (No disponible)"/>
    <n v="4"/>
    <n v="7"/>
    <n v="5"/>
    <n v="1874785"/>
    <s v="UNIDAD"/>
    <s v="NO SOLICITADAS"/>
  </r>
  <r>
    <x v="17"/>
    <s v="02-02-01-003-005-04"/>
    <n v="10"/>
    <s v="Materiales y suministros - Productos químicos n. C. P."/>
    <s v="SILICONA EN SPRAY (2)"/>
    <n v="47131800"/>
    <s v="Selección abreviada subasta inversa (No disponible)"/>
    <n v="4"/>
    <n v="7"/>
    <n v="4"/>
    <n v="60000"/>
    <s v="UNIDAD"/>
    <s v="NO SOLICITADAS"/>
  </r>
  <r>
    <x v="17"/>
    <s v="02-02-01-004-002"/>
    <n v="10"/>
    <s v="Materiales y suministros - Productos metálicos elaborados (excepto maquinaria y equipo)"/>
    <s v="SOLDADURA  0,35"/>
    <n v="23271800"/>
    <s v="Selección abreviada subasta inversa (No disponible)"/>
    <n v="4"/>
    <n v="7"/>
    <n v="10"/>
    <n v="7342500"/>
    <s v="KILOGRAMO"/>
    <s v="NO SOLICITADAS"/>
  </r>
  <r>
    <x v="17"/>
    <s v="02-02-01-004-002"/>
    <n v="10"/>
    <s v="Materiales y suministros - Productos metálicos elaborados (excepto maquinaria y equipo)"/>
    <s v="SOLDADURA 1801P"/>
    <n v="23271800"/>
    <s v="Selección abreviada subasta inversa (No disponible)"/>
    <n v="4"/>
    <n v="7"/>
    <n v="14"/>
    <n v="16447200"/>
    <s v="KILOGRAMO"/>
    <s v="NO SOLICITADAS"/>
  </r>
  <r>
    <x v="17"/>
    <s v="02-02-01-004-002"/>
    <n v="10"/>
    <s v="Materiales y suministros - Productos metálicos elaborados (excepto maquinaria y equipo)"/>
    <s v="SOLDADURA 2109 AUTOGENA "/>
    <n v="23271800"/>
    <s v="Selección abreviada subasta inversa (No disponible)"/>
    <n v="4"/>
    <n v="7"/>
    <n v="10"/>
    <n v="4895000"/>
    <s v="KILOGRAMO"/>
    <s v="NO SOLICITADAS"/>
  </r>
  <r>
    <x v="17"/>
    <s v="02-02-01-004-002"/>
    <n v="10"/>
    <s v="Materiales y suministros - Productos metálicos elaborados (excepto maquinaria y equipo)"/>
    <s v="SOLDADURA 4130 AMS 6457"/>
    <n v="23271800"/>
    <s v="Selección abreviada subasta inversa (No disponible)"/>
    <n v="4"/>
    <n v="7"/>
    <n v="10"/>
    <n v="7587250"/>
    <s v="KILOGRAMO"/>
    <s v="NO SOLICITADAS"/>
  </r>
  <r>
    <x v="17"/>
    <s v="02-02-01-004-002"/>
    <n v="10"/>
    <s v="Materiales y suministros - Productos metálicos elaborados (excepto maquinaria y equipo)"/>
    <s v="SOLDADURA 4777"/>
    <n v="23271800"/>
    <s v="Selección abreviada subasta inversa (No disponible)"/>
    <n v="4"/>
    <n v="7"/>
    <n v="9"/>
    <n v="13216500"/>
    <s v="KILOGRAMO"/>
    <s v="NO SOLICITADAS"/>
  </r>
  <r>
    <x v="17"/>
    <s v="02-02-01-004-002"/>
    <n v="10"/>
    <s v="Materiales y suministros - Productos metálicos elaborados (excepto maquinaria y equipo)"/>
    <s v="SOLDADURA 6013 "/>
    <n v="23271800"/>
    <s v="Selección abreviada subasta inversa (No disponible)"/>
    <n v="4"/>
    <n v="7"/>
    <n v="50"/>
    <n v="1713250"/>
    <s v="KILOGRAMO"/>
    <s v="NO SOLICITADAS"/>
  </r>
  <r>
    <x v="17"/>
    <s v="02-02-01-004-002"/>
    <n v="10"/>
    <s v="Materiales y suministros - Productos metálicos elaborados (excepto maquinaria y equipo)"/>
    <s v="SOLDADURA 7018 "/>
    <n v="23271800"/>
    <s v="Selección abreviada subasta inversa (No disponible)"/>
    <n v="4"/>
    <n v="7"/>
    <n v="10"/>
    <n v="342650"/>
    <s v="KILOGRAMO"/>
    <s v="NO SOLICITADAS"/>
  </r>
  <r>
    <x v="17"/>
    <s v="02-02-01-004-002"/>
    <n v="10"/>
    <s v="Materiales y suministros - Productos metálicos elaborados (excepto maquinaria y equipo)"/>
    <s v="SOLDADURA ALUMINIO AMS 4043"/>
    <n v="23271800"/>
    <s v="Selección abreviada subasta inversa (No disponible)"/>
    <n v="4"/>
    <n v="7"/>
    <n v="10"/>
    <n v="1958000"/>
    <s v="KILOGRAMO"/>
    <s v="NO SOLICITADAS"/>
  </r>
  <r>
    <x v="17"/>
    <s v="02-02-01-004-002"/>
    <n v="10"/>
    <s v="Materiales y suministros - Productos metálicos elaborados (excepto maquinaria y equipo)"/>
    <s v="SOLDADURA AMS 4350 MAGNESIO  "/>
    <n v="23271800"/>
    <s v="Selección abreviada subasta inversa (No disponible)"/>
    <n v="4"/>
    <n v="7"/>
    <n v="10"/>
    <n v="8811000"/>
    <s v="KILOGRAMO"/>
    <s v="NO SOLICITADAS"/>
  </r>
  <r>
    <x v="17"/>
    <s v="02-02-01-004-002"/>
    <n v="10"/>
    <s v="Materiales y suministros - Productos metálicos elaborados (excepto maquinaria y equipo)"/>
    <s v="SOLDADURA AMS 4772 BRAZING NICKEL ALLOY"/>
    <n v="23271800"/>
    <s v="Selección abreviada subasta inversa (No disponible)"/>
    <n v="4"/>
    <n v="7"/>
    <n v="5"/>
    <n v="7342500"/>
    <s v="KILOGRAMO"/>
    <s v="NO SOLICITADAS"/>
  </r>
  <r>
    <x v="17"/>
    <s v="02-02-01-004-002"/>
    <n v="10"/>
    <s v="Materiales y suministros - Productos metálicos elaborados (excepto maquinaria y equipo)"/>
    <s v="SOLDADURA AWS ER70S-6  (1)"/>
    <n v="23271800"/>
    <s v="Selección abreviada subasta inversa (No disponible)"/>
    <n v="4"/>
    <n v="7"/>
    <n v="6"/>
    <n v="734250"/>
    <s v="UNIDAD"/>
    <s v="NO SOLICITADAS"/>
  </r>
  <r>
    <x v="17"/>
    <s v="02-02-01-004-002"/>
    <n v="10"/>
    <s v="Materiales y suministros - Productos metálicos elaborados (excepto maquinaria y equipo)"/>
    <s v="SOLDADURA AWS ER70S-6  (2)"/>
    <n v="23271800"/>
    <s v="Selección abreviada subasta inversa (No disponible)"/>
    <n v="4"/>
    <n v="7"/>
    <n v="15"/>
    <n v="1101375"/>
    <s v="UNIDAD"/>
    <s v="NO SOLICITADAS"/>
  </r>
  <r>
    <x v="17"/>
    <s v="02-02-01-004-002"/>
    <n v="10"/>
    <s v="Materiales y suministros - Productos metálicos elaborados (excepto maquinaria y equipo)"/>
    <s v="SOLDADURA DE ESTAÑO (1) X LIBRA"/>
    <n v="23271800"/>
    <s v="Selección abreviada subasta inversa (No disponible)"/>
    <n v="4"/>
    <n v="7"/>
    <n v="5"/>
    <n v="1101375"/>
    <s v="UNIDAD"/>
    <s v="NO SOLICITADAS"/>
  </r>
  <r>
    <x v="17"/>
    <s v="02-02-01-004-002"/>
    <n v="10"/>
    <s v="Materiales y suministros - Productos metálicos elaborados (excepto maquinaria y equipo)"/>
    <s v="SOLDADURA DE ESTAÑO (2)"/>
    <n v="23271800"/>
    <s v="Selección abreviada subasta inversa (No disponible)"/>
    <n v="4"/>
    <n v="7"/>
    <n v="1"/>
    <n v="27000"/>
    <s v="UNIDAD"/>
    <s v="NO SOLICITADAS"/>
  </r>
  <r>
    <x v="17"/>
    <s v="02-02-01-004-002"/>
    <n v="10"/>
    <s v="Materiales y suministros - Productos metálicos elaborados (excepto maquinaria y equipo)"/>
    <s v="SOLDADURA DE PLATA REF 1801"/>
    <n v="23271800"/>
    <s v="Selección abreviada subasta inversa (No disponible)"/>
    <n v="4"/>
    <n v="7"/>
    <n v="12"/>
    <n v="14685000"/>
    <s v="KILOGRAMO"/>
    <s v="NO SOLICITADAS"/>
  </r>
  <r>
    <x v="17"/>
    <s v="02-02-01-004-002"/>
    <n v="10"/>
    <s v="Materiales y suministros - Productos metálicos elaborados (excepto maquinaria y equipo)"/>
    <s v="SOLDADURA EPOXICA"/>
    <n v="31201600"/>
    <s v="Selección abreviada subasta inversa (No disponible)"/>
    <n v="4"/>
    <n v="7"/>
    <n v="1"/>
    <n v="5500"/>
    <s v="UNIDAD"/>
    <s v="NO SOLICITADAS"/>
  </r>
  <r>
    <x v="17"/>
    <s v="02-02-01-004-002"/>
    <n v="10"/>
    <s v="Materiales y suministros - Productos metálicos elaborados (excepto maquinaria y equipo)"/>
    <s v="SOLDADURA TIG TECTIC 680 "/>
    <n v="23271800"/>
    <s v="Selección abreviada subasta inversa (No disponible)"/>
    <n v="4"/>
    <n v="7"/>
    <n v="12"/>
    <n v="14685000"/>
    <s v="KILOGRAMO"/>
    <s v="NO SOLICITADAS"/>
  </r>
  <r>
    <x v="17"/>
    <s v="02-02-01-004-002"/>
    <n v="10"/>
    <s v="Materiales y suministros - Productos metálicos elaborados (excepto maquinaria y equipo)"/>
    <s v="SOLDADURA TITANIO CP T 1 "/>
    <n v="23271800"/>
    <s v="Selección abreviada subasta inversa (No disponible)"/>
    <n v="4"/>
    <n v="7"/>
    <n v="10"/>
    <n v="14685000"/>
    <s v="KILOGRAMO"/>
    <s v="NO SOLICITADAS"/>
  </r>
  <r>
    <x v="17"/>
    <s v="02-02-01-004-002"/>
    <n v="10"/>
    <s v="Materiales y suministros - Productos metálicos elaborados (excepto maquinaria y equipo)"/>
    <s v="SOLDADURA XIRON 240 FUNDICION GRIS"/>
    <n v="23271800"/>
    <s v="Selección abreviada subasta inversa (No disponible)"/>
    <n v="4"/>
    <n v="7"/>
    <n v="20"/>
    <n v="7832000"/>
    <s v="KILOGRAMO"/>
    <s v="NO SOLICITADAS"/>
  </r>
  <r>
    <x v="17"/>
    <s v="02-02-01-004-002"/>
    <n v="10"/>
    <s v="Materiales y suministros - Productos metálicos elaborados (excepto maquinaria y equipo)"/>
    <s v="SOLDADURA XUPER 22-24N "/>
    <n v="23271800"/>
    <s v="Selección abreviada subasta inversa (No disponible)"/>
    <n v="4"/>
    <n v="7"/>
    <n v="19"/>
    <n v="12090650"/>
    <s v="KILOGRAMO"/>
    <s v="NO SOLICITADAS"/>
  </r>
  <r>
    <x v="17"/>
    <s v="02-02-01-003-005-04"/>
    <n v="10"/>
    <s v="Materiales y suministros - Productos químicos n. C. P."/>
    <s v="SOLUCION ELECTROLITICA"/>
    <n v="51191700"/>
    <s v="Selección abreviada subasta inversa (No disponible)"/>
    <n v="4"/>
    <n v="7"/>
    <n v="15"/>
    <n v="28488900"/>
    <s v="LITRO"/>
    <s v="NO SOLICITADAS"/>
  </r>
  <r>
    <x v="17"/>
    <s v="02-02-01-003-005-04"/>
    <n v="10"/>
    <s v="Materiales y suministros - Productos químicos n. C. P."/>
    <s v="SOLUCION PARA EL PROCESADO DE PELICULA FOTOGRAFICA (2)"/>
    <n v="45141500"/>
    <s v="Selección abreviada subasta inversa (No disponible)"/>
    <n v="4"/>
    <n v="7"/>
    <n v="2"/>
    <n v="900000"/>
    <s v="UNIDAD"/>
    <s v="NO SOLICITADAS"/>
  </r>
  <r>
    <x v="17"/>
    <s v="02-02-01-003-005-04"/>
    <n v="10"/>
    <s v="Materiales y suministros - Productos químicos n. C. P."/>
    <s v="SOLUCION PARA EL PROCESADO DE PELICULA RADIOGRAFICA (1)"/>
    <n v="45141500"/>
    <s v="Selección abreviada subasta inversa (No disponible)"/>
    <n v="4"/>
    <n v="7"/>
    <n v="1"/>
    <n v="450000"/>
    <s v="UNIDAD"/>
    <s v="NO SOLICITADAS"/>
  </r>
  <r>
    <x v="17"/>
    <s v="02-02-01-003-005-04"/>
    <n v="10"/>
    <s v="Materiales y suministros - Productos químicos n. C. P."/>
    <s v="SOLVENTE "/>
    <n v="12191600"/>
    <s v="Selección abreviada subasta inversa (No disponible)"/>
    <n v="4"/>
    <n v="7"/>
    <n v="2"/>
    <n v="1498000"/>
    <s v="GALON"/>
    <s v="NO SOLICITADAS"/>
  </r>
  <r>
    <x v="17"/>
    <s v="02-02-01-003-005-04"/>
    <n v="10"/>
    <s v="Materiales y suministros - Productos químicos n. C. P."/>
    <s v="SOLVENTE / SOLVENT CUTBACK COLD-APLICATION SOFT FILM"/>
    <n v="12191600"/>
    <s v="Selección abreviada subasta inversa (No disponible)"/>
    <n v="4"/>
    <n v="7"/>
    <n v="1"/>
    <n v="832150"/>
    <s v="UNIDAD"/>
    <s v="NO SOLICITADAS"/>
  </r>
  <r>
    <x v="17"/>
    <s v="02-02-01-003-005-04"/>
    <n v="10"/>
    <s v="Materiales y suministros - Productos químicos n. C. P."/>
    <s v="SOLVENTE / SOLVENT POX"/>
    <n v="12191600"/>
    <s v="Selección abreviada subasta inversa (No disponible)"/>
    <n v="4"/>
    <n v="7"/>
    <n v="1"/>
    <n v="41730"/>
    <s v="GALON"/>
    <s v="NO SOLICITADAS"/>
  </r>
  <r>
    <x v="17"/>
    <s v="02-02-01-003-005-04"/>
    <n v="10"/>
    <s v="Materiales y suministros - Productos químicos n. C. P."/>
    <s v="SOLVENTE DESENGRASANTE"/>
    <n v="12191600"/>
    <s v="Selección abreviada subasta inversa (No disponible)"/>
    <n v="4"/>
    <n v="7"/>
    <n v="5"/>
    <n v="1997160"/>
    <s v="UNIDAD"/>
    <s v="NO SOLICITADAS"/>
  </r>
  <r>
    <x v="17"/>
    <s v="02-02-01-004-002"/>
    <n v="10"/>
    <s v="Materiales y suministros - Productos metálicos elaborados (excepto maquinaria y equipo)"/>
    <s v="SOPORTE GIRATORIO"/>
    <n v="31162700"/>
    <s v="Selección abreviada subasta inversa (No disponible)"/>
    <n v="4"/>
    <n v="7"/>
    <n v="4"/>
    <n v="3332000"/>
    <s v="UNIDAD"/>
    <s v="NO SOLICITADAS"/>
  </r>
  <r>
    <x v="17"/>
    <s v="02-02-01-004-002"/>
    <n v="10"/>
    <s v="Materiales y suministros - Productos metálicos elaborados (excepto maquinaria y equipo)"/>
    <s v="SUJETADOR (1)"/>
    <n v="31163200"/>
    <s v="Selección abreviada subasta inversa (No disponible)"/>
    <n v="4"/>
    <n v="7"/>
    <n v="4"/>
    <n v="24000"/>
    <s v="UNIDAD"/>
    <s v="NO SOLICITADAS"/>
  </r>
  <r>
    <x v="17"/>
    <s v="02-02-01-004-002"/>
    <n v="10"/>
    <s v="Materiales y suministros - Productos metálicos elaborados (excepto maquinaria y equipo)"/>
    <s v="SUJETADOR (2)"/>
    <n v="31163200"/>
    <s v="Selección abreviada subasta inversa (No disponible)"/>
    <n v="4"/>
    <n v="7"/>
    <n v="4"/>
    <n v="12000"/>
    <s v="UNIDAD"/>
    <s v="NO SOLICITADAS"/>
  </r>
  <r>
    <x v="17"/>
    <s v="02-02-01-004-002"/>
    <n v="10"/>
    <s v="Materiales y suministros - Productos metálicos elaborados (excepto maquinaria y equipo)"/>
    <s v="SUJETADOR (3)"/>
    <n v="31163200"/>
    <s v="Selección abreviada subasta inversa (No disponible)"/>
    <n v="4"/>
    <n v="7"/>
    <n v="4"/>
    <n v="20000"/>
    <s v="UNIDAD"/>
    <s v="NO SOLICITADAS"/>
  </r>
  <r>
    <x v="17"/>
    <s v="02-02-01-003-004-02"/>
    <n v="10"/>
    <s v="Materiales y suministros - Productos químicos inorgánicos básicos n. C. P."/>
    <s v="SULFATO DE NIQUEL"/>
    <n v="12352100"/>
    <s v="Selección abreviada subasta inversa (No disponible)"/>
    <n v="4"/>
    <n v="7"/>
    <n v="2"/>
    <n v="1331440"/>
    <s v="UNIDAD"/>
    <s v="NO SOLICITADAS"/>
  </r>
  <r>
    <x v="17"/>
    <s v="02-02-01-003-004-02"/>
    <n v="10"/>
    <s v="Materiales y suministros - Productos químicos inorgánicos básicos n. C. P."/>
    <s v="TABLETAS DE CLORO "/>
    <n v="12141900"/>
    <s v="Selección abreviada subasta inversa (No disponible)"/>
    <n v="4"/>
    <n v="7"/>
    <n v="1"/>
    <n v="832150"/>
    <s v="UNIDAD"/>
    <s v="NO SOLICITADAS"/>
  </r>
  <r>
    <x v="17"/>
    <s v="02-02-01-003-004-02"/>
    <n v="10"/>
    <s v="Materiales y suministros - Productos químicos inorgánicos básicos n. C. P."/>
    <s v="TABLETAS DE LIMPIEZA ACIDAS"/>
    <n v="41104200"/>
    <s v="Selección abreviada subasta inversa (No disponible)"/>
    <n v="4"/>
    <n v="7"/>
    <n v="1"/>
    <n v="93005"/>
    <s v="UNIDAD"/>
    <s v="NO SOLICITADAS"/>
  </r>
  <r>
    <x v="17"/>
    <s v="02-02-01-003-004-02"/>
    <n v="10"/>
    <s v="Materiales y suministros - Productos químicos inorgánicos básicos n. C. P."/>
    <s v="TABLETAS DE LIMPIEZA BASICAS"/>
    <n v="41104200"/>
    <s v="Selección abreviada subasta inversa (No disponible)"/>
    <n v="4"/>
    <n v="7"/>
    <n v="1"/>
    <n v="63635"/>
    <s v="UNIDAD"/>
    <s v="NO SOLICITADAS"/>
  </r>
  <r>
    <x v="17"/>
    <s v="02-02-01-003-005-04"/>
    <n v="10"/>
    <s v="Materiales y suministros - Productos químicos n. C. P."/>
    <s v="TALCO INDUSTRIAL"/>
    <n v="11101500"/>
    <s v="Selección abreviada subasta inversa (No disponible)"/>
    <n v="4"/>
    <n v="7"/>
    <n v="1"/>
    <n v="11568"/>
    <s v="KILOGRAMO"/>
    <s v="NO SOLICITADAS"/>
  </r>
  <r>
    <x v="17"/>
    <s v="02-02-01-004-007-01"/>
    <n v="10"/>
    <s v="Materiales y suministros - Válvulas y tubos electrónicos; componentes electrónicos; sus partes y piezas"/>
    <s v="TARJETA / PLACA DE DESARROLLO CON MICROCONTROLADOR INTEGRADO"/>
    <n v="55121700"/>
    <s v="Selección abreviada subasta inversa (No disponible)"/>
    <n v="4"/>
    <n v="7"/>
    <n v="1"/>
    <n v="244750"/>
    <s v="UNIDAD"/>
    <s v="NO SOLICITADAS"/>
  </r>
  <r>
    <x v="17"/>
    <s v="02-02-01-002-007"/>
    <n v="10"/>
    <s v="Materiales y suministros - Artículos textiles (excepto prendas de vestir)"/>
    <s v="TELA / PROQUITEX GRIS "/>
    <n v="11162100"/>
    <s v="Selección abreviada subasta inversa (No disponible)"/>
    <n v="4"/>
    <n v="7"/>
    <n v="50"/>
    <n v="611850"/>
    <s v="METRO"/>
    <s v="NO SOLICITADAS"/>
  </r>
  <r>
    <x v="17"/>
    <s v="02-02-01-003-007-09"/>
    <n v="10"/>
    <s v="Materiales y suministros - Otros productos minerales no metálicos n. C. P."/>
    <s v="TELA DE ESMERIL GRANO 120"/>
    <n v="31191500"/>
    <s v="Selección abreviada subasta inversa (No disponible)"/>
    <n v="4"/>
    <n v="7"/>
    <n v="65"/>
    <n v="243425"/>
    <s v="METRO"/>
    <s v="NO SOLICITADAS"/>
  </r>
  <r>
    <x v="17"/>
    <s v="02-02-01-003-007-09"/>
    <n v="10"/>
    <s v="Materiales y suministros - Otros productos minerales no metálicos n. C. P."/>
    <s v="TELA DE ESMERIL GRANO 60"/>
    <n v="31191500"/>
    <s v="Selección abreviada subasta inversa (No disponible)"/>
    <n v="4"/>
    <n v="7"/>
    <n v="100"/>
    <n v="452700"/>
    <s v="METRO"/>
    <s v="NO SOLICITADAS"/>
  </r>
  <r>
    <x v="17"/>
    <s v="02-02-01-003-007-09"/>
    <n v="10"/>
    <s v="Materiales y suministros - Otros productos minerales no metálicos n. C. P."/>
    <s v="TELA DE ESMERIL GRANO 80"/>
    <n v="31191500"/>
    <s v="Selección abreviada subasta inversa (No disponible)"/>
    <n v="4"/>
    <n v="7"/>
    <n v="100"/>
    <n v="408800"/>
    <s v="METRO"/>
    <s v="NO SOLICITADAS"/>
  </r>
  <r>
    <x v="17"/>
    <s v="02-02-01-003-005-05"/>
    <n v="10"/>
    <s v="Materiales y suministros - Fibras textiles manufacturadas"/>
    <s v="TELA POLIESTER PARA TRANSPIRACION, PESADA, CON FLUJO DE AIRE SUPERIOR"/>
    <n v="11162100"/>
    <s v="Selección abreviada subasta inversa (No disponible)"/>
    <n v="4"/>
    <n v="7"/>
    <n v="1"/>
    <n v="1014165"/>
    <s v="UNIDAD"/>
    <s v="NO SOLICITADAS"/>
  </r>
  <r>
    <x v="17"/>
    <s v="02-02-01-002-007"/>
    <n v="10"/>
    <s v="Materiales y suministros - Artículos textiles (excepto prendas de vestir)"/>
    <s v="TELA VINILICA AZUL"/>
    <n v="11162100"/>
    <s v="Selección abreviada subasta inversa (No disponible)"/>
    <n v="4"/>
    <n v="7"/>
    <n v="81"/>
    <n v="7929900"/>
    <s v="METRO"/>
    <s v="NO SOLICITADAS"/>
  </r>
  <r>
    <x v="17"/>
    <s v="02-02-01-002-007"/>
    <n v="10"/>
    <s v="Materiales y suministros - Artículos textiles (excepto prendas de vestir)"/>
    <s v="TELA VINILICA GRIS "/>
    <n v="11162100"/>
    <s v="Selección abreviada subasta inversa (No disponible)"/>
    <n v="4"/>
    <n v="7"/>
    <n v="100"/>
    <n v="22027500"/>
    <s v="METRO"/>
    <s v="NO SOLICITADAS"/>
  </r>
  <r>
    <x v="17"/>
    <s v="02-02-01-002-007"/>
    <n v="10"/>
    <s v="Materiales y suministros - Artículos textiles (excepto prendas de vestir)"/>
    <s v="TELA VINILICA NEGRA"/>
    <n v="11162100"/>
    <s v="Selección abreviada subasta inversa (No disponible)"/>
    <n v="4"/>
    <n v="7"/>
    <n v="100"/>
    <n v="22027500"/>
    <s v="METRO"/>
    <s v="NO SOLICITADAS"/>
  </r>
  <r>
    <x v="17"/>
    <s v="02-02-01-002-007"/>
    <n v="10"/>
    <s v="Materiales y suministros - Artículos textiles (excepto prendas de vestir)"/>
    <s v="TELA VINILICA ROJA "/>
    <n v="11162100"/>
    <s v="Selección abreviada subasta inversa (No disponible)"/>
    <n v="4"/>
    <n v="7"/>
    <n v="64"/>
    <n v="10964800"/>
    <s v="METRO"/>
    <s v="NO SOLICITADAS"/>
  </r>
  <r>
    <x v="17"/>
    <s v="02-02-01-004-002"/>
    <n v="10"/>
    <s v="Materiales y suministros - Productos metálicos elaborados (excepto maquinaria y equipo)"/>
    <s v="TERMINAL DE DESCONEXION RAPIDA 1"/>
    <n v="31163100"/>
    <s v="Selección abreviada subasta inversa (No disponible)"/>
    <n v="4"/>
    <n v="7"/>
    <n v="1"/>
    <n v="1500"/>
    <s v="UNIDAD"/>
    <s v="NO SOLICITADAS"/>
  </r>
  <r>
    <x v="17"/>
    <s v="02-02-01-004-002"/>
    <n v="10"/>
    <s v="Materiales y suministros - Productos metálicos elaborados (excepto maquinaria y equipo)"/>
    <s v="TERMINAL DE DESCONEXION RAPIDA 2"/>
    <n v="31163100"/>
    <s v="Selección abreviada subasta inversa (No disponible)"/>
    <n v="4"/>
    <n v="7"/>
    <n v="10"/>
    <n v="12000"/>
    <s v="UNIDAD"/>
    <s v="NO SOLICITADAS"/>
  </r>
  <r>
    <x v="17"/>
    <s v="02-02-01-004-002"/>
    <n v="10"/>
    <s v="Materiales y suministros - Productos metálicos elaborados (excepto maquinaria y equipo)"/>
    <s v="TERMINAL DE DESCONEXION RAPIDA 3"/>
    <n v="31163100"/>
    <s v="Selección abreviada subasta inversa (No disponible)"/>
    <n v="4"/>
    <n v="7"/>
    <n v="10"/>
    <n v="12500"/>
    <s v="UNIDAD"/>
    <s v="NO SOLICITADAS"/>
  </r>
  <r>
    <x v="17"/>
    <s v="02-02-01-003-006-09"/>
    <n v="10"/>
    <s v="Materiales y suministros - Otros productos plásticos"/>
    <s v="THERMOLON "/>
    <n v="30141500"/>
    <s v="Selección abreviada subasta inversa (No disponible)"/>
    <n v="4"/>
    <n v="7"/>
    <n v="60"/>
    <n v="704880"/>
    <s v="METRO"/>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1"/>
    <n v="12191600"/>
    <s v="Selección abreviada subasta inversa (No disponible)"/>
    <n v="4"/>
    <n v="7"/>
    <n v="8"/>
    <n v="563904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2"/>
    <n v="12191600"/>
    <s v="Selección abreviada subasta inversa (No disponible)"/>
    <n v="4"/>
    <n v="7"/>
    <n v="3"/>
    <n v="100188"/>
    <s v="GALON"/>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ACRILICO"/>
    <n v="12191600"/>
    <s v="Selección abreviada subasta inversa (No disponible)"/>
    <n v="4"/>
    <n v="7"/>
    <n v="3"/>
    <n v="138009"/>
    <s v="UNIDAD"/>
    <s v="NO SOLICITADAS"/>
  </r>
  <r>
    <x v="17"/>
    <s v="02-02-01-003-005-01"/>
    <n v="10"/>
    <s v="Materiales y suministros - Pinturas y barnices y productos relacionados; colores para la pintura artística; tintas"/>
    <s v="TINTE PARA MADERA INDUSTRIAL COLOR  WENGUE"/>
    <n v="31211500"/>
    <s v="Selección abreviada subasta inversa (No disponible)"/>
    <n v="4"/>
    <n v="7"/>
    <n v="3"/>
    <n v="79539"/>
    <s v="UNIDAD"/>
    <s v="NO SOLICITADAS"/>
  </r>
  <r>
    <x v="17"/>
    <s v="02-02-01-003-005-01"/>
    <n v="10"/>
    <s v="Materiales y suministros - Pinturas y barnices y productos relacionados; colores para la pintura artística; tintas"/>
    <s v="TINTE PARA MADERA INDUSTRIAL COLOR CARAMELO"/>
    <n v="31211500"/>
    <s v="Selección abreviada subasta inversa (No disponible)"/>
    <n v="4"/>
    <n v="7"/>
    <n v="4"/>
    <n v="106052"/>
    <s v="UNIDAD"/>
    <s v="NO SOLICITADAS"/>
  </r>
  <r>
    <x v="17"/>
    <s v="02-02-01-003-005-01"/>
    <n v="10"/>
    <s v="Materiales y suministros - Pinturas y barnices y productos relacionados; colores para la pintura artística; tintas"/>
    <s v="TINTE PARA MADERA INDUSTRIAL COLOR MIEL "/>
    <n v="31211500"/>
    <s v="Selección abreviada subasta inversa (No disponible)"/>
    <n v="4"/>
    <n v="7"/>
    <n v="4"/>
    <n v="106052"/>
    <s v="UNIDAD"/>
    <s v="NO SOLICITADAS"/>
  </r>
  <r>
    <x v="17"/>
    <s v="02-02-01-003-006-09"/>
    <n v="10"/>
    <s v="Materiales y suministros - Otros productos plásticos"/>
    <s v="TIRA DE DENSIDADES PARA RAYOS X"/>
    <n v="45131500"/>
    <s v="Selección abreviada subasta inversa (No disponible)"/>
    <n v="4"/>
    <n v="7"/>
    <n v="1"/>
    <n v="300000"/>
    <s v="UNIDAD"/>
    <s v="NO SOLICITADAS"/>
  </r>
  <r>
    <x v="17"/>
    <s v="02-02-01-003-006-09"/>
    <n v="10"/>
    <s v="Materiales y suministros - Otros productos plásticos"/>
    <s v="TONNER PARA IMPRESORA KONICA MINOTTA C-200 REF. TN214C"/>
    <n v="44103100"/>
    <s v="Selección abreviada subasta inversa (No disponible)"/>
    <n v="4"/>
    <n v="7"/>
    <n v="3"/>
    <n v="1050000"/>
    <s v="UNIDAD"/>
    <s v="NO SOLICITADAS"/>
  </r>
  <r>
    <x v="17"/>
    <s v="02-02-01-003-006-09"/>
    <n v="10"/>
    <s v="Materiales y suministros - Otros productos plásticos"/>
    <s v="TONNER PARA IMPRESORA KONICA MINOTTA C-200 REF. TN214K"/>
    <n v="44103100"/>
    <s v="Selección abreviada subasta inversa (No disponible)"/>
    <n v="4"/>
    <n v="7"/>
    <n v="3"/>
    <n v="1050000"/>
    <s v="UNIDAD"/>
    <s v="NO SOLICITADAS"/>
  </r>
  <r>
    <x v="17"/>
    <s v="02-02-01-003-006-09"/>
    <n v="10"/>
    <s v="Materiales y suministros - Otros productos plásticos"/>
    <s v="TONNER PARA IMPRESORA KONICA MINOTTA C-200 REF. TN214M"/>
    <n v="44103100"/>
    <s v="Selección abreviada subasta inversa (No disponible)"/>
    <n v="4"/>
    <n v="7"/>
    <n v="3"/>
    <n v="1050000"/>
    <s v="UNIDAD"/>
    <s v="NO SOLICITADAS"/>
  </r>
  <r>
    <x v="17"/>
    <s v="02-02-01-003-006-09"/>
    <n v="10"/>
    <s v="Materiales y suministros - Otros productos plásticos"/>
    <s v="TONNER PARA IMPRESORA KONICA MINOTTA C-200 REF. TN214Y"/>
    <n v="44103100"/>
    <s v="Selección abreviada subasta inversa (No disponible)"/>
    <n v="4"/>
    <n v="7"/>
    <n v="3"/>
    <n v="1050000"/>
    <s v="UNIDAD"/>
    <s v="NO SOLICITADAS"/>
  </r>
  <r>
    <x v="17"/>
    <s v="02-02-01-004-002"/>
    <n v="10"/>
    <s v="Materiales y suministros - Productos metálicos elaborados (excepto maquinaria y equipo)"/>
    <s v="TORNILLO / SCREW"/>
    <n v="31161500"/>
    <s v="Selección abreviada subasta inversa (No disponible)"/>
    <n v="4"/>
    <n v="7"/>
    <n v="80"/>
    <n v="507840"/>
    <s v="UNIDAD"/>
    <s v="NO SOLICITADAS"/>
  </r>
  <r>
    <x v="17"/>
    <s v="02-02-01-004-002"/>
    <n v="10"/>
    <s v="Materiales y suministros - Productos metálicos elaborados (excepto maquinaria y equipo)"/>
    <s v="TORNILLO ACERO (1)"/>
    <n v="31161500"/>
    <s v="Selección abreviada subasta inversa (No disponible)"/>
    <n v="4"/>
    <n v="7"/>
    <n v="8"/>
    <n v="3200"/>
    <s v="UNIDAD"/>
    <s v="NO SOLICITADAS"/>
  </r>
  <r>
    <x v="17"/>
    <s v="02-02-01-004-002"/>
    <n v="10"/>
    <s v="Materiales y suministros - Productos metálicos elaborados (excepto maquinaria y equipo)"/>
    <s v="TORNILLO ACERO (10)"/>
    <n v="31161500"/>
    <s v="Selección abreviada subasta inversa (No disponible)"/>
    <n v="4"/>
    <n v="7"/>
    <n v="8"/>
    <n v="9600"/>
    <s v="UNIDAD"/>
    <s v="NO SOLICITADAS"/>
  </r>
  <r>
    <x v="17"/>
    <s v="02-02-01-004-002"/>
    <n v="10"/>
    <s v="Materiales y suministros - Productos metálicos elaborados (excepto maquinaria y equipo)"/>
    <s v="TORNILLO ACERO (11)"/>
    <n v="31161500"/>
    <s v="Selección abreviada subasta inversa (No disponible)"/>
    <n v="4"/>
    <n v="7"/>
    <n v="8"/>
    <n v="2400"/>
    <s v="UNIDAD"/>
    <s v="NO SOLICITADAS"/>
  </r>
  <r>
    <x v="17"/>
    <s v="02-02-01-004-002"/>
    <n v="10"/>
    <s v="Materiales y suministros - Productos metálicos elaborados (excepto maquinaria y equipo)"/>
    <s v="TORNILLO ACERO (12)"/>
    <n v="31161500"/>
    <s v="Selección abreviada subasta inversa (No disponible)"/>
    <n v="4"/>
    <n v="7"/>
    <n v="8"/>
    <n v="22400"/>
    <s v="UNIDAD"/>
    <s v="NO SOLICITADAS"/>
  </r>
  <r>
    <x v="17"/>
    <s v="02-02-01-004-002"/>
    <n v="10"/>
    <s v="Materiales y suministros - Productos metálicos elaborados (excepto maquinaria y equipo)"/>
    <s v="TORNILLO ACERO (13)"/>
    <n v="31161500"/>
    <s v="Selección abreviada subasta inversa (No disponible)"/>
    <n v="4"/>
    <n v="7"/>
    <n v="8"/>
    <n v="9600"/>
    <s v="UNIDAD"/>
    <s v="NO SOLICITADAS"/>
  </r>
  <r>
    <x v="17"/>
    <s v="02-02-01-004-002"/>
    <n v="10"/>
    <s v="Materiales y suministros - Productos metálicos elaborados (excepto maquinaria y equipo)"/>
    <s v="TORNILLO ACERO (14)"/>
    <n v="31161500"/>
    <s v="Selección abreviada subasta inversa (No disponible)"/>
    <n v="4"/>
    <n v="7"/>
    <n v="8"/>
    <n v="3200"/>
    <s v="UNIDAD"/>
    <s v="NO SOLICITADAS"/>
  </r>
  <r>
    <x v="17"/>
    <s v="02-02-01-004-002"/>
    <n v="10"/>
    <s v="Materiales y suministros - Productos metálicos elaborados (excepto maquinaria y equipo)"/>
    <s v="TORNILLO ACERO (2)"/>
    <n v="31161500"/>
    <s v="Selección abreviada subasta inversa (No disponible)"/>
    <n v="4"/>
    <n v="7"/>
    <n v="8"/>
    <n v="3200"/>
    <s v="UNIDAD"/>
    <s v="NO SOLICITADAS"/>
  </r>
  <r>
    <x v="17"/>
    <s v="02-02-01-004-002"/>
    <n v="10"/>
    <s v="Materiales y suministros - Productos metálicos elaborados (excepto maquinaria y equipo)"/>
    <s v="TORNILLO ACERO (3)"/>
    <n v="31161500"/>
    <s v="Selección abreviada subasta inversa (No disponible)"/>
    <n v="4"/>
    <n v="7"/>
    <n v="5"/>
    <n v="2000"/>
    <s v="UNIDAD"/>
    <s v="NO SOLICITADAS"/>
  </r>
  <r>
    <x v="17"/>
    <s v="02-02-01-004-002"/>
    <n v="10"/>
    <s v="Materiales y suministros - Productos metálicos elaborados (excepto maquinaria y equipo)"/>
    <s v="TORNILLO ACERO (4)"/>
    <n v="31161500"/>
    <s v="Selección abreviada subasta inversa (No disponible)"/>
    <n v="4"/>
    <n v="7"/>
    <n v="8"/>
    <n v="64000"/>
    <s v="UNIDAD"/>
    <s v="NO SOLICITADAS"/>
  </r>
  <r>
    <x v="17"/>
    <s v="02-02-01-004-002"/>
    <n v="10"/>
    <s v="Materiales y suministros - Productos metálicos elaborados (excepto maquinaria y equipo)"/>
    <s v="TORNILLO ACERO (5)"/>
    <n v="31161500"/>
    <s v="Selección abreviada subasta inversa (No disponible)"/>
    <n v="4"/>
    <n v="7"/>
    <n v="8"/>
    <n v="2400"/>
    <s v="UNIDAD"/>
    <s v="NO SOLICITADAS"/>
  </r>
  <r>
    <x v="17"/>
    <s v="02-02-01-004-002"/>
    <n v="10"/>
    <s v="Materiales y suministros - Productos metálicos elaborados (excepto maquinaria y equipo)"/>
    <s v="TORNILLO ACERO (6)"/>
    <n v="31161500"/>
    <s v="Selección abreviada subasta inversa (No disponible)"/>
    <n v="4"/>
    <n v="7"/>
    <n v="8"/>
    <n v="2400"/>
    <s v="UNIDAD"/>
    <s v="NO SOLICITADAS"/>
  </r>
  <r>
    <x v="17"/>
    <s v="02-02-01-004-002"/>
    <n v="10"/>
    <s v="Materiales y suministros - Productos metálicos elaborados (excepto maquinaria y equipo)"/>
    <s v="TORNILLO ACERO (7)"/>
    <n v="31161500"/>
    <s v="Selección abreviada subasta inversa (No disponible)"/>
    <n v="4"/>
    <n v="7"/>
    <n v="8"/>
    <n v="2400"/>
    <s v="UNIDAD"/>
    <s v="NO SOLICITADAS"/>
  </r>
  <r>
    <x v="17"/>
    <s v="02-02-01-004-002"/>
    <n v="10"/>
    <s v="Materiales y suministros - Productos metálicos elaborados (excepto maquinaria y equipo)"/>
    <s v="TORNILLO ACERO (8)"/>
    <n v="31161500"/>
    <s v="Selección abreviada subasta inversa (No disponible)"/>
    <n v="4"/>
    <n v="7"/>
    <n v="1"/>
    <n v="500"/>
    <s v="UNIDAD"/>
    <s v="NO SOLICITADAS"/>
  </r>
  <r>
    <x v="17"/>
    <s v="02-02-01-004-002"/>
    <n v="10"/>
    <s v="Materiales y suministros - Productos metálicos elaborados (excepto maquinaria y equipo)"/>
    <s v="TORNILLO ACERO (9)"/>
    <n v="31161500"/>
    <s v="Selección abreviada subasta inversa (No disponible)"/>
    <n v="4"/>
    <n v="7"/>
    <n v="8"/>
    <n v="6400"/>
    <s v="UNIDAD"/>
    <s v="NO SOLICITADAS"/>
  </r>
  <r>
    <x v="17"/>
    <s v="02-02-01-004-002"/>
    <n v="10"/>
    <s v="Materiales y suministros - Productos metálicos elaborados (excepto maquinaria y equipo)"/>
    <s v="TORNILLO ALUMINIO  (4)"/>
    <n v="31161500"/>
    <s v="Selección abreviada subasta inversa (No disponible)"/>
    <n v="4"/>
    <n v="7"/>
    <n v="8"/>
    <n v="32000"/>
    <s v="UNIDAD"/>
    <s v="NO SOLICITADAS"/>
  </r>
  <r>
    <x v="17"/>
    <s v="02-02-01-004-002"/>
    <n v="10"/>
    <s v="Materiales y suministros - Productos metálicos elaborados (excepto maquinaria y equipo)"/>
    <s v="TORNILLO ALUMINIO (1)"/>
    <n v="31161500"/>
    <s v="Selección abreviada subasta inversa (No disponible)"/>
    <n v="4"/>
    <n v="7"/>
    <n v="5"/>
    <n v="12500"/>
    <s v="UNIDAD"/>
    <s v="NO SOLICITADAS"/>
  </r>
  <r>
    <x v="17"/>
    <s v="02-02-01-004-002"/>
    <n v="10"/>
    <s v="Materiales y suministros - Productos metálicos elaborados (excepto maquinaria y equipo)"/>
    <s v="TORNILLO ALUMINIO (2)"/>
    <n v="31161500"/>
    <s v="Selección abreviada subasta inversa (No disponible)"/>
    <n v="4"/>
    <n v="7"/>
    <n v="5"/>
    <n v="7500"/>
    <s v="UNIDAD"/>
    <s v="NO SOLICITADAS"/>
  </r>
  <r>
    <x v="17"/>
    <s v="02-02-01-004-002"/>
    <n v="10"/>
    <s v="Materiales y suministros - Productos metálicos elaborados (excepto maquinaria y equipo)"/>
    <s v="TORNILLO ALUMINIO (3)"/>
    <n v="31161500"/>
    <s v="Selección abreviada subasta inversa (No disponible)"/>
    <n v="4"/>
    <n v="7"/>
    <n v="8"/>
    <n v="72000"/>
    <s v="UNIDAD"/>
    <s v="NO SOLICITADAS"/>
  </r>
  <r>
    <x v="17"/>
    <s v="02-02-01-004-007-01"/>
    <n v="10"/>
    <s v="Materiales y suministros - Válvulas y tubos electrónicos; componentes electrónicos; sus partes y piezas"/>
    <s v="TRANSISTOR"/>
    <n v="32111600"/>
    <s v="Selección abreviada subasta inversa (No disponible)"/>
    <n v="4"/>
    <n v="7"/>
    <n v="1"/>
    <n v="24000"/>
    <s v="UNIDAD"/>
    <s v="NO SOLICITADAS"/>
  </r>
  <r>
    <x v="17"/>
    <s v="02-02-01-002-007"/>
    <n v="10"/>
    <s v="Materiales y suministros - Artículos textiles (excepto prendas de vestir)"/>
    <s v="TRAPO / FRANELA EN RETAZOS"/>
    <n v="47131500"/>
    <s v="Selección abreviada subasta inversa (No disponible)"/>
    <n v="4"/>
    <n v="7"/>
    <n v="27"/>
    <n v="8987220"/>
    <s v="UNIDAD"/>
    <s v="NO SOLICITADAS"/>
  </r>
  <r>
    <x v="17"/>
    <s v="02-02-01-004-001"/>
    <n v="10"/>
    <s v="Materiales y suministros - Metales básicos"/>
    <s v="TUBO CUADRADO 2&quot;"/>
    <n v="40171500"/>
    <s v="Selección abreviada subasta inversa (No disponible)"/>
    <n v="4"/>
    <n v="7"/>
    <n v="15"/>
    <n v="2055900"/>
    <s v="UNIDAD"/>
    <s v="NO SOLICITADAS"/>
  </r>
  <r>
    <x v="17"/>
    <s v="02-02-01-004-001"/>
    <n v="10"/>
    <s v="Materiales y suministros - Metales básicos"/>
    <s v="TUBO CUADRADO HIERRO 1 1/2&quot;"/>
    <n v="40171500"/>
    <s v="Selección abreviada subasta inversa (No disponible)"/>
    <n v="4"/>
    <n v="7"/>
    <n v="10"/>
    <n v="352440"/>
    <s v="UNIDAD"/>
    <s v="NO SOLICITADAS"/>
  </r>
  <r>
    <x v="17"/>
    <s v="02-02-01-004-001"/>
    <n v="10"/>
    <s v="Materiales y suministros - Metales básicos"/>
    <s v="TUBO CUADRADO HIERRO 1&quot;"/>
    <n v="40171500"/>
    <s v="Selección abreviada subasta inversa (No disponible)"/>
    <n v="4"/>
    <n v="7"/>
    <n v="10"/>
    <n v="352440"/>
    <s v="UNIDAD"/>
    <s v="NO SOLICITADAS"/>
  </r>
  <r>
    <x v="17"/>
    <s v="02-02-01-004-001"/>
    <n v="10"/>
    <s v="Materiales y suministros - Metales básicos"/>
    <s v="TUBO DE POLIETILENO EN ESPIRAL"/>
    <s v="40171600"/>
    <s v="Selección abreviada subasta inversa (No disponible)"/>
    <n v="4"/>
    <n v="7"/>
    <n v="1"/>
    <n v="469920"/>
    <s v="UNIDAD"/>
    <s v="NO SOLICITADAS"/>
  </r>
  <r>
    <x v="17"/>
    <s v="02-02-01-004-001"/>
    <n v="10"/>
    <s v="Materiales y suministros - Metales básicos"/>
    <s v="TUBO ESTRUCTURAL  2 x 1"/>
    <n v="40171500"/>
    <s v="Selección abreviada subasta inversa (No disponible)"/>
    <n v="4"/>
    <n v="7"/>
    <n v="10"/>
    <n v="1409760"/>
    <s v="UNIDAD"/>
    <s v="NO SOLICITADAS"/>
  </r>
  <r>
    <x v="17"/>
    <s v="02-02-01-004-001"/>
    <n v="10"/>
    <s v="Materiales y suministros - Metales básicos"/>
    <s v="TUBO ESTRUCTURAL HIERRO "/>
    <n v="40171500"/>
    <s v="Selección abreviada subasta inversa (No disponible)"/>
    <n v="4"/>
    <n v="7"/>
    <n v="10"/>
    <n v="1321650"/>
    <s v="UNIDAD"/>
    <s v="NO SOLICITADAS"/>
  </r>
  <r>
    <x v="17"/>
    <s v="02-02-01-004-001"/>
    <n v="10"/>
    <s v="Materiales y suministros - Metales básicos"/>
    <s v="TUBO MUEBLE CUADRADO HIERRO  2&quot;"/>
    <n v="40171500"/>
    <s v="Selección abreviada subasta inversa (No disponible)"/>
    <n v="4"/>
    <n v="7"/>
    <n v="10"/>
    <n v="1762200"/>
    <s v="UNIDAD"/>
    <s v="NO SOLICITADAS"/>
  </r>
  <r>
    <x v="17"/>
    <s v="02-02-01-004-001"/>
    <n v="10"/>
    <s v="Materiales y suministros - Metales básicos"/>
    <s v="TUBO MUEBLE CUADRADO HIERRO 1 1/2&quot;"/>
    <n v="40171500"/>
    <s v="Selección abreviada subasta inversa (No disponible)"/>
    <n v="4"/>
    <n v="7"/>
    <n v="10"/>
    <n v="1762200"/>
    <s v="UNIDAD"/>
    <s v="NO SOLICITADAS"/>
  </r>
  <r>
    <x v="17"/>
    <s v="02-02-01-004-001"/>
    <n v="10"/>
    <s v="Materiales y suministros - Metales básicos"/>
    <s v="TUBO MUEBLE CUADRADO HIERRO 1&quot;"/>
    <n v="40171500"/>
    <s v="Selección abreviada subasta inversa (No disponible)"/>
    <n v="4"/>
    <n v="7"/>
    <n v="10"/>
    <n v="1585980"/>
    <s v="UNIDAD"/>
    <s v="NO SOLICITADAS"/>
  </r>
  <r>
    <x v="17"/>
    <s v="02-02-01-004-001"/>
    <n v="10"/>
    <s v="Materiales y suministros - Metales básicos"/>
    <s v="TUBO MUEBLE HIERRO  4&quot;"/>
    <n v="40171500"/>
    <s v="Selección abreviada subasta inversa (No disponible)"/>
    <n v="4"/>
    <n v="7"/>
    <n v="10"/>
    <n v="1233540"/>
    <s v="UNIDAD"/>
    <s v="NO SOLICITADAS"/>
  </r>
  <r>
    <x v="17"/>
    <s v="02-02-01-004-001"/>
    <n v="10"/>
    <s v="Materiales y suministros - Metales básicos"/>
    <s v="TUBO MUEBLE HIERRO 2&quot;"/>
    <n v="40171500"/>
    <s v="Selección abreviada subasta inversa (No disponible)"/>
    <n v="4"/>
    <n v="7"/>
    <n v="10"/>
    <n v="1585980"/>
    <s v="UNIDAD"/>
    <s v="NO SOLICITADAS"/>
  </r>
  <r>
    <x v="17"/>
    <s v="02-02-01-003-006-03"/>
    <n v="10"/>
    <s v="Materiales y suministros - Semimanufacturas de plástico"/>
    <s v="TUBO REDONDO AGUAS NEGRAS"/>
    <n v="40171500"/>
    <s v="Selección abreviada subasta inversa (No disponible)"/>
    <n v="4"/>
    <n v="7"/>
    <n v="10"/>
    <n v="1321650"/>
    <s v="UNIDAD"/>
    <s v="NO SOLICITADAS"/>
  </r>
  <r>
    <x v="17"/>
    <s v="02-02-01-003-006-03"/>
    <n v="10"/>
    <s v="Materiales y suministros - Semimanufacturas de plástico"/>
    <s v="TUBO REDONDO AGUAS NEGRAS  1 1/2&quot; x 1/8&quot;"/>
    <n v="40171500"/>
    <s v="Selección abreviada subasta inversa (No disponible)"/>
    <n v="4"/>
    <n v="7"/>
    <n v="10"/>
    <n v="1585980"/>
    <s v="UNIDAD"/>
    <s v="NO SOLICITADAS"/>
  </r>
  <r>
    <x v="17"/>
    <s v="02-02-01-003-006-03"/>
    <n v="10"/>
    <s v="Materiales y suministros - Semimanufacturas de plástico"/>
    <s v="TUBO REDONDO AGUAS NEGRAS 1 1/2&quot; x 3/16&quot;"/>
    <n v="40171500"/>
    <s v="Selección abreviada subasta inversa (No disponible)"/>
    <n v="4"/>
    <n v="7"/>
    <n v="10"/>
    <n v="1674090"/>
    <s v="UNIDAD"/>
    <s v="NO SOLICITADAS"/>
  </r>
  <r>
    <x v="17"/>
    <s v="02-02-01-003-006-03"/>
    <n v="10"/>
    <s v="Materiales y suministros - Semimanufacturas de plástico"/>
    <s v="TUBO REDONDO AGUAS NEGRAS 2&quot;"/>
    <n v="40171500"/>
    <s v="Selección abreviada subasta inversa (No disponible)"/>
    <n v="4"/>
    <n v="7"/>
    <n v="10"/>
    <n v="1762200"/>
    <s v="UNIDAD"/>
    <s v="NO SOLICITADAS"/>
  </r>
  <r>
    <x v="17"/>
    <s v="02-02-01-003-006-03"/>
    <n v="10"/>
    <s v="Materiales y suministros - Semimanufacturas de plástico"/>
    <s v="TUBO REDONDO AGUAS NEGRAS 3/4&quot; "/>
    <n v="40171500"/>
    <s v="Selección abreviada subasta inversa (No disponible)"/>
    <n v="4"/>
    <n v="7"/>
    <n v="10"/>
    <n v="1233540"/>
    <s v="UNIDAD"/>
    <s v="NO SOLICITADAS"/>
  </r>
  <r>
    <x v="17"/>
    <s v="02-02-01-004-002"/>
    <n v="10"/>
    <s v="Materiales y suministros - Productos metálicos elaborados (excepto maquinaria y equipo)"/>
    <s v="TUERCA (1)"/>
    <n v="31161700"/>
    <s v="Selección abreviada subasta inversa (No disponible)"/>
    <n v="4"/>
    <n v="7"/>
    <n v="10"/>
    <n v="35000"/>
    <s v="UNIDAD"/>
    <s v="NO SOLICITADAS"/>
  </r>
  <r>
    <x v="17"/>
    <s v="02-02-01-004-002"/>
    <n v="10"/>
    <s v="Materiales y suministros - Productos metálicos elaborados (excepto maquinaria y equipo)"/>
    <s v="TUERCA (10)"/>
    <n v="31161700"/>
    <s v="Selección abreviada subasta inversa (No disponible)"/>
    <n v="4"/>
    <n v="7"/>
    <n v="30"/>
    <n v="6000"/>
    <s v="UNIDAD"/>
    <s v="NO SOLICITADAS"/>
  </r>
  <r>
    <x v="17"/>
    <s v="02-02-01-004-002"/>
    <n v="10"/>
    <s v="Materiales y suministros - Productos metálicos elaborados (excepto maquinaria y equipo)"/>
    <s v="TUERCA (11)"/>
    <n v="31161700"/>
    <s v="Selección abreviada subasta inversa (No disponible)"/>
    <n v="4"/>
    <n v="7"/>
    <n v="10"/>
    <n v="9000"/>
    <s v="UNIDAD"/>
    <s v="NO SOLICITADAS"/>
  </r>
  <r>
    <x v="17"/>
    <s v="02-02-01-004-002"/>
    <n v="10"/>
    <s v="Materiales y suministros - Productos metálicos elaborados (excepto maquinaria y equipo)"/>
    <s v="TUERCA (2)"/>
    <n v="31161700"/>
    <s v="Selección abreviada subasta inversa (No disponible)"/>
    <n v="4"/>
    <n v="7"/>
    <n v="10"/>
    <n v="10000"/>
    <s v="UNIDAD"/>
    <s v="NO SOLICITADAS"/>
  </r>
  <r>
    <x v="17"/>
    <s v="02-02-01-004-002"/>
    <n v="10"/>
    <s v="Materiales y suministros - Productos metálicos elaborados (excepto maquinaria y equipo)"/>
    <s v="TUERCA (3)"/>
    <n v="31161700"/>
    <s v="Selección abreviada subasta inversa (No disponible)"/>
    <n v="4"/>
    <n v="7"/>
    <n v="10"/>
    <n v="60000"/>
    <s v="UNIDAD"/>
    <s v="NO SOLICITADAS"/>
  </r>
  <r>
    <x v="17"/>
    <s v="02-02-01-004-002"/>
    <n v="10"/>
    <s v="Materiales y suministros - Productos metálicos elaborados (excepto maquinaria y equipo)"/>
    <s v="TUERCA (4)"/>
    <n v="31161700"/>
    <s v="Selección abreviada subasta inversa (No disponible)"/>
    <n v="4"/>
    <n v="7"/>
    <n v="30"/>
    <n v="60000"/>
    <s v="UNIDAD"/>
    <s v="NO SOLICITADAS"/>
  </r>
  <r>
    <x v="17"/>
    <s v="02-02-01-004-002"/>
    <n v="10"/>
    <s v="Materiales y suministros - Productos metálicos elaborados (excepto maquinaria y equipo)"/>
    <s v="TUERCA (5)"/>
    <n v="31161700"/>
    <s v="Selección abreviada subasta inversa (No disponible)"/>
    <n v="4"/>
    <n v="7"/>
    <n v="10"/>
    <n v="28000"/>
    <s v="UNIDAD"/>
    <s v="NO SOLICITADAS"/>
  </r>
  <r>
    <x v="17"/>
    <s v="02-02-01-004-002"/>
    <n v="10"/>
    <s v="Materiales y suministros - Productos metálicos elaborados (excepto maquinaria y equipo)"/>
    <s v="TUERCA (6)"/>
    <n v="31161700"/>
    <s v="Selección abreviada subasta inversa (No disponible)"/>
    <n v="4"/>
    <n v="7"/>
    <n v="10"/>
    <n v="48000"/>
    <s v="UNIDAD"/>
    <s v="NO SOLICITADAS"/>
  </r>
  <r>
    <x v="17"/>
    <s v="02-02-01-004-002"/>
    <n v="10"/>
    <s v="Materiales y suministros - Productos metálicos elaborados (excepto maquinaria y equipo)"/>
    <s v="TUERCA (7)"/>
    <n v="31161700"/>
    <s v="Selección abreviada subasta inversa (No disponible)"/>
    <n v="4"/>
    <n v="7"/>
    <n v="15"/>
    <n v="3000"/>
    <s v="UNIDAD"/>
    <s v="NO SOLICITADAS"/>
  </r>
  <r>
    <x v="17"/>
    <s v="02-02-01-004-002"/>
    <n v="10"/>
    <s v="Materiales y suministros - Productos metálicos elaborados (excepto maquinaria y equipo)"/>
    <s v="TUERCA (8)"/>
    <n v="31161700"/>
    <s v="Selección abreviada subasta inversa (No disponible)"/>
    <n v="4"/>
    <n v="7"/>
    <n v="10"/>
    <n v="2000"/>
    <s v="UNIDAD"/>
    <s v="NO SOLICITADAS"/>
  </r>
  <r>
    <x v="17"/>
    <s v="02-02-01-004-002"/>
    <n v="10"/>
    <s v="Materiales y suministros - Productos metálicos elaborados (excepto maquinaria y equipo)"/>
    <s v="TUERCA (9)"/>
    <n v="31161700"/>
    <s v="Selección abreviada subasta inversa (No disponible)"/>
    <n v="4"/>
    <n v="7"/>
    <n v="10"/>
    <n v="2000"/>
    <s v="UNIDAD"/>
    <s v="NO SOLICITADAS"/>
  </r>
  <r>
    <x v="17"/>
    <s v="02-02-01-004-001"/>
    <n v="10"/>
    <s v="Materiales y suministros - Metales básicos"/>
    <s v="TUNGSTENO CERIO 1/16"/>
    <n v="23271800"/>
    <s v="Selección abreviada subasta inversa (No disponible)"/>
    <n v="4"/>
    <n v="7"/>
    <n v="100"/>
    <n v="4405500"/>
    <s v="UNIDAD"/>
    <s v="NO SOLICITADAS"/>
  </r>
  <r>
    <x v="17"/>
    <s v="02-02-01-004-001"/>
    <n v="10"/>
    <s v="Materiales y suministros - Metales básicos"/>
    <s v="TUNGSTENO DE CERIO 0.040"/>
    <n v="23271800"/>
    <s v="Selección abreviada subasta inversa (No disponible)"/>
    <n v="4"/>
    <n v="7"/>
    <n v="100"/>
    <n v="4405500"/>
    <s v="UNIDAD"/>
    <s v="NO SOLICITADAS"/>
  </r>
  <r>
    <x v="17"/>
    <s v="02-02-01-004-001"/>
    <n v="10"/>
    <s v="Materiales y suministros - Metales básicos"/>
    <s v="TUNGSTENO DE CERIO 3/32"/>
    <n v="23271800"/>
    <s v="Selección abreviada subasta inversa (No disponible)"/>
    <n v="4"/>
    <n v="7"/>
    <n v="100"/>
    <n v="4405500"/>
    <s v="UNIDAD"/>
    <s v="NO SOLICITADAS"/>
  </r>
  <r>
    <x v="17"/>
    <s v="02-02-01-004-002"/>
    <n v="10"/>
    <s v="Materiales y suministros - Productos metálicos elaborados (excepto maquinaria y equipo)"/>
    <s v="UNION (1)"/>
    <n v="40183100"/>
    <s v="Selección abreviada subasta inversa (No disponible)"/>
    <n v="4"/>
    <n v="7"/>
    <n v="10"/>
    <n v="220000"/>
    <s v="UNIDAD"/>
    <s v="NO SOLICITADAS"/>
  </r>
  <r>
    <x v="17"/>
    <s v="02-02-01-004-002"/>
    <n v="10"/>
    <s v="Materiales y suministros - Productos metálicos elaborados (excepto maquinaria y equipo)"/>
    <s v="UNION (2)"/>
    <n v="40183100"/>
    <s v="Selección abreviada subasta inversa (No disponible)"/>
    <n v="4"/>
    <n v="7"/>
    <n v="8"/>
    <n v="200000"/>
    <s v="UNIDAD"/>
    <s v="NO SOLICITADAS"/>
  </r>
  <r>
    <x v="17"/>
    <s v="02-02-01-004-002"/>
    <n v="10"/>
    <s v="Materiales y suministros - Productos metálicos elaborados (excepto maquinaria y equipo)"/>
    <s v="VARILLA AMOL 308L"/>
    <n v="30102400"/>
    <s v="Selección abreviada subasta inversa (No disponible)"/>
    <n v="4"/>
    <n v="7"/>
    <n v="10"/>
    <n v="1145430"/>
    <s v="KILOGRAMO"/>
    <s v="NO SOLICITADAS"/>
  </r>
  <r>
    <x v="17"/>
    <s v="02-02-01-004-002"/>
    <n v="10"/>
    <s v="Materiales y suministros - Productos metálicos elaborados (excepto maquinaria y equipo)"/>
    <s v="VARILLA DE COBRE REDONDA MACIZA 1&quot;"/>
    <n v="30102400"/>
    <s v="Selección abreviada subasta inversa (No disponible)"/>
    <n v="4"/>
    <n v="7"/>
    <n v="5"/>
    <n v="1909050"/>
    <s v="UNIDAD"/>
    <s v="NO SOLICITADAS"/>
  </r>
  <r>
    <x v="17"/>
    <s v="02-02-01-004-002"/>
    <n v="10"/>
    <s v="Materiales y suministros - Productos metálicos elaborados (excepto maquinaria y equipo)"/>
    <s v="VARILLA DE COBRE REDONDA MACIZA 1/2&quot;"/>
    <n v="30102400"/>
    <s v="Selección abreviada subasta inversa (No disponible)"/>
    <n v="4"/>
    <n v="7"/>
    <n v="5"/>
    <n v="1027950"/>
    <s v="UNIDAD"/>
    <s v="NO SOLICITADAS"/>
  </r>
  <r>
    <x v="1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91500"/>
    <s v="Selección abreviada subasta inversa (No disponible)"/>
    <n v="4"/>
    <n v="7"/>
    <n v="4"/>
    <n v="2819520"/>
    <s v="UNIDAD"/>
    <s v="NO SOLICITADAS"/>
  </r>
  <r>
    <x v="17"/>
    <s v="02-02-01-004-002"/>
    <n v="10"/>
    <s v="Materiales y suministros - Productos metálicos elaborados (excepto maquinaria y equipo)"/>
    <s v="VASO PARA PISTOLA  (1)"/>
    <n v="31211900"/>
    <s v="Selección abreviada subasta inversa (No disponible)"/>
    <n v="4"/>
    <n v="7"/>
    <n v="1"/>
    <n v="286357"/>
    <s v="UNIDAD"/>
    <s v="NO SOLICITADAS"/>
  </r>
  <r>
    <x v="17"/>
    <s v="02-02-01-004-002"/>
    <n v="10"/>
    <s v="Materiales y suministros - Productos metálicos elaborados (excepto maquinaria y equipo)"/>
    <s v="VASO PARA PISTOLA  (2)"/>
    <n v="31211900"/>
    <s v="Selección abreviada subasta inversa (No disponible)"/>
    <n v="4"/>
    <n v="7"/>
    <n v="1"/>
    <n v="286357"/>
    <s v="UNIDAD"/>
    <s v="NO SOLICITADAS"/>
  </r>
  <r>
    <x v="17"/>
    <s v="02-02-01-002-007"/>
    <n v="10"/>
    <s v="Materiales y suministros - Artículos textiles (excepto prendas de vestir)"/>
    <s v="VELCRO AUTOADHESIVO "/>
    <n v="11162100"/>
    <s v="Selección abreviada subasta inversa (No disponible)"/>
    <n v="4"/>
    <n v="7"/>
    <n v="9"/>
    <n v="2643300"/>
    <s v="UNIDAD"/>
    <s v="NO SOLICITADAS"/>
  </r>
  <r>
    <x v="17"/>
    <s v="02-02-01-002-007"/>
    <n v="10"/>
    <s v="Materiales y suministros - Artículos textiles (excepto prendas de vestir)"/>
    <s v="VELCRO NEGRO 1&quot; "/>
    <n v="11162100"/>
    <s v="Selección abreviada subasta inversa (No disponible)"/>
    <n v="4"/>
    <n v="7"/>
    <n v="8"/>
    <n v="2349600"/>
    <s v="UNIDAD"/>
    <s v="NO SOLICITADAS"/>
  </r>
  <r>
    <x v="17"/>
    <s v="02-02-01-002-007"/>
    <n v="10"/>
    <s v="Materiales y suministros - Artículos textiles (excepto prendas de vestir)"/>
    <s v="VELCRO NEGRO 2&quot; "/>
    <n v="11162100"/>
    <s v="Selección abreviada subasta inversa (No disponible)"/>
    <n v="4"/>
    <n v="7"/>
    <n v="8"/>
    <n v="4268440"/>
    <s v="UNIDAD"/>
    <s v="NO SOLICITADAS"/>
  </r>
  <r>
    <x v="17"/>
    <s v="02-02-01-003-007-01"/>
    <n v="10"/>
    <s v="Materiales y suministros - Vidrio y productos de vidrio"/>
    <s v="VIDRIO CABIAN DE SANBLASTIC"/>
    <n v="30171700"/>
    <s v="Selección abreviada subasta inversa (No disponible)"/>
    <n v="4"/>
    <n v="7"/>
    <n v="10"/>
    <n v="2073710"/>
    <s v="UNIDAD"/>
    <s v="NO SOLICITADAS"/>
  </r>
  <r>
    <x v="17"/>
    <s v="02-02-01-004-002"/>
    <n v="10"/>
    <s v="Materiales y suministros - Productos metálicos elaborados (excepto maquinaria y equipo)"/>
    <s v="VIROLA KIT"/>
    <n v="31161800"/>
    <s v="Selección abreviada subasta inversa (No disponible)"/>
    <n v="4"/>
    <n v="7"/>
    <n v="1"/>
    <n v="22470"/>
    <s v="UNIDAD"/>
    <s v="NO SOLICITADAS"/>
  </r>
  <r>
    <x v="17"/>
    <s v="02-02-01-004-002"/>
    <n v="10"/>
    <s v="Materiales y suministros - Productos metálicos elaborados (excepto maquinaria y equipo)"/>
    <s v="ZAMAK "/>
    <n v="31231100"/>
    <s v="Selección abreviada subasta inversa (No disponible)"/>
    <n v="4"/>
    <n v="7"/>
    <n v="5"/>
    <n v="2679520"/>
    <s v="UNIDAD"/>
    <s v="NO SOLICITADAS"/>
  </r>
  <r>
    <x v="17"/>
    <s v="02-02-02-005-004-01-2"/>
    <n v="10"/>
    <s v="Adquisición de servicios - Servicios generales de construcción de edificaciones no residenciales"/>
    <s v="MANTENIMIENTO INSTALACIONES EDIFICIOS METROLOGÍA Y SECAD. (INSTALACIÓN VIDRIO SEGURIDAD VENTANA, CUBIERTAS, ADECUACIÓN CUARTO ENSAYOS MAQUINA UNIVERSAL, MANTENIMIENTO DE LAS BOMBAS DE AGUA)"/>
    <n v="81112222"/>
    <s v="Mínima cuantía"/>
    <n v="4"/>
    <n v="7"/>
    <n v="1"/>
    <n v="54000000"/>
    <s v="GLOBAL"/>
    <s v="NO SOLICITADAS"/>
  </r>
  <r>
    <x v="17"/>
    <s v="02-01-01-004-008-02"/>
    <n v="10"/>
    <s v="Activos fijos - Instrumentos y aparatos de medición, verificación, análisis, de navegación y para otros fines (excepto instrumentos ópticos); instrumentos de control de procesos industriales, sus partes, piezas y accesorios"/>
    <s v="ANALIZADOR DE ESPECTROS"/>
    <n v="42182315"/>
    <s v="Mínima cuantía"/>
    <n v="4"/>
    <n v="6"/>
    <n v="1"/>
    <n v="52000000"/>
    <s v="UNIDAD"/>
    <s v="NO SOLICITADAS"/>
  </r>
  <r>
    <x v="17"/>
    <s v="02-01-01-004-005-01"/>
    <n v="10"/>
    <s v="Activos fijos - Máquinas para oficina y contabilidad, y sus partes y accesorios"/>
    <s v="MAQUINA DESTRUCTURA DE PAPEL"/>
    <n v="44101601"/>
    <s v="Mínima cuantía"/>
    <n v="4"/>
    <n v="6"/>
    <n v="1"/>
    <n v="3000000"/>
    <s v="UNIDAD"/>
    <s v="NO SOLICITADAS"/>
  </r>
  <r>
    <x v="17"/>
    <s v="02-01-01-006-002-03-1-01"/>
    <n v="10"/>
    <s v="Activos fijos - Paquetes de software"/>
    <s v="ADQUISICION OBJETO VIRTUAL DE APRENDIZAJE DE CERTIFICACION PUBLICACIONES TECNICAS Y SEGURIDAD OPERACIONAL"/>
    <n v="43231507"/>
    <s v="Mínima cuantía"/>
    <n v="4"/>
    <n v="4"/>
    <n v="1"/>
    <n v="90000000"/>
    <s v="UNIDAD"/>
    <s v="NO SOLICITADAS"/>
  </r>
  <r>
    <x v="17"/>
    <s v="02-02-02-005-004-01-2"/>
    <n v="10"/>
    <s v="Adquisición de servicios - Servicios generales de construcción de edificaciones no residenciales"/>
    <s v="MANTENIMIENTO Y ADECUACIÓN DE LAS INSTALACIONES DE LA ESCUELA DE INSTRUCCIÓN CANINO MILITAR CAMAN "/>
    <n v="72102900"/>
    <s v="Mínima cuantía"/>
    <n v="4"/>
    <n v="4"/>
    <n v="1"/>
    <n v="50000000"/>
    <s v="GLOBAL"/>
    <s v="NO SOLICITADAS"/>
  </r>
  <r>
    <x v="17"/>
    <s v="02-02-01-004-008-02"/>
    <n v="10"/>
    <s v="Materiales y suministros - Instrumentos y aparatos de medición, verificación, análisis, de navegación y para otros fines (excepto instrumentos ópticos); instrumentos de control de procesos industriales, sus partes, piezas y accesorios"/>
    <s v="GALGAS EXTENSIOMÉTRICAS MARCA VISHAY PARA PROPÓSITO GENERAL"/>
    <n v="41111816"/>
    <s v="Mínima cuantía"/>
    <n v="4"/>
    <n v="4"/>
    <n v="30"/>
    <n v="4105500"/>
    <s v="UNIDAD"/>
    <s v="NO SOLICITADAS"/>
  </r>
  <r>
    <x v="17"/>
    <s v="02-02-01-004-008-02"/>
    <n v="10"/>
    <s v="Materiales y suministros - Instrumentos y aparatos de medición, verificación, análisis, de navegación y para otros fines (excepto instrumentos ópticos); instrumentos de control de procesos industriales, sus partes, piezas y accesorios"/>
    <s v="CABLE 12*22 AWG PARA GALGAS EXTENSIOMÉTRICAS  m"/>
    <n v="26121642"/>
    <s v="Mínima cuantía"/>
    <n v="4"/>
    <n v="4"/>
    <n v="215"/>
    <n v="2894545"/>
    <s v="UNIDAD"/>
    <s v="NO SOLICITADAS"/>
  </r>
  <r>
    <x v="17"/>
    <s v="02-02-02-006-004"/>
    <n v="10"/>
    <s v="Adquisición de servicios - Servicios de transporte de pasajeros"/>
    <s v="AUXILIO DE MARCHA"/>
    <n v="78111800"/>
    <s v="Mínima cuantía"/>
    <n v="2"/>
    <n v="10"/>
    <n v="1"/>
    <n v="4318668"/>
    <s v="GLOBAL"/>
    <s v="NO SOLICITADAS"/>
  </r>
  <r>
    <x v="17"/>
    <s v="02-02-02-009-003-01"/>
    <n v="10"/>
    <s v="Adquisición de servicios - Servicios de salud humana"/>
    <s v="EXAMENES MEDICOS SALUD OCUPACIONAL PERDONAL CIVIL Y UN PERSONAL MILITAR"/>
    <n v="85121502"/>
    <n v="0"/>
    <n v="0"/>
    <n v="0"/>
    <n v="1"/>
    <n v="22350200"/>
    <s v="GLOBAL"/>
    <s v=""/>
  </r>
  <r>
    <x v="17"/>
    <s v="02-02-02-008-007-01-5"/>
    <n v="10"/>
    <s v="Adquisición de servicios - Servicios de mantenimiento y reparación de otra maquinaria y otro equipo"/>
    <s v="MANTENIENTO DUMMIES (CT PAZ)"/>
    <n v="60141012"/>
    <s v="Mínima cuantía"/>
    <n v="2"/>
    <n v="10"/>
    <n v="1"/>
    <n v="1000000"/>
    <s v="GLOBAL"/>
    <s v="NO SOLICITADAS"/>
  </r>
  <r>
    <x v="17"/>
    <s v="02-02-02-008-007-01-5"/>
    <n v="10"/>
    <s v="Adquisición de servicios - Servicios de mantenimiento y reparación de otra maquinaria y otro equipo"/>
    <s v="MANTENIMIENTO DUMMIES SALTARINES "/>
    <n v="60141012"/>
    <s v="Mínima cuantía"/>
    <n v="2"/>
    <n v="10"/>
    <n v="1"/>
    <n v="5000000"/>
    <s v="GLOBAL"/>
    <s v="NO SOLICITADAS"/>
  </r>
  <r>
    <x v="17"/>
    <s v="02-02-02-010"/>
    <n v="16"/>
    <s v="Adquisición de servicios - Viáticos de los funcionarios en comisión"/>
    <s v="PROCESO INCORPORACION SOLDADOS, CADETES - ALUMNOS - SOLDADOS - CAMAN"/>
    <n v="90121500"/>
    <s v="Solicitud de información a los Proveedores"/>
    <n v="1"/>
    <n v="12"/>
    <n v="1"/>
    <n v="14000000"/>
    <s v="GLOBAL"/>
    <s v="NO SOLICITADAS"/>
  </r>
  <r>
    <x v="18"/>
    <s v="01-01-03-027"/>
    <n v="10"/>
    <s v="PARTIDA ALIMENTACIÓN SOLDADOS"/>
    <s v="PARTIDA ALIMENTACIÓN SOLDADOS"/>
    <m/>
    <s v="Contratación directa"/>
    <n v="1"/>
    <n v="11"/>
    <n v="1"/>
    <n v="124301227"/>
    <s v="GLOBAL"/>
    <s v="NO SOLICITADAS"/>
  </r>
  <r>
    <x v="18"/>
    <s v="02-01-01-004-003-09"/>
    <n v="10"/>
    <s v="Activos fijos - Otras máquinas para usos generales y sus partes y piezas"/>
    <s v="BASCULAS PORTATILES"/>
    <n v="41111518"/>
    <s v="Mínima cuantía"/>
    <n v="4"/>
    <n v="4"/>
    <n v="5"/>
    <n v="13000000"/>
    <s v="UNIDAD"/>
    <s v="NO SOLICITADAS"/>
  </r>
  <r>
    <x v="18"/>
    <s v="02-02-01-004-004-01"/>
    <n v="10"/>
    <s v="Materiales y suministros - Maquinaria agropecuaria o silvícola y sus partes y piezas"/>
    <s v="ASPERSORA DE ESPALDA DE 20 LT"/>
    <n v="21101801"/>
    <s v="Mínima cuantía"/>
    <n v="5"/>
    <n v="2"/>
    <n v="1"/>
    <n v="800000"/>
    <s v="GLOBAL"/>
    <s v="NO SOLICITADAS"/>
  </r>
  <r>
    <x v="18"/>
    <s v="02-02-01-000-002-09"/>
    <n v="10"/>
    <s v="Materiales y suministros - Otros productos animales"/>
    <s v="HUESOS DE CERDO COCIDO Y EN MALLA 20 CM"/>
    <n v="11131605"/>
    <s v="Mínima cuantía"/>
    <n v="1"/>
    <n v="3"/>
    <n v="72"/>
    <n v="822528"/>
    <s v="UNIDAD"/>
    <s v="NO SOLICITADAS"/>
  </r>
  <r>
    <x v="18"/>
    <s v="02-02-01-001-005"/>
    <n v="10"/>
    <s v="Materiales y suministros - Piedra, arena y arcilla"/>
    <s v="MIXTO X M3"/>
    <n v="30111801"/>
    <s v="Selección abreviada subasta inversa (No disponible)"/>
    <n v="2"/>
    <n v="5"/>
    <n v="18"/>
    <n v="2520000"/>
    <s v="METRO CUBICO"/>
    <s v="NO SOLICITADAS"/>
  </r>
  <r>
    <x v="18"/>
    <s v="02-02-01-002-006"/>
    <n v="10"/>
    <s v="Materiales y suministros - Hilados e hilos; tejidos de fibras textiles incluso afelpados"/>
    <s v="ADQUISISCION DE NAYLON (5) ROLLOS DE 100 MTS"/>
    <n v="73161502"/>
    <s v="Mínima cuantía"/>
    <n v="3"/>
    <n v="1"/>
    <n v="5"/>
    <n v="800000"/>
    <s v="UNIDAD"/>
    <s v="NO SOLICITADAS"/>
  </r>
  <r>
    <x v="18"/>
    <s v="02-02-01-002-007"/>
    <n v="10"/>
    <s v="Materiales y suministros - Artículos textiles (excepto prendas de vestir)"/>
    <s v="TOALLAS DE 1MT X 1MT"/>
    <n v="52121701"/>
    <s v="Mínima cuantía"/>
    <n v="1"/>
    <n v="3"/>
    <n v="20"/>
    <n v="321300"/>
    <s v="UNIDAD"/>
    <s v="NO SOLICITADAS"/>
  </r>
  <r>
    <x v="18"/>
    <s v="02-02-01-002-007"/>
    <n v="10"/>
    <s v="Materiales y suministros - Artículos textiles (excepto prendas de vestir)"/>
    <s v="CINTA MALLA PARA JUNTAS DE DRAYWAL "/>
    <n v="31201507"/>
    <s v="Selección abreviada subasta inversa (No disponible)"/>
    <n v="2"/>
    <n v="5"/>
    <n v="10"/>
    <n v="500000"/>
    <s v="UNIDAD"/>
    <s v="NO SOLICITADAS"/>
  </r>
  <r>
    <x v="18"/>
    <s v="02-02-01-002-007"/>
    <n v="10"/>
    <s v="Materiales y suministros - Artículos textiles (excepto prendas de vestir)"/>
    <s v="CINTA TAPA GOTERAS TIPO MULTISEAL O DE SIMILARES CARACTERISTICAS"/>
    <n v="31201622"/>
    <s v="Selección abreviada subasta inversa (No disponible)"/>
    <n v="2"/>
    <n v="5"/>
    <n v="8"/>
    <n v="320000"/>
    <s v="UNIDAD"/>
    <s v="NO SOLICITADAS"/>
  </r>
  <r>
    <x v="18"/>
    <s v="02-02-01-003-004-07"/>
    <n v="10"/>
    <s v="Materiales y suministros - Plásticos en formas primarias"/>
    <s v="CINTA TEFLON INDUSTRIAL"/>
    <n v="31201519"/>
    <s v="Selección abreviada subasta inversa (No disponible)"/>
    <n v="2"/>
    <n v="5"/>
    <n v="50"/>
    <n v="250000"/>
    <s v="UNIDAD"/>
    <s v="NO SOLICITADAS"/>
  </r>
  <r>
    <x v="18"/>
    <s v="02-02-01-002-008"/>
    <n v="10"/>
    <s v="Materiales y suministros - Dotación (prendas de vestir y calzado)"/>
    <s v="CHALECOS  DE IDENTIFICACION PARA PERROS DE RAZA GRANDE SEGÚN LA ESPECIALIDAD"/>
    <n v="53103100"/>
    <s v="Mínima cuantía"/>
    <n v="1"/>
    <n v="3"/>
    <n v="18"/>
    <n v="1113840"/>
    <s v="UNIDAD"/>
    <s v="NO SOLICITADAS"/>
  </r>
  <r>
    <x v="18"/>
    <s v="02-02-01-002-008"/>
    <n v="10"/>
    <s v="Materiales y suministros - Dotación (prendas de vestir y calzado)"/>
    <s v="GUANTES NEOPRENO"/>
    <n v="46181537"/>
    <s v="Mínima cuantía"/>
    <n v="3"/>
    <n v="1"/>
    <n v="10"/>
    <n v="1000000"/>
    <s v="UNIDAD"/>
    <s v="NO SOLICITADAS"/>
  </r>
  <r>
    <x v="18"/>
    <s v="02-02-01-002-008"/>
    <n v="10"/>
    <s v="Materiales y suministros - Dotación (prendas de vestir y calzado)"/>
    <s v="MOSQUETONES EN COBRE DE 12 CM CON RESORTE"/>
    <n v="10141608"/>
    <s v="Mínima cuantía"/>
    <n v="1"/>
    <n v="3"/>
    <n v="18"/>
    <n v="406980"/>
    <s v="UNIDAD"/>
    <s v="NO SOLICITADAS"/>
  </r>
  <r>
    <x v="18"/>
    <s v="02-02-01-002-008"/>
    <n v="10"/>
    <s v="Materiales y suministros - Dotación (prendas de vestir y calzado)"/>
    <s v="PARES DE GUANTES DE ALTO IMPACTO"/>
    <n v="46181504"/>
    <s v="Mínima cuantía"/>
    <n v="3"/>
    <n v="1"/>
    <n v="12"/>
    <n v="1540800"/>
    <s v="UNIDAD"/>
    <s v="NO SOLICITADAS"/>
  </r>
  <r>
    <x v="18"/>
    <s v="02-02-01-003-001"/>
    <n v="10"/>
    <s v="Materiales y suministros - Productos de madera, corcho, cestería y espartería"/>
    <s v="GUACAL PARA PERRO GRANDE 40 KG"/>
    <n v="10111300"/>
    <s v="Mínima cuantía"/>
    <n v="1"/>
    <n v="3"/>
    <n v="2"/>
    <n v="1035300"/>
    <s v="UNIDAD"/>
    <s v="NO SOLICITADAS"/>
  </r>
  <r>
    <x v="18"/>
    <s v="02-02-01-003-001"/>
    <n v="10"/>
    <s v="Materiales y suministros - Productos de madera, corcho, cestería y espartería"/>
    <s v="TABLERO"/>
    <n v="44111900"/>
    <s v="Mínima cuantía"/>
    <n v="3"/>
    <n v="1"/>
    <n v="8"/>
    <n v="866400"/>
    <s v="UNIDAD"/>
    <s v="NO SOLICITADAS"/>
  </r>
  <r>
    <x v="18"/>
    <s v="02-02-01-003-001"/>
    <n v="10"/>
    <s v="Materiales y suministros - Productos de madera, corcho, cestería y espartería"/>
    <s v="TABLERO CON CABALLETE TRIPODE (150/120)"/>
    <n v="44111900"/>
    <s v="Mínima cuantía"/>
    <n v="2"/>
    <n v="1"/>
    <n v="1"/>
    <n v="108300"/>
    <s v="UNIDAD"/>
    <s v="NO SOLICITADAS"/>
  </r>
  <r>
    <x v="18"/>
    <s v="02-02-01-003-002-01"/>
    <n v="10"/>
    <s v="Materiales y suministros - Pasta de papel, papel y cartón"/>
    <s v="CINTA ENMASCARAR 24MM X 40M X ROLLO"/>
    <n v="31201503"/>
    <s v="Selección abreviada subasta inversa (No disponible)"/>
    <n v="2"/>
    <n v="5"/>
    <n v="50"/>
    <n v="250000"/>
    <s v="UNIDAD"/>
    <s v="NO SOLICITADAS"/>
  </r>
  <r>
    <x v="18"/>
    <s v="02-02-01-003-002-04"/>
    <n v="10"/>
    <s v="Materiales y suministros - Diarios, revistas y publicaciones periódicas, publicados menos de cuatro veces por semana"/>
    <s v="SUSCRIPCIÓN PERIÓDICO"/>
    <n v="81112100"/>
    <s v="Mínima cuantía"/>
    <n v="1"/>
    <n v="12"/>
    <n v="1"/>
    <n v="450000"/>
    <s v="GLOBAL"/>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IMPIADOR PVC X 1/4"/>
    <n v="47131825"/>
    <s v="Selección abreviada subasta inversa (No disponible)"/>
    <n v="2"/>
    <n v="5"/>
    <n v="20"/>
    <n v="32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INNER CORRIENTE X GALON"/>
    <n v="31211604"/>
    <s v="Selección abreviada subasta inversa (No disponible)"/>
    <n v="2"/>
    <n v="5"/>
    <n v="30"/>
    <n v="750000"/>
    <s v="GALON"/>
    <s v="NO SOLICITADAS"/>
  </r>
  <r>
    <x v="18"/>
    <s v="02-02-01-003-004-06"/>
    <n v="10"/>
    <s v="Materiales y suministros - Abonos y plaguicidas"/>
    <s v="GOMA ADHESIVA PARA EL CONTROL DE ROEDORES TUBO COLAPSIBLE X 240 GR"/>
    <n v="10191700"/>
    <s v="Mínima cuantía"/>
    <n v="1"/>
    <n v="3"/>
    <n v="10"/>
    <n v="140000"/>
    <s v="UNIDAD"/>
    <s v="NO SOLICITADAS"/>
  </r>
  <r>
    <x v="18"/>
    <s v="02-02-01-003-004-06"/>
    <n v="10"/>
    <s v="Materiales y suministros - Abonos y plaguicidas"/>
    <s v="LAMINAS DE REPUESTO PARA LA LAMPARA MATAZANCUDOS POR 25 UNIDADES"/>
    <n v="10191703"/>
    <s v="Mínima cuantía"/>
    <n v="2"/>
    <n v="10"/>
    <n v="2"/>
    <n v="42840"/>
    <s v="GLOBAL"/>
    <s v="NO SOLICITADAS"/>
  </r>
  <r>
    <x v="18"/>
    <s v="02-02-01-003-004-06"/>
    <n v="10"/>
    <s v="Materiales y suministros - Abonos y plaguicidas"/>
    <s v="PLATILLOS ENGOMADOS PARA CONTROL DE ZANCUDOS DE LARGA ACCION "/>
    <n v="10191700"/>
    <s v="Mínima cuantía"/>
    <n v="1"/>
    <n v="3"/>
    <n v="100"/>
    <n v="300000"/>
    <s v="UNIDAD"/>
    <s v="NO SOLICITADAS"/>
  </r>
  <r>
    <x v="18"/>
    <s v="02-02-01-003-005-01"/>
    <n v="10"/>
    <s v="Materiales y suministros - Pinturas y barnices y productos relacionados; colores para la pintura artística; tintas"/>
    <s v="DATA CARD 536797-002 PRINT RIBBON FOR SERIE 535000-003"/>
    <n v="44103103"/>
    <s v="Publicación contratación régimen especial - Régimen especial"/>
    <n v="2"/>
    <n v="1"/>
    <n v="5"/>
    <n v="2184255"/>
    <s v="UNIDAD"/>
    <s v="NO SOLICITADAS"/>
  </r>
  <r>
    <x v="18"/>
    <s v="02-02-01-003-005-01"/>
    <n v="10"/>
    <s v="Materiales y suministros - Pinturas y barnices y productos relacionados; colores para la pintura artística; tintas"/>
    <s v="ESTUCO PLASTICO ACRILICO X 30 KG"/>
    <n v="30151805"/>
    <s v="Selección abreviada subasta inversa (No disponible)"/>
    <n v="2"/>
    <n v="5"/>
    <n v="10"/>
    <n v="800000"/>
    <s v="UNIDAD"/>
    <s v="NO SOLICITADAS"/>
  </r>
  <r>
    <x v="18"/>
    <s v="02-02-01-003-005-01"/>
    <n v="10"/>
    <s v="Materiales y suministros - Pinturas y barnices y productos relacionados; colores para la pintura artística; tintas"/>
    <s v="HP C7115A HP 15A C7115A BLACK ORIGINAL LASERJET TONER CARTRIDGE    "/>
    <n v="44103103"/>
    <s v="Mínima cuantía"/>
    <n v="2"/>
    <n v="1"/>
    <n v="2"/>
    <n v="339292"/>
    <s v="UNIDAD"/>
    <s v="NO SOLICITADAS"/>
  </r>
  <r>
    <x v="18"/>
    <s v="02-02-01-003-005-01"/>
    <n v="10"/>
    <s v="Materiales y suministros - Pinturas y barnices y productos relacionados; colores para la pintura artística; tintas"/>
    <s v="HP C8061X HP 61X C8061X BLACK HIGH YIELD ORIGINAL LASERJET TONER CARTRIDGE "/>
    <n v="44103103"/>
    <s v="Mínima cuantía"/>
    <n v="2"/>
    <n v="1"/>
    <n v="3"/>
    <n v="381705"/>
    <s v="UNIDAD"/>
    <s v="NO SOLICITADAS"/>
  </r>
  <r>
    <x v="18"/>
    <s v="02-02-01-003-005-01"/>
    <n v="10"/>
    <s v="Materiales y suministros - Pinturas y barnices y productos relacionados; colores para la pintura artística; tintas"/>
    <s v="HP CB436A HP 36A CB436A BLACK ORIGINAL LASERJET TONER CARTRIDGE      "/>
    <n v="44103103"/>
    <s v="Mínima cuantía"/>
    <n v="2"/>
    <n v="1"/>
    <n v="3"/>
    <n v="655803"/>
    <s v="UNIDAD"/>
    <s v="NO SOLICITADAS"/>
  </r>
  <r>
    <x v="18"/>
    <s v="02-02-01-003-005-01"/>
    <n v="10"/>
    <s v="Materiales y suministros - Pinturas y barnices y productos relacionados; colores para la pintura artística; tintas"/>
    <s v="HP CC364A HP 64A CC364A BLACK ORIGINAL LASERJET TONER CARTRIDGE  "/>
    <n v="44103103"/>
    <s v="Mínima cuantía"/>
    <n v="2"/>
    <n v="1"/>
    <n v="3"/>
    <n v="1669320"/>
    <s v="UNIDAD"/>
    <s v="NO SOLICITADAS"/>
  </r>
  <r>
    <x v="18"/>
    <s v="02-02-01-003-005-01"/>
    <n v="10"/>
    <s v="Materiales y suministros - Pinturas y barnices y productos relacionados; colores para la pintura artística; tintas"/>
    <s v="HP CE390A HP 90A CE390A BLACK ORIGINAL LASERJET TONER CARTRIDGE"/>
    <n v="44103103"/>
    <s v="Mínima cuantía"/>
    <n v="2"/>
    <n v="1"/>
    <n v="2"/>
    <n v="1179118"/>
    <s v="UNIDAD"/>
    <s v="NO SOLICITADAS"/>
  </r>
  <r>
    <x v="18"/>
    <s v="02-02-01-003-005-01"/>
    <n v="10"/>
    <s v="Materiales y suministros - Pinturas y barnices y productos relacionados; colores para la pintura artística; tintas"/>
    <s v="HP CE410A HP 305A CE410A BLACK ORIGINAL LASERJET TONER CARTRIDGE   "/>
    <n v="44103103"/>
    <s v="Mínima cuantía"/>
    <n v="2"/>
    <n v="1"/>
    <n v="2"/>
    <n v="663698"/>
    <s v="UNIDAD"/>
    <s v="NO SOLICITADAS"/>
  </r>
  <r>
    <x v="18"/>
    <s v="02-02-01-003-005-01"/>
    <n v="10"/>
    <s v="Materiales y suministros - Pinturas y barnices y productos relacionados; colores para la pintura artística; tintas"/>
    <s v="HP CE411A HP 305A CE411A CYAN ORIGINAL LASERJET TONER CARTRIDGE   "/>
    <n v="44103103"/>
    <s v="Mínima cuantía"/>
    <n v="2"/>
    <n v="1"/>
    <n v="2"/>
    <n v="945542"/>
    <s v="UNIDAD"/>
    <s v="NO SOLICITADAS"/>
  </r>
  <r>
    <x v="18"/>
    <s v="02-02-01-003-005-01"/>
    <n v="10"/>
    <s v="Materiales y suministros - Pinturas y barnices y productos relacionados; colores para la pintura artística; tintas"/>
    <s v="HP CE412A HP 305A CE412A YELLOW ORIGINAL LASERJET TONER CARTRIDGE   "/>
    <n v="44103103"/>
    <s v="Mínima cuantía"/>
    <n v="2"/>
    <n v="1"/>
    <n v="1"/>
    <n v="472771"/>
    <s v="UNIDAD"/>
    <s v="NO SOLICITADAS"/>
  </r>
  <r>
    <x v="18"/>
    <s v="02-02-01-003-005-01"/>
    <n v="10"/>
    <s v="Materiales y suministros - Pinturas y barnices y productos relacionados; colores para la pintura artística; tintas"/>
    <s v="HP CE413A HP 305A CE413A MAGENTA ORIGINAL LASERJET TONER CARTRIDGE   "/>
    <n v="44103103"/>
    <s v="Mínima cuantía"/>
    <n v="2"/>
    <n v="1"/>
    <n v="2"/>
    <n v="945542"/>
    <s v="UNIDAD"/>
    <s v="NO SOLICITADAS"/>
  </r>
  <r>
    <x v="18"/>
    <s v="02-02-01-003-005-01"/>
    <n v="10"/>
    <s v="Materiales y suministros - Pinturas y barnices y productos relacionados; colores para la pintura artística; tintas"/>
    <s v="HP CF281A HP 81A CF281A BLACK ORIGINAL LASERJET TONER CARTRIDGE "/>
    <n v="44103103"/>
    <s v="Mínima cuantía"/>
    <n v="2"/>
    <n v="1"/>
    <n v="3"/>
    <n v="1837461"/>
    <s v="UNIDAD"/>
    <s v="NO SOLICITADAS"/>
  </r>
  <r>
    <x v="18"/>
    <s v="02-02-01-003-005-01"/>
    <n v="10"/>
    <s v="Materiales y suministros - Pinturas y barnices y productos relacionados; colores para la pintura artística; tintas"/>
    <s v="HP Q5942X HP 42X Q5942X BLACK HIGH YIELD ORIGINAL LASERJET TONER CARTRIDGE  "/>
    <n v="44103103"/>
    <s v="Mínima cuantía"/>
    <n v="2"/>
    <n v="1"/>
    <n v="4"/>
    <n v="3462708"/>
    <s v="UNIDAD"/>
    <s v="NO SOLICITADAS"/>
  </r>
  <r>
    <x v="18"/>
    <s v="02-02-01-003-005-01"/>
    <n v="10"/>
    <s v="Materiales y suministros - Pinturas y barnices y productos relacionados; colores para la pintura artística; tintas"/>
    <s v="HP Q5945A HP 45A Q5945A BLACK ORIGINAL LASERJET TONER CARTRIDGE "/>
    <n v="44103103"/>
    <s v="Mínima cuantía"/>
    <n v="2"/>
    <n v="1"/>
    <n v="3"/>
    <n v="2959875"/>
    <s v="UNIDAD"/>
    <s v="NO SOLICITADAS"/>
  </r>
  <r>
    <x v="18"/>
    <s v="02-02-01-003-005-01"/>
    <n v="10"/>
    <s v="Materiales y suministros - Pinturas y barnices y productos relacionados; colores para la pintura artística; tintas"/>
    <s v="HP Q5949A HP 49A Q5949A BLACK ORIGINAL LASERJET TONER CARTRIDGE  "/>
    <n v="44103103"/>
    <s v="Mínima cuantía"/>
    <n v="2"/>
    <n v="1"/>
    <n v="3"/>
    <n v="1172055"/>
    <s v="UNIDAD"/>
    <s v="NO SOLICITADAS"/>
  </r>
  <r>
    <x v="18"/>
    <s v="02-02-01-003-005-01"/>
    <n v="10"/>
    <s v="Materiales y suministros - Pinturas y barnices y productos relacionados; colores para la pintura artística; tintas"/>
    <s v="HP Q6511X HP 11X Q6511X BLACK HIGH YIELD ORIGINAL LASERJET TONER CARTRIDGE "/>
    <n v="44103103"/>
    <s v="Mínima cuantía"/>
    <n v="2"/>
    <n v="1"/>
    <n v="2"/>
    <n v="1765480"/>
    <s v="UNIDAD"/>
    <s v="NO SOLICITADAS"/>
  </r>
  <r>
    <x v="18"/>
    <s v="02-02-01-003-005-01"/>
    <n v="10"/>
    <s v="Materiales y suministros - Pinturas y barnices y productos relacionados; colores para la pintura artística; tintas"/>
    <s v="HP Q7551X HP 51X Q7551X BLACK HIGH YIELD ORIGINAL LASERJET TONER CARTRIDGE"/>
    <n v="44103103"/>
    <s v="Mínima cuantía"/>
    <n v="2"/>
    <n v="1"/>
    <n v="2"/>
    <n v="1794842"/>
    <s v="UNIDAD"/>
    <s v="NO SOLICITADAS"/>
  </r>
  <r>
    <x v="18"/>
    <s v="02-02-01-003-005-01"/>
    <n v="10"/>
    <s v="Materiales y suministros - Pinturas y barnices y productos relacionados; colores para la pintura artística; tintas"/>
    <s v="HP Q7553A HP 53A Q7553A BLACK ORIGINAL LASERJET TONER CARTRIDGE      "/>
    <n v="44103103"/>
    <s v="Mínima cuantía"/>
    <n v="2"/>
    <n v="1"/>
    <n v="2"/>
    <n v="609420"/>
    <s v="UNIDAD"/>
    <s v="NO SOLICITADAS"/>
  </r>
  <r>
    <x v="18"/>
    <s v="02-02-01-003-005-01"/>
    <n v="10"/>
    <s v="Materiales y suministros - Pinturas y barnices y productos relacionados; colores para la pintura artística; tintas"/>
    <s v="KYOCERA TK-3102 NEGRO"/>
    <n v="44103103"/>
    <s v="Mínima cuantía"/>
    <n v="2"/>
    <n v="1"/>
    <n v="3"/>
    <n v="754542"/>
    <s v="UNIDAD"/>
    <s v="NO SOLICITADAS"/>
  </r>
  <r>
    <x v="18"/>
    <s v="02-02-01-003-005-01"/>
    <n v="10"/>
    <s v="Materiales y suministros - Pinturas y barnices y productos relacionados; colores para la pintura artística; tintas"/>
    <s v="LEXMARK 52D4H00 BLACK TONER CARTRIDGE - HIGH CAPACITYMS810- MS811 -MS812 "/>
    <n v="44103103"/>
    <s v="Mínima cuantía"/>
    <n v="2"/>
    <n v="1"/>
    <n v="10"/>
    <n v="7864020"/>
    <s v="UNIDAD"/>
    <s v="NO SOLICITADAS"/>
  </r>
  <r>
    <x v="18"/>
    <s v="02-02-01-003-005-01"/>
    <n v="10"/>
    <s v="Materiales y suministros - Pinturas y barnices y productos relacionados; colores para la pintura artística; tintas"/>
    <s v="LEXMARK 64018HL HIGH YIELD RETURN PROGRAM PRINT CARTRIDGET64X "/>
    <n v="44103103"/>
    <s v="Mínima cuantía"/>
    <n v="2"/>
    <n v="1"/>
    <n v="11"/>
    <n v="9725694"/>
    <s v="UNIDAD"/>
    <s v="NO SOLICITADAS"/>
  </r>
  <r>
    <x v="18"/>
    <s v="02-02-01-003-005-01"/>
    <n v="10"/>
    <s v="Materiales y suministros - Pinturas y barnices y productos relacionados; colores para la pintura artística; tintas"/>
    <s v="LEXMARK T650H11L T650- T652- T654 - T656 HIGH YIELD RETURN PROGRAM PRINT CARTRIDGET650 -  T652 -  T654 - T656"/>
    <n v="44103103"/>
    <s v="Mínima cuantía"/>
    <n v="2"/>
    <n v="1"/>
    <n v="11"/>
    <n v="10037973"/>
    <s v="UNIDAD"/>
    <s v="NO SOLICITADAS"/>
  </r>
  <r>
    <x v="18"/>
    <s v="02-02-01-003-005-01"/>
    <n v="16"/>
    <s v="Materiales y suministros - Pinturas y barnices y productos relacionados; colores para la pintura artística; tintas"/>
    <s v="PINTURA ARQUITECTONICA Y DECORATIVA ACRILICA DILUIBLE CON AGUA TIPO 1 DE COLOR BLANCO CON ACABADO MATE CUÑETE DE 5 GALONES"/>
    <n v="31211502"/>
    <s v="Selección abreviada subasta inversa (No disponible)"/>
    <n v="2"/>
    <n v="5"/>
    <n v="34"/>
    <n v="6970000"/>
    <s v="UNIDAD"/>
    <s v="NO SOLICITADAS"/>
  </r>
  <r>
    <x v="18"/>
    <s v="02-02-01-003-005-01"/>
    <n v="16"/>
    <s v="Materiales y suministros - Pinturas y barnices y productos relacionados; colores para la pintura artística; tintas"/>
    <s v="PINTURA ARQUITECTONICA Y DECORATIVA ANTIBACTERIAL Y ANTOHONGOS, BAJO OLOR USO INTERIOR Y EXTERIOR X GALON"/>
    <n v="31211502"/>
    <s v="Selección abreviada subasta inversa (No disponible)"/>
    <n v="2"/>
    <n v="5"/>
    <n v="25"/>
    <n v="4250000"/>
    <s v="GALON"/>
    <s v="NO SOLICITADAS"/>
  </r>
  <r>
    <x v="18"/>
    <s v="02-02-01-003-005-01"/>
    <n v="16"/>
    <s v="Materiales y suministros - Pinturas y barnices y productos relacionados; colores para la pintura artística; tintas"/>
    <s v="PINTURA ARQUITECTONICA Y DECORATIVA ESMALTE BRILLANTE COLOR BLANCO"/>
    <n v="31211501"/>
    <s v="Selección abreviada subasta inversa (No disponible)"/>
    <n v="2"/>
    <n v="5"/>
    <n v="10"/>
    <n v="700000"/>
    <s v="GALON"/>
    <s v="NO SOLICITADAS"/>
  </r>
  <r>
    <x v="18"/>
    <s v="02-02-01-003-005-01"/>
    <n v="16"/>
    <s v="Materiales y suministros - Pinturas y barnices y productos relacionados; colores para la pintura artística; tintas"/>
    <s v="PINTURA ARQUITECTONICA Y DECORATIVA ESMALTE BRILLANTE COLOR GRIS HUMO"/>
    <n v="31211501"/>
    <s v="Selección abreviada subasta inversa (No disponible)"/>
    <n v="2"/>
    <n v="5"/>
    <n v="10"/>
    <n v="700000"/>
    <s v="GALON"/>
    <s v="NO SOLICITADAS"/>
  </r>
  <r>
    <x v="18"/>
    <s v="02-02-01-003-005-01"/>
    <n v="16"/>
    <s v="Materiales y suministros - Pinturas y barnices y productos relacionados; colores para la pintura artística; tintas"/>
    <s v="PINTURA ARQUITECTONICA Y DECORATIVA ESMALTE BRILLANTE COLOR NEGRO"/>
    <n v="31211501"/>
    <s v="Selección abreviada subasta inversa (No disponible)"/>
    <n v="2"/>
    <n v="5"/>
    <n v="10"/>
    <n v="700000"/>
    <s v="GALON"/>
    <s v="NO SOLICITADAS"/>
  </r>
  <r>
    <x v="18"/>
    <s v="02-02-01-003-005-01"/>
    <n v="16"/>
    <s v="Materiales y suministros - Pinturas y barnices y productos relacionados; colores para la pintura artística; tintas"/>
    <s v="PINTURA BITUMINOSA REFLECTIVA CUÑETE X 5 GLN"/>
    <n v="31211500"/>
    <s v="Selección abreviada subasta inversa (No disponible)"/>
    <n v="2"/>
    <n v="5"/>
    <n v="5"/>
    <n v="2900000"/>
    <s v="UNIDAD"/>
    <s v="NO SOLICITADAS"/>
  </r>
  <r>
    <x v="18"/>
    <s v="02-02-01-003-005-01"/>
    <n v="16"/>
    <s v="Materiales y suministros - Pinturas y barnices y productos relacionados; colores para la pintura artística; tintas"/>
    <s v="PINTURA EPOXICA BLANCA + CATALIZADOR"/>
    <n v="31211519"/>
    <s v="Selección abreviada subasta inversa (No disponible)"/>
    <n v="2"/>
    <n v="5"/>
    <n v="10"/>
    <n v="1650000"/>
    <s v="GALON"/>
    <s v="NO SOLICITADAS"/>
  </r>
  <r>
    <x v="18"/>
    <s v="02-02-01-003-005-01"/>
    <n v="16"/>
    <s v="Materiales y suministros - Pinturas y barnices y productos relacionados; colores para la pintura artística; tintas"/>
    <s v="PINTURA PARA DEMARCACION VIAL ALQUIDICA CON CAUCHO COLOR AMARILLA X 5 GALONES CON 52 % DE SOLIDOS"/>
    <n v="31211506"/>
    <s v="Selección abreviada subasta inversa (No disponible)"/>
    <n v="2"/>
    <n v="5"/>
    <n v="10"/>
    <n v="3300000"/>
    <s v="UNIDAD"/>
    <s v="NO SOLICITADAS"/>
  </r>
  <r>
    <x v="18"/>
    <s v="02-02-01-003-005-01"/>
    <n v="16"/>
    <s v="Materiales y suministros - Pinturas y barnices y productos relacionados; colores para la pintura artística; tintas"/>
    <s v="PINTURA PARA DEMARCACION VIAL ALQUIDICA CON CAUCHO COLOR BLANCO X 5 GALONES CON 52 % DE SOLIDOS"/>
    <n v="31211506"/>
    <s v="Selección abreviada subasta inversa (No disponible)"/>
    <n v="2"/>
    <n v="5"/>
    <n v="5"/>
    <n v="1650000"/>
    <s v="UNIDAD"/>
    <s v="NO SOLICITADAS"/>
  </r>
  <r>
    <x v="18"/>
    <s v="02-02-01-003-005-01"/>
    <n v="16"/>
    <s v="Materiales y suministros - Pinturas y barnices y productos relacionados; colores para la pintura artística; tintas"/>
    <s v="PINTURA VINILO ESPECIAL PARA FACHADAS USO EXTERIOR ACABADO MATE COLOR ARENA DESIERTO"/>
    <n v="31211502"/>
    <s v="Selección abreviada subasta inversa (No disponible)"/>
    <n v="2"/>
    <n v="5"/>
    <n v="20"/>
    <n v="7400000"/>
    <s v="UNIDAD"/>
    <s v="NO SOLICITADAS"/>
  </r>
  <r>
    <x v="18"/>
    <s v="02-02-01-003-005-01"/>
    <n v="16"/>
    <s v="Materiales y suministros - Pinturas y barnices y productos relacionados; colores para la pintura artística; tintas"/>
    <s v="PINTURA VINILO ESPECIAL PARA FACHADAS USO EXTERIOR ACABADO MATE COLOR GRIS BASALTO"/>
    <n v="31211502"/>
    <s v="Selección abreviada subasta inversa (No disponible)"/>
    <n v="2"/>
    <n v="5"/>
    <n v="5"/>
    <n v="1850000"/>
    <s v="UNIDAD"/>
    <s v="NO SOLICITADAS"/>
  </r>
  <r>
    <x v="18"/>
    <s v="02-02-01-003-005-01"/>
    <n v="16"/>
    <s v="Materiales y suministros - Pinturas y barnices y productos relacionados; colores para la pintura artística; tintas"/>
    <s v="PINTURA VINILO ESPECIAL PARA FACHADAS USO EXTERIOR ACABADO MATE COLOR ROJO COLONIAL CUÑETE X 5 GAL"/>
    <n v="31211502"/>
    <s v="Selección abreviada subasta inversa (No disponible)"/>
    <n v="2"/>
    <n v="5"/>
    <n v="5"/>
    <n v="1850000"/>
    <s v="UNIDAD"/>
    <s v="NO SOLICITADAS"/>
  </r>
  <r>
    <x v="18"/>
    <s v="02-02-01-003-005-01"/>
    <n v="10"/>
    <s v="Materiales y suministros - Pinturas y barnices y productos relacionados; colores para la pintura artística; tintas"/>
    <s v="RICOH LANIER TYPE 1170D NEGRO"/>
    <n v="44103103"/>
    <s v="Mínima cuantía"/>
    <n v="2"/>
    <n v="1"/>
    <n v="2"/>
    <n v="170674"/>
    <s v="UNIDAD"/>
    <s v="NO SOLICITADAS"/>
  </r>
  <r>
    <x v="18"/>
    <s v="02-02-01-003-005-01"/>
    <n v="10"/>
    <s v="Materiales y suministros - Pinturas y barnices y productos relacionados; colores para la pintura artística; tintas"/>
    <s v="SHARP AL 1000 TONER SHARP AL100TD AL-1000-1010-1020-1041-1200-1220-1250-1521-1540-2040TD FOTOC "/>
    <n v="44103103"/>
    <s v="Mínima cuantía"/>
    <n v="2"/>
    <n v="1"/>
    <n v="2"/>
    <n v="680868"/>
    <s v="UNIDAD"/>
    <s v="NO SOLICITADAS"/>
  </r>
  <r>
    <x v="18"/>
    <s v="02-02-01-003-005-01"/>
    <n v="10"/>
    <s v="Materiales y suministros - Pinturas y barnices y productos relacionados; colores para la pintura artística; tintas"/>
    <s v="SHARP AR016LT 5015 TONER SHARP AR016LT 5015 DIGITAL MULTIFUNCIONAL"/>
    <n v="44103103"/>
    <s v="Mínima cuantía"/>
    <n v="2"/>
    <n v="1"/>
    <n v="3"/>
    <n v="578340"/>
    <s v="UNIDAD"/>
    <s v="NO SOLICITADAS"/>
  </r>
  <r>
    <x v="18"/>
    <s v="02-02-01-003-005-01"/>
    <n v="10"/>
    <s v="Materiales y suministros - Pinturas y barnices y productos relacionados; colores para la pintura artística; tintas"/>
    <s v="SHARP AR270NT TONER SHARP AR270NT-AR310NT AR235-275-M235-237-277 NEGRO 25.000 PAG ALTO REND."/>
    <n v="44103103"/>
    <s v="Mínima cuantía"/>
    <n v="2"/>
    <n v="1"/>
    <n v="3"/>
    <n v="986085"/>
    <s v="UNIDAD"/>
    <s v="NO SOLICITADAS"/>
  </r>
  <r>
    <x v="18"/>
    <s v="02-02-01-003-005-01"/>
    <n v="10"/>
    <s v="Materiales y suministros - Pinturas y barnices y productos relacionados; colores para la pintura artística; tintas"/>
    <s v="TONER IMPRESORA TYPE 1170 D/ CIS/LD015"/>
    <n v="44103100"/>
    <s v="Mínima cuantía"/>
    <n v="2"/>
    <n v="1"/>
    <n v="5"/>
    <n v="350000"/>
    <s v="UNIDAD"/>
    <s v="NO SOLICITADAS"/>
  </r>
  <r>
    <x v="18"/>
    <s v="02-02-01-003-005-02"/>
    <n v="10"/>
    <s v="Materiales y suministros - Productos farmacéuticos"/>
    <s v="ANTIDIARREICO A BASE DE  SALICILATO DE BISMUTO 1,75 GR, PRESENTACION FRASCO X 120 ML"/>
    <n v="51171700"/>
    <s v="Mínima cuantía"/>
    <n v="1"/>
    <n v="3"/>
    <n v="1"/>
    <n v="18000"/>
    <s v="UNIDAD"/>
    <s v="NO SOLICITADAS"/>
  </r>
  <r>
    <x v="18"/>
    <s v="02-02-01-003-005-02"/>
    <n v="10"/>
    <s v="Materiales y suministros - Productos farmacéuticos"/>
    <s v="ANTIPARASITARIO ANTIHELMINTICO PARA PERRO A BASE DE PIRANTEL 116 MG Y PRAZICUANTEL 25 MG, PRESENTACION JERINGA X 10 ML"/>
    <n v="51102500"/>
    <s v="Mínima cuantía"/>
    <n v="1"/>
    <n v="3"/>
    <n v="36"/>
    <n v="334800"/>
    <s v="UNIDAD"/>
    <s v="NO SOLICITADAS"/>
  </r>
  <r>
    <x v="18"/>
    <s v="02-02-01-003-005-02"/>
    <n v="10"/>
    <s v="Materiales y suministros - Productos farmacéuticos"/>
    <s v="ANTIPARASITARIO EXTERNO A BASE DE FLURALANER MICRONIZADO PARA PERROS GRANDES CAJA X UNA TABLETA"/>
    <n v="51102500"/>
    <s v="Mínima cuantía"/>
    <n v="1"/>
    <n v="3"/>
    <n v="36"/>
    <n v="2822400"/>
    <s v="UNIDAD"/>
    <s v="NO SOLICITADAS"/>
  </r>
  <r>
    <x v="18"/>
    <s v="02-02-01-003-005-02"/>
    <n v="10"/>
    <s v="Materiales y suministros - Productos farmacéuticos"/>
    <s v="ANTIPARASITARIO EXTERNO SOLUCION SPOT ON DE APLICACIÓN MENSUAL PERROS MAYORES 25 KG "/>
    <n v="51102500"/>
    <s v="Mínima cuantía"/>
    <n v="1"/>
    <n v="3"/>
    <n v="144"/>
    <n v="3312000"/>
    <s v="UNIDAD"/>
    <s v="NO SOLICITADAS"/>
  </r>
  <r>
    <x v="18"/>
    <s v="02-02-01-003-005-02"/>
    <n v="10"/>
    <s v="Materiales y suministros - Productos farmacéuticos"/>
    <s v="ANTIPARASITARIO INTERNO A BASE DE FEBANTEL 450 MG, PAMOATO DE PIRANTEL 432 MG, PRAZICUANTEL 150 MG E IVERMECTINA 0,18 MG, PARA PERRO GRANDE PRESENTACION BLISTER X 2 TABLETAS"/>
    <n v="51102500"/>
    <s v="Mínima cuantía"/>
    <n v="1"/>
    <n v="3"/>
    <n v="36"/>
    <n v="1393200"/>
    <s v="UNIDAD"/>
    <s v="NO SOLICITADAS"/>
  </r>
  <r>
    <x v="18"/>
    <s v="02-02-01-003-005-02"/>
    <n v="10"/>
    <s v="Materiales y suministros - Productos farmacéuticos"/>
    <s v="BOLSA DE ALGODÓN  X 100 GRAMOS"/>
    <n v="42121600"/>
    <s v="Mínima cuantía"/>
    <n v="1"/>
    <n v="3"/>
    <n v="4"/>
    <n v="24000"/>
    <s v="UNIDAD"/>
    <s v="NO SOLICITADAS"/>
  </r>
  <r>
    <x v="18"/>
    <s v="02-02-01-003-005-02"/>
    <n v="10"/>
    <s v="Materiales y suministros - Productos farmacéuticos"/>
    <s v="CEPILOS SLICKER PARA PERRO MANGO 15 CM"/>
    <n v="27113000"/>
    <s v="Mínima cuantía"/>
    <n v="1"/>
    <n v="3"/>
    <n v="18"/>
    <n v="257040"/>
    <s v="UNIDAD"/>
    <s v="NO SOLICITADAS"/>
  </r>
  <r>
    <x v="18"/>
    <s v="02-02-01-003-005-02"/>
    <n v="10"/>
    <s v="Materiales y suministros - Productos farmacéuticos"/>
    <s v="COLLAR ANTIPARASITARIO EXTERNO PARA PERROS A BASE DE DELTAMETRINA"/>
    <n v="51101700"/>
    <s v="Mínima cuantía"/>
    <n v="1"/>
    <n v="3"/>
    <n v="36"/>
    <n v="1224000"/>
    <s v="UNIDAD"/>
    <s v="NO SOLICITADAS"/>
  </r>
  <r>
    <x v="18"/>
    <s v="02-02-01-003-005-02"/>
    <n v="10"/>
    <s v="Materiales y suministros - Productos farmacéuticos"/>
    <s v="CREMA DERMATOLOGICA A BASE DE CLOTRIMAZOL PARA CANINOS PRESENTACION TUBO X 200 GR"/>
    <n v="51101805"/>
    <s v="Mínima cuantía"/>
    <n v="1"/>
    <n v="3"/>
    <n v="2"/>
    <n v="80000"/>
    <s v="UNIDAD"/>
    <s v="NO SOLICITADAS"/>
  </r>
  <r>
    <x v="18"/>
    <s v="02-02-01-003-005-02"/>
    <n v="10"/>
    <s v="Materiales y suministros - Productos farmacéuticos"/>
    <s v="CREMA DERMATOLOGICA CICATRIZANTE, SECANTE, DESINFECTANTE Y REPELENTE DE INSECTOS A BASE DE ACIDO FENICO 1,5 GR, OXIDO DE ZINC 7 GR, ACEITE DE PINO 2 GR. PRESENTACION FRASCO X 250 ML"/>
    <n v="51101805"/>
    <s v="Mínima cuantía"/>
    <n v="1"/>
    <n v="3"/>
    <n v="2"/>
    <n v="74000"/>
    <s v="UNIDAD"/>
    <s v="NO SOLICITADAS"/>
  </r>
  <r>
    <x v="18"/>
    <s v="02-02-01-003-005-02"/>
    <n v="10"/>
    <s v="Materiales y suministros - Productos farmacéuticos"/>
    <s v="GASA ESTERIL NO TEJIDA ANTIADHERENTE PRESENTACION SOBRE 2 UNIDADES"/>
    <n v="42312201"/>
    <s v="Mínima cuantía"/>
    <n v="1"/>
    <n v="3"/>
    <n v="200"/>
    <n v="140000"/>
    <s v="UNIDAD"/>
    <s v="NO SOLICITADAS"/>
  </r>
  <r>
    <x v="18"/>
    <s v="02-02-01-003-005-02"/>
    <n v="10"/>
    <s v="Materiales y suministros - Productos farmacéuticos"/>
    <s v="GUANTES DE LATEX PARA EXAMEN, PRESENTACION CAJA X 100 UNIDADES"/>
    <n v="42132200"/>
    <s v="Mínima cuantía"/>
    <n v="1"/>
    <n v="3"/>
    <n v="2"/>
    <n v="33000"/>
    <s v="UNIDAD"/>
    <s v="NO SOLICITADAS"/>
  </r>
  <r>
    <x v="18"/>
    <s v="02-02-01-003-005-02"/>
    <n v="10"/>
    <s v="Materiales y suministros - Productos farmacéuticos"/>
    <s v="GUANTES DE MANIPULACION DE ALIMENTOS PRESENTACION BOLSA X 100 UNIDADES"/>
    <n v="48102107"/>
    <s v="Mínima cuantía"/>
    <n v="1"/>
    <n v="3"/>
    <n v="4"/>
    <n v="52000"/>
    <s v="UNIDAD"/>
    <s v="NO SOLICITADAS"/>
  </r>
  <r>
    <x v="18"/>
    <s v="02-02-01-003-005-02"/>
    <n v="10"/>
    <s v="Materiales y suministros - Productos farmacéuticos"/>
    <s v="LOCIONES CANINA PRESENTACION FRASCO SPRAY"/>
    <n v="10111302"/>
    <s v="Mínima cuantía"/>
    <n v="1"/>
    <n v="3"/>
    <n v="18"/>
    <n v="342000"/>
    <s v="UNIDAD"/>
    <s v="NO SOLICITADAS"/>
  </r>
  <r>
    <x v="18"/>
    <s v="02-02-01-003-005-02"/>
    <n v="10"/>
    <s v="Materiales y suministros - Productos farmacéuticos"/>
    <s v="SHAMPOO MEDICADO TRATAMIENTO DERMATITIS BACTERIANA PRESENTACION 120 ML"/>
    <n v="10111302"/>
    <s v="Mínima cuantía"/>
    <n v="1"/>
    <n v="3"/>
    <n v="6"/>
    <n v="102000"/>
    <s v="UNIDAD"/>
    <s v="NO SOLICITADAS"/>
  </r>
  <r>
    <x v="18"/>
    <s v="02-02-01-003-005-02"/>
    <n v="10"/>
    <s v="Materiales y suministros - Productos farmacéuticos"/>
    <s v="SOLUCION ANTISEPTICA BUCAL A BASE DE CLORHEXIDINA PARA PERRO PRESENTACION 120 ML "/>
    <n v="42121600"/>
    <s v="Mínima cuantía"/>
    <n v="1"/>
    <n v="3"/>
    <n v="18"/>
    <n v="414000"/>
    <s v="UNIDAD"/>
    <s v="NO SOLICITADAS"/>
  </r>
  <r>
    <x v="18"/>
    <s v="02-02-01-003-005-02"/>
    <n v="10"/>
    <s v="Materiales y suministros - Productos farmacéuticos"/>
    <s v="SOLUCION ANTISEPTICA EXTERNA PARA CANINOS A BASE DE CLORHEXIDINA PRESENTACION FRASCO X 120 ML"/>
    <n v="42121600"/>
    <s v="Mínima cuantía"/>
    <n v="1"/>
    <n v="3"/>
    <n v="18"/>
    <n v="324000"/>
    <s v="UNIDAD"/>
    <s v="NO SOLICITADAS"/>
  </r>
  <r>
    <x v="18"/>
    <s v="02-02-01-003-005-02"/>
    <n v="10"/>
    <s v="Materiales y suministros - Productos farmacéuticos"/>
    <s v="SOLUCION DE LIMPIEZA OTICA PARA CANINOS PRESENTACION FRASCO 120 ML"/>
    <n v="42121600"/>
    <s v="Mínima cuantía"/>
    <n v="1"/>
    <n v="3"/>
    <n v="36"/>
    <n v="832320"/>
    <s v="UNIDAD"/>
    <s v="NO SOLICITADAS"/>
  </r>
  <r>
    <x v="18"/>
    <s v="02-02-01-003-005-02"/>
    <n v="10"/>
    <s v="Materiales y suministros - Productos farmacéuticos"/>
    <s v="SOLUCION DESINFECTANTE A BASE DE HIPOCLORITO DE SODIO PRESENTACION GALON X 5 LTS"/>
    <n v="47131803"/>
    <s v="Mínima cuantía"/>
    <n v="1"/>
    <n v="3"/>
    <n v="2"/>
    <n v="107100"/>
    <s v="UNIDAD"/>
    <s v="NO SOLICITADAS"/>
  </r>
  <r>
    <x v="18"/>
    <s v="02-02-01-003-005-02"/>
    <n v="10"/>
    <s v="Materiales y suministros - Productos farmacéuticos"/>
    <s v="SOLUCION DESINFECTANTE A BASE YODO POVIDONA PRESENTACION GALON X 5 LTS"/>
    <n v="51102713"/>
    <s v="Mínima cuantía"/>
    <n v="1"/>
    <n v="3"/>
    <n v="1"/>
    <n v="194000"/>
    <s v="UNIDAD"/>
    <s v="NO SOLICITADAS"/>
  </r>
  <r>
    <x v="18"/>
    <s v="02-02-01-003-005-02"/>
    <n v="10"/>
    <s v="Materiales y suministros - Productos farmacéuticos"/>
    <s v="VACUNA ANTIRABICA UNIDOSIS PARA CANINOS"/>
    <n v="51201600"/>
    <s v="Mínima cuantía"/>
    <n v="1"/>
    <n v="3"/>
    <n v="18"/>
    <n v="216000"/>
    <s v="UNIDAD"/>
    <s v="NO SOLICITADAS"/>
  </r>
  <r>
    <x v="18"/>
    <s v="02-02-01-003-005-03"/>
    <n v="10"/>
    <s v="Materiales y suministros - Jabón, preparados para limpieza, perfumes y preparados de tocador"/>
    <s v="BAÑO SECO PARA PERRO PRESENTACION FRASCO X 100 GR"/>
    <n v="10111302"/>
    <s v="Mínima cuantía"/>
    <n v="1"/>
    <n v="3"/>
    <n v="18"/>
    <n v="228600"/>
    <s v="UNIDAD"/>
    <s v="NO SOLICITADAS"/>
  </r>
  <r>
    <x v="18"/>
    <s v="02-02-01-003-005-03"/>
    <n v="10"/>
    <s v="Materiales y suministros - Jabón, preparados para limpieza, perfumes y preparados de tocador"/>
    <s v="DESENGRASANTE  PARA TELA  O TEXTIL X  400 ML "/>
    <n v="47131800"/>
    <s v="Mínima cuantía"/>
    <n v="7"/>
    <n v="1"/>
    <n v="200"/>
    <n v="3220000"/>
    <s v="GALON"/>
    <s v="NO SOLICITADAS"/>
  </r>
  <r>
    <x v="18"/>
    <s v="02-02-01-003-005-03"/>
    <n v="10"/>
    <s v="Materiales y suministros - Jabón, preparados para limpieza, perfumes y preparados de tocador"/>
    <s v="DETERGENTE LIQUIDO ROPA 4 LITROS "/>
    <n v="47131800"/>
    <s v="Mínima cuantía"/>
    <n v="7"/>
    <n v="1"/>
    <n v="450"/>
    <n v="11835000"/>
    <s v="GALON"/>
    <s v="NO SOLICITADAS"/>
  </r>
  <r>
    <x v="18"/>
    <s v="02-02-01-004-002"/>
    <n v="10"/>
    <s v="Materiales y suministros - Productos metálicos elaborados (excepto maquinaria y equipo)"/>
    <s v="HOJAS DE AFEITAR PRESENTACION INDIVIDUAL"/>
    <n v="27111502"/>
    <s v="Mínima cuantía"/>
    <n v="1"/>
    <n v="3"/>
    <n v="10"/>
    <n v="5950"/>
    <s v="UNIDAD"/>
    <s v="NO SOLICITADAS"/>
  </r>
  <r>
    <x v="18"/>
    <s v="02-02-01-003-005-03"/>
    <n v="10"/>
    <s v="Materiales y suministros - Jabón, preparados para limpieza, perfumes y preparados de tocador"/>
    <s v="JABON DE BAÑO PARA PERRO"/>
    <n v="10111302"/>
    <s v="Mínima cuantía"/>
    <n v="1"/>
    <n v="3"/>
    <n v="36"/>
    <n v="262800"/>
    <s v="UNIDAD"/>
    <s v="NO SOLICITADAS"/>
  </r>
  <r>
    <x v="18"/>
    <s v="02-02-01-003-005-03"/>
    <n v="10"/>
    <s v="Materiales y suministros - Jabón, preparados para limpieza, perfumes y preparados de tocador"/>
    <s v="SHAMPOO MEDICADO TRATAMIENTO HONGOS PRESENTACION 120 ML"/>
    <n v="10111302"/>
    <s v="Mínima cuantía"/>
    <n v="1"/>
    <n v="3"/>
    <n v="6"/>
    <n v="126000"/>
    <s v="UNIDAD"/>
    <s v="NO SOLICITADAS"/>
  </r>
  <r>
    <x v="18"/>
    <s v="02-02-01-003-005-04"/>
    <n v="10"/>
    <s v="Materiales y suministros - Productos químicos n. C. P."/>
    <s v="SELLADO DE JUNTAS"/>
    <n v="31201606"/>
    <s v="Selección abreviada subasta inversa (No disponible)"/>
    <n v="2"/>
    <n v="5"/>
    <n v="30"/>
    <n v="1200000"/>
    <s v="UNIDAD"/>
    <s v="NO SOLICITADAS"/>
  </r>
  <r>
    <x v="18"/>
    <s v="02-02-01-003-005-04"/>
    <n v="10"/>
    <s v="Materiales y suministros - Productos químicos n. C. P."/>
    <s v="SELLO LENGÜETA BAJO CONSUMO"/>
    <n v="40141615"/>
    <s v="Selección abreviada subasta inversa (No disponible)"/>
    <n v="2"/>
    <n v="5"/>
    <n v="25"/>
    <n v="375000"/>
    <s v="UNIDAD"/>
    <s v="NO SOLICITADAS"/>
  </r>
  <r>
    <x v="18"/>
    <s v="02-02-01-003-005-04"/>
    <n v="10"/>
    <s v="Materiales y suministros - Productos químicos n. C. P."/>
    <s v="SILICONA TRANSPARENTE ANTIHONHOS TUBO X 300 ML"/>
    <n v="31201632"/>
    <s v="Selección abreviada subasta inversa (No disponible)"/>
    <n v="2"/>
    <n v="5"/>
    <n v="50"/>
    <n v="1000000"/>
    <s v="UNIDAD"/>
    <s v="NO SOLICITADAS"/>
  </r>
  <r>
    <x v="18"/>
    <s v="02-02-01-003-005-05"/>
    <n v="10"/>
    <s v="Materiales y suministros - Fibras textiles manufacturadas"/>
    <s v="ESTOPA"/>
    <n v="11162116"/>
    <s v="Selección abreviada subasta inversa (No disponible)"/>
    <n v="2"/>
    <n v="5"/>
    <n v="25"/>
    <n v="250000"/>
    <s v="KILOGRAMO"/>
    <s v="NO SOLICITADAS"/>
  </r>
  <r>
    <x v="18"/>
    <s v="02-02-01-003-006-01"/>
    <n v="10"/>
    <s v="Materiales y suministros - Llantas de caucho y neumáticos (cámaras de aire)"/>
    <s v="LLANTA 185/65R15"/>
    <n v="25171901"/>
    <s v="Selección abreviada menor cuantía"/>
    <n v="2"/>
    <n v="1"/>
    <n v="4"/>
    <n v="1131960"/>
    <s v="UNIDAD"/>
    <s v="NO SOLICITADAS"/>
  </r>
  <r>
    <x v="18"/>
    <s v="02-02-01-003-006-01"/>
    <n v="10"/>
    <s v="Materiales y suministros - Llantas de caucho y neumáticos (cámaras de aire)"/>
    <s v="LLANTA 195/75R16C"/>
    <n v="25171901"/>
    <s v="Selección abreviada menor cuantía"/>
    <n v="2"/>
    <n v="1"/>
    <n v="6"/>
    <n v="3023940"/>
    <s v="UNIDAD"/>
    <s v="NO SOLICITADAS"/>
  </r>
  <r>
    <x v="18"/>
    <s v="02-02-01-003-006-01"/>
    <n v="10"/>
    <s v="Materiales y suministros - Llantas de caucho y neumáticos (cámaras de aire)"/>
    <s v="LLANTA 205/65R16"/>
    <n v="25171901"/>
    <s v="Selección abreviada menor cuantía"/>
    <n v="2"/>
    <n v="1"/>
    <n v="1"/>
    <n v="20000000"/>
    <s v="UNIDAD"/>
    <s v="NO SOLICITADAS"/>
  </r>
  <r>
    <x v="18"/>
    <s v="02-02-01-003-006-01"/>
    <n v="10"/>
    <s v="Materiales y suministros - Llantas de caucho y neumáticos (cámaras de aire)"/>
    <s v="LLANTA 205/65R16"/>
    <n v="25171901"/>
    <s v="Selección abreviada menor cuantía"/>
    <n v="2"/>
    <n v="1"/>
    <n v="4"/>
    <n v="2071960"/>
    <s v="UNIDAD"/>
    <s v="NO SOLICITADAS"/>
  </r>
  <r>
    <x v="18"/>
    <s v="02-02-01-003-006-01"/>
    <n v="10"/>
    <s v="Materiales y suministros - Llantas de caucho y neumáticos (cámaras de aire)"/>
    <s v="LLANTA 205/70R15"/>
    <n v="25171901"/>
    <s v="Selección abreviada menor cuantía"/>
    <n v="2"/>
    <n v="1"/>
    <n v="4"/>
    <n v="2047960"/>
    <s v="UNIDAD"/>
    <s v="NO SOLICITADAS"/>
  </r>
  <r>
    <x v="18"/>
    <s v="02-02-01-003-006-01"/>
    <n v="10"/>
    <s v="Materiales y suministros - Llantas de caucho y neumáticos (cámaras de aire)"/>
    <s v="LLANTA 215/75R17.5"/>
    <n v="25171901"/>
    <s v="Selección abreviada menor cuantía"/>
    <n v="2"/>
    <n v="1"/>
    <n v="6"/>
    <n v="5118000"/>
    <s v="UNIDAD"/>
    <s v="NO SOLICITADAS"/>
  </r>
  <r>
    <x v="18"/>
    <s v="02-02-01-003-006-01"/>
    <n v="10"/>
    <s v="Materiales y suministros - Llantas de caucho y neumáticos (cámaras de aire)"/>
    <s v="LLANTA 235/60R17"/>
    <n v="25171901"/>
    <s v="Selección abreviada menor cuantía"/>
    <n v="2"/>
    <n v="1"/>
    <n v="4"/>
    <n v="2243956"/>
    <s v="UNIDAD"/>
    <s v="NO SOLICITADAS"/>
  </r>
  <r>
    <x v="18"/>
    <s v="02-02-01-003-006-01"/>
    <n v="10"/>
    <s v="Materiales y suministros - Llantas de caucho y neumáticos (cámaras de aire)"/>
    <s v="LLANTA 255/70R16"/>
    <n v="25171901"/>
    <s v="Selección abreviada menor cuantía"/>
    <n v="2"/>
    <n v="1"/>
    <n v="4"/>
    <n v="2455960"/>
    <s v="UNIDAD"/>
    <s v="NO SOLICITADAS"/>
  </r>
  <r>
    <x v="18"/>
    <s v="02-02-01-003-006-01"/>
    <n v="10"/>
    <s v="Materiales y suministros - Llantas de caucho y neumáticos (cámaras de aire)"/>
    <s v="LLANTA 900R20"/>
    <n v="25171901"/>
    <s v="Selección abreviada menor cuantía"/>
    <n v="2"/>
    <n v="1"/>
    <n v="2"/>
    <n v="1755000"/>
    <s v="UNIDAD"/>
    <s v="NO SOLICITADAS"/>
  </r>
  <r>
    <x v="18"/>
    <s v="02-02-01-003-006-03"/>
    <n v="10"/>
    <s v="Materiales y suministros - Semimanufacturas de plástico"/>
    <s v="ACOPLE CON REGULACION LAVAMANOS TRABAJO PESADO"/>
    <n v="40172608"/>
    <s v="Selección abreviada subasta inversa (No disponible)"/>
    <n v="2"/>
    <n v="5"/>
    <n v="25"/>
    <n v="325000"/>
    <s v="UNIDAD"/>
    <s v="NO SOLICITADAS"/>
  </r>
  <r>
    <x v="18"/>
    <s v="02-02-01-003-006-03"/>
    <n v="10"/>
    <s v="Materiales y suministros - Semimanufacturas de plástico"/>
    <s v="ACOPLE CON REGULACION SANITARIO TRABAJO PESADO"/>
    <n v="40172608"/>
    <s v="Selección abreviada subasta inversa (No disponible)"/>
    <n v="2"/>
    <n v="5"/>
    <n v="25"/>
    <n v="325000"/>
    <s v="UNIDAD"/>
    <s v="NO SOLICITADAS"/>
  </r>
  <r>
    <x v="18"/>
    <s v="02-02-01-003-006-03"/>
    <n v="10"/>
    <s v="Materiales y suministros - Semimanufacturas de plástico"/>
    <s v="ACOPLES LAVAMANOS PLASTICO DE 40CMS"/>
    <n v="40172608"/>
    <s v="Selección abreviada subasta inversa (No disponible)"/>
    <n v="2"/>
    <n v="5"/>
    <n v="25"/>
    <n v="200000"/>
    <s v="UNIDAD"/>
    <s v="NO SOLICITADAS"/>
  </r>
  <r>
    <x v="18"/>
    <s v="02-02-01-003-006-03"/>
    <n v="10"/>
    <s v="Materiales y suministros - Semimanufacturas de plástico"/>
    <s v="ACOPLES SANITARIOS PLASTICO DE 40 CMS"/>
    <n v="40172608"/>
    <s v="Selección abreviada subasta inversa (No disponible)"/>
    <n v="2"/>
    <n v="5"/>
    <n v="25"/>
    <n v="200000"/>
    <s v="UNIDAD"/>
    <s v="NO SOLICITADAS"/>
  </r>
  <r>
    <x v="18"/>
    <s v="02-02-01-003-006-03"/>
    <n v="10"/>
    <s v="Materiales y suministros - Semimanufacturas de plástico"/>
    <s v="REJILLA PLASTICA 3 X 2&quot;"/>
    <n v="30103202"/>
    <s v="Selección abreviada subasta inversa (No disponible)"/>
    <n v="2"/>
    <n v="5"/>
    <n v="35"/>
    <n v="192500"/>
    <s v="UNIDAD"/>
    <s v="NO SOLICITADAS"/>
  </r>
  <r>
    <x v="18"/>
    <s v="02-02-01-003-006-03"/>
    <n v="10"/>
    <s v="Materiales y suministros - Semimanufacturas de plástico"/>
    <s v="REJILLA PLASTICA 4 X 3&quot;"/>
    <n v="30103202"/>
    <s v="Selección abreviada subasta inversa (No disponible)"/>
    <n v="2"/>
    <n v="5"/>
    <n v="25"/>
    <n v="187500"/>
    <s v="UNIDAD"/>
    <s v="NO SOLICITADAS"/>
  </r>
  <r>
    <x v="18"/>
    <s v="02-02-01-003-006-04"/>
    <n v="10"/>
    <s v="Materiales y suministros - Productos de empaque y envasado, de plástico"/>
    <s v="BOLSA HERMETICA TRANSPARENTE"/>
    <n v="24111500"/>
    <s v="Mínima cuantía"/>
    <n v="2"/>
    <n v="2"/>
    <n v="350"/>
    <n v="420000"/>
    <s v="UNIDAD"/>
    <s v="NO SOLICITADAS"/>
  </r>
  <r>
    <x v="18"/>
    <s v="02-02-01-003-006-04"/>
    <n v="10"/>
    <s v="Materiales y suministros - Productos de empaque y envasado, de plástico"/>
    <s v="BOLSAS PEQUEÑAS PARA RECOLECTAR MATERIA FECAL ROLLOS X 50 UNIDADES"/>
    <n v="24111503"/>
    <s v="Mínima cuantía"/>
    <n v="1"/>
    <n v="3"/>
    <n v="4"/>
    <n v="19040"/>
    <s v="UNIDAD"/>
    <s v="NO SOLICITADAS"/>
  </r>
  <r>
    <x v="18"/>
    <s v="02-02-01-004-009-01"/>
    <n v="10"/>
    <s v="Materiales y suministros - Vehículos automotores, remolques y semirremolques; y sus partes, piezas y accesorios"/>
    <s v="ADQUISISCION DE CARROS Y/O CONTENEDORES DE RECOLECCION DE BASURAS"/>
    <n v="25101914"/>
    <s v="Mínima cuantía"/>
    <n v="4"/>
    <n v="6"/>
    <n v="1"/>
    <n v="2200000"/>
    <s v="UNIDAD"/>
    <s v="NO SOLICITADAS"/>
  </r>
  <r>
    <x v="18"/>
    <s v="02-02-01-003-006-09"/>
    <n v="10"/>
    <s v="Materiales y suministros - Otros productos plásticos"/>
    <s v="BIZCOCHO SANITARIO"/>
    <n v="30181603"/>
    <s v="Selección abreviada subasta inversa (No disponible)"/>
    <n v="2"/>
    <n v="5"/>
    <n v="80"/>
    <n v="2000000"/>
    <s v="UNIDAD"/>
    <s v="NO SOLICITADAS"/>
  </r>
  <r>
    <x v="18"/>
    <s v="02-02-01-003-006-09"/>
    <n v="10"/>
    <s v="Materiales y suministros - Otros productos plásticos"/>
    <s v="CINTA VINILO AISLANTE AUTOFUNDENTE X ROLLO CERTIFICADA"/>
    <n v="31201502"/>
    <s v="Selección abreviada subasta inversa (No disponible)"/>
    <n v="2"/>
    <n v="5"/>
    <n v="30"/>
    <n v="251700"/>
    <s v="ROLLO"/>
    <s v="NO SOLICITADAS"/>
  </r>
  <r>
    <x v="18"/>
    <s v="02-02-01-003-006-09"/>
    <n v="10"/>
    <s v="Materiales y suministros - Otros productos plásticos"/>
    <s v="CINTA VINILO AISLANTE SUPER 33 X ROLLO CERTIFICADA NORMA RETIE"/>
    <n v="31201502"/>
    <s v="Selección abreviada subasta inversa (No disponible)"/>
    <n v="2"/>
    <n v="5"/>
    <n v="100"/>
    <n v="838900"/>
    <s v="ROLLO"/>
    <s v="NO SOLICITADAS"/>
  </r>
  <r>
    <x v="18"/>
    <s v="02-02-01-003-006-09"/>
    <n v="10"/>
    <s v="Materiales y suministros - Otros productos plásticos"/>
    <s v="FLOTADOR PARA TANQUE 1&quot; CON BOLA"/>
    <n v="40141610"/>
    <s v="Selección abreviada subasta inversa (No disponible)"/>
    <n v="2"/>
    <n v="5"/>
    <n v="5"/>
    <n v="350000"/>
    <s v="UNIDAD"/>
    <s v="NO SOLICITADAS"/>
  </r>
  <r>
    <x v="18"/>
    <s v="02-02-01-003-006-09"/>
    <n v="10"/>
    <s v="Materiales y suministros - Otros productos plásticos"/>
    <s v="FLOTADOR PARA TANQUE 1/2&quot; CON BOLA"/>
    <n v="40141610"/>
    <s v="Selección abreviada subasta inversa (No disponible)"/>
    <n v="2"/>
    <n v="5"/>
    <n v="6"/>
    <n v="270000"/>
    <s v="UNIDAD"/>
    <s v="NO SOLICITADAS"/>
  </r>
  <r>
    <x v="18"/>
    <s v="02-02-01-003-006-09"/>
    <n v="10"/>
    <s v="Materiales y suministros - Otros productos plásticos"/>
    <s v="FLOTADOR PARA TANQUE 3/4&quot; CON BOLA"/>
    <n v="40141610"/>
    <s v="Selección abreviada subasta inversa (No disponible)"/>
    <n v="2"/>
    <n v="5"/>
    <n v="5"/>
    <n v="250000"/>
    <s v="UNIDAD"/>
    <s v="NO SOLICITADAS"/>
  </r>
  <r>
    <x v="18"/>
    <s v="02-02-01-003-006-09"/>
    <n v="10"/>
    <s v="Materiales y suministros - Otros productos plásticos"/>
    <s v="REGADERA POMA DUCHA ACABADO CROMADO"/>
    <n v="30181503"/>
    <s v="Selección abreviada subasta inversa (No disponible)"/>
    <n v="2"/>
    <n v="5"/>
    <n v="25"/>
    <n v="1250000"/>
    <s v="UNIDAD"/>
    <s v="NO SOLICITADAS"/>
  </r>
  <r>
    <x v="18"/>
    <s v="02-02-01-003-006-09"/>
    <n v="10"/>
    <s v="Materiales y suministros - Otros productos plásticos"/>
    <s v="TEJA PLASTICA TRASLUCIDA TIPO ETERNIT NO. 10"/>
    <n v="30151500"/>
    <s v="Selección abreviada subasta inversa (No disponible)"/>
    <n v="2"/>
    <n v="5"/>
    <n v="15"/>
    <n v="750000"/>
    <s v="UNIDAD"/>
    <s v="NO SOLICITADAS"/>
  </r>
  <r>
    <x v="18"/>
    <s v="02-02-01-003-006-09"/>
    <n v="10"/>
    <s v="Materiales y suministros - Otros productos plásticos"/>
    <s v="TRAPEROS  160      "/>
    <n v="47131600"/>
    <s v="Mínima cuantía"/>
    <n v="7"/>
    <n v="1"/>
    <n v="280"/>
    <n v="2380000"/>
    <s v="UNIDAD"/>
    <s v="NO SOLICITADAS"/>
  </r>
  <r>
    <x v="18"/>
    <s v="02-02-01-003-006-09"/>
    <n v="10"/>
    <s v="Materiales y suministros - Otros productos plásticos"/>
    <s v="BALDE ESCURRIDOR TRAPEROS ALTA RESISTENCIA 36 LITROS"/>
    <n v="47121800"/>
    <s v="Mínima cuantía"/>
    <n v="4"/>
    <n v="4"/>
    <n v="6"/>
    <n v="1920000"/>
    <s v="GLOBAL"/>
    <s v="NO SOLICITADAS"/>
  </r>
  <r>
    <x v="18"/>
    <s v="02-02-01-003-007-04"/>
    <n v="10"/>
    <s v="Materiales y suministros - Yeso, cal y cemento"/>
    <s v="BOQUILLA X 5 KG BLANCO"/>
    <n v="31201605"/>
    <s v="Selección abreviada subasta inversa (No disponible)"/>
    <n v="2"/>
    <n v="5"/>
    <n v="10"/>
    <n v="155000"/>
    <s v="UNIDAD"/>
    <s v="NO SOLICITADAS"/>
  </r>
  <r>
    <x v="18"/>
    <s v="02-02-01-003-007-04"/>
    <n v="10"/>
    <s v="Materiales y suministros - Yeso, cal y cemento"/>
    <s v="CEMENTO BLANCO X 20 KILOS"/>
    <n v="30111601"/>
    <s v="Selección abreviada subasta inversa (No disponible)"/>
    <n v="2"/>
    <n v="5"/>
    <n v="1"/>
    <n v="50000"/>
    <s v="UNIDAD"/>
    <s v="NO SOLICITADAS"/>
  </r>
  <r>
    <x v="18"/>
    <s v="02-02-01-003-007-04"/>
    <n v="10"/>
    <s v="Materiales y suministros - Yeso, cal y cemento"/>
    <s v="CEMENTO GRIS X 50 KG"/>
    <n v="30111601"/>
    <s v="Selección abreviada subasta inversa (No disponible)"/>
    <n v="2"/>
    <n v="5"/>
    <n v="120"/>
    <n v="4440000"/>
    <s v="UNIDAD"/>
    <s v="NO SOLICITADAS"/>
  </r>
  <r>
    <x v="18"/>
    <s v="02-02-01-003-007-04"/>
    <n v="10"/>
    <s v="Materiales y suministros - Yeso, cal y cemento"/>
    <s v="PEGANTE CERAMICO CON LATEX TIPOPEGACOR O SIMILAR X BULTO 25 KG"/>
    <n v="31201605"/>
    <s v="Selección abreviada subasta inversa (No disponible)"/>
    <n v="2"/>
    <n v="5"/>
    <n v="30"/>
    <n v="1050000"/>
    <s v="UNIDAD"/>
    <s v="NO SOLICITADAS"/>
  </r>
  <r>
    <x v="18"/>
    <s v="02-02-01-003-007-05"/>
    <n v="10"/>
    <s v="Materiales y suministros - Artículos de concreto, cemento y yeso"/>
    <s v="LAMINA DE DRYWALL DE 12 MM"/>
    <n v="30161503"/>
    <s v="Selección abreviada subasta inversa (No disponible)"/>
    <n v="2"/>
    <n v="5"/>
    <n v="20"/>
    <n v="800000"/>
    <s v="UNIDAD"/>
    <s v="NO SOLICITADAS"/>
  </r>
  <r>
    <x v="18"/>
    <s v="02-02-01-003-007-09"/>
    <n v="10"/>
    <s v="Materiales y suministros - Otros productos minerales no metálicos n. C. P."/>
    <s v="CARTUCHO PARA ORINAL SECO CORONA REFERENCIA O62121001"/>
    <n v="30181506"/>
    <s v="Selección abreviada subasta inversa (No disponible)"/>
    <n v="2"/>
    <n v="5"/>
    <n v="21"/>
    <n v="1218000"/>
    <s v="UNIDAD"/>
    <s v="NO SOLICITADAS"/>
  </r>
  <r>
    <x v="18"/>
    <s v="02-02-01-003-007-09"/>
    <n v="10"/>
    <s v="Materiales y suministros - Otros productos minerales no metálicos n. C. P."/>
    <s v="CARTUCHO REPUESTO PARA ORINAL SECO HELVEX MGS-E"/>
    <n v="30181506"/>
    <s v="Selección abreviada subasta inversa (No disponible)"/>
    <n v="2"/>
    <n v="5"/>
    <n v="13"/>
    <n v="910000"/>
    <s v="UNIDAD"/>
    <s v="NO SOLICITADAS"/>
  </r>
  <r>
    <x v="18"/>
    <s v="02-02-01-004-007-03"/>
    <n v="10"/>
    <s v="Materiales y suministros - Radiorreceptores y receptores de televisión; aparatos para la grabación y reproducción de sonido y video; micrófonos, altavoces, amplificadores, etc."/>
    <s v="DVD"/>
    <n v="43201800"/>
    <s v="Mínima cuantía"/>
    <n v="2"/>
    <n v="1"/>
    <n v="500"/>
    <n v="162500"/>
    <s v="UNIDAD"/>
    <s v="NO SOLICITADAS"/>
  </r>
  <r>
    <x v="18"/>
    <s v="02-02-01-003-007-09"/>
    <n v="10"/>
    <s v="Materiales y suministros - Otros productos minerales no metálicos n. C. P."/>
    <s v="EMULSIÓN ASFÁLTICA X CUÑETE"/>
    <n v="12161804"/>
    <s v="Selección abreviada subasta inversa (No disponible)"/>
    <n v="2"/>
    <n v="5"/>
    <n v="7"/>
    <n v="1085000"/>
    <s v="UNIDAD"/>
    <s v="NO SOLICITADAS"/>
  </r>
  <r>
    <x v="18"/>
    <s v="02-02-01-003-007-09"/>
    <n v="10"/>
    <s v="Materiales y suministros - Otros productos minerales no metálicos n. C. P."/>
    <s v="LIJA 180"/>
    <n v="31191501"/>
    <s v="Selección abreviada subasta inversa (No disponible)"/>
    <n v="2"/>
    <n v="5"/>
    <n v="100"/>
    <n v="200000"/>
    <s v="UNIDAD"/>
    <s v="NO SOLICITADAS"/>
  </r>
  <r>
    <x v="18"/>
    <s v="02-02-01-003-007-09"/>
    <n v="10"/>
    <s v="Materiales y suministros - Otros productos minerales no metálicos n. C. P."/>
    <s v="LIJA 220"/>
    <n v="31191501"/>
    <s v="Selección abreviada subasta inversa (No disponible)"/>
    <n v="2"/>
    <n v="5"/>
    <n v="100"/>
    <n v="200000"/>
    <s v="UNIDAD"/>
    <s v="NO SOLICITADAS"/>
  </r>
  <r>
    <x v="18"/>
    <s v="02-02-01-003-008-05"/>
    <n v="10"/>
    <s v="Materiales y suministros - Juegos y juguetes"/>
    <s v="JUGUETE MORDEDOR DE PELOTA CON CUERDA DE ALGODÓN 70 CM PARA PERRO GRANDE"/>
    <n v="10111301"/>
    <s v="Mínima cuantía"/>
    <n v="1"/>
    <n v="3"/>
    <n v="18"/>
    <n v="257040"/>
    <s v="UNIDAD"/>
    <s v="NO SOLICITADAS"/>
  </r>
  <r>
    <x v="18"/>
    <s v="02-02-01-003-008-05"/>
    <n v="10"/>
    <s v="Materiales y suministros - Juegos y juguetes"/>
    <s v="MORDEDOR RELLENO PARA PERROS  FABRICADO EN YUTE CON ASA DE NYLON TAMAÑO 60 CM PARA PERRO GRANDE"/>
    <n v="10111301"/>
    <s v="Mínima cuantía"/>
    <n v="1"/>
    <n v="3"/>
    <n v="18"/>
    <n v="556920"/>
    <s v="UNIDAD"/>
    <s v="NO SOLICITADAS"/>
  </r>
  <r>
    <x v="18"/>
    <s v="02-02-01-003-008-09"/>
    <n v="10"/>
    <s v="Materiales y suministros - Otros artículos manufacturados n. C. P."/>
    <s v="BROCHA CERDA MONA 2 PULGADAS MANGO PLASTICO"/>
    <n v="31211904"/>
    <s v="Selección abreviada subasta inversa (No disponible)"/>
    <n v="2"/>
    <n v="5"/>
    <n v="100"/>
    <n v="1000000"/>
    <s v="UNIDAD"/>
    <s v="NO SOLICITADAS"/>
  </r>
  <r>
    <x v="18"/>
    <s v="02-02-01-003-008-09"/>
    <n v="10"/>
    <s v="Materiales y suministros - Otros artículos manufacturados n. C. P."/>
    <s v="BROCHA CERDA MONA DE 3 PULG MANGO PLASTICO"/>
    <n v="31211904"/>
    <s v="Selección abreviada subasta inversa (No disponible)"/>
    <n v="2"/>
    <n v="5"/>
    <n v="100"/>
    <n v="1000000"/>
    <s v="UNIDAD"/>
    <s v="NO SOLICITADAS"/>
  </r>
  <r>
    <x v="18"/>
    <s v="02-02-01-003-008-09"/>
    <n v="10"/>
    <s v="Materiales y suministros - Otros artículos manufacturados n. C. P."/>
    <s v="ICAROS"/>
    <n v="60121002"/>
    <s v="Mínima cuantía"/>
    <n v="3"/>
    <n v="3"/>
    <n v="50"/>
    <n v="4500000"/>
    <s v="UNIDAD"/>
    <s v="NO SOLICITADAS"/>
  </r>
  <r>
    <x v="18"/>
    <s v="02-02-01-003-008-09"/>
    <n v="10"/>
    <s v="Materiales y suministros - Otros artículos manufacturados n. C. P."/>
    <s v="RODILLO DE FELPA DE 4&quot;"/>
    <n v="31211906"/>
    <s v="Selección abreviada subasta inversa (No disponible)"/>
    <n v="2"/>
    <n v="5"/>
    <n v="100"/>
    <n v="1200000"/>
    <s v="UNIDAD"/>
    <s v="NO SOLICITADAS"/>
  </r>
  <r>
    <x v="18"/>
    <s v="02-02-01-003-008-09"/>
    <n v="10"/>
    <s v="Materiales y suministros - Otros artículos manufacturados n. C. P."/>
    <s v="RODILLO DE FELPA DE 9&quot;"/>
    <n v="31211906"/>
    <s v="Selección abreviada subasta inversa (No disponible)"/>
    <n v="2"/>
    <n v="5"/>
    <n v="100"/>
    <n v="1500000"/>
    <s v="UNIDAD"/>
    <s v="NO SOLICITADAS"/>
  </r>
  <r>
    <x v="18"/>
    <s v="02-02-01-004-001"/>
    <n v="10"/>
    <s v="Materiales y suministros - Metales básicos"/>
    <s v="VARILLA CORRUGADA DE 1/2&quot; * 6 METROS 60 PSI"/>
    <n v="30102405"/>
    <s v="Selección abreviada subasta inversa (No disponible)"/>
    <n v="2"/>
    <n v="5"/>
    <n v="50"/>
    <n v="1250000"/>
    <s v="UNIDAD"/>
    <s v="NO SOLICITADAS"/>
  </r>
  <r>
    <x v="18"/>
    <s v="02-02-01-004-002"/>
    <n v="10"/>
    <s v="Materiales y suministros - Productos metálicos elaborados (excepto maquinaria y equipo)"/>
    <s v="ADQUISISCION DE CUCHILLAS"/>
    <n v="73161502"/>
    <s v="Mínima cuantía"/>
    <n v="3"/>
    <n v="1"/>
    <n v="30"/>
    <n v="750000"/>
    <s v="UNIDAD"/>
    <s v="NO SOLICITADAS"/>
  </r>
  <r>
    <x v="18"/>
    <s v="02-02-01-004-002"/>
    <n v="10"/>
    <s v="Materiales y suministros - Productos metálicos elaborados (excepto maquinaria y equipo)"/>
    <s v="ADQUISISCION DE YOYO (10) UNIDADES"/>
    <n v="73161502"/>
    <s v="Mínima cuantía"/>
    <n v="2"/>
    <n v="2"/>
    <n v="10"/>
    <n v="600000"/>
    <s v="UNIDAD"/>
    <s v="NO SOLICITADAS"/>
  </r>
  <r>
    <x v="18"/>
    <s v="02-02-01-004-002"/>
    <n v="10"/>
    <s v="Materiales y suministros - Productos metálicos elaborados (excepto maquinaria y equipo)"/>
    <s v="CANASTILLA 4&quot; LAVAPLATOS"/>
    <n v="30181605"/>
    <s v="Selección abreviada subasta inversa (No disponible)"/>
    <n v="2"/>
    <n v="5"/>
    <n v="20"/>
    <n v="399980"/>
    <s v="UNIDAD"/>
    <s v="NO SOLICITADAS"/>
  </r>
  <r>
    <x v="18"/>
    <s v="02-02-01-004-002"/>
    <n v="10"/>
    <s v="Materiales y suministros - Productos metálicos elaborados (excepto maquinaria y equipo)"/>
    <s v="CERRADURA DE SEGURIDAD CERROJO SENCILLO, LLAVE EXTERIOR, MARIPOSA INTERIOR, ACABADO COBRE, CON POSIBILIDAD DE SACAR COPIAS DE LAS LLAVES."/>
    <n v="31162402"/>
    <s v="Selección abreviada subasta inversa (No disponible)"/>
    <n v="2"/>
    <n v="5"/>
    <n v="40"/>
    <n v="2800000"/>
    <s v="UNIDAD"/>
    <s v="NO SOLICITADAS"/>
  </r>
  <r>
    <x v="18"/>
    <s v="02-02-01-004-002"/>
    <n v="10"/>
    <s v="Materiales y suministros - Productos metálicos elaborados (excepto maquinaria y equipo)"/>
    <s v="CERRADURA POMO MADERA DE ENTRADA PRINCIPAL CON LLAVES"/>
    <n v="31162402"/>
    <s v="Selección abreviada subasta inversa (No disponible)"/>
    <n v="2"/>
    <n v="5"/>
    <n v="40"/>
    <n v="1600000"/>
    <s v="UNIDAD"/>
    <s v="NO SOLICITADAS"/>
  </r>
  <r>
    <x v="18"/>
    <s v="02-02-01-004-002"/>
    <n v="10"/>
    <s v="Materiales y suministros - Productos metálicos elaborados (excepto maquinaria y equipo)"/>
    <s v="CHAZO EXPANSIVO METALICO DE 3/8&quot; X 2&quot; PAQUETE X 100 UNIDADES"/>
    <n v="31161502"/>
    <s v="Selección abreviada subasta inversa (No disponible)"/>
    <n v="2"/>
    <n v="5"/>
    <n v="2"/>
    <n v="270000"/>
    <s v="UNIDAD"/>
    <s v="NO SOLICITADAS"/>
  </r>
  <r>
    <x v="18"/>
    <s v="02-02-01-004-002"/>
    <n v="10"/>
    <s v="Materiales y suministros - Productos metálicos elaborados (excepto maquinaria y equipo)"/>
    <s v="CHAZO PLASTICO DE 1/4&quot; CON TORNILLO PAQUETE X 100 UNIDADES"/>
    <n v="31161502"/>
    <s v="Selección abreviada subasta inversa (No disponible)"/>
    <n v="2"/>
    <n v="5"/>
    <n v="3"/>
    <n v="60000"/>
    <s v="UNIDAD"/>
    <s v="NO SOLICITADAS"/>
  </r>
  <r>
    <x v="18"/>
    <s v="02-02-01-004-002"/>
    <n v="10"/>
    <s v="Materiales y suministros - Productos metálicos elaborados (excepto maquinaria y equipo)"/>
    <s v="CHAZO PLASTICO DE 3/8&quot; CON TORNILLO PAQUETE X 100 UNIDADES"/>
    <n v="31161502"/>
    <s v="Selección abreviada subasta inversa (No disponible)"/>
    <n v="2"/>
    <n v="5"/>
    <n v="3"/>
    <n v="75000"/>
    <s v="UNIDAD"/>
    <s v="NO SOLICITADAS"/>
  </r>
  <r>
    <x v="18"/>
    <s v="02-02-01-004-002"/>
    <n v="10"/>
    <s v="Materiales y suministros - Productos metálicos elaborados (excepto maquinaria y equipo)"/>
    <s v="CHAZO PLASTICO DE 5/16&quot; CON TORNILLO PAQUETE X 100 UNIDADES"/>
    <n v="31161502"/>
    <s v="Selección abreviada subasta inversa (No disponible)"/>
    <n v="2"/>
    <n v="5"/>
    <n v="3"/>
    <n v="75000"/>
    <s v="UNIDAD"/>
    <s v="NO SOLICITADAS"/>
  </r>
  <r>
    <x v="18"/>
    <s v="02-02-01-004-002"/>
    <n v="10"/>
    <s v="Materiales y suministros - Productos metálicos elaborados (excepto maquinaria y equipo)"/>
    <s v="DESAGUE SENCILLO LAVAMANOS"/>
    <n v="30181605"/>
    <s v="Selección abreviada subasta inversa (No disponible)"/>
    <n v="2"/>
    <n v="5"/>
    <n v="3"/>
    <n v="30000"/>
    <s v="UNIDAD"/>
    <s v="NO SOLICITADAS"/>
  </r>
  <r>
    <x v="18"/>
    <s v="02-02-01-004-002"/>
    <n v="10"/>
    <s v="Materiales y suministros - Productos metálicos elaborados (excepto maquinaria y equipo)"/>
    <s v="DESHUMIFICADOR - RECOLECTOR DE HUMEDAD"/>
    <n v="40101902"/>
    <s v="Mínima cuantía"/>
    <n v="3"/>
    <n v="1"/>
    <n v="2"/>
    <n v="600000"/>
    <s v="UNIDAD"/>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FLEXOMETRO X 5 METROS"/>
    <n v="41114201"/>
    <s v="Selección abreviada subasta inversa (No disponible)"/>
    <n v="2"/>
    <n v="5"/>
    <n v="10"/>
    <n v="250000"/>
    <s v="UNIDAD"/>
    <s v="NO SOLICITADAS"/>
  </r>
  <r>
    <x v="18"/>
    <s v="02-02-01-004-002"/>
    <n v="10"/>
    <s v="Materiales y suministros - Productos metálicos elaborados (excepto maquinaria y equipo)"/>
    <s v="GRIFERIA MEZCLADOR LAVAMANOS 4&quot;"/>
    <n v="30181804"/>
    <s v="Selección abreviada subasta inversa (No disponible)"/>
    <n v="2"/>
    <n v="5"/>
    <n v="15"/>
    <n v="900000"/>
    <s v="UNIDAD"/>
    <s v="NO SOLICITADAS"/>
  </r>
  <r>
    <x v="18"/>
    <s v="02-02-01-004-002"/>
    <n v="10"/>
    <s v="Materiales y suministros - Productos metálicos elaborados (excepto maquinaria y equipo)"/>
    <s v="GRIFERIA MEZCLADOR LAVAMANOS 8&quot;"/>
    <n v="30181804"/>
    <s v="Selección abreviada subasta inversa (No disponible)"/>
    <n v="2"/>
    <n v="5"/>
    <n v="15"/>
    <n v="1050000"/>
    <s v="UNIDAD"/>
    <s v="NO SOLICITADAS"/>
  </r>
  <r>
    <x v="18"/>
    <s v="02-02-01-004-002"/>
    <n v="10"/>
    <s v="Materiales y suministros - Productos metálicos elaborados (excepto maquinaria y equipo)"/>
    <s v="GRIFERIA PARA TANQUE CORONA BAJO CONSUMO DE BOTON, DE DOBLE DESCARGA INCLUIDO EL BOTON"/>
    <n v="40141610"/>
    <s v="Selección abreviada subasta inversa (No disponible)"/>
    <n v="2"/>
    <n v="5"/>
    <n v="10"/>
    <n v="950000"/>
    <s v="UNIDAD"/>
    <s v="NO SOLICITADAS"/>
  </r>
  <r>
    <x v="18"/>
    <s v="02-02-01-004-002"/>
    <n v="10"/>
    <s v="Materiales y suministros - Productos metálicos elaborados (excepto maquinaria y equipo)"/>
    <s v="GRIFERIA SANITARIO 26 CM"/>
    <n v="40141610"/>
    <s v="Selección abreviada subasta inversa (No disponible)"/>
    <n v="2"/>
    <n v="5"/>
    <n v="5"/>
    <n v="175000"/>
    <s v="UNIDAD"/>
    <s v="NO SOLICITADAS"/>
  </r>
  <r>
    <x v="18"/>
    <s v="02-02-01-004-002"/>
    <n v="10"/>
    <s v="Materiales y suministros - Productos metálicos elaborados (excepto maquinaria y equipo)"/>
    <s v="HERRAJE MUEBLE SANITARIO"/>
    <n v="30181604"/>
    <s v="Selección abreviada subasta inversa (No disponible)"/>
    <n v="2"/>
    <n v="5"/>
    <n v="30"/>
    <n v="900000"/>
    <s v="UNIDAD"/>
    <s v="NO SOLICITADAS"/>
  </r>
  <r>
    <x v="18"/>
    <s v="02-02-01-004-002"/>
    <n v="10"/>
    <s v="Materiales y suministros - Productos metálicos elaborados (excepto maquinaria y equipo)"/>
    <s v="LLAVE JARDIN TIPO PESADO"/>
    <n v="30181804"/>
    <s v="Selección abreviada subasta inversa (No disponible)"/>
    <n v="2"/>
    <n v="5"/>
    <n v="30"/>
    <n v="1050000"/>
    <s v="UNIDAD"/>
    <s v="NO SOLICITADAS"/>
  </r>
  <r>
    <x v="18"/>
    <s v="02-02-01-004-002"/>
    <n v="10"/>
    <s v="Materiales y suministros - Productos metálicos elaborados (excepto maquinaria y equipo)"/>
    <s v="LLAVE SENCILLA LAVAMANOS ACABADO CROMO MANIJA EN CRUZ"/>
    <n v="30181804"/>
    <s v="Selección abreviada subasta inversa (No disponible)"/>
    <n v="2"/>
    <n v="5"/>
    <n v="25"/>
    <n v="650000"/>
    <s v="UNIDAD"/>
    <s v="NO SOLICITADAS"/>
  </r>
  <r>
    <x v="18"/>
    <s v="02-02-01-004-002"/>
    <n v="10"/>
    <s v="Materiales y suministros - Productos metálicos elaborados (excepto maquinaria y equipo)"/>
    <s v="LLAVE SENCILLA LAVAPLATOS TIPO PESADO"/>
    <n v="30181804"/>
    <s v="Selección abreviada subasta inversa (No disponible)"/>
    <n v="2"/>
    <n v="5"/>
    <n v="30"/>
    <n v="1200000"/>
    <s v="UNIDAD"/>
    <s v="NO SOLICITADAS"/>
  </r>
  <r>
    <x v="18"/>
    <s v="02-02-01-004-002"/>
    <n v="10"/>
    <s v="Materiales y suministros - Productos metálicos elaborados (excepto maquinaria y equipo)"/>
    <s v="MANILAR DUCHA EN ESTRIA CON TORNILLO"/>
    <n v="30181801"/>
    <s v="Selección abreviada subasta inversa (No disponible)"/>
    <n v="2"/>
    <n v="5"/>
    <n v="35"/>
    <n v="350000"/>
    <s v="UNIDAD"/>
    <s v="NO SOLICITADAS"/>
  </r>
  <r>
    <x v="18"/>
    <s v="02-02-01-004-002"/>
    <n v="16"/>
    <s v="Materiales y suministros - Productos metálicos elaborados (excepto maquinaria y equipo)"/>
    <s v="PASTA PARA SOLDADURA DE ESTAÑO KG"/>
    <n v="23271816"/>
    <s v="Selección abreviada subasta inversa (No disponible)"/>
    <n v="2"/>
    <n v="5"/>
    <n v="1"/>
    <n v="217099"/>
    <s v="GALON"/>
    <s v="NO SOLICITADAS"/>
  </r>
  <r>
    <x v="18"/>
    <s v="02-02-01-004-002"/>
    <n v="16"/>
    <s v="Materiales y suministros - Productos metálicos elaborados (excepto maquinaria y equipo)"/>
    <s v="REGISTRO DE CORTINA EN BRONCE 1 1/2&quot;"/>
    <n v="30181701"/>
    <s v="Selección abreviada subasta inversa (No disponible)"/>
    <n v="2"/>
    <n v="5"/>
    <n v="8"/>
    <n v="544000"/>
    <s v="UNIDAD"/>
    <s v="NO SOLICITADAS"/>
  </r>
  <r>
    <x v="18"/>
    <s v="02-02-01-004-002"/>
    <n v="16"/>
    <s v="Materiales y suministros - Productos metálicos elaborados (excepto maquinaria y equipo)"/>
    <s v="REGISTRO DE CORTINA EN BRONCE 1&quot;"/>
    <n v="30181701"/>
    <s v="Selección abreviada subasta inversa (No disponible)"/>
    <n v="2"/>
    <n v="5"/>
    <n v="8"/>
    <n v="384000"/>
    <s v="UNIDAD"/>
    <s v="NO SOLICITADAS"/>
  </r>
  <r>
    <x v="18"/>
    <s v="02-02-01-004-002"/>
    <n v="16"/>
    <s v="Materiales y suministros - Productos metálicos elaborados (excepto maquinaria y equipo)"/>
    <s v="REGISTRO DE CORTINA EN BRONCE 1/2&quot;"/>
    <n v="30181701"/>
    <s v="Selección abreviada subasta inversa (No disponible)"/>
    <n v="2"/>
    <n v="5"/>
    <n v="8"/>
    <n v="280000"/>
    <s v="UNIDAD"/>
    <s v="NO SOLICITADAS"/>
  </r>
  <r>
    <x v="18"/>
    <s v="02-02-01-004-002"/>
    <n v="16"/>
    <s v="Materiales y suministros - Productos metálicos elaborados (excepto maquinaria y equipo)"/>
    <s v="REGISTRO DE CORTINA EN BRONCE 2&quot;"/>
    <n v="30181701"/>
    <s v="Selección abreviada subasta inversa (No disponible)"/>
    <n v="2"/>
    <n v="5"/>
    <n v="8"/>
    <n v="680000"/>
    <s v="UNIDAD"/>
    <s v="NO SOLICITADAS"/>
  </r>
  <r>
    <x v="18"/>
    <s v="02-02-01-004-002"/>
    <n v="16"/>
    <s v="Materiales y suministros - Productos metálicos elaborados (excepto maquinaria y equipo)"/>
    <s v="REGISTRO DE CORTINA EN BRONCE 3/4&quot;"/>
    <n v="30181701"/>
    <s v="Selección abreviada subasta inversa (No disponible)"/>
    <n v="2"/>
    <n v="5"/>
    <n v="8"/>
    <n v="280000"/>
    <s v="UNIDAD"/>
    <s v="NO SOLICITADAS"/>
  </r>
  <r>
    <x v="18"/>
    <s v="02-02-01-004-002"/>
    <n v="16"/>
    <s v="Materiales y suministros - Productos metálicos elaborados (excepto maquinaria y equipo)"/>
    <s v="SIFON BOTELLA LAVAMANOS"/>
    <n v="30181605"/>
    <s v="Selección abreviada subasta inversa (No disponible)"/>
    <n v="2"/>
    <n v="5"/>
    <n v="8"/>
    <n v="240000"/>
    <s v="UNIDAD"/>
    <s v="NO SOLICITADAS"/>
  </r>
  <r>
    <x v="18"/>
    <s v="02-02-01-004-002"/>
    <n v="16"/>
    <s v="Materiales y suministros - Productos metálicos elaborados (excepto maquinaria y equipo)"/>
    <s v="SIFON LAVAPLATOS EN PE"/>
    <n v="30181605"/>
    <s v="Selección abreviada subasta inversa (No disponible)"/>
    <n v="2"/>
    <n v="5"/>
    <n v="9"/>
    <n v="342000"/>
    <s v="UNIDAD"/>
    <s v="NO SOLICITADAS"/>
  </r>
  <r>
    <x v="18"/>
    <s v="02-02-01-004-002"/>
    <n v="16"/>
    <s v="Materiales y suministros - Productos metálicos elaborados (excepto maquinaria y equipo)"/>
    <s v="SOLDADURA 60-13"/>
    <n v="39121436"/>
    <s v="Selección abreviada subasta inversa (No disponible)"/>
    <n v="2"/>
    <n v="5"/>
    <n v="25"/>
    <n v="375000"/>
    <s v="KILOGRAMO"/>
    <s v="NO SOLICITADAS"/>
  </r>
  <r>
    <x v="18"/>
    <s v="02-02-01-004-002"/>
    <n v="16"/>
    <s v="Materiales y suministros - Productos metálicos elaborados (excepto maquinaria y equipo)"/>
    <s v="SOLDADURA PVC TIPO PESADO X 1/4"/>
    <n v="31201601"/>
    <s v="Selección abreviada subasta inversa (No disponible)"/>
    <n v="2"/>
    <n v="5"/>
    <n v="15"/>
    <n v="900000"/>
    <s v="UNIDAD"/>
    <s v="NO SOLICITADAS"/>
  </r>
  <r>
    <x v="18"/>
    <s v="02-02-01-004-002"/>
    <n v="16"/>
    <s v="Materiales y suministros - Productos metálicos elaborados (excepto maquinaria y equipo)"/>
    <s v="TORNILLO AUTOPERFORANTE 1&quot; X BOLSA DE 100"/>
    <n v="31161507"/>
    <s v="Selección abreviada subasta inversa (No disponible)"/>
    <n v="2"/>
    <n v="5"/>
    <n v="7"/>
    <n v="35000"/>
    <s v="UNIDAD"/>
    <s v="NO SOLICITADAS"/>
  </r>
  <r>
    <x v="18"/>
    <s v="02-02-01-004-002"/>
    <n v="16"/>
    <s v="Materiales y suministros - Productos metálicos elaborados (excepto maquinaria y equipo)"/>
    <s v="TORNILLO PARA TAPADO DE DRYWALL 1&quot; PAQUETE X 100"/>
    <n v="31161500"/>
    <s v="Selección abreviada subasta inversa (No disponible)"/>
    <n v="2"/>
    <n v="5"/>
    <n v="11"/>
    <n v="60500"/>
    <s v="UNIDAD"/>
    <s v="NO SOLICITADAS"/>
  </r>
  <r>
    <x v="18"/>
    <s v="02-02-01-004-002"/>
    <n v="16"/>
    <s v="Materiales y suministros - Productos metálicos elaborados (excepto maquinaria y equipo)"/>
    <s v="TOTALIZADOR ENCHUFABLE DE 100 A"/>
    <n v="39121640"/>
    <s v="Selección abreviada subasta inversa (No disponible)"/>
    <n v="2"/>
    <n v="5"/>
    <n v="2"/>
    <n v="200124"/>
    <s v="UNIDAD"/>
    <s v="NO SOLICITADAS"/>
  </r>
  <r>
    <x v="18"/>
    <s v="02-02-01-004-002"/>
    <n v="16"/>
    <s v="Materiales y suministros - Productos metálicos elaborados (excepto maquinaria y equipo)"/>
    <s v="TOTALIZADOR ENCHUFABLE DE 60 A"/>
    <n v="39121640"/>
    <s v="Selección abreviada subasta inversa (No disponible)"/>
    <n v="2"/>
    <n v="5"/>
    <n v="2"/>
    <n v="144084"/>
    <s v="UNIDAD"/>
    <s v="NO SOLICITADAS"/>
  </r>
  <r>
    <x v="18"/>
    <s v="02-02-01-004-002"/>
    <n v="16"/>
    <s v="Materiales y suministros - Productos metálicos elaborados (excepto maquinaria y equipo)"/>
    <s v="VALVULA CHEQUE VERTICAL 1 1/2&quot;"/>
    <n v="40141608"/>
    <s v="Selección abreviada subasta inversa (No disponible)"/>
    <n v="2"/>
    <n v="5"/>
    <n v="3"/>
    <n v="180000"/>
    <s v="UNIDAD"/>
    <s v="NO SOLICITADAS"/>
  </r>
  <r>
    <x v="18"/>
    <s v="02-02-01-004-002"/>
    <n v="16"/>
    <s v="Materiales y suministros - Productos metálicos elaborados (excepto maquinaria y equipo)"/>
    <s v="VALVULA CHEQUE VERTICAL 1&quot;"/>
    <n v="40141608"/>
    <s v="Selección abreviada subasta inversa (No disponible)"/>
    <n v="2"/>
    <n v="5"/>
    <n v="3"/>
    <n v="180000"/>
    <s v="UNIDAD"/>
    <s v="NO SOLICITADAS"/>
  </r>
  <r>
    <x v="18"/>
    <s v="02-02-01-004-002"/>
    <n v="10"/>
    <s v="Materiales y suministros - Productos metálicos elaborados (excepto maquinaria y equipo)"/>
    <s v="VALVULA CHEQUE VERTICAL 2&quot;"/>
    <n v="40141608"/>
    <s v="Selección abreviada subasta inversa (No disponible)"/>
    <n v="2"/>
    <n v="5"/>
    <n v="2"/>
    <n v="190000"/>
    <s v="UNIDAD"/>
    <s v="NO SOLICITADAS"/>
  </r>
  <r>
    <x v="18"/>
    <s v="02-02-01-004-002"/>
    <n v="10"/>
    <s v="Materiales y suministros - Productos metálicos elaborados (excepto maquinaria y equipo)"/>
    <s v="VALVULA CHEQUE VERTICAL 3/4&quot;"/>
    <n v="40141608"/>
    <s v="Selección abreviada subasta inversa (No disponible)"/>
    <n v="2"/>
    <n v="5"/>
    <n v="3"/>
    <n v="150000"/>
    <s v="UNIDAD"/>
    <s v="NO SOLICITADAS"/>
  </r>
  <r>
    <x v="18"/>
    <s v="02-02-01-004-002"/>
    <n v="10"/>
    <s v="Materiales y suministros - Productos metálicos elaborados (excepto maquinaria y equipo)"/>
    <s v="VASTAGO DUCHA EN COBRE CARTUCHO CERAMICO CIERRE RAPIDO "/>
    <n v="40141645"/>
    <s v="Selección abreviada subasta inversa (No disponible)"/>
    <n v="2"/>
    <n v="5"/>
    <n v="30"/>
    <n v="2081520"/>
    <s v="UNIDAD"/>
    <s v="NO SOLICITADAS"/>
  </r>
  <r>
    <x v="18"/>
    <s v="02-02-01-004-002"/>
    <n v="10"/>
    <s v="Materiales y suministros - Productos metálicos elaborados (excepto maquinaria y equipo)"/>
    <s v="VITRINA EN ALUMINIO INOXIDABLE CON PAÑOS DE VIDRIO  1,80 mts de alto y 1,50 de ancho"/>
    <n v="56101705"/>
    <s v="Mínima cuantía"/>
    <n v="4"/>
    <n v="1"/>
    <n v="1"/>
    <n v="1500000"/>
    <s v="UNIDAD"/>
    <s v="NO SOLICITADAS"/>
  </r>
  <r>
    <x v="18"/>
    <s v="02-02-01-004-006-02"/>
    <n v="10"/>
    <s v="Materiales y suministros - Aparatos de control eléctrico y distribución de electricidad y sus partes y piezas"/>
    <s v="ALAMBRE AWG No.10 HOMOLOGADO, NORMA RETIE X 100 MTS. ATHW/THWN 90°C CVR AWG 600 V X ROLLO"/>
    <n v="39131709"/>
    <s v="Selección abreviada subasta inversa (No disponible)"/>
    <n v="2"/>
    <n v="5"/>
    <n v="10"/>
    <n v="1226250"/>
    <s v="UNIDAD"/>
    <s v="NO SOLICITADAS"/>
  </r>
  <r>
    <x v="18"/>
    <s v="02-02-01-004-006-02"/>
    <n v="10"/>
    <s v="Materiales y suministros - Aparatos de control eléctrico y distribución de electricidad y sus partes y piezas"/>
    <s v="ALAMBRE AWG No.12 HOMOLOGADO, NORMA CODENSA X 100 MTS. ATHW/THWN 90°C CVR AWG 600 V X ROLLO"/>
    <n v="39131709"/>
    <s v="Selección abreviada subasta inversa (No disponible)"/>
    <n v="2"/>
    <n v="5"/>
    <n v="10"/>
    <n v="1153220"/>
    <s v="UNIDAD"/>
    <s v="NO SOLICITADAS"/>
  </r>
  <r>
    <x v="18"/>
    <s v="02-02-01-004-006-02"/>
    <n v="10"/>
    <s v="Materiales y suministros - Aparatos de control eléctrico y distribución de electricidad y sus partes y piezas"/>
    <s v="ALAMBRE AWG No.8 HOMOLOGADO, NORMA RETIE X 100 MTS. ATHW/THWN 90°C CVR AWG 600 V X ROLLO"/>
    <n v="39131709"/>
    <s v="Selección abreviada subasta inversa (No disponible)"/>
    <n v="2"/>
    <n v="5"/>
    <n v="10"/>
    <n v="1316720"/>
    <s v="UNIDAD"/>
    <s v="NO SOLICITADAS"/>
  </r>
  <r>
    <x v="18"/>
    <s v="02-02-01-004-006-02"/>
    <n v="16"/>
    <s v="Materiales y suministros - Aparatos de control eléctrico y distribución de electricidad y sus partes y piezas"/>
    <s v="ROSETA CONECTOR PARA BOMBILLO GU10"/>
    <n v="39121730"/>
    <s v="Selección abreviada subasta inversa (No disponible)"/>
    <n v="2"/>
    <n v="5"/>
    <n v="110"/>
    <n v="194150"/>
    <s v="UNIDAD"/>
    <s v="NO SOLICITADAS"/>
  </r>
  <r>
    <x v="18"/>
    <s v="02-02-01-004-006-02"/>
    <n v="16"/>
    <s v="Materiales y suministros - Aparatos de control eléctrico y distribución de electricidad y sus partes y piezas"/>
    <s v="TAPA 5800 PLASTICA CIEGA CON TORNILLO EN PVC  BLANCA"/>
    <n v="39121416"/>
    <s v="Selección abreviada subasta inversa (No disponible)"/>
    <n v="2"/>
    <n v="5"/>
    <n v="30"/>
    <n v="87990"/>
    <s v="UNIDAD"/>
    <s v="NO SOLICITADAS"/>
  </r>
  <r>
    <x v="18"/>
    <s v="02-02-01-004-006-02"/>
    <n v="16"/>
    <s v="Materiales y suministros - Aparatos de control eléctrico y distribución de electricidad y sus partes y piezas"/>
    <s v="TAPA PROTECTORA PARA INTERPERIE "/>
    <n v="39121416"/>
    <s v="Selección abreviada subasta inversa (No disponible)"/>
    <n v="2"/>
    <n v="5"/>
    <n v="9"/>
    <n v="31203"/>
    <s v="UNIDAD"/>
    <s v="NO SOLICITADAS"/>
  </r>
  <r>
    <x v="18"/>
    <s v="02-02-01-004-006-04"/>
    <n v="10"/>
    <s v="Materiales y suministros - Acumuladores, pilas y baterías primarias y sus partes y piezas"/>
    <s v="BATERIA 4D DE 1350 12 V"/>
    <n v="26111703"/>
    <s v="Selección abreviada subasta inversa (No disponible)"/>
    <n v="2"/>
    <n v="5"/>
    <n v="3"/>
    <n v="2223600"/>
    <s v="UNIDAD"/>
    <s v="NO SOLICITADAS"/>
  </r>
  <r>
    <x v="18"/>
    <s v="02-02-01-004-006-04"/>
    <n v="10"/>
    <s v="Materiales y suministros - Acumuladores, pilas y baterías primarias y sus partes y piezas"/>
    <s v="BATERÍA 8D DE 1500 12 V"/>
    <n v="26111703"/>
    <s v="Selección abreviada subasta inversa (No disponible)"/>
    <n v="2"/>
    <n v="5"/>
    <n v="3"/>
    <n v="4087500"/>
    <s v="UNIDAD"/>
    <s v="NO SOLICITADAS"/>
  </r>
  <r>
    <x v="18"/>
    <s v="02-02-01-003-007-01"/>
    <n v="10"/>
    <s v="Materiales y suministros - Vidrio y productos de vidrio"/>
    <s v="BOMBILLO LED 3 WATT  LUZ BLANCA, 110V- ROSCA GU 10, 15000 HORAS, IP 20."/>
    <n v="39111611"/>
    <s v="Selección abreviada subasta inversa (No disponible)"/>
    <n v="2"/>
    <n v="5"/>
    <n v="150"/>
    <n v="1389750"/>
    <s v="UNIDAD"/>
    <s v="NO SOLICITADAS"/>
  </r>
  <r>
    <x v="18"/>
    <s v="02-02-01-003-007-01"/>
    <n v="10"/>
    <s v="Materiales y suministros - Vidrio y productos de vidrio"/>
    <s v="BOMBILLO LED 9 WATT, LUZ BLANCA, 110 V ROSCA E-27 15000 HORAS IP20"/>
    <n v="39111611"/>
    <s v="Selección abreviada subasta inversa (No disponible)"/>
    <n v="2"/>
    <n v="5"/>
    <n v="100"/>
    <n v="708500"/>
    <s v="UNIDAD"/>
    <s v="NO SOLICITADAS"/>
  </r>
  <r>
    <x v="18"/>
    <s v="02-02-01-003-007-01"/>
    <n v="10"/>
    <s v="Materiales y suministros - Vidrio y productos de vidrio"/>
    <s v="BOMBILLO LED TIPO DICROICO DE 5W CON CONECTOR GU 10 LUZ BLANCA DE 15.000 HORAS"/>
    <n v="39101622"/>
    <s v="Selección abreviada subasta inversa (No disponible)"/>
    <n v="2"/>
    <n v="5"/>
    <n v="170"/>
    <n v="1482400"/>
    <s v="UNIDAD"/>
    <s v="NO SOLICITADAS"/>
  </r>
  <r>
    <x v="18"/>
    <s v="02-02-01-004-006-02"/>
    <n v="10"/>
    <s v="Materiales y suministros - Aparatos de control eléctrico y distribución de electricidad y sus partes y piezas"/>
    <s v="BREACKER  MONOPOLAR   ENCHUFABLE   DE   20   AMP   ENCHUFABLE   NTC   2116 120   -   240   V TERMOMAGNETICO"/>
    <n v="39121640"/>
    <s v="Selección abreviada subasta inversa (No disponible)"/>
    <n v="2"/>
    <n v="5"/>
    <n v="20"/>
    <n v="488780"/>
    <s v="UNIDAD"/>
    <s v="NO SOLICITADAS"/>
  </r>
  <r>
    <x v="18"/>
    <s v="02-02-01-004-006-02"/>
    <n v="10"/>
    <s v="Materiales y suministros - Aparatos de control eléctrico y distribución de electricidad y sus partes y piezas"/>
    <s v="BREACKER  MONOPOLAR   TIPO RIEL DE   15   AMP      NTC   2116 120   -   240   V TERMOMAGNETICO"/>
    <n v="39121640"/>
    <s v="Selección abreviada subasta inversa (No disponible)"/>
    <n v="2"/>
    <n v="5"/>
    <n v="20"/>
    <n v="353540"/>
    <s v="UNIDAD"/>
    <s v="NO SOLICITADAS"/>
  </r>
  <r>
    <x v="18"/>
    <s v="02-02-01-004-006-02"/>
    <n v="10"/>
    <s v="Materiales y suministros - Aparatos de control eléctrico y distribución de electricidad y sus partes y piezas"/>
    <s v="BREACKER  MONOPOLAR   TIPO RIEL DE   20   AMP   NORMA RETIE  NTC   2116 120   -   240   V TERMOMAGNETICO"/>
    <n v="39121640"/>
    <s v="Selección abreviada subasta inversa (No disponible)"/>
    <n v="2"/>
    <n v="5"/>
    <n v="40"/>
    <n v="830920"/>
    <s v="UNIDAD"/>
    <s v="NO SOLICITADAS"/>
  </r>
  <r>
    <x v="18"/>
    <s v="02-02-01-004-006-02"/>
    <n v="10"/>
    <s v="Materiales y suministros - Aparatos de control eléctrico y distribución de electricidad y sus partes y piezas"/>
    <s v="BREACKER  MONOPOLAR   TIPO RIEL DE   30   AMP      NTC   2116 120   -   240   V TERMOMAGNETICO"/>
    <n v="39121640"/>
    <s v="Selección abreviada subasta inversa (No disponible)"/>
    <n v="2"/>
    <n v="5"/>
    <n v="30"/>
    <n v="757710"/>
    <s v="UNIDAD"/>
    <s v="NO SOLICITADAS"/>
  </r>
  <r>
    <x v="18"/>
    <s v="02-02-01-004-006-02"/>
    <n v="10"/>
    <s v="Materiales y suministros - Aparatos de control eléctrico y distribución de electricidad y sus partes y piezas"/>
    <s v="BREACKER DE 30 AMP  MONOPOLAR ENCHUFABLE NTC 2116 NORMA  CODENSA 120 - 240 V TERMOMAGNETICO"/>
    <n v="39121640"/>
    <s v="Selección abreviada subasta inversa (No disponible)"/>
    <n v="2"/>
    <n v="5"/>
    <n v="20"/>
    <n v="507080"/>
    <s v="UNIDAD"/>
    <s v="NO SOLICITADAS"/>
  </r>
  <r>
    <x v="18"/>
    <s v="02-02-01-004-006-02"/>
    <n v="10"/>
    <s v="Materiales y suministros - Aparatos de control eléctrico y distribución de electricidad y sus partes y piezas"/>
    <s v="BREACKER DE 30AMP MONOPOLAR  ENCHUFABLE NTC 2116 120 - 240 V TERMOMAGNETICO"/>
    <n v="39121640"/>
    <s v="Selección abreviada subasta inversa (No disponible)"/>
    <n v="2"/>
    <n v="5"/>
    <n v="30"/>
    <n v="782760"/>
    <s v="UNIDAD"/>
    <s v="NO SOLICITADAS"/>
  </r>
  <r>
    <x v="18"/>
    <s v="02-02-01-004-006-02"/>
    <n v="10"/>
    <s v="Materiales y suministros - Aparatos de control eléctrico y distribución de electricidad y sus partes y piezas"/>
    <s v="CABLE 7 HILOS N° 10 NORMA RETIE"/>
    <n v="39131709"/>
    <s v="Selección abreviada subasta inversa (No disponible)"/>
    <n v="2"/>
    <n v="5"/>
    <n v="6"/>
    <n v="669228"/>
    <s v="ROLLO"/>
    <s v="NO SOLICITADAS"/>
  </r>
  <r>
    <x v="18"/>
    <s v="02-02-01-004-006-02"/>
    <n v="10"/>
    <s v="Materiales y suministros - Aparatos de control eléctrico y distribución de electricidad y sus partes y piezas"/>
    <s v="CABLE 7 HILOS N° 12 NORMA RETIE "/>
    <n v="39131709"/>
    <s v="Selección abreviada subasta inversa (No disponible)"/>
    <n v="2"/>
    <n v="5"/>
    <n v="6"/>
    <n v="627300"/>
    <s v="ROLLO"/>
    <s v="NO SOLICITADAS"/>
  </r>
  <r>
    <x v="18"/>
    <s v="02-02-01-004-006-02"/>
    <n v="10"/>
    <s v="Materiales y suministros - Aparatos de control eléctrico y distribución de electricidad y sus partes y piezas"/>
    <s v="CABLE 7 HILOS N° 8 NORMA RETIE"/>
    <n v="39131709"/>
    <s v="Selección abreviada subasta inversa (No disponible)"/>
    <n v="2"/>
    <n v="5"/>
    <n v="6"/>
    <n v="723450"/>
    <s v="ROLLO"/>
    <s v="NO SOLICITADAS"/>
  </r>
  <r>
    <x v="18"/>
    <s v="02-02-01-004-006-02"/>
    <n v="10"/>
    <s v="Materiales y suministros - Aparatos de control eléctrico y distribución de electricidad y sus partes y piezas"/>
    <s v="CABLE DUPLEX 2X10  NTC 2050 Y RETIE VIGENTE, NORMA TECNICA 5521, 25 AMPERIOS."/>
    <n v="39131709"/>
    <s v="Selección abreviada subasta inversa (No disponible)"/>
    <n v="2"/>
    <n v="5"/>
    <n v="200"/>
    <n v="929800"/>
    <s v="ROLLO"/>
    <s v="NO SOLICITADAS"/>
  </r>
  <r>
    <x v="18"/>
    <s v="02-02-01-004-006-02"/>
    <n v="10"/>
    <s v="Materiales y suministros - Aparatos de control eléctrico y distribución de electricidad y sus partes y piezas"/>
    <s v="CABLE ENCAUCHETADO 3 X 10 600V 75°C X MT"/>
    <n v="39131709"/>
    <s v="Selección abreviada subasta inversa (No disponible)"/>
    <n v="2"/>
    <n v="5"/>
    <n v="400"/>
    <n v="2398000"/>
    <s v="METRO"/>
    <s v="NO SOLICITADAS"/>
  </r>
  <r>
    <x v="18"/>
    <s v="02-02-01-004-006-02"/>
    <n v="10"/>
    <s v="Materiales y suministros - Aparatos de control eléctrico y distribución de electricidad y sus partes y piezas"/>
    <s v="CABLE ENCAUCHETADO 3 X 12 600V 75°C X MT, NORMA RETIE"/>
    <n v="39131709"/>
    <s v="Selección abreviada subasta inversa (No disponible)"/>
    <n v="2"/>
    <n v="5"/>
    <n v="400"/>
    <n v="1962000"/>
    <s v="METRO"/>
    <s v="NO SOLICITADAS"/>
  </r>
  <r>
    <x v="18"/>
    <s v="02-02-01-004-006-02"/>
    <n v="10"/>
    <s v="Materiales y suministros - Aparatos de control eléctrico y distribución de electricidad y sus partes y piezas"/>
    <s v="CAJA 5800 EN PVC  COLOR BLANCO 2X4 CERTIFICADA "/>
    <n v="39121303"/>
    <s v="Selección abreviada subasta inversa (No disponible)"/>
    <n v="2"/>
    <n v="5"/>
    <n v="40"/>
    <n v="63560"/>
    <s v="UNIDAD"/>
    <s v="NO SOLICITADAS"/>
  </r>
  <r>
    <x v="18"/>
    <s v="02-02-01-004-006-02"/>
    <n v="10"/>
    <s v="Materiales y suministros - Aparatos de control eléctrico y distribución de electricidad y sus partes y piezas"/>
    <s v="CANALETA PLASTICA DE 20MMX20MM CON DIVISION "/>
    <n v="39131714"/>
    <s v="Selección abreviada subasta inversa (No disponible)"/>
    <n v="2"/>
    <n v="5"/>
    <n v="10"/>
    <n v="89790"/>
    <s v="UNIDAD"/>
    <s v="NO SOLICITADAS"/>
  </r>
  <r>
    <x v="18"/>
    <s v="02-02-01-004-006-02"/>
    <n v="10"/>
    <s v="Materiales y suministros - Aparatos de control eléctrico y distribución de electricidad y sus partes y piezas"/>
    <s v="CLAVIJAS DE 15 AMP COM POLO A TIERRA EN CAUCHO 220V USO INDUSTRIAL "/>
    <n v="32141108"/>
    <s v="Selección abreviada subasta inversa (No disponible)"/>
    <n v="2"/>
    <n v="5"/>
    <n v="40"/>
    <n v="327000"/>
    <s v="UNIDAD"/>
    <s v="NO SOLICITADAS"/>
  </r>
  <r>
    <x v="18"/>
    <s v="02-02-01-004-006-02"/>
    <n v="10"/>
    <s v="Materiales y suministros - Aparatos de control eléctrico y distribución de electricidad y sus partes y piezas"/>
    <s v="CLAVIJAS TRIFASICA DE 50 AMP EN CAUCHO 250V USO INDUSTRIAL"/>
    <n v="32141108"/>
    <s v="Selección abreviada subasta inversa (No disponible)"/>
    <n v="2"/>
    <n v="5"/>
    <n v="5"/>
    <n v="81190"/>
    <s v="UNIDAD"/>
    <s v="NO SOLICITADAS"/>
  </r>
  <r>
    <x v="18"/>
    <s v="02-02-01-004-006-02"/>
    <n v="10"/>
    <s v="Materiales y suministros - Aparatos de control eléctrico y distribución de electricidad y sus partes y piezas"/>
    <s v="COMBO SANITARIO LINEA ECONOMICA BLANCO COMPLETO SANITARIO + LAVAMANOS"/>
    <n v="30181505"/>
    <s v="Selección abreviada subasta inversa (No disponible)"/>
    <n v="2"/>
    <n v="5"/>
    <n v="2"/>
    <n v="500000"/>
    <s v="UNIDAD"/>
    <s v="NO SOLICITADAS"/>
  </r>
  <r>
    <x v="18"/>
    <s v="02-02-01-004-006-02"/>
    <n v="10"/>
    <s v="Materiales y suministros - Aparatos de control eléctrico y distribución de electricidad y sus partes y piezas"/>
    <s v="CONECTOR DE PERFORACION DE AILSAMIENTO 8 A 3/0 AWG A 16 A 8AWG"/>
    <n v="39121409"/>
    <s v="Selección abreviada subasta inversa (No disponible)"/>
    <n v="2"/>
    <n v="5"/>
    <n v="30"/>
    <n v="310650"/>
    <s v="UNIDAD"/>
    <s v="NO SOLICITADAS"/>
  </r>
  <r>
    <x v="18"/>
    <s v="02-02-01-004-006-02"/>
    <n v="10"/>
    <s v="Materiales y suministros - Aparatos de control eléctrico y distribución de electricidad y sus partes y piezas"/>
    <s v="CONTACTOR ELECTRICO DE 20 A TRIPOLAR "/>
    <n v="39121640"/>
    <s v="Selección abreviada subasta inversa (No disponible)"/>
    <n v="2"/>
    <n v="5"/>
    <n v="3"/>
    <n v="261600"/>
    <s v="UNIDAD"/>
    <s v="NO SOLICITADAS"/>
  </r>
  <r>
    <x v="18"/>
    <s v="02-02-01-004-006-02"/>
    <n v="10"/>
    <s v="Materiales y suministros - Aparatos de control eléctrico y distribución de electricidad y sus partes y piezas"/>
    <s v="CONTACTOR ELECTRICO DE 32 A TRIPOLAR "/>
    <n v="39121640"/>
    <s v="Selección abreviada subasta inversa (No disponible)"/>
    <n v="2"/>
    <n v="5"/>
    <n v="4"/>
    <n v="549132"/>
    <s v="UNIDAD"/>
    <s v="NO SOLICITADAS"/>
  </r>
  <r>
    <x v="18"/>
    <s v="02-02-01-004-006-02"/>
    <n v="10"/>
    <s v="Materiales y suministros - Aparatos de control eléctrico y distribución de electricidad y sus partes y piezas"/>
    <s v="FUSIBLE DE 24KV DE CARGA 25A MEDIA TENSION"/>
    <n v="39121611"/>
    <s v="Selección abreviada subasta inversa (No disponible)"/>
    <n v="2"/>
    <n v="5"/>
    <n v="4"/>
    <n v="697600"/>
    <s v="UNIDAD"/>
    <s v="NO SOLICITADAS"/>
  </r>
  <r>
    <x v="18"/>
    <s v="02-02-01-004-006-02"/>
    <n v="10"/>
    <s v="Materiales y suministros - Aparatos de control eléctrico y distribución de electricidad y sus partes y piezas"/>
    <s v="FUSIBLE DE 24KV DE CARGA 40A MEDIA TENSION"/>
    <n v="39121611"/>
    <s v="Selección abreviada subasta inversa (No disponible)"/>
    <n v="2"/>
    <n v="5"/>
    <n v="4"/>
    <n v="995224"/>
    <s v="UNIDAD"/>
    <s v="NO SOLICITADAS"/>
  </r>
  <r>
    <x v="18"/>
    <s v="02-02-01-004-006-02"/>
    <n v="10"/>
    <s v="Materiales y suministros - Aparatos de control eléctrico y distribución de electricidad y sus partes y piezas"/>
    <s v="INTERRUPTOR DOBLE CONMUTABLE LINEA ABITARE BLANCO 10AMP - 110V DE INCRUSTAR"/>
    <n v="39121633"/>
    <s v="Selección abreviada subasta inversa (No disponible)"/>
    <n v="2"/>
    <n v="5"/>
    <n v="30"/>
    <n v="241950"/>
    <s v="UNIDAD"/>
    <s v="NO SOLICITADAS"/>
  </r>
  <r>
    <x v="18"/>
    <s v="02-02-01-004-006-02"/>
    <n v="10"/>
    <s v="Materiales y suministros - Aparatos de control eléctrico y distribución de electricidad y sus partes y piezas"/>
    <s v="INTERRUPTOR SENCILLO CONMUTABLE LINEA ABITARE BLANCO 10AMP - 110V DE INCRUSTAR"/>
    <n v="39121633"/>
    <s v="Selección abreviada subasta inversa (No disponible)"/>
    <n v="2"/>
    <n v="5"/>
    <n v="60"/>
    <n v="483900"/>
    <s v="UNIDAD"/>
    <s v="NO SOLICITADAS"/>
  </r>
  <r>
    <x v="18"/>
    <s v="02-02-01-004-006-02"/>
    <n v="10"/>
    <s v="Materiales y suministros - Aparatos de control eléctrico y distribución de electricidad y sus partes y piezas"/>
    <s v="INTERRUPTOR TRIPLE CONMUTABLE LINEA ABITARE BLANCO 10AMP - 110V DE INCRUSTAR"/>
    <n v="39121633"/>
    <s v="Selección abreviada subasta inversa (No disponible)"/>
    <n v="2"/>
    <n v="5"/>
    <n v="25"/>
    <n v="201625"/>
    <s v="UNIDAD"/>
    <s v="NO SOLICITADAS"/>
  </r>
  <r>
    <x v="18"/>
    <s v="02-02-01-004-006-02"/>
    <n v="10"/>
    <s v="Materiales y suministros - Aparatos de control eléctrico y distribución de electricidad y sus partes y piezas"/>
    <s v="PANEL LED DE 18W DE SOBREPONER "/>
    <n v="39101622"/>
    <s v="Selección abreviada subasta inversa (No disponible)"/>
    <n v="2"/>
    <n v="5"/>
    <n v="250"/>
    <n v="8054500"/>
    <s v="UNIDAD"/>
    <s v="NO SOLICITADAS"/>
  </r>
  <r>
    <x v="18"/>
    <s v="02-02-01-004-006-02"/>
    <n v="10"/>
    <s v="Materiales y suministros - Aparatos de control eléctrico y distribución de electricidad y sus partes y piezas"/>
    <s v="PANEL LED DE SOBREPONER 12W"/>
    <n v="39101622"/>
    <s v="Selección abreviada subasta inversa (No disponible)"/>
    <n v="2"/>
    <n v="5"/>
    <n v="150"/>
    <n v="3803100"/>
    <s v="UNIDAD"/>
    <s v="NO SOLICITADAS"/>
  </r>
  <r>
    <x v="18"/>
    <s v="02-02-01-004-006-02"/>
    <n v="16"/>
    <s v="Materiales y suministros - Aparatos de control eléctrico y distribución de electricidad y sus partes y piezas"/>
    <s v="PANEL LED DE SOBREPONER 9W"/>
    <n v="39101622"/>
    <s v="Selección abreviada subasta inversa (No disponible)"/>
    <n v="2"/>
    <n v="5"/>
    <n v="250"/>
    <n v="5306750"/>
    <s v="UNIDAD"/>
    <s v="NO SOLICITADAS"/>
  </r>
  <r>
    <x v="18"/>
    <s v="02-02-01-004-006-02"/>
    <n v="16"/>
    <s v="Materiales y suministros - Aparatos de control eléctrico y distribución de electricidad y sus partes y piezas"/>
    <s v="REFLECTOR LED DE 100W  MULTIPUNTOS CARCASA NEGRA"/>
    <n v="39111611"/>
    <s v="Selección abreviada subasta inversa (No disponible)"/>
    <n v="2"/>
    <n v="5"/>
    <n v="30"/>
    <n v="3924000"/>
    <s v="UNIDAD"/>
    <s v="NO SOLICITADAS"/>
  </r>
  <r>
    <x v="18"/>
    <s v="02-02-01-004-006-02"/>
    <n v="16"/>
    <s v="Materiales y suministros - Aparatos de control eléctrico y distribución de electricidad y sus partes y piezas"/>
    <s v="REFLECTOR LED DE 150W  MULTIPUNTOS CARCASA NEGRA"/>
    <n v="39111611"/>
    <s v="Selección abreviada subasta inversa (No disponible)"/>
    <n v="2"/>
    <n v="5"/>
    <n v="30"/>
    <n v="4905000"/>
    <s v="UNIDAD"/>
    <s v="NO SOLICITADAS"/>
  </r>
  <r>
    <x v="18"/>
    <s v="02-02-01-004-006-02"/>
    <n v="16"/>
    <s v="Materiales y suministros - Aparatos de control eléctrico y distribución de electricidad y sus partes y piezas"/>
    <s v="REFLECTOR LED DE 30W MULTIPUNTOS CARCASA NEGRA"/>
    <n v="39111611"/>
    <s v="Selección abreviada subasta inversa (No disponible)"/>
    <n v="2"/>
    <n v="5"/>
    <n v="30"/>
    <n v="1471500"/>
    <s v="UNIDAD"/>
    <s v="NO SOLICITADAS"/>
  </r>
  <r>
    <x v="18"/>
    <s v="02-02-01-004-006-02"/>
    <n v="16"/>
    <s v="Materiales y suministros - Aparatos de control eléctrico y distribución de electricidad y sus partes y piezas"/>
    <s v="REFLECTOR LED DE 50W MULTIPUNTOS CARCASA NEGRA"/>
    <n v="39111611"/>
    <s v="Selección abreviada subasta inversa (No disponible)"/>
    <n v="2"/>
    <n v="5"/>
    <n v="30"/>
    <n v="1798500"/>
    <s v="UNIDAD"/>
    <s v="NO SOLICITADAS"/>
  </r>
  <r>
    <x v="18"/>
    <s v="02-02-01-004-006-02"/>
    <n v="16"/>
    <s v="Materiales y suministros - Aparatos de control eléctrico y distribución de electricidad y sus partes y piezas"/>
    <s v="SENSOR DE MOVIMIENTO DE INCRUSTAR 180 Ref IPV15/IPS15, ENCENDIDO Y APAGADO AUTOMATICO"/>
    <n v="39122236"/>
    <s v="Selección abreviada subasta inversa (No disponible)"/>
    <n v="2"/>
    <n v="5"/>
    <n v="15"/>
    <n v="1021875"/>
    <s v="UNIDAD"/>
    <s v="NO SOLICITADAS"/>
  </r>
  <r>
    <x v="18"/>
    <s v="02-02-01-004-006-02"/>
    <n v="16"/>
    <s v="Materiales y suministros - Aparatos de control eléctrico y distribución de electricidad y sus partes y piezas"/>
    <s v="SENSOR DE MOVIMIENTO DE SOBREPONER 360° REF O2C04 CON CARACTERISTICA DE PRUEBA DE CAMINAR EXCLUSIVA  PARA AHORRO ENERGETICO"/>
    <n v="39122236"/>
    <s v="Selección abreviada subasta inversa (No disponible)"/>
    <n v="2"/>
    <n v="5"/>
    <n v="20"/>
    <n v="625660"/>
    <s v="UNIDAD"/>
    <s v="NO SOLICITADAS"/>
  </r>
  <r>
    <x v="18"/>
    <s v="02-02-01-004-006-02"/>
    <n v="16"/>
    <s v="Materiales y suministros - Aparatos de control eléctrico y distribución de electricidad y sus partes y piezas"/>
    <s v="TABLERO MONOFASICO DE 4 CIRCUITOS"/>
    <n v="41113652"/>
    <s v="Selección abreviada subasta inversa (No disponible)"/>
    <n v="2"/>
    <n v="5"/>
    <n v="3"/>
    <n v="196200"/>
    <s v="UNIDAD"/>
    <s v="NO SOLICITADAS"/>
  </r>
  <r>
    <x v="18"/>
    <s v="02-02-01-004-006-02"/>
    <n v="16"/>
    <s v="Materiales y suministros - Aparatos de control eléctrico y distribución de electricidad y sus partes y piezas"/>
    <s v="TABLERO MONOFASICO DE 9 CIRCUITOS"/>
    <n v="41113652"/>
    <s v="Selección abreviada subasta inversa (No disponible)"/>
    <n v="2"/>
    <n v="5"/>
    <n v="3"/>
    <n v="297690"/>
    <s v="UNIDAD"/>
    <s v="NO SOLICITADAS"/>
  </r>
  <r>
    <x v="18"/>
    <s v="02-02-01-004-006-02"/>
    <n v="16"/>
    <s v="Materiales y suministros - Aparatos de control eléctrico y distribución de electricidad y sus partes y piezas"/>
    <s v="TABLERO TRIFASICO DE 12 CIRCUITOS "/>
    <n v="41113652"/>
    <s v="Selección abreviada subasta inversa (No disponible)"/>
    <n v="2"/>
    <n v="5"/>
    <n v="3"/>
    <n v="383904"/>
    <s v="UNIDAD"/>
    <s v="NO SOLICITADAS"/>
  </r>
  <r>
    <x v="18"/>
    <s v="02-02-01-004-006-02"/>
    <n v="16"/>
    <s v="Materiales y suministros - Aparatos de control eléctrico y distribución de electricidad y sus partes y piezas"/>
    <s v="TOMA  TRIFASICA DE 50 AMP 250V METALICA DE INCRUSTAR "/>
    <n v="39121308"/>
    <s v="Selección abreviada subasta inversa (No disponible)"/>
    <n v="2"/>
    <n v="5"/>
    <n v="10"/>
    <n v="297750"/>
    <s v="UNIDAD"/>
    <s v="NO SOLICITADAS"/>
  </r>
  <r>
    <x v="18"/>
    <s v="02-02-01-004-006-02"/>
    <n v="16"/>
    <s v="Materiales y suministros - Aparatos de control eléctrico y distribución de electricidad y sus partes y piezas"/>
    <s v="TOMA DOBLE DE INCRUSTAR AMERICANA CON POLO A TIERRA LINE ABITARE 15 AMP -110V"/>
    <n v="39121308"/>
    <s v="Selección abreviada subasta inversa (No disponible)"/>
    <n v="2"/>
    <n v="5"/>
    <n v="180"/>
    <n v="2189700"/>
    <s v="UNIDAD"/>
    <s v="NO SOLICITADAS"/>
  </r>
  <r>
    <x v="18"/>
    <s v="02-02-01-004-006-02"/>
    <n v="16"/>
    <s v="Materiales y suministros - Aparatos de control eléctrico y distribución de electricidad y sus partes y piezas"/>
    <s v="TOMA Y CLAVIJAS TRIFASICAS DE 50 AMP 250V COLOR NEGRO EN CAUCHO DE INCRUSTAR "/>
    <n v="39121308"/>
    <s v="Selección abreviada subasta inversa (No disponible)"/>
    <n v="2"/>
    <n v="5"/>
    <n v="5"/>
    <n v="113470"/>
    <s v="UNIDAD"/>
    <s v="NO SOLICITADAS"/>
  </r>
  <r>
    <x v="18"/>
    <s v="02-02-01-004-006-02"/>
    <n v="16"/>
    <s v="Materiales y suministros - Aparatos de control eléctrico y distribución de electricidad y sus partes y piezas"/>
    <s v="TUBO  LED T8 DE 32W "/>
    <n v="39101622"/>
    <s v="Selección abreviada subasta inversa (No disponible)"/>
    <n v="2"/>
    <n v="5"/>
    <n v="200"/>
    <n v="2180000"/>
    <s v="UNIDAD"/>
    <s v="NO SOLICITADAS"/>
  </r>
  <r>
    <x v="18"/>
    <s v="02-02-02-005-004-01-1"/>
    <n v="16"/>
    <s v="Adquisición de servicios - Servicios generales de construcción de edificaciones residenciales"/>
    <s v="MANTENIMIENTO APARTAMENTO PERSONAL MILITAR CASADO OFICIALES Y SUBOFICIALES ( Mantenimiento a los closet y muebles de baño)"/>
    <n v="72102900"/>
    <s v="Mínima cuantía"/>
    <n v="3"/>
    <n v="5"/>
    <n v="1"/>
    <n v="50000000"/>
    <s v="GLOBAL"/>
    <s v="NO SOLICITADAS"/>
  </r>
  <r>
    <x v="18"/>
    <s v="02-02-02-005-004-01-1"/>
    <n v="10"/>
    <s v="Adquisición de servicios - Servicios generales de construcción de edificaciones residenciales"/>
    <s v="MANTENIMIENTO Y ADECUACION REDES HIDRAULICAS PARA ALOJAMIENTO SOLDADOS"/>
    <n v="72102900"/>
    <s v="Selección abreviada menor cuantía"/>
    <n v="4"/>
    <n v="8"/>
    <n v="1"/>
    <n v="100000000"/>
    <s v="GLOBAL"/>
    <s v="NO SOLICITADAS"/>
  </r>
  <r>
    <x v="18"/>
    <s v="02-02-02-005-004-01-2"/>
    <n v="10"/>
    <s v="Adquisición de servicios - Servicios generales de construcción de edificaciones no residenciales"/>
    <s v="MANTENIMIENTO CASINO( Adecuación de piso de bodegas)"/>
    <n v="72102900"/>
    <s v="Mínima cuantía"/>
    <n v="3"/>
    <n v="5"/>
    <n v="1"/>
    <n v="30000000"/>
    <s v="GLOBAL"/>
    <s v="NO SOLICITADAS"/>
  </r>
  <r>
    <x v="18"/>
    <s v="02-02-02-005-004-02-5"/>
    <n v="10"/>
    <s v="Adquisición de servicios - Servicios generales de construcción de tuberías y cables locales, y obras conexas"/>
    <s v="MANTENIMIENTO Y PUESTA EN MARCHA A TODO COSTO DE LA PLANTA DE TRATAMIENTO DE AGUA RESIDUAL (PTAR)"/>
    <n v="76121701"/>
    <s v="Selección abreviada menor cuantía"/>
    <n v="2"/>
    <n v="12"/>
    <n v="1"/>
    <n v="129000000"/>
    <s v="GLOBAL"/>
    <s v="NO SOLICITADAS"/>
  </r>
  <r>
    <x v="18"/>
    <s v="02-02-02-006-004"/>
    <n v="10"/>
    <s v="Adquisición de servicios - Servicios de transporte de pasajeros"/>
    <s v="RUTAS PERSONAL CATAM Y DEPENDENCIAS ANEXAS"/>
    <n v="78111802"/>
    <s v="Selección abreviada subasta inversa (No disponible)"/>
    <n v="4"/>
    <n v="8"/>
    <n v="1"/>
    <n v="155236666.67000002"/>
    <s v="GLOBAL"/>
    <s v="NO SOLICITADAS"/>
  </r>
  <r>
    <x v="18"/>
    <s v="02-02-02-006-004"/>
    <n v="10"/>
    <s v="Adquisición de servicios - Servicios de transporte de pasajeros"/>
    <s v="RUTAS PERSONAL CATAM Y DEPENDENCIAS ANEXAS  AMARRE"/>
    <n v="78111802"/>
    <s v="Selección abreviada subasta inversa (No disponible)"/>
    <n v="12"/>
    <n v="1"/>
    <n v="1"/>
    <n v="78000000"/>
    <s v="GLOBAL"/>
    <s v="SI EN TRAMITE"/>
  </r>
  <r>
    <x v="18"/>
    <s v="02-02-02-006-004"/>
    <n v="10"/>
    <s v="Adquisición de servicios - Servicios de transporte de pasajeros"/>
    <s v="RUTAS PERSONAL CATAM Y DEPENDENCIAS ANEXAS VF 2019"/>
    <n v="78111802"/>
    <s v="Selección abreviada subasta inversa (No disponible)"/>
    <n v="1"/>
    <n v="4"/>
    <n v="1"/>
    <n v="211233333.33000001"/>
    <s v="GLOBAL"/>
    <s v="SI APROBADAS"/>
  </r>
  <r>
    <x v="18"/>
    <s v="02-02-02-006-004"/>
    <n v="16"/>
    <s v="Adquisición de servicios - Servicios de transporte de pasajeros"/>
    <s v="TRANSPORTE ESTAFETA"/>
    <n v="78111800"/>
    <s v="Publicación contratación régimen especial - Régimen especial"/>
    <n v="1"/>
    <n v="12"/>
    <n v="1"/>
    <n v="1300000"/>
    <s v="GLOBAL"/>
    <s v="NO SOLICITADAS"/>
  </r>
  <r>
    <x v="18"/>
    <s v="02-02-02-006-004"/>
    <n v="10"/>
    <s v="Adquisición de servicios - Servicios de transporte de pasajeros"/>
    <s v="TRANSPORTE TRIPULACIONES Y SOLDADOS"/>
    <n v="78111802"/>
    <s v="Selección abreviada subasta inversa (No disponible)"/>
    <n v="2"/>
    <n v="10"/>
    <n v="1"/>
    <n v="130000000"/>
    <s v="GLOBAL"/>
    <s v="NO SOLICITADAS"/>
  </r>
  <r>
    <x v="18"/>
    <s v="02-02-02-006-004"/>
    <n v="10"/>
    <s v="Adquisición de servicios - Servicios de transporte de pasajeros"/>
    <s v="TRANSPORTE TRIPULACIONES Y SOLDADOS AMARRE"/>
    <n v="78111802"/>
    <s v="Selección abreviada subasta inversa (No disponible)"/>
    <n v="6"/>
    <n v="1"/>
    <n v="1"/>
    <n v="18000000"/>
    <s v="GLOBAL"/>
    <s v="SI EN TRAMITE"/>
  </r>
  <r>
    <x v="18"/>
    <s v="02-02-02-006-004"/>
    <n v="10"/>
    <s v="Adquisición de servicios - Servicios de transporte de pasajeros"/>
    <s v="TRANSPORTE TRIPULACIONES Y SOLDADOS VF 2019"/>
    <n v="78111802"/>
    <s v="Selección abreviada subasta inversa (No disponible)"/>
    <n v="1"/>
    <n v="4"/>
    <n v="1"/>
    <n v="60000000"/>
    <s v="GLOBAL"/>
    <s v="SI APROBADAS"/>
  </r>
  <r>
    <x v="18"/>
    <s v="02-02-02-006-007-06"/>
    <n v="10"/>
    <s v="Adquisición de servicios - Servicios de apoyo al transporte aéreo"/>
    <s v="SERVICIO EN TIERRA"/>
    <n v="81141601"/>
    <s v="Mínima cuantía"/>
    <n v="2"/>
    <n v="10"/>
    <n v="1"/>
    <n v="11000000"/>
    <s v="GLOBAL"/>
    <s v="NO SOLICITADAS"/>
  </r>
  <r>
    <x v="18"/>
    <s v="02-02-02-006-007-06"/>
    <n v="10"/>
    <s v="Adquisición de servicios - Servicios de apoyo al transporte aéreo"/>
    <s v="SERVICIO EN TIERRA AMARRE"/>
    <n v="81141601"/>
    <s v="Mínima cuantía"/>
    <n v="6"/>
    <n v="1"/>
    <n v="1"/>
    <n v="3000000"/>
    <s v="GLOBAL"/>
    <s v="SI EN TRAMITE"/>
  </r>
  <r>
    <x v="18"/>
    <s v="02-02-02-006-007-06"/>
    <n v="10"/>
    <s v="Adquisición de servicios - Servicios de apoyo al transporte aéreo"/>
    <s v="SERVICIO EN TIERRA VF 2019"/>
    <n v="81141601"/>
    <s v="Mínima cuantía"/>
    <n v="1"/>
    <n v="4"/>
    <n v="1"/>
    <n v="8000000"/>
    <s v="GLOBAL"/>
    <s v="SI APROBADAS"/>
  </r>
  <r>
    <x v="18"/>
    <s v="02-02-02-007-001-07"/>
    <n v="10"/>
    <s v="Adquisición de servicios - Servicios de mantenimiento de activos financieros"/>
    <s v="MANTENIMIENTO DE INSTALACIONES CERRO NEUSA"/>
    <n v="72102900"/>
    <s v="Selección abreviada menor cuantía"/>
    <n v="3"/>
    <n v="9"/>
    <n v="1"/>
    <n v="151000000"/>
    <s v="GLOBAL"/>
    <s v="NO SOLICITADAS"/>
  </r>
  <r>
    <x v="18"/>
    <s v="02-02-02-008-003-04-4"/>
    <n v="10"/>
    <s v="Adquisición de servicios - Servicios de ensayo y análisis técnicos"/>
    <s v="ANALISIS FISICO QUIMICOS Y MICROBIOLOGICOS DE AGUA POTABLE Y RESIDUAL "/>
    <n v="41104207"/>
    <s v="Mínima cuantía"/>
    <n v="3"/>
    <n v="7"/>
    <n v="1"/>
    <n v="10000000"/>
    <s v="GLOBAL"/>
    <s v="NO SOLICITADAS"/>
  </r>
  <r>
    <x v="18"/>
    <s v="02-02-02-008-003-04-4"/>
    <n v="10"/>
    <s v="Adquisición de servicios - Servicios de ensayo y análisis técnicos"/>
    <s v="ANALISIS FISICO QUIMICOS Y MICROBIOLOGICOS DE AGUA POTABLE Y RESIDUAL  AMARRE"/>
    <n v="41104207"/>
    <s v="Mínima cuantía"/>
    <n v="12"/>
    <n v="1"/>
    <n v="1"/>
    <n v="1650000"/>
    <s v="GLOBAL"/>
    <s v="SI EN TRAMITE"/>
  </r>
  <r>
    <x v="18"/>
    <s v="02-02-02-008-003-04-4"/>
    <n v="10"/>
    <s v="Adquisición de servicios - Servicios de ensayo y análisis técnicos"/>
    <s v="ANALISIS FISICO QUIMICOS Y MICROBIOLOGICOS DE AGUA POTABLE Y RESIDUAL  VF 2019"/>
    <n v="41104207"/>
    <s v="Mínima cuantía"/>
    <n v="1"/>
    <n v="4"/>
    <n v="1"/>
    <n v="9000000"/>
    <s v="GLOBAL"/>
    <s v="SI APROBADAS"/>
  </r>
  <r>
    <x v="18"/>
    <s v="02-02-02-008-003-05"/>
    <n v="10"/>
    <s v="Adquisición de servicios - Servicios veterinarios"/>
    <s v="SERVICIOS DE DIAGNOSTICO Y TRATAMIENTO"/>
    <n v="70122005"/>
    <s v="Mínima cuantía"/>
    <n v="1"/>
    <n v="3"/>
    <n v="1"/>
    <n v="3500000"/>
    <s v="GLOBAL"/>
    <s v="NO SOLICITADAS"/>
  </r>
  <r>
    <x v="18"/>
    <s v="02-02-02-008-004-01"/>
    <n v="10"/>
    <s v="Adquisición de servicios - Servicios de telefonía y otras telecomunicaciones"/>
    <s v="TELÉFONO, FAX Y OTROS"/>
    <n v="83111503"/>
    <s v="Publicación contratación régimen especial - Régimen especial"/>
    <n v="1"/>
    <n v="12"/>
    <n v="1"/>
    <n v="9000000"/>
    <s v="GLOBAL"/>
    <s v="NO SOLICITADAS"/>
  </r>
  <r>
    <x v="18"/>
    <s v="02-02-02-008-004-02"/>
    <n v="10"/>
    <s v="Adquisición de servicios - Servicios de telecomunicaciones a través de internet"/>
    <s v="INTERNET CATAM"/>
    <n v="83121703"/>
    <s v="Contratación directa"/>
    <n v="1"/>
    <n v="12"/>
    <n v="1"/>
    <n v="11300000"/>
    <s v="GLOBAL"/>
    <s v="NO SOLICITADAS"/>
  </r>
  <r>
    <x v="18"/>
    <s v="02-02-02-008-004-06"/>
    <n v="16"/>
    <s v="Adquisición de servicios - Servicios de programación, distribución y transmisión de programas"/>
    <s v="TELEVISION SATELITAL"/>
    <n v="81112100"/>
    <s v="Publicación contratación régimen especial - Régimen especial"/>
    <n v="1"/>
    <n v="12"/>
    <n v="1"/>
    <n v="4312851"/>
    <s v="GLOBAL"/>
    <s v="NO SOLICITADAS"/>
  </r>
  <r>
    <x v="18"/>
    <s v="02-02-02-008-006-03"/>
    <n v="10"/>
    <s v="Adquisición de servicios - Servicios de apoyo a la distribución de electricidad, gas y agua"/>
    <s v="ENERGIA"/>
    <n v="80101500"/>
    <s v="Contratación directa"/>
    <n v="2"/>
    <n v="11"/>
    <n v="1"/>
    <n v="67900000"/>
    <s v="GLOBAL"/>
    <s v="NO SOLICITADAS"/>
  </r>
  <r>
    <x v="18"/>
    <s v="02-02-02-008-005-01"/>
    <n v="10"/>
    <s v="Adquisición de servicios - Servicios de empleo"/>
    <s v="SERVICIO LOGÍSTICO ATENCIÓN DE CAFETERÍA  - VF 2019 "/>
    <n v="81141601"/>
    <s v="Mínima cuantía"/>
    <n v="1"/>
    <n v="4"/>
    <n v="1"/>
    <n v="45621150"/>
    <s v="GLOBAL"/>
    <s v="SI APROBADAS"/>
  </r>
  <r>
    <x v="18"/>
    <s v="02-02-02-008-005-01"/>
    <n v="10"/>
    <s v="Adquisición de servicios - Servicios de empleo"/>
    <s v="SERVICIO LOGÍSTICO ATENCIÓN DE CAFETERÍA - AMARRE "/>
    <n v="81141601"/>
    <s v="Mínima cuantía"/>
    <n v="12"/>
    <n v="1"/>
    <n v="1"/>
    <n v="8363877"/>
    <s v="GLOBAL"/>
    <s v="SI EN TRAMITE"/>
  </r>
  <r>
    <x v="18"/>
    <s v="02-02-02-008-005-01"/>
    <n v="10"/>
    <s v="Adquisición de servicios - Servicios de empleo"/>
    <s v="SERVICIO LOGÍSTICO ATENCIÓN DE CAFETERÍA - PLAN DE ADQUISICIONES"/>
    <n v="81141601"/>
    <s v="Mínima cuantía"/>
    <n v="4"/>
    <n v="8"/>
    <n v="1"/>
    <n v="41819387"/>
    <s v="GLOBAL"/>
    <s v="NO SOLICITADAS"/>
  </r>
  <r>
    <x v="18"/>
    <s v="02-02-02-008-005-03"/>
    <n v="10"/>
    <s v="Adquisición de servicios - Servicios de limpieza"/>
    <s v="LAVADO Y DESINFECCION DE TANQUES DE AGUA POTABLE"/>
    <n v="72154055"/>
    <s v="Mínima cuantía"/>
    <n v="4"/>
    <n v="12"/>
    <n v="1"/>
    <n v="10000000"/>
    <s v="GLOBAL"/>
    <s v="NO SOLICITADAS"/>
  </r>
  <r>
    <x v="18"/>
    <s v="02-02-02-008-005-03"/>
    <n v="10"/>
    <s v="Adquisición de servicios - Servicios de limpieza"/>
    <s v="SERVICIO DE ASEO"/>
    <n v="76111501"/>
    <s v="Selección abreviada - acuerdo marco"/>
    <n v="7"/>
    <n v="5"/>
    <n v="1"/>
    <n v="126683693"/>
    <s v="GLOBAL"/>
    <s v="NO SOLICITADAS"/>
  </r>
  <r>
    <x v="18"/>
    <s v="02-02-02-008-005-03"/>
    <n v="16"/>
    <s v="Adquisición de servicios - Servicios de limpieza"/>
    <s v="SERVICIO DE ASEO"/>
    <n v="76111501"/>
    <s v="Selección abreviada - acuerdo marco"/>
    <n v="7"/>
    <n v="5"/>
    <n v="1"/>
    <n v="20000000"/>
    <s v="GLOBAL"/>
    <s v="NO SOLICITADAS"/>
  </r>
  <r>
    <x v="18"/>
    <s v="02-02-02-008-005-03"/>
    <n v="10"/>
    <s v="Adquisición de servicios - Servicios de limpieza"/>
    <s v="SERVICIO DE ASEO - AMARRE"/>
    <n v="76111501"/>
    <s v="Selección abreviada - acuerdo marco"/>
    <n v="12"/>
    <n v="1"/>
    <n v="1"/>
    <n v="19425545"/>
    <s v="GLOBAL"/>
    <s v="SI EN TRAMITE"/>
  </r>
  <r>
    <x v="18"/>
    <s v="02-02-02-008-005-03"/>
    <n v="10"/>
    <s v="Adquisición de servicios - Servicios de limpieza"/>
    <s v="SERVICIO DE ASEO - VF 2019"/>
    <n v="76111501"/>
    <s v="Selección abreviada - acuerdo marco"/>
    <n v="1"/>
    <n v="4"/>
    <n v="1"/>
    <n v="102419478"/>
    <s v="GLOBAL"/>
    <s v="SI APROBADAS"/>
  </r>
  <r>
    <x v="18"/>
    <s v="02-02-02-008-005-03"/>
    <n v="10"/>
    <s v="Adquisición de servicios - Servicios de limpieza"/>
    <s v="SERVICIO DE ASEO AMARRE ESM"/>
    <n v="76111501"/>
    <s v="Mínima cuantía"/>
    <n v="8"/>
    <n v="1"/>
    <n v="1"/>
    <n v="1700000"/>
    <s v="GLOBAL"/>
    <s v="SI EN TRAMITE"/>
  </r>
  <r>
    <x v="18"/>
    <s v="02-02-02-008-005-03"/>
    <n v="10"/>
    <s v="Adquisición de servicios - Servicios de limpieza"/>
    <s v="SERVICIO DE ASEO ESM"/>
    <n v="76111501"/>
    <s v="Mínima cuantía"/>
    <n v="4"/>
    <n v="5"/>
    <n v="1"/>
    <n v="7500000"/>
    <s v="GLOBAL"/>
    <s v="NO SOLICITADAS"/>
  </r>
  <r>
    <x v="18"/>
    <s v="02-02-02-008-005-03"/>
    <n v="10"/>
    <s v="Adquisición de servicios - Servicios de limpieza"/>
    <s v="SERVICIO DE ASEO ESM VF2019"/>
    <n v="76111501"/>
    <s v="Mínima cuantía"/>
    <n v="1"/>
    <n v="4"/>
    <n v="1"/>
    <n v="9000000"/>
    <s v="GLOBAL"/>
    <s v="SI APROBADAS"/>
  </r>
  <r>
    <x v="18"/>
    <s v="02-02-02-008-005-03"/>
    <n v="10"/>
    <s v="Adquisición de servicios - Servicios de limpieza"/>
    <s v="FUMIGACIÓN"/>
    <n v="72102100"/>
    <s v="Mínima cuantía"/>
    <n v="3"/>
    <n v="2"/>
    <n v="1"/>
    <n v="4918070"/>
    <s v="GLOBAL"/>
    <s v="NO SOLICITADAS"/>
  </r>
  <r>
    <x v="18"/>
    <s v="02-02-02-008-005-03"/>
    <n v="10"/>
    <s v="Adquisición de servicios - Servicios de limpieza"/>
    <s v="FUMIGACIÓN   VF 2019"/>
    <n v="72102100"/>
    <s v="Mínima cuantía"/>
    <n v="1"/>
    <n v="4"/>
    <n v="1"/>
    <n v="2871930"/>
    <s v="GLOBAL"/>
    <s v="SI APROBADAS"/>
  </r>
  <r>
    <x v="18"/>
    <s v="02-02-02-008-005-03"/>
    <n v="10"/>
    <s v="Adquisición de servicios - Servicios de limpieza"/>
    <s v="FUMIGACIÓN AMARRE  "/>
    <n v="72102100"/>
    <s v="Mínima cuantía"/>
    <n v="12"/>
    <n v="1"/>
    <n v="1"/>
    <n v="1300000"/>
    <s v="GLOBAL"/>
    <s v="SI EN TRAMITE"/>
  </r>
  <r>
    <x v="18"/>
    <s v="02-02-02-008-005-09-5"/>
    <n v="16"/>
    <s v="Adquisición de servicios - Servicios auxiliares especializados de oficina"/>
    <s v="CORREO CERTIFICADO"/>
    <n v="78102200"/>
    <s v="Publicación contratación régimen especial - Régimen especial"/>
    <n v="1"/>
    <n v="12"/>
    <n v="1"/>
    <n v="400000"/>
    <s v="GLOBAL"/>
    <s v="NO SOLICITADAS"/>
  </r>
  <r>
    <x v="18"/>
    <s v="02-02-02-008-005-09-7"/>
    <n v="10"/>
    <s v="Adquisición de servicios - Servicios de mantenimiento y cuidado del paisaje"/>
    <s v="MANTENIMIENTO INTEGRAL DE ZONAS VERDES"/>
    <n v="70111700"/>
    <s v="Mínima cuantía"/>
    <n v="4"/>
    <n v="7"/>
    <n v="1"/>
    <n v="32550000"/>
    <s v="GLOBAL"/>
    <s v="NO SOLICITADAS"/>
  </r>
  <r>
    <x v="18"/>
    <s v="02-02-02-008-005-09-7"/>
    <n v="10"/>
    <s v="Adquisición de servicios - Servicios de mantenimiento y cuidado del paisaje"/>
    <s v="MANTENIMIENTO INTEGRAL DE ZONAS VERDES"/>
    <n v="70111700"/>
    <s v="Mínima cuantía"/>
    <n v="4"/>
    <n v="7"/>
    <n v="1"/>
    <n v="10000000"/>
    <s v="GLOBAL"/>
    <s v="NO SOLICITADAS"/>
  </r>
  <r>
    <x v="18"/>
    <s v="02-02-02-008-005-09-7"/>
    <n v="10"/>
    <s v="Adquisición de servicios - Servicios de mantenimiento y cuidado del paisaje"/>
    <s v="MANTENIMIENTO INTEGRAL DE ZONAS VERDES AMARRE"/>
    <n v="70111700"/>
    <s v="Mínima cuantía"/>
    <n v="12"/>
    <n v="1"/>
    <n v="1"/>
    <n v="10450000"/>
    <s v="GLOBAL"/>
    <s v="SI EN TRAMITE"/>
  </r>
  <r>
    <x v="18"/>
    <s v="02-02-02-008-005-09-7"/>
    <n v="10"/>
    <s v="Adquisición de servicios - Servicios de mantenimiento y cuidado del paisaje"/>
    <s v="MANTENIMIENTO INTEGRAL DE ZONAS VERDES VF 2019"/>
    <n v="70111700"/>
    <s v="Mínima cuantía"/>
    <n v="1"/>
    <n v="4"/>
    <n v="1"/>
    <n v="57000000"/>
    <s v="GLOBAL"/>
    <s v="SI APROBADAS"/>
  </r>
  <r>
    <x v="18"/>
    <s v="02-02-02-008-006-03"/>
    <n v="10"/>
    <s v="Adquisición de servicios - Servicios de apoyo a la distribución de electricidad, gas y agua"/>
    <s v="GAS PROPANO"/>
    <n v="15111501"/>
    <s v="Mínima cuantía"/>
    <n v="1"/>
    <n v="12"/>
    <n v="1"/>
    <n v="270000000"/>
    <s v="GLOBAL"/>
    <s v="NO SOLICITADAS"/>
  </r>
  <r>
    <x v="18"/>
    <s v="02-02-02-008-006-03"/>
    <n v="10"/>
    <s v="Adquisición de servicios - Servicios de apoyo a la distribución de electricidad, gas y agua"/>
    <s v="ENERGIA"/>
    <n v="83101804"/>
    <s v="Publicación contratación régimen especial - Régimen especial"/>
    <n v="1"/>
    <n v="12"/>
    <n v="1"/>
    <n v="659499346"/>
    <s v="GLOBAL"/>
    <s v="NO SOLICITADAS"/>
  </r>
  <r>
    <x v="18"/>
    <s v="02-02-02-008-006-03"/>
    <n v="16"/>
    <s v="Adquisición de servicios - Servicios de apoyo a la distribución de electricidad, gas y agua"/>
    <s v="ENERGIA"/>
    <n v="83101804"/>
    <s v="Publicación contratación régimen especial - Régimen especial"/>
    <n v="1"/>
    <n v="12"/>
    <n v="1"/>
    <n v="60000000"/>
    <s v="GLOBAL"/>
    <s v="NO SOLICITADAS"/>
  </r>
  <r>
    <x v="18"/>
    <s v="02-02-02-008-006-03"/>
    <n v="10"/>
    <s v="Adquisición de servicios - Servicios de apoyo a la distribución de electricidad, gas y agua"/>
    <s v="ACUEDUCTO, ALCANTARILLADO Y ASEO"/>
    <n v="83101500"/>
    <s v="Publicación contratación régimen especial - Régimen especial"/>
    <n v="1"/>
    <n v="12"/>
    <n v="1"/>
    <n v="130000000"/>
    <s v="GLOBAL"/>
    <s v="NO SOLICITADAS"/>
  </r>
  <r>
    <x v="18"/>
    <s v="02-02-02-008-006-03"/>
    <n v="16"/>
    <s v="Adquisición de servicios - Servicios de apoyo a la distribución de electricidad, gas y agua"/>
    <s v="ACUEDUCTO, ALCANTARILLADO Y ASEO"/>
    <n v="83101500"/>
    <s v="Publicación contratación régimen especial - Régimen especial"/>
    <n v="1"/>
    <n v="12"/>
    <n v="1"/>
    <n v="50000000"/>
    <s v="GLOBAL"/>
    <s v="NO SOLICITADAS"/>
  </r>
  <r>
    <x v="18"/>
    <s v="02-02-02-008-007-01-1"/>
    <n v="10"/>
    <s v="Adquisición de servicios - Servicios de mantenimiento y reparación de productos metálicos elaborados, excepto maquinaria y equipo"/>
    <s v="MANTENIMIENTO CARPA"/>
    <n v="72154501"/>
    <s v="Mínima cuantía"/>
    <n v="3"/>
    <n v="4"/>
    <n v="1"/>
    <n v="33500000"/>
    <s v="GLOBAL"/>
    <s v="NO SOLICITADAS"/>
  </r>
  <r>
    <x v="18"/>
    <s v="02-02-02-008-007-01-1"/>
    <n v="10"/>
    <s v="Adquisición de servicios - Servicios de mantenimiento y reparación de productos metálicos elaborados, excepto maquinaria y equipo"/>
    <s v="MANTENIMIENTO TANQUES DE COMBUSTIBLE "/>
    <n v="72121507"/>
    <s v="Mínima cuantía"/>
    <n v="2"/>
    <n v="12"/>
    <n v="1"/>
    <n v="17000000"/>
    <s v="GLOBAL"/>
    <s v="NO SOLICITADAS"/>
  </r>
  <r>
    <x v="18"/>
    <s v="02-02-02-008-007-01-4"/>
    <n v="10"/>
    <s v="Adquisición de servicios - Servicios de mantenimiento y reparación de maquinaria y equipo de transporte"/>
    <s v="MANTENIMIENTO  PARQUE AUTOMOTOR VF 2019"/>
    <n v="78181500"/>
    <s v="Mínima cuantía"/>
    <n v="1"/>
    <n v="4"/>
    <n v="1"/>
    <n v="39000000"/>
    <s v="GLOBAL"/>
    <s v="SI APROBADAS"/>
  </r>
  <r>
    <x v="18"/>
    <s v="02-02-02-008-007-01-4"/>
    <n v="10"/>
    <s v="Adquisición de servicios - Servicios de mantenimiento y reparación de maquinaria y equipo de transporte"/>
    <s v="MANTENIMIENTO PARQUE AUTOMOTOR"/>
    <n v="78181500"/>
    <s v="Mínima cuantía"/>
    <n v="4"/>
    <n v="7"/>
    <n v="1"/>
    <n v="50000000"/>
    <s v="GLOBAL"/>
    <s v="NO SOLICITADAS"/>
  </r>
  <r>
    <x v="18"/>
    <s v="02-02-02-008-007-01-4"/>
    <n v="10"/>
    <s v="Adquisición de servicios - Servicios de mantenimiento y reparación de maquinaria y equipo de transporte"/>
    <s v="MANTENIMIENTO PARQUE AUTOMOTOR AMARRE"/>
    <n v="78181500"/>
    <s v="Mínima cuantía"/>
    <n v="12"/>
    <n v="1"/>
    <n v="1"/>
    <n v="7150000"/>
    <s v="GLOBAL"/>
    <s v="SI EN TRAMITE"/>
  </r>
  <r>
    <x v="18"/>
    <s v="02-02-02-008-007-01-5"/>
    <n v="10"/>
    <s v="Adquisición de servicios - Servicios de mantenimiento y reparación de otra maquinaria y otro equipo"/>
    <s v="MANTENIMIENTO  MINI TRACTORES"/>
    <n v="78181500"/>
    <s v="Mínima cuantía"/>
    <n v="4"/>
    <n v="8"/>
    <n v="1"/>
    <n v="10000000"/>
    <s v="GLOBAL"/>
    <s v="NO SOLICITADAS"/>
  </r>
  <r>
    <x v="18"/>
    <s v="02-02-02-008-007-01-5"/>
    <n v="10"/>
    <s v="Adquisición de servicios - Servicios de mantenimiento y reparación de otra maquinaria y otro equipo"/>
    <s v="MANTENIMIENTO DE PLANTAS ELECTRICAS Y PARARRAYOS"/>
    <n v="72151500"/>
    <s v="Mínima cuantía"/>
    <n v="1"/>
    <n v="3"/>
    <n v="1"/>
    <n v="18000000"/>
    <s v="GLOBAL"/>
    <s v="NO SOLICITADAS"/>
  </r>
  <r>
    <x v="18"/>
    <s v="02-02-02-008-007-01-5"/>
    <n v="10"/>
    <s v="Adquisición de servicios - Servicios de mantenimiento y reparación de otra maquinaria y otro equipo"/>
    <s v="MANTENIMIENTO MOTOBOMBAS, ELECTROBOMBAS Y EQUIPOS DE SOLDADURA"/>
    <n v="72154100"/>
    <s v="Mínima cuantía"/>
    <n v="1"/>
    <n v="3"/>
    <n v="1"/>
    <n v="11000000"/>
    <s v="GLOBAL"/>
    <s v="NO SOLICITADAS"/>
  </r>
  <r>
    <x v="18"/>
    <s v="02-02-02-008-007-02-9"/>
    <n v="10"/>
    <s v="Adquisición de servicios - Servicios de mantenimiento y reparación de otros bienes n. C. P."/>
    <s v="MANTENIMIENTO DE BASCULAS FIJAS Y PORTATILES"/>
    <n v="73152109"/>
    <s v="Mínima cuantía"/>
    <n v="3"/>
    <n v="8"/>
    <n v="1"/>
    <n v="20000000"/>
    <s v="GLOBAL"/>
    <s v="NO SOLICITADAS"/>
  </r>
  <r>
    <x v="18"/>
    <s v="02-02-02-008-007-02-9"/>
    <n v="10"/>
    <s v="Adquisición de servicios - Servicios de mantenimiento y reparación de otros bienes n. C. P."/>
    <s v="MANTENIMIENTO DE GASODOMESTICOS"/>
    <n v="72151000"/>
    <s v="Mínima cuantía"/>
    <n v="1"/>
    <n v="2"/>
    <n v="1"/>
    <n v="50000000"/>
    <s v="GLOBAL"/>
    <s v="NO SOLICITADAS"/>
  </r>
  <r>
    <x v="18"/>
    <s v="02-02-02-008-007-01-1"/>
    <n v="10"/>
    <s v="Adquisición de servicios - Servicios de mantenimiento y reparación de productos metálicos elaborados, excepto maquinaria y equipo"/>
    <s v="MANTENIMIENTO EXTINTORES"/>
    <n v="72153300"/>
    <s v="Mínima cuantía"/>
    <n v="3"/>
    <n v="8"/>
    <n v="1"/>
    <n v="10000000"/>
    <s v="GLOBAL"/>
    <s v="NO SOLICITADAS"/>
  </r>
  <r>
    <x v="18"/>
    <s v="02-02-02-009-002-09"/>
    <n v="10"/>
    <s v="Adquisición de servicios - Otros tipos de educación y servicios de apoyo educativo"/>
    <s v=" DITCHING"/>
    <n v="86101800"/>
    <s v="Mínima cuantía"/>
    <n v="6"/>
    <n v="1"/>
    <n v="1"/>
    <n v="3018806"/>
    <s v="GLOBAL"/>
    <s v="NO SOLICITADAS"/>
  </r>
  <r>
    <x v="18"/>
    <s v="02-02-02-009-002-09"/>
    <n v="10"/>
    <s v="Adquisición de servicios - Otros tipos de educación y servicios de apoyo educativo"/>
    <s v=" GROUND EGRESS"/>
    <n v="86101800"/>
    <s v="Mínima cuantía"/>
    <n v="6"/>
    <n v="1"/>
    <n v="1"/>
    <n v="4345248"/>
    <s v="GLOBAL"/>
    <s v="NO SOLICITADAS"/>
  </r>
  <r>
    <x v="18"/>
    <s v="02-02-02-009-002-09"/>
    <n v="10"/>
    <s v="Adquisición de servicios - Otros tipos de educación y servicios de apoyo educativo"/>
    <s v="ACTUALIZACION NORMAS CONTABLES Y TRIBUTARIAS"/>
    <n v="86101800"/>
    <s v="Mínima cuantía"/>
    <n v="4"/>
    <n v="3"/>
    <n v="1"/>
    <n v="20510991"/>
    <s v="GLOBAL"/>
    <s v="NO SOLICITADAS"/>
  </r>
  <r>
    <x v="18"/>
    <s v="02-02-02-009-002-09"/>
    <n v="10"/>
    <s v="Adquisición de servicios - Otros tipos de educación y servicios de apoyo educativo"/>
    <s v="CAVI"/>
    <n v="86101800"/>
    <s v="Mínima cuantía"/>
    <n v="10"/>
    <n v="1"/>
    <n v="1"/>
    <n v="15000000"/>
    <s v="GLOBAL"/>
    <s v="NO SOLICITADAS"/>
  </r>
  <r>
    <x v="18"/>
    <s v="02-02-02-009-002-09"/>
    <n v="10"/>
    <s v="Adquisición de servicios - Otros tipos de educación y servicios de apoyo educativo"/>
    <s v="DIBTA"/>
    <n v="86101800"/>
    <s v="Mínima cuantía"/>
    <n v="11"/>
    <n v="1"/>
    <n v="1"/>
    <n v="25000000"/>
    <s v="GLOBAL"/>
    <s v="NO SOLICITADAS"/>
  </r>
  <r>
    <x v="18"/>
    <s v="02-02-02-009-002-09"/>
    <n v="10"/>
    <s v="Adquisición de servicios - Otros tipos de educación y servicios de apoyo educativo"/>
    <s v="GESTION DE CRISIS POR ACTO DE INTERFERENCIA ILICITA"/>
    <n v="86101800"/>
    <s v="Mínima cuantía"/>
    <n v="10"/>
    <n v="1"/>
    <n v="1"/>
    <n v="1809000"/>
    <s v="GLOBAL"/>
    <s v="NO SOLICITADAS"/>
  </r>
  <r>
    <x v="18"/>
    <s v="02-02-02-009-002-09"/>
    <n v="10"/>
    <s v="Adquisición de servicios - Otros tipos de educación y servicios de apoyo educativo"/>
    <s v="PRIMERA CLASE"/>
    <n v="86101800"/>
    <s v="Mínima cuantía"/>
    <n v="6"/>
    <n v="1"/>
    <n v="1"/>
    <n v="3780233"/>
    <s v="GLOBAL"/>
    <s v="NO SOLICITADAS"/>
  </r>
  <r>
    <x v="18"/>
    <s v="02-02-02-009-002-09"/>
    <n v="10"/>
    <s v="Adquisición de servicios - Otros tipos de educación y servicios de apoyo educativo"/>
    <s v="RECURRENTES TECNICOS"/>
    <n v="86101800"/>
    <s v="Mínima cuantía"/>
    <n v="11"/>
    <n v="1"/>
    <n v="1"/>
    <n v="62000000"/>
    <s v="GLOBAL"/>
    <s v="NO SOLICITADAS"/>
  </r>
  <r>
    <x v="18"/>
    <s v="02-02-02-009-004-01"/>
    <n v="10"/>
    <s v="Adquisición de servicios - Servicios de alcantarillado, servicios de limpieza, tratamiento de aguas residuales y tanques sépticos"/>
    <s v="ACUEDUCTO, ALCANTARILLADO Y ASEO - (ALCANTARILLADO)"/>
    <n v="83101500"/>
    <s v="Publicación contratación régimen especial - Régimen especial"/>
    <n v="1"/>
    <n v="12"/>
    <n v="1"/>
    <n v="125000000"/>
    <s v="GLOBAL"/>
    <s v="NO SOLICITADAS"/>
  </r>
  <r>
    <x v="18"/>
    <s v="02-02-02-009-004-01"/>
    <n v="10"/>
    <s v="Adquisición de servicios - Servicios de alcantarillado, servicios de limpieza, tratamiento de aguas residuales y tanques sépticos"/>
    <s v="SERVICIO MANTENIMIENTO Y LIMPIEZA DE ALCANTARILLADO SANITARIO Y PLUVIAL"/>
    <n v="20122800"/>
    <s v="Mínima cuantía"/>
    <n v="1"/>
    <n v="2"/>
    <n v="1"/>
    <n v="11192500"/>
    <s v="GLOBAL"/>
    <s v="NO SOLICITADAS"/>
  </r>
  <r>
    <x v="18"/>
    <s v="02-02-02-009-004-01"/>
    <n v="10"/>
    <s v="Adquisición de servicios - Servicios de alcantarillado, servicios de limpieza, tratamiento de aguas residuales y tanques sépticos"/>
    <s v="SERVICIO MANTENIMIENTO Y LIMPIEZA DE ALCANTARILLADO SANITARIO Y PLUVIAL  VF 2019"/>
    <n v="20122800"/>
    <s v="Mínima cuantía"/>
    <n v="1"/>
    <n v="4"/>
    <n v="1"/>
    <n v="6807500"/>
    <s v="GLOBAL"/>
    <s v="SI APROBADAS"/>
  </r>
  <r>
    <x v="18"/>
    <s v="02-02-02-009-004-01"/>
    <n v="10"/>
    <s v="Adquisición de servicios - Servicios de alcantarillado, servicios de limpieza, tratamiento de aguas residuales y tanques sépticos"/>
    <s v="ACUEDUCTO, ALCANTARILLADO Y ASEO -  (ASEO)"/>
    <n v="83101500"/>
    <s v="Publicación contratación régimen especial - Régimen especial"/>
    <n v="1"/>
    <n v="12"/>
    <n v="1"/>
    <n v="125000000"/>
    <s v="GLOBAL"/>
    <s v="NO SOLICITADAS"/>
  </r>
  <r>
    <x v="18"/>
    <s v="02-02-02-009-004-02"/>
    <n v="10"/>
    <s v="Adquisición de servicios - Servicios de recolección de desechos"/>
    <s v="RECOLECION DE RESIDUOS HOSPITALARIOS GENERADOS EN ESM-5119"/>
    <n v="76121901"/>
    <s v="Mínima cuantía"/>
    <n v="1"/>
    <n v="12"/>
    <n v="1"/>
    <n v="3300000"/>
    <s v="GLOBAL"/>
    <s v="NO SOLICITADAS"/>
  </r>
  <r>
    <x v="18"/>
    <s v="02-02-02-009-004-03"/>
    <n v="10"/>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n v="76121900"/>
    <s v="Mínima cuantía"/>
    <n v="3"/>
    <n v="7"/>
    <n v="1"/>
    <n v="6600000"/>
    <s v="GLOBAL"/>
    <s v="NO SOLICITADAS"/>
  </r>
  <r>
    <x v="18"/>
    <s v="02-02-02-009-004-03"/>
    <n v="10"/>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GENERADOS EN EL COMANDO AÉREO DE TRANSPORTE MILITAR AMARRE"/>
    <n v="76121900"/>
    <s v="Mínima cuantía"/>
    <n v="12"/>
    <n v="1"/>
    <n v="1"/>
    <n v="1320000"/>
    <s v="GLOBAL"/>
    <s v="SI EN TRAMITE"/>
  </r>
  <r>
    <x v="18"/>
    <s v="02-02-02-009-004-03"/>
    <n v="10"/>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GENERADOS EN EL COMANDO AÉREO DE TRANSPORTE MILITAR VF 2019"/>
    <n v="76121900"/>
    <s v="Mínima cuantía"/>
    <n v="1"/>
    <n v="4"/>
    <n v="1"/>
    <n v="7200000"/>
    <s v="GLOBAL"/>
    <s v="SI APROBADAS"/>
  </r>
  <r>
    <x v="18"/>
    <s v="02-02-02-009-004-09"/>
    <n v="10"/>
    <s v="Adquisición de servicios - Otros servicios de protección del medio ambiente n. C. P."/>
    <s v="EVALUACIÓN AMBIENTAL DEL VERTIMIENTO, PLAN DE GESTIÓN DEL RIESGO PARA EL MANEJO DE VERTIMIENTO Y TRAMITE DE SOLICITUD DEL PERMISO DE VERTIMIENTO DE AGUAS RESIDUALES "/>
    <n v="81102500"/>
    <s v="Mínima cuantía"/>
    <n v="4"/>
    <n v="6"/>
    <n v="1"/>
    <n v="40000000"/>
    <s v="GLOBAL"/>
    <s v="NO SOLICITADAS"/>
  </r>
  <r>
    <x v="18"/>
    <s v="02-02-02-005-004-05"/>
    <n v="10"/>
    <s v="Adquisición de servicios - Servicios especiales de construcción"/>
    <s v="SERVICIO DE ALBAÑILERIA"/>
    <n v="80111600"/>
    <s v="Mínima cuantía"/>
    <n v="1"/>
    <n v="2"/>
    <n v="1"/>
    <n v="39378000"/>
    <s v="GLOBAL"/>
    <s v="NO SOLICITADAS"/>
  </r>
  <r>
    <x v="18"/>
    <s v="02-02-02-005-004-05"/>
    <n v="10"/>
    <s v="Adquisición de servicios - Servicios especiales de construcción"/>
    <s v="SERVICIO DE ALBAÑILERIA AMARRE"/>
    <n v="80111600"/>
    <s v="Mínima cuantía"/>
    <n v="12"/>
    <n v="1"/>
    <n v="1"/>
    <n v="13750000"/>
    <s v="GLOBAL"/>
    <s v="SI EN TRAMITE"/>
  </r>
  <r>
    <x v="18"/>
    <s v="02-02-02-005-004-05"/>
    <n v="10"/>
    <s v="Adquisición de servicios - Servicios especiales de construcción"/>
    <s v="SERVICIO DE ALBAÑILERIA VF 2019"/>
    <n v="80111600"/>
    <s v="Mínima cuantía"/>
    <n v="1"/>
    <n v="4"/>
    <n v="1"/>
    <n v="65622000"/>
    <s v="GLOBAL"/>
    <s v="SI APROBADAS"/>
  </r>
  <r>
    <x v="18"/>
    <s v="02-02-02-009-007-09"/>
    <n v="10"/>
    <s v="Adquisición de servicios - Otros servicios diversos n. C. P."/>
    <s v="SERVICIO ABORDO 2019"/>
    <n v="90101600"/>
    <s v="Selección abreviada menor cuantía"/>
    <n v="2"/>
    <n v="10"/>
    <n v="1"/>
    <n v="520000000"/>
    <s v="GLOBAL"/>
    <s v="NO SOLICITADAS"/>
  </r>
  <r>
    <x v="18"/>
    <s v="02-02-02-009-007-09"/>
    <n v="10"/>
    <s v="Adquisición de servicios - Otros servicios diversos n. C. P."/>
    <s v="SERVICIO ABORDO AMARRE"/>
    <n v="90101600"/>
    <s v="Selección abreviada menor cuantía"/>
    <n v="11"/>
    <n v="1"/>
    <n v="1"/>
    <n v="100000000"/>
    <s v="GLOBAL"/>
    <s v="SI EN TRAMITE"/>
  </r>
  <r>
    <x v="18"/>
    <s v="02-02-02-009-007-09"/>
    <n v="10"/>
    <s v="Adquisición de servicios - Otros servicios diversos n. C. P."/>
    <s v="SERVICIO ABORDO VF 2019"/>
    <n v="90101600"/>
    <s v="Selección abreviada menor cuantía"/>
    <n v="1"/>
    <n v="4"/>
    <n v="1"/>
    <n v="330000000"/>
    <s v="GLOBAL"/>
    <s v="SI APROBADAS"/>
  </r>
  <r>
    <x v="18"/>
    <s v="02-02-02-010"/>
    <n v="10"/>
    <s v="Adquisición de servicios - Viáticos de los funcionarios en comisión"/>
    <s v="VIATICOS AL INTERIOR"/>
    <n v="90111800"/>
    <s v="Solicitud de información a los Proveedores"/>
    <n v="1"/>
    <n v="12"/>
    <n v="1"/>
    <n v="405000000"/>
    <s v="GLOBAL"/>
    <s v="NO SOLICITADAS"/>
  </r>
  <r>
    <x v="18"/>
    <s v="08-01-02-006"/>
    <n v="10"/>
    <s v="Impuestos - Impuesto sobre vehículos automotores"/>
    <s v="IMPUESTO VEHICULAR"/>
    <n v="93161601"/>
    <s v="Publicación contratación régimen especial - Régimen especial"/>
    <n v="7"/>
    <n v="1"/>
    <n v="1"/>
    <n v="1000000"/>
    <s v="GLOBAL"/>
    <s v="NO SOLICITADAS"/>
  </r>
  <r>
    <x v="18"/>
    <s v="02-02-01-003-006-09"/>
    <n v="10"/>
    <s v="Materiales y suministros - Otros productos plásticos"/>
    <s v="ABRAZADERA DE PLASTICO 15CM"/>
    <n v="31162414"/>
    <s v="Selección abreviada subasta inversa (No disponible)"/>
    <n v="3"/>
    <n v="8"/>
    <n v="10"/>
    <n v="85000"/>
    <s v="UNIDAD"/>
    <s v="NO SOLICITADAS"/>
  </r>
  <r>
    <x v="18"/>
    <s v="02-02-01-003-006-09"/>
    <n v="10"/>
    <s v="Materiales y suministros - Otros productos plásticos"/>
    <s v="ABRAZADERA DE PLASTICO 20CM"/>
    <n v="31162414"/>
    <s v="Selección abreviada subasta inversa (No disponible)"/>
    <n v="3"/>
    <n v="8"/>
    <n v="10"/>
    <n v="76000"/>
    <s v="UNIDAD"/>
    <s v="NO SOLICITADAS"/>
  </r>
  <r>
    <x v="18"/>
    <s v="02-02-01-003-006-09"/>
    <n v="10"/>
    <s v="Materiales y suministros - Otros productos plásticos"/>
    <s v="ABRAZADERA DE PLASTICO 30CM"/>
    <n v="31162414"/>
    <s v="Selección abreviada subasta inversa (No disponible)"/>
    <n v="3"/>
    <n v="8"/>
    <n v="10"/>
    <n v="75000"/>
    <s v="UNIDAD"/>
    <s v="NO SOLICITADAS"/>
  </r>
  <r>
    <x v="18"/>
    <s v="02-02-01-003-006-09"/>
    <n v="10"/>
    <s v="Materiales y suministros - Otros productos plásticos"/>
    <s v="ABRAZADERA DE PLASTICO 40CM"/>
    <n v="31162414"/>
    <s v="Selección abreviada subasta inversa (No disponible)"/>
    <n v="3"/>
    <n v="8"/>
    <n v="10"/>
    <n v="82000"/>
    <s v="UNIDAD"/>
    <s v="NO SOLICITADAS"/>
  </r>
  <r>
    <x v="18"/>
    <s v="02-02-01-003-006-09"/>
    <n v="10"/>
    <s v="Materiales y suministros - Otros productos plásticos"/>
    <s v="ABRAZADERA DE PLASTICO 50CM"/>
    <n v="31162414"/>
    <s v="Selección abreviada subasta inversa (No disponible)"/>
    <n v="3"/>
    <n v="8"/>
    <n v="10"/>
    <n v="96000"/>
    <s v="UNIDAD"/>
    <s v="NO SOLICITADAS"/>
  </r>
  <r>
    <x v="18"/>
    <s v="02-02-01-004-002"/>
    <n v="10"/>
    <s v="Materiales y suministros - Productos metálicos elaborados (excepto maquinaria y equipo)"/>
    <s v="ABRAZADERA METALICA 1&quot;"/>
    <n v="31162414"/>
    <s v="Selección abreviada subasta inversa (No disponible)"/>
    <n v="3"/>
    <n v="8"/>
    <n v="10"/>
    <n v="25000"/>
    <s v="UNIDAD"/>
    <s v="NO SOLICITADAS"/>
  </r>
  <r>
    <x v="18"/>
    <s v="02-02-01-004-002"/>
    <n v="10"/>
    <s v="Materiales y suministros - Productos metálicos elaborados (excepto maquinaria y equipo)"/>
    <s v="ABRAZADERA METALICA 1/2&quot;"/>
    <n v="31162414"/>
    <s v="Selección abreviada subasta inversa (No disponible)"/>
    <n v="3"/>
    <n v="8"/>
    <n v="10"/>
    <n v="20000"/>
    <s v="UNIDAD"/>
    <s v="NO SOLICITADAS"/>
  </r>
  <r>
    <x v="18"/>
    <s v="02-02-01-004-002"/>
    <n v="10"/>
    <s v="Materiales y suministros - Productos metálicos elaborados (excepto maquinaria y equipo)"/>
    <s v="ABRAZADERA METALICA 1/4&quot;"/>
    <n v="31162414"/>
    <s v="Selección abreviada subasta inversa (No disponible)"/>
    <n v="3"/>
    <n v="8"/>
    <n v="10"/>
    <n v="20000"/>
    <s v="UNIDAD"/>
    <s v="NO SOLICITADAS"/>
  </r>
  <r>
    <x v="18"/>
    <s v="02-02-01-004-002"/>
    <n v="10"/>
    <s v="Materiales y suministros - Productos metálicos elaborados (excepto maquinaria y equipo)"/>
    <s v="ABRAZADERA METALICA 2&quot;"/>
    <n v="31162414"/>
    <s v="Selección abreviada subasta inversa (No disponible)"/>
    <n v="3"/>
    <n v="8"/>
    <n v="10"/>
    <n v="30000"/>
    <s v="UNIDAD"/>
    <s v="NO SOLICITADAS"/>
  </r>
  <r>
    <x v="18"/>
    <s v="02-02-01-004-002"/>
    <n v="10"/>
    <s v="Materiales y suministros - Productos metálicos elaborados (excepto maquinaria y equipo)"/>
    <s v="ABRAZADERA METALICA 3&quot;"/>
    <n v="31162414"/>
    <s v="Selección abreviada subasta inversa (No disponible)"/>
    <n v="3"/>
    <n v="8"/>
    <n v="11"/>
    <n v="44000"/>
    <s v="UNIDAD"/>
    <s v="NO SOLICITADAS"/>
  </r>
  <r>
    <x v="18"/>
    <s v="02-02-01-004-002"/>
    <n v="10"/>
    <s v="Materiales y suministros - Productos metálicos elaborados (excepto maquinaria y equipo)"/>
    <s v="ABRAZADERA METALICA 3/8&quot;"/>
    <n v="31162414"/>
    <s v="Selección abreviada subasta inversa (No disponible)"/>
    <n v="3"/>
    <n v="8"/>
    <n v="10"/>
    <n v="20000"/>
    <s v="UNIDAD"/>
    <s v="NO SOLICITADAS"/>
  </r>
  <r>
    <x v="18"/>
    <s v="02-02-01-004-002"/>
    <n v="10"/>
    <s v="Materiales y suministros - Productos metálicos elaborados (excepto maquinaria y equipo)"/>
    <s v="ABRAZADERA METALICA 4&quot;"/>
    <n v="31162414"/>
    <s v="Selección abreviada subasta inversa (No disponible)"/>
    <n v="3"/>
    <n v="8"/>
    <n v="10"/>
    <n v="45000"/>
    <s v="UNIDAD"/>
    <s v="NO SOLICITADAS"/>
  </r>
  <r>
    <x v="18"/>
    <s v="02-02-01-003-002-01"/>
    <n v="10"/>
    <s v="Materiales y suministros - Pasta de papel, papel y cartón"/>
    <s v="ABSORVENTE DE DERRAMES x KIT"/>
    <n v="47131905"/>
    <s v="Selección abreviada subasta inversa (No disponible)"/>
    <n v="3"/>
    <n v="8"/>
    <n v="5"/>
    <n v="25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n v="15121504"/>
    <s v="Mínima cuantía"/>
    <n v="3"/>
    <n v="5"/>
    <n v="50"/>
    <n v="10500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X CUARTO"/>
    <n v="15121504"/>
    <s v="Mínima cuantía"/>
    <n v="3"/>
    <n v="5"/>
    <n v="50"/>
    <n v="85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ULTIGRADO MOTOR DIESEL"/>
    <n v="15121501"/>
    <s v="Mínima cuantía"/>
    <n v="3"/>
    <n v="5"/>
    <n v="50"/>
    <n v="4335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DIFERENCIALES VALVULINA"/>
    <n v="15121508"/>
    <s v="Mínima cuantía"/>
    <n v="3"/>
    <n v="5"/>
    <n v="12"/>
    <n v="4200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PRUEBAS DE VISCOSIDAD"/>
    <n v="12352310"/>
    <s v="Mínima cuantía"/>
    <n v="3"/>
    <n v="5"/>
    <n v="5"/>
    <n v="346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SMISION AUTOMATICA"/>
    <n v="15121508"/>
    <s v="Mínima cuantía"/>
    <n v="3"/>
    <n v="5"/>
    <n v="55"/>
    <n v="8250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REF ROYCO 950 X CANECA 55 GALON"/>
    <n v="15111500"/>
    <s v="Mínima cuantía"/>
    <n v="3"/>
    <n v="5"/>
    <n v="1"/>
    <n v="380768"/>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COMPRESORES "/>
    <n v="12181601"/>
    <s v="Mínima cuantía"/>
    <n v="3"/>
    <n v="5"/>
    <n v="2"/>
    <n v="392000"/>
    <s v="GALON"/>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TRANSMISION AUTOMATICA ATF"/>
    <n v="15121508"/>
    <s v="Mínima cuantía"/>
    <n v="3"/>
    <n v="5"/>
    <n v="50"/>
    <n v="16000000"/>
    <s v="GALON"/>
    <s v="NO SOLICITADAS"/>
  </r>
  <r>
    <x v="18"/>
    <s v="02-02-01-003-004-02"/>
    <n v="10"/>
    <s v="Materiales y suministros - Productos químicos inorgánicos básicos n. C. P."/>
    <s v="ACIDO SULFÚRICO DILUIDO PARA BATERIA DENSIDAD 1300"/>
    <n v="12164102"/>
    <s v="Selección abreviada subasta inversa (No disponible)"/>
    <n v="3"/>
    <n v="8"/>
    <n v="2"/>
    <n v="1120000"/>
    <s v="GALON"/>
    <s v="NO SOLICITADAS"/>
  </r>
  <r>
    <x v="18"/>
    <s v="02-02-01-004-002"/>
    <n v="10"/>
    <s v="Materiales y suministros - Productos metálicos elaborados (excepto maquinaria y equipo)"/>
    <s v="ACOPLE / FLARELESS 1/2"/>
    <n v="31311301"/>
    <s v="Selección abreviada subasta inversa (No disponible)"/>
    <n v="3"/>
    <n v="8"/>
    <n v="3"/>
    <n v="70200"/>
    <s v="UNIDAD"/>
    <s v="NO SOLICITADAS"/>
  </r>
  <r>
    <x v="18"/>
    <s v="02-02-01-004-002"/>
    <n v="10"/>
    <s v="Materiales y suministros - Productos metálicos elaborados (excepto maquinaria y equipo)"/>
    <s v="ACOPLE / FLARELESS 1/4"/>
    <n v="31311301"/>
    <s v="Selección abreviada subasta inversa (No disponible)"/>
    <n v="3"/>
    <n v="8"/>
    <n v="3"/>
    <n v="70500"/>
    <s v="UNIDAD"/>
    <s v="NO SOLICITADAS"/>
  </r>
  <r>
    <x v="18"/>
    <s v="02-02-01-004-002"/>
    <n v="10"/>
    <s v="Materiales y suministros - Productos metálicos elaborados (excepto maquinaria y equipo)"/>
    <s v="ACOPLE / FLARELESS 3/16"/>
    <n v="31311301"/>
    <s v="Selección abreviada subasta inversa (No disponible)"/>
    <n v="3"/>
    <n v="8"/>
    <n v="3"/>
    <n v="66300"/>
    <s v="UNIDAD"/>
    <s v="NO SOLICITADAS"/>
  </r>
  <r>
    <x v="18"/>
    <s v="02-02-01-004-002"/>
    <n v="10"/>
    <s v="Materiales y suministros - Productos metálicos elaborados (excepto maquinaria y equipo)"/>
    <s v="ACOPLE / FLARELESS 3/8"/>
    <n v="31311301"/>
    <s v="Selección abreviada subasta inversa (No disponible)"/>
    <n v="3"/>
    <n v="8"/>
    <n v="3"/>
    <n v="66300"/>
    <s v="UNIDAD"/>
    <s v="NO SOLICITADAS"/>
  </r>
  <r>
    <x v="18"/>
    <s v="02-02-01-004-002"/>
    <n v="10"/>
    <s v="Materiales y suministros - Productos metálicos elaborados (excepto maquinaria y equipo)"/>
    <s v="ACOPLE / FLARELESS 5/16"/>
    <n v="31311301"/>
    <s v="Selección abreviada subasta inversa (No disponible)"/>
    <n v="3"/>
    <n v="8"/>
    <n v="3"/>
    <n v="79200"/>
    <s v="UNIDAD"/>
    <s v="NO SOLICITADAS"/>
  </r>
  <r>
    <x v="18"/>
    <s v="02-02-01-004-002"/>
    <n v="10"/>
    <s v="Materiales y suministros - Productos metálicos elaborados (excepto maquinaria y equipo)"/>
    <s v="ACOPLE 1/2"/>
    <n v="31311301"/>
    <s v="Selección abreviada subasta inversa (No disponible)"/>
    <n v="3"/>
    <n v="8"/>
    <n v="3"/>
    <n v="66000"/>
    <s v="UNIDAD"/>
    <s v="NO SOLICITADAS"/>
  </r>
  <r>
    <x v="18"/>
    <s v="02-02-01-004-002"/>
    <n v="10"/>
    <s v="Materiales y suministros - Productos metálicos elaborados (excepto maquinaria y equipo)"/>
    <s v="ACOPLE 1/4"/>
    <n v="31311301"/>
    <s v="Selección abreviada subasta inversa (No disponible)"/>
    <n v="3"/>
    <n v="8"/>
    <n v="3"/>
    <n v="66000"/>
    <s v="UNIDAD"/>
    <s v="NO SOLICITADAS"/>
  </r>
  <r>
    <x v="18"/>
    <s v="02-02-01-004-002"/>
    <n v="10"/>
    <s v="Materiales y suministros - Productos metálicos elaborados (excepto maquinaria y equipo)"/>
    <s v="ACOPLE 3/16"/>
    <n v="31311301"/>
    <s v="Selección abreviada subasta inversa (No disponible)"/>
    <n v="3"/>
    <n v="8"/>
    <n v="3"/>
    <n v="66000"/>
    <s v="UNIDAD"/>
    <s v="NO SOLICITADAS"/>
  </r>
  <r>
    <x v="18"/>
    <s v="02-02-01-004-002"/>
    <n v="10"/>
    <s v="Materiales y suministros - Productos metálicos elaborados (excepto maquinaria y equipo)"/>
    <s v="ACOPLE 3/8"/>
    <n v="31311301"/>
    <s v="Selección abreviada subasta inversa (No disponible)"/>
    <n v="3"/>
    <n v="8"/>
    <n v="3"/>
    <n v="66000"/>
    <s v="UNIDAD"/>
    <s v="NO SOLICITADAS"/>
  </r>
  <r>
    <x v="18"/>
    <s v="02-02-01-004-002"/>
    <n v="10"/>
    <s v="Materiales y suministros - Productos metálicos elaborados (excepto maquinaria y equipo)"/>
    <s v="ACOPLE 5/16"/>
    <n v="31311301"/>
    <s v="Selección abreviada subasta inversa (No disponible)"/>
    <n v="3"/>
    <n v="8"/>
    <n v="3"/>
    <n v="66000"/>
    <s v="UNIDAD"/>
    <s v="NO SOLICITADAS"/>
  </r>
  <r>
    <x v="18"/>
    <s v="02-02-01-004-002"/>
    <n v="10"/>
    <s v="Materiales y suministros - Productos metálicos elaborados (excepto maquinaria y equipo)"/>
    <s v="ACOPLE RÁPIDO PARA MANGUERA DE AIRE DE 1/2 "/>
    <n v="20122504"/>
    <s v="Selección abreviada subasta inversa (No disponible)"/>
    <n v="3"/>
    <n v="8"/>
    <n v="5"/>
    <n v="90000"/>
    <s v="UNIDAD"/>
    <s v="NO SOLICITADAS"/>
  </r>
  <r>
    <x v="18"/>
    <s v="02-02-01-004-002"/>
    <n v="10"/>
    <s v="Materiales y suministros - Productos metálicos elaborados (excepto maquinaria y equipo)"/>
    <s v="ACOPLE RÁPIDO PARA MANGUERA DE AIRE DE 3/8 "/>
    <n v="20122504"/>
    <s v="Selección abreviada subasta inversa (No disponible)"/>
    <n v="3"/>
    <n v="8"/>
    <n v="5"/>
    <n v="90000"/>
    <s v="UNIDAD"/>
    <s v="NO SOLICITADAS"/>
  </r>
  <r>
    <x v="18"/>
    <s v="02-02-01-004-002"/>
    <n v="10"/>
    <s v="Materiales y suministros - Productos metálicos elaborados (excepto maquinaria y equipo)"/>
    <s v="ACTUADOR DE ACELERACION"/>
    <n v="25191500"/>
    <s v="Selección abreviada subasta inversa (No disponible)"/>
    <n v="3"/>
    <n v="8"/>
    <n v="1"/>
    <n v="860000"/>
    <s v="UNIDAD"/>
    <s v="NO SOLICITADAS"/>
  </r>
  <r>
    <x v="18"/>
    <s v="02-02-01-004-002"/>
    <n v="10"/>
    <s v="Materiales y suministros - Productos metálicos elaborados (excepto maquinaria y equipo)"/>
    <s v="ADAPTADOR DE RECOGIDA MAGNETICA"/>
    <n v="44101710"/>
    <s v="Selección abreviada subasta inversa (No disponible)"/>
    <n v="3"/>
    <n v="8"/>
    <n v="1"/>
    <n v="340500"/>
    <s v="UNIDAD"/>
    <s v="NO SOLICITADAS"/>
  </r>
  <r>
    <x v="18"/>
    <s v="02-02-01-003-005-04"/>
    <n v="10"/>
    <s v="Materiales y suministros - Productos químicos n. C. P."/>
    <s v="ADHESIVO 1300 L"/>
    <n v="31201604"/>
    <s v="Selección abreviada subasta inversa (No disponible)"/>
    <n v="3"/>
    <n v="8"/>
    <n v="8"/>
    <n v="2800000"/>
    <s v="UNIDAD"/>
    <s v="NO SOLICITADAS"/>
  </r>
  <r>
    <x v="18"/>
    <s v="02-02-01-003-005-04"/>
    <n v="10"/>
    <s v="Materiales y suministros - Productos químicos n. C. P."/>
    <s v="ADHESIVO INSTANTANEO / SUPERBONDER"/>
    <n v="31201604"/>
    <s v="Selección abreviada subasta inversa (No disponible)"/>
    <n v="3"/>
    <n v="8"/>
    <n v="6"/>
    <n v="45000"/>
    <s v="UNIDAD"/>
    <s v="NO SOLICITADAS"/>
  </r>
  <r>
    <x v="18"/>
    <s v="02-02-01-003-005-04"/>
    <n v="10"/>
    <s v="Materiales y suministros - Productos químicos n. C. P."/>
    <s v="ADHESIVO LPC 285"/>
    <n v="31201604"/>
    <s v="Selección abreviada subasta inversa (No disponible)"/>
    <n v="3"/>
    <n v="8"/>
    <n v="10"/>
    <n v="450000"/>
    <s v="GALON"/>
    <s v="NO SOLICITADAS"/>
  </r>
  <r>
    <x v="18"/>
    <s v="02-02-01-003-005-04"/>
    <n v="10"/>
    <s v="Materiales y suministros - Productos químicos n. C. P."/>
    <s v="ADHESIVO SILICONA DC-1200"/>
    <n v="31211704"/>
    <s v="Selección abreviada subasta inversa (No disponible)"/>
    <n v="3"/>
    <n v="8"/>
    <n v="1"/>
    <n v="120000"/>
    <s v="UNIDAD"/>
    <s v="NO SOLICITADAS"/>
  </r>
  <r>
    <x v="18"/>
    <s v="02-02-01-004-002"/>
    <n v="10"/>
    <s v="Materiales y suministros - Productos metálicos elaborados (excepto maquinaria y equipo)"/>
    <s v="ADJUSTABLE FOOT KIT"/>
    <n v="27121604"/>
    <s v="Selección abreviada subasta inversa (No disponible)"/>
    <n v="3"/>
    <n v="8"/>
    <n v="1"/>
    <n v="900000"/>
    <s v="UNIDAD"/>
    <s v="NO SOLICITADAS"/>
  </r>
  <r>
    <x v="18"/>
    <s v="02-02-01-004-002"/>
    <n v="10"/>
    <s v="Materiales y suministros - Productos metálicos elaborados (excepto maquinaria y equipo)"/>
    <s v="AGUJA CAPOTERA"/>
    <n v="53141600"/>
    <s v="Selección abreviada subasta inversa (No disponible)"/>
    <n v="3"/>
    <n v="8"/>
    <n v="5"/>
    <n v="118000"/>
    <s v="UNIDAD"/>
    <s v="NO SOLICITADAS"/>
  </r>
  <r>
    <x v="18"/>
    <s v="02-02-01-004-002"/>
    <n v="10"/>
    <s v="Materiales y suministros - Productos metálicos elaborados (excepto maquinaria y equipo)"/>
    <s v="AGUJA PARA MAQUINA PLANA TRIPLE TRANSPORTE X CAJA"/>
    <n v="53141600"/>
    <s v="Selección abreviada subasta inversa (No disponible)"/>
    <n v="3"/>
    <n v="8"/>
    <n v="1"/>
    <n v="120300"/>
    <s v="UNIDAD"/>
    <s v="NO SOLICITADAS"/>
  </r>
  <r>
    <x v="18"/>
    <s v="02-02-01-004-001"/>
    <n v="10"/>
    <s v="Materiales y suministros - Metales básicos"/>
    <s v="ALAMBRE DE FRENADO .022, STAINLESS STEEL MS20995C22  X ROLLO"/>
    <n v="31151800"/>
    <s v="Selección abreviada subasta inversa (No disponible)"/>
    <n v="3"/>
    <n v="8"/>
    <n v="4"/>
    <n v="180000"/>
    <s v="UNIDAD"/>
    <s v="NO SOLICITADAS"/>
  </r>
  <r>
    <x v="18"/>
    <s v="02-02-01-004-001"/>
    <n v="10"/>
    <s v="Materiales y suministros - Metales básicos"/>
    <s v="ALAMBRE DE FRENADO .030, STAINLESS STEEL MS20995C30  X ROLLO"/>
    <n v="31151800"/>
    <s v="Selección abreviada subasta inversa (No disponible)"/>
    <n v="3"/>
    <n v="8"/>
    <n v="4"/>
    <n v="180000"/>
    <s v="UNIDAD"/>
    <s v="NO SOLICITADAS"/>
  </r>
  <r>
    <x v="18"/>
    <s v="02-02-01-004-001"/>
    <n v="10"/>
    <s v="Materiales y suministros - Metales básicos"/>
    <s v="ALAMBRE DE FRENADO .041, STAINLESS STEEL MS20995C41  X ROLLO"/>
    <n v="31151800"/>
    <s v="Selección abreviada subasta inversa (No disponible)"/>
    <n v="3"/>
    <n v="8"/>
    <n v="4"/>
    <n v="180000"/>
    <s v="UNIDAD"/>
    <s v="NO SOLICITADAS"/>
  </r>
  <r>
    <x v="18"/>
    <s v="02-02-01-004-001"/>
    <n v="10"/>
    <s v="Materiales y suministros - Metales básicos"/>
    <s v="ALAMBRE DE FRENAR X LIBRA"/>
    <n v="26121508"/>
    <s v="Selección abreviada subasta inversa (No disponible)"/>
    <n v="3"/>
    <n v="8"/>
    <n v="10"/>
    <n v="450000"/>
    <s v="UNIDAD"/>
    <s v="NO SOLICITADAS"/>
  </r>
  <r>
    <x v="18"/>
    <s v="02-02-01-004-001"/>
    <n v="10"/>
    <s v="Materiales y suministros - Metales básicos"/>
    <s v="ALAMBRE DE FRENAR X LIBRA"/>
    <n v="26121508"/>
    <s v="Selección abreviada subasta inversa (No disponible)"/>
    <n v="3"/>
    <n v="8"/>
    <n v="10"/>
    <n v="450000"/>
    <s v="UNIDAD"/>
    <s v="NO SOLICITADAS"/>
  </r>
  <r>
    <x v="18"/>
    <s v="02-02-01-004-001"/>
    <n v="10"/>
    <s v="Materiales y suministros - Metales básicos"/>
    <s v="ALAMBRE DE FRENAR X LIBRA"/>
    <n v="31151800"/>
    <s v="Selección abreviada subasta inversa (No disponible)"/>
    <n v="3"/>
    <n v="8"/>
    <n v="23"/>
    <n v="1035000"/>
    <s v="UNIDAD"/>
    <s v="NO SOLICITADAS"/>
  </r>
  <r>
    <x v="18"/>
    <s v="02-02-01-003-004-01"/>
    <n v="10"/>
    <s v="Materiales y suministros - Químicos orgánicos básicos"/>
    <s v="ALCOHOL ISOPROPILICO"/>
    <n v="12352104"/>
    <s v="Selección abreviada subasta inversa (No disponible)"/>
    <n v="3"/>
    <n v="8"/>
    <n v="101"/>
    <n v="2525000"/>
    <s v="GALON"/>
    <s v="NO SOLICITADAS"/>
  </r>
  <r>
    <x v="18"/>
    <s v="02-02-01-003-005-02"/>
    <n v="10"/>
    <s v="Materiales y suministros - Productos farmacéuticos"/>
    <s v="ALGODÓN "/>
    <n v="11121802"/>
    <s v="Selección abreviada subasta inversa (No disponible)"/>
    <n v="3"/>
    <n v="8"/>
    <n v="500"/>
    <n v="175000"/>
    <s v="GRAMO"/>
    <s v="NO SOLICITADAS"/>
  </r>
  <r>
    <x v="18"/>
    <s v="02-02-01-004-002"/>
    <n v="10"/>
    <s v="Materiales y suministros - Productos metálicos elaborados (excepto maquinaria y equipo)"/>
    <s v="ALICATE"/>
    <n v="27113201"/>
    <s v="Selección abreviada subasta inversa (No disponible)"/>
    <n v="3"/>
    <n v="8"/>
    <n v="1"/>
    <n v="6500"/>
    <s v="UNIDAD"/>
    <s v="NO SOLICITADAS"/>
  </r>
  <r>
    <x v="18"/>
    <s v="02-02-01-004-009-01"/>
    <n v="10"/>
    <s v="Materiales y suministros - Vehículos automotores, remolques y semirremolques; y sus partes, piezas y accesorios"/>
    <s v="ALTERNADOR 100AMP, PERKINS"/>
    <n v="26101302"/>
    <s v="Selección abreviada subasta inversa (No disponible)"/>
    <n v="3"/>
    <n v="8"/>
    <n v="1"/>
    <n v="540000"/>
    <s v="UNIDAD"/>
    <s v="NO SOLICITADAS"/>
  </r>
  <r>
    <x v="18"/>
    <s v="02-02-01-004-009-01"/>
    <n v="10"/>
    <s v="Materiales y suministros - Vehículos automotores, remolques y semirremolques; y sus partes, piezas y accesorios"/>
    <s v="ALTERNADOR BELTS"/>
    <n v="31151900"/>
    <s v="Selección abreviada subasta inversa (No disponible)"/>
    <n v="3"/>
    <n v="8"/>
    <n v="1"/>
    <n v="572000"/>
    <s v="UNIDAD"/>
    <s v="NO SOLICITADAS"/>
  </r>
  <r>
    <x v="18"/>
    <s v="02-02-01-004-009-01"/>
    <n v="10"/>
    <s v="Materiales y suministros - Vehículos automotores, remolques y semirremolques; y sus partes, piezas y accesorios"/>
    <s v="ALTERNADOR DELCO REMYN"/>
    <n v="26101302"/>
    <s v="Selección abreviada subasta inversa (No disponible)"/>
    <n v="3"/>
    <n v="8"/>
    <n v="1"/>
    <n v="652600"/>
    <s v="UNIDAD"/>
    <s v="NO SOLICITADAS"/>
  </r>
  <r>
    <x v="18"/>
    <s v="02-02-01-003-005-04"/>
    <n v="10"/>
    <s v="Materiales y suministros - Productos químicos n. C. P."/>
    <s v="ALUMIPRED 33"/>
    <n v="12352104"/>
    <s v="Selección abreviada subasta inversa (No disponible)"/>
    <n v="3"/>
    <n v="5"/>
    <n v="1"/>
    <n v="150000"/>
    <s v="GALON"/>
    <s v="NO SOLICITADAS"/>
  </r>
  <r>
    <x v="18"/>
    <s v="02-02-01-004-002"/>
    <n v="10"/>
    <s v="Materiales y suministros - Productos metálicos elaborados (excepto maquinaria y equipo)"/>
    <s v="ANALIZADOR DE CELDAS CADMIO - NIQUEL"/>
    <n v="26111709"/>
    <s v="Selección abreviada subasta inversa (No disponible)"/>
    <n v="3"/>
    <n v="8"/>
    <n v="1"/>
    <n v="65000"/>
    <s v="UNIDAD"/>
    <s v="NO SOLICITADAS"/>
  </r>
  <r>
    <x v="18"/>
    <s v="02-02-01-004-002"/>
    <n v="10"/>
    <s v="Materiales y suministros - Productos metálicos elaborados (excepto maquinaria y equipo)"/>
    <s v="ARANDELA DE AJUSTE"/>
    <n v="31161800"/>
    <s v="Selección abreviada subasta inversa (No disponible)"/>
    <n v="3"/>
    <n v="8"/>
    <n v="1"/>
    <n v="56700"/>
    <s v="UNIDAD"/>
    <s v="NO SOLICITADAS"/>
  </r>
  <r>
    <x v="18"/>
    <s v="02-02-01-004-009-01"/>
    <n v="10"/>
    <s v="Materiales y suministros - Vehículos automotores, remolques y semirremolques; y sus partes, piezas y accesorios"/>
    <s v="ARRANCADOR - STARTER"/>
    <n v="25173902"/>
    <s v="Selección abreviada subasta inversa (No disponible)"/>
    <n v="3"/>
    <n v="8"/>
    <n v="1"/>
    <n v="635044"/>
    <s v="UNIDAD"/>
    <s v="NO SOLICITADAS"/>
  </r>
  <r>
    <x v="18"/>
    <s v="02-02-01-004-006-09"/>
    <n v="10"/>
    <s v="Materiales y suministros - Otro equipo eléctrico y sus partes y piezas"/>
    <s v="ARRANQUE BENDIX DELCO REMY"/>
    <n v="40141646"/>
    <s v="Selección abreviada subasta inversa (No disponible)"/>
    <n v="3"/>
    <n v="8"/>
    <n v="5"/>
    <n v="912500"/>
    <s v="UNIDAD"/>
    <s v="NO SOLICITADAS"/>
  </r>
  <r>
    <x v="18"/>
    <s v="02-02-01-003-008-09"/>
    <n v="10"/>
    <s v="Materiales y suministros - Otros artículos manufacturados n. C. P."/>
    <s v="ATOMIZADOR CON RECIPIENTE 500CC "/>
    <n v="40141742"/>
    <s v="Selección abreviada subasta inversa (No disponible)"/>
    <n v="3"/>
    <n v="8"/>
    <n v="30"/>
    <n v="84000"/>
    <s v="UNIDAD"/>
    <s v="NO SOLICITADAS"/>
  </r>
  <r>
    <x v="18"/>
    <s v="02-02-01-003-005-04"/>
    <n v="10"/>
    <s v="Materiales y suministros - Productos químicos n. C. P."/>
    <s v="BARNIZ TRANSPARENTE POLIURETANO"/>
    <n v="31211504"/>
    <s v="Selección abreviada subasta inversa (No disponible)"/>
    <n v="3"/>
    <n v="8"/>
    <n v="1"/>
    <n v="800000"/>
    <s v="GALON"/>
    <s v="NO SOLICITADAS"/>
  </r>
  <r>
    <x v="18"/>
    <s v="02-02-01-004-001"/>
    <n v="10"/>
    <s v="Materiales y suministros - Metales básicos"/>
    <s v="BARRA DE ALESAR DE 1/2"/>
    <n v="20143002"/>
    <s v="Selección abreviada subasta inversa (No disponible)"/>
    <n v="3"/>
    <n v="8"/>
    <n v="1"/>
    <n v="44000"/>
    <s v="UNIDAD"/>
    <s v="NO SOLICITADAS"/>
  </r>
  <r>
    <x v="18"/>
    <s v="02-02-01-004-001"/>
    <n v="10"/>
    <s v="Materiales y suministros - Metales básicos"/>
    <s v="BARRA DE ALESAR DE 3/4"/>
    <n v="20143002"/>
    <s v="Selección abreviada subasta inversa (No disponible)"/>
    <n v="3"/>
    <n v="8"/>
    <n v="1"/>
    <n v="45200"/>
    <s v="UNIDAD"/>
    <s v="NO SOLICITADAS"/>
  </r>
  <r>
    <x v="18"/>
    <s v="02-02-01-004-001"/>
    <n v="10"/>
    <s v="Materiales y suministros - Metales básicos"/>
    <s v="BARRA DE ROSCAR"/>
    <n v="20143002"/>
    <s v="Selección abreviada subasta inversa (No disponible)"/>
    <n v="3"/>
    <n v="8"/>
    <n v="1"/>
    <n v="48600"/>
    <s v="UNIDAD"/>
    <s v="NO SOLICITADAS"/>
  </r>
  <r>
    <x v="18"/>
    <s v="02-02-01-004-001"/>
    <n v="10"/>
    <s v="Materiales y suministros - Metales básicos"/>
    <s v="BARRA PATACABRA"/>
    <n v="27112502"/>
    <s v="Selección abreviada subasta inversa (No disponible)"/>
    <n v="3"/>
    <n v="8"/>
    <n v="1"/>
    <n v="80000"/>
    <s v="UNIDAD"/>
    <s v="NO SOLICITADAS"/>
  </r>
  <r>
    <x v="18"/>
    <s v="02-02-01-004-006-04"/>
    <n v="10"/>
    <s v="Materiales y suministros - Acumuladores, pilas y baterías primarias y sus partes y piezas"/>
    <s v="BATERIA 105 CICLO PROFUNDO"/>
    <n v="26111707"/>
    <s v="Selección abreviada subasta inversa (No disponible)"/>
    <n v="3"/>
    <n v="8"/>
    <n v="2"/>
    <n v="170000"/>
    <s v="UNIDAD"/>
    <s v="NO SOLICITADAS"/>
  </r>
  <r>
    <x v="18"/>
    <s v="02-02-01-004-006-04"/>
    <n v="10"/>
    <s v="Materiales y suministros - Acumuladores, pilas y baterías primarias y sus partes y piezas"/>
    <s v="BATERÍA 24H"/>
    <n v="26111707"/>
    <s v="Selección abreviada subasta inversa (No disponible)"/>
    <n v="3"/>
    <n v="8"/>
    <n v="2"/>
    <n v="170000"/>
    <s v="UNIDAD"/>
    <s v="NO SOLICITADAS"/>
  </r>
  <r>
    <x v="18"/>
    <s v="02-02-01-004-006-04"/>
    <n v="10"/>
    <s v="Materiales y suministros - Acumuladores, pilas y baterías primarias y sus partes y piezas"/>
    <s v="BATERÍA 31H"/>
    <n v="26111707"/>
    <s v="Selección abreviada subasta inversa (No disponible)"/>
    <n v="3"/>
    <n v="8"/>
    <n v="2"/>
    <n v="170000"/>
    <s v="UNIDAD"/>
    <s v="NO SOLICITADAS"/>
  </r>
  <r>
    <x v="18"/>
    <s v="02-02-01-004-006-04"/>
    <n v="10"/>
    <s v="Materiales y suministros - Acumuladores, pilas y baterías primarias y sus partes y piezas"/>
    <s v="BATERÍA 4D"/>
    <n v="26111707"/>
    <s v="Selección abreviada subasta inversa (No disponible)"/>
    <n v="3"/>
    <n v="8"/>
    <n v="2"/>
    <n v="170000"/>
    <s v="UNIDAD"/>
    <s v="NO SOLICITADAS"/>
  </r>
  <r>
    <x v="18"/>
    <s v="02-02-01-004-006-04"/>
    <n v="10"/>
    <s v="Materiales y suministros - Acumuladores, pilas y baterías primarias y sus partes y piezas"/>
    <s v="BATERÍA 8D"/>
    <n v="26111707"/>
    <s v="Selección abreviada subasta inversa (No disponible)"/>
    <n v="3"/>
    <n v="8"/>
    <n v="2"/>
    <n v="170000"/>
    <s v="UNIDAD"/>
    <s v="NO SOLICITADAS"/>
  </r>
  <r>
    <x v="18"/>
    <s v="02-02-01-004-006-04"/>
    <n v="10"/>
    <s v="Materiales y suministros - Acumuladores, pilas y baterías primarias y sus partes y piezas"/>
    <s v="BATERIA L16H  6 VOLT "/>
    <n v="26111707"/>
    <s v="Selección abreviada subasta inversa (No disponible)"/>
    <n v="3"/>
    <n v="8"/>
    <n v="2"/>
    <n v="170000"/>
    <s v="UNIDAD"/>
    <s v="NO SOLICITADAS"/>
  </r>
  <r>
    <x v="18"/>
    <s v="02-02-01-004-006-04"/>
    <n v="10"/>
    <s v="Materiales y suministros - Acumuladores, pilas y baterías primarias y sus partes y piezas"/>
    <s v="BATERIA AA"/>
    <n v="26111702"/>
    <s v="Selección abreviada subasta inversa (No disponible)"/>
    <n v="3"/>
    <n v="8"/>
    <n v="80"/>
    <n v="240000"/>
    <s v="UNIDAD"/>
    <s v="NO SOLICITADAS"/>
  </r>
  <r>
    <x v="18"/>
    <s v="02-02-01-004-006-01"/>
    <n v="10"/>
    <s v="Materiales y suministros - Motores, generadores y transformadores eléctricos y sus partes y piezas"/>
    <s v="BOBINA"/>
    <n v="41111801"/>
    <s v="Selección abreviada subasta inversa (No disponible)"/>
    <n v="3"/>
    <n v="8"/>
    <n v="1"/>
    <n v="88700"/>
    <s v="UNIDAD"/>
    <s v="NO SOLICITADAS"/>
  </r>
  <r>
    <x v="18"/>
    <s v="02-02-01-004-006-01"/>
    <n v="10"/>
    <s v="Materiales y suministros - Motores, generadores y transformadores eléctricos y sus partes y piezas"/>
    <s v="BOBINA"/>
    <n v="41111801"/>
    <s v="Selección abreviada subasta inversa (No disponible)"/>
    <n v="3"/>
    <n v="8"/>
    <n v="1"/>
    <n v="92100"/>
    <s v="UNIDAD"/>
    <s v="NO SOLICITADAS"/>
  </r>
  <r>
    <x v="18"/>
    <s v="02-02-01-004-006-01"/>
    <n v="10"/>
    <s v="Materiales y suministros - Motores, generadores y transformadores eléctricos y sus partes y piezas"/>
    <s v="BOBINA"/>
    <n v="41111801"/>
    <s v="Selección abreviada subasta inversa (No disponible)"/>
    <n v="3"/>
    <n v="8"/>
    <n v="1"/>
    <n v="93200"/>
    <s v="UNIDAD"/>
    <s v="NO SOLICITADAS"/>
  </r>
  <r>
    <x v="18"/>
    <s v="02-02-01-004-006-01"/>
    <n v="10"/>
    <s v="Materiales y suministros - Motores, generadores y transformadores eléctricos y sus partes y piezas"/>
    <s v="BOBINA"/>
    <n v="41111801"/>
    <s v="Selección abreviada subasta inversa (No disponible)"/>
    <n v="3"/>
    <n v="8"/>
    <n v="1"/>
    <n v="94000"/>
    <s v="UNIDAD"/>
    <s v="NO SOLICITADAS"/>
  </r>
  <r>
    <x v="18"/>
    <s v="02-02-01-004-006-01"/>
    <n v="10"/>
    <s v="Materiales y suministros - Motores, generadores y transformadores eléctricos y sus partes y piezas"/>
    <s v="BOBINA"/>
    <n v="41111801"/>
    <s v="Selección abreviada subasta inversa (No disponible)"/>
    <n v="3"/>
    <n v="8"/>
    <n v="1"/>
    <n v="94000"/>
    <s v="UNIDAD"/>
    <s v="NO SOLICITADAS"/>
  </r>
  <r>
    <x v="18"/>
    <s v="02-02-01-004-006-01"/>
    <n v="10"/>
    <s v="Materiales y suministros - Motores, generadores y transformadores eléctricos y sus partes y piezas"/>
    <s v="BOBINA "/>
    <n v="41111801"/>
    <s v="Selección abreviada subasta inversa (No disponible)"/>
    <n v="3"/>
    <n v="8"/>
    <n v="1"/>
    <n v="89600"/>
    <s v="UNIDAD"/>
    <s v="NO SOLICITADAS"/>
  </r>
  <r>
    <x v="18"/>
    <s v="02-02-01-004-006-01"/>
    <n v="10"/>
    <s v="Materiales y suministros - Motores, generadores y transformadores eléctricos y sus partes y piezas"/>
    <s v="BOBINA ANGULO RECTO TIP 0,2 TIP. DROP"/>
    <n v="41111801"/>
    <s v="Selección abreviada subasta inversa (No disponible)"/>
    <n v="3"/>
    <n v="8"/>
    <n v="1"/>
    <n v="125000"/>
    <s v="UNIDAD"/>
    <s v="NO SOLICITADAS"/>
  </r>
  <r>
    <x v="18"/>
    <s v="02-02-01-004-006-01"/>
    <n v="10"/>
    <s v="Materiales y suministros - Motores, generadores y transformadores eléctricos y sus partes y piezas"/>
    <s v="BOBINA DE CONDUCTIVIDAD"/>
    <n v="41111801"/>
    <s v="Selección abreviada subasta inversa (No disponible)"/>
    <n v="3"/>
    <n v="8"/>
    <n v="1"/>
    <n v="90000"/>
    <s v="UNIDAD"/>
    <s v="NO SOLICITADAS"/>
  </r>
  <r>
    <x v="18"/>
    <s v="02-02-01-004-006-01"/>
    <n v="10"/>
    <s v="Materiales y suministros - Motores, generadores y transformadores eléctricos y sus partes y piezas"/>
    <s v="BOBINA DE HOJA"/>
    <n v="41111801"/>
    <s v="Selección abreviada subasta inversa (No disponible)"/>
    <n v="3"/>
    <n v="8"/>
    <n v="1"/>
    <n v="110000"/>
    <s v="UNIDAD"/>
    <s v="NO SOLICITADAS"/>
  </r>
  <r>
    <x v="18"/>
    <s v="02-02-01-004-006-01"/>
    <n v="10"/>
    <s v="Materiales y suministros - Motores, generadores y transformadores eléctricos y sus partes y piezas"/>
    <s v="BOBINA TIPO L"/>
    <n v="41111801"/>
    <s v="Selección abreviada subasta inversa (No disponible)"/>
    <n v="3"/>
    <n v="8"/>
    <n v="1"/>
    <n v="89000"/>
    <s v="UNIDAD"/>
    <s v="NO SOLICITADAS"/>
  </r>
  <r>
    <x v="18"/>
    <s v="02-02-01-004-003-02"/>
    <n v="10"/>
    <s v="Materiales y suministros - Bombas, compresores, motores de fuerza hidráulica y motores de potencia neumática y válvulas y sus partes y piezas"/>
    <s v="BOMBA / PUMP ASSEMBLY"/>
    <n v="26101513"/>
    <s v="Selección abreviada subasta inversa (No disponible)"/>
    <n v="3"/>
    <n v="8"/>
    <n v="1"/>
    <n v="740000"/>
    <s v="UNIDAD"/>
    <s v="NO SOLICITADAS"/>
  </r>
  <r>
    <x v="18"/>
    <s v="02-02-01-004-003-02"/>
    <n v="10"/>
    <s v="Materiales y suministros - Bombas, compresores, motores de fuerza hidráulica y motores de potencia neumática y válvulas y sus partes y piezas"/>
    <s v="BOMBA DE ACEITE"/>
    <n v="40151524"/>
    <s v="Selección abreviada subasta inversa (No disponible)"/>
    <n v="3"/>
    <n v="8"/>
    <n v="1"/>
    <n v="690200"/>
    <s v="UNIDAD"/>
    <s v="NO SOLICITADAS"/>
  </r>
  <r>
    <x v="18"/>
    <s v="02-02-01-004-003-02"/>
    <n v="10"/>
    <s v="Materiales y suministros - Bombas, compresores, motores de fuerza hidráulica y motores de potencia neumática y válvulas y sus partes y piezas"/>
    <s v="BOMBA DE ACPM"/>
    <n v="40151532"/>
    <s v="Selección abreviada subasta inversa (No disponible)"/>
    <n v="3"/>
    <n v="8"/>
    <n v="1"/>
    <n v="563700"/>
    <s v="UNIDAD"/>
    <s v="NO SOLICITADAS"/>
  </r>
  <r>
    <x v="18"/>
    <s v="02-02-01-004-003-02"/>
    <n v="10"/>
    <s v="Materiales y suministros - Bombas, compresores, motores de fuerza hidráulica y motores de potencia neumática y válvulas y sus partes y piezas"/>
    <s v="BOMBA DE AGUA"/>
    <n v="40151510"/>
    <s v="Selección abreviada subasta inversa (No disponible)"/>
    <n v="3"/>
    <n v="8"/>
    <n v="1"/>
    <n v="515400"/>
    <s v="UNIDAD"/>
    <s v="NO SOLICITADAS"/>
  </r>
  <r>
    <x v="18"/>
    <s v="02-02-01-004-003-02"/>
    <n v="10"/>
    <s v="Materiales y suministros - Bombas, compresores, motores de fuerza hidráulica y motores de potencia neumática y válvulas y sus partes y piezas"/>
    <s v="BOMBA DE AGUA"/>
    <n v="40151510"/>
    <s v="Selección abreviada subasta inversa (No disponible)"/>
    <n v="3"/>
    <n v="8"/>
    <n v="1"/>
    <n v="515400"/>
    <s v="UNIDAD"/>
    <s v="NO SOLICITADAS"/>
  </r>
  <r>
    <x v="18"/>
    <s v="02-02-01-004-003-02"/>
    <n v="10"/>
    <s v="Materiales y suministros - Bombas, compresores, motores de fuerza hidráulica y motores de potencia neumática y válvulas y sus partes y piezas"/>
    <s v="BOMBA DE AGUA / WATER PUMP"/>
    <n v="40151510"/>
    <s v="Selección abreviada subasta inversa (No disponible)"/>
    <n v="3"/>
    <n v="8"/>
    <n v="1"/>
    <n v="685900"/>
    <s v="UNIDAD"/>
    <s v="NO SOLICITADAS"/>
  </r>
  <r>
    <x v="18"/>
    <s v="02-02-01-004-003-02"/>
    <n v="10"/>
    <s v="Materiales y suministros - Bombas, compresores, motores de fuerza hidráulica y motores de potencia neumática y válvulas y sus partes y piezas"/>
    <s v="BOMBA DE COMBUSTIBLE"/>
    <n v="40151532"/>
    <s v="Selección abreviada subasta inversa (No disponible)"/>
    <n v="3"/>
    <n v="8"/>
    <n v="1"/>
    <n v="650200"/>
    <s v="UNIDAD"/>
    <s v="NO SOLICITADAS"/>
  </r>
  <r>
    <x v="18"/>
    <s v="02-02-01-004-003-02"/>
    <n v="10"/>
    <s v="Materiales y suministros - Bombas, compresores, motores de fuerza hidráulica y motores de potencia neumática y válvulas y sus partes y piezas"/>
    <s v="BOMBA DE FRENOS"/>
    <n v="40151500"/>
    <s v="Selección abreviada subasta inversa (No disponible)"/>
    <n v="3"/>
    <n v="8"/>
    <n v="1"/>
    <n v="680000"/>
    <s v="UNIDAD"/>
    <s v="NO SOLICITADAS"/>
  </r>
  <r>
    <x v="18"/>
    <s v="02-02-01-004-003-02"/>
    <n v="10"/>
    <s v="Materiales y suministros - Bombas, compresores, motores de fuerza hidráulica y motores de potencia neumática y válvulas y sus partes y piezas"/>
    <s v="BOMBA DE FRENOS"/>
    <n v="40151500"/>
    <s v="Selección abreviada subasta inversa (No disponible)"/>
    <n v="3"/>
    <n v="8"/>
    <n v="1"/>
    <n v="680000"/>
    <s v="UNIDAD"/>
    <s v="NO SOLICITADAS"/>
  </r>
  <r>
    <x v="18"/>
    <s v="02-02-01-004-003-02"/>
    <n v="10"/>
    <s v="Materiales y suministros - Bombas, compresores, motores de fuerza hidráulica y motores de potencia neumática y válvulas y sus partes y piezas"/>
    <s v="BOMBA DE INYECCION MORTOR CUMMIS"/>
    <n v="40151532"/>
    <s v="Selección abreviada subasta inversa (No disponible)"/>
    <n v="3"/>
    <n v="8"/>
    <n v="1"/>
    <n v="720000"/>
    <s v="UNIDAD"/>
    <s v="NO SOLICITADAS"/>
  </r>
  <r>
    <x v="18"/>
    <s v="02-02-01-004-003-02"/>
    <n v="10"/>
    <s v="Materiales y suministros - Bombas, compresores, motores de fuerza hidráulica y motores de potencia neumática y válvulas y sus partes y piezas"/>
    <s v="BOMBA DE INYECCION MOTOR PERKING"/>
    <n v="40151532"/>
    <s v="Selección abreviada subasta inversa (No disponible)"/>
    <n v="3"/>
    <n v="8"/>
    <n v="1"/>
    <n v="700000"/>
    <s v="UNIDAD"/>
    <s v="NO SOLICITADAS"/>
  </r>
  <r>
    <x v="18"/>
    <s v="02-02-01-004-003-02"/>
    <n v="10"/>
    <s v="Materiales y suministros - Bombas, compresores, motores de fuerza hidráulica y motores de potencia neumática y válvulas y sus partes y piezas"/>
    <s v="BOMBA HIDRAULICA / PUMP ASSY, HIDRAULIC, HAND"/>
    <n v="27121604"/>
    <s v="Selección abreviada subasta inversa (No disponible)"/>
    <n v="3"/>
    <n v="8"/>
    <n v="1"/>
    <n v="1050000"/>
    <s v="UNIDAD"/>
    <s v="NO SOLICITADAS"/>
  </r>
  <r>
    <x v="18"/>
    <s v="02-02-01-004-003-02"/>
    <n v="10"/>
    <s v="Materiales y suministros - Bombas, compresores, motores de fuerza hidráulica y motores de potencia neumática y válvulas y sus partes y piezas"/>
    <s v="BOMBA HIDRAULICA / PUMP, HYDRAULIC FOOT"/>
    <n v="27121604"/>
    <s v="Selección abreviada subasta inversa (No disponible)"/>
    <n v="3"/>
    <n v="8"/>
    <n v="1"/>
    <n v="1200000"/>
    <s v="UNIDAD"/>
    <s v="NO SOLICITADAS"/>
  </r>
  <r>
    <x v="18"/>
    <s v="02-02-01-004-006-05"/>
    <n v="10"/>
    <s v="Materiales y suministros - Lámparas eléctricas de incandescencia o descarga; lámparas de arco, equipo para alumbrado eléctrico; sus partes y piezas"/>
    <s v="BOMBILLO 14VDC"/>
    <n v="39101600"/>
    <s v="Selección abreviada subasta inversa (No disponible)"/>
    <n v="3"/>
    <n v="8"/>
    <n v="5"/>
    <n v="125000"/>
    <s v="UNIDAD"/>
    <s v="NO SOLICITADAS"/>
  </r>
  <r>
    <x v="18"/>
    <s v="02-02-01-004-006-05"/>
    <n v="10"/>
    <s v="Materiales y suministros - Lámparas eléctricas de incandescencia o descarga; lámparas de arco, equipo para alumbrado eléctrico; sus partes y piezas"/>
    <s v="BOMBILLO 220V REF. MH1000/U/BT37"/>
    <n v="39101600"/>
    <s v="Selección abreviada subasta inversa (No disponible)"/>
    <n v="3"/>
    <n v="8"/>
    <n v="3"/>
    <n v="247500"/>
    <s v="UNIDAD"/>
    <s v="NO SOLICITADAS"/>
  </r>
  <r>
    <x v="18"/>
    <s v="02-02-01-004-006-05"/>
    <n v="10"/>
    <s v="Materiales y suministros - Lámparas eléctricas de incandescencia o descarga; lámparas de arco, equipo para alumbrado eléctrico; sus partes y piezas"/>
    <s v="BOMBILLO HALOGENO H1"/>
    <n v="39101601"/>
    <s v="Selección abreviada subasta inversa (No disponible)"/>
    <n v="3"/>
    <n v="8"/>
    <n v="3"/>
    <n v="18000"/>
    <s v="UNIDAD"/>
    <s v="NO SOLICITADAS"/>
  </r>
  <r>
    <x v="18"/>
    <s v="02-02-01-004-006-05"/>
    <n v="10"/>
    <s v="Materiales y suministros - Lámparas eléctricas de incandescencia o descarga; lámparas de arco, equipo para alumbrado eléctrico; sus partes y piezas"/>
    <s v="BOMBILLO HALOGENO H3"/>
    <n v="39101601"/>
    <s v="Selección abreviada subasta inversa (No disponible)"/>
    <n v="3"/>
    <n v="8"/>
    <n v="3"/>
    <n v="18000"/>
    <s v="UNIDAD"/>
    <s v="NO SOLICITADAS"/>
  </r>
  <r>
    <x v="18"/>
    <s v="02-02-01-004-006-05"/>
    <n v="10"/>
    <s v="Materiales y suministros - Lámparas eléctricas de incandescencia o descarga; lámparas de arco, equipo para alumbrado eléctrico; sus partes y piezas"/>
    <s v="BOMBILLO REF. 1034"/>
    <n v="39101600"/>
    <s v="Selección abreviada subasta inversa (No disponible)"/>
    <n v="3"/>
    <n v="8"/>
    <n v="3"/>
    <n v="18000"/>
    <s v="UNIDAD"/>
    <s v="NO SOLICITADAS"/>
  </r>
  <r>
    <x v="18"/>
    <s v="02-02-01-004-006-05"/>
    <n v="10"/>
    <s v="Materiales y suministros - Lámparas eléctricas de incandescencia o descarga; lámparas de arco, equipo para alumbrado eléctrico; sus partes y piezas"/>
    <s v="BOMBILLO REF. 1141"/>
    <n v="39101600"/>
    <s v="Selección abreviada subasta inversa (No disponible)"/>
    <n v="3"/>
    <n v="8"/>
    <n v="3"/>
    <n v="18000"/>
    <s v="UNIDAD"/>
    <s v="NO SOLICITADAS"/>
  </r>
  <r>
    <x v="18"/>
    <s v="02-02-01-004-006-05"/>
    <n v="10"/>
    <s v="Materiales y suministros - Lámparas eléctricas de incandescencia o descarga; lámparas de arco, equipo para alumbrado eléctrico; sus partes y piezas"/>
    <s v="BOMBILLO REF. 53"/>
    <n v="39101600"/>
    <s v="Selección abreviada subasta inversa (No disponible)"/>
    <n v="3"/>
    <n v="8"/>
    <n v="3"/>
    <n v="18000"/>
    <s v="UNIDAD"/>
    <s v="NO SOLICITADAS"/>
  </r>
  <r>
    <x v="18"/>
    <s v="02-02-01-004-006-05"/>
    <n v="10"/>
    <s v="Materiales y suministros - Lámparas eléctricas de incandescencia o descarga; lámparas de arco, equipo para alumbrado eléctrico; sus partes y piezas"/>
    <s v="BOMBILLO REF. 67"/>
    <n v="39101600"/>
    <s v="Selección abreviada subasta inversa (No disponible)"/>
    <n v="3"/>
    <n v="8"/>
    <n v="3"/>
    <n v="13500"/>
    <s v="UNIDAD"/>
    <s v="NO SOLICITADAS"/>
  </r>
  <r>
    <x v="18"/>
    <s v="02-02-01-004-006-05"/>
    <n v="10"/>
    <s v="Materiales y suministros - Lámparas eléctricas de incandescencia o descarga; lámparas de arco, equipo para alumbrado eléctrico; sus partes y piezas"/>
    <s v="BOMBILLO REF. 881"/>
    <n v="39101600"/>
    <s v="Selección abreviada subasta inversa (No disponible)"/>
    <n v="3"/>
    <n v="8"/>
    <n v="3"/>
    <n v="18000"/>
    <s v="UNIDAD"/>
    <s v="NO SOLICITADAS"/>
  </r>
  <r>
    <x v="18"/>
    <s v="02-02-01-004-006-05"/>
    <n v="10"/>
    <s v="Materiales y suministros - Lámparas eléctricas de incandescencia o descarga; lámparas de arco, equipo para alumbrado eléctrico; sus partes y piezas"/>
    <s v="BOMBILLO REF. T10"/>
    <n v="39101600"/>
    <s v="Selección abreviada subasta inversa (No disponible)"/>
    <n v="3"/>
    <n v="8"/>
    <n v="3"/>
    <n v="16500"/>
    <s v="UNIDAD"/>
    <s v="NO SOLICITADAS"/>
  </r>
  <r>
    <x v="18"/>
    <s v="02-02-01-002-007"/>
    <n v="10"/>
    <s v="Materiales y suministros - Artículos textiles (excepto prendas de vestir)"/>
    <s v="BONGIE ELASTICO"/>
    <n v="24141500"/>
    <s v="Selección abreviada subasta inversa (No disponible)"/>
    <n v="3"/>
    <n v="8"/>
    <n v="15"/>
    <n v="630000"/>
    <s v="METRO"/>
    <s v="NO SOLICITADAS"/>
  </r>
  <r>
    <x v="18"/>
    <s v="02-02-01-004-002"/>
    <n v="10"/>
    <s v="Materiales y suministros - Productos metálicos elaborados (excepto maquinaria y equipo)"/>
    <s v="BOQUILLA ACPM"/>
    <n v="60131509"/>
    <s v="Selección abreviada subasta inversa (No disponible)"/>
    <n v="3"/>
    <n v="8"/>
    <n v="1"/>
    <n v="150000"/>
    <s v="UNIDAD"/>
    <s v="NO SOLICITADAS"/>
  </r>
  <r>
    <x v="18"/>
    <s v="02-02-01-004-002"/>
    <n v="10"/>
    <s v="Materiales y suministros - Productos metálicos elaborados (excepto maquinaria y equipo)"/>
    <s v="BOTADORES JUEGO"/>
    <n v="27112302"/>
    <s v="Selección abreviada subasta inversa (No disponible)"/>
    <n v="3"/>
    <n v="8"/>
    <n v="1"/>
    <n v="1200000"/>
    <s v="UNIDAD"/>
    <s v="NO SOLICITADAS"/>
  </r>
  <r>
    <x v="18"/>
    <s v="02-02-01-004-004-01"/>
    <n v="10"/>
    <s v="Materiales y suministros - Maquinaria agropecuaria o silvícola y sus partes y piezas"/>
    <s v="BRAZO ROTULA"/>
    <n v="25191500"/>
    <s v="Selección abreviada subasta inversa (No disponible)"/>
    <n v="3"/>
    <n v="8"/>
    <n v="1"/>
    <n v="85400"/>
    <s v="UNIDAD"/>
    <s v="NO SOLICITADAS"/>
  </r>
  <r>
    <x v="18"/>
    <s v="02-02-01-004-002"/>
    <n v="10"/>
    <s v="Materiales y suministros - Productos metálicos elaborados (excepto maquinaria y equipo)"/>
    <s v="BROCA CENTRO 1/2&quot; "/>
    <n v="27112845"/>
    <s v="Selección abreviada subasta inversa (No disponible)"/>
    <n v="3"/>
    <n v="8"/>
    <n v="10"/>
    <n v="162000"/>
    <s v="UNIDAD"/>
    <s v="NO SOLICITADAS"/>
  </r>
  <r>
    <x v="18"/>
    <s v="02-02-01-004-002"/>
    <n v="10"/>
    <s v="Materiales y suministros - Productos metálicos elaborados (excepto maquinaria y equipo)"/>
    <s v="BROCA CENTRO 3/8&quot; "/>
    <n v="27112845"/>
    <s v="Selección abreviada subasta inversa (No disponible)"/>
    <n v="3"/>
    <n v="8"/>
    <n v="10"/>
    <n v="162000"/>
    <s v="UNIDAD"/>
    <s v="NO SOLICITADAS"/>
  </r>
  <r>
    <x v="18"/>
    <s v="02-02-01-004-002"/>
    <n v="10"/>
    <s v="Materiales y suministros - Productos metálicos elaborados (excepto maquinaria y equipo)"/>
    <s v="BROCA COBALTO #10"/>
    <n v="20111614"/>
    <s v="Selección abreviada subasta inversa (No disponible)"/>
    <n v="3"/>
    <n v="8"/>
    <n v="10"/>
    <n v="64000"/>
    <s v="UNIDAD"/>
    <s v="NO SOLICITADAS"/>
  </r>
  <r>
    <x v="18"/>
    <s v="02-02-01-004-002"/>
    <n v="10"/>
    <s v="Materiales y suministros - Productos metálicos elaborados (excepto maquinaria y equipo)"/>
    <s v="BROCA COBALTO #12"/>
    <n v="20111614"/>
    <s v="Selección abreviada subasta inversa (No disponible)"/>
    <n v="3"/>
    <n v="8"/>
    <n v="10"/>
    <n v="70000"/>
    <s v="UNIDAD"/>
    <s v="NO SOLICITADAS"/>
  </r>
  <r>
    <x v="18"/>
    <s v="02-02-01-004-002"/>
    <n v="10"/>
    <s v="Materiales y suministros - Productos metálicos elaborados (excepto maquinaria y equipo)"/>
    <s v="BROCA COBALTO #16"/>
    <n v="20111614"/>
    <s v="Selección abreviada subasta inversa (No disponible)"/>
    <n v="3"/>
    <n v="8"/>
    <n v="10"/>
    <n v="70000"/>
    <s v="UNIDAD"/>
    <s v="NO SOLICITADAS"/>
  </r>
  <r>
    <x v="18"/>
    <s v="02-02-01-004-002"/>
    <n v="10"/>
    <s v="Materiales y suministros - Productos metálicos elaborados (excepto maquinaria y equipo)"/>
    <s v="BROCA COBALTO #21"/>
    <n v="20111614"/>
    <s v="Selección abreviada subasta inversa (No disponible)"/>
    <n v="3"/>
    <n v="8"/>
    <n v="10"/>
    <n v="65000"/>
    <s v="UNIDAD"/>
    <s v="NO SOLICITADAS"/>
  </r>
  <r>
    <x v="18"/>
    <s v="02-02-01-004-002"/>
    <n v="10"/>
    <s v="Materiales y suministros - Productos metálicos elaborados (excepto maquinaria y equipo)"/>
    <s v="BROCA COBALTO #27"/>
    <n v="20111614"/>
    <s v="Selección abreviada subasta inversa (No disponible)"/>
    <n v="3"/>
    <n v="8"/>
    <n v="10"/>
    <n v="60000"/>
    <s v="UNIDAD"/>
    <s v="NO SOLICITADAS"/>
  </r>
  <r>
    <x v="18"/>
    <s v="02-02-01-004-002"/>
    <n v="10"/>
    <s v="Materiales y suministros - Productos metálicos elaborados (excepto maquinaria y equipo)"/>
    <s v="BROCA COBALTO 1/16&quot; "/>
    <n v="27112845"/>
    <s v="Selección abreviada subasta inversa (No disponible)"/>
    <n v="3"/>
    <n v="8"/>
    <n v="10"/>
    <n v="56000"/>
    <s v="UNIDAD"/>
    <s v="NO SOLICITADAS"/>
  </r>
  <r>
    <x v="18"/>
    <s v="02-02-01-004-002"/>
    <n v="10"/>
    <s v="Materiales y suministros - Productos metálicos elaborados (excepto maquinaria y equipo)"/>
    <s v="BROCA COBALTO 1/4&quot; "/>
    <n v="27112845"/>
    <s v="Selección abreviada subasta inversa (No disponible)"/>
    <n v="3"/>
    <n v="8"/>
    <n v="10"/>
    <n v="105000"/>
    <s v="UNIDAD"/>
    <s v="NO SOLICITADAS"/>
  </r>
  <r>
    <x v="18"/>
    <s v="02-02-01-004-002"/>
    <n v="10"/>
    <s v="Materiales y suministros - Productos metálicos elaborados (excepto maquinaria y equipo)"/>
    <s v="BROCA COBALTO 1/8&quot; "/>
    <n v="27112845"/>
    <s v="Selección abreviada subasta inversa (No disponible)"/>
    <n v="3"/>
    <n v="8"/>
    <n v="10"/>
    <n v="86000"/>
    <s v="UNIDAD"/>
    <s v="NO SOLICITADAS"/>
  </r>
  <r>
    <x v="18"/>
    <s v="02-02-01-004-002"/>
    <n v="10"/>
    <s v="Materiales y suministros - Productos metálicos elaborados (excepto maquinaria y equipo)"/>
    <s v="BROCA COBALTO 3/16&quot; "/>
    <n v="27112845"/>
    <s v="Selección abreviada subasta inversa (No disponible)"/>
    <n v="3"/>
    <n v="8"/>
    <n v="10"/>
    <n v="98000"/>
    <s v="UNIDAD"/>
    <s v="NO SOLICITADAS"/>
  </r>
  <r>
    <x v="18"/>
    <s v="02-02-01-004-002"/>
    <n v="10"/>
    <s v="Materiales y suministros - Productos metálicos elaborados (excepto maquinaria y equipo)"/>
    <s v="BROCA COBALTO 3/32&quot; "/>
    <n v="27112845"/>
    <s v="Selección abreviada subasta inversa (No disponible)"/>
    <n v="3"/>
    <n v="8"/>
    <n v="10"/>
    <n v="75000"/>
    <s v="UNIDAD"/>
    <s v="NO SOLICITADAS"/>
  </r>
  <r>
    <x v="18"/>
    <s v="02-02-01-004-002"/>
    <n v="10"/>
    <s v="Materiales y suministros - Productos metálicos elaborados (excepto maquinaria y equipo)"/>
    <s v="BROCA COBALTO 3/8&quot; "/>
    <n v="27112845"/>
    <s v="Selección abreviada subasta inversa (No disponible)"/>
    <n v="3"/>
    <n v="8"/>
    <n v="10"/>
    <n v="89000"/>
    <s v="UNIDAD"/>
    <s v="NO SOLICITADAS"/>
  </r>
  <r>
    <x v="18"/>
    <s v="02-02-01-004-002"/>
    <n v="10"/>
    <s v="Materiales y suministros - Productos metálicos elaborados (excepto maquinaria y equipo)"/>
    <s v="BROCA COBALTO 5/16&quot; "/>
    <n v="27112845"/>
    <s v="Selección abreviada subasta inversa (No disponible)"/>
    <n v="3"/>
    <n v="8"/>
    <n v="10"/>
    <n v="180000"/>
    <s v="UNIDAD"/>
    <s v="NO SOLICITADAS"/>
  </r>
  <r>
    <x v="18"/>
    <s v="02-02-01-004-002"/>
    <n v="10"/>
    <s v="Materiales y suministros - Productos metálicos elaborados (excepto maquinaria y equipo)"/>
    <s v="BROCA COBALTO 5/32&quot; "/>
    <n v="27112845"/>
    <s v="Selección abreviada subasta inversa (No disponible)"/>
    <n v="3"/>
    <n v="8"/>
    <n v="10"/>
    <n v="85000"/>
    <s v="UNIDAD"/>
    <s v="NO SOLICITADAS"/>
  </r>
  <r>
    <x v="18"/>
    <s v="02-02-01-004-002"/>
    <n v="10"/>
    <s v="Materiales y suministros - Productos metálicos elaborados (excepto maquinaria y equipo)"/>
    <s v="BROCA COBALTO 9/64&quot; "/>
    <n v="27112845"/>
    <s v="Selección abreviada subasta inversa (No disponible)"/>
    <n v="3"/>
    <n v="8"/>
    <n v="10"/>
    <n v="96000"/>
    <s v="UNIDAD"/>
    <s v="NO SOLICITADAS"/>
  </r>
  <r>
    <x v="18"/>
    <s v="02-02-01-004-002"/>
    <n v="10"/>
    <s v="Materiales y suministros - Productos metálicos elaborados (excepto maquinaria y equipo)"/>
    <s v="BROCA COBALTO LARGO 6&quot; #12"/>
    <n v="20111614"/>
    <s v="Selección abreviada subasta inversa (No disponible)"/>
    <n v="3"/>
    <n v="8"/>
    <n v="10"/>
    <n v="130000"/>
    <s v="UNIDAD"/>
    <s v="NO SOLICITADAS"/>
  </r>
  <r>
    <x v="18"/>
    <s v="02-02-01-004-002"/>
    <n v="10"/>
    <s v="Materiales y suministros - Productos metálicos elaborados (excepto maquinaria y equipo)"/>
    <s v="BROCA COBALTO LARGO 6&quot; #13"/>
    <n v="20111614"/>
    <s v="Selección abreviada subasta inversa (No disponible)"/>
    <n v="3"/>
    <n v="8"/>
    <n v="10"/>
    <n v="154000"/>
    <s v="UNIDAD"/>
    <s v="NO SOLICITADAS"/>
  </r>
  <r>
    <x v="18"/>
    <s v="02-02-01-004-002"/>
    <n v="10"/>
    <s v="Materiales y suministros - Productos metálicos elaborados (excepto maquinaria y equipo)"/>
    <s v="BROCA COBALTO LARGO 6&quot; #16"/>
    <n v="20111614"/>
    <s v="Selección abreviada subasta inversa (No disponible)"/>
    <n v="3"/>
    <n v="8"/>
    <n v="10"/>
    <n v="160000"/>
    <s v="UNIDAD"/>
    <s v="NO SOLICITADAS"/>
  </r>
  <r>
    <x v="18"/>
    <s v="02-02-01-004-002"/>
    <n v="10"/>
    <s v="Materiales y suministros - Productos metálicos elaborados (excepto maquinaria y equipo)"/>
    <s v="BROCA COBALTO LARGO 6&quot; #21"/>
    <n v="20111614"/>
    <s v="Selección abreviada subasta inversa (No disponible)"/>
    <n v="3"/>
    <n v="8"/>
    <n v="10"/>
    <n v="160000"/>
    <s v="UNIDAD"/>
    <s v="NO SOLICITADAS"/>
  </r>
  <r>
    <x v="18"/>
    <s v="02-02-01-004-002"/>
    <n v="10"/>
    <s v="Materiales y suministros - Productos metálicos elaborados (excepto maquinaria y equipo)"/>
    <s v="BROCA COBALTO LARGO 6&quot; #5"/>
    <n v="20111614"/>
    <s v="Selección abreviada subasta inversa (No disponible)"/>
    <n v="3"/>
    <n v="8"/>
    <n v="10"/>
    <n v="154000"/>
    <s v="UNIDAD"/>
    <s v="NO SOLICITADAS"/>
  </r>
  <r>
    <x v="18"/>
    <s v="02-02-01-004-002"/>
    <n v="10"/>
    <s v="Materiales y suministros - Productos metálicos elaborados (excepto maquinaria y equipo)"/>
    <s v="BROCA COBALTO LARGO 6&quot; 1/4"/>
    <n v="20111614"/>
    <s v="Selección abreviada subasta inversa (No disponible)"/>
    <n v="3"/>
    <n v="8"/>
    <n v="10"/>
    <n v="154000"/>
    <s v="UNIDAD"/>
    <s v="NO SOLICITADAS"/>
  </r>
  <r>
    <x v="18"/>
    <s v="02-02-01-004-002"/>
    <n v="10"/>
    <s v="Materiales y suministros - Productos metálicos elaborados (excepto maquinaria y equipo)"/>
    <s v="BROCA COBALTO LARGO 6&quot; 1/8"/>
    <n v="20111614"/>
    <s v="Selección abreviada subasta inversa (No disponible)"/>
    <n v="3"/>
    <n v="8"/>
    <n v="10"/>
    <n v="154000"/>
    <s v="UNIDAD"/>
    <s v="NO SOLICITADAS"/>
  </r>
  <r>
    <x v="18"/>
    <s v="02-02-01-004-002"/>
    <n v="10"/>
    <s v="Materiales y suministros - Productos metálicos elaborados (excepto maquinaria y equipo)"/>
    <s v="BROCA COBALTO LARGO 6&quot; 3/16"/>
    <n v="20111614"/>
    <s v="Selección abreviada subasta inversa (No disponible)"/>
    <n v="3"/>
    <n v="8"/>
    <n v="10"/>
    <n v="120000"/>
    <s v="UNIDAD"/>
    <s v="NO SOLICITADAS"/>
  </r>
  <r>
    <x v="18"/>
    <s v="02-02-01-004-002"/>
    <n v="10"/>
    <s v="Materiales y suministros - Productos metálicos elaborados (excepto maquinaria y equipo)"/>
    <s v="BROCA COBALTO LARGO 6&quot; 5/16"/>
    <n v="20111614"/>
    <s v="Selección abreviada subasta inversa (No disponible)"/>
    <n v="3"/>
    <n v="8"/>
    <n v="10"/>
    <n v="142000"/>
    <s v="UNIDAD"/>
    <s v="NO SOLICITADAS"/>
  </r>
  <r>
    <x v="18"/>
    <s v="02-02-01-004-002"/>
    <n v="10"/>
    <s v="Materiales y suministros - Productos metálicos elaborados (excepto maquinaria y equipo)"/>
    <s v="BROCA COBALTO NUMÉRICA NO. 10 "/>
    <n v="27112845"/>
    <s v="Selección abreviada subasta inversa (No disponible)"/>
    <n v="3"/>
    <n v="8"/>
    <n v="10"/>
    <n v="117000"/>
    <s v="UNIDAD"/>
    <s v="NO SOLICITADAS"/>
  </r>
  <r>
    <x v="18"/>
    <s v="02-02-01-004-002"/>
    <n v="10"/>
    <s v="Materiales y suministros - Productos metálicos elaborados (excepto maquinaria y equipo)"/>
    <s v="BROCA COBALTO NUMÉRICA NO. 16 "/>
    <n v="27112845"/>
    <s v="Selección abreviada subasta inversa (No disponible)"/>
    <n v="3"/>
    <n v="8"/>
    <n v="10"/>
    <n v="110000"/>
    <s v="UNIDAD"/>
    <s v="NO SOLICITADAS"/>
  </r>
  <r>
    <x v="18"/>
    <s v="02-02-01-004-002"/>
    <n v="10"/>
    <s v="Materiales y suministros - Productos metálicos elaborados (excepto maquinaria y equipo)"/>
    <s v="BROCA COBALTO NUMÉRICA NO. 21 "/>
    <n v="27112845"/>
    <s v="Selección abreviada subasta inversa (No disponible)"/>
    <n v="3"/>
    <n v="8"/>
    <n v="10"/>
    <n v="95000"/>
    <s v="UNIDAD"/>
    <s v="NO SOLICITADAS"/>
  </r>
  <r>
    <x v="18"/>
    <s v="02-02-01-004-002"/>
    <n v="10"/>
    <s v="Materiales y suministros - Productos metálicos elaborados (excepto maquinaria y equipo)"/>
    <s v="BROCA COBALTO NUMÉRICA NO. 27 "/>
    <n v="27112845"/>
    <s v="Selección abreviada subasta inversa (No disponible)"/>
    <n v="3"/>
    <n v="8"/>
    <n v="10"/>
    <n v="90000"/>
    <s v="UNIDAD"/>
    <s v="NO SOLICITADAS"/>
  </r>
  <r>
    <x v="18"/>
    <s v="02-02-01-004-002"/>
    <n v="10"/>
    <s v="Materiales y suministros - Productos metálicos elaborados (excepto maquinaria y equipo)"/>
    <s v="BROCA COBALTO NUMÉRICA NO. 30 "/>
    <n v="27112845"/>
    <s v="Selección abreviada subasta inversa (No disponible)"/>
    <n v="3"/>
    <n v="8"/>
    <n v="10"/>
    <n v="75000"/>
    <s v="UNIDAD"/>
    <s v="NO SOLICITADAS"/>
  </r>
  <r>
    <x v="18"/>
    <s v="02-02-01-004-002"/>
    <n v="10"/>
    <s v="Materiales y suministros - Productos metálicos elaborados (excepto maquinaria y equipo)"/>
    <s v="BROCA COBALTO NUMÉRICA NO. 40 "/>
    <n v="27112845"/>
    <s v="Selección abreviada subasta inversa (No disponible)"/>
    <n v="3"/>
    <n v="8"/>
    <n v="10"/>
    <n v="70000"/>
    <s v="UNIDAD"/>
    <s v="NO SOLICITADAS"/>
  </r>
  <r>
    <x v="18"/>
    <s v="02-02-01-004-002"/>
    <n v="10"/>
    <s v="Materiales y suministros - Productos metálicos elaborados (excepto maquinaria y equipo)"/>
    <s v="BROCA COBALTO NUMÉRICA NO. 5 "/>
    <n v="27112845"/>
    <s v="Selección abreviada subasta inversa (No disponible)"/>
    <n v="3"/>
    <n v="8"/>
    <n v="10"/>
    <n v="75000"/>
    <s v="UNIDAD"/>
    <s v="NO SOLICITADAS"/>
  </r>
  <r>
    <x v="18"/>
    <s v="02-02-01-004-002"/>
    <n v="10"/>
    <s v="Materiales y suministros - Productos metálicos elaborados (excepto maquinaria y equipo)"/>
    <s v="BROCA EXTENSIÓN 12&quot; COBALTO 1/8&quot; "/>
    <n v="27112845"/>
    <s v="Selección abreviada subasta inversa (No disponible)"/>
    <n v="3"/>
    <n v="8"/>
    <n v="10"/>
    <n v="365000"/>
    <s v="UNIDAD"/>
    <s v="NO SOLICITADAS"/>
  </r>
  <r>
    <x v="18"/>
    <s v="02-02-01-004-002"/>
    <n v="10"/>
    <s v="Materiales y suministros - Productos metálicos elaborados (excepto maquinaria y equipo)"/>
    <s v="BROCA EXTENSIÓN 12&quot; COBALTO 3/16&quot; "/>
    <n v="27112845"/>
    <s v="Selección abreviada subasta inversa (No disponible)"/>
    <n v="3"/>
    <n v="8"/>
    <n v="10"/>
    <n v="545000"/>
    <s v="UNIDAD"/>
    <s v="NO SOLICITADAS"/>
  </r>
  <r>
    <x v="18"/>
    <s v="02-02-01-004-002"/>
    <n v="10"/>
    <s v="Materiales y suministros - Productos metálicos elaborados (excepto maquinaria y equipo)"/>
    <s v="BROCA EXTENSIÓN 12&quot; COBALTO 5/32&quot; "/>
    <n v="27112845"/>
    <s v="Selección abreviada subasta inversa (No disponible)"/>
    <n v="3"/>
    <n v="8"/>
    <n v="10"/>
    <n v="385000"/>
    <s v="UNIDAD"/>
    <s v="NO SOLICITADAS"/>
  </r>
  <r>
    <x v="18"/>
    <s v="02-02-01-004-002"/>
    <n v="10"/>
    <s v="Materiales y suministros - Productos metálicos elaborados (excepto maquinaria y equipo)"/>
    <s v="BROCA EXTENSIÓN 8&quot; COBALTO 3/32&quot; "/>
    <n v="27112845"/>
    <s v="Selección abreviada subasta inversa (No disponible)"/>
    <n v="3"/>
    <n v="8"/>
    <n v="10"/>
    <n v="425000"/>
    <s v="UNIDAD"/>
    <s v="NO SOLICITADAS"/>
  </r>
  <r>
    <x v="18"/>
    <s v="02-02-01-004-002"/>
    <n v="10"/>
    <s v="Materiales y suministros - Productos metálicos elaborados (excepto maquinaria y equipo)"/>
    <s v="BROCA HSS DE 1/16&quot; "/>
    <n v="27112845"/>
    <s v="Selección abreviada subasta inversa (No disponible)"/>
    <n v="3"/>
    <n v="8"/>
    <n v="10"/>
    <n v="50000"/>
    <s v="UNIDAD"/>
    <s v="NO SOLICITADAS"/>
  </r>
  <r>
    <x v="18"/>
    <s v="02-02-01-004-002"/>
    <n v="10"/>
    <s v="Materiales y suministros - Productos metálicos elaborados (excepto maquinaria y equipo)"/>
    <s v="BROCA HSS DE 1/32&quot; "/>
    <n v="27112845"/>
    <s v="Selección abreviada subasta inversa (No disponible)"/>
    <n v="3"/>
    <n v="8"/>
    <n v="10"/>
    <n v="60000"/>
    <s v="UNIDAD"/>
    <s v="NO SOLICITADAS"/>
  </r>
  <r>
    <x v="18"/>
    <s v="02-02-01-004-002"/>
    <n v="10"/>
    <s v="Materiales y suministros - Productos metálicos elaborados (excepto maquinaria y equipo)"/>
    <s v="BROCA HSS DE 1/8&quot; "/>
    <n v="27112845"/>
    <s v="Selección abreviada subasta inversa (No disponible)"/>
    <n v="3"/>
    <n v="8"/>
    <n v="10"/>
    <n v="40000"/>
    <s v="UNIDAD"/>
    <s v="NO SOLICITADAS"/>
  </r>
  <r>
    <x v="18"/>
    <s v="02-02-01-004-002"/>
    <n v="10"/>
    <s v="Materiales y suministros - Productos metálicos elaborados (excepto maquinaria y equipo)"/>
    <s v="BROCA HSS DE 3/32&quot; "/>
    <n v="27112845"/>
    <s v="Selección abreviada subasta inversa (No disponible)"/>
    <n v="3"/>
    <n v="8"/>
    <n v="10"/>
    <n v="45000"/>
    <s v="UNIDAD"/>
    <s v="NO SOLICITADAS"/>
  </r>
  <r>
    <x v="18"/>
    <s v="02-02-01-004-002"/>
    <n v="10"/>
    <s v="Materiales y suministros - Productos metálicos elaborados (excepto maquinaria y equipo)"/>
    <s v="BROCA HSS DE 5/32&quot; "/>
    <n v="27112845"/>
    <s v="Selección abreviada subasta inversa (No disponible)"/>
    <n v="3"/>
    <n v="8"/>
    <n v="10"/>
    <n v="45000"/>
    <s v="UNIDAD"/>
    <s v="NO SOLICITADAS"/>
  </r>
  <r>
    <x v="18"/>
    <s v="02-02-01-004-002"/>
    <n v="10"/>
    <s v="Materiales y suministros - Productos metálicos elaborados (excepto maquinaria y equipo)"/>
    <s v="BROCA ROSCADA PARA TALADRO"/>
    <n v="20111614"/>
    <s v="Selección abreviada subasta inversa (No disponible)"/>
    <n v="3"/>
    <n v="8"/>
    <n v="10"/>
    <n v="105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4-002"/>
    <n v="10"/>
    <s v="Materiales y suministros - Productos metálicos elaborados (excepto maquinaria y equipo)"/>
    <s v="BROCA ROSCADA PARA TALADRO"/>
    <n v="20111614"/>
    <s v="Selección abreviada subasta inversa (No disponible)"/>
    <n v="3"/>
    <n v="8"/>
    <n v="10"/>
    <n v="105000"/>
    <s v="UNIDAD"/>
    <s v="NO SOLICITADAS"/>
  </r>
  <r>
    <x v="18"/>
    <s v="02-02-01-004-002"/>
    <n v="10"/>
    <s v="Materiales y suministros - Productos metálicos elaborados (excepto maquinaria y equipo)"/>
    <s v="BROCA ROSCADA PARA TALADRO"/>
    <n v="20111614"/>
    <s v="Selección abreviada subasta inversa (No disponible)"/>
    <n v="3"/>
    <n v="8"/>
    <n v="10"/>
    <n v="105000"/>
    <s v="UNIDAD"/>
    <s v="NO SOLICITADAS"/>
  </r>
  <r>
    <x v="18"/>
    <s v="02-02-01-004-002"/>
    <n v="10"/>
    <s v="Materiales y suministros - Productos metálicos elaborados (excepto maquinaria y equipo)"/>
    <s v="BROCA ROSCADA PARA TALADRO"/>
    <n v="20111614"/>
    <s v="Selección abreviada subasta inversa (No disponible)"/>
    <n v="3"/>
    <n v="8"/>
    <n v="10"/>
    <n v="105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4-002"/>
    <n v="10"/>
    <s v="Materiales y suministros - Productos metálicos elaborados (excepto maquinaria y equipo)"/>
    <s v="BROCA ROSCADA PARA TALADRO"/>
    <n v="20111614"/>
    <s v="Selección abreviada subasta inversa (No disponible)"/>
    <n v="3"/>
    <n v="8"/>
    <n v="6"/>
    <n v="63000"/>
    <s v="UNIDAD"/>
    <s v="NO SOLICITADAS"/>
  </r>
  <r>
    <x v="18"/>
    <s v="02-02-01-003-008-09"/>
    <n v="10"/>
    <s v="Materiales y suministros - Otros artículos manufacturados n. C. P."/>
    <s v="BROCHA 1 1/2&quot;"/>
    <n v="31211904"/>
    <s v="Selección abreviada subasta inversa (No disponible)"/>
    <n v="3"/>
    <n v="8"/>
    <n v="10"/>
    <n v="55000"/>
    <s v="UNIDAD"/>
    <s v="NO SOLICITADAS"/>
  </r>
  <r>
    <x v="18"/>
    <s v="02-02-01-003-008-09"/>
    <n v="10"/>
    <s v="Materiales y suministros - Otros artículos manufacturados n. C. P."/>
    <s v="BROCHA 2&quot;"/>
    <n v="31211904"/>
    <s v="Selección abreviada subasta inversa (No disponible)"/>
    <n v="3"/>
    <n v="8"/>
    <n v="2"/>
    <n v="9000"/>
    <s v="UNIDAD"/>
    <s v="NO SOLICITADAS"/>
  </r>
  <r>
    <x v="18"/>
    <s v="02-02-01-003-008-09"/>
    <n v="10"/>
    <s v="Materiales y suministros - Otros artículos manufacturados n. C. P."/>
    <s v="BROCHA 4&quot; "/>
    <n v="31211904"/>
    <s v="Selección abreviada subasta inversa (No disponible)"/>
    <n v="3"/>
    <n v="8"/>
    <n v="5"/>
    <n v="50000"/>
    <s v="UNIDAD"/>
    <s v="NO SOLICITADAS"/>
  </r>
  <r>
    <x v="18"/>
    <s v="02-02-01-003-008-09"/>
    <n v="10"/>
    <s v="Materiales y suministros - Otros artículos manufacturados n. C. P."/>
    <s v="BROCHA 5&quot;"/>
    <n v="31211904"/>
    <s v="Selección abreviada subasta inversa (No disponible)"/>
    <n v="3"/>
    <n v="8"/>
    <n v="2"/>
    <n v="20000"/>
    <s v="UNIDAD"/>
    <s v="NO SOLICITADAS"/>
  </r>
  <r>
    <x v="18"/>
    <s v="02-02-01-003-008-09"/>
    <n v="10"/>
    <s v="Materiales y suministros - Otros artículos manufacturados n. C. P."/>
    <s v="BROCHA CERDA BLANCA"/>
    <n v="31211904"/>
    <s v="Selección abreviada subasta inversa (No disponible)"/>
    <n v="3"/>
    <n v="8"/>
    <n v="67"/>
    <n v="335000"/>
    <s v="UNIDAD"/>
    <s v="NO SOLICITADAS"/>
  </r>
  <r>
    <x v="18"/>
    <s v="02-02-01-003-008-09"/>
    <n v="10"/>
    <s v="Materiales y suministros - Otros artículos manufacturados n. C. P."/>
    <s v="BROCHA CERDA NEGRA"/>
    <n v="31211904"/>
    <s v="Selección abreviada subasta inversa (No disponible)"/>
    <n v="3"/>
    <n v="8"/>
    <n v="38"/>
    <n v="342000"/>
    <s v="UNIDAD"/>
    <s v="NO SOLICITADAS"/>
  </r>
  <r>
    <x v="18"/>
    <s v="02-02-01-003-008-09"/>
    <n v="10"/>
    <s v="Materiales y suministros - Otros artículos manufacturados n. C. P."/>
    <s v="BROCHA CERDA NEGRA"/>
    <n v="31211904"/>
    <s v="Selección abreviada subasta inversa (No disponible)"/>
    <n v="3"/>
    <n v="8"/>
    <n v="9"/>
    <n v="40500"/>
    <s v="UNIDAD"/>
    <s v="NO SOLICITADAS"/>
  </r>
  <r>
    <x v="18"/>
    <s v="02-02-01-004-002"/>
    <n v="10"/>
    <s v="Materiales y suministros - Productos metálicos elaborados (excepto maquinaria y equipo)"/>
    <s v="BUJE DE BRONCE"/>
    <n v="25172009"/>
    <s v="Selección abreviada subasta inversa (No disponible)"/>
    <n v="3"/>
    <n v="8"/>
    <n v="1"/>
    <n v="96400"/>
    <s v="UNIDAD"/>
    <s v="NO SOLICITADAS"/>
  </r>
  <r>
    <x v="18"/>
    <s v="02-02-01-004-002"/>
    <n v="10"/>
    <s v="Materiales y suministros - Productos metálicos elaborados (excepto maquinaria y equipo)"/>
    <s v="BUJE MOTOR DE ARRANQUE JUEGO"/>
    <n v="20121713"/>
    <s v="Selección abreviada subasta inversa (No disponible)"/>
    <n v="3"/>
    <n v="8"/>
    <n v="1"/>
    <n v="236000"/>
    <s v="UNIDAD"/>
    <s v="NO SOLICITADAS"/>
  </r>
  <r>
    <x v="18"/>
    <s v="02-02-01-004-006-03"/>
    <n v="10"/>
    <s v="Materiales y suministros - Hilos y cables aislados; cable de fibra óptica"/>
    <s v="CABLE ASM POWER ELECTICAL"/>
    <n v="60104912"/>
    <s v="Selección abreviada subasta inversa (No disponible)"/>
    <n v="3"/>
    <n v="8"/>
    <n v="1"/>
    <n v="800000"/>
    <s v="UNIDAD"/>
    <s v="NO SOLICITADAS"/>
  </r>
  <r>
    <x v="18"/>
    <s v="02-02-01-004-006-03"/>
    <n v="10"/>
    <s v="Materiales y suministros - Hilos y cables aislados; cable de fibra óptica"/>
    <s v="CABLE ASSEMBLY"/>
    <n v="60104912"/>
    <s v="Selección abreviada subasta inversa (No disponible)"/>
    <n v="3"/>
    <n v="8"/>
    <n v="1"/>
    <n v="580400"/>
    <s v="UNIDAD"/>
    <s v="NO SOLICITADAS"/>
  </r>
  <r>
    <x v="18"/>
    <s v="02-02-01-004-006-03"/>
    <n v="10"/>
    <s v="Materiales y suministros - Hilos y cables aislados; cable de fibra óptica"/>
    <s v="CABLE ASSEMBLY 28.5 V.D.C."/>
    <n v="60104912"/>
    <s v="Selección abreviada subasta inversa (No disponible)"/>
    <n v="3"/>
    <n v="8"/>
    <n v="1"/>
    <n v="1150000"/>
    <s v="UNIDAD"/>
    <s v="NO SOLICITADAS"/>
  </r>
  <r>
    <x v="18"/>
    <s v="02-02-01-004-006-02"/>
    <n v="10"/>
    <s v="Materiales y suministros - Aparatos de control eléctrico y distribución de electricidad y sus partes y piezas"/>
    <s v="CABLE DE ALTA / JUEGO "/>
    <n v="26121600"/>
    <s v="Selección abreviada subasta inversa (No disponible)"/>
    <n v="3"/>
    <n v="8"/>
    <n v="1"/>
    <n v="50000"/>
    <s v="UNIDAD"/>
    <s v="NO SOLICITADAS"/>
  </r>
  <r>
    <x v="18"/>
    <s v="02-02-01-004-006-03"/>
    <n v="10"/>
    <s v="Materiales y suministros - Hilos y cables aislados; cable de fibra óptica"/>
    <s v="CABLE DE PRUEBA"/>
    <n v="26121539"/>
    <s v="Selección abreviada subasta inversa (No disponible)"/>
    <n v="3"/>
    <n v="8"/>
    <n v="1"/>
    <n v="42000"/>
    <s v="UNIDAD"/>
    <s v="NO SOLICITADAS"/>
  </r>
  <r>
    <x v="18"/>
    <s v="02-02-01-004-006-03"/>
    <n v="10"/>
    <s v="Materiales y suministros - Hilos y cables aislados; cable de fibra óptica"/>
    <s v="CABLE ELECTRICO   #10"/>
    <n v="26121600"/>
    <s v="Selección abreviada subasta inversa (No disponible)"/>
    <n v="3"/>
    <n v="8"/>
    <n v="3"/>
    <n v="12000"/>
    <s v="METRO"/>
    <s v="NO SOLICITADAS"/>
  </r>
  <r>
    <x v="18"/>
    <s v="02-02-01-004-006-03"/>
    <n v="10"/>
    <s v="Materiales y suministros - Hilos y cables aislados; cable de fibra óptica"/>
    <s v="CABLE ELECTRICO   #12"/>
    <n v="26121600"/>
    <s v="Selección abreviada subasta inversa (No disponible)"/>
    <n v="3"/>
    <n v="8"/>
    <n v="3"/>
    <n v="9000"/>
    <s v="METRO"/>
    <s v="NO SOLICITADAS"/>
  </r>
  <r>
    <x v="18"/>
    <s v="02-02-01-004-006-03"/>
    <n v="10"/>
    <s v="Materiales y suministros - Hilos y cables aislados; cable de fibra óptica"/>
    <s v="CABLE ELECTRICO   #14"/>
    <n v="26121600"/>
    <s v="Selección abreviada subasta inversa (No disponible)"/>
    <n v="3"/>
    <n v="8"/>
    <n v="3"/>
    <n v="7500"/>
    <s v="METRO"/>
    <s v="NO SOLICITADAS"/>
  </r>
  <r>
    <x v="18"/>
    <s v="02-02-01-004-006-03"/>
    <n v="10"/>
    <s v="Materiales y suministros - Hilos y cables aislados; cable de fibra óptica"/>
    <s v="CABLE ELECTRICO   #2"/>
    <n v="26121600"/>
    <s v="Selección abreviada subasta inversa (No disponible)"/>
    <n v="3"/>
    <n v="8"/>
    <n v="3"/>
    <n v="45000"/>
    <s v="METRO"/>
    <s v="NO SOLICITADAS"/>
  </r>
  <r>
    <x v="18"/>
    <s v="02-02-01-004-006-03"/>
    <n v="10"/>
    <s v="Materiales y suministros - Hilos y cables aislados; cable de fibra óptica"/>
    <s v="CABLE ELECTRICO   #8"/>
    <n v="26121600"/>
    <s v="Selección abreviada subasta inversa (No disponible)"/>
    <n v="3"/>
    <n v="8"/>
    <n v="3"/>
    <n v="16500"/>
    <s v="METRO"/>
    <s v="NO SOLICITADAS"/>
  </r>
  <r>
    <x v="18"/>
    <s v="02-02-01-004-006-03"/>
    <n v="10"/>
    <s v="Materiales y suministros - Hilos y cables aislados; cable de fibra óptica"/>
    <s v="CABLE, EDDY CURRENT, UNIWEST SPECIALTY PROBE"/>
    <n v="41111801"/>
    <s v="Selección abreviada subasta inversa (No disponible)"/>
    <n v="3"/>
    <n v="8"/>
    <n v="1"/>
    <n v="15200"/>
    <s v="UNIDAD"/>
    <s v="NO SOLICITADAS"/>
  </r>
  <r>
    <x v="18"/>
    <s v="02-02-01-004-002"/>
    <n v="10"/>
    <s v="Materiales y suministros - Productos metálicos elaborados (excepto maquinaria y equipo)"/>
    <s v="CAJA DE HERRRAMIENTA"/>
    <n v="27113201"/>
    <s v="Selección abreviada subasta inversa (No disponible)"/>
    <n v="3"/>
    <n v="8"/>
    <n v="1"/>
    <n v="95000"/>
    <s v="UNIDAD"/>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CALIBRADOR TIPO VERNIER"/>
    <n v="32131023"/>
    <s v="Selección abreviada subasta inversa (No disponible)"/>
    <n v="3"/>
    <n v="8"/>
    <n v="1"/>
    <n v="40000"/>
    <s v="UNIDAD"/>
    <s v="NO SOLICITADAS"/>
  </r>
  <r>
    <x v="18"/>
    <s v="02-02-01-004-002"/>
    <n v="10"/>
    <s v="Materiales y suministros - Productos metálicos elaborados (excepto maquinaria y equipo)"/>
    <s v="CANDADO"/>
    <n v="46171501"/>
    <s v="Selección abreviada subasta inversa (No disponible)"/>
    <n v="3"/>
    <n v="8"/>
    <n v="1"/>
    <n v="65000"/>
    <s v="UNIDAD"/>
    <s v="NO SOLICITADAS"/>
  </r>
  <r>
    <x v="18"/>
    <s v="02-02-01-004-007-01"/>
    <n v="10"/>
    <s v="Materiales y suministros - Válvulas y tubos electrónicos; componentes electrónicos; sus partes y piezas"/>
    <s v="CAPACITOR, ALS, 115000 MF"/>
    <n v="32121500"/>
    <s v="Selección abreviada subasta inversa (No disponible)"/>
    <n v="3"/>
    <n v="8"/>
    <n v="1"/>
    <n v="350000"/>
    <s v="UNIDAD"/>
    <s v="NO SOLICITADAS"/>
  </r>
  <r>
    <x v="18"/>
    <s v="02-02-01-004-002"/>
    <n v="10"/>
    <s v="Materiales y suministros - Productos metálicos elaborados (excepto maquinaria y equipo)"/>
    <s v="CASTER"/>
    <n v="27121604"/>
    <s v="Selección abreviada subasta inversa (No disponible)"/>
    <n v="3"/>
    <n v="8"/>
    <n v="1"/>
    <n v="150000"/>
    <s v="UNIDAD"/>
    <s v="NO SOLICITADAS"/>
  </r>
  <r>
    <x v="18"/>
    <s v="02-02-01-004-004-02"/>
    <n v="10"/>
    <s v="Materiales y suministros - Máquinas herramientas y sus partes, piezas y accesorios"/>
    <s v="CAUTIN TIPO LAPIZ 25 WATTS"/>
    <n v="23271806"/>
    <s v="Selección abreviada subasta inversa (No disponible)"/>
    <n v="3"/>
    <n v="8"/>
    <n v="1"/>
    <n v="30000"/>
    <s v="UNIDAD"/>
    <s v="NO SOLICITADAS"/>
  </r>
  <r>
    <x v="18"/>
    <s v="02-02-01-003-008-09"/>
    <n v="10"/>
    <s v="Materiales y suministros - Otros artículos manufacturados n. C. P."/>
    <s v="CEPILLO CERDA DURA - MANGO ALRGO (1,20)"/>
    <n v="27111903"/>
    <s v="Selección abreviada subasta inversa (No disponible)"/>
    <n v="3"/>
    <n v="8"/>
    <n v="9"/>
    <n v="108000"/>
    <s v="UNIDAD"/>
    <s v="NO SOLICITADAS"/>
  </r>
  <r>
    <x v="18"/>
    <s v="02-02-01-003-008-09"/>
    <n v="10"/>
    <s v="Materiales y suministros - Otros artículos manufacturados n. C. P."/>
    <s v="CEPILLO DE BRONCE CON MANGO DE MADERA "/>
    <n v="27111903"/>
    <s v="Selección abreviada subasta inversa (No disponible)"/>
    <n v="3"/>
    <n v="8"/>
    <n v="57"/>
    <n v="684000"/>
    <s v="UNIDAD"/>
    <s v="NO SOLICITADAS"/>
  </r>
  <r>
    <x v="18"/>
    <s v="02-02-01-003-008-09"/>
    <n v="10"/>
    <s v="Materiales y suministros - Otros artículos manufacturados n. C. P."/>
    <s v="CEPILLO LATERAL PARA BARREDORA"/>
    <n v="47131605"/>
    <s v="Selección abreviada subasta inversa (No disponible)"/>
    <n v="3"/>
    <n v="8"/>
    <n v="1"/>
    <n v="215000"/>
    <s v="UNIDAD"/>
    <s v="NO SOLICITADAS"/>
  </r>
  <r>
    <x v="18"/>
    <s v="02-02-01-003-008-09"/>
    <n v="10"/>
    <s v="Materiales y suministros - Otros artículos manufacturados n. C. P."/>
    <s v="CEPILLO PRINCIPAL PARA BARREDORA"/>
    <n v="47131605"/>
    <s v="Selección abreviada subasta inversa (No disponible)"/>
    <n v="3"/>
    <n v="8"/>
    <n v="1"/>
    <n v="215000"/>
    <s v="UNIDAD"/>
    <s v="NO SOLICITADAS"/>
  </r>
  <r>
    <x v="18"/>
    <s v="02-02-01-003-005-03"/>
    <n v="10"/>
    <s v="Materiales y suministros - Jabón, preparados para limpieza, perfumes y preparados de tocador"/>
    <s v="CERA / PASTA PULIDORA BLANCA "/>
    <n v="27131500"/>
    <s v="Selección abreviada subasta inversa (No disponible)"/>
    <n v="3"/>
    <n v="8"/>
    <n v="3"/>
    <n v="165000"/>
    <s v="GALON"/>
    <s v="NO SOLICITADAS"/>
  </r>
  <r>
    <x v="18"/>
    <s v="02-02-01-004-009-01"/>
    <n v="10"/>
    <s v="Materiales y suministros - Vehículos automotores, remolques y semirremolques; y sus partes, piezas y accesorios"/>
    <s v="CILINDRO DE FRENOS"/>
    <n v="25173900"/>
    <s v="Selección abreviada subasta inversa (No disponible)"/>
    <n v="3"/>
    <n v="8"/>
    <n v="1"/>
    <n v="85600"/>
    <s v="UNIDAD"/>
    <s v="NO SOLICITADAS"/>
  </r>
  <r>
    <x v="18"/>
    <s v="02-02-01-004-009-01"/>
    <n v="10"/>
    <s v="Materiales y suministros - Vehículos automotores, remolques y semirremolques; y sus partes, piezas y accesorios"/>
    <s v="CILINDRO HIDRAULICO CONJUNTO"/>
    <n v="27121602"/>
    <s v="Selección abreviada subasta inversa (No disponible)"/>
    <n v="3"/>
    <n v="8"/>
    <n v="2"/>
    <n v="561000"/>
    <s v="UNIDAD"/>
    <s v="NO SOLICITADAS"/>
  </r>
  <r>
    <x v="18"/>
    <s v="02-02-01-004-002"/>
    <n v="10"/>
    <s v="Materiales y suministros - Productos metálicos elaborados (excepto maquinaria y equipo)"/>
    <s v="CINTA ALUMINIO"/>
    <n v="31201530"/>
    <s v="Selección abreviada subasta inversa (No disponible)"/>
    <n v="3"/>
    <n v="8"/>
    <n v="8"/>
    <n v="1520000"/>
    <s v="UNIDAD"/>
    <s v="NO SOLICITADAS"/>
  </r>
  <r>
    <x v="18"/>
    <s v="02-02-01-003-006-09"/>
    <n v="10"/>
    <s v="Materiales y suministros - Otros productos plásticos"/>
    <s v="CINTA AUTO FUNDENTE SCOTCH No. 23"/>
    <n v="31201535"/>
    <s v="Selección abreviada subasta inversa (No disponible)"/>
    <n v="3"/>
    <n v="8"/>
    <n v="3"/>
    <n v="105000"/>
    <s v="UNIDAD"/>
    <s v="NO SOLICITADAS"/>
  </r>
  <r>
    <x v="18"/>
    <s v="02-02-01-003-006-09"/>
    <n v="10"/>
    <s v="Materiales y suministros - Otros productos plásticos"/>
    <s v="CINTA DE ENCAUCHETAR AUTOFUNDENTE "/>
    <n v="31201502"/>
    <s v="Selección abreviada subasta inversa (No disponible)"/>
    <n v="3"/>
    <n v="8"/>
    <n v="10"/>
    <n v="350000"/>
    <s v="UNIDAD"/>
    <s v="NO SOLICITADAS"/>
  </r>
  <r>
    <x v="18"/>
    <s v="02-02-01-003-002-01"/>
    <n v="10"/>
    <s v="Materiales y suministros - Pasta de papel, papel y cartón"/>
    <s v="CINTA DE ENMASCARAR 3/8&quot;"/>
    <n v="31201503"/>
    <s v="Selección abreviada subasta inversa (No disponible)"/>
    <n v="3"/>
    <n v="8"/>
    <n v="5"/>
    <n v="60000"/>
    <s v="UNIDAD"/>
    <s v="NO SOLICITADAS"/>
  </r>
  <r>
    <x v="18"/>
    <s v="02-02-01-003-002-01"/>
    <n v="10"/>
    <s v="Materiales y suministros - Pasta de papel, papel y cartón"/>
    <s v="CINTA DE ENMASCARAR VERDE DE 1&quot;"/>
    <n v="31201503"/>
    <s v="Selección abreviada subasta inversa (No disponible)"/>
    <n v="3"/>
    <n v="8"/>
    <n v="10"/>
    <n v="240000"/>
    <s v="UNIDAD"/>
    <s v="NO SOLICITADAS"/>
  </r>
  <r>
    <x v="18"/>
    <s v="02-02-01-003-002-01"/>
    <n v="10"/>
    <s v="Materiales y suministros - Pasta de papel, papel y cartón"/>
    <s v="CINTA DE ENMASCARAR VERDE DE 1/2&quot;"/>
    <n v="31201503"/>
    <s v="Selección abreviada subasta inversa (No disponible)"/>
    <n v="3"/>
    <n v="8"/>
    <n v="10"/>
    <n v="120000"/>
    <s v="UNIDAD"/>
    <s v="NO SOLICITADAS"/>
  </r>
  <r>
    <x v="18"/>
    <s v="02-02-01-003-002-01"/>
    <n v="10"/>
    <s v="Materiales y suministros - Pasta de papel, papel y cartón"/>
    <s v="CINTA DE ENMASCARAR VERDE DE 1/4&quot;"/>
    <n v="31201503"/>
    <s v="Selección abreviada subasta inversa (No disponible)"/>
    <n v="3"/>
    <n v="8"/>
    <n v="30"/>
    <n v="300000"/>
    <s v="UNIDAD"/>
    <s v="NO SOLICITADAS"/>
  </r>
  <r>
    <x v="18"/>
    <s v="02-02-01-003-002-01"/>
    <n v="10"/>
    <s v="Materiales y suministros - Pasta de papel, papel y cartón"/>
    <s v="CINTA DE ENMASCARAR VERDE DE 2&quot;"/>
    <n v="31201503"/>
    <s v="Selección abreviada subasta inversa (No disponible)"/>
    <n v="3"/>
    <n v="8"/>
    <n v="15"/>
    <n v="600000"/>
    <s v="UNIDAD"/>
    <s v="NO SOLICITADAS"/>
  </r>
  <r>
    <x v="18"/>
    <s v="02-02-01-003-006-09"/>
    <n v="10"/>
    <s v="Materiales y suministros - Otros productos plásticos"/>
    <s v="CINTA DE SEGURIDAD - NO PASE"/>
    <n v="41122703"/>
    <s v="Selección abreviada subasta inversa (No disponible)"/>
    <n v="3"/>
    <n v="8"/>
    <n v="2"/>
    <n v="64000"/>
    <s v="UNIDAD"/>
    <s v="NO SOLICITADAS"/>
  </r>
  <r>
    <x v="18"/>
    <s v="02-02-01-003-007-01"/>
    <n v="10"/>
    <s v="Materiales y suministros - Vidrio y productos de vidrio"/>
    <s v="CINTA DE TELA DE FIBRA DE VIDRIO No. 27 x 3/4&quot; "/>
    <n v="31201507"/>
    <s v="Selección abreviada subasta inversa (No disponible)"/>
    <n v="3"/>
    <n v="8"/>
    <n v="2"/>
    <n v="330000"/>
    <s v="UNIDAD"/>
    <s v="NO SOLICITADAS"/>
  </r>
  <r>
    <x v="18"/>
    <s v="02-02-01-003-007-01"/>
    <n v="10"/>
    <s v="Materiales y suministros - Vidrio y productos de vidrio"/>
    <s v="CINTA DE TELA DE FIBRA DE VIDRIO No. 69 3/4"/>
    <n v="31201507"/>
    <s v="Selección abreviada subasta inversa (No disponible)"/>
    <n v="3"/>
    <n v="8"/>
    <n v="5"/>
    <n v="750000"/>
    <s v="UNIDAD"/>
    <s v="NO SOLICITADAS"/>
  </r>
  <r>
    <x v="18"/>
    <s v="02-02-01-003-007-01"/>
    <n v="10"/>
    <s v="Materiales y suministros - Vidrio y productos de vidrio"/>
    <s v="CINTA DE TELA ELECTRICA "/>
    <n v="31201523"/>
    <s v="Selección abreviada subasta inversa (No disponible)"/>
    <n v="3"/>
    <n v="8"/>
    <n v="2"/>
    <n v="360000"/>
    <s v="UNIDAD"/>
    <s v="NO SOLICITADAS"/>
  </r>
  <r>
    <x v="18"/>
    <s v="02-02-01-003-006-09"/>
    <n v="10"/>
    <s v="Materiales y suministros - Otros productos plásticos"/>
    <s v="CINTA EMBALAJE "/>
    <n v="27111801"/>
    <s v="Selección abreviada subasta inversa (No disponible)"/>
    <n v="3"/>
    <n v="8"/>
    <n v="10"/>
    <n v="60000"/>
    <s v="UNIDAD"/>
    <s v="NO SOLICITADAS"/>
  </r>
  <r>
    <x v="18"/>
    <s v="02-02-01-003-006-09"/>
    <n v="10"/>
    <s v="Materiales y suministros - Otros productos plásticos"/>
    <s v="CINTA ENTELADA ALTA PRESION"/>
    <n v="27111801"/>
    <s v="Selección abreviada subasta inversa (No disponible)"/>
    <n v="3"/>
    <n v="8"/>
    <n v="3"/>
    <n v="360000"/>
    <s v="UNIDAD"/>
    <s v="NO SOLICITADAS"/>
  </r>
  <r>
    <x v="18"/>
    <s v="02-02-01-003-006-09"/>
    <n v="10"/>
    <s v="Materiales y suministros - Otros productos plásticos"/>
    <s v="CINTA FALLA NEGRA 1-1/2 CM"/>
    <n v="11162113"/>
    <s v="Selección abreviada subasta inversa (No disponible)"/>
    <n v="3"/>
    <n v="8"/>
    <n v="2"/>
    <n v="67200"/>
    <s v="UNIDAD"/>
    <s v="NO SOLICITADAS"/>
  </r>
  <r>
    <x v="18"/>
    <s v="02-02-01-003-006-09"/>
    <n v="10"/>
    <s v="Materiales y suministros - Otros productos plásticos"/>
    <s v="CINTA FALLA ROJA 1-1/2 CM"/>
    <n v="11162113"/>
    <s v="Selección abreviada subasta inversa (No disponible)"/>
    <n v="3"/>
    <n v="8"/>
    <n v="2"/>
    <n v="57800"/>
    <s v="UNIDAD"/>
    <s v="NO SOLICITADAS"/>
  </r>
  <r>
    <x v="18"/>
    <s v="02-02-01-004-002"/>
    <n v="10"/>
    <s v="Materiales y suministros - Productos metálicos elaborados (excepto maquinaria y equipo)"/>
    <s v="CODO / FITTING 1/2"/>
    <n v="31311301"/>
    <s v="Selección abreviada subasta inversa (No disponible)"/>
    <n v="3"/>
    <n v="8"/>
    <n v="3"/>
    <n v="66000"/>
    <s v="UNIDAD"/>
    <s v="NO SOLICITADAS"/>
  </r>
  <r>
    <x v="18"/>
    <s v="02-02-01-004-002"/>
    <n v="10"/>
    <s v="Materiales y suministros - Productos metálicos elaborados (excepto maquinaria y equipo)"/>
    <s v="CODO / FITTING 1/4"/>
    <n v="31311301"/>
    <s v="Selección abreviada subasta inversa (No disponible)"/>
    <n v="3"/>
    <n v="8"/>
    <n v="3"/>
    <n v="65100"/>
    <s v="UNIDAD"/>
    <s v="NO SOLICITADAS"/>
  </r>
  <r>
    <x v="18"/>
    <s v="02-02-01-004-002"/>
    <n v="10"/>
    <s v="Materiales y suministros - Productos metálicos elaborados (excepto maquinaria y equipo)"/>
    <s v="CODO / FITTING 3/16"/>
    <n v="31311301"/>
    <s v="Selección abreviada subasta inversa (No disponible)"/>
    <n v="3"/>
    <n v="8"/>
    <n v="3"/>
    <n v="64200"/>
    <s v="UNIDAD"/>
    <s v="NO SOLICITADAS"/>
  </r>
  <r>
    <x v="18"/>
    <s v="02-02-01-004-002"/>
    <n v="10"/>
    <s v="Materiales y suministros - Productos metálicos elaborados (excepto maquinaria y equipo)"/>
    <s v="CODO / FITTING 3/8"/>
    <n v="31311301"/>
    <s v="Selección abreviada subasta inversa (No disponible)"/>
    <n v="3"/>
    <n v="8"/>
    <n v="3"/>
    <n v="66000"/>
    <s v="UNIDAD"/>
    <s v="NO SOLICITADAS"/>
  </r>
  <r>
    <x v="18"/>
    <s v="02-02-01-004-002"/>
    <n v="10"/>
    <s v="Materiales y suministros - Productos metálicos elaborados (excepto maquinaria y equipo)"/>
    <s v="CODO / FITTING 5/16"/>
    <n v="31311301"/>
    <s v="Selección abreviada subasta inversa (No disponible)"/>
    <n v="3"/>
    <n v="8"/>
    <n v="3"/>
    <n v="66000"/>
    <s v="UNIDAD"/>
    <s v="NO SOLICITADAS"/>
  </r>
  <r>
    <x v="18"/>
    <s v="02-02-01-004-002"/>
    <n v="10"/>
    <s v="Materiales y suministros - Productos metálicos elaborados (excepto maquinaria y equipo)"/>
    <s v="COLLARIN / HI LOCK "/>
    <n v="27112100"/>
    <s v="Selección abreviada subasta inversa (No disponible)"/>
    <n v="3"/>
    <n v="8"/>
    <n v="8"/>
    <n v="52000"/>
    <s v="UNIDAD"/>
    <s v="NO SOLICITADAS"/>
  </r>
  <r>
    <x v="18"/>
    <s v="02-02-01-004-002"/>
    <n v="10"/>
    <s v="Materiales y suministros - Productos metálicos elaborados (excepto maquinaria y equipo)"/>
    <s v="COLLARIN / HI LOCK "/>
    <n v="27112100"/>
    <s v="Selección abreviada subasta inversa (No disponible)"/>
    <n v="3"/>
    <n v="8"/>
    <n v="8"/>
    <n v="52000"/>
    <s v="UNIDAD"/>
    <s v="NO SOLICITADAS"/>
  </r>
  <r>
    <x v="18"/>
    <s v="02-02-01-004-002"/>
    <n v="10"/>
    <s v="Materiales y suministros - Productos metálicos elaborados (excepto maquinaria y equipo)"/>
    <s v="COLLARIN / HI LOCK "/>
    <n v="27112100"/>
    <s v="Selección abreviada subasta inversa (No disponible)"/>
    <n v="3"/>
    <n v="8"/>
    <n v="50"/>
    <n v="325000"/>
    <s v="UNIDAD"/>
    <s v="NO SOLICITADAS"/>
  </r>
  <r>
    <x v="18"/>
    <s v="02-02-01-004-002"/>
    <n v="10"/>
    <s v="Materiales y suministros - Productos metálicos elaborados (excepto maquinaria y equipo)"/>
    <s v="COLLARIN / HI LOCK "/>
    <n v="27112100"/>
    <s v="Selección abreviada subasta inversa (No disponible)"/>
    <n v="3"/>
    <n v="8"/>
    <n v="4"/>
    <n v="26000"/>
    <s v="UNIDAD"/>
    <s v="NO SOLICITADAS"/>
  </r>
  <r>
    <x v="18"/>
    <s v="02-02-01-004-002"/>
    <n v="10"/>
    <s v="Materiales y suministros - Productos metálicos elaborados (excepto maquinaria y equipo)"/>
    <s v="COLLARIN / HI LOCK "/>
    <n v="27112100"/>
    <s v="Selección abreviada subasta inversa (No disponible)"/>
    <n v="3"/>
    <n v="8"/>
    <n v="8"/>
    <n v="52000"/>
    <s v="UNIDAD"/>
    <s v="NO SOLICITADAS"/>
  </r>
  <r>
    <x v="18"/>
    <s v="02-02-01-004-002"/>
    <n v="10"/>
    <s v="Materiales y suministros - Productos metálicos elaborados (excepto maquinaria y equipo)"/>
    <s v="COLLARIN 3/16 HL70-6 "/>
    <n v="31201507"/>
    <s v="Selección abreviada subasta inversa (No disponible)"/>
    <n v="3"/>
    <n v="8"/>
    <n v="8"/>
    <n v="20000"/>
    <s v="UNIDAD"/>
    <s v="NO SOLICITADAS"/>
  </r>
  <r>
    <x v="18"/>
    <s v="02-02-01-004-002"/>
    <n v="10"/>
    <s v="Materiales y suministros - Productos metálicos elaborados (excepto maquinaria y equipo)"/>
    <s v="COLLARIN HL82-5 "/>
    <n v="31201507"/>
    <s v="Selección abreviada subasta inversa (No disponible)"/>
    <n v="3"/>
    <n v="8"/>
    <n v="8"/>
    <n v="48000"/>
    <s v="UNIDAD"/>
    <s v="NO SOLICITADAS"/>
  </r>
  <r>
    <x v="18"/>
    <s v="02-02-01-004-007-01"/>
    <n v="10"/>
    <s v="Materiales y suministros - Válvulas y tubos electrónicos; componentes electrónicos; sus partes y piezas"/>
    <s v="CONDENSADOR DE AISLAMIENTO / INSULATOR CAPACITOR"/>
    <n v="32121500"/>
    <s v="Selección abreviada subasta inversa (No disponible)"/>
    <n v="3"/>
    <n v="8"/>
    <n v="1"/>
    <n v="6800"/>
    <s v="UNIDAD"/>
    <s v="NO SOLICITADAS"/>
  </r>
  <r>
    <x v="18"/>
    <s v="02-02-01-004-007-01"/>
    <n v="10"/>
    <s v="Materiales y suministros - Válvulas y tubos electrónicos; componentes electrónicos; sus partes y piezas"/>
    <s v="CONECTOR / PLUG NEXUS"/>
    <n v="39121409"/>
    <s v="Selección abreviada subasta inversa (No disponible)"/>
    <n v="3"/>
    <n v="8"/>
    <n v="10"/>
    <n v="450000"/>
    <s v="UNIDAD"/>
    <s v="NO SOLICITADAS"/>
  </r>
  <r>
    <x v="18"/>
    <s v="02-02-01-004-002"/>
    <n v="10"/>
    <s v="Materiales y suministros - Productos metálicos elaborados (excepto maquinaria y equipo)"/>
    <s v="CONECTOR DE 115VAC"/>
    <n v="39121409"/>
    <s v="Selección abreviada subasta inversa (No disponible)"/>
    <n v="3"/>
    <n v="8"/>
    <n v="1"/>
    <n v="850000"/>
    <s v="UNIDAD"/>
    <s v="NO SOLICITADAS"/>
  </r>
  <r>
    <x v="18"/>
    <s v="02-02-01-004-002"/>
    <n v="10"/>
    <s v="Materiales y suministros - Productos metálicos elaborados (excepto maquinaria y equipo)"/>
    <s v="CONECTOR DE 28VDC"/>
    <n v="39121409"/>
    <s v="Selección abreviada subasta inversa (No disponible)"/>
    <n v="3"/>
    <n v="8"/>
    <n v="1"/>
    <n v="720000"/>
    <s v="UNIDAD"/>
    <s v="NO SOLICITADAS"/>
  </r>
  <r>
    <x v="18"/>
    <s v="02-02-01-004-002"/>
    <n v="10"/>
    <s v="Materiales y suministros - Productos metálicos elaborados (excepto maquinaria y equipo)"/>
    <s v="CONECTOR SWITCH ASSEMBLY NEXUS"/>
    <n v="39121409"/>
    <s v="Selección abreviada subasta inversa (No disponible)"/>
    <n v="3"/>
    <n v="8"/>
    <n v="10"/>
    <n v="785000"/>
    <s v="UNIDAD"/>
    <s v="NO SOLICITADAS"/>
  </r>
  <r>
    <x v="18"/>
    <s v="02-02-01-004-002"/>
    <n v="10"/>
    <s v="Materiales y suministros - Productos metálicos elaborados (excepto maquinaria y equipo)"/>
    <s v="CONECTOR T / TEE FITTING"/>
    <n v="25191500"/>
    <s v="Selección abreviada subasta inversa (No disponible)"/>
    <n v="3"/>
    <n v="8"/>
    <n v="1"/>
    <n v="140500"/>
    <s v="UNIDAD"/>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CONTADOR DE PARTICULAS"/>
    <n v="41111973"/>
    <s v="Selección abreviada subasta inversa (No disponible)"/>
    <n v="3"/>
    <n v="8"/>
    <n v="1"/>
    <n v="74900"/>
    <s v="UNIDAD"/>
    <s v="NO SOLICITADAS"/>
  </r>
  <r>
    <x v="18"/>
    <s v="02-02-01-004-006-01"/>
    <n v="10"/>
    <s v="Materiales y suministros - Motores, generadores y transformadores eléctricos y sus partes y piezas"/>
    <s v="CONTROL MOTOR / CONTROL, ENGINE STOP"/>
    <n v="32101513"/>
    <s v="Selección abreviada subasta inversa (No disponible)"/>
    <n v="3"/>
    <n v="8"/>
    <n v="1"/>
    <n v="210500"/>
    <s v="UNIDAD"/>
    <s v="NO SOLICITADAS"/>
  </r>
  <r>
    <x v="18"/>
    <s v="02-02-01-004-006-09"/>
    <n v="10"/>
    <s v="Materiales y suministros - Otro equipo eléctrico y sus partes y piezas"/>
    <s v="CORREA ALTERNADOR DAYCO"/>
    <n v="31151900"/>
    <s v="Selección abreviada subasta inversa (No disponible)"/>
    <n v="3"/>
    <n v="8"/>
    <n v="5"/>
    <n v="446000"/>
    <s v="UNIDAD"/>
    <s v="NO SOLICITADAS"/>
  </r>
  <r>
    <x v="18"/>
    <s v="02-02-01-004-006-09"/>
    <n v="10"/>
    <s v="Materiales y suministros - Otro equipo eléctrico y sus partes y piezas"/>
    <s v="CORREA DE ALTERNADOR"/>
    <n v="31151900"/>
    <s v="Selección abreviada subasta inversa (No disponible)"/>
    <n v="3"/>
    <n v="8"/>
    <n v="5"/>
    <n v="156000"/>
    <s v="UNIDAD"/>
    <s v="NO SOLICITADAS"/>
  </r>
  <r>
    <x v="18"/>
    <s v="02-02-01-004-006-09"/>
    <n v="10"/>
    <s v="Materiales y suministros - Otro equipo eléctrico y sus partes y piezas"/>
    <s v="CORREA DE ALTERNADOR "/>
    <n v="31151900"/>
    <s v="Selección abreviada subasta inversa (No disponible)"/>
    <n v="3"/>
    <n v="8"/>
    <n v="5"/>
    <n v="460000"/>
    <s v="UNIDAD"/>
    <s v="NO SOLICITADAS"/>
  </r>
  <r>
    <x v="18"/>
    <s v="02-02-01-004-006-09"/>
    <n v="10"/>
    <s v="Materiales y suministros - Otro equipo eléctrico y sus partes y piezas"/>
    <s v="CORREA DE ALTERNADOR "/>
    <n v="31151900"/>
    <s v="Selección abreviada subasta inversa (No disponible)"/>
    <n v="3"/>
    <n v="8"/>
    <n v="5"/>
    <n v="465500"/>
    <s v="UNIDAD"/>
    <s v="NO SOLICITADAS"/>
  </r>
  <r>
    <x v="18"/>
    <s v="02-02-01-004-006-09"/>
    <n v="10"/>
    <s v="Materiales y suministros - Otro equipo eléctrico y sus partes y piezas"/>
    <s v="CORREA DE ALTERNADOR 13A1015"/>
    <n v="31151900"/>
    <s v="Selección abreviada subasta inversa (No disponible)"/>
    <n v="3"/>
    <n v="8"/>
    <n v="5"/>
    <n v="465500"/>
    <s v="UNIDAD"/>
    <s v="NO SOLICITADAS"/>
  </r>
  <r>
    <x v="18"/>
    <s v="02-02-01-004-006-09"/>
    <n v="10"/>
    <s v="Materiales y suministros - Otro equipo eléctrico y sus partes y piezas"/>
    <s v="CORREA DE ALTERNADOR 3A1055"/>
    <n v="31151900"/>
    <s v="Selección abreviada subasta inversa (No disponible)"/>
    <n v="3"/>
    <n v="8"/>
    <n v="5"/>
    <n v="462500"/>
    <s v="UNIDAD"/>
    <s v="NO SOLICITADAS"/>
  </r>
  <r>
    <x v="18"/>
    <s v="02-02-01-004-006-09"/>
    <n v="10"/>
    <s v="Materiales y suministros - Otro equipo eléctrico y sus partes y piezas"/>
    <s v="CORREA VENTILADOR DAYCO"/>
    <n v="31151900"/>
    <s v="Selección abreviada subasta inversa (No disponible)"/>
    <n v="3"/>
    <n v="8"/>
    <n v="5"/>
    <n v="446000"/>
    <s v="UNIDAD"/>
    <s v="NO SOLICITADAS"/>
  </r>
  <r>
    <x v="18"/>
    <s v="02-02-01-004-002"/>
    <n v="10"/>
    <s v="Materiales y suministros - Productos metálicos elaborados (excepto maquinaria y equipo)"/>
    <s v="CORTADOR DE TUBO"/>
    <n v="23242101"/>
    <s v="Selección abreviada subasta inversa (No disponible)"/>
    <n v="3"/>
    <n v="8"/>
    <n v="1"/>
    <n v="34900"/>
    <s v="UNIDAD"/>
    <s v="NO SOLICITADAS"/>
  </r>
  <r>
    <x v="18"/>
    <s v="02-02-01-004-002"/>
    <n v="10"/>
    <s v="Materiales y suministros - Productos metálicos elaborados (excepto maquinaria y equipo)"/>
    <s v="CUERPO ENSAMBLE / BODY"/>
    <n v="27121602"/>
    <s v="Selección abreviada subasta inversa (No disponible)"/>
    <n v="3"/>
    <n v="8"/>
    <n v="1"/>
    <n v="350000"/>
    <s v="UNIDAD"/>
    <s v="NO SOLICITADAS"/>
  </r>
  <r>
    <x v="18"/>
    <s v="02-02-01-003-005-03"/>
    <n v="10"/>
    <s v="Materiales y suministros - Jabón, preparados para limpieza, perfumes y preparados de tocador"/>
    <s v="DESENGRASANTE"/>
    <n v="15111500"/>
    <s v="Selección abreviada subasta inversa (No disponible)"/>
    <n v="3"/>
    <n v="8"/>
    <n v="3"/>
    <n v="300000"/>
    <s v="UNIDAD"/>
    <s v="NO SOLICITADAS"/>
  </r>
  <r>
    <x v="18"/>
    <s v="02-02-01-003-005-03"/>
    <n v="10"/>
    <s v="Materiales y suministros - Jabón, preparados para limpieza, perfumes y preparados de tocador"/>
    <s v="DESENGRASANTE "/>
    <n v="47131805"/>
    <s v="Selección abreviada subasta inversa (No disponible)"/>
    <n v="3"/>
    <n v="8"/>
    <n v="10"/>
    <n v="750000"/>
    <s v="GALON"/>
    <s v="NO SOLICITADAS"/>
  </r>
  <r>
    <x v="18"/>
    <s v="02-02-01-003-005-03"/>
    <n v="10"/>
    <s v="Materiales y suministros - Jabón, preparados para limpieza, perfumes y preparados de tocador"/>
    <s v="DESENGRASANTE DE MANOS"/>
    <n v="53131608"/>
    <s v="Selección abreviada subasta inversa (No disponible)"/>
    <n v="3"/>
    <n v="8"/>
    <n v="20"/>
    <n v="656000"/>
    <s v="LITRO"/>
    <s v="NO SOLICITADAS"/>
  </r>
  <r>
    <x v="18"/>
    <s v="02-02-01-003-005-03"/>
    <n v="10"/>
    <s v="Materiales y suministros - Jabón, preparados para limpieza, perfumes y preparados de tocador"/>
    <s v="DESENGRASANTE DE MOTORES X CANECA 55 GALON"/>
    <n v="15111500"/>
    <s v="Selección abreviada subasta inversa (No disponible)"/>
    <n v="3"/>
    <n v="5"/>
    <n v="1"/>
    <n v="6500"/>
    <s v="UNIDAD"/>
    <s v="NO SOLICITADAS"/>
  </r>
  <r>
    <x v="18"/>
    <s v="02-02-01-003-005-03"/>
    <n v="10"/>
    <s v="Materiales y suministros - Jabón, preparados para limpieza, perfumes y preparados de tocador"/>
    <s v="DESENGRASANTE EXTREME SIMPLE GREEN CANECA 55 GALONES"/>
    <n v="47131805"/>
    <s v="Selección abreviada subasta inversa (No disponible)"/>
    <n v="3"/>
    <n v="8"/>
    <n v="1"/>
    <n v="850000"/>
    <s v="UNIDAD"/>
    <s v="NO SOLICITADAS"/>
  </r>
  <r>
    <x v="18"/>
    <s v="02-02-01-004-002"/>
    <n v="10"/>
    <s v="Materiales y suministros - Productos metálicos elaborados (excepto maquinaria y equipo)"/>
    <s v="DESTORNILLADOR INALAMBRICO"/>
    <n v="27111515"/>
    <s v="Selección abreviada subasta inversa (No disponible)"/>
    <n v="3"/>
    <n v="8"/>
    <n v="1"/>
    <n v="38500"/>
    <s v="UNIDAD"/>
    <s v="NO SOLICITADAS"/>
  </r>
  <r>
    <x v="18"/>
    <s v="02-02-01-004-002"/>
    <n v="10"/>
    <s v="Materiales y suministros - Productos metálicos elaborados (excepto maquinaria y equipo)"/>
    <s v="DESTORNILLADOR SGDE70 JUEGO"/>
    <n v="27111728"/>
    <s v="Selección abreviada subasta inversa (No disponible)"/>
    <n v="3"/>
    <n v="8"/>
    <n v="1"/>
    <n v="187000"/>
    <s v="UNIDAD"/>
    <s v="NO SOLICITADAS"/>
  </r>
  <r>
    <x v="18"/>
    <s v="02-02-01-004-007-01"/>
    <n v="10"/>
    <s v="Materiales y suministros - Válvulas y tubos electrónicos; componentes electrónicos; sus partes y piezas"/>
    <s v="DIODO / DIODE, SILICON"/>
    <n v="32111500"/>
    <s v="Selección abreviada subasta inversa (No disponible)"/>
    <n v="3"/>
    <n v="8"/>
    <n v="4"/>
    <n v="8200"/>
    <s v="UNIDAD"/>
    <s v="NO SOLICITADAS"/>
  </r>
  <r>
    <x v="18"/>
    <s v="02-02-01-004-007-01"/>
    <n v="10"/>
    <s v="Materiales y suministros - Válvulas y tubos electrónicos; componentes electrónicos; sus partes y piezas"/>
    <s v="DIODO / DIODE, SILICON, 275A, POS. BASE"/>
    <n v="32111500"/>
    <s v="Selección abreviada subasta inversa (No disponible)"/>
    <n v="3"/>
    <n v="8"/>
    <n v="1"/>
    <n v="450600"/>
    <s v="UNIDAD"/>
    <s v="NO SOLICITADAS"/>
  </r>
  <r>
    <x v="18"/>
    <s v="02-02-01-004-007-01"/>
    <n v="10"/>
    <s v="Materiales y suministros - Válvulas y tubos electrónicos; componentes electrónicos; sus partes y piezas"/>
    <s v="DIODO SILICON"/>
    <n v="32111500"/>
    <s v="Selección abreviada subasta inversa (No disponible)"/>
    <n v="3"/>
    <n v="8"/>
    <n v="1"/>
    <n v="750000"/>
    <s v="UNIDAD"/>
    <s v="NO SOLICITADAS"/>
  </r>
  <r>
    <x v="18"/>
    <s v="02-02-01-003-007-09"/>
    <n v="10"/>
    <s v="Materiales y suministros - Otros productos minerales no metálicos n. C. P."/>
    <s v="DISCO ABRASIVO / LOCK DISC HOLDER, ROLOC 2&quot; TYPE III HARDNESS MEDIUM 64922 "/>
    <n v="31161709"/>
    <s v="Selección abreviada subasta inversa (No disponible)"/>
    <n v="3"/>
    <n v="8"/>
    <n v="5"/>
    <n v="81500"/>
    <s v="UNIDAD"/>
    <s v="NO SOLICITADAS"/>
  </r>
  <r>
    <x v="18"/>
    <s v="02-02-01-003-007-09"/>
    <n v="10"/>
    <s v="Materiales y suministros - Otros productos minerales no metálicos n. C. P."/>
    <s v="DISCO ABRASIVO / LOCK DISC HOLDER, ROLOC 3&quot; TYPE III HARDNESS MEDIUM 64949 "/>
    <n v="31161709"/>
    <s v="Selección abreviada subasta inversa (No disponible)"/>
    <n v="3"/>
    <n v="8"/>
    <n v="5"/>
    <n v="81500"/>
    <s v="UNIDAD"/>
    <s v="NO SOLICITADAS"/>
  </r>
  <r>
    <x v="18"/>
    <s v="02-02-01-003-007-09"/>
    <n v="10"/>
    <s v="Materiales y suministros - Otros productos minerales no metálicos n. C. P."/>
    <s v="DISCO ABRASIVO / ROLOC BRISTLE DISC, 2 IN, GRADE 120 P/N 48011-18733-4"/>
    <n v="31161709"/>
    <s v="Selección abreviada subasta inversa (No disponible)"/>
    <n v="3"/>
    <n v="8"/>
    <n v="1"/>
    <n v="16200"/>
    <s v="UNIDAD"/>
    <s v="NO SOLICITADAS"/>
  </r>
  <r>
    <x v="18"/>
    <s v="02-02-01-003-007-09"/>
    <n v="10"/>
    <s v="Materiales y suministros - Otros productos minerales no metálicos n. C. P."/>
    <s v="DISCO ABRASIVO / ROLOC BRISTLE DISC, 2 IN, GRADE 50 P/N 48011-18730-3"/>
    <n v="31161709"/>
    <s v="Selección abreviada subasta inversa (No disponible)"/>
    <n v="3"/>
    <n v="8"/>
    <n v="1"/>
    <n v="16200"/>
    <s v="UNIDAD"/>
    <s v="NO SOLICITADAS"/>
  </r>
  <r>
    <x v="18"/>
    <s v="02-02-01-003-007-09"/>
    <n v="10"/>
    <s v="Materiales y suministros - Otros productos minerales no metálicos n. C. P."/>
    <s v="DISCO ABRASIVO / ROLOC BRISTLE DISC, 2 IN, GRADE 80 P/N 48011-18732-7"/>
    <n v="31161709"/>
    <s v="Selección abreviada subasta inversa (No disponible)"/>
    <n v="3"/>
    <n v="8"/>
    <n v="1"/>
    <n v="16200"/>
    <s v="UNIDAD"/>
    <s v="NO SOLICITADAS"/>
  </r>
  <r>
    <x v="18"/>
    <s v="02-02-01-003-007-09"/>
    <n v="10"/>
    <s v="Materiales y suministros - Otros productos minerales no metálicos n. C. P."/>
    <s v="DISCO ACONDICIONADOR DE SUPERFICIE REF SCOTCH-BRITE  2&quot; CAFÉ 07480 "/>
    <n v="11101502"/>
    <s v="Selección abreviada subasta inversa (No disponible)"/>
    <n v="3"/>
    <n v="8"/>
    <n v="8"/>
    <n v="24000"/>
    <s v="UNIDAD"/>
    <s v="NO SOLICITADAS"/>
  </r>
  <r>
    <x v="18"/>
    <s v="02-02-01-003-007-09"/>
    <n v="10"/>
    <s v="Materiales y suministros - Otros productos minerales no metálicos n. C. P."/>
    <s v="DISCO ACONDICIONADOR DE SUPERFICIE REF SCOTCH-BRITE 2&quot; AZUL 07515 "/>
    <n v="11101502"/>
    <s v="Selección abreviada subasta inversa (No disponible)"/>
    <n v="3"/>
    <n v="8"/>
    <n v="8"/>
    <n v="24000"/>
    <s v="UNIDAD"/>
    <s v="NO SOLICITADAS"/>
  </r>
  <r>
    <x v="18"/>
    <s v="02-02-01-003-007-09"/>
    <n v="10"/>
    <s v="Materiales y suministros - Otros productos minerales no metálicos n. C. P."/>
    <s v="DISCO ACONDICIONADOR DE SUPERFICIE REF SCOTCH-BRITE 2&quot; VINO TINTO 64190-4 "/>
    <n v="11101502"/>
    <s v="Selección abreviada subasta inversa (No disponible)"/>
    <n v="3"/>
    <n v="8"/>
    <n v="8"/>
    <n v="96000"/>
    <s v="UNIDAD"/>
    <s v="NO SOLICITADAS"/>
  </r>
  <r>
    <x v="18"/>
    <s v="02-02-01-003-007-09"/>
    <n v="10"/>
    <s v="Materiales y suministros - Otros productos minerales no metálicos n. C. P."/>
    <s v="DISCO ACONDICIONADOR DE SUPERFICIE REF SCOTCH-BRITE 2&quot; VINO TINTO 64213-0 "/>
    <n v="11101502"/>
    <s v="Selección abreviada subasta inversa (No disponible)"/>
    <n v="3"/>
    <n v="8"/>
    <n v="8"/>
    <n v="96000"/>
    <s v="UNIDAD"/>
    <s v="NO SOLICITADAS"/>
  </r>
  <r>
    <x v="18"/>
    <s v="02-02-01-003-007-09"/>
    <n v="10"/>
    <s v="Materiales y suministros - Otros productos minerales no metálicos n. C. P."/>
    <s v="DISCO ACONDICIONADOR DE SUPERFICIE REF SCOTCH-BRITE 3&quot; AZUL 07513 "/>
    <n v="11101502"/>
    <s v="Selección abreviada subasta inversa (No disponible)"/>
    <n v="3"/>
    <n v="8"/>
    <n v="8"/>
    <n v="96000"/>
    <s v="UNIDAD"/>
    <s v="NO SOLICITADAS"/>
  </r>
  <r>
    <x v="18"/>
    <s v="02-02-01-003-007-09"/>
    <n v="10"/>
    <s v="Materiales y suministros - Otros productos minerales no metálicos n. C. P."/>
    <s v="DISCO ACONDICIONADOR DE SUPERFICIE REF SCOTCH-BRITE 3&quot; CAFÉ 07485 "/>
    <n v="11101502"/>
    <s v="Selección abreviada subasta inversa (No disponible)"/>
    <n v="3"/>
    <n v="8"/>
    <n v="8"/>
    <n v="96000"/>
    <s v="UNIDAD"/>
    <s v="NO SOLICITADAS"/>
  </r>
  <r>
    <x v="18"/>
    <s v="02-02-01-003-007-09"/>
    <n v="10"/>
    <s v="Materiales y suministros - Otros productos minerales no metálicos n. C. P."/>
    <s v="DISCO ACONDICIONADOR DE SUPERFICIE REF SCOTCH-BRITE 3&quot; VINO TINTO 07476 "/>
    <n v="11101502"/>
    <s v="Selección abreviada subasta inversa (No disponible)"/>
    <n v="3"/>
    <n v="8"/>
    <n v="8"/>
    <n v="96000"/>
    <s v="UNIDAD"/>
    <s v="NO SOLICITADAS"/>
  </r>
  <r>
    <x v="18"/>
    <s v="02-02-01-004-002"/>
    <n v="10"/>
    <s v="Materiales y suministros - Productos metálicos elaborados (excepto maquinaria y equipo)"/>
    <s v="DISCO DE CORTE PARA METAL 7&quot; X 1/4&quot; X 7/8 &quot;"/>
    <n v="27112838"/>
    <s v="Selección abreviada subasta inversa (No disponible)"/>
    <n v="3"/>
    <n v="8"/>
    <n v="1"/>
    <n v="168000"/>
    <s v="UNIDAD"/>
    <s v="NO SOLICITADAS"/>
  </r>
  <r>
    <x v="18"/>
    <s v="02-02-01-003-007-09"/>
    <n v="10"/>
    <s v="Materiales y suministros - Otros productos minerales no metálicos n. C. P."/>
    <s v="DISCO DE PULIR METAL 4 1/2&quot; X 1/8&quot; X 7/8&quot;"/>
    <n v="27112838"/>
    <s v="Selección abreviada subasta inversa (No disponible)"/>
    <n v="3"/>
    <n v="8"/>
    <n v="1"/>
    <n v="18000"/>
    <s v="UNIDAD"/>
    <s v="NO SOLICITADAS"/>
  </r>
  <r>
    <x v="18"/>
    <s v="02-02-01-004-006-09"/>
    <n v="10"/>
    <s v="Materiales y suministros - Otro equipo eléctrico y sus partes y piezas"/>
    <s v="DISIPADOR DE CALOR / FANS HEADSINK"/>
    <n v="40101604"/>
    <s v="Selección abreviada subasta inversa (No disponible)"/>
    <n v="3"/>
    <n v="8"/>
    <n v="1"/>
    <n v="250000"/>
    <s v="UNIDAD"/>
    <s v="NO SOLICITADAS"/>
  </r>
  <r>
    <x v="18"/>
    <s v="02-02-01-004-004-02"/>
    <n v="10"/>
    <s v="Materiales y suministros - Máquinas herramientas y sus partes, piezas y accesorios"/>
    <s v="DOBLADORA TUBO / BENDING "/>
    <n v="27112503"/>
    <s v="Selección abreviada subasta inversa (No disponible)"/>
    <n v="3"/>
    <n v="8"/>
    <n v="1"/>
    <n v="50300"/>
    <s v="UNIDAD"/>
    <s v="NO SOLICITADAS"/>
  </r>
  <r>
    <x v="18"/>
    <s v="02-02-01-004-006-01"/>
    <n v="10"/>
    <s v="Materiales y suministros - Motores, generadores y transformadores eléctricos y sus partes y piezas"/>
    <s v="EMBOBINADO DC CHOKE"/>
    <n v="25191500"/>
    <s v="Selección abreviada subasta inversa (No disponible)"/>
    <n v="3"/>
    <n v="8"/>
    <n v="1"/>
    <n v="700000"/>
    <s v="UNIDAD"/>
    <s v="NO SOLICITADAS"/>
  </r>
  <r>
    <x v="18"/>
    <s v="02-02-01-004-006-01"/>
    <n v="10"/>
    <s v="Materiales y suministros - Motores, generadores y transformadores eléctricos y sus partes y piezas"/>
    <s v="EMBOBINADO DC CONTACTOR, 800AMP, 24VDC"/>
    <n v="39121529"/>
    <s v="Selección abreviada subasta inversa (No disponible)"/>
    <n v="3"/>
    <n v="8"/>
    <n v="1"/>
    <n v="820000"/>
    <s v="UNIDAD"/>
    <s v="NO SOLICITADAS"/>
  </r>
  <r>
    <x v="18"/>
    <s v="02-02-01-004-006-01"/>
    <n v="10"/>
    <s v="Materiales y suministros - Motores, generadores y transformadores eléctricos y sus partes y piezas"/>
    <s v="EMBOBINADO DC CONTROL PANEL"/>
    <n v="25191500"/>
    <s v="Selección abreviada subasta inversa (No disponible)"/>
    <n v="3"/>
    <n v="8"/>
    <n v="1"/>
    <n v="1520000"/>
    <s v="UNIDAD"/>
    <s v="NO SOLICITADAS"/>
  </r>
  <r>
    <x v="18"/>
    <s v="02-02-01-004-006-01"/>
    <n v="10"/>
    <s v="Materiales y suministros - Motores, generadores y transformadores eléctricos y sus partes y piezas"/>
    <s v="EMBOBINADO DC OUTPUT PC BOAR ASSEMBLY"/>
    <n v="32101513"/>
    <s v="Selección abreviada subasta inversa (No disponible)"/>
    <n v="3"/>
    <n v="8"/>
    <n v="1"/>
    <n v="1350000"/>
    <s v="UNIDAD"/>
    <s v="NO SOLICITADAS"/>
  </r>
  <r>
    <x v="18"/>
    <s v="02-02-01-003-006-02"/>
    <n v="10"/>
    <s v="Materiales y suministros - Otros productos de caucho"/>
    <s v="EMPAQUE"/>
    <n v="31401503"/>
    <s v="Selección abreviada subasta inversa (No disponible)"/>
    <n v="3"/>
    <n v="8"/>
    <n v="1"/>
    <n v="26900"/>
    <s v="UNIDAD"/>
    <s v="NO SOLICITADAS"/>
  </r>
  <r>
    <x v="18"/>
    <s v="02-02-01-003-006-02"/>
    <n v="10"/>
    <s v="Materiales y suministros - Otros productos de caucho"/>
    <s v="EMPAQUE"/>
    <n v="31401503"/>
    <s v="Selección abreviada subasta inversa (No disponible)"/>
    <n v="3"/>
    <n v="8"/>
    <n v="1"/>
    <n v="28500"/>
    <s v="UNIDAD"/>
    <s v="NO SOLICITADAS"/>
  </r>
  <r>
    <x v="18"/>
    <s v="02-02-01-003-006-02"/>
    <n v="10"/>
    <s v="Materiales y suministros - Otros productos de caucho"/>
    <s v="EMPAQUE / FLEXRITE GASKET MATERIAL - SEALING"/>
    <n v="24121500"/>
    <s v="Selección abreviada subasta inversa (No disponible)"/>
    <n v="3"/>
    <n v="8"/>
    <n v="1"/>
    <n v="690300"/>
    <s v="METRO"/>
    <s v="NO SOLICITADAS"/>
  </r>
  <r>
    <x v="18"/>
    <s v="02-02-01-003-006-02"/>
    <n v="10"/>
    <s v="Materiales y suministros - Otros productos de caucho"/>
    <s v="EMPAQUETADURA CULATA MOTOR DETROY "/>
    <n v="26101513"/>
    <s v="Selección abreviada subasta inversa (No disponible)"/>
    <n v="3"/>
    <n v="8"/>
    <n v="2"/>
    <n v="240000"/>
    <s v="UNIDAD"/>
    <s v="NO SOLICITADAS"/>
  </r>
  <r>
    <x v="18"/>
    <s v="02-02-01-003-006-02"/>
    <n v="10"/>
    <s v="Materiales y suministros - Otros productos de caucho"/>
    <s v="EMPAQUETADURA CULATA MOTOR DETROY "/>
    <n v="26101513"/>
    <s v="Selección abreviada subasta inversa (No disponible)"/>
    <n v="3"/>
    <n v="8"/>
    <n v="2"/>
    <n v="240000"/>
    <s v="UNIDAD"/>
    <s v="NO SOLICITADAS"/>
  </r>
  <r>
    <x v="18"/>
    <s v="02-02-01-003-005-03"/>
    <n v="10"/>
    <s v="Materiales y suministros - Jabón, preparados para limpieza, perfumes y preparados de tocador"/>
    <s v="EMULSIFICADOR HIDROFILICO"/>
    <n v="41101518"/>
    <s v="Selección abreviada subasta inversa (No disponible)"/>
    <n v="3"/>
    <n v="8"/>
    <n v="2"/>
    <n v="84200"/>
    <s v="UNIDAD"/>
    <s v="NO SOLICITADAS"/>
  </r>
  <r>
    <x v="18"/>
    <s v="02-02-01-003-005-03"/>
    <n v="10"/>
    <s v="Materiales y suministros - Jabón, preparados para limpieza, perfumes y preparados de tocador"/>
    <s v="EMULSIFICADOR LIPOFILICO"/>
    <n v="41101518"/>
    <s v="Selección abreviada subasta inversa (No disponible)"/>
    <n v="3"/>
    <n v="8"/>
    <n v="2"/>
    <n v="91600"/>
    <s v="UNIDAD"/>
    <s v="NO SOLICITADAS"/>
  </r>
  <r>
    <x v="18"/>
    <s v="02-02-01-004-006-09"/>
    <n v="10"/>
    <s v="Materiales y suministros - Otro equipo eléctrico y sus partes y piezas"/>
    <s v="ESCOBILLAS"/>
    <n v="26101513"/>
    <s v="Selección abreviada subasta inversa (No disponible)"/>
    <n v="3"/>
    <n v="8"/>
    <n v="1"/>
    <n v="370000"/>
    <s v="UNIDAD"/>
    <s v="NO SOLICITADAS"/>
  </r>
  <r>
    <x v="18"/>
    <s v="02-02-01-004-004-02"/>
    <n v="10"/>
    <s v="Materiales y suministros - Máquinas herramientas y sus partes, piezas y accesorios"/>
    <s v="ESMERIL DE BANCO DEWALT "/>
    <n v="20143002"/>
    <s v="Selección abreviada subasta inversa (No disponible)"/>
    <n v="3"/>
    <n v="8"/>
    <n v="3"/>
    <n v="105000"/>
    <s v="UNIDAD"/>
    <s v="NO SOLICITADAS"/>
  </r>
  <r>
    <x v="18"/>
    <s v="02-02-01-003-006-09"/>
    <n v="10"/>
    <s v="Materiales y suministros - Otros productos plásticos"/>
    <s v="ESPAGUET TERMOENCOGIBLE X ROLLO"/>
    <n v="13101606"/>
    <s v="Selección abreviada subasta inversa (No disponible)"/>
    <n v="3"/>
    <n v="8"/>
    <n v="1"/>
    <n v="330000"/>
    <s v="UNIDAD"/>
    <s v="NO SOLICITADAS"/>
  </r>
  <r>
    <x v="18"/>
    <s v="02-02-01-003-006-09"/>
    <n v="10"/>
    <s v="Materiales y suministros - Otros productos plásticos"/>
    <s v="ESPAGUET TERMOENCOGIBLE X ROLLO"/>
    <n v="13101606"/>
    <s v="Selección abreviada subasta inversa (No disponible)"/>
    <n v="3"/>
    <n v="8"/>
    <n v="1"/>
    <n v="350000"/>
    <s v="UNIDAD"/>
    <s v="NO SOLICITADAS"/>
  </r>
  <r>
    <x v="18"/>
    <s v="02-02-01-003-006-09"/>
    <n v="10"/>
    <s v="Materiales y suministros - Otros productos plásticos"/>
    <s v="ESPAGUET TERMOENCOGIBLE X ROLLO"/>
    <n v="13101606"/>
    <s v="Selección abreviada subasta inversa (No disponible)"/>
    <n v="3"/>
    <n v="8"/>
    <n v="1"/>
    <n v="350000"/>
    <s v="UNIDAD"/>
    <s v="NO SOLICITADAS"/>
  </r>
  <r>
    <x v="18"/>
    <s v="02-02-01-003-006-09"/>
    <n v="10"/>
    <s v="Materiales y suministros - Otros productos plásticos"/>
    <s v="ESPAGUET TERMOENCOGIBLE X ROLLO"/>
    <n v="13101606"/>
    <s v="Selección abreviada subasta inversa (No disponible)"/>
    <n v="3"/>
    <n v="8"/>
    <n v="1"/>
    <n v="350000"/>
    <s v="UNIDAD"/>
    <s v="NO SOLICITADAS"/>
  </r>
  <r>
    <x v="18"/>
    <s v="02-02-01-003-006-09"/>
    <n v="10"/>
    <s v="Materiales y suministros - Otros productos plásticos"/>
    <s v="ESPAGUET TERMOENCOGIBLE X ROLLO"/>
    <n v="13101606"/>
    <s v="Selección abreviada subasta inversa (No disponible)"/>
    <n v="3"/>
    <n v="8"/>
    <n v="1"/>
    <n v="350000"/>
    <s v="UNIDAD"/>
    <s v="NO SOLICITADAS"/>
  </r>
  <r>
    <x v="18"/>
    <s v="02-02-01-003-006-09"/>
    <n v="10"/>
    <s v="Materiales y suministros - Otros productos plásticos"/>
    <s v="ESPAGUET TERMOENCOGIBLE X ROLLO"/>
    <n v="13101606"/>
    <s v="Selección abreviada subasta inversa (No disponible)"/>
    <n v="3"/>
    <n v="8"/>
    <n v="1"/>
    <n v="330000"/>
    <s v="UNIDAD"/>
    <s v="NO SOLICITADAS"/>
  </r>
  <r>
    <x v="18"/>
    <s v="02-02-01-003-008-09"/>
    <n v="10"/>
    <s v="Materiales y suministros - Otros artículos manufacturados n. C. P."/>
    <s v="ESPATULA METALICA"/>
    <n v="53141600"/>
    <s v="Selección abreviada subasta inversa (No disponible)"/>
    <n v="3"/>
    <n v="8"/>
    <n v="10"/>
    <n v="45000"/>
    <s v="UNIDAD"/>
    <s v="NO SOLICITADAS"/>
  </r>
  <r>
    <x v="18"/>
    <s v="02-02-01-003-006-09"/>
    <n v="10"/>
    <s v="Materiales y suministros - Otros productos plásticos"/>
    <s v="ESPONJA SCOTH BRITE MORADA - NEGRA X ROLLO"/>
    <n v="42311512"/>
    <s v="Selección abreviada subasta inversa (No disponible)"/>
    <n v="3"/>
    <n v="8"/>
    <n v="5"/>
    <n v="1425000"/>
    <s v="UNIDAD"/>
    <s v="NO SOLICITADAS"/>
  </r>
  <r>
    <x v="18"/>
    <s v="02-02-01-003-006-09"/>
    <n v="10"/>
    <s v="Materiales y suministros - Otros productos plásticos"/>
    <s v="ESPUMA NARANJA 10 CM X LAMINA"/>
    <n v="13111300"/>
    <s v="Selección abreviada subasta inversa (No disponible)"/>
    <n v="3"/>
    <n v="8"/>
    <n v="5"/>
    <n v="625000"/>
    <s v="UNIDAD"/>
    <s v="NO SOLICITADAS"/>
  </r>
  <r>
    <x v="18"/>
    <s v="02-02-01-004-004-02"/>
    <n v="10"/>
    <s v="Materiales y suministros - Máquinas herramientas y sus partes, piezas y accesorios"/>
    <s v="ESTACIÓN / EQUIPO MICROSOLDADURA"/>
    <n v="23151603"/>
    <s v="Selección abreviada subasta inversa (No disponible)"/>
    <n v="3"/>
    <n v="8"/>
    <n v="1"/>
    <n v="36200"/>
    <s v="UNIDAD"/>
    <s v="NO SOLICITADAS"/>
  </r>
  <r>
    <x v="18"/>
    <s v="02-02-01-004-002"/>
    <n v="10"/>
    <s v="Materiales y suministros - Productos metálicos elaborados (excepto maquinaria y equipo)"/>
    <s v="EXTRACTOR DE PIN AZUL METALICO"/>
    <n v="39121311"/>
    <s v="Selección abreviada subasta inversa (No disponible)"/>
    <n v="3"/>
    <n v="8"/>
    <n v="10"/>
    <n v="180000"/>
    <s v="UNIDAD"/>
    <s v="NO SOLICITADAS"/>
  </r>
  <r>
    <x v="18"/>
    <s v="02-02-01-004-002"/>
    <n v="10"/>
    <s v="Materiales y suministros - Productos metálicos elaborados (excepto maquinaria y equipo)"/>
    <s v="EXTRACTOR DE PIN AZUL PLASTICO "/>
    <n v="39121311"/>
    <s v="Selección abreviada subasta inversa (No disponible)"/>
    <n v="3"/>
    <n v="8"/>
    <n v="10"/>
    <n v="90000"/>
    <s v="UNIDAD"/>
    <s v="NO SOLICITADAS"/>
  </r>
  <r>
    <x v="18"/>
    <s v="02-02-01-004-002"/>
    <n v="10"/>
    <s v="Materiales y suministros - Productos metálicos elaborados (excepto maquinaria y equipo)"/>
    <s v="EXTRACTOR DE PIN ROJO METALICO"/>
    <n v="39121311"/>
    <s v="Selección abreviada subasta inversa (No disponible)"/>
    <n v="3"/>
    <n v="8"/>
    <n v="10"/>
    <n v="180000"/>
    <s v="UNIDAD"/>
    <s v="NO SOLICITADAS"/>
  </r>
  <r>
    <x v="18"/>
    <s v="02-02-01-004-002"/>
    <n v="10"/>
    <s v="Materiales y suministros - Productos metálicos elaborados (excepto maquinaria y equipo)"/>
    <s v="EXTRACTOR DE PIN ROJO PLASTICO "/>
    <n v="39121311"/>
    <s v="Selección abreviada subasta inversa (No disponible)"/>
    <n v="3"/>
    <n v="8"/>
    <n v="10"/>
    <n v="90000"/>
    <s v="UNIDAD"/>
    <s v="NO SOLICITADAS"/>
  </r>
  <r>
    <x v="18"/>
    <s v="02-02-01-004-002"/>
    <n v="10"/>
    <s v="Materiales y suministros - Productos metálicos elaborados (excepto maquinaria y equipo)"/>
    <s v="EXTRACTOR DE PIN VERDE METALICO"/>
    <n v="39121311"/>
    <s v="Selección abreviada subasta inversa (No disponible)"/>
    <n v="3"/>
    <n v="8"/>
    <n v="10"/>
    <n v="180000"/>
    <s v="UNIDAD"/>
    <s v="NO SOLICITADAS"/>
  </r>
  <r>
    <x v="18"/>
    <s v="02-02-01-004-002"/>
    <n v="10"/>
    <s v="Materiales y suministros - Productos metálicos elaborados (excepto maquinaria y equipo)"/>
    <s v="EXTRACTOR DE PIN VERDE PLASTICO "/>
    <n v="39121311"/>
    <s v="Selección abreviada subasta inversa (No disponible)"/>
    <n v="3"/>
    <n v="8"/>
    <n v="10"/>
    <n v="90000"/>
    <s v="UNIDAD"/>
    <s v="NO SOLICITADAS"/>
  </r>
  <r>
    <x v="18"/>
    <s v="02-02-02-008-008-03"/>
    <n v="10"/>
    <s v="Adquisición de servicios - Servicios de fabricación de la madera y el papel"/>
    <s v="FABRICACION DE GUACALES"/>
    <n v="73111504"/>
    <s v="Mínima cuantía"/>
    <n v="4"/>
    <n v="3"/>
    <n v="1"/>
    <n v="5000000"/>
    <s v="GLOBAL"/>
    <s v="NO SOLICITADAS"/>
  </r>
  <r>
    <x v="18"/>
    <s v="02-02-01-003-007-01"/>
    <n v="10"/>
    <s v="Materiales y suministros - Vidrio y productos de vidrio"/>
    <s v="FIBRA DE VIDRIO "/>
    <n v="11151512"/>
    <s v="Selección abreviada subasta inversa (No disponible)"/>
    <n v="3"/>
    <n v="8"/>
    <n v="2"/>
    <n v="190000"/>
    <s v="METRO"/>
    <s v="NO SOLICITADAS"/>
  </r>
  <r>
    <x v="18"/>
    <s v="02-02-01-003-005-04"/>
    <n v="10"/>
    <s v="Materiales y suministros - Productos químicos n. C. P."/>
    <s v="FIJADOR DE PLACAS"/>
    <n v="45141502"/>
    <s v="Selección abreviada subasta inversa (No disponible)"/>
    <n v="3"/>
    <n v="8"/>
    <n v="5"/>
    <n v="478000"/>
    <s v="UNIDAD"/>
    <s v="NO SOLICITADAS"/>
  </r>
  <r>
    <x v="18"/>
    <s v="02-02-01-004-003-09"/>
    <n v="10"/>
    <s v="Materiales y suministros - Otras máquinas para usos generales y sus partes y piezas"/>
    <s v="FILTRO ACEITE 372654"/>
    <n v="40161504"/>
    <s v="Selección abreviada subasta inversa (No disponible)"/>
    <n v="3"/>
    <n v="8"/>
    <n v="1"/>
    <n v="20880"/>
    <s v="UNIDAD"/>
    <s v="NO SOLICITADAS"/>
  </r>
  <r>
    <x v="18"/>
    <s v="02-02-01-004-003-09"/>
    <n v="10"/>
    <s v="Materiales y suministros - Otras máquinas para usos generales y sus partes y piezas"/>
    <s v="FILTRO AIRE   63297"/>
    <n v="40161505"/>
    <s v="Selección abreviada subasta inversa (No disponible)"/>
    <n v="3"/>
    <n v="8"/>
    <n v="1"/>
    <n v="52200"/>
    <s v="UNIDAD"/>
    <s v="NO SOLICITADAS"/>
  </r>
  <r>
    <x v="18"/>
    <s v="02-02-01-004-003-09"/>
    <n v="10"/>
    <s v="Materiales y suministros - Otras máquinas para usos generales y sus partes y piezas"/>
    <s v="FILTRO COMBUSTIBLE  55844"/>
    <n v="40161513"/>
    <s v="Selección abreviada subasta inversa (No disponible)"/>
    <n v="3"/>
    <n v="8"/>
    <n v="1"/>
    <n v="27840"/>
    <s v="UNIDAD"/>
    <s v="NO SOLICITADAS"/>
  </r>
  <r>
    <x v="18"/>
    <s v="02-02-01-004-003-09"/>
    <n v="10"/>
    <s v="Materiales y suministros - Otras máquinas para usos generales y sus partes y piezas"/>
    <s v="FILTRO DE ACEITE A-116 "/>
    <n v="40161504"/>
    <s v="Selección abreviada subasta inversa (No disponible)"/>
    <n v="3"/>
    <n v="8"/>
    <n v="3"/>
    <n v="243600"/>
    <s v="UNIDAD"/>
    <s v="NO SOLICITADAS"/>
  </r>
  <r>
    <x v="18"/>
    <s v="02-02-01-004-003-09"/>
    <n v="10"/>
    <s v="Materiales y suministros - Otras máquinas para usos generales y sus partes y piezas"/>
    <s v="FILTRO DE ACEITE BT223 "/>
    <n v="40161504"/>
    <s v="Selección abreviada subasta inversa (No disponible)"/>
    <n v="3"/>
    <n v="8"/>
    <n v="2"/>
    <n v="278400"/>
    <s v="UNIDAD"/>
    <s v="NO SOLICITADAS"/>
  </r>
  <r>
    <x v="18"/>
    <s v="02-02-01-004-003-09"/>
    <n v="10"/>
    <s v="Materiales y suministros - Otras máquinas para usos generales y sus partes y piezas"/>
    <s v="FILTRO DE ACEITE BT-339 "/>
    <n v="40161504"/>
    <s v="Selección abreviada subasta inversa (No disponible)"/>
    <n v="3"/>
    <n v="8"/>
    <n v="6"/>
    <n v="250560"/>
    <s v="UNIDAD"/>
    <s v="NO SOLICITADAS"/>
  </r>
  <r>
    <x v="18"/>
    <s v="02-02-01-004-003-09"/>
    <n v="10"/>
    <s v="Materiales y suministros - Otras máquinas para usos generales y sus partes y piezas"/>
    <s v="FILTRO DE ACEITE FL-2016 "/>
    <n v="40161504"/>
    <s v="Selección abreviada subasta inversa (No disponible)"/>
    <n v="3"/>
    <n v="8"/>
    <n v="2"/>
    <n v="757800"/>
    <s v="UNIDAD"/>
    <s v="NO SOLICITADAS"/>
  </r>
  <r>
    <x v="18"/>
    <s v="02-02-01-004-003-09"/>
    <n v="10"/>
    <s v="Materiales y suministros - Otras máquinas para usos generales y sus partes y piezas"/>
    <s v="FILTRO DE ACEITE FL-3970"/>
    <n v="40161504"/>
    <s v="Selección abreviada subasta inversa (No disponible)"/>
    <n v="3"/>
    <n v="8"/>
    <n v="3"/>
    <n v="104400"/>
    <s v="UNIDAD"/>
    <s v="NO SOLICITADAS"/>
  </r>
  <r>
    <x v="18"/>
    <s v="02-02-01-004-003-09"/>
    <n v="10"/>
    <s v="Materiales y suministros - Otras máquinas para usos generales y sus partes y piezas"/>
    <s v="FILTRO DE ACEITE HCX 1549"/>
    <n v="40161504"/>
    <s v="Selección abreviada subasta inversa (No disponible)"/>
    <n v="3"/>
    <n v="8"/>
    <n v="2"/>
    <n v="67280"/>
    <s v="UNIDAD"/>
    <s v="NO SOLICITADAS"/>
  </r>
  <r>
    <x v="18"/>
    <s v="02-02-01-004-003-09"/>
    <n v="10"/>
    <s v="Materiales y suministros - Otras máquinas para usos generales y sus partes y piezas"/>
    <s v="FILTRO DE ACEITE HCX 2849M "/>
    <n v="40161504"/>
    <s v="Selección abreviada subasta inversa (No disponible)"/>
    <n v="3"/>
    <n v="8"/>
    <n v="2"/>
    <n v="39440"/>
    <s v="UNIDAD"/>
    <s v="NO SOLICITADAS"/>
  </r>
  <r>
    <x v="18"/>
    <s v="02-02-01-004-003-09"/>
    <n v="10"/>
    <s v="Materiales y suministros - Otras máquinas para usos generales y sus partes y piezas"/>
    <s v="FILTRO DE ACEITE HCX 9452 "/>
    <n v="40161504"/>
    <s v="Selección abreviada subasta inversa (No disponible)"/>
    <n v="3"/>
    <n v="8"/>
    <n v="2"/>
    <n v="18560"/>
    <s v="UNIDAD"/>
    <s v="NO SOLICITADAS"/>
  </r>
  <r>
    <x v="18"/>
    <s v="02-02-01-004-003-09"/>
    <n v="10"/>
    <s v="Materiales y suministros - Otras máquinas para usos generales y sus partes y piezas"/>
    <s v="FILTRO DE ACEITE HCX-22"/>
    <n v="40161504"/>
    <s v="Selección abreviada subasta inversa (No disponible)"/>
    <n v="3"/>
    <n v="8"/>
    <n v="6"/>
    <n v="55680"/>
    <s v="UNIDAD"/>
    <s v="NO SOLICITADAS"/>
  </r>
  <r>
    <x v="18"/>
    <s v="02-02-01-004-003-09"/>
    <n v="10"/>
    <s v="Materiales y suministros - Otras máquinas para usos generales y sus partes y piezas"/>
    <s v="FILTRO DE ACEITE HCX-22 "/>
    <n v="40161504"/>
    <s v="Selección abreviada subasta inversa (No disponible)"/>
    <n v="3"/>
    <n v="8"/>
    <n v="3"/>
    <n v="320160"/>
    <s v="UNIDAD"/>
    <s v="NO SOLICITADAS"/>
  </r>
  <r>
    <x v="18"/>
    <s v="02-02-01-004-003-09"/>
    <n v="10"/>
    <s v="Materiales y suministros - Otras máquinas para usos generales y sus partes y piezas"/>
    <s v="FILTRO DE ACEITE HCX-5566"/>
    <n v="40161504"/>
    <s v="Selección abreviada subasta inversa (No disponible)"/>
    <n v="3"/>
    <n v="8"/>
    <n v="2"/>
    <n v="600000"/>
    <s v="UNIDAD"/>
    <s v="NO SOLICITADAS"/>
  </r>
  <r>
    <x v="18"/>
    <s v="02-02-01-004-003-09"/>
    <n v="10"/>
    <s v="Materiales y suministros - Otras máquinas para usos generales y sus partes y piezas"/>
    <s v="FILTRO DE ACEITE LAR-1 "/>
    <n v="40161504"/>
    <s v="Selección abreviada subasta inversa (No disponible)"/>
    <n v="3"/>
    <n v="8"/>
    <n v="3"/>
    <n v="330600"/>
    <s v="UNIDAD"/>
    <s v="NO SOLICITADAS"/>
  </r>
  <r>
    <x v="18"/>
    <s v="02-02-01-004-003-09"/>
    <n v="10"/>
    <s v="Materiales y suministros - Otras máquinas para usos generales y sus partes y piezas"/>
    <s v="FILTRO DE ACEITE LFP 2160 "/>
    <n v="40161504"/>
    <s v="Selección abreviada subasta inversa (No disponible)"/>
    <n v="3"/>
    <n v="8"/>
    <n v="1"/>
    <n v="760000"/>
    <s v="UNIDAD"/>
    <s v="NO SOLICITADAS"/>
  </r>
  <r>
    <x v="18"/>
    <s v="02-02-01-004-003-09"/>
    <n v="10"/>
    <s v="Materiales y suministros - Otras máquinas para usos generales y sus partes y piezas"/>
    <s v="FILTRO DE ACEITE M806418 "/>
    <n v="40161513"/>
    <s v="Selección abreviada subasta inversa (No disponible)"/>
    <n v="3"/>
    <n v="8"/>
    <n v="4"/>
    <n v="201600"/>
    <s v="UNIDAD"/>
    <s v="NO SOLICITADAS"/>
  </r>
  <r>
    <x v="18"/>
    <s v="02-02-01-004-003-09"/>
    <n v="10"/>
    <s v="Materiales y suministros - Otras máquinas para usos generales y sus partes y piezas"/>
    <s v="FILTRO DE ACEITE PH-8A"/>
    <n v="40161504"/>
    <s v="Selección abreviada subasta inversa (No disponible)"/>
    <n v="3"/>
    <n v="8"/>
    <n v="4"/>
    <n v="116000"/>
    <s v="UNIDAD"/>
    <s v="NO SOLICITADAS"/>
  </r>
  <r>
    <x v="18"/>
    <s v="02-02-01-004-003-09"/>
    <n v="10"/>
    <s v="Materiales y suministros - Otras máquinas para usos generales y sus partes y piezas"/>
    <s v="FILTRO DE AIRE 291460 "/>
    <n v="40161505"/>
    <s v="Selección abreviada subasta inversa (No disponible)"/>
    <n v="3"/>
    <n v="8"/>
    <n v="2"/>
    <n v="162400"/>
    <s v="UNIDAD"/>
    <s v="NO SOLICITADAS"/>
  </r>
  <r>
    <x v="18"/>
    <s v="02-02-01-004-003-09"/>
    <n v="10"/>
    <s v="Materiales y suministros - Otras máquinas para usos generales y sus partes y piezas"/>
    <s v="FILTRO DE AIRE 372651 "/>
    <n v="40161505"/>
    <s v="Selección abreviada subasta inversa (No disponible)"/>
    <n v="3"/>
    <n v="8"/>
    <n v="3"/>
    <n v="111360"/>
    <s v="UNIDAD"/>
    <s v="NO SOLICITADAS"/>
  </r>
  <r>
    <x v="18"/>
    <s v="02-02-01-004-003-09"/>
    <n v="10"/>
    <s v="Materiales y suministros - Otras máquinas para usos generales y sus partes y piezas"/>
    <s v="FILTRO DE AIRE 484 P"/>
    <n v="40161505"/>
    <s v="Selección abreviada subasta inversa (No disponible)"/>
    <n v="3"/>
    <n v="8"/>
    <n v="4"/>
    <n v="125280"/>
    <s v="UNIDAD"/>
    <s v="NO SOLICITADAS"/>
  </r>
  <r>
    <x v="18"/>
    <s v="02-02-01-004-003-09"/>
    <n v="10"/>
    <s v="Materiales y suministros - Otras máquinas para usos generales y sus partes y piezas"/>
    <s v="FILTRO DE AIRE 6.2084.0 "/>
    <n v="40161505"/>
    <s v="Selección abreviada subasta inversa (No disponible)"/>
    <n v="3"/>
    <n v="8"/>
    <n v="3"/>
    <n v="170520"/>
    <s v="UNIDAD"/>
    <s v="NO SOLICITADAS"/>
  </r>
  <r>
    <x v="18"/>
    <s v="02-02-01-004-003-09"/>
    <n v="10"/>
    <s v="Materiales y suministros - Otras máquinas para usos generales y sus partes y piezas"/>
    <s v="FILTRO DE AIRE 63297"/>
    <n v="40161505"/>
    <s v="Selección abreviada subasta inversa (No disponible)"/>
    <n v="3"/>
    <n v="8"/>
    <n v="4"/>
    <n v="142400"/>
    <s v="UNIDAD"/>
    <s v="NO SOLICITADAS"/>
  </r>
  <r>
    <x v="18"/>
    <s v="02-02-01-004-003-09"/>
    <n v="10"/>
    <s v="Materiales y suministros - Otras máquinas para usos generales y sus partes y piezas"/>
    <s v="FILTRO DE AIRE 8543758 "/>
    <n v="40161505"/>
    <s v="Selección abreviada subasta inversa (No disponible)"/>
    <n v="3"/>
    <n v="8"/>
    <n v="5"/>
    <n v="156600"/>
    <s v="UNIDAD"/>
    <s v="NO SOLICITADAS"/>
  </r>
  <r>
    <x v="18"/>
    <s v="02-02-01-004-003-09"/>
    <n v="10"/>
    <s v="Materiales y suministros - Otras máquinas para usos generales y sus partes y piezas"/>
    <s v="FILTRO DE AIRE AF-25960 "/>
    <n v="40161505"/>
    <s v="Selección abreviada subasta inversa (No disponible)"/>
    <n v="3"/>
    <n v="8"/>
    <n v="5"/>
    <n v="173000"/>
    <s v="UNIDAD"/>
    <s v="NO SOLICITADAS"/>
  </r>
  <r>
    <x v="18"/>
    <s v="02-02-01-004-003-09"/>
    <n v="10"/>
    <s v="Materiales y suministros - Otras máquinas para usos generales y sus partes y piezas"/>
    <s v="FILTRO DE AIRE AF-25962 "/>
    <n v="40161505"/>
    <s v="Selección abreviada subasta inversa (No disponible)"/>
    <n v="3"/>
    <n v="8"/>
    <n v="5"/>
    <n v="115500"/>
    <s v="UNIDAD"/>
    <s v="NO SOLICITADAS"/>
  </r>
  <r>
    <x v="18"/>
    <s v="02-02-01-004-003-09"/>
    <n v="10"/>
    <s v="Materiales y suministros - Otras máquinas para usos generales y sus partes y piezas"/>
    <s v="FILTRO DE AIRE AF-25963 "/>
    <n v="40161505"/>
    <s v="Selección abreviada subasta inversa (No disponible)"/>
    <n v="3"/>
    <n v="8"/>
    <n v="5"/>
    <n v="167000"/>
    <s v="UNIDAD"/>
    <s v="NO SOLICITADAS"/>
  </r>
  <r>
    <x v="18"/>
    <s v="02-02-01-004-003-09"/>
    <n v="10"/>
    <s v="Materiales y suministros - Otras máquinas para usos generales y sus partes y piezas"/>
    <s v="FILTRO DE AIRE AF25969"/>
    <n v="40161505"/>
    <s v="Selección abreviada subasta inversa (No disponible)"/>
    <n v="3"/>
    <n v="8"/>
    <n v="1"/>
    <n v="289840"/>
    <s v="UNIDAD"/>
    <s v="NO SOLICITADAS"/>
  </r>
  <r>
    <x v="18"/>
    <s v="02-02-01-004-003-09"/>
    <n v="10"/>
    <s v="Materiales y suministros - Otras máquinas para usos generales y sus partes y piezas"/>
    <s v="FILTRO DE AIRE AF-26120 "/>
    <n v="40161505"/>
    <s v="Selección abreviada subasta inversa (No disponible)"/>
    <n v="3"/>
    <n v="8"/>
    <n v="5"/>
    <n v="214600"/>
    <s v="UNIDAD"/>
    <s v="NO SOLICITADAS"/>
  </r>
  <r>
    <x v="18"/>
    <s v="02-02-01-004-003-09"/>
    <n v="10"/>
    <s v="Materiales y suministros - Otras máquinas para usos generales y sus partes y piezas"/>
    <s v="FILTRO DE AIRE AF-26121"/>
    <n v="40161505"/>
    <s v="Selección abreviada subasta inversa (No disponible)"/>
    <n v="3"/>
    <n v="8"/>
    <n v="5"/>
    <n v="104400"/>
    <s v="UNIDAD"/>
    <s v="NO SOLICITADAS"/>
  </r>
  <r>
    <x v="18"/>
    <s v="02-02-01-004-003-09"/>
    <n v="10"/>
    <s v="Materiales y suministros - Otras máquinas para usos generales y sus partes y piezas"/>
    <s v="FILTRO DE AIRE AR25467 "/>
    <n v="40161505"/>
    <s v="Selección abreviada subasta inversa (No disponible)"/>
    <n v="3"/>
    <n v="8"/>
    <n v="3"/>
    <n v="111360"/>
    <s v="UNIDAD"/>
    <s v="NO SOLICITADAS"/>
  </r>
  <r>
    <x v="18"/>
    <s v="02-02-01-004-003-09"/>
    <n v="10"/>
    <s v="Materiales y suministros - Otras máquinas para usos generales y sus partes y piezas"/>
    <s v="FILTRO DE AIRE ARS-3988"/>
    <n v="40161505"/>
    <s v="Selección abreviada subasta inversa (No disponible)"/>
    <n v="3"/>
    <n v="8"/>
    <n v="4"/>
    <n v="102080"/>
    <s v="UNIDAD"/>
    <s v="NO SOLICITADAS"/>
  </r>
  <r>
    <x v="18"/>
    <s v="02-02-01-004-003-09"/>
    <n v="10"/>
    <s v="Materiales y suministros - Otras máquinas para usos generales y sus partes y piezas"/>
    <s v="FILTRO DE AIRE AZ-1596"/>
    <n v="40161505"/>
    <s v="Selección abreviada subasta inversa (No disponible)"/>
    <n v="3"/>
    <n v="8"/>
    <n v="3"/>
    <n v="52200"/>
    <s v="UNIDAD"/>
    <s v="NO SOLICITADAS"/>
  </r>
  <r>
    <x v="18"/>
    <s v="02-02-01-004-003-09"/>
    <n v="10"/>
    <s v="Materiales y suministros - Otras máquinas para usos generales y sus partes y piezas"/>
    <s v="FILTRO DE AIRE AZ-253K "/>
    <n v="40161505"/>
    <s v="Selección abreviada subasta inversa (No disponible)"/>
    <n v="3"/>
    <n v="8"/>
    <n v="3"/>
    <n v="80040"/>
    <s v="UNIDAD"/>
    <s v="NO SOLICITADAS"/>
  </r>
  <r>
    <x v="18"/>
    <s v="02-02-01-004-003-09"/>
    <n v="10"/>
    <s v="Materiales y suministros - Otras máquinas para usos generales y sus partes y piezas"/>
    <s v="FILTRO DE AIRE AZ-3542 "/>
    <n v="40161505"/>
    <s v="Selección abreviada subasta inversa (No disponible)"/>
    <n v="3"/>
    <n v="8"/>
    <n v="3"/>
    <n v="140700"/>
    <s v="UNIDAD"/>
    <s v="NO SOLICITADAS"/>
  </r>
  <r>
    <x v="18"/>
    <s v="02-02-01-004-003-09"/>
    <n v="10"/>
    <s v="Materiales y suministros - Otras máquinas para usos generales y sus partes y piezas"/>
    <s v="FILTRO DE AIRE AZ-3543 "/>
    <n v="40161505"/>
    <s v="Selección abreviada subasta inversa (No disponible)"/>
    <n v="3"/>
    <n v="8"/>
    <n v="3"/>
    <n v="285360"/>
    <s v="UNIDAD"/>
    <s v="NO SOLICITADAS"/>
  </r>
  <r>
    <x v="18"/>
    <s v="02-02-01-004-003-09"/>
    <n v="10"/>
    <s v="Materiales y suministros - Otras máquinas para usos generales y sus partes y piezas"/>
    <s v="FILTRO DE AIRE AZ-3715 "/>
    <n v="40161505"/>
    <s v="Selección abreviada subasta inversa (No disponible)"/>
    <n v="3"/>
    <n v="8"/>
    <n v="3"/>
    <n v="598560"/>
    <s v="UNIDAD"/>
    <s v="NO SOLICITADAS"/>
  </r>
  <r>
    <x v="18"/>
    <s v="02-02-01-004-003-09"/>
    <n v="10"/>
    <s v="Materiales y suministros - Otras máquinas para usos generales y sus partes y piezas"/>
    <s v="FILTRO DE AIRE CA-6817 "/>
    <n v="40161505"/>
    <s v="Selección abreviada subasta inversa (No disponible)"/>
    <n v="3"/>
    <n v="8"/>
    <n v="3"/>
    <n v="73080"/>
    <s v="UNIDAD"/>
    <s v="NO SOLICITADAS"/>
  </r>
  <r>
    <x v="18"/>
    <s v="02-02-01-004-003-09"/>
    <n v="10"/>
    <s v="Materiales y suministros - Otras máquinas para usos generales y sus partes y piezas"/>
    <s v="FILTRO DE AIRE DA-7801"/>
    <n v="40161505"/>
    <s v="Selección abreviada subasta inversa (No disponible)"/>
    <n v="3"/>
    <n v="8"/>
    <n v="4"/>
    <n v="895520"/>
    <s v="UNIDAD"/>
    <s v="NO SOLICITADAS"/>
  </r>
  <r>
    <x v="18"/>
    <s v="02-02-01-004-003-09"/>
    <n v="10"/>
    <s v="Materiales y suministros - Otras máquinas para usos generales y sus partes y piezas"/>
    <s v="FILTRO DE AIRE FA-1718 "/>
    <n v="40161505"/>
    <s v="Selección abreviada subasta inversa (No disponible)"/>
    <n v="3"/>
    <n v="8"/>
    <n v="3"/>
    <n v="535920"/>
    <s v="UNIDAD"/>
    <s v="NO SOLICITADAS"/>
  </r>
  <r>
    <x v="18"/>
    <s v="02-02-01-004-003-09"/>
    <n v="10"/>
    <s v="Materiales y suministros - Otras máquinas para usos generales y sus partes y piezas"/>
    <s v="FILTRO DE AIRE FA-3424"/>
    <n v="40161505"/>
    <s v="Selección abreviada subasta inversa (No disponible)"/>
    <n v="3"/>
    <n v="8"/>
    <n v="3"/>
    <n v="91350"/>
    <s v="UNIDAD"/>
    <s v="NO SOLICITADAS"/>
  </r>
  <r>
    <x v="18"/>
    <s v="02-02-01-004-003-09"/>
    <n v="10"/>
    <s v="Materiales y suministros - Otras máquinas para usos generales y sus partes y piezas"/>
    <s v="FILTRO DE AIRE M-113621 "/>
    <n v="40161505"/>
    <s v="Selección abreviada subasta inversa (No disponible)"/>
    <n v="3"/>
    <n v="8"/>
    <n v="3"/>
    <n v="146160"/>
    <s v="UNIDAD"/>
    <s v="NO SOLICITADAS"/>
  </r>
  <r>
    <x v="18"/>
    <s v="02-02-01-004-003-09"/>
    <n v="10"/>
    <s v="Materiales y suministros - Otras máquinas para usos generales y sus partes y piezas"/>
    <s v="FILTRO DE AIRE M-123378"/>
    <n v="40161505"/>
    <s v="Selección abreviada subasta inversa (No disponible)"/>
    <n v="3"/>
    <n v="8"/>
    <n v="3"/>
    <n v="156600"/>
    <s v="UNIDAD"/>
    <s v="NO SOLICITADAS"/>
  </r>
  <r>
    <x v="18"/>
    <s v="02-02-01-004-003-09"/>
    <n v="10"/>
    <s v="Materiales y suministros - Otras máquinas para usos generales y sus partes y piezas"/>
    <s v="FILTRO DE AIRE P822686"/>
    <n v="40161505"/>
    <s v="Selección abreviada subasta inversa (No disponible)"/>
    <n v="3"/>
    <n v="8"/>
    <n v="3"/>
    <n v="180960"/>
    <s v="UNIDAD"/>
    <s v="NO SOLICITADAS"/>
  </r>
  <r>
    <x v="18"/>
    <s v="02-02-01-004-003-09"/>
    <n v="10"/>
    <s v="Materiales y suministros - Otras máquinas para usos generales y sus partes y piezas"/>
    <s v="FILTRO DE COMBUSTIBLE A-588"/>
    <n v="40161513"/>
    <s v="Selección abreviada subasta inversa (No disponible)"/>
    <n v="3"/>
    <n v="8"/>
    <n v="6"/>
    <n v="292320"/>
    <s v="UNIDAD"/>
    <s v="NO SOLICITADAS"/>
  </r>
  <r>
    <x v="18"/>
    <s v="02-02-01-004-003-09"/>
    <n v="10"/>
    <s v="Materiales y suministros - Otras máquinas para usos generales y sus partes y piezas"/>
    <s v="FILTRO DE COMBUSTIBLE B-262"/>
    <n v="40161513"/>
    <s v="Selección abreviada subasta inversa (No disponible)"/>
    <n v="3"/>
    <n v="8"/>
    <n v="3"/>
    <n v="469800"/>
    <s v="UNIDAD"/>
    <s v="NO SOLICITADAS"/>
  </r>
  <r>
    <x v="18"/>
    <s v="02-02-01-004-003-09"/>
    <n v="10"/>
    <s v="Materiales y suministros - Otras máquinas para usos generales y sus partes y piezas"/>
    <s v="FILTRO DE COMBUSTIBLE B-7653"/>
    <n v="40161513"/>
    <s v="Selección abreviada subasta inversa (No disponible)"/>
    <n v="3"/>
    <n v="8"/>
    <n v="1"/>
    <n v="171680"/>
    <s v="UNIDAD"/>
    <s v="NO SOLICITADAS"/>
  </r>
  <r>
    <x v="18"/>
    <s v="02-02-01-004-003-09"/>
    <n v="10"/>
    <s v="Materiales y suministros - Otras máquinas para usos generales y sus partes y piezas"/>
    <s v="FILTRO DE COMBUSTIBLE BF-1226"/>
    <n v="40161513"/>
    <s v="Selección abreviada subasta inversa (No disponible)"/>
    <n v="3"/>
    <n v="8"/>
    <n v="8"/>
    <n v="315520"/>
    <s v="UNIDAD"/>
    <s v="NO SOLICITADAS"/>
  </r>
  <r>
    <x v="18"/>
    <s v="02-02-01-004-003-09"/>
    <n v="10"/>
    <s v="Materiales y suministros - Otras máquinas para usos generales y sus partes y piezas"/>
    <s v="FILTRO DE COMBUSTIBLE BF7813"/>
    <n v="40161513"/>
    <s v="Selección abreviada subasta inversa (No disponible)"/>
    <n v="3"/>
    <n v="8"/>
    <n v="3"/>
    <n v="87000"/>
    <s v="UNIDAD"/>
    <s v="NO SOLICITADAS"/>
  </r>
  <r>
    <x v="18"/>
    <s v="02-02-01-004-003-09"/>
    <n v="10"/>
    <s v="Materiales y suministros - Otras máquinas para usos generales y sus partes y piezas"/>
    <s v="FILTRO DE COMBUSTIBLE BF-7966"/>
    <n v="40161513"/>
    <s v="Selección abreviada subasta inversa (No disponible)"/>
    <n v="3"/>
    <n v="8"/>
    <n v="4"/>
    <n v="139200"/>
    <s v="UNIDAD"/>
    <s v="NO SOLICITADAS"/>
  </r>
  <r>
    <x v="18"/>
    <s v="02-02-01-004-003-09"/>
    <n v="10"/>
    <s v="Materiales y suministros - Otras máquinas para usos generales y sus partes y piezas"/>
    <s v="FILTRO DE COMBUSTIBLE FD-4604 "/>
    <n v="40161513"/>
    <s v="Selección abreviada subasta inversa (No disponible)"/>
    <n v="3"/>
    <n v="8"/>
    <n v="4"/>
    <n v="371200"/>
    <s v="UNIDAD"/>
    <s v="NO SOLICITADAS"/>
  </r>
  <r>
    <x v="18"/>
    <s v="02-02-01-004-003-09"/>
    <n v="10"/>
    <s v="Materiales y suministros - Otras máquinas para usos generales y sus partes y piezas"/>
    <s v="FILTRO DE COMBUSTIBLE FF-5369 "/>
    <n v="40161513"/>
    <s v="Selección abreviada subasta inversa (No disponible)"/>
    <n v="3"/>
    <n v="8"/>
    <n v="6"/>
    <n v="125280"/>
    <s v="UNIDAD"/>
    <s v="NO SOLICITADAS"/>
  </r>
  <r>
    <x v="18"/>
    <s v="02-02-01-004-003-09"/>
    <n v="10"/>
    <s v="Materiales y suministros - Otras máquinas para usos generales y sus partes y piezas"/>
    <s v="FILTRO DE COMBUSTIBLE FF-5638"/>
    <n v="40161513"/>
    <s v="Selección abreviada subasta inversa (No disponible)"/>
    <n v="3"/>
    <n v="8"/>
    <n v="2"/>
    <n v="127600"/>
    <s v="UNIDAD"/>
    <s v="NO SOLICITADAS"/>
  </r>
  <r>
    <x v="18"/>
    <s v="02-02-01-004-003-09"/>
    <n v="10"/>
    <s v="Materiales y suministros - Otras máquinas para usos generales y sus partes y piezas"/>
    <s v="FILTRO DE COMBUSTIBLE FS-19732 "/>
    <n v="40161513"/>
    <s v="Selección abreviada subasta inversa (No disponible)"/>
    <n v="3"/>
    <n v="8"/>
    <n v="4"/>
    <n v="55680"/>
    <s v="UNIDAD"/>
    <s v="NO SOLICITADAS"/>
  </r>
  <r>
    <x v="18"/>
    <s v="02-02-01-004-003-09"/>
    <n v="10"/>
    <s v="Materiales y suministros - Otras máquinas para usos generales y sus partes y piezas"/>
    <s v="FILTRO DE COMBUSTIBLE FS-19902  "/>
    <n v="40161513"/>
    <s v="Selección abreviada subasta inversa (No disponible)"/>
    <n v="3"/>
    <n v="8"/>
    <n v="2"/>
    <n v="116000"/>
    <s v="UNIDAD"/>
    <s v="NO SOLICITADAS"/>
  </r>
  <r>
    <x v="18"/>
    <s v="02-02-01-004-003-09"/>
    <n v="10"/>
    <s v="Materiales y suministros - Otras máquinas para usos generales y sus partes y piezas"/>
    <s v="FILTRO DE COMBUSTIBLE FS20000 "/>
    <n v="40161513"/>
    <s v="Selección abreviada subasta inversa (No disponible)"/>
    <n v="3"/>
    <n v="8"/>
    <n v="2"/>
    <n v="400000"/>
    <s v="UNIDAD"/>
    <s v="NO SOLICITADAS"/>
  </r>
  <r>
    <x v="18"/>
    <s v="02-02-01-004-003-09"/>
    <n v="10"/>
    <s v="Materiales y suministros - Otras máquinas para usos generales y sus partes y piezas"/>
    <s v="FILTRO DE COMBUSTIBLE FS-20022 "/>
    <n v="40161513"/>
    <s v="Selección abreviada subasta inversa (No disponible)"/>
    <n v="3"/>
    <n v="8"/>
    <n v="2"/>
    <n v="278400"/>
    <s v="UNIDAD"/>
    <s v="NO SOLICITADAS"/>
  </r>
  <r>
    <x v="18"/>
    <s v="02-02-01-004-003-09"/>
    <n v="10"/>
    <s v="Materiales y suministros - Otras máquinas para usos generales y sus partes y piezas"/>
    <s v="FILTRO DE COMBUSTIBLE HCX 446 "/>
    <n v="40161513"/>
    <s v="Selección abreviada subasta inversa (No disponible)"/>
    <n v="3"/>
    <n v="8"/>
    <n v="2"/>
    <n v="185600"/>
    <s v="UNIDAD"/>
    <s v="NO SOLICITADAS"/>
  </r>
  <r>
    <x v="18"/>
    <s v="02-02-01-004-003-09"/>
    <n v="10"/>
    <s v="Materiales y suministros - Otras máquinas para usos generales y sus partes y piezas"/>
    <s v="FILTRO DE COMBUSTIBLE HCX 6438839"/>
    <n v="40161513"/>
    <s v="Selección abreviada subasta inversa (No disponible)"/>
    <n v="3"/>
    <n v="8"/>
    <n v="2"/>
    <n v="41760"/>
    <s v="UNIDAD"/>
    <s v="NO SOLICITADAS"/>
  </r>
  <r>
    <x v="18"/>
    <s v="02-02-01-004-003-09"/>
    <n v="10"/>
    <s v="Materiales y suministros - Otras máquinas para usos generales y sus partes y piezas"/>
    <s v="FILTRO DE COMBUSTIBLE HCX 6438840"/>
    <n v="40161513"/>
    <s v="Selección abreviada subasta inversa (No disponible)"/>
    <n v="3"/>
    <n v="8"/>
    <n v="2"/>
    <n v="197200"/>
    <s v="UNIDAD"/>
    <s v="NO SOLICITADAS"/>
  </r>
  <r>
    <x v="18"/>
    <s v="02-02-01-004-003-09"/>
    <n v="10"/>
    <s v="Materiales y suministros - Otras máquinas para usos generales y sus partes y piezas"/>
    <s v="FILTRO DE COMBUSTIBLE HCX-093G "/>
    <n v="40161513"/>
    <s v="Selección abreviada subasta inversa (No disponible)"/>
    <n v="3"/>
    <n v="8"/>
    <n v="4"/>
    <n v="380480"/>
    <s v="UNIDAD"/>
    <s v="NO SOLICITADAS"/>
  </r>
  <r>
    <x v="18"/>
    <s v="02-02-01-004-003-09"/>
    <n v="10"/>
    <s v="Materiales y suministros - Otras máquinas para usos generales y sus partes y piezas"/>
    <s v="FILTRO DE COMBUSTIBLE HCX-4102 "/>
    <n v="40161513"/>
    <s v="Selección abreviada subasta inversa (No disponible)"/>
    <n v="3"/>
    <n v="8"/>
    <n v="2"/>
    <n v="11600"/>
    <s v="UNIDAD"/>
    <s v="NO SOLICITADAS"/>
  </r>
  <r>
    <x v="18"/>
    <s v="02-02-01-004-003-09"/>
    <n v="10"/>
    <s v="Materiales y suministros - Otras máquinas para usos generales y sus partes y piezas"/>
    <s v="FILTRO DE COMBUSTIBLE HCX-7170G"/>
    <n v="40161513"/>
    <s v="Selección abreviada subasta inversa (No disponible)"/>
    <n v="3"/>
    <n v="8"/>
    <n v="2"/>
    <n v="150800"/>
    <s v="UNIDAD"/>
    <s v="NO SOLICITADAS"/>
  </r>
  <r>
    <x v="18"/>
    <s v="02-02-01-004-003-09"/>
    <n v="10"/>
    <s v="Materiales y suministros - Otras máquinas para usos generales y sus partes y piezas"/>
    <s v="FILTRO DE COMBUSTIBLE HCX-7270"/>
    <n v="40161513"/>
    <s v="Selección abreviada subasta inversa (No disponible)"/>
    <n v="3"/>
    <n v="8"/>
    <n v="4"/>
    <n v="122560"/>
    <s v="UNIDAD"/>
    <s v="NO SOLICITADAS"/>
  </r>
  <r>
    <x v="18"/>
    <s v="02-02-01-004-003-09"/>
    <n v="10"/>
    <s v="Materiales y suministros - Otras máquinas para usos generales y sus partes y piezas"/>
    <s v="FILTRO DE COMBUSTIBLE HCX-7270 "/>
    <n v="40161513"/>
    <s v="Selección abreviada subasta inversa (No disponible)"/>
    <n v="3"/>
    <n v="8"/>
    <n v="3"/>
    <n v="243600"/>
    <s v="UNIDAD"/>
    <s v="NO SOLICITADAS"/>
  </r>
  <r>
    <x v="18"/>
    <s v="02-02-01-004-003-09"/>
    <n v="10"/>
    <s v="Materiales y suministros - Otras máquinas para usos generales y sus partes y piezas"/>
    <s v="FILTRO DE COMBUSTIBLE LAR-7111"/>
    <n v="40161513"/>
    <s v="Selección abreviada subasta inversa (No disponible)"/>
    <n v="3"/>
    <n v="8"/>
    <n v="2"/>
    <n v="400000"/>
    <s v="UNIDAD"/>
    <s v="NO SOLICITADAS"/>
  </r>
  <r>
    <x v="18"/>
    <s v="02-02-01-004-003-09"/>
    <n v="10"/>
    <s v="Materiales y suministros - Otras máquinas para usos generales y sus partes y piezas"/>
    <s v="FILTRO DE COMBUSTIBLE LFF 3886 "/>
    <n v="40161513"/>
    <s v="Selección abreviada subasta inversa (No disponible)"/>
    <n v="3"/>
    <n v="8"/>
    <n v="4"/>
    <n v="194880"/>
    <s v="UNIDAD"/>
    <s v="NO SOLICITADAS"/>
  </r>
  <r>
    <x v="18"/>
    <s v="02-02-01-004-003-09"/>
    <n v="10"/>
    <s v="Materiales y suministros - Otras máquinas para usos generales y sus partes y piezas"/>
    <s v="FILTRO DE COMBUSTIBLE M801101"/>
    <n v="40161513"/>
    <s v="Selección abreviada subasta inversa (No disponible)"/>
    <n v="3"/>
    <n v="8"/>
    <n v="4"/>
    <n v="267920"/>
    <s v="UNIDAD"/>
    <s v="NO SOLICITADAS"/>
  </r>
  <r>
    <x v="18"/>
    <s v="02-02-01-004-003-09"/>
    <n v="10"/>
    <s v="Materiales y suministros - Otras máquinas para usos generales y sus partes y piezas"/>
    <s v="FILTRO DE COMBUSTIBLE PC-1345"/>
    <n v="40161513"/>
    <s v="Selección abreviada subasta inversa (No disponible)"/>
    <n v="3"/>
    <n v="8"/>
    <n v="1"/>
    <n v="567800"/>
    <s v="UNIDAD"/>
    <s v="NO SOLICITADAS"/>
  </r>
  <r>
    <x v="18"/>
    <s v="02-02-01-004-003-09"/>
    <n v="10"/>
    <s v="Materiales y suministros - Otras máquinas para usos generales y sus partes y piezas"/>
    <s v="FILTRO DE COMBUSTIBLE PERKINS   26560201"/>
    <n v="40161513"/>
    <s v="Selección abreviada subasta inversa (No disponible)"/>
    <n v="3"/>
    <n v="8"/>
    <n v="4"/>
    <n v="116000"/>
    <s v="UNIDAD"/>
    <s v="NO SOLICITADAS"/>
  </r>
  <r>
    <x v="18"/>
    <s v="02-02-01-004-003-09"/>
    <n v="10"/>
    <s v="Materiales y suministros - Otras máquinas para usos generales y sus partes y piezas"/>
    <s v="FILTRO DE COMBUSTIBLE S3227 "/>
    <n v="40161513"/>
    <s v="Selección abreviada subasta inversa (No disponible)"/>
    <n v="3"/>
    <n v="8"/>
    <n v="2"/>
    <n v="348000"/>
    <s v="UNIDAD"/>
    <s v="NO SOLICITADAS"/>
  </r>
  <r>
    <x v="18"/>
    <s v="02-02-01-004-003-09"/>
    <n v="10"/>
    <s v="Materiales y suministros - Otras máquinas para usos generales y sus partes y piezas"/>
    <s v="FILTRO DE TRANSMISION 700990931 "/>
    <n v="40161515"/>
    <s v="Selección abreviada subasta inversa (No disponible)"/>
    <n v="3"/>
    <n v="8"/>
    <n v="1"/>
    <n v="26680"/>
    <s v="UNIDAD"/>
    <s v="NO SOLICITADAS"/>
  </r>
  <r>
    <x v="18"/>
    <s v="02-02-01-004-003-09"/>
    <n v="10"/>
    <s v="Materiales y suministros - Otras máquinas para usos generales y sus partes y piezas"/>
    <s v="FILTRO DRENADOR DE AGUA AW-2010 "/>
    <n v="40161513"/>
    <s v="Selección abreviada subasta inversa (No disponible)"/>
    <n v="3"/>
    <n v="8"/>
    <n v="2"/>
    <n v="278400"/>
    <s v="UNIDAD"/>
    <s v="NO SOLICITADAS"/>
  </r>
  <r>
    <x v="18"/>
    <s v="02-02-01-004-003-09"/>
    <n v="10"/>
    <s v="Materiales y suministros - Otras máquinas para usos generales y sus partes y piezas"/>
    <s v="FILTRO HIDRAULICO  65221"/>
    <n v="40161515"/>
    <s v="Selección abreviada subasta inversa (No disponible)"/>
    <n v="3"/>
    <n v="8"/>
    <n v="1"/>
    <n v="30160"/>
    <s v="UNIDAD"/>
    <s v="NO SOLICITADAS"/>
  </r>
  <r>
    <x v="18"/>
    <s v="02-02-01-004-003-09"/>
    <n v="10"/>
    <s v="Materiales y suministros - Otras máquinas para usos generales y sus partes y piezas"/>
    <s v="FILTRO SEPARADOR DE AGUA   PERKINS 26550005  "/>
    <n v="40161513"/>
    <s v="Selección abreviada subasta inversa (No disponible)"/>
    <n v="3"/>
    <n v="8"/>
    <n v="4"/>
    <n v="440800"/>
    <s v="UNIDAD"/>
    <s v="NO SOLICITADAS"/>
  </r>
  <r>
    <x v="18"/>
    <s v="02-02-01-003-006-04"/>
    <n v="10"/>
    <s v="Materiales y suministros - Productos de empaque y envasado, de plástico"/>
    <s v="FRASCO MUESTRA DE ACEITE "/>
    <n v="24112602"/>
    <s v="Selección abreviada subasta inversa (No disponible)"/>
    <n v="3"/>
    <n v="8"/>
    <n v="150"/>
    <n v="750000"/>
    <s v="UNIDAD"/>
    <s v="NO SOLICITADAS"/>
  </r>
  <r>
    <x v="18"/>
    <s v="02-02-01-003-004-01"/>
    <n v="10"/>
    <s v="Materiales y suministros - Químicos orgánicos básicos"/>
    <s v="FREON R134A"/>
    <n v="24131513"/>
    <s v="Selección abreviada subasta inversa (No disponible)"/>
    <n v="3"/>
    <n v="8"/>
    <n v="2"/>
    <n v="900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2"/>
    <n v="10"/>
    <s v="Materiales y suministros - Productos metálicos elaborados (excepto maquinaria y equipo)"/>
    <s v="FRESA ESCARIADOR"/>
    <n v="20143002"/>
    <s v="Selección abreviada subasta inversa (No disponible)"/>
    <n v="3"/>
    <n v="8"/>
    <n v="1"/>
    <n v="85000"/>
    <s v="UNIDAD"/>
    <s v="NO SOLICITADAS"/>
  </r>
  <r>
    <x v="18"/>
    <s v="02-02-01-004-006-01"/>
    <n v="10"/>
    <s v="Materiales y suministros - Motores, generadores y transformadores eléctricos y sus partes y piezas"/>
    <s v="FUENTE ALIMENTACIÓN / POWER SUPPLY"/>
    <n v="25191500"/>
    <s v="Selección abreviada subasta inversa (No disponible)"/>
    <n v="3"/>
    <n v="8"/>
    <n v="1"/>
    <n v="480000"/>
    <s v="UNIDAD"/>
    <s v="NO SOLICITADAS"/>
  </r>
  <r>
    <x v="18"/>
    <s v="02-02-01-004-006-02"/>
    <n v="10"/>
    <s v="Materiales y suministros - Aparatos de control eléctrico y distribución de electricidad y sus partes y piezas"/>
    <s v="FUSIBLE / CAPACITOR ASSEMBLY"/>
    <n v="32101513"/>
    <s v="Selección abreviada subasta inversa (No disponible)"/>
    <n v="3"/>
    <n v="8"/>
    <n v="1"/>
    <n v="300000"/>
    <s v="UNIDAD"/>
    <s v="NO SOLICITADAS"/>
  </r>
  <r>
    <x v="18"/>
    <s v="02-02-01-004-006-02"/>
    <n v="10"/>
    <s v="Materiales y suministros - Aparatos de control eléctrico y distribución de electricidad y sus partes y piezas"/>
    <s v="FUSIBLE 20A"/>
    <n v="39121623"/>
    <s v="Selección abreviada subasta inversa (No disponible)"/>
    <n v="3"/>
    <n v="8"/>
    <n v="4"/>
    <n v="114400"/>
    <s v="UNIDAD"/>
    <s v="NO SOLICITADAS"/>
  </r>
  <r>
    <x v="18"/>
    <s v="02-02-01-004-003-05"/>
    <n v="10"/>
    <s v="Materiales y suministros - Equipo de elevación y manipulación y sus partes y piezas"/>
    <s v="GATO / JACK"/>
    <n v="27121604"/>
    <s v="Selección abreviada subasta inversa (No disponible)"/>
    <n v="3"/>
    <n v="8"/>
    <n v="1"/>
    <n v="580000"/>
    <s v="UNIDAD"/>
    <s v="NO SOLICITADAS"/>
  </r>
  <r>
    <x v="18"/>
    <s v="02-02-01-003-005-03"/>
    <n v="10"/>
    <s v="Materiales y suministros - Jabón, preparados para limpieza, perfumes y preparados de tocador"/>
    <s v="GEL ACOPLANTE "/>
    <n v="41111803"/>
    <s v="Selección abreviada subasta inversa (No disponible)"/>
    <n v="3"/>
    <n v="8"/>
    <n v="2"/>
    <n v="246000"/>
    <s v="UNIDAD"/>
    <s v="NO SOLICITADAS"/>
  </r>
  <r>
    <x v="18"/>
    <s v="02-02-01-004-006-01"/>
    <n v="10"/>
    <s v="Materiales y suministros - Motores, generadores y transformadores eléctricos y sus partes y piezas"/>
    <s v="GOVERNADOR / CONTROLLER, GOV. ELECTRIC"/>
    <n v="32101513"/>
    <s v="Selección abreviada subasta inversa (No disponible)"/>
    <n v="3"/>
    <n v="8"/>
    <n v="1"/>
    <n v="680000"/>
    <s v="UNIDAD"/>
    <s v="NO SOLICITADAS"/>
  </r>
  <r>
    <x v="18"/>
    <s v="02-02-01-004-006-01"/>
    <n v="10"/>
    <s v="Materiales y suministros - Motores, generadores y transformadores eléctricos y sus partes y piezas"/>
    <s v="GOVERNADOR / ELECTRIC GOVERNOR ACTUATOR"/>
    <n v="32101513"/>
    <s v="Selección abreviada subasta inversa (No disponible)"/>
    <n v="3"/>
    <n v="8"/>
    <n v="1"/>
    <n v="750000"/>
    <s v="UNIDAD"/>
    <s v="NO SOLICITADAS"/>
  </r>
  <r>
    <x v="18"/>
    <s v="02-02-01-004-006-01"/>
    <n v="10"/>
    <s v="Materiales y suministros - Motores, generadores y transformadores eléctricos y sus partes y piezas"/>
    <s v="GOVERNADOR / UNIT, CONTROL, ELECTRIC, GOVERNOR"/>
    <n v="39122200"/>
    <s v="Selección abreviada subasta inversa (No disponible)"/>
    <n v="3"/>
    <n v="8"/>
    <n v="1"/>
    <n v="950000"/>
    <s v="UNIDAD"/>
    <s v="NO SOLICITADAS"/>
  </r>
  <r>
    <x v="18"/>
    <s v="02-02-01-004-006-01"/>
    <n v="10"/>
    <s v="Materiales y suministros - Motores, generadores y transformadores eléctricos y sus partes y piezas"/>
    <s v="GOVERNADOR ELECTRICO"/>
    <n v="25191500"/>
    <s v="Selección abreviada subasta inversa (No disponible)"/>
    <n v="3"/>
    <n v="8"/>
    <n v="1"/>
    <n v="950000"/>
    <s v="UNIDAD"/>
    <s v="NO SOLICITADAS"/>
  </r>
  <r>
    <x v="18"/>
    <s v="02-02-01-004-006-01"/>
    <n v="10"/>
    <s v="Materiales y suministros - Motores, generadores y transformadores eléctricos y sus partes y piezas"/>
    <s v="GOVERNADOR ELECTRONICO"/>
    <n v="25191500"/>
    <s v="Selección abreviada subasta inversa (No disponible)"/>
    <n v="3"/>
    <n v="8"/>
    <n v="1"/>
    <n v="140000"/>
    <s v="UNIDAD"/>
    <s v="NO SOLICITADAS"/>
  </r>
  <r>
    <x v="18"/>
    <s v="02-02-01-003-005-03"/>
    <n v="10"/>
    <s v="Materiales y suministros - Jabón, preparados para limpieza, perfumes y preparados de tocador"/>
    <s v="GRASA #22"/>
    <n v="15121902"/>
    <s v="Mínima cuantía"/>
    <n v="3"/>
    <n v="5"/>
    <n v="1"/>
    <n v="450000"/>
    <s v="GALON"/>
    <s v="NO SOLICITADAS"/>
  </r>
  <r>
    <x v="18"/>
    <s v="02-02-01-003-005-03"/>
    <n v="10"/>
    <s v="Materiales y suministros - Jabón, preparados para limpieza, perfumes y preparados de tocador"/>
    <s v="GRASA / WURTH DIELECTRIC GREASE"/>
    <n v="15121901"/>
    <s v="Mínima cuantía"/>
    <n v="3"/>
    <n v="8"/>
    <n v="2"/>
    <n v="197400"/>
    <s v="UNIDAD"/>
    <s v="NO SOLICITADAS"/>
  </r>
  <r>
    <x v="18"/>
    <s v="02-02-01-003-005-03"/>
    <n v="10"/>
    <s v="Materiales y suministros - Jabón, preparados para limpieza, perfumes y preparados de tocador"/>
    <s v="GRASA DE LITIO"/>
    <n v="15121900"/>
    <s v="Mínima cuantía"/>
    <n v="3"/>
    <n v="5"/>
    <n v="1"/>
    <n v="95200"/>
    <s v="UNIDAD"/>
    <s v="NO SOLICITADAS"/>
  </r>
  <r>
    <x v="18"/>
    <s v="02-02-01-004-003-09"/>
    <n v="10"/>
    <s v="Materiales y suministros - Otras máquinas para usos generales y sus partes y piezas"/>
    <s v="GRASERA "/>
    <n v="40141736"/>
    <s v="Selección abreviada subasta inversa (No disponible)"/>
    <n v="3"/>
    <n v="8"/>
    <n v="1"/>
    <n v="372000"/>
    <s v="UNIDAD"/>
    <s v="NO SOLICITADAS"/>
  </r>
  <r>
    <x v="18"/>
    <s v="02-02-01-004-003-09"/>
    <n v="10"/>
    <s v="Materiales y suministros - Otras máquinas para usos generales y sus partes y piezas"/>
    <s v="GRASERA MANUAL"/>
    <n v="27112901"/>
    <s v="Selección abreviada subasta inversa (No disponible)"/>
    <n v="3"/>
    <n v="8"/>
    <n v="1"/>
    <n v="63200"/>
    <s v="UNIDAD"/>
    <s v="NO SOLICITADAS"/>
  </r>
  <r>
    <x v="18"/>
    <s v="02-02-01-003-008-09"/>
    <n v="10"/>
    <s v="Materiales y suministros - Otros artículos manufacturados n. C. P."/>
    <s v="GRATA PARA ESMERIL DE 1&quot;"/>
    <n v="23131503"/>
    <s v="Selección abreviada subasta inversa (No disponible)"/>
    <n v="3"/>
    <n v="8"/>
    <n v="2"/>
    <n v="30000"/>
    <s v="UNIDAD"/>
    <s v="NO SOLICITADAS"/>
  </r>
  <r>
    <x v="18"/>
    <s v="02-02-01-003-006-02"/>
    <n v="10"/>
    <s v="Materiales y suministros - Otros productos de caucho"/>
    <s v="GUANTE DE NITRILO X CAJA"/>
    <n v="42132200"/>
    <s v="Selección abreviada subasta inversa (No disponible)"/>
    <n v="3"/>
    <n v="8"/>
    <n v="80"/>
    <n v="3840000"/>
    <s v="UNIDAD"/>
    <s v="NO SOLICITADAS"/>
  </r>
  <r>
    <x v="18"/>
    <s v="02-02-01-003-006-02"/>
    <n v="10"/>
    <s v="Materiales y suministros - Otros productos de caucho"/>
    <s v="GUANTE NEOPRENO  X PAR"/>
    <n v="42132200"/>
    <s v="Selección abreviada subasta inversa (No disponible)"/>
    <n v="3"/>
    <n v="8"/>
    <n v="20"/>
    <n v="500000"/>
    <s v="UNIDAD"/>
    <s v="NO SOLICITADAS"/>
  </r>
  <r>
    <x v="18"/>
    <s v="02-02-01-003-006-02"/>
    <n v="10"/>
    <s v="Materiales y suministros - Otros productos de caucho"/>
    <s v="GUANTE NR 13 RESISTENTE  X PAR"/>
    <n v="42132200"/>
    <s v="Selección abreviada subasta inversa (No disponible)"/>
    <n v="3"/>
    <n v="8"/>
    <n v="30"/>
    <n v="825000"/>
    <s v="UNIDAD"/>
    <s v="NO SOLICITADAS"/>
  </r>
  <r>
    <x v="18"/>
    <s v="02-02-01-004-003-09"/>
    <n v="10"/>
    <s v="Materiales y suministros - Otras máquinas para usos generales y sus partes y piezas"/>
    <s v="GUAYA STOP"/>
    <n v="25191500"/>
    <s v="Selección abreviada subasta inversa (No disponible)"/>
    <n v="3"/>
    <n v="8"/>
    <n v="1"/>
    <n v="465000"/>
    <s v="UNIDAD"/>
    <s v="NO SOLICITADAS"/>
  </r>
  <r>
    <x v="18"/>
    <s v="02-02-01-004-003-09"/>
    <n v="10"/>
    <s v="Materiales y suministros - Otras máquinas para usos generales y sus partes y piezas"/>
    <s v="GUIAS DE VALVULA"/>
    <n v="26101513"/>
    <s v="Selección abreviada subasta inversa (No disponible)"/>
    <n v="3"/>
    <n v="8"/>
    <n v="1"/>
    <n v="85600"/>
    <s v="UNIDAD"/>
    <s v="NO SOLICITADAS"/>
  </r>
  <r>
    <x v="18"/>
    <s v="02-02-01-004-002"/>
    <n v="10"/>
    <s v="Materiales y suministros - Productos metálicos elaborados (excepto maquinaria y equipo)"/>
    <s v="HERRAMIENTAS SERVICIO GENERAL - JUEGO"/>
    <n v="27113200"/>
    <s v="Selección abreviada subasta inversa (No disponible)"/>
    <n v="3"/>
    <n v="8"/>
    <n v="1"/>
    <n v="1500000"/>
    <s v="UNIDAD"/>
    <s v="NO SOLICITADAS"/>
  </r>
  <r>
    <x v="18"/>
    <s v="02-02-01-002-006"/>
    <n v="10"/>
    <s v="Materiales y suministros - Hilados e hilos; tejidos de fibras textiles incluso afelpados"/>
    <s v="HILO DE NYLON #40 AZUL X ROLLO"/>
    <n v="11162113"/>
    <s v="Selección abreviada subasta inversa (No disponible)"/>
    <n v="3"/>
    <n v="8"/>
    <n v="3"/>
    <n v="165000"/>
    <s v="UNIDAD"/>
    <s v="NO SOLICITADAS"/>
  </r>
  <r>
    <x v="18"/>
    <s v="02-02-01-002-006"/>
    <n v="10"/>
    <s v="Materiales y suministros - Hilados e hilos; tejidos de fibras textiles incluso afelpados"/>
    <s v="HILO DE NYLON #40 GRIS X ROLLO"/>
    <n v="11162113"/>
    <s v="Selección abreviada subasta inversa (No disponible)"/>
    <n v="3"/>
    <n v="8"/>
    <n v="3"/>
    <n v="165000"/>
    <s v="UNIDAD"/>
    <s v="NO SOLICITADAS"/>
  </r>
  <r>
    <x v="18"/>
    <s v="02-02-01-002-006"/>
    <n v="10"/>
    <s v="Materiales y suministros - Hilados e hilos; tejidos de fibras textiles incluso afelpados"/>
    <s v="HILO DE NYLON #40 NEGRO X ROLLO"/>
    <n v="11162113"/>
    <s v="Selección abreviada subasta inversa (No disponible)"/>
    <n v="3"/>
    <n v="8"/>
    <n v="3"/>
    <n v="165000"/>
    <s v="UNIDAD"/>
    <s v="NO SOLICITADAS"/>
  </r>
  <r>
    <x v="18"/>
    <s v="02-02-01-002-006"/>
    <n v="10"/>
    <s v="Materiales y suministros - Hilados e hilos; tejidos de fibras textiles incluso afelpados"/>
    <s v="HILO DE NYLON #40 ROJO X ROLLO"/>
    <n v="11162113"/>
    <s v="Selección abreviada subasta inversa (No disponible)"/>
    <n v="3"/>
    <n v="8"/>
    <n v="3"/>
    <n v="165000"/>
    <s v="UNIDAD"/>
    <s v="NO SOLICITADAS"/>
  </r>
  <r>
    <x v="18"/>
    <s v="02-02-01-003-005-04"/>
    <n v="10"/>
    <s v="Materiales y suministros - Productos químicos n. C. P."/>
    <s v="HYSOL"/>
    <n v="11121502"/>
    <s v="Selección abreviada subasta inversa (No disponible)"/>
    <n v="3"/>
    <n v="8"/>
    <n v="1"/>
    <n v="750000"/>
    <s v="UNIDAD"/>
    <s v="NO SOLICITADAS"/>
  </r>
  <r>
    <x v="18"/>
    <s v="02-02-01-003-005-04"/>
    <n v="10"/>
    <s v="Materiales y suministros - Productos químicos n. C. P."/>
    <s v="HYSOL"/>
    <n v="11121502"/>
    <s v="Selección abreviada subasta inversa (No disponible)"/>
    <n v="3"/>
    <n v="8"/>
    <n v="1"/>
    <n v="600000"/>
    <s v="UNIDAD"/>
    <s v="NO SOLICITADAS"/>
  </r>
  <r>
    <x v="18"/>
    <s v="02-02-01-003-005-04"/>
    <n v="10"/>
    <s v="Materiales y suministros - Productos químicos n. C. P."/>
    <s v="HYSOL"/>
    <n v="11121502"/>
    <s v="Selección abreviada subasta inversa (No disponible)"/>
    <n v="3"/>
    <n v="8"/>
    <n v="1"/>
    <n v="550000"/>
    <s v="UNIDAD"/>
    <s v="NO SOLICITADAS"/>
  </r>
  <r>
    <x v="18"/>
    <s v="02-02-01-003-005-04"/>
    <n v="10"/>
    <s v="Materiales y suministros - Productos químicos n. C. P."/>
    <s v="HYSOL"/>
    <n v="11121502"/>
    <s v="Selección abreviada subasta inversa (No disponible)"/>
    <n v="3"/>
    <n v="8"/>
    <n v="1"/>
    <n v="680000"/>
    <s v="UNIDAD"/>
    <s v="NO SOLICITADAS"/>
  </r>
  <r>
    <x v="18"/>
    <s v="02-02-01-004-003-09"/>
    <n v="10"/>
    <s v="Materiales y suministros - Otras máquinas para usos generales y sus partes y piezas"/>
    <s v="INDICADOR AMPERIOS AC"/>
    <n v="41113601"/>
    <s v="Selección abreviada subasta inversa (No disponible)"/>
    <n v="3"/>
    <n v="8"/>
    <n v="1"/>
    <n v="686397"/>
    <s v="UNIDAD"/>
    <s v="NO SOLICITADAS"/>
  </r>
  <r>
    <x v="18"/>
    <s v="02-02-01-004-003-09"/>
    <n v="10"/>
    <s v="Materiales y suministros - Otras máquinas para usos generales y sus partes y piezas"/>
    <s v="INDICADOR AMPERIOS DC"/>
    <n v="41113601"/>
    <s v="Selección abreviada subasta inversa (No disponible)"/>
    <n v="3"/>
    <n v="8"/>
    <n v="1"/>
    <n v="158952"/>
    <s v="UNIDAD"/>
    <s v="NO SOLICITADAS"/>
  </r>
  <r>
    <x v="18"/>
    <s v="02-02-01-004-003-09"/>
    <n v="10"/>
    <s v="Materiales y suministros - Otras máquinas para usos generales y sus partes y piezas"/>
    <s v="INDICADOR AMPERIOS DC"/>
    <n v="41113601"/>
    <s v="Selección abreviada subasta inversa (No disponible)"/>
    <n v="3"/>
    <n v="8"/>
    <n v="1"/>
    <n v="158952"/>
    <s v="UNIDAD"/>
    <s v="NO SOLICITADAS"/>
  </r>
  <r>
    <x v="18"/>
    <s v="02-02-01-004-003-09"/>
    <n v="10"/>
    <s v="Materiales y suministros - Otras máquinas para usos generales y sus partes y piezas"/>
    <s v="INDICADOR CANT FUEL"/>
    <n v="41111950"/>
    <s v="Selección abreviada subasta inversa (No disponible)"/>
    <n v="3"/>
    <n v="8"/>
    <n v="1"/>
    <n v="350000"/>
    <s v="UNIDAD"/>
    <s v="NO SOLICITADAS"/>
  </r>
  <r>
    <x v="18"/>
    <s v="02-02-01-004-003-09"/>
    <n v="10"/>
    <s v="Materiales y suministros - Otras máquinas para usos generales y sus partes y piezas"/>
    <s v="INDICADOR FRECUENCIA"/>
    <n v="41115305"/>
    <s v="Selección abreviada subasta inversa (No disponible)"/>
    <n v="3"/>
    <n v="8"/>
    <n v="1"/>
    <n v="540000"/>
    <s v="UNIDAD"/>
    <s v="NO SOLICITADAS"/>
  </r>
  <r>
    <x v="18"/>
    <s v="02-02-01-004-003-09"/>
    <n v="10"/>
    <s v="Materiales y suministros - Otras máquinas para usos generales y sus partes y piezas"/>
    <s v="INDICADOR FRECUENCIA 120VAC"/>
    <n v="41115305"/>
    <s v="Selección abreviada subasta inversa (No disponible)"/>
    <n v="3"/>
    <n v="8"/>
    <n v="1"/>
    <n v="540000"/>
    <s v="UNIDAD"/>
    <s v="NO SOLICITADAS"/>
  </r>
  <r>
    <x v="18"/>
    <s v="02-02-01-004-003-09"/>
    <n v="10"/>
    <s v="Materiales y suministros - Otras máquinas para usos generales y sus partes y piezas"/>
    <s v="INDICADOR PRESION OIL"/>
    <n v="41112403"/>
    <s v="Selección abreviada subasta inversa (No disponible)"/>
    <n v="3"/>
    <n v="8"/>
    <n v="1"/>
    <n v="410000"/>
    <s v="UNIDAD"/>
    <s v="NO SOLICITADAS"/>
  </r>
  <r>
    <x v="18"/>
    <s v="02-02-01-004-003-09"/>
    <n v="10"/>
    <s v="Materiales y suministros - Otras máquinas para usos generales y sus partes y piezas"/>
    <s v="INDICADOR TEMPERATURA"/>
    <n v="41112200"/>
    <s v="Selección abreviada subasta inversa (No disponible)"/>
    <n v="3"/>
    <n v="8"/>
    <n v="1"/>
    <n v="210000"/>
    <s v="UNIDAD"/>
    <s v="NO SOLICITADAS"/>
  </r>
  <r>
    <x v="18"/>
    <s v="02-02-01-004-003-09"/>
    <n v="10"/>
    <s v="Materiales y suministros - Otras máquinas para usos generales y sus partes y piezas"/>
    <s v="INDICADOR VELOCIDAD / OVERSPEED"/>
    <n v="25191500"/>
    <s v="Selección abreviada subasta inversa (No disponible)"/>
    <n v="3"/>
    <n v="8"/>
    <n v="1"/>
    <n v="800000"/>
    <s v="UNIDAD"/>
    <s v="NO SOLICITADAS"/>
  </r>
  <r>
    <x v="18"/>
    <s v="02-02-01-004-003-09"/>
    <n v="10"/>
    <s v="Materiales y suministros - Otras máquinas para usos generales y sus partes y piezas"/>
    <s v="INDICADOR VOLTAJE AC"/>
    <n v="41111900"/>
    <s v="Selección abreviada subasta inversa (No disponible)"/>
    <n v="3"/>
    <n v="8"/>
    <n v="1"/>
    <n v="741200"/>
    <s v="UNIDAD"/>
    <s v="NO SOLICITADAS"/>
  </r>
  <r>
    <x v="18"/>
    <s v="02-02-01-004-003-09"/>
    <n v="10"/>
    <s v="Materiales y suministros - Otras máquinas para usos generales y sus partes y piezas"/>
    <s v="INDICADOR VOLTAJE DC"/>
    <n v="41111900"/>
    <s v="Selección abreviada subasta inversa (No disponible)"/>
    <n v="3"/>
    <n v="8"/>
    <n v="1"/>
    <n v="450180"/>
    <s v="UNIDAD"/>
    <s v="NO SOLICITADAS"/>
  </r>
  <r>
    <x v="18"/>
    <s v="02-02-01-004-003-09"/>
    <n v="10"/>
    <s v="Materiales y suministros - Otras máquinas para usos generales y sus partes y piezas"/>
    <s v="INDICADOR VOLTIOS AC"/>
    <n v="41111900"/>
    <s v="Selección abreviada subasta inversa (No disponible)"/>
    <n v="3"/>
    <n v="8"/>
    <n v="1"/>
    <n v="741200"/>
    <s v="UNIDAD"/>
    <s v="NO SOLICITADAS"/>
  </r>
  <r>
    <x v="18"/>
    <s v="02-02-01-004-003-09"/>
    <n v="10"/>
    <s v="Materiales y suministros - Otras máquinas para usos generales y sus partes y piezas"/>
    <s v="INDICADOR VOLTIOS DC"/>
    <n v="41111900"/>
    <s v="Selección abreviada subasta inversa (No disponible)"/>
    <n v="3"/>
    <n v="8"/>
    <n v="1"/>
    <n v="450180"/>
    <s v="UNIDAD"/>
    <s v="NO SOLICITADAS"/>
  </r>
  <r>
    <x v="18"/>
    <s v="02-02-01-004-002"/>
    <n v="10"/>
    <s v="Materiales y suministros - Productos metálicos elaborados (excepto maquinaria y equipo)"/>
    <s v="INSERTADOR KIT TERRAJA / MACHUELO PARA REPARAR ROSCAS"/>
    <n v="20143002"/>
    <s v="Selección abreviada subasta inversa (No disponible)"/>
    <n v="3"/>
    <n v="8"/>
    <n v="1"/>
    <n v="320000"/>
    <s v="UNIDAD"/>
    <s v="NO SOLICITADAS"/>
  </r>
  <r>
    <x v="18"/>
    <s v="02-02-01-004-006-02"/>
    <n v="10"/>
    <s v="Materiales y suministros - Aparatos de control eléctrico y distribución de electricidad y sus partes y piezas"/>
    <s v="INTERRUPTOR / CONTACTOR"/>
    <n v="39121529"/>
    <s v="Selección abreviada subasta inversa (No disponible)"/>
    <n v="3"/>
    <n v="8"/>
    <n v="1"/>
    <n v="1300000"/>
    <s v="UNIDAD"/>
    <s v="NO SOLICITADAS"/>
  </r>
  <r>
    <x v="18"/>
    <s v="02-02-01-004-006-02"/>
    <n v="10"/>
    <s v="Materiales y suministros - Aparatos de control eléctrico y distribución de electricidad y sus partes y piezas"/>
    <s v="INTERRUPTOR / CONTACTOR"/>
    <n v="39121529"/>
    <s v="Selección abreviada subasta inversa (No disponible)"/>
    <n v="3"/>
    <n v="8"/>
    <n v="1"/>
    <n v="183400"/>
    <s v="UNIDAD"/>
    <s v="NO SOLICITADAS"/>
  </r>
  <r>
    <x v="18"/>
    <s v="02-02-01-004-006-02"/>
    <n v="10"/>
    <s v="Materiales y suministros - Aparatos de control eléctrico y distribución de electricidad y sus partes y piezas"/>
    <s v="INTERRUPTOR / CONTACTOR"/>
    <n v="39121529"/>
    <s v="Selección abreviada subasta inversa (No disponible)"/>
    <n v="3"/>
    <n v="8"/>
    <n v="1"/>
    <n v="520000"/>
    <s v="UNIDAD"/>
    <s v="NO SOLICITADAS"/>
  </r>
  <r>
    <x v="18"/>
    <s v="02-02-01-004-006-02"/>
    <n v="10"/>
    <s v="Materiales y suministros - Aparatos de control eléctrico y distribución de electricidad y sus partes y piezas"/>
    <s v="INTERRUPTOR / CONTACTOR, LINE, 3-POLE"/>
    <n v="39121529"/>
    <s v="Selección abreviada subasta inversa (No disponible)"/>
    <n v="3"/>
    <n v="8"/>
    <n v="1"/>
    <n v="740000"/>
    <s v="UNIDAD"/>
    <s v="NO SOLICITADAS"/>
  </r>
  <r>
    <x v="18"/>
    <s v="02-02-01-004-006-02"/>
    <n v="10"/>
    <s v="Materiales y suministros - Aparatos de control eléctrico y distribución de electricidad y sus partes y piezas"/>
    <s v="INTERRUPTOR / SWITCH"/>
    <n v="39122200"/>
    <s v="Selección abreviada subasta inversa (No disponible)"/>
    <n v="3"/>
    <n v="8"/>
    <n v="1"/>
    <n v="247029"/>
    <s v="UNIDAD"/>
    <s v="NO SOLICITADAS"/>
  </r>
  <r>
    <x v="18"/>
    <s v="02-02-01-004-006-02"/>
    <n v="10"/>
    <s v="Materiales y suministros - Aparatos de control eléctrico y distribución de electricidad y sus partes y piezas"/>
    <s v="INTERRUPTOR / SWITCH , OIL PRESSURE"/>
    <n v="41111957"/>
    <s v="Selección abreviada subasta inversa (No disponible)"/>
    <n v="3"/>
    <n v="8"/>
    <n v="1"/>
    <n v="156900"/>
    <s v="UNIDAD"/>
    <s v="NO SOLICITADAS"/>
  </r>
  <r>
    <x v="18"/>
    <s v="02-02-01-004-006-02"/>
    <n v="10"/>
    <s v="Materiales y suministros - Aparatos de control eléctrico y distribución de electricidad y sus partes y piezas"/>
    <s v="INTERRUPTOR / SWITCH 2 POSICIONES"/>
    <n v="39122200"/>
    <s v="Selección abreviada subasta inversa (No disponible)"/>
    <n v="3"/>
    <n v="8"/>
    <n v="1"/>
    <n v="188777"/>
    <s v="UNIDAD"/>
    <s v="NO SOLICITADAS"/>
  </r>
  <r>
    <x v="18"/>
    <s v="02-02-01-004-006-02"/>
    <n v="10"/>
    <s v="Materiales y suministros - Aparatos de control eléctrico y distribución de electricidad y sus partes y piezas"/>
    <s v="INTERRUPTOR / SWITCH 3 POSICIONES"/>
    <n v="39122200"/>
    <s v="Selección abreviada subasta inversa (No disponible)"/>
    <n v="3"/>
    <n v="8"/>
    <n v="1"/>
    <n v="97086"/>
    <s v="UNIDAD"/>
    <s v="NO SOLICITADAS"/>
  </r>
  <r>
    <x v="18"/>
    <s v="02-02-01-004-006-02"/>
    <n v="10"/>
    <s v="Materiales y suministros - Aparatos de control eléctrico y distribución de electricidad y sus partes y piezas"/>
    <s v="INTERRUPTOR / SWITCH ASSEMBLY, TIME DELAY"/>
    <n v="39121523"/>
    <s v="Selección abreviada subasta inversa (No disponible)"/>
    <n v="3"/>
    <n v="8"/>
    <n v="1"/>
    <n v="710500"/>
    <s v="UNIDAD"/>
    <s v="NO SOLICITADAS"/>
  </r>
  <r>
    <x v="18"/>
    <s v="02-02-01-004-006-02"/>
    <n v="10"/>
    <s v="Materiales y suministros - Aparatos de control eléctrico y distribución de electricidad y sus partes y piezas"/>
    <s v="INTERRUPTOR / SWITCH AUTOMATIC-MANUAL"/>
    <n v="39122200"/>
    <s v="Selección abreviada subasta inversa (No disponible)"/>
    <n v="3"/>
    <n v="8"/>
    <n v="1"/>
    <n v="39369"/>
    <s v="UNIDAD"/>
    <s v="NO SOLICITADAS"/>
  </r>
  <r>
    <x v="18"/>
    <s v="02-02-01-004-006-02"/>
    <n v="10"/>
    <s v="Materiales y suministros - Aparatos de control eléctrico y distribución de electricidad y sus partes y piezas"/>
    <s v="INTERRUPTOR / SWITCH DE PRESION DE ACEITE"/>
    <n v="41111957"/>
    <s v="Selección abreviada subasta inversa (No disponible)"/>
    <n v="3"/>
    <n v="8"/>
    <n v="1"/>
    <n v="300000"/>
    <s v="UNIDAD"/>
    <s v="NO SOLICITADAS"/>
  </r>
  <r>
    <x v="18"/>
    <s v="02-02-01-004-006-02"/>
    <n v="10"/>
    <s v="Materiales y suministros - Aparatos de control eléctrico y distribución de electricidad y sus partes y piezas"/>
    <s v="INTERRUPTOR / SWITCH FUEL PRESSURE"/>
    <n v="41111959"/>
    <s v="Selección abreviada subasta inversa (No disponible)"/>
    <n v="3"/>
    <n v="8"/>
    <n v="1"/>
    <n v="135200"/>
    <s v="UNIDAD"/>
    <s v="NO SOLICITADAS"/>
  </r>
  <r>
    <x v="18"/>
    <s v="02-02-01-004-006-02"/>
    <n v="10"/>
    <s v="Materiales y suministros - Aparatos de control eléctrico y distribución de electricidad y sus partes y piezas"/>
    <s v="INTERRUPTOR / SWITCH METER SELEC VOLT"/>
    <n v="39122200"/>
    <s v="Selección abreviada subasta inversa (No disponible)"/>
    <n v="3"/>
    <n v="8"/>
    <n v="1"/>
    <n v="800000"/>
    <s v="UNIDAD"/>
    <s v="NO SOLICITADAS"/>
  </r>
  <r>
    <x v="18"/>
    <s v="02-02-01-004-006-02"/>
    <n v="10"/>
    <s v="Materiales y suministros - Aparatos de control eléctrico y distribución de electricidad y sus partes y piezas"/>
    <s v="INTERRUPTOR / SWITCH MICRO APAG EMERG"/>
    <n v="39122200"/>
    <s v="Selección abreviada subasta inversa (No disponible)"/>
    <n v="3"/>
    <n v="8"/>
    <n v="1"/>
    <n v="345193"/>
    <s v="UNIDAD"/>
    <s v="NO SOLICITADAS"/>
  </r>
  <r>
    <x v="18"/>
    <s v="02-02-01-004-006-02"/>
    <n v="10"/>
    <s v="Materiales y suministros - Aparatos de control eléctrico y distribución de electricidad y sus partes y piezas"/>
    <s v="INTERRUPTOR / SWITCH OIL PRESSURE"/>
    <n v="41111957"/>
    <s v="Selección abreviada subasta inversa (No disponible)"/>
    <n v="3"/>
    <n v="8"/>
    <n v="1"/>
    <n v="135200"/>
    <s v="UNIDAD"/>
    <s v="NO SOLICITADAS"/>
  </r>
  <r>
    <x v="18"/>
    <s v="02-02-01-004-006-02"/>
    <n v="10"/>
    <s v="Materiales y suministros - Aparatos de control eléctrico y distribución de electricidad y sus partes y piezas"/>
    <s v="INTERRUPTOR / SWITCH PUSH BUTTON TEST"/>
    <n v="39122200"/>
    <s v="Selección abreviada subasta inversa (No disponible)"/>
    <n v="3"/>
    <n v="8"/>
    <n v="1"/>
    <n v="200000"/>
    <s v="UNIDAD"/>
    <s v="NO SOLICITADAS"/>
  </r>
  <r>
    <x v="18"/>
    <s v="02-02-01-004-006-02"/>
    <n v="10"/>
    <s v="Materiales y suministros - Aparatos de control eléctrico y distribución de electricidad y sus partes y piezas"/>
    <s v="INTERRUPTOR / SWITCH SELECTOR, METER"/>
    <n v="39122200"/>
    <s v="Selección abreviada subasta inversa (No disponible)"/>
    <n v="3"/>
    <n v="8"/>
    <n v="1"/>
    <n v="730000"/>
    <s v="UNIDAD"/>
    <s v="NO SOLICITADAS"/>
  </r>
  <r>
    <x v="18"/>
    <s v="02-02-01-004-006-02"/>
    <n v="10"/>
    <s v="Materiales y suministros - Aparatos de control eléctrico y distribución de electricidad y sus partes y piezas"/>
    <s v="INTERRUPTOR / SWITCH START"/>
    <n v="39122200"/>
    <s v="Selección abreviada subasta inversa (No disponible)"/>
    <n v="3"/>
    <n v="8"/>
    <n v="1"/>
    <n v="151022"/>
    <s v="UNIDAD"/>
    <s v="NO SOLICITADAS"/>
  </r>
  <r>
    <x v="18"/>
    <s v="02-02-01-004-006-02"/>
    <n v="10"/>
    <s v="Materiales y suministros - Aparatos de control eléctrico y distribución de electricidad y sus partes y piezas"/>
    <s v="INTERRUPTOR / SWITCH TEST-BANK"/>
    <n v="39122200"/>
    <s v="Selección abreviada subasta inversa (No disponible)"/>
    <n v="3"/>
    <n v="8"/>
    <n v="1"/>
    <n v="33029"/>
    <s v="UNIDAD"/>
    <s v="NO SOLICITADAS"/>
  </r>
  <r>
    <x v="18"/>
    <s v="02-02-01-004-006-02"/>
    <n v="10"/>
    <s v="Materiales y suministros - Aparatos de control eléctrico y distribución de electricidad y sus partes y piezas"/>
    <s v="INTERRUPTOR / SWITCH UNIVERSAL"/>
    <n v="39122200"/>
    <s v="Selección abreviada subasta inversa (No disponible)"/>
    <n v="3"/>
    <n v="8"/>
    <n v="1"/>
    <n v="178529"/>
    <s v="UNIDAD"/>
    <s v="NO SOLICITADAS"/>
  </r>
  <r>
    <x v="18"/>
    <s v="02-02-01-004-006-02"/>
    <n v="10"/>
    <s v="Materiales y suministros - Aparatos de control eléctrico y distribución de electricidad y sus partes y piezas"/>
    <s v="INTERRUPTOR / SWITCH, MAINTAINED, PUSH"/>
    <n v="39122200"/>
    <s v="Selección abreviada subasta inversa (No disponible)"/>
    <n v="3"/>
    <n v="8"/>
    <n v="1"/>
    <n v="386500"/>
    <s v="UNIDAD"/>
    <s v="NO SOLICITADAS"/>
  </r>
  <r>
    <x v="18"/>
    <s v="02-02-01-004-006-02"/>
    <n v="10"/>
    <s v="Materiales y suministros - Aparatos de control eléctrico y distribución de electricidad y sus partes y piezas"/>
    <s v="INTERRUPTOR / SWITCH, MICRO"/>
    <n v="39122200"/>
    <s v="Selección abreviada subasta inversa (No disponible)"/>
    <n v="3"/>
    <n v="8"/>
    <n v="1"/>
    <n v="298400"/>
    <s v="UNIDAD"/>
    <s v="NO SOLICITADAS"/>
  </r>
  <r>
    <x v="18"/>
    <s v="02-02-01-004-006-02"/>
    <n v="10"/>
    <s v="Materiales y suministros - Aparatos de control eléctrico y distribución de electricidad y sus partes y piezas"/>
    <s v="INTERRUPTOR / SWITCH, PUSH BUTTON, STARTER"/>
    <n v="39122200"/>
    <s v="Selección abreviada subasta inversa (No disponible)"/>
    <n v="3"/>
    <n v="8"/>
    <n v="1"/>
    <n v="45600"/>
    <s v="UNIDAD"/>
    <s v="NO SOLICITADAS"/>
  </r>
  <r>
    <x v="18"/>
    <s v="02-02-01-004-006-02"/>
    <n v="10"/>
    <s v="Materiales y suministros - Aparatos de control eléctrico y distribución de electricidad y sus partes y piezas"/>
    <s v="INTERRUPTOR / SWITCH, TOGGLE, 4PDT"/>
    <n v="39122200"/>
    <s v="Selección abreviada subasta inversa (No disponible)"/>
    <n v="3"/>
    <n v="8"/>
    <n v="1"/>
    <n v="198500"/>
    <s v="UNIDAD"/>
    <s v="NO SOLICITADAS"/>
  </r>
  <r>
    <x v="18"/>
    <s v="02-02-01-004-006-02"/>
    <n v="10"/>
    <s v="Materiales y suministros - Aparatos de control eléctrico y distribución de electricidad y sus partes y piezas"/>
    <s v="INTERRUPTOR DE ENTRADA / INPUT CONTACTOR"/>
    <n v="39121529"/>
    <s v="Selección abreviada subasta inversa (No disponible)"/>
    <n v="3"/>
    <n v="8"/>
    <n v="1"/>
    <n v="630500"/>
    <s v="UNIDAD"/>
    <s v="NO SOLICITADAS"/>
  </r>
  <r>
    <x v="18"/>
    <s v="02-02-01-004-006-02"/>
    <n v="10"/>
    <s v="Materiales y suministros - Aparatos de control eléctrico y distribución de electricidad y sus partes y piezas"/>
    <s v="INTERRUPTOR DE PRESION ACEITE/ SWITCH"/>
    <n v="41111957"/>
    <s v="Selección abreviada subasta inversa (No disponible)"/>
    <n v="3"/>
    <n v="8"/>
    <n v="1"/>
    <n v="27278"/>
    <s v="UNIDAD"/>
    <s v="NO SOLICITADAS"/>
  </r>
  <r>
    <x v="18"/>
    <s v="02-02-01-004-006-02"/>
    <n v="10"/>
    <s v="Materiales y suministros - Aparatos de control eléctrico y distribución de electricidad y sus partes y piezas"/>
    <s v="INTERRUPTOR DE PRESION DE COMBUSTIBLE / SWITCH"/>
    <n v="41111959"/>
    <s v="Selección abreviada subasta inversa (No disponible)"/>
    <n v="3"/>
    <n v="8"/>
    <n v="1"/>
    <n v="80904"/>
    <s v="UNIDAD"/>
    <s v="NO SOLICITADAS"/>
  </r>
  <r>
    <x v="18"/>
    <s v="02-02-01-004-006-02"/>
    <n v="10"/>
    <s v="Materiales y suministros - Aparatos de control eléctrico y distribución de electricidad y sus partes y piezas"/>
    <s v="INTERRUPTOR DE TEMPERATURA / SWITCH"/>
    <n v="41111970"/>
    <s v="Selección abreviada subasta inversa (No disponible)"/>
    <n v="3"/>
    <n v="8"/>
    <n v="1"/>
    <n v="21575"/>
    <s v="UNIDAD"/>
    <s v="NO SOLICITADAS"/>
  </r>
  <r>
    <x v="18"/>
    <s v="02-02-01-003-005-03"/>
    <n v="10"/>
    <s v="Materiales y suministros - Jabón, preparados para limpieza, perfumes y preparados de tocador"/>
    <s v="JABON LAVADO DE COMPRESORES"/>
    <n v="47131820"/>
    <s v="Selección abreviada subasta inversa (No disponible)"/>
    <n v="3"/>
    <n v="8"/>
    <n v="1"/>
    <n v="1500000"/>
    <s v="GALON"/>
    <s v="NO SOLICITADAS"/>
  </r>
  <r>
    <x v="18"/>
    <s v="02-02-01-003-006-09"/>
    <n v="10"/>
    <s v="Materiales y suministros - Otros productos plásticos"/>
    <s v="LAMINA FLEXI GLASS"/>
    <n v="11151512"/>
    <s v="Selección abreviada subasta inversa (No disponible)"/>
    <n v="3"/>
    <n v="8"/>
    <n v="1"/>
    <n v="900000"/>
    <s v="UNIDAD"/>
    <s v="NO SOLICITADAS"/>
  </r>
  <r>
    <x v="18"/>
    <s v="02-02-01-004-006-05"/>
    <n v="10"/>
    <s v="Materiales y suministros - Lámparas eléctricas de incandescencia o descarga; lámparas de arco, equipo para alumbrado eléctrico; sus partes y piezas"/>
    <s v="LAMPARA"/>
    <n v="39111610"/>
    <s v="Selección abreviada subasta inversa (No disponible)"/>
    <n v="3"/>
    <n v="8"/>
    <n v="2"/>
    <n v="12800"/>
    <s v="UNIDAD"/>
    <s v="NO SOLICITADAS"/>
  </r>
  <r>
    <x v="18"/>
    <s v="02-02-01-004-002"/>
    <n v="10"/>
    <s v="Materiales y suministros - Productos metálicos elaborados (excepto maquinaria y equipo)"/>
    <s v="LEZNAS JUEGO "/>
    <n v="27111605"/>
    <s v="Selección abreviada subasta inversa (No disponible)"/>
    <n v="3"/>
    <n v="8"/>
    <n v="1"/>
    <n v="450000"/>
    <s v="UNIDAD"/>
    <s v="NO SOLICITADAS"/>
  </r>
  <r>
    <x v="18"/>
    <s v="02-02-01-004-006-05"/>
    <n v="10"/>
    <s v="Materiales y suministros - Lámparas eléctricas de incandescencia o descarga; lámparas de arco, equipo para alumbrado eléctrico; sus partes y piezas"/>
    <s v="LICUADORAS AMBAR  "/>
    <n v="39101600"/>
    <s v="Selección abreviada subasta inversa (No disponible)"/>
    <n v="3"/>
    <n v="8"/>
    <n v="1"/>
    <n v="396000"/>
    <s v="UNIDAD"/>
    <s v="NO SOLICITADAS"/>
  </r>
  <r>
    <x v="18"/>
    <s v="02-02-01-003-007-09"/>
    <n v="10"/>
    <s v="Materiales y suministros - Otros productos minerales no metálicos n. C. P."/>
    <s v="LIJA # 100 6&quot;"/>
    <n v="11101502"/>
    <s v="Selección abreviada subasta inversa (No disponible)"/>
    <n v="3"/>
    <n v="8"/>
    <n v="30"/>
    <n v="90000"/>
    <s v="METRO"/>
    <s v="NO SOLICITADAS"/>
  </r>
  <r>
    <x v="18"/>
    <s v="02-02-01-003-007-09"/>
    <n v="10"/>
    <s v="Materiales y suministros - Otros productos minerales no metálicos n. C. P."/>
    <s v="LIJA # 150 PARA ORBITAL DE 6&quot;"/>
    <n v="11101502"/>
    <s v="Selección abreviada subasta inversa (No disponible)"/>
    <n v="3"/>
    <n v="8"/>
    <n v="50"/>
    <n v="125000"/>
    <s v="UNIDAD"/>
    <s v="NO SOLICITADAS"/>
  </r>
  <r>
    <x v="18"/>
    <s v="02-02-01-003-007-09"/>
    <n v="10"/>
    <s v="Materiales y suministros - Otros productos minerales no metálicos n. C. P."/>
    <s v="LIJA # 180 PARA ORBITAL DE 6&quot;"/>
    <n v="11101502"/>
    <s v="Selección abreviada subasta inversa (No disponible)"/>
    <n v="3"/>
    <n v="8"/>
    <n v="70"/>
    <n v="175000"/>
    <s v="UNIDAD"/>
    <s v="NO SOLICITADAS"/>
  </r>
  <r>
    <x v="18"/>
    <s v="02-02-01-003-007-09"/>
    <n v="10"/>
    <s v="Materiales y suministros - Otros productos minerales no metálicos n. C. P."/>
    <s v="LIJA # 200 PARA ORBITAL DE 6&quot;"/>
    <n v="11101502"/>
    <s v="Selección abreviada subasta inversa (No disponible)"/>
    <n v="3"/>
    <n v="8"/>
    <n v="80"/>
    <n v="200000"/>
    <s v="UNIDAD"/>
    <s v="NO SOLICITADAS"/>
  </r>
  <r>
    <x v="18"/>
    <s v="02-02-01-003-007-09"/>
    <n v="10"/>
    <s v="Materiales y suministros - Otros productos minerales no metálicos n. C. P."/>
    <s v="LIJA # 220 PARA ORBITAL DE 6&quot;"/>
    <n v="11101502"/>
    <s v="Selección abreviada subasta inversa (No disponible)"/>
    <n v="3"/>
    <n v="8"/>
    <n v="110"/>
    <n v="275000"/>
    <s v="UNIDAD"/>
    <s v="NO SOLICITADAS"/>
  </r>
  <r>
    <x v="18"/>
    <s v="02-02-01-003-007-09"/>
    <n v="10"/>
    <s v="Materiales y suministros - Otros productos minerales no metálicos n. C. P."/>
    <s v="LIJA # 320 PARA ORBITAL DE 6&quot;"/>
    <n v="11101502"/>
    <s v="Selección abreviada subasta inversa (No disponible)"/>
    <n v="3"/>
    <n v="8"/>
    <n v="100"/>
    <n v="250000"/>
    <s v="UNIDAD"/>
    <s v="NO SOLICITADAS"/>
  </r>
  <r>
    <x v="18"/>
    <s v="02-02-01-003-007-09"/>
    <n v="10"/>
    <s v="Materiales y suministros - Otros productos minerales no metálicos n. C. P."/>
    <s v="LIJA # 400 PARA ORBITAL DE 6&quot;"/>
    <n v="11101502"/>
    <s v="Selección abreviada subasta inversa (No disponible)"/>
    <n v="3"/>
    <n v="8"/>
    <n v="20"/>
    <n v="60000"/>
    <s v="UNIDAD"/>
    <s v="NO SOLICITADAS"/>
  </r>
  <r>
    <x v="18"/>
    <s v="02-02-01-003-007-09"/>
    <n v="10"/>
    <s v="Materiales y suministros - Otros productos minerales no metálicos n. C. P."/>
    <s v="LIJA # 600 PARA ORBITAL DE 6&quot;"/>
    <n v="11101502"/>
    <s v="Selección abreviada subasta inversa (No disponible)"/>
    <n v="3"/>
    <n v="8"/>
    <n v="20"/>
    <n v="60000"/>
    <s v="UNIDAD"/>
    <s v="NO SOLICITADAS"/>
  </r>
  <r>
    <x v="18"/>
    <s v="02-02-01-003-007-09"/>
    <n v="10"/>
    <s v="Materiales y suministros - Otros productos minerales no metálicos n. C. P."/>
    <s v="LIJA 5&quot; GRANO 120 X CAJA"/>
    <n v="27111918"/>
    <s v="Selección abreviada subasta inversa (No disponible)"/>
    <n v="3"/>
    <n v="8"/>
    <n v="2"/>
    <n v="900000"/>
    <s v="UNIDAD"/>
    <s v="NO SOLICITADAS"/>
  </r>
  <r>
    <x v="18"/>
    <s v="02-02-01-003-007-09"/>
    <n v="10"/>
    <s v="Materiales y suministros - Otros productos minerales no metálicos n. C. P."/>
    <s v="LIJA 5&quot; GRANO 80 X CAJA"/>
    <n v="27111918"/>
    <s v="Selección abreviada subasta inversa (No disponible)"/>
    <n v="3"/>
    <n v="8"/>
    <n v="2"/>
    <n v="900000"/>
    <s v="UNIDAD"/>
    <s v="NO SOLICITADAS"/>
  </r>
  <r>
    <x v="18"/>
    <s v="02-02-01-003-007-09"/>
    <n v="10"/>
    <s v="Materiales y suministros - Otros productos minerales no metálicos n. C. P."/>
    <s v="LIJA 6&quot; #80"/>
    <n v="11101502"/>
    <s v="Selección abreviada subasta inversa (No disponible)"/>
    <n v="3"/>
    <n v="8"/>
    <n v="150"/>
    <n v="600000"/>
    <s v="METRO"/>
    <s v="NO SOLICITADAS"/>
  </r>
  <r>
    <x v="18"/>
    <s v="02-02-01-003-007-09"/>
    <n v="10"/>
    <s v="Materiales y suministros - Otros productos minerales no metálicos n. C. P."/>
    <s v="LIJA AUTOADHESIVA PARA PISOS 5 CM X ROLLO"/>
    <n v="27111918"/>
    <s v="Selección abreviada subasta inversa (No disponible)"/>
    <n v="3"/>
    <n v="8"/>
    <n v="20"/>
    <n v="912000"/>
    <s v="UNIDAD"/>
    <s v="NO SOLICITADAS"/>
  </r>
  <r>
    <x v="18"/>
    <s v="02-02-01-003-007-09"/>
    <n v="10"/>
    <s v="Materiales y suministros - Otros productos minerales no metálicos n. C. P."/>
    <s v="LIJA PABSA - PLIEGO"/>
    <n v="27111918"/>
    <s v="Selección abreviada subasta inversa (No disponible)"/>
    <n v="3"/>
    <n v="8"/>
    <n v="2"/>
    <n v="3600"/>
    <s v="UNIDAD"/>
    <s v="NO SOLICITADAS"/>
  </r>
  <r>
    <x v="18"/>
    <s v="02-02-01-003-007-09"/>
    <n v="10"/>
    <s v="Materiales y suministros - Otros productos minerales no metálicos n. C. P."/>
    <s v="LIJA PABSA - PLIEGO"/>
    <n v="27111918"/>
    <s v="Selección abreviada subasta inversa (No disponible)"/>
    <n v="3"/>
    <n v="8"/>
    <n v="2"/>
    <n v="3600"/>
    <s v="UNIDAD"/>
    <s v="NO SOLICITADAS"/>
  </r>
  <r>
    <x v="18"/>
    <s v="02-02-01-003-007-09"/>
    <n v="10"/>
    <s v="Materiales y suministros - Otros productos minerales no metálicos n. C. P."/>
    <s v="LIJA ROLOCK"/>
    <n v="11101502"/>
    <s v="Selección abreviada subasta inversa (No disponible)"/>
    <n v="3"/>
    <n v="8"/>
    <n v="40"/>
    <n v="316000"/>
    <s v="UNIDAD"/>
    <s v="NO SOLICITADAS"/>
  </r>
  <r>
    <x v="18"/>
    <s v="02-02-01-003-007-09"/>
    <n v="10"/>
    <s v="Materiales y suministros - Otros productos minerales no metálicos n. C. P."/>
    <s v="LIJA SCOTCH BRITE"/>
    <n v="27111918"/>
    <s v="Selección abreviada subasta inversa (No disponible)"/>
    <n v="3"/>
    <n v="8"/>
    <n v="3"/>
    <n v="55800"/>
    <s v="UNIDAD"/>
    <s v="NO SOLICITADAS"/>
  </r>
  <r>
    <x v="18"/>
    <s v="02-02-01-003-007-09"/>
    <n v="10"/>
    <s v="Materiales y suministros - Otros productos minerales no metálicos n. C. P."/>
    <s v="LIJA VELCRO 4&quot; GRANO 100"/>
    <n v="27111918"/>
    <s v="Selección abreviada subasta inversa (No disponible)"/>
    <n v="3"/>
    <n v="8"/>
    <n v="20"/>
    <n v="1770000"/>
    <s v="UNIDAD"/>
    <s v="NO SOLICITADAS"/>
  </r>
  <r>
    <x v="18"/>
    <s v="02-02-01-003-007-09"/>
    <n v="10"/>
    <s v="Materiales y suministros - Otros productos minerales no metálicos n. C. P."/>
    <s v="LIJA VELCRO 4&quot; GRANO 180"/>
    <n v="27111918"/>
    <s v="Selección abreviada subasta inversa (No disponible)"/>
    <n v="3"/>
    <n v="8"/>
    <n v="20"/>
    <n v="1770000"/>
    <s v="UNIDAD"/>
    <s v="NO SOLICITADAS"/>
  </r>
  <r>
    <x v="18"/>
    <s v="02-02-01-003-007-09"/>
    <n v="10"/>
    <s v="Materiales y suministros - Otros productos minerales no metálicos n. C. P."/>
    <s v="LIJA VELCRO 4&quot; GRANO 220"/>
    <n v="27111918"/>
    <s v="Selección abreviada subasta inversa (No disponible)"/>
    <n v="3"/>
    <n v="8"/>
    <n v="20"/>
    <n v="1780000"/>
    <s v="UNIDAD"/>
    <s v="NO SOLICITADAS"/>
  </r>
  <r>
    <x v="18"/>
    <s v="02-02-01-003-007-09"/>
    <n v="10"/>
    <s v="Materiales y suministros - Otros productos minerales no metálicos n. C. P."/>
    <s v="LIJA VELCRO 4&quot; GRANO 600"/>
    <n v="27111918"/>
    <s v="Selección abreviada subasta inversa (No disponible)"/>
    <n v="3"/>
    <n v="8"/>
    <n v="20"/>
    <n v="1780000"/>
    <s v="UNIDAD"/>
    <s v="NO SOLICITADAS"/>
  </r>
  <r>
    <x v="18"/>
    <s v="02-02-01-003-007-09"/>
    <n v="10"/>
    <s v="Materiales y suministros - Otros productos minerales no metálicos n. C. P."/>
    <s v="LIJA VELCRO 4&quot; GRANO 80"/>
    <n v="27111918"/>
    <s v="Selección abreviada subasta inversa (No disponible)"/>
    <n v="3"/>
    <n v="8"/>
    <n v="20"/>
    <n v="1770000"/>
    <s v="UNIDAD"/>
    <s v="NO SOLICITADAS"/>
  </r>
  <r>
    <x v="18"/>
    <s v="02-02-01-004-002"/>
    <n v="10"/>
    <s v="Materiales y suministros - Productos metálicos elaborados (excepto maquinaria y equipo)"/>
    <s v="LIMA MEDIA CAÑA GRANDE GR FINO 12&quot; "/>
    <n v="27111929"/>
    <s v="Selección abreviada subasta inversa (No disponible)"/>
    <n v="3"/>
    <n v="8"/>
    <n v="1"/>
    <n v="30000"/>
    <s v="UNIDAD"/>
    <s v="NO SOLICITADAS"/>
  </r>
  <r>
    <x v="18"/>
    <s v="02-02-01-004-002"/>
    <n v="10"/>
    <s v="Materiales y suministros - Productos metálicos elaborados (excepto maquinaria y equipo)"/>
    <s v="LIMA MEDIA CAÑA GRANDE GR GRUESO 12&quot; "/>
    <n v="27111929"/>
    <s v="Selección abreviada subasta inversa (No disponible)"/>
    <n v="3"/>
    <n v="8"/>
    <n v="1"/>
    <n v="30000"/>
    <s v="UNIDAD"/>
    <s v="NO SOLICITADAS"/>
  </r>
  <r>
    <x v="18"/>
    <s v="02-02-01-004-002"/>
    <n v="10"/>
    <s v="Materiales y suministros - Productos metálicos elaborados (excepto maquinaria y equipo)"/>
    <s v="LIMA MEDIA CAÑA GRANDE GRANO FINO 12&quot;"/>
    <n v="20143002"/>
    <s v="Selección abreviada subasta inversa (No disponible)"/>
    <n v="3"/>
    <n v="8"/>
    <n v="2"/>
    <n v="72000"/>
    <s v="UNIDAD"/>
    <s v="NO SOLICITADAS"/>
  </r>
  <r>
    <x v="18"/>
    <s v="02-02-01-004-002"/>
    <n v="10"/>
    <s v="Materiales y suministros - Productos metálicos elaborados (excepto maquinaria y equipo)"/>
    <s v="LIMA MEDIA CAÑA GRANDE GRANO GRUESO 12&quot;"/>
    <n v="20143002"/>
    <s v="Selección abreviada subasta inversa (No disponible)"/>
    <n v="3"/>
    <n v="8"/>
    <n v="2"/>
    <n v="70000"/>
    <s v="UNIDAD"/>
    <s v="NO SOLICITADAS"/>
  </r>
  <r>
    <x v="18"/>
    <s v="02-02-01-004-002"/>
    <n v="10"/>
    <s v="Materiales y suministros - Productos metálicos elaborados (excepto maquinaria y equipo)"/>
    <s v="LIMA PEQUEÑA JOYERÍA "/>
    <n v="27111929"/>
    <s v="Selección abreviada subasta inversa (No disponible)"/>
    <n v="3"/>
    <n v="8"/>
    <n v="1"/>
    <n v="180000"/>
    <s v="UNIDAD"/>
    <s v="NO SOLICITADAS"/>
  </r>
  <r>
    <x v="18"/>
    <s v="02-02-01-003-005-04"/>
    <n v="10"/>
    <s v="Materiales y suministros - Productos químicos n. C. P."/>
    <s v="LIMPIADOR  01-5750-78"/>
    <n v="47131820"/>
    <s v="Selección abreviada subasta inversa (No disponible)"/>
    <n v="3"/>
    <n v="8"/>
    <n v="3"/>
    <n v="71400"/>
    <s v="UNIDAD"/>
    <s v="NO SOLICITADAS"/>
  </r>
  <r>
    <x v="18"/>
    <s v="02-02-01-003-005-04"/>
    <n v="10"/>
    <s v="Materiales y suministros - Productos químicos n. C. P."/>
    <s v="LIMPIADOR COMPUESTO / CLEANING COMPOUND JET ENGINE CLEANER X CANECA 55 GALON"/>
    <n v="15111500"/>
    <s v="Selección abreviada subasta inversa (No disponible)"/>
    <n v="3"/>
    <n v="8"/>
    <n v="1"/>
    <n v="850000"/>
    <s v="UNIDAD"/>
    <s v="NO SOLICITADAS"/>
  </r>
  <r>
    <x v="18"/>
    <s v="02-02-01-004-003-09"/>
    <n v="10"/>
    <s v="Materiales y suministros - Otras máquinas para usos generales y sus partes y piezas"/>
    <s v="LINEA NEUMATICA"/>
    <n v="40142002"/>
    <s v="Selección abreviada subasta inversa (No disponible)"/>
    <n v="3"/>
    <n v="8"/>
    <n v="1"/>
    <n v="125000"/>
    <s v="UNIDAD"/>
    <s v="NO SOLICITADAS"/>
  </r>
  <r>
    <x v="18"/>
    <s v="02-02-01-004-006-05"/>
    <n v="10"/>
    <s v="Materiales y suministros - Lámparas eléctricas de incandescencia o descarga; lámparas de arco, equipo para alumbrado eléctrico; sus partes y piezas"/>
    <s v="LINTERNA UV "/>
    <n v="39101624"/>
    <s v="Selección abreviada subasta inversa (No disponible)"/>
    <n v="3"/>
    <n v="8"/>
    <n v="2"/>
    <n v="64000"/>
    <s v="UNIDAD"/>
    <s v="NO SOLICITADAS"/>
  </r>
  <r>
    <x v="18"/>
    <s v="02-02-01-003-005-04"/>
    <n v="10"/>
    <s v="Materiales y suministros - Productos químicos n. C. P."/>
    <s v="LIQUIDO PARA FRENOS "/>
    <n v="15121509"/>
    <s v="Selección abreviada subasta inversa (No disponible)"/>
    <n v="3"/>
    <n v="5"/>
    <n v="20"/>
    <n v="2000000"/>
    <s v="GALON"/>
    <s v="NO SOLICITADAS"/>
  </r>
  <r>
    <x v="18"/>
    <s v="02-02-01-003-005-04"/>
    <n v="10"/>
    <s v="Materiales y suministros - Productos químicos n. C. P."/>
    <s v="LIQUIDO PRESERVANTE"/>
    <n v="15111500"/>
    <s v="Selección abreviada subasta inversa (No disponible)"/>
    <n v="3"/>
    <n v="5"/>
    <n v="10"/>
    <n v="1400000"/>
    <s v="GALON"/>
    <s v="NO SOLICITADAS"/>
  </r>
  <r>
    <x v="18"/>
    <s v="02-02-01-003-005-04"/>
    <n v="10"/>
    <s v="Materiales y suministros - Productos químicos n. C. P."/>
    <s v="LIQUIDO REFRIGERANTE DE MOTOR"/>
    <n v="25174004"/>
    <s v="Selección abreviada subasta inversa (No disponible)"/>
    <n v="3"/>
    <n v="5"/>
    <n v="50"/>
    <n v="4260000"/>
    <s v="GALON"/>
    <s v="NO SOLICITADAS"/>
  </r>
  <r>
    <x v="18"/>
    <s v="02-02-01-003-006-01"/>
    <n v="10"/>
    <s v="Materiales y suministros - Llantas de caucho y neumáticos (cámaras de aire)"/>
    <s v="LLANTA 175/70 R13 SELLOMATICA FLOOD LIGHT-GENIE"/>
    <n v="25172504"/>
    <s v="Mínima cuantía"/>
    <n v="4"/>
    <n v="5"/>
    <n v="2"/>
    <n v="361000"/>
    <s v="UNIDAD"/>
    <s v="NO SOLICITADAS"/>
  </r>
  <r>
    <x v="18"/>
    <s v="02-02-01-003-006-01"/>
    <n v="10"/>
    <s v="Materiales y suministros - Llantas de caucho y neumáticos (cámaras de aire)"/>
    <s v="LLANTA 2.60.85 BARRA DE ARRASTRE"/>
    <n v="25172504"/>
    <s v="Mínima cuantía"/>
    <n v="4"/>
    <n v="5"/>
    <n v="4"/>
    <n v="720000"/>
    <s v="UNIDAD"/>
    <s v="NO SOLICITADAS"/>
  </r>
  <r>
    <x v="18"/>
    <s v="02-02-01-003-006-01"/>
    <n v="10"/>
    <s v="Materiales y suministros - Llantas de caucho y neumáticos (cámaras de aire)"/>
    <s v="LLANTA 20.5X8.0-10 SELLOMATICA PLANTAS HOBART-APU"/>
    <n v="25172504"/>
    <s v="Mínima cuantía"/>
    <n v="4"/>
    <n v="5"/>
    <n v="6"/>
    <n v="1743600"/>
    <s v="UNIDAD"/>
    <s v="NO SOLICITADAS"/>
  </r>
  <r>
    <x v="18"/>
    <s v="02-02-01-003-006-01"/>
    <n v="10"/>
    <s v="Materiales y suministros - Llantas de caucho y neumáticos (cámaras de aire)"/>
    <s v="LLANTA 205/65 -10 SELLLOMATICA PLANTAS HOBART "/>
    <n v="25172504"/>
    <s v="Mínima cuantía"/>
    <n v="4"/>
    <n v="5"/>
    <n v="2"/>
    <n v="370000"/>
    <s v="UNIDAD"/>
    <s v="NO SOLICITADAS"/>
  </r>
  <r>
    <x v="18"/>
    <s v="02-02-01-003-006-01"/>
    <n v="10"/>
    <s v="Materiales y suministros - Llantas de caucho y neumáticos (cámaras de aire)"/>
    <s v="LLANTA 215/75 X 17.5 SELLOMATICA CARRO ESCALERA"/>
    <n v="25172504"/>
    <s v="Mínima cuantía"/>
    <n v="4"/>
    <n v="5"/>
    <n v="2"/>
    <n v="820000"/>
    <s v="UNIDAD"/>
    <s v="NO SOLICITADAS"/>
  </r>
  <r>
    <x v="18"/>
    <s v="02-02-01-003-006-01"/>
    <n v="10"/>
    <s v="Materiales y suministros - Llantas de caucho y neumáticos (cámaras de aire)"/>
    <s v="LLANTA 22.5X10-8 SELLOMATICA GATOR"/>
    <n v="25172504"/>
    <s v="Mínima cuantía"/>
    <n v="4"/>
    <n v="5"/>
    <n v="3"/>
    <n v="1322400"/>
    <s v="UNIDAD"/>
    <s v="NO SOLICITADAS"/>
  </r>
  <r>
    <x v="18"/>
    <s v="02-02-01-003-006-01"/>
    <n v="10"/>
    <s v="Materiales y suministros - Llantas de caucho y neumáticos (cámaras de aire)"/>
    <s v="LLANTA 225/75X15 SELLOMATICA FLOOD LIGHT"/>
    <n v="25172504"/>
    <s v="Mínima cuantía"/>
    <n v="4"/>
    <n v="5"/>
    <n v="4"/>
    <n v="841200"/>
    <s v="UNIDAD"/>
    <s v="NO SOLICITADAS"/>
  </r>
  <r>
    <x v="18"/>
    <s v="02-02-01-003-006-01"/>
    <n v="10"/>
    <s v="Materiales y suministros - Llantas de caucho y neumáticos (cámaras de aire)"/>
    <s v="LLANTA 25X13-9 SELLOMATICA GATOR"/>
    <n v="25172504"/>
    <s v="Mínima cuantía"/>
    <n v="4"/>
    <n v="5"/>
    <n v="3"/>
    <n v="2850000"/>
    <s v="UNIDAD"/>
    <s v="NO SOLICITADAS"/>
  </r>
  <r>
    <x v="18"/>
    <s v="02-02-01-003-006-01"/>
    <n v="10"/>
    <s v="Materiales y suministros - Llantas de caucho y neumáticos (cámaras de aire)"/>
    <s v="LLANTA 28X9-15 MONTACARGA"/>
    <n v="25172503"/>
    <s v="Mínima cuantía"/>
    <n v="4"/>
    <n v="5"/>
    <n v="6"/>
    <n v="2343000"/>
    <s v="UNIDAD"/>
    <s v="NO SOLICITADAS"/>
  </r>
  <r>
    <x v="18"/>
    <s v="02-02-01-003-006-01"/>
    <n v="10"/>
    <s v="Materiales y suministros - Llantas de caucho y neumáticos (cámaras de aire)"/>
    <s v="LLANTA 295-80 X 22.5 TRACTOR TLD"/>
    <n v="25172503"/>
    <s v="Mínima cuantía"/>
    <n v="4"/>
    <n v="5"/>
    <n v="3"/>
    <n v="1350000"/>
    <s v="UNIDAD"/>
    <s v="NO SOLICITADAS"/>
  </r>
  <r>
    <x v="18"/>
    <s v="02-02-01-003-006-01"/>
    <n v="10"/>
    <s v="Materiales y suministros - Llantas de caucho y neumáticos (cámaras de aire)"/>
    <s v="LLANTA 4.10 - 6 BARRA DE ARRASTRE"/>
    <n v="25172504"/>
    <s v="Mínima cuantía"/>
    <n v="4"/>
    <n v="5"/>
    <n v="2"/>
    <n v="696000"/>
    <s v="UNIDAD"/>
    <s v="NO SOLICITADAS"/>
  </r>
  <r>
    <x v="18"/>
    <s v="02-02-01-003-006-01"/>
    <n v="10"/>
    <s v="Materiales y suministros - Llantas de caucho y neumáticos (cámaras de aire)"/>
    <s v="LLANTA 4.80-8 SELLOMATICA LEKTRO-FLOOD LIGHT-TRINCHE"/>
    <n v="25172504"/>
    <s v="Mínima cuantía"/>
    <n v="4"/>
    <n v="5"/>
    <n v="4"/>
    <n v="1402400"/>
    <s v="UNIDAD"/>
    <s v="NO SOLICITADAS"/>
  </r>
  <r>
    <x v="18"/>
    <s v="02-02-01-003-006-01"/>
    <n v="10"/>
    <s v="Materiales y suministros - Llantas de caucho y neumáticos (cámaras de aire)"/>
    <s v="LLANTA 5.30 X12 SELLOMATICA PLANTAS HOBART"/>
    <n v="25172504"/>
    <s v="Mínima cuantía"/>
    <n v="4"/>
    <n v="5"/>
    <n v="3"/>
    <n v="750900"/>
    <s v="UNIDAD"/>
    <s v="NO SOLICITADAS"/>
  </r>
  <r>
    <x v="18"/>
    <s v="02-02-01-003-006-01"/>
    <n v="10"/>
    <s v="Materiales y suministros - Llantas de caucho y neumáticos (cámaras de aire)"/>
    <s v="LLANTA 6.00X9 PLANTAS HOBART-TRACTOR "/>
    <n v="25172504"/>
    <s v="Mínima cuantía"/>
    <n v="4"/>
    <n v="5"/>
    <n v="2"/>
    <n v="540000"/>
    <s v="UNIDAD"/>
    <s v="NO SOLICITADAS"/>
  </r>
  <r>
    <x v="18"/>
    <s v="02-02-01-003-006-01"/>
    <n v="10"/>
    <s v="Materiales y suministros - Llantas de caucho y neumáticos (cámaras de aire)"/>
    <s v="LLANTA 6.50X10 MONTACARGA-BARREDORA"/>
    <n v="25172504"/>
    <s v="Mínima cuantía"/>
    <n v="4"/>
    <n v="5"/>
    <n v="5"/>
    <n v="2401500"/>
    <s v="UNIDAD"/>
    <s v="NO SOLICITADAS"/>
  </r>
  <r>
    <x v="18"/>
    <s v="02-02-01-003-006-01"/>
    <n v="10"/>
    <s v="Materiales y suministros - Llantas de caucho y neumáticos (cámaras de aire)"/>
    <s v="LLANTA 7,50X15 HARLAN"/>
    <n v="25172504"/>
    <s v="Mínima cuantía"/>
    <n v="4"/>
    <n v="5"/>
    <n v="4"/>
    <n v="1443600"/>
    <s v="UNIDAD"/>
    <s v="NO SOLICITADAS"/>
  </r>
  <r>
    <x v="18"/>
    <s v="02-02-01-003-006-01"/>
    <n v="10"/>
    <s v="Materiales y suministros - Llantas de caucho y neumáticos (cámaras de aire)"/>
    <s v="LLANTA 8.25X15 MONTACARGA"/>
    <n v="25172503"/>
    <s v="Mínima cuantía"/>
    <n v="4"/>
    <n v="5"/>
    <n v="5"/>
    <n v="2501500"/>
    <s v="UNIDAD"/>
    <s v="NO SOLICITADAS"/>
  </r>
  <r>
    <x v="18"/>
    <s v="02-02-01-003-006-01"/>
    <n v="10"/>
    <s v="Materiales y suministros - Llantas de caucho y neumáticos (cámaras de aire)"/>
    <s v="LLANTA 8.25X15 MONTACARGA"/>
    <n v="25172503"/>
    <s v="Mínima cuantía"/>
    <n v="4"/>
    <n v="5"/>
    <n v="5"/>
    <n v="2501500"/>
    <s v="UNIDAD"/>
    <s v="NO SOLICITADAS"/>
  </r>
  <r>
    <x v="18"/>
    <s v="02-02-01-003-006-01"/>
    <n v="10"/>
    <s v="Materiales y suministros - Llantas de caucho y neumáticos (cámaras de aire)"/>
    <s v="LLANTA 8.75X16.5 SELLOMATICA TRACTOR"/>
    <n v="25172504"/>
    <s v="Mínima cuantía"/>
    <n v="4"/>
    <n v="5"/>
    <n v="4"/>
    <n v="1720800"/>
    <s v="UNIDAD"/>
    <s v="NO SOLICITADAS"/>
  </r>
  <r>
    <x v="18"/>
    <s v="02-02-01-003-006-01"/>
    <n v="10"/>
    <s v="Materiales y suministros - Llantas de caucho y neumáticos (cámaras de aire)"/>
    <s v="LLANTA DE CAUCHO SOLIDO 12.00 X 8 X 20 JBT i30"/>
    <n v="25172503"/>
    <s v="Mínima cuantía"/>
    <n v="4"/>
    <n v="5"/>
    <n v="2"/>
    <n v="960600"/>
    <s v="UNIDAD"/>
    <s v="NO SOLICITADAS"/>
  </r>
  <r>
    <x v="18"/>
    <s v="02-02-01-003-006-01"/>
    <n v="10"/>
    <s v="Materiales y suministros - Llantas de caucho y neumáticos (cámaras de aire)"/>
    <s v="LLANTA DE CAUCHO SOLIDO 355/65-15 JBT i15"/>
    <n v="25172503"/>
    <s v="Mínima cuantía"/>
    <n v="4"/>
    <n v="5"/>
    <n v="2"/>
    <n v="900000"/>
    <s v="UNIDAD"/>
    <s v="NO SOLICITADAS"/>
  </r>
  <r>
    <x v="18"/>
    <s v="02-02-01-003-006-01"/>
    <n v="10"/>
    <s v="Materiales y suministros - Llantas de caucho y neumáticos (cámaras de aire)"/>
    <s v="LLANTA LT 245/75 X 15 SELLOMATICA CARRO ESCALERA"/>
    <n v="25172504"/>
    <s v="Mínima cuantía"/>
    <n v="4"/>
    <n v="5"/>
    <n v="2"/>
    <n v="820000"/>
    <s v="UNIDAD"/>
    <s v="NO SOLICITADAS"/>
  </r>
  <r>
    <x v="18"/>
    <s v="02-02-01-003-006-01"/>
    <n v="10"/>
    <s v="Materiales y suministros - Llantas de caucho y neumáticos (cámaras de aire)"/>
    <s v="LLANTA LT 245/75 X 15 SELLOMATICA CARRO ESCALERA"/>
    <n v="25172504"/>
    <s v="Mínima cuantía"/>
    <n v="4"/>
    <n v="5"/>
    <n v="4"/>
    <n v="1640000"/>
    <s v="UNIDAD"/>
    <s v="NO SOLICITADAS"/>
  </r>
  <r>
    <x v="18"/>
    <s v="02-02-01-004-002"/>
    <n v="10"/>
    <s v="Materiales y suministros - Productos metálicos elaborados (excepto maquinaria y equipo)"/>
    <s v="LLAVE CADENA 6-9/32&quot; "/>
    <n v="46171505"/>
    <s v="Selección abreviada subasta inversa (No disponible)"/>
    <n v="3"/>
    <n v="8"/>
    <n v="1"/>
    <n v="48000"/>
    <s v="UNIDAD"/>
    <s v="NO SOLICITADAS"/>
  </r>
  <r>
    <x v="18"/>
    <s v="02-02-01-004-002"/>
    <n v="10"/>
    <s v="Materiales y suministros - Productos metálicos elaborados (excepto maquinaria y equipo)"/>
    <s v="LLAVE DE CINTA 4&quot;"/>
    <n v="46171505"/>
    <s v="Selección abreviada subasta inversa (No disponible)"/>
    <n v="3"/>
    <n v="8"/>
    <n v="1"/>
    <n v="15200"/>
    <s v="UNIDAD"/>
    <s v="NO SOLICITADAS"/>
  </r>
  <r>
    <x v="18"/>
    <s v="02-02-01-004-002"/>
    <n v="10"/>
    <s v="Materiales y suministros - Productos metálicos elaborados (excepto maquinaria y equipo)"/>
    <s v="LLAVE DE TUBO 5&quot;"/>
    <n v="46171505"/>
    <s v="Selección abreviada subasta inversa (No disponible)"/>
    <n v="3"/>
    <n v="8"/>
    <n v="1"/>
    <n v="18200"/>
    <s v="UNIDAD"/>
    <s v="NO SOLICITADAS"/>
  </r>
  <r>
    <x v="18"/>
    <s v="02-02-01-004-002"/>
    <n v="10"/>
    <s v="Materiales y suministros - Productos metálicos elaborados (excepto maquinaria y equipo)"/>
    <s v="LLAVE EXPANSIVA"/>
    <n v="27111723"/>
    <s v="Selección abreviada subasta inversa (No disponible)"/>
    <n v="3"/>
    <n v="8"/>
    <n v="1"/>
    <n v="40000"/>
    <s v="UNIDAD"/>
    <s v="NO SOLICITADAS"/>
  </r>
  <r>
    <x v="18"/>
    <s v="02-02-01-002-006"/>
    <n v="10"/>
    <s v="Materiales y suministros - Hilados e hilos; tejidos de fibras textiles incluso afelpados"/>
    <s v="LONA ALGODÓN NEGRA"/>
    <n v="11162113"/>
    <s v="Selección abreviada subasta inversa (No disponible)"/>
    <n v="3"/>
    <n v="8"/>
    <n v="3"/>
    <n v="136800"/>
    <s v="METRO"/>
    <s v="NO SOLICITADAS"/>
  </r>
  <r>
    <x v="18"/>
    <s v="02-02-01-002-006"/>
    <n v="10"/>
    <s v="Materiales y suministros - Hilados e hilos; tejidos de fibras textiles incluso afelpados"/>
    <s v="LONA ALGODÓN VERDE"/>
    <n v="11162113"/>
    <s v="Selección abreviada subasta inversa (No disponible)"/>
    <n v="3"/>
    <n v="8"/>
    <n v="3"/>
    <n v="146700"/>
    <s v="METRO"/>
    <s v="NO SOLICITADAS"/>
  </r>
  <r>
    <x v="18"/>
    <s v="02-02-01-002-006"/>
    <n v="10"/>
    <s v="Materiales y suministros - Hilados e hilos; tejidos de fibras textiles incluso afelpados"/>
    <s v="LONA HURACAN NEGRA"/>
    <n v="11162113"/>
    <s v="Selección abreviada subasta inversa (No disponible)"/>
    <n v="3"/>
    <n v="8"/>
    <n v="20"/>
    <n v="1000000"/>
    <s v="METRO"/>
    <s v="NO SOLICITADAS"/>
  </r>
  <r>
    <x v="18"/>
    <s v="02-02-01-002-006"/>
    <n v="10"/>
    <s v="Materiales y suministros - Hilados e hilos; tejidos de fibras textiles incluso afelpados"/>
    <s v="LONA HURACAN ROJA"/>
    <n v="11162113"/>
    <s v="Selección abreviada subasta inversa (No disponible)"/>
    <n v="3"/>
    <n v="8"/>
    <n v="20"/>
    <n v="1000000"/>
    <s v="METRO"/>
    <s v="NO SOLICITADAS"/>
  </r>
  <r>
    <x v="18"/>
    <s v="02-02-01-002-006"/>
    <n v="10"/>
    <s v="Materiales y suministros - Hilados e hilos; tejidos de fibras textiles incluso afelpados"/>
    <s v="LONA HURACAN VERDE"/>
    <n v="11162113"/>
    <s v="Selección abreviada subasta inversa (No disponible)"/>
    <n v="3"/>
    <n v="8"/>
    <n v="20"/>
    <n v="1000000"/>
    <s v="METRO"/>
    <s v="NO SOLICITADAS"/>
  </r>
  <r>
    <x v="18"/>
    <s v="02-02-01-002-006"/>
    <n v="10"/>
    <s v="Materiales y suministros - Hilados e hilos; tejidos de fibras textiles incluso afelpados"/>
    <s v="LONA PARA PARCHES"/>
    <n v="24141600"/>
    <s v="Selección abreviada subasta inversa (No disponible)"/>
    <n v="3"/>
    <n v="8"/>
    <n v="4"/>
    <n v="624000"/>
    <s v="METRO"/>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COGWHEEL SPRAY WURTH"/>
    <n v="15121514"/>
    <s v="Mínima cuantía"/>
    <n v="3"/>
    <n v="8"/>
    <n v="2"/>
    <n v="978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 LUBRICANT AND PENETRANT WD 40"/>
    <n v="15111500"/>
    <s v="Mínima cuantía"/>
    <n v="3"/>
    <n v="5"/>
    <n v="40"/>
    <n v="18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 / ELECTRO CONTAC CLEANER"/>
    <n v="12163800"/>
    <s v="Mínima cuantía"/>
    <n v="3"/>
    <n v="8"/>
    <n v="50"/>
    <n v="2000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 T-91 "/>
    <n v="15111500"/>
    <s v="Mínima cuantía"/>
    <n v="3"/>
    <n v="8"/>
    <n v="2"/>
    <n v="772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1 / GREASELESS LUBRICANT 00116"/>
    <n v="15111500"/>
    <s v="Mínima cuantía"/>
    <n v="3"/>
    <n v="8"/>
    <n v="5"/>
    <n v="325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2 "/>
    <n v="15111500"/>
    <s v="Mínima cuantía"/>
    <n v="3"/>
    <n v="8"/>
    <n v="15"/>
    <n v="975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LPS-3"/>
    <n v="15111500"/>
    <s v="Mínima cuantía"/>
    <n v="3"/>
    <n v="8"/>
    <n v="5"/>
    <n v="325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SKYDROL X CUARTO"/>
    <n v="15101500"/>
    <s v="Mínima cuantía"/>
    <n v="3"/>
    <n v="5"/>
    <n v="3"/>
    <n v="525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 40"/>
    <n v="15101500"/>
    <s v="Mínima cuantía"/>
    <n v="3"/>
    <n v="5"/>
    <n v="10"/>
    <n v="900000"/>
    <s v="GALON"/>
    <s v="NO SOLICITADAS"/>
  </r>
  <r>
    <x v="18"/>
    <s v="02-02-01-004-006-05"/>
    <n v="10"/>
    <s v="Materiales y suministros - Lámparas eléctricas de incandescencia o descarga; lámparas de arco, equipo para alumbrado eléctrico; sus partes y piezas"/>
    <s v="LUZ FLUORESCENTE"/>
    <n v="39112005"/>
    <s v="Selección abreviada subasta inversa (No disponible)"/>
    <n v="3"/>
    <n v="8"/>
    <n v="4"/>
    <n v="30000"/>
    <s v="UNIDAD"/>
    <s v="NO SOLICITADAS"/>
  </r>
  <r>
    <x v="18"/>
    <s v="02-02-01-004-006-05"/>
    <n v="10"/>
    <s v="Materiales y suministros - Lámparas eléctricas de incandescencia o descarga; lámparas de arco, equipo para alumbrado eléctrico; sus partes y piezas"/>
    <s v="LUZ FRIA  EP-300-2650 HAZARDOUS LOCATION WORK LIGHTS"/>
    <n v="27112409"/>
    <s v="Selección abreviada subasta inversa (No disponible)"/>
    <n v="3"/>
    <n v="8"/>
    <n v="2"/>
    <n v="41000"/>
    <s v="UNIDAD"/>
    <s v="NO SOLICITADAS"/>
  </r>
  <r>
    <x v="18"/>
    <s v="02-02-01-004-006-05"/>
    <n v="10"/>
    <s v="Materiales y suministros - Lámparas eléctricas de incandescencia o descarga; lámparas de arco, equipo para alumbrado eléctrico; sus partes y piezas"/>
    <s v="LUZ FRIA ECFSP30"/>
    <n v="39112009"/>
    <s v="Selección abreviada subasta inversa (No disponible)"/>
    <n v="3"/>
    <n v="8"/>
    <n v="1"/>
    <n v="20000"/>
    <s v="UNIDAD"/>
    <s v="NO SOLICITADAS"/>
  </r>
  <r>
    <x v="18"/>
    <s v="02-02-01-004-006-05"/>
    <n v="10"/>
    <s v="Materiales y suministros - Lámparas eléctricas de incandescencia o descarga; lámparas de arco, equipo para alumbrado eléctrico; sus partes y piezas"/>
    <s v="LUZ FRIAECU325BK"/>
    <n v="39112009"/>
    <s v="Selección abreviada subasta inversa (No disponible)"/>
    <n v="3"/>
    <n v="8"/>
    <n v="1"/>
    <n v="35000"/>
    <s v="UNIDAD"/>
    <s v="NO SOLICITADAS"/>
  </r>
  <r>
    <x v="18"/>
    <s v="02-02-01-004-006-05"/>
    <n v="10"/>
    <s v="Materiales y suministros - Lámparas eléctricas de incandescencia o descarga; lámparas de arco, equipo para alumbrado eléctrico; sus partes y piezas"/>
    <s v="LUZ LED DE TRABAJO RECARGABLE "/>
    <n v="39112102"/>
    <s v="Selección abreviada subasta inversa (No disponible)"/>
    <n v="3"/>
    <n v="8"/>
    <n v="1"/>
    <n v="26000"/>
    <s v="UNIDAD"/>
    <s v="NO SOLICITADAS"/>
  </r>
  <r>
    <x v="18"/>
    <s v="02-02-01-004-006-05"/>
    <n v="10"/>
    <s v="Materiales y suministros - Lámparas eléctricas de incandescencia o descarga; lámparas de arco, equipo para alumbrado eléctrico; sus partes y piezas"/>
    <s v="LUZ ROJO / LIGHT PILOT "/>
    <n v="39121534"/>
    <s v="Selección abreviada subasta inversa (No disponible)"/>
    <n v="3"/>
    <n v="8"/>
    <n v="1"/>
    <n v="362000"/>
    <s v="UNIDAD"/>
    <s v="NO SOLICITADAS"/>
  </r>
  <r>
    <x v="18"/>
    <s v="02-02-01-004-006-05"/>
    <n v="10"/>
    <s v="Materiales y suministros - Lámparas eléctricas de incandescencia o descarga; lámparas de arco, equipo para alumbrado eléctrico; sus partes y piezas"/>
    <s v="LUZ VERDE / LIGHT PILOT "/>
    <n v="39121534"/>
    <s v="Selección abreviada subasta inversa (No disponible)"/>
    <n v="3"/>
    <n v="8"/>
    <n v="1"/>
    <n v="362000"/>
    <s v="UNIDAD"/>
    <s v="NO SOLICITADAS"/>
  </r>
  <r>
    <x v="18"/>
    <s v="02-02-01-003-006-09"/>
    <n v="10"/>
    <s v="Materiales y suministros - Otros productos plásticos"/>
    <s v="MANGUERA DE MEDIA DE ALTA PRESION"/>
    <n v="40142008"/>
    <s v="Selección abreviada subasta inversa (No disponible)"/>
    <n v="3"/>
    <n v="8"/>
    <n v="60"/>
    <n v="432000"/>
    <s v="METRO"/>
    <s v="NO SOLICITADAS"/>
  </r>
  <r>
    <x v="18"/>
    <s v="02-02-01-003-006-09"/>
    <n v="10"/>
    <s v="Materiales y suministros - Otros productos plásticos"/>
    <s v="MANGUERA METALICA DE 1/2&quot; "/>
    <n v="40142008"/>
    <s v="Selección abreviada subasta inversa (No disponible)"/>
    <n v="3"/>
    <n v="8"/>
    <n v="15"/>
    <n v="334500"/>
    <s v="METRO"/>
    <s v="NO SOLICITADAS"/>
  </r>
  <r>
    <x v="18"/>
    <s v="02-02-01-003-006-09"/>
    <n v="10"/>
    <s v="Materiales y suministros - Otros productos plásticos"/>
    <s v="MANGUERA METALICA DE 3/4&quot;"/>
    <n v="40142008"/>
    <s v="Selección abreviada subasta inversa (No disponible)"/>
    <n v="3"/>
    <n v="8"/>
    <n v="10"/>
    <n v="223000"/>
    <s v="METRO"/>
    <s v="NO SOLICITADAS"/>
  </r>
  <r>
    <x v="18"/>
    <s v="02-02-02-008-007-01-4"/>
    <n v="10"/>
    <s v="Adquisición de servicios - Servicios de mantenimiento y reparación de maquinaria y equipo de transporte"/>
    <s v="MANTENIMENTO PREVENTIVO CONTROL  CORROSIÓN, CONSERVACIÓN, PRESENTACIÓN Y SALUBRIDAD AERONAVES "/>
    <n v="78181800"/>
    <s v="Selección abreviada menor cuantía"/>
    <n v="3"/>
    <n v="9"/>
    <n v="1"/>
    <n v="120000000"/>
    <s v="GLOBAL"/>
    <s v="NO SOLICITADAS"/>
  </r>
  <r>
    <x v="18"/>
    <s v="02-02-02-008-007-01-4"/>
    <n v="10"/>
    <s v="Adquisición de servicios - Servicios de mantenimiento y reparación de maquinaria y equipo de transporte"/>
    <s v="MANTENIMENTO PREVENTIVO CONTROL  CORROSIÓN, CONSERVACIÓN, PRESENTACIÓN Y SALUBRIDAD AERONAVES     AMARRE"/>
    <n v="78181800"/>
    <s v="Selección abreviada menor cuantía"/>
    <n v="3"/>
    <n v="9"/>
    <n v="1"/>
    <n v="1000000"/>
    <s v="GLOBAL"/>
    <s v="NO SOLICITADAS"/>
  </r>
  <r>
    <x v="18"/>
    <s v="02-02-02-008-007-01-4"/>
    <n v="10"/>
    <s v="Adquisición de servicios - Servicios de mantenimiento y reparación de maquinaria y equipo de transporte"/>
    <s v="MANTENIMENTO PREVENTIVO CONTROL  CORROSIÓN, CONSERVACIÓN, PRESENTACIÓN Y SALUBRIDAD AERONAVES     VF 2019"/>
    <n v="78181800"/>
    <s v="Selección abreviada menor cuantía"/>
    <n v="3"/>
    <n v="9"/>
    <n v="1"/>
    <n v="34000000"/>
    <s v="GLOBAL"/>
    <s v="SI APROBADAS"/>
  </r>
  <r>
    <x v="18"/>
    <s v="02-02-02-008-007-01-5"/>
    <n v="10"/>
    <s v="Adquisición de servicios - Servicios de mantenimiento y reparación de otra maquinaria y otro equipo"/>
    <s v="MANTENIMIENTO CARROS DE OXIGENO (NO MOTORIZADO)"/>
    <n v="73152101"/>
    <s v="Selección abreviada menor cuantía"/>
    <n v="5"/>
    <n v="4"/>
    <n v="1"/>
    <n v="20000000"/>
    <s v="GLOBAL"/>
    <s v="NO SOLICITADAS"/>
  </r>
  <r>
    <x v="18"/>
    <s v="02-02-02-008-003-04-4"/>
    <n v="10"/>
    <s v="Adquisición de servicios - Servicios de ensayo y análisis técnicos"/>
    <s v="MANTENIMIENTO DE LAS BOTELLAS DE OXÍGENO, NITRÓGENO, GAS CARBÓNICO Y EXTINTORAS DE FUEGO DE LAS AERONAVES"/>
    <n v="73152101"/>
    <s v="Selección abreviada menor cuantía"/>
    <n v="3"/>
    <n v="6"/>
    <n v="1"/>
    <n v="50000000"/>
    <s v="GLOBAL"/>
    <s v="NO SOLICITADAS"/>
  </r>
  <r>
    <x v="18"/>
    <s v="02-02-02-008-007-01-5"/>
    <n v="10"/>
    <s v="Adquisición de servicios - Servicios de mantenimiento y reparación de otra maquinaria y otro equipo"/>
    <s v="MANTENIMIENTO DESPEGADORA DE RUEDAS"/>
    <n v="27113201"/>
    <s v="Selección abreviada menor cuantía"/>
    <n v="3"/>
    <n v="9"/>
    <n v="1"/>
    <n v="10000000"/>
    <s v="GLOBAL"/>
    <s v="NO SOLICITADAS"/>
  </r>
  <r>
    <x v="18"/>
    <s v="02-02-02-008-007-01-5"/>
    <n v="10"/>
    <s v="Adquisición de servicios - Servicios de mantenimiento y reparación de otra maquinaria y otro equipo"/>
    <s v="MANTENIMIENTO EQUIPO DEL EQUIPO ETAA ASIGNADO A LA UNIDAD (EQUIPO NO MOTORIZADO ) AMARRE"/>
    <n v="78181500"/>
    <s v="Selección abreviada menor cuantía"/>
    <n v="3"/>
    <n v="9"/>
    <n v="1"/>
    <n v="1000000"/>
    <s v="GLOBAL"/>
    <s v="NO SOLICITADAS"/>
  </r>
  <r>
    <x v="18"/>
    <s v="02-02-02-008-007-01-5"/>
    <n v="10"/>
    <s v="Adquisición de servicios - Servicios de mantenimiento y reparación de otra maquinaria y otro equipo"/>
    <s v="MANTENIMIENTO EQUIPO ETAA BANCOS "/>
    <n v="25191500"/>
    <s v="Selección abreviada menor cuantía"/>
    <n v="3"/>
    <n v="9"/>
    <n v="1"/>
    <n v="15000000"/>
    <s v="GLOBAL"/>
    <s v="NO SOLICITADAS"/>
  </r>
  <r>
    <x v="18"/>
    <s v="02-02-02-008-007-01-5"/>
    <n v="10"/>
    <s v="Adquisición de servicios - Servicios de mantenimiento y reparación de otra maquinaria y otro equipo"/>
    <s v="MANTENIMIENTO EQUIPO ETAA BANCOS VF 2019"/>
    <n v="25191500"/>
    <s v="Selección abreviada menor cuantía"/>
    <n v="3"/>
    <n v="9"/>
    <n v="1"/>
    <n v="6625000"/>
    <s v="GLOBAL"/>
    <s v="SI APROBADAS"/>
  </r>
  <r>
    <x v="18"/>
    <s v="02-02-02-008-007-01-5"/>
    <n v="10"/>
    <s v="Adquisición de servicios - Servicios de mantenimiento y reparación de otra maquinaria y otro equipo"/>
    <s v="MANTENIMIENTO EQUIPO ETAA BARRAS DE ARRASTRE"/>
    <n v="25191514"/>
    <s v="Selección abreviada menor cuantía"/>
    <n v="3"/>
    <n v="9"/>
    <n v="1"/>
    <n v="15000000"/>
    <s v="GLOBAL"/>
    <s v="NO SOLICITADAS"/>
  </r>
  <r>
    <x v="18"/>
    <s v="02-02-02-008-007-01-5"/>
    <n v="10"/>
    <s v="Adquisición de servicios - Servicios de mantenimiento y reparación de otra maquinaria y otro equipo"/>
    <s v="MANTENIMIENTO EQUIPO ETAA BARRAS DE ARRASTRE VF 2019"/>
    <n v="25191514"/>
    <s v="Selección abreviada menor cuantía"/>
    <n v="3"/>
    <n v="9"/>
    <n v="1"/>
    <n v="6625000"/>
    <s v="GLOBAL"/>
    <s v="SI APROBADAS"/>
  </r>
  <r>
    <x v="18"/>
    <s v="02-02-02-008-007-01-5"/>
    <n v="10"/>
    <s v="Adquisición de servicios - Servicios de mantenimiento y reparación de otra maquinaria y otro equipo"/>
    <s v="MANTENIMIENTO EQUIPO ETAA BARREDORAS "/>
    <n v="72154501"/>
    <s v="Selección abreviada menor cuantía"/>
    <n v="3"/>
    <n v="9"/>
    <n v="1"/>
    <n v="15000000"/>
    <s v="GLOBAL"/>
    <s v="NO SOLICITADAS"/>
  </r>
  <r>
    <x v="18"/>
    <s v="02-02-02-008-007-01-5"/>
    <n v="10"/>
    <s v="Adquisición de servicios - Servicios de mantenimiento y reparación de otra maquinaria y otro equipo"/>
    <s v="MANTENIMIENTO EQUIPO ETAA BARREDORAS VF 2019"/>
    <n v="72154501"/>
    <s v="Selección abreviada menor cuantía"/>
    <n v="3"/>
    <n v="9"/>
    <n v="1"/>
    <n v="6625000"/>
    <s v="GLOBAL"/>
    <s v="SI APROBADAS"/>
  </r>
  <r>
    <x v="18"/>
    <s v="02-02-02-008-007-01-5"/>
    <n v="10"/>
    <s v="Adquisición de servicios - Servicios de mantenimiento y reparación de otra maquinaria y otro equipo"/>
    <s v="MANTENIMIENTO EQUIPO ETAA CARGADORES "/>
    <n v="72154501"/>
    <s v="Selección abreviada menor cuantía"/>
    <n v="3"/>
    <n v="9"/>
    <n v="1"/>
    <n v="15000000"/>
    <s v="GLOBAL"/>
    <s v="NO SOLICITADAS"/>
  </r>
  <r>
    <x v="18"/>
    <s v="02-02-02-008-007-01-5"/>
    <n v="10"/>
    <s v="Adquisición de servicios - Servicios de mantenimiento y reparación de otra maquinaria y otro equipo"/>
    <s v="MANTENIMIENTO EQUIPO ETAA CARGADORES VF 2019"/>
    <n v="72154501"/>
    <s v="Selección abreviada menor cuantía"/>
    <n v="3"/>
    <n v="9"/>
    <n v="1"/>
    <n v="6625000"/>
    <s v="GLOBAL"/>
    <s v="SI APROBADAS"/>
  </r>
  <r>
    <x v="18"/>
    <s v="02-02-02-008-007-01-5"/>
    <n v="10"/>
    <s v="Adquisición de servicios - Servicios de mantenimiento y reparación de otra maquinaria y otro equipo"/>
    <s v="MANTENIMIENTO EQUIPO ETAA CARROS ESCALERA "/>
    <n v="72154501"/>
    <s v="Selección abreviada menor cuantía"/>
    <n v="3"/>
    <n v="9"/>
    <n v="1"/>
    <n v="75000000"/>
    <s v="GLOBAL"/>
    <s v="NO SOLICITADAS"/>
  </r>
  <r>
    <x v="18"/>
    <s v="02-02-02-008-007-01-5"/>
    <n v="10"/>
    <s v="Adquisición de servicios - Servicios de mantenimiento y reparación de otra maquinaria y otro equipo"/>
    <s v="MANTENIMIENTO EQUIPO ETAA CARROS ESCALERA VF 2019"/>
    <n v="72154501"/>
    <s v="Selección abreviada menor cuantía"/>
    <n v="3"/>
    <n v="9"/>
    <n v="1"/>
    <n v="6625000"/>
    <s v="GLOBAL"/>
    <s v="SI APROBADAS"/>
  </r>
  <r>
    <x v="18"/>
    <s v="02-02-02-008-007-01-5"/>
    <n v="10"/>
    <s v="Adquisición de servicios - Servicios de mantenimiento y reparación de otra maquinaria y otro equipo"/>
    <s v="MANTENIMIENTO EQUIPO ETAA GATOS "/>
    <n v="72154501"/>
    <s v="Selección abreviada menor cuantía"/>
    <n v="3"/>
    <n v="9"/>
    <n v="1"/>
    <n v="15000000"/>
    <s v="GLOBAL"/>
    <s v="NO SOLICITADAS"/>
  </r>
  <r>
    <x v="18"/>
    <s v="02-02-02-008-007-01-5"/>
    <n v="10"/>
    <s v="Adquisición de servicios - Servicios de mantenimiento y reparación de otra maquinaria y otro equipo"/>
    <s v="MANTENIMIENTO EQUIPO ETAA GATOS VF 2019"/>
    <n v="72154501"/>
    <s v="Selección abreviada menor cuantía"/>
    <n v="3"/>
    <n v="9"/>
    <n v="1"/>
    <n v="6625000"/>
    <s v="GLOBAL"/>
    <s v="SI APROBADAS"/>
  </r>
  <r>
    <x v="18"/>
    <s v="02-02-02-008-007-01-5"/>
    <n v="10"/>
    <s v="Adquisición de servicios - Servicios de mantenimiento y reparación de otra maquinaria y otro equipo"/>
    <s v="MANTENIMIENTO EQUIPO ETAA GRUAS "/>
    <n v="72154502"/>
    <s v="Selección abreviada menor cuantía"/>
    <n v="3"/>
    <n v="9"/>
    <n v="1"/>
    <n v="15000000"/>
    <s v="GLOBAL"/>
    <s v="NO SOLICITADAS"/>
  </r>
  <r>
    <x v="18"/>
    <s v="02-02-02-008-007-01-5"/>
    <n v="10"/>
    <s v="Adquisición de servicios - Servicios de mantenimiento y reparación de otra maquinaria y otro equipo"/>
    <s v="MANTENIMIENTO EQUIPO ETAA GRUAS VF 2019"/>
    <n v="72154502"/>
    <s v="Selección abreviada menor cuantía"/>
    <n v="3"/>
    <n v="9"/>
    <n v="1"/>
    <n v="6625000"/>
    <s v="GLOBAL"/>
    <s v="SI APROBADAS"/>
  </r>
  <r>
    <x v="18"/>
    <s v="02-02-02-008-007-01-5"/>
    <n v="10"/>
    <s v="Adquisición de servicios - Servicios de mantenimiento y reparación de otra maquinaria y otro equipo"/>
    <s v="MANTENIMIENTO EQUIPO ETAA HIDROLAVADORAS "/>
    <n v="72154501"/>
    <s v="Selección abreviada menor cuantía"/>
    <n v="3"/>
    <n v="9"/>
    <n v="1"/>
    <n v="15000000"/>
    <s v="GLOBAL"/>
    <s v="NO SOLICITADAS"/>
  </r>
  <r>
    <x v="18"/>
    <s v="02-02-02-008-007-01-5"/>
    <n v="10"/>
    <s v="Adquisición de servicios - Servicios de mantenimiento y reparación de otra maquinaria y otro equipo"/>
    <s v="MANTENIMIENTO EQUIPO ETAA HIDROLAVADORAS VF 2019"/>
    <n v="72154501"/>
    <s v="Selección abreviada menor cuantía"/>
    <n v="3"/>
    <n v="9"/>
    <n v="1"/>
    <n v="6625000"/>
    <s v="GLOBAL"/>
    <s v="SI APROBADAS"/>
  </r>
  <r>
    <x v="18"/>
    <s v="02-02-02-008-007-01-5"/>
    <n v="10"/>
    <s v="Adquisición de servicios - Servicios de mantenimiento y reparación de otra maquinaria y otro equipo"/>
    <s v="MANTENIMIENTO EQUIPO ETAA MONTACARGAS"/>
    <n v="72154501"/>
    <s v="Selección abreviada menor cuantía"/>
    <n v="3"/>
    <n v="9"/>
    <n v="1"/>
    <n v="60000000"/>
    <s v="GLOBAL"/>
    <s v="NO SOLICITADAS"/>
  </r>
  <r>
    <x v="18"/>
    <s v="02-02-02-008-007-01-5"/>
    <n v="10"/>
    <s v="Adquisición de servicios - Servicios de mantenimiento y reparación de otra maquinaria y otro equipo"/>
    <s v="MANTENIMIENTO EQUIPO ETAA REMOLCADORES"/>
    <n v="72154501"/>
    <s v="Selección abreviada menor cuantía"/>
    <n v="3"/>
    <n v="9"/>
    <n v="1"/>
    <n v="60000000"/>
    <s v="GLOBAL"/>
    <s v="NO SOLICITADAS"/>
  </r>
  <r>
    <x v="18"/>
    <s v="02-02-02-008-007-01-5"/>
    <n v="10"/>
    <s v="Adquisición de servicios - Servicios de mantenimiento y reparación de otra maquinaria y otro equipo"/>
    <s v="MANTENIMIENTO EQUIPO ETAA VEHICULOS UTILITARIOS"/>
    <n v="72154501"/>
    <s v="Selección abreviada menor cuantía"/>
    <n v="3"/>
    <n v="9"/>
    <n v="1"/>
    <n v="60000000"/>
    <s v="GLOBAL"/>
    <s v="NO SOLICITADAS"/>
  </r>
  <r>
    <x v="18"/>
    <s v="02-02-02-008-007-01-5"/>
    <n v="10"/>
    <s v="Adquisición de servicios - Servicios de mantenimiento y reparación de otra maquinaria y otro equipo"/>
    <s v="MANTENIMIENTO ESTANTERIA INTELIGENTE "/>
    <n v="72154501"/>
    <s v="Selección abreviada menor cuantía"/>
    <n v="5"/>
    <n v="3"/>
    <n v="1"/>
    <n v="38000000"/>
    <s v="GLOBAL"/>
    <s v="NO SOLICITADAS"/>
  </r>
  <r>
    <x v="18"/>
    <s v="02-02-02-008-007-01-5"/>
    <n v="10"/>
    <s v="Adquisición de servicios - Servicios de mantenimiento y reparación de otra maquinaria y otro equipo"/>
    <s v="MANTENIMIENTO ETAA TRACTORES"/>
    <n v="72154501"/>
    <s v="Selección abreviada menor cuantía"/>
    <n v="3"/>
    <n v="9"/>
    <n v="1"/>
    <n v="60000000"/>
    <s v="GLOBAL"/>
    <s v="NO SOLICITADAS"/>
  </r>
  <r>
    <x v="18"/>
    <s v="02-02-02-008-007-01-5"/>
    <n v="10"/>
    <s v="Adquisición de servicios - Servicios de mantenimiento y reparación de otra maquinaria y otro equipo"/>
    <s v="MANTENIMIENTO MAYOR SISTEMA COMBUSTIBLES AVIACIÓN UNIDADES AÉREAS (CATAM)"/>
    <n v="72154100"/>
    <s v="Selección abreviada menor cuantía"/>
    <n v="9"/>
    <n v="3"/>
    <n v="1"/>
    <n v="100000000"/>
    <s v="GLOBAL"/>
    <s v="NO SOLICITADAS"/>
  </r>
  <r>
    <x v="18"/>
    <s v="02-02-02-008-007-01-5"/>
    <n v="10"/>
    <s v="Adquisición de servicios - Servicios de mantenimiento y reparación de otra maquinaria y otro equipo"/>
    <s v="MANTENIMIENTO PREVENTIVO Y CORRECTIVO PLANTAS DE ENERGIA "/>
    <n v="72151514"/>
    <s v="Selección abreviada menor cuantía"/>
    <n v="3"/>
    <n v="9"/>
    <n v="1"/>
    <n v="40000000"/>
    <s v="GLOBAL"/>
    <s v="NO SOLICITADAS"/>
  </r>
  <r>
    <x v="18"/>
    <s v="02-02-02-008-007-01-4"/>
    <n v="10"/>
    <s v="Adquisición de servicios - Servicios de mantenimiento y reparación de maquinaria y equipo de transporte"/>
    <s v="MANTENIMIENTO PROGRAMADO E IMPREVISTO PARA EL EQUIPO F-28    "/>
    <n v="78181800"/>
    <s v="Selección abreviada menor cuantía"/>
    <n v="3"/>
    <n v="9"/>
    <n v="1"/>
    <n v="200000000"/>
    <s v="GLOBAL"/>
    <s v="NO SOLICITADAS"/>
  </r>
  <r>
    <x v="18"/>
    <s v="02-02-02-008-007-01-4"/>
    <n v="10"/>
    <s v="Adquisición de servicios - Servicios de mantenimiento y reparación de maquinaria y equipo de transporte"/>
    <s v="MANTENIMIENTO PROGRAMADO E IMPREVISTO PARA EL EQUIPO F-28 AMARRE"/>
    <n v="78181800"/>
    <s v="Selección abreviada menor cuantía"/>
    <n v="3"/>
    <n v="9"/>
    <n v="1"/>
    <n v="1000000"/>
    <s v="GLOBAL"/>
    <s v="NO SOLICITADAS"/>
  </r>
  <r>
    <x v="18"/>
    <s v="02-02-02-008-007-01-4"/>
    <n v="10"/>
    <s v="Adquisición de servicios - Servicios de mantenimiento y reparación de maquinaria y equipo de transporte"/>
    <s v="MANTENIMIENTO PROGRAMADO E IMPREVISTO PARA EL EQUIPO F-28 VF 2019"/>
    <n v="78181800"/>
    <s v="Selección abreviada menor cuantía"/>
    <n v="3"/>
    <n v="9"/>
    <n v="1"/>
    <n v="65000000"/>
    <s v="GLOBAL"/>
    <s v="SI APROBADAS"/>
  </r>
  <r>
    <x v="18"/>
    <s v="02-02-01-004-002"/>
    <n v="10"/>
    <s v="Materiales y suministros - Productos metálicos elaborados (excepto maquinaria y equipo)"/>
    <s v="MARTILLO DE BOLA"/>
    <n v="27111616"/>
    <s v="Selección abreviada subasta inversa (No disponible)"/>
    <n v="3"/>
    <n v="8"/>
    <n v="1"/>
    <n v="18000"/>
    <s v="UNIDAD"/>
    <s v="NO SOLICITADAS"/>
  </r>
  <r>
    <x v="18"/>
    <s v="02-02-01-004-002"/>
    <n v="10"/>
    <s v="Materiales y suministros - Productos metálicos elaborados (excepto maquinaria y equipo)"/>
    <s v="MARTILLO DE CAUCHO"/>
    <n v="27111617"/>
    <s v="Selección abreviada subasta inversa (No disponible)"/>
    <n v="3"/>
    <n v="8"/>
    <n v="1"/>
    <n v="7000"/>
    <s v="UNIDAD"/>
    <s v="NO SOLICITADAS"/>
  </r>
  <r>
    <x v="18"/>
    <s v="02-02-01-003-005-01"/>
    <n v="10"/>
    <s v="Materiales y suministros - Pinturas y barnices y productos relacionados; colores para la pintura artística; tintas"/>
    <s v="MASILLA EPOXICA RALLY"/>
    <n v="31201631"/>
    <s v="Selección abreviada subasta inversa (No disponible)"/>
    <n v="3"/>
    <n v="8"/>
    <n v="3"/>
    <n v="197700"/>
    <s v="UNIDAD"/>
    <s v="NO SOLICITADAS"/>
  </r>
  <r>
    <x v="18"/>
    <s v="02-02-01-003-004-01"/>
    <n v="10"/>
    <s v="Materiales y suministros - Químicos orgánicos básicos"/>
    <s v="METIL ETIL CETONA MEK"/>
    <n v="12142201"/>
    <s v="Selección abreviada subasta inversa (No disponible)"/>
    <n v="3"/>
    <n v="8"/>
    <n v="10"/>
    <n v="800000"/>
    <s v="GALON"/>
    <s v="NO SOLICITADAS"/>
  </r>
  <r>
    <x v="18"/>
    <s v="02-02-01-003-004-02"/>
    <n v="10"/>
    <s v="Materiales y suministros - Productos químicos inorgánicos básicos n. C. P."/>
    <s v="MOLY-50 X LIBRA"/>
    <n v="15121513"/>
    <s v="Selección abreviada subasta inversa (No disponible)"/>
    <n v="3"/>
    <n v="5"/>
    <n v="2"/>
    <n v="290000"/>
    <s v="UNIDAD"/>
    <s v="NO SOLICITADAS"/>
  </r>
  <r>
    <x v="18"/>
    <s v="02-02-01-003-004-02"/>
    <n v="10"/>
    <s v="Materiales y suministros - Productos químicos inorgánicos básicos n. C. P."/>
    <s v="MOLYKOTE (ANTISIZE)"/>
    <n v="15121513"/>
    <s v="Selección abreviada subasta inversa (No disponible)"/>
    <n v="3"/>
    <n v="8"/>
    <n v="5"/>
    <n v="162500"/>
    <s v="UNIDAD"/>
    <s v="NO SOLICITADAS"/>
  </r>
  <r>
    <x v="18"/>
    <s v="02-02-01-004-002"/>
    <n v="10"/>
    <s v="Materiales y suministros - Productos metálicos elaborados (excepto maquinaria y equipo)"/>
    <s v="MONTANTE DE CHOQUE / MOUNT SHOCK,RUBBER"/>
    <n v="25191500"/>
    <s v="Selección abreviada subasta inversa (No disponible)"/>
    <n v="3"/>
    <n v="8"/>
    <n v="1"/>
    <n v="40200"/>
    <s v="UNIDAD"/>
    <s v="NO SOLICITADAS"/>
  </r>
  <r>
    <x v="18"/>
    <s v="02-02-01-004-003-09"/>
    <n v="10"/>
    <s v="Materiales y suministros - Otras máquinas para usos generales y sus partes y piezas"/>
    <s v="MONTANTE VENTILADOR / BLOWER ASSEMBLY"/>
    <n v="40101601"/>
    <s v="Selección abreviada subasta inversa (No disponible)"/>
    <n v="3"/>
    <n v="8"/>
    <n v="1"/>
    <n v="630500"/>
    <s v="UNIDAD"/>
    <s v="NO SOLICITADAS"/>
  </r>
  <r>
    <x v="18"/>
    <s v="02-02-01-004-006-09"/>
    <n v="10"/>
    <s v="Materiales y suministros - Otro equipo eléctrico y sus partes y piezas"/>
    <s v="MOTOR DE ARRANQUE"/>
    <n v="25173902"/>
    <s v="Selección abreviada subasta inversa (No disponible)"/>
    <n v="3"/>
    <n v="8"/>
    <n v="1"/>
    <n v="650000"/>
    <s v="UNIDAD"/>
    <s v="NO SOLICITADAS"/>
  </r>
  <r>
    <x v="18"/>
    <s v="02-02-01-004-006-09"/>
    <n v="10"/>
    <s v="Materiales y suministros - Otro equipo eléctrico y sus partes y piezas"/>
    <s v="MOTOR DE ARRANQUE"/>
    <n v="25173902"/>
    <s v="Selección abreviada subasta inversa (No disponible)"/>
    <n v="3"/>
    <n v="8"/>
    <n v="1"/>
    <n v="562555"/>
    <s v="UNIDAD"/>
    <s v="NO SOLICITADAS"/>
  </r>
  <r>
    <x v="18"/>
    <s v="02-02-01-004-006-09"/>
    <n v="10"/>
    <s v="Materiales y suministros - Otro equipo eléctrico y sus partes y piezas"/>
    <s v="MOTOR DE ARRANQUE"/>
    <n v="25173902"/>
    <s v="Selección abreviada subasta inversa (No disponible)"/>
    <n v="3"/>
    <n v="8"/>
    <n v="1"/>
    <n v="485428"/>
    <s v="UNIDAD"/>
    <s v="NO SOLICITADAS"/>
  </r>
  <r>
    <x v="18"/>
    <s v="02-02-01-004-006-09"/>
    <n v="10"/>
    <s v="Materiales y suministros - Otro equipo eléctrico y sus partes y piezas"/>
    <s v="MOTOR DE ARRANQUE"/>
    <n v="25173902"/>
    <s v="Selección abreviada subasta inversa (No disponible)"/>
    <n v="3"/>
    <n v="8"/>
    <n v="1"/>
    <n v="600000"/>
    <s v="UNIDAD"/>
    <s v="NO SOLICITADAS"/>
  </r>
  <r>
    <x v="18"/>
    <s v="02-02-01-004-006-09"/>
    <n v="10"/>
    <s v="Materiales y suministros - Otro equipo eléctrico y sus partes y piezas"/>
    <s v="MOTOR DE ARRANQUE"/>
    <n v="25173902"/>
    <s v="Selección abreviada subasta inversa (No disponible)"/>
    <n v="3"/>
    <n v="8"/>
    <n v="1"/>
    <n v="780240"/>
    <s v="UNIDAD"/>
    <s v="NO SOLICITADAS"/>
  </r>
  <r>
    <x v="18"/>
    <s v="02-02-01-004-006-09"/>
    <n v="10"/>
    <s v="Materiales y suministros - Otro equipo eléctrico y sus partes y piezas"/>
    <s v="MOTOR DE ARRANQUE"/>
    <n v="25173902"/>
    <s v="Selección abreviada subasta inversa (No disponible)"/>
    <n v="3"/>
    <n v="8"/>
    <n v="1"/>
    <n v="680500"/>
    <s v="UNIDAD"/>
    <s v="NO SOLICITADAS"/>
  </r>
  <r>
    <x v="18"/>
    <s v="02-02-01-004-006-09"/>
    <n v="10"/>
    <s v="Materiales y suministros - Otro equipo eléctrico y sus partes y piezas"/>
    <s v="MOTOR DE ARRANQUE CUMMINS"/>
    <n v="25173902"/>
    <s v="Selección abreviada subasta inversa (No disponible)"/>
    <n v="3"/>
    <n v="8"/>
    <n v="1"/>
    <n v="710000"/>
    <s v="UNIDAD"/>
    <s v="NO SOLICITADAS"/>
  </r>
  <r>
    <x v="18"/>
    <s v="02-02-01-004-006-09"/>
    <n v="10"/>
    <s v="Materiales y suministros - Otro equipo eléctrico y sus partes y piezas"/>
    <s v="MOTOR DE ARRANQUE DELCO"/>
    <n v="25173902"/>
    <s v="Selección abreviada subasta inversa (No disponible)"/>
    <n v="3"/>
    <n v="8"/>
    <n v="1"/>
    <n v="600000"/>
    <s v="UNIDAD"/>
    <s v="NO SOLICITADAS"/>
  </r>
  <r>
    <x v="18"/>
    <s v="02-02-01-003-006-01"/>
    <n v="10"/>
    <s v="Materiales y suministros - Llantas de caucho y neumáticos (cámaras de aire)"/>
    <s v="NEUMATICO  28X9-15"/>
    <n v="25172502"/>
    <s v="Mínima cuantía"/>
    <n v="4"/>
    <n v="5"/>
    <n v="6"/>
    <n v="2523600"/>
    <s v="UNIDAD"/>
    <s v="NO SOLICITADAS"/>
  </r>
  <r>
    <x v="18"/>
    <s v="02-02-01-003-006-01"/>
    <n v="10"/>
    <s v="Materiales y suministros - Llantas de caucho y neumáticos (cámaras de aire)"/>
    <s v="NEUMATICO  6.00X9 "/>
    <n v="25172502"/>
    <s v="Mínima cuantía"/>
    <n v="4"/>
    <n v="5"/>
    <n v="5"/>
    <n v="2100000"/>
    <s v="UNIDAD"/>
    <s v="NO SOLICITADAS"/>
  </r>
  <r>
    <x v="18"/>
    <s v="02-02-01-003-006-01"/>
    <n v="10"/>
    <s v="Materiales y suministros - Llantas de caucho y neumáticos (cámaras de aire)"/>
    <s v="NEUMATICO  6.50X10 "/>
    <n v="25172502"/>
    <s v="Mínima cuantía"/>
    <n v="4"/>
    <n v="5"/>
    <n v="5"/>
    <n v="2151000"/>
    <s v="UNIDAD"/>
    <s v="NO SOLICITADAS"/>
  </r>
  <r>
    <x v="18"/>
    <s v="02-02-01-003-006-01"/>
    <n v="10"/>
    <s v="Materiales y suministros - Llantas de caucho y neumáticos (cámaras de aire)"/>
    <s v="NEUMATICO  8.25X15"/>
    <n v="25172502"/>
    <s v="Mínima cuantía"/>
    <n v="4"/>
    <n v="5"/>
    <n v="5"/>
    <n v="1902500"/>
    <s v="UNIDAD"/>
    <s v="NO SOLICITADAS"/>
  </r>
  <r>
    <x v="18"/>
    <s v="02-02-01-003-006-01"/>
    <n v="10"/>
    <s v="Materiales y suministros - Llantas de caucho y neumáticos (cámaras de aire)"/>
    <s v="NEUMATICO 295-80 X 22.5 "/>
    <n v="25172502"/>
    <s v="Mínima cuantía"/>
    <n v="4"/>
    <n v="5"/>
    <n v="2"/>
    <n v="586000"/>
    <s v="UNIDAD"/>
    <s v="NO SOLICITADAS"/>
  </r>
  <r>
    <x v="18"/>
    <s v="02-02-01-003-006-01"/>
    <n v="10"/>
    <s v="Materiales y suministros - Llantas de caucho y neumáticos (cámaras de aire)"/>
    <s v="NEUMATICO 7,50X15 "/>
    <n v="25172502"/>
    <s v="Mínima cuantía"/>
    <n v="4"/>
    <n v="5"/>
    <n v="4"/>
    <n v="1002400"/>
    <s v="UNIDAD"/>
    <s v="NO SOLICITADAS"/>
  </r>
  <r>
    <x v="18"/>
    <s v="02-02-01-003-004-02"/>
    <n v="10"/>
    <s v="Materiales y suministros - Productos químicos inorgánicos básicos n. C. P."/>
    <s v="NITROGENO GASEOSO"/>
    <n v="12141903"/>
    <s v="Mínima cuantía"/>
    <n v="4"/>
    <n v="8"/>
    <n v="1"/>
    <n v="5000000"/>
    <s v="METRO CUBICO"/>
    <s v="NO SOLICITADAS"/>
  </r>
  <r>
    <x v="18"/>
    <s v="02-02-01-003-004-02"/>
    <n v="10"/>
    <s v="Materiales y suministros - Productos químicos inorgánicos básicos n. C. P."/>
    <s v="NITROGENO GASEOSO AMARRE"/>
    <n v="12141903"/>
    <s v="Mínima cuantía"/>
    <n v="4"/>
    <n v="8"/>
    <n v="1"/>
    <n v="333333"/>
    <s v="METRO CUBICO"/>
    <s v="NO SOLICITADAS"/>
  </r>
  <r>
    <x v="18"/>
    <s v="02-02-01-003-004-02"/>
    <n v="10"/>
    <s v="Materiales y suministros - Productos químicos inorgánicos básicos n. C. P."/>
    <s v="NITROGENO GASEOSO VF 2019"/>
    <n v="12141903"/>
    <s v="Mínima cuantía"/>
    <n v="4"/>
    <n v="8"/>
    <n v="1"/>
    <n v="5000000"/>
    <s v="METRO CUBICO"/>
    <s v="SI APROBADAS"/>
  </r>
  <r>
    <x v="18"/>
    <s v="02-02-01-004-002"/>
    <n v="10"/>
    <s v="Materiales y suministros - Productos metálicos elaborados (excepto maquinaria y equipo)"/>
    <s v="OJETE METALICO 1/2&quot;"/>
    <n v="53141600"/>
    <s v="Selección abreviada subasta inversa (No disponible)"/>
    <n v="3"/>
    <n v="8"/>
    <n v="3"/>
    <n v="1500"/>
    <s v="UNIDAD"/>
    <s v="NO SOLICITADAS"/>
  </r>
  <r>
    <x v="18"/>
    <s v="02-02-01-004-002"/>
    <n v="10"/>
    <s v="Materiales y suministros - Productos metálicos elaborados (excepto maquinaria y equipo)"/>
    <s v="OJETE METALICO 3/4&quot;"/>
    <n v="53141600"/>
    <s v="Selección abreviada subasta inversa (No disponible)"/>
    <n v="3"/>
    <n v="8"/>
    <n v="3"/>
    <n v="2100"/>
    <s v="UNIDAD"/>
    <s v="NO SOLICITADAS"/>
  </r>
  <r>
    <x v="18"/>
    <s v="02-02-01-004-002"/>
    <n v="10"/>
    <s v="Materiales y suministros - Productos metálicos elaborados (excepto maquinaria y equipo)"/>
    <s v="OJETE METALICO 3/8&quot;"/>
    <n v="53141600"/>
    <s v="Selección abreviada subasta inversa (No disponible)"/>
    <n v="3"/>
    <n v="8"/>
    <n v="10"/>
    <n v="7000"/>
    <s v="UNIDAD"/>
    <s v="NO SOLICITADAS"/>
  </r>
  <r>
    <x v="18"/>
    <s v="02-02-01-003-006-03"/>
    <n v="10"/>
    <s v="Materiales y suministros - Semimanufacturas de plástico"/>
    <s v="ORGANIZADOR DE TERMINALES / STRIP, TERMINAL"/>
    <n v="39122200"/>
    <s v="Selección abreviada subasta inversa (No disponible)"/>
    <n v="3"/>
    <n v="8"/>
    <n v="5"/>
    <n v="100000"/>
    <s v="UNIDAD"/>
    <s v="NO SOLICITADAS"/>
  </r>
  <r>
    <x v="18"/>
    <s v="02-02-01-003-004-02"/>
    <n v="10"/>
    <s v="Materiales y suministros - Productos químicos inorgánicos básicos n. C. P."/>
    <s v="OXIGENO GASEOSO GRADO ABO"/>
    <n v="12141904"/>
    <s v="Mínima cuantía"/>
    <n v="4"/>
    <n v="8"/>
    <n v="1"/>
    <n v="5000000"/>
    <s v="METRO CUBICO"/>
    <s v="NO SOLICITADAS"/>
  </r>
  <r>
    <x v="18"/>
    <s v="02-02-01-003-004-02"/>
    <n v="10"/>
    <s v="Materiales y suministros - Productos químicos inorgánicos básicos n. C. P."/>
    <s v="OXIGENO GASEOSO GRADO ABO AMARRE"/>
    <n v="12141904"/>
    <s v="Mínima cuantía"/>
    <n v="4"/>
    <n v="8"/>
    <n v="1"/>
    <n v="333333"/>
    <s v="METRO CUBICO"/>
    <s v="NO SOLICITADAS"/>
  </r>
  <r>
    <x v="18"/>
    <s v="02-02-01-003-004-02"/>
    <n v="10"/>
    <s v="Materiales y suministros - Productos químicos inorgánicos básicos n. C. P."/>
    <s v="OXIGENO GASEOSO GRADO ABO VF 2019"/>
    <n v="12141904"/>
    <s v="Mínima cuantía"/>
    <n v="4"/>
    <n v="8"/>
    <n v="1"/>
    <n v="5000000"/>
    <s v="METRO CUBICO"/>
    <s v="SI APROBADAS"/>
  </r>
  <r>
    <x v="18"/>
    <s v="02-02-01-003-004-02"/>
    <n v="10"/>
    <s v="Materiales y suministros - Productos químicos inorgánicos básicos n. C. P."/>
    <s v="OXIGENO LIQUIDO"/>
    <n v="12141904"/>
    <s v="Mínima cuantía"/>
    <n v="4"/>
    <n v="8"/>
    <n v="1"/>
    <n v="5000000"/>
    <s v="METRO CUBICO"/>
    <s v="NO SOLICITADAS"/>
  </r>
  <r>
    <x v="18"/>
    <s v="02-02-01-003-004-02"/>
    <n v="10"/>
    <s v="Materiales y suministros - Productos químicos inorgánicos básicos n. C. P."/>
    <s v="OXIGENO LIQUIDO AMARRE"/>
    <n v="12141904"/>
    <s v="Mínima cuantía"/>
    <n v="4"/>
    <n v="8"/>
    <n v="1"/>
    <n v="333333"/>
    <s v="METRO CUBICO"/>
    <s v="NO SOLICITADAS"/>
  </r>
  <r>
    <x v="18"/>
    <s v="02-02-01-003-004-02"/>
    <n v="10"/>
    <s v="Materiales y suministros - Productos químicos inorgánicos básicos n. C. P."/>
    <s v="OXIGENO LIQUIDO VF 2019"/>
    <n v="12141904"/>
    <s v="Mínima cuantía"/>
    <n v="4"/>
    <n v="8"/>
    <n v="1"/>
    <n v="5000000"/>
    <s v="METRO CUBICO"/>
    <s v="SI APROBADAS"/>
  </r>
  <r>
    <x v="18"/>
    <s v="02-02-01-002-006"/>
    <n v="10"/>
    <s v="Materiales y suministros - Hilados e hilos; tejidos de fibras textiles incluso afelpados"/>
    <s v="PANA NEVADA AZUL"/>
    <n v="11162113"/>
    <s v="Selección abreviada subasta inversa (No disponible)"/>
    <n v="3"/>
    <n v="8"/>
    <n v="3"/>
    <n v="630000"/>
    <s v="METRO"/>
    <s v="NO SOLICITADAS"/>
  </r>
  <r>
    <x v="18"/>
    <s v="02-02-01-003-002-01"/>
    <n v="10"/>
    <s v="Materiales y suministros - Pasta de papel, papel y cartón"/>
    <s v="PAÑO WYPALL X-70"/>
    <n v="47131900"/>
    <s v="Selección abreviada subasta inversa (No disponible)"/>
    <n v="3"/>
    <n v="8"/>
    <n v="120"/>
    <n v="5400000"/>
    <s v="UNIDAD"/>
    <s v="NO SOLICITADAS"/>
  </r>
  <r>
    <x v="18"/>
    <s v="02-02-01-004-006-04"/>
    <n v="10"/>
    <s v="Materiales y suministros - Acumuladores, pilas y baterías primarias y sus partes y piezas"/>
    <s v="PAQUETE BATERIA / BATERY PACK"/>
    <n v="27113201"/>
    <s v="Selección abreviada subasta inversa (No disponible)"/>
    <n v="3"/>
    <n v="8"/>
    <n v="1"/>
    <n v="762000"/>
    <s v="UNIDAD"/>
    <s v="NO SOLICITADAS"/>
  </r>
  <r>
    <x v="18"/>
    <s v="02-02-01-003-005-04"/>
    <n v="10"/>
    <s v="Materiales y suministros - Productos químicos n. C. P."/>
    <s v="PARTICULAS MAGNETICAS EN GALON"/>
    <n v="41111803"/>
    <s v="Selección abreviada subasta inversa (No disponible)"/>
    <n v="3"/>
    <n v="8"/>
    <n v="2"/>
    <n v="290000"/>
    <s v="UNIDAD"/>
    <s v="NO SOLICITADAS"/>
  </r>
  <r>
    <x v="18"/>
    <s v="02-02-01-004-006-09"/>
    <n v="10"/>
    <s v="Materiales y suministros - Otro equipo eléctrico y sus partes y piezas"/>
    <s v="PEINES PARA ALTERNADOR"/>
    <n v="26101302"/>
    <s v="Selección abreviada subasta inversa (No disponible)"/>
    <n v="3"/>
    <n v="8"/>
    <n v="3"/>
    <n v="1350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NETRANTE SOLVENT KNOCKER LOOSE "/>
    <n v="15121802"/>
    <s v="Selección abreviada subasta inversa (No disponible)"/>
    <n v="3"/>
    <n v="8"/>
    <n v="2"/>
    <n v="64800"/>
    <s v="UNIDAD"/>
    <s v="NO SOLICITADAS"/>
  </r>
  <r>
    <x v="18"/>
    <s v="02-02-01-004-002"/>
    <n v="10"/>
    <s v="Materiales y suministros - Productos metálicos elaborados (excepto maquinaria y equipo)"/>
    <s v="PERILLA / KNOB, RED"/>
    <n v="32111500"/>
    <s v="Selección abreviada subasta inversa (No disponible)"/>
    <n v="3"/>
    <n v="8"/>
    <n v="2"/>
    <n v="150800"/>
    <s v="UNIDAD"/>
    <s v="NO SOLICITADAS"/>
  </r>
  <r>
    <x v="18"/>
    <s v="02-02-01-003-007-09"/>
    <n v="10"/>
    <s v="Materiales y suministros - Otros productos minerales no metálicos n. C. P."/>
    <s v="PIEDRA DE ESMERIL GRANO FINO PARA TUNGSTENO GRANO FINO 8&quot;"/>
    <n v="27111929"/>
    <s v="Selección abreviada subasta inversa (No disponible)"/>
    <n v="3"/>
    <n v="8"/>
    <n v="2"/>
    <n v="144000"/>
    <s v="UNIDAD"/>
    <s v="NO SOLICITADAS"/>
  </r>
  <r>
    <x v="18"/>
    <s v="02-02-01-004-006-04"/>
    <n v="10"/>
    <s v="Materiales y suministros - Acumuladores, pilas y baterías primarias y sus partes y piezas"/>
    <s v="PILA ALCALINA 9V "/>
    <n v="26111700"/>
    <s v="Selección abreviada subasta inversa (No disponible)"/>
    <n v="3"/>
    <n v="8"/>
    <n v="5"/>
    <n v="60000"/>
    <s v="UNIDAD"/>
    <s v="NO SOLICITADAS"/>
  </r>
  <r>
    <x v="18"/>
    <s v="02-02-01-004-006-04"/>
    <n v="10"/>
    <s v="Materiales y suministros - Acumuladores, pilas y baterías primarias y sus partes y piezas"/>
    <s v="PILA ALCALINA AAA 1,5 V "/>
    <n v="26111700"/>
    <s v="Selección abreviada subasta inversa (No disponible)"/>
    <n v="3"/>
    <n v="8"/>
    <n v="10"/>
    <n v="70000"/>
    <s v="UNIDAD"/>
    <s v="NO SOLICITADAS"/>
  </r>
  <r>
    <x v="18"/>
    <s v="02-02-01-004-006-04"/>
    <n v="10"/>
    <s v="Materiales y suministros - Acumuladores, pilas y baterías primarias y sus partes y piezas"/>
    <s v="PILA ALCALINA TIPO C 1,5 V "/>
    <n v="26111700"/>
    <s v="Selección abreviada subasta inversa (No disponible)"/>
    <n v="3"/>
    <n v="8"/>
    <n v="5"/>
    <n v="50000"/>
    <s v="UNIDAD"/>
    <s v="NO SOLICITADAS"/>
  </r>
  <r>
    <x v="18"/>
    <s v="02-02-01-004-002"/>
    <n v="10"/>
    <s v="Materiales y suministros - Productos metálicos elaborados (excepto maquinaria y equipo)"/>
    <s v="PIN COTTER 1/16X 1/14 MS24665-138 "/>
    <n v="31161709"/>
    <s v="Selección abreviada subasta inversa (No disponible)"/>
    <n v="3"/>
    <n v="8"/>
    <n v="8"/>
    <n v="2800"/>
    <s v="UNIDAD"/>
    <s v="NO SOLICITADAS"/>
  </r>
  <r>
    <x v="18"/>
    <s v="02-02-01-004-002"/>
    <n v="10"/>
    <s v="Materiales y suministros - Productos metálicos elaborados (excepto maquinaria y equipo)"/>
    <s v="PIN COTTER 1/16X1 MS24665-136 "/>
    <n v="31161709"/>
    <s v="Selección abreviada subasta inversa (No disponible)"/>
    <n v="3"/>
    <n v="8"/>
    <n v="8"/>
    <n v="2800"/>
    <s v="UNIDAD"/>
    <s v="NO SOLICITADAS"/>
  </r>
  <r>
    <x v="18"/>
    <s v="02-02-01-004-002"/>
    <n v="10"/>
    <s v="Materiales y suministros - Productos metálicos elaborados (excepto maquinaria y equipo)"/>
    <s v="PIN COTTER 1/16X1/2 MS24665-132 "/>
    <n v="31161709"/>
    <s v="Selección abreviada subasta inversa (No disponible)"/>
    <n v="3"/>
    <n v="8"/>
    <n v="10"/>
    <n v="3500"/>
    <s v="UNIDAD"/>
    <s v="NO SOLICITADAS"/>
  </r>
  <r>
    <x v="18"/>
    <s v="02-02-01-003-008-09"/>
    <n v="10"/>
    <s v="Materiales y suministros - Otros artículos manufacturados n. C. P."/>
    <s v="PINCEL DELGADO"/>
    <n v="60121228"/>
    <s v="Selección abreviada subasta inversa (No disponible)"/>
    <n v="3"/>
    <n v="8"/>
    <n v="5"/>
    <n v="25000"/>
    <s v="UNIDAD"/>
    <s v="NO SOLICITADAS"/>
  </r>
  <r>
    <x v="18"/>
    <s v="02-02-01-003-005-01"/>
    <n v="10"/>
    <s v="Materiales y suministros - Pinturas y barnices y productos relacionados; colores para la pintura artística; tintas"/>
    <s v="PINTURA / LACA AMARILLA"/>
    <n v="11121503"/>
    <s v="Selección abreviada subasta inversa (No disponible)"/>
    <n v="3"/>
    <n v="8"/>
    <n v="1"/>
    <n v="70000"/>
    <s v="GALON"/>
    <s v="NO SOLICITADAS"/>
  </r>
  <r>
    <x v="18"/>
    <s v="02-02-01-003-005-01"/>
    <n v="10"/>
    <s v="Materiales y suministros - Pinturas y barnices y productos relacionados; colores para la pintura artística; tintas"/>
    <s v="PINTURA / LACA BLANCA"/>
    <n v="11121503"/>
    <s v="Selección abreviada subasta inversa (No disponible)"/>
    <n v="3"/>
    <n v="8"/>
    <n v="1"/>
    <n v="70000"/>
    <s v="GALON"/>
    <s v="NO SOLICITADAS"/>
  </r>
  <r>
    <x v="18"/>
    <s v="02-02-01-003-005-01"/>
    <n v="10"/>
    <s v="Materiales y suministros - Pinturas y barnices y productos relacionados; colores para la pintura artística; tintas"/>
    <s v="PINTURA / LACA GRIS"/>
    <n v="11121503"/>
    <s v="Selección abreviada subasta inversa (No disponible)"/>
    <n v="3"/>
    <n v="8"/>
    <n v="1"/>
    <n v="70000"/>
    <s v="GALON"/>
    <s v="NO SOLICITADAS"/>
  </r>
  <r>
    <x v="18"/>
    <s v="02-02-01-003-005-01"/>
    <n v="10"/>
    <s v="Materiales y suministros - Pinturas y barnices y productos relacionados; colores para la pintura artística; tintas"/>
    <s v="PINTURA / LACA NEGRA"/>
    <n v="11121503"/>
    <s v="Selección abreviada subasta inversa (No disponible)"/>
    <n v="3"/>
    <n v="8"/>
    <n v="1"/>
    <n v="70000"/>
    <s v="GALON"/>
    <s v="NO SOLICITADAS"/>
  </r>
  <r>
    <x v="18"/>
    <s v="02-02-01-003-005-01"/>
    <n v="10"/>
    <s v="Materiales y suministros - Pinturas y barnices y productos relacionados; colores para la pintura artística; tintas"/>
    <s v="PINTURA / LACA ROJA"/>
    <n v="11121503"/>
    <s v="Selección abreviada subasta inversa (No disponible)"/>
    <n v="3"/>
    <n v="8"/>
    <n v="1"/>
    <n v="70000"/>
    <s v="GALON"/>
    <s v="NO SOLICITADAS"/>
  </r>
  <r>
    <x v="18"/>
    <s v="02-02-01-003-005-01"/>
    <n v="10"/>
    <s v="Materiales y suministros - Pinturas y barnices y productos relacionados; colores para la pintura artística; tintas"/>
    <s v="PINTURA AMARILLA POLIURETANO"/>
    <n v="31211500"/>
    <s v="Selección abreviada subasta inversa (No disponible)"/>
    <n v="3"/>
    <n v="8"/>
    <n v="1"/>
    <n v="1250000"/>
    <s v="GALON"/>
    <s v="NO SOLICITADAS"/>
  </r>
  <r>
    <x v="18"/>
    <s v="02-02-01-003-005-01"/>
    <n v="10"/>
    <s v="Materiales y suministros - Pinturas y barnices y productos relacionados; colores para la pintura artística; tintas"/>
    <s v="PINTURA BLANCA POLIURETANO - ALTA TEMPERATURA "/>
    <n v="31211500"/>
    <s v="Selección abreviada subasta inversa (No disponible)"/>
    <n v="3"/>
    <n v="8"/>
    <n v="1"/>
    <n v="1250000"/>
    <s v="GALON"/>
    <s v="NO SOLICITADAS"/>
  </r>
  <r>
    <x v="18"/>
    <s v="02-02-01-003-005-01"/>
    <n v="10"/>
    <s v="Materiales y suministros - Pinturas y barnices y productos relacionados; colores para la pintura artística; tintas"/>
    <s v="PINTURA BLANCO BRILLANTE F-S85285"/>
    <n v="31211504"/>
    <s v="Selección abreviada subasta inversa (No disponible)"/>
    <n v="3"/>
    <n v="8"/>
    <n v="1"/>
    <n v="1350000"/>
    <s v="UNIDAD"/>
    <s v="NO SOLICITADAS"/>
  </r>
  <r>
    <x v="18"/>
    <s v="02-02-01-003-005-01"/>
    <n v="10"/>
    <s v="Materiales y suministros - Pinturas y barnices y productos relacionados; colores para la pintura artística; tintas"/>
    <s v="PINTURA FLUORECENTE "/>
    <n v="31211500"/>
    <s v="Selección abreviada subasta inversa (No disponible)"/>
    <n v="3"/>
    <n v="8"/>
    <n v="1"/>
    <n v="950000"/>
    <s v="GALON"/>
    <s v="NO SOLICITADAS"/>
  </r>
  <r>
    <x v="18"/>
    <s v="02-02-01-003-005-01"/>
    <n v="10"/>
    <s v="Materiales y suministros - Pinturas y barnices y productos relacionados; colores para la pintura artística; tintas"/>
    <s v="PINTURA GRIS CLARO F-S85285"/>
    <n v="31211504"/>
    <s v="Selección abreviada subasta inversa (No disponible)"/>
    <n v="3"/>
    <n v="8"/>
    <n v="3"/>
    <n v="3900000"/>
    <s v="UNIDAD"/>
    <s v="NO SOLICITADAS"/>
  </r>
  <r>
    <x v="18"/>
    <s v="02-02-01-003-005-01"/>
    <n v="10"/>
    <s v="Materiales y suministros - Pinturas y barnices y productos relacionados; colores para la pintura artística; tintas"/>
    <s v="PINTURA GRIS OSCURO F-S85285"/>
    <n v="31211504"/>
    <s v="Selección abreviada subasta inversa (No disponible)"/>
    <n v="3"/>
    <n v="8"/>
    <n v="3"/>
    <n v="3900000"/>
    <s v="UNIDAD"/>
    <s v="NO SOLICITADAS"/>
  </r>
  <r>
    <x v="18"/>
    <s v="02-02-01-003-005-01"/>
    <n v="10"/>
    <s v="Materiales y suministros - Pinturas y barnices y productos relacionados; colores para la pintura artística; tintas"/>
    <s v="PINTURA NEGRA ALTA TEMPERATURA"/>
    <n v="24121802"/>
    <s v="Selección abreviada subasta inversa (No disponible)"/>
    <n v="3"/>
    <n v="8"/>
    <n v="1"/>
    <n v="1250000"/>
    <s v="UNIDAD"/>
    <s v="NO SOLICITADAS"/>
  </r>
  <r>
    <x v="18"/>
    <s v="02-02-01-003-005-01"/>
    <n v="10"/>
    <s v="Materiales y suministros - Pinturas y barnices y productos relacionados; colores para la pintura artística; tintas"/>
    <s v="PINTURA NEGRO BRILLANTE POLIURETANO"/>
    <n v="31211504"/>
    <s v="Selección abreviada subasta inversa (No disponible)"/>
    <n v="3"/>
    <n v="8"/>
    <n v="1"/>
    <n v="1350000"/>
    <s v="UNIDAD"/>
    <s v="NO SOLICITADAS"/>
  </r>
  <r>
    <x v="18"/>
    <s v="02-02-01-003-005-01"/>
    <n v="10"/>
    <s v="Materiales y suministros - Pinturas y barnices y productos relacionados; colores para la pintura artística; tintas"/>
    <s v="PINTURA NEGRO MATE POLIURETANO"/>
    <n v="31211504"/>
    <s v="Selección abreviada subasta inversa (No disponible)"/>
    <n v="3"/>
    <n v="8"/>
    <n v="1"/>
    <n v="1350000"/>
    <s v="UNIDAD"/>
    <s v="NO SOLICITADAS"/>
  </r>
  <r>
    <x v="18"/>
    <s v="02-02-01-003-005-01"/>
    <n v="10"/>
    <s v="Materiales y suministros - Pinturas y barnices y productos relacionados; colores para la pintura artística; tintas"/>
    <s v="PINTURA ROJO BANDERA POLIURETANO"/>
    <n v="31211504"/>
    <s v="Selección abreviada subasta inversa (No disponible)"/>
    <n v="3"/>
    <n v="8"/>
    <n v="1"/>
    <n v="1350000"/>
    <s v="UNIDAD"/>
    <s v="NO SOLICITADAS"/>
  </r>
  <r>
    <x v="18"/>
    <s v="02-02-01-004-002"/>
    <n v="10"/>
    <s v="Materiales y suministros - Productos metálicos elaborados (excepto maquinaria y equipo)"/>
    <s v="PINZA AMPERIMETRICA"/>
    <n v="32131023"/>
    <s v="Selección abreviada subasta inversa (No disponible)"/>
    <n v="3"/>
    <n v="8"/>
    <n v="1"/>
    <n v="23500"/>
    <s v="UNIDAD"/>
    <s v="NO SOLICITADAS"/>
  </r>
  <r>
    <x v="18"/>
    <s v="02-02-01-004-002"/>
    <n v="10"/>
    <s v="Materiales y suministros - Productos metálicos elaborados (excepto maquinaria y equipo)"/>
    <s v="PINZA CORTA CABLE"/>
    <n v="27112114"/>
    <s v="Selección abreviada subasta inversa (No disponible)"/>
    <n v="3"/>
    <n v="8"/>
    <n v="1"/>
    <n v="79000"/>
    <s v="UNIDAD"/>
    <s v="NO SOLICITADAS"/>
  </r>
  <r>
    <x v="18"/>
    <s v="02-02-01-004-002"/>
    <n v="10"/>
    <s v="Materiales y suministros - Productos metálicos elaborados (excepto maquinaria y equipo)"/>
    <s v="PINZA PELACABLES AUTOMATICA"/>
    <n v="27112151"/>
    <s v="Selección abreviada subasta inversa (No disponible)"/>
    <n v="3"/>
    <n v="8"/>
    <n v="2"/>
    <n v="16000"/>
    <s v="UNIDAD"/>
    <s v="NO SOLICITADAS"/>
  </r>
  <r>
    <x v="18"/>
    <s v="02-02-01-004-002"/>
    <n v="10"/>
    <s v="Materiales y suministros - Productos metálicos elaborados (excepto maquinaria y equipo)"/>
    <s v="PINZA SRPC105 JUEGO"/>
    <n v="27112105"/>
    <s v="Selección abreviada subasta inversa (No disponible)"/>
    <n v="3"/>
    <n v="8"/>
    <n v="1"/>
    <n v="92000"/>
    <s v="UNIDAD"/>
    <s v="NO SOLICITADAS"/>
  </r>
  <r>
    <x v="18"/>
    <s v="02-02-01-004-003-09"/>
    <n v="10"/>
    <s v="Materiales y suministros - Otras máquinas para usos generales y sus partes y piezas"/>
    <s v="PISTOLA D550"/>
    <n v="39121311"/>
    <s v="Selección abreviada subasta inversa (No disponible)"/>
    <n v="3"/>
    <n v="8"/>
    <n v="1"/>
    <n v="36200"/>
    <s v="UNIDAD"/>
    <s v="NO SOLICITADAS"/>
  </r>
  <r>
    <x v="18"/>
    <s v="02-02-01-004-003-09"/>
    <n v="10"/>
    <s v="Materiales y suministros - Otras máquinas para usos generales y sus partes y piezas"/>
    <s v="PISTOLA DE PINTURA POR GRAVEDAD / HVLP SPRAY GUN"/>
    <n v="27131500"/>
    <s v="Selección abreviada subasta inversa (No disponible)"/>
    <n v="3"/>
    <n v="8"/>
    <n v="1"/>
    <n v="85000"/>
    <s v="UNIDAD"/>
    <s v="NO SOLICITADAS"/>
  </r>
  <r>
    <x v="18"/>
    <s v="02-02-01-004-003-09"/>
    <n v="10"/>
    <s v="Materiales y suministros - Otras máquinas para usos generales y sus partes y piezas"/>
    <s v="PISTOLA DE ROCIADO"/>
    <n v="23153145"/>
    <s v="Selección abreviada subasta inversa (No disponible)"/>
    <n v="3"/>
    <n v="8"/>
    <n v="1"/>
    <n v="36200"/>
    <s v="UNIDAD"/>
    <s v="NO SOLICITADAS"/>
  </r>
  <r>
    <x v="18"/>
    <s v="02-02-01-004-003-09"/>
    <n v="10"/>
    <s v="Materiales y suministros - Otras máquinas para usos generales y sus partes y piezas"/>
    <s v="PISTOLA NEUMATICA / VENTURI"/>
    <n v="27131502"/>
    <s v="Selección abreviada subasta inversa (No disponible)"/>
    <n v="3"/>
    <n v="8"/>
    <n v="1"/>
    <n v="48900"/>
    <s v="UNIDAD"/>
    <s v="NO SOLICITADAS"/>
  </r>
  <r>
    <x v="18"/>
    <s v="02-02-01-004-003-09"/>
    <n v="10"/>
    <s v="Materiales y suministros - Otras máquinas para usos generales y sus partes y piezas"/>
    <s v="PISTOLA PETROLIZADORA"/>
    <n v="27112908"/>
    <s v="Selección abreviada subasta inversa (No disponible)"/>
    <n v="3"/>
    <n v="8"/>
    <n v="2"/>
    <n v="37200"/>
    <s v="UNIDAD"/>
    <s v="NO SOLICITADAS"/>
  </r>
  <r>
    <x v="18"/>
    <s v="02-02-01-004-003-09"/>
    <n v="10"/>
    <s v="Materiales y suministros - Otras máquinas para usos generales y sus partes y piezas"/>
    <s v="PISTON / PACKING PISTON ROD"/>
    <n v="27121604"/>
    <s v="Selección abreviada subasta inversa (No disponible)"/>
    <n v="3"/>
    <n v="8"/>
    <n v="2"/>
    <n v="640800"/>
    <s v="UNIDAD"/>
    <s v="NO SOLICITADAS"/>
  </r>
  <r>
    <x v="18"/>
    <s v="02-02-01-004-003-09"/>
    <n v="10"/>
    <s v="Materiales y suministros - Otras máquinas para usos generales y sus partes y piezas"/>
    <s v="PISTON HIDRAULICO / RAM, HIDRAULIC"/>
    <n v="27121602"/>
    <s v="Selección abreviada subasta inversa (No disponible)"/>
    <n v="3"/>
    <n v="8"/>
    <n v="1"/>
    <n v="850000"/>
    <s v="UNIDAD"/>
    <s v="NO SOLICITADAS"/>
  </r>
  <r>
    <x v="18"/>
    <s v="02-02-01-003-004-07"/>
    <n v="10"/>
    <s v="Materiales y suministros - Plásticos en formas primarias"/>
    <s v="PLACA RADIOGRAFIACA MX125 / FILM, MX125, 14&quot; x 17&quot;, NON-INTERLEAVED, 100 SHEETS PER BOX"/>
    <n v="41105341"/>
    <s v="Selección abreviada subasta inversa (No disponible)"/>
    <n v="3"/>
    <n v="8"/>
    <n v="1"/>
    <n v="48600"/>
    <s v="UNIDAD"/>
    <s v="NO SOLICITADAS"/>
  </r>
  <r>
    <x v="18"/>
    <s v="02-02-01-003-004-07"/>
    <n v="10"/>
    <s v="Materiales y suministros - Plásticos en formas primarias"/>
    <s v="PLACA RADIOGRAFICA MX125 / FILM, MX125, 7&quot; x 17&quot;, NON-INTERLEAVED, 100 SHEETS PER BOX"/>
    <n v="41105341"/>
    <s v="Selección abreviada subasta inversa (No disponible)"/>
    <n v="3"/>
    <n v="8"/>
    <n v="1"/>
    <n v="41200"/>
    <s v="UNIDAD"/>
    <s v="NO SOLICITADAS"/>
  </r>
  <r>
    <x v="18"/>
    <s v="02-02-01-003-004-07"/>
    <n v="10"/>
    <s v="Materiales y suministros - Plásticos en formas primarias"/>
    <s v="PLACA RADIOGRAFICA MX125 / FILM, READY-PACK II, 4.5&quot; x 17&quot;, 50 SHEETS PER BOX"/>
    <n v="41105341"/>
    <s v="Selección abreviada subasta inversa (No disponible)"/>
    <n v="3"/>
    <n v="8"/>
    <n v="1"/>
    <n v="46200"/>
    <s v="UNIDAD"/>
    <s v="NO SOLICITADAS"/>
  </r>
  <r>
    <x v="18"/>
    <s v="02-02-01-003-004-07"/>
    <n v="10"/>
    <s v="Materiales y suministros - Plásticos en formas primarias"/>
    <s v="PLACA RADIOGRAFICA MX125 / FILM, READY-PACK II, 5&quot; x 7&quot;, 50 SHEETS PER BOX"/>
    <n v="41105341"/>
    <s v="Selección abreviada subasta inversa (No disponible)"/>
    <n v="3"/>
    <n v="8"/>
    <n v="1"/>
    <n v="42000"/>
    <s v="UNIDAD"/>
    <s v="NO SOLICITADAS"/>
  </r>
  <r>
    <x v="18"/>
    <s v="02-02-01-003-006-03"/>
    <n v="10"/>
    <s v="Materiales y suministros - Semimanufacturas de plástico"/>
    <s v="PLASTICO 20 CM X ROLLO"/>
    <n v="11141602"/>
    <s v="Selección abreviada subasta inversa (No disponible)"/>
    <n v="3"/>
    <n v="8"/>
    <n v="10"/>
    <n v="269000"/>
    <s v="UNIDAD"/>
    <s v="NO SOLICITADAS"/>
  </r>
  <r>
    <x v="18"/>
    <s v="02-02-01-003-006-03"/>
    <n v="10"/>
    <s v="Materiales y suministros - Semimanufacturas de plástico"/>
    <s v="PLASTICO 60 CM X ROLLO"/>
    <n v="11141602"/>
    <s v="Selección abreviada subasta inversa (No disponible)"/>
    <n v="3"/>
    <n v="8"/>
    <n v="20"/>
    <n v="538000"/>
    <s v="UNIDAD"/>
    <s v="NO SOLICITADAS"/>
  </r>
  <r>
    <x v="18"/>
    <s v="02-02-01-003-006-03"/>
    <n v="10"/>
    <s v="Materiales y suministros - Semimanufacturas de plástico"/>
    <s v="PLASTICO NEGRO GRUESO 1.50 MT X ROLLO"/>
    <n v="11141602"/>
    <s v="Selección abreviada subasta inversa (No disponible)"/>
    <n v="3"/>
    <n v="8"/>
    <n v="3"/>
    <n v="106800"/>
    <s v="UNIDAD"/>
    <s v="NO SOLICITADAS"/>
  </r>
  <r>
    <x v="18"/>
    <s v="02-02-01-003-006-03"/>
    <n v="10"/>
    <s v="Materiales y suministros - Semimanufacturas de plástico"/>
    <s v="PLASTICO VINIPEL  X ROLLO"/>
    <n v="24141501"/>
    <s v="Selección abreviada subasta inversa (No disponible)"/>
    <n v="3"/>
    <n v="8"/>
    <n v="20"/>
    <n v="900000"/>
    <s v="UNIDAD"/>
    <s v="NO SOLICITADAS"/>
  </r>
  <r>
    <x v="18"/>
    <s v="02-01-01-004-003-02"/>
    <n v="10"/>
    <s v="Activos fijos - Bombas, compresores, motores de fuerza hidráulica y motores de potencia neumática y válvulas y sus partes y piezas"/>
    <s v="PONTENCIALIZADOR  / BOOSTER"/>
    <n v="40151566"/>
    <s v="Selección abreviada subasta inversa (No disponible)"/>
    <n v="3"/>
    <n v="8"/>
    <n v="1"/>
    <n v="140500"/>
    <s v="UNIDAD"/>
    <s v="NO SOLICITADAS"/>
  </r>
  <r>
    <x v="18"/>
    <s v="02-01-01-004-003-02"/>
    <n v="10"/>
    <s v="Activos fijos - Bombas, compresores, motores de fuerza hidráulica y motores de potencia neumática y válvulas y sus partes y piezas"/>
    <s v="PONTENCIALIZADOR / BOOSTER"/>
    <n v="40151566"/>
    <s v="Selección abreviada subasta inversa (No disponible)"/>
    <n v="3"/>
    <n v="8"/>
    <n v="1"/>
    <n v="140500"/>
    <s v="UNIDAD"/>
    <s v="NO SOLICITADAS"/>
  </r>
  <r>
    <x v="18"/>
    <s v="02-01-01-004-003-02"/>
    <n v="10"/>
    <s v="Activos fijos - Bombas, compresores, motores de fuerza hidráulica y motores de potencia neumática y válvulas y sus partes y piezas"/>
    <s v="PONTENCIALIZADOR / BOOSTER, BRAKE, VACUUN"/>
    <n v="40151566"/>
    <s v="Selección abreviada subasta inversa (No disponible)"/>
    <n v="3"/>
    <n v="8"/>
    <n v="1"/>
    <n v="135600"/>
    <s v="UNIDAD"/>
    <s v="NO SOLICITADAS"/>
  </r>
  <r>
    <x v="18"/>
    <s v="02-02-01-004-002"/>
    <n v="10"/>
    <s v="Materiales y suministros - Productos metálicos elaborados (excepto maquinaria y equipo)"/>
    <s v="PORTA ESCOBILLAS"/>
    <n v="26101414"/>
    <s v="Selección abreviada subasta inversa (No disponible)"/>
    <n v="3"/>
    <n v="8"/>
    <n v="3"/>
    <n v="195000"/>
    <s v="UNIDAD"/>
    <s v="NO SOLICITADAS"/>
  </r>
  <r>
    <x v="18"/>
    <s v="02-02-01-004-002"/>
    <n v="10"/>
    <s v="Materiales y suministros - Productos metálicos elaborados (excepto maquinaria y equipo)"/>
    <s v="PORTA INYECTOR"/>
    <n v="26101513"/>
    <s v="Selección abreviada subasta inversa (No disponible)"/>
    <n v="3"/>
    <n v="8"/>
    <n v="1"/>
    <n v="280500"/>
    <s v="UNIDAD"/>
    <s v="NO SOLICITADAS"/>
  </r>
  <r>
    <x v="18"/>
    <s v="02-02-01-003-005-04"/>
    <n v="10"/>
    <s v="Materiales y suministros - Productos químicos n. C. P."/>
    <s v="PRIMER"/>
    <n v="31201601"/>
    <s v="Selección abreviada subasta inversa (No disponible)"/>
    <n v="3"/>
    <n v="8"/>
    <n v="2"/>
    <n v="320600"/>
    <s v="UNIDAD"/>
    <s v="NO SOLICITADAS"/>
  </r>
  <r>
    <x v="18"/>
    <s v="02-02-01-003-005-04"/>
    <n v="10"/>
    <s v="Materiales y suministros - Productos químicos n. C. P."/>
    <s v="PRIMER VERDE OLIVA"/>
    <n v="31211500"/>
    <s v="Selección abreviada subasta inversa (No disponible)"/>
    <n v="3"/>
    <n v="8"/>
    <n v="3"/>
    <n v="360000"/>
    <s v="GALON"/>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PROBADOR DE AISLAMIENTO"/>
    <n v="39121721"/>
    <s v="Selección abreviada subasta inversa (No disponible)"/>
    <n v="3"/>
    <n v="8"/>
    <n v="1"/>
    <n v="56400"/>
    <s v="UNIDAD"/>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PROBADOR DE PUNTO DE INFLAMACION"/>
    <n v="41116300"/>
    <s v="Selección abreviada subasta inversa (No disponible)"/>
    <n v="3"/>
    <n v="8"/>
    <n v="1"/>
    <n v="84200"/>
    <s v="UNIDAD"/>
    <s v="NO SOLICITADAS"/>
  </r>
  <r>
    <x v="18"/>
    <s v="02-02-01-004-004-02"/>
    <n v="10"/>
    <s v="Materiales y suministros - Máquinas herramientas y sus partes, piezas y accesorios"/>
    <s v="PULIDORA DE LAMINAS DYNAFILE VERSATILITY KIT 14010 COMPLETE 22 PC KIT "/>
    <n v="27112409"/>
    <s v="Selección abreviada subasta inversa (No disponible)"/>
    <n v="3"/>
    <n v="8"/>
    <n v="1"/>
    <n v="47600"/>
    <s v="UNIDAD"/>
    <s v="NO SOLICITADAS"/>
  </r>
  <r>
    <x v="18"/>
    <s v="02-02-01-004-002"/>
    <n v="10"/>
    <s v="Materiales y suministros - Productos metálicos elaborados (excepto maquinaria y equipo)"/>
    <s v="PUNTA APEX"/>
    <n v="23271711"/>
    <s v="Selección abreviada subasta inversa (No disponible)"/>
    <n v="3"/>
    <n v="8"/>
    <n v="5"/>
    <n v="47500"/>
    <s v="UNIDAD"/>
    <s v="NO SOLICITADAS"/>
  </r>
  <r>
    <x v="18"/>
    <s v="02-02-01-004-002"/>
    <n v="10"/>
    <s v="Materiales y suministros - Productos metálicos elaborados (excepto maquinaria y equipo)"/>
    <s v="PUNTA APEX"/>
    <n v="23271711"/>
    <s v="Selección abreviada subasta inversa (No disponible)"/>
    <n v="3"/>
    <n v="8"/>
    <n v="5"/>
    <n v="47500"/>
    <s v="UNIDAD"/>
    <s v="NO SOLICITADAS"/>
  </r>
  <r>
    <x v="18"/>
    <s v="02-02-01-004-002"/>
    <n v="10"/>
    <s v="Materiales y suministros - Productos metálicos elaborados (excepto maquinaria y equipo)"/>
    <s v="PUNTA APEX"/>
    <n v="23271711"/>
    <s v="Selección abreviada subasta inversa (No disponible)"/>
    <n v="3"/>
    <n v="8"/>
    <n v="5"/>
    <n v="47500"/>
    <s v="UNIDAD"/>
    <s v="NO SOLICITADAS"/>
  </r>
  <r>
    <x v="18"/>
    <s v="02-02-01-004-002"/>
    <n v="10"/>
    <s v="Materiales y suministros - Productos metálicos elaborados (excepto maquinaria y equipo)"/>
    <s v="PUNTA APEX"/>
    <n v="27112830"/>
    <s v="Selección abreviada subasta inversa (No disponible)"/>
    <n v="3"/>
    <n v="8"/>
    <n v="20"/>
    <n v="190000"/>
    <s v="UNIDAD"/>
    <s v="NO SOLICITADAS"/>
  </r>
  <r>
    <x v="18"/>
    <s v="02-02-01-004-002"/>
    <n v="10"/>
    <s v="Materiales y suministros - Productos metálicos elaborados (excepto maquinaria y equipo)"/>
    <s v="PUNTA APEX"/>
    <n v="27112830"/>
    <s v="Selección abreviada subasta inversa (No disponible)"/>
    <n v="3"/>
    <n v="8"/>
    <n v="20"/>
    <n v="190000"/>
    <s v="UNIDAD"/>
    <s v="NO SOLICITADAS"/>
  </r>
  <r>
    <x v="18"/>
    <s v="02-02-01-004-002"/>
    <n v="10"/>
    <s v="Materiales y suministros - Productos metálicos elaborados (excepto maquinaria y equipo)"/>
    <s v="PUNTA APEX"/>
    <n v="27112830"/>
    <s v="Selección abreviada subasta inversa (No disponible)"/>
    <n v="3"/>
    <n v="8"/>
    <n v="20"/>
    <n v="190000"/>
    <s v="UNIDAD"/>
    <s v="NO SOLICITADAS"/>
  </r>
  <r>
    <x v="18"/>
    <s v="02-02-01-004-002"/>
    <n v="10"/>
    <s v="Materiales y suministros - Productos metálicos elaborados (excepto maquinaria y equipo)"/>
    <s v="PUNTA APEX NO. 1/4 "/>
    <n v="27112836"/>
    <s v="Selección abreviada subasta inversa (No disponible)"/>
    <n v="3"/>
    <n v="8"/>
    <n v="8"/>
    <n v="76000"/>
    <s v="UNIDAD"/>
    <s v="NO SOLICITADAS"/>
  </r>
  <r>
    <x v="18"/>
    <s v="02-02-01-004-002"/>
    <n v="10"/>
    <s v="Materiales y suministros - Productos metálicos elaborados (excepto maquinaria y equipo)"/>
    <s v="PUNTA APEX NO. 10 "/>
    <n v="27113201"/>
    <s v="Selección abreviada subasta inversa (No disponible)"/>
    <n v="3"/>
    <n v="8"/>
    <n v="5"/>
    <n v="60000"/>
    <s v="UNIDAD"/>
    <s v="NO SOLICITADAS"/>
  </r>
  <r>
    <x v="18"/>
    <s v="02-02-01-004-002"/>
    <n v="10"/>
    <s v="Materiales y suministros - Productos metálicos elaborados (excepto maquinaria y equipo)"/>
    <s v="PUNTA APEX NO. 12 "/>
    <n v="27112836"/>
    <s v="Selección abreviada subasta inversa (No disponible)"/>
    <n v="3"/>
    <n v="8"/>
    <n v="8"/>
    <n v="76000"/>
    <s v="UNIDAD"/>
    <s v="NO SOLICITADAS"/>
  </r>
  <r>
    <x v="18"/>
    <s v="02-02-01-004-002"/>
    <n v="10"/>
    <s v="Materiales y suministros - Productos metálicos elaborados (excepto maquinaria y equipo)"/>
    <s v="PUNTA APEX NO. 3 "/>
    <n v="27113201"/>
    <s v="Selección abreviada subasta inversa (No disponible)"/>
    <n v="3"/>
    <n v="8"/>
    <n v="5"/>
    <n v="60000"/>
    <s v="UNIDAD"/>
    <s v="NO SOLICITADAS"/>
  </r>
  <r>
    <x v="18"/>
    <s v="02-02-01-004-002"/>
    <n v="10"/>
    <s v="Materiales y suministros - Productos metálicos elaborados (excepto maquinaria y equipo)"/>
    <s v="PUNTA APEX NO. 4 "/>
    <n v="27113201"/>
    <s v="Selección abreviada subasta inversa (No disponible)"/>
    <n v="3"/>
    <n v="8"/>
    <n v="5"/>
    <n v="60000"/>
    <s v="UNIDAD"/>
    <s v="NO SOLICITADAS"/>
  </r>
  <r>
    <x v="18"/>
    <s v="02-02-01-004-002"/>
    <n v="10"/>
    <s v="Materiales y suministros - Productos metálicos elaborados (excepto maquinaria y equipo)"/>
    <s v="PUNTA APEX NO. 5 "/>
    <n v="27113201"/>
    <s v="Selección abreviada subasta inversa (No disponible)"/>
    <n v="3"/>
    <n v="8"/>
    <n v="5"/>
    <n v="60000"/>
    <s v="UNIDAD"/>
    <s v="NO SOLICITADAS"/>
  </r>
  <r>
    <x v="18"/>
    <s v="02-02-01-004-002"/>
    <n v="10"/>
    <s v="Materiales y suministros - Productos metálicos elaborados (excepto maquinaria y equipo)"/>
    <s v="PUNTA APEX NO. 6 "/>
    <n v="27113201"/>
    <s v="Selección abreviada subasta inversa (No disponible)"/>
    <n v="3"/>
    <n v="8"/>
    <n v="5"/>
    <n v="60000"/>
    <s v="UNIDAD"/>
    <s v="NO SOLICITADAS"/>
  </r>
  <r>
    <x v="18"/>
    <s v="02-02-01-004-002"/>
    <n v="10"/>
    <s v="Materiales y suministros - Productos metálicos elaborados (excepto maquinaria y equipo)"/>
    <s v="PUNTA APEX NO. 8 "/>
    <n v="27113201"/>
    <s v="Selección abreviada subasta inversa (No disponible)"/>
    <n v="3"/>
    <n v="8"/>
    <n v="5"/>
    <n v="60000"/>
    <s v="UNIDAD"/>
    <s v="NO SOLICITADAS"/>
  </r>
  <r>
    <x v="18"/>
    <s v="02-02-01-004-002"/>
    <n v="10"/>
    <s v="Materiales y suministros - Productos metálicos elaborados (excepto maquinaria y equipo)"/>
    <s v="PUNTA PARA MULTIMETRO"/>
    <n v="41113630"/>
    <s v="Selección abreviada subasta inversa (No disponible)"/>
    <n v="3"/>
    <n v="8"/>
    <n v="1"/>
    <n v="162000"/>
    <s v="UNIDAD"/>
    <s v="NO SOLICITADAS"/>
  </r>
  <r>
    <x v="18"/>
    <s v="02-02-01-004-002"/>
    <n v="10"/>
    <s v="Materiales y suministros - Productos metálicos elaborados (excepto maquinaria y equipo)"/>
    <s v="PUNTA PHILLIPS"/>
    <n v="23271711"/>
    <s v="Selección abreviada subasta inversa (No disponible)"/>
    <n v="3"/>
    <n v="8"/>
    <n v="55"/>
    <n v="275000"/>
    <s v="UNIDAD"/>
    <s v="NO SOLICITADAS"/>
  </r>
  <r>
    <x v="18"/>
    <s v="02-02-01-004-002"/>
    <n v="10"/>
    <s v="Materiales y suministros - Productos metálicos elaborados (excepto maquinaria y equipo)"/>
    <s v="PUNTA PHILLIPS"/>
    <n v="23271711"/>
    <s v="Selección abreviada subasta inversa (No disponible)"/>
    <n v="3"/>
    <n v="8"/>
    <n v="80"/>
    <n v="400000"/>
    <s v="UNIDAD"/>
    <s v="NO SOLICITADAS"/>
  </r>
  <r>
    <x v="18"/>
    <s v="02-02-01-004-002"/>
    <n v="10"/>
    <s v="Materiales y suministros - Productos metálicos elaborados (excepto maquinaria y equipo)"/>
    <s v="PUNTA PHILLIPS"/>
    <n v="23271711"/>
    <s v="Selección abreviada subasta inversa (No disponible)"/>
    <n v="3"/>
    <n v="8"/>
    <n v="80"/>
    <n v="400000"/>
    <s v="UNIDAD"/>
    <s v="NO SOLICITADAS"/>
  </r>
  <r>
    <x v="18"/>
    <s v="02-02-01-004-002"/>
    <n v="10"/>
    <s v="Materiales y suministros - Productos metálicos elaborados (excepto maquinaria y equipo)"/>
    <s v="PUNTA PHILLIPS NO. 1/4"/>
    <n v="27112836"/>
    <s v="Selección abreviada subasta inversa (No disponible)"/>
    <n v="3"/>
    <n v="8"/>
    <n v="8"/>
    <n v="76000"/>
    <s v="UNIDAD"/>
    <s v="NO SOLICITADAS"/>
  </r>
  <r>
    <x v="18"/>
    <s v="02-02-01-004-002"/>
    <n v="10"/>
    <s v="Materiales y suministros - Productos metálicos elaborados (excepto maquinaria y equipo)"/>
    <s v="PUNTA PHILLIPS NO. 2 PLANA"/>
    <n v="27113201"/>
    <s v="Selección abreviada subasta inversa (No disponible)"/>
    <n v="3"/>
    <n v="8"/>
    <n v="5"/>
    <n v="25000"/>
    <s v="UNIDAD"/>
    <s v="NO SOLICITADAS"/>
  </r>
  <r>
    <x v="18"/>
    <s v="02-02-01-004-002"/>
    <n v="10"/>
    <s v="Materiales y suministros - Productos metálicos elaborados (excepto maquinaria y equipo)"/>
    <s v="PUNTA PHILLIPS NO. 3 PLANA"/>
    <n v="27113201"/>
    <s v="Selección abreviada subasta inversa (No disponible)"/>
    <n v="3"/>
    <n v="8"/>
    <n v="5"/>
    <n v="25000"/>
    <s v="UNIDAD"/>
    <s v="NO SOLICITADAS"/>
  </r>
  <r>
    <x v="18"/>
    <s v="02-02-01-004-002"/>
    <n v="10"/>
    <s v="Materiales y suministros - Productos metálicos elaborados (excepto maquinaria y equipo)"/>
    <s v="PUNTA PHILLIPS NO. 4"/>
    <n v="27113201"/>
    <s v="Selección abreviada subasta inversa (No disponible)"/>
    <n v="3"/>
    <n v="8"/>
    <n v="5"/>
    <n v="25000"/>
    <s v="UNIDAD"/>
    <s v="NO SOLICITADAS"/>
  </r>
  <r>
    <x v="18"/>
    <s v="02-02-01-004-002"/>
    <n v="10"/>
    <s v="Materiales y suministros - Productos metálicos elaborados (excepto maquinaria y equipo)"/>
    <s v="PUNTA PHILLIPS NO. 4 PLANA"/>
    <n v="27113201"/>
    <s v="Selección abreviada subasta inversa (No disponible)"/>
    <n v="3"/>
    <n v="8"/>
    <n v="5"/>
    <n v="25000"/>
    <s v="UNIDAD"/>
    <s v="NO SOLICITADAS"/>
  </r>
  <r>
    <x v="18"/>
    <s v="02-02-01-004-002"/>
    <n v="10"/>
    <s v="Materiales y suministros - Productos metálicos elaborados (excepto maquinaria y equipo)"/>
    <s v="PUNTA PHILLIPS NO. 5 "/>
    <n v="27113201"/>
    <s v="Selección abreviada subasta inversa (No disponible)"/>
    <n v="3"/>
    <n v="8"/>
    <n v="5"/>
    <n v="25000"/>
    <s v="UNIDAD"/>
    <s v="NO SOLICITADAS"/>
  </r>
  <r>
    <x v="18"/>
    <s v="02-02-01-004-002"/>
    <n v="10"/>
    <s v="Materiales y suministros - Productos metálicos elaborados (excepto maquinaria y equipo)"/>
    <s v="PUNTA PHILLIPS NO. 5 PLANA"/>
    <n v="27113201"/>
    <s v="Selección abreviada subasta inversa (No disponible)"/>
    <n v="3"/>
    <n v="8"/>
    <n v="5"/>
    <n v="25000"/>
    <s v="UNIDAD"/>
    <s v="NO SOLICITADAS"/>
  </r>
  <r>
    <x v="18"/>
    <s v="02-02-01-004-002"/>
    <n v="10"/>
    <s v="Materiales y suministros - Productos metálicos elaborados (excepto maquinaria y equipo)"/>
    <s v="PUNTA PLANA DESTORNILLADOR P1P2 P3"/>
    <n v="27112830"/>
    <s v="Selección abreviada subasta inversa (No disponible)"/>
    <n v="3"/>
    <n v="8"/>
    <n v="20"/>
    <n v="76000"/>
    <s v="UNIDAD"/>
    <s v="NO SOLICITADAS"/>
  </r>
  <r>
    <x v="18"/>
    <s v="02-02-01-004-009-01"/>
    <n v="10"/>
    <s v="Materiales y suministros - Vehículos automotores, remolques y semirremolques; y sus partes, piezas y accesorios"/>
    <s v="RADIATOR"/>
    <n v="26101513"/>
    <s v="Selección abreviada subasta inversa (No disponible)"/>
    <n v="3"/>
    <n v="8"/>
    <n v="1"/>
    <n v="390000"/>
    <s v="UNIDAD"/>
    <s v="NO SOLICITADAS"/>
  </r>
  <r>
    <x v="18"/>
    <s v="02-02-01-002-007"/>
    <n v="10"/>
    <s v="Materiales y suministros - Artículos textiles (excepto prendas de vestir)"/>
    <s v="REATA DE NYLON NEGRA 1&quot;  X ROLLO"/>
    <n v="11162113"/>
    <s v="Selección abreviada subasta inversa (No disponible)"/>
    <n v="3"/>
    <n v="8"/>
    <n v="2"/>
    <n v="10000"/>
    <s v="UNIDAD"/>
    <s v="NO SOLICITADAS"/>
  </r>
  <r>
    <x v="18"/>
    <s v="02-02-01-002-007"/>
    <n v="10"/>
    <s v="Materiales y suministros - Artículos textiles (excepto prendas de vestir)"/>
    <s v="REATA DE NYLON NEGRA 2&quot;  X ROLLO"/>
    <n v="11162113"/>
    <s v="Selección abreviada subasta inversa (No disponible)"/>
    <n v="3"/>
    <n v="8"/>
    <n v="2"/>
    <n v="13000"/>
    <s v="UNIDAD"/>
    <s v="NO SOLICITADAS"/>
  </r>
  <r>
    <x v="18"/>
    <s v="02-02-01-002-007"/>
    <n v="10"/>
    <s v="Materiales y suministros - Artículos textiles (excepto prendas de vestir)"/>
    <s v="REATA DE NYLON ROJA 1&quot;  X ROLLO"/>
    <n v="11162113"/>
    <s v="Selección abreviada subasta inversa (No disponible)"/>
    <n v="3"/>
    <n v="8"/>
    <n v="2"/>
    <n v="10000"/>
    <s v="UNIDAD"/>
    <s v="NO SOLICITADAS"/>
  </r>
  <r>
    <x v="18"/>
    <s v="02-02-01-002-007"/>
    <n v="10"/>
    <s v="Materiales y suministros - Artículos textiles (excepto prendas de vestir)"/>
    <s v="REATA DE NYLON ROJA 2&quot;  X ROLLO"/>
    <n v="11162113"/>
    <s v="Selección abreviada subasta inversa (No disponible)"/>
    <n v="3"/>
    <n v="8"/>
    <n v="2"/>
    <n v="13000"/>
    <s v="UNIDAD"/>
    <s v="NO SOLICITADAS"/>
  </r>
  <r>
    <x v="18"/>
    <s v="02-02-01-004-006-01"/>
    <n v="10"/>
    <s v="Materiales y suministros - Motores, generadores y transformadores eléctricos y sus partes y piezas"/>
    <s v="RECTIFICADOR / RECTIFIER, SILICON"/>
    <n v="32121701"/>
    <s v="Selección abreviada subasta inversa (No disponible)"/>
    <n v="3"/>
    <n v="8"/>
    <n v="5"/>
    <n v="5000"/>
    <s v="UNIDAD"/>
    <s v="NO SOLICITADAS"/>
  </r>
  <r>
    <x v="18"/>
    <s v="02-02-01-004-006-01"/>
    <n v="10"/>
    <s v="Materiales y suministros - Motores, generadores y transformadores eléctricos y sus partes y piezas"/>
    <s v="RECTIFICADOR 115VAC 28VDC"/>
    <n v="25191500"/>
    <s v="Selección abreviada subasta inversa (No disponible)"/>
    <n v="3"/>
    <n v="8"/>
    <n v="1"/>
    <n v="660000"/>
    <s v="UNIDAD"/>
    <s v="NO SOLICITADAS"/>
  </r>
  <r>
    <x v="18"/>
    <s v="02-02-01-004-006-02"/>
    <n v="10"/>
    <s v="Materiales y suministros - Aparatos de control eléctrico y distribución de electricidad y sus partes y piezas"/>
    <s v="REGULADOR / LABEL, REGULATOR"/>
    <n v="32111500"/>
    <s v="Selección abreviada subasta inversa (No disponible)"/>
    <n v="3"/>
    <n v="8"/>
    <n v="1"/>
    <n v="100000"/>
    <s v="UNIDAD"/>
    <s v="NO SOLICITADAS"/>
  </r>
  <r>
    <x v="18"/>
    <s v="02-02-01-004-006-02"/>
    <n v="10"/>
    <s v="Materiales y suministros - Aparatos de control eléctrico y distribución de electricidad y sus partes y piezas"/>
    <s v="REGULADOR / REGULATOR ASSY VOLTAJE"/>
    <n v="32101513"/>
    <s v="Selección abreviada subasta inversa (No disponible)"/>
    <n v="3"/>
    <n v="8"/>
    <n v="1"/>
    <n v="1100000"/>
    <s v="UNIDAD"/>
    <s v="NO SOLICITADAS"/>
  </r>
  <r>
    <x v="18"/>
    <s v="02-02-01-004-006-02"/>
    <n v="10"/>
    <s v="Materiales y suministros - Aparatos de control eléctrico y distribución de electricidad y sus partes y piezas"/>
    <s v="REGULADOR DE VOLTAJE ALTERNADOR  "/>
    <n v="26101302"/>
    <s v="Selección abreviada subasta inversa (No disponible)"/>
    <n v="3"/>
    <n v="8"/>
    <n v="3"/>
    <n v="135000"/>
    <s v="UNIDAD"/>
    <s v="NO SOLICITADAS"/>
  </r>
  <r>
    <x v="18"/>
    <s v="02-02-01-004-007-01"/>
    <n v="10"/>
    <s v="Materiales y suministros - Válvulas y tubos electrónicos; componentes electrónicos; sus partes y piezas"/>
    <s v="RELEVO / BASE, RELAY"/>
    <n v="25191500"/>
    <s v="Selección abreviada subasta inversa (No disponible)"/>
    <n v="3"/>
    <n v="8"/>
    <n v="1"/>
    <n v="560200"/>
    <s v="UNIDAD"/>
    <s v="NO SOLICITADAS"/>
  </r>
  <r>
    <x v="18"/>
    <s v="02-02-01-004-007-01"/>
    <n v="10"/>
    <s v="Materiales y suministros - Válvulas y tubos electrónicos; componentes electrónicos; sus partes y piezas"/>
    <s v="RELEVO / RELAY, TIME DELAY, ENGINE SHUTDOWN"/>
    <n v="39121523"/>
    <s v="Selección abreviada subasta inversa (No disponible)"/>
    <n v="3"/>
    <n v="8"/>
    <n v="1"/>
    <n v="730580"/>
    <s v="UNIDAD"/>
    <s v="NO SOLICITADAS"/>
  </r>
  <r>
    <x v="18"/>
    <s v="02-02-01-004-007-01"/>
    <n v="10"/>
    <s v="Materiales y suministros - Válvulas y tubos electrónicos; componentes electrónicos; sus partes y piezas"/>
    <s v="RELEVO 12VDC"/>
    <n v="39122300"/>
    <s v="Selección abreviada subasta inversa (No disponible)"/>
    <n v="3"/>
    <n v="8"/>
    <n v="1"/>
    <n v="75900"/>
    <s v="UNIDAD"/>
    <s v="NO SOLICITADAS"/>
  </r>
  <r>
    <x v="18"/>
    <s v="02-02-01-004-007-01"/>
    <n v="10"/>
    <s v="Materiales y suministros - Válvulas y tubos electrónicos; componentes electrónicos; sus partes y piezas"/>
    <s v="RELEVO 24VDC"/>
    <n v="39122300"/>
    <s v="Selección abreviada subasta inversa (No disponible)"/>
    <n v="3"/>
    <n v="8"/>
    <n v="1"/>
    <n v="185000"/>
    <s v="UNIDAD"/>
    <s v="NO SOLICITADAS"/>
  </r>
  <r>
    <x v="18"/>
    <s v="02-02-01-004-004-02"/>
    <n v="10"/>
    <s v="Materiales y suministros - Máquinas herramientas y sus partes, piezas y accesorios"/>
    <s v="REMACHADORA CHERRY MAX   KITG704BCMR"/>
    <n v="27112409"/>
    <s v="Selección abreviada subasta inversa (No disponible)"/>
    <n v="3"/>
    <n v="8"/>
    <n v="1"/>
    <n v="92300"/>
    <s v="UNIDAD"/>
    <s v="NO SOLICITADAS"/>
  </r>
  <r>
    <x v="18"/>
    <s v="02-02-01-004-004-02"/>
    <n v="10"/>
    <s v="Materiales y suministros - Máquinas herramientas y sus partes, piezas y accesorios"/>
    <s v="REMACHADORA CHERRY MAX  KIT G747CMR"/>
    <n v="27112409"/>
    <s v="Selección abreviada subasta inversa (No disponible)"/>
    <n v="3"/>
    <n v="8"/>
    <n v="1"/>
    <n v="80900"/>
    <s v="UNIDAD"/>
    <s v="NO SOLICITADAS"/>
  </r>
  <r>
    <x v="18"/>
    <s v="02-02-01-004-002"/>
    <n v="10"/>
    <s v="Materiales y suministros - Productos metálicos elaborados (excepto maquinaria y equipo)"/>
    <s v="REMACHE ACERO AVELLANADO 1/8 MS20427M4-3 X LIBRA"/>
    <n v="31162204"/>
    <s v="Selección abreviada subasta inversa (No disponible)"/>
    <n v="3"/>
    <n v="8"/>
    <n v="1"/>
    <n v="290000"/>
    <s v="UNIDAD"/>
    <s v="NO SOLICITADAS"/>
  </r>
  <r>
    <x v="18"/>
    <s v="02-02-01-004-002"/>
    <n v="10"/>
    <s v="Materiales y suministros - Productos metálicos elaborados (excepto maquinaria y equipo)"/>
    <s v="REMACHE ACERO AVELLANADO 1/8 MS20427M4-4 X LIBRA"/>
    <n v="31162204"/>
    <s v="Selección abreviada subasta inversa (No disponible)"/>
    <n v="3"/>
    <n v="8"/>
    <n v="1"/>
    <n v="290000"/>
    <s v="UNIDAD"/>
    <s v="NO SOLICITADAS"/>
  </r>
  <r>
    <x v="18"/>
    <s v="02-02-01-004-002"/>
    <n v="10"/>
    <s v="Materiales y suministros - Productos metálicos elaborados (excepto maquinaria y equipo)"/>
    <s v="REMACHE ACERO AVELLANADO 1/8 MS20427M4-5 X LIBRA"/>
    <n v="31162204"/>
    <s v="Selección abreviada subasta inversa (No disponible)"/>
    <n v="3"/>
    <n v="8"/>
    <n v="1"/>
    <n v="290000"/>
    <s v="UNIDAD"/>
    <s v="NO SOLICITADAS"/>
  </r>
  <r>
    <x v="18"/>
    <s v="02-02-01-004-002"/>
    <n v="10"/>
    <s v="Materiales y suministros - Productos metálicos elaborados (excepto maquinaria y equipo)"/>
    <s v="REMACHE ACERO AVELLANADO 3/16 MS20427M6-3 X LIBRA"/>
    <n v="31162204"/>
    <s v="Selección abreviada subasta inversa (No disponible)"/>
    <n v="3"/>
    <n v="8"/>
    <n v="1"/>
    <n v="290000"/>
    <s v="UNIDAD"/>
    <s v="NO SOLICITADAS"/>
  </r>
  <r>
    <x v="18"/>
    <s v="02-02-01-004-002"/>
    <n v="10"/>
    <s v="Materiales y suministros - Productos metálicos elaborados (excepto maquinaria y equipo)"/>
    <s v="REMACHE ACERO AVELLANADO 3/16 MS20427M6-4 X LIBRA"/>
    <n v="31162204"/>
    <s v="Selección abreviada subasta inversa (No disponible)"/>
    <n v="3"/>
    <n v="8"/>
    <n v="1"/>
    <n v="290000"/>
    <s v="UNIDAD"/>
    <s v="NO SOLICITADAS"/>
  </r>
  <r>
    <x v="18"/>
    <s v="02-02-01-004-002"/>
    <n v="10"/>
    <s v="Materiales y suministros - Productos metálicos elaborados (excepto maquinaria y equipo)"/>
    <s v="REMACHE ACERO AVELLANADO 3/16 MS20427M6-5 X LIBRA"/>
    <n v="31162204"/>
    <s v="Selección abreviada subasta inversa (No disponible)"/>
    <n v="3"/>
    <n v="8"/>
    <n v="1"/>
    <n v="290000"/>
    <s v="UNIDAD"/>
    <s v="NO SOLICITADAS"/>
  </r>
  <r>
    <x v="18"/>
    <s v="02-02-01-004-002"/>
    <n v="10"/>
    <s v="Materiales y suministros - Productos metálicos elaborados (excepto maquinaria y equipo)"/>
    <s v="REMACHE ACERO AVELLANADO 5/32 MS20427M5-3 X LIBRA"/>
    <n v="31162204"/>
    <s v="Selección abreviada subasta inversa (No disponible)"/>
    <n v="3"/>
    <n v="8"/>
    <n v="1"/>
    <n v="290000"/>
    <s v="UNIDAD"/>
    <s v="NO SOLICITADAS"/>
  </r>
  <r>
    <x v="18"/>
    <s v="02-02-01-004-002"/>
    <n v="10"/>
    <s v="Materiales y suministros - Productos metálicos elaborados (excepto maquinaria y equipo)"/>
    <s v="REMACHE ACERO AVELLANADO 5/32 MS20427M5-4 X LIBRA"/>
    <n v="31162204"/>
    <s v="Selección abreviada subasta inversa (No disponible)"/>
    <n v="3"/>
    <n v="8"/>
    <n v="1"/>
    <n v="290000"/>
    <s v="UNIDAD"/>
    <s v="NO SOLICITADAS"/>
  </r>
  <r>
    <x v="18"/>
    <s v="02-02-01-004-002"/>
    <n v="10"/>
    <s v="Materiales y suministros - Productos metálicos elaborados (excepto maquinaria y equipo)"/>
    <s v="REMACHE ACERO AVELLANADO 5/32 MS20427M5-5 X LIBRA"/>
    <n v="31162204"/>
    <s v="Selección abreviada subasta inversa (No disponible)"/>
    <n v="3"/>
    <n v="8"/>
    <n v="1"/>
    <n v="290000"/>
    <s v="UNIDAD"/>
    <s v="NO SOLICITADAS"/>
  </r>
  <r>
    <x v="18"/>
    <s v="02-02-01-004-002"/>
    <n v="10"/>
    <s v="Materiales y suministros - Productos metálicos elaborados (excepto maquinaria y equipo)"/>
    <s v="REMACHE ACERO UNIVERSAL 1/8 NAS508-M4-3 X LIBRA"/>
    <n v="31162204"/>
    <s v="Selección abreviada subasta inversa (No disponible)"/>
    <n v="3"/>
    <n v="8"/>
    <n v="1"/>
    <n v="290000"/>
    <s v="UNIDAD"/>
    <s v="NO SOLICITADAS"/>
  </r>
  <r>
    <x v="18"/>
    <s v="02-02-01-004-002"/>
    <n v="10"/>
    <s v="Materiales y suministros - Productos metálicos elaborados (excepto maquinaria y equipo)"/>
    <s v="REMACHE ACERO UNIVERSAL 1/8 NAS508-M4-4 X LIBRA"/>
    <n v="31162204"/>
    <s v="Selección abreviada subasta inversa (No disponible)"/>
    <n v="3"/>
    <n v="8"/>
    <n v="1"/>
    <n v="290000"/>
    <s v="UNIDAD"/>
    <s v="NO SOLICITADAS"/>
  </r>
  <r>
    <x v="18"/>
    <s v="02-02-01-004-002"/>
    <n v="10"/>
    <s v="Materiales y suministros - Productos metálicos elaborados (excepto maquinaria y equipo)"/>
    <s v="REMACHE ACERO UNIVERSAL 1/8 NAS508-M4-5 X LIBRA"/>
    <n v="31162204"/>
    <s v="Selección abreviada subasta inversa (No disponible)"/>
    <n v="3"/>
    <n v="8"/>
    <n v="1"/>
    <n v="290000"/>
    <s v="UNIDAD"/>
    <s v="NO SOLICITADAS"/>
  </r>
  <r>
    <x v="18"/>
    <s v="02-02-01-004-002"/>
    <n v="10"/>
    <s v="Materiales y suministros - Productos metálicos elaborados (excepto maquinaria y equipo)"/>
    <s v="REMACHE ACERO UNIVERSAL 3/16 NAS508-M6-3 X LIBRA"/>
    <n v="31162204"/>
    <s v="Selección abreviada subasta inversa (No disponible)"/>
    <n v="3"/>
    <n v="8"/>
    <n v="1"/>
    <n v="290000"/>
    <s v="UNIDAD"/>
    <s v="NO SOLICITADAS"/>
  </r>
  <r>
    <x v="18"/>
    <s v="02-02-01-004-002"/>
    <n v="10"/>
    <s v="Materiales y suministros - Productos metálicos elaborados (excepto maquinaria y equipo)"/>
    <s v="REMACHE ACERO UNIVERSAL 3/16 NAS508-M6-4 X LIBRA"/>
    <n v="31162204"/>
    <s v="Selección abreviada subasta inversa (No disponible)"/>
    <n v="3"/>
    <n v="8"/>
    <n v="1"/>
    <n v="290000"/>
    <s v="UNIDAD"/>
    <s v="NO SOLICITADAS"/>
  </r>
  <r>
    <x v="18"/>
    <s v="02-02-01-004-002"/>
    <n v="10"/>
    <s v="Materiales y suministros - Productos metálicos elaborados (excepto maquinaria y equipo)"/>
    <s v="REMACHE ACERO UNIVERSAL 3/16 NAS508-M6-5 X LIBRA"/>
    <n v="31162204"/>
    <s v="Selección abreviada subasta inversa (No disponible)"/>
    <n v="3"/>
    <n v="8"/>
    <n v="1"/>
    <n v="290000"/>
    <s v="UNIDAD"/>
    <s v="NO SOLICITADAS"/>
  </r>
  <r>
    <x v="18"/>
    <s v="02-02-01-004-002"/>
    <n v="10"/>
    <s v="Materiales y suministros - Productos metálicos elaborados (excepto maquinaria y equipo)"/>
    <s v="REMACHE ACERO UNIVERSAL 5/32 NAS508-M5-3 X LIBRA"/>
    <n v="31162204"/>
    <s v="Selección abreviada subasta inversa (No disponible)"/>
    <n v="3"/>
    <n v="8"/>
    <n v="1"/>
    <n v="290000"/>
    <s v="UNIDAD"/>
    <s v="NO SOLICITADAS"/>
  </r>
  <r>
    <x v="18"/>
    <s v="02-02-01-004-002"/>
    <n v="10"/>
    <s v="Materiales y suministros - Productos metálicos elaborados (excepto maquinaria y equipo)"/>
    <s v="REMACHE ACERO UNIVERSAL 5/32 NAS508-M5-4 X LIBRA"/>
    <n v="31162204"/>
    <s v="Selección abreviada subasta inversa (No disponible)"/>
    <n v="3"/>
    <n v="8"/>
    <n v="1"/>
    <n v="290000"/>
    <s v="UNIDAD"/>
    <s v="NO SOLICITADAS"/>
  </r>
  <r>
    <x v="18"/>
    <s v="02-02-01-004-002"/>
    <n v="10"/>
    <s v="Materiales y suministros - Productos metálicos elaborados (excepto maquinaria y equipo)"/>
    <s v="REMACHE ACERO UNIVERSAL 5/32 NAS508-M5-5 X LIBRA"/>
    <n v="31162204"/>
    <s v="Selección abreviada subasta inversa (No disponible)"/>
    <n v="3"/>
    <n v="8"/>
    <n v="1"/>
    <n v="290000"/>
    <s v="UNIDAD"/>
    <s v="NO SOLICITADAS"/>
  </r>
  <r>
    <x v="18"/>
    <s v="02-02-01-004-002"/>
    <n v="10"/>
    <s v="Materiales y suministros - Productos metálicos elaborados (excepto maquinaria y equipo)"/>
    <s v="REMACHE ALUMINIO AVELLANADO NAS1097AD5-12 X LIBRA"/>
    <n v="31162204"/>
    <s v="Selección abreviada subasta inversa (No disponible)"/>
    <n v="3"/>
    <n v="8"/>
    <n v="1"/>
    <n v="160000"/>
    <s v="UNIDAD"/>
    <s v="NO SOLICITADAS"/>
  </r>
  <r>
    <x v="18"/>
    <s v="02-02-01-004-002"/>
    <n v="10"/>
    <s v="Materiales y suministros - Productos metálicos elaborados (excepto maquinaria y equipo)"/>
    <s v="REMACHE ALUMINIO AVELLANADO NAS1097AD6-10 X LIBRA"/>
    <n v="31162204"/>
    <s v="Selección abreviada subasta inversa (No disponible)"/>
    <n v="3"/>
    <n v="8"/>
    <n v="1"/>
    <n v="160000"/>
    <s v="UNIDAD"/>
    <s v="NO SOLICITADAS"/>
  </r>
  <r>
    <x v="18"/>
    <s v="02-02-01-004-002"/>
    <n v="10"/>
    <s v="Materiales y suministros - Productos metálicos elaborados (excepto maquinaria y equipo)"/>
    <s v="REMACHE ALUMINIO AVELLANADO NAS1097AD6-7 X LIBRA"/>
    <n v="31162204"/>
    <s v="Selección abreviada subasta inversa (No disponible)"/>
    <n v="3"/>
    <n v="8"/>
    <n v="1"/>
    <n v="160000"/>
    <s v="UNIDAD"/>
    <s v="NO SOLICITADAS"/>
  </r>
  <r>
    <x v="18"/>
    <s v="02-02-01-004-002"/>
    <n v="10"/>
    <s v="Materiales y suministros - Productos metálicos elaborados (excepto maquinaria y equipo)"/>
    <s v="REMACHE ALUMINIO UNIVERSAL MS20470E6-8 X LIBRA"/>
    <n v="31162204"/>
    <s v="Selección abreviada subasta inversa (No disponible)"/>
    <n v="3"/>
    <n v="8"/>
    <n v="1"/>
    <n v="120000"/>
    <s v="UNIDAD"/>
    <s v="NO SOLICITADAS"/>
  </r>
  <r>
    <x v="18"/>
    <s v="02-02-01-004-002"/>
    <n v="10"/>
    <s v="Materiales y suministros - Productos metálicos elaborados (excepto maquinaria y equipo)"/>
    <s v="REMACHE AVELLANADO 1/8 NAS1097AD6-6 X LIBRA"/>
    <n v="31162204"/>
    <s v="Selección abreviada subasta inversa (No disponible)"/>
    <n v="3"/>
    <n v="8"/>
    <n v="1"/>
    <n v="160000"/>
    <s v="UNIDAD"/>
    <s v="NO SOLICITADAS"/>
  </r>
  <r>
    <x v="18"/>
    <s v="02-02-01-004-002"/>
    <n v="10"/>
    <s v="Materiales y suministros - Productos metálicos elaborados (excepto maquinaria y equipo)"/>
    <s v="REMACHE CHERRY MAX CR3212-4-2 X LIBRA"/>
    <n v="31162204"/>
    <s v="Selección abreviada subasta inversa (No disponible)"/>
    <n v="3"/>
    <n v="8"/>
    <n v="1"/>
    <n v="200000"/>
    <s v="UNIDAD"/>
    <s v="NO SOLICITADAS"/>
  </r>
  <r>
    <x v="18"/>
    <s v="02-02-01-004-002"/>
    <n v="10"/>
    <s v="Materiales y suministros - Productos metálicos elaborados (excepto maquinaria y equipo)"/>
    <s v="REMACHE CHERRY MAX CR3212-4-3 X LIBRA"/>
    <n v="31162204"/>
    <s v="Selección abreviada subasta inversa (No disponible)"/>
    <n v="3"/>
    <n v="8"/>
    <n v="1"/>
    <n v="200000"/>
    <s v="UNIDAD"/>
    <s v="NO SOLICITADAS"/>
  </r>
  <r>
    <x v="18"/>
    <s v="02-02-01-004-002"/>
    <n v="10"/>
    <s v="Materiales y suministros - Productos metálicos elaborados (excepto maquinaria y equipo)"/>
    <s v="REMACHE CHERRY MAX CR3212-4-4 X LIBRA"/>
    <n v="31162204"/>
    <s v="Selección abreviada subasta inversa (No disponible)"/>
    <n v="3"/>
    <n v="8"/>
    <n v="1"/>
    <n v="200000"/>
    <s v="UNIDAD"/>
    <s v="NO SOLICITADAS"/>
  </r>
  <r>
    <x v="18"/>
    <s v="02-02-01-004-002"/>
    <n v="10"/>
    <s v="Materiales y suministros - Productos metálicos elaborados (excepto maquinaria y equipo)"/>
    <s v="REMACHE CHERRY MAX CR3212-4-5 X LIBRA"/>
    <n v="31162204"/>
    <s v="Selección abreviada subasta inversa (No disponible)"/>
    <n v="3"/>
    <n v="8"/>
    <n v="1"/>
    <n v="200000"/>
    <s v="UNIDAD"/>
    <s v="NO SOLICITADAS"/>
  </r>
  <r>
    <x v="18"/>
    <s v="02-02-01-004-002"/>
    <n v="10"/>
    <s v="Materiales y suministros - Productos metálicos elaborados (excepto maquinaria y equipo)"/>
    <s v="REMACHE CHERRY MAX CR3212-5-2 X LIBRA"/>
    <n v="31162204"/>
    <s v="Selección abreviada subasta inversa (No disponible)"/>
    <n v="3"/>
    <n v="8"/>
    <n v="1"/>
    <n v="230000"/>
    <s v="UNIDAD"/>
    <s v="NO SOLICITADAS"/>
  </r>
  <r>
    <x v="18"/>
    <s v="02-02-01-004-002"/>
    <n v="10"/>
    <s v="Materiales y suministros - Productos metálicos elaborados (excepto maquinaria y equipo)"/>
    <s v="REMACHE CHERRY MAX CR3212-5-3 X LIBRA"/>
    <n v="31162204"/>
    <s v="Selección abreviada subasta inversa (No disponible)"/>
    <n v="3"/>
    <n v="8"/>
    <n v="1"/>
    <n v="230000"/>
    <s v="UNIDAD"/>
    <s v="NO SOLICITADAS"/>
  </r>
  <r>
    <x v="18"/>
    <s v="02-02-01-004-002"/>
    <n v="10"/>
    <s v="Materiales y suministros - Productos metálicos elaborados (excepto maquinaria y equipo)"/>
    <s v="REMACHE CHERRY MAX CR3212-5-4 X LIBRA"/>
    <n v="31162204"/>
    <s v="Selección abreviada subasta inversa (No disponible)"/>
    <n v="3"/>
    <n v="8"/>
    <n v="1"/>
    <n v="200000"/>
    <s v="UNIDAD"/>
    <s v="NO SOLICITADAS"/>
  </r>
  <r>
    <x v="18"/>
    <s v="02-02-01-004-002"/>
    <n v="10"/>
    <s v="Materiales y suministros - Productos metálicos elaborados (excepto maquinaria y equipo)"/>
    <s v="REMACHE CHERRY MAX CR3212-5-5 X LIBRA"/>
    <n v="31162204"/>
    <s v="Selección abreviada subasta inversa (No disponible)"/>
    <n v="3"/>
    <n v="8"/>
    <n v="1"/>
    <n v="220000"/>
    <s v="UNIDAD"/>
    <s v="NO SOLICITADAS"/>
  </r>
  <r>
    <x v="18"/>
    <s v="02-02-01-004-002"/>
    <n v="10"/>
    <s v="Materiales y suministros - Productos metálicos elaborados (excepto maquinaria y equipo)"/>
    <s v="REMACHE CHERRY MAX CR3212-6-2 X LIBRA"/>
    <n v="31162204"/>
    <s v="Selección abreviada subasta inversa (No disponible)"/>
    <n v="3"/>
    <n v="8"/>
    <n v="1"/>
    <n v="240000"/>
    <s v="UNIDAD"/>
    <s v="NO SOLICITADAS"/>
  </r>
  <r>
    <x v="18"/>
    <s v="02-02-01-004-002"/>
    <n v="10"/>
    <s v="Materiales y suministros - Productos metálicos elaborados (excepto maquinaria y equipo)"/>
    <s v="REMACHE CHERRY MAX CR3212-6-3 X LIBRA"/>
    <n v="31162204"/>
    <s v="Selección abreviada subasta inversa (No disponible)"/>
    <n v="3"/>
    <n v="8"/>
    <n v="1"/>
    <n v="240000"/>
    <s v="UNIDAD"/>
    <s v="NO SOLICITADAS"/>
  </r>
  <r>
    <x v="18"/>
    <s v="02-02-01-004-002"/>
    <n v="10"/>
    <s v="Materiales y suministros - Productos metálicos elaborados (excepto maquinaria y equipo)"/>
    <s v="REMACHE CHERRY MAX CR3212-6-4 X LIBRA"/>
    <n v="31162204"/>
    <s v="Selección abreviada subasta inversa (No disponible)"/>
    <n v="3"/>
    <n v="8"/>
    <n v="1"/>
    <n v="240000"/>
    <s v="UNIDAD"/>
    <s v="NO SOLICITADAS"/>
  </r>
  <r>
    <x v="18"/>
    <s v="02-02-01-004-002"/>
    <n v="10"/>
    <s v="Materiales y suministros - Productos metálicos elaborados (excepto maquinaria y equipo)"/>
    <s v="REMACHE CHERRY MAX CR3213-4-2 X LIBRA"/>
    <n v="31162204"/>
    <s v="Selección abreviada subasta inversa (No disponible)"/>
    <n v="3"/>
    <n v="8"/>
    <n v="1"/>
    <n v="200000"/>
    <s v="UNIDAD"/>
    <s v="NO SOLICITADAS"/>
  </r>
  <r>
    <x v="18"/>
    <s v="02-02-01-004-002"/>
    <n v="10"/>
    <s v="Materiales y suministros - Productos metálicos elaborados (excepto maquinaria y equipo)"/>
    <s v="REMACHE CHERRY MAX CR3213-4-3 X LIBRA"/>
    <n v="31162204"/>
    <s v="Selección abreviada subasta inversa (No disponible)"/>
    <n v="3"/>
    <n v="8"/>
    <n v="1"/>
    <n v="200000"/>
    <s v="UNIDAD"/>
    <s v="NO SOLICITADAS"/>
  </r>
  <r>
    <x v="18"/>
    <s v="02-02-01-004-002"/>
    <n v="10"/>
    <s v="Materiales y suministros - Productos metálicos elaborados (excepto maquinaria y equipo)"/>
    <s v="REMACHE CHERRY MAX CR3213-4-4 X LIBRA"/>
    <n v="31162204"/>
    <s v="Selección abreviada subasta inversa (No disponible)"/>
    <n v="3"/>
    <n v="8"/>
    <n v="1"/>
    <n v="200000"/>
    <s v="UNIDAD"/>
    <s v="NO SOLICITADAS"/>
  </r>
  <r>
    <x v="18"/>
    <s v="02-02-01-004-002"/>
    <n v="10"/>
    <s v="Materiales y suministros - Productos metálicos elaborados (excepto maquinaria y equipo)"/>
    <s v="REMACHE CHERRY MAX CR3213-4-5 X LIBRA"/>
    <n v="31162204"/>
    <s v="Selección abreviada subasta inversa (No disponible)"/>
    <n v="3"/>
    <n v="8"/>
    <n v="1"/>
    <n v="200000"/>
    <s v="UNIDAD"/>
    <s v="NO SOLICITADAS"/>
  </r>
  <r>
    <x v="18"/>
    <s v="02-02-01-004-002"/>
    <n v="10"/>
    <s v="Materiales y suministros - Productos metálicos elaborados (excepto maquinaria y equipo)"/>
    <s v="REMACHE CHERRY MAX CR3213-5-2 X LIBRA"/>
    <n v="31162204"/>
    <s v="Selección abreviada subasta inversa (No disponible)"/>
    <n v="3"/>
    <n v="8"/>
    <n v="1"/>
    <n v="200000"/>
    <s v="UNIDAD"/>
    <s v="NO SOLICITADAS"/>
  </r>
  <r>
    <x v="18"/>
    <s v="02-02-01-004-002"/>
    <n v="10"/>
    <s v="Materiales y suministros - Productos metálicos elaborados (excepto maquinaria y equipo)"/>
    <s v="REMACHE CHERRY MAX CR3213-5-3 X LIBRA"/>
    <n v="31162204"/>
    <s v="Selección abreviada subasta inversa (No disponible)"/>
    <n v="3"/>
    <n v="8"/>
    <n v="1"/>
    <n v="200000"/>
    <s v="UNIDAD"/>
    <s v="NO SOLICITADAS"/>
  </r>
  <r>
    <x v="18"/>
    <s v="02-02-01-004-002"/>
    <n v="10"/>
    <s v="Materiales y suministros - Productos metálicos elaborados (excepto maquinaria y equipo)"/>
    <s v="REMACHE CHERRY MAX CR3213-5-4 X LIBRA"/>
    <n v="31162204"/>
    <s v="Selección abreviada subasta inversa (No disponible)"/>
    <n v="3"/>
    <n v="8"/>
    <n v="1"/>
    <n v="200000"/>
    <s v="UNIDAD"/>
    <s v="NO SOLICITADAS"/>
  </r>
  <r>
    <x v="18"/>
    <s v="02-02-01-004-002"/>
    <n v="10"/>
    <s v="Materiales y suministros - Productos metálicos elaborados (excepto maquinaria y equipo)"/>
    <s v="REMACHE CHERRY MAX CR3213-5-5 X LIBRA"/>
    <n v="31162204"/>
    <s v="Selección abreviada subasta inversa (No disponible)"/>
    <n v="3"/>
    <n v="8"/>
    <n v="1"/>
    <n v="230000"/>
    <s v="UNIDAD"/>
    <s v="NO SOLICITADAS"/>
  </r>
  <r>
    <x v="18"/>
    <s v="02-02-01-004-002"/>
    <n v="10"/>
    <s v="Materiales y suministros - Productos metálicos elaborados (excepto maquinaria y equipo)"/>
    <s v="REMACHE CHERRY MAX CR3213-6-2 X LIBRA"/>
    <n v="31162204"/>
    <s v="Selección abreviada subasta inversa (No disponible)"/>
    <n v="3"/>
    <n v="8"/>
    <n v="1"/>
    <n v="240000"/>
    <s v="UNIDAD"/>
    <s v="NO SOLICITADAS"/>
  </r>
  <r>
    <x v="18"/>
    <s v="02-02-01-004-002"/>
    <n v="10"/>
    <s v="Materiales y suministros - Productos metálicos elaborados (excepto maquinaria y equipo)"/>
    <s v="REMACHE CHERRY MAX CR3213-6-3 X LIBRA"/>
    <n v="31162204"/>
    <s v="Selección abreviada subasta inversa (No disponible)"/>
    <n v="3"/>
    <n v="8"/>
    <n v="1"/>
    <n v="240000"/>
    <s v="UNIDAD"/>
    <s v="NO SOLICITADAS"/>
  </r>
  <r>
    <x v="18"/>
    <s v="02-02-01-004-002"/>
    <n v="10"/>
    <s v="Materiales y suministros - Productos metálicos elaborados (excepto maquinaria y equipo)"/>
    <s v="REMACHE CHERRY MAX CR3213-6-4 X LIBRA"/>
    <n v="31162204"/>
    <s v="Selección abreviada subasta inversa (No disponible)"/>
    <n v="3"/>
    <n v="8"/>
    <n v="1"/>
    <n v="270000"/>
    <s v="UNIDAD"/>
    <s v="NO SOLICITADAS"/>
  </r>
  <r>
    <x v="18"/>
    <s v="02-02-01-004-002"/>
    <n v="10"/>
    <s v="Materiales y suministros - Productos metálicos elaborados (excepto maquinaria y equipo)"/>
    <s v="REMACHE CHERRY MAX CR3213-6-5 X LIBRA"/>
    <n v="31162204"/>
    <s v="Selección abreviada subasta inversa (No disponible)"/>
    <n v="3"/>
    <n v="8"/>
    <n v="1"/>
    <n v="300000"/>
    <s v="UNIDAD"/>
    <s v="NO SOLICITADAS"/>
  </r>
  <r>
    <x v="18"/>
    <s v="02-02-01-004-002"/>
    <n v="10"/>
    <s v="Materiales y suministros - Productos metálicos elaborados (excepto maquinaria y equipo)"/>
    <s v="REMACHE CHERRY MAX CR3222-4-6 X LIBRA"/>
    <n v="31162204"/>
    <s v="Selección abreviada subasta inversa (No disponible)"/>
    <n v="3"/>
    <n v="8"/>
    <n v="1"/>
    <n v="300000"/>
    <s v="UNIDAD"/>
    <s v="NO SOLICITADAS"/>
  </r>
  <r>
    <x v="18"/>
    <s v="02-02-01-004-002"/>
    <n v="10"/>
    <s v="Materiales y suministros - Productos metálicos elaborados (excepto maquinaria y equipo)"/>
    <s v="REMACHE CHERRY MAX CR3242-4-1 X LIBRA"/>
    <n v="31162204"/>
    <s v="Selección abreviada subasta inversa (No disponible)"/>
    <n v="3"/>
    <n v="8"/>
    <n v="1"/>
    <n v="200000"/>
    <s v="UNIDAD"/>
    <s v="NO SOLICITADAS"/>
  </r>
  <r>
    <x v="18"/>
    <s v="02-02-01-004-002"/>
    <n v="10"/>
    <s v="Materiales y suministros - Productos metálicos elaborados (excepto maquinaria y equipo)"/>
    <s v="REMACHE CHERRY MAX CR3242-4-2 X LIBRA"/>
    <n v="31162204"/>
    <s v="Selección abreviada subasta inversa (No disponible)"/>
    <n v="3"/>
    <n v="8"/>
    <n v="1"/>
    <n v="200000"/>
    <s v="UNIDAD"/>
    <s v="NO SOLICITADAS"/>
  </r>
  <r>
    <x v="18"/>
    <s v="02-02-01-004-002"/>
    <n v="10"/>
    <s v="Materiales y suministros - Productos metálicos elaborados (excepto maquinaria y equipo)"/>
    <s v="REMACHE CHERRY MAX CR3242-4-4 X LIBRA"/>
    <n v="31162204"/>
    <s v="Selección abreviada subasta inversa (No disponible)"/>
    <n v="3"/>
    <n v="8"/>
    <n v="1"/>
    <n v="200000"/>
    <s v="UNIDAD"/>
    <s v="NO SOLICITADAS"/>
  </r>
  <r>
    <x v="18"/>
    <s v="02-02-01-004-002"/>
    <n v="10"/>
    <s v="Materiales y suministros - Productos metálicos elaborados (excepto maquinaria y equipo)"/>
    <s v="REMACHE CHERRY MAX CR3242-5-3 X LIBRA"/>
    <n v="31162204"/>
    <s v="Selección abreviada subasta inversa (No disponible)"/>
    <n v="3"/>
    <n v="8"/>
    <n v="1"/>
    <n v="200000"/>
    <s v="UNIDAD"/>
    <s v="NO SOLICITADAS"/>
  </r>
  <r>
    <x v="18"/>
    <s v="02-02-01-004-002"/>
    <n v="10"/>
    <s v="Materiales y suministros - Productos metálicos elaborados (excepto maquinaria y equipo)"/>
    <s v="REMACHE CHERRY MAX CR3242-5-4 X LIBRA"/>
    <n v="31162204"/>
    <s v="Selección abreviada subasta inversa (No disponible)"/>
    <n v="3"/>
    <n v="8"/>
    <n v="1"/>
    <n v="200000"/>
    <s v="UNIDAD"/>
    <s v="NO SOLICITADAS"/>
  </r>
  <r>
    <x v="18"/>
    <s v="02-02-01-004-002"/>
    <n v="10"/>
    <s v="Materiales y suministros - Productos metálicos elaborados (excepto maquinaria y equipo)"/>
    <s v="REMACHE CHERRY MAX CR3242-6-2 X LIBRA"/>
    <n v="31162204"/>
    <s v="Selección abreviada subasta inversa (No disponible)"/>
    <n v="3"/>
    <n v="8"/>
    <n v="1"/>
    <n v="220000"/>
    <s v="UNIDAD"/>
    <s v="NO SOLICITADAS"/>
  </r>
  <r>
    <x v="18"/>
    <s v="02-02-01-004-002"/>
    <n v="10"/>
    <s v="Materiales y suministros - Productos metálicos elaborados (excepto maquinaria y equipo)"/>
    <s v="REMACHE CHERRY MAX CR3242-6-3 X LIBRA"/>
    <n v="31162204"/>
    <s v="Selección abreviada subasta inversa (No disponible)"/>
    <n v="3"/>
    <n v="8"/>
    <n v="1"/>
    <n v="220000"/>
    <s v="UNIDAD"/>
    <s v="NO SOLICITADAS"/>
  </r>
  <r>
    <x v="18"/>
    <s v="02-02-01-004-002"/>
    <n v="10"/>
    <s v="Materiales y suministros - Productos metálicos elaborados (excepto maquinaria y equipo)"/>
    <s v="REMACHE CHERRY MAX CR3242-6-4 X LIBRA"/>
    <n v="31162204"/>
    <s v="Selección abreviada subasta inversa (No disponible)"/>
    <n v="3"/>
    <n v="8"/>
    <n v="1"/>
    <n v="220000"/>
    <s v="UNIDAD"/>
    <s v="NO SOLICITADAS"/>
  </r>
  <r>
    <x v="18"/>
    <s v="02-02-01-004-002"/>
    <n v="10"/>
    <s v="Materiales y suministros - Productos metálicos elaborados (excepto maquinaria y equipo)"/>
    <s v="REMACHE CHERRY MAX CR3242-6-6 X LIBRA"/>
    <n v="31162204"/>
    <s v="Selección abreviada subasta inversa (No disponible)"/>
    <n v="3"/>
    <n v="8"/>
    <n v="1"/>
    <n v="220000"/>
    <s v="UNIDAD"/>
    <s v="NO SOLICITADAS"/>
  </r>
  <r>
    <x v="18"/>
    <s v="02-02-01-004-002"/>
    <n v="10"/>
    <s v="Materiales y suministros - Productos metálicos elaborados (excepto maquinaria y equipo)"/>
    <s v="REMACHE CHERRY MAX CR3243-4-1 X LIBRA"/>
    <n v="31162204"/>
    <s v="Selección abreviada subasta inversa (No disponible)"/>
    <n v="3"/>
    <n v="8"/>
    <n v="1"/>
    <n v="220000"/>
    <s v="UNIDAD"/>
    <s v="NO SOLICITADAS"/>
  </r>
  <r>
    <x v="18"/>
    <s v="02-02-01-004-002"/>
    <n v="10"/>
    <s v="Materiales y suministros - Productos metálicos elaborados (excepto maquinaria y equipo)"/>
    <s v="REMACHE CHERRY MAX CR3243-4-2 X LIBRA"/>
    <n v="31162204"/>
    <s v="Selección abreviada subasta inversa (No disponible)"/>
    <n v="3"/>
    <n v="8"/>
    <n v="1"/>
    <n v="220000"/>
    <s v="UNIDAD"/>
    <s v="NO SOLICITADAS"/>
  </r>
  <r>
    <x v="18"/>
    <s v="02-02-01-004-002"/>
    <n v="10"/>
    <s v="Materiales y suministros - Productos metálicos elaborados (excepto maquinaria y equipo)"/>
    <s v="REMACHE CHERRY MAX CR3243-4-3 X LIBRA"/>
    <n v="31162204"/>
    <s v="Selección abreviada subasta inversa (No disponible)"/>
    <n v="3"/>
    <n v="8"/>
    <n v="1"/>
    <n v="220000"/>
    <s v="UNIDAD"/>
    <s v="NO SOLICITADAS"/>
  </r>
  <r>
    <x v="18"/>
    <s v="02-02-01-004-002"/>
    <n v="10"/>
    <s v="Materiales y suministros - Productos metálicos elaborados (excepto maquinaria y equipo)"/>
    <s v="REMACHE CHERRY MAX CR3243-4-4 X LIBRA"/>
    <n v="31162204"/>
    <s v="Selección abreviada subasta inversa (No disponible)"/>
    <n v="3"/>
    <n v="8"/>
    <n v="1"/>
    <n v="220000"/>
    <s v="UNIDAD"/>
    <s v="NO SOLICITADAS"/>
  </r>
  <r>
    <x v="18"/>
    <s v="02-02-01-004-002"/>
    <n v="10"/>
    <s v="Materiales y suministros - Productos metálicos elaborados (excepto maquinaria y equipo)"/>
    <s v="REMACHE CHERRY MAX CR3243-5-2 X LIBRA"/>
    <n v="31162204"/>
    <s v="Selección abreviada subasta inversa (No disponible)"/>
    <n v="3"/>
    <n v="8"/>
    <n v="1"/>
    <n v="220000"/>
    <s v="UNIDAD"/>
    <s v="NO SOLICITADAS"/>
  </r>
  <r>
    <x v="18"/>
    <s v="02-02-01-004-002"/>
    <n v="10"/>
    <s v="Materiales y suministros - Productos metálicos elaborados (excepto maquinaria y equipo)"/>
    <s v="REMACHE CHERRY MAX CR3243-5-3 X LIBRA"/>
    <n v="31162204"/>
    <s v="Selección abreviada subasta inversa (No disponible)"/>
    <n v="3"/>
    <n v="8"/>
    <n v="1"/>
    <n v="220000"/>
    <s v="UNIDAD"/>
    <s v="NO SOLICITADAS"/>
  </r>
  <r>
    <x v="18"/>
    <s v="02-02-01-004-002"/>
    <n v="10"/>
    <s v="Materiales y suministros - Productos metálicos elaborados (excepto maquinaria y equipo)"/>
    <s v="REMACHE CHERRY MAX CR3252-6-2 X LIBRA"/>
    <n v="31162204"/>
    <s v="Selección abreviada subasta inversa (No disponible)"/>
    <n v="3"/>
    <n v="8"/>
    <n v="1"/>
    <n v="350000"/>
    <s v="UNIDAD"/>
    <s v="NO SOLICITADAS"/>
  </r>
  <r>
    <x v="18"/>
    <s v="02-02-01-004-002"/>
    <n v="10"/>
    <s v="Materiales y suministros - Productos metálicos elaborados (excepto maquinaria y equipo)"/>
    <s v="REMACHE CHERRY MAX CR3252-6-3 X LIBRA"/>
    <n v="31162204"/>
    <s v="Selección abreviada subasta inversa (No disponible)"/>
    <n v="3"/>
    <n v="8"/>
    <n v="1"/>
    <n v="350000"/>
    <s v="UNIDAD"/>
    <s v="NO SOLICITADAS"/>
  </r>
  <r>
    <x v="18"/>
    <s v="02-02-01-004-002"/>
    <n v="10"/>
    <s v="Materiales y suministros - Productos metálicos elaborados (excepto maquinaria y equipo)"/>
    <s v="REMACHE CHERRY MAX CR3523-4-2 X LIBRA"/>
    <n v="31162204"/>
    <s v="Selección abreviada subasta inversa (No disponible)"/>
    <n v="3"/>
    <n v="8"/>
    <n v="1"/>
    <n v="720000"/>
    <s v="UNIDAD"/>
    <s v="NO SOLICITADAS"/>
  </r>
  <r>
    <x v="18"/>
    <s v="02-02-01-004-002"/>
    <n v="10"/>
    <s v="Materiales y suministros - Productos metálicos elaborados (excepto maquinaria y equipo)"/>
    <s v="REMACHE CHERRY MAX CR3523-5-3 X LIBRA"/>
    <n v="31162204"/>
    <s v="Selección abreviada subasta inversa (No disponible)"/>
    <n v="3"/>
    <n v="8"/>
    <n v="1"/>
    <n v="720000"/>
    <s v="UNIDAD"/>
    <s v="NO SOLICITADAS"/>
  </r>
  <r>
    <x v="18"/>
    <s v="02-02-01-004-002"/>
    <n v="10"/>
    <s v="Materiales y suministros - Productos metálicos elaborados (excepto maquinaria y equipo)"/>
    <s v="REMACHE CHERRY MAX CR3524-5-4 X LIBRA"/>
    <n v="31162204"/>
    <s v="Selección abreviada subasta inversa (No disponible)"/>
    <n v="3"/>
    <n v="8"/>
    <n v="1"/>
    <n v="850000"/>
    <s v="UNIDAD"/>
    <s v="NO SOLICITADAS"/>
  </r>
  <r>
    <x v="18"/>
    <s v="02-02-01-004-002"/>
    <n v="10"/>
    <s v="Materiales y suministros - Productos metálicos elaborados (excepto maquinaria y equipo)"/>
    <s v="REMACHE CHERRY MAX CR3552-4-2 X LIBRA"/>
    <n v="31162204"/>
    <s v="Selección abreviada subasta inversa (No disponible)"/>
    <n v="3"/>
    <n v="8"/>
    <n v="1"/>
    <n v="660000"/>
    <s v="UNIDAD"/>
    <s v="NO SOLICITADAS"/>
  </r>
  <r>
    <x v="18"/>
    <s v="02-02-01-004-002"/>
    <n v="10"/>
    <s v="Materiales y suministros - Productos metálicos elaborados (excepto maquinaria y equipo)"/>
    <s v="REMACHE CHERRY MAX CR3553-5-10 X LIBRA"/>
    <n v="31162204"/>
    <s v="Selección abreviada subasta inversa (No disponible)"/>
    <n v="3"/>
    <n v="8"/>
    <n v="1"/>
    <n v="950000"/>
    <s v="UNIDAD"/>
    <s v="NO SOLICITADAS"/>
  </r>
  <r>
    <x v="18"/>
    <s v="02-02-01-004-002"/>
    <n v="10"/>
    <s v="Materiales y suministros - Productos metálicos elaborados (excepto maquinaria y equipo)"/>
    <s v="REMACHE CHERRY MAX CR3553-5-8 X LIBRA"/>
    <n v="31162204"/>
    <s v="Selección abreviada subasta inversa (No disponible)"/>
    <n v="3"/>
    <n v="8"/>
    <n v="1"/>
    <n v="800000"/>
    <s v="UNIDAD"/>
    <s v="NO SOLICITADAS"/>
  </r>
  <r>
    <x v="18"/>
    <s v="02-02-01-004-002"/>
    <n v="10"/>
    <s v="Materiales y suministros - Productos metálicos elaborados (excepto maquinaria y equipo)"/>
    <s v="REMACHE HI-LOCK HL18PB5-12 "/>
    <n v="31162204"/>
    <s v="Selección abreviada subasta inversa (No disponible)"/>
    <n v="3"/>
    <n v="8"/>
    <n v="10"/>
    <n v="72000"/>
    <s v="UNIDAD"/>
    <s v="NO SOLICITADAS"/>
  </r>
  <r>
    <x v="18"/>
    <s v="02-02-01-004-002"/>
    <n v="10"/>
    <s v="Materiales y suministros - Productos metálicos elaborados (excepto maquinaria y equipo)"/>
    <s v="REMACHE HI-LOCK HL18PB5-6 "/>
    <n v="31162204"/>
    <s v="Selección abreviada subasta inversa (No disponible)"/>
    <n v="3"/>
    <n v="8"/>
    <n v="10"/>
    <n v="72000"/>
    <s v="UNIDAD"/>
    <s v="NO SOLICITADAS"/>
  </r>
  <r>
    <x v="18"/>
    <s v="02-02-01-004-002"/>
    <n v="10"/>
    <s v="Materiales y suministros - Productos metálicos elaborados (excepto maquinaria y equipo)"/>
    <s v="REMACHE HI-LOCK HL18PB5-7 "/>
    <n v="31162204"/>
    <s v="Selección abreviada subasta inversa (No disponible)"/>
    <n v="3"/>
    <n v="8"/>
    <n v="10"/>
    <n v="72000"/>
    <s v="UNIDAD"/>
    <s v="NO SOLICITADAS"/>
  </r>
  <r>
    <x v="18"/>
    <s v="02-02-01-004-002"/>
    <n v="10"/>
    <s v="Materiales y suministros - Productos metálicos elaborados (excepto maquinaria y equipo)"/>
    <s v="REMACHE HI-LOCK HL18PB5-8 "/>
    <n v="31162204"/>
    <s v="Selección abreviada subasta inversa (No disponible)"/>
    <n v="3"/>
    <n v="8"/>
    <n v="10"/>
    <n v="72000"/>
    <s v="UNIDAD"/>
    <s v="NO SOLICITADAS"/>
  </r>
  <r>
    <x v="18"/>
    <s v="02-02-01-004-002"/>
    <n v="10"/>
    <s v="Materiales y suministros - Productos metálicos elaborados (excepto maquinaria y equipo)"/>
    <s v="REMACHE HI-LOCK HL18PB5-9 "/>
    <n v="31162204"/>
    <s v="Selección abreviada subasta inversa (No disponible)"/>
    <n v="3"/>
    <n v="8"/>
    <n v="10"/>
    <n v="72000"/>
    <s v="UNIDAD"/>
    <s v="NO SOLICITADAS"/>
  </r>
  <r>
    <x v="18"/>
    <s v="02-02-01-004-002"/>
    <n v="10"/>
    <s v="Materiales y suministros - Productos metálicos elaborados (excepto maquinaria y equipo)"/>
    <s v="REMACHE HI-LOCK HL18PB6-10 "/>
    <n v="31162204"/>
    <s v="Selección abreviada subasta inversa (No disponible)"/>
    <n v="3"/>
    <n v="8"/>
    <n v="10"/>
    <n v="90000"/>
    <s v="UNIDAD"/>
    <s v="NO SOLICITADAS"/>
  </r>
  <r>
    <x v="18"/>
    <s v="02-02-01-004-002"/>
    <n v="10"/>
    <s v="Materiales y suministros - Productos metálicos elaborados (excepto maquinaria y equipo)"/>
    <s v="REMACHE HI-LOCK HL18PB6-12 "/>
    <n v="31162204"/>
    <s v="Selección abreviada subasta inversa (No disponible)"/>
    <n v="3"/>
    <n v="8"/>
    <n v="10"/>
    <n v="90000"/>
    <s v="UNIDAD"/>
    <s v="NO SOLICITADAS"/>
  </r>
  <r>
    <x v="18"/>
    <s v="02-02-01-004-002"/>
    <n v="10"/>
    <s v="Materiales y suministros - Productos metálicos elaborados (excepto maquinaria y equipo)"/>
    <s v="REMACHE HI-LOCK HL18PB6-4 "/>
    <n v="31162204"/>
    <s v="Selección abreviada subasta inversa (No disponible)"/>
    <n v="3"/>
    <n v="8"/>
    <n v="10"/>
    <n v="72000"/>
    <s v="UNIDAD"/>
    <s v="NO SOLICITADAS"/>
  </r>
  <r>
    <x v="18"/>
    <s v="02-02-01-004-002"/>
    <n v="10"/>
    <s v="Materiales y suministros - Productos metálicos elaborados (excepto maquinaria y equipo)"/>
    <s v="REMACHE HI-LOCK HL18PB6-5 "/>
    <n v="31162204"/>
    <s v="Selección abreviada subasta inversa (No disponible)"/>
    <n v="3"/>
    <n v="8"/>
    <n v="10"/>
    <n v="72000"/>
    <s v="UNIDAD"/>
    <s v="NO SOLICITADAS"/>
  </r>
  <r>
    <x v="18"/>
    <s v="02-02-01-004-002"/>
    <n v="10"/>
    <s v="Materiales y suministros - Productos metálicos elaborados (excepto maquinaria y equipo)"/>
    <s v="REMACHE HI-LOCK HL18PB6-6 "/>
    <n v="31162204"/>
    <s v="Selección abreviada subasta inversa (No disponible)"/>
    <n v="3"/>
    <n v="8"/>
    <n v="10"/>
    <n v="72000"/>
    <s v="UNIDAD"/>
    <s v="NO SOLICITADAS"/>
  </r>
  <r>
    <x v="18"/>
    <s v="02-02-01-004-002"/>
    <n v="10"/>
    <s v="Materiales y suministros - Productos metálicos elaborados (excepto maquinaria y equipo)"/>
    <s v="REMACHE HI-LOCK HL18PB8-14 "/>
    <n v="31162204"/>
    <s v="Selección abreviada subasta inversa (No disponible)"/>
    <n v="3"/>
    <n v="8"/>
    <n v="10"/>
    <n v="90000"/>
    <s v="UNIDAD"/>
    <s v="NO SOLICITADAS"/>
  </r>
  <r>
    <x v="18"/>
    <s v="02-02-01-004-002"/>
    <n v="10"/>
    <s v="Materiales y suministros - Productos metálicos elaborados (excepto maquinaria y equipo)"/>
    <s v="REMACHE HI-LOCK HL426-6-5 "/>
    <n v="31162204"/>
    <s v="Selección abreviada subasta inversa (No disponible)"/>
    <n v="3"/>
    <n v="8"/>
    <n v="10"/>
    <n v="90000"/>
    <s v="UNIDAD"/>
    <s v="NO SOLICITADAS"/>
  </r>
  <r>
    <x v="18"/>
    <s v="02-02-01-004-002"/>
    <n v="10"/>
    <s v="Materiales y suministros - Productos metálicos elaborados (excepto maquinaria y equipo)"/>
    <s v="REMACHE HI-LOCK HL62PB6-8 "/>
    <n v="31162204"/>
    <s v="Selección abreviada subasta inversa (No disponible)"/>
    <n v="3"/>
    <n v="8"/>
    <n v="10"/>
    <n v="72000"/>
    <s v="UNIDAD"/>
    <s v="NO SOLICITADAS"/>
  </r>
  <r>
    <x v="18"/>
    <s v="02-02-01-004-002"/>
    <n v="10"/>
    <s v="Materiales y suministros - Productos metálicos elaborados (excepto maquinaria y equipo)"/>
    <s v="REMACHE MONEL CR3252-6-4 "/>
    <n v="31162204"/>
    <s v="Selección abreviada subasta inversa (No disponible)"/>
    <n v="3"/>
    <n v="8"/>
    <n v="1"/>
    <n v="320000"/>
    <s v="UNIDAD"/>
    <s v="NO SOLICITADAS"/>
  </r>
  <r>
    <x v="18"/>
    <s v="02-02-01-004-002"/>
    <n v="10"/>
    <s v="Materiales y suministros - Productos metálicos elaborados (excepto maquinaria y equipo)"/>
    <s v="REMACHE MONEL MS20615-5M10 "/>
    <n v="31162204"/>
    <s v="Selección abreviada subasta inversa (No disponible)"/>
    <n v="3"/>
    <n v="8"/>
    <n v="1"/>
    <n v="295000"/>
    <s v="UNIDAD"/>
    <s v="NO SOLICITADAS"/>
  </r>
  <r>
    <x v="18"/>
    <s v="02-02-01-004-002"/>
    <n v="10"/>
    <s v="Materiales y suministros - Productos metálicos elaborados (excepto maquinaria y equipo)"/>
    <s v="REMACHE NAS1097AD4-8 X LIBRA"/>
    <n v="31162204"/>
    <s v="Selección abreviada subasta inversa (No disponible)"/>
    <n v="3"/>
    <n v="8"/>
    <n v="1"/>
    <n v="180000"/>
    <s v="UNIDAD"/>
    <s v="NO SOLICITADAS"/>
  </r>
  <r>
    <x v="18"/>
    <s v="02-02-01-004-002"/>
    <n v="10"/>
    <s v="Materiales y suministros - Productos metálicos elaborados (excepto maquinaria y equipo)"/>
    <s v="REMACHE NAS1097AD5-8 X LIBRA"/>
    <n v="31162204"/>
    <s v="Selección abreviada subasta inversa (No disponible)"/>
    <n v="3"/>
    <n v="8"/>
    <n v="1"/>
    <n v="180000"/>
    <s v="UNIDAD"/>
    <s v="NO SOLICITADAS"/>
  </r>
  <r>
    <x v="18"/>
    <s v="02-02-01-004-002"/>
    <n v="10"/>
    <s v="Materiales y suministros - Productos metálicos elaborados (excepto maquinaria y equipo)"/>
    <s v="REMACHE NAS1097AD6-8 X LIBRA"/>
    <n v="31162204"/>
    <s v="Selección abreviada subasta inversa (No disponible)"/>
    <n v="3"/>
    <n v="8"/>
    <n v="1"/>
    <n v="180000"/>
    <s v="UNIDAD"/>
    <s v="NO SOLICITADAS"/>
  </r>
  <r>
    <x v="18"/>
    <s v="02-02-01-004-002"/>
    <n v="10"/>
    <s v="Materiales y suministros - Productos metálicos elaborados (excepto maquinaria y equipo)"/>
    <s v="REMACHE NAS1097AD8-6 X LIBRA"/>
    <n v="31162204"/>
    <s v="Selección abreviada subasta inversa (No disponible)"/>
    <n v="3"/>
    <n v="8"/>
    <n v="1"/>
    <n v="180000"/>
    <s v="UNIDAD"/>
    <s v="NO SOLICITADAS"/>
  </r>
  <r>
    <x v="18"/>
    <s v="02-02-01-004-002"/>
    <n v="10"/>
    <s v="Materiales y suministros - Productos metálicos elaborados (excepto maquinaria y equipo)"/>
    <s v="REMACHE POP 1/ 8 X 1&quot; "/>
    <n v="31162204"/>
    <s v="Selección abreviada subasta inversa (No disponible)"/>
    <n v="3"/>
    <n v="8"/>
    <n v="5"/>
    <n v="7500"/>
    <s v="DOCENA"/>
    <s v="NO SOLICITADAS"/>
  </r>
  <r>
    <x v="18"/>
    <s v="02-02-01-004-002"/>
    <n v="10"/>
    <s v="Materiales y suministros - Productos metálicos elaborados (excepto maquinaria y equipo)"/>
    <s v="REMACHE SOLIDO AVELLANADO  3/32 MS20426AD3-3 X LIBRA"/>
    <n v="31162204"/>
    <s v="Selección abreviada subasta inversa (No disponible)"/>
    <n v="3"/>
    <n v="8"/>
    <n v="1"/>
    <n v="120000"/>
    <s v="UNIDAD"/>
    <s v="NO SOLICITADAS"/>
  </r>
  <r>
    <x v="18"/>
    <s v="02-02-01-004-002"/>
    <n v="10"/>
    <s v="Materiales y suministros - Productos metálicos elaborados (excepto maquinaria y equipo)"/>
    <s v="REMACHE SOLIDO AVELLANADO 1/4 MS20426AD8-10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11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12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3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4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5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6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7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8 X LIBRA"/>
    <n v="31162204"/>
    <s v="Selección abreviada subasta inversa (No disponible)"/>
    <n v="3"/>
    <n v="8"/>
    <n v="1"/>
    <n v="125000"/>
    <s v="UNIDAD"/>
    <s v="NO SOLICITADAS"/>
  </r>
  <r>
    <x v="18"/>
    <s v="02-02-01-004-002"/>
    <n v="10"/>
    <s v="Materiales y suministros - Productos metálicos elaborados (excepto maquinaria y equipo)"/>
    <s v="REMACHE SOLIDO AVELLANADO 1/4 MS20426AD8-9 X LIBRA"/>
    <n v="31162204"/>
    <s v="Selección abreviada subasta inversa (No disponible)"/>
    <n v="3"/>
    <n v="8"/>
    <n v="1"/>
    <n v="125000"/>
    <s v="UNIDAD"/>
    <s v="NO SOLICITADAS"/>
  </r>
  <r>
    <x v="18"/>
    <s v="02-02-01-004-002"/>
    <n v="10"/>
    <s v="Materiales y suministros - Productos metálicos elaborados (excepto maquinaria y equipo)"/>
    <s v="REMACHE SOLIDO AVELLANADO 1/8 MS20426AD4-10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11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12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3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4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5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6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7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8 X LIBRA"/>
    <n v="31162204"/>
    <s v="Selección abreviada subasta inversa (No disponible)"/>
    <n v="3"/>
    <n v="8"/>
    <n v="1"/>
    <n v="98000"/>
    <s v="UNIDAD"/>
    <s v="NO SOLICITADAS"/>
  </r>
  <r>
    <x v="18"/>
    <s v="02-02-01-004-002"/>
    <n v="10"/>
    <s v="Materiales y suministros - Productos metálicos elaborados (excepto maquinaria y equipo)"/>
    <s v="REMACHE SOLIDO AVELLANADO 1/8 MS20426AD4-9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10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11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12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3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4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5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6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7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8 X LIBRA"/>
    <n v="31162204"/>
    <s v="Selección abreviada subasta inversa (No disponible)"/>
    <n v="3"/>
    <n v="8"/>
    <n v="1"/>
    <n v="98000"/>
    <s v="UNIDAD"/>
    <s v="NO SOLICITADAS"/>
  </r>
  <r>
    <x v="18"/>
    <s v="02-02-01-004-002"/>
    <n v="10"/>
    <s v="Materiales y suministros - Productos metálicos elaborados (excepto maquinaria y equipo)"/>
    <s v="REMACHE SOLIDO AVELLANADO 3/16 MS20426AD6-9 X LIBRA"/>
    <n v="31162204"/>
    <s v="Selección abreviada subasta inversa (No disponible)"/>
    <n v="3"/>
    <n v="8"/>
    <n v="1"/>
    <n v="98000"/>
    <s v="UNIDAD"/>
    <s v="NO SOLICITADAS"/>
  </r>
  <r>
    <x v="18"/>
    <s v="02-02-01-004-002"/>
    <n v="10"/>
    <s v="Materiales y suministros - Productos metálicos elaborados (excepto maquinaria y equipo)"/>
    <s v="REMACHE SOLIDO AVELLANADO 3/32 MS20426AD3-4 X LIBRA"/>
    <n v="31162204"/>
    <s v="Selección abreviada subasta inversa (No disponible)"/>
    <n v="3"/>
    <n v="8"/>
    <n v="1"/>
    <n v="98000"/>
    <s v="UNIDAD"/>
    <s v="NO SOLICITADAS"/>
  </r>
  <r>
    <x v="18"/>
    <s v="02-02-01-004-002"/>
    <n v="10"/>
    <s v="Materiales y suministros - Productos metálicos elaborados (excepto maquinaria y equipo)"/>
    <s v="REMACHE SOLIDO AVELLANADO 3/32 MS20426AD3-5 X LIBRA"/>
    <n v="31162204"/>
    <s v="Selección abreviada subasta inversa (No disponible)"/>
    <n v="3"/>
    <n v="8"/>
    <n v="1"/>
    <n v="98000"/>
    <s v="UNIDAD"/>
    <s v="NO SOLICITADAS"/>
  </r>
  <r>
    <x v="18"/>
    <s v="02-02-01-004-002"/>
    <n v="10"/>
    <s v="Materiales y suministros - Productos metálicos elaborados (excepto maquinaria y equipo)"/>
    <s v="REMACHE SOLIDO AVELLANADO 3/32 MS20426AD3-6 X LIBRA"/>
    <n v="31162204"/>
    <s v="Selección abreviada subasta inversa (No disponible)"/>
    <n v="3"/>
    <n v="8"/>
    <n v="1"/>
    <n v="98000"/>
    <s v="UNIDAD"/>
    <s v="NO SOLICITADAS"/>
  </r>
  <r>
    <x v="18"/>
    <s v="02-02-01-004-002"/>
    <n v="10"/>
    <s v="Materiales y suministros - Productos metálicos elaborados (excepto maquinaria y equipo)"/>
    <s v="REMACHE SOLIDO AVELLANADO 3/32 MS20426AD3-7 X LIBRA"/>
    <n v="31162204"/>
    <s v="Selección abreviada subasta inversa (No disponible)"/>
    <n v="3"/>
    <n v="8"/>
    <n v="1"/>
    <n v="98000"/>
    <s v="UNIDAD"/>
    <s v="NO SOLICITADAS"/>
  </r>
  <r>
    <x v="18"/>
    <s v="02-02-01-004-002"/>
    <n v="10"/>
    <s v="Materiales y suministros - Productos metálicos elaborados (excepto maquinaria y equipo)"/>
    <s v="REMACHE SOLIDO AVELLANADO 3/32 MS20426AD3-8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10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11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12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3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4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5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6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7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8 X LIBRA"/>
    <n v="31162204"/>
    <s v="Selección abreviada subasta inversa (No disponible)"/>
    <n v="3"/>
    <n v="8"/>
    <n v="1"/>
    <n v="98000"/>
    <s v="UNIDAD"/>
    <s v="NO SOLICITADAS"/>
  </r>
  <r>
    <x v="18"/>
    <s v="02-02-01-004-002"/>
    <n v="10"/>
    <s v="Materiales y suministros - Productos metálicos elaborados (excepto maquinaria y equipo)"/>
    <s v="REMACHE SOLIDO AVELLANADO 5/32 MS20426AD5-9 X LIBRA"/>
    <n v="31162204"/>
    <s v="Selección abreviada subasta inversa (No disponible)"/>
    <n v="3"/>
    <n v="8"/>
    <n v="1"/>
    <n v="98000"/>
    <s v="UNIDAD"/>
    <s v="NO SOLICITADAS"/>
  </r>
  <r>
    <x v="18"/>
    <s v="02-02-01-004-002"/>
    <n v="10"/>
    <s v="Materiales y suministros - Productos metálicos elaborados (excepto maquinaria y equipo)"/>
    <s v="REMACHE SOLIDO UNIVERSAL 1/4 MS20470AD8-10 X LIBRA"/>
    <n v="31162204"/>
    <s v="Selección abreviada subasta inversa (No disponible)"/>
    <n v="3"/>
    <n v="8"/>
    <n v="1"/>
    <n v="98000"/>
    <s v="UNIDAD"/>
    <s v="NO SOLICITADAS"/>
  </r>
  <r>
    <x v="18"/>
    <s v="02-02-01-004-002"/>
    <n v="10"/>
    <s v="Materiales y suministros - Productos metálicos elaborados (excepto maquinaria y equipo)"/>
    <s v="REMACHE SOLIDO UNIVERSAL 1/4 MS20470AD8-11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12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3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4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5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6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7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8 X LIBRA"/>
    <n v="31162204"/>
    <s v="Selección abreviada subasta inversa (No disponible)"/>
    <n v="3"/>
    <n v="8"/>
    <n v="1"/>
    <n v="112000"/>
    <s v="UNIDAD"/>
    <s v="NO SOLICITADAS"/>
  </r>
  <r>
    <x v="18"/>
    <s v="02-02-01-004-002"/>
    <n v="10"/>
    <s v="Materiales y suministros - Productos metálicos elaborados (excepto maquinaria y equipo)"/>
    <s v="REMACHE SOLIDO UNIVERSAL 1/4 MS20470AD8-9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10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11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12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3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4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5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6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7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8 X LIBRA"/>
    <n v="31162204"/>
    <s v="Selección abreviada subasta inversa (No disponible)"/>
    <n v="3"/>
    <n v="8"/>
    <n v="1"/>
    <n v="112000"/>
    <s v="UNIDAD"/>
    <s v="NO SOLICITADAS"/>
  </r>
  <r>
    <x v="18"/>
    <s v="02-02-01-004-002"/>
    <n v="10"/>
    <s v="Materiales y suministros - Productos metálicos elaborados (excepto maquinaria y equipo)"/>
    <s v="REMACHE SOLIDO UNIVERSAL 1/8 MS20470AD4-9 X LIBRA"/>
    <n v="31162204"/>
    <s v="Selección abreviada subasta inversa (No disponible)"/>
    <n v="3"/>
    <n v="8"/>
    <n v="1"/>
    <n v="112000"/>
    <s v="UNIDAD"/>
    <s v="NO SOLICITADAS"/>
  </r>
  <r>
    <x v="18"/>
    <s v="02-02-01-004-002"/>
    <n v="10"/>
    <s v="Materiales y suministros - Productos metálicos elaborados (excepto maquinaria y equipo)"/>
    <s v="REMACHE SOLIDO UNIVERSAL 3/16 MS20470AD6-10 X LIBRA"/>
    <n v="31162204"/>
    <s v="Selección abreviada subasta inversa (No disponible)"/>
    <n v="3"/>
    <n v="8"/>
    <n v="1"/>
    <n v="112000"/>
    <s v="UNIDAD"/>
    <s v="NO SOLICITADAS"/>
  </r>
  <r>
    <x v="18"/>
    <s v="02-02-01-004-002"/>
    <n v="10"/>
    <s v="Materiales y suministros - Productos metálicos elaborados (excepto maquinaria y equipo)"/>
    <s v="REMACHE SOLIDO UNIVERSAL 3/16 MS20470AD6-11 X LIBRA"/>
    <n v="31162204"/>
    <s v="Selección abreviada subasta inversa (No disponible)"/>
    <n v="3"/>
    <n v="8"/>
    <n v="1"/>
    <n v="112000"/>
    <s v="UNIDAD"/>
    <s v="NO SOLICITADAS"/>
  </r>
  <r>
    <x v="18"/>
    <s v="02-02-01-004-002"/>
    <n v="10"/>
    <s v="Materiales y suministros - Productos metálicos elaborados (excepto maquinaria y equipo)"/>
    <s v="REMACHE SOLIDO UNIVERSAL 3/16 MS20470AD6-12 X LIBRA"/>
    <n v="31162204"/>
    <s v="Selección abreviada subasta inversa (No disponible)"/>
    <n v="3"/>
    <n v="8"/>
    <n v="1"/>
    <n v="112000"/>
    <s v="UNIDAD"/>
    <s v="NO SOLICITADAS"/>
  </r>
  <r>
    <x v="18"/>
    <s v="02-02-01-004-002"/>
    <n v="10"/>
    <s v="Materiales y suministros - Productos metálicos elaborados (excepto maquinaria y equipo)"/>
    <s v="REMACHE SOLIDO UNIVERSAL 3/16 MS20470AD6-3 X LIBRA"/>
    <n v="31162204"/>
    <s v="Selección abreviada subasta inversa (No disponible)"/>
    <n v="3"/>
    <n v="8"/>
    <n v="1"/>
    <n v="95000"/>
    <s v="UNIDAD"/>
    <s v="NO SOLICITADAS"/>
  </r>
  <r>
    <x v="18"/>
    <s v="02-02-01-004-002"/>
    <n v="10"/>
    <s v="Materiales y suministros - Productos metálicos elaborados (excepto maquinaria y equipo)"/>
    <s v="REMACHE SOLIDO UNIVERSAL 3/16 MS20470AD6-4 X LIBRA"/>
    <n v="31162204"/>
    <s v="Selección abreviada subasta inversa (No disponible)"/>
    <n v="3"/>
    <n v="8"/>
    <n v="1"/>
    <n v="95000"/>
    <s v="UNIDAD"/>
    <s v="NO SOLICITADAS"/>
  </r>
  <r>
    <x v="18"/>
    <s v="02-02-01-004-002"/>
    <n v="10"/>
    <s v="Materiales y suministros - Productos metálicos elaborados (excepto maquinaria y equipo)"/>
    <s v="REMACHE SOLIDO UNIVERSAL 3/16 MS20470AD6-5 X LIBRA"/>
    <n v="31162204"/>
    <s v="Selección abreviada subasta inversa (No disponible)"/>
    <n v="3"/>
    <n v="8"/>
    <n v="1"/>
    <n v="95000"/>
    <s v="UNIDAD"/>
    <s v="NO SOLICITADAS"/>
  </r>
  <r>
    <x v="18"/>
    <s v="02-02-01-004-002"/>
    <n v="10"/>
    <s v="Materiales y suministros - Productos metálicos elaborados (excepto maquinaria y equipo)"/>
    <s v="REMACHE SOLIDO UNIVERSAL 3/16 MS20470AD6-6 X LIBRA"/>
    <n v="31162204"/>
    <s v="Selección abreviada subasta inversa (No disponible)"/>
    <n v="3"/>
    <n v="8"/>
    <n v="1"/>
    <n v="95000"/>
    <s v="UNIDAD"/>
    <s v="NO SOLICITADAS"/>
  </r>
  <r>
    <x v="18"/>
    <s v="02-02-01-004-002"/>
    <n v="10"/>
    <s v="Materiales y suministros - Productos metálicos elaborados (excepto maquinaria y equipo)"/>
    <s v="REMACHE SOLIDO UNIVERSAL 3/16 MS20470AD6-7 X LIBRA"/>
    <n v="31162204"/>
    <s v="Selección abreviada subasta inversa (No disponible)"/>
    <n v="3"/>
    <n v="8"/>
    <n v="1"/>
    <n v="95000"/>
    <s v="UNIDAD"/>
    <s v="NO SOLICITADAS"/>
  </r>
  <r>
    <x v="18"/>
    <s v="02-02-01-004-002"/>
    <n v="10"/>
    <s v="Materiales y suministros - Productos metálicos elaborados (excepto maquinaria y equipo)"/>
    <s v="REMACHE SOLIDO UNIVERSAL 3/16 MS20470AD6-8 X LIBRA"/>
    <n v="31162204"/>
    <s v="Selección abreviada subasta inversa (No disponible)"/>
    <n v="3"/>
    <n v="8"/>
    <n v="1"/>
    <n v="95000"/>
    <s v="UNIDAD"/>
    <s v="NO SOLICITADAS"/>
  </r>
  <r>
    <x v="18"/>
    <s v="02-02-01-004-002"/>
    <n v="10"/>
    <s v="Materiales y suministros - Productos metálicos elaborados (excepto maquinaria y equipo)"/>
    <s v="REMACHE SOLIDO UNIVERSAL 3/16 MS20470AD6-9 X LIBRA"/>
    <n v="31162204"/>
    <s v="Selección abreviada subasta inversa (No disponible)"/>
    <n v="3"/>
    <n v="8"/>
    <n v="1"/>
    <n v="95000"/>
    <s v="UNIDAD"/>
    <s v="NO SOLICITADAS"/>
  </r>
  <r>
    <x v="18"/>
    <s v="02-02-01-004-002"/>
    <n v="10"/>
    <s v="Materiales y suministros - Productos metálicos elaborados (excepto maquinaria y equipo)"/>
    <s v="REMACHE SOLIDO UNIVERSAL 3/32 MS20470AD3-3 X LIBRA"/>
    <n v="31162204"/>
    <s v="Selección abreviada subasta inversa (No disponible)"/>
    <n v="3"/>
    <n v="8"/>
    <n v="1"/>
    <n v="95000"/>
    <s v="UNIDAD"/>
    <s v="NO SOLICITADAS"/>
  </r>
  <r>
    <x v="18"/>
    <s v="02-02-01-004-002"/>
    <n v="10"/>
    <s v="Materiales y suministros - Productos metálicos elaborados (excepto maquinaria y equipo)"/>
    <s v="REMACHE SOLIDO UNIVERSAL 3/32 MS20470AD3-4 X LIBRA"/>
    <n v="31162204"/>
    <s v="Selección abreviada subasta inversa (No disponible)"/>
    <n v="3"/>
    <n v="8"/>
    <n v="1"/>
    <n v="95000"/>
    <s v="UNIDAD"/>
    <s v="NO SOLICITADAS"/>
  </r>
  <r>
    <x v="18"/>
    <s v="02-02-01-004-002"/>
    <n v="10"/>
    <s v="Materiales y suministros - Productos metálicos elaborados (excepto maquinaria y equipo)"/>
    <s v="REMACHE SOLIDO UNIVERSAL 3/32 MS20470AD3-5 X LIBRA"/>
    <n v="31162204"/>
    <s v="Selección abreviada subasta inversa (No disponible)"/>
    <n v="3"/>
    <n v="8"/>
    <n v="1"/>
    <n v="95000"/>
    <s v="UNIDAD"/>
    <s v="NO SOLICITADAS"/>
  </r>
  <r>
    <x v="18"/>
    <s v="02-02-01-004-002"/>
    <n v="10"/>
    <s v="Materiales y suministros - Productos metálicos elaborados (excepto maquinaria y equipo)"/>
    <s v="REMACHE SOLIDO UNIVERSAL 3/32 MS20470AD3-6 X LIBRA"/>
    <n v="31162204"/>
    <s v="Selección abreviada subasta inversa (No disponible)"/>
    <n v="3"/>
    <n v="8"/>
    <n v="1"/>
    <n v="95000"/>
    <s v="UNIDAD"/>
    <s v="NO SOLICITADAS"/>
  </r>
  <r>
    <x v="18"/>
    <s v="02-02-01-004-002"/>
    <n v="10"/>
    <s v="Materiales y suministros - Productos metálicos elaborados (excepto maquinaria y equipo)"/>
    <s v="REMACHE SOLIDO UNIVERSAL 3/32 MS20470AD3-7 X LIBRA"/>
    <n v="31162204"/>
    <s v="Selección abreviada subasta inversa (No disponible)"/>
    <n v="3"/>
    <n v="8"/>
    <n v="1"/>
    <n v="95000"/>
    <s v="UNIDAD"/>
    <s v="NO SOLICITADAS"/>
  </r>
  <r>
    <x v="18"/>
    <s v="02-02-01-004-002"/>
    <n v="10"/>
    <s v="Materiales y suministros - Productos metálicos elaborados (excepto maquinaria y equipo)"/>
    <s v="REMACHE SOLIDO UNIVERSAL 3/32 MS20470AD3-8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10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11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12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3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4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5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6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7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8 X LIBRA"/>
    <n v="31162204"/>
    <s v="Selección abreviada subasta inversa (No disponible)"/>
    <n v="3"/>
    <n v="8"/>
    <n v="1"/>
    <n v="95000"/>
    <s v="UNIDAD"/>
    <s v="NO SOLICITADAS"/>
  </r>
  <r>
    <x v="18"/>
    <s v="02-02-01-004-002"/>
    <n v="10"/>
    <s v="Materiales y suministros - Productos metálicos elaborados (excepto maquinaria y equipo)"/>
    <s v="REMACHE SOLIDO UNIVERSAL 5/32 MS20470AD5-9 X LIBRA"/>
    <n v="31162204"/>
    <s v="Selección abreviada subasta inversa (No disponible)"/>
    <n v="3"/>
    <n v="8"/>
    <n v="1"/>
    <n v="95000"/>
    <s v="UNIDAD"/>
    <s v="NO SOLICITADAS"/>
  </r>
  <r>
    <x v="18"/>
    <s v="02-02-01-003-005-04"/>
    <n v="10"/>
    <s v="Materiales y suministros - Productos químicos n. C. P."/>
    <s v="REMOVEDOR DE CARBON LIMPIADOR TIPO I - CANECA 55 GALONES"/>
    <n v="15111500"/>
    <s v="Selección abreviada subasta inversa (No disponible)"/>
    <n v="3"/>
    <n v="8"/>
    <n v="1"/>
    <n v="1600000"/>
    <s v="UNIDAD"/>
    <s v="NO SOLICITADAS"/>
  </r>
  <r>
    <x v="18"/>
    <s v="02-02-01-003-005-04"/>
    <n v="10"/>
    <s v="Materiales y suministros - Productos químicos n. C. P."/>
    <s v="REMOVEDOR DE CORROSION - CUARTO"/>
    <n v="15111500"/>
    <s v="Selección abreviada subasta inversa (No disponible)"/>
    <n v="3"/>
    <n v="8"/>
    <n v="2"/>
    <n v="172600"/>
    <s v="UNIDAD"/>
    <s v="NO SOLICITADAS"/>
  </r>
  <r>
    <x v="18"/>
    <s v="02-02-01-003-005-04"/>
    <n v="10"/>
    <s v="Materiales y suministros - Productos químicos n. C. P."/>
    <s v="REMOVEDOR DE PINTURA "/>
    <n v="47131805"/>
    <s v="Selección abreviada subasta inversa (No disponible)"/>
    <n v="3"/>
    <n v="8"/>
    <n v="1"/>
    <n v="300000"/>
    <s v="GALON"/>
    <s v="NO SOLICITADAS"/>
  </r>
  <r>
    <x v="18"/>
    <s v="02-02-01-003-005-04"/>
    <n v="10"/>
    <s v="Materiales y suministros - Productos químicos n. C. P."/>
    <s v="REMOVEDOR GRASA Y LIMPIEZA MOTORES GENERAL  - CANECA 55 GALONES"/>
    <n v="44121500"/>
    <s v="Selección abreviada subasta inversa (No disponible)"/>
    <n v="3"/>
    <n v="8"/>
    <n v="1"/>
    <n v="2100000"/>
    <s v="UNIDAD"/>
    <s v="NO SOLICITADAS"/>
  </r>
  <r>
    <x v="18"/>
    <s v="02-02-01-004-002"/>
    <n v="10"/>
    <s v="Materiales y suministros - Productos metálicos elaborados (excepto maquinaria y equipo)"/>
    <s v="REPUESTOS PARA LOS INYECTORES"/>
    <n v="26101513"/>
    <s v="Selección abreviada subasta inversa (No disponible)"/>
    <n v="3"/>
    <n v="8"/>
    <n v="1"/>
    <n v="610000"/>
    <s v="UNIDAD"/>
    <s v="NO SOLICITADAS"/>
  </r>
  <r>
    <x v="18"/>
    <s v="02-02-01-003-004-07"/>
    <n v="10"/>
    <s v="Materiales y suministros - Plásticos en formas primarias"/>
    <s v="RESINA X CUARTO"/>
    <n v="11121502"/>
    <s v="Selección abreviada subasta inversa (No disponible)"/>
    <n v="3"/>
    <n v="8"/>
    <n v="1"/>
    <n v="89600"/>
    <s v="UNIDAD"/>
    <s v="NO SOLICITADAS"/>
  </r>
  <r>
    <x v="18"/>
    <s v="02-02-01-003-004-07"/>
    <n v="10"/>
    <s v="Materiales y suministros - Plásticos en formas primarias"/>
    <s v="RESINA X CUARTO"/>
    <n v="11121502"/>
    <s v="Selección abreviada subasta inversa (No disponible)"/>
    <n v="3"/>
    <n v="8"/>
    <n v="1"/>
    <n v="92500"/>
    <s v="UNIDAD"/>
    <s v="NO SOLICITADAS"/>
  </r>
  <r>
    <x v="18"/>
    <s v="02-02-01-003-004-07"/>
    <n v="10"/>
    <s v="Materiales y suministros - Plásticos en formas primarias"/>
    <s v="RESINA X CUARTO"/>
    <n v="11121502"/>
    <s v="Selección abreviada subasta inversa (No disponible)"/>
    <n v="3"/>
    <n v="8"/>
    <n v="1"/>
    <n v="96000"/>
    <s v="UNIDAD"/>
    <s v="NO SOLICITADAS"/>
  </r>
  <r>
    <x v="18"/>
    <s v="02-02-01-003-004-07"/>
    <n v="10"/>
    <s v="Materiales y suministros - Plásticos en formas primarias"/>
    <s v="RESINA X CUARTO"/>
    <n v="11121502"/>
    <s v="Selección abreviada subasta inversa (No disponible)"/>
    <n v="3"/>
    <n v="8"/>
    <n v="1"/>
    <n v="96000"/>
    <s v="UNIDAD"/>
    <s v="NO SOLICITADAS"/>
  </r>
  <r>
    <x v="18"/>
    <s v="02-02-01-003-004-07"/>
    <n v="10"/>
    <s v="Materiales y suministros - Plásticos en formas primarias"/>
    <s v="RESINA 14/4"/>
    <n v="11121502"/>
    <s v="Selección abreviada subasta inversa (No disponible)"/>
    <n v="3"/>
    <n v="8"/>
    <n v="1"/>
    <n v="95100"/>
    <s v="UNIDAD"/>
    <s v="NO SOLICITADAS"/>
  </r>
  <r>
    <x v="18"/>
    <s v="02-02-01-003-004-07"/>
    <n v="10"/>
    <s v="Materiales y suministros - Plásticos en formas primarias"/>
    <s v="RESINA EPON 828/EPIKURE 3140"/>
    <n v="11121502"/>
    <s v="Selección abreviada subasta inversa (No disponible)"/>
    <n v="3"/>
    <n v="8"/>
    <n v="1"/>
    <n v="450000"/>
    <s v="GALON"/>
    <s v="NO SOLICITADAS"/>
  </r>
  <r>
    <x v="18"/>
    <s v="02-02-01-004-007-01"/>
    <n v="10"/>
    <s v="Materiales y suministros - Válvulas y tubos electrónicos; componentes electrónicos; sus partes y piezas"/>
    <s v="RESISTENCIA /  RESISTOR 100-OHM, 25-W"/>
    <n v="41111943"/>
    <s v="Selección abreviada subasta inversa (No disponible)"/>
    <n v="3"/>
    <n v="8"/>
    <n v="1"/>
    <n v="330500"/>
    <s v="UNIDAD"/>
    <s v="NO SOLICITADAS"/>
  </r>
  <r>
    <x v="18"/>
    <s v="02-02-01-004-007-01"/>
    <n v="10"/>
    <s v="Materiales y suministros - Válvulas y tubos electrónicos; componentes electrónicos; sus partes y piezas"/>
    <s v="RESISTENCIA / RESISTOR 75 OHM, 20 WATT"/>
    <n v="41111943"/>
    <s v="Selección abreviada subasta inversa (No disponible)"/>
    <n v="3"/>
    <n v="8"/>
    <n v="1"/>
    <n v="250400"/>
    <s v="UNIDAD"/>
    <s v="NO SOLICITADAS"/>
  </r>
  <r>
    <x v="18"/>
    <s v="02-02-01-004-007-01"/>
    <n v="10"/>
    <s v="Materiales y suministros - Válvulas y tubos electrónicos; componentes electrónicos; sus partes y piezas"/>
    <s v="RESISTENCIA / RESISTOR AND DIODE ASSEMBLY"/>
    <n v="41111943"/>
    <s v="Selección abreviada subasta inversa (No disponible)"/>
    <n v="3"/>
    <n v="8"/>
    <n v="1"/>
    <n v="950000"/>
    <s v="UNIDAD"/>
    <s v="NO SOLICITADAS"/>
  </r>
  <r>
    <x v="18"/>
    <s v="02-02-01-004-007-01"/>
    <n v="10"/>
    <s v="Materiales y suministros - Válvulas y tubos electrónicos; componentes electrónicos; sus partes y piezas"/>
    <s v="RESISTENCIA / RESISTOR, FIXED 100W 1 OHM"/>
    <n v="41111943"/>
    <s v="Selección abreviada subasta inversa (No disponible)"/>
    <n v="3"/>
    <n v="8"/>
    <n v="1"/>
    <n v="315020"/>
    <s v="UNIDAD"/>
    <s v="NO SOLICITADAS"/>
  </r>
  <r>
    <x v="18"/>
    <s v="02-02-01-004-002"/>
    <n v="10"/>
    <s v="Materiales y suministros - Productos metálicos elaborados (excepto maquinaria y equipo)"/>
    <s v="RETENEDOR "/>
    <n v="26101513"/>
    <s v="Selección abreviada subasta inversa (No disponible)"/>
    <n v="3"/>
    <n v="8"/>
    <n v="1"/>
    <n v="16800"/>
    <s v="UNIDAD"/>
    <s v="NO SOLICITADAS"/>
  </r>
  <r>
    <x v="18"/>
    <s v="02-02-01-003-005-04"/>
    <n v="10"/>
    <s v="Materiales y suministros - Productos químicos n. C. P."/>
    <s v="REVELADOR DE PLACAS"/>
    <n v="45141501"/>
    <s v="Selección abreviada subasta inversa (No disponible)"/>
    <n v="3"/>
    <n v="8"/>
    <n v="1"/>
    <n v="25000"/>
    <s v="UNIDAD"/>
    <s v="NO SOLICITADAS"/>
  </r>
  <r>
    <x v="18"/>
    <s v="02-02-01-004-002"/>
    <n v="10"/>
    <s v="Materiales y suministros - Productos metálicos elaborados (excepto maquinaria y equipo)"/>
    <s v="RIN"/>
    <n v="25171900"/>
    <s v="Selección abreviada subasta inversa (No disponible)"/>
    <n v="4"/>
    <n v="5"/>
    <n v="1"/>
    <n v="570000"/>
    <s v="UNIDAD"/>
    <s v="NO SOLICITADAS"/>
  </r>
  <r>
    <x v="18"/>
    <s v="02-02-01-004-002"/>
    <n v="10"/>
    <s v="Materiales y suministros - Productos metálicos elaborados (excepto maquinaria y equipo)"/>
    <s v="RODACHIN"/>
    <n v="26101513"/>
    <s v="Selección abreviada subasta inversa (No disponible)"/>
    <n v="3"/>
    <n v="8"/>
    <n v="1"/>
    <n v="16500"/>
    <s v="UNIDAD"/>
    <s v="NO SOLICITADAS"/>
  </r>
  <r>
    <x v="18"/>
    <s v="02-02-01-003-008-09"/>
    <n v="10"/>
    <s v="Materiales y suministros - Otros artículos manufacturados n. C. P."/>
    <s v="RODILLO / ROLLER RUBBER"/>
    <n v="23101529"/>
    <s v="Selección abreviada subasta inversa (No disponible)"/>
    <n v="3"/>
    <n v="8"/>
    <n v="1"/>
    <n v="48500"/>
    <s v="UNIDAD"/>
    <s v="NO SOLICITADAS"/>
  </r>
  <r>
    <x v="18"/>
    <s v="02-02-01-003-006-09"/>
    <n v="10"/>
    <s v="Materiales y suministros - Otros productos plásticos"/>
    <s v="RUEDA DURAFLEX 12&quot;"/>
    <n v="31162702"/>
    <s v="Mínima cuantía"/>
    <n v="4"/>
    <n v="5"/>
    <n v="1"/>
    <n v="125000"/>
    <s v="UNIDAD"/>
    <s v="NO SOLICITADAS"/>
  </r>
  <r>
    <x v="18"/>
    <s v="02-02-01-003-006-09"/>
    <n v="10"/>
    <s v="Materiales y suministros - Otros productos plásticos"/>
    <s v="RUEDA DURAFLEX 3&quot;"/>
    <n v="31162702"/>
    <s v="Mínima cuantía"/>
    <n v="4"/>
    <n v="5"/>
    <n v="2"/>
    <n v="130000"/>
    <s v="UNIDAD"/>
    <s v="NO SOLICITADAS"/>
  </r>
  <r>
    <x v="18"/>
    <s v="02-02-01-003-006-09"/>
    <n v="10"/>
    <s v="Materiales y suministros - Otros productos plásticos"/>
    <s v="RUEDA DURAFLEX 4&quot;"/>
    <n v="31162702"/>
    <s v="Mínima cuantía"/>
    <n v="4"/>
    <n v="5"/>
    <n v="2"/>
    <n v="130000"/>
    <s v="UNIDAD"/>
    <s v="NO SOLICITADAS"/>
  </r>
  <r>
    <x v="18"/>
    <s v="02-02-01-003-006-09"/>
    <n v="10"/>
    <s v="Materiales y suministros - Otros productos plásticos"/>
    <s v="RUEDA DURAFLEX 6&quot;"/>
    <n v="31162702"/>
    <s v="Mínima cuantía"/>
    <n v="4"/>
    <n v="5"/>
    <n v="2"/>
    <n v="170000"/>
    <s v="UNIDAD"/>
    <s v="NO SOLICITADAS"/>
  </r>
  <r>
    <x v="18"/>
    <s v="02-02-01-003-006-09"/>
    <n v="10"/>
    <s v="Materiales y suministros - Otros productos plásticos"/>
    <s v="RUEDA DURAFLEX 8&quot;"/>
    <n v="31162702"/>
    <s v="Mínima cuantía"/>
    <n v="4"/>
    <n v="5"/>
    <n v="1"/>
    <n v="105000"/>
    <s v="UNIDAD"/>
    <s v="NO SOLICITADAS"/>
  </r>
  <r>
    <x v="18"/>
    <s v="02-02-01-003-006-01"/>
    <n v="10"/>
    <s v="Materiales y suministros - Llantas de caucho y neumáticos (cámaras de aire)"/>
    <s v="RUEDA INDUSTRIAL FIJAS CON SOPORTE 6&quot;"/>
    <n v="31162702"/>
    <s v="Mínima cuantía"/>
    <n v="4"/>
    <n v="5"/>
    <n v="3"/>
    <n v="255000"/>
    <s v="UNIDAD"/>
    <s v="NO SOLICITADAS"/>
  </r>
  <r>
    <x v="18"/>
    <s v="02-02-01-003-006-01"/>
    <n v="10"/>
    <s v="Materiales y suministros - Llantas de caucho y neumáticos (cámaras de aire)"/>
    <s v="RUEDA INDUSTRIAL FIJAS CON SOPORTE FRENO 8&quot;"/>
    <n v="31162702"/>
    <s v="Mínima cuantía"/>
    <n v="4"/>
    <n v="5"/>
    <n v="1"/>
    <n v="105000"/>
    <s v="UNIDAD"/>
    <s v="NO SOLICITADAS"/>
  </r>
  <r>
    <x v="18"/>
    <s v="02-02-01-003-006-01"/>
    <n v="10"/>
    <s v="Materiales y suministros - Llantas de caucho y neumáticos (cámaras de aire)"/>
    <s v="RUEDA INDUSTRIAL GIRATORIA 6&quot;"/>
    <n v="31162702"/>
    <s v="Mínima cuantía"/>
    <n v="4"/>
    <n v="5"/>
    <n v="3"/>
    <n v="255000"/>
    <s v="UNIDAD"/>
    <s v="NO SOLICITADAS"/>
  </r>
  <r>
    <x v="18"/>
    <s v="02-02-01-003-006-01"/>
    <n v="10"/>
    <s v="Materiales y suministros - Llantas de caucho y neumáticos (cámaras de aire)"/>
    <s v="RUEDA INDUSTRIAL GIRATORIA CON FRENO 8&quot;"/>
    <n v="31162702"/>
    <s v="Mínima cuantía"/>
    <n v="4"/>
    <n v="5"/>
    <n v="3"/>
    <n v="315000"/>
    <s v="UNIDAD"/>
    <s v="NO SOLICITADAS"/>
  </r>
  <r>
    <x v="18"/>
    <s v="02-02-01-004-002"/>
    <n v="10"/>
    <s v="Materiales y suministros - Productos metálicos elaborados (excepto maquinaria y equipo)"/>
    <s v="SEGUETA 1/2 X 18&quot; "/>
    <n v="20143002"/>
    <s v="Selección abreviada subasta inversa (No disponible)"/>
    <n v="3"/>
    <n v="8"/>
    <n v="1"/>
    <n v="62300"/>
    <s v="UNIDAD"/>
    <s v="NO SOLICITADAS"/>
  </r>
  <r>
    <x v="18"/>
    <s v="02-02-01-003-005-04"/>
    <n v="10"/>
    <s v="Materiales y suministros - Productos químicos n. C. P."/>
    <s v="SELLADOR / THREAD SEALANT 567 50 ML"/>
    <n v="31211704"/>
    <s v="Selección abreviada subasta inversa (No disponible)"/>
    <n v="3"/>
    <n v="8"/>
    <n v="2"/>
    <n v="220000"/>
    <s v="UNIDAD"/>
    <s v="NO SOLICITADAS"/>
  </r>
  <r>
    <x v="18"/>
    <s v="02-02-01-003-005-04"/>
    <n v="10"/>
    <s v="Materiales y suministros - Productos químicos n. C. P."/>
    <s v="SELLADOR / TORQUE SEAL"/>
    <n v="27111918"/>
    <s v="Selección abreviada subasta inversa (No disponible)"/>
    <n v="3"/>
    <n v="8"/>
    <n v="10"/>
    <n v="280000"/>
    <s v="UNIDAD"/>
    <s v="NO SOLICITADAS"/>
  </r>
  <r>
    <x v="18"/>
    <s v="02-02-01-003-005-04"/>
    <n v="10"/>
    <s v="Materiales y suministros - Productos químicos n. C. P."/>
    <s v="SELLADOR / TORQUE SEAL"/>
    <n v="31211508"/>
    <s v="Selección abreviada subasta inversa (No disponible)"/>
    <n v="3"/>
    <n v="8"/>
    <n v="5"/>
    <n v="140000"/>
    <s v="UNIDAD"/>
    <s v="NO SOLICITADAS"/>
  </r>
  <r>
    <x v="18"/>
    <s v="02-02-01-003-005-04"/>
    <n v="10"/>
    <s v="Materiales y suministros - Productos químicos n. C. P."/>
    <s v="SELLANTE / SEALING COMPOUND PR1005L"/>
    <n v="31211704"/>
    <s v="Selección abreviada subasta inversa (No disponible)"/>
    <n v="3"/>
    <n v="8"/>
    <n v="1"/>
    <n v="600000"/>
    <s v="UNIDAD"/>
    <s v="NO SOLICITADAS"/>
  </r>
  <r>
    <x v="18"/>
    <s v="02-02-01-003-005-04"/>
    <n v="10"/>
    <s v="Materiales y suministros - Productos químicos n. C. P."/>
    <s v="SELLANTE / SEALING COMPOUND PR1422A1/2"/>
    <n v="31211704"/>
    <s v="Selección abreviada subasta inversa (No disponible)"/>
    <n v="3"/>
    <n v="8"/>
    <n v="2"/>
    <n v="1200000"/>
    <s v="UNIDAD"/>
    <s v="NO SOLICITADAS"/>
  </r>
  <r>
    <x v="18"/>
    <s v="02-02-01-003-005-04"/>
    <n v="10"/>
    <s v="Materiales y suministros - Productos químicos n. C. P."/>
    <s v="SELLANTE / SEALING COMPOUND PR1422B1/2"/>
    <n v="31211704"/>
    <s v="Selección abreviada subasta inversa (No disponible)"/>
    <n v="3"/>
    <n v="8"/>
    <n v="2"/>
    <n v="1200000"/>
    <s v="UNIDAD"/>
    <s v="NO SOLICITADAS"/>
  </r>
  <r>
    <x v="18"/>
    <s v="02-02-01-003-005-04"/>
    <n v="10"/>
    <s v="Materiales y suministros - Productos químicos n. C. P."/>
    <s v="SELLANTE / SEALING COMPOUND PR1425B1/2"/>
    <n v="31211704"/>
    <s v="Selección abreviada subasta inversa (No disponible)"/>
    <n v="3"/>
    <n v="8"/>
    <n v="2"/>
    <n v="1380000"/>
    <s v="UNIDAD"/>
    <s v="NO SOLICITADAS"/>
  </r>
  <r>
    <x v="18"/>
    <s v="02-02-01-003-005-04"/>
    <n v="10"/>
    <s v="Materiales y suministros - Productos químicos n. C. P."/>
    <s v="SELLANTE / SEALING COMPOUND PR1428B1/2"/>
    <n v="31211704"/>
    <s v="Selección abreviada subasta inversa (No disponible)"/>
    <n v="3"/>
    <n v="8"/>
    <n v="2"/>
    <n v="1380000"/>
    <s v="UNIDAD"/>
    <s v="NO SOLICITADAS"/>
  </r>
  <r>
    <x v="18"/>
    <s v="02-02-01-003-005-04"/>
    <n v="10"/>
    <s v="Materiales y suministros - Productos químicos n. C. P."/>
    <s v="SELLANTE / SEALING COMPOUND PR1440A1/2"/>
    <n v="31211704"/>
    <s v="Selección abreviada subasta inversa (No disponible)"/>
    <n v="3"/>
    <n v="8"/>
    <n v="2"/>
    <n v="900000"/>
    <s v="UNIDAD"/>
    <s v="NO SOLICITADAS"/>
  </r>
  <r>
    <x v="18"/>
    <s v="02-02-01-003-005-04"/>
    <n v="10"/>
    <s v="Materiales y suministros - Productos químicos n. C. P."/>
    <s v="SELLANTE / SEALING COMPOUND PR1440B1/2"/>
    <n v="31211704"/>
    <s v="Selección abreviada subasta inversa (No disponible)"/>
    <n v="3"/>
    <n v="8"/>
    <n v="2"/>
    <n v="900000"/>
    <s v="UNIDAD"/>
    <s v="NO SOLICITADAS"/>
  </r>
  <r>
    <x v="18"/>
    <s v="02-02-01-003-005-04"/>
    <n v="10"/>
    <s v="Materiales y suministros - Productos químicos n. C. P."/>
    <s v="SELLANTE / SEALING COMPOUND PR1828B1/2"/>
    <n v="31211704"/>
    <s v="Selección abreviada subasta inversa (No disponible)"/>
    <n v="3"/>
    <n v="8"/>
    <n v="1"/>
    <n v="720000"/>
    <s v="UNIDAD"/>
    <s v="NO SOLICITADAS"/>
  </r>
  <r>
    <x v="18"/>
    <s v="02-02-01-003-005-04"/>
    <n v="10"/>
    <s v="Materiales y suministros - Productos químicos n. C. P."/>
    <s v="SELLANTE / SEALING COMPOUND PR1829B1/2"/>
    <n v="31211704"/>
    <s v="Selección abreviada subasta inversa (No disponible)"/>
    <n v="3"/>
    <n v="8"/>
    <n v="1"/>
    <n v="720000"/>
    <s v="UNIDAD"/>
    <s v="NO SOLICITADAS"/>
  </r>
  <r>
    <x v="18"/>
    <s v="02-02-01-003-005-04"/>
    <n v="10"/>
    <s v="Materiales y suministros - Productos químicos n. C. P."/>
    <s v="SELLANTE / SEALING COMPOUND PS870B1/2"/>
    <n v="31211704"/>
    <s v="Selección abreviada subasta inversa (No disponible)"/>
    <n v="3"/>
    <n v="8"/>
    <n v="1"/>
    <n v="550000"/>
    <s v="UNIDAD"/>
    <s v="NO SOLICITADAS"/>
  </r>
  <r>
    <x v="18"/>
    <s v="02-02-01-003-005-04"/>
    <n v="10"/>
    <s v="Materiales y suministros - Productos químicos n. C. P."/>
    <s v="SELLANTE / SINTESOLDA"/>
    <n v="31201631"/>
    <s v="Selección abreviada subasta inversa (No disponible)"/>
    <n v="3"/>
    <n v="8"/>
    <n v="2"/>
    <n v="60000"/>
    <s v="UNIDAD"/>
    <s v="NO SOLICITADAS"/>
  </r>
  <r>
    <x v="18"/>
    <s v="02-02-01-003-005-04"/>
    <n v="10"/>
    <s v="Materiales y suministros - Productos químicos n. C. P."/>
    <s v="SELLANTE CA-1000"/>
    <n v="31211704"/>
    <s v="Selección abreviada subasta inversa (No disponible)"/>
    <n v="3"/>
    <n v="8"/>
    <n v="2"/>
    <n v="900000"/>
    <s v="UNIDAD"/>
    <s v="NO SOLICITADAS"/>
  </r>
  <r>
    <x v="18"/>
    <s v="02-02-01-003-005-04"/>
    <n v="10"/>
    <s v="Materiales y suministros - Productos químicos n. C. P."/>
    <s v="SELLANTE PR1782 B 1/2"/>
    <n v="31211704"/>
    <s v="Selección abreviada subasta inversa (No disponible)"/>
    <n v="3"/>
    <n v="8"/>
    <n v="1"/>
    <n v="450000"/>
    <s v="UNIDAD"/>
    <s v="NO SOLICITADAS"/>
  </r>
  <r>
    <x v="18"/>
    <s v="02-02-01-003-005-04"/>
    <n v="10"/>
    <s v="Materiales y suministros - Productos químicos n. C. P."/>
    <s v="SELLANTE PR1782 B 2"/>
    <n v="31211704"/>
    <s v="Selección abreviada subasta inversa (No disponible)"/>
    <n v="3"/>
    <n v="8"/>
    <n v="1"/>
    <n v="450000"/>
    <s v="UNIDAD"/>
    <s v="NO SOLICITADAS"/>
  </r>
  <r>
    <x v="18"/>
    <s v="02-02-01-003-005-04"/>
    <n v="10"/>
    <s v="Materiales y suministros - Productos químicos n. C. P."/>
    <s v="SELLANTE PR1782 C2"/>
    <n v="31211704"/>
    <s v="Selección abreviada subasta inversa (No disponible)"/>
    <n v="3"/>
    <n v="8"/>
    <n v="2"/>
    <n v="900000"/>
    <s v="UNIDAD"/>
    <s v="NO SOLICITADAS"/>
  </r>
  <r>
    <x v="18"/>
    <s v="02-02-01-003-006-02"/>
    <n v="10"/>
    <s v="Materiales y suministros - Otros productos de caucho"/>
    <s v="EMPAQUE / SELLO DE VALVULA"/>
    <n v="26101513"/>
    <s v="Selección abreviada subasta inversa (No disponible)"/>
    <n v="3"/>
    <n v="8"/>
    <n v="1"/>
    <n v="83600"/>
    <s v="UNIDAD"/>
    <s v="NO SOLICITADAS"/>
  </r>
  <r>
    <x v="18"/>
    <s v="02-02-01-004-007-01"/>
    <n v="10"/>
    <s v="Materiales y suministros - Válvulas y tubos electrónicos; componentes electrónicos; sus partes y piezas"/>
    <s v="SENSOR DE PRESION DE ACEITE / OIL PRESSURE SENDER"/>
    <n v="25174415"/>
    <s v="Selección abreviada subasta inversa (No disponible)"/>
    <n v="3"/>
    <n v="8"/>
    <n v="1"/>
    <n v="230500"/>
    <s v="UNIDAD"/>
    <s v="NO SOLICITADAS"/>
  </r>
  <r>
    <x v="18"/>
    <s v="02-02-01-004-007-01"/>
    <n v="10"/>
    <s v="Materiales y suministros - Válvulas y tubos electrónicos; componentes electrónicos; sus partes y piezas"/>
    <s v="SENSOR MAGNETICO / MAGMETIC SENSOR"/>
    <n v="44101710"/>
    <s v="Selección abreviada subasta inversa (No disponible)"/>
    <n v="3"/>
    <n v="8"/>
    <n v="1"/>
    <n v="350000"/>
    <s v="UNIDAD"/>
    <s v="NO SOLICITADAS"/>
  </r>
  <r>
    <x v="18"/>
    <s v="02-02-01-004-007-01"/>
    <n v="10"/>
    <s v="Materiales y suministros - Válvulas y tubos electrónicos; componentes electrónicos; sus partes y piezas"/>
    <s v="SENSOR, MAGNETIC PICKUP"/>
    <n v="44101710"/>
    <s v="Selección abreviada subasta inversa (No disponible)"/>
    <n v="3"/>
    <n v="8"/>
    <n v="1"/>
    <n v="650000"/>
    <s v="UNIDAD"/>
    <s v="NO SOLICITADAS"/>
  </r>
  <r>
    <x v="18"/>
    <s v="02-02-01-004-007-01"/>
    <n v="10"/>
    <s v="Materiales y suministros - Válvulas y tubos electrónicos; componentes electrónicos; sus partes y piezas"/>
    <s v="SENSOR, MAGNETIC PICKUP"/>
    <n v="44101710"/>
    <s v="Selección abreviada subasta inversa (No disponible)"/>
    <n v="3"/>
    <n v="8"/>
    <n v="1"/>
    <n v="750000"/>
    <s v="UNIDAD"/>
    <s v="NO SOLICITADAS"/>
  </r>
  <r>
    <x v="18"/>
    <s v="02-02-01-003-005-03"/>
    <n v="10"/>
    <s v="Materiales y suministros - Jabón, preparados para limpieza, perfumes y preparados de tocador"/>
    <s v="SHAMPOO LAVADO AERONAVES"/>
    <n v="53131608"/>
    <s v="Selección abreviada subasta inversa (No disponible)"/>
    <n v="3"/>
    <n v="8"/>
    <n v="200"/>
    <n v="10000000"/>
    <s v="GALON"/>
    <s v="NO SOLICITADAS"/>
  </r>
  <r>
    <x v="18"/>
    <s v="02-02-01-004-007-01"/>
    <n v="10"/>
    <s v="Materiales y suministros - Válvulas y tubos electrónicos; componentes electrónicos; sus partes y piezas"/>
    <s v="RESISTENCIA / SHUNT, 800AMP, 50 MILLIVOLT"/>
    <n v="32111500"/>
    <s v="Selección abreviada subasta inversa (No disponible)"/>
    <n v="3"/>
    <n v="8"/>
    <n v="1"/>
    <n v="695800"/>
    <s v="UNIDAD"/>
    <s v="NO SOLICITADAS"/>
  </r>
  <r>
    <x v="18"/>
    <s v="02-02-01-003-005-04"/>
    <n v="10"/>
    <s v="Materiales y suministros - Productos químicos n. C. P."/>
    <s v="SILICONA"/>
    <n v="41103713"/>
    <s v="Selección abreviada subasta inversa (No disponible)"/>
    <n v="3"/>
    <n v="8"/>
    <n v="2"/>
    <n v="51200"/>
    <s v="UNIDAD"/>
    <s v="NO SOLICITADAS"/>
  </r>
  <r>
    <x v="18"/>
    <s v="02-02-01-003-005-04"/>
    <n v="10"/>
    <s v="Materiales y suministros - Productos químicos n. C. P."/>
    <s v="SILICONA ALTA TEMPERATURA GRIS"/>
    <n v="12352310"/>
    <s v="Selección abreviada subasta inversa (No disponible)"/>
    <n v="3"/>
    <n v="8"/>
    <n v="5"/>
    <n v="60000"/>
    <s v="UNIDAD"/>
    <s v="NO SOLICITADAS"/>
  </r>
  <r>
    <x v="18"/>
    <s v="02-02-01-003-005-04"/>
    <n v="10"/>
    <s v="Materiales y suministros - Productos químicos n. C. P."/>
    <s v="SILICONA ALTA TEMPERATURA ROJA"/>
    <n v="12352310"/>
    <s v="Selección abreviada subasta inversa (No disponible)"/>
    <n v="3"/>
    <n v="8"/>
    <n v="5"/>
    <n v="60000"/>
    <s v="UNIDAD"/>
    <s v="NO SOLICITADAS"/>
  </r>
  <r>
    <x v="18"/>
    <s v="02-02-01-003-005-04"/>
    <n v="10"/>
    <s v="Materiales y suministros - Productos químicos n. C. P."/>
    <s v="SILICONA BLANCA 300 ML"/>
    <n v="12352310"/>
    <s v="Selección abreviada subasta inversa (No disponible)"/>
    <n v="3"/>
    <n v="8"/>
    <n v="10"/>
    <n v="18000"/>
    <s v="UNIDAD"/>
    <s v="NO SOLICITADAS"/>
  </r>
  <r>
    <x v="18"/>
    <s v="02-02-01-003-005-04"/>
    <n v="10"/>
    <s v="Materiales y suministros - Productos químicos n. C. P."/>
    <s v="SILICONA FUSION TAPE 608036-1 "/>
    <n v="31161709"/>
    <s v="Selección abreviada subasta inversa (No disponible)"/>
    <n v="3"/>
    <n v="8"/>
    <n v="1"/>
    <n v="180000"/>
    <s v="UNIDAD"/>
    <s v="NO SOLICITADAS"/>
  </r>
  <r>
    <x v="18"/>
    <s v="02-02-01-003-005-04"/>
    <n v="10"/>
    <s v="Materiales y suministros - Productos químicos n. C. P."/>
    <s v="SILICONA NEGRA (70ML) "/>
    <n v="12352310"/>
    <s v="Selección abreviada subasta inversa (No disponible)"/>
    <n v="3"/>
    <n v="8"/>
    <n v="10"/>
    <n v="150000"/>
    <s v="UNIDAD"/>
    <s v="NO SOLICITADAS"/>
  </r>
  <r>
    <x v="18"/>
    <s v="02-02-01-003-005-04"/>
    <n v="10"/>
    <s v="Materiales y suministros - Productos químicos n. C. P."/>
    <s v="SILICONA TRANSPARENTE  X 70 ml"/>
    <n v="12352310"/>
    <s v="Selección abreviada subasta inversa (No disponible)"/>
    <n v="3"/>
    <n v="8"/>
    <n v="3"/>
    <n v="36000"/>
    <s v="UNIDAD"/>
    <s v="NO SOLICITADAS"/>
  </r>
  <r>
    <x v="18"/>
    <s v="02-02-01-003-005-04"/>
    <n v="10"/>
    <s v="Materiales y suministros - Productos químicos n. C. P."/>
    <s v="SOLVENTE / SKYKLEEN CANECA X 5 GL"/>
    <n v="12191602"/>
    <s v="Selección abreviada subasta inversa (No disponible)"/>
    <n v="3"/>
    <n v="8"/>
    <n v="1"/>
    <n v="800000"/>
    <s v="UNIDAD"/>
    <s v="NO SOLICITADAS"/>
  </r>
  <r>
    <x v="18"/>
    <s v="02-02-01-004-002"/>
    <n v="10"/>
    <s v="Materiales y suministros - Productos metálicos elaborados (excepto maquinaria y equipo)"/>
    <s v="SOLDADOR INALAMBRICO A GAS BUTANO "/>
    <n v="23271806"/>
    <s v="Selección abreviada subasta inversa (No disponible)"/>
    <n v="3"/>
    <n v="8"/>
    <n v="1"/>
    <n v="70300"/>
    <s v="UNIDAD"/>
    <s v="NO SOLICITADAS"/>
  </r>
  <r>
    <x v="18"/>
    <s v="02-02-01-004-002"/>
    <n v="10"/>
    <s v="Materiales y suministros - Productos metálicos elaborados (excepto maquinaria y equipo)"/>
    <s v="SOLDADURA "/>
    <n v="23271812"/>
    <s v="Selección abreviada subasta inversa (No disponible)"/>
    <n v="3"/>
    <n v="8"/>
    <n v="1"/>
    <n v="20000"/>
    <s v="UNIDAD"/>
    <s v="NO SOLICITADAS"/>
  </r>
  <r>
    <x v="18"/>
    <s v="02-02-01-004-002"/>
    <n v="10"/>
    <s v="Materiales y suministros - Productos metálicos elaborados (excepto maquinaria y equipo)"/>
    <s v="SOLDADURA DE ESTAÑO 1/16 DE 1&quot; "/>
    <n v="23271813"/>
    <s v="Selección abreviada subasta inversa (No disponible)"/>
    <n v="3"/>
    <n v="8"/>
    <n v="5"/>
    <n v="325000"/>
    <s v="GRAMO"/>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SONDA PARA MEDICION DE ESPESORES D793 "/>
    <n v="41111801"/>
    <s v="Selección abreviada subasta inversa (No disponible)"/>
    <n v="3"/>
    <n v="8"/>
    <n v="1"/>
    <n v="72200"/>
    <s v="UNIDAD"/>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SONDA PARA MEDICION DE ESPESORES MTD705 "/>
    <n v="41111801"/>
    <s v="Selección abreviada subasta inversa (No disponible)"/>
    <n v="3"/>
    <n v="8"/>
    <n v="1"/>
    <n v="63500"/>
    <s v="UNIDAD"/>
    <s v="NO SOLICITADAS"/>
  </r>
  <r>
    <x v="18"/>
    <s v="02-02-01-004-002"/>
    <n v="10"/>
    <s v="Materiales y suministros - Productos metálicos elaborados (excepto maquinaria y equipo)"/>
    <s v="SOPORTE AJUSTABLE CON BASE Y LUPA / THIRD- HAND TOOL"/>
    <n v="39111813"/>
    <s v="Selección abreviada subasta inversa (No disponible)"/>
    <n v="3"/>
    <n v="8"/>
    <n v="1"/>
    <n v="96000"/>
    <s v="UNIDAD"/>
    <s v="NO SOLICITADAS"/>
  </r>
  <r>
    <x v="18"/>
    <s v="02-02-01-003-006-09"/>
    <n v="10"/>
    <s v="Materiales y suministros - Otros productos plásticos"/>
    <s v="CONECTOR PLASTICO / SPLICE AZUL"/>
    <n v="39121409"/>
    <s v="Selección abreviada subasta inversa (No disponible)"/>
    <n v="3"/>
    <n v="8"/>
    <n v="20"/>
    <n v="130000"/>
    <s v="UNIDAD"/>
    <s v="NO SOLICITADAS"/>
  </r>
  <r>
    <x v="18"/>
    <s v="02-02-01-003-006-09"/>
    <n v="10"/>
    <s v="Materiales y suministros - Otros productos plásticos"/>
    <s v="CONECTOR PLASTICO / SPLICE ROJO"/>
    <n v="39121409"/>
    <s v="Selección abreviada subasta inversa (No disponible)"/>
    <n v="3"/>
    <n v="8"/>
    <n v="20"/>
    <n v="130000"/>
    <s v="UNIDAD"/>
    <s v="NO SOLICITADAS"/>
  </r>
  <r>
    <x v="18"/>
    <s v="02-02-01-003-006-09"/>
    <n v="10"/>
    <s v="Materiales y suministros - Otros productos plásticos"/>
    <s v="CONECTOR PLASTICO / SPLICE CALIBRE 18-20-22"/>
    <n v="39121311"/>
    <s v="Selección abreviada subasta inversa (No disponible)"/>
    <n v="3"/>
    <n v="8"/>
    <n v="20"/>
    <n v="130000"/>
    <s v="UNIDAD"/>
    <s v="NO SOLICITADAS"/>
  </r>
  <r>
    <x v="18"/>
    <s v="02-02-01-004-007-01"/>
    <n v="10"/>
    <s v="Materiales y suministros - Válvulas y tubos electrónicos; componentes electrónicos; sus partes y piezas"/>
    <s v="SUPPRESSOR, SURGE"/>
    <n v="25191500"/>
    <s v="Selección abreviada subasta inversa (No disponible)"/>
    <n v="3"/>
    <n v="8"/>
    <n v="1"/>
    <n v="199500"/>
    <s v="UNIDAD"/>
    <s v="NO SOLICITADAS"/>
  </r>
  <r>
    <x v="18"/>
    <s v="02-02-01-004-004-02"/>
    <n v="10"/>
    <s v="Materiales y suministros - Máquinas herramientas y sus partes, piezas y accesorios"/>
    <s v="TALADRO INHALAMBRICO"/>
    <n v="23101502"/>
    <s v="Selección abreviada subasta inversa (No disponible)"/>
    <n v="3"/>
    <n v="8"/>
    <n v="1"/>
    <n v="138500"/>
    <s v="UNIDAD"/>
    <s v="NO SOLICITADAS"/>
  </r>
  <r>
    <x v="18"/>
    <s v="02-02-01-004-007-01"/>
    <n v="10"/>
    <s v="Materiales y suministros - Válvulas y tubos electrónicos; componentes electrónicos; sus partes y piezas"/>
    <s v="TARJETA / BOAR, PC REGULATOR"/>
    <n v="32101513"/>
    <s v="Selección abreviada subasta inversa (No disponible)"/>
    <n v="3"/>
    <n v="8"/>
    <n v="1"/>
    <n v="850400"/>
    <s v="UNIDAD"/>
    <s v="NO SOLICITADAS"/>
  </r>
  <r>
    <x v="18"/>
    <s v="02-02-01-004-007-01"/>
    <n v="10"/>
    <s v="Materiales y suministros - Válvulas y tubos electrónicos; componentes electrónicos; sus partes y piezas"/>
    <s v="TARJETA / BOARB, P.C. FRONT PANEL, LED"/>
    <n v="32101513"/>
    <s v="Selección abreviada subasta inversa (No disponible)"/>
    <n v="3"/>
    <n v="8"/>
    <n v="1"/>
    <n v="750000"/>
    <s v="UNIDAD"/>
    <s v="NO SOLICITADAS"/>
  </r>
  <r>
    <x v="18"/>
    <s v="02-02-01-004-007-01"/>
    <n v="10"/>
    <s v="Materiales y suministros - Válvulas y tubos electrónicos; componentes electrónicos; sus partes y piezas"/>
    <s v="TARJETA / BOARD, ASSEMBLY, PC OVERLOAD"/>
    <n v="32101513"/>
    <s v="Selección abreviada subasta inversa (No disponible)"/>
    <n v="3"/>
    <n v="8"/>
    <n v="1"/>
    <n v="840000"/>
    <s v="UNIDAD"/>
    <s v="NO SOLICITADAS"/>
  </r>
  <r>
    <x v="18"/>
    <s v="02-02-01-004-007-01"/>
    <n v="10"/>
    <s v="Materiales y suministros - Válvulas y tubos electrónicos; componentes electrónicos; sus partes y piezas"/>
    <s v="TARJETA / BOARD, PC OVER-UNDER VOLTAGE"/>
    <n v="32101513"/>
    <s v="Selección abreviada subasta inversa (No disponible)"/>
    <n v="3"/>
    <n v="8"/>
    <n v="1"/>
    <n v="800000"/>
    <s v="UNIDAD"/>
    <s v="NO SOLICITADAS"/>
  </r>
  <r>
    <x v="18"/>
    <s v="02-02-01-004-007-01"/>
    <n v="10"/>
    <s v="Materiales y suministros - Válvulas y tubos electrónicos; componentes electrónicos; sus partes y piezas"/>
    <s v="TARJETA / BOARD, PC SPEED ADJUST"/>
    <n v="32101513"/>
    <s v="Selección abreviada subasta inversa (No disponible)"/>
    <n v="3"/>
    <n v="8"/>
    <n v="1"/>
    <n v="960000"/>
    <s v="UNIDAD"/>
    <s v="NO SOLICITADAS"/>
  </r>
  <r>
    <x v="18"/>
    <s v="02-02-01-004-007-01"/>
    <n v="10"/>
    <s v="Materiales y suministros - Válvulas y tubos electrónicos; componentes electrónicos; sus partes y piezas"/>
    <s v="TARJETA / BOARD, PC, CONTROL, AY"/>
    <n v="32101513"/>
    <s v="Selección abreviada subasta inversa (No disponible)"/>
    <n v="3"/>
    <n v="8"/>
    <n v="1"/>
    <n v="850000"/>
    <s v="UNIDAD"/>
    <s v="NO SOLICITADAS"/>
  </r>
  <r>
    <x v="18"/>
    <s v="02-02-01-004-007-01"/>
    <n v="10"/>
    <s v="Materiales y suministros - Válvulas y tubos electrónicos; componentes electrónicos; sus partes y piezas"/>
    <s v="TARJETA / BOARD, PC, GENERATOR SET CONTROL, ASSY"/>
    <n v="32101513"/>
    <s v="Selección abreviada subasta inversa (No disponible)"/>
    <n v="3"/>
    <n v="8"/>
    <n v="1"/>
    <n v="450200"/>
    <s v="UNIDAD"/>
    <s v="NO SOLICITADAS"/>
  </r>
  <r>
    <x v="18"/>
    <s v="02-02-01-004-007-01"/>
    <n v="10"/>
    <s v="Materiales y suministros - Válvulas y tubos electrónicos; componentes electrónicos; sus partes y piezas"/>
    <s v="TARJETA / BOARD, PC, MEMORY, TIME DELAY"/>
    <n v="32101513"/>
    <s v="Selección abreviada subasta inversa (No disponible)"/>
    <n v="3"/>
    <n v="8"/>
    <n v="1"/>
    <n v="740000"/>
    <s v="UNIDAD"/>
    <s v="NO SOLICITADAS"/>
  </r>
  <r>
    <x v="18"/>
    <s v="02-02-01-004-007-01"/>
    <n v="10"/>
    <s v="Materiales y suministros - Válvulas y tubos electrónicos; componentes electrónicos; sus partes y piezas"/>
    <s v="TARJETA / BOARD, PC, OVER-UNDER FREQUENCY"/>
    <n v="32101513"/>
    <s v="Selección abreviada subasta inversa (No disponible)"/>
    <n v="3"/>
    <n v="8"/>
    <n v="1"/>
    <n v="1196000"/>
    <s v="UNIDAD"/>
    <s v="NO SOLICITADAS"/>
  </r>
  <r>
    <x v="18"/>
    <s v="02-02-01-004-007-01"/>
    <n v="10"/>
    <s v="Materiales y suministros - Válvulas y tubos electrónicos; componentes electrónicos; sus partes y piezas"/>
    <s v="TARJETA / BOARD, PC, REGULATOR"/>
    <n v="32101513"/>
    <s v="Selección abreviada subasta inversa (No disponible)"/>
    <n v="3"/>
    <n v="8"/>
    <n v="1"/>
    <n v="820000"/>
    <s v="UNIDAD"/>
    <s v="NO SOLICITADAS"/>
  </r>
  <r>
    <x v="18"/>
    <s v="02-02-01-004-007-01"/>
    <n v="10"/>
    <s v="Materiales y suministros - Válvulas y tubos electrónicos; componentes electrónicos; sus partes y piezas"/>
    <s v="TARJETA / BOARD, PC, VOLTAGE REGULATOR, ASSY"/>
    <n v="32101513"/>
    <s v="Selección abreviada subasta inversa (No disponible)"/>
    <n v="3"/>
    <n v="8"/>
    <n v="1"/>
    <n v="900000"/>
    <s v="UNIDAD"/>
    <s v="NO SOLICITADAS"/>
  </r>
  <r>
    <x v="18"/>
    <s v="02-02-01-004-007-01"/>
    <n v="10"/>
    <s v="Materiales y suministros - Válvulas y tubos electrónicos; componentes electrónicos; sus partes y piezas"/>
    <s v="TARJETA / BOARD,PC,OVERVOLTAJE"/>
    <n v="32101513"/>
    <s v="Selección abreviada subasta inversa (No disponible)"/>
    <n v="3"/>
    <n v="8"/>
    <n v="1"/>
    <n v="730400"/>
    <s v="UNIDAD"/>
    <s v="NO SOLICITADAS"/>
  </r>
  <r>
    <x v="18"/>
    <s v="02-02-01-004-007-01"/>
    <n v="10"/>
    <s v="Materiales y suministros - Válvulas y tubos electrónicos; componentes electrónicos; sus partes y piezas"/>
    <s v="TARJETA / DC CAPACITOR PC BOARD ASSEMBLY"/>
    <n v="32101513"/>
    <s v="Selección abreviada subasta inversa (No disponible)"/>
    <n v="3"/>
    <n v="8"/>
    <n v="1"/>
    <n v="600300"/>
    <s v="UNIDAD"/>
    <s v="NO SOLICITADAS"/>
  </r>
  <r>
    <x v="18"/>
    <s v="02-02-01-004-007-01"/>
    <n v="10"/>
    <s v="Materiales y suministros - Válvulas y tubos electrónicos; componentes electrónicos; sus partes y piezas"/>
    <s v="TARJETA / DIGITAL CONTROLS PC BOARB"/>
    <n v="32101513"/>
    <s v="Selección abreviada subasta inversa (No disponible)"/>
    <n v="3"/>
    <n v="8"/>
    <n v="1"/>
    <n v="1100000"/>
    <s v="UNIDAD"/>
    <s v="NO SOLICITADAS"/>
  </r>
  <r>
    <x v="18"/>
    <s v="02-02-01-004-007-01"/>
    <n v="10"/>
    <s v="Materiales y suministros - Válvulas y tubos electrónicos; componentes electrónicos; sus partes y piezas"/>
    <s v="TARJETA / DISPLAY PC BOARD ASSEMBLY"/>
    <n v="32101513"/>
    <s v="Selección abreviada subasta inversa (No disponible)"/>
    <n v="3"/>
    <n v="8"/>
    <n v="1"/>
    <n v="920000"/>
    <s v="UNIDAD"/>
    <s v="NO SOLICITADAS"/>
  </r>
  <r>
    <x v="18"/>
    <s v="02-02-01-004-007-01"/>
    <n v="10"/>
    <s v="Materiales y suministros - Válvulas y tubos electrónicos; componentes electrónicos; sus partes y piezas"/>
    <s v="TARJETA / ENGINE INTERFASE PC BOARB, EIB "/>
    <n v="32101513"/>
    <s v="Selección abreviada subasta inversa (No disponible)"/>
    <n v="3"/>
    <n v="8"/>
    <n v="1"/>
    <n v="286004"/>
    <s v="UNIDAD"/>
    <s v="NO SOLICITADAS"/>
  </r>
  <r>
    <x v="18"/>
    <s v="02-02-01-004-007-01"/>
    <n v="10"/>
    <s v="Materiales y suministros - Válvulas y tubos electrónicos; componentes electrónicos; sus partes y piezas"/>
    <s v="TARJETA / ENGINE SPECIFIC PC BOARD, ESB"/>
    <n v="32101513"/>
    <s v="Selección abreviada subasta inversa (No disponible)"/>
    <n v="3"/>
    <n v="8"/>
    <n v="1"/>
    <n v="900000"/>
    <s v="UNIDAD"/>
    <s v="NO SOLICITADAS"/>
  </r>
  <r>
    <x v="18"/>
    <s v="02-02-01-004-007-01"/>
    <n v="10"/>
    <s v="Materiales y suministros - Válvulas y tubos electrónicos; componentes electrónicos; sus partes y piezas"/>
    <s v="TARJETA / FRONT PANEL PC BOARD ASSEMBLY"/>
    <n v="32101513"/>
    <s v="Selección abreviada subasta inversa (No disponible)"/>
    <n v="3"/>
    <n v="8"/>
    <n v="1"/>
    <n v="760000"/>
    <s v="UNIDAD"/>
    <s v="NO SOLICITADAS"/>
  </r>
  <r>
    <x v="18"/>
    <s v="02-02-01-004-007-01"/>
    <n v="10"/>
    <s v="Materiales y suministros - Válvulas y tubos electrónicos; componentes electrónicos; sus partes y piezas"/>
    <s v="TARJETA / REGUALATOR PC BOARB"/>
    <n v="32101513"/>
    <s v="Selección abreviada subasta inversa (No disponible)"/>
    <n v="3"/>
    <n v="8"/>
    <n v="1"/>
    <n v="760000"/>
    <s v="UNIDAD"/>
    <s v="NO SOLICITADAS"/>
  </r>
  <r>
    <x v="18"/>
    <s v="02-02-01-004-007-01"/>
    <n v="10"/>
    <s v="Materiales y suministros - Válvulas y tubos electrónicos; componentes electrónicos; sus partes y piezas"/>
    <s v="TARJETA / TRANSFORMER- RECTIFIER PC BOARB"/>
    <n v="32101513"/>
    <s v="Selección abreviada subasta inversa (No disponible)"/>
    <n v="3"/>
    <n v="8"/>
    <n v="1"/>
    <n v="750000"/>
    <s v="UNIDAD"/>
    <s v="NO SOLICITADAS"/>
  </r>
  <r>
    <x v="18"/>
    <s v="02-02-01-004-007-01"/>
    <n v="10"/>
    <s v="Materiales y suministros - Válvulas y tubos electrónicos; componentes electrónicos; sus partes y piezas"/>
    <s v="TARJETA DE FRECUENCIA"/>
    <n v="32101513"/>
    <s v="Selección abreviada subasta inversa (No disponible)"/>
    <n v="3"/>
    <n v="8"/>
    <n v="1"/>
    <n v="1400000"/>
    <s v="UNIDAD"/>
    <s v="NO SOLICITADAS"/>
  </r>
  <r>
    <x v="18"/>
    <s v="02-01-01-004-007-01"/>
    <n v="10"/>
    <s v="Activos fijos - Válvulas y tubos electrónicos; componentes electrónicos; sus partes y piezas"/>
    <s v="TARJETA DE SALIDA DC"/>
    <n v="32101513"/>
    <s v="Selección abreviada subasta inversa (No disponible)"/>
    <n v="3"/>
    <n v="8"/>
    <n v="1"/>
    <n v="2600000"/>
    <s v="UNIDAD"/>
    <s v="NO SOLICITADAS"/>
  </r>
  <r>
    <x v="18"/>
    <s v="02-02-01-004-007-01"/>
    <n v="10"/>
    <s v="Materiales y suministros - Válvulas y tubos electrónicos; componentes electrónicos; sus partes y piezas"/>
    <s v="TARJETA MEMORIA"/>
    <n v="32101513"/>
    <s v="Selección abreviada subasta inversa (No disponible)"/>
    <n v="3"/>
    <n v="8"/>
    <n v="1"/>
    <n v="1250000"/>
    <s v="UNIDAD"/>
    <s v="NO SOLICITADAS"/>
  </r>
  <r>
    <x v="18"/>
    <s v="02-02-01-003-006-09"/>
    <n v="10"/>
    <s v="Materiales y suministros - Otros productos plásticos"/>
    <s v="TERMOENCOGIBLE BLANCO 01,5 Y 3,00 "/>
    <n v="24141510"/>
    <s v="Selección abreviada subasta inversa (No disponible)"/>
    <n v="3"/>
    <n v="8"/>
    <n v="20"/>
    <n v="70000"/>
    <s v="METRO"/>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TERMOMETRO / DEVICE, TEMPERATURE, HIGH"/>
    <n v="41112200"/>
    <s v="Selección abreviada subasta inversa (No disponible)"/>
    <n v="3"/>
    <n v="8"/>
    <n v="1"/>
    <n v="420500"/>
    <s v="UNIDAD"/>
    <s v="NO SOLICITADAS"/>
  </r>
  <r>
    <x v="18"/>
    <s v="02-02-01-004-007-01"/>
    <n v="10"/>
    <s v="Materiales y suministros - Válvulas y tubos electrónicos; componentes electrónicos; sus partes y piezas"/>
    <s v="TERMOSTATO"/>
    <n v="41112200"/>
    <s v="Selección abreviada subasta inversa (No disponible)"/>
    <n v="3"/>
    <n v="8"/>
    <n v="1"/>
    <n v="49700"/>
    <s v="UNIDAD"/>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n v="12142201"/>
    <s v="Selección abreviada subasta inversa (No disponible)"/>
    <n v="3"/>
    <n v="8"/>
    <n v="20"/>
    <n v="500000"/>
    <s v="GALON"/>
    <s v="NO SOLICITADAS"/>
  </r>
  <r>
    <x v="18"/>
    <s v="02-02-01-003-005-04"/>
    <n v="10"/>
    <s v="Materiales y suministros - Productos químicos n. C. P."/>
    <s v="TINTA PENETRANTE EN TREN, METODO B POS EMULSIFICABLE LIPOFILICO"/>
    <n v="41111802"/>
    <s v="Selección abreviada subasta inversa (No disponible)"/>
    <n v="3"/>
    <n v="8"/>
    <n v="1"/>
    <n v="80000"/>
    <s v="UNIDAD"/>
    <s v="NO SOLICITADAS"/>
  </r>
  <r>
    <x v="18"/>
    <s v="02-02-01-004-002"/>
    <n v="10"/>
    <s v="Materiales y suministros - Productos metálicos elaborados (excepto maquinaria y equipo)"/>
    <s v="TOBERAS"/>
    <n v="25191500"/>
    <s v="Selección abreviada subasta inversa (No disponible)"/>
    <n v="3"/>
    <n v="8"/>
    <n v="1"/>
    <n v="210000"/>
    <s v="UNIDAD"/>
    <s v="NO SOLICITADAS"/>
  </r>
  <r>
    <x v="18"/>
    <s v="02-02-01-003-004-01"/>
    <n v="10"/>
    <s v="Materiales y suministros - Químicos orgánicos básicos"/>
    <s v="TOLUENO"/>
    <n v="12162204"/>
    <s v="Selección abreviada subasta inversa (No disponible)"/>
    <n v="3"/>
    <n v="8"/>
    <n v="1"/>
    <n v="460000"/>
    <s v="UNIDAD"/>
    <s v="NO SOLICITADAS"/>
  </r>
  <r>
    <x v="18"/>
    <s v="02-02-01-004-002"/>
    <n v="10"/>
    <s v="Materiales y suministros - Productos metálicos elaborados (excepto maquinaria y equipo)"/>
    <s v="TORNILLO ANTIMAGNETICO"/>
    <n v="31161502"/>
    <s v="Selección abreviada subasta inversa (No disponible)"/>
    <n v="3"/>
    <n v="8"/>
    <n v="20"/>
    <n v="150000"/>
    <s v="UNIDAD"/>
    <s v="NO SOLICITADAS"/>
  </r>
  <r>
    <x v="18"/>
    <s v="02-02-01-004-002"/>
    <n v="10"/>
    <s v="Materiales y suministros - Productos metálicos elaborados (excepto maquinaria y equipo)"/>
    <s v="TORNILLO ANTIMAGNETICO"/>
    <n v="31161502"/>
    <s v="Selección abreviada subasta inversa (No disponible)"/>
    <n v="3"/>
    <n v="8"/>
    <n v="20"/>
    <n v="150000"/>
    <s v="UNIDAD"/>
    <s v="NO SOLICITADAS"/>
  </r>
  <r>
    <x v="18"/>
    <s v="02-02-01-004-002"/>
    <n v="10"/>
    <s v="Materiales y suministros - Productos metálicos elaborados (excepto maquinaria y equipo)"/>
    <s v="TORNILLO MS35215-65 "/>
    <n v="31161709"/>
    <s v="Selección abreviada subasta inversa (No disponible)"/>
    <n v="3"/>
    <n v="8"/>
    <n v="20"/>
    <n v="180000"/>
    <s v="UNIDAD"/>
    <s v="NO SOLICITADAS"/>
  </r>
  <r>
    <x v="18"/>
    <s v="02-02-01-004-002"/>
    <n v="10"/>
    <s v="Materiales y suministros - Productos metálicos elaborados (excepto maquinaria y equipo)"/>
    <s v="TORNILLO UNIVERSAL DE 1/8 X 1/2&quot; "/>
    <n v="31161502"/>
    <s v="Selección abreviada subasta inversa (No disponible)"/>
    <n v="3"/>
    <n v="8"/>
    <n v="10"/>
    <n v="9000"/>
    <s v="UNIDAD"/>
    <s v="NO SOLICITADAS"/>
  </r>
  <r>
    <x v="18"/>
    <s v="02-02-01-004-002"/>
    <n v="10"/>
    <s v="Materiales y suministros - Productos metálicos elaborados (excepto maquinaria y equipo)"/>
    <s v="TORNILLO UNIVERSAL DE 5/32 X 1/2&quot; "/>
    <n v="31161502"/>
    <s v="Selección abreviada subasta inversa (No disponible)"/>
    <n v="3"/>
    <n v="8"/>
    <n v="10"/>
    <n v="7000"/>
    <s v="UNIDAD"/>
    <s v="NO SOLICITADAS"/>
  </r>
  <r>
    <x v="18"/>
    <s v="02-02-01-004-006-01"/>
    <n v="10"/>
    <s v="Materiales y suministros - Motores, generadores y transformadores eléctricos y sus partes y piezas"/>
    <s v="TRANSDUCTOR"/>
    <n v="41111804"/>
    <s v="Selección abreviada subasta inversa (No disponible)"/>
    <n v="3"/>
    <n v="8"/>
    <n v="1"/>
    <n v="83000"/>
    <s v="UNIDAD"/>
    <s v="NO SOLICITADAS"/>
  </r>
  <r>
    <x v="18"/>
    <s v="02-02-01-004-006-01"/>
    <n v="10"/>
    <s v="Materiales y suministros - Motores, generadores y transformadores eléctricos y sus partes y piezas"/>
    <s v="TRANSDUCTOR"/>
    <n v="41111804"/>
    <s v="Selección abreviada subasta inversa (No disponible)"/>
    <n v="3"/>
    <n v="8"/>
    <n v="1"/>
    <n v="85000"/>
    <s v="UNIDAD"/>
    <s v="NO SOLICITADAS"/>
  </r>
  <r>
    <x v="18"/>
    <s v="02-02-01-004-006-01"/>
    <n v="10"/>
    <s v="Materiales y suministros - Motores, generadores y transformadores eléctricos y sus partes y piezas"/>
    <s v="TRANSDUCTOR"/>
    <n v="41111804"/>
    <s v="Selección abreviada subasta inversa (No disponible)"/>
    <n v="3"/>
    <n v="8"/>
    <n v="1"/>
    <n v="85000"/>
    <s v="UNIDAD"/>
    <s v="NO SOLICITADAS"/>
  </r>
  <r>
    <x v="18"/>
    <s v="02-02-01-004-006-01"/>
    <n v="10"/>
    <s v="Materiales y suministros - Motores, generadores y transformadores eléctricos y sus partes y piezas"/>
    <s v="TRANSDUCTOR"/>
    <n v="41111804"/>
    <s v="Selección abreviada subasta inversa (No disponible)"/>
    <n v="3"/>
    <n v="8"/>
    <n v="1"/>
    <n v="88500"/>
    <s v="UNIDAD"/>
    <s v="NO SOLICITADAS"/>
  </r>
  <r>
    <x v="18"/>
    <s v="02-02-01-004-006-01"/>
    <n v="10"/>
    <s v="Materiales y suministros - Motores, generadores y transformadores eléctricos y sus partes y piezas"/>
    <s v="TRANSDUCTOR"/>
    <n v="41111804"/>
    <s v="Selección abreviada subasta inversa (No disponible)"/>
    <n v="3"/>
    <n v="8"/>
    <n v="1"/>
    <n v="84500"/>
    <s v="UNIDAD"/>
    <s v="NO SOLICITADAS"/>
  </r>
  <r>
    <x v="18"/>
    <s v="02-02-01-004-006-01"/>
    <n v="10"/>
    <s v="Materiales y suministros - Motores, generadores y transformadores eléctricos y sus partes y piezas"/>
    <s v="TRANSDUCTOR "/>
    <n v="41111804"/>
    <s v="Selección abreviada subasta inversa (No disponible)"/>
    <n v="3"/>
    <n v="8"/>
    <n v="1"/>
    <n v="88000"/>
    <s v="UNIDAD"/>
    <s v="NO SOLICITADAS"/>
  </r>
  <r>
    <x v="18"/>
    <s v="02-02-01-004-006-01"/>
    <n v="10"/>
    <s v="Materiales y suministros - Motores, generadores y transformadores eléctricos y sus partes y piezas"/>
    <s v="TRANSDUCTOR MICROMINIATURE WITH TOP MOUNT CONNECTOR"/>
    <n v="41111804"/>
    <s v="Selección abreviada subasta inversa (No disponible)"/>
    <n v="3"/>
    <n v="8"/>
    <n v="1"/>
    <n v="85600"/>
    <s v="UNIDAD"/>
    <s v="NO SOLICITADAS"/>
  </r>
  <r>
    <x v="18"/>
    <s v="02-02-01-004-006-01"/>
    <n v="10"/>
    <s v="Materiales y suministros - Motores, generadores y transformadores eléctricos y sus partes y piezas"/>
    <s v="TRANSFOMADOR RECT 28VDC"/>
    <n v="39121032"/>
    <s v="Selección abreviada subasta inversa (No disponible)"/>
    <n v="3"/>
    <n v="8"/>
    <n v="1"/>
    <n v="122000"/>
    <s v="UNIDAD"/>
    <s v="NO SOLICITADAS"/>
  </r>
  <r>
    <x v="18"/>
    <s v="02-02-01-004-006-01"/>
    <n v="10"/>
    <s v="Materiales y suministros - Motores, generadores y transformadores eléctricos y sus partes y piezas"/>
    <s v="TRANSFORMADOR DE CORRIENTE / DC TRANSFORMER"/>
    <n v="39121032"/>
    <s v="Selección abreviada subasta inversa (No disponible)"/>
    <n v="3"/>
    <n v="8"/>
    <n v="1"/>
    <n v="700000"/>
    <s v="UNIDAD"/>
    <s v="NO SOLICITADAS"/>
  </r>
  <r>
    <x v="18"/>
    <s v="02-02-01-002-007"/>
    <n v="10"/>
    <s v="Materiales y suministros - Artículos textiles (excepto prendas de vestir)"/>
    <s v="TRAPO X BULTO"/>
    <n v="47131500"/>
    <s v="Selección abreviada subasta inversa (No disponible)"/>
    <n v="3"/>
    <n v="8"/>
    <n v="1"/>
    <n v="120000"/>
    <s v="UNIDAD"/>
    <s v="NO SOLICITADAS"/>
  </r>
  <r>
    <x v="18"/>
    <s v="02-02-01-004-001"/>
    <n v="10"/>
    <s v="Materiales y suministros - Metales básicos"/>
    <s v="TUBO 1/2"/>
    <n v="49201610"/>
    <s v="Selección abreviada subasta inversa (No disponible)"/>
    <n v="3"/>
    <n v="8"/>
    <n v="1"/>
    <n v="32600"/>
    <s v="UNIDAD"/>
    <s v="NO SOLICITADAS"/>
  </r>
  <r>
    <x v="18"/>
    <s v="02-02-01-004-001"/>
    <n v="10"/>
    <s v="Materiales y suministros - Metales básicos"/>
    <s v="TUBO 1/4"/>
    <n v="49201610"/>
    <s v="Selección abreviada subasta inversa (No disponible)"/>
    <n v="3"/>
    <n v="8"/>
    <n v="1"/>
    <n v="35400"/>
    <s v="UNIDAD"/>
    <s v="NO SOLICITADAS"/>
  </r>
  <r>
    <x v="18"/>
    <s v="02-02-01-004-001"/>
    <n v="10"/>
    <s v="Materiales y suministros - Metales básicos"/>
    <s v="TUBO 3/16"/>
    <n v="49201610"/>
    <s v="Selección abreviada subasta inversa (No disponible)"/>
    <n v="3"/>
    <n v="8"/>
    <n v="1"/>
    <n v="32600"/>
    <s v="UNIDAD"/>
    <s v="NO SOLICITADAS"/>
  </r>
  <r>
    <x v="18"/>
    <s v="02-02-01-004-001"/>
    <n v="10"/>
    <s v="Materiales y suministros - Metales básicos"/>
    <s v="TUBO 3/8"/>
    <n v="49201610"/>
    <s v="Selección abreviada subasta inversa (No disponible)"/>
    <n v="3"/>
    <n v="8"/>
    <n v="1"/>
    <n v="35400"/>
    <s v="UNIDAD"/>
    <s v="NO SOLICITADAS"/>
  </r>
  <r>
    <x v="18"/>
    <s v="02-02-01-004-001"/>
    <n v="10"/>
    <s v="Materiales y suministros - Metales básicos"/>
    <s v="TUBO 5/16"/>
    <n v="49201610"/>
    <s v="Selección abreviada subasta inversa (No disponible)"/>
    <n v="3"/>
    <n v="8"/>
    <n v="1"/>
    <n v="35400"/>
    <s v="UNIDAD"/>
    <s v="NO SOLICITADAS"/>
  </r>
  <r>
    <x v="18"/>
    <s v="02-02-01-003-006-09"/>
    <n v="10"/>
    <s v="Materiales y suministros - Otros productos plásticos"/>
    <s v="TUBO TERMOENCOGIBLE"/>
    <n v="40172512"/>
    <s v="Selección abreviada subasta inversa (No disponible)"/>
    <n v="3"/>
    <n v="8"/>
    <n v="1"/>
    <n v="32500"/>
    <s v="UNIDAD"/>
    <s v="NO SOLICITADAS"/>
  </r>
  <r>
    <x v="18"/>
    <s v="02-02-01-004-002"/>
    <n v="10"/>
    <s v="Materiales y suministros - Productos metálicos elaborados (excepto maquinaria y equipo)"/>
    <s v="TUERCA / FLARELESS 1/2"/>
    <n v="31311301"/>
    <s v="Selección abreviada subasta inversa (No disponible)"/>
    <n v="3"/>
    <n v="8"/>
    <n v="3"/>
    <n v="71100"/>
    <s v="UNIDAD"/>
    <s v="NO SOLICITADAS"/>
  </r>
  <r>
    <x v="18"/>
    <s v="02-02-01-004-002"/>
    <n v="10"/>
    <s v="Materiales y suministros - Productos metálicos elaborados (excepto maquinaria y equipo)"/>
    <s v="TUERCA / FLARELESS 1/4"/>
    <n v="31311301"/>
    <s v="Selección abreviada subasta inversa (No disponible)"/>
    <n v="3"/>
    <n v="8"/>
    <n v="3"/>
    <n v="73500"/>
    <s v="UNIDAD"/>
    <s v="NO SOLICITADAS"/>
  </r>
  <r>
    <x v="18"/>
    <s v="02-02-01-004-002"/>
    <n v="10"/>
    <s v="Materiales y suministros - Productos metálicos elaborados (excepto maquinaria y equipo)"/>
    <s v="TUERCA / FLARELESS 3/16"/>
    <n v="31311301"/>
    <s v="Selección abreviada subasta inversa (No disponible)"/>
    <n v="3"/>
    <n v="8"/>
    <n v="3"/>
    <n v="69300"/>
    <s v="UNIDAD"/>
    <s v="NO SOLICITADAS"/>
  </r>
  <r>
    <x v="18"/>
    <s v="02-02-01-004-002"/>
    <n v="10"/>
    <s v="Materiales y suministros - Productos metálicos elaborados (excepto maquinaria y equipo)"/>
    <s v="TUERCA / FLARELESS 3/8"/>
    <n v="31311301"/>
    <s v="Selección abreviada subasta inversa (No disponible)"/>
    <n v="3"/>
    <n v="8"/>
    <n v="3"/>
    <n v="79500"/>
    <s v="UNIDAD"/>
    <s v="NO SOLICITADAS"/>
  </r>
  <r>
    <x v="18"/>
    <s v="02-02-01-004-002"/>
    <n v="10"/>
    <s v="Materiales y suministros - Productos metálicos elaborados (excepto maquinaria y equipo)"/>
    <s v="TUERCA / FLARELESS 5/16"/>
    <n v="31311301"/>
    <s v="Selección abreviada subasta inversa (No disponible)"/>
    <n v="3"/>
    <n v="8"/>
    <n v="3"/>
    <n v="66300"/>
    <s v="UNIDAD"/>
    <s v="NO SOLICITADAS"/>
  </r>
  <r>
    <x v="18"/>
    <s v="02-02-01-004-002"/>
    <n v="10"/>
    <s v="Materiales y suministros - Productos metálicos elaborados (excepto maquinaria y equipo)"/>
    <s v="TUERCA / NUT, SELF LOCKING MS21042-3 "/>
    <n v="31161709"/>
    <s v="Selección abreviada subasta inversa (No disponible)"/>
    <n v="3"/>
    <n v="8"/>
    <n v="8"/>
    <n v="14400"/>
    <s v="UNIDAD"/>
    <s v="NO SOLICITADAS"/>
  </r>
  <r>
    <x v="18"/>
    <s v="02-02-01-004-002"/>
    <n v="10"/>
    <s v="Materiales y suministros - Productos metálicos elaborados (excepto maquinaria y equipo)"/>
    <s v="TUERCA / NUT, SELF LOCKING MS21042L3 "/>
    <n v="31161709"/>
    <s v="Selección abreviada subasta inversa (No disponible)"/>
    <n v="3"/>
    <n v="8"/>
    <n v="8"/>
    <n v="14400"/>
    <s v="UNIDAD"/>
    <s v="NO SOLICITADAS"/>
  </r>
  <r>
    <x v="18"/>
    <s v="02-02-01-004-002"/>
    <n v="10"/>
    <s v="Materiales y suministros - Productos metálicos elaborados (excepto maquinaria y equipo)"/>
    <s v="TUERCA 1/2"/>
    <n v="40183103"/>
    <s v="Selección abreviada subasta inversa (No disponible)"/>
    <n v="3"/>
    <n v="8"/>
    <n v="3"/>
    <n v="70800"/>
    <s v="UNIDAD"/>
    <s v="NO SOLICITADAS"/>
  </r>
  <r>
    <x v="18"/>
    <s v="02-02-01-004-002"/>
    <n v="10"/>
    <s v="Materiales y suministros - Productos metálicos elaborados (excepto maquinaria y equipo)"/>
    <s v="TUERCA 1/4"/>
    <n v="31311301"/>
    <s v="Selección abreviada subasta inversa (No disponible)"/>
    <n v="3"/>
    <n v="8"/>
    <n v="3"/>
    <n v="97800"/>
    <s v="UNIDAD"/>
    <s v="NO SOLICITADAS"/>
  </r>
  <r>
    <x v="18"/>
    <s v="02-02-01-004-002"/>
    <n v="10"/>
    <s v="Materiales y suministros - Productos metálicos elaborados (excepto maquinaria y equipo)"/>
    <s v="TUERCA 3/16"/>
    <n v="31311301"/>
    <s v="Selección abreviada subasta inversa (No disponible)"/>
    <n v="3"/>
    <n v="8"/>
    <n v="3"/>
    <n v="97800"/>
    <s v="UNIDAD"/>
    <s v="NO SOLICITADAS"/>
  </r>
  <r>
    <x v="18"/>
    <s v="02-02-01-004-002"/>
    <n v="10"/>
    <s v="Materiales y suministros - Productos metálicos elaborados (excepto maquinaria y equipo)"/>
    <s v="TUERCA 3/8"/>
    <n v="31311301"/>
    <s v="Selección abreviada subasta inversa (No disponible)"/>
    <n v="3"/>
    <n v="8"/>
    <n v="3"/>
    <n v="97800"/>
    <s v="UNIDAD"/>
    <s v="NO SOLICITADAS"/>
  </r>
  <r>
    <x v="18"/>
    <s v="02-02-01-004-002"/>
    <n v="10"/>
    <s v="Materiales y suministros - Productos metálicos elaborados (excepto maquinaria y equipo)"/>
    <s v="TUERCA 5/16"/>
    <n v="31311301"/>
    <s v="Selección abreviada subasta inversa (No disponible)"/>
    <n v="3"/>
    <n v="8"/>
    <n v="3"/>
    <n v="97800"/>
    <s v="UNIDAD"/>
    <s v="NO SOLICITADAS"/>
  </r>
  <r>
    <x v="18"/>
    <s v="02-02-01-004-002"/>
    <n v="10"/>
    <s v="Materiales y suministros - Productos metálicos elaborados (excepto maquinaria y equipo)"/>
    <s v="TUERCA NAS1291-4 "/>
    <n v="31161709"/>
    <s v="Selección abreviada subasta inversa (No disponible)"/>
    <n v="3"/>
    <n v="8"/>
    <n v="20"/>
    <n v="60000"/>
    <s v="UNIDAD"/>
    <s v="NO SOLICITADAS"/>
  </r>
  <r>
    <x v="18"/>
    <s v="02-02-01-004-002"/>
    <n v="10"/>
    <s v="Materiales y suministros - Productos metálicos elaborados (excepto maquinaria y equipo)"/>
    <s v="TURBINA PRESION BOMBA DE AGUA"/>
    <n v="26101513"/>
    <s v="Selección abreviada subasta inversa (No disponible)"/>
    <n v="3"/>
    <n v="8"/>
    <n v="1"/>
    <n v="970000"/>
    <s v="UNIDAD"/>
    <s v="NO SOLICITADAS"/>
  </r>
  <r>
    <x v="18"/>
    <s v="02-02-01-004-006-01"/>
    <n v="10"/>
    <s v="Materiales y suministros - Motores, generadores y transformadores eléctricos y sus partes y piezas"/>
    <s v="UNION / JOIN, BALLGOVER LINKAGE"/>
    <n v="25191500"/>
    <s v="Selección abreviada subasta inversa (No disponible)"/>
    <n v="3"/>
    <n v="8"/>
    <n v="1"/>
    <n v="65300"/>
    <s v="UNIDAD"/>
    <s v="NO SOLICITADAS"/>
  </r>
  <r>
    <x v="18"/>
    <s v="02-02-01-004-002"/>
    <n v="10"/>
    <s v="Materiales y suministros - Productos metálicos elaborados (excepto maquinaria y equipo)"/>
    <s v="UNION / UNION FITTING 1/2"/>
    <n v="40183103"/>
    <s v="Selección abreviada subasta inversa (No disponible)"/>
    <n v="3"/>
    <n v="8"/>
    <n v="3"/>
    <n v="67500"/>
    <s v="UNIDAD"/>
    <s v="NO SOLICITADAS"/>
  </r>
  <r>
    <x v="18"/>
    <s v="02-02-01-004-002"/>
    <n v="10"/>
    <s v="Materiales y suministros - Productos metálicos elaborados (excepto maquinaria y equipo)"/>
    <s v="UNION / UNION FITTING 1/4"/>
    <n v="40183103"/>
    <s v="Selección abreviada subasta inversa (No disponible)"/>
    <n v="3"/>
    <n v="8"/>
    <n v="3"/>
    <n v="74400"/>
    <s v="UNIDAD"/>
    <s v="NO SOLICITADAS"/>
  </r>
  <r>
    <x v="18"/>
    <s v="02-02-01-004-002"/>
    <n v="10"/>
    <s v="Materiales y suministros - Productos metálicos elaborados (excepto maquinaria y equipo)"/>
    <s v="UNION / UNION FITTING 3/16"/>
    <n v="40183103"/>
    <s v="Selección abreviada subasta inversa (No disponible)"/>
    <n v="3"/>
    <n v="8"/>
    <n v="3"/>
    <n v="67500"/>
    <s v="UNIDAD"/>
    <s v="NO SOLICITADAS"/>
  </r>
  <r>
    <x v="18"/>
    <s v="02-02-01-004-002"/>
    <n v="10"/>
    <s v="Materiales y suministros - Productos metálicos elaborados (excepto maquinaria y equipo)"/>
    <s v="UNION / UNION FITTING 3/8"/>
    <n v="40183103"/>
    <s v="Selección abreviada subasta inversa (No disponible)"/>
    <n v="3"/>
    <n v="8"/>
    <n v="3"/>
    <n v="69300"/>
    <s v="UNIDAD"/>
    <s v="NO SOLICITADAS"/>
  </r>
  <r>
    <x v="18"/>
    <s v="02-02-01-004-002"/>
    <n v="10"/>
    <s v="Materiales y suministros - Productos metálicos elaborados (excepto maquinaria y equipo)"/>
    <s v="UNION / UNION FITTING 5/16"/>
    <n v="40183103"/>
    <s v="Selección abreviada subasta inversa (No disponible)"/>
    <n v="3"/>
    <n v="8"/>
    <n v="3"/>
    <n v="80700"/>
    <s v="UNIDAD"/>
    <s v="NO SOLICITADAS"/>
  </r>
  <r>
    <x v="18"/>
    <s v="02-02-01-004-002"/>
    <n v="10"/>
    <s v="Materiales y suministros - Productos metálicos elaborados (excepto maquinaria y equipo)"/>
    <s v="UNION / UNION FLARELESS 1/2"/>
    <n v="31311301"/>
    <s v="Selección abreviada subasta inversa (No disponible)"/>
    <n v="3"/>
    <n v="8"/>
    <n v="3"/>
    <n v="64500"/>
    <s v="UNIDAD"/>
    <s v="NO SOLICITADAS"/>
  </r>
  <r>
    <x v="18"/>
    <s v="02-02-01-004-002"/>
    <n v="10"/>
    <s v="Materiales y suministros - Productos metálicos elaborados (excepto maquinaria y equipo)"/>
    <s v="UNION / UNION FLARELESS 1/4"/>
    <n v="31311301"/>
    <s v="Selección abreviada subasta inversa (No disponible)"/>
    <n v="3"/>
    <n v="8"/>
    <n v="3"/>
    <n v="67800"/>
    <s v="UNIDAD"/>
    <s v="NO SOLICITADAS"/>
  </r>
  <r>
    <x v="18"/>
    <s v="02-02-01-004-002"/>
    <n v="10"/>
    <s v="Materiales y suministros - Productos metálicos elaborados (excepto maquinaria y equipo)"/>
    <s v="UNION / UNION FLARELESS 3/16"/>
    <n v="31311301"/>
    <s v="Selección abreviada subasta inversa (No disponible)"/>
    <n v="3"/>
    <n v="8"/>
    <n v="3"/>
    <n v="76200"/>
    <s v="UNIDAD"/>
    <s v="NO SOLICITADAS"/>
  </r>
  <r>
    <x v="18"/>
    <s v="02-02-01-004-002"/>
    <n v="10"/>
    <s v="Materiales y suministros - Productos metálicos elaborados (excepto maquinaria y equipo)"/>
    <s v="UNION / UNION FLARELESS 3/8"/>
    <n v="31311301"/>
    <s v="Selección abreviada subasta inversa (No disponible)"/>
    <n v="3"/>
    <n v="8"/>
    <n v="3"/>
    <n v="67200"/>
    <s v="UNIDAD"/>
    <s v="NO SOLICITADAS"/>
  </r>
  <r>
    <x v="18"/>
    <s v="02-02-01-004-002"/>
    <n v="10"/>
    <s v="Materiales y suministros - Productos metálicos elaborados (excepto maquinaria y equipo)"/>
    <s v="UNION / UNION FLARELESS 5/16"/>
    <n v="31311301"/>
    <s v="Selección abreviada subasta inversa (No disponible)"/>
    <n v="3"/>
    <n v="8"/>
    <n v="3"/>
    <n v="71700"/>
    <s v="UNIDAD"/>
    <s v="NO SOLICITADAS"/>
  </r>
  <r>
    <x v="18"/>
    <s v="02-02-01-004-002"/>
    <n v="10"/>
    <s v="Materiales y suministros - Productos metálicos elaborados (excepto maquinaria y equipo)"/>
    <s v="UNION T / UNION TEE FITTING 1/2"/>
    <n v="31311301"/>
    <s v="Selección abreviada subasta inversa (No disponible)"/>
    <n v="3"/>
    <n v="8"/>
    <n v="1"/>
    <n v="148000"/>
    <s v="UNIDAD"/>
    <s v="NO SOLICITADAS"/>
  </r>
  <r>
    <x v="18"/>
    <s v="02-02-01-004-002"/>
    <n v="10"/>
    <s v="Materiales y suministros - Productos metálicos elaborados (excepto maquinaria y equipo)"/>
    <s v="UNION T / UNION TEE FITTING 1/4"/>
    <n v="31311301"/>
    <s v="Selección abreviada subasta inversa (No disponible)"/>
    <n v="3"/>
    <n v="8"/>
    <n v="1"/>
    <n v="148000"/>
    <s v="UNIDAD"/>
    <s v="NO SOLICITADAS"/>
  </r>
  <r>
    <x v="18"/>
    <s v="02-02-01-004-002"/>
    <n v="10"/>
    <s v="Materiales y suministros - Productos metálicos elaborados (excepto maquinaria y equipo)"/>
    <s v="UNION T / UNION TEE FITTING 3/16"/>
    <n v="31311301"/>
    <s v="Selección abreviada subasta inversa (No disponible)"/>
    <n v="3"/>
    <n v="8"/>
    <n v="1"/>
    <n v="148000"/>
    <s v="UNIDAD"/>
    <s v="NO SOLICITADAS"/>
  </r>
  <r>
    <x v="18"/>
    <s v="02-02-01-004-002"/>
    <n v="10"/>
    <s v="Materiales y suministros - Productos metálicos elaborados (excepto maquinaria y equipo)"/>
    <s v="UNION T / UNION TEE FITTING 3/8"/>
    <n v="31311301"/>
    <s v="Selección abreviada subasta inversa (No disponible)"/>
    <n v="3"/>
    <n v="8"/>
    <n v="1"/>
    <n v="148000"/>
    <s v="UNIDAD"/>
    <s v="NO SOLICITADAS"/>
  </r>
  <r>
    <x v="18"/>
    <s v="02-02-01-004-002"/>
    <n v="10"/>
    <s v="Materiales y suministros - Productos metálicos elaborados (excepto maquinaria y equipo)"/>
    <s v="UNION T / UNION TEE FITTING 5/16"/>
    <n v="31311301"/>
    <s v="Selección abreviada subasta inversa (No disponible)"/>
    <n v="3"/>
    <n v="8"/>
    <n v="1"/>
    <n v="148000"/>
    <s v="UNIDAD"/>
    <s v="NO SOLICITADAS"/>
  </r>
  <r>
    <x v="18"/>
    <s v="02-02-01-004-003-02"/>
    <n v="10"/>
    <s v="Materiales y suministros - Bombas, compresores, motores de fuerza hidráulica y motores de potencia neumática y válvulas y sus partes y piezas"/>
    <s v="VALVULA DE ARRANQUE / SOLENOIDE STARTER"/>
    <n v="31251510"/>
    <s v="Selección abreviada subasta inversa (No disponible)"/>
    <n v="3"/>
    <n v="8"/>
    <n v="1"/>
    <n v="78200"/>
    <s v="UNIDAD"/>
    <s v="NO SOLICITADAS"/>
  </r>
  <r>
    <x v="18"/>
    <s v="02-02-01-004-003-02"/>
    <n v="10"/>
    <s v="Materiales y suministros - Bombas, compresores, motores de fuerza hidráulica y motores de potencia neumática y válvulas y sus partes y piezas"/>
    <s v="VALVULA DE CORTE"/>
    <n v="31251510"/>
    <s v="Selección abreviada subasta inversa (No disponible)"/>
    <n v="3"/>
    <n v="8"/>
    <n v="1"/>
    <n v="750000"/>
    <s v="UNIDAD"/>
    <s v="NO SOLICITADAS"/>
  </r>
  <r>
    <x v="18"/>
    <s v="02-02-01-004-003-02"/>
    <n v="10"/>
    <s v="Materiales y suministros - Bombas, compresores, motores de fuerza hidráulica y motores de potencia neumática y válvulas y sus partes y piezas"/>
    <s v="VALVULA PARA LLANTA SELLOMATICA"/>
    <n v="25191835"/>
    <s v="Selección abreviada subasta inversa (No disponible)"/>
    <n v="3"/>
    <n v="8"/>
    <n v="2"/>
    <n v="340000"/>
    <s v="UNIDAD"/>
    <s v="NO SOLICITADAS"/>
  </r>
  <r>
    <x v="18"/>
    <s v="02-02-01-004-003-02"/>
    <n v="10"/>
    <s v="Materiales y suministros - Bombas, compresores, motores de fuerza hidráulica y motores de potencia neumática y válvulas y sus partes y piezas"/>
    <s v="VALVULA REGULADORA / THROTTLE SOLENOID"/>
    <n v="31251510"/>
    <s v="Selección abreviada subasta inversa (No disponible)"/>
    <n v="3"/>
    <n v="8"/>
    <n v="1"/>
    <n v="750000"/>
    <s v="UNIDAD"/>
    <s v="NO SOLICITADAS"/>
  </r>
  <r>
    <x v="18"/>
    <s v="02-02-01-004-002"/>
    <n v="10"/>
    <s v="Materiales y suministros - Productos metálicos elaborados (excepto maquinaria y equipo)"/>
    <s v="VARILLA BRONCE LATON 1&quot; "/>
    <n v="20143002"/>
    <s v="Selección abreviada subasta inversa (No disponible)"/>
    <n v="3"/>
    <n v="8"/>
    <n v="1"/>
    <n v="150000"/>
    <s v="METRO"/>
    <s v="NO SOLICITADAS"/>
  </r>
  <r>
    <x v="18"/>
    <s v="02-02-01-004-002"/>
    <n v="10"/>
    <s v="Materiales y suministros - Productos metálicos elaborados (excepto maquinaria y equipo)"/>
    <s v="VARILLA BRONCE LATON HEXAGONAL DE 3/4"/>
    <n v="20143002"/>
    <s v="Selección abreviada subasta inversa (No disponible)"/>
    <n v="3"/>
    <n v="8"/>
    <n v="1"/>
    <n v="26200"/>
    <s v="METRO"/>
    <s v="NO SOLICITADAS"/>
  </r>
  <r>
    <x v="18"/>
    <s v="02-02-01-004-002"/>
    <n v="10"/>
    <s v="Materiales y suministros - Productos metálicos elaborados (excepto maquinaria y equipo)"/>
    <s v="VARILLA BRONCE LATON HEXAGONAL DE 5/8"/>
    <n v="20143002"/>
    <s v="Selección abreviada subasta inversa (No disponible)"/>
    <n v="3"/>
    <n v="8"/>
    <n v="1"/>
    <n v="26200"/>
    <s v="METRO"/>
    <s v="NO SOLICITADAS"/>
  </r>
  <r>
    <x v="18"/>
    <s v="02-02-01-004-002"/>
    <n v="10"/>
    <s v="Materiales y suministros - Productos metálicos elaborados (excepto maquinaria y equipo)"/>
    <s v="VARILLA DE ACERO PLATA 1/4"/>
    <n v="20143002"/>
    <s v="Selección abreviada subasta inversa (No disponible)"/>
    <n v="3"/>
    <n v="8"/>
    <n v="1"/>
    <n v="22100"/>
    <s v="METRO"/>
    <s v="NO SOLICITADAS"/>
  </r>
  <r>
    <x v="18"/>
    <s v="02-02-01-004-002"/>
    <n v="10"/>
    <s v="Materiales y suministros - Productos metálicos elaborados (excepto maquinaria y equipo)"/>
    <s v="VARILLA DE ACERO PLATA 1/8"/>
    <n v="20143002"/>
    <s v="Selección abreviada subasta inversa (No disponible)"/>
    <n v="3"/>
    <n v="8"/>
    <n v="1"/>
    <n v="18900"/>
    <s v="METRO"/>
    <s v="NO SOLICITADAS"/>
  </r>
  <r>
    <x v="18"/>
    <s v="02-02-01-004-002"/>
    <n v="10"/>
    <s v="Materiales y suministros - Productos metálicos elaborados (excepto maquinaria y equipo)"/>
    <s v="VARILLA DE ACERO PLATA 5/16"/>
    <n v="20143002"/>
    <s v="Selección abreviada subasta inversa (No disponible)"/>
    <n v="3"/>
    <n v="8"/>
    <n v="1"/>
    <n v="26800"/>
    <s v="METRO"/>
    <s v="NO SOLICITADAS"/>
  </r>
  <r>
    <x v="18"/>
    <s v="02-02-01-004-002"/>
    <n v="10"/>
    <s v="Materiales y suministros - Productos metálicos elaborados (excepto maquinaria y equipo)"/>
    <s v="VARILLA DE BRONCE FOSFORADO 1&quot;"/>
    <n v="20143002"/>
    <s v="Selección abreviada subasta inversa (No disponible)"/>
    <n v="3"/>
    <n v="8"/>
    <n v="1"/>
    <n v="600000"/>
    <s v="METRO"/>
    <s v="NO SOLICITADAS"/>
  </r>
  <r>
    <x v="18"/>
    <s v="02-02-01-004-002"/>
    <n v="10"/>
    <s v="Materiales y suministros - Productos metálicos elaborados (excepto maquinaria y equipo)"/>
    <s v="VARILLA DE BRONCE FOSFORADO DE 3/4"/>
    <n v="20143002"/>
    <s v="Selección abreviada subasta inversa (No disponible)"/>
    <n v="3"/>
    <n v="8"/>
    <n v="1"/>
    <n v="540000"/>
    <s v="METRO"/>
    <s v="NO SOLICITADAS"/>
  </r>
  <r>
    <x v="18"/>
    <s v="02-02-01-004-002"/>
    <n v="10"/>
    <s v="Materiales y suministros - Productos metálicos elaborados (excepto maquinaria y equipo)"/>
    <s v="VARILLA DE BRONCE LATON 1 1/2&quot;"/>
    <n v="20143002"/>
    <s v="Selección abreviada subasta inversa (No disponible)"/>
    <n v="3"/>
    <n v="8"/>
    <n v="1"/>
    <n v="270000"/>
    <s v="METRO"/>
    <s v="NO SOLICITADAS"/>
  </r>
  <r>
    <x v="18"/>
    <s v="02-02-01-004-002"/>
    <n v="10"/>
    <s v="Materiales y suministros - Productos metálicos elaborados (excepto maquinaria y equipo)"/>
    <s v="VARILLA DE COLROLL DE 1&quot;"/>
    <n v="20143002"/>
    <s v="Selección abreviada subasta inversa (No disponible)"/>
    <n v="3"/>
    <n v="8"/>
    <n v="1"/>
    <n v="25400"/>
    <s v="METRO"/>
    <s v="NO SOLICITADAS"/>
  </r>
  <r>
    <x v="18"/>
    <s v="02-02-01-004-002"/>
    <n v="10"/>
    <s v="Materiales y suministros - Productos metálicos elaborados (excepto maquinaria y equipo)"/>
    <s v="VARILLA DE COLROLL DE 5/8"/>
    <n v="20143002"/>
    <s v="Selección abreviada subasta inversa (No disponible)"/>
    <n v="3"/>
    <n v="8"/>
    <n v="1"/>
    <n v="26300"/>
    <s v="METRO"/>
    <s v="NO SOLICITADAS"/>
  </r>
  <r>
    <x v="18"/>
    <s v="02-02-01-004-002"/>
    <n v="10"/>
    <s v="Materiales y suministros - Productos metálicos elaborados (excepto maquinaria y equipo)"/>
    <s v="VARILLA DE DUROALUMINIO DE 2&quot;"/>
    <n v="20143002"/>
    <s v="Selección abreviada subasta inversa (No disponible)"/>
    <n v="3"/>
    <n v="8"/>
    <n v="1"/>
    <n v="25600"/>
    <s v="METRO"/>
    <s v="NO SOLICITADAS"/>
  </r>
  <r>
    <x v="18"/>
    <s v="02-02-01-004-002"/>
    <n v="10"/>
    <s v="Materiales y suministros - Productos metálicos elaborados (excepto maquinaria y equipo)"/>
    <s v="VARILLA DE DUROALUMINIO DE 4&quot;"/>
    <n v="20143002"/>
    <s v="Selección abreviada subasta inversa (No disponible)"/>
    <n v="3"/>
    <n v="8"/>
    <n v="1"/>
    <n v="24500"/>
    <s v="METRO"/>
    <s v="NO SOLICITADAS"/>
  </r>
  <r>
    <x v="18"/>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42201"/>
    <s v="Selección abreviada subasta inversa (No disponible)"/>
    <n v="3"/>
    <n v="8"/>
    <n v="56"/>
    <n v="1008000"/>
    <s v="GALON"/>
    <s v="NO SOLICITADAS"/>
  </r>
  <r>
    <x v="18"/>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n v="15121520"/>
    <s v="Selección abreviada subasta inversa (No disponible)"/>
    <n v="3"/>
    <n v="8"/>
    <n v="1"/>
    <n v="12000"/>
    <s v="UNIDAD"/>
    <s v="NO SOLICITADAS"/>
  </r>
  <r>
    <x v="18"/>
    <s v="02-02-01-002-007"/>
    <n v="10"/>
    <s v="Materiales y suministros - Artículos textiles (excepto prendas de vestir)"/>
    <s v="VELCRO 3M"/>
    <n v="11162114"/>
    <s v="Selección abreviada subasta inversa (No disponible)"/>
    <n v="3"/>
    <n v="8"/>
    <n v="10"/>
    <n v="445000"/>
    <s v="METRO"/>
    <s v="NO SOLICITADAS"/>
  </r>
  <r>
    <x v="18"/>
    <s v="02-02-01-002-007"/>
    <n v="10"/>
    <s v="Materiales y suministros - Artículos textiles (excepto prendas de vestir)"/>
    <s v="VELCRO NEGRO 1&quot; X ROLLO"/>
    <n v="11162113"/>
    <s v="Selección abreviada subasta inversa (No disponible)"/>
    <n v="3"/>
    <n v="8"/>
    <n v="3"/>
    <n v="22500"/>
    <s v="UNIDAD"/>
    <s v="NO SOLICITADAS"/>
  </r>
  <r>
    <x v="18"/>
    <s v="02-02-01-002-007"/>
    <n v="10"/>
    <s v="Materiales y suministros - Artículos textiles (excepto prendas de vestir)"/>
    <s v="VELCRO NEGRO 2&quot; X ROLLO"/>
    <n v="11162113"/>
    <s v="Selección abreviada subasta inversa (No disponible)"/>
    <n v="3"/>
    <n v="8"/>
    <n v="3"/>
    <n v="25500"/>
    <s v="UNIDAD"/>
    <s v="NO SOLICITADAS"/>
  </r>
  <r>
    <x v="18"/>
    <s v="02-02-01-004-003-02"/>
    <n v="10"/>
    <s v="Materiales y suministros - Bombas, compresores, motores de fuerza hidráulica y motores de potencia neumática y válvulas y sus partes y piezas"/>
    <s v="VENTILADOR / FAN, HEAT SINK"/>
    <n v="40101604"/>
    <s v="Selección abreviada subasta inversa (No disponible)"/>
    <n v="3"/>
    <n v="8"/>
    <n v="1"/>
    <n v="380600"/>
    <s v="UNIDAD"/>
    <s v="NO SOLICITADAS"/>
  </r>
  <r>
    <x v="18"/>
    <s v="02-02-01-002-007"/>
    <n v="10"/>
    <s v="Materiales y suministros - Artículos textiles (excepto prendas de vestir)"/>
    <s v="VINILCUERO AZUL"/>
    <n v="11162113"/>
    <s v="Selección abreviada subasta inversa (No disponible)"/>
    <n v="3"/>
    <n v="8"/>
    <n v="3"/>
    <n v="165600"/>
    <s v="METRO"/>
    <s v="NO SOLICITADAS"/>
  </r>
  <r>
    <x v="18"/>
    <s v="02-02-01-002-007"/>
    <n v="10"/>
    <s v="Materiales y suministros - Artículos textiles (excepto prendas de vestir)"/>
    <s v="VINILCUERO GRIS"/>
    <n v="11162113"/>
    <s v="Selección abreviada subasta inversa (No disponible)"/>
    <n v="3"/>
    <n v="8"/>
    <n v="3"/>
    <n v="162900"/>
    <s v="METRO"/>
    <s v="NO SOLICITADAS"/>
  </r>
  <r>
    <x v="18"/>
    <s v="02-02-01-002-007"/>
    <n v="10"/>
    <s v="Materiales y suministros - Artículos textiles (excepto prendas de vestir)"/>
    <s v="VINILCUERO NEGRO"/>
    <n v="11162113"/>
    <s v="Selección abreviada subasta inversa (No disponible)"/>
    <n v="3"/>
    <n v="8"/>
    <n v="3"/>
    <n v="162900"/>
    <s v="METRO"/>
    <s v="NO SOLICITADAS"/>
  </r>
  <r>
    <x v="18"/>
    <s v="02-02-01-002-007"/>
    <n v="10"/>
    <s v="Materiales y suministros - Artículos textiles (excepto prendas de vestir)"/>
    <s v="VINILCUERO ROJO"/>
    <n v="11162113"/>
    <s v="Selección abreviada subasta inversa (No disponible)"/>
    <n v="3"/>
    <n v="8"/>
    <n v="3"/>
    <n v="165600"/>
    <s v="METRO"/>
    <s v="NO SOLICITADAS"/>
  </r>
  <r>
    <x v="18"/>
    <s v="02-02-01-004-008-02"/>
    <n v="10"/>
    <s v="Materiales y suministros - Instrumentos y aparatos de medición, verificación, análisis, de navegación y para otros fines (excepto instrumentos ópticos); instrumentos de control de procesos industriales, sus partes, piezas y accesorios"/>
    <s v="VISCOSIMETRO"/>
    <n v="41103312"/>
    <s v="Selección abreviada subasta inversa (No disponible)"/>
    <n v="3"/>
    <n v="8"/>
    <n v="1"/>
    <n v="63800"/>
    <s v="UNIDAD"/>
    <s v="NO SOLICITADAS"/>
  </r>
  <r>
    <x v="18"/>
    <s v="02-02-02-008-007-01-4"/>
    <n v="10"/>
    <s v="Adquisición de servicios - Servicios de mantenimiento y reparación de maquinaria y equipo de transporte"/>
    <s v="MANTENIMIENTO MONTACARGAS"/>
    <n v="78181500"/>
    <s v="Selección abreviada menor cuantía"/>
    <n v="3"/>
    <n v="7"/>
    <n v="1"/>
    <n v="23100000"/>
    <s v="GLOBAL"/>
    <s v="NO SOLICITADAS"/>
  </r>
  <r>
    <x v="18"/>
    <s v="02-02-02-006-004"/>
    <n v="10"/>
    <s v="Adquisición de servicios - Servicios de transporte de pasajeros"/>
    <s v="AUXILIO DE MARCHA"/>
    <n v="78111800"/>
    <s v="Selección abreviada menor cuantía"/>
    <n v="2"/>
    <n v="10"/>
    <n v="1"/>
    <n v="15174040"/>
    <s v="GLOBAL"/>
    <s v="NO SOLICITADAS"/>
  </r>
  <r>
    <x v="18"/>
    <s v="02-02-02-009-003-01"/>
    <n v="10"/>
    <s v="Adquisición de servicios - Servicios de salud humana"/>
    <s v="EXAMENES MEDICOS SALUD OCUPACIONAL PERDONAL CIVIL Y UN PERSONAL MILITAR"/>
    <n v="85121502"/>
    <n v="0"/>
    <n v="0"/>
    <n v="0"/>
    <n v="1"/>
    <n v="18579500"/>
    <s v="GLOBAL"/>
    <s v=""/>
  </r>
  <r>
    <x v="18"/>
    <s v="02-02-02-008-007-01-5"/>
    <n v="10"/>
    <s v="Adquisición de servicios - Servicios de mantenimiento y reparación de otra maquinaria y otro equipo"/>
    <s v="MANTENIENTO DUMMIES (CT PAZ)"/>
    <n v="60141012"/>
    <s v="Mínima cuantía"/>
    <n v="2"/>
    <n v="10"/>
    <n v="1"/>
    <n v="1000000"/>
    <s v="GLOBAL"/>
    <s v="NO SOLICITADAS"/>
  </r>
  <r>
    <x v="18"/>
    <s v="02-02-02-006-004"/>
    <n v="10"/>
    <s v="Adquisición de servicios - Servicios de transporte de pasajeros"/>
    <s v="APOYO SERVICIO DE TRANSPORTE PERSONAL COFAC (CATAM)"/>
    <n v="78111803"/>
    <s v="Mínima cuantía"/>
    <n v="1"/>
    <n v="11"/>
    <n v="1"/>
    <n v="550000000"/>
    <s v="GLOBAL"/>
    <s v="NO SOLICITADAS"/>
  </r>
  <r>
    <x v="18"/>
    <s v="02-02-02-006-004"/>
    <n v="10"/>
    <s v="Adquisición de servicios - Servicios de transporte de pasajeros"/>
    <s v="Transporte De Tripulaciones"/>
    <n v="78111802"/>
    <s v="Mínima cuantía"/>
    <n v="0"/>
    <n v="0"/>
    <n v="1"/>
    <n v="8500000"/>
    <s v="GLOBAL"/>
    <s v=""/>
  </r>
  <r>
    <x v="18"/>
    <s v="02-02-02-008-007-01-5"/>
    <n v="10"/>
    <s v="Adquisición de servicios - Servicios de mantenimiento y reparación de otra maquinaria y otro equipo"/>
    <s v="Mantenimiento De Lavadoras Y Secadoras"/>
    <n v="72151000"/>
    <s v="Mínima cuantía"/>
    <n v="0"/>
    <n v="0"/>
    <n v="1"/>
    <n v="2000000"/>
    <s v="GLOBAL"/>
    <s v=""/>
  </r>
  <r>
    <x v="18"/>
    <s v="02-02-02-008-005-03"/>
    <n v="10"/>
    <s v="Adquisición de servicios - Servicios de limpieza"/>
    <s v="Servicio De Fumigacion"/>
    <n v="72102100"/>
    <s v="Mínima cuantía"/>
    <n v="0"/>
    <n v="0"/>
    <n v="1"/>
    <n v="1800000"/>
    <s v="GLOBAL"/>
    <s v=""/>
  </r>
  <r>
    <x v="19"/>
    <s v="02-02-04"/>
    <n v="10"/>
    <s v="Gastos reservados"/>
    <s v="PAGOS DE OPERACIONES INFORMACION Y RECOMPENSAS"/>
    <n v="93101705"/>
    <s v="Contratación directa"/>
    <n v="1"/>
    <n v="11"/>
    <n v="1"/>
    <n v="1800000000"/>
    <s v="GLOBAL"/>
    <s v="NO SOLICITADAS"/>
  </r>
  <r>
    <x v="20"/>
    <s v="02-02-02-010"/>
    <n v="10"/>
    <s v="VIÁTICOS DE LOS FUNCIONARIOS EN COMISIÓN"/>
    <s v="VIÁTICOS DE LOS FUNCIONARIOS EN COMISIÓN"/>
    <n v="86111604"/>
    <s v="Solicitud de información a los Proveedores"/>
    <n v="2"/>
    <n v="10"/>
    <n v="1"/>
    <n v="2000000000"/>
    <s v="GLOBAL"/>
    <m/>
  </r>
  <r>
    <x v="21"/>
    <s v="01-01-03-027"/>
    <n v="10"/>
    <s v="PARTIDA ALIMENTACIÓN SOLDADOS"/>
    <s v="PARTIDA ALIMENTACIÓN SOLDADOS"/>
    <n v="0"/>
    <s v="Mínima cuantía"/>
    <n v="0"/>
    <n v="0"/>
    <n v="1"/>
    <n v="7776394704"/>
    <s v="GLOBAL"/>
    <m/>
  </r>
  <r>
    <x v="22"/>
    <s v="02-02-01-003-005-01"/>
    <n v="10"/>
    <s v="Materiales y suministros - Pinturas y barnices y productos relacionados; colores para la pintura artística; tintas"/>
    <s v="PINTURA PARA DEMARCACIÓN VIAL BASE AGUA COLOR AMARILLO CUÑETE X 5 GAL"/>
    <n v="31211502"/>
    <s v="Selección abreviada menor cuantía"/>
    <n v="3"/>
    <n v="10"/>
    <n v="214"/>
    <n v="45458950"/>
    <s v="UNIDAD"/>
    <s v="NO SOLICITADAS"/>
  </r>
  <r>
    <x v="22"/>
    <s v="02-02-01-003-005-01"/>
    <n v="10"/>
    <s v="Materiales y suministros - Pinturas y barnices y productos relacionados; colores para la pintura artística; tintas"/>
    <s v="PINTURA PARA DEMARCACIÓN VIAL BASE AGUA COLOR BLANCO CUÑETE X 5 GAL"/>
    <n v="31211502"/>
    <s v="Selección abreviada menor cuantía"/>
    <n v="3"/>
    <n v="10"/>
    <n v="340"/>
    <n v="72224500"/>
    <s v="UNIDAD"/>
    <s v="NO SOLICITADAS"/>
  </r>
  <r>
    <x v="22"/>
    <s v="02-02-01-003-005-01"/>
    <n v="10"/>
    <s v="Materiales y suministros - Pinturas y barnices y productos relacionados; colores para la pintura artística; tintas"/>
    <s v="PINTURA PARA DEMARCACIÓN VIAL BASE AGUA COLOR NEGRO CUÑETE X 5 GAL"/>
    <n v="31211502"/>
    <s v="Selección abreviada menor cuantía"/>
    <n v="3"/>
    <n v="10"/>
    <n v="110"/>
    <n v="24301310"/>
    <s v="UNIDAD"/>
    <s v="NO SOLICITADAS"/>
  </r>
  <r>
    <x v="22"/>
    <s v="02-02-01-003-005-01"/>
    <n v="10"/>
    <s v="Materiales y suministros - Pinturas y barnices y productos relacionados; colores para la pintura artística; tintas"/>
    <s v="PINTURA PARA DEMARCACIÓN VIAL BASE AGUA COLOR ROJA  CUÑETE X 5 GAL"/>
    <n v="31211502"/>
    <s v="Selección abreviada menor cuantía"/>
    <n v="3"/>
    <n v="10"/>
    <n v="15"/>
    <n v="3568725"/>
    <s v="UNIDAD"/>
    <s v="NO SOLICITADAS"/>
  </r>
  <r>
    <x v="22"/>
    <s v="02-02-01-003-007-01"/>
    <n v="10"/>
    <s v="Materiales y suministros - Vidrio y productos de vidrio"/>
    <s v="MICROESFERAS REFLECTIVAS DE VIDRIO BULTO DE 25 KG"/>
    <n v="31191513"/>
    <s v="Selección abreviada menor cuantía"/>
    <n v="3"/>
    <n v="10"/>
    <n v="58"/>
    <n v="4419600"/>
    <s v="UNIDAD"/>
    <s v="NO SOLICITADAS"/>
  </r>
  <r>
    <x v="22"/>
    <s v="02-02-02-008-003-07"/>
    <n v="10"/>
    <s v="Adquisición de servicios - Servicios de investigación de mercados y de encuestas de opinión pública"/>
    <s v="ESTUDIOS DE SUELOS PARA LOS PROYECTOS DE INFRAESTRUCTURA DE LAS UNIDADES AÉREAS Y DEPENDENCIAS DE LA FAC A NIVEL NACIONAL"/>
    <n v="81101514"/>
    <s v="Mínima cuantía"/>
    <n v="2"/>
    <n v="7"/>
    <n v="1"/>
    <n v="50000000"/>
    <s v="GLOBAL"/>
    <s v="NO SOLICITADAS"/>
  </r>
  <r>
    <x v="22"/>
    <s v="02-02-02-008-007-01-5"/>
    <n v="10"/>
    <s v="Adquisición de servicios - Servicios de mantenimiento y reparación de otra maquinaria y otro equipo"/>
    <s v="MANTENIMIENTO PREVENTIVO-CORRECTIVO DE UPS MARCAS VARIAS"/>
    <n v="72151514"/>
    <s v="Mínima cuantía"/>
    <n v="10"/>
    <n v="12"/>
    <n v="1"/>
    <n v="7500000"/>
    <s v="GLOBAL"/>
    <s v="NO SOLICITADAS"/>
  </r>
  <r>
    <x v="22"/>
    <s v="02-02-02-008-007-01-5"/>
    <n v="10"/>
    <s v="Adquisición de servicios - Servicios de mantenimiento y reparación de otra maquinaria y otro equipo"/>
    <s v="MANTENIMIENTO PREVENTIVO-CORRECTIVO UPS 160 KVA MARCA POWERWARE"/>
    <n v="72151514"/>
    <s v="Contratación directa"/>
    <n v="10"/>
    <n v="12"/>
    <n v="1"/>
    <n v="6500000"/>
    <s v="GLOBAL"/>
    <s v="NO SOLICITADAS"/>
  </r>
  <r>
    <x v="22"/>
    <s v="02-02-02-008-007-01-5"/>
    <n v="10"/>
    <s v="Adquisición de servicios - Servicios de mantenimiento y reparación de otra maquinaria y otro equipo"/>
    <s v="MANTENIMIENTO EQUIPOS PINTA RAYAS "/>
    <n v="72151802"/>
    <s v="Mínima cuantía"/>
    <n v="3"/>
    <n v="8"/>
    <n v="1"/>
    <n v="8000000"/>
    <s v="GLOBAL"/>
    <s v="NO SOLICITADAS"/>
  </r>
  <r>
    <x v="22"/>
    <s v="02-02-02-008-007-01-5"/>
    <n v="10"/>
    <s v="Adquisición de servicios - Servicios de mantenimiento y reparación de otra maquinaria y otro equipo"/>
    <s v="MANTENIMIENTO A LOS EQUIPOS TOPOGRÁFICOS, HERRAMIENTAS Y ACCESORIOS DE MEDICIÓN DE LA FUERZA AÉREA COLOMBIANA"/>
    <n v="73152103"/>
    <s v="Mínima cuantía"/>
    <n v="3"/>
    <n v="10"/>
    <n v="1"/>
    <n v="5000000"/>
    <s v="GLOBAL"/>
    <s v="NO SOLICITADAS"/>
  </r>
  <r>
    <x v="22"/>
    <s v="02-02-01-003-007-09"/>
    <n v="10"/>
    <s v="Materiales y suministros - Otros productos minerales no metálicos n. C. P."/>
    <s v="ASFALTO MDC-2"/>
    <n v="30121601"/>
    <s v="Selección abreviada menor cuantía"/>
    <n v="1"/>
    <n v="12"/>
    <n v="322"/>
    <n v="115568054"/>
    <s v="METRO CUBICO"/>
    <s v="NO SOLICITADAS"/>
  </r>
  <r>
    <x v="22"/>
    <s v="02-02-01-001-005"/>
    <n v="10"/>
    <s v="Materiales y suministros - Piedra, arena y arcilla"/>
    <s v="SUB BASE GRANULAR B-200"/>
    <n v="30121700"/>
    <s v="Selección abreviada menor cuantía"/>
    <n v="1"/>
    <n v="5"/>
    <n v="218"/>
    <n v="9141394"/>
    <s v="METRO CUBICO"/>
    <s v="NO SOLICITADAS"/>
  </r>
  <r>
    <x v="22"/>
    <s v="02-02-01-001-005"/>
    <n v="10"/>
    <s v="Materiales y suministros - Piedra, arena y arcilla"/>
    <s v="BASE GRANULAR B-600"/>
    <n v="30121700"/>
    <s v="Selección abreviada menor cuantía"/>
    <n v="1"/>
    <n v="4"/>
    <n v="108"/>
    <n v="6048000"/>
    <s v="METRO CUBICO"/>
    <s v="NO SOLICITADAS"/>
  </r>
  <r>
    <x v="22"/>
    <s v="02-02-01-001-005"/>
    <n v="10"/>
    <s v="Materiales y suministros - Piedra, arena y arcilla"/>
    <s v="PIEDRA RAJÓN"/>
    <n v="30121700"/>
    <s v="Selección abreviada menor cuantía"/>
    <n v="1"/>
    <n v="12"/>
    <n v="70"/>
    <n v="3150000"/>
    <s v="METRO CUBICO"/>
    <s v="NO SOLICITADAS"/>
  </r>
  <r>
    <x v="22"/>
    <s v="02-02-01-003-007-09"/>
    <n v="10"/>
    <s v="Materiales y suministros - Otros productos minerales no metálicos n. C. P."/>
    <s v="EMULSIÓN ASFÁLTICA DE ROTURA RÁPIDA TIPO CRR-1 PARA IMPRIMACIÓN"/>
    <n v="30121600"/>
    <s v="Selección abreviada menor cuantía"/>
    <n v="1"/>
    <n v="12"/>
    <n v="980"/>
    <n v="6423900"/>
    <s v="GALON"/>
    <s v="NO SOLICITADAS"/>
  </r>
  <r>
    <x v="22"/>
    <s v="02-02-01-003-007-04"/>
    <n v="10"/>
    <s v="Materiales y suministros - Yeso, cal y cemento"/>
    <s v="CEMENTO PORTLAND TIPO 1. BULTO X 50 KG"/>
    <n v="30111601"/>
    <s v="Selección abreviada menor cuantía"/>
    <n v="1"/>
    <n v="12"/>
    <n v="50"/>
    <n v="1225000"/>
    <s v="UNIDAD"/>
    <s v="NO SOLICITADAS"/>
  </r>
  <r>
    <x v="22"/>
    <s v="02-02-01-001-005"/>
    <n v="10"/>
    <s v="Materiales y suministros - Piedra, arena y arcilla"/>
    <s v="GRAVILLA TRITURADA 1&quot;"/>
    <n v="11111611"/>
    <s v="Selección abreviada menor cuantía"/>
    <n v="1"/>
    <n v="12"/>
    <n v="20"/>
    <n v="1600000"/>
    <s v="METRO CUBICO"/>
    <s v="NO SOLICITADAS"/>
  </r>
  <r>
    <x v="22"/>
    <s v="02-02-01-001-005"/>
    <n v="10"/>
    <s v="Materiales y suministros - Piedra, arena y arcilla"/>
    <s v="GRAVILLA TRITURADA 3/4"/>
    <n v="11111611"/>
    <s v="Selección abreviada menor cuantía"/>
    <n v="1"/>
    <n v="12"/>
    <n v="20"/>
    <n v="1680660"/>
    <s v="METRO CUBICO"/>
    <s v="NO SOLICITADAS"/>
  </r>
  <r>
    <x v="22"/>
    <s v="02-02-01-001-005"/>
    <n v="10"/>
    <s v="Materiales y suministros - Piedra, arena y arcilla"/>
    <s v="ARENA PARA CONCRETO "/>
    <n v="11111700"/>
    <s v="Selección abreviada menor cuantía"/>
    <n v="1"/>
    <n v="12"/>
    <n v="20"/>
    <n v="1680660"/>
    <s v="METRO CUBICO"/>
    <s v="NO SOLICITADAS"/>
  </r>
  <r>
    <x v="22"/>
    <s v="02-02-01-003-006-03"/>
    <n v="10"/>
    <s v="Materiales y suministros - Semimanufacturas de plástico"/>
    <s v="SIKA ROAD CALIBRE (3/8&quot; ) 10 MM"/>
    <n v="31133711"/>
    <s v="Selección abreviada menor cuantía"/>
    <n v="1"/>
    <n v="7"/>
    <n v="26"/>
    <n v="19344"/>
    <s v="METRO"/>
    <s v="NO SOLICITADAS"/>
  </r>
  <r>
    <x v="22"/>
    <s v="02-02-01-003-005-04"/>
    <n v="10"/>
    <s v="Materiales y suministros - Productos químicos n. C. P."/>
    <s v="SIKA FLEX AT CONECTION COLOR NEGRO O GRIS X 300 GR"/>
    <n v="31133710"/>
    <s v="Selección abreviada menor cuantía"/>
    <n v="1"/>
    <n v="9"/>
    <n v="5"/>
    <n v="155000"/>
    <s v="UNIDAD"/>
    <s v="NO SOLICITADAS"/>
  </r>
  <r>
    <x v="22"/>
    <s v="02-02-01-004-001"/>
    <n v="10"/>
    <s v="Materiales y suministros - Metales básicos"/>
    <s v="ACERO DE REFUERZO "/>
    <n v="11101704"/>
    <s v="Selección abreviada menor cuantía"/>
    <n v="1"/>
    <n v="12"/>
    <n v="49"/>
    <n v="134113"/>
    <s v="KILOGRAMO"/>
    <s v="NO SOLICITADAS"/>
  </r>
  <r>
    <x v="22"/>
    <s v="02-02-01-003-005-04"/>
    <n v="10"/>
    <s v="Materiales y suministros - Productos químicos n. C. P."/>
    <s v="SIKAFLEX 401 PAVEMENT SL CUÑETE X 5 GAL"/>
    <n v="31133710"/>
    <s v="Selección abreviada menor cuantía"/>
    <n v="1"/>
    <n v="12"/>
    <n v="10"/>
    <n v="7153690"/>
    <s v="UNIDAD"/>
    <s v="NO SOLICITADAS"/>
  </r>
  <r>
    <x v="22"/>
    <s v="02-02-01-003-005-04"/>
    <n v="10"/>
    <s v="Materiales y suministros - Productos químicos n. C. P."/>
    <s v="SIKA DUR 32 PRIMER X 6 KG"/>
    <n v="31201601"/>
    <s v="Selección abreviada menor cuantía"/>
    <n v="1"/>
    <n v="12"/>
    <n v="10"/>
    <n v="2324070"/>
    <s v="UNIDAD"/>
    <s v="NO SOLICITADAS"/>
  </r>
  <r>
    <x v="22"/>
    <s v="02-02-01-003-005-04"/>
    <n v="10"/>
    <s v="Materiales y suministros - Productos químicos n. C. P."/>
    <s v="SIKA ANCHOR FIX 4 ANCLAJE KIT X 2 CARTUCHOS"/>
    <n v="31201601"/>
    <s v="Selección abreviada menor cuantía"/>
    <n v="1"/>
    <n v="12"/>
    <n v="8"/>
    <n v="438400"/>
    <s v="UNIDAD"/>
    <s v="NO SOLICITADAS"/>
  </r>
  <r>
    <x v="22"/>
    <s v="02-02-01-003-007-03"/>
    <n v="10"/>
    <s v="Materiales y suministros - Productos refractarios y productos estructurales no refractarios de arcilla"/>
    <s v="SARDINEL PREFABRICADO EN CONCRETO TIPO A-10"/>
    <n v="30103619"/>
    <s v="Selección abreviada menor cuantía"/>
    <n v="1"/>
    <n v="12"/>
    <n v="10"/>
    <n v="317380"/>
    <s v="UNIDAD"/>
    <s v="NO SOLICITADAS"/>
  </r>
  <r>
    <x v="22"/>
    <s v="02-02-01-003-007-03"/>
    <n v="10"/>
    <s v="Materiales y suministros - Productos refractarios y productos estructurales no refractarios de arcilla"/>
    <s v="BORDILLO PREFABRICADO EN CONCRETO TIPO A-80"/>
    <n v="30103619"/>
    <s v="Selección abreviada menor cuantía"/>
    <n v="1"/>
    <n v="12"/>
    <n v="10"/>
    <n v="311820"/>
    <s v="UNIDAD"/>
    <s v="NO SOLICITADAS"/>
  </r>
  <r>
    <x v="22"/>
    <s v="02-02-02-008-007-01-5"/>
    <n v="10"/>
    <s v="Adquisición de servicios - Servicios de mantenimiento y reparación de otra maquinaria y otro equipo"/>
    <s v="MANTENIMIENTO PREVENTIVO-CORRECTIVO DE UPS MARCAS VARIAS"/>
    <n v="72151514"/>
    <s v="Selección abreviada menor cuantía"/>
    <n v="1"/>
    <n v="12"/>
    <n v="1"/>
    <n v="17500000"/>
    <s v="GLOBAL"/>
    <s v="SI APROBADAS"/>
  </r>
  <r>
    <x v="22"/>
    <s v="02-02-02-008-007-01-5"/>
    <n v="10"/>
    <s v="Adquisición de servicios - Servicios de mantenimiento y reparación de otra maquinaria y otro equipo"/>
    <s v="MANTENIMIENTO PREVENTIVO-CORRECTIVO UPS 160 KVA MARCA POWERWARE"/>
    <n v="72151514"/>
    <s v="Selección abreviada menor cuantía"/>
    <n v="1"/>
    <n v="12"/>
    <n v="1"/>
    <n v="8500000"/>
    <s v="GLOBAL"/>
    <s v="SI APROBADAS"/>
  </r>
  <r>
    <x v="23"/>
    <s v="1502-0100-36-0-1502090-02"/>
    <n v="11"/>
    <s v="Incremento y recuperación del alojamiento militar en la Fuerza Aérea Colombiana con el fin de soportar las operaciones aéreas a nivel Nacional"/>
    <s v="CONSTRUCCION, INFRAESTRUCTURA Y EQUIPOS ALOJAMIENTO MILITAR PERSONAL SUBOFICIALES SOLTEROS EMAVI (DOS (02) BARRACAS CADA UNA DE 24 HABITACIONES PARA 96 PAX) "/>
    <n v="72111101"/>
    <s v="Licitación pública"/>
    <n v="6"/>
    <n v="10"/>
    <n v="1"/>
    <n v="2703974905"/>
    <s v="GLOBAL"/>
    <m/>
  </r>
  <r>
    <x v="23"/>
    <s v="1502-0100-36-0-1502090-02"/>
    <n v="11"/>
    <s v="Incremento y recuperación del alojamiento militar en la Fuerza Aérea Colombiana con el fin de soportar las operaciones aéreas a nivel Nacional"/>
    <s v="INTERVENTORIA TECNICA, ADMINISTRATIVA, FINANCIERA, CONTABLE Y JURIDICA PARA LA CONSTRUCCION, INFRAESTRUCTURA Y EQUIPOS ALOJAMIENTO MILITAR PERSONAL SUBOFICIALES SOLTEROS EMAVI (DOS (02) BARRACAS CADA UNA DE 24 HABITACIONES PARA 96 PAX)"/>
    <n v="81101500"/>
    <s v="Concurso de méritos abierto"/>
    <n v="6"/>
    <n v="10"/>
    <n v="1"/>
    <n v="296025095"/>
    <s v="GLOBAL"/>
    <m/>
  </r>
  <r>
    <x v="23"/>
    <s v="1502-0100-34-0-1502088-02"/>
    <n v="11"/>
    <s v="Fortalecimiento de la infraestructura de la Fuerza Aérea Colombiana con el fin de soportar las operaciones aereas a nivel nacional."/>
    <s v="COMPRA DE TERRENOS DE GACAR"/>
    <n v="95101803"/>
    <s v="Contratación directa"/>
    <n v="3"/>
    <n v="10"/>
    <n v="1"/>
    <n v="3000000000"/>
    <s v="GLOBAL"/>
    <m/>
  </r>
  <r>
    <x v="23"/>
    <s v="1502-0100-34-0-1502089-02"/>
    <n v="11"/>
    <s v="Fortalecimiento de la infraestructura de la Fuerza Aérea Colombiana con el fin de soportar las operaciones aereas a nivel nacional."/>
    <s v="CONSTRUCCIÓN RAMPA Y VÍAS DE ACCESO ESCUELA DE HELICÓPTEROS FASE I EN FLANDES - TOLIMA."/>
    <n v="72141100"/>
    <s v="Licitación pública"/>
    <n v="3"/>
    <n v="10"/>
    <n v="1"/>
    <n v="1025513622.78"/>
    <s v="GLOBAL"/>
    <m/>
  </r>
  <r>
    <x v="23"/>
    <s v="1502-0100-34-0-1502089-02"/>
    <n v="11"/>
    <s v="Fortalecimiento de la infraestructura de la Fuerza Aérea Colombiana con el fin de soportar las operaciones aereas a nivel nacional."/>
    <s v="INTERVENTORIA TECNICA, ADMINISTRATIVA, FINANCIERA, CONTABLE Y JURIDICA PARA LA CONSTRUCCIÓN RAMPA Y VÍAS DE ACCESO ESCUELA DE HELICÓPTEROS FASE I EN FLANDES - TOLIMA-"/>
    <n v="81101500"/>
    <s v="Concurso de meritos"/>
    <n v="6"/>
    <n v="10"/>
    <n v="1"/>
    <n v="203000000"/>
    <s v="GLOBAL"/>
    <m/>
  </r>
  <r>
    <x v="23"/>
    <s v="1502-0100-34-0-1502090-02"/>
    <n v="11"/>
    <s v="Fortalecimiento de la infraestructura de la Fuerza Aérea Colombiana con el fin de soportar las operaciones aereas a nivel nacional."/>
    <s v="CONSTRUCCION GUARDIA EN LA ESCUELA MILITAR DE AVIACIÓN EN CALI - VALLE DEL CAUCA"/>
    <n v="72121100"/>
    <s v="Licitación pública"/>
    <n v="6"/>
    <n v="10"/>
    <n v="1"/>
    <n v="1731565528"/>
    <s v="GLOBAL"/>
    <m/>
  </r>
  <r>
    <x v="23"/>
    <s v="1502-0100-34-0-1502090-02"/>
    <n v="11"/>
    <s v="Fortalecimiento de la infraestructura de la Fuerza Aérea Colombiana con el fin de soportar las operaciones aereas a nivel nacional."/>
    <s v="INTERVENTORIA TECNICA, ADMINISTRATIVA, FINANCIERA, CONTABLE Y JURIDICA PARA LA GUARDIA EN LA ESCUELA MILITAR DE AVIACIÓN EN CALI - VALLE DEL CAUCA"/>
    <n v="81101500"/>
    <s v="Concurso de meritos"/>
    <n v="6"/>
    <n v="10"/>
    <n v="1"/>
    <n v="236122572"/>
    <s v="GLOBAL"/>
    <m/>
  </r>
  <r>
    <x v="24"/>
    <s v="02-02-02-008-007-01-5"/>
    <n v="10"/>
    <s v="Adquisición de servicios - Servicios de mantenimiento y reparación de otra maquinaria y otro equipo"/>
    <s v="MANTENIMIENTO DE BANCOS DE ENSAYOS DEL CEE (LLUVIA Y POLVO, FATIGA, ACELERACIÓN, VIBRACIÓN Y TRASLADO Y ADECUACION MAQUINA UNIVERSAL DE ENSAYOS, CAMARA DE ENSAYOS AMBIENTALES)"/>
    <n v="72151800"/>
    <s v="Contratación directa"/>
    <n v="4"/>
    <n v="4"/>
    <n v="1"/>
    <n v="50000000"/>
    <s v="GLOBAL"/>
    <s v="NO SOLICITADAS"/>
  </r>
  <r>
    <x v="24"/>
    <s v="02-02-02-008-003-03"/>
    <n v="10"/>
    <s v="Adquisición de servicios - Servicios de ingeniería"/>
    <s v="ESTUDIO EN REVISION DE DISEÑO DETALLADO T-90 Y REQUISITOS DE CERTIFICACION, ESTRUCTURACION DE INFORMES PARA ENSAYOS EN VUELO Y ENSAYOS DE FATIGA"/>
    <n v="81102300"/>
    <s v="Selección abreviada menor cuantía"/>
    <n v="3"/>
    <n v="8"/>
    <n v="1"/>
    <n v="350000000"/>
    <s v="GLOBAL"/>
    <s v="NO SOLICITADAS"/>
  </r>
  <r>
    <x v="24"/>
    <s v="02-02-02-008-003-03"/>
    <n v="10"/>
    <s v="Adquisición de servicios - Servicios de ingeniería"/>
    <s v="ASESORIA E INSTRUCCIÓN EN CERTIFICACIÓN DE PRODUCTOS AERONAUTICOS ANTE LA AUTORIDAD FAA, APLICADO A LOS PROCESOS PMA, TSO, STC Y TC."/>
    <n v="81102300"/>
    <s v="Selección abreviada menor cuantía"/>
    <n v="2"/>
    <n v="6"/>
    <n v="1"/>
    <n v="75000000"/>
    <s v="GLOBAL"/>
    <s v="NO SOLICITADAS"/>
  </r>
  <r>
    <x v="24"/>
    <s v="02-02-01-004-009-06"/>
    <n v="10"/>
    <s v="Materiales y suministros - Aeronaves y naves espaciales, y sus partes y piezas"/>
    <s v="ADQUISICION DE REPUESTOS COMPONENTES Y ACCESORIOS AERONÁUTICOS DE LAS DIFERENTES AERONAVES ASIGNADAS A LA FAC - VF 2019"/>
    <s v="25202200;25202300;25202400;25202500;25202600;25202700"/>
    <s v="Contratación directa"/>
    <n v="1"/>
    <n v="12"/>
    <n v="1"/>
    <n v="1780000000"/>
    <s v="GLOBAL"/>
    <s v="SI APROBADAS"/>
  </r>
  <r>
    <x v="24"/>
    <s v="02-02-01-004-009-06"/>
    <n v="10"/>
    <s v="Materiales y suministros - Aeronaves y naves espaciales, y sus partes y piezas"/>
    <s v="ADQUISICIÓN DE REPUESTOS AERONAUTICOS DENTR DEL PLAN MAESTRO DE PRODUCCIÓN (PMP 2019-2021) E IMPREVISTOS DE LAS DIFERENTES AERONAVES DE LA FAC, APROVECHANDO LAS CAPACIDADES HABILITADAS DE CAMAN - VF 2019"/>
    <s v="25202200;25202300;25202400;25202500;25202600;25202700"/>
    <s v="Contratación directa"/>
    <n v="1"/>
    <n v="12"/>
    <n v="1"/>
    <n v="602262740"/>
    <s v="GLOBAL"/>
    <s v="SI APROBADAS"/>
  </r>
  <r>
    <x v="24"/>
    <s v="02-02-01-004-009-06"/>
    <n v="10"/>
    <s v="Materiales y suministros - Aeronaves y naves espaciales, y sus partes y piezas"/>
    <s v="ADQUISICIÓN DE REPUESTOS PARA LAS AERONAVES DE LA FAC UH-60"/>
    <s v="25202200;25202300;25202400;25202500;25202600;25202700"/>
    <s v="Contratación directa"/>
    <n v="1"/>
    <n v="12"/>
    <n v="1"/>
    <n v="8625000000"/>
    <s v="GLOBAL"/>
    <s v="SI APROBADAS"/>
  </r>
  <r>
    <x v="24"/>
    <s v="02-02-02-008-007-01-4"/>
    <n v="10"/>
    <s v="Adquisición de servicios - Servicios de mantenimiento y reparación de maquinaria y equipo de transporte"/>
    <s v="SERVICIOS MANTENIMIENTO PARA REGENERACION ADQUISICION EQUIPO C130"/>
    <n v="78181900"/>
    <s v="Contratación directa"/>
    <n v="3"/>
    <n v="9"/>
    <n v="1"/>
    <n v="4841188350.54"/>
    <s v="GLOBAL"/>
    <s v="SI APROBADAS"/>
  </r>
  <r>
    <x v="24"/>
    <s v="02-02-01-004-009-06"/>
    <n v="10"/>
    <s v="Materiales y suministros - Aeronaves y naves espaciales, y sus partes y piezas"/>
    <s v="ADQUSICIÓN DE REPUESTOS AERONAUTICOS PARA LAS FLOTAS CESSNA Y BEECHCRAFT DE LA FAC"/>
    <s v="25202200;25202300;25202400;25202500;25202600;25202700"/>
    <s v="Contratación directa"/>
    <n v="1"/>
    <n v="12"/>
    <n v="1"/>
    <n v="1216000000"/>
    <s v="GLOBAL"/>
    <s v="SI APROBADAS"/>
  </r>
  <r>
    <x v="24"/>
    <s v="02-02-02-008-007-01-4"/>
    <n v="10"/>
    <s v="Adquisición de servicios - Servicios de mantenimiento y reparación de maquinaria y equipo de transporte"/>
    <s v="SERVICIO DE MANTENIMIENTO PROGRAMADO (RUTINA) Y NO PROGRAMADO (NO RUTINA) PARA LAS AERONAVES C-90 C-550 SK-300/350 Y SR-560 ASIGNADAS A LA FAC DE ACUERDO ANEXOS TECNICO VF 2019"/>
    <n v="78181900"/>
    <s v="Contratación directa"/>
    <n v="1"/>
    <n v="12"/>
    <n v="1"/>
    <n v="5273513356"/>
    <s v="GLOBAL"/>
    <s v="SI APROBADAS"/>
  </r>
  <r>
    <x v="24"/>
    <s v="02-02-02-008-007-01-4"/>
    <n v="10"/>
    <s v="Adquisición de servicios - Servicios de mantenimiento y reparación de maquinaria y equipo de transporte"/>
    <s v="SERVICIO DE MANTENIMIENTO PROGRAMADO Y NO PROGRAMADO DE LA AERONAVE B 767-200 FAC 1202 DE ACUERDO ANEXO TÉCNICO VF 2019"/>
    <n v="78181800"/>
    <s v="Contratación directa"/>
    <n v="1"/>
    <n v="12"/>
    <n v="1"/>
    <n v="1585064292.95"/>
    <s v="GLOBAL"/>
    <s v="SI APROBADAS"/>
  </r>
  <r>
    <x v="24"/>
    <s v="02-02-02-008-007-01-4"/>
    <n v="10"/>
    <s v="Adquisición de servicios - Servicios de mantenimiento y reparación de maquinaria y equipo de transporte"/>
    <s v="SERVICIOS DE MANTENIMIENTO PROGRAMADO (RUTINA) Y NO PROGRAMADO (NO RUTINA) DE LAS AERONAVES KFIR"/>
    <n v="78181900"/>
    <s v="Contratación directa"/>
    <n v="1"/>
    <n v="12"/>
    <n v="1"/>
    <n v="9674756864"/>
    <s v="GLOBAL"/>
    <s v="SI APROBADAS"/>
  </r>
  <r>
    <x v="24"/>
    <s v="02-02-02-008-007-01-4"/>
    <n v="10"/>
    <s v="Adquisición de servicios - Servicios de mantenimiento y reparación de maquinaria y equipo de transporte"/>
    <s v="SERVICIOS DE SOPORTE DE MTTO PROGRAMADO E IMPREVISTO DE LA AERONAVE LEGACY ERJ-135BJ FAC 1215 DE ACUERDO A ANEXO TÉCNICO"/>
    <n v="78181800"/>
    <s v="Contratación directa"/>
    <n v="1"/>
    <n v="12"/>
    <n v="1"/>
    <n v="1157999721.47"/>
    <s v="GLOBAL"/>
    <s v="SI APROBADAS"/>
  </r>
  <r>
    <x v="24"/>
    <s v="02-02-02-008-007-01-4"/>
    <n v="10"/>
    <s v="Adquisición de servicios - Servicios de mantenimiento y reparación de maquinaria y equipo de transporte"/>
    <s v="SERVICIOS DE REPARACION, OVERHAUL Y/O EXCHANGE GENERAL DE COMPONENTES Y ACCESORIOS AERONAUTICOS DE LAS DIFERENTES AERONAVES ASIGNADAS A LA FAC"/>
    <n v="78181900"/>
    <s v="Contratación directa"/>
    <n v="1"/>
    <n v="12"/>
    <n v="1"/>
    <n v="3652173913.04"/>
    <s v="GLOBAL"/>
    <s v="SI APROBADAS"/>
  </r>
  <r>
    <x v="24"/>
    <s v="02-02-02-008-007-01-4"/>
    <n v="10"/>
    <s v="Adquisición de servicios - Servicios de mantenimiento y reparación de maquinaria y equipo de transporte"/>
    <s v="SERVICIO DE REPARACION GENERAL DE COMPONENTES, EQUIPOS SOPORTE DE TIERRA, MANTENIMIENTO PROGRAMADO Y ADQUISICION DE REPUESTOS AERONÁUTICOS DENTRO DEL PLAN MAESTRO DE PRODUCCIÓN (PMP 2019-2021) "/>
    <n v="78181900"/>
    <s v="Contratación directa"/>
    <n v="1"/>
    <n v="12"/>
    <n v="1"/>
    <n v="3756088800"/>
    <s v="GLOBAL"/>
    <s v="SI APROBADAS"/>
  </r>
  <r>
    <x v="24"/>
    <s v="02-02-02-008-007-01-4"/>
    <n v="10"/>
    <s v="Adquisición de servicios - Servicios de mantenimiento y reparación de maquinaria y equipo de transporte"/>
    <s v="SERVICIOS DE MANTENIMIENTO PROGRAMADO Y NO PROGRAMADO DE LAS AERONAVES Y SISTEMAS DE ARMAMENTO AÉREO ASIGNADOS A LA FAC VF 2019"/>
    <n v="78181800"/>
    <s v="Contratación directa"/>
    <n v="1"/>
    <n v="12"/>
    <n v="1"/>
    <n v="9839519834"/>
    <s v="GLOBAL"/>
    <s v="SI APROBADAS"/>
  </r>
  <r>
    <x v="24"/>
    <s v="02-02-01-004-009-06"/>
    <n v="10"/>
    <s v="Materiales y suministros - Aeronaves y naves espaciales, y sus partes y piezas"/>
    <s v="ADQUISICION DE REPUESTOS COMPONENTES Y ACCESORIOS AERONÁUTICOS DE LAS DIFERENTES AERONAVES ASIGNADAS A LA FAC"/>
    <s v="25202200; 25202300;  25202400; 25202500;  25202600; 25202700;"/>
    <s v="Contratación directa"/>
    <n v="1"/>
    <n v="12"/>
    <n v="1"/>
    <n v="1233043478"/>
    <s v="GLOBAL"/>
    <s v="SI APROBADAS"/>
  </r>
  <r>
    <x v="24"/>
    <s v="02-02-01-004-009-06"/>
    <n v="10"/>
    <s v="Materiales y suministros - Aeronaves y naves espaciales, y sus partes y piezas"/>
    <s v="ADQUISICIÓN DE REPUESTOS PARA LAS ARONAVES BELL DE LA FAC VF 2019"/>
    <s v="25202200; 25202300;  25202400; 25202500;  25202600; 25202700;"/>
    <s v="Contratación directa"/>
    <n v="1"/>
    <n v="12"/>
    <n v="1"/>
    <n v="1216000000"/>
    <s v="GLOBAL"/>
    <s v="SI APROBADAS"/>
  </r>
  <r>
    <x v="24"/>
    <s v="02-02-02-008-007-01-5"/>
    <n v="10"/>
    <s v="Adquisición de servicios - Servicios de mantenimiento y reparación de otra maquinaria y otro equipo"/>
    <s v="CALIBRACIÓN MANTENIMIENTO Y/O REPARACIÓN DE EQUIPOS BANCOS Y HERRAMIENTAS DE MEDICIÓN DE TODAS LAS UNIDADES DE LA FUERZA AEREA COLOMBIANA Y MANTENIMIENTO DE BÁSCULAS "/>
    <n v="81141504"/>
    <s v="Contratación directa"/>
    <n v="1"/>
    <n v="12"/>
    <n v="1"/>
    <n v="1866666667"/>
    <s v="GLOBAL"/>
    <s v="SI APROBADAS"/>
  </r>
  <r>
    <x v="24"/>
    <s v="02-02-02-008-007-01-5"/>
    <n v="10"/>
    <s v="Adquisición de servicios - Servicios de mantenimiento y reparación de otra maquinaria y otro equipo"/>
    <s v="MANTENIMIENTO CENTRO DE ENTRENAMIENTO TACTIVO KFIR (CETAC) EN CACOM 1"/>
    <n v="72151800"/>
    <s v="Contratación directa"/>
    <n v="7"/>
    <n v="5"/>
    <n v="1"/>
    <n v="743064135"/>
    <s v="GLOBAL"/>
    <s v="SI APROBADAS"/>
  </r>
  <r>
    <x v="24"/>
    <s v="02-02-02-008-007-01-5"/>
    <n v="10"/>
    <s v="Adquisición de servicios - Servicios de mantenimiento y reparación de otra maquinaria y otro equipo"/>
    <s v="SERVICIO DE MANTENIMIENTO CORRECTIVO A TODO COSTO DEL SIMULADOR DE VUELO T-27 TUCANO DE LA FAC, CONFORME A ANEXO TECNICO - VF"/>
    <n v="72151800"/>
    <s v="Contratación directa"/>
    <n v="1"/>
    <n v="12"/>
    <n v="1"/>
    <n v="455500000"/>
    <s v="GLOBAL"/>
    <s v="SI APROBADAS"/>
  </r>
  <r>
    <x v="24"/>
    <s v="02-02-02-008-007-01-5"/>
    <n v="10"/>
    <s v="Adquisición de servicios - Servicios de mantenimiento y reparación de otra maquinaria y otro equipo"/>
    <s v="MANTENIMIENTO A TODO COSTO DEL CENTRO DE ENTRENAMIENTO TACTICO KFIR, UBICADO EN EL CACOM-1 PALANQUERO, CONFORME A FICHA TECNICA - VF 2019"/>
    <n v="72151800"/>
    <s v="Contratación directa"/>
    <n v="1"/>
    <n v="12"/>
    <n v="1"/>
    <n v="1492400000"/>
    <s v="GLOBAL"/>
    <s v="SI APROBADAS"/>
  </r>
  <r>
    <x v="24"/>
    <s v="02-02-02-008-007-01-5"/>
    <n v="10"/>
    <s v="Adquisición de servicios - Servicios de mantenimiento y reparación de otra maquinaria y otro equipo"/>
    <s v="POSICIONAMIENTO VOZ Y DATOS EN AERONAVES Y CCOFA - JOA"/>
    <n v="78181900"/>
    <s v="Licitación pública"/>
    <n v="3"/>
    <n v="9"/>
    <n v="1"/>
    <n v="456076271"/>
    <s v="GLOBAL"/>
    <s v="SI APROBADAS"/>
  </r>
  <r>
    <x v="24"/>
    <s v="02-02-02-008-007-01-5"/>
    <n v="10"/>
    <s v="Adquisición de servicios - Servicios de mantenimiento y reparación de otra maquinaria y otro equipo"/>
    <s v="POSICIONAMIENTO VOZ Y DATOS EN AERONAVES Y CCOFA - JOA"/>
    <n v="78181900"/>
    <s v="Licitación pública"/>
    <n v="3"/>
    <n v="9"/>
    <n v="1"/>
    <n v="93923729"/>
    <s v="GLOBAL"/>
    <s v="NO SOLICITADAS"/>
  </r>
  <r>
    <x v="2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n v="15101504"/>
    <s v="Selección abreviada subasta inversa (No disponible)"/>
    <n v="1"/>
    <n v="12"/>
    <n v="1"/>
    <n v="64102060800"/>
    <s v="GLOBAL"/>
    <s v="SI APROBADAS"/>
  </r>
  <r>
    <x v="2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Y ELECTROCOMBUSTIBLES VEHÍCULOS TERRESTRE"/>
    <n v="15101505"/>
    <s v="Selección abreviada subasta inversa (No disponible)"/>
    <n v="1"/>
    <n v="6"/>
    <n v="1"/>
    <n v="6622271405.1100006"/>
    <s v="GLOBAL"/>
    <s v="SI APROBADAS"/>
  </r>
  <r>
    <x v="24"/>
    <s v="02-02-02-008-007-01-1"/>
    <n v="10"/>
    <s v="Adquisición de servicios - Servicios de mantenimiento y reparación de productos metálicos elaborados, excepto maquinaria y equipo"/>
    <s v="MANTENIMIENTO EQUIPO FARE, BIDONES Y ACCESORIOS Y MENOR EQUIPOS COMPLEJOS DE COMBUSTIBLE"/>
    <n v="72154108"/>
    <s v="Contratación directa"/>
    <n v="1"/>
    <n v="11"/>
    <n v="1"/>
    <n v="300000000"/>
    <s v="GLOBAL"/>
    <s v="SI APROBADAS"/>
  </r>
  <r>
    <x v="24"/>
    <s v="02-02-02-008-007-01-4"/>
    <n v="10"/>
    <s v="Adquisición de servicios - Servicios de mantenimiento y reparación de maquinaria y equipo de transporte"/>
    <s v="MANTENIMIENTO VEHICULOS TIPO REFUELLER, CARROTANQUES, TRANK TRAILES"/>
    <n v="78181900"/>
    <s v="Contratación directa"/>
    <n v="1"/>
    <n v="11"/>
    <n v="1"/>
    <n v="300000000"/>
    <s v="GLOBAL"/>
    <s v="SI APROBADAS"/>
  </r>
  <r>
    <x v="2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Y ELECTROCOMBUSTIBLES VEHÍCULOS TERRESTRE"/>
    <n v="15101505"/>
    <s v="Selección abreviada subasta inversa (No disponible)"/>
    <n v="1"/>
    <n v="12"/>
    <n v="1"/>
    <n v="3877487442.8899999"/>
    <s v="GLOBAL"/>
    <s v="SI APROBADAS"/>
  </r>
  <r>
    <x v="24"/>
    <s v="02-02-02-008-007-01-1"/>
    <n v="10"/>
    <s v="Adquisición de servicios - Servicios de mantenimiento y reparación de productos metálicos elaborados, excepto maquinaria y equipo"/>
    <s v="MANTENIMIENTO EQUIPO FARE, BIDONES Y ACCESORIOS Y MENOR EQUIPOS COMPLEJOS DE COMBUSTIBLE  (AMARRE VF 2020)"/>
    <n v="72154108"/>
    <s v="Contratación directa"/>
    <n v="6"/>
    <n v="6"/>
    <n v="1"/>
    <n v="20000000"/>
    <s v="GLOBAL"/>
    <s v="NO SOLICITADAS"/>
  </r>
  <r>
    <x v="24"/>
    <s v="02-02-02-008-007-01-1"/>
    <n v="10"/>
    <s v="Adquisición de servicios - Servicios de mantenimiento y reparación de productos metálicos elaborados, excepto maquinaria y equipo"/>
    <s v="MANTENIMIENTO  MENOR EQUIPOS COMPLEJOS DE COMBUSTIBLE  (AMARRE VF 2020)"/>
    <n v="72154108"/>
    <s v="Contratación directa"/>
    <n v="6"/>
    <n v="6"/>
    <n v="1"/>
    <n v="20000000"/>
    <s v="GLOBAL"/>
    <s v="NO SOLICITADAS"/>
  </r>
  <r>
    <x v="24"/>
    <s v="02-02-02-008-007-01-4"/>
    <n v="10"/>
    <s v="Adquisición de servicios - Servicios de mantenimiento y reparación de maquinaria y equipo de transporte"/>
    <s v="MANTENIMIENTO VEHICULOS TIPO REFUELLER, CARROTANQUES, TRANK TRAILES (AMARRE VF 2020)"/>
    <n v="78181900"/>
    <s v="Contratación directa"/>
    <n v="6"/>
    <n v="6"/>
    <n v="1"/>
    <n v="40000000"/>
    <s v="GLOBAL"/>
    <s v="NO SOLICITADAS"/>
  </r>
  <r>
    <x v="24"/>
    <s v="02-01-01-004-004-09"/>
    <n v="10"/>
    <s v="Activos fijos - Otra maquinaria para usos especiales y sus partes y piezas"/>
    <s v="EQUIPO FARE TIPO CARRETILLA CON ESTRUCTURA METALICA EN ACERO INOXIDABLE, COMPUESTO POR MOTOR, BOMBA, CONTADOR, STRAINER,DESAIRADOR, REGISTRADORA,  VALVULA DE ALIVIO, CARCAZA, ELEMENTOS FILTRANTES Y ACCESORIOS."/>
    <n v="26101300"/>
    <s v="Contratación directa"/>
    <n v="3"/>
    <n v="9"/>
    <n v="6"/>
    <n v="360000000"/>
    <s v="GLOBAL"/>
    <s v="NO SOLICITADAS"/>
  </r>
  <r>
    <x v="24"/>
    <s v="02-02-02-008-007-01-1"/>
    <n v="10"/>
    <s v="Adquisición de servicios - Servicios de mantenimiento y reparación de productos metálicos elaborados, excepto maquinaria y equipo"/>
    <s v="MANTENIMIENTO MAYOR SISTEMA COMBUSTIBLES TERRESTRE UNIDADES AÉREAS"/>
    <s v="72154100"/>
    <s v="Contratación directa"/>
    <n v="3"/>
    <n v="9"/>
    <n v="1"/>
    <n v="282393331"/>
    <s v="GLOBAL"/>
    <s v="NO SOLICITADAS"/>
  </r>
  <r>
    <x v="24"/>
    <s v="02-02-01-004-004-07"/>
    <n v="10"/>
    <s v="Materiales y suministros - Armas y municiones y sus partes y piezas"/>
    <s v="ADQUISICION DE REPUESTOS FUSIL GALIL"/>
    <n v="46101800"/>
    <s v="Contratación directa"/>
    <n v="3"/>
    <n v="9"/>
    <n v="1"/>
    <n v="47137920"/>
    <s v="GLOBAL"/>
    <s v="NO SOLICITADAS"/>
  </r>
  <r>
    <x v="24"/>
    <s v="02-02-02-008-007-01-1"/>
    <n v="10"/>
    <s v="Adquisición de servicios - Servicios de mantenimiento y reparación de productos metálicos elaborados, excepto maquinaria y equipo"/>
    <s v="MTTO PIEZAS METALICAS"/>
    <n v="73121502"/>
    <s v="Contratación directa"/>
    <n v="3"/>
    <n v="9"/>
    <n v="1"/>
    <n v="182752000"/>
    <s v="GLOBAL"/>
    <s v="NO SOLICITADAS"/>
  </r>
  <r>
    <x v="24"/>
    <s v="02-02-01-004-004-07"/>
    <n v="10"/>
    <s v="Materiales y suministros - Armas y municiones y sus partes y piezas"/>
    <s v="MUNICION  5,56"/>
    <n v="46101800"/>
    <s v="Contratación directa"/>
    <n v="3"/>
    <n v="6"/>
    <n v="1"/>
    <n v="900000000"/>
    <s v="GLOBAL"/>
    <s v="NO SOLICITADAS"/>
  </r>
  <r>
    <x v="24"/>
    <s v="02-02-01-003-005-04"/>
    <n v="10"/>
    <s v="Materiales y suministros - Productos químicos n. C. P."/>
    <s v="EXPLOSIVOS"/>
    <n v="12131500"/>
    <s v="Contratación directa"/>
    <n v="3"/>
    <n v="6"/>
    <n v="1"/>
    <n v="101225325"/>
    <s v="GLOBAL"/>
    <s v="NO SOLICITADAS"/>
  </r>
  <r>
    <x v="24"/>
    <s v="02-02-02-008-007-01-4"/>
    <n v="10"/>
    <s v="Adquisición de servicios - Servicios de mantenimiento y reparación de maquinaria y equipo de transporte"/>
    <s v="SERVICIOS DE MANTENIMIENTO PARA LAS AERONAVES HUEY DE LA FAC - VF 2019"/>
    <n v="72151800"/>
    <s v="Contratación directa"/>
    <n v="1"/>
    <n v="12"/>
    <n v="1"/>
    <n v="1600000000"/>
    <s v="GLOBAL"/>
    <s v="SI APROBADAS"/>
  </r>
  <r>
    <x v="24"/>
    <s v="02-02-02-008-007-01-5"/>
    <n v="10"/>
    <s v="Adquisición de servicios - Servicios de mantenimiento y reparación de otra maquinaria y otro equipo"/>
    <s v="MANTENIMIENTO SISTEMAS FLIR Y RADAR vf 2019"/>
    <n v="78181800"/>
    <s v="Contratación directa"/>
    <n v="1"/>
    <n v="12"/>
    <n v="1"/>
    <n v="2280000000"/>
    <s v="GLOBAL"/>
    <s v="SI APROBADAS"/>
  </r>
  <r>
    <x v="24"/>
    <s v="02-02-02-008-007-01-5"/>
    <n v="10"/>
    <s v="Adquisición de servicios - Servicios de mantenimiento y reparación de otra maquinaria y otro equipo"/>
    <s v="MANTENIMIENTO BASCULAS"/>
    <n v="78181501"/>
    <s v="Contratación directa"/>
    <n v="1"/>
    <n v="12"/>
    <n v="1"/>
    <n v="15500000"/>
    <s v="GLOBAL"/>
    <s v="NO SOLICITADAS"/>
  </r>
  <r>
    <x v="2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VEHICULOS"/>
    <n v="15101505"/>
    <s v="Mínima cuantía"/>
    <n v="2"/>
    <n v="3"/>
    <n v="1"/>
    <n v="4000000"/>
    <s v="GLOBAL"/>
    <s v="NO SOLICITADAS"/>
  </r>
  <r>
    <x v="24"/>
    <s v="02-02-02-008-007-01-5"/>
    <n v="10"/>
    <s v="Adquisición de servicios - Servicios de mantenimiento y reparación de otra maquinaria y otro equipo"/>
    <s v="mantenimiento correctivo, preventivo y recuperativo de los sensores de fotografía vertical de FAC"/>
    <n v="81111800"/>
    <s v="Contratación directa"/>
    <n v="6"/>
    <n v="0"/>
    <n v="1"/>
    <n v="1200000000"/>
    <s v="GLOBAL"/>
    <s v=""/>
  </r>
  <r>
    <x v="24"/>
    <s v="02-02-02-008-007-01-5"/>
    <n v="10"/>
    <s v="Adquisición de servicios - Servicios de mantenimiento y reparación de otra maquinaria y otro equipo"/>
    <s v="MANTENIMIENTO DE LOS SIMULADORES DE ALA ROTATORIA HUEY II Y UH-1H DE LA FUERZA AÉREA COLOMBINA"/>
    <n v="72151800"/>
    <s v="Licitación pública"/>
    <n v="1"/>
    <n v="12"/>
    <n v="1"/>
    <n v="387500000"/>
    <s v="GLOBAL"/>
    <s v="SI APROBADAS"/>
  </r>
  <r>
    <x v="24"/>
    <s v="02-02-02-008-007-01-4"/>
    <n v="10"/>
    <s v="Adquisición de servicios - Servicios de mantenimiento y reparación de maquinaria y equipo de transporte"/>
    <s v="SERVICIOS DE MANTENIMIENTO PROGRAMADO DE LAS AERONAVES TH-67"/>
    <n v="78181800"/>
    <s v="Contratación directa"/>
    <n v="1"/>
    <n v="12"/>
    <n v="1"/>
    <n v="2014901000"/>
    <s v="GLOBAL"/>
    <s v="SI APROBADAS"/>
  </r>
  <r>
    <x v="24"/>
    <s v="02-01-01-004-010-04"/>
    <n v="10"/>
    <s v="Activos fijos - Equipo militar y de seguridad"/>
    <s v="Mira Mepro Mor"/>
    <n v="46171626"/>
    <s v="Contratación directa"/>
    <n v="6"/>
    <n v="3"/>
    <n v="12"/>
    <n v="63684000"/>
    <s v="UNIDAD"/>
    <s v=""/>
  </r>
  <r>
    <x v="24"/>
    <s v="02-02-02-008-003-04-4"/>
    <n v="10"/>
    <s v="Adquisición de servicios - Servicios de ensayo y análisis técnicos"/>
    <s v="Servicio de análisis de fallas, estudio y pruebas de laboratorio para piezas aeronáuticas involucradas en investigación de accidentes aéreos y EVESOS"/>
    <n v="81101703"/>
    <s v="Mínima cuantía"/>
    <n v="0"/>
    <n v="0"/>
    <n v="1"/>
    <n v="10000000"/>
    <s v="GLOBAL"/>
    <s v=""/>
  </r>
  <r>
    <x v="25"/>
    <s v="1502-0100-28-1502136"/>
    <n v="11"/>
    <s v="Fortalecimiento de la capacidad de mantenimiento aeronáutico para la aeronaves y componentes de la FAC a nivel nacional. "/>
    <s v="INSPECCION DE 72 MESES DE LAS AERONAVES B-737-400 DE LA FUERZA AEREA COLOMBIANA, DE ACUERDO A ANEXO TECNICO"/>
    <n v="78181800"/>
    <s v="Contratación directa"/>
    <n v="1"/>
    <n v="10"/>
    <n v="1"/>
    <n v="1014000003.33"/>
    <s v="GLOBAL"/>
    <s v="SI APROBADAS"/>
  </r>
  <r>
    <x v="25"/>
    <s v="1502-0100-28-1502136"/>
    <n v="11"/>
    <s v="Fortalecimiento de la capacidad de mantenimiento aeronáutico para la aeronaves y componentes de la FAC a nivel nacional. "/>
    <s v="MANTENIMIENTO PDM INSPECCION MAYOR ESTRUCTURAL, CUMPLIMIENTO DE BOLETINES DE SERVICIO MANDATORIOS Y TRABAJOS ESPECIALES DEL EQUIPO C-130 FAC 1015 DE ACUERDO A ANEXO TECNICO"/>
    <n v="78181800"/>
    <s v="Contratación directa"/>
    <n v="1"/>
    <n v="10"/>
    <n v="1"/>
    <n v="4445386417"/>
    <s v="GLOBAL"/>
    <s v="SI APROBADAS"/>
  </r>
  <r>
    <x v="25"/>
    <s v="1502-0100-28-1502136"/>
    <n v="11"/>
    <s v="Fortalecimiento de la capacidad de mantenimiento aeronáutico para la aeronaves y componentes de la FAC a nivel nacional. "/>
    <s v="SERVICIO DE MANTENIMIENTO PDM INSPECCION MAYOR ESTRUCTURAL, CUMPLIMIENTO DE BOLETINES DE SERVICIO MANDATORIOS Y TRABAJOS ESPECIALES DEL EQUIPO C-130 DE ACUERDO A ANEXO TÉCNICO - VF 2019"/>
    <n v="78181800"/>
    <s v="Contratación directa"/>
    <n v="1"/>
    <n v="10"/>
    <n v="1"/>
    <n v="840593600"/>
    <s v="GLOBAL"/>
    <s v="SI APROBADAS"/>
  </r>
  <r>
    <x v="25"/>
    <s v="1502-0100-32-1502134"/>
    <n v="11"/>
    <s v="Ampliación  y modernizacion de los sistemas de combustible de aviación en las Unidades FAC  a nivel nacional"/>
    <s v="OBRA CIVIL CONSTRUCCION Y MODERNIZACION SISTEMA COMBUSTIBLES CACOM-4 (80.000 gal) Amarre de Vigencias Futuras"/>
    <n v="72121300"/>
    <s v="Licitación pública"/>
    <n v="7"/>
    <n v="10"/>
    <n v="1"/>
    <n v="2417500000"/>
    <s v="GLOBAL"/>
    <m/>
  </r>
  <r>
    <x v="25"/>
    <s v="1502-0100-32-1502134"/>
    <n v="11"/>
    <s v="Ampliación  y modernizacion de los sistemas de combustible de aviación en las Unidades FAC  a nivel nacional"/>
    <s v="INTERVENTORIA OBRAS SISTEMA DE COMBUSTIBLES CACOM-4 Amarre de Vigencias Futuras"/>
    <n v="81101500"/>
    <s v="Concurso de méritos abierto"/>
    <n v="7"/>
    <n v="10"/>
    <n v="1"/>
    <n v="250000000"/>
    <s v="GLOBAL"/>
    <m/>
  </r>
  <r>
    <x v="25"/>
    <s v="1502-0100-32-1502134"/>
    <n v="11"/>
    <s v="Ampliación  y modernizacion de los sistemas de combustible de aviación en las Unidades FAC  a nivel nacional"/>
    <s v="ESTUDIOS, DISEÑOS TRAMITES Y PERMISOS CONSTRUCCION Y MODERNIZACION SISTEMA COMBUSTIBLES CACOM-4 (80.000 gal)"/>
    <n v="81101500"/>
    <s v="Concurso de méritos abierto"/>
    <n v="1"/>
    <n v="10"/>
    <n v="1"/>
    <n v="332500000"/>
    <s v="GLOBAL"/>
    <m/>
  </r>
  <r>
    <x v="26"/>
    <s v="02-02-01-002-003-03"/>
    <n v="10"/>
    <s v="Materiales y suministros - Preparaciones utilizadas en la alimentación de animales"/>
    <s v="ALIMENTO HUMEDO EN LATA PARA  PERROS"/>
    <n v="10121802"/>
    <s v="Selección abreviada subasta inversa (No disponible)"/>
    <n v="3"/>
    <n v="6"/>
    <n v="250"/>
    <n v="2000000"/>
    <s v="UNIDAD"/>
    <s v="NO SOLICITADAS"/>
  </r>
  <r>
    <x v="26"/>
    <s v="02-02-01-002-003-03"/>
    <n v="10"/>
    <s v="Materiales y suministros - Preparaciones utilizadas en la alimentación de animales"/>
    <s v="ALIMENTO CONCENTRADO PERROS CACHORRO"/>
    <n v="10121801"/>
    <s v="Selección abreviada subasta inversa (No disponible)"/>
    <n v="3"/>
    <n v="6"/>
    <n v="4818"/>
    <n v="72270000"/>
    <s v="KILOGRAMO"/>
    <s v="NO SOLICITADAS"/>
  </r>
  <r>
    <x v="26"/>
    <s v="02-02-01-004-002"/>
    <n v="10"/>
    <s v="Materiales y suministros - Productos metálicos elaborados (excepto maquinaria y equipo)"/>
    <s v="MOSQUETONES "/>
    <n v="10141609"/>
    <s v="Mínima cuantía"/>
    <n v="3"/>
    <n v="6"/>
    <n v="10"/>
    <n v="250000"/>
    <s v="UNIDAD"/>
    <s v="NO SOLICITADAS"/>
  </r>
  <r>
    <x v="26"/>
    <s v="02-02-01-002-007"/>
    <n v="10"/>
    <s v="Materiales y suministros - Artículos textiles (excepto prendas de vestir)"/>
    <s v="CHALECO PARA ENTRENAMIENTO CANINO CON LOGO "/>
    <n v="46181531"/>
    <s v="Mínima cuantía"/>
    <n v="3"/>
    <n v="6"/>
    <n v="10"/>
    <n v="1600000"/>
    <s v="UNIDAD"/>
    <s v="NO SOLICITADAS"/>
  </r>
  <r>
    <x v="26"/>
    <s v="02-02-01-002-007"/>
    <n v="10"/>
    <s v="Materiales y suministros - Artículos textiles (excepto prendas de vestir)"/>
    <s v="CHALECO PARA CANINO- LOGOTIPO"/>
    <n v="46181531"/>
    <s v="Mínima cuantía"/>
    <n v="3"/>
    <n v="6"/>
    <n v="23"/>
    <n v="1380000"/>
    <s v="UNIDAD"/>
    <s v="NO SOLICITADAS"/>
  </r>
  <r>
    <x v="26"/>
    <s v="02-02-01-003-006-09"/>
    <n v="10"/>
    <s v="Materiales y suministros - Otros productos plásticos"/>
    <s v="BOZAL CANASTILLA  PLASTICO"/>
    <n v="10141610"/>
    <s v="Mínima cuantía"/>
    <n v="3"/>
    <n v="6"/>
    <n v="10"/>
    <n v="260000"/>
    <s v="UNIDAD"/>
    <s v="NO SOLICITADAS"/>
  </r>
  <r>
    <x v="26"/>
    <s v="02-02-01-002-007"/>
    <n v="10"/>
    <s v="Materiales y suministros - Artículos textiles (excepto prendas de vestir)"/>
    <s v="BOZAL LONA "/>
    <n v="10141610"/>
    <s v="Mínima cuantía"/>
    <n v="3"/>
    <n v="6"/>
    <n v="10"/>
    <n v="240000"/>
    <s v="UNIDAD"/>
    <s v="NO SOLICITADAS"/>
  </r>
  <r>
    <x v="26"/>
    <s v="02-02-01-002-007"/>
    <n v="10"/>
    <s v="Materiales y suministros - Artículos textiles (excepto prendas de vestir)"/>
    <s v="CINTA TUBULAR ROLLO x 50 mts ( trailla )"/>
    <n v="10131604"/>
    <s v="Mínima cuantía"/>
    <n v="3"/>
    <n v="6"/>
    <n v="4"/>
    <n v="400000"/>
    <s v="METRO"/>
    <s v="NO SOLICITADAS"/>
  </r>
  <r>
    <x v="26"/>
    <s v="02-02-01-004-007-01"/>
    <n v="10"/>
    <s v="Materiales y suministros - Válvulas y tubos electrónicos; componentes electrónicos; sus partes y piezas"/>
    <s v="MICROCHIP AVID caja por 100 unidades "/>
    <n v="41102603"/>
    <s v="Mínima cuantía"/>
    <n v="3"/>
    <n v="6"/>
    <n v="1"/>
    <n v="4000000"/>
    <s v="UNIDAD"/>
    <s v="NO SOLICITADAS"/>
  </r>
  <r>
    <x v="26"/>
    <s v="02-02-01-003-008-09"/>
    <n v="10"/>
    <s v="Materiales y suministros - Otros artículos manufacturados n. C. P."/>
    <s v="ARO DE ENTRENAMIENTO PARA PERROS"/>
    <n v="10131601"/>
    <s v="Mínima cuantía"/>
    <n v="3"/>
    <n v="6"/>
    <n v="6"/>
    <n v="90000"/>
    <s v="UNIDAD"/>
    <s v="NO SOLICITADAS"/>
  </r>
  <r>
    <x v="26"/>
    <s v="02-02-01-003-008-09"/>
    <n v="10"/>
    <s v="Materiales y suministros - Otros artículos manufacturados n. C. P."/>
    <s v="CEPILLO METALICO"/>
    <n v="10111302"/>
    <s v="Mínima cuantía"/>
    <n v="3"/>
    <n v="6"/>
    <n v="20"/>
    <n v="600000"/>
    <s v="UNIDAD"/>
    <s v="NO SOLICITADAS"/>
  </r>
  <r>
    <x v="26"/>
    <s v="02-02-01-003-006-09"/>
    <n v="10"/>
    <s v="Materiales y suministros - Otros productos plásticos"/>
    <s v="GUACALES GRANDES"/>
    <n v="10131601"/>
    <s v="Mínima cuantía"/>
    <n v="3"/>
    <n v="6"/>
    <n v="10"/>
    <n v="6000000"/>
    <s v="UNIDAD"/>
    <s v="NO SOLICITADAS"/>
  </r>
  <r>
    <x v="26"/>
    <s v="02-02-01-003-008-05"/>
    <n v="10"/>
    <s v="Materiales y suministros - Juegos y juguetes"/>
    <s v="JUGUETE CACHORRO"/>
    <n v="10111301"/>
    <s v="Mínima cuantía"/>
    <n v="3"/>
    <n v="6"/>
    <n v="10"/>
    <n v="190000"/>
    <s v="UNIDAD"/>
    <s v="NO SOLICITADAS"/>
  </r>
  <r>
    <x v="26"/>
    <s v="02-02-01-003-008-05"/>
    <n v="10"/>
    <s v="Materiales y suministros - Juegos y juguetes"/>
    <s v="JUGUETE MAZISO"/>
    <n v="10111301"/>
    <s v="Mínima cuantía"/>
    <n v="3"/>
    <n v="6"/>
    <n v="10"/>
    <n v="240000"/>
    <s v="UNIDAD"/>
    <s v="NO SOLICITADAS"/>
  </r>
  <r>
    <x v="26"/>
    <s v="02-02-01-003-008-05"/>
    <n v="10"/>
    <s v="Materiales y suministros - Juegos y juguetes"/>
    <s v="JUGUETE TIPO KONG NEGRO GRANDE "/>
    <n v="10111301"/>
    <s v="Mínima cuantía"/>
    <n v="3"/>
    <n v="6"/>
    <n v="10"/>
    <n v="150000"/>
    <s v="UNIDAD"/>
    <s v="NO SOLICITADAS"/>
  </r>
  <r>
    <x v="26"/>
    <s v="02-02-01-003-008-05"/>
    <n v="10"/>
    <s v="Materiales y suministros - Juegos y juguetes"/>
    <s v="MORDEDOR"/>
    <n v="10111301"/>
    <s v="Mínima cuantía"/>
    <n v="3"/>
    <n v="6"/>
    <n v="4"/>
    <n v="80000"/>
    <s v="UNIDAD"/>
    <s v="NO SOLICITADAS"/>
  </r>
  <r>
    <x v="26"/>
    <s v="02-02-01-003-008-05"/>
    <n v="10"/>
    <s v="Materiales y suministros - Juegos y juguetes"/>
    <s v="PELOTA MACIZA EN CAUCHO "/>
    <n v="10111301"/>
    <s v="Mínima cuantía"/>
    <n v="3"/>
    <n v="6"/>
    <n v="10"/>
    <n v="220000"/>
    <s v="UNIDAD"/>
    <s v="NO SOLICITADAS"/>
  </r>
  <r>
    <x v="26"/>
    <s v="02-02-01-004-002"/>
    <n v="10"/>
    <s v="Materiales y suministros - Productos metálicos elaborados (excepto maquinaria y equipo)"/>
    <s v="POZUELO EN ECERO INOXIDABLE CON BASE ELEVADA ( base  semitrasparente )"/>
    <n v="10111304"/>
    <s v="Mínima cuantía"/>
    <n v="3"/>
    <n v="6"/>
    <n v="20"/>
    <n v="1000000"/>
    <s v="UNIDAD"/>
    <s v="NO SOLICITADAS"/>
  </r>
  <r>
    <x v="26"/>
    <s v="02-02-01-003-001"/>
    <n v="10"/>
    <s v="Materiales y suministros - Productos de madera, corcho, cestería y espartería"/>
    <s v="MURO AGILITY"/>
    <n v="10111306"/>
    <s v="Mínima cuantía"/>
    <n v="3"/>
    <n v="6"/>
    <n v="1"/>
    <n v="602189"/>
    <s v="UNIDAD"/>
    <s v="NO SOLICITADAS"/>
  </r>
  <r>
    <x v="26"/>
    <s v="02-02-01-003-001"/>
    <n v="10"/>
    <s v="Materiales y suministros - Productos de madera, corcho, cestería y espartería"/>
    <s v="PASARELA AGILITY"/>
    <n v="10111306"/>
    <s v="Mínima cuantía"/>
    <n v="3"/>
    <n v="6"/>
    <n v="1"/>
    <n v="2100000"/>
    <s v="UNIDAD"/>
    <s v="NO SOLICITADAS"/>
  </r>
  <r>
    <x v="26"/>
    <s v="02-02-01-003-001"/>
    <n v="10"/>
    <s v="Materiales y suministros - Productos de madera, corcho, cestería y espartería"/>
    <s v="RUEDA PARA AGILITY"/>
    <n v="10111306"/>
    <s v="Mínima cuantía"/>
    <n v="3"/>
    <n v="6"/>
    <n v="1"/>
    <n v="550550"/>
    <s v="UNIDAD"/>
    <s v="NO SOLICITADAS"/>
  </r>
  <r>
    <x v="26"/>
    <s v="02-02-01-003-001"/>
    <n v="10"/>
    <s v="Materiales y suministros - Productos de madera, corcho, cestería y espartería"/>
    <s v="BALANCIN AGILITY "/>
    <n v="10111306"/>
    <s v="Mínima cuantía"/>
    <n v="3"/>
    <n v="6"/>
    <n v="1"/>
    <n v="900000"/>
    <s v="UNIDAD"/>
    <s v="NO SOLICITADAS"/>
  </r>
  <r>
    <x v="26"/>
    <s v="02-02-01-003-001"/>
    <n v="10"/>
    <s v="Materiales y suministros - Productos de madera, corcho, cestería y espartería"/>
    <s v="TUNEL RIGIDO AGILITY"/>
    <n v="10111306"/>
    <s v="Mínima cuantía"/>
    <n v="3"/>
    <n v="6"/>
    <n v="1"/>
    <n v="1100000"/>
    <s v="UNIDAD"/>
    <s v="NO SOLICITADAS"/>
  </r>
  <r>
    <x v="26"/>
    <s v="02-02-01-003-001"/>
    <n v="10"/>
    <s v="Materiales y suministros - Productos de madera, corcho, cestería y espartería"/>
    <s v="SALTO  ALTO  AGILITY"/>
    <n v="10111306"/>
    <s v="Mínima cuantía"/>
    <n v="3"/>
    <n v="6"/>
    <n v="3"/>
    <n v="540000"/>
    <s v="UNIDAD"/>
    <s v="NO SOLICITADAS"/>
  </r>
  <r>
    <x v="26"/>
    <s v="02-02-01-003-001"/>
    <n v="10"/>
    <s v="Materiales y suministros - Productos de madera, corcho, cestería y espartería"/>
    <s v="SLALOM AGILITY "/>
    <n v="10111306"/>
    <s v="Mínima cuantía"/>
    <n v="3"/>
    <n v="6"/>
    <n v="1"/>
    <n v="950000"/>
    <s v="UNIDAD"/>
    <s v="NO SOLICITADAS"/>
  </r>
  <r>
    <x v="26"/>
    <s v="02-02-01-003-001"/>
    <n v="10"/>
    <s v="Materiales y suministros - Productos de madera, corcho, cestería y espartería"/>
    <s v="RAMPA AGILITY "/>
    <n v="10111306"/>
    <s v="Mínima cuantía"/>
    <n v="3"/>
    <n v="6"/>
    <n v="1"/>
    <n v="900000"/>
    <s v="UNIDAD"/>
    <s v="NO SOLICITADAS"/>
  </r>
  <r>
    <x v="26"/>
    <s v="02-02-01-003-001"/>
    <n v="10"/>
    <s v="Materiales y suministros - Productos de madera, corcho, cestería y espartería"/>
    <s v="SALTO LARGO AGILITY"/>
    <n v="10111306"/>
    <s v="Mínima cuantía"/>
    <n v="3"/>
    <n v="6"/>
    <n v="1"/>
    <n v="451460"/>
    <s v="UNIDAD"/>
    <s v="NO SOLICITADAS"/>
  </r>
  <r>
    <x v="26"/>
    <s v="02-02-01-004-002"/>
    <n v="10"/>
    <s v="Materiales y suministros - Productos metálicos elaborados (excepto maquinaria y equipo)"/>
    <s v="CUCHILLA MINORA  CAJA X 5"/>
    <n v="42295205"/>
    <s v="Mínima cuantía"/>
    <n v="3"/>
    <n v="6"/>
    <n v="32"/>
    <n v="192000"/>
    <s v="UNIDAD"/>
    <s v="NO SOLICITADAS"/>
  </r>
  <r>
    <x v="26"/>
    <s v="02-01-01-004-008-01"/>
    <n v="10"/>
    <s v="Activos fijos - Aparatos médicos y quirúrgicos y aparatos ortésicos y protésicos"/>
    <s v="ESTETOSCOPIO ELECTRONICO "/>
    <n v="42182100"/>
    <s v="Mínima cuantía"/>
    <n v="3"/>
    <n v="6"/>
    <n v="3"/>
    <n v="2100000"/>
    <s v="UNIDAD"/>
    <s v="NO SOLICITADAS"/>
  </r>
  <r>
    <x v="26"/>
    <s v="02-01-01-004-008-01"/>
    <n v="10"/>
    <s v="Activos fijos - Aparatos médicos y quirúrgicos y aparatos ortésicos y protésicos"/>
    <s v="EQUIPO BIOQUIMICA SANGUINEA "/>
    <n v="41115815"/>
    <s v="Mínima cuantía"/>
    <n v="3"/>
    <n v="6"/>
    <n v="1"/>
    <n v="33000000"/>
    <s v="UNIDAD"/>
    <s v="NO SOLICITADAS"/>
  </r>
  <r>
    <x v="26"/>
    <s v="02-01-01-004-008-01"/>
    <n v="10"/>
    <s v="Activos fijos - Aparatos médicos y quirúrgicos y aparatos ortésicos y protésicos"/>
    <s v="EQUIPO HEMATOLOGIA  LABORATORIO CLINICO   "/>
    <n v="41115815"/>
    <s v="Mínima cuantía"/>
    <n v="3"/>
    <n v="6"/>
    <n v="1"/>
    <n v="53500000"/>
    <s v="UNIDAD"/>
    <s v="NO SOLICITADAS"/>
  </r>
  <r>
    <x v="26"/>
    <s v="02-01-01-004-008-02"/>
    <n v="10"/>
    <s v="Activos fijos - Instrumentos y aparatos de medición, verificación, análisis, de navegación y para otros fines (excepto instrumentos ópticos); instrumentos de control de procesos industriales, sus partes, piezas y accesorios"/>
    <s v="EQUIPO MEDIDOR MULTIPARAMETROS"/>
    <n v="42121500"/>
    <s v="Mínima cuantía"/>
    <n v="3"/>
    <n v="6"/>
    <n v="1"/>
    <n v="14000000"/>
    <s v="UNIDAD"/>
    <s v="NO SOLICITADAS"/>
  </r>
  <r>
    <x v="26"/>
    <s v="02-02-01-003-005-04"/>
    <n v="10"/>
    <s v="Materiales y suministros - Productos químicos n. C. P."/>
    <s v="REACTIVOS LABORATORIO CLINICO"/>
    <n v="41111600"/>
    <s v="Mínima cuantía"/>
    <n v="3"/>
    <n v="6"/>
    <n v="1"/>
    <n v="3000000"/>
    <s v="UNIDAD"/>
    <s v="NO SOLICITADAS"/>
  </r>
  <r>
    <x v="26"/>
    <s v="02-02-01-003-005-02"/>
    <n v="10"/>
    <s v="Materiales y suministros - Productos farmacéuticos"/>
    <s v="MATERIAL QUIRURGICO "/>
    <n v="42295100"/>
    <s v="Mínima cuantía"/>
    <n v="3"/>
    <n v="6"/>
    <n v="1"/>
    <n v="5000000"/>
    <s v="UNIDAD"/>
    <s v="NO SOLICITADAS"/>
  </r>
  <r>
    <x v="26"/>
    <s v="02-02-01-003-005-02"/>
    <n v="10"/>
    <s v="Materiales y suministros - Productos farmacéuticos"/>
    <s v="MATERIAL VETERINARIO "/>
    <n v="73101700"/>
    <s v="Mínima cuantía"/>
    <n v="3"/>
    <n v="6"/>
    <n v="1"/>
    <n v="17808886"/>
    <s v="UNIDAD"/>
    <s v="NO SOLICITADAS"/>
  </r>
  <r>
    <x v="26"/>
    <s v="02-02-02-008-003-05"/>
    <n v="10"/>
    <s v="Adquisición de servicios - Servicios veterinarios"/>
    <s v="SERVICIOS MEDICOS ESPECIALIZADOS PARA PERROS"/>
    <n v="70122009"/>
    <s v="Mínima cuantía"/>
    <n v="3"/>
    <n v="6"/>
    <n v="1"/>
    <n v="7000000"/>
    <s v="GLOBAL"/>
    <s v="NO SOLICITADAS"/>
  </r>
  <r>
    <x v="26"/>
    <s v="02-02-02-009-004-02"/>
    <n v="10"/>
    <s v="Adquisición de servicios - Servicios de recolección de desechos"/>
    <s v="DISPOSICION RESIDUOS BIOLOGICOS Y DE CADAVERES "/>
    <n v="76131602"/>
    <s v="Mínima cuantía"/>
    <n v="3"/>
    <n v="6"/>
    <n v="1"/>
    <n v="2000000"/>
    <s v="GLOBAL"/>
    <s v="NO SOLICITADAS"/>
  </r>
  <r>
    <x v="26"/>
    <s v="02-02-02-006-004"/>
    <n v="10"/>
    <s v="Adquisición de servicios - Servicios de transporte de pasajeros"/>
    <s v="PASAJES"/>
    <n v="20102301"/>
    <s v="Mínima cuantía"/>
    <n v="3"/>
    <n v="6"/>
    <n v="1"/>
    <n v="40000000"/>
    <s v="GLOBAL"/>
    <s v="NO SOLICITADAS"/>
  </r>
  <r>
    <x v="26"/>
    <s v="02-02-02-010"/>
    <n v="10"/>
    <s v="Adquisición de servicios - Viáticos de los funcionarios en comisión"/>
    <s v="VIATICOS"/>
    <n v="93151500"/>
    <s v="Mínima cuantía"/>
    <n v="3"/>
    <n v="6"/>
    <n v="1"/>
    <n v="37704000"/>
    <s v="GLOBAL"/>
    <s v="NO SOLICITADAS"/>
  </r>
  <r>
    <x v="26"/>
    <s v="02-02-01-003-006-09"/>
    <n v="10"/>
    <s v="Materiales y suministros - Otros productos plásticos"/>
    <s v="ROLLO DE PLÁSTICO NEGRO CALIBRE 6 MIL X 4 ANCHO X 100 M LARGO X ROLLO "/>
    <n v="13102018"/>
    <s v="Mínima cuantía"/>
    <n v="1"/>
    <n v="12"/>
    <n v="5"/>
    <n v="1599010"/>
    <s v="GLOBAL"/>
    <s v="NO SOLICITADAS"/>
  </r>
  <r>
    <x v="26"/>
    <s v="02-02-02-006-005-03"/>
    <n v="10"/>
    <s v="Adquisición de servicios - Servicios de transporte de carga por vía aérea o espacial"/>
    <s v="PAGO QUE SE DEMANDEN POR CONCEPTO DE TRANSPORTE  NACIONAL DE MATERIAL DE USO DE LA FAC"/>
    <s v="78101800_x000a_78101501"/>
    <s v="Selección abreviada - acuerdo marco"/>
    <n v="1"/>
    <n v="12"/>
    <n v="1"/>
    <n v="54500000"/>
    <s v="GLOBAL"/>
    <s v="SI APROBADAS"/>
  </r>
  <r>
    <x v="26"/>
    <s v="02-02-02-006-005-03"/>
    <n v="10"/>
    <s v="Adquisición de servicios - Servicios de transporte de carga por vía aérea o espacial"/>
    <s v="TRANSPORTE RADARES - PLAN COLOMBIA VF 2019"/>
    <s v="78101501_x000a_78101800_x000a_"/>
    <s v="Selección abreviada - acuerdo marco"/>
    <n v="1"/>
    <n v="12"/>
    <n v="1"/>
    <n v="32000000"/>
    <s v="GLOBAL"/>
    <s v="SI APROBADAS"/>
  </r>
  <r>
    <x v="26"/>
    <s v="02-02-02-006-005-03"/>
    <n v="10"/>
    <s v="Adquisición de servicios - Servicios de transporte de carga por vía aérea o espacial"/>
    <s v="PAGO QUE SE DEMANDEN POR CONCEPTO DE TRANSPORTE  NACIONAL DE MATERIAL DE USO DE LA FAC"/>
    <s v="78101501_x000a_78101800_x000a_"/>
    <s v="Selección abreviada - acuerdo marco"/>
    <n v="2"/>
    <n v="10"/>
    <n v="1"/>
    <n v="315000000"/>
    <s v="GLOBAL"/>
    <s v="NO SOLICITADAS"/>
  </r>
  <r>
    <x v="26"/>
    <s v="02-02-01-002-008"/>
    <n v="10"/>
    <s v="Materiales y suministros - Dotación (prendas de vestir y calzado)"/>
    <s v="DOTACION CIVIL A SOLDADOS (ROPA Y CALZADO) LEY 1861  AGTO. /2017"/>
    <s v="53111602_x000a_53101902_x000a_53101602_x000a_53101904_x000a_53101604"/>
    <s v="Selección abreviada subasta inversa (No disponible)"/>
    <n v="1"/>
    <n v="12"/>
    <n v="1"/>
    <n v="126087267.82000001"/>
    <s v="GLOBAL"/>
    <s v="SI APROBADAS"/>
  </r>
  <r>
    <x v="26"/>
    <s v="02-02-01-002-008"/>
    <n v="10"/>
    <s v="Materiales y suministros - Dotación (prendas de vestir y calzado)"/>
    <s v="BOTAS NEGRAS SOLDADOS"/>
    <n v="46181612"/>
    <s v="Selección abreviada subasta inversa (No disponible)"/>
    <n v="1"/>
    <n v="12"/>
    <n v="1736"/>
    <n v="346535570.30000001"/>
    <s v="UNIDAD"/>
    <s v="SI APROBADAS"/>
  </r>
  <r>
    <x v="26"/>
    <s v="02-02-01-002-008"/>
    <n v="10"/>
    <s v="Materiales y suministros - Dotación (prendas de vestir y calzado)"/>
    <s v="TOALLA"/>
    <n v="52121700"/>
    <s v="Selección abreviada subasta inversa (No disponible)"/>
    <n v="1"/>
    <n v="12"/>
    <n v="8317"/>
    <n v="78682978.5"/>
    <s v="UNIDAD"/>
    <s v="SI APROBADAS"/>
  </r>
  <r>
    <x v="26"/>
    <s v="02-02-01-002-008"/>
    <n v="10"/>
    <s v="Materiales y suministros - Dotación (prendas de vestir y calzado)"/>
    <s v="CAMUFLADO PERSONAL MILITAR (PCLO)"/>
    <n v="53102701"/>
    <s v="Selección abreviada subasta inversa (No disponible)"/>
    <n v="1"/>
    <n v="12"/>
    <n v="2040"/>
    <n v="409686057.95999998"/>
    <s v="UNIDAD"/>
    <s v="SI APROBADAS"/>
  </r>
  <r>
    <x v="26"/>
    <s v="02-02-01-002-008"/>
    <n v="10"/>
    <s v="Materiales y suministros - Dotación (prendas de vestir y calzado)"/>
    <s v="CALZADO DAMA DISEÑO CLÁSICO Y DE MODA"/>
    <n v="53111602"/>
    <s v="Selección abreviada subasta inversa (No disponible)"/>
    <n v="1"/>
    <n v="12"/>
    <n v="2100"/>
    <n v="178396437.87"/>
    <s v="UNIDAD"/>
    <s v="SI APROBADAS"/>
  </r>
  <r>
    <x v="26"/>
    <s v="02-02-01-002-008"/>
    <n v="10"/>
    <s v="Materiales y suministros - Dotación (prendas de vestir y calzado)"/>
    <s v="VESTIDO FORMAL GAMA ALTA: SACO Y PANTALÓN  CABALLERO"/>
    <n v="53101902"/>
    <s v="Selección abreviada subasta inversa (No disponible)"/>
    <n v="1"/>
    <n v="12"/>
    <n v="2100"/>
    <n v="466687576.94"/>
    <s v="UNIDAD"/>
    <s v="SI APROBADAS"/>
  </r>
  <r>
    <x v="26"/>
    <s v="02-02-01-002-008"/>
    <n v="10"/>
    <s v="Materiales y suministros - Dotación (prendas de vestir y calzado)"/>
    <s v="CAMISA FORMAL MANGA LARGA CABALLERO"/>
    <n v="53101602"/>
    <s v="Selección abreviada subasta inversa (No disponible)"/>
    <n v="1"/>
    <n v="12"/>
    <n v="2100"/>
    <n v="104790000"/>
    <s v="UNIDAD"/>
    <s v="SI APROBADAS"/>
  </r>
  <r>
    <x v="26"/>
    <s v="02-02-01-002-008"/>
    <n v="10"/>
    <s v="Materiales y suministros - Dotación (prendas de vestir y calzado)"/>
    <s v="CORBATA CABALLERO"/>
    <n v="53102502"/>
    <s v="Selección abreviada subasta inversa (No disponible)"/>
    <n v="1"/>
    <n v="12"/>
    <n v="2100"/>
    <n v="53802000"/>
    <s v="UNIDAD"/>
    <s v="SI APROBADAS"/>
  </r>
  <r>
    <x v="26"/>
    <s v="02-02-01-002-008"/>
    <n v="10"/>
    <s v="Materiales y suministros - Dotación (prendas de vestir y calzado)"/>
    <s v="CALZADO CABALLERO DISEÑO CLÁSICO Y DE MODA "/>
    <n v="53111601"/>
    <s v="Selección abreviada subasta inversa (No disponible)"/>
    <n v="1"/>
    <n v="12"/>
    <n v="2100"/>
    <n v="204536817.53"/>
    <s v="UNIDAD"/>
    <s v="SI APROBADAS"/>
  </r>
  <r>
    <x v="26"/>
    <s v="02-02-01-002-008"/>
    <n v="10"/>
    <s v="Materiales y suministros - Dotación (prendas de vestir y calzado)"/>
    <s v="SASTRE FORMAL DAMA"/>
    <n v="53101904"/>
    <s v="Selección abreviada subasta inversa (No disponible)"/>
    <n v="1"/>
    <n v="12"/>
    <n v="2100"/>
    <n v="337914380.16000003"/>
    <s v="UNIDAD"/>
    <s v="SI APROBADAS"/>
  </r>
  <r>
    <x v="26"/>
    <s v="02-02-01-002-008"/>
    <n v="10"/>
    <s v="Materiales y suministros - Dotación (prendas de vestir y calzado)"/>
    <s v="BLUSA FORMAL MANGA LARGA DAMA"/>
    <n v="53101604"/>
    <s v="Selección abreviada subasta inversa (No disponible)"/>
    <n v="1"/>
    <n v="12"/>
    <n v="2100"/>
    <n v="110436132.87"/>
    <s v="UNIDAD"/>
    <s v="SI APROBADAS"/>
  </r>
  <r>
    <x v="26"/>
    <s v="02-02-01-002-008"/>
    <n v="10"/>
    <s v="Materiales y suministros - Dotación (prendas de vestir y calzado)"/>
    <s v="DOTACION CIVIL A SOLDADOS (ROPA Y CALZADO) LEY 1861  AGTO. /2017"/>
    <s v="53111602_x000a_53101902_x000a_53101602_x000a_53101904_x000a_53101604"/>
    <s v="Selección abreviada subasta inversa (No disponible)"/>
    <n v="3"/>
    <n v="9"/>
    <n v="1"/>
    <n v="1206000000.0000002"/>
    <s v="GLOBAL"/>
    <s v="NO SOLICITADAS"/>
  </r>
  <r>
    <x v="26"/>
    <s v="02-02-01-002-008"/>
    <n v="10"/>
    <s v="Materiales y suministros - Dotación (prendas de vestir y calzado)"/>
    <s v="BLUSA FORMAL MANGA LARGA DAMA CIVIL"/>
    <n v="53101604"/>
    <s v="Selección abreviada subasta inversa (No disponible)"/>
    <n v="3"/>
    <n v="9"/>
    <n v="900"/>
    <n v="99561000"/>
    <s v="UNIDAD"/>
    <s v="NO SOLICITADAS"/>
  </r>
  <r>
    <x v="26"/>
    <s v="02-02-01-002-008"/>
    <n v="10"/>
    <s v="Materiales y suministros - Dotación (prendas de vestir y calzado)"/>
    <s v="CALZADO PERSONAL CIVIL PARA CABALLERO"/>
    <n v="53111601"/>
    <s v="Selección abreviada subasta inversa (No disponible)"/>
    <n v="3"/>
    <n v="9"/>
    <n v="900"/>
    <n v="48276000"/>
    <s v="UNIDAD"/>
    <s v="NO SOLICITADAS"/>
  </r>
  <r>
    <x v="26"/>
    <s v="02-02-01-002-008"/>
    <n v="10"/>
    <s v="Materiales y suministros - Dotación (prendas de vestir y calzado)"/>
    <s v="CALZADO PERSONAL CIVIL PARA DAMA "/>
    <n v="53111602"/>
    <s v="Selección abreviada subasta inversa (No disponible)"/>
    <n v="3"/>
    <n v="9"/>
    <n v="900"/>
    <n v="118584000"/>
    <s v="UNIDAD"/>
    <s v="NO SOLICITADAS"/>
  </r>
  <r>
    <x v="26"/>
    <s v="02-02-01-002-008"/>
    <n v="10"/>
    <s v="Materiales y suministros - Dotación (prendas de vestir y calzado)"/>
    <s v="CAMISA FORMAL MANGA LARGA CABALLERO"/>
    <n v="53101602"/>
    <s v="Selección abreviada subasta inversa (No disponible)"/>
    <n v="3"/>
    <n v="9"/>
    <n v="900"/>
    <n v="105210000"/>
    <s v="UNIDAD"/>
    <s v="NO SOLICITADAS"/>
  </r>
  <r>
    <x v="26"/>
    <s v="02-02-01-002-008"/>
    <n v="10"/>
    <s v="Materiales y suministros - Dotación (prendas de vestir y calzado)"/>
    <s v="CORBATA PARA CABALLERO"/>
    <n v="53102502"/>
    <s v="Selección abreviada subasta inversa (No disponible)"/>
    <n v="3"/>
    <n v="9"/>
    <n v="900"/>
    <n v="36198000"/>
    <s v="UNIDAD"/>
    <s v="NO SOLICITADAS"/>
  </r>
  <r>
    <x v="26"/>
    <s v="02-02-01-002-008"/>
    <n v="10"/>
    <s v="Materiales y suministros - Dotación (prendas de vestir y calzado)"/>
    <s v="SASTRE FORMAL DAMA"/>
    <n v="53101904"/>
    <s v="Selección abreviada subasta inversa (No disponible)"/>
    <n v="3"/>
    <n v="9"/>
    <n v="900"/>
    <n v="322068000"/>
    <s v="UNIDAD"/>
    <s v="NO SOLICITADAS"/>
  </r>
  <r>
    <x v="26"/>
    <s v="02-02-01-002-008"/>
    <n v="10"/>
    <s v="Materiales y suministros - Dotación (prendas de vestir y calzado)"/>
    <s v="VESTIDO FORMAL CABALLERO"/>
    <n v="53101902"/>
    <s v="Selección abreviada subasta inversa (No disponible)"/>
    <n v="3"/>
    <n v="9"/>
    <n v="900"/>
    <n v="360486000"/>
    <s v="UNIDAD"/>
    <s v="NO SOLICITADAS"/>
  </r>
  <r>
    <x v="26"/>
    <s v="02-02-01-002-008"/>
    <n v="10"/>
    <s v="Materiales y suministros - Dotación (prendas de vestir y calzado)"/>
    <s v="CAMISA FORMAL PARA DAMA AZUL CON PORTAPRESILLAS"/>
    <n v="53101604"/>
    <s v="Selección abreviada subasta inversa (No disponible)"/>
    <n v="3"/>
    <n v="9"/>
    <n v="1130.6666666666667"/>
    <n v="56564992.000000007"/>
    <s v="UNIDAD"/>
    <s v="NO SOLICITADAS"/>
  </r>
  <r>
    <x v="26"/>
    <s v="02-02-01-002-008"/>
    <n v="10"/>
    <s v="Materiales y suministros - Dotación (prendas de vestir y calzado)"/>
    <s v="CAMISA FORMAL PARA DAMA AZUL CON PORTAPRESILLAS  M/C"/>
    <n v="53101604"/>
    <s v="Selección abreviada subasta inversa (No disponible)"/>
    <n v="3"/>
    <n v="9"/>
    <n v="482.33333333333331"/>
    <n v="24130172"/>
    <s v="UNIDAD"/>
    <s v="NO SOLICITADAS"/>
  </r>
  <r>
    <x v="26"/>
    <s v="02-02-01-002-008"/>
    <n v="10"/>
    <s v="Materiales y suministros - Dotación (prendas de vestir y calzado)"/>
    <s v="CAMISA FORMAL PARA DAMA BLANCA CON ALFORJAS"/>
    <n v="53101604"/>
    <s v="Selección abreviada subasta inversa (No disponible)"/>
    <n v="3"/>
    <n v="9"/>
    <n v="56"/>
    <n v="2882751"/>
    <s v="UNIDAD"/>
    <s v="NO SOLICITADAS"/>
  </r>
  <r>
    <x v="26"/>
    <s v="02-02-01-002-008"/>
    <n v="10"/>
    <s v="Materiales y suministros - Dotación (prendas de vestir y calzado)"/>
    <s v="CAMISA FORMAL PARA DAMA BLANCA CON PORTAPRESILLAS"/>
    <n v="53101604"/>
    <s v="Selección abreviada subasta inversa (No disponible)"/>
    <n v="3"/>
    <n v="9"/>
    <n v="494"/>
    <n v="23279195"/>
    <s v="UNIDAD"/>
    <s v="NO SOLICITADAS"/>
  </r>
  <r>
    <x v="26"/>
    <s v="02-02-01-002-008"/>
    <n v="10"/>
    <s v="Materiales y suministros - Dotación (prendas de vestir y calzado)"/>
    <s v="CAMISA FORMAL PARA HOMBRE AZUL CON PORTAPRESILLAS"/>
    <n v="53101602"/>
    <s v="Selección abreviada subasta inversa (No disponible)"/>
    <n v="3"/>
    <n v="9"/>
    <n v="5000"/>
    <n v="250140000"/>
    <s v="UNIDAD"/>
    <s v="NO SOLICITADAS"/>
  </r>
  <r>
    <x v="26"/>
    <s v="02-02-01-002-008"/>
    <n v="10"/>
    <s v="Materiales y suministros - Dotación (prendas de vestir y calzado)"/>
    <s v="CAMISA FORMAL PARA HOMBRE AZUL CON PORTAPRESILLAS M/C"/>
    <n v="53101602"/>
    <s v="Selección abreviada subasta inversa (No disponible)"/>
    <n v="3"/>
    <n v="9"/>
    <n v="4600"/>
    <n v="230128800"/>
    <s v="UNIDAD"/>
    <s v="NO SOLICITADAS"/>
  </r>
  <r>
    <x v="26"/>
    <s v="02-02-01-002-008"/>
    <n v="10"/>
    <s v="Materiales y suministros - Dotación (prendas de vestir y calzado)"/>
    <s v="CAMISA FORMAL PARA HOMBRE BLANCA CON ALFORJAS"/>
    <n v="53101602"/>
    <s v="Selección abreviada subasta inversa (No disponible)"/>
    <n v="3"/>
    <n v="9"/>
    <n v="200"/>
    <n v="10005600"/>
    <s v="UNIDAD"/>
    <s v="NO SOLICITADAS"/>
  </r>
  <r>
    <x v="26"/>
    <s v="02-02-01-002-008"/>
    <n v="10"/>
    <s v="Materiales y suministros - Dotación (prendas de vestir y calzado)"/>
    <s v="CAMISA FORMAL PARA HOMBRE BLANCA CON ALFORJAS CUELLO PAJARITO"/>
    <n v="53101602"/>
    <s v="Selección abreviada subasta inversa (No disponible)"/>
    <n v="3"/>
    <n v="9"/>
    <n v="249.25"/>
    <n v="12469479"/>
    <s v="UNIDAD"/>
    <s v="NO SOLICITADAS"/>
  </r>
  <r>
    <x v="26"/>
    <s v="02-02-01-002-008"/>
    <n v="10"/>
    <s v="Materiales y suministros - Dotación (prendas de vestir y calzado)"/>
    <s v="CAMISA FORMAL PARA HOMBRE BLANCA CON PORTAPRESILLAS"/>
    <n v="53101602"/>
    <s v="Selección abreviada subasta inversa (No disponible)"/>
    <n v="3"/>
    <n v="9"/>
    <n v="100"/>
    <n v="4709210"/>
    <s v="UNIDAD"/>
    <s v="NO SOLICITADAS"/>
  </r>
  <r>
    <x v="26"/>
    <s v="02-02-01-002-008"/>
    <n v="10"/>
    <s v="Materiales y suministros - Dotación (prendas de vestir y calzado)"/>
    <s v="CHAQUETA CUERO CABALLERO"/>
    <n v="53101802"/>
    <s v="Selección abreviada subasta inversa (No disponible)"/>
    <n v="3"/>
    <n v="9"/>
    <n v="200"/>
    <n v="83600000"/>
    <s v="UNIDAD"/>
    <s v="NO SOLICITADAS"/>
  </r>
  <r>
    <x v="26"/>
    <s v="02-02-01-002-008"/>
    <n v="10"/>
    <s v="Materiales y suministros - Dotación (prendas de vestir y calzado)"/>
    <s v="CHAQUETA CUERO DAMA"/>
    <n v="53101802"/>
    <s v="Selección abreviada subasta inversa (No disponible)"/>
    <n v="3"/>
    <n v="9"/>
    <n v="50"/>
    <n v="22000000"/>
    <s v="UNIDAD"/>
    <s v="NO SOLICITADAS"/>
  </r>
  <r>
    <x v="26"/>
    <s v="02-02-01-002-008"/>
    <n v="10"/>
    <s v="Materiales y suministros - Dotación (prendas de vestir y calzado)"/>
    <s v="CINTURON EN REATA CON CHAPA METALICA"/>
    <n v="53102501"/>
    <s v="Selección abreviada subasta inversa (No disponible)"/>
    <n v="3"/>
    <n v="9"/>
    <n v="2000"/>
    <n v="23246212"/>
    <s v="UNIDAD"/>
    <s v="NO SOLICITADAS"/>
  </r>
  <r>
    <x v="26"/>
    <s v="02-02-01-002-008"/>
    <n v="10"/>
    <s v="Materiales y suministros - Dotación (prendas de vestir y calzado)"/>
    <s v="GORRA FEMENINA PERSONAL OFICIAL SUPERIOR AZUL"/>
    <n v="53102516"/>
    <s v="Selección abreviada subasta inversa (No disponible)"/>
    <n v="3"/>
    <n v="9"/>
    <n v="60"/>
    <n v="11418000"/>
    <s v="UNIDAD"/>
    <s v="NO SOLICITADAS"/>
  </r>
  <r>
    <x v="26"/>
    <s v="02-02-01-002-008"/>
    <n v="10"/>
    <s v="Materiales y suministros - Dotación (prendas de vestir y calzado)"/>
    <s v="GORRA FEMENINA PERSONAL OFICIAL SUPERIOR AZUL MEDIA NOCHE"/>
    <n v="53102516"/>
    <s v="Selección abreviada subasta inversa (No disponible)"/>
    <n v="3"/>
    <n v="9"/>
    <n v="30"/>
    <n v="5709000"/>
    <s v="UNIDAD"/>
    <s v="NO SOLICITADAS"/>
  </r>
  <r>
    <x v="26"/>
    <s v="02-02-01-002-008"/>
    <n v="10"/>
    <s v="Materiales y suministros - Dotación (prendas de vestir y calzado)"/>
    <s v="GORRA FEMENINA PERSONAL SUBALTERNO AZUL"/>
    <n v="53102516"/>
    <s v="Selección abreviada subasta inversa (No disponible)"/>
    <n v="3"/>
    <n v="9"/>
    <n v="100"/>
    <n v="22675870"/>
    <s v="UNIDAD"/>
    <s v="NO SOLICITADAS"/>
  </r>
  <r>
    <x v="26"/>
    <s v="02-02-01-002-008"/>
    <n v="10"/>
    <s v="Materiales y suministros - Dotación (prendas de vestir y calzado)"/>
    <s v="GORRA FEMENINA PERSONAL SUBALTERNO AZUL MEDIA NOCHE"/>
    <n v="53102516"/>
    <s v="Selección abreviada subasta inversa (No disponible)"/>
    <n v="3"/>
    <n v="9"/>
    <n v="80"/>
    <n v="16373614"/>
    <s v="UNIDAD"/>
    <s v="NO SOLICITADAS"/>
  </r>
  <r>
    <x v="26"/>
    <s v="02-02-01-002-008"/>
    <n v="10"/>
    <s v="Materiales y suministros - Dotación (prendas de vestir y calzado)"/>
    <s v="GORRO TIPO CHACO"/>
    <n v="53102516"/>
    <s v="Selección abreviada subasta inversa (No disponible)"/>
    <n v="3"/>
    <n v="9"/>
    <n v="2000"/>
    <n v="52597600"/>
    <s v="UNIDAD"/>
    <s v="NO SOLICITADAS"/>
  </r>
  <r>
    <x v="26"/>
    <s v="02-02-01-002-008"/>
    <n v="10"/>
    <s v="Materiales y suministros - Dotación (prendas de vestir y calzado)"/>
    <s v="GUERRERA CLARA DAMA OFICIAL"/>
    <n v="53102701"/>
    <s v="Selección abreviada subasta inversa (No disponible)"/>
    <n v="3"/>
    <n v="9"/>
    <n v="100"/>
    <n v="25850000"/>
    <s v="UNIDAD"/>
    <s v="NO SOLICITADAS"/>
  </r>
  <r>
    <x v="26"/>
    <s v="02-02-01-002-008"/>
    <n v="10"/>
    <s v="Materiales y suministros - Dotación (prendas de vestir y calzado)"/>
    <s v="GUERRERA DE GALA CLARA OFICIALES CABALLERO CON PORTAVESTIDO"/>
    <n v="53102701"/>
    <s v="Selección abreviada subasta inversa (No disponible)"/>
    <n v="3"/>
    <n v="9"/>
    <n v="200"/>
    <n v="51700000"/>
    <s v="UNIDAD"/>
    <s v="NO SOLICITADAS"/>
  </r>
  <r>
    <x v="26"/>
    <s v="02-02-01-002-008"/>
    <n v="10"/>
    <s v="Materiales y suministros - Dotación (prendas de vestir y calzado)"/>
    <s v="GUERRERA DE GALA CLARA OFICIALES DAMA CON PORTAVESTIDO"/>
    <n v="53102701"/>
    <s v="Selección abreviada subasta inversa (No disponible)"/>
    <n v="3"/>
    <n v="9"/>
    <n v="100"/>
    <n v="25850000"/>
    <s v="UNIDAD"/>
    <s v="NO SOLICITADAS"/>
  </r>
  <r>
    <x v="26"/>
    <s v="02-02-01-002-008"/>
    <n v="10"/>
    <s v="Materiales y suministros - Dotación (prendas de vestir y calzado)"/>
    <s v="GUERRERA DE GALA CLARA SUBOFICIALES CABALLERO CON PORTAVESTIDO"/>
    <n v="53102701"/>
    <s v="Selección abreviada subasta inversa (No disponible)"/>
    <n v="3"/>
    <n v="9"/>
    <n v="50"/>
    <n v="12925000"/>
    <s v="UNIDAD"/>
    <s v="NO SOLICITADAS"/>
  </r>
  <r>
    <x v="26"/>
    <s v="02-02-01-002-008"/>
    <n v="10"/>
    <s v="Materiales y suministros - Dotación (prendas de vestir y calzado)"/>
    <s v="PANTALON DE POPELINA DAMA"/>
    <n v="53102701"/>
    <s v="Selección abreviada subasta inversa (No disponible)"/>
    <n v="3"/>
    <n v="9"/>
    <n v="510"/>
    <n v="25245000"/>
    <s v="UNIDAD"/>
    <s v="NO SOLICITADAS"/>
  </r>
  <r>
    <x v="26"/>
    <s v="02-02-01-002-008"/>
    <n v="10"/>
    <s v="Materiales y suministros - Dotación (prendas de vestir y calzado)"/>
    <s v="PANTALON DE POPELINA HOMBRE"/>
    <n v="53102701"/>
    <s v="Selección abreviada subasta inversa (No disponible)"/>
    <n v="3"/>
    <n v="9"/>
    <n v="1600"/>
    <n v="80293611"/>
    <s v="UNIDAD"/>
    <s v="NO SOLICITADAS"/>
  </r>
  <r>
    <x v="26"/>
    <s v="02-02-01-002-008"/>
    <n v="10"/>
    <s v="Materiales y suministros - Dotación (prendas de vestir y calzado)"/>
    <s v="UNIFORME  DE GALA  FEMENINO SUBOFICIAL CON PANTALON"/>
    <s v="53102701"/>
    <s v="Selección abreviada subasta inversa (No disponible)"/>
    <n v="3"/>
    <n v="9"/>
    <n v="50"/>
    <n v="12045000"/>
    <s v="UNIDAD"/>
    <s v="NO SOLICITADAS"/>
  </r>
  <r>
    <x v="26"/>
    <s v="02-02-01-002-008"/>
    <n v="10"/>
    <s v="Materiales y suministros - Dotación (prendas de vestir y calzado)"/>
    <s v="UNIFORME  DE GALA FEMENINO OFICIAL CON PANTALON"/>
    <s v="53102701"/>
    <s v="Selección abreviada subasta inversa (No disponible)"/>
    <n v="3"/>
    <n v="9"/>
    <n v="112"/>
    <n v="26980800"/>
    <s v="UNIDAD"/>
    <s v="NO SOLICITADAS"/>
  </r>
  <r>
    <x v="26"/>
    <s v="02-02-01-002-008"/>
    <n v="10"/>
    <s v="Materiales y suministros - Dotación (prendas de vestir y calzado)"/>
    <s v="UNIFORME  DE GALA MASCULINO OFICIAL"/>
    <s v="53102701"/>
    <s v="Selección abreviada subasta inversa (No disponible)"/>
    <n v="3"/>
    <n v="9"/>
    <n v="100"/>
    <n v="27291880"/>
    <s v="UNIDAD"/>
    <s v="NO SOLICITADAS"/>
  </r>
  <r>
    <x v="26"/>
    <s v="02-02-01-002-008"/>
    <n v="10"/>
    <s v="Materiales y suministros - Dotación (prendas de vestir y calzado)"/>
    <s v="UNIFORME  DE GALA MASCULINO SUBOFICIAL "/>
    <s v="53102701"/>
    <s v="Selección abreviada subasta inversa (No disponible)"/>
    <n v="3"/>
    <n v="9"/>
    <n v="50"/>
    <n v="13645940"/>
    <s v="UNIDAD"/>
    <s v="NO SOLICITADAS"/>
  </r>
  <r>
    <x v="26"/>
    <s v="02-02-01-002-008"/>
    <n v="10"/>
    <s v="Materiales y suministros - Dotación (prendas de vestir y calzado)"/>
    <s v="UNIFORME DE MATERNIDAD C/C"/>
    <n v="53102701"/>
    <s v="Selección abreviada subasta inversa (No disponible)"/>
    <n v="3"/>
    <n v="9"/>
    <n v="20"/>
    <n v="4400000"/>
    <s v="UNIDAD"/>
    <s v="NO SOLICITADAS"/>
  </r>
  <r>
    <x v="26"/>
    <s v="02-02-01-002-008"/>
    <n v="10"/>
    <s v="Materiales y suministros - Dotación (prendas de vestir y calzado)"/>
    <s v="UNIFORME DE MATERNIDAD C/F"/>
    <n v="53102701"/>
    <s v="Selección abreviada subasta inversa (No disponible)"/>
    <n v="3"/>
    <n v="9"/>
    <n v="20"/>
    <n v="5000000"/>
    <s v="UNIDAD"/>
    <s v="NO SOLICITADAS"/>
  </r>
  <r>
    <x v="26"/>
    <s v="02-02-01-002-008"/>
    <n v="10"/>
    <s v="Materiales y suministros - Dotación (prendas de vestir y calzado)"/>
    <s v="UNIFORME DE SERVICIO Nº. 3  FEMENINO CON FALDA OFICIAL Y SUBOFICIAL CON PORTA VESTIDO"/>
    <n v="53102701"/>
    <s v="Selección abreviada subasta inversa (No disponible)"/>
    <n v="3"/>
    <n v="9"/>
    <n v="250"/>
    <n v="95480000"/>
    <s v="UNIDAD"/>
    <s v="NO SOLICITADAS"/>
  </r>
  <r>
    <x v="26"/>
    <s v="02-02-01-002-008"/>
    <n v="10"/>
    <s v="Materiales y suministros - Dotación (prendas de vestir y calzado)"/>
    <s v="UNIFORME DE SERVICIO Nº. 3  FEMENINO CON PANTALON OFICIAL Y SUBOFICIAL CON PORTA VESTIDO"/>
    <n v="53102701"/>
    <s v="Selección abreviada subasta inversa (No disponible)"/>
    <n v="3"/>
    <n v="9"/>
    <n v="190"/>
    <n v="66044000"/>
    <s v="UNIDAD"/>
    <s v="NO SOLICITADAS"/>
  </r>
  <r>
    <x v="26"/>
    <s v="02-02-01-002-008"/>
    <n v="10"/>
    <s v="Materiales y suministros - Dotación (prendas de vestir y calzado)"/>
    <s v="UNIFORME DE SERVICIO Nº. 3  MASCULINO OFICIAL Y SUBOFICIAL"/>
    <n v="53102701"/>
    <s v="Selección abreviada subasta inversa (No disponible)"/>
    <n v="3"/>
    <n v="9"/>
    <n v="650"/>
    <n v="258830000"/>
    <s v="UNIDAD"/>
    <s v="NO SOLICITADAS"/>
  </r>
  <r>
    <x v="26"/>
    <s v="02-02-01-002-008"/>
    <n v="10"/>
    <s v="Materiales y suministros - Dotación (prendas de vestir y calzado)"/>
    <s v="ZAPATO AZUL DAMA CON TACON "/>
    <n v="53111602"/>
    <s v="Selección abreviada subasta inversa (No disponible)"/>
    <n v="3"/>
    <n v="9"/>
    <n v="180"/>
    <n v="18492196"/>
    <s v="UNIDAD"/>
    <s v="NO SOLICITADAS"/>
  </r>
  <r>
    <x v="26"/>
    <s v="02-02-01-002-008"/>
    <n v="10"/>
    <s v="Materiales y suministros - Dotación (prendas de vestir y calzado)"/>
    <s v="ZAPATO CABALLERO EN CHAROL DE AMARRAR"/>
    <n v="53111601"/>
    <s v="Selección abreviada subasta inversa (No disponible)"/>
    <n v="3"/>
    <n v="9"/>
    <n v="370"/>
    <n v="44770000"/>
    <s v="UNIDAD"/>
    <s v="NO SOLICITADAS"/>
  </r>
  <r>
    <x v="26"/>
    <s v="02-02-01-002-008"/>
    <n v="10"/>
    <s v="Materiales y suministros - Dotación (prendas de vestir y calzado)"/>
    <s v="ZAPATO DAMA EN CHAROL DE AMARRAR N°4 "/>
    <n v="53111602"/>
    <s v="Selección abreviada subasta inversa (No disponible)"/>
    <n v="3"/>
    <n v="9"/>
    <n v="230"/>
    <n v="19481000"/>
    <s v="UNIDAD"/>
    <s v="NO SOLICITADAS"/>
  </r>
  <r>
    <x v="26"/>
    <s v="02-02-01-002-008"/>
    <n v="10"/>
    <s v="Materiales y suministros - Dotación (prendas de vestir y calzado)"/>
    <s v="ZAPATO DAMA EN CHAROL N°1 TACON "/>
    <n v="53111602"/>
    <s v="Selección abreviada subasta inversa (No disponible)"/>
    <n v="3"/>
    <n v="9"/>
    <n v="100"/>
    <n v="8910000"/>
    <s v="UNIDAD"/>
    <s v="NO SOLICITADAS"/>
  </r>
  <r>
    <x v="26"/>
    <s v="02-02-01-002-008"/>
    <n v="10"/>
    <s v="Materiales y suministros - Dotación (prendas de vestir y calzado)"/>
    <s v="BOTA TENIS"/>
    <n v="53111901"/>
    <s v="Selección abreviada subasta inversa (No disponible)"/>
    <n v="3"/>
    <n v="9"/>
    <n v="1300"/>
    <n v="83200000"/>
    <s v="UNIDAD"/>
    <s v="NO SOLICITADAS"/>
  </r>
  <r>
    <x v="26"/>
    <s v="02-02-01-002-008"/>
    <n v="10"/>
    <s v="Materiales y suministros - Dotación (prendas de vestir y calzado)"/>
    <s v="BUFANDA P.M.A"/>
    <n v="53102509"/>
    <s v="Selección abreviada subasta inversa (No disponible)"/>
    <n v="3"/>
    <n v="9"/>
    <n v="74"/>
    <n v="370000"/>
    <s v="UNIDAD"/>
    <s v="NO SOLICITADAS"/>
  </r>
  <r>
    <x v="26"/>
    <s v="02-02-01-002-008"/>
    <n v="10"/>
    <s v="Materiales y suministros - Dotación (prendas de vestir y calzado)"/>
    <s v="CAMISETA MILITAR CON PCLO."/>
    <n v="53103001"/>
    <s v="Selección abreviada subasta inversa (No disponible)"/>
    <n v="3"/>
    <n v="9"/>
    <n v="10000"/>
    <n v="163000000"/>
    <s v="UNIDAD"/>
    <s v="NO SOLICITADAS"/>
  </r>
  <r>
    <x v="26"/>
    <s v="02-02-01-002-008"/>
    <n v="10"/>
    <s v="Materiales y suministros - Dotación (prendas de vestir y calzado)"/>
    <s v="CASCO EN FIBRA P.M.A."/>
    <n v="53102502"/>
    <s v="Selección abreviada subasta inversa (No disponible)"/>
    <n v="3"/>
    <n v="9"/>
    <n v="500"/>
    <n v="22500000"/>
    <s v="UNIDAD"/>
    <s v="NO SOLICITADAS"/>
  </r>
  <r>
    <x v="26"/>
    <s v="02-02-01-002-008"/>
    <n v="10"/>
    <s v="Materiales y suministros - Dotación (prendas de vestir y calzado)"/>
    <s v="CINTURON EN REATA ELASTICO DE 55 MM. CON CHAPA PLASTICA BLANCA"/>
    <n v="53102501"/>
    <s v="Selección abreviada subasta inversa (No disponible)"/>
    <n v="3"/>
    <n v="9"/>
    <n v="508"/>
    <n v="15240000"/>
    <s v="UNIDAD"/>
    <s v="NO SOLICITADAS"/>
  </r>
  <r>
    <x v="26"/>
    <s v="02-02-01-002-008"/>
    <n v="10"/>
    <s v="Materiales y suministros - Dotación (prendas de vestir y calzado)"/>
    <s v="CINTURON REATA GRIS"/>
    <n v="0"/>
    <s v="Selección abreviada subasta inversa (No disponible)"/>
    <n v="3"/>
    <n v="9"/>
    <n v="5000"/>
    <n v="47500000"/>
    <s v="UNIDAD"/>
    <s v="NO SOLICITADAS"/>
  </r>
  <r>
    <x v="26"/>
    <s v="02-02-01-002-008"/>
    <n v="10"/>
    <s v="Materiales y suministros - Dotación (prendas de vestir y calzado)"/>
    <s v="CORDONES DE MANDO P.M.A"/>
    <n v="53102701"/>
    <s v="Selección abreviada subasta inversa (No disponible)"/>
    <n v="3"/>
    <n v="9"/>
    <n v="773"/>
    <n v="17779000"/>
    <s v="UNIDAD"/>
    <s v="NO SOLICITADAS"/>
  </r>
  <r>
    <x v="26"/>
    <s v="02-02-01-002-008"/>
    <n v="10"/>
    <s v="Materiales y suministros - Dotación (prendas de vestir y calzado)"/>
    <s v="KIT CLIMA FRIO ALTA MONTAÑA (SUETER, GUANTES Y PASAMONTAÑAS)"/>
    <n v="46181529"/>
    <s v="Selección abreviada subasta inversa (No disponible)"/>
    <n v="3"/>
    <n v="9"/>
    <n v="195"/>
    <n v="23400000"/>
    <s v="UNIDAD"/>
    <s v="NO SOLICITADAS"/>
  </r>
  <r>
    <x v="26"/>
    <s v="02-02-01-002-008"/>
    <n v="10"/>
    <s v="Materiales y suministros - Dotación (prendas de vestir y calzado)"/>
    <s v="LIGAS"/>
    <n v="46181704"/>
    <s v="Selección abreviada subasta inversa (No disponible)"/>
    <n v="3"/>
    <n v="9"/>
    <n v="868"/>
    <n v="1649200"/>
    <s v="UNIDAD"/>
    <s v="NO SOLICITADAS"/>
  </r>
  <r>
    <x v="26"/>
    <s v="02-02-01-002-008"/>
    <n v="10"/>
    <s v="Materiales y suministros - Dotación (prendas de vestir y calzado)"/>
    <s v="PANTALONCILLO TIPO BOXER"/>
    <n v="53102303"/>
    <s v="Selección abreviada subasta inversa (No disponible)"/>
    <n v="3"/>
    <n v="9"/>
    <n v="10000"/>
    <n v="80000000"/>
    <s v="UNIDAD"/>
    <s v="NO SOLICITADAS"/>
  </r>
  <r>
    <x v="26"/>
    <s v="02-02-01-002-008"/>
    <n v="10"/>
    <s v="Materiales y suministros - Dotación (prendas de vestir y calzado)"/>
    <s v="PIJAMA"/>
    <n v="53102602"/>
    <s v="Selección abreviada subasta inversa (No disponible)"/>
    <n v="3"/>
    <n v="9"/>
    <n v="3800"/>
    <n v="98800000"/>
    <s v="UNIDAD"/>
    <s v="NO SOLICITADAS"/>
  </r>
  <r>
    <x v="26"/>
    <s v="02-02-01-002-008"/>
    <n v="10"/>
    <s v="Materiales y suministros - Dotación (prendas de vestir y calzado)"/>
    <s v="POLAINAS"/>
    <n v="53102509"/>
    <s v="Selección abreviada subasta inversa (No disponible)"/>
    <n v="3"/>
    <n v="9"/>
    <n v="260"/>
    <n v="2600000"/>
    <s v="UNIDAD"/>
    <s v="NO SOLICITADAS"/>
  </r>
  <r>
    <x v="26"/>
    <s v="02-02-01-002-008"/>
    <n v="10"/>
    <s v="Materiales y suministros - Dotación (prendas de vestir y calzado)"/>
    <s v="TULA CON PCLO"/>
    <n v="53121602"/>
    <s v="Selección abreviada subasta inversa (No disponible)"/>
    <n v="3"/>
    <n v="9"/>
    <n v="1700"/>
    <n v="227800000"/>
    <s v="UNIDAD"/>
    <s v="NO SOLICITADAS"/>
  </r>
  <r>
    <x v="26"/>
    <s v="02-02-01-002-008"/>
    <n v="10"/>
    <s v="Materiales y suministros - Dotación (prendas de vestir y calzado)"/>
    <s v="UNIFORME DEPORTIVO PARA SOLDADOS"/>
    <n v="53102701"/>
    <s v="Selección abreviada subasta inversa (No disponible)"/>
    <n v="3"/>
    <n v="9"/>
    <n v="1000"/>
    <n v="47000000"/>
    <s v="UNIDAD"/>
    <s v="NO SOLICITADAS"/>
  </r>
  <r>
    <x v="26"/>
    <s v="02-02-01-002-008"/>
    <n v="10"/>
    <s v="Materiales y suministros - Dotación (prendas de vestir y calzado)"/>
    <s v="BOTAS PERSONAL CIVIL (BOMBERO, MANTENIMIENTO, SOLDADOR, PINTOR, JARDINERO, MECÁNICO, ALBAÑIL, ELECTRICISTA, CONDUCTOR, DESPACHADOR)"/>
    <s v="53111501  53111502 "/>
    <s v="Selección abreviada subasta inversa (No disponible)"/>
    <n v="3"/>
    <n v="9"/>
    <n v="1400"/>
    <n v="378000000"/>
    <s v="UNIDAD"/>
    <s v="NO SOLICITADAS"/>
  </r>
  <r>
    <x v="26"/>
    <s v="02-02-01-002-008"/>
    <n v="10"/>
    <s v="Materiales y suministros - Dotación (prendas de vestir y calzado)"/>
    <s v="CALZADO PERSONAL CIVIL DAMA TACON PLANO  (MESERA, BARMAN, MEITRE, SERVICIOS GENERALES, LAVANDERIA, CAFETERIA, SAUNA)"/>
    <s v="53111601  53111602 "/>
    <s v="Selección abreviada subasta inversa (No disponible)"/>
    <n v="3"/>
    <n v="9"/>
    <n v="350"/>
    <n v="50750000"/>
    <s v="UNIDAD"/>
    <s v="NO SOLICITADAS"/>
  </r>
  <r>
    <x v="26"/>
    <s v="02-02-01-002-008"/>
    <n v="10"/>
    <s v="Materiales y suministros - Dotación (prendas de vestir y calzado)"/>
    <s v="CALZADO PERSONAL CIVIL DAMA Y CABALLERO (CHEF, COCINA, PANADERIA, PELUQUERIA)"/>
    <s v="53111601  53111602 "/>
    <s v="Selección abreviada subasta inversa (No disponible)"/>
    <n v="3"/>
    <n v="9"/>
    <n v="410"/>
    <n v="59450000"/>
    <s v="UNIDAD"/>
    <s v="NO SOLICITADAS"/>
  </r>
  <r>
    <x v="26"/>
    <s v="02-02-01-002-008"/>
    <n v="10"/>
    <s v="Materiales y suministros - Dotación (prendas de vestir y calzado)"/>
    <s v="CALZADO PERSONAL CIVIL ENTRENADOR DEPORTIVO"/>
    <s v="53111901  53111902 "/>
    <s v="Selección abreviada subasta inversa (No disponible)"/>
    <n v="3"/>
    <n v="9"/>
    <n v="30"/>
    <n v="7500000"/>
    <s v="UNIDAD"/>
    <s v="NO SOLICITADAS"/>
  </r>
  <r>
    <x v="26"/>
    <s v="02-02-01-002-008"/>
    <n v="10"/>
    <s v="Materiales y suministros - Dotación (prendas de vestir y calzado)"/>
    <s v="UNIFORME BOMBERO"/>
    <n v="53102706"/>
    <s v="Selección abreviada subasta inversa (No disponible)"/>
    <n v="3"/>
    <n v="9"/>
    <n v="40"/>
    <n v="6400000"/>
    <s v="UNIDAD"/>
    <s v="NO SOLICITADAS"/>
  </r>
  <r>
    <x v="26"/>
    <s v="02-02-01-002-008"/>
    <n v="10"/>
    <s v="Materiales y suministros - Dotación (prendas de vestir y calzado)"/>
    <s v="UNIFORME CHEF, COCINA Y PANADERÍA"/>
    <n v="53102704"/>
    <s v="Selección abreviada subasta inversa (No disponible)"/>
    <n v="3"/>
    <n v="9"/>
    <n v="380"/>
    <n v="66500000"/>
    <s v="UNIDAD"/>
    <s v="NO SOLICITADAS"/>
  </r>
  <r>
    <x v="26"/>
    <s v="02-02-01-002-008"/>
    <n v="10"/>
    <s v="Materiales y suministros - Dotación (prendas de vestir y calzado)"/>
    <s v="UNIFORME ENTRENADOR DEPORTIVO"/>
    <n v="53102902"/>
    <s v="Selección abreviada subasta inversa (No disponible)"/>
    <n v="3"/>
    <n v="9"/>
    <n v="30"/>
    <n v="4800000"/>
    <s v="UNIDAD"/>
    <s v="NO SOLICITADAS"/>
  </r>
  <r>
    <x v="26"/>
    <s v="02-02-01-002-008"/>
    <n v="10"/>
    <s v="Materiales y suministros - Dotación (prendas de vestir y calzado)"/>
    <s v="UNIFORME MESERA, BARMAN Y METRE"/>
    <n v="53102704"/>
    <s v="Selección abreviada subasta inversa (No disponible)"/>
    <n v="3"/>
    <n v="9"/>
    <n v="150"/>
    <n v="52500000"/>
    <s v="UNIDAD"/>
    <s v="NO SOLICITADAS"/>
  </r>
  <r>
    <x v="26"/>
    <s v="02-02-01-002-008"/>
    <n v="10"/>
    <s v="Materiales y suministros - Dotación (prendas de vestir y calzado)"/>
    <s v="UNIFORME MESERO, BARMAN Y METRE"/>
    <n v="53102704"/>
    <s v="Selección abreviada subasta inversa (No disponible)"/>
    <n v="3"/>
    <n v="9"/>
    <n v="130"/>
    <n v="45500000"/>
    <s v="UNIDAD"/>
    <s v="NO SOLICITADAS"/>
  </r>
  <r>
    <x v="26"/>
    <s v="02-02-01-002-008"/>
    <n v="10"/>
    <s v="Materiales y suministros - Dotación (prendas de vestir y calzado)"/>
    <s v="UNIFORME PELUQUERÍA"/>
    <n v="53102711"/>
    <s v="Selección abreviada subasta inversa (No disponible)"/>
    <n v="3"/>
    <n v="9"/>
    <n v="50"/>
    <n v="8000000"/>
    <s v="UNIDAD"/>
    <s v="NO SOLICITADAS"/>
  </r>
  <r>
    <x v="26"/>
    <s v="02-02-01-002-008"/>
    <n v="10"/>
    <s v="Materiales y suministros - Dotación (prendas de vestir y calzado)"/>
    <s v="UNIFORME SERVICIOS GENERALES, LAVANDERÍA, CAFETERÍA Y SAUNA"/>
    <n v="53102704"/>
    <s v="Selección abreviada subasta inversa (No disponible)"/>
    <n v="3"/>
    <n v="9"/>
    <n v="200"/>
    <n v="32000000"/>
    <s v="UNIDAD"/>
    <s v="NO SOLICITADAS"/>
  </r>
  <r>
    <x v="26"/>
    <s v="02-02-01-002-008"/>
    <n v="10"/>
    <s v="Materiales y suministros - Dotación (prendas de vestir y calzado)"/>
    <s v="UNIFORME SOLDADOR, OPERARIO BATERÍAS, PINTOR, JARDINERO, MECÁNICO, ALBAÑIL, ELECTRICISTA, TANQUEADOR, ALMACENISTA, CONDUCTOR Y DESPACHADOR"/>
    <n v="53102710"/>
    <s v="Selección abreviada subasta inversa (No disponible)"/>
    <n v="3"/>
    <n v="9"/>
    <n v="1450"/>
    <n v="232000000"/>
    <s v="UNIDAD"/>
    <s v="NO SOLICITADAS"/>
  </r>
  <r>
    <x v="26"/>
    <s v="02-02-01-004-002"/>
    <n v="10"/>
    <s v="Materiales y suministros - Productos metálicos elaborados (excepto maquinaria y equipo)"/>
    <s v="INSIGNIAS METALICAS, DISTINTIVOS, CURSOS ESPECIALES, ESCUDOS DE COLOMBIA , MONOGRAMAS FAC Y BOTONES"/>
    <s v="53102701 53102500"/>
    <s v="Selección abreviada menor cuantía"/>
    <n v="3"/>
    <n v="9"/>
    <n v="1"/>
    <n v="70000000"/>
    <s v="UNIDAD"/>
    <s v="NO SOLICITADAS"/>
  </r>
  <r>
    <x v="26"/>
    <s v="02-02-01-002-007"/>
    <n v="10"/>
    <s v="Materiales y suministros - Artículos textiles (excepto prendas de vestir)"/>
    <s v="BRAZALETE  P.M.A"/>
    <n v="53102509"/>
    <s v="Selección abreviada menor cuantía"/>
    <n v="3"/>
    <n v="9"/>
    <n v="1563"/>
    <n v="31260000"/>
    <s v="UNIDAD"/>
    <s v="NO SOLICITADAS"/>
  </r>
  <r>
    <x v="26"/>
    <s v="02-02-01-002-007"/>
    <n v="10"/>
    <s v="Materiales y suministros - Artículos textiles (excepto prendas de vestir)"/>
    <s v="ALMOHADA y COLCHON"/>
    <s v="52121505  56101508"/>
    <s v="Selección abreviada menor cuantía"/>
    <n v="3"/>
    <n v="9"/>
    <n v="400"/>
    <n v="80000000"/>
    <s v="UNIDAD"/>
    <s v="NO SOLICITADAS"/>
  </r>
  <r>
    <x v="26"/>
    <s v="02-02-01-002-007"/>
    <n v="10"/>
    <s v="Materiales y suministros - Artículos textiles (excepto prendas de vestir)"/>
    <s v="COBIJA FRAZADA"/>
    <n v="52121508"/>
    <s v="Selección abreviada menor cuantía"/>
    <n v="3"/>
    <n v="9"/>
    <n v="1500"/>
    <n v="67500000"/>
    <s v="UNIDAD"/>
    <s v="NO SOLICITADAS"/>
  </r>
  <r>
    <x v="26"/>
    <s v="02-02-01-002-007"/>
    <n v="10"/>
    <s v="Materiales y suministros - Artículos textiles (excepto prendas de vestir)"/>
    <s v="JUEGO DE SABANAS"/>
    <n v="52121509"/>
    <s v="Selección abreviada menor cuantía"/>
    <n v="3"/>
    <n v="9"/>
    <n v="1600"/>
    <n v="78400000"/>
    <s v="UNIDAD"/>
    <s v="NO SOLICITADAS"/>
  </r>
  <r>
    <x v="26"/>
    <s v="02-02-01-002-007"/>
    <n v="10"/>
    <s v="Materiales y suministros - Artículos textiles (excepto prendas de vestir)"/>
    <s v="SOBRECAMAS"/>
    <n v="52121501"/>
    <s v="Selección abreviada menor cuantía"/>
    <n v="3"/>
    <n v="9"/>
    <n v="5000"/>
    <n v="185000000"/>
    <s v="UNIDAD"/>
    <s v="NO SOLICITADAS"/>
  </r>
  <r>
    <x v="26"/>
    <s v="02-02-01-002-007"/>
    <n v="10"/>
    <s v="Materiales y suministros - Artículos textiles (excepto prendas de vestir)"/>
    <s v="BANDERAS Y ESTANDARTES"/>
    <n v="55121715"/>
    <s v="Selección abreviada menor cuantía"/>
    <n v="3"/>
    <n v="9"/>
    <n v="1"/>
    <n v="33900219.950000003"/>
    <s v="UNIDAD"/>
    <s v="NO SOLICITADAS"/>
  </r>
  <r>
    <x v="26"/>
    <s v="02-02-01-003-006-01"/>
    <n v="10"/>
    <s v="Materiales y suministros - Llantas de caucho y neumáticos (cámaras de aire)"/>
    <s v="LLANTAS PARA VEHICULOS"/>
    <n v="25172503"/>
    <s v="Selección abreviada menor cuantía"/>
    <n v="1"/>
    <n v="12"/>
    <n v="1"/>
    <n v="400000000"/>
    <s v="GLOBAL"/>
    <s v="SI APROBADAS"/>
  </r>
  <r>
    <x v="26"/>
    <s v="02-02-01-004-002"/>
    <n v="10"/>
    <s v="Materiales y suministros - Productos metálicos elaborados (excepto maquinaria y equipo)"/>
    <s v="ORDEN CRUZ DE BOYACÁ / GRAN OFICIAL"/>
    <n v="49101701"/>
    <s v="Selección abreviada menor cuantía"/>
    <n v="4"/>
    <n v="8"/>
    <n v="2"/>
    <n v="6113800.0000000009"/>
    <s v="GLOBAL"/>
    <s v="NO SOLICITADAS"/>
  </r>
  <r>
    <x v="26"/>
    <s v="02-02-01-004-002"/>
    <n v="10"/>
    <s v="Materiales y suministros - Productos metálicos elaborados (excepto maquinaria y equipo)"/>
    <s v="CRUZ DE LA FUERZA AÉREA AL MERITO AERONÁUTICO/ GRAN CRUZ"/>
    <n v="49101701"/>
    <s v="Selección abreviada menor cuantía"/>
    <n v="4"/>
    <n v="8"/>
    <n v="3"/>
    <n v="10230000.000000002"/>
    <s v="GLOBAL"/>
    <s v="NO SOLICITADAS"/>
  </r>
  <r>
    <x v="26"/>
    <s v="02-02-01-004-002"/>
    <n v="10"/>
    <s v="Materiales y suministros - Productos metálicos elaborados (excepto maquinaria y equipo)"/>
    <s v="CRUZ DE LA FUERZA AÉREA AL MERITO AERONÁUTICO/ COMENDADOR"/>
    <n v="49101701"/>
    <s v="Selección abreviada menor cuantía"/>
    <n v="4"/>
    <n v="8"/>
    <n v="20"/>
    <n v="5170000.0000000009"/>
    <s v="GLOBAL"/>
    <s v="NO SOLICITADAS"/>
  </r>
  <r>
    <x v="26"/>
    <s v="02-02-01-004-002"/>
    <n v="10"/>
    <s v="Materiales y suministros - Productos metálicos elaborados (excepto maquinaria y equipo)"/>
    <s v="CRUZ DE LA FUERZA AÉREA AL MERITO AERONÁUTICO/ OFICIAL"/>
    <n v="49101701"/>
    <s v="Selección abreviada menor cuantía"/>
    <n v="4"/>
    <n v="8"/>
    <n v="35"/>
    <n v="5582500"/>
    <s v="GLOBAL"/>
    <s v="NO SOLICITADAS"/>
  </r>
  <r>
    <x v="26"/>
    <s v="02-02-01-004-002"/>
    <n v="10"/>
    <s v="Materiales y suministros - Productos metálicos elaborados (excepto maquinaria y equipo)"/>
    <s v="CRUZ DE LA FUERZA AÉREA AL MERITO AERONÁUTICO/ CABALLERO"/>
    <n v="49101701"/>
    <s v="Selección abreviada menor cuantía"/>
    <n v="4"/>
    <n v="8"/>
    <n v="20"/>
    <n v="3410000"/>
    <s v="GLOBAL"/>
    <s v="NO SOLICITADAS"/>
  </r>
  <r>
    <x v="26"/>
    <s v="02-02-01-004-002"/>
    <n v="10"/>
    <s v="Materiales y suministros - Productos metálicos elaborados (excepto maquinaria y equipo)"/>
    <s v="ORDEN DEL MERITO MILITAR ANTONIO NARIÑO/COMENDADOR"/>
    <n v="49101701"/>
    <s v="Selección abreviada menor cuantía"/>
    <n v="4"/>
    <n v="8"/>
    <n v="20"/>
    <n v="5185400.0000000009"/>
    <s v="GLOBAL"/>
    <s v="NO SOLICITADAS"/>
  </r>
  <r>
    <x v="26"/>
    <s v="02-02-01-004-002"/>
    <n v="10"/>
    <s v="Materiales y suministros - Productos metálicos elaborados (excepto maquinaria y equipo)"/>
    <s v="ORDEN DEL MERITO MILITAR ANTONIO NARIÑO/OFICIAL"/>
    <n v="49101701"/>
    <s v="Selección abreviada menor cuantía"/>
    <n v="4"/>
    <n v="8"/>
    <n v="5"/>
    <n v="887835"/>
    <s v="GLOBAL"/>
    <s v="NO SOLICITADAS"/>
  </r>
  <r>
    <x v="26"/>
    <s v="02-02-01-004-002"/>
    <n v="10"/>
    <s v="Materiales y suministros - Productos metálicos elaborados (excepto maquinaria y equipo)"/>
    <s v="MEDALLA MARCO FIDEL SUAREZ"/>
    <n v="49101701"/>
    <s v="Selección abreviada menor cuantía"/>
    <n v="4"/>
    <n v="8"/>
    <n v="150"/>
    <n v="27225000.000000004"/>
    <s v="GLOBAL"/>
    <s v="NO SOLICITADAS"/>
  </r>
  <r>
    <x v="26"/>
    <s v="02-02-01-004-002"/>
    <n v="10"/>
    <s v="Materiales y suministros - Productos metálicos elaborados (excepto maquinaria y equipo)"/>
    <s v="MEDALLA MILITAR FE EN LA CAUSA/ FUERZA AÉREA COLOMBIANA"/>
    <n v="49101701"/>
    <s v="Selección abreviada menor cuantía"/>
    <n v="4"/>
    <n v="8"/>
    <n v="180"/>
    <n v="32670000.000000004"/>
    <s v="GLOBAL"/>
    <s v="NO SOLICITADAS"/>
  </r>
  <r>
    <x v="26"/>
    <s v="02-02-01-004-002"/>
    <n v="10"/>
    <s v="Materiales y suministros - Productos metálicos elaborados (excepto maquinaria y equipo)"/>
    <s v="MEDALLA SERVICIOS DISTINGUIDOS A LA SEGURIDAD Y DEFENSA DE BASES AÉREAS "/>
    <n v="49101701"/>
    <s v="Selección abreviada menor cuantía"/>
    <n v="4"/>
    <n v="8"/>
    <n v="35"/>
    <n v="6352500.0000000009"/>
    <s v="GLOBAL"/>
    <s v="NO SOLICITADAS"/>
  </r>
  <r>
    <x v="26"/>
    <s v="02-02-01-004-002"/>
    <n v="10"/>
    <s v="Materiales y suministros - Productos metálicos elaborados (excepto maquinaria y equipo)"/>
    <s v="MEDALLA SERVICIOS DISTINGUIDOS A LA INTELIGENCIA AÉREA"/>
    <n v="49101701"/>
    <s v="Selección abreviada menor cuantía"/>
    <n v="4"/>
    <n v="8"/>
    <n v="35"/>
    <n v="6352500.0000000009"/>
    <s v="GLOBAL"/>
    <s v="NO SOLICITADAS"/>
  </r>
  <r>
    <x v="26"/>
    <s v="02-02-01-004-002"/>
    <n v="10"/>
    <s v="Materiales y suministros - Productos metálicos elaborados (excepto maquinaria y equipo)"/>
    <s v="MEDALLA SERVICIOS DISTINGUIDOS A LAS DEFENSA Y AÉREA Y NAVEGACIÓN AÉREA"/>
    <n v="49101701"/>
    <s v="Selección abreviada menor cuantía"/>
    <n v="4"/>
    <n v="8"/>
    <n v="23"/>
    <n v="4174500.0000000005"/>
    <s v="GLOBAL"/>
    <s v="NO SOLICITADAS"/>
  </r>
  <r>
    <x v="26"/>
    <s v="02-02-01-004-002"/>
    <n v="10"/>
    <s v="Materiales y suministros - Productos metálicos elaborados (excepto maquinaria y equipo)"/>
    <s v="MEDALLA SERVICIOS DISTINGUIDOS AL CUERPO LOGÍSTICO Y ADMINISTRATIVO"/>
    <n v="49101701"/>
    <s v="Selección abreviada menor cuantía"/>
    <n v="4"/>
    <n v="8"/>
    <n v="100"/>
    <n v="18150000.000000004"/>
    <s v="GLOBAL"/>
    <s v="NO SOLICITADAS"/>
  </r>
  <r>
    <x v="26"/>
    <s v="02-02-01-004-002"/>
    <n v="10"/>
    <s v="Materiales y suministros - Productos metálicos elaborados (excepto maquinaria y equipo)"/>
    <s v="MEDALLA CIENCIA Y TECNOLOGÍA"/>
    <n v="49101701"/>
    <s v="Selección abreviada menor cuantía"/>
    <n v="4"/>
    <n v="8"/>
    <n v="38"/>
    <n v="6897000.0000000009"/>
    <s v="GLOBAL"/>
    <s v="NO SOLICITADAS"/>
  </r>
  <r>
    <x v="26"/>
    <s v="02-02-01-004-002"/>
    <n v="10"/>
    <s v="Materiales y suministros - Productos metálicos elaborados (excepto maquinaria y equipo)"/>
    <s v="MEDALLA SERVICIOS MERITORIOS A LA JEFATURA JURÍDICA , DERECHOS HUMANOS Y DERECHO INTERNACIONAL HUMANITARIO"/>
    <n v="49101701"/>
    <s v="Selección abreviada menor cuantía"/>
    <n v="4"/>
    <n v="8"/>
    <n v="30"/>
    <n v="5445000.0000000009"/>
    <s v="GLOBAL"/>
    <s v="NO SOLICITADAS"/>
  </r>
  <r>
    <x v="26"/>
    <s v="02-02-01-004-002"/>
    <n v="10"/>
    <s v="Materiales y suministros - Productos metálicos elaborados (excepto maquinaria y equipo)"/>
    <s v="MEDALLA MILITAR FRANCISCO JOSE DE CALDAS/APLICACIÓN"/>
    <n v="49101701"/>
    <s v="Selección abreviada menor cuantía"/>
    <n v="4"/>
    <n v="8"/>
    <n v="15"/>
    <n v="2722500.0000000005"/>
    <s v="GLOBAL"/>
    <s v="NO SOLICITADAS"/>
  </r>
  <r>
    <x v="26"/>
    <s v="02-02-01-004-002"/>
    <n v="10"/>
    <s v="Materiales y suministros - Productos metálicos elaborados (excepto maquinaria y equipo)"/>
    <s v="MEDALLA MILITAR FRANCISCO JOSE DE CALDAS/CONSAGRACIÓN"/>
    <n v="49101701"/>
    <s v="Selección abreviada menor cuantía"/>
    <n v="4"/>
    <n v="8"/>
    <n v="10"/>
    <n v="1815000.0000000002"/>
    <s v="GLOBAL"/>
    <s v="NO SOLICITADAS"/>
  </r>
  <r>
    <x v="26"/>
    <s v="02-02-01-004-002"/>
    <n v="10"/>
    <s v="Materiales y suministros - Productos metálicos elaborados (excepto maquinaria y equipo)"/>
    <s v="MEDALLA MILITAR FRANCISCO JOSE DE CALDAS/ESFUERZO "/>
    <n v="49101701"/>
    <s v="Selección abreviada menor cuantía"/>
    <n v="4"/>
    <n v="8"/>
    <n v="10"/>
    <n v="1815000.0000000002"/>
    <s v="GLOBAL"/>
    <s v="NO SOLICITADAS"/>
  </r>
  <r>
    <x v="26"/>
    <s v="02-02-01-004-002"/>
    <n v="10"/>
    <s v="Materiales y suministros - Productos metálicos elaborados (excepto maquinaria y equipo)"/>
    <s v="MEDALLA MILITAR FRANCISCO JOSE DE CALDAS/MERITO"/>
    <n v="49101701"/>
    <s v="Selección abreviada menor cuantía"/>
    <n v="4"/>
    <n v="8"/>
    <n v="10"/>
    <n v="1815000.0000000002"/>
    <s v="GLOBAL"/>
    <s v="NO SOLICITADAS"/>
  </r>
  <r>
    <x v="26"/>
    <s v="02-02-01-004-002"/>
    <n v="10"/>
    <s v="Materiales y suministros - Productos metálicos elaborados (excepto maquinaria y equipo)"/>
    <s v="MEDALLA  MILITAR SOLDADO JUAN BAUTISTA SOLARTE OBANDO"/>
    <n v="49101701"/>
    <s v="Selección abreviada menor cuantía"/>
    <n v="4"/>
    <n v="8"/>
    <n v="40"/>
    <n v="7260000.0000000009"/>
    <s v="GLOBAL"/>
    <s v="NO SOLICITADAS"/>
  </r>
  <r>
    <x v="26"/>
    <s v="02-02-01-004-002"/>
    <n v="10"/>
    <s v="Materiales y suministros - Productos metálicos elaborados (excepto maquinaria y equipo)"/>
    <s v="TIEMPO DE SERVICIO 15 AÑOS"/>
    <n v="49101701"/>
    <s v="Selección abreviada menor cuantía"/>
    <n v="4"/>
    <n v="8"/>
    <n v="60"/>
    <n v="9801000"/>
    <s v="GLOBAL"/>
    <s v="NO SOLICITADAS"/>
  </r>
  <r>
    <x v="26"/>
    <s v="02-02-01-004-002"/>
    <n v="10"/>
    <s v="Materiales y suministros - Productos metálicos elaborados (excepto maquinaria y equipo)"/>
    <s v="TIEMPO DE SERVICIO 20 AÑOS OFICIAL"/>
    <n v="49101701"/>
    <s v="Selección abreviada menor cuantía"/>
    <n v="4"/>
    <n v="8"/>
    <n v="30"/>
    <n v="5468100.0000000009"/>
    <s v="GLOBAL"/>
    <s v="NO SOLICITADAS"/>
  </r>
  <r>
    <x v="26"/>
    <s v="02-02-01-004-002"/>
    <n v="10"/>
    <s v="Materiales y suministros - Productos metálicos elaborados (excepto maquinaria y equipo)"/>
    <s v="TIEMPO DE SERVICIO 25  AÑOS OFICIAL"/>
    <n v="49101701"/>
    <s v="Selección abreviada menor cuantía"/>
    <n v="4"/>
    <n v="8"/>
    <n v="30"/>
    <n v="7342500.0000000009"/>
    <s v="GLOBAL"/>
    <s v="NO SOLICITADAS"/>
  </r>
  <r>
    <x v="26"/>
    <s v="02-02-01-004-002"/>
    <n v="10"/>
    <s v="Materiales y suministros - Productos metálicos elaborados (excepto maquinaria y equipo)"/>
    <s v="TIEMPO DE SERVICIO 30  AÑOS OFICIAL"/>
    <n v="49101701"/>
    <s v="Selección abreviada menor cuantía"/>
    <n v="4"/>
    <n v="8"/>
    <n v="5"/>
    <n v="25190000"/>
    <s v="GLOBAL"/>
    <s v="NO SOLICITADAS"/>
  </r>
  <r>
    <x v="26"/>
    <s v="02-02-01-004-002"/>
    <n v="10"/>
    <s v="Materiales y suministros - Productos metálicos elaborados (excepto maquinaria y equipo)"/>
    <s v="TIEMPO DE SERVICIO 30  AÑOS SUBOFICIAL"/>
    <n v="49101701"/>
    <s v="Selección abreviada menor cuantía"/>
    <n v="4"/>
    <n v="8"/>
    <n v="12"/>
    <n v="4818000.0000000009"/>
    <s v="GLOBAL"/>
    <s v="NO SOLICITADAS"/>
  </r>
  <r>
    <x v="26"/>
    <s v="02-02-01-004-002"/>
    <n v="10"/>
    <s v="Materiales y suministros - Productos metálicos elaborados (excepto maquinaria y equipo)"/>
    <s v="TIEMPO DE SERVICIO 35 OFICIAL"/>
    <n v="49101701"/>
    <s v="Selección abreviada menor cuantía"/>
    <n v="4"/>
    <n v="8"/>
    <n v="3"/>
    <n v="15675000"/>
    <s v="GLOBAL"/>
    <s v="NO SOLICITADAS"/>
  </r>
  <r>
    <x v="26"/>
    <s v="02-02-01-004-002"/>
    <n v="10"/>
    <s v="Materiales y suministros - Productos metálicos elaborados (excepto maquinaria y equipo)"/>
    <s v="TIEMPO DE SERVICIO 35 SUBOFICIAL"/>
    <n v="49101701"/>
    <s v="Selección abreviada menor cuantía"/>
    <n v="4"/>
    <n v="8"/>
    <n v="2"/>
    <n v="6045670"/>
    <s v="GLOBAL"/>
    <s v="NO SOLICITADAS"/>
  </r>
  <r>
    <x v="26"/>
    <s v="02-02-01-004-002"/>
    <n v="10"/>
    <s v="Materiales y suministros - Productos metálicos elaborados (excepto maquinaria y equipo)"/>
    <s v="DISTINTIVO TIEMPO DE SERVICIO/10 AÑOS"/>
    <n v="49101701"/>
    <s v="Selección abreviada menor cuantía"/>
    <n v="4"/>
    <n v="8"/>
    <n v="60"/>
    <n v="4092000"/>
    <s v="GLOBAL"/>
    <s v="NO SOLICITADAS"/>
  </r>
  <r>
    <x v="26"/>
    <s v="02-02-01-004-002"/>
    <n v="10"/>
    <s v="Materiales y suministros - Productos metálicos elaborados (excepto maquinaria y equipo)"/>
    <s v="DISTINTIVO TIEMPO DE SERVICIO/15 AÑOS"/>
    <n v="49101701"/>
    <s v="Selección abreviada menor cuantía"/>
    <n v="4"/>
    <n v="8"/>
    <n v="60"/>
    <n v="4092000"/>
    <s v="GLOBAL"/>
    <s v="NO SOLICITADAS"/>
  </r>
  <r>
    <x v="26"/>
    <s v="02-02-01-004-002"/>
    <n v="10"/>
    <s v="Materiales y suministros - Productos metálicos elaborados (excepto maquinaria y equipo)"/>
    <s v="DISTINTIVO TIEMPO DE SERVICIO/20 AÑOS"/>
    <n v="49101701"/>
    <s v="Selección abreviada menor cuantía"/>
    <n v="4"/>
    <n v="8"/>
    <n v="50"/>
    <n v="3410000"/>
    <s v="GLOBAL"/>
    <s v="NO SOLICITADAS"/>
  </r>
  <r>
    <x v="26"/>
    <s v="02-02-01-004-002"/>
    <n v="10"/>
    <s v="Materiales y suministros - Productos metálicos elaborados (excepto maquinaria y equipo)"/>
    <s v="DISTINTIVO RESERVISTA DE HONOR FAC"/>
    <n v="49101701"/>
    <s v="Selección abreviada menor cuantía"/>
    <n v="4"/>
    <n v="8"/>
    <n v="12"/>
    <n v="818400"/>
    <s v="GLOBAL"/>
    <s v="NO SOLICITADAS"/>
  </r>
  <r>
    <x v="26"/>
    <s v="02-02-01-004-002"/>
    <n v="10"/>
    <s v="Materiales y suministros - Productos metálicos elaborados (excepto maquinaria y equipo)"/>
    <s v="PIN PARA IMPOSICIÓN DE MEDALLA"/>
    <n v="49101701"/>
    <s v="Selección abreviada menor cuantía"/>
    <n v="4"/>
    <n v="8"/>
    <n v="100"/>
    <n v="4620000.0000000009"/>
    <s v="GLOBAL"/>
    <s v="NO SOLICITADAS"/>
  </r>
  <r>
    <x v="26"/>
    <s v="02-02-01-004-002"/>
    <n v="10"/>
    <s v="Materiales y suministros - Productos metálicos elaborados (excepto maquinaria y equipo)"/>
    <s v="PIN PARA IMPOSICIÓN DE ORDEN"/>
    <n v="49101701"/>
    <s v="Selección abreviada menor cuantía"/>
    <n v="4"/>
    <n v="8"/>
    <n v="15"/>
    <n v="907500.00000000012"/>
    <s v="GLOBAL"/>
    <s v="NO SOLICITADAS"/>
  </r>
  <r>
    <x v="26"/>
    <s v="02-02-02-006-004"/>
    <n v="10"/>
    <s v="Adquisición de servicios - Servicios de transporte de pasajeros"/>
    <s v="PASAJES AÉREOS INTERNACIONALES Y CONEXOS"/>
    <n v="78111502"/>
    <s v="Selección abreviada - acuerdo marco"/>
    <n v="1"/>
    <n v="12"/>
    <n v="1"/>
    <n v="1469640000"/>
    <s v="GLOBAL"/>
    <s v="SI APROBADAS"/>
  </r>
  <r>
    <x v="26"/>
    <s v="02-02-02-006-004"/>
    <n v="10"/>
    <s v="Adquisición de servicios - Servicios de transporte de pasajeros"/>
    <s v="PASAJES AÉREOS NACIONALES Y CONEXOS"/>
    <n v="78111502"/>
    <s v="Selección abreviada - acuerdo marco"/>
    <n v="1"/>
    <n v="12"/>
    <n v="1"/>
    <n v="1000000000"/>
    <s v="GLOBAL"/>
    <s v="SI APROBADAS"/>
  </r>
  <r>
    <x v="26"/>
    <s v="02-02-02-006-004"/>
    <n v="10"/>
    <s v="Adquisición de servicios - Servicios de transporte de pasajeros"/>
    <s v="PASAJES TERRESTRES"/>
    <n v="78111800"/>
    <s v="Mínima cuantía"/>
    <n v="4"/>
    <n v="12"/>
    <n v="1"/>
    <n v="20000000"/>
    <s v="GLOBAL"/>
    <s v="NO SOLICITADAS"/>
  </r>
  <r>
    <x v="26"/>
    <s v="02-02-02-008-007-01-4"/>
    <n v="10"/>
    <s v="Adquisición de servicios - Servicios de mantenimiento y reparación de maquinaria y equipo de transporte"/>
    <s v="MANTENIMIENTO Y REPARACIONES DE CARROS DE BOMBEROS "/>
    <n v="78181508"/>
    <s v="Selección abreviada subasta inversa (No disponible)"/>
    <n v="1"/>
    <n v="12"/>
    <n v="1"/>
    <n v="300000000"/>
    <s v="GLOBAL"/>
    <s v="SI APROBADAS"/>
  </r>
  <r>
    <x v="26"/>
    <s v="02-02-02-008-007-01-4"/>
    <n v="10"/>
    <s v="Adquisición de servicios - Servicios de mantenimiento y reparación de maquinaria y equipo de transporte"/>
    <s v="SERVICIO DE MANTENIMIENTO PREVENTIVO Y CORRECTIVO DE LA MAQUINARIA AMARILLA"/>
    <n v="78181508"/>
    <s v="Selección abreviada - acuerdo marco"/>
    <n v="1"/>
    <n v="12"/>
    <n v="1"/>
    <n v="60000000"/>
    <s v="GLOBAL"/>
    <s v="SI APROBADAS"/>
  </r>
  <r>
    <x v="26"/>
    <s v="02-02-02-007-001-03-5-09"/>
    <n v="10"/>
    <s v="Adquisición de servicios - Otros servicios de seguros distintos de los seguros de vida n. C. P."/>
    <s v="PÓLIZA TODO RIESGO DAÑO MATERIALES "/>
    <n v="84131501"/>
    <s v="Licitación pública"/>
    <n v="1"/>
    <n v="12"/>
    <n v="1"/>
    <n v="13447345339"/>
    <s v="GLOBAL"/>
    <s v="SI APROBADAS"/>
  </r>
  <r>
    <x v="26"/>
    <s v="02-02-02-007-001-03-5-09"/>
    <n v="10"/>
    <s v="Adquisición de servicios - Otros servicios de seguros distintos de los seguros de vida n. C. P."/>
    <s v="PÓLIZA MAQUINARIA Y EQUIPO"/>
    <n v="84131512"/>
    <s v="Licitación pública"/>
    <n v="1"/>
    <n v="12"/>
    <n v="1"/>
    <n v="395324768"/>
    <s v="GLOBAL"/>
    <s v="SI APROBADAS"/>
  </r>
  <r>
    <x v="26"/>
    <s v="02-02-02-007-001-03-5-09"/>
    <n v="10"/>
    <s v="Adquisición de servicios - Otros servicios de seguros distintos de los seguros de vida n. C. P."/>
    <s v="PÓLIZA DE TRANSPORTE DE VALORES"/>
    <n v="84131511"/>
    <s v="Licitación pública"/>
    <n v="1"/>
    <n v="12"/>
    <n v="1"/>
    <n v="5788912"/>
    <s v="GLOBAL"/>
    <s v="SI APROBADAS"/>
  </r>
  <r>
    <x v="26"/>
    <s v="02-02-02-007-001-03-5-05"/>
    <n v="10"/>
    <s v="Adquisición de servicios - Servicios de seguros generales de responsabilidad civil"/>
    <s v="PÓLIZA RESPONSABILIDAD CIVIL EXTRACONTRACTUAL"/>
    <n v="84131507"/>
    <s v="Licitación pública"/>
    <n v="1"/>
    <n v="12"/>
    <n v="1"/>
    <n v="50625361"/>
    <s v="GLOBAL"/>
    <s v="SI APROBADAS"/>
  </r>
  <r>
    <x v="26"/>
    <s v="02-02-02-007-001-03-5-01"/>
    <n v="10"/>
    <s v="Adquisición de servicios - Servicios de seguros de vehículos automotores"/>
    <s v="PÓLIZA DE AUTOMOVILES FAC"/>
    <n v="84131503"/>
    <s v="Licitación pública"/>
    <n v="1"/>
    <n v="12"/>
    <n v="1"/>
    <n v="2390896866"/>
    <s v="GLOBAL"/>
    <s v="SI APROBADAS"/>
  </r>
  <r>
    <x v="26"/>
    <s v="02-02-02-007-001-03-5-02"/>
    <n v="10"/>
    <s v="Adquisición de servicios - Servicios de seguros de transporte marítimo, de aviación y otros medios de transporte"/>
    <s v="PÓLIZA SEGURO DE AERONAVES"/>
    <n v="84131500"/>
    <s v="Licitación pública"/>
    <n v="1"/>
    <n v="12"/>
    <n v="1"/>
    <n v="14556556814"/>
    <s v="GLOBAL"/>
    <s v="SI APROBADAS"/>
  </r>
  <r>
    <x v="26"/>
    <s v="02-02-02-007-001-03-5-02"/>
    <n v="10"/>
    <s v="Adquisición de servicios - Servicios de seguros de transporte marítimo, de aviación y otros medios de transporte"/>
    <s v="CASCO BARCO"/>
    <n v="84131505"/>
    <s v="Licitación pública"/>
    <n v="1"/>
    <n v="12"/>
    <n v="1"/>
    <n v="57005465"/>
    <s v="GLOBAL"/>
    <s v="SI APROBADAS"/>
  </r>
  <r>
    <x v="26"/>
    <s v="02-02-02-007-001-03-5-10"/>
    <n v="10"/>
    <s v="Adquisición de servicios - Seguro de infidelidad y riesgos financieros"/>
    <s v="PÓLIZA GLOBAL DE MANEJO"/>
    <n v="84131511"/>
    <s v="Licitación pública"/>
    <n v="1"/>
    <n v="12"/>
    <n v="1"/>
    <n v="91085730"/>
    <s v="GLOBAL"/>
    <s v="SI APROBADAS"/>
  </r>
  <r>
    <x v="26"/>
    <s v="02-02-02-007-001-03-5-03"/>
    <n v="10"/>
    <s v="Adquisición de servicios - Servicios de seguros para transporte de mercancías (fletes)"/>
    <s v="PÓLIZA DE TRANSPORTE DE MERCANCIA"/>
    <n v="84131504"/>
    <s v="Licitación pública"/>
    <n v="1"/>
    <n v="12"/>
    <n v="1"/>
    <n v="2008574820"/>
    <s v="GLOBAL"/>
    <s v="SI APROBADAS"/>
  </r>
  <r>
    <x v="26"/>
    <s v="02-02-02-008-007-01-4"/>
    <n v="10"/>
    <s v="Adquisición de servicios - Servicios de mantenimiento y reparación de maquinaria y equipo de transporte"/>
    <s v="SERVICIO DE MANTENIMIENTO PREVENTIVO Y CORRECTIVO DE LA MAQUINARIA AMARILLA"/>
    <n v="78181508"/>
    <s v="Selección abreviada - acuerdo marco"/>
    <n v="1"/>
    <n v="12"/>
    <n v="1"/>
    <n v="60000000"/>
    <s v="GLOBAL"/>
    <s v="NO SOLICITADAS"/>
  </r>
  <r>
    <x v="26"/>
    <s v="02-02-01-002-007"/>
    <n v="10"/>
    <s v="Materiales y suministros - Artículos textiles (excepto prendas de vestir)"/>
    <s v="INSIGNIA DE GALA PARA SUBOFICIALES (UNIFORME No. 1 Y No. 2) PAR"/>
    <n v="53102701"/>
    <s v="Selección abreviada - acuerdo marco"/>
    <n v="1"/>
    <n v="12"/>
    <n v="2795"/>
    <n v="9822496.4499999993"/>
    <s v="UNIDAD"/>
    <s v="SI APROBADAS"/>
  </r>
  <r>
    <x v="26"/>
    <s v="02-02-01-002-007"/>
    <n v="10"/>
    <s v="Materiales y suministros - Artículos textiles (excepto prendas de vestir)"/>
    <s v="INSIGNIA DE GRADO PARA SUBOFICIALES (UNIFORME No. 3) PAR"/>
    <n v="53102701"/>
    <s v="Selección abreviada - acuerdo marco"/>
    <n v="1"/>
    <n v="12"/>
    <n v="2440"/>
    <n v="8347850"/>
    <s v="UNIDAD"/>
    <s v="SI APROBADAS"/>
  </r>
  <r>
    <x v="26"/>
    <s v="02-02-01-002-007"/>
    <n v="10"/>
    <s v="Materiales y suministros - Artículos textiles (excepto prendas de vestir)"/>
    <s v="PARCHES BORDADOS CON PATRON DE CAMUFLADO LINEAS ONDULANTES PARA OFICIALES Y SUBOFICIALES SIETE (GRADO GORRO, GRADO CHAQUETA, ALA ESPECIALIDAD, FUERZA AEREA, APELLIDO, CITACION PRESIDENCIA, PARCHE FAC)"/>
    <n v="53102701"/>
    <s v="Selección abreviada - acuerdo marco"/>
    <n v="1"/>
    <n v="12"/>
    <n v="6000"/>
    <n v="22331340"/>
    <s v="UNIDAD"/>
    <s v="SI APROBADAS"/>
  </r>
  <r>
    <x v="26"/>
    <s v="02-02-01-002-007"/>
    <n v="10"/>
    <s v="Materiales y suministros - Artículos textiles (excepto prendas de vestir)"/>
    <s v="PARCHES BORDADOS CON PATRON DE CAMUFLADO LINEAS ONDULANTES PARA SOLDADOS"/>
    <n v="53102701"/>
    <s v="Selección abreviada - acuerdo marco"/>
    <n v="1"/>
    <n v="12"/>
    <n v="3000"/>
    <n v="10235070"/>
    <s v="UNIDAD"/>
    <s v="SI APROBADAS"/>
  </r>
  <r>
    <x v="26"/>
    <s v="02-02-01-002-007"/>
    <n v="10"/>
    <s v="Materiales y suministros - Artículos textiles (excepto prendas de vestir)"/>
    <s v="PRESILLAS DE GRADO AZUL PARA OFICIALES PAR"/>
    <n v="53102701"/>
    <s v="Selección abreviada - acuerdo marco"/>
    <n v="1"/>
    <n v="12"/>
    <n v="1000"/>
    <n v="4496990"/>
    <s v="UNIDAD"/>
    <s v="SI APROBADAS"/>
  </r>
  <r>
    <x v="26"/>
    <s v="02-02-01-002-007"/>
    <n v="10"/>
    <s v="Materiales y suministros - Artículos textiles (excepto prendas de vestir)"/>
    <s v="PRESILLAS DE GRADO AZUL PARA SUBOFICIALES PAR"/>
    <n v="53102701"/>
    <s v="Selección abreviada - acuerdo marco"/>
    <n v="1"/>
    <n v="12"/>
    <n v="4640"/>
    <n v="20866033.599999998"/>
    <s v="UNIDAD"/>
    <s v="SI APROBADAS"/>
  </r>
  <r>
    <x v="26"/>
    <s v="02-02-01-002-008"/>
    <n v="10"/>
    <s v="Materiales y suministros - Dotación (prendas de vestir y calzado)"/>
    <s v="DOTACION CIVIL A SOLDADOS (ROPA Y CALZADO) LEY 1861  AGTO. /2017"/>
    <s v="53111602_x000a_53101902_x000a_53101602_x000a_53101904_x000a_53101604"/>
    <s v="Selección abreviada subasta inversa (No disponible)"/>
    <n v="2"/>
    <n v="10"/>
    <n v="1"/>
    <n v="76099780.049999997"/>
    <s v="GLOBAL"/>
    <s v="NO SOLICITADAS"/>
  </r>
  <r>
    <x v="26"/>
    <s v="02-02-02-006-005-03"/>
    <n v="10"/>
    <s v="Adquisición de servicios - Servicios de transporte de carga por vía aérea o espacial"/>
    <s v="PRESTACIÓN DE SERVICIOS DE OPERACIÓN LOGÍSTICA Y DE TRANSPORTE NACIONAL DE TRANSPORTAR LOS ASIENTOS DE EYECCIÓN"/>
    <n v="78101800"/>
    <s v="Selección abreviada menor cuantía"/>
    <n v="3"/>
    <n v="8"/>
    <n v="1"/>
    <n v="40000000"/>
    <s v="GLOBAL"/>
    <s v="NO SOLICITADAS"/>
  </r>
  <r>
    <x v="26"/>
    <s v="02-02-02-006-005-03"/>
    <n v="10"/>
    <s v="Adquisición de servicios - Servicios de transporte de carga por vía aérea o espacial"/>
    <s v="PRESTACIÓN DE SERVICIOS DE OPERACIÓN LOGÍSTICA Y DE TRANSPORTE NACIONAL DE TRANSPORTAR LOS ASIENTOS DE EYECCIÓN  AMARRE 2020"/>
    <n v="78101800"/>
    <s v="Selección abreviada menor cuantía"/>
    <n v="12"/>
    <n v="1"/>
    <n v="1"/>
    <n v="1087500"/>
    <s v="GLOBAL"/>
    <s v="NO SOLICITADAS"/>
  </r>
  <r>
    <x v="26"/>
    <s v="02-02-02-009-002-09"/>
    <n v="10"/>
    <s v="Adquisición de servicios - Otros tipos de educación y servicios de apoyo educativo"/>
    <s v="SERVICIO DE UN OPERADOR LOGÍSTICO PARA LA REALIZACIÓN DE LAS DIFERENTES ACTIVIDADES INSTITUCIONALES Y DE BIENESTAR DE LA FUERZA AÉREA COLOMBIANA."/>
    <s v="80101604;80111623;81141601"/>
    <s v="Selección abreviada menor cuantía"/>
    <n v="10"/>
    <n v="12"/>
    <n v="1"/>
    <n v="400000000"/>
    <s v="GLOBAL"/>
    <s v="SI APROBADAS"/>
  </r>
  <r>
    <x v="26"/>
    <s v="02-02-01-003-008-09"/>
    <n v="10"/>
    <s v="Materiales y suministros - Otros artículos manufacturados n. C. P."/>
    <s v="ALMOHADILLA DACTILAR"/>
    <n v="44121900"/>
    <s v="Selección abreviada subasta inversa (No disponible)"/>
    <n v="2"/>
    <n v="7"/>
    <n v="226"/>
    <n v="293800"/>
    <s v="UNIDAD"/>
    <s v="NO SOLICITADAS"/>
  </r>
  <r>
    <x v="26"/>
    <s v="02-02-01-003-008-09"/>
    <n v="10"/>
    <s v="Materiales y suministros - Otros artículos manufacturados n. C. P."/>
    <s v="ALMOHADILLA DACTILAR RECARGABLE"/>
    <n v="44121900"/>
    <s v="Selección abreviada subasta inversa (No disponible)"/>
    <n v="2"/>
    <n v="7"/>
    <n v="15"/>
    <n v="211500"/>
    <s v="UNIDAD"/>
    <s v="NO SOLICITADAS"/>
  </r>
  <r>
    <x v="26"/>
    <s v="02-02-01-003-008-09"/>
    <n v="10"/>
    <s v="Materiales y suministros - Otros artículos manufacturados n. C. P."/>
    <s v="ALMOHADILLA PARA SELLO RECARGABLE"/>
    <n v="44121900"/>
    <s v="Selección abreviada subasta inversa (No disponible)"/>
    <n v="2"/>
    <n v="7"/>
    <n v="174"/>
    <n v="626400"/>
    <s v="UNIDAD"/>
    <s v="NO SOLICITADAS"/>
  </r>
  <r>
    <x v="26"/>
    <s v="02-02-01-003-002-01"/>
    <n v="10"/>
    <s v="Materiales y suministros - Pasta de papel, papel y cartón"/>
    <s v="ARCHIVADOR DE FUELLE EN POLIPROPILENO"/>
    <n v="44122000"/>
    <s v="Selección abreviada subasta inversa (No disponible)"/>
    <n v="2"/>
    <n v="7"/>
    <n v="6"/>
    <n v="50400"/>
    <s v="UNIDAD"/>
    <s v="NO SOLICITADAS"/>
  </r>
  <r>
    <x v="26"/>
    <s v="02-02-01-003-002-01"/>
    <n v="10"/>
    <s v="Materiales y suministros - Pasta de papel, papel y cartón"/>
    <s v="ARCHIVADOR DE FUELLE EN YUTE"/>
    <n v="44122000"/>
    <s v="Selección abreviada subasta inversa (No disponible)"/>
    <n v="2"/>
    <n v="7"/>
    <n v="3"/>
    <n v="24000"/>
    <s v="UNIDAD"/>
    <s v="NO SOLICITADAS"/>
  </r>
  <r>
    <x v="26"/>
    <s v="02-02-01-003-006-02"/>
    <n v="10"/>
    <s v="Materiales y suministros - Otros productos de caucho"/>
    <s v="BANDAS ELÁSTICAS REF. 22 X 25G X CAJA"/>
    <n v="44122100"/>
    <s v="Selección abreviada subasta inversa (No disponible)"/>
    <n v="2"/>
    <n v="7"/>
    <n v="1422"/>
    <n v="426600"/>
    <s v="UNIDAD"/>
    <s v="NO SOLICITADAS"/>
  </r>
  <r>
    <x v="26"/>
    <s v="02-02-01-003-006-02"/>
    <n v="10"/>
    <s v="Materiales y suministros - Otros productos de caucho"/>
    <s v="BANDAS ELÁSTICAS REF. 22 X KILO "/>
    <n v="44122100"/>
    <s v="Selección abreviada subasta inversa (No disponible)"/>
    <n v="2"/>
    <n v="7"/>
    <n v="3"/>
    <n v="18000"/>
    <s v="UNIDAD"/>
    <s v="NO SOLICITADAS"/>
  </r>
  <r>
    <x v="26"/>
    <s v="02-02-01-003-002-01"/>
    <n v="10"/>
    <s v="Materiales y suministros - Pasta de papel, papel y cartón"/>
    <s v="BANDERITAS-MINI-BANDERITAS- SEÑALES AUTOADHESIVAS"/>
    <n v="44121600"/>
    <s v="Selección abreviada subasta inversa (No disponible)"/>
    <n v="2"/>
    <n v="7"/>
    <n v="1744"/>
    <n v="9592000"/>
    <s v="UNIDAD"/>
    <s v="NO SOLICITADAS"/>
  </r>
  <r>
    <x v="26"/>
    <s v="02-02-01-004-002"/>
    <n v="10"/>
    <s v="Materiales y suministros - Productos metálicos elaborados (excepto maquinaria y equipo)"/>
    <s v="BISTURÍ 18MM METÁLICO"/>
    <n v="44121600"/>
    <s v="Selección abreviada subasta inversa (No disponible)"/>
    <n v="2"/>
    <n v="7"/>
    <n v="256"/>
    <n v="768000"/>
    <s v="UNIDAD"/>
    <s v="NO SOLICITADAS"/>
  </r>
  <r>
    <x v="26"/>
    <s v="02-02-01-004-002"/>
    <n v="10"/>
    <s v="Materiales y suministros - Productos metálicos elaborados (excepto maquinaria y equipo)"/>
    <s v="BISTURÍ 18MM PLÁSTICO"/>
    <n v="44121600"/>
    <s v="Selección abreviada subasta inversa (No disponible)"/>
    <n v="2"/>
    <n v="7"/>
    <n v="1402"/>
    <n v="701000"/>
    <s v="UNIDAD"/>
    <s v="NO SOLICITADAS"/>
  </r>
  <r>
    <x v="26"/>
    <s v="02-02-01-004-002"/>
    <n v="10"/>
    <s v="Materiales y suministros - Productos metálicos elaborados (excepto maquinaria y equipo)"/>
    <s v="BISTURÍ 9MM"/>
    <n v="44121600"/>
    <s v="Selección abreviada subasta inversa (No disponible)"/>
    <n v="2"/>
    <n v="7"/>
    <n v="53"/>
    <n v="15900"/>
    <s v="UNIDAD"/>
    <s v="NO SOLICITADAS"/>
  </r>
  <r>
    <x v="26"/>
    <s v="02-02-01-003-002-01"/>
    <n v="10"/>
    <s v="Materiales y suministros - Pasta de papel, papel y cartón"/>
    <s v="BLOCK AMARILLO CUADRICULADO "/>
    <n v="14111500"/>
    <s v="Selección abreviada subasta inversa (No disponible)"/>
    <n v="2"/>
    <n v="7"/>
    <n v="119"/>
    <n v="238000"/>
    <s v="UNIDAD"/>
    <s v="NO SOLICITADAS"/>
  </r>
  <r>
    <x v="26"/>
    <s v="02-02-01-003-002-01"/>
    <n v="10"/>
    <s v="Materiales y suministros - Pasta de papel, papel y cartón"/>
    <s v="BLOCK AMARILLO RAYADO "/>
    <n v="14111500"/>
    <s v="Selección abreviada subasta inversa (No disponible)"/>
    <n v="2"/>
    <n v="7"/>
    <n v="99"/>
    <n v="198000"/>
    <s v="UNIDAD"/>
    <s v="NO SOLICITADAS"/>
  </r>
  <r>
    <x v="26"/>
    <s v="02-02-01-003-002-01"/>
    <n v="10"/>
    <s v="Materiales y suministros - Pasta de papel, papel y cartón"/>
    <s v="BLOCK BLANCO CUADRICULADO"/>
    <n v="14111500"/>
    <s v="Selección abreviada subasta inversa (No disponible)"/>
    <n v="2"/>
    <n v="7"/>
    <n v="50"/>
    <n v="100000"/>
    <s v="UNIDAD"/>
    <s v="NO SOLICITADAS"/>
  </r>
  <r>
    <x v="26"/>
    <s v="02-02-01-003-002-01"/>
    <n v="10"/>
    <s v="Materiales y suministros - Pasta de papel, papel y cartón"/>
    <s v="BLOCK BLANCO RAYADO"/>
    <n v="14111500"/>
    <s v="Selección abreviada subasta inversa (No disponible)"/>
    <n v="2"/>
    <n v="7"/>
    <n v="6"/>
    <n v="12000"/>
    <s v="UNIDAD"/>
    <s v="NO SOLICITADAS"/>
  </r>
  <r>
    <x v="26"/>
    <s v="02-02-01-003-008-09"/>
    <n v="10"/>
    <s v="Materiales y suministros - Otros artículos manufacturados n. C. P."/>
    <s v="BOLÍGRAFO AZUL "/>
    <n v="44121700"/>
    <s v="Selección abreviada subasta inversa (No disponible)"/>
    <n v="2"/>
    <n v="7"/>
    <n v="798"/>
    <n v="239400"/>
    <s v="UNIDAD"/>
    <s v="NO SOLICITADAS"/>
  </r>
  <r>
    <x v="26"/>
    <s v="02-02-01-003-008-09"/>
    <n v="10"/>
    <s v="Materiales y suministros - Otros artículos manufacturados n. C. P."/>
    <s v="BOLÍGRAFO NEGRO"/>
    <n v="44121700"/>
    <s v="Selección abreviada subasta inversa (No disponible)"/>
    <n v="2"/>
    <n v="7"/>
    <n v="27744"/>
    <n v="8323200"/>
    <s v="UNIDAD"/>
    <s v="NO SOLICITADAS"/>
  </r>
  <r>
    <x v="26"/>
    <s v="02-02-01-003-008-09"/>
    <n v="10"/>
    <s v="Materiales y suministros - Otros artículos manufacturados n. C. P."/>
    <s v="BOLÍGRAFO ROJO"/>
    <n v="44121700"/>
    <s v="Selección abreviada subasta inversa (No disponible)"/>
    <n v="2"/>
    <n v="7"/>
    <n v="7893"/>
    <n v="2367900"/>
    <s v="UNIDAD"/>
    <s v="NO SOLICITADAS"/>
  </r>
  <r>
    <x v="26"/>
    <s v="02-02-01-003-006-09"/>
    <n v="10"/>
    <s v="Materiales y suministros - Otros productos plásticos"/>
    <s v="BOLSILLO PARA FICHA BIBLIOGRÁFICA PAQUETE X 100 UNIDADES"/>
    <n v="44122000"/>
    <s v="Selección abreviada subasta inversa (No disponible)"/>
    <n v="2"/>
    <n v="7"/>
    <n v="11"/>
    <n v="60500"/>
    <s v="UNIDAD"/>
    <s v="NO SOLICITADAS"/>
  </r>
  <r>
    <x v="26"/>
    <s v="02-02-01-003-008-09"/>
    <n v="10"/>
    <s v="Materiales y suministros - Otros artículos manufacturados n. C. P."/>
    <s v="BORRADOR DE MIGA DE PAN"/>
    <n v="44121800"/>
    <s v="Selección abreviada subasta inversa (No disponible)"/>
    <n v="2"/>
    <n v="7"/>
    <n v="70"/>
    <n v="42000"/>
    <s v="UNIDAD"/>
    <s v="NO SOLICITADAS"/>
  </r>
  <r>
    <x v="26"/>
    <s v="02-02-01-003-008-09"/>
    <n v="10"/>
    <s v="Materiales y suministros - Otros artículos manufacturados n. C. P."/>
    <s v="BORRADOR DE NATA"/>
    <n v="44121800"/>
    <s v="Selección abreviada subasta inversa (No disponible)"/>
    <n v="2"/>
    <n v="7"/>
    <n v="3217"/>
    <n v="643400"/>
    <s v="UNIDAD"/>
    <s v="NO SOLICITADAS"/>
  </r>
  <r>
    <x v="26"/>
    <s v="02-02-01-003-008-09"/>
    <n v="10"/>
    <s v="Materiales y suministros - Otros artículos manufacturados n. C. P."/>
    <s v="BORRADOR PARA TABLERO"/>
    <n v="44121800"/>
    <s v="Selección abreviada subasta inversa (No disponible)"/>
    <n v="2"/>
    <n v="7"/>
    <n v="436"/>
    <n v="305200"/>
    <s v="UNIDAD"/>
    <s v="NO SOLICITADAS"/>
  </r>
  <r>
    <x v="26"/>
    <s v="02-02-01-003-008-09"/>
    <n v="10"/>
    <s v="Materiales y suministros - Otros artículos manufacturados n. C. P."/>
    <s v="BORRADOR PARA TINTA CON ESCOBILLA"/>
    <n v="44121800"/>
    <s v="Selección abreviada subasta inversa (No disponible)"/>
    <n v="2"/>
    <n v="7"/>
    <n v="131"/>
    <n v="458500"/>
    <s v="UNIDAD"/>
    <s v="NO SOLICITADAS"/>
  </r>
  <r>
    <x v="26"/>
    <s v="02-02-01-003-001"/>
    <n v="10"/>
    <s v="Materiales y suministros - Productos de madera, corcho, cestería y espartería"/>
    <s v="CABALLETE O TRÍPODE PARA TABLERO ACRÍLICO "/>
    <n v="44111900"/>
    <s v="Selección abreviada subasta inversa (No disponible)"/>
    <n v="2"/>
    <n v="7"/>
    <n v="11"/>
    <n v="495000"/>
    <s v="UNIDAD"/>
    <s v="NO SOLICITADAS"/>
  </r>
  <r>
    <x v="26"/>
    <s v="02-02-01-003-002-01"/>
    <n v="10"/>
    <s v="Materiales y suministros - Pasta de papel, papel y cartón"/>
    <s v="CAJAS PARA ARCHIVO CENTRAL REFERENCIA X-200 MEMBRETEADA. LA ENTIDAD COMPRADORA DEBE SOLICITAR MÍNIMO 500 UNIDADES. "/>
    <n v="44122000"/>
    <s v="Selección abreviada subasta inversa (No disponible)"/>
    <n v="2"/>
    <n v="7"/>
    <n v="9350"/>
    <n v="18700000"/>
    <s v="UNIDAD"/>
    <s v="NO SOLICITADAS"/>
  </r>
  <r>
    <x v="26"/>
    <s v="02-02-01-004-005-01"/>
    <n v="10"/>
    <s v="Materiales y suministros - Máquinas para oficina y contabilidad, y sus partes y accesorios"/>
    <s v="CALCULADORA DE BOLSILLO"/>
    <n v="44101800"/>
    <s v="Selección abreviada subasta inversa (No disponible)"/>
    <n v="2"/>
    <n v="7"/>
    <n v="32"/>
    <n v="288000"/>
    <s v="UNIDAD"/>
    <s v="NO SOLICITADAS"/>
  </r>
  <r>
    <x v="26"/>
    <s v="02-02-01-004-005-01"/>
    <n v="10"/>
    <s v="Materiales y suministros - Máquinas para oficina y contabilidad, y sus partes y accesorios"/>
    <s v="CALCULADORA ESCRITORIO 12 DÍGITOS"/>
    <n v="44101800"/>
    <s v="Selección abreviada subasta inversa (No disponible)"/>
    <n v="2"/>
    <n v="7"/>
    <n v="2"/>
    <n v="34356"/>
    <s v="UNIDAD"/>
    <s v="NO SOLICITADAS"/>
  </r>
  <r>
    <x v="26"/>
    <s v="02-02-01-004-005-01"/>
    <n v="10"/>
    <s v="Materiales y suministros - Máquinas para oficina y contabilidad, y sus partes y accesorios"/>
    <s v="CALCULADORA ESCRITORIO 16 DÍGITOS"/>
    <n v="44101800"/>
    <s v="Selección abreviada subasta inversa (No disponible)"/>
    <n v="2"/>
    <n v="7"/>
    <n v="1"/>
    <n v="46164"/>
    <s v="UNIDAD"/>
    <s v="NO SOLICITADAS"/>
  </r>
  <r>
    <x v="26"/>
    <s v="02-02-01-003-002-01"/>
    <n v="10"/>
    <s v="Materiales y suministros - Pasta de papel, papel y cartón"/>
    <s v="CARPETA PRESENTACIÓN CARTA PAQUETE X 20 UNIDADES"/>
    <n v="44122000"/>
    <s v="Selección abreviada subasta inversa (No disponible)"/>
    <n v="2"/>
    <n v="7"/>
    <n v="644"/>
    <n v="1932000"/>
    <s v="UNIDAD"/>
    <s v="NO SOLICITADAS"/>
  </r>
  <r>
    <x v="26"/>
    <s v="02-02-01-003-002-01"/>
    <n v="10"/>
    <s v="Materiales y suministros - Pasta de papel, papel y cartón"/>
    <s v="CARPETA PRESENTACIÓN OFICIO DESACIDIFICADA PAQUETE X 20 UNIDADES"/>
    <n v="44122000"/>
    <s v="Selección abreviada subasta inversa (No disponible)"/>
    <n v="2"/>
    <n v="7"/>
    <n v="406"/>
    <n v="14210000"/>
    <s v="UNIDAD"/>
    <s v="NO SOLICITADAS"/>
  </r>
  <r>
    <x v="26"/>
    <s v="02-02-01-003-002-01"/>
    <n v="10"/>
    <s v="Materiales y suministros - Pasta de papel, papel y cartón"/>
    <s v="CARPETA TIPO 4 ALETAS EN CARTULINA DESACIDIFICADA"/>
    <n v="44122000"/>
    <s v="Selección abreviada subasta inversa (No disponible)"/>
    <n v="2"/>
    <n v="7"/>
    <n v="35179"/>
    <n v="80911700"/>
    <s v="UNIDAD"/>
    <s v="NO SOLICITADAS"/>
  </r>
  <r>
    <x v="26"/>
    <s v="02-02-01-003-002-01"/>
    <n v="10"/>
    <s v="Materiales y suministros - Pasta de papel, papel y cartón"/>
    <s v="CARPETA TIPO 4 ALETAS EN CARTULINA BLANCA TIPO PROPALCOTE"/>
    <n v="44122000"/>
    <s v="Selección abreviada subasta inversa (No disponible)"/>
    <n v="2"/>
    <n v="7"/>
    <n v="24329"/>
    <n v="19463200"/>
    <s v="UNIDAD"/>
    <s v="NO SOLICITADAS"/>
  </r>
  <r>
    <x v="26"/>
    <s v="02-02-01-003-002-01"/>
    <n v="10"/>
    <s v="Materiales y suministros - Pasta de papel, papel y cartón"/>
    <s v="CARPETA TIPO CATÁLOGO 0.5 PULG"/>
    <n v="44122000"/>
    <s v="Selección abreviada subasta inversa (No disponible)"/>
    <n v="2"/>
    <n v="7"/>
    <n v="399"/>
    <n v="1436400"/>
    <s v="UNIDAD"/>
    <s v="NO SOLICITADAS"/>
  </r>
  <r>
    <x v="26"/>
    <s v="02-02-01-003-002-01"/>
    <n v="10"/>
    <s v="Materiales y suministros - Pasta de papel, papel y cartón"/>
    <s v="CARPETA TIPO CATÁLOGO 1 PULG"/>
    <n v="44122000"/>
    <s v="Selección abreviada subasta inversa (No disponible)"/>
    <n v="2"/>
    <n v="7"/>
    <n v="437"/>
    <n v="1748000"/>
    <s v="UNIDAD"/>
    <s v="NO SOLICITADAS"/>
  </r>
  <r>
    <x v="26"/>
    <s v="02-02-01-003-002-01"/>
    <n v="10"/>
    <s v="Materiales y suministros - Pasta de papel, papel y cartón"/>
    <s v="CARPETA TIPO CATÁLOGO 2 PULG"/>
    <n v="44122000"/>
    <s v="Selección abreviada subasta inversa (No disponible)"/>
    <n v="2"/>
    <n v="7"/>
    <n v="339"/>
    <n v="1695000"/>
    <s v="UNIDAD"/>
    <s v="NO SOLICITADAS"/>
  </r>
  <r>
    <x v="26"/>
    <s v="02-02-01-003-002-01"/>
    <n v="10"/>
    <s v="Materiales y suministros - Pasta de papel, papel y cartón"/>
    <s v="CARPETA TIPO CATÁLOGO 3 PULG"/>
    <n v="44122000"/>
    <s v="Selección abreviada subasta inversa (No disponible)"/>
    <n v="2"/>
    <n v="7"/>
    <n v="92"/>
    <n v="736000"/>
    <s v="UNIDAD"/>
    <s v="NO SOLICITADAS"/>
  </r>
  <r>
    <x v="26"/>
    <s v="02-02-01-003-002-01"/>
    <n v="10"/>
    <s v="Materiales y suministros - Pasta de papel, papel y cartón"/>
    <s v="CARPETA TIPO CATÁLOGO 4 PULG"/>
    <n v="44122000"/>
    <s v="Selección abreviada subasta inversa (No disponible)"/>
    <n v="2"/>
    <n v="7"/>
    <n v="2"/>
    <n v="15000"/>
    <s v="UNIDAD"/>
    <s v="NO SOLICITADAS"/>
  </r>
  <r>
    <x v="26"/>
    <s v="02-02-01-003-002-01"/>
    <n v="10"/>
    <s v="Materiales y suministros - Pasta de papel, papel y cartón"/>
    <s v="CARPETAS PLEGADAS POR LA MITAD EN CARTULINA DESACIDIFICADA X 50 UNIDADES"/>
    <n v="44122000"/>
    <s v="Selección abreviada subasta inversa (No disponible)"/>
    <n v="2"/>
    <n v="7"/>
    <n v="123"/>
    <n v="6150000"/>
    <s v="UNIDAD"/>
    <s v="NO SOLICITADAS"/>
  </r>
  <r>
    <x v="26"/>
    <s v="02-02-01-003-002-01"/>
    <n v="10"/>
    <s v="Materiales y suministros - Pasta de papel, papel y cartón"/>
    <s v="CARTULINA CARTA BLANCA PAQUETE  X 100 UNIDADES"/>
    <n v="14111500"/>
    <s v="Selección abreviada subasta inversa (No disponible)"/>
    <n v="2"/>
    <n v="7"/>
    <n v="22"/>
    <n v="110000"/>
    <s v="UNIDAD"/>
    <s v="NO SOLICITADAS"/>
  </r>
  <r>
    <x v="26"/>
    <s v="02-02-01-003-002-01"/>
    <n v="10"/>
    <s v="Materiales y suministros - Pasta de papel, papel y cartón"/>
    <s v="CARTULINA CARTA SURTIDOPAQUETE  X 100 UNIDADES"/>
    <n v="14111500"/>
    <s v="Selección abreviada subasta inversa (No disponible)"/>
    <n v="2"/>
    <n v="7"/>
    <n v="151"/>
    <n v="755000"/>
    <s v="UNIDAD"/>
    <s v="NO SOLICITADAS"/>
  </r>
  <r>
    <x v="26"/>
    <s v="02-02-01-003-002-01"/>
    <n v="10"/>
    <s v="Materiales y suministros - Pasta de papel, papel y cartón"/>
    <s v="CARTULINA OFICIO BLANCAPAQUETE  X 100 UNIDADES"/>
    <n v="14111500"/>
    <s v="Selección abreviada subasta inversa (No disponible)"/>
    <n v="2"/>
    <n v="7"/>
    <n v="58"/>
    <n v="290000"/>
    <s v="UNIDAD"/>
    <s v="NO SOLICITADAS"/>
  </r>
  <r>
    <x v="26"/>
    <s v="02-02-01-003-002-01"/>
    <n v="10"/>
    <s v="Materiales y suministros - Pasta de papel, papel y cartón"/>
    <s v="CARTULINA OFICIO SURTIDOPAQUETE  X 100 UNIDADES"/>
    <n v="14111500"/>
    <s v="Selección abreviada subasta inversa (No disponible)"/>
    <n v="2"/>
    <n v="7"/>
    <n v="1449"/>
    <n v="7245000"/>
    <s v="UNIDAD"/>
    <s v="NO SOLICITADAS"/>
  </r>
  <r>
    <x v="26"/>
    <s v="02-02-01-003-002-01"/>
    <n v="10"/>
    <s v="Materiales y suministros - Pasta de papel, papel y cartón"/>
    <s v="CARTULINA PLIEGO BLANCO"/>
    <n v="14111500"/>
    <s v="Selección abreviada subasta inversa (No disponible)"/>
    <n v="2"/>
    <n v="7"/>
    <n v="1367"/>
    <n v="586443"/>
    <s v="UNIDAD"/>
    <s v="NO SOLICITADAS"/>
  </r>
  <r>
    <x v="26"/>
    <s v="02-02-01-003-002-01"/>
    <n v="10"/>
    <s v="Materiales y suministros - Pasta de papel, papel y cartón"/>
    <s v="CARTULINA PLIEGO SURTIDO"/>
    <n v="14111500"/>
    <s v="Selección abreviada subasta inversa (No disponible)"/>
    <n v="2"/>
    <n v="7"/>
    <n v="428"/>
    <n v="182756"/>
    <s v="UNIDAD"/>
    <s v="NO SOLICITADAS"/>
  </r>
  <r>
    <x v="26"/>
    <s v="02-02-01-004-007-05"/>
    <n v="10"/>
    <s v="Materiales y suministros - Discos, cintas, dispositivos de almacenamiento en estado sólido no volátiles y otros medios, no grabados"/>
    <s v="CD-R PAQUETE  X 100 UNIDADES"/>
    <n v="43202000"/>
    <s v="Selección abreviada subasta inversa (No disponible)"/>
    <n v="2"/>
    <n v="7"/>
    <n v="20"/>
    <n v="750040"/>
    <s v="UNIDAD"/>
    <s v="NO SOLICITADAS"/>
  </r>
  <r>
    <x v="26"/>
    <s v="02-02-01-004-007-05"/>
    <n v="10"/>
    <s v="Materiales y suministros - Discos, cintas, dispositivos de almacenamiento en estado sólido no volátiles y otros medios, no grabados"/>
    <s v="CD-RW PAQUETE  X 25 UNIDADES"/>
    <n v="43202000"/>
    <s v="Selección abreviada subasta inversa (No disponible)"/>
    <n v="2"/>
    <n v="7"/>
    <n v="16"/>
    <n v="556560"/>
    <s v="UNIDAD"/>
    <s v="NO SOLICITADAS"/>
  </r>
  <r>
    <x v="26"/>
    <s v="02-02-01-003-008-09"/>
    <n v="10"/>
    <s v="Materiales y suministros - Otros artículos manufacturados n. C. P."/>
    <s v="CERA PARA CONTAR - CERA DACTILAR CUENTA FÁCIL "/>
    <n v="44121600"/>
    <s v="Selección abreviada subasta inversa (No disponible)"/>
    <n v="2"/>
    <n v="7"/>
    <n v="45"/>
    <n v="158895"/>
    <s v="UNIDAD"/>
    <s v="NO SOLICITADAS"/>
  </r>
  <r>
    <x v="26"/>
    <s v="02-02-01-004-002"/>
    <n v="10"/>
    <s v="Materiales y suministros - Productos metálicos elaborados (excepto maquinaria y equipo)"/>
    <s v="CHINCHES X 50"/>
    <n v="31162000"/>
    <s v="Selección abreviada subasta inversa (No disponible)"/>
    <n v="2"/>
    <n v="7"/>
    <n v="877"/>
    <n v="466564"/>
    <s v="UNIDAD"/>
    <s v="NO SOLICITADAS"/>
  </r>
  <r>
    <x v="26"/>
    <s v="02-02-01-004-002"/>
    <n v="10"/>
    <s v="Materiales y suministros - Productos metálicos elaborados (excepto maquinaria y equipo)"/>
    <s v="CHINCHÓN TRASLUCIDO X 100"/>
    <n v="31162000"/>
    <s v="Selección abreviada subasta inversa (No disponible)"/>
    <n v="2"/>
    <n v="7"/>
    <n v="57"/>
    <n v="210786"/>
    <s v="UNIDAD"/>
    <s v="NO SOLICITADAS"/>
  </r>
  <r>
    <x v="26"/>
    <s v="02-02-01-003-006-09"/>
    <n v="10"/>
    <s v="Materiales y suministros - Otros productos plásticos"/>
    <s v="CINTA ADHESIVA DE EMPAQUE EN ROLLO"/>
    <n v="31201500"/>
    <s v="Selección abreviada subasta inversa (No disponible)"/>
    <n v="2"/>
    <n v="7"/>
    <n v="2117"/>
    <n v="5184533"/>
    <s v="UNIDAD"/>
    <s v="NO SOLICITADAS"/>
  </r>
  <r>
    <x v="26"/>
    <s v="02-02-01-003-006-09"/>
    <n v="10"/>
    <s v="Materiales y suministros - Otros productos plásticos"/>
    <s v="CINTA ADHESIVA MÁGICA"/>
    <n v="31201500"/>
    <s v="Selección abreviada subasta inversa (No disponible)"/>
    <n v="2"/>
    <n v="7"/>
    <n v="57"/>
    <n v="520125"/>
    <s v="UNIDAD"/>
    <s v="NO SOLICITADAS"/>
  </r>
  <r>
    <x v="26"/>
    <s v="02-02-01-003-006-09"/>
    <n v="10"/>
    <s v="Materiales y suministros - Otros productos plásticos"/>
    <s v="CINTA ADHESIVA PARA ENMASCARAR 12MM"/>
    <n v="31201500"/>
    <s v="Selección abreviada subasta inversa (No disponible)"/>
    <n v="2"/>
    <n v="7"/>
    <n v="301"/>
    <n v="315147"/>
    <s v="UNIDAD"/>
    <s v="NO SOLICITADAS"/>
  </r>
  <r>
    <x v="26"/>
    <s v="02-02-01-003-006-09"/>
    <n v="10"/>
    <s v="Materiales y suministros - Otros productos plásticos"/>
    <s v="CINTA ADHESIVA PARA ENMASCARAR 48MM"/>
    <n v="31201500"/>
    <s v="Selección abreviada subasta inversa (No disponible)"/>
    <n v="2"/>
    <n v="7"/>
    <n v="467"/>
    <n v="1955796"/>
    <s v="UNIDAD"/>
    <s v="NO SOLICITADAS"/>
  </r>
  <r>
    <x v="26"/>
    <s v="02-02-01-003-006-09"/>
    <n v="10"/>
    <s v="Materiales y suministros - Otros productos plásticos"/>
    <s v="CINTA ADHESIVA TRANSPARENTE"/>
    <n v="31201500"/>
    <s v="Selección abreviada subasta inversa (No disponible)"/>
    <n v="2"/>
    <n v="7"/>
    <n v="1263"/>
    <n v="507726"/>
    <s v="UNIDAD"/>
    <s v="NO SOLICITADAS"/>
  </r>
  <r>
    <x v="26"/>
    <s v="02-02-01-004-002"/>
    <n v="10"/>
    <s v="Materiales y suministros - Productos metálicos elaborados (excepto maquinaria y equipo)"/>
    <s v="CLIP ESTÁNDAR PEQUEÑO X 100"/>
    <n v="44122100"/>
    <s v="Selección abreviada subasta inversa (No disponible)"/>
    <n v="2"/>
    <n v="7"/>
    <n v="1414"/>
    <n v="492072"/>
    <s v="UNIDAD"/>
    <s v="NO SOLICITADAS"/>
  </r>
  <r>
    <x v="26"/>
    <s v="02-02-01-004-002"/>
    <n v="10"/>
    <s v="Materiales y suministros - Productos metálicos elaborados (excepto maquinaria y equipo)"/>
    <s v="CLIP JUMBO X 100"/>
    <n v="44122100"/>
    <s v="Selección abreviada subasta inversa (No disponible)"/>
    <n v="2"/>
    <n v="7"/>
    <n v="109"/>
    <n v="118919"/>
    <s v="UNIDAD"/>
    <s v="NO SOLICITADAS"/>
  </r>
  <r>
    <x v="26"/>
    <s v="02-02-01-004-002"/>
    <n v="10"/>
    <s v="Materiales y suministros - Productos metálicos elaborados (excepto maquinaria y equipo)"/>
    <s v="CLIP MARIPOSA GIGANTE X 12"/>
    <n v="44122100"/>
    <s v="Selección abreviada subasta inversa (No disponible)"/>
    <n v="2"/>
    <n v="7"/>
    <n v="799"/>
    <n v="1084243"/>
    <s v="UNIDAD"/>
    <s v="NO SOLICITADAS"/>
  </r>
  <r>
    <x v="26"/>
    <s v="02-02-01-003-008-09"/>
    <n v="10"/>
    <s v="Materiales y suministros - Otros artículos manufacturados n. C. P."/>
    <s v="COLORES CAJA X 12 UNIDADES"/>
    <n v="44121700"/>
    <s v="Selección abreviada subasta inversa (No disponible)"/>
    <n v="2"/>
    <n v="7"/>
    <n v="6"/>
    <n v="24516"/>
    <s v="UNIDAD"/>
    <s v="NO SOLICITADAS"/>
  </r>
  <r>
    <x v="26"/>
    <s v="02-02-01-003-008-09"/>
    <n v="10"/>
    <s v="Materiales y suministros - Otros artículos manufacturados n. C. P."/>
    <s v="CORRECTOR LIQUIDO EN FRASCO"/>
    <n v="44121800"/>
    <s v="Selección abreviada subasta inversa (No disponible)"/>
    <n v="2"/>
    <n v="7"/>
    <n v="39"/>
    <n v="45669"/>
    <s v="UNIDAD"/>
    <s v="NO SOLICITADAS"/>
  </r>
  <r>
    <x v="26"/>
    <s v="02-02-01-003-008-09"/>
    <n v="10"/>
    <s v="Materiales y suministros - Otros artículos manufacturados n. C. P."/>
    <s v="CORRECTOR LÍQUIDO EN LÁPIZ"/>
    <n v="44121800"/>
    <s v="Selección abreviada subasta inversa (No disponible)"/>
    <n v="2"/>
    <n v="7"/>
    <n v="977"/>
    <n v="967230"/>
    <s v="UNIDAD"/>
    <s v="NO SOLICITADAS"/>
  </r>
  <r>
    <x v="26"/>
    <s v="02-02-01-004-005-01"/>
    <n v="10"/>
    <s v="Materiales y suministros - Máquinas para oficina y contabilidad, y sus partes y accesorios"/>
    <s v="COSEDORA DE OFICINA 20 HOJAS"/>
    <n v="44121600"/>
    <s v="Selección abreviada subasta inversa (No disponible)"/>
    <n v="2"/>
    <n v="7"/>
    <n v="187"/>
    <n v="1321529"/>
    <s v="UNIDAD"/>
    <s v="NO SOLICITADAS"/>
  </r>
  <r>
    <x v="26"/>
    <s v="02-02-01-004-005-01"/>
    <n v="10"/>
    <s v="Materiales y suministros - Máquinas para oficina y contabilidad, y sus partes y accesorios"/>
    <s v="COSEDORA DE OFICINA 30 HOJAS"/>
    <n v="44121600"/>
    <s v="Selección abreviada subasta inversa (No disponible)"/>
    <n v="2"/>
    <n v="7"/>
    <n v="795"/>
    <n v="14224935"/>
    <s v="UNIDAD"/>
    <s v="NO SOLICITADAS"/>
  </r>
  <r>
    <x v="26"/>
    <s v="02-02-01-004-005-01"/>
    <n v="10"/>
    <s v="Materiales y suministros - Máquinas para oficina y contabilidad, y sus partes y accesorios"/>
    <s v="COSEDORA ELÉCTRICA"/>
    <n v="44121600"/>
    <s v="Selección abreviada subasta inversa (No disponible)"/>
    <n v="2"/>
    <n v="7"/>
    <n v="1"/>
    <n v="195794"/>
    <s v="UNIDAD"/>
    <s v="NO SOLICITADAS"/>
  </r>
  <r>
    <x v="26"/>
    <s v="02-02-01-004-005-01"/>
    <n v="10"/>
    <s v="Materiales y suministros - Máquinas para oficina y contabilidad, y sus partes y accesorios"/>
    <s v="COSEDORA INDUSTRIAL"/>
    <n v="44121600"/>
    <s v="Selección abreviada subasta inversa (No disponible)"/>
    <n v="2"/>
    <n v="7"/>
    <n v="10"/>
    <n v="484730"/>
    <s v="UNIDAD"/>
    <s v="NO SOLICITADAS"/>
  </r>
  <r>
    <x v="26"/>
    <s v="02-02-01-004-005-01"/>
    <n v="10"/>
    <s v="Materiales y suministros - Máquinas para oficina y contabilidad, y sus partes y accesorios"/>
    <s v="COSEDORA SEMINDUSTRIAL"/>
    <n v="44121600"/>
    <s v="Selección abreviada subasta inversa (No disponible)"/>
    <n v="2"/>
    <n v="7"/>
    <n v="4"/>
    <n v="120892"/>
    <s v="UNIDAD"/>
    <s v="NO SOLICITADAS"/>
  </r>
  <r>
    <x v="26"/>
    <s v="02-02-01-004-007-05"/>
    <n v="10"/>
    <s v="Materiales y suministros - Discos, cintas, dispositivos de almacenamiento en estado sólido no volátiles y otros medios, no grabados"/>
    <s v="DVD-R PAQUETE X 50"/>
    <n v="43202000"/>
    <s v="Selección abreviada subasta inversa (No disponible)"/>
    <n v="2"/>
    <n v="7"/>
    <n v="77"/>
    <n v="1575651"/>
    <s v="UNIDAD"/>
    <s v="NO SOLICITADAS"/>
  </r>
  <r>
    <x v="26"/>
    <s v="02-02-01-003-008-09"/>
    <n v="10"/>
    <s v="Materiales y suministros - Otros artículos manufacturados n. C. P."/>
    <s v="FECHADOR DE ENTINTADO MANUAL"/>
    <n v="44121600"/>
    <s v="Selección abreviada subasta inversa (No disponible)"/>
    <n v="2"/>
    <n v="7"/>
    <n v="70"/>
    <n v="124320"/>
    <s v="UNIDAD"/>
    <s v="NO SOLICITADAS"/>
  </r>
  <r>
    <x v="26"/>
    <s v="02-02-01-003-002-01"/>
    <n v="10"/>
    <s v="Materiales y suministros - Pasta de papel, papel y cartón"/>
    <s v="FOLDER CELUGUIA CON PORTA GUÍA PLÁSTICA EN POSICIÓN HORIZONTAL PAQUETE X 50 QUE CUMPLAN CON NTC 4436:1999 Y NTC 5397 PAQUETE X 50"/>
    <n v="44122000"/>
    <s v="Selección abreviada subasta inversa (No disponible)"/>
    <n v="2"/>
    <n v="7"/>
    <n v="45"/>
    <n v="273780"/>
    <s v="UNIDAD"/>
    <s v="NO SOLICITADAS"/>
  </r>
  <r>
    <x v="26"/>
    <s v="02-02-01-003-002-01"/>
    <n v="10"/>
    <s v="Materiales y suministros - Pasta de papel, papel y cartón"/>
    <s v="FOLDER CELUGUIA CON PORTA GUÍA PLÁSTICA EN POSICIÓN VERTICAL, PAQUETE X 50 QUE CUMPLAN CON NTC 4436:1999 Y NTC 5397"/>
    <n v="44122000"/>
    <s v="Selección abreviada subasta inversa (No disponible)"/>
    <n v="2"/>
    <n v="7"/>
    <n v="45"/>
    <n v="277110"/>
    <s v="UNIDAD"/>
    <s v="NO SOLICITADAS"/>
  </r>
  <r>
    <x v="26"/>
    <s v="02-02-01-003-002-01"/>
    <n v="10"/>
    <s v="Materiales y suministros - Pasta de papel, papel y cartón"/>
    <s v="FOLDER COLGANTE DE VARILLA PLÁSTICA  PAQUETE X 50 QUE CUMPLAN CON NTC 4436:1999 Y NTC 5397"/>
    <n v="44122000"/>
    <s v="Selección abreviada subasta inversa (No disponible)"/>
    <n v="2"/>
    <n v="7"/>
    <n v="45"/>
    <n v="1036620"/>
    <s v="UNIDAD"/>
    <s v="NO SOLICITADAS"/>
  </r>
  <r>
    <x v="26"/>
    <s v="02-02-01-003-006-09"/>
    <n v="10"/>
    <s v="Materiales y suministros - Otros productos plásticos"/>
    <s v="FUNDA PROTECTORA DE PLÁSTICO TAMAÑO CARTA X 100 UNIDADES"/>
    <n v="44122000"/>
    <s v="Selección abreviada subasta inversa (No disponible)"/>
    <n v="2"/>
    <n v="7"/>
    <n v="2"/>
    <n v="12544"/>
    <s v="UNIDAD"/>
    <s v="NO SOLICITADAS"/>
  </r>
  <r>
    <x v="26"/>
    <s v="02-02-01-003-006-09"/>
    <n v="10"/>
    <s v="Materiales y suministros - Otros productos plásticos"/>
    <s v="FUNDA PROTECTORA DE PLÁSTICO TAMAÑO OFICIO X 100 UNIDADES"/>
    <n v="44122000"/>
    <s v="Selección abreviada subasta inversa (No disponible)"/>
    <n v="2"/>
    <n v="7"/>
    <n v="4"/>
    <n v="35320"/>
    <s v="UNIDAD"/>
    <s v="NO SOLICITADAS"/>
  </r>
  <r>
    <x v="26"/>
    <s v="02-02-01-003-006-09"/>
    <n v="10"/>
    <s v="Materiales y suministros - Otros productos plásticos"/>
    <s v="GANCHO LEGAJADOR PLÁSTICO X 20"/>
    <n v="44121600"/>
    <s v="Selección abreviada subasta inversa (No disponible)"/>
    <n v="2"/>
    <n v="7"/>
    <n v="6173"/>
    <n v="10938556"/>
    <s v="UNIDAD"/>
    <s v="NO SOLICITADAS"/>
  </r>
  <r>
    <x v="26"/>
    <s v="02-02-01-004-002"/>
    <n v="10"/>
    <s v="Materiales y suministros - Productos metálicos elaborados (excepto maquinaria y equipo)"/>
    <s v="GANCHO NO 23/14 CAJA X 1000"/>
    <n v="44121600"/>
    <s v="Selección abreviada subasta inversa (No disponible)"/>
    <n v="2"/>
    <n v="7"/>
    <n v="7"/>
    <n v="14105"/>
    <s v="UNIDAD"/>
    <s v="NO SOLICITADAS"/>
  </r>
  <r>
    <x v="26"/>
    <s v="02-02-01-004-002"/>
    <n v="10"/>
    <s v="Materiales y suministros - Productos metálicos elaborados (excepto maquinaria y equipo)"/>
    <s v="GANCHO NO. 23/10 CAJA X 1000"/>
    <n v="44121600"/>
    <s v="Selección abreviada subasta inversa (No disponible)"/>
    <n v="2"/>
    <n v="7"/>
    <n v="7"/>
    <n v="11361"/>
    <s v="UNIDAD"/>
    <s v="NO SOLICITADAS"/>
  </r>
  <r>
    <x v="26"/>
    <s v="02-02-01-004-002"/>
    <n v="10"/>
    <s v="Materiales y suministros - Productos metálicos elaborados (excepto maquinaria y equipo)"/>
    <s v="GANCHO NO. 23/12 CAJA POR 1000"/>
    <n v="44121600"/>
    <s v="Selección abreviada subasta inversa (No disponible)"/>
    <n v="2"/>
    <n v="7"/>
    <n v="52"/>
    <n v="93132"/>
    <s v="UNIDAD"/>
    <s v="NO SOLICITADAS"/>
  </r>
  <r>
    <x v="26"/>
    <s v="02-02-01-004-002"/>
    <n v="10"/>
    <s v="Materiales y suministros - Productos metálicos elaborados (excepto maquinaria y equipo)"/>
    <s v="GANCHO NO. 23/8 CAJA X 1000"/>
    <n v="44121600"/>
    <s v="Selección abreviada subasta inversa (No disponible)"/>
    <n v="2"/>
    <n v="7"/>
    <n v="52"/>
    <n v="87308"/>
    <s v="UNIDAD"/>
    <s v="NO SOLICITADAS"/>
  </r>
  <r>
    <x v="26"/>
    <s v="02-02-01-004-002"/>
    <n v="10"/>
    <s v="Materiales y suministros - Productos metálicos elaborados (excepto maquinaria y equipo)"/>
    <s v="GRAPA NO. 26/6 CAJA X 5000 "/>
    <n v="44121600"/>
    <s v="Selección abreviada subasta inversa (No disponible)"/>
    <n v="2"/>
    <n v="7"/>
    <n v="1262"/>
    <n v="1639338"/>
    <s v="UNIDAD"/>
    <s v="NO SOLICITADAS"/>
  </r>
  <r>
    <x v="26"/>
    <s v="02-02-01-003-006-09"/>
    <n v="10"/>
    <s v="Materiales y suministros - Otros productos plásticos"/>
    <s v="GUÍA EN CARTULINA CARTA PAQUETE X 5"/>
    <n v="44121600"/>
    <s v="Selección abreviada subasta inversa (No disponible)"/>
    <n v="2"/>
    <n v="7"/>
    <n v="457"/>
    <n v="184171"/>
    <s v="UNIDAD"/>
    <s v="NO SOLICITADAS"/>
  </r>
  <r>
    <x v="26"/>
    <s v="02-02-01-003-006-09"/>
    <n v="10"/>
    <s v="Materiales y suministros - Otros productos plásticos"/>
    <s v="GUÍA EN CARTULINA OFICIO PAQUETE X 5"/>
    <n v="44121600"/>
    <s v="Selección abreviada subasta inversa (No disponible)"/>
    <n v="2"/>
    <n v="7"/>
    <n v="436"/>
    <n v="196636"/>
    <s v="UNIDAD"/>
    <s v="NO SOLICITADAS"/>
  </r>
  <r>
    <x v="26"/>
    <s v="02-02-01-004-005-01"/>
    <n v="10"/>
    <s v="Materiales y suministros - Máquinas para oficina y contabilidad, y sus partes y accesorios"/>
    <s v="GUILLOTINA MANUAL CORTE DE MINIMO 12 HOJAS"/>
    <n v="44121600"/>
    <s v="Selección abreviada subasta inversa (No disponible)"/>
    <n v="2"/>
    <n v="7"/>
    <n v="49"/>
    <n v="2610377"/>
    <s v="UNIDAD"/>
    <s v="NO SOLICITADAS"/>
  </r>
  <r>
    <x v="26"/>
    <s v="02-02-01-003-008-09"/>
    <n v="10"/>
    <s v="Materiales y suministros - Otros artículos manufacturados n. C. P."/>
    <s v="KIT ESCOLAR BÁSICO"/>
    <n v="44121600"/>
    <s v="Selección abreviada subasta inversa (No disponible)"/>
    <n v="2"/>
    <n v="7"/>
    <n v="270"/>
    <n v="3779190"/>
    <s v="UNIDAD"/>
    <s v="NO SOLICITADAS"/>
  </r>
  <r>
    <x v="26"/>
    <s v="02-02-01-003-008-09"/>
    <n v="10"/>
    <s v="Materiales y suministros - Otros artículos manufacturados n. C. P."/>
    <s v="LÁPIZ DE CHEQUEO MINA ROJA "/>
    <n v="44121700"/>
    <s v="Selección abreviada subasta inversa (No disponible)"/>
    <n v="2"/>
    <n v="7"/>
    <n v="1924"/>
    <n v="594516"/>
    <s v="UNIDAD"/>
    <s v="NO SOLICITADAS"/>
  </r>
  <r>
    <x v="26"/>
    <s v="02-02-01-003-008-09"/>
    <n v="10"/>
    <s v="Materiales y suministros - Otros artículos manufacturados n. C. P."/>
    <s v="LÁPIZ DE ESCRITURA MINA NEGRA CAJA X 12 UNIDADES"/>
    <n v="44121700"/>
    <s v="Selección abreviada subasta inversa (No disponible)"/>
    <n v="2"/>
    <n v="7"/>
    <n v="3523"/>
    <n v="8349510"/>
    <s v="UNIDAD"/>
    <s v="NO SOLICITADAS"/>
  </r>
  <r>
    <x v="26"/>
    <s v="02-02-01-003-002-01"/>
    <n v="10"/>
    <s v="Materiales y suministros - Pasta de papel, papel y cartón"/>
    <s v="LEGAJADOR AZ "/>
    <n v="44121600"/>
    <s v="Selección abreviada subasta inversa (No disponible)"/>
    <n v="2"/>
    <n v="7"/>
    <n v="468"/>
    <n v="1438164"/>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E TAQUIGRAFÍA"/>
    <n v="44121600"/>
    <s v="Selección abreviada subasta inversa (No disponible)"/>
    <n v="2"/>
    <n v="7"/>
    <n v="751"/>
    <n v="1174564"/>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OBLE O RAYADO/ CUADERNO RAYADO"/>
    <n v="44121600"/>
    <s v="Selección abreviada subasta inversa (No disponible)"/>
    <n v="2"/>
    <n v="7"/>
    <n v="31"/>
    <n v="3751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 DOBLE O CUADRICULADO"/>
    <n v="44121600"/>
    <s v="Selección abreviada subasta inversa (No disponible)"/>
    <n v="2"/>
    <n v="7"/>
    <n v="10"/>
    <n v="121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ETATELEMENSAJE"/>
    <n v="44121600"/>
    <s v="Selección abreviada subasta inversa (No disponible)"/>
    <n v="2"/>
    <n v="7"/>
    <n v="2"/>
    <n v="19338"/>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100 FOLIOS"/>
    <n v="44121600"/>
    <s v="Selección abreviada subasta inversa (No disponible)"/>
    <n v="2"/>
    <n v="7"/>
    <n v="861"/>
    <n v="3240804"/>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200 FOLIOS"/>
    <n v="44121600"/>
    <s v="Selección abreviada subasta inversa (No disponible)"/>
    <n v="2"/>
    <n v="7"/>
    <n v="500"/>
    <n v="27265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n v="44121600"/>
    <s v="Selección abreviada subasta inversa (No disponible)"/>
    <n v="2"/>
    <n v="7"/>
    <n v="200"/>
    <n v="19302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400 FOLIOS"/>
    <n v="44121600"/>
    <s v="Selección abreviada subasta inversa (No disponible)"/>
    <n v="2"/>
    <n v="7"/>
    <n v="200"/>
    <n v="30994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600 FOLIOS"/>
    <n v="44121600"/>
    <s v="Selección abreviada subasta inversa (No disponible)"/>
    <n v="2"/>
    <n v="7"/>
    <n v="20"/>
    <n v="320400"/>
    <s v="UNIDAD"/>
    <s v="NO SOLICITADAS"/>
  </r>
  <r>
    <x v="26"/>
    <s v="02-02-01-004-002"/>
    <n v="10"/>
    <s v="Materiales y suministros - Productos metálicos elaborados (excepto maquinaria y equipo)"/>
    <s v="MANECILLA DOBLE CLIP 2 PULG CAJA X 12"/>
    <n v="44121600"/>
    <s v="Selección abreviada subasta inversa (No disponible)"/>
    <n v="2"/>
    <n v="7"/>
    <n v="7"/>
    <n v="37065"/>
    <s v="UNIDAD"/>
    <s v="NO SOLICITADAS"/>
  </r>
  <r>
    <x v="26"/>
    <s v="02-02-01-004-002"/>
    <n v="10"/>
    <s v="Materiales y suministros - Productos metálicos elaborados (excepto maquinaria y equipo)"/>
    <s v="MANECILLA DOBLE CLIP 1 PULG CAJA X 12"/>
    <n v="44121600"/>
    <s v="Selección abreviada subasta inversa (No disponible)"/>
    <n v="2"/>
    <n v="7"/>
    <n v="18"/>
    <n v="26640"/>
    <s v="UNIDAD"/>
    <s v="NO SOLICITADAS"/>
  </r>
  <r>
    <x v="26"/>
    <s v="02-02-01-004-002"/>
    <n v="10"/>
    <s v="Materiales y suministros - Productos metálicos elaborados (excepto maquinaria y equipo)"/>
    <s v="MANECILLA DOBLE CLIP 1/2 PULG CAJA X 12"/>
    <n v="44121600"/>
    <s v="Selección abreviada subasta inversa (No disponible)"/>
    <n v="2"/>
    <n v="7"/>
    <n v="5"/>
    <n v="4290"/>
    <s v="UNIDAD"/>
    <s v="NO SOLICITADAS"/>
  </r>
  <r>
    <x v="26"/>
    <s v="02-02-01-004-002"/>
    <n v="10"/>
    <s v="Materiales y suministros - Productos metálicos elaborados (excepto maquinaria y equipo)"/>
    <s v="MANECILLA DOBLE CLIP 3/4 PULG CAJA X 12"/>
    <n v="44121600"/>
    <s v="Selección abreviada subasta inversa (No disponible)"/>
    <n v="2"/>
    <n v="7"/>
    <n v="5"/>
    <n v="4825"/>
    <s v="UNIDAD"/>
    <s v="NO SOLICITADAS"/>
  </r>
  <r>
    <x v="26"/>
    <s v="02-02-01-003-008-09"/>
    <n v="10"/>
    <s v="Materiales y suministros - Otros artículos manufacturados n. C. P."/>
    <s v="MARCADOR BORRABLE DESECHABLE"/>
    <n v="44121700"/>
    <s v="Selección abreviada subasta inversa (No disponible)"/>
    <n v="2"/>
    <n v="7"/>
    <n v="5522"/>
    <n v="4373424"/>
    <s v="UNIDAD"/>
    <s v="NO SOLICITADAS"/>
  </r>
  <r>
    <x v="26"/>
    <s v="02-02-01-003-008-09"/>
    <n v="10"/>
    <s v="Materiales y suministros - Otros artículos manufacturados n. C. P."/>
    <s v="MARCADOR BORRABLE RECARGABLE"/>
    <n v="44121700"/>
    <s v="Selección abreviada subasta inversa (No disponible)"/>
    <n v="2"/>
    <n v="7"/>
    <n v="33"/>
    <n v="40623"/>
    <s v="UNIDAD"/>
    <s v="NO SOLICITADAS"/>
  </r>
  <r>
    <x v="26"/>
    <s v="02-02-01-003-008-09"/>
    <n v="10"/>
    <s v="Materiales y suministros - Otros artículos manufacturados n. C. P."/>
    <s v="MARCADOR PERMANENTE "/>
    <n v="44121700"/>
    <s v="Selección abreviada subasta inversa (No disponible)"/>
    <n v="2"/>
    <n v="7"/>
    <n v="3968"/>
    <n v="2353024"/>
    <s v="UNIDAD"/>
    <s v="NO SOLICITADAS"/>
  </r>
  <r>
    <x v="26"/>
    <s v="02-02-01-003-008-09"/>
    <n v="10"/>
    <s v="Materiales y suministros - Otros artículos manufacturados n. C. P."/>
    <s v="MARCADOR PERMANENTE PUNTA DELGADA"/>
    <n v="44121700"/>
    <s v="Selección abreviada subasta inversa (No disponible)"/>
    <n v="2"/>
    <n v="7"/>
    <n v="1310"/>
    <n v="1067650"/>
    <s v="UNIDAD"/>
    <s v="NO SOLICITADAS"/>
  </r>
  <r>
    <x v="26"/>
    <s v="02-02-01-003-005-04"/>
    <n v="10"/>
    <s v="Materiales y suministros - Productos químicos n. C. P."/>
    <s v="MASA ELÁSTICA MULTIUSOS LIMPIATIPOS CAJA X 4 UNIDADES"/>
    <n v="44121600"/>
    <s v="Selección abreviada subasta inversa (No disponible)"/>
    <n v="2"/>
    <n v="7"/>
    <n v="90"/>
    <n v="403380"/>
    <s v="UNIDAD"/>
    <s v="NO SOLICITADAS"/>
  </r>
  <r>
    <x v="26"/>
    <s v="02-02-01-004-005-02"/>
    <n v="10"/>
    <s v="Materiales y suministros - Maquinaria de informática y sus partes, piezas y accesorios"/>
    <s v="MEMORIA USB "/>
    <n v="43202000"/>
    <s v="Selección abreviada subasta inversa (No disponible)"/>
    <n v="2"/>
    <n v="7"/>
    <n v="88"/>
    <n v="976184"/>
    <s v="UNIDAD"/>
    <s v="NO SOLICITADAS"/>
  </r>
  <r>
    <x v="26"/>
    <s v="02-02-01-003-008-09"/>
    <n v="10"/>
    <s v="Materiales y suministros - Otros artículos manufacturados n. C. P."/>
    <s v="MINA PARA PORTAMINAS 0,5 MM"/>
    <n v="44121700"/>
    <s v="Selección abreviada subasta inversa (No disponible)"/>
    <n v="2"/>
    <n v="7"/>
    <n v="892"/>
    <n v="733224"/>
    <s v="UNIDAD"/>
    <s v="NO SOLICITADAS"/>
  </r>
  <r>
    <x v="26"/>
    <s v="02-02-01-003-008-09"/>
    <n v="10"/>
    <s v="Materiales y suministros - Otros artículos manufacturados n. C. P."/>
    <s v="MINA PARA PORTAMINAS 0,7 MM"/>
    <n v="44121700"/>
    <s v="Selección abreviada subasta inversa (No disponible)"/>
    <n v="2"/>
    <n v="7"/>
    <n v="587"/>
    <n v="493080"/>
    <s v="UNIDAD"/>
    <s v="NO SOLICITADAS"/>
  </r>
  <r>
    <x v="26"/>
    <s v="02-02-01-003-002-01"/>
    <n v="10"/>
    <s v="Materiales y suministros - Pasta de papel, papel y cartón"/>
    <s v="NOTAS AUTOADHESIVAS ESTÁNDAR/ TACO/ BLOQUE/ CUBO DE MINIMO 100 HOJAS"/>
    <n v="44121600"/>
    <s v="Selección abreviada subasta inversa (No disponible)"/>
    <n v="2"/>
    <n v="7"/>
    <n v="2000"/>
    <n v="2026000"/>
    <s v="UNIDAD"/>
    <s v="NO SOLICITADAS"/>
  </r>
  <r>
    <x v="26"/>
    <s v="02-02-01-003-002-01"/>
    <n v="10"/>
    <s v="Materiales y suministros - Pasta de papel, papel y cartón"/>
    <s v="NOTAS AUTOADHESIVAS PEQUEÑAS/ TACO/ BLOQUE/ CUBO DE MINIMO 100 HOJAS"/>
    <n v="44121600"/>
    <s v="Selección abreviada subasta inversa (No disponible)"/>
    <n v="2"/>
    <n v="7"/>
    <n v="897"/>
    <n v="401856"/>
    <s v="UNIDAD"/>
    <s v="NO SOLICITADAS"/>
  </r>
  <r>
    <x v="26"/>
    <s v="02-02-01-003-008-09"/>
    <n v="10"/>
    <s v="Materiales y suministros - Otros artículos manufacturados n. C. P."/>
    <s v="NUMERADOR ENTINTADO MANUAL 6 DÍGITOS"/>
    <n v="44121600"/>
    <s v="Selección abreviada subasta inversa (No disponible)"/>
    <n v="2"/>
    <n v="7"/>
    <n v="6"/>
    <n v="41556"/>
    <s v="UNIDAD"/>
    <s v="NO SOLICITADAS"/>
  </r>
  <r>
    <x v="26"/>
    <s v="02-02-01-003-008-09"/>
    <n v="10"/>
    <s v="Materiales y suministros - Otros artículos manufacturados n. C. P."/>
    <s v="NUMERADOR ENTINTADO MANUAL 8 DÍGITOS"/>
    <n v="44121600"/>
    <s v="Selección abreviada subasta inversa (No disponible)"/>
    <n v="2"/>
    <n v="7"/>
    <n v="48"/>
    <n v="337920"/>
    <s v="UNIDAD"/>
    <s v="NO SOLICITADAS"/>
  </r>
  <r>
    <x v="26"/>
    <s v="02-02-01-003-006-03"/>
    <n v="10"/>
    <s v="Materiales y suministros - Semimanufacturas de plástico"/>
    <s v="PADMOUSE"/>
    <n v="44121600"/>
    <s v="Selección abreviada subasta inversa (No disponible)"/>
    <n v="2"/>
    <n v="7"/>
    <n v="50"/>
    <n v="231600"/>
    <s v="UNIDAD"/>
    <s v="NO SOLICITADAS"/>
  </r>
  <r>
    <x v="26"/>
    <s v="02-02-01-003-002-01"/>
    <n v="10"/>
    <s v="Materiales y suministros - Pasta de papel, papel y cartón"/>
    <s v="PAPEL BOND 75G CARTA CAJA X 10 RESMAS"/>
    <n v="14111500"/>
    <s v="Selección abreviada subasta inversa (No disponible)"/>
    <n v="2"/>
    <n v="7"/>
    <n v="1707"/>
    <n v="140581692"/>
    <s v="UNIDAD"/>
    <s v="NO SOLICITADAS"/>
  </r>
  <r>
    <x v="26"/>
    <s v="02-02-01-003-002-01"/>
    <n v="10"/>
    <s v="Materiales y suministros - Pasta de papel, papel y cartón"/>
    <s v="PAPEL BOND 75G OFICIO CAJA X 10 RESMAS"/>
    <n v="14111500"/>
    <s v="Selección abreviada subasta inversa (No disponible)"/>
    <n v="2"/>
    <n v="7"/>
    <n v="1255"/>
    <n v="130226330"/>
    <s v="UNIDAD"/>
    <s v="NO SOLICITADAS"/>
  </r>
  <r>
    <x v="26"/>
    <s v="02-02-01-003-002-01"/>
    <n v="10"/>
    <s v="Materiales y suministros - Pasta de papel, papel y cartón"/>
    <s v="PAPEL CARBÓN PARA ESCRITURA OFICIO X 100"/>
    <n v="14111500"/>
    <s v="Selección abreviada subasta inversa (No disponible)"/>
    <n v="2"/>
    <n v="7"/>
    <n v="10"/>
    <n v="142190"/>
    <s v="UNIDAD"/>
    <s v="NO SOLICITADAS"/>
  </r>
  <r>
    <x v="26"/>
    <s v="02-02-01-003-002-01"/>
    <n v="10"/>
    <s v="Materiales y suministros - Pasta de papel, papel y cartón"/>
    <s v="PAPEL CONTACT COLORES X ROLLO"/>
    <n v="14111500"/>
    <s v="Selección abreviada subasta inversa (No disponible)"/>
    <n v="2"/>
    <n v="7"/>
    <n v="30"/>
    <n v="918180"/>
    <s v="UNIDAD"/>
    <s v="NO SOLICITADAS"/>
  </r>
  <r>
    <x v="26"/>
    <s v="02-02-01-003-002-01"/>
    <n v="10"/>
    <s v="Materiales y suministros - Pasta de papel, papel y cartón"/>
    <s v="PAPEL CONTACT TRANSPARENTE X ROLLO"/>
    <n v="14111500"/>
    <s v="Selección abreviada subasta inversa (No disponible)"/>
    <n v="2"/>
    <n v="7"/>
    <n v="200"/>
    <n v="6121200"/>
    <s v="UNIDAD"/>
    <s v="NO SOLICITADAS"/>
  </r>
  <r>
    <x v="26"/>
    <s v="02-02-01-003-002-01"/>
    <n v="10"/>
    <s v="Materiales y suministros - Pasta de papel, papel y cartón"/>
    <s v="PAPEL KRAFT 60G"/>
    <n v="14111500"/>
    <s v="Selección abreviada subasta inversa (No disponible)"/>
    <n v="2"/>
    <n v="7"/>
    <n v="16"/>
    <n v="537344"/>
    <s v="UNIDAD"/>
    <s v="NO SOLICITADAS"/>
  </r>
  <r>
    <x v="26"/>
    <s v="02-02-01-003-002-01"/>
    <n v="10"/>
    <s v="Materiales y suministros - Pasta de papel, papel y cartón"/>
    <s v="PAPEL KRAFT 90G"/>
    <n v="14111500"/>
    <s v="Selección abreviada subasta inversa (No disponible)"/>
    <n v="2"/>
    <n v="7"/>
    <n v="16"/>
    <n v="1010208"/>
    <s v="UNIDAD"/>
    <s v="NO SOLICITADAS"/>
  </r>
  <r>
    <x v="26"/>
    <s v="02-02-01-003-002-01"/>
    <n v="10"/>
    <s v="Materiales y suministros - Pasta de papel, papel y cartón"/>
    <s v="PAPEL PARA PLOTTER"/>
    <n v="14111500"/>
    <s v="Selección abreviada subasta inversa (No disponible)"/>
    <n v="2"/>
    <n v="7"/>
    <n v="16"/>
    <n v="535904"/>
    <s v="UNIDAD"/>
    <s v="NO SOLICITADAS"/>
  </r>
  <r>
    <x v="26"/>
    <s v="02-02-01-003-002-01"/>
    <n v="10"/>
    <s v="Materiales y suministros - Pasta de papel, papel y cartón"/>
    <s v="PAPEL PERIÓDICO PLIEGO PAQUETE X 10 UNIDADES"/>
    <n v="14111500"/>
    <s v="Selección abreviada subasta inversa (No disponible)"/>
    <n v="2"/>
    <n v="7"/>
    <n v="16"/>
    <n v="17808"/>
    <s v="UNIDAD"/>
    <s v="NO SOLICITADAS"/>
  </r>
  <r>
    <x v="26"/>
    <s v="02-02-01-003-002-01"/>
    <n v="10"/>
    <s v="Materiales y suministros - Pasta de papel, papel y cartón"/>
    <s v="PAPEL SEDA PAQUETE X 25 UNIDADES"/>
    <n v="14111500"/>
    <s v="Selección abreviada subasta inversa (No disponible)"/>
    <n v="2"/>
    <n v="7"/>
    <n v="155"/>
    <n v="279775"/>
    <s v="UNIDAD"/>
    <s v="NO SOLICITADAS"/>
  </r>
  <r>
    <x v="26"/>
    <s v="02-02-01-003-005-04"/>
    <n v="10"/>
    <s v="Materiales y suministros - Productos químicos n. C. P."/>
    <s v="PEGANTE EN BARRA"/>
    <n v="31201600"/>
    <s v="Selección abreviada subasta inversa (No disponible)"/>
    <n v="2"/>
    <n v="7"/>
    <n v="1644"/>
    <n v="3087432"/>
    <s v="UNIDAD"/>
    <s v="NO SOLICITADAS"/>
  </r>
  <r>
    <x v="26"/>
    <s v="02-02-01-003-005-04"/>
    <n v="10"/>
    <s v="Materiales y suministros - Productos químicos n. C. P."/>
    <s v="PEGANTE INSTANTÁNEO"/>
    <n v="31201600"/>
    <s v="Selección abreviada subasta inversa (No disponible)"/>
    <n v="2"/>
    <n v="7"/>
    <n v="264"/>
    <n v="534864"/>
    <s v="UNIDAD"/>
    <s v="NO SOLICITADAS"/>
  </r>
  <r>
    <x v="26"/>
    <s v="02-02-01-003-005-04"/>
    <n v="10"/>
    <s v="Materiales y suministros - Productos químicos n. C. P."/>
    <s v="PEGANTE LÍQUIDO 225G"/>
    <n v="31201600"/>
    <s v="Selección abreviada subasta inversa (No disponible)"/>
    <n v="2"/>
    <n v="7"/>
    <n v="916"/>
    <n v="1071720"/>
    <s v="UNIDAD"/>
    <s v="NO SOLICITADAS"/>
  </r>
  <r>
    <x v="26"/>
    <s v="02-02-01-003-005-04"/>
    <n v="10"/>
    <s v="Materiales y suministros - Productos químicos n. C. P."/>
    <s v="PEGANTE LÍQUIDO 4000G"/>
    <n v="31201600"/>
    <s v="Selección abreviada subasta inversa (No disponible)"/>
    <n v="2"/>
    <n v="7"/>
    <n v="6"/>
    <n v="85050"/>
    <s v="UNIDAD"/>
    <s v="NO SOLICITADAS"/>
  </r>
  <r>
    <x v="26"/>
    <s v="02-02-01-004-005-01"/>
    <n v="10"/>
    <s v="Materiales y suministros - Máquinas para oficina y contabilidad, y sus partes y accesorios"/>
    <s v="PERFORADORA 1 HUECO"/>
    <n v="44121600"/>
    <s v="Selección abreviada subasta inversa (No disponible)"/>
    <n v="2"/>
    <n v="7"/>
    <n v="16"/>
    <n v="43648"/>
    <s v="UNIDAD"/>
    <s v="NO SOLICITADAS"/>
  </r>
  <r>
    <x v="26"/>
    <s v="02-02-01-004-005-01"/>
    <n v="10"/>
    <s v="Materiales y suministros - Máquinas para oficina y contabilidad, y sus partes y accesorios"/>
    <s v="PERFORADORA INDUSTRIAL 2 HUECOS "/>
    <n v="44121600"/>
    <s v="Selección abreviada subasta inversa (No disponible)"/>
    <n v="2"/>
    <n v="7"/>
    <n v="1"/>
    <n v="189561"/>
    <s v="UNIDAD"/>
    <s v="NO SOLICITADAS"/>
  </r>
  <r>
    <x v="26"/>
    <s v="02-02-01-004-005-01"/>
    <n v="10"/>
    <s v="Materiales y suministros - Máquinas para oficina y contabilidad, y sus partes y accesorios"/>
    <s v="PERFORADORA PARA OFICINA DE 2 HUECOS "/>
    <n v="44121600"/>
    <s v="Selección abreviada subasta inversa (No disponible)"/>
    <n v="2"/>
    <n v="7"/>
    <n v="100"/>
    <n v="622100"/>
    <s v="UNIDAD"/>
    <s v="NO SOLICITADAS"/>
  </r>
  <r>
    <x v="26"/>
    <s v="02-02-01-004-005-01"/>
    <n v="10"/>
    <s v="Materiales y suministros - Máquinas para oficina y contabilidad, y sus partes y accesorios"/>
    <s v="PERFORADORA SEMINDUSTRIAL 2 HUECOS "/>
    <n v="44121600"/>
    <s v="Selección abreviada subasta inversa (No disponible)"/>
    <n v="2"/>
    <n v="7"/>
    <n v="15"/>
    <n v="283995"/>
    <s v="UNIDAD"/>
    <s v="NO SOLICITADAS"/>
  </r>
  <r>
    <x v="26"/>
    <s v="02-02-01-004-005-01"/>
    <n v="10"/>
    <s v="Materiales y suministros - Máquinas para oficina y contabilidad, y sus partes y accesorios"/>
    <s v="PERFORADORAS 3 HUECOS"/>
    <n v="44121600"/>
    <s v="Selección abreviada subasta inversa (No disponible)"/>
    <n v="2"/>
    <n v="7"/>
    <n v="15"/>
    <n v="214980"/>
    <s v="UNIDAD"/>
    <s v="NO SOLICITADAS"/>
  </r>
  <r>
    <x v="26"/>
    <s v="02-02-01-004-006-04"/>
    <n v="10"/>
    <s v="Materiales y suministros - Acumuladores, pilas y baterías primarias y sus partes y piezas"/>
    <s v="PILAS 9V CUADRADA RECARGABLE"/>
    <n v="26111700"/>
    <s v="Selección abreviada subasta inversa (No disponible)"/>
    <n v="2"/>
    <n v="7"/>
    <n v="15"/>
    <n v="201510"/>
    <s v="UNIDAD"/>
    <s v="NO SOLICITADAS"/>
  </r>
  <r>
    <x v="26"/>
    <s v="02-02-01-004-006-04"/>
    <n v="10"/>
    <s v="Materiales y suministros - Acumuladores, pilas y baterías primarias y sus partes y piezas"/>
    <s v="PILAS AA RECARGABLES PAR"/>
    <n v="26111700"/>
    <s v="Selección abreviada subasta inversa (No disponible)"/>
    <n v="2"/>
    <n v="7"/>
    <n v="15"/>
    <n v="175590"/>
    <s v="UNIDAD"/>
    <s v="NO SOLICITADAS"/>
  </r>
  <r>
    <x v="26"/>
    <s v="02-02-01-004-006-04"/>
    <n v="10"/>
    <s v="Materiales y suministros - Acumuladores, pilas y baterías primarias y sus partes y piezas"/>
    <s v="PILAS AAA RECARGABLES PAR"/>
    <n v="26111700"/>
    <s v="Selección abreviada subasta inversa (No disponible)"/>
    <n v="2"/>
    <n v="7"/>
    <n v="71"/>
    <n v="677411"/>
    <s v="UNIDAD"/>
    <s v="NO SOLICITADAS"/>
  </r>
  <r>
    <x v="26"/>
    <s v="02-02-01-004-006-04"/>
    <n v="10"/>
    <s v="Materiales y suministros - Acumuladores, pilas y baterías primarias y sus partes y piezas"/>
    <s v="PILAS ALCALINA CUADRADA DE 9V NO RECARGABLE"/>
    <n v="26111700"/>
    <s v="Selección abreviada subasta inversa (No disponible)"/>
    <n v="2"/>
    <n v="7"/>
    <n v="58"/>
    <n v="504078"/>
    <s v="UNIDAD"/>
    <s v="NO SOLICITADAS"/>
  </r>
  <r>
    <x v="26"/>
    <s v="02-02-01-004-006-04"/>
    <n v="10"/>
    <s v="Materiales y suministros - Acumuladores, pilas y baterías primarias y sus partes y piezas"/>
    <s v="PILAS ALCALINAS AA NO RECARGABLES PAR"/>
    <n v="26111700"/>
    <s v="Selección abreviada subasta inversa (No disponible)"/>
    <n v="2"/>
    <n v="7"/>
    <n v="391"/>
    <n v="1171436"/>
    <s v="UNIDAD"/>
    <s v="NO SOLICITADAS"/>
  </r>
  <r>
    <x v="26"/>
    <s v="02-02-01-004-006-04"/>
    <n v="10"/>
    <s v="Materiales y suministros - Acumuladores, pilas y baterías primarias y sus partes y piezas"/>
    <s v="PILAS ALCALINAS AAA NO RECARGABLES"/>
    <n v="26111700"/>
    <s v="Selección abreviada subasta inversa (No disponible)"/>
    <n v="2"/>
    <n v="7"/>
    <n v="397"/>
    <n v="1227127"/>
    <s v="UNIDAD"/>
    <s v="NO SOLICITADAS"/>
  </r>
  <r>
    <x v="26"/>
    <s v="02-02-01-003-006-09"/>
    <n v="10"/>
    <s v="Materiales y suministros - Otros productos plásticos"/>
    <s v="PLASTIFOLDER CARTA CON GANCHO LEGAJADOR"/>
    <n v="44122000"/>
    <s v="Selección abreviada subasta inversa (No disponible)"/>
    <n v="2"/>
    <n v="7"/>
    <n v="145"/>
    <n v="151525"/>
    <s v="UNIDAD"/>
    <s v="NO SOLICITADAS"/>
  </r>
  <r>
    <x v="26"/>
    <s v="02-02-01-003-006-09"/>
    <n v="10"/>
    <s v="Materiales y suministros - Otros productos plásticos"/>
    <s v="PLASTIFOLDER OFICIO CON BISEL"/>
    <n v="44122000"/>
    <s v="Selección abreviada subasta inversa (No disponible)"/>
    <n v="2"/>
    <n v="7"/>
    <n v="10"/>
    <n v="3300"/>
    <s v="UNIDAD"/>
    <s v="NO SOLICITADAS"/>
  </r>
  <r>
    <x v="26"/>
    <s v="02-02-01-003-006-09"/>
    <n v="10"/>
    <s v="Materiales y suministros - Otros productos plásticos"/>
    <s v="PLASTIFOLDER OFICIO CON GANCHO LEGAJADOR"/>
    <n v="44122000"/>
    <s v="Selección abreviada subasta inversa (No disponible)"/>
    <n v="2"/>
    <n v="7"/>
    <n v="50"/>
    <n v="55000"/>
    <s v="UNIDAD"/>
    <s v="NO SOLICITADAS"/>
  </r>
  <r>
    <x v="26"/>
    <s v="02-02-01-003-006-03"/>
    <n v="10"/>
    <s v="Materiales y suministros - Semimanufacturas de plástico"/>
    <s v="PLIEGO FOAMY"/>
    <n v="44122000"/>
    <s v="Selección abreviada subasta inversa (No disponible)"/>
    <n v="2"/>
    <n v="7"/>
    <n v="50"/>
    <n v="87650"/>
    <s v="UNIDAD"/>
    <s v="NO SOLICITADAS"/>
  </r>
  <r>
    <x v="26"/>
    <s v="02-02-01-003-008-09"/>
    <n v="10"/>
    <s v="Materiales y suministros - Otros artículos manufacturados n. C. P."/>
    <s v="PLUMÍGRAFO"/>
    <n v="44121700"/>
    <s v="Selección abreviada subasta inversa (No disponible)"/>
    <n v="2"/>
    <n v="7"/>
    <n v="26"/>
    <n v="20384"/>
    <s v="UNIDAD"/>
    <s v="NO SOLICITADAS"/>
  </r>
  <r>
    <x v="26"/>
    <s v="02-02-01-003-008-09"/>
    <n v="10"/>
    <s v="Materiales y suministros - Otros artículos manufacturados n. C. P."/>
    <s v="PLUMONES CAJA X 12"/>
    <n v="44121700"/>
    <s v="Selección abreviada subasta inversa (No disponible)"/>
    <n v="2"/>
    <n v="7"/>
    <n v="12"/>
    <n v="40860"/>
    <s v="UNIDAD"/>
    <s v="NO SOLICITADAS"/>
  </r>
  <r>
    <x v="26"/>
    <s v="02-02-01-003-008-09"/>
    <n v="10"/>
    <s v="Materiales y suministros - Otros artículos manufacturados n. C. P."/>
    <s v="PORTA CARNET RÍGIDO"/>
    <n v="44121700"/>
    <s v="Selección abreviada subasta inversa (No disponible)"/>
    <n v="2"/>
    <n v="7"/>
    <n v="29151"/>
    <n v="4809915"/>
    <s v="UNIDAD"/>
    <s v="NO SOLICITADAS"/>
  </r>
  <r>
    <x v="26"/>
    <s v="02-02-01-003-008-09"/>
    <n v="10"/>
    <s v="Materiales y suministros - Otros artículos manufacturados n. C. P."/>
    <s v="PORTALÁPIZ"/>
    <n v="44121700"/>
    <s v="Selección abreviada subasta inversa (No disponible)"/>
    <n v="2"/>
    <n v="7"/>
    <n v="14"/>
    <n v="98532"/>
    <s v="UNIDAD"/>
    <s v="NO SOLICITADAS"/>
  </r>
  <r>
    <x v="26"/>
    <s v="02-02-01-003-008-09"/>
    <n v="10"/>
    <s v="Materiales y suministros - Otros artículos manufacturados n. C. P."/>
    <s v="PORTAMINAS 0,5MM"/>
    <n v="44121700"/>
    <s v="Selección abreviada subasta inversa (No disponible)"/>
    <n v="2"/>
    <n v="7"/>
    <n v="1120"/>
    <n v="614880"/>
    <s v="UNIDAD"/>
    <s v="NO SOLICITADAS"/>
  </r>
  <r>
    <x v="26"/>
    <s v="02-02-01-003-008-09"/>
    <n v="10"/>
    <s v="Materiales y suministros - Otros artículos manufacturados n. C. P."/>
    <s v="PORTAMINAS 0,7MM"/>
    <n v="44121700"/>
    <s v="Selección abreviada subasta inversa (No disponible)"/>
    <n v="2"/>
    <n v="7"/>
    <n v="477"/>
    <n v="435501"/>
    <s v="UNIDAD"/>
    <s v="NO SOLICITADAS"/>
  </r>
  <r>
    <x v="26"/>
    <s v="02-02-01-004-008-02"/>
    <n v="10"/>
    <s v="Materiales y suministros - Instrumentos y aparatos de medición, verificación, análisis, de navegación y para otros fines (excepto instrumentos ópticos); instrumentos de control de procesos industriales, sus partes, piezas y accesorios"/>
    <s v="REGLA METÁLICA GRANDE"/>
    <n v="41111600"/>
    <s v="Selección abreviada subasta inversa (No disponible)"/>
    <n v="2"/>
    <n v="7"/>
    <n v="63"/>
    <n v="151956"/>
    <s v="UNIDAD"/>
    <s v="NO SOLICITADAS"/>
  </r>
  <r>
    <x v="26"/>
    <s v="02-02-01-004-008-02"/>
    <n v="10"/>
    <s v="Materiales y suministros - Instrumentos y aparatos de medición, verificación, análisis, de navegación y para otros fines (excepto instrumentos ópticos); instrumentos de control de procesos industriales, sus partes, piezas y accesorios"/>
    <s v="REGLA METÁLICA"/>
    <n v="41111600"/>
    <s v="Selección abreviada subasta inversa (No disponible)"/>
    <n v="2"/>
    <n v="7"/>
    <n v="104"/>
    <n v="130208"/>
    <s v="UNIDAD"/>
    <s v="NO SOLICITADAS"/>
  </r>
  <r>
    <x v="26"/>
    <s v="02-02-01-004-002"/>
    <n v="10"/>
    <s v="Materiales y suministros - Productos metálicos elaborados (excepto maquinaria y equipo)"/>
    <s v="REPUESTO BISTURÍ 18MM PAQUETE X 10 "/>
    <n v="44121600"/>
    <s v="Selección abreviada subasta inversa (No disponible)"/>
    <n v="2"/>
    <n v="7"/>
    <n v="220"/>
    <n v="165440"/>
    <s v="UNIDAD"/>
    <s v="NO SOLICITADAS"/>
  </r>
  <r>
    <x v="26"/>
    <s v="02-02-01-004-002"/>
    <n v="10"/>
    <s v="Materiales y suministros - Productos metálicos elaborados (excepto maquinaria y equipo)"/>
    <s v="REPUESTO BISTURÍ 9MM PAQUETE X 10 "/>
    <n v="44121600"/>
    <s v="Selección abreviada subasta inversa (No disponible)"/>
    <n v="2"/>
    <n v="7"/>
    <n v="51"/>
    <n v="27999"/>
    <s v="UNIDAD"/>
    <s v="NO SOLICITADAS"/>
  </r>
  <r>
    <x v="26"/>
    <s v="02-02-01-003-008-09"/>
    <n v="10"/>
    <s v="Materiales y suministros - Otros artículos manufacturados n. C. P."/>
    <s v="RESALTADOR DESECHABLE"/>
    <n v="44121700"/>
    <s v="Selección abreviada subasta inversa (No disponible)"/>
    <n v="2"/>
    <n v="7"/>
    <n v="4527"/>
    <n v="2177487"/>
    <s v="UNIDAD"/>
    <s v="NO SOLICITADAS"/>
  </r>
  <r>
    <x v="26"/>
    <s v="02-02-01-003-002-01"/>
    <n v="10"/>
    <s v="Materiales y suministros - Pasta de papel, papel y cartón"/>
    <s v="ROLLO PAPEL QUÍMICO 76MM "/>
    <n v="14111500"/>
    <s v="Selección abreviada subasta inversa (No disponible)"/>
    <n v="2"/>
    <n v="7"/>
    <n v="538"/>
    <n v="1108818"/>
    <s v="UNIDAD"/>
    <s v="NO SOLICITADAS"/>
  </r>
  <r>
    <x v="26"/>
    <s v="02-02-01-003-002-01"/>
    <n v="10"/>
    <s v="Materiales y suministros - Pasta de papel, papel y cartón"/>
    <s v="ROLLO SUMADORA 70MM"/>
    <n v="14111500"/>
    <s v="Selección abreviada subasta inversa (No disponible)"/>
    <n v="2"/>
    <n v="7"/>
    <n v="6"/>
    <n v="4380"/>
    <s v="UNIDAD"/>
    <s v="NO SOLICITADAS"/>
  </r>
  <r>
    <x v="26"/>
    <s v="02-02-01-003-002-01"/>
    <n v="10"/>
    <s v="Materiales y suministros - Pasta de papel, papel y cartón"/>
    <s v="ROTULO ADHESIVO MATRIZ  X 480 RÓTULOS"/>
    <n v="14111500"/>
    <s v="Selección abreviada subasta inversa (No disponible)"/>
    <n v="2"/>
    <n v="7"/>
    <n v="3"/>
    <n v="49482"/>
    <s v="UNIDAD"/>
    <s v="NO SOLICITADAS"/>
  </r>
  <r>
    <x v="26"/>
    <s v="02-02-01-004-005-01"/>
    <n v="10"/>
    <s v="Materiales y suministros - Máquinas para oficina y contabilidad, y sus partes y accesorios"/>
    <s v="SACAGANCHOS PARA GRAPA"/>
    <n v="44121600"/>
    <s v="Selección abreviada subasta inversa (No disponible)"/>
    <n v="2"/>
    <n v="7"/>
    <n v="1527"/>
    <n v="1455231"/>
    <s v="UNIDAD"/>
    <s v="NO SOLICITADAS"/>
  </r>
  <r>
    <x v="26"/>
    <s v="02-02-01-003-006-09"/>
    <n v="10"/>
    <s v="Materiales y suministros - Otros productos plásticos"/>
    <s v="SEPARADOR PLÁSTICO CARTA PAQUETE X 5 "/>
    <n v="44121600"/>
    <s v="Selección abreviada subasta inversa (No disponible)"/>
    <n v="2"/>
    <n v="7"/>
    <n v="1403"/>
    <n v="1289357"/>
    <s v="UNIDAD"/>
    <s v="NO SOLICITADAS"/>
  </r>
  <r>
    <x v="26"/>
    <s v="02-02-01-003-006-09"/>
    <n v="10"/>
    <s v="Materiales y suministros - Otros productos plásticos"/>
    <s v="SEPARADOR PLÁSTICO OFICIO PAQUETE X 5 "/>
    <n v="44121600"/>
    <s v="Selección abreviada subasta inversa (No disponible)"/>
    <n v="2"/>
    <n v="7"/>
    <n v="849"/>
    <n v="4889391"/>
    <s v="UNIDAD"/>
    <s v="NO SOLICITADAS"/>
  </r>
  <r>
    <x v="26"/>
    <s v="02-02-01-003-005-04"/>
    <n v="10"/>
    <s v="Materiales y suministros - Productos químicos n. C. P."/>
    <s v="SILICONA LIQUIDA"/>
    <n v="31201600"/>
    <s v="Selección abreviada subasta inversa (No disponible)"/>
    <n v="2"/>
    <n v="7"/>
    <n v="222"/>
    <n v="282162"/>
    <s v="UNIDAD"/>
    <s v="NO SOLICITADAS"/>
  </r>
  <r>
    <x v="26"/>
    <s v="02-02-01-003-002-01"/>
    <n v="10"/>
    <s v="Materiales y suministros - Pasta de papel, papel y cartón"/>
    <s v="SOBRE CARTA PAQUETE X 100"/>
    <n v="44121500"/>
    <s v="Selección abreviada subasta inversa (No disponible)"/>
    <n v="2"/>
    <n v="7"/>
    <n v="80"/>
    <n v="372400"/>
    <s v="UNIDAD"/>
    <s v="NO SOLICITADAS"/>
  </r>
  <r>
    <x v="26"/>
    <s v="02-02-01-003-002-01"/>
    <n v="10"/>
    <s v="Materiales y suministros - Pasta de papel, papel y cartón"/>
    <s v="SOBRE CORRESPONDENCIA PAQUETE X 100"/>
    <n v="44121500"/>
    <s v="Selección abreviada subasta inversa (No disponible)"/>
    <n v="2"/>
    <n v="7"/>
    <n v="40"/>
    <n v="125400"/>
    <s v="UNIDAD"/>
    <s v="NO SOLICITADAS"/>
  </r>
  <r>
    <x v="26"/>
    <s v="02-02-01-003-002-01"/>
    <n v="10"/>
    <s v="Materiales y suministros - Pasta de papel, papel y cartón"/>
    <s v="SOBRE DE FELPA PARA CD"/>
    <n v="44121500"/>
    <s v="Selección abreviada subasta inversa (No disponible)"/>
    <n v="2"/>
    <n v="7"/>
    <n v="2999"/>
    <n v="86971"/>
    <s v="UNIDAD"/>
    <s v="NO SOLICITADAS"/>
  </r>
  <r>
    <x v="26"/>
    <s v="02-02-01-003-002-01"/>
    <n v="10"/>
    <s v="Materiales y suministros - Pasta de papel, papel y cartón"/>
    <s v="SOBRE DE MANILA CARTA PAQUETE X 100"/>
    <n v="44121500"/>
    <s v="Selección abreviada subasta inversa (No disponible)"/>
    <n v="2"/>
    <n v="7"/>
    <n v="350"/>
    <n v="1543850"/>
    <s v="UNIDAD"/>
    <s v="NO SOLICITADAS"/>
  </r>
  <r>
    <x v="26"/>
    <s v="02-02-01-003-002-01"/>
    <n v="10"/>
    <s v="Materiales y suministros - Pasta de papel, papel y cartón"/>
    <s v="SOBRE DE MANILA EXTRA OFICIO PAQUETE X 50"/>
    <n v="44121500"/>
    <s v="Selección abreviada subasta inversa (No disponible)"/>
    <n v="2"/>
    <n v="7"/>
    <n v="130"/>
    <n v="460980"/>
    <s v="UNIDAD"/>
    <s v="NO SOLICITADAS"/>
  </r>
  <r>
    <x v="26"/>
    <s v="02-02-01-003-002-01"/>
    <n v="10"/>
    <s v="Materiales y suministros - Pasta de papel, papel y cartón"/>
    <s v="SOBRE DE MANILA MEDIO OFICIO PAQUETE X 100"/>
    <n v="44121500"/>
    <s v="Selección abreviada subasta inversa (No disponible)"/>
    <n v="2"/>
    <n v="7"/>
    <n v="30"/>
    <n v="130950"/>
    <s v="UNIDAD"/>
    <s v="NO SOLICITADAS"/>
  </r>
  <r>
    <x v="26"/>
    <s v="02-02-01-003-002-01"/>
    <n v="10"/>
    <s v="Materiales y suministros - Pasta de papel, papel y cartón"/>
    <s v="SOBRE DE MANILA OFICIO PAQUETE X 100"/>
    <n v="44121500"/>
    <s v="Selección abreviada subasta inversa (No disponible)"/>
    <n v="2"/>
    <n v="7"/>
    <n v="360"/>
    <n v="1832400"/>
    <s v="UNIDAD"/>
    <s v="NO SOLICITADAS"/>
  </r>
  <r>
    <x v="26"/>
    <s v="02-02-01-003-002-01"/>
    <n v="10"/>
    <s v="Materiales y suministros - Pasta de papel, papel y cartón"/>
    <s v="SOBRE DE MANILA RADIÓLOGO PAQUETE X 100"/>
    <n v="44121500"/>
    <s v="Selección abreviada subasta inversa (No disponible)"/>
    <n v="2"/>
    <n v="7"/>
    <n v="80"/>
    <n v="970160"/>
    <s v="UNIDAD"/>
    <s v="NO SOLICITADAS"/>
  </r>
  <r>
    <x v="26"/>
    <s v="02-02-01-003-002-01"/>
    <n v="10"/>
    <s v="Materiales y suministros - Pasta de papel, papel y cartón"/>
    <s v="SOBRE MEDIO OFICIO PAQUETE X 100"/>
    <n v="44121500"/>
    <s v="Selección abreviada subasta inversa (No disponible)"/>
    <n v="2"/>
    <n v="7"/>
    <n v="5"/>
    <n v="21805"/>
    <s v="UNIDAD"/>
    <s v="NO SOLICITADAS"/>
  </r>
  <r>
    <x v="26"/>
    <s v="02-02-01-003-002-01"/>
    <n v="10"/>
    <s v="Materiales y suministros - Pasta de papel, papel y cartón"/>
    <s v="SOBRE OFICIO PAQUETE X 100"/>
    <n v="44121500"/>
    <s v="Selección abreviada subasta inversa (No disponible)"/>
    <n v="2"/>
    <n v="7"/>
    <n v="20"/>
    <n v="106740"/>
    <s v="UNIDAD"/>
    <s v="NO SOLICITADAS"/>
  </r>
  <r>
    <x v="26"/>
    <s v="02-02-01-003-002-01"/>
    <n v="10"/>
    <s v="Materiales y suministros - Pasta de papel, papel y cartón"/>
    <s v="SOBRE PARA ARCHIVO CARTA"/>
    <n v="44121500"/>
    <s v="Selección abreviada subasta inversa (No disponible)"/>
    <n v="2"/>
    <n v="7"/>
    <n v="200"/>
    <n v="27400"/>
    <s v="UNIDAD"/>
    <s v="NO SOLICITADAS"/>
  </r>
  <r>
    <x v="26"/>
    <s v="02-02-01-003-002-01"/>
    <n v="10"/>
    <s v="Materiales y suministros - Pasta de papel, papel y cartón"/>
    <s v="SOBRE PARA ARCHIVO OFICIO"/>
    <n v="44121500"/>
    <s v="Selección abreviada subasta inversa (No disponible)"/>
    <n v="2"/>
    <n v="7"/>
    <n v="60"/>
    <n v="9960"/>
    <s v="UNIDAD"/>
    <s v="NO SOLICITADAS"/>
  </r>
  <r>
    <x v="26"/>
    <s v="02-02-01-003-001"/>
    <n v="10"/>
    <s v="Materiales y suministros - Productos de madera, corcho, cestería y espartería"/>
    <s v="TABLA PLANILLERA"/>
    <n v="44111900"/>
    <s v="Selección abreviada subasta inversa (No disponible)"/>
    <n v="2"/>
    <n v="7"/>
    <n v="245"/>
    <n v="580650"/>
    <s v="UNIDAD"/>
    <s v="NO SOLICITADAS"/>
  </r>
  <r>
    <x v="26"/>
    <s v="02-02-01-003-001"/>
    <n v="10"/>
    <s v="Materiales y suministros - Productos de madera, corcho, cestería y espartería"/>
    <s v="TABLERO EN ACRÍLICO "/>
    <n v="44111900"/>
    <s v="Selección abreviada subasta inversa (No disponible)"/>
    <n v="2"/>
    <n v="7"/>
    <n v="40"/>
    <n v="1997080"/>
    <s v="UNIDAD"/>
    <s v="NO SOLICITADAS"/>
  </r>
  <r>
    <x v="26"/>
    <s v="02-02-01-003-001"/>
    <n v="10"/>
    <s v="Materiales y suministros - Productos de madera, corcho, cestería y espartería"/>
    <s v="TABLERO EN CORCHO 60 X 405 CM"/>
    <n v="44111900"/>
    <s v="Selección abreviada subasta inversa (No disponible)"/>
    <n v="2"/>
    <n v="7"/>
    <n v="4"/>
    <n v="98532"/>
    <s v="UNIDAD"/>
    <s v="NO SOLICITADAS"/>
  </r>
  <r>
    <x v="26"/>
    <s v="02-02-01-003-001"/>
    <n v="10"/>
    <s v="Materiales y suministros - Productos de madera, corcho, cestería y espartería"/>
    <s v="TABLERO EN CORCHO 80 X 120 CMS"/>
    <n v="44111900"/>
    <s v="Selección abreviada subasta inversa (No disponible)"/>
    <n v="2"/>
    <n v="7"/>
    <n v="7"/>
    <n v="483336"/>
    <s v="UNIDAD"/>
    <s v="NO SOLICITADAS"/>
  </r>
  <r>
    <x v="26"/>
    <s v="02-02-01-004-002"/>
    <n v="10"/>
    <s v="Materiales y suministros - Productos metálicos elaborados (excepto maquinaria y equipo)"/>
    <s v="TAJALÁPIZ"/>
    <n v="44121600"/>
    <s v="Selección abreviada subasta inversa (No disponible)"/>
    <n v="2"/>
    <n v="7"/>
    <n v="1566"/>
    <n v="272484"/>
    <s v="UNIDAD"/>
    <s v="NO SOLICITADAS"/>
  </r>
  <r>
    <x v="26"/>
    <s v="02-02-01-003-002-06"/>
    <n v="10"/>
    <s v="Materiales y suministros - Sellos, chequeras, billetes de banco, títulos de acciones, catálogos y folletos, material para anuncios publicitarios y otros materiales impresos"/>
    <s v="TARJETA PVC CALIBRE 30 PARA CARNET INSTITUCIONAL PAQUETE X 100"/>
    <n v="44121600"/>
    <s v="Selección abreviada subasta inversa (No disponible)"/>
    <n v="2"/>
    <n v="7"/>
    <n v="288"/>
    <n v="6570432"/>
    <s v="UNIDAD"/>
    <s v="NO SOLICITADAS"/>
  </r>
  <r>
    <x v="26"/>
    <s v="02-02-01-004-002"/>
    <n v="10"/>
    <s v="Materiales y suministros - Productos metálicos elaborados (excepto maquinaria y equipo)"/>
    <s v="TIJERA DE ACERO INOXIDABLE"/>
    <n v="44121600"/>
    <s v="Selección abreviada subasta inversa (No disponible)"/>
    <n v="2"/>
    <n v="7"/>
    <n v="986"/>
    <n v="1811282"/>
    <s v="UNIDAD"/>
    <s v="NO SOLICITADAS"/>
  </r>
  <r>
    <x v="26"/>
    <s v="02-02-01-004-002"/>
    <n v="10"/>
    <s v="Materiales y suministros - Productos metálicos elaborados (excepto maquinaria y equipo)"/>
    <s v="TIJERAS PUNTA ROMA "/>
    <n v="44121600"/>
    <s v="Selección abreviada subasta inversa (No disponible)"/>
    <n v="2"/>
    <n v="7"/>
    <n v="90"/>
    <n v="79920"/>
    <s v="UNIDAD"/>
    <s v="NO SOLICITADAS"/>
  </r>
  <r>
    <x v="26"/>
    <s v="02-02-01-003-005-01"/>
    <n v="10"/>
    <s v="Materiales y suministros - Pinturas y barnices y productos relacionados; colores para la pintura artística; tintas"/>
    <s v="TINTA MARCADOR BORRABLE RECARGABLE"/>
    <n v="44121700"/>
    <s v="Selección abreviada subasta inversa (No disponible)"/>
    <n v="2"/>
    <n v="7"/>
    <n v="11"/>
    <n v="23441"/>
    <s v="UNIDAD"/>
    <s v="NO SOLICITADAS"/>
  </r>
  <r>
    <x v="26"/>
    <s v="02-02-01-003-005-01"/>
    <n v="10"/>
    <s v="Materiales y suministros - Pinturas y barnices y productos relacionados; colores para la pintura artística; tintas"/>
    <s v="TINTA PARA SELLO 28 A 30 CC NEGRO"/>
    <n v="44121700"/>
    <s v="Selección abreviada subasta inversa (No disponible)"/>
    <n v="2"/>
    <n v="7"/>
    <n v="25"/>
    <n v="32075"/>
    <s v="UNIDAD"/>
    <s v="NO SOLICITADAS"/>
  </r>
  <r>
    <x v="26"/>
    <s v="02-02-01-003-005-01"/>
    <n v="10"/>
    <s v="Materiales y suministros - Pinturas y barnices y productos relacionados; colores para la pintura artística; tintas"/>
    <s v="TINTA PARA SELLO PARA DOCUMENTO HISTÓRICO Y ARCHIVÍSTICO X 28 A 30 C.C. NEGRO"/>
    <n v="44121700"/>
    <s v="Selección abreviada subasta inversa (No disponible)"/>
    <n v="2"/>
    <n v="7"/>
    <n v="8"/>
    <n v="10258"/>
    <s v="UNIDAD"/>
    <s v="NO SOLICITADAS"/>
  </r>
  <r>
    <x v="26"/>
    <s v="02-02-01-003-005-01"/>
    <n v="10"/>
    <s v="Materiales y suministros - Pinturas y barnices y productos relacionados; colores para la pintura artística; tintas"/>
    <s v="TINTA PARA SELLO X 28 A 30 C.C. ROJA"/>
    <n v="44121700"/>
    <s v="Selección abreviada subasta inversa (No disponible)"/>
    <n v="2"/>
    <n v="7"/>
    <n v="8"/>
    <n v="10264"/>
    <s v="UNIDAD"/>
    <s v="NO SOLICITADAS"/>
  </r>
  <r>
    <x v="26"/>
    <s v="02-02-01-003-005-01"/>
    <n v="10"/>
    <s v="Materiales y suministros - Pinturas y barnices y productos relacionados; colores para la pintura artística; tintas"/>
    <s v="TINTA PARA SELLO X 500 C.C. NEGRO"/>
    <n v="44121700"/>
    <s v="Selección abreviada subasta inversa (No disponible)"/>
    <n v="2"/>
    <n v="7"/>
    <n v="16"/>
    <n v="130128"/>
    <s v="UNIDAD"/>
    <s v="NO SOLICITADAS"/>
  </r>
  <r>
    <x v="26"/>
    <s v="02-02-01-003-008-09"/>
    <n v="10"/>
    <s v="Materiales y suministros - Otros artículos manufacturados n. C. P."/>
    <s v="YOYO PORTA CARNET "/>
    <n v="44121600"/>
    <s v="Selección abreviada subasta inversa (No disponible)"/>
    <n v="2"/>
    <n v="7"/>
    <n v="2925"/>
    <n v="1863225"/>
    <s v="UNIDAD"/>
    <s v="NO SOLICITADAS"/>
  </r>
  <r>
    <x v="26"/>
    <s v="02-02-01-003-005-03"/>
    <n v="10"/>
    <s v="Materiales y suministros - Jabón, preparados para limpieza, perfumes y preparados de tocador"/>
    <s v="KIT ELEMENTOS DE ASEO PARA SOLDADOS TIPO &quot;A&quot;"/>
    <n v="53131600"/>
    <s v="Selección abreviada subasta inversa (No disponible)"/>
    <n v="2"/>
    <n v="7"/>
    <n v="500"/>
    <n v="22500000"/>
    <s v="UNIDAD"/>
    <s v="NO SOLICITADAS"/>
  </r>
  <r>
    <x v="26"/>
    <s v="02-02-02-008-007-01-4"/>
    <n v="10"/>
    <s v="Adquisición de servicios - Servicios de mantenimiento y reparación de maquinaria y equipo de transporte"/>
    <s v="MANTENIMIENTO Y REPARACIONES DE CARROS DE BOMBEROS "/>
    <n v="78181508"/>
    <s v="Selección abreviada subasta inversa (No disponible)"/>
    <n v="1"/>
    <n v="12"/>
    <n v="1"/>
    <n v="300000000"/>
    <s v="GLOBAL"/>
    <s v="SI APROBADAS"/>
  </r>
  <r>
    <x v="26"/>
    <s v="02-01-01-004-008-01"/>
    <n v="10"/>
    <s v="Activos fijos - Aparatos médicos y quirúrgicos y aparatos ortésicos y protésicos"/>
    <s v="EQUIPOS MEDICOS ESM"/>
    <n v="41116200"/>
    <s v="Mínima cuantía"/>
    <n v="0"/>
    <n v="0"/>
    <n v="1"/>
    <n v="10000000"/>
    <s v="UNIDAD"/>
    <s v=""/>
  </r>
  <r>
    <x v="26"/>
    <s v="02-02-01-003-002-01"/>
    <n v="10"/>
    <s v="Materiales y suministros - Pasta de papel, papel y cartón"/>
    <s v="CINTA ADHESIVA PARA ENMASCARAR 12MM  "/>
    <n v="31201503"/>
    <s v="Mínima cuantía"/>
    <n v="0"/>
    <n v="0"/>
    <n v="40"/>
    <n v="58840"/>
    <s v="UNIDAD"/>
    <s v=""/>
  </r>
  <r>
    <x v="26"/>
    <s v="02-02-01-003-002-01"/>
    <n v="10"/>
    <s v="Materiales y suministros - Pasta de papel, papel y cartón"/>
    <s v="CINTA DE ENMASCARAR"/>
    <n v="31201515"/>
    <s v="Mínima cuantía"/>
    <n v="0"/>
    <n v="0"/>
    <n v="10"/>
    <n v="69750"/>
    <s v="UNIDAD"/>
    <s v=""/>
  </r>
  <r>
    <x v="26"/>
    <s v="02-02-01-003-002-01"/>
    <n v="10"/>
    <s v="Materiales y suministros - Pasta de papel, papel y cartón"/>
    <s v="RESMA DE PAPEL TAMAÑO CARTA"/>
    <n v="14111507"/>
    <s v="Mínima cuantía"/>
    <n v="0"/>
    <n v="0"/>
    <n v="150"/>
    <n v="1569900"/>
    <s v="UNIDAD"/>
    <s v=""/>
  </r>
  <r>
    <x v="26"/>
    <s v="02-02-01-003-002-01"/>
    <n v="10"/>
    <s v="Materiales y suministros - Pasta de papel, papel y cartón"/>
    <s v="RESMA DE PAPEL TAMAÑO OFICIO "/>
    <n v="14111507"/>
    <s v="Mínima cuantía"/>
    <n v="0"/>
    <n v="0"/>
    <n v="120"/>
    <n v="1470360"/>
    <s v="UNIDAD"/>
    <s v=""/>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UADERNO  100 HOJAS CUADRICULADO"/>
    <n v="14111514"/>
    <s v="Mínima cuantía"/>
    <n v="0"/>
    <n v="0"/>
    <n v="4200"/>
    <n v="9324000"/>
    <s v="UNIDAD"/>
    <s v=""/>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S DE MINUTA DE 200 FOLIOS 124"/>
    <n v="14111531"/>
    <s v="Mínima cuantía"/>
    <n v="0"/>
    <n v="0"/>
    <n v="20"/>
    <n v="173880"/>
    <s v="UNIDAD"/>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DIESEL 15W40 SINTETICO"/>
    <n v="15121501"/>
    <s v="Selección abreviada menor cuantía"/>
    <n v="0"/>
    <n v="0"/>
    <n v="130"/>
    <n v="13000000"/>
    <s v="GALON"/>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OTOR GASOLINA 20W50 SINTETICO"/>
    <n v="15121501"/>
    <s v="Selección abreviada menor cuantía"/>
    <n v="0"/>
    <n v="0"/>
    <n v="50"/>
    <n v="5000000"/>
    <s v="GALON"/>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 4T 20W50"/>
    <n v="15121501"/>
    <s v="Selección abreviada menor cuantía"/>
    <n v="0"/>
    <n v="0"/>
    <n v="10"/>
    <n v="1000000"/>
    <s v="GALON"/>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SMISION MECANICA 75 W 90"/>
    <n v="15121508"/>
    <s v="Selección abreviada menor cuantía"/>
    <n v="0"/>
    <n v="0"/>
    <n v="15"/>
    <n v="1500000"/>
    <s v="GALON"/>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HIDRAHULICO ATF PARA  DIRECCION HIDRAHULICA"/>
    <n v="15121504"/>
    <s v="Selección abreviada menor cuantía"/>
    <n v="0"/>
    <n v="0"/>
    <n v="15"/>
    <n v="1500000"/>
    <s v="GALON"/>
    <s v=""/>
  </r>
  <r>
    <x v="26"/>
    <s v="02-02-01-003-005-02"/>
    <n v="10"/>
    <s v="Materiales y suministros - Productos farmacéuticos"/>
    <s v="INSUMOS MÉDICO QUIRÚRGICOS ESM"/>
    <n v="42311500"/>
    <s v="Mínima cuantía"/>
    <n v="0"/>
    <n v="0"/>
    <n v="1"/>
    <n v="25000000"/>
    <s v="GLOBAL"/>
    <s v=""/>
  </r>
  <r>
    <x v="26"/>
    <s v="02-02-01-003-008-09"/>
    <n v="10"/>
    <s v="Materiales y suministros - Otros artículos manufacturados n. C. P."/>
    <s v="BORRADOR PARA TABLERO "/>
    <n v="44111912"/>
    <n v="0"/>
    <n v="0"/>
    <n v="0"/>
    <n v="20"/>
    <n v="20780"/>
    <s v="UNIDAD"/>
    <s v=""/>
  </r>
  <r>
    <x v="26"/>
    <s v="02-02-01-003-008-09"/>
    <n v="10"/>
    <s v="Materiales y suministros - Otros artículos manufacturados n. C. P."/>
    <s v="MARCADOR PERMANENTE PUNTA DELGADA"/>
    <n v="60121505"/>
    <n v="0"/>
    <n v="0"/>
    <n v="0"/>
    <n v="40"/>
    <n v="63600"/>
    <s v="UNIDAD"/>
    <s v=""/>
  </r>
  <r>
    <x v="26"/>
    <s v="02-02-01-003-008-09"/>
    <n v="10"/>
    <s v="Materiales y suministros - Otros artículos manufacturados n. C. P."/>
    <s v="MARCADORES BORRABLES COLOR AZUL"/>
    <n v="44121708"/>
    <n v="0"/>
    <n v="0"/>
    <n v="0"/>
    <n v="50"/>
    <n v="82000"/>
    <s v="UNIDAD"/>
    <s v=""/>
  </r>
  <r>
    <x v="26"/>
    <s v="02-02-01-003-008-09"/>
    <n v="10"/>
    <s v="Materiales y suministros - Otros artículos manufacturados n. C. P."/>
    <s v="MARCADORES BORRABLES COLOR NEGRO"/>
    <n v="44121708"/>
    <n v="0"/>
    <n v="0"/>
    <n v="0"/>
    <n v="50"/>
    <n v="82000"/>
    <s v="UNIDAD"/>
    <s v=""/>
  </r>
  <r>
    <x v="26"/>
    <s v="02-02-01-003-008-09"/>
    <n v="10"/>
    <s v="Materiales y suministros - Otros artículos manufacturados n. C. P."/>
    <s v="MARCADORES BORRABLES COLOR ROJO"/>
    <n v="44121708"/>
    <n v="0"/>
    <n v="0"/>
    <n v="0"/>
    <n v="50"/>
    <n v="82000"/>
    <s v="UNIDAD"/>
    <s v=""/>
  </r>
  <r>
    <x v="26"/>
    <s v="02-02-01-003-008-09"/>
    <n v="10"/>
    <s v="Materiales y suministros - Otros artículos manufacturados n. C. P."/>
    <s v="MARCADORES BORRABLES COLOR VERDE"/>
    <n v="44121708"/>
    <n v="0"/>
    <n v="0"/>
    <n v="0"/>
    <n v="50"/>
    <n v="82000"/>
    <s v="UNIDAD"/>
    <s v=""/>
  </r>
  <r>
    <x v="26"/>
    <s v="02-02-01-004-002"/>
    <n v="10"/>
    <s v="Materiales y suministros - Productos metálicos elaborados (excepto maquinaria y equipo)"/>
    <s v="CLIP ESTÁNDAR PEQUEÑO X 100  "/>
    <n v="44122104"/>
    <n v="0"/>
    <n v="0"/>
    <n v="0"/>
    <n v="30"/>
    <n v="14070"/>
    <s v="UNIDAD"/>
    <s v=""/>
  </r>
  <r>
    <x v="26"/>
    <s v="02-02-01-004-005-01"/>
    <n v="10"/>
    <s v="Materiales y suministros - Máquinas para oficina y contabilidad, y sus partes y accesorios"/>
    <s v="COSEDORA DE OFICINA 30 HOJAS "/>
    <n v="44121630"/>
    <n v="0"/>
    <n v="0"/>
    <n v="0"/>
    <n v="8"/>
    <n v="119392"/>
    <s v="UNIDAD"/>
    <s v=""/>
  </r>
  <r>
    <x v="26"/>
    <s v="02-02-01-004-002"/>
    <n v="10"/>
    <s v="Materiales y suministros - Productos metálicos elaborados (excepto maquinaria y equipo)"/>
    <s v="GRAPA NO. 26/6 CAJA X 5000  "/>
    <n v="44122107"/>
    <n v="0"/>
    <n v="0"/>
    <n v="0"/>
    <n v="10"/>
    <n v="19340"/>
    <s v="UNIDAD"/>
    <s v=""/>
  </r>
  <r>
    <x v="26"/>
    <s v="02-02-01-004-002"/>
    <n v="10"/>
    <s v="Materiales y suministros - Productos metálicos elaborados (excepto maquinaria y equipo)"/>
    <s v="SACAGANCHOS PARA GRAPA "/>
    <n v="44121613"/>
    <n v="0"/>
    <n v="0"/>
    <n v="0"/>
    <n v="8"/>
    <n v="22992"/>
    <s v="UNIDAD"/>
    <s v=""/>
  </r>
  <r>
    <x v="26"/>
    <s v="02-02-01-004-008-02"/>
    <n v="10"/>
    <s v="Materiales y suministros - Instrumentos y aparatos de medición, verificación, análisis, de navegación y para otros fines (excepto instrumentos ópticos); instrumentos de control de procesos industriales, sus partes, piezas y accesorios"/>
    <s v="REGLA METÁLICA  "/>
    <n v="44111808"/>
    <n v="0"/>
    <n v="0"/>
    <n v="0"/>
    <n v="12"/>
    <n v="13488"/>
    <s v="UNIDAD"/>
    <s v=""/>
  </r>
  <r>
    <x v="26"/>
    <s v="02-02-02-006-004"/>
    <n v="16"/>
    <s v="Adquisición de servicios - Servicios de transporte de pasajeros"/>
    <s v="PASAJES AEREOS"/>
    <n v="78111502"/>
    <s v="Selección abreviada menor cuantía"/>
    <n v="0"/>
    <n v="0"/>
    <n v="1"/>
    <n v="10000000"/>
    <s v="GLOBAL"/>
    <s v=""/>
  </r>
  <r>
    <x v="26"/>
    <s v="02-02-02-006-004"/>
    <n v="10"/>
    <s v="Adquisición de servicios - Servicios de transporte de pasajeros"/>
    <s v="TIQUETES AÉREOS"/>
    <n v="0"/>
    <n v="0"/>
    <n v="0"/>
    <n v="0"/>
    <n v="1"/>
    <n v="29000000"/>
    <s v="GLOBAL"/>
    <s v=""/>
  </r>
  <r>
    <x v="26"/>
    <s v="02-02-01-003-008-09"/>
    <n v="10"/>
    <s v="Materiales y suministros - Otros artículos manufacturados n. C. P."/>
    <s v="ESFEROS NEGROS X12 UND"/>
    <n v="44121702"/>
    <s v="Mínima cuantía"/>
    <n v="2"/>
    <n v="3"/>
    <n v="10"/>
    <n v="60000"/>
    <s v="UNIDAD"/>
    <s v="NO SOLICITADAS"/>
  </r>
  <r>
    <x v="26"/>
    <s v="02-02-01-003-002-01"/>
    <n v="10"/>
    <s v="Materiales y suministros - Pasta de papel, papel y cartón"/>
    <s v="RESMA PAPEL CARTA"/>
    <n v="14111507"/>
    <s v="Mínima cuantía"/>
    <n v="2"/>
    <n v="3"/>
    <n v="20"/>
    <n v="210000"/>
    <s v="UNIDAD"/>
    <s v="NO SOLICITADAS"/>
  </r>
  <r>
    <x v="26"/>
    <s v="02-02-01-003-002-01"/>
    <n v="10"/>
    <s v="Materiales y suministros - Pasta de papel, papel y cartón"/>
    <s v="RESMA PAPEL OFICIO"/>
    <n v="14111507"/>
    <s v="Mínima cuantía"/>
    <n v="2"/>
    <n v="3"/>
    <n v="10"/>
    <n v="105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UADERNO GRAPADO 100 HOJAS"/>
    <n v="14111514"/>
    <s v="Mínima cuantía"/>
    <n v="2"/>
    <n v="3"/>
    <n v="20"/>
    <n v="60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CUATRO ALETAS"/>
    <n v="44122003"/>
    <s v="Mínima cuantía"/>
    <n v="2"/>
    <n v="3"/>
    <n v="100"/>
    <n v="260000"/>
    <s v="UNIDAD"/>
    <s v="NO SOLICITADAS"/>
  </r>
  <r>
    <x v="26"/>
    <s v="02-02-01-004-005-01"/>
    <n v="10"/>
    <s v="Materiales y suministros - Máquinas para oficina y contabilidad, y sus partes y accesorios"/>
    <s v="GRAPADORA"/>
    <n v="44121615"/>
    <s v="Mínima cuantía"/>
    <n v="2"/>
    <n v="3"/>
    <n v="3"/>
    <n v="36000"/>
    <s v="UNIDAD"/>
    <s v="NO SOLICITADAS"/>
  </r>
  <r>
    <x v="26"/>
    <s v="02-02-01-004-005-01"/>
    <n v="10"/>
    <s v="Materiales y suministros - Máquinas para oficina y contabilidad, y sus partes y accesorios"/>
    <s v="SACAGANCHOS"/>
    <n v="44121613"/>
    <s v="Mínima cuantía"/>
    <n v="2"/>
    <n v="3"/>
    <n v="3"/>
    <n v="9300"/>
    <s v="UNIDAD"/>
    <s v="NO SOLICITADAS"/>
  </r>
  <r>
    <x v="26"/>
    <s v="02-02-01-004-005-01"/>
    <n v="10"/>
    <s v="Materiales y suministros - Máquinas para oficina y contabilidad, y sus partes y accesorios"/>
    <s v="PERFORADORA"/>
    <n v="44121600"/>
    <s v="Mínima cuantía"/>
    <n v="2"/>
    <n v="3"/>
    <n v="2"/>
    <n v="17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DOBLE CARATULA BLANCA"/>
    <n v="44122003"/>
    <s v="Mínima cuantía"/>
    <n v="2"/>
    <n v="3"/>
    <n v="80"/>
    <n v="240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A-Z FOLDER PLASTICA"/>
    <n v="44122003"/>
    <s v="Mínima cuantía"/>
    <n v="2"/>
    <n v="3"/>
    <n v="20"/>
    <n v="200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PLASTICA"/>
    <n v="44122003"/>
    <s v="Mínima cuantía"/>
    <n v="2"/>
    <n v="3"/>
    <n v="30"/>
    <n v="240000"/>
    <s v="UNIDAD"/>
    <s v="NO SOLICITADAS"/>
  </r>
  <r>
    <x v="26"/>
    <s v="02-02-01-003-007-09"/>
    <n v="10"/>
    <s v="Materiales y suministros - Otros productos minerales no metálicos n. C. P."/>
    <s v="GRAPAS GALVANIZADAS X 1000 UND"/>
    <n v="44122107"/>
    <s v="Mínima cuantía"/>
    <n v="2"/>
    <n v="3"/>
    <n v="4"/>
    <n v="28000"/>
    <s v="UNIDAD"/>
    <s v="NO SOLICITADAS"/>
  </r>
  <r>
    <x v="26"/>
    <s v="02-02-01-003-006-09"/>
    <n v="10"/>
    <s v="Materiales y suministros - Otros productos plásticos"/>
    <s v="GANCHO LEGAJADOR "/>
    <n v="44122022"/>
    <s v="Mínima cuantía"/>
    <n v="2"/>
    <n v="3"/>
    <n v="10"/>
    <n v="40000"/>
    <s v="UNIDAD"/>
    <s v="NO SOLICITADAS"/>
  </r>
  <r>
    <x v="26"/>
    <s v="02-02-01-003-005-04"/>
    <n v="10"/>
    <s v="Materiales y suministros - Productos químicos n. C. P."/>
    <s v="PEGANTE EN BARRA X 22 GR"/>
    <n v="60105704"/>
    <s v="Mínima cuantía"/>
    <n v="2"/>
    <n v="3"/>
    <n v="10"/>
    <n v="30000"/>
    <s v="UNIDAD"/>
    <s v="NO SOLICITADAS"/>
  </r>
  <r>
    <x v="26"/>
    <s v="02-02-01-004-002"/>
    <n v="10"/>
    <s v="Materiales y suministros - Productos metálicos elaborados (excepto maquinaria y equipo)"/>
    <s v="CLIP X CAJA"/>
    <n v="44122104"/>
    <s v="Mínima cuantía"/>
    <n v="2"/>
    <n v="3"/>
    <n v="10"/>
    <n v="15000"/>
    <s v="UNIDAD"/>
    <s v="NO SOLICITADAS"/>
  </r>
  <r>
    <x v="26"/>
    <s v="02-02-01-004-002"/>
    <n v="10"/>
    <s v="Materiales y suministros - Productos metálicos elaborados (excepto maquinaria y equipo)"/>
    <s v="CLIP MARIPOSA X 50 UND"/>
    <n v="44122104"/>
    <s v="Mínima cuantía"/>
    <n v="2"/>
    <n v="3"/>
    <n v="20"/>
    <n v="50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LIBRO MINUTA 200 FOLIOS"/>
    <n v="14111823"/>
    <s v="Mínima cuantía"/>
    <n v="2"/>
    <n v="3"/>
    <n v="30"/>
    <n v="495000"/>
    <s v="UNIDAD"/>
    <s v="NO SOLICITADAS"/>
  </r>
  <r>
    <x v="26"/>
    <s v="02-02-01-003-008-09"/>
    <n v="10"/>
    <s v="Materiales y suministros - Otros artículos manufacturados n. C. P."/>
    <s v="CAJA DE LAPICES NEGROS X 12 UND"/>
    <n v="44121702"/>
    <s v="Mínima cuantía"/>
    <n v="2"/>
    <n v="3"/>
    <n v="20"/>
    <n v="220000"/>
    <s v="UNIDAD"/>
    <s v="NO SOLICITADAS"/>
  </r>
  <r>
    <x v="26"/>
    <s v="02-02-01-003-008-09"/>
    <n v="10"/>
    <s v="Materiales y suministros - Otros artículos manufacturados n. C. P."/>
    <s v="MARCADOR PERMANENTE "/>
    <n v="44121708"/>
    <s v="Mínima cuantía"/>
    <n v="2"/>
    <n v="3"/>
    <n v="4"/>
    <n v="120000"/>
    <s v="UNIDAD"/>
    <s v="NO SOLICITADAS"/>
  </r>
  <r>
    <x v="26"/>
    <s v="02-02-01-003-008-09"/>
    <n v="10"/>
    <s v="Materiales y suministros - Otros artículos manufacturados n. C. P."/>
    <s v="MARCADOR BORRABLE"/>
    <n v="44121708"/>
    <s v="Mínima cuantía"/>
    <n v="2"/>
    <n v="3"/>
    <n v="5"/>
    <n v="125000"/>
    <s v="UNIDAD"/>
    <s v="NO SOLICITADAS"/>
  </r>
  <r>
    <x v="26"/>
    <s v="02-02-01-003-008-09"/>
    <n v="10"/>
    <s v="Materiales y suministros - Otros artículos manufacturados n. C. P."/>
    <s v="RESALTADOR "/>
    <n v="44121716"/>
    <s v="Mínima cuantía"/>
    <n v="2"/>
    <n v="3"/>
    <n v="5"/>
    <n v="150000"/>
    <s v="UNIDAD"/>
    <s v="NO SOLICITADAS"/>
  </r>
  <r>
    <x v="26"/>
    <s v="02-02-01-003-006-09"/>
    <n v="10"/>
    <s v="Materiales y suministros - Otros productos plásticos"/>
    <s v="CINTA ADHESIVA TRANSPARENTE"/>
    <n v="31201512"/>
    <s v="Mínima cuantía"/>
    <n v="2"/>
    <n v="3"/>
    <n v="10"/>
    <n v="80000"/>
    <s v="UNIDAD"/>
    <s v="NO SOLICITADAS"/>
  </r>
  <r>
    <x v="26"/>
    <s v="02-02-01-004-005-01"/>
    <n v="10"/>
    <s v="Materiales y suministros - Máquinas para oficina y contabilidad, y sus partes y accesorios"/>
    <s v="GUILLOTINA"/>
    <n v="60121301"/>
    <s v="Mínima cuantía"/>
    <n v="2"/>
    <n v="3"/>
    <n v="1"/>
    <n v="80000"/>
    <s v="UNIDAD"/>
    <s v="NO SOLICITADAS"/>
  </r>
  <r>
    <x v="26"/>
    <s v="02-02-01-004-002"/>
    <n v="10"/>
    <s v="Materiales y suministros - Productos metálicos elaborados (excepto maquinaria y equipo)"/>
    <s v="TIJERAS PARA PAPEL"/>
    <n v="44121618"/>
    <s v="Mínima cuantía"/>
    <n v="2"/>
    <n v="3"/>
    <n v="5"/>
    <n v="25000"/>
    <s v="UNIDAD"/>
    <s v="NO SOLICITADAS"/>
  </r>
  <r>
    <x v="26"/>
    <s v="02-02-01-003-002-01"/>
    <n v="10"/>
    <s v="Materiales y suministros - Pasta de papel, papel y cartón"/>
    <s v="PLIEGO DE PAPEL CARTULINA"/>
    <n v="14111519"/>
    <s v="Mínima cuantía"/>
    <n v="2"/>
    <n v="3"/>
    <n v="80"/>
    <n v="96000"/>
    <s v="UNIDAD"/>
    <s v="NO SOLICITADAS"/>
  </r>
  <r>
    <x v="26"/>
    <s v="02-02-01-003-006-02"/>
    <n v="10"/>
    <s v="Materiales y suministros - Otros productos de caucho"/>
    <s v="BORRADOR PARA TABLERO"/>
    <n v="44111912"/>
    <s v="Mínima cuantía"/>
    <n v="2"/>
    <n v="3"/>
    <n v="5"/>
    <n v="32500"/>
    <s v="UNIDAD"/>
    <s v="NO SOLICITADAS"/>
  </r>
  <r>
    <x v="26"/>
    <s v="02-02-01-003-002-01"/>
    <n v="10"/>
    <s v="Materiales y suministros - Pasta de papel, papel y cartón"/>
    <s v="ROLLO DE PAPEL PERIODICO"/>
    <n v="14121901"/>
    <s v="Mínima cuantía"/>
    <n v="2"/>
    <n v="3"/>
    <n v="1"/>
    <n v="90000"/>
    <s v="UNIDAD"/>
    <s v="NO SOLICITADAS"/>
  </r>
  <r>
    <x v="26"/>
    <s v="02-02-01-003-002-01"/>
    <n v="10"/>
    <s v="Materiales y suministros - Pasta de papel, papel y cartón"/>
    <s v="ROLLO DE PAPEL KRAFT"/>
    <n v="14111525"/>
    <s v="Mínima cuantía"/>
    <n v="2"/>
    <n v="3"/>
    <n v="2"/>
    <n v="180000"/>
    <s v="UNIDAD"/>
    <s v="NO SOLICITADAS"/>
  </r>
  <r>
    <x v="26"/>
    <s v="02-02-01-003-006-02"/>
    <n v="10"/>
    <s v="Materiales y suministros - Otros productos de caucho"/>
    <s v="BORRADOR DE GOMA"/>
    <n v="44121804"/>
    <s v="Mínima cuantía"/>
    <n v="2"/>
    <n v="3"/>
    <n v="30"/>
    <n v="30000"/>
    <s v="UNIDAD"/>
    <s v="NO SOLICITADAS"/>
  </r>
  <r>
    <x v="26"/>
    <s v="02-02-01-003-002-01"/>
    <n v="10"/>
    <s v="Materiales y suministros - Pasta de papel, papel y cartón"/>
    <s v="SOBRE DE MANILA TAMAÑO OFICIO PAQUETE X 100"/>
    <n v="44121503"/>
    <s v="Mínima cuantía"/>
    <n v="2"/>
    <n v="3"/>
    <n v="3"/>
    <n v="150000"/>
    <s v="UNIDAD"/>
    <s v="NO SOLICITADAS"/>
  </r>
  <r>
    <x v="26"/>
    <s v="02-02-01-003-002-01"/>
    <n v="10"/>
    <s v="Materiales y suministros - Pasta de papel, papel y cartón"/>
    <s v="SOBRE DE MANILA TAMAÑO CARTA PAQUETE X 100"/>
    <n v="44121503"/>
    <s v="Mínima cuantía"/>
    <n v="2"/>
    <n v="3"/>
    <n v="3"/>
    <n v="150000"/>
    <s v="UNIDAD"/>
    <s v="NO SOLICITADAS"/>
  </r>
  <r>
    <x v="26"/>
    <s v="02-02-01-004-005-01"/>
    <n v="10"/>
    <s v="Materiales y suministros - Máquinas para oficina y contabilidad, y sus partes y accesorios"/>
    <s v="REGLA"/>
    <n v="41111604"/>
    <s v="Mínima cuantía"/>
    <n v="2"/>
    <n v="3"/>
    <n v="5"/>
    <n v="25000"/>
    <s v="UNIDAD"/>
    <s v="NO SOLICITADAS"/>
  </r>
  <r>
    <x v="26"/>
    <s v="02-02-01-004-005-01"/>
    <n v="10"/>
    <s v="Materiales y suministros - Máquinas para oficina y contabilidad, y sus partes y accesorios"/>
    <s v="TAJALAPIZ"/>
    <n v="44121619"/>
    <s v="Mínima cuantía"/>
    <n v="2"/>
    <n v="3"/>
    <n v="5"/>
    <n v="16000"/>
    <s v="UNIDAD"/>
    <s v="NO SOLICITADAS"/>
  </r>
  <r>
    <x v="26"/>
    <s v="02-02-01-003-005-04"/>
    <n v="10"/>
    <s v="Materiales y suministros - Productos químicos n. C. P."/>
    <s v="PLASTILINA ESCOLAR X CAJA"/>
    <n v="60124317"/>
    <s v="Mínima cuantía"/>
    <n v="2"/>
    <n v="3"/>
    <n v="10"/>
    <n v="60000"/>
    <s v="UNIDAD"/>
    <s v="NO SOLICITADAS"/>
  </r>
  <r>
    <x v="26"/>
    <s v="02-02-01-003-008-09"/>
    <n v="10"/>
    <s v="Materiales y suministros - Otros artículos manufacturados n. C. P."/>
    <s v="COLORES SURTIDOS X CAJA"/>
    <n v="44121707"/>
    <s v="Mínima cuantía"/>
    <n v="2"/>
    <n v="3"/>
    <n v="10"/>
    <n v="110000"/>
    <s v="UNIDAD"/>
    <s v="NO SOLICITADAS"/>
  </r>
  <r>
    <x v="26"/>
    <s v="02-02-01-003-002-01"/>
    <n v="10"/>
    <s v="Materiales y suministros - Pasta de papel, papel y cartón"/>
    <s v="CINTA DE ENMASCARAR"/>
    <n v="31201503"/>
    <s v="Mínima cuantía"/>
    <n v="2"/>
    <n v="3"/>
    <n v="8"/>
    <n v="64000"/>
    <s v="UNIDAD"/>
    <s v="NO SOLICITADAS"/>
  </r>
  <r>
    <x v="2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rpeta  colgante anchura 40 cm -  marron  de carton- varilla metalica con visor "/>
    <n v="44122003"/>
    <s v="Mínima cuantía"/>
    <n v="3"/>
    <n v="1"/>
    <n v="50"/>
    <n v="100000"/>
    <s v="UNIDAD"/>
    <s v="NO SOLICITADAS"/>
  </r>
  <r>
    <x v="26"/>
    <s v="02-02-01-003-002-01"/>
    <n v="10"/>
    <s v="Materiales y suministros - Pasta de papel, papel y cartón"/>
    <s v="cinta de enmascarar de 1/2   rollo"/>
    <n v="31201503"/>
    <s v="Mínima cuantía"/>
    <n v="3"/>
    <n v="5"/>
    <n v="20"/>
    <n v="178000"/>
    <s v="UNIDAD"/>
    <s v="NO SOLICITADAS"/>
  </r>
  <r>
    <x v="26"/>
    <s v="02-02-01-003-002-01"/>
    <n v="10"/>
    <s v="Materiales y suministros - Pasta de papel, papel y cartón"/>
    <s v="cinta de enmascarar de 1/4 en  rollo"/>
    <n v="31201503"/>
    <s v="Mínima cuantía"/>
    <n v="3"/>
    <n v="5"/>
    <n v="20"/>
    <n v="152000"/>
    <s v="UNIDAD"/>
    <s v="NO SOLICITADAS"/>
  </r>
  <r>
    <x v="26"/>
    <s v="02-02-01-003-002-01"/>
    <n v="10"/>
    <s v="Materiales y suministros - Pasta de papel, papel y cartón"/>
    <s v="cinta de enmascarar de 3/4  rollo"/>
    <n v="31201503"/>
    <s v="Mínima cuantía"/>
    <n v="3"/>
    <n v="5"/>
    <n v="20"/>
    <n v="108000"/>
    <s v="UNIDAD"/>
    <s v="NO SOLICITADAS"/>
  </r>
  <r>
    <x v="26"/>
    <s v="02-02-01-003-005-04"/>
    <n v="10"/>
    <s v="Materiales y suministros - Productos químicos n. C. P."/>
    <s v="aceite de motor (p/n sae 5w40) radar"/>
    <n v="12181601"/>
    <s v="Mínima cuantía"/>
    <n v="1"/>
    <n v="12"/>
    <n v="110"/>
    <n v="2310000"/>
    <s v="UNIDAD"/>
    <s v="NO SOLICITADAS"/>
  </r>
  <r>
    <x v="26"/>
    <s v="02-02-01-003-002-01"/>
    <n v="10"/>
    <s v="Materiales y suministros - Pasta de papel, papel y cartón"/>
    <s v="Cinta de enmascarar de 1/4"/>
    <n v="31201503"/>
    <s v="Selección abreviada menor cuantía"/>
    <n v="3"/>
    <n v="3"/>
    <n v="15"/>
    <n v="28440"/>
    <s v="UNIDAD"/>
    <s v="NO SOLICITADAS"/>
  </r>
  <r>
    <x v="26"/>
    <s v="02-02-01-003-002-01"/>
    <n v="10"/>
    <s v="Materiales y suministros - Pasta de papel, papel y cartón"/>
    <s v="Cinta de enmascarar de 1/2"/>
    <n v="31201503"/>
    <s v="Selección abreviada menor cuantía"/>
    <n v="3"/>
    <n v="3"/>
    <n v="15"/>
    <n v="50430"/>
    <s v="UNIDAD"/>
    <s v="NO SOLICITADAS"/>
  </r>
  <r>
    <x v="26"/>
    <s v="02-02-01-003-002-01"/>
    <n v="10"/>
    <s v="Materiales y suministros - Pasta de papel, papel y cartón"/>
    <s v="Cinta de enmascarar de 3/4"/>
    <n v="27111918"/>
    <s v="Selección abreviada menor cuantía"/>
    <n v="3"/>
    <n v="3"/>
    <n v="15"/>
    <n v="7629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CAPELLA"/>
    <n v="15121529"/>
    <n v="0"/>
    <n v="0"/>
    <n v="0"/>
    <n v="1"/>
    <n v="6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140a REFRIGERANTE"/>
    <n v="15121529"/>
    <n v="0"/>
    <n v="0"/>
    <n v="0"/>
    <n v="2"/>
    <n v="13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X QUARTOS"/>
    <n v="15121501"/>
    <n v="0"/>
    <n v="0"/>
    <n v="0"/>
    <n v="200"/>
    <n v="2413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X QUARTOS"/>
    <n v="15121501"/>
    <n v="0"/>
    <n v="0"/>
    <n v="0"/>
    <n v="500"/>
    <n v="40635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IQUIDO DE FRENOS TARRO 0.5 LITROS"/>
    <n v="15121509"/>
    <n v="0"/>
    <n v="0"/>
    <n v="0"/>
    <n v="60"/>
    <n v="107472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TARRO 382 ML"/>
    <n v="15121500"/>
    <n v="0"/>
    <n v="0"/>
    <n v="0"/>
    <n v="20"/>
    <n v="800000"/>
    <s v="UNIDAD"/>
    <s v="NO SOLICITADAS"/>
  </r>
  <r>
    <x v="26"/>
    <s v="02-02-01-003-002-01"/>
    <n v="10"/>
    <s v="Materiales y suministros - Pasta de papel, papel y cartón"/>
    <s v="CINTA ENMASCARAR 48 X 40 323"/>
    <n v="31201503"/>
    <s v="Selección abreviada subasta inversa (No disponible)"/>
    <n v="1"/>
    <n v="2"/>
    <n v="5"/>
    <n v="52000"/>
    <s v="UNIDAD"/>
    <s v="NO SOLICITADAS"/>
  </r>
  <r>
    <x v="26"/>
    <s v="02-02-01-003-002-01"/>
    <n v="10"/>
    <s v="Materiales y suministros - Pasta de papel, papel y cartón"/>
    <s v="CINTA PARA EMMASCARAR DE UNA PULGADA "/>
    <n v="31201515"/>
    <s v="Selección abreviada subasta inversa (No disponible)"/>
    <n v="1"/>
    <n v="2"/>
    <n v="50"/>
    <n v="410000"/>
    <s v="UNIDAD"/>
    <s v="NO SOLICITADAS"/>
  </r>
  <r>
    <x v="26"/>
    <s v="02-02-01-003-002-01"/>
    <n v="10"/>
    <s v="Materiales y suministros - Pasta de papel, papel y cartón"/>
    <s v="CINTA PARA ENMASCARAR DE 1/2 "/>
    <n v="31201515"/>
    <s v="Selección abreviada subasta inversa (No disponible)"/>
    <n v="1"/>
    <n v="2"/>
    <n v="50"/>
    <n v="315000"/>
    <s v="UNIDAD"/>
    <s v="NO SOLICITADAS"/>
  </r>
  <r>
    <x v="26"/>
    <s v="02-02-01-003-002-01"/>
    <n v="10"/>
    <s v="Materiales y suministros - Pasta de papel, papel y cartón"/>
    <s v="CINTA PARA ENMASCARAR DE 1/4 "/>
    <n v="31201515"/>
    <s v="Selección abreviada subasta inversa (No disponible)"/>
    <n v="1"/>
    <n v="2"/>
    <n v="50"/>
    <n v="360000"/>
    <s v="UNIDAD"/>
    <s v="NO SOLICITADAS"/>
  </r>
  <r>
    <x v="26"/>
    <s v="02-02-02-006-004"/>
    <n v="10"/>
    <s v="Adquisición de servicios - Servicios de transporte de pasajeros"/>
    <s v="PASAJES AEREOS NACIONALES"/>
    <n v="78111500"/>
    <n v="0"/>
    <n v="0"/>
    <n v="0"/>
    <n v="1"/>
    <n v="120000000"/>
    <s v="GLOBAL"/>
    <s v="NO SOLICITADAS"/>
  </r>
  <r>
    <x v="26"/>
    <s v="02-02-02-006-004"/>
    <n v="10"/>
    <s v="Adquisición de servicios - Servicios de transporte de pasajeros"/>
    <s v="PASAJES AEREOS NACIONALES"/>
    <n v="78111500"/>
    <s v="Solicitud de información a los Proveedores"/>
    <n v="1"/>
    <n v="11"/>
    <n v="1"/>
    <n v="15000000"/>
    <s v="GLOBAL"/>
    <s v="NO SOLICITADAS"/>
  </r>
  <r>
    <x v="26"/>
    <s v="02-02-01-003-002-01"/>
    <n v="10"/>
    <s v="Materiales y suministros - Pasta de papel, papel y cartón"/>
    <s v="CINTA DE ENMASCARAR X6 18MM X 1 METRO"/>
    <n v="31201503"/>
    <s v="Selección abreviada subasta inversa (No disponible)"/>
    <n v="3"/>
    <n v="7"/>
    <n v="2"/>
    <n v="61110"/>
    <s v="UNIDAD"/>
    <s v="NO SOLICITADAS"/>
  </r>
  <r>
    <x v="26"/>
    <s v="02-02-02-006-004"/>
    <n v="10"/>
    <s v="Adquisición de servicios - Servicios de transporte de pasajeros"/>
    <s v="PASAJES AEREOS"/>
    <n v="78111500"/>
    <n v="0"/>
    <n v="0"/>
    <n v="0"/>
    <n v="1"/>
    <n v="14600000"/>
    <s v="GLOBAL"/>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JCM-V01PK VALVE OIL"/>
    <n v="15121520"/>
    <s v="Mínima cuantía"/>
    <n v="3"/>
    <n v="2"/>
    <n v="5"/>
    <n v="90825"/>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SLIDE GREASE JCM-SG1PK"/>
    <n v="15121520"/>
    <s v="Mínima cuantía"/>
    <n v="3"/>
    <n v="2"/>
    <n v="5"/>
    <n v="67725"/>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ATF (CAJAS X 12 ¼ )"/>
    <n v="12181600"/>
    <s v="Mínima cuantía"/>
    <n v="3"/>
    <n v="2"/>
    <n v="120"/>
    <n v="1440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
    <n v="15121500"/>
    <s v="Mínima cuantía"/>
    <n v="3"/>
    <n v="2"/>
    <n v="165"/>
    <n v="3849945"/>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n v="15121500"/>
    <s v="Mínima cuantía"/>
    <n v="3"/>
    <n v="2"/>
    <n v="110"/>
    <n v="3080000"/>
    <s v="GALON"/>
    <s v="NO SOLICITADAS"/>
  </r>
  <r>
    <x v="26"/>
    <s v="02-02-02-006-004"/>
    <n v="10"/>
    <s v="Adquisición de servicios - Servicios de transporte de pasajeros"/>
    <s v="PASAJES AEREOS NACIONALES"/>
    <n v="78111502"/>
    <s v="Selección abreviada menor cuantía"/>
    <n v="2"/>
    <n v="10"/>
    <n v="1"/>
    <n v="92000000"/>
    <s v="GLOBAL"/>
    <s v="NO SOLICITADAS"/>
  </r>
  <r>
    <x v="26"/>
    <s v="02-02-02-006-004"/>
    <n v="10"/>
    <s v="Adquisición de servicios - Servicios de transporte de pasajeros"/>
    <s v="PASAJES TERRESTRES NACIONALES"/>
    <n v="90121500"/>
    <s v="Mínima cuantía"/>
    <n v="2"/>
    <n v="10"/>
    <n v="1"/>
    <n v="7000000"/>
    <s v="GLOBAL"/>
    <s v="NO SOLICITADAS"/>
  </r>
  <r>
    <x v="26"/>
    <s v="02-02-01-003-002-01"/>
    <n v="10"/>
    <s v="Materiales y suministros - Pasta de papel, papel y cartón"/>
    <s v="CARPETA PARA ARCHIVO"/>
    <n v="44122003"/>
    <s v="Mínima cuantía"/>
    <n v="2"/>
    <n v="4"/>
    <n v="2000"/>
    <n v="2700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 DISSEL 15W40"/>
    <n v="15121501"/>
    <s v="Mínima cuantía"/>
    <n v="2"/>
    <n v="8"/>
    <n v="110"/>
    <n v="550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A GASOLINA 20W50"/>
    <n v="15121501"/>
    <s v="Mínima cuantía"/>
    <n v="2"/>
    <n v="8"/>
    <n v="55"/>
    <n v="220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S 20W50 4T"/>
    <n v="15121501"/>
    <s v="Mínima cuantía"/>
    <n v="2"/>
    <n v="8"/>
    <n v="55"/>
    <n v="1925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 MULTIPROPOSITO"/>
    <n v="15121902"/>
    <s v="Mínima cuantía"/>
    <n v="2"/>
    <n v="8"/>
    <n v="10"/>
    <n v="200000"/>
    <s v="GALON"/>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ATF"/>
    <n v="15121501"/>
    <s v="Mínima cuantía"/>
    <n v="2"/>
    <n v="8"/>
    <n v="30"/>
    <n v="1200000"/>
    <s v="GALON"/>
    <s v="NO SOLICITADAS"/>
  </r>
  <r>
    <x v="26"/>
    <s v="02-02-01-003-006-09"/>
    <n v="10"/>
    <s v="Materiales y suministros - Otros productos plásticos"/>
    <s v="GANCHOS LEGAJADORES"/>
    <n v="31162611"/>
    <s v="Mínima cuantía"/>
    <n v="2"/>
    <n v="4"/>
    <n v="2000"/>
    <n v="100000"/>
    <s v="UNIDAD"/>
    <s v="NO SOLICITADAS"/>
  </r>
  <r>
    <x v="26"/>
    <s v="02-02-01-003-006-09"/>
    <n v="10"/>
    <s v="Materiales y suministros - Otros productos plásticos"/>
    <s v="CINTA AISLANTE #33"/>
    <n v="31201500"/>
    <s v="Mínima cuantía"/>
    <n v="3"/>
    <n v="5"/>
    <n v="20"/>
    <n v="176000"/>
    <s v="UNIDAD"/>
    <s v="NO SOLICITADAS"/>
  </r>
  <r>
    <x v="26"/>
    <s v="02-02-02-006-004"/>
    <n v="10"/>
    <s v="Adquisición de servicios - Servicios de transporte de pasajeros"/>
    <s v="PASAJES AEREOS "/>
    <n v="78111502"/>
    <s v="Mínima cuantía"/>
    <n v="1"/>
    <n v="11"/>
    <n v="1"/>
    <n v="25000000"/>
    <s v="GLOBAL"/>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GRASAS Y LUBRICANTES"/>
    <n v="15121501"/>
    <s v="Licitación pública"/>
    <n v="0"/>
    <n v="9"/>
    <n v="1"/>
    <n v="18000000"/>
    <s v="GLOBAL"/>
    <s v=""/>
  </r>
  <r>
    <x v="26"/>
    <s v="02-02-01-003-006-01"/>
    <n v="10"/>
    <s v="Materiales y suministros - Llantas de caucho y neumáticos (cámaras de aire)"/>
    <s v="LLANTAS "/>
    <n v="25172503"/>
    <s v="Licitación pública"/>
    <n v="0"/>
    <n v="9"/>
    <n v="1"/>
    <n v="20000000"/>
    <s v="GLOBAL"/>
    <s v=""/>
  </r>
  <r>
    <x v="26"/>
    <s v="02-02-01-003-006-04"/>
    <n v="10"/>
    <s v="Materiales y suministros - Productos de empaque y envasado, de plástico"/>
    <s v="CINTA DE ENMASCARAR UNA PULGADA"/>
    <n v="53141600"/>
    <s v="Selección abreviada menor cuantía"/>
    <n v="1"/>
    <n v="6"/>
    <n v="5"/>
    <n v="25500"/>
    <s v="UNIDAD"/>
    <s v=""/>
  </r>
  <r>
    <x v="26"/>
    <s v="02-02-02-006-004"/>
    <n v="10"/>
    <s v="Adquisición de servicios - Servicios de transporte de pasajeros"/>
    <s v="PASAJES AEREOS"/>
    <n v="25121500"/>
    <s v="Licitación pública"/>
    <n v="1"/>
    <n v="11"/>
    <n v="1"/>
    <n v="20000000"/>
    <s v="GLOBAL"/>
    <s v=""/>
  </r>
  <r>
    <x v="26"/>
    <s v="02-02-02-006-004"/>
    <n v="10"/>
    <s v="Adquisición de servicios - Servicios de transporte de pasajeros"/>
    <s v="PASAJES AEREOS"/>
    <n v="90111800"/>
    <s v="Mínima cuantía"/>
    <n v="1"/>
    <n v="12"/>
    <n v="1"/>
    <n v="5000000"/>
    <s v="GLOBAL"/>
    <s v="NO SOLICITADAS"/>
  </r>
  <r>
    <x v="26"/>
    <s v="02-02-02-006-004"/>
    <n v="10"/>
    <s v="Adquisición de servicios - Servicios de transporte de pasajeros"/>
    <s v="TIQUETES AEREOS"/>
    <n v="78111502"/>
    <s v="Licitación pública"/>
    <n v="1"/>
    <n v="12"/>
    <n v="1"/>
    <n v="55000000"/>
    <s v="GLOBAL"/>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DIESEL 15W-40 X CUARTOS"/>
    <n v="15121500"/>
    <s v="Mínima cuantía"/>
    <n v="1"/>
    <n v="12"/>
    <n v="60"/>
    <n v="1440000"/>
    <s v="UNIDAD"/>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4 TIEMPOS X CUARTOS"/>
    <n v="15121500"/>
    <s v="Mínima cuantía"/>
    <n v="1"/>
    <n v="12"/>
    <n v="48"/>
    <n v="912000"/>
    <s v="UNIDAD"/>
    <s v=""/>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 ACEITE 2 TIEMPOS GW X CUARTOS"/>
    <n v="15121500"/>
    <s v="Mínima cuantía"/>
    <n v="1"/>
    <n v="12"/>
    <n v="120"/>
    <n v="1440000"/>
    <s v="UNIDAD"/>
    <s v=""/>
  </r>
  <r>
    <x v="26"/>
    <s v="02-02-02-006-004"/>
    <n v="10"/>
    <s v="Adquisición de servicios - Servicios de transporte de pasajeros"/>
    <s v="TIQUETES AREOS NACIONALES"/>
    <n v="78111502"/>
    <n v="0"/>
    <n v="2"/>
    <n v="8"/>
    <n v="1"/>
    <n v="60000000"/>
    <s v="GLOBAL"/>
    <s v="SI EN TRAMITE"/>
  </r>
  <r>
    <x v="26"/>
    <s v="02-02-01-003-008-09"/>
    <n v="10"/>
    <s v="Materiales y suministros - Otros artículos manufacturados n. C. P."/>
    <s v="MARCADOR BORRABLE X 12 UNIDADES"/>
    <n v="60121200"/>
    <n v="0"/>
    <n v="0"/>
    <n v="0"/>
    <n v="6"/>
    <n v="147000"/>
    <s v="UNIDAD"/>
    <s v=""/>
  </r>
  <r>
    <x v="26"/>
    <s v="02-02-02-006-004"/>
    <n v="10"/>
    <s v="Adquisición de servicios - Servicios de transporte de pasajeros"/>
    <s v="PASAJES TERRESTES SOLDADOS "/>
    <n v="78111800"/>
    <n v="0"/>
    <n v="0"/>
    <n v="0"/>
    <n v="1"/>
    <n v="30000000"/>
    <s v="GLOBAL"/>
    <s v=""/>
  </r>
  <r>
    <x v="26"/>
    <s v="02-02-02-006-004"/>
    <n v="10"/>
    <s v="Adquisición de servicios - Servicios de transporte de pasajeros"/>
    <s v="TRANSPORTE AEREO PARA FUNCIONARIOS"/>
    <n v="78111500"/>
    <n v="0"/>
    <n v="0"/>
    <n v="0"/>
    <n v="1"/>
    <n v="15000000"/>
    <s v="GLOBAL"/>
    <s v="NO SOLICITADAS"/>
  </r>
  <r>
    <x v="26"/>
    <s v="02-02-01-004-003-02"/>
    <n v="16"/>
    <s v="Materiales y suministros - Bombas, compresores, motores de fuerza hidráulica y motores de potencia neumática y válvulas y sus partes y piezas"/>
    <s v="INFLADOR ELÉCTRICO"/>
    <n v="24102208"/>
    <s v="Mínima cuantía"/>
    <n v="2"/>
    <n v="4"/>
    <n v="1"/>
    <n v="198040"/>
    <s v="UNIDAD"/>
    <s v="NO SOLICITADAS"/>
  </r>
  <r>
    <x v="26"/>
    <s v="02-02-01-004-005-01"/>
    <n v="16"/>
    <s v="Materiales y suministros - Máquinas para oficina y contabilidad, y sus partes y accesorios"/>
    <s v="PERFORADORA PARA OFICINA DE 2 HUECOS"/>
    <n v="45101508"/>
    <s v="Mínima cuantía"/>
    <n v="2"/>
    <n v="4"/>
    <n v="15"/>
    <n v="237270"/>
    <s v="UNIDAD"/>
    <s v="NO SOLICITADAS"/>
  </r>
  <r>
    <x v="26"/>
    <s v="02-02-01-004-005-01"/>
    <n v="16"/>
    <s v="Materiales y suministros - Máquinas para oficina y contabilidad, y sus partes y accesorios"/>
    <s v="SACAGANCHOS PARA GRAPAS "/>
    <n v="44121613"/>
    <s v="Mínima cuantía"/>
    <n v="2"/>
    <n v="4"/>
    <n v="20"/>
    <n v="61940"/>
    <s v="UNIDAD"/>
    <s v="NO SOLICITADAS"/>
  </r>
  <r>
    <x v="26"/>
    <s v="02-02-01-004-005-01"/>
    <n v="16"/>
    <s v="Materiales y suministros - Máquinas para oficina y contabilidad, y sus partes y accesorios"/>
    <s v="TAJALÁPIZ ELÉCTRICO"/>
    <n v="44121636"/>
    <s v="Mínima cuantía"/>
    <n v="2"/>
    <n v="4"/>
    <n v="5"/>
    <n v="556305"/>
    <s v="UNIDAD"/>
    <s v="NO SOLICITADAS"/>
  </r>
  <r>
    <x v="26"/>
    <s v="02-02-01-004-005-01"/>
    <n v="16"/>
    <s v="Materiales y suministros - Máquinas para oficina y contabilidad, y sus partes y accesorios"/>
    <s v="PERFORADORA 1 HUECO"/>
    <n v="45101508"/>
    <s v="Mínima cuantía"/>
    <n v="2"/>
    <n v="4"/>
    <n v="5"/>
    <n v="18915"/>
    <s v="UNIDAD"/>
    <s v="NO SOLICITADAS"/>
  </r>
  <r>
    <x v="26"/>
    <s v="02-02-01-004-008-02"/>
    <n v="16"/>
    <s v="Materiales y suministros - Instrumentos y aparatos de medición, verificación, análisis, de navegación y para otros fines (excepto instrumentos ópticos); instrumentos de control de procesos industriales, sus partes, piezas y accesorios"/>
    <s v="REGLA"/>
    <n v="41111604"/>
    <s v="Mínima cuantía"/>
    <n v="2"/>
    <n v="4"/>
    <n v="140"/>
    <n v="204820"/>
    <s v="UNIDAD"/>
    <s v="NO SOLICITADAS"/>
  </r>
  <r>
    <x v="26"/>
    <s v="02-02-01-002-007"/>
    <n v="16"/>
    <s v="Materiales y suministros - Artículos textiles (excepto prendas de vestir)"/>
    <s v="CARTUCHERA PORTA ÚTILES PAPELERIA"/>
    <n v="24111514"/>
    <s v="Mínima cuantía"/>
    <n v="2"/>
    <n v="4"/>
    <n v="100"/>
    <n v="710200"/>
    <s v="UNIDAD"/>
    <s v="NO SOLICITADAS"/>
  </r>
  <r>
    <x v="26"/>
    <s v="02-02-01-002-007"/>
    <n v="16"/>
    <s v="Materiales y suministros - Artículos textiles (excepto prendas de vestir)"/>
    <s v="TELA QUIRÚRGICA (TELA CAMBREL)"/>
    <n v="60121540"/>
    <s v="Mínima cuantía"/>
    <n v="2"/>
    <n v="4"/>
    <n v="5"/>
    <n v="1219000"/>
    <s v="UNIDAD"/>
    <s v="NO SOLICITADAS"/>
  </r>
  <r>
    <x v="26"/>
    <s v="02-02-01-003-002-01"/>
    <n v="16"/>
    <s v="Materiales y suministros - Pasta de papel, papel y cartón"/>
    <s v="CARPETA 4 ALETAS PARA ARCHIVO"/>
    <n v="44122003"/>
    <s v="Mínima cuantía"/>
    <n v="2"/>
    <n v="4"/>
    <n v="150"/>
    <n v="397350"/>
    <s v="UNIDAD"/>
    <s v="NO SOLICITADAS"/>
  </r>
  <r>
    <x v="26"/>
    <s v="02-02-01-003-002-01"/>
    <n v="16"/>
    <s v="Materiales y suministros - Pasta de papel, papel y cartón"/>
    <s v="CARPETA CELUGUIA PLÁSTICA"/>
    <n v="44122003"/>
    <s v="Mínima cuantía"/>
    <n v="2"/>
    <n v="4"/>
    <n v="300"/>
    <n v="323100"/>
    <s v="UNIDAD"/>
    <s v="NO SOLICITADAS"/>
  </r>
  <r>
    <x v="26"/>
    <s v="02-02-01-003-002-01"/>
    <n v="16"/>
    <s v="Materiales y suministros - Pasta de papel, papel y cartón"/>
    <s v="CARTULINA COLORES 160 GRAMOS PLIEGO BLANCO, AMARILLO"/>
    <n v="14111519"/>
    <s v="Mínima cuantía"/>
    <n v="2"/>
    <n v="4"/>
    <n v="20"/>
    <n v="380400"/>
    <s v="UNIDAD"/>
    <s v="NO SOLICITADAS"/>
  </r>
  <r>
    <x v="26"/>
    <s v="02-02-01-003-002-01"/>
    <n v="16"/>
    <s v="Materiales y suministros - Pasta de papel, papel y cartón"/>
    <s v="CARTULINA COLORES 160 GRAMOS PLIEGO NEGRO"/>
    <n v="14111519"/>
    <s v="Mínima cuantía"/>
    <n v="2"/>
    <n v="4"/>
    <n v="20"/>
    <n v="21920"/>
    <s v="UNIDAD"/>
    <s v="NO SOLICITADAS"/>
  </r>
  <r>
    <x v="26"/>
    <s v="02-02-01-003-002-01"/>
    <n v="16"/>
    <s v="Materiales y suministros - Pasta de papel, papel y cartón"/>
    <s v="CINTA DE ENMASCARAR 2&quot;"/>
    <n v="44121634"/>
    <s v="Mínima cuantía"/>
    <n v="2"/>
    <n v="4"/>
    <n v="40"/>
    <n v="532000"/>
    <s v="UNIDAD"/>
    <s v="NO SOLICITADAS"/>
  </r>
  <r>
    <x v="26"/>
    <s v="02-02-01-003-002-01"/>
    <n v="16"/>
    <s v="Materiales y suministros - Pasta de papel, papel y cartón"/>
    <s v="CINTA PARA ENMASCARAR 12 MM X 40 MTS"/>
    <n v="44121634"/>
    <s v="Mínima cuantía"/>
    <n v="2"/>
    <n v="4"/>
    <n v="40"/>
    <n v="133320"/>
    <s v="UNIDAD"/>
    <s v="NO SOLICITADAS"/>
  </r>
  <r>
    <x v="26"/>
    <s v="02-02-01-003-002-01"/>
    <n v="16"/>
    <s v="Materiales y suministros - Pasta de papel, papel y cartón"/>
    <s v="FOMI 70X90 CM CALIBRE 4MM SURTIDOS"/>
    <n v="14111606"/>
    <s v="Mínima cuantía"/>
    <n v="2"/>
    <n v="4"/>
    <n v="30"/>
    <n v="209790"/>
    <s v="UNIDAD"/>
    <s v="NO SOLICITADAS"/>
  </r>
  <r>
    <x v="26"/>
    <s v="02-02-01-003-002-01"/>
    <n v="16"/>
    <s v="Materiales y suministros - Pasta de papel, papel y cartón"/>
    <s v="FOMI EN LAMINAS ESCARCHADO POR OCTAVOS"/>
    <n v="14111606"/>
    <s v="Mínima cuantía"/>
    <n v="0"/>
    <n v="0"/>
    <n v="30"/>
    <n v="31260"/>
    <s v="UNIDAD"/>
    <s v=""/>
  </r>
  <r>
    <x v="26"/>
    <s v="02-02-01-003-002-01"/>
    <n v="16"/>
    <s v="Materiales y suministros - Pasta de papel, papel y cartón"/>
    <s v="FOMI ESCARCHADO TAMAÑO 4 CARTAS "/>
    <n v="14111606"/>
    <s v="Mínima cuantía"/>
    <n v="0"/>
    <n v="0"/>
    <n v="20"/>
    <n v="49740"/>
    <s v="UNIDAD"/>
    <s v=""/>
  </r>
  <r>
    <x v="26"/>
    <s v="02-02-01-003-002-01"/>
    <n v="16"/>
    <s v="Materiales y suministros - Pasta de papel, papel y cartón"/>
    <s v="FOMI POR OCTAVOS "/>
    <n v="14111606"/>
    <s v="Mínima cuantía"/>
    <n v="0"/>
    <n v="0"/>
    <n v="30"/>
    <n v="69210"/>
    <s v="UNIDAD"/>
    <s v=""/>
  </r>
  <r>
    <x v="26"/>
    <s v="02-02-01-003-002-01"/>
    <n v="16"/>
    <s v="Materiales y suministros - Pasta de papel, papel y cartón"/>
    <s v="PAPEL BOND 75G OFICIO "/>
    <n v="14111507"/>
    <s v="Mínima cuantía"/>
    <n v="0"/>
    <n v="0"/>
    <n v="400"/>
    <n v="5474800"/>
    <s v="UNIDAD"/>
    <s v=""/>
  </r>
  <r>
    <x v="26"/>
    <s v="02-02-01-003-002-01"/>
    <n v="16"/>
    <s v="Materiales y suministros - Pasta de papel, papel y cartón"/>
    <s v="PAPEL BOND 75G CARTA"/>
    <n v="14111507"/>
    <s v="Mínima cuantía"/>
    <n v="0"/>
    <n v="0"/>
    <n v="300"/>
    <n v="3472500"/>
    <s v="UNIDAD"/>
    <s v=""/>
  </r>
  <r>
    <x v="26"/>
    <s v="02-02-01-003-002-01"/>
    <n v="16"/>
    <s v="Materiales y suministros - Pasta de papel, papel y cartón"/>
    <s v="PAPEL KRAFF"/>
    <n v="14111511"/>
    <s v="Mínima cuantía"/>
    <n v="0"/>
    <n v="0"/>
    <n v="8"/>
    <n v="355648"/>
    <s v="UNIDAD"/>
    <s v=""/>
  </r>
  <r>
    <x v="26"/>
    <s v="02-02-01-003-002-01"/>
    <n v="16"/>
    <s v="Materiales y suministros - Pasta de papel, papel y cartón"/>
    <s v="PAPEL IRIS "/>
    <n v="14111600"/>
    <s v="Mínima cuantía"/>
    <n v="0"/>
    <n v="0"/>
    <n v="50"/>
    <n v="196050"/>
    <s v="UNIDAD"/>
    <s v=""/>
  </r>
  <r>
    <x v="26"/>
    <s v="02-02-01-003-002-01"/>
    <n v="16"/>
    <s v="Materiales y suministros - Pasta de papel, papel y cartón"/>
    <s v="RÓTULO ADHESIVO CIRCULAR "/>
    <n v="55121500"/>
    <s v="Mínima cuantía"/>
    <n v="0"/>
    <n v="0"/>
    <n v="150"/>
    <n v="142650"/>
    <s v="UNIDAD"/>
    <s v=""/>
  </r>
  <r>
    <x v="26"/>
    <s v="02-02-01-003-002-01"/>
    <n v="16"/>
    <s v="Materiales y suministros - Pasta de papel, papel y cartón"/>
    <s v="RÓTULO ADHESIVO CIRCULAR "/>
    <n v="55121500"/>
    <s v="Mínima cuantía"/>
    <n v="0"/>
    <n v="0"/>
    <n v="50"/>
    <n v="112250"/>
    <s v="UNIDAD"/>
    <s v=""/>
  </r>
  <r>
    <x v="26"/>
    <s v="02-02-01-003-002-01"/>
    <n v="16"/>
    <s v="Materiales y suministros - Pasta de papel, papel y cartón"/>
    <s v="SOBRE LORD CON TARJETA SIN ADHESIVO"/>
    <n v="44121503"/>
    <s v="Mínima cuantía"/>
    <n v="0"/>
    <n v="0"/>
    <n v="500"/>
    <n v="6370000"/>
    <s v="UNIDAD"/>
    <s v=""/>
  </r>
  <r>
    <x v="26"/>
    <s v="02-02-01-003-002-01"/>
    <n v="16"/>
    <s v="Materiales y suministros - Pasta de papel, papel y cartón"/>
    <s v="SOBRE DE MANILA CARTA PAQUETE X 100"/>
    <n v="44121503"/>
    <s v="Mínima cuantía"/>
    <n v="0"/>
    <n v="0"/>
    <n v="2"/>
    <n v="12716"/>
    <s v="UNIDAD"/>
    <s v=""/>
  </r>
  <r>
    <x v="26"/>
    <s v="02-02-01-003-002-01"/>
    <n v="16"/>
    <s v="Materiales y suministros - Pasta de papel, papel y cartón"/>
    <s v="SOBRE DE MANILA OFICIO X 100"/>
    <n v="44121503"/>
    <s v="Mínima cuantía"/>
    <n v="0"/>
    <n v="0"/>
    <n v="2"/>
    <n v="13414"/>
    <s v="UNIDAD"/>
    <s v=""/>
  </r>
  <r>
    <x v="26"/>
    <s v="02-02-01-003-002-01"/>
    <n v="16"/>
    <s v="Materiales y suministros - Pasta de papel, papel y cartón"/>
    <s v="TACO DE PAPEL AUTOADHESIVO"/>
    <n v="14111500"/>
    <s v="Mínima cuantía"/>
    <n v="0"/>
    <n v="0"/>
    <n v="250"/>
    <n v="1986750"/>
    <s v="UNIDAD"/>
    <s v=""/>
  </r>
  <r>
    <x v="26"/>
    <s v="02-02-01-003-002-01"/>
    <n v="16"/>
    <s v="Materiales y suministros - Pasta de papel, papel y cartón"/>
    <s v="PAPEL VINIPEL"/>
    <n v="52152201"/>
    <s v="Mínima cuantía"/>
    <n v="0"/>
    <n v="0"/>
    <n v="2"/>
    <n v="166000"/>
    <s v="UNIDAD"/>
    <s v=""/>
  </r>
  <r>
    <x v="26"/>
    <s v="02-02-01-003-002-01"/>
    <n v="16"/>
    <s v="Materiales y suministros - Pasta de papel, papel y cartón"/>
    <s v="PAPEL O PLÁSTICO BURBUJA"/>
    <n v="52152201"/>
    <s v="Mínima cuantía"/>
    <n v="0"/>
    <n v="0"/>
    <n v="2"/>
    <n v="111874"/>
    <s v="UNIDAD"/>
    <s v=""/>
  </r>
  <r>
    <x v="26"/>
    <s v="02-02-01-003-006-09"/>
    <n v="10"/>
    <s v="Materiales y suministros - Otros productos plásticos"/>
    <s v="Cinta aislante"/>
    <n v="31201500"/>
    <n v="0"/>
    <n v="0"/>
    <n v="0"/>
    <n v="1"/>
    <n v="40000"/>
    <s v="UNIDAD"/>
    <s v=""/>
  </r>
  <r>
    <x v="26"/>
    <s v="02-02-02-006-004"/>
    <n v="10"/>
    <s v="Adquisición de servicios - Servicios de transporte de pasajeros"/>
    <s v="Pasajes aéreos nacionales"/>
    <n v="78111502"/>
    <n v="0"/>
    <n v="0"/>
    <n v="0"/>
    <n v="1"/>
    <n v="29000000"/>
    <s v="GLOBAL"/>
    <s v=""/>
  </r>
  <r>
    <x v="26"/>
    <s v="02-02-02-006-004"/>
    <n v="10"/>
    <s v="Adquisición de servicios - Servicios de transporte de pasajeros"/>
    <s v="PASAJES AEREOS NACIONALES EMAVI"/>
    <n v="78111502"/>
    <n v="0"/>
    <n v="0"/>
    <n v="0"/>
    <n v="1"/>
    <n v="70000000"/>
    <s v="GLOBAL"/>
    <s v=""/>
  </r>
  <r>
    <x v="26"/>
    <s v="02-02-02-006-004"/>
    <n v="10"/>
    <s v="Adquisición de servicios - Servicios de transporte de pasajeros"/>
    <s v="PASAJES AEREOS NACIONALES CACOM 7"/>
    <n v="78111502"/>
    <n v="0"/>
    <n v="0"/>
    <n v="0"/>
    <n v="1"/>
    <n v="30000000"/>
    <s v="GLOBAL"/>
    <s v=""/>
  </r>
  <r>
    <x v="26"/>
    <s v="02-02-01-003-002-01"/>
    <n v="10"/>
    <s v="Materiales y suministros - Pasta de papel, papel y cartón"/>
    <s v="CARPETA ARCHIVO"/>
    <n v="44122003"/>
    <s v="Mínima cuantía"/>
    <n v="0"/>
    <n v="0"/>
    <n v="12"/>
    <n v="705432"/>
    <s v="UNIDAD"/>
    <s v="NO SOLICITADAS"/>
  </r>
  <r>
    <x v="26"/>
    <s v="02-02-01-003-002-01"/>
    <n v="10"/>
    <s v="Materiales y suministros - Pasta de papel, papel y cartón"/>
    <s v="PAPEL FOTOCOPIA CARTA 75 GRS COPYPAC RESMA"/>
    <n v="14111507"/>
    <s v="Mínima cuantía"/>
    <n v="0"/>
    <n v="0"/>
    <n v="12"/>
    <n v="958188"/>
    <s v="UNIDAD"/>
    <s v="NO SOLICITADAS"/>
  </r>
  <r>
    <x v="26"/>
    <s v="02-02-01-003-002-01"/>
    <n v="10"/>
    <s v="Materiales y suministros - Pasta de papel, papel y cartón"/>
    <s v="PAPEL FOTOCOPIA OFICIO 75 GRS COPYPAC RESMA"/>
    <n v="14111507"/>
    <s v="Mínima cuantía"/>
    <n v="0"/>
    <n v="0"/>
    <n v="12"/>
    <n v="1142400"/>
    <s v="UNIDAD"/>
    <s v="NO SOLICITADAS"/>
  </r>
  <r>
    <x v="26"/>
    <s v="02-02-01-003-005-04"/>
    <n v="10"/>
    <s v="Materiales y suministros - Productos químicos n. C. P."/>
    <s v="PEGANTE BARRA X 40OGR STUDMARK"/>
    <n v="60105704"/>
    <s v="Mínima cuantía"/>
    <n v="0"/>
    <n v="0"/>
    <n v="12"/>
    <n v="18000"/>
    <s v="UNIDAD"/>
    <s v="NO SOLICITADAS"/>
  </r>
  <r>
    <x v="26"/>
    <s v="02-02-01-003-006-09"/>
    <n v="10"/>
    <s v="Materiales y suministros - Otros productos plásticos"/>
    <s v="BORRADOR DE NATA"/>
    <n v="44121804"/>
    <s v="Mínima cuantía"/>
    <n v="0"/>
    <n v="0"/>
    <n v="36"/>
    <n v="8640"/>
    <s v="UNIDAD"/>
    <s v="NO SOLICITADAS"/>
  </r>
  <r>
    <x v="26"/>
    <s v="02-02-01-003-006-09"/>
    <n v="10"/>
    <s v="Materiales y suministros - Otros productos plásticos"/>
    <s v="GANCHO LEGAJADOR PLAST X20 CORREDE COLOR "/>
    <n v="44122022"/>
    <s v="Mínima cuantía"/>
    <n v="0"/>
    <n v="0"/>
    <n v="12"/>
    <n v="21360"/>
    <s v="UNIDAD"/>
    <s v="NO SOLICITADAS"/>
  </r>
  <r>
    <x v="26"/>
    <s v="02-02-01-003-008-09"/>
    <n v="10"/>
    <s v="Materiales y suministros - Otros artículos manufacturados n. C. P."/>
    <s v="BOLIGRAFO ROJO"/>
    <n v="44121701"/>
    <s v="Mínima cuantía"/>
    <n v="0"/>
    <n v="0"/>
    <n v="36"/>
    <n v="8640"/>
    <s v="UNIDAD"/>
    <s v="NO SOLICITADAS"/>
  </r>
  <r>
    <x v="26"/>
    <s v="02-02-01-003-008-09"/>
    <n v="10"/>
    <s v="Materiales y suministros - Otros artículos manufacturados n. C. P."/>
    <s v="CORRECTOR BOLIGRAFO DE BOLSILLO 8 ML "/>
    <n v="44103113"/>
    <s v="Mínima cuantía"/>
    <n v="0"/>
    <n v="0"/>
    <n v="12"/>
    <n v="13080"/>
    <s v="UNIDAD"/>
    <s v="NO SOLICITADAS"/>
  </r>
  <r>
    <x v="26"/>
    <s v="02-02-01-003-008-09"/>
    <n v="10"/>
    <s v="Materiales y suministros - Otros artículos manufacturados n. C. P."/>
    <s v="LAPIZ N.2 HB PAPER MATE UNIDAD"/>
    <n v="44121707"/>
    <s v="Mínima cuantía"/>
    <n v="0"/>
    <n v="0"/>
    <n v="24"/>
    <n v="48000"/>
    <s v="UNIDAD"/>
    <s v="NO SOLICITADAS"/>
  </r>
  <r>
    <x v="26"/>
    <s v="02-02-01-003-008-09"/>
    <n v="10"/>
    <s v="Materiales y suministros - Otros artículos manufacturados n. C. P."/>
    <s v="MARCADOR PERMANENTE NEGRO PROFESIONA"/>
    <n v="44121708"/>
    <s v="Mínima cuantía"/>
    <n v="0"/>
    <n v="0"/>
    <n v="12"/>
    <n v="7080"/>
    <s v="UNIDAD"/>
    <s v="NO SOLICITADAS"/>
  </r>
  <r>
    <x v="26"/>
    <s v="02-02-01-003-008-09"/>
    <n v="10"/>
    <s v="Materiales y suministros - Otros artículos manufacturados n. C. P."/>
    <s v="MARCADOR NEGRO SIGNAL PUNTA FINA PERMANENTE"/>
    <n v="44121708"/>
    <s v="Mínima cuantía"/>
    <n v="0"/>
    <n v="0"/>
    <n v="12"/>
    <n v="11400"/>
    <s v="UNIDAD"/>
    <s v="NO SOLICITADAS"/>
  </r>
  <r>
    <x v="26"/>
    <s v="02-02-01-003-008-09"/>
    <n v="10"/>
    <s v="Materiales y suministros - Otros artículos manufacturados n. C. P."/>
    <s v="PORTAMINAS 0.5 MM 742 BIC PENCIL"/>
    <n v="44111509"/>
    <s v="Mínima cuantía"/>
    <n v="0"/>
    <n v="0"/>
    <n v="12"/>
    <n v="6480"/>
    <s v="UNIDAD"/>
    <s v="NO SOLICITADAS"/>
  </r>
  <r>
    <x v="26"/>
    <s v="02-02-01-003-008-09"/>
    <n v="10"/>
    <s v="Materiales y suministros - Otros artículos manufacturados n. C. P."/>
    <s v="MINA 0.5 MM HB TUSO X 12 UND. AZOR "/>
    <n v="44121902"/>
    <s v="Mínima cuantía"/>
    <n v="0"/>
    <n v="0"/>
    <n v="24"/>
    <n v="8400"/>
    <s v="UNIDAD"/>
    <s v="NO SOLICITADAS"/>
  </r>
  <r>
    <x v="26"/>
    <s v="02-02-01-004-002"/>
    <n v="10"/>
    <s v="Materiales y suministros - Productos metálicos elaborados (excepto maquinaria y equipo)"/>
    <s v="BISTURÍ"/>
    <n v="44121612"/>
    <s v="Mínima cuantía"/>
    <n v="0"/>
    <n v="0"/>
    <n v="12"/>
    <n v="4560"/>
    <s v="UNIDAD"/>
    <s v="NO SOLICITADAS"/>
  </r>
  <r>
    <x v="26"/>
    <s v="02-02-01-004-002"/>
    <n v="10"/>
    <s v="Materiales y suministros - Productos metálicos elaborados (excepto maquinaria y equipo)"/>
    <s v="CHINCHE "/>
    <n v="31162001"/>
    <s v="Mínima cuantía"/>
    <n v="0"/>
    <n v="0"/>
    <n v="12"/>
    <n v="7200"/>
    <s v="UNIDAD"/>
    <s v="NO SOLICITADAS"/>
  </r>
  <r>
    <x v="26"/>
    <s v="02-02-01-004-002"/>
    <n v="10"/>
    <s v="Materiales y suministros - Productos metálicos elaborados (excepto maquinaria y equipo)"/>
    <s v="CLIP STANDARD JUMBO X 100 UND"/>
    <n v="44122104"/>
    <s v="Mínima cuantía"/>
    <n v="0"/>
    <n v="0"/>
    <n v="12"/>
    <n v="15240"/>
    <s v="UNIDAD"/>
    <s v="NO SOLICITADAS"/>
  </r>
  <r>
    <x v="26"/>
    <s v="02-02-01-004-002"/>
    <n v="10"/>
    <s v="Materiales y suministros - Productos metálicos elaborados (excepto maquinaria y equipo)"/>
    <s v="CLIP MARIPOSA METALICO X 12 WINGO 5512 G"/>
    <n v="44122104"/>
    <s v="Mínima cuantía"/>
    <n v="0"/>
    <n v="0"/>
    <n v="12"/>
    <n v="4200"/>
    <s v="UNIDAD"/>
    <s v="NO SOLICITADAS"/>
  </r>
  <r>
    <x v="26"/>
    <s v="02-02-01-004-002"/>
    <n v="10"/>
    <s v="Materiales y suministros - Productos metálicos elaborados (excepto maquinaria y equipo)"/>
    <s v="CLIP ESTANDAR METALICO X 100 GEMA 5102"/>
    <n v="44122104"/>
    <s v="Mínima cuantía"/>
    <n v="0"/>
    <n v="0"/>
    <n v="12"/>
    <n v="9960"/>
    <s v="UNIDAD"/>
    <s v="NO SOLICITADAS"/>
  </r>
  <r>
    <x v="26"/>
    <s v="02-02-01-004-002"/>
    <n v="10"/>
    <s v="Materiales y suministros - Productos metálicos elaborados (excepto maquinaria y equipo)"/>
    <s v="TAJALAPIZ METALICO SENCILLO"/>
    <n v="44121619"/>
    <s v="Mínima cuantía"/>
    <n v="0"/>
    <n v="0"/>
    <n v="6"/>
    <n v="1740"/>
    <s v="UNIDAD"/>
    <s v="NO SOLICITADAS"/>
  </r>
  <r>
    <x v="26"/>
    <s v="02-02-02-006-004"/>
    <n v="10"/>
    <s v="Adquisición de servicios - Servicios de transporte de pasajeros"/>
    <s v="PASAJES AÉREOS"/>
    <n v="78111502"/>
    <s v="Mínima cuantía"/>
    <n v="0"/>
    <n v="0"/>
    <n v="1"/>
    <n v="9000000"/>
    <s v="GLOBAL"/>
    <s v="NO SOLICITADAS"/>
  </r>
  <r>
    <x v="26"/>
    <s v="02-02-02-009-002-09"/>
    <n v="10"/>
    <s v="Adquisición de servicios - Otros tipos de educación y servicios de apoyo educativo"/>
    <s v="DEFENSA ANTIMISILES; EL OBJETIVO DE ESTE CURSO ES PREPARAR A LOS ESTUDIANTES PARA CUMPLIR CON SUS DEBERES Y RESPONSABILIDADES DENTRO DEL ENTORNO DE DEFENSA DE MISILES. ( 04 CUPOS EN GRADOS DE  ST A MY Y T4 A TP)."/>
    <n v="861318000"/>
    <s v="Contratación directa"/>
    <n v="1"/>
    <n v="11"/>
    <n v="1"/>
    <n v="1855000"/>
    <s v="GLOBAL"/>
    <s v="NO SOLICITADAS"/>
  </r>
  <r>
    <x v="26"/>
    <s v="02-02-02-009-002-09"/>
    <n v="10"/>
    <s v="Adquisición de servicios - Otros tipos de educación y servicios de apoyo educativo"/>
    <s v="INTRODUCCIÓN A LA DEFENSA AÉREA DE SUPERFICIE; PROPORCIONAR A LOS ESTUDIANTES CONOCIMIENTO FUNDAMENTAL DE LAS CAPACIDADES, AMENAZAS, DOCTRINA Y CONCEPTOS DE LA DEFENSA AÉREA DE SUPERFICIE (SBAD). (05 OFICIALES. DESDE TE HASTA CR)."/>
    <n v="861318000"/>
    <s v="Contratación directa"/>
    <n v="1"/>
    <n v="11"/>
    <n v="1"/>
    <n v="1855000"/>
    <s v="GLOBAL"/>
    <s v="NO SOLICITADAS"/>
  </r>
  <r>
    <x v="26"/>
    <s v="02-02-02-009-002-09"/>
    <n v="10"/>
    <s v="Adquisición de servicios - Otros tipos de educación y servicios de apoyo educativo"/>
    <s v="JOINT FIREPOWER; EL OBJETIVO DEL CURSO ES PERMITIR QUE LOS ESTUDIANTES SE CONVIERTAN EN PROFESIONALES CAPACITADOS QUE SEAN CAPACES DE PLANIFICAR Y EJECUTAR OPERACIONES EN ENTORNOS CONJUNTOS. (02 CUPOS EN GRADOS DE  TE-TC ). "/>
    <n v="861318000"/>
    <s v="Contratación directa"/>
    <n v="1"/>
    <n v="11"/>
    <n v="1"/>
    <n v="12250000"/>
    <s v="GLOBAL"/>
    <s v="NO SOLICITADAS"/>
  </r>
  <r>
    <x v="26"/>
    <s v="02-02-01-004-007-08"/>
    <n v="10"/>
    <s v="Materiales y suministros - Paquetes de software"/>
    <s v="OVA MERCANCIAS PELIGROSAS"/>
    <n v="81161501"/>
    <s v="Contratación directa"/>
    <n v="1"/>
    <n v="11"/>
    <n v="1"/>
    <n v="60000000"/>
    <s v="GLOBAL"/>
    <s v="NO SOLICITADAS"/>
  </r>
  <r>
    <x v="26"/>
    <s v="02-02-01-004-007-08"/>
    <n v="10"/>
    <s v="Materiales y suministros - Paquetes de software"/>
    <s v="PRESTACIÓN DE SERVICIO DEL DISEÑO, DESARROLLO E IMPLEMENTACIÓN EN LA PLATAFORMA VIRTUAL DE APRENDIZAJE DE LA FAC DE OBJETOS VIRTUALES DE APRENDIZAJE (OVA) DE MANTENIMIENTO AERONÁUTICO Y SEGURIDAD OPERACIONAL E INDUSTRIAL"/>
    <n v="81161501"/>
    <s v="Contratación directa"/>
    <n v="1"/>
    <n v="11"/>
    <n v="1"/>
    <n v="30000000"/>
    <s v="GLOBAL"/>
    <s v="NO SOLICITADAS"/>
  </r>
  <r>
    <x v="26"/>
    <s v="02-01-01-006-002-05"/>
    <n v="10"/>
    <s v="Activos fijos - Otros productos de propiedad intelectual"/>
    <s v="PROTECCIÓN DE LA PROPIEDAD INTELECTUAL DE LA FUERZA AÉREA COLOMBIANA (ARTÍCULO 2 DEL DECRETO 591 DE 1991 NUMERAL 5)."/>
    <n v="93141712"/>
    <s v="Contratación directa"/>
    <n v="1"/>
    <n v="11"/>
    <n v="1"/>
    <n v="60000000"/>
    <s v="GLOBAL"/>
    <s v="NO SOLICITADAS"/>
  </r>
  <r>
    <x v="26"/>
    <s v="02-02-02-008-001-01"/>
    <n v="10"/>
    <s v="Adquisición de servicios - Servicios de investigación y desarrollo experimental en ciencias naturales e ingeniería"/>
    <s v="COOPERACIÓN CIENTÍFICA Y TECNOLÓGICA NACIONAL O INTERNACIONAL  (ARTÍCULO 2 DEL DECRETO 591 DE 1991 NUMERAL 6)."/>
    <n v="80111621"/>
    <s v="Contratación directa"/>
    <n v="1"/>
    <n v="11"/>
    <n v="1"/>
    <n v="36426361"/>
    <s v="GLOBAL"/>
    <s v="NO SOLICITADAS"/>
  </r>
  <r>
    <x v="26"/>
    <s v="02-02-02-009-002-09"/>
    <n v="10"/>
    <s v="Adquisición de servicios - Otros tipos de educación y servicios de apoyo educativo"/>
    <s v="CURSO AIRCRAFT ACCIDENT INVESTIGATION"/>
    <n v="86101709"/>
    <s v="Contratación directa"/>
    <n v="1"/>
    <n v="11"/>
    <n v="1"/>
    <n v="7000000"/>
    <s v="GLOBAL"/>
    <s v="NO SOLICITADAS"/>
  </r>
  <r>
    <x v="26"/>
    <s v="02-02-02-009-002-09"/>
    <n v="10"/>
    <s v="Adquisición de servicios - Otros tipos de educación y servicios de apoyo educativo"/>
    <s v="CURSO PROGRAMA INTEGRAL DE DIRECCION (PID)"/>
    <n v="86101807"/>
    <s v="Contratación directa"/>
    <n v="1"/>
    <n v="11"/>
    <n v="1"/>
    <n v="37200000"/>
    <s v="GLOBAL"/>
    <s v="NO SOLICITADAS"/>
  </r>
  <r>
    <x v="26"/>
    <s v="02-02-02-009-002-09"/>
    <n v="10"/>
    <s v="Adquisición de servicios - Otros tipos de educación y servicios de apoyo educativo"/>
    <s v="CURSO PROGRAMA DE ALTA DIRECCION EMPRESARIAL (PADE)"/>
    <n v="86101807"/>
    <s v="Contratación directa"/>
    <n v="1"/>
    <n v="11"/>
    <n v="1"/>
    <n v="55000000"/>
    <s v="GLOBAL"/>
    <s v="NO SOLICITADAS"/>
  </r>
  <r>
    <x v="26"/>
    <s v="02-02-02-009-002-09"/>
    <n v="10"/>
    <s v="Adquisición de servicios - Otros tipos de educación y servicios de apoyo educativo"/>
    <s v="CURSO PROGRAMA DE DIRECCION GENERAL (PDG)"/>
    <n v="86101807"/>
    <s v="Contratación directa"/>
    <n v="1"/>
    <n v="11"/>
    <n v="1"/>
    <n v="50000000"/>
    <s v="GLOBAL"/>
    <s v="NO SOLICITADAS"/>
  </r>
  <r>
    <x v="26"/>
    <s v="02-02-02-009-002-09"/>
    <n v="10"/>
    <s v="Adquisición de servicios - Otros tipos de educación y servicios de apoyo educativo"/>
    <s v="CAPACITACION Y CERTIFICACION  PLANTA DE AVALUADORES FAC, FORMACION A NIVEL DE ESPECIALIZACION"/>
    <n v="86111604"/>
    <s v="Contratación directa"/>
    <n v="1"/>
    <n v="11"/>
    <n v="1"/>
    <n v="45689120"/>
    <s v="GLOBAL"/>
    <s v="NO SOLICITADAS"/>
  </r>
  <r>
    <x v="26"/>
    <s v="02-02-02-009-002-09"/>
    <n v="10"/>
    <s v="Adquisición de servicios - Otros tipos de educación y servicios de apoyo educativo"/>
    <s v="CAPACITACION Y CERTIFICACION  PLANTA DE AVALUADORES FAC , FORMACION  A NIVEL TECNICO"/>
    <n v="86111604"/>
    <s v="Contratación directa"/>
    <n v="1"/>
    <n v="11"/>
    <n v="1"/>
    <n v="11238009"/>
    <s v="GLOBAL"/>
    <s v="NO SOLICITADAS"/>
  </r>
  <r>
    <x v="26"/>
    <s v="02-02-02-009-002-09"/>
    <n v="10"/>
    <s v="Adquisición de servicios - Otros tipos de educación y servicios de apoyo educativo"/>
    <s v="LOA CO-B-OET 2016, PARA DAR CONTINUIDAD AL ENTRENAMIENTO DEL PROGRAMA DE ALA ROTATORIA"/>
    <n v="86111604"/>
    <s v="Solicitud de información a los Proveedores"/>
    <n v="1"/>
    <n v="11"/>
    <n v="1"/>
    <n v="1050000000"/>
    <s v="GLOBAL"/>
    <s v="NO SOLICITADAS"/>
  </r>
  <r>
    <x v="26"/>
    <s v="02-02-02-009-002-09"/>
    <n v="10"/>
    <s v="Adquisición de servicios - Otros tipos de educación y servicios de apoyo educativo"/>
    <s v="ENTRENAMIENTO SIMULADOR UH-60"/>
    <n v="86131802"/>
    <s v="Contratación directa"/>
    <n v="1"/>
    <n v="11"/>
    <n v="1"/>
    <n v="1097200000"/>
    <s v="GLOBAL"/>
    <s v="NO SOLICITADAS"/>
  </r>
  <r>
    <x v="26"/>
    <s v="02-02-02-009-002-09"/>
    <n v="10"/>
    <s v="Adquisición de servicios - Otros tipos de educación y servicios de apoyo educativo"/>
    <s v="ENTRENAMIENTO SIMULADOR UH-60"/>
    <n v="86131802"/>
    <s v="Contratación directa"/>
    <n v="1"/>
    <n v="11"/>
    <n v="1"/>
    <n v="902800000"/>
    <s v="GLOBAL"/>
    <s v="SI APROBADAS"/>
  </r>
  <r>
    <x v="26"/>
    <s v="02-02-01-003-002-01"/>
    <n v="10"/>
    <s v="Materiales y suministros - Pasta de papel, papel y cartón"/>
    <s v="PAPELERIA"/>
    <n v="14111507"/>
    <s v="Mínima cuantía"/>
    <n v="1"/>
    <n v="10"/>
    <n v="1"/>
    <n v="19241391"/>
    <s v="GLOBAL"/>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ARA MOTOR SAE 15W40"/>
    <n v="15121501"/>
    <s v="Mínima cuantía"/>
    <n v="3"/>
    <n v="4"/>
    <n v="380"/>
    <n v="615296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ARA MOTOR SAE 20W50 4 TIEMPOS"/>
    <n v="15121501"/>
    <s v="Mínima cuantía"/>
    <n v="3"/>
    <n v="4"/>
    <n v="200"/>
    <n v="3795000"/>
    <s v="UNIDAD"/>
    <s v="NO SOLICITADAS"/>
  </r>
  <r>
    <x v="2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LUBRICANTE PARA MOTOR SAE 20W50 2 TIEMPOS"/>
    <n v="15121501"/>
    <s v="Mínima cuantía"/>
    <n v="3"/>
    <n v="4"/>
    <n v="100"/>
    <n v="1825000"/>
    <s v="UNIDAD"/>
    <s v="NO SOLICITADAS"/>
  </r>
  <r>
    <x v="26"/>
    <s v="02-02-01-003-006-09"/>
    <n v="10"/>
    <s v="Materiales y suministros - Otros productos plásticos"/>
    <s v="CINTA ENMASCARAR DE 2&quot; X 40 MTS DE LARGO C/U"/>
    <n v="31201503"/>
    <s v="Selección abreviada subasta inversa (No disponible)"/>
    <n v="3"/>
    <n v="3"/>
    <n v="50"/>
    <n v="145000"/>
    <s v="UNIDAD"/>
    <s v="NO SOLICITADAS"/>
  </r>
  <r>
    <x v="26"/>
    <s v="02-02-01-003-006-09"/>
    <n v="16"/>
    <s v="Materiales y suministros - Otros productos plásticos"/>
    <s v="CINTA ENMASCARAR DE 1¨ PULGADA X 40 MTS DE LARGO"/>
    <n v="31201503"/>
    <s v="Selección abreviada subasta inversa (No disponible)"/>
    <n v="3"/>
    <n v="3"/>
    <n v="250"/>
    <n v="4275000"/>
    <s v="UNIDAD"/>
    <s v="NO SOLICITADAS"/>
  </r>
  <r>
    <x v="26"/>
    <s v="02-01-01-004-008-01"/>
    <n v="10"/>
    <s v="Activos fijos - Aparatos médicos y quirúrgicos y aparatos ortésicos y protésicos"/>
    <s v="Dispensacion De Repuestos Para Equipos Medicos De Las Aeronaves Medicalizadas De La Fac"/>
    <n v="42181904"/>
    <s v="Mínima cuantía"/>
    <n v="0"/>
    <n v="0"/>
    <n v="1"/>
    <n v="10000000"/>
    <s v="GLOBAL"/>
    <s v=""/>
  </r>
  <r>
    <x v="26"/>
    <s v="02-02-01-003-005-02"/>
    <n v="10"/>
    <s v="Materiales y suministros - Productos farmacéuticos"/>
    <s v="Material quirurgico"/>
    <n v="42290000"/>
    <s v="Mínima cuantía"/>
    <n v="0"/>
    <n v="0"/>
    <n v="1"/>
    <n v="30000000"/>
    <s v="GLOBAL"/>
    <s v=""/>
  </r>
  <r>
    <x v="26"/>
    <s v="02-02-01-003-005-02"/>
    <n v="10"/>
    <s v="Materiales y suministros - Productos farmacéuticos"/>
    <s v="Medicamentos y productos farmacéuticos"/>
    <n v="51210000"/>
    <s v="Mínima cuantía"/>
    <n v="0"/>
    <n v="0"/>
    <n v="1"/>
    <n v="11000000"/>
    <s v="GLOBAL"/>
    <s v=""/>
  </r>
  <r>
    <x v="26"/>
    <s v="02-02-01-003-005-02"/>
    <n v="10"/>
    <s v="Materiales y suministros - Productos farmacéuticos"/>
    <s v="Halomist™. Desinfectante De Amplio Espectro, Grado Hospitalario."/>
    <n v="42281604"/>
    <s v="Mínima cuantía"/>
    <n v="0"/>
    <n v="0"/>
    <n v="12"/>
    <n v="8400000"/>
    <s v="UNIDAD"/>
    <s v=""/>
  </r>
  <r>
    <x v="26"/>
    <s v="02-02-01-003-005-02"/>
    <n v="10"/>
    <s v="Materiales y suministros - Productos farmacéuticos"/>
    <s v="Halospray Bottles™. Desinfectante De Amplio Espectro, Grado Hospitalario."/>
    <n v="42281604"/>
    <s v="Mínima cuantía"/>
    <n v="0"/>
    <n v="0"/>
    <n v="36"/>
    <n v="7128000"/>
    <s v="UNIDAD"/>
    <s v=""/>
  </r>
  <r>
    <x v="26"/>
    <s v="02-02-01-003-005-02"/>
    <n v="10"/>
    <s v="Materiales y suministros - Productos farmacéuticos"/>
    <s v="Chemical Indicator Strips - H2o2 Test Strips Para Equipo Hospitalario"/>
    <n v="42281604"/>
    <s v="Mínima cuantía"/>
    <n v="0"/>
    <n v="0"/>
    <n v="50"/>
    <n v="380000"/>
    <s v="UNIDAD"/>
    <s v=""/>
  </r>
  <r>
    <x v="26"/>
    <s v="02-02-02-007-001-03-5-07"/>
    <n v="10"/>
    <s v="Adquisición de servicios - Servicios de seguro obligatorio de accidentes de tránsito (soat)"/>
    <s v="Seguro Obligatorio Accidente De Transito (Soat) Hilux"/>
    <n v="84131503"/>
    <s v="Mínima cuantía"/>
    <n v="0"/>
    <n v="0"/>
    <n v="1"/>
    <n v="2300000"/>
    <s v="GLOBAL"/>
    <s v=""/>
  </r>
  <r>
    <x v="26"/>
    <s v="02-02-02-007-001-03-5-07"/>
    <n v="10"/>
    <s v="Adquisición de servicios - Servicios de seguro obligatorio de accidentes de tránsito (soat)"/>
    <s v="Seguro Obligatorio Accidente De Transito (Soat) Camion Nqr"/>
    <n v="84131503"/>
    <s v="Mínima cuantía"/>
    <n v="0"/>
    <n v="0"/>
    <n v="1"/>
    <n v="970000"/>
    <s v="GLOBAL"/>
    <s v=""/>
  </r>
  <r>
    <x v="26"/>
    <s v="02-02-02-008-007-01-5"/>
    <n v="10"/>
    <s v="Adquisición de servicios - Servicios de mantenimiento y reparación de otra maquinaria y otro equipo"/>
    <s v="Mantenimiento Incubadora De Transporte Con Ventilador"/>
    <n v="85161503"/>
    <s v="Mínima cuantía"/>
    <n v="0"/>
    <n v="0"/>
    <n v="1"/>
    <n v="2100000"/>
    <s v="GLOBAL"/>
    <s v=""/>
  </r>
  <r>
    <x v="26"/>
    <s v="02-02-02-008-007-01-5"/>
    <n v="10"/>
    <s v="Adquisición de servicios - Servicios de mantenimiento y reparación de otra maquinaria y otro equipo"/>
    <s v="Mantenimiento Ventiladotres De Trasnporte Impact 731"/>
    <n v="85161503"/>
    <s v="Mínima cuantía"/>
    <n v="0"/>
    <n v="0"/>
    <n v="1"/>
    <n v="13105000"/>
    <s v="GLOBAL"/>
    <s v=""/>
  </r>
  <r>
    <x v="26"/>
    <s v="02-02-02-008-007-01-5"/>
    <n v="10"/>
    <s v="Adquisición de servicios - Servicios de mantenimiento y reparación de otra maquinaria y otro equipo"/>
    <s v="Mantenimiento Ventiladotres De Trasnporte Impact 754"/>
    <n v="85161503"/>
    <s v="Mínima cuantía"/>
    <n v="0"/>
    <n v="0"/>
    <n v="1"/>
    <n v="6650000"/>
    <s v="GLOBAL"/>
    <s v=""/>
  </r>
  <r>
    <x v="26"/>
    <s v="02-02-02-008-007-01-5"/>
    <n v="10"/>
    <s v="Adquisición de servicios - Servicios de mantenimiento y reparación de otra maquinaria y otro equipo"/>
    <s v="Calibracion Bomba De Infusion"/>
    <n v="85161503"/>
    <s v="Mínima cuantía"/>
    <n v="0"/>
    <n v="0"/>
    <n v="1"/>
    <n v="6800000"/>
    <s v="GLOBAL"/>
    <s v=""/>
  </r>
  <r>
    <x v="26"/>
    <s v="02-02-02-008-007-01-5"/>
    <n v="10"/>
    <s v="Adquisición de servicios - Servicios de mantenimiento y reparación de otra maquinaria y otro equipo"/>
    <s v="Calibracion Desfibrilador"/>
    <n v="85161503"/>
    <s v="Mínima cuantía"/>
    <n v="0"/>
    <n v="0"/>
    <n v="1"/>
    <n v="2615000"/>
    <s v="GLOBAL"/>
    <s v=""/>
  </r>
  <r>
    <x v="26"/>
    <s v="02-02-02-008-007-01-5"/>
    <n v="10"/>
    <s v="Adquisición de servicios - Servicios de mantenimiento y reparación de otra maquinaria y otro equipo"/>
    <s v="Calibracion Dopler Fetal"/>
    <n v="85161503"/>
    <s v="Mínima cuantía"/>
    <n v="0"/>
    <n v="0"/>
    <n v="1"/>
    <n v="950000"/>
    <s v="GLOBAL"/>
    <s v=""/>
  </r>
  <r>
    <x v="26"/>
    <s v="02-02-02-008-007-01-5"/>
    <n v="10"/>
    <s v="Adquisición de servicios - Servicios de mantenimiento y reparación de otra maquinaria y otro equipo"/>
    <s v="Calibracion Incubadora De Transporte Con Ventilador"/>
    <n v="85161503"/>
    <s v="Mínima cuantía"/>
    <n v="0"/>
    <n v="0"/>
    <n v="1"/>
    <n v="1820000"/>
    <s v="GLOBAL"/>
    <s v=""/>
  </r>
  <r>
    <x v="26"/>
    <s v="02-02-02-008-007-01-5"/>
    <n v="10"/>
    <s v="Adquisición de servicios - Servicios de mantenimiento y reparación de otra maquinaria y otro equipo"/>
    <s v="Calibracion Marcapasos"/>
    <n v="85161503"/>
    <s v="Mínima cuantía"/>
    <n v="0"/>
    <n v="0"/>
    <n v="1"/>
    <n v="6170000"/>
    <s v="GLOBAL"/>
    <s v=""/>
  </r>
  <r>
    <x v="26"/>
    <s v="02-02-02-008-007-01-5"/>
    <n v="10"/>
    <s v="Adquisición de servicios - Servicios de mantenimiento y reparación de otra maquinaria y otro equipo"/>
    <s v="Calibracion Monitor Fetal"/>
    <n v="85161503"/>
    <s v="Mínima cuantía"/>
    <n v="0"/>
    <n v="0"/>
    <n v="1"/>
    <n v="590000"/>
    <s v="GLOBAL"/>
    <s v=""/>
  </r>
  <r>
    <x v="26"/>
    <s v="02-02-02-008-007-01-5"/>
    <n v="10"/>
    <s v="Adquisición de servicios - Servicios de mantenimiento y reparación de otra maquinaria y otro equipo"/>
    <s v="Calibracion Monitor De Signos Vitales"/>
    <n v="85161503"/>
    <s v="Mínima cuantía"/>
    <n v="0"/>
    <n v="0"/>
    <n v="1"/>
    <n v="7600000"/>
    <s v="GLOBAL"/>
    <s v=""/>
  </r>
  <r>
    <x v="26"/>
    <s v="02-02-02-008-007-01-5"/>
    <n v="10"/>
    <s v="Adquisición de servicios - Servicios de mantenimiento y reparación de otra maquinaria y otro equipo"/>
    <s v="Calibracion Pulsoximetros"/>
    <n v="85161503"/>
    <s v="Mínima cuantía"/>
    <n v="0"/>
    <n v="0"/>
    <n v="1"/>
    <n v="5500000"/>
    <s v="GLOBAL"/>
    <s v=""/>
  </r>
  <r>
    <x v="26"/>
    <s v="02-02-02-008-007-01-5"/>
    <n v="10"/>
    <s v="Adquisición de servicios - Servicios de mantenimiento y reparación de otra maquinaria y otro equipo"/>
    <s v="Calibracion Termometros Lasser"/>
    <n v="85161503"/>
    <s v="Mínima cuantía"/>
    <n v="0"/>
    <n v="0"/>
    <n v="1"/>
    <n v="3650000"/>
    <s v="GLOBAL"/>
    <s v=""/>
  </r>
  <r>
    <x v="26"/>
    <s v="02-02-02-008-007-01-5"/>
    <n v="10"/>
    <s v="Adquisición de servicios - Servicios de mantenimiento y reparación de otra maquinaria y otro equipo"/>
    <s v="Mantenimiento Preventivo Equipo De Oxigeno Liquido"/>
    <n v="85161503"/>
    <s v="Mínima cuantía"/>
    <n v="0"/>
    <n v="0"/>
    <n v="1"/>
    <n v="20000000"/>
    <s v="GLOBAL"/>
    <s v=""/>
  </r>
  <r>
    <x v="26"/>
    <s v="02-02-02-008-007-01-5"/>
    <n v="10"/>
    <s v="Adquisición de servicios - Servicios de mantenimiento y reparación de otra maquinaria y otro equipo"/>
    <s v="Mantenimiento De Los Equipos Topograficos, Herramientas Y Accesorios De Medicion De La Fac"/>
    <n v="73152103"/>
    <s v="Mínima cuantía"/>
    <n v="0"/>
    <n v="0"/>
    <n v="1"/>
    <n v="55700000"/>
    <s v="GLOBAL"/>
    <s v=""/>
  </r>
  <r>
    <x v="26"/>
    <s v="02-02-02-008-009-01"/>
    <n v="10"/>
    <s v="Adquisición de servicios - Servicios de edición, impresión y reproducción"/>
    <s v="Litografiado De Cartas De Navegación Operacional"/>
    <n v="82121506"/>
    <s v="Mínima cuantía"/>
    <n v="0"/>
    <n v="0"/>
    <n v="1"/>
    <n v="29200000"/>
    <s v="GLOBAL"/>
    <s v=""/>
  </r>
  <r>
    <x v="26"/>
    <s v="02-02-02-009-007-09"/>
    <n v="10"/>
    <s v="Adquisición de servicios - Otros servicios diversos n. C. P."/>
    <s v="Servicios Logisticos COA"/>
    <n v="0"/>
    <s v="Mínima cuantía"/>
    <n v="0"/>
    <n v="0"/>
    <n v="1"/>
    <n v="50000000"/>
    <s v="GLOBAL"/>
    <s v=""/>
  </r>
  <r>
    <x v="26"/>
    <s v="02-02-02-006-004"/>
    <n v="10"/>
    <s v="Adquisición de servicios - Servicios de transporte de pasajeros"/>
    <s v="Tiquetes aereos personal ART"/>
    <n v="20102301"/>
    <s v="Selección abreviada menor cuantía"/>
    <n v="6"/>
    <n v="6"/>
    <n v="1"/>
    <n v="80000000"/>
    <s v="GLOBAL"/>
    <s v=""/>
  </r>
  <r>
    <x v="26"/>
    <s v="02-02-02-009-006-09"/>
    <n v="10"/>
    <s v="Adquisición de servicios - Otros servicios de esparcimiento y diversión"/>
    <s v="Aniversario FAC - Centenario"/>
    <n v="90131501"/>
    <s v="Selección abreviada menor cuantía"/>
    <n v="1"/>
    <n v="11"/>
    <n v="1"/>
    <n v="57175760"/>
    <s v="GLOBAL"/>
    <s v="NO SOLICITADAS"/>
  </r>
  <r>
    <x v="26"/>
    <s v="02-02-02-009-007-03"/>
    <n v="10"/>
    <s v="Adquisición de servicios - Servicios funerarios, de cremación y de sepultura"/>
    <s v="Servicios Funerarios para el personal de la FAC"/>
    <n v="85171501"/>
    <s v="Selección abreviada menor cuantía"/>
    <n v="1"/>
    <n v="11"/>
    <n v="1"/>
    <n v="50000000"/>
    <s v="GLOBAL"/>
    <s v="NO SOLICITADAS"/>
  </r>
  <r>
    <x v="26"/>
    <s v="02-02-02-009-006-09"/>
    <n v="10"/>
    <s v="Adquisición de servicios - Otros servicios de esparcimiento y diversión"/>
    <s v="Día azul "/>
    <n v="90151802"/>
    <s v="Selección abreviada menor cuantía"/>
    <n v="1"/>
    <n v="11"/>
    <n v="1"/>
    <n v="10000000"/>
    <s v="GLOBAL"/>
    <s v="NO SOLICITADAS"/>
  </r>
  <r>
    <x v="26"/>
    <s v="02-02-02-009-002-09"/>
    <n v="10"/>
    <s v="Adquisición de servicios - Otros tipos de educación y servicios de apoyo educativo"/>
    <s v="Contrato de promoción y  prevención Familiar"/>
    <n v="86101802"/>
    <s v="Contratación directa"/>
    <n v="1"/>
    <n v="11"/>
    <n v="1"/>
    <n v="85000000"/>
    <s v="GLOBAL"/>
    <s v="NO SOLICITADAS"/>
  </r>
  <r>
    <x v="26"/>
    <s v="02-02-02-009-006-05"/>
    <n v="10"/>
    <s v="Adquisición de servicios - Servicios deportivos y deportes recreativos"/>
    <s v="Actividades de bienestar ( cine-bike tours , caminatas todas las unidades, encuentro de talentos) "/>
    <n v="90141502"/>
    <s v="Selección abreviada menor cuantía"/>
    <n v="1"/>
    <n v="11"/>
    <n v="1"/>
    <n v="100000000"/>
    <s v="GLOBAL"/>
    <s v="NO SOLICITADAS"/>
  </r>
  <r>
    <x v="26"/>
    <s v="02-02-02-006-004"/>
    <n v="10"/>
    <s v="Adquisición de servicios - Servicios de transporte de pasajeros"/>
    <s v="Transporte para el personal de soldados de la FAC a nivel Nacional"/>
    <n v="20102301"/>
    <s v="Selección abreviada menor cuantía"/>
    <n v="1"/>
    <n v="11"/>
    <n v="1"/>
    <n v="15000000"/>
    <s v="GLOBAL"/>
    <s v="SI APROBADAS"/>
  </r>
  <r>
    <x v="26"/>
    <s v="02-02-02-006-004"/>
    <n v="10"/>
    <s v="Adquisición de servicios - Servicios de transporte de pasajeros"/>
    <s v="PASAJES AEREOS PROCESOS DE INCORPORACION CADETES Y ALUMNOS - DIRES"/>
    <n v="78111500"/>
    <s v="Solicitud de información a los Proveedores"/>
    <n v="1"/>
    <n v="12"/>
    <n v="1"/>
    <n v="74500000"/>
    <s v="GLOBAL"/>
    <s v="NO SOLICITADAS"/>
  </r>
  <r>
    <x v="26"/>
    <s v="02-02-02-006-004"/>
    <n v="10"/>
    <s v="Adquisición de servicios - Servicios de transporte de pasajeros"/>
    <s v="PASAJES AEREOS PROCESOS DE INCORPORACION CADETES - ALUMNOS Y SOLDADOS - EMAVI"/>
    <n v="78111500"/>
    <s v="Solicitud de información a los Proveedores"/>
    <n v="1"/>
    <n v="12"/>
    <n v="1"/>
    <n v="27000000"/>
    <s v="GLOBAL"/>
    <s v="NO SOLICITADAS"/>
  </r>
  <r>
    <x v="26"/>
    <s v="02-02-02-006-004"/>
    <n v="10"/>
    <s v="Adquisición de servicios - Servicios de transporte de pasajeros"/>
    <s v="PASAJES AEREOS PROCESOS DE INCORPORACION CADETES Y ALUMNOS - ESUFA"/>
    <n v="78111500"/>
    <s v="Solicitud de información a los Proveedores"/>
    <n v="2"/>
    <n v="10"/>
    <n v="1"/>
    <n v="27000000"/>
    <s v="GLOBAL"/>
    <s v="NO SOLICITADAS"/>
  </r>
  <r>
    <x v="26"/>
    <s v="02-02-02-008-009-01"/>
    <n v="10"/>
    <s v="Adquisición de servicios - Servicios de edición, impresión y reproducción"/>
    <s v="SERVICIO DE IMPRESIÓN Y EDICION PARA LOS PROCESO DE INCOPORACION CURSOS OFICIALES-SUBOFICIALES Y SOLDADOS- DIRES"/>
    <n v="82121500"/>
    <s v="Selección abreviada - acuerdo marco"/>
    <n v="5"/>
    <n v="4"/>
    <n v="1"/>
    <n v="82000000"/>
    <s v="GLOBAL"/>
    <s v="NO SOLICITADAS"/>
  </r>
  <r>
    <x v="26"/>
    <s v="02-02-02-009-002-09"/>
    <n v="16"/>
    <s v="Adquisición de servicios - Otros tipos de educación y servicios de apoyo educativo"/>
    <s v="CURSO DE FORMACION EN COMPETENCIAS PARA LA EVALUACION PSICOLOGICA - DIRES"/>
    <n v="86101700"/>
    <s v="Mínima cuantía"/>
    <n v="4"/>
    <n v="3"/>
    <n v="1"/>
    <n v="24000000"/>
    <s v="GLOBAL"/>
    <s v="NO SOLICITADAS"/>
  </r>
  <r>
    <x v="26"/>
    <s v="02-02-02-008-003-06"/>
    <n v="16"/>
    <s v="Adquisición de servicios - Servicios de publicidad y el suministro de espacio o tiempo publicitarios"/>
    <s v="SERVICIO DE PUBLICIDAD EN LA REVISTA ASORFAC - DIRES"/>
    <n v="82101503"/>
    <s v="Mínima cuantía"/>
    <n v="3"/>
    <n v="9"/>
    <n v="1"/>
    <n v="3800000"/>
    <s v="GLOBAL"/>
    <s v="NO SOLICITADAS"/>
  </r>
  <r>
    <x v="26"/>
    <s v="02-02-02-009-003-01"/>
    <n v="10"/>
    <s v="Adquisición de servicios - Servicios de salud humana"/>
    <s v="EXAMENES MEDICOS SALUD OCUPACIONAL PERDONAL CIVIL Y UN PERSONAL MILITAR"/>
    <n v="85121502"/>
    <s v="Mínima cuantía"/>
    <n v="1"/>
    <n v="11"/>
    <n v="1"/>
    <n v="20000000"/>
    <s v="GLOBAL"/>
    <s v="NO SOLICITADAS"/>
  </r>
  <r>
    <x v="26"/>
    <s v="02-02-02-008-007-01-5"/>
    <n v="10"/>
    <s v="Adquisición de servicios - Servicios de mantenimiento y reparación de otra maquinaria y otro equipo"/>
    <s v="SERVICIO S DE DOSIMETRIAS PARA RADIACION IONIZANTE"/>
    <n v="26141702"/>
    <s v="Mínima cuantía"/>
    <n v="1"/>
    <n v="11"/>
    <n v="1"/>
    <n v="10023034"/>
    <s v="GLOBAL"/>
    <s v="NO SOLICITADAS"/>
  </r>
  <r>
    <x v="26"/>
    <s v="02-02-01-002-008"/>
    <n v="10"/>
    <s v="Materiales y suministros - Dotación (prendas de vestir y calzado)"/>
    <s v="NACIONALIZACION (ELEMENTOS DE PROTECCIÓN)"/>
    <n v="46181500"/>
    <s v="Contratación directa"/>
    <n v="1"/>
    <n v="11"/>
    <n v="1"/>
    <n v="140000000"/>
    <s v="GLOBAL"/>
    <s v="NO SOLICITADAS"/>
  </r>
  <r>
    <x v="26"/>
    <s v="02-02-02-006-004"/>
    <n v="10"/>
    <s v="Adquisición de servicios - Servicios de transporte de pasajeros"/>
    <s v="PASAJES AEREOS NACIONALES Y CONEXOS"/>
    <n v="78111502"/>
    <s v="Contratación directa"/>
    <n v="1"/>
    <n v="6"/>
    <n v="1"/>
    <n v="5000000"/>
    <s v="GLOBAL"/>
    <s v="NO SOLICITADAS"/>
  </r>
  <r>
    <x v="26"/>
    <s v="02-02-02-010"/>
    <n v="10"/>
    <s v="Adquisición de servicios - Viáticos de los funcionarios en comisión"/>
    <s v="Tiquetes aéreos Sección Patrimonio Histórico"/>
    <n v="78101901"/>
    <s v="Mínima cuantía"/>
    <n v="1"/>
    <n v="12"/>
    <n v="1"/>
    <n v="9000000"/>
    <s v="GLOBAL"/>
    <s v="NO SOLICITADAS"/>
  </r>
  <r>
    <x v="26"/>
    <s v="02-02-01-002-007"/>
    <n v="10"/>
    <s v="Materiales y suministros - Artículos textiles (excepto prendas de vestir)"/>
    <s v="Banderas Unidades FAC, Colombia, Museos FAC para la Sección Patrimonio Histórico"/>
    <n v="55121715"/>
    <s v="Mínima cuantía"/>
    <n v="1"/>
    <n v="6"/>
    <n v="6"/>
    <n v="3000000"/>
    <s v="UNIDAD"/>
    <s v="NO SOLICITADAS"/>
  </r>
  <r>
    <x v="26"/>
    <s v="02-02-01-003-008-09"/>
    <n v="10"/>
    <s v="Materiales y suministros - Otros artículos manufacturados n. C. P."/>
    <s v="Boton Seguridad Operacional"/>
    <n v="60101402"/>
    <s v="Mínima cuantía"/>
    <n v="0"/>
    <n v="0"/>
    <n v="60"/>
    <n v="1200000"/>
    <s v="UNIDAD"/>
    <s v=""/>
  </r>
  <r>
    <x v="26"/>
    <s v="02-02-02-009-007-09"/>
    <n v="10"/>
    <s v="Adquisición de servicios - Otros servicios diversos n. C. P."/>
    <s v="SERVICIO LOGISTICO STAND ACCIÓN INTEGRAL FERIA AERONAUTICA"/>
    <n v="90101603"/>
    <s v="Mínima cuantía"/>
    <n v="3"/>
    <n v="7"/>
    <n v="1"/>
    <n v="30000000"/>
    <s v="GLOBAL"/>
    <s v="NO SOLICITADAS"/>
  </r>
  <r>
    <x v="26"/>
    <s v="02-02-01-003-002-01"/>
    <n v="10"/>
    <s v="Materiales y suministros - Pasta de papel, papel y cartón"/>
    <s v="PAPELERIA (RESMAS DE PAPEL BOND PARA IMPRESIÓN DE VOLANTES)"/>
    <n v="60121104"/>
    <s v="Mínima cuantía"/>
    <n v="2"/>
    <n v="10"/>
    <n v="35"/>
    <n v="3500000"/>
    <s v="UNIDAD"/>
    <s v="NO SOLICITADAS"/>
  </r>
  <r>
    <x v="26"/>
    <s v="02-02-01-004-002"/>
    <n v="10"/>
    <s v="Materiales y suministros - Productos metálicos elaborados (excepto maquinaria y equipo)"/>
    <s v="MEDALLAS Y CONDECORACIONES"/>
    <n v="49101701"/>
    <s v="Mínima cuantía"/>
    <n v="2"/>
    <n v="10"/>
    <n v="1"/>
    <n v="15500000"/>
    <s v="GLOBAL"/>
    <s v="NO SOLICITADAS"/>
  </r>
  <r>
    <x v="26"/>
    <s v="02-02-02-006-004"/>
    <n v="10"/>
    <s v="Adquisición de servicios - Servicios de transporte de pasajeros"/>
    <s v="PASAJES AÉREOS"/>
    <n v="78111502"/>
    <s v="Contratación directa"/>
    <n v="1"/>
    <n v="12"/>
    <n v="1"/>
    <n v="6000000"/>
    <s v="GLOBAL"/>
    <s v="NO SOLICITADAS"/>
  </r>
  <r>
    <x v="26"/>
    <s v="02-02-01-003-002-07"/>
    <n v="16"/>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
    <n v="14111531"/>
    <s v="Mínima cuantía"/>
    <n v="2"/>
    <n v="4"/>
    <n v="3"/>
    <n v="56256"/>
    <s v="UNIDAD"/>
    <s v="NO SOLICITADAS"/>
  </r>
  <r>
    <x v="26"/>
    <s v="02-02-01-003-002-07"/>
    <n v="16"/>
    <s v="Materiales y suministros - Libros de registros, libros de contabilidad, cuadernillos de notas, bloques para cartas, agendas y artículos similares, secantes, encuadernadores, clasificadores para archivos, formularios y otros artículos de escritorio, de papel o cartón"/>
    <s v="TAPAS LEGAJADORAS CON ORIFICIO PARA TORNILLO"/>
    <n v="44103502"/>
    <s v="Mínima cuantía"/>
    <n v="2"/>
    <n v="4"/>
    <n v="30"/>
    <n v="180270"/>
    <s v="UNIDAD"/>
    <s v="NO SOLICITADAS"/>
  </r>
  <r>
    <x v="26"/>
    <s v="02-02-01-003-003-05"/>
    <n v="16"/>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CONTAR - CERA DACTILAR CUENTA FÁCIL "/>
    <n v="14111606"/>
    <s v="Mínima cuantía"/>
    <n v="2"/>
    <n v="4"/>
    <n v="5"/>
    <n v="13220"/>
    <s v="UNIDAD"/>
    <s v="NO SOLICITADAS"/>
  </r>
  <r>
    <x v="26"/>
    <s v="02-02-01-003-004-07"/>
    <n v="16"/>
    <s v="Materiales y suministros - Plásticos en formas primarias"/>
    <s v="SILICONA BARRA DELGADA"/>
    <n v="12352310"/>
    <s v="Mínima cuantía"/>
    <n v="2"/>
    <n v="4"/>
    <n v="100"/>
    <n v="27900"/>
    <s v="UNIDAD"/>
    <s v="NO SOLICITADAS"/>
  </r>
  <r>
    <x v="26"/>
    <s v="02-02-01-003-004-07"/>
    <n v="16"/>
    <s v="Materiales y suministros - Plásticos en formas primarias"/>
    <s v="SILICONA BARRA GRUESA"/>
    <n v="12352310"/>
    <s v="Mínima cuantía"/>
    <n v="2"/>
    <n v="4"/>
    <n v="250"/>
    <n v="124000"/>
    <s v="UNIDAD"/>
    <s v="NO SOLICITADAS"/>
  </r>
  <r>
    <x v="26"/>
    <s v="02-02-01-003-004-07"/>
    <n v="16"/>
    <s v="Materiales y suministros - Plásticos en formas primarias"/>
    <s v="NAILON"/>
    <n v="13111010"/>
    <s v="Mínima cuantía"/>
    <n v="2"/>
    <n v="4"/>
    <n v="5"/>
    <n v="18600"/>
    <s v="UNIDAD"/>
    <s v="NO SOLICITADAS"/>
  </r>
  <r>
    <x v="26"/>
    <s v="02-02-01-003-005-01"/>
    <n v="16"/>
    <s v="Materiales y suministros - Pinturas y barnices y productos relacionados; colores para la pintura artística; tintas"/>
    <s v="TINTA PARA SELLO"/>
    <n v="44121904"/>
    <s v="Mínima cuantía"/>
    <n v="2"/>
    <n v="4"/>
    <n v="70"/>
    <n v="301420"/>
    <s v="UNIDAD"/>
    <s v="NO SOLICITADAS"/>
  </r>
  <r>
    <x v="26"/>
    <s v="02-02-01-004-005-02"/>
    <n v="16"/>
    <s v="Materiales y suministros - Maquinaria de informática y sus partes, piezas y accesorios"/>
    <s v="PADS MOUSE"/>
    <n v="43211802"/>
    <s v="Mínima cuantía"/>
    <n v="2"/>
    <n v="4"/>
    <n v="15"/>
    <n v="312840"/>
    <s v="UNIDAD"/>
    <s v="NO SOLICITADAS"/>
  </r>
  <r>
    <x v="26"/>
    <s v="02-02-01-003-005-04"/>
    <n v="16"/>
    <s v="Materiales y suministros - Productos químicos n. C. P."/>
    <s v="PEGANTE EN BARRA"/>
    <n v="60105704"/>
    <s v="Mínima cuantía"/>
    <n v="2"/>
    <n v="4"/>
    <n v="160"/>
    <n v="716000"/>
    <s v="UNIDAD"/>
    <s v="NO SOLICITADAS"/>
  </r>
  <r>
    <x v="26"/>
    <s v="02-02-01-003-006-02"/>
    <n v="16"/>
    <s v="Materiales y suministros - Otros productos de caucho"/>
    <s v="BANDA ELÁSTICA DE CAUCHO"/>
    <n v="53102509"/>
    <s v="Mínima cuantía"/>
    <n v="2"/>
    <n v="4"/>
    <n v="6"/>
    <n v="80718"/>
    <s v="UNIDAD"/>
    <s v="NO SOLICITADAS"/>
  </r>
  <r>
    <x v="26"/>
    <s v="02-02-01-003-006-02"/>
    <n v="16"/>
    <s v="Materiales y suministros - Otros productos de caucho"/>
    <s v="BORRADOR DE NATA PZ 40"/>
    <n v="44121804"/>
    <s v="Mínima cuantía"/>
    <n v="2"/>
    <n v="4"/>
    <n v="320"/>
    <n v="454400"/>
    <s v="UNIDAD"/>
    <s v="NO SOLICITADAS"/>
  </r>
  <r>
    <x v="26"/>
    <s v="02-02-01-003-001"/>
    <n v="16"/>
    <s v="Materiales y suministros - Productos de madera, corcho, cestería y espartería"/>
    <s v="BORRADOR DE TABLERO"/>
    <n v="44111912"/>
    <s v="Mínima cuantía"/>
    <n v="2"/>
    <n v="4"/>
    <n v="240"/>
    <n v="626400"/>
    <s v="UNIDAD"/>
    <s v="NO SOLICITADAS"/>
  </r>
  <r>
    <x v="26"/>
    <s v="02-02-01-003-006-09"/>
    <n v="16"/>
    <s v="Materiales y suministros - Otros productos plásticos"/>
    <s v="BANDERITAS ADHESIVAS"/>
    <n v="55121616"/>
    <s v="Mínima cuantía"/>
    <n v="2"/>
    <n v="4"/>
    <n v="200"/>
    <n v="602600"/>
    <s v="UNIDAD"/>
    <s v="NO SOLICITADAS"/>
  </r>
  <r>
    <x v="26"/>
    <s v="02-02-01-003-006-09"/>
    <n v="16"/>
    <s v="Materiales y suministros - Otros productos plásticos"/>
    <s v="CINTA ADHESIVA ANCHA TRANSPARENTE 2&quot;"/>
    <n v="44121634"/>
    <s v="Mínima cuantía"/>
    <n v="2"/>
    <n v="4"/>
    <n v="40"/>
    <n v="169760"/>
    <s v="UNIDAD"/>
    <s v="NO SOLICITADAS"/>
  </r>
  <r>
    <x v="26"/>
    <s v="02-02-01-003-006-09"/>
    <n v="16"/>
    <s v="Materiales y suministros - Otros productos plásticos"/>
    <s v="CINTA TRANSPARENTE 12MM X 40 MTS"/>
    <n v="44121634"/>
    <s v="Mínima cuantía"/>
    <n v="2"/>
    <n v="4"/>
    <n v="10"/>
    <n v="8340"/>
    <s v="UNIDAD"/>
    <s v="NO SOLICITADAS"/>
  </r>
  <r>
    <x v="26"/>
    <s v="02-02-01-003-006-09"/>
    <n v="16"/>
    <s v="Materiales y suministros - Otros productos plásticos"/>
    <s v="PAPEL CONTAC TRANSPARENTE "/>
    <n v="14111616"/>
    <s v="Mínima cuantía"/>
    <n v="2"/>
    <n v="4"/>
    <n v="10"/>
    <n v="771260"/>
    <s v="UNIDAD"/>
    <s v="NO SOLICITADAS"/>
  </r>
  <r>
    <x v="26"/>
    <s v="02-02-01-003-006-09"/>
    <n v="16"/>
    <s v="Materiales y suministros - Otros productos plásticos"/>
    <s v="PAPEL CONTAC COLORES SURTIDOS"/>
    <n v="14111600"/>
    <s v="Mínima cuantía"/>
    <n v="2"/>
    <n v="4"/>
    <n v="10"/>
    <n v="771260"/>
    <s v="UNIDAD"/>
    <s v="NO SOLICITADAS"/>
  </r>
  <r>
    <x v="26"/>
    <s v="02-02-01-003-008-05"/>
    <n v="16"/>
    <s v="Materiales y suministros - Juegos y juguetes"/>
    <s v="BOMBAS SATINADAS AZUL OSCURO"/>
    <n v="40151500"/>
    <s v="Mínima cuantía"/>
    <n v="2"/>
    <n v="4"/>
    <n v="500"/>
    <n v="11352500"/>
    <s v="UNIDAD"/>
    <s v="NO SOLICITADAS"/>
  </r>
  <r>
    <x v="26"/>
    <s v="02-02-01-003-008-05"/>
    <n v="16"/>
    <s v="Materiales y suministros - Juegos y juguetes"/>
    <s v="BOMBAS SATINADAS AZUL OSCURO"/>
    <n v="40151500"/>
    <s v="Mínima cuantía"/>
    <n v="2"/>
    <n v="4"/>
    <n v="500"/>
    <n v="10091000"/>
    <s v="UNIDAD"/>
    <s v="NO SOLICITADAS"/>
  </r>
  <r>
    <x v="26"/>
    <s v="02-02-01-003-008-05"/>
    <n v="16"/>
    <s v="Materiales y suministros - Juegos y juguetes"/>
    <s v="BOMBAS SATINADAS BLANCAS PERLADAS"/>
    <n v="40151500"/>
    <s v="Mínima cuantía"/>
    <n v="2"/>
    <n v="4"/>
    <n v="500"/>
    <n v="8830000"/>
    <s v="UNIDAD"/>
    <s v="NO SOLICITADAS"/>
  </r>
  <r>
    <x v="26"/>
    <s v="02-02-01-003-008-05"/>
    <n v="16"/>
    <s v="Materiales y suministros - Juegos y juguetes"/>
    <s v="BOMBAS SATINADAS BLANCAS PERLADAS"/>
    <n v="40151500"/>
    <s v="Mínima cuantía"/>
    <n v="2"/>
    <n v="4"/>
    <n v="200"/>
    <n v="4541000"/>
    <s v="UNIDAD"/>
    <s v="NO SOLICITADAS"/>
  </r>
  <r>
    <x v="26"/>
    <s v="02-02-01-003-008-05"/>
    <n v="16"/>
    <s v="Materiales y suministros - Juegos y juguetes"/>
    <s v="BOMBAS MIL FIGURA"/>
    <n v="40151500"/>
    <s v="Mínima cuantía"/>
    <n v="2"/>
    <n v="4"/>
    <n v="200"/>
    <n v="892000"/>
    <s v="UNIDAD"/>
    <s v="NO SOLICITADAS"/>
  </r>
  <r>
    <x v="26"/>
    <s v="02-02-01-003-008-09"/>
    <n v="16"/>
    <s v="Materiales y suministros - Otros artículos manufacturados n. C. P."/>
    <s v="ALMOHADILLA DACTILAR REDONDA"/>
    <n v="44121905"/>
    <s v="Mínima cuantía"/>
    <n v="2"/>
    <n v="4"/>
    <n v="15"/>
    <n v="82515"/>
    <s v="UNIDAD"/>
    <s v="NO SOLICITADAS"/>
  </r>
  <r>
    <x v="26"/>
    <s v="02-02-01-003-008-09"/>
    <n v="16"/>
    <s v="Materiales y suministros - Otros artículos manufacturados n. C. P."/>
    <s v="BISTURÍ GRANDE"/>
    <n v="44121612"/>
    <s v="Mínima cuantía"/>
    <n v="2"/>
    <n v="4"/>
    <n v="30"/>
    <n v="108690"/>
    <s v="UNIDAD"/>
    <s v="NO SOLICITADAS"/>
  </r>
  <r>
    <x v="26"/>
    <s v="02-02-01-003-008-09"/>
    <n v="16"/>
    <s v="Materiales y suministros - Otros artículos manufacturados n. C. P."/>
    <s v="BOLÍGRAFO MICROPUNTA  NEGRO"/>
    <n v="60121523"/>
    <s v="Mínima cuantía"/>
    <n v="2"/>
    <n v="4"/>
    <n v="150"/>
    <n v="436500"/>
    <s v="UNIDAD"/>
    <s v="NO SOLICITADAS"/>
  </r>
  <r>
    <x v="26"/>
    <s v="02-02-01-003-008-09"/>
    <n v="16"/>
    <s v="Materiales y suministros - Otros artículos manufacturados n. C. P."/>
    <s v="BOLÍGRAFO RETRÁCTIL MINA 0.5 TINTA COLORES SURTIDOS "/>
    <n v="60121523"/>
    <s v="Mínima cuantía"/>
    <n v="2"/>
    <n v="4"/>
    <n v="120"/>
    <n v="568200"/>
    <s v="UNIDAD"/>
    <s v="NO SOLICITADAS"/>
  </r>
  <r>
    <x v="26"/>
    <s v="02-02-01-003-008-09"/>
    <n v="16"/>
    <s v="Materiales y suministros - Otros artículos manufacturados n. C. P."/>
    <s v="BOLÍGRAFO RETRÁCTIL MINA 0.5 TINTA NEGRA"/>
    <n v="60121524"/>
    <s v="Mínima cuantía"/>
    <n v="2"/>
    <n v="4"/>
    <n v="300"/>
    <n v="1372800"/>
    <s v="UNIDAD"/>
    <s v="NO SOLICITADAS"/>
  </r>
  <r>
    <x v="26"/>
    <s v="02-02-01-003-008-09"/>
    <n v="16"/>
    <s v="Materiales y suministros - Otros artículos manufacturados n. C. P."/>
    <s v="COSEDORA "/>
    <n v="44121615"/>
    <s v="Mínima cuantía"/>
    <n v="2"/>
    <n v="4"/>
    <n v="30"/>
    <n v="765540"/>
    <s v="UNIDAD"/>
    <s v="NO SOLICITADAS"/>
  </r>
  <r>
    <x v="26"/>
    <s v="02-02-01-003-008-09"/>
    <n v="16"/>
    <s v="Materiales y suministros - Otros artículos manufacturados n. C. P."/>
    <s v="LÁPIZ DE ESCRITURA MINA NEGRA"/>
    <n v="44121706"/>
    <s v="Mínima cuantía"/>
    <n v="2"/>
    <n v="4"/>
    <n v="340"/>
    <n v="2942360"/>
    <s v="UNIDAD"/>
    <s v="NO SOLICITADAS"/>
  </r>
  <r>
    <x v="26"/>
    <s v="02-02-01-003-008-09"/>
    <n v="16"/>
    <s v="Materiales y suministros - Otros artículos manufacturados n. C. P."/>
    <s v="MARCADOR BORRABLE RECARGABLE"/>
    <n v="44121708"/>
    <s v="Mínima cuantía"/>
    <n v="2"/>
    <n v="4"/>
    <n v="400"/>
    <n v="3643600"/>
    <s v="UNIDAD"/>
    <s v="NO SOLICITADAS"/>
  </r>
  <r>
    <x v="26"/>
    <s v="02-02-01-003-008-09"/>
    <n v="16"/>
    <s v="Materiales y suministros - Otros artículos manufacturados n. C. P."/>
    <s v="MARCADOR PERMANENTE DESECHABLE GRUESO"/>
    <n v="44121708"/>
    <s v="Mínima cuantía"/>
    <n v="2"/>
    <n v="4"/>
    <n v="200"/>
    <n v="594000"/>
    <s v="UNIDAD"/>
    <s v="NO SOLICITADAS"/>
  </r>
  <r>
    <x v="26"/>
    <s v="02-02-01-003-008-09"/>
    <n v="16"/>
    <s v="Materiales y suministros - Otros artículos manufacturados n. C. P."/>
    <s v="MARCADOR PERMANENTE PUNTA DELGADA"/>
    <n v="44121708"/>
    <s v="Mínima cuantía"/>
    <n v="2"/>
    <n v="4"/>
    <n v="180"/>
    <n v="388620"/>
    <s v="UNIDAD"/>
    <s v="NO SOLICITADAS"/>
  </r>
  <r>
    <x v="26"/>
    <s v="02-02-01-003-008-09"/>
    <n v="16"/>
    <s v="Materiales y suministros - Otros artículos manufacturados n. C. P."/>
    <s v="MEMORIA USB"/>
    <n v="32101601"/>
    <s v="Mínima cuantía"/>
    <n v="2"/>
    <n v="4"/>
    <n v="26"/>
    <n v="623142"/>
    <s v="UNIDAD"/>
    <s v="NO SOLICITADAS"/>
  </r>
  <r>
    <x v="26"/>
    <s v="02-02-01-003-008-09"/>
    <n v="16"/>
    <s v="Materiales y suministros - Otros artículos manufacturados n. C. P."/>
    <s v="RESALTADOR DESECHABLE"/>
    <n v="44121716"/>
    <s v="Mínima cuantía"/>
    <n v="2"/>
    <n v="4"/>
    <n v="180"/>
    <n v="506160"/>
    <s v="UNIDAD"/>
    <s v="NO SOLICITADAS"/>
  </r>
  <r>
    <x v="26"/>
    <s v="02-02-01-004-002"/>
    <n v="16"/>
    <s v="Materiales y suministros - Productos metálicos elaborados (excepto maquinaria y equipo)"/>
    <s v="BOLSILLO VINILO OFICIO "/>
    <n v="44122025"/>
    <s v="Mínima cuantía"/>
    <n v="2"/>
    <n v="4"/>
    <n v="50"/>
    <n v="248850"/>
    <s v="UNIDAD"/>
    <s v="NO SOLICITADAS"/>
  </r>
  <r>
    <x v="26"/>
    <s v="02-02-01-004-002"/>
    <n v="16"/>
    <s v="Materiales y suministros - Productos metálicos elaborados (excepto maquinaria y equipo)"/>
    <s v="CHINCHE PARA PAPELERIA"/>
    <n v="31162001"/>
    <s v="Mínima cuantía"/>
    <n v="2"/>
    <n v="4"/>
    <n v="100"/>
    <n v="567700"/>
    <s v="UNIDAD"/>
    <s v="NO SOLICITADAS"/>
  </r>
  <r>
    <x v="26"/>
    <s v="02-02-01-004-002"/>
    <n v="16"/>
    <s v="Materiales y suministros - Productos metálicos elaborados (excepto maquinaria y equipo)"/>
    <s v="GANCHO GRAPADORA INDUSTRIAL"/>
    <n v="44122107"/>
    <s v="Mínima cuantía"/>
    <n v="2"/>
    <n v="4"/>
    <n v="10"/>
    <n v="38960"/>
    <s v="UNIDAD"/>
    <s v="NO SOLICITADAS"/>
  </r>
  <r>
    <x v="26"/>
    <s v="02-02-01-004-002"/>
    <n v="16"/>
    <s v="Materiales y suministros - Productos metálicos elaborados (excepto maquinaria y equipo)"/>
    <s v="GANCHO GRAPADORA SEMIINDUSTRIAL"/>
    <n v="44122107"/>
    <s v="Mínima cuantía"/>
    <n v="2"/>
    <n v="4"/>
    <n v="8"/>
    <n v="39352"/>
    <s v="UNIDAD"/>
    <s v="NO SOLICITADAS"/>
  </r>
  <r>
    <x v="26"/>
    <s v="02-02-01-004-002"/>
    <n v="16"/>
    <s v="Materiales y suministros - Productos metálicos elaborados (excepto maquinaria y equipo)"/>
    <s v="GANCHO PARA COSEDORA ESTÁNDAR"/>
    <n v="44122107"/>
    <s v="Mínima cuantía"/>
    <n v="2"/>
    <n v="4"/>
    <n v="60"/>
    <n v="184620"/>
    <s v="UNIDAD"/>
    <s v="NO SOLICITADAS"/>
  </r>
  <r>
    <x v="26"/>
    <s v="02-02-01-004-002"/>
    <n v="16"/>
    <s v="Materiales y suministros - Productos metálicos elaborados (excepto maquinaria y equipo)"/>
    <s v="GANCHO TIPO CLIP "/>
    <n v="44122104"/>
    <s v="Mínima cuantía"/>
    <n v="2"/>
    <n v="4"/>
    <n v="150"/>
    <n v="212400"/>
    <s v="UNIDAD"/>
    <s v="NO SOLICITADAS"/>
  </r>
  <r>
    <x v="26"/>
    <s v="02-02-01-004-002"/>
    <n v="16"/>
    <s v="Materiales y suministros - Productos metálicos elaborados (excepto maquinaria y equipo)"/>
    <s v="GUÍAS SEPARADORAS POLIPROPILENO CARTA"/>
    <n v="44122010"/>
    <s v="Mínima cuantía"/>
    <n v="2"/>
    <n v="4"/>
    <n v="30"/>
    <n v="38340"/>
    <s v="UNIDAD"/>
    <s v="NO SOLICITADAS"/>
  </r>
  <r>
    <x v="26"/>
    <s v="02-02-01-004-002"/>
    <n v="16"/>
    <s v="Materiales y suministros - Productos metálicos elaborados (excepto maquinaria y equipo)"/>
    <s v="GUÍAS SEPARADORAS POLIPROPILENO OFICIO"/>
    <n v="44122010"/>
    <s v="Mínima cuantía"/>
    <n v="2"/>
    <n v="4"/>
    <n v="30"/>
    <n v="63600"/>
    <s v="UNIDAD"/>
    <s v="NO SOLICITADAS"/>
  </r>
  <r>
    <x v="26"/>
    <s v="02-02-01-004-002"/>
    <n v="16"/>
    <s v="Materiales y suministros - Productos metálicos elaborados (excepto maquinaria y equipo)"/>
    <s v="TORNILLOS EN ALUMINIO PARA PASTA CATALOGO TRES ORIFICIO"/>
    <n v="60105702"/>
    <s v="Mínima cuantía"/>
    <n v="2"/>
    <n v="4"/>
    <n v="10"/>
    <n v="70490"/>
    <s v="DOCENA"/>
    <s v="NO SOLICITADAS"/>
  </r>
  <r>
    <x v="26"/>
    <s v="02-02-01-004-002"/>
    <n v="16"/>
    <s v="Materiales y suministros - Productos metálicos elaborados (excepto maquinaria y equipo)"/>
    <s v="TAJALÁPIZ"/>
    <n v="44121619"/>
    <s v="Mínima cuantía"/>
    <n v="2"/>
    <n v="4"/>
    <n v="100"/>
    <n v="224400"/>
    <s v="UNIDAD"/>
    <s v="NO SOLICITADAS"/>
  </r>
  <r>
    <x v="26"/>
    <s v="02-02-01-004-002"/>
    <n v="16"/>
    <s v="Materiales y suministros - Productos metálicos elaborados (excepto maquinaria y equipo)"/>
    <s v="TIJERA"/>
    <n v="44121618"/>
    <s v="Mínima cuantía"/>
    <n v="2"/>
    <n v="4"/>
    <n v="10"/>
    <n v="32780"/>
    <s v="UNIDAD"/>
    <s v="NO SOLICITADAS"/>
  </r>
  <r>
    <x v="26"/>
    <s v="02-02-01-004-002"/>
    <n v="16"/>
    <s v="Materiales y suministros - Productos metálicos elaborados (excepto maquinaria y equipo)"/>
    <s v="GUILLOTINA DE PALANCA"/>
    <n v="60121301"/>
    <s v="Mínima cuantía"/>
    <n v="2"/>
    <n v="4"/>
    <n v="3"/>
    <n v="191913"/>
    <s v="UNIDAD"/>
    <s v="NO SOLICITADAS"/>
  </r>
  <r>
    <x v="26"/>
    <s v="02-02-02-009-002-09"/>
    <n v="10"/>
    <s v="Adquisición de servicios - Otros tipos de educación y servicios de apoyo educativo"/>
    <s v="Seminario de investigación de accidentes"/>
    <n v="86111604"/>
    <s v="Mínima cuantía"/>
    <n v="0"/>
    <n v="0"/>
    <n v="1"/>
    <n v="40000000"/>
    <s v="GLOBAL"/>
    <s v=""/>
  </r>
  <r>
    <x v="26"/>
    <s v="02-02-02-009-002-09"/>
    <n v="10"/>
    <s v="Adquisición de servicios - Otros tipos de educación y servicios de apoyo educativo"/>
    <s v="Seminario internacional de Seguridad Operacional"/>
    <n v="86111604"/>
    <s v="Selección abreviada menor cuantía"/>
    <n v="0"/>
    <n v="0"/>
    <n v="1"/>
    <n v="151600000"/>
    <s v="GLOBAL"/>
    <s v=""/>
  </r>
  <r>
    <x v="26"/>
    <s v="02-02-02-009-002-09"/>
    <n v="10"/>
    <s v="Adquisición de servicios - Otros tipos de educación y servicios de apoyo educativo"/>
    <s v="Seminario actualización Control Interno y Auditoría Ética"/>
    <n v="86111604"/>
    <s v="Mínima cuantía"/>
    <n v="0"/>
    <n v="0"/>
    <n v="1"/>
    <n v="50000000"/>
    <s v="GLOBAL"/>
    <s v=""/>
  </r>
  <r>
    <x v="26"/>
    <s v="02-02-02-009-002-09"/>
    <n v="10"/>
    <s v="Adquisición de servicios - Otros tipos de educación y servicios de apoyo educativo"/>
    <s v="Seminario “Contrato Estatal Nacional e Internacional para auditores&quot;"/>
    <n v="86111604"/>
    <s v="Mínima cuantía"/>
    <n v="0"/>
    <n v="0"/>
    <n v="1"/>
    <n v="50000000"/>
    <s v="GLOBAL"/>
    <s v=""/>
  </r>
  <r>
    <x v="26"/>
    <s v="02-02-02-009-002-09"/>
    <n v="10"/>
    <s v="Adquisición de servicios - Otros tipos de educación y servicios de apoyo educativo"/>
    <s v="Curso de actualización en técnicas terapéuticas desde el enfoque Cognitivo - Conductual para el personal de Oficiales Psicólogos "/>
    <n v="86111604"/>
    <s v="Mínima cuantía"/>
    <n v="0"/>
    <n v="0"/>
    <n v="1"/>
    <n v="20000000"/>
    <s v="GLOBAL"/>
    <s v=""/>
  </r>
  <r>
    <x v="27"/>
    <s v="01-01-03-027"/>
    <n v="10"/>
    <s v="PARTIDA ALIMENTACIÓN SOLDADOS"/>
    <s v="PARTIDA ALIMENTACIÓN SOLDADOS"/>
    <m/>
    <s v="Contratación directa"/>
    <n v="1"/>
    <n v="11"/>
    <n v="1"/>
    <n v="2101488766"/>
    <s v="GLOBAL"/>
    <s v="NO SOLICITADAS"/>
  </r>
  <r>
    <x v="27"/>
    <s v="02-01-01-003-008-03"/>
    <n v="16"/>
    <s v="Activos fijos - Instrumentos musicales"/>
    <s v="TUBA SOUSAFONO"/>
    <n v="60131114"/>
    <s v="Selección abreviada menor cuantía"/>
    <n v="2"/>
    <n v="6"/>
    <n v="1"/>
    <n v="21000000"/>
    <s v="UNIDAD"/>
    <s v="NO SOLICITADAS"/>
  </r>
  <r>
    <x v="27"/>
    <s v="02-01-01-003-008-03"/>
    <n v="16"/>
    <s v="Activos fijos - Instrumentos musicales"/>
    <s v="TIMBAL SINFONICO MARTILLADO COBRE 23&quot;"/>
    <n v="60131444"/>
    <s v="Selección abreviada menor cuantía"/>
    <n v="2"/>
    <n v="6"/>
    <n v="1"/>
    <n v="15000000"/>
    <s v="UNIDAD"/>
    <s v="NO SOLICITADAS"/>
  </r>
  <r>
    <x v="27"/>
    <s v="02-01-01-003-008-03"/>
    <n v="16"/>
    <s v="Activos fijos - Instrumentos musicales"/>
    <s v="TIMBAL SINFONICO MARTILLADO COBRE 26&quot;"/>
    <n v="60131444"/>
    <s v="Selección abreviada menor cuantía"/>
    <n v="2"/>
    <n v="6"/>
    <n v="1"/>
    <n v="17000000"/>
    <s v="UNIDAD"/>
    <s v="NO SOLICITADAS"/>
  </r>
  <r>
    <x v="27"/>
    <s v="02-01-01-003-008-03"/>
    <n v="16"/>
    <s v="Activos fijos - Instrumentos musicales"/>
    <s v="TIMBAL SINFONICO MARTILLADO COBRE 29&quot;"/>
    <n v="60131444"/>
    <s v="Selección abreviada menor cuantía"/>
    <n v="2"/>
    <n v="6"/>
    <n v="1"/>
    <n v="19000000"/>
    <s v="UNIDAD"/>
    <s v="NO SOLICITADAS"/>
  </r>
  <r>
    <x v="27"/>
    <s v="02-01-01-003-008-03"/>
    <n v="16"/>
    <s v="Activos fijos - Instrumentos musicales"/>
    <s v="TROMBON CONN 88 HKO"/>
    <n v="60131102"/>
    <s v="Selección abreviada menor cuantía"/>
    <n v="2"/>
    <n v="6"/>
    <n v="1"/>
    <n v="12700000"/>
    <s v="UNIDAD"/>
    <s v="NO SOLICITADAS"/>
  </r>
  <r>
    <x v="27"/>
    <s v="02-01-01-003-008-03"/>
    <n v="16"/>
    <s v="Activos fijos - Instrumentos musicales"/>
    <s v="LIRA GRANDE TENOR INGLESA                   "/>
    <n v="60131447"/>
    <s v="Selección abreviada menor cuantía"/>
    <n v="2"/>
    <n v="6"/>
    <n v="22"/>
    <n v="11187000"/>
    <s v="UNIDAD"/>
    <s v="NO SOLICITADAS"/>
  </r>
  <r>
    <x v="27"/>
    <s v="02-01-01-003-008-03"/>
    <n v="16"/>
    <s v="Activos fijos - Instrumentos musicales"/>
    <s v="TAMBORA DE 18  PARCHE NYLON (TAIW)          "/>
    <n v="60131405"/>
    <s v="Selección abreviada menor cuantía"/>
    <n v="2"/>
    <n v="6"/>
    <n v="22"/>
    <n v="7370000"/>
    <s v="UNIDAD"/>
    <s v="NO SOLICITADAS"/>
  </r>
  <r>
    <x v="27"/>
    <s v="02-01-01-003-008-03"/>
    <n v="16"/>
    <s v="Activos fijos - Instrumentos musicales"/>
    <s v="PLATILLO DE 35 CMS                          "/>
    <n v="60131401"/>
    <s v="Selección abreviada menor cuantía"/>
    <n v="2"/>
    <n v="6"/>
    <n v="22"/>
    <n v="4422000"/>
    <s v="UNIDAD"/>
    <s v="NO SOLICITADAS"/>
  </r>
  <r>
    <x v="27"/>
    <s v="02-01-01-003-008-03"/>
    <n v="16"/>
    <s v="Activos fijos - Instrumentos musicales"/>
    <s v="BOMBO DE 26  PARCHE NYLON (TAIW)            "/>
    <n v="60131405"/>
    <s v="Selección abreviada menor cuantía"/>
    <n v="2"/>
    <n v="6"/>
    <n v="22"/>
    <n v="11638000"/>
    <s v="UNIDAD"/>
    <s v="NO SOLICITADAS"/>
  </r>
  <r>
    <x v="27"/>
    <s v="02-01-01-003-008-03"/>
    <n v="16"/>
    <s v="Activos fijos - Instrumentos musicales"/>
    <s v="TROMPETA PARA BANDA DE GUERRA "/>
    <n v="60131101"/>
    <s v="Selección abreviada menor cuantía"/>
    <n v="2"/>
    <n v="6"/>
    <n v="22"/>
    <n v="9900000"/>
    <s v="UNIDAD"/>
    <s v="NO SOLICITADAS"/>
  </r>
  <r>
    <x v="27"/>
    <s v="02-01-01-003-008-03"/>
    <n v="16"/>
    <s v="Activos fijos - Instrumentos musicales"/>
    <s v="PLATILLOS SINFÓNICOS ZILDJIAN SYMPHONIC VIENNESE 20” REF A0449"/>
    <n v="60131401"/>
    <s v="Selección abreviada menor cuantía"/>
    <n v="2"/>
    <n v="6"/>
    <n v="1"/>
    <n v="2800000"/>
    <s v="UNIDAD"/>
    <s v="NO SOLICITADAS"/>
  </r>
  <r>
    <x v="27"/>
    <s v="02-01-01-003-008-03"/>
    <n v="16"/>
    <s v="Activos fijos - Instrumentos musicales"/>
    <s v="PLATILLOS SINFÓNICOS ZILDJIAN SYMPHONIC VIENNESE 20” REF A0450"/>
    <n v="60131401"/>
    <s v="Selección abreviada menor cuantía"/>
    <n v="2"/>
    <n v="6"/>
    <n v="1"/>
    <n v="2800000"/>
    <s v="UNIDAD"/>
    <s v="NO SOLICITADAS"/>
  </r>
  <r>
    <x v="27"/>
    <s v="02-01-01-003-008-03"/>
    <n v="16"/>
    <s v="Activos fijos - Instrumentos musicales"/>
    <s v="PACK TRIANGULO SINFONICO BLACK SWAMP TRIANGLE PACK QUE CONTIENE:"/>
    <n v="60131449"/>
    <s v="Selección abreviada menor cuantía"/>
    <n v="2"/>
    <n v="6"/>
    <n v="1"/>
    <n v="662000"/>
    <s v="UNIDAD"/>
    <s v="NO SOLICITADAS"/>
  </r>
  <r>
    <x v="27"/>
    <s v="02-01-01-003-008-03"/>
    <n v="16"/>
    <s v="Activos fijos - Instrumentos musicales"/>
    <s v="TRIAGULO AT6 6” TRIANGULO ARTESANAL SINFÓNICO"/>
    <n v="60131449"/>
    <s v="Selección abreviada menor cuantía"/>
    <n v="2"/>
    <n v="6"/>
    <n v="1"/>
    <n v="85000"/>
    <s v="UNIDAD"/>
    <s v="NO SOLICITADAS"/>
  </r>
  <r>
    <x v="27"/>
    <s v="02-01-01-003-008-04"/>
    <n v="16"/>
    <s v="Activos fijos - Artículos de deporte"/>
    <s v="TERA TUBO 2MT DE CADA COLOR (ROJO, AZUL , VERDE, AMARILLO, BEIGE, NEGRO)"/>
    <n v="42251608"/>
    <s v="Selección abreviada menor cuantía"/>
    <n v="2"/>
    <n v="5"/>
    <n v="6"/>
    <n v="270000"/>
    <s v="UNIDAD"/>
    <s v="NO SOLICITADAS"/>
  </r>
  <r>
    <x v="27"/>
    <s v="02-01-01-003-008-04"/>
    <n v="16"/>
    <s v="Activos fijos - Artículos de deporte"/>
    <s v="GALGAS"/>
    <n v="23153418"/>
    <s v="Mínima cuantía"/>
    <n v="2"/>
    <n v="5"/>
    <n v="2"/>
    <n v="90000"/>
    <s v="UNIDAD"/>
    <s v="NO SOLICITADAS"/>
  </r>
  <r>
    <x v="27"/>
    <s v="02-01-01-003-008-04"/>
    <n v="16"/>
    <s v="Activos fijos - Artículos de deporte"/>
    <s v="KIT DE SEGURIDAD DE LAS PISCINAS"/>
    <n v="55121704"/>
    <s v="Mínima cuantía"/>
    <n v="2"/>
    <n v="5"/>
    <n v="3"/>
    <n v="7500000"/>
    <s v="UNIDAD"/>
    <s v="NO SOLICITADAS"/>
  </r>
  <r>
    <x v="27"/>
    <s v="02-01-01-003-008-04"/>
    <n v="16"/>
    <s v="Activos fijos - Artículos de deporte"/>
    <s v="MESA DE PING-PONG PLEGABLE (INCLUYE RAQUETAS Y BOLAS)"/>
    <n v="49181507"/>
    <s v="Selección abreviada menor cuantía"/>
    <n v="2"/>
    <n v="6"/>
    <n v="1"/>
    <n v="1700000"/>
    <s v="GLOBAL"/>
    <s v="NO SOLICITADAS"/>
  </r>
  <r>
    <x v="27"/>
    <s v="02-01-01-003-008-04"/>
    <n v="16"/>
    <s v="Activos fijos - Artículos de deporte"/>
    <s v="MALLA N°3 PARA PORTERÍA DE CANCHA DE FÚTBOL SOCCER"/>
    <n v="49221505"/>
    <s v="Selección abreviada menor cuantía"/>
    <n v="2"/>
    <n v="6"/>
    <n v="1"/>
    <n v="250000"/>
    <s v="UNIDAD"/>
    <s v="NO SOLICITADAS"/>
  </r>
  <r>
    <x v="27"/>
    <s v="02-01-01-003-008-04"/>
    <n v="16"/>
    <s v="Activos fijos - Artículos de deporte"/>
    <s v="BALONES PARA VOLEIBOL"/>
    <n v="49161608"/>
    <s v="Selección abreviada menor cuantía"/>
    <n v="2"/>
    <n v="6"/>
    <n v="3"/>
    <n v="450000"/>
    <s v="GLOBAL"/>
    <s v="NO SOLICITADAS"/>
  </r>
  <r>
    <x v="27"/>
    <s v="02-01-01-003-008-04"/>
    <n v="16"/>
    <s v="Activos fijos - Artículos de deporte"/>
    <s v="MALLAS PARA AROS DE BALONCESTO PAR"/>
    <n v="49221505"/>
    <s v="Selección abreviada menor cuantía"/>
    <n v="2"/>
    <n v="6"/>
    <n v="1"/>
    <n v="80000"/>
    <s v="UNIDAD"/>
    <s v="NO SOLICITADAS"/>
  </r>
  <r>
    <x v="27"/>
    <s v="02-01-01-003-008-04"/>
    <n v="16"/>
    <s v="Activos fijos - Artículos de deporte"/>
    <s v="BOLAS PARA TENIS DE CAMPO X 3 UNIDADES"/>
    <n v="49161604"/>
    <s v="Selección abreviada menor cuantía"/>
    <n v="2"/>
    <n v="6"/>
    <n v="10"/>
    <n v="250000"/>
    <s v="UNIDAD"/>
    <s v="NO SOLICITADAS"/>
  </r>
  <r>
    <x v="27"/>
    <s v="02-01-01-003-008-04"/>
    <n v="16"/>
    <s v="Activos fijos - Artículos de deporte"/>
    <s v="ROLLO DE CUERDA DE 200 MTS DE NYLON PARA RAQUETA DE TENIS"/>
    <n v="49161619"/>
    <s v="Selección abreviada menor cuantía"/>
    <n v="2"/>
    <n v="6"/>
    <n v="1"/>
    <n v="110000"/>
    <s v="UNIDAD"/>
    <s v="NO SOLICITADAS"/>
  </r>
  <r>
    <x v="27"/>
    <s v="02-01-01-003-008-04"/>
    <n v="16"/>
    <s v="Activos fijos - Artículos de deporte"/>
    <s v="MALLA TENIS"/>
    <n v="49221505"/>
    <s v="Selección abreviada menor cuantía"/>
    <n v="2"/>
    <n v="6"/>
    <n v="1"/>
    <n v="350000"/>
    <s v="UNIDAD"/>
    <s v="NO SOLICITADAS"/>
  </r>
  <r>
    <x v="27"/>
    <s v="02-01-01-003-008-04"/>
    <n v="16"/>
    <s v="Activos fijos - Artículos de deporte"/>
    <s v="BALON MEDICINAL 5 KG"/>
    <n v="49211818"/>
    <s v="Selección abreviada menor cuantía"/>
    <n v="2"/>
    <n v="6"/>
    <n v="1"/>
    <n v="250000"/>
    <s v="UNIDAD"/>
    <s v="NO SOLICITADAS"/>
  </r>
  <r>
    <x v="27"/>
    <s v="02-01-01-003-008-04"/>
    <n v="16"/>
    <s v="Activos fijos - Artículos de deporte"/>
    <s v="BALON MEDICINAL 4KG"/>
    <n v="49211818"/>
    <s v="Selección abreviada menor cuantía"/>
    <n v="2"/>
    <n v="6"/>
    <n v="1"/>
    <n v="250000"/>
    <s v="UNIDAD"/>
    <s v="NO SOLICITADAS"/>
  </r>
  <r>
    <x v="27"/>
    <s v="02-01-01-003-008-04"/>
    <n v="16"/>
    <s v="Activos fijos - Artículos de deporte"/>
    <s v="PISCINAS PORTATILES"/>
    <n v="60141202"/>
    <s v="Selección abreviada menor cuantía"/>
    <n v="2"/>
    <n v="6"/>
    <n v="1"/>
    <n v="85000"/>
    <s v="UNIDAD"/>
    <s v="NO SOLICITADAS"/>
  </r>
  <r>
    <x v="27"/>
    <s v="02-01-01-003-008-04"/>
    <n v="16"/>
    <s v="Activos fijos - Artículos de deporte"/>
    <s v="PROTECTOR DE ANTEBRAZO MARCA DAEDO OFICIAL WTF TALLAS ( L  5) ( M 10) ( S  5)"/>
    <n v="49221500"/>
    <s v="Selección abreviada menor cuantía"/>
    <n v="2"/>
    <n v="6"/>
    <n v="6"/>
    <n v="900000"/>
    <s v="UNIDAD"/>
    <s v="NO SOLICITADAS"/>
  </r>
  <r>
    <x v="27"/>
    <s v="02-01-01-003-008-04"/>
    <n v="16"/>
    <s v="Activos fijos - Artículos de deporte"/>
    <s v="PROTECTOR CANILLERA  MARCA DAEDO OFICIAL WTF  TALLAS ( L  5)  ( M  10) (S 5 ) "/>
    <n v="49221500"/>
    <s v="Selección abreviada menor cuantía"/>
    <n v="2"/>
    <n v="6"/>
    <n v="6"/>
    <n v="900000"/>
    <s v="UNIDAD"/>
    <s v="NO SOLICITADAS"/>
  </r>
  <r>
    <x v="27"/>
    <s v="02-01-01-003-008-04"/>
    <n v="16"/>
    <s v="Activos fijos - Artículos de deporte"/>
    <s v="GUANTES PARA ESPADA Y FLORETE 800 NW"/>
    <n v="46181504"/>
    <s v="Selección abreviada menor cuantía"/>
    <n v="2"/>
    <n v="6"/>
    <n v="4"/>
    <n v="768000"/>
    <s v="UNIDAD"/>
    <s v="NO SOLICITADAS"/>
  </r>
  <r>
    <x v="27"/>
    <s v="02-01-01-003-008-04"/>
    <n v="16"/>
    <s v="Activos fijos - Artículos de deporte"/>
    <s v="GUANTE PARA SABLE 800 NW"/>
    <n v="46181504"/>
    <s v="Selección abreviada menor cuantía"/>
    <n v="2"/>
    <n v="6"/>
    <n v="4"/>
    <n v="880000"/>
    <s v="UNIDAD"/>
    <s v="NO SOLICITADAS"/>
  </r>
  <r>
    <x v="27"/>
    <s v="02-01-01-003-008-04"/>
    <n v="16"/>
    <s v="Activos fijos - Artículos de deporte"/>
    <s v="FLORETE COMPLETO  FIE  "/>
    <n v="49221519"/>
    <s v="Selección abreviada menor cuantía"/>
    <n v="2"/>
    <n v="6"/>
    <n v="5"/>
    <n v="1800000"/>
    <s v="GLOBAL"/>
    <s v="NO SOLICITADAS"/>
  </r>
  <r>
    <x v="27"/>
    <s v="02-01-01-003-008-04"/>
    <n v="16"/>
    <s v="Activos fijos - Artículos de deporte"/>
    <s v="SABLE COMPLETO FIE "/>
    <n v="49221519"/>
    <s v="Selección abreviada menor cuantía"/>
    <n v="2"/>
    <n v="6"/>
    <n v="5"/>
    <n v="1200000"/>
    <s v="GLOBAL"/>
    <s v="NO SOLICITADAS"/>
  </r>
  <r>
    <x v="27"/>
    <s v="02-01-01-003-008-04"/>
    <n v="16"/>
    <s v="Activos fijos - Artículos de deporte"/>
    <s v="ESPADA COMPLETA FIE"/>
    <n v="49221519"/>
    <s v="Selección abreviada menor cuantía"/>
    <n v="2"/>
    <n v="6"/>
    <n v="5"/>
    <n v="2175000"/>
    <s v="GLOBAL"/>
    <s v="NO SOLICITADAS"/>
  </r>
  <r>
    <x v="27"/>
    <s v="02-01-01-003-008-04"/>
    <n v="16"/>
    <s v="Activos fijos - Artículos de deporte"/>
    <s v="PESAS"/>
    <n v="49201601"/>
    <s v="Selección abreviada menor cuantía"/>
    <n v="2"/>
    <n v="6"/>
    <n v="2"/>
    <n v="500000"/>
    <s v="UNIDAD"/>
    <s v="NO SOLICITADAS"/>
  </r>
  <r>
    <x v="27"/>
    <s v="02-01-01-003-008-04"/>
    <n v="16"/>
    <s v="Activos fijos - Artículos de deporte"/>
    <s v="COLCHONETA PARA SALTO ALTO "/>
    <n v="49171500"/>
    <s v="Selección abreviada menor cuantía"/>
    <n v="2"/>
    <n v="6"/>
    <n v="1"/>
    <n v="30000000"/>
    <s v="UNIDAD"/>
    <s v="NO SOLICITADAS"/>
  </r>
  <r>
    <x v="27"/>
    <s v="02-01-01-003-008-04"/>
    <n v="16"/>
    <s v="Activos fijos - Artículos de deporte"/>
    <s v="LISTÓN SALTO ALTO"/>
    <n v="49161702"/>
    <s v="Selección abreviada menor cuantía"/>
    <n v="2"/>
    <n v="6"/>
    <n v="1"/>
    <n v="300000"/>
    <s v="UNIDAD"/>
    <s v="NO SOLICITADAS"/>
  </r>
  <r>
    <x v="27"/>
    <s v="02-01-01-003-008-04"/>
    <n v="16"/>
    <s v="Activos fijos - Artículos de deporte"/>
    <s v="SOPORTES SALTO ALTO"/>
    <n v="49161702"/>
    <s v="Selección abreviada menor cuantía"/>
    <n v="2"/>
    <n v="6"/>
    <n v="1"/>
    <n v="7000000"/>
    <s v="UNIDAD"/>
    <s v="NO SOLICITADAS"/>
  </r>
  <r>
    <x v="27"/>
    <s v="02-01-01-003-008-04"/>
    <n v="16"/>
    <s v="Activos fijos - Artículos de deporte"/>
    <s v="JABALINAS  800GM"/>
    <n v="49161701"/>
    <s v="Selección abreviada menor cuantía"/>
    <n v="2"/>
    <n v="6"/>
    <n v="7"/>
    <n v="8400000"/>
    <s v="UNIDAD"/>
    <s v="NO SOLICITADAS"/>
  </r>
  <r>
    <x v="27"/>
    <s v="02-01-01-003-008-04"/>
    <n v="16"/>
    <s v="Activos fijos - Artículos de deporte"/>
    <s v="GUANTE PARA RIFLEROS"/>
    <n v="53102701"/>
    <s v="Selección abreviada menor cuantía"/>
    <n v="2"/>
    <n v="6"/>
    <n v="4"/>
    <n v="380000"/>
    <s v="UNIDAD"/>
    <s v="NO SOLICITADAS"/>
  </r>
  <r>
    <x v="27"/>
    <s v="02-01-01-003-008-04"/>
    <n v="16"/>
    <s v="Activos fijos - Artículos de deporte"/>
    <s v="PALETAS PARA NATACIÓN"/>
    <n v="49141606"/>
    <s v="Selección abreviada menor cuantía"/>
    <n v="2"/>
    <n v="6"/>
    <n v="7"/>
    <n v="245000"/>
    <s v="UNIDAD"/>
    <s v="NO SOLICITADAS"/>
  </r>
  <r>
    <x v="27"/>
    <s v="02-01-01-003-008-04"/>
    <n v="16"/>
    <s v="Activos fijos - Artículos de deporte"/>
    <s v="TABLAS PARA NATACIÓN"/>
    <n v="49221533"/>
    <s v="Selección abreviada menor cuantía"/>
    <n v="2"/>
    <n v="6"/>
    <n v="7"/>
    <n v="280000"/>
    <s v="UNIDAD"/>
    <s v="NO SOLICITADAS"/>
  </r>
  <r>
    <x v="27"/>
    <s v="02-01-01-003-008-04"/>
    <n v="16"/>
    <s v="Activos fijos - Artículos de deporte"/>
    <s v="RELOJES SEGUNDEROS PORTABLES PARA PISCINA"/>
    <n v="54111503"/>
    <s v="Selección abreviada menor cuantía"/>
    <n v="2"/>
    <n v="6"/>
    <n v="1"/>
    <n v="280000"/>
    <s v="UNIDAD"/>
    <s v="NO SOLICITADAS"/>
  </r>
  <r>
    <x v="27"/>
    <s v="02-01-01-003-008-04"/>
    <n v="16"/>
    <s v="Activos fijos - Artículos de deporte"/>
    <s v="REMOS PARA NATACION "/>
    <n v="25111904"/>
    <s v="Selección abreviada menor cuantía"/>
    <n v="2"/>
    <n v="6"/>
    <n v="5"/>
    <n v="300000"/>
    <s v="UNIDAD"/>
    <s v="NO SOLICITADAS"/>
  </r>
  <r>
    <x v="27"/>
    <s v="02-01-01-003-008-04"/>
    <n v="16"/>
    <s v="Activos fijos - Artículos de deporte"/>
    <s v="PULLBOYS  PARA PISCINA "/>
    <n v="49241700"/>
    <s v="Selección abreviada menor cuantía"/>
    <n v="2"/>
    <n v="6"/>
    <n v="5"/>
    <n v="225000"/>
    <s v="UNIDAD"/>
    <s v="NO SOLICITADAS"/>
  </r>
  <r>
    <x v="27"/>
    <s v="02-01-01-003-008-04"/>
    <n v="16"/>
    <s v="Activos fijos - Artículos de deporte"/>
    <s v="CANCHAS TIRO CON ARCO"/>
    <n v="49181601"/>
    <s v="Selección abreviada menor cuantía"/>
    <n v="2"/>
    <n v="6"/>
    <n v="2"/>
    <n v="1700000"/>
    <s v="UNIDAD"/>
    <s v="NO SOLICITADAS"/>
  </r>
  <r>
    <x v="27"/>
    <s v="02-01-01-003-008-04"/>
    <n v="16"/>
    <s v="Activos fijos - Artículos de deporte"/>
    <s v="TAPAOJOS SENCILLOS PARA TIRADOR"/>
    <n v="42294512"/>
    <s v="Selección abreviada menor cuantía"/>
    <n v="2"/>
    <n v="6"/>
    <n v="6"/>
    <n v="168000"/>
    <s v="UNIDAD"/>
    <s v="NO SOLICITADAS"/>
  </r>
  <r>
    <x v="27"/>
    <s v="02-01-01-003-008-04"/>
    <n v="16"/>
    <s v="Activos fijos - Artículos de deporte"/>
    <s v="PLUMAS PLASTICAS 1.75&quot;, Ref. 1010008 X 100 UNIDADES_x000a_"/>
    <n v="49181600"/>
    <s v="Selección abreviada menor cuantía"/>
    <n v="2"/>
    <n v="6"/>
    <n v="5"/>
    <n v="232500"/>
    <s v="UNIDAD"/>
    <s v="NO SOLICITADAS"/>
  </r>
  <r>
    <x v="27"/>
    <s v="02-01-01-003-008-04"/>
    <n v="16"/>
    <s v="Activos fijos - Artículos de deporte"/>
    <s v="BCY 8125G MATERIAL DE CUERDA O PARA CUERDA"/>
    <n v="49181600"/>
    <s v="Selección abreviada menor cuantía"/>
    <n v="2"/>
    <n v="6"/>
    <n v="3"/>
    <n v="569100"/>
    <s v="UNIDAD"/>
    <s v="NO SOLICITADAS"/>
  </r>
  <r>
    <x v="27"/>
    <s v="02-01-01-003-008-04"/>
    <n v="16"/>
    <s v="Activos fijos - Artículos de deporte"/>
    <s v="BCY # 62 BRAIDED SERVING .021&quot;"/>
    <n v="49181600"/>
    <s v="Selección abreviada menor cuantía"/>
    <n v="2"/>
    <n v="6"/>
    <n v="3"/>
    <n v="180600"/>
    <s v="UNIDAD"/>
    <s v="NO SOLICITADAS"/>
  </r>
  <r>
    <x v="27"/>
    <s v="02-01-01-003-008-04"/>
    <n v="16"/>
    <s v="Activos fijos - Artículos de deporte"/>
    <s v="PUNTAS DE ACERO INOXIDABLE DE 120 GRANOS, ref. # 2070049"/>
    <n v="49181600"/>
    <s v="Selección abreviada menor cuantía"/>
    <n v="2"/>
    <n v="6"/>
    <n v="5"/>
    <n v="200000"/>
    <s v="DOCENA"/>
    <s v="NO SOLICITADAS"/>
  </r>
  <r>
    <x v="27"/>
    <s v="02-01-01-003-008-04"/>
    <n v="16"/>
    <s v="Activos fijos - Artículos de deporte"/>
    <s v="CULATINES ESTILO &quot;PIN NOCK&quot; TAMAÑO L .98&quot;. Ref. # 2070271"/>
    <n v="49181600"/>
    <s v="Selección abreviada menor cuantía"/>
    <n v="2"/>
    <n v="6"/>
    <n v="5"/>
    <n v="226000"/>
    <s v="DOCENA"/>
    <s v="NO SOLICITADAS"/>
  </r>
  <r>
    <x v="27"/>
    <s v="02-01-01-003-008-04"/>
    <n v="16"/>
    <s v="Activos fijos - Artículos de deporte"/>
    <s v="PINES DE ALUMINIO PARA FLECHAS &quot;ACE&quot;, Ref. # 2070099"/>
    <n v="49181600"/>
    <s v="Selección abreviada menor cuantía"/>
    <n v="2"/>
    <n v="6"/>
    <n v="6"/>
    <n v="27000"/>
    <s v="DOCENA"/>
    <s v="NO SOLICITADAS"/>
  </r>
  <r>
    <x v="27"/>
    <s v="02-01-01-003-008-04"/>
    <n v="16"/>
    <s v="Activos fijos - Artículos de deporte"/>
    <s v="FLECHAS MODELO &quot;ACE&quot;. CALIBRE 570 REQUERIDAS Y SUS MATERIALES DE MANTENIMIENTO."/>
    <n v="49181603"/>
    <s v="Selección abreviada menor cuantía"/>
    <n v="2"/>
    <n v="6"/>
    <n v="5"/>
    <n v="5050000"/>
    <s v="DOCENA"/>
    <s v="NO SOLICITADAS"/>
  </r>
  <r>
    <x v="27"/>
    <s v="02-01-01-003-008-04"/>
    <n v="16"/>
    <s v="Activos fijos - Artículos de deporte"/>
    <s v="PROTECTORES DE DEDOS (DACTILERAS) MANO DERECHA Ref. # 5380002 "/>
    <n v="49181600"/>
    <s v="Selección abreviada menor cuantía"/>
    <n v="2"/>
    <n v="6"/>
    <n v="5"/>
    <n v="650000"/>
    <s v="UNIDAD"/>
    <s v="NO SOLICITADAS"/>
  </r>
  <r>
    <x v="27"/>
    <s v="02-01-01-003-008-04"/>
    <n v="16"/>
    <s v="Activos fijos - Artículos de deporte"/>
    <s v="PROTECTORES DE BRAZO. REF. 2070557"/>
    <n v="49181600"/>
    <s v="Selección abreviada menor cuantía"/>
    <n v="2"/>
    <n v="6"/>
    <n v="5"/>
    <n v="126000"/>
    <s v="UNIDAD"/>
    <s v="NO SOLICITADAS"/>
  </r>
  <r>
    <x v="27"/>
    <s v="02-01-01-003-008-04"/>
    <n v="16"/>
    <s v="Activos fijos - Artículos de deporte"/>
    <s v="BOLAS DE PRACTICA"/>
    <n v="49181500"/>
    <s v="Selección abreviada menor cuantía"/>
    <n v="2"/>
    <n v="6"/>
    <n v="1500"/>
    <n v="1500000"/>
    <s v="UNIDAD"/>
    <s v="NO SOLICITADAS"/>
  </r>
  <r>
    <x v="27"/>
    <s v="02-01-01-003-008-04"/>
    <n v="16"/>
    <s v="Activos fijos - Artículos de deporte"/>
    <s v="BOLAS DE JUEGO"/>
    <n v="49181500"/>
    <s v="Selección abreviada menor cuantía"/>
    <n v="2"/>
    <n v="6"/>
    <n v="150"/>
    <n v="240000"/>
    <s v="UNIDAD"/>
    <s v="NO SOLICITADAS"/>
  </r>
  <r>
    <x v="27"/>
    <s v="02-01-01-004-004-01"/>
    <n v="10"/>
    <s v="Activos fijos - Maquinaria agropecuaria o silvícola y sus partes y piezas"/>
    <s v="GUADAÑAS"/>
    <n v="27112006"/>
    <n v="0"/>
    <n v="2"/>
    <n v="4"/>
    <n v="5"/>
    <n v="10000000"/>
    <s v="UNIDAD"/>
    <s v="NO SOLICITADAS"/>
  </r>
  <r>
    <x v="27"/>
    <s v="02-01-01-004-004-08"/>
    <n v="16"/>
    <s v="Activos fijos - Aparatos de uso doméstico y sus partes y piezas"/>
    <s v="KIT DE HERRAMIENTA ESGRIMA"/>
    <n v="49221500"/>
    <s v="Mínima cuantía"/>
    <n v="2"/>
    <n v="5"/>
    <n v="1"/>
    <n v="450000"/>
    <s v="UNIDAD"/>
    <s v="NO SOLICITADAS"/>
  </r>
  <r>
    <x v="27"/>
    <s v="02-01-01-004-004-08"/>
    <n v="16"/>
    <s v="Activos fijos - Aparatos de uso doméstico y sus partes y piezas"/>
    <s v="CONGELADOR HORIZONTAL MABE ALASKA520B1 - 515 LITROS BLANCO"/>
    <n v="24131601"/>
    <s v="Selección abreviada - acuerdo marco"/>
    <n v="2"/>
    <n v="5"/>
    <n v="1"/>
    <n v="2542000"/>
    <s v="UNIDAD"/>
    <s v="NO SOLICITADAS"/>
  </r>
  <r>
    <x v="27"/>
    <s v="02-01-01-004-004-08"/>
    <n v="16"/>
    <s v="Activos fijos - Aparatos de uso doméstico y sus partes y piezas"/>
    <s v="COCINA ELÉCTRICA DE 36 , INOXIDABLE FRIGIDAIRE FFEC3605LS"/>
    <n v="48101500"/>
    <s v="Selección abreviada - acuerdo marco"/>
    <n v="2"/>
    <n v="5"/>
    <n v="1"/>
    <n v="2893000"/>
    <s v="UNIDAD"/>
    <s v="NO SOLICITADAS"/>
  </r>
  <r>
    <x v="27"/>
    <s v="02-01-01-004-004-08"/>
    <n v="16"/>
    <s v="Activos fijos - Aparatos de uso doméstico y sus partes y piezas"/>
    <s v="NEVERA"/>
    <n v="52141509"/>
    <s v="Selección abreviada - acuerdo marco"/>
    <n v="2"/>
    <n v="4"/>
    <n v="1"/>
    <n v="850000"/>
    <s v="UNIDAD"/>
    <s v="NO SOLICITADAS"/>
  </r>
  <r>
    <x v="27"/>
    <s v="02-01-01-004-004-09"/>
    <n v="16"/>
    <s v="Activos fijos - Otra maquinaria para usos especiales y sus partes y piezas"/>
    <s v="ASPIRADORA ELECTRICA PARA PISCINAS "/>
    <n v="47121602"/>
    <s v="Mínima cuantía"/>
    <n v="2"/>
    <n v="5"/>
    <n v="1"/>
    <n v="4500000"/>
    <s v="UNIDAD"/>
    <s v="NO SOLICITADAS"/>
  </r>
  <r>
    <x v="27"/>
    <s v="02-01-01-004-004-09"/>
    <n v="16"/>
    <s v="Activos fijos - Otra maquinaria para usos especiales y sus partes y piezas"/>
    <s v="CARRO ASPIRADOR DE 8 RUEDAS"/>
    <n v="47121607"/>
    <s v="Mínima cuantía"/>
    <n v="2"/>
    <n v="5"/>
    <n v="1"/>
    <n v="150000"/>
    <s v="UNIDAD"/>
    <s v="NO SOLICITADAS"/>
  </r>
  <r>
    <x v="27"/>
    <s v="02-01-01-004-004-09"/>
    <n v="10"/>
    <s v="Activos fijos - Otra maquinaria para usos especiales y sus partes y piezas"/>
    <s v="TRITURADORA DE PAPEL"/>
    <n v="44101603"/>
    <s v="Selección abreviada - acuerdo marco"/>
    <n v="2"/>
    <n v="5"/>
    <n v="1"/>
    <n v="900000"/>
    <s v="UNIDAD"/>
    <s v="NO SOLICITADAS"/>
  </r>
  <r>
    <x v="27"/>
    <s v="02-02-01-004-007-02"/>
    <n v="10"/>
    <s v="Materiales y suministros - Aparatos transmisores de televisión y radio; televisión, video y cámaras digitales; teléfonos"/>
    <s v="RADIO VHF-AM"/>
    <n v="43221721"/>
    <n v="0"/>
    <n v="0"/>
    <n v="0"/>
    <n v="1"/>
    <n v="1000000"/>
    <s v="UNIDAD"/>
    <s v=""/>
  </r>
  <r>
    <x v="27"/>
    <s v="02-01-01-004-007-02"/>
    <n v="10"/>
    <s v="Activos fijos - Aparatos transmisores de televisión y radio; televisión, video y cámaras digitales; teléfonos"/>
    <s v="RADIO TRUNKING APX 5000"/>
    <n v="43221721"/>
    <n v="0"/>
    <n v="0"/>
    <n v="0"/>
    <n v="2"/>
    <n v="26310000"/>
    <s v="UNIDAD"/>
    <s v=""/>
  </r>
  <r>
    <x v="27"/>
    <s v="02-02-01-002-007"/>
    <n v="16"/>
    <s v="Materiales y suministros - Artículos textiles (excepto prendas de vestir)"/>
    <s v="LIMPIONES   DE  TELA"/>
    <n v="47131502"/>
    <s v="Mínima cuantía"/>
    <n v="1"/>
    <n v="6"/>
    <n v="50"/>
    <n v="175000"/>
    <s v="UNIDAD"/>
    <s v="NO SOLICITADAS"/>
  </r>
  <r>
    <x v="27"/>
    <s v="02-02-01-002-006"/>
    <n v="16"/>
    <s v="Materiales y suministros - Hilados e hilos; tejidos de fibras textiles incluso afelpados"/>
    <s v="MADEJAS DE HILO DE &quot;SERVING&quot; Ref. # 1350005, 1350053"/>
    <n v="49181600"/>
    <s v="Selección abreviada menor cuantía"/>
    <n v="2"/>
    <n v="5"/>
    <n v="3"/>
    <n v="255000"/>
    <s v="UNIDAD"/>
    <s v="NO SOLICITADAS"/>
  </r>
  <r>
    <x v="27"/>
    <s v="02-02-01-002-007"/>
    <n v="16"/>
    <s v="Materiales y suministros - Artículos textiles (excepto prendas de vestir)"/>
    <s v="TAPA BOCAS DESECHABLES"/>
    <n v="46181700"/>
    <s v="Mínima cuantía"/>
    <n v="1"/>
    <n v="6"/>
    <n v="100"/>
    <n v="20000"/>
    <s v="UNIDAD"/>
    <s v="NO SOLICITADAS"/>
  </r>
  <r>
    <x v="27"/>
    <s v="02-02-01-002-007"/>
    <n v="16"/>
    <s v="Materiales y suministros - Artículos textiles (excepto prendas de vestir)"/>
    <s v="CAPAS PARA PELUQUERIA"/>
    <n v="53131642"/>
    <s v="Mínima cuantía"/>
    <n v="1"/>
    <n v="6"/>
    <n v="10"/>
    <n v="80000"/>
    <s v="UNIDAD"/>
    <s v="NO SOLICITADAS"/>
  </r>
  <r>
    <x v="27"/>
    <s v="02-02-01-002-007"/>
    <n v="16"/>
    <s v="Materiales y suministros - Artículos textiles (excepto prendas de vestir)"/>
    <s v="PENDON BANDA DE GUERRA LIRAS "/>
    <n v="55121714"/>
    <s v="Selección abreviada menor cuantía"/>
    <n v="2"/>
    <n v="5"/>
    <n v="22"/>
    <n v="3190000"/>
    <s v="UNIDAD"/>
    <s v="NO SOLICITADAS"/>
  </r>
  <r>
    <x v="27"/>
    <s v="02-02-01-002-007"/>
    <n v="16"/>
    <s v="Materiales y suministros - Artículos textiles (excepto prendas de vestir)"/>
    <s v="PENDON BANDA DE GUERRA CAJAS"/>
    <n v="55121714"/>
    <s v="Selección abreviada menor cuantía"/>
    <n v="2"/>
    <n v="5"/>
    <n v="22"/>
    <n v="3190000"/>
    <s v="UNIDAD"/>
    <s v="NO SOLICITADAS"/>
  </r>
  <r>
    <x v="27"/>
    <s v="02-02-01-002-007"/>
    <n v="16"/>
    <s v="Materiales y suministros - Artículos textiles (excepto prendas de vestir)"/>
    <s v="PENDON BANDA DE GUERRA TAMBORAS"/>
    <n v="55121714"/>
    <s v="Selección abreviada menor cuantía"/>
    <n v="2"/>
    <n v="5"/>
    <n v="22"/>
    <n v="3190000"/>
    <s v="UNIDAD"/>
    <s v="NO SOLICITADAS"/>
  </r>
  <r>
    <x v="27"/>
    <s v="02-02-01-002-007"/>
    <n v="16"/>
    <s v="Materiales y suministros - Artículos textiles (excepto prendas de vestir)"/>
    <s v="PENDON BANDA DE GUERRA BOMBOS"/>
    <n v="55121714"/>
    <s v="Selección abreviada menor cuantía"/>
    <n v="2"/>
    <n v="5"/>
    <n v="22"/>
    <n v="3190000"/>
    <s v="UNIDAD"/>
    <s v="NO SOLICITADAS"/>
  </r>
  <r>
    <x v="27"/>
    <s v="02-02-01-002-007"/>
    <n v="16"/>
    <s v="Materiales y suministros - Artículos textiles (excepto prendas de vestir)"/>
    <s v="PENDON BANDA DE GUERRA CORNETAS"/>
    <n v="55121714"/>
    <s v="Selección abreviada menor cuantía"/>
    <n v="2"/>
    <n v="5"/>
    <n v="22"/>
    <n v="3190000"/>
    <s v="UNIDAD"/>
    <s v="NO SOLICITADAS"/>
  </r>
  <r>
    <x v="27"/>
    <s v="02-02-01-002-007"/>
    <n v="16"/>
    <s v="Materiales y suministros - Artículos textiles (excepto prendas de vestir)"/>
    <s v="PAÑO LIMPIADOR DE LLAVES PLATEADAS"/>
    <n v="60121241"/>
    <s v="Selección abreviada menor cuantía"/>
    <n v="2"/>
    <n v="5"/>
    <n v="1"/>
    <n v="28500"/>
    <s v="UNIDAD"/>
    <s v="NO SOLICITADAS"/>
  </r>
  <r>
    <x v="27"/>
    <s v="02-02-01-002-007"/>
    <n v="16"/>
    <s v="Materiales y suministros - Artículos textiles (excepto prendas de vestir)"/>
    <s v="PAÑO PARA LIMPIEZA DE PLATA "/>
    <n v="60121241"/>
    <s v="Selección abreviada menor cuantía"/>
    <n v="2"/>
    <n v="5"/>
    <n v="1"/>
    <n v="35000"/>
    <s v="UNIDAD"/>
    <s v="NO SOLICITADAS"/>
  </r>
  <r>
    <x v="27"/>
    <s v="02-02-01-002-007"/>
    <n v="16"/>
    <s v="Materiales y suministros - Artículos textiles (excepto prendas de vestir)"/>
    <s v="ASTA PARA BANDERA CON MOHARRA"/>
    <n v="55121905"/>
    <s v="Selección abreviada menor cuantía"/>
    <n v="2"/>
    <n v="5"/>
    <n v="12"/>
    <n v="3427200"/>
    <s v="UNIDAD"/>
    <s v="NO SOLICITADAS"/>
  </r>
  <r>
    <x v="27"/>
    <s v="02-02-01-004-002"/>
    <n v="16"/>
    <s v="Materiales y suministros - Productos metálicos elaborados (excepto maquinaria y equipo)"/>
    <s v="BROCHE DORADO DE LUJO CON ESCUDOS REPUBLICA DE COLOMBIA, FAC Y EMAVI"/>
    <n v="53141507"/>
    <s v="Selección abreviada menor cuantía"/>
    <n v="2"/>
    <n v="5"/>
    <n v="3"/>
    <n v="642600"/>
    <s v="UNIDAD"/>
    <s v="NO SOLICITADAS"/>
  </r>
  <r>
    <x v="27"/>
    <s v="02-02-01-002-007"/>
    <n v="16"/>
    <s v="Materiales y suministros - Artículos textiles (excepto prendas de vestir)"/>
    <s v="BANDERA PARA EXTERIORES ALOJAMIENTOS  DE CADETES"/>
    <n v="55121715"/>
    <s v="Selección abreviada menor cuantía"/>
    <n v="2"/>
    <n v="5"/>
    <n v="6"/>
    <n v="1570800"/>
    <s v="UNIDAD"/>
    <s v="NO SOLICITADAS"/>
  </r>
  <r>
    <x v="27"/>
    <s v="02-02-01-002-007"/>
    <n v="16"/>
    <s v="Materiales y suministros - Artículos textiles (excepto prendas de vestir)"/>
    <s v="BANDERA PARA EXTERIORES  FAC Y EMAVI PARA EL CAMPO DE PARADAS "/>
    <n v="55121715"/>
    <s v="Selección abreviada menor cuantía"/>
    <n v="2"/>
    <n v="5"/>
    <n v="2"/>
    <n v="4284000"/>
    <s v="UNIDAD"/>
    <s v="NO SOLICITADAS"/>
  </r>
  <r>
    <x v="27"/>
    <s v="02-02-01-002-007"/>
    <n v="16"/>
    <s v="Materiales y suministros - Artículos textiles (excepto prendas de vestir)"/>
    <s v="BANDERA PARA EXTERIORES COLOMBIA PARA EL CAMPO DE PARADAS "/>
    <n v="55121715"/>
    <s v="Selección abreviada menor cuantía"/>
    <n v="2"/>
    <n v="5"/>
    <n v="1"/>
    <n v="1725500"/>
    <s v="UNIDAD"/>
    <s v="NO SOLICITADAS"/>
  </r>
  <r>
    <x v="27"/>
    <s v="02-02-01-002-007"/>
    <n v="16"/>
    <s v="Materiales y suministros - Artículos textiles (excepto prendas de vestir)"/>
    <s v="BANDERINES DE GRADOS (BG, TC, MY, CT, TE Y ST)"/>
    <n v="55121715"/>
    <s v="Selección abreviada menor cuantía"/>
    <n v="2"/>
    <n v="5"/>
    <n v="7"/>
    <n v="999600"/>
    <s v="UNIDAD"/>
    <s v="NO SOLICITADAS"/>
  </r>
  <r>
    <x v="27"/>
    <s v="02-02-01-002-007"/>
    <n v="16"/>
    <s v="Materiales y suministros - Artículos textiles (excepto prendas de vestir)"/>
    <s v="BANDERAS PARA INTERIORES COLOMBIA, FAC Y EMAVI"/>
    <n v="55121715"/>
    <s v="Selección abreviada menor cuantía"/>
    <n v="2"/>
    <n v="5"/>
    <n v="3"/>
    <n v="1606500"/>
    <s v="UNIDAD"/>
    <s v="NO SOLICITADAS"/>
  </r>
  <r>
    <x v="27"/>
    <s v="02-02-01-002-007"/>
    <n v="16"/>
    <s v="Materiales y suministros - Artículos textiles (excepto prendas de vestir)"/>
    <s v="BASE PARA ASTA DE BANDERA INDIVIDUAL"/>
    <n v="55121905"/>
    <s v="Selección abreviada menor cuantía"/>
    <n v="2"/>
    <n v="5"/>
    <n v="8"/>
    <n v="1142400"/>
    <s v="UNIDAD"/>
    <s v="NO SOLICITADAS"/>
  </r>
  <r>
    <x v="27"/>
    <s v="02-02-01-002-007"/>
    <n v="16"/>
    <s v="Materiales y suministros - Artículos textiles (excepto prendas de vestir)"/>
    <s v="BANDERAS DE COLOMBIA PARA EXTERIORES ASTA DE HONORES"/>
    <n v="55121715"/>
    <s v="Selección abreviada menor cuantía"/>
    <n v="2"/>
    <n v="5"/>
    <n v="1"/>
    <n v="737800"/>
    <s v="UNIDAD"/>
    <s v="NO SOLICITADAS"/>
  </r>
  <r>
    <x v="27"/>
    <s v="02-02-01-002-007"/>
    <n v="16"/>
    <s v="Materiales y suministros - Artículos textiles (excepto prendas de vestir)"/>
    <s v="BANDERAS PARA EXTERIORES ASTA DE HONORES FAC Y EMAVI"/>
    <n v="55121715"/>
    <s v="Selección abreviada menor cuantía"/>
    <n v="2"/>
    <n v="5"/>
    <n v="2"/>
    <n v="1904000"/>
    <s v="UNIDAD"/>
    <s v="NO SOLICITADAS"/>
  </r>
  <r>
    <x v="27"/>
    <s v="02-02-01-002-007"/>
    <n v="16"/>
    <s v="Materiales y suministros - Artículos textiles (excepto prendas de vestir)"/>
    <s v="BANDERA PARA EXTERIORES COLOMBIA (01), FAC(01), EMAV(01)I, GRUCA (02)"/>
    <n v="55121715"/>
    <s v="Selección abreviada menor cuantía"/>
    <n v="2"/>
    <n v="5"/>
    <n v="5"/>
    <n v="1428000"/>
    <s v="UNIDAD"/>
    <s v="NO SOLICITADAS"/>
  </r>
  <r>
    <x v="27"/>
    <s v="02-02-01-002-007"/>
    <n v="16"/>
    <s v="Materiales y suministros - Artículos textiles (excepto prendas de vestir)"/>
    <s v="BANDERAS PARA CEREMONIAL MILITAR BANDERA DE GUERRA, FUERZA AEREA Y EMAVI"/>
    <n v="55121715"/>
    <s v="Selección abreviada menor cuantía"/>
    <n v="2"/>
    <n v="5"/>
    <n v="3"/>
    <n v="1606500"/>
    <s v="UNIDAD"/>
    <s v="NO SOLICITADAS"/>
  </r>
  <r>
    <x v="27"/>
    <s v="02-02-01-002-007"/>
    <n v="16"/>
    <s v="Materiales y suministros - Artículos textiles (excepto prendas de vestir)"/>
    <s v="PENDON VERTICAL CAMPO DE PARADAS (COLOMBIA)"/>
    <n v="55121714"/>
    <s v="Selección abreviada menor cuantía"/>
    <n v="2"/>
    <n v="5"/>
    <n v="9"/>
    <n v="3748500"/>
    <s v="UNIDAD"/>
    <s v="NO SOLICITADAS"/>
  </r>
  <r>
    <x v="27"/>
    <s v="02-02-01-002-007"/>
    <n v="16"/>
    <s v="Materiales y suministros - Artículos textiles (excepto prendas de vestir)"/>
    <s v="PENDON VERTICAL CAMPO DE PARADAS (FAC)"/>
    <n v="55121714"/>
    <s v="Selección abreviada menor cuantía"/>
    <n v="2"/>
    <n v="5"/>
    <n v="9"/>
    <n v="4819500"/>
    <s v="UNIDAD"/>
    <s v="NO SOLICITADAS"/>
  </r>
  <r>
    <x v="27"/>
    <s v="02-02-01-002-007"/>
    <n v="16"/>
    <s v="Materiales y suministros - Artículos textiles (excepto prendas de vestir)"/>
    <s v="BANDERAS DE PAISES "/>
    <n v="55121715"/>
    <s v="Selección abreviada menor cuantía"/>
    <n v="2"/>
    <n v="5"/>
    <n v="15"/>
    <n v="6247500"/>
    <s v="UNIDAD"/>
    <s v="NO SOLICITADAS"/>
  </r>
  <r>
    <x v="27"/>
    <s v="02-02-01-002-007"/>
    <n v="16"/>
    <s v="Materiales y suministros - Artículos textiles (excepto prendas de vestir)"/>
    <s v="BANDERAS PASILLO PRESIDENCIAL "/>
    <n v="55121715"/>
    <s v="Selección abreviada menor cuantía"/>
    <n v="2"/>
    <n v="5"/>
    <n v="6"/>
    <n v="2499000"/>
    <s v="UNIDAD"/>
    <s v="NO SOLICITADAS"/>
  </r>
  <r>
    <x v="27"/>
    <s v="02-02-01-002-007"/>
    <n v="16"/>
    <s v="Materiales y suministros - Artículos textiles (excepto prendas de vestir)"/>
    <s v="BANDERAS UNIDADES AEREAS"/>
    <n v="55121715"/>
    <s v="Selección abreviada menor cuantía"/>
    <n v="2"/>
    <n v="5"/>
    <n v="16"/>
    <n v="8568000"/>
    <s v="UNIDAD"/>
    <s v="NO SOLICITADAS"/>
  </r>
  <r>
    <x v="27"/>
    <s v="02-02-01-002-007"/>
    <n v="16"/>
    <s v="Materiales y suministros - Artículos textiles (excepto prendas de vestir)"/>
    <s v="BANDERAS ESCUADRONES DE VUELO"/>
    <n v="55121715"/>
    <s v="Selección abreviada menor cuantía"/>
    <n v="2"/>
    <n v="5"/>
    <n v="25"/>
    <n v="10412500"/>
    <s v="UNIDAD"/>
    <s v="NO SOLICITADAS"/>
  </r>
  <r>
    <x v="27"/>
    <s v="02-02-01-002-007"/>
    <n v="16"/>
    <s v="Materiales y suministros - Artículos textiles (excepto prendas de vestir)"/>
    <s v="BANDERA TIPO PENDON EN V PARA INTERIOR UNIDADES AEREAS"/>
    <n v="55121715"/>
    <s v="Selección abreviada menor cuantía"/>
    <n v="2"/>
    <n v="5"/>
    <n v="16"/>
    <n v="8568000"/>
    <s v="UNIDAD"/>
    <s v="NO SOLICITADAS"/>
  </r>
  <r>
    <x v="27"/>
    <s v="02-02-01-002-007"/>
    <n v="16"/>
    <s v="Materiales y suministros - Artículos textiles (excepto prendas de vestir)"/>
    <s v="BANDERIN CON ESCUDO CADA ESCUADRON DE PROGRAMA VOLAR"/>
    <n v="55121715"/>
    <s v="Selección abreviada menor cuantía"/>
    <n v="2"/>
    <n v="5"/>
    <n v="4"/>
    <n v="180000"/>
    <s v="UNIDAD"/>
    <s v="NO SOLICITADAS"/>
  </r>
  <r>
    <x v="27"/>
    <s v="02-02-01-002-007"/>
    <n v="16"/>
    <s v="Materiales y suministros - Artículos textiles (excepto prendas de vestir)"/>
    <s v="BANDERAS PARA INTERIORES COLOMBIA, EJERCITO, ARMADA, FAC, PONAL Y EMAVI"/>
    <n v="55121715"/>
    <s v="Selección abreviada menor cuantía"/>
    <n v="2"/>
    <n v="5"/>
    <n v="6"/>
    <n v="2100000"/>
    <s v="UNIDAD"/>
    <s v="NO SOLICITADAS"/>
  </r>
  <r>
    <x v="27"/>
    <s v="02-02-01-002-007"/>
    <n v="16"/>
    <s v="Materiales y suministros - Artículos textiles (excepto prendas de vestir)"/>
    <s v="BASE PARA ASTA DE BANDERA INDIVIDUAL"/>
    <n v="32141106"/>
    <s v="Selección abreviada menor cuantía"/>
    <n v="2"/>
    <n v="5"/>
    <n v="6"/>
    <n v="510000"/>
    <s v="UNIDAD"/>
    <s v="NO SOLICITADAS"/>
  </r>
  <r>
    <x v="27"/>
    <s v="02-02-01-002-007"/>
    <n v="16"/>
    <s v="Materiales y suministros - Artículos textiles (excepto prendas de vestir)"/>
    <s v="SACOS "/>
    <n v="24121500"/>
    <s v="Mínima cuantía"/>
    <n v="2"/>
    <n v="4"/>
    <n v="25000"/>
    <n v="18000000"/>
    <s v="UNIDAD"/>
    <s v="NO SOLICITADAS"/>
  </r>
  <r>
    <x v="27"/>
    <s v="02-02-01-002-008"/>
    <n v="16"/>
    <s v="Materiales y suministros - Dotación (prendas de vestir y calzado)"/>
    <s v="UNIFORME No. 1 DE CEREMONIAL MILITAR Y GALA PARA CADETES"/>
    <n v="53102701"/>
    <s v="Mínima cuantía"/>
    <n v="1"/>
    <n v="5"/>
    <n v="160"/>
    <n v="83200000"/>
    <s v="UNIDAD"/>
    <s v="NO SOLICITADAS"/>
  </r>
  <r>
    <x v="27"/>
    <s v="02-02-01-003-001"/>
    <n v="16"/>
    <s v="Materiales y suministros - Productos de madera, corcho, cestería y espartería"/>
    <s v="CARPINTERÍA"/>
    <n v="30191800"/>
    <s v="Selección abreviada menor cuantía"/>
    <n v="1"/>
    <n v="10"/>
    <n v="10000000"/>
    <n v="10000000"/>
    <s v="GLOBAL"/>
    <s v="NO SOLICITADAS"/>
  </r>
  <r>
    <x v="27"/>
    <s v="02-02-01-003-002-01"/>
    <n v="16"/>
    <s v="Materiales y suministros - Pasta de papel, papel y cartón"/>
    <s v="LAMINA TROQ PARA CANCHAS ARCO"/>
    <n v="49181601"/>
    <s v="Selección abreviada menor cuantía"/>
    <n v="2"/>
    <n v="5"/>
    <n v="1500"/>
    <n v="1800000"/>
    <s v="UNIDAD"/>
    <s v="NO SOLICITADAS"/>
  </r>
  <r>
    <x v="27"/>
    <s v="02-02-01-003-002-01"/>
    <n v="10"/>
    <s v="Materiales y suministros - Pasta de papel, papel y cartón"/>
    <s v="TOALLAS DE PAPEL "/>
    <n v="14111703"/>
    <s v="Mínima cuantía"/>
    <n v="2"/>
    <n v="4"/>
    <n v="100"/>
    <n v="2600000"/>
    <s v="UNIDAD"/>
    <s v="NO SOLICITADAS"/>
  </r>
  <r>
    <x v="27"/>
    <s v="02-02-01-003-002-01"/>
    <n v="16"/>
    <s v="Materiales y suministros - Pasta de papel, papel y cartón"/>
    <s v="PAPEL  HIGIENICO PEQUEÑO"/>
    <n v="14111704"/>
    <s v="Mínima cuantía"/>
    <n v="1"/>
    <n v="6"/>
    <n v="1500"/>
    <n v="2550000"/>
    <s v="UNIDAD"/>
    <s v="NO SOLICITADAS"/>
  </r>
  <r>
    <x v="27"/>
    <s v="02-02-01-003-002-01"/>
    <n v="16"/>
    <s v="Materiales y suministros - Pasta de papel, papel y cartón"/>
    <s v="PAPEL HIGIENICO TAMAÑO INSTITUCIONAL"/>
    <n v="14111704"/>
    <s v="Mínima cuantía"/>
    <n v="1"/>
    <n v="6"/>
    <n v="250"/>
    <n v="3000000"/>
    <s v="UNIDAD"/>
    <s v="NO SOLICITADAS"/>
  </r>
  <r>
    <x v="27"/>
    <s v="02-02-01-003-002-01"/>
    <n v="16"/>
    <s v="Materiales y suministros - Pasta de papel, papel y cartón"/>
    <s v="TOALLAS DE MANO "/>
    <n v="14111703"/>
    <s v="Mínima cuantía"/>
    <n v="1"/>
    <n v="6"/>
    <n v="200"/>
    <n v="3000000"/>
    <s v="UNIDAD"/>
    <s v="NO SOLICITADAS"/>
  </r>
  <r>
    <x v="27"/>
    <s v="02-02-01-003-002-02"/>
    <n v="16"/>
    <s v="Materiales y suministros - Libros impresos"/>
    <s v="LIBROS LECTURA Y RECURSOS"/>
    <n v="60102300"/>
    <s v="Mínima cuantía"/>
    <n v="2"/>
    <n v="4"/>
    <n v="1"/>
    <n v="12000000"/>
    <s v="GLOBAL"/>
    <s v="NO SOLICITADAS"/>
  </r>
  <r>
    <x v="27"/>
    <s v="02-02-01-003-002-03"/>
    <n v="16"/>
    <s v="Materiales y suministros - Diarios, revistas y publicaciones periódicas, publicados por lo menos cuatro veces por semana"/>
    <s v="RENOVACION Y/O SUSCRIPCION A PERIODICOS Y REVISTAS "/>
    <n v="55101506"/>
    <s v="Mínima cuantía"/>
    <n v="1"/>
    <n v="12"/>
    <n v="1"/>
    <n v="12000000"/>
    <s v="GLOBAL"/>
    <s v="NO SOLICITADAS"/>
  </r>
  <r>
    <x v="2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GRASA SUAVE PARA CORCHO"/>
    <n v="12352211"/>
    <s v="Mínima cuantía"/>
    <n v="2"/>
    <n v="5"/>
    <n v="5"/>
    <n v="60000"/>
    <s v="UNIDAD"/>
    <s v="NO SOLICITADAS"/>
  </r>
  <r>
    <x v="2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GRASA SUAVE PARA CORCHO"/>
    <n v="12352211"/>
    <s v="Mínima cuantía"/>
    <n v="2"/>
    <n v="5"/>
    <n v="1"/>
    <n v="12000"/>
    <s v="UNIDAD"/>
    <s v="NO SOLICITADAS"/>
  </r>
  <r>
    <x v="2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ACEITE DELGADO PARA PISTONES"/>
    <n v="12181601"/>
    <s v="Mínima cuantía"/>
    <n v="2"/>
    <n v="5"/>
    <n v="3"/>
    <n v="75000"/>
    <s v="UNIDAD"/>
    <s v="NO SOLICITADAS"/>
  </r>
  <r>
    <x v="2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GRASA PARA VALVULAS "/>
    <n v="12181601"/>
    <s v="Mínima cuantía"/>
    <n v="2"/>
    <n v="5"/>
    <n v="2"/>
    <n v="46000"/>
    <s v="UNIDAD"/>
    <s v="NO SOLICITADAS"/>
  </r>
  <r>
    <x v="2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CYMBAL POLISH LIMPIADOR DE PLATILLOS"/>
    <n v="15121500"/>
    <s v="Mínima cuantía"/>
    <n v="0"/>
    <n v="5"/>
    <n v="1"/>
    <n v="60000"/>
    <s v="UNIDAD"/>
    <s v="NO SOLICITADAS"/>
  </r>
  <r>
    <x v="27"/>
    <s v="02-02-01-003-004-01"/>
    <n v="16"/>
    <s v="Materiales y suministros - Químicos orgánicos básicos"/>
    <s v="GLIFOSOL"/>
    <n v="10171700"/>
    <s v="Mínima cuantía"/>
    <n v="2"/>
    <n v="4"/>
    <n v="150"/>
    <n v="2700000"/>
    <s v="LITRO"/>
    <s v="NO SOLICITADAS"/>
  </r>
  <r>
    <x v="27"/>
    <s v="02-02-01-003-004-02"/>
    <n v="10"/>
    <s v="Materiales y suministros - Productos químicos inorgánicos básicos n. C. P."/>
    <s v="HIPOCLORITO"/>
    <n v="47131807"/>
    <s v="Mínima cuantía"/>
    <n v="2"/>
    <n v="4"/>
    <n v="50"/>
    <n v="1250000"/>
    <s v="GALON"/>
    <s v="NO SOLICITADAS"/>
  </r>
  <r>
    <x v="27"/>
    <s v="02-02-01-003-004-02"/>
    <n v="16"/>
    <s v="Materiales y suministros - Productos químicos inorgánicos básicos n. C. P."/>
    <s v="SODA CAUSTICA"/>
    <n v="41104201"/>
    <s v="Mínima cuantía"/>
    <n v="2"/>
    <n v="4"/>
    <n v="60"/>
    <n v="211200"/>
    <s v="UNIDAD"/>
    <s v="NO SOLICITADAS"/>
  </r>
  <r>
    <x v="27"/>
    <s v="02-02-01-003-004-02"/>
    <n v="16"/>
    <s v="Materiales y suministros - Productos químicos inorgánicos básicos n. C. P."/>
    <s v="PASTAS DE CLORO"/>
    <n v="41104201"/>
    <s v="Mínima cuantía"/>
    <n v="2"/>
    <n v="4"/>
    <n v="400"/>
    <n v="1120000"/>
    <s v="UNIDAD"/>
    <s v="NO SOLICITADAS"/>
  </r>
  <r>
    <x v="27"/>
    <s v="02-02-01-003-004-02"/>
    <n v="16"/>
    <s v="Materiales y suministros - Productos químicos inorgánicos básicos n. C. P."/>
    <s v="CLORO GASEOSO"/>
    <n v="12141900"/>
    <s v="Mínima cuantía"/>
    <n v="2"/>
    <n v="4"/>
    <n v="24"/>
    <n v="15600000"/>
    <s v="UNIDAD"/>
    <s v="NO SOLICITADAS"/>
  </r>
  <r>
    <x v="27"/>
    <s v="02-02-01-003-004-02"/>
    <n v="16"/>
    <s v="Materiales y suministros - Productos químicos inorgánicos básicos n. C. P."/>
    <s v="CLORO GRANULADO"/>
    <n v="41104201"/>
    <s v="Mínima cuantía"/>
    <n v="2"/>
    <n v="4"/>
    <n v="30"/>
    <n v="262500"/>
    <s v="UNIDAD"/>
    <s v="NO SOLICITADAS"/>
  </r>
  <r>
    <x v="27"/>
    <s v="02-02-01-003-004-06"/>
    <n v="16"/>
    <s v="Materiales y suministros - Abonos y plaguicidas"/>
    <s v="INSECTICIDA EN AEROSOL"/>
    <n v="10191509"/>
    <s v="Mínima cuantía"/>
    <n v="1"/>
    <n v="6"/>
    <n v="50"/>
    <n v="600000"/>
    <s v="UNIDAD"/>
    <s v="NO SOLICITADAS"/>
  </r>
  <r>
    <x v="27"/>
    <s v="02-02-01-003-005-01"/>
    <n v="16"/>
    <s v="Materiales y suministros - Pinturas y barnices y productos relacionados; colores para la pintura artística; tintas"/>
    <s v="PINTURA"/>
    <n v="31211500"/>
    <s v="Selección abreviada menor cuantía"/>
    <n v="1"/>
    <n v="10"/>
    <n v="30000000"/>
    <n v="30000000"/>
    <s v="GLOBAL"/>
    <s v="NO SOLICITADAS"/>
  </r>
  <r>
    <x v="27"/>
    <s v="02-02-01-003-005-02"/>
    <n v="16"/>
    <s v="Materiales y suministros - Productos farmacéuticos"/>
    <s v="SUMINISTROS VETERINARIOS "/>
    <n v="42121600"/>
    <s v="Mínima cuantía"/>
    <n v="1"/>
    <n v="6"/>
    <n v="1"/>
    <n v="50000000"/>
    <s v="UNIDAD"/>
    <s v="NO SOLICITADAS"/>
  </r>
  <r>
    <x v="27"/>
    <s v="02-02-01-003-005-02"/>
    <n v="16"/>
    <s v="Materiales y suministros - Productos farmacéuticos"/>
    <s v="ESPARADRAPO TIPO TELA TARRO SURTIDO X 6 ROLLOS"/>
    <n v="42311505"/>
    <s v="Mínima cuantía"/>
    <n v="1"/>
    <n v="6"/>
    <n v="10"/>
    <n v="220000"/>
    <s v="UNIDAD"/>
    <s v="NO SOLICITADAS"/>
  </r>
  <r>
    <x v="27"/>
    <s v="02-02-01-003-005-02"/>
    <n v="16"/>
    <s v="Materiales y suministros - Productos farmacéuticos"/>
    <s v="LINIMENTO DEPORTIVO"/>
    <n v="42142100"/>
    <s v="Mínima cuantía"/>
    <n v="1"/>
    <n v="6"/>
    <n v="10"/>
    <n v="280000"/>
    <s v="UNIDAD"/>
    <s v="NO SOLICITADAS"/>
  </r>
  <r>
    <x v="27"/>
    <s v="02-02-01-003-005-02"/>
    <n v="16"/>
    <s v="Materiales y suministros - Productos farmacéuticos"/>
    <s v="VENDA COBAN COLOR PIEL DE 6” X 5 YATDAS"/>
    <n v="42311500"/>
    <s v="Mínima cuantía"/>
    <n v="1"/>
    <n v="6"/>
    <n v="1"/>
    <n v="40000"/>
    <s v="UNIDAD"/>
    <s v="NO SOLICITADAS"/>
  </r>
  <r>
    <x v="27"/>
    <s v="02-02-01-003-005-02"/>
    <n v="16"/>
    <s v="Materiales y suministros - Productos farmacéuticos"/>
    <s v="GASA PRECORTADA ESTERIL DE 7.5 CENTIMETROS X7.5 PAQUETE X 5"/>
    <n v="42311511"/>
    <s v="Mínima cuantía"/>
    <n v="1"/>
    <n v="6"/>
    <n v="10"/>
    <n v="150000"/>
    <s v="UNIDAD"/>
    <s v="NO SOLICITADAS"/>
  </r>
  <r>
    <x v="27"/>
    <s v="02-02-01-003-005-02"/>
    <n v="16"/>
    <s v="Materiales y suministros - Productos farmacéuticos"/>
    <s v="BAJA LENGUAS PAQUETE X 20 UNIDADES"/>
    <n v="42181501"/>
    <s v="Mínima cuantía"/>
    <n v="1"/>
    <n v="6"/>
    <n v="10"/>
    <n v="18000"/>
    <s v="UNIDAD"/>
    <s v="NO SOLICITADAS"/>
  </r>
  <r>
    <x v="27"/>
    <s v="02-02-01-003-005-02"/>
    <n v="16"/>
    <s v="Materiales y suministros - Productos farmacéuticos"/>
    <s v="VOLTAREN EN SPRAY  X 85 MIL"/>
    <n v="42142100"/>
    <s v="Mínima cuantía"/>
    <n v="1"/>
    <n v="6"/>
    <n v="10"/>
    <n v="450000"/>
    <s v="UNIDAD"/>
    <s v="NO SOLICITADAS"/>
  </r>
  <r>
    <x v="27"/>
    <s v="02-02-01-003-005-02"/>
    <n v="16"/>
    <s v="Materiales y suministros - Productos farmacéuticos"/>
    <s v="TINTURA DE BENJUY FRASCO X 500MIL"/>
    <n v="42142100"/>
    <s v="Mínima cuantía"/>
    <n v="1"/>
    <n v="6"/>
    <n v="5"/>
    <n v="125000"/>
    <s v="UNIDAD"/>
    <s v="NO SOLICITADAS"/>
  </r>
  <r>
    <x v="27"/>
    <s v="02-02-01-003-005-02"/>
    <n v="16"/>
    <s v="Materiales y suministros - Productos farmacéuticos"/>
    <s v="VENDAJE NEUROMUSCULAR O KINESIOTAPE ROLLO DE 5CM X 5MIL "/>
    <n v="42311500"/>
    <s v="Mínima cuantía"/>
    <n v="1"/>
    <n v="6"/>
    <n v="10"/>
    <n v="320000"/>
    <s v="UNIDAD"/>
    <s v="NO SOLICITADAS"/>
  </r>
  <r>
    <x v="27"/>
    <s v="02-02-01-003-005-02"/>
    <n v="16"/>
    <s v="Materiales y suministros - Productos farmacéuticos"/>
    <s v="ALGODÓN ROLLO TIPO HOSPITALARIO "/>
    <n v="42141500"/>
    <s v="Mínima cuantía"/>
    <n v="1"/>
    <n v="6"/>
    <n v="5"/>
    <n v="90000"/>
    <s v="UNIDAD"/>
    <s v="NO SOLICITADAS"/>
  </r>
  <r>
    <x v="27"/>
    <s v="02-02-01-003-005-02"/>
    <n v="16"/>
    <s v="Materiales y suministros - Productos farmacéuticos"/>
    <s v="PAQUETE CALIENTE ESTANDAR DE 10X12"/>
    <n v="42142108"/>
    <s v="Mínima cuantía"/>
    <n v="1"/>
    <n v="6"/>
    <n v="5"/>
    <n v="225000"/>
    <s v="UNIDAD"/>
    <s v="NO SOLICITADAS"/>
  </r>
  <r>
    <x v="27"/>
    <s v="02-02-01-003-005-02"/>
    <n v="16"/>
    <s v="Materiales y suministros - Productos farmacéuticos"/>
    <s v="PAQUETE FRIO ESTÁNDAR  DE 28X36"/>
    <n v="42142108"/>
    <s v="Mínima cuantía"/>
    <n v="1"/>
    <n v="6"/>
    <n v="5"/>
    <n v="225000"/>
    <s v="GLOBAL"/>
    <s v="NO SOLICITADAS"/>
  </r>
  <r>
    <x v="27"/>
    <s v="02-02-01-003-005-02"/>
    <n v="16"/>
    <s v="Materiales y suministros - Productos farmacéuticos"/>
    <s v="PAQUETES FRIOS REUSABLES TAMAÑO MEDIANO "/>
    <n v="42142108"/>
    <s v="Mínima cuantía"/>
    <n v="1"/>
    <n v="6"/>
    <n v="5"/>
    <n v="225000"/>
    <s v="UNIDAD"/>
    <s v="NO SOLICITADAS"/>
  </r>
  <r>
    <x v="27"/>
    <s v="02-02-01-003-005-02"/>
    <n v="16"/>
    <s v="Materiales y suministros - Productos farmacéuticos"/>
    <s v="PAQUETES FRIOS REUSABLES TAMAÑO PEQUEÑO"/>
    <n v="42142108"/>
    <s v="Mínima cuantía"/>
    <n v="1"/>
    <n v="6"/>
    <n v="5"/>
    <n v="225000"/>
    <s v="UNIDAD"/>
    <s v="NO SOLICITADAS"/>
  </r>
  <r>
    <x v="27"/>
    <s v="02-02-01-003-005-02"/>
    <n v="16"/>
    <s v="Materiales y suministros - Productos farmacéuticos"/>
    <s v="ELECTRODOS ADHESIVOS  PAQUETE DE 4 UNUDADES  REDONDOS DE 3 CM "/>
    <n v="42141802"/>
    <s v="Mínima cuantía"/>
    <n v="1"/>
    <n v="6"/>
    <n v="5"/>
    <n v="325000"/>
    <s v="UNIDAD"/>
    <s v="NO SOLICITADAS"/>
  </r>
  <r>
    <x v="27"/>
    <s v="02-02-01-003-005-02"/>
    <n v="16"/>
    <s v="Materiales y suministros - Productos farmacéuticos"/>
    <s v="ELECTRODOS ADHESIVOS REDONDOS  PAQUETE DE 4 UNIDADES REDONDOS DE 5CM"/>
    <n v="42141802"/>
    <s v="Mínima cuantía"/>
    <n v="1"/>
    <n v="6"/>
    <n v="5"/>
    <n v="325000"/>
    <s v="UNIDAD"/>
    <s v="NO SOLICITADAS"/>
  </r>
  <r>
    <x v="27"/>
    <s v="02-02-01-003-005-02"/>
    <n v="16"/>
    <s v="Materiales y suministros - Productos farmacéuticos"/>
    <s v="ELECTRODOS ADHESIVOS  PAQUETE DE 4 UNIDADES CUADRADOS DE 5X5 CM "/>
    <n v="42141802"/>
    <s v="Mínima cuantía"/>
    <n v="1"/>
    <n v="6"/>
    <n v="5"/>
    <n v="325000"/>
    <s v="UNIDAD"/>
    <s v="NO SOLICITADAS"/>
  </r>
  <r>
    <x v="27"/>
    <s v="02-02-01-003-005-02"/>
    <n v="16"/>
    <s v="Materiales y suministros - Productos farmacéuticos"/>
    <s v="ELECTRODOS ADHESIVOS PAQUETE DE 4 UNIDADES RETANGULARES DE 5X9 CM"/>
    <n v="42141802"/>
    <s v="Mínima cuantía"/>
    <n v="1"/>
    <n v="6"/>
    <n v="5"/>
    <n v="325000"/>
    <s v="UNIDAD"/>
    <s v="NO SOLICITADAS"/>
  </r>
  <r>
    <x v="27"/>
    <s v="02-02-01-003-005-02"/>
    <n v="16"/>
    <s v="Materiales y suministros - Productos farmacéuticos"/>
    <s v="ELECTRODOS ADHESIVOS PAQUETE POR 4 UNIDADES REDONDOS DE 7 CM "/>
    <n v="42141802"/>
    <s v="Mínima cuantía"/>
    <n v="1"/>
    <n v="6"/>
    <n v="5"/>
    <n v="325000"/>
    <s v="UNIDAD"/>
    <s v="NO SOLICITADAS"/>
  </r>
  <r>
    <x v="27"/>
    <s v="02-02-01-003-005-02"/>
    <n v="16"/>
    <s v="Materiales y suministros - Productos farmacéuticos"/>
    <s v="ELECTRODOS ADHESIVOS PAQUETE DE 4 UNIDADES RETANGULARES DE 7X13 CM "/>
    <n v="42141802"/>
    <s v="Mínima cuantía"/>
    <n v="1"/>
    <n v="6"/>
    <n v="5"/>
    <n v="325000"/>
    <s v="UNIDAD"/>
    <s v="NO SOLICITADAS"/>
  </r>
  <r>
    <x v="27"/>
    <s v="02-02-01-003-005-02"/>
    <n v="16"/>
    <s v="Materiales y suministros - Productos farmacéuticos"/>
    <s v="BENGAI GEL"/>
    <n v="51142100"/>
    <s v="Mínima cuantía"/>
    <n v="1"/>
    <n v="6"/>
    <n v="10"/>
    <n v="450000"/>
    <s v="UNIDAD"/>
    <s v="NO SOLICITADAS"/>
  </r>
  <r>
    <x v="27"/>
    <s v="02-02-01-003-005-02"/>
    <n v="16"/>
    <s v="Materiales y suministros - Productos farmacéuticos"/>
    <s v="GUANTES"/>
    <n v="46181504"/>
    <s v="Mínima cuantía"/>
    <n v="1"/>
    <n v="6"/>
    <n v="4"/>
    <n v="60000"/>
    <s v="UNIDAD"/>
    <s v="NO SOLICITADAS"/>
  </r>
  <r>
    <x v="27"/>
    <s v="02-02-01-003-002-01"/>
    <n v="16"/>
    <s v="Materiales y suministros - Pasta de papel, papel y cartón"/>
    <s v="PAPEL DE COCINA"/>
    <n v="14111703"/>
    <s v="Mínima cuantía"/>
    <n v="1"/>
    <n v="6"/>
    <n v="10"/>
    <n v="25000"/>
    <s v="UNIDAD"/>
    <s v="NO SOLICITADAS"/>
  </r>
  <r>
    <x v="27"/>
    <s v="02-02-01-003-005-02"/>
    <n v="16"/>
    <s v="Materiales y suministros - Productos farmacéuticos"/>
    <s v="PERCLORURO DE HIERRO"/>
    <n v="51131500"/>
    <s v="Mínima cuantía"/>
    <n v="1"/>
    <n v="6"/>
    <n v="5"/>
    <n v="130000"/>
    <s v="UNIDAD"/>
    <s v="NO SOLICITADAS"/>
  </r>
  <r>
    <x v="27"/>
    <s v="02-02-01-003-005-02"/>
    <n v="16"/>
    <s v="Materiales y suministros - Productos farmacéuticos"/>
    <s v="CURAS"/>
    <n v="72102900"/>
    <s v="Mínima cuantía"/>
    <n v="1"/>
    <n v="6"/>
    <n v="3"/>
    <n v="1500"/>
    <s v="UNIDAD"/>
    <s v="NO SOLICITADAS"/>
  </r>
  <r>
    <x v="27"/>
    <s v="02-02-01-003-005-02"/>
    <n v="16"/>
    <s v="Materiales y suministros - Productos farmacéuticos"/>
    <s v="GEL CONDUCTOR"/>
    <n v="42201708"/>
    <s v="Mínima cuantía"/>
    <n v="1"/>
    <n v="6"/>
    <n v="5"/>
    <n v="140000"/>
    <s v="UNIDAD"/>
    <s v="NO SOLICITADAS"/>
  </r>
  <r>
    <x v="27"/>
    <s v="02-02-01-003-005-02"/>
    <n v="16"/>
    <s v="Materiales y suministros - Productos farmacéuticos"/>
    <s v="PAPEL OSMOTICO"/>
    <n v="31191500"/>
    <s v="Mínima cuantía"/>
    <n v="1"/>
    <n v="6"/>
    <n v="5"/>
    <n v="110000"/>
    <s v="UNIDAD"/>
    <s v="NO SOLICITADAS"/>
  </r>
  <r>
    <x v="27"/>
    <s v="02-02-01-003-005-02"/>
    <n v="16"/>
    <s v="Materiales y suministros - Productos farmacéuticos"/>
    <s v="ISODINE"/>
    <n v="51102700"/>
    <s v="Mínima cuantía"/>
    <n v="1"/>
    <n v="6"/>
    <n v="10"/>
    <n v="350000"/>
    <s v="UNIDAD"/>
    <s v="NO SOLICITADAS"/>
  </r>
  <r>
    <x v="27"/>
    <s v="02-02-01-003-005-02"/>
    <n v="16"/>
    <s v="Materiales y suministros - Productos farmacéuticos"/>
    <s v="KETOPROFENO GEL"/>
    <n v="51142100"/>
    <s v="Mínima cuantía"/>
    <n v="1"/>
    <n v="6"/>
    <n v="10"/>
    <n v="320000"/>
    <s v="UNIDAD"/>
    <s v="NO SOLICITADAS"/>
  </r>
  <r>
    <x v="27"/>
    <s v="02-02-01-003-005-02"/>
    <n v="16"/>
    <s v="Materiales y suministros - Productos farmacéuticos"/>
    <s v="COBAN"/>
    <n v="42311505"/>
    <s v="Mínima cuantía"/>
    <n v="1"/>
    <n v="6"/>
    <n v="5"/>
    <n v="130000"/>
    <s v="UNIDAD"/>
    <s v="NO SOLICITADAS"/>
  </r>
  <r>
    <x v="27"/>
    <s v="02-02-01-003-005-02"/>
    <n v="16"/>
    <s v="Materiales y suministros - Productos farmacéuticos"/>
    <s v="COMPLEJO B"/>
    <n v="51191905"/>
    <s v="Mínima cuantía"/>
    <n v="1"/>
    <n v="6"/>
    <n v="100"/>
    <n v="250000"/>
    <s v="UNIDAD"/>
    <s v="NO SOLICITADAS"/>
  </r>
  <r>
    <x v="27"/>
    <s v="02-02-01-003-005-02"/>
    <n v="16"/>
    <s v="Materiales y suministros - Productos farmacéuticos"/>
    <s v="BANDAS ELASTICAS ROLLO 20MT DE COLOR AMARILLO ;_x000a_ COLOR VERDE;  COLOR NEGRO;  COLOR GRIS,;COLOR DORADA  _x000a_"/>
    <n v="42251608"/>
    <s v="Mínima cuantía"/>
    <n v="1"/>
    <n v="6"/>
    <n v="2"/>
    <n v="300000"/>
    <s v="UNIDAD"/>
    <s v="NO SOLICITADAS"/>
  </r>
  <r>
    <x v="27"/>
    <s v="02-02-01-003-005-02"/>
    <n v="16"/>
    <s v="Materiales y suministros - Productos farmacéuticos"/>
    <s v="BOTIQUINES CON DOTACIÓN"/>
    <n v="42172001"/>
    <s v="Mínima cuantía"/>
    <n v="2"/>
    <n v="4"/>
    <n v="10"/>
    <n v="1257000"/>
    <s v="UNIDAD"/>
    <s v="NO SOLICITADAS"/>
  </r>
  <r>
    <x v="27"/>
    <s v="02-02-01-003-005-03"/>
    <n v="16"/>
    <s v="Materiales y suministros - Jabón, preparados para limpieza, perfumes y preparados de tocador"/>
    <s v="AMBIENTADOR PARA PISOS"/>
    <n v="47131706"/>
    <s v="Mínima cuantía"/>
    <n v="1"/>
    <n v="6"/>
    <n v="150"/>
    <n v="2100000"/>
    <s v="GALON"/>
    <s v="NO SOLICITADAS"/>
  </r>
  <r>
    <x v="27"/>
    <s v="02-02-01-003-005-03"/>
    <n v="16"/>
    <s v="Materiales y suministros - Jabón, preparados para limpieza, perfumes y preparados de tocador"/>
    <s v="CERA NEUTRA"/>
    <n v="47131802"/>
    <s v="Mínima cuantía"/>
    <n v="1"/>
    <n v="6"/>
    <n v="3"/>
    <n v="54000"/>
    <s v="GALON"/>
    <s v="NO SOLICITADAS"/>
  </r>
  <r>
    <x v="27"/>
    <s v="02-02-01-003-005-03"/>
    <n v="16"/>
    <s v="Materiales y suministros - Jabón, preparados para limpieza, perfumes y preparados de tocador"/>
    <s v="DESENGRASANTE PARRILLAS  Y HORMOS"/>
    <n v="47131821"/>
    <s v="Mínima cuantía"/>
    <n v="1"/>
    <n v="6"/>
    <n v="50"/>
    <n v="750000"/>
    <s v="GALON"/>
    <s v="NO SOLICITADAS"/>
  </r>
  <r>
    <x v="27"/>
    <s v="02-02-01-003-005-03"/>
    <n v="16"/>
    <s v="Materiales y suministros - Jabón, preparados para limpieza, perfumes y preparados de tocador"/>
    <s v="JABON DETERGENTE EN POLVO 500 GRAMOS"/>
    <n v="53131608"/>
    <s v="Mínima cuantía"/>
    <n v="1"/>
    <n v="6"/>
    <n v="1000"/>
    <n v="4500000"/>
    <s v="UNIDAD"/>
    <s v="NO SOLICITADAS"/>
  </r>
  <r>
    <x v="27"/>
    <s v="02-02-01-003-005-03"/>
    <n v="16"/>
    <s v="Materiales y suministros - Jabón, preparados para limpieza, perfumes y preparados de tocador"/>
    <s v="JABON LAVAPLATOS EN PASTA  X 1000 GR"/>
    <n v="53131608"/>
    <s v="Mínima cuantía"/>
    <n v="1"/>
    <n v="6"/>
    <n v="400"/>
    <n v="4400000"/>
    <s v="UNIDAD"/>
    <s v="NO SOLICITADAS"/>
  </r>
  <r>
    <x v="27"/>
    <s v="02-02-01-003-005-03"/>
    <n v="16"/>
    <s v="Materiales y suministros - Jabón, preparados para limpieza, perfumes y preparados de tocador"/>
    <s v="JABON LAVALOZA MECANICO (PARA MAQUINA LAVALOZA)"/>
    <n v="53131608"/>
    <s v="Mínima cuantía"/>
    <n v="1"/>
    <n v="6"/>
    <n v="100"/>
    <n v="1600000"/>
    <s v="GALON"/>
    <s v="NO SOLICITADAS"/>
  </r>
  <r>
    <x v="27"/>
    <s v="02-02-01-003-005-03"/>
    <n v="16"/>
    <s v="Materiales y suministros - Jabón, preparados para limpieza, perfumes y preparados de tocador"/>
    <s v="JABON LIQUIDO PARA MANOS"/>
    <n v="53131608"/>
    <s v="Mínima cuantía"/>
    <n v="1"/>
    <n v="6"/>
    <n v="20"/>
    <n v="200000"/>
    <s v="GALON"/>
    <s v="NO SOLICITADAS"/>
  </r>
  <r>
    <x v="27"/>
    <s v="02-02-01-003-005-03"/>
    <n v="16"/>
    <s v="Materiales y suministros - Jabón, preparados para limpieza, perfumes y preparados de tocador"/>
    <s v="JABON LIQUIDO  (PARA USO EN DISPENSADOR KIMBERLY)"/>
    <n v="53131608"/>
    <s v="Mínima cuantía"/>
    <n v="1"/>
    <n v="6"/>
    <n v="20"/>
    <n v="600000"/>
    <s v="UNIDAD"/>
    <s v="NO SOLICITADAS"/>
  </r>
  <r>
    <x v="27"/>
    <s v="02-02-01-003-005-03"/>
    <n v="16"/>
    <s v="Materiales y suministros - Jabón, preparados para limpieza, perfumes y preparados de tocador"/>
    <s v="JABON TOCADOR TIPO HOTEL"/>
    <n v="53131608"/>
    <s v="Mínima cuantía"/>
    <n v="1"/>
    <n v="6"/>
    <n v="800"/>
    <n v="160000"/>
    <s v="UNIDAD"/>
    <s v="NO SOLICITADAS"/>
  </r>
  <r>
    <x v="27"/>
    <s v="02-02-01-003-005-03"/>
    <n v="16"/>
    <s v="Materiales y suministros - Jabón, preparados para limpieza, perfumes y preparados de tocador"/>
    <s v="LIMPIAVIDRIO EN ATOMIZADOR 500 cc"/>
    <n v="42281704"/>
    <s v="Mínima cuantía"/>
    <n v="1"/>
    <n v="6"/>
    <n v="50"/>
    <n v="280000"/>
    <s v="UNIDAD"/>
    <s v="NO SOLICITADAS"/>
  </r>
  <r>
    <x v="27"/>
    <s v="02-02-01-003-005-03"/>
    <n v="16"/>
    <s v="Materiales y suministros - Jabón, preparados para limpieza, perfumes y preparados de tocador"/>
    <s v="BLANQUEADOR"/>
    <n v="47131807"/>
    <s v="Mínima cuantía"/>
    <n v="1"/>
    <n v="6"/>
    <n v="200"/>
    <n v="2400000"/>
    <s v="GALON"/>
    <s v="NO SOLICITADAS"/>
  </r>
  <r>
    <x v="27"/>
    <s v="02-02-01-003-005-03"/>
    <n v="16"/>
    <s v="Materiales y suministros - Jabón, preparados para limpieza, perfumes y preparados de tocador"/>
    <s v="DESINCRUSTRANTE PARA PISOS"/>
    <n v="47131801"/>
    <s v="Mínima cuantía"/>
    <n v="1"/>
    <n v="6"/>
    <n v="6"/>
    <n v="132000"/>
    <s v="GALON"/>
    <s v="NO SOLICITADAS"/>
  </r>
  <r>
    <x v="27"/>
    <s v="02-02-01-003-005-03"/>
    <n v="16"/>
    <s v="Materiales y suministros - Jabón, preparados para limpieza, perfumes y preparados de tocador"/>
    <s v="TALCO CORPORAL 200 GM"/>
    <n v="53131605"/>
    <s v="Mínima cuantía"/>
    <n v="1"/>
    <n v="6"/>
    <n v="20"/>
    <n v="140000"/>
    <s v="UNIDAD"/>
    <s v="NO SOLICITADAS"/>
  </r>
  <r>
    <x v="27"/>
    <s v="02-02-01-003-005-04"/>
    <n v="16"/>
    <s v="Materiales y suministros - Productos químicos n. C. P."/>
    <s v="PEGANTE PARA PULMAS Ref. # 9670003"/>
    <n v="49181600"/>
    <s v="Selección abreviada menor cuantía"/>
    <n v="2"/>
    <n v="5"/>
    <n v="5"/>
    <n v="225000"/>
    <s v="UNIDAD"/>
    <s v="NO SOLICITADAS"/>
  </r>
  <r>
    <x v="27"/>
    <s v="02-02-01-003-006-02"/>
    <n v="16"/>
    <s v="Materiales y suministros - Otros productos de caucho"/>
    <s v="GUANTE DE CAUCHO ASEO"/>
    <n v="48102107"/>
    <s v="Mínima cuantía"/>
    <n v="1"/>
    <n v="6"/>
    <n v="100"/>
    <n v="400000"/>
    <s v="UNIDAD"/>
    <s v="NO SOLICITADAS"/>
  </r>
  <r>
    <x v="27"/>
    <s v="02-02-01-003-006-02"/>
    <n v="16"/>
    <s v="Materiales y suministros - Otros productos de caucho"/>
    <s v="CHUPAS PARA BAÑO"/>
    <n v="40151500"/>
    <s v="Mínima cuantía"/>
    <n v="1"/>
    <n v="6"/>
    <n v="10"/>
    <n v="50000"/>
    <s v="UNIDAD"/>
    <s v="NO SOLICITADAS"/>
  </r>
  <r>
    <x v="27"/>
    <s v="02-02-01-003-006-02"/>
    <n v="16"/>
    <s v="Materiales y suministros - Otros productos de caucho"/>
    <s v="MANGUERA 150 METROS 11/2&quot; PULGADAS"/>
    <n v="40142000"/>
    <s v="Selección abreviada menor cuantía"/>
    <n v="2"/>
    <n v="5"/>
    <n v="1"/>
    <n v="450000"/>
    <s v="UNIDAD"/>
    <s v="NO SOLICITADAS"/>
  </r>
  <r>
    <x v="27"/>
    <s v="02-02-01-003-006-03"/>
    <n v="16"/>
    <s v="Materiales y suministros - Semimanufacturas de plástico"/>
    <s v="PLOMERÍA"/>
    <n v="30191800"/>
    <s v="Selección abreviada menor cuantía"/>
    <n v="1"/>
    <n v="10"/>
    <n v="15000000"/>
    <n v="15000000"/>
    <s v="GLOBAL"/>
    <s v="NO SOLICITADAS"/>
  </r>
  <r>
    <x v="27"/>
    <s v="02-02-01-003-006-03"/>
    <n v="16"/>
    <s v="Materiales y suministros - Semimanufacturas de plástico"/>
    <s v="MAGUERA ASPIRADORA PISCINA X 22 METROS DIAMETRO 1&quot; 1/4"/>
    <n v="40142000"/>
    <s v="Mínima cuantía"/>
    <n v="2"/>
    <n v="5"/>
    <n v="1"/>
    <n v="350000"/>
    <s v="UNIDAD"/>
    <s v="NO SOLICITADAS"/>
  </r>
  <r>
    <x v="27"/>
    <s v="02-02-01-003-006-03"/>
    <n v="16"/>
    <s v="Materiales y suministros - Semimanufacturas de plástico"/>
    <s v="NASA PARA PISCINA"/>
    <n v="47121815"/>
    <s v="Mínima cuantía"/>
    <n v="2"/>
    <n v="5"/>
    <n v="1"/>
    <n v="80000"/>
    <s v="UNIDAD"/>
    <s v="NO SOLICITADAS"/>
  </r>
  <r>
    <x v="27"/>
    <s v="02-02-01-003-006-09"/>
    <n v="16"/>
    <s v="Materiales y suministros - Otros productos plásticos"/>
    <s v="BALDE PLASTICO"/>
    <n v="47121804"/>
    <s v="Mínima cuantía"/>
    <n v="1"/>
    <n v="6"/>
    <n v="5"/>
    <n v="75000"/>
    <s v="UNIDAD"/>
    <s v="NO SOLICITADAS"/>
  </r>
  <r>
    <x v="27"/>
    <s v="02-02-01-003-006-09"/>
    <n v="16"/>
    <s v="Materiales y suministros - Otros productos plásticos"/>
    <s v="ESPONJAS LAVA LOZA (SABRA)"/>
    <n v="47131603"/>
    <s v="Mínima cuantía"/>
    <n v="1"/>
    <n v="6"/>
    <n v="500"/>
    <n v="100000"/>
    <s v="UNIDAD"/>
    <s v="NO SOLICITADAS"/>
  </r>
  <r>
    <x v="27"/>
    <s v="02-02-01-003-006-09"/>
    <n v="16"/>
    <s v="Materiales y suministros - Otros productos plásticos"/>
    <s v="GORROS DE BAÑO PLASTICO"/>
    <n v="42131502"/>
    <s v="Mínima cuantía"/>
    <n v="1"/>
    <n v="6"/>
    <n v="50"/>
    <n v="20000"/>
    <s v="UNIDAD"/>
    <s v="NO SOLICITADAS"/>
  </r>
  <r>
    <x v="27"/>
    <s v="02-02-01-003-006-09"/>
    <n v="16"/>
    <s v="Materiales y suministros - Otros productos plásticos"/>
    <s v="TOUR GRIP "/>
    <n v="49161620"/>
    <s v="Selección abreviada menor cuantía"/>
    <n v="2"/>
    <n v="5"/>
    <n v="20"/>
    <n v="350000"/>
    <s v="UNIDAD"/>
    <s v="NO SOLICITADAS"/>
  </r>
  <r>
    <x v="27"/>
    <s v="02-02-01-003-007-05"/>
    <n v="16"/>
    <s v="Materiales y suministros - Artículos de concreto, cemento y yeso"/>
    <s v="ALBAÑILERÍA"/>
    <n v="30191800"/>
    <s v="Selección abreviada menor cuantía"/>
    <n v="1"/>
    <n v="10"/>
    <n v="17500000"/>
    <n v="17500000"/>
    <s v="GLOBAL"/>
    <s v="NO SOLICITADAS"/>
  </r>
  <r>
    <x v="27"/>
    <s v="02-02-01-003-008-09"/>
    <n v="16"/>
    <s v="Materiales y suministros - Otros artículos manufacturados n. C. P."/>
    <s v="ESCOBAS"/>
    <n v="47131604"/>
    <s v="Mínima cuantía"/>
    <n v="1"/>
    <n v="6"/>
    <n v="100"/>
    <n v="550000"/>
    <s v="UNIDAD"/>
    <s v="NO SOLICITADAS"/>
  </r>
  <r>
    <x v="27"/>
    <s v="02-02-01-003-008-09"/>
    <n v="16"/>
    <s v="Materiales y suministros - Otros artículos manufacturados n. C. P."/>
    <s v="QUITA  TELARAÑAS"/>
    <n v="47131600"/>
    <s v="Mínima cuantía"/>
    <n v="1"/>
    <n v="6"/>
    <n v="5"/>
    <n v="90000"/>
    <s v="UNIDAD"/>
    <s v="NO SOLICITADAS"/>
  </r>
  <r>
    <x v="27"/>
    <s v="02-02-01-003-008-09"/>
    <n v="16"/>
    <s v="Materiales y suministros - Otros artículos manufacturados n. C. P."/>
    <s v="RASTRILLO PLASTICO"/>
    <n v="27112003"/>
    <s v="Mínima cuantía"/>
    <n v="1"/>
    <n v="6"/>
    <n v="100"/>
    <n v="1000000"/>
    <s v="UNIDAD"/>
    <s v="NO SOLICITADAS"/>
  </r>
  <r>
    <x v="27"/>
    <s v="02-02-01-003-008-09"/>
    <n v="16"/>
    <s v="Materiales y suministros - Otros artículos manufacturados n. C. P."/>
    <s v="RECOGEDOR"/>
    <n v="47131601"/>
    <s v="Mínima cuantía"/>
    <n v="1"/>
    <n v="6"/>
    <n v="30"/>
    <n v="180000"/>
    <s v="UNIDAD"/>
    <s v="NO SOLICITADAS"/>
  </r>
  <r>
    <x v="27"/>
    <s v="02-02-01-003-008-09"/>
    <n v="16"/>
    <s v="Materiales y suministros - Otros artículos manufacturados n. C. P."/>
    <s v="TRAPERO"/>
    <s v="47131500"/>
    <s v="Mínima cuantía"/>
    <n v="1"/>
    <n v="6"/>
    <n v="200"/>
    <n v="1400000"/>
    <s v="UNIDAD"/>
    <s v="NO SOLICITADAS"/>
  </r>
  <r>
    <x v="27"/>
    <s v="02-02-01-003-008-09"/>
    <n v="16"/>
    <s v="Materiales y suministros - Otros artículos manufacturados n. C. P."/>
    <s v="BASTON DE MANDO CEDAR DE 1.20 CMS          "/>
    <n v="60131513"/>
    <s v="Selección abreviada menor cuantía"/>
    <n v="2"/>
    <n v="6"/>
    <n v="7"/>
    <n v="350000"/>
    <s v="UNIDAD"/>
    <s v="NO SOLICITADAS"/>
  </r>
  <r>
    <x v="27"/>
    <s v="02-02-01-003-008-09"/>
    <n v="16"/>
    <s v="Materiales y suministros - Otros artículos manufacturados n. C. P."/>
    <s v="CAJA DE 14  PARCHE NYLON (TAIW)             "/>
    <n v="60131405"/>
    <s v="Selección abreviada menor cuantía"/>
    <n v="2"/>
    <n v="6"/>
    <n v="22"/>
    <n v="7348000"/>
    <s v="UNIDAD"/>
    <s v="NO SOLICITADAS"/>
  </r>
  <r>
    <x v="27"/>
    <s v="02-02-01-003-008-09"/>
    <n v="16"/>
    <s v="Materiales y suministros - Otros artículos manufacturados n. C. P."/>
    <s v="CORREA LIRA EN CHAROL"/>
    <n v="31151900"/>
    <s v="Selección abreviada menor cuantía"/>
    <n v="2"/>
    <n v="6"/>
    <n v="5"/>
    <n v="145000"/>
    <s v="UNIDAD"/>
    <s v="NO SOLICITADAS"/>
  </r>
  <r>
    <x v="27"/>
    <s v="02-02-01-003-008-09"/>
    <n v="16"/>
    <s v="Materiales y suministros - Otros artículos manufacturados n. C. P."/>
    <s v="PARCHE PARA CAJA 14'"/>
    <n v="60131507"/>
    <s v="Selección abreviada menor cuantía"/>
    <n v="2"/>
    <n v="6"/>
    <n v="10"/>
    <n v="100000"/>
    <s v="UNIDAD"/>
    <s v="NO SOLICITADAS"/>
  </r>
  <r>
    <x v="27"/>
    <s v="02-02-01-003-008-09"/>
    <n v="16"/>
    <s v="Materiales y suministros - Otros artículos manufacturados n. C. P."/>
    <s v="PARCHE PARA TAMBORA 18'"/>
    <n v="60131507"/>
    <s v="Selección abreviada menor cuantía"/>
    <n v="2"/>
    <n v="6"/>
    <n v="10"/>
    <n v="160000"/>
    <s v="UNIDAD"/>
    <s v="NO SOLICITADAS"/>
  </r>
  <r>
    <x v="27"/>
    <s v="02-02-01-003-008-09"/>
    <n v="16"/>
    <s v="Materiales y suministros - Otros artículos manufacturados n. C. P."/>
    <s v="CORREA TAMBORA EN CHAROL"/>
    <n v="31151900"/>
    <s v="Selección abreviada menor cuantía"/>
    <n v="2"/>
    <n v="6"/>
    <n v="5"/>
    <n v="140000"/>
    <s v="UNIDAD"/>
    <s v="NO SOLICITADAS"/>
  </r>
  <r>
    <x v="27"/>
    <s v="02-02-01-003-008-09"/>
    <n v="16"/>
    <s v="Materiales y suministros - Otros artículos manufacturados n. C. P."/>
    <s v="PARCHE PARA BOMBO 26'"/>
    <n v="60131507"/>
    <s v="Selección abreviada menor cuantía"/>
    <n v="2"/>
    <n v="6"/>
    <n v="10"/>
    <n v="290000"/>
    <s v="UNIDAD"/>
    <s v="NO SOLICITADAS"/>
  </r>
  <r>
    <x v="27"/>
    <s v="02-02-01-003-008-09"/>
    <n v="16"/>
    <s v="Materiales y suministros - Otros artículos manufacturados n. C. P."/>
    <s v="GOLPEADOR LIRA"/>
    <n v="60131500"/>
    <s v="Selección abreviada menor cuantía"/>
    <n v="2"/>
    <n v="6"/>
    <n v="15"/>
    <n v="75000"/>
    <s v="UNIDAD"/>
    <s v="NO SOLICITADAS"/>
  </r>
  <r>
    <x v="27"/>
    <s v="02-02-01-003-008-09"/>
    <n v="16"/>
    <s v="Materiales y suministros - Otros artículos manufacturados n. C. P."/>
    <s v="BAQUETA 5BN NYLON"/>
    <n v="60131520"/>
    <s v="Selección abreviada menor cuantía"/>
    <n v="2"/>
    <n v="6"/>
    <n v="10"/>
    <n v="340000"/>
    <s v="UNIDAD"/>
    <s v="NO SOLICITADAS"/>
  </r>
  <r>
    <x v="27"/>
    <s v="02-02-01-003-008-09"/>
    <n v="16"/>
    <s v="Materiales y suministros - Otros artículos manufacturados n. C. P."/>
    <s v="GOLPEADOR ALUMINIO TAMBORA"/>
    <n v="60131500"/>
    <s v="Selección abreviada menor cuantía"/>
    <n v="2"/>
    <n v="6"/>
    <n v="10"/>
    <n v="110000"/>
    <s v="UNIDAD"/>
    <s v="NO SOLICITADAS"/>
  </r>
  <r>
    <x v="27"/>
    <s v="02-02-01-003-008-09"/>
    <n v="16"/>
    <s v="Materiales y suministros - Otros artículos manufacturados n. C. P."/>
    <s v="GOLPEADOR ALUMINIO BOMBO"/>
    <n v="60131500"/>
    <s v="Selección abreviada menor cuantía"/>
    <n v="2"/>
    <n v="6"/>
    <n v="10"/>
    <n v="110000"/>
    <s v="UNIDAD"/>
    <s v="NO SOLICITADAS"/>
  </r>
  <r>
    <x v="27"/>
    <s v="02-02-01-003-008-09"/>
    <n v="16"/>
    <s v="Materiales y suministros - Otros artículos manufacturados n. C. P."/>
    <s v="ABRAZADERA SAX TENOR"/>
    <n v="60131500"/>
    <s v="Selección abreviada menor cuantía"/>
    <n v="2"/>
    <n v="6"/>
    <n v="2"/>
    <n v="904000"/>
    <s v="UNIDAD"/>
    <s v="NO SOLICITADAS"/>
  </r>
  <r>
    <x v="27"/>
    <s v="02-02-01-003-008-09"/>
    <n v="16"/>
    <s v="Materiales y suministros - Otros artículos manufacturados n. C. P."/>
    <s v="ABRAZADERA SAX BARITONO"/>
    <n v="60131500"/>
    <s v="Selección abreviada menor cuantía"/>
    <n v="2"/>
    <n v="6"/>
    <n v="1"/>
    <n v="532000"/>
    <s v="UNIDAD"/>
    <s v="NO SOLICITADAS"/>
  </r>
  <r>
    <x v="27"/>
    <s v="02-02-01-003-008-09"/>
    <n v="16"/>
    <s v="Materiales y suministros - Otros artículos manufacturados n. C. P."/>
    <s v="SAX HOLDER"/>
    <n v="60131500"/>
    <s v="Selección abreviada menor cuantía"/>
    <n v="2"/>
    <n v="6"/>
    <n v="5"/>
    <n v="1425000"/>
    <s v="UNIDAD"/>
    <s v="NO SOLICITADAS"/>
  </r>
  <r>
    <x v="27"/>
    <s v="02-02-01-003-008-09"/>
    <n v="16"/>
    <s v="Materiales y suministros - Otros artículos manufacturados n. C. P."/>
    <s v="CAÑAS SAX BARITONO"/>
    <n v="60131502"/>
    <s v="Selección abreviada menor cuantía"/>
    <n v="2"/>
    <n v="6"/>
    <n v="15"/>
    <n v="532500"/>
    <s v="UNIDAD"/>
    <s v="NO SOLICITADAS"/>
  </r>
  <r>
    <x v="27"/>
    <s v="02-02-01-003-008-09"/>
    <n v="16"/>
    <s v="Materiales y suministros - Otros artículos manufacturados n. C. P."/>
    <s v="CAÑAS SAX TENOR"/>
    <n v="60131502"/>
    <s v="Selección abreviada menor cuantía"/>
    <n v="2"/>
    <n v="6"/>
    <n v="60"/>
    <n v="1320000"/>
    <s v="UNIDAD"/>
    <s v="NO SOLICITADAS"/>
  </r>
  <r>
    <x v="27"/>
    <s v="02-02-01-003-008-09"/>
    <n v="16"/>
    <s v="Materiales y suministros - Otros artículos manufacturados n. C. P."/>
    <s v="CAÑAS SAX ALTO"/>
    <n v="60131502"/>
    <s v="Selección abreviada menor cuantía"/>
    <n v="2"/>
    <n v="6"/>
    <n v="60"/>
    <n v="1080000"/>
    <s v="UNIDAD"/>
    <s v="NO SOLICITADAS"/>
  </r>
  <r>
    <x v="27"/>
    <s v="02-02-01-003-008-09"/>
    <n v="16"/>
    <s v="Materiales y suministros - Otros artículos manufacturados n. C. P."/>
    <s v="CAÑAS SAX SOPRANO"/>
    <n v="60131502"/>
    <s v="Selección abreviada menor cuantía"/>
    <n v="2"/>
    <n v="6"/>
    <n v="5"/>
    <n v="177625"/>
    <s v="UNIDAD"/>
    <s v="NO SOLICITADAS"/>
  </r>
  <r>
    <x v="27"/>
    <s v="02-02-01-003-008-09"/>
    <n v="16"/>
    <s v="Materiales y suministros - Otros artículos manufacturados n. C. P."/>
    <s v="BOQUILLA SAX TENOR "/>
    <n v="60131509"/>
    <s v="Selección abreviada menor cuantía"/>
    <n v="2"/>
    <n v="6"/>
    <n v="1"/>
    <n v="1100000"/>
    <s v="UNIDAD"/>
    <s v="NO SOLICITADAS"/>
  </r>
  <r>
    <x v="27"/>
    <s v="02-02-01-003-008-09"/>
    <n v="16"/>
    <s v="Materiales y suministros - Otros artículos manufacturados n. C. P."/>
    <s v="BOQUILLA SAX BARITONO"/>
    <n v="60131509"/>
    <s v="Selección abreviada menor cuantía"/>
    <n v="2"/>
    <n v="6"/>
    <n v="1"/>
    <n v="1580000"/>
    <s v="UNIDAD"/>
    <s v="NO SOLICITADAS"/>
  </r>
  <r>
    <x v="27"/>
    <s v="02-02-01-003-008-09"/>
    <n v="16"/>
    <s v="Materiales y suministros - Otros artículos manufacturados n. C. P."/>
    <s v="PROTECTOR DE BOQUILLA PLASTICO"/>
    <n v="60131500"/>
    <s v="Selección abreviada menor cuantía"/>
    <n v="2"/>
    <n v="6"/>
    <n v="10"/>
    <n v="180000"/>
    <s v="UNIDAD"/>
    <s v="NO SOLICITADAS"/>
  </r>
  <r>
    <x v="27"/>
    <s v="02-02-01-003-008-09"/>
    <n v="16"/>
    <s v="Materiales y suministros - Otros artículos manufacturados n. C. P."/>
    <s v="TRAPO PARA LIMPIAR LATÓN"/>
    <n v="52121601"/>
    <s v="Selección abreviada menor cuantía"/>
    <n v="2"/>
    <n v="6"/>
    <n v="6"/>
    <n v="172200"/>
    <s v="UNIDAD"/>
    <s v="NO SOLICITADAS"/>
  </r>
  <r>
    <x v="27"/>
    <s v="02-02-01-003-008-09"/>
    <n v="16"/>
    <s v="Materiales y suministros - Otros artículos manufacturados n. C. P."/>
    <s v="CAÑAS PARA CLARINETE"/>
    <n v="60131502"/>
    <s v="Selección abreviada menor cuantía"/>
    <n v="2"/>
    <n v="6"/>
    <n v="180"/>
    <n v="3240000"/>
    <s v="UNIDAD"/>
    <s v="NO SOLICITADAS"/>
  </r>
  <r>
    <x v="27"/>
    <s v="02-02-01-003-008-09"/>
    <n v="16"/>
    <s v="Materiales y suministros - Otros artículos manufacturados n. C. P."/>
    <s v="HILO PARA OBOE"/>
    <n v="60131500"/>
    <s v="Selección abreviada menor cuantía"/>
    <n v="2"/>
    <n v="6"/>
    <n v="1"/>
    <n v="38000"/>
    <s v="UNIDAD"/>
    <s v="NO SOLICITADAS"/>
  </r>
  <r>
    <x v="27"/>
    <s v="02-02-01-003-008-09"/>
    <n v="16"/>
    <s v="Materiales y suministros - Otros artículos manufacturados n. C. P."/>
    <s v="MADERA PARA CAÑAS DE OBOE"/>
    <n v="60131500"/>
    <s v="Selección abreviada menor cuantía"/>
    <n v="2"/>
    <n v="6"/>
    <n v="50"/>
    <n v="1400000"/>
    <s v="UNIDAD"/>
    <s v="NO SOLICITADAS"/>
  </r>
  <r>
    <x v="27"/>
    <s v="02-02-01-003-008-09"/>
    <n v="16"/>
    <s v="Materiales y suministros - Otros artículos manufacturados n. C. P."/>
    <s v="ALAMBRE PARA OBOE"/>
    <n v="60131500"/>
    <s v="Selección abreviada menor cuantía"/>
    <n v="2"/>
    <n v="6"/>
    <n v="1"/>
    <n v="38000"/>
    <s v="UNIDAD"/>
    <s v="NO SOLICITADAS"/>
  </r>
  <r>
    <x v="27"/>
    <s v="02-02-01-003-008-09"/>
    <n v="16"/>
    <s v="Materiales y suministros - Otros artículos manufacturados n. C. P."/>
    <s v="PORTA CAÑAS OBOE"/>
    <n v="60131500"/>
    <s v="Selección abreviada menor cuantía"/>
    <n v="2"/>
    <n v="6"/>
    <n v="1"/>
    <n v="85000"/>
    <s v="UNIDAD"/>
    <s v="NO SOLICITADAS"/>
  </r>
  <r>
    <x v="27"/>
    <s v="02-02-01-003-008-09"/>
    <n v="16"/>
    <s v="Materiales y suministros - Otros artículos manufacturados n. C. P."/>
    <s v="PAD DRYER PARA CLARINETE"/>
    <n v="60131500"/>
    <s v="Selección abreviada menor cuantía"/>
    <n v="2"/>
    <n v="6"/>
    <n v="6"/>
    <n v="180000"/>
    <s v="UNIDAD"/>
    <s v="NO SOLICITADAS"/>
  </r>
  <r>
    <x v="27"/>
    <s v="02-02-01-003-008-09"/>
    <n v="16"/>
    <s v="Materiales y suministros - Otros artículos manufacturados n. C. P."/>
    <s v="PROTECTOR BOQUILLA PARA CLARIENTE "/>
    <n v="60131500"/>
    <s v="Selección abreviada menor cuantía"/>
    <n v="2"/>
    <n v="6"/>
    <n v="6"/>
    <n v="60000"/>
    <s v="UNIDAD"/>
    <s v="NO SOLICITADAS"/>
  </r>
  <r>
    <x v="27"/>
    <s v="02-02-01-003-008-09"/>
    <n v="16"/>
    <s v="Materiales y suministros - Otros artículos manufacturados n. C. P."/>
    <s v="BOQUILLA PARA TUBA BS "/>
    <n v="60131509"/>
    <s v="Selección abreviada menor cuantía"/>
    <n v="2"/>
    <n v="6"/>
    <n v="1"/>
    <n v="422000"/>
    <s v="UNIDAD"/>
    <s v="NO SOLICITADAS"/>
  </r>
  <r>
    <x v="27"/>
    <s v="02-02-01-003-008-09"/>
    <n v="16"/>
    <s v="Materiales y suministros - Otros artículos manufacturados n. C. P."/>
    <s v="BOQUILLA TROMPETA ERIK MIYASHIRO"/>
    <n v="60131509"/>
    <s v="Selección abreviada menor cuantía"/>
    <n v="2"/>
    <n v="6"/>
    <n v="2"/>
    <n v="970000"/>
    <s v="UNIDAD"/>
    <s v="NO SOLICITADAS"/>
  </r>
  <r>
    <x v="27"/>
    <s v="02-02-01-003-008-09"/>
    <n v="16"/>
    <s v="Materiales y suministros - Otros artículos manufacturados n. C. P."/>
    <s v="KIT DE LIMPIEZA COMPLETO PARA FLISCORNO"/>
    <n v="60121241"/>
    <s v="Selección abreviada menor cuantía"/>
    <n v="2"/>
    <n v="6"/>
    <n v="1"/>
    <n v="140000"/>
    <s v="UNIDAD"/>
    <s v="NO SOLICITADAS"/>
  </r>
  <r>
    <x v="27"/>
    <s v="02-02-01-003-008-09"/>
    <n v="16"/>
    <s v="Materiales y suministros - Otros artículos manufacturados n. C. P."/>
    <s v="BAQUETAS VIC FIRTH 5B PUNTA DE NYLON 3PARES"/>
    <n v="60131520"/>
    <s v="Selección abreviada menor cuantía"/>
    <n v="2"/>
    <n v="6"/>
    <n v="1"/>
    <n v="28000"/>
    <s v="UNIDAD"/>
    <s v="NO SOLICITADAS"/>
  </r>
  <r>
    <x v="27"/>
    <s v="02-02-01-003-008-09"/>
    <n v="16"/>
    <s v="Materiales y suministros - Otros artículos manufacturados n. C. P."/>
    <s v="BAQUETAS VIC FIRTH 5B PUNTA DE MADERA 3 PARES"/>
    <n v="60131520"/>
    <s v="Selección abreviada menor cuantía"/>
    <n v="2"/>
    <n v="6"/>
    <n v="1"/>
    <n v="28000"/>
    <s v="UNIDAD"/>
    <s v="NO SOLICITADAS"/>
  </r>
  <r>
    <x v="27"/>
    <s v="02-02-01-003-008-09"/>
    <n v="16"/>
    <s v="Materiales y suministros - Otros artículos manufacturados n. C. P."/>
    <s v="BAQUETAS VIC FIRTH SRHTSW RALPH HARDIMON TENOR STICKS"/>
    <n v="60131520"/>
    <s v="Selección abreviada menor cuantía"/>
    <n v="2"/>
    <n v="6"/>
    <n v="1"/>
    <n v="90000"/>
    <s v="UNIDAD"/>
    <s v="NO SOLICITADAS"/>
  </r>
  <r>
    <x v="27"/>
    <s v="02-02-01-003-008-09"/>
    <n v="16"/>
    <s v="Materiales y suministros - Otros artículos manufacturados n. C. P."/>
    <s v="BAQUETAS TIMBAL SINFONICO VIC FIRTH T1 GENERAL 2PARES"/>
    <n v="60131520"/>
    <s v="Selección abreviada menor cuantía"/>
    <n v="2"/>
    <n v="6"/>
    <n v="1"/>
    <n v="250000"/>
    <s v="UNIDAD"/>
    <s v="NO SOLICITADAS"/>
  </r>
  <r>
    <x v="27"/>
    <s v="02-02-01-003-008-09"/>
    <n v="16"/>
    <s v="Materiales y suministros - Otros artículos manufacturados n. C. P."/>
    <s v="BAQUETAS TIMBAL SINFONICO VIC FIRTH T3 STACATTO 2PARES"/>
    <n v="60131520"/>
    <s v="Selección abreviada menor cuantía"/>
    <n v="2"/>
    <n v="6"/>
    <n v="1"/>
    <n v="250000"/>
    <s v="UNIDAD"/>
    <s v="NO SOLICITADAS"/>
  </r>
  <r>
    <x v="27"/>
    <s v="02-02-01-003-008-09"/>
    <n v="16"/>
    <s v="Materiales y suministros - Otros artículos manufacturados n. C. P."/>
    <s v="BAQUETAS TIMBAL SINFONICO VIC FIRTH T4 ULTRA STACATTO 2PARES"/>
    <n v="60131520"/>
    <s v="Selección abreviada menor cuantía"/>
    <n v="2"/>
    <n v="6"/>
    <n v="1"/>
    <n v="285000"/>
    <s v="UNIDAD"/>
    <s v="NO SOLICITADAS"/>
  </r>
  <r>
    <x v="27"/>
    <s v="02-02-01-003-008-09"/>
    <n v="16"/>
    <s v="Materiales y suministros - Otros artículos manufacturados n. C. P."/>
    <s v="BAQUETAS PARA GLOCKENSPIEL REF ME 101 YAMAHA MALLETS PARA GLOCKENSPIEL 2 PARES"/>
    <n v="60131520"/>
    <s v="Selección abreviada menor cuantía"/>
    <n v="2"/>
    <n v="6"/>
    <n v="1"/>
    <n v="284000"/>
    <s v="UNIDAD"/>
    <s v="NO SOLICITADAS"/>
  </r>
  <r>
    <x v="27"/>
    <s v="02-02-01-003-008-09"/>
    <n v="16"/>
    <s v="Materiales y suministros - Otros artículos manufacturados n. C. P."/>
    <s v="VIC FIRTH JAZZ BRUSHES REF WB RETRACTILES"/>
    <n v="60131500"/>
    <s v="Selección abreviada menor cuantía"/>
    <n v="2"/>
    <n v="6"/>
    <n v="1"/>
    <n v="240000"/>
    <s v="UNIDAD"/>
    <s v="NO SOLICITADAS"/>
  </r>
  <r>
    <x v="27"/>
    <s v="02-02-01-003-008-09"/>
    <n v="16"/>
    <s v="Materiales y suministros - Otros artículos manufacturados n. C. P."/>
    <s v="BASE PLATILLO GIBRALTAR 4709 DE BRAZO (BOOM)"/>
    <n v="60131401"/>
    <s v="Selección abreviada menor cuantía"/>
    <n v="2"/>
    <n v="6"/>
    <n v="1"/>
    <n v="390000"/>
    <s v="UNIDAD"/>
    <s v="NO SOLICITADAS"/>
  </r>
  <r>
    <x v="27"/>
    <s v="02-02-01-003-008-09"/>
    <n v="16"/>
    <s v="Materiales y suministros - Otros artículos manufacturados n. C. P."/>
    <s v="PARCHES REMO FIBERSKIN 11.75” Y 12.5” PARA CONGA"/>
    <n v="60131507"/>
    <s v="Selección abreviada menor cuantía"/>
    <n v="2"/>
    <n v="6"/>
    <n v="1"/>
    <n v="284000"/>
    <s v="UNIDAD"/>
    <s v="NO SOLICITADAS"/>
  </r>
  <r>
    <x v="27"/>
    <s v="02-02-01-003-008-09"/>
    <n v="16"/>
    <s v="Materiales y suministros - Otros artículos manufacturados n. C. P."/>
    <s v="JUEGO DE AGUJAS PARA CLARINETE 0,55 CUERPO AZUL"/>
    <n v="60131500"/>
    <s v="Selección abreviada menor cuantía"/>
    <n v="2"/>
    <n v="6"/>
    <n v="15"/>
    <n v="42000"/>
    <s v="UNIDAD"/>
    <s v="NO SOLICITADAS"/>
  </r>
  <r>
    <x v="27"/>
    <s v="02-02-01-003-008-09"/>
    <n v="16"/>
    <s v="Materiales y suministros - Otros artículos manufacturados n. C. P."/>
    <s v="JUEGO DE AGUJAS PARA CLARINETE 0,6 CUERPO AZUL"/>
    <n v="60131500"/>
    <s v="Selección abreviada menor cuantía"/>
    <n v="2"/>
    <n v="6"/>
    <n v="15"/>
    <n v="42000"/>
    <s v="UNIDAD"/>
    <s v="NO SOLICITADAS"/>
  </r>
  <r>
    <x v="27"/>
    <s v="02-02-01-003-008-09"/>
    <n v="16"/>
    <s v="Materiales y suministros - Otros artículos manufacturados n. C. P."/>
    <s v="JUEGO DE AGUJAS PARA CLARINETE 0,7 CUERPO AZUL"/>
    <n v="60131500"/>
    <s v="Selección abreviada menor cuantía"/>
    <n v="2"/>
    <n v="6"/>
    <n v="15"/>
    <n v="42000"/>
    <s v="UNIDAD"/>
    <s v="NO SOLICITADAS"/>
  </r>
  <r>
    <x v="27"/>
    <s v="02-02-01-003-008-09"/>
    <n v="16"/>
    <s v="Materiales y suministros - Otros artículos manufacturados n. C. P."/>
    <s v="JUEGO DE AGUJAS PARA CLARINETE 0,8 CUERPO AZUL"/>
    <n v="60131500"/>
    <s v="Selección abreviada menor cuantía"/>
    <n v="2"/>
    <n v="6"/>
    <n v="15"/>
    <n v="42000"/>
    <s v="UNIDAD"/>
    <s v="NO SOLICITADAS"/>
  </r>
  <r>
    <x v="27"/>
    <s v="02-02-01-003-008-09"/>
    <n v="16"/>
    <s v="Materiales y suministros - Otros artículos manufacturados n. C. P."/>
    <s v="JUEGO DE AGUJAS PARA CLARINETE 0,9 CUERPO AZUL"/>
    <n v="60131500"/>
    <s v="Selección abreviada menor cuantía"/>
    <n v="2"/>
    <n v="6"/>
    <n v="15"/>
    <n v="42000"/>
    <s v="UNIDAD"/>
    <s v="NO SOLICITADAS"/>
  </r>
  <r>
    <x v="27"/>
    <s v="02-02-01-003-008-09"/>
    <n v="16"/>
    <s v="Materiales y suministros - Otros artículos manufacturados n. C. P."/>
    <s v="JUEGO DE AGUJAS PARA CLARINETE 1,0 CUERPO AZUL"/>
    <n v="60131500"/>
    <s v="Selección abreviada menor cuantía"/>
    <n v="2"/>
    <n v="6"/>
    <n v="15"/>
    <n v="42000"/>
    <s v="UNIDAD"/>
    <s v="NO SOLICITADAS"/>
  </r>
  <r>
    <x v="27"/>
    <s v="02-02-01-003-008-09"/>
    <n v="16"/>
    <s v="Materiales y suministros - Otros artículos manufacturados n. C. P."/>
    <s v="JUEGO DE AGUJAS PARA CLARINETE 1,15 MM CUERPO AZUL"/>
    <n v="60131500"/>
    <s v="Selección abreviada menor cuantía"/>
    <n v="2"/>
    <n v="6"/>
    <n v="15"/>
    <n v="42000"/>
    <s v="UNIDAD"/>
    <s v="NO SOLICITADAS"/>
  </r>
  <r>
    <x v="27"/>
    <s v="02-02-01-003-008-09"/>
    <n v="16"/>
    <s v="Materiales y suministros - Otros artículos manufacturados n. C. P."/>
    <s v="JUEGO DE AGUJAS PARA CLARINETE 1,3 MM CUERPO AZUL"/>
    <n v="60131500"/>
    <s v="Selección abreviada menor cuantía"/>
    <n v="2"/>
    <n v="6"/>
    <n v="15"/>
    <n v="42000"/>
    <s v="UNIDAD"/>
    <s v="NO SOLICITADAS"/>
  </r>
  <r>
    <x v="27"/>
    <s v="02-02-01-003-008-09"/>
    <n v="16"/>
    <s v="Materiales y suministros - Otros artículos manufacturados n. C. P."/>
    <s v="JUEGO DE ZAPATILLAS PARA CLARINETE SOPRANO 17 PIEZAS"/>
    <n v="60131500"/>
    <s v="Selección abreviada menor cuantía"/>
    <n v="2"/>
    <n v="6"/>
    <n v="6"/>
    <n v="288000"/>
    <s v="UNIDAD"/>
    <s v="NO SOLICITADAS"/>
  </r>
  <r>
    <x v="27"/>
    <s v="02-02-01-003-008-09"/>
    <n v="16"/>
    <s v="Materiales y suministros - Otros artículos manufacturados n. C. P."/>
    <s v="HOJA DE CORCHO 0,4 MM 10X30 CM"/>
    <n v="30266404"/>
    <s v="Selección abreviada menor cuantía"/>
    <n v="2"/>
    <n v="6"/>
    <n v="2"/>
    <n v="132800"/>
    <s v="UNIDAD"/>
    <s v="NO SOLICITADAS"/>
  </r>
  <r>
    <x v="27"/>
    <s v="02-02-01-003-008-09"/>
    <n v="16"/>
    <s v="Materiales y suministros - Otros artículos manufacturados n. C. P."/>
    <s v="HOJA DE CORCHO 0,8 MM 10X30 CM"/>
    <n v="30266404"/>
    <s v="Selección abreviada menor cuantía"/>
    <n v="2"/>
    <n v="6"/>
    <n v="2"/>
    <n v="142400"/>
    <s v="UNIDAD"/>
    <s v="NO SOLICITADAS"/>
  </r>
  <r>
    <x v="27"/>
    <s v="02-02-01-003-008-09"/>
    <n v="16"/>
    <s v="Materiales y suministros - Otros artículos manufacturados n. C. P."/>
    <s v="HOJA DE CORCHO 1,2 MM 10X30 CM"/>
    <n v="30266404"/>
    <s v="Selección abreviada menor cuantía"/>
    <n v="2"/>
    <n v="6"/>
    <n v="2"/>
    <n v="144000"/>
    <s v="UNIDAD"/>
    <s v="NO SOLICITADAS"/>
  </r>
  <r>
    <x v="27"/>
    <s v="02-02-01-003-008-09"/>
    <n v="16"/>
    <s v="Materiales y suministros - Otros artículos manufacturados n. C. P."/>
    <s v="HOJA DE CORCHO 1,6 MM 10X30 CM"/>
    <n v="30266404"/>
    <s v="Selección abreviada menor cuantía"/>
    <n v="2"/>
    <n v="6"/>
    <n v="2"/>
    <n v="147200"/>
    <s v="UNIDAD"/>
    <s v="NO SOLICITADAS"/>
  </r>
  <r>
    <x v="27"/>
    <s v="02-02-01-003-008-09"/>
    <n v="16"/>
    <s v="Materiales y suministros - Otros artículos manufacturados n. C. P."/>
    <s v="HOJA DE CORCHO 2,0 MM 10X30 CM"/>
    <n v="30266404"/>
    <s v="Selección abreviada menor cuantía"/>
    <n v="2"/>
    <n v="6"/>
    <n v="2"/>
    <n v="153600"/>
    <s v="UNIDAD"/>
    <s v="NO SOLICITADAS"/>
  </r>
  <r>
    <x v="27"/>
    <s v="02-02-01-003-008-09"/>
    <n v="16"/>
    <s v="Materiales y suministros - Otros artículos manufacturados n. C. P."/>
    <s v="HOJA DE CORCHO 2,5 MM 10X30 CM"/>
    <n v="30266404"/>
    <s v="Selección abreviada menor cuantía"/>
    <n v="2"/>
    <n v="6"/>
    <n v="2"/>
    <n v="164800"/>
    <s v="UNIDAD"/>
    <s v="NO SOLICITADAS"/>
  </r>
  <r>
    <x v="27"/>
    <s v="02-02-01-003-008-09"/>
    <n v="16"/>
    <s v="Materiales y suministros - Otros artículos manufacturados n. C. P."/>
    <s v="HOJA DE CORCHO 3,2 MM 10X30 CM"/>
    <n v="30266404"/>
    <s v="Selección abreviada menor cuantía"/>
    <n v="2"/>
    <n v="6"/>
    <n v="2"/>
    <n v="198400"/>
    <s v="UNIDAD"/>
    <s v="NO SOLICITADAS"/>
  </r>
  <r>
    <x v="27"/>
    <s v="02-02-01-004-002"/>
    <n v="16"/>
    <s v="Materiales y suministros - Productos metálicos elaborados (excepto maquinaria y equipo)"/>
    <s v="ESPONJA  ALAMBRE"/>
    <n v="47131603"/>
    <s v="Mínima cuantía"/>
    <n v="1"/>
    <n v="6"/>
    <n v="500"/>
    <n v="100000"/>
    <s v="UNIDAD"/>
    <s v="NO SOLICITADAS"/>
  </r>
  <r>
    <x v="27"/>
    <s v="02-02-01-004-004-08"/>
    <n v="16"/>
    <s v="Materiales y suministros - Aparatos de uso doméstico y sus partes y piezas"/>
    <s v="MAQUINAS  CORTE  CABELLO"/>
    <n v="53131643"/>
    <s v="Mínima cuantía"/>
    <n v="1"/>
    <n v="6"/>
    <n v="1"/>
    <n v="160000"/>
    <s v="UNIDAD"/>
    <s v="NO SOLICITADAS"/>
  </r>
  <r>
    <x v="27"/>
    <s v="02-02-01-004-002"/>
    <n v="16"/>
    <s v="Materiales y suministros - Productos metálicos elaborados (excepto maquinaria y equipo)"/>
    <s v="PATILLERAS"/>
    <n v="53131603"/>
    <s v="Mínima cuantía"/>
    <n v="1"/>
    <n v="6"/>
    <n v="1"/>
    <n v="120000"/>
    <s v="UNIDAD"/>
    <s v="NO SOLICITADAS"/>
  </r>
  <r>
    <x v="27"/>
    <s v="02-02-01-004-002"/>
    <n v="16"/>
    <s v="Materiales y suministros - Productos metálicos elaborados (excepto maquinaria y equipo)"/>
    <s v="REPUESTOS  DE  CHUCHILLAS PARA MAQUINA  DE PELUQUERIA WAHL"/>
    <n v="52141705"/>
    <s v="Mínima cuantía"/>
    <n v="1"/>
    <n v="6"/>
    <n v="5"/>
    <n v="225000"/>
    <s v="UNIDAD"/>
    <s v="NO SOLICITADAS"/>
  </r>
  <r>
    <x v="27"/>
    <s v="02-02-01-004-002"/>
    <n v="16"/>
    <s v="Materiales y suministros - Productos metálicos elaborados (excepto maquinaria y equipo)"/>
    <s v="TIJERA MEDIANA (PARA USO EN PELUQUERIA)"/>
    <n v="44121618"/>
    <s v="Mínima cuantía"/>
    <n v="1"/>
    <n v="6"/>
    <n v="2"/>
    <n v="90000"/>
    <s v="UNIDAD"/>
    <s v="NO SOLICITADAS"/>
  </r>
  <r>
    <x v="27"/>
    <s v="02-02-01-004-002"/>
    <n v="16"/>
    <s v="Materiales y suministros - Productos metálicos elaborados (excepto maquinaria y equipo)"/>
    <s v="MARTILLO ESFÉRICO DE METAL GRANDE Y PEQUEÑO"/>
    <n v="27111602"/>
    <s v="Mínima cuantía"/>
    <n v="2"/>
    <n v="5"/>
    <n v="1"/>
    <n v="59000"/>
    <s v="UNIDAD"/>
    <s v="NO SOLICITADAS"/>
  </r>
  <r>
    <x v="27"/>
    <s v="02-02-01-004-002"/>
    <n v="16"/>
    <s v="Materiales y suministros - Productos metálicos elaborados (excepto maquinaria y equipo)"/>
    <s v="VARILLA FLEXIBLE PARA SACAR GOLPES Y ABOLLADURAS EN CURVAS PEQUEÑAS "/>
    <n v="30102400"/>
    <s v="Mínima cuantía"/>
    <n v="2"/>
    <n v="5"/>
    <n v="1"/>
    <n v="726000"/>
    <s v="UNIDAD"/>
    <s v="NO SOLICITADAS"/>
  </r>
  <r>
    <x v="27"/>
    <s v="02-02-01-004-002"/>
    <n v="16"/>
    <s v="Materiales y suministros - Productos metálicos elaborados (excepto maquinaria y equipo)"/>
    <s v="JUEGO DE 8 VARILLAS 7 ESFERAS PARA GOLPES "/>
    <n v="30102400"/>
    <s v="Mínima cuantía"/>
    <n v="2"/>
    <n v="5"/>
    <n v="1"/>
    <n v="164000"/>
    <s v="UNIDAD"/>
    <s v="NO SOLICITADAS"/>
  </r>
  <r>
    <x v="27"/>
    <s v="02-02-01-004-002"/>
    <n v="16"/>
    <s v="Materiales y suministros - Productos metálicos elaborados (excepto maquinaria y equipo)"/>
    <s v="MALETAS PARA ESGRIMA"/>
    <n v="53121500"/>
    <s v="Mínima cuantía"/>
    <n v="2"/>
    <n v="5"/>
    <n v="1"/>
    <n v="250000"/>
    <s v="UNIDAD"/>
    <s v="NO SOLICITADAS"/>
  </r>
  <r>
    <x v="27"/>
    <s v="02-02-01-004-002"/>
    <n v="16"/>
    <s v="Materiales y suministros - Productos metálicos elaborados (excepto maquinaria y equipo)"/>
    <s v="CILINDRO AIRE COMPRIMIDO "/>
    <n v="44102904"/>
    <s v="Mínima cuantía"/>
    <n v="2"/>
    <n v="5"/>
    <n v="2"/>
    <n v="900000"/>
    <s v="UNIDAD"/>
    <s v="NO SOLICITADAS"/>
  </r>
  <r>
    <x v="27"/>
    <s v="02-02-01-004-006-02"/>
    <n v="16"/>
    <s v="Materiales y suministros - Aparatos de control eléctrico y distribución de electricidad y sus partes y piezas"/>
    <s v="ELÉCTRICOS "/>
    <n v="39121311"/>
    <s v="Selección abreviada menor cuantía"/>
    <n v="1"/>
    <n v="10"/>
    <n v="16000000"/>
    <n v="16000000"/>
    <s v="GLOBAL"/>
    <s v="NO SOLICITADAS"/>
  </r>
  <r>
    <x v="27"/>
    <s v="02-02-01-004-006-05"/>
    <n v="16"/>
    <s v="Materiales y suministros - Lámparas eléctricas de incandescencia o descarga; lámparas de arco, equipo para alumbrado eléctrico; sus partes y piezas"/>
    <s v="BOMBILLERIA"/>
    <n v="39101600"/>
    <s v="Selección abreviada menor cuantía"/>
    <n v="1"/>
    <n v="10"/>
    <n v="9000000"/>
    <n v="9000000"/>
    <s v="GLOBAL"/>
    <s v="NO SOLICITADAS"/>
  </r>
  <r>
    <x v="27"/>
    <s v="02-02-01-004-007-08"/>
    <n v="16"/>
    <s v="Materiales y suministros - Paquetes de software"/>
    <s v="RENOVACIÓN SPSS (25 LICENCIAS)"/>
    <n v="81111800"/>
    <s v="Contratación directa"/>
    <n v="1"/>
    <n v="12"/>
    <n v="1"/>
    <n v="29750000"/>
    <s v="GLOBAL"/>
    <s v="NO SOLICITADAS"/>
  </r>
  <r>
    <x v="27"/>
    <s v="02-02-01-004-007-08"/>
    <n v="16"/>
    <s v="Materiales y suministros - Paquetes de software"/>
    <s v="RENOVACIÓN VIRTUAL PLANT (25 LICENCIAS)"/>
    <n v="81111800"/>
    <s v="Contratación directa"/>
    <n v="1"/>
    <n v="12"/>
    <n v="1"/>
    <n v="23800000"/>
    <s v="GLOBAL"/>
    <s v="NO SOLICITADAS"/>
  </r>
  <r>
    <x v="27"/>
    <s v="02-02-01-004-007-08"/>
    <n v="16"/>
    <s v="Materiales y suministros - Paquetes de software"/>
    <s v="RENOVACIÓN ATLAS TI (25 LICENCIAS)"/>
    <n v="81111800"/>
    <s v="Contratación directa"/>
    <n v="1"/>
    <n v="12"/>
    <n v="1"/>
    <n v="34510000"/>
    <s v="GLOBAL"/>
    <s v="NO SOLICITADAS"/>
  </r>
  <r>
    <x v="27"/>
    <s v="02-02-02-005-004-01-1"/>
    <n v="10"/>
    <s v="Adquisición de servicios - Servicios generales de construcción de edificaciones residenciales"/>
    <s v="MANTENIMIENTO, ADECUACIÓN Y/O REMODELACIÓN DE LAS VIVIENDAS Y ALOJAMIENTO MILITAR BAMFS VF"/>
    <n v="72102900"/>
    <s v="Selección abreviada menor cuantía"/>
    <n v="1"/>
    <n v="3"/>
    <n v="1"/>
    <n v="150000000"/>
    <s v="GLOBAL"/>
    <s v="SI APROBADAS"/>
  </r>
  <r>
    <x v="27"/>
    <s v="02-02-02-005-004-01-1"/>
    <n v="10"/>
    <s v="Adquisición de servicios - Servicios generales de construcción de edificaciones residenciales"/>
    <s v="MANTENIMIENTO DEL ALOJAMIENTO DEL GRUCA CACOM2"/>
    <n v="72102900"/>
    <s v="Selección abreviada menor cuantía"/>
    <n v="1"/>
    <n v="11"/>
    <n v="1"/>
    <n v="781000000"/>
    <s v="GLOBAL"/>
    <s v="NO SOLICITADAS"/>
  </r>
  <r>
    <x v="27"/>
    <s v="02-02-02-005-004-01-1"/>
    <n v="10"/>
    <s v="Adquisición de servicios - Servicios generales de construcción de edificaciones residenciales"/>
    <s v="MANTENIMIENTO DE VIVIENDAS Y ALOJAMIENTOS "/>
    <n v="72102900"/>
    <s v="Selección abreviada menor cuantía"/>
    <n v="1"/>
    <n v="11"/>
    <n v="1"/>
    <n v="40000000"/>
    <s v="GLOBAL"/>
    <s v="NO SOLICITADAS"/>
  </r>
  <r>
    <x v="27"/>
    <s v="02-02-02-005-004-01-1"/>
    <n v="10"/>
    <s v="Adquisición de servicios - Servicios generales de construcción de edificaciones residenciales"/>
    <s v="MANTENIMIENTO DE VIVIENDAS Y ALOJAMIENTOS "/>
    <n v="72102900"/>
    <s v="Selección abreviada menor cuantía"/>
    <n v="11"/>
    <n v="12"/>
    <n v="1"/>
    <n v="29000000"/>
    <s v="GLOBAL"/>
    <s v="SI EN TRAMITE"/>
  </r>
  <r>
    <x v="27"/>
    <s v="02-02-02-005-004-01-2"/>
    <n v="10"/>
    <s v="Adquisición de servicios - Servicios generales de construcción de edificaciones no residenciales"/>
    <s v="MANTENIMIENTO DE INFRAESTRUCTURA DEL ESM"/>
    <n v="72103300"/>
    <s v="Selección abreviada menor cuantía"/>
    <n v="1"/>
    <n v="6"/>
    <n v="1"/>
    <n v="78650000"/>
    <s v="GLOBAL"/>
    <s v="NO SOLICITADAS"/>
  </r>
  <r>
    <x v="27"/>
    <s v="02-02-02-005-004-01-2"/>
    <n v="10"/>
    <s v="Adquisición de servicios - Servicios generales de construcción de edificaciones no residenciales"/>
    <s v="MANTTO ADECUACION Y MEJORAMIENTO DE CUBIERTAS, CIELORRAZOS Y TECHOS"/>
    <n v="72103300"/>
    <s v="Selección abreviada menor cuantía"/>
    <n v="1"/>
    <n v="6"/>
    <n v="1"/>
    <n v="10000000"/>
    <s v="GLOBAL"/>
    <s v="NO SOLICITADAS"/>
  </r>
  <r>
    <x v="27"/>
    <s v="02-02-02-005-004-02-4"/>
    <n v="10"/>
    <s v="Adquisición de servicios - Servicios generales de construcción de tuberías para la conducción de gas a larga distancia, líneas de comunicación y cables de poder"/>
    <s v="MANTENIMIENTO REDES ELÉCTRICAS CPA"/>
    <n v="72151500"/>
    <s v="Mínima cuantía"/>
    <n v="1"/>
    <n v="7"/>
    <n v="1"/>
    <n v="20000000"/>
    <s v="GLOBAL"/>
    <s v="NO SOLICITADAS"/>
  </r>
  <r>
    <x v="27"/>
    <s v="02-02-02-006-003-03"/>
    <n v="16"/>
    <s v="Adquisición de servicios - Servicios de suministro de comidas"/>
    <s v="SERVICIO DE CATERING "/>
    <n v="90101600"/>
    <s v="Mínima cuantía"/>
    <n v="1"/>
    <n v="11"/>
    <n v="1"/>
    <n v="20000000"/>
    <s v="GLOBAL"/>
    <s v="NO SOLICITADAS"/>
  </r>
  <r>
    <x v="27"/>
    <s v="02-02-02-006-004"/>
    <n v="10"/>
    <s v="Adquisición de servicios - Servicios de transporte de pasajeros"/>
    <s v="SERVICIO DE TRANSPORTE CON VF"/>
    <n v="78111800"/>
    <s v="Mínima cuantía"/>
    <n v="1"/>
    <n v="6"/>
    <n v="1"/>
    <n v="35400000"/>
    <s v="GLOBAL"/>
    <s v="SI APROBADAS"/>
  </r>
  <r>
    <x v="27"/>
    <s v="02-02-02-006-004"/>
    <n v="16"/>
    <s v="Adquisición de servicios - Servicios de transporte de pasajeros"/>
    <s v="SERVICIO DE TRANSPORTE S DIC"/>
    <n v="78111800"/>
    <s v="Mínima cuantía"/>
    <n v="11"/>
    <n v="12"/>
    <n v="1"/>
    <n v="6000000"/>
    <s v="GLOBAL"/>
    <s v="SI EN TRAMITE"/>
  </r>
  <r>
    <x v="27"/>
    <s v="02-02-02-006-004"/>
    <n v="16"/>
    <s v="Adquisición de servicios - Servicios de transporte de pasajeros"/>
    <s v="SERVICIO DE TRANSPORTE "/>
    <n v="78111800"/>
    <s v="Mínima cuantía"/>
    <n v="7"/>
    <n v="11"/>
    <n v="1"/>
    <n v="30000000"/>
    <s v="GLOBAL"/>
    <s v="NO SOLICITADAS"/>
  </r>
  <r>
    <x v="27"/>
    <s v="02-02-02-006-008"/>
    <n v="16"/>
    <s v="Adquisición de servicios - Servicios postales y de mensajería"/>
    <s v="SERVICIO DE CORREO (ENE ABRI)"/>
    <n v="80141800"/>
    <s v="Mínima cuantía"/>
    <n v="1"/>
    <n v="4"/>
    <n v="1"/>
    <n v="2600000"/>
    <s v="GLOBAL"/>
    <s v="SI APROBADAS"/>
  </r>
  <r>
    <x v="27"/>
    <s v="02-02-02-006-008"/>
    <n v="16"/>
    <s v="Adquisición de servicios - Servicios postales y de mensajería"/>
    <s v="SERVICIO DE CORREO (MAY - NOV)"/>
    <n v="80141800"/>
    <s v="Mínima cuantía"/>
    <n v="5"/>
    <n v="11"/>
    <n v="1"/>
    <n v="4274000"/>
    <s v="GLOBAL"/>
    <s v="NO SOLICITADAS"/>
  </r>
  <r>
    <x v="27"/>
    <s v="02-02-02-006-008"/>
    <n v="16"/>
    <s v="Adquisición de servicios - Servicios postales y de mensajería"/>
    <s v="SERVICIO DE CORREO (DIC)"/>
    <n v="80141800"/>
    <s v="Mínima cuantía"/>
    <n v="12"/>
    <n v="12"/>
    <n v="1"/>
    <n v="476000"/>
    <s v="GLOBAL"/>
    <s v="SI EN TRAMITE"/>
  </r>
  <r>
    <x v="27"/>
    <s v="02-02-02-007-002-01-1"/>
    <n v="10"/>
    <s v="Adquisición de servicios - Servicios de alquiler o arrendamiento con o sin opción de compra relativos a bienes inmuebles propios o arrendados"/>
    <s v="ARRENDAMIENTO CASA EN TULUA (ENE - JUN)"/>
    <n v="80131501"/>
    <s v="Contratación directa"/>
    <n v="1"/>
    <n v="6"/>
    <n v="1"/>
    <n v="11700000"/>
    <s v="GLOBAL"/>
    <s v="SI APROBADAS"/>
  </r>
  <r>
    <x v="27"/>
    <s v="02-02-02-007-002-01-1"/>
    <n v="16"/>
    <s v="Adquisición de servicios - Servicios de alquiler o arrendamiento con o sin opción de compra relativos a bienes inmuebles propios o arrendados"/>
    <s v="ARRENDAMIENTO CASA EN TULUA (JUL-NOV)"/>
    <n v="80131501"/>
    <s v="Contratación directa"/>
    <n v="2"/>
    <n v="5"/>
    <n v="1"/>
    <n v="9363801"/>
    <s v="GLOBAL"/>
    <s v="NO SOLICITADAS"/>
  </r>
  <r>
    <x v="27"/>
    <s v="02-02-02-007-002-01-1"/>
    <n v="16"/>
    <s v="Adquisición de servicios - Servicios de alquiler o arrendamiento con o sin opción de compra relativos a bienes inmuebles propios o arrendados"/>
    <s v="ARRENDAMIENTO CASA EN TULUA (DIC PARA SOLICITAR VF 2020)"/>
    <n v="80131501"/>
    <s v="Contratación directa"/>
    <n v="6"/>
    <n v="1"/>
    <n v="1"/>
    <n v="1872760"/>
    <s v="GLOBAL"/>
    <s v="SI EN TRAMITE"/>
  </r>
  <r>
    <x v="27"/>
    <s v="02-02-02-008-005-09-5"/>
    <n v="16"/>
    <s v="Adquisición de servicios - Servicios auxiliares especializados de oficina"/>
    <s v="SERVICIO ARRENDAMIENTO EQUIPO FOTOCOPIADORAS, IMPRESORAS   Y SCANER DIC 19"/>
    <n v="82121701"/>
    <s v="Mínima cuantía"/>
    <n v="0"/>
    <n v="0"/>
    <n v="1"/>
    <n v="3000000"/>
    <s v="GLOBAL"/>
    <s v="SI EN TRAMITE"/>
  </r>
  <r>
    <x v="27"/>
    <s v="02-02-02-008-005-09-5"/>
    <n v="10"/>
    <s v="Adquisición de servicios - Servicios auxiliares especializados de oficina"/>
    <s v="SERVICIO ARRENDAMIENTO EQUIPO SERVICIO FOTOCOPIADORAS, IMPRESORAS   Y SCANER VF 2019"/>
    <n v="82121701"/>
    <s v="Mínima cuantía"/>
    <n v="1"/>
    <n v="5"/>
    <n v="1"/>
    <n v="16000000"/>
    <s v="GLOBAL"/>
    <s v="SI APROBADAS"/>
  </r>
  <r>
    <x v="27"/>
    <s v="02-02-02-008-005-09-5"/>
    <n v="16"/>
    <s v="Adquisición de servicios - Servicios auxiliares especializados de oficina"/>
    <s v="SERVICIO ARRENDAMIENTO EQUIPO SERVICIO FOTOCOPIADORAS, IMPRESORAS   Y SCANER AMARRE "/>
    <n v="82121701"/>
    <s v="Mínima cuantía"/>
    <n v="0"/>
    <n v="0"/>
    <n v="1"/>
    <n v="17000000"/>
    <s v="GLOBAL"/>
    <s v="NO SOLICITADAS"/>
  </r>
  <r>
    <x v="27"/>
    <s v="02-02-02-008-005-09-5"/>
    <n v="16"/>
    <s v="Adquisición de servicios - Servicios auxiliares especializados de oficina"/>
    <s v="SERVICIO FOTOCOPIADORAS, IMPRESORAS   Y SCANER "/>
    <n v="82121701"/>
    <s v="Mínima cuantía"/>
    <n v="7"/>
    <n v="11"/>
    <n v="1"/>
    <n v="10400000"/>
    <s v="GLOBAL"/>
    <s v="NO SOLICITADAS"/>
  </r>
  <r>
    <x v="27"/>
    <s v="02-02-02-008-005-09-5"/>
    <n v="16"/>
    <s v="Adquisición de servicios - Servicios auxiliares especializados de oficina"/>
    <s v="SERVICIO FOTOCOPIADORAS, IMPRESORAS   Y SCANER DIC 19"/>
    <n v="82121701"/>
    <s v="Mínima cuantía"/>
    <n v="12"/>
    <n v="12"/>
    <n v="1"/>
    <n v="2400000"/>
    <s v="GLOBAL"/>
    <s v="NO SOLICITADAS"/>
  </r>
  <r>
    <x v="27"/>
    <s v="02-02-02-008-003-05"/>
    <n v="10"/>
    <s v="Adquisición de servicios - Servicios veterinarios"/>
    <s v="SERVICIOS VETERINARIOS (ENE-MAR)"/>
    <n v="70122009"/>
    <s v="Mínima cuantía"/>
    <n v="1"/>
    <n v="3"/>
    <n v="1"/>
    <n v="2600000"/>
    <s v="GLOBAL"/>
    <s v="SI APROBADAS"/>
  </r>
  <r>
    <x v="27"/>
    <s v="02-02-02-008-003-05"/>
    <n v="16"/>
    <s v="Adquisición de servicios - Servicios veterinarios"/>
    <s v="SERVICIOS VETERINARIOS"/>
    <n v="70122009"/>
    <s v="Mínima cuantía"/>
    <n v="3"/>
    <n v="8"/>
    <n v="1"/>
    <n v="7171475"/>
    <s v="GLOBAL"/>
    <s v="NO SOLICITADAS"/>
  </r>
  <r>
    <x v="27"/>
    <s v="02-02-02-008-003-05"/>
    <n v="16"/>
    <s v="Adquisición de servicios - Servicios veterinarios"/>
    <s v="SERVICIOS VETERINARIOS (DIC)"/>
    <n v="70122009"/>
    <s v="Mínima cuantía"/>
    <n v="1"/>
    <n v="1"/>
    <n v="1"/>
    <n v="900000"/>
    <s v="GLOBAL"/>
    <s v="SI EN TRAMITE"/>
  </r>
  <r>
    <x v="27"/>
    <s v="02-02-02-008-003-08"/>
    <n v="16"/>
    <s v="Adquisición de servicios - Servicios fotográficos y servicios de revelado fotográfico"/>
    <s v="SERVICIO DE FOTOGRAFIA "/>
    <n v="82131600"/>
    <s v="Mínima cuantía"/>
    <n v="1"/>
    <n v="10"/>
    <n v="1"/>
    <n v="10000000"/>
    <s v="GLOBAL"/>
    <s v="NO SOLICITADAS"/>
  </r>
  <r>
    <x v="27"/>
    <s v="02-02-02-008-003-09"/>
    <n v="16"/>
    <s v="Adquisición de servicios - Otros servicios profesionales y técnicos n. C. P."/>
    <s v="PREPARADOR FÍSICO GIMNASIO EMAVI"/>
    <n v="80111500"/>
    <s v="Mínima cuantía"/>
    <n v="1"/>
    <n v="11"/>
    <n v="1"/>
    <n v="30000000"/>
    <s v="GLOBAL"/>
    <s v="NO SOLICITADAS"/>
  </r>
  <r>
    <x v="27"/>
    <s v="02-02-02-008-003-09"/>
    <n v="16"/>
    <s v="Adquisición de servicios - Otros servicios profesionales y técnicos n. C. P."/>
    <s v="ENTRENADOR DE ATLETISMO CAMPO"/>
    <n v="86121602"/>
    <s v="Contratación directa"/>
    <n v="1"/>
    <n v="11"/>
    <n v="1"/>
    <n v="28000000"/>
    <s v="GLOBAL"/>
    <s v="NO SOLICITADAS"/>
  </r>
  <r>
    <x v="27"/>
    <s v="02-02-02-008-003-09"/>
    <n v="16"/>
    <s v="Adquisición de servicios - Otros servicios profesionales y técnicos n. C. P."/>
    <s v="ENTRENADOR DE ATLETISMO FONDO"/>
    <n v="86121602"/>
    <s v="Contratación directa"/>
    <n v="1"/>
    <n v="11"/>
    <n v="1"/>
    <n v="28000000"/>
    <s v="GLOBAL"/>
    <s v="NO SOLICITADAS"/>
  </r>
  <r>
    <x v="27"/>
    <s v="02-02-02-008-003-09"/>
    <n v="16"/>
    <s v="Adquisición de servicios - Otros servicios profesionales y técnicos n. C. P."/>
    <s v="ENTRENADOR DE BALONCESTO"/>
    <n v="86121602"/>
    <s v="Contratación directa"/>
    <n v="1"/>
    <n v="11"/>
    <n v="1"/>
    <n v="28000000"/>
    <s v="GLOBAL"/>
    <s v="NO SOLICITADAS"/>
  </r>
  <r>
    <x v="27"/>
    <s v="02-02-02-008-003-09"/>
    <n v="16"/>
    <s v="Adquisición de servicios - Otros servicios profesionales y técnicos n. C. P."/>
    <s v="ENTRENADOR DE ESGRIMA ESPADA"/>
    <n v="86121602"/>
    <s v="Contratación directa"/>
    <n v="1"/>
    <n v="11"/>
    <n v="1"/>
    <n v="28000000"/>
    <s v="GLOBAL"/>
    <s v="NO SOLICITADAS"/>
  </r>
  <r>
    <x v="27"/>
    <s v="02-02-02-008-003-09"/>
    <n v="16"/>
    <s v="Adquisición de servicios - Otros servicios profesionales y técnicos n. C. P."/>
    <s v="ENTRENADOR ESGRIMA FLORETE"/>
    <n v="86121602"/>
    <s v="Contratación directa"/>
    <n v="1"/>
    <n v="11"/>
    <n v="1"/>
    <n v="28000000"/>
    <s v="GLOBAL"/>
    <s v="NO SOLICITADAS"/>
  </r>
  <r>
    <x v="27"/>
    <s v="02-02-02-008-003-09"/>
    <n v="16"/>
    <s v="Adquisición de servicios - Otros servicios profesionales y técnicos n. C. P."/>
    <s v="ENTRENADOR ESGRIMA SABLE"/>
    <n v="86121602"/>
    <s v="Contratación directa"/>
    <n v="1"/>
    <n v="11"/>
    <n v="1"/>
    <n v="28000000"/>
    <s v="GLOBAL"/>
    <s v="NO SOLICITADAS"/>
  </r>
  <r>
    <x v="27"/>
    <s v="02-02-02-008-003-09"/>
    <n v="16"/>
    <s v="Adquisición de servicios - Otros servicios profesionales y técnicos n. C. P."/>
    <s v="ENTRENADOR FUTBOL"/>
    <n v="86121602"/>
    <s v="Contratación directa"/>
    <n v="1"/>
    <n v="11"/>
    <n v="1"/>
    <n v="28000000"/>
    <s v="GLOBAL"/>
    <s v="NO SOLICITADAS"/>
  </r>
  <r>
    <x v="27"/>
    <s v="02-02-02-008-003-09"/>
    <n v="16"/>
    <s v="Adquisición de servicios - Otros servicios profesionales y técnicos n. C. P."/>
    <s v="ENTRENADOR NATACIÓN ALTO RENDIMIENTO"/>
    <n v="86121602"/>
    <s v="Contratación directa"/>
    <n v="1"/>
    <n v="11"/>
    <n v="1"/>
    <n v="28000000"/>
    <s v="GLOBAL"/>
    <s v="NO SOLICITADAS"/>
  </r>
  <r>
    <x v="27"/>
    <s v="02-02-02-008-003-09"/>
    <n v="16"/>
    <s v="Adquisición de servicios - Otros servicios profesionales y técnicos n. C. P."/>
    <s v="ENTRENADOR NATACIÓN FORMACION "/>
    <n v="86121602"/>
    <s v="Contratación directa"/>
    <n v="1"/>
    <n v="11"/>
    <n v="1"/>
    <n v="28000000"/>
    <s v="GLOBAL"/>
    <s v="NO SOLICITADAS"/>
  </r>
  <r>
    <x v="27"/>
    <s v="02-02-02-008-003-09"/>
    <n v="16"/>
    <s v="Adquisición de servicios - Otros servicios profesionales y técnicos n. C. P."/>
    <s v="ENTRENADOR ORIENTACIÓN MILITAR "/>
    <n v="86121602"/>
    <s v="Contratación directa"/>
    <n v="1"/>
    <n v="11"/>
    <n v="1"/>
    <n v="28000000"/>
    <s v="GLOBAL"/>
    <s v="NO SOLICITADAS"/>
  </r>
  <r>
    <x v="27"/>
    <s v="02-02-02-008-003-09"/>
    <n v="16"/>
    <s v="Adquisición de servicios - Otros servicios profesionales y técnicos n. C. P."/>
    <s v="ENTRENADOR PENTATLÓN MILITAR"/>
    <n v="86121602"/>
    <s v="Contratación directa"/>
    <n v="1"/>
    <n v="11"/>
    <n v="1"/>
    <n v="28000000"/>
    <s v="GLOBAL"/>
    <s v="NO SOLICITADAS"/>
  </r>
  <r>
    <x v="27"/>
    <s v="02-02-02-008-003-09"/>
    <n v="16"/>
    <s v="Adquisición de servicios - Otros servicios profesionales y técnicos n. C. P."/>
    <s v="ENTRENADOR TAEKWONDO COMBATE"/>
    <n v="86121602"/>
    <s v="Contratación directa"/>
    <n v="1"/>
    <n v="11"/>
    <n v="1"/>
    <n v="28000000"/>
    <s v="GLOBAL"/>
    <s v="NO SOLICITADAS"/>
  </r>
  <r>
    <x v="27"/>
    <s v="02-02-02-008-003-09"/>
    <n v="16"/>
    <s v="Adquisición de servicios - Otros servicios profesionales y técnicos n. C. P."/>
    <s v="ENTRENADOR TAEKWONDO POOMSES"/>
    <n v="86121602"/>
    <s v="Contratación directa"/>
    <n v="1"/>
    <n v="11"/>
    <n v="1"/>
    <n v="28000000"/>
    <s v="GLOBAL"/>
    <s v="NO SOLICITADAS"/>
  </r>
  <r>
    <x v="27"/>
    <s v="02-02-02-008-003-09"/>
    <n v="16"/>
    <s v="Adquisición de servicios - Otros servicios profesionales y técnicos n. C. P."/>
    <s v="ENTRENADOR TENIS DE CAMPO"/>
    <n v="86121602"/>
    <s v="Contratación directa"/>
    <n v="1"/>
    <n v="11"/>
    <n v="1"/>
    <n v="28000000"/>
    <s v="GLOBAL"/>
    <s v="NO SOLICITADAS"/>
  </r>
  <r>
    <x v="27"/>
    <s v="02-02-02-008-003-09"/>
    <n v="16"/>
    <s v="Adquisición de servicios - Otros servicios profesionales y técnicos n. C. P."/>
    <s v="ENTRENADOR TIRO ARMA LARGAS"/>
    <n v="86121602"/>
    <s v="Contratación directa"/>
    <n v="1"/>
    <n v="11"/>
    <n v="1"/>
    <n v="28000000"/>
    <s v="GLOBAL"/>
    <s v="NO SOLICITADAS"/>
  </r>
  <r>
    <x v="27"/>
    <s v="02-02-02-008-003-09"/>
    <n v="16"/>
    <s v="Adquisición de servicios - Otros servicios profesionales y técnicos n. C. P."/>
    <s v="ENTRENADOR TIRO ARMAS CORTAS"/>
    <n v="86121602"/>
    <s v="Contratación directa"/>
    <n v="1"/>
    <n v="11"/>
    <n v="1"/>
    <n v="28000000"/>
    <s v="GLOBAL"/>
    <s v="NO SOLICITADAS"/>
  </r>
  <r>
    <x v="27"/>
    <s v="02-02-02-008-003-09"/>
    <n v="16"/>
    <s v="Adquisición de servicios - Otros servicios profesionales y técnicos n. C. P."/>
    <s v="ENTRENADOR VOLEIBOL"/>
    <n v="86121602"/>
    <s v="Contratación directa"/>
    <n v="1"/>
    <n v="11"/>
    <n v="1"/>
    <n v="28000000"/>
    <s v="GLOBAL"/>
    <s v="NO SOLICITADAS"/>
  </r>
  <r>
    <x v="27"/>
    <s v="02-02-02-008-003-09"/>
    <n v="16"/>
    <s v="Adquisición de servicios - Otros servicios profesionales y técnicos n. C. P."/>
    <s v="PREPARADOR FÍSICO CADETES"/>
    <n v="86121602"/>
    <s v="Contratación directa"/>
    <n v="1"/>
    <n v="11"/>
    <n v="1"/>
    <n v="28000000"/>
    <s v="GLOBAL"/>
    <s v="NO SOLICITADAS"/>
  </r>
  <r>
    <x v="27"/>
    <s v="02-02-02-008-003-09"/>
    <n v="16"/>
    <s v="Adquisición de servicios - Otros servicios profesionales y técnicos n. C. P."/>
    <s v="ENRENADOR DE GOLF"/>
    <n v="86121602"/>
    <s v="Contratación directa"/>
    <n v="1"/>
    <n v="11"/>
    <n v="1"/>
    <n v="28000000"/>
    <s v="GLOBAL"/>
    <s v="NO SOLICITADAS"/>
  </r>
  <r>
    <x v="27"/>
    <s v="02-02-02-008-003-09"/>
    <n v="16"/>
    <s v="Adquisición de servicios - Otros servicios profesionales y técnicos n. C. P."/>
    <s v="ENTRENADOR TIRO CON ARCO"/>
    <n v="86121602"/>
    <s v="Contratación directa"/>
    <n v="1"/>
    <n v="11"/>
    <n v="1"/>
    <n v="28000000"/>
    <s v="GLOBAL"/>
    <s v="NO SOLICITADAS"/>
  </r>
  <r>
    <x v="27"/>
    <s v="02-02-02-008-003-09"/>
    <n v="16"/>
    <s v="Adquisición de servicios - Otros servicios profesionales y técnicos n. C. P."/>
    <s v="KINESIOLOGO"/>
    <n v="86121602"/>
    <s v="Contratación directa"/>
    <n v="1"/>
    <n v="11"/>
    <n v="1"/>
    <n v="28000000"/>
    <s v="GLOBAL"/>
    <s v="NO SOLICITADAS"/>
  </r>
  <r>
    <x v="27"/>
    <s v="02-02-02-008-003-09"/>
    <n v="16"/>
    <s v="Adquisición de servicios - Otros servicios profesionales y técnicos n. C. P."/>
    <s v="FISIOTERAPEUTA"/>
    <n v="85122101"/>
    <s v="Contratación directa"/>
    <n v="1"/>
    <n v="11"/>
    <n v="1"/>
    <n v="28000000"/>
    <s v="GLOBAL"/>
    <s v="NO SOLICITADAS"/>
  </r>
  <r>
    <x v="27"/>
    <s v="02-02-02-008-003-09"/>
    <n v="16"/>
    <s v="Adquisición de servicios - Otros servicios profesionales y técnicos n. C. P."/>
    <s v="COORDINADOR PROGRAMA INGENIERIA INFORMATICA VF 2019"/>
    <n v="80111601"/>
    <s v="Mínima cuantía"/>
    <n v="1"/>
    <n v="1"/>
    <n v="1"/>
    <n v="3215022"/>
    <s v="GLOBAL"/>
    <s v="SI APROBADAS"/>
  </r>
  <r>
    <x v="27"/>
    <s v="02-02-02-008-003-09"/>
    <n v="16"/>
    <s v="Adquisición de servicios - Otros servicios profesionales y técnicos n. C. P."/>
    <s v="COORDINADOR PROGRAMA INGENIERIA INFORMATICA V 2019"/>
    <n v="80111601"/>
    <s v="Mínima cuantía"/>
    <n v="2"/>
    <n v="11"/>
    <n v="1"/>
    <n v="30270378"/>
    <s v="GLOBAL"/>
    <s v="NO SOLICITADAS"/>
  </r>
  <r>
    <x v="27"/>
    <s v="02-02-02-008-003-09"/>
    <n v="16"/>
    <s v="Adquisición de servicios - Otros servicios profesionales y técnicos n. C. P."/>
    <s v="COORDINADOR PROGRAMA INGENIERIA INFORMATICA AMARRE X VF 2020"/>
    <n v="80111601"/>
    <s v="Mínima cuantía"/>
    <n v="1"/>
    <n v="1"/>
    <n v="1"/>
    <n v="459351"/>
    <s v="GLOBAL"/>
    <s v="SI EN TRAMITE"/>
  </r>
  <r>
    <x v="27"/>
    <s v="02-02-02-008-003-09"/>
    <n v="16"/>
    <s v="Adquisición de servicios - Otros servicios profesionales y técnicos n. C. P."/>
    <s v="ASISTENTE ADMINISTRATIVO PIINF V 2019"/>
    <n v="80111601"/>
    <s v="Mínima cuantía"/>
    <n v="2"/>
    <n v="11"/>
    <n v="1"/>
    <n v="22880880"/>
    <s v="GLOBAL"/>
    <s v="NO SOLICITADAS"/>
  </r>
  <r>
    <x v="27"/>
    <s v="02-02-02-008-003-09"/>
    <n v="16"/>
    <s v="Adquisición de servicios - Otros servicios profesionales y técnicos n. C. P."/>
    <s v="ASISTENTE ADMINISTRATIVO PIINF  AMARRE VF 2020"/>
    <n v="80111601"/>
    <s v="Mínima cuantía"/>
    <n v="1"/>
    <n v="1"/>
    <n v="1"/>
    <n v="381348"/>
    <s v="GLOBAL"/>
    <s v="SI EN TRAMITE"/>
  </r>
  <r>
    <x v="27"/>
    <s v="02-02-02-008-003-09"/>
    <n v="16"/>
    <s v="Adquisición de servicios - Otros servicios profesionales y técnicos n. C. P."/>
    <s v="LABORATORISTA INGENIERIA  INFORMATICA V 2019"/>
    <n v="80111601"/>
    <s v="Mínima cuantía"/>
    <n v="2"/>
    <n v="11"/>
    <n v="1"/>
    <n v="22880880"/>
    <s v="GLOBAL"/>
    <s v="NO SOLICITADAS"/>
  </r>
  <r>
    <x v="27"/>
    <s v="02-02-02-008-003-09"/>
    <n v="16"/>
    <s v="Adquisición de servicios - Otros servicios profesionales y técnicos n. C. P."/>
    <s v="LABORATORISTA INGENIERIA  INFORMATICA AMARRE X VF 2020"/>
    <n v="80111601"/>
    <s v="Mínima cuantía"/>
    <n v="1"/>
    <n v="1"/>
    <n v="1"/>
    <n v="381348"/>
    <s v="GLOBAL"/>
    <s v="SI EN TRAMITE"/>
  </r>
  <r>
    <x v="27"/>
    <s v="02-02-02-008-003-09"/>
    <n v="16"/>
    <s v="Adquisición de servicios - Otros servicios profesionales y técnicos n. C. P."/>
    <s v="SERVICIOS ASISTENTE TECNICO EN SISTEMAS PARA EL GRUPO ACADEMICO DE LA ESCUELA MILITAR DE AVIACION V 2019"/>
    <n v="80111601"/>
    <s v="Mínima cuantía"/>
    <n v="2"/>
    <n v="11"/>
    <n v="1"/>
    <n v="22880880"/>
    <s v="GLOBAL"/>
    <s v="NO SOLICITADAS"/>
  </r>
  <r>
    <x v="27"/>
    <s v="02-02-02-008-003-09"/>
    <n v="16"/>
    <s v="Adquisición de servicios - Otros servicios profesionales y técnicos n. C. P."/>
    <s v="SERVICIOS ASISTENTE TECNICO EN SISTEMAS PARA EL GRUPO ACADEMICO DE LA ESCUELA MILITAR DE AVIACION AMARRE X VF 2020"/>
    <n v="80111601"/>
    <s v="Mínima cuantía"/>
    <n v="1"/>
    <n v="1"/>
    <n v="1"/>
    <n v="381348"/>
    <s v="GLOBAL"/>
    <s v="SI EN TRAMITE"/>
  </r>
  <r>
    <x v="27"/>
    <s v="02-02-02-008-003-09"/>
    <n v="16"/>
    <s v="Adquisición de servicios - Otros servicios profesionales y técnicos n. C. P."/>
    <s v="SERVICIOS PARA LA ADMINISTRACION RED INAHALMBRICA PARA LA ESCUELA MILITAR DE AVIACION VF 2019"/>
    <n v="80111601"/>
    <s v="Mínima cuantía"/>
    <n v="1"/>
    <n v="1"/>
    <n v="1"/>
    <n v="2862000"/>
    <s v="GLOBAL"/>
    <s v="SI APROBADAS"/>
  </r>
  <r>
    <x v="27"/>
    <s v="02-02-02-008-003-09"/>
    <n v="16"/>
    <s v="Adquisición de servicios - Otros servicios profesionales y técnicos n. C. P."/>
    <s v="SERVICIOS PARA LA ADMINISTRACION RED INAHALMBRICA PARA LA ESCUELA MILITAR DE AVIACION V 2019"/>
    <n v="80111601"/>
    <s v="Mínima cuantía"/>
    <n v="2"/>
    <n v="11"/>
    <n v="1"/>
    <n v="30623400"/>
    <s v="GLOBAL"/>
    <s v="NO SOLICITADAS"/>
  </r>
  <r>
    <x v="27"/>
    <s v="02-02-02-008-003-09"/>
    <n v="16"/>
    <s v="Adquisición de servicios - Otros servicios profesionales y técnicos n. C. P."/>
    <s v="SERVICIOS PARA LA ADMINISTRACION RED INAHALMBRICA PARA LA ESCUELA MILITAR DE AVIACION AMARRE X VF 2020"/>
    <n v="80111601"/>
    <s v="Mínima cuantía"/>
    <n v="1"/>
    <n v="1"/>
    <n v="1"/>
    <n v="510390"/>
    <s v="GLOBAL"/>
    <s v="SI EN TRAMITE"/>
  </r>
  <r>
    <x v="27"/>
    <s v="02-02-02-008-003-09"/>
    <n v="16"/>
    <s v="Adquisición de servicios - Otros servicios profesionales y técnicos n. C. P."/>
    <s v="SERVICIOS COMO ASESOR DE EXTENSION PARA EL GRUPO ACADEMICO DE LA ESCUELA MILITAR DE AVIACION VF 2019"/>
    <n v="80111601"/>
    <s v="Mínima cuantía"/>
    <n v="1"/>
    <n v="1"/>
    <n v="1"/>
    <n v="2862000"/>
    <s v="GLOBAL"/>
    <s v="SI APROBADAS"/>
  </r>
  <r>
    <x v="27"/>
    <s v="02-02-02-008-003-09"/>
    <n v="16"/>
    <s v="Adquisición de servicios - Otros servicios profesionales y técnicos n. C. P."/>
    <s v="SERVICIOS DE APOYO A LA GESTION COORDINACION ACADEMICA PAAER DE LA ESCUELA MILITAR DE AVIACION   VF 2019"/>
    <n v="80111601"/>
    <s v="Mínima cuantía"/>
    <n v="1"/>
    <n v="1"/>
    <n v="1"/>
    <n v="2862000"/>
    <s v="GLOBAL"/>
    <s v="SI APROBADAS"/>
  </r>
  <r>
    <x v="27"/>
    <s v="02-02-02-008-003-09"/>
    <n v="16"/>
    <s v="Adquisición de servicios - Otros servicios profesionales y técnicos n. C. P."/>
    <s v="SERVICIOS DE APOYO A LA GESTION COORDINACION ACADEMICA PAAER DE LA ESCUELA MILITAR DE AVIACION  V 2019"/>
    <n v="80111601"/>
    <s v="Mínima cuantía"/>
    <n v="2"/>
    <n v="11"/>
    <n v="1"/>
    <n v="30623400"/>
    <s v="GLOBAL"/>
    <s v="NO SOLICITADAS"/>
  </r>
  <r>
    <x v="27"/>
    <s v="02-02-02-008-003-09"/>
    <n v="16"/>
    <s v="Adquisición de servicios - Otros servicios profesionales y técnicos n. C. P."/>
    <s v="SERVICIOS DE APOYO A LA GESTION COORDINACION ACADEMICA PAAER DE LA ESCUELA MILITAR DE AVIACION  AMARRE X V 2020"/>
    <n v="80111601"/>
    <s v="Mínima cuantía"/>
    <n v="1"/>
    <n v="1"/>
    <n v="1"/>
    <n v="510390"/>
    <s v="GLOBAL"/>
    <s v="SI EN TRAMITE"/>
  </r>
  <r>
    <x v="27"/>
    <s v="02-02-02-008-003-09"/>
    <n v="16"/>
    <s v="Adquisición de servicios - Otros servicios profesionales y técnicos n. C. P."/>
    <s v="SERVICIOS DE APOYO A LA GESTIÓN PARA LA ASISTENCIA ADMINISTRATIVA DE LOS PROCESOS DE CALIDAD DEL PROGRAMA DE ADMINISTRACIÓN AERONAUTICA V 2019"/>
    <n v="80111601"/>
    <s v="Mínima cuantía"/>
    <n v="2"/>
    <n v="11"/>
    <n v="1"/>
    <n v="22880880"/>
    <s v="GLOBAL"/>
    <s v="NO SOLICITADAS"/>
  </r>
  <r>
    <x v="27"/>
    <s v="02-02-02-008-003-09"/>
    <n v="16"/>
    <s v="Adquisición de servicios - Otros servicios profesionales y técnicos n. C. P."/>
    <s v="SERVICIOS DE APOYO A LA GESTIÓN PARA LA ASISTENCIA ADMINISTRATIVA DE LOS PROCESOS DE CALIDAD DEL PROGRAMA DE ADMINISTRACIÓN AERONAUTICA AMARRE X VF. 2020"/>
    <n v="80111601"/>
    <s v="Mínima cuantía"/>
    <n v="1"/>
    <n v="1"/>
    <n v="1"/>
    <n v="381348"/>
    <s v="GLOBAL"/>
    <s v="SI EN TRAMITE"/>
  </r>
  <r>
    <x v="27"/>
    <s v="02-02-02-008-003-09"/>
    <n v="16"/>
    <s v="Adquisición de servicios - Otros servicios profesionales y técnicos n. C. P."/>
    <s v="COORDINADOR PROGRAMA CIENCIAS MILITARES AERONAUTICAS VF 2019"/>
    <n v="80111601"/>
    <s v="Mínima cuantía"/>
    <n v="1"/>
    <n v="1"/>
    <n v="1"/>
    <n v="2862000"/>
    <s v="GLOBAL"/>
    <s v="SI APROBADAS"/>
  </r>
  <r>
    <x v="27"/>
    <s v="02-02-02-008-003-09"/>
    <n v="16"/>
    <s v="Adquisición de servicios - Otros servicios profesionales y técnicos n. C. P."/>
    <s v="COORDINADOR PROGRAMA CIENCIAS MILITARES AERONAUTICAS V 2019"/>
    <n v="80111601"/>
    <s v="Mínima cuantía"/>
    <n v="2"/>
    <n v="11"/>
    <n v="1"/>
    <n v="30623400"/>
    <s v="GLOBAL"/>
    <s v="NO SOLICITADAS"/>
  </r>
  <r>
    <x v="27"/>
    <s v="02-02-02-008-003-09"/>
    <n v="16"/>
    <s v="Adquisición de servicios - Otros servicios profesionales y técnicos n. C. P."/>
    <s v="COORDINADOR PROGRAMA CIENCIAS MILITARES AERONAUTICAS  AMARRE X VF 2020"/>
    <n v="80111601"/>
    <s v="Mínima cuantía"/>
    <n v="1"/>
    <n v="1"/>
    <n v="1"/>
    <n v="510390"/>
    <s v="GLOBAL"/>
    <s v="SI EN TRAMITE"/>
  </r>
  <r>
    <x v="27"/>
    <s v="02-02-02-008-003-09"/>
    <n v="16"/>
    <s v="Adquisición de servicios - Otros servicios profesionales y técnicos n. C. P."/>
    <s v=" ASISTENTE ADMINISTRATIVO PCMAE V 2019"/>
    <n v="80111601"/>
    <s v="Mínima cuantía"/>
    <n v="2"/>
    <n v="11"/>
    <n v="1"/>
    <n v="22880880"/>
    <s v="GLOBAL"/>
    <s v="NO SOLICITADAS"/>
  </r>
  <r>
    <x v="27"/>
    <s v="02-02-02-008-003-09"/>
    <n v="16"/>
    <s v="Adquisición de servicios - Otros servicios profesionales y técnicos n. C. P."/>
    <s v=" ASISTENTE ADMINISTRATIVO PCMAE AMARRE X VF 2020"/>
    <n v="80111601"/>
    <s v="Mínima cuantía"/>
    <n v="1"/>
    <n v="1"/>
    <n v="1"/>
    <n v="381348"/>
    <s v="GLOBAL"/>
    <s v="SI EN TRAMITE"/>
  </r>
  <r>
    <x v="27"/>
    <s v="02-02-02-008-003-09"/>
    <n v="16"/>
    <s v="Adquisición de servicios - Otros servicios profesionales y técnicos n. C. P."/>
    <s v=" ASISTENTE ADMINISTRATIVO PIMEC V 2019"/>
    <n v="80111601"/>
    <s v="Mínima cuantía"/>
    <n v="2"/>
    <n v="11"/>
    <n v="1"/>
    <n v="22880880"/>
    <s v="GLOBAL"/>
    <s v="NO SOLICITADAS"/>
  </r>
  <r>
    <x v="27"/>
    <s v="02-02-02-008-003-09"/>
    <n v="16"/>
    <s v="Adquisición de servicios - Otros servicios profesionales y técnicos n. C. P."/>
    <s v=" ASISTENTE ADMINISTRATIVO PIMEC AMARRE X VF 2020"/>
    <n v="80111601"/>
    <s v="Mínima cuantía"/>
    <n v="1"/>
    <n v="1"/>
    <n v="1"/>
    <n v="381348"/>
    <s v="GLOBAL"/>
    <s v="SI EN TRAMITE"/>
  </r>
  <r>
    <x v="27"/>
    <s v="02-02-02-008-003-09"/>
    <n v="16"/>
    <s v="Adquisición de servicios - Otros servicios profesionales y técnicos n. C. P."/>
    <s v="PRESTACIÓN DE SERVICIOS DE APOYO A LA GESTIÓN COMO LABORATORISTA PARA LOS LABORATORIOS DE INGENIERÍA MECANICA DE LA ESCUELA MILITAR DE AVIACIÓN MARCO FIDEL SUÁREZ V 2019"/>
    <n v="80111601"/>
    <s v="Mínima cuantía"/>
    <n v="2"/>
    <n v="11"/>
    <n v="1"/>
    <n v="22880880"/>
    <s v="GLOBAL"/>
    <s v="NO SOLICITADAS"/>
  </r>
  <r>
    <x v="27"/>
    <s v="02-02-02-008-003-09"/>
    <n v="16"/>
    <s v="Adquisición de servicios - Otros servicios profesionales y técnicos n. C. P."/>
    <s v="PRESTACIÓN DE SERVICIOS DE APOYO A LA GESTIÓN COMO LABORATORISTA PARA LOS LABORATORIOS DE INGENIERÍA MECANICA DE LA ESCUELA MILITAR DE AVIACIÓN MARCO FIDEL SUÁREZ AMARRE X VF 2020"/>
    <n v="80111601"/>
    <s v="Mínima cuantía"/>
    <n v="1"/>
    <n v="1"/>
    <n v="1"/>
    <n v="381348"/>
    <s v="GLOBAL"/>
    <s v="SI EN TRAMITE"/>
  </r>
  <r>
    <x v="27"/>
    <s v="02-02-02-008-003-09"/>
    <n v="16"/>
    <s v="Adquisición de servicios - Otros servicios profesionales y técnicos n. C. P."/>
    <s v="PRESTACIÓN DE SERVICIOS DE APOYO A LA GESTIÓN PARA LA COORDINACIÓN ACADÉMICA DEL PROGRAMA DE INGENIERÍA MECÁNICA DE LA ESCUELA MILITAR DE AVIACIÓN  VF 2019"/>
    <n v="80111601"/>
    <s v="Mínima cuantía"/>
    <n v="1"/>
    <n v="1"/>
    <n v="1"/>
    <n v="2862000"/>
    <s v="GLOBAL"/>
    <s v="SI APROBADAS"/>
  </r>
  <r>
    <x v="27"/>
    <s v="02-02-02-008-003-09"/>
    <n v="16"/>
    <s v="Adquisición de servicios - Otros servicios profesionales y técnicos n. C. P."/>
    <s v="PRESTACIÓN DE SERVICIOS DE APOYO A LA GESTIÓN PARA LA COORDINACIÓN ACADÉMICA DEL PROGRAMA DE INGENIERÍA MECÁNICA DE LA ESCUELA MILITAR DE AVIACIÓN   V 2019"/>
    <n v="80111601"/>
    <s v="Mínima cuantía"/>
    <n v="2"/>
    <n v="11"/>
    <n v="1"/>
    <n v="30623400"/>
    <s v="GLOBAL"/>
    <s v="NO SOLICITADAS"/>
  </r>
  <r>
    <x v="27"/>
    <s v="02-02-02-008-003-09"/>
    <n v="16"/>
    <s v="Adquisición de servicios - Otros servicios profesionales y técnicos n. C. P."/>
    <s v="PRESTACIÓN DE SERVICIOS DE APOYO A LA GESTIÓN PARA LA COORDINACIÓN ACADÉMICA DEL PROGRAMA DE INGENIERÍA MECÁNICA DE LA ESCUELA MILITAR DE AVIACIÓN AMARRE VF 2020"/>
    <n v="80111601"/>
    <s v="Mínima cuantía"/>
    <n v="1"/>
    <n v="1"/>
    <n v="1"/>
    <n v="510390"/>
    <s v="GLOBAL"/>
    <s v="SI EN TRAMITE"/>
  </r>
  <r>
    <x v="27"/>
    <s v="02-02-02-008-003-09"/>
    <n v="16"/>
    <s v="Adquisición de servicios - Otros servicios profesionales y técnicos n. C. P."/>
    <s v="SERVICIOS DE APOYO A LA GESTIÓN DE ASESORÍA PEDAGÓGICA PARA LOS PROGRAMAS ACADÉMICOS DE LA ESCUELA MILITAR DE AVIACIÓN “MARCO FIDEL SUAREZ VF 2019"/>
    <n v="80111600"/>
    <s v="Mínima cuantía"/>
    <n v="1"/>
    <n v="1"/>
    <n v="1"/>
    <n v="2862000"/>
    <s v="GLOBAL"/>
    <s v="SI APROBADAS"/>
  </r>
  <r>
    <x v="27"/>
    <s v="02-02-02-008-003-09"/>
    <n v="16"/>
    <s v="Adquisición de servicios - Otros servicios profesionales y técnicos n. C. P."/>
    <s v="SERVICIOS DE APOYO A LA GESTIÓN DE ASESORÍA PEDAGÓGICA PARA LOS PROGRAMAS ACADÉMICOS DE LA ESCUELA MILITAR DE AVIACIÓN “MARCO FIDEL SUAREZ  V 2019"/>
    <n v="80111600"/>
    <s v="Mínima cuantía"/>
    <n v="2"/>
    <n v="11"/>
    <n v="1"/>
    <n v="30623400"/>
    <s v="GLOBAL"/>
    <s v="NO SOLICITADAS"/>
  </r>
  <r>
    <x v="27"/>
    <s v="02-02-02-008-003-09"/>
    <n v="16"/>
    <s v="Adquisición de servicios - Otros servicios profesionales y técnicos n. C. P."/>
    <s v="SERVICIOS DE APOYO A LA GESTIÓN DE ASESORÍA PEDAGÓGICA PARA LOS PROGRAMAS ACADÉMICOS DE LA ESCUELA MILITAR DE AVIACIÓN “MARCO FIDEL SUAREZ  AMARRE X VF 2020"/>
    <n v="80111600"/>
    <s v="Mínima cuantía"/>
    <n v="1"/>
    <n v="1"/>
    <n v="1"/>
    <n v="510390"/>
    <s v="GLOBAL"/>
    <s v="SI EN TRAMITE"/>
  </r>
  <r>
    <x v="27"/>
    <s v="02-02-02-008-003-09"/>
    <n v="16"/>
    <s v="Adquisición de servicios - Otros servicios profesionales y técnicos n. C. P."/>
    <s v="SERVICIOS DE APOYO A LA GESTIÓN DE ASESORÍA PEDAGÓGICA PARA LOS PROGRAMAS ACADÉMICOS DE LA ESCUELA MILITAR DE AVIACIÓN “MARCO FIDEL SUAREZ  V 2019"/>
    <n v="80111600"/>
    <s v="Mínima cuantía"/>
    <n v="2"/>
    <n v="11"/>
    <n v="1"/>
    <n v="30623400"/>
    <s v="GLOBAL"/>
    <s v="NO SOLICITADAS"/>
  </r>
  <r>
    <x v="27"/>
    <s v="02-02-02-008-003-09"/>
    <n v="16"/>
    <s v="Adquisición de servicios - Otros servicios profesionales y técnicos n. C. P."/>
    <s v="SERVICIOS DE APOYO A LA GESTIÓN DE ASESORÍA PEDAGÓGICA PARA LOS PROGRAMAS ACADÉMICOS DE LA ESCUELA MILITAR DE AVIACIÓN “MARCO FIDEL SUAREZ  AMARRE X VF 2020"/>
    <n v="80111600"/>
    <s v="Mínima cuantía"/>
    <n v="1"/>
    <n v="1"/>
    <n v="1"/>
    <n v="510390"/>
    <s v="GLOBAL"/>
    <s v="SI EN TRAMITE"/>
  </r>
  <r>
    <x v="27"/>
    <s v="02-02-02-008-003-09"/>
    <n v="16"/>
    <s v="Adquisición de servicios - Otros servicios profesionales y técnicos n. C. P."/>
    <s v="SERVICIOS DE APOYO A LA GESTIÓN PARA  LA ASISTENCIA TÉCNICA SECCIÓN CALIDAD EDUCATIVA (SECAE) Y LA SECCIÓN ASESORÍA Y DESARROLLO PEDAGÓGICO (SEDAP) DE LA ESCUELA MILITAR DE AVIACIÓN “MARCO FIDEL SUÁREZ”. VF 2019"/>
    <n v="80111600"/>
    <s v="Mínima cuantía"/>
    <n v="1"/>
    <n v="1"/>
    <n v="1"/>
    <n v="2138400"/>
    <s v="GLOBAL"/>
    <s v="SI APROBADAS"/>
  </r>
  <r>
    <x v="27"/>
    <s v="02-02-02-008-003-09"/>
    <n v="16"/>
    <s v="Adquisición de servicios - Otros servicios profesionales y técnicos n. C. P."/>
    <s v="SERVICIOS DE APOYO A LA GESTIÓN PARA  LA ASISTENCIA TÉCNICA SECCIÓN CALIDAD EDUCATIVA (SECAE) Y LA SECCIÓN ASESORÍA Y DESARROLLO PEDAGÓGICO (SEDAP) DE LA ESCUELA MILITAR DE AVIACIÓN “MARCO FIDEL SUÁREZ”. V 2019"/>
    <n v="80111600"/>
    <s v="Mínima cuantía"/>
    <n v="2"/>
    <n v="11"/>
    <n v="1"/>
    <n v="22880880"/>
    <s v="GLOBAL"/>
    <s v="NO SOLICITADAS"/>
  </r>
  <r>
    <x v="27"/>
    <s v="02-02-02-008-003-09"/>
    <n v="16"/>
    <s v="Adquisición de servicios - Otros servicios profesionales y técnicos n. C. P."/>
    <s v="SERVICIOS DE APOYO A LA GESTIÓN PARA  LA ASISTENCIA TÉCNICA SECCIÓN CALIDAD EDUCATIVA (SECAE) Y LA SECCIÓN ASESORÍA Y DESARROLLO PEDAGÓGICO (SEDAP) DE LA ESCUELA MILITAR DE AVIACIÓN “MARCO FIDEL SUÁREZ”. AMARRE X VF 2020"/>
    <n v="80111600"/>
    <s v="Mínima cuantía"/>
    <n v="1"/>
    <n v="1"/>
    <n v="1"/>
    <n v="381348"/>
    <s v="GLOBAL"/>
    <s v="SI EN TRAMITE"/>
  </r>
  <r>
    <x v="27"/>
    <s v="02-02-02-008-003-09"/>
    <n v="16"/>
    <s v="Adquisición de servicios - Otros servicios profesionales y técnicos n. C. P."/>
    <s v="PRESTACIÓN DE SERVICIOS DE APOYO A LA GESTIÓN PARA LA COORDINACIÓN DE LA INVESTIGACIÓN EN LOS PROGRAMAS ACADÉMICOS DE LA ESCUELA MILITAR DE AVIACIÓN MARCO FIDEL SUAREZ VF. 2019"/>
    <n v="80111600"/>
    <s v="Mínima cuantía"/>
    <n v="1"/>
    <n v="1"/>
    <n v="1"/>
    <n v="2862000"/>
    <s v="GLOBAL"/>
    <s v="SI APROBADAS"/>
  </r>
  <r>
    <x v="27"/>
    <s v="02-02-02-008-003-09"/>
    <n v="16"/>
    <s v="Adquisición de servicios - Otros servicios profesionales y técnicos n. C. P."/>
    <s v="SERVICIOS COMO ASISTENTE DE BIBLIOTECA  PARA LA ESCUELA MILITAR DE AVIACION V 2019"/>
    <n v="80111601"/>
    <s v="Mínima cuantía"/>
    <n v="2"/>
    <n v="11"/>
    <n v="1"/>
    <n v="20800800"/>
    <s v="GLOBAL"/>
    <s v="NO SOLICITADAS"/>
  </r>
  <r>
    <x v="27"/>
    <s v="02-02-02-008-003-09"/>
    <n v="16"/>
    <s v="Adquisición de servicios - Otros servicios profesionales y técnicos n. C. P."/>
    <s v="SERVICIOS COMO ASISTENTE DE BIBLIOTECA  PARA LA ESCUELA MILITAR DE AVIACION AMARRE X V 2020"/>
    <n v="80111601"/>
    <s v="Mínima cuantía"/>
    <n v="1"/>
    <n v="1"/>
    <n v="1"/>
    <n v="346680"/>
    <s v="GLOBAL"/>
    <s v="SI EN TRAMITE"/>
  </r>
  <r>
    <x v="27"/>
    <s v="02-02-02-008-003-09"/>
    <n v="16"/>
    <s v="Adquisición de servicios - Otros servicios profesionales y técnicos n. C. P."/>
    <s v="PRESTACION DE SERVICIOS Y DE APOYO A LA GESTION EN BIBLIOTECOLOGIA PARA LA ESCUELA MILITAR DE AVIACION VF. 2019"/>
    <n v="80111601"/>
    <s v="Mínima cuantía"/>
    <n v="1"/>
    <n v="1"/>
    <n v="1"/>
    <n v="2862000"/>
    <s v="GLOBAL"/>
    <s v="SI APROBADAS"/>
  </r>
  <r>
    <x v="27"/>
    <s v="02-02-02-008-003-09"/>
    <n v="16"/>
    <s v="Adquisición de servicios - Otros servicios profesionales y técnicos n. C. P."/>
    <s v="PRESTACION DE SERVICIOS Y DE APOYO A LA GESTION EN BIBLIOTECOLOGIA PARA LA ESCUELA MILITAR DE AVIACION V 2019"/>
    <n v="80111601"/>
    <s v="Mínima cuantía"/>
    <n v="2"/>
    <n v="11"/>
    <n v="1"/>
    <n v="30623400"/>
    <s v="GLOBAL"/>
    <s v="NO SOLICITADAS"/>
  </r>
  <r>
    <x v="27"/>
    <s v="02-02-02-008-003-09"/>
    <n v="16"/>
    <s v="Adquisición de servicios - Otros servicios profesionales y técnicos n. C. P."/>
    <s v="PRESTACION DE SERVICIOS Y DE APOYO A LA GESTION EN BIBLIOTECOLOGIA PARA LA ESCUELA MILITAR DE AVIACION AMARRE X VF. 2020"/>
    <n v="80111601"/>
    <s v="Mínima cuantía"/>
    <n v="1"/>
    <n v="1"/>
    <n v="1"/>
    <n v="510390"/>
    <s v="GLOBAL"/>
    <s v="SI EN TRAMITE"/>
  </r>
  <r>
    <x v="27"/>
    <s v="02-02-02-008-003-09"/>
    <n v="16"/>
    <s v="Adquisición de servicios - Otros servicios profesionales y técnicos n. C. P."/>
    <s v="PRESTACIÓN DE SERVICIOS DE APOYO A LA GESTIÓN PARA LA ASISTENCIA TECNICA DE AUDIOVISUALES EN LA ESCUELA MILITAR DE AVIACIÓN MARCO FIDEL SUÁREZ VF. 2019"/>
    <n v="80111601"/>
    <s v="Mínima cuantía"/>
    <n v="1"/>
    <n v="1"/>
    <n v="1"/>
    <n v="1944000"/>
    <s v="GLOBAL"/>
    <s v="SI APROBADAS"/>
  </r>
  <r>
    <x v="27"/>
    <s v="02-02-02-008-003-09"/>
    <n v="16"/>
    <s v="Adquisición de servicios - Otros servicios profesionales y técnicos n. C. P."/>
    <s v="PRESTACIÓN DE SERVICIOS DE APOYO A LA GESTIÓN PARA LA ASISTENCIA TECNICA DE AUDIOVISUALES EN LA ESCUELA MILITAR DE AVIACIÓN MARCO FIDEL SUÁREZ V 2019"/>
    <n v="80111601"/>
    <s v="Mínima cuantía"/>
    <n v="2"/>
    <n v="11"/>
    <n v="1"/>
    <n v="20800800"/>
    <s v="GLOBAL"/>
    <s v="NO SOLICITADAS"/>
  </r>
  <r>
    <x v="27"/>
    <s v="02-02-02-008-003-09"/>
    <n v="16"/>
    <s v="Adquisición de servicios - Otros servicios profesionales y técnicos n. C. P."/>
    <s v="PRESTACIÓN DE SERVICIOS DE APOYO A LA GESTIÓN PARA LA ASISTENCIA TECNICA DE AUDIOVISUALES EN LA ESCUELA MILITAR DE AVIACIÓN MARCO FIDEL SUÁREZ AMARRE X VF. 2020"/>
    <n v="80111601"/>
    <s v="Mínima cuantía"/>
    <n v="1"/>
    <n v="1"/>
    <n v="1"/>
    <n v="346680"/>
    <s v="GLOBAL"/>
    <s v="SI EN TRAMITE"/>
  </r>
  <r>
    <x v="27"/>
    <s v="02-02-02-008-003-09"/>
    <n v="16"/>
    <s v="Adquisición de servicios - Otros servicios profesionales y técnicos n. C. P."/>
    <s v="PRESTACIÓN DE SERVICIOS DE APOYO A LA GESTIÓN PARA LA ASISTENCIA TÉCNICA EN BIBLITECA DE LA ESCUELA MILITAR DE AVIACIÓN VF. 2019"/>
    <n v="80111601"/>
    <s v="Mínima cuantía"/>
    <n v="1"/>
    <n v="1"/>
    <n v="1"/>
    <n v="1944000"/>
    <s v="GLOBAL"/>
    <s v="SI APROBADAS"/>
  </r>
  <r>
    <x v="27"/>
    <s v="02-02-02-008-003-09"/>
    <n v="16"/>
    <s v="Adquisición de servicios - Otros servicios profesionales y técnicos n. C. P."/>
    <s v="PRESTACIÓN DE SERVICIOS DE APOYO A LA GESTIÓN PARA LA ASISTENCIA TÉCNICA EN BIBLITECA DE LA ESCUELA MILITAR DE AVIACIÓN V 2019"/>
    <n v="80111601"/>
    <s v="Mínima cuantía"/>
    <n v="2"/>
    <n v="11"/>
    <n v="1"/>
    <n v="20800800"/>
    <s v="GLOBAL"/>
    <s v="NO SOLICITADAS"/>
  </r>
  <r>
    <x v="27"/>
    <s v="02-02-02-008-003-09"/>
    <n v="16"/>
    <s v="Adquisición de servicios - Otros servicios profesionales y técnicos n. C. P."/>
    <s v="PRESTACIÓN DE SERVICIOS DE APOYO A LA GESTIÓN PARA LA ASISTENCIA TÉCNICA EN BIBLITECA DE LA ESCUELA MILITAR DE AVIACIÓN AMARE X VF. 2020"/>
    <n v="80111601"/>
    <s v="Mínima cuantía"/>
    <n v="1"/>
    <n v="1"/>
    <n v="1"/>
    <n v="346680"/>
    <s v="GLOBAL"/>
    <s v="SI EN TRAMITE"/>
  </r>
  <r>
    <x v="27"/>
    <s v="02-02-02-008-003-09"/>
    <n v="16"/>
    <s v="Adquisición de servicios - Otros servicios profesionales y técnicos n. C. P."/>
    <s v="SERVICIOS COMO ASISTENTE TECNICO PARA EL PLANETARIO DE LA ESCUELA MILITA DE AVIACION V 2019"/>
    <n v="80111601"/>
    <s v="Mínima cuantía"/>
    <n v="2"/>
    <n v="11"/>
    <n v="1"/>
    <n v="22880880"/>
    <s v="GLOBAL"/>
    <s v="NO SOLICITADAS"/>
  </r>
  <r>
    <x v="27"/>
    <s v="02-02-02-008-003-09"/>
    <n v="16"/>
    <s v="Adquisición de servicios - Otros servicios profesionales y técnicos n. C. P."/>
    <s v="SERVICIOS COMO ASISTENTE TECNICO PARA EL PLANETARIO DE LA ESCUELA MILITA DE AVIACION AMARRE X VF 2020"/>
    <n v="80111601"/>
    <s v="Mínima cuantía"/>
    <n v="1"/>
    <n v="1"/>
    <n v="1"/>
    <n v="346680"/>
    <s v="GLOBAL"/>
    <s v="SI EN TRAMITE"/>
  </r>
  <r>
    <x v="27"/>
    <s v="02-02-02-008-003-09"/>
    <n v="16"/>
    <s v="Adquisición de servicios - Otros servicios profesionales y técnicos n. C. P."/>
    <s v=" ASISTENCIA ADMINISTRATIVA DEL SISTEMA DE INFORMACIÓN EDUCATIVA FUERZA AÉREA (SIEFA) VF 2019"/>
    <n v="80111601"/>
    <s v="Mínima cuantía"/>
    <n v="1"/>
    <n v="1"/>
    <n v="1"/>
    <n v="1944000"/>
    <s v="GLOBAL"/>
    <s v="SI APROBADAS"/>
  </r>
  <r>
    <x v="27"/>
    <s v="02-02-02-008-003-09"/>
    <n v="16"/>
    <s v="Adquisición de servicios - Otros servicios profesionales y técnicos n. C. P."/>
    <s v=" ASISTENCIA ADMINISTRATIVA DEL SISTEMA DE INFORMACIÓN EDUCATIVA FUERZA AÉREA (SIEFA) V 2029"/>
    <n v="80111601"/>
    <s v="Mínima cuantía"/>
    <n v="2"/>
    <n v="11"/>
    <n v="1"/>
    <n v="23100000"/>
    <s v="GLOBAL"/>
    <s v="NO SOLICITADAS"/>
  </r>
  <r>
    <x v="27"/>
    <s v="02-02-02-008-003-09"/>
    <n v="16"/>
    <s v="Adquisición de servicios - Otros servicios profesionales y técnicos n. C. P."/>
    <s v=" ASISTENCIA ADMINISTRATIVA DEL SISTEMA DE INFORMACIÓN EDUCATIVA FUERZA AÉREA (SIEFA) AMARRE VF 2020"/>
    <n v="80111601"/>
    <s v="Mínima cuantía"/>
    <n v="1"/>
    <n v="1"/>
    <n v="1"/>
    <n v="346500"/>
    <s v="GLOBAL"/>
    <s v="SI EN TRAMITE"/>
  </r>
  <r>
    <x v="27"/>
    <s v="02-02-02-008-003-09"/>
    <n v="16"/>
    <s v="Adquisición de servicios - Otros servicios profesionales y técnicos n. C. P."/>
    <s v="ASISTENCIA ADMINISTRATIVA DEL SISTEMA INTEGRAL DE GESTIÓN ACADÉMICA (SIGA) VF 2019"/>
    <n v="80111601"/>
    <s v="Mínima cuantía"/>
    <n v="1"/>
    <n v="1"/>
    <n v="1"/>
    <n v="2138400"/>
    <s v="GLOBAL"/>
    <s v="SI APROBADAS"/>
  </r>
  <r>
    <x v="27"/>
    <s v="02-02-02-008-003-09"/>
    <n v="16"/>
    <s v="Adquisición de servicios - Otros servicios profesionales y técnicos n. C. P."/>
    <s v="ASISTENCIA ADMINISTRATIVA DEL SISTEMA INTEGRAL DE GESTIÓN ACADÉMICA (SIGA) V 2019"/>
    <n v="80111601"/>
    <s v="Mínima cuantía"/>
    <n v="2"/>
    <n v="11"/>
    <n v="1"/>
    <n v="23100000"/>
    <s v="GLOBAL"/>
    <s v="NO SOLICITADAS"/>
  </r>
  <r>
    <x v="27"/>
    <s v="02-02-02-008-003-09"/>
    <n v="16"/>
    <s v="Adquisición de servicios - Otros servicios profesionales y técnicos n. C. P."/>
    <s v="ASISTENCIA ADMINISTRATIVA DEL SISTEMA INTEGRAL DE GESTIÓN ACADÉMICA (SIGA) AMARRE VF 2020"/>
    <n v="80111601"/>
    <s v="Mínima cuantía"/>
    <n v="1"/>
    <n v="1"/>
    <n v="1"/>
    <n v="346500"/>
    <s v="GLOBAL"/>
    <s v="SI EN TRAMITE"/>
  </r>
  <r>
    <x v="27"/>
    <s v="02-02-02-008-003-09"/>
    <n v="16"/>
    <s v="Adquisición de servicios - Otros servicios profesionales y técnicos n. C. P."/>
    <s v="SERVICIOS DE APOYO A LA GESTIÓN EN COORDINACIÓN SEGUIMIENTO MANTENIMIENTO CALIDAD PARA LA ESCUELA MILITAR DE AVIACIÓN VF  2019"/>
    <n v="80111601"/>
    <s v="Mínima cuantía"/>
    <n v="1"/>
    <n v="1"/>
    <n v="1"/>
    <n v="2862000"/>
    <s v="GLOBAL"/>
    <s v="SI APROBADAS"/>
  </r>
  <r>
    <x v="27"/>
    <s v="02-02-02-008-003-09"/>
    <n v="16"/>
    <s v="Adquisición de servicios - Otros servicios profesionales y técnicos n. C. P."/>
    <s v="SERVICIOS DE APOYO A LA GESTIÓN EN COORDINACIÓN SEGUIMIENTO MANTENIMIENTO CALIDAD PARA LA ESCUELA MILITAR DE AVIACIÓN V 2019"/>
    <n v="80111601"/>
    <s v="Mínima cuantía"/>
    <n v="2"/>
    <n v="11"/>
    <n v="1"/>
    <n v="30623400"/>
    <s v="GLOBAL"/>
    <s v="NO SOLICITADAS"/>
  </r>
  <r>
    <x v="27"/>
    <s v="02-02-02-008-003-09"/>
    <n v="16"/>
    <s v="Adquisición de servicios - Otros servicios profesionales y técnicos n. C. P."/>
    <s v="SERVICIOS DE APOYO A LA GESTIÓN EN COORDINACIÓN SEGUIMIENTO MANTENIMIENTO CALIDAD PARA LA ESCUELA MILITAR DE AVIACIÓN  VF 2020"/>
    <n v="80111601"/>
    <s v="Mínima cuantía"/>
    <n v="1"/>
    <n v="1"/>
    <n v="1"/>
    <n v="510390"/>
    <s v="GLOBAL"/>
    <s v="SI EN TRAMITE"/>
  </r>
  <r>
    <x v="27"/>
    <s v="02-02-02-008-003-09"/>
    <n v="16"/>
    <s v="Adquisición de servicios - Otros servicios profesionales y técnicos n. C. P."/>
    <s v="SERVICIOS DE APOYO A LA GESTIÓN PARA LA COORDINACIÓN DE ACREDITACIÓN DE LA ALTA CALIDAD DE LA ESCUELA MILITAR DE AVIACIÓN V 2019"/>
    <n v="80111601"/>
    <s v="Mínima cuantía"/>
    <n v="2"/>
    <n v="11"/>
    <n v="1"/>
    <n v="52430000"/>
    <s v="GLOBAL"/>
    <s v="NO SOLICITADAS"/>
  </r>
  <r>
    <x v="27"/>
    <s v="02-02-02-008-003-09"/>
    <n v="16"/>
    <s v="Adquisición de servicios - Otros servicios profesionales y técnicos n. C. P."/>
    <s v="SERVICIOS DE APOYO A LA GESTIÓN PARA LA COORDINACIÓN DE ACREDITACIÓN DE LA ALTA CALIDAD DE LA ESCUELA MILITAR DE AVIACIÓN AMARRE X VF 2020"/>
    <n v="80111601"/>
    <s v="Mínima cuantía"/>
    <n v="1"/>
    <n v="1"/>
    <n v="1"/>
    <n v="873833"/>
    <s v="GLOBAL"/>
    <s v="SI EN TRAMITE"/>
  </r>
  <r>
    <x v="27"/>
    <s v="02-02-02-008-003-09"/>
    <n v="16"/>
    <s v="Adquisición de servicios - Otros servicios profesionales y técnicos n. C. P."/>
    <s v="SERVICIOS DE APOYO A LA GESTIÓN PARA LA ASESORÍA DEL PROYECTO DE ARTICULACIÓN MODELO DE EVALUACIÓN DE ALTA CALIDAD PARA LA ESCUELA MILITAR DE AVIACIÓN"/>
    <n v="80111601"/>
    <s v="Mínima cuantía"/>
    <n v="2"/>
    <n v="11"/>
    <n v="1"/>
    <n v="46010000"/>
    <s v="GLOBAL"/>
    <s v="NO SOLICITADAS"/>
  </r>
  <r>
    <x v="27"/>
    <s v="02-02-02-008-003-09"/>
    <n v="16"/>
    <s v="Adquisición de servicios - Otros servicios profesionales y técnicos n. C. P."/>
    <s v="SERVICIOS DE APOYO A LA GESTIÓN PARA LA ASESORÍA DEL PROYECTO DE ARTICULACIÓN MODELO DE EVALUACIÓN DE ALTA CALIDAD PARA LA ESCUELA MILITAR DE AVIACIÓN AMARRE X VF 2020"/>
    <n v="80111601"/>
    <s v="Mínima cuantía"/>
    <n v="1"/>
    <n v="1"/>
    <n v="1"/>
    <n v="766833"/>
    <s v="GLOBAL"/>
    <s v="SI EN TRAMITE"/>
  </r>
  <r>
    <x v="27"/>
    <s v="02-02-02-008-003-09"/>
    <n v="16"/>
    <s v="Adquisición de servicios - Otros servicios profesionales y técnicos n. C. P."/>
    <s v="DIRECTOR BANDA DE MUSICOS "/>
    <n v="82151704"/>
    <s v="Contratación directa"/>
    <n v="1"/>
    <n v="11"/>
    <n v="1"/>
    <n v="24500000"/>
    <s v="GLOBAL"/>
    <s v="NO SOLICITADAS"/>
  </r>
  <r>
    <x v="27"/>
    <s v="02-02-02-008-004-01"/>
    <n v="10"/>
    <s v="Adquisición de servicios - Servicios de telefonía y otras telecomunicaciones"/>
    <s v="SERVICIO DE TELEFONIA FIJA"/>
    <n v="83111500"/>
    <n v="0"/>
    <n v="0"/>
    <n v="0"/>
    <n v="1"/>
    <n v="25000000"/>
    <s v="GLOBAL"/>
    <s v=""/>
  </r>
  <r>
    <x v="27"/>
    <s v="02-02-02-008-004-02"/>
    <n v="16"/>
    <s v="Adquisición de servicios - Servicios de telecomunicaciones a través de internet"/>
    <s v="SERVICIO DE INTERNET PARA LA CONECTIVIDAD A LA RED UNIVERSITARIA DE ALTA VELOCIDAD DEL VALLE DEL CAUCA (RUAV)"/>
    <n v="83121703"/>
    <s v="Contratación directa"/>
    <n v="1"/>
    <n v="12"/>
    <n v="1"/>
    <n v="231944328"/>
    <s v="GLOBAL"/>
    <s v="NO SOLICITADAS"/>
  </r>
  <r>
    <x v="27"/>
    <s v="02-02-02-008-004-03"/>
    <n v="16"/>
    <s v="Adquisición de servicios - Servicios de contenidos en línea (on-line)"/>
    <s v="LICENCIAS DE ORACLE"/>
    <n v="81112500"/>
    <s v="Contratación directa"/>
    <n v="1"/>
    <n v="11"/>
    <n v="1"/>
    <n v="6000000"/>
    <s v="GLOBAL"/>
    <s v="NO SOLICITADAS"/>
  </r>
  <r>
    <x v="27"/>
    <s v="02-02-02-008-004-03"/>
    <n v="16"/>
    <s v="Adquisición de servicios - Servicios de contenidos en línea (on-line)"/>
    <s v="OPEN VALUE SUCRIPTION"/>
    <n v="81112500"/>
    <n v="0"/>
    <n v="0"/>
    <n v="0"/>
    <n v="1"/>
    <n v="40000000"/>
    <s v="GLOBAL"/>
    <s v=""/>
  </r>
  <r>
    <x v="27"/>
    <s v="02-02-02-008-004-03"/>
    <n v="16"/>
    <s v="Adquisición de servicios - Servicios de contenidos en línea (on-line)"/>
    <s v="SUSCRIPCION SOCIEDAD COLOMBIANA DE COMPUTACION"/>
    <n v="94101600"/>
    <s v="Contratación directa"/>
    <n v="1"/>
    <n v="12"/>
    <n v="1"/>
    <n v="650000"/>
    <s v="GLOBAL"/>
    <s v="NO SOLICITADAS"/>
  </r>
  <r>
    <x v="27"/>
    <s v="02-02-02-008-004-03"/>
    <n v="16"/>
    <s v="Adquisición de servicios - Servicios de contenidos en línea (on-line)"/>
    <s v="RENOVACION SUSCRIPCION ACIS"/>
    <n v="94101600"/>
    <s v="Contratación directa"/>
    <n v="1"/>
    <n v="12"/>
    <n v="1"/>
    <n v="6000000"/>
    <s v="GLOBAL"/>
    <s v="NO SOLICITADAS"/>
  </r>
  <r>
    <x v="27"/>
    <s v="02-02-02-008-004-03"/>
    <n v="16"/>
    <s v="Adquisición de servicios - Servicios de contenidos en línea (on-line)"/>
    <s v="SUSCRIPCION SERVICIOS SOPORTE Y CAPACITACION ACADEMI CISCO (SECURITY,  ROUTING AND SWICHING)"/>
    <n v="94101600"/>
    <s v="Contratación directa"/>
    <n v="1"/>
    <n v="12"/>
    <n v="1"/>
    <n v="13000000"/>
    <s v="GLOBAL"/>
    <s v="NO SOLICITADAS"/>
  </r>
  <r>
    <x v="27"/>
    <s v="02-02-02-008-004-03"/>
    <n v="16"/>
    <s v="Adquisición de servicios - Servicios de contenidos en línea (on-line)"/>
    <s v="SERVICIOS SUSCRIPCION A LA RUAV DE LA ESCUELA MILITAR DE AVIACION"/>
    <n v="94101600"/>
    <s v="Contratación directa"/>
    <n v="1"/>
    <n v="12"/>
    <n v="1"/>
    <n v="28890000"/>
    <s v="GLOBAL"/>
    <s v="NO SOLICITADAS"/>
  </r>
  <r>
    <x v="27"/>
    <s v="02-02-02-008-004-03"/>
    <n v="16"/>
    <s v="Adquisición de servicios - Servicios de contenidos en línea (on-line)"/>
    <s v="SERVICIO DE SUSCRIPCION A ASCUN PARA LA ESCUELA MILITAR DE AVIACION "/>
    <n v="81111800"/>
    <s v="Contratación directa"/>
    <n v="1"/>
    <n v="12"/>
    <n v="1"/>
    <n v="19613138"/>
    <s v="GLOBAL"/>
    <s v="NO SOLICITADAS"/>
  </r>
  <r>
    <x v="27"/>
    <s v="02-02-02-008-004-03"/>
    <n v="16"/>
    <s v="Adquisición de servicios - Servicios de contenidos en línea (on-line)"/>
    <s v="RENOVACION SUSCRIPCION ASCOLFA"/>
    <n v="81111800"/>
    <s v="Contratación directa"/>
    <n v="1"/>
    <n v="12"/>
    <n v="1"/>
    <n v="4815000"/>
    <s v="GLOBAL"/>
    <s v="NO SOLICITADAS"/>
  </r>
  <r>
    <x v="27"/>
    <s v="02-02-02-008-004-03"/>
    <n v="16"/>
    <s v="Adquisición de servicios - Servicios de contenidos en línea (on-line)"/>
    <s v="SUSCRIPCION AÑO 2019 A LA ASOCIACION COLOMBIANA DE FACULTADES DE INGENIERIA &quot;ACOFI&quot;"/>
    <n v="81111800"/>
    <s v="Contratación directa"/>
    <n v="1"/>
    <n v="12"/>
    <n v="1"/>
    <n v="5480000"/>
    <s v="GLOBAL"/>
    <s v="NO SOLICITADAS"/>
  </r>
  <r>
    <x v="27"/>
    <s v="02-02-02-008-004-03"/>
    <n v="16"/>
    <s v="Adquisición de servicios - Servicios de contenidos en línea (on-line)"/>
    <s v="SUSCRIBIR A LA ESCUELA MILITAR DE AVIACIÓN A LA ASOCIACIÓN COLOMBIANA PARA EL AVANCE DE LA CIENCIA ACAC"/>
    <n v="80111600"/>
    <s v="Contratación directa"/>
    <n v="1"/>
    <n v="12"/>
    <n v="1"/>
    <n v="2500000"/>
    <s v="GLOBAL"/>
    <s v="NO SOLICITADAS"/>
  </r>
  <r>
    <x v="27"/>
    <s v="02-02-02-008-004-03"/>
    <n v="16"/>
    <s v="Adquisición de servicios - Servicios de contenidos en línea (on-line)"/>
    <s v="MANTENIMIENTO SOFTWARE SIGA PARA LA SECRETARIA ACADÉMICA"/>
    <n v="81112205"/>
    <s v="Mínima cuantía"/>
    <n v="1"/>
    <n v="11"/>
    <n v="1"/>
    <n v="22372000"/>
    <s v="GLOBAL"/>
    <s v="NO SOLICITADAS"/>
  </r>
  <r>
    <x v="27"/>
    <s v="02-02-02-008-004-06"/>
    <n v="10"/>
    <s v="Adquisición de servicios - Servicios de programación, distribución y transmisión de programas"/>
    <s v="DIRECT TV CERRO PAN DE AZUCAR"/>
    <n v="83111800"/>
    <n v="0"/>
    <n v="0"/>
    <n v="0"/>
    <n v="1"/>
    <n v="2400000"/>
    <s v="GLOBAL"/>
    <s v=""/>
  </r>
  <r>
    <x v="27"/>
    <s v="02-02-02-008-005-03"/>
    <n v="10"/>
    <s v="Adquisición de servicios - Servicios de limpieza"/>
    <s v="SERVICIO DE ASEO ASEO VF 2019"/>
    <n v="76111500"/>
    <s v="Selección abreviada menor cuantía"/>
    <n v="1"/>
    <n v="4"/>
    <n v="1"/>
    <n v="126600000"/>
    <s v="GLOBAL"/>
    <s v="SI APROBADAS"/>
  </r>
  <r>
    <x v="27"/>
    <s v="02-02-02-008-005-03"/>
    <n v="16"/>
    <s v="Adquisición de servicios - Servicios de limpieza"/>
    <s v="SERVICIO CONTROL DE PLAGAS"/>
    <n v="72102100"/>
    <s v="Mínima cuantía"/>
    <n v="1"/>
    <n v="11"/>
    <n v="1"/>
    <n v="10000000"/>
    <s v="GLOBAL"/>
    <s v="NO SOLICITADAS"/>
  </r>
  <r>
    <x v="27"/>
    <s v="02-02-02-008-005-03"/>
    <n v="16"/>
    <s v="Adquisición de servicios - Servicios de limpieza"/>
    <s v="SERVICIO DE ASEO ASEO"/>
    <n v="76111500"/>
    <s v="Selección abreviada menor cuantía"/>
    <n v="5"/>
    <n v="11"/>
    <n v="1"/>
    <n v="111000000"/>
    <s v="GLOBAL"/>
    <s v="NO SOLICITADAS"/>
  </r>
  <r>
    <x v="27"/>
    <s v="02-02-02-008-005-03"/>
    <n v="16"/>
    <s v="Adquisición de servicios - Servicios de limpieza"/>
    <s v="SERVICIO DE ASEO ASEO DIC"/>
    <n v="76111500"/>
    <s v="Selección abreviada menor cuantía"/>
    <n v="11"/>
    <n v="12"/>
    <n v="1"/>
    <n v="28000000"/>
    <s v="GLOBAL"/>
    <s v="NO SOLICITADAS"/>
  </r>
  <r>
    <x v="27"/>
    <s v="02-02-02-008-005-03"/>
    <n v="10"/>
    <s v="Adquisición de servicios - Servicios de limpieza"/>
    <s v="SERVICIO DE ASEO ESM"/>
    <n v="76111500"/>
    <s v="Selección abreviada menor cuantía"/>
    <n v="5"/>
    <n v="11"/>
    <n v="1"/>
    <n v="60000000"/>
    <s v="GLOBAL"/>
    <s v="NO SOLICITADAS"/>
  </r>
  <r>
    <x v="27"/>
    <s v="02-02-02-008-005-05"/>
    <n v="16"/>
    <s v="Adquisición de servicios - Servicios de organización de viajes, operadores turísticos y servicios conexos"/>
    <s v="PARTICIPACIÓN EN EVENTOS ACADÉMICOS A NIVEL INTERNACIONAL"/>
    <n v="80141607"/>
    <s v="Selección abreviada menor cuantía"/>
    <n v="1"/>
    <n v="11"/>
    <n v="1"/>
    <n v="94363839"/>
    <s v="GLOBAL"/>
    <s v="NO SOLICITADAS"/>
  </r>
  <r>
    <x v="27"/>
    <s v="02-02-02-008-005-09-7"/>
    <n v="10"/>
    <s v="Adquisición de servicios - Servicios de mantenimiento y cuidado del paisaje"/>
    <s v="MANTENIMIENTO DE LAS ZONAS VERDES DE LA EMAVI VF 2019"/>
    <n v="70111706"/>
    <s v="Mínima cuantía"/>
    <n v="1"/>
    <n v="3"/>
    <n v="1"/>
    <n v="78000000"/>
    <s v="GLOBAL"/>
    <s v="SI APROBADAS"/>
  </r>
  <r>
    <x v="27"/>
    <s v="02-02-02-008-005-09-7"/>
    <n v="16"/>
    <s v="Adquisición de servicios - Servicios de mantenimiento y cuidado del paisaje"/>
    <s v="MANTENIMIENTO DE LAS ZONAS VERDES DE LA EMAVI DIC"/>
    <n v="70111706"/>
    <s v="Mínima cuantía"/>
    <n v="11"/>
    <n v="12"/>
    <n v="1"/>
    <n v="12200000"/>
    <s v="GLOBAL"/>
    <s v="SI EN TRAMITE"/>
  </r>
  <r>
    <x v="27"/>
    <s v="02-02-02-008-005-09-7"/>
    <n v="16"/>
    <s v="Adquisición de servicios - Servicios de mantenimiento y cuidado del paisaje"/>
    <s v="MANTENIMIENTO DE LAS ZONAS VERDES DE LA EMAVI"/>
    <n v="70111706"/>
    <s v="Selección abreviada menor cuantía"/>
    <n v="4"/>
    <n v="11"/>
    <n v="1"/>
    <n v="180400000"/>
    <s v="GLOBAL"/>
    <s v="NO SOLICITADAS"/>
  </r>
  <r>
    <x v="27"/>
    <s v="02-02-02-008-006-03"/>
    <n v="10"/>
    <s v="Adquisición de servicios - Servicios de apoyo a la distribución de electricidad, gas y agua"/>
    <s v="ACUEDUCTO EMAVI - DARIEN"/>
    <n v="83101500"/>
    <n v="0"/>
    <n v="0"/>
    <n v="0"/>
    <n v="1"/>
    <n v="150000000"/>
    <s v="GLOBAL"/>
    <s v=""/>
  </r>
  <r>
    <x v="27"/>
    <s v="02-02-02-008-006-03"/>
    <n v="10"/>
    <s v="Adquisición de servicios - Servicios de apoyo a la distribución de electricidad, gas y agua"/>
    <s v="ENERGIA EMAVI - DARIEN - TULUA - CERRO - PARROQUIA"/>
    <n v="83101803"/>
    <n v="0"/>
    <n v="0"/>
    <n v="0"/>
    <n v="1"/>
    <n v="1254080000"/>
    <s v="GLOBAL"/>
    <s v=""/>
  </r>
  <r>
    <x v="27"/>
    <s v="02-02-02-008-006-03"/>
    <n v="10"/>
    <s v="Adquisición de servicios - Servicios de apoyo a la distribución de electricidad, gas y agua"/>
    <s v="GAS NATURAL EMAVI"/>
    <n v="83101601"/>
    <n v="0"/>
    <n v="0"/>
    <n v="0"/>
    <n v="1"/>
    <n v="80000000"/>
    <s v="GLOBAL"/>
    <s v=""/>
  </r>
  <r>
    <x v="27"/>
    <s v="02-02-02-008-006-03"/>
    <n v="16"/>
    <s v="Adquisición de servicios - Servicios de apoyo a la distribución de electricidad, gas y agua"/>
    <s v="ENERGÍA"/>
    <n v="83101803"/>
    <n v="0"/>
    <n v="0"/>
    <n v="0"/>
    <n v="1"/>
    <n v="116840000"/>
    <s v="GLOBAL"/>
    <s v="NO SOLICITADAS"/>
  </r>
  <r>
    <x v="27"/>
    <s v="02-02-02-008-006-03"/>
    <n v="16"/>
    <s v="Adquisición de servicios - Servicios de apoyo a la distribución de electricidad, gas y agua"/>
    <s v="ACUEDUCTO"/>
    <n v="83101500"/>
    <n v="0"/>
    <n v="0"/>
    <n v="0"/>
    <n v="1"/>
    <n v="250000000"/>
    <s v="GLOBAL"/>
    <s v="NO SOLICITADAS"/>
  </r>
  <r>
    <x v="27"/>
    <s v="02-02-02-008-007-01-5"/>
    <n v="10"/>
    <s v="Adquisición de servicios - Servicios de mantenimiento y reparación de otra maquinaria y otro equipo"/>
    <s v="MANTENIMIENTO DE UPS "/>
    <n v="81112301"/>
    <s v="Mínima cuantía"/>
    <n v="2"/>
    <n v="8"/>
    <n v="1"/>
    <n v="7500000"/>
    <s v="GLOBAL"/>
    <s v="NO SOLICITADAS"/>
  </r>
  <r>
    <x v="27"/>
    <s v="02-02-02-008-007-01-5"/>
    <n v="16"/>
    <s v="Adquisición de servicios - Servicios de mantenimiento y reparación de otra maquinaria y otro equipo"/>
    <s v="MANTENIMIENTO DE UPS"/>
    <n v="81112300"/>
    <s v="Mínima cuantía"/>
    <n v="1"/>
    <n v="10"/>
    <n v="1"/>
    <n v="17500000"/>
    <s v="GLOBAL"/>
    <s v="NO SOLICITADAS"/>
  </r>
  <r>
    <x v="27"/>
    <s v="02-02-02-008-007-01-4"/>
    <n v="10"/>
    <s v="Adquisición de servicios - Servicios de mantenimiento y reparación de maquinaria y equipo de transporte"/>
    <s v="MANTENIMIENTO MOTOS VF 2019"/>
    <n v="78181500"/>
    <s v="Mínima cuantía"/>
    <n v="1"/>
    <n v="3"/>
    <n v="1"/>
    <n v="6950000"/>
    <s v="GLOBAL"/>
    <s v="SI APROBADAS"/>
  </r>
  <r>
    <x v="27"/>
    <s v="02-02-02-008-007-01-4"/>
    <n v="10"/>
    <s v="Adquisición de servicios - Servicios de mantenimiento y reparación de maquinaria y equipo de transporte"/>
    <s v="MANTENIMIENTO VEHICULOS VF 2019"/>
    <n v="78181500"/>
    <s v="Mínima cuantía"/>
    <n v="1"/>
    <n v="3"/>
    <n v="1"/>
    <n v="67550000"/>
    <s v="GLOBAL"/>
    <s v="SI APROBADAS"/>
  </r>
  <r>
    <x v="27"/>
    <s v="02-02-02-008-007-01-4"/>
    <n v="16"/>
    <s v="Adquisición de servicios - Servicios de mantenimiento y reparación de maquinaria y equipo de transporte"/>
    <s v="MANTENIMIENTO MOTOS DIC"/>
    <n v="78181500"/>
    <s v="Mínima cuantía"/>
    <n v="11"/>
    <n v="12"/>
    <n v="1"/>
    <n v="1100000"/>
    <s v="GLOBAL"/>
    <s v="SI EN TRAMITE"/>
  </r>
  <r>
    <x v="27"/>
    <s v="02-02-02-008-007-01-4"/>
    <n v="16"/>
    <s v="Adquisición de servicios - Servicios de mantenimiento y reparación de maquinaria y equipo de transporte"/>
    <s v="MANTENIMIENTO VEHICULOS DIC"/>
    <n v="78181500"/>
    <s v="Selección abreviada menor cuantía"/>
    <n v="11"/>
    <n v="12"/>
    <n v="1"/>
    <n v="10900000"/>
    <s v="GLOBAL"/>
    <s v="SI EN TRAMITE"/>
  </r>
  <r>
    <x v="27"/>
    <s v="02-02-02-008-007-01-4"/>
    <n v="16"/>
    <s v="Adquisición de servicios - Servicios de mantenimiento y reparación de maquinaria y equipo de transporte"/>
    <s v="MANTENIMIENTO MOTOS "/>
    <n v="78181500"/>
    <s v="Mínima cuantía"/>
    <n v="4"/>
    <n v="11"/>
    <n v="1"/>
    <n v="16600000"/>
    <s v="GLOBAL"/>
    <s v="NO SOLICITADAS"/>
  </r>
  <r>
    <x v="27"/>
    <s v="02-02-02-008-007-01-4"/>
    <n v="16"/>
    <s v="Adquisición de servicios - Servicios de mantenimiento y reparación de maquinaria y equipo de transporte"/>
    <s v="MANTENIMIENTO VEHICULOS "/>
    <n v="78181500"/>
    <s v="Selección abreviada menor cuantía"/>
    <n v="4"/>
    <n v="11"/>
    <n v="1"/>
    <n v="114600000"/>
    <s v="GLOBAL"/>
    <s v="NO SOLICITADAS"/>
  </r>
  <r>
    <x v="27"/>
    <s v="02-02-02-008-007-01-5"/>
    <n v="16"/>
    <s v="Adquisición de servicios - Servicios de mantenimiento y reparación de otra maquinaria y otro equipo"/>
    <s v="MANTENIMIENTO DE PLANTAS ELECTRICAS Y SUBESTACIONES ELECTRICAS DE LA EMAVI"/>
    <n v="72151514"/>
    <s v="Selección abreviada menor cuantía"/>
    <n v="1"/>
    <n v="10"/>
    <n v="1"/>
    <n v="35000000"/>
    <s v="GLOBAL"/>
    <s v="NO SOLICITADAS"/>
  </r>
  <r>
    <x v="27"/>
    <s v="02-02-02-005-004-02-4"/>
    <n v="16"/>
    <s v="Adquisición de servicios - Servicios generales de construcción de tuberías para la conducción de gas a larga distancia, líneas de comunicación y cables de poder"/>
    <s v="MANTENIMIENTO DE REDES ELECTRICAS DE BAJA Y ALTA TENSION, TRANSFORMADORES Y PARARRAYOS "/>
    <n v="72151514"/>
    <s v="Selección abreviada menor cuantía"/>
    <n v="1"/>
    <n v="10"/>
    <n v="1"/>
    <n v="65000000"/>
    <s v="GLOBAL"/>
    <s v="NO SOLICITADAS"/>
  </r>
  <r>
    <x v="27"/>
    <s v="02-02-02-008-007-01-5"/>
    <n v="16"/>
    <s v="Adquisición de servicios - Servicios de mantenimiento y reparación de otra maquinaria y otro equipo"/>
    <s v="MANTENIMIENTO DEL EQUIPO AGRICOLA (TRACTORES)"/>
    <n v="78181500"/>
    <s v="Mínima cuantía"/>
    <n v="1"/>
    <n v="10"/>
    <n v="1"/>
    <n v="30000000"/>
    <s v="GLOBAL"/>
    <s v="NO SOLICITADAS"/>
  </r>
  <r>
    <x v="27"/>
    <s v="02-02-02-008-007-01-5"/>
    <n v="16"/>
    <s v="Adquisición de servicios - Servicios de mantenimiento y reparación de otra maquinaria y otro equipo"/>
    <s v="MANTENIMIENTO ASCENSOR CENTENARIO"/>
    <n v="72101506"/>
    <s v="Mínima cuantía"/>
    <n v="1"/>
    <n v="10"/>
    <n v="1"/>
    <n v="10000000"/>
    <s v="GLOBAL"/>
    <s v="NO SOLICITADAS"/>
  </r>
  <r>
    <x v="27"/>
    <s v="02-02-02-008-007-01-5"/>
    <n v="16"/>
    <s v="Adquisición de servicios - Servicios de mantenimiento y reparación de otra maquinaria y otro equipo"/>
    <s v="MANTENIMIENTO DE AIRES ACONDICIONADOS, NEVERAS, HIELERAS Y CUARTOS FRIOS VF"/>
    <n v="72101511"/>
    <s v="Mínima cuantía"/>
    <n v="1"/>
    <n v="3"/>
    <n v="1"/>
    <n v="18750000"/>
    <s v="GLOBAL"/>
    <s v="SI APROBADAS"/>
  </r>
  <r>
    <x v="27"/>
    <s v="02-02-02-008-007-01-5"/>
    <n v="16"/>
    <s v="Adquisición de servicios - Servicios de mantenimiento y reparación de otra maquinaria y otro equipo"/>
    <s v="MANTENIMIENTO PREVENTIVO Y CORRECTIVO DE LOS EQUIPOS DE BOMBEO Y MOTOBOMBAS PISCINAS DE EMAVI"/>
    <n v="70171704"/>
    <s v="Mínima cuantía"/>
    <n v="1"/>
    <n v="10"/>
    <n v="1"/>
    <n v="45000000"/>
    <s v="GLOBAL"/>
    <s v="NO SOLICITADAS"/>
  </r>
  <r>
    <x v="27"/>
    <s v="02-02-02-008-007-01-5"/>
    <n v="16"/>
    <s v="Adquisición de servicios - Servicios de mantenimiento y reparación de otra maquinaria y otro equipo"/>
    <s v="MANTENIMIENTO CORRECTIVO DE LA AUTOMATIZACION Y DE LOS EQUIPOS DE AIRE ACONDICIONADO CHILLER  AUTOMATIZACION "/>
    <n v="72101511"/>
    <s v="Contratación directa"/>
    <n v="1"/>
    <n v="11"/>
    <n v="1"/>
    <n v="100000000"/>
    <s v="GLOBAL"/>
    <s v="NO SOLICITADAS"/>
  </r>
  <r>
    <x v="27"/>
    <s v="02-02-02-008-007-01-5"/>
    <n v="16"/>
    <s v="Adquisición de servicios - Servicios de mantenimiento y reparación de otra maquinaria y otro equipo"/>
    <s v="MANTENIMIENTO MAQUINAS PARA GIMNASIO"/>
    <n v="49171500"/>
    <s v="Mínima cuantía"/>
    <n v="1"/>
    <n v="9"/>
    <n v="1"/>
    <n v="12000000"/>
    <s v="GLOBAL"/>
    <s v="NO SOLICITADAS"/>
  </r>
  <r>
    <x v="27"/>
    <s v="02-02-02-008-007-01-1"/>
    <n v="16"/>
    <s v="Adquisición de servicios - Servicios de mantenimiento y reparación de productos metálicos elaborados, excepto maquinaria y equipo"/>
    <s v="MANTENIMIENTO Y RECARGA DE EXTINTORES Y EQUIPOS CONTRA INCENDIO"/>
    <n v="72101516"/>
    <s v="Mínima cuantía"/>
    <n v="2"/>
    <n v="4"/>
    <n v="1"/>
    <n v="6000000"/>
    <s v="GLOBAL"/>
    <s v="NO SOLICITADAS"/>
  </r>
  <r>
    <x v="27"/>
    <s v="02-02-02-008-007-01-5"/>
    <n v="16"/>
    <s v="Adquisición de servicios - Servicios de mantenimiento y reparación de otra maquinaria y otro equipo"/>
    <s v="SERVICIO CALIBRACION Y AJUSTE MAQUINA UNIVERSAL DE ENSAYOS"/>
    <n v="72151800"/>
    <s v="Mínima cuantía"/>
    <n v="2"/>
    <n v="6"/>
    <n v="1"/>
    <n v="10235138"/>
    <s v="GLOBAL"/>
    <s v="NO SOLICITADAS"/>
  </r>
  <r>
    <x v="27"/>
    <s v="02-02-02-008-007-01-5"/>
    <n v="16"/>
    <s v="Adquisición de servicios - Servicios de mantenimiento y reparación de otra maquinaria y otro equipo"/>
    <s v="MANTENIMIENTO PREVENTIVO Y CORRECTIVO A TODO COSTO DE LOS EQUIPOS DE COCINA, CALDERAS A GAS Y BEBEDEROS DE AGUA DE LA BAMFS."/>
    <n v="72151001"/>
    <s v="Mínima cuantía"/>
    <n v="1"/>
    <n v="11"/>
    <n v="1"/>
    <n v="30000000"/>
    <s v="GLOBAL"/>
    <s v="NO SOLICITADAS"/>
  </r>
  <r>
    <x v="27"/>
    <s v="02-02-02-008-007-01-5"/>
    <n v="16"/>
    <s v="Adquisición de servicios - Servicios de mantenimiento y reparación de otra maquinaria y otro equipo"/>
    <s v="MANTENIMIENTO EQUIPO AUDIOVISUAL"/>
    <n v="80161507"/>
    <s v="Mínima cuantía"/>
    <n v="1"/>
    <n v="10"/>
    <n v="1"/>
    <n v="7700000"/>
    <s v="GLOBAL"/>
    <s v="NO SOLICITADAS"/>
  </r>
  <r>
    <x v="27"/>
    <s v="02-02-02-008-007-01-5"/>
    <n v="16"/>
    <s v="Adquisición de servicios - Servicios de mantenimiento y reparación de otra maquinaria y otro equipo"/>
    <s v="MANTENIMIENTO DE AIRES ACONDICIONADOS, NEVERAS, HIELERAS Y CUARTOS FRIOS DIC"/>
    <n v="72101511"/>
    <s v="Mínima cuantía"/>
    <n v="11"/>
    <n v="12"/>
    <n v="1"/>
    <n v="5400000"/>
    <s v="GLOBAL"/>
    <s v="SI EN TRAMITE"/>
  </r>
  <r>
    <x v="27"/>
    <s v="02-02-02-008-007-01-5"/>
    <n v="16"/>
    <s v="Adquisición de servicios - Servicios de mantenimiento y reparación de otra maquinaria y otro equipo"/>
    <s v="MANTENIMIENTO DE AIRES ACONDICIONADOS, NEVERAS, HIELERAS Y CUARTOS FRIOS"/>
    <n v="72101511"/>
    <s v="Mínima cuantía"/>
    <n v="4"/>
    <n v="11"/>
    <n v="1"/>
    <n v="40850000"/>
    <s v="GLOBAL"/>
    <s v="NO SOLICITADAS"/>
  </r>
  <r>
    <x v="27"/>
    <s v="02-02-02-008-007-02-4"/>
    <n v="16"/>
    <s v="Adquisición de servicios - Servicios de reparación de muebles"/>
    <s v="SERVICIO MANTENIMIENTO MOBILIARIO DEL CASINO CADETES (SOFA, MESA DE CENTRO Y PUFF)"/>
    <n v="76111505"/>
    <s v="Mínima cuantía"/>
    <n v="2"/>
    <n v="10"/>
    <n v="1"/>
    <n v="12000000"/>
    <s v="GLOBAL"/>
    <s v="NO SOLICITADAS"/>
  </r>
  <r>
    <x v="27"/>
    <s v="02-02-02-008-007-02-9"/>
    <n v="16"/>
    <s v="Adquisición de servicios - Servicios de mantenimiento y reparación de otros bienes n. C. P."/>
    <s v="SERVICIO MANTENIMIENTO INSTRUMENTOS PARA LA BANDA DE MUSICOS DE EMAVI"/>
    <n v="94121702"/>
    <s v="Mínima cuantía"/>
    <n v="1"/>
    <n v="10"/>
    <n v="1"/>
    <n v="12000000"/>
    <s v="GLOBAL"/>
    <s v="NO SOLICITADAS"/>
  </r>
  <r>
    <x v="27"/>
    <s v="02-02-02-008-007-02-9"/>
    <n v="16"/>
    <s v="Adquisición de servicios - Servicios de mantenimiento y reparación de otros bienes n. C. P."/>
    <s v="SERVICIO MANTENIMIENTO INSTRUMENTOS PARA LA BANDA DE GUERRA DE EMAVI"/>
    <n v="94121702"/>
    <s v="Mínima cuantía"/>
    <n v="1"/>
    <n v="1"/>
    <n v="1"/>
    <n v="8000000"/>
    <s v="GLOBAL"/>
    <s v="NO SOLICITADAS"/>
  </r>
  <r>
    <x v="27"/>
    <s v="02-02-02-008-007-02-9"/>
    <n v="16"/>
    <s v="Adquisición de servicios - Servicios de mantenimiento y reparación de otros bienes n. C. P."/>
    <s v="SERVICIO MANTENIMIENTO Y RESTAURACIONES DE LOS FUSIL R-FAMAGE (290 FUSILES)"/>
    <n v="72102900"/>
    <s v="Mínima cuantía"/>
    <n v="2"/>
    <n v="10"/>
    <n v="1"/>
    <n v="33800000"/>
    <s v="GLOBAL"/>
    <s v="NO SOLICITADAS"/>
  </r>
  <r>
    <x v="27"/>
    <s v="02-02-02-008-007-02-9"/>
    <n v="16"/>
    <s v="Adquisición de servicios - Servicios de mantenimiento y reparación de otros bienes n. C. P."/>
    <s v="SERVICIO MANTENIMIENTO Y RESTAURACIONES DE LAS BAYONETAS DE LOS FUSILE R-FAMAGE"/>
    <n v="72102900"/>
    <s v="Mínima cuantía"/>
    <n v="2"/>
    <n v="10"/>
    <n v="1"/>
    <n v="19000000"/>
    <s v="GLOBAL"/>
    <s v="NO SOLICITADAS"/>
  </r>
  <r>
    <x v="27"/>
    <s v="02-02-02-008-009-01"/>
    <n v="16"/>
    <s v="Adquisición de servicios - Servicios de edición, impresión y reproducción"/>
    <s v="IMPRESIÒN LIBROS PAAER"/>
    <n v="55101509"/>
    <s v="Mínima cuantía"/>
    <n v="2"/>
    <n v="11"/>
    <n v="1"/>
    <n v="11000000"/>
    <s v="GLOBAL"/>
    <s v="NO SOLICITADAS"/>
  </r>
  <r>
    <x v="27"/>
    <s v="02-02-02-008-009-01"/>
    <n v="16"/>
    <s v="Adquisición de servicios - Servicios de edición, impresión y reproducción"/>
    <s v="PRODUCCIÓN DE TEXTOS (EDICIÓN. CORRECCIÓN DE ESTILO, IMPRESIÓN "/>
    <n v="82121800"/>
    <s v="Mínima cuantía"/>
    <n v="2"/>
    <n v="11"/>
    <n v="1"/>
    <n v="7000000"/>
    <s v="GLOBAL"/>
    <s v="NO SOLICITADAS"/>
  </r>
  <r>
    <x v="27"/>
    <s v="02-02-02-008-009-01"/>
    <n v="16"/>
    <s v="Adquisición de servicios - Servicios de edición, impresión y reproducción"/>
    <s v="DIPLOMAS"/>
    <n v="82121509"/>
    <s v="Mínima cuantía"/>
    <n v="2"/>
    <n v="11"/>
    <n v="1"/>
    <n v="1020000"/>
    <s v="GLOBAL"/>
    <s v="NO SOLICITADAS"/>
  </r>
  <r>
    <x v="27"/>
    <s v="02-02-02-008-009-01"/>
    <n v="16"/>
    <s v="Adquisición de servicios - Servicios de edición, impresión y reproducción"/>
    <s v="ACTAS DE GRADO"/>
    <n v="82121509"/>
    <s v="Mínima cuantía"/>
    <n v="2"/>
    <n v="11"/>
    <n v="1"/>
    <n v="612000"/>
    <s v="GLOBAL"/>
    <s v="NO SOLICITADAS"/>
  </r>
  <r>
    <x v="27"/>
    <s v="02-02-02-008-009-01"/>
    <n v="16"/>
    <s v="Adquisición de servicios - Servicios de edición, impresión y reproducción"/>
    <s v="PORTADIPLOMAS"/>
    <n v="82121509"/>
    <s v="Mínima cuantía"/>
    <n v="2"/>
    <n v="11"/>
    <n v="1"/>
    <n v="5712000"/>
    <s v="GLOBAL"/>
    <s v="NO SOLICITADAS"/>
  </r>
  <r>
    <x v="27"/>
    <s v="02-02-02-008-009-01"/>
    <n v="16"/>
    <s v="Adquisición de servicios - Servicios de edición, impresión y reproducción"/>
    <s v="SERVICIOS TIPOGRÁFICOS DE HOJAS  MEMBRETEADAS "/>
    <n v="82121507"/>
    <s v="Mínima cuantía"/>
    <n v="2"/>
    <n v="11"/>
    <n v="1"/>
    <n v="3000000"/>
    <s v="GLOBAL"/>
    <s v="NO SOLICITADAS"/>
  </r>
  <r>
    <x v="27"/>
    <s v="02-02-02-009-004-01"/>
    <n v="10"/>
    <s v="Adquisición de servicios - Servicios de alcantarillado, servicios de limpieza, tratamiento de aguas residuales y tanques sépticos"/>
    <s v="SERVICIO DE ALCANTARILLADO, TRATAMIENTO DE AGUAS RESIDUALES Y SERVICIO DE LIMPIEZA"/>
    <n v="83101500"/>
    <s v="Solicitud de información a los Proveedores"/>
    <n v="1"/>
    <n v="12"/>
    <n v="1"/>
    <n v="100000000"/>
    <s v="GLOBAL"/>
    <s v="NO SOLICITADAS"/>
  </r>
  <r>
    <x v="27"/>
    <s v="02-02-02-009-004-01"/>
    <n v="16"/>
    <s v="Adquisición de servicios - Servicios de alcantarillado, servicios de limpieza, tratamiento de aguas residuales y tanques sépticos"/>
    <s v="SERVICIO DE ALCANTARILLADO, TRATAMIENTO DE AGUAS RESIDUALES Y SERVICIO DE LIMPIEZA"/>
    <n v="83101500"/>
    <s v="Solicitud de información a los Proveedores"/>
    <n v="1"/>
    <n v="12"/>
    <n v="1"/>
    <n v="350000000"/>
    <s v="GLOBAL"/>
    <s v="NO SOLICITADAS"/>
  </r>
  <r>
    <x v="27"/>
    <s v="02-02-02-009-004-03"/>
    <n v="16"/>
    <s v="Adquisición de servicios - Servicios de tratamiento y disposición de desechos"/>
    <s v="SERVICIO DE RECOLECCIÓN, TRANSPORTE Y DISPOSICION DE RESIDUOS ESPECIALES"/>
    <n v="76121900"/>
    <s v="Mínima cuantía"/>
    <n v="1"/>
    <n v="10"/>
    <n v="1"/>
    <n v="7000000"/>
    <s v="GLOBAL"/>
    <s v="NO SOLICITADAS"/>
  </r>
  <r>
    <x v="27"/>
    <s v="02-02-02-009-004-09"/>
    <n v="16"/>
    <s v="Adquisición de servicios - Otros servicios de protección del medio ambiente n. C. P."/>
    <s v="SERVICIO MONITOREO AMBIENTALES"/>
    <n v="77101505"/>
    <s v="Mínima cuantía"/>
    <n v="1"/>
    <n v="10"/>
    <n v="1"/>
    <n v="32000000"/>
    <s v="GLOBAL"/>
    <s v="NO SOLICITADAS"/>
  </r>
  <r>
    <x v="27"/>
    <s v="02-02-02-009-006-05"/>
    <n v="16"/>
    <s v="Adquisición de servicios - Servicios deportivos y deportes recreativos"/>
    <s v="SERVICIO DE INSCRIPCIONES, PAGO DE ANUALIDADES Y FEDERADOS CAMPEONATOS DEPORTIVOS."/>
    <n v="90141500"/>
    <s v="Mínima cuantía"/>
    <n v="1"/>
    <n v="10"/>
    <n v="1"/>
    <n v="10000000"/>
    <s v="GLOBAL"/>
    <s v="NO SOLICITADAS"/>
  </r>
  <r>
    <x v="27"/>
    <s v="02-02-02-009-007-09"/>
    <n v="16"/>
    <s v="Adquisición de servicios - Otros servicios diversos n. C. P."/>
    <s v="SERVICIO DE FLORISTERIA "/>
    <n v="70111603"/>
    <s v="Mínima cuantía"/>
    <n v="1"/>
    <n v="10"/>
    <n v="1"/>
    <n v="2000000"/>
    <s v="GLOBAL"/>
    <s v="NO SOLICITADAS"/>
  </r>
  <r>
    <x v="27"/>
    <s v="02-02-02-009-007-09"/>
    <n v="10"/>
    <s v="Adquisición de servicios - Otros servicios diversos n. C. P."/>
    <s v="SERVICIO LOGÍSTICO PERSONAL DE CASINOS Y CONSERJERIA CABAÑAS  VF 2019"/>
    <n v="80111500"/>
    <s v="Selección abreviada menor cuantía"/>
    <n v="1"/>
    <n v="5"/>
    <n v="1"/>
    <n v="160000000"/>
    <s v="GLOBAL"/>
    <s v="SI APROBADAS"/>
  </r>
  <r>
    <x v="27"/>
    <s v="02-02-02-009-007-09"/>
    <n v="16"/>
    <s v="Adquisición de servicios - Otros servicios diversos n. C. P."/>
    <s v="LAVADO Y DESINFECCIÓN  DE TANQUES DE AGUA DE CONSUMO"/>
    <n v="76101500"/>
    <s v="Mínima cuantía"/>
    <n v="1"/>
    <n v="8"/>
    <n v="1"/>
    <n v="15000000"/>
    <s v="GLOBAL"/>
    <s v="NO SOLICITADAS"/>
  </r>
  <r>
    <x v="27"/>
    <s v="02-02-02-009-007-09"/>
    <n v="16"/>
    <s v="Adquisición de servicios - Otros servicios diversos n. C. P."/>
    <s v="SERVICIO LOGÍSTICO PERSONAL DE CASINOS Y CONSERJERIA CABAÑAS "/>
    <n v="80111500"/>
    <s v="Selección abreviada menor cuantía"/>
    <n v="6"/>
    <n v="11"/>
    <n v="1"/>
    <n v="194750000"/>
    <s v="GLOBAL"/>
    <s v="NO SOLICITADAS"/>
  </r>
  <r>
    <x v="27"/>
    <s v="02-02-02-009-007-09"/>
    <n v="16"/>
    <s v="Adquisición de servicios - Otros servicios diversos n. C. P."/>
    <s v="SERVICIO LOGÍSTICO PERSONAL DE CASINOS Y CONSERJERIA CABAÑAS DIC"/>
    <n v="80111500"/>
    <s v="Selección abreviada menor cuantía"/>
    <n v="11"/>
    <n v="12"/>
    <n v="1"/>
    <n v="32250000"/>
    <s v="GLOBAL"/>
    <s v="SI EN TRAMITE"/>
  </r>
  <r>
    <x v="27"/>
    <s v="02-02-02-010"/>
    <n v="10"/>
    <s v="Adquisición de servicios - Viáticos de los funcionarios en comisión"/>
    <s v="VIATICOS OPERATIVOS Y ADMINISTRATIVOS"/>
    <n v="90121500"/>
    <s v="Solicitud de información a los Proveedores"/>
    <n v="1"/>
    <n v="12"/>
    <n v="1"/>
    <n v="336000000"/>
    <s v="GLOBAL"/>
    <s v="NO SOLICITADAS"/>
  </r>
  <r>
    <x v="27"/>
    <s v="02-02-02-010"/>
    <n v="10"/>
    <s v="Adquisición de servicios - Viáticos de los funcionarios en comisión"/>
    <s v="VIATICOS ADMINISTRATIVOS Y OPERATIVOS CACOM 7"/>
    <n v="90121500"/>
    <s v="Solicitud de información a los Proveedores"/>
    <n v="0"/>
    <n v="0"/>
    <n v="1"/>
    <n v="380000000"/>
    <s v="GLOBAL"/>
    <s v="NO SOLICITADAS"/>
  </r>
  <r>
    <x v="27"/>
    <s v="08-01-02-001"/>
    <n v="10"/>
    <s v="Impuestos - Impuesto predial"/>
    <s v="TERRENOS EMAVI"/>
    <n v="93161601"/>
    <s v="Solicitud de información a los Proveedores"/>
    <n v="1"/>
    <n v="12"/>
    <n v="1"/>
    <n v="372000000"/>
    <s v="GLOBAL"/>
    <s v="NO SOLICITADAS"/>
  </r>
  <r>
    <x v="27"/>
    <s v="08-01-02-001"/>
    <n v="10"/>
    <s v="Impuestos - Impuesto predial"/>
    <s v="APARTAMENTOS EDIFICIO OLGAR"/>
    <n v="93161601"/>
    <s v="Solicitud de información a los Proveedores"/>
    <n v="1"/>
    <n v="12"/>
    <n v="1"/>
    <n v="55000000"/>
    <s v="GLOBAL"/>
    <s v="NO SOLICITADAS"/>
  </r>
  <r>
    <x v="27"/>
    <s v="08-01-02-001"/>
    <n v="10"/>
    <s v="Impuestos - Impuesto predial"/>
    <s v="APARTAMENTOS PRADOS DEL NORTE"/>
    <n v="93161601"/>
    <s v="Solicitud de información a los Proveedores"/>
    <n v="1"/>
    <n v="12"/>
    <n v="1"/>
    <n v="50000000"/>
    <s v="GLOBAL"/>
    <s v="NO SOLICITADAS"/>
  </r>
  <r>
    <x v="27"/>
    <s v="08-01-02-001"/>
    <n v="10"/>
    <s v="Impuestos - Impuesto predial"/>
    <s v="APARTAMENTOS LAS CEIBAS"/>
    <n v="93161601"/>
    <s v="Solicitud de información a los Proveedores"/>
    <n v="1"/>
    <n v="12"/>
    <n v="1"/>
    <n v="18000000"/>
    <s v="GLOBAL"/>
    <s v="NO SOLICITADAS"/>
  </r>
  <r>
    <x v="27"/>
    <s v="08-01-02-001"/>
    <n v="10"/>
    <s v="Impuestos - Impuesto predial"/>
    <s v="APARTAMENTOS SALOMIA"/>
    <n v="93161601"/>
    <s v="Solicitud de información a los Proveedores"/>
    <n v="1"/>
    <n v="12"/>
    <n v="1"/>
    <n v="12000000"/>
    <s v="GLOBAL"/>
    <s v="NO SOLICITADAS"/>
  </r>
  <r>
    <x v="27"/>
    <s v="08-01-02-001"/>
    <n v="10"/>
    <s v="Impuestos - Impuesto predial"/>
    <s v="CASAS LA RIVERA"/>
    <n v="93161601"/>
    <s v="Solicitud de información a los Proveedores"/>
    <n v="1"/>
    <n v="12"/>
    <n v="1"/>
    <n v="12000000"/>
    <s v="GLOBAL"/>
    <s v="NO SOLICITADAS"/>
  </r>
  <r>
    <x v="27"/>
    <s v="08-01-02-001"/>
    <n v="10"/>
    <s v="Impuestos - Impuesto predial"/>
    <s v="CASAS LOS ANDES"/>
    <n v="93161601"/>
    <s v="Solicitud de información a los Proveedores"/>
    <n v="1"/>
    <n v="12"/>
    <n v="1"/>
    <n v="28000000"/>
    <s v="GLOBAL"/>
    <s v="NO SOLICITADAS"/>
  </r>
  <r>
    <x v="27"/>
    <s v="08-01-02-001"/>
    <n v="10"/>
    <s v="Impuestos - Impuesto predial"/>
    <s v="DARIEN"/>
    <n v="93161601"/>
    <s v="Solicitud de información a los Proveedores"/>
    <n v="1"/>
    <n v="12"/>
    <n v="1"/>
    <n v="3000000"/>
    <s v="GLOBAL"/>
    <s v="NO SOLICITADAS"/>
  </r>
  <r>
    <x v="27"/>
    <s v="08-01-02-006"/>
    <n v="10"/>
    <s v="Impuestos - Impuesto sobre vehículos automotores"/>
    <s v="RENAULT 9 BRIO"/>
    <n v="93161600"/>
    <s v="Solicitud de información a los Proveedores"/>
    <n v="1"/>
    <n v="12"/>
    <n v="1"/>
    <n v="180000"/>
    <s v="GLOBAL"/>
    <s v="NO SOLICITADAS"/>
  </r>
  <r>
    <x v="27"/>
    <s v="08-01-02-006"/>
    <n v="10"/>
    <s v="Impuestos - Impuesto sobre vehículos automotores"/>
    <s v="MAZDA COUPE"/>
    <n v="93161600"/>
    <s v="Solicitud de información a los Proveedores"/>
    <n v="1"/>
    <n v="12"/>
    <n v="1"/>
    <n v="180000"/>
    <s v="GLOBAL"/>
    <s v="NO SOLICITADAS"/>
  </r>
  <r>
    <x v="27"/>
    <s v="08-01-02-006"/>
    <n v="10"/>
    <s v="Impuestos - Impuesto sobre vehículos automotores"/>
    <s v="MAZDA MATZURI"/>
    <n v="93161600"/>
    <s v="Solicitud de información a los Proveedores"/>
    <n v="1"/>
    <n v="12"/>
    <n v="1"/>
    <n v="160000"/>
    <s v="GLOBAL"/>
    <s v="NO SOLICITADAS"/>
  </r>
  <r>
    <x v="27"/>
    <s v="08-01-02-006"/>
    <n v="10"/>
    <s v="Impuestos - Impuesto sobre vehículos automotores"/>
    <s v="MOTO HONDA XL200"/>
    <n v="93161600"/>
    <s v="Solicitud de información a los Proveedores"/>
    <n v="1"/>
    <n v="12"/>
    <n v="1"/>
    <n v="120000"/>
    <s v="GLOBAL"/>
    <s v="NO SOLICITADAS"/>
  </r>
  <r>
    <x v="27"/>
    <s v="08-01-02-006"/>
    <n v="10"/>
    <s v="Impuestos - Impuesto sobre vehículos automotores"/>
    <s v="CHEVROLET OPTRA"/>
    <n v="93161600"/>
    <s v="Solicitud de información a los Proveedores"/>
    <n v="1"/>
    <n v="12"/>
    <n v="1"/>
    <n v="300000"/>
    <s v="GLOBAL"/>
    <s v="NO SOLICITADAS"/>
  </r>
  <r>
    <x v="27"/>
    <s v="08-01-02-006"/>
    <n v="10"/>
    <s v="Impuestos - Impuesto sobre vehículos automotores"/>
    <s v="CAMIONETA MITSUBISHI"/>
    <n v="93161600"/>
    <s v="Solicitud de información a los Proveedores"/>
    <n v="1"/>
    <n v="12"/>
    <n v="1"/>
    <n v="280000"/>
    <s v="GLOBAL"/>
    <s v="NO SOLICITADAS"/>
  </r>
  <r>
    <x v="27"/>
    <s v="08-01-02-006"/>
    <n v="10"/>
    <s v="Impuestos - Impuesto sobre vehículos automotores"/>
    <s v="NISSAN PATROL"/>
    <n v="93161600"/>
    <s v="Solicitud de información a los Proveedores"/>
    <n v="1"/>
    <n v="12"/>
    <n v="1"/>
    <n v="1350000"/>
    <s v="GLOBAL"/>
    <s v="NO SOLICITADAS"/>
  </r>
  <r>
    <x v="27"/>
    <s v="08-01-02-006"/>
    <n v="10"/>
    <s v="Impuestos - Impuesto sobre vehículos automotores"/>
    <s v="KODIAK 211 LINEA BASE ESTANDAR"/>
    <n v="93161600"/>
    <s v="Solicitud de información a los Proveedores"/>
    <n v="1"/>
    <n v="12"/>
    <n v="1"/>
    <n v="1600000"/>
    <s v="GLOBAL"/>
    <s v="NO SOLICITADAS"/>
  </r>
  <r>
    <x v="27"/>
    <s v="08-01-02-006"/>
    <n v="10"/>
    <s v="Impuestos - Impuesto sobre vehículos automotores"/>
    <s v="KIA SPORTAGE"/>
    <n v="93161600"/>
    <s v="Solicitud de información a los Proveedores"/>
    <n v="1"/>
    <n v="12"/>
    <n v="1"/>
    <n v="450000"/>
    <s v="GLOBAL"/>
    <s v="NO SOLICITADAS"/>
  </r>
  <r>
    <x v="27"/>
    <s v="08-01-02-006"/>
    <n v="10"/>
    <s v="Impuestos - Impuesto sobre vehículos automotores"/>
    <s v="TOYOTA PRADO"/>
    <n v="93161600"/>
    <s v="Solicitud de información a los Proveedores"/>
    <n v="1"/>
    <n v="12"/>
    <n v="1"/>
    <n v="800000"/>
    <s v="GLOBAL"/>
    <s v="NO SOLICITADAS"/>
  </r>
  <r>
    <x v="27"/>
    <s v="08-01-02-006"/>
    <n v="10"/>
    <s v="Impuestos - Impuesto sobre vehículos automotores"/>
    <s v="MERCEDEZ BENZ "/>
    <n v="93161600"/>
    <s v="Solicitud de información a los Proveedores"/>
    <n v="1"/>
    <n v="12"/>
    <n v="1"/>
    <n v="650000"/>
    <s v="GLOBAL"/>
    <s v="NO SOLICITADAS"/>
  </r>
  <r>
    <x v="27"/>
    <s v="08-01-02-006"/>
    <n v="10"/>
    <s v="Impuestos - Impuesto sobre vehículos automotores"/>
    <s v="LUV D MAX"/>
    <n v="93161600"/>
    <s v="Solicitud de información a los Proveedores"/>
    <n v="1"/>
    <n v="12"/>
    <n v="1"/>
    <n v="600000"/>
    <s v="GLOBAL"/>
    <s v="NO SOLICITADAS"/>
  </r>
  <r>
    <x v="27"/>
    <s v="08-01-02-006"/>
    <n v="10"/>
    <s v="Impuestos - Impuesto sobre vehículos automotores"/>
    <s v="MAZDA SAE"/>
    <n v="93161600"/>
    <s v="Solicitud de información a los Proveedores"/>
    <n v="1"/>
    <n v="12"/>
    <n v="1"/>
    <n v="350000"/>
    <s v="GLOBAL"/>
    <s v="NO SOLICITADAS"/>
  </r>
  <r>
    <x v="27"/>
    <s v="08-01-02-006"/>
    <n v="10"/>
    <s v="Impuestos - Impuesto sobre vehículos automotores"/>
    <s v="CHEVROLET CAPTIVA CACOM-7"/>
    <n v="93161600"/>
    <s v="Solicitud de información a los Proveedores"/>
    <n v="1"/>
    <n v="12"/>
    <n v="1"/>
    <n v="1700000"/>
    <s v="GLOBAL"/>
    <s v="NO SOLICITADAS"/>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ULTIGRADO PARA MOTORES A GASOLINA"/>
    <n v="15121501"/>
    <s v="Selección abreviada subasta inversa (No disponible)"/>
    <n v="2"/>
    <n v="6"/>
    <n v="55"/>
    <n v="2750000"/>
    <s v="GALON"/>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MULTIGRADO PARA MOTORES DIESEL"/>
    <n v="15121501"/>
    <s v="Selección abreviada subasta inversa (No disponible)"/>
    <n v="2"/>
    <n v="6"/>
    <n v="110"/>
    <n v="8580000"/>
    <s v="GALON"/>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CAJAS AUTOMATICAS"/>
    <n v="15121508"/>
    <s v="Selección abreviada subasta inversa (No disponible)"/>
    <n v="2"/>
    <n v="6"/>
    <n v="25"/>
    <n v="6250000"/>
    <s v="GALON"/>
    <s v=""/>
  </r>
  <r>
    <x v="27"/>
    <s v="02-02-01-004-003-09"/>
    <n v="10"/>
    <s v="Materiales y suministros - Otras máquinas para usos generales y sus partes y piezas"/>
    <s v="ACEITERA "/>
    <n v="27112730"/>
    <s v="Mínima cuantía"/>
    <n v="3"/>
    <n v="8"/>
    <n v="1"/>
    <n v="45000"/>
    <s v="UNIDAD"/>
    <s v=""/>
  </r>
  <r>
    <x v="27"/>
    <s v="02-02-01-003-004-01"/>
    <n v="10"/>
    <s v="Materiales y suministros - Químicos orgánicos básicos"/>
    <s v="ACETILENO"/>
    <n v="15111506"/>
    <s v="Selección abreviada subasta inversa (No disponible)"/>
    <n v="2"/>
    <n v="8"/>
    <n v="100"/>
    <n v="1300000"/>
    <s v="METRO CUBICO"/>
    <s v=""/>
  </r>
  <r>
    <x v="27"/>
    <s v="02-02-01-003-004-02"/>
    <n v="10"/>
    <s v="Materiales y suministros - Productos químicos inorgánicos básicos n. C. P."/>
    <s v="ACIDO SULFURICO (99% )"/>
    <n v="12164102"/>
    <s v="Selección abreviada subasta inversa (No disponible)"/>
    <n v="3"/>
    <n v="6"/>
    <n v="7"/>
    <n v="1330000"/>
    <s v="GALON"/>
    <s v=""/>
  </r>
  <r>
    <x v="27"/>
    <s v="02-02-01-004-002"/>
    <n v="10"/>
    <s v="Materiales y suministros - Productos metálicos elaborados (excepto maquinaria y equipo)"/>
    <s v="ADAPTADOR DE 1/2&quot; A 3/4&quot; "/>
    <n v="27112822"/>
    <s v="Selección abreviada subasta inversa (No disponible)"/>
    <n v="3"/>
    <n v="8"/>
    <n v="1"/>
    <n v="80000"/>
    <s v="UNIDAD"/>
    <s v=""/>
  </r>
  <r>
    <x v="27"/>
    <s v="02-02-01-004-002"/>
    <n v="10"/>
    <s v="Materiales y suministros - Productos metálicos elaborados (excepto maquinaria y equipo)"/>
    <s v="ADAPTADOR DE 3/4&quot; A 1/2&quot; "/>
    <n v="27112822"/>
    <s v="Selección abreviada subasta inversa (No disponible)"/>
    <n v="3"/>
    <n v="8"/>
    <n v="1"/>
    <n v="80000"/>
    <s v="UNIDAD"/>
    <s v=""/>
  </r>
  <r>
    <x v="27"/>
    <s v="02-02-01-004-002"/>
    <n v="10"/>
    <s v="Materiales y suministros - Productos metálicos elaborados (excepto maquinaria y equipo)"/>
    <s v="ADAPTADOR ESCUALIZABLE DE 1/4&quot;"/>
    <n v="27112822"/>
    <s v="Selección abreviada subasta inversa (No disponible)"/>
    <n v="3"/>
    <n v="8"/>
    <n v="2"/>
    <n v="140000"/>
    <s v="UNIDAD"/>
    <s v=""/>
  </r>
  <r>
    <x v="27"/>
    <s v="02-02-01-004-002"/>
    <n v="10"/>
    <s v="Materiales y suministros - Productos metálicos elaborados (excepto maquinaria y equipo)"/>
    <s v="ADAPTADOR PARA UNIDAD DE LAVADO DE COMPRESORES NEUMATICA KIT"/>
    <n v="20121410"/>
    <s v="Selección abreviada subasta inversa (No disponible)"/>
    <n v="3"/>
    <n v="6"/>
    <n v="1"/>
    <n v="150000"/>
    <s v="UNIDAD"/>
    <s v=""/>
  </r>
  <r>
    <x v="27"/>
    <s v="02-02-01-004-002"/>
    <n v="10"/>
    <s v="Materiales y suministros - Productos metálicos elaborados (excepto maquinaria y equipo)"/>
    <s v="ADAPTADOR PITOT"/>
    <n v="27112822"/>
    <s v="Selección abreviada subasta inversa (No disponible)"/>
    <n v="3"/>
    <n v="8"/>
    <n v="2"/>
    <n v="3000000"/>
    <s v="UNIDAD"/>
    <s v=""/>
  </r>
  <r>
    <x v="27"/>
    <s v="02-02-01-004-002"/>
    <n v="10"/>
    <s v="Materiales y suministros - Productos metálicos elaborados (excepto maquinaria y equipo)"/>
    <s v="ADAPTADOR SERVICIO ACUMULADOR Y AMORTIGUADORES TREN ATERRIZAJE 5000psi"/>
    <n v="27112822"/>
    <s v="Selección abreviada subasta inversa (No disponible)"/>
    <n v="3"/>
    <n v="8"/>
    <n v="1"/>
    <n v="150000"/>
    <s v="UNIDAD"/>
    <s v=""/>
  </r>
  <r>
    <x v="27"/>
    <s v="02-02-01-003-005-04"/>
    <n v="10"/>
    <s v="Materiales y suministros - Productos químicos n. C. P."/>
    <s v="ADHESIVO 9309.3NA (HYSOL)"/>
    <n v="31201610"/>
    <s v="Selección abreviada subasta inversa (No disponible)"/>
    <n v="3"/>
    <n v="6"/>
    <n v="1"/>
    <n v="510334"/>
    <s v="UNIDAD"/>
    <s v=""/>
  </r>
  <r>
    <x v="27"/>
    <s v="02-02-01-003-005-04"/>
    <n v="10"/>
    <s v="Materiales y suministros - Productos químicos n. C. P."/>
    <s v="ADHESIVO AXW"/>
    <n v="31201610"/>
    <s v="Selección abreviada subasta inversa (No disponible)"/>
    <n v="3"/>
    <n v="6"/>
    <n v="20"/>
    <n v="900000"/>
    <s v="GALON"/>
    <s v=""/>
  </r>
  <r>
    <x v="27"/>
    <s v="02-02-01-003-005-04"/>
    <n v="10"/>
    <s v="Materiales y suministros - Productos químicos n. C. P."/>
    <s v="ADHESIVO INSTANTANEO / SUPERBONDER "/>
    <n v="23271420"/>
    <s v="Selección abreviada subasta inversa (No disponible)"/>
    <n v="3"/>
    <n v="6"/>
    <n v="10"/>
    <n v="190000"/>
    <s v="UNIDAD"/>
    <s v=""/>
  </r>
  <r>
    <x v="27"/>
    <s v="02-02-01-003-005-04"/>
    <n v="10"/>
    <s v="Materiales y suministros - Productos químicos n. C. P."/>
    <s v="ADHESIVO SUPERFUERTE"/>
    <n v="31201610"/>
    <s v="Selección abreviada subasta inversa (No disponible)"/>
    <n v="3"/>
    <n v="6"/>
    <n v="5"/>
    <n v="264500"/>
    <s v="UNIDAD"/>
    <s v=""/>
  </r>
  <r>
    <x v="27"/>
    <s v="02-02-01-003-005-04"/>
    <n v="10"/>
    <s v="Materiales y suministros - Productos químicos n. C. P."/>
    <s v="ADHESIVO TIPO BOXER"/>
    <n v="31201610"/>
    <s v="Selección abreviada subasta inversa (No disponible)"/>
    <n v="3"/>
    <n v="6"/>
    <n v="3"/>
    <n v="120000"/>
    <s v="GALON"/>
    <s v=""/>
  </r>
  <r>
    <x v="27"/>
    <s v="02-02-01-003-005-01"/>
    <n v="10"/>
    <s v="Materiales y suministros - Pinturas y barnices y productos relacionados; colores para la pintura artística; tintas"/>
    <s v="AEROSOL AMARILLO"/>
    <n v="86131502"/>
    <s v="Selección abreviada subasta inversa (No disponible)"/>
    <n v="3"/>
    <n v="6"/>
    <n v="15"/>
    <n v="195000"/>
    <s v="UNIDAD"/>
    <s v=""/>
  </r>
  <r>
    <x v="27"/>
    <s v="02-02-01-003-005-01"/>
    <n v="10"/>
    <s v="Materiales y suministros - Pinturas y barnices y productos relacionados; colores para la pintura artística; tintas"/>
    <s v="AEROSOL ANTICORROSIVO GRIS"/>
    <n v="86131502"/>
    <s v="Selección abreviada subasta inversa (No disponible)"/>
    <n v="3"/>
    <n v="6"/>
    <n v="20"/>
    <n v="600000"/>
    <s v="GALON"/>
    <s v=""/>
  </r>
  <r>
    <x v="27"/>
    <s v="02-02-01-003-005-01"/>
    <n v="10"/>
    <s v="Materiales y suministros - Pinturas y barnices y productos relacionados; colores para la pintura artística; tintas"/>
    <s v="AEROSOL BLANCO"/>
    <n v="86131502"/>
    <s v="Selección abreviada subasta inversa (No disponible)"/>
    <n v="3"/>
    <n v="6"/>
    <n v="40"/>
    <n v="520000"/>
    <s v="UNIDAD"/>
    <s v=""/>
  </r>
  <r>
    <x v="27"/>
    <s v="02-02-01-003-005-01"/>
    <n v="10"/>
    <s v="Materiales y suministros - Pinturas y barnices y productos relacionados; colores para la pintura artística; tintas"/>
    <s v="AEROSOL GRIS 12 OZ FS "/>
    <n v="86131502"/>
    <s v="Selección abreviada subasta inversa (No disponible)"/>
    <n v="3"/>
    <n v="6"/>
    <n v="4"/>
    <n v="140000"/>
    <s v="UNIDAD"/>
    <s v=""/>
  </r>
  <r>
    <x v="27"/>
    <s v="02-02-01-003-005-01"/>
    <n v="10"/>
    <s v="Materiales y suministros - Pinturas y barnices y productos relacionados; colores para la pintura artística; tintas"/>
    <s v="AEROSOL NEGRO  12 OZ FS"/>
    <n v="86131502"/>
    <s v="Selección abreviada subasta inversa (No disponible)"/>
    <n v="3"/>
    <n v="6"/>
    <n v="4"/>
    <n v="140000"/>
    <s v="UNIDAD"/>
    <s v=""/>
  </r>
  <r>
    <x v="27"/>
    <s v="02-02-01-003-005-01"/>
    <n v="10"/>
    <s v="Materiales y suministros - Pinturas y barnices y productos relacionados; colores para la pintura artística; tintas"/>
    <s v="AEROSOL NEGRO BRILLANTE"/>
    <n v="86131502"/>
    <s v="Selección abreviada subasta inversa (No disponible)"/>
    <n v="3"/>
    <n v="6"/>
    <n v="40"/>
    <n v="520000"/>
    <s v="UNIDAD"/>
    <s v=""/>
  </r>
  <r>
    <x v="27"/>
    <s v="02-02-01-003-005-01"/>
    <n v="10"/>
    <s v="Materiales y suministros - Pinturas y barnices y productos relacionados; colores para la pintura artística; tintas"/>
    <s v="AEROSOL NEGRO MATE"/>
    <n v="86131502"/>
    <s v="Selección abreviada subasta inversa (No disponible)"/>
    <n v="3"/>
    <n v="6"/>
    <n v="40"/>
    <n v="520000"/>
    <s v="UNIDAD"/>
    <s v=""/>
  </r>
  <r>
    <x v="27"/>
    <s v="02-02-01-003-005-01"/>
    <n v="10"/>
    <s v="Materiales y suministros - Pinturas y barnices y productos relacionados; colores para la pintura artística; tintas"/>
    <s v="AEROSOL VERDE 12 OZ FS "/>
    <n v="86131502"/>
    <s v="Selección abreviada subasta inversa (No disponible)"/>
    <n v="3"/>
    <n v="6"/>
    <n v="5"/>
    <n v="175000"/>
    <s v="UNIDAD"/>
    <s v=""/>
  </r>
  <r>
    <x v="27"/>
    <s v="02-02-01-003-004-02"/>
    <n v="10"/>
    <s v="Materiales y suministros - Productos químicos inorgánicos básicos n. C. P."/>
    <s v="AGUA DESMINERALIZADA PARA BATERIA"/>
    <n v="41104213"/>
    <s v="Selección abreviada subasta inversa (No disponible)"/>
    <n v="3"/>
    <n v="6"/>
    <n v="70"/>
    <n v="1050000"/>
    <s v="UNIDAD"/>
    <s v=""/>
  </r>
  <r>
    <x v="27"/>
    <s v="02-02-01-004-001"/>
    <n v="10"/>
    <s v="Materiales y suministros - Metales básicos"/>
    <s v="ALAMBRE DE FRENAR AERONAUTICO CALIBRE .25 X LIBRA"/>
    <n v="30261701"/>
    <s v="Selección abreviada subasta inversa (No disponible)"/>
    <n v="3"/>
    <n v="6"/>
    <n v="6"/>
    <n v="234000"/>
    <s v="UNIDAD"/>
    <s v=""/>
  </r>
  <r>
    <x v="27"/>
    <s v="02-02-01-004-001"/>
    <n v="10"/>
    <s v="Materiales y suministros - Metales básicos"/>
    <s v="ALAMBRE DE FRENAR AERONAUTICO CALIBRE .32 X LIBRA"/>
    <n v="30261701"/>
    <s v="Selección abreviada subasta inversa (No disponible)"/>
    <n v="3"/>
    <n v="6"/>
    <n v="11"/>
    <n v="495000"/>
    <s v="UNIDAD"/>
    <s v=""/>
  </r>
  <r>
    <x v="27"/>
    <s v="02-02-01-003-004-01"/>
    <n v="10"/>
    <s v="Materiales y suministros - Químicos orgánicos básicos"/>
    <s v="ALCOHOL ISOPROPILICO CANECA X 55 GALON"/>
    <n v="12191601"/>
    <s v="Selección abreviada subasta inversa (No disponible)"/>
    <n v="2"/>
    <n v="6"/>
    <n v="5"/>
    <n v="27500000"/>
    <s v="UNIDAD"/>
    <s v=""/>
  </r>
  <r>
    <x v="27"/>
    <s v="02-02-01-004-002"/>
    <n v="10"/>
    <s v="Materiales y suministros - Productos metálicos elaborados (excepto maquinaria y equipo)"/>
    <s v="ALMOHADILLAS DE LIJADO FLEX DIAMOND 92350"/>
    <n v="11101502"/>
    <s v="Selección abreviada subasta inversa (No disponible)"/>
    <n v="3"/>
    <n v="6"/>
    <n v="2"/>
    <n v="109560.00000000001"/>
    <s v="UNIDAD"/>
    <s v=""/>
  </r>
  <r>
    <x v="27"/>
    <s v="02-02-01-004-002"/>
    <n v="10"/>
    <s v="Materiales y suministros - Productos metálicos elaborados (excepto maquinaria y equipo)"/>
    <s v="ALMOHADILLAS DE LIJADO FLEX DIAMOND 92353"/>
    <n v="11101502"/>
    <s v="Selección abreviada subasta inversa (No disponible)"/>
    <n v="3"/>
    <n v="6"/>
    <n v="2"/>
    <n v="109560.00000000001"/>
    <s v="UNIDAD"/>
    <s v=""/>
  </r>
  <r>
    <x v="27"/>
    <s v="02-02-01-004-001"/>
    <n v="10"/>
    <s v="Materiales y suministros - Metales básicos"/>
    <s v="ANILLO DE REMOLQUE DOBLE"/>
    <n v="20121445"/>
    <s v="Selección abreviada subasta inversa (No disponible)"/>
    <n v="3"/>
    <n v="6"/>
    <n v="9"/>
    <n v="1215000"/>
    <s v="UNIDAD"/>
    <s v=""/>
  </r>
  <r>
    <x v="27"/>
    <s v="02-02-01-003-005-02"/>
    <n v="10"/>
    <s v="Materiales y suministros - Productos farmacéuticos"/>
    <s v="APLICADORES ASEPTICOS INDUSTRIALES"/>
    <n v="51102710"/>
    <s v="Selección abreviada subasta inversa (No disponible)"/>
    <n v="3"/>
    <n v="6"/>
    <n v="600"/>
    <n v="40200"/>
    <s v="UNIDAD"/>
    <s v=""/>
  </r>
  <r>
    <x v="27"/>
    <s v="02-02-01-004-002"/>
    <n v="10"/>
    <s v="Materiales y suministros - Productos metálicos elaborados (excepto maquinaria y equipo)"/>
    <s v="APORTE PARA SOLDADURA TIG DE ACERO INOXIDABLE DE 1/16&quot;"/>
    <n v="23271420"/>
    <s v="Selección abreviada subasta inversa (No disponible)"/>
    <n v="3"/>
    <n v="6"/>
    <n v="5"/>
    <n v="1000000"/>
    <s v="KILOGRAMO"/>
    <s v=""/>
  </r>
  <r>
    <x v="27"/>
    <s v="02-02-01-004-002"/>
    <n v="10"/>
    <s v="Materiales y suministros - Productos metálicos elaborados (excepto maquinaria y equipo)"/>
    <s v="APORTE PARA SOLDADURA TIG DE ALUMINIO DE 4043 DE 3/32&quot;"/>
    <n v="23271420"/>
    <s v="Selección abreviada subasta inversa (No disponible)"/>
    <n v="3"/>
    <n v="6"/>
    <n v="5"/>
    <n v="1000000"/>
    <s v="KILOGRAMO"/>
    <s v=""/>
  </r>
  <r>
    <x v="27"/>
    <s v="02-02-01-004-002"/>
    <n v="10"/>
    <s v="Materiales y suministros - Productos metálicos elaborados (excepto maquinaria y equipo)"/>
    <s v="APORTE PARA SOLDADURA TIG PUNTO ROJO DE 3/32&quot; TUNGSTENO X CAJA"/>
    <n v="23271810"/>
    <s v="Selección abreviada subasta inversa (No disponible)"/>
    <n v="3"/>
    <n v="6"/>
    <n v="3"/>
    <n v="540000"/>
    <s v="UNIDAD"/>
    <s v=""/>
  </r>
  <r>
    <x v="27"/>
    <s v="02-02-01-003-004-02"/>
    <n v="10"/>
    <s v="Materiales y suministros - Productos químicos inorgánicos básicos n. C. P."/>
    <s v="ARGON"/>
    <n v="12142004"/>
    <s v="Mínima cuantía"/>
    <n v="2"/>
    <n v="8"/>
    <n v="100"/>
    <n v="1150000"/>
    <s v="METRO CUBICO"/>
    <s v=""/>
  </r>
  <r>
    <x v="27"/>
    <s v="02-02-01-004-006-04"/>
    <n v="10"/>
    <s v="Materiales y suministros - Acumuladores, pilas y baterías primarias y sus partes y piezas"/>
    <s v="BATERIA ALKALINA DE 1,5 VOLTIOS TAMAÑO &quot;AA&quot;"/>
    <n v="26111702"/>
    <s v="Selección abreviada subasta inversa (No disponible)"/>
    <n v="3"/>
    <n v="6"/>
    <n v="700"/>
    <n v="8400000"/>
    <s v="UNIDAD"/>
    <s v=""/>
  </r>
  <r>
    <x v="27"/>
    <s v="02-02-01-004-006-04"/>
    <n v="10"/>
    <s v="Materiales y suministros - Acumuladores, pilas y baterías primarias y sus partes y piezas"/>
    <s v="BATERIA ALKALINA DE 9V"/>
    <n v="26111702"/>
    <s v="Selección abreviada subasta inversa (No disponible)"/>
    <n v="3"/>
    <n v="6"/>
    <n v="30"/>
    <n v="450000"/>
    <s v="UNIDAD"/>
    <s v=""/>
  </r>
  <r>
    <x v="27"/>
    <s v="02-02-01-004-006-04"/>
    <n v="10"/>
    <s v="Materiales y suministros - Acumuladores, pilas y baterías primarias y sus partes y piezas"/>
    <s v="BATERÍA RECARGABLE REGULADA POR VÁLVULAS"/>
    <n v="26111701"/>
    <s v="Selección abreviada subasta inversa (No disponible)"/>
    <n v="3"/>
    <n v="6"/>
    <n v="1"/>
    <n v="600000"/>
    <s v="UNIDAD"/>
    <s v=""/>
  </r>
  <r>
    <x v="27"/>
    <s v="02-02-01-003-004-02"/>
    <n v="10"/>
    <s v="Materiales y suministros - Productos químicos inorgánicos básicos n. C. P."/>
    <s v="BICARBONATO DE SODA"/>
    <n v="51171504"/>
    <s v="Selección abreviada subasta inversa (No disponible)"/>
    <n v="3"/>
    <n v="6"/>
    <n v="5"/>
    <n v="35000"/>
    <s v="KILOGRAMO"/>
    <s v=""/>
  </r>
  <r>
    <x v="27"/>
    <s v="02-02-01-004-003-02"/>
    <n v="10"/>
    <s v="Materiales y suministros - Bombas, compresores, motores de fuerza hidráulica y motores de potencia neumática y válvulas y sus partes y piezas"/>
    <s v="BOMBA DE ACEITE HUMO"/>
    <n v="20101805"/>
    <s v="Selección abreviada subasta inversa (No disponible)"/>
    <n v="3"/>
    <n v="6"/>
    <n v="1"/>
    <n v="750000"/>
    <s v="UNIDAD"/>
    <s v=""/>
  </r>
  <r>
    <x v="27"/>
    <s v="02-02-01-004-002"/>
    <n v="10"/>
    <s v="Materiales y suministros - Productos metálicos elaborados (excepto maquinaria y equipo)"/>
    <s v="BOQUILLA DE AGUA"/>
    <n v="20101805"/>
    <s v="Selección abreviada subasta inversa (No disponible)"/>
    <n v="3"/>
    <n v="6"/>
    <n v="2"/>
    <n v="50000"/>
    <s v="UNIDAD"/>
    <s v=""/>
  </r>
  <r>
    <x v="27"/>
    <s v="02-02-01-004-002"/>
    <n v="10"/>
    <s v="Materiales y suministros - Productos metálicos elaborados (excepto maquinaria y equipo)"/>
    <s v="BROCA JUEGO"/>
    <n v="20121445"/>
    <s v="Selección abreviada subasta inversa (No disponible)"/>
    <n v="3"/>
    <n v="6"/>
    <n v="3"/>
    <n v="450000"/>
    <s v="UNIDAD"/>
    <s v=""/>
  </r>
  <r>
    <x v="27"/>
    <s v="02-02-01-004-002"/>
    <n v="10"/>
    <s v="Materiales y suministros - Productos metálicos elaborados (excepto maquinaria y equipo)"/>
    <s v="BROCA JUEGO"/>
    <n v="27111701"/>
    <s v="Selección abreviada subasta inversa (No disponible)"/>
    <n v="3"/>
    <n v="6"/>
    <n v="1"/>
    <n v="630000"/>
    <s v="UNIDAD"/>
    <s v=""/>
  </r>
  <r>
    <x v="27"/>
    <s v="02-02-01-004-002"/>
    <n v="10"/>
    <s v="Materiales y suministros - Productos metálicos elaborados (excepto maquinaria y equipo)"/>
    <s v="BROCA TALADRO DE LONGITUD DE JOBBER KIT"/>
    <n v="20121445"/>
    <s v="Selección abreviada subasta inversa (No disponible)"/>
    <n v="3"/>
    <n v="6"/>
    <n v="3"/>
    <n v="207000"/>
    <s v="UNIDAD"/>
    <s v=""/>
  </r>
  <r>
    <x v="27"/>
    <s v="02-02-01-003-008-09"/>
    <n v="10"/>
    <s v="Materiales y suministros - Otros artículos manufacturados n. C. P."/>
    <s v="BROCHA DE 1&quot;"/>
    <n v="31211904"/>
    <s v="Selección abreviada subasta inversa (No disponible)"/>
    <n v="3"/>
    <n v="6"/>
    <n v="2"/>
    <n v="7000"/>
    <s v="UNIDAD"/>
    <s v=""/>
  </r>
  <r>
    <x v="27"/>
    <s v="02-02-01-003-008-09"/>
    <n v="10"/>
    <s v="Materiales y suministros - Otros artículos manufacturados n. C. P."/>
    <s v="BROCHA DE 2&quot;"/>
    <n v="31211904"/>
    <s v="Selección abreviada subasta inversa (No disponible)"/>
    <n v="3"/>
    <n v="6"/>
    <n v="2"/>
    <n v="8000"/>
    <s v="UNIDAD"/>
    <s v=""/>
  </r>
  <r>
    <x v="27"/>
    <s v="02-02-01-003-008-09"/>
    <n v="10"/>
    <s v="Materiales y suministros - Otros artículos manufacturados n. C. P."/>
    <s v="BROCHE TIPO CHAQUETA "/>
    <n v="11162113"/>
    <s v="Selección abreviada subasta inversa (No disponible)"/>
    <n v="3"/>
    <n v="6"/>
    <n v="50"/>
    <n v="10000"/>
    <s v="UNIDAD"/>
    <s v=""/>
  </r>
  <r>
    <x v="27"/>
    <s v="02-02-01-004-002"/>
    <n v="10"/>
    <s v="Materiales y suministros - Productos metálicos elaborados (excepto maquinaria y equipo)"/>
    <s v="BUTEROLA JUEGO / RIVERT GUN SET PACK"/>
    <n v="27111701"/>
    <s v="Selección abreviada subasta inversa (No disponible)"/>
    <n v="3"/>
    <n v="6"/>
    <n v="1"/>
    <n v="107250"/>
    <s v="UNIDAD"/>
    <s v=""/>
  </r>
  <r>
    <x v="27"/>
    <s v="02-02-01-004-006-03"/>
    <n v="10"/>
    <s v="Materiales y suministros - Hilos y cables aislados; cable de fibra óptica"/>
    <s v="CABLE AVIACION 24 AWG DE DOS LINEAS X PIES"/>
    <n v="39121435"/>
    <s v="Selección abreviada subasta inversa (No disponible)"/>
    <n v="3"/>
    <n v="6"/>
    <n v="200"/>
    <n v="3000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CALIBRADOR / INFLADOR DE NEUMATICOS DE 6 A 160 PSI"/>
    <n v="24102208"/>
    <s v="Selección abreviada subasta inversa (No disponible)"/>
    <n v="3"/>
    <n v="8"/>
    <n v="2"/>
    <n v="760000"/>
    <s v="UNIDAD"/>
    <s v=""/>
  </r>
  <r>
    <x v="27"/>
    <s v="02-02-01-003-006-09"/>
    <n v="10"/>
    <s v="Materiales y suministros - Otros productos plásticos"/>
    <s v="CARETAS FOTOCROMATICAS PARA SOLDADURA"/>
    <n v="46181703"/>
    <s v="Selección abreviada subasta inversa (No disponible)"/>
    <n v="3"/>
    <n v="6"/>
    <n v="2"/>
    <n v="420000"/>
    <s v="UNIDAD"/>
    <s v=""/>
  </r>
  <r>
    <x v="27"/>
    <s v="02-02-01-004-002"/>
    <n v="10"/>
    <s v="Materiales y suministros - Productos metálicos elaborados (excepto maquinaria y equipo)"/>
    <s v="CARRO RODANTE "/>
    <n v="24102006"/>
    <s v="Selección abreviada subasta inversa (No disponible)"/>
    <n v="3"/>
    <n v="6"/>
    <n v="2"/>
    <n v="1163004"/>
    <s v="UNIDAD"/>
    <s v=""/>
  </r>
  <r>
    <x v="27"/>
    <s v="02-02-01-003-006-09"/>
    <n v="10"/>
    <s v="Materiales y suministros - Otros productos plásticos"/>
    <s v="CARTUCHO DE FABRICACIÓN DE ETIQUETAS"/>
    <n v="44102412"/>
    <s v="Selección abreviada subasta inversa (No disponible)"/>
    <n v="3"/>
    <n v="6"/>
    <n v="8"/>
    <n v="1600000"/>
    <s v="UNIDAD"/>
    <s v=""/>
  </r>
  <r>
    <x v="27"/>
    <s v="02-02-01-004-004-02"/>
    <n v="10"/>
    <s v="Materiales y suministros - Máquinas herramientas y sus partes, piezas y accesorios"/>
    <s v="CAUTÍN DE HIERRO CRAFTSMAN DE 45 WATT"/>
    <n v="27131614"/>
    <s v="Selección abreviada subasta inversa (No disponible)"/>
    <n v="3"/>
    <n v="8"/>
    <n v="2"/>
    <n v="700000"/>
    <s v="UNIDAD"/>
    <s v=""/>
  </r>
  <r>
    <x v="27"/>
    <s v="02-02-01-004-004-02"/>
    <n v="10"/>
    <s v="Materiales y suministros - Máquinas herramientas y sus partes, piezas y accesorios"/>
    <s v="CAUTIN INALAMBRICO DE BUTANO PARA SOLDAR"/>
    <n v="23271806"/>
    <s v="Selección abreviada subasta inversa (No disponible)"/>
    <n v="3"/>
    <n v="8"/>
    <n v="4"/>
    <n v="1320000"/>
    <s v="UNIDAD"/>
    <s v=""/>
  </r>
  <r>
    <x v="27"/>
    <s v="02-02-01-003-008-09"/>
    <n v="10"/>
    <s v="Materiales y suministros - Otros artículos manufacturados n. C. P."/>
    <s v="CEPILLO DE ALAMBRE DE ACERO"/>
    <n v="27111907"/>
    <s v="Selección abreviada subasta inversa (No disponible)"/>
    <n v="2"/>
    <n v="6"/>
    <n v="10"/>
    <n v="41000"/>
    <s v="UNIDAD"/>
    <s v=""/>
  </r>
  <r>
    <x v="27"/>
    <s v="02-02-01-003-005-03"/>
    <n v="10"/>
    <s v="Materiales y suministros - Jabón, preparados para limpieza, perfumes y preparados de tocador"/>
    <s v="CERA / PASTA PULIDORA BLANCA "/>
    <n v="31201602"/>
    <s v="Selección abreviada subasta inversa (No disponible)"/>
    <n v="3"/>
    <n v="6"/>
    <n v="5"/>
    <n v="155500"/>
    <s v="GALON"/>
    <s v=""/>
  </r>
  <r>
    <x v="27"/>
    <s v="02-02-01-004-002"/>
    <n v="10"/>
    <s v="Materiales y suministros - Productos metálicos elaborados (excepto maquinaria y equipo)"/>
    <s v="CIERRE NUMERO 10"/>
    <n v="11162113"/>
    <s v="Selección abreviada subasta inversa (No disponible)"/>
    <n v="3"/>
    <n v="6"/>
    <n v="20"/>
    <n v="160000"/>
    <s v="METRO"/>
    <s v=""/>
  </r>
  <r>
    <x v="27"/>
    <s v="02-02-01-003-006-09"/>
    <n v="10"/>
    <s v="Materiales y suministros - Otros productos plásticos"/>
    <s v="CINTA DE ENCAJE X ROLLO"/>
    <n v="31201512"/>
    <s v="Selección abreviada subasta inversa (No disponible)"/>
    <n v="3"/>
    <n v="6"/>
    <n v="3"/>
    <n v="540000"/>
    <s v="UNIDAD"/>
    <s v=""/>
  </r>
  <r>
    <x v="27"/>
    <s v="02-02-01-003-002-01"/>
    <n v="10"/>
    <s v="Materiales y suministros - Pasta de papel, papel y cartón"/>
    <s v="CINTA DE ENMASCARAR VERDE REF 233+ 2&quot; P/N 26340 55M X ROLLO"/>
    <n v="31201503"/>
    <s v="Selección abreviada subasta inversa (No disponible)"/>
    <n v="3"/>
    <n v="6"/>
    <n v="50"/>
    <n v="900000"/>
    <s v="UNIDAD"/>
    <s v=""/>
  </r>
  <r>
    <x v="27"/>
    <s v="02-02-01-003-002-01"/>
    <n v="10"/>
    <s v="Materiales y suministros - Pasta de papel, papel y cartón"/>
    <s v="CINTA DE ENMASCARAR VERDE REF 233+ DE 1&quot; P/N 26336 55M X ROLLO"/>
    <n v="31201503"/>
    <s v="Selección abreviada subasta inversa (No disponible)"/>
    <n v="3"/>
    <n v="6"/>
    <n v="70"/>
    <n v="1190000"/>
    <s v="UNIDAD"/>
    <s v=""/>
  </r>
  <r>
    <x v="27"/>
    <s v="02-02-01-003-002-01"/>
    <n v="10"/>
    <s v="Materiales y suministros - Pasta de papel, papel y cartón"/>
    <s v="CINTA DE ENMASCARAR VERDE REF 233+ DE 1/2&quot; P/N 26332 55M X ROLLO"/>
    <n v="31201503"/>
    <s v="Selección abreviada subasta inversa (No disponible)"/>
    <n v="3"/>
    <n v="6"/>
    <n v="60"/>
    <n v="780000"/>
    <s v="UNIDAD"/>
    <s v=""/>
  </r>
  <r>
    <x v="27"/>
    <s v="02-02-01-003-007-01"/>
    <n v="10"/>
    <s v="Materiales y suministros - Vidrio y productos de vidrio"/>
    <s v="CINTA DE FIBRA DE VIDRIO SCOTCH 27 X ROLLO"/>
    <n v="31201512"/>
    <s v="Selección abreviada subasta inversa (No disponible)"/>
    <n v="3"/>
    <n v="6"/>
    <n v="4"/>
    <n v="226440"/>
    <s v="UNIDAD"/>
    <s v=""/>
  </r>
  <r>
    <x v="27"/>
    <s v="02-02-01-003-006-09"/>
    <n v="10"/>
    <s v="Materiales y suministros - Otros productos plásticos"/>
    <s v="CINTA ELECTRICA AUTOFUNDENTE PARA ALTO VOLTAJE X ROLLO"/>
    <n v="31201512"/>
    <s v="Selección abreviada subasta inversa (No disponible)"/>
    <n v="3"/>
    <n v="6"/>
    <n v="4"/>
    <n v="140000"/>
    <s v="UNIDAD"/>
    <s v=""/>
  </r>
  <r>
    <x v="27"/>
    <s v="02-02-01-003-006-09"/>
    <n v="10"/>
    <s v="Materiales y suministros - Otros productos plásticos"/>
    <s v="CINTA ELECTRICA DE VINILOPROFESIONAL, AISLAMIENTO PRIMARIOS BAJA TENSION (600V) Y CUBIERTA PROTECTORA CABLES MEDIA Y ALTA TENSION X ROLLO"/>
    <n v="31201512"/>
    <s v="Selección abreviada subasta inversa (No disponible)"/>
    <n v="3"/>
    <n v="6"/>
    <n v="4"/>
    <n v="66480"/>
    <s v="UNIDAD"/>
    <s v=""/>
  </r>
  <r>
    <x v="27"/>
    <s v="02-02-01-003-006-09"/>
    <n v="10"/>
    <s v="Materiales y suministros - Otros productos plásticos"/>
    <s v="CINTA EMPAQUE TRASPARENTE X ROLLO"/>
    <n v="31201503"/>
    <s v="Selección abreviada subasta inversa (No disponible)"/>
    <n v="3"/>
    <n v="6"/>
    <n v="50"/>
    <n v="250000"/>
    <s v="UNIDAD"/>
    <s v=""/>
  </r>
  <r>
    <x v="27"/>
    <s v="02-02-01-003-005-01"/>
    <n v="10"/>
    <s v="Materiales y suministros - Pinturas y barnices y productos relacionados; colores para la pintura artística; tintas"/>
    <s v="COLORANTE AMARILLO A LA GRASA"/>
    <n v="12171508"/>
    <s v="Selección abreviada subasta inversa (No disponible)"/>
    <n v="3"/>
    <n v="6"/>
    <n v="20"/>
    <n v="1800000"/>
    <s v="KILOGRAMO"/>
    <s v=""/>
  </r>
  <r>
    <x v="27"/>
    <s v="02-02-01-003-005-01"/>
    <n v="10"/>
    <s v="Materiales y suministros - Pinturas y barnices y productos relacionados; colores para la pintura artística; tintas"/>
    <s v="COLORANTE AZUL A LA GRASA"/>
    <n v="12171508"/>
    <s v="Selección abreviada subasta inversa (No disponible)"/>
    <n v="3"/>
    <n v="6"/>
    <n v="20"/>
    <n v="1800000"/>
    <s v="KILOGRAMO"/>
    <s v=""/>
  </r>
  <r>
    <x v="27"/>
    <s v="02-02-01-003-005-01"/>
    <n v="10"/>
    <s v="Materiales y suministros - Pinturas y barnices y productos relacionados; colores para la pintura artística; tintas"/>
    <s v="COLORANTE ROJO A LA GRASA"/>
    <n v="12171508"/>
    <s v="Selección abreviada subasta inversa (No disponible)"/>
    <n v="3"/>
    <n v="6"/>
    <n v="20"/>
    <n v="1800000"/>
    <s v="KILOGRAMO"/>
    <s v=""/>
  </r>
  <r>
    <x v="27"/>
    <s v="02-02-01-003-005-04"/>
    <n v="10"/>
    <s v="Materiales y suministros - Productos químicos n. C. P."/>
    <s v="COMPUESTO ABRASIVO LIMPIADOR DE BUJIAS"/>
    <n v="23131500"/>
    <s v="Selección abreviada subasta inversa (No disponible)"/>
    <n v="3"/>
    <n v="6"/>
    <n v="3"/>
    <n v="90000"/>
    <s v="KILOGRAMO"/>
    <s v=""/>
  </r>
  <r>
    <x v="27"/>
    <s v="02-02-01-003-005-04"/>
    <n v="10"/>
    <s v="Materiales y suministros - Productos químicos n. C. P."/>
    <s v="COMPUESTO DE PRUEBA DE FUGAS"/>
    <n v="86131502"/>
    <s v="Selección abreviada subasta inversa (No disponible)"/>
    <n v="3"/>
    <n v="6"/>
    <n v="1"/>
    <n v="120000"/>
    <s v="GALON"/>
    <s v=""/>
  </r>
  <r>
    <x v="27"/>
    <s v="02-02-01-004-007-01"/>
    <n v="10"/>
    <s v="Materiales y suministros - Válvulas y tubos electrónicos; componentes electrónicos; sus partes y piezas"/>
    <s v="CONDUCTOR CENTRAL KIT, INCLUYE UNA CADA UNA DE .50 &quot;, .75&quot; y 1.00&quot;"/>
    <n v="20121445"/>
    <s v="Selección abreviada subasta inversa (No disponible)"/>
    <n v="3"/>
    <n v="6"/>
    <n v="1"/>
    <n v="750000"/>
    <s v="UNIDAD"/>
    <s v=""/>
  </r>
  <r>
    <x v="27"/>
    <s v="02-02-01-004-002"/>
    <n v="10"/>
    <s v="Materiales y suministros - Productos metálicos elaborados (excepto maquinaria y equipo)"/>
    <s v="CONECTOR RECTO BNC RF REFERENCIA P/N M39012/16-0014"/>
    <n v="39121409"/>
    <s v="Selección abreviada subasta inversa (No disponible)"/>
    <n v="3"/>
    <n v="6"/>
    <n v="15"/>
    <n v="167850"/>
    <s v="UNIDAD"/>
    <s v=""/>
  </r>
  <r>
    <x v="27"/>
    <s v="02-02-01-004-002"/>
    <n v="10"/>
    <s v="Materiales y suministros - Productos metálicos elaborados (excepto maquinaria y equipo)"/>
    <s v="CONECTOR RECTO TNC REFERENCIA P/N M39012/26-0011 o P/N 1203013A00E-001"/>
    <n v="39121409"/>
    <s v="Selección abreviada subasta inversa (No disponible)"/>
    <n v="3"/>
    <n v="6"/>
    <n v="20"/>
    <n v="1088400"/>
    <s v="UNIDAD"/>
    <s v=""/>
  </r>
  <r>
    <x v="27"/>
    <s v="02-02-01-004-007-01"/>
    <n v="10"/>
    <s v="Materiales y suministros - Válvulas y tubos electrónicos; componentes electrónicos; sus partes y piezas"/>
    <s v="CONNECTOR DEUTSCH PIN RECEPTACLE 2 CONTACTS"/>
    <n v="39121409"/>
    <s v="Selección abreviada subasta inversa (No disponible)"/>
    <n v="3"/>
    <n v="6"/>
    <n v="4"/>
    <n v="72000"/>
    <s v="UNIDAD"/>
    <s v=""/>
  </r>
  <r>
    <x v="27"/>
    <s v="02-02-01-004-007-01"/>
    <n v="10"/>
    <s v="Materiales y suministros - Válvulas y tubos electrónicos; componentes electrónicos; sus partes y piezas"/>
    <s v="CONNECTOR DEUTSCH PIN RECEPTACLE 3 CONTACTS"/>
    <n v="39121409"/>
    <s v="Selección abreviada subasta inversa (No disponible)"/>
    <n v="3"/>
    <n v="6"/>
    <n v="4"/>
    <n v="72000"/>
    <s v="UNIDAD"/>
    <s v=""/>
  </r>
  <r>
    <x v="27"/>
    <s v="02-02-01-004-007-01"/>
    <n v="10"/>
    <s v="Materiales y suministros - Válvulas y tubos electrónicos; componentes electrónicos; sus partes y piezas"/>
    <s v="CONNECTOR DEUTSCH PIN RECEPTACLE 6 CONTACTS"/>
    <n v="39121409"/>
    <s v="Selección abreviada subasta inversa (No disponible)"/>
    <n v="3"/>
    <n v="6"/>
    <n v="3"/>
    <n v="96000"/>
    <s v="UNIDAD"/>
    <s v=""/>
  </r>
  <r>
    <x v="27"/>
    <s v="02-02-01-004-007-01"/>
    <n v="10"/>
    <s v="Materiales y suministros - Válvulas y tubos electrónicos; componentes electrónicos; sus partes y piezas"/>
    <s v="CONNECTOR DEUTSCH SOCKET PLUG 2 CONTACTS"/>
    <n v="39121409"/>
    <s v="Selección abreviada subasta inversa (No disponible)"/>
    <n v="3"/>
    <n v="6"/>
    <n v="4"/>
    <n v="36000"/>
    <s v="UNIDAD"/>
    <s v=""/>
  </r>
  <r>
    <x v="27"/>
    <s v="02-02-01-004-007-01"/>
    <n v="10"/>
    <s v="Materiales y suministros - Válvulas y tubos electrónicos; componentes electrónicos; sus partes y piezas"/>
    <s v="CONNECTOR DEUTSCH SOCKET PLUG 3 CONTACTS"/>
    <n v="39121409"/>
    <s v="Selección abreviada subasta inversa (No disponible)"/>
    <n v="3"/>
    <n v="6"/>
    <n v="4"/>
    <n v="600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CONTACTO ELECTRICO  REFERENCIA P/N M39029/58-360 NSN 5999-00-473-3551 "/>
    <n v="39121409"/>
    <s v="Selección abreviada subasta inversa (No disponible)"/>
    <n v="3"/>
    <n v="6"/>
    <n v="80"/>
    <n v="1392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CONTACTO ELECTRICO REFERENCIA P/N M39029/63-368 NSN 5999-00-239-3338"/>
    <n v="39121409"/>
    <s v="Selección abreviada subasta inversa (No disponible)"/>
    <n v="3"/>
    <n v="6"/>
    <n v="80"/>
    <n v="220800"/>
    <s v="UNIDAD"/>
    <s v=""/>
  </r>
  <r>
    <x v="27"/>
    <s v="02-02-01-004-006-01"/>
    <n v="10"/>
    <s v="Materiales y suministros - Motores, generadores y transformadores eléctricos y sus partes y piezas"/>
    <s v="CONVERTIDOR DE VOLTAJE DE 28 VOLT A 110 VOLTIOS CON SUPRESOR DE PICOS"/>
    <n v="39121013"/>
    <s v="Selección abreviada subasta inversa (No disponible)"/>
    <n v="3"/>
    <n v="6"/>
    <n v="1"/>
    <n v="4600000"/>
    <s v="UNIDAD"/>
    <s v=""/>
  </r>
  <r>
    <x v="27"/>
    <s v="02-02-01-004-002"/>
    <n v="10"/>
    <s v="Materiales y suministros - Productos metálicos elaborados (excepto maquinaria y equipo)"/>
    <s v="COPA CORTA 12 PUNTAS DE                       1&quot; Y  7/16&quot; CUADRANTE DE 1/2&quot;"/>
    <n v="27112822"/>
    <s v="Selección abreviada subasta inversa (No disponible)"/>
    <n v="3"/>
    <n v="8"/>
    <n v="2"/>
    <n v="30000"/>
    <s v="UNIDAD"/>
    <s v=""/>
  </r>
  <r>
    <x v="27"/>
    <s v="02-02-01-004-002"/>
    <n v="10"/>
    <s v="Materiales y suministros - Productos metálicos elaborados (excepto maquinaria y equipo)"/>
    <s v="COPA PROFUNDA 12 PUNTAS DE                        7/16&quot; CUADRANTE DE 1/4&quot;"/>
    <n v="27112822"/>
    <s v="Selección abreviada subasta inversa (No disponible)"/>
    <n v="3"/>
    <n v="8"/>
    <n v="2"/>
    <n v="30000"/>
    <s v="UNIDAD"/>
    <s v=""/>
  </r>
  <r>
    <x v="27"/>
    <s v="02-02-01-004-002"/>
    <n v="10"/>
    <s v="Materiales y suministros - Productos metálicos elaborados (excepto maquinaria y equipo)"/>
    <s v="COPA PROFUNDA 12 PUNTAS DE                       1&quot;  Y 7/16&quot; CUADRANTE DE 1/2&quot;"/>
    <n v="27112822"/>
    <s v="Selección abreviada subasta inversa (No disponible)"/>
    <n v="3"/>
    <n v="8"/>
    <n v="2"/>
    <n v="30000"/>
    <s v="UNIDAD"/>
    <s v=""/>
  </r>
  <r>
    <x v="27"/>
    <s v="02-02-01-002-007"/>
    <n v="10"/>
    <s v="Materiales y suministros - Artículos textiles (excepto prendas de vestir)"/>
    <s v="CORDON REMOLQUE POLIPROPILENO 2200 LB. 3/8 &quot; X ROLLO"/>
    <n v="31151503"/>
    <s v="Selección abreviada subasta inversa (No disponible)"/>
    <n v="3"/>
    <n v="6"/>
    <n v="2"/>
    <n v="800000"/>
    <s v="UNIDAD"/>
    <s v=""/>
  </r>
  <r>
    <x v="27"/>
    <s v="02-02-01-004-002"/>
    <n v="10"/>
    <s v="Materiales y suministros - Productos metálicos elaborados (excepto maquinaria y equipo)"/>
    <s v="CORTADORA FILTROS DE ACEITE"/>
    <n v="23101508"/>
    <s v="Selección abreviada subasta inversa (No disponible)"/>
    <n v="3"/>
    <n v="8"/>
    <n v="1"/>
    <n v="270000"/>
    <s v="UNIDAD"/>
    <s v=""/>
  </r>
  <r>
    <x v="27"/>
    <s v="02-02-01-004-002"/>
    <n v="10"/>
    <s v="Materiales y suministros - Productos metálicos elaborados (excepto maquinaria y equipo)"/>
    <s v="CORTADORA REMACHES"/>
    <n v="23101508"/>
    <s v="Selección abreviada subasta inversa (No disponible)"/>
    <n v="3"/>
    <n v="8"/>
    <n v="1"/>
    <n v="110850.00000000001"/>
    <s v="UNIDAD"/>
    <s v=""/>
  </r>
  <r>
    <x v="27"/>
    <s v="02-02-01-003-006-09"/>
    <n v="10"/>
    <s v="Materiales y suministros - Otros productos plásticos"/>
    <s v="CUBRE CABLE 16-12 AWG REFERENCIA P/N MS25274-3 NSN 5999-00-729-1628 (YELLOW)"/>
    <n v="39121409"/>
    <s v="Selección abreviada subasta inversa (No disponible)"/>
    <n v="3"/>
    <n v="6"/>
    <n v="100"/>
    <n v="150000"/>
    <s v="UNIDAD"/>
    <s v=""/>
  </r>
  <r>
    <x v="27"/>
    <s v="02-02-01-003-006-09"/>
    <n v="10"/>
    <s v="Materiales y suministros - Otros productos plásticos"/>
    <s v="CUBRE CABLE 16-14 AWG REFERENCIA P/N MS25274-2 NSN 5999-00-280-3499 (BLUE)"/>
    <n v="39121409"/>
    <s v="Selección abreviada subasta inversa (No disponible)"/>
    <n v="3"/>
    <n v="6"/>
    <n v="100"/>
    <n v="60000"/>
    <s v="UNIDAD"/>
    <s v=""/>
  </r>
  <r>
    <x v="27"/>
    <s v="02-02-01-003-006-09"/>
    <n v="10"/>
    <s v="Materiales y suministros - Otros productos plásticos"/>
    <s v="CUBRE CABLE 22-18 AWG REFERENCIA P/N MS25274-1 NSN 5999-01-024-9383 (RED)"/>
    <n v="39121409"/>
    <s v="Selección abreviada subasta inversa (No disponible)"/>
    <n v="3"/>
    <n v="6"/>
    <n v="3"/>
    <n v="63000"/>
    <s v="UNIDAD"/>
    <s v=""/>
  </r>
  <r>
    <x v="27"/>
    <s v="02-02-01-003-005-03"/>
    <n v="10"/>
    <s v="Materiales y suministros - Jabón, preparados para limpieza, perfumes y preparados de tocador"/>
    <s v="DESENGRASANTE PARA MANOS "/>
    <n v="53131608"/>
    <s v="Selección abreviada subasta inversa (No disponible)"/>
    <n v="2"/>
    <n v="6"/>
    <n v="20"/>
    <n v="1937400"/>
    <s v="GALON"/>
    <s v=""/>
  </r>
  <r>
    <x v="27"/>
    <s v="02-02-01-004-002"/>
    <n v="10"/>
    <s v="Materiales y suministros - Productos metálicos elaborados (excepto maquinaria y equipo)"/>
    <s v="DESLIZADORES PARA CIERRE NRO 10"/>
    <n v="53141506"/>
    <s v="Selección abreviada subasta inversa (No disponible)"/>
    <n v="3"/>
    <n v="6"/>
    <n v="20"/>
    <n v="40000"/>
    <s v="UNIDAD"/>
    <s v=""/>
  </r>
  <r>
    <x v="27"/>
    <s v="02-02-01-004-002"/>
    <n v="10"/>
    <s v="Materiales y suministros - Productos metálicos elaborados (excepto maquinaria y equipo)"/>
    <s v="DESTORNILLADOR EN Z JUEGO"/>
    <n v="27111729"/>
    <s v="Selección abreviada subasta inversa (No disponible)"/>
    <n v="3"/>
    <n v="8"/>
    <n v="1"/>
    <n v="18000"/>
    <s v="UNIDAD"/>
    <s v=""/>
  </r>
  <r>
    <x v="27"/>
    <s v="02-02-01-004-002"/>
    <n v="10"/>
    <s v="Materiales y suministros - Productos metálicos elaborados (excepto maquinaria y equipo)"/>
    <s v="DESTORNILLADOR PHILLIPS EXTRA LARGO DE 20&quot; PUNTA #2"/>
    <n v="27111729"/>
    <s v="Selección abreviada subasta inversa (No disponible)"/>
    <n v="3"/>
    <n v="8"/>
    <n v="2"/>
    <n v="150000"/>
    <s v="UNIDAD"/>
    <s v=""/>
  </r>
  <r>
    <x v="27"/>
    <s v="02-02-01-004-002"/>
    <n v="10"/>
    <s v="Materiales y suministros - Productos metálicos elaborados (excepto maquinaria y equipo)"/>
    <s v="DISCO DE CORTE GRANDE"/>
    <n v="27112838"/>
    <s v="Selección abreviada subasta inversa (No disponible)"/>
    <n v="3"/>
    <n v="6"/>
    <n v="20"/>
    <n v="500000"/>
    <s v="UNIDAD"/>
    <s v=""/>
  </r>
  <r>
    <x v="27"/>
    <s v="02-02-01-003-006-09"/>
    <n v="10"/>
    <s v="Materiales y suministros - Otros productos plásticos"/>
    <s v="EMPALME 16-14"/>
    <n v="39121409"/>
    <s v="Selección abreviada subasta inversa (No disponible)"/>
    <n v="3"/>
    <n v="6"/>
    <n v="40"/>
    <n v="60000"/>
    <s v="UNIDAD"/>
    <s v=""/>
  </r>
  <r>
    <x v="27"/>
    <s v="02-02-01-003-006-09"/>
    <n v="10"/>
    <s v="Materiales y suministros - Otros productos plásticos"/>
    <s v="EMPALME 22-18"/>
    <n v="39121409"/>
    <s v="Selección abreviada subasta inversa (No disponible)"/>
    <n v="3"/>
    <n v="6"/>
    <n v="40"/>
    <n v="60000"/>
    <s v="UNIDAD"/>
    <s v=""/>
  </r>
  <r>
    <x v="27"/>
    <s v="02-02-01-003-006-09"/>
    <n v="10"/>
    <s v="Materiales y suministros - Otros productos plásticos"/>
    <s v="ESPUMA NPH ANTIFLAMA  190cm largo X 90 cm ancho X 5cm de espesor "/>
    <n v="13111301"/>
    <s v="Selección abreviada subasta inversa (No disponible)"/>
    <n v="3"/>
    <n v="6"/>
    <n v="6"/>
    <n v="2400000"/>
    <s v="UNIDAD"/>
    <s v=""/>
  </r>
  <r>
    <x v="27"/>
    <s v="02-02-01-003-006-09"/>
    <n v="10"/>
    <s v="Materiales y suministros - Otros productos plásticos"/>
    <s v="ESPUMA ROSADA DE 5 CMS DE GROSOR"/>
    <n v="13111301"/>
    <s v="Selección abreviada subasta inversa (No disponible)"/>
    <n v="3"/>
    <n v="6"/>
    <n v="4"/>
    <n v="240000"/>
    <s v="UNIDAD"/>
    <s v=""/>
  </r>
  <r>
    <x v="27"/>
    <s v="02-02-01-004-006-02"/>
    <n v="10"/>
    <s v="Materiales y suministros - Aparatos de control eléctrico y distribución de electricidad y sus partes y piezas"/>
    <s v="EXTENSION ELECTRICA FIJA 50FT / 15M CON MULTITOMA Y CARRETE COLOR AMARILLO, ENCHUFE TRIPLE"/>
    <n v="39121440"/>
    <s v="Selección abreviada subasta inversa (No disponible)"/>
    <n v="3"/>
    <n v="8"/>
    <n v="2"/>
    <n v="700000"/>
    <s v="UNIDAD"/>
    <s v=""/>
  </r>
  <r>
    <x v="27"/>
    <s v="02-02-01-004-002"/>
    <n v="10"/>
    <s v="Materiales y suministros - Productos metálicos elaborados (excepto maquinaria y equipo)"/>
    <s v="EXTRACTOR / REMOVEDOR DE PINES"/>
    <n v="27111712"/>
    <s v="Selección abreviada subasta inversa (No disponible)"/>
    <n v="3"/>
    <n v="6"/>
    <n v="10"/>
    <n v="90000"/>
    <s v="UNIDAD"/>
    <s v=""/>
  </r>
  <r>
    <x v="27"/>
    <s v="02-02-01-004-002"/>
    <n v="10"/>
    <s v="Materiales y suministros - Productos metálicos elaborados (excepto maquinaria y equipo)"/>
    <s v="EXTRACTOR / REMOVEDOR DE PINES"/>
    <n v="27111712"/>
    <s v="Selección abreviada subasta inversa (No disponible)"/>
    <n v="3"/>
    <n v="6"/>
    <n v="10"/>
    <n v="90000"/>
    <s v="UNIDAD"/>
    <s v=""/>
  </r>
  <r>
    <x v="27"/>
    <s v="02-02-01-004-002"/>
    <n v="10"/>
    <s v="Materiales y suministros - Productos metálicos elaborados (excepto maquinaria y equipo)"/>
    <s v="EXTRACTOR / REMOVEDOR DE PINES"/>
    <n v="27111712"/>
    <s v="Selección abreviada subasta inversa (No disponible)"/>
    <n v="3"/>
    <n v="6"/>
    <n v="10"/>
    <n v="90000"/>
    <s v="UNIDAD"/>
    <s v=""/>
  </r>
  <r>
    <x v="27"/>
    <s v="02-02-01-004-002"/>
    <n v="10"/>
    <s v="Materiales y suministros - Productos metálicos elaborados (excepto maquinaria y equipo)"/>
    <s v="EXTRACTOR PARA CONTACTOS / TERMINALES DE BANDEJA"/>
    <n v="27112822"/>
    <s v="Selección abreviada subasta inversa (No disponible)"/>
    <n v="3"/>
    <n v="8"/>
    <n v="2"/>
    <n v="100000"/>
    <s v="UNIDAD"/>
    <s v=""/>
  </r>
  <r>
    <x v="27"/>
    <s v="02-02-01-002-006"/>
    <n v="10"/>
    <s v="Materiales y suministros - Hilados e hilos; tejidos de fibras textiles incluso afelpados"/>
    <s v="FIBRA DE ALGODÓN MOLIDA X LIBRA"/>
    <n v="11151512"/>
    <s v="Selección abreviada subasta inversa (No disponible)"/>
    <n v="3"/>
    <n v="6"/>
    <n v="3"/>
    <n v="41850.000000000007"/>
    <s v="UNIDAD"/>
    <s v=""/>
  </r>
  <r>
    <x v="27"/>
    <s v="02-02-01-003-007-01"/>
    <n v="10"/>
    <s v="Materiales y suministros - Vidrio y productos de vidrio"/>
    <s v="FIBRA DE VIDRIO BGF 7781X50 497A FINISH"/>
    <n v="11151512"/>
    <s v="Selección abreviada subasta inversa (No disponible)"/>
    <n v="3"/>
    <n v="6"/>
    <n v="2"/>
    <n v="70000"/>
    <s v="UNIDAD"/>
    <s v=""/>
  </r>
  <r>
    <x v="27"/>
    <s v="02-02-01-004-002"/>
    <n v="10"/>
    <s v="Materiales y suministros - Productos metálicos elaborados (excepto maquinaria y equipo)"/>
    <s v="FLUX LIQUIDO PARA SOLDAR REWORK"/>
    <n v="23271807"/>
    <s v="Selección abreviada subasta inversa (No disponible)"/>
    <n v="3"/>
    <n v="6"/>
    <n v="3"/>
    <n v="80700"/>
    <s v="UNIDAD"/>
    <s v=""/>
  </r>
  <r>
    <x v="27"/>
    <s v="02-02-01-003-003-04"/>
    <n v="10"/>
    <s v="Materiales y suministros - Gas de petróleo y otros hidrocarburos gaseosos (excepto gas natural)"/>
    <s v="GAS BUTANO, GAS UNIVERSAL PARA SOLDADORE"/>
    <n v="15111505"/>
    <s v="Selección abreviada subasta inversa (No disponible)"/>
    <n v="3"/>
    <n v="6"/>
    <n v="20"/>
    <n v="140000"/>
    <s v="UNIDAD"/>
    <s v=""/>
  </r>
  <r>
    <x v="27"/>
    <s v="02-02-01-004-003-02"/>
    <n v="10"/>
    <s v="Materiales y suministros - Bombas, compresores, motores de fuerza hidráulica y motores de potencia neumática y válvulas y sus partes y piezas"/>
    <s v="GENERADOR DE VACIO"/>
    <n v="40151502"/>
    <s v="Selección abreviada subasta inversa (No disponible)"/>
    <n v="3"/>
    <n v="8"/>
    <n v="1"/>
    <n v="6000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GRAMERA DIGITAL DE 2000 GRAMOS"/>
    <n v="41111507"/>
    <s v="Selección abreviada subasta inversa (No disponible)"/>
    <n v="3"/>
    <n v="8"/>
    <n v="2"/>
    <n v="500000"/>
    <s v="UNIDAD"/>
    <s v=""/>
  </r>
  <r>
    <x v="27"/>
    <s v="02-02-01-004-002"/>
    <n v="10"/>
    <s v="Materiales y suministros - Productos metálicos elaborados (excepto maquinaria y equipo)"/>
    <s v="GRILLETE DE ENLACE DÉBIL TOST, SISTEMA INDIVIDUAL CON FUNDA PROTECTORA, PERNO M6X20"/>
    <n v="20121445"/>
    <s v="Selección abreviada subasta inversa (No disponible)"/>
    <n v="3"/>
    <n v="6"/>
    <n v="8"/>
    <n v="320000"/>
    <s v="UNIDAD"/>
    <s v=""/>
  </r>
  <r>
    <x v="27"/>
    <s v="02-01-01-004-003-05"/>
    <n v="10"/>
    <s v="Activos fijos - Equipo de elevación y manipulación y sus partes y piezas"/>
    <s v="GRUA DIFERENCIAL POLIPASTO DE CADENA"/>
    <n v="24101649"/>
    <s v="Selección abreviada subasta inversa (No disponible)"/>
    <n v="3"/>
    <n v="8"/>
    <n v="1"/>
    <n v="1300000"/>
    <s v="UNIDAD"/>
    <s v=""/>
  </r>
  <r>
    <x v="27"/>
    <s v="02-02-01-003-006-02"/>
    <n v="10"/>
    <s v="Materiales y suministros - Otros productos de caucho"/>
    <s v="GUANTE PLASTICOS NITRILO X CAJA"/>
    <n v="31211910"/>
    <s v="Selección abreviada subasta inversa (No disponible)"/>
    <n v="3"/>
    <n v="6"/>
    <n v="80"/>
    <n v="4800000"/>
    <s v="UNIDAD"/>
    <s v=""/>
  </r>
  <r>
    <x v="27"/>
    <s v="02-02-01-004-002"/>
    <n v="10"/>
    <s v="Materiales y suministros - Productos metálicos elaborados (excepto maquinaria y equipo)"/>
    <s v="HERRAMIENTA CONEXIÓN  VERIFICACIÓN DE PRESIÓN DEL BUJE DE VARILLA"/>
    <n v="27112822"/>
    <s v="Selección abreviada subasta inversa (No disponible)"/>
    <n v="3"/>
    <n v="8"/>
    <n v="1"/>
    <n v="700000"/>
    <s v="UNIDAD"/>
    <s v=""/>
  </r>
  <r>
    <x v="27"/>
    <s v="02-02-01-004-002"/>
    <n v="10"/>
    <s v="Materiales y suministros - Productos metálicos elaborados (excepto maquinaria y equipo)"/>
    <s v="HERRAMIENTA MANTENIMIENTO DE AERONAVES PARA PC CON GABINETE DE RODILLOS DE 27 &quot;Y COFRE SUPERIOR - JTS-0411AIRBX2"/>
    <n v="27111729"/>
    <s v="Selección abreviada subasta inversa (No disponible)"/>
    <n v="3"/>
    <n v="8"/>
    <n v="1"/>
    <n v="45000000"/>
    <s v="UNIDAD"/>
    <s v=""/>
  </r>
  <r>
    <x v="27"/>
    <s v="02-02-01-004-002"/>
    <n v="10"/>
    <s v="Materiales y suministros - Productos metálicos elaborados (excepto maquinaria y equipo)"/>
    <s v="HOJA DE SEGUETA"/>
    <n v="27111552"/>
    <s v="Selección abreviada subasta inversa (No disponible)"/>
    <n v="3"/>
    <n v="6"/>
    <n v="30"/>
    <n v="135000"/>
    <s v="UNIDAD"/>
    <s v=""/>
  </r>
  <r>
    <x v="27"/>
    <s v="02-02-01-003-005-04"/>
    <n v="10"/>
    <s v="Materiales y suministros - Productos químicos n. C. P."/>
    <s v="HYSOL EA 9309 NA  "/>
    <n v="12191602"/>
    <s v="Selección abreviada subasta inversa (No disponible)"/>
    <n v="3"/>
    <n v="6"/>
    <n v="2"/>
    <n v="640000"/>
    <s v="UNIDAD"/>
    <s v=""/>
  </r>
  <r>
    <x v="27"/>
    <s v="02-02-01-003-005-04"/>
    <n v="10"/>
    <s v="Materiales y suministros - Productos químicos n. C. P."/>
    <s v="HYSOL EA 9309.3NA "/>
    <n v="12191602"/>
    <s v="Selección abreviada subasta inversa (No disponible)"/>
    <n v="3"/>
    <n v="6"/>
    <n v="1"/>
    <n v="325000"/>
    <s v="UNIDAD"/>
    <s v=""/>
  </r>
  <r>
    <x v="27"/>
    <s v="02-02-01-003-005-04"/>
    <n v="10"/>
    <s v="Materiales y suministros - Productos químicos n. C. P."/>
    <s v="HYSOL EA 9309.3NA   CLASS B"/>
    <n v="12191602"/>
    <s v="Selección abreviada subasta inversa (No disponible)"/>
    <n v="3"/>
    <n v="6"/>
    <n v="2"/>
    <n v="700000"/>
    <s v="UNIDAD"/>
    <s v=""/>
  </r>
  <r>
    <x v="27"/>
    <s v="02-02-01-004-003-09"/>
    <n v="10"/>
    <s v="Materiales y suministros - Otras máquinas para usos generales y sus partes y piezas"/>
    <s v="INDICADOR DE TORQUE NARANJA"/>
    <n v="15121520"/>
    <s v="Selección abreviada subasta inversa (No disponible)"/>
    <n v="3"/>
    <n v="6"/>
    <n v="40"/>
    <n v="600000"/>
    <s v="UNIDAD"/>
    <s v=""/>
  </r>
  <r>
    <x v="27"/>
    <s v="02-02-01-003-005-04"/>
    <n v="10"/>
    <s v="Materiales y suministros - Productos químicos n. C. P."/>
    <s v="INHIBIDOR DE CORROSION  LPS 1"/>
    <n v="15121514"/>
    <s v="Selección abreviada subasta inversa (No disponible)"/>
    <n v="3"/>
    <n v="6"/>
    <n v="10"/>
    <n v="400000"/>
    <s v="UNIDAD"/>
    <s v=""/>
  </r>
  <r>
    <x v="27"/>
    <s v="02-02-01-003-005-04"/>
    <n v="10"/>
    <s v="Materiales y suministros - Productos químicos n. C. P."/>
    <s v="INHIBIDOR DE CORROSION  LPS 2"/>
    <n v="15121514"/>
    <s v="Selección abreviada subasta inversa (No disponible)"/>
    <n v="3"/>
    <n v="6"/>
    <n v="10"/>
    <n v="400000"/>
    <s v="UNIDAD"/>
    <s v=""/>
  </r>
  <r>
    <x v="27"/>
    <s v="02-02-01-003-005-04"/>
    <n v="10"/>
    <s v="Materiales y suministros - Productos químicos n. C. P."/>
    <s v="INHIBIDOR DE CORROSION SP-350"/>
    <n v="15121514"/>
    <s v="Selección abreviada subasta inversa (No disponible)"/>
    <n v="3"/>
    <n v="6"/>
    <n v="6"/>
    <n v="300000"/>
    <s v="UNIDAD"/>
    <s v=""/>
  </r>
  <r>
    <x v="27"/>
    <s v="02-02-01-003-005-04"/>
    <n v="10"/>
    <s v="Materiales y suministros - Productos químicos n. C. P."/>
    <s v="INHIBIDOR DE CORROSION SP-400"/>
    <n v="15121514"/>
    <s v="Selección abreviada subasta inversa (No disponible)"/>
    <n v="3"/>
    <n v="6"/>
    <n v="10"/>
    <n v="800000"/>
    <s v="UNIDAD"/>
    <s v=""/>
  </r>
  <r>
    <x v="27"/>
    <s v="02-02-01-004-006-02"/>
    <n v="10"/>
    <s v="Materiales y suministros - Aparatos de control eléctrico y distribución de electricidad y sus partes y piezas"/>
    <s v="INTERRUPTOR"/>
    <n v="20121445"/>
    <s v="Selección abreviada subasta inversa (No disponible)"/>
    <n v="3"/>
    <n v="6"/>
    <n v="1"/>
    <n v="100000"/>
    <s v="UNIDAD"/>
    <s v=""/>
  </r>
  <r>
    <x v="27"/>
    <s v="02-02-01-004-002"/>
    <n v="10"/>
    <s v="Materiales y suministros - Productos metálicos elaborados (excepto maquinaria y equipo)"/>
    <s v="INYECTOR ACEITE HUMO "/>
    <n v="20121445"/>
    <s v="Selección abreviada subasta inversa (No disponible)"/>
    <n v="3"/>
    <n v="6"/>
    <n v="2"/>
    <n v="480000"/>
    <s v="UNIDAD"/>
    <s v=""/>
  </r>
  <r>
    <x v="27"/>
    <s v="02-02-01-003-005-03"/>
    <n v="10"/>
    <s v="Materiales y suministros - Jabón, preparados para limpieza, perfumes y preparados de tocador"/>
    <s v="JABON LAVADO DE COMPRESOR TURBINA X CANECA 55 GALON"/>
    <n v="53131608"/>
    <s v="Selección abreviada subasta inversa (No disponible)"/>
    <n v="2"/>
    <n v="6"/>
    <n v="4"/>
    <n v="300000"/>
    <s v="UNIDAD"/>
    <s v=""/>
  </r>
  <r>
    <x v="27"/>
    <s v="02-02-01-003-005-03"/>
    <n v="10"/>
    <s v="Materiales y suministros - Jabón, preparados para limpieza, perfumes y preparados de tocador"/>
    <s v="JABON LIQUIDO PARA ROPA "/>
    <n v="53131608"/>
    <s v="Selección abreviada subasta inversa (No disponible)"/>
    <n v="2"/>
    <n v="6"/>
    <n v="10"/>
    <n v="319000"/>
    <s v="GALON"/>
    <s v=""/>
  </r>
  <r>
    <x v="27"/>
    <s v="02-02-01-003-007-09"/>
    <n v="10"/>
    <s v="Materiales y suministros - Otros productos minerales no metálicos n. C. P."/>
    <s v="LIJA FLEXIBLE DIAMOND "/>
    <n v="11101502"/>
    <s v="Selección abreviada subasta inversa (No disponible)"/>
    <n v="3"/>
    <n v="6"/>
    <n v="2"/>
    <n v="109560.00000000001"/>
    <s v="UNIDAD"/>
    <s v=""/>
  </r>
  <r>
    <x v="27"/>
    <s v="02-02-01-003-007-09"/>
    <n v="10"/>
    <s v="Materiales y suministros - Otros productos minerales no metálicos n. C. P."/>
    <s v="LIJA ROJA 120 X CAJA 100 UNIDADES"/>
    <n v="11101502"/>
    <s v="Selección abreviada subasta inversa (No disponible)"/>
    <n v="3"/>
    <n v="6"/>
    <n v="1"/>
    <n v="175000"/>
    <s v="UNIDAD"/>
    <s v=""/>
  </r>
  <r>
    <x v="27"/>
    <s v="02-02-01-003-007-09"/>
    <n v="10"/>
    <s v="Materiales y suministros - Otros productos minerales no metálicos n. C. P."/>
    <s v="LIJA ROJA 150 X CAJA 100 UNIDADES"/>
    <n v="11101502"/>
    <s v="Selección abreviada subasta inversa (No disponible)"/>
    <n v="3"/>
    <n v="6"/>
    <n v="1"/>
    <n v="175000"/>
    <s v="UNIDAD"/>
    <s v=""/>
  </r>
  <r>
    <x v="27"/>
    <s v="02-02-01-003-007-09"/>
    <n v="10"/>
    <s v="Materiales y suministros - Otros productos minerales no metálicos n. C. P."/>
    <s v="LIJA ROJA 220 X CAJA 100 UNIDADES"/>
    <n v="11101502"/>
    <s v="Selección abreviada subasta inversa (No disponible)"/>
    <n v="3"/>
    <n v="6"/>
    <n v="1"/>
    <n v="175000"/>
    <s v="UNIDAD"/>
    <s v=""/>
  </r>
  <r>
    <x v="27"/>
    <s v="02-02-01-003-007-09"/>
    <n v="10"/>
    <s v="Materiales y suministros - Otros productos minerales no metálicos n. C. P."/>
    <s v="LIJA ROJA 320 X CAJA 100 UNIDADES"/>
    <n v="11101502"/>
    <s v="Selección abreviada subasta inversa (No disponible)"/>
    <n v="3"/>
    <n v="6"/>
    <n v="1"/>
    <n v="175000"/>
    <s v="UNIDAD"/>
    <s v=""/>
  </r>
  <r>
    <x v="27"/>
    <s v="02-02-01-003-007-09"/>
    <n v="10"/>
    <s v="Materiales y suministros - Otros productos minerales no metálicos n. C. P."/>
    <s v="LIJA ROJA 380 X CAJA 100 UNIDADES"/>
    <n v="11101502"/>
    <s v="Selección abreviada subasta inversa (No disponible)"/>
    <n v="3"/>
    <n v="6"/>
    <n v="1"/>
    <n v="175000"/>
    <s v="UNIDAD"/>
    <s v=""/>
  </r>
  <r>
    <x v="27"/>
    <s v="02-02-01-003-007-09"/>
    <n v="10"/>
    <s v="Materiales y suministros - Otros productos minerales no metálicos n. C. P."/>
    <s v="LIJA ROJA 600 X CAJA 100 UNIDADES"/>
    <n v="11101502"/>
    <s v="Selección abreviada subasta inversa (No disponible)"/>
    <n v="3"/>
    <n v="6"/>
    <n v="1"/>
    <n v="175000"/>
    <s v="UNIDAD"/>
    <s v=""/>
  </r>
  <r>
    <x v="27"/>
    <s v="02-02-01-003-005-04"/>
    <n v="10"/>
    <s v="Materiales y suministros - Productos químicos n. C. P."/>
    <s v="LIMPIADOR ELECTRONICO CRC"/>
    <n v="42281704"/>
    <s v="Selección abreviada subasta inversa (No disponible)"/>
    <n v="3"/>
    <n v="6"/>
    <n v="20"/>
    <n v="360000"/>
    <s v="UNIDAD"/>
    <s v=""/>
  </r>
  <r>
    <x v="27"/>
    <s v="02-02-01-003-005-04"/>
    <n v="10"/>
    <s v="Materiales y suministros - Productos químicos n. C. P."/>
    <s v="LIMPIADOR ELECTRONICO CRC"/>
    <n v="42281704"/>
    <s v="Selección abreviada subasta inversa (No disponible)"/>
    <n v="3"/>
    <n v="6"/>
    <n v="80"/>
    <n v="1440000"/>
    <s v="UNIDAD"/>
    <s v=""/>
  </r>
  <r>
    <x v="27"/>
    <s v="02-02-01-003-005-04"/>
    <n v="10"/>
    <s v="Materiales y suministros - Productos químicos n. C. P."/>
    <s v="LIMPIADOR Y REMOVEDOR DE PARTICULAS X CAJA 12 UNIDADES"/>
    <n v="23281902"/>
    <s v="Selección abreviada subasta inversa (No disponible)"/>
    <n v="3"/>
    <n v="6"/>
    <n v="3"/>
    <n v="2340000"/>
    <s v="UNIDAD"/>
    <s v=""/>
  </r>
  <r>
    <x v="27"/>
    <s v="02-02-01-004-006-05"/>
    <n v="10"/>
    <s v="Materiales y suministros - Lámparas eléctricas de incandescencia o descarga; lámparas de arco, equipo para alumbrado eléctrico; sus partes y piezas"/>
    <s v="LINTERNA INSPECCION DE ENFOQUE CON PILA AAA"/>
    <n v="39111610"/>
    <s v="Selección abreviada subasta inversa (No disponible)"/>
    <n v="3"/>
    <n v="8"/>
    <n v="1"/>
    <n v="60000"/>
    <s v="UNIDAD"/>
    <s v=""/>
  </r>
  <r>
    <x v="27"/>
    <s v="02-02-01-003-006-01"/>
    <n v="10"/>
    <s v="Materiales y suministros - Llantas de caucho y neumáticos (cámaras de aire)"/>
    <s v="LLANTA 11,2-24"/>
    <n v="25172503"/>
    <s v="Selección abreviada subasta inversa (No disponible)"/>
    <n v="3"/>
    <n v="6"/>
    <n v="4"/>
    <n v="1800000"/>
    <s v="UNIDAD"/>
    <s v=""/>
  </r>
  <r>
    <x v="27"/>
    <s v="02-02-01-003-006-01"/>
    <n v="10"/>
    <s v="Materiales y suministros - Llantas de caucho y neumáticos (cámaras de aire)"/>
    <s v="LLANTA 225/75 R15"/>
    <n v="25172503"/>
    <s v="Selección abreviada subasta inversa (No disponible)"/>
    <n v="3"/>
    <n v="6"/>
    <n v="4"/>
    <n v="1520000"/>
    <s v="UNIDAD"/>
    <s v=""/>
  </r>
  <r>
    <x v="27"/>
    <s v="02-02-01-003-006-01"/>
    <n v="10"/>
    <s v="Materiales y suministros - Llantas de caucho y neumáticos (cámaras de aire)"/>
    <s v="LLANTA 255/70 R16"/>
    <n v="25172503"/>
    <s v="Selección abreviada subasta inversa (No disponible)"/>
    <n v="3"/>
    <n v="6"/>
    <n v="6"/>
    <n v="1920000"/>
    <s v="UNIDAD"/>
    <s v=""/>
  </r>
  <r>
    <x v="27"/>
    <s v="02-02-01-003-006-01"/>
    <n v="10"/>
    <s v="Materiales y suministros - Llantas de caucho y neumáticos (cámaras de aire)"/>
    <s v="LLANTA 4,80/4,00-8"/>
    <n v="25172503"/>
    <s v="Selección abreviada subasta inversa (No disponible)"/>
    <n v="3"/>
    <n v="6"/>
    <n v="2"/>
    <n v="860000"/>
    <s v="UNIDAD"/>
    <s v=""/>
  </r>
  <r>
    <x v="27"/>
    <s v="02-02-01-003-006-01"/>
    <n v="10"/>
    <s v="Materiales y suministros - Llantas de caucho y neumáticos (cámaras de aire)"/>
    <s v="LLANTA 5,70/5,00-8 NHS"/>
    <n v="25172503"/>
    <s v="Selección abreviada subasta inversa (No disponible)"/>
    <n v="3"/>
    <n v="6"/>
    <n v="4"/>
    <n v="1520000"/>
    <s v="UNIDAD"/>
    <s v=""/>
  </r>
  <r>
    <x v="27"/>
    <s v="02-02-01-003-006-01"/>
    <n v="10"/>
    <s v="Materiales y suministros - Llantas de caucho y neumáticos (cámaras de aire)"/>
    <s v="LLANTA 600-9"/>
    <n v="25172503"/>
    <s v="Selección abreviada subasta inversa (No disponible)"/>
    <n v="3"/>
    <n v="6"/>
    <n v="6"/>
    <n v="2100000"/>
    <s v="UNIDAD"/>
    <s v=""/>
  </r>
  <r>
    <x v="27"/>
    <s v="02-02-01-004-002"/>
    <n v="10"/>
    <s v="Materiales y suministros - Productos metálicos elaborados (excepto maquinaria y equipo)"/>
    <s v="LLAVE ALLEN JUEGO DESDE 0,028MM HASTA 3/4&quot;"/>
    <n v="27111729"/>
    <s v="Selección abreviada subasta inversa (No disponible)"/>
    <n v="3"/>
    <n v="6"/>
    <n v="2"/>
    <n v="840000"/>
    <s v="UNIDAD"/>
    <s v=""/>
  </r>
  <r>
    <x v="27"/>
    <s v="02-02-01-004-002"/>
    <n v="10"/>
    <s v="Materiales y suministros - Productos metálicos elaborados (excepto maquinaria y equipo)"/>
    <s v="LLAVE CILINDRO 1/2&quot;"/>
    <n v="27111729"/>
    <s v="Selección abreviada subasta inversa (No disponible)"/>
    <n v="3"/>
    <n v="8"/>
    <n v="1"/>
    <n v="204000"/>
    <s v="UNIDAD"/>
    <s v=""/>
  </r>
  <r>
    <x v="27"/>
    <s v="02-02-01-004-002"/>
    <n v="10"/>
    <s v="Materiales y suministros - Productos metálicos elaborados (excepto maquinaria y equipo)"/>
    <s v="LLAVE CILINDRO 3/8&quot;"/>
    <n v="27111729"/>
    <s v="Selección abreviada subasta inversa (No disponible)"/>
    <n v="3"/>
    <n v="8"/>
    <n v="1"/>
    <n v="204000"/>
    <s v="UNIDAD"/>
    <s v=""/>
  </r>
  <r>
    <x v="27"/>
    <s v="02-02-01-004-002"/>
    <n v="10"/>
    <s v="Materiales y suministros - Productos metálicos elaborados (excepto maquinaria y equipo)"/>
    <s v="LLAVE DE PIE CUADRADO DE 1&quot; y 1/2&quot; CUADRANTE DE 3/8"/>
    <n v="27111729"/>
    <s v="Selección abreviada subasta inversa (No disponible)"/>
    <n v="3"/>
    <n v="8"/>
    <n v="2"/>
    <n v="190000"/>
    <s v="UNIDAD"/>
    <s v=""/>
  </r>
  <r>
    <x v="27"/>
    <s v="02-02-01-004-002"/>
    <n v="10"/>
    <s v="Materiales y suministros - Productos metálicos elaborados (excepto maquinaria y equipo)"/>
    <s v="LLAVE MINIATURA JUEGO"/>
    <n v="27111729"/>
    <s v="Selección abreviada subasta inversa (No disponible)"/>
    <n v="3"/>
    <n v="8"/>
    <n v="1"/>
    <n v="400000"/>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556"/>
    <n v="15121514"/>
    <s v="Selección abreviada subasta inversa (No disponible)"/>
    <n v="2"/>
    <n v="6"/>
    <n v="90"/>
    <n v="1530000"/>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Selección abreviada subasta inversa (No disponible)"/>
    <n v="2"/>
    <n v="6"/>
    <n v="15"/>
    <n v="1800000"/>
    <s v="GALON"/>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Selección abreviada subasta inversa (No disponible)"/>
    <n v="2"/>
    <n v="6"/>
    <n v="95"/>
    <n v="1995000"/>
    <s v="UNIDAD"/>
    <s v=""/>
  </r>
  <r>
    <x v="27"/>
    <s v="02-02-01-004-008-03"/>
    <n v="10"/>
    <s v="Materiales y suministros - Instrumentos ópticos y equipo fotográfico; partes, piezas y accesorios"/>
    <s v="LUPA KIT 10X"/>
    <n v="20121445"/>
    <s v="Selección abreviada subasta inversa (No disponible)"/>
    <n v="3"/>
    <n v="6"/>
    <n v="1"/>
    <n v="500000"/>
    <s v="UNIDAD"/>
    <s v=""/>
  </r>
  <r>
    <x v="27"/>
    <s v="02-02-01-004-006-05"/>
    <n v="10"/>
    <s v="Materiales y suministros - Lámparas eléctricas de incandescencia o descarga; lámparas de arco, equipo para alumbrado eléctrico; sus partes y piezas"/>
    <s v="LUZ FRIA PORTATIL DE 500 LUMENS CON CARGADOR"/>
    <n v="39111610"/>
    <s v="Selección abreviada subasta inversa (No disponible)"/>
    <n v="3"/>
    <n v="8"/>
    <n v="3"/>
    <n v="1050000"/>
    <s v="UNIDAD"/>
    <s v=""/>
  </r>
  <r>
    <x v="27"/>
    <s v="02-02-01-004-002"/>
    <n v="10"/>
    <s v="Materiales y suministros - Productos metálicos elaborados (excepto maquinaria y equipo)"/>
    <s v="MANGA PROTECTORA DE ENLACE DÉBIL TOST, ENLACE DÉBIL DE INSERCIÓN SIMPLE"/>
    <n v="20121445"/>
    <s v="Selección abreviada subasta inversa (No disponible)"/>
    <n v="3"/>
    <n v="6"/>
    <n v="4"/>
    <n v="140000"/>
    <s v="UNIDAD"/>
    <s v=""/>
  </r>
  <r>
    <x v="27"/>
    <s v="02-02-01-003-006-09"/>
    <n v="10"/>
    <s v="Materiales y suministros - Otros productos plásticos"/>
    <s v="MANGUERA ACERO INOXIDABLE TRENZADO CON TEFLON LINNER 1/4 &quot;"/>
    <n v="40142007"/>
    <s v="Selección abreviada subasta inversa (No disponible)"/>
    <n v="3"/>
    <n v="6"/>
    <n v="5"/>
    <n v="210000"/>
    <s v="METRO"/>
    <s v=""/>
  </r>
  <r>
    <x v="27"/>
    <s v="02-02-01-003-006-09"/>
    <n v="10"/>
    <s v="Materiales y suministros - Otros productos plásticos"/>
    <s v="MANGUERA DE VACÍO CON ACOPLE"/>
    <n v="40142007"/>
    <s v="Selección abreviada subasta inversa (No disponible)"/>
    <n v="3"/>
    <n v="6"/>
    <n v="1"/>
    <n v="7500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MANOMETRO DIAL PRESSURE GAUGE DE  6 A 160PSI"/>
    <n v="41103311"/>
    <s v="Selección abreviada subasta inversa (No disponible)"/>
    <n v="3"/>
    <n v="8"/>
    <n v="2"/>
    <n v="3000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MANOMETRO DIGITAL INFLADOR DE NEUMATICOS DE 5 A 150 PSI"/>
    <n v="41103311"/>
    <s v="Selección abreviada subasta inversa (No disponible)"/>
    <n v="3"/>
    <n v="8"/>
    <n v="1"/>
    <n v="180000"/>
    <s v="UNIDAD"/>
    <s v=""/>
  </r>
  <r>
    <x v="27"/>
    <s v="02-02-02-008-007-01-5"/>
    <n v="10"/>
    <s v="Adquisición de servicios - Servicios de mantenimiento y reparación de otra maquinaria y otro equipo"/>
    <s v="MANTENIMIENTO CARRO DE OXIGENO / OXYGEN BOOSTER MAINTENANCE"/>
    <n v="72151800"/>
    <s v="Selección abreviada menor cuantía"/>
    <n v="3"/>
    <n v="8"/>
    <n v="1"/>
    <n v="6000000"/>
    <s v="GLOBAL"/>
    <s v=""/>
  </r>
  <r>
    <x v="27"/>
    <s v="02-02-02-008-007-01-5"/>
    <n v="10"/>
    <s v="Adquisición de servicios - Servicios de mantenimiento y reparación de otra maquinaria y otro equipo"/>
    <s v="MANTENIMIENTO COMPRESOR INGERSOLL RAND  AME 0730 "/>
    <n v="72151800"/>
    <s v="Selección abreviada menor cuantía"/>
    <n v="3"/>
    <n v="8"/>
    <n v="1"/>
    <n v="12000000"/>
    <s v="GLOBAL"/>
    <s v=""/>
  </r>
  <r>
    <x v="27"/>
    <s v="02-02-02-008-007-01-5"/>
    <n v="10"/>
    <s v="Adquisición de servicios - Servicios de mantenimiento y reparación de otra maquinaria y otro equipo"/>
    <s v="MANTENIMIENTO COMPRESORES PORTATILES "/>
    <n v="72151800"/>
    <s v="Selección abreviada menor cuantía"/>
    <n v="3"/>
    <n v="8"/>
    <n v="1"/>
    <n v="2000000"/>
    <s v="GLOBAL"/>
    <s v=""/>
  </r>
  <r>
    <x v="27"/>
    <s v="02-02-02-008-007-01-5"/>
    <n v="10"/>
    <s v="Adquisición de servicios - Servicios de mantenimiento y reparación de otra maquinaria y otro equipo"/>
    <s v="MANTENIMIENTO GATO CAIMAN 10 TONELADAS"/>
    <n v="72151800"/>
    <s v="Selección abreviada menor cuantía"/>
    <n v="3"/>
    <n v="8"/>
    <n v="1"/>
    <n v="1500000"/>
    <s v="GLOBAL"/>
    <s v=""/>
  </r>
  <r>
    <x v="27"/>
    <s v="02-02-02-008-007-01-5"/>
    <n v="10"/>
    <s v="Adquisición de servicios - Servicios de mantenimiento y reparación de otra maquinaria y otro equipo"/>
    <s v="MANTENIMIENTO GATO CAIMAN 4 TONELADAS"/>
    <n v="72151800"/>
    <s v="Selección abreviada menor cuantía"/>
    <n v="3"/>
    <n v="8"/>
    <n v="1"/>
    <n v="1200000"/>
    <s v="GLOBAL"/>
    <s v=""/>
  </r>
  <r>
    <x v="27"/>
    <s v="02-02-02-008-007-01-5"/>
    <n v="10"/>
    <s v="Adquisición de servicios - Servicios de mantenimiento y reparación de otra maquinaria y otro equipo"/>
    <s v="MANTENIMIENTO GATO PARA T-34  "/>
    <n v="72151800"/>
    <s v="Selección abreviada menor cuantía"/>
    <n v="3"/>
    <n v="8"/>
    <n v="1"/>
    <n v="2200000"/>
    <s v="GLOBAL"/>
    <s v=""/>
  </r>
  <r>
    <x v="27"/>
    <s v="02-02-02-008-007-01-5"/>
    <n v="10"/>
    <s v="Adquisición de servicios - Servicios de mantenimiento y reparación de otra maquinaria y otro equipo"/>
    <s v="MANTENIMIENTO GATOS HIDRAULICOS TIPO TRIPODE DE 10 TONELADAS"/>
    <n v="72151800"/>
    <s v="Selección abreviada menor cuantía"/>
    <n v="3"/>
    <n v="8"/>
    <n v="1"/>
    <n v="4500000"/>
    <s v="GLOBAL"/>
    <s v=""/>
  </r>
  <r>
    <x v="27"/>
    <s v="02-02-02-008-007-01-5"/>
    <n v="10"/>
    <s v="Adquisición de servicios - Servicios de mantenimiento y reparación de otra maquinaria y otro equipo"/>
    <s v="MANTENIMIENTO GATOS HIDRAULICOS TIPO TRIPODE DE 12 TONELADAS"/>
    <n v="72151800"/>
    <s v="Selección abreviada menor cuantía"/>
    <n v="3"/>
    <n v="8"/>
    <n v="1"/>
    <n v="3000000"/>
    <s v="GLOBAL"/>
    <s v=""/>
  </r>
  <r>
    <x v="27"/>
    <s v="02-02-02-008-007-01-5"/>
    <n v="10"/>
    <s v="Adquisición de servicios - Servicios de mantenimiento y reparación de otra maquinaria y otro equipo"/>
    <s v="MANTENIMIENTO GATOS HIDRAULICOS TIPO TRIPODE DE 5 TONELADAS"/>
    <n v="72151800"/>
    <s v="Selección abreviada menor cuantía"/>
    <n v="3"/>
    <n v="8"/>
    <n v="1"/>
    <n v="7500000"/>
    <s v="GLOBAL"/>
    <s v=""/>
  </r>
  <r>
    <x v="27"/>
    <s v="02-02-02-008-007-01-5"/>
    <n v="10"/>
    <s v="Adquisición de servicios - Servicios de mantenimiento y reparación de otra maquinaria y otro equipo"/>
    <s v="MANTENIMIENTO GATOS PARA T-90 "/>
    <n v="72151800"/>
    <s v="Selección abreviada menor cuantía"/>
    <n v="3"/>
    <n v="8"/>
    <n v="1"/>
    <n v="8800000"/>
    <s v="GLOBAL"/>
    <s v=""/>
  </r>
  <r>
    <x v="27"/>
    <s v="02-02-02-008-007-01-5"/>
    <n v="10"/>
    <s v="Adquisición de servicios - Servicios de mantenimiento y reparación de otra maquinaria y otro equipo"/>
    <s v="MANTENIMIENTO GPU HOBART"/>
    <n v="72151800"/>
    <s v="Selección abreviada menor cuantía"/>
    <n v="3"/>
    <n v="8"/>
    <n v="1"/>
    <n v="9000000"/>
    <s v="GLOBAL"/>
    <s v=""/>
  </r>
  <r>
    <x v="27"/>
    <s v="02-02-02-008-007-01-5"/>
    <n v="10"/>
    <s v="Adquisición de servicios - Servicios de mantenimiento y reparación de otra maquinaria y otro equipo"/>
    <s v="MANTENIMIENTO HIDROLAVADORAS KARTCHER "/>
    <n v="72151800"/>
    <s v="Selección abreviada menor cuantía"/>
    <n v="3"/>
    <n v="8"/>
    <n v="1"/>
    <n v="4000000"/>
    <s v="GLOBAL"/>
    <s v=""/>
  </r>
  <r>
    <x v="27"/>
    <s v="02-02-02-008-007-01-5"/>
    <n v="10"/>
    <s v="Adquisición de servicios - Servicios de mantenimiento y reparación de otra maquinaria y otro equipo"/>
    <s v="MANTENIMIENTO MONTACARGA HYSTER AMD0902 "/>
    <n v="72151800"/>
    <s v="Selección abreviada menor cuantía"/>
    <n v="3"/>
    <n v="8"/>
    <n v="1"/>
    <n v="10000000"/>
    <s v="GLOBAL"/>
    <s v=""/>
  </r>
  <r>
    <x v="27"/>
    <s v="02-02-02-008-007-01-5"/>
    <n v="10"/>
    <s v="Adquisición de servicios - Servicios de mantenimiento y reparación de otra maquinaria y otro equipo"/>
    <s v="MANTENIMIENTO MONTACARGA TELETRUCK "/>
    <n v="72151800"/>
    <s v="Selección abreviada menor cuantía"/>
    <n v="3"/>
    <n v="8"/>
    <n v="1"/>
    <n v="8000000"/>
    <s v="GLOBAL"/>
    <s v=""/>
  </r>
  <r>
    <x v="27"/>
    <s v="02-02-02-008-007-01-5"/>
    <n v="10"/>
    <s v="Adquisición de servicios - Servicios de mantenimiento y reparación de otra maquinaria y otro equipo"/>
    <s v="MANTENIMIENTO PLANTA HOBART 28VDC/60KVA ADBP"/>
    <n v="72151800"/>
    <s v="Selección abreviada menor cuantía"/>
    <n v="3"/>
    <n v="8"/>
    <n v="1"/>
    <n v="6000000"/>
    <s v="GLOBAL"/>
    <s v=""/>
  </r>
  <r>
    <x v="27"/>
    <s v="02-02-02-008-007-01-5"/>
    <n v="10"/>
    <s v="Adquisición de servicios - Servicios de mantenimiento y reparación de otra maquinaria y otro equipo"/>
    <s v="MANTENIMIENTO PLANTA HOBART AMD0106"/>
    <n v="72151800"/>
    <s v="Selección abreviada menor cuantía"/>
    <n v="3"/>
    <n v="8"/>
    <n v="1"/>
    <n v="7000000"/>
    <s v="GLOBAL"/>
    <s v=""/>
  </r>
  <r>
    <x v="27"/>
    <s v="02-02-02-008-007-01-5"/>
    <n v="10"/>
    <s v="Adquisición de servicios - Servicios de mantenimiento y reparación de otra maquinaria y otro equipo"/>
    <s v="MANTENIMIENTO PLANTA HOBART AMD0154"/>
    <n v="72151800"/>
    <s v="Selección abreviada menor cuantía"/>
    <n v="3"/>
    <n v="8"/>
    <n v="1"/>
    <n v="7000000"/>
    <s v="GLOBAL"/>
    <s v=""/>
  </r>
  <r>
    <x v="27"/>
    <s v="02-02-02-008-007-01-5"/>
    <n v="10"/>
    <s v="Adquisición de servicios - Servicios de mantenimiento y reparación de otra maquinaria y otro equipo"/>
    <s v="MANTENIMIENTO PLANTA HOBART AMD0187 "/>
    <n v="72151800"/>
    <s v="Selección abreviada menor cuantía"/>
    <n v="3"/>
    <n v="8"/>
    <n v="1"/>
    <n v="7000000"/>
    <s v="GLOBAL"/>
    <s v=""/>
  </r>
  <r>
    <x v="27"/>
    <s v="02-02-02-008-007-01-5"/>
    <n v="10"/>
    <s v="Adquisición de servicios - Servicios de mantenimiento y reparación de otra maquinaria y otro equipo"/>
    <s v="MANTENIMIENTO PLANTA HOBART AMD0209 "/>
    <n v="72151800"/>
    <s v="Selección abreviada menor cuantía"/>
    <n v="3"/>
    <n v="8"/>
    <n v="1"/>
    <n v="7000000"/>
    <s v="GLOBAL"/>
    <s v=""/>
  </r>
  <r>
    <x v="27"/>
    <s v="02-02-02-008-007-01-5"/>
    <n v="10"/>
    <s v="Adquisición de servicios - Servicios de mantenimiento y reparación de otra maquinaria y otro equipo"/>
    <s v="MANTENIMIENTO PLANTA HOBART AMD0217"/>
    <n v="72151800"/>
    <s v="Selección abreviada menor cuantía"/>
    <n v="3"/>
    <n v="8"/>
    <n v="1"/>
    <n v="6000000"/>
    <s v="GLOBAL"/>
    <s v=""/>
  </r>
  <r>
    <x v="27"/>
    <s v="02-02-02-008-007-01-5"/>
    <n v="10"/>
    <s v="Adquisición de servicios - Servicios de mantenimiento y reparación de otra maquinaria y otro equipo"/>
    <s v="MANTENIMIENTO PLATAFORMAS HIDRÁULICAS Y ESCALERAS (CANTIDAD 06) "/>
    <n v="72151800"/>
    <s v="Selección abreviada menor cuantía"/>
    <n v="3"/>
    <n v="8"/>
    <n v="1"/>
    <n v="6999999"/>
    <s v="GLOBAL"/>
    <s v=""/>
  </r>
  <r>
    <x v="27"/>
    <s v="02-02-02-008-007-01-5"/>
    <n v="10"/>
    <s v="Adquisición de servicios - Servicios de mantenimiento y reparación de otra maquinaria y otro equipo"/>
    <s v="MANTENIMIENTO PROBADOR HIDRÁULICO"/>
    <n v="72151800"/>
    <s v="Selección abreviada menor cuantía"/>
    <n v="3"/>
    <n v="8"/>
    <n v="1"/>
    <n v="9000000"/>
    <s v="GLOBAL"/>
    <s v=""/>
  </r>
  <r>
    <x v="27"/>
    <s v="02-02-02-008-007-01-5"/>
    <n v="10"/>
    <s v="Adquisición de servicios - Servicios de mantenimiento y reparación de otra maquinaria y otro equipo"/>
    <s v="MANTENIMIENTO PUENTE GRUA ( HANGAR 2 Y 5)"/>
    <n v="72151800"/>
    <s v="Selección abreviada menor cuantía"/>
    <n v="3"/>
    <n v="8"/>
    <n v="1"/>
    <n v="16000000"/>
    <s v="GLOBAL"/>
    <s v=""/>
  </r>
  <r>
    <x v="27"/>
    <s v="02-02-02-008-007-01-5"/>
    <n v="10"/>
    <s v="Adquisición de servicios - Servicios de mantenimiento y reparación de otra maquinaria y otro equipo"/>
    <s v="MANTENIMIENTO PULIDORA DE MANO"/>
    <n v="72151800"/>
    <s v="Selección abreviada menor cuantía"/>
    <n v="3"/>
    <n v="8"/>
    <n v="1"/>
    <n v="600000"/>
    <s v="GLOBAL"/>
    <s v=""/>
  </r>
  <r>
    <x v="27"/>
    <s v="02-02-02-008-007-01-5"/>
    <n v="10"/>
    <s v="Adquisición de servicios - Servicios de mantenimiento y reparación de otra maquinaria y otro equipo"/>
    <s v="MANTENIMIENTO REMOLCADOR DE AERONAVES ELÉCTRICO JP-30"/>
    <n v="72151800"/>
    <s v="Selección abreviada menor cuantía"/>
    <n v="3"/>
    <n v="8"/>
    <n v="1"/>
    <n v="13000000"/>
    <s v="GLOBAL"/>
    <s v=""/>
  </r>
  <r>
    <x v="27"/>
    <s v="02-02-02-008-007-01-5"/>
    <n v="10"/>
    <s v="Adquisición de servicios - Servicios de mantenimiento y reparación de otra maquinaria y otro equipo"/>
    <s v="MANTENIMIENTO REMOLCADOR ELECTRICO / AIR TUG (CANTIDAD 02)"/>
    <n v="72151800"/>
    <s v="Selección abreviada menor cuantía"/>
    <n v="3"/>
    <n v="8"/>
    <n v="1"/>
    <n v="3000000"/>
    <s v="GLOBAL"/>
    <s v=""/>
  </r>
  <r>
    <x v="27"/>
    <s v="02-02-02-008-007-01-5"/>
    <n v="10"/>
    <s v="Adquisición de servicios - Servicios de mantenimiento y reparación de otra maquinaria y otro equipo"/>
    <s v="MANTENIMIENTO TRACTOR AMD0502"/>
    <n v="72151800"/>
    <s v="Selección abreviada menor cuantía"/>
    <n v="3"/>
    <n v="8"/>
    <n v="1"/>
    <n v="25000000"/>
    <s v="GLOBAL"/>
    <s v=""/>
  </r>
  <r>
    <x v="27"/>
    <s v="02-02-02-008-007-01-5"/>
    <n v="10"/>
    <s v="Adquisición de servicios - Servicios de mantenimiento y reparación de otra maquinaria y otro equipo"/>
    <s v="MANTENIMIENTO TRACTOR AMD0503"/>
    <n v="72151800"/>
    <s v="Selección abreviada menor cuantía"/>
    <n v="3"/>
    <n v="8"/>
    <n v="1"/>
    <n v="25000000"/>
    <s v="GLOBAL"/>
    <s v=""/>
  </r>
  <r>
    <x v="27"/>
    <s v="02-02-02-008-007-01-5"/>
    <n v="10"/>
    <s v="Adquisición de servicios - Servicios de mantenimiento y reparación de otra maquinaria y otro equipo"/>
    <s v="MANTENIMIENTO TRACTOR AMD0527"/>
    <n v="72151800"/>
    <s v="Selección abreviada menor cuantía"/>
    <n v="3"/>
    <n v="8"/>
    <n v="1"/>
    <n v="7000000"/>
    <s v="GLOBAL"/>
    <s v=""/>
  </r>
  <r>
    <x v="27"/>
    <s v="02-02-02-008-007-01-5"/>
    <n v="10"/>
    <s v="Adquisición de servicios - Servicios de mantenimiento y reparación de otra maquinaria y otro equipo"/>
    <s v="MANTENIMIENTO TRACTOR AMD0572"/>
    <n v="72151800"/>
    <s v="Selección abreviada menor cuantía"/>
    <n v="3"/>
    <n v="8"/>
    <n v="1"/>
    <n v="7000000"/>
    <s v="GLOBAL"/>
    <s v=""/>
  </r>
  <r>
    <x v="27"/>
    <s v="02-02-02-008-007-01-5"/>
    <n v="10"/>
    <s v="Adquisición de servicios - Servicios de mantenimiento y reparación de otra maquinaria y otro equipo"/>
    <s v="MANTENIMIENTO TROZADORA DEWALT"/>
    <n v="72151800"/>
    <s v="Selección abreviada menor cuantía"/>
    <n v="3"/>
    <n v="8"/>
    <n v="1"/>
    <n v="800000"/>
    <s v="GLOBAL"/>
    <s v=""/>
  </r>
  <r>
    <x v="27"/>
    <s v="02-02-02-008-007-01-5"/>
    <n v="10"/>
    <s v="Adquisición de servicios - Servicios de mantenimiento y reparación de otra maquinaria y otro equipo"/>
    <s v="MANTENIMIENTO VENTILADORES DE AGUA TIPO TORRE"/>
    <n v="72151800"/>
    <s v="Selección abreviada menor cuantía"/>
    <n v="3"/>
    <n v="8"/>
    <n v="1"/>
    <n v="2000000"/>
    <s v="GLOBAL"/>
    <s v=""/>
  </r>
  <r>
    <x v="27"/>
    <s v="02-01-01-004-003-09"/>
    <n v="10"/>
    <s v="Activos fijos - Otras máquinas para usos generales y sus partes y piezas"/>
    <s v="MAQUINA BANCO DE RODUILLOS / TENNSMITH SLIP ROLLS"/>
    <n v="23251602"/>
    <s v="Selección abreviada subasta inversa (No disponible)"/>
    <n v="3"/>
    <n v="8"/>
    <n v="1"/>
    <n v="11000000"/>
    <s v="UNIDAD"/>
    <s v=""/>
  </r>
  <r>
    <x v="27"/>
    <s v="02-01-01-004-003-09"/>
    <n v="10"/>
    <s v="Activos fijos - Otras máquinas para usos generales y sus partes y piezas"/>
    <s v="MAQUINA DE RODILLOS PARA LAMINACION"/>
    <n v="23251602"/>
    <s v="Selección abreviada subasta inversa (No disponible)"/>
    <n v="3"/>
    <n v="8"/>
    <n v="1"/>
    <n v="9000000"/>
    <s v="UNIDAD"/>
    <s v=""/>
  </r>
  <r>
    <x v="27"/>
    <s v="02-02-01-003-004-01"/>
    <n v="10"/>
    <s v="Materiales y suministros - Químicos orgánicos básicos"/>
    <s v="METIL ETIL CETONA MEK"/>
    <n v="31211800"/>
    <s v="Selección abreviada subasta inversa (No disponible)"/>
    <n v="3"/>
    <n v="6"/>
    <n v="2"/>
    <n v="352440"/>
    <s v="LITRO"/>
    <s v=""/>
  </r>
  <r>
    <x v="27"/>
    <s v="02-02-01-003-006-03"/>
    <n v="10"/>
    <s v="Materiales y suministros - Semimanufacturas de plástico"/>
    <s v="MICROESFERAS / MICROBALONES X LIBRA"/>
    <n v="12161606"/>
    <s v="Selección abreviada subasta inversa (No disponible)"/>
    <n v="3"/>
    <n v="6"/>
    <n v="2"/>
    <n v="180000"/>
    <s v="UNIDAD"/>
    <s v=""/>
  </r>
  <r>
    <x v="27"/>
    <s v="02-02-01-004-004-02"/>
    <n v="10"/>
    <s v="Materiales y suministros - Máquinas herramientas y sus partes, piezas y accesorios"/>
    <s v="MINI TALADROS DE AIRE"/>
    <n v="23101502"/>
    <s v="Selección abreviada subasta inversa (No disponible)"/>
    <n v="3"/>
    <n v="8"/>
    <n v="1"/>
    <n v="1221000"/>
    <s v="UNIDAD"/>
    <s v=""/>
  </r>
  <r>
    <x v="27"/>
    <s v="02-02-01-003-004-02"/>
    <n v="10"/>
    <s v="Materiales y suministros - Productos químicos inorgánicos básicos n. C. P."/>
    <s v="NITROGENO "/>
    <n v="12141903"/>
    <s v="Mínima cuantía"/>
    <n v="2"/>
    <n v="8"/>
    <n v="600"/>
    <n v="13533000"/>
    <s v="METRO CUBICO"/>
    <s v=""/>
  </r>
  <r>
    <x v="27"/>
    <s v="02-02-01-003-004-02"/>
    <n v="10"/>
    <s v="Materiales y suministros - Productos químicos inorgánicos básicos n. C. P."/>
    <s v="OXIGENO"/>
    <n v="12141904"/>
    <s v="Mínima cuantía"/>
    <n v="2"/>
    <n v="8"/>
    <n v="700"/>
    <n v="14000000"/>
    <s v="METRO CUBICO"/>
    <s v=""/>
  </r>
  <r>
    <x v="27"/>
    <s v="02-02-01-003-002-01"/>
    <n v="10"/>
    <s v="Materiales y suministros - Pasta de papel, papel y cartón"/>
    <s v="PAÑO LIMPIEZA MICRO-FRIBRA SINTETICA"/>
    <n v="47131502"/>
    <s v="Selección abreviada subasta inversa (No disponible)"/>
    <n v="3"/>
    <n v="6"/>
    <n v="20"/>
    <n v="100000"/>
    <s v="UNIDAD"/>
    <s v=""/>
  </r>
  <r>
    <x v="27"/>
    <s v="02-02-01-003-002-01"/>
    <n v="10"/>
    <s v="Materiales y suministros - Pasta de papel, papel y cartón"/>
    <s v="PAÑO PARA LIMPIAR WYPALL X ROLLO"/>
    <n v="47131502"/>
    <s v="Selección abreviada subasta inversa (No disponible)"/>
    <n v="3"/>
    <n v="6"/>
    <n v="240"/>
    <n v="6480000"/>
    <s v="UNIDAD"/>
    <s v=""/>
  </r>
  <r>
    <x v="27"/>
    <s v="02-02-01-003-005-04"/>
    <n v="10"/>
    <s v="Materiales y suministros - Productos químicos n. C. P."/>
    <s v="PARTICULAS MAGNETICAS FLUORESCENTES A BASE ACEITE CAJA X 12 UNIDADES"/>
    <n v="23271800"/>
    <s v="Selección abreviada subasta inversa (No disponible)"/>
    <n v="3"/>
    <n v="6"/>
    <n v="3"/>
    <n v="210000"/>
    <s v="UNIDAD"/>
    <s v=""/>
  </r>
  <r>
    <x v="27"/>
    <s v="02-02-01-004-008-02"/>
    <n v="10"/>
    <s v="Materiales y suministros - Instrumentos y aparatos de medición, verificación, análisis, de navegación y para otros fines (excepto instrumentos ópticos); instrumentos de control de procesos industriales, sus partes, piezas y accesorios"/>
    <s v="PESO DE PRUEBA PARA YUGO"/>
    <n v="20121445"/>
    <s v="Selección abreviada subasta inversa (No disponible)"/>
    <n v="3"/>
    <n v="6"/>
    <n v="1"/>
    <n v="450000"/>
    <s v="UNIDAD"/>
    <s v=""/>
  </r>
  <r>
    <x v="27"/>
    <s v="02-02-01-003-005-01"/>
    <n v="10"/>
    <s v="Materiales y suministros - Pinturas y barnices y productos relacionados; colores para la pintura artística; tintas"/>
    <s v="PINTURA AZUL EPOXICA"/>
    <n v="86131502"/>
    <s v="Selección abreviada subasta inversa (No disponible)"/>
    <n v="3"/>
    <n v="6"/>
    <n v="5"/>
    <n v="545000"/>
    <s v="GALON"/>
    <s v=""/>
  </r>
  <r>
    <x v="27"/>
    <s v="02-02-01-003-005-01"/>
    <n v="10"/>
    <s v="Materiales y suministros - Pinturas y barnices y productos relacionados; colores para la pintura artística; tintas"/>
    <s v="PINTURA BLANCA POLIURETANO"/>
    <n v="86131502"/>
    <s v="Selección abreviada subasta inversa (No disponible)"/>
    <n v="3"/>
    <n v="6"/>
    <n v="30"/>
    <n v="11700000"/>
    <s v="GALON"/>
    <s v=""/>
  </r>
  <r>
    <x v="27"/>
    <s v="02-02-01-003-005-01"/>
    <n v="10"/>
    <s v="Materiales y suministros - Pinturas y barnices y productos relacionados; colores para la pintura artística; tintas"/>
    <s v="PINTURA GRIS"/>
    <n v="86131502"/>
    <s v="Selección abreviada subasta inversa (No disponible)"/>
    <n v="3"/>
    <n v="6"/>
    <n v="15"/>
    <n v="5250000"/>
    <s v="GALON"/>
    <s v=""/>
  </r>
  <r>
    <x v="27"/>
    <s v="02-02-01-003-005-01"/>
    <n v="10"/>
    <s v="Materiales y suministros - Pinturas y barnices y productos relacionados; colores para la pintura artística; tintas"/>
    <s v="PINTURA GRIS OSCURO"/>
    <n v="86131502"/>
    <s v="Selección abreviada subasta inversa (No disponible)"/>
    <n v="3"/>
    <n v="6"/>
    <n v="25"/>
    <n v="9500000"/>
    <s v="GALON"/>
    <s v=""/>
  </r>
  <r>
    <x v="27"/>
    <s v="02-02-01-003-005-01"/>
    <n v="10"/>
    <s v="Materiales y suministros - Pinturas y barnices y productos relacionados; colores para la pintura artística; tintas"/>
    <s v="PINTURA NEGRO BRILLANTE"/>
    <n v="86131502"/>
    <s v="Selección abreviada subasta inversa (No disponible)"/>
    <n v="3"/>
    <n v="6"/>
    <n v="10"/>
    <n v="3800000"/>
    <s v="GALON"/>
    <s v=""/>
  </r>
  <r>
    <x v="27"/>
    <s v="02-02-01-003-005-01"/>
    <n v="10"/>
    <s v="Materiales y suministros - Pinturas y barnices y productos relacionados; colores para la pintura artística; tintas"/>
    <s v="PINTURA ROJA"/>
    <n v="86131502"/>
    <s v="Selección abreviada subasta inversa (No disponible)"/>
    <n v="3"/>
    <n v="6"/>
    <n v="10"/>
    <n v="3600000"/>
    <s v="GALON"/>
    <s v=""/>
  </r>
  <r>
    <x v="27"/>
    <s v="02-02-01-004-002"/>
    <n v="10"/>
    <s v="Materiales y suministros - Productos metálicos elaborados (excepto maquinaria y equipo)"/>
    <s v="PINZA / RETORCEDOR DE ALAMBRE"/>
    <n v="27112114"/>
    <s v="Selección abreviada subasta inversa (No disponible)"/>
    <n v="3"/>
    <n v="8"/>
    <n v="2"/>
    <n v="280000"/>
    <s v="UNIDAD"/>
    <s v=""/>
  </r>
  <r>
    <x v="27"/>
    <s v="02-02-01-004-002"/>
    <n v="10"/>
    <s v="Materiales y suministros - Productos metálicos elaborados (excepto maquinaria y equipo)"/>
    <s v="PINZA DE CORTE DIAGONAL PEQUEÑA "/>
    <n v="27111729"/>
    <s v="Selección abreviada subasta inversa (No disponible)"/>
    <n v="3"/>
    <n v="8"/>
    <n v="5"/>
    <n v="195750"/>
    <s v="UNIDAD"/>
    <s v=""/>
  </r>
  <r>
    <x v="27"/>
    <s v="02-02-01-004-002"/>
    <n v="10"/>
    <s v="Materiales y suministros - Productos metálicos elaborados (excepto maquinaria y equipo)"/>
    <s v="PINZA MASA PARA SOLDADURA ELECTRICA"/>
    <n v="23271810"/>
    <s v="Selección abreviada subasta inversa (No disponible)"/>
    <n v="3"/>
    <n v="6"/>
    <n v="2"/>
    <n v="30000"/>
    <s v="UNIDAD"/>
    <s v=""/>
  </r>
  <r>
    <x v="27"/>
    <s v="02-02-01-004-002"/>
    <n v="10"/>
    <s v="Materiales y suministros - Productos metálicos elaborados (excepto maquinaria y equipo)"/>
    <s v="PINZA PARA CLECOS (SHEET METAL FASTENER PLIER (PINZA PARA CLECOS))"/>
    <n v="27111729"/>
    <s v="Selección abreviada subasta inversa (No disponible)"/>
    <n v="3"/>
    <n v="8"/>
    <n v="1"/>
    <n v="20250"/>
    <s v="UNIDAD"/>
    <s v=""/>
  </r>
  <r>
    <x v="27"/>
    <s v="02-02-01-004-002"/>
    <n v="10"/>
    <s v="Materiales y suministros - Productos metálicos elaborados (excepto maquinaria y equipo)"/>
    <s v="PINZA PARA CLECOS SHEET METAL FASTENERS MHD TYPE CLECOS"/>
    <n v="27111729"/>
    <s v="Selección abreviada subasta inversa (No disponible)"/>
    <n v="3"/>
    <n v="8"/>
    <n v="30"/>
    <n v="85500"/>
    <s v="UNIDAD"/>
    <s v=""/>
  </r>
  <r>
    <x v="27"/>
    <s v="02-02-01-004-002"/>
    <n v="10"/>
    <s v="Materiales y suministros - Productos metálicos elaborados (excepto maquinaria y equipo)"/>
    <s v="PINZA PARA PRENZADO"/>
    <n v="27112114"/>
    <s v="Selección abreviada subasta inversa (No disponible)"/>
    <n v="3"/>
    <n v="8"/>
    <n v="1"/>
    <n v="80000"/>
    <s v="UNIDAD"/>
    <s v=""/>
  </r>
  <r>
    <x v="27"/>
    <s v="02-02-01-004-002"/>
    <n v="10"/>
    <s v="Materiales y suministros - Productos metálicos elaborados (excepto maquinaria y equipo)"/>
    <s v="PINZA PORTA ELECTRODOS PARA SOLDADURA ELECTRICA"/>
    <n v="23271810"/>
    <s v="Selección abreviada subasta inversa (No disponible)"/>
    <n v="3"/>
    <n v="6"/>
    <n v="2"/>
    <n v="24000"/>
    <s v="UNIDAD"/>
    <s v=""/>
  </r>
  <r>
    <x v="27"/>
    <s v="02-02-01-004-003-09"/>
    <n v="10"/>
    <s v="Materiales y suministros - Otras máquinas para usos generales y sus partes y piezas"/>
    <s v="PISTOLA PARA GRASA "/>
    <n v="27112730"/>
    <s v="Selección abreviada subasta inversa (No disponible)"/>
    <n v="3"/>
    <n v="8"/>
    <n v="1"/>
    <n v="350000"/>
    <s v="UNIDAD"/>
    <s v=""/>
  </r>
  <r>
    <x v="27"/>
    <s v="02-02-01-004-003-09"/>
    <n v="10"/>
    <s v="Materiales y suministros - Otras máquinas para usos generales y sus partes y piezas"/>
    <s v="PISTOLA SELLADORA MANUAL"/>
    <n v="27112730"/>
    <s v="Selección abreviada subasta inversa (No disponible)"/>
    <n v="3"/>
    <n v="8"/>
    <n v="1"/>
    <n v="481259.99999999994"/>
    <s v="UNIDAD"/>
    <s v=""/>
  </r>
  <r>
    <x v="27"/>
    <s v="02-02-01-003-006-03"/>
    <n v="10"/>
    <s v="Materiales y suministros - Semimanufacturas de plástico"/>
    <s v="PLASTICO BURBUJA X ROLLO"/>
    <n v="14121500"/>
    <s v="Selección abreviada subasta inversa (No disponible)"/>
    <n v="3"/>
    <n v="6"/>
    <n v="10"/>
    <n v="600000"/>
    <s v="UNIDAD"/>
    <s v=""/>
  </r>
  <r>
    <x v="27"/>
    <s v="02-02-01-003-006-03"/>
    <n v="10"/>
    <s v="Materiales y suministros - Semimanufacturas de plástico"/>
    <s v="PLASTICO VINIPEL X 30 CM PACA X 6 UNIDADES"/>
    <n v="14121500"/>
    <s v="Selección abreviada subasta inversa (No disponible)"/>
    <n v="3"/>
    <n v="6"/>
    <n v="10"/>
    <n v="2420000"/>
    <s v="UNIDAD"/>
    <s v=""/>
  </r>
  <r>
    <x v="27"/>
    <s v="02-02-01-004-004-02"/>
    <n v="10"/>
    <s v="Materiales y suministros - Máquinas herramientas y sus partes, piezas y accesorios"/>
    <s v="PRENSA EN C DE 8&quot;"/>
    <n v="23151607"/>
    <s v="Selección abreviada subasta inversa (No disponible)"/>
    <n v="3"/>
    <n v="8"/>
    <n v="2"/>
    <n v="181000"/>
    <s v="UNIDAD"/>
    <s v=""/>
  </r>
  <r>
    <x v="27"/>
    <s v="02-02-01-003-005-04"/>
    <n v="10"/>
    <s v="Materiales y suministros - Productos químicos n. C. P."/>
    <s v="PRIMER PARA PLASTICO"/>
    <n v="86131502"/>
    <s v="Selección abreviada subasta inversa (No disponible)"/>
    <n v="3"/>
    <n v="6"/>
    <n v="10"/>
    <n v="300000"/>
    <s v="GALON"/>
    <s v=""/>
  </r>
  <r>
    <x v="27"/>
    <s v="02-02-01-004-008-02"/>
    <n v="10"/>
    <s v="Materiales y suministros - Instrumentos y aparatos de medición, verificación, análisis, de navegación y para otros fines (excepto instrumentos ópticos); instrumentos de control de procesos industriales, sus partes, piezas y accesorios"/>
    <s v="PROBADOR DE ALTA TENSIÓN"/>
    <n v="41113630"/>
    <s v="Selección abreviada subasta inversa (No disponible)"/>
    <n v="3"/>
    <n v="8"/>
    <n v="1"/>
    <n v="320000"/>
    <s v="UNIDAD"/>
    <s v=""/>
  </r>
  <r>
    <x v="27"/>
    <s v="02-02-01-004-002"/>
    <n v="10"/>
    <s v="Materiales y suministros - Productos metálicos elaborados (excepto maquinaria y equipo)"/>
    <s v="PUNTA PHILLIPS Nº2 "/>
    <n v="27111701"/>
    <s v="Selección abreviada subasta inversa (No disponible)"/>
    <n v="3"/>
    <n v="6"/>
    <n v="80"/>
    <n v="280000"/>
    <s v="UNIDAD"/>
    <s v=""/>
  </r>
  <r>
    <x v="27"/>
    <s v="02-02-01-004-002"/>
    <n v="10"/>
    <s v="Materiales y suministros - Productos metálicos elaborados (excepto maquinaria y equipo)"/>
    <s v="PUNTA PHILLIPS PARA TALADRO"/>
    <n v="27111701"/>
    <s v="Selección abreviada subasta inversa (No disponible)"/>
    <n v="3"/>
    <n v="6"/>
    <n v="3"/>
    <n v="18900"/>
    <s v="UNIDAD"/>
    <s v=""/>
  </r>
  <r>
    <x v="27"/>
    <s v="02-02-01-002-007"/>
    <n v="10"/>
    <s v="Materiales y suministros - Artículos textiles (excepto prendas de vestir)"/>
    <s v="REATA CESGO"/>
    <n v="11162100"/>
    <s v="Selección abreviada subasta inversa (No disponible)"/>
    <n v="3"/>
    <n v="6"/>
    <n v="80"/>
    <n v="1600000"/>
    <s v="METRO"/>
    <s v=""/>
  </r>
  <r>
    <x v="27"/>
    <s v="02-02-01-002-007"/>
    <n v="10"/>
    <s v="Materiales y suministros - Artículos textiles (excepto prendas de vestir)"/>
    <s v="REATA ROJA"/>
    <n v="11162100"/>
    <s v="Selección abreviada subasta inversa (No disponible)"/>
    <n v="3"/>
    <n v="6"/>
    <n v="40"/>
    <n v="800000"/>
    <s v="METRO"/>
    <s v=""/>
  </r>
  <r>
    <x v="27"/>
    <s v="02-02-01-004-003-02"/>
    <n v="10"/>
    <s v="Materiales y suministros - Bombas, compresores, motores de fuerza hidráulica y motores de potencia neumática y válvulas y sus partes y piezas"/>
    <s v="REGULADORES DE PRESION PARA BOTELLAS DE NITROGENO CON MANOMETRO DE ALTA Y BAJA PRESION"/>
    <n v="41103311"/>
    <s v="Selección abreviada subasta inversa (No disponible)"/>
    <n v="3"/>
    <n v="8"/>
    <n v="2"/>
    <n v="1000000"/>
    <s v="UNIDAD"/>
    <s v=""/>
  </r>
  <r>
    <x v="27"/>
    <s v="02-02-01-004-003-02"/>
    <n v="10"/>
    <s v="Materiales y suministros - Bombas, compresores, motores de fuerza hidráulica y motores de potencia neumática y válvulas y sus partes y piezas"/>
    <s v="REGULADORES DE PRESION PARA BOTELLAS DE OXIGENO CON MANOMETRO DE ALTA Y BAJA PRESION"/>
    <n v="41103311"/>
    <s v="Selección abreviada subasta inversa (No disponible)"/>
    <n v="3"/>
    <n v="8"/>
    <n v="2"/>
    <n v="1100000"/>
    <s v="UNIDAD"/>
    <s v=""/>
  </r>
  <r>
    <x v="27"/>
    <s v="02-02-01-004-002"/>
    <n v="10"/>
    <s v="Materiales y suministros - Productos metálicos elaborados (excepto maquinaria y equipo)"/>
    <s v="REMACHE CHERRY MAX OVERSIZE"/>
    <n v="31162201"/>
    <s v="Selección abreviada subasta inversa (No disponible)"/>
    <n v="3"/>
    <n v="6"/>
    <n v="50"/>
    <n v="192000"/>
    <s v="UNIDAD"/>
    <s v=""/>
  </r>
  <r>
    <x v="27"/>
    <s v="02-02-01-004-002"/>
    <n v="10"/>
    <s v="Materiales y suministros - Productos metálicos elaborados (excepto maquinaria y equipo)"/>
    <s v="REMACHE CHERRY MAX OVERSIZE"/>
    <n v="31162201"/>
    <s v="Selección abreviada subasta inversa (No disponible)"/>
    <n v="3"/>
    <n v="6"/>
    <n v="50"/>
    <n v="142500"/>
    <s v="UNIDAD"/>
    <s v=""/>
  </r>
  <r>
    <x v="27"/>
    <s v="02-02-01-004-002"/>
    <n v="10"/>
    <s v="Materiales y suministros - Productos metálicos elaborados (excepto maquinaria y equipo)"/>
    <s v="REMACHE CHERRY MAX OVERSIZE"/>
    <n v="31162201"/>
    <s v="Selección abreviada subasta inversa (No disponible)"/>
    <n v="3"/>
    <n v="6"/>
    <n v="50"/>
    <n v="198000"/>
    <s v="UNIDAD"/>
    <s v=""/>
  </r>
  <r>
    <x v="27"/>
    <s v="02-02-01-004-002"/>
    <n v="10"/>
    <s v="Materiales y suministros - Productos metálicos elaborados (excepto maquinaria y equipo)"/>
    <s v="REMACHE CHERRY MAX OVERSIZE"/>
    <n v="31162201"/>
    <s v="Selección abreviada subasta inversa (No disponible)"/>
    <n v="3"/>
    <n v="6"/>
    <n v="50"/>
    <n v="198000"/>
    <s v="UNIDAD"/>
    <s v=""/>
  </r>
  <r>
    <x v="27"/>
    <s v="02-02-01-004-002"/>
    <n v="10"/>
    <s v="Materiales y suministros - Productos metálicos elaborados (excepto maquinaria y equipo)"/>
    <s v="REMACHE CHERRY MAX OVERSIZE"/>
    <n v="31162201"/>
    <s v="Selección abreviada subasta inversa (No disponible)"/>
    <n v="3"/>
    <n v="6"/>
    <n v="50"/>
    <n v="202500.00000000003"/>
    <s v="UNIDAD"/>
    <s v=""/>
  </r>
  <r>
    <x v="27"/>
    <s v="02-02-01-004-002"/>
    <n v="10"/>
    <s v="Materiales y suministros - Productos metálicos elaborados (excepto maquinaria y equipo)"/>
    <s v="REMACHE CHERRY MAX OVERSIZE"/>
    <n v="31162201"/>
    <s v="Selección abreviada subasta inversa (No disponible)"/>
    <n v="3"/>
    <n v="6"/>
    <n v="50"/>
    <n v="213000"/>
    <s v="UNIDAD"/>
    <s v=""/>
  </r>
  <r>
    <x v="27"/>
    <s v="02-02-01-004-002"/>
    <n v="10"/>
    <s v="Materiales y suministros - Productos metálicos elaborados (excepto maquinaria y equipo)"/>
    <s v="REMACHE CHERRY MAX UNIVERSAL "/>
    <n v="31162201"/>
    <s v="Selección abreviada subasta inversa (No disponible)"/>
    <n v="3"/>
    <n v="6"/>
    <n v="50"/>
    <n v="216000"/>
    <s v="UNIDAD"/>
    <s v=""/>
  </r>
  <r>
    <x v="27"/>
    <s v="02-02-01-004-002"/>
    <n v="10"/>
    <s v="Materiales y suministros - Productos metálicos elaborados (excepto maquinaria y equipo)"/>
    <s v="REMACHE CHERRY MAX UNIVERSAL "/>
    <n v="31162201"/>
    <s v="Selección abreviada subasta inversa (No disponible)"/>
    <n v="3"/>
    <n v="6"/>
    <n v="50"/>
    <n v="216000"/>
    <s v="UNIDAD"/>
    <s v=""/>
  </r>
  <r>
    <x v="27"/>
    <s v="02-02-01-004-002"/>
    <n v="10"/>
    <s v="Materiales y suministros - Productos metálicos elaborados (excepto maquinaria y equipo)"/>
    <s v="REMACHE CHERRY MAX UNIVERSAL "/>
    <n v="31162201"/>
    <s v="Selección abreviada subasta inversa (No disponible)"/>
    <n v="3"/>
    <n v="6"/>
    <n v="50"/>
    <n v="201000.00000000003"/>
    <s v="UNIDAD"/>
    <s v=""/>
  </r>
  <r>
    <x v="27"/>
    <s v="02-02-01-004-002"/>
    <n v="10"/>
    <s v="Materiales y suministros - Productos metálicos elaborados (excepto maquinaria y equipo)"/>
    <s v="REMACHE CHERRY MAX UNIVERSAL "/>
    <n v="31162201"/>
    <s v="Selección abreviada subasta inversa (No disponible)"/>
    <n v="3"/>
    <n v="6"/>
    <n v="50"/>
    <n v="213000"/>
    <s v="UNIDAD"/>
    <s v=""/>
  </r>
  <r>
    <x v="27"/>
    <s v="02-02-01-004-002"/>
    <n v="10"/>
    <s v="Materiales y suministros - Productos metálicos elaborados (excepto maquinaria y equipo)"/>
    <s v="REMACHE CHERRY MAX UNIVERSAL "/>
    <n v="31162201"/>
    <s v="Selección abreviada subasta inversa (No disponible)"/>
    <n v="3"/>
    <n v="6"/>
    <n v="50"/>
    <n v="442500"/>
    <s v="UNIDAD"/>
    <s v=""/>
  </r>
  <r>
    <x v="27"/>
    <s v="02-02-01-004-002"/>
    <n v="10"/>
    <s v="Materiales y suministros - Productos metálicos elaborados (excepto maquinaria y equipo)"/>
    <s v="REMACHE SOLIDO X 1/8 LB"/>
    <n v="31162201"/>
    <s v="Selección abreviada subasta inversa (No disponible)"/>
    <n v="3"/>
    <n v="6"/>
    <n v="2"/>
    <n v="18660"/>
    <s v="UNIDAD"/>
    <s v=""/>
  </r>
  <r>
    <x v="27"/>
    <s v="02-02-01-004-002"/>
    <n v="10"/>
    <s v="Materiales y suministros - Productos metálicos elaborados (excepto maquinaria y equipo)"/>
    <s v="REMACHE SOLIDO  X 1/8 LB"/>
    <n v="31162201"/>
    <s v="Selección abreviada subasta inversa (No disponible)"/>
    <n v="3"/>
    <n v="6"/>
    <n v="2"/>
    <n v="19380"/>
    <s v="UNIDAD"/>
    <s v=""/>
  </r>
  <r>
    <x v="27"/>
    <s v="02-02-01-004-002"/>
    <n v="10"/>
    <s v="Materiales y suministros - Productos metálicos elaborados (excepto maquinaria y equipo)"/>
    <s v="REMACHE SOLIDO  X 1/8 LB"/>
    <n v="31162201"/>
    <s v="Selección abreviada subasta inversa (No disponible)"/>
    <n v="3"/>
    <n v="6"/>
    <n v="2"/>
    <n v="24660.000000000004"/>
    <s v="UNIDAD"/>
    <s v=""/>
  </r>
  <r>
    <x v="27"/>
    <s v="02-02-01-004-002"/>
    <n v="10"/>
    <s v="Materiales y suministros - Productos metálicos elaborados (excepto maquinaria y equipo)"/>
    <s v="REMACHE SOLIDO  X 1/8 LB"/>
    <n v="31162201"/>
    <s v="Selección abreviada subasta inversa (No disponible)"/>
    <n v="3"/>
    <n v="6"/>
    <n v="2"/>
    <n v="33060"/>
    <s v="UNIDAD"/>
    <s v=""/>
  </r>
  <r>
    <x v="27"/>
    <s v="02-02-01-004-002"/>
    <n v="10"/>
    <s v="Materiales y suministros - Productos metálicos elaborados (excepto maquinaria y equipo)"/>
    <s v="REMACHE SOLIDO  X 1/8 LB"/>
    <n v="31162201"/>
    <s v="Selección abreviada subasta inversa (No disponible)"/>
    <n v="3"/>
    <n v="6"/>
    <n v="2"/>
    <n v="19680"/>
    <s v="UNIDAD"/>
    <s v=""/>
  </r>
  <r>
    <x v="27"/>
    <s v="02-02-01-004-002"/>
    <n v="10"/>
    <s v="Materiales y suministros - Productos metálicos elaborados (excepto maquinaria y equipo)"/>
    <s v="REMACHE SOLIDO X 1/8 LB"/>
    <n v="31162201"/>
    <s v="Selección abreviada subasta inversa (No disponible)"/>
    <n v="3"/>
    <n v="6"/>
    <n v="2"/>
    <n v="23340"/>
    <s v="UNIDAD"/>
    <s v=""/>
  </r>
  <r>
    <x v="27"/>
    <s v="02-02-01-004-002"/>
    <n v="10"/>
    <s v="Materiales y suministros - Productos metálicos elaborados (excepto maquinaria y equipo)"/>
    <s v="REMACHE SOLIDO X 1/8 LB"/>
    <n v="31162201"/>
    <s v="Selección abreviada subasta inversa (No disponible)"/>
    <n v="3"/>
    <n v="6"/>
    <n v="2"/>
    <n v="24720"/>
    <s v="UNIDAD"/>
    <s v=""/>
  </r>
  <r>
    <x v="27"/>
    <s v="02-02-01-004-002"/>
    <n v="10"/>
    <s v="Materiales y suministros - Productos metálicos elaborados (excepto maquinaria y equipo)"/>
    <s v="RESERVORIO DISPENSADOR HIDRAULICO PARA ACEITE 782"/>
    <n v="24111801"/>
    <s v="Selección abreviada subasta inversa (No disponible)"/>
    <n v="3"/>
    <n v="8"/>
    <n v="1"/>
    <n v="450000"/>
    <s v="UNIDAD"/>
    <s v=""/>
  </r>
  <r>
    <x v="27"/>
    <s v="02-02-01-003-004-07"/>
    <n v="10"/>
    <s v="Materiales y suministros - Plásticos en formas primarias"/>
    <s v="RESINA RHINO 1307 LV LANCAIR "/>
    <n v="13111016"/>
    <s v="Selección abreviada subasta inversa (No disponible)"/>
    <n v="3"/>
    <n v="6"/>
    <n v="1"/>
    <n v="218549.99999999997"/>
    <s v="GALON"/>
    <s v=""/>
  </r>
  <r>
    <x v="27"/>
    <s v="02-02-01-003-004-07"/>
    <n v="10"/>
    <s v="Materiales y suministros - Plásticos en formas primarias"/>
    <s v="RESINA RHINO 3156 LANCAIR 30 "/>
    <n v="13111016"/>
    <s v="Selección abreviada subasta inversa (No disponible)"/>
    <n v="3"/>
    <n v="6"/>
    <n v="1"/>
    <n v="190000"/>
    <s v="LITRO"/>
    <s v=""/>
  </r>
  <r>
    <x v="27"/>
    <s v="02-02-01-003-004-07"/>
    <n v="10"/>
    <s v="Materiales y suministros - Plásticos en formas primarias"/>
    <s v="RESINA TRABAJOS MATERIALES COMPUESTOS KIT"/>
    <n v="12161606"/>
    <s v="Selección abreviada subasta inversa (No disponible)"/>
    <n v="3"/>
    <n v="6"/>
    <n v="1"/>
    <n v="766743"/>
    <s v="UNIDAD"/>
    <s v=""/>
  </r>
  <r>
    <x v="27"/>
    <s v="02-02-01-002-008"/>
    <n v="10"/>
    <s v="Materiales y suministros - Dotación (prendas de vestir y calzado)"/>
    <s v="FILTRO Y RESPIRADOR"/>
    <n v="20121445"/>
    <s v="Selección abreviada subasta inversa (No disponible)"/>
    <n v="3"/>
    <n v="6"/>
    <n v="6"/>
    <n v="1080000"/>
    <s v="UNIDAD"/>
    <s v=""/>
  </r>
  <r>
    <x v="27"/>
    <s v="02-02-01-003-006-09"/>
    <n v="10"/>
    <s v="Materiales y suministros - Otros productos plásticos"/>
    <s v="SABRA X ROLLO"/>
    <n v="23131501"/>
    <s v="Selección abreviada subasta inversa (No disponible)"/>
    <n v="2"/>
    <n v="6"/>
    <n v="10"/>
    <n v="950000"/>
    <s v="UNIDAD"/>
    <s v=""/>
  </r>
  <r>
    <x v="27"/>
    <s v="02-02-01-003-005-04"/>
    <n v="10"/>
    <s v="Materiales y suministros - Productos químicos n. C. P."/>
    <s v="SELLANTE PRC PR-1440 B1/2"/>
    <n v="31201605"/>
    <s v="Selección abreviada subasta inversa (No disponible)"/>
    <n v="3"/>
    <n v="6"/>
    <n v="4"/>
    <n v="1880000"/>
    <s v="UNIDAD"/>
    <s v=""/>
  </r>
  <r>
    <x v="27"/>
    <s v="02-02-01-003-005-04"/>
    <n v="10"/>
    <s v="Materiales y suministros - Productos químicos n. C. P."/>
    <s v="SELLANTE PRC PR-870 B1/2"/>
    <n v="31201605"/>
    <s v="Selección abreviada subasta inversa (No disponible)"/>
    <n v="3"/>
    <n v="6"/>
    <n v="8"/>
    <n v="3616000"/>
    <s v="UNIDAD"/>
    <s v=""/>
  </r>
  <r>
    <x v="27"/>
    <s v="02-02-01-004-003-09"/>
    <n v="10"/>
    <s v="Materiales y suministros - Otras máquinas para usos generales y sus partes y piezas"/>
    <s v="FILTRO / SEPARADOR "/>
    <n v="27111820"/>
    <s v="Selección abreviada subasta inversa (No disponible)"/>
    <n v="3"/>
    <n v="8"/>
    <n v="1"/>
    <n v="150000"/>
    <s v="UNIDAD"/>
    <s v=""/>
  </r>
  <r>
    <x v="27"/>
    <s v="02-02-01-003-005-03"/>
    <n v="10"/>
    <s v="Materiales y suministros - Jabón, preparados para limpieza, perfumes y preparados de tocador"/>
    <s v="SHAMPOO AERONAVES CANECA X 55 GALONES"/>
    <n v="53131608"/>
    <s v="Selección abreviada subasta inversa (No disponible)"/>
    <n v="2"/>
    <n v="6"/>
    <n v="4"/>
    <n v="14000000"/>
    <s v="UNIDAD"/>
    <s v=""/>
  </r>
  <r>
    <x v="27"/>
    <s v="02-02-01-003-005-04"/>
    <n v="10"/>
    <s v="Materiales y suministros - Productos químicos n. C. P."/>
    <s v="SILICONA BKANCA TRABAJO PESADO (WHITE SILICONE RUBBER ADHESIVE SEALANT)"/>
    <n v="31133710"/>
    <s v="Selección abreviada subasta inversa (No disponible)"/>
    <n v="3"/>
    <n v="6"/>
    <n v="2"/>
    <n v="108000"/>
    <s v="UNIDAD"/>
    <s v=""/>
  </r>
  <r>
    <x v="27"/>
    <s v="02-02-01-003-005-04"/>
    <n v="10"/>
    <s v="Materiales y suministros - Productos químicos n. C. P."/>
    <s v="SILICONA ROJA ALTA TEMPERATURA FLEXIBLE"/>
    <n v="31133710"/>
    <s v="Selección abreviada subasta inversa (No disponible)"/>
    <n v="3"/>
    <n v="6"/>
    <n v="20"/>
    <n v="90000"/>
    <s v="UNIDAD"/>
    <s v=""/>
  </r>
  <r>
    <x v="27"/>
    <s v="02-02-01-004-002"/>
    <n v="10"/>
    <s v="Materiales y suministros - Productos metálicos elaborados (excepto maquinaria y equipo)"/>
    <s v="SILLA DE TRABAJO / ASIENTO CON RUEDAS "/>
    <n v="56112105"/>
    <s v="Selección abreviada subasta inversa (No disponible)"/>
    <n v="3"/>
    <n v="6"/>
    <n v="1"/>
    <n v="300000"/>
    <s v="UNIDAD"/>
    <s v=""/>
  </r>
  <r>
    <x v="27"/>
    <s v="02-01-01-004-008-02"/>
    <n v="10"/>
    <s v="Activos fijos - Instrumentos y aparatos de medición, verificación, análisis, de navegación y para otros fines (excepto instrumentos ópticos); instrumentos de control de procesos industriales, sus partes, piezas y accesorios"/>
    <s v="SISTEMA DE PRUEBA DE PARTÍCULAS MAGNÉTICAS SECCIONALES PARA NDI DE BAJO VOLUMEN"/>
    <n v="27112109"/>
    <s v="Selección abreviada subasta inversa (No disponible)"/>
    <n v="3"/>
    <n v="8"/>
    <n v="1"/>
    <n v="19000000"/>
    <s v="UNIDAD"/>
    <s v=""/>
  </r>
  <r>
    <x v="27"/>
    <s v="02-02-01-004-002"/>
    <n v="10"/>
    <s v="Materiales y suministros - Productos metálicos elaborados (excepto maquinaria y equipo)"/>
    <s v="SOLDADURA"/>
    <n v="23271420"/>
    <s v="Selección abreviada subasta inversa (No disponible)"/>
    <n v="3"/>
    <n v="6"/>
    <n v="30"/>
    <n v="600000"/>
    <s v="KILOGRAMO"/>
    <s v=""/>
  </r>
  <r>
    <x v="27"/>
    <s v="02-02-01-004-002"/>
    <n v="10"/>
    <s v="Materiales y suministros - Productos metálicos elaborados (excepto maquinaria y equipo)"/>
    <s v="SOLDADURA"/>
    <n v="23271420"/>
    <s v="Selección abreviada subasta inversa (No disponible)"/>
    <n v="3"/>
    <n v="6"/>
    <n v="30"/>
    <n v="630000"/>
    <s v="KILOGRAMO"/>
    <s v=""/>
  </r>
  <r>
    <x v="27"/>
    <s v="02-02-01-004-002"/>
    <n v="10"/>
    <s v="Materiales y suministros - Productos metálicos elaborados (excepto maquinaria y equipo)"/>
    <s v="SOLDADURA INOXIDABLE"/>
    <n v="23271420"/>
    <s v="Selección abreviada subasta inversa (No disponible)"/>
    <n v="3"/>
    <n v="6"/>
    <n v="10"/>
    <n v="380000"/>
    <s v="KILOGRAMO"/>
    <s v=""/>
  </r>
  <r>
    <x v="27"/>
    <s v="02-01-01-004-004-02"/>
    <n v="10"/>
    <s v="Activos fijos - Máquinas herramientas y sus partes, piezas y accesorios"/>
    <s v="TALADRO INALAMBRICO  18 v"/>
    <n v="20101901"/>
    <s v="Selección abreviada subasta inversa (No disponible)"/>
    <n v="3"/>
    <n v="8"/>
    <n v="1"/>
    <n v="1800000"/>
    <s v="UNIDAD"/>
    <s v=""/>
  </r>
  <r>
    <x v="27"/>
    <s v="02-02-01-004-004-02"/>
    <n v="10"/>
    <s v="Materiales y suministros - Máquinas herramientas y sus partes, piezas y accesorios"/>
    <s v="TALADRO INALAMBRICO DE 14,4V"/>
    <n v="20101901"/>
    <s v="Selección abreviada subasta inversa (No disponible)"/>
    <n v="3"/>
    <n v="8"/>
    <n v="3"/>
    <n v="3300000"/>
    <s v="UNIDAD"/>
    <s v=""/>
  </r>
  <r>
    <x v="27"/>
    <s v="02-02-01-004-002"/>
    <n v="10"/>
    <s v="Materiales y suministros - Productos metálicos elaborados (excepto maquinaria y equipo)"/>
    <s v="TERMINAL 18-22 P/N MS25036-103"/>
    <n v="39121409"/>
    <s v="Selección abreviada subasta inversa (No disponible)"/>
    <n v="3"/>
    <n v="6"/>
    <n v="100"/>
    <n v="300000"/>
    <s v="UNIDAD"/>
    <s v=""/>
  </r>
  <r>
    <x v="27"/>
    <s v="02-02-01-003-006-09"/>
    <n v="10"/>
    <s v="Materiales y suministros - Otros productos plásticos"/>
    <s v="TERMOENCOGIBLE DE 1.5MM TRANSPARENTE"/>
    <n v="39121435"/>
    <s v="Selección abreviada subasta inversa (No disponible)"/>
    <n v="3"/>
    <n v="6"/>
    <n v="5"/>
    <n v="1000"/>
    <s v="METRO"/>
    <s v=""/>
  </r>
  <r>
    <x v="27"/>
    <s v="02-02-01-003-006-09"/>
    <n v="10"/>
    <s v="Materiales y suministros - Otros productos plásticos"/>
    <s v="TERMOENCOGIBLE DE 12MM REFERENCIA TT12, NEGRO, TEMPERATURA DE OPERACIÓN: DE -55 A 125 GRADOS_x000a_AISLAMIENTO 600 V"/>
    <n v="39121435"/>
    <s v="Selección abreviada subasta inversa (No disponible)"/>
    <n v="3"/>
    <n v="6"/>
    <n v="10"/>
    <n v="7370"/>
    <s v="METRO"/>
    <s v=""/>
  </r>
  <r>
    <x v="27"/>
    <s v="02-02-01-003-006-09"/>
    <n v="10"/>
    <s v="Materiales y suministros - Otros productos plásticos"/>
    <s v="TERMOENCOGIBLE DE 15MM REFERENCIA TT15 , NEGRO, TEMPERATURA DE OPERACIÓN: DE -55 A 125 GRADOS_x000a_AISLAMIENTO 600 V"/>
    <n v="39121435"/>
    <s v="Selección abreviada subasta inversa (No disponible)"/>
    <n v="3"/>
    <n v="6"/>
    <n v="10"/>
    <n v="9280"/>
    <s v="METRO"/>
    <s v=""/>
  </r>
  <r>
    <x v="27"/>
    <s v="02-02-01-003-006-09"/>
    <n v="10"/>
    <s v="Materiales y suministros - Otros productos plásticos"/>
    <s v="TERMOENCOGIBLE DE 20MM REFERENCIA TT20,  NEGRO, TEMPERATURA DE OPERACIÓN: DE -55 A 125 GRADOS_x000a_AISLAMIENTO 600 V"/>
    <n v="39121435"/>
    <s v="Selección abreviada subasta inversa (No disponible)"/>
    <n v="3"/>
    <n v="6"/>
    <n v="10"/>
    <n v="25220"/>
    <s v="METRO"/>
    <s v=""/>
  </r>
  <r>
    <x v="27"/>
    <s v="02-02-01-003-006-09"/>
    <n v="10"/>
    <s v="Materiales y suministros - Otros productos plásticos"/>
    <s v="TERMOENCOGIBLE DE 25MM REFERENCIA TT25, NEGRO, TEMPERATURA DE OPERACIÓN: DE -55 A 125 GRADOS_x000a_AISLAMIENTO 600 V"/>
    <n v="39121435"/>
    <s v="Selección abreviada subasta inversa (No disponible)"/>
    <n v="3"/>
    <n v="6"/>
    <n v="10"/>
    <n v="39860"/>
    <s v="METRO"/>
    <s v=""/>
  </r>
  <r>
    <x v="27"/>
    <s v="02-02-01-003-006-09"/>
    <n v="10"/>
    <s v="Materiales y suministros - Otros productos plásticos"/>
    <s v="TERMOENCOGIBLE DE 30 MM REFERENCIA TT30 , NEGRO, TEMPERATURA DE OPERACIÓN: DE -55 A 125 GRADOS_x000a_AISLAMIENTO 600 V"/>
    <n v="39121435"/>
    <s v="Selección abreviada subasta inversa (No disponible)"/>
    <n v="3"/>
    <n v="6"/>
    <n v="10"/>
    <n v="26000"/>
    <s v="METRO"/>
    <s v=""/>
  </r>
  <r>
    <x v="27"/>
    <s v="02-02-01-003-006-09"/>
    <n v="10"/>
    <s v="Materiales y suministros - Otros productos plásticos"/>
    <s v="TERMOENCOGIBLE DE 35MM REFERENCIA  TT35 , NEGRO, TEMPERATURA DE OPERACIÓN: DE -55 A 125 GRADOS_x000a_AISLAMIENTO 600 V"/>
    <n v="39121435"/>
    <s v="Selección abreviada subasta inversa (No disponible)"/>
    <n v="3"/>
    <n v="6"/>
    <n v="10"/>
    <n v="62650"/>
    <s v="METRO"/>
    <s v=""/>
  </r>
  <r>
    <x v="27"/>
    <s v="02-02-01-003-006-09"/>
    <n v="10"/>
    <s v="Materiales y suministros - Otros productos plásticos"/>
    <s v="TERMOENCOGIBLE DE 3MM REFERENCIA TT3 , NEGRO, TEMPERATURA DE OPERACIÓN: DE -55 A 125 GRADOS_x000a_AISLAMIENTO 600 V"/>
    <n v="39121435"/>
    <s v="Selección abreviada subasta inversa (No disponible)"/>
    <n v="3"/>
    <n v="6"/>
    <n v="10"/>
    <n v="2670"/>
    <s v="METRO"/>
    <s v=""/>
  </r>
  <r>
    <x v="27"/>
    <s v="02-02-01-003-006-09"/>
    <n v="10"/>
    <s v="Materiales y suministros - Otros productos plásticos"/>
    <s v="TERMOENCOGIBLE DE 40 MM REFERENCIA TT40 , NEGRO, TEMPERATURA DE OPERACIÓN: DE -55 A 125 GRADOS_x000a_AISLAMIENTO 600 V"/>
    <n v="39121435"/>
    <s v="Selección abreviada subasta inversa (No disponible)"/>
    <n v="3"/>
    <n v="6"/>
    <n v="10"/>
    <n v="44380"/>
    <s v="METRO"/>
    <s v=""/>
  </r>
  <r>
    <x v="27"/>
    <s v="02-02-01-003-006-09"/>
    <n v="10"/>
    <s v="Materiales y suministros - Otros productos plásticos"/>
    <s v="TERMOENCOGIBLE DE 4MM REFERENCIA TT4B, BLANCO, TEMPERATURA DE OPERACIÓN: DE -55 A 125 GRADOS_x000a_AISLAMIENTO 600 V"/>
    <n v="39121435"/>
    <s v="Selección abreviada subasta inversa (No disponible)"/>
    <n v="3"/>
    <n v="6"/>
    <n v="10"/>
    <n v="4210"/>
    <s v="METRO"/>
    <s v=""/>
  </r>
  <r>
    <x v="27"/>
    <s v="02-02-01-003-006-09"/>
    <n v="10"/>
    <s v="Materiales y suministros - Otros productos plásticos"/>
    <s v="TERMOENCOGIBLE DE 5MM REFERENCIA TT5 , NEGRO, TEMPERATURA DE OPERACIÓN: DE -55 A 125 GRADOS_x000a_AISLAMIENTO 600 V"/>
    <n v="39121435"/>
    <s v="Selección abreviada subasta inversa (No disponible)"/>
    <n v="3"/>
    <n v="6"/>
    <n v="10"/>
    <n v="4040"/>
    <s v="METRO"/>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106 FINO"/>
    <n v="31211800"/>
    <s v="Selección abreviada subasta inversa (No disponible)"/>
    <n v="3"/>
    <n v="6"/>
    <n v="280"/>
    <n v="15400000"/>
    <s v="GALON"/>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ORRIENTE"/>
    <n v="31211800"/>
    <s v="Selección abreviada subasta inversa (No disponible)"/>
    <n v="3"/>
    <n v="6"/>
    <n v="150"/>
    <n v="6750000"/>
    <s v="GALON"/>
    <s v=""/>
  </r>
  <r>
    <x v="27"/>
    <s v="02-02-01-004-002"/>
    <n v="10"/>
    <s v="Materiales y suministros - Productos metálicos elaborados (excepto maquinaria y equipo)"/>
    <s v="TRINQUETE INALAMBRICO DE 14,4V"/>
    <n v="27111711"/>
    <s v="Selección abreviada subasta inversa (No disponible)"/>
    <n v="3"/>
    <n v="8"/>
    <n v="1"/>
    <n v="1500000"/>
    <s v="UNIDAD"/>
    <s v=""/>
  </r>
  <r>
    <x v="27"/>
    <s v="02-02-01-004-002"/>
    <n v="10"/>
    <s v="Materiales y suministros - Productos metálicos elaborados (excepto maquinaria y equipo)"/>
    <s v="UNION DEBIL PRIMARIA #3 ROJA"/>
    <n v="20121445"/>
    <s v="Selección abreviada subasta inversa (No disponible)"/>
    <n v="3"/>
    <n v="6"/>
    <n v="8"/>
    <n v="192000"/>
    <s v="UNIDAD"/>
    <s v=""/>
  </r>
  <r>
    <x v="27"/>
    <s v="02-02-01-004-002"/>
    <n v="10"/>
    <s v="Materiales y suministros - Productos metálicos elaborados (excepto maquinaria y equipo)"/>
    <s v="UÑA ABIERTA DE  1&quot; y 3/4&quot; CUADRANTE DE 3/8"/>
    <n v="27111729"/>
    <s v="Selección abreviada subasta inversa (No disponible)"/>
    <n v="3"/>
    <n v="8"/>
    <n v="1"/>
    <n v="3500000"/>
    <s v="UNIDAD"/>
    <s v=""/>
  </r>
  <r>
    <x v="27"/>
    <s v="02-02-01-004-003-02"/>
    <n v="10"/>
    <s v="Materiales y suministros - Bombas, compresores, motores de fuerza hidráulica y motores de potencia neumática y válvulas y sus partes y piezas"/>
    <s v="VALVULA REGULADORA ACEITE HUMO"/>
    <n v="20121445"/>
    <s v="Selección abreviada subasta inversa (No disponible)"/>
    <n v="3"/>
    <n v="6"/>
    <n v="1"/>
    <n v="180490"/>
    <s v="UNIDAD"/>
    <s v=""/>
  </r>
  <r>
    <x v="27"/>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352105"/>
    <s v="Selección abreviada subasta inversa (No disponible)"/>
    <n v="2"/>
    <n v="6"/>
    <n v="110"/>
    <n v="2200000"/>
    <s v="GALON"/>
    <s v=""/>
  </r>
  <r>
    <x v="27"/>
    <s v="02-02-01-002-007"/>
    <n v="10"/>
    <s v="Materiales y suministros - Artículos textiles (excepto prendas de vestir)"/>
    <s v="VELCRO MACHO Y HEMBRA X ROLLO"/>
    <n v="11162114"/>
    <s v="Selección abreviada subasta inversa (No disponible)"/>
    <n v="3"/>
    <n v="6"/>
    <n v="5"/>
    <n v="350000"/>
    <s v="UNIDAD"/>
    <s v=""/>
  </r>
  <r>
    <x v="27"/>
    <s v="02-02-02-006-004"/>
    <n v="10"/>
    <s v="Adquisición de servicios - Servicios de transporte de pasajeros"/>
    <s v="AUXILIO DE MARCHA"/>
    <n v="78111800"/>
    <s v="Mínima cuantía"/>
    <n v="2"/>
    <n v="10"/>
    <n v="1"/>
    <n v="6302665"/>
    <s v="GLOBAL"/>
    <s v=""/>
  </r>
  <r>
    <x v="27"/>
    <s v="02-02-02-010"/>
    <n v="10"/>
    <s v="Adquisición de servicios - Viáticos de los funcionarios en comisión"/>
    <s v="PROCESOS INCORPORACION CADETES - ALUMNOS  - EMAVI"/>
    <n v="90121500"/>
    <s v="Solicitud de información a los Proveedores"/>
    <n v="1"/>
    <n v="12"/>
    <n v="1"/>
    <n v="28000000"/>
    <s v="GLOBAL"/>
    <s v="NO SOLICITADAS"/>
  </r>
  <r>
    <x v="27"/>
    <s v="02-02-02-010"/>
    <n v="16"/>
    <s v="Adquisición de servicios - Viáticos de los funcionarios en comisión"/>
    <s v="PROCESO INCORPORACION SOLDADOS, CADETES - ALUMNOS - SOLDADOS - CACOM 7"/>
    <n v="90121500"/>
    <s v="Solicitud de información a los Proveedores"/>
    <n v="1"/>
    <n v="12"/>
    <n v="1"/>
    <n v="17000000"/>
    <s v="GLOBAL"/>
    <s v="NO SOLICITADAS"/>
  </r>
  <r>
    <x v="27"/>
    <s v="02-02-02-009-003-01"/>
    <n v="10"/>
    <s v="Adquisición de servicios - Servicios de salud humana"/>
    <s v="EXAMENES MEDICOS SALUD OCUPACIONAL PERDONAL CIVIL Y UN PERSONAL MILITAR"/>
    <n v="85121502"/>
    <n v="0"/>
    <n v="0"/>
    <n v="0"/>
    <n v="1"/>
    <n v="16994000"/>
    <s v="GLOBAL"/>
    <s v=""/>
  </r>
  <r>
    <x v="27"/>
    <s v="02-02-02-008-007-01-5"/>
    <n v="10"/>
    <s v="Adquisición de servicios - Servicios de mantenimiento y reparación de otra maquinaria y otro equipo"/>
    <s v="MANTENIMIENTO DUMMIES SALTARINES "/>
    <n v="60141012"/>
    <s v="Mínima cuantía"/>
    <n v="2"/>
    <n v="10"/>
    <n v="1"/>
    <n v="5000000"/>
    <s v="GLOBAL"/>
    <s v="NO SOLICITADAS"/>
  </r>
  <r>
    <x v="27"/>
    <s v="02-02-02-008-007-01-3"/>
    <n v="10"/>
    <s v="Adquisición de servicios - Servicios de mantenimiento y reparación de computadores y equipo periférico"/>
    <s v="MANTENIMIENTO MAQUINAS REPLICADORAS RISSO"/>
    <n v="81101707"/>
    <s v="Mínima cuantía"/>
    <n v="2"/>
    <n v="10"/>
    <n v="1"/>
    <n v="2500000"/>
    <s v="GLOBAL"/>
    <s v="NO SOLICITADAS"/>
  </r>
  <r>
    <x v="27"/>
    <s v="02-02-01-002-007"/>
    <n v="10"/>
    <s v="Materiales y suministros - Artículos textiles (excepto prendas de vestir)"/>
    <s v="LIMPIONES TELA"/>
    <n v="47131502"/>
    <s v="Mínima cuantía"/>
    <n v="1"/>
    <n v="6"/>
    <n v="12"/>
    <n v="42000"/>
    <s v="UNIDAD"/>
    <s v="NO SOLICITADAS"/>
  </r>
  <r>
    <x v="27"/>
    <s v="02-02-01-003-002-01"/>
    <n v="10"/>
    <s v="Materiales y suministros - Pasta de papel, papel y cartón"/>
    <s v="PAPEL HIGIENICO PEQUEÑO"/>
    <n v="14111704"/>
    <s v="Mínima cuantía"/>
    <n v="1"/>
    <n v="6"/>
    <n v="72"/>
    <n v="122400"/>
    <s v="UNIDAD"/>
    <s v="NO SOLICITADAS"/>
  </r>
  <r>
    <x v="27"/>
    <s v="02-02-01-003-002-01"/>
    <n v="10"/>
    <s v="Materiales y suministros - Pasta de papel, papel y cartón"/>
    <s v="TOALLAS PARA MANOS"/>
    <n v="14111703"/>
    <s v="Mínima cuantía"/>
    <n v="1"/>
    <n v="6"/>
    <n v="72"/>
    <n v="1080000"/>
    <s v="UNIDAD"/>
    <s v="NO SOLICITADAS"/>
  </r>
  <r>
    <x v="27"/>
    <s v="02-02-01-003-004-06"/>
    <n v="10"/>
    <s v="Materiales y suministros - Abonos y plaguicidas"/>
    <s v="INSECTICIDA EN AEROSOL"/>
    <n v="10191509"/>
    <s v="Mínima cuantía"/>
    <n v="1"/>
    <n v="6"/>
    <n v="12"/>
    <n v="144000"/>
    <s v="UNIDAD"/>
    <s v="NO SOLICITADAS"/>
  </r>
  <r>
    <x v="27"/>
    <s v="02-02-01-003-005-03"/>
    <n v="10"/>
    <s v="Materiales y suministros - Jabón, preparados para limpieza, perfumes y preparados de tocador"/>
    <s v="AMBIENTADOR PARA PISOS"/>
    <n v="47131700"/>
    <s v="Mínima cuantía"/>
    <n v="1"/>
    <n v="6"/>
    <n v="12"/>
    <n v="168000"/>
    <s v="GLOBAL"/>
    <s v="NO SOLICITADAS"/>
  </r>
  <r>
    <x v="27"/>
    <s v="02-02-01-003-005-03"/>
    <n v="10"/>
    <s v="Materiales y suministros - Jabón, preparados para limpieza, perfumes y preparados de tocador"/>
    <s v="AMBIENTADOR ELÉCTRICO REPUESTO"/>
    <n v="47131700"/>
    <s v="Mínima cuantía"/>
    <n v="1"/>
    <n v="6"/>
    <n v="3"/>
    <n v="27000"/>
    <s v="UNIDAD"/>
    <s v="NO SOLICITADAS"/>
  </r>
  <r>
    <x v="27"/>
    <s v="02-02-01-003-005-03"/>
    <n v="10"/>
    <s v="Materiales y suministros - Jabón, preparados para limpieza, perfumes y preparados de tocador"/>
    <s v="JABON DETERGENTE EN POLVO 500 GRAMOS"/>
    <n v="53131608"/>
    <s v="Mínima cuantía"/>
    <n v="1"/>
    <n v="6"/>
    <n v="6"/>
    <n v="27000"/>
    <s v="UNIDAD"/>
    <s v="NO SOLICITADAS"/>
  </r>
  <r>
    <x v="27"/>
    <s v="02-02-01-003-005-03"/>
    <n v="10"/>
    <s v="Materiales y suministros - Jabón, preparados para limpieza, perfumes y preparados de tocador"/>
    <s v="JABON PARA MANOS"/>
    <n v="53131608"/>
    <s v="Mínima cuantía"/>
    <n v="1"/>
    <n v="6"/>
    <n v="30"/>
    <n v="300000"/>
    <s v="GALON"/>
    <s v="NO SOLICITADAS"/>
  </r>
  <r>
    <x v="27"/>
    <s v="02-02-01-003-005-03"/>
    <n v="10"/>
    <s v="Materiales y suministros - Jabón, preparados para limpieza, perfumes y preparados de tocador"/>
    <s v="JABON LÍQUIDO PARA MANOS"/>
    <n v="53131608"/>
    <s v="Mínima cuantía"/>
    <n v="1"/>
    <n v="6"/>
    <n v="33"/>
    <n v="990000"/>
    <s v="UNIDAD"/>
    <s v="NO SOLICITADAS"/>
  </r>
  <r>
    <x v="27"/>
    <s v="02-02-01-003-008-09"/>
    <n v="10"/>
    <s v="Materiales y suministros - Otros artículos manufacturados n. C. P."/>
    <s v="ESCOBA"/>
    <n v="47131604"/>
    <s v="Mínima cuantía"/>
    <n v="1"/>
    <n v="6"/>
    <n v="6"/>
    <n v="33000"/>
    <s v="UNIDAD"/>
    <s v="NO SOLICITADAS"/>
  </r>
  <r>
    <x v="27"/>
    <s v="02-02-01-003-008-09"/>
    <n v="10"/>
    <s v="Materiales y suministros - Otros artículos manufacturados n. C. P."/>
    <s v="TRAPEADOR"/>
    <n v="47131500"/>
    <s v="Mínima cuantía"/>
    <n v="1"/>
    <n v="6"/>
    <n v="6"/>
    <n v="42000"/>
    <s v="UNIDAD"/>
    <s v="NO SOLICITADAS"/>
  </r>
  <r>
    <x v="27"/>
    <s v="02-02-01-003-006-09"/>
    <n v="10"/>
    <s v="Materiales y suministros - Otros productos plásticos"/>
    <s v="RECOGEDOR"/>
    <n v="47131601"/>
    <s v="Mínima cuantía"/>
    <n v="1"/>
    <n v="6"/>
    <n v="6"/>
    <n v="36000"/>
    <s v="UNIDAD"/>
    <s v="NO SOLICITADAS"/>
  </r>
  <r>
    <x v="27"/>
    <s v="02-02-02-010"/>
    <n v="10"/>
    <s v="Adquisición de servicios - Viáticos de los funcionarios en comisión"/>
    <s v="COMISIONES OPERATIVAS Y ADMINISTRATIVAS"/>
    <n v="90121500"/>
    <s v="Solicitud de información a los Proveedores"/>
    <n v="1"/>
    <n v="12"/>
    <n v="1"/>
    <n v="11988600"/>
    <s v="GLOBAL"/>
    <s v="NO SOLICITADAS"/>
  </r>
  <r>
    <x v="28"/>
    <s v="1502-0100-38"/>
    <n v="11"/>
    <s v="Fortalecimiento de la calidad educativa de las Instituciones de Educación Superior y sus programas en la Fuerza Aérea Colombiana Nacional"/>
    <s v="CONTRATACION DE ASESORES PARA RENOVACION DE REGISTRO CALIFICADO"/>
    <n v="80111601"/>
    <s v="Contratación directa"/>
    <n v="2"/>
    <n v="10"/>
    <n v="1"/>
    <n v="330000000"/>
    <s v="GLOBAL"/>
    <m/>
  </r>
  <r>
    <x v="29"/>
    <s v="02-01-01-003-008-01-2"/>
    <n v="10"/>
    <s v="Activos fijos - Muebles, del tipo utilizado en oficinas"/>
    <s v="Adqusición e instalación de un archivador rodante mecánico"/>
    <n v="56101708"/>
    <s v="Mínima cuantía"/>
    <n v="3"/>
    <n v="4"/>
    <n v="1"/>
    <n v="10000000"/>
    <s v="UNIDAD"/>
    <s v="NO SOLICITADAS"/>
  </r>
  <r>
    <x v="29"/>
    <s v="02-02-01-003-002-02"/>
    <n v="10"/>
    <s v="Materiales y suministros - Libros impresos"/>
    <s v="Industria 4.0 la cuarta revolución industrial"/>
    <n v="55101524"/>
    <s v="Mínima cuantía"/>
    <n v="3"/>
    <n v="4"/>
    <n v="1"/>
    <n v="88075"/>
    <s v="UNIDAD"/>
    <s v="NO SOLICITADAS"/>
  </r>
  <r>
    <x v="29"/>
    <s v="02-02-01-003-002-02"/>
    <n v="10"/>
    <s v="Materiales y suministros - Libros impresos"/>
    <s v="El poder de la resiliencia: como las mejores empresas gestionan lo inesperado"/>
    <n v="55101524"/>
    <s v="Mínima cuantía"/>
    <n v="3"/>
    <n v="4"/>
    <n v="1"/>
    <n v="99833"/>
    <s v="UNIDAD"/>
    <s v="NO SOLICITADAS"/>
  </r>
  <r>
    <x v="29"/>
    <s v="02-02-01-003-002-02"/>
    <n v="10"/>
    <s v="Materiales y suministros - Libros impresos"/>
    <s v="Estrategia una historia"/>
    <n v="55101524"/>
    <s v="Mínima cuantía"/>
    <n v="3"/>
    <n v="4"/>
    <n v="1"/>
    <n v="261475"/>
    <s v="UNIDAD"/>
    <s v="NO SOLICITADAS"/>
  </r>
  <r>
    <x v="29"/>
    <s v="02-02-01-003-002-02"/>
    <n v="10"/>
    <s v="Materiales y suministros - Libros impresos"/>
    <s v="Sistema penal militar acusatorio y fuero penal militar"/>
    <n v="55101524"/>
    <s v="Mínima cuantía"/>
    <n v="3"/>
    <n v="4"/>
    <n v="1"/>
    <n v="158875"/>
    <s v="UNIDAD"/>
    <s v="NO SOLICITADAS"/>
  </r>
  <r>
    <x v="29"/>
    <s v="02-02-01-003-002-02"/>
    <n v="10"/>
    <s v="Materiales y suministros - Libros impresos"/>
    <s v="Pre-Accident Investigations: An Introduction to Organizational Safety"/>
    <n v="55101524"/>
    <s v="Mínima cuantía"/>
    <n v="3"/>
    <n v="4"/>
    <n v="1"/>
    <n v="245725"/>
    <s v="UNIDAD"/>
    <s v="NO SOLICITADAS"/>
  </r>
  <r>
    <x v="29"/>
    <s v="02-02-01-003-002-02"/>
    <n v="10"/>
    <s v="Materiales y suministros - Libros impresos"/>
    <s v="Pre-Accident Investigations: Better Questions - An Applied Approach to Operational Learning"/>
    <n v="55101524"/>
    <s v="Mínima cuantía"/>
    <n v="3"/>
    <n v="4"/>
    <n v="1"/>
    <n v="218475"/>
    <s v="UNIDAD"/>
    <s v="NO SOLICITADAS"/>
  </r>
  <r>
    <x v="29"/>
    <s v="02-02-01-003-002-02"/>
    <n v="10"/>
    <s v="Materiales y suministros - Libros impresos"/>
    <s v="Just Culture Restoring Trust and Accountability in your organization"/>
    <n v="55101524"/>
    <s v="Mínima cuantía"/>
    <n v="3"/>
    <n v="4"/>
    <n v="1"/>
    <n v="257775"/>
    <s v="UNIDAD"/>
    <s v="NO SOLICITADAS"/>
  </r>
  <r>
    <x v="29"/>
    <s v="02-02-01-003-002-02"/>
    <n v="10"/>
    <s v="Materiales y suministros - Libros impresos"/>
    <s v="Manual de estilo de publicaciones de la apa"/>
    <n v="55101524"/>
    <s v="Mínima cuantía"/>
    <n v="3"/>
    <n v="4"/>
    <n v="1"/>
    <n v="139500"/>
    <s v="UNIDAD"/>
    <s v="NO SOLICITADAS"/>
  </r>
  <r>
    <x v="29"/>
    <s v="02-02-01-003-002-02"/>
    <n v="10"/>
    <s v="Materiales y suministros - Libros impresos"/>
    <s v="Los métodos de investigación científica y tecnológica"/>
    <n v="55101524"/>
    <s v="Mínima cuantía"/>
    <n v="3"/>
    <n v="4"/>
    <n v="1"/>
    <n v="194750"/>
    <s v="UNIDAD"/>
    <s v="NO SOLICITADAS"/>
  </r>
  <r>
    <x v="29"/>
    <s v="02-02-01-003-002-02"/>
    <n v="10"/>
    <s v="Materiales y suministros - Libros impresos"/>
    <s v="Metodologia de la investigación"/>
    <n v="55101524"/>
    <s v="Mínima cuantía"/>
    <n v="3"/>
    <n v="4"/>
    <n v="1"/>
    <n v="75650"/>
    <s v="UNIDAD"/>
    <s v="NO SOLICITADAS"/>
  </r>
  <r>
    <x v="29"/>
    <s v="02-02-01-003-002-02"/>
    <n v="10"/>
    <s v="Materiales y suministros - Libros impresos"/>
    <s v="Falar...Ler...Escrever...Portugues: Student Book with CD S"/>
    <n v="55101524"/>
    <s v="Mínima cuantía"/>
    <n v="3"/>
    <n v="4"/>
    <n v="1"/>
    <n v="596340"/>
    <s v="UNIDAD"/>
    <s v="NO SOLICITADAS"/>
  </r>
  <r>
    <x v="29"/>
    <s v="02-02-01-003-002-02"/>
    <n v="10"/>
    <s v="Materiales y suministros - Libros impresos"/>
    <s v="Falar... Ler... Escrever... Português. Lehrerhandbuch Profesor"/>
    <n v="55101524"/>
    <s v="Mínima cuantía"/>
    <n v="3"/>
    <n v="4"/>
    <n v="1"/>
    <n v="316700"/>
    <s v="UNIDAD"/>
    <s v="NO SOLICITADAS"/>
  </r>
  <r>
    <x v="29"/>
    <s v="02-02-01-003-002-02"/>
    <n v="10"/>
    <s v="Materiales y suministros - Libros impresos"/>
    <s v="Falar leer Escrever livro de execicios Com Nova Ortofrafia"/>
    <n v="55101524"/>
    <s v="Mínima cuantía"/>
    <n v="3"/>
    <n v="4"/>
    <n v="1"/>
    <n v="397650"/>
    <s v="UNIDAD"/>
    <s v="NO SOLICITADAS"/>
  </r>
  <r>
    <x v="29"/>
    <s v="02-02-01-003-002-02"/>
    <n v="10"/>
    <s v="Materiales y suministros - Libros impresos"/>
    <s v="Diccionario Pocket Portugues-espanol/ Portugese-spanish Pocket Dictionary (Spanish and Portuguese Edition)"/>
    <n v="55101524"/>
    <s v="Mínima cuantía"/>
    <n v="3"/>
    <n v="4"/>
    <n v="1"/>
    <n v="25750"/>
    <s v="UNIDAD"/>
    <s v="NO SOLICITADAS"/>
  </r>
  <r>
    <x v="29"/>
    <s v="02-02-01-003-002-02"/>
    <n v="10"/>
    <s v="Materiales y suministros - Libros impresos"/>
    <s v="Version Originale A1 Methode du francais LIBRO DEL ESTUDIANTE"/>
    <n v="55101524"/>
    <s v="Mínima cuantía"/>
    <n v="3"/>
    <n v="4"/>
    <n v="1"/>
    <n v="168600"/>
    <s v="UNIDAD"/>
    <s v="NO SOLICITADAS"/>
  </r>
  <r>
    <x v="29"/>
    <s v="02-02-01-003-002-02"/>
    <n v="10"/>
    <s v="Materiales y suministros - Libros impresos"/>
    <s v="Version Originale A1 Methode du francais Cahier  d'exercises."/>
    <n v="55101524"/>
    <s v="Mínima cuantía"/>
    <n v="3"/>
    <n v="4"/>
    <n v="1"/>
    <n v="83250"/>
    <s v="UNIDAD"/>
    <s v="NO SOLICITADAS"/>
  </r>
  <r>
    <x v="29"/>
    <s v="02-02-01-003-002-02"/>
    <n v="10"/>
    <s v="Materiales y suministros - Libros impresos"/>
    <s v="Version Originale 1 A1 Methode De Francais Guide Pedagogique (CD-ROM)"/>
    <n v="55101524"/>
    <s v="Mínima cuantía"/>
    <n v="3"/>
    <n v="4"/>
    <n v="1"/>
    <n v="150000"/>
    <s v="UNIDAD"/>
    <s v="NO SOLICITADAS"/>
  </r>
  <r>
    <x v="29"/>
    <s v="02-02-01-003-002-02"/>
    <n v="10"/>
    <s v="Materiales y suministros - Libros impresos"/>
    <s v="Aula Internacional 1. Nueva Edicion: Libro del Alumno + Ejercicios + CD (A1) curso de español"/>
    <n v="55101524"/>
    <s v="Mínima cuantía"/>
    <n v="3"/>
    <n v="4"/>
    <n v="1"/>
    <n v="150000"/>
    <s v="UNIDAD"/>
    <s v="NO SOLICITADAS"/>
  </r>
  <r>
    <x v="29"/>
    <s v="02-02-01-003-002-02"/>
    <n v="10"/>
    <s v="Materiales y suministros - Libros impresos"/>
    <s v="Aula Internacional 2. Nueva Edicion: Libro del Alumno + Ejercicios + CD 2 (A2) curso de español"/>
    <n v="55101524"/>
    <s v="Mínima cuantía"/>
    <n v="3"/>
    <n v="4"/>
    <n v="1"/>
    <n v="150000"/>
    <s v="UNIDAD"/>
    <s v="NO SOLICITADAS"/>
  </r>
  <r>
    <x v="29"/>
    <s v="02-02-01-003-002-02"/>
    <n v="10"/>
    <s v="Materiales y suministros - Libros impresos"/>
    <s v="Diccionario Pocket Portugues-espanol/ Portugese-spanish Pocket Dictionary (Spanish and Portuguese Edition)"/>
    <n v="55101524"/>
    <s v="Mínima cuantía"/>
    <n v="3"/>
    <n v="4"/>
    <n v="1"/>
    <n v="25000"/>
    <s v="UNIDAD"/>
    <s v="NO SOLICITADAS"/>
  </r>
  <r>
    <x v="29"/>
    <s v="02-02-01-003-002-02"/>
    <n v="10"/>
    <s v="Materiales y suministros - Libros impresos"/>
    <s v="Diccionario Mini español-francés/français-espagnol/Mini Dictionary Spanish-French"/>
    <n v="55101524"/>
    <s v="Mínima cuantía"/>
    <n v="3"/>
    <n v="4"/>
    <n v="1"/>
    <n v="25000"/>
    <s v="UNIDAD"/>
    <s v="NO SOLICITADAS"/>
  </r>
  <r>
    <x v="29"/>
    <s v="02-02-01-003-002-02"/>
    <n v="10"/>
    <s v="Materiales y suministros - Libros impresos"/>
    <s v="Manual práctico de comunicación organizacional"/>
    <n v="55101524"/>
    <s v="Mínima cuantía"/>
    <n v="3"/>
    <n v="4"/>
    <n v="1"/>
    <n v="120468"/>
    <s v="UNIDAD"/>
    <s v="NO SOLICITADAS"/>
  </r>
  <r>
    <x v="29"/>
    <s v="02-02-01-003-002-02"/>
    <n v="10"/>
    <s v="Materiales y suministros - Libros impresos"/>
    <s v="Método de comunicación asertiva: el método que acerca a las personas "/>
    <n v="55101524"/>
    <s v="Mínima cuantía"/>
    <n v="3"/>
    <n v="4"/>
    <n v="1"/>
    <n v="68067"/>
    <s v="UNIDAD"/>
    <s v="NO SOLICITADAS"/>
  </r>
  <r>
    <x v="29"/>
    <s v="02-02-01-003-002-02"/>
    <n v="10"/>
    <s v="Materiales y suministros - Libros impresos"/>
    <s v="Cubs Fans' Leadership Secrets: Learning to Win From a &quot;Cursed&quot; Team's Errors"/>
    <n v="55101524"/>
    <s v="Mínima cuantía"/>
    <n v="3"/>
    <n v="4"/>
    <n v="1"/>
    <n v="221800"/>
    <s v="UNIDAD"/>
    <s v="NO SOLICITADAS"/>
  </r>
  <r>
    <x v="29"/>
    <s v="02-02-01-003-002-02"/>
    <n v="10"/>
    <s v="Materiales y suministros - Libros impresos"/>
    <s v="Organizational Accidents Revisited"/>
    <n v="55101524"/>
    <s v="Mínima cuantía"/>
    <n v="3"/>
    <n v="4"/>
    <n v="1"/>
    <n v="182525"/>
    <s v="UNIDAD"/>
    <s v="NO SOLICITADAS"/>
  </r>
  <r>
    <x v="29"/>
    <s v="02-02-01-003-002-02"/>
    <n v="10"/>
    <s v="Materiales y suministros - Libros impresos"/>
    <s v="Risk-Based Thinking"/>
    <n v="55101524"/>
    <s v="Mínima cuantía"/>
    <n v="3"/>
    <n v="4"/>
    <n v="1"/>
    <n v="235725"/>
    <s v="UNIDAD"/>
    <s v="NO SOLICITADAS"/>
  </r>
  <r>
    <x v="29"/>
    <s v="02-02-01-003-002-02"/>
    <n v="10"/>
    <s v="Materiales y suministros - Libros impresos"/>
    <s v="Failures is not an option"/>
    <n v="55101524"/>
    <s v="Mínima cuantía"/>
    <n v="3"/>
    <n v="4"/>
    <n v="1"/>
    <n v="180500"/>
    <s v="UNIDAD"/>
    <s v="NO SOLICITADAS"/>
  </r>
  <r>
    <x v="29"/>
    <s v="02-02-01-003-002-02"/>
    <n v="10"/>
    <s v="Materiales y suministros - Libros impresos"/>
    <s v="Mission to Mars: My Vision for Space Exploration"/>
    <n v="55101524"/>
    <s v="Mínima cuantía"/>
    <n v="3"/>
    <n v="4"/>
    <n v="1"/>
    <n v="157400"/>
    <s v="UNIDAD"/>
    <s v="NO SOLICITADAS"/>
  </r>
  <r>
    <x v="29"/>
    <s v="02-02-01-003-002-02"/>
    <n v="10"/>
    <s v="Materiales y suministros - Libros impresos"/>
    <s v="Crowded orbits: conflict and coperation in space"/>
    <n v="55101524"/>
    <s v="Mínima cuantía"/>
    <n v="3"/>
    <n v="4"/>
    <n v="1"/>
    <n v="255800"/>
    <s v="UNIDAD"/>
    <s v="NO SOLICITADAS"/>
  </r>
  <r>
    <x v="29"/>
    <s v="02-02-01-003-002-02"/>
    <n v="10"/>
    <s v="Materiales y suministros - Libros impresos"/>
    <s v="The Zeronauts: Breaking the Sustainability Barrier"/>
    <n v="55101524"/>
    <s v="Mínima cuantía"/>
    <n v="3"/>
    <n v="4"/>
    <n v="1"/>
    <n v="260350"/>
    <s v="UNIDAD"/>
    <s v="NO SOLICITADAS"/>
  </r>
  <r>
    <x v="29"/>
    <s v="02-02-01-003-002-02"/>
    <n v="10"/>
    <s v="Materiales y suministros - Libros impresos"/>
    <s v="To Engineer is Human: The Role of Failure in Successful Design"/>
    <n v="55101524"/>
    <s v="Mínima cuantía"/>
    <n v="3"/>
    <n v="4"/>
    <n v="1"/>
    <n v="156475"/>
    <s v="UNIDAD"/>
    <s v="NO SOLICITADAS"/>
  </r>
  <r>
    <x v="29"/>
    <s v="02-02-01-003-002-02"/>
    <n v="10"/>
    <s v="Materiales y suministros - Libros impresos"/>
    <s v="Pensar rapido, pensar despacio"/>
    <n v="55101524"/>
    <s v="Mínima cuantía"/>
    <n v="3"/>
    <n v="4"/>
    <n v="1"/>
    <n v="85450"/>
    <s v="UNIDAD"/>
    <s v="NO SOLICITADAS"/>
  </r>
  <r>
    <x v="29"/>
    <s v="02-02-01-003-002-02"/>
    <n v="10"/>
    <s v="Materiales y suministros - Libros impresos"/>
    <s v="Seguridad y salud en el trabajo: conceptos básicos."/>
    <n v="55101524"/>
    <s v="Mínima cuantía"/>
    <n v="3"/>
    <n v="4"/>
    <n v="1"/>
    <n v="46575"/>
    <s v="UNIDAD"/>
    <s v="NO SOLICITADAS"/>
  </r>
  <r>
    <x v="29"/>
    <s v="02-02-01-003-002-02"/>
    <n v="10"/>
    <s v="Materiales y suministros - Libros impresos"/>
    <s v="Análisis de la seguridad privada"/>
    <n v="55101524"/>
    <s v="Mínima cuantía"/>
    <n v="3"/>
    <n v="4"/>
    <n v="1"/>
    <n v="120775"/>
    <s v="UNIDAD"/>
    <s v="NO SOLICITADAS"/>
  </r>
  <r>
    <x v="29"/>
    <s v="02-02-01-003-002-02"/>
    <n v="10"/>
    <s v="Materiales y suministros - Libros impresos"/>
    <s v="El Libro de los Cinco Anillos"/>
    <n v="55101524"/>
    <s v="Mínima cuantía"/>
    <n v="3"/>
    <n v="4"/>
    <n v="1"/>
    <n v="79667"/>
    <s v="UNIDAD"/>
    <s v="NO SOLICITADAS"/>
  </r>
  <r>
    <x v="29"/>
    <s v="02-02-01-004-003-09"/>
    <n v="10"/>
    <s v="Materiales y suministros - Otras máquinas para usos generales y sus partes y piezas"/>
    <s v="Extintores PQS ABC de 10 lbs."/>
    <n v="46191601"/>
    <s v="Mínima cuantía"/>
    <n v="5"/>
    <n v="3"/>
    <n v="4"/>
    <n v="220000"/>
    <s v="GLOBAL"/>
    <s v="NO SOLICITADAS"/>
  </r>
  <r>
    <x v="29"/>
    <s v="02-02-01-004-002"/>
    <n v="10"/>
    <s v="Materiales y suministros - Productos metálicos elaborados (excepto maquinaria y equipo)"/>
    <s v="Cincel D-51144 Puntiaguada Sds Plus "/>
    <n v="27112229"/>
    <s v="Mínima cuantía"/>
    <n v="0"/>
    <n v="0"/>
    <n v="1"/>
    <n v="20000"/>
    <s v="UNIDAD"/>
    <s v="NO SOLICITADAS"/>
  </r>
  <r>
    <x v="29"/>
    <s v="02-02-01-004-002"/>
    <n v="10"/>
    <s v="Materiales y suministros - Productos metálicos elaborados (excepto maquinaria y equipo)"/>
    <s v="cortafrio"/>
    <n v="27112137"/>
    <s v="Mínima cuantía"/>
    <n v="0"/>
    <n v="0"/>
    <n v="1"/>
    <n v="28000"/>
    <s v="UNIDAD"/>
    <s v="NO SOLICITADAS"/>
  </r>
  <r>
    <x v="29"/>
    <s v="02-02-01-004-002"/>
    <n v="10"/>
    <s v="Materiales y suministros - Productos metálicos elaborados (excepto maquinaria y equipo)"/>
    <s v="Espatula"/>
    <n v="27111909"/>
    <s v="Mínima cuantía"/>
    <n v="0"/>
    <n v="0"/>
    <n v="1"/>
    <n v="7800"/>
    <s v="UNIDAD"/>
    <s v="NO SOLICITADAS"/>
  </r>
  <r>
    <x v="29"/>
    <s v="02-02-01-004-002"/>
    <n v="10"/>
    <s v="Materiales y suministros - Productos metálicos elaborados (excepto maquinaria y equipo)"/>
    <s v="Hoja de segueta"/>
    <n v="27111552"/>
    <s v="Mínima cuantía"/>
    <n v="0"/>
    <n v="0"/>
    <n v="1"/>
    <n v="4000"/>
    <s v="UNIDAD"/>
    <s v="NO SOLICITADAS"/>
  </r>
  <r>
    <x v="29"/>
    <s v="02-02-01-004-002"/>
    <n v="10"/>
    <s v="Materiales y suministros - Productos metálicos elaborados (excepto maquinaria y equipo)"/>
    <s v="Marco para segueta"/>
    <n v="27111552"/>
    <s v="Mínima cuantía"/>
    <n v="0"/>
    <n v="0"/>
    <n v="1"/>
    <n v="53000"/>
    <s v="UNIDAD"/>
    <s v="NO SOLICITADAS"/>
  </r>
  <r>
    <x v="29"/>
    <s v="02-02-01-004-002"/>
    <n v="10"/>
    <s v="Materiales y suministros - Productos metálicos elaborados (excepto maquinaria y equipo)"/>
    <s v="Destornillador tester de voltaje"/>
    <n v="27111738"/>
    <s v="Mínima cuantía"/>
    <n v="0"/>
    <n v="0"/>
    <n v="1"/>
    <n v="9000"/>
    <s v="UNIDAD"/>
    <s v="NO SOLICITADAS"/>
  </r>
  <r>
    <x v="29"/>
    <s v="02-02-01-003-006-09"/>
    <n v="10"/>
    <s v="Materiales y suministros - Otros productos plásticos"/>
    <s v="Abrazaderas de plástico"/>
    <n v="27112132"/>
    <s v="Mínima cuantía"/>
    <n v="0"/>
    <n v="0"/>
    <n v="1"/>
    <n v="10000"/>
    <s v="UNIDAD"/>
    <s v="NO SOLICITADAS"/>
  </r>
  <r>
    <x v="29"/>
    <s v="02-02-01-004-002"/>
    <n v="10"/>
    <s v="Materiales y suministros - Productos metálicos elaborados (excepto maquinaria y equipo)"/>
    <s v="Martillo"/>
    <n v="27111602"/>
    <s v="Mínima cuantía"/>
    <n v="0"/>
    <n v="0"/>
    <n v="1"/>
    <n v="20000"/>
    <s v="UNIDAD"/>
    <s v="NO SOLICITADAS"/>
  </r>
  <r>
    <x v="29"/>
    <s v="02-02-01-004-002"/>
    <n v="10"/>
    <s v="Materiales y suministros - Productos metálicos elaborados (excepto maquinaria y equipo)"/>
    <s v="Llave ajustable"/>
    <n v="27111707"/>
    <s v="Mínima cuantía"/>
    <n v="0"/>
    <n v="0"/>
    <n v="1"/>
    <n v="46000"/>
    <s v="UNIDAD"/>
    <s v="NO SOLICITADAS"/>
  </r>
  <r>
    <x v="29"/>
    <s v="02-02-01-004-002"/>
    <n v="10"/>
    <s v="Materiales y suministros - Productos metálicos elaborados (excepto maquinaria y equipo)"/>
    <s v="Mazo"/>
    <n v="27111621"/>
    <s v="Mínima cuantía"/>
    <n v="0"/>
    <n v="0"/>
    <n v="1"/>
    <n v="55000"/>
    <s v="UNIDAD"/>
    <s v="NO SOLICITADAS"/>
  </r>
  <r>
    <x v="29"/>
    <s v="02-02-01-004-002"/>
    <n v="10"/>
    <s v="Materiales y suministros - Productos metálicos elaborados (excepto maquinaria y equipo)"/>
    <s v="Corta vidrio"/>
    <n v="27111514"/>
    <s v="Mínima cuantía"/>
    <n v="0"/>
    <n v="0"/>
    <n v="2"/>
    <n v="60000"/>
    <s v="UNIDAD"/>
    <s v="NO SOLICITADAS"/>
  </r>
  <r>
    <x v="29"/>
    <s v="02-02-02-005-004-01-2"/>
    <n v="10"/>
    <s v="Adquisición de servicios - Servicios generales de construcción de edificaciones no residenciales"/>
    <s v="Servicio de Mantenimiento edificio CT JOSE EDMUNDO SANDOVAL"/>
    <n v="72101507"/>
    <s v="Selección abreviada menor cuantía"/>
    <n v="0"/>
    <n v="0"/>
    <n v="1"/>
    <n v="123000000"/>
    <s v="GLOBAL"/>
    <s v="NO SOLICITADAS"/>
  </r>
  <r>
    <x v="29"/>
    <s v="02-02-02-006-003-03"/>
    <n v="16"/>
    <s v="Adquisición de servicios - Servicios de suministro de comidas"/>
    <s v="Servicio de cafeteria y restaurante para la realizacion de clausuras, seminarios y conferencias de la EPFAC"/>
    <n v="90101700"/>
    <s v="Mínima cuantía"/>
    <n v="3"/>
    <n v="9"/>
    <n v="1"/>
    <n v="32000000"/>
    <s v="GLOBAL"/>
    <s v="NO SOLICITADAS"/>
  </r>
  <r>
    <x v="29"/>
    <s v="02-02-02-006-004"/>
    <n v="10"/>
    <s v="Adquisición de servicios - Servicios de transporte de pasajeros"/>
    <s v="Servicio de transporte personal alumnos, docentes y orgánicos EPFAC.  Lote no. 2: vehículo tipo bus 2019"/>
    <n v="78111803"/>
    <s v="Mínima cuantía"/>
    <n v="1"/>
    <n v="10"/>
    <n v="1"/>
    <n v="51000000"/>
    <s v="GLOBAL"/>
    <s v="SI APROBADAS"/>
  </r>
  <r>
    <x v="29"/>
    <s v="02-02-02-006-004"/>
    <n v="10"/>
    <s v="Adquisición de servicios - Servicios de transporte de pasajeros"/>
    <s v="Transporte Estafeta Canciller"/>
    <n v="78111804"/>
    <s v="Solicitud de información a los Proveedores"/>
    <n v="1"/>
    <n v="11"/>
    <n v="1"/>
    <n v="1270000"/>
    <s v="GLOBAL"/>
    <s v="NO SOLICITADAS"/>
  </r>
  <r>
    <x v="29"/>
    <s v="02-02-02-006-004"/>
    <n v="10"/>
    <s v="Adquisición de servicios - Servicios de transporte de pasajeros"/>
    <s v="Servicio de transporte personal alumnos, docentes y orgánicos EPFAC.  Lote no. 1: vehículo tipo automóvil 5 pasajeros amarre 2020"/>
    <n v="78111804"/>
    <s v="Mínima cuantía"/>
    <n v="10"/>
    <n v="2"/>
    <n v="1"/>
    <n v="2000000"/>
    <s v="GLOBAL"/>
    <s v="NO SOLICITADAS"/>
  </r>
  <r>
    <x v="29"/>
    <s v="02-02-02-006-004"/>
    <n v="10"/>
    <s v="Adquisición de servicios - Servicios de transporte de pasajeros"/>
    <s v="Servicio de transporte personal alumnos, docentes y orgánicos EPFAC.  Lote no. 2: vehículo tipo bus AMARRE 2020"/>
    <n v="78111803"/>
    <s v="Mínima cuantía"/>
    <n v="10"/>
    <n v="2"/>
    <n v="1"/>
    <n v="7000000"/>
    <s v="GLOBAL"/>
    <s v="NO SOLICITADAS"/>
  </r>
  <r>
    <x v="29"/>
    <s v="02-02-02-006-004"/>
    <n v="10"/>
    <s v="Adquisición de servicios - Servicios de transporte de pasajeros"/>
    <s v="Servicio de transporte personal alumnos, docentes y orgánicos EPFAC.  Lote no. 1: vehículo tipo automóvil 5 pasajeros 2019"/>
    <n v="78111804"/>
    <s v="Mínima cuantía"/>
    <n v="1"/>
    <n v="10"/>
    <n v="1"/>
    <n v="10000000"/>
    <s v="GLOBAL"/>
    <s v="SI APROBADAS"/>
  </r>
  <r>
    <x v="29"/>
    <s v="02-02-02-008-003-01-5"/>
    <n v="10"/>
    <s v="Adquisición de servicios - Servicios de suministro de infraestructura de hosting y de tecnología de la información (ti)"/>
    <s v="Servicio de información y publicación de revistas y monografías científicas en formato electrónico, gestión del prefijo DOI (Digital Object Identifier), marcación Crossmark en los sistemas OJS (Open Journal Systems) y  OMP (Open Monograph Press)."/>
    <n v="82121801"/>
    <s v="Contratación directa"/>
    <n v="1"/>
    <n v="11"/>
    <n v="1"/>
    <n v="43200000"/>
    <s v="GLOBAL"/>
    <s v="NO SOLICITADAS"/>
  </r>
  <r>
    <x v="29"/>
    <s v="02-02-02-008-003-09"/>
    <n v="10"/>
    <s v="Adquisición de servicios - Otros servicios profesionales y técnicos n. C. P."/>
    <s v="Servicio de gestión editorial y difusión científica de las publicaciones de la Escuela de Postgrados FAC."/>
    <n v="82111801"/>
    <s v="Contratación directa"/>
    <n v="1"/>
    <n v="11"/>
    <n v="1"/>
    <n v="126945352"/>
    <s v="GLOBAL"/>
    <s v="NO SOLICITADAS"/>
  </r>
  <r>
    <x v="29"/>
    <s v="02-02-02-008-004-01"/>
    <n v="10"/>
    <s v="Adquisición de servicios - Servicios de telefonía y otras telecomunicaciones"/>
    <s v="Canal de datos dedicado para la EPFAC (edificio administrativo y de aulas)"/>
    <n v="81112101"/>
    <s v="Mínima cuantía"/>
    <n v="1"/>
    <n v="10"/>
    <n v="1"/>
    <n v="38000000"/>
    <s v="GLOBAL"/>
    <s v="SI APROBADAS"/>
  </r>
  <r>
    <x v="29"/>
    <s v="02-02-02-008-004-01"/>
    <n v="10"/>
    <s v="Adquisición de servicios - Servicios de telefonía y otras telecomunicaciones"/>
    <s v="Canal de datos dedicado.  Amarre 2020"/>
    <n v="81112101"/>
    <s v="Mínima cuantía"/>
    <n v="10"/>
    <n v="2"/>
    <n v="1"/>
    <n v="11880578"/>
    <s v="GLOBAL"/>
    <s v="NO SOLICITADAS"/>
  </r>
  <r>
    <x v="29"/>
    <s v="02-02-02-008-004-01"/>
    <n v="10"/>
    <s v="Adquisición de servicios - Servicios de telefonía y otras telecomunicaciones"/>
    <s v="Cancelacion de las lineas fijas  telefonicas y de fax de la EPFAC por un año"/>
    <n v="83111501"/>
    <s v="Solicitud de información a los Proveedores"/>
    <n v="1"/>
    <n v="11"/>
    <n v="1"/>
    <n v="9610000"/>
    <s v="GLOBAL"/>
    <s v="NO SOLICITADAS"/>
  </r>
  <r>
    <x v="29"/>
    <s v="02-02-02-008-004-03"/>
    <n v="10"/>
    <s v="Adquisición de servicios - Servicios de contenidos en línea (on-line)"/>
    <s v="suscripción al Sistema de Clasificación de la Biblioteca del Congreso de los Estados Unidos online"/>
    <n v="81111902"/>
    <s v="Mínima cuantía"/>
    <n v="3"/>
    <n v="9"/>
    <n v="1"/>
    <n v="1836000"/>
    <s v="GLOBAL"/>
    <s v="NO SOLICITADAS"/>
  </r>
  <r>
    <x v="29"/>
    <s v="02-02-02-008-004-03"/>
    <n v="10"/>
    <s v="Adquisición de servicios - Servicios de contenidos en línea (on-line)"/>
    <s v="Suscripción RDA toolkit online (Resource Description and Access)"/>
    <n v="81111902"/>
    <s v="Mínima cuantía"/>
    <n v="3"/>
    <n v="9"/>
    <n v="1"/>
    <n v="797000"/>
    <s v="GLOBAL"/>
    <s v="NO SOLICITADAS"/>
  </r>
  <r>
    <x v="29"/>
    <s v="02-02-02-008-004-03"/>
    <n v="10"/>
    <s v="Adquisición de servicios - Servicios de contenidos en línea (on-line)"/>
    <s v="Suscripción EBSCO Host (Academic Search Complete, Applied Science &amp; Technology Source, Engineering Source)"/>
    <n v="81111902"/>
    <s v="Mínima cuantía"/>
    <n v="3"/>
    <n v="9"/>
    <n v="1"/>
    <n v="17282000"/>
    <s v="GLOBAL"/>
    <s v="NO SOLICITADAS"/>
  </r>
  <r>
    <x v="29"/>
    <s v="02-02-02-008-004-06"/>
    <n v="10"/>
    <s v="Adquisición de servicios - Servicios de programación, distribución y transmisión de programas"/>
    <s v="Servicio de transmision TV satelital"/>
    <n v="83111801"/>
    <s v="Solicitud de información a los Proveedores"/>
    <n v="1"/>
    <n v="11"/>
    <n v="1"/>
    <n v="1836000"/>
    <s v="GLOBAL"/>
    <s v="NO SOLICITADAS"/>
  </r>
  <r>
    <x v="29"/>
    <s v="02-02-02-008-005-02"/>
    <n v="10"/>
    <s v="Adquisición de servicios - Servicios de investigación y seguridad"/>
    <s v="Servicio de seguridad y vigilancia  edificio CT. Jose Edmundo Sanadoval."/>
    <n v="92121504"/>
    <s v="Mínima cuantía"/>
    <n v="1"/>
    <n v="10"/>
    <n v="1"/>
    <n v="51000000"/>
    <s v="GLOBAL"/>
    <s v="SI APROBADAS"/>
  </r>
  <r>
    <x v="29"/>
    <s v="02-02-02-008-005-02"/>
    <n v="10"/>
    <s v="Adquisición de servicios - Servicios de investigación y seguridad"/>
    <s v="Servicio de seguridad y vigilancia  edificio CT. Jose Edmundo Sanadoval. Amarre 2020"/>
    <n v="92121504"/>
    <s v="Mínima cuantía"/>
    <n v="10"/>
    <n v="2"/>
    <n v="1"/>
    <n v="7400000"/>
    <s v="GLOBAL"/>
    <s v="NO SOLICITADAS"/>
  </r>
  <r>
    <x v="29"/>
    <s v="02-02-02-008-005-03"/>
    <n v="10"/>
    <s v="Adquisición de servicios - Servicios de limpieza"/>
    <s v="Servicio de aseo para las instalaciones de la EPFAC."/>
    <n v="76111501"/>
    <s v="Selección abreviada - acuerdo marco"/>
    <n v="1"/>
    <n v="10"/>
    <n v="1"/>
    <n v="70000000"/>
    <s v="GLOBAL"/>
    <s v="SI APROBADAS"/>
  </r>
  <r>
    <x v="29"/>
    <s v="02-02-02-008-005-03"/>
    <n v="10"/>
    <s v="Adquisición de servicios - Servicios de limpieza"/>
    <s v="Servicio de aseo para las instalaciones de la EPFAC AMARRE 2020"/>
    <n v="76111501"/>
    <s v="Selección abreviada - acuerdo marco"/>
    <n v="10"/>
    <n v="2"/>
    <n v="1"/>
    <n v="18700000"/>
    <s v="GLOBAL"/>
    <s v="NO SOLICITADAS"/>
  </r>
  <r>
    <x v="29"/>
    <s v="02-02-02-008-007-01-5"/>
    <n v="10"/>
    <s v="Adquisición de servicios - Servicios de mantenimiento y reparación de otra maquinaria y otro equipo"/>
    <s v="Mantenimiento preventivo de video beams de la EPFAC"/>
    <n v="73152100"/>
    <s v="Mínima cuantía"/>
    <n v="0"/>
    <n v="0"/>
    <n v="1"/>
    <n v="16450560"/>
    <s v="GLOBAL"/>
    <s v="NO SOLICITADAS"/>
  </r>
  <r>
    <x v="29"/>
    <s v="02-02-02-008-007-01-5"/>
    <n v="10"/>
    <s v="Adquisición de servicios - Servicios de mantenimiento y reparación de otra maquinaria y otro equipo"/>
    <s v="Mantenimiento de UPS (preventivo y correctivo)"/>
    <n v="72151504"/>
    <s v="Mínima cuantía"/>
    <n v="4"/>
    <n v="8"/>
    <n v="1"/>
    <n v="2968000"/>
    <s v="GLOBAL"/>
    <s v="NO SOLICITADAS"/>
  </r>
  <r>
    <x v="29"/>
    <s v="02-02-02-008-007-01-5"/>
    <n v="10"/>
    <s v="Adquisición de servicios - Servicios de mantenimiento y reparación de otra maquinaria y otro equipo"/>
    <s v="Mantenimiento de  aires acondicionados EPFAC."/>
    <n v="72101511"/>
    <s v="Mínima cuantía"/>
    <n v="5"/>
    <n v="6"/>
    <n v="1"/>
    <n v="6026000"/>
    <s v="GLOBAL"/>
    <s v="NO SOLICITADAS"/>
  </r>
  <r>
    <x v="29"/>
    <s v="02-02-02-008-007-01-1"/>
    <n v="10"/>
    <s v="Adquisición de servicios - Servicios de mantenimiento y reparación de productos metálicos elaborados, excepto maquinaria y equipo"/>
    <s v="Mantenimiento y recarga de extintores solkaflam (3700 grs)"/>
    <n v="72101516"/>
    <s v="Mínima cuantía"/>
    <n v="5"/>
    <n v="7"/>
    <n v="1"/>
    <n v="750000"/>
    <s v="GLOBAL"/>
    <s v="NO SOLICITADAS"/>
  </r>
  <r>
    <x v="29"/>
    <s v="02-02-02-008-007-01-1"/>
    <n v="10"/>
    <s v="Adquisición de servicios - Servicios de mantenimiento y reparación de productos metálicos elaborados, excepto maquinaria y equipo"/>
    <s v="Mantenimiento y recarga de extintores PQS BC X 5Lbs."/>
    <n v="72101516"/>
    <s v="Mínima cuantía"/>
    <n v="5"/>
    <n v="7"/>
    <n v="1"/>
    <n v="75000"/>
    <s v="GLOBAL"/>
    <s v="NO SOLICITADAS"/>
  </r>
  <r>
    <x v="29"/>
    <s v="02-02-02-008-007-01-1"/>
    <n v="10"/>
    <s v="Adquisición de servicios - Servicios de mantenimiento y reparación de productos metálicos elaborados, excepto maquinaria y equipo"/>
    <s v="Mantenimiento y recarga de extintores PQS BC X 20Lbs."/>
    <n v="72101516"/>
    <s v="Mínima cuantía"/>
    <n v="5"/>
    <n v="7"/>
    <n v="1"/>
    <n v="25000"/>
    <s v="GLOBAL"/>
    <s v="NO SOLICITADAS"/>
  </r>
  <r>
    <x v="29"/>
    <s v="02-02-02-008-009-01"/>
    <n v="10"/>
    <s v="Adquisición de servicios - Servicios de edición, impresión y reproducción"/>
    <s v="Servicios de trabajos tipograficos (carpetas)"/>
    <n v="82121507"/>
    <s v="Mínima cuantía"/>
    <n v="2"/>
    <n v="8"/>
    <n v="1"/>
    <n v="510000"/>
    <s v="GLOBAL"/>
    <s v="NO SOLICITADAS"/>
  </r>
  <r>
    <x v="29"/>
    <s v="02-02-02-008-009-01"/>
    <n v="10"/>
    <s v="Adquisición de servicios - Servicios de edición, impresión y reproducción"/>
    <s v="Servicios de trabajos tipograficos (diplomas)"/>
    <n v="82121507"/>
    <s v="Mínima cuantía"/>
    <n v="2"/>
    <n v="8"/>
    <n v="1"/>
    <n v="630000"/>
    <s v="GLOBAL"/>
    <s v="NO SOLICITADAS"/>
  </r>
  <r>
    <x v="29"/>
    <s v="02-02-02-008-009-01"/>
    <n v="10"/>
    <s v="Adquisición de servicios - Servicios de edición, impresión y reproducción"/>
    <s v="Impresión  de libros de investigación (Colección Ciencia y Poder Aéreo)"/>
    <n v="82121506"/>
    <s v="Mínima cuantía"/>
    <n v="3"/>
    <n v="4"/>
    <n v="1"/>
    <n v="22464000"/>
    <s v="GLOBAL"/>
    <s v="NO SOLICITADAS"/>
  </r>
  <r>
    <x v="29"/>
    <s v="02-02-02-009-007-09"/>
    <n v="10"/>
    <s v="Adquisición de servicios - Otros servicios diversos n. C. P."/>
    <s v="Servicio de custodia del archivo documental de la EPFAC. "/>
    <n v="78131804"/>
    <s v="Mínima cuantía"/>
    <n v="1"/>
    <n v="11"/>
    <n v="1"/>
    <n v="7725000"/>
    <s v="GLOBAL"/>
    <s v="SI APROBADAS"/>
  </r>
  <r>
    <x v="29"/>
    <s v="02-02-02-008-005-09-5"/>
    <n v="10"/>
    <s v="Adquisición de servicios - Servicios auxiliares especializados de oficina"/>
    <s v="Servicio de fotocopiado para la EPFAC 2019"/>
    <n v="82121701"/>
    <s v="Mínima cuantía"/>
    <n v="1"/>
    <n v="10"/>
    <n v="1"/>
    <n v="3800000"/>
    <s v="GLOBAL"/>
    <s v="NO SOLICITADAS"/>
  </r>
  <r>
    <x v="29"/>
    <s v="02-02-02-008-009-01"/>
    <n v="10"/>
    <s v="Adquisición de servicios - Servicios de edición, impresión y reproducción"/>
    <s v="Servicio de impresión para la EPFAC 2019"/>
    <n v="82121503"/>
    <s v="Mínima cuantía"/>
    <n v="1"/>
    <n v="10"/>
    <n v="1"/>
    <n v="3800000"/>
    <s v="GLOBAL"/>
    <s v="NO SOLICITADAS"/>
  </r>
  <r>
    <x v="29"/>
    <s v="02-02-02-008-005-09-5"/>
    <n v="10"/>
    <s v="Adquisición de servicios - Servicios auxiliares especializados de oficina"/>
    <s v="Servicio de fotocopiado para la EPFAC AMARRE2020"/>
    <n v="82121701"/>
    <s v="Mínima cuantía"/>
    <n v="10"/>
    <n v="2"/>
    <n v="1"/>
    <n v="298981"/>
    <s v="GLOBAL"/>
    <s v="NO SOLICITADAS"/>
  </r>
  <r>
    <x v="29"/>
    <s v="02-02-02-008-009-01"/>
    <n v="10"/>
    <s v="Adquisición de servicios - Servicios de edición, impresión y reproducción"/>
    <s v="Servicio de impresión para la EPFAC AMARRE 2020"/>
    <n v="82121503"/>
    <s v="Mínima cuantía"/>
    <n v="10"/>
    <n v="2"/>
    <n v="1"/>
    <n v="1542333"/>
    <s v="GLOBAL"/>
    <s v="NO SOLICITADAS"/>
  </r>
  <r>
    <x v="29"/>
    <s v="02-02-02-009-007-09"/>
    <n v="10"/>
    <s v="Adquisición de servicios - Otros servicios diversos n. C. P."/>
    <s v="Servicio de custodia del archivo documental de la EPFAC. Amarre 2020"/>
    <n v="78131804"/>
    <s v="Mínima cuantía"/>
    <n v="10"/>
    <n v="2"/>
    <n v="1"/>
    <n v="1650000"/>
    <s v="GLOBAL"/>
    <s v="NO SOLICITADAS"/>
  </r>
  <r>
    <x v="29"/>
    <s v="02-02-02-010"/>
    <n v="10"/>
    <s v="Adquisición de servicios - Viáticos de los funcionarios en comisión"/>
    <s v="Viáticos para exámenes de inglés, salidas de campo, investigación, Seminario Purpura, F-Air 2049 y otros."/>
    <n v="90111503"/>
    <s v="Solicitud de información a los Proveedores"/>
    <n v="1"/>
    <n v="11"/>
    <n v="1"/>
    <n v="20000000"/>
    <s v="GLOBAL"/>
    <s v="NO SOLICITADAS"/>
  </r>
  <r>
    <x v="29"/>
    <s v="02-02-02-008-003-03"/>
    <n v="10"/>
    <s v="Adquisición de servicios - Servicios de ingeniería"/>
    <s v="ESTUDIOS DE VULNERABILIDAD SISMICA PARA LAS EDIFICACIONES DE FAC"/>
    <n v="81101505"/>
    <s v="Mínima cuantía"/>
    <n v="3"/>
    <n v="11"/>
    <n v="1"/>
    <n v="100000000"/>
    <s v="GLOBAL"/>
    <s v="NO SOLICITADAS"/>
  </r>
  <r>
    <x v="29"/>
    <s v="02-02-02-009-002-09"/>
    <n v="10"/>
    <s v="Adquisición de servicios - Otros tipos de educación y servicios de apoyo educativo"/>
    <s v="CURSOS DE INGLES"/>
    <n v="86101810"/>
    <s v="Selección abreviada menor cuantía"/>
    <n v="4"/>
    <n v="7"/>
    <n v="1"/>
    <n v="30000000"/>
    <s v="GLOBAL"/>
    <s v="NO SOLICITADAS"/>
  </r>
  <r>
    <x v="30"/>
    <s v="1502-0100-38"/>
    <n v="11"/>
    <s v="Fortalecimiento de la calidad educativa de las Instituciones de Educación Superior y sus programas en la Fuerza Aérea Colombiana Nacional"/>
    <s v="CONTRATACION DE ASESORES PARA RENOVACION DE REGISTRO CALIFICADO"/>
    <n v="80111601"/>
    <s v="Contratación directa"/>
    <n v="2"/>
    <n v="10"/>
    <n v="1"/>
    <n v="340000000"/>
    <s v="GLOBAL"/>
    <m/>
  </r>
  <r>
    <x v="31"/>
    <s v="01-01-03-027"/>
    <n v="10"/>
    <s v="PARTIDA ALIMENTACIÓN SOLDADOS"/>
    <s v="PARTIDA ALIMENTACIÓN SOLDADOS"/>
    <n v="0"/>
    <s v="Contratación directa"/>
    <n v="1"/>
    <n v="11"/>
    <n v="1"/>
    <n v="802713922"/>
    <s v="GLOBAL"/>
    <s v="NO SOLICITADAS"/>
  </r>
  <r>
    <x v="31"/>
    <s v="02-01-01-003-008-03"/>
    <n v="10"/>
    <s v="Activos fijos - Instrumentos musicales"/>
    <s v="TROMPETAS EN BB."/>
    <n v="60131101"/>
    <n v="0"/>
    <n v="0"/>
    <n v="0"/>
    <n v="4"/>
    <n v="2671200"/>
    <s v="UNIDAD"/>
    <s v="NO SOLICITADAS"/>
  </r>
  <r>
    <x v="31"/>
    <s v="02-01-01-004-007-01"/>
    <n v="10"/>
    <s v="Activos fijos - Válvulas y tubos electrónicos; componentes electrónicos; sus partes y piezas"/>
    <s v="DESACTIVADOR/ACTIVADORD EQUIPO PARA AREÁ DE PRESTAMO"/>
    <n v="32151800"/>
    <n v="0"/>
    <n v="0"/>
    <n v="0"/>
    <n v="1"/>
    <n v="5080000"/>
    <s v="GLOBAL"/>
    <s v="NO SOLICITADAS"/>
  </r>
  <r>
    <x v="31"/>
    <s v="02-01-01-004-007-01"/>
    <n v="10"/>
    <s v="Activos fijos - Válvulas y tubos electrónicos; componentes electrónicos; sus partes y piezas"/>
    <s v="ANTENAS O SENSORES ELECTROMAGNÉTICAS"/>
    <n v="32151800"/>
    <n v="0"/>
    <n v="0"/>
    <n v="0"/>
    <n v="1"/>
    <n v="24800000"/>
    <s v="GLOBAL"/>
    <s v="NO SOLICITADAS"/>
  </r>
  <r>
    <x v="31"/>
    <s v="02-02-01-001-005"/>
    <n v="10"/>
    <s v="Materiales y suministros - Piedra, arena y arcilla"/>
    <s v="MATERIAL GRANULAR"/>
    <n v="11111600"/>
    <n v="0"/>
    <n v="0"/>
    <n v="0"/>
    <n v="1"/>
    <n v="5000000"/>
    <s v="UNIDAD"/>
    <s v="NO SOLICITADAS"/>
  </r>
  <r>
    <x v="31"/>
    <s v="02-02-01-002-007"/>
    <n v="10"/>
    <s v="Materiales y suministros - Artículos textiles (excepto prendas de vestir)"/>
    <s v="LIMPIONES"/>
    <n v="47131501"/>
    <n v="0"/>
    <n v="0"/>
    <n v="0"/>
    <n v="30"/>
    <n v="89250"/>
    <s v="UNIDAD"/>
    <s v="NO SOLICITADAS"/>
  </r>
  <r>
    <x v="31"/>
    <s v="02-02-01-002-007"/>
    <n v="10"/>
    <s v="Materiales y suministros - Artículos textiles (excepto prendas de vestir)"/>
    <s v="BAYETILLA"/>
    <n v="47131501"/>
    <n v="0"/>
    <n v="0"/>
    <n v="0"/>
    <n v="25"/>
    <n v="181475"/>
    <s v="UNIDAD"/>
    <s v="NO SOLICITADAS"/>
  </r>
  <r>
    <x v="31"/>
    <s v="02-02-01-002-007"/>
    <n v="10"/>
    <s v="Materiales y suministros - Artículos textiles (excepto prendas de vestir)"/>
    <s v="PAÑO ABSORVENTE MULTIUSOS"/>
    <n v="14111703"/>
    <n v="0"/>
    <n v="0"/>
    <n v="0"/>
    <n v="40"/>
    <n v="123760"/>
    <s v="UNIDAD"/>
    <s v="NO SOLICITADAS"/>
  </r>
  <r>
    <x v="31"/>
    <s v="02-02-01-002-007"/>
    <n v="10"/>
    <s v="Materiales y suministros - Artículos textiles (excepto prendas de vestir)"/>
    <s v="CAPAS PARA PELUQUERIA"/>
    <n v="53131642"/>
    <n v="0"/>
    <n v="0"/>
    <n v="0"/>
    <n v="10"/>
    <n v="130000"/>
    <s v="UNIDAD"/>
    <s v="NO SOLICITADAS"/>
  </r>
  <r>
    <x v="31"/>
    <s v="02-02-01-002-008"/>
    <n v="10"/>
    <s v="Materiales y suministros - Dotación (prendas de vestir y calzado)"/>
    <s v="PAR ZAPATOS DEPORTIVOS PARA AJEDREZ"/>
    <n v="53111900"/>
    <n v="0"/>
    <n v="0"/>
    <n v="0"/>
    <n v="4"/>
    <n v="840000"/>
    <s v="UNIDAD"/>
    <s v="NO SOLICITADAS"/>
  </r>
  <r>
    <x v="31"/>
    <s v="02-02-01-002-008"/>
    <n v="10"/>
    <s v="Materiales y suministros - Dotación (prendas de vestir y calzado)"/>
    <s v="PAR ZAPATOS DEPORTIVOS PARA ATLETISMO FONDO"/>
    <n v="53111900"/>
    <n v="0"/>
    <n v="0"/>
    <n v="0"/>
    <n v="36"/>
    <n v="9000000"/>
    <s v="UNIDAD"/>
    <s v="NO SOLICITADAS"/>
  </r>
  <r>
    <x v="31"/>
    <s v="02-02-01-002-008"/>
    <n v="10"/>
    <s v="Materiales y suministros - Dotación (prendas de vestir y calzado)"/>
    <s v="PAR DE SPIKES PARA ATLETISMO"/>
    <n v="53111900"/>
    <n v="0"/>
    <n v="0"/>
    <n v="0"/>
    <n v="20"/>
    <n v="5800000"/>
    <s v="UNIDAD"/>
    <s v="NO SOLICITADAS"/>
  </r>
  <r>
    <x v="31"/>
    <s v="02-02-01-002-008"/>
    <n v="10"/>
    <s v="Materiales y suministros - Dotación (prendas de vestir y calzado)"/>
    <s v="PAR DE ZAPATOS DEPORTIVOS PARA BALONCESTO"/>
    <n v="53111900"/>
    <n v="0"/>
    <n v="0"/>
    <n v="0"/>
    <n v="12"/>
    <n v="3000000"/>
    <s v="UNIDAD"/>
    <s v="NO SOLICITADAS"/>
  </r>
  <r>
    <x v="31"/>
    <s v="02-02-01-002-008"/>
    <n v="10"/>
    <s v="Materiales y suministros - Dotación (prendas de vestir y calzado)"/>
    <s v="PAR DE GUAYOS PARA FÚTBOL"/>
    <n v="53111900"/>
    <n v="0"/>
    <n v="0"/>
    <n v="0"/>
    <n v="18"/>
    <n v="4500000"/>
    <s v="UNIDAD"/>
    <s v="NO SOLICITADAS"/>
  </r>
  <r>
    <x v="31"/>
    <s v="02-02-01-002-008"/>
    <n v="10"/>
    <s v="Materiales y suministros - Dotación (prendas de vestir y calzado)"/>
    <s v="PAR DE ZAPATILLAS PARA FÚTBOL DE SALÓN"/>
    <n v="53111900"/>
    <n v="0"/>
    <n v="0"/>
    <n v="0"/>
    <n v="12"/>
    <n v="3000000"/>
    <s v="UNIDAD"/>
    <s v="NO SOLICITADAS"/>
  </r>
  <r>
    <x v="31"/>
    <s v="02-02-01-002-008"/>
    <n v="10"/>
    <s v="Materiales y suministros - Dotación (prendas de vestir y calzado)"/>
    <s v="PAR DE ZAPATOS DEPORTIVOS PARA NATACIÓN"/>
    <n v="53111900"/>
    <n v="0"/>
    <n v="0"/>
    <n v="0"/>
    <n v="12"/>
    <n v="2520000"/>
    <s v="UNIDAD"/>
    <s v="NO SOLICITADAS"/>
  </r>
  <r>
    <x v="31"/>
    <s v="02-02-01-002-008"/>
    <n v="10"/>
    <s v="Materiales y suministros - Dotación (prendas de vestir y calzado)"/>
    <s v="PAR DE ZAPATOS DEPORTIVOS PARA ORIENTACIÓN"/>
    <n v="53111900"/>
    <n v="0"/>
    <n v="0"/>
    <n v="0"/>
    <n v="14"/>
    <n v="3500000"/>
    <s v="UNIDAD"/>
    <s v="NO SOLICITADAS"/>
  </r>
  <r>
    <x v="31"/>
    <s v="02-02-01-002-008"/>
    <n v="10"/>
    <s v="Materiales y suministros - Dotación (prendas de vestir y calzado)"/>
    <s v="PAR DE ZAPATOS DEPORTIVOS PARA PENTATLÓN"/>
    <n v="53111900"/>
    <n v="0"/>
    <n v="0"/>
    <n v="0"/>
    <n v="10"/>
    <n v="2500000"/>
    <s v="UNIDAD"/>
    <s v="NO SOLICITADAS"/>
  </r>
  <r>
    <x v="31"/>
    <s v="02-02-01-002-008"/>
    <n v="10"/>
    <s v="Materiales y suministros - Dotación (prendas de vestir y calzado)"/>
    <s v="PAR DE ZAPATOS DEPORTIVOS PARA TAEKWONDO"/>
    <n v="53111900"/>
    <n v="0"/>
    <n v="0"/>
    <n v="0"/>
    <n v="26"/>
    <n v="6500000"/>
    <s v="UNIDAD"/>
    <s v="NO SOLICITADAS"/>
  </r>
  <r>
    <x v="31"/>
    <s v="02-02-01-002-008"/>
    <n v="10"/>
    <s v="Materiales y suministros - Dotación (prendas de vestir y calzado)"/>
    <s v="PAR DE ZAPATOS DEPORTIVOS PARA TENIS DE MESA"/>
    <n v="53111900"/>
    <n v="0"/>
    <n v="0"/>
    <n v="0"/>
    <n v="4"/>
    <n v="1000000"/>
    <s v="UNIDAD"/>
    <s v="NO SOLICITADAS"/>
  </r>
  <r>
    <x v="31"/>
    <s v="02-02-01-002-008"/>
    <n v="10"/>
    <s v="Materiales y suministros - Dotación (prendas de vestir y calzado)"/>
    <s v="PAR DE ZAPATOS PARA TIRO DEPORTIVO"/>
    <n v="53111900"/>
    <n v="0"/>
    <n v="0"/>
    <n v="0"/>
    <n v="12"/>
    <n v="6840000"/>
    <s v="UNIDAD"/>
    <s v="NO SOLICITADAS"/>
  </r>
  <r>
    <x v="31"/>
    <s v="02-02-01-002-008"/>
    <n v="10"/>
    <s v="Materiales y suministros - Dotación (prendas de vestir y calzado)"/>
    <s v="PAR DE ZAPATOS DEPORTIVOS PARA VOLEIBOL"/>
    <n v="53111900"/>
    <n v="0"/>
    <n v="0"/>
    <n v="0"/>
    <n v="14"/>
    <n v="3500000"/>
    <s v="UNIDAD"/>
    <s v="NO SOLICITADAS"/>
  </r>
  <r>
    <x v="31"/>
    <s v="02-02-01-003-001"/>
    <n v="10"/>
    <s v="Materiales y suministros - Productos de madera, corcho, cestería y espartería"/>
    <s v="CAJA DE CAÑAS PARA SAXOFON ALTO NO 3"/>
    <n v="60131502"/>
    <n v="0"/>
    <n v="0"/>
    <n v="0"/>
    <n v="8"/>
    <n v="1017600"/>
    <s v="UNIDAD"/>
    <s v="NO SOLICITADAS"/>
  </r>
  <r>
    <x v="31"/>
    <s v="02-02-01-003-001"/>
    <n v="10"/>
    <s v="Materiales y suministros - Productos de madera, corcho, cestería y espartería"/>
    <s v="CAJA DE CAÑAS PARA SAXOFON ALTO NO 2 1/2"/>
    <n v="60131502"/>
    <n v="0"/>
    <n v="0"/>
    <n v="0"/>
    <n v="1"/>
    <n v="127200"/>
    <s v="UNIDAD"/>
    <s v="NO SOLICITADAS"/>
  </r>
  <r>
    <x v="31"/>
    <s v="02-02-01-003-001"/>
    <n v="10"/>
    <s v="Materiales y suministros - Productos de madera, corcho, cestería y espartería"/>
    <s v="CAÑAS SINTETICAS PARA SAXOFON ALTO "/>
    <n v="60131502"/>
    <n v="0"/>
    <n v="0"/>
    <n v="0"/>
    <n v="3"/>
    <n v="254400"/>
    <s v="UNIDAD"/>
    <s v="NO SOLICITADAS"/>
  </r>
  <r>
    <x v="31"/>
    <s v="02-02-01-003-001"/>
    <n v="10"/>
    <s v="Materiales y suministros - Productos de madera, corcho, cestería y espartería"/>
    <s v="CAJA DE CAÑAS PARA SAXOFON SOPRANO NO 3"/>
    <n v="60131502"/>
    <n v="0"/>
    <n v="0"/>
    <n v="0"/>
    <n v="5"/>
    <n v="636000"/>
    <s v="UNIDAD"/>
    <s v="NO SOLICITADAS"/>
  </r>
  <r>
    <x v="31"/>
    <s v="02-02-01-003-001"/>
    <n v="10"/>
    <s v="Materiales y suministros - Productos de madera, corcho, cestería y espartería"/>
    <s v="CAJA DE CAÑAS PARA SAXOFON TENOR NO 3"/>
    <n v="60131502"/>
    <n v="0"/>
    <n v="0"/>
    <n v="0"/>
    <n v="5"/>
    <n v="477000"/>
    <s v="UNIDAD"/>
    <s v="NO SOLICITADAS"/>
  </r>
  <r>
    <x v="31"/>
    <s v="02-02-01-003-001"/>
    <n v="10"/>
    <s v="Materiales y suministros - Productos de madera, corcho, cestería y espartería"/>
    <s v="CAJA DE CAÑAS PARA SAXOFON TENOR NO 2 1/2"/>
    <n v="60131502"/>
    <n v="0"/>
    <n v="0"/>
    <n v="0"/>
    <n v="2"/>
    <n v="190800"/>
    <s v="UNIDAD"/>
    <s v="NO SOLICITADAS"/>
  </r>
  <r>
    <x v="31"/>
    <s v="02-02-01-003-001"/>
    <n v="10"/>
    <s v="Materiales y suministros - Productos de madera, corcho, cestería y espartería"/>
    <s v="CAJA DE CAÑAS PARA SAXOFON BARITONO NO 3"/>
    <n v="60131502"/>
    <n v="0"/>
    <n v="0"/>
    <n v="0"/>
    <n v="4"/>
    <n v="424000"/>
    <s v="UNIDAD"/>
    <s v="NO SOLICITADAS"/>
  </r>
  <r>
    <x v="31"/>
    <s v="02-02-01-003-001"/>
    <n v="10"/>
    <s v="Materiales y suministros - Productos de madera, corcho, cestería y espartería"/>
    <s v="CAJA CAÑAS PARA CLARINETE SOPRANO  VANDOREM V,21 NO 3 1/2 "/>
    <n v="60131502"/>
    <n v="0"/>
    <n v="0"/>
    <n v="0"/>
    <n v="6"/>
    <n v="1717200"/>
    <s v="UNIDAD"/>
    <s v="NO SOLICITADAS"/>
  </r>
  <r>
    <x v="31"/>
    <s v="02-02-01-003-001"/>
    <n v="10"/>
    <s v="Materiales y suministros - Productos de madera, corcho, cestería y espartería"/>
    <s v="CAJA CAÑAS PARA CLARINETE SOPRANO  VANDOREM V,21 NUM 3 "/>
    <n v="60131502"/>
    <n v="0"/>
    <n v="0"/>
    <n v="0"/>
    <n v="2"/>
    <n v="572400"/>
    <s v="UNIDAD"/>
    <s v="NO SOLICITADAS"/>
  </r>
  <r>
    <x v="31"/>
    <s v="02-02-01-003-001"/>
    <n v="10"/>
    <s v="Materiales y suministros - Productos de madera, corcho, cestería y espartería"/>
    <s v="ESTUCHE PARA SAXOFON TENOR"/>
    <n v="60131510"/>
    <n v="0"/>
    <n v="0"/>
    <n v="0"/>
    <n v="1"/>
    <n v="742000"/>
    <s v="UNIDAD"/>
    <s v="NO SOLICITADAS"/>
  </r>
  <r>
    <x v="31"/>
    <s v="02-02-01-003-001"/>
    <n v="10"/>
    <s v="Materiales y suministros - Productos de madera, corcho, cestería y espartería"/>
    <s v="ESTUCHE PARA SAXOFÓN SOPRANO "/>
    <n v="60131510"/>
    <n v="0"/>
    <n v="0"/>
    <n v="0"/>
    <n v="1"/>
    <n v="318000"/>
    <s v="UNIDAD"/>
    <s v="NO SOLICITADAS"/>
  </r>
  <r>
    <x v="31"/>
    <s v="02-02-01-003-001"/>
    <n v="10"/>
    <s v="Materiales y suministros - Productos de madera, corcho, cestería y espartería"/>
    <s v="ESTUCHE PARA SAXOFON ALTO *"/>
    <n v="60131510"/>
    <n v="0"/>
    <n v="0"/>
    <n v="0"/>
    <n v="1"/>
    <n v="477000"/>
    <s v="UNIDAD"/>
    <s v="NO SOLICITADAS"/>
  </r>
  <r>
    <x v="31"/>
    <s v="02-02-01-003-001"/>
    <n v="10"/>
    <s v="Materiales y suministros - Productos de madera, corcho, cestería y espartería"/>
    <s v="ESTUCHE MULTIPLE DE SAXOFON*"/>
    <n v="60131510"/>
    <n v="0"/>
    <n v="0"/>
    <n v="0"/>
    <n v="1"/>
    <n v="423999"/>
    <s v="UNIDAD"/>
    <s v="NO SOLICITADAS"/>
  </r>
  <r>
    <x v="31"/>
    <s v="02-02-01-003-001"/>
    <n v="10"/>
    <s v="Materiales y suministros - Productos de madera, corcho, cestería y espartería"/>
    <s v="ESTUCHE TROMBON *"/>
    <n v="60131510"/>
    <n v="0"/>
    <n v="0"/>
    <n v="0"/>
    <n v="1"/>
    <n v="349800"/>
    <s v="UNIDAD"/>
    <s v="NO SOLICITADAS"/>
  </r>
  <r>
    <x v="31"/>
    <s v="02-02-01-003-001"/>
    <n v="10"/>
    <s v="Materiales y suministros - Productos de madera, corcho, cestería y espartería"/>
    <s v="ESTUCHE PARA TUBA *"/>
    <n v="60131510"/>
    <n v="0"/>
    <n v="0"/>
    <n v="0"/>
    <n v="2"/>
    <n v="1060000"/>
    <s v="UNIDAD"/>
    <s v="NO SOLICITADAS"/>
  </r>
  <r>
    <x v="31"/>
    <s v="02-02-01-003-001"/>
    <n v="10"/>
    <s v="Materiales y suministros - Productos de madera, corcho, cestería y espartería"/>
    <s v="PALAS DE MADERA PARA HACER CAÑAS DE OBOE TIPO GLOTAN"/>
    <n v="60131502"/>
    <n v="0"/>
    <n v="0"/>
    <n v="0"/>
    <n v="80"/>
    <n v="807280"/>
    <s v="UNIDAD"/>
    <s v="NO SOLICITADAS"/>
  </r>
  <r>
    <x v="31"/>
    <s v="02-02-01-003-001"/>
    <n v="10"/>
    <s v="Materiales y suministros - Productos de madera, corcho, cestería y espartería"/>
    <s v="PRODUCTOS DE MADERA"/>
    <n v="11121600"/>
    <n v="0"/>
    <n v="0"/>
    <n v="0"/>
    <n v="1"/>
    <n v="11000000"/>
    <s v="UNIDAD"/>
    <s v="NO SOLICITADAS"/>
  </r>
  <r>
    <x v="31"/>
    <s v="02-02-01-003-002-01"/>
    <n v="10"/>
    <s v="Materiales y suministros - Pasta de papel, papel y cartón"/>
    <s v="ETIQUETAS TIPO LABELS AUTOADHESIVAS "/>
    <n v="55121606"/>
    <n v="0"/>
    <n v="0"/>
    <n v="0"/>
    <n v="1"/>
    <n v="2120000"/>
    <s v="GLOBAL"/>
    <s v="NO SOLICITADAS"/>
  </r>
  <r>
    <x v="31"/>
    <s v="02-02-01-003-002-01"/>
    <n v="10"/>
    <s v="Materiales y suministros - Pasta de papel, papel y cartón"/>
    <s v="PAPEL HIGIÉNICO 250 MTS"/>
    <n v="14111703"/>
    <n v="0"/>
    <n v="0"/>
    <n v="0"/>
    <n v="100"/>
    <n v="1178100"/>
    <s v="UNIDAD"/>
    <s v="NO SOLICITADAS"/>
  </r>
  <r>
    <x v="31"/>
    <s v="02-02-01-003-002-01"/>
    <n v="10"/>
    <s v="Materiales y suministros - Pasta de papel, papel y cartón"/>
    <s v="TOALLAS PARA MANOS 100 MTS"/>
    <n v="14111703"/>
    <n v="0"/>
    <n v="0"/>
    <n v="0"/>
    <n v="10"/>
    <n v="246330"/>
    <s v="UNIDAD"/>
    <s v="NO SOLICITADAS"/>
  </r>
  <r>
    <x v="31"/>
    <s v="02-02-01-003-002-01"/>
    <n v="10"/>
    <s v="Materiales y suministros - Pasta de papel, papel y cartón"/>
    <s v="CUELLEROS DESECHABLES ROLLO POR 50 UNDS"/>
    <n v="14111703"/>
    <n v="0"/>
    <n v="0"/>
    <n v="0"/>
    <n v="100"/>
    <n v="1000000"/>
    <s v="UNIDAD"/>
    <s v="NO SOLICITADAS"/>
  </r>
  <r>
    <x v="31"/>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S PARA BRONCES"/>
    <n v="60131500"/>
    <n v="0"/>
    <n v="0"/>
    <n v="0"/>
    <n v="5"/>
    <n v="174900"/>
    <s v="UNIDAD"/>
    <s v="NO SOLICITADAS"/>
  </r>
  <r>
    <x v="31"/>
    <s v="02-02-01-003-004-01"/>
    <n v="10"/>
    <s v="Materiales y suministros - Químicos orgánicos básicos"/>
    <s v="ALCOHOL ANTISÉPTICO"/>
    <n v="12352104"/>
    <n v="0"/>
    <n v="0"/>
    <n v="0"/>
    <n v="20"/>
    <n v="133280"/>
    <s v="UNIDAD"/>
    <s v="NO SOLICITADAS"/>
  </r>
  <r>
    <x v="31"/>
    <s v="02-02-01-003-004-02"/>
    <n v="10"/>
    <s v="Materiales y suministros - Productos químicos inorgánicos básicos n. C. P."/>
    <s v="HIPOCLORITO DE SODIO AL 13% POR CANECA DE 55 GALONES"/>
    <n v="12141901"/>
    <n v="0"/>
    <n v="0"/>
    <n v="0"/>
    <n v="80"/>
    <n v="40000000"/>
    <s v="UNIDAD"/>
    <s v="NO SOLICITADAS"/>
  </r>
  <r>
    <x v="31"/>
    <s v="02-02-01-003-004-02"/>
    <n v="10"/>
    <s v="Materiales y suministros - Productos químicos inorgánicos básicos n. C. P."/>
    <s v="POLICLORURO DE ALUMINIO "/>
    <n v="12141901"/>
    <n v="0"/>
    <n v="0"/>
    <n v="0"/>
    <n v="8"/>
    <n v="600000"/>
    <s v="UNIDAD"/>
    <s v="NO SOLICITADAS"/>
  </r>
  <r>
    <x v="31"/>
    <s v="02-02-01-003-004-02"/>
    <n v="10"/>
    <s v="Materiales y suministros - Productos químicos inorgánicos básicos n. C. P."/>
    <s v="KIT DE REACTIVOS PARA MEDICION DE CLORO LIBRE"/>
    <n v="12161503"/>
    <n v="0"/>
    <n v="0"/>
    <n v="0"/>
    <n v="8"/>
    <n v="4000000"/>
    <s v="UNIDAD"/>
    <s v="NO SOLICITADAS"/>
  </r>
  <r>
    <x v="31"/>
    <s v="02-02-01-003-004-02"/>
    <n v="10"/>
    <s v="Materiales y suministros - Productos químicos inorgánicos básicos n. C. P."/>
    <s v="KIT DE REACTIVOS  PARA MEDICION DE HIERRO"/>
    <n v="12161503"/>
    <n v="0"/>
    <n v="0"/>
    <n v="0"/>
    <n v="8"/>
    <n v="2560000"/>
    <s v="UNIDAD"/>
    <s v="NO SOLICITADAS"/>
  </r>
  <r>
    <x v="31"/>
    <s v="02-02-01-003-004-02"/>
    <n v="10"/>
    <s v="Materiales y suministros - Productos químicos inorgánicos básicos n. C. P."/>
    <s v="KIT REACTIVOS PARA MEDICION DE DUREZA"/>
    <n v="12161503"/>
    <n v="0"/>
    <n v="0"/>
    <n v="0"/>
    <n v="4"/>
    <n v="1400000"/>
    <s v="UNIDAD"/>
    <s v="NO SOLICITADAS"/>
  </r>
  <r>
    <x v="31"/>
    <s v="02-02-01-003-004-02"/>
    <n v="10"/>
    <s v="Materiales y suministros - Productos químicos inorgánicos básicos n. C. P."/>
    <s v=" HIPOCLORITO DE SODIO AL 5%"/>
    <n v="47131800"/>
    <n v="0"/>
    <n v="0"/>
    <n v="0"/>
    <n v="6"/>
    <n v="120000"/>
    <s v="UNIDAD"/>
    <s v="NO SOLICITADAS"/>
  </r>
  <r>
    <x v="31"/>
    <s v="02-02-01-003-004-06"/>
    <n v="10"/>
    <s v="Materiales y suministros - Abonos y plaguicidas"/>
    <s v="UREA"/>
    <n v="10171600"/>
    <n v="0"/>
    <n v="0"/>
    <n v="0"/>
    <n v="24"/>
    <n v="373200"/>
    <s v="UNIDAD"/>
    <s v="NO SOLICITADAS"/>
  </r>
  <r>
    <x v="31"/>
    <s v="02-02-01-003-004-06"/>
    <n v="10"/>
    <s v="Materiales y suministros - Abonos y plaguicidas"/>
    <s v="CLORIPIRIFOS"/>
    <n v="10191509"/>
    <n v="0"/>
    <n v="0"/>
    <n v="0"/>
    <n v="3"/>
    <n v="474000"/>
    <s v="UNIDAD"/>
    <s v="NO SOLICITADAS"/>
  </r>
  <r>
    <x v="31"/>
    <s v="02-02-01-003-004-06"/>
    <n v="10"/>
    <s v="Materiales y suministros - Abonos y plaguicidas"/>
    <s v="GLIFOSATO"/>
    <n v="10191509"/>
    <n v="0"/>
    <n v="0"/>
    <n v="0"/>
    <n v="35"/>
    <n v="1575000"/>
    <s v="UNIDAD"/>
    <s v="NO SOLICITADAS"/>
  </r>
  <r>
    <x v="31"/>
    <s v="02-02-01-003-004-06"/>
    <n v="10"/>
    <s v="Materiales y suministros - Abonos y plaguicidas"/>
    <s v="ABONO FOLIAR"/>
    <n v="10171504"/>
    <n v="0"/>
    <n v="0"/>
    <n v="0"/>
    <n v="9"/>
    <n v="351000"/>
    <s v="UNIDAD"/>
    <s v="NO SOLICITADAS"/>
  </r>
  <r>
    <x v="31"/>
    <s v="02-02-01-003-004-06"/>
    <n v="10"/>
    <s v="Materiales y suministros - Abonos y plaguicidas"/>
    <s v="TRIPLE 15"/>
    <n v="51101800"/>
    <n v="0"/>
    <n v="0"/>
    <n v="0"/>
    <n v="1"/>
    <n v="123350"/>
    <s v="UNIDAD"/>
    <s v="NO SOLICITADAS"/>
  </r>
  <r>
    <x v="31"/>
    <s v="02-02-01-003-004-06"/>
    <n v="10"/>
    <s v="Materiales y suministros - Abonos y plaguicidas"/>
    <s v="PROPINEB+ POLXMERIC ZINC"/>
    <n v="51101800"/>
    <n v="0"/>
    <n v="0"/>
    <n v="0"/>
    <n v="2"/>
    <n v="116000"/>
    <s v="UNIDAD"/>
    <s v="NO SOLICITADAS"/>
  </r>
  <r>
    <x v="31"/>
    <s v="02-02-01-003-004-06"/>
    <n v="10"/>
    <s v="Materiales y suministros - Abonos y plaguicidas"/>
    <s v="HIDROXICLORURO "/>
    <n v="12352305"/>
    <n v="0"/>
    <n v="0"/>
    <n v="0"/>
    <n v="15"/>
    <n v="8250000"/>
    <s v="UNIDAD"/>
    <s v="NO SOLICITADAS"/>
  </r>
  <r>
    <x v="31"/>
    <s v="02-02-01-003-004-06"/>
    <n v="10"/>
    <s v="Materiales y suministros - Abonos y plaguicidas"/>
    <s v="METAMIDOFOS"/>
    <n v="10191509"/>
    <n v="0"/>
    <n v="0"/>
    <n v="0"/>
    <n v="3"/>
    <n v="177450"/>
    <s v="UNIDAD"/>
    <s v="NO SOLICITADAS"/>
  </r>
  <r>
    <x v="31"/>
    <s v="02-02-01-003-005-01"/>
    <n v="10"/>
    <s v="Materiales y suministros - Pinturas y barnices y productos relacionados; colores para la pintura artística; tintas"/>
    <s v="PINTURAS"/>
    <n v="31211500"/>
    <n v="0"/>
    <n v="0"/>
    <n v="0"/>
    <n v="1"/>
    <n v="30000000"/>
    <s v="UNIDAD"/>
    <s v="NO SOLICITADAS"/>
  </r>
  <r>
    <x v="31"/>
    <s v="02-02-01-003-005-03"/>
    <n v="10"/>
    <s v="Materiales y suministros - Jabón, preparados para limpieza, perfumes y preparados de tocador"/>
    <s v="JABÓN PARA LOZA"/>
    <n v="47131700"/>
    <n v="0"/>
    <n v="0"/>
    <n v="0"/>
    <n v="25"/>
    <n v="258825"/>
    <s v="UNIDAD"/>
    <s v="NO SOLICITADAS"/>
  </r>
  <r>
    <x v="31"/>
    <s v="02-02-01-003-005-03"/>
    <n v="10"/>
    <s v="Materiales y suministros - Jabón, preparados para limpieza, perfumes y preparados de tocador"/>
    <s v="JABÓN LIQUDO  PARA MANOS"/>
    <n v="47131700"/>
    <n v="0"/>
    <n v="0"/>
    <n v="0"/>
    <n v="10"/>
    <n v="99960"/>
    <s v="UNIDAD"/>
    <s v="NO SOLICITADAS"/>
  </r>
  <r>
    <x v="31"/>
    <s v="02-02-01-003-005-03"/>
    <n v="10"/>
    <s v="Materiales y suministros - Jabón, preparados para limpieza, perfumes y preparados de tocador"/>
    <s v="GEL ANTIBACTERIAL PARA MANOS"/>
    <n v="47131700"/>
    <n v="0"/>
    <n v="0"/>
    <n v="0"/>
    <n v="10"/>
    <n v="361760"/>
    <s v="UNIDAD"/>
    <s v="NO SOLICITADAS"/>
  </r>
  <r>
    <x v="31"/>
    <s v="02-02-01-003-005-03"/>
    <n v="10"/>
    <s v="Materiales y suministros - Jabón, preparados para limpieza, perfumes y preparados de tocador"/>
    <s v="LIQUIDO DESENGRASANTE"/>
    <n v="47131700"/>
    <n v="0"/>
    <n v="0"/>
    <n v="0"/>
    <n v="10"/>
    <n v="99960"/>
    <s v="UNIDAD"/>
    <s v="NO SOLICITADAS"/>
  </r>
  <r>
    <x v="31"/>
    <s v="02-02-01-003-005-03"/>
    <n v="10"/>
    <s v="Materiales y suministros - Jabón, preparados para limpieza, perfumes y preparados de tocador"/>
    <s v="DETERGENTE MULTIUSOS EN POLVO"/>
    <n v="47131700"/>
    <n v="0"/>
    <n v="0"/>
    <n v="0"/>
    <n v="80"/>
    <n v="504560"/>
    <s v="UNIDAD"/>
    <s v="NO SOLICITADAS"/>
  </r>
  <r>
    <x v="31"/>
    <s v="02-02-01-003-005-03"/>
    <n v="10"/>
    <s v="Materiales y suministros - Jabón, preparados para limpieza, perfumes y preparados de tocador"/>
    <s v="DESIFECTANTE PARA USO GENERAL"/>
    <n v="47131700"/>
    <n v="0"/>
    <n v="0"/>
    <n v="0"/>
    <n v="20"/>
    <n v="71400"/>
    <s v="UNIDAD"/>
    <s v="NO SOLICITADAS"/>
  </r>
  <r>
    <x v="31"/>
    <s v="02-02-01-003-005-03"/>
    <n v="10"/>
    <s v="Materiales y suministros - Jabón, preparados para limpieza, perfumes y preparados de tocador"/>
    <s v="LIQUIDO PARA LIMPIAR VIDRIOS"/>
    <n v="47131700"/>
    <n v="0"/>
    <n v="0"/>
    <n v="0"/>
    <n v="5"/>
    <n v="50000"/>
    <s v="UNIDAD"/>
    <s v="NO SOLICITADAS"/>
  </r>
  <r>
    <x v="31"/>
    <s v="02-02-01-003-005-03"/>
    <n v="10"/>
    <s v="Materiales y suministros - Jabón, preparados para limpieza, perfumes y preparados de tocador"/>
    <s v="LUSTRADOR DE MUEBLES"/>
    <n v="47131700"/>
    <n v="0"/>
    <n v="0"/>
    <n v="0"/>
    <n v="5"/>
    <n v="17850"/>
    <s v="UNIDAD"/>
    <s v="NO SOLICITADAS"/>
  </r>
  <r>
    <x v="31"/>
    <s v="02-02-01-003-005-03"/>
    <n v="10"/>
    <s v="Materiales y suministros - Jabón, preparados para limpieza, perfumes y preparados de tocador"/>
    <s v="CERA POLIMÉRICA"/>
    <n v="12181501"/>
    <n v="0"/>
    <n v="0"/>
    <n v="0"/>
    <n v="10"/>
    <n v="191590"/>
    <s v="UNIDAD"/>
    <s v="NO SOLICITADAS"/>
  </r>
  <r>
    <x v="31"/>
    <s v="02-02-01-003-005-03"/>
    <n v="10"/>
    <s v="Materiales y suministros - Jabón, preparados para limpieza, perfumes y preparados de tocador"/>
    <s v="REMOVEDOR DE CERA"/>
    <n v="47131800"/>
    <n v="0"/>
    <n v="0"/>
    <n v="0"/>
    <n v="10"/>
    <n v="113050"/>
    <s v="UNIDAD"/>
    <s v="NO SOLICITADAS"/>
  </r>
  <r>
    <x v="31"/>
    <s v="02-02-01-003-005-03"/>
    <n v="10"/>
    <s v="Materiales y suministros - Jabón, preparados para limpieza, perfumes y preparados de tocador"/>
    <s v="VARSOL ECOLÓGICO"/>
    <n v="12352104"/>
    <n v="0"/>
    <n v="0"/>
    <n v="0"/>
    <n v="10"/>
    <n v="561680"/>
    <s v="UNIDAD"/>
    <s v="NO SOLICITADAS"/>
  </r>
  <r>
    <x v="31"/>
    <s v="02-02-01-003-005-03"/>
    <n v="10"/>
    <s v="Materiales y suministros - Jabón, preparados para limpieza, perfumes y preparados de tocador"/>
    <s v="BETÚN"/>
    <n v="12352104"/>
    <n v="0"/>
    <n v="0"/>
    <n v="0"/>
    <n v="5"/>
    <n v="60095"/>
    <s v="UNIDAD"/>
    <s v="NO SOLICITADAS"/>
  </r>
  <r>
    <x v="31"/>
    <s v="02-02-01-003-005-03"/>
    <n v="10"/>
    <s v="Materiales y suministros - Jabón, preparados para limpieza, perfumes y preparados de tocador"/>
    <s v="AMBIENTADOR PÁRA CARRO"/>
    <n v="47131700"/>
    <n v="0"/>
    <n v="0"/>
    <n v="0"/>
    <n v="8"/>
    <n v="120000"/>
    <s v="UNIDAD"/>
    <s v="NO SOLICITADAS"/>
  </r>
  <r>
    <x v="31"/>
    <s v="02-02-01-003-005-03"/>
    <n v="10"/>
    <s v="Materiales y suministros - Jabón, preparados para limpieza, perfumes y preparados de tocador"/>
    <s v="SILICONA LIQUIDA PARA BRILLAR  AUTOS"/>
    <n v="12352310"/>
    <n v="0"/>
    <n v="0"/>
    <n v="0"/>
    <n v="8"/>
    <n v="136000"/>
    <s v="UNIDAD"/>
    <s v="NO SOLICITADAS"/>
  </r>
  <r>
    <x v="31"/>
    <s v="02-02-01-003-005-03"/>
    <n v="10"/>
    <s v="Materiales y suministros - Jabón, preparados para limpieza, perfumes y preparados de tocador"/>
    <s v="AMBIENTADOR LÍQUIDO"/>
    <n v="47131700"/>
    <n v="0"/>
    <n v="0"/>
    <n v="0"/>
    <n v="8"/>
    <n v="120000"/>
    <s v="UNIDAD"/>
    <s v="NO SOLICITADAS"/>
  </r>
  <r>
    <x v="31"/>
    <s v="02-02-01-003-005-03"/>
    <n v="10"/>
    <s v="Materiales y suministros - Jabón, preparados para limpieza, perfumes y preparados de tocador"/>
    <s v="AMBIENTADOR EN SPRAY"/>
    <n v="47131700"/>
    <n v="0"/>
    <n v="0"/>
    <n v="0"/>
    <n v="8"/>
    <n v="200000"/>
    <s v="UNIDAD"/>
    <s v="NO SOLICITADAS"/>
  </r>
  <r>
    <x v="31"/>
    <s v="02-02-01-003-005-04"/>
    <n v="10"/>
    <s v="Materiales y suministros - Productos químicos n. C. P."/>
    <s v="PEGANTES"/>
    <n v="31201600"/>
    <n v="0"/>
    <n v="0"/>
    <n v="0"/>
    <n v="1"/>
    <n v="2000000"/>
    <s v="UNIDAD"/>
    <s v="NO SOLICITADAS"/>
  </r>
  <r>
    <x v="31"/>
    <s v="02-02-01-003-006-02"/>
    <n v="10"/>
    <s v="Materiales y suministros - Otros productos de caucho"/>
    <s v="PROTECTORES DE CAUCHO PARA BOQUILLA DE CLARINETE SET O PAQUETE"/>
    <n v="60131500"/>
    <n v="0"/>
    <n v="0"/>
    <n v="0"/>
    <n v="10"/>
    <n v="47710"/>
    <s v="UNIDAD"/>
    <s v="NO SOLICITADAS"/>
  </r>
  <r>
    <x v="31"/>
    <s v="02-02-01-003-006-02"/>
    <n v="10"/>
    <s v="Materiales y suministros - Otros productos de caucho"/>
    <s v="CHUPAS PARA SANITARIO"/>
    <n v="47131608"/>
    <n v="0"/>
    <n v="0"/>
    <n v="0"/>
    <n v="2"/>
    <n v="18000"/>
    <s v="UNIDAD"/>
    <s v="NO SOLICITADAS"/>
  </r>
  <r>
    <x v="31"/>
    <s v="02-02-01-003-006-03"/>
    <n v="10"/>
    <s v="Materiales y suministros - Semimanufacturas de plástico"/>
    <s v="TUBOS Y ACCESORIOS PVC"/>
    <n v="40183100"/>
    <n v="0"/>
    <n v="0"/>
    <n v="0"/>
    <n v="1"/>
    <n v="11000000"/>
    <s v="UNIDAD"/>
    <s v="NO SOLICITADAS"/>
  </r>
  <r>
    <x v="31"/>
    <s v="02-02-01-003-006-04"/>
    <n v="10"/>
    <s v="Materiales y suministros - Productos de empaque y envasado, de plástico"/>
    <s v="BOLSAS PARA BASURA COLOR NEGRO PAQUETE X 6"/>
    <n v="24111503"/>
    <n v="0"/>
    <n v="0"/>
    <n v="0"/>
    <n v="50"/>
    <n v="238000"/>
    <s v="UNIDAD"/>
    <s v="NO SOLICITADAS"/>
  </r>
  <r>
    <x v="31"/>
    <s v="02-02-01-003-006-04"/>
    <n v="10"/>
    <s v="Materiales y suministros - Productos de empaque y envasado, de plástico"/>
    <s v="BOLSA PLASTICA COLOR VERDE PAQUETE X 6"/>
    <n v="24111503"/>
    <n v="0"/>
    <n v="0"/>
    <n v="0"/>
    <n v="40"/>
    <n v="228480"/>
    <s v="UNIDAD"/>
    <s v="NO SOLICITADAS"/>
  </r>
  <r>
    <x v="31"/>
    <s v="02-02-01-003-006-04"/>
    <n v="10"/>
    <s v="Materiales y suministros - Productos de empaque y envasado, de plástico"/>
    <s v="BOLSAS PLÁSTICA COLOR AZUL PAQUETE X 6"/>
    <n v="24111503"/>
    <n v="0"/>
    <n v="0"/>
    <n v="0"/>
    <n v="32"/>
    <n v="224672"/>
    <s v="UNIDAD"/>
    <s v="NO SOLICITADAS"/>
  </r>
  <r>
    <x v="31"/>
    <s v="02-02-01-003-006-04"/>
    <n v="10"/>
    <s v="Materiales y suministros - Productos de empaque y envasado, de plástico"/>
    <s v="BOLSAS PLÁSTICA COLOR GRIS PAQUETE X 6"/>
    <n v="24111503"/>
    <n v="0"/>
    <n v="0"/>
    <n v="0"/>
    <n v="35"/>
    <n v="245735"/>
    <s v="UNIDAD"/>
    <s v="NO SOLICITADAS"/>
  </r>
  <r>
    <x v="31"/>
    <s v="02-02-01-003-006-09"/>
    <n v="10"/>
    <s v="Materiales y suministros - Otros productos plásticos"/>
    <s v="CAÑAS SINTETICAS PARA SAXOFON TENOR "/>
    <n v="60131502"/>
    <n v="0"/>
    <n v="0"/>
    <n v="0"/>
    <n v="3"/>
    <n v="254400"/>
    <s v="UNIDAD"/>
    <s v="NO SOLICITADAS"/>
  </r>
  <r>
    <x v="31"/>
    <s v="02-02-01-003-006-09"/>
    <n v="10"/>
    <s v="Materiales y suministros - Otros productos plásticos"/>
    <s v="PROTECTORES PLÁSTICOS PARA BOQUILLAS DE SAXOFÓN "/>
    <n v="60131500"/>
    <n v="0"/>
    <n v="0"/>
    <n v="0"/>
    <n v="10"/>
    <n v="106000"/>
    <s v="UNIDAD"/>
    <s v="NO SOLICITADAS"/>
  </r>
  <r>
    <x v="31"/>
    <s v="02-02-01-003-006-09"/>
    <n v="10"/>
    <s v="Materiales y suministros - Otros productos plásticos"/>
    <s v="RECOGEDOR"/>
    <n v="47131600"/>
    <n v="0"/>
    <n v="0"/>
    <n v="0"/>
    <n v="20"/>
    <n v="14280"/>
    <s v="UNIDAD"/>
    <s v="NO SOLICITADAS"/>
  </r>
  <r>
    <x v="31"/>
    <s v="02-02-01-003-006-09"/>
    <n v="10"/>
    <s v="Materiales y suministros - Otros productos plásticos"/>
    <s v="TRAPERO ALGODÓN"/>
    <n v="47131600"/>
    <n v="0"/>
    <n v="0"/>
    <n v="0"/>
    <n v="15"/>
    <n v="142800"/>
    <s v="UNIDAD"/>
    <s v="NO SOLICITADAS"/>
  </r>
  <r>
    <x v="31"/>
    <s v="02-02-01-003-006-09"/>
    <n v="10"/>
    <s v="Materiales y suministros - Otros productos plásticos"/>
    <s v="BALDES"/>
    <n v="47121804"/>
    <n v="0"/>
    <n v="0"/>
    <n v="0"/>
    <n v="8"/>
    <n v="15232"/>
    <s v="UNIDAD"/>
    <s v="NO SOLICITADAS"/>
  </r>
  <r>
    <x v="31"/>
    <s v="02-02-01-003-006-09"/>
    <n v="10"/>
    <s v="Materiales y suministros - Otros productos plásticos"/>
    <s v="HARAGANES"/>
    <n v="47131605"/>
    <n v="0"/>
    <n v="0"/>
    <n v="0"/>
    <n v="5"/>
    <n v="63665"/>
    <s v="UNIDAD"/>
    <s v="NO SOLICITADAS"/>
  </r>
  <r>
    <x v="31"/>
    <s v="02-02-01-003-006-09"/>
    <n v="10"/>
    <s v="Materiales y suministros - Otros productos plásticos"/>
    <s v="PAPELERA"/>
    <n v="47121804"/>
    <n v="0"/>
    <n v="0"/>
    <n v="0"/>
    <n v="3"/>
    <n v="39627"/>
    <s v="UNIDAD"/>
    <s v="NO SOLICITADAS"/>
  </r>
  <r>
    <x v="31"/>
    <s v="02-02-01-003-006-09"/>
    <n v="10"/>
    <s v="Materiales y suministros - Otros productos plásticos"/>
    <s v="CHURRUSCO PARA BAÑO"/>
    <n v="47131608"/>
    <n v="0"/>
    <n v="0"/>
    <n v="0"/>
    <n v="5"/>
    <n v="8650"/>
    <s v="UNIDAD"/>
    <s v="NO SOLICITADAS"/>
  </r>
  <r>
    <x v="31"/>
    <s v="02-02-01-003-006-09"/>
    <n v="10"/>
    <s v="Materiales y suministros - Otros productos plásticos"/>
    <s v="TABLA PARA PICAR 30 X 40"/>
    <n v="52151606"/>
    <n v="0"/>
    <n v="0"/>
    <n v="0"/>
    <n v="5"/>
    <n v="50000"/>
    <s v="UNIDAD"/>
    <s v="NO SOLICITADAS"/>
  </r>
  <r>
    <x v="31"/>
    <s v="02-02-01-003-007-01"/>
    <n v="10"/>
    <s v="Materiales y suministros - Vidrio y productos de vidrio"/>
    <s v="COPA PARA VINO"/>
    <n v="48101904"/>
    <n v="0"/>
    <n v="0"/>
    <n v="0"/>
    <n v="81"/>
    <n v="405000"/>
    <s v="UNIDAD"/>
    <s v="NO SOLICITADAS"/>
  </r>
  <r>
    <x v="31"/>
    <s v="02-02-01-003-007-01"/>
    <n v="10"/>
    <s v="Materiales y suministros - Vidrio y productos de vidrio"/>
    <s v="COPA PARA HELADO"/>
    <n v="48101904"/>
    <n v="0"/>
    <n v="0"/>
    <n v="0"/>
    <n v="25"/>
    <n v="125000"/>
    <s v="UNIDAD"/>
    <s v="NO SOLICITADAS"/>
  </r>
  <r>
    <x v="31"/>
    <s v="02-02-01-003-007-02"/>
    <n v="10"/>
    <s v="Materiales y suministros - Artículos de cerámica no estructural"/>
    <s v="ACCESORIOS PARA BAÑO "/>
    <n v="30181500"/>
    <n v="0"/>
    <n v="0"/>
    <n v="0"/>
    <n v="1"/>
    <n v="5000000"/>
    <s v="UNIDAD"/>
    <s v="NO SOLICITADAS"/>
  </r>
  <r>
    <x v="31"/>
    <s v="02-02-01-003-007-02"/>
    <n v="10"/>
    <s v="Materiales y suministros - Artículos de cerámica no estructural"/>
    <s v="POCILLO CHOCOLATE VAJILLA AMERICANA"/>
    <n v="48101901"/>
    <n v="0"/>
    <n v="0"/>
    <n v="0"/>
    <n v="20"/>
    <n v="260000"/>
    <s v="UNIDAD"/>
    <s v="NO SOLICITADAS"/>
  </r>
  <r>
    <x v="31"/>
    <s v="02-02-01-003-007-02"/>
    <n v="10"/>
    <s v="Materiales y suministros - Artículos de cerámica no estructural"/>
    <s v="PLATO CHOCOLATE  VAJILLA AMERICANA"/>
    <n v="48101901"/>
    <n v="0"/>
    <n v="0"/>
    <n v="0"/>
    <n v="20"/>
    <n v="240000"/>
    <s v="UNIDAD"/>
    <s v="NO SOLICITADAS"/>
  </r>
  <r>
    <x v="31"/>
    <s v="02-02-01-003-007-02"/>
    <n v="10"/>
    <s v="Materiales y suministros - Artículos de cerámica no estructural"/>
    <s v="PLATO LP VAJILLA AMERICANA"/>
    <n v="48101901"/>
    <n v="0"/>
    <n v="0"/>
    <n v="0"/>
    <n v="30"/>
    <n v="570000"/>
    <s v="UNIDAD"/>
    <s v="NO SOLICITADAS"/>
  </r>
  <r>
    <x v="31"/>
    <s v="02-02-01-003-007-02"/>
    <n v="10"/>
    <s v="Materiales y suministros - Artículos de cerámica no estructural"/>
    <s v="PLATO MEDIANO VAJILLA AMERICANA"/>
    <n v="48101901"/>
    <n v="0"/>
    <n v="0"/>
    <n v="0"/>
    <n v="30"/>
    <n v="510000"/>
    <s v="UNIDAD"/>
    <s v="NO SOLICITADAS"/>
  </r>
  <r>
    <x v="31"/>
    <s v="02-02-01-003-007-02"/>
    <n v="10"/>
    <s v="Materiales y suministros - Artículos de cerámica no estructural"/>
    <s v="PLATO TORTERO VAJILLA AMAERICANA"/>
    <n v="48101901"/>
    <n v="0"/>
    <n v="0"/>
    <n v="0"/>
    <n v="30"/>
    <n v="330000"/>
    <s v="UNIDAD"/>
    <s v="NO SOLICITADAS"/>
  </r>
  <r>
    <x v="31"/>
    <s v="02-02-01-003-007-03"/>
    <n v="10"/>
    <s v="Materiales y suministros - Productos refractarios y productos estructurales no refractarios de arcilla"/>
    <s v="LADRILLOS Y BLOQUES"/>
    <n v="30131600"/>
    <n v="0"/>
    <n v="0"/>
    <n v="0"/>
    <n v="1"/>
    <n v="2000000"/>
    <s v="UNIDAD"/>
    <s v="NO SOLICITADAS"/>
  </r>
  <r>
    <x v="31"/>
    <s v="02-02-01-003-007-04"/>
    <n v="10"/>
    <s v="Materiales y suministros - Yeso, cal y cemento"/>
    <s v="YESO, CAL Y CEMENTO"/>
    <n v="30111600"/>
    <n v="0"/>
    <n v="0"/>
    <n v="0"/>
    <n v="1"/>
    <n v="3000000"/>
    <s v="UNIDAD"/>
    <s v="NO SOLICITADAS"/>
  </r>
  <r>
    <x v="31"/>
    <s v="02-02-01-003-008-09"/>
    <n v="10"/>
    <s v="Materiales y suministros - Otros artículos manufacturados n. C. P."/>
    <s v="ABRAZADERA SAXOFÓN SOPRANO *"/>
    <n v="60131500"/>
    <n v="0"/>
    <n v="0"/>
    <n v="0"/>
    <n v="1"/>
    <n v="318000"/>
    <s v="UNIDAD"/>
    <s v="NO SOLICITADAS"/>
  </r>
  <r>
    <x v="31"/>
    <s v="02-02-01-003-008-09"/>
    <n v="10"/>
    <s v="Materiales y suministros - Otros artículos manufacturados n. C. P."/>
    <s v="ABRAZADERA SAXOFÓN ALTO*"/>
    <n v="60131500"/>
    <n v="0"/>
    <n v="0"/>
    <n v="0"/>
    <n v="2"/>
    <n v="530000"/>
    <s v="UNIDAD"/>
    <s v="NO SOLICITADAS"/>
  </r>
  <r>
    <x v="31"/>
    <s v="02-02-01-003-008-09"/>
    <n v="10"/>
    <s v="Materiales y suministros - Otros artículos manufacturados n. C. P."/>
    <s v="KIT DE ASEO PARA CLARINETE"/>
    <n v="60131500"/>
    <n v="0"/>
    <n v="0"/>
    <n v="0"/>
    <n v="4"/>
    <n v="593600"/>
    <s v="UNIDAD"/>
    <s v="NO SOLICITADAS"/>
  </r>
  <r>
    <x v="31"/>
    <s v="02-02-01-003-008-09"/>
    <n v="10"/>
    <s v="Materiales y suministros - Otros artículos manufacturados n. C. P."/>
    <s v="KIT DE ASEO PARA OBOE"/>
    <n v="60131500"/>
    <n v="0"/>
    <n v="0"/>
    <n v="0"/>
    <n v="1"/>
    <n v="102663"/>
    <s v="UNIDAD"/>
    <s v="NO SOLICITADAS"/>
  </r>
  <r>
    <x v="31"/>
    <s v="02-02-01-003-008-09"/>
    <n v="10"/>
    <s v="Materiales y suministros - Otros artículos manufacturados n. C. P."/>
    <s v="SAXHOLDER PARA SAXOFON"/>
    <n v="60131500"/>
    <n v="0"/>
    <n v="0"/>
    <n v="0"/>
    <n v="3"/>
    <n v="572403"/>
    <s v="UNIDAD"/>
    <s v="NO SOLICITADAS"/>
  </r>
  <r>
    <x v="31"/>
    <s v="02-02-01-003-008-09"/>
    <n v="10"/>
    <s v="Materiales y suministros - Otros artículos manufacturados n. C. P."/>
    <s v="PAD DE ESTUDIO PARA PERCUSION "/>
    <n v="60131400"/>
    <n v="0"/>
    <n v="0"/>
    <n v="0"/>
    <n v="1"/>
    <n v="94499"/>
    <s v="UNIDAD"/>
    <s v="NO SOLICITADAS"/>
  </r>
  <r>
    <x v="31"/>
    <s v="02-02-01-003-008-09"/>
    <n v="10"/>
    <s v="Materiales y suministros - Otros artículos manufacturados n. C. P."/>
    <s v="JUEGO DE PARCHE PARA BONGO(MACHO,HEMBRA)REMO FIBERSKIN"/>
    <n v="60131500"/>
    <n v="0"/>
    <n v="0"/>
    <n v="0"/>
    <n v="1"/>
    <n v="365223"/>
    <s v="UNIDAD"/>
    <s v="NO SOLICITADAS"/>
  </r>
  <r>
    <x v="31"/>
    <s v="02-02-01-003-008-09"/>
    <n v="10"/>
    <s v="Materiales y suministros - Otros artículos manufacturados n. C. P."/>
    <s v="SOPORTE PARA BONGO GIBRALTAR (SB)"/>
    <n v="60131500"/>
    <n v="0"/>
    <n v="0"/>
    <n v="0"/>
    <n v="1"/>
    <n v="765405"/>
    <s v="UNIDAD"/>
    <s v="NO SOLICITADAS"/>
  </r>
  <r>
    <x v="31"/>
    <s v="02-02-01-003-008-09"/>
    <n v="10"/>
    <s v="Materiales y suministros - Otros artículos manufacturados n. C. P."/>
    <s v="PARCHES PARA BOMBO 26 PULGADAS"/>
    <n v="60131507"/>
    <n v="0"/>
    <n v="0"/>
    <n v="0"/>
    <n v="10"/>
    <n v="742000"/>
    <s v="UNIDAD"/>
    <s v="NO SOLICITADAS"/>
  </r>
  <r>
    <x v="31"/>
    <s v="02-02-01-003-008-09"/>
    <n v="10"/>
    <s v="Materiales y suministros - Otros artículos manufacturados n. C. P."/>
    <s v="PARCHES SUPERIORES PARA REDOBLANTE CAJA O GRANADERA 14 PULGADAS"/>
    <n v="60131507"/>
    <n v="0"/>
    <n v="0"/>
    <n v="0"/>
    <n v="8"/>
    <n v="457920"/>
    <s v="UNIDAD"/>
    <s v="NO SOLICITADAS"/>
  </r>
  <r>
    <x v="31"/>
    <s v="02-02-01-003-008-09"/>
    <n v="10"/>
    <s v="Materiales y suministros - Otros artículos manufacturados n. C. P."/>
    <s v="PARCHES PARA TAMBORA 18 PULGADAS"/>
    <n v="60131507"/>
    <n v="0"/>
    <n v="0"/>
    <n v="0"/>
    <n v="8"/>
    <n v="360400"/>
    <s v="UNIDAD"/>
    <s v="NO SOLICITADAS"/>
  </r>
  <r>
    <x v="31"/>
    <s v="02-02-01-003-008-09"/>
    <n v="10"/>
    <s v="Materiales y suministros - Otros artículos manufacturados n. C. P."/>
    <s v="APLICADORES DE PINTURA Y ACCESORIOS PARA PINTAR"/>
    <n v="31211900"/>
    <n v="0"/>
    <n v="0"/>
    <n v="0"/>
    <n v="1"/>
    <n v="4000000"/>
    <s v="UNIDAD"/>
    <s v="NO SOLICITADAS"/>
  </r>
  <r>
    <x v="31"/>
    <s v="02-02-01-003-008-09"/>
    <n v="10"/>
    <s v="Materiales y suministros - Otros artículos manufacturados n. C. P."/>
    <s v="ESCOBA CERDAS SUAVES"/>
    <n v="47131600"/>
    <n v="0"/>
    <n v="0"/>
    <n v="0"/>
    <n v="20"/>
    <n v="154700"/>
    <s v="UNIDAD"/>
    <s v="NO SOLICITADAS"/>
  </r>
  <r>
    <x v="31"/>
    <s v="02-02-01-003-008-09"/>
    <n v="10"/>
    <s v="Materiales y suministros - Otros artículos manufacturados n. C. P."/>
    <s v="ESCOBA CERDAS DURAS"/>
    <n v="47131600"/>
    <n v="0"/>
    <n v="0"/>
    <n v="0"/>
    <n v="15"/>
    <n v="116025"/>
    <s v="UNIDAD"/>
    <s v="NO SOLICITADAS"/>
  </r>
  <r>
    <x v="31"/>
    <s v="02-02-01-003-008-09"/>
    <n v="10"/>
    <s v="Materiales y suministros - Otros artículos manufacturados n. C. P."/>
    <s v="GUANTES DE CAUCHO"/>
    <n v="53102504"/>
    <n v="0"/>
    <n v="0"/>
    <n v="0"/>
    <n v="32"/>
    <n v="152320"/>
    <s v="UNIDAD"/>
    <s v="NO SOLICITADAS"/>
  </r>
  <r>
    <x v="31"/>
    <s v="02-02-01-003-008-09"/>
    <n v="10"/>
    <s v="Materiales y suministros - Otros artículos manufacturados n. C. P."/>
    <s v="GUANTES LATEX DESECHABLE TIPO CIRUGÍA CAJA DE 100"/>
    <n v="53102504"/>
    <n v="0"/>
    <n v="0"/>
    <n v="0"/>
    <n v="1"/>
    <n v="25704"/>
    <s v="UNIDAD"/>
    <s v="NO SOLICITADAS"/>
  </r>
  <r>
    <x v="31"/>
    <s v="02-02-01-003-008-09"/>
    <n v="10"/>
    <s v="Materiales y suministros - Otros artículos manufacturados n. C. P."/>
    <s v="ATOMIZADORES"/>
    <n v="40141742"/>
    <n v="0"/>
    <n v="0"/>
    <n v="0"/>
    <n v="5"/>
    <n v="12495"/>
    <s v="UNIDAD"/>
    <s v="NO SOLICITADAS"/>
  </r>
  <r>
    <x v="31"/>
    <s v="02-02-01-003-008-09"/>
    <n v="10"/>
    <s v="Materiales y suministros - Otros artículos manufacturados n. C. P."/>
    <s v="CEPILLO PARA LAVAR CARROS"/>
    <n v="47131605"/>
    <n v="0"/>
    <n v="0"/>
    <n v="0"/>
    <n v="8"/>
    <n v="200000"/>
    <s v="UNIDAD"/>
    <s v="NO SOLICITADAS"/>
  </r>
  <r>
    <x v="31"/>
    <s v="02-02-01-003-008-09"/>
    <n v="10"/>
    <s v="Materiales y suministros - Otros artículos manufacturados n. C. P."/>
    <s v="TERMO"/>
    <n v="24121807"/>
    <n v="0"/>
    <n v="0"/>
    <n v="0"/>
    <n v="1"/>
    <n v="254500"/>
    <s v="UNIDAD"/>
    <s v="NO SOLICITADAS"/>
  </r>
  <r>
    <x v="31"/>
    <s v="02-02-01-004-001"/>
    <n v="10"/>
    <s v="Materiales y suministros - Metales básicos"/>
    <s v="METALES BASICOS"/>
    <n v="26121600"/>
    <n v="0"/>
    <n v="0"/>
    <n v="0"/>
    <n v="1"/>
    <n v="5000000"/>
    <s v="UNIDAD"/>
    <s v="NO SOLICITADAS"/>
  </r>
  <r>
    <x v="31"/>
    <s v="02-02-01-004-002"/>
    <n v="10"/>
    <s v="Materiales y suministros - Productos metálicos elaborados (excepto maquinaria y equipo)"/>
    <s v="BOQUILLA PARA SAXOFON ALTO "/>
    <n v="60131509"/>
    <n v="0"/>
    <n v="0"/>
    <n v="0"/>
    <n v="2"/>
    <n v="1652000"/>
    <s v="UNIDAD"/>
    <s v="NO SOLICITADAS"/>
  </r>
  <r>
    <x v="31"/>
    <s v="02-02-01-004-002"/>
    <n v="10"/>
    <s v="Materiales y suministros - Productos metálicos elaborados (excepto maquinaria y equipo)"/>
    <s v="BOQUILLA PARA SAXOFON TENOR"/>
    <n v="60131509"/>
    <n v="0"/>
    <n v="0"/>
    <n v="0"/>
    <n v="1"/>
    <n v="318000"/>
    <s v="UNIDAD"/>
    <s v="NO SOLICITADAS"/>
  </r>
  <r>
    <x v="31"/>
    <s v="02-02-01-004-002"/>
    <n v="10"/>
    <s v="Materiales y suministros - Productos metálicos elaborados (excepto maquinaria y equipo)"/>
    <s v="BOQUILLA SAXOFÓN SOPRANO "/>
    <n v="60131509"/>
    <n v="0"/>
    <n v="0"/>
    <n v="0"/>
    <n v="1"/>
    <n v="742000"/>
    <s v="UNIDAD"/>
    <s v="NO SOLICITADAS"/>
  </r>
  <r>
    <x v="31"/>
    <s v="02-02-01-004-002"/>
    <n v="10"/>
    <s v="Materiales y suministros - Productos metálicos elaborados (excepto maquinaria y equipo)"/>
    <s v="BOQUILLA PARA CLARINETE SOPRANO"/>
    <n v="60131509"/>
    <n v="0"/>
    <n v="0"/>
    <n v="0"/>
    <n v="2"/>
    <n v="1059998"/>
    <s v="UNIDAD"/>
    <s v="NO SOLICITADAS"/>
  </r>
  <r>
    <x v="31"/>
    <s v="02-02-01-004-002"/>
    <n v="10"/>
    <s v="Materiales y suministros - Productos metálicos elaborados (excepto maquinaria y equipo)"/>
    <s v="BOQUILLA PARA TUBA"/>
    <n v="60131509"/>
    <n v="0"/>
    <n v="0"/>
    <n v="0"/>
    <n v="1"/>
    <n v="477000"/>
    <s v="UNIDAD"/>
    <s v="NO SOLICITADAS"/>
  </r>
  <r>
    <x v="31"/>
    <s v="02-02-01-004-002"/>
    <n v="10"/>
    <s v="Materiales y suministros - Productos metálicos elaborados (excepto maquinaria y equipo)"/>
    <s v="PRODUCTOS METALICOS ELABORADOS"/>
    <n v="31161500"/>
    <n v="0"/>
    <n v="0"/>
    <n v="0"/>
    <n v="1"/>
    <n v="5000000"/>
    <s v="UNIDAD"/>
    <s v="NO SOLICITADAS"/>
  </r>
  <r>
    <x v="31"/>
    <s v="02-02-01-004-002"/>
    <n v="10"/>
    <s v="Materiales y suministros - Productos metálicos elaborados (excepto maquinaria y equipo)"/>
    <s v="ESPONJILLA SUAVE ABRASIVA"/>
    <n v="47131603"/>
    <n v="0"/>
    <n v="0"/>
    <n v="0"/>
    <n v="30"/>
    <n v="24990"/>
    <s v="UNIDAD"/>
    <s v="NO SOLICITADAS"/>
  </r>
  <r>
    <x v="31"/>
    <s v="02-02-01-004-002"/>
    <n v="10"/>
    <s v="Materiales y suministros - Productos metálicos elaborados (excepto maquinaria y equipo)"/>
    <s v="ESPONJILLA ALAMBRE"/>
    <n v="47131603"/>
    <n v="0"/>
    <n v="0"/>
    <n v="0"/>
    <n v="30"/>
    <n v="35700"/>
    <s v="UNIDAD"/>
    <s v="NO SOLICITADAS"/>
  </r>
  <r>
    <x v="31"/>
    <s v="02-02-01-004-002"/>
    <n v="10"/>
    <s v="Materiales y suministros - Productos metálicos elaborados (excepto maquinaria y equipo)"/>
    <s v="FREIDORA"/>
    <n v="48101509"/>
    <n v="0"/>
    <n v="0"/>
    <n v="0"/>
    <n v="1"/>
    <n v="4000000"/>
    <s v="UNIDAD"/>
    <s v="NO SOLICITADAS"/>
  </r>
  <r>
    <x v="31"/>
    <s v="02-02-01-004-002"/>
    <n v="10"/>
    <s v="Materiales y suministros - Productos metálicos elaborados (excepto maquinaria y equipo)"/>
    <s v="AHOYADORA CON CABO DE MADERA"/>
    <n v="52151704"/>
    <n v="0"/>
    <n v="0"/>
    <n v="0"/>
    <n v="1"/>
    <n v="62500"/>
    <s v="UNIDAD"/>
    <s v="NO SOLICITADAS"/>
  </r>
  <r>
    <x v="31"/>
    <s v="02-02-01-004-002"/>
    <n v="10"/>
    <s v="Materiales y suministros - Productos metálicos elaborados (excepto maquinaria y equipo)"/>
    <s v="TENEDOR HOTELERO ACERO INOX"/>
    <n v="48101902"/>
    <n v="0"/>
    <n v="0"/>
    <n v="0"/>
    <n v="40"/>
    <n v="168000"/>
    <s v="UNIDAD"/>
    <s v="NO SOLICITADAS"/>
  </r>
  <r>
    <x v="31"/>
    <s v="02-02-01-004-002"/>
    <n v="10"/>
    <s v="Materiales y suministros - Productos metálicos elaborados (excepto maquinaria y equipo)"/>
    <s v="CUCHARA HOTELERA ACERO INOX"/>
    <n v="48101902"/>
    <n v="0"/>
    <n v="0"/>
    <n v="0"/>
    <n v="40"/>
    <n v="168000"/>
    <s v="UNIDAD"/>
    <s v="NO SOLICITADAS"/>
  </r>
  <r>
    <x v="31"/>
    <s v="02-02-01-004-002"/>
    <n v="10"/>
    <s v="Materiales y suministros - Productos metálicos elaborados (excepto maquinaria y equipo)"/>
    <s v="CUCHILLO HOTELERO ACERO INOX"/>
    <n v="48101902"/>
    <n v="0"/>
    <n v="0"/>
    <n v="0"/>
    <n v="40"/>
    <n v="168000"/>
    <s v="UNIDAD"/>
    <s v="NO SOLICITADAS"/>
  </r>
  <r>
    <x v="31"/>
    <s v="02-02-01-004-002"/>
    <n v="10"/>
    <s v="Materiales y suministros - Productos metálicos elaborados (excepto maquinaria y equipo)"/>
    <s v="TENEDOR FRUTA HOTELERO ACERO INOX"/>
    <n v="48101902"/>
    <n v="0"/>
    <n v="0"/>
    <n v="0"/>
    <n v="40"/>
    <n v="140000"/>
    <s v="UNIDAD"/>
    <s v="NO SOLICITADAS"/>
  </r>
  <r>
    <x v="31"/>
    <s v="02-02-01-004-002"/>
    <n v="10"/>
    <s v="Materiales y suministros - Productos metálicos elaborados (excepto maquinaria y equipo)"/>
    <s v="CUCHARA POSTRE HOTELERA ACERO INOX"/>
    <n v="48101902"/>
    <n v="0"/>
    <n v="0"/>
    <n v="0"/>
    <n v="40"/>
    <n v="140000"/>
    <s v="UNIDAD"/>
    <s v="NO SOLICITADAS"/>
  </r>
  <r>
    <x v="31"/>
    <s v="02-02-01-004-002"/>
    <n v="10"/>
    <s v="Materiales y suministros - Productos metálicos elaborados (excepto maquinaria y equipo)"/>
    <s v="PICADOR SEMIINDUSTRIAL"/>
    <n v="23181603"/>
    <n v="0"/>
    <n v="0"/>
    <n v="0"/>
    <n v="1"/>
    <n v="450000"/>
    <s v="UNIDAD"/>
    <s v="NO SOLICITADAS"/>
  </r>
  <r>
    <x v="31"/>
    <s v="02-02-01-004-002"/>
    <n v="10"/>
    <s v="Materiales y suministros - Productos metálicos elaborados (excepto maquinaria y equipo)"/>
    <s v="SARTEN 30 CMS ANTIADHERENTE"/>
    <n v="47121809"/>
    <n v="0"/>
    <n v="0"/>
    <n v="0"/>
    <n v="4"/>
    <n v="280000"/>
    <s v="UNIDAD"/>
    <s v="NO SOLICITADAS"/>
  </r>
  <r>
    <x v="31"/>
    <s v="02-02-01-004-002"/>
    <n v="10"/>
    <s v="Materiales y suministros - Productos metálicos elaborados (excepto maquinaria y equipo)"/>
    <s v="CAZUELA CON ASAS"/>
    <n v="48101901"/>
    <n v="0"/>
    <n v="0"/>
    <n v="0"/>
    <n v="30"/>
    <n v="540000"/>
    <s v="UNIDAD"/>
    <s v="NO SOLICITADAS"/>
  </r>
  <r>
    <x v="31"/>
    <s v="02-02-01-004-002"/>
    <n v="10"/>
    <s v="Materiales y suministros - Productos metálicos elaborados (excepto maquinaria y equipo)"/>
    <s v="CUCHILLO CHEFF TRAMONITINA"/>
    <n v="52151702"/>
    <n v="0"/>
    <n v="0"/>
    <n v="0"/>
    <n v="7"/>
    <n v="315000"/>
    <s v="UNIDAD"/>
    <s v="NO SOLICITADAS"/>
  </r>
  <r>
    <x v="31"/>
    <s v="02-02-01-004-002"/>
    <n v="10"/>
    <s v="Materiales y suministros - Productos metálicos elaborados (excepto maquinaria y equipo)"/>
    <s v="ABRELATAS "/>
    <n v="52151605"/>
    <n v="0"/>
    <n v="0"/>
    <n v="0"/>
    <n v="1"/>
    <n v="15000"/>
    <s v="UNIDAD"/>
    <s v="NO SOLICITADAS"/>
  </r>
  <r>
    <x v="31"/>
    <s v="02-02-01-004-002"/>
    <n v="10"/>
    <s v="Materiales y suministros - Productos metálicos elaborados (excepto maquinaria y equipo)"/>
    <s v="DESCORCHADOR"/>
    <n v="52151605"/>
    <n v="0"/>
    <n v="0"/>
    <n v="0"/>
    <n v="4"/>
    <n v="76000"/>
    <s v="UNIDAD"/>
    <s v="NO SOLICITADAS"/>
  </r>
  <r>
    <x v="31"/>
    <s v="02-02-01-004-002"/>
    <n v="10"/>
    <s v="Materiales y suministros - Productos metálicos elaborados (excepto maquinaria y equipo)"/>
    <s v="OLLA ALUMINIO ACERO INOX"/>
    <n v="48101908"/>
    <n v="0"/>
    <n v="0"/>
    <n v="0"/>
    <n v="4"/>
    <n v="180000"/>
    <s v="UNIDAD"/>
    <s v="NO SOLICITADAS"/>
  </r>
  <r>
    <x v="31"/>
    <s v="02-02-01-004-002"/>
    <n v="10"/>
    <s v="Materiales y suministros - Productos metálicos elaborados (excepto maquinaria y equipo)"/>
    <s v="OLLETA MEDIANA 2 LITROS"/>
    <n v="48101908"/>
    <n v="0"/>
    <n v="0"/>
    <n v="0"/>
    <n v="3"/>
    <n v="63000"/>
    <s v="UNIDAD"/>
    <s v="NO SOLICITADAS"/>
  </r>
  <r>
    <x v="31"/>
    <s v="02-02-01-004-002"/>
    <n v="10"/>
    <s v="Materiales y suministros - Productos metálicos elaborados (excepto maquinaria y equipo)"/>
    <s v="ALACENA"/>
    <n v="52152000"/>
    <n v="0"/>
    <n v="0"/>
    <n v="0"/>
    <n v="1"/>
    <n v="490000"/>
    <s v="UNIDAD"/>
    <s v="NO SOLICITADAS"/>
  </r>
  <r>
    <x v="31"/>
    <s v="02-02-01-004-004-08"/>
    <n v="10"/>
    <s v="Materiales y suministros - Aparatos de uso doméstico y sus partes y piezas"/>
    <s v="MAQUINA PELUQUERIA"/>
    <n v="53131643"/>
    <n v="0"/>
    <n v="0"/>
    <n v="0"/>
    <n v="5"/>
    <n v="1750000"/>
    <s v="UNIDAD"/>
    <s v="NO SOLICITADAS"/>
  </r>
  <r>
    <x v="31"/>
    <s v="02-02-01-004-004-08"/>
    <n v="10"/>
    <s v="Materiales y suministros - Aparatos de uso doméstico y sus partes y piezas"/>
    <s v="MAQUINA PATILLERA"/>
    <n v="53131643"/>
    <n v="0"/>
    <n v="0"/>
    <n v="0"/>
    <n v="5"/>
    <n v="1750000"/>
    <s v="UNIDAD"/>
    <s v="NO SOLICITADAS"/>
  </r>
  <r>
    <x v="31"/>
    <s v="02-02-01-004-004-08"/>
    <n v="10"/>
    <s v="Materiales y suministros - Aparatos de uso doméstico y sus partes y piezas"/>
    <s v="TIJERA CORTE CONVENCIONAL"/>
    <n v="27111531"/>
    <n v="0"/>
    <n v="0"/>
    <n v="0"/>
    <n v="4"/>
    <n v="140000"/>
    <s v="UNIDAD"/>
    <s v="NO SOLICITADAS"/>
  </r>
  <r>
    <x v="31"/>
    <s v="02-02-01-004-004-08"/>
    <n v="10"/>
    <s v="Materiales y suministros - Aparatos de uso doméstico y sus partes y piezas"/>
    <s v="TIJERAS ENTRESACADORAS"/>
    <n v="27111531"/>
    <n v="0"/>
    <n v="0"/>
    <n v="0"/>
    <n v="4"/>
    <n v="160000"/>
    <s v="UNIDAD"/>
    <s v="NO SOLICITADAS"/>
  </r>
  <r>
    <x v="31"/>
    <s v="02-02-01-004-004-08"/>
    <n v="10"/>
    <s v="Materiales y suministros - Aparatos de uso doméstico y sus partes y piezas"/>
    <s v="SECADOR PROFESIONAL"/>
    <n v="40101601"/>
    <n v="0"/>
    <n v="0"/>
    <n v="0"/>
    <n v="2"/>
    <n v="545000"/>
    <s v="UNIDAD"/>
    <s v="NO SOLICITADAS"/>
  </r>
  <r>
    <x v="31"/>
    <s v="02-02-01-004-004-08"/>
    <n v="10"/>
    <s v="Materiales y suministros - Aparatos de uso doméstico y sus partes y piezas"/>
    <s v="PEINILLAS"/>
    <n v="53131604"/>
    <n v="0"/>
    <n v="0"/>
    <n v="0"/>
    <n v="25"/>
    <n v="125000"/>
    <s v="UNIDAD"/>
    <s v="NO SOLICITADAS"/>
  </r>
  <r>
    <x v="31"/>
    <s v="02-02-01-004-004-08"/>
    <n v="10"/>
    <s v="Materiales y suministros - Aparatos de uso doméstico y sus partes y piezas"/>
    <s v="CUCHILLAS EN HOJA CARTON X 12 CAJAS"/>
    <n v="22101703"/>
    <n v="0"/>
    <n v="0"/>
    <n v="0"/>
    <n v="100"/>
    <n v="1400000"/>
    <s v="UNIDAD"/>
    <s v="NO SOLICITADAS"/>
  </r>
  <r>
    <x v="31"/>
    <s v="02-02-01-004-006-02"/>
    <n v="10"/>
    <s v="Materiales y suministros - Aparatos de control eléctrico y distribución de electricidad y sus partes y piezas"/>
    <s v="APARATOS CONTROL ELECTRICO"/>
    <n v="39122200"/>
    <n v="0"/>
    <n v="0"/>
    <n v="0"/>
    <n v="1"/>
    <n v="5000000"/>
    <s v="UNIDAD"/>
    <s v="NO SOLICITADAS"/>
  </r>
  <r>
    <x v="31"/>
    <s v="02-02-01-004-006-05"/>
    <n v="10"/>
    <s v="Materiales y suministros - Lámparas eléctricas de incandescencia o descarga; lámparas de arco, equipo para alumbrado eléctrico; sus partes y piezas"/>
    <s v="LAMPARAS ELECTRICAS"/>
    <n v="39101600"/>
    <n v="0"/>
    <n v="0"/>
    <n v="0"/>
    <n v="1"/>
    <n v="10000000"/>
    <s v="UNIDAD"/>
    <s v="NO SOLICITADAS"/>
  </r>
  <r>
    <x v="31"/>
    <s v="02-02-02-005-004-01-2"/>
    <n v="10"/>
    <s v="Adquisición de servicios - Servicios generales de construcción de edificaciones no residenciales"/>
    <s v="MANTENIMIENTO Y ADECUACIÓN PISTA DE ATLETISMO"/>
    <n v="72102905"/>
    <n v="0"/>
    <n v="0"/>
    <n v="0"/>
    <n v="1"/>
    <n v="780000000"/>
    <s v="GLOBAL"/>
    <s v="NO SOLICITADAS"/>
  </r>
  <r>
    <x v="31"/>
    <s v="02-02-02-005-004-01-2"/>
    <n v="10"/>
    <s v="Adquisición de servicios - Servicios generales de construcción de edificaciones no residenciales"/>
    <s v="MANTENIMIENTO Y ADECUACIÓN PISTA DE PENTATLÓN"/>
    <n v="72102905"/>
    <n v="0"/>
    <n v="0"/>
    <n v="0"/>
    <n v="1"/>
    <n v="200000000"/>
    <s v="GLOBAL"/>
    <s v="NO SOLICITADAS"/>
  </r>
  <r>
    <x v="31"/>
    <s v="02-02-02-005-004-01-2"/>
    <n v="10"/>
    <s v="Adquisición de servicios - Servicios generales de construcción de edificaciones no residenciales"/>
    <s v="MANTENIMIENTO Y ADECUACIÓN CANCHAS DE BALONCESTO Y FÚTBOL SALA"/>
    <n v="72102905"/>
    <n v="0"/>
    <n v="0"/>
    <n v="0"/>
    <n v="1"/>
    <n v="45000000"/>
    <s v="GLOBAL"/>
    <s v="NO SOLICITADAS"/>
  </r>
  <r>
    <x v="31"/>
    <s v="02-02-02-005-004-01-2"/>
    <n v="10"/>
    <s v="Adquisición de servicios - Servicios generales de construcción de edificaciones no residenciales"/>
    <s v="MANTENIMIENTO Y REMODELACIÓN CUBIERTA Y CIELO RASO DE LAS AULAS TP MORALES"/>
    <n v="72102905"/>
    <n v="0"/>
    <n v="0"/>
    <n v="0"/>
    <n v="1"/>
    <n v="106000000"/>
    <s v="GLOBAL"/>
    <s v="NO SOLICITADAS"/>
  </r>
  <r>
    <x v="31"/>
    <s v="02-02-02-005-004-01-2"/>
    <n v="10"/>
    <s v="Adquisición de servicios - Servicios generales de construcción de edificaciones no residenciales"/>
    <s v="MANTENIIMIENTO Y ADECUACION COMEDOR REFUELLING CUMPLIMIENTO DIRECTIVA FIT-FAC"/>
    <n v="72102905"/>
    <n v="0"/>
    <n v="0"/>
    <n v="0"/>
    <n v="1"/>
    <n v="39000000"/>
    <s v="GLOBAL"/>
    <s v="NO SOLICITADAS"/>
  </r>
  <r>
    <x v="31"/>
    <s v="02-02-02-005-004-02-5"/>
    <n v="10"/>
    <s v="Adquisición de servicios - Servicios generales de construcción de tuberías y cables locales, y obras conexas"/>
    <s v="MANTENIMIENTO PLANTA PTAP"/>
    <n v="72101507"/>
    <n v="0"/>
    <n v="0"/>
    <n v="0"/>
    <n v="1"/>
    <n v="67000000"/>
    <s v="GLOBAL"/>
    <s v="NO SOLICITADAS"/>
  </r>
  <r>
    <x v="31"/>
    <s v="02-02-02-005-004-05"/>
    <n v="10"/>
    <s v="Adquisición de servicios - Servicios especiales de construcción"/>
    <s v="CUADRILLAS"/>
    <n v="80111701"/>
    <n v="0"/>
    <n v="0"/>
    <n v="0"/>
    <n v="1"/>
    <n v="95876028"/>
    <s v="GLOBAL"/>
    <s v="NO SOLICITADAS"/>
  </r>
  <r>
    <x v="31"/>
    <s v="02-02-02-006-004"/>
    <n v="10"/>
    <s v="Adquisición de servicios - Servicios de transporte de pasajeros"/>
    <s v="RUTAS VF 2019 R10"/>
    <n v="78111803"/>
    <n v="0"/>
    <n v="0"/>
    <n v="0"/>
    <n v="1"/>
    <n v="120885334"/>
    <s v="GLOBAL"/>
    <s v="SI APROBADAS"/>
  </r>
  <r>
    <x v="31"/>
    <s v="02-02-02-006-004"/>
    <n v="10"/>
    <s v="Adquisición de servicios - Servicios de transporte de pasajeros"/>
    <s v="RUTAS VIGENCIA 2019 R10"/>
    <n v="78111803"/>
    <n v="0"/>
    <n v="0"/>
    <n v="0"/>
    <n v="1"/>
    <n v="137500000"/>
    <s v="GLOBAL"/>
    <s v="NO SOLICITADAS"/>
  </r>
  <r>
    <x v="31"/>
    <s v="02-02-02-006-004"/>
    <n v="10"/>
    <s v="Adquisición de servicios - Servicios de transporte de pasajeros"/>
    <s v="AMARRE VIGENCIA FUTURA 2020 RUTAS R10"/>
    <n v="78111803"/>
    <n v="0"/>
    <n v="0"/>
    <n v="0"/>
    <n v="1"/>
    <n v="21000000"/>
    <s v="GLOBAL"/>
    <s v="NO SOLICITADAS"/>
  </r>
  <r>
    <x v="31"/>
    <s v="02-02-02-006-004"/>
    <n v="10"/>
    <s v="Adquisición de servicios - Servicios de transporte de pasajeros"/>
    <s v="TRANSPORTE TERRESTRE"/>
    <n v="78111802"/>
    <n v="0"/>
    <n v="0"/>
    <n v="0"/>
    <n v="1"/>
    <n v="5000000"/>
    <s v="GLOBAL"/>
    <s v="NO SOLICITADAS"/>
  </r>
  <r>
    <x v="31"/>
    <s v="02-02-02-006-004"/>
    <n v="16"/>
    <s v="Adquisición de servicios - Servicios de transporte de pasajeros"/>
    <s v="RUTAS VF 2019 R16"/>
    <n v="78111803"/>
    <n v="0"/>
    <n v="0"/>
    <n v="0"/>
    <n v="1"/>
    <n v="18194660"/>
    <s v="GLOBAL"/>
    <s v="SI APROBADAS"/>
  </r>
  <r>
    <x v="31"/>
    <s v="02-02-02-006-004"/>
    <n v="16"/>
    <s v="Adquisición de servicios - Servicios de transporte de pasajeros"/>
    <s v="RUTAS VIGENCIA 2019 R16"/>
    <n v="78111803"/>
    <n v="0"/>
    <n v="0"/>
    <n v="0"/>
    <n v="1"/>
    <n v="25000000"/>
    <s v="GLOBAL"/>
    <s v="NO SOLICITADAS"/>
  </r>
  <r>
    <x v="31"/>
    <s v="02-02-02-006-004"/>
    <n v="16"/>
    <s v="Adquisición de servicios - Servicios de transporte de pasajeros"/>
    <s v="AMARRE VIGENCIA FUTURA 2020 RUTAS R16"/>
    <n v="78111803"/>
    <n v="0"/>
    <n v="0"/>
    <n v="0"/>
    <n v="1"/>
    <n v="3000000"/>
    <s v="GLOBAL"/>
    <s v="NO SOLICITADAS"/>
  </r>
  <r>
    <x v="31"/>
    <s v="02-02-02-007-003-02"/>
    <n v="10"/>
    <s v="Adquisición de servicios - Servicios de arrendamiento sin opción de compra de otros bienes"/>
    <s v="SERVICIO ALQUILER DE CARPAS"/>
    <n v="90101602"/>
    <n v="0"/>
    <n v="0"/>
    <n v="0"/>
    <n v="1"/>
    <n v="27000000"/>
    <s v="GLOBAL"/>
    <s v="NO SOLICITADAS"/>
  </r>
  <r>
    <x v="31"/>
    <s v="02-02-02-008-003-04-4"/>
    <n v="10"/>
    <s v="Adquisición de servicios - Servicios de ensayo y análisis técnicos"/>
    <s v="ANALISIS DE AGUAS Y ALIMENTOS VF 2019"/>
    <n v="85151508"/>
    <n v="0"/>
    <n v="0"/>
    <n v="0"/>
    <n v="1"/>
    <n v="10000000"/>
    <s v="GLOBAL"/>
    <s v="SI APROBADAS"/>
  </r>
  <r>
    <x v="31"/>
    <s v="02-02-02-008-003-04-4"/>
    <n v="10"/>
    <s v="Adquisición de servicios - Servicios de ensayo y análisis técnicos"/>
    <s v="ANALISIS DE AGUAS Y ALIMENTOS VIGENCIA 2019"/>
    <n v="85151508"/>
    <n v="0"/>
    <n v="0"/>
    <n v="0"/>
    <n v="1"/>
    <n v="10000000"/>
    <s v="GLOBAL"/>
    <s v="NO SOLICITADAS"/>
  </r>
  <r>
    <x v="31"/>
    <s v="02-02-02-008-003-04-4"/>
    <n v="10"/>
    <s v="Adquisición de servicios - Servicios de ensayo y análisis técnicos"/>
    <s v="AMARRE VIGENCIA FUTURA 2020 ANALISIS DE AGUAS Y ALIMENTOS"/>
    <n v="85151508"/>
    <n v="0"/>
    <n v="0"/>
    <n v="0"/>
    <n v="1"/>
    <n v="2000000"/>
    <s v="GLOBAL"/>
    <s v="NO SOLICITADAS"/>
  </r>
  <r>
    <x v="31"/>
    <s v="02-02-02-008-003-09"/>
    <n v="10"/>
    <s v="Adquisición de servicios - Otros servicios profesionales y técnicos n. C. P."/>
    <s v="ENTRENADOR DE AJEDREZ"/>
    <n v="80111701"/>
    <n v="0"/>
    <n v="0"/>
    <n v="0"/>
    <n v="1"/>
    <n v="20837750"/>
    <s v="GLOBAL"/>
    <s v="NO SOLICITADAS"/>
  </r>
  <r>
    <x v="31"/>
    <s v="02-02-02-008-003-09"/>
    <n v="10"/>
    <s v="Adquisición de servicios - Otros servicios profesionales y técnicos n. C. P."/>
    <s v="ENTRENADOR DE ATLETISMO CAMPO"/>
    <n v="80111701"/>
    <n v="0"/>
    <n v="0"/>
    <n v="0"/>
    <n v="1"/>
    <n v="20837750"/>
    <s v="GLOBAL"/>
    <s v="NO SOLICITADAS"/>
  </r>
  <r>
    <x v="31"/>
    <s v="02-02-02-008-003-09"/>
    <n v="10"/>
    <s v="Adquisición de servicios - Otros servicios profesionales y técnicos n. C. P."/>
    <s v="ENTRENADOR DE ATLETISMO FONDO"/>
    <n v="80111701"/>
    <n v="0"/>
    <n v="0"/>
    <n v="0"/>
    <n v="1"/>
    <n v="20837750"/>
    <s v="GLOBAL"/>
    <s v="NO SOLICITADAS"/>
  </r>
  <r>
    <x v="31"/>
    <s v="02-02-02-008-003-09"/>
    <n v="10"/>
    <s v="Adquisición de servicios - Otros servicios profesionales y técnicos n. C. P."/>
    <s v="ENTRENADOR DE BALONCESTO"/>
    <n v="80111701"/>
    <n v="0"/>
    <n v="0"/>
    <n v="0"/>
    <n v="1"/>
    <n v="20837750"/>
    <s v="GLOBAL"/>
    <s v="NO SOLICITADAS"/>
  </r>
  <r>
    <x v="31"/>
    <s v="02-02-02-008-003-09"/>
    <n v="10"/>
    <s v="Adquisición de servicios - Otros servicios profesionales y técnicos n. C. P."/>
    <s v="ENTRENADOR DE FÚTBOL"/>
    <n v="80111701"/>
    <n v="0"/>
    <n v="0"/>
    <n v="0"/>
    <n v="1"/>
    <n v="20837750"/>
    <s v="GLOBAL"/>
    <s v="NO SOLICITADAS"/>
  </r>
  <r>
    <x v="31"/>
    <s v="02-02-02-008-003-09"/>
    <n v="10"/>
    <s v="Adquisición de servicios - Otros servicios profesionales y técnicos n. C. P."/>
    <s v="ENTRENADOR DE FÚTBOL SALA"/>
    <n v="80111701"/>
    <n v="0"/>
    <n v="0"/>
    <n v="0"/>
    <n v="1"/>
    <n v="20837750"/>
    <s v="GLOBAL"/>
    <s v="NO SOLICITADAS"/>
  </r>
  <r>
    <x v="31"/>
    <s v="02-02-02-008-003-09"/>
    <n v="10"/>
    <s v="Adquisición de servicios - Otros servicios profesionales y técnicos n. C. P."/>
    <s v="ENTRENADOR DE NATACIÓN"/>
    <n v="80111701"/>
    <n v="0"/>
    <n v="0"/>
    <n v="0"/>
    <n v="1"/>
    <n v="20837750"/>
    <s v="GLOBAL"/>
    <s v="NO SOLICITADAS"/>
  </r>
  <r>
    <x v="31"/>
    <s v="02-02-02-008-003-09"/>
    <n v="10"/>
    <s v="Adquisición de servicios - Otros servicios profesionales y técnicos n. C. P."/>
    <s v="ENTRENADOR DE ORIENTACIÓN"/>
    <n v="80111701"/>
    <n v="0"/>
    <n v="0"/>
    <n v="0"/>
    <n v="1"/>
    <n v="20837750"/>
    <s v="GLOBAL"/>
    <s v="NO SOLICITADAS"/>
  </r>
  <r>
    <x v="31"/>
    <s v="02-02-02-008-003-09"/>
    <n v="10"/>
    <s v="Adquisición de servicios - Otros servicios profesionales y técnicos n. C. P."/>
    <s v="ENTRENADOR DE PENTATLÓN MILITAR"/>
    <n v="80111701"/>
    <n v="0"/>
    <n v="0"/>
    <n v="0"/>
    <n v="1"/>
    <n v="20837750"/>
    <s v="GLOBAL"/>
    <s v="NO SOLICITADAS"/>
  </r>
  <r>
    <x v="31"/>
    <s v="02-02-02-008-003-09"/>
    <n v="10"/>
    <s v="Adquisición de servicios - Otros servicios profesionales y técnicos n. C. P."/>
    <s v="ENTRENADOR DE TAEKWONDO"/>
    <n v="80111701"/>
    <n v="0"/>
    <n v="0"/>
    <n v="0"/>
    <n v="1"/>
    <n v="20837750"/>
    <s v="GLOBAL"/>
    <s v="NO SOLICITADAS"/>
  </r>
  <r>
    <x v="31"/>
    <s v="02-02-02-008-003-09"/>
    <n v="10"/>
    <s v="Adquisición de servicios - Otros servicios profesionales y técnicos n. C. P."/>
    <s v="ENTRENADOR DE TENIS DE MESA"/>
    <n v="80111701"/>
    <n v="0"/>
    <n v="0"/>
    <n v="0"/>
    <n v="1"/>
    <n v="20837750"/>
    <s v="GLOBAL"/>
    <s v="NO SOLICITADAS"/>
  </r>
  <r>
    <x v="31"/>
    <s v="02-02-02-008-003-09"/>
    <n v="10"/>
    <s v="Adquisición de servicios - Otros servicios profesionales y técnicos n. C. P."/>
    <s v="ENTRENADOR DE TIRO"/>
    <n v="80111701"/>
    <n v="0"/>
    <n v="0"/>
    <n v="0"/>
    <n v="1"/>
    <n v="20837750"/>
    <s v="GLOBAL"/>
    <s v="NO SOLICITADAS"/>
  </r>
  <r>
    <x v="31"/>
    <s v="02-02-02-008-003-09"/>
    <n v="10"/>
    <s v="Adquisición de servicios - Otros servicios profesionales y técnicos n. C. P."/>
    <s v="PREPARADOR FÍSICO ALUMNOS"/>
    <n v="80111701"/>
    <n v="0"/>
    <n v="0"/>
    <n v="0"/>
    <n v="1"/>
    <n v="20837750"/>
    <s v="GLOBAL"/>
    <s v="NO SOLICITADAS"/>
  </r>
  <r>
    <x v="31"/>
    <s v="02-02-02-008-003-09"/>
    <n v="10"/>
    <s v="Adquisición de servicios - Otros servicios profesionales y técnicos n. C. P."/>
    <s v="PREPARADOR FÍSICO MILITARES, CIVILES Y APOYO ALUMNOS"/>
    <n v="80111701"/>
    <n v="0"/>
    <n v="0"/>
    <n v="0"/>
    <n v="1"/>
    <n v="20837750"/>
    <s v="GLOBAL"/>
    <s v="NO SOLICITADAS"/>
  </r>
  <r>
    <x v="31"/>
    <s v="02-02-02-008-004-01"/>
    <n v="10"/>
    <s v="Adquisición de servicios - Servicios de telefonía y otras telecomunicaciones"/>
    <s v="TELEFONIA FIJA"/>
    <n v="83111503"/>
    <n v="0"/>
    <n v="0"/>
    <n v="0"/>
    <n v="1"/>
    <n v="19000000"/>
    <s v="GLOBAL"/>
    <s v="NO SOLICITADAS"/>
  </r>
  <r>
    <x v="31"/>
    <s v="02-02-02-008-004-02"/>
    <n v="10"/>
    <s v="Adquisición de servicios - Servicios de telecomunicaciones a través de internet"/>
    <s v="INTERNET"/>
    <n v="81111509"/>
    <n v="0"/>
    <n v="0"/>
    <n v="0"/>
    <n v="1"/>
    <n v="39000000"/>
    <s v="GLOBAL"/>
    <s v="NO SOLICITADAS"/>
  </r>
  <r>
    <x v="31"/>
    <s v="02-02-02-008-004-03"/>
    <n v="10"/>
    <s v="Adquisición de servicios - Servicios de contenidos en línea (on-line)"/>
    <s v="SUSCRIPCIÓN BASE DE DATOS EBSCO PARA ACCESO A INFORMACIÓN ACADÉMICA Y CIENTIFICA (COMPARTIDO CON EPFAC)"/>
    <n v="43232304"/>
    <n v="0"/>
    <n v="0"/>
    <n v="0"/>
    <n v="1"/>
    <n v="15750000"/>
    <s v="GLOBAL"/>
    <s v="NO SOLICITADAS"/>
  </r>
  <r>
    <x v="31"/>
    <s v="02-02-02-008-004-03"/>
    <n v="10"/>
    <s v="Adquisición de servicios - Servicios de contenidos en línea (on-line)"/>
    <s v="ESQUEMA DE LICENCIAMIENTO OPEN VALUE SUSCRIPTION"/>
    <n v="81112218"/>
    <n v="0"/>
    <n v="0"/>
    <n v="0"/>
    <n v="1"/>
    <n v="25577311"/>
    <s v="GLOBAL"/>
    <s v="NO SOLICITADAS"/>
  </r>
  <r>
    <x v="31"/>
    <s v="02-02-02-008-005-01"/>
    <n v="10"/>
    <s v="Adquisición de servicios - Servicios de empleo"/>
    <s v="ASESOR ECONOMICO"/>
    <n v="80111701"/>
    <n v="0"/>
    <n v="0"/>
    <n v="0"/>
    <n v="1"/>
    <n v="29800000"/>
    <s v="GLOBAL"/>
    <s v="NO SOLICITADAS"/>
  </r>
  <r>
    <x v="31"/>
    <s v="02-02-02-008-005-01"/>
    <n v="10"/>
    <s v="Adquisición de servicios - Servicios de empleo"/>
    <s v="ASESOR SEGUIMIENTO Y EVALUCIÓN"/>
    <n v="80111701"/>
    <n v="0"/>
    <n v="0"/>
    <n v="0"/>
    <n v="1"/>
    <n v="19000000"/>
    <s v="GLOBAL"/>
    <s v="NO SOLICITADAS"/>
  </r>
  <r>
    <x v="31"/>
    <s v="02-02-02-008-005-01"/>
    <n v="10"/>
    <s v="Adquisición de servicios - Servicios de empleo"/>
    <s v="PSICOPEDAGOGA"/>
    <n v="80111701"/>
    <n v="0"/>
    <n v="0"/>
    <n v="0"/>
    <n v="1"/>
    <n v="24900000"/>
    <s v="GLOBAL"/>
    <s v="NO SOLICITADAS"/>
  </r>
  <r>
    <x v="31"/>
    <s v="02-02-02-008-005-01"/>
    <n v="10"/>
    <s v="Adquisición de servicios - Servicios de empleo"/>
    <s v="INVESTIGADOR FORMATIVO"/>
    <n v="80111701"/>
    <n v="0"/>
    <n v="0"/>
    <n v="0"/>
    <n v="1"/>
    <n v="30000000"/>
    <s v="GLOBAL"/>
    <s v="NO SOLICITADAS"/>
  </r>
  <r>
    <x v="31"/>
    <s v="02-02-02-008-005-01"/>
    <n v="10"/>
    <s v="Adquisición de servicios - Servicios de empleo"/>
    <s v="ADMINISTRADOR PUNTO VIVE DIGITAL"/>
    <n v="80111701"/>
    <n v="0"/>
    <n v="0"/>
    <n v="0"/>
    <n v="1"/>
    <n v="19000000"/>
    <s v="GLOBAL"/>
    <s v="NO SOLICITADAS"/>
  </r>
  <r>
    <x v="31"/>
    <s v="02-02-02-008-005-01"/>
    <n v="10"/>
    <s v="Adquisición de servicios - Servicios de empleo"/>
    <s v="ASISTENTE TÉCNICO DE REGISTRO"/>
    <n v="80111701"/>
    <n v="0"/>
    <n v="0"/>
    <n v="0"/>
    <n v="1"/>
    <n v="19000000"/>
    <s v="GLOBAL"/>
    <s v="NO SOLICITADAS"/>
  </r>
  <r>
    <x v="31"/>
    <s v="02-02-02-008-005-01"/>
    <n v="10"/>
    <s v="Adquisición de servicios - Servicios de empleo"/>
    <s v="PRESTACION DE SERVICIOS ASESOR O PROFESIONAL EN INFORME DE EDUACION RESPONSABLE 2019 PACTO GLOBAL ONU"/>
    <n v="80111701"/>
    <n v="0"/>
    <n v="0"/>
    <n v="0"/>
    <n v="1"/>
    <n v="23100000"/>
    <s v="GLOBAL"/>
    <s v="NO SOLICITADAS"/>
  </r>
  <r>
    <x v="31"/>
    <s v="02-02-02-008-005-01"/>
    <n v="10"/>
    <s v="Adquisición de servicios - Servicios de empleo"/>
    <s v="DISEÑADOR DE OVAS"/>
    <n v="80111701"/>
    <n v="0"/>
    <n v="0"/>
    <n v="0"/>
    <n v="1"/>
    <n v="22000000"/>
    <s v="GLOBAL"/>
    <s v="NO SOLICITADAS"/>
  </r>
  <r>
    <x v="31"/>
    <s v="02-02-02-008-005-01"/>
    <n v="16"/>
    <s v="Adquisición de servicios - Servicios de empleo"/>
    <s v="ASESOR CONTRACTUAL"/>
    <n v="80111701"/>
    <n v="0"/>
    <n v="0"/>
    <n v="0"/>
    <n v="1"/>
    <n v="22900473"/>
    <s v="GLOBAL"/>
    <s v="NO SOLICITADAS"/>
  </r>
  <r>
    <x v="31"/>
    <s v="02-02-02-008-005-03"/>
    <n v="10"/>
    <s v="Adquisición de servicios - Servicios de limpieza"/>
    <s v="SERVICIO DE ASEO VF 2019"/>
    <n v="76111501"/>
    <n v="0"/>
    <n v="0"/>
    <n v="0"/>
    <n v="1"/>
    <n v="71397707"/>
    <s v="GLOBAL"/>
    <s v="SI APROBADAS"/>
  </r>
  <r>
    <x v="31"/>
    <s v="02-02-02-008-005-03"/>
    <n v="10"/>
    <s v="Adquisición de servicios - Servicios de limpieza"/>
    <s v="SERVICIO DE ASEO VIGENCIA 2019"/>
    <n v="76111501"/>
    <n v="0"/>
    <n v="0"/>
    <n v="0"/>
    <n v="1"/>
    <n v="50000000"/>
    <s v="GLOBAL"/>
    <s v="NO SOLICITADAS"/>
  </r>
  <r>
    <x v="31"/>
    <s v="02-02-02-008-005-03"/>
    <n v="10"/>
    <s v="Adquisición de servicios - Servicios de limpieza"/>
    <s v="AMARRE VIGENCIA FUTURA 2020 SERVICIO DE ASEO"/>
    <n v="76111501"/>
    <n v="0"/>
    <n v="0"/>
    <n v="0"/>
    <n v="1"/>
    <n v="10000000"/>
    <s v="GLOBAL"/>
    <s v="NO SOLICITADAS"/>
  </r>
  <r>
    <x v="31"/>
    <s v="02-02-02-008-005-03"/>
    <n v="10"/>
    <s v="Adquisición de servicios - Servicios de limpieza"/>
    <s v="SERVICIO DE FUMIGACIÓN"/>
    <n v="72102103"/>
    <n v="0"/>
    <n v="0"/>
    <n v="0"/>
    <n v="1"/>
    <n v="5000000"/>
    <s v="GLOBAL"/>
    <s v="NO SOLICITADAS"/>
  </r>
  <r>
    <x v="31"/>
    <s v="02-02-02-008-005-09-5"/>
    <n v="10"/>
    <s v="Adquisición de servicios - Servicios auxiliares especializados de oficina"/>
    <s v="SERVICIO DE FOTOCOPIADO IMPRESIÓN Y SCANNER"/>
    <n v="80161801"/>
    <n v="0"/>
    <n v="0"/>
    <n v="0"/>
    <n v="1"/>
    <n v="13000000"/>
    <s v="GLOBAL"/>
    <s v="NO SOLICITADAS"/>
  </r>
  <r>
    <x v="31"/>
    <s v="02-02-02-008-005-09-7"/>
    <n v="10"/>
    <s v="Adquisición de servicios - Servicios de mantenimiento y cuidado del paisaje"/>
    <s v="MANTENIMIENTO DE ZONAS VERDES"/>
    <n v="72102905"/>
    <n v="0"/>
    <n v="0"/>
    <n v="0"/>
    <n v="1"/>
    <n v="10000000"/>
    <s v="GLOBAL"/>
    <s v="NO SOLICITADAS"/>
  </r>
  <r>
    <x v="31"/>
    <s v="02-02-02-008-006-03"/>
    <n v="10"/>
    <s v="Adquisición de servicios - Servicios de apoyo a la distribución de electricidad, gas y agua"/>
    <s v="GAS NATURAL"/>
    <n v="83101601"/>
    <n v="0"/>
    <n v="0"/>
    <n v="0"/>
    <n v="1"/>
    <n v="36000000"/>
    <s v="GLOBAL"/>
    <s v="NO SOLICITADAS"/>
  </r>
  <r>
    <x v="31"/>
    <s v="02-02-02-008-007-01-1"/>
    <n v="10"/>
    <s v="Adquisición de servicios - Servicios de mantenimiento y reparación de productos metálicos elaborados, excepto maquinaria y equipo"/>
    <s v="MANTENIMIENTO Y RECARGA DE EXTINTORES"/>
    <n v="72101509"/>
    <n v="0"/>
    <n v="0"/>
    <n v="0"/>
    <n v="1"/>
    <n v="2230000"/>
    <s v="GLOBAL"/>
    <s v="NO SOLICITADAS"/>
  </r>
  <r>
    <x v="31"/>
    <s v="02-02-02-008-007-01-4"/>
    <n v="10"/>
    <s v="Adquisición de servicios - Servicios de mantenimiento y reparación de maquinaria y equipo de transporte"/>
    <s v="MANTENIMIENTO AUTOMOTORES VF 2019"/>
    <n v="78181507"/>
    <n v="0"/>
    <n v="0"/>
    <n v="0"/>
    <n v="1"/>
    <n v="93747620"/>
    <s v="GLOBAL"/>
    <s v="SI APROBADAS"/>
  </r>
  <r>
    <x v="31"/>
    <s v="02-02-02-008-007-01-4"/>
    <n v="10"/>
    <s v="Adquisición de servicios - Servicios de mantenimiento y reparación de maquinaria y equipo de transporte"/>
    <s v="MANTENIMIENTO AUTOMOTORES VIGENCIA 2019"/>
    <n v="78181507"/>
    <n v="0"/>
    <n v="0"/>
    <n v="0"/>
    <n v="1"/>
    <n v="50000000"/>
    <s v="GLOBAL"/>
    <s v="NO SOLICITADAS"/>
  </r>
  <r>
    <x v="31"/>
    <s v="02-02-02-008-007-01-4"/>
    <n v="10"/>
    <s v="Adquisición de servicios - Servicios de mantenimiento y reparación de maquinaria y equipo de transporte"/>
    <s v="AMARRE VIGENCIA FUTURA 2020 MANTENIMIENTO AUTOMOTORES"/>
    <n v="78181507"/>
    <n v="0"/>
    <n v="0"/>
    <n v="0"/>
    <n v="1"/>
    <n v="8000000"/>
    <s v="GLOBAL"/>
    <s v="NO SOLICITADAS"/>
  </r>
  <r>
    <x v="31"/>
    <s v="02-02-02-008-007-01-5"/>
    <n v="10"/>
    <s v="Adquisición de servicios - Servicios de mantenimiento y reparación de otra maquinaria y otro equipo"/>
    <s v="CUARTOS FRIOS Y NEVERAS"/>
    <n v="73152108"/>
    <n v="0"/>
    <n v="0"/>
    <n v="0"/>
    <n v="1"/>
    <n v="15000000"/>
    <s v="GLOBAL"/>
    <s v="NO SOLICITADAS"/>
  </r>
  <r>
    <x v="31"/>
    <s v="02-02-02-008-007-01-5"/>
    <n v="10"/>
    <s v="Adquisición de servicios - Servicios de mantenimiento y reparación de otra maquinaria y otro equipo"/>
    <s v="CALDERAS"/>
    <n v="72151001"/>
    <n v="0"/>
    <n v="0"/>
    <n v="0"/>
    <n v="1"/>
    <n v="6000000"/>
    <s v="GLOBAL"/>
    <s v="NO SOLICITADAS"/>
  </r>
  <r>
    <x v="31"/>
    <s v="02-02-02-008-007-01-5"/>
    <n v="10"/>
    <s v="Adquisición de servicios - Servicios de mantenimiento y reparación de otra maquinaria y otro equipo"/>
    <s v="AUTOSERVICIO"/>
    <n v="73152106"/>
    <n v="0"/>
    <n v="0"/>
    <n v="0"/>
    <n v="1"/>
    <n v="4000000"/>
    <s v="GLOBAL"/>
    <s v="NO SOLICITADAS"/>
  </r>
  <r>
    <x v="31"/>
    <s v="02-02-02-008-007-01-5"/>
    <n v="10"/>
    <s v="Adquisición de servicios - Servicios de mantenimiento y reparación de otra maquinaria y otro equipo"/>
    <s v="MARMITAS"/>
    <n v="73152106"/>
    <n v="0"/>
    <n v="0"/>
    <n v="0"/>
    <n v="1"/>
    <n v="3000000"/>
    <s v="GLOBAL"/>
    <s v="NO SOLICITADAS"/>
  </r>
  <r>
    <x v="31"/>
    <s v="02-02-02-008-007-01-5"/>
    <n v="10"/>
    <s v="Adquisición de servicios - Servicios de mantenimiento y reparación de otra maquinaria y otro equipo"/>
    <s v="MAQUINARIAS DE SASTRERIA"/>
    <n v="73152108"/>
    <n v="0"/>
    <n v="0"/>
    <n v="0"/>
    <n v="1"/>
    <n v="2000000"/>
    <s v="GLOBAL"/>
    <s v="NO SOLICITADAS"/>
  </r>
  <r>
    <x v="31"/>
    <s v="02-02-02-008-007-01-5"/>
    <n v="10"/>
    <s v="Adquisición de servicios - Servicios de mantenimiento y reparación de otra maquinaria y otro equipo"/>
    <s v="AIRES ACONDICIONADOS"/>
    <n v="72101511"/>
    <n v="0"/>
    <n v="0"/>
    <n v="0"/>
    <n v="1"/>
    <n v="3000000"/>
    <s v="GLOBAL"/>
    <s v="NO SOLICITADAS"/>
  </r>
  <r>
    <x v="31"/>
    <s v="02-02-02-008-007-01-5"/>
    <n v="10"/>
    <s v="Adquisición de servicios - Servicios de mantenimiento y reparación de otra maquinaria y otro equipo"/>
    <s v="CALDERINES"/>
    <n v="72151001"/>
    <n v="0"/>
    <n v="0"/>
    <n v="0"/>
    <n v="1"/>
    <n v="5000000"/>
    <s v="GLOBAL"/>
    <s v="NO SOLICITADAS"/>
  </r>
  <r>
    <x v="31"/>
    <s v="02-02-02-008-007-01-5"/>
    <n v="10"/>
    <s v="Adquisición de servicios - Servicios de mantenimiento y reparación de otra maquinaria y otro equipo"/>
    <s v="CALENTADORES DE AGUA"/>
    <n v="72151001"/>
    <n v="0"/>
    <n v="0"/>
    <n v="0"/>
    <n v="1"/>
    <n v="4000000"/>
    <s v="GLOBAL"/>
    <s v="NO SOLICITADAS"/>
  </r>
  <r>
    <x v="31"/>
    <s v="02-02-02-008-007-01-5"/>
    <n v="10"/>
    <s v="Adquisición de servicios - Servicios de mantenimiento y reparación de otra maquinaria y otro equipo"/>
    <s v="MANTENIMIENTO PREVENTIVO VIDEO BEAM "/>
    <n v="73152108"/>
    <n v="0"/>
    <n v="0"/>
    <n v="0"/>
    <n v="1"/>
    <n v="3500000"/>
    <s v="GLOBAL"/>
    <s v="NO SOLICITADAS"/>
  </r>
  <r>
    <x v="31"/>
    <s v="02-02-02-008-007-02-9"/>
    <n v="10"/>
    <s v="Adquisición de servicios - Servicios de mantenimiento y reparación de otros bienes n. C. P."/>
    <s v="MANTENIMIENTO GENERAL TUBAS VERTICALES "/>
    <n v="60131500"/>
    <n v="0"/>
    <n v="0"/>
    <n v="0"/>
    <n v="1"/>
    <n v="1181900"/>
    <s v="GLOBAL"/>
    <s v="NO SOLICITADAS"/>
  </r>
  <r>
    <x v="31"/>
    <s v="02-02-02-008-007-02-9"/>
    <n v="10"/>
    <s v="Adquisición de servicios - Servicios de mantenimiento y reparación de otros bienes n. C. P."/>
    <s v="MANTENIMIENTO GENERAL  SOUSAFONO *"/>
    <n v="60131500"/>
    <n v="0"/>
    <n v="0"/>
    <n v="0"/>
    <n v="1"/>
    <n v="2363800"/>
    <s v="GLOBAL"/>
    <s v="NO SOLICITADAS"/>
  </r>
  <r>
    <x v="31"/>
    <s v="02-02-02-008-007-02-9"/>
    <n v="10"/>
    <s v="Adquisición de servicios - Servicios de mantenimiento y reparación de otros bienes n. C. P."/>
    <s v="MANTENIMIENTO GENERAL  CLARINETES* (3)"/>
    <n v="60131500"/>
    <n v="0"/>
    <n v="0"/>
    <n v="0"/>
    <n v="1"/>
    <n v="3233000"/>
    <s v="GLOBAL"/>
    <s v="NO SOLICITADAS"/>
  </r>
  <r>
    <x v="31"/>
    <s v="02-02-02-008-007-02-9"/>
    <n v="10"/>
    <s v="Adquisición de servicios - Servicios de mantenimiento y reparación de otros bienes n. C. P."/>
    <s v="MANTENIMIENTO GENERAL  SAXOFON ALTO *(1)"/>
    <n v="60131500"/>
    <n v="0"/>
    <n v="0"/>
    <n v="0"/>
    <n v="1"/>
    <n v="2146500"/>
    <s v="GLOBAL"/>
    <s v="NO SOLICITADAS"/>
  </r>
  <r>
    <x v="31"/>
    <s v="02-02-02-008-007-02-9"/>
    <n v="10"/>
    <s v="Adquisición de servicios - Servicios de mantenimiento y reparación de otros bienes n. C. P."/>
    <s v="MANTENIMIENTO GENERAL  SAXOFON TENOR*"/>
    <n v="60131500"/>
    <n v="0"/>
    <n v="0"/>
    <n v="0"/>
    <n v="1"/>
    <n v="768500"/>
    <s v="GLOBAL"/>
    <s v="NO SOLICITADAS"/>
  </r>
  <r>
    <x v="31"/>
    <s v="02-02-02-008-007-02-9"/>
    <n v="10"/>
    <s v="Adquisición de servicios - Servicios de mantenimiento y reparación de otros bienes n. C. P."/>
    <s v="MANTENIMIENTO GENERAL  SAXOFON BARITONO*"/>
    <n v="60131500"/>
    <n v="0"/>
    <n v="0"/>
    <n v="0"/>
    <n v="1"/>
    <n v="848000"/>
    <s v="GLOBAL"/>
    <s v="NO SOLICITADAS"/>
  </r>
  <r>
    <x v="31"/>
    <s v="02-02-02-008-007-02-9"/>
    <n v="10"/>
    <s v="Adquisición de servicios - Servicios de mantenimiento y reparación de otros bienes n. C. P."/>
    <s v="MANTENIMIENTO GENERAL  SAXOFON SOPRANO*"/>
    <n v="60131500"/>
    <n v="0"/>
    <n v="0"/>
    <n v="0"/>
    <n v="1"/>
    <n v="715500"/>
    <s v="GLOBAL"/>
    <s v="NO SOLICITADAS"/>
  </r>
  <r>
    <x v="31"/>
    <s v="02-02-02-008-007-02-9"/>
    <n v="10"/>
    <s v="Adquisición de servicios - Servicios de mantenimiento y reparación de otros bienes n. C. P."/>
    <s v="MANTENIMIENTO GENERAL FLAUTIN *"/>
    <n v="60131500"/>
    <n v="0"/>
    <n v="0"/>
    <n v="0"/>
    <n v="1"/>
    <n v="450500"/>
    <s v="GLOBAL"/>
    <s v="NO SOLICITADAS"/>
  </r>
  <r>
    <x v="31"/>
    <s v="02-02-02-008-007-02-9"/>
    <n v="10"/>
    <s v="Adquisición de servicios - Servicios de mantenimiento y reparación de otros bienes n. C. P."/>
    <s v="MANTENIMIENTO GENERAL  TROMPETAS*"/>
    <n v="60131500"/>
    <n v="0"/>
    <n v="0"/>
    <n v="0"/>
    <n v="1"/>
    <n v="1060000"/>
    <s v="GLOBAL"/>
    <s v="NO SOLICITADAS"/>
  </r>
  <r>
    <x v="31"/>
    <s v="02-02-02-008-007-02-9"/>
    <n v="10"/>
    <s v="Adquisición de servicios - Servicios de mantenimiento y reparación de otros bienes n. C. P."/>
    <s v="MANTENIMIENTO GENERAL  TROMBONES* (1)"/>
    <n v="60131500"/>
    <n v="0"/>
    <n v="0"/>
    <n v="0"/>
    <n v="1"/>
    <n v="1955700"/>
    <s v="GLOBAL"/>
    <s v="NO SOLICITADAS"/>
  </r>
  <r>
    <x v="31"/>
    <s v="02-02-02-008-007-02-9"/>
    <n v="10"/>
    <s v="Adquisición de servicios - Servicios de mantenimiento y reparación de otros bienes n. C. P."/>
    <s v="MANTENIMIENTO GENERAL  EUFONIO"/>
    <n v="60131500"/>
    <n v="0"/>
    <n v="0"/>
    <n v="0"/>
    <n v="1"/>
    <n v="651900"/>
    <s v="GLOBAL"/>
    <s v="NO SOLICITADAS"/>
  </r>
  <r>
    <x v="31"/>
    <s v="02-02-02-008-007-02-9"/>
    <n v="10"/>
    <s v="Adquisición de servicios - Servicios de mantenimiento y reparación de otros bienes n. C. P."/>
    <s v="MANTENIMIENTO GENERAL  OBOE*"/>
    <n v="60131500"/>
    <n v="0"/>
    <n v="0"/>
    <n v="0"/>
    <n v="1"/>
    <n v="1086500"/>
    <s v="GLOBAL"/>
    <s v="NO SOLICITADAS"/>
  </r>
  <r>
    <x v="31"/>
    <s v="02-02-02-008-007-02-9"/>
    <n v="10"/>
    <s v="Adquisición de servicios - Servicios de mantenimiento y reparación de otros bienes n. C. P."/>
    <s v="MANTENIMIENTO GENERAL  CORNO FRANCES*(2)"/>
    <n v="60131500"/>
    <n v="0"/>
    <n v="0"/>
    <n v="0"/>
    <n v="1"/>
    <n v="1038800"/>
    <s v="GLOBAL"/>
    <s v="NO SOLICITADAS"/>
  </r>
  <r>
    <x v="31"/>
    <s v="02-02-02-008-007-02-9"/>
    <n v="10"/>
    <s v="Adquisición de servicios - Servicios de mantenimiento y reparación de otros bienes n. C. P."/>
    <s v="MANTENIMIENTO GENERAL BANDA DE GUERRA, LIRAS,TUBOS Y MARIPOSA DE SOPORTE, TROMPETA,PERCUSIÓN."/>
    <n v="60131500"/>
    <n v="0"/>
    <n v="0"/>
    <n v="0"/>
    <n v="1"/>
    <n v="6499400"/>
    <s v="GLOBAL"/>
    <s v="NO SOLICITADAS"/>
  </r>
  <r>
    <x v="31"/>
    <s v="02-02-02-008-009-01"/>
    <n v="10"/>
    <s v="Adquisición de servicios - Servicios de edición, impresión y reproducción"/>
    <s v="REVISTA TECNO ESUFA"/>
    <n v="55101506"/>
    <n v="0"/>
    <n v="0"/>
    <n v="0"/>
    <n v="1"/>
    <n v="3000000"/>
    <s v="GLOBAL"/>
    <s v="NO SOLICITADAS"/>
  </r>
  <r>
    <x v="31"/>
    <s v="02-02-02-008-009-01"/>
    <n v="10"/>
    <s v="Adquisición de servicios - Servicios de edición, impresión y reproducción"/>
    <s v="DIPLOMAS TAMAÑO 40X30 CM"/>
    <n v="60101606"/>
    <n v="0"/>
    <n v="0"/>
    <n v="0"/>
    <n v="1"/>
    <n v="1250000"/>
    <s v="GLOBAL"/>
    <s v="NO SOLICITADAS"/>
  </r>
  <r>
    <x v="31"/>
    <s v="02-02-02-008-009-01"/>
    <n v="10"/>
    <s v="Adquisición de servicios - Servicios de edición, impresión y reproducción"/>
    <s v="DIPLOMAS TAMAÑO 35X25 CM"/>
    <n v="60101606"/>
    <n v="0"/>
    <n v="0"/>
    <n v="0"/>
    <n v="1"/>
    <n v="800000"/>
    <s v="GLOBAL"/>
    <s v="NO SOLICITADAS"/>
  </r>
  <r>
    <x v="31"/>
    <s v="02-02-02-008-009-01"/>
    <n v="10"/>
    <s v="Adquisición de servicios - Servicios de edición, impresión y reproducción"/>
    <s v="PORTA DIPLOMAS"/>
    <n v="60101604"/>
    <n v="0"/>
    <n v="0"/>
    <n v="0"/>
    <n v="1"/>
    <n v="4500000"/>
    <s v="GLOBAL"/>
    <s v="NO SOLICITADAS"/>
  </r>
  <r>
    <x v="31"/>
    <s v="02-02-02-008-009-01"/>
    <n v="10"/>
    <s v="Adquisición de servicios - Servicios de edición, impresión y reproducción"/>
    <s v="PAPEL MEMBRETEADO PARA DIPLOMAS TAMAÑO 21,59X27,95"/>
    <n v="14111509"/>
    <n v="0"/>
    <n v="0"/>
    <n v="0"/>
    <n v="1"/>
    <n v="200000"/>
    <s v="GLOBAL"/>
    <s v="NO SOLICITADAS"/>
  </r>
  <r>
    <x v="31"/>
    <s v="02-02-02-008-009-01"/>
    <n v="10"/>
    <s v="Adquisición de servicios - Servicios de edición, impresión y reproducción"/>
    <s v="CATÁLOGO OFERTA EDUCATIVA"/>
    <n v="55101503"/>
    <n v="0"/>
    <n v="0"/>
    <n v="0"/>
    <n v="1"/>
    <n v="1500000"/>
    <s v="GLOBAL"/>
    <s v="NO SOLICITADAS"/>
  </r>
  <r>
    <x v="31"/>
    <s v="02-02-02-008-009-01"/>
    <n v="10"/>
    <s v="Adquisición de servicios - Servicios de edición, impresión y reproducción"/>
    <s v="PENDONE BANNER DE 13 ONZ A COLOR DE 2X1 MTS. TIPO VELA RETRACTIL"/>
    <n v="82101701"/>
    <n v="0"/>
    <n v="0"/>
    <n v="0"/>
    <n v="1"/>
    <n v="750000"/>
    <s v="GLOBAL"/>
    <s v="NO SOLICITADAS"/>
  </r>
  <r>
    <x v="31"/>
    <s v="02-02-02-008-009-01"/>
    <n v="10"/>
    <s v="Adquisición de servicios - Servicios de edición, impresión y reproducción"/>
    <s v="PENDONES CON ESTRUCTURA TIPO ARAÑA. EN BANNER FULL COLOR CON DE 2 MRS X 1 MTS "/>
    <n v="82101701"/>
    <n v="0"/>
    <n v="0"/>
    <n v="0"/>
    <n v="1"/>
    <n v="1000000"/>
    <s v="GLOBAL"/>
    <s v="NO SOLICITADAS"/>
  </r>
  <r>
    <x v="31"/>
    <s v="02-02-02-009-002-09"/>
    <n v="10"/>
    <s v="Adquisición de servicios - Otros tipos de educación y servicios de apoyo educativo"/>
    <s v="AFILIACION A ASOCIACION COLOMBIANA DE EDUCACION SUPERIOR CON FORMACION TECNICA, PROFESIONAL TECNOLOGICA O UNIVERSITARIA-ACIET"/>
    <n v="81112003"/>
    <n v="0"/>
    <n v="0"/>
    <n v="0"/>
    <n v="1"/>
    <n v="8000000"/>
    <s v="GLOBAL"/>
    <s v="NO SOLICITADAS"/>
  </r>
  <r>
    <x v="31"/>
    <s v="02-02-02-009-003-01"/>
    <n v="10"/>
    <s v="Adquisición de servicios - Servicios de salud humana"/>
    <s v="SERVICIOS DE EXAMENES OCUPACIONALES PARA EL PERSONAL CIVIL Y DE LA BANDA SINFONICA ESUFA"/>
    <n v="85121600"/>
    <n v="0"/>
    <n v="0"/>
    <n v="0"/>
    <n v="1"/>
    <n v="5000000"/>
    <s v="GLOBAL"/>
    <s v="NO SOLICITADAS"/>
  </r>
  <r>
    <x v="31"/>
    <s v="02-02-02-009-004-01"/>
    <n v="10"/>
    <s v="Adquisición de servicios - Servicios de alcantarillado, servicios de limpieza, tratamiento de aguas residuales y tanques sépticos"/>
    <s v="ACUEDUCTO, ALCANTARILLADO Y ASEO"/>
    <n v="83101500"/>
    <n v="0"/>
    <n v="0"/>
    <n v="0"/>
    <n v="1"/>
    <n v="20000000"/>
    <s v="GLOBAL"/>
    <s v="NO SOLICITADAS"/>
  </r>
  <r>
    <x v="31"/>
    <s v="02-02-02-009-006-03"/>
    <n v="10"/>
    <s v="Adquisición de servicios - Servicios relacionados con actores y otros artistas"/>
    <s v="MUSICO INSTRUMENTISTA"/>
    <n v="80111701"/>
    <n v="0"/>
    <n v="0"/>
    <n v="0"/>
    <n v="1"/>
    <n v="19000000"/>
    <s v="GLOBAL"/>
    <s v="NO SOLICITADAS"/>
  </r>
  <r>
    <x v="31"/>
    <s v="02-02-02-009-006-03"/>
    <n v="10"/>
    <s v="Adquisición de servicios - Servicios relacionados con actores y otros artistas"/>
    <s v="MUSICO INSTRUMENTISTA"/>
    <n v="80111701"/>
    <n v="0"/>
    <n v="0"/>
    <n v="0"/>
    <n v="1"/>
    <n v="19000000"/>
    <s v="GLOBAL"/>
    <s v="NO SOLICITADAS"/>
  </r>
  <r>
    <x v="31"/>
    <s v="02-02-02-009-006-03"/>
    <n v="10"/>
    <s v="Adquisición de servicios - Servicios relacionados con actores y otros artistas"/>
    <s v="DIRECTOR BANDA SINFONICA"/>
    <n v="80111701"/>
    <n v="0"/>
    <n v="0"/>
    <n v="0"/>
    <n v="1"/>
    <n v="32000000"/>
    <s v="GLOBAL"/>
    <s v="NO SOLICITADAS"/>
  </r>
  <r>
    <x v="31"/>
    <s v="02-02-02-009-006-05"/>
    <n v="10"/>
    <s v="Adquisición de servicios - Servicios deportivos y deportes recreativos"/>
    <s v="MAPEO - MAPEAR TERRENOS DEPORTE ORIENTACIÓN JUEGOS INTERESCUELAS"/>
    <n v="81151600"/>
    <n v="0"/>
    <n v="0"/>
    <n v="0"/>
    <n v="1"/>
    <n v="16000000"/>
    <s v="GLOBAL"/>
    <s v="NO SOLICITADAS"/>
  </r>
  <r>
    <x v="31"/>
    <s v="02-02-02-009-006-05"/>
    <n v="10"/>
    <s v="Adquisición de servicios - Servicios deportivos y deportes recreativos"/>
    <s v="INSCRIPCIONES A EVENTOS DEPORTIVOS"/>
    <n v="90141502"/>
    <n v="0"/>
    <n v="0"/>
    <n v="0"/>
    <n v="1"/>
    <n v="20000000"/>
    <s v="GLOBAL"/>
    <s v="NO SOLICITADAS"/>
  </r>
  <r>
    <x v="31"/>
    <s v="02-02-02-009-007-01"/>
    <n v="16"/>
    <s v="Adquisición de servicios - Servicios de lavado, limpieza y teñido"/>
    <s v="SERVICIO DE LAVANDERIA VF 2019"/>
    <n v="91111502"/>
    <n v="0"/>
    <n v="0"/>
    <n v="0"/>
    <n v="1"/>
    <n v="6666667"/>
    <s v="GLOBAL"/>
    <s v="NO SOLICITADAS"/>
  </r>
  <r>
    <x v="31"/>
    <s v="02-02-02-009-007-01"/>
    <n v="16"/>
    <s v="Adquisición de servicios - Servicios de lavado, limpieza y teñido"/>
    <s v="SERVICIO DE LAVANDERIA VIGENCIA 2019"/>
    <n v="91111502"/>
    <n v="0"/>
    <n v="0"/>
    <n v="0"/>
    <n v="1"/>
    <n v="4500000"/>
    <s v="GLOBAL"/>
    <s v="NO SOLICITADAS"/>
  </r>
  <r>
    <x v="31"/>
    <s v="02-02-02-009-007-01"/>
    <n v="16"/>
    <s v="Adquisición de servicios - Servicios de lavado, limpieza y teñido"/>
    <s v="AMARRE VIGENCIA FUTURA 2020 SERVICIO DE LAVANDERIA"/>
    <n v="91111502"/>
    <n v="0"/>
    <n v="0"/>
    <n v="0"/>
    <n v="1"/>
    <n v="1000000"/>
    <s v="GLOBAL"/>
    <s v="NO SOLICITADAS"/>
  </r>
  <r>
    <x v="31"/>
    <s v="02-02-02-009-007-09"/>
    <n v="10"/>
    <s v="Adquisición de servicios - Otros servicios diversos n. C. P."/>
    <s v="LANZAMIENTO, INAUGURACIÓN Y CLAUSURA INTERESCUELAS"/>
    <n v="86101810"/>
    <n v="0"/>
    <n v="0"/>
    <n v="0"/>
    <n v="1"/>
    <n v="194771500"/>
    <s v="GLOBAL"/>
    <s v="NO SOLICITADAS"/>
  </r>
  <r>
    <x v="31"/>
    <s v="02-02-02-009-007-09"/>
    <n v="10"/>
    <s v="Adquisición de servicios - Otros servicios diversos n. C. P."/>
    <s v="INTERCAMBIO PURPURA"/>
    <n v="86101810"/>
    <n v="0"/>
    <n v="0"/>
    <n v="0"/>
    <n v="1"/>
    <n v="20000000"/>
    <s v="GLOBAL"/>
    <s v="NO SOLICITADAS"/>
  </r>
  <r>
    <x v="31"/>
    <s v="02-02-02-009-007-09"/>
    <n v="10"/>
    <s v="Adquisición de servicios - Otros servicios diversos n. C. P."/>
    <s v="SEMINARIO INTERNACIONAL"/>
    <n v="86101810"/>
    <n v="0"/>
    <n v="0"/>
    <n v="0"/>
    <n v="1"/>
    <n v="10000000"/>
    <s v="GLOBAL"/>
    <s v="NO SOLICITADAS"/>
  </r>
  <r>
    <x v="31"/>
    <s v="02-02-02-009-007-09"/>
    <n v="10"/>
    <s v="Adquisición de servicios - Otros servicios diversos n. C. P."/>
    <s v="LOGISTICA PARES ACADEMICOS"/>
    <n v="86101810"/>
    <n v="0"/>
    <n v="0"/>
    <n v="0"/>
    <n v="1"/>
    <n v="8000000"/>
    <s v="GLOBAL"/>
    <s v="NO SOLICITADAS"/>
  </r>
  <r>
    <x v="31"/>
    <s v="02-02-02-009-007-09"/>
    <n v="10"/>
    <s v="Adquisición de servicios - Otros servicios diversos n. C. P."/>
    <s v="OPEN TAEKWONDO"/>
    <n v="86101810"/>
    <n v="0"/>
    <n v="0"/>
    <n v="0"/>
    <n v="1"/>
    <n v="30000000"/>
    <s v="GLOBAL"/>
    <s v="NO SOLICITADAS"/>
  </r>
  <r>
    <x v="31"/>
    <s v="02-02-02-010"/>
    <n v="10"/>
    <s v="Adquisición de servicios - Viáticos de los funcionarios en comisión"/>
    <s v="VIATICOS"/>
    <n v="80111502"/>
    <n v="0"/>
    <n v="0"/>
    <n v="0"/>
    <n v="1"/>
    <n v="80000000"/>
    <s v="GLOBAL"/>
    <s v="NO SOLICITADAS"/>
  </r>
  <r>
    <x v="31"/>
    <s v="08-01-02-006"/>
    <n v="10"/>
    <s v="Impuestos - Impuesto sobre vehículos automotores"/>
    <s v="IMPUESTO AUTOMOVIL MAZDA 2 "/>
    <n v="93151610"/>
    <n v="0"/>
    <n v="0"/>
    <n v="0"/>
    <n v="1"/>
    <n v="321000"/>
    <s v="GLOBAL"/>
    <s v="NO SOLICITADAS"/>
  </r>
  <r>
    <x v="31"/>
    <s v="08-01-02-006"/>
    <n v="10"/>
    <s v="Impuestos - Impuesto sobre vehículos automotores"/>
    <s v="IMPUESTO SEMAFORIZACION MAZDA 2 "/>
    <n v="93151610"/>
    <n v="0"/>
    <n v="0"/>
    <n v="0"/>
    <n v="1"/>
    <n v="35000"/>
    <s v="GLOBAL"/>
    <s v="NO SOLICITADAS"/>
  </r>
  <r>
    <x v="31"/>
    <s v="02-02-02-010"/>
    <n v="10"/>
    <s v="Adquisición de servicios - Viáticos de los funcionarios en comisión"/>
    <s v="PROCESOS INCORPORACION CADETES Y ALUMNOS - ESUFA"/>
    <n v="90121500"/>
    <s v="Solicitud de información a los Proveedores"/>
    <n v="1"/>
    <n v="12"/>
    <n v="1"/>
    <n v="28000000"/>
    <s v="GLOBAL"/>
    <s v="NO SOLICITADAS"/>
  </r>
  <r>
    <x v="31"/>
    <s v="02-02-02-009-003-01"/>
    <n v="10"/>
    <s v="Adquisición de servicios - Servicios de salud humana"/>
    <s v="EXAMENES MEDICOS SALUD OCUPACIONAL PERDONAL CIVIL Y UN PERSONAL MILITAR"/>
    <n v="85121502"/>
    <n v="0"/>
    <n v="0"/>
    <n v="0"/>
    <n v="1"/>
    <n v="6737200"/>
    <s v="GLOBAL"/>
    <s v=""/>
  </r>
  <r>
    <x v="31"/>
    <s v="02-02-02-008-001-01"/>
    <n v="10"/>
    <s v="Adquisición de servicios - Servicios de investigación y desarrollo experimental en ciencias naturales e ingeniería"/>
    <s v="MANTENIMIENTO PREVENTIVO Y CALIBRACIÓN EQUIPOS LABORATORIO DE ELECTRÓNICA Y TUNEL DE VIENTO CENTRO DE INVESTIGACIÓN EN TECNOLOGÍAS AEROESPACIALES CITAE"/>
    <n v="80111621"/>
    <s v="Contratación directa"/>
    <n v="1"/>
    <n v="11"/>
    <n v="1"/>
    <n v="22000000"/>
    <s v="GLOBAL"/>
    <s v="NO SOLICITADAS"/>
  </r>
  <r>
    <x v="31"/>
    <s v="02-02-02-008-001-01"/>
    <n v="10"/>
    <s v="Adquisición de servicios - Servicios de investigación y desarrollo experimental en ciencias naturales e ingeniería"/>
    <s v="MANTENIMIENTO PREVENTIVO Y CONSUMIBLES PARA LA IMPRESORA 3D MCOR IRIS DEL CENTRO TECNOLÓGICO DE INNOVACIÓN AERONÁUTICO CETIA"/>
    <n v="80111621"/>
    <s v="Contratación directa"/>
    <n v="1"/>
    <n v="11"/>
    <n v="1"/>
    <n v="28000000"/>
    <s v="GLOBAL"/>
    <s v="NO SOLICITADAS"/>
  </r>
  <r>
    <x v="31"/>
    <s v="02-02-02-008-001-01"/>
    <n v="10"/>
    <s v="Adquisición de servicios - Servicios de investigación y desarrollo experimental en ciencias naturales e ingeniería"/>
    <s v="MANTENIMIENTO PREVENTIVO CENTRO DE MECANIZADO LEADWELL V-20I, TORNO LEADWELL F-1 Y COMPRESOR DEL CENTRO TECNOLÓGICO DE INNOVACIÓN AERONÁUTICO CETIA"/>
    <n v="80111621"/>
    <s v="Contratación directa"/>
    <n v="1"/>
    <n v="11"/>
    <n v="1"/>
    <n v="22000000"/>
    <s v="GLOBAL"/>
    <s v="NO SOLICITADAS"/>
  </r>
  <r>
    <x v="31"/>
    <s v="02-02-02-008-001-01"/>
    <n v="10"/>
    <s v="Adquisición de servicios - Servicios de investigación y desarrollo experimental en ciencias naturales e ingeniería"/>
    <s v="MANTENIMIENTO PREVENTIVO EQUIPO DE CIRCUITOS IMPRESOS DEL CENTRO TECNOLÓGICO DE INNOVACIÓN AERONÁUTICO CETIA"/>
    <n v="80111621"/>
    <s v="Contratación directa"/>
    <n v="1"/>
    <n v="11"/>
    <n v="1"/>
    <n v="23486510"/>
    <s v="GLOBAL"/>
    <s v="NO SOLICITADAS"/>
  </r>
  <r>
    <x v="32"/>
    <s v="1502-0100-38"/>
    <n v="11"/>
    <s v="Fortalecimiento de la calidad educativa de las Instituciones de Educación Superior y sus programas en la Fuerza Aérea Colombiana Nacional"/>
    <s v="CONTRATACION DE ASESORES PARA RENOVACION DE REGISTRO CALIFICADO"/>
    <n v="80111601"/>
    <s v="Contratación directa"/>
    <n v="2"/>
    <n v="10"/>
    <n v="1"/>
    <n v="230000000"/>
    <s v="GLOBAL"/>
    <m/>
  </r>
  <r>
    <x v="33"/>
    <s v="01-01-03-027"/>
    <n v="10"/>
    <s v="PARTIDA ALIMENTACIÓN SOLDADOS"/>
    <s v="PARTIDA ALIMENTACIÓN SOLDADOS"/>
    <n v="0"/>
    <s v="Contratación directa"/>
    <n v="1"/>
    <n v="11"/>
    <n v="1"/>
    <n v="17482523"/>
    <s v="GLOBAL"/>
    <s v="NO SOLICITADAS"/>
  </r>
  <r>
    <x v="33"/>
    <s v="02-02-02-005-004-01-2"/>
    <n v="10"/>
    <s v="Adquisición de servicios - Servicios generales de construcción de edificaciones no residenciales"/>
    <s v="MANTENIMIENTO DE CENTRO DE ENTRENAMIENTO ACUÁTICO (PISCINA) VF 2019"/>
    <n v="72102900"/>
    <s v="Mínima cuantía"/>
    <n v="1"/>
    <n v="3"/>
    <n v="1"/>
    <n v="7285706"/>
    <s v="GLOBAL"/>
    <s v="SI APROBADAS"/>
  </r>
  <r>
    <x v="33"/>
    <s v="02-02-02-005-004-02-5"/>
    <n v="10"/>
    <s v="Adquisición de servicios - Servicios generales de construcción de tuberías y cables locales, y obras conexas"/>
    <s v="MANTENIMIENTO PLANTAS PTAR VF 2019"/>
    <n v="72102900"/>
    <s v="Mínima cuantía"/>
    <n v="1"/>
    <n v="3"/>
    <n v="1"/>
    <n v="7092525"/>
    <s v="GLOBAL"/>
    <s v="SI APROBADAS"/>
  </r>
  <r>
    <x v="33"/>
    <s v="02-02-02-005-004-02-5"/>
    <n v="10"/>
    <s v="Adquisición de servicios - Servicios generales de construcción de tuberías y cables locales, y obras conexas"/>
    <s v="MANTENIMIENTO PLANTAS PTAP VF 2019"/>
    <n v="72102900"/>
    <s v="Mínima cuantía"/>
    <n v="1"/>
    <n v="3"/>
    <n v="1"/>
    <n v="4345055"/>
    <s v="GLOBAL"/>
    <s v="SI APROBADAS"/>
  </r>
  <r>
    <x v="33"/>
    <s v="02-02-02-005-004-02-5"/>
    <n v="10"/>
    <s v="Adquisición de servicios - Servicios generales de construcción de tuberías y cables locales, y obras conexas"/>
    <s v="MANTENIMIENTO REDES DE AGUAS LLUVIAS VF 2019"/>
    <n v="72102900"/>
    <s v="Mínima cuantía"/>
    <n v="1"/>
    <n v="3"/>
    <n v="1"/>
    <n v="1833237"/>
    <s v="GLOBAL"/>
    <s v="SI APROBADAS"/>
  </r>
  <r>
    <x v="33"/>
    <s v="02-02-02-008-007-01-4"/>
    <n v="10"/>
    <s v="Adquisición de servicios - Servicios de mantenimiento y reparación de maquinaria y equipo de transporte"/>
    <s v="MANTENIMIENTO Y REPARACIONES PARQUE AUTOMOTOR VF 2019"/>
    <n v="78181507"/>
    <s v="Mínima cuantía"/>
    <n v="1"/>
    <n v="3"/>
    <n v="1"/>
    <n v="21315464"/>
    <s v="GLOBAL"/>
    <s v="SI APROBADAS"/>
  </r>
  <r>
    <x v="33"/>
    <s v="02-02-02-008-005-03"/>
    <n v="10"/>
    <s v="Adquisición de servicios - Servicios de limpieza"/>
    <s v="SERVICIO DE ASEO INSTALACIONES GAAMA VF 2019"/>
    <n v="76111501"/>
    <s v="Mínima cuantía"/>
    <n v="1"/>
    <n v="3"/>
    <n v="1"/>
    <n v="13518645"/>
    <s v="GLOBAL"/>
    <s v="SI APROBADAS"/>
  </r>
  <r>
    <x v="33"/>
    <s v="02-02-02-008-005-03"/>
    <n v="10"/>
    <s v="Adquisición de servicios - Servicios de limpieza"/>
    <s v="SERVICIO DE ASEO ESTABLECIMIENTO SANIDAD MILITAR VF 2019"/>
    <n v="76111501"/>
    <s v="Mínima cuantía"/>
    <n v="1"/>
    <n v="3"/>
    <n v="1"/>
    <n v="3308752"/>
    <s v="GLOBAL"/>
    <s v="SI APROBADAS"/>
  </r>
  <r>
    <x v="33"/>
    <s v="02-02-02-008-007-01-5"/>
    <n v="10"/>
    <s v="Adquisición de servicios - Servicios de mantenimiento y reparación de otra maquinaria y otro equipo"/>
    <s v="MANTENIMIENTO PLANTA ENERGÍA (MTTO A SUBESTACIONES) VF 2019"/>
    <n v="72151514"/>
    <s v="Mínima cuantía"/>
    <n v="1"/>
    <n v="3"/>
    <n v="1"/>
    <n v="8835487"/>
    <s v="GLOBAL"/>
    <s v="SI APROBADAS"/>
  </r>
  <r>
    <x v="33"/>
    <s v="02-02-01-003-003-04"/>
    <n v="10"/>
    <s v="Materiales y suministros - Gas de petróleo y otros hidrocarburos gaseosos (excepto gas natural)"/>
    <s v="SUMINISTRO GAS PROPANO (PIPETAS) VF 2019"/>
    <n v="15111500"/>
    <s v="Mínima cuantía"/>
    <n v="1"/>
    <n v="3"/>
    <n v="1"/>
    <n v="12538265"/>
    <s v="GLOBAL"/>
    <s v="SI APROBADAS"/>
  </r>
  <r>
    <x v="33"/>
    <s v="02-02-02-009-004-03"/>
    <n v="10"/>
    <s v="Adquisición de servicios - Servicios de tratamiento y disposición de desechos"/>
    <s v="SERVICIO DE ELIMINACION DE RESIDUOS VF 2019"/>
    <n v="76121901"/>
    <s v="Mínima cuantía"/>
    <n v="1"/>
    <n v="3"/>
    <n v="1"/>
    <n v="616027"/>
    <s v="GLOBAL"/>
    <s v="SI APROBADAS"/>
  </r>
  <r>
    <x v="33"/>
    <s v="02-02-02-008-003-04-4"/>
    <n v="10"/>
    <s v="Adquisición de servicios - Servicios de ensayo y análisis técnicos"/>
    <s v="MUESTREO DE AGUA RESIDUAL VF 2019"/>
    <n v="70171602"/>
    <s v="Mínima cuantía"/>
    <n v="1"/>
    <n v="3"/>
    <n v="1"/>
    <n v="1093050"/>
    <s v="GLOBAL"/>
    <s v="SI APROBADAS"/>
  </r>
  <r>
    <x v="33"/>
    <s v="02-02-02-008-003-04-4"/>
    <n v="10"/>
    <s v="Adquisición de servicios - Servicios de ensayo y análisis técnicos"/>
    <s v="MUESTREOS DE AGUA POTABLE VF 2019"/>
    <n v="70171602"/>
    <s v="Mínima cuantía"/>
    <n v="1"/>
    <n v="3"/>
    <n v="1"/>
    <n v="4368296"/>
    <s v="GLOBAL"/>
    <s v="SI APROBADAS"/>
  </r>
  <r>
    <x v="33"/>
    <s v="02-02-02-008-003-04-4"/>
    <n v="10"/>
    <s v="Adquisición de servicios - Servicios de ensayo y análisis técnicos"/>
    <s v="MUESTREOS AGUA PISCINA VF 2019"/>
    <n v="70171602"/>
    <s v="Mínima cuantía"/>
    <n v="1"/>
    <n v="3"/>
    <n v="1"/>
    <n v="1392338"/>
    <s v="GLOBAL"/>
    <s v="SI APROBADAS"/>
  </r>
  <r>
    <x v="33"/>
    <s v="02-02-02-010"/>
    <n v="10"/>
    <s v="Adquisición de servicios - Viáticos de los funcionarios en comisión"/>
    <s v="VIATICOS COMISIONES OPERATIVAS"/>
    <n v="90121500"/>
    <s v="Solicitud de información a los Proveedores"/>
    <n v="1"/>
    <n v="12"/>
    <n v="1"/>
    <n v="60600000"/>
    <s v="GLOBAL"/>
    <s v=""/>
  </r>
  <r>
    <x v="33"/>
    <s v="02-02-02-010"/>
    <n v="10"/>
    <s v="Adquisición de servicios - Viáticos de los funcionarios en comisión"/>
    <s v="VIATICOS COMISIONES OPERATIVAS"/>
    <n v="90121500"/>
    <s v="Solicitud de información a los Proveedores"/>
    <n v="1"/>
    <n v="12"/>
    <n v="1"/>
    <n v="14400000"/>
    <s v="GLOBAL"/>
    <s v=""/>
  </r>
  <r>
    <x v="33"/>
    <s v="08-01-02-006"/>
    <n v="10"/>
    <s v="Impuestos - Impuesto sobre vehículos automotores"/>
    <s v="IMPUESTOS MOTOCICLETAS"/>
    <n v="93161601"/>
    <s v="Solicitud de información a los Proveedores"/>
    <n v="1"/>
    <n v="12"/>
    <n v="1"/>
    <n v="400000"/>
    <s v="GLOBAL"/>
    <s v=""/>
  </r>
  <r>
    <x v="33"/>
    <s v="08-01-02-006"/>
    <n v="10"/>
    <s v="Impuestos - Impuesto sobre vehículos automotores"/>
    <s v="IMPUESTOS CAMIONETAS"/>
    <n v="93161601"/>
    <s v="Solicitud de información a los Proveedores"/>
    <n v="1"/>
    <n v="12"/>
    <n v="1"/>
    <n v="4500000"/>
    <s v="GLOBAL"/>
    <s v=""/>
  </r>
  <r>
    <x v="33"/>
    <s v="08-01-02-001"/>
    <n v="10"/>
    <s v="Impuestos - Impuesto predial"/>
    <s v="IMPUESTO PREDIAL"/>
    <n v="93161602"/>
    <s v="Solicitud de información a los Proveedores"/>
    <n v="1"/>
    <n v="12"/>
    <n v="1"/>
    <n v="226420000"/>
    <s v="GLOBAL"/>
    <s v=""/>
  </r>
  <r>
    <x v="33"/>
    <s v="02-02-02-008-006-03"/>
    <n v="10"/>
    <s v="Adquisición de servicios - Servicios de apoyo a la distribución de electricidad, gas y agua"/>
    <s v="SERVICIO ACUEDUCTO"/>
    <n v="83101500"/>
    <s v="Solicitud de información a los Proveedores"/>
    <n v="1"/>
    <n v="12"/>
    <n v="1"/>
    <n v="100000"/>
    <s v="GLOBAL"/>
    <s v=""/>
  </r>
  <r>
    <x v="33"/>
    <s v="02-02-02-009-004-01"/>
    <n v="10"/>
    <s v="Adquisición de servicios - Servicios de alcantarillado, servicios de limpieza, tratamiento de aguas residuales y tanques sépticos"/>
    <s v="SERVICIO DE ALCANTARILLADO"/>
    <n v="83101500"/>
    <s v="Solicitud de información a los Proveedores"/>
    <n v="1"/>
    <n v="12"/>
    <n v="1"/>
    <n v="60000"/>
    <s v="GLOBAL"/>
    <s v=""/>
  </r>
  <r>
    <x v="33"/>
    <s v="02-02-02-009-004-02"/>
    <n v="10"/>
    <s v="Adquisición de servicios - Servicios de recolección de desechos"/>
    <s v="SERVICIO DE RECOLECCION DE BASURAS"/>
    <n v="76121501"/>
    <s v="Solicitud de información a los Proveedores"/>
    <n v="1"/>
    <n v="12"/>
    <n v="1"/>
    <n v="840000"/>
    <s v="GLOBAL"/>
    <s v=""/>
  </r>
  <r>
    <x v="33"/>
    <s v="02-02-02-008-006-03"/>
    <n v="10"/>
    <s v="Adquisición de servicios - Servicios de apoyo a la distribución de electricidad, gas y agua"/>
    <s v="SERVICIO DE ENERGIA "/>
    <n v="83101803"/>
    <s v="Solicitud de información a los Proveedores"/>
    <n v="1"/>
    <n v="12"/>
    <n v="1"/>
    <n v="610000000"/>
    <s v="GLOBAL"/>
    <s v=""/>
  </r>
  <r>
    <x v="33"/>
    <s v="02-02-02-008-004-01"/>
    <n v="10"/>
    <s v="Adquisición de servicios - Servicios de telefonía y otras telecomunicaciones"/>
    <s v="TELEFONIA "/>
    <n v="83111500"/>
    <s v="Solicitud de información a los Proveedores"/>
    <n v="1"/>
    <n v="12"/>
    <n v="1"/>
    <n v="900000"/>
    <s v="GLOBAL"/>
    <s v=""/>
  </r>
  <r>
    <x v="33"/>
    <s v="02-02-01-003-003-04"/>
    <n v="10"/>
    <s v="Materiales y suministros - Gas de petróleo y otros hidrocarburos gaseosos (excepto gas natural)"/>
    <s v="SUMINISTRO GAS PROPANO (PIPETAS)"/>
    <n v="15111500"/>
    <s v="Mínima cuantía"/>
    <n v="3"/>
    <n v="9"/>
    <n v="1"/>
    <n v="37900000"/>
    <s v="GLOBAL"/>
    <s v=""/>
  </r>
  <r>
    <x v="33"/>
    <s v="02-02-02-005-004-01-2"/>
    <n v="10"/>
    <s v="Adquisición de servicios - Servicios generales de construcción de edificaciones no residenciales"/>
    <s v="MANTENIMIENTO INSTALACIONES"/>
    <n v="72101507"/>
    <s v="Selección abreviada menor cuantía"/>
    <n v="1"/>
    <n v="3"/>
    <n v="1"/>
    <n v="100000000"/>
    <s v="GLOBAL"/>
    <s v=""/>
  </r>
  <r>
    <x v="33"/>
    <s v="02-02-02-005-004-01-2"/>
    <n v="10"/>
    <s v="Adquisición de servicios - Servicios generales de construcción de edificaciones no residenciales"/>
    <s v="MANTENIMIENTO DE CENTRO DE ENTRENAMIENTO ACUÁTICO (PISCINA)"/>
    <n v="72102900"/>
    <s v="Mínima cuantía"/>
    <n v="3"/>
    <n v="9"/>
    <n v="1"/>
    <n v="10500000"/>
    <s v="GLOBAL"/>
    <s v=""/>
  </r>
  <r>
    <x v="33"/>
    <s v="02-02-02-005-004-02-5"/>
    <n v="10"/>
    <s v="Adquisición de servicios - Servicios generales de construcción de tuberías y cables locales, y obras conexas"/>
    <s v="MANTENIMIENTO PLANTAS PTAR Y REDES VERTIMIENTOS"/>
    <n v="72102900"/>
    <s v="Mínima cuantía"/>
    <n v="3"/>
    <n v="9"/>
    <n v="1"/>
    <n v="35000000"/>
    <s v="GLOBAL"/>
    <s v=""/>
  </r>
  <r>
    <x v="33"/>
    <s v="02-02-02-005-004-02-5"/>
    <n v="10"/>
    <s v="Adquisición de servicios - Servicios generales de construcción de tuberías y cables locales, y obras conexas"/>
    <s v="MANTENIMIENTO PLANTAS PTAP"/>
    <n v="72102900"/>
    <s v="Mínima cuantía"/>
    <n v="3"/>
    <n v="9"/>
    <n v="1"/>
    <n v="30000000"/>
    <s v="GLOBAL"/>
    <s v=""/>
  </r>
  <r>
    <x v="33"/>
    <s v="02-02-02-008-007-01-5"/>
    <n v="10"/>
    <s v="Adquisición de servicios - Servicios de mantenimiento y reparación de otra maquinaria y otro equipo"/>
    <s v="MANTENIMIENTO PLANTA ENERGÍA (MTTO A SUBESTACIONES)"/>
    <n v="72151514"/>
    <s v="Mínima cuantía"/>
    <n v="3"/>
    <n v="9"/>
    <n v="1"/>
    <n v="25000000"/>
    <s v="GLOBAL"/>
    <s v=""/>
  </r>
  <r>
    <x v="33"/>
    <s v="02-02-02-005-004-02-5"/>
    <n v="10"/>
    <s v="Adquisición de servicios - Servicios generales de construcción de tuberías y cables locales, y obras conexas"/>
    <s v="MANTENIMIENTO POZO PROFUNDO"/>
    <n v="70171707"/>
    <s v="Mínima cuantía"/>
    <n v="7"/>
    <n v="3"/>
    <n v="1"/>
    <n v="14000000"/>
    <s v="GLOBAL"/>
    <s v=""/>
  </r>
  <r>
    <x v="33"/>
    <s v="02-02-01-004-003-02"/>
    <n v="10"/>
    <s v="Materiales y suministros - Bombas, compresores, motores de fuerza hidráulica y motores de potencia neumática y válvulas y sus partes y piezas"/>
    <s v="VALVULA REDUCTORA DE PRESION CON PILOTO METALICO"/>
    <n v="40141600"/>
    <s v="Mínima cuantía"/>
    <n v="3"/>
    <n v="2"/>
    <n v="1"/>
    <n v="5000000"/>
    <s v="UNIDAD"/>
    <s v=""/>
  </r>
  <r>
    <x v="33"/>
    <s v="02-02-02-005-004-01-2"/>
    <n v="10"/>
    <s v="Adquisición de servicios - Servicios generales de construcción de edificaciones no residenciales"/>
    <s v="MANTENIMIENTO INSTALACIONES ESTABLECIMIENTO SANIDAD MILITAR 4033"/>
    <n v="72101507"/>
    <s v="Selección abreviada menor cuantía"/>
    <n v="1"/>
    <n v="3"/>
    <n v="1"/>
    <n v="50000000"/>
    <s v="GLOBAL"/>
    <s v=""/>
  </r>
  <r>
    <x v="33"/>
    <s v="02-02-02-008-007-01-4"/>
    <n v="10"/>
    <s v="Adquisición de servicios - Servicios de mantenimiento y reparación de maquinaria y equipo de transporte"/>
    <s v="MANTENIMIENTO Y REPARACIONES PARQUE AUTOMOTOR "/>
    <n v="78181507"/>
    <s v="Mínima cuantía"/>
    <n v="3"/>
    <n v="9"/>
    <n v="1"/>
    <n v="35000000"/>
    <s v="GLOBAL"/>
    <s v=""/>
  </r>
  <r>
    <x v="33"/>
    <s v="02-02-02-005-004-01-1"/>
    <n v="16"/>
    <s v="Adquisición de servicios - Servicios generales de construcción de edificaciones residenciales"/>
    <s v="MANTENIMIENTO ALOJAMIENTO MILITAR"/>
    <n v="72101507"/>
    <s v="Selección abreviada menor cuantía"/>
    <n v="3"/>
    <n v="4"/>
    <n v="1"/>
    <n v="90000000"/>
    <s v="GLOBAL"/>
    <s v=""/>
  </r>
  <r>
    <x v="33"/>
    <s v="02-02-02-008-005-03"/>
    <n v="10"/>
    <s v="Adquisición de servicios - Servicios de limpieza"/>
    <s v="SERVICIO DE ASEO INSTALACIONES GAAMA "/>
    <n v="76111501"/>
    <s v="Selección abreviada - acuerdo marco"/>
    <n v="3"/>
    <n v="9"/>
    <n v="1"/>
    <n v="36000000"/>
    <s v="GLOBAL"/>
    <s v=""/>
  </r>
  <r>
    <x v="33"/>
    <s v="02-02-02-008-005-03"/>
    <n v="10"/>
    <s v="Adquisición de servicios - Servicios de limpieza"/>
    <s v="SERVICIO DE ASEO ESTABLECIMIENTO SANIDAD MILITAR"/>
    <n v="76111501"/>
    <s v="Selección abreviada - acuerdo marco"/>
    <n v="3"/>
    <n v="9"/>
    <n v="1"/>
    <n v="10000000"/>
    <s v="GLOBAL"/>
    <s v=""/>
  </r>
  <r>
    <x v="33"/>
    <s v="02-02-02-008-007-01-5"/>
    <n v="10"/>
    <s v="Adquisición de servicios - Servicios de mantenimiento y reparación de otra maquinaria y otro equipo"/>
    <s v="MANTENIMIENTO PELADOR DE PAPAS"/>
    <n v="73152108"/>
    <s v="Mínima cuantía"/>
    <n v="4"/>
    <n v="3"/>
    <n v="1"/>
    <n v="800000"/>
    <s v="GLOBAL"/>
    <s v=""/>
  </r>
  <r>
    <x v="33"/>
    <s v="02-02-02-008-007-01-5"/>
    <n v="10"/>
    <s v="Adquisición de servicios - Servicios de mantenimiento y reparación de otra maquinaria y otro equipo"/>
    <s v="MANTENIMIENTO DE LAVADORAS INDUSTRIALES "/>
    <n v="73152101"/>
    <s v="Mínima cuantía"/>
    <n v="4"/>
    <n v="3"/>
    <n v="1"/>
    <n v="1500000"/>
    <s v="GLOBAL"/>
    <s v=""/>
  </r>
  <r>
    <x v="33"/>
    <s v="02-02-02-008-007-01-5"/>
    <n v="10"/>
    <s v="Adquisición de servicios - Servicios de mantenimiento y reparación de otra maquinaria y otro equipo"/>
    <s v="MANTENIMIENTO DE SECADORAS INDUSTRIALES "/>
    <n v="73152101"/>
    <s v="Mínima cuantía"/>
    <n v="4"/>
    <n v="3"/>
    <n v="1"/>
    <n v="1500000"/>
    <s v="GLOBAL"/>
    <s v=""/>
  </r>
  <r>
    <x v="33"/>
    <s v="02-02-02-008-007-01-5"/>
    <n v="10"/>
    <s v="Adquisición de servicios - Servicios de mantenimiento y reparación de otra maquinaria y otro equipo"/>
    <s v="MANTENIMIENTO DE ESTUFAS"/>
    <n v="73152106"/>
    <s v="Mínima cuantía"/>
    <n v="4"/>
    <n v="3"/>
    <n v="1"/>
    <n v="1100000"/>
    <s v="GLOBAL"/>
    <s v=""/>
  </r>
  <r>
    <x v="33"/>
    <s v="02-02-02-008-007-01-5"/>
    <n v="10"/>
    <s v="Adquisición de servicios - Servicios de mantenimiento y reparación de otra maquinaria y otro equipo"/>
    <s v="MANTENIMIENTO DE BASCULAS DE CASINO Y RANCHO DE TROPA"/>
    <n v="73152109"/>
    <s v="Mínima cuantía"/>
    <n v="4"/>
    <n v="3"/>
    <n v="1"/>
    <n v="600000"/>
    <s v="GLOBAL"/>
    <s v=""/>
  </r>
  <r>
    <x v="33"/>
    <s v="02-02-02-008-007-01-5"/>
    <n v="10"/>
    <s v="Adquisición de servicios - Servicios de mantenimiento y reparación de otra maquinaria y otro equipo"/>
    <s v="MANTENIMIENTO DE FILTROS DE AGUA CASINO Y RANCHO DE TROPA"/>
    <n v="73152108"/>
    <s v="Mínima cuantía"/>
    <n v="4"/>
    <n v="3"/>
    <n v="1"/>
    <n v="800000"/>
    <s v="GLOBAL"/>
    <s v=""/>
  </r>
  <r>
    <x v="33"/>
    <s v="02-02-02-008-007-01-5"/>
    <n v="10"/>
    <s v="Adquisición de servicios - Servicios de mantenimiento y reparación de otra maquinaria y otro equipo"/>
    <s v="MANTENIMIENTO DE MAQUINAS DE HACER HIELO"/>
    <n v="73152101"/>
    <s v="Mínima cuantía"/>
    <n v="4"/>
    <n v="3"/>
    <n v="1"/>
    <n v="700000"/>
    <s v="GLOBAL"/>
    <s v=""/>
  </r>
  <r>
    <x v="33"/>
    <s v="02-02-02-008-007-01-5"/>
    <n v="10"/>
    <s v="Adquisición de servicios - Servicios de mantenimiento y reparación de otra maquinaria y otro equipo"/>
    <s v="MANTENIMIENTO CUARTOS FRIOS RANCHO, CASINOS Y CUARTO FRIO"/>
    <n v="73152101"/>
    <s v="Mínima cuantía"/>
    <n v="4"/>
    <n v="3"/>
    <n v="1"/>
    <n v="4500000"/>
    <s v="GLOBAL"/>
    <s v=""/>
  </r>
  <r>
    <x v="33"/>
    <s v="02-02-02-008-007-01-5"/>
    <n v="10"/>
    <s v="Adquisición de servicios - Servicios de mantenimiento y reparación de otra maquinaria y otro equipo"/>
    <s v="MANTENIMIENTO CAMPANA EXTRACTORA"/>
    <n v="73152108"/>
    <s v="Mínima cuantía"/>
    <n v="4"/>
    <n v="3"/>
    <n v="1"/>
    <n v="1300000"/>
    <s v="GLOBAL"/>
    <s v=""/>
  </r>
  <r>
    <x v="33"/>
    <s v="02-02-02-008-007-01-5"/>
    <n v="10"/>
    <s v="Adquisición de servicios - Servicios de mantenimiento y reparación de otra maquinaria y otro equipo"/>
    <s v="MANTENIMIENTO LICUADORA"/>
    <n v="73152101"/>
    <s v="Mínima cuantía"/>
    <n v="4"/>
    <n v="3"/>
    <n v="1"/>
    <n v="700000"/>
    <s v="GLOBAL"/>
    <s v=""/>
  </r>
  <r>
    <x v="33"/>
    <s v="02-02-02-008-007-01-5"/>
    <n v="10"/>
    <s v="Adquisición de servicios - Servicios de mantenimiento y reparación de otra maquinaria y otro equipo"/>
    <s v="MANTENIMIENTO BATIDORA"/>
    <n v="73152101"/>
    <s v="Mínima cuantía"/>
    <n v="4"/>
    <n v="3"/>
    <n v="1"/>
    <n v="700000"/>
    <s v="GLOBAL"/>
    <s v=""/>
  </r>
  <r>
    <x v="33"/>
    <s v="02-02-02-008-007-01-5"/>
    <n v="10"/>
    <s v="Adquisición de servicios - Servicios de mantenimiento y reparación de otra maquinaria y otro equipo"/>
    <s v="MANTENIMIENTO TAJADOR INDUSTRIAL"/>
    <n v="73152101"/>
    <s v="Mínima cuantía"/>
    <n v="4"/>
    <n v="3"/>
    <n v="1"/>
    <n v="600000"/>
    <s v="GLOBAL"/>
    <s v=""/>
  </r>
  <r>
    <x v="33"/>
    <s v="02-02-02-008-007-01-5"/>
    <n v="10"/>
    <s v="Adquisición de servicios - Servicios de mantenimiento y reparación de otra maquinaria y otro equipo"/>
    <s v="MANTENIMIENTO Y CALIBRACIÓN BALANZA 2000 KG"/>
    <n v="73152109"/>
    <s v="Mínima cuantía"/>
    <n v="4"/>
    <n v="3"/>
    <n v="1"/>
    <n v="2000000"/>
    <s v="GLOBAL"/>
    <s v=""/>
  </r>
  <r>
    <x v="33"/>
    <s v="02-02-02-008-007-01-5"/>
    <n v="10"/>
    <s v="Adquisición de servicios - Servicios de mantenimiento y reparación de otra maquinaria y otro equipo"/>
    <s v="MANTENIMIENTO NEVERAS"/>
    <n v="73152108"/>
    <s v="Mínima cuantía"/>
    <n v="4"/>
    <n v="3"/>
    <n v="1"/>
    <n v="4000000"/>
    <s v="GLOBAL"/>
    <s v=""/>
  </r>
  <r>
    <x v="33"/>
    <s v="02-02-02-008-007-01-5"/>
    <n v="10"/>
    <s v="Adquisición de servicios - Servicios de mantenimiento y reparación de otra maquinaria y otro equipo"/>
    <s v="MANTENIMIENTO DE UPS "/>
    <n v="72154066"/>
    <s v="Mínima cuantía"/>
    <n v="4"/>
    <n v="3"/>
    <n v="1"/>
    <n v="7000000"/>
    <s v="GLOBAL"/>
    <s v=""/>
  </r>
  <r>
    <x v="33"/>
    <s v="02-02-02-008-007-01-1"/>
    <n v="10"/>
    <s v="Adquisición de servicios - Servicios de mantenimiento y reparación de productos metálicos elaborados, excepto maquinaria y equipo"/>
    <s v="MANTENIMIENTO Y RECARGA DE EXTINTORES "/>
    <n v="72101509"/>
    <s v="Mínima cuantía"/>
    <n v="3"/>
    <n v="4"/>
    <n v="1"/>
    <n v="19000000"/>
    <s v="GLOBAL"/>
    <s v=""/>
  </r>
  <r>
    <x v="33"/>
    <s v="02-02-02-008-003-04-4"/>
    <n v="10"/>
    <s v="Adquisición de servicios - Servicios de ensayo y análisis técnicos"/>
    <s v="MUESTREO DE AGUA RESIDUAL"/>
    <n v="70171602"/>
    <s v="Mínima cuantía"/>
    <n v="3"/>
    <n v="9"/>
    <n v="1"/>
    <n v="2000000"/>
    <s v="GLOBAL"/>
    <s v=""/>
  </r>
  <r>
    <x v="33"/>
    <s v="02-02-02-008-003-04-4"/>
    <n v="10"/>
    <s v="Adquisición de servicios - Servicios de ensayo y análisis técnicos"/>
    <s v="MUESTREO DE AGUA POTABLE"/>
    <n v="70171602"/>
    <s v="Mínima cuantía"/>
    <n v="3"/>
    <n v="9"/>
    <n v="1"/>
    <n v="13000000"/>
    <s v="GLOBAL"/>
    <s v=""/>
  </r>
  <r>
    <x v="33"/>
    <s v="02-02-02-008-003-04-4"/>
    <n v="10"/>
    <s v="Adquisición de servicios - Servicios de ensayo y análisis técnicos"/>
    <s v="MUESTREO AGUA CENTRO ENTRENAMIENTO ACUATICO"/>
    <n v="70171602"/>
    <s v="Mínima cuantía"/>
    <n v="3"/>
    <n v="9"/>
    <n v="1"/>
    <n v="5000000"/>
    <s v="GLOBAL"/>
    <s v=""/>
  </r>
  <r>
    <x v="33"/>
    <s v="02-02-02-009-004-03"/>
    <n v="10"/>
    <s v="Adquisición de servicios - Servicios de tratamiento y disposición de desechos"/>
    <s v="SERVICIO DE ELIMINACION DE RESIDUOS"/>
    <n v="76121901"/>
    <s v="Mínima cuantía"/>
    <n v="3"/>
    <n v="9"/>
    <n v="1"/>
    <n v="3000000"/>
    <s v="GLOBAL"/>
    <s v=""/>
  </r>
  <r>
    <x v="33"/>
    <s v="02-02-02-009-004-03"/>
    <n v="10"/>
    <s v="Adquisición de servicios - Servicios de tratamiento y disposición de desechos"/>
    <s v="SERVICIO DE INCINERACION DE RESIDUOS"/>
    <n v="76122201"/>
    <s v="Mínima cuantía"/>
    <n v="3"/>
    <n v="9"/>
    <n v="1"/>
    <n v="3000000"/>
    <s v="GLOBAL"/>
    <s v=""/>
  </r>
  <r>
    <x v="33"/>
    <s v="02-02-02-009-004-09"/>
    <n v="10"/>
    <s v="Adquisición de servicios - Otros servicios de protección del medio ambiente n. C. P."/>
    <s v="PERMISOS AMBIENTALES CORPOAMAZONIA"/>
    <n v="77101505"/>
    <s v="Solicitud de información a los Proveedores"/>
    <n v="1"/>
    <n v="12"/>
    <n v="1"/>
    <n v="6000000"/>
    <s v="GLOBAL"/>
    <s v=""/>
  </r>
  <r>
    <x v="33"/>
    <s v="02-02-02-008-003-05"/>
    <n v="10"/>
    <s v="Adquisición de servicios - Servicios veterinarios"/>
    <s v="CONSULTAS"/>
    <n v="70122005"/>
    <s v="Mínima cuantía"/>
    <n v="1"/>
    <n v="9"/>
    <n v="1"/>
    <n v="2000000"/>
    <s v="GLOBAL"/>
    <s v=""/>
  </r>
  <r>
    <x v="33"/>
    <s v="02-02-02-008-003-05"/>
    <n v="10"/>
    <s v="Adquisición de servicios - Servicios veterinarios"/>
    <s v="PROFILAXIS"/>
    <n v="70122002"/>
    <s v="Mínima cuantía"/>
    <n v="1"/>
    <n v="9"/>
    <n v="1"/>
    <n v="1100000"/>
    <s v="GLOBAL"/>
    <s v=""/>
  </r>
  <r>
    <x v="33"/>
    <s v="02-02-02-008-003-05"/>
    <n v="10"/>
    <s v="Adquisición de servicios - Servicios veterinarios"/>
    <s v="EXAMENES DE LABORATORIO"/>
    <n v="70122008"/>
    <s v="Mínima cuantía"/>
    <n v="1"/>
    <n v="9"/>
    <n v="1"/>
    <n v="2900000"/>
    <s v="GLOBAL"/>
    <s v=""/>
  </r>
  <r>
    <x v="33"/>
    <s v="02-02-02-008-003-05"/>
    <n v="10"/>
    <s v="Adquisición de servicios - Servicios veterinarios"/>
    <s v="VERMIFUMIGACION INTERNA"/>
    <n v="70122002"/>
    <s v="Mínima cuantía"/>
    <n v="1"/>
    <n v="9"/>
    <n v="1"/>
    <n v="1800000"/>
    <s v="GLOBAL"/>
    <s v=""/>
  </r>
  <r>
    <x v="33"/>
    <s v="02-02-02-008-003-05"/>
    <n v="10"/>
    <s v="Adquisición de servicios - Servicios veterinarios"/>
    <s v="VERMIFUMIGACION EXTERNA"/>
    <n v="70122002"/>
    <s v="Mínima cuantía"/>
    <n v="1"/>
    <n v="9"/>
    <n v="1"/>
    <n v="700000"/>
    <s v="GLOBAL"/>
    <s v=""/>
  </r>
  <r>
    <x v="33"/>
    <s v="02-02-02-008-003-05"/>
    <n v="10"/>
    <s v="Adquisición de servicios - Servicios veterinarios"/>
    <s v="SERVICIO DE URGENCIAS CANINOS"/>
    <n v="70122002"/>
    <s v="Mínima cuantía"/>
    <n v="1"/>
    <n v="9"/>
    <n v="1"/>
    <n v="1000000"/>
    <s v="GLOBAL"/>
    <s v=""/>
  </r>
  <r>
    <x v="33"/>
    <s v="02-02-02-008-005-03"/>
    <n v="10"/>
    <s v="Adquisición de servicios - Servicios de limpieza"/>
    <s v="SERVICIO DE FUMIGACION O EXTERMINACION"/>
    <n v="72102103"/>
    <s v="Mínima cuantía"/>
    <n v="2"/>
    <n v="8"/>
    <n v="1"/>
    <n v="10000000"/>
    <s v="GLOBAL"/>
    <s v=""/>
  </r>
  <r>
    <x v="33"/>
    <s v="02-02-02-006-004"/>
    <n v="10"/>
    <s v="Adquisición de servicios - Servicios de transporte de pasajeros"/>
    <s v="AUXILIO DE MARCHA"/>
    <n v="90121500"/>
    <s v="Solicitud de información a los Proveedores"/>
    <n v="1"/>
    <n v="12"/>
    <n v="1"/>
    <n v="6000000"/>
    <s v="GLOBAL"/>
    <s v=""/>
  </r>
  <r>
    <x v="33"/>
    <s v="02-02-01-003-005-02"/>
    <n v="10"/>
    <s v="Materiales y suministros - Productos farmacéuticos"/>
    <s v="VITAMINIZACION CALCIO X 240 ML"/>
    <n v="42121604"/>
    <s v="Mínima cuantía"/>
    <n v="1"/>
    <n v="9"/>
    <n v="12"/>
    <n v="384000"/>
    <s v="UNIDAD"/>
    <s v=""/>
  </r>
  <r>
    <x v="33"/>
    <s v="02-02-01-003-005-03"/>
    <n v="10"/>
    <s v="Materiales y suministros - Jabón, preparados para limpieza, perfumes y preparados de tocador"/>
    <s v="JABON ASUNTOL"/>
    <n v="53131608"/>
    <s v="Mínima cuantía"/>
    <n v="1"/>
    <n v="9"/>
    <n v="18"/>
    <n v="180000"/>
    <s v="UNIDAD"/>
    <s v=""/>
  </r>
  <r>
    <x v="33"/>
    <s v="02-02-01-003-005-03"/>
    <n v="10"/>
    <s v="Materiales y suministros - Jabón, preparados para limpieza, perfumes y preparados de tocador"/>
    <s v="CHAMPU POR LITRO"/>
    <n v="53131628"/>
    <s v="Mínima cuantía"/>
    <n v="1"/>
    <n v="9"/>
    <n v="10"/>
    <n v="450000"/>
    <s v="LITRO"/>
    <s v=""/>
  </r>
  <r>
    <x v="33"/>
    <s v="02-02-01-002-008"/>
    <n v="10"/>
    <s v="Materiales y suministros - Dotación (prendas de vestir y calzado)"/>
    <s v="CHALECOS ESPECIALES"/>
    <n v="46181507"/>
    <s v="Mínima cuantía"/>
    <n v="1"/>
    <n v="9"/>
    <n v="6"/>
    <n v="780000"/>
    <s v="UNIDAD"/>
    <s v=""/>
  </r>
  <r>
    <x v="33"/>
    <s v="02-02-01-002-008"/>
    <n v="10"/>
    <s v="Materiales y suministros - Dotación (prendas de vestir y calzado)"/>
    <s v="TRADILLA CUERO NEGRO"/>
    <n v="10131604"/>
    <s v="Mínima cuantía"/>
    <n v="1"/>
    <n v="9"/>
    <n v="6"/>
    <n v="360000"/>
    <s v="UNIDAD"/>
    <s v=""/>
  </r>
  <r>
    <x v="33"/>
    <s v="02-02-01-002-008"/>
    <n v="10"/>
    <s v="Materiales y suministros - Dotación (prendas de vestir y calzado)"/>
    <s v="TRADILLA EN LONA NEGRAS 1.5 MT"/>
    <n v="10131604"/>
    <s v="Mínima cuantía"/>
    <n v="1"/>
    <n v="9"/>
    <n v="12"/>
    <n v="540000"/>
    <s v="UNIDAD"/>
    <s v=""/>
  </r>
  <r>
    <x v="33"/>
    <s v="02-02-01-002-008"/>
    <n v="10"/>
    <s v="Materiales y suministros - Dotación (prendas de vestir y calzado)"/>
    <s v="TRADILLA ESLINGA PLAN 5 MT"/>
    <n v="24101611"/>
    <s v="Mínima cuantía"/>
    <n v="1"/>
    <n v="9"/>
    <n v="2"/>
    <n v="90000"/>
    <s v="UNIDAD"/>
    <s v=""/>
  </r>
  <r>
    <x v="33"/>
    <s v="02-02-01-004-002"/>
    <n v="10"/>
    <s v="Materiales y suministros - Productos metálicos elaborados (excepto maquinaria y equipo)"/>
    <s v="CADENA ESLABON SOLDADO CON MOSQUETON EN CADA EXTREMO"/>
    <n v="31151607"/>
    <s v="Mínima cuantía"/>
    <n v="1"/>
    <n v="9"/>
    <n v="6"/>
    <n v="288000"/>
    <s v="UNIDAD"/>
    <s v=""/>
  </r>
  <r>
    <x v="33"/>
    <s v="02-02-01-003-008-09"/>
    <n v="10"/>
    <s v="Materiales y suministros - Otros artículos manufacturados n. C. P."/>
    <s v="CEPILLOS PLASTICOS PARA BAÑO"/>
    <n v="47131608"/>
    <s v="Mínima cuantía"/>
    <n v="1"/>
    <n v="9"/>
    <n v="12"/>
    <n v="144000"/>
    <s v="UNIDAD"/>
    <s v=""/>
  </r>
  <r>
    <x v="33"/>
    <s v="02-02-01-002-008"/>
    <n v="10"/>
    <s v="Materiales y suministros - Dotación (prendas de vestir y calzado)"/>
    <s v="ZAPATOS CANINOS ( CAJA X 4 ZAPATILLAS) "/>
    <n v="53111605"/>
    <s v="Mínima cuantía"/>
    <n v="1"/>
    <n v="9"/>
    <n v="24"/>
    <n v="960000"/>
    <s v="UNIDAD"/>
    <s v=""/>
  </r>
  <r>
    <x v="33"/>
    <s v="02-02-01-004-002"/>
    <n v="10"/>
    <s v="Materiales y suministros - Productos metálicos elaborados (excepto maquinaria y equipo)"/>
    <s v="COMEDERO INOXIDABLE PESADO"/>
    <n v="10111304"/>
    <s v="Mínima cuantía"/>
    <n v="1"/>
    <n v="9"/>
    <n v="14"/>
    <n v="700000"/>
    <s v="UNIDAD"/>
    <s v=""/>
  </r>
  <r>
    <x v="33"/>
    <s v="02-02-01-003-006-04"/>
    <n v="10"/>
    <s v="Materiales y suministros - Productos de empaque y envasado, de plástico"/>
    <s v="BOLSAS ZIPLOT TAMAÑO HOJA CARTA PAQUETE POR CIEN"/>
    <n v="24111503"/>
    <s v="Mínima cuantía"/>
    <n v="1"/>
    <n v="9"/>
    <n v="2"/>
    <n v="50000"/>
    <s v="UNIDAD"/>
    <s v=""/>
  </r>
  <r>
    <x v="33"/>
    <s v="02-02-01-003-006-02"/>
    <n v="10"/>
    <s v="Materiales y suministros - Otros productos de caucho"/>
    <s v="GUANTES DE PLASTICO DELGADOS PAQUETE X 100"/>
    <n v="46181504"/>
    <s v="Mínima cuantía"/>
    <n v="1"/>
    <n v="9"/>
    <n v="3"/>
    <n v="21000"/>
    <s v="UNIDAD"/>
    <s v=""/>
  </r>
  <r>
    <x v="33"/>
    <s v="02-02-01-003-006-04"/>
    <n v="10"/>
    <s v="Materiales y suministros - Productos de empaque y envasado, de plástico"/>
    <s v="TARROS RECOLECTORES DE MUESTRAS"/>
    <n v="42141606"/>
    <s v="Mínima cuantía"/>
    <n v="1"/>
    <n v="9"/>
    <n v="60"/>
    <n v="120000"/>
    <s v="UNIDAD"/>
    <s v=""/>
  </r>
  <r>
    <x v="33"/>
    <s v="02-02-01-003-006-02"/>
    <n v="10"/>
    <s v="Materiales y suministros - Otros productos de caucho"/>
    <s v="PELOTA MACIZA EN CAUCHO "/>
    <n v="60141001"/>
    <s v="Mínima cuantía"/>
    <n v="1"/>
    <n v="9"/>
    <n v="10"/>
    <n v="200000"/>
    <s v="UNIDAD"/>
    <s v=""/>
  </r>
  <r>
    <x v="33"/>
    <s v="02-02-01-003-006-02"/>
    <n v="10"/>
    <s v="Materiales y suministros - Otros productos de caucho"/>
    <s v="PELOTA MACIZA EN CAUCHO CON MANIJA"/>
    <n v="60141001"/>
    <s v="Mínima cuantía"/>
    <n v="1"/>
    <n v="9"/>
    <n v="10"/>
    <n v="260000"/>
    <s v="UNIDAD"/>
    <s v=""/>
  </r>
  <r>
    <x v="33"/>
    <s v="02-02-01-003-005-02"/>
    <n v="10"/>
    <s v="Materiales y suministros - Productos farmacéuticos"/>
    <s v="BAXIDIM DESINFECTANTE X120ML"/>
    <n v="10111305"/>
    <s v="Mínima cuantía"/>
    <n v="1"/>
    <n v="9"/>
    <n v="6"/>
    <n v="210000"/>
    <s v="UNIDAD"/>
    <s v=""/>
  </r>
  <r>
    <x v="33"/>
    <s v="02-02-01-003-005-02"/>
    <n v="10"/>
    <s v="Materiales y suministros - Productos farmacéuticos"/>
    <s v="VACUNA HEXAVALENTE"/>
    <n v="10111305"/>
    <s v="Mínima cuantía"/>
    <n v="1"/>
    <n v="9"/>
    <n v="6"/>
    <n v="360000"/>
    <s v="UNIDAD"/>
    <s v=""/>
  </r>
  <r>
    <x v="33"/>
    <s v="02-02-01-003-004-06"/>
    <n v="10"/>
    <s v="Materiales y suministros - Abonos y plaguicidas"/>
    <s v="LORSBAN PLAGUICIDA X LITRO"/>
    <n v="10191500"/>
    <s v="Mínima cuantía"/>
    <n v="1"/>
    <n v="9"/>
    <n v="4"/>
    <n v="240000"/>
    <s v="LITRO"/>
    <s v=""/>
  </r>
  <r>
    <x v="33"/>
    <s v="02-02-01-003-004-06"/>
    <n v="10"/>
    <s v="Materiales y suministros - Abonos y plaguicidas"/>
    <s v="CIPERMETRINA GARRAPATICIDA X LITRO"/>
    <n v="10191500"/>
    <s v="Mínima cuantía"/>
    <n v="1"/>
    <n v="9"/>
    <n v="4"/>
    <n v="240000"/>
    <s v="LITRO"/>
    <s v=""/>
  </r>
  <r>
    <x v="33"/>
    <s v="02-01-01-004-003-09"/>
    <n v="10"/>
    <s v="Activos fijos - Otras máquinas para usos generales y sus partes y piezas"/>
    <s v="AIRE ACONDICIONADO DE 12000 BTU INVERTER"/>
    <n v="40101701"/>
    <s v="Mínima cuantía"/>
    <n v="4"/>
    <n v="2"/>
    <n v="18"/>
    <n v="37800000"/>
    <s v="UNIDAD"/>
    <s v=""/>
  </r>
  <r>
    <x v="33"/>
    <s v="02-01-01-004-003-02"/>
    <n v="10"/>
    <s v="Activos fijos - Bombas, compresores, motores de fuerza hidráulica y motores de potencia neumática y válvulas y sus partes y piezas"/>
    <s v="COMPRESOR 60.000 BTU"/>
    <n v="40151600"/>
    <s v="Mínima cuantía"/>
    <n v="4"/>
    <n v="2"/>
    <n v="2"/>
    <n v="6000000"/>
    <s v="UNIDAD"/>
    <s v=""/>
  </r>
  <r>
    <x v="33"/>
    <s v="02-01-01-004-003-02"/>
    <n v="10"/>
    <s v="Activos fijos - Bombas, compresores, motores de fuerza hidráulica y motores de potencia neumática y válvulas y sus partes y piezas"/>
    <s v="COMPRESOR 100 LIBRAS"/>
    <n v="40151600"/>
    <s v="Mínima cuantía"/>
    <n v="4"/>
    <n v="2"/>
    <n v="1"/>
    <n v="850000"/>
    <s v="UNIDAD"/>
    <s v=""/>
  </r>
  <r>
    <x v="33"/>
    <s v="02-01-01-004-003-02"/>
    <n v="10"/>
    <s v="Activos fijos - Bombas, compresores, motores de fuerza hidráulica y motores de potencia neumática y válvulas y sus partes y piezas"/>
    <s v="ELECTROBOMBA SUMERGIBLE 2 HP AGUAS RESIDUALES"/>
    <n v="40151513"/>
    <s v="Mínima cuantía"/>
    <n v="4"/>
    <n v="2"/>
    <n v="3"/>
    <n v="9000000"/>
    <s v="UNIDAD"/>
    <s v=""/>
  </r>
  <r>
    <x v="33"/>
    <s v="02-01-01-004-003-02"/>
    <n v="10"/>
    <s v="Activos fijos - Bombas, compresores, motores de fuerza hidráulica y motores de potencia neumática y válvulas y sus partes y piezas"/>
    <s v="ELECTROBOMBA SUMERGIBLE DE 1 HP AGUA POTABLE"/>
    <n v="40151513"/>
    <s v="Mínima cuantía"/>
    <n v="4"/>
    <n v="2"/>
    <n v="1"/>
    <n v="1500000"/>
    <s v="UNIDAD"/>
    <s v=""/>
  </r>
  <r>
    <x v="33"/>
    <s v="02-01-01-004-003-02"/>
    <n v="10"/>
    <s v="Activos fijos - Bombas, compresores, motores de fuerza hidráulica y motores de potencia neumática y válvulas y sus partes y piezas"/>
    <s v="ELECTROBOMBA CENTRIFUGA DE 3,5 HP (AGUA POTABLE)"/>
    <n v="40151510"/>
    <s v="Mínima cuantía"/>
    <n v="4"/>
    <n v="2"/>
    <n v="1"/>
    <n v="2500000"/>
    <s v="UNIDAD"/>
    <s v=""/>
  </r>
  <r>
    <x v="33"/>
    <s v="02-01-01-004-003-02"/>
    <n v="10"/>
    <s v="Activos fijos - Bombas, compresores, motores de fuerza hidráulica y motores de potencia neumática y válvulas y sus partes y piezas"/>
    <s v="ELECTROBOMBA CENTRIFUGA DE 7,5 HP(PISCINA)"/>
    <n v="40151510"/>
    <s v="Mínima cuantía"/>
    <n v="4"/>
    <n v="2"/>
    <n v="1"/>
    <n v="3500000"/>
    <s v="UNIDAD"/>
    <s v=""/>
  </r>
  <r>
    <x v="33"/>
    <s v="02-01-01-004-003-02"/>
    <n v="10"/>
    <s v="Activos fijos - Bombas, compresores, motores de fuerza hidráulica y motores de potencia neumática y válvulas y sus partes y piezas"/>
    <s v="ELECTROBOMBA CENTRIFUGA DE 15 HP (AGUA POTABLE)"/>
    <n v="40151510"/>
    <s v="Mínima cuantía"/>
    <n v="4"/>
    <n v="2"/>
    <n v="1"/>
    <n v="7500000"/>
    <s v="UNIDAD"/>
    <s v=""/>
  </r>
  <r>
    <x v="33"/>
    <s v="02-02-01-003-008-09"/>
    <n v="10"/>
    <s v="Materiales y suministros - Otros artículos manufacturados n. C. P."/>
    <s v="CARRO ASPIRADOR 12 RUEDAS XX CM LARGO PARA PISCINAS"/>
    <n v="47121815"/>
    <s v="Mínima cuantía"/>
    <n v="5"/>
    <n v="3"/>
    <n v="1"/>
    <n v="150000"/>
    <s v="UNIDAD"/>
    <s v=""/>
  </r>
  <r>
    <x v="33"/>
    <s v="02-02-01-003-006-02"/>
    <n v="10"/>
    <s v="Materiales y suministros - Otros productos de caucho"/>
    <s v="ESPONJA PARA BALDOSAS PISCINA (PAQUETE POR 2)"/>
    <n v="47131603"/>
    <s v="Mínima cuantía"/>
    <n v="5"/>
    <n v="3"/>
    <n v="12"/>
    <n v="180000"/>
    <s v="UNIDAD"/>
    <s v=""/>
  </r>
  <r>
    <x v="33"/>
    <s v="02-02-01-004-002"/>
    <n v="10"/>
    <s v="Materiales y suministros - Productos metálicos elaborados (excepto maquinaria y equipo)"/>
    <s v="JUEGO DE DESTORNILLADORES"/>
    <n v="27111728"/>
    <s v="Mínima cuantía"/>
    <n v="5"/>
    <n v="3"/>
    <n v="2"/>
    <n v="59800"/>
    <s v="UNIDAD"/>
    <s v=""/>
  </r>
  <r>
    <x v="33"/>
    <s v="02-02-01-004-002"/>
    <n v="10"/>
    <s v="Materiales y suministros - Productos metálicos elaborados (excepto maquinaria y equipo)"/>
    <s v="ESCALERA DE 8 PASOS EN TIJERA"/>
    <n v="30191501"/>
    <s v="Mínima cuantía"/>
    <n v="5"/>
    <n v="3"/>
    <n v="1"/>
    <n v="250000"/>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MULTIAMPERIMETRO"/>
    <n v="41113601"/>
    <s v="Mínima cuantía"/>
    <n v="5"/>
    <n v="3"/>
    <n v="1"/>
    <n v="255900"/>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DETECTOR DE FUGAS"/>
    <n v="41111932"/>
    <s v="Mínima cuantía"/>
    <n v="5"/>
    <n v="3"/>
    <n v="1"/>
    <n v="989900"/>
    <s v="UNIDAD"/>
    <s v=""/>
  </r>
  <r>
    <x v="33"/>
    <s v="02-02-01-004-002"/>
    <n v="10"/>
    <s v="Materiales y suministros - Productos metálicos elaborados (excepto maquinaria y equipo)"/>
    <s v="BOQUILLA DOBLE"/>
    <n v="27111522"/>
    <s v="Mínima cuantía"/>
    <n v="5"/>
    <n v="3"/>
    <n v="1"/>
    <n v="312600"/>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MANOMETRO DE R-22"/>
    <n v="60104707"/>
    <s v="Mínima cuantía"/>
    <n v="5"/>
    <n v="3"/>
    <n v="1"/>
    <n v="245500"/>
    <s v="UNIDAD"/>
    <s v=""/>
  </r>
  <r>
    <x v="33"/>
    <s v="02-02-01-004-002"/>
    <n v="10"/>
    <s v="Materiales y suministros - Productos metálicos elaborados (excepto maquinaria y equipo)"/>
    <s v="PINZA CORTA CAPILAR"/>
    <n v="27112103"/>
    <s v="Mínima cuantía"/>
    <n v="5"/>
    <n v="3"/>
    <n v="1"/>
    <n v="25000"/>
    <s v="UNIDAD"/>
    <s v=""/>
  </r>
  <r>
    <x v="33"/>
    <s v="02-02-01-004-002"/>
    <n v="10"/>
    <s v="Materiales y suministros - Productos metálicos elaborados (excepto maquinaria y equipo)"/>
    <s v="DOBLA TUBOS  1/4, 4/16, 3/8"/>
    <n v="27112503"/>
    <s v="Mínima cuantía"/>
    <n v="5"/>
    <n v="3"/>
    <n v="1"/>
    <n v="22800"/>
    <s v="UNIDAD"/>
    <s v=""/>
  </r>
  <r>
    <x v="33"/>
    <s v="02-02-01-004-002"/>
    <n v="10"/>
    <s v="Materiales y suministros - Productos metálicos elaborados (excepto maquinaria y equipo)"/>
    <s v="DOBLA TUBOS  1/2"/>
    <n v="27112503"/>
    <s v="Mínima cuantía"/>
    <n v="5"/>
    <n v="3"/>
    <n v="1"/>
    <n v="59900"/>
    <s v="UNIDAD"/>
    <s v=""/>
  </r>
  <r>
    <x v="33"/>
    <s v="02-02-01-004-002"/>
    <n v="10"/>
    <s v="Materiales y suministros - Productos metálicos elaborados (excepto maquinaria y equipo)"/>
    <s v="DOBLA TUBOS DE 5/8"/>
    <n v="27112503"/>
    <s v="Mínima cuantía"/>
    <n v="5"/>
    <n v="3"/>
    <n v="1"/>
    <n v="88900"/>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PINZA AMPERIMETRICA UNI"/>
    <n v="41113601"/>
    <s v="Mínima cuantía"/>
    <n v="5"/>
    <n v="3"/>
    <n v="1"/>
    <n v="350800"/>
    <s v="UNIDAD"/>
    <s v=""/>
  </r>
  <r>
    <x v="33"/>
    <s v="02-01-01-004-003-02"/>
    <n v="10"/>
    <s v="Activos fijos - Bombas, compresores, motores de fuerza hidráulica y motores de potencia neumática y válvulas y sus partes y piezas"/>
    <s v="BOMBA DE VACIO 5 CABALLOS"/>
    <n v="40151601"/>
    <s v="Mínima cuantía"/>
    <n v="5"/>
    <n v="3"/>
    <n v="1"/>
    <n v="2220000"/>
    <s v="UNIDAD"/>
    <s v=""/>
  </r>
  <r>
    <x v="33"/>
    <s v="02-02-01-004-002"/>
    <n v="10"/>
    <s v="Materiales y suministros - Productos metálicos elaborados (excepto maquinaria y equipo)"/>
    <s v="CAJA DE HERRAMIENTAS"/>
    <n v="24112401"/>
    <s v="Mínima cuantía"/>
    <n v="5"/>
    <n v="3"/>
    <n v="1"/>
    <n v="274500"/>
    <s v="UNIDAD"/>
    <s v=""/>
  </r>
  <r>
    <x v="33"/>
    <s v="02-02-01-003-004-01"/>
    <n v="10"/>
    <s v="Materiales y suministros - Químicos orgánicos básicos"/>
    <s v="GAS REFRIGERANTE R - 22"/>
    <n v="24131513"/>
    <s v="Mínima cuantía"/>
    <n v="5"/>
    <n v="3"/>
    <n v="8"/>
    <n v="3040000"/>
    <s v="PIPETA"/>
    <s v=""/>
  </r>
  <r>
    <x v="33"/>
    <s v="02-02-01-004-006-02"/>
    <n v="10"/>
    <s v="Materiales y suministros - Aparatos de control eléctrico y distribución de electricidad y sus partes y piezas"/>
    <s v="SUPRESORES PICOS VOLTAJE 110 PARA A.A. DE 10 A 20 AMPERIOS"/>
    <n v="39121635"/>
    <s v="Mínima cuantía"/>
    <n v="5"/>
    <n v="3"/>
    <n v="20"/>
    <n v="1300000"/>
    <s v="UNIDAD"/>
    <s v=""/>
  </r>
  <r>
    <x v="33"/>
    <s v="02-02-01-004-006-02"/>
    <n v="10"/>
    <s v="Materiales y suministros - Aparatos de control eléctrico y distribución de electricidad y sus partes y piezas"/>
    <s v="SUPRESORES PICOS VOLTAJE 220 PARA A.A. DE 30 AMPERIOS"/>
    <n v="39121635"/>
    <s v="Mínima cuantía"/>
    <n v="5"/>
    <n v="3"/>
    <n v="20"/>
    <n v="1500000"/>
    <s v="UNIDAD"/>
    <s v=""/>
  </r>
  <r>
    <x v="33"/>
    <s v="02-02-01-002-007"/>
    <n v="10"/>
    <s v="Materiales y suministros - Artículos textiles (excepto prendas de vestir)"/>
    <s v="SABANA RESORTADA SENCILLA "/>
    <n v="52121509"/>
    <s v="Mínima cuantía"/>
    <n v="5"/>
    <n v="3"/>
    <n v="15"/>
    <n v="534000"/>
    <s v="UNIDAD"/>
    <s v=""/>
  </r>
  <r>
    <x v="33"/>
    <s v="02-02-01-002-007"/>
    <n v="10"/>
    <s v="Materiales y suministros - Artículos textiles (excepto prendas de vestir)"/>
    <s v="SABANA PLANA DOBLE CON ESCUDO BORDADO "/>
    <n v="52121509"/>
    <s v="Mínima cuantía"/>
    <n v="5"/>
    <n v="3"/>
    <n v="5"/>
    <n v="217850"/>
    <s v="UNIDAD"/>
    <s v=""/>
  </r>
  <r>
    <x v="33"/>
    <s v="02-02-01-002-007"/>
    <n v="10"/>
    <s v="Materiales y suministros - Artículos textiles (excepto prendas de vestir)"/>
    <s v="SABANA PLANA SENCILLA CON ESCUDO BORDADO  "/>
    <n v="52121509"/>
    <s v="Mínima cuantía"/>
    <n v="5"/>
    <n v="3"/>
    <n v="15"/>
    <n v="584250"/>
    <s v="UNIDAD"/>
    <s v=""/>
  </r>
  <r>
    <x v="33"/>
    <s v="02-02-01-002-007"/>
    <n v="10"/>
    <s v="Materiales y suministros - Artículos textiles (excepto prendas de vestir)"/>
    <s v="SABANA PLANA DOBLE CON ESCUDO BORDADO "/>
    <n v="52121512"/>
    <s v="Mínima cuantía"/>
    <n v="5"/>
    <n v="3"/>
    <n v="5"/>
    <n v="62500"/>
    <s v="UNIDAD"/>
    <s v=""/>
  </r>
  <r>
    <x v="33"/>
    <s v="02-02-01-002-007"/>
    <n v="10"/>
    <s v="Materiales y suministros - Artículos textiles (excepto prendas de vestir)"/>
    <s v="EDREDON SENCILLO "/>
    <n v="52121502"/>
    <s v="Mínima cuantía"/>
    <n v="5"/>
    <n v="3"/>
    <n v="15"/>
    <n v="1425000"/>
    <s v="UNIDAD"/>
    <s v=""/>
  </r>
  <r>
    <x v="33"/>
    <s v="02-02-01-002-007"/>
    <n v="10"/>
    <s v="Materiales y suministros - Artículos textiles (excepto prendas de vestir)"/>
    <s v="TOALLA TOCADOR  CON ESCUDO BORDADO "/>
    <n v="52121704"/>
    <s v="Mínima cuantía"/>
    <n v="5"/>
    <n v="3"/>
    <n v="10"/>
    <n v="500000"/>
    <s v="UNIDAD"/>
    <s v=""/>
  </r>
  <r>
    <x v="33"/>
    <s v="02-02-01-003-004-01"/>
    <n v="10"/>
    <s v="Materiales y suministros - Químicos orgánicos básicos"/>
    <s v="ALCOHOL INDUSTRIAL NO ETILICO (para samovar)"/>
    <n v="12352104"/>
    <s v="Mínima cuantía"/>
    <n v="5"/>
    <n v="3"/>
    <n v="30"/>
    <n v="2400000"/>
    <s v="GALON"/>
    <s v=""/>
  </r>
  <r>
    <x v="33"/>
    <s v="02-02-01-003-005-03"/>
    <n v="10"/>
    <s v="Materiales y suministros - Jabón, preparados para limpieza, perfumes y preparados de tocador"/>
    <s v="AMBIENTADOR  ESPRAY "/>
    <n v="47131800"/>
    <s v="Mínima cuantía"/>
    <n v="5"/>
    <n v="3"/>
    <n v="10"/>
    <n v="120000"/>
    <s v="UNIDAD"/>
    <s v=""/>
  </r>
  <r>
    <x v="33"/>
    <s v="02-02-01-003-005-03"/>
    <n v="10"/>
    <s v="Materiales y suministros - Jabón, preparados para limpieza, perfumes y preparados de tocador"/>
    <s v="AMBIENTADOR PARA VEHICULOS"/>
    <n v="47131800"/>
    <s v="Mínima cuantía"/>
    <n v="5"/>
    <n v="3"/>
    <n v="8"/>
    <n v="120000"/>
    <s v="UNIDAD"/>
    <s v=""/>
  </r>
  <r>
    <x v="33"/>
    <s v="02-02-01-003-005-03"/>
    <n v="10"/>
    <s v="Materiales y suministros - Jabón, preparados para limpieza, perfumes y preparados de tocador"/>
    <s v="AMBIENTADOR PISO"/>
    <n v="47131800"/>
    <s v="Mínima cuantía"/>
    <n v="5"/>
    <n v="3"/>
    <n v="36"/>
    <n v="432000"/>
    <s v="GALON"/>
    <s v=""/>
  </r>
  <r>
    <x v="33"/>
    <s v="02-02-01-003-005-03"/>
    <n v="10"/>
    <s v="Materiales y suministros - Jabón, preparados para limpieza, perfumes y preparados de tocador"/>
    <s v="BLANQUEADOR X 3000 CC "/>
    <n v="47131807"/>
    <s v="Mínima cuantía"/>
    <n v="5"/>
    <n v="3"/>
    <n v="30"/>
    <n v="300000"/>
    <s v="UNIDAD"/>
    <s v=""/>
  </r>
  <r>
    <x v="33"/>
    <s v="02-02-01-003-006-04"/>
    <n v="10"/>
    <s v="Materiales y suministros - Productos de empaque y envasado, de plástico"/>
    <s v="BOLSA BASURA PEQUEÑA ROJA X 6 "/>
    <n v="47121701"/>
    <s v="Mínima cuantía"/>
    <n v="5"/>
    <n v="3"/>
    <n v="20"/>
    <n v="32000"/>
    <s v="PAQUETE "/>
    <s v=""/>
  </r>
  <r>
    <x v="33"/>
    <s v="02-02-01-003-006-04"/>
    <n v="10"/>
    <s v="Materiales y suministros - Productos de empaque y envasado, de plástico"/>
    <s v="BOLSA PLASTICA PAPELERA 40*60 GRIS *6"/>
    <n v="47121701"/>
    <s v="Mínima cuantía"/>
    <n v="5"/>
    <n v="3"/>
    <n v="40"/>
    <n v="52000"/>
    <s v="PAQUETE "/>
    <s v=""/>
  </r>
  <r>
    <x v="33"/>
    <s v="02-02-01-003-006-04"/>
    <n v="10"/>
    <s v="Materiales y suministros - Productos de empaque y envasado, de plástico"/>
    <s v="BOLSA PLASTICA PAPELERA 40*60 VERDE *6"/>
    <n v="47121701"/>
    <s v="Mínima cuantía"/>
    <n v="5"/>
    <n v="3"/>
    <n v="35"/>
    <n v="43750"/>
    <s v="PAQUETE "/>
    <s v=""/>
  </r>
  <r>
    <x v="33"/>
    <s v="02-02-01-003-005-03"/>
    <n v="10"/>
    <s v="Materiales y suministros - Jabón, preparados para limpieza, perfumes y preparados de tocador"/>
    <s v="JABON LIQUIDO ANTIBACTERIAL *4000 ml"/>
    <n v="53131608"/>
    <s v="Mínima cuantía"/>
    <n v="5"/>
    <n v="3"/>
    <n v="20"/>
    <n v="640000"/>
    <s v="UNIDAD"/>
    <s v=""/>
  </r>
  <r>
    <x v="33"/>
    <s v="02-02-01-003-005-03"/>
    <n v="10"/>
    <s v="Materiales y suministros - Jabón, preparados para limpieza, perfumes y preparados de tocador"/>
    <s v="JABON LIQUIDO PARA LAVADORA"/>
    <n v="47131811"/>
    <s v="Mínima cuantía"/>
    <n v="5"/>
    <n v="3"/>
    <n v="50"/>
    <n v="1150000"/>
    <s v="GALON"/>
    <s v=""/>
  </r>
  <r>
    <x v="33"/>
    <s v="02-02-01-003-005-03"/>
    <n v="10"/>
    <s v="Materiales y suministros - Jabón, preparados para limpieza, perfumes y preparados de tocador"/>
    <s v="LIMPIA VIDRIOS"/>
    <n v="47131824"/>
    <s v="Mínima cuantía"/>
    <n v="5"/>
    <n v="3"/>
    <n v="3"/>
    <n v="39000"/>
    <s v="GALON"/>
    <s v=""/>
  </r>
  <r>
    <x v="33"/>
    <s v="02-02-01-003-002-01"/>
    <n v="10"/>
    <s v="Materiales y suministros - Pasta de papel, papel y cartón"/>
    <s v="PAPEL HIGIENICO DOBLE HOJA BLAN 40M 3 E x 48 rollos"/>
    <n v="14111704"/>
    <s v="Mínima cuantía"/>
    <n v="5"/>
    <n v="3"/>
    <n v="2"/>
    <n v="84000"/>
    <s v="PAQUETE"/>
    <s v=""/>
  </r>
  <r>
    <x v="33"/>
    <s v="02-02-01-003-002-01"/>
    <n v="10"/>
    <s v="Materiales y suministros - Pasta de papel, papel y cartón"/>
    <s v="PAPEL TOALLA DISPENSADOR * 130MTS"/>
    <n v="47131502"/>
    <s v="Mínima cuantía"/>
    <n v="5"/>
    <n v="3"/>
    <n v="40"/>
    <n v="1280000"/>
    <s v="ROLLO"/>
    <s v=""/>
  </r>
  <r>
    <x v="33"/>
    <s v="02-02-01-003-004-02"/>
    <n v="10"/>
    <s v="Materiales y suministros - Productos químicos inorgánicos básicos n. C. P."/>
    <s v="SODA CAUSTICA PARA TUBERIAS PVC X 350GR "/>
    <n v="47131819"/>
    <s v="Mínima cuantía"/>
    <n v="5"/>
    <n v="3"/>
    <n v="5"/>
    <n v="60000"/>
    <s v="UNIDAD"/>
    <s v=""/>
  </r>
  <r>
    <x v="33"/>
    <s v="02-02-01-003-005-03"/>
    <n v="10"/>
    <s v="Materiales y suministros - Jabón, preparados para limpieza, perfumes y preparados de tocador"/>
    <s v="SUAVIZANTE PARA ROPA * 3000"/>
    <n v="47131811"/>
    <s v="Mínima cuantía"/>
    <n v="5"/>
    <n v="3"/>
    <n v="20"/>
    <n v="332200"/>
    <s v="UNIDAD"/>
    <s v=""/>
  </r>
  <r>
    <x v="33"/>
    <s v="02-02-01-003-008-09"/>
    <n v="10"/>
    <s v="Materiales y suministros - Otros artículos manufacturados n. C. P."/>
    <s v="TRAPEROS "/>
    <n v="47131618"/>
    <s v="Mínima cuantía"/>
    <n v="5"/>
    <n v="3"/>
    <n v="70"/>
    <n v="280000"/>
    <s v="UNIDAD"/>
    <s v=""/>
  </r>
  <r>
    <x v="33"/>
    <s v="02-02-01-003-005-03"/>
    <n v="10"/>
    <s v="Materiales y suministros - Jabón, preparados para limpieza, perfumes y preparados de tocador"/>
    <s v="LIMPIADOR DESENGRASANTE "/>
    <n v="47131821"/>
    <s v="Mínima cuantía"/>
    <n v="5"/>
    <n v="3"/>
    <n v="5"/>
    <n v="415000"/>
    <s v="UNIDAD"/>
    <s v=""/>
  </r>
  <r>
    <x v="33"/>
    <s v="02-02-01-003-005-01"/>
    <n v="10"/>
    <s v="Materiales y suministros - Pinturas y barnices y productos relacionados; colores para la pintura artística; tintas"/>
    <s v="TÓNER HP 05A (CE505A)"/>
    <n v="44103103"/>
    <s v="Mínima cuantía"/>
    <n v="5"/>
    <n v="3"/>
    <n v="2"/>
    <n v="692000"/>
    <s v="UNIDAD"/>
    <s v=""/>
  </r>
  <r>
    <x v="33"/>
    <s v="02-02-01-003-005-01"/>
    <n v="10"/>
    <s v="Materiales y suministros - Pinturas y barnices y productos relacionados; colores para la pintura artística; tintas"/>
    <s v="TÓNER HP 305A (CE410A)"/>
    <n v="44103103"/>
    <s v="Mínima cuantía"/>
    <n v="5"/>
    <n v="3"/>
    <n v="1"/>
    <n v="485000"/>
    <s v="UNIDAD"/>
    <s v=""/>
  </r>
  <r>
    <x v="33"/>
    <s v="02-02-01-003-005-01"/>
    <n v="10"/>
    <s v="Materiales y suministros - Pinturas y barnices y productos relacionados; colores para la pintura artística; tintas"/>
    <s v="TÓNER HP 305A (CE411A)"/>
    <n v="44103103"/>
    <s v="Mínima cuantía"/>
    <n v="5"/>
    <n v="3"/>
    <n v="1"/>
    <n v="485000"/>
    <s v="UNIDAD"/>
    <s v=""/>
  </r>
  <r>
    <x v="33"/>
    <s v="02-02-01-003-005-01"/>
    <n v="10"/>
    <s v="Materiales y suministros - Pinturas y barnices y productos relacionados; colores para la pintura artística; tintas"/>
    <s v="TÓNER HP 305A (CE412A)"/>
    <n v="44103103"/>
    <s v="Mínima cuantía"/>
    <n v="5"/>
    <n v="3"/>
    <n v="1"/>
    <n v="485000"/>
    <s v="UNIDAD"/>
    <s v=""/>
  </r>
  <r>
    <x v="33"/>
    <s v="02-02-01-003-005-01"/>
    <n v="10"/>
    <s v="Materiales y suministros - Pinturas y barnices y productos relacionados; colores para la pintura artística; tintas"/>
    <s v="TÓNER HP 305A (CE413A)"/>
    <n v="44103103"/>
    <s v="Mínima cuantía"/>
    <n v="5"/>
    <n v="3"/>
    <n v="1"/>
    <n v="485000"/>
    <s v="UNIDAD"/>
    <s v=""/>
  </r>
  <r>
    <x v="33"/>
    <s v="02-02-01-003-005-01"/>
    <n v="10"/>
    <s v="Materiales y suministros - Pinturas y barnices y productos relacionados; colores para la pintura artística; tintas"/>
    <s v="TÓNER LEXMARK T650 H11L"/>
    <n v="44103103"/>
    <s v="Mínima cuantía"/>
    <n v="5"/>
    <n v="3"/>
    <n v="12"/>
    <n v="16800000"/>
    <s v="UNIDAD"/>
    <s v=""/>
  </r>
  <r>
    <x v="33"/>
    <s v="02-01-01-004-008-01"/>
    <n v="10"/>
    <s v="Activos fijos - Aparatos médicos y quirúrgicos y aparatos ortésicos y protésicos"/>
    <s v="UNIDAD ODONTOLOGICA PORTATIL"/>
    <n v="95141903"/>
    <s v="Mínima cuantía"/>
    <n v="5"/>
    <n v="2"/>
    <n v="1"/>
    <n v="2000000"/>
    <s v="UNIDAD"/>
    <s v=""/>
  </r>
  <r>
    <x v="33"/>
    <s v="02-02-01-004-008-01"/>
    <n v="10"/>
    <s v="Materiales y suministros - Aparatos médicos y quirúrgicos y aparatos ortésicos y protésicos"/>
    <s v="CAMILLA CON ESTRIBOS PARA GINECOLOGIA"/>
    <n v="42192200"/>
    <s v="Mínima cuantía"/>
    <n v="5"/>
    <n v="2"/>
    <n v="1"/>
    <n v="700000"/>
    <s v="UNIDAD"/>
    <s v=""/>
  </r>
  <r>
    <x v="33"/>
    <s v="02-01-01-003-008-01-2"/>
    <n v="10"/>
    <s v="Activos fijos - Muebles, del tipo utilizado en oficinas"/>
    <s v="ARCHIVADOR FOLDERAMA"/>
    <n v="56101700"/>
    <s v="Mínima cuantía"/>
    <n v="5"/>
    <n v="2"/>
    <n v="1"/>
    <n v="2000000"/>
    <s v="UNIDAD"/>
    <s v=""/>
  </r>
  <r>
    <x v="33"/>
    <s v="02-02-01-003-004-01"/>
    <n v="10"/>
    <s v="Materiales y suministros - Químicos orgánicos básicos"/>
    <s v="REFRIGERANTE R-410A"/>
    <n v="24131513"/>
    <s v="Mínima cuantía"/>
    <n v="5"/>
    <n v="2"/>
    <n v="4"/>
    <n v="1800000"/>
    <s v="UNIDAD"/>
    <s v=""/>
  </r>
  <r>
    <x v="33"/>
    <s v="02-02-01-004-002"/>
    <n v="10"/>
    <s v="Materiales y suministros - Productos metálicos elaborados (excepto maquinaria y equipo)"/>
    <s v="TRANSMISION TECOMEC 143R-II CH"/>
    <n v="31162800"/>
    <s v="Mínima cuantía"/>
    <n v="5"/>
    <n v="2"/>
    <n v="5"/>
    <n v="1730000"/>
    <s v="UNIDAD"/>
    <s v=""/>
  </r>
  <r>
    <x v="33"/>
    <s v="02-02-01-004-002"/>
    <n v="10"/>
    <s v="Materiales y suministros - Productos metálicos elaborados (excepto maquinaria y equipo)"/>
    <s v="MANDO DE ACELERADOR COMPLETO 142R G"/>
    <n v="31162807"/>
    <s v="Mínima cuantía"/>
    <n v="5"/>
    <n v="2"/>
    <n v="10"/>
    <n v="2450000"/>
    <s v="UNIDAD"/>
    <s v=""/>
  </r>
  <r>
    <x v="33"/>
    <s v="02-02-01-004-002"/>
    <n v="10"/>
    <s v="Materiales y suministros - Productos metálicos elaborados (excepto maquinaria y equipo)"/>
    <s v="EJE LARGO PARA EL TUBO 143 R-II-236R-54"/>
    <n v="31162800"/>
    <s v="Mínima cuantía"/>
    <n v="5"/>
    <n v="2"/>
    <n v="4"/>
    <n v="408000"/>
    <s v="UNIDAD"/>
    <s v=""/>
  </r>
  <r>
    <x v="33"/>
    <s v="02-02-01-003-006-09"/>
    <n v="10"/>
    <s v="Materiales y suministros - Otros productos plásticos"/>
    <s v="YOYO AUTOMATICO 14R-II"/>
    <n v="31162800"/>
    <s v="Mínima cuantía"/>
    <n v="5"/>
    <n v="2"/>
    <n v="10"/>
    <n v="210000"/>
    <s v="UNIDAD"/>
    <s v=""/>
  </r>
  <r>
    <x v="33"/>
    <s v="02-02-01-004-002"/>
    <n v="10"/>
    <s v="Materiales y suministros - Productos metálicos elaborados (excepto maquinaria y equipo)"/>
    <s v="CINTA AUTOMATICO GUADAÑA 142R"/>
    <n v="31162800"/>
    <s v="Mínima cuantía"/>
    <n v="5"/>
    <n v="2"/>
    <n v="10"/>
    <n v="350000"/>
    <s v="UNIDAD"/>
    <s v=""/>
  </r>
  <r>
    <x v="33"/>
    <s v="02-02-01-004-002"/>
    <n v="10"/>
    <s v="Materiales y suministros - Productos metálicos elaborados (excepto maquinaria y equipo)"/>
    <s v="TRINKETE DE AUTOMATICO 142R"/>
    <n v="31152209"/>
    <s v="Mínima cuantía"/>
    <n v="5"/>
    <n v="2"/>
    <n v="10"/>
    <n v="220000"/>
    <s v="UNIDAD"/>
    <s v=""/>
  </r>
  <r>
    <x v="33"/>
    <s v="02-02-01-003-006-09"/>
    <n v="10"/>
    <s v="Materiales y suministros - Otros productos plásticos"/>
    <s v="BUJES PARA TRINQUETE DE AUTOMATICO"/>
    <n v="31171605"/>
    <s v="Mínima cuantía"/>
    <n v="5"/>
    <n v="2"/>
    <n v="10"/>
    <n v="220000"/>
    <s v="UNIDAD"/>
    <s v=""/>
  </r>
  <r>
    <x v="33"/>
    <s v="02-02-01-004-002"/>
    <n v="10"/>
    <s v="Materiales y suministros - Productos metálicos elaborados (excepto maquinaria y equipo)"/>
    <s v="BUJIA PARA /MOTOSIERRAS Y GUADAÑAS"/>
    <n v="26101732"/>
    <s v="Mínima cuantía"/>
    <n v="5"/>
    <n v="2"/>
    <n v="10"/>
    <n v="60000"/>
    <s v="UNIDAD"/>
    <s v=""/>
  </r>
  <r>
    <x v="33"/>
    <s v="02-02-01-004-002"/>
    <n v="10"/>
    <s v="Materiales y suministros - Productos metálicos elaborados (excepto maquinaria y equipo)"/>
    <s v="CUCHILLA POWER HUECO GRAND 35X1&quot;"/>
    <n v="31162800"/>
    <s v="Mínima cuantía"/>
    <n v="5"/>
    <n v="2"/>
    <n v="20"/>
    <n v="210000"/>
    <s v="UNIDAD"/>
    <s v=""/>
  </r>
  <r>
    <x v="33"/>
    <s v="02-02-01-004-002"/>
    <n v="10"/>
    <s v="Materiales y suministros - Productos metálicos elaborados (excepto maquinaria y equipo)"/>
    <s v="PATIN METALICO GUADAÑA FS 160-220-280"/>
    <n v="31162800"/>
    <s v="Mínima cuantía"/>
    <n v="5"/>
    <n v="2"/>
    <n v="10"/>
    <n v="150000"/>
    <s v="UNIDAD"/>
    <s v=""/>
  </r>
  <r>
    <x v="33"/>
    <s v="02-02-01-004-002"/>
    <n v="10"/>
    <s v="Materiales y suministros - Productos metálicos elaborados (excepto maquinaria y equipo)"/>
    <s v="TUERCA CUCHILLA GUADAÑADORA 142R 6"/>
    <n v="31161719"/>
    <s v="Mínima cuantía"/>
    <n v="5"/>
    <n v="2"/>
    <n v="20"/>
    <n v="160000"/>
    <s v="UNIDAD"/>
    <s v=""/>
  </r>
  <r>
    <x v="33"/>
    <s v="02-02-01-003-005-05"/>
    <n v="10"/>
    <s v="Materiales y suministros - Fibras textiles manufacturadas"/>
    <s v="ROLLO NAILON REDONDO 24 LB 3,3 NEGRO 1 X 1.035 MTS"/>
    <n v="31152102"/>
    <s v="Mínima cuantía"/>
    <n v="5"/>
    <n v="2"/>
    <n v="1"/>
    <n v="3803"/>
    <s v="UNIDAD"/>
    <s v=""/>
  </r>
  <r>
    <x v="33"/>
    <s v="02-02-01-004-002"/>
    <n v="10"/>
    <s v="Materiales y suministros - Productos metálicos elaborados (excepto maquinaria y equipo)"/>
    <s v="CAMPANA ZAPATA GUADAÑA 143R-II - 543R"/>
    <n v="31162800"/>
    <s v="Mínima cuantía"/>
    <n v="5"/>
    <n v="2"/>
    <n v="5"/>
    <n v="570000"/>
    <s v="UNIDAD"/>
    <s v=""/>
  </r>
  <r>
    <x v="33"/>
    <s v="02-02-01-004-002"/>
    <n v="10"/>
    <s v="Materiales y suministros - Productos metálicos elaborados (excepto maquinaria y equipo)"/>
    <s v="JUEGO ZAPATA 143R-II - 253RB -553RBX"/>
    <n v="31162800"/>
    <s v="Mínima cuantía"/>
    <n v="5"/>
    <n v="2"/>
    <n v="5"/>
    <n v="540000"/>
    <s v="UNIDAD"/>
    <s v=""/>
  </r>
  <r>
    <x v="33"/>
    <s v="02-02-01-003-006-09"/>
    <n v="10"/>
    <s v="Materiales y suministros - Otros productos plásticos"/>
    <s v="EMPAQUES CARBURADOR COMPLETO GUADAÑA"/>
    <n v="31181701"/>
    <s v="Mínima cuantía"/>
    <n v="5"/>
    <n v="2"/>
    <n v="10"/>
    <n v="480000"/>
    <s v="UNIDAD"/>
    <s v=""/>
  </r>
  <r>
    <x v="33"/>
    <s v="02-02-01-004-002"/>
    <n v="10"/>
    <s v="Materiales y suministros - Productos metálicos elaborados (excepto maquinaria y equipo)"/>
    <s v="TUBO PARA EJE LARGO 143 R-II-236R-54"/>
    <n v="31162800"/>
    <s v="Mínima cuantía"/>
    <n v="5"/>
    <n v="2"/>
    <n v="4"/>
    <n v="860000"/>
    <s v="UNIDAD"/>
    <s v=""/>
  </r>
  <r>
    <x v="33"/>
    <s v="02-02-02-008-003-04-4"/>
    <n v="10"/>
    <s v="Adquisición de servicios - Servicios de ensayo y análisis técnicos"/>
    <s v="REVISIONES TECNICO MECANICAS"/>
    <n v="78181505"/>
    <s v="Solicitud de información a los Proveedores"/>
    <n v="5"/>
    <n v="2"/>
    <n v="1"/>
    <n v="2500000"/>
    <s v="GLOBAL"/>
    <s v=""/>
  </r>
  <r>
    <x v="33"/>
    <s v="02-02-01-004-006-02"/>
    <n v="10"/>
    <s v="Materiales y suministros - Aparatos de control eléctrico y distribución de electricidad y sus partes y piezas"/>
    <s v="CAPACITOR 25 +5 MF ( 3 CABEZAS)"/>
    <n v="39121600"/>
    <s v="Mínima cuantía"/>
    <n v="5"/>
    <n v="2"/>
    <n v="12"/>
    <n v="210000"/>
    <s v="UNIDAD"/>
    <s v=""/>
  </r>
  <r>
    <x v="33"/>
    <s v="02-02-01-004-006-02"/>
    <n v="10"/>
    <s v="Materiales y suministros - Aparatos de control eléctrico y distribución de electricidad y sus partes y piezas"/>
    <s v="CAPACITOR 35+5 MF  ( 3 CABEZAS)"/>
    <n v="39121600"/>
    <s v="Mínima cuantía"/>
    <n v="5"/>
    <n v="2"/>
    <n v="12"/>
    <n v="264000"/>
    <s v="UNIDAD"/>
    <s v=""/>
  </r>
  <r>
    <x v="33"/>
    <s v="02-02-01-004-006-02"/>
    <n v="10"/>
    <s v="Materiales y suministros - Aparatos de control eléctrico y distribución de electricidad y sus partes y piezas"/>
    <s v="CAPACITOR 40+5 MF  ( 3 CABEZAS)"/>
    <n v="39121600"/>
    <s v="Mínima cuantía"/>
    <n v="5"/>
    <n v="2"/>
    <n v="12"/>
    <n v="300000"/>
    <s v="UNIDAD"/>
    <s v=""/>
  </r>
  <r>
    <x v="33"/>
    <s v="02-02-01-004-006-02"/>
    <n v="10"/>
    <s v="Materiales y suministros - Aparatos de control eléctrico y distribución de electricidad y sus partes y piezas"/>
    <s v="CAPACITOR 45+5 MF  ( 3 CABEZAS)"/>
    <n v="39121600"/>
    <s v="Mínima cuantía"/>
    <n v="5"/>
    <n v="2"/>
    <n v="12"/>
    <n v="300000"/>
    <s v="UNIDAD"/>
    <s v=""/>
  </r>
  <r>
    <x v="33"/>
    <s v="02-02-01-004-006-02"/>
    <n v="10"/>
    <s v="Materiales y suministros - Aparatos de control eléctrico y distribución de electricidad y sus partes y piezas"/>
    <s v="CAPACITOR 50+5 MF  ( 3 CABEZAS)"/>
    <n v="39121600"/>
    <s v="Mínima cuantía"/>
    <n v="5"/>
    <n v="2"/>
    <n v="12"/>
    <n v="300000"/>
    <s v="UNIDAD"/>
    <s v=""/>
  </r>
  <r>
    <x v="33"/>
    <s v="02-02-01-004-006-02"/>
    <n v="10"/>
    <s v="Materiales y suministros - Aparatos de control eléctrico y distribución de electricidad y sus partes y piezas"/>
    <s v="CAPACITOR 60   ( 3 CABEZAS)"/>
    <n v="39121600"/>
    <s v="Mínima cuantía"/>
    <n v="5"/>
    <n v="2"/>
    <n v="12"/>
    <n v="336000"/>
    <s v="UNIDAD"/>
    <s v=""/>
  </r>
  <r>
    <x v="33"/>
    <s v="02-02-01-004-006-02"/>
    <n v="10"/>
    <s v="Materiales y suministros - Aparatos de control eléctrico y distribución de electricidad y sus partes y piezas"/>
    <s v="CONDENSADOR 1,5 MF"/>
    <n v="39121600"/>
    <s v="Mínima cuantía"/>
    <n v="5"/>
    <n v="2"/>
    <n v="12"/>
    <n v="30000"/>
    <s v="UNIDAD"/>
    <s v=""/>
  </r>
  <r>
    <x v="33"/>
    <s v="02-02-01-004-006-02"/>
    <n v="10"/>
    <s v="Materiales y suministros - Aparatos de control eléctrico y distribución de electricidad y sus partes y piezas"/>
    <s v="CONDENSADOR 2 MF"/>
    <n v="39121600"/>
    <s v="Mínima cuantía"/>
    <n v="5"/>
    <n v="2"/>
    <n v="12"/>
    <n v="36000"/>
    <s v="UNIDAD"/>
    <s v=""/>
  </r>
  <r>
    <x v="33"/>
    <s v="02-02-01-004-006-02"/>
    <n v="10"/>
    <s v="Materiales y suministros - Aparatos de control eléctrico y distribución de electricidad y sus partes y piezas"/>
    <s v="CONDENSADOR 0,9 MF"/>
    <n v="39121600"/>
    <s v="Mínima cuantía"/>
    <n v="5"/>
    <n v="2"/>
    <n v="20"/>
    <n v="40000"/>
    <s v="UNIDAD"/>
    <s v=""/>
  </r>
  <r>
    <x v="33"/>
    <s v="02-02-01-004-006-02"/>
    <n v="10"/>
    <s v="Materiales y suministros - Aparatos de control eléctrico y distribución de electricidad y sus partes y piezas"/>
    <s v="CONDENSADOR 5 MF"/>
    <n v="39121600"/>
    <s v="Mínima cuantía"/>
    <n v="5"/>
    <n v="2"/>
    <n v="18"/>
    <n v="90000"/>
    <s v="UNIDAD"/>
    <s v=""/>
  </r>
  <r>
    <x v="33"/>
    <s v="02-02-01-004-006-02"/>
    <n v="10"/>
    <s v="Materiales y suministros - Aparatos de control eléctrico y distribución de electricidad y sus partes y piezas"/>
    <s v="CONTACTOR 32 AMP X 220 VOLT"/>
    <n v="39121600"/>
    <s v="Mínima cuantía"/>
    <n v="5"/>
    <n v="2"/>
    <n v="6"/>
    <n v="360000"/>
    <s v="UNIDAD"/>
    <s v=""/>
  </r>
  <r>
    <x v="33"/>
    <s v="02-02-01-004-006-02"/>
    <n v="10"/>
    <s v="Materiales y suministros - Aparatos de control eléctrico y distribución de electricidad y sus partes y piezas"/>
    <s v="CONTACTOR 60 AMP X 220 VOLT"/>
    <n v="39121600"/>
    <s v="Mínima cuantía"/>
    <n v="5"/>
    <n v="2"/>
    <n v="6"/>
    <n v="480000"/>
    <s v="UNIDAD"/>
    <s v=""/>
  </r>
  <r>
    <x v="33"/>
    <s v="02-02-01-004-006-02"/>
    <n v="10"/>
    <s v="Materiales y suministros - Aparatos de control eléctrico y distribución de electricidad y sus partes y piezas"/>
    <s v="FUSIBLE 1,5 "/>
    <n v="39121600"/>
    <s v="Mínima cuantía"/>
    <n v="5"/>
    <n v="2"/>
    <n v="20"/>
    <n v="60000"/>
    <s v="UNIDAD"/>
    <s v=""/>
  </r>
  <r>
    <x v="33"/>
    <s v="02-02-01-004-006-02"/>
    <n v="10"/>
    <s v="Materiales y suministros - Aparatos de control eléctrico y distribución de electricidad y sus partes y piezas"/>
    <s v="FUSIBLE 5"/>
    <n v="39121600"/>
    <s v="Mínima cuantía"/>
    <n v="5"/>
    <n v="2"/>
    <n v="19"/>
    <n v="76000"/>
    <s v="UNIDAD"/>
    <s v=""/>
  </r>
  <r>
    <x v="33"/>
    <s v="02-02-01-004-006-02"/>
    <n v="10"/>
    <s v="Materiales y suministros - Aparatos de control eléctrico y distribución de electricidad y sus partes y piezas"/>
    <s v="CONECTORES CAJA DE 50 UDS"/>
    <n v="39121600"/>
    <s v="Mínima cuantía"/>
    <n v="5"/>
    <n v="2"/>
    <n v="5"/>
    <n v="210000"/>
    <s v="UNIDAD"/>
    <s v=""/>
  </r>
  <r>
    <x v="33"/>
    <s v="02-02-01-004-002"/>
    <n v="10"/>
    <s v="Materiales y suministros - Productos metálicos elaborados (excepto maquinaria y equipo)"/>
    <s v="TORNILLO 5 mm "/>
    <n v="31162800"/>
    <s v="Mínima cuantía"/>
    <n v="5"/>
    <n v="2"/>
    <n v="3"/>
    <n v="150000"/>
    <s v="UNIDAD"/>
    <s v=""/>
  </r>
  <r>
    <x v="33"/>
    <s v="02-02-01-004-002"/>
    <n v="10"/>
    <s v="Materiales y suministros - Productos metálicos elaborados (excepto maquinaria y equipo)"/>
    <s v="TUERCA 1/4 PARA TUBO DE COBRE"/>
    <n v="31162800"/>
    <s v="Mínima cuantía"/>
    <n v="5"/>
    <n v="2"/>
    <n v="20"/>
    <n v="140000"/>
    <s v="UNIDAD"/>
    <s v=""/>
  </r>
  <r>
    <x v="33"/>
    <s v="02-02-01-004-002"/>
    <n v="10"/>
    <s v="Materiales y suministros - Productos metálicos elaborados (excepto maquinaria y equipo)"/>
    <s v="TUERCA 1/2 PARA TUBO DE COBRE"/>
    <n v="31162800"/>
    <s v="Mínima cuantía"/>
    <n v="5"/>
    <n v="2"/>
    <n v="20"/>
    <n v="140000"/>
    <s v="UNIDAD"/>
    <s v=""/>
  </r>
  <r>
    <x v="33"/>
    <s v="02-02-01-004-002"/>
    <n v="10"/>
    <s v="Materiales y suministros - Productos metálicos elaborados (excepto maquinaria y equipo)"/>
    <s v="TUERCA 3/8 PARA TUBO DE COBRE"/>
    <n v="31162800"/>
    <s v="Mínima cuantía"/>
    <n v="5"/>
    <n v="2"/>
    <n v="20"/>
    <n v="140000"/>
    <s v="UNIDAD"/>
    <s v=""/>
  </r>
  <r>
    <x v="33"/>
    <s v="02-02-01-004-002"/>
    <n v="10"/>
    <s v="Materiales y suministros - Productos metálicos elaborados (excepto maquinaria y equipo)"/>
    <s v="TUERCA 5/8 PARA TUBO DE COBRE"/>
    <n v="31162800"/>
    <s v="Mínima cuantía"/>
    <n v="5"/>
    <n v="2"/>
    <n v="20"/>
    <n v="140000"/>
    <s v="UNIDAD"/>
    <s v=""/>
  </r>
  <r>
    <x v="33"/>
    <s v="02-02-01-004-002"/>
    <n v="10"/>
    <s v="Materiales y suministros - Productos metálicos elaborados (excepto maquinaria y equipo)"/>
    <s v="CONTRATUERCA 1/4 TUBO DE COBRE"/>
    <n v="31162800"/>
    <s v="Mínima cuantía"/>
    <n v="5"/>
    <n v="2"/>
    <n v="20"/>
    <n v="140000"/>
    <s v="UNIDAD"/>
    <s v=""/>
  </r>
  <r>
    <x v="33"/>
    <s v="02-02-01-004-002"/>
    <n v="10"/>
    <s v="Materiales y suministros - Productos metálicos elaborados (excepto maquinaria y equipo)"/>
    <s v="CONTRATUERCA 1/2 TUBO DE COBRE"/>
    <n v="31162800"/>
    <s v="Mínima cuantía"/>
    <n v="5"/>
    <n v="2"/>
    <n v="20"/>
    <n v="140000"/>
    <s v="UNIDAD"/>
    <s v=""/>
  </r>
  <r>
    <x v="33"/>
    <s v="02-02-01-004-002"/>
    <n v="10"/>
    <s v="Materiales y suministros - Productos metálicos elaborados (excepto maquinaria y equipo)"/>
    <s v="CONTRATUERCA 3/8 TUBO DE COBRE"/>
    <n v="31162800"/>
    <s v="Mínima cuantía"/>
    <n v="5"/>
    <n v="2"/>
    <n v="20"/>
    <n v="100000"/>
    <s v="UNIDAD"/>
    <s v=""/>
  </r>
  <r>
    <x v="33"/>
    <s v="02-02-01-004-002"/>
    <n v="10"/>
    <s v="Materiales y suministros - Productos metálicos elaborados (excepto maquinaria y equipo)"/>
    <s v="CONTRATUERCA 5/8 TUBO DE COBRE"/>
    <n v="31162800"/>
    <s v="Mínima cuantía"/>
    <n v="5"/>
    <n v="2"/>
    <n v="20"/>
    <n v="100000"/>
    <s v="UNIDAD"/>
    <s v=""/>
  </r>
  <r>
    <x v="3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CRC 5-56"/>
    <n v="15121500"/>
    <s v="Mínima cuantía"/>
    <n v="5"/>
    <n v="2"/>
    <n v="15"/>
    <n v="282000"/>
    <s v="UNIDAD"/>
    <s v=""/>
  </r>
  <r>
    <x v="33"/>
    <s v="02-02-01-004-006-02"/>
    <n v="10"/>
    <s v="Materiales y suministros - Aparatos de control eléctrico y distribución de electricidad y sus partes y piezas"/>
    <s v="CONTACTOR DE 40 X 220"/>
    <n v="39121600"/>
    <s v="Mínima cuantía"/>
    <n v="5"/>
    <n v="2"/>
    <n v="10"/>
    <n v="700000"/>
    <s v="UNIDAD"/>
    <s v=""/>
  </r>
  <r>
    <x v="33"/>
    <s v="02-02-01-004-006-02"/>
    <n v="10"/>
    <s v="Materiales y suministros - Aparatos de control eléctrico y distribución de electricidad y sus partes y piezas"/>
    <s v="RELES 26 AMPERIOS OMRON"/>
    <n v="39121600"/>
    <s v="Mínima cuantía"/>
    <n v="5"/>
    <n v="2"/>
    <n v="10"/>
    <n v="1600000"/>
    <s v="UNIDAD"/>
    <s v=""/>
  </r>
  <r>
    <x v="33"/>
    <s v="02-02-01-004-006-02"/>
    <n v="10"/>
    <s v="Materiales y suministros - Aparatos de control eléctrico y distribución de electricidad y sus partes y piezas"/>
    <s v="TERMINAL CON CAPUCHA PALA"/>
    <n v="39121600"/>
    <s v="Mínima cuantía"/>
    <n v="5"/>
    <n v="2"/>
    <n v="500"/>
    <n v="350000"/>
    <s v="UNIDAD"/>
    <s v=""/>
  </r>
  <r>
    <x v="33"/>
    <s v="02-02-01-004-006-02"/>
    <n v="10"/>
    <s v="Materiales y suministros - Aparatos de control eléctrico y distribución de electricidad y sus partes y piezas"/>
    <s v="CAPUCHONES"/>
    <n v="31162800"/>
    <s v="Mínima cuantía"/>
    <n v="5"/>
    <n v="2"/>
    <n v="500"/>
    <n v="350000"/>
    <s v="UNIDAD"/>
    <s v=""/>
  </r>
  <r>
    <x v="33"/>
    <s v="02-01-01-004-003-02"/>
    <n v="10"/>
    <s v="Activos fijos - Bombas, compresores, motores de fuerza hidráulica y motores de potencia neumática y válvulas y sus partes y piezas"/>
    <s v="COMPRESOR DE 12,000 BTU"/>
    <n v="40151600"/>
    <s v="Mínima cuantía"/>
    <n v="5"/>
    <n v="2"/>
    <n v="3"/>
    <n v="1590000"/>
    <s v="UNIDAD"/>
    <s v=""/>
  </r>
  <r>
    <x v="33"/>
    <s v="02-01-01-004-003-02"/>
    <n v="10"/>
    <s v="Activos fijos - Bombas, compresores, motores de fuerza hidráulica y motores de potencia neumática y válvulas y sus partes y piezas"/>
    <s v="COMPRESOR DE 24,000 BTU"/>
    <n v="40151600"/>
    <s v="Mínima cuantía"/>
    <n v="5"/>
    <n v="2"/>
    <n v="3"/>
    <n v="1890000"/>
    <s v="UNIDAD"/>
    <s v=""/>
  </r>
  <r>
    <x v="33"/>
    <s v="02-02-01-004-006-02"/>
    <n v="10"/>
    <s v="Materiales y suministros - Aparatos de control eléctrico y distribución de electricidad y sus partes y piezas"/>
    <s v="PROTECTOR TERMICO DEL COMPRESOR"/>
    <n v="39121600"/>
    <s v="Mínima cuantía"/>
    <n v="5"/>
    <n v="2"/>
    <n v="100"/>
    <n v="300000"/>
    <s v="UNIDAD"/>
    <s v=""/>
  </r>
  <r>
    <x v="33"/>
    <s v="02-02-01-003-006-02"/>
    <n v="10"/>
    <s v="Materiales y suministros - Otros productos de caucho"/>
    <s v="LUVATEX"/>
    <n v="31162800"/>
    <s v="Mínima cuantía"/>
    <n v="5"/>
    <n v="2"/>
    <n v="50"/>
    <n v="750000"/>
    <s v="METRO"/>
    <s v=""/>
  </r>
  <r>
    <x v="33"/>
    <s v="02-02-01-004-006-02"/>
    <n v="10"/>
    <s v="Materiales y suministros - Aparatos de control eléctrico y distribución de electricidad y sus partes y piezas"/>
    <s v="CAPACITOR  DE ARRANQUE TIPO PTCR"/>
    <n v="39121600"/>
    <s v="Mínima cuantía"/>
    <n v="5"/>
    <n v="2"/>
    <n v="30"/>
    <n v="1500000"/>
    <s v="UNIDAD"/>
    <s v=""/>
  </r>
  <r>
    <x v="33"/>
    <s v="02-02-01-004-006-02"/>
    <n v="10"/>
    <s v="Materiales y suministros - Aparatos de control eléctrico y distribución de electricidad y sus partes y piezas"/>
    <s v="SUPER ARRANCADOR "/>
    <n v="39121600"/>
    <s v="Mínima cuantía"/>
    <n v="5"/>
    <n v="2"/>
    <n v="10"/>
    <n v="399000"/>
    <s v="UNIDAD"/>
    <s v=""/>
  </r>
  <r>
    <x v="33"/>
    <s v="02-02-01-004-002"/>
    <n v="10"/>
    <s v="Materiales y suministros - Productos metálicos elaborados (excepto maquinaria y equipo)"/>
    <s v="GUSANILLOS"/>
    <n v="31162800"/>
    <s v="Mínima cuantía"/>
    <n v="5"/>
    <n v="2"/>
    <n v="100"/>
    <n v="300000"/>
    <s v="UNIDAD"/>
    <s v=""/>
  </r>
  <r>
    <x v="33"/>
    <s v="02-02-01-004-002"/>
    <n v="10"/>
    <s v="Materiales y suministros - Productos metálicos elaborados (excepto maquinaria y equipo)"/>
    <s v="VALVULAS  DE LAS UNIDADES"/>
    <n v="31162800"/>
    <s v="Mínima cuantía"/>
    <n v="5"/>
    <n v="2"/>
    <n v="20"/>
    <n v="500000"/>
    <s v="UNIDAD"/>
    <s v=""/>
  </r>
  <r>
    <x v="33"/>
    <s v="02-02-01-004-001"/>
    <n v="10"/>
    <s v="Materiales y suministros - Metales básicos"/>
    <s v="TUBERIA DE COBRE 1/4"/>
    <n v="31162800"/>
    <s v="Mínima cuantía"/>
    <n v="5"/>
    <n v="2"/>
    <n v="30"/>
    <n v="195000"/>
    <s v="METRO"/>
    <s v=""/>
  </r>
  <r>
    <x v="33"/>
    <s v="02-02-01-004-001"/>
    <n v="10"/>
    <s v="Materiales y suministros - Metales básicos"/>
    <s v="TUBERIA DE COBRE 5/16"/>
    <n v="31162800"/>
    <s v="Mínima cuantía"/>
    <n v="5"/>
    <n v="2"/>
    <n v="30"/>
    <n v="195000"/>
    <s v="METRO"/>
    <s v=""/>
  </r>
  <r>
    <x v="33"/>
    <s v="02-02-01-004-001"/>
    <n v="10"/>
    <s v="Materiales y suministros - Metales básicos"/>
    <s v="TUBERIA DE COBRE 3/8"/>
    <n v="31162800"/>
    <s v="Mínima cuantía"/>
    <n v="5"/>
    <n v="2"/>
    <n v="30"/>
    <n v="258000"/>
    <s v="METRO"/>
    <s v=""/>
  </r>
  <r>
    <x v="33"/>
    <s v="02-02-01-004-001"/>
    <n v="10"/>
    <s v="Materiales y suministros - Metales básicos"/>
    <s v="TUBERIA DE COBRE 1/2"/>
    <n v="31162800"/>
    <s v="Mínima cuantía"/>
    <n v="5"/>
    <n v="2"/>
    <n v="30"/>
    <n v="432000"/>
    <s v="METRO"/>
    <s v=""/>
  </r>
  <r>
    <x v="33"/>
    <s v="02-02-01-004-001"/>
    <n v="10"/>
    <s v="Materiales y suministros - Metales básicos"/>
    <s v="TUBERIA DE COBRE 5/8"/>
    <n v="31162800"/>
    <s v="Mínima cuantía"/>
    <n v="5"/>
    <n v="2"/>
    <n v="30"/>
    <n v="492000"/>
    <s v="METRO"/>
    <s v=""/>
  </r>
  <r>
    <x v="33"/>
    <s v="02-02-01-004-006-02"/>
    <n v="10"/>
    <s v="Materiales y suministros - Aparatos de control eléctrico y distribución de electricidad y sus partes y piezas"/>
    <s v="PRESOSTATOS"/>
    <n v="39121600"/>
    <s v="Mínima cuantía"/>
    <n v="5"/>
    <n v="2"/>
    <n v="6"/>
    <n v="72000"/>
    <s v="UNIDAD"/>
    <s v=""/>
  </r>
  <r>
    <x v="33"/>
    <s v="02-02-01-004-006-02"/>
    <n v="10"/>
    <s v="Materiales y suministros - Aparatos de control eléctrico y distribución de electricidad y sus partes y piezas"/>
    <s v="TERMOSTATOS"/>
    <n v="39121600"/>
    <s v="Mínima cuantía"/>
    <n v="5"/>
    <n v="2"/>
    <n v="6"/>
    <n v="48000"/>
    <s v="UNIDAD"/>
    <s v=""/>
  </r>
  <r>
    <x v="33"/>
    <s v="02-02-01-004-006-02"/>
    <n v="10"/>
    <s v="Materiales y suministros - Aparatos de control eléctrico y distribución de electricidad y sus partes y piezas"/>
    <s v="SENSOR  LG 9000"/>
    <n v="39121600"/>
    <s v="Mínima cuantía"/>
    <n v="5"/>
    <n v="2"/>
    <n v="6"/>
    <n v="90000"/>
    <s v="UNIDAD"/>
    <s v=""/>
  </r>
  <r>
    <x v="33"/>
    <s v="02-02-01-004-006-02"/>
    <n v="10"/>
    <s v="Materiales y suministros - Aparatos de control eléctrico y distribución de electricidad y sus partes y piezas"/>
    <s v="SENSOR  LG 12000"/>
    <n v="39121600"/>
    <s v="Mínima cuantía"/>
    <n v="5"/>
    <n v="2"/>
    <n v="6"/>
    <n v="150000"/>
    <s v="UNIDAD"/>
    <s v=""/>
  </r>
  <r>
    <x v="33"/>
    <s v="02-02-01-004-001"/>
    <n v="10"/>
    <s v="Materiales y suministros - Metales básicos"/>
    <s v="BARRAS DE SOLDADURA DE PLATA "/>
    <n v="31162800"/>
    <s v="Mínima cuantía"/>
    <n v="5"/>
    <n v="2"/>
    <n v="50"/>
    <n v="35000"/>
    <s v="UNIDAD"/>
    <s v=""/>
  </r>
  <r>
    <x v="33"/>
    <s v="02-02-01-004-006-02"/>
    <n v="10"/>
    <s v="Materiales y suministros - Aparatos de control eléctrico y distribución de electricidad y sus partes y piezas"/>
    <s v="RELE PCF-112D1M-2 DE 20A 250V TICO ELECTRONICS"/>
    <n v="39121600"/>
    <s v="Mínima cuantía"/>
    <n v="5"/>
    <n v="2"/>
    <n v="6"/>
    <n v="300000"/>
    <s v="UNIDAD"/>
    <s v=""/>
  </r>
  <r>
    <x v="33"/>
    <s v="02-02-01-004-006-02"/>
    <n v="10"/>
    <s v="Materiales y suministros - Aparatos de control eléctrico y distribución de electricidad y sus partes y piezas"/>
    <s v="TARJETA EXTERNA DE PODER LG PCB:EXA43440301"/>
    <n v="39121600"/>
    <s v="Mínima cuantía"/>
    <n v="5"/>
    <n v="2"/>
    <n v="2"/>
    <n v="440000"/>
    <s v="UNIDAD"/>
    <s v=""/>
  </r>
  <r>
    <x v="33"/>
    <s v="02-02-01-003-003-04"/>
    <n v="10"/>
    <s v="Materiales y suministros - Gas de petróleo y otros hidrocarburos gaseosos (excepto gas natural)"/>
    <s v="GAS PROPANO PARA SOLDAR "/>
    <n v="15111500"/>
    <s v="Mínima cuantía"/>
    <n v="5"/>
    <n v="2"/>
    <n v="10"/>
    <n v="350000"/>
    <s v="UNIDAD"/>
    <s v=""/>
  </r>
  <r>
    <x v="33"/>
    <s v="02-02-01-004-006-02"/>
    <n v="10"/>
    <s v="Materiales y suministros - Aparatos de control eléctrico y distribución de electricidad y sus partes y piezas"/>
    <s v="SENSOR LG 24000"/>
    <n v="39121600"/>
    <s v="Mínima cuantía"/>
    <n v="5"/>
    <n v="2"/>
    <n v="6"/>
    <n v="150000"/>
    <s v="UNIDAD"/>
    <s v=""/>
  </r>
  <r>
    <x v="33"/>
    <s v="02-01-01-004-008-03"/>
    <n v="10"/>
    <s v="Activos fijos - Instrumentos ópticos y equipo fotográfico; partes, piezas y accesorios"/>
    <s v="LENTE TELEOBJETIVO"/>
    <n v="45121600"/>
    <s v="Mínima cuantía"/>
    <n v="4"/>
    <n v="2"/>
    <n v="1"/>
    <n v="5400000"/>
    <s v="UNIDAD"/>
    <s v=""/>
  </r>
  <r>
    <x v="33"/>
    <s v="02-01-01-004-008-03"/>
    <n v="10"/>
    <s v="Activos fijos - Instrumentos ópticos y equipo fotográfico; partes, piezas y accesorios"/>
    <s v="CÁMARA FOTOGRAFICA "/>
    <n v="45121500"/>
    <s v="Mínima cuantía"/>
    <n v="4"/>
    <n v="2"/>
    <n v="1"/>
    <n v="6600000"/>
    <s v="UNIDAD"/>
    <s v=""/>
  </r>
  <r>
    <x v="33"/>
    <s v="02-01-01-003-008-01-4"/>
    <n v="10"/>
    <s v="Activos fijos - Otros muebles n. C. P."/>
    <s v="ESTANTERIAS METALICAS"/>
    <n v="24102004"/>
    <s v="Mínima cuantía"/>
    <n v="4"/>
    <n v="2"/>
    <n v="1"/>
    <n v="15000000"/>
    <s v="GLOBAL"/>
    <s v=""/>
  </r>
  <r>
    <x v="33"/>
    <s v="02-02-01-003-005-03"/>
    <n v="10"/>
    <s v="Materiales y suministros - Jabón, preparados para limpieza, perfumes y preparados de tocador"/>
    <s v="AMBIENTADOR ELECTRICO (AMBIENTADOR+REPUESTO)"/>
    <n v="47131800"/>
    <s v="Mínima cuantía"/>
    <n v="5"/>
    <n v="3"/>
    <n v="6"/>
    <n v="96000"/>
    <s v="UNIDAD"/>
    <s v=""/>
  </r>
  <r>
    <x v="33"/>
    <s v="02-02-01-003-005-03"/>
    <n v="10"/>
    <s v="Materiales y suministros - Jabón, preparados para limpieza, perfumes y preparados de tocador"/>
    <s v="REPUESTO AMBIENTADOR ELECTRICO"/>
    <n v="47131800"/>
    <s v="Mínima cuantía"/>
    <n v="5"/>
    <n v="3"/>
    <n v="20"/>
    <n v="200000"/>
    <s v="UNIDAD"/>
    <s v=""/>
  </r>
  <r>
    <x v="33"/>
    <s v="02-02-01-003-005-03"/>
    <n v="10"/>
    <s v="Materiales y suministros - Jabón, preparados para limpieza, perfumes y preparados de tocador"/>
    <s v="JABON PEQUEÑO PARA BAÑO PAQUETE X 10 UNIDADES PARA TRANSEUNTES"/>
    <n v="47131800"/>
    <s v="Mínima cuantía"/>
    <n v="5"/>
    <n v="3"/>
    <n v="40"/>
    <n v="200000"/>
    <s v="PAQUETE"/>
    <s v=""/>
  </r>
  <r>
    <x v="33"/>
    <s v="02-02-01-003-008-05"/>
    <n v="10"/>
    <s v="Materiales y suministros - Juegos y juguetes"/>
    <s v="SALTARIN INFLABLE"/>
    <n v="60141200"/>
    <s v="Mínima cuantía"/>
    <n v="4"/>
    <n v="2"/>
    <n v="1"/>
    <n v="7000000"/>
    <s v="UNIDAD"/>
    <s v=""/>
  </r>
  <r>
    <x v="33"/>
    <s v="02-02-01-003-005-01"/>
    <n v="10"/>
    <s v="Materiales y suministros - Pinturas y barnices y productos relacionados; colores para la pintura artística; tintas"/>
    <s v="MATERIALES DE CONSTRUCCION"/>
    <n v="31162800"/>
    <n v="0"/>
    <n v="1"/>
    <n v="4"/>
    <n v="1"/>
    <n v="24746600"/>
    <s v="GLOBAL"/>
    <s v=""/>
  </r>
  <r>
    <x v="33"/>
    <s v="02-02-01-003-007-09"/>
    <n v="10"/>
    <s v="Materiales y suministros - Otros productos minerales no metálicos n. C. P."/>
    <s v="MATERIALES DE CONSTRUCCION"/>
    <n v="31162800"/>
    <n v="0"/>
    <n v="1"/>
    <n v="4"/>
    <n v="1"/>
    <n v="300000"/>
    <s v="GLOBAL"/>
    <s v=""/>
  </r>
  <r>
    <x v="33"/>
    <s v="02-02-01-003-004-07"/>
    <n v="10"/>
    <s v="Materiales y suministros - Plásticos en formas primarias"/>
    <s v="MATERIALES DE CONSTRUCCION"/>
    <n v="31162800"/>
    <n v="0"/>
    <n v="1"/>
    <n v="4"/>
    <n v="1"/>
    <n v="1269400"/>
    <s v="GLOBAL"/>
    <s v=""/>
  </r>
  <r>
    <x v="33"/>
    <s v="02-02-01-003-007-01"/>
    <n v="10"/>
    <s v="Materiales y suministros - Vidrio y productos de vidrio"/>
    <s v="MATERIALES DE CONSTRUCCION"/>
    <n v="31162800"/>
    <n v="0"/>
    <n v="1"/>
    <n v="4"/>
    <n v="1"/>
    <n v="550000"/>
    <s v="GLOBAL"/>
    <s v=""/>
  </r>
  <r>
    <x v="33"/>
    <s v="02-02-01-004-002"/>
    <n v="10"/>
    <s v="Materiales y suministros - Productos metálicos elaborados (excepto maquinaria y equipo)"/>
    <s v="MATERIALES DE CONSTRUCCION"/>
    <n v="31162800"/>
    <n v="0"/>
    <n v="1"/>
    <n v="4"/>
    <n v="1"/>
    <n v="14319000"/>
    <s v="GLOBAL"/>
    <s v=""/>
  </r>
  <r>
    <x v="33"/>
    <s v="02-02-01-003-006-09"/>
    <n v="10"/>
    <s v="Materiales y suministros - Otros productos plásticos"/>
    <s v="MATERIALES DE CONSTRUCCION"/>
    <n v="31162800"/>
    <n v="0"/>
    <n v="1"/>
    <n v="4"/>
    <n v="1"/>
    <n v="959000"/>
    <s v="GLOBAL"/>
    <s v=""/>
  </r>
  <r>
    <x v="33"/>
    <s v="02-02-01-003-007-04"/>
    <n v="10"/>
    <s v="Materiales y suministros - Yeso, cal y cemento"/>
    <s v="MATERIALES DE CONSTRUCCION"/>
    <n v="31162800"/>
    <n v="0"/>
    <n v="1"/>
    <n v="4"/>
    <n v="1"/>
    <n v="1619500"/>
    <s v="GLOBAL"/>
    <s v=""/>
  </r>
  <r>
    <x v="33"/>
    <s v="02-02-01-001-005"/>
    <n v="10"/>
    <s v="Materiales y suministros - Piedra, arena y arcilla"/>
    <s v="MATERIALES DE CONSTRUCCION"/>
    <n v="31162800"/>
    <n v="0"/>
    <n v="1"/>
    <n v="4"/>
    <n v="1"/>
    <n v="1143000"/>
    <s v="GLOBAL"/>
    <s v=""/>
  </r>
  <r>
    <x v="33"/>
    <s v="02-02-01-003-007-03"/>
    <n v="10"/>
    <s v="Materiales y suministros - Productos refractarios y productos estructurales no refractarios de arcilla"/>
    <s v="MATERIALES DE CONSTRUCCION"/>
    <n v="31162800"/>
    <n v="0"/>
    <n v="1"/>
    <n v="4"/>
    <n v="1"/>
    <n v="2000000"/>
    <s v="GLOBAL"/>
    <s v=""/>
  </r>
  <r>
    <x v="33"/>
    <s v="02-02-01-004-001"/>
    <n v="10"/>
    <s v="Materiales y suministros - Metales básicos"/>
    <s v="MATERIALES DE CONSTRUCCION"/>
    <n v="31162800"/>
    <n v="0"/>
    <n v="1"/>
    <n v="4"/>
    <n v="1"/>
    <n v="182500"/>
    <s v="GLOBAL"/>
    <s v=""/>
  </r>
  <r>
    <x v="33"/>
    <s v="02-02-01-003-008-09"/>
    <n v="10"/>
    <s v="Materiales y suministros - Otros artículos manufacturados n. C. P."/>
    <s v="MATERIALES DE CONSTRUCCION"/>
    <n v="31162800"/>
    <n v="0"/>
    <n v="1"/>
    <n v="4"/>
    <n v="1"/>
    <n v="1403000"/>
    <s v="GLOBAL"/>
    <s v=""/>
  </r>
  <r>
    <x v="33"/>
    <s v="02-02-01-003-006-09"/>
    <n v="10"/>
    <s v="Materiales y suministros - Otros productos plásticos"/>
    <s v="MATERIALES DE CONSTRUCCION"/>
    <n v="31162800"/>
    <n v="0"/>
    <n v="1"/>
    <n v="4"/>
    <n v="1"/>
    <n v="229200"/>
    <s v="GLOBAL"/>
    <s v=""/>
  </r>
  <r>
    <x v="33"/>
    <s v="02-02-01-003-007-02"/>
    <n v="10"/>
    <s v="Materiales y suministros - Artículos de cerámica no estructural"/>
    <s v="MATERIALES DE CONSTRUCCION"/>
    <n v="31162800"/>
    <n v="0"/>
    <n v="1"/>
    <n v="4"/>
    <n v="1"/>
    <n v="2970000"/>
    <s v="GLOBAL"/>
    <s v=""/>
  </r>
  <r>
    <x v="33"/>
    <s v="02-02-01-004-006-02"/>
    <n v="10"/>
    <s v="Materiales y suministros - Aparatos de control eléctrico y distribución de electricidad y sus partes y piezas"/>
    <s v="MATERIALES DE CONSTRUCCION"/>
    <n v="31162800"/>
    <n v="0"/>
    <n v="1"/>
    <n v="4"/>
    <n v="1"/>
    <n v="18328000"/>
    <s v="GLOBAL"/>
    <s v=""/>
  </r>
  <r>
    <x v="33"/>
    <s v="02-02-01-004-006-03"/>
    <n v="10"/>
    <s v="Materiales y suministros - Hilos y cables aislados; cable de fibra óptica"/>
    <s v="MATERIALES DE CONSTRUCCION"/>
    <n v="31162800"/>
    <n v="0"/>
    <n v="1"/>
    <n v="4"/>
    <n v="1"/>
    <n v="2410000"/>
    <s v="GLOBAL"/>
    <s v=""/>
  </r>
  <r>
    <x v="33"/>
    <s v="02-02-01-003-002-01"/>
    <n v="10"/>
    <s v="Materiales y suministros - Pasta de papel, papel y cartón"/>
    <s v="MATERIALES DE CONSTRUCCION"/>
    <n v="31162800"/>
    <n v="0"/>
    <n v="1"/>
    <n v="4"/>
    <n v="1"/>
    <n v="2250000"/>
    <s v="GLOBAL"/>
    <s v=""/>
  </r>
  <r>
    <x v="33"/>
    <s v="02-02-01-004-006-05"/>
    <n v="10"/>
    <s v="Materiales y suministros - Lámparas eléctricas de incandescencia o descarga; lámparas de arco, equipo para alumbrado eléctrico; sus partes y piezas"/>
    <s v="MATERIALES DE CONSTRUCCION"/>
    <n v="31162800"/>
    <n v="0"/>
    <n v="1"/>
    <n v="4"/>
    <n v="1"/>
    <n v="1000000"/>
    <s v="GLOBAL"/>
    <s v=""/>
  </r>
  <r>
    <x v="33"/>
    <s v="02-02-01-003-001"/>
    <n v="10"/>
    <s v="Materiales y suministros - Productos de madera, corcho, cestería y espartería"/>
    <s v="MATERIALES DE CONSTRUCCION"/>
    <n v="31162800"/>
    <n v="0"/>
    <n v="1"/>
    <n v="4"/>
    <n v="1"/>
    <n v="120000"/>
    <s v="GLOBAL"/>
    <s v=""/>
  </r>
  <r>
    <x v="33"/>
    <s v="02-02-01-004-002"/>
    <n v="10"/>
    <s v="Materiales y suministros - Productos metálicos elaborados (excepto maquinaria y equipo)"/>
    <s v="MATERIALES DE CONSTRUCCION"/>
    <n v="31162800"/>
    <n v="0"/>
    <n v="1"/>
    <n v="4"/>
    <n v="1"/>
    <n v="2500000"/>
    <s v="GLOBAL"/>
    <s v=""/>
  </r>
  <r>
    <x v="33"/>
    <s v="02-02-01-004-008-01"/>
    <n v="10"/>
    <s v="Materiales y suministros - Aparatos médicos y quirúrgicos y aparatos ortésicos y protésicos"/>
    <s v="CAMILLA RIGIDA RESCATISTA"/>
    <n v="42192200"/>
    <n v="0"/>
    <n v="5"/>
    <n v="2"/>
    <n v="7"/>
    <n v="2800000"/>
    <s v="UNIDAD"/>
    <s v=""/>
  </r>
  <r>
    <x v="33"/>
    <s v="02-02-01-003-005-04"/>
    <n v="10"/>
    <s v="Materiales y suministros - Productos químicos n. C. P."/>
    <s v="ADHESIVO INSTANTANEO 495 / SUPERBONDER"/>
    <n v="31201619"/>
    <s v="Selección abreviada subasta inversa (No disponible)"/>
    <n v="4"/>
    <n v="8"/>
    <n v="10"/>
    <n v="350000"/>
    <s v="UNIDAD"/>
    <s v=""/>
  </r>
  <r>
    <x v="33"/>
    <s v="02-02-01-004-001"/>
    <n v="10"/>
    <s v="Materiales y suministros - Metales básicos"/>
    <s v="ALAMBRE DE FRENADO / WIRE, SAFETY 0.025"/>
    <n v="31151800"/>
    <s v="Selección abreviada subasta inversa (No disponible)"/>
    <n v="4"/>
    <n v="8"/>
    <n v="1"/>
    <n v="70000"/>
    <s v="UNIDAD"/>
    <s v=""/>
  </r>
  <r>
    <x v="33"/>
    <s v="02-02-01-004-004-09"/>
    <n v="10"/>
    <s v="Materiales y suministros - Otra maquinaria para usos especiales y sus partes y piezas"/>
    <s v="ASPIRADORA REF YA1105A"/>
    <n v="47121600"/>
    <s v="Selección abreviada subasta inversa (No disponible)"/>
    <n v="4"/>
    <n v="8"/>
    <n v="1"/>
    <n v="1400000"/>
    <s v="UNIDAD"/>
    <s v=""/>
  </r>
  <r>
    <x v="33"/>
    <s v="02-02-01-004-006-04"/>
    <n v="10"/>
    <s v="Materiales y suministros - Acumuladores, pilas y baterías primarias y sus partes y piezas"/>
    <s v="BATERIA 9 V ALKALINE CAJA X 24 PARES"/>
    <n v="26111702"/>
    <s v="Selección abreviada subasta inversa (No disponible)"/>
    <n v="4"/>
    <n v="8"/>
    <n v="1"/>
    <n v="145000"/>
    <s v="UNIDAD"/>
    <s v=""/>
  </r>
  <r>
    <x v="33"/>
    <s v="02-02-01-004-006-04"/>
    <n v="10"/>
    <s v="Materiales y suministros - Acumuladores, pilas y baterías primarias y sus partes y piezas"/>
    <s v="BATERIA RECARGABLE 6V 3,2A"/>
    <n v="26111702"/>
    <s v="Selección abreviada subasta inversa (No disponible)"/>
    <n v="4"/>
    <n v="8"/>
    <n v="3"/>
    <n v="270000"/>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CALIBRADOR DE PRESION / PENCIL TIRE REF PGP20"/>
    <n v="27113300"/>
    <s v="Selección abreviada subasta inversa (No disponible)"/>
    <n v="4"/>
    <n v="8"/>
    <n v="2"/>
    <n v="168000"/>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CALIBRADOR DE PRESION / TIRE PRESSURE GAUGE INFLATOR REF TIF160"/>
    <n v="27113300"/>
    <s v="Selección abreviada subasta inversa (No disponible)"/>
    <n v="4"/>
    <n v="8"/>
    <n v="1"/>
    <n v="520000"/>
    <s v="UNIDAD"/>
    <s v=""/>
  </r>
  <r>
    <x v="33"/>
    <s v="02-02-01-003-006-09"/>
    <n v="10"/>
    <s v="Materiales y suministros - Otros productos plásticos"/>
    <s v="CINTA 233+ 18MMX55M"/>
    <n v="31201503"/>
    <s v="Selección abreviada subasta inversa (No disponible)"/>
    <n v="4"/>
    <n v="8"/>
    <n v="5"/>
    <n v="77500"/>
    <s v="UNIDAD"/>
    <s v=""/>
  </r>
  <r>
    <x v="33"/>
    <s v="02-02-01-003-006-09"/>
    <n v="10"/>
    <s v="Materiales y suministros - Otros productos plásticos"/>
    <s v="CINTA 233+ 24MMX55M"/>
    <n v="31201503"/>
    <s v="Selección abreviada subasta inversa (No disponible)"/>
    <n v="4"/>
    <n v="8"/>
    <n v="5"/>
    <n v="110000"/>
    <s v="UNIDAD"/>
    <s v=""/>
  </r>
  <r>
    <x v="33"/>
    <s v="02-01-01-004-003-02"/>
    <n v="10"/>
    <s v="Activos fijos - Bombas, compresores, motores de fuerza hidráulica y motores de potencia neumática y válvulas y sus partes y piezas"/>
    <s v="COMPRESOR DE AIRE / AIR COMPRESSORS REF BRA9G3B"/>
    <n v="40151600"/>
    <s v="Selección abreviada subasta inversa (No disponible)"/>
    <n v="4"/>
    <n v="8"/>
    <n v="1"/>
    <n v="6500000"/>
    <s v="UNIDAD"/>
    <s v=""/>
  </r>
  <r>
    <x v="33"/>
    <s v="02-02-01-004-002"/>
    <n v="10"/>
    <s v="Materiales y suministros - Productos metálicos elaborados (excepto maquinaria y equipo)"/>
    <s v="CONECTOR DE AIRE / AIR CHUCKS REF GA356B"/>
    <n v="27113300"/>
    <s v="Selección abreviada subasta inversa (No disponible)"/>
    <n v="4"/>
    <n v="8"/>
    <n v="1"/>
    <n v="105000"/>
    <s v="UNIDAD"/>
    <s v=""/>
  </r>
  <r>
    <x v="33"/>
    <s v="02-02-01-003-005-03"/>
    <n v="10"/>
    <s v="Materiales y suministros - Jabón, preparados para limpieza, perfumes y preparados de tocador"/>
    <s v="DESENGRASANTE FAST ORANGE Permatex 23218 "/>
    <n v="47131821"/>
    <s v="Selección abreviada subasta inversa (No disponible)"/>
    <n v="4"/>
    <n v="8"/>
    <n v="2"/>
    <n v="720000"/>
    <s v="GALON"/>
    <s v=""/>
  </r>
  <r>
    <x v="33"/>
    <s v="02-02-01-003-007-09"/>
    <n v="10"/>
    <s v="Materiales y suministros - Otros productos minerales no metálicos n. C. P."/>
    <s v="DISCO ACONDICIONADOR DE SUPERFICIE / KIT, ACCESORY, MICRO SURFACE PREP REF AT401ACCKIT"/>
    <n v="27113300"/>
    <s v="Selección abreviada subasta inversa (No disponible)"/>
    <n v="4"/>
    <n v="8"/>
    <n v="4"/>
    <n v="560000"/>
    <s v="UNIDAD"/>
    <s v=""/>
  </r>
  <r>
    <x v="33"/>
    <s v="02-02-01-003-007-09"/>
    <n v="10"/>
    <s v="Materiales y suministros - Otros productos minerales no metálicos n. C. P."/>
    <s v="DISCO ACONDICIONADOR DE SUPERFICIE / KIT, ACCESORY, MICRO SURFACE PREP REF AT402ACCKIT"/>
    <n v="27113300"/>
    <s v="Selección abreviada subasta inversa (No disponible)"/>
    <n v="4"/>
    <n v="8"/>
    <n v="4"/>
    <n v="560000"/>
    <s v="UNIDAD"/>
    <s v=""/>
  </r>
  <r>
    <x v="33"/>
    <s v="02-02-01-003-007-09"/>
    <n v="10"/>
    <s v="Materiales y suministros - Otros productos minerales no metálicos n. C. P."/>
    <s v="DISCO ACONDICIONADOR DE SUPERFICIE / KIT, ACCESORY, MICRO SURFACE PREP REF AT403ACCKIT"/>
    <n v="27113300"/>
    <s v="Selección abreviada subasta inversa (No disponible)"/>
    <n v="4"/>
    <n v="8"/>
    <n v="4"/>
    <n v="560000"/>
    <s v="UNIDAD"/>
    <s v=""/>
  </r>
  <r>
    <x v="33"/>
    <s v="02-02-01-003-006-09"/>
    <n v="10"/>
    <s v="Materiales y suministros - Otros productos plásticos"/>
    <s v="EMBUDO PLASTICO CON FILTRO 14cm"/>
    <n v="27113300"/>
    <s v="Selección abreviada subasta inversa (No disponible)"/>
    <n v="4"/>
    <n v="8"/>
    <n v="2"/>
    <n v="50000"/>
    <s v="UNIDAD"/>
    <s v=""/>
  </r>
  <r>
    <x v="33"/>
    <s v="02-02-01-004-002"/>
    <n v="10"/>
    <s v="Materiales y suministros - Productos metálicos elaborados (excepto maquinaria y equipo)"/>
    <s v="ESCALERA TIJERA CON PLATAFORMA - FIBRA DE VIDRIO INDUSTRIAL 6 PASOS. REF.TFP1,80 PESO 21,0 KG"/>
    <n v="30191501"/>
    <s v="Selección abreviada subasta inversa (No disponible)"/>
    <n v="4"/>
    <n v="8"/>
    <n v="1"/>
    <n v="1300000"/>
    <s v="UNIDAD"/>
    <s v=""/>
  </r>
  <r>
    <x v="33"/>
    <s v="02-02-01-003-007-09"/>
    <n v="10"/>
    <s v="Materiales y suministros - Otros productos minerales no metálicos n. C. P."/>
    <s v="ESMERIL DE BANCO 150MM (6&quot;)240W 2850RPM REF GB601"/>
    <n v="23131500"/>
    <s v="Selección abreviada subasta inversa (No disponible)"/>
    <n v="4"/>
    <n v="8"/>
    <n v="1"/>
    <n v="950000"/>
    <s v="UNIDAD"/>
    <s v=""/>
  </r>
  <r>
    <x v="33"/>
    <s v="02-02-01-004-003-09"/>
    <n v="10"/>
    <s v="Materiales y suministros - Otras máquinas para usos generales y sus partes y piezas"/>
    <s v="FILTRO DE AIRE / AIR FILTER / AIR CONTROL UNIT REF BF555"/>
    <n v="40161505"/>
    <s v="Selección abreviada subasta inversa (No disponible)"/>
    <n v="4"/>
    <n v="8"/>
    <n v="2"/>
    <n v="440000"/>
    <s v="UNIDAD"/>
    <s v=""/>
  </r>
  <r>
    <x v="33"/>
    <s v="02-01-01-004-003-05"/>
    <n v="10"/>
    <s v="Activos fijos - Equipo de elevación y manipulación y sus partes y piezas"/>
    <s v="GATO DE CHASIS DE 5 TON REF OMG22050C"/>
    <n v="24101600"/>
    <s v="Selección abreviada subasta inversa (No disponible)"/>
    <n v="4"/>
    <n v="8"/>
    <n v="1"/>
    <n v="4800000"/>
    <s v="UNIDAD"/>
    <s v=""/>
  </r>
  <r>
    <x v="33"/>
    <s v="02-02-01-003-005-04"/>
    <n v="10"/>
    <s v="Materiales y suministros - Productos químicos n. C. P."/>
    <s v="INHIBIDOR DE CORROSION  W40tTH"/>
    <n v="12163600"/>
    <s v="Selección abreviada subasta inversa (No disponible)"/>
    <n v="4"/>
    <n v="8"/>
    <n v="10"/>
    <n v="370000"/>
    <s v="UNIDAD"/>
    <s v=""/>
  </r>
  <r>
    <x v="33"/>
    <s v="02-02-01-003-005-04"/>
    <n v="10"/>
    <s v="Materiales y suministros - Productos químicos n. C. P."/>
    <s v="INHIBIDOR DE CORROSION 336"/>
    <n v="12163600"/>
    <s v="Selección abreviada subasta inversa (No disponible)"/>
    <n v="4"/>
    <n v="8"/>
    <n v="15"/>
    <n v="562500"/>
    <s v="UNIDAD"/>
    <s v=""/>
  </r>
  <r>
    <x v="33"/>
    <s v="02-02-01-003-005-03"/>
    <n v="10"/>
    <s v="Materiales y suministros - Jabón, preparados para limpieza, perfumes y preparados de tocador"/>
    <s v="JABON LAVADO DE COMPRESOR MOTORES AERONAVES (B Y B) 3100 PWC11-001C X CANECA"/>
    <n v="47131821"/>
    <s v="Selección abreviada subasta inversa (No disponible)"/>
    <n v="4"/>
    <n v="8"/>
    <n v="1"/>
    <n v="2300000"/>
    <s v="UNIDAD"/>
    <s v=""/>
  </r>
  <r>
    <x v="33"/>
    <s v="02-02-01-003-004-02"/>
    <n v="10"/>
    <s v="Materiales y suministros - Productos químicos inorgánicos básicos n. C. P."/>
    <s v="LUBRICANTE MOLIBDENO / FORCE 842 DRY MOLY LUBRICANT"/>
    <n v="12163600"/>
    <s v="Selección abreviada subasta inversa (No disponible)"/>
    <n v="4"/>
    <n v="8"/>
    <n v="15"/>
    <n v="675000"/>
    <s v="UNIDAD"/>
    <s v=""/>
  </r>
  <r>
    <x v="33"/>
    <s v="02-02-01-004-006-05"/>
    <n v="10"/>
    <s v="Materiales y suministros - Lámparas eléctricas de incandescencia o descarga; lámparas de arco, equipo para alumbrado eléctrico; sus partes y piezas"/>
    <s v="LUZ / LIGHTING REF ECFBP6"/>
    <n v="39111600"/>
    <s v="Selección abreviada subasta inversa (No disponible)"/>
    <n v="4"/>
    <n v="8"/>
    <n v="2"/>
    <n v="880000"/>
    <s v="UNIDAD"/>
    <s v=""/>
  </r>
  <r>
    <x v="33"/>
    <s v="02-02-01-004-006-05"/>
    <n v="10"/>
    <s v="Materiales y suministros - Lámparas eléctricas de incandescencia o descarga; lámparas de arco, equipo para alumbrado eléctrico; sus partes y piezas"/>
    <s v="LUZ CON RESPECTIVA BATERIA Y CARGADOR / LIGHTING REF CTLED8850 + CTB8185 (X2) + CTC720"/>
    <n v="39111600"/>
    <s v="Selección abreviada subasta inversa (No disponible)"/>
    <n v="4"/>
    <n v="8"/>
    <n v="2"/>
    <n v="4210000"/>
    <s v="UNIDAD"/>
    <s v=""/>
  </r>
  <r>
    <x v="33"/>
    <s v="02-02-01-004-006-05"/>
    <n v="10"/>
    <s v="Materiales y suministros - Lámparas eléctricas de incandescencia o descarga; lámparas de arco, equipo para alumbrado eléctrico; sus partes y piezas"/>
    <s v="LUZ LED CON EXTENSION DE 50 PIES REF 443P50"/>
    <n v="39111600"/>
    <s v="Selección abreviada subasta inversa (No disponible)"/>
    <n v="4"/>
    <n v="8"/>
    <n v="2"/>
    <n v="2900000"/>
    <s v="UNIDAD"/>
    <s v=""/>
  </r>
  <r>
    <x v="33"/>
    <s v="02-02-02-008-007-01-5"/>
    <n v="10"/>
    <s v="Adquisición de servicios - Servicios de mantenimiento y reparación de otra maquinaria y otro equipo"/>
    <s v="MANTENIMIENTO COMPRESOR DE TORNILLO TME-3242"/>
    <n v="72154300"/>
    <s v="Selección abreviada menor cuantía"/>
    <n v="4"/>
    <n v="8"/>
    <n v="1"/>
    <n v="3200000"/>
    <s v="GLOBAL"/>
    <s v=""/>
  </r>
  <r>
    <x v="33"/>
    <s v="02-02-02-008-007-01-5"/>
    <n v="10"/>
    <s v="Adquisición de servicios - Servicios de mantenimiento y reparación de otra maquinaria y otro equipo"/>
    <s v="MANTENIMIENTO ELEVADOR ANH 1844"/>
    <n v="72154501"/>
    <s v="Selección abreviada menor cuantía"/>
    <n v="4"/>
    <n v="8"/>
    <n v="1"/>
    <n v="3700000"/>
    <s v="GLOBAL"/>
    <s v=""/>
  </r>
  <r>
    <x v="33"/>
    <s v="02-02-02-008-007-01-5"/>
    <n v="10"/>
    <s v="Adquisición de servicios - Servicios de mantenimiento y reparación de otra maquinaria y otro equipo"/>
    <s v="MANTENIMIENTO HIDROLAVADORA AME-0009 S/N 11158"/>
    <n v="72154501"/>
    <s v="Selección abreviada menor cuantía"/>
    <n v="4"/>
    <n v="8"/>
    <n v="1"/>
    <n v="3700000"/>
    <s v="GLOBAL"/>
    <s v=""/>
  </r>
  <r>
    <x v="33"/>
    <s v="02-02-02-008-007-01-5"/>
    <n v="10"/>
    <s v="Adquisición de servicios - Servicios de mantenimiento y reparación de otra maquinaria y otro equipo"/>
    <s v="MANTENIMIENTO MAXILITE AMD 1532 S/N 599MXL11"/>
    <n v="72154501"/>
    <s v="Selección abreviada menor cuantía"/>
    <n v="4"/>
    <n v="8"/>
    <n v="1"/>
    <n v="3200000"/>
    <s v="GLOBAL"/>
    <s v=""/>
  </r>
  <r>
    <x v="33"/>
    <s v="02-02-02-008-007-01-5"/>
    <n v="10"/>
    <s v="Adquisición de servicios - Servicios de mantenimiento y reparación de otra maquinaria y otro equipo"/>
    <s v="MANTENIMIENTO MONTACARGAS AMD 1532"/>
    <s v="78181507 "/>
    <s v="Selección abreviada menor cuantía"/>
    <n v="4"/>
    <n v="8"/>
    <n v="1"/>
    <n v="4900000"/>
    <s v="GLOBAL"/>
    <s v=""/>
  </r>
  <r>
    <x v="33"/>
    <s v="02-02-02-008-007-01-5"/>
    <n v="10"/>
    <s v="Adquisición de servicios - Servicios de mantenimiento y reparación de otra maquinaria y otro equipo"/>
    <s v="MANTENIMIENTO MONTACARGAS TELETRUK AMD 0997"/>
    <s v="78181507 "/>
    <s v="Selección abreviada menor cuantía"/>
    <n v="4"/>
    <n v="8"/>
    <n v="1"/>
    <n v="5500000"/>
    <s v="GLOBAL"/>
    <s v=""/>
  </r>
  <r>
    <x v="33"/>
    <s v="02-02-02-008-007-01-5"/>
    <n v="10"/>
    <s v="Adquisición de servicios - Servicios de mantenimiento y reparación de otra maquinaria y otro equipo"/>
    <s v="MANTENIMIENTO NITROGEN CART BOSTER ANI-0816"/>
    <n v="72154501"/>
    <s v="Selección abreviada menor cuantía"/>
    <n v="4"/>
    <n v="8"/>
    <n v="1"/>
    <n v="3200000"/>
    <s v="GLOBAL"/>
    <s v=""/>
  </r>
  <r>
    <x v="33"/>
    <s v="02-02-02-008-007-01-5"/>
    <n v="10"/>
    <s v="Adquisición de servicios - Servicios de mantenimiento y reparación de otra maquinaria y otro equipo"/>
    <s v="MANTENIMIENTO OXIGEN CART BOSTER ANI-0726"/>
    <s v="78181507 "/>
    <s v="Selección abreviada menor cuantía"/>
    <n v="4"/>
    <n v="8"/>
    <n v="1"/>
    <n v="3300000"/>
    <s v="GLOBAL"/>
    <s v=""/>
  </r>
  <r>
    <x v="33"/>
    <s v="02-02-02-008-007-01-5"/>
    <n v="10"/>
    <s v="Adquisición de servicios - Servicios de mantenimiento y reparación de otra maquinaria y otro equipo"/>
    <s v="MANTENIMIENTO PLANTA AUXILIAR DC AMD 0213"/>
    <n v="83101800"/>
    <s v="Selección abreviada menor cuantía"/>
    <n v="4"/>
    <n v="8"/>
    <n v="1"/>
    <n v="4800000"/>
    <s v="GLOBAL"/>
    <s v=""/>
  </r>
  <r>
    <x v="33"/>
    <s v="02-02-02-008-007-01-5"/>
    <n v="10"/>
    <s v="Adquisición de servicios - Servicios de mantenimiento y reparación de otra maquinaria y otro equipo"/>
    <s v="MANTENIMIENTO PLANTA AUXILIAR DC AMD 0214"/>
    <n v="83101800"/>
    <s v="Selección abreviada menor cuantía"/>
    <n v="4"/>
    <n v="8"/>
    <n v="1"/>
    <n v="5000000"/>
    <s v="GLOBAL"/>
    <s v=""/>
  </r>
  <r>
    <x v="33"/>
    <s v="02-02-02-008-007-01-5"/>
    <n v="10"/>
    <s v="Adquisición de servicios - Servicios de mantenimiento y reparación de otra maquinaria y otro equipo"/>
    <s v="MANTENIMIENTO PREVENTIVO, CORRECTIVO E IMPREVISTO DE JACK HYDRAULIC 5 TON ANH-1853 S/N 3869130601"/>
    <n v="72154501"/>
    <s v="Selección abreviada menor cuantía"/>
    <n v="4"/>
    <n v="8"/>
    <n v="1"/>
    <n v="3000000"/>
    <s v="GLOBAL"/>
    <s v=""/>
  </r>
  <r>
    <x v="33"/>
    <s v="02-02-02-008-007-01-5"/>
    <n v="10"/>
    <s v="Adquisición de servicios - Servicios de mantenimiento y reparación de otra maquinaria y otro equipo"/>
    <s v="MANTENIMIENTO PREVENTIVO, CORRECTIVO E IMPREVISTO GATO HIDRAULICO / JACK AXLE HYDRAULIC 12 TON ANH-1856 S/N 872130615"/>
    <n v="72154501"/>
    <s v="Selección abreviada menor cuantía"/>
    <n v="4"/>
    <n v="8"/>
    <n v="1"/>
    <n v="3000000"/>
    <s v="GLOBAL"/>
    <s v=""/>
  </r>
  <r>
    <x v="33"/>
    <s v="02-02-02-008-007-01-5"/>
    <n v="10"/>
    <s v="Adquisición de servicios - Servicios de mantenimiento y reparación de otra maquinaria y otro equipo"/>
    <s v="MANTENIMIENTO PREVENTIVO, CORRECTIVO E IMPREVISTO GATO HIDRAULICO / JACK HYDRAULIC 12 TON ANH-1854 S/N 3874130601&quot;"/>
    <n v="72154501"/>
    <s v="Selección abreviada menor cuantía"/>
    <n v="4"/>
    <n v="8"/>
    <n v="1"/>
    <n v="3000000"/>
    <s v="GLOBAL"/>
    <s v=""/>
  </r>
  <r>
    <x v="33"/>
    <s v="02-02-02-008-007-01-5"/>
    <n v="10"/>
    <s v="Adquisición de servicios - Servicios de mantenimiento y reparación de otra maquinaria y otro equipo"/>
    <s v="MANTENIMIENTO PREVENTIVO, CORRECTIVO E IMPREVISTO GATO HIDRAULICO / JACK HYDRAULIC 12 TON ANH-1855 S/N 3874130602&quot;"/>
    <n v="72154501"/>
    <s v="Selección abreviada menor cuantía"/>
    <n v="4"/>
    <n v="8"/>
    <n v="1"/>
    <n v="3000000"/>
    <s v="GLOBAL"/>
    <s v=""/>
  </r>
  <r>
    <x v="33"/>
    <s v="02-02-02-008-007-01-5"/>
    <n v="10"/>
    <s v="Adquisición de servicios - Servicios de mantenimiento y reparación de otra maquinaria y otro equipo"/>
    <s v="MANTENIMIENTO PREVENTIVO, CORRECTIVO E IMPREVISTO GATO HIDRAULICO / JACK HYDRAULIC 5 TON - TWO STAGE ANH-1852&quot; S/N 3866130602"/>
    <n v="72154501"/>
    <s v="Selección abreviada menor cuantía"/>
    <n v="4"/>
    <n v="8"/>
    <n v="1"/>
    <n v="3000000"/>
    <s v="GLOBAL"/>
    <s v=""/>
  </r>
  <r>
    <x v="33"/>
    <s v="02-02-02-008-007-01-5"/>
    <n v="10"/>
    <s v="Adquisición de servicios - Servicios de mantenimiento y reparación de otra maquinaria y otro equipo"/>
    <s v="MANTENIMIENTO PREVENTIVO, CORRECTIVO E IMPREVISTO GATO HIDRAULICO / JACK HYDRAULIC 5 TON ANH-1850 S/N 1963130501&quot;"/>
    <n v="72154501"/>
    <s v="Selección abreviada menor cuantía"/>
    <n v="4"/>
    <n v="8"/>
    <n v="1"/>
    <n v="3000000"/>
    <s v="GLOBAL"/>
    <s v=""/>
  </r>
  <r>
    <x v="33"/>
    <s v="02-02-02-008-007-01-5"/>
    <n v="10"/>
    <s v="Adquisición de servicios - Servicios de mantenimiento y reparación de otra maquinaria y otro equipo"/>
    <s v="MANTENIMIENTO PREVENTIVO, CORRECTIVO E IMPREVISTO GATO HIDRAULICO / JACK HYDRAULIC 5 TON ANH-1851 S/N 3866130601&quot;"/>
    <n v="72154501"/>
    <s v="Selección abreviada menor cuantía"/>
    <n v="4"/>
    <n v="8"/>
    <n v="1"/>
    <n v="3000000"/>
    <s v="GLOBAL"/>
    <s v=""/>
  </r>
  <r>
    <x v="33"/>
    <s v="02-02-02-008-007-01-5"/>
    <n v="10"/>
    <s v="Adquisición de servicios - Servicios de mantenimiento y reparación de otra maquinaria y otro equipo"/>
    <s v="MANTENIMIENTO PUENTE GRÚA SX TME 2928"/>
    <n v="72154502"/>
    <s v="Selección abreviada menor cuantía"/>
    <n v="4"/>
    <n v="8"/>
    <n v="1"/>
    <n v="6500000"/>
    <s v="GLOBAL"/>
    <s v=""/>
  </r>
  <r>
    <x v="33"/>
    <s v="02-02-02-008-007-01-5"/>
    <n v="10"/>
    <s v="Adquisición de servicios - Servicios de mantenimiento y reparación de otra maquinaria y otro equipo"/>
    <s v="MANTENIMIENTO REMOLCADOR TIGER AMD-0567 S/N 192364"/>
    <s v="78181507 "/>
    <s v="Selección abreviada menor cuantía"/>
    <n v="4"/>
    <n v="8"/>
    <n v="1"/>
    <n v="4500000"/>
    <s v="GLOBAL"/>
    <s v=""/>
  </r>
  <r>
    <x v="33"/>
    <s v="02-02-02-008-007-01-5"/>
    <n v="10"/>
    <s v="Adquisición de servicios - Servicios de mantenimiento y reparación de otra maquinaria y otro equipo"/>
    <s v="MANTENIMIENTO TRACTOR VALTRA AMD 0541"/>
    <s v="78181507 "/>
    <s v="Selección abreviada menor cuantía"/>
    <n v="4"/>
    <n v="8"/>
    <n v="1"/>
    <n v="4500000"/>
    <s v="GLOBAL"/>
    <s v=""/>
  </r>
  <r>
    <x v="33"/>
    <s v="02-02-02-008-007-01-5"/>
    <n v="10"/>
    <s v="Adquisición de servicios - Servicios de mantenimiento y reparación de otra maquinaria y otro equipo"/>
    <s v="MANTENIMIENTO VEHÍCULO GATOR 6*4 AMD 0995"/>
    <s v="78181507 "/>
    <s v="Selección abreviada menor cuantía"/>
    <n v="4"/>
    <n v="8"/>
    <n v="1"/>
    <n v="5500000"/>
    <s v="GLOBAL"/>
    <s v=""/>
  </r>
  <r>
    <x v="33"/>
    <s v="02-02-02-008-007-01-5"/>
    <n v="10"/>
    <s v="Adquisición de servicios - Servicios de mantenimiento y reparación de otra maquinaria y otro equipo"/>
    <s v="MANTENIMIENTO VEHÍCULO GATOR 6*4 AMD 0996"/>
    <s v="78181507 "/>
    <s v="Selección abreviada menor cuantía"/>
    <n v="4"/>
    <n v="8"/>
    <n v="1"/>
    <n v="5500000"/>
    <s v="GLOBAL"/>
    <s v=""/>
  </r>
  <r>
    <x v="33"/>
    <s v="02-02-02-008-007-01-5"/>
    <n v="10"/>
    <s v="Adquisición de servicios - Servicios de mantenimiento y reparación de otra maquinaria y otro equipo"/>
    <s v="MANTENIMIENTO VEHÍCULO LEVANTA BOMBAS MJ-1 S/N AMD-1019 131844-3141050-70-13-001"/>
    <n v="72154501"/>
    <s v="Selección abreviada menor cuantía"/>
    <n v="4"/>
    <n v="8"/>
    <n v="1"/>
    <n v="4500000"/>
    <s v="GLOBAL"/>
    <s v=""/>
  </r>
  <r>
    <x v="33"/>
    <s v="02-01-01-004-004-02"/>
    <n v="10"/>
    <s v="Activos fijos - Máquinas herramientas y sus partes, piezas y accesorios"/>
    <s v="MAQUINA DE SOLDADURA DE ELECTRODOS REF MMA-250"/>
    <n v="23271423"/>
    <s v="Selección abreviada subasta inversa (No disponible)"/>
    <n v="4"/>
    <n v="8"/>
    <n v="1"/>
    <n v="4700000"/>
    <s v="UNIDAD"/>
    <s v=""/>
  </r>
  <r>
    <x v="33"/>
    <s v="02-02-01-002-008"/>
    <n v="10"/>
    <s v="Materiales y suministros - Dotación (prendas de vestir y calzado)"/>
    <s v="MASCARA PARA SOLDAR LENTE FOTOSENSIBLE 30x88mm WORKTOOL"/>
    <n v="27113300"/>
    <s v="Selección abreviada subasta inversa (No disponible)"/>
    <n v="4"/>
    <n v="8"/>
    <n v="1"/>
    <n v="234201"/>
    <s v="UNIDAD"/>
    <s v=""/>
  </r>
  <r>
    <x v="33"/>
    <s v="02-02-01-004-008-02"/>
    <n v="10"/>
    <s v="Materiales y suministros - Instrumentos y aparatos de medición, verificación, análisis, de navegación y para otros fines (excepto instrumentos ópticos); instrumentos de control de procesos industriales, sus partes, piezas y accesorios"/>
    <s v="MEDIDOR DE PRESIÓN / TIRE PRESSURE GAUGES REF PG160"/>
    <n v="27113300"/>
    <s v="Selección abreviada subasta inversa (No disponible)"/>
    <n v="4"/>
    <n v="8"/>
    <n v="2"/>
    <n v="618000"/>
    <s v="UNIDAD"/>
    <s v=""/>
  </r>
  <r>
    <x v="33"/>
    <s v="02-02-01-004-006-04"/>
    <n v="10"/>
    <s v="Materiales y suministros - Acumuladores, pilas y baterías primarias y sus partes y piezas"/>
    <s v="PILA AAA ALKALINE CAJA X 24"/>
    <n v="26111702"/>
    <s v="Selección abreviada subasta inversa (No disponible)"/>
    <n v="4"/>
    <n v="8"/>
    <n v="1"/>
    <n v="80000"/>
    <s v="UNIDAD"/>
    <s v=""/>
  </r>
  <r>
    <x v="33"/>
    <s v="02-02-01-004-006-04"/>
    <n v="10"/>
    <s v="Materiales y suministros - Acumuladores, pilas y baterías primarias y sus partes y piezas"/>
    <s v="PILA TIPO &quot;AA&quot; ALCALINAS CAJA X 24"/>
    <n v="26111702"/>
    <s v="Selección abreviada subasta inversa (No disponible)"/>
    <n v="4"/>
    <n v="8"/>
    <n v="1"/>
    <n v="80000"/>
    <s v="UNIDAD"/>
    <s v=""/>
  </r>
  <r>
    <x v="33"/>
    <s v="02-02-01-004-003-09"/>
    <n v="10"/>
    <s v="Materiales y suministros - Otras máquinas para usos generales y sus partes y piezas"/>
    <s v="PISTOLA DE CALOR ET1400"/>
    <n v="27112700"/>
    <s v="Selección abreviada subasta inversa (No disponible)"/>
    <n v="4"/>
    <n v="8"/>
    <n v="1"/>
    <n v="580000"/>
    <s v="UNIDAD"/>
    <s v=""/>
  </r>
  <r>
    <x v="33"/>
    <s v="02-02-01-004-003-09"/>
    <n v="10"/>
    <s v="Materiales y suministros - Otras máquinas para usos generales y sus partes y piezas"/>
    <s v="PISTOLA DE PINTURA / PAINT SPRAY GUN REF BLP18HVLP"/>
    <n v="31211900"/>
    <s v="Selección abreviada subasta inversa (No disponible)"/>
    <n v="4"/>
    <n v="8"/>
    <n v="1"/>
    <n v="1100000"/>
    <s v="UNIDAD"/>
    <s v=""/>
  </r>
  <r>
    <x v="33"/>
    <s v="02-02-01-004-003-09"/>
    <n v="10"/>
    <s v="Materiales y suministros - Otras máquinas para usos generales y sus partes y piezas"/>
    <s v="PISTOLA SOPLAR / ASPIRAR 600W 1000 16000 RPM UB1103"/>
    <n v="27113300"/>
    <s v="Selección abreviada subasta inversa (No disponible)"/>
    <n v="4"/>
    <n v="8"/>
    <n v="1"/>
    <n v="440000"/>
    <s v="UNIDAD"/>
    <s v=""/>
  </r>
  <r>
    <x v="33"/>
    <s v="02-02-01-003-006-03"/>
    <n v="10"/>
    <s v="Materiales y suministros - Semimanufacturas de plástico"/>
    <s v="PLASTICO STRETCHPACK 30 X 400 CALIBRE 7 X ROLLO"/>
    <n v="24112902"/>
    <s v="Selección abreviada subasta inversa (No disponible)"/>
    <n v="4"/>
    <n v="8"/>
    <n v="5"/>
    <n v="600000"/>
    <s v="UNIDAD"/>
    <s v=""/>
  </r>
  <r>
    <x v="33"/>
    <s v="02-01-01-004-004-02"/>
    <n v="10"/>
    <s v="Activos fijos - Máquinas herramientas y sus partes, piezas y accesorios"/>
    <s v="PRENSA DE 25 TON CON BOMBA REF OMG60253"/>
    <n v="27112100"/>
    <s v="Selección abreviada subasta inversa (No disponible)"/>
    <n v="4"/>
    <n v="8"/>
    <n v="1"/>
    <n v="6300000"/>
    <s v="UNIDAD"/>
    <s v=""/>
  </r>
  <r>
    <x v="33"/>
    <s v="02-02-01-004-004-02"/>
    <n v="10"/>
    <s v="Materiales y suministros - Máquinas herramientas y sus partes, piezas y accesorios"/>
    <s v="PULIDORA 7/9&quot; 2200W 6000RPM GA9020"/>
    <n v="27113300"/>
    <s v="Selección abreviada subasta inversa (No disponible)"/>
    <n v="4"/>
    <n v="8"/>
    <n v="1"/>
    <n v="630000"/>
    <s v="UNIDAD"/>
    <s v=""/>
  </r>
  <r>
    <x v="33"/>
    <s v="02-02-01-003-005-04"/>
    <n v="10"/>
    <s v="Materiales y suministros - Productos químicos n. C. P."/>
    <s v="SELLANTE TIPE 1-2 CLASS B 1/2 KIT POR PINTA"/>
    <n v="31201631"/>
    <s v="Selección abreviada subasta inversa (No disponible)"/>
    <n v="4"/>
    <n v="8"/>
    <n v="1"/>
    <n v="450000"/>
    <s v="UNIDAD"/>
    <s v=""/>
  </r>
  <r>
    <x v="33"/>
    <s v="02-02-01-003-005-03"/>
    <n v="10"/>
    <s v="Materiales y suministros - Jabón, preparados para limpieza, perfumes y preparados de tocador"/>
    <s v="SHAMPOO  MIL-PRF-85570 TIPO IV"/>
    <s v="47131805 "/>
    <s v="Selección abreviada subasta inversa (No disponible)"/>
    <n v="4"/>
    <n v="8"/>
    <n v="5"/>
    <n v="1100000"/>
    <s v="GALON"/>
    <s v=""/>
  </r>
  <r>
    <x v="33"/>
    <s v="02-02-01-003-005-03"/>
    <n v="10"/>
    <s v="Materiales y suministros - Jabón, preparados para limpieza, perfumes y preparados de tocador"/>
    <s v="SHAMPOO MIL-PRF-87937 TIPO IV"/>
    <s v="47131805 "/>
    <s v="Selección abreviada subasta inversa (No disponible)"/>
    <n v="4"/>
    <n v="8"/>
    <n v="5"/>
    <n v="1450000"/>
    <s v="GALON"/>
    <s v=""/>
  </r>
  <r>
    <x v="33"/>
    <s v="02-01-01-004-006-09"/>
    <n v="10"/>
    <s v="Activos fijos - Otro equipo eléctrico y sus partes y piezas"/>
    <s v="SISTEMA DE ILUMINACION AREA REMOTA NEGRO REF PELICAN 9470"/>
    <n v="27113300"/>
    <s v="Selección abreviada subasta inversa (No disponible)"/>
    <n v="4"/>
    <n v="8"/>
    <n v="1"/>
    <n v="8800000"/>
    <s v="UNIDAD"/>
    <s v=""/>
  </r>
  <r>
    <x v="33"/>
    <s v="02-02-01-004-004-02"/>
    <n v="10"/>
    <s v="Materiales y suministros - Máquinas herramientas y sus partes, piezas y accesorios"/>
    <s v="TALADRO PERCUTOR 1/2&quot; 860W 0-3200RPM"/>
    <n v="27113300"/>
    <s v="Selección abreviada subasta inversa (No disponible)"/>
    <n v="4"/>
    <n v="8"/>
    <n v="1"/>
    <n v="460000"/>
    <s v="UNIDAD"/>
    <s v=""/>
  </r>
  <r>
    <x v="33"/>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
    <n v="31211803"/>
    <s v="Selección abreviada subasta inversa (No disponible)"/>
    <n v="4"/>
    <n v="8"/>
    <n v="10"/>
    <n v="420000"/>
    <s v="GALON"/>
    <s v=""/>
  </r>
  <r>
    <x v="33"/>
    <s v="02-02-01-004-002"/>
    <n v="10"/>
    <s v="Materiales y suministros - Productos metálicos elaborados (excepto maquinaria y equipo)"/>
    <s v="TROZADORA 14&quot; 2200W 3800RPM"/>
    <n v="27113300"/>
    <s v="Selección abreviada subasta inversa (No disponible)"/>
    <n v="4"/>
    <n v="8"/>
    <n v="1"/>
    <n v="750000"/>
    <s v="UNIDAD"/>
    <s v=""/>
  </r>
  <r>
    <x v="33"/>
    <s v="02-02-02-006-004"/>
    <n v="10"/>
    <s v="Adquisición de servicios - Servicios de transporte de pasajeros"/>
    <s v="AUXILIO DE MARCHA"/>
    <n v="78111800"/>
    <s v="Mínima cuantía"/>
    <n v="2"/>
    <n v="10"/>
    <n v="1"/>
    <n v="7298514"/>
    <s v="GLOBAL"/>
    <s v=""/>
  </r>
  <r>
    <x v="33"/>
    <s v="02-02-02-009-003-01"/>
    <n v="10"/>
    <s v="Adquisición de servicios - Servicios de salud humana"/>
    <s v="EXAMENES MEDICOS SALUD OCUPACIONAL PERSONAL CIVIL Y UN PERSONAL MILITAR"/>
    <n v="85121502"/>
    <n v="0"/>
    <n v="0"/>
    <n v="0"/>
    <n v="1"/>
    <n v="5414500"/>
    <s v="GLOBAL"/>
    <s v=""/>
  </r>
  <r>
    <x v="33"/>
    <s v="02-02-02-008-007-01-5"/>
    <n v="10"/>
    <s v="Adquisición de servicios - Servicios de mantenimiento y reparación de otra maquinaria y otro equipo"/>
    <s v="MANTENIENTO DUMMIES (CT PAZ)"/>
    <n v="60141012"/>
    <s v="Mínima cuantía"/>
    <n v="2"/>
    <n v="10"/>
    <n v="1"/>
    <n v="1000000"/>
    <s v="GLOBAL"/>
    <s v="NO SOLICITADAS"/>
  </r>
  <r>
    <x v="33"/>
    <s v="02-02-02-008-007-01-3"/>
    <n v="10"/>
    <s v="Adquisición de servicios - Servicios de mantenimiento y reparación de computadores y equipo periférico"/>
    <s v="MANTENIMIENTO MAQUINAS REPLICADORAS RISSO"/>
    <n v="81101707"/>
    <s v="Mínima cuantía"/>
    <n v="2"/>
    <n v="10"/>
    <n v="1"/>
    <n v="2500000"/>
    <s v="GLOBAL"/>
    <s v="NO SOLICITADAS"/>
  </r>
  <r>
    <x v="34"/>
    <s v="01-01-03-027"/>
    <n v="10"/>
    <s v="PARTIDA ALIMENTACIÓN SOLDADOS"/>
    <s v="PARTIDA ALIMENTACIÓN SOLDADOS"/>
    <n v="0"/>
    <s v="Contratación directa"/>
    <n v="1"/>
    <n v="11"/>
    <n v="1"/>
    <n v="8963283"/>
    <s v="GLOBAL"/>
    <s v="NO SOLICITADAS"/>
  </r>
  <r>
    <x v="34"/>
    <s v="02-02-01-003-006-01"/>
    <n v="10"/>
    <s v="Materiales y suministros - Llantas de caucho y neumáticos (cámaras de aire)"/>
    <s v=" LLANTAS  PARA CAMIONETA D-MAX 245/75 R16"/>
    <n v="25172504"/>
    <n v="0"/>
    <n v="4"/>
    <n v="8"/>
    <n v="4"/>
    <n v="1520000"/>
    <s v="UNIDAD"/>
    <s v="NO SOLICITADAS"/>
  </r>
  <r>
    <x v="34"/>
    <s v="02-02-01-003-006-01"/>
    <n v="10"/>
    <s v="Materiales y suministros - Llantas de caucho y neumáticos (cámaras de aire)"/>
    <s v=" LLANTAS  PARA CAMIONETA FORD SUPERDUTY LT 245/ 75 R17"/>
    <n v="25172504"/>
    <n v="0"/>
    <n v="4"/>
    <n v="8"/>
    <n v="6"/>
    <n v="2280000"/>
    <s v="UNIDAD"/>
    <s v="NO SOLICITADAS"/>
  </r>
  <r>
    <x v="34"/>
    <s v="02-02-01-003-006-01"/>
    <n v="10"/>
    <s v="Materiales y suministros - Llantas de caucho y neumáticos (cámaras de aire)"/>
    <s v=" LLANTAS  PARA CAMIONETA NISSAN FRONTIER 255/60 R18"/>
    <n v="25172504"/>
    <n v="0"/>
    <n v="4"/>
    <n v="8"/>
    <n v="2"/>
    <n v="720000"/>
    <s v="UNIDAD"/>
    <s v="NO SOLICITADAS"/>
  </r>
  <r>
    <x v="34"/>
    <s v="02-02-01-003-006-01"/>
    <n v="10"/>
    <s v="Materiales y suministros - Llantas de caucho y neumáticos (cámaras de aire)"/>
    <s v=" LLANTAS  PARA MOTOCICLETA 120/80/18 TRAS "/>
    <n v="25172512"/>
    <n v="0"/>
    <n v="5"/>
    <n v="7"/>
    <n v="2"/>
    <n v="350000"/>
    <s v="UNIDAD"/>
    <s v="NO SOLICITADAS"/>
  </r>
  <r>
    <x v="34"/>
    <s v="02-02-01-003-006-01"/>
    <n v="10"/>
    <s v="Materiales y suministros - Llantas de caucho y neumáticos (cámaras de aire)"/>
    <s v=" LLANTAS  PARA MOTOCICLETA 90/90/21  DEL"/>
    <n v="25172512"/>
    <n v="0"/>
    <n v="5"/>
    <n v="7"/>
    <n v="2"/>
    <n v="320000"/>
    <s v="UNIDAD"/>
    <s v="NO SOLICITADAS"/>
  </r>
  <r>
    <x v="34"/>
    <s v="02-02-01-003-006-01"/>
    <n v="10"/>
    <s v="Materiales y suministros - Llantas de caucho y neumáticos (cámaras de aire)"/>
    <s v=" LLANTAS  PARA VAN VOLKSWAGEN 205/65 R16 C"/>
    <n v="25172504"/>
    <n v="0"/>
    <n v="4"/>
    <n v="8"/>
    <n v="2"/>
    <n v="580000"/>
    <s v="UNIDAD"/>
    <s v="NO SOLICITADAS"/>
  </r>
  <r>
    <x v="34"/>
    <s v="02-02-01-004-002"/>
    <n v="10"/>
    <s v="Materiales y suministros - Productos metálicos elaborados (excepto maquinaria y equipo)"/>
    <s v="ABRAZADERAS - CHEQUES - BISAGRAS - CERRADURAS - PUNTILLAS - TORNILLOS - HOJAS DE SEGUETA - PASADORES - DISCOS DE CORTE - DISCOS PARA PULIR - REAMACHES - SOPORTES METALICOS - LAVAPLATOS"/>
    <n v="30151900"/>
    <n v="0"/>
    <n v="2"/>
    <n v="10"/>
    <n v="1"/>
    <n v="13500000"/>
    <s v="GLOBAL"/>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 W 40"/>
    <n v="15121501"/>
    <n v="0"/>
    <n v="5"/>
    <n v="7"/>
    <n v="230"/>
    <n v="10580000"/>
    <s v="GALON"/>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MOTOR 2 TIEMPO POR CUARTOS"/>
    <n v="15121501"/>
    <n v="0"/>
    <n v="2"/>
    <n v="10"/>
    <n v="36"/>
    <n v="576000"/>
    <s v="UNIDAD"/>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ES ATF"/>
    <n v="15121504"/>
    <n v="0"/>
    <n v="5"/>
    <n v="7"/>
    <n v="48"/>
    <n v="384000"/>
    <s v="UNIDAD"/>
    <s v="NO SOLICITADAS"/>
  </r>
  <r>
    <x v="34"/>
    <s v="02-02-01-003-006-03"/>
    <n v="10"/>
    <s v="Materiales y suministros - Semimanufacturas de plástico"/>
    <s v="ACOPLES - ADAPTADORES - BUJE - CODOS - SEMICODOS - TEE - TUBERIA - UNIONES - UNIVERSALES - CANALES - CHAZOS - MEZCLADOR"/>
    <n v="30151900"/>
    <n v="0"/>
    <n v="2"/>
    <n v="10"/>
    <n v="1"/>
    <n v="10000000"/>
    <s v="GLOBAL"/>
    <s v="NO SOLICITADAS"/>
  </r>
  <r>
    <x v="34"/>
    <s v="02-02-02-006-009-02"/>
    <n v="10"/>
    <s v="Adquisición de servicios - Servicios de distribución de agua (por cuenta propia)"/>
    <s v="ACUEDUCTO "/>
    <n v="83101500"/>
    <n v="0"/>
    <n v="1"/>
    <n v="11"/>
    <n v="1"/>
    <n v="39000000"/>
    <s v="GLOBAL"/>
    <s v="NO SOLICITADAS"/>
  </r>
  <r>
    <x v="34"/>
    <s v="02-02-02-008-007-01-5"/>
    <n v="10"/>
    <s v="Adquisición de servicios - Servicios de mantenimiento y reparación de otra maquinaria y otro equipo"/>
    <s v="MANTENIMIENTO LAVADORAS Y SECADORAS GACAR"/>
    <n v="72151800"/>
    <n v="0"/>
    <n v="4"/>
    <n v="8"/>
    <n v="1"/>
    <n v="2000000"/>
    <s v="GLOBAL"/>
    <s v="NO SOLICITADAS"/>
  </r>
  <r>
    <x v="34"/>
    <s v="02-02-01-003-005-04"/>
    <n v="10"/>
    <s v="Materiales y suministros - Productos químicos n. C. P."/>
    <s v="ADITIVO LIMPIA INYECTORES"/>
    <n v="26101772"/>
    <n v="0"/>
    <n v="5"/>
    <n v="7"/>
    <n v="24"/>
    <n v="144000"/>
    <s v="UNIDAD"/>
    <s v="NO SOLICITADAS"/>
  </r>
  <r>
    <x v="34"/>
    <s v="02-02-02-009-004-01"/>
    <n v="10"/>
    <s v="Adquisición de servicios - Servicios de alcantarillado, servicios de limpieza, tratamiento de aguas residuales y tanques sépticos"/>
    <s v="ALCANTARILLADO"/>
    <n v="83101500"/>
    <n v="0"/>
    <n v="1"/>
    <n v="11"/>
    <n v="1"/>
    <n v="68040000"/>
    <s v="GLOBAL"/>
    <s v="NO SOLICITADAS"/>
  </r>
  <r>
    <x v="34"/>
    <s v="02-02-01-004-002"/>
    <n v="10"/>
    <s v="Materiales y suministros - Productos metálicos elaborados (excepto maquinaria y equipo)"/>
    <s v="ALICATES TIPO LINIERO DE 9 PULGADAS"/>
    <n v="27112108"/>
    <n v="0"/>
    <n v="2"/>
    <n v="10"/>
    <n v="2"/>
    <n v="54000"/>
    <s v="UNIDAD"/>
    <s v="NO SOLICITADAS"/>
  </r>
  <r>
    <x v="34"/>
    <s v="02-02-01-002-003-03"/>
    <n v="10"/>
    <s v="Materiales y suministros - Preparaciones utilizadas en la alimentación de animales"/>
    <s v="ALIMENTO HUMEDO"/>
    <n v="10121802"/>
    <n v="0"/>
    <n v="3"/>
    <n v="9"/>
    <n v="100"/>
    <n v="900000"/>
    <s v="UNIDAD"/>
    <s v="NO SOLICITADAS"/>
  </r>
  <r>
    <x v="34"/>
    <s v="02-01-01-004-007-03"/>
    <n v="10"/>
    <s v="Activos fijos - Radiorreceptores y receptores de televisión; aparatos para la grabación y reproducción de sonido y video; micrófonos, altavoces, amplificadores, etc."/>
    <s v="ALTOPARLANTE ACTIVO CON RADIO FM Y BLUEOOTH"/>
    <n v="52161512"/>
    <n v="0"/>
    <n v="3"/>
    <n v="9"/>
    <n v="1"/>
    <n v="1150000"/>
    <s v="UNIDAD"/>
    <s v="NO SOLICITADAS"/>
  </r>
  <r>
    <x v="34"/>
    <s v="02-02-01-003-005-02"/>
    <n v="10"/>
    <s v="Materiales y suministros - Productos farmacéuticos"/>
    <s v="ANTIPARASITARIO INTERNO PARA CONTROL DE FILARIASIS EN PERROS"/>
    <n v="10111305"/>
    <n v="0"/>
    <n v="3"/>
    <n v="9"/>
    <n v="12"/>
    <n v="528000"/>
    <s v="UNIDAD"/>
    <s v="NO SOLICITADAS"/>
  </r>
  <r>
    <x v="34"/>
    <s v="02-02-01-003-005-02"/>
    <n v="10"/>
    <s v="Materiales y suministros - Productos farmacéuticos"/>
    <s v="ANTISEPTICO / DESINFECTANTE CANILES"/>
    <n v="10111305"/>
    <n v="0"/>
    <n v="3"/>
    <n v="9"/>
    <n v="10"/>
    <n v="720000"/>
    <s v="UNIDAD"/>
    <s v="NO SOLICITADAS"/>
  </r>
  <r>
    <x v="34"/>
    <s v="02-02-02-007-002-01-1"/>
    <n v="10"/>
    <s v="Adquisición de servicios - Servicios de alquiler o arrendamiento con o sin opción de compra relativos a bienes inmuebles propios o arrendados"/>
    <s v="ARRENDAMIENTO DE BIEN INMUEBLE AMOBLADO EN SAN ANDRES ISLA"/>
    <n v="80131501"/>
    <n v="0"/>
    <n v="1"/>
    <n v="12"/>
    <n v="1"/>
    <n v="112500000"/>
    <s v="GLOBAL"/>
    <s v="SI EN TRAMITE"/>
  </r>
  <r>
    <x v="34"/>
    <s v="02-02-02-009-004-01"/>
    <n v="10"/>
    <s v="Adquisición de servicios - Servicios de alcantarillado, servicios de limpieza, tratamiento de aguas residuales y tanques sépticos"/>
    <s v="ASEO"/>
    <n v="83101500"/>
    <n v="0"/>
    <n v="1"/>
    <n v="11"/>
    <n v="1"/>
    <n v="22800000"/>
    <s v="GLOBAL"/>
    <s v="NO SOLICITADAS"/>
  </r>
  <r>
    <x v="34"/>
    <s v="02-02-01-004-002"/>
    <n v="10"/>
    <s v="Materiales y suministros - Productos metálicos elaborados (excepto maquinaria y equipo)"/>
    <s v="BANDAS DE FRENO PARA HONDA CBF 150"/>
    <n v="25171713"/>
    <n v="0"/>
    <n v="5"/>
    <n v="7"/>
    <n v="1"/>
    <n v="55000"/>
    <s v="UNIDAD"/>
    <s v="NO SOLICITADAS"/>
  </r>
  <r>
    <x v="34"/>
    <s v="02-02-01-003-004-06"/>
    <n v="10"/>
    <s v="Materiales y suministros - Abonos y plaguicidas"/>
    <s v="BAÑO SECO INSECTICIDA"/>
    <n v="10111302"/>
    <n v="0"/>
    <n v="3"/>
    <n v="9"/>
    <n v="12"/>
    <n v="288000"/>
    <s v="UNIDAD"/>
    <s v="NO SOLICITADAS"/>
  </r>
  <r>
    <x v="34"/>
    <s v="02-02-01-004-006-04"/>
    <n v="10"/>
    <s v="Materiales y suministros - Acumuladores, pilas y baterías primarias y sus partes y piezas"/>
    <s v="BATERIA 12V  PARA YAMAHA XTZ 250"/>
    <n v="26111703"/>
    <n v="0"/>
    <n v="5"/>
    <n v="7"/>
    <n v="1"/>
    <n v="210000"/>
    <s v="UNIDAD"/>
    <s v="NO SOLICITADAS"/>
  </r>
  <r>
    <x v="34"/>
    <s v="02-02-01-004-006-04"/>
    <n v="10"/>
    <s v="Materiales y suministros - Acumuladores, pilas y baterías primarias y sus partes y piezas"/>
    <s v="BATERIA 12V  PARA ZUZUKI DR200"/>
    <n v="26111703"/>
    <n v="0"/>
    <n v="5"/>
    <n v="7"/>
    <n v="2"/>
    <n v="420000"/>
    <s v="UNIDAD"/>
    <s v="NO SOLICITADAS"/>
  </r>
  <r>
    <x v="34"/>
    <s v="02-02-01-004-006-04"/>
    <n v="10"/>
    <s v="Materiales y suministros - Acumuladores, pilas y baterías primarias y sus partes y piezas"/>
    <s v="BATERIA 48D PARA LUV D-MAX 2.5 4X4"/>
    <n v="26111703"/>
    <n v="0"/>
    <n v="5"/>
    <n v="7"/>
    <n v="2"/>
    <n v="2600000"/>
    <s v="UNIDAD"/>
    <s v="NO SOLICITADAS"/>
  </r>
  <r>
    <x v="34"/>
    <s v="02-02-01-004-006-04"/>
    <n v="10"/>
    <s v="Materiales y suministros - Acumuladores, pilas y baterías primarias y sus partes y piezas"/>
    <s v="BATERIA CON BORNES CONTRARIOS PARA FORD 350 SUPERDUTY 2010"/>
    <n v="26111703"/>
    <n v="0"/>
    <n v="5"/>
    <n v="7"/>
    <n v="2"/>
    <n v="1360000"/>
    <s v="UNIDAD"/>
    <s v="NO SOLICITADAS"/>
  </r>
  <r>
    <x v="34"/>
    <s v="02-02-01-004-006-04"/>
    <n v="10"/>
    <s v="Materiales y suministros - Acumuladores, pilas y baterías primarias y sus partes y piezas"/>
    <s v="BATERIA DE 1000 AMP PARA NNR 700P 3.0 2011"/>
    <n v="26111703"/>
    <n v="0"/>
    <n v="5"/>
    <n v="7"/>
    <n v="2"/>
    <n v="1670000"/>
    <s v="UNIDAD"/>
    <s v="NO SOLICITADAS"/>
  </r>
  <r>
    <x v="34"/>
    <s v="02-02-01-004-006-04"/>
    <n v="10"/>
    <s v="Materiales y suministros - Acumuladores, pilas y baterías primarias y sus partes y piezas"/>
    <s v="BATERIA PARA RENAULT LOGAN 2012"/>
    <n v="26111703"/>
    <n v="0"/>
    <n v="5"/>
    <n v="7"/>
    <n v="1"/>
    <n v="460000"/>
    <s v="UNIDAD"/>
    <s v="NO SOLICITADAS"/>
  </r>
  <r>
    <x v="34"/>
    <s v="02-02-01-004-006-04"/>
    <n v="10"/>
    <s v="Materiales y suministros - Acumuladores, pilas y baterías primarias y sus partes y piezas"/>
    <s v="BATERIA PARA VOLKSWAGEN TRANSPORTER 2014"/>
    <n v="26111703"/>
    <n v="0"/>
    <n v="5"/>
    <n v="7"/>
    <n v="1"/>
    <n v="650000"/>
    <s v="UNIDAD"/>
    <s v="NO SOLICITADAS"/>
  </r>
  <r>
    <x v="34"/>
    <s v="02-02-01-002-007"/>
    <n v="10"/>
    <s v="Materiales y suministros - Artículos textiles (excepto prendas de vestir)"/>
    <s v="BOLSA DE LONA"/>
    <n v="24111501"/>
    <n v="0"/>
    <n v="3"/>
    <n v="9"/>
    <n v="500"/>
    <n v="750000"/>
    <s v="UNIDAD"/>
    <s v="NO SOLICITADAS"/>
  </r>
  <r>
    <x v="34"/>
    <s v="02-02-01-002-008"/>
    <n v="10"/>
    <s v="Materiales y suministros - Dotación (prendas de vestir y calzado)"/>
    <s v="BOZAL"/>
    <n v="10141610"/>
    <n v="0"/>
    <n v="3"/>
    <n v="9"/>
    <n v="8"/>
    <n v="368000"/>
    <s v="UNIDAD"/>
    <s v="NO SOLICITADAS"/>
  </r>
  <r>
    <x v="34"/>
    <s v="02-02-01-003-008-09"/>
    <n v="10"/>
    <s v="Materiales y suministros - Otros artículos manufacturados n. C. P."/>
    <s v="BROCHAS - RODILLOS"/>
    <n v="30151900"/>
    <n v="0"/>
    <n v="2"/>
    <n v="10"/>
    <n v="1"/>
    <n v="1200000"/>
    <s v="GLOBAL"/>
    <s v="NO SOLICITADAS"/>
  </r>
  <r>
    <x v="34"/>
    <s v="02-02-01-004-006-09"/>
    <n v="10"/>
    <s v="Materiales y suministros - Otro equipo eléctrico y sus partes y piezas"/>
    <s v="BUJIAS PARA LANCHA MOTOR DF150"/>
    <n v="26101732"/>
    <n v="0"/>
    <n v="5"/>
    <n v="7"/>
    <n v="4"/>
    <n v="128000"/>
    <s v="UNIDAD"/>
    <s v="NO SOLICITADAS"/>
  </r>
  <r>
    <x v="34"/>
    <s v="02-02-01-004-002"/>
    <n v="10"/>
    <s v="Materiales y suministros - Productos metálicos elaborados (excepto maquinaria y equipo)"/>
    <s v="CABLES ELECTRICOS"/>
    <n v="30151900"/>
    <n v="0"/>
    <n v="2"/>
    <n v="10"/>
    <n v="1"/>
    <n v="420000"/>
    <s v="GLOBAL"/>
    <s v="NO SOLICITADAS"/>
  </r>
  <r>
    <x v="34"/>
    <s v="02-02-01-003-006-04"/>
    <n v="10"/>
    <s v="Materiales y suministros - Productos de empaque y envasado, de plástico"/>
    <s v="CANECA PLASTICA"/>
    <n v="52152002"/>
    <n v="0"/>
    <n v="3"/>
    <n v="9"/>
    <n v="6"/>
    <n v="2400000"/>
    <s v="UNIDAD"/>
    <s v="NO SOLICITADAS"/>
  </r>
  <r>
    <x v="34"/>
    <s v="02-02-01-002-008"/>
    <n v="10"/>
    <s v="Materiales y suministros - Dotación (prendas de vestir y calzado)"/>
    <s v="CAPA DE ENFRIAMIENTO"/>
    <n v="10111307"/>
    <n v="0"/>
    <n v="3"/>
    <n v="9"/>
    <n v="1"/>
    <n v="400000"/>
    <s v="UNIDAD"/>
    <s v="NO SOLICITADAS"/>
  </r>
  <r>
    <x v="34"/>
    <s v="02-02-01-004-006-04"/>
    <n v="10"/>
    <s v="Materiales y suministros - Acumuladores, pilas y baterías primarias y sus partes y piezas"/>
    <s v="CARGADOR DE BATERIAS"/>
    <n v="26111704"/>
    <n v="0"/>
    <n v="2"/>
    <n v="10"/>
    <n v="1"/>
    <n v="700000"/>
    <s v="UNIDAD"/>
    <s v="NO SOLICITADAS"/>
  </r>
  <r>
    <x v="34"/>
    <s v="02-02-01-002-007"/>
    <n v="10"/>
    <s v="Materiales y suministros - Artículos textiles (excepto prendas de vestir)"/>
    <s v="CARPA CUBIERTA EN LONA TIPO KIOSKO DE 6 M X 6 M"/>
    <n v="49121503"/>
    <n v="0"/>
    <n v="2"/>
    <n v="10"/>
    <n v="1"/>
    <n v="6500000"/>
    <s v="UNIDAD"/>
    <s v="NO SOLICITADAS"/>
  </r>
  <r>
    <x v="34"/>
    <s v="02-02-01-002-008"/>
    <n v="10"/>
    <s v="Materiales y suministros - Dotación (prendas de vestir y calzado)"/>
    <s v="CASCO PARA TRABAJO EN ALTURAS CON BARBUQUEJO"/>
    <n v="46181704"/>
    <n v="0"/>
    <n v="6"/>
    <n v="6"/>
    <n v="10"/>
    <n v="290000"/>
    <s v="UNIDAD"/>
    <s v="NO SOLICITADAS"/>
  </r>
  <r>
    <x v="34"/>
    <s v="02-02-01-003-007-04"/>
    <n v="10"/>
    <s v="Materiales y suministros - Yeso, cal y cemento"/>
    <s v="CEMENTO - YESO"/>
    <n v="30151900"/>
    <n v="0"/>
    <n v="2"/>
    <n v="10"/>
    <n v="1"/>
    <n v="630000"/>
    <s v="GLOBAL"/>
    <s v="NO SOLICITADAS"/>
  </r>
  <r>
    <x v="34"/>
    <s v="02-02-01-003-008-09"/>
    <n v="10"/>
    <s v="Materiales y suministros - Otros artículos manufacturados n. C. P."/>
    <s v="CEPILLO DE DIENTES CANINO"/>
    <n v="10111302"/>
    <n v="0"/>
    <n v="3"/>
    <n v="9"/>
    <n v="12"/>
    <n v="180000"/>
    <s v="UNIDAD"/>
    <s v="NO SOLICITADAS"/>
  </r>
  <r>
    <x v="34"/>
    <s v="02-02-01-003-008-09"/>
    <n v="10"/>
    <s v="Materiales y suministros - Otros artículos manufacturados n. C. P."/>
    <s v="CEPILLO SLICKER"/>
    <n v="10111302"/>
    <n v="0"/>
    <n v="3"/>
    <n v="9"/>
    <n v="6"/>
    <n v="96000"/>
    <s v="UNIDAD"/>
    <s v="NO SOLICITADAS"/>
  </r>
  <r>
    <x v="34"/>
    <s v="02-02-01-003-005-03"/>
    <n v="10"/>
    <s v="Materiales y suministros - Jabón, preparados para limpieza, perfumes y preparados de tocador"/>
    <s v="CERA LIQUIDA PARA VEHICULO"/>
    <n v="47131800"/>
    <n v="0"/>
    <n v="3"/>
    <n v="9"/>
    <n v="15"/>
    <n v="465000"/>
    <s v="UNIDAD"/>
    <s v="NO SOLICITADAS"/>
  </r>
  <r>
    <x v="34"/>
    <s v="02-02-01-002-008"/>
    <n v="10"/>
    <s v="Materiales y suministros - Dotación (prendas de vestir y calzado)"/>
    <s v="CHALECO REFLECTIVO "/>
    <n v="46181507"/>
    <n v="0"/>
    <n v="6"/>
    <n v="6"/>
    <n v="16"/>
    <n v="208000"/>
    <s v="UNIDAD"/>
    <s v="NO SOLICITADAS"/>
  </r>
  <r>
    <x v="34"/>
    <s v="02-02-01-004-009-01"/>
    <n v="10"/>
    <s v="Materiales y suministros - Vehículos automotores, remolques y semirremolques; y sus partes, piezas y accesorios"/>
    <s v="CILINDRO DE FRENO DELANTERO DERECHO PARA NNR 700P 3.0 2011"/>
    <n v="26112102"/>
    <n v="0"/>
    <n v="5"/>
    <n v="7"/>
    <n v="1"/>
    <n v="180000"/>
    <s v="UNIDAD"/>
    <s v="NO SOLICITADAS"/>
  </r>
  <r>
    <x v="34"/>
    <s v="02-02-01-004-009-01"/>
    <n v="10"/>
    <s v="Materiales y suministros - Vehículos automotores, remolques y semirremolques; y sus partes, piezas y accesorios"/>
    <s v="CILINDRO DE FRENO DELANTERO IZQUIERDA PARA NNR 700P 3.0 2011"/>
    <n v="26112102"/>
    <n v="0"/>
    <n v="5"/>
    <n v="7"/>
    <n v="1"/>
    <n v="180000"/>
    <s v="UNIDAD"/>
    <s v="NO SOLICITADAS"/>
  </r>
  <r>
    <x v="34"/>
    <s v="02-02-01-004-009-01"/>
    <n v="10"/>
    <s v="Materiales y suministros - Vehículos automotores, remolques y semirremolques; y sus partes, piezas y accesorios"/>
    <s v="CILINDRO DE FRENO TRASERO DERECHO PARA NNR 700P 3.0 2011"/>
    <n v="26112102"/>
    <n v="0"/>
    <n v="5"/>
    <n v="7"/>
    <n v="1"/>
    <n v="180000"/>
    <s v="UNIDAD"/>
    <s v="NO SOLICITADAS"/>
  </r>
  <r>
    <x v="34"/>
    <s v="02-02-01-004-009-01"/>
    <n v="10"/>
    <s v="Materiales y suministros - Vehículos automotores, remolques y semirremolques; y sus partes, piezas y accesorios"/>
    <s v="CILINDRO DE FRENO TRASERO IZQUIERDA PARA NNR 700P 3.0 2011"/>
    <n v="26112102"/>
    <n v="0"/>
    <n v="5"/>
    <n v="7"/>
    <n v="1"/>
    <n v="180000"/>
    <s v="UNIDAD"/>
    <s v="NO SOLICITADAS"/>
  </r>
  <r>
    <x v="34"/>
    <s v="02-02-01-003-006-09"/>
    <n v="10"/>
    <s v="Materiales y suministros - Otros productos plásticos"/>
    <s v="CINTAS - SOPORTES - TEJAS - BRIDAS - DUCHAS - TAPAS "/>
    <n v="30151900"/>
    <n v="0"/>
    <n v="2"/>
    <n v="10"/>
    <n v="1"/>
    <n v="1500000"/>
    <s v="GLOBAL"/>
    <s v="NO SOLICITADAS"/>
  </r>
  <r>
    <x v="34"/>
    <s v="02-02-01-003-005-02"/>
    <n v="10"/>
    <s v="Materiales y suministros - Productos farmacéuticos"/>
    <s v="COLLAR ECTOPARASITICIDA PARA PERROS GRANDES"/>
    <n v="10111305"/>
    <n v="0"/>
    <n v="3"/>
    <n v="9"/>
    <n v="24"/>
    <n v="1464000"/>
    <s v="UNIDAD"/>
    <s v="NO SOLICITADAS"/>
  </r>
  <r>
    <x v="34"/>
    <s v="02-02-01-003-008-09"/>
    <n v="10"/>
    <s v="Materiales y suministros - Otros artículos manufacturados n. C. P."/>
    <s v="COLLAR FIJO EN CINTA TUBULAR"/>
    <n v="10141608"/>
    <n v="0"/>
    <n v="3"/>
    <n v="9"/>
    <n v="12"/>
    <n v="360000"/>
    <s v="UNIDAD"/>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COMBUSTIBLE"/>
    <n v="15101500"/>
    <n v="0"/>
    <n v="1"/>
    <n v="11"/>
    <n v="1"/>
    <n v="89200000"/>
    <s v="GLOBAL"/>
    <s v="SI EN TRAMITE"/>
  </r>
  <r>
    <x v="34"/>
    <s v="02-02-01-004-002"/>
    <n v="10"/>
    <s v="Materiales y suministros - Productos metálicos elaborados (excepto maquinaria y equipo)"/>
    <s v="COMEDERO EN ACERO INOXIDABLE"/>
    <n v="10111304"/>
    <n v="0"/>
    <n v="3"/>
    <n v="9"/>
    <n v="6"/>
    <n v="324000"/>
    <s v="UNIDAD"/>
    <s v="NO SOLICITADAS"/>
  </r>
  <r>
    <x v="34"/>
    <s v="02-01-01-004-007-01"/>
    <n v="16"/>
    <s v="Activos fijos - Válvulas y tubos electrónicos; componentes electrónicos; sus partes y piezas"/>
    <s v="CONDENSADORA 2 HP"/>
    <n v="40101704"/>
    <n v="0"/>
    <n v="3"/>
    <n v="9"/>
    <n v="2"/>
    <n v="9500000"/>
    <s v="UNIDAD"/>
    <s v="NO SOLICITADAS"/>
  </r>
  <r>
    <x v="34"/>
    <s v="02-01-01-004-007-01"/>
    <n v="16"/>
    <s v="Activos fijos - Válvulas y tubos electrónicos; componentes electrónicos; sus partes y piezas"/>
    <s v="CONDENSADORA 2,5 HP"/>
    <n v="40101704"/>
    <n v="0"/>
    <n v="3"/>
    <n v="9"/>
    <n v="1"/>
    <n v="5100000"/>
    <s v="UNIDAD"/>
    <s v="NO SOLICITADAS"/>
  </r>
  <r>
    <x v="34"/>
    <s v="02-02-01-004-006-09"/>
    <n v="10"/>
    <s v="Materiales y suministros - Otro equipo eléctrico y sus partes y piezas"/>
    <s v="CORREA DE ALTERNADOR PARA NNR 700P 3.0 2011"/>
    <n v="26111802"/>
    <n v="0"/>
    <n v="5"/>
    <n v="7"/>
    <n v="1"/>
    <n v="170000"/>
    <s v="UNIDAD"/>
    <s v="NO SOLICITADAS"/>
  </r>
  <r>
    <x v="34"/>
    <s v="02-02-01-002-008"/>
    <n v="10"/>
    <s v="Materiales y suministros - Dotación (prendas de vestir y calzado)"/>
    <s v="CORREA EN CINTA TUBULAR"/>
    <n v="10141606"/>
    <n v="0"/>
    <n v="3"/>
    <n v="9"/>
    <n v="15"/>
    <n v="525000"/>
    <s v="UNIDAD"/>
    <s v="NO SOLICITADAS"/>
  </r>
  <r>
    <x v="34"/>
    <s v="02-02-01-004-002"/>
    <n v="10"/>
    <s v="Materiales y suministros - Productos metálicos elaborados (excepto maquinaria y equipo)"/>
    <s v="CORTAFRIO"/>
    <n v="27111901"/>
    <n v="0"/>
    <n v="2"/>
    <n v="10"/>
    <n v="2"/>
    <n v="60000"/>
    <s v="UNIDAD"/>
    <s v="NO SOLICITADAS"/>
  </r>
  <r>
    <x v="34"/>
    <s v="02-02-01-004-002"/>
    <n v="10"/>
    <s v="Materiales y suministros - Productos metálicos elaborados (excepto maquinaria y equipo)"/>
    <s v="CORTAUÑA PARA CANINO"/>
    <n v="10111302"/>
    <n v="0"/>
    <n v="3"/>
    <n v="9"/>
    <n v="2"/>
    <n v="54000"/>
    <s v="UNIDAD"/>
    <s v="NO SOLICITADAS"/>
  </r>
  <r>
    <x v="34"/>
    <s v="02-02-01-003-005-02"/>
    <n v="10"/>
    <s v="Materiales y suministros - Productos farmacéuticos"/>
    <s v="CREMA PARA TRATAMIENTO DE ALMOHADILLAS"/>
    <n v="10111305"/>
    <n v="0"/>
    <n v="3"/>
    <n v="9"/>
    <n v="5"/>
    <n v="400000"/>
    <s v="UNIDAD"/>
    <s v="NO SOLICITADAS"/>
  </r>
  <r>
    <x v="34"/>
    <s v="02-02-01-004-004-01"/>
    <n v="10"/>
    <s v="Materiales y suministros - Maquinaria agropecuaria o silvícola y sus partes y piezas"/>
    <s v="CUCHILLA DE RESPUESTO PARA GUADAÑA "/>
    <n v="27111517"/>
    <n v="0"/>
    <n v="5"/>
    <n v="7"/>
    <n v="4"/>
    <n v="104000"/>
    <s v="UNIDAD"/>
    <s v="NO SOLICITADAS"/>
  </r>
  <r>
    <x v="34"/>
    <s v="02-02-01-004-002"/>
    <n v="10"/>
    <s v="Materiales y suministros - Productos metálicos elaborados (excepto maquinaria y equipo)"/>
    <s v="DELTAS DE SEGURIDAD"/>
    <n v="27112404"/>
    <n v="0"/>
    <n v="3"/>
    <n v="9"/>
    <n v="8"/>
    <n v="480000"/>
    <s v="UNIDAD"/>
    <s v="NO SOLICITADAS"/>
  </r>
  <r>
    <x v="34"/>
    <s v="02-02-01-003-005-02"/>
    <n v="10"/>
    <s v="Materiales y suministros - Productos farmacéuticos"/>
    <s v="DESPARASITANTE INTERNO POMOATO DE PIRANTEL 116MG, PRAZIQUANTE, EXCIPIENTES, JERINGA POR 10 ML"/>
    <n v="10111305"/>
    <n v="0"/>
    <n v="3"/>
    <n v="9"/>
    <n v="12"/>
    <n v="276000"/>
    <s v="UNIDAD"/>
    <s v="NO SOLICITADAS"/>
  </r>
  <r>
    <x v="34"/>
    <s v="02-02-01-003-005-02"/>
    <n v="10"/>
    <s v="Materiales y suministros - Productos farmacéuticos"/>
    <s v="DESPARASITANTE INTERNO POMOATO DE PIRANTEL 504MG, PRAZIQUANTE, EXCIPIENTES, CAJA CON 1 TABLETA"/>
    <n v="10111305"/>
    <n v="0"/>
    <n v="3"/>
    <n v="9"/>
    <n v="12"/>
    <n v="372000"/>
    <s v="UNIDAD"/>
    <s v="NO SOLICITADAS"/>
  </r>
  <r>
    <x v="34"/>
    <s v="02-02-01-003-005-02"/>
    <n v="10"/>
    <s v="Materiales y suministros - Productos farmacéuticos"/>
    <s v="ECTOPARASITICIDA EN PIPETA PARA PERROS GRANDE 2,68ML"/>
    <n v="10111305"/>
    <n v="0"/>
    <n v="3"/>
    <n v="9"/>
    <n v="12"/>
    <n v="516000"/>
    <s v="UNIDAD"/>
    <s v="NO SOLICITADAS"/>
  </r>
  <r>
    <x v="34"/>
    <s v="02-02-01-003-005-02"/>
    <n v="10"/>
    <s v="Materiales y suministros - Productos farmacéuticos"/>
    <s v="ECTOPARASITICIDA EN PIPETA PARA PERROS MEDIANO 2,68ML"/>
    <n v="10111305"/>
    <n v="0"/>
    <n v="3"/>
    <n v="9"/>
    <n v="12"/>
    <n v="480000"/>
    <s v="UNIDAD"/>
    <s v="NO SOLICITADAS"/>
  </r>
  <r>
    <x v="34"/>
    <s v="02-02-02-008-006-03"/>
    <n v="10"/>
    <s v="Adquisición de servicios - Servicios de apoyo a la distribución de electricidad, gas y agua"/>
    <s v="ENERGIA"/>
    <n v="83101807"/>
    <n v="0"/>
    <n v="1"/>
    <n v="11"/>
    <n v="1"/>
    <n v="324600000"/>
    <s v="GLOBAL"/>
    <s v="NO SOLICITADAS"/>
  </r>
  <r>
    <x v="34"/>
    <s v="02-02-02-008-006-03"/>
    <n v="16"/>
    <s v="Adquisición de servicios - Servicios de apoyo a la distribución de electricidad, gas y agua"/>
    <s v="ENERGIA"/>
    <n v="83101807"/>
    <n v="0"/>
    <n v="1"/>
    <n v="11"/>
    <n v="1"/>
    <n v="52700000"/>
    <s v="GLOBAL"/>
    <s v="NO SOLICITADAS"/>
  </r>
  <r>
    <x v="34"/>
    <s v="02-02-01-004-002"/>
    <n v="10"/>
    <s v="Materiales y suministros - Productos metálicos elaborados (excepto maquinaria y equipo)"/>
    <s v="ESCALERA TELESCOPICA DE 8MT EN FIBRA DE VIDRIO"/>
    <n v="30191500"/>
    <n v="0"/>
    <n v="2"/>
    <n v="10"/>
    <n v="1"/>
    <n v="920000"/>
    <s v="UNIDAD"/>
    <s v="NO SOLICITADAS"/>
  </r>
  <r>
    <x v="34"/>
    <s v="02-02-01-002-007"/>
    <n v="10"/>
    <s v="Materiales y suministros - Artículos textiles (excepto prendas de vestir)"/>
    <s v="ESLINGA PARA POSICIONAMIENTO Y RESTRICCIÓN DE CAIDAS, MOSQUETON DE 3/4"/>
    <n v="46182314"/>
    <n v="0"/>
    <n v="6"/>
    <n v="6"/>
    <n v="2"/>
    <n v="340000"/>
    <s v="UNIDAD"/>
    <s v="NO SOLICITADAS"/>
  </r>
  <r>
    <x v="34"/>
    <s v="02-01-01-004-003-09"/>
    <n v="16"/>
    <s v="Activos fijos - Otras máquinas para usos generales y sus partes y piezas"/>
    <s v="EVAPORADORA 14.000 BTU"/>
    <n v="24131514"/>
    <n v="0"/>
    <n v="3"/>
    <n v="9"/>
    <n v="2"/>
    <n v="4400000"/>
    <s v="UNIDAD"/>
    <s v="NO SOLICITADAS"/>
  </r>
  <r>
    <x v="34"/>
    <s v="02-01-01-004-003-09"/>
    <n v="16"/>
    <s v="Activos fijos - Otras máquinas para usos generales y sus partes y piezas"/>
    <s v="EVAPORADORA 16.000 BTU"/>
    <n v="24131514"/>
    <n v="0"/>
    <n v="3"/>
    <n v="9"/>
    <n v="1"/>
    <n v="2300000"/>
    <s v="UNIDAD"/>
    <s v="NO SOLICITADAS"/>
  </r>
  <r>
    <x v="34"/>
    <s v="02-02-01-004-009-01"/>
    <n v="10"/>
    <s v="Materiales y suministros - Vehículos automotores, remolques y semirremolques; y sus partes, piezas y accesorios"/>
    <s v="EXOSTO COMPLETO PARA ZUZUKI DR200"/>
    <n v="26131612"/>
    <n v="0"/>
    <n v="5"/>
    <n v="7"/>
    <n v="2"/>
    <n v="3500000"/>
    <s v="UNIDAD"/>
    <s v="NO SOLICITADAS"/>
  </r>
  <r>
    <x v="34"/>
    <s v="02-02-01-004-003-09"/>
    <n v="10"/>
    <s v="Materiales y suministros - Otras máquinas para usos generales y sus partes y piezas"/>
    <s v="EXTINTOR TIPO CO2 DE 10 LIBRAS"/>
    <n v="46191601"/>
    <n v="0"/>
    <n v="6"/>
    <n v="6"/>
    <n v="4"/>
    <n v="1280000"/>
    <s v="UNIDAD"/>
    <s v="NO SOLICITADAS"/>
  </r>
  <r>
    <x v="34"/>
    <s v="02-02-01-004-003-09"/>
    <n v="10"/>
    <s v="Materiales y suministros - Otras máquinas para usos generales y sus partes y piezas"/>
    <s v="EXTINTOR TIPO CO2 DE 5 LIBRAS"/>
    <n v="46191601"/>
    <n v="0"/>
    <n v="6"/>
    <n v="6"/>
    <n v="4"/>
    <n v="1960000"/>
    <s v="UNIDAD"/>
    <s v="NO SOLICITADAS"/>
  </r>
  <r>
    <x v="34"/>
    <s v="02-02-01-004-002"/>
    <n v="10"/>
    <s v="Materiales y suministros - Productos metálicos elaborados (excepto maquinaria y equipo)"/>
    <s v="EXTRACTOR DE PINES"/>
    <n v="27111712"/>
    <n v="0"/>
    <n v="2"/>
    <n v="10"/>
    <n v="1"/>
    <n v="68000"/>
    <s v="UNIDAD"/>
    <s v="NO SOLICITADAS"/>
  </r>
  <r>
    <x v="34"/>
    <s v="02-02-01-004-009-01"/>
    <n v="10"/>
    <s v="Materiales y suministros - Vehículos automotores, remolques y semirremolques; y sus partes, piezas y accesorios"/>
    <s v="FILTRO DE ACEITE D-MAX 3.0 4X4 2007"/>
    <n v="40161504"/>
    <n v="0"/>
    <n v="5"/>
    <n v="7"/>
    <n v="2"/>
    <n v="120000"/>
    <s v="UNIDAD"/>
    <s v="NO SOLICITADAS"/>
  </r>
  <r>
    <x v="34"/>
    <s v="02-02-01-004-009-01"/>
    <n v="10"/>
    <s v="Materiales y suministros - Vehículos automotores, remolques y semirremolques; y sus partes, piezas y accesorios"/>
    <s v="FILTRO DE ACEITE LUV D-MAX 2.5 4X4"/>
    <n v="40161504"/>
    <n v="0"/>
    <n v="5"/>
    <n v="7"/>
    <n v="15"/>
    <n v="825000"/>
    <s v="UNIDAD"/>
    <s v="NO SOLICITADAS"/>
  </r>
  <r>
    <x v="34"/>
    <s v="02-02-01-004-009-01"/>
    <n v="10"/>
    <s v="Materiales y suministros - Vehículos automotores, remolques y semirremolques; y sus partes, piezas y accesorios"/>
    <s v="FILTRO DE ACEITE MAZDA BT-50 2012"/>
    <n v="40161504"/>
    <n v="0"/>
    <n v="5"/>
    <n v="7"/>
    <n v="2"/>
    <n v="120000"/>
    <s v="UNIDAD"/>
    <s v="NO SOLICITADAS"/>
  </r>
  <r>
    <x v="34"/>
    <s v="02-02-01-004-009-01"/>
    <n v="10"/>
    <s v="Materiales y suministros - Vehículos automotores, remolques y semirremolques; y sus partes, piezas y accesorios"/>
    <s v="FILTRO DE ACEITE NISSAN FRONTIER 2017"/>
    <n v="40161504"/>
    <n v="0"/>
    <n v="5"/>
    <n v="7"/>
    <n v="2"/>
    <n v="120000"/>
    <s v="UNIDAD"/>
    <s v="NO SOLICITADAS"/>
  </r>
  <r>
    <x v="34"/>
    <s v="02-02-01-004-009-01"/>
    <n v="10"/>
    <s v="Materiales y suministros - Vehículos automotores, remolques y semirremolques; y sus partes, piezas y accesorios"/>
    <s v="FILTRO DE ACEITE PARA BUS FRR 2018"/>
    <n v="40161504"/>
    <n v="0"/>
    <n v="5"/>
    <n v="7"/>
    <n v="2"/>
    <n v="240000"/>
    <s v="UNIDAD"/>
    <s v="NO SOLICITADAS"/>
  </r>
  <r>
    <x v="34"/>
    <s v="02-02-01-004-009-01"/>
    <n v="10"/>
    <s v="Materiales y suministros - Vehículos automotores, remolques y semirremolques; y sus partes, piezas y accesorios"/>
    <s v="FILTRO DE ACEITE PARA NNR 700P 3.0 2011"/>
    <n v="40161504"/>
    <n v="0"/>
    <n v="5"/>
    <n v="7"/>
    <n v="2"/>
    <n v="130000"/>
    <s v="UNIDAD"/>
    <s v="NO SOLICITADAS"/>
  </r>
  <r>
    <x v="34"/>
    <s v="02-02-01-004-009-01"/>
    <n v="10"/>
    <s v="Materiales y suministros - Vehículos automotores, remolques y semirremolques; y sus partes, piezas y accesorios"/>
    <s v="FILTRO DE ACEITE PARA NQR RDW FA 2015"/>
    <n v="40161504"/>
    <n v="0"/>
    <n v="5"/>
    <n v="7"/>
    <n v="3"/>
    <n v="195000"/>
    <s v="UNIDAD"/>
    <s v="NO SOLICITADAS"/>
  </r>
  <r>
    <x v="34"/>
    <s v="02-02-01-004-009-01"/>
    <n v="10"/>
    <s v="Materiales y suministros - Vehículos automotores, remolques y semirremolques; y sus partes, piezas y accesorios"/>
    <s v="FILTRO DE ACEITE PARA ZUZUKI DR200"/>
    <n v="40161504"/>
    <n v="0"/>
    <n v="5"/>
    <n v="7"/>
    <n v="4"/>
    <n v="160000"/>
    <s v="UNIDAD"/>
    <s v="NO SOLICITADAS"/>
  </r>
  <r>
    <x v="34"/>
    <s v="02-02-01-004-009-01"/>
    <n v="10"/>
    <s v="Materiales y suministros - Vehículos automotores, remolques y semirremolques; y sus partes, piezas y accesorios"/>
    <s v="FILTRO DE ACEITE RENAULT LOGAN 2012"/>
    <n v="40161504"/>
    <n v="0"/>
    <n v="5"/>
    <n v="7"/>
    <n v="2"/>
    <n v="34000"/>
    <s v="UNIDAD"/>
    <s v="NO SOLICITADAS"/>
  </r>
  <r>
    <x v="34"/>
    <s v="02-02-01-004-009-01"/>
    <n v="10"/>
    <s v="Materiales y suministros - Vehículos automotores, remolques y semirremolques; y sus partes, piezas y accesorios"/>
    <s v="FILTRO DE ACEITE VOLKSWAGEN TRANSPORTER 2014"/>
    <n v="40161504"/>
    <n v="0"/>
    <n v="5"/>
    <n v="7"/>
    <n v="2"/>
    <n v="130000"/>
    <s v="UNIDAD"/>
    <s v="NO SOLICITADAS"/>
  </r>
  <r>
    <x v="34"/>
    <s v="02-02-01-004-009-01"/>
    <n v="10"/>
    <s v="Materiales y suministros - Vehículos automotores, remolques y semirremolques; y sus partes, piezas y accesorios"/>
    <s v="FILTRO DE AIRE D-MAX 3.0 4X4 2007"/>
    <n v="40161505"/>
    <n v="0"/>
    <n v="5"/>
    <n v="7"/>
    <n v="2"/>
    <n v="160000"/>
    <s v="UNIDAD"/>
    <s v="NO SOLICITADAS"/>
  </r>
  <r>
    <x v="34"/>
    <s v="02-02-01-004-009-01"/>
    <n v="10"/>
    <s v="Materiales y suministros - Vehículos automotores, remolques y semirremolques; y sus partes, piezas y accesorios"/>
    <s v="FILTRO DE AIRE LUV D-MAX 2.5 4X4"/>
    <n v="40161505"/>
    <n v="0"/>
    <n v="5"/>
    <n v="7"/>
    <n v="15"/>
    <n v="1125000"/>
    <s v="UNIDAD"/>
    <s v="NO SOLICITADAS"/>
  </r>
  <r>
    <x v="34"/>
    <s v="02-02-01-004-009-01"/>
    <n v="10"/>
    <s v="Materiales y suministros - Vehículos automotores, remolques y semirremolques; y sus partes, piezas y accesorios"/>
    <s v="FILTRO DE AIRE MAZDA BT-50 2012"/>
    <n v="40161505"/>
    <n v="0"/>
    <n v="5"/>
    <n v="7"/>
    <n v="2"/>
    <n v="130000"/>
    <s v="UNIDAD"/>
    <s v="NO SOLICITADAS"/>
  </r>
  <r>
    <x v="34"/>
    <s v="02-02-01-004-009-01"/>
    <n v="10"/>
    <s v="Materiales y suministros - Vehículos automotores, remolques y semirremolques; y sus partes, piezas y accesorios"/>
    <s v="FILTRO DE AIRE NISSAN FRONTIER 2017"/>
    <n v="40161505"/>
    <n v="0"/>
    <n v="5"/>
    <n v="7"/>
    <n v="2"/>
    <n v="130000"/>
    <s v="UNIDAD"/>
    <s v="NO SOLICITADAS"/>
  </r>
  <r>
    <x v="34"/>
    <s v="02-02-01-004-009-01"/>
    <n v="10"/>
    <s v="Materiales y suministros - Vehículos automotores, remolques y semirremolques; y sus partes, piezas y accesorios"/>
    <s v="FILTRO DE AIRE PARA BUS FRR 2018"/>
    <n v="40161505"/>
    <n v="0"/>
    <n v="5"/>
    <n v="7"/>
    <n v="2"/>
    <n v="280000"/>
    <s v="UNIDAD"/>
    <s v="NO SOLICITADAS"/>
  </r>
  <r>
    <x v="34"/>
    <s v="02-02-01-004-009-01"/>
    <n v="10"/>
    <s v="Materiales y suministros - Vehículos automotores, remolques y semirremolques; y sus partes, piezas y accesorios"/>
    <s v="FILTRO DE AIRE PARA NNR 700P 3.0 2011"/>
    <n v="40161505"/>
    <n v="0"/>
    <n v="5"/>
    <n v="7"/>
    <n v="2"/>
    <n v="190000"/>
    <s v="UNIDAD"/>
    <s v="NO SOLICITADAS"/>
  </r>
  <r>
    <x v="34"/>
    <s v="02-02-01-004-009-01"/>
    <n v="10"/>
    <s v="Materiales y suministros - Vehículos automotores, remolques y semirremolques; y sus partes, piezas y accesorios"/>
    <s v="FILTRO DE AIRE PARA NQR RDW FA 2015"/>
    <n v="40161505"/>
    <n v="0"/>
    <n v="5"/>
    <n v="7"/>
    <n v="3"/>
    <n v="285000"/>
    <s v="UNIDAD"/>
    <s v="NO SOLICITADAS"/>
  </r>
  <r>
    <x v="34"/>
    <s v="02-02-01-004-009-01"/>
    <n v="10"/>
    <s v="Materiales y suministros - Vehículos automotores, remolques y semirremolques; y sus partes, piezas y accesorios"/>
    <s v="FILTRO DE AIRE RENAULT LOGAN 2012"/>
    <n v="40161505"/>
    <n v="0"/>
    <n v="5"/>
    <n v="7"/>
    <n v="2"/>
    <n v="76000"/>
    <s v="UNIDAD"/>
    <s v="NO SOLICITADAS"/>
  </r>
  <r>
    <x v="34"/>
    <s v="02-02-01-004-009-01"/>
    <n v="10"/>
    <s v="Materiales y suministros - Vehículos automotores, remolques y semirremolques; y sus partes, piezas y accesorios"/>
    <s v="FILTRO DE AIRE VOLKSWAGEN TRANSPORTER 2014"/>
    <n v="40161505"/>
    <n v="0"/>
    <n v="5"/>
    <n v="7"/>
    <n v="2"/>
    <n v="190000"/>
    <s v="UNIDAD"/>
    <s v="NO SOLICITADAS"/>
  </r>
  <r>
    <x v="34"/>
    <s v="02-02-01-004-009-01"/>
    <n v="10"/>
    <s v="Materiales y suministros - Vehículos automotores, remolques y semirremolques; y sus partes, piezas y accesorios"/>
    <s v="FILTRO DE COMBUSITIBLE VOLKSWAGEN TRANSPORTER 2014"/>
    <n v="40161513"/>
    <n v="0"/>
    <n v="5"/>
    <n v="7"/>
    <n v="2"/>
    <n v="270000"/>
    <s v="UNIDAD"/>
    <s v="NO SOLICITADAS"/>
  </r>
  <r>
    <x v="34"/>
    <s v="02-02-01-004-009-01"/>
    <n v="10"/>
    <s v="Materiales y suministros - Vehículos automotores, remolques y semirremolques; y sus partes, piezas y accesorios"/>
    <s v="FILTRO DE COMBUSTIBLE ALTO PARA LANCHA MOTOR DF150"/>
    <n v="40161513"/>
    <n v="0"/>
    <n v="5"/>
    <n v="7"/>
    <n v="1"/>
    <n v="95000"/>
    <s v="UNIDAD"/>
    <s v="NO SOLICITADAS"/>
  </r>
  <r>
    <x v="34"/>
    <s v="02-02-01-004-009-01"/>
    <n v="10"/>
    <s v="Materiales y suministros - Vehículos automotores, remolques y semirremolques; y sus partes, piezas y accesorios"/>
    <s v="FILTRO DE COMBUSTIBLE BAJO PARA LANCHA MOTOR DF150"/>
    <n v="40161513"/>
    <n v="0"/>
    <n v="5"/>
    <n v="7"/>
    <n v="1"/>
    <n v="95000"/>
    <s v="UNIDAD"/>
    <s v="NO SOLICITADAS"/>
  </r>
  <r>
    <x v="34"/>
    <s v="02-02-01-004-009-01"/>
    <n v="10"/>
    <s v="Materiales y suministros - Vehículos automotores, remolques y semirremolques; y sus partes, piezas y accesorios"/>
    <s v="FILTRO DE COMBUSTIBLE CON TASA PARA DRENAR EL AGUA REF.AS5850SP PARA NNR 700P 3.0 2011"/>
    <n v="40161513"/>
    <n v="0"/>
    <n v="5"/>
    <n v="7"/>
    <n v="4"/>
    <n v="1120000"/>
    <s v="UNIDAD"/>
    <s v="NO SOLICITADAS"/>
  </r>
  <r>
    <x v="34"/>
    <s v="02-02-01-004-009-01"/>
    <n v="10"/>
    <s v="Materiales y suministros - Vehículos automotores, remolques y semirremolques; y sus partes, piezas y accesorios"/>
    <s v="FILTRO DE COMBUSTIBLE D-MAX 3.0 4X4 2007"/>
    <n v="40161513"/>
    <n v="0"/>
    <n v="5"/>
    <n v="7"/>
    <n v="2"/>
    <n v="180000"/>
    <s v="UNIDAD"/>
    <s v="NO SOLICITADAS"/>
  </r>
  <r>
    <x v="34"/>
    <s v="02-02-01-004-009-01"/>
    <n v="10"/>
    <s v="Materiales y suministros - Vehículos automotores, remolques y semirremolques; y sus partes, piezas y accesorios"/>
    <s v="FILTRO DE COMBUSTIBLE LUV D-MAX 2.5 4X4"/>
    <n v="40161513"/>
    <n v="0"/>
    <n v="5"/>
    <n v="7"/>
    <n v="15"/>
    <n v="1425000"/>
    <s v="UNIDAD"/>
    <s v="NO SOLICITADAS"/>
  </r>
  <r>
    <x v="34"/>
    <s v="02-02-01-004-009-01"/>
    <n v="10"/>
    <s v="Materiales y suministros - Vehículos automotores, remolques y semirremolques; y sus partes, piezas y accesorios"/>
    <s v="FILTRO DE COMBUSTIBLE MAZDA BT-50 2012"/>
    <n v="40161513"/>
    <n v="0"/>
    <n v="5"/>
    <n v="7"/>
    <n v="2"/>
    <n v="180000"/>
    <s v="UNIDAD"/>
    <s v="NO SOLICITADAS"/>
  </r>
  <r>
    <x v="34"/>
    <s v="02-02-01-004-009-01"/>
    <n v="10"/>
    <s v="Materiales y suministros - Vehículos automotores, remolques y semirremolques; y sus partes, piezas y accesorios"/>
    <s v="FILTRO DE COMBUSTIBLE NISSAN FRONTIER 2017"/>
    <n v="40161513"/>
    <n v="0"/>
    <n v="5"/>
    <n v="7"/>
    <n v="2"/>
    <n v="180000"/>
    <s v="UNIDAD"/>
    <s v="NO SOLICITADAS"/>
  </r>
  <r>
    <x v="34"/>
    <s v="02-02-01-004-009-01"/>
    <n v="10"/>
    <s v="Materiales y suministros - Vehículos automotores, remolques y semirremolques; y sus partes, piezas y accesorios"/>
    <s v="FILTRO DE COMBUSTIBLE PARA BUS FRR 2018"/>
    <n v="40161513"/>
    <n v="0"/>
    <n v="5"/>
    <n v="7"/>
    <n v="2"/>
    <n v="360000"/>
    <s v="UNIDAD"/>
    <s v="NO SOLICITADAS"/>
  </r>
  <r>
    <x v="34"/>
    <s v="02-02-01-004-009-01"/>
    <n v="10"/>
    <s v="Materiales y suministros - Vehículos automotores, remolques y semirremolques; y sus partes, piezas y accesorios"/>
    <s v="FILTRO DE COMBUSTIBLE PARA NQR RDW FA 2015"/>
    <n v="40161513"/>
    <n v="0"/>
    <n v="5"/>
    <n v="7"/>
    <n v="3"/>
    <n v="360000"/>
    <s v="UNIDAD"/>
    <s v="NO SOLICITADAS"/>
  </r>
  <r>
    <x v="34"/>
    <s v="02-02-01-004-009-01"/>
    <n v="10"/>
    <s v="Materiales y suministros - Vehículos automotores, remolques y semirremolques; y sus partes, piezas y accesorios"/>
    <s v="FILTRO DE COMBUSTIBLE RENAULT LOGAN 2012"/>
    <n v="40161513"/>
    <n v="0"/>
    <n v="5"/>
    <n v="7"/>
    <n v="2"/>
    <n v="56000"/>
    <s v="UNIDAD"/>
    <s v="NO SOLICITADAS"/>
  </r>
  <r>
    <x v="34"/>
    <s v="02-02-01-004-009-01"/>
    <n v="10"/>
    <s v="Materiales y suministros - Vehículos automotores, remolques y semirremolques; y sus partes, piezas y accesorios"/>
    <s v="FILTRO DE COMBUSTIBLE SEPARADOR (ELEMENTO) PARA LANCHA MOTOR DF150"/>
    <n v="40161513"/>
    <n v="0"/>
    <n v="5"/>
    <n v="7"/>
    <n v="1"/>
    <n v="110000"/>
    <s v="UNIDAD"/>
    <s v="NO SOLICITADAS"/>
  </r>
  <r>
    <x v="34"/>
    <s v="02-02-01-004-009-01"/>
    <n v="10"/>
    <s v="Materiales y suministros - Vehículos automotores, remolques y semirremolques; y sus partes, piezas y accesorios"/>
    <s v="FILTRO DE COMBUSTIBLE SEPARADOR TRAMPA D-MAX 3.0 4X4 2007"/>
    <n v="40161513"/>
    <n v="0"/>
    <n v="5"/>
    <n v="7"/>
    <n v="2"/>
    <n v="180000"/>
    <s v="UNIDAD"/>
    <s v="NO SOLICITADAS"/>
  </r>
  <r>
    <x v="34"/>
    <s v="02-02-01-004-009-01"/>
    <n v="10"/>
    <s v="Materiales y suministros - Vehículos automotores, remolques y semirremolques; y sus partes, piezas y accesorios"/>
    <s v="FILTRO DE COMBUSTIBLE SEPARADOR TRAMPA LUV D-MAX 2.5 4X4"/>
    <n v="40161513"/>
    <n v="0"/>
    <n v="5"/>
    <n v="7"/>
    <n v="15"/>
    <n v="1425000"/>
    <s v="UNIDAD"/>
    <s v="NO SOLICITADAS"/>
  </r>
  <r>
    <x v="34"/>
    <s v="02-02-01-004-009-01"/>
    <n v="10"/>
    <s v="Materiales y suministros - Vehículos automotores, remolques y semirremolques; y sus partes, piezas y accesorios"/>
    <s v="FILTRO DE COMBUSTIBLE SEPARADOR TRAMPA MAZDA BT-50 2012"/>
    <n v="40161513"/>
    <n v="0"/>
    <n v="5"/>
    <n v="7"/>
    <n v="2"/>
    <n v="180000"/>
    <s v="UNIDAD"/>
    <s v="NO SOLICITADAS"/>
  </r>
  <r>
    <x v="34"/>
    <s v="02-02-01-004-009-01"/>
    <n v="10"/>
    <s v="Materiales y suministros - Vehículos automotores, remolques y semirremolques; y sus partes, piezas y accesorios"/>
    <s v="FILTRO DE COMBUSTIBLE SEPARADOR TRAMPA PARA BUS FRR 2018"/>
    <n v="40161513"/>
    <n v="0"/>
    <n v="5"/>
    <n v="7"/>
    <n v="2"/>
    <n v="360000"/>
    <s v="UNIDAD"/>
    <s v="NO SOLICITADAS"/>
  </r>
  <r>
    <x v="34"/>
    <s v="02-02-01-004-009-01"/>
    <n v="10"/>
    <s v="Materiales y suministros - Vehículos automotores, remolques y semirremolques; y sus partes, piezas y accesorios"/>
    <s v="FILTRO DE COMBUSTIBLE SEPARADOR TRAMPA PARA NQR RDW FA 2015"/>
    <n v="40161513"/>
    <n v="0"/>
    <n v="5"/>
    <n v="7"/>
    <n v="3"/>
    <n v="360000"/>
    <s v="UNIDAD"/>
    <s v="NO SOLICITADAS"/>
  </r>
  <r>
    <x v="34"/>
    <s v="02-02-01-004-009-01"/>
    <n v="10"/>
    <s v="Materiales y suministros - Vehículos automotores, remolques y semirremolques; y sus partes, piezas y accesorios"/>
    <s v="FILTRO DE COMBUSTIBLE SEPARADOR TRAMPA VOLKSWAGEN TRANSPORTER 2014"/>
    <n v="40161513"/>
    <n v="0"/>
    <n v="5"/>
    <n v="7"/>
    <n v="2"/>
    <n v="270000"/>
    <s v="UNIDAD"/>
    <s v="NO SOLICITADAS"/>
  </r>
  <r>
    <x v="34"/>
    <s v="02-02-01-004-008-02"/>
    <n v="10"/>
    <s v="Materiales y suministros - Instrumentos y aparatos de medición, verificación, análisis, de navegación y para otros fines (excepto instrumentos ópticos); instrumentos de control de procesos industriales, sus partes, piezas y accesorios"/>
    <s v="FLEXOMETRO 5 M CON MARCAS EN AMBOS LADOS DE LA CINTA "/>
    <n v="41111613"/>
    <n v="0"/>
    <n v="2"/>
    <n v="10"/>
    <n v="1"/>
    <n v="20000"/>
    <s v="UNIDAD"/>
    <s v="NO SOLICITADAS"/>
  </r>
  <r>
    <x v="34"/>
    <s v="02-02-01-004-003-05"/>
    <n v="10"/>
    <s v="Materiales y suministros - Equipo de elevación y manipulación y sus partes y piezas"/>
    <s v="GATO POWER"/>
    <n v="24101612"/>
    <n v="0"/>
    <n v="2"/>
    <n v="10"/>
    <n v="1"/>
    <n v="620000"/>
    <s v="UNIDAD"/>
    <s v="NO SOLICITADAS"/>
  </r>
  <r>
    <x v="34"/>
    <s v="02-02-01-004-003-05"/>
    <n v="10"/>
    <s v="Materiales y suministros - Equipo de elevación y manipulación y sus partes y piezas"/>
    <s v="GRÚA GATO LEVANTA MOTORES DE 3 TONELADAS HIDRÁULICA"/>
    <n v="24101630"/>
    <n v="0"/>
    <n v="2"/>
    <n v="10"/>
    <n v="1"/>
    <n v="675000"/>
    <s v="UNIDAD"/>
    <s v="NO SOLICITADAS"/>
  </r>
  <r>
    <x v="34"/>
    <s v="02-02-01-004-004-01"/>
    <n v="10"/>
    <s v="Materiales y suministros - Maquinaria agropecuaria o silvícola y sus partes y piezas"/>
    <s v="GUADAÑA"/>
    <n v="27112006"/>
    <n v="0"/>
    <n v="5"/>
    <n v="7"/>
    <n v="1"/>
    <n v="895000"/>
    <s v="UNIDAD"/>
    <s v="NO SOLICITADAS"/>
  </r>
  <r>
    <x v="34"/>
    <s v="02-02-01-004-009-02"/>
    <n v="10"/>
    <s v="Materiales y suministros - Carrocerías (incluso cabinas) para vehículos automotores; remolques y semirremolques; y sus partes, piezas y accesorios"/>
    <s v="GUARDABARROS PASARUEDA D-MAX 3.0 4X4 2007"/>
    <n v="25172602"/>
    <n v="0"/>
    <n v="5"/>
    <n v="7"/>
    <n v="2"/>
    <n v="480000"/>
    <s v="UNIDAD"/>
    <s v="NO SOLICITADAS"/>
  </r>
  <r>
    <x v="34"/>
    <s v="02-02-01-004-002"/>
    <n v="10"/>
    <s v="Materiales y suministros - Productos metálicos elaborados (excepto maquinaria y equipo)"/>
    <s v="GUAYA"/>
    <n v="27112404"/>
    <n v="0"/>
    <n v="3"/>
    <n v="9"/>
    <n v="1"/>
    <n v="150000"/>
    <s v="UNIDAD"/>
    <s v="NO SOLICITADAS"/>
  </r>
  <r>
    <x v="34"/>
    <s v="08-01-02-006"/>
    <n v="10"/>
    <s v="Impuestos - Impuesto sobre vehículos automotores"/>
    <s v="IMPUESTO DE VEHICULO CAMIONETA FORD"/>
    <n v="93151510"/>
    <n v="0"/>
    <n v="3"/>
    <n v="9"/>
    <n v="1"/>
    <n v="140000"/>
    <s v="GLOBAL"/>
    <s v="NO SOLICITADAS"/>
  </r>
  <r>
    <x v="34"/>
    <s v="08-01-02-001"/>
    <n v="10"/>
    <s v="Impuestos - Impuesto predial"/>
    <s v="IMPUESTO PREDIAL"/>
    <n v="93161601"/>
    <n v="0"/>
    <n v="1"/>
    <n v="12"/>
    <n v="1"/>
    <n v="14600000"/>
    <s v="GLOBAL"/>
    <s v="NO SOLICITADAS"/>
  </r>
  <r>
    <x v="34"/>
    <s v="02-02-01-004-006-02"/>
    <n v="10"/>
    <s v="Materiales y suministros - Aparatos de control eléctrico y distribución de electricidad y sus partes y piezas"/>
    <s v="INTERRUPTOR - TOMACORRIENTE - CAPACITOR - TEMPORIZADOR - TABLERO ACRILICO"/>
    <n v="30151900"/>
    <n v="0"/>
    <n v="2"/>
    <n v="10"/>
    <n v="1"/>
    <n v="3900000"/>
    <s v="GLOBAL"/>
    <s v="NO SOLICITADAS"/>
  </r>
  <r>
    <x v="34"/>
    <s v="02-02-01-003-004-06"/>
    <n v="10"/>
    <s v="Materiales y suministros - Abonos y plaguicidas"/>
    <s v="JABON INSECTICIDA "/>
    <n v="10111302"/>
    <n v="0"/>
    <n v="3"/>
    <n v="9"/>
    <n v="10"/>
    <n v="120000"/>
    <s v="UNIDAD"/>
    <s v="NO SOLICITADAS"/>
  </r>
  <r>
    <x v="34"/>
    <s v="02-02-01-004-009-01"/>
    <n v="10"/>
    <s v="Materiales y suministros - Vehículos automotores, remolques y semirremolques; y sus partes, piezas y accesorios"/>
    <s v="JUEGO DE AMORTIGUADORES TRASEROS PARA POLARIS 500"/>
    <n v="12161700"/>
    <n v="0"/>
    <n v="5"/>
    <n v="7"/>
    <n v="1"/>
    <n v="2560000"/>
    <s v="UNIDAD"/>
    <s v="NO SOLICITADAS"/>
  </r>
  <r>
    <x v="34"/>
    <s v="02-02-01-004-002"/>
    <n v="10"/>
    <s v="Materiales y suministros - Productos metálicos elaborados (excepto maquinaria y equipo)"/>
    <s v="JUEGO DE DESTORNILLADORES "/>
    <n v="27111701"/>
    <n v="0"/>
    <n v="2"/>
    <n v="10"/>
    <n v="4"/>
    <n v="284000"/>
    <s v="UNIDAD"/>
    <s v="NO SOLICITADAS"/>
  </r>
  <r>
    <x v="34"/>
    <s v="02-02-01-004-009-01"/>
    <n v="10"/>
    <s v="Materiales y suministros - Vehículos automotores, remolques y semirremolques; y sus partes, piezas y accesorios"/>
    <s v="JUEGO DE EJES TRASEROS PARA POLARIS 500"/>
    <n v="26111512"/>
    <n v="0"/>
    <n v="5"/>
    <n v="7"/>
    <n v="1"/>
    <n v="1200000"/>
    <s v="UNIDAD"/>
    <s v="NO SOLICITADAS"/>
  </r>
  <r>
    <x v="34"/>
    <s v="02-02-01-004-002"/>
    <n v="10"/>
    <s v="Materiales y suministros - Productos metálicos elaborados (excepto maquinaria y equipo)"/>
    <s v="JUEGO DE FORMONES DESDE ¼ HASTA 1”"/>
    <n v="27111911"/>
    <n v="0"/>
    <n v="2"/>
    <n v="10"/>
    <n v="1"/>
    <n v="49000"/>
    <s v="UNIDAD"/>
    <s v="NO SOLICITADAS"/>
  </r>
  <r>
    <x v="34"/>
    <s v="02-02-01-004-002"/>
    <n v="10"/>
    <s v="Materiales y suministros - Productos metálicos elaborados (excepto maquinaria y equipo)"/>
    <s v="JUEGO DE LLAVES ALLEN MILIMETRICAS Y EN PULGADAS"/>
    <n v="27111710"/>
    <n v="0"/>
    <n v="2"/>
    <n v="10"/>
    <n v="1"/>
    <n v="24000"/>
    <s v="UNIDAD"/>
    <s v="NO SOLICITADAS"/>
  </r>
  <r>
    <x v="34"/>
    <s v="02-02-01-004-002"/>
    <n v="10"/>
    <s v="Materiales y suministros - Productos metálicos elaborados (excepto maquinaria y equipo)"/>
    <s v="JUEGO DE LLAVES TORX"/>
    <n v="27111729"/>
    <n v="0"/>
    <n v="2"/>
    <n v="10"/>
    <n v="1"/>
    <n v="50000"/>
    <s v="UNIDAD"/>
    <s v="NO SOLICITADAS"/>
  </r>
  <r>
    <x v="34"/>
    <s v="02-02-01-004-002"/>
    <n v="10"/>
    <s v="Materiales y suministros - Productos metálicos elaborados (excepto maquinaria y equipo)"/>
    <s v="JUEGO DE MACHUELOS Y TARRAJAS 76 PIEZAS"/>
    <n v="30161900"/>
    <n v="0"/>
    <n v="2"/>
    <n v="10"/>
    <n v="1"/>
    <n v="89000"/>
    <s v="UNIDAD"/>
    <s v="NO SOLICITADAS"/>
  </r>
  <r>
    <x v="34"/>
    <s v="02-02-01-003-007-09"/>
    <n v="10"/>
    <s v="Materiales y suministros - Otros productos minerales no metálicos n. C. P."/>
    <s v="JUEGO DE PASTILLAS DE DISCO DE FRENO DELANTERO PARA POLARIS 500"/>
    <n v="25171713"/>
    <n v="0"/>
    <n v="5"/>
    <n v="7"/>
    <n v="1"/>
    <n v="2000000"/>
    <s v="UNIDAD"/>
    <s v="NO SOLICITADAS"/>
  </r>
  <r>
    <x v="34"/>
    <s v="02-02-01-003-007-09"/>
    <n v="10"/>
    <s v="Materiales y suministros - Otros productos minerales no metálicos n. C. P."/>
    <s v="JUEGO DE PASTILLAS DE DISCO DE FRENO DELANTERO PARA POLARIS 500"/>
    <n v="25171713"/>
    <n v="0"/>
    <n v="5"/>
    <n v="7"/>
    <n v="1"/>
    <n v="2000000"/>
    <s v="UNIDAD"/>
    <s v="NO SOLICITADAS"/>
  </r>
  <r>
    <x v="34"/>
    <s v="02-02-01-004-003-03"/>
    <n v="10"/>
    <s v="Materiales y suministros - Cojinetes, engranajes, ruedas de fricción y elementos de transmisión y sus partes y piezas"/>
    <s v="JUEGO DE RODAMIENTOS DELANTERO PARA POLARIS 500"/>
    <n v="31171500"/>
    <n v="0"/>
    <n v="5"/>
    <n v="7"/>
    <n v="1"/>
    <n v="810000"/>
    <s v="UNIDAD"/>
    <s v="NO SOLICITADAS"/>
  </r>
  <r>
    <x v="34"/>
    <s v="02-02-01-004-003-03"/>
    <n v="10"/>
    <s v="Materiales y suministros - Cojinetes, engranajes, ruedas de fricción y elementos de transmisión y sus partes y piezas"/>
    <s v="JUEGO DE RODAMIENTOS TRASERO PARA POLARIS 500"/>
    <n v="31171500"/>
    <n v="0"/>
    <n v="5"/>
    <n v="7"/>
    <n v="1"/>
    <n v="810000"/>
    <s v="UNIDAD"/>
    <s v="NO SOLICITADAS"/>
  </r>
  <r>
    <x v="34"/>
    <s v="02-02-01-004-009-01"/>
    <n v="10"/>
    <s v="Materiales y suministros - Vehículos automotores, remolques y semirremolques; y sus partes, piezas y accesorios"/>
    <s v="KIT DE ARRASTRE PARA YAMAHA XTZ250"/>
    <n v="25171700"/>
    <n v="0"/>
    <n v="5"/>
    <n v="7"/>
    <n v="1"/>
    <n v="410000"/>
    <s v="UNIDAD"/>
    <s v="NO SOLICITADAS"/>
  </r>
  <r>
    <x v="34"/>
    <s v="02-02-01-004-009-01"/>
    <n v="10"/>
    <s v="Materiales y suministros - Vehículos automotores, remolques y semirremolques; y sus partes, piezas y accesorios"/>
    <s v="KIT DE CARRETERA"/>
    <n v="25191513"/>
    <n v="0"/>
    <n v="5"/>
    <n v="7"/>
    <n v="10"/>
    <n v="2370000"/>
    <s v="UNIDAD"/>
    <s v="NO SOLICITADAS"/>
  </r>
  <r>
    <x v="34"/>
    <s v="02-02-01-004-009-01"/>
    <n v="10"/>
    <s v="Materiales y suministros - Vehículos automotores, remolques y semirremolques; y sus partes, piezas y accesorios"/>
    <s v="KIT DE CLUTCH PARA YAMAHA XTZ 250"/>
    <n v="26111900"/>
    <n v="0"/>
    <n v="5"/>
    <n v="7"/>
    <n v="1"/>
    <n v="1150000"/>
    <s v="UNIDAD"/>
    <s v="NO SOLICITADAS"/>
  </r>
  <r>
    <x v="34"/>
    <s v="02-02-01-004-002"/>
    <n v="10"/>
    <s v="Materiales y suministros - Productos metálicos elaborados (excepto maquinaria y equipo)"/>
    <s v="KIT DE HERRAMIENTAS PARA COMPUTADORA  "/>
    <n v="27113200"/>
    <n v="0"/>
    <n v="2"/>
    <n v="10"/>
    <n v="1"/>
    <n v="120000"/>
    <n v="0"/>
    <s v="NO SOLICITADAS"/>
  </r>
  <r>
    <x v="34"/>
    <s v="02-02-01-003-006-01"/>
    <n v="10"/>
    <s v="Materiales y suministros - Llantas de caucho y neumáticos (cámaras de aire)"/>
    <s v="KIT RADIOS LLANTA TRASERA YAMAHA XTZ 250"/>
    <n v="25171900"/>
    <n v="0"/>
    <n v="5"/>
    <n v="7"/>
    <n v="1"/>
    <n v="105000"/>
    <s v="UNIDAD"/>
    <s v="NO SOLICITADAS"/>
  </r>
  <r>
    <x v="34"/>
    <s v="02-02-01-003-007-09"/>
    <n v="10"/>
    <s v="Materiales y suministros - Otros productos minerales no metálicos n. C. P."/>
    <s v="LIJAS - EMULSION ASALFATICA - MANTO IMPERMEABILIZANTE"/>
    <n v="30151900"/>
    <n v="0"/>
    <n v="2"/>
    <n v="10"/>
    <n v="1"/>
    <n v="3701000"/>
    <s v="GLOBAL"/>
    <s v="NO SOLICITADAS"/>
  </r>
  <r>
    <x v="34"/>
    <s v="02-02-01-003-005-04"/>
    <n v="10"/>
    <s v="Materiales y suministros - Productos químicos n. C. P."/>
    <s v="LIMPIACONTACTOS ELECTRONICO 240 C.C."/>
    <n v="47131800"/>
    <n v="0"/>
    <n v="3"/>
    <n v="9"/>
    <n v="5"/>
    <n v="145000"/>
    <s v="UNIDAD"/>
    <s v="NO SOLICITADAS"/>
  </r>
  <r>
    <x v="34"/>
    <s v="02-02-01-003-005-02"/>
    <n v="10"/>
    <s v="Materiales y suministros - Productos farmacéuticos"/>
    <s v="LIMPIADOR DE OIDOS"/>
    <n v="10111302"/>
    <n v="0"/>
    <n v="3"/>
    <n v="9"/>
    <n v="12"/>
    <n v="456000"/>
    <s v="UNIDAD"/>
    <s v="NO SOLICITADAS"/>
  </r>
  <r>
    <x v="34"/>
    <s v="02-02-01-003-005-04"/>
    <n v="10"/>
    <s v="Materiales y suministros - Productos químicos n. C. P."/>
    <s v="LIQUIDO PARA FRENOS"/>
    <n v="15121509"/>
    <n v="0"/>
    <n v="5"/>
    <n v="7"/>
    <n v="48"/>
    <n v="240000"/>
    <s v="UNIDAD"/>
    <s v="NO SOLICITADAS"/>
  </r>
  <r>
    <x v="34"/>
    <s v="02-02-01-003-005-04"/>
    <n v="10"/>
    <s v="Materiales y suministros - Productos químicos n. C. P."/>
    <s v="LIQUIDO REFRIGERANTE"/>
    <n v="24131513"/>
    <n v="0"/>
    <n v="5"/>
    <n v="7"/>
    <n v="10"/>
    <n v="130000"/>
    <s v="GALON"/>
    <s v="NO SOLICITADAS"/>
  </r>
  <r>
    <x v="34"/>
    <s v="02-02-01-003-006-01"/>
    <n v="10"/>
    <s v="Materiales y suministros - Llantas de caucho y neumáticos (cámaras de aire)"/>
    <s v="LLANTAS  PARA VEHICULO PESADO 215/75 R17.5"/>
    <n v="25172503"/>
    <n v="0"/>
    <n v="4"/>
    <n v="8"/>
    <n v="4"/>
    <n v="1880000"/>
    <s v="UNIDAD"/>
    <s v="NO SOLICITADAS"/>
  </r>
  <r>
    <x v="34"/>
    <s v="02-02-01-004-002"/>
    <n v="10"/>
    <s v="Materiales y suministros - Productos metálicos elaborados (excepto maquinaria y equipo)"/>
    <s v="LLAVE DE FILTRO"/>
    <n v="27111700"/>
    <n v="0"/>
    <n v="2"/>
    <n v="10"/>
    <n v="1"/>
    <n v="25000"/>
    <s v="UNIDAD"/>
    <s v="NO SOLICITADAS"/>
  </r>
  <r>
    <x v="34"/>
    <s v="02-02-01-004-002"/>
    <n v="10"/>
    <s v="Materiales y suministros - Productos metálicos elaborados (excepto maquinaria y equipo)"/>
    <s v="LLAVE DE TUBO 18’’"/>
    <n v="27111708"/>
    <n v="0"/>
    <n v="2"/>
    <n v="10"/>
    <n v="2"/>
    <n v="134000"/>
    <s v="UNIDAD"/>
    <s v="NO SOLICITADAS"/>
  </r>
  <r>
    <x v="34"/>
    <s v="02-02-01-004-002"/>
    <n v="10"/>
    <s v="Materiales y suministros - Productos metálicos elaborados (excepto maquinaria y equipo)"/>
    <s v="LLAVE EXPANSIVA 16’’"/>
    <n v="27111707"/>
    <n v="0"/>
    <n v="2"/>
    <n v="10"/>
    <n v="2"/>
    <n v="200000"/>
    <s v="UNIDAD"/>
    <s v="NO SOLICITADAS"/>
  </r>
  <r>
    <x v="34"/>
    <s v="02-02-01-003-006-02"/>
    <n v="10"/>
    <s v="Materiales y suministros - Otros productos de caucho"/>
    <s v="MANGUERA - RUBATEX - CANTO PARA BORDES"/>
    <n v="30151900"/>
    <n v="0"/>
    <n v="2"/>
    <n v="10"/>
    <n v="1"/>
    <n v="2000000"/>
    <s v="GLOBAL"/>
    <s v="NO SOLICITADAS"/>
  </r>
  <r>
    <x v="34"/>
    <s v="02-02-01-003-006-02"/>
    <n v="10"/>
    <s v="Materiales y suministros - Otros productos de caucho"/>
    <s v="MANGUERA EN ALMA DE ACERO DE 3&quot; DE DIAMETRO X 6 METROS PARA AGUA, CON ACOPLES RAPIDOS MACHO Y HEMBRA"/>
    <n v="40142000"/>
    <n v="0"/>
    <n v="5"/>
    <n v="7"/>
    <n v="1"/>
    <n v="950000"/>
    <s v="UNIDAD"/>
    <s v="NO SOLICITADAS"/>
  </r>
  <r>
    <x v="34"/>
    <s v="02-02-01-004-008-02"/>
    <n v="10"/>
    <s v="Materiales y suministros - Instrumentos y aparatos de medición, verificación, análisis, de navegación y para otros fines (excepto instrumentos ópticos); instrumentos de control de procesos industriales, sus partes, piezas y accesorios"/>
    <s v="MANOMETRO 100 PSI"/>
    <n v="41103311"/>
    <n v="0"/>
    <n v="2"/>
    <n v="10"/>
    <n v="1"/>
    <n v="52000"/>
    <s v="UNIDAD"/>
    <s v="NO SOLICITADAS"/>
  </r>
  <r>
    <x v="34"/>
    <s v="02-02-02-005-004-01-2"/>
    <n v="10"/>
    <s v="Adquisición de servicios - Servicios generales de construcción de edificaciones no residenciales"/>
    <s v="MANTENIMIENTO DE LAS OFICINAS DEL GRUPO AEREO DE CARIBE"/>
    <n v="72102900"/>
    <n v="0"/>
    <n v="3"/>
    <n v="9"/>
    <n v="1"/>
    <n v="45500000"/>
    <s v="GLOBAL"/>
    <s v="NO SOLICITADAS"/>
  </r>
  <r>
    <x v="34"/>
    <s v="02-02-02-008-007-01-5"/>
    <n v="10"/>
    <s v="Adquisición de servicios - Servicios de mantenimiento y reparación de otra maquinaria y otro equipo"/>
    <s v="MANTENIMIENTO DE UPS"/>
    <n v="81101701"/>
    <n v="0"/>
    <n v="3"/>
    <n v="9"/>
    <n v="1"/>
    <n v="20000000"/>
    <s v="GLOBAL"/>
    <s v="NO SOLICITADAS"/>
  </r>
  <r>
    <x v="34"/>
    <s v="02-02-02-005-004-01-1"/>
    <n v="16"/>
    <s v="Adquisición de servicios - Servicios generales de construcción de edificaciones residenciales"/>
    <s v="MANTENIMIENTO DE VIVIENDAS PERSONAL MILITAR"/>
    <n v="72102900"/>
    <n v="0"/>
    <n v="3"/>
    <n v="9"/>
    <n v="1"/>
    <n v="25000000"/>
    <s v="GLOBAL"/>
    <s v="NO SOLICITADAS"/>
  </r>
  <r>
    <x v="34"/>
    <s v="02-02-02-005-004-01-1"/>
    <n v="10"/>
    <s v="Adquisición de servicios - Servicios generales de construcción de edificaciones residenciales"/>
    <s v="MANTENIMIENTO DE VIVIENDAS PERSONAL MILITAR"/>
    <n v="72102900"/>
    <n v="0"/>
    <n v="0"/>
    <n v="0"/>
    <n v="1"/>
    <n v="26000000"/>
    <s v="GLOBAL"/>
    <s v=""/>
  </r>
  <r>
    <x v="34"/>
    <s v="02-02-02-008-007-01-5"/>
    <n v="10"/>
    <s v="Adquisición de servicios - Servicios de mantenimiento y reparación de otra maquinaria y otro equipo"/>
    <s v="MANTENIMIENTO FOTOCOPIADORAS XEROX "/>
    <n v="81112306"/>
    <n v="0"/>
    <n v="3"/>
    <n v="9"/>
    <n v="1"/>
    <n v="7650000"/>
    <s v="GLOBAL"/>
    <s v="NO SOLICITADAS"/>
  </r>
  <r>
    <x v="34"/>
    <s v="02-02-02-008-007-01-5"/>
    <n v="10"/>
    <s v="Adquisición de servicios - Servicios de mantenimiento y reparación de otra maquinaria y otro equipo"/>
    <s v="MANTENIMIENTO PREVENTIVO Y CORRECTIVO A TODO COSTO DE SISTEMA ELECTRONICOS DE SEGURIDAD"/>
    <n v="72151704"/>
    <n v="0"/>
    <n v="2"/>
    <n v="10"/>
    <n v="1"/>
    <n v="13000000"/>
    <s v="GLOBAL"/>
    <s v="NO SOLICITADAS"/>
  </r>
  <r>
    <x v="34"/>
    <s v="02-02-02-008-007-01-5"/>
    <n v="10"/>
    <s v="Adquisición de servicios - Servicios de mantenimiento y reparación de otra maquinaria y otro equipo"/>
    <s v="MANTENIMIENTO PREVENTIVO Y CORRECTIVO DEL SISTEMA DE ENERGIA"/>
    <n v="72154300"/>
    <n v="0"/>
    <n v="3"/>
    <n v="9"/>
    <n v="1"/>
    <n v="40000000"/>
    <s v="GLOBAL"/>
    <s v="NO SOLICITADAS"/>
  </r>
  <r>
    <x v="34"/>
    <s v="02-02-02-008-007-01-4"/>
    <n v="10"/>
    <s v="Adquisición de servicios - Servicios de mantenimiento y reparación de maquinaria y equipo de transporte"/>
    <s v="MANTENIMIENTO PREVENTIVO, CORRECTIVO A TODO COSTO DEL PARQUE AUTOMOTOR "/>
    <n v="78181500"/>
    <n v="0"/>
    <n v="1"/>
    <n v="11"/>
    <n v="1"/>
    <n v="90000000"/>
    <s v="GLOBAL"/>
    <s v="SI EN TRAMITE"/>
  </r>
  <r>
    <x v="34"/>
    <s v="02-02-02-008-007-01-1"/>
    <n v="10"/>
    <s v="Adquisición de servicios - Servicios de mantenimiento y reparación de productos metálicos elaborados, excepto maquinaria y equipo"/>
    <s v="MANTENIMIENTO Y RECARGA DE EXTINTORES"/>
    <n v="72101516"/>
    <n v="0"/>
    <n v="6"/>
    <n v="6"/>
    <n v="1"/>
    <n v="5000000"/>
    <s v="GLOBAL"/>
    <s v="NO SOLICITADAS"/>
  </r>
  <r>
    <x v="34"/>
    <s v="02-02-01-002-007"/>
    <n v="10"/>
    <s v="Materiales y suministros - Artículos textiles (excepto prendas de vestir)"/>
    <s v="MANTO ASFALTICO"/>
    <n v="30151900"/>
    <n v="0"/>
    <n v="2"/>
    <n v="10"/>
    <n v="1"/>
    <n v="850000"/>
    <s v="GLOBAL"/>
    <s v="NO SOLICITADAS"/>
  </r>
  <r>
    <x v="34"/>
    <s v="02-02-01-004-009-01"/>
    <n v="10"/>
    <s v="Materiales y suministros - Vehículos automotores, remolques y semirremolques; y sus partes, piezas y accesorios"/>
    <s v="MANZANA TRASERA PARA YAMAHA XTZ 250"/>
    <n v="25191700"/>
    <n v="0"/>
    <n v="5"/>
    <n v="7"/>
    <n v="1"/>
    <n v="690000"/>
    <s v="UNIDAD"/>
    <s v="NO SOLICITADAS"/>
  </r>
  <r>
    <x v="34"/>
    <s v="02-02-01-004-002"/>
    <n v="10"/>
    <s v="Materiales y suministros - Productos metálicos elaborados (excepto maquinaria y equipo)"/>
    <s v="MESA DE TRABAJO"/>
    <n v="10111302"/>
    <n v="0"/>
    <n v="3"/>
    <n v="9"/>
    <n v="1"/>
    <n v="1500000"/>
    <s v="UNIDAD"/>
    <s v="NO SOLICITADAS"/>
  </r>
  <r>
    <x v="34"/>
    <s v="02-02-01-004-007-03"/>
    <n v="10"/>
    <s v="Materiales y suministros - Radiorreceptores y receptores de televisión; aparatos para la grabación y reproducción de sonido y video; micrófonos, altavoces, amplificadores, etc."/>
    <s v="MICROFONO"/>
    <n v="52161520"/>
    <n v="0"/>
    <n v="3"/>
    <n v="9"/>
    <n v="2"/>
    <n v="232000"/>
    <s v="UNIDAD"/>
    <s v="NO SOLICITADAS"/>
  </r>
  <r>
    <x v="34"/>
    <s v="02-02-01-003-008-09"/>
    <n v="10"/>
    <s v="Materiales y suministros - Otros artículos manufacturados n. C. P."/>
    <s v="MORDEDOR"/>
    <n v="10111301"/>
    <n v="0"/>
    <n v="3"/>
    <n v="9"/>
    <n v="2"/>
    <n v="100000"/>
    <s v="UNIDAD"/>
    <s v="NO SOLICITADAS"/>
  </r>
  <r>
    <x v="34"/>
    <s v="02-01-01-004-003-02"/>
    <n v="10"/>
    <s v="Activos fijos - Bombas, compresores, motores de fuerza hidráulica y motores de potencia neumática y válvulas y sus partes y piezas"/>
    <s v="MOTOBOMBA DE 1 HP"/>
    <n v="40151510"/>
    <n v="0"/>
    <n v="2"/>
    <n v="10"/>
    <n v="1"/>
    <n v="740000"/>
    <s v="UNIDAD"/>
    <s v="NO SOLICITADAS"/>
  </r>
  <r>
    <x v="34"/>
    <s v="02-01-01-004-003-02"/>
    <n v="10"/>
    <s v="Activos fijos - Bombas, compresores, motores de fuerza hidráulica y motores de potencia neumática y válvulas y sus partes y piezas"/>
    <s v="MOTOBOMBA SUMERGIBLE DE 0,75 HP"/>
    <n v="40151510"/>
    <n v="0"/>
    <n v="2"/>
    <n v="10"/>
    <n v="1"/>
    <n v="1225000"/>
    <s v="UNIDAD"/>
    <s v="NO SOLICITADAS"/>
  </r>
  <r>
    <x v="34"/>
    <s v="02-01-01-004-003-02"/>
    <n v="10"/>
    <s v="Activos fijos - Bombas, compresores, motores de fuerza hidráulica y motores de potencia neumática y válvulas y sus partes y piezas"/>
    <s v="MOTOBOMBA SUMERGIBLE DE 1 HP"/>
    <n v="40151510"/>
    <n v="0"/>
    <n v="2"/>
    <n v="10"/>
    <n v="1"/>
    <n v="1450000"/>
    <s v="UNIDAD"/>
    <s v="NO SOLICITADAS"/>
  </r>
  <r>
    <x v="34"/>
    <s v="02-01-01-004-003-02"/>
    <n v="10"/>
    <s v="Activos fijos - Bombas, compresores, motores de fuerza hidráulica y motores de potencia neumática y válvulas y sus partes y piezas"/>
    <s v="MOTOBOMBA TIPO JET DE 2 HP"/>
    <n v="40151510"/>
    <n v="0"/>
    <n v="2"/>
    <n v="10"/>
    <n v="1"/>
    <n v="1680000"/>
    <s v="UNIDAD"/>
    <s v="NO SOLICITADAS"/>
  </r>
  <r>
    <x v="34"/>
    <s v="02-01-01-004-003-02"/>
    <n v="10"/>
    <s v="Activos fijos - Bombas, compresores, motores de fuerza hidráulica y motores de potencia neumática y válvulas y sus partes y piezas"/>
    <s v="MOTOBOMBA TRIFASICA ALTA PRESION 3 HP "/>
    <n v="40151510"/>
    <n v="0"/>
    <n v="2"/>
    <n v="10"/>
    <n v="1"/>
    <n v="1100000"/>
    <s v="UNIDAD"/>
    <s v="NO SOLICITADAS"/>
  </r>
  <r>
    <x v="34"/>
    <s v="02-02-01-002-006"/>
    <n v="10"/>
    <s v="Materiales y suministros - Hilados e hilos; tejidos de fibras textiles incluso afelpados"/>
    <s v="NYLON DE 2,8 MM COLOR NARANJA"/>
    <n v="13111010"/>
    <n v="0"/>
    <n v="5"/>
    <n v="7"/>
    <n v="2"/>
    <n v="126000"/>
    <s v="UNIDAD"/>
    <s v="NO SOLICITADAS"/>
  </r>
  <r>
    <x v="34"/>
    <s v="02-02-01-004-007-03"/>
    <n v="10"/>
    <s v="Materiales y suministros - Radiorreceptores y receptores de televisión; aparatos para la grabación y reproducción de sonido y video; micrófonos, altavoces, amplificadores, etc."/>
    <s v="PARLANTE PASIVO 15&quot; PRO2000"/>
    <n v="52161512"/>
    <n v="0"/>
    <n v="3"/>
    <n v="9"/>
    <n v="2"/>
    <n v="734000"/>
    <s v="UNIDAD"/>
    <s v="NO SOLICITADAS"/>
  </r>
  <r>
    <x v="34"/>
    <s v="02-02-01-003-005-03"/>
    <n v="10"/>
    <s v="Materiales y suministros - Jabón, preparados para limpieza, perfumes y preparados de tocador"/>
    <s v="PASTA DENTAL PARA CANINO"/>
    <n v="10111302"/>
    <n v="0"/>
    <n v="3"/>
    <n v="9"/>
    <n v="12"/>
    <n v="336000"/>
    <s v="UNIDAD"/>
    <s v="NO SOLICITADAS"/>
  </r>
  <r>
    <x v="34"/>
    <s v="02-02-01-004-009-01"/>
    <n v="10"/>
    <s v="Materiales y suministros - Vehículos automotores, remolques y semirremolques; y sus partes, piezas y accesorios"/>
    <s v="PASTILLA DE FRENO PARA HONDA CBF 150"/>
    <n v="25171713"/>
    <n v="0"/>
    <n v="5"/>
    <n v="7"/>
    <n v="1"/>
    <n v="55000"/>
    <s v="UNIDAD"/>
    <s v="NO SOLICITADAS"/>
  </r>
  <r>
    <x v="34"/>
    <s v="02-02-01-004-009-01"/>
    <n v="10"/>
    <s v="Materiales y suministros - Vehículos automotores, remolques y semirremolques; y sus partes, piezas y accesorios"/>
    <s v="PASTILLA PARA FRENO DELANTERO YAMAHA XTZ250"/>
    <n v="25171713"/>
    <n v="0"/>
    <n v="5"/>
    <n v="7"/>
    <n v="1"/>
    <n v="55000"/>
    <s v="UNIDAD"/>
    <s v="NO SOLICITADAS"/>
  </r>
  <r>
    <x v="34"/>
    <s v="02-02-01-004-009-01"/>
    <n v="10"/>
    <s v="Materiales y suministros - Vehículos automotores, remolques y semirremolques; y sus partes, piezas y accesorios"/>
    <s v="PASTILLA PARA FRENO TRASERO YAMAHA XTZ250"/>
    <n v="25171713"/>
    <n v="0"/>
    <n v="5"/>
    <n v="7"/>
    <n v="1"/>
    <n v="55000"/>
    <s v="UNIDAD"/>
    <s v="NO SOLICITADAS"/>
  </r>
  <r>
    <x v="34"/>
    <s v="02-01-01-003-008-04"/>
    <n v="10"/>
    <s v="Activos fijos - Artículos de deporte"/>
    <s v="PELOTA DE TENNIS"/>
    <n v="10111301"/>
    <n v="0"/>
    <n v="3"/>
    <n v="9"/>
    <n v="12"/>
    <n v="252000"/>
    <s v="UNIDAD"/>
    <s v="NO SOLICITADAS"/>
  </r>
  <r>
    <x v="34"/>
    <s v="02-02-01-003-005-01"/>
    <n v="10"/>
    <s v="Materiales y suministros - Pinturas y barnices y productos relacionados; colores para la pintura artística; tintas"/>
    <s v="PINTURA - MASILLA - ESTUCO"/>
    <n v="30151900"/>
    <n v="0"/>
    <n v="2"/>
    <n v="10"/>
    <n v="1"/>
    <n v="12200000"/>
    <s v="GLOBAL"/>
    <s v="NO SOLICITADAS"/>
  </r>
  <r>
    <x v="34"/>
    <s v="02-02-01-004-004-02"/>
    <n v="10"/>
    <s v="Materiales y suministros - Máquinas herramientas y sus partes, piezas y accesorios"/>
    <s v="PISTOLA NEUMATICA AUTOMOTRIZ"/>
    <n v="27112700"/>
    <n v="0"/>
    <n v="2"/>
    <n v="10"/>
    <n v="1"/>
    <n v="200000"/>
    <s v="UNIDAD"/>
    <s v="NO SOLICITADAS"/>
  </r>
  <r>
    <x v="34"/>
    <s v="02-02-01-004-002"/>
    <n v="10"/>
    <s v="Materiales y suministros - Productos metálicos elaborados (excepto maquinaria y equipo)"/>
    <s v="PIZOSTATO DE 60-100 PSI"/>
    <n v="41112412"/>
    <n v="0"/>
    <n v="2"/>
    <n v="10"/>
    <n v="1"/>
    <n v="96000"/>
    <s v="UNIDAD"/>
    <s v="NO SOLICITADAS"/>
  </r>
  <r>
    <x v="34"/>
    <s v="02-02-01-004-008-02"/>
    <n v="10"/>
    <s v="Materiales y suministros - Instrumentos y aparatos de medición, verificación, análisis, de navegación y para otros fines (excepto instrumentos ópticos); instrumentos de control de procesos industriales, sus partes, piezas y accesorios"/>
    <s v="PROBADOR DE FASES TIPO ATORNILLADOR"/>
    <n v="41113682"/>
    <n v="0"/>
    <n v="2"/>
    <n v="10"/>
    <n v="2"/>
    <n v="16000"/>
    <s v="UNIDAD"/>
    <s v="NO SOLICITADAS"/>
  </r>
  <r>
    <x v="34"/>
    <s v="02-02-01-004-004-02"/>
    <n v="10"/>
    <s v="Materiales y suministros - Máquinas herramientas y sus partes, piezas y accesorios"/>
    <s v="PULIDORA PEQUEÑA"/>
    <n v="23101510"/>
    <n v="0"/>
    <n v="2"/>
    <n v="10"/>
    <n v="1"/>
    <n v="350000"/>
    <s v="UNIDAD"/>
    <s v="NO SOLICITADAS"/>
  </r>
  <r>
    <x v="34"/>
    <s v="02-02-01-004-008-02"/>
    <n v="10"/>
    <s v="Materiales y suministros - Instrumentos y aparatos de medición, verificación, análisis, de navegación y para otros fines (excepto instrumentos ópticos); instrumentos de control de procesos industriales, sus partes, piezas y accesorios"/>
    <s v="PUNTA LOGICA"/>
    <n v="41113600"/>
    <n v="0"/>
    <n v="2"/>
    <n v="10"/>
    <n v="1"/>
    <n v="64000"/>
    <s v="UNIDAD"/>
    <s v="NO SOLICITADAS"/>
  </r>
  <r>
    <x v="34"/>
    <s v="02-02-01-003-006-09"/>
    <n v="10"/>
    <s v="Materiales y suministros - Otros productos plásticos"/>
    <s v="RASTRILLO"/>
    <n v="27112003"/>
    <n v="0"/>
    <n v="3"/>
    <n v="9"/>
    <n v="40"/>
    <n v="760000"/>
    <s v="UNIDAD"/>
    <s v="NO SOLICITADAS"/>
  </r>
  <r>
    <x v="34"/>
    <s v="02-02-01-004-006-05"/>
    <n v="10"/>
    <s v="Materiales y suministros - Lámparas eléctricas de incandescencia o descarga; lámparas de arco, equipo para alumbrado eléctrico; sus partes y piezas"/>
    <s v="REFLECTOR"/>
    <n v="30151900"/>
    <n v="0"/>
    <n v="2"/>
    <n v="10"/>
    <n v="1"/>
    <n v="950000"/>
    <s v="GLOBAL"/>
    <s v="NO SOLICITADAS"/>
  </r>
  <r>
    <x v="34"/>
    <s v="02-02-02-009-007-09"/>
    <n v="10"/>
    <s v="Adquisición de servicios - Otros servicios diversos n. C. P."/>
    <s v="RENOVACION CONCESION DE AGUAS SUBTERRANEAS DEL GACAR"/>
    <n v="83101503"/>
    <n v="0"/>
    <n v="2"/>
    <n v="10"/>
    <n v="1"/>
    <n v="7100000"/>
    <s v="GLOBAL"/>
    <s v="NO SOLICITADAS"/>
  </r>
  <r>
    <x v="34"/>
    <s v="02-02-01-004-009-01"/>
    <n v="10"/>
    <s v="Materiales y suministros - Vehículos automotores, remolques y semirremolques; y sus partes, piezas y accesorios"/>
    <s v="RESORTES BARRA DELANTERA PARA HONDA CBF 150"/>
    <n v="27113301"/>
    <n v="0"/>
    <n v="5"/>
    <n v="7"/>
    <n v="1"/>
    <n v="12000"/>
    <s v="UNIDAD"/>
    <s v="NO SOLICITADAS"/>
  </r>
  <r>
    <x v="34"/>
    <s v="02-02-02-008-003-04-4"/>
    <n v="10"/>
    <s v="Adquisición de servicios - Servicios de ensayo y análisis técnicos"/>
    <s v="REVISION TECNICO MECANICA Y DE GASES PARA EL PARQUE AUTOMOTOR"/>
    <n v="78181505"/>
    <n v="0"/>
    <n v="2"/>
    <n v="10"/>
    <n v="1"/>
    <n v="1600000"/>
    <s v="GLOBAL"/>
    <s v="NO SOLICITADAS"/>
  </r>
  <r>
    <x v="34"/>
    <s v="02-02-01-004-002"/>
    <n v="10"/>
    <s v="Materiales y suministros - Productos metálicos elaborados (excepto maquinaria y equipo)"/>
    <s v="ROLLO FUSOR PARA IMPRESORA XEROX WORKCENTRE 4260"/>
    <n v="44103121"/>
    <n v="0"/>
    <n v="3"/>
    <n v="9"/>
    <n v="3"/>
    <n v="3300000"/>
    <s v="UNIDAD"/>
    <s v="NO SOLICITADAS"/>
  </r>
  <r>
    <x v="34"/>
    <s v="02-02-01-003-007-02"/>
    <n v="10"/>
    <s v="Materiales y suministros - Artículos de cerámica no estructural"/>
    <s v="SANITARIOS - LAVAMANOS"/>
    <n v="30151900"/>
    <n v="0"/>
    <n v="2"/>
    <n v="10"/>
    <n v="1"/>
    <n v="860000"/>
    <s v="GLOBAL"/>
    <s v="NO SOLICITADAS"/>
  </r>
  <r>
    <x v="34"/>
    <s v="02-02-01-004-002"/>
    <n v="10"/>
    <s v="Materiales y suministros - Productos metálicos elaborados (excepto maquinaria y equipo)"/>
    <s v="SERRUCHO TIPO TAJIMA"/>
    <n v="27111508"/>
    <n v="0"/>
    <n v="2"/>
    <n v="10"/>
    <n v="1"/>
    <n v="50000"/>
    <s v="UNIDAD"/>
    <s v="NO SOLICITADAS"/>
  </r>
  <r>
    <x v="34"/>
    <s v="02-02-02-006-003-03"/>
    <n v="16"/>
    <s v="Adquisición de servicios - Servicios de suministro de comidas"/>
    <s v="SERVICIO DE ALIMENTACION Y/O CATERING"/>
    <n v="90101700"/>
    <n v="0"/>
    <n v="2"/>
    <n v="10"/>
    <n v="1"/>
    <n v="20000000"/>
    <s v="GLOBAL"/>
    <s v="NO SOLICITADAS"/>
  </r>
  <r>
    <x v="34"/>
    <s v="02-02-02-008-005-03"/>
    <n v="10"/>
    <s v="Adquisición de servicios - Servicios de limpieza"/>
    <s v="SERVICIO DE ASEO Y LIMPIEZA"/>
    <n v="76111500"/>
    <n v="0"/>
    <n v="1"/>
    <n v="11"/>
    <n v="1"/>
    <n v="104000000"/>
    <s v="GLOBAL"/>
    <s v="SI EN TRAMITE"/>
  </r>
  <r>
    <x v="34"/>
    <s v="02-02-02-008-005-03"/>
    <n v="10"/>
    <s v="Adquisición de servicios - Servicios de limpieza"/>
    <s v="SERVICIO DE CONTROL DE PLAGAS "/>
    <n v="72102103"/>
    <n v="0"/>
    <n v="2"/>
    <n v="10"/>
    <n v="1"/>
    <n v="20000000"/>
    <s v="GLOBAL"/>
    <s v="NO SOLICITADAS"/>
  </r>
  <r>
    <x v="34"/>
    <s v="02-02-02-006-008"/>
    <n v="10"/>
    <s v="Adquisición de servicios - Servicios postales y de mensajería"/>
    <s v="SERVICIO DE ENVIO DE DOCUMENTOS A NIVEL NACIONAL"/>
    <n v="78102203"/>
    <n v="0"/>
    <n v="3"/>
    <n v="9"/>
    <n v="1"/>
    <n v="600000"/>
    <s v="GLOBAL"/>
    <s v="NO SOLICITADAS"/>
  </r>
  <r>
    <x v="34"/>
    <s v="02-02-02-008-007-01-5"/>
    <n v="10"/>
    <s v="Adquisición de servicios - Servicios de mantenimiento y reparación de otra maquinaria y otro equipo"/>
    <s v="SERVICIO DE MANTENIMIENTO DE BASCULA INDUSTRIAL"/>
    <n v="73152109"/>
    <n v="0"/>
    <n v="8"/>
    <n v="4"/>
    <n v="1"/>
    <n v="5600000"/>
    <s v="GLOBAL"/>
    <s v="NO SOLICITADAS"/>
  </r>
  <r>
    <x v="34"/>
    <s v="02-02-02-008-003-04-4"/>
    <n v="10"/>
    <s v="Adquisición de servicios - Servicios de ensayo y análisis técnicos"/>
    <s v="SERVICIO DE MONITOREO DE AGUA POTABE Y AGUA RESIDUAL"/>
    <n v="77121707"/>
    <n v="0"/>
    <n v="1"/>
    <n v="11"/>
    <n v="1"/>
    <n v="23000000"/>
    <s v="GLOBAL"/>
    <s v="SI EN TRAMITE"/>
  </r>
  <r>
    <x v="34"/>
    <s v="02-02-02-005-004-02-5"/>
    <n v="10"/>
    <s v="Adquisición de servicios - Servicios generales de construcción de tuberías y cables locales, y obras conexas"/>
    <s v="SERVICIO DE SOSTENIMIENTO PLANTA DE TRATAMIENTO DE AGUA POTABLE, PLANTA DE TRATAMIENTO DE AGUAS RESIDUALES,  DEL GACAR INCLUYENDO REPUESTOS BASICOS Y PRODUCTOS QUIMICOS A TODO COSTO"/>
    <n v="72154022"/>
    <n v="0"/>
    <n v="1"/>
    <n v="11"/>
    <n v="1"/>
    <n v="140000000"/>
    <s v="GLOBAL"/>
    <s v="SI EN TRAMITE"/>
  </r>
  <r>
    <x v="34"/>
    <s v="02-02-02-009-004-03"/>
    <n v="10"/>
    <s v="Adquisición de servicios - Servicios de tratamiento y disposición de desechos"/>
    <s v="SERVICIO DE TRANSPORTE Y DESTINO FINAL DE RESIDUOS PELIGROSOS"/>
    <n v="76121900"/>
    <n v="0"/>
    <n v="2"/>
    <n v="10"/>
    <n v="1"/>
    <n v="25000000"/>
    <s v="GLOBAL"/>
    <s v="NO SOLICITADAS"/>
  </r>
  <r>
    <x v="34"/>
    <s v="02-02-02-008-003-05"/>
    <n v="10"/>
    <s v="Adquisición de servicios - Servicios veterinarios"/>
    <s v="SERVICIOS VETERINARIOS SEMOVIENTES CANINOS"/>
    <n v="70122000"/>
    <n v="0"/>
    <n v="3"/>
    <n v="9"/>
    <n v="1"/>
    <n v="9920000"/>
    <s v="GLOBAL"/>
    <s v="NO SOLICITADAS"/>
  </r>
  <r>
    <x v="34"/>
    <s v="02-02-01-003-005-03"/>
    <n v="10"/>
    <s v="Materiales y suministros - Jabón, preparados para limpieza, perfumes y preparados de tocador"/>
    <s v="SHAMPOO CON CERA PARA VEHICULO"/>
    <n v="47131805"/>
    <n v="0"/>
    <n v="3"/>
    <n v="9"/>
    <n v="100"/>
    <n v="900000"/>
    <s v="UNIDAD"/>
    <s v="NO SOLICITADAS"/>
  </r>
  <r>
    <x v="34"/>
    <s v="02-02-01-003-004-06"/>
    <n v="10"/>
    <s v="Materiales y suministros - Abonos y plaguicidas"/>
    <s v="SHAMPOO INSECTICIDA "/>
    <n v="10111302"/>
    <n v="0"/>
    <n v="3"/>
    <n v="9"/>
    <n v="10"/>
    <n v="230000"/>
    <s v="UNIDAD"/>
    <s v="NO SOLICITADAS"/>
  </r>
  <r>
    <x v="34"/>
    <s v="02-02-01-003-005-03"/>
    <n v="10"/>
    <s v="Materiales y suministros - Jabón, preparados para limpieza, perfumes y preparados de tocador"/>
    <s v="SHAMPOO MEDICADO"/>
    <n v="10111305"/>
    <n v="0"/>
    <n v="3"/>
    <n v="9"/>
    <n v="10"/>
    <n v="370000"/>
    <s v="UNIDAD"/>
    <s v="NO SOLICITADAS"/>
  </r>
  <r>
    <x v="34"/>
    <s v="02-02-01-003-004-07"/>
    <n v="10"/>
    <s v="Materiales y suministros - Plásticos en formas primarias"/>
    <s v="SILICONA"/>
    <n v="30151900"/>
    <n v="0"/>
    <n v="2"/>
    <n v="10"/>
    <n v="1"/>
    <n v="550000"/>
    <s v="GLOBAL"/>
    <s v="NO SOLICITADAS"/>
  </r>
  <r>
    <x v="34"/>
    <s v="02-02-01-003-005-04"/>
    <n v="10"/>
    <s v="Materiales y suministros - Productos químicos n. C. P."/>
    <s v="SOLDADURA - IMPERMEABILIZANTE - PEGANTE "/>
    <n v="30151900"/>
    <n v="0"/>
    <n v="2"/>
    <n v="10"/>
    <n v="1"/>
    <n v="3700000"/>
    <s v="GLOBAL"/>
    <s v="NO SOLICITADAS"/>
  </r>
  <r>
    <x v="34"/>
    <s v="02-02-01-004-006-09"/>
    <n v="10"/>
    <s v="Materiales y suministros - Otro equipo eléctrico y sus partes y piezas"/>
    <s v="SOLENOIDE DEL TRIM PARA LANCHA MOTOR DF150"/>
    <n v="31251510"/>
    <n v="0"/>
    <n v="5"/>
    <n v="7"/>
    <n v="1"/>
    <n v="210000"/>
    <s v="UNIDAD"/>
    <s v="NO SOLICITADAS"/>
  </r>
  <r>
    <x v="34"/>
    <s v="02-02-01-004-004-08"/>
    <n v="10"/>
    <s v="Materiales y suministros - Aparatos de uso doméstico y sus partes y piezas"/>
    <s v="SOPLADORA ASPIRADORA PARA COMPUTACION"/>
    <n v="23151601"/>
    <n v="0"/>
    <n v="3"/>
    <n v="9"/>
    <n v="1"/>
    <n v="180000"/>
    <s v="UNIDAD"/>
    <s v="NO SOLICITADAS"/>
  </r>
  <r>
    <x v="34"/>
    <s v="02-02-02-008-005-09-7"/>
    <n v="10"/>
    <s v="Adquisición de servicios - Servicios de mantenimiento y cuidado del paisaje"/>
    <s v="SOSTENIMIENTO DE JARDINES Y ZONAS VERDES "/>
    <n v="70111703"/>
    <n v="0"/>
    <n v="2"/>
    <n v="10"/>
    <n v="1"/>
    <n v="20000000"/>
    <s v="GLOBAL"/>
    <s v="NO SOLICITADAS"/>
  </r>
  <r>
    <x v="34"/>
    <s v="02-02-02-006-009-01"/>
    <n v="10"/>
    <s v="Adquisición de servicios - Servicios de distribución de electricidad, y servicios de distribución de gas (por cuenta propia)"/>
    <s v="SUMINISTRO DE GAS"/>
    <n v="83101601"/>
    <n v="0"/>
    <n v="1"/>
    <n v="11"/>
    <n v="1"/>
    <n v="25800000"/>
    <s v="GLOBAL"/>
    <s v="NO SOLICITADAS"/>
  </r>
  <r>
    <x v="34"/>
    <s v="02-02-01-003-006-04"/>
    <n v="10"/>
    <s v="Materiales y suministros - Productos de empaque y envasado, de plástico"/>
    <s v="TAPONES - REGISTROS"/>
    <n v="30151900"/>
    <n v="0"/>
    <n v="2"/>
    <n v="10"/>
    <n v="1"/>
    <n v="2180000"/>
    <s v="GLOBAL"/>
    <s v="NO SOLICITADAS"/>
  </r>
  <r>
    <x v="34"/>
    <s v="02-02-02-008-004-01"/>
    <n v="10"/>
    <s v="Adquisición de servicios - Servicios de telefonía y otras telecomunicaciones"/>
    <s v="TELEFONIA FIJA"/>
    <n v="83111501"/>
    <n v="0"/>
    <n v="1"/>
    <n v="11"/>
    <n v="1"/>
    <n v="9450000"/>
    <s v="GLOBAL"/>
    <s v="NO SOLICITADAS"/>
  </r>
  <r>
    <x v="34"/>
    <s v="02-01-01-004-007-02"/>
    <n v="10"/>
    <s v="Activos fijos - Aparatos transmisores de televisión y radio; televisión, video y cámaras digitales; teléfonos"/>
    <s v="TELEFONO INALAMBRICO"/>
    <n v="43191512"/>
    <n v="0"/>
    <n v="3"/>
    <n v="9"/>
    <n v="4"/>
    <n v="360000"/>
    <s v="UNIDAD"/>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n v="31211800"/>
    <n v="0"/>
    <n v="5"/>
    <n v="7"/>
    <n v="10"/>
    <n v="350000"/>
    <s v="GALON"/>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INER - VARSOL INDUSTRIAL"/>
    <n v="30151900"/>
    <n v="0"/>
    <n v="2"/>
    <n v="10"/>
    <n v="1"/>
    <n v="1500000"/>
    <s v="GLOBAL"/>
    <s v="NO SOLICITADAS"/>
  </r>
  <r>
    <x v="34"/>
    <s v="02-02-01-003-005-01"/>
    <n v="10"/>
    <s v="Materiales y suministros - Pinturas y barnices y productos relacionados; colores para la pintura artística; tintas"/>
    <s v="TINTA PARA PLOTTER PARA IMPRESORA HP DESIGNJET TI20"/>
    <n v="44103105"/>
    <n v="0"/>
    <n v="3"/>
    <n v="9"/>
    <n v="4"/>
    <n v="696000"/>
    <s v="UNIDAD"/>
    <s v="NO SOLICITADAS"/>
  </r>
  <r>
    <x v="34"/>
    <s v="02-02-01-002-007"/>
    <n v="10"/>
    <s v="Materiales y suministros - Artículos textiles (excepto prendas de vestir)"/>
    <s v="TOALLAS SECADO"/>
    <n v="10111302"/>
    <n v="0"/>
    <n v="3"/>
    <n v="9"/>
    <n v="6"/>
    <n v="30000"/>
    <s v="UNIDAD"/>
    <s v="NO SOLICITADAS"/>
  </r>
  <r>
    <x v="34"/>
    <s v="02-02-01-003-005-01"/>
    <n v="10"/>
    <s v="Materiales y suministros - Pinturas y barnices y productos relacionados; colores para la pintura artística; tintas"/>
    <s v="TONER HP CB540A (NEGRO)  PARA IMPRESORA HP COLOR LASERJET CM1312nfi MFP"/>
    <n v="44103103"/>
    <n v="0"/>
    <n v="3"/>
    <n v="9"/>
    <n v="2"/>
    <n v="580000"/>
    <s v="UNIDAD"/>
    <s v="NO SOLICITADAS"/>
  </r>
  <r>
    <x v="34"/>
    <s v="02-02-01-003-005-01"/>
    <n v="10"/>
    <s v="Materiales y suministros - Pinturas y barnices y productos relacionados; colores para la pintura artística; tintas"/>
    <s v="TONER HP CB542A (YELLOW) PARA IMPRESORA HP COLOR LASERJET CM1312nfi MFP"/>
    <n v="44103103"/>
    <n v="0"/>
    <n v="3"/>
    <n v="9"/>
    <n v="1"/>
    <n v="290000"/>
    <s v="UNIDAD"/>
    <s v="NO SOLICITADAS"/>
  </r>
  <r>
    <x v="34"/>
    <s v="02-02-01-003-005-01"/>
    <n v="10"/>
    <s v="Materiales y suministros - Pinturas y barnices y productos relacionados; colores para la pintura artística; tintas"/>
    <s v="TONER HP CB543A (MAJENTA)  PARA IMPRESORA HP COLOR LASERJET CM1312nfi MFP"/>
    <n v="44103103"/>
    <n v="0"/>
    <n v="3"/>
    <n v="9"/>
    <n v="1"/>
    <n v="290000"/>
    <s v="UNIDAD"/>
    <s v="NO SOLICITADAS"/>
  </r>
  <r>
    <x v="34"/>
    <s v="02-02-01-003-005-01"/>
    <n v="10"/>
    <s v="Materiales y suministros - Pinturas y barnices y productos relacionados; colores para la pintura artística; tintas"/>
    <s v="TONER NEGRO PARA IMPRESORA HP LASER JET M3027 x MFP"/>
    <n v="44103103"/>
    <n v="0"/>
    <n v="3"/>
    <n v="9"/>
    <n v="1"/>
    <n v="504000"/>
    <s v="UNIDAD"/>
    <s v="NO SOLICITADAS"/>
  </r>
  <r>
    <x v="34"/>
    <s v="02-02-01-003-005-01"/>
    <n v="10"/>
    <s v="Materiales y suministros - Pinturas y barnices y productos relacionados; colores para la pintura artística; tintas"/>
    <s v="TONER PARA IMPRESORA LEXMARK MS811dn"/>
    <n v="44103103"/>
    <n v="0"/>
    <n v="3"/>
    <n v="9"/>
    <n v="7"/>
    <n v="6545000"/>
    <s v="UNIDAD"/>
    <s v="NO SOLICITADAS"/>
  </r>
  <r>
    <x v="34"/>
    <s v="02-02-01-003-005-01"/>
    <n v="10"/>
    <s v="Materiales y suministros - Pinturas y barnices y productos relacionados; colores para la pintura artística; tintas"/>
    <s v="TONER PARA IMPRESORA LEXMARK T640"/>
    <n v="44103103"/>
    <n v="0"/>
    <n v="3"/>
    <n v="9"/>
    <n v="2"/>
    <n v="1962000"/>
    <s v="UNIDAD"/>
    <s v="NO SOLICITADAS"/>
  </r>
  <r>
    <x v="34"/>
    <s v="02-02-01-003-005-01"/>
    <n v="10"/>
    <s v="Materiales y suministros - Pinturas y barnices y productos relacionados; colores para la pintura artística; tintas"/>
    <s v="TONER PARA IMPRESORA LEXMARK t654dn"/>
    <n v="44103103"/>
    <n v="0"/>
    <n v="3"/>
    <n v="9"/>
    <n v="2"/>
    <n v="2280000"/>
    <s v="UNIDAD"/>
    <s v="NO SOLICITADAS"/>
  </r>
  <r>
    <x v="34"/>
    <s v="02-02-01-003-005-01"/>
    <n v="10"/>
    <s v="Materiales y suministros - Pinturas y barnices y productos relacionados; colores para la pintura artística; tintas"/>
    <s v="TONER PARA IMPRESORA SCX - 3405F SAMSUNG"/>
    <n v="44103103"/>
    <n v="0"/>
    <n v="3"/>
    <n v="9"/>
    <n v="2"/>
    <n v="420000"/>
    <s v="UNIDAD"/>
    <s v="NO SOLICITADAS"/>
  </r>
  <r>
    <x v="34"/>
    <s v="02-02-01-003-005-01"/>
    <n v="10"/>
    <s v="Materiales y suministros - Pinturas y barnices y productos relacionados; colores para la pintura artística; tintas"/>
    <s v="TONER PARA IMPRESORA XEROX WORKCENTRE 4260"/>
    <n v="44103103"/>
    <n v="0"/>
    <n v="3"/>
    <n v="9"/>
    <n v="5"/>
    <n v="4000000"/>
    <s v="UNIDAD"/>
    <s v="NO SOLICITADAS"/>
  </r>
  <r>
    <x v="34"/>
    <s v="02-02-01-004-001"/>
    <n v="10"/>
    <s v="Materiales y suministros - Metales básicos"/>
    <s v="TUBERIA - ANGULO - SOLDADURA - VARILLA - PERFIL"/>
    <n v="30151900"/>
    <n v="0"/>
    <n v="2"/>
    <n v="10"/>
    <n v="1"/>
    <n v="1500000"/>
    <s v="GLOBAL"/>
    <s v="NO SOLICITADAS"/>
  </r>
  <r>
    <x v="34"/>
    <s v="02-02-01-004-006-09"/>
    <n v="10"/>
    <s v="Materiales y suministros - Otro equipo eléctrico y sus partes y piezas"/>
    <s v="TUBO TERMOENCOGIBLE"/>
    <n v="30151900"/>
    <n v="0"/>
    <n v="2"/>
    <n v="10"/>
    <n v="1"/>
    <n v="50000"/>
    <s v="GLOBAL"/>
    <s v="NO SOLICITADAS"/>
  </r>
  <r>
    <x v="34"/>
    <s v="02-02-01-004-006-05"/>
    <n v="10"/>
    <s v="Materiales y suministros - Lámparas eléctricas de incandescencia o descarga; lámparas de arco, equipo para alumbrado eléctrico; sus partes y piezas"/>
    <s v="UNIDAD DE FAROLA PARA MOTO DR200"/>
    <n v="25172907"/>
    <n v="0"/>
    <n v="5"/>
    <n v="7"/>
    <n v="1"/>
    <n v="530000"/>
    <s v="UNIDAD"/>
    <s v="NO SOLICITADAS"/>
  </r>
  <r>
    <x v="34"/>
    <s v="02-02-02-010"/>
    <n v="10"/>
    <s v="Adquisición de servicios - Viáticos de los funcionarios en comisión"/>
    <s v="VIATICOS Y GASTOS DE VIAJE AL INTERIOR"/>
    <n v="90121500"/>
    <n v="0"/>
    <n v="1"/>
    <n v="11"/>
    <n v="1"/>
    <n v="54000000"/>
    <s v="GLOBAL"/>
    <s v="NO SOLICITADAS"/>
  </r>
  <r>
    <x v="34"/>
    <s v="02-02-01-003-005-02"/>
    <n v="10"/>
    <s v="Materiales y suministros - Productos farmacéuticos"/>
    <s v="VITAMINAS"/>
    <n v="10111305"/>
    <n v="0"/>
    <n v="3"/>
    <n v="9"/>
    <n v="10"/>
    <n v="560000"/>
    <s v="UNIDAD"/>
    <s v="NO SOLICITADAS"/>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WD-40 EN SPRAY"/>
    <n v="15121806"/>
    <n v="0"/>
    <n v="5"/>
    <n v="7"/>
    <n v="48"/>
    <n v="408000"/>
    <s v="UNIDAD"/>
    <s v="NO SOLICITADAS"/>
  </r>
  <r>
    <x v="34"/>
    <s v="02-02-01-003-004-01"/>
    <n v="10"/>
    <s v="Materiales y suministros - Químicos orgánicos básicos"/>
    <s v="ALCOHOL ISOPROPILICO CANECA X 55 GAL"/>
    <n v="12352104"/>
    <s v="Mínima cuantía"/>
    <n v="3"/>
    <n v="3"/>
    <n v="2"/>
    <n v="5600000"/>
    <s v="UNIDAD"/>
    <s v="NO SOLICITADAS"/>
  </r>
  <r>
    <x v="34"/>
    <s v="02-02-01-004-002"/>
    <n v="10"/>
    <s v="Materiales y suministros - Productos metálicos elaborados (excepto maquinaria y equipo)"/>
    <s v="CINTA DE ALUMINIO - ESTEC"/>
    <n v="31201500"/>
    <s v="Mínima cuantía"/>
    <n v="3"/>
    <n v="3"/>
    <n v="1"/>
    <n v="185000"/>
    <s v="UNIDAD"/>
    <s v="NO SOLICITADAS"/>
  </r>
  <r>
    <x v="34"/>
    <s v="02-02-01-003-002-01"/>
    <n v="10"/>
    <s v="Materiales y suministros - Pasta de papel, papel y cartón"/>
    <s v="CINTA DE ENMASCARAR DE 1 PULG - ESTEC"/>
    <n v="31201503"/>
    <s v="Mínima cuantía"/>
    <n v="3"/>
    <n v="3"/>
    <n v="10"/>
    <n v="140000"/>
    <s v="UNIDAD"/>
    <s v="NO SOLICITADAS"/>
  </r>
  <r>
    <x v="34"/>
    <s v="02-02-01-003-002-01"/>
    <n v="10"/>
    <s v="Materiales y suministros - Pasta de papel, papel y cartón"/>
    <s v="CINTA DE ENMASCARAR DE 3/4 PULG - ESTEC"/>
    <n v="31201503"/>
    <s v="Mínima cuantía"/>
    <n v="3"/>
    <n v="3"/>
    <n v="10"/>
    <n v="100000"/>
    <s v="UNIDAD"/>
    <s v="NO SOLICITADAS"/>
  </r>
  <r>
    <x v="34"/>
    <s v="02-02-01-003-006-09"/>
    <n v="10"/>
    <s v="Materiales y suministros - Otros productos plásticos"/>
    <s v="CINTA EXTRACTORA DE FILTROS"/>
    <n v="31201537"/>
    <s v="Mínima cuantía"/>
    <n v="3"/>
    <n v="3"/>
    <n v="1"/>
    <n v="45296"/>
    <s v="UNIDAD"/>
    <s v="NO SOLICITADAS"/>
  </r>
  <r>
    <x v="34"/>
    <s v="02-02-01-003-006-09"/>
    <n v="10"/>
    <s v="Materiales y suministros - Otros productos plásticos"/>
    <s v="CINTA NEGRA AISLANTE ELECTRICA X 18MM"/>
    <n v="31201502"/>
    <s v="Mínima cuantía"/>
    <n v="3"/>
    <n v="3"/>
    <n v="12"/>
    <n v="180000"/>
    <s v="UNIDAD"/>
    <s v="NO SOLICITADAS"/>
  </r>
  <r>
    <x v="34"/>
    <s v="02-02-01-003-006-09"/>
    <n v="10"/>
    <s v="Materiales y suministros - Otros productos plásticos"/>
    <s v="CINTA PARA EMBALAR DE 72MM ANCJO X 50M DE LARGO"/>
    <n v="31201517"/>
    <s v="Mínima cuantía"/>
    <n v="3"/>
    <n v="3"/>
    <n v="12"/>
    <n v="102000"/>
    <s v="UNIDAD"/>
    <s v="NO SOLICITADAS"/>
  </r>
  <r>
    <x v="34"/>
    <s v="02-02-01-003-005-03"/>
    <n v="10"/>
    <s v="Materiales y suministros - Jabón, preparados para limpieza, perfumes y preparados de tocador"/>
    <s v="DESENGRASANTE PARA MOTORES BIODEGRADABLE"/>
    <n v="47131821"/>
    <s v="Mínima cuantía"/>
    <n v="3"/>
    <n v="3"/>
    <n v="5"/>
    <n v="325000"/>
    <s v="GALON"/>
    <s v="NO SOLICITADAS"/>
  </r>
  <r>
    <x v="34"/>
    <s v="02-02-01-004-002"/>
    <n v="10"/>
    <s v="Materiales y suministros - Productos metálicos elaborados (excepto maquinaria y equipo)"/>
    <s v="DISCO GRATA METALICA DE ACERO "/>
    <n v="27111907"/>
    <s v="Mínima cuantía"/>
    <n v="3"/>
    <n v="3"/>
    <n v="2"/>
    <n v="50000"/>
    <s v="UNIDAD"/>
    <s v="NO SOLICITADAS"/>
  </r>
  <r>
    <x v="34"/>
    <s v="02-02-01-004-003-09"/>
    <n v="10"/>
    <s v="Materiales y suministros - Otras máquinas para usos generales y sus partes y piezas"/>
    <s v="FILTRO ACEITE PARTMO A-4048"/>
    <n v="40161504"/>
    <s v="Mínima cuantía"/>
    <n v="3"/>
    <n v="3"/>
    <n v="2"/>
    <n v="170000"/>
    <s v="UNIDAD"/>
    <s v="NO SOLICITADAS"/>
  </r>
  <r>
    <x v="34"/>
    <s v="02-02-01-004-003-09"/>
    <n v="10"/>
    <s v="Materiales y suministros - Otras máquinas para usos generales y sus partes y piezas"/>
    <s v="FILTRO AIRE PERKINS 135326205"/>
    <n v="40161504"/>
    <s v="Mínima cuantía"/>
    <n v="3"/>
    <n v="3"/>
    <n v="2"/>
    <n v="170000"/>
    <s v="UNIDAD"/>
    <s v="NO SOLICITADAS"/>
  </r>
  <r>
    <x v="34"/>
    <s v="02-02-01-004-003-09"/>
    <n v="10"/>
    <s v="Materiales y suministros - Otras máquinas para usos generales y sus partes y piezas"/>
    <s v="FILTRO COMBUSTIBLE PARMO A-4047"/>
    <n v="40161504"/>
    <s v="Mínima cuantía"/>
    <n v="3"/>
    <n v="3"/>
    <n v="2"/>
    <n v="170000"/>
    <s v="UNIDAD"/>
    <s v="NO SOLICITADAS"/>
  </r>
  <r>
    <x v="34"/>
    <s v="02-02-01-004-002"/>
    <n v="10"/>
    <s v="Materiales y suministros - Productos metálicos elaborados (excepto maquinaria y equipo)"/>
    <s v="LLAVE JUEGO X 24 UNIDADES EN PULGADAS"/>
    <n v="27111729"/>
    <s v="Mínima cuantía"/>
    <n v="3"/>
    <n v="3"/>
    <n v="1"/>
    <n v="35000"/>
    <s v="UNIDAD"/>
    <s v="NO SOLICITADAS"/>
  </r>
  <r>
    <x v="34"/>
    <s v="02-02-02-008-007-01-5"/>
    <n v="10"/>
    <s v="Adquisición de servicios - Servicios de mantenimiento y reparación de otra maquinaria y otro equipo"/>
    <s v="MANTENIMIENTO PREVENTIVO Y CORRECTIVO LUCES AUXILIARES"/>
    <n v="72154300"/>
    <s v="Mínima cuantía"/>
    <n v="3"/>
    <n v="3"/>
    <n v="1"/>
    <n v="5000000"/>
    <s v="GLOBAL"/>
    <s v="NO SOLICITADAS"/>
  </r>
  <r>
    <x v="34"/>
    <s v="02-02-02-008-007-01-5"/>
    <n v="10"/>
    <s v="Adquisición de servicios - Servicios de mantenimiento y reparación de otra maquinaria y otro equipo"/>
    <s v="MANTENIMIENTO PREVENTIVO Y CORRECTIVO TRACTORES DE ARRASTRE"/>
    <n v="78181901"/>
    <s v="Mínima cuantía"/>
    <n v="3"/>
    <n v="3"/>
    <n v="1"/>
    <n v="40000000"/>
    <s v="GLOBAL"/>
    <s v="NO SOLICITADAS"/>
  </r>
  <r>
    <x v="34"/>
    <s v="02-02-02-008-007-01-5"/>
    <n v="10"/>
    <s v="Adquisición de servicios - Servicios de mantenimiento y reparación de otra maquinaria y otro equipo"/>
    <s v="MANTENIMIENTO PREVENTIVO Y CORRECTIVO CARRO DE NITROGENO"/>
    <n v="25101921"/>
    <s v="Mínima cuantía"/>
    <n v="3"/>
    <n v="3"/>
    <n v="1"/>
    <n v="7870000"/>
    <s v="GLOBAL"/>
    <s v="NO SOLICITADAS"/>
  </r>
  <r>
    <x v="34"/>
    <s v="02-02-02-008-007-01-5"/>
    <n v="10"/>
    <s v="Adquisición de servicios - Servicios de mantenimiento y reparación de otra maquinaria y otro equipo"/>
    <s v="MANTENIMIENTO PREVENTIVO Y CORRECTIVO ESCALERA ELECTROHIDRAULICA"/>
    <n v="78181901"/>
    <s v="Mínima cuantía"/>
    <n v="3"/>
    <n v="3"/>
    <n v="1"/>
    <n v="10000000"/>
    <s v="GLOBAL"/>
    <s v="NO SOLICITADAS"/>
  </r>
  <r>
    <x v="34"/>
    <s v="02-02-02-008-007-01-5"/>
    <n v="10"/>
    <s v="Adquisición de servicios - Servicios de mantenimiento y reparación de otra maquinaria y otro equipo"/>
    <s v="MANTENIMIENTO PREVENTIVO Y CORRECTIVO BARRAS DE ARRASTRE"/>
    <n v="78181901"/>
    <n v="0"/>
    <n v="0"/>
    <n v="0"/>
    <n v="1"/>
    <n v="8000000"/>
    <s v="GLOBAL"/>
    <s v=""/>
  </r>
  <r>
    <x v="34"/>
    <s v="02-02-02-008-007-01-5"/>
    <n v="10"/>
    <s v="Adquisición de servicios - Servicios de mantenimiento y reparación de otra maquinaria y otro equipo"/>
    <s v="MANTENIMIENTO PREVENTIVO Y CORRECTIVO MONTACARGAS"/>
    <n v="78181901"/>
    <s v="Mínima cuantía"/>
    <n v="0"/>
    <n v="0"/>
    <n v="1"/>
    <n v="10620000"/>
    <s v="GLOBAL"/>
    <s v=""/>
  </r>
  <r>
    <x v="34"/>
    <s v="02-02-02-008-007-01-5"/>
    <n v="10"/>
    <s v="Adquisición de servicios - Servicios de mantenimiento y reparación de otra maquinaria y otro equipo"/>
    <s v="MANTENIMIENTO PREVENTIVO Y CORRECTIVO PLANTAS AUXILIARES"/>
    <n v="72154300"/>
    <s v="Mínima cuantía"/>
    <n v="0"/>
    <n v="0"/>
    <n v="1"/>
    <n v="40000000"/>
    <s v="GLOBAL"/>
    <s v=""/>
  </r>
  <r>
    <x v="34"/>
    <s v="02-02-01-003-002-01"/>
    <n v="10"/>
    <s v="Materiales y suministros - Pasta de papel, papel y cartón"/>
    <s v="PAÑO WYPALL"/>
    <n v="14111703"/>
    <s v="Mínima cuantía"/>
    <n v="0"/>
    <n v="0"/>
    <n v="10"/>
    <n v="350000"/>
    <s v="UNIDAD"/>
    <s v=""/>
  </r>
  <r>
    <x v="34"/>
    <s v="02-02-01-004-006-04"/>
    <n v="10"/>
    <s v="Materiales y suministros - Acumuladores, pilas y baterías primarias y sus partes y piezas"/>
    <s v="PILA DOBLE AA DE 1.5V  X4"/>
    <n v="26111702"/>
    <s v="Mínima cuantía"/>
    <n v="0"/>
    <n v="0"/>
    <n v="5"/>
    <n v="37500"/>
    <s v="UNIDAD"/>
    <s v=""/>
  </r>
  <r>
    <x v="34"/>
    <s v="02-02-01-004-006-04"/>
    <n v="10"/>
    <s v="Materiales y suministros - Acumuladores, pilas y baterías primarias y sus partes y piezas"/>
    <s v="PILA TRIPLE AAA DE 1.5V  X4"/>
    <n v="26111702"/>
    <s v="Mínima cuantía"/>
    <n v="0"/>
    <n v="0"/>
    <n v="5"/>
    <n v="37500"/>
    <s v="UNIDAD"/>
    <s v=""/>
  </r>
  <r>
    <x v="34"/>
    <s v="02-02-01-003-006-03"/>
    <n v="10"/>
    <s v="Materiales y suministros - Semimanufacturas de plástico"/>
    <s v="PLASTICO EMBALAJE VINIPEL X 1000 MTS CALIBRE 90 DE 60 CMTS TRANSPARENTE"/>
    <n v="48102109"/>
    <s v="Mínima cuantía"/>
    <n v="0"/>
    <n v="0"/>
    <n v="2"/>
    <n v="108000"/>
    <s v="UNIDAD"/>
    <s v=""/>
  </r>
  <r>
    <x v="34"/>
    <s v="02-02-01-003-005-03"/>
    <n v="10"/>
    <s v="Materiales y suministros - Jabón, preparados para limpieza, perfumes y preparados de tocador"/>
    <s v="SHAMPOO PARA LAVADO DE AERONAVES"/>
    <n v="47131800"/>
    <s v="Mínima cuantía"/>
    <n v="0"/>
    <n v="0"/>
    <n v="25"/>
    <n v="2125000"/>
    <s v="GALON"/>
    <s v=""/>
  </r>
  <r>
    <x v="34"/>
    <s v="02-02-01-004-004-02"/>
    <n v="10"/>
    <s v="Materiales y suministros - Máquinas herramientas y sus partes, piezas y accesorios"/>
    <s v="TALADRO PORTÁTIL DE BATERÍA 24V RECARGABLE, CON REPUESTO Y CARGADOR DE BATERÍA."/>
    <n v="23101502"/>
    <s v="Mínima cuantía"/>
    <n v="0"/>
    <n v="0"/>
    <n v="1"/>
    <n v="650000"/>
    <s v="UNIDAD"/>
    <s v=""/>
  </r>
  <r>
    <x v="34"/>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NER"/>
    <n v="31211604"/>
    <s v="Mínima cuantía"/>
    <n v="0"/>
    <n v="0"/>
    <n v="15"/>
    <n v="375000"/>
    <s v="GALON"/>
    <s v=""/>
  </r>
  <r>
    <x v="34"/>
    <s v="02-02-01-002-007"/>
    <n v="10"/>
    <s v="Materiales y suministros - Artículos textiles (excepto prendas de vestir)"/>
    <s v="TRAPO X 500 UNIDADES"/>
    <n v="47131502"/>
    <s v="Mínima cuantía"/>
    <n v="0"/>
    <n v="0"/>
    <n v="1"/>
    <n v="100000"/>
    <s v="UNIDAD"/>
    <s v=""/>
  </r>
  <r>
    <x v="34"/>
    <s v="02-02-02-006-004"/>
    <n v="10"/>
    <s v="Adquisición de servicios - Servicios de transporte de pasajeros"/>
    <s v="AUXILIO DE MARCHA"/>
    <n v="78111800"/>
    <s v="Mínima cuantía"/>
    <n v="0"/>
    <n v="0"/>
    <n v="1"/>
    <n v="3431578"/>
    <s v="GLOBAL"/>
    <s v=""/>
  </r>
  <r>
    <x v="34"/>
    <s v="02-02-02-008-007-01-5"/>
    <n v="10"/>
    <s v="Adquisición de servicios - Servicios de mantenimiento y reparación de otra maquinaria y otro equipo"/>
    <s v="MANTENIENTO DUMMIES (CT PAZ)"/>
    <n v="60141012"/>
    <s v="Mínima cuantía"/>
    <n v="2"/>
    <n v="10"/>
    <n v="1"/>
    <n v="1000000"/>
    <s v="GLOBAL"/>
    <s v="NO SOLICITADAS"/>
  </r>
  <r>
    <x v="34"/>
    <s v="02-02-02-008-007-01-5"/>
    <n v="10"/>
    <s v="Adquisición de servicios - Servicios de mantenimiento y reparación de otra maquinaria y otro equipo"/>
    <s v="MANTENIMIENTO DUMMIES SALTARINES "/>
    <n v="60141012"/>
    <s v="Mínima cuantía"/>
    <n v="2"/>
    <n v="10"/>
    <n v="1"/>
    <n v="5000000"/>
    <s v="GLOBAL"/>
    <s v="NO SOLICITADAS"/>
  </r>
  <r>
    <x v="34"/>
    <s v="02-02-02-009-003-01"/>
    <n v="10"/>
    <s v="Adquisición de servicios - Servicios de salud humana"/>
    <s v="EXAMENES MEDICOS SALUD OCUPACIONAL PERDONAL CIVIL Y UN PERSONAL MILITAR"/>
    <n v="85121502"/>
    <n v="0"/>
    <n v="0"/>
    <n v="0"/>
    <n v="1"/>
    <n v="3506900"/>
    <s v="GLOBAL"/>
    <s v=""/>
  </r>
  <r>
    <x v="35"/>
    <s v="01-01-03-027"/>
    <n v="10"/>
    <s v="PARTIDA ALIMENTACIÓN SOLDADOS"/>
    <s v="PARTIDA ALIMENTACIÓN SOLDADOS"/>
    <n v="0"/>
    <s v="Contratación directa"/>
    <n v="1"/>
    <n v="11"/>
    <n v="1"/>
    <n v="38006559"/>
    <s v="GLOBAL"/>
    <s v="NO SOLICITADAS"/>
  </r>
  <r>
    <x v="35"/>
    <s v="02-02-02-008-006-03"/>
    <n v="10"/>
    <s v="Adquisición de servicios - Servicios de apoyo a la distribución de electricidad, gas y agua"/>
    <s v="ENERGIA"/>
    <n v="83101803"/>
    <s v="Solicitud de información a los Proveedores"/>
    <n v="0"/>
    <n v="0"/>
    <n v="1"/>
    <n v="470000000"/>
    <s v="GLOBAL"/>
    <s v="NO SOLICITADAS"/>
  </r>
  <r>
    <x v="35"/>
    <s v="02-02-02-010"/>
    <n v="10"/>
    <s v="Adquisición de servicios - Viáticos de los funcionarios en comisión"/>
    <s v="VIATICOS AL INTERIOR"/>
    <n v="92112301"/>
    <s v="Solicitud de información a los Proveedores"/>
    <n v="0"/>
    <n v="0"/>
    <n v="1"/>
    <n v="180000000"/>
    <s v="GLOBAL"/>
    <s v="SI APROBADAS"/>
  </r>
  <r>
    <x v="35"/>
    <s v="02-02-02-005-004-02-5"/>
    <n v="10"/>
    <s v="Adquisición de servicios - Servicios generales de construcción de tuberías y cables locales, y obras conexas"/>
    <s v="MANTENIMIENTO PTAB, PTAR Y LA PISCINA DEL GACAS (VF ENE A SEP DEL 2019)"/>
    <n v="76121701"/>
    <s v="Selección abreviada menor cuantía"/>
    <n v="0"/>
    <n v="0"/>
    <n v="1"/>
    <n v="149379730"/>
    <s v="GLOBAL"/>
    <s v="NO SOLICITADAS"/>
  </r>
  <r>
    <x v="35"/>
    <s v="02-02-02-005-004-01-2"/>
    <n v="10"/>
    <s v="Adquisición de servicios - Servicios generales de construcción de edificaciones no residenciales"/>
    <s v="MANTENIMIENTO INFRAESTRUCTURA GACAS"/>
    <n v="72103300"/>
    <s v="Selección abreviada menor cuantía"/>
    <n v="0"/>
    <n v="0"/>
    <n v="1"/>
    <n v="100000000"/>
    <s v="GLOBAL"/>
    <s v="NO SOLICITADAS"/>
  </r>
  <r>
    <x v="35"/>
    <s v="02-02-02-008-006-03"/>
    <n v="16"/>
    <s v="Adquisición de servicios - Servicios de apoyo a la distribución de electricidad, gas y agua"/>
    <s v="ENERGIA"/>
    <n v="83101803"/>
    <s v="Solicitud de información a los Proveedores"/>
    <n v="0"/>
    <n v="0"/>
    <n v="1"/>
    <n v="100000000"/>
    <s v="GLOBAL"/>
    <s v="NO SOLICITADAS"/>
  </r>
  <r>
    <x v="35"/>
    <s v="02-02-02-005-004-01-2"/>
    <n v="10"/>
    <s v="Adquisición de servicios - Servicios generales de construcción de edificaciones no residenciales"/>
    <s v="MANTENIMIENTO INSTALACIONES ESM"/>
    <n v="72101507"/>
    <s v="Selección abreviada menor cuantía"/>
    <n v="0"/>
    <n v="0"/>
    <n v="1"/>
    <n v="50000000"/>
    <s v="GLOBAL"/>
    <s v="NO SOLICITADAS"/>
  </r>
  <r>
    <x v="35"/>
    <s v="02-02-02-005-004-01-2"/>
    <n v="10"/>
    <s v="Adquisición de servicios - Servicios generales de construcción de edificaciones no residenciales"/>
    <s v="MANTENIMIENTO INFRAESTRUCTURA GACAS"/>
    <n v="72103300"/>
    <s v="Selección abreviada menor cuantía"/>
    <n v="0"/>
    <n v="0"/>
    <n v="1"/>
    <n v="39087613"/>
    <s v="GLOBAL"/>
    <s v="NO SOLICITADAS"/>
  </r>
  <r>
    <x v="35"/>
    <s v="02-02-02-005-004-02-4"/>
    <n v="16"/>
    <s v="Adquisición de servicios - Servicios generales de construcción de tuberías para la conducción de gas a larga distancia, líneas de comunicación y cables de poder"/>
    <s v="MANTENIMIENTO DE REDES ELECTRICAS "/>
    <n v="72151605"/>
    <s v="Mínima cuantía"/>
    <n v="0"/>
    <n v="0"/>
    <n v="1"/>
    <n v="42000000"/>
    <s v="GLOBAL"/>
    <s v="SI APROBADAS"/>
  </r>
  <r>
    <x v="35"/>
    <s v="02-02-02-008-007-01-4"/>
    <n v="10"/>
    <s v="Adquisición de servicios - Servicios de mantenimiento y reparación de maquinaria y equipo de transporte"/>
    <s v="MANTENIMIENTO  VEHICULOS GACAS (VF ENE A SEP DEL 2019)"/>
    <n v="78181500"/>
    <s v="Mínima cuantía"/>
    <n v="0"/>
    <n v="0"/>
    <n v="1"/>
    <n v="37500000"/>
    <s v="GLOBAL"/>
    <s v="NO SOLICITADAS"/>
  </r>
  <r>
    <x v="35"/>
    <s v="02-02-02-008-007-01-5"/>
    <n v="16"/>
    <s v="Adquisición de servicios - Servicios de mantenimiento y reparación de otra maquinaria y otro equipo"/>
    <s v="MANTENIMIENTO DE PLANTAS ELECTRICAS GACAS"/>
    <n v="72154300"/>
    <s v="Mínima cuantía"/>
    <n v="0"/>
    <n v="0"/>
    <n v="1"/>
    <n v="30000000"/>
    <s v="GLOBAL"/>
    <s v="NO SOLICITADAS"/>
  </r>
  <r>
    <x v="35"/>
    <s v="02-02-02-005-004-02-5"/>
    <n v="10"/>
    <s v="Adquisición de servicios - Servicios generales de construcción de tuberías y cables locales, y obras conexas"/>
    <s v="MANTENIMIENTO PTAB, PTAR Y LA PISCINA DEL GACAS (AMARRE OCT-NOV-DIC DEL 2019)"/>
    <n v="76121701"/>
    <s v="Selección abreviada menor cuantía"/>
    <n v="0"/>
    <n v="0"/>
    <n v="1"/>
    <n v="22000000"/>
    <s v="GLOBAL"/>
    <s v="NO SOLICITADAS"/>
  </r>
  <r>
    <x v="35"/>
    <s v="02-02-01-003-005-01"/>
    <n v="10"/>
    <s v="Materiales y suministros - Pinturas y barnices y productos relacionados; colores para la pintura artística; tintas"/>
    <s v="TONNER PARA IMPRESORA"/>
    <n v="44103100"/>
    <s v="Mínima cuantía"/>
    <n v="0"/>
    <n v="0"/>
    <n v="1"/>
    <n v="21000000"/>
    <s v="GLOBAL"/>
    <s v="NO SOLICITADAS"/>
  </r>
  <r>
    <x v="35"/>
    <s v="02-01-01-003-008-01-1"/>
    <n v="10"/>
    <s v="Activos fijos - Asientos"/>
    <s v="SILLA GIRATORIA"/>
    <n v="56101504"/>
    <s v="Mínima cuantía"/>
    <n v="0"/>
    <n v="0"/>
    <n v="60"/>
    <n v="21000000"/>
    <s v="UNIDAD"/>
    <s v="NO SOLICITADAS"/>
  </r>
  <r>
    <x v="35"/>
    <s v="02-02-02-008-005-03"/>
    <n v="10"/>
    <s v="Adquisición de servicios - Servicios de limpieza"/>
    <s v="SERVICIO DE ASEO Y LIMPIEZA ESM"/>
    <n v="76111500"/>
    <s v="Mínima cuantía"/>
    <n v="0"/>
    <n v="0"/>
    <n v="1"/>
    <n v="21000000"/>
    <s v="GLOBAL"/>
    <s v="NO SOLICITADAS"/>
  </r>
  <r>
    <x v="35"/>
    <s v="02-01-01-004-009-02"/>
    <n v="10"/>
    <s v="Activos fijos - Carrocerías (incluso cabinas) para vehículos automotores; remolques y semirremolques; y sus partes, piezas y accesorios"/>
    <s v="CONTENEDOR"/>
    <n v="24112800"/>
    <s v="Mínima cuantía"/>
    <n v="0"/>
    <n v="0"/>
    <n v="1"/>
    <n v="18880000"/>
    <s v="UNIDAD"/>
    <s v="NO SOLICITADAS"/>
  </r>
  <r>
    <x v="35"/>
    <s v="02-02-02-008-007-01-4"/>
    <n v="10"/>
    <s v="Adquisición de servicios - Servicios de mantenimiento y reparación de maquinaria y equipo de transporte"/>
    <s v="MANTENIMIENTO  MOTOS "/>
    <n v="78181500"/>
    <s v="Mínima cuantía"/>
    <n v="0"/>
    <n v="0"/>
    <n v="1"/>
    <n v="16000000"/>
    <s v="GLOBAL"/>
    <s v="NO SOLICITADAS"/>
  </r>
  <r>
    <x v="35"/>
    <s v="02-02-02-006-004"/>
    <n v="10"/>
    <s v="Adquisición de servicios - Servicios de transporte de pasajeros"/>
    <s v="PASAJES TERRESTRES NACIONALES PERSONAL MILITAR Y CIVIL"/>
    <n v="78111800"/>
    <s v="Mínima cuantía"/>
    <n v="0"/>
    <n v="0"/>
    <n v="1"/>
    <n v="15000000"/>
    <s v="GLOBAL"/>
    <s v="NO SOLICITADAS"/>
  </r>
  <r>
    <x v="35"/>
    <s v="02-02-01-004-003-09"/>
    <n v="16"/>
    <s v="Materiales y suministros - Otras máquinas para usos generales y sus partes y piezas"/>
    <s v="MATERIALES DE REFRIGERACION "/>
    <n v="40101700"/>
    <s v="Mínima cuantía"/>
    <n v="0"/>
    <n v="0"/>
    <n v="1"/>
    <n v="15000000"/>
    <s v="GLOBAL"/>
    <s v="NO SOLICITADAS"/>
  </r>
  <r>
    <x v="35"/>
    <s v="02-02-02-008-007-01-4"/>
    <n v="10"/>
    <s v="Adquisición de servicios - Servicios de mantenimiento y reparación de maquinaria y equipo de transporte"/>
    <s v="MANTENIMIENTO  VEHICULOS GACAS (AMARRE OCT-NOV-DIC DEL 2019)"/>
    <n v="78181500"/>
    <s v="Mínima cuantía"/>
    <n v="0"/>
    <n v="0"/>
    <n v="1"/>
    <n v="15000000"/>
    <s v="GLOBAL"/>
    <s v="NO SOLICITADAS"/>
  </r>
  <r>
    <x v="35"/>
    <s v="02-02-02-009-004-02"/>
    <n v="10"/>
    <s v="Adquisición de servicios - Servicios de recolección de desechos"/>
    <s v="SERVICIO DE RECOLECCION DE BASURAS"/>
    <n v="76121501"/>
    <s v="Mínima cuantía"/>
    <n v="0"/>
    <n v="0"/>
    <n v="1"/>
    <n v="11000000"/>
    <s v="GLOBAL"/>
    <s v="NO SOLICITADAS"/>
  </r>
  <r>
    <x v="35"/>
    <s v="02-02-02-008-007-01-1"/>
    <n v="10"/>
    <s v="Adquisición de servicios - Servicios de mantenimiento y reparación de productos metálicos elaborados, excepto maquinaria y equipo"/>
    <s v="MANTENIMIENTO Y RECARGA DE EXTINTORES "/>
    <n v="72101509"/>
    <s v="Mínima cuantía"/>
    <n v="0"/>
    <n v="0"/>
    <n v="1"/>
    <n v="10000000"/>
    <s v="GLOBAL"/>
    <s v="NO SOLICITADAS"/>
  </r>
  <r>
    <x v="35"/>
    <s v="02-02-02-008-007-01-5"/>
    <n v="16"/>
    <s v="Adquisición de servicios - Servicios de mantenimiento y reparación de otra maquinaria y otro equipo"/>
    <s v="MANTENIMIENTO LAVADORAS Y SECADORAS "/>
    <n v="73152101"/>
    <s v="Mínima cuantía"/>
    <n v="0"/>
    <n v="0"/>
    <n v="1"/>
    <n v="10000000"/>
    <s v="GLOBAL"/>
    <s v="NO SOLICITADAS"/>
  </r>
  <r>
    <x v="35"/>
    <s v="02-02-02-008-007-01-5"/>
    <n v="16"/>
    <s v="Adquisición de servicios - Servicios de mantenimiento y reparación de otra maquinaria y otro equipo"/>
    <s v="MANTENIMIENTO EQUIPOS DE COCINA"/>
    <n v="73152101"/>
    <s v="Mínima cuantía"/>
    <n v="0"/>
    <n v="0"/>
    <n v="1"/>
    <n v="10000000"/>
    <s v="GLOBAL"/>
    <s v="NO SOLICITADAS"/>
  </r>
  <r>
    <x v="35"/>
    <s v="02-02-02-008-005-03"/>
    <n v="10"/>
    <s v="Adquisición de servicios - Servicios de limpieza"/>
    <s v="SERVICIO DE FUMIGACION GACAS"/>
    <n v="72102103"/>
    <s v="Mínima cuantía"/>
    <n v="0"/>
    <n v="0"/>
    <n v="1"/>
    <n v="9000000"/>
    <s v="GLOBAL"/>
    <s v="NO SOLICITADAS"/>
  </r>
  <r>
    <x v="35"/>
    <s v="02-01-01-003-008-01-4"/>
    <n v="10"/>
    <s v="Activos fijos - Otros muebles n. C. P."/>
    <s v="ESTANTERIA PESADA"/>
    <n v="56101518"/>
    <s v="Mínima cuantía"/>
    <n v="0"/>
    <n v="0"/>
    <n v="4"/>
    <n v="8013000"/>
    <s v="UNIDAD"/>
    <s v="NO SOLICITADAS"/>
  </r>
  <r>
    <x v="35"/>
    <s v="02-02-02-008-006-03"/>
    <n v="10"/>
    <s v="Adquisición de servicios - Servicios de apoyo a la distribución de electricidad, gas y agua"/>
    <s v="GAS NATURAL"/>
    <n v="83101601"/>
    <s v="Mínima cuantía"/>
    <n v="0"/>
    <n v="0"/>
    <n v="1"/>
    <n v="7000000"/>
    <s v="GLOBAL"/>
    <s v="NO SOLICITADAS"/>
  </r>
  <r>
    <x v="35"/>
    <s v="02-02-02-008-007-01-5"/>
    <n v="10"/>
    <s v="Adquisición de servicios - Servicios de mantenimiento y reparación de otra maquinaria y otro equipo"/>
    <s v="MANTENIMIENTO UPS "/>
    <n v="73152108"/>
    <s v="Mínima cuantía"/>
    <n v="0"/>
    <n v="0"/>
    <n v="1"/>
    <n v="7000000"/>
    <s v="GLOBAL"/>
    <s v="NO SOLICITADAS"/>
  </r>
  <r>
    <x v="35"/>
    <s v="02-02-01-004-006-02"/>
    <n v="10"/>
    <s v="Materiales y suministros - Aparatos de control eléctrico y distribución de electricidad y sus partes y piezas"/>
    <s v="MATERIAL ELECTRICO "/>
    <n v="39121700"/>
    <s v="Mínima cuantía"/>
    <n v="0"/>
    <n v="0"/>
    <n v="1"/>
    <n v="7000000"/>
    <s v="GLOBAL"/>
    <s v="NO SOLICITADAS"/>
  </r>
  <r>
    <x v="35"/>
    <s v="02-02-01-004-006-03"/>
    <n v="10"/>
    <s v="Materiales y suministros - Hilos y cables aislados; cable de fibra óptica"/>
    <s v="MATERIAL ELECTRICO "/>
    <n v="39121700"/>
    <s v="Mínima cuantía"/>
    <n v="0"/>
    <n v="0"/>
    <n v="1"/>
    <n v="7000000"/>
    <s v="GLOBAL"/>
    <s v="NO SOLICITADAS"/>
  </r>
  <r>
    <x v="35"/>
    <s v="02-02-02-008-004-02"/>
    <n v="16"/>
    <s v="Adquisición de servicios - Servicios de telecomunicaciones a través de internet"/>
    <s v="SERVICIO DE INTERNET"/>
    <n v="83111500"/>
    <s v="Mínima cuantía"/>
    <n v="0"/>
    <n v="0"/>
    <n v="1"/>
    <n v="6963555"/>
    <s v="GLOBAL"/>
    <s v="NO SOLICITADAS"/>
  </r>
  <r>
    <x v="35"/>
    <s v="02-01-01-003-008-01-2"/>
    <n v="10"/>
    <s v="Activos fijos - Muebles, del tipo utilizado en oficinas"/>
    <s v="ARCHIVADOR RODANTE GRANDE"/>
    <n v="56101708"/>
    <s v="Mínima cuantía"/>
    <n v="0"/>
    <n v="0"/>
    <n v="1"/>
    <n v="6840000"/>
    <s v="UNIDAD"/>
    <s v="NO SOLICITADAS"/>
  </r>
  <r>
    <x v="35"/>
    <s v="02-02-01-004-006-09"/>
    <n v="10"/>
    <s v="Materiales y suministros - Otro equipo eléctrico y sus partes y piezas"/>
    <s v="MATERIAL ELECTRICO "/>
    <n v="39121700"/>
    <s v="Mínima cuantía"/>
    <n v="0"/>
    <n v="0"/>
    <n v="1"/>
    <n v="6000000"/>
    <s v="GLOBAL"/>
    <s v="NO SOLICITADAS"/>
  </r>
  <r>
    <x v="35"/>
    <s v="02-01-01-003-008-01-2"/>
    <n v="10"/>
    <s v="Activos fijos - Muebles, del tipo utilizado en oficinas"/>
    <s v="ESCRITORIO EN  L"/>
    <n v="56101703"/>
    <s v="Mínima cuantía"/>
    <n v="0"/>
    <n v="0"/>
    <n v="5"/>
    <n v="5650000"/>
    <s v="UNIDAD"/>
    <s v="NO SOLICITADAS"/>
  </r>
  <r>
    <x v="35"/>
    <s v="02-02-02-008-003-04-4"/>
    <n v="10"/>
    <s v="Adquisición de servicios - Servicios de ensayo y análisis técnicos"/>
    <s v="REVISION TECNOMECANICA VEHICULOS Y MOTOS GACAS"/>
    <n v="78181505"/>
    <s v="Mínima cuantía"/>
    <n v="0"/>
    <n v="0"/>
    <n v="1"/>
    <n v="5270000"/>
    <s v="GLOBAL"/>
    <s v="NO SOLICITADAS"/>
  </r>
  <r>
    <x v="35"/>
    <s v="02-01-01-003-008-01-4"/>
    <n v="10"/>
    <s v="Activos fijos - Otros muebles n. C. P."/>
    <s v="ENTREPAÑOS ESTANTERIA"/>
    <n v="31162501"/>
    <s v="Mínima cuantía"/>
    <n v="0"/>
    <n v="0"/>
    <n v="130"/>
    <n v="5226000"/>
    <s v="UNIDAD"/>
    <s v="NO SOLICITADAS"/>
  </r>
  <r>
    <x v="35"/>
    <s v="02-02-02-008-007-01-4"/>
    <n v="10"/>
    <s v="Adquisición de servicios - Servicios de mantenimiento y reparación de maquinaria y equipo de transporte"/>
    <s v="MANTENIMIENTO AMBULANCIA ESM"/>
    <n v="78181500"/>
    <s v="Mínima cuantía"/>
    <n v="0"/>
    <n v="0"/>
    <n v="1"/>
    <n v="5000000"/>
    <s v="GLOBAL"/>
    <s v="NO SOLICITADAS"/>
  </r>
  <r>
    <x v="35"/>
    <s v="02-02-02-008-007-01-4"/>
    <n v="10"/>
    <s v="Adquisición de servicios - Servicios de mantenimiento y reparación de maquinaria y equipo de transporte"/>
    <s v="MANTENIMIENTO AMBULANCIA ESM (AMARRE OCT-NOV-DIC DEL 2019)"/>
    <n v="78181500"/>
    <s v="Mínima cuantía"/>
    <n v="0"/>
    <n v="0"/>
    <n v="1"/>
    <n v="5000000"/>
    <s v="GLOBAL"/>
    <s v="NO SOLICITADAS"/>
  </r>
  <r>
    <x v="35"/>
    <s v="02-02-01-001-005"/>
    <n v="10"/>
    <s v="Materiales y suministros - Piedra, arena y arcilla"/>
    <s v="MATERIALES DE CONSTRUCCION"/>
    <n v="31162800"/>
    <s v="Mínima cuantía"/>
    <n v="0"/>
    <n v="0"/>
    <n v="1"/>
    <n v="5000000"/>
    <s v="GLOBAL"/>
    <s v="NO SOLICITADAS"/>
  </r>
  <r>
    <x v="35"/>
    <s v="02-02-01-003-001"/>
    <n v="10"/>
    <s v="Materiales y suministros - Productos de madera, corcho, cestería y espartería"/>
    <s v="MATERIALES DE CONSTRUCCION"/>
    <n v="31162800"/>
    <s v="Mínima cuantía"/>
    <n v="0"/>
    <n v="0"/>
    <n v="1"/>
    <n v="5000000"/>
    <s v="GLOBAL"/>
    <s v="NO SOLICITADAS"/>
  </r>
  <r>
    <x v="35"/>
    <s v="02-02-01-003-002-01"/>
    <n v="10"/>
    <s v="Materiales y suministros - Pasta de papel, papel y cartón"/>
    <s v="MATERIALES DE CONSTRUCCION"/>
    <n v="31162800"/>
    <s v="Mínima cuantía"/>
    <n v="0"/>
    <n v="0"/>
    <n v="1"/>
    <n v="5000000"/>
    <s v="GLOBAL"/>
    <s v="NO SOLICITADAS"/>
  </r>
  <r>
    <x v="35"/>
    <s v="02-02-01-003-007-05"/>
    <n v="10"/>
    <s v="Materiales y suministros - Artículos de concreto, cemento y yeso"/>
    <s v="MATERIALES DE CONSTRUCCION"/>
    <n v="31162800"/>
    <s v="Mínima cuantía"/>
    <n v="0"/>
    <n v="0"/>
    <n v="1"/>
    <n v="5000000"/>
    <s v="GLOBAL"/>
    <s v="NO SOLICITADAS"/>
  </r>
  <r>
    <x v="35"/>
    <s v="02-02-01-003-006-09"/>
    <n v="10"/>
    <s v="Materiales y suministros - Otros productos plásticos"/>
    <s v="MATERIALES DE CONSTRUCCION"/>
    <n v="31162800"/>
    <s v="Mínima cuantía"/>
    <n v="0"/>
    <n v="0"/>
    <n v="1"/>
    <n v="5000000"/>
    <s v="GLOBAL"/>
    <s v="NO SOLICITADAS"/>
  </r>
  <r>
    <x v="35"/>
    <s v="02-02-01-004-002"/>
    <n v="10"/>
    <s v="Materiales y suministros - Productos metálicos elaborados (excepto maquinaria y equipo)"/>
    <s v="GUADAÑAS "/>
    <n v="27112006"/>
    <s v="Mínima cuantía"/>
    <n v="0"/>
    <n v="0"/>
    <n v="3"/>
    <n v="4500000"/>
    <s v="UNIDAD"/>
    <s v="NO SOLICITADAS"/>
  </r>
  <r>
    <x v="35"/>
    <s v="02-01-01-003-008-01-2"/>
    <n v="10"/>
    <s v="Activos fijos - Muebles, del tipo utilizado en oficinas"/>
    <s v="DIVISION MODULAR"/>
    <n v="56101510"/>
    <s v="Mínima cuantía"/>
    <n v="0"/>
    <n v="0"/>
    <n v="15"/>
    <n v="4200000"/>
    <s v="METRO CUADRADO"/>
    <s v="NO SOLICITADAS"/>
  </r>
  <r>
    <x v="35"/>
    <s v="08-01-02-001"/>
    <n v="10"/>
    <s v="Impuestos - Impuesto predial"/>
    <s v="IMPUESTO PREDIAL GACAS (YOPAL)"/>
    <n v="93161602"/>
    <s v="Mínima cuantía"/>
    <n v="0"/>
    <n v="0"/>
    <n v="1"/>
    <n v="4000000"/>
    <s v="GLOBAL"/>
    <s v="NO SOLICITADAS"/>
  </r>
  <r>
    <x v="35"/>
    <s v="02-02-01-003-005-03"/>
    <n v="16"/>
    <s v="Materiales y suministros - Jabón, preparados para limpieza, perfumes y preparados de tocador"/>
    <s v="JABON EN POLVO BOLSAS DE 5 kg"/>
    <n v="47131800"/>
    <s v="Mínima cuantía"/>
    <n v="0"/>
    <n v="0"/>
    <n v="250"/>
    <n v="3927000"/>
    <s v="UNIDAD"/>
    <s v="NO SOLICITADAS"/>
  </r>
  <r>
    <x v="35"/>
    <s v="02-02-02-008-007-01-5"/>
    <n v="10"/>
    <s v="Adquisición de servicios - Servicios de mantenimiento y reparación de otra maquinaria y otro equipo"/>
    <s v="MANTENIMIENTO GUADAÑAS Y CORTA CESPED"/>
    <n v="73152101"/>
    <s v="Mínima cuantía"/>
    <n v="0"/>
    <n v="0"/>
    <n v="1"/>
    <n v="3500000"/>
    <s v="GLOBAL"/>
    <s v="NO SOLICITADAS"/>
  </r>
  <r>
    <x v="35"/>
    <s v="02-01-01-003-008-01-2"/>
    <n v="10"/>
    <s v="Activos fijos - Muebles, del tipo utilizado en oficinas"/>
    <s v="BIBLIOTECA"/>
    <n v="56101507"/>
    <s v="Mínima cuantía"/>
    <n v="0"/>
    <n v="0"/>
    <n v="2"/>
    <n v="3000000"/>
    <s v="UNIDAD"/>
    <s v="NO SOLICITADAS"/>
  </r>
  <r>
    <x v="35"/>
    <s v="02-02-02-008-003-05"/>
    <n v="10"/>
    <s v="Adquisición de servicios - Servicios veterinarios"/>
    <s v="CONSULTA GENERAL VETERINARIA CANINOS"/>
    <n v="70122005"/>
    <s v="Mínima cuantía"/>
    <n v="0"/>
    <n v="0"/>
    <n v="1"/>
    <n v="3000000"/>
    <s v="GLOBAL"/>
    <s v="NO SOLICITADAS"/>
  </r>
  <r>
    <x v="35"/>
    <s v="02-01-01-003-008-01-4"/>
    <n v="10"/>
    <s v="Activos fijos - Otros muebles n. C. P."/>
    <s v="LARGUERILLOS ESTANTERIA"/>
    <n v="31162501"/>
    <s v="Mínima cuantía"/>
    <n v="0"/>
    <n v="0"/>
    <n v="18"/>
    <n v="2736000"/>
    <s v="UNIDAD"/>
    <s v="NO SOLICITADAS"/>
  </r>
  <r>
    <x v="35"/>
    <s v="02-02-01-004-002"/>
    <n v="16"/>
    <s v="Materiales y suministros - Productos metálicos elaborados (excepto maquinaria y equipo)"/>
    <s v="CENTAUROS "/>
    <n v="80141625"/>
    <s v="Mínima cuantía"/>
    <n v="0"/>
    <n v="0"/>
    <n v="20"/>
    <n v="2550000"/>
    <s v="UNIDAD"/>
    <s v="NO SOLICITADAS"/>
  </r>
  <r>
    <x v="35"/>
    <s v="02-02-01-003-001"/>
    <n v="16"/>
    <s v="Materiales y suministros - Productos de madera, corcho, cestería y espartería"/>
    <s v="TERRACOTAS"/>
    <n v="80141625"/>
    <s v="Mínima cuantía"/>
    <n v="0"/>
    <n v="0"/>
    <n v="20"/>
    <n v="2280000"/>
    <s v="UNIDAD"/>
    <s v="NO SOLICITADAS"/>
  </r>
  <r>
    <x v="35"/>
    <s v="02-01-01-003-008-01-1"/>
    <n v="10"/>
    <s v="Activos fijos - Asientos"/>
    <s v="SILLAS FIJAS"/>
    <n v="56112102"/>
    <s v="Mínima cuantía"/>
    <n v="0"/>
    <n v="0"/>
    <n v="18"/>
    <n v="2160000"/>
    <s v="UNIDAD"/>
    <s v="NO SOLICITADAS"/>
  </r>
  <r>
    <x v="35"/>
    <s v="02-02-02-008-007-01-5"/>
    <n v="10"/>
    <s v="Adquisición de servicios - Servicios de mantenimiento y reparación de otra maquinaria y otro equipo"/>
    <s v="MANTENIMIENTO EQUIPOS DE SONIDO"/>
    <n v="73152108"/>
    <s v="Mínima cuantía"/>
    <n v="0"/>
    <n v="0"/>
    <n v="1"/>
    <n v="2000000"/>
    <s v="GLOBAL"/>
    <s v="NO SOLICITADAS"/>
  </r>
  <r>
    <x v="35"/>
    <s v="02-02-01-003-007-01"/>
    <n v="10"/>
    <s v="Materiales y suministros - Vidrio y productos de vidrio"/>
    <s v="MATERIALES DE CONSTRUCCION"/>
    <n v="31162800"/>
    <s v="Mínima cuantía"/>
    <n v="0"/>
    <n v="0"/>
    <n v="1"/>
    <n v="2000000"/>
    <s v="GLOBAL"/>
    <s v="NO SOLICITADAS"/>
  </r>
  <r>
    <x v="35"/>
    <s v="02-02-01-003-007-02"/>
    <n v="10"/>
    <s v="Materiales y suministros - Artículos de cerámica no estructural"/>
    <s v="MATERIALES DE CONSTRUCCION"/>
    <n v="31162800"/>
    <s v="Mínima cuantía"/>
    <n v="0"/>
    <n v="0"/>
    <n v="1"/>
    <n v="2000000"/>
    <s v="GLOBAL"/>
    <s v="NO SOLICITADAS"/>
  </r>
  <r>
    <x v="35"/>
    <s v="02-01-01-003-008-01-4"/>
    <n v="10"/>
    <s v="Activos fijos - Otros muebles n. C. P."/>
    <s v="TABLEROS ACRILICO"/>
    <n v="44111900"/>
    <s v="Mínima cuantía"/>
    <n v="0"/>
    <n v="0"/>
    <n v="5"/>
    <n v="1875000"/>
    <s v="UNIDAD"/>
    <s v="NO SOLICITADAS"/>
  </r>
  <r>
    <x v="35"/>
    <s v="02-01-01-003-008-01-1"/>
    <n v="10"/>
    <s v="Activos fijos - Asientos"/>
    <s v="SILLA PUPITRE"/>
    <n v="56121506"/>
    <s v="Mínima cuantía"/>
    <n v="0"/>
    <n v="0"/>
    <n v="11"/>
    <n v="1760000"/>
    <s v="UNIDAD"/>
    <s v="NO SOLICITADAS"/>
  </r>
  <r>
    <x v="35"/>
    <s v="02-02-01-004-004-01"/>
    <n v="10"/>
    <s v="Materiales y suministros - Maquinaria agropecuaria o silvícola y sus partes y piezas"/>
    <s v="GUADAÑAS "/>
    <n v="27112006"/>
    <s v="Mínima cuantía"/>
    <n v="0"/>
    <n v="0"/>
    <n v="1"/>
    <n v="1500000"/>
    <s v="UNIDAD"/>
    <s v="NO SOLICITADAS"/>
  </r>
  <r>
    <x v="35"/>
    <s v="02-01-01-003-008-01-2"/>
    <n v="10"/>
    <s v="Activos fijos - Muebles, del tipo utilizado en oficinas"/>
    <s v="ARCHIVADOR PEQUEÑO"/>
    <n v="56101708"/>
    <s v="Mínima cuantía"/>
    <n v="0"/>
    <n v="0"/>
    <n v="2"/>
    <n v="1440000"/>
    <s v="UNIDAD"/>
    <s v="NO SOLICITADAS"/>
  </r>
  <r>
    <x v="35"/>
    <s v="02-02-01-003-002-01"/>
    <n v="16"/>
    <s v="Materiales y suministros - Pasta de papel, papel y cartón"/>
    <s v="PAPEL HIGINICO INDUSTRIAL 400 mts X 4 ROLLOS"/>
    <n v="14111704"/>
    <s v="Mínima cuantía"/>
    <n v="0"/>
    <n v="0"/>
    <n v="40"/>
    <n v="1330400"/>
    <s v="UNIDAD"/>
    <s v="NO SOLICITADAS"/>
  </r>
  <r>
    <x v="35"/>
    <s v="02-02-01-002-007"/>
    <n v="10"/>
    <s v="Materiales y suministros - Artículos textiles (excepto prendas de vestir)"/>
    <s v="BLACK OUT (CORTINA)"/>
    <n v="52131600"/>
    <s v="Mínima cuantía"/>
    <n v="0"/>
    <n v="0"/>
    <n v="3"/>
    <n v="1260000"/>
    <s v="UNIDAD"/>
    <s v="NO SOLICITADAS"/>
  </r>
  <r>
    <x v="35"/>
    <s v="02-01-01-003-008-01-1"/>
    <n v="10"/>
    <s v="Activos fijos - Asientos"/>
    <s v="SOFACAMA"/>
    <n v="56101502"/>
    <s v="Mínima cuantía"/>
    <n v="0"/>
    <n v="0"/>
    <n v="1"/>
    <n v="1200000"/>
    <s v="UNIDAD"/>
    <s v="NO SOLICITADAS"/>
  </r>
  <r>
    <x v="35"/>
    <s v="02-02-01-004-001"/>
    <n v="10"/>
    <s v="Materiales y suministros - Metales básicos"/>
    <s v="MATERIALES DE CONSTRUCCION"/>
    <n v="31162800"/>
    <s v="Mínima cuantía"/>
    <n v="0"/>
    <n v="0"/>
    <n v="1"/>
    <n v="1000000"/>
    <s v="GLOBAL"/>
    <s v="NO SOLICITADAS"/>
  </r>
  <r>
    <x v="35"/>
    <s v="02-02-01-003-004-06"/>
    <n v="10"/>
    <s v="Materiales y suministros - Abonos y plaguicidas"/>
    <s v="HERBICIDA"/>
    <n v="10171700"/>
    <s v="Mínima cuantía"/>
    <n v="0"/>
    <n v="0"/>
    <n v="50"/>
    <n v="972000"/>
    <s v="LITRO"/>
    <s v="NO SOLICITADAS"/>
  </r>
  <r>
    <x v="35"/>
    <s v="02-02-01-003-006-04"/>
    <n v="16"/>
    <s v="Materiales y suministros - Productos de empaque y envasado, de plástico"/>
    <s v="BOLSAS PARA LA BASURA "/>
    <n v="24111503"/>
    <s v="Mínima cuantía"/>
    <n v="0"/>
    <n v="0"/>
    <n v="120"/>
    <n v="942000"/>
    <s v="UNIDAD"/>
    <s v="NO SOLICITADAS"/>
  </r>
  <r>
    <x v="35"/>
    <s v="02-02-01-002-007"/>
    <n v="16"/>
    <s v="Materiales y suministros - Artículos textiles (excepto prendas de vestir)"/>
    <s v="JUEGO SABANAS SENCILLA (1,50*1,90) BLANCO"/>
    <n v="52121509"/>
    <s v="Mínima cuantía"/>
    <n v="0"/>
    <n v="0"/>
    <n v="10"/>
    <n v="900000"/>
    <s v="UNIDAD"/>
    <s v="NO SOLICITADAS"/>
  </r>
  <r>
    <x v="35"/>
    <s v="02-02-01-003-007-02"/>
    <n v="16"/>
    <s v="Materiales y suministros - Artículos de cerámica no estructural"/>
    <s v="PLATO PANDO 27CM"/>
    <n v="48101901"/>
    <s v="Mínima cuantía"/>
    <n v="0"/>
    <n v="0"/>
    <n v="50"/>
    <n v="865000"/>
    <s v="UNIDAD"/>
    <s v="NO SOLICITADAS"/>
  </r>
  <r>
    <x v="35"/>
    <s v="02-02-01-004-002"/>
    <n v="16"/>
    <s v="Materiales y suministros - Productos metálicos elaborados (excepto maquinaria y equipo)"/>
    <s v="ESPONJAS DE ALAMBRE x 6"/>
    <n v="47131603"/>
    <s v="Mínima cuantía"/>
    <n v="0"/>
    <n v="0"/>
    <n v="50"/>
    <n v="839000"/>
    <s v="UNIDAD"/>
    <s v="NO SOLICITADAS"/>
  </r>
  <r>
    <x v="35"/>
    <s v="02-02-01-003-005-03"/>
    <n v="16"/>
    <s v="Materiales y suministros - Jabón, preparados para limpieza, perfumes y preparados de tocador"/>
    <s v="DESENGRASANTE INDUSTRIAL"/>
    <n v="47131821"/>
    <s v="Mínima cuantía"/>
    <n v="0"/>
    <n v="0"/>
    <n v="50"/>
    <n v="825000"/>
    <s v="UNIDAD"/>
    <s v="NO SOLICITADAS"/>
  </r>
  <r>
    <x v="35"/>
    <s v="02-01-01-003-008-01-2"/>
    <n v="10"/>
    <s v="Activos fijos - Muebles, del tipo utilizado en oficinas"/>
    <s v="MESA REUNIONES "/>
    <n v="56101500"/>
    <s v="Mínima cuantía"/>
    <n v="0"/>
    <n v="0"/>
    <n v="2"/>
    <n v="820000"/>
    <s v="UNIDAD"/>
    <s v="NO SOLICITADAS"/>
  </r>
  <r>
    <x v="35"/>
    <s v="02-02-01-003-007-02"/>
    <n v="16"/>
    <s v="Materiales y suministros - Artículos de cerámica no estructural"/>
    <s v="PLATO PANDO 23.5CM"/>
    <n v="48101901"/>
    <s v="Mínima cuantía"/>
    <n v="0"/>
    <n v="0"/>
    <n v="50"/>
    <n v="732500"/>
    <s v="UNIDAD"/>
    <s v="NO SOLICITADAS"/>
  </r>
  <r>
    <x v="35"/>
    <s v="02-01-01-003-008-01-2"/>
    <n v="10"/>
    <s v="Activos fijos - Muebles, del tipo utilizado en oficinas"/>
    <s v="MESA DE TRABAJO GRANDE"/>
    <n v="56101703"/>
    <s v="Mínima cuantía"/>
    <n v="0"/>
    <n v="0"/>
    <n v="2"/>
    <n v="700000"/>
    <s v="UNIDAD"/>
    <s v="NO SOLICITADAS"/>
  </r>
  <r>
    <x v="35"/>
    <s v="02-01-01-003-008-01-2"/>
    <n v="10"/>
    <s v="Activos fijos - Muebles, del tipo utilizado en oficinas"/>
    <s v="ESCRITORIO EN H "/>
    <n v="56101703"/>
    <s v="Mínima cuantía"/>
    <n v="0"/>
    <n v="0"/>
    <n v="1"/>
    <n v="700000"/>
    <s v="UNIDAD"/>
    <s v="NO SOLICITADAS"/>
  </r>
  <r>
    <x v="35"/>
    <s v="02-02-01-003-007-02"/>
    <n v="16"/>
    <s v="Materiales y suministros - Artículos de cerámica no estructural"/>
    <s v="PLATO PANDO 31CM"/>
    <n v="48101901"/>
    <s v="Mínima cuantía"/>
    <n v="0"/>
    <n v="0"/>
    <n v="25"/>
    <n v="660000"/>
    <s v="UNIDAD"/>
    <s v="NO SOLICITADAS"/>
  </r>
  <r>
    <x v="35"/>
    <s v="02-02-01-003-008-09"/>
    <n v="16"/>
    <s v="Materiales y suministros - Otros artículos manufacturados n. C. P."/>
    <s v="TRAPERO "/>
    <n v="47131618"/>
    <s v="Mínima cuantía"/>
    <n v="0"/>
    <n v="0"/>
    <n v="50"/>
    <n v="595000"/>
    <s v="UNIDAD"/>
    <s v="NO SOLICITADAS"/>
  </r>
  <r>
    <x v="35"/>
    <s v="02-02-01-002-007"/>
    <n v="16"/>
    <s v="Materiales y suministros - Artículos textiles (excepto prendas de vestir)"/>
    <s v="CUBRELECHO SENCILLO"/>
    <n v="52121500"/>
    <s v="Mínima cuantía"/>
    <n v="0"/>
    <n v="0"/>
    <n v="10"/>
    <n v="593800"/>
    <s v="UNIDAD"/>
    <s v="NO SOLICITADAS"/>
  </r>
  <r>
    <x v="35"/>
    <s v="02-02-01-003-007-02"/>
    <n v="16"/>
    <s v="Materiales y suministros - Artículos de cerámica no estructural"/>
    <s v="POCILLO TE 250CC"/>
    <n v="48101901"/>
    <s v="Mínima cuantía"/>
    <n v="0"/>
    <n v="0"/>
    <n v="50"/>
    <n v="505000"/>
    <s v="UNIDAD"/>
    <s v="NO SOLICITADAS"/>
  </r>
  <r>
    <x v="35"/>
    <s v="02-02-01-002-007"/>
    <n v="16"/>
    <s v="Materiales y suministros - Artículos textiles (excepto prendas de vestir)"/>
    <s v="TOALLA 70*140 CHEN BLANCO"/>
    <n v="52121701"/>
    <s v="Mínima cuantía"/>
    <n v="0"/>
    <n v="0"/>
    <n v="10"/>
    <n v="500000"/>
    <s v="UNIDAD"/>
    <s v="NO SOLICITADAS"/>
  </r>
  <r>
    <x v="35"/>
    <s v="02-02-01-003-007-02"/>
    <n v="16"/>
    <s v="Materiales y suministros - Artículos de cerámica no estructural"/>
    <s v="PLATO PANDO 18CM"/>
    <n v="48101901"/>
    <s v="Mínima cuantía"/>
    <n v="0"/>
    <n v="0"/>
    <n v="50"/>
    <n v="495000"/>
    <s v="UNIDAD"/>
    <s v="NO SOLICITADAS"/>
  </r>
  <r>
    <x v="35"/>
    <s v="02-02-01-003-005-02"/>
    <n v="10"/>
    <s v="Materiales y suministros - Productos farmacéuticos"/>
    <s v="DESPARASITANTE INTERNO BRAVECTO"/>
    <n v="10111300"/>
    <s v="Mínima cuantía"/>
    <n v="0"/>
    <n v="0"/>
    <n v="4"/>
    <n v="433012"/>
    <s v="UNIDAD"/>
    <s v="NO SOLICITADAS"/>
  </r>
  <r>
    <x v="35"/>
    <s v="02-02-01-003-008-09"/>
    <n v="16"/>
    <s v="Materiales y suministros - Otros artículos manufacturados n. C. P."/>
    <s v="ESCOBA DE CERDA SUAVE"/>
    <n v="47131604"/>
    <s v="Mínima cuantía"/>
    <n v="0"/>
    <n v="0"/>
    <n v="40"/>
    <n v="396000"/>
    <s v="UNIDAD"/>
    <s v="NO SOLICITADAS"/>
  </r>
  <r>
    <x v="35"/>
    <s v="02-02-01-003-005-03"/>
    <n v="16"/>
    <s v="Materiales y suministros - Jabón, preparados para limpieza, perfumes y preparados de tocador"/>
    <s v="AMBIENTADOR PARA PISO "/>
    <n v="47131800"/>
    <s v="Mínima cuantía"/>
    <n v="0"/>
    <n v="0"/>
    <n v="20"/>
    <n v="378000"/>
    <s v="UNIDAD"/>
    <s v="NO SOLICITADAS"/>
  </r>
  <r>
    <x v="35"/>
    <s v="02-02-01-003-007-01"/>
    <n v="16"/>
    <s v="Materiales y suministros - Vidrio y productos de vidrio"/>
    <s v="VASO DE VIDRIO"/>
    <n v="48101900"/>
    <s v="Mínima cuantía"/>
    <n v="0"/>
    <n v="0"/>
    <n v="100"/>
    <n v="350000"/>
    <s v="UNIDAD"/>
    <s v="NO SOLICITADAS"/>
  </r>
  <r>
    <x v="35"/>
    <s v="02-02-01-003-007-02"/>
    <n v="16"/>
    <s v="Materiales y suministros - Artículos de cerámica no estructural"/>
    <s v="PLATO PARA TÉ 16CM"/>
    <n v="48101901"/>
    <s v="Mínima cuantía"/>
    <n v="0"/>
    <n v="0"/>
    <n v="50"/>
    <n v="345000"/>
    <s v="UNIDAD"/>
    <s v="NO SOLICITADAS"/>
  </r>
  <r>
    <x v="35"/>
    <s v="02-02-01-003-005-03"/>
    <n v="16"/>
    <s v="Materiales y suministros - Jabón, preparados para limpieza, perfumes y preparados de tocador"/>
    <s v="CERA PARA PISO"/>
    <n v="47131802"/>
    <s v="Mínima cuantía"/>
    <n v="0"/>
    <n v="0"/>
    <n v="10"/>
    <n v="327500"/>
    <s v="UNIDAD"/>
    <s v="NO SOLICITADAS"/>
  </r>
  <r>
    <x v="35"/>
    <s v="02-01-01-003-008-03"/>
    <n v="10"/>
    <s v="Activos fijos - Instrumentos musicales"/>
    <s v="REDOBLANTES "/>
    <n v="60131405"/>
    <s v="Mínima cuantía"/>
    <n v="0"/>
    <n v="0"/>
    <n v="2"/>
    <n v="295540"/>
    <s v="UNIDAD"/>
    <s v="NO SOLICITADAS"/>
  </r>
  <r>
    <x v="35"/>
    <s v="02-02-01-003-005-02"/>
    <n v="10"/>
    <s v="Materiales y suministros - Productos farmacéuticos"/>
    <s v="DESPARASITANTE EXTERNO ADVANTIX"/>
    <n v="10111300"/>
    <s v="Mínima cuantía"/>
    <n v="0"/>
    <n v="0"/>
    <n v="5"/>
    <n v="290460"/>
    <s v="UNIDAD"/>
    <s v="NO SOLICITADAS"/>
  </r>
  <r>
    <x v="35"/>
    <s v="02-02-01-004-004-08"/>
    <n v="16"/>
    <s v="Materiales y suministros - Aparatos de uso doméstico y sus partes y piezas"/>
    <s v="MAQUINA DE CORTE CABELLO ELECTRICAS"/>
    <n v="53131643"/>
    <s v="Mínima cuantía"/>
    <n v="0"/>
    <n v="0"/>
    <n v="2"/>
    <n v="280000"/>
    <s v="UNIDAD"/>
    <s v="NO SOLICITADAS"/>
  </r>
  <r>
    <x v="35"/>
    <s v="02-01-01-003-008-03"/>
    <n v="10"/>
    <s v="Activos fijos - Instrumentos musicales"/>
    <s v="PAR PLATILLOS DE 30 CM "/>
    <n v="60131401"/>
    <s v="Mínima cuantía"/>
    <n v="0"/>
    <n v="0"/>
    <n v="2"/>
    <n v="246400"/>
    <s v="UNIDAD"/>
    <s v="NO SOLICITADAS"/>
  </r>
  <r>
    <x v="35"/>
    <s v="02-02-01-004-002"/>
    <n v="16"/>
    <s v="Materiales y suministros - Productos metálicos elaborados (excepto maquinaria y equipo)"/>
    <s v="CUCHILLO MESA"/>
    <n v="52151600"/>
    <s v="Mínima cuantía"/>
    <n v="0"/>
    <n v="0"/>
    <n v="50"/>
    <n v="245000"/>
    <s v="UNIDAD"/>
    <s v="NO SOLICITADAS"/>
  </r>
  <r>
    <x v="35"/>
    <s v="02-02-01-003-006-09"/>
    <n v="16"/>
    <s v="Materiales y suministros - Otros productos plásticos"/>
    <s v="ESPONJA DE ESPUMA"/>
    <n v="47131603"/>
    <s v="Mínima cuantía"/>
    <n v="0"/>
    <n v="0"/>
    <n v="50"/>
    <n v="245000"/>
    <s v="UNIDAD"/>
    <s v="NO SOLICITADAS"/>
  </r>
  <r>
    <x v="35"/>
    <s v="02-01-01-003-008-03"/>
    <n v="10"/>
    <s v="Activos fijos - Instrumentos musicales"/>
    <s v="BOMBOS "/>
    <n v="60131405"/>
    <s v="Mínima cuantía"/>
    <n v="0"/>
    <n v="0"/>
    <n v="1"/>
    <n v="240000"/>
    <s v="UNIDAD"/>
    <s v="NO SOLICITADAS"/>
  </r>
  <r>
    <x v="35"/>
    <s v="02-02-01-002-007"/>
    <n v="16"/>
    <s v="Materiales y suministros - Artículos textiles (excepto prendas de vestir)"/>
    <s v="JUEGO DE SABANAS DOBLE (1,40*1,90) BLANCO"/>
    <n v="52121509"/>
    <s v="Mínima cuantía"/>
    <n v="0"/>
    <n v="0"/>
    <n v="2"/>
    <n v="240000"/>
    <s v="UNIDAD"/>
    <s v="NO SOLICITADAS"/>
  </r>
  <r>
    <x v="35"/>
    <s v="02-02-01-004-002"/>
    <n v="10"/>
    <s v="Materiales y suministros - Productos metálicos elaborados (excepto maquinaria y equipo)"/>
    <s v="PICA "/>
    <n v="27111605"/>
    <s v="Mínima cuantía"/>
    <n v="0"/>
    <n v="0"/>
    <n v="2"/>
    <n v="239990"/>
    <s v="UNIDAD"/>
    <s v="NO SOLICITADAS"/>
  </r>
  <r>
    <x v="35"/>
    <s v="02-02-01-002-007"/>
    <n v="16"/>
    <s v="Materiales y suministros - Artículos textiles (excepto prendas de vestir)"/>
    <s v="CUBRELECHO DOBLE"/>
    <n v="52121500"/>
    <s v="Mínima cuantía"/>
    <n v="0"/>
    <n v="0"/>
    <n v="2"/>
    <n v="237760"/>
    <s v="UNIDAD"/>
    <s v="NO SOLICITADAS"/>
  </r>
  <r>
    <x v="35"/>
    <s v="02-02-01-003-006-02"/>
    <n v="16"/>
    <s v="Materiales y suministros - Otros productos de caucho"/>
    <s v="GUANTES DE CAUCHO "/>
    <n v="46181504"/>
    <s v="Mínima cuantía"/>
    <n v="0"/>
    <n v="0"/>
    <n v="30"/>
    <n v="231000"/>
    <s v="UNIDAD"/>
    <s v="NO SOLICITADAS"/>
  </r>
  <r>
    <x v="35"/>
    <s v="02-02-01-003-004-01"/>
    <n v="16"/>
    <s v="Materiales y suministros - Químicos orgánicos básicos"/>
    <s v="ALCOHOL"/>
    <n v="12352104"/>
    <s v="Mínima cuantía"/>
    <n v="0"/>
    <n v="0"/>
    <n v="10"/>
    <n v="230000"/>
    <s v="GALON"/>
    <s v="NO SOLICITADAS"/>
  </r>
  <r>
    <x v="35"/>
    <s v="02-02-01-002-007"/>
    <n v="16"/>
    <s v="Materiales y suministros - Artículos textiles (excepto prendas de vestir)"/>
    <s v="ALMOHADA "/>
    <n v="52121500"/>
    <s v="Mínima cuantía"/>
    <n v="0"/>
    <n v="0"/>
    <n v="20"/>
    <n v="227000"/>
    <s v="UNIDAD"/>
    <s v="NO SOLICITADAS"/>
  </r>
  <r>
    <x v="35"/>
    <s v="02-02-02-008-003-05"/>
    <n v="10"/>
    <s v="Adquisición de servicios - Servicios veterinarios"/>
    <s v="URGENCIAS VETERINARIAS CANINOS"/>
    <n v="70122005"/>
    <s v="Mínima cuantía"/>
    <n v="0"/>
    <n v="0"/>
    <n v="1"/>
    <n v="226600"/>
    <s v="GLOBAL"/>
    <s v="NO SOLICITADAS"/>
  </r>
  <r>
    <x v="35"/>
    <s v="02-02-01-004-002"/>
    <n v="16"/>
    <s v="Materiales y suministros - Productos metálicos elaborados (excepto maquinaria y equipo)"/>
    <s v="PAPEL ALUMINIO x 200 MTS"/>
    <n v="48102108"/>
    <s v="Mínima cuantía"/>
    <n v="0"/>
    <n v="0"/>
    <n v="5"/>
    <n v="225500"/>
    <s v="UNIDAD"/>
    <s v="NO SOLICITADAS"/>
  </r>
  <r>
    <x v="35"/>
    <s v="02-02-01-004-002"/>
    <n v="10"/>
    <s v="Materiales y suministros - Productos metálicos elaborados (excepto maquinaria y equipo)"/>
    <s v="ESCALERA  5 ESCALONES"/>
    <n v="30191500"/>
    <s v="Mínima cuantía"/>
    <n v="0"/>
    <n v="0"/>
    <n v="1"/>
    <n v="220708"/>
    <s v="UNIDAD"/>
    <s v="NO SOLICITADAS"/>
  </r>
  <r>
    <x v="35"/>
    <s v="02-02-02-008-004-01"/>
    <n v="10"/>
    <s v="Adquisición de servicios - Servicios de telefonía y otras telecomunicaciones"/>
    <s v="TELEFONIA FIJA"/>
    <n v="81112101"/>
    <s v="Mínima cuantía"/>
    <n v="0"/>
    <n v="0"/>
    <n v="1"/>
    <n v="216000"/>
    <s v="GLOBAL"/>
    <s v="NO SOLICITADAS"/>
  </r>
  <r>
    <x v="35"/>
    <s v="02-02-01-003-006-09"/>
    <n v="16"/>
    <s v="Materiales y suministros - Otros productos plásticos"/>
    <s v="BALDE"/>
    <n v="47121804"/>
    <s v="Mínima cuantía"/>
    <n v="0"/>
    <n v="0"/>
    <n v="10"/>
    <n v="201000"/>
    <s v="UNIDAD"/>
    <s v="NO SOLICITADAS"/>
  </r>
  <r>
    <x v="35"/>
    <s v="02-02-01-004-002"/>
    <n v="10"/>
    <s v="Materiales y suministros - Productos metálicos elaborados (excepto maquinaria y equipo)"/>
    <s v="CIZALLA DE PALANCA "/>
    <n v="23153412"/>
    <s v="Mínima cuantía"/>
    <n v="0"/>
    <n v="0"/>
    <n v="1"/>
    <n v="197760"/>
    <s v="UNIDAD"/>
    <s v="NO SOLICITADAS"/>
  </r>
  <r>
    <x v="35"/>
    <s v="02-02-01-004-002"/>
    <n v="16"/>
    <s v="Materiales y suministros - Productos metálicos elaborados (excepto maquinaria y equipo)"/>
    <s v="CUCHILLAS REPUESTO DE MAQUINA DE CORTE"/>
    <n v="42294957"/>
    <s v="Mínima cuantía"/>
    <n v="0"/>
    <n v="0"/>
    <n v="5"/>
    <n v="195000"/>
    <s v="UNIDAD"/>
    <s v="NO SOLICITADAS"/>
  </r>
  <r>
    <x v="35"/>
    <s v="02-01-01-003-008-03"/>
    <n v="10"/>
    <s v="Activos fijos - Instrumentos musicales"/>
    <s v="TAMBOR "/>
    <n v="60131405"/>
    <s v="Mínima cuantía"/>
    <n v="0"/>
    <n v="0"/>
    <n v="1"/>
    <n v="190000"/>
    <s v="UNIDAD"/>
    <s v="NO SOLICITADAS"/>
  </r>
  <r>
    <x v="35"/>
    <s v="02-02-01-003-005-02"/>
    <n v="10"/>
    <s v="Materiales y suministros - Productos farmacéuticos"/>
    <s v="MULTIVITAMINICO MIRRAPEL X 236 ML"/>
    <n v="10111300"/>
    <s v="Mínima cuantía"/>
    <n v="0"/>
    <n v="0"/>
    <n v="3"/>
    <n v="188799"/>
    <s v="UNIDAD"/>
    <s v="NO SOLICITADAS"/>
  </r>
  <r>
    <x v="35"/>
    <s v="02-02-01-003-005-03"/>
    <n v="16"/>
    <s v="Materiales y suministros - Jabón, preparados para limpieza, perfumes y preparados de tocador"/>
    <s v="JABON CREMA PARA LOSA  X 500 GR"/>
    <n v="53131608"/>
    <s v="Mínima cuantía"/>
    <n v="0"/>
    <n v="0"/>
    <n v="20"/>
    <n v="188000"/>
    <s v="UNIDAD"/>
    <s v="NO SOLICITADAS"/>
  </r>
  <r>
    <x v="35"/>
    <s v="02-02-02-008-003-05"/>
    <n v="10"/>
    <s v="Adquisición de servicios - Servicios veterinarios"/>
    <s v="PROFILAXIS DENTAL"/>
    <n v="70122005"/>
    <s v="Mínima cuantía"/>
    <n v="0"/>
    <n v="0"/>
    <n v="1"/>
    <n v="185400"/>
    <s v="GLOBAL"/>
    <s v="NO SOLICITADAS"/>
  </r>
  <r>
    <x v="35"/>
    <s v="02-02-01-004-002"/>
    <n v="16"/>
    <s v="Materiales y suministros - Productos metálicos elaborados (excepto maquinaria y equipo)"/>
    <s v="REPUESTO CUCHILLA  MAQUINA PATILLERA"/>
    <n v="42294957"/>
    <s v="Mínima cuantía"/>
    <n v="0"/>
    <n v="0"/>
    <n v="4"/>
    <n v="184000"/>
    <s v="UNIDAD"/>
    <s v="NO SOLICITADAS"/>
  </r>
  <r>
    <x v="35"/>
    <s v="02-02-01-004-002"/>
    <n v="10"/>
    <s v="Materiales y suministros - Productos metálicos elaborados (excepto maquinaria y equipo)"/>
    <s v="LLAVE TUBO NO 18"/>
    <n v="27111700"/>
    <s v="Mínima cuantía"/>
    <n v="0"/>
    <n v="0"/>
    <n v="2"/>
    <n v="183500"/>
    <s v="UNIDAD"/>
    <s v="NO SOLICITADAS"/>
  </r>
  <r>
    <x v="35"/>
    <s v="02-02-01-004-002"/>
    <n v="10"/>
    <s v="Materiales y suministros - Productos metálicos elaborados (excepto maquinaria y equipo)"/>
    <s v="ACEITERA "/>
    <n v="27112908"/>
    <s v="Mínima cuantía"/>
    <n v="0"/>
    <n v="0"/>
    <n v="2"/>
    <n v="180250"/>
    <s v="UNIDAD"/>
    <s v="NO SOLICITADAS"/>
  </r>
  <r>
    <x v="35"/>
    <s v="02-02-01-003-004-07"/>
    <n v="10"/>
    <s v="Materiales y suministros - Plásticos en formas primarias"/>
    <s v="ROLLO DE NYLON PARA YOYO DE GUADAÑA"/>
    <n v="31151504"/>
    <s v="Mínima cuantía"/>
    <n v="0"/>
    <n v="0"/>
    <n v="2"/>
    <n v="178502"/>
    <s v="UNIDAD"/>
    <s v="NO SOLICITADAS"/>
  </r>
  <r>
    <x v="35"/>
    <s v="02-02-01-003-005-02"/>
    <n v="10"/>
    <s v="Materiales y suministros - Productos farmacéuticos"/>
    <s v="DESPARASITANTE INTERNO DRONTAL PS"/>
    <n v="10111300"/>
    <s v="Mínima cuantía"/>
    <n v="0"/>
    <n v="0"/>
    <n v="5"/>
    <n v="177415"/>
    <s v="UNIDAD"/>
    <s v="NO SOLICITADAS"/>
  </r>
  <r>
    <x v="35"/>
    <s v="02-02-01-004-002"/>
    <n v="10"/>
    <s v="Materiales y suministros - Productos metálicos elaborados (excepto maquinaria y equipo)"/>
    <s v="GRASERA"/>
    <n v="27112901"/>
    <s v="Mínima cuantía"/>
    <n v="0"/>
    <n v="0"/>
    <n v="2"/>
    <n v="168920"/>
    <s v="UNIDAD"/>
    <s v="NO SOLICITADAS"/>
  </r>
  <r>
    <x v="35"/>
    <s v="02-02-01-003-005-02"/>
    <n v="10"/>
    <s v="Materiales y suministros - Productos farmacéuticos"/>
    <s v="BOTIQUIN "/>
    <n v="42172001"/>
    <s v="Mínima cuantía"/>
    <n v="0"/>
    <n v="0"/>
    <n v="1"/>
    <n v="164800"/>
    <s v="UNIDAD"/>
    <s v="NO SOLICITADAS"/>
  </r>
  <r>
    <x v="35"/>
    <s v="02-02-01-003-005-02"/>
    <n v="10"/>
    <s v="Materiales y suministros - Productos farmacéuticos"/>
    <s v="CREMA CUTAMYCON 100 GRAMOS "/>
    <n v="10111300"/>
    <s v="Mínima cuantía"/>
    <n v="0"/>
    <n v="0"/>
    <n v="4"/>
    <n v="162740"/>
    <s v="UNIDAD"/>
    <s v="NO SOLICITADAS"/>
  </r>
  <r>
    <x v="35"/>
    <s v="02-01-01-003-008-03"/>
    <n v="10"/>
    <s v="Activos fijos - Instrumentos musicales"/>
    <s v="GRANADERAS "/>
    <n v="60131405"/>
    <s v="Mínima cuantía"/>
    <n v="0"/>
    <n v="0"/>
    <n v="1"/>
    <n v="161000"/>
    <s v="UNIDAD"/>
    <s v="NO SOLICITADAS"/>
  </r>
  <r>
    <x v="35"/>
    <s v="02-02-01-004-002"/>
    <n v="16"/>
    <s v="Materiales y suministros - Productos metálicos elaborados (excepto maquinaria y equipo)"/>
    <s v="JUEGO DE CUCHILLOS PARA COCINA"/>
    <n v="52151600"/>
    <s v="Mínima cuantía"/>
    <n v="0"/>
    <n v="0"/>
    <n v="2"/>
    <n v="155200"/>
    <s v="UNIDAD"/>
    <s v="NO SOLICITADAS"/>
  </r>
  <r>
    <x v="35"/>
    <s v="02-02-02-008-003-05"/>
    <n v="10"/>
    <s v="Adquisición de servicios - Servicios veterinarios"/>
    <s v="EXÁMENES DE LABORATORIO CANINOS"/>
    <n v="70122005"/>
    <s v="Mínima cuantía"/>
    <n v="0"/>
    <n v="0"/>
    <n v="1"/>
    <n v="154500"/>
    <s v="GLOBAL"/>
    <s v="NO SOLICITADAS"/>
  </r>
  <r>
    <x v="35"/>
    <s v="02-02-02-008-003-05"/>
    <n v="10"/>
    <s v="Adquisición de servicios - Servicios veterinarios"/>
    <s v="RADIOLOGÍA CANINOS"/>
    <n v="70122005"/>
    <s v="Mínima cuantía"/>
    <n v="0"/>
    <n v="0"/>
    <n v="1"/>
    <n v="154500"/>
    <s v="GLOBAL"/>
    <s v="NO SOLICITADAS"/>
  </r>
  <r>
    <x v="35"/>
    <s v="02-02-01-004-002"/>
    <n v="16"/>
    <s v="Materiales y suministros - Productos metálicos elaborados (excepto maquinaria y equipo)"/>
    <s v="TENEDOR MESA"/>
    <n v="52151600"/>
    <s v="Mínima cuantía"/>
    <n v="0"/>
    <n v="0"/>
    <n v="50"/>
    <n v="150000"/>
    <s v="UNIDAD"/>
    <s v="NO SOLICITADAS"/>
  </r>
  <r>
    <x v="35"/>
    <s v="02-02-01-004-002"/>
    <n v="16"/>
    <s v="Materiales y suministros - Productos metálicos elaborados (excepto maquinaria y equipo)"/>
    <s v="CUCHARA SOPA"/>
    <n v="52151600"/>
    <s v="Mínima cuantía"/>
    <n v="0"/>
    <n v="0"/>
    <n v="50"/>
    <n v="150000"/>
    <s v="UNIDAD"/>
    <s v="NO SOLICITADAS"/>
  </r>
  <r>
    <x v="35"/>
    <s v="02-02-01-003-005-03"/>
    <n v="16"/>
    <s v="Materiales y suministros - Jabón, preparados para limpieza, perfumes y preparados de tocador"/>
    <s v="TALCOS "/>
    <n v="11101518"/>
    <s v="Mínima cuantía"/>
    <n v="0"/>
    <n v="0"/>
    <n v="5"/>
    <n v="150000"/>
    <s v="UNIDAD"/>
    <s v="NO SOLICITADAS"/>
  </r>
  <r>
    <x v="35"/>
    <s v="02-02-01-003-005-02"/>
    <n v="10"/>
    <s v="Materiales y suministros - Productos farmacéuticos"/>
    <s v="VITAMINAS HEMOLITAN X LITRO "/>
    <n v="10111300"/>
    <s v="Mínima cuantía"/>
    <n v="0"/>
    <n v="0"/>
    <n v="1"/>
    <n v="149350"/>
    <s v="UNIDAD"/>
    <s v="NO SOLICITADAS"/>
  </r>
  <r>
    <x v="35"/>
    <s v="02-02-01-004-002"/>
    <n v="10"/>
    <s v="Materiales y suministros - Productos metálicos elaborados (excepto maquinaria y equipo)"/>
    <s v="PALA CUADRADA"/>
    <n v="22101701"/>
    <s v="Mínima cuantía"/>
    <n v="0"/>
    <n v="0"/>
    <n v="2"/>
    <n v="148320"/>
    <s v="UNIDAD"/>
    <s v="NO SOLICITADAS"/>
  </r>
  <r>
    <x v="35"/>
    <s v="02-02-01-003-005-02"/>
    <n v="10"/>
    <s v="Materiales y suministros - Productos farmacéuticos"/>
    <s v="ESPARADRAPO"/>
    <n v="42311500"/>
    <s v="Mínima cuantía"/>
    <n v="0"/>
    <n v="0"/>
    <n v="2"/>
    <n v="147804"/>
    <s v="UNIDAD"/>
    <s v="NO SOLICITADAS"/>
  </r>
  <r>
    <x v="35"/>
    <s v="02-02-01-003-008-09"/>
    <n v="16"/>
    <s v="Materiales y suministros - Otros artículos manufacturados n. C. P."/>
    <s v="ESCOBA CERDA DURA"/>
    <n v="47131604"/>
    <s v="Mínima cuantía"/>
    <n v="0"/>
    <n v="0"/>
    <n v="15"/>
    <n v="144585"/>
    <s v="UNIDAD"/>
    <s v="NO SOLICITADAS"/>
  </r>
  <r>
    <x v="35"/>
    <s v="02-02-01-003-005-02"/>
    <n v="10"/>
    <s v="Materiales y suministros - Productos farmacéuticos"/>
    <s v="VACUNA HEXADOG"/>
    <n v="10111300"/>
    <s v="Mínima cuantía"/>
    <n v="0"/>
    <n v="0"/>
    <n v="4"/>
    <n v="139460"/>
    <s v="UNIDAD"/>
    <s v="NO SOLICITADAS"/>
  </r>
  <r>
    <x v="35"/>
    <s v="02-02-01-003-005-02"/>
    <n v="10"/>
    <s v="Materiales y suministros - Productos farmacéuticos"/>
    <s v="LIMPIA OIDOS CANINOS  X 100 ML "/>
    <n v="10111300"/>
    <s v="Mínima cuantía"/>
    <n v="0"/>
    <n v="0"/>
    <n v="5"/>
    <n v="137245"/>
    <s v="UNIDAD"/>
    <s v="NO SOLICITADAS"/>
  </r>
  <r>
    <x v="35"/>
    <s v="02-02-01-004-002"/>
    <n v="10"/>
    <s v="Materiales y suministros - Productos metálicos elaborados (excepto maquinaria y equipo)"/>
    <s v="MARTILLO TIPO MAZO DE 2 KG"/>
    <n v="27111612"/>
    <s v="Mínima cuantía"/>
    <n v="0"/>
    <n v="0"/>
    <n v="1"/>
    <n v="129265"/>
    <s v="UNIDAD"/>
    <s v="NO SOLICITADAS"/>
  </r>
  <r>
    <x v="35"/>
    <s v="02-02-01-003-005-02"/>
    <n v="10"/>
    <s v="Materiales y suministros - Productos farmacéuticos"/>
    <s v="SHAMPOO PARA CANINO 220 ML "/>
    <n v="10111300"/>
    <s v="Mínima cuantía"/>
    <n v="0"/>
    <n v="0"/>
    <n v="5"/>
    <n v="125660"/>
    <s v="UNIDAD"/>
    <s v="NO SOLICITADAS"/>
  </r>
  <r>
    <x v="35"/>
    <s v="02-02-01-003-005-02"/>
    <n v="10"/>
    <s v="Materiales y suministros - Productos farmacéuticos"/>
    <s v="DESPARASITANTE EXTERNO FRONTLINE"/>
    <n v="10111300"/>
    <s v="Mínima cuantía"/>
    <n v="0"/>
    <n v="0"/>
    <n v="3"/>
    <n v="123600"/>
    <s v="UNIDAD"/>
    <s v="NO SOLICITADAS"/>
  </r>
  <r>
    <x v="35"/>
    <s v="02-02-02-008-003-05"/>
    <n v="10"/>
    <s v="Adquisición de servicios - Servicios veterinarios"/>
    <s v="IMAGENOLOGIA CANINOS"/>
    <n v="70122005"/>
    <s v="Mínima cuantía"/>
    <n v="0"/>
    <n v="0"/>
    <n v="1"/>
    <n v="123600"/>
    <s v="GLOBAL"/>
    <s v="NO SOLICITADAS"/>
  </r>
  <r>
    <x v="35"/>
    <s v="02-02-01-004-004-08"/>
    <n v="16"/>
    <s v="Materiales y suministros - Aparatos de uso doméstico y sus partes y piezas"/>
    <s v="MAQUINA PATILLERA"/>
    <n v="53131643"/>
    <s v="Mínima cuantía"/>
    <n v="0"/>
    <n v="0"/>
    <n v="2"/>
    <n v="121400"/>
    <s v="UNIDAD"/>
    <s v="NO SOLICITADAS"/>
  </r>
  <r>
    <x v="35"/>
    <s v="02-02-01-003-005-02"/>
    <n v="10"/>
    <s v="Materiales y suministros - Productos farmacéuticos"/>
    <s v="DESPARASITANTE EXTERNO BAXIDIN X 120 ML"/>
    <n v="10111300"/>
    <s v="Mínima cuantía"/>
    <n v="0"/>
    <n v="0"/>
    <n v="6"/>
    <n v="117420"/>
    <s v="UNIDAD"/>
    <s v="NO SOLICITADAS"/>
  </r>
  <r>
    <x v="35"/>
    <s v="02-02-01-004-002"/>
    <n v="10"/>
    <s v="Materiales y suministros - Productos metálicos elaborados (excepto maquinaria y equipo)"/>
    <s v="HACHA PICO PARA BOMBERO"/>
    <n v="27112005"/>
    <s v="Mínima cuantía"/>
    <n v="0"/>
    <n v="0"/>
    <n v="2"/>
    <n v="117420"/>
    <s v="UNIDAD"/>
    <s v="NO SOLICITADAS"/>
  </r>
  <r>
    <x v="35"/>
    <s v="02-02-01-003-005-02"/>
    <n v="10"/>
    <s v="Materiales y suministros - Productos farmacéuticos"/>
    <s v="DESINFECTANTE CREOLINA "/>
    <n v="10111300"/>
    <s v="Mínima cuantía"/>
    <n v="0"/>
    <n v="0"/>
    <n v="1"/>
    <n v="116802"/>
    <s v="GALON"/>
    <s v="NO SOLICITADAS"/>
  </r>
  <r>
    <x v="35"/>
    <s v="02-02-01-003-004-06"/>
    <n v="10"/>
    <s v="Materiales y suministros - Abonos y plaguicidas"/>
    <s v="TALCO PARA CANINO 100 GRAMOS "/>
    <n v="10111300"/>
    <s v="Mínima cuantía"/>
    <n v="0"/>
    <n v="0"/>
    <n v="5"/>
    <n v="108405"/>
    <s v="UNIDAD"/>
    <s v="NO SOLICITADAS"/>
  </r>
  <r>
    <x v="35"/>
    <s v="02-02-01-003-005-04"/>
    <n v="16"/>
    <s v="Materiales y suministros - Productos químicos n. C. P."/>
    <s v="CLORO"/>
    <n v="47131801"/>
    <s v="Mínima cuantía"/>
    <n v="0"/>
    <n v="0"/>
    <n v="20"/>
    <n v="108000"/>
    <s v="UNIDAD"/>
    <s v="NO SOLICITADAS"/>
  </r>
  <r>
    <x v="35"/>
    <s v="02-02-01-003-005-02"/>
    <n v="10"/>
    <s v="Materiales y suministros - Productos farmacéuticos"/>
    <s v="MULTIBIO ANTIBIOTICO"/>
    <n v="10111300"/>
    <s v="Mínima cuantía"/>
    <n v="0"/>
    <n v="0"/>
    <n v="1"/>
    <n v="106862"/>
    <s v="UNIDAD"/>
    <s v="NO SOLICITADAS"/>
  </r>
  <r>
    <x v="35"/>
    <s v="02-02-01-003-005-02"/>
    <n v="10"/>
    <s v="Materiales y suministros - Productos farmacéuticos"/>
    <s v="VITAMINA LIDOPEL"/>
    <n v="10111300"/>
    <s v="Mínima cuantía"/>
    <n v="0"/>
    <n v="0"/>
    <n v="3"/>
    <n v="101352"/>
    <s v="UNIDAD"/>
    <s v="NO SOLICITADAS"/>
  </r>
  <r>
    <x v="35"/>
    <s v="02-02-01-003-008-09"/>
    <n v="16"/>
    <s v="Materiales y suministros - Otros artículos manufacturados n. C. P."/>
    <s v="CEPILLO PARA PISO"/>
    <n v="42281709"/>
    <s v="Mínima cuantía"/>
    <n v="0"/>
    <n v="0"/>
    <n v="10"/>
    <n v="101000"/>
    <s v="UNIDAD"/>
    <s v="NO SOLICITADAS"/>
  </r>
  <r>
    <x v="35"/>
    <s v="02-02-01-003-005-02"/>
    <n v="10"/>
    <s v="Materiales y suministros - Productos farmacéuticos"/>
    <s v="INMUNOCEL"/>
    <n v="10111300"/>
    <s v="Mínima cuantía"/>
    <n v="0"/>
    <n v="0"/>
    <n v="1"/>
    <n v="99240"/>
    <s v="UNIDAD"/>
    <s v="NO SOLICITADAS"/>
  </r>
  <r>
    <x v="35"/>
    <s v="02-02-01-004-002"/>
    <n v="10"/>
    <s v="Materiales y suministros - Productos metálicos elaborados (excepto maquinaria y equipo)"/>
    <s v="JUEGO DESTORNILLADOR"/>
    <n v="2711172800"/>
    <s v="Mínima cuantía"/>
    <n v="0"/>
    <n v="0"/>
    <n v="1"/>
    <n v="96600"/>
    <s v="UNIDAD"/>
    <s v="NO SOLICITADAS"/>
  </r>
  <r>
    <x v="35"/>
    <s v="02-02-01-003-005-02"/>
    <n v="10"/>
    <s v="Materiales y suministros - Productos farmacéuticos"/>
    <s v="POMADA ALFA X 220 GR "/>
    <n v="10111300"/>
    <s v="Mínima cuantía"/>
    <n v="0"/>
    <n v="0"/>
    <n v="3"/>
    <n v="94089"/>
    <s v="UNIDAD"/>
    <s v="NO SOLICITADAS"/>
  </r>
  <r>
    <x v="35"/>
    <s v="02-02-02-008-003-05"/>
    <n v="10"/>
    <s v="Adquisición de servicios - Servicios veterinarios"/>
    <s v="INYECTOLOGIA"/>
    <n v="10111300"/>
    <s v="Mínima cuantía"/>
    <n v="0"/>
    <n v="0"/>
    <n v="1"/>
    <n v="87550"/>
    <s v="GLOBAL"/>
    <s v="NO SOLICITADAS"/>
  </r>
  <r>
    <x v="35"/>
    <s v="02-02-01-004-002"/>
    <n v="16"/>
    <s v="Materiales y suministros - Productos metálicos elaborados (excepto maquinaria y equipo)"/>
    <s v="BANDEJA 32X23.5CM"/>
    <n v="52151600"/>
    <s v="Mínima cuantía"/>
    <n v="0"/>
    <n v="0"/>
    <n v="3"/>
    <n v="81600"/>
    <s v="UNIDAD"/>
    <s v="NO SOLICITADAS"/>
  </r>
  <r>
    <x v="35"/>
    <s v="02-02-01-003-005-02"/>
    <n v="10"/>
    <s v="Materiales y suministros - Productos farmacéuticos"/>
    <s v="DERMOSYN  X 100 ML"/>
    <n v="10111300"/>
    <s v="Mínima cuantía"/>
    <n v="0"/>
    <n v="0"/>
    <n v="2"/>
    <n v="80236"/>
    <s v="UNIDAD"/>
    <s v="NO SOLICITADAS"/>
  </r>
  <r>
    <x v="35"/>
    <s v="02-02-01-004-002"/>
    <n v="10"/>
    <s v="Materiales y suministros - Productos metálicos elaborados (excepto maquinaria y equipo)"/>
    <s v="CINCEL PUNTA X 16”"/>
    <n v="27112200"/>
    <s v="Mínima cuantía"/>
    <n v="0"/>
    <n v="0"/>
    <n v="3"/>
    <n v="76950"/>
    <s v="UNIDAD"/>
    <s v="NO SOLICITADAS"/>
  </r>
  <r>
    <x v="35"/>
    <s v="02-02-01-003-005-02"/>
    <n v="10"/>
    <s v="Materiales y suministros - Productos farmacéuticos"/>
    <s v="CAJA JERINGA COMPLETA "/>
    <n v="10111300"/>
    <s v="Mínima cuantía"/>
    <n v="0"/>
    <n v="0"/>
    <n v="1"/>
    <n v="72846"/>
    <s v="UNIDAD"/>
    <s v="NO SOLICITADAS"/>
  </r>
  <r>
    <x v="35"/>
    <s v="02-02-01-003-005-02"/>
    <n v="10"/>
    <s v="Materiales y suministros - Productos farmacéuticos"/>
    <s v="GASA X 100 YARDAS"/>
    <n v="10111300"/>
    <s v="Mínima cuantía"/>
    <n v="0"/>
    <n v="0"/>
    <n v="1"/>
    <n v="71791"/>
    <s v="UNIDAD"/>
    <s v="NO SOLICITADAS"/>
  </r>
  <r>
    <x v="35"/>
    <s v="02-02-01-003-005-02"/>
    <n v="10"/>
    <s v="Materiales y suministros - Productos farmacéuticos"/>
    <s v="CREMA NEXABEST X 220 GRAMOS "/>
    <n v="10111300"/>
    <s v="Mínima cuantía"/>
    <n v="0"/>
    <n v="0"/>
    <n v="3"/>
    <n v="71379"/>
    <s v="UNIDAD"/>
    <s v="NO SOLICITADAS"/>
  </r>
  <r>
    <x v="35"/>
    <s v="02-02-01-003-005-02"/>
    <n v="10"/>
    <s v="Materiales y suministros - Productos farmacéuticos"/>
    <s v="CAJA ANTIDIARREICO FLORATIL X 10 "/>
    <n v="10111300"/>
    <s v="Mínima cuantía"/>
    <n v="0"/>
    <n v="0"/>
    <n v="1"/>
    <n v="70323"/>
    <s v="UNIDAD"/>
    <s v="NO SOLICITADAS"/>
  </r>
  <r>
    <x v="35"/>
    <s v="02-02-01-004-002"/>
    <n v="10"/>
    <s v="Materiales y suministros - Productos metálicos elaborados (excepto maquinaria y equipo)"/>
    <s v="CINCEL PALA X 16”"/>
    <n v="27112200"/>
    <s v="Mínima cuantía"/>
    <n v="0"/>
    <n v="0"/>
    <n v="3"/>
    <n v="68748"/>
    <s v="UNIDAD"/>
    <s v="NO SOLICITADAS"/>
  </r>
  <r>
    <x v="35"/>
    <s v="02-02-01-003-005-02"/>
    <n v="10"/>
    <s v="Materiales y suministros - Productos farmacéuticos"/>
    <s v="MULTIVITAMINICO CALSYN X 200 ML "/>
    <n v="10111300"/>
    <s v="Mínima cuantía"/>
    <n v="0"/>
    <n v="0"/>
    <n v="3"/>
    <n v="66510"/>
    <s v="UNIDAD"/>
    <s v="NO SOLICITADAS"/>
  </r>
  <r>
    <x v="35"/>
    <s v="02-02-01-003-005-03"/>
    <n v="16"/>
    <s v="Materiales y suministros - Jabón, preparados para limpieza, perfumes y preparados de tocador"/>
    <s v="JABON PEQUEÑOS TIPO HOTEL "/>
    <n v="53131608"/>
    <s v="Mínima cuantía"/>
    <n v="0"/>
    <n v="0"/>
    <n v="20"/>
    <n v="64000"/>
    <s v="UNIDAD"/>
    <s v="NO SOLICITADAS"/>
  </r>
  <r>
    <x v="35"/>
    <s v="02-02-01-002-007"/>
    <n v="16"/>
    <s v="Materiales y suministros - Artículos textiles (excepto prendas de vestir)"/>
    <s v="TOALLA 41*71 PARADIS BLANCO"/>
    <n v="52121701"/>
    <s v="Mínima cuantía"/>
    <n v="0"/>
    <n v="0"/>
    <n v="4"/>
    <n v="60000"/>
    <s v="UNIDAD"/>
    <s v="NO SOLICITADAS"/>
  </r>
  <r>
    <x v="35"/>
    <s v="02-02-01-002-008"/>
    <n v="10"/>
    <s v="Materiales y suministros - Dotación (prendas de vestir y calzado)"/>
    <s v="TRAILLA EN REATA"/>
    <n v="10111300"/>
    <s v="Mínima cuantía"/>
    <n v="0"/>
    <n v="0"/>
    <n v="2"/>
    <n v="59122"/>
    <s v="UNIDAD"/>
    <s v="NO SOLICITADAS"/>
  </r>
  <r>
    <x v="35"/>
    <s v="02-02-01-003-005-02"/>
    <n v="10"/>
    <s v="Materiales y suministros - Productos farmacéuticos"/>
    <s v="POZUELO"/>
    <n v="10111300"/>
    <s v="Mínima cuantía"/>
    <n v="0"/>
    <n v="0"/>
    <n v="4"/>
    <n v="59120"/>
    <s v="UNIDAD"/>
    <s v="NO SOLICITADAS"/>
  </r>
  <r>
    <x v="35"/>
    <s v="02-02-01-003-005-02"/>
    <n v="10"/>
    <s v="Materiales y suministros - Productos farmacéuticos"/>
    <s v="VITAMINA K X 10 ML "/>
    <n v="10111300"/>
    <s v="Mínima cuantía"/>
    <n v="0"/>
    <n v="0"/>
    <n v="3"/>
    <n v="58710"/>
    <s v="UNIDAD"/>
    <s v="NO SOLICITADAS"/>
  </r>
  <r>
    <x v="35"/>
    <s v="02-02-01-003-002-01"/>
    <n v="16"/>
    <s v="Materiales y suministros - Pasta de papel, papel y cartón"/>
    <s v="TOALLAS DE MANO DE PAPEL"/>
    <n v="52121704"/>
    <s v="Mínima cuantía"/>
    <n v="0"/>
    <n v="0"/>
    <n v="10"/>
    <n v="58000"/>
    <s v="UNIDAD"/>
    <s v="NO SOLICITADAS"/>
  </r>
  <r>
    <x v="35"/>
    <s v="02-02-01-003-004-01"/>
    <n v="10"/>
    <s v="Materiales y suministros - Químicos orgánicos básicos"/>
    <s v="CREMA  PEZOSAN X 220 GRAMOS "/>
    <n v="10111300"/>
    <s v="Mínima cuantía"/>
    <n v="0"/>
    <n v="0"/>
    <n v="1"/>
    <n v="57010"/>
    <s v="UNIDAD"/>
    <s v="NO SOLICITADAS"/>
  </r>
  <r>
    <x v="35"/>
    <s v="02-02-01-003-008-09"/>
    <n v="16"/>
    <s v="Materiales y suministros - Otros artículos manufacturados n. C. P."/>
    <s v="CEPILLOS DE RESTREGAR DE MANO"/>
    <n v="42281709"/>
    <s v="Mínima cuantía"/>
    <n v="0"/>
    <n v="0"/>
    <n v="20"/>
    <n v="56000"/>
    <s v="UNIDAD"/>
    <s v="NO SOLICITADAS"/>
  </r>
  <r>
    <x v="35"/>
    <s v="02-02-01-003-005-03"/>
    <n v="10"/>
    <s v="Materiales y suministros - Jabón, preparados para limpieza, perfumes y preparados de tocador"/>
    <s v="JABON EN BARRA PARA CANINO "/>
    <n v="53131608"/>
    <s v="Mínima cuantía"/>
    <n v="0"/>
    <n v="0"/>
    <n v="5"/>
    <n v="54075"/>
    <s v="UNIDAD"/>
    <s v="NO SOLICITADAS"/>
  </r>
  <r>
    <x v="35"/>
    <s v="02-01-01-003-008-03"/>
    <n v="10"/>
    <s v="Activos fijos - Instrumentos musicales"/>
    <s v="PARCHES DE BOMBO"/>
    <n v="60131507"/>
    <s v="Mínima cuantía"/>
    <n v="0"/>
    <n v="0"/>
    <n v="2"/>
    <n v="54000"/>
    <s v="UNIDAD"/>
    <s v="NO SOLICITADAS"/>
  </r>
  <r>
    <x v="35"/>
    <s v="02-02-01-004-002"/>
    <n v="10"/>
    <s v="Materiales y suministros - Productos metálicos elaborados (excepto maquinaria y equipo)"/>
    <s v="CINCEL PALA X 12”"/>
    <n v="27112200"/>
    <s v="Mínima cuantía"/>
    <n v="0"/>
    <n v="0"/>
    <n v="2"/>
    <n v="53400"/>
    <s v="UNIDAD"/>
    <s v="NO SOLICITADAS"/>
  </r>
  <r>
    <x v="35"/>
    <s v="02-02-01-003-005-04"/>
    <n v="16"/>
    <s v="Materiales y suministros - Productos químicos n. C. P."/>
    <s v="CREOLINA"/>
    <n v="47131803"/>
    <s v="Mínima cuantía"/>
    <n v="0"/>
    <n v="0"/>
    <n v="5"/>
    <n v="52250"/>
    <s v="UNIDAD"/>
    <s v="NO SOLICITADAS"/>
  </r>
  <r>
    <x v="35"/>
    <s v="02-02-01-003-006-09"/>
    <n v="16"/>
    <s v="Materiales y suministros - Otros productos plásticos"/>
    <s v="RECOGEDOR"/>
    <n v="47131611"/>
    <s v="Mínima cuantía"/>
    <n v="0"/>
    <n v="0"/>
    <n v="10"/>
    <n v="52000"/>
    <s v="UNIDAD"/>
    <s v="NO SOLICITADAS"/>
  </r>
  <r>
    <x v="35"/>
    <s v="02-02-01-003-008-05"/>
    <n v="10"/>
    <s v="Materiales y suministros - Juegos y juguetes"/>
    <s v="PELOTA MACISA"/>
    <n v="10111301"/>
    <s v="Mínima cuantía"/>
    <n v="0"/>
    <n v="0"/>
    <n v="4"/>
    <n v="50676"/>
    <s v="UNIDAD"/>
    <s v="NO SOLICITADAS"/>
  </r>
  <r>
    <x v="35"/>
    <s v="02-01-01-003-008-03"/>
    <n v="10"/>
    <s v="Activos fijos - Instrumentos musicales"/>
    <s v="CARGADORES  DE BOMBO "/>
    <n v="60131507"/>
    <s v="Mínima cuantía"/>
    <n v="0"/>
    <n v="0"/>
    <n v="2"/>
    <n v="50000"/>
    <s v="UNIDAD"/>
    <s v="NO SOLICITADAS"/>
  </r>
  <r>
    <x v="35"/>
    <s v="02-02-01-003-002-01"/>
    <n v="16"/>
    <s v="Materiales y suministros - Pasta de papel, papel y cartón"/>
    <s v="CUELLOS PELUQUERIA"/>
    <n v="53131624"/>
    <s v="Mínima cuantía"/>
    <n v="0"/>
    <n v="0"/>
    <n v="10"/>
    <n v="50000"/>
    <s v="UNIDAD"/>
    <s v="NO SOLICITADAS"/>
  </r>
  <r>
    <x v="35"/>
    <s v="02-02-01-004-004-08"/>
    <n v="16"/>
    <s v="Materiales y suministros - Aparatos de uso doméstico y sus partes y piezas"/>
    <s v="TIJERAS CORTE CABELLO"/>
    <n v="27111531"/>
    <s v="Mínima cuantía"/>
    <n v="0"/>
    <n v="0"/>
    <n v="2"/>
    <n v="49600"/>
    <s v="UNIDAD"/>
    <s v="NO SOLICITADAS"/>
  </r>
  <r>
    <x v="35"/>
    <s v="02-02-01-004-002"/>
    <n v="10"/>
    <s v="Materiales y suministros - Productos metálicos elaborados (excepto maquinaria y equipo)"/>
    <s v="AERÓGRAFO"/>
    <n v="60121200"/>
    <s v="Mínima cuantía"/>
    <n v="0"/>
    <n v="0"/>
    <n v="1"/>
    <n v="47750"/>
    <s v="UNIDAD"/>
    <s v="NO SOLICITADAS"/>
  </r>
  <r>
    <x v="35"/>
    <s v="02-02-01-004-002"/>
    <n v="10"/>
    <s v="Materiales y suministros - Productos metálicos elaborados (excepto maquinaria y equipo)"/>
    <s v="ZAPAPICO"/>
    <n v="27112000"/>
    <s v="Mínima cuantía"/>
    <n v="0"/>
    <n v="0"/>
    <n v="2"/>
    <n v="46000"/>
    <s v="UNIDAD"/>
    <s v="NO SOLICITADAS"/>
  </r>
  <r>
    <x v="35"/>
    <s v="02-01-01-003-008-03"/>
    <n v="10"/>
    <s v="Activos fijos - Instrumentos musicales"/>
    <s v="CARGADORES DE LIRA"/>
    <n v="60131507"/>
    <s v="Mínima cuantía"/>
    <n v="0"/>
    <n v="0"/>
    <n v="2"/>
    <n v="43200"/>
    <s v="UNIDAD"/>
    <s v="NO SOLICITADAS"/>
  </r>
  <r>
    <x v="35"/>
    <s v="02-01-01-003-008-03"/>
    <n v="10"/>
    <s v="Activos fijos - Instrumentos musicales"/>
    <s v="CARGADOR DE TIMBAS "/>
    <n v="60131507"/>
    <s v="Mínima cuantía"/>
    <n v="0"/>
    <n v="0"/>
    <n v="2"/>
    <n v="41200"/>
    <s v="UNIDAD"/>
    <s v="NO SOLICITADAS"/>
  </r>
  <r>
    <x v="35"/>
    <s v="02-02-01-003-004-01"/>
    <n v="10"/>
    <s v="Materiales y suministros - Químicos orgánicos básicos"/>
    <s v="ATROPINA "/>
    <n v="10111300"/>
    <s v="Mínima cuantía"/>
    <n v="0"/>
    <n v="0"/>
    <n v="1"/>
    <n v="37492"/>
    <s v="UNIDAD"/>
    <s v="NO SOLICITADAS"/>
  </r>
  <r>
    <x v="35"/>
    <s v="02-01-01-003-008-03"/>
    <n v="10"/>
    <s v="Activos fijos - Instrumentos musicales"/>
    <s v="CARGADORES DE REDOBLANTE "/>
    <n v="60131507"/>
    <s v="Mínima cuantía"/>
    <n v="0"/>
    <n v="0"/>
    <n v="2"/>
    <n v="36000"/>
    <s v="UNIDAD"/>
    <s v="NO SOLICITADAS"/>
  </r>
  <r>
    <x v="35"/>
    <s v="02-01-01-003-008-03"/>
    <n v="10"/>
    <s v="Activos fijos - Instrumentos musicales"/>
    <s v="CORNETAS "/>
    <n v="60131101"/>
    <s v="Mínima cuantía"/>
    <n v="0"/>
    <n v="0"/>
    <n v="2"/>
    <n v="36000"/>
    <s v="UNIDAD"/>
    <s v="NO SOLICITADAS"/>
  </r>
  <r>
    <x v="35"/>
    <s v="02-01-01-003-008-03"/>
    <n v="10"/>
    <s v="Activos fijos - Instrumentos musicales"/>
    <s v="BOQUILLAS DE CORNETA"/>
    <n v="60131507"/>
    <s v="Mínima cuantía"/>
    <n v="0"/>
    <n v="0"/>
    <n v="2"/>
    <n v="35700"/>
    <s v="UNIDAD"/>
    <s v="NO SOLICITADAS"/>
  </r>
  <r>
    <x v="35"/>
    <s v="02-02-01-003-005-04"/>
    <n v="16"/>
    <s v="Materiales y suministros - Productos químicos n. C. P."/>
    <s v="LIQUIDO PARA ESTERILIZAR"/>
    <n v="42281603"/>
    <s v="Mínima cuantía"/>
    <n v="0"/>
    <n v="0"/>
    <n v="5"/>
    <n v="35000"/>
    <s v="UNIDAD"/>
    <s v="NO SOLICITADAS"/>
  </r>
  <r>
    <x v="35"/>
    <s v="02-02-01-004-002"/>
    <n v="16"/>
    <s v="Materiales y suministros - Productos metálicos elaborados (excepto maquinaria y equipo)"/>
    <s v="TENEDOR POSTRE"/>
    <n v="52151600"/>
    <s v="Mínima cuantía"/>
    <n v="0"/>
    <n v="0"/>
    <n v="20"/>
    <n v="34000"/>
    <s v="UNIDAD"/>
    <s v="NO SOLICITADAS"/>
  </r>
  <r>
    <x v="35"/>
    <s v="02-02-01-004-002"/>
    <n v="10"/>
    <s v="Materiales y suministros - Productos metálicos elaborados (excepto maquinaria y equipo)"/>
    <s v="CINCEL ACERO X10"/>
    <n v="27112200"/>
    <s v="Mínima cuantía"/>
    <n v="0"/>
    <n v="0"/>
    <n v="2"/>
    <n v="31700"/>
    <s v="UNIDAD"/>
    <s v="NO SOLICITADAS"/>
  </r>
  <r>
    <x v="35"/>
    <s v="02-01-01-003-008-03"/>
    <n v="10"/>
    <s v="Activos fijos - Instrumentos musicales"/>
    <s v="PARCHES DE TIMBA "/>
    <n v="60131507"/>
    <s v="Mínima cuantía"/>
    <n v="0"/>
    <n v="0"/>
    <n v="2"/>
    <n v="31000"/>
    <s v="UNIDAD"/>
    <s v="NO SOLICITADAS"/>
  </r>
  <r>
    <x v="35"/>
    <s v="02-02-01-003-004-01"/>
    <n v="10"/>
    <s v="Materiales y suministros - Químicos orgánicos básicos"/>
    <s v="ALCOHOL ETILICO "/>
    <n v="10111300"/>
    <s v="Mínima cuantía"/>
    <n v="0"/>
    <n v="0"/>
    <n v="1"/>
    <n v="30642"/>
    <s v="GALON"/>
    <s v="NO SOLICITADAS"/>
  </r>
  <r>
    <x v="35"/>
    <s v="02-01-01-003-008-03"/>
    <n v="10"/>
    <s v="Activos fijos - Instrumentos musicales"/>
    <s v="GUARIPOLO DE BASTON "/>
    <n v="60131507"/>
    <s v="Mínima cuantía"/>
    <n v="0"/>
    <n v="0"/>
    <n v="2"/>
    <n v="30600"/>
    <s v="UNIDAD"/>
    <s v="NO SOLICITADAS"/>
  </r>
  <r>
    <x v="35"/>
    <s v="02-02-01-003-008-09"/>
    <n v="16"/>
    <s v="Materiales y suministros - Otros artículos manufacturados n. C. P."/>
    <s v="CEPILLO PARA LIMPIAR CABELLO"/>
    <n v="53131604"/>
    <s v="Mínima cuantía"/>
    <n v="0"/>
    <n v="0"/>
    <n v="3"/>
    <n v="30000"/>
    <s v="UNIDAD"/>
    <s v="NO SOLICITADAS"/>
  </r>
  <r>
    <x v="35"/>
    <s v="02-02-01-004-002"/>
    <n v="10"/>
    <s v="Materiales y suministros - Productos metálicos elaborados (excepto maquinaria y equipo)"/>
    <s v="MACETA 4 LIBRAS"/>
    <n v="20101700"/>
    <s v="Mínima cuantía"/>
    <n v="0"/>
    <n v="0"/>
    <n v="1"/>
    <n v="28850"/>
    <s v="UNIDAD"/>
    <s v="NO SOLICITADAS"/>
  </r>
  <r>
    <x v="35"/>
    <s v="02-02-01-002-007"/>
    <n v="16"/>
    <s v="Materiales y suministros - Artículos textiles (excepto prendas de vestir)"/>
    <s v="CAPAS DE PELUQUERIA ANTIFLUIDO"/>
    <n v="53131642"/>
    <s v="Mínima cuantía"/>
    <n v="0"/>
    <n v="0"/>
    <n v="2"/>
    <n v="28000"/>
    <s v="UNIDAD"/>
    <s v="NO SOLICITADAS"/>
  </r>
  <r>
    <x v="35"/>
    <s v="02-02-01-004-002"/>
    <n v="10"/>
    <s v="Materiales y suministros - Productos metálicos elaborados (excepto maquinaria y equipo)"/>
    <s v="PALA REDONDA"/>
    <n v="27112200"/>
    <s v="Mínima cuantía"/>
    <n v="0"/>
    <n v="0"/>
    <n v="2"/>
    <n v="27000"/>
    <s v="UNIDAD"/>
    <s v="NO SOLICITADAS"/>
  </r>
  <r>
    <x v="35"/>
    <s v="02-01-01-003-008-03"/>
    <n v="10"/>
    <s v="Activos fijos - Instrumentos musicales"/>
    <s v="PAR DE GOLPEADOR TIMBA"/>
    <n v="60131507"/>
    <s v="Mínima cuantía"/>
    <n v="0"/>
    <n v="0"/>
    <n v="2"/>
    <n v="25600"/>
    <s v="UNIDAD"/>
    <s v="NO SOLICITADAS"/>
  </r>
  <r>
    <x v="35"/>
    <s v="02-02-01-004-002"/>
    <n v="10"/>
    <s v="Materiales y suministros - Productos metálicos elaborados (excepto maquinaria y equipo)"/>
    <s v="CORTA TUBO PVC"/>
    <n v="23241600"/>
    <s v="Mínima cuantía"/>
    <n v="0"/>
    <n v="0"/>
    <n v="1"/>
    <n v="24650"/>
    <s v="UNIDAD"/>
    <s v="NO SOLICITADAS"/>
  </r>
  <r>
    <x v="35"/>
    <s v="02-02-01-004-002"/>
    <n v="10"/>
    <s v="Materiales y suministros - Productos metálicos elaborados (excepto maquinaria y equipo)"/>
    <s v="ALICATE"/>
    <n v="27112100"/>
    <s v="Mínima cuantía"/>
    <n v="0"/>
    <n v="0"/>
    <n v="2"/>
    <n v="23500"/>
    <s v="UNIDAD"/>
    <s v="NO SOLICITADAS"/>
  </r>
  <r>
    <x v="35"/>
    <s v="02-01-01-003-008-03"/>
    <n v="10"/>
    <s v="Activos fijos - Instrumentos musicales"/>
    <s v="PARCHES DE REDOBLANTE"/>
    <n v="60131507"/>
    <s v="Mínima cuantía"/>
    <n v="0"/>
    <n v="0"/>
    <n v="2"/>
    <n v="22814"/>
    <s v="UNIDAD"/>
    <s v="NO SOLICITADAS"/>
  </r>
  <r>
    <x v="35"/>
    <s v="02-02-01-004-004-08"/>
    <n v="16"/>
    <s v="Materiales y suministros - Aparatos de uso doméstico y sus partes y piezas"/>
    <s v="PEINILLA PARA CORTE DE CABELLO"/>
    <n v="53131604"/>
    <s v="Mínima cuantía"/>
    <n v="0"/>
    <n v="0"/>
    <n v="5"/>
    <n v="22500"/>
    <s v="UNIDAD"/>
    <s v="NO SOLICITADAS"/>
  </r>
  <r>
    <x v="35"/>
    <s v="02-02-01-003-005-02"/>
    <n v="10"/>
    <s v="Materiales y suministros - Productos farmacéuticos"/>
    <s v="CAJA TAPABOCAS  X 50"/>
    <n v="10111300"/>
    <s v="Mínima cuantía"/>
    <n v="0"/>
    <n v="0"/>
    <n v="4"/>
    <n v="80236"/>
    <s v="UNIDAD"/>
    <s v="NO SOLICITADAS"/>
  </r>
  <r>
    <x v="35"/>
    <s v="02-02-01-004-002"/>
    <n v="10"/>
    <s v="Materiales y suministros - Productos metálicos elaborados (excepto maquinaria y equipo)"/>
    <s v="MARCO SEGUETA"/>
    <n v="27112200"/>
    <s v="Mínima cuantía"/>
    <n v="0"/>
    <n v="0"/>
    <n v="1"/>
    <n v="19000"/>
    <s v="UNIDAD"/>
    <s v="NO SOLICITADAS"/>
  </r>
  <r>
    <x v="35"/>
    <s v="02-02-01-004-002"/>
    <n v="10"/>
    <s v="Materiales y suministros - Productos metálicos elaborados (excepto maquinaria y equipo)"/>
    <s v="MACETA 3 LIBRAS"/>
    <n v="20101700"/>
    <s v="Mínima cuantía"/>
    <n v="0"/>
    <n v="0"/>
    <n v="1"/>
    <n v="18900"/>
    <s v="UNIDAD"/>
    <s v="NO SOLICITADAS"/>
  </r>
  <r>
    <x v="35"/>
    <s v="02-02-01-003-008-09"/>
    <n v="16"/>
    <s v="Materiales y suministros - Otros artículos manufacturados n. C. P."/>
    <s v="CHURRUZCO"/>
    <n v="42281709"/>
    <s v="Mínima cuantía"/>
    <n v="0"/>
    <n v="0"/>
    <n v="5"/>
    <n v="17850"/>
    <s v="UNIDAD"/>
    <s v="NO SOLICITADAS"/>
  </r>
  <r>
    <x v="35"/>
    <s v="02-01-01-003-008-03"/>
    <n v="10"/>
    <s v="Activos fijos - Instrumentos musicales"/>
    <s v="PAR DE BAQUETAS"/>
    <n v="60131507"/>
    <s v="Mínima cuantía"/>
    <n v="0"/>
    <n v="0"/>
    <n v="2"/>
    <n v="13080"/>
    <s v="UNIDAD"/>
    <s v="NO SOLICITADAS"/>
  </r>
  <r>
    <x v="35"/>
    <s v="02-02-01-003-008-09"/>
    <n v="10"/>
    <s v="Materiales y suministros - Otros artículos manufacturados n. C. P."/>
    <s v="CEPILLO ERGONOMICO PARA PEINAR CANINOS "/>
    <n v="47131605"/>
    <s v="Mínima cuantía"/>
    <n v="0"/>
    <n v="0"/>
    <n v="1"/>
    <n v="12669"/>
    <s v="UNIDAD"/>
    <s v="NO SOLICITADAS"/>
  </r>
  <r>
    <x v="35"/>
    <s v="02-02-01-003-006-02"/>
    <n v="10"/>
    <s v="Materiales y suministros - Otros productos de caucho"/>
    <s v="CAJA GUANTES DE LATEX X 100"/>
    <n v="10111300"/>
    <s v="Mínima cuantía"/>
    <n v="0"/>
    <n v="0"/>
    <n v="1"/>
    <n v="12669"/>
    <s v="UNIDAD"/>
    <s v="NO SOLICITADAS"/>
  </r>
  <r>
    <x v="35"/>
    <s v="02-02-01-003-004-01"/>
    <n v="10"/>
    <s v="Materiales y suministros - Químicos orgánicos básicos"/>
    <s v="TONICALL X 100 ML"/>
    <n v="10111300"/>
    <s v="Mínima cuantía"/>
    <n v="0"/>
    <n v="0"/>
    <n v="1"/>
    <n v="12669"/>
    <s v="UNIDAD"/>
    <s v="NO SOLICITADAS"/>
  </r>
  <r>
    <x v="35"/>
    <s v="02-02-02-006-003-03"/>
    <n v="16"/>
    <s v="Adquisición de servicios - Servicios de suministro de comidas"/>
    <s v="SERVICIO DE RESTAURANTE Y CAFETERIA"/>
    <n v="90101700"/>
    <s v="Solicitud de información a los Proveedores"/>
    <n v="0"/>
    <n v="0"/>
    <n v="1"/>
    <n v="11000000"/>
    <s v="GLOBAL"/>
    <s v=""/>
  </r>
  <r>
    <x v="35"/>
    <s v="02-02-01-004-002"/>
    <n v="10"/>
    <s v="Materiales y suministros - Productos metálicos elaborados (excepto maquinaria y equipo)"/>
    <s v="ADAPTADOR TALADRO PARA DISCOS DE SABRA Y LIJA 1&quot; REF 64037"/>
    <n v="27112841"/>
    <s v="Selección abreviada subasta inversa (No disponible)"/>
    <n v="4"/>
    <n v="8"/>
    <n v="8"/>
    <n v="389704"/>
    <s v="UNIDAD"/>
    <s v=""/>
  </r>
  <r>
    <x v="35"/>
    <s v="02-02-01-004-002"/>
    <n v="10"/>
    <s v="Materiales y suministros - Productos metálicos elaborados (excepto maquinaria y equipo)"/>
    <s v="ADAPTADOR TALADRO PARA DISCOS DE SABRA Y LIJA 2&quot; REF 64922"/>
    <n v="27112841"/>
    <s v="Selección abreviada subasta inversa (No disponible)"/>
    <n v="4"/>
    <n v="8"/>
    <n v="8"/>
    <n v="448768"/>
    <s v="UNIDAD"/>
    <s v=""/>
  </r>
  <r>
    <x v="35"/>
    <s v="02-02-01-003-005-04"/>
    <n v="10"/>
    <s v="Materiales y suministros - Productos químicos n. C. P."/>
    <s v="ADHESIVO HYSOL REF 9309,3 LOCTITE"/>
    <n v="31201631"/>
    <s v="Selección abreviada subasta inversa (No disponible)"/>
    <n v="4"/>
    <n v="8"/>
    <n v="1"/>
    <n v="1036963"/>
    <s v="UNIDAD"/>
    <s v=""/>
  </r>
  <r>
    <x v="35"/>
    <s v="02-02-01-003-005-04"/>
    <n v="10"/>
    <s v="Materiales y suministros - Productos químicos n. C. P."/>
    <s v="ADHESIVO HYSOL REF 934 LOCTITE"/>
    <n v="31201631"/>
    <s v="Selección abreviada subasta inversa (No disponible)"/>
    <n v="4"/>
    <n v="8"/>
    <n v="1"/>
    <n v="1094052"/>
    <s v="UNIDAD"/>
    <s v=""/>
  </r>
  <r>
    <x v="35"/>
    <s v="02-02-01-003-005-04"/>
    <n v="10"/>
    <s v="Materiales y suministros - Productos químicos n. C. P."/>
    <s v="ADHESIVO HYSOL REF 960F LOCTITE"/>
    <n v="31201631"/>
    <s v="Selección abreviada subasta inversa (No disponible)"/>
    <n v="4"/>
    <n v="8"/>
    <n v="1"/>
    <n v="1410666"/>
    <s v="UNIDAD"/>
    <s v=""/>
  </r>
  <r>
    <x v="35"/>
    <s v="02-02-01-003-005-04"/>
    <n v="10"/>
    <s v="Materiales y suministros - Productos químicos n. C. P."/>
    <s v="ADHESIVO INSTANTÁNEO LOCTITE 404 - PRESENTACION 9.3 GR"/>
    <n v="31201619"/>
    <s v="Selección abreviada subasta inversa (No disponible)"/>
    <n v="4"/>
    <n v="8"/>
    <n v="10"/>
    <n v="539990"/>
    <s v="UNIDAD"/>
    <s v=""/>
  </r>
  <r>
    <x v="35"/>
    <s v="02-02-01-003-004-02"/>
    <n v="10"/>
    <s v="Materiales y suministros - Productos químicos inorgánicos básicos n. C. P."/>
    <s v="AGUA DESMINERALIZADA PARA BATERIA - TAMAÑO 750 CM 3"/>
    <n v="41104213"/>
    <s v="Selección abreviada subasta inversa (No disponible)"/>
    <n v="4"/>
    <n v="8"/>
    <n v="15"/>
    <n v="210045"/>
    <s v="UNIDAD"/>
    <s v=""/>
  </r>
  <r>
    <x v="35"/>
    <s v="02-02-01-004-001"/>
    <n v="10"/>
    <s v="Materiales y suministros - Metales básicos"/>
    <s v="ALAMBRE DE FRENADO CAL  0.25 AERONAUTICO "/>
    <n v="26121508"/>
    <s v="Selección abreviada subasta inversa (No disponible)"/>
    <n v="4"/>
    <n v="8"/>
    <n v="3"/>
    <n v="143871"/>
    <s v="UNIDAD"/>
    <s v=""/>
  </r>
  <r>
    <x v="35"/>
    <s v="02-02-01-004-001"/>
    <n v="10"/>
    <s v="Materiales y suministros - Metales básicos"/>
    <s v="ALAMBRE DE FRENADO CAL  0.32 AERONAUTICO "/>
    <n v="26121508"/>
    <s v="Selección abreviada subasta inversa (No disponible)"/>
    <n v="4"/>
    <n v="8"/>
    <n v="3"/>
    <n v="145419"/>
    <s v="UNIDAD"/>
    <s v=""/>
  </r>
  <r>
    <x v="35"/>
    <s v="02-02-01-004-001"/>
    <n v="10"/>
    <s v="Materiales y suministros - Metales básicos"/>
    <s v="ALAMBRE DE FRENADO CAL  0.40 AERONAUTICO"/>
    <n v="26121508"/>
    <s v="Selección abreviada subasta inversa (No disponible)"/>
    <n v="4"/>
    <n v="8"/>
    <n v="3"/>
    <n v="146655"/>
    <s v="UNIDAD"/>
    <s v=""/>
  </r>
  <r>
    <x v="35"/>
    <s v="02-02-01-003-004-01"/>
    <n v="10"/>
    <s v="Materiales y suministros - Químicos orgánicos básicos"/>
    <s v="ALCOHOL ANTISEPTICO"/>
    <n v="12191601"/>
    <s v="Selección abreviada subasta inversa (No disponible)"/>
    <n v="4"/>
    <n v="8"/>
    <n v="5"/>
    <n v="193275"/>
    <s v="GALON"/>
    <s v=""/>
  </r>
  <r>
    <x v="35"/>
    <s v="02-02-01-003-004-01"/>
    <n v="10"/>
    <s v="Materiales y suministros - Químicos orgánicos básicos"/>
    <s v="ALCOHOL ISOPROPILICO  (DEL 70% A 90% DE CONCENTRACIÓN)"/>
    <n v="12352104"/>
    <s v="Selección abreviada subasta inversa (No disponible)"/>
    <n v="4"/>
    <n v="8"/>
    <n v="110"/>
    <n v="5604720"/>
    <s v="GALON"/>
    <s v=""/>
  </r>
  <r>
    <x v="35"/>
    <s v="02-02-01-003-005-04"/>
    <n v="10"/>
    <s v="Materiales y suministros - Productos químicos n. C. P."/>
    <s v="ANTICONGELANTE TKS- FLUID  DTD406B"/>
    <n v="15121807"/>
    <s v="Selección abreviada subasta inversa (No disponible)"/>
    <n v="4"/>
    <n v="8"/>
    <n v="585"/>
    <n v="78293475"/>
    <s v="UNIDAD"/>
    <s v=""/>
  </r>
  <r>
    <x v="35"/>
    <s v="02-02-01-003-008-09"/>
    <n v="10"/>
    <s v="Materiales y suministros - Otros artículos manufacturados n. C. P."/>
    <s v="ATOMIZADOR PLÁSTICO MULTIUSO 400ML"/>
    <n v="40141742"/>
    <s v="Selección abreviada subasta inversa (No disponible)"/>
    <n v="4"/>
    <n v="8"/>
    <n v="40"/>
    <n v="230840"/>
    <s v="UNIDAD"/>
    <s v=""/>
  </r>
  <r>
    <x v="35"/>
    <s v="02-02-01-004-002"/>
    <n v="10"/>
    <s v="Materiales y suministros - Productos metálicos elaborados (excepto maquinaria y equipo)"/>
    <s v="BANCO / TESTER PARA BUJIAS  REF 12-00794"/>
    <n v="25191814"/>
    <s v="Selección abreviada subasta inversa (No disponible)"/>
    <n v="4"/>
    <n v="8"/>
    <n v="1"/>
    <n v="12810033"/>
    <s v="UNIDAD"/>
    <s v=""/>
  </r>
  <r>
    <x v="35"/>
    <s v="02-02-01-004-006-04"/>
    <n v="10"/>
    <s v="Materiales y suministros - Acumuladores, pilas y baterías primarias y sus partes y piezas"/>
    <s v="BATERIA 9 VOLTIOS REF ENERGIZER"/>
    <n v="26111702"/>
    <s v="Selección abreviada subasta inversa (No disponible)"/>
    <n v="4"/>
    <n v="8"/>
    <n v="15"/>
    <n v="220710"/>
    <s v="UNIDAD"/>
    <s v=""/>
  </r>
  <r>
    <x v="35"/>
    <s v="02-02-01-004-006-04"/>
    <n v="10"/>
    <s v="Materiales y suministros - Acumuladores, pilas y baterías primarias y sus partes y piezas"/>
    <s v="BATERIA AA 1.5 VOLTIOS REF ALCALINA ENERGIZER X PAR"/>
    <n v="26111702"/>
    <s v="Selección abreviada subasta inversa (No disponible)"/>
    <n v="4"/>
    <n v="8"/>
    <n v="30"/>
    <n v="188190"/>
    <s v="UNIDAD"/>
    <s v=""/>
  </r>
  <r>
    <x v="35"/>
    <s v="02-02-01-004-006-04"/>
    <n v="10"/>
    <s v="Materiales y suministros - Acumuladores, pilas y baterías primarias y sus partes y piezas"/>
    <s v="BATERIA AAA 1.5 VOLTIOS REF ALCALINA ENERGIZER X PAR"/>
    <n v="26111702"/>
    <s v="Selección abreviada subasta inversa (No disponible)"/>
    <n v="4"/>
    <n v="8"/>
    <n v="20"/>
    <n v="124000"/>
    <s v="UNIDAD"/>
    <s v=""/>
  </r>
  <r>
    <x v="35"/>
    <s v="02-02-01-004-006-04"/>
    <n v="10"/>
    <s v="Materiales y suministros - Acumuladores, pilas y baterías primarias y sus partes y piezas"/>
    <s v="BATERIA ALCALINA 45V  N° 415 NEDA 213 REF EVEREADY"/>
    <n v="26111702"/>
    <s v="Selección abreviada subasta inversa (No disponible)"/>
    <n v="4"/>
    <n v="8"/>
    <n v="1"/>
    <n v="429884"/>
    <s v="UNIDAD"/>
    <s v=""/>
  </r>
  <r>
    <x v="35"/>
    <s v="02-02-01-004-006-04"/>
    <n v="10"/>
    <s v="Materiales y suministros - Acumuladores, pilas y baterías primarias y sus partes y piezas"/>
    <s v="BATERIA FLUKE RECARGABLE REF BP7235 FLUKE"/>
    <n v="26111702"/>
    <s v="Selección abreviada subasta inversa (No disponible)"/>
    <n v="4"/>
    <n v="8"/>
    <n v="1"/>
    <n v="1738471"/>
    <s v="UNIDAD"/>
    <s v=""/>
  </r>
  <r>
    <x v="35"/>
    <s v="02-02-01-004-006-04"/>
    <n v="10"/>
    <s v="Materiales y suministros - Acumuladores, pilas y baterías primarias y sus partes y piezas"/>
    <s v="BATERIA WILLARD EXTREMA  1000"/>
    <n v="26111702"/>
    <s v="Selección abreviada subasta inversa (No disponible)"/>
    <n v="4"/>
    <n v="8"/>
    <n v="1"/>
    <n v="450745"/>
    <s v="UNIDAD"/>
    <s v=""/>
  </r>
  <r>
    <x v="35"/>
    <s v="02-02-01-003-006-04"/>
    <n v="10"/>
    <s v="Materiales y suministros - Productos de empaque y envasado, de plástico"/>
    <s v="BOLSAS PLÁSTICAS AUTOSELLADO 12 X 25 CM"/>
    <n v="24111503"/>
    <s v="Selección abreviada subasta inversa (No disponible)"/>
    <n v="4"/>
    <n v="8"/>
    <n v="600"/>
    <n v="250200"/>
    <s v="UNIDAD"/>
    <s v=""/>
  </r>
  <r>
    <x v="35"/>
    <s v="02-02-01-003-006-04"/>
    <n v="10"/>
    <s v="Materiales y suministros - Productos de empaque y envasado, de plástico"/>
    <s v="BOLSAS PLÁSTICAS AUTOSELLADO 20 X 25 CM"/>
    <n v="24111503"/>
    <s v="Selección abreviada subasta inversa (No disponible)"/>
    <n v="4"/>
    <n v="8"/>
    <n v="400"/>
    <n v="302000"/>
    <s v="UNIDAD"/>
    <s v=""/>
  </r>
  <r>
    <x v="35"/>
    <s v="02-02-01-004-003-02"/>
    <n v="10"/>
    <s v="Materiales y suministros - Bombas, compresores, motores de fuerza hidráulica y motores de potencia neumática y válvulas y sus partes y piezas"/>
    <s v="BOMBA VERTICAL DE TAMBOR DE 55 GALONES REF GROZ CMP-12"/>
    <n v="40151506"/>
    <s v="Selección abreviada subasta inversa (No disponible)"/>
    <n v="4"/>
    <n v="8"/>
    <n v="1"/>
    <n v="202300"/>
    <s v="UNIDAD"/>
    <s v=""/>
  </r>
  <r>
    <x v="35"/>
    <s v="02-02-01-004-003-02"/>
    <n v="10"/>
    <s v="Materiales y suministros - Bombas, compresores, motores de fuerza hidráulica y motores de potencia neumática y válvulas y sus partes y piezas"/>
    <s v="BOMBA VERTICAL DE TAMBOR DE 55 GALONES REF GROZ VLP/SS"/>
    <n v="40151506"/>
    <s v="Selección abreviada subasta inversa (No disponible)"/>
    <n v="4"/>
    <n v="8"/>
    <n v="2"/>
    <n v="404600"/>
    <s v="UNIDAD"/>
    <s v=""/>
  </r>
  <r>
    <x v="35"/>
    <s v="02-02-01-003-006-09"/>
    <n v="10"/>
    <s v="Materiales y suministros - Otros productos plásticos"/>
    <s v="BRIDA PLASTICA  300 MM"/>
    <n v="31162414"/>
    <s v="Selección abreviada subasta inversa (No disponible)"/>
    <n v="4"/>
    <n v="8"/>
    <n v="400"/>
    <n v="188400"/>
    <s v="UNIDAD"/>
    <s v=""/>
  </r>
  <r>
    <x v="35"/>
    <s v="02-02-01-003-006-09"/>
    <n v="10"/>
    <s v="Materiales y suministros - Otros productos plásticos"/>
    <s v="BRIDA PLASTICA  400 MM"/>
    <n v="31162414"/>
    <s v="Selección abreviada subasta inversa (No disponible)"/>
    <n v="4"/>
    <n v="8"/>
    <n v="400"/>
    <n v="291600"/>
    <s v="UNIDAD"/>
    <s v=""/>
  </r>
  <r>
    <x v="35"/>
    <s v="02-02-01-003-006-09"/>
    <n v="10"/>
    <s v="Materiales y suministros - Otros productos plásticos"/>
    <s v="BRIDA PLASTICA 100 MM"/>
    <n v="31162414"/>
    <s v="Selección abreviada subasta inversa (No disponible)"/>
    <n v="4"/>
    <n v="8"/>
    <n v="600"/>
    <n v="175800"/>
    <s v="UNIDAD"/>
    <s v=""/>
  </r>
  <r>
    <x v="35"/>
    <s v="02-02-01-003-006-09"/>
    <n v="10"/>
    <s v="Materiales y suministros - Otros productos plásticos"/>
    <s v="BRIDA PLASTICA 150 MM"/>
    <n v="31162414"/>
    <s v="Selección abreviada subasta inversa (No disponible)"/>
    <n v="4"/>
    <n v="8"/>
    <n v="600"/>
    <n v="211200"/>
    <s v="UNIDAD"/>
    <s v=""/>
  </r>
  <r>
    <x v="35"/>
    <s v="02-02-01-003-006-09"/>
    <n v="10"/>
    <s v="Materiales y suministros - Otros productos plásticos"/>
    <s v="BRIDA PLASTICA 200 MM"/>
    <n v="31162414"/>
    <s v="Selección abreviada subasta inversa (No disponible)"/>
    <n v="4"/>
    <n v="8"/>
    <n v="400"/>
    <n v="148400"/>
    <s v="UNIDAD"/>
    <s v=""/>
  </r>
  <r>
    <x v="35"/>
    <s v="02-02-01-004-002"/>
    <n v="10"/>
    <s v="Materiales y suministros - Productos metálicos elaborados (excepto maquinaria y equipo)"/>
    <s v="BROCA COBALTO 1/8¨"/>
    <n v="27112841"/>
    <s v="Selección abreviada subasta inversa (No disponible)"/>
    <n v="4"/>
    <n v="8"/>
    <n v="40"/>
    <n v="349600"/>
    <s v="UNIDAD"/>
    <s v=""/>
  </r>
  <r>
    <x v="35"/>
    <s v="02-02-01-004-002"/>
    <n v="10"/>
    <s v="Materiales y suministros - Productos metálicos elaborados (excepto maquinaria y equipo)"/>
    <s v="BROCA COBALTO 3/16¨"/>
    <n v="27112841"/>
    <s v="Selección abreviada subasta inversa (No disponible)"/>
    <n v="4"/>
    <n v="8"/>
    <n v="40"/>
    <n v="415720"/>
    <s v="UNIDAD"/>
    <s v=""/>
  </r>
  <r>
    <x v="35"/>
    <s v="02-02-01-004-002"/>
    <n v="10"/>
    <s v="Materiales y suministros - Productos metálicos elaborados (excepto maquinaria y equipo)"/>
    <s v="BROCA COBALTO 3/32¨"/>
    <n v="27112841"/>
    <s v="Selección abreviada subasta inversa (No disponible)"/>
    <n v="4"/>
    <n v="8"/>
    <n v="40"/>
    <n v="303040"/>
    <s v="UNIDAD"/>
    <s v=""/>
  </r>
  <r>
    <x v="35"/>
    <s v="02-02-01-004-002"/>
    <n v="10"/>
    <s v="Materiales y suministros - Productos metálicos elaborados (excepto maquinaria y equipo)"/>
    <s v="BROCA COBALTO 5/32¨"/>
    <n v="27112841"/>
    <s v="Selección abreviada subasta inversa (No disponible)"/>
    <n v="4"/>
    <n v="8"/>
    <n v="40"/>
    <n v="364560"/>
    <s v="UNIDAD"/>
    <s v=""/>
  </r>
  <r>
    <x v="35"/>
    <s v="02-02-01-003-008-09"/>
    <n v="10"/>
    <s v="Materiales y suministros - Otros artículos manufacturados n. C. P."/>
    <s v="BROCHA NYLON 1&quot;"/>
    <n v="31211904"/>
    <s v="Selección abreviada subasta inversa (No disponible)"/>
    <n v="4"/>
    <n v="8"/>
    <n v="15"/>
    <n v="130965"/>
    <s v="UNIDAD"/>
    <s v=""/>
  </r>
  <r>
    <x v="35"/>
    <s v="02-02-01-003-008-09"/>
    <n v="10"/>
    <s v="Materiales y suministros - Otros artículos manufacturados n. C. P."/>
    <s v="BROCHA NYLON 2&quot;"/>
    <n v="31211904"/>
    <s v="Selección abreviada subasta inversa (No disponible)"/>
    <n v="4"/>
    <n v="8"/>
    <n v="15"/>
    <n v="171780"/>
    <s v="UNIDAD"/>
    <s v=""/>
  </r>
  <r>
    <x v="35"/>
    <s v="02-02-01-003-002-01"/>
    <n v="10"/>
    <s v="Materiales y suministros - Pasta de papel, papel y cartón"/>
    <s v="CAJA CARTÓN  20CMX15CMX15CM"/>
    <n v="24121503"/>
    <s v="Selección abreviada subasta inversa (No disponible)"/>
    <n v="4"/>
    <n v="8"/>
    <n v="70"/>
    <n v="629020"/>
    <s v="UNIDAD"/>
    <s v=""/>
  </r>
  <r>
    <x v="35"/>
    <s v="02-02-01-003-002-01"/>
    <n v="10"/>
    <s v="Materiales y suministros - Pasta de papel, papel y cartón"/>
    <s v="CAJA CARTÓN  30CMX30CMX30CM"/>
    <n v="24121503"/>
    <s v="Selección abreviada subasta inversa (No disponible)"/>
    <n v="4"/>
    <n v="8"/>
    <n v="100"/>
    <n v="2001200"/>
    <s v="UNIDAD"/>
    <s v=""/>
  </r>
  <r>
    <x v="35"/>
    <s v="02-02-01-003-002-01"/>
    <n v="10"/>
    <s v="Materiales y suministros - Pasta de papel, papel y cartón"/>
    <s v="CAJA CARTÓN  40CMX40CMX40CM"/>
    <n v="24121503"/>
    <s v="Selección abreviada subasta inversa (No disponible)"/>
    <n v="4"/>
    <n v="8"/>
    <n v="120"/>
    <n v="2258640"/>
    <s v="UNIDAD"/>
    <s v=""/>
  </r>
  <r>
    <x v="35"/>
    <s v="02-02-01-004-008-02"/>
    <n v="10"/>
    <s v="Materiales y suministros - Instrumentos y aparatos de medición, verificación, análisis, de navegación y para otros fines (excepto instrumentos ópticos); instrumentos de control de procesos industriales, sus partes, piezas y accesorios"/>
    <s v="CALIBRADOR / GALGA / REGLA PARA MEDICION DE REMACHES CHERRY P/N 269C3"/>
    <n v="31211505"/>
    <s v="Selección abreviada subasta inversa (No disponible)"/>
    <n v="4"/>
    <n v="8"/>
    <n v="1"/>
    <n v="59209"/>
    <s v="UNIDAD"/>
    <s v=""/>
  </r>
  <r>
    <x v="35"/>
    <s v="02-02-01-004-006-04"/>
    <n v="10"/>
    <s v="Materiales y suministros - Acumuladores, pilas y baterías primarias y sus partes y piezas"/>
    <s v="CARGADOR DE BATERIA FLUKE REF BC7217 120"/>
    <n v="26111702"/>
    <s v="Selección abreviada subasta inversa (No disponible)"/>
    <n v="4"/>
    <n v="8"/>
    <n v="1"/>
    <n v="1926937"/>
    <s v="UNIDAD"/>
    <s v=""/>
  </r>
  <r>
    <x v="35"/>
    <s v="02-02-01-004-004-02"/>
    <n v="10"/>
    <s v="Materiales y suministros - Máquinas herramientas y sus partes, piezas y accesorios"/>
    <s v="CAUTIN TIPO LAPIZ 25 WATTS REF SP25N"/>
    <n v="23271806"/>
    <s v="Selección abreviada subasta inversa (No disponible)"/>
    <n v="4"/>
    <n v="8"/>
    <n v="1"/>
    <n v="154350"/>
    <s v="UNIDAD"/>
    <s v=""/>
  </r>
  <r>
    <x v="35"/>
    <s v="02-02-01-003-008-09"/>
    <n v="10"/>
    <s v="Materiales y suministros - Otros artículos manufacturados n. C. P."/>
    <s v="CEPILLO BRONCE  KIT 3 PIEZAS"/>
    <n v="47131605"/>
    <s v="Selección abreviada subasta inversa (No disponible)"/>
    <n v="4"/>
    <n v="8"/>
    <n v="35"/>
    <n v="538195"/>
    <s v="UNIDAD"/>
    <s v=""/>
  </r>
  <r>
    <x v="35"/>
    <s v="02-02-01-003-006-09"/>
    <n v="10"/>
    <s v="Materiales y suministros - Otros productos plásticos"/>
    <s v="CINTA ADHESIVA REFLECTANTE DE 1&quot; COLOR GRIS REF 3M 9910"/>
    <n v="31201521"/>
    <s v="Selección abreviada subasta inversa (No disponible)"/>
    <n v="4"/>
    <n v="8"/>
    <n v="1"/>
    <n v="618800"/>
    <s v="UNIDAD"/>
    <s v=""/>
  </r>
  <r>
    <x v="35"/>
    <s v="02-02-01-003-006-09"/>
    <n v="10"/>
    <s v="Materiales y suministros - Otros productos plásticos"/>
    <s v="CINTA ADHESIVA TRANSPARENTE DE 2&quot; "/>
    <n v="31201512"/>
    <s v="Selección abreviada subasta inversa (No disponible)"/>
    <n v="4"/>
    <n v="8"/>
    <n v="40"/>
    <n v="220400"/>
    <s v="UNIDAD"/>
    <s v=""/>
  </r>
  <r>
    <x v="35"/>
    <s v="02-02-01-003-002-01"/>
    <n v="10"/>
    <s v="Materiales y suministros - Pasta de papel, papel y cartón"/>
    <s v="CINTA DE ENMASCARAR VERDE 1&quot;"/>
    <n v="31201503"/>
    <s v="Selección abreviada subasta inversa (No disponible)"/>
    <n v="4"/>
    <n v="8"/>
    <n v="25"/>
    <n v="437175"/>
    <s v="UNIDAD"/>
    <s v=""/>
  </r>
  <r>
    <x v="35"/>
    <s v="02-02-01-003-002-01"/>
    <n v="10"/>
    <s v="Materiales y suministros - Pasta de papel, papel y cartón"/>
    <s v="CINTA DE ENMASCARAR VERDE 1/2&quot;"/>
    <n v="31201503"/>
    <s v="Selección abreviada subasta inversa (No disponible)"/>
    <n v="4"/>
    <n v="8"/>
    <n v="25"/>
    <n v="325700"/>
    <s v="UNIDAD"/>
    <s v=""/>
  </r>
  <r>
    <x v="35"/>
    <s v="02-02-01-003-002-01"/>
    <n v="10"/>
    <s v="Materiales y suministros - Pasta de papel, papel y cartón"/>
    <s v="CINTA DE ENMASCARAR VERDE 2&quot;"/>
    <n v="31201503"/>
    <s v="Selección abreviada subasta inversa (No disponible)"/>
    <n v="4"/>
    <n v="8"/>
    <n v="15"/>
    <n v="381255"/>
    <s v="UNIDAD"/>
    <s v=""/>
  </r>
  <r>
    <x v="35"/>
    <s v="02-02-01-003-007-01"/>
    <n v="10"/>
    <s v="Materiales y suministros - Vidrio y productos de vidrio"/>
    <s v="CINTA DE TELA 3M GRIS REF 6969 "/>
    <n v="31201523"/>
    <s v="Selección abreviada subasta inversa (No disponible)"/>
    <n v="4"/>
    <n v="8"/>
    <n v="1"/>
    <n v="116243"/>
    <s v="UNIDAD"/>
    <s v=""/>
  </r>
  <r>
    <x v="35"/>
    <s v="02-02-01-003-004-07"/>
    <n v="10"/>
    <s v="Materiales y suministros - Plásticos en formas primarias"/>
    <s v="CINTA TEFLON 1/2"/>
    <n v="31201519"/>
    <s v="Selección abreviada subasta inversa (No disponible)"/>
    <n v="4"/>
    <n v="8"/>
    <n v="8"/>
    <n v="170536"/>
    <s v="UNIDAD"/>
    <s v=""/>
  </r>
  <r>
    <x v="35"/>
    <s v="02-02-01-002-007"/>
    <n v="10"/>
    <s v="Materiales y suministros - Artículos textiles (excepto prendas de vestir)"/>
    <s v="CORREA DE AMARRE CON CIERRE DE TRINQUETE  Y GANCHO -CAPACIDAD NOMINAL 1 TONELADA LONGITUD 6 METROS"/>
    <n v="24101611"/>
    <s v="Selección abreviada subasta inversa (No disponible)"/>
    <n v="4"/>
    <n v="8"/>
    <n v="6"/>
    <n v="409362"/>
    <s v="UNIDAD"/>
    <s v=""/>
  </r>
  <r>
    <x v="35"/>
    <s v="02-02-01-003-005-03"/>
    <n v="10"/>
    <s v="Materiales y suministros - Jabón, preparados para limpieza, perfumes y preparados de tocador"/>
    <s v="DESENGRASANTE GREEN POWER "/>
    <n v="47131821"/>
    <s v="Selección abreviada subasta inversa (No disponible)"/>
    <n v="4"/>
    <n v="8"/>
    <n v="4"/>
    <n v="551856"/>
    <s v="GALON"/>
    <s v=""/>
  </r>
  <r>
    <x v="35"/>
    <s v="02-02-01-003-007-09"/>
    <n v="10"/>
    <s v="Materiales y suministros - Otros productos minerales no metálicos n. C. P."/>
    <s v="DISCO DE LIJA AUTOADHESIVO DE 5&quot; GRANO 120"/>
    <n v="31201631"/>
    <s v="Selección abreviada subasta inversa (No disponible)"/>
    <n v="4"/>
    <n v="8"/>
    <n v="15"/>
    <n v="50700"/>
    <s v="UNIDAD"/>
    <s v=""/>
  </r>
  <r>
    <x v="35"/>
    <s v="02-02-01-003-007-09"/>
    <n v="10"/>
    <s v="Materiales y suministros - Otros productos minerales no metálicos n. C. P."/>
    <s v="DISCO DE LIJA AUTOADHESIVO DE 5&quot; GRANO 320"/>
    <n v="31201631"/>
    <s v="Selección abreviada subasta inversa (No disponible)"/>
    <n v="4"/>
    <n v="8"/>
    <n v="20"/>
    <n v="67600"/>
    <s v="UNIDAD"/>
    <s v=""/>
  </r>
  <r>
    <x v="35"/>
    <s v="02-02-01-003-007-09"/>
    <n v="10"/>
    <s v="Materiales y suministros - Otros productos minerales no metálicos n. C. P."/>
    <s v="DISCO DE LIJA AUTOADHESIVO DE 5&quot; GRANO 400"/>
    <n v="31201631"/>
    <s v="Selección abreviada subasta inversa (No disponible)"/>
    <n v="4"/>
    <n v="8"/>
    <n v="30"/>
    <n v="101400"/>
    <s v="UNIDAD"/>
    <s v=""/>
  </r>
  <r>
    <x v="35"/>
    <s v="02-02-01-003-007-09"/>
    <n v="10"/>
    <s v="Materiales y suministros - Otros productos minerales no metálicos n. C. P."/>
    <s v="DISCO DE LIJA PARA ROTOR TOOL REF 61400"/>
    <n v="27112841"/>
    <s v="Selección abreviada subasta inversa (No disponible)"/>
    <n v="4"/>
    <n v="8"/>
    <n v="15"/>
    <n v="150615"/>
    <s v="UNIDAD"/>
    <s v=""/>
  </r>
  <r>
    <x v="35"/>
    <s v="02-02-01-003-007-09"/>
    <n v="10"/>
    <s v="Materiales y suministros - Otros productos minerales no metálicos n. C. P."/>
    <s v="DISCO DE LIJA PARA ROTOR TOOL REF 64097"/>
    <n v="27112841"/>
    <s v="Selección abreviada subasta inversa (No disponible)"/>
    <n v="4"/>
    <n v="8"/>
    <n v="15"/>
    <n v="150615"/>
    <s v="UNIDAD"/>
    <s v=""/>
  </r>
  <r>
    <x v="35"/>
    <s v="02-02-01-003-007-09"/>
    <n v="10"/>
    <s v="Materiales y suministros - Otros productos minerales no metálicos n. C. P."/>
    <s v="DISCO DE LIJA PARA ROTOR TOOL REF 66185"/>
    <n v="27112841"/>
    <s v="Selección abreviada subasta inversa (No disponible)"/>
    <n v="4"/>
    <n v="8"/>
    <n v="15"/>
    <n v="150615"/>
    <s v="UNIDAD"/>
    <s v=""/>
  </r>
  <r>
    <x v="35"/>
    <s v="02-02-01-003-007-09"/>
    <n v="10"/>
    <s v="Materiales y suministros - Otros productos minerales no metálicos n. C. P."/>
    <s v="DISCO DE SABRA PARA ROTOR TOOL REF 61651"/>
    <n v="27112841"/>
    <s v="Selección abreviada subasta inversa (No disponible)"/>
    <n v="4"/>
    <n v="8"/>
    <n v="15"/>
    <n v="150615"/>
    <s v="UNIDAD"/>
    <s v=""/>
  </r>
  <r>
    <x v="35"/>
    <s v="02-02-01-003-007-09"/>
    <n v="10"/>
    <s v="Materiales y suministros - Otros productos minerales no metálicos n. C. P."/>
    <s v="DISCO DE SABRA PARA ROTOR TOOL REF 66303"/>
    <n v="27112841"/>
    <s v="Selección abreviada subasta inversa (No disponible)"/>
    <n v="4"/>
    <n v="8"/>
    <n v="15"/>
    <n v="150615"/>
    <s v="UNIDAD"/>
    <s v=""/>
  </r>
  <r>
    <x v="35"/>
    <s v="02-02-01-003-007-09"/>
    <n v="10"/>
    <s v="Materiales y suministros - Otros productos minerales no metálicos n. C. P."/>
    <s v="DISCO DE SABRA PARA ROTOR TOOL REF 66368"/>
    <n v="27112841"/>
    <s v="Selección abreviada subasta inversa (No disponible)"/>
    <n v="4"/>
    <n v="8"/>
    <n v="15"/>
    <n v="150615"/>
    <s v="UNIDAD"/>
    <s v=""/>
  </r>
  <r>
    <x v="35"/>
    <s v="02-02-01-004-002"/>
    <n v="10"/>
    <s v="Materiales y suministros - Productos metálicos elaborados (excepto maquinaria y equipo)"/>
    <s v="DISCO PARA CORTE DE METAL SAW-MAX SM510"/>
    <n v="27112841"/>
    <s v="Selección abreviada subasta inversa (No disponible)"/>
    <n v="4"/>
    <n v="8"/>
    <n v="15"/>
    <n v="182670"/>
    <s v="UNIDAD"/>
    <s v=""/>
  </r>
  <r>
    <x v="35"/>
    <s v="02-02-01-003-006-09"/>
    <n v="10"/>
    <s v="Materiales y suministros - Otros productos plásticos"/>
    <s v="EMBUDO PLASTICO P/N FUNN15"/>
    <n v="40141735"/>
    <s v="Selección abreviada subasta inversa (No disponible)"/>
    <n v="4"/>
    <n v="8"/>
    <n v="2"/>
    <n v="348036"/>
    <s v="UNIDAD"/>
    <s v=""/>
  </r>
  <r>
    <x v="35"/>
    <s v="02-02-01-003-006-09"/>
    <n v="10"/>
    <s v="Materiales y suministros - Otros productos plásticos"/>
    <s v="EMBUDO PLASTICO P/N FUNN2"/>
    <n v="40141735"/>
    <s v="Selección abreviada subasta inversa (No disponible)"/>
    <n v="4"/>
    <n v="8"/>
    <n v="2"/>
    <n v="348036"/>
    <s v="UNIDAD"/>
    <s v=""/>
  </r>
  <r>
    <x v="35"/>
    <s v="02-01-01-004-003-09"/>
    <n v="10"/>
    <s v="Activos fijos - Otras máquinas para usos generales y sus partes y piezas"/>
    <s v="ENROLLADORA DE LAMINA POR 16 SLIP ROLL REF 756050 SR-1650M"/>
    <n v="23251603"/>
    <s v="Selección abreviada subasta inversa (No disponible)"/>
    <n v="4"/>
    <n v="8"/>
    <n v="1"/>
    <n v="15222300"/>
    <s v="UNIDAD"/>
    <s v=""/>
  </r>
  <r>
    <x v="35"/>
    <s v="02-02-01-003-008-09"/>
    <n v="10"/>
    <s v="Materiales y suministros - Otros artículos manufacturados n. C. P."/>
    <s v="ESPATULA  PLASTICA DE 1&quot;"/>
    <n v="60121234"/>
    <s v="Selección abreviada subasta inversa (No disponible)"/>
    <n v="4"/>
    <n v="8"/>
    <n v="15"/>
    <n v="98325"/>
    <s v="UNIDAD"/>
    <s v=""/>
  </r>
  <r>
    <x v="35"/>
    <s v="02-02-01-003-008-09"/>
    <n v="10"/>
    <s v="Materiales y suministros - Otros artículos manufacturados n. C. P."/>
    <s v="ESPATULA  PLASTICA DE 2&quot;"/>
    <n v="60121234"/>
    <s v="Selección abreviada subasta inversa (No disponible)"/>
    <n v="4"/>
    <n v="8"/>
    <n v="15"/>
    <n v="116175"/>
    <s v="UNIDAD"/>
    <s v=""/>
  </r>
  <r>
    <x v="35"/>
    <s v="02-02-01-003-006-09"/>
    <n v="10"/>
    <s v="Materiales y suministros - Otros productos plásticos"/>
    <s v="ESPUMA PARA ORGANIZADOR HERRAMIENTA DE COLOR NEGRO 30 MM X LAMINA"/>
    <n v="13111300"/>
    <s v="Selección abreviada subasta inversa (No disponible)"/>
    <n v="4"/>
    <n v="8"/>
    <n v="4"/>
    <n v="320996"/>
    <s v="UNIDAD"/>
    <s v=""/>
  </r>
  <r>
    <x v="35"/>
    <s v="02-02-01-003-003-04"/>
    <n v="10"/>
    <s v="Materiales y suministros - Gas de petróleo y otros hidrocarburos gaseosos (excepto gas natural)"/>
    <s v="GAS BUTANO EN SPRAY PRESENTACION 300 ML"/>
    <n v="15111505"/>
    <s v="Selección abreviada subasta inversa (No disponible)"/>
    <n v="4"/>
    <n v="8"/>
    <n v="4"/>
    <n v="193732"/>
    <s v="UNIDAD"/>
    <s v=""/>
  </r>
  <r>
    <x v="35"/>
    <s v="02-02-01-003-006-02"/>
    <n v="10"/>
    <s v="Materiales y suministros - Otros productos de caucho"/>
    <s v="GUANTE DE NITRILO NEGRO TALLA M PRESENTACION CAJA 100 UNIDADES"/>
    <n v="46181541"/>
    <s v="Selección abreviada subasta inversa (No disponible)"/>
    <n v="4"/>
    <n v="8"/>
    <n v="12"/>
    <n v="691176"/>
    <s v="UNIDAD"/>
    <s v=""/>
  </r>
  <r>
    <x v="35"/>
    <s v="02-02-01-003-006-02"/>
    <n v="10"/>
    <s v="Materiales y suministros - Otros productos de caucho"/>
    <s v="GUANTE DE NITRILO VERDE DE 18” DE LARGO Y 0.022” DE ESPESOR - TALLAS 9 Y 10"/>
    <n v="46181541"/>
    <s v="Selección abreviada subasta inversa (No disponible)"/>
    <n v="4"/>
    <n v="8"/>
    <n v="6"/>
    <n v="285444"/>
    <s v="UNIDAD"/>
    <s v=""/>
  </r>
  <r>
    <x v="35"/>
    <s v="02-02-01-003-005-04"/>
    <n v="10"/>
    <s v="Materiales y suministros - Productos químicos n. C. P."/>
    <s v="INHIBIDOR DE CORROSION / RECUBRIMIENTO PROTECTOR-PASIVADOR CORROSIÓN ALODINE P/N 5700 DESOXIDANTE"/>
    <n v="12164201"/>
    <s v="Selección abreviada subasta inversa (No disponible)"/>
    <n v="4"/>
    <n v="8"/>
    <n v="2"/>
    <n v="455690"/>
    <s v="GALON"/>
    <s v=""/>
  </r>
  <r>
    <x v="35"/>
    <s v="02-02-01-004-001"/>
    <n v="10"/>
    <s v="Materiales y suministros - Metales básicos"/>
    <s v="LAMINA ALUMINIO 2024-T3 CAL 0.25&quot;"/>
    <n v="30102006"/>
    <s v="Selección abreviada subasta inversa (No disponible)"/>
    <n v="4"/>
    <n v="8"/>
    <n v="1"/>
    <n v="689089"/>
    <s v="UNIDAD"/>
    <s v=""/>
  </r>
  <r>
    <x v="35"/>
    <s v="02-02-01-004-001"/>
    <n v="10"/>
    <s v="Materiales y suministros - Metales básicos"/>
    <s v="LAMINA ALUMINIO 2024-T3 CAL 0.32&quot;"/>
    <n v="30102006"/>
    <s v="Selección abreviada subasta inversa (No disponible)"/>
    <n v="4"/>
    <n v="8"/>
    <n v="1"/>
    <n v="807193"/>
    <s v="UNIDAD"/>
    <s v=""/>
  </r>
  <r>
    <x v="35"/>
    <s v="02-02-01-004-001"/>
    <n v="10"/>
    <s v="Materiales y suministros - Metales básicos"/>
    <s v="LAMINA ALUMINIO 2024-T3 CAL 0.50&quot;"/>
    <n v="30102006"/>
    <s v="Selección abreviada subasta inversa (No disponible)"/>
    <n v="4"/>
    <n v="8"/>
    <n v="1"/>
    <n v="961520"/>
    <s v="UNIDAD"/>
    <s v=""/>
  </r>
  <r>
    <x v="35"/>
    <s v="02-02-01-003-007-09"/>
    <n v="10"/>
    <s v="Materiales y suministros - Otros productos minerales no metálicos n. C. P."/>
    <s v="LIJA DE AGUA Nº 120"/>
    <n v="23131507"/>
    <s v="Selección abreviada subasta inversa (No disponible)"/>
    <n v="4"/>
    <n v="8"/>
    <n v="50"/>
    <n v="140950"/>
    <s v="UNIDAD"/>
    <s v=""/>
  </r>
  <r>
    <x v="35"/>
    <s v="02-02-01-003-007-09"/>
    <n v="10"/>
    <s v="Materiales y suministros - Otros productos minerales no metálicos n. C. P."/>
    <s v="LIJA Nº 100"/>
    <n v="23131507"/>
    <s v="Selección abreviada subasta inversa (No disponible)"/>
    <n v="4"/>
    <n v="8"/>
    <n v="50"/>
    <n v="71550"/>
    <s v="UNIDAD"/>
    <s v=""/>
  </r>
  <r>
    <x v="35"/>
    <s v="02-02-01-003-007-09"/>
    <n v="10"/>
    <s v="Materiales y suministros - Otros productos minerales no metálicos n. C. P."/>
    <s v="LIJA Nº 220"/>
    <n v="23131507"/>
    <s v="Selección abreviada subasta inversa (No disponible)"/>
    <n v="4"/>
    <n v="8"/>
    <n v="50"/>
    <n v="96000"/>
    <s v="UNIDAD"/>
    <s v=""/>
  </r>
  <r>
    <x v="35"/>
    <s v="02-02-01-003-007-09"/>
    <n v="10"/>
    <s v="Materiales y suministros - Otros productos minerales no metálicos n. C. P."/>
    <s v="LIJA Nº 240"/>
    <n v="23131507"/>
    <s v="Selección abreviada subasta inversa (No disponible)"/>
    <n v="4"/>
    <n v="8"/>
    <n v="50"/>
    <n v="139650"/>
    <s v="UNIDAD"/>
    <s v=""/>
  </r>
  <r>
    <x v="35"/>
    <s v="02-02-01-003-007-09"/>
    <n v="10"/>
    <s v="Materiales y suministros - Otros productos minerales no metálicos n. C. P."/>
    <s v="LIJA Nº 320"/>
    <n v="23131507"/>
    <s v="Selección abreviada subasta inversa (No disponible)"/>
    <n v="4"/>
    <n v="8"/>
    <n v="50"/>
    <n v="139650"/>
    <s v="UNIDAD"/>
    <s v=""/>
  </r>
  <r>
    <x v="35"/>
    <s v="02-02-01-003-007-09"/>
    <n v="10"/>
    <s v="Materiales y suministros - Otros productos minerales no metálicos n. C. P."/>
    <s v="LIJA Nº 360"/>
    <n v="23131507"/>
    <s v="Selección abreviada subasta inversa (No disponible)"/>
    <n v="4"/>
    <n v="8"/>
    <n v="50"/>
    <n v="139650"/>
    <s v="UNIDAD"/>
    <s v=""/>
  </r>
  <r>
    <x v="35"/>
    <s v="02-02-01-003-005-03"/>
    <n v="10"/>
    <s v="Materiales y suministros - Jabón, preparados para limpieza, perfumes y preparados de tocador"/>
    <s v="LIMPIA ACRILICOS , PLASTICOS  Y VIDRIOS  REF CLEANER PRIST "/>
    <n v="47131821"/>
    <s v="Selección abreviada subasta inversa (No disponible)"/>
    <n v="4"/>
    <n v="8"/>
    <n v="40"/>
    <n v="3332000"/>
    <s v="UNIDAD"/>
    <s v=""/>
  </r>
  <r>
    <x v="35"/>
    <s v="02-02-01-003-005-04"/>
    <n v="10"/>
    <s v="Materiales y suministros - Productos químicos n. C. P."/>
    <s v="LIMPIA CONTACTOS SECO EN AEROSOL  400 ML"/>
    <n v="47131805"/>
    <s v="Selección abreviada subasta inversa (No disponible)"/>
    <n v="4"/>
    <n v="8"/>
    <n v="50"/>
    <n v="2990000"/>
    <s v="UNIDAD"/>
    <s v=""/>
  </r>
  <r>
    <x v="35"/>
    <s v="02-02-01-004-006-05"/>
    <n v="10"/>
    <s v="Materiales y suministros - Lámparas eléctricas de incandescencia o descarga; lámparas de arco, equipo para alumbrado eléctrico; sus partes y piezas"/>
    <s v="LINTERNA DE SEÑALES RECARGABLE"/>
    <n v="39111610"/>
    <s v="Selección abreviada subasta inversa (No disponible)"/>
    <n v="4"/>
    <n v="8"/>
    <n v="4"/>
    <n v="613856"/>
    <s v="UNIDAD"/>
    <s v=""/>
  </r>
  <r>
    <x v="3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AEROSOL DE 400 ML SP-350"/>
    <n v="12164201"/>
    <s v="Selección abreviada subasta inversa (No disponible)"/>
    <n v="4"/>
    <n v="8"/>
    <n v="20"/>
    <n v="978640"/>
    <s v="UNIDAD"/>
    <s v=""/>
  </r>
  <r>
    <x v="3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EN AEROSOL DE 400 ML SP-400"/>
    <n v="12164201"/>
    <s v="Selección abreviada subasta inversa (No disponible)"/>
    <n v="4"/>
    <n v="8"/>
    <n v="15"/>
    <n v="704220"/>
    <s v="UNIDAD"/>
    <s v=""/>
  </r>
  <r>
    <x v="3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AEROSOL 5-56 "/>
    <n v="15121514"/>
    <s v="Selección abreviada subasta inversa (No disponible)"/>
    <n v="4"/>
    <n v="8"/>
    <n v="30"/>
    <n v="824070"/>
    <s v="UNIDAD"/>
    <s v=""/>
  </r>
  <r>
    <x v="3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WD-40 "/>
    <n v="15121802"/>
    <s v="Selección abreviada subasta inversa (No disponible)"/>
    <n v="4"/>
    <n v="8"/>
    <n v="4"/>
    <n v="468780"/>
    <s v="GALON"/>
    <s v=""/>
  </r>
  <r>
    <x v="35"/>
    <s v="02-02-02-008-007-01-5"/>
    <n v="10"/>
    <s v="Adquisición de servicios - Servicios de mantenimiento y reparación de otra maquinaria y otro equipo"/>
    <s v="MANTENIMIENTO CARRO APROVISIONADOR DE NITRÓGENO "/>
    <n v="25191502"/>
    <s v="Selección abreviada menor cuantía"/>
    <n v="4"/>
    <n v="8"/>
    <n v="1"/>
    <n v="5325250"/>
    <s v="GLOBAL"/>
    <s v=""/>
  </r>
  <r>
    <x v="35"/>
    <s v="02-02-02-008-007-01-5"/>
    <n v="10"/>
    <s v="Adquisición de servicios - Servicios de mantenimiento y reparación de otra maquinaria y otro equipo"/>
    <s v="MANTENIMIENTO CARRO APROVISIONADOR DE OXIGENO"/>
    <n v="25191502"/>
    <s v="Selección abreviada menor cuantía"/>
    <n v="4"/>
    <n v="8"/>
    <n v="1"/>
    <n v="7958125"/>
    <s v="GLOBAL"/>
    <s v=""/>
  </r>
  <r>
    <x v="35"/>
    <s v="02-02-02-008-007-01-5"/>
    <n v="10"/>
    <s v="Adquisición de servicios - Servicios de mantenimiento y reparación de otra maquinaria y otro equipo"/>
    <s v="MANTENIMIENTO COMPRESOR A GASOLINA "/>
    <n v="72154101"/>
    <s v="Selección abreviada menor cuantía"/>
    <n v="4"/>
    <n v="8"/>
    <n v="1"/>
    <n v="1289663"/>
    <s v="GLOBAL"/>
    <s v=""/>
  </r>
  <r>
    <x v="35"/>
    <s v="02-02-02-008-007-01-5"/>
    <n v="10"/>
    <s v="Adquisición de servicios - Servicios de mantenimiento y reparación de otra maquinaria y otro equipo"/>
    <s v="MANTENIMIENTO GATOS HIDRAULICOS TRANSPORTE HELICOPTERO "/>
    <n v="72154022"/>
    <s v="Selección abreviada menor cuantía"/>
    <n v="4"/>
    <n v="8"/>
    <n v="1"/>
    <n v="4016250"/>
    <s v="GLOBAL"/>
    <s v=""/>
  </r>
  <r>
    <x v="35"/>
    <s v="02-02-02-008-007-01-5"/>
    <n v="10"/>
    <s v="Adquisición de servicios - Servicios de mantenimiento y reparación de otra maquinaria y otro equipo"/>
    <s v="MANTENIMIENTO JET PORTER ELECTRIC"/>
    <n v="25191502"/>
    <s v="Selección abreviada menor cuantía"/>
    <n v="4"/>
    <n v="8"/>
    <n v="1"/>
    <n v="11477550"/>
    <s v="GLOBAL"/>
    <s v=""/>
  </r>
  <r>
    <x v="35"/>
    <s v="02-02-02-008-007-01-5"/>
    <n v="10"/>
    <s v="Adquisición de servicios - Servicios de mantenimiento y reparación de otra maquinaria y otro equipo"/>
    <s v="MANTENIMIENTO LAVADORA DE COMPRESOR"/>
    <n v="72154101"/>
    <s v="Selección abreviada menor cuantía"/>
    <n v="4"/>
    <n v="8"/>
    <n v="1"/>
    <n v="3257625"/>
    <s v="GLOBAL"/>
    <s v=""/>
  </r>
  <r>
    <x v="35"/>
    <s v="02-02-02-008-007-01-5"/>
    <n v="10"/>
    <s v="Adquisición de servicios - Servicios de mantenimiento y reparación de otra maquinaria y otro equipo"/>
    <s v="MANTENIMIENTO LAVADORAS KARCHER AME-0012 Y AME-0011"/>
    <n v="25191502"/>
    <s v="Selección abreviada menor cuantía"/>
    <n v="4"/>
    <n v="8"/>
    <n v="1"/>
    <n v="3938900"/>
    <s v="GLOBAL"/>
    <s v=""/>
  </r>
  <r>
    <x v="35"/>
    <s v="02-02-02-008-007-01-5"/>
    <n v="10"/>
    <s v="Adquisición de servicios - Servicios de mantenimiento y reparación de otra maquinaria y otro equipo"/>
    <s v="MANTENIMIENTO MONTACARGAS  (1 DE 3 TON Y 1 DE 6.1 TON) "/>
    <n v="72154501"/>
    <s v="Selección abreviada menor cuantía"/>
    <n v="4"/>
    <n v="8"/>
    <n v="1"/>
    <n v="13673100"/>
    <s v="GLOBAL"/>
    <s v=""/>
  </r>
  <r>
    <x v="35"/>
    <s v="02-02-02-008-007-01-5"/>
    <n v="10"/>
    <s v="Adquisición de servicios - Servicios de mantenimiento y reparación de otra maquinaria y otro equipo"/>
    <s v="MANTENIMIENTO PLANTA AUXILIAR HOBART "/>
    <n v="25191502"/>
    <s v="Selección abreviada menor cuantía"/>
    <n v="4"/>
    <n v="8"/>
    <n v="1"/>
    <n v="25284525"/>
    <s v="GLOBAL"/>
    <s v=""/>
  </r>
  <r>
    <x v="35"/>
    <s v="02-02-02-008-007-01-5"/>
    <n v="10"/>
    <s v="Adquisición de servicios - Servicios de mantenimiento y reparación de otra maquinaria y otro equipo"/>
    <s v="MANTENIMIENTO PLATAFORMAS ELÉCTRICAS "/>
    <n v="25191502"/>
    <s v="Selección abreviada menor cuantía"/>
    <n v="4"/>
    <n v="8"/>
    <n v="1"/>
    <n v="9311750"/>
    <s v="GLOBAL"/>
    <s v=""/>
  </r>
  <r>
    <x v="35"/>
    <s v="02-02-02-008-007-01-5"/>
    <n v="10"/>
    <s v="Adquisición de servicios - Servicios de mantenimiento y reparación de otra maquinaria y otro equipo"/>
    <s v="MANTENIMIENTO REFLECTOR ILUMINADOR  "/>
    <n v="25191502"/>
    <s v="Selección abreviada menor cuantía"/>
    <n v="4"/>
    <n v="8"/>
    <n v="1"/>
    <n v="2891700"/>
    <s v="GLOBAL"/>
    <s v=""/>
  </r>
  <r>
    <x v="35"/>
    <s v="02-02-02-008-007-01-5"/>
    <n v="10"/>
    <s v="Adquisición de servicios - Servicios de mantenimiento y reparación de otra maquinaria y otro equipo"/>
    <s v="MANTENIMIENTO TRACTOR KUBOTA "/>
    <n v="72154501"/>
    <s v="Selección abreviada menor cuantía"/>
    <n v="4"/>
    <n v="8"/>
    <n v="1"/>
    <n v="5527550"/>
    <s v="GLOBAL"/>
    <s v=""/>
  </r>
  <r>
    <x v="35"/>
    <s v="02-02-02-008-007-01-5"/>
    <n v="10"/>
    <s v="Adquisición de servicios - Servicios de mantenimiento y reparación de otra maquinaria y otro equipo"/>
    <s v="MANTENIMIENTO TRACTOR TUG "/>
    <n v="72154501"/>
    <s v="Selección abreviada menor cuantía"/>
    <n v="4"/>
    <n v="8"/>
    <n v="1"/>
    <n v="11055100"/>
    <s v="GLOBAL"/>
    <s v=""/>
  </r>
  <r>
    <x v="35"/>
    <s v="02-02-01-003-004-01"/>
    <n v="10"/>
    <s v="Materiales y suministros - Químicos orgánicos básicos"/>
    <s v="METIL ETIL CETONA / METIL ETIL KETONA - MEK"/>
    <n v="12164201"/>
    <s v="Selección abreviada subasta inversa (No disponible)"/>
    <n v="4"/>
    <n v="8"/>
    <n v="5"/>
    <n v="560195"/>
    <s v="GALON"/>
    <s v=""/>
  </r>
  <r>
    <x v="35"/>
    <s v="02-02-01-003-004-02"/>
    <n v="10"/>
    <s v="Materiales y suministros - Productos químicos inorgánicos básicos n. C. P."/>
    <s v="NITROGENO GASEOSO PRESENTACION EN CILINDROS"/>
    <n v="12141903"/>
    <s v="Mínima cuantía"/>
    <n v="4"/>
    <n v="8"/>
    <n v="100"/>
    <n v="2182300"/>
    <s v="METRO CUBICO"/>
    <s v=""/>
  </r>
  <r>
    <x v="35"/>
    <s v="02-02-01-003-004-02"/>
    <n v="10"/>
    <s v="Materiales y suministros - Productos químicos inorgánicos básicos n. C. P."/>
    <s v="OXIGENO GASEOSO PRESENTACION EN CILINDROS"/>
    <n v="12141904"/>
    <s v="Mínima cuantía"/>
    <n v="4"/>
    <n v="8"/>
    <n v="400"/>
    <n v="6720400"/>
    <s v="METRO CUBICO"/>
    <s v=""/>
  </r>
  <r>
    <x v="35"/>
    <s v="02-02-01-003-002-01"/>
    <n v="10"/>
    <s v="Materiales y suministros - Pasta de papel, papel y cartón"/>
    <s v="PAÑO DE LIMPIEZA WYPALL BLANCO  DE 80 HOJAS X ROLLO"/>
    <n v="47131502"/>
    <s v="Selección abreviada subasta inversa (No disponible)"/>
    <n v="4"/>
    <n v="8"/>
    <n v="90"/>
    <n v="3739590"/>
    <s v="UNIDAD"/>
    <s v=""/>
  </r>
  <r>
    <x v="35"/>
    <s v="02-02-01-003-002-01"/>
    <n v="10"/>
    <s v="Materiales y suministros - Pasta de papel, papel y cartón"/>
    <s v="PAPEL KRAFT 90GM DE 61 CM X 180 MT X ROLLO"/>
    <n v="14121500"/>
    <s v="Selección abreviada subasta inversa (No disponible)"/>
    <n v="4"/>
    <n v="8"/>
    <n v="2"/>
    <n v="236618"/>
    <s v="UNIDAD"/>
    <s v=""/>
  </r>
  <r>
    <x v="35"/>
    <s v="02-02-01-004-002"/>
    <n v="10"/>
    <s v="Materiales y suministros - Productos metálicos elaborados (excepto maquinaria y equipo)"/>
    <s v="PASTA INDICADORA REF 7820755"/>
    <n v="31201601"/>
    <s v="Selección abreviada subasta inversa (No disponible)"/>
    <n v="4"/>
    <n v="8"/>
    <n v="10"/>
    <n v="340340"/>
    <s v="UNIDAD"/>
    <s v=""/>
  </r>
  <r>
    <x v="35"/>
    <s v="02-02-01-003-005-01"/>
    <n v="10"/>
    <s v="Materiales y suministros - Pinturas y barnices y productos relacionados; colores para la pintura artística; tintas"/>
    <s v="PINTURA BLANCA EN AEROSOL"/>
    <n v="31211505"/>
    <s v="Selección abreviada subasta inversa (No disponible)"/>
    <n v="4"/>
    <n v="8"/>
    <n v="15"/>
    <n v="288480"/>
    <s v="UNIDAD"/>
    <s v=""/>
  </r>
  <r>
    <x v="35"/>
    <s v="02-02-01-003-005-01"/>
    <n v="10"/>
    <s v="Materiales y suministros - Pinturas y barnices y productos relacionados; colores para la pintura artística; tintas"/>
    <s v="PINTURA BLANCA MIL-PRF-85285 FED-STD-595"/>
    <n v="31211505"/>
    <s v="Selección abreviada subasta inversa (No disponible)"/>
    <n v="4"/>
    <n v="8"/>
    <n v="1"/>
    <n v="1491467"/>
    <s v="GALON"/>
    <s v=""/>
  </r>
  <r>
    <x v="35"/>
    <s v="02-02-01-003-005-01"/>
    <n v="10"/>
    <s v="Materiales y suministros - Pinturas y barnices y productos relacionados; colores para la pintura artística; tintas"/>
    <s v="PINTURA GRIS CLARO EN AEROSOL"/>
    <n v="31211505"/>
    <s v="Selección abreviada subasta inversa (No disponible)"/>
    <n v="4"/>
    <n v="8"/>
    <n v="20"/>
    <n v="384640"/>
    <s v="UNIDAD"/>
    <s v=""/>
  </r>
  <r>
    <x v="35"/>
    <s v="02-02-01-003-005-01"/>
    <n v="10"/>
    <s v="Materiales y suministros - Pinturas y barnices y productos relacionados; colores para la pintura artística; tintas"/>
    <s v="PINTURA GRIS MIL-PRF-85285  FED-STD 26118 REF E-CHEM"/>
    <n v="31211505"/>
    <s v="Selección abreviada subasta inversa (No disponible)"/>
    <n v="4"/>
    <n v="8"/>
    <n v="2"/>
    <n v="2982934"/>
    <s v="GALON"/>
    <s v=""/>
  </r>
  <r>
    <x v="35"/>
    <s v="02-02-01-003-005-01"/>
    <n v="10"/>
    <s v="Materiales y suministros - Pinturas y barnices y productos relacionados; colores para la pintura artística; tintas"/>
    <s v="PINTURA GRIS MIL-PRF-85285  FED-STD 26375 REF E-CHEM"/>
    <n v="31211505"/>
    <s v="Selección abreviada subasta inversa (No disponible)"/>
    <n v="4"/>
    <n v="8"/>
    <n v="2"/>
    <n v="2982934"/>
    <s v="GALON"/>
    <s v=""/>
  </r>
  <r>
    <x v="35"/>
    <s v="02-02-01-003-005-01"/>
    <n v="10"/>
    <s v="Materiales y suministros - Pinturas y barnices y productos relacionados; colores para la pintura artística; tintas"/>
    <s v="PINTURA GRIS OSCURO EN AEROSOL"/>
    <n v="31211505"/>
    <s v="Selección abreviada subasta inversa (No disponible)"/>
    <n v="4"/>
    <n v="8"/>
    <n v="20"/>
    <n v="384640"/>
    <s v="UNIDAD"/>
    <s v=""/>
  </r>
  <r>
    <x v="35"/>
    <s v="02-02-01-003-005-01"/>
    <n v="10"/>
    <s v="Materiales y suministros - Pinturas y barnices y productos relacionados; colores para la pintura artística; tintas"/>
    <s v="PINTURA NEGRA MATE EN AEROSOL"/>
    <n v="31211505"/>
    <s v="Selección abreviada subasta inversa (No disponible)"/>
    <n v="4"/>
    <n v="8"/>
    <n v="10"/>
    <n v="192320"/>
    <s v="UNIDAD"/>
    <s v=""/>
  </r>
  <r>
    <x v="35"/>
    <s v="02-02-01-003-005-01"/>
    <n v="10"/>
    <s v="Materiales y suministros - Pinturas y barnices y productos relacionados; colores para la pintura artística; tintas"/>
    <s v="PINTURA NEGRA MIL-PRF-85285  TYIPE 1 FED-STD 595-27030 "/>
    <n v="31211505"/>
    <s v="Selección abreviada subasta inversa (No disponible)"/>
    <n v="4"/>
    <n v="8"/>
    <n v="1"/>
    <n v="1491467"/>
    <s v="GALON"/>
    <s v=""/>
  </r>
  <r>
    <x v="35"/>
    <s v="02-02-01-003-006-03"/>
    <n v="10"/>
    <s v="Materiales y suministros - Semimanufacturas de plástico"/>
    <s v="PLASTICO BURBUJA PEQUEÑA  X ROLLO"/>
    <n v="31201531"/>
    <s v="Selección abreviada subasta inversa (No disponible)"/>
    <n v="4"/>
    <n v="8"/>
    <n v="3"/>
    <n v="240150"/>
    <s v="UNIDAD"/>
    <s v=""/>
  </r>
  <r>
    <x v="35"/>
    <s v="02-02-01-003-006-03"/>
    <n v="10"/>
    <s v="Materiales y suministros - Semimanufacturas de plástico"/>
    <s v="PLASTICO STRETCH VINIPEL NEGRO CALIBRE 8 X 50 MTS X ROLLO"/>
    <n v="24141501"/>
    <s v="Selección abreviada subasta inversa (No disponible)"/>
    <n v="4"/>
    <n v="8"/>
    <n v="6"/>
    <n v="352716"/>
    <s v="UNIDAD"/>
    <s v=""/>
  </r>
  <r>
    <x v="35"/>
    <s v="02-02-01-003-006-03"/>
    <n v="10"/>
    <s v="Materiales y suministros - Semimanufacturas de plástico"/>
    <s v="PLASTICO STRETCH VINIPEL TRANSPARENTE CALIBRE 8 X  50 MTS X ROLLO"/>
    <n v="24141501"/>
    <s v="Selección abreviada subasta inversa (No disponible)"/>
    <n v="4"/>
    <n v="8"/>
    <n v="12"/>
    <n v="705432"/>
    <s v="UNIDAD"/>
    <s v=""/>
  </r>
  <r>
    <x v="35"/>
    <s v="02-02-01-003-005-04"/>
    <n v="10"/>
    <s v="Materiales y suministros - Productos químicos n. C. P."/>
    <s v="PRIMER PARA AVIACION  EN AEROSOL AMARILLO DE 400 ML"/>
    <n v="12164201"/>
    <s v="Selección abreviada subasta inversa (No disponible)"/>
    <n v="4"/>
    <n v="8"/>
    <n v="40"/>
    <n v="4225280"/>
    <s v="UNIDAD"/>
    <s v=""/>
  </r>
  <r>
    <x v="35"/>
    <s v="02-02-01-003-005-04"/>
    <n v="10"/>
    <s v="Materiales y suministros - Productos químicos n. C. P."/>
    <s v="PRIMER REF MIL-PRF-23377"/>
    <n v="12164201"/>
    <s v="Selección abreviada subasta inversa (No disponible)"/>
    <n v="4"/>
    <n v="8"/>
    <n v="2"/>
    <n v="2315264"/>
    <s v="GALON"/>
    <s v=""/>
  </r>
  <r>
    <x v="35"/>
    <s v="02-02-01-003-005-04"/>
    <n v="10"/>
    <s v="Materiales y suministros - Productos químicos n. C. P."/>
    <s v="PRIMER TYPE II REF 10P30-5"/>
    <n v="12164201"/>
    <s v="Selección abreviada subasta inversa (No disponible)"/>
    <n v="4"/>
    <n v="8"/>
    <n v="2"/>
    <n v="4978732"/>
    <s v="UNIDAD"/>
    <s v=""/>
  </r>
  <r>
    <x v="35"/>
    <s v="02-02-01-004-002"/>
    <n v="10"/>
    <s v="Materiales y suministros - Productos metálicos elaborados (excepto maquinaria y equipo)"/>
    <s v="PUNTA PHILLIPS #2"/>
    <n v="27112814"/>
    <s v="Selección abreviada subasta inversa (No disponible)"/>
    <n v="4"/>
    <n v="8"/>
    <n v="120"/>
    <n v="910680"/>
    <s v="UNIDAD"/>
    <s v=""/>
  </r>
  <r>
    <x v="35"/>
    <s v="02-02-01-003-006-04"/>
    <n v="10"/>
    <s v="Materiales y suministros - Productos de empaque y envasado, de plástico"/>
    <s v="RECIPIENTE PLÁSTICO RECTANGULAR COLOR NEGRO CON TAPA, CAPACIDAD  20 LITROS"/>
    <n v="24112109"/>
    <s v="Selección abreviada subasta inversa (No disponible)"/>
    <n v="4"/>
    <n v="8"/>
    <n v="2"/>
    <n v="29354"/>
    <s v="UNIDAD"/>
    <s v=""/>
  </r>
  <r>
    <x v="35"/>
    <s v="02-02-01-003-004-01"/>
    <n v="10"/>
    <s v="Materiales y suministros - Químicos orgánicos básicos"/>
    <s v="REFRIGERANTE REF R-134A - PRESENTACION 30 LB"/>
    <n v="15121807"/>
    <s v="Selección abreviada subasta inversa (No disponible)"/>
    <n v="4"/>
    <n v="8"/>
    <n v="2"/>
    <n v="1118090"/>
    <s v="UNIDAD"/>
    <s v=""/>
  </r>
  <r>
    <x v="35"/>
    <s v="02-02-01-003-005-04"/>
    <n v="10"/>
    <s v="Materiales y suministros - Productos químicos n. C. P."/>
    <s v="REMOVEDOR / PAINT &amp; GASKET REMOVE SPRAY - PRESENTACION 400 ML"/>
    <n v="31211801"/>
    <s v="Selección abreviada subasta inversa (No disponible)"/>
    <n v="4"/>
    <n v="8"/>
    <n v="10"/>
    <n v="1467000"/>
    <s v="UNIDAD"/>
    <s v=""/>
  </r>
  <r>
    <x v="35"/>
    <s v="02-02-01-003-005-04"/>
    <n v="10"/>
    <s v="Materiales y suministros - Productos químicos n. C. P."/>
    <s v="REMOVEDOR DE CORROSIÓN P/N SAE-AMS 1640 "/>
    <n v="12164201"/>
    <s v="Selección abreviada subasta inversa (No disponible)"/>
    <n v="4"/>
    <n v="8"/>
    <n v="1"/>
    <n v="332407"/>
    <s v="GALON"/>
    <s v=""/>
  </r>
  <r>
    <x v="35"/>
    <s v="02-02-01-003-005-04"/>
    <n v="10"/>
    <s v="Materiales y suministros - Productos químicos n. C. P."/>
    <s v="REMOVEDOR DE PINTURA P/N BAC 5725 "/>
    <n v="31211801"/>
    <s v="Selección abreviada subasta inversa (No disponible)"/>
    <n v="4"/>
    <n v="8"/>
    <n v="1"/>
    <n v="232050"/>
    <s v="GALON"/>
    <s v=""/>
  </r>
  <r>
    <x v="35"/>
    <s v="02-02-01-003-004-07"/>
    <n v="10"/>
    <s v="Materiales y suministros - Plásticos en formas primarias"/>
    <s v="RESINA REF EPIKURE 3140 HEXION"/>
    <n v="15121807"/>
    <s v="Selección abreviada subasta inversa (No disponible)"/>
    <n v="4"/>
    <n v="8"/>
    <n v="1"/>
    <n v="756750"/>
    <s v="UNIDAD"/>
    <s v=""/>
  </r>
  <r>
    <x v="35"/>
    <s v="02-02-01-003-004-07"/>
    <n v="10"/>
    <s v="Materiales y suministros - Plásticos en formas primarias"/>
    <s v="RESINA REF EPON 828 HEXION"/>
    <n v="27112814"/>
    <s v="Selección abreviada subasta inversa (No disponible)"/>
    <n v="4"/>
    <n v="8"/>
    <n v="1"/>
    <n v="819284"/>
    <s v="UNIDAD"/>
    <s v=""/>
  </r>
  <r>
    <x v="35"/>
    <s v="02-02-01-003-006-09"/>
    <n v="10"/>
    <s v="Materiales y suministros - Otros productos plásticos"/>
    <s v="SABRA INDUSTRIAL GRIS - PRESENTACION CAJA POR 20 UNIDADES REF 7448"/>
    <n v="47131603"/>
    <s v="Selección abreviada subasta inversa (No disponible)"/>
    <n v="4"/>
    <n v="8"/>
    <n v="3"/>
    <n v="894294"/>
    <s v="UNIDAD"/>
    <s v=""/>
  </r>
  <r>
    <x v="35"/>
    <s v="02-02-01-003-006-09"/>
    <n v="10"/>
    <s v="Materiales y suministros - Otros productos plásticos"/>
    <s v="SABRA INDUSTRIAL ROJA - PRESENTACION CAJA POR 20 UNIDADES REF 7447"/>
    <n v="47131603"/>
    <s v="Selección abreviada subasta inversa (No disponible)"/>
    <n v="4"/>
    <n v="8"/>
    <n v="3"/>
    <n v="753873"/>
    <s v="UNIDAD"/>
    <s v=""/>
  </r>
  <r>
    <x v="35"/>
    <s v="02-02-01-003-006-09"/>
    <n v="10"/>
    <s v="Materiales y suministros - Otros productos plásticos"/>
    <s v="SABRA INDUSTRIALVERDE - PRESENTACION CAJA POR 20 UNIDADES "/>
    <n v="47131603"/>
    <s v="Selección abreviada subasta inversa (No disponible)"/>
    <n v="4"/>
    <n v="8"/>
    <n v="3"/>
    <n v="515874"/>
    <s v="UNIDAD"/>
    <s v=""/>
  </r>
  <r>
    <x v="35"/>
    <s v="02-02-01-003-005-04"/>
    <n v="10"/>
    <s v="Materiales y suministros - Productos químicos n. C. P."/>
    <s v="SELLANTE PRC KIT 1428 B-1/2  - PRESENTACION 1/4 DE GALON"/>
    <n v="31201631"/>
    <s v="Selección abreviada subasta inversa (No disponible)"/>
    <n v="4"/>
    <n v="8"/>
    <n v="5"/>
    <n v="4799670"/>
    <s v="UNIDAD"/>
    <s v=""/>
  </r>
  <r>
    <x v="35"/>
    <s v="02-02-01-003-005-04"/>
    <n v="10"/>
    <s v="Materiales y suministros - Productos químicos n. C. P."/>
    <s v="SELLANTE PRC KIT 1440 B-1/2   - PRESENTACION 1/4 DE GALON"/>
    <n v="31201631"/>
    <s v="Selección abreviada subasta inversa (No disponible)"/>
    <n v="4"/>
    <n v="8"/>
    <n v="17"/>
    <n v="9823688"/>
    <s v="UNIDAD"/>
    <s v=""/>
  </r>
  <r>
    <x v="35"/>
    <s v="02-02-01-003-005-04"/>
    <n v="10"/>
    <s v="Materiales y suministros - Productos químicos n. C. P."/>
    <s v="SELLANTE PRC KIT MIL-PRF-81733 REV D  - PRESENTACION 1/4 DE GALON"/>
    <n v="31201631"/>
    <s v="Selección abreviada subasta inversa (No disponible)"/>
    <n v="4"/>
    <n v="8"/>
    <n v="5"/>
    <n v="4209425"/>
    <s v="UNIDAD"/>
    <s v=""/>
  </r>
  <r>
    <x v="35"/>
    <s v="02-02-01-003-005-03"/>
    <n v="10"/>
    <s v="Materiales y suministros - Jabón, preparados para limpieza, perfumes y preparados de tocador"/>
    <s v="SHAMPOO PARA AVIACION P/N  MIL-PRF-85570 TIPO 2  /  MIL-PRF-87937 TIPO 4"/>
    <n v="15121517"/>
    <s v="Selección abreviada subasta inversa (No disponible)"/>
    <n v="4"/>
    <n v="8"/>
    <n v="55"/>
    <n v="4545805"/>
    <s v="GALON"/>
    <s v=""/>
  </r>
  <r>
    <x v="35"/>
    <s v="02-02-01-003-005-04"/>
    <n v="10"/>
    <s v="Materiales y suministros - Productos químicos n. C. P."/>
    <s v="SILICONA LOCTITE 5699 RTV GRIS - PRESENTACION 70 ML"/>
    <n v="31201632"/>
    <s v="Selección abreviada subasta inversa (No disponible)"/>
    <n v="4"/>
    <n v="8"/>
    <n v="30"/>
    <n v="4080510"/>
    <s v="UNIDAD"/>
    <s v=""/>
  </r>
  <r>
    <x v="35"/>
    <s v="02-02-01-003-005-04"/>
    <n v="10"/>
    <s v="Materiales y suministros - Productos químicos n. C. P."/>
    <s v="SILICONA RTV ROJA - PRESENTACION  70 ML"/>
    <n v="31201632"/>
    <s v="Selección abreviada subasta inversa (No disponible)"/>
    <n v="4"/>
    <n v="8"/>
    <n v="30"/>
    <n v="7283190"/>
    <s v="UNIDAD"/>
    <s v=""/>
  </r>
  <r>
    <x v="35"/>
    <s v="02-02-01-003-002-01"/>
    <n v="10"/>
    <s v="Materiales y suministros - Pasta de papel, papel y cartón"/>
    <s v="SOBRE DE MANILA CON BURBUJA OFICIO"/>
    <n v="31201531"/>
    <s v="Selección abreviada subasta inversa (No disponible)"/>
    <n v="4"/>
    <n v="8"/>
    <n v="100"/>
    <n v="51900"/>
    <s v="UNIDAD"/>
    <s v=""/>
  </r>
  <r>
    <x v="35"/>
    <s v="02-02-01-003-005-04"/>
    <n v="10"/>
    <s v="Materiales y suministros - Productos químicos n. C. P."/>
    <s v="SOLVENTE ICEX II"/>
    <n v="15121807"/>
    <s v="Selección abreviada subasta inversa (No disponible)"/>
    <n v="4"/>
    <n v="8"/>
    <n v="1"/>
    <n v="4711924"/>
    <s v="GALON"/>
    <s v=""/>
  </r>
  <r>
    <x v="35"/>
    <s v="02-02-01-003-005-04"/>
    <n v="10"/>
    <s v="Materiales y suministros - Productos químicos n. C. P."/>
    <s v="SOLVENTE LIMPIADOR P3410402"/>
    <n v="47131821"/>
    <s v="Selección abreviada subasta inversa (No disponible)"/>
    <n v="4"/>
    <n v="8"/>
    <n v="2"/>
    <n v="2604428"/>
    <s v="GALON"/>
    <s v=""/>
  </r>
  <r>
    <x v="35"/>
    <s v="02-02-01-003-005-04"/>
    <n v="10"/>
    <s v="Materiales y suministros - Productos químicos n. C. P."/>
    <s v="SOLVENTE REF P3410502"/>
    <n v="12164201"/>
    <s v="Selección abreviada subasta inversa (No disponible)"/>
    <n v="4"/>
    <n v="8"/>
    <n v="1"/>
    <n v="1529467"/>
    <s v="GALON"/>
    <s v=""/>
  </r>
  <r>
    <x v="35"/>
    <s v="02-02-01-004-002"/>
    <n v="10"/>
    <s v="Materiales y suministros - Productos metálicos elaborados (excepto maquinaria y equipo)"/>
    <s v="SUJETADOR TEMPORAL 1/4&quot; P/N 04-WNX-1/4"/>
    <n v="31211505"/>
    <s v="Selección abreviada subasta inversa (No disponible)"/>
    <n v="4"/>
    <n v="8"/>
    <n v="8"/>
    <n v="107072"/>
    <s v="UNIDAD"/>
    <s v=""/>
  </r>
  <r>
    <x v="35"/>
    <s v="02-02-01-004-002"/>
    <n v="10"/>
    <s v="Materiales y suministros - Productos metálicos elaborados (excepto maquinaria y equipo)"/>
    <s v="SUJETADOR TEMPORAL 1/8&quot; P/N 04-WNX-1/8"/>
    <n v="31201619"/>
    <s v="Selección abreviada subasta inversa (No disponible)"/>
    <n v="4"/>
    <n v="8"/>
    <n v="8"/>
    <n v="107072"/>
    <s v="UNIDAD"/>
    <s v=""/>
  </r>
  <r>
    <x v="35"/>
    <s v="02-02-01-004-002"/>
    <n v="10"/>
    <s v="Materiales y suministros - Productos metálicos elaborados (excepto maquinaria y equipo)"/>
    <s v="SUJETADOR TEMPORAL 3/16&quot; P/N 04-WNX-3/16"/>
    <n v="31211505"/>
    <s v="Selección abreviada subasta inversa (No disponible)"/>
    <n v="4"/>
    <n v="8"/>
    <n v="8"/>
    <n v="107072"/>
    <s v="UNIDAD"/>
    <s v=""/>
  </r>
  <r>
    <x v="35"/>
    <s v="02-02-01-004-002"/>
    <n v="10"/>
    <s v="Materiales y suministros - Productos metálicos elaborados (excepto maquinaria y equipo)"/>
    <s v="SUJETADOR TEMPORAL 3/32&quot; P/N 04-WNX-3/32"/>
    <n v="31201601"/>
    <s v="Selección abreviada subasta inversa (No disponible)"/>
    <n v="4"/>
    <n v="8"/>
    <n v="8"/>
    <n v="107072"/>
    <s v="UNIDAD"/>
    <s v=""/>
  </r>
  <r>
    <x v="35"/>
    <s v="02-02-01-004-002"/>
    <n v="10"/>
    <s v="Materiales y suministros - Productos metálicos elaborados (excepto maquinaria y equipo)"/>
    <s v="SUJETADOR TEMPORAL 5/32&quot; P/N 04-WNX-5/32"/>
    <n v="31201601"/>
    <s v="Selección abreviada subasta inversa (No disponible)"/>
    <n v="4"/>
    <n v="8"/>
    <n v="8"/>
    <n v="107072"/>
    <s v="UNIDAD"/>
    <s v=""/>
  </r>
  <r>
    <x v="3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THINNER CORRIENTE"/>
    <n v="31211604"/>
    <s v="Selección abreviada subasta inversa (No disponible)"/>
    <n v="4"/>
    <n v="8"/>
    <n v="55"/>
    <n v="1515140"/>
    <s v="GALON"/>
    <s v=""/>
  </r>
  <r>
    <x v="35"/>
    <s v="02-02-01-003-004-01"/>
    <n v="10"/>
    <s v="Materiales y suministros - Químicos orgánicos básicos"/>
    <s v="TOLUENO"/>
    <n v="12164201"/>
    <s v="Selección abreviada subasta inversa (No disponible)"/>
    <n v="4"/>
    <n v="8"/>
    <n v="5"/>
    <n v="394085"/>
    <s v="GALON"/>
    <s v=""/>
  </r>
  <r>
    <x v="35"/>
    <s v="02-02-01-002-008"/>
    <n v="10"/>
    <s v="Materiales y suministros - Dotación (prendas de vestir y calzado)"/>
    <s v="TRAJE DESECHABLE TIBET REF 4510 3M"/>
    <n v="53103201"/>
    <s v="Selección abreviada subasta inversa (No disponible)"/>
    <n v="4"/>
    <n v="8"/>
    <n v="10"/>
    <n v="413280"/>
    <s v="UNIDAD"/>
    <s v=""/>
  </r>
  <r>
    <x v="35"/>
    <s v="02-02-01-002-007"/>
    <n v="10"/>
    <s v="Materiales y suministros - Artículos textiles (excepto prendas de vestir)"/>
    <s v="TRAPO COSIDO POR BULTO"/>
    <n v="47131501"/>
    <s v="Selección abreviada subasta inversa (No disponible)"/>
    <n v="4"/>
    <n v="8"/>
    <n v="1"/>
    <n v="181974"/>
    <s v="UNIDAD"/>
    <s v=""/>
  </r>
  <r>
    <x v="35"/>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
    <n v="47131827"/>
    <s v="Selección abreviada subasta inversa (No disponible)"/>
    <n v="4"/>
    <n v="8"/>
    <n v="55"/>
    <n v="1219570"/>
    <s v="GALON"/>
    <s v=""/>
  </r>
  <r>
    <x v="35"/>
    <s v="02-02-01-004-002"/>
    <n v="10"/>
    <s v="Materiales y suministros - Productos metálicos elaborados (excepto maquinaria y equipo)"/>
    <s v="VASO REGLADO PARA MEZCLA DE RESINA"/>
    <n v="52151504"/>
    <s v="Selección abreviada subasta inversa (No disponible)"/>
    <n v="4"/>
    <n v="8"/>
    <n v="10"/>
    <n v="161250"/>
    <s v="UNIDAD"/>
    <s v=""/>
  </r>
  <r>
    <x v="35"/>
    <s v="02-02-02-006-004"/>
    <n v="10"/>
    <s v="Adquisición de servicios - Servicios de transporte de pasajeros"/>
    <s v="AUXILIO DE MARCHA"/>
    <n v="78111800"/>
    <s v="Mínima cuantía"/>
    <n v="2"/>
    <n v="10"/>
    <n v="1"/>
    <n v="2668798"/>
    <s v="GLOBAL"/>
    <s v=""/>
  </r>
  <r>
    <x v="35"/>
    <s v="02-02-02-009-003-01"/>
    <n v="10"/>
    <s v="Adquisición de servicios - Servicios de salud humana"/>
    <s v="EXAMENES MEDICOS SALUD OCUPACIONAL PERDONAL CIVIL Y UN PERSONAL MILITAR"/>
    <n v="85121502"/>
    <n v="0"/>
    <n v="0"/>
    <n v="0"/>
    <n v="1"/>
    <n v="3586000"/>
    <s v="GLOBAL"/>
    <s v=""/>
  </r>
  <r>
    <x v="35"/>
    <s v="02-02-02-008-007-01-5"/>
    <n v="10"/>
    <s v="Adquisición de servicios - Servicios de mantenimiento y reparación de otra maquinaria y otro equipo"/>
    <s v="MANTENIENTO DUMMIES (CT PAZ)"/>
    <n v="60141012"/>
    <s v="Mínima cuantía"/>
    <n v="2"/>
    <n v="10"/>
    <n v="1"/>
    <n v="1000000"/>
    <s v="GLOBAL"/>
    <s v="NO SOLICITADAS"/>
  </r>
  <r>
    <x v="35"/>
    <s v="02-02-02-008-007-01-5"/>
    <n v="10"/>
    <s v="Adquisición de servicios - Servicios de mantenimiento y reparación de otra maquinaria y otro equipo"/>
    <s v="MANTENIMIENTO DUMMIES SALTARINES "/>
    <n v="60141012"/>
    <s v="Mínima cuantía"/>
    <n v="2"/>
    <n v="10"/>
    <n v="1"/>
    <n v="5000000"/>
    <s v="GLOBAL"/>
    <s v="NO SOLICITADAS"/>
  </r>
  <r>
    <x v="35"/>
    <s v="02-02-02-008-007-01-3"/>
    <n v="10"/>
    <s v="Adquisición de servicios - Servicios de mantenimiento y reparación de computadores y equipo periférico"/>
    <s v="MANTENIMIENTO MAQUINAS REPLICADORAS RISSO"/>
    <n v="81101707"/>
    <s v="Mínima cuantía"/>
    <n v="2"/>
    <n v="10"/>
    <n v="1"/>
    <n v="2500000"/>
    <s v="GLOBAL"/>
    <s v="NO SOLICITADAS"/>
  </r>
  <r>
    <x v="35"/>
    <s v="02-02-02-010"/>
    <n v="16"/>
    <s v="Adquisición de servicios - Viáticos de los funcionarios en comisión"/>
    <s v="PROCESO INCORPORACION SOLDADOS, CADETES - ALUMNOS - SOLDADOS - GACAS"/>
    <n v="90121500"/>
    <s v="Solicitud de información a los Proveedores"/>
    <n v="1"/>
    <n v="12"/>
    <n v="1"/>
    <n v="10000000"/>
    <s v="GLOBAL"/>
    <s v="NO SOLICITADAS"/>
  </r>
  <r>
    <x v="36"/>
    <s v="01-01-03-027"/>
    <n v="10"/>
    <s v="PARTIDA ALIMENTACIÓN SOLDADOS"/>
    <s v="PARTIDA ALIMENTACIÓN SOLDADOS"/>
    <n v="0"/>
    <s v="Contratación directa"/>
    <n v="1"/>
    <n v="11"/>
    <n v="1"/>
    <n v="50011594"/>
    <s v="GLOBAL"/>
    <s v="NO SOLICITADAS"/>
  </r>
  <r>
    <x v="36"/>
    <s v="02-02-02-005-004-01-2"/>
    <n v="10"/>
    <s v="Adquisición de servicios - Servicios generales de construcción de edificaciones no residenciales"/>
    <s v="MANTENIMIENTO RANCHO DE TROPA"/>
    <n v="72101507"/>
    <n v="0"/>
    <n v="0"/>
    <n v="0"/>
    <n v="1"/>
    <n v="340000000"/>
    <s v="GLOBAL"/>
    <s v=""/>
  </r>
  <r>
    <x v="36"/>
    <s v="02-02-02-008-007-01-5"/>
    <n v="16"/>
    <s v="Adquisición de servicios - Servicios de mantenimiento y reparación de otra maquinaria y otro equipo"/>
    <s v="SERVICIO REPARACION OVERHALL PLANTAS ELECTRICAS  C-15 CATERPILLAR"/>
    <n v="26111600"/>
    <n v="0"/>
    <n v="0"/>
    <n v="0"/>
    <n v="1"/>
    <n v="180000000"/>
    <s v="GLOBAL"/>
    <s v=""/>
  </r>
  <r>
    <x v="36"/>
    <s v="02-02-02-005-004-02-5"/>
    <n v="10"/>
    <s v="Adquisición de servicios - Servicios generales de construcción de tuberías y cables locales, y obras conexas"/>
    <s v="OPERACIÓN Y  MANTENIMENTO PTAP, PTAR, EQUIPOS DE BOMBEO Y EMBOTELLADORA"/>
    <n v="72121505"/>
    <n v="0"/>
    <n v="0"/>
    <n v="0"/>
    <n v="1"/>
    <n v="180000000"/>
    <s v="GLOBAL"/>
    <s v=""/>
  </r>
  <r>
    <x v="36"/>
    <s v="02-02-02-010"/>
    <n v="10"/>
    <s v="Adquisición de servicios - Viáticos de los funcionarios en comisión"/>
    <s v="VIATICOS DE LOS FUNCIONARIOS EN COMISION"/>
    <n v="80111502"/>
    <n v="0"/>
    <n v="0"/>
    <n v="0"/>
    <n v="1"/>
    <n v="149972592"/>
    <s v="GLOBAL"/>
    <s v=""/>
  </r>
  <r>
    <x v="36"/>
    <s v="02-02-02-005-004-01-1"/>
    <n v="10"/>
    <s v="Adquisición de servicios - Servicios generales de construcción de edificaciones residenciales"/>
    <s v="MANTENIMIENTO BARRACA N. 2 Y CASAS FISCALES"/>
    <n v="72101507"/>
    <n v="0"/>
    <n v="0"/>
    <n v="0"/>
    <n v="1"/>
    <n v="110000000"/>
    <s v="GLOBAL"/>
    <s v=""/>
  </r>
  <r>
    <x v="36"/>
    <s v="02-02-02-005-004-01-2"/>
    <n v="10"/>
    <s v="Adquisición de servicios - Servicios generales de construcción de edificaciones no residenciales"/>
    <s v="MANTENIMIENTO ESMAY"/>
    <n v="72101507"/>
    <n v="0"/>
    <n v="0"/>
    <n v="0"/>
    <n v="1"/>
    <n v="110000000"/>
    <s v="GLOBAL"/>
    <s v=""/>
  </r>
  <r>
    <x v="36"/>
    <s v="02-02-02-005-004-01-2"/>
    <n v="10"/>
    <s v="Adquisición de servicios - Servicios generales de construcción de edificaciones no residenciales"/>
    <s v="MANTENIMIENTO CASINO "/>
    <n v="72101507"/>
    <n v="0"/>
    <n v="0"/>
    <n v="0"/>
    <n v="1"/>
    <n v="100000000"/>
    <s v="GLOBAL"/>
    <s v=""/>
  </r>
  <r>
    <x v="36"/>
    <s v="02-02-02-008-007-01-5"/>
    <n v="10"/>
    <s v="Adquisición de servicios - Servicios de mantenimiento y reparación de otra maquinaria y otro equipo"/>
    <s v="SERVICIO MANTENIMIENTO GENERADORES PRINCIPALES CATERPILLAR"/>
    <n v="26111600"/>
    <n v="0"/>
    <n v="0"/>
    <n v="0"/>
    <n v="1"/>
    <n v="100100000"/>
    <s v="GLOBAL"/>
    <s v=""/>
  </r>
  <r>
    <x v="36"/>
    <s v="02-02-02-005-004-01-2"/>
    <n v="10"/>
    <s v="Adquisición de servicios - Servicios generales de construcción de edificaciones no residenciales"/>
    <s v="MANTENIMIENTO Y ARREGLO A TODO COSTO INSTALACIONES DEL ESM"/>
    <n v="72101500"/>
    <n v="0"/>
    <n v="0"/>
    <n v="0"/>
    <n v="1"/>
    <n v="100000000"/>
    <s v="GLOBAL"/>
    <s v=""/>
  </r>
  <r>
    <x v="36"/>
    <s v="02-02-02-008-007-01-4"/>
    <n v="10"/>
    <s v="Adquisición de servicios - Servicios de mantenimiento y reparación de maquinaria y equipo de transporte"/>
    <s v="SERVICIO DE MANTENIMIENTO Y SUMINSITRO DE REPUESTOS PARA VEHÍCULOS DEL GRUPO AEREO DEL ORIENTE"/>
    <n v="25191502"/>
    <n v="0"/>
    <n v="0"/>
    <n v="0"/>
    <n v="1"/>
    <n v="50000000"/>
    <s v="GLOBAL"/>
    <s v=""/>
  </r>
  <r>
    <x v="36"/>
    <s v="02-02-02-008-004-02"/>
    <n v="10"/>
    <s v="Adquisición de servicios - Servicios de telecomunicaciones a través de internet"/>
    <s v="SERVICIO DE INTERNET WIFI DE 20MB"/>
    <n v="81112101"/>
    <n v="0"/>
    <n v="0"/>
    <n v="0"/>
    <n v="1"/>
    <n v="50000000"/>
    <s v="GLOBAL"/>
    <s v=""/>
  </r>
  <r>
    <x v="36"/>
    <s v="02-02-02-009-004-09"/>
    <n v="10"/>
    <s v="Adquisición de servicios - Otros servicios de protección del medio ambiente n. C. P."/>
    <s v="ESTUDIOS AMBIENTALES"/>
    <n v="77101504"/>
    <n v="0"/>
    <n v="0"/>
    <n v="0"/>
    <n v="1"/>
    <n v="99700000"/>
    <s v="GLOBAL"/>
    <s v=""/>
  </r>
  <r>
    <x v="36"/>
    <s v="02-02-02-008-007-01-4"/>
    <n v="10"/>
    <s v="Adquisición de servicios - Servicios de mantenimiento y reparación de maquinaria y equipo de transporte"/>
    <s v="SERVICIO DE MANTENIMIENTO Y SUMINSITRO DE REPUESTOS PARA MOTOCICLETAS Y MOTOCARROS DEL GRUPO AEREO DEL ORIENTE"/>
    <n v="78181507"/>
    <n v="0"/>
    <n v="0"/>
    <n v="0"/>
    <n v="1"/>
    <n v="20000000"/>
    <s v="GLOBAL"/>
    <s v=""/>
  </r>
  <r>
    <x v="36"/>
    <s v="02-02-02-008-007-01-4"/>
    <n v="10"/>
    <s v="Adquisición de servicios - Servicios de mantenimiento y reparación de maquinaria y equipo de transporte"/>
    <s v="MANTENIMIENTO Y REPARACION DE EQUIPOS PESADOS MAQUINARIA AMARILLA "/>
    <n v="78181508"/>
    <n v="0"/>
    <n v="0"/>
    <n v="0"/>
    <n v="1"/>
    <n v="20000000"/>
    <s v="GLOBAL"/>
    <s v=""/>
  </r>
  <r>
    <x v="36"/>
    <s v="02-02-02-008-007-01-5"/>
    <n v="10"/>
    <s v="Adquisición de servicios - Servicios de mantenimiento y reparación de otra maquinaria y otro equipo"/>
    <s v="SERVICIO  MANTENIMIENTO DE SUBESTACIONES ELECTRICAS"/>
    <n v="39122100"/>
    <n v="0"/>
    <n v="0"/>
    <n v="0"/>
    <n v="1"/>
    <n v="30000000"/>
    <s v="GLOBAL"/>
    <s v=""/>
  </r>
  <r>
    <x v="36"/>
    <s v="02-02-01-004-006-04"/>
    <n v="10"/>
    <s v="Materiales y suministros - Acumuladores, pilas y baterías primarias y sus partes y piezas"/>
    <s v="BATERIAS SECAS PARA SISTEMA SOLAR 12V 105 AMP"/>
    <n v="26111701"/>
    <n v="0"/>
    <n v="0"/>
    <n v="0"/>
    <n v="20"/>
    <n v="13974200"/>
    <s v="UNIDAD"/>
    <s v=""/>
  </r>
  <r>
    <x v="36"/>
    <s v="02-01-01-004-004-01"/>
    <n v="10"/>
    <s v="Activos fijos - Maquinaria agropecuaria o silvícola y sus partes y piezas"/>
    <s v="GUADAÑA "/>
    <n v="20101500"/>
    <n v="0"/>
    <n v="0"/>
    <n v="0"/>
    <n v="6"/>
    <n v="9450000"/>
    <s v="UNIDAD"/>
    <s v=""/>
  </r>
  <r>
    <x v="36"/>
    <s v="02-02-01-004-005-02"/>
    <n v="10"/>
    <s v="Materiales y suministros - Maquinaria de informática y sus partes, piezas y accesorios"/>
    <s v="KIT PARA IMPRESORA (TONER)"/>
    <n v="44103116"/>
    <n v="0"/>
    <n v="0"/>
    <n v="0"/>
    <n v="10"/>
    <n v="8000000"/>
    <s v="UNIDAD"/>
    <s v=""/>
  </r>
  <r>
    <x v="36"/>
    <s v="02-02-01-004-006-05"/>
    <n v="10"/>
    <s v="Materiales y suministros - Lámparas eléctricas de incandescencia o descarga; lámparas de arco, equipo para alumbrado eléctrico; sus partes y piezas"/>
    <s v="TUBO FLORECENTE BLANCO T8 32WTS"/>
    <n v="39101605"/>
    <n v="0"/>
    <n v="0"/>
    <n v="0"/>
    <n v="60"/>
    <n v="150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40 X 1/4"/>
    <n v="15121501"/>
    <n v="0"/>
    <n v="0"/>
    <n v="0"/>
    <n v="400"/>
    <n v="9800000"/>
    <s v="UNIDAD"/>
    <s v=""/>
  </r>
  <r>
    <x v="36"/>
    <s v="02-02-01-003-005-01"/>
    <n v="10"/>
    <s v="Materiales y suministros - Pinturas y barnices y productos relacionados; colores para la pintura artística; tintas"/>
    <s v="VINILO TIPO 1  BLANCO  "/>
    <n v="31211505"/>
    <n v="0"/>
    <n v="0"/>
    <n v="0"/>
    <n v="175"/>
    <n v="8575000"/>
    <s v="GALON"/>
    <s v=""/>
  </r>
  <r>
    <x v="36"/>
    <s v="02-02-01-003-004-02"/>
    <n v="10"/>
    <s v="Materiales y suministros - Productos químicos inorgánicos básicos n. C. P."/>
    <s v="HIPOCLORITO DE CALCIO AL 70% X 900 KG"/>
    <n v="12141901"/>
    <n v="0"/>
    <n v="0"/>
    <n v="0"/>
    <n v="400"/>
    <n v="7200000"/>
    <s v="UNIDAD"/>
    <s v=""/>
  </r>
  <r>
    <x v="36"/>
    <s v="02-01-01-004-004-08"/>
    <n v="16"/>
    <s v="Activos fijos - Aparatos de uso doméstico y sus partes y piezas"/>
    <s v="SECADORAS ELECTRICAS"/>
    <n v="52141602"/>
    <n v="0"/>
    <n v="0"/>
    <n v="0"/>
    <n v="6"/>
    <n v="7200000"/>
    <s v="UNIDAD"/>
    <s v=""/>
  </r>
  <r>
    <x v="36"/>
    <s v="02-01-01-004-004-08"/>
    <n v="16"/>
    <s v="Activos fijos - Aparatos de uso doméstico y sus partes y piezas"/>
    <s v="LAVADORAS DOMESTICAS"/>
    <n v="52141601"/>
    <n v="0"/>
    <n v="0"/>
    <n v="0"/>
    <n v="6"/>
    <n v="720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HIDRAULICO O ATF X 1/4"/>
    <n v="15121504"/>
    <n v="0"/>
    <n v="0"/>
    <n v="0"/>
    <n v="150"/>
    <n v="3045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4T PARA MOTOCICLETA SEMISINTETICO X 1/4"/>
    <n v="15121501"/>
    <n v="0"/>
    <n v="0"/>
    <n v="0"/>
    <n v="100"/>
    <n v="2600000"/>
    <s v="UNIDAD"/>
    <s v=""/>
  </r>
  <r>
    <x v="36"/>
    <s v="02-02-01-003-005-03"/>
    <n v="10"/>
    <s v="Materiales y suministros - Jabón, preparados para limpieza, perfumes y preparados de tocador"/>
    <s v="DETERGENTE EN POLVO"/>
    <n v="53131608"/>
    <n v="0"/>
    <n v="0"/>
    <n v="0"/>
    <n v="400"/>
    <n v="3149600"/>
    <s v="UNIDAD"/>
    <s v=""/>
  </r>
  <r>
    <x v="36"/>
    <s v="02-02-01-003-005-01"/>
    <n v="10"/>
    <s v="Materiales y suministros - Pinturas y barnices y productos relacionados; colores para la pintura artística; tintas"/>
    <s v="PINTURA TRAFICO COLOR AMARILLO"/>
    <n v="31211505"/>
    <n v="0"/>
    <n v="0"/>
    <n v="0"/>
    <n v="40"/>
    <n v="3680000"/>
    <s v="GALON"/>
    <s v=""/>
  </r>
  <r>
    <x v="36"/>
    <s v="02-01-01-003-008-01-2"/>
    <n v="10"/>
    <s v="Activos fijos - Muebles, del tipo utilizado en oficinas"/>
    <s v="ARCHIVADOR RODANTE 3 COLUMNAS (INCLUYE INSTALACIÓN)"/>
    <n v="56101700"/>
    <n v="0"/>
    <n v="0"/>
    <n v="0"/>
    <n v="1"/>
    <n v="6000000"/>
    <s v="UNIDAD"/>
    <s v=""/>
  </r>
  <r>
    <x v="36"/>
    <s v="02-02-01-003-006-03"/>
    <n v="10"/>
    <s v="Materiales y suministros - Semimanufacturas de plástico"/>
    <s v="MANGUERA TIPO SWAN 1/2 PULGADA "/>
    <n v="40142008"/>
    <n v="0"/>
    <n v="0"/>
    <n v="0"/>
    <n v="70"/>
    <n v="4200000"/>
    <s v="UNIDAD"/>
    <s v=""/>
  </r>
  <r>
    <x v="36"/>
    <s v="02-01-01-004-004-04"/>
    <n v="10"/>
    <s v="Activos fijos - Maquinaria para la minería, la explotación de canteras y la construcción y sus partes y piezas"/>
    <s v="HIDROLAVADORA USO INTENSIVO A GASOLINA PRESION 2800 PSI 11.5 LITROS POR MINUTO POTENCIA 6.5 HP GARANTIA DOS AÑOS INCLUYE CARRO TRANSPORTADOR PISTOLA Y LANZA 30 METROS DE MANGUERA Y DISPENSADOR DE JABON."/>
    <n v="23151903"/>
    <n v="0"/>
    <n v="0"/>
    <n v="0"/>
    <n v="1"/>
    <n v="1900000"/>
    <s v="UNIDAD"/>
    <s v=""/>
  </r>
  <r>
    <x v="36"/>
    <s v="02-02-01-003-005-02"/>
    <n v="10"/>
    <s v="Materiales y suministros - Productos farmacéuticos"/>
    <s v="KIT PRODUCTOS DE SERVICIO MEDICO DE URGENCIAS Y CAMPO PARA BOTIQUINES TIPO A (INSUMOS)"/>
    <n v="42172002"/>
    <n v="0"/>
    <n v="0"/>
    <n v="0"/>
    <n v="10"/>
    <n v="137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TRANSMISION SAE 90"/>
    <n v="15121508"/>
    <n v="0"/>
    <n v="0"/>
    <n v="0"/>
    <n v="80"/>
    <n v="2160000"/>
    <s v="UNIDAD"/>
    <s v=""/>
  </r>
  <r>
    <x v="36"/>
    <s v="02-02-01-004-006-02"/>
    <n v="10"/>
    <s v="Materiales y suministros - Aparatos de control eléctrico y distribución de electricidad y sus partes y piezas"/>
    <s v="UNIDAD DE SUMINISTRO DE ENERGIA (UPS)"/>
    <n v="39121004"/>
    <n v="0"/>
    <n v="0"/>
    <n v="0"/>
    <n v="6"/>
    <n v="3000000"/>
    <s v="UNIDAD"/>
    <s v=""/>
  </r>
  <r>
    <x v="36"/>
    <s v="02-02-01-003-001"/>
    <n v="10"/>
    <s v="Materiales y suministros - Productos de madera, corcho, cestería y espartería"/>
    <s v="GUACAL PLASTICO PARA PERRO GRANDE "/>
    <n v="10131603"/>
    <n v="0"/>
    <n v="0"/>
    <n v="0"/>
    <n v="2"/>
    <n v="1230000"/>
    <s v="UNIDAD"/>
    <s v=""/>
  </r>
  <r>
    <x v="36"/>
    <s v="02-02-01-004-006-02"/>
    <n v="10"/>
    <s v="Materiales y suministros - Aparatos de control eléctrico y distribución de electricidad y sus partes y piezas"/>
    <s v="BREACKER TRIIPOLAR ENCHUFABLE 60 AMP"/>
    <n v="39121602"/>
    <n v="0"/>
    <n v="0"/>
    <n v="0"/>
    <n v="8"/>
    <n v="32528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T X 1/4"/>
    <n v="15121501"/>
    <n v="0"/>
    <n v="0"/>
    <n v="0"/>
    <n v="100"/>
    <n v="2230000"/>
    <s v="UNIDAD"/>
    <s v=""/>
  </r>
  <r>
    <x v="36"/>
    <s v="02-02-01-003-008-09"/>
    <n v="10"/>
    <s v="Materiales y suministros - Otros artículos manufacturados n. C. P."/>
    <s v="TRAPERO DE MANGO EN MADERA"/>
    <n v="47131618"/>
    <n v="0"/>
    <n v="0"/>
    <n v="0"/>
    <n v="150"/>
    <n v="1354950"/>
    <s v="UNIDAD"/>
    <s v=""/>
  </r>
  <r>
    <x v="36"/>
    <s v="02-02-01-004-006-05"/>
    <n v="10"/>
    <s v="Materiales y suministros - Lámparas eléctricas de incandescencia o descarga; lámparas de arco, equipo para alumbrado eléctrico; sus partes y piezas"/>
    <s v="LAMPARA LED PANEL 60*60 CM 48 WTS"/>
    <n v="39101600"/>
    <n v="0"/>
    <n v="0"/>
    <n v="0"/>
    <n v="6"/>
    <n v="2568000"/>
    <s v="UNIDAD"/>
    <s v=""/>
  </r>
  <r>
    <x v="36"/>
    <s v="02-01-01-003-008-01-4"/>
    <n v="10"/>
    <s v="Activos fijos - Otros muebles n. C. P."/>
    <s v="ESTANTERIA PARA ALMACENES"/>
    <n v="56101518"/>
    <n v="0"/>
    <n v="0"/>
    <n v="0"/>
    <n v="2"/>
    <n v="2259000"/>
    <s v="UNIDAD"/>
    <s v=""/>
  </r>
  <r>
    <x v="36"/>
    <s v="02-02-01-004-001"/>
    <n v="10"/>
    <s v="Materiales y suministros - Metales básicos"/>
    <s v="SOLDADURA DE COBRE TIPO HARRIS CON SU RESPECTIVO FUNDENTE"/>
    <n v="23271812"/>
    <n v="0"/>
    <n v="0"/>
    <n v="0"/>
    <n v="25"/>
    <n v="1250000"/>
    <s v="UNIDAD"/>
    <s v=""/>
  </r>
  <r>
    <x v="36"/>
    <s v="02-02-01-003-004-02"/>
    <n v="10"/>
    <s v="Materiales y suministros - Productos químicos inorgánicos básicos n. C. P."/>
    <s v="GAS REFRIGERANTE R 22 16.6 KG FREON X 30 LIBRAS F22 X 30D"/>
    <n v="40101711"/>
    <n v="0"/>
    <n v="0"/>
    <n v="0"/>
    <n v="8"/>
    <n v="2352000"/>
    <s v="UNIDAD"/>
    <s v=""/>
  </r>
  <r>
    <x v="36"/>
    <s v="02-01-01-003-008-03"/>
    <n v="10"/>
    <s v="Activos fijos - Instrumentos musicales"/>
    <s v="TIMBA DE 18 "/>
    <n v="60131205"/>
    <n v="0"/>
    <n v="0"/>
    <n v="0"/>
    <n v="4"/>
    <n v="1428000"/>
    <s v="UNIDAD"/>
    <s v=""/>
  </r>
  <r>
    <x v="36"/>
    <s v="02-01-01-003-008-03"/>
    <n v="10"/>
    <s v="Activos fijos - Instrumentos musicales"/>
    <s v="BOMBO DE 22"/>
    <n v="60131205"/>
    <n v="0"/>
    <n v="0"/>
    <n v="0"/>
    <n v="4"/>
    <n v="1428000"/>
    <s v="UNIDAD"/>
    <s v=""/>
  </r>
  <r>
    <x v="36"/>
    <s v="02-02-01-001-005"/>
    <n v="10"/>
    <s v="Materiales y suministros - Piedra, arena y arcilla"/>
    <s v="CEMENTO GRIS X BULTO"/>
    <n v="30111601"/>
    <n v="0"/>
    <n v="0"/>
    <n v="0"/>
    <n v="40"/>
    <n v="1428000"/>
    <s v="UNIDAD"/>
    <s v=""/>
  </r>
  <r>
    <x v="36"/>
    <s v="02-02-01-003-008-09"/>
    <n v="10"/>
    <s v="Materiales y suministros - Otros artículos manufacturados n. C. P."/>
    <s v="BOLSA PARA RECICLAJE COLORES AMARILLA VERDE AZUL"/>
    <n v="47121701"/>
    <n v="0"/>
    <n v="0"/>
    <n v="0"/>
    <n v="2000"/>
    <n v="1852000"/>
    <s v="UNIDAD"/>
    <s v=""/>
  </r>
  <r>
    <x v="36"/>
    <s v="02-01-01-003-008-03"/>
    <n v="10"/>
    <s v="Activos fijos - Instrumentos musicales"/>
    <s v="GRANADERA DE MARCHA "/>
    <n v="60131205"/>
    <n v="0"/>
    <n v="0"/>
    <n v="0"/>
    <n v="4"/>
    <n v="1344000"/>
    <s v="UNIDAD"/>
    <s v=""/>
  </r>
  <r>
    <x v="36"/>
    <s v="02-01-01-003-008-03"/>
    <n v="10"/>
    <s v="Activos fijos - Instrumentos musicales"/>
    <s v="REDOBLANTES DE MARCHA CON ACCESORIOS "/>
    <n v="60131205"/>
    <n v="0"/>
    <n v="0"/>
    <n v="0"/>
    <n v="4"/>
    <n v="1334000"/>
    <s v="UNIDAD"/>
    <s v=""/>
  </r>
  <r>
    <x v="36"/>
    <s v="02-02-01-004-005-02"/>
    <n v="10"/>
    <s v="Materiales y suministros - Maquinaria de informática y sus partes, piezas y accesorios"/>
    <s v="TECLADOS"/>
    <n v="43211706"/>
    <n v="0"/>
    <n v="0"/>
    <n v="0"/>
    <n v="10"/>
    <n v="1200000"/>
    <s v="UNIDAD"/>
    <s v=""/>
  </r>
  <r>
    <x v="36"/>
    <s v="02-02-01-004-004-09"/>
    <n v="10"/>
    <s v="Materiales y suministros - Otra maquinaria para usos especiales y sus partes y piezas"/>
    <s v="MOTOR VENTILADOR ( ENFRIADORES INDUSTRIALES) REFGERENCIA:18-30/1268, 16-14 110V-60HZ, ¼ HP, 1AMP - 1550 RPM"/>
    <n v="26101105"/>
    <n v="0"/>
    <n v="0"/>
    <n v="0"/>
    <n v="4"/>
    <n v="172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20W50 X1/4"/>
    <n v="15121501"/>
    <n v="0"/>
    <n v="0"/>
    <n v="0"/>
    <n v="50"/>
    <n v="1230000"/>
    <s v="UNIDAD"/>
    <s v=""/>
  </r>
  <r>
    <x v="36"/>
    <s v="02-02-01-003-008-09"/>
    <n v="10"/>
    <s v="Materiales y suministros - Otros artículos manufacturados n. C. P."/>
    <s v="CONCENTRADO CEBA CERDOS BULTO X 50 KG X 30 UNIDADES"/>
    <n v="10122101"/>
    <n v="0"/>
    <n v="0"/>
    <n v="0"/>
    <n v="20"/>
    <n v="1600000"/>
    <s v="UNIDAD"/>
    <s v=""/>
  </r>
  <r>
    <x v="36"/>
    <s v="02-02-01-004-003-09"/>
    <n v="10"/>
    <s v="Materiales y suministros - Otras máquinas para usos generales y sus partes y piezas"/>
    <s v="UNIDAD CONDENSADORA 18000BTU 220V  R 22 SEER TIPO ROTATIVAS  "/>
    <n v="40101709"/>
    <n v="0"/>
    <n v="0"/>
    <n v="0"/>
    <n v="5"/>
    <n v="1500000"/>
    <s v="UNIDAD"/>
    <s v=""/>
  </r>
  <r>
    <x v="36"/>
    <s v="02-02-01-004-002"/>
    <n v="10"/>
    <s v="Materiales y suministros - Productos metálicos elaborados (excepto maquinaria y equipo)"/>
    <s v="ESCALERA DE 11 METROS"/>
    <n v="30162101"/>
    <n v="0"/>
    <n v="0"/>
    <n v="0"/>
    <n v="1"/>
    <n v="1200000"/>
    <s v="UNIDAD"/>
    <s v=""/>
  </r>
  <r>
    <x v="36"/>
    <s v="02-02-01-003-004-02"/>
    <n v="10"/>
    <s v="Materiales y suministros - Productos químicos inorgánicos básicos n. C. P."/>
    <s v="SULFATO DE ALUMINIO TIPO A X 750 KG"/>
    <n v="60104201"/>
    <n v="0"/>
    <n v="0"/>
    <n v="0"/>
    <n v="500"/>
    <n v="1500000"/>
    <s v="UNIDAD"/>
    <s v=""/>
  </r>
  <r>
    <x v="36"/>
    <s v="02-01-01-003-008-03"/>
    <n v="10"/>
    <s v="Activos fijos - Instrumentos musicales"/>
    <s v="CORNETAS PARA BANDA DE GUERRA "/>
    <n v="60131205"/>
    <n v="0"/>
    <n v="0"/>
    <n v="0"/>
    <n v="4"/>
    <n v="1121404"/>
    <s v="UNIDAD"/>
    <s v=""/>
  </r>
  <r>
    <x v="36"/>
    <s v="02-02-01-003-008-09"/>
    <n v="10"/>
    <s v="Materiales y suministros - Otros artículos manufacturados n. C. P."/>
    <s v="ESCOBA DE CERDA SUAVE"/>
    <n v="47131604"/>
    <n v="0"/>
    <n v="0"/>
    <n v="0"/>
    <n v="150"/>
    <n v="1102800"/>
    <s v="UNIDAD"/>
    <s v=""/>
  </r>
  <r>
    <x v="36"/>
    <s v="02-02-01-003-008-09"/>
    <n v="10"/>
    <s v="Materiales y suministros - Otros artículos manufacturados n. C. P."/>
    <s v="ESCOBA DE CERDA DURA"/>
    <n v="47131604"/>
    <n v="0"/>
    <n v="0"/>
    <n v="0"/>
    <n v="150"/>
    <n v="1094400"/>
    <s v="UNIDAD"/>
    <s v=""/>
  </r>
  <r>
    <x v="36"/>
    <s v="02-02-01-003-007-03"/>
    <n v="10"/>
    <s v="Materiales y suministros - Productos refractarios y productos estructurales no refractarios de arcilla"/>
    <s v="PISO CERAMICO COMERCIAL DUROPISO BLANCO DE 33.8 X33.8 CM COLOR BLANCO "/>
    <n v="60124312"/>
    <n v="0"/>
    <n v="0"/>
    <n v="0"/>
    <n v="15"/>
    <n v="525000"/>
    <s v="METRO CUADRADO"/>
    <s v=""/>
  </r>
  <r>
    <x v="36"/>
    <s v="02-02-01-003-005-01"/>
    <n v="10"/>
    <s v="Materiales y suministros - Pinturas y barnices y productos relacionados; colores para la pintura artística; tintas"/>
    <s v="PINTURA  ACRILICA PARA FACHADAS KORAZA"/>
    <n v="31211505"/>
    <n v="0"/>
    <n v="0"/>
    <n v="0"/>
    <n v="25"/>
    <n v="1487500"/>
    <s v="GALON"/>
    <s v=""/>
  </r>
  <r>
    <x v="36"/>
    <s v="02-02-01-004-003-09"/>
    <n v="10"/>
    <s v="Materiales y suministros - Otras máquinas para usos generales y sus partes y piezas"/>
    <s v="UNIDAD CONDENSADORA PARA ENFRIADORES DE 110V 1HP REFRIGERANTE 134A. 1/4 TR "/>
    <n v="40101709"/>
    <n v="0"/>
    <n v="0"/>
    <n v="0"/>
    <n v="4"/>
    <n v="2000000"/>
    <s v="UNIDAD"/>
    <s v=""/>
  </r>
  <r>
    <x v="36"/>
    <s v="02-02-01-004-006-05"/>
    <n v="10"/>
    <s v="Materiales y suministros - Lámparas eléctricas de incandescencia o descarga; lámparas de arco, equipo para alumbrado eléctrico; sus partes y piezas"/>
    <s v="LUZ LED TECHO 45 X 45"/>
    <n v="56111705"/>
    <n v="0"/>
    <n v="0"/>
    <n v="0"/>
    <n v="10"/>
    <n v="1000000"/>
    <s v="UNIDAD"/>
    <s v=""/>
  </r>
  <r>
    <x v="36"/>
    <s v="02-02-01-003-008-09"/>
    <n v="10"/>
    <s v="Materiales y suministros - Otros artículos manufacturados n. C. P."/>
    <s v="CREOLINA"/>
    <n v="47101605"/>
    <n v="0"/>
    <n v="0"/>
    <n v="0"/>
    <n v="40"/>
    <n v="787480"/>
    <s v="UNIDAD"/>
    <s v=""/>
  </r>
  <r>
    <x v="36"/>
    <s v="02-02-01-004-002"/>
    <n v="10"/>
    <s v="Materiales y suministros - Productos metálicos elaborados (excepto maquinaria y equipo)"/>
    <s v="KIT CAMILLA TIPO JUNKIN"/>
    <n v="56121201"/>
    <n v="0"/>
    <n v="0"/>
    <n v="0"/>
    <n v="6"/>
    <n v="1068000"/>
    <s v="UNIDAD"/>
    <s v=""/>
  </r>
  <r>
    <x v="36"/>
    <s v="02-01-01-003-008-03"/>
    <n v="10"/>
    <s v="Activos fijos - Instrumentos musicales"/>
    <s v="BOQUILLAS PARA CORNETA"/>
    <n v="60131509"/>
    <n v="0"/>
    <n v="0"/>
    <n v="0"/>
    <n v="9"/>
    <n v="702000"/>
    <s v="UNIDAD"/>
    <s v=""/>
  </r>
  <r>
    <x v="36"/>
    <s v="02-02-01-002-003-03"/>
    <n v="10"/>
    <s v="Materiales y suministros - Preparaciones utilizadas en la alimentación de animales"/>
    <s v="SAL MINERALIZADAS X  BULTO"/>
    <n v="70121601"/>
    <n v="0"/>
    <n v="0"/>
    <n v="0"/>
    <n v="20"/>
    <n v="1300000"/>
    <s v="UNIDAD"/>
    <s v=""/>
  </r>
  <r>
    <x v="36"/>
    <s v="02-02-01-004-002"/>
    <n v="10"/>
    <s v="Materiales y suministros - Productos metálicos elaborados (excepto maquinaria y equipo)"/>
    <s v="GRIFERIA DUCHA SENCILLA"/>
    <n v="30181800"/>
    <n v="0"/>
    <n v="0"/>
    <n v="0"/>
    <n v="5"/>
    <n v="650000"/>
    <s v="UNIDAD"/>
    <s v=""/>
  </r>
  <r>
    <x v="36"/>
    <s v="02-02-01-004-001"/>
    <n v="10"/>
    <s v="Materiales y suministros - Metales básicos"/>
    <s v="TUBERIA DE COBRE DE 1/4 SEMI FLEXIBLE "/>
    <n v="40141751"/>
    <n v="0"/>
    <n v="0"/>
    <n v="0"/>
    <n v="15"/>
    <n v="1425000"/>
    <s v="UNIDAD"/>
    <s v=""/>
  </r>
  <r>
    <x v="36"/>
    <s v="02-02-01-003-006-09"/>
    <n v="10"/>
    <s v="Materiales y suministros - Otros productos plásticos"/>
    <s v="CONO DE TRAFICO RIGIDO EN PVC DE 90 CM"/>
    <n v="46161508"/>
    <n v="0"/>
    <n v="0"/>
    <n v="0"/>
    <n v="10"/>
    <n v="450000"/>
    <s v="UNIDAD"/>
    <s v=""/>
  </r>
  <r>
    <x v="36"/>
    <s v="02-02-01-003-004-02"/>
    <n v="10"/>
    <s v="Materiales y suministros - Productos químicos inorgánicos básicos n. C. P."/>
    <s v="GAS R410A X 25 LIBRAS"/>
    <n v="40101711"/>
    <n v="0"/>
    <n v="0"/>
    <n v="0"/>
    <n v="5"/>
    <n v="1172500"/>
    <s v="UNIDAD"/>
    <s v=""/>
  </r>
  <r>
    <x v="36"/>
    <s v="02-02-01-004-002"/>
    <n v="10"/>
    <s v="Materiales y suministros - Productos metálicos elaborados (excepto maquinaria y equipo)"/>
    <s v="CABLE DUPLEX  2X10"/>
    <n v="39121441"/>
    <n v="0"/>
    <n v="0"/>
    <n v="0"/>
    <n v="2.1"/>
    <n v="1280790"/>
    <s v="UNIDAD"/>
    <s v=""/>
  </r>
  <r>
    <x v="36"/>
    <s v="02-02-01-003-008-09"/>
    <n v="10"/>
    <s v="Materiales y suministros - Otros artículos manufacturados n. C. P."/>
    <s v="DISPENSADOR DE  JABON"/>
    <n v="47131704"/>
    <n v="0"/>
    <n v="0"/>
    <n v="0"/>
    <n v="42"/>
    <n v="1268274"/>
    <s v="UNIDAD"/>
    <s v=""/>
  </r>
  <r>
    <x v="36"/>
    <s v="02-02-01-003-008-09"/>
    <n v="10"/>
    <s v="Materiales y suministros - Otros artículos manufacturados n. C. P."/>
    <s v="PAPEL HIGIENICO DOBLE HOJA X 24"/>
    <n v="14111704"/>
    <n v="0"/>
    <n v="0"/>
    <n v="0"/>
    <n v="54"/>
    <n v="1250694"/>
    <s v="UNIDAD"/>
    <s v=""/>
  </r>
  <r>
    <x v="36"/>
    <s v="02-02-01-003-008-09"/>
    <n v="10"/>
    <s v="Materiales y suministros - Otros artículos manufacturados n. C. P."/>
    <s v="PAPELERA PLASTICA 15LT"/>
    <n v="24101510"/>
    <n v="0"/>
    <n v="0"/>
    <n v="0"/>
    <n v="25"/>
    <n v="1257975"/>
    <s v="UNIDAD"/>
    <s v=""/>
  </r>
  <r>
    <x v="36"/>
    <s v="02-02-01-003-008-09"/>
    <n v="10"/>
    <s v="Materiales y suministros - Otros artículos manufacturados n. C. P."/>
    <s v="LIMPIADOR PARA PISOS"/>
    <n v="47131801"/>
    <n v="0"/>
    <n v="0"/>
    <n v="0"/>
    <n v="50"/>
    <n v="868500"/>
    <s v="UNIDAD"/>
    <s v=""/>
  </r>
  <r>
    <x v="36"/>
    <s v="02-02-01-004-003-09"/>
    <n v="10"/>
    <s v="Materiales y suministros - Otras máquinas para usos generales y sus partes y piezas"/>
    <s v="EXTINTOR PORTATIL  - AGENTE LIMPIO PQS SOLKAFLAM DE 3700 GR"/>
    <n v="46191601"/>
    <n v="0"/>
    <n v="0"/>
    <n v="0"/>
    <n v="10"/>
    <n v="1460000"/>
    <s v="UNIDAD"/>
    <s v=""/>
  </r>
  <r>
    <x v="36"/>
    <s v="02-02-01-003-008-09"/>
    <n v="10"/>
    <s v="Materiales y suministros - Otros artículos manufacturados n. C. P."/>
    <s v="RASTRILLO METALICO"/>
    <n v="27112003"/>
    <n v="0"/>
    <n v="0"/>
    <n v="0"/>
    <n v="35"/>
    <n v="1215935"/>
    <s v="UNIDAD"/>
    <s v=""/>
  </r>
  <r>
    <x v="36"/>
    <s v="02-01-01-003-008-03"/>
    <n v="10"/>
    <s v="Activos fijos - Instrumentos musicales"/>
    <s v="PLATILLOS"/>
    <n v="60131205"/>
    <n v="0"/>
    <n v="0"/>
    <n v="0"/>
    <n v="4"/>
    <n v="840000"/>
    <s v="UNIDAD"/>
    <s v=""/>
  </r>
  <r>
    <x v="36"/>
    <s v="02-02-01-003-004-06"/>
    <n v="10"/>
    <s v="Materiales y suministros - Abonos y plaguicidas"/>
    <s v="HERBICIDA TORDON XT X 4LT (SOLO MATA MALESA Y MANTIENE EL CESPED Y ARBOLES FRUTALES)"/>
    <n v="10171701"/>
    <n v="0"/>
    <n v="0"/>
    <n v="0"/>
    <n v="7"/>
    <n v="1176000"/>
    <s v="LITRO"/>
    <s v=""/>
  </r>
  <r>
    <x v="36"/>
    <s v="02-02-01-004-002"/>
    <n v="10"/>
    <s v="Materiales y suministros - Productos metálicos elaborados (excepto maquinaria y equipo)"/>
    <s v="CERRADURA AUXILIAR CERROJO DOBLE LLAVE MULTIPUNTO "/>
    <n v="46171501"/>
    <n v="0"/>
    <n v="0"/>
    <n v="0"/>
    <n v="10"/>
    <n v="830000"/>
    <s v="UNIDAD"/>
    <s v=""/>
  </r>
  <r>
    <x v="36"/>
    <s v="02-02-01-004-004-01"/>
    <n v="10"/>
    <s v="Materiales y suministros - Maquinaria agropecuaria o silvícola y sus partes y piezas"/>
    <s v="CABEZA DE CORTE DE GUADAÑA "/>
    <n v="20121445"/>
    <n v="0"/>
    <n v="0"/>
    <n v="0"/>
    <n v="14"/>
    <n v="1146600"/>
    <s v="UNIDAD"/>
    <s v=""/>
  </r>
  <r>
    <x v="36"/>
    <s v="02-02-01-004-006-05"/>
    <n v="10"/>
    <s v="Materiales y suministros - Lámparas eléctricas de incandescencia o descarga; lámparas de arco, equipo para alumbrado eléctrico; sus partes y piezas"/>
    <s v="TUBO FLORECENTE BLANCO T8 17WTS"/>
    <n v="39101605"/>
    <n v="0"/>
    <n v="0"/>
    <n v="0"/>
    <n v="60"/>
    <n v="963000"/>
    <s v="UNIDAD"/>
    <s v=""/>
  </r>
  <r>
    <x v="36"/>
    <s v="02-02-01-003-008-09"/>
    <n v="10"/>
    <s v="Materiales y suministros - Otros artículos manufacturados n. C. P."/>
    <s v="CREMA LAVAPLATOS"/>
    <n v="47131810"/>
    <n v="0"/>
    <n v="0"/>
    <n v="0"/>
    <n v="100"/>
    <n v="518500"/>
    <s v="UNIDAD"/>
    <s v=""/>
  </r>
  <r>
    <x v="36"/>
    <s v="02-02-01-003-004-02"/>
    <n v="10"/>
    <s v="Materiales y suministros - Productos químicos inorgánicos básicos n. C. P."/>
    <s v="GAS MAPP 14.1 ONZAS 25 LIBRAS  400 GRAMOS"/>
    <n v="40101711"/>
    <n v="0"/>
    <n v="0"/>
    <n v="0"/>
    <n v="8"/>
    <n v="1031936"/>
    <s v="UNIDAD"/>
    <s v=""/>
  </r>
  <r>
    <x v="36"/>
    <s v="02-02-01-003-008-09"/>
    <n v="10"/>
    <s v="Materiales y suministros - Otros artículos manufacturados n. C. P."/>
    <s v="DESINFECTANTE  PARA  PISO"/>
    <n v="47131803"/>
    <n v="0"/>
    <n v="0"/>
    <n v="0"/>
    <n v="30"/>
    <n v="574950"/>
    <s v="UNIDAD"/>
    <s v=""/>
  </r>
  <r>
    <x v="36"/>
    <s v="02-02-01-004-002"/>
    <n v="10"/>
    <s v="Materiales y suministros - Productos metálicos elaborados (excepto maquinaria y equipo)"/>
    <s v="FILTRO ELIMINADOR  DE LIQUIDO  PARA  SOLDAR NEVERAS 1/4&quot;"/>
    <n v="40161513"/>
    <n v="0"/>
    <n v="0"/>
    <n v="0"/>
    <n v="9"/>
    <n v="1124100"/>
    <s v="UNIDAD"/>
    <s v=""/>
  </r>
  <r>
    <x v="36"/>
    <s v="02-02-01-003-008-09"/>
    <n v="10"/>
    <s v="Materiales y suministros - Otros artículos manufacturados n. C. P."/>
    <s v="BOLSA POLIETILENO NEGRA 80 X 100"/>
    <n v="47121701"/>
    <n v="0"/>
    <n v="0"/>
    <n v="0"/>
    <n v="750"/>
    <n v="738750"/>
    <s v="UNIDAD"/>
    <s v=""/>
  </r>
  <r>
    <x v="36"/>
    <s v="02-02-01-003-006-09"/>
    <n v="10"/>
    <s v="Materiales y suministros - Otros productos plásticos"/>
    <s v="CASA GRANDE PLASTICA CANINO "/>
    <n v="10131602"/>
    <n v="0"/>
    <n v="0"/>
    <n v="0"/>
    <n v="1"/>
    <n v="356895"/>
    <s v="UNIDAD"/>
    <s v=""/>
  </r>
  <r>
    <x v="36"/>
    <s v="02-02-01-003-004-02"/>
    <n v="10"/>
    <s v="Materiales y suministros - Productos químicos inorgánicos básicos n. C. P."/>
    <s v="GAS REFRIGERANTE 404 "/>
    <n v="40101711"/>
    <n v="0"/>
    <n v="0"/>
    <n v="0"/>
    <n v="5"/>
    <n v="1400000"/>
    <s v="UNIDAD"/>
    <s v=""/>
  </r>
  <r>
    <x v="36"/>
    <s v="02-02-01-003-008-09"/>
    <n v="10"/>
    <s v="Materiales y suministros - Otros artículos manufacturados n. C. P."/>
    <s v="GUANTES CAL 25 "/>
    <n v="46181541"/>
    <n v="0"/>
    <n v="0"/>
    <n v="0"/>
    <n v="70"/>
    <n v="972720"/>
    <s v="UNIDAD"/>
    <s v=""/>
  </r>
  <r>
    <x v="36"/>
    <s v="02-02-01-003-008-09"/>
    <n v="10"/>
    <s v="Materiales y suministros - Otros artículos manufacturados n. C. P."/>
    <s v="GLOBULIN X 250 ML"/>
    <n v="70121601"/>
    <n v="0"/>
    <n v="0"/>
    <n v="0"/>
    <n v="3"/>
    <n v="1350000"/>
    <s v="UNIDAD"/>
    <s v=""/>
  </r>
  <r>
    <x v="36"/>
    <s v="02-02-01-004-006-02"/>
    <n v="10"/>
    <s v="Materiales y suministros - Aparatos de control eléctrico y distribución de electricidad y sus partes y piezas"/>
    <s v="TABLERO TRIFASICO CON PUERTA Y ESPACIO PARA TOTALIZADOR DE 12 CIRCUITOS"/>
    <n v="39121110"/>
    <n v="0"/>
    <n v="0"/>
    <n v="0"/>
    <n v="3"/>
    <n v="1348200"/>
    <s v="UNIDAD"/>
    <s v=""/>
  </r>
  <r>
    <x v="36"/>
    <s v="02-02-01-004-002"/>
    <n v="10"/>
    <s v="Materiales y suministros - Productos metálicos elaborados (excepto maquinaria y equipo)"/>
    <s v="PERRO PARA GUAYA "/>
    <n v="10111302"/>
    <n v="0"/>
    <n v="0"/>
    <n v="0"/>
    <n v="11.2"/>
    <n v="940799.99999999988"/>
    <s v="UNIDAD"/>
    <s v=""/>
  </r>
  <r>
    <x v="36"/>
    <s v="02-02-01-003-004-06"/>
    <n v="10"/>
    <s v="Materiales y suministros - Abonos y plaguicidas"/>
    <s v="INSECTISIDA EN AEROSOL"/>
    <n v="10191509"/>
    <n v="0"/>
    <n v="0"/>
    <n v="0"/>
    <n v="84"/>
    <n v="933828"/>
    <s v="UNIDAD"/>
    <s v=""/>
  </r>
  <r>
    <x v="36"/>
    <s v="02-02-01-003-007-05"/>
    <n v="10"/>
    <s v="Materiales y suministros - Artículos de concreto, cemento y yeso"/>
    <s v="TEJA DE FIBROCEMENTO PERFIL 7 NO. 6"/>
    <n v="30151500"/>
    <n v="0"/>
    <n v="0"/>
    <n v="0"/>
    <n v="10"/>
    <n v="380000"/>
    <s v="UNIDAD"/>
    <s v=""/>
  </r>
  <r>
    <x v="36"/>
    <s v="02-02-01-003-005-02"/>
    <n v="10"/>
    <s v="Materiales y suministros - Productos farmacéuticos"/>
    <s v="CAJA DE SUTURAS X 10 UNIDADES "/>
    <n v="10111302"/>
    <n v="0"/>
    <n v="0"/>
    <n v="0"/>
    <n v="9.8000000000000007"/>
    <n v="926100.00000000012"/>
    <s v="UNIDAD"/>
    <s v=""/>
  </r>
  <r>
    <x v="36"/>
    <s v="02-02-01-004-003-09"/>
    <n v="10"/>
    <s v="Materiales y suministros - Otras máquinas para usos generales y sus partes y piezas"/>
    <s v="EXTINTOR PORTATIL  - MULTIPROPOSITO PQS DE 10 LIBRAS"/>
    <n v="46191601"/>
    <n v="0"/>
    <n v="0"/>
    <n v="0"/>
    <n v="20"/>
    <n v="660000"/>
    <s v="UNIDAD"/>
    <s v=""/>
  </r>
  <r>
    <x v="36"/>
    <s v="02-02-01-010-005"/>
    <n v="10"/>
    <s v="Materiales y suministros - Otros elementos militares de un solo uso"/>
    <s v="KIT CONTROL DERRAMES HIDROCARBUROS 40 GALONES"/>
    <n v="47131905"/>
    <n v="0"/>
    <n v="0"/>
    <n v="0"/>
    <n v="4"/>
    <n v="1280000"/>
    <s v="UNIDAD"/>
    <s v=""/>
  </r>
  <r>
    <x v="36"/>
    <s v="02-02-01-004-004-01"/>
    <n v="10"/>
    <s v="Materiales y suministros - Maquinaria agropecuaria o silvícola y sus partes y piezas"/>
    <s v="CUCHILLA 2 PUNTAS PARA GUADAÑA "/>
    <n v="20121445"/>
    <n v="0"/>
    <n v="0"/>
    <n v="0"/>
    <n v="8"/>
    <n v="504000"/>
    <s v="UNIDAD"/>
    <s v=""/>
  </r>
  <r>
    <x v="36"/>
    <s v="02-02-01-004-004-01"/>
    <n v="10"/>
    <s v="Materiales y suministros - Maquinaria agropecuaria o silvícola y sus partes y piezas"/>
    <s v="ROLLO DE NYLON PARA GUADAÑA "/>
    <n v="20121445"/>
    <n v="0"/>
    <n v="0"/>
    <n v="0"/>
    <n v="14"/>
    <n v="882000"/>
    <s v="UNIDAD"/>
    <s v=""/>
  </r>
  <r>
    <x v="36"/>
    <s v="02-02-01-004-006-02"/>
    <n v="10"/>
    <s v="Materiales y suministros - Aparatos de control eléctrico y distribución de electricidad y sus partes y piezas"/>
    <s v="UNIDAD CONRTROL DE ALARMA PARA 8 ZONAS "/>
    <n v="43221700"/>
    <n v="0"/>
    <n v="0"/>
    <n v="0"/>
    <n v="1.4"/>
    <n v="882000"/>
    <s v="UNIDAD"/>
    <s v=""/>
  </r>
  <r>
    <x v="36"/>
    <s v="02-02-01-004-002"/>
    <n v="10"/>
    <s v="Materiales y suministros - Productos metálicos elaborados (excepto maquinaria y equipo)"/>
    <s v="LLAVE SENCILLA PARA LAVAMANOS METALICA EN BRONCE"/>
    <n v="31211505"/>
    <n v="0"/>
    <n v="0"/>
    <n v="0"/>
    <n v="2"/>
    <n v="100000"/>
    <s v="UNIDAD"/>
    <s v=""/>
  </r>
  <r>
    <x v="36"/>
    <s v="02-01-01-004-010-04"/>
    <n v="10"/>
    <s v="Activos fijos - Equipo militar y de seguridad"/>
    <s v="KIT DE RESCATE SISTEMA 3 A 1"/>
    <n v="46182301"/>
    <n v="0"/>
    <n v="0"/>
    <n v="0"/>
    <n v="1"/>
    <n v="1235000"/>
    <s v="UNIDAD"/>
    <s v=""/>
  </r>
  <r>
    <x v="36"/>
    <s v="02-02-01-004-004-02"/>
    <n v="10"/>
    <s v="Materiales y suministros - Máquinas herramientas y sus partes, piezas y accesorios"/>
    <s v="ESMERILADORA DE BANCO  DE 6&quot; "/>
    <n v="23101506"/>
    <n v="0"/>
    <n v="0"/>
    <n v="0"/>
    <n v="0.7"/>
    <n v="840000"/>
    <s v="UNIDAD"/>
    <s v=""/>
  </r>
  <r>
    <x v="36"/>
    <s v="02-02-01-004-005-02"/>
    <n v="10"/>
    <s v="Materiales y suministros - Maquinaria de informática y sus partes, piezas y accesorios"/>
    <s v="MOUSE"/>
    <n v="43211708"/>
    <n v="0"/>
    <n v="0"/>
    <n v="0"/>
    <n v="20"/>
    <n v="800000"/>
    <s v="UNIDAD"/>
    <s v=""/>
  </r>
  <r>
    <x v="36"/>
    <s v="02-02-01-004-009-09-3"/>
    <n v="10"/>
    <s v="Materiales y suministros - Vehículos n. C. P. Sin propulsión mecánica"/>
    <s v="CARRETILLA CARRO TIPO ZORRA"/>
    <n v="24101507"/>
    <n v="0"/>
    <n v="0"/>
    <n v="0"/>
    <n v="1.4"/>
    <n v="840000"/>
    <s v="UNIDAD"/>
    <s v=""/>
  </r>
  <r>
    <x v="36"/>
    <s v="02-02-01-004-003-09"/>
    <n v="10"/>
    <s v="Materiales y suministros - Otras máquinas para usos generales y sus partes y piezas"/>
    <s v="EXTINTOR PORTATIL  - MULTIPROPOSITO PQS DE 75 LIBRAS"/>
    <n v="46191601"/>
    <n v="0"/>
    <n v="0"/>
    <n v="0"/>
    <n v="4"/>
    <n v="1200000"/>
    <s v="UNIDAD"/>
    <s v=""/>
  </r>
  <r>
    <x v="36"/>
    <s v="02-02-01-004-006-03"/>
    <n v="10"/>
    <s v="Materiales y suministros - Hilos y cables aislados; cable de fibra óptica"/>
    <s v="CABLE THHN 10 AWG"/>
    <n v="39121441"/>
    <n v="0"/>
    <n v="0"/>
    <n v="0"/>
    <n v="2.1"/>
    <n v="831390"/>
    <s v="UNIDAD"/>
    <s v=""/>
  </r>
  <r>
    <x v="36"/>
    <s v="02-02-01-003-004-02"/>
    <n v="10"/>
    <s v="Materiales y suministros - Productos químicos inorgánicos básicos n. C. P."/>
    <s v="KIT CONTROL DERRAMES QUIMICOS (OLEOFILICO) 55 GALONES"/>
    <n v="47131905"/>
    <n v="0"/>
    <n v="0"/>
    <n v="0"/>
    <n v="2"/>
    <n v="1180000"/>
    <s v="UNIDAD"/>
    <s v=""/>
  </r>
  <r>
    <x v="36"/>
    <s v="02-02-01-004-006-02"/>
    <n v="10"/>
    <s v="Materiales y suministros - Aparatos de control eléctrico y distribución de electricidad y sus partes y piezas"/>
    <s v="BREACKER TRIIPOLAR ENCHUFABLE 70 AMP"/>
    <n v="39121602"/>
    <n v="0"/>
    <n v="0"/>
    <n v="0"/>
    <n v="8.4"/>
    <n v="763980"/>
    <s v="UNIDAD"/>
    <s v=""/>
  </r>
  <r>
    <x v="36"/>
    <s v="02-02-01-003-008-09"/>
    <n v="10"/>
    <s v="Materiales y suministros - Otros artículos manufacturados n. C. P."/>
    <s v="BLANQUEADOR  "/>
    <n v="47131807"/>
    <n v="0"/>
    <n v="0"/>
    <n v="0"/>
    <n v="300"/>
    <n v="521100"/>
    <s v="UNIDAD"/>
    <s v=""/>
  </r>
  <r>
    <x v="36"/>
    <s v="02-02-01-003-004-06"/>
    <n v="10"/>
    <s v="Materiales y suministros - Abonos y plaguicidas"/>
    <s v="HERBICIDA  ROUND UP X 1LT (ELIMINA CESPED Y MALESA)"/>
    <n v="10171701"/>
    <n v="0"/>
    <n v="0"/>
    <n v="0"/>
    <n v="7"/>
    <n v="714000"/>
    <s v="LITRO"/>
    <s v=""/>
  </r>
  <r>
    <x v="36"/>
    <s v="02-02-01-003-005-04"/>
    <n v="10"/>
    <s v="Materiales y suministros - Productos químicos n. C. P."/>
    <s v="LIMPIA CONTACTO ELECTRONICO - SPRAY"/>
    <n v="47131825"/>
    <n v="0"/>
    <n v="0"/>
    <n v="0"/>
    <n v="10.5"/>
    <n v="714000"/>
    <s v="UNIDAD"/>
    <s v=""/>
  </r>
  <r>
    <x v="36"/>
    <s v="02-02-01-003-007-09"/>
    <n v="10"/>
    <s v="Materiales y suministros - Otros productos minerales no metálicos n. C. P."/>
    <s v="IMPERMEABILIZANTE CON BASE ACRILICA Y FIBRAS  COLOR GRIS."/>
    <n v="31201610"/>
    <n v="0"/>
    <n v="0"/>
    <n v="0"/>
    <n v="6"/>
    <n v="407694"/>
    <s v="GALON"/>
    <s v=""/>
  </r>
  <r>
    <x v="36"/>
    <s v="02-01-01-003-008-01-2"/>
    <n v="10"/>
    <s v="Activos fijos - Muebles, del tipo utilizado en oficinas"/>
    <s v="MUEBLE ARCHIVADOR PARA LIBROS"/>
    <n v="56101700"/>
    <n v="0"/>
    <n v="0"/>
    <n v="0"/>
    <n v="0.7"/>
    <n v="700000"/>
    <s v="UNIDAD"/>
    <s v=""/>
  </r>
  <r>
    <x v="36"/>
    <s v="02-02-01-003-002-07"/>
    <n v="10"/>
    <s v="Materiales y suministros - Libros de registros, libros de contabilidad, cuadernillos de notas, bloques para cartas, agendas y artículos similares, secantes, encuadernadores, clasificadores para archivos, formularios y otros artículos de escritorio, de papel o cartón"/>
    <s v="CAJAS PARA ARCHIVO"/>
    <n v="78131602"/>
    <n v="0"/>
    <n v="0"/>
    <n v="0"/>
    <n v="250"/>
    <n v="500000"/>
    <s v="UNIDAD"/>
    <s v=""/>
  </r>
  <r>
    <x v="36"/>
    <s v="02-02-01-003-004-02"/>
    <n v="10"/>
    <s v="Materiales y suministros - Productos químicos inorgánicos básicos n. C. P."/>
    <s v="GAS REFRIGERANTE R 134A X 30 LIBRAS NEVERAS"/>
    <n v="40101711"/>
    <n v="0"/>
    <n v="0"/>
    <n v="0"/>
    <n v="3"/>
    <n v="600000"/>
    <s v="UNIDAD"/>
    <s v=""/>
  </r>
  <r>
    <x v="36"/>
    <s v="02-02-01-003-005-04"/>
    <n v="10"/>
    <s v="Materiales y suministros - Productos químicos n. C. P."/>
    <s v="WD40  GALON "/>
    <n v="15121806"/>
    <n v="0"/>
    <n v="0"/>
    <n v="0"/>
    <n v="10"/>
    <n v="500000"/>
    <s v="UNIDAD"/>
    <s v=""/>
  </r>
  <r>
    <x v="36"/>
    <s v="02-02-01-004-006-05"/>
    <n v="10"/>
    <s v="Materiales y suministros - Lámparas eléctricas de incandescencia o descarga; lámparas de arco, equipo para alumbrado eléctrico; sus partes y piezas"/>
    <s v="LUZ LED TECHO  LED CIRCULAR "/>
    <n v="39101601"/>
    <n v="0"/>
    <n v="0"/>
    <n v="0"/>
    <n v="28"/>
    <n v="700000"/>
    <s v="UNIDAD"/>
    <s v=""/>
  </r>
  <r>
    <x v="36"/>
    <s v="02-02-01-004-002"/>
    <n v="10"/>
    <s v="Materiales y suministros - Productos metálicos elaborados (excepto maquinaria y equipo)"/>
    <s v="ESCALERA TIPO TIJERA 7 PASOS DE 2,10 METROS EN ALUMINIO TIPO IAA DE 170 KILOGRAMOS DE RESISTENCIA"/>
    <n v="30162101"/>
    <n v="0"/>
    <n v="0"/>
    <n v="0"/>
    <n v="1"/>
    <n v="500000"/>
    <s v="UNIDAD"/>
    <s v=""/>
  </r>
  <r>
    <x v="36"/>
    <s v="02-02-01-003-008-09"/>
    <n v="10"/>
    <s v="Materiales y suministros - Otros artículos manufacturados n. C. P."/>
    <s v="IVOMEC"/>
    <n v="70121601"/>
    <n v="0"/>
    <n v="0"/>
    <n v="0"/>
    <n v="1"/>
    <n v="950000"/>
    <s v="UNIDAD"/>
    <s v=""/>
  </r>
  <r>
    <x v="36"/>
    <s v="02-02-01-003-005-04"/>
    <n v="10"/>
    <s v="Materiales y suministros - Productos químicos n. C. P."/>
    <s v="WD40 (AEROSOL) 13.2 ONZ"/>
    <n v="15121806"/>
    <n v="0"/>
    <n v="0"/>
    <n v="0"/>
    <n v="10"/>
    <n v="470000"/>
    <s v="UNIDAD"/>
    <s v=""/>
  </r>
  <r>
    <x v="36"/>
    <s v="02-02-01-004-005-02"/>
    <n v="10"/>
    <s v="Materiales y suministros - Maquinaria de informática y sus partes, piezas y accesorios"/>
    <s v="MODULO COMUNICADOR GRP, GSM, SMS"/>
    <n v="43221700"/>
    <n v="0"/>
    <n v="0"/>
    <n v="0"/>
    <n v="2"/>
    <n v="929628"/>
    <s v="UNIDAD"/>
    <s v=""/>
  </r>
  <r>
    <x v="36"/>
    <s v="02-02-01-004-006-02"/>
    <n v="10"/>
    <s v="Materiales y suministros - Aparatos de control eléctrico y distribución de electricidad y sus partes y piezas"/>
    <s v="UNIDAD CONDENSADORA PARA ENFRIADORES DE 110V 1HP REFRIGERANTE 134A. 1TR "/>
    <n v="40101709"/>
    <n v="0"/>
    <n v="0"/>
    <n v="0"/>
    <n v="4"/>
    <n v="920000"/>
    <s v="UNIDAD"/>
    <s v=""/>
  </r>
  <r>
    <x v="36"/>
    <s v="02-02-01-003-005-01"/>
    <n v="10"/>
    <s v="Materiales y suministros - Pinturas y barnices y productos relacionados; colores para la pintura artística; tintas"/>
    <s v="PINTURA TRAFICO ACRILICA COLOR BLANCO"/>
    <n v="31211505"/>
    <n v="0"/>
    <n v="0"/>
    <n v="0"/>
    <n v="5"/>
    <n v="460000"/>
    <s v="GALON"/>
    <s v=""/>
  </r>
  <r>
    <x v="36"/>
    <s v="02-02-01-003-008-09"/>
    <n v="10"/>
    <s v="Materiales y suministros - Otros artículos manufacturados n. C. P."/>
    <s v="JABON DE MANOS LIQUIDO"/>
    <n v="53131608"/>
    <n v="0"/>
    <n v="0"/>
    <n v="0"/>
    <n v="41"/>
    <n v="911676"/>
    <s v="UNIDAD"/>
    <s v=""/>
  </r>
  <r>
    <x v="36"/>
    <s v="02-02-01-004-006-02"/>
    <n v="10"/>
    <s v="Materiales y suministros - Aparatos de control eléctrico y distribución de electricidad y sus partes y piezas"/>
    <s v="DETECTOR INFRARROJO CABLEADA "/>
    <n v="26121500"/>
    <n v="0"/>
    <n v="0"/>
    <n v="0"/>
    <n v="2"/>
    <n v="904638"/>
    <s v="UNIDAD"/>
    <s v=""/>
  </r>
  <r>
    <x v="36"/>
    <s v="02-02-01-004-008-01"/>
    <n v="10"/>
    <s v="Materiales y suministros - Aparatos médicos y quirúrgicos y aparatos ortésicos y protésicos"/>
    <s v="MESA AUXILIAR PARA CURACIONES"/>
    <n v="42295400"/>
    <n v="0"/>
    <n v="0"/>
    <n v="0"/>
    <n v="3"/>
    <n v="900000"/>
    <s v="UNIDAD"/>
    <s v=""/>
  </r>
  <r>
    <x v="36"/>
    <s v="02-02-01-004-002"/>
    <n v="10"/>
    <s v="Materiales y suministros - Productos metálicos elaborados (excepto maquinaria y equipo)"/>
    <s v="GRIFERIA VALVULA FLOTADOR DE ENTRADA  EN BRONCE DE 1/2&quot; "/>
    <n v="30181800"/>
    <n v="0"/>
    <n v="0"/>
    <n v="0"/>
    <n v="10"/>
    <n v="450000"/>
    <s v="UNIDAD"/>
    <s v=""/>
  </r>
  <r>
    <x v="36"/>
    <s v="02-02-01-004-002"/>
    <n v="10"/>
    <s v="Materiales y suministros - Productos metálicos elaborados (excepto maquinaria y equipo)"/>
    <s v="CERRADURA TIPO ALCOBA ACABADO SATINADO Y ANTICADO."/>
    <n v="46171501"/>
    <n v="0"/>
    <n v="0"/>
    <n v="0"/>
    <n v="50"/>
    <n v="892500"/>
    <s v="UNIDAD"/>
    <s v=""/>
  </r>
  <r>
    <x v="36"/>
    <s v="02-02-01-003-005-01"/>
    <n v="10"/>
    <s v="Materiales y suministros - Pinturas y barnices y productos relacionados; colores para la pintura artística; tintas"/>
    <s v="THINER"/>
    <n v="31211800"/>
    <n v="0"/>
    <n v="0"/>
    <n v="0"/>
    <n v="50"/>
    <n v="892500"/>
    <s v="GALON"/>
    <s v=""/>
  </r>
  <r>
    <x v="36"/>
    <s v="02-02-01-003-005-02"/>
    <n v="10"/>
    <s v="Materiales y suministros - Productos farmacéuticos"/>
    <s v="TABLETA A BASE DE FURALANER 136.4 MG EXCIPIENTES 1GR"/>
    <n v="10111302"/>
    <n v="0"/>
    <n v="0"/>
    <n v="0"/>
    <n v="10"/>
    <n v="891450"/>
    <s v="UNIDAD"/>
    <s v=""/>
  </r>
  <r>
    <x v="36"/>
    <s v="02-02-01-004-002"/>
    <n v="10"/>
    <s v="Materiales y suministros - Productos metálicos elaborados (excepto maquinaria y equipo)"/>
    <s v="CERRADURA TIPO BAÑO SATINADA ANTICADA "/>
    <n v="46171501"/>
    <n v="0"/>
    <n v="0"/>
    <n v="0"/>
    <n v="15"/>
    <n v="525000"/>
    <s v="UNIDAD"/>
    <s v=""/>
  </r>
  <r>
    <x v="36"/>
    <s v="02-02-01-004-002"/>
    <n v="10"/>
    <s v="Materiales y suministros - Productos metálicos elaborados (excepto maquinaria y equipo)"/>
    <s v="CABLE THHN 8 AWG"/>
    <n v="39121441"/>
    <n v="0"/>
    <n v="0"/>
    <n v="0"/>
    <n v="2"/>
    <n v="856000"/>
    <s v="UNIDAD"/>
    <s v=""/>
  </r>
  <r>
    <x v="36"/>
    <s v="02-01-01-004-003-09"/>
    <n v="10"/>
    <s v="Activos fijos - Otras máquinas para usos generales y sus partes y piezas"/>
    <s v="LAMINADORA TERMICA PARA REALIZAR LA DEBIDA LAMINACION DE LOS I.O.C DE LA UNIDAD Y DEMAS ACTIVIDADES QUE SE ESTIME PERTINENTES"/>
    <n v="44102910"/>
    <n v="0"/>
    <n v="0"/>
    <n v="0"/>
    <n v="1"/>
    <n v="850000"/>
    <s v="UNIDAD"/>
    <s v=""/>
  </r>
  <r>
    <x v="36"/>
    <s v="02-01-01-003-008-01-4"/>
    <n v="10"/>
    <s v="Activos fijos - Otros muebles n. C. P."/>
    <s v="ARCHIVADORES METALICO"/>
    <n v="56101708"/>
    <n v="0"/>
    <n v="0"/>
    <n v="0"/>
    <n v="1"/>
    <n v="420000"/>
    <s v="UNIDAD"/>
    <s v=""/>
  </r>
  <r>
    <x v="36"/>
    <s v="02-02-01-003-008-09"/>
    <n v="10"/>
    <s v="Materiales y suministros - Otros artículos manufacturados n. C. P."/>
    <s v="ROLLO DE CINTA TUBULAR 100 METROS "/>
    <n v="10111302"/>
    <n v="0"/>
    <n v="0"/>
    <n v="0"/>
    <n v="2"/>
    <n v="840000"/>
    <s v="UNIDAD"/>
    <s v=""/>
  </r>
  <r>
    <x v="36"/>
    <s v="02-02-01-003-001"/>
    <n v="10"/>
    <s v="Materiales y suministros - Productos de madera, corcho, cestería y espartería"/>
    <s v="TRIPLEX DE 12MM EN PINO"/>
    <n v="11122001"/>
    <n v="0"/>
    <n v="0"/>
    <n v="0"/>
    <n v="7"/>
    <n v="583100"/>
    <s v="UNIDAD"/>
    <s v=""/>
  </r>
  <r>
    <x v="36"/>
    <s v="02-02-01-004-004-02"/>
    <n v="10"/>
    <s v="Materiales y suministros - Máquinas herramientas y sus partes, piezas y accesorios"/>
    <s v="TALADRO PERCUTOR 1/2 INALAMBRICO"/>
    <n v="27111515"/>
    <n v="0"/>
    <n v="0"/>
    <n v="0"/>
    <n v="1"/>
    <n v="830000"/>
    <s v="UNIDAD"/>
    <s v=""/>
  </r>
  <r>
    <x v="36"/>
    <s v="02-02-01-003-004-06"/>
    <n v="10"/>
    <s v="Materiales y suministros - Abonos y plaguicidas"/>
    <s v="INSECTICIDA EN AEROSOL"/>
    <n v="10191509"/>
    <n v="0"/>
    <n v="0"/>
    <n v="0"/>
    <n v="25"/>
    <n v="406250"/>
    <s v="UNIDAD"/>
    <s v=""/>
  </r>
  <r>
    <x v="36"/>
    <s v="02-02-01-003-008-09"/>
    <n v="10"/>
    <s v="Materiales y suministros - Otros artículos manufacturados n. C. P."/>
    <s v="ACIDO MURIATICO"/>
    <n v="47131831"/>
    <n v="0"/>
    <n v="0"/>
    <n v="0"/>
    <n v="20"/>
    <n v="324260"/>
    <s v="UNIDAD"/>
    <s v=""/>
  </r>
  <r>
    <x v="36"/>
    <s v="02-02-01-003-008-09"/>
    <n v="10"/>
    <s v="Materiales y suministros - Otros artículos manufacturados n. C. P."/>
    <s v="SUAVIZANTE PARA ROPA"/>
    <n v="41104211"/>
    <n v="0"/>
    <n v="0"/>
    <n v="0"/>
    <n v="20"/>
    <n v="321580"/>
    <s v="UNIDAD"/>
    <s v=""/>
  </r>
  <r>
    <x v="36"/>
    <s v="02-02-01-004-004-02"/>
    <n v="10"/>
    <s v="Materiales y suministros - Máquinas herramientas y sus partes, piezas y accesorios"/>
    <s v="BOMBA DE VACIO  DE REFRIGERACION  BACUM"/>
    <n v="40151502"/>
    <n v="0"/>
    <n v="0"/>
    <n v="0"/>
    <n v="1"/>
    <n v="800000"/>
    <s v="UNIDAD"/>
    <s v=""/>
  </r>
  <r>
    <x v="36"/>
    <s v="02-02-01-004-001"/>
    <n v="10"/>
    <s v="Materiales y suministros - Metales básicos"/>
    <s v="TUBERIA DE COBRE DE 3/4 SEMI FLEXIBLE "/>
    <n v="40141751"/>
    <n v="0"/>
    <n v="0"/>
    <n v="0"/>
    <n v="20"/>
    <n v="800000"/>
    <s v="UNIDAD"/>
    <s v=""/>
  </r>
  <r>
    <x v="36"/>
    <s v="02-02-01-004-001"/>
    <n v="10"/>
    <s v="Materiales y suministros - Metales básicos"/>
    <s v="TUBERIA DE COBRE DE 5/8 SEMI FLEXIBLE "/>
    <n v="40141751"/>
    <n v="0"/>
    <n v="0"/>
    <n v="0"/>
    <n v="20"/>
    <n v="800000"/>
    <s v="UNIDAD"/>
    <s v=""/>
  </r>
  <r>
    <x v="36"/>
    <s v="02-02-01-004-001"/>
    <n v="10"/>
    <s v="Materiales y suministros - Metales básicos"/>
    <s v="TUBERIA DE COBRE DE 3/8 SEMI FLEXIBLE "/>
    <n v="40141751"/>
    <n v="0"/>
    <n v="0"/>
    <n v="0"/>
    <n v="20"/>
    <n v="800000"/>
    <s v="UNIDAD"/>
    <s v=""/>
  </r>
  <r>
    <x v="36"/>
    <s v="02-02-01-003-008-09"/>
    <n v="10"/>
    <s v="Materiales y suministros - Otros artículos manufacturados n. C. P."/>
    <s v="MELASA  X 20 BULTOS"/>
    <n v="70121601"/>
    <n v="0"/>
    <n v="0"/>
    <n v="0"/>
    <n v="20"/>
    <n v="800000"/>
    <s v="UNIDAD"/>
    <s v=""/>
  </r>
  <r>
    <x v="36"/>
    <s v="02-02-01-003-005-02"/>
    <n v="10"/>
    <s v="Materiales y suministros - Productos farmacéuticos"/>
    <s v="BELAMYL VITAMINA "/>
    <n v="70121601"/>
    <n v="0"/>
    <n v="0"/>
    <n v="0"/>
    <n v="1"/>
    <n v="800000"/>
    <s v="UNIDAD"/>
    <s v=""/>
  </r>
  <r>
    <x v="36"/>
    <s v="02-02-01-004-005-02"/>
    <n v="10"/>
    <s v="Materiales y suministros - Maquinaria de informática y sus partes, piezas y accesorios"/>
    <s v="MONITOR DE 20&quot;"/>
    <n v="43211900"/>
    <n v="0"/>
    <n v="0"/>
    <n v="0"/>
    <n v="1"/>
    <n v="399000"/>
    <s v="UNIDAD"/>
    <s v=""/>
  </r>
  <r>
    <x v="36"/>
    <s v="02-02-01-003-005-01"/>
    <n v="10"/>
    <s v="Materiales y suministros - Pinturas y barnices y productos relacionados; colores para la pintura artística; tintas"/>
    <s v="PINTURA EPOXICA POLIAMIDA DOS COMPONENTES"/>
    <n v="31211703"/>
    <n v="0"/>
    <n v="0"/>
    <n v="0"/>
    <n v="6"/>
    <n v="785400"/>
    <s v="GALON"/>
    <s v=""/>
  </r>
  <r>
    <x v="36"/>
    <s v="02-02-01-003-008-09"/>
    <n v="10"/>
    <s v="Materiales y suministros - Otros artículos manufacturados n. C. P."/>
    <s v="PAÑOS DESECHABLES INDUSTRIAL X80 (WYPALL)"/>
    <n v="47131500"/>
    <n v="0"/>
    <n v="0"/>
    <n v="0"/>
    <n v="14"/>
    <n v="573818"/>
    <s v="UNIDAD"/>
    <s v=""/>
  </r>
  <r>
    <x v="36"/>
    <s v="02-02-01-003-005-02"/>
    <n v="10"/>
    <s v="Materiales y suministros - Productos farmacéuticos"/>
    <s v="VACUNA HEXADOG "/>
    <n v="10111302"/>
    <n v="0"/>
    <n v="0"/>
    <n v="0"/>
    <n v="20"/>
    <n v="756000"/>
    <s v="UNIDAD"/>
    <s v=""/>
  </r>
  <r>
    <x v="36"/>
    <s v="02-02-01-004-002"/>
    <n v="10"/>
    <s v="Materiales y suministros - Productos metálicos elaborados (excepto maquinaria y equipo)"/>
    <s v="JAULA DE ALMACENAMIENTO DE BOTELLAS DE GASES "/>
    <n v="56111903"/>
    <n v="0"/>
    <n v="0"/>
    <n v="0"/>
    <n v="1"/>
    <n v="750000"/>
    <s v="UNIDAD"/>
    <s v=""/>
  </r>
  <r>
    <x v="36"/>
    <s v="02-02-01-003-005-02"/>
    <n v="10"/>
    <s v="Materiales y suministros - Productos farmacéuticos"/>
    <s v="KIT PRODUCTOS DE SERVICIO MEDICO DE URGENCIAS Y CAMPO PARA BOTIQUINES TIPO C (INSUMOS)"/>
    <n v="42172002"/>
    <n v="0"/>
    <n v="0"/>
    <n v="0"/>
    <n v="2"/>
    <n v="500000"/>
    <s v="UNIDAD"/>
    <s v=""/>
  </r>
  <r>
    <x v="36"/>
    <s v="02-02-01-004-006-05"/>
    <n v="10"/>
    <s v="Materiales y suministros - Lámparas eléctricas de incandescencia o descarga; lámparas de arco, equipo para alumbrado eléctrico; sus partes y piezas"/>
    <s v="BOMBILLOS AHORRADORES 20 W"/>
    <n v="39101600"/>
    <n v="0"/>
    <n v="0"/>
    <n v="0"/>
    <n v="100"/>
    <n v="749000"/>
    <s v="UNIDAD"/>
    <s v=""/>
  </r>
  <r>
    <x v="36"/>
    <s v="02-02-01-004-002"/>
    <n v="10"/>
    <s v="Materiales y suministros - Productos metálicos elaborados (excepto maquinaria y equipo)"/>
    <s v="GRIFERIA LAVAPLATOS  VERENA MONOCONTROL"/>
    <n v="30181800"/>
    <n v="0"/>
    <n v="0"/>
    <n v="0"/>
    <n v="4"/>
    <n v="740000"/>
    <s v="UNIDAD"/>
    <s v=""/>
  </r>
  <r>
    <x v="36"/>
    <s v="02-02-01-004-004-02"/>
    <n v="10"/>
    <s v="Materiales y suministros - Máquinas herramientas y sus partes, piezas y accesorios"/>
    <s v="JUEGO DE 20 DESTORNILLADORES CON • PUNTA REFORZADA ANTI-DESLIZANTE "/>
    <n v="27111514"/>
    <n v="0"/>
    <n v="0"/>
    <n v="0"/>
    <n v="1"/>
    <n v="360000"/>
    <s v="UNIDAD"/>
    <s v=""/>
  </r>
  <r>
    <x v="36"/>
    <s v="02-02-01-003-005-02"/>
    <n v="10"/>
    <s v="Materiales y suministros - Productos farmacéuticos"/>
    <s v="ANTIHELMIÍNTICO DE AMPLIO ESPECTRO PERROS GRANDES "/>
    <n v="10111302"/>
    <n v="0"/>
    <n v="0"/>
    <n v="0"/>
    <n v="28"/>
    <n v="705600"/>
    <s v="UNIDAD"/>
    <s v=""/>
  </r>
  <r>
    <x v="36"/>
    <s v="02-02-01-003-005-02"/>
    <n v="10"/>
    <s v="Materiales y suministros - Productos farmacéuticos"/>
    <s v="COLLAR ANTIPARACITORIO AMITRAZ 9%EXCIPIENTES INERTES 91%"/>
    <n v="10131604"/>
    <n v="0"/>
    <n v="0"/>
    <n v="0"/>
    <n v="20"/>
    <n v="701820"/>
    <s v="UNIDAD"/>
    <s v=""/>
  </r>
  <r>
    <x v="36"/>
    <s v="02-02-01-003-008-09"/>
    <n v="10"/>
    <s v="Materiales y suministros - Otros artículos manufacturados n. C. P."/>
    <s v="KITS DE AFEITADO O CUCHILLAS DE PREPARACION O CORTA UÑAS PARA USO QUIRURGICO"/>
    <n v="42295424"/>
    <n v="0"/>
    <n v="0"/>
    <n v="0"/>
    <n v="20"/>
    <n v="686300"/>
    <s v="UNIDAD"/>
    <s v=""/>
  </r>
  <r>
    <x v="36"/>
    <s v="02-02-01-003-006-02"/>
    <n v="10"/>
    <s v="Materiales y suministros - Otros productos de caucho"/>
    <s v="REFRIGERANTE"/>
    <n v="31151900"/>
    <n v="0"/>
    <n v="0"/>
    <n v="0"/>
    <n v="10"/>
    <n v="340000"/>
    <s v="UNIDAD"/>
    <s v=""/>
  </r>
  <r>
    <x v="36"/>
    <s v="02-02-01-003-006-09"/>
    <n v="10"/>
    <s v="Materiales y suministros - Otros productos plásticos"/>
    <s v="BALDE PLASTICO 12 LTS"/>
    <n v="47121804"/>
    <n v="0"/>
    <n v="0"/>
    <n v="0"/>
    <n v="70"/>
    <n v="664930"/>
    <s v="UNIDAD"/>
    <s v=""/>
  </r>
  <r>
    <x v="36"/>
    <s v="02-02-01-003-004-02"/>
    <n v="10"/>
    <s v="Materiales y suministros - Productos químicos inorgánicos básicos n. C. P."/>
    <s v="SODA CAUSTICA EN OJUELAS AL 100% X 300 KG"/>
    <n v="73101602"/>
    <n v="0"/>
    <n v="0"/>
    <n v="0"/>
    <n v="150"/>
    <n v="330000"/>
    <s v="UNIDAD"/>
    <s v=""/>
  </r>
  <r>
    <x v="36"/>
    <s v="02-02-01-004-008-02"/>
    <n v="10"/>
    <s v="Materiales y suministros - Instrumentos y aparatos de medición, verificación, análisis, de navegación y para otros fines (excepto instrumentos ópticos); instrumentos de control de procesos industriales, sus partes, piezas y accesorios"/>
    <s v="CONTACTOR ELECTRICO DE 40 AMPERIOS TRIFASICO"/>
    <n v="26101105"/>
    <n v="0"/>
    <n v="0"/>
    <n v="0"/>
    <n v="2"/>
    <n v="260000"/>
    <s v="UNIDAD"/>
    <s v=""/>
  </r>
  <r>
    <x v="36"/>
    <s v="02-02-01-004-002"/>
    <n v="10"/>
    <s v="Materiales y suministros - Productos metálicos elaborados (excepto maquinaria y equipo)"/>
    <s v="CABLE THHN 12 AWG"/>
    <n v="39121441"/>
    <n v="0"/>
    <n v="0"/>
    <n v="0"/>
    <n v="2"/>
    <n v="642000"/>
    <s v="UNIDAD"/>
    <s v=""/>
  </r>
  <r>
    <x v="36"/>
    <s v="02-02-01-003-008-09"/>
    <n v="10"/>
    <s v="Materiales y suministros - Otros artículos manufacturados n. C. P."/>
    <s v="PAÑO ABSORBENTE DE TELA"/>
    <n v="47131500"/>
    <n v="0"/>
    <n v="0"/>
    <n v="0"/>
    <n v="30"/>
    <n v="329940"/>
    <s v="UNIDAD"/>
    <s v=""/>
  </r>
  <r>
    <x v="36"/>
    <s v="02-02-01-003-008-09"/>
    <n v="10"/>
    <s v="Materiales y suministros - Otros artículos manufacturados n. C. P."/>
    <s v="BOLSA PARA DESECHOS HOSPITALARIOS ROJA"/>
    <n v="24111503"/>
    <n v="0"/>
    <n v="0"/>
    <n v="0"/>
    <n v="200"/>
    <n v="254800"/>
    <s v="UNIDAD"/>
    <s v=""/>
  </r>
  <r>
    <x v="36"/>
    <s v="02-02-01-003-006-02"/>
    <n v="10"/>
    <s v="Materiales y suministros - Otros productos de caucho"/>
    <s v="DUPLICADO DE LLAVE DE ENCENDIDO CON CHIP O IDENTIFICADOR"/>
    <n v="25172900"/>
    <n v="0"/>
    <n v="0"/>
    <n v="0"/>
    <n v="1"/>
    <n v="210000"/>
    <s v="UNIDAD"/>
    <s v=""/>
  </r>
  <r>
    <x v="36"/>
    <s v="02-02-01-003-006-09"/>
    <n v="10"/>
    <s v="Materiales y suministros - Otros productos plásticos"/>
    <s v="ACOPLE PARA LAVAMANOS Y LAVAPLATOS DE 1/2 X 1/2 &quot; PLASTICO LARGO DE 50 CM "/>
    <n v="40172522"/>
    <n v="0"/>
    <n v="0"/>
    <n v="0"/>
    <n v="20"/>
    <n v="250000"/>
    <s v="UNIDAD"/>
    <s v=""/>
  </r>
  <r>
    <x v="36"/>
    <s v="02-02-01-003-005-02"/>
    <n v="10"/>
    <s v="Materiales y suministros - Productos farmacéuticos"/>
    <s v="ANTIPARASITORIO DE AMPLIO ESPECTRO "/>
    <n v="10111302"/>
    <n v="0"/>
    <n v="0"/>
    <n v="0"/>
    <n v="28"/>
    <n v="617400"/>
    <s v="UNIDAD"/>
    <s v=""/>
  </r>
  <r>
    <x v="36"/>
    <s v="02-02-01-004-002"/>
    <n v="10"/>
    <s v="Materiales y suministros - Productos metálicos elaborados (excepto maquinaria y equipo)"/>
    <s v="COMEDOR EN ACERO INOXIDABLE PARA AGUA Y COMIDA GRANDE "/>
    <n v="10111302"/>
    <n v="0"/>
    <n v="0"/>
    <n v="0"/>
    <n v="20"/>
    <n v="609000"/>
    <s v="UNIDAD"/>
    <s v=""/>
  </r>
  <r>
    <x v="36"/>
    <s v="02-02-01-004-002"/>
    <n v="10"/>
    <s v="Materiales y suministros - Productos metálicos elaborados (excepto maquinaria y equipo)"/>
    <s v="LLAVES COMBINADAS DE RATCHET LARGAS MÉTRICAS"/>
    <n v="60104724"/>
    <n v="0"/>
    <n v="0"/>
    <n v="0"/>
    <n v="4"/>
    <n v="400000"/>
    <s v="UNIDAD"/>
    <s v=""/>
  </r>
  <r>
    <x v="36"/>
    <s v="02-02-01-004-002"/>
    <n v="10"/>
    <s v="Materiales y suministros - Productos metálicos elaborados (excepto maquinaria y equipo)"/>
    <s v="PROBADOR DE COMPRESION DE MANGUERA FLEXIBLE "/>
    <n v="47111601"/>
    <n v="0"/>
    <n v="0"/>
    <n v="0"/>
    <n v="1"/>
    <n v="600000"/>
    <s v="UNIDAD"/>
    <s v=""/>
  </r>
  <r>
    <x v="36"/>
    <s v="02-02-01-004-002"/>
    <n v="10"/>
    <s v="Materiales y suministros - Productos metálicos elaborados (excepto maquinaria y equipo)"/>
    <s v="LLAVE DE INPACTO NEUMATICA DE 1/2"/>
    <n v="27111515"/>
    <n v="0"/>
    <n v="0"/>
    <n v="0"/>
    <n v="1"/>
    <n v="600000"/>
    <s v="UNIDAD"/>
    <s v=""/>
  </r>
  <r>
    <x v="36"/>
    <s v="02-02-01-004-003-02"/>
    <n v="10"/>
    <s v="Materiales y suministros - Bombas, compresores, motores de fuerza hidráulica y motores de potencia neumática y válvulas y sus partes y piezas"/>
    <s v="MOTOR VENTILADOR  REFGERENCIA:K55HXWMW-1282 / 220V-60HZ 1/2 HP 3 AMP"/>
    <n v="26101105"/>
    <n v="0"/>
    <n v="0"/>
    <n v="0"/>
    <n v="3"/>
    <n v="360000"/>
    <s v="UNIDAD"/>
    <s v=""/>
  </r>
  <r>
    <x v="36"/>
    <s v="02-02-01-004-007-01"/>
    <n v="10"/>
    <s v="Materiales y suministros - Válvulas y tubos electrónicos; componentes electrónicos; sus partes y piezas"/>
    <s v="CAPACITOR DE ARRANQUE 3  MICROFARIDIOS A 370 VC"/>
    <n v="32121500"/>
    <n v="0"/>
    <n v="0"/>
    <n v="0"/>
    <n v="12"/>
    <n v="600000"/>
    <s v="UNIDAD"/>
    <s v=""/>
  </r>
  <r>
    <x v="36"/>
    <s v="02-02-01-004-007-01"/>
    <n v="10"/>
    <s v="Materiales y suministros - Válvulas y tubos electrónicos; componentes electrónicos; sus partes y piezas"/>
    <s v="CAPACITOR DE  3 PUERTOS  MARCHA 35 MICROFARIDIOS A 370 VC"/>
    <n v="32121500"/>
    <n v="0"/>
    <n v="0"/>
    <n v="0"/>
    <n v="12"/>
    <n v="600000"/>
    <s v="UNIDAD"/>
    <s v=""/>
  </r>
  <r>
    <x v="36"/>
    <s v="02-02-01-004-007-01"/>
    <n v="10"/>
    <s v="Materiales y suministros - Válvulas y tubos electrónicos; componentes electrónicos; sus partes y piezas"/>
    <s v="CAPACITOR DE  3 PUERTOS  MARCHA 40 MICROFARIDIOS A 370 VC"/>
    <n v="32121500"/>
    <n v="0"/>
    <n v="0"/>
    <n v="0"/>
    <n v="12"/>
    <n v="600000"/>
    <s v="UNIDAD"/>
    <s v=""/>
  </r>
  <r>
    <x v="36"/>
    <s v="02-02-01-004-007-01"/>
    <n v="10"/>
    <s v="Materiales y suministros - Válvulas y tubos electrónicos; componentes electrónicos; sus partes y piezas"/>
    <s v="SUPER START DE ARRANQUE DE 10000"/>
    <n v="25173902"/>
    <n v="0"/>
    <n v="0"/>
    <n v="0"/>
    <n v="10"/>
    <n v="600000"/>
    <s v="UNIDAD"/>
    <s v=""/>
  </r>
  <r>
    <x v="36"/>
    <s v="02-02-01-003-004-02"/>
    <n v="10"/>
    <s v="Materiales y suministros - Productos químicos inorgánicos básicos n. C. P."/>
    <s v="ACIDO PARA SERPENTINES EVAPORADORES( LIQUIDO PARA LIMPIEZA)"/>
    <n v="40101711"/>
    <n v="0"/>
    <n v="0"/>
    <n v="0"/>
    <n v="6"/>
    <n v="600000"/>
    <s v="UNIDAD"/>
    <s v=""/>
  </r>
  <r>
    <x v="36"/>
    <s v="02-02-01-003-005-02"/>
    <n v="10"/>
    <s v="Materiales y suministros - Productos farmacéuticos"/>
    <s v="CURAGAN SPRAY"/>
    <n v="70121601"/>
    <n v="0"/>
    <n v="0"/>
    <n v="0"/>
    <n v="20"/>
    <n v="600000"/>
    <s v="UNIDAD"/>
    <s v=""/>
  </r>
  <r>
    <x v="36"/>
    <s v="02-02-01-003-005-01"/>
    <n v="10"/>
    <s v="Materiales y suministros - Pinturas y barnices y productos relacionados; colores para la pintura artística; tintas"/>
    <s v="PINTURA TRAFICO PESADO, BLANCO"/>
    <n v="31211522"/>
    <n v="0"/>
    <n v="0"/>
    <n v="0"/>
    <n v="2"/>
    <n v="240000"/>
    <s v="GALON"/>
    <s v=""/>
  </r>
  <r>
    <x v="36"/>
    <s v="02-02-01-003-005-01"/>
    <n v="10"/>
    <s v="Materiales y suministros - Pinturas y barnices y productos relacionados; colores para la pintura artística; tintas"/>
    <s v="PINTURA TRAFICO PESADO ,AMARILLA"/>
    <n v="31211522"/>
    <n v="0"/>
    <n v="0"/>
    <n v="0"/>
    <n v="5"/>
    <n v="600000"/>
    <s v="GALON"/>
    <s v=""/>
  </r>
  <r>
    <x v="36"/>
    <s v="02-02-01-003-005-04"/>
    <n v="10"/>
    <s v="Materiales y suministros - Productos químicos n. C. P."/>
    <s v="GEL DESENGRASANTE Y LIMPIADOR DE MANOS PARA TRABAJO PESADO- HEAVY DUTY GREEN POWER"/>
    <n v="53131627"/>
    <n v="0"/>
    <n v="0"/>
    <n v="0"/>
    <n v="2"/>
    <n v="240000"/>
    <s v="GALON"/>
    <s v=""/>
  </r>
  <r>
    <x v="36"/>
    <s v="02-02-01-003-005-03"/>
    <n v="10"/>
    <s v="Materiales y suministros - Jabón, preparados para limpieza, perfumes y preparados de tocador"/>
    <s v="JABON DESENGRASANTE LIQUIDO "/>
    <n v="15121517"/>
    <n v="0"/>
    <n v="0"/>
    <n v="0"/>
    <n v="3"/>
    <n v="360000"/>
    <s v="GALON"/>
    <s v=""/>
  </r>
  <r>
    <x v="36"/>
    <s v="02-02-01-004-006-02"/>
    <n v="10"/>
    <s v="Materiales y suministros - Aparatos de control eléctrico y distribución de electricidad y sus partes y piezas"/>
    <s v="EXTENSIONES RETRACTILES 12 MTS"/>
    <n v="39121440"/>
    <n v="0"/>
    <n v="0"/>
    <n v="0"/>
    <n v="1"/>
    <n v="300000"/>
    <s v="UNIDAD"/>
    <s v=""/>
  </r>
  <r>
    <x v="36"/>
    <s v="02-02-01-003-001"/>
    <n v="10"/>
    <s v="Materiales y suministros - Productos de madera, corcho, cestería y espartería"/>
    <s v="PLANCHON CEDRO PUERTO ASIS  300 CMX 30 CM X 3 CM "/>
    <n v="11121600"/>
    <n v="0"/>
    <n v="0"/>
    <n v="0"/>
    <n v="3"/>
    <n v="360000"/>
    <s v="UNIDAD"/>
    <s v=""/>
  </r>
  <r>
    <x v="36"/>
    <s v="02-02-01-003-006-09"/>
    <n v="10"/>
    <s v="Materiales y suministros - Otros productos plásticos"/>
    <s v="ACOPLE SANITARIO DE 1/2 X 7/8 &quot; PLASTICO DE 50 CM "/>
    <n v="40172522"/>
    <n v="0"/>
    <n v="0"/>
    <n v="0"/>
    <n v="30"/>
    <n v="36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n v="12163800"/>
    <n v="0"/>
    <n v="0"/>
    <n v="0"/>
    <n v="150"/>
    <n v="309000"/>
    <s v="UNIDAD"/>
    <s v=""/>
  </r>
  <r>
    <x v="36"/>
    <s v="02-02-01-004-003-09"/>
    <n v="10"/>
    <s v="Materiales y suministros - Otras máquinas para usos generales y sus partes y piezas"/>
    <s v="EXTINTOR PORTATIL  - AGENTE LIMPIO PQS SOLKAFLAM DE 2500 GR"/>
    <n v="46191601"/>
    <n v="0"/>
    <n v="0"/>
    <n v="0"/>
    <n v="7"/>
    <n v="595000"/>
    <s v="UNIDAD"/>
    <s v=""/>
  </r>
  <r>
    <x v="36"/>
    <s v="02-02-01-003-005-03"/>
    <n v="10"/>
    <s v="Materiales y suministros - Jabón, preparados para limpieza, perfumes y preparados de tocador"/>
    <s v="SHAMPOO CON ALOE VERA "/>
    <n v="10111302"/>
    <n v="0"/>
    <n v="0"/>
    <n v="0"/>
    <n v="12"/>
    <n v="590940"/>
    <s v="UNIDAD"/>
    <s v=""/>
  </r>
  <r>
    <x v="36"/>
    <s v="02-02-01-004-002"/>
    <n v="10"/>
    <s v="Materiales y suministros - Productos metálicos elaborados (excepto maquinaria y equipo)"/>
    <s v="COLLAR DE AHOGO DE CADENA ESLABONADA "/>
    <n v="10131604"/>
    <n v="0"/>
    <n v="0"/>
    <n v="0"/>
    <n v="20"/>
    <n v="588000"/>
    <s v="UNIDAD"/>
    <s v=""/>
  </r>
  <r>
    <x v="36"/>
    <s v="02-02-01-004-006-01"/>
    <n v="10"/>
    <s v="Materiales y suministros - Motores, generadores y transformadores eléctricos y sus partes y piezas"/>
    <s v="BREACKER TRIIPOLAR ENCHUFABLE 100 AMP"/>
    <n v="39121603"/>
    <n v="0"/>
    <n v="0"/>
    <n v="0"/>
    <n v="6"/>
    <n v="577800"/>
    <s v="UNIDAD"/>
    <s v=""/>
  </r>
  <r>
    <x v="36"/>
    <s v="02-02-01-003-008-09"/>
    <n v="10"/>
    <s v="Materiales y suministros - Otros artículos manufacturados n. C. P."/>
    <s v="CEPILLO PARA LAVAR PISOS"/>
    <n v="47131605"/>
    <n v="0"/>
    <n v="0"/>
    <n v="0"/>
    <n v="30"/>
    <n v="191100"/>
    <s v="UNIDAD"/>
    <s v=""/>
  </r>
  <r>
    <x v="36"/>
    <s v="02-02-01-003-008-09"/>
    <n v="10"/>
    <s v="Materiales y suministros - Otros artículos manufacturados n. C. P."/>
    <s v="BOLSA POLIETILENO NEGRA 60 X 80"/>
    <n v="47121701"/>
    <n v="0"/>
    <n v="0"/>
    <n v="0"/>
    <n v="400"/>
    <n v="283200"/>
    <s v="UNIDAD"/>
    <s v=""/>
  </r>
  <r>
    <x v="36"/>
    <s v="02-01-01-003-008-01-2"/>
    <n v="10"/>
    <s v="Activos fijos - Muebles, del tipo utilizado en oficinas"/>
    <s v="ARCHIVADOR 4 CAJONES METÁLICO"/>
    <n v="56101700"/>
    <n v="0"/>
    <n v="0"/>
    <n v="0"/>
    <n v="1"/>
    <n v="545000"/>
    <s v="UNIDAD"/>
    <s v=""/>
  </r>
  <r>
    <x v="36"/>
    <s v="02-02-01-004-003-09"/>
    <n v="10"/>
    <s v="Materiales y suministros - Otras máquinas para usos generales y sus partes y piezas"/>
    <s v="PESO DIGITAL "/>
    <n v="10111302"/>
    <n v="0"/>
    <n v="0"/>
    <n v="0"/>
    <n v="1"/>
    <n v="271950"/>
    <s v="UNIDAD"/>
    <s v=""/>
  </r>
  <r>
    <x v="36"/>
    <s v="02-02-01-003-006-03"/>
    <n v="10"/>
    <s v="Materiales y suministros - Semimanufacturas de plástico"/>
    <s v="CINTA ASFALTICA AUTO ADHESIVA PRESENTACION ROLLO DE 10 CM X 10 MT"/>
    <n v="31201500"/>
    <n v="0"/>
    <n v="0"/>
    <n v="0"/>
    <n v="8"/>
    <n v="542640"/>
    <s v="UNIDAD"/>
    <s v=""/>
  </r>
  <r>
    <x v="36"/>
    <s v="02-02-01-002-007"/>
    <n v="10"/>
    <s v="Materiales y suministros - Artículos textiles (excepto prendas de vestir)"/>
    <s v="TRIANGULO DE EVACUACION CON TIRANTES"/>
    <n v="46161715"/>
    <n v="0"/>
    <n v="0"/>
    <n v="0"/>
    <n v="2"/>
    <n v="540000"/>
    <s v="UNIDAD"/>
    <s v=""/>
  </r>
  <r>
    <x v="36"/>
    <s v="02-02-01-004-004-08"/>
    <n v="10"/>
    <s v="Materiales y suministros - Aparatos de uso doméstico y sus partes y piezas"/>
    <s v="MAQUINA DE PELUQUERIA"/>
    <n v="53131643"/>
    <n v="0"/>
    <n v="0"/>
    <n v="0"/>
    <n v="2"/>
    <n v="360000"/>
    <s v="UNIDAD"/>
    <s v=""/>
  </r>
  <r>
    <x v="36"/>
    <s v="02-02-01-003-001"/>
    <n v="10"/>
    <s v="Materiales y suministros - Productos de madera, corcho, cestería y espartería"/>
    <s v="TRIPLEX DE 18MM EN PINO"/>
    <n v="11122001"/>
    <n v="0"/>
    <n v="0"/>
    <n v="0"/>
    <n v="2"/>
    <n v="214200"/>
    <s v="UNIDAD"/>
    <s v=""/>
  </r>
  <r>
    <x v="36"/>
    <s v="02-02-01-004-003-09"/>
    <n v="10"/>
    <s v="Materiales y suministros - Otras máquinas para usos generales y sus partes y piezas"/>
    <s v="EXTINTOR PORTATIL  - AGENTE LIMPIO PQS SOLKAFLAM DE 9000 GR"/>
    <n v="46191601"/>
    <n v="0"/>
    <n v="0"/>
    <n v="0"/>
    <n v="2"/>
    <n v="530000"/>
    <s v="UNIDAD"/>
    <s v=""/>
  </r>
  <r>
    <x v="36"/>
    <s v="02-02-01-003-001"/>
    <n v="10"/>
    <s v="Materiales y suministros - Productos de madera, corcho, cestería y espartería"/>
    <s v="PLANCHON PINO 300 CMX 30 CM X 5 CM "/>
    <n v="11121600"/>
    <n v="0"/>
    <n v="0"/>
    <n v="0"/>
    <n v="5"/>
    <n v="265000"/>
    <s v="UNIDAD"/>
    <s v=""/>
  </r>
  <r>
    <x v="36"/>
    <s v="02-02-01-004-001"/>
    <n v="10"/>
    <s v="Materiales y suministros - Metales básicos"/>
    <s v="POSTE DE ANCLAJE ACERADO "/>
    <n v="10111302"/>
    <n v="0"/>
    <n v="0"/>
    <n v="0"/>
    <n v="10"/>
    <n v="325500"/>
    <s v="UNIDAD"/>
    <s v=""/>
  </r>
  <r>
    <x v="36"/>
    <s v="02-02-01-010-005"/>
    <n v="10"/>
    <s v="Materiales y suministros - Otros elementos militares de un solo uso"/>
    <s v="KIT CONTROL DERRAMES QUIMICOS (OLEOFILICO) 20 GALONES"/>
    <n v="47131905"/>
    <n v="0"/>
    <n v="0"/>
    <n v="0"/>
    <n v="1"/>
    <n v="260000"/>
    <s v="UNIDAD"/>
    <s v=""/>
  </r>
  <r>
    <x v="36"/>
    <s v="02-02-01-003-005-01"/>
    <n v="10"/>
    <s v="Materiales y suministros - Pinturas y barnices y productos relacionados; colores para la pintura artística; tintas"/>
    <s v="ESMALTE  SINTETICO A BASE DE RESINA TIPO 1  COLOR BLANCO"/>
    <n v="31211703"/>
    <n v="0"/>
    <n v="0"/>
    <n v="0"/>
    <n v="10"/>
    <n v="520000"/>
    <s v="GALON"/>
    <s v=""/>
  </r>
  <r>
    <x v="36"/>
    <s v="02-02-01-002-003-03"/>
    <n v="10"/>
    <s v="Materiales y suministros - Preparaciones utilizadas en la alimentación de animales"/>
    <s v="HILLS SCIENCE DIET LATA MANTENIMIENTO "/>
    <n v="10111302"/>
    <n v="0"/>
    <n v="0"/>
    <n v="0"/>
    <n v="20"/>
    <n v="340200"/>
    <s v="UNIDAD"/>
    <s v=""/>
  </r>
  <r>
    <x v="36"/>
    <s v="02-02-01-003-005-02"/>
    <n v="10"/>
    <s v="Materiales y suministros - Productos farmacéuticos"/>
    <s v="VITAMINICO MINERAL VITAMINA A "/>
    <n v="10111302"/>
    <n v="0"/>
    <n v="0"/>
    <n v="0"/>
    <n v="10"/>
    <n v="507360"/>
    <s v="UNIDAD"/>
    <s v=""/>
  </r>
  <r>
    <x v="36"/>
    <s v="02-02-01-004-008-02"/>
    <n v="10"/>
    <s v="Materiales y suministros - Instrumentos y aparatos de medición, verificación, análisis, de navegación y para otros fines (excepto instrumentos ópticos); instrumentos de control de procesos industriales, sus partes, piezas y accesorios"/>
    <s v="CONTACTOR ELECTRICO DE 20 AMPERIOS TRIFASICO"/>
    <n v="26101105"/>
    <n v="0"/>
    <n v="0"/>
    <n v="0"/>
    <n v="2"/>
    <n v="200000"/>
    <s v="UNIDAD"/>
    <s v=""/>
  </r>
  <r>
    <x v="36"/>
    <s v="02-02-01-002-007"/>
    <n v="10"/>
    <s v="Materiales y suministros - Artículos textiles (excepto prendas de vestir)"/>
    <s v="CINTURON TACTICO DE EMERGENCIA"/>
    <n v="46182306"/>
    <n v="0"/>
    <n v="0"/>
    <n v="0"/>
    <n v="10"/>
    <n v="500000"/>
    <s v="UNIDAD"/>
    <s v=""/>
  </r>
  <r>
    <x v="36"/>
    <s v="02-02-01-003-004-06"/>
    <n v="10"/>
    <s v="Materiales y suministros - Abonos y plaguicidas"/>
    <s v="LORSBAN X 20 KG"/>
    <n v="10191509"/>
    <n v="0"/>
    <n v="0"/>
    <n v="0"/>
    <n v="20"/>
    <n v="500000"/>
    <s v="UNIDAD"/>
    <s v=""/>
  </r>
  <r>
    <x v="36"/>
    <s v="02-02-01-003-004-06"/>
    <n v="10"/>
    <s v="Materiales y suministros - Abonos y plaguicidas"/>
    <s v="UREA BULTO X 10 UNIDADES"/>
    <n v="10171504"/>
    <n v="0"/>
    <n v="0"/>
    <n v="0"/>
    <n v="10"/>
    <n v="500000"/>
    <s v="UNIDAD"/>
    <s v=""/>
  </r>
  <r>
    <x v="36"/>
    <s v="02-02-01-003-004-06"/>
    <n v="10"/>
    <s v="Materiales y suministros - Abonos y plaguicidas"/>
    <s v="TRIPLE 15 BULTO X 6 UNIDADES"/>
    <n v="10171504"/>
    <n v="0"/>
    <n v="0"/>
    <n v="0"/>
    <n v="10"/>
    <n v="500000"/>
    <s v="UNIDAD"/>
    <s v=""/>
  </r>
  <r>
    <x v="36"/>
    <s v="02-02-01-003-006-04"/>
    <n v="10"/>
    <s v="Materiales y suministros - Productos de empaque y envasado, de plástico"/>
    <s v="BOLSAS JUMBO X COLORES X 1000 UNIDADES"/>
    <n v="47121701"/>
    <n v="0"/>
    <n v="0"/>
    <n v="0"/>
    <n v="500"/>
    <n v="250000"/>
    <s v="UNIDAD"/>
    <s v=""/>
  </r>
  <r>
    <x v="36"/>
    <s v="02-02-01-004-004-02"/>
    <n v="10"/>
    <s v="Materiales y suministros - Máquinas herramientas y sus partes, piezas y accesorios"/>
    <s v="MOTOSIERRA "/>
    <n v="27112038"/>
    <n v="0"/>
    <n v="0"/>
    <n v="0"/>
    <n v="1"/>
    <n v="500000"/>
    <s v="UNIDAD"/>
    <s v=""/>
  </r>
  <r>
    <x v="36"/>
    <s v="02-02-01-004-004-02"/>
    <n v="10"/>
    <s v="Materiales y suministros - Máquinas herramientas y sus partes, piezas y accesorios"/>
    <s v="PROBADOR DE PRESION SISTEMA REFRIGERACION MOTOR "/>
    <n v="27112126"/>
    <n v="0"/>
    <n v="0"/>
    <n v="0"/>
    <n v="1"/>
    <n v="480000"/>
    <s v="UNIDAD"/>
    <s v=""/>
  </r>
  <r>
    <x v="36"/>
    <s v="02-02-01-004-006-01"/>
    <n v="10"/>
    <s v="Materiales y suministros - Motores, generadores y transformadores eléctricos y sus partes y piezas"/>
    <s v="BREACKER BIPOLAR ENCHUFABLE 40 AMP"/>
    <n v="39121602"/>
    <n v="0"/>
    <n v="0"/>
    <n v="0"/>
    <n v="12"/>
    <n v="480000"/>
    <s v="UNIDAD"/>
    <s v=""/>
  </r>
  <r>
    <x v="36"/>
    <s v="02-02-01-003-006-09"/>
    <n v="10"/>
    <s v="Materiales y suministros - Otros productos plásticos"/>
    <s v="ARBOL DE ENTRADA SANITARIO "/>
    <n v="31211505"/>
    <n v="0"/>
    <n v="0"/>
    <n v="0"/>
    <n v="12"/>
    <n v="142800"/>
    <s v="UNIDAD"/>
    <s v=""/>
  </r>
  <r>
    <x v="36"/>
    <s v="02-02-01-003-001"/>
    <n v="10"/>
    <s v="Materiales y suministros - Productos de madera, corcho, cestería y espartería"/>
    <s v="TRIPLEX DE 15MM EN PINO"/>
    <n v="11122001"/>
    <n v="0"/>
    <n v="0"/>
    <n v="0"/>
    <n v="2"/>
    <n v="190400"/>
    <s v="UNIDAD"/>
    <s v=""/>
  </r>
  <r>
    <x v="36"/>
    <s v="02-02-01-003-005-02"/>
    <n v="10"/>
    <s v="Materiales y suministros - Productos farmacéuticos"/>
    <s v="RONDEL ANTIPARACITARIO INTERNO "/>
    <n v="10111302"/>
    <n v="0"/>
    <n v="0"/>
    <n v="0"/>
    <n v="60"/>
    <n v="472500"/>
    <s v="UNIDAD"/>
    <s v=""/>
  </r>
  <r>
    <x v="36"/>
    <s v="02-02-01-003-005-01"/>
    <n v="10"/>
    <s v="Materiales y suministros - Pinturas y barnices y productos relacionados; colores para la pintura artística; tintas"/>
    <s v="LACA CATALIZADA NITRO COLOR MIEL ACABADO SEMIBLILLANTE"/>
    <n v="31211703"/>
    <n v="0"/>
    <n v="0"/>
    <n v="0"/>
    <n v="4"/>
    <n v="236000"/>
    <s v="GALON"/>
    <s v=""/>
  </r>
  <r>
    <x v="36"/>
    <s v="02-02-01-003-006-02"/>
    <n v="10"/>
    <s v="Materiales y suministros - Otros productos de caucho"/>
    <s v="PELOTA MACIZA DE CAUCHO "/>
    <n v="10111301"/>
    <n v="0"/>
    <n v="0"/>
    <n v="0"/>
    <n v="12"/>
    <n v="201600"/>
    <s v="UNIDAD"/>
    <s v=""/>
  </r>
  <r>
    <x v="36"/>
    <s v="02-02-01-003-008-09"/>
    <n v="10"/>
    <s v="Materiales y suministros - Otros artículos manufacturados n. C. P."/>
    <s v="ESPONJA"/>
    <n v="47131603"/>
    <n v="0"/>
    <n v="0"/>
    <n v="0"/>
    <n v="50"/>
    <n v="144750"/>
    <s v="UNIDAD"/>
    <s v=""/>
  </r>
  <r>
    <x v="36"/>
    <s v="02-02-01-003-005-02"/>
    <n v="10"/>
    <s v="Materiales y suministros - Productos farmacéuticos"/>
    <s v="VITAMINAS A, D3, E, PIRIDOXINA"/>
    <n v="10111302"/>
    <n v="0"/>
    <n v="0"/>
    <n v="0"/>
    <n v="10"/>
    <n v="463080"/>
    <s v="UNIDAD"/>
    <s v=""/>
  </r>
  <r>
    <x v="36"/>
    <s v="02-02-01-003-005-01"/>
    <n v="10"/>
    <s v="Materiales y suministros - Pinturas y barnices y productos relacionados; colores para la pintura artística; tintas"/>
    <s v="ESTUCO PLASTICO"/>
    <n v="31211505"/>
    <n v="0"/>
    <n v="0"/>
    <n v="0"/>
    <n v="12"/>
    <n v="276000"/>
    <s v="GALON"/>
    <s v=""/>
  </r>
  <r>
    <x v="36"/>
    <s v="02-02-01-004-002"/>
    <n v="10"/>
    <s v="Materiales y suministros - Productos metálicos elaborados (excepto maquinaria y equipo)"/>
    <s v="GRIFERIA LAVAMANOS SENCILLA"/>
    <n v="30181800"/>
    <n v="0"/>
    <n v="0"/>
    <n v="0"/>
    <n v="8"/>
    <n v="240000"/>
    <s v="UNIDAD"/>
    <s v=""/>
  </r>
  <r>
    <x v="36"/>
    <s v="02-02-01-003-005-01"/>
    <n v="10"/>
    <s v="Materiales y suministros - Pinturas y barnices y productos relacionados; colores para la pintura artística; tintas"/>
    <s v="BARNIZ POLIURETANO PARA MADERAS USO INTERIOR Y EXTERIOR"/>
    <n v="31211703"/>
    <n v="0"/>
    <n v="0"/>
    <n v="0"/>
    <n v="2"/>
    <n v="178000"/>
    <s v="GALON"/>
    <s v=""/>
  </r>
  <r>
    <x v="36"/>
    <s v="02-02-01-003-008-09"/>
    <n v="10"/>
    <s v="Materiales y suministros - Otros artículos manufacturados n. C. P."/>
    <s v="CEPILLO PARA SANITARIO"/>
    <n v="47131608"/>
    <n v="0"/>
    <n v="0"/>
    <n v="0"/>
    <n v="80"/>
    <n v="444720"/>
    <s v="UNIDAD"/>
    <s v=""/>
  </r>
  <r>
    <x v="36"/>
    <s v="02-02-01-003-008-09"/>
    <n v="10"/>
    <s v="Materiales y suministros - Otros artículos manufacturados n. C. P."/>
    <s v="LIMPIA VIDRIO LIQUIDO CON PISTOLA"/>
    <n v="47131824"/>
    <n v="0"/>
    <n v="0"/>
    <n v="0"/>
    <n v="30"/>
    <n v="236220"/>
    <s v="UNIDAD"/>
    <s v=""/>
  </r>
  <r>
    <x v="36"/>
    <s v="02-02-01-003-001"/>
    <n v="10"/>
    <s v="Materiales y suministros - Productos de madera, corcho, cestería y espartería"/>
    <s v="PLANCHON CEDRO PUERTO ASIS 300 CMX 30 CM X 5 CM "/>
    <n v="11121600"/>
    <n v="0"/>
    <n v="0"/>
    <n v="0"/>
    <n v="3"/>
    <n v="435000"/>
    <s v="UNIDAD"/>
    <s v=""/>
  </r>
  <r>
    <x v="36"/>
    <s v="02-02-01-003-007-09"/>
    <n v="10"/>
    <s v="Materiales y suministros - Otros productos minerales no metálicos n. C. P."/>
    <s v="MASILLA ELASTICA SELLANTE ADHESIVA CON BASE EN POLIURETANO SIKAFLEX 1A COLOR BLANCO"/>
    <n v="31201611"/>
    <n v="0"/>
    <n v="0"/>
    <n v="0"/>
    <n v="15"/>
    <n v="435000"/>
    <s v="UNIDAD"/>
    <s v=""/>
  </r>
  <r>
    <x v="36"/>
    <s v="02-02-01-004-006-01"/>
    <n v="10"/>
    <s v="Materiales y suministros - Motores, generadores y transformadores eléctricos y sus partes y piezas"/>
    <s v="BREACKER BIPOLAR ENCHUFABLE 30 AMP"/>
    <n v="39121602"/>
    <n v="0"/>
    <n v="0"/>
    <n v="0"/>
    <n v="12"/>
    <n v="420000"/>
    <s v="UNIDAD"/>
    <s v=""/>
  </r>
  <r>
    <x v="36"/>
    <s v="02-02-01-004-006-05"/>
    <n v="10"/>
    <s v="Materiales y suministros - Lámparas eléctricas de incandescencia o descarga; lámparas de arco, equipo para alumbrado eléctrico; sus partes y piezas"/>
    <s v="LAMPARA HALOGENA PARA AFUERA DEL HANGAR "/>
    <n v="39101601"/>
    <n v="0"/>
    <n v="0"/>
    <n v="0"/>
    <n v="4"/>
    <n v="407600"/>
    <s v="UNIDAD"/>
    <s v=""/>
  </r>
  <r>
    <x v="36"/>
    <s v="02-02-01-003-008-09"/>
    <n v="10"/>
    <s v="Materiales y suministros - Otros artículos manufacturados n. C. P."/>
    <s v="PLASTICO VINIPEL"/>
    <n v="48102109"/>
    <n v="0"/>
    <n v="0"/>
    <n v="0"/>
    <n v="5"/>
    <n v="202660"/>
    <s v="UNIDAD"/>
    <s v=""/>
  </r>
  <r>
    <x v="36"/>
    <s v="02-02-01-003-006-03"/>
    <n v="10"/>
    <s v="Materiales y suministros - Semimanufacturas de plástico"/>
    <s v="MANGUERA CON TERMINALES X 25 METROS"/>
    <n v="40142008"/>
    <n v="0"/>
    <n v="0"/>
    <n v="0"/>
    <n v="1"/>
    <n v="135000"/>
    <s v="UNIDAD"/>
    <s v=""/>
  </r>
  <r>
    <x v="36"/>
    <s v="02-02-01-004-004-02"/>
    <n v="10"/>
    <s v="Materiales y suministros - Máquinas herramientas y sus partes, piezas y accesorios"/>
    <s v="JUEGO DE REPARACION DE LLANTAS SELLOMATIC "/>
    <n v="25172511"/>
    <n v="0"/>
    <n v="0"/>
    <n v="0"/>
    <n v="1"/>
    <n v="200000"/>
    <s v="UNIDAD"/>
    <s v=""/>
  </r>
  <r>
    <x v="36"/>
    <s v="02-02-01-004-004-02"/>
    <n v="10"/>
    <s v="Materiales y suministros - Máquinas herramientas y sus partes, piezas y accesorios"/>
    <s v="EXTRACTOR REVERSIBLE DE TRES BRAZOS "/>
    <n v="27111515"/>
    <n v="0"/>
    <n v="0"/>
    <n v="0"/>
    <n v="1"/>
    <n v="400000"/>
    <s v="UNIDAD"/>
    <s v=""/>
  </r>
  <r>
    <x v="36"/>
    <s v="02-02-01-003-008-09"/>
    <n v="10"/>
    <s v="Materiales y suministros - Otros artículos manufacturados n. C. P."/>
    <s v="BIGBAG X 10 UNIDADES"/>
    <n v="47121701"/>
    <n v="0"/>
    <n v="0"/>
    <n v="0"/>
    <n v="10"/>
    <n v="400000"/>
    <s v="UNIDAD"/>
    <s v=""/>
  </r>
  <r>
    <x v="36"/>
    <s v="02-02-01-004-002"/>
    <n v="10"/>
    <s v="Materiales y suministros - Productos metálicos elaborados (excepto maquinaria y equipo)"/>
    <s v="CANDADO ALEMAN GRANDE DE 97 MM DE ALTO"/>
    <n v="46171501"/>
    <n v="0"/>
    <n v="0"/>
    <n v="0"/>
    <n v="3"/>
    <n v="240000"/>
    <s v="UNIDAD"/>
    <s v=""/>
  </r>
  <r>
    <x v="36"/>
    <s v="02-02-01-004-005-02"/>
    <n v="10"/>
    <s v="Materiales y suministros - Maquinaria de informática y sus partes, piezas y accesorios"/>
    <s v="MODULO DE VOZ EXTERNO "/>
    <n v="43221700"/>
    <n v="0"/>
    <n v="0"/>
    <n v="0"/>
    <n v="2"/>
    <n v="399840"/>
    <s v="UNIDAD"/>
    <s v=""/>
  </r>
  <r>
    <x v="36"/>
    <s v="02-02-01-002-008"/>
    <n v="10"/>
    <s v="Materiales y suministros - Dotación (prendas de vestir y calzado)"/>
    <s v="PECHERAS CON ALCLAJE ACERADO CANINO GRANDE"/>
    <n v="10111302"/>
    <n v="0"/>
    <n v="0"/>
    <n v="0"/>
    <n v="3"/>
    <n v="198450"/>
    <s v="UNIDAD"/>
    <s v=""/>
  </r>
  <r>
    <x v="36"/>
    <s v="02-02-01-002-008"/>
    <n v="10"/>
    <s v="Materiales y suministros - Dotación (prendas de vestir y calzado)"/>
    <s v="PECHERAS CON ALCLAJE ACERADO CANINO MEDIANO "/>
    <n v="10111302"/>
    <n v="0"/>
    <n v="0"/>
    <n v="0"/>
    <n v="3"/>
    <n v="198450"/>
    <s v="UNIDAD"/>
    <s v=""/>
  </r>
  <r>
    <x v="36"/>
    <s v="02-02-01-003-008-09"/>
    <n v="10"/>
    <s v="Materiales y suministros - Otros artículos manufacturados n. C. P."/>
    <s v="JABON TIPO HOTEL"/>
    <n v="53131608"/>
    <n v="0"/>
    <n v="0"/>
    <n v="0"/>
    <n v="90"/>
    <n v="114660"/>
    <s v="UNIDAD"/>
    <s v=""/>
  </r>
  <r>
    <x v="36"/>
    <s v="02-02-01-003-005-03"/>
    <n v="10"/>
    <s v="Materiales y suministros - Jabón, preparados para limpieza, perfumes y preparados de tocador"/>
    <s v="SHAMPOO DESENGRASANTE PARA VECHICULO"/>
    <n v="47131828"/>
    <n v="0"/>
    <n v="0"/>
    <n v="0"/>
    <n v="20"/>
    <n v="189980"/>
    <s v="UNIDAD"/>
    <s v=""/>
  </r>
  <r>
    <x v="36"/>
    <s v="02-02-01-003-008-09"/>
    <n v="10"/>
    <s v="Materiales y suministros - Otros artículos manufacturados n. C. P."/>
    <s v="CIERRES MAGNETICOS "/>
    <n v="43221700"/>
    <n v="0"/>
    <n v="0"/>
    <n v="0"/>
    <n v="6"/>
    <n v="378000"/>
    <s v="UNIDAD"/>
    <s v=""/>
  </r>
  <r>
    <x v="36"/>
    <s v="02-02-01-002-007"/>
    <n v="10"/>
    <s v="Materiales y suministros - Artículos textiles (excepto prendas de vestir)"/>
    <s v="BALLETILLA BLANCA"/>
    <n v="47131500"/>
    <n v="0"/>
    <n v="0"/>
    <n v="0"/>
    <n v="30"/>
    <n v="186510"/>
    <s v="UNIDAD"/>
    <s v=""/>
  </r>
  <r>
    <x v="36"/>
    <s v="02-02-01-002-008"/>
    <n v="10"/>
    <s v="Materiales y suministros - Dotación (prendas de vestir y calzado)"/>
    <s v="PRETALES PARA TRABAJO EN POSTES"/>
    <n v="46182306"/>
    <n v="0"/>
    <n v="0"/>
    <n v="0"/>
    <n v="1"/>
    <n v="183000"/>
    <s v="UNIDAD"/>
    <s v=""/>
  </r>
  <r>
    <x v="36"/>
    <s v="02-02-01-003-005-03"/>
    <n v="10"/>
    <s v="Materiales y suministros - Jabón, preparados para limpieza, perfumes y preparados de tocador"/>
    <s v="DESINFECTANTE  DE MANOS"/>
    <n v="53131626"/>
    <n v="0"/>
    <n v="0"/>
    <n v="0"/>
    <n v="2"/>
    <n v="362932"/>
    <s v="UNIDAD"/>
    <s v=""/>
  </r>
  <r>
    <x v="36"/>
    <s v="02-02-01-003-005-04"/>
    <n v="10"/>
    <s v="Materiales y suministros - Productos químicos n. C. P."/>
    <s v="LUBRICANTE EN SPRAY WD40"/>
    <n v="25172900"/>
    <n v="0"/>
    <n v="0"/>
    <n v="0"/>
    <n v="10"/>
    <n v="360000"/>
    <s v="UNIDAD"/>
    <s v=""/>
  </r>
  <r>
    <x v="36"/>
    <s v="02-02-01-004-002"/>
    <n v="10"/>
    <s v="Materiales y suministros - Productos metálicos elaborados (excepto maquinaria y equipo)"/>
    <s v="DUPLICADO DE LLAVE DE ENCENDIDO"/>
    <n v="25173900"/>
    <n v="0"/>
    <n v="0"/>
    <n v="0"/>
    <n v="1"/>
    <n v="180000"/>
    <s v="UNIDAD"/>
    <s v=""/>
  </r>
  <r>
    <x v="36"/>
    <s v="02-02-01-003-006-09"/>
    <n v="10"/>
    <s v="Materiales y suministros - Otros productos plásticos"/>
    <s v="EMBOLO LLAVE  DUCHA  "/>
    <n v="30181800"/>
    <n v="0"/>
    <n v="0"/>
    <n v="0"/>
    <n v="10"/>
    <n v="178500"/>
    <s v="UNIDAD"/>
    <s v=""/>
  </r>
  <r>
    <x v="36"/>
    <s v="02-01-01-004-004-02"/>
    <n v="10"/>
    <s v="Activos fijos - Máquinas herramientas y sus partes, piezas y accesorios"/>
    <s v="CORTASETO"/>
    <n v="27112035"/>
    <n v="0"/>
    <n v="0"/>
    <n v="0"/>
    <n v="1"/>
    <n v="350000"/>
    <s v="UNIDAD"/>
    <s v=""/>
  </r>
  <r>
    <x v="36"/>
    <s v="02-02-01-003-005-02"/>
    <n v="10"/>
    <s v="Materiales y suministros - Productos farmacéuticos"/>
    <s v="SUTURA ABSORBIBLE AMARILLO TRENZADO "/>
    <n v="10111302"/>
    <n v="0"/>
    <n v="0"/>
    <n v="0"/>
    <n v="30"/>
    <n v="346500"/>
    <s v="UNIDAD"/>
    <s v=""/>
  </r>
  <r>
    <x v="36"/>
    <s v="02-02-01-003-004-02"/>
    <n v="10"/>
    <s v="Materiales y suministros - Productos químicos inorgánicos básicos n. C. P."/>
    <s v="DELTA MEDIANO ACERADO "/>
    <n v="10111302"/>
    <n v="0"/>
    <n v="0"/>
    <n v="0"/>
    <n v="12"/>
    <n v="344604"/>
    <s v="UNIDAD"/>
    <s v=""/>
  </r>
  <r>
    <x v="36"/>
    <s v="02-02-01-003-005-02"/>
    <n v="10"/>
    <s v="Materiales y suministros - Productos farmacéuticos"/>
    <s v="ENVASE 30 COMPRIMIDOS PALATABLES "/>
    <n v="10111302"/>
    <n v="0"/>
    <n v="0"/>
    <n v="0"/>
    <n v="4"/>
    <n v="336000"/>
    <s v="UNIDAD"/>
    <s v=""/>
  </r>
  <r>
    <x v="36"/>
    <s v="02-02-01-004-002"/>
    <n v="10"/>
    <s v="Materiales y suministros - Productos metálicos elaborados (excepto maquinaria y equipo)"/>
    <s v="GUAYA ACERADA INOXIDABLE "/>
    <n v="10111302"/>
    <n v="0"/>
    <n v="0"/>
    <n v="0"/>
    <n v="8"/>
    <n v="336000"/>
    <s v="UNIDAD"/>
    <s v=""/>
  </r>
  <r>
    <x v="36"/>
    <s v="02-02-01-003-005-01"/>
    <n v="10"/>
    <s v="Materiales y suministros - Pinturas y barnices y productos relacionados; colores para la pintura artística; tintas"/>
    <s v="ANTICORROSIVO BLANCO"/>
    <n v="15121800"/>
    <n v="0"/>
    <n v="0"/>
    <n v="0"/>
    <n v="10"/>
    <n v="333200"/>
    <s v="GALON"/>
    <s v=""/>
  </r>
  <r>
    <x v="36"/>
    <s v="02-02-01-003-005-01"/>
    <n v="10"/>
    <s v="Materiales y suministros - Pinturas y barnices y productos relacionados; colores para la pintura artística; tintas"/>
    <s v="ANTICORROSIVO GRIS"/>
    <n v="15121800"/>
    <n v="0"/>
    <n v="0"/>
    <n v="0"/>
    <n v="5"/>
    <n v="166600"/>
    <s v="GALON"/>
    <s v=""/>
  </r>
  <r>
    <x v="36"/>
    <s v="02-02-01-004-001"/>
    <n v="10"/>
    <s v="Materiales y suministros - Metales básicos"/>
    <s v="PASTA PARA SOLDAR ESTAÑO: 60 % 0.8MM NIPPON AMERICA"/>
    <n v="23271816"/>
    <n v="0"/>
    <n v="0"/>
    <n v="0"/>
    <n v="5"/>
    <n v="325000"/>
    <s v="UNIDAD"/>
    <s v=""/>
  </r>
  <r>
    <x v="36"/>
    <s v="02-02-01-004-006-05"/>
    <n v="10"/>
    <s v="Materiales y suministros - Lámparas eléctricas de incandescencia o descarga; lámparas de arco, equipo para alumbrado eléctrico; sus partes y piezas"/>
    <s v="REFLECTORES EXTERIORES LUZ LED"/>
    <n v="25172906"/>
    <n v="0"/>
    <n v="0"/>
    <n v="0"/>
    <n v="5"/>
    <n v="325000"/>
    <s v="UNIDAD"/>
    <s v=""/>
  </r>
  <r>
    <x v="36"/>
    <s v="02-02-01-003-008-09"/>
    <n v="10"/>
    <s v="Materiales y suministros - Otros artículos manufacturados n. C. P."/>
    <s v="HUESOS PARA PERRO GRANDE NATURAL "/>
    <n v="10111301"/>
    <n v="0"/>
    <n v="0"/>
    <n v="0"/>
    <n v="10"/>
    <n v="162330"/>
    <s v="UNIDAD"/>
    <s v=""/>
  </r>
  <r>
    <x v="36"/>
    <s v="02-02-01-004-006-02"/>
    <n v="10"/>
    <s v="Materiales y suministros - Aparatos de control eléctrico y distribución de electricidad y sus partes y piezas"/>
    <s v="PANEL 5X2 ZONA CABLEADAS"/>
    <n v="26121500"/>
    <n v="0"/>
    <n v="0"/>
    <n v="0"/>
    <n v="1"/>
    <n v="323120"/>
    <s v="UNIDAD"/>
    <s v=""/>
  </r>
  <r>
    <x v="36"/>
    <s v="02-02-01-003-005-01"/>
    <n v="10"/>
    <s v="Materiales y suministros - Pinturas y barnices y productos relacionados; colores para la pintura artística; tintas"/>
    <s v="IMPERMEABILIZABLE BASE BITUMINOSA"/>
    <n v="31211505"/>
    <n v="0"/>
    <n v="0"/>
    <n v="0"/>
    <n v="5"/>
    <n v="107100"/>
    <s v="GALON"/>
    <s v=""/>
  </r>
  <r>
    <x v="36"/>
    <s v="02-02-01-003-006-09"/>
    <n v="10"/>
    <s v="Materiales y suministros - Otros productos plásticos"/>
    <s v="CINTA AISLANTE AUTO FUNDENTE "/>
    <n v="60105705"/>
    <n v="0"/>
    <n v="0"/>
    <n v="0"/>
    <n v="10"/>
    <n v="321000"/>
    <s v="UNIDAD"/>
    <s v=""/>
  </r>
  <r>
    <x v="36"/>
    <s v="02-02-01-003-005-02"/>
    <n v="10"/>
    <s v="Materiales y suministros - Productos farmacéuticos"/>
    <s v="ESPARADRAPO TIPO HOSPITALARIO "/>
    <n v="10111302"/>
    <n v="0"/>
    <n v="0"/>
    <n v="0"/>
    <n v="2"/>
    <n v="159600"/>
    <s v="UNIDAD"/>
    <s v=""/>
  </r>
  <r>
    <x v="36"/>
    <s v="02-02-01-002-007"/>
    <n v="10"/>
    <s v="Materiales y suministros - Artículos textiles (excepto prendas de vestir)"/>
    <s v="CARRETE DE CORDON TRICOLOR"/>
    <n v="60131205"/>
    <n v="0"/>
    <n v="0"/>
    <n v="0"/>
    <n v="2"/>
    <n v="315000"/>
    <s v="UNIDAD"/>
    <s v=""/>
  </r>
  <r>
    <x v="36"/>
    <s v="02-02-01-003-006-03"/>
    <n v="10"/>
    <s v="Materiales y suministros - Semimanufacturas de plástico"/>
    <s v="FLEXO MANGERA PARA AGUA "/>
    <n v="10111302"/>
    <n v="0"/>
    <n v="0"/>
    <n v="0"/>
    <n v="2"/>
    <n v="315000"/>
    <s v="UNIDAD"/>
    <s v=""/>
  </r>
  <r>
    <x v="36"/>
    <s v="02-02-01-004-002"/>
    <n v="10"/>
    <s v="Materiales y suministros - Productos metálicos elaborados (excepto maquinaria y equipo)"/>
    <s v="BLOQUEADOR VENTRAL"/>
    <n v="46182310"/>
    <n v="0"/>
    <n v="0"/>
    <n v="0"/>
    <n v="2"/>
    <n v="314000"/>
    <s v="UNIDAD"/>
    <s v=""/>
  </r>
  <r>
    <x v="36"/>
    <s v="02-02-01-004-006-02"/>
    <n v="10"/>
    <s v="Materiales y suministros - Aparatos de control eléctrico y distribución de electricidad y sus partes y piezas"/>
    <s v="CABLE DE ALARMA 4 HILOS"/>
    <n v="26121500"/>
    <n v="0"/>
    <n v="0"/>
    <n v="0"/>
    <n v="2"/>
    <n v="312374"/>
    <s v="UNIDAD"/>
    <s v=""/>
  </r>
  <r>
    <x v="36"/>
    <s v="02-02-01-003-006-09"/>
    <n v="10"/>
    <s v="Materiales y suministros - Otros productos plásticos"/>
    <s v="RECOGEDOR DE BASURA PLASTICO"/>
    <n v="47131611"/>
    <n v="0"/>
    <n v="0"/>
    <n v="0"/>
    <n v="25"/>
    <n v="159250"/>
    <s v="UNIDAD"/>
    <s v=""/>
  </r>
  <r>
    <x v="36"/>
    <s v="02-02-01-010-005"/>
    <n v="10"/>
    <s v="Materiales y suministros - Otros elementos militares de un solo uso"/>
    <s v="KIT CONTROL DERRAMES QUIMICOS (OLEOFILICO) 30 GALONES"/>
    <n v="47131905"/>
    <n v="0"/>
    <n v="0"/>
    <n v="0"/>
    <n v="1"/>
    <n v="310000"/>
    <s v="UNIDAD"/>
    <s v=""/>
  </r>
  <r>
    <x v="36"/>
    <s v="02-02-01-004-002"/>
    <n v="10"/>
    <s v="Materiales y suministros - Productos metálicos elaborados (excepto maquinaria y equipo)"/>
    <s v="RACHER DE 1/2 19 PIEZAS EXGANONAL MILIMETRICAS "/>
    <n v="27111723"/>
    <n v="0"/>
    <n v="0"/>
    <n v="0"/>
    <n v="1"/>
    <n v="300000"/>
    <s v="UNIDAD"/>
    <s v=""/>
  </r>
  <r>
    <x v="36"/>
    <s v="02-02-01-003-002-08"/>
    <n v="10"/>
    <s v="Materiales y suministros - Tipos de imprenta, planchas o cilindros, preparados para las artes gráficas, piedras litográficas impresas u otros elementos de impresión"/>
    <s v="CINTA ANTIDESLIZANTE PARA ESCALERAS 100 METRO LINEAL, BANDA ANTIDESLIZANTE, CON FOTOLUMINISCENTE, 5CM DE ANCHO, FABRICADO EN RESINA, FUNDIDA EN PISO"/>
    <n v="31201513"/>
    <n v="0"/>
    <n v="0"/>
    <n v="0"/>
    <n v="1"/>
    <n v="150000"/>
    <s v="UNIDAD"/>
    <s v=""/>
  </r>
  <r>
    <x v="36"/>
    <s v="02-02-01-003-008-09"/>
    <n v="10"/>
    <s v="Materiales y suministros - Otros artículos manufacturados n. C. P."/>
    <s v="LEPECID "/>
    <n v="70121601"/>
    <n v="0"/>
    <n v="0"/>
    <n v="0"/>
    <n v="5"/>
    <n v="300000"/>
    <s v="UNIDAD"/>
    <s v=""/>
  </r>
  <r>
    <x v="36"/>
    <s v="02-02-01-004-002"/>
    <n v="10"/>
    <s v="Materiales y suministros - Productos metálicos elaborados (excepto maquinaria y equipo)"/>
    <s v="CADENA PARA DIFERENCIAL INDUSTRIAL "/>
    <n v="31151601"/>
    <n v="0"/>
    <n v="0"/>
    <n v="0"/>
    <n v="1"/>
    <n v="100000"/>
    <s v="UNIDAD"/>
    <s v=""/>
  </r>
  <r>
    <x v="36"/>
    <s v="02-02-01-004-006-04"/>
    <n v="10"/>
    <s v="Materiales y suministros - Acumuladores, pilas y baterías primarias y sus partes y piezas"/>
    <s v="BATERIA FREE MANTENANCE REF: 153-5700 / 1125CCA 12 VOLT"/>
    <n v="26111701"/>
    <n v="0"/>
    <n v="0"/>
    <n v="0"/>
    <n v="3"/>
    <n v="150000"/>
    <s v="UNIDAD"/>
    <s v=""/>
  </r>
  <r>
    <x v="36"/>
    <s v="02-02-01-003-004-06"/>
    <n v="10"/>
    <s v="Materiales y suministros - Abonos y plaguicidas"/>
    <s v="BAÑO SECO PARA CANINOS POR 100G"/>
    <n v="10111302"/>
    <n v="0"/>
    <n v="0"/>
    <n v="0"/>
    <n v="10"/>
    <n v="149100"/>
    <s v="UNIDAD"/>
    <s v=""/>
  </r>
  <r>
    <x v="36"/>
    <s v="02-02-01-003-008-09"/>
    <n v="10"/>
    <s v="Materiales y suministros - Otros artículos manufacturados n. C. P."/>
    <s v="RODILLO DE FELPA DE 9''"/>
    <n v="31211904"/>
    <n v="0"/>
    <n v="0"/>
    <n v="0"/>
    <n v="45"/>
    <n v="267750"/>
    <s v="UNIDAD"/>
    <s v=""/>
  </r>
  <r>
    <x v="36"/>
    <s v="02-02-01-004-002"/>
    <n v="10"/>
    <s v="Materiales y suministros - Productos metálicos elaborados (excepto maquinaria y equipo)"/>
    <s v="PLACA MULTIANCLAJES 8 ORIFICIOS"/>
    <n v="46182304"/>
    <n v="0"/>
    <n v="0"/>
    <n v="0"/>
    <n v="1"/>
    <n v="148000"/>
    <s v="UNIDAD"/>
    <s v=""/>
  </r>
  <r>
    <x v="36"/>
    <s v="02-02-01-004-004-02"/>
    <n v="10"/>
    <s v="Materiales y suministros - Máquinas herramientas y sus partes, piezas y accesorios"/>
    <s v="LLAVE TERMINAL JARDIN TIPO PESADO"/>
    <n v="30181701"/>
    <n v="0"/>
    <n v="0"/>
    <n v="0"/>
    <n v="10"/>
    <n v="142800"/>
    <s v="UNIDAD"/>
    <s v=""/>
  </r>
  <r>
    <x v="36"/>
    <s v="02-02-01-003-002-01"/>
    <n v="10"/>
    <s v="Materiales y suministros - Pasta de papel, papel y cartón"/>
    <s v="ARCHIVADOR DE ACORDEON EN PLÁSTICO PARA FOLDER"/>
    <n v="44122033"/>
    <n v="0"/>
    <n v="0"/>
    <n v="0"/>
    <n v="5"/>
    <n v="280000"/>
    <s v="UNIDAD"/>
    <s v=""/>
  </r>
  <r>
    <x v="36"/>
    <s v="02-02-01-003-005-02"/>
    <n v="10"/>
    <s v="Materiales y suministros - Productos farmacéuticos"/>
    <s v="AMPLICILINA TRIHIDRATO FRASCO 100 MG/ML "/>
    <n v="10111302"/>
    <n v="0"/>
    <n v="0"/>
    <n v="0"/>
    <n v="2"/>
    <n v="278460"/>
    <s v="UNIDAD"/>
    <s v=""/>
  </r>
  <r>
    <x v="36"/>
    <s v="02-02-01-003-006-03"/>
    <n v="10"/>
    <s v="Materiales y suministros - Semimanufacturas de plástico"/>
    <s v="UNIVERSAL DE 2&quot; PVC"/>
    <n v="31211505"/>
    <n v="0"/>
    <n v="0"/>
    <n v="0"/>
    <n v="10"/>
    <n v="178500"/>
    <s v="UNIDAD"/>
    <s v=""/>
  </r>
  <r>
    <x v="36"/>
    <s v="02-02-01-003-004-06"/>
    <n v="10"/>
    <s v="Materiales y suministros - Abonos y plaguicidas"/>
    <s v="PULGUICIDA AMBIENTAL SPRAY CYFLUTHRIN 0,04%"/>
    <n v="10111302"/>
    <n v="0"/>
    <n v="0"/>
    <n v="0"/>
    <n v="6"/>
    <n v="258612"/>
    <s v="UNIDAD"/>
    <s v=""/>
  </r>
  <r>
    <x v="36"/>
    <s v="02-02-01-004-006-02"/>
    <n v="10"/>
    <s v="Materiales y suministros - Aparatos de control eléctrico y distribución de electricidad y sus partes y piezas"/>
    <s v="TABLERO BIFASICO CON PUERTA DE 08 CIRCUITOS"/>
    <n v="39121110"/>
    <n v="0"/>
    <n v="0"/>
    <n v="0"/>
    <n v="3"/>
    <n v="256800"/>
    <s v="UNIDAD"/>
    <s v=""/>
  </r>
  <r>
    <x v="36"/>
    <s v="02-02-01-004-004-02"/>
    <n v="10"/>
    <s v="Materiales y suministros - Máquinas herramientas y sus partes, piezas y accesorios"/>
    <s v="DESTORNILLADORES DE PALA"/>
    <n v="27111701"/>
    <n v="0"/>
    <n v="0"/>
    <n v="0"/>
    <n v="4"/>
    <n v="256000"/>
    <s v="UNIDAD"/>
    <s v=""/>
  </r>
  <r>
    <x v="36"/>
    <s v="02-02-01-004-002"/>
    <n v="10"/>
    <s v="Materiales y suministros - Productos metálicos elaborados (excepto maquinaria y equipo)"/>
    <s v="BASTONES 120 GUARIPOLA CROMADA "/>
    <n v="60131205"/>
    <n v="0"/>
    <n v="0"/>
    <n v="0"/>
    <n v="3"/>
    <n v="126000"/>
    <s v="UNIDAD"/>
    <s v=""/>
  </r>
  <r>
    <x v="36"/>
    <s v="02-02-01-004-002"/>
    <n v="10"/>
    <s v="Materiales y suministros - Productos metálicos elaborados (excepto maquinaria y equipo)"/>
    <s v="PRE FILTRO DE AIRE PARA GUADAÑA"/>
    <n v="20121445"/>
    <n v="0"/>
    <n v="0"/>
    <n v="0"/>
    <n v="20"/>
    <n v="252000"/>
    <s v="UNIDAD"/>
    <s v=""/>
  </r>
  <r>
    <x v="36"/>
    <s v="02-02-01-004-004-01"/>
    <n v="10"/>
    <s v="Materiales y suministros - Maquinaria agropecuaria o silvícola y sus partes y piezas"/>
    <s v="FILTRO COMBUSTIBLE PARA GUADAÑA"/>
    <n v="20121445"/>
    <n v="0"/>
    <n v="0"/>
    <n v="0"/>
    <n v="20"/>
    <n v="252000"/>
    <s v="UNIDAD"/>
    <s v=""/>
  </r>
  <r>
    <x v="36"/>
    <s v="02-02-02-005-004-05"/>
    <n v="10"/>
    <s v="Adquisición de servicios - Servicios especiales de construcción"/>
    <s v="INATALACIÓN, CABLEADO Y MANO DE OBRA"/>
    <n v="26121700"/>
    <n v="0"/>
    <n v="0"/>
    <n v="0"/>
    <n v="1"/>
    <n v="252000"/>
    <s v="GLOBAL"/>
    <s v=""/>
  </r>
  <r>
    <x v="36"/>
    <s v="02-02-01-003-005-02"/>
    <n v="10"/>
    <s v="Materiales y suministros - Productos farmacéuticos"/>
    <s v="LARVICIDA, BACTERICIDA, CICATRIZANTE "/>
    <n v="10111302"/>
    <n v="0"/>
    <n v="0"/>
    <n v="0"/>
    <n v="6"/>
    <n v="252000"/>
    <s v="UNIDAD"/>
    <s v=""/>
  </r>
  <r>
    <x v="36"/>
    <s v="02-02-01-004-008-01"/>
    <n v="10"/>
    <s v="Materiales y suministros - Aparatos médicos y quirúrgicos y aparatos ortésicos y protésicos"/>
    <s v="CAMILLA SENCILLA VACUNACIÓN"/>
    <n v="56121200"/>
    <n v="0"/>
    <n v="0"/>
    <n v="0"/>
    <n v="1"/>
    <n v="250000"/>
    <s v="UNIDAD"/>
    <s v=""/>
  </r>
  <r>
    <x v="36"/>
    <s v="02-02-01-003-005-03"/>
    <n v="10"/>
    <s v="Materiales y suministros - Jabón, preparados para limpieza, perfumes y preparados de tocador"/>
    <s v="DESINFECTANTE O ESTERILIZADOR DE INSTRUMENTOS"/>
    <n v="42281603"/>
    <n v="0"/>
    <n v="0"/>
    <n v="0"/>
    <n v="10"/>
    <n v="250000"/>
    <s v="UNIDAD"/>
    <s v=""/>
  </r>
  <r>
    <x v="36"/>
    <s v="02-02-01-003-005-03"/>
    <n v="10"/>
    <s v="Materiales y suministros - Jabón, preparados para limpieza, perfumes y preparados de tocador"/>
    <s v="DESENGRASANTE Y LIMPIADOR GREEN POWER BIODEGRADABLE"/>
    <n v="47131821"/>
    <n v="0"/>
    <n v="0"/>
    <n v="0"/>
    <n v="4"/>
    <n v="200000"/>
    <s v="GALON"/>
    <s v=""/>
  </r>
  <r>
    <x v="36"/>
    <s v="02-02-01-003-005-01"/>
    <n v="10"/>
    <s v="Materiales y suministros - Pinturas y barnices y productos relacionados; colores para la pintura artística; tintas"/>
    <s v="SELLADOR NITRO PARA MADERAS LIJABLE"/>
    <n v="31211505"/>
    <n v="0"/>
    <n v="0"/>
    <n v="0"/>
    <n v="3"/>
    <n v="124950"/>
    <s v="GALON"/>
    <s v=""/>
  </r>
  <r>
    <x v="36"/>
    <s v="02-02-01-003-008-09"/>
    <n v="10"/>
    <s v="Materiales y suministros - Otros artículos manufacturados n. C. P."/>
    <s v="BOLSA  ZIPLOC"/>
    <n v="24111514"/>
    <n v="0"/>
    <n v="0"/>
    <n v="0"/>
    <n v="250"/>
    <n v="81500"/>
    <s v="UNIDAD"/>
    <s v=""/>
  </r>
  <r>
    <x v="36"/>
    <s v="02-02-01-004-004-02"/>
    <n v="10"/>
    <s v="Materiales y suministros - Máquinas herramientas y sus partes, piezas y accesorios"/>
    <s v="DESTORNILLADORES DE ESTRELLA"/>
    <n v="27111701"/>
    <n v="0"/>
    <n v="0"/>
    <n v="0"/>
    <n v="4"/>
    <n v="240000"/>
    <s v="UNIDAD"/>
    <s v=""/>
  </r>
  <r>
    <x v="36"/>
    <s v="02-02-01-003-006-02"/>
    <n v="10"/>
    <s v="Materiales y suministros - Otros productos de caucho"/>
    <s v="LIQUIDO DE FRENOS"/>
    <n v="31151900"/>
    <n v="0"/>
    <n v="0"/>
    <n v="0"/>
    <n v="10"/>
    <n v="12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PENETRANTE AFLOJADOR  5-56 "/>
    <n v="15121806"/>
    <n v="0"/>
    <n v="0"/>
    <n v="0"/>
    <n v="5"/>
    <n v="150000"/>
    <s v="UNIDAD"/>
    <s v=""/>
  </r>
  <r>
    <x v="36"/>
    <s v="02-02-01-003-006-03"/>
    <n v="10"/>
    <s v="Materiales y suministros - Semimanufacturas de plástico"/>
    <s v="PLASTICO PARA EMBALAR (VINIPEL X 320MTS)  DE 50 CMTS NEGRO"/>
    <n v="48102109"/>
    <n v="0"/>
    <n v="0"/>
    <n v="0"/>
    <n v="4"/>
    <n v="240000"/>
    <s v="UNIDAD"/>
    <s v=""/>
  </r>
  <r>
    <x v="36"/>
    <s v="02-02-01-003-006-09"/>
    <n v="10"/>
    <s v="Materiales y suministros - Otros productos plásticos"/>
    <s v="AGUA STOP"/>
    <n v="31211505"/>
    <n v="0"/>
    <n v="0"/>
    <n v="0"/>
    <n v="10"/>
    <n v="59500"/>
    <s v="UNIDAD"/>
    <s v=""/>
  </r>
  <r>
    <x v="36"/>
    <s v="02-02-01-003-007-09"/>
    <n v="10"/>
    <s v="Materiales y suministros - Otros productos minerales no metálicos n. C. P."/>
    <s v="LIJA TELA ESMERIL GRANO 80 4&quot; METRO"/>
    <n v="31191507"/>
    <n v="0"/>
    <n v="0"/>
    <n v="0"/>
    <n v="10"/>
    <n v="59500"/>
    <s v="METRO"/>
    <s v=""/>
  </r>
  <r>
    <x v="36"/>
    <s v="02-02-01-004-002"/>
    <n v="10"/>
    <s v="Materiales y suministros - Productos metálicos elaborados (excepto maquinaria y equipo)"/>
    <s v="CADENA ESLAVONADA ACERADA "/>
    <n v="10111302"/>
    <n v="0"/>
    <n v="0"/>
    <n v="0"/>
    <n v="2"/>
    <n v="58800"/>
    <s v="UNIDAD"/>
    <s v=""/>
  </r>
  <r>
    <x v="36"/>
    <s v="02-02-01-003-006-09"/>
    <n v="10"/>
    <s v="Materiales y suministros - Otros productos plásticos"/>
    <s v="CINTA TUBULAR O PLANA"/>
    <n v="46182304"/>
    <n v="0"/>
    <n v="0"/>
    <n v="0"/>
    <n v="50"/>
    <n v="225000"/>
    <s v="METRO"/>
    <s v=""/>
  </r>
  <r>
    <x v="36"/>
    <s v="02-02-01-003-008-09"/>
    <n v="10"/>
    <s v="Materiales y suministros - Otros artículos manufacturados n. C. P."/>
    <s v="TIJERAS PARA EL PELO"/>
    <n v="27111531"/>
    <n v="0"/>
    <n v="0"/>
    <n v="0"/>
    <n v="4"/>
    <n v="180000"/>
    <s v="UNIDAD"/>
    <s v=""/>
  </r>
  <r>
    <x v="36"/>
    <s v="02-02-01-003-008-09"/>
    <n v="10"/>
    <s v="Materiales y suministros - Otros artículos manufacturados n. C. P."/>
    <s v="ARNES DE SUJECION TIPO ARAÑA PARA CAMILLAS"/>
    <n v="42171601"/>
    <n v="0"/>
    <n v="0"/>
    <n v="0"/>
    <n v="5"/>
    <n v="75000"/>
    <s v="UNIDAD"/>
    <s v=""/>
  </r>
  <r>
    <x v="36"/>
    <s v="02-02-01-003-004-07"/>
    <n v="10"/>
    <s v="Materiales y suministros - Plásticos en formas primarias"/>
    <s v="SILICONA SELLANTE IMPERMEABILIZANTE (SIKAFLEX)"/>
    <n v="31133710"/>
    <n v="0"/>
    <n v="0"/>
    <n v="0"/>
    <n v="5"/>
    <n v="225000"/>
    <s v="UNIDAD"/>
    <s v=""/>
  </r>
  <r>
    <x v="36"/>
    <s v="02-02-01-004-002"/>
    <n v="10"/>
    <s v="Materiales y suministros - Productos metálicos elaborados (excepto maquinaria y equipo)"/>
    <s v="ASCENDEDOR PECTORAL "/>
    <n v="46182310"/>
    <n v="0"/>
    <n v="0"/>
    <n v="0"/>
    <n v="2"/>
    <n v="220000"/>
    <s v="UNIDAD"/>
    <s v=""/>
  </r>
  <r>
    <x v="36"/>
    <s v="02-02-01-003-007-09"/>
    <n v="10"/>
    <s v="Materiales y suministros - Otros productos minerales no metálicos n. C. P."/>
    <s v="IMPERMEABILIZANTE PARA MORTEROS X 4 KG"/>
    <n v="12164902"/>
    <n v="0"/>
    <n v="0"/>
    <n v="0"/>
    <n v="2"/>
    <n v="109480"/>
    <s v="UNIDAD"/>
    <s v=""/>
  </r>
  <r>
    <x v="36"/>
    <s v="02-02-01-004-004-09"/>
    <n v="10"/>
    <s v="Materiales y suministros - Otra maquinaria para usos especiales y sus partes y piezas"/>
    <s v="RODAMIENTOS MOTORES VENTILADORES REFERENCIA: 6201Z MEDIDAS 32MM-12MM"/>
    <n v="31171500"/>
    <n v="0"/>
    <n v="0"/>
    <n v="0"/>
    <n v="20"/>
    <n v="180000"/>
    <s v="UNIDAD"/>
    <s v=""/>
  </r>
  <r>
    <x v="36"/>
    <s v="02-02-01-003-006-09"/>
    <n v="10"/>
    <s v="Materiales y suministros - Otros productos plásticos"/>
    <s v="CINTA AISLANTE SUPER 33"/>
    <n v="60105705"/>
    <n v="0"/>
    <n v="0"/>
    <n v="0"/>
    <n v="20"/>
    <n v="214000"/>
    <s v="UNIDAD"/>
    <s v=""/>
  </r>
  <r>
    <x v="36"/>
    <s v="02-02-01-002-008"/>
    <n v="10"/>
    <s v="Materiales y suministros - Dotación (prendas de vestir y calzado)"/>
    <s v="GUANTES EN CARNAZA CAÑA LARGA"/>
    <n v="46181504"/>
    <n v="0"/>
    <n v="0"/>
    <n v="0"/>
    <n v="16"/>
    <n v="128000"/>
    <s v="UNIDAD"/>
    <s v=""/>
  </r>
  <r>
    <x v="36"/>
    <s v="02-02-01-003-005-02"/>
    <n v="10"/>
    <s v="Materiales y suministros - Productos farmacéuticos"/>
    <s v="SOLUCIÓN ORAL ANTISEPTICA "/>
    <n v="10111302"/>
    <n v="0"/>
    <n v="0"/>
    <n v="0"/>
    <n v="6"/>
    <n v="207900"/>
    <s v="UNIDAD"/>
    <s v=""/>
  </r>
  <r>
    <x v="36"/>
    <s v="02-02-01-003-004-02"/>
    <n v="10"/>
    <s v="Materiales y suministros - Productos químicos inorgánicos básicos n. C. P."/>
    <s v="SPRAY LIMPIADOR DE CONTACTO ELECTRICOS "/>
    <n v="40101711"/>
    <n v="0"/>
    <n v="0"/>
    <n v="0"/>
    <n v="4"/>
    <n v="67600"/>
    <s v="UNIDAD"/>
    <s v=""/>
  </r>
  <r>
    <x v="36"/>
    <s v="02-02-01-003-005-02"/>
    <n v="10"/>
    <s v="Materiales y suministros - Productos farmacéuticos"/>
    <s v="SANIDERM CREMA "/>
    <n v="10111302"/>
    <n v="0"/>
    <n v="0"/>
    <n v="0"/>
    <n v="8"/>
    <n v="201600"/>
    <s v="UNIDAD"/>
    <s v=""/>
  </r>
  <r>
    <x v="36"/>
    <s v="02-02-01-004-002"/>
    <n v="10"/>
    <s v="Materiales y suministros - Productos metálicos elaborados (excepto maquinaria y equipo)"/>
    <s v="RACHER DE 3/8 &quot; 19 PEZAS  EN MILIMETROS Y PULGAS"/>
    <n v="20121128"/>
    <n v="0"/>
    <n v="0"/>
    <n v="0"/>
    <n v="1"/>
    <n v="200000"/>
    <s v="UNIDAD"/>
    <s v=""/>
  </r>
  <r>
    <x v="36"/>
    <s v="02-02-01-003-006-02"/>
    <n v="10"/>
    <s v="Materiales y suministros - Otros productos de caucho"/>
    <s v="GOMAS O SOPORTE  PARA COMPRESORES ROTATIVOS"/>
    <n v="40161513"/>
    <n v="0"/>
    <n v="0"/>
    <n v="0"/>
    <n v="20"/>
    <n v="100000"/>
    <s v="UNIDAD"/>
    <s v=""/>
  </r>
  <r>
    <x v="36"/>
    <s v="02-02-01-003-008-09"/>
    <n v="10"/>
    <s v="Materiales y suministros - Otros artículos manufacturados n. C. P."/>
    <s v="ALAMBRE DULCE GRUESO X 100 KG"/>
    <n v="30262901"/>
    <n v="0"/>
    <n v="0"/>
    <n v="0"/>
    <n v="10"/>
    <n v="200000"/>
    <s v="UNIDAD"/>
    <s v=""/>
  </r>
  <r>
    <x v="36"/>
    <s v="02-02-01-003-008-09"/>
    <n v="10"/>
    <s v="Materiales y suministros - Otros artículos manufacturados n. C. P."/>
    <s v="NEGUVON  "/>
    <n v="70121601"/>
    <n v="0"/>
    <n v="0"/>
    <n v="0"/>
    <n v="5"/>
    <n v="200000"/>
    <s v="UNIDAD"/>
    <s v=""/>
  </r>
  <r>
    <x v="36"/>
    <s v="02-02-01-003-006-03"/>
    <n v="10"/>
    <s v="Materiales y suministros - Semimanufacturas de plástico"/>
    <s v="PLASTICO PARA EMBALAR (VINIPEL X 320MTS)  DE 50 CMTS TRANSPARENTE"/>
    <n v="48102109"/>
    <n v="0"/>
    <n v="0"/>
    <n v="0"/>
    <n v="2"/>
    <n v="100000"/>
    <s v="UNIDAD"/>
    <s v=""/>
  </r>
  <r>
    <x v="36"/>
    <s v="02-02-01-003-005-02"/>
    <n v="10"/>
    <s v="Materiales y suministros - Productos farmacéuticos"/>
    <s v="CATETER VENOSO NUMERO 22"/>
    <n v="10111302"/>
    <n v="0"/>
    <n v="0"/>
    <n v="0"/>
    <n v="50"/>
    <n v="199500"/>
    <s v="UNIDAD"/>
    <s v=""/>
  </r>
  <r>
    <x v="36"/>
    <s v="02-02-01-003-005-02"/>
    <n v="10"/>
    <s v="Materiales y suministros - Productos farmacéuticos"/>
    <s v="CATETER INTRAVASCULAR PERIFERICO "/>
    <n v="10111302"/>
    <n v="0"/>
    <n v="0"/>
    <n v="0"/>
    <n v="50"/>
    <n v="199500"/>
    <s v="UNIDAD"/>
    <s v=""/>
  </r>
  <r>
    <x v="36"/>
    <s v="02-02-01-004-007-04"/>
    <n v="10"/>
    <s v="Materiales y suministros - Partes y piezas de los productos de las clases 4721 a 4733 y 4822"/>
    <s v="CONTROL REMOTO INALAMBRICO CENTRAL PARADOX"/>
    <n v="43221700"/>
    <n v="0"/>
    <n v="0"/>
    <n v="0"/>
    <n v="2"/>
    <n v="196420"/>
    <s v="UNIDAD"/>
    <s v=""/>
  </r>
  <r>
    <x v="36"/>
    <s v="02-02-01-004-002"/>
    <n v="10"/>
    <s v="Materiales y suministros - Productos metálicos elaborados (excepto maquinaria y equipo)"/>
    <s v="GRIFERIA LAVAPLATOS DE PARED SENCILLA"/>
    <n v="30181800"/>
    <n v="0"/>
    <n v="0"/>
    <n v="0"/>
    <n v="2"/>
    <n v="196000"/>
    <s v="UNIDAD"/>
    <s v=""/>
  </r>
  <r>
    <x v="36"/>
    <s v="02-02-01-003-005-02"/>
    <n v="10"/>
    <s v="Materiales y suministros - Productos farmacéuticos"/>
    <s v="JERINGA DE INSULINA X 1 MIL "/>
    <n v="10111302"/>
    <n v="0"/>
    <n v="0"/>
    <n v="0"/>
    <n v="100"/>
    <n v="97600"/>
    <s v="UNIDAD"/>
    <s v=""/>
  </r>
  <r>
    <x v="36"/>
    <s v="02-02-01-003-001"/>
    <n v="10"/>
    <s v="Materiales y suministros - Productos de madera, corcho, cestería y espartería"/>
    <s v="PLANCHON PINO 300 CMX 30 CM X 3 CM "/>
    <n v="11121600"/>
    <n v="0"/>
    <n v="0"/>
    <n v="0"/>
    <n v="2"/>
    <n v="96000"/>
    <s v="UNIDAD"/>
    <s v=""/>
  </r>
  <r>
    <x v="36"/>
    <s v="02-02-01-003-006-03"/>
    <n v="10"/>
    <s v="Materiales y suministros - Semimanufacturas de plástico"/>
    <s v="MANIJA TANQUE SANITARIO CROMO"/>
    <n v="31211505"/>
    <n v="0"/>
    <n v="0"/>
    <n v="0"/>
    <n v="6"/>
    <n v="28560"/>
    <s v="UNIDAD"/>
    <s v=""/>
  </r>
  <r>
    <x v="36"/>
    <s v="02-02-01-003-006-09"/>
    <n v="10"/>
    <s v="Materiales y suministros - Otros productos plásticos"/>
    <s v="CARPETA TIPO A-Z"/>
    <n v="44122003"/>
    <n v="0"/>
    <n v="0"/>
    <n v="0"/>
    <n v="20"/>
    <n v="76000"/>
    <s v="UNIDAD"/>
    <s v=""/>
  </r>
  <r>
    <x v="36"/>
    <s v="02-02-01-003-001"/>
    <n v="10"/>
    <s v="Materiales y suministros - Productos de madera, corcho, cestería y espartería"/>
    <s v="TABLERO CORCHO GRANDE 1,20 X 0,8 METROS"/>
    <n v="44111907"/>
    <n v="0"/>
    <n v="0"/>
    <n v="0"/>
    <n v="1"/>
    <n v="60000"/>
    <s v="UNIDAD"/>
    <s v=""/>
  </r>
  <r>
    <x v="36"/>
    <s v="02-02-01-002-007"/>
    <n v="10"/>
    <s v="Materiales y suministros - Artículos textiles (excepto prendas de vestir)"/>
    <s v="CORDINO 7MM X 60 MTS"/>
    <n v="46182304"/>
    <n v="0"/>
    <n v="0"/>
    <n v="0"/>
    <n v="1"/>
    <n v="180000"/>
    <s v="UNIDAD"/>
    <s v=""/>
  </r>
  <r>
    <x v="36"/>
    <s v="02-02-01-004-002"/>
    <n v="10"/>
    <s v="Materiales y suministros - Productos metálicos elaborados (excepto maquinaria y equipo)"/>
    <s v="CHAPA DE SEGURIDAD DE SOBRPONER  DOBLE PASADOR LLAVE MULTIPUNTO"/>
    <n v="46171501"/>
    <n v="0"/>
    <n v="0"/>
    <n v="0"/>
    <n v="1"/>
    <n v="59500"/>
    <s v="UNIDAD"/>
    <s v=""/>
  </r>
  <r>
    <x v="36"/>
    <s v="02-02-01-003-006-02"/>
    <n v="10"/>
    <s v="Materiales y suministros - Otros productos de caucho"/>
    <s v="ANTENA PARA RADIO"/>
    <n v="25173900"/>
    <n v="0"/>
    <n v="0"/>
    <n v="0"/>
    <n v="2"/>
    <n v="70000"/>
    <s v="UNIDAD"/>
    <s v=""/>
  </r>
  <r>
    <x v="36"/>
    <s v="02-02-01-003-006-02"/>
    <n v="10"/>
    <s v="Materiales y suministros - Otros productos de caucho"/>
    <s v="LIQUIDO DE COLOR PARA IDENTIFICAR FUGAS DEL SISTEMA A/C"/>
    <n v="12161700"/>
    <n v="0"/>
    <n v="0"/>
    <n v="0"/>
    <n v="2"/>
    <n v="70000"/>
    <s v="UNIDAD"/>
    <s v=""/>
  </r>
  <r>
    <x v="36"/>
    <s v="02-02-01-003-003-04"/>
    <n v="10"/>
    <s v="Materiales y suministros - Gas de petróleo y otros hidrocarburos gaseosos (excepto gas natural)"/>
    <s v="GAS BUTANO UNIVERSAL PARA RECARGA 280 ML"/>
    <n v="15111505"/>
    <n v="0"/>
    <n v="0"/>
    <n v="0"/>
    <n v="3"/>
    <n v="105000"/>
    <s v="UNIDAD"/>
    <s v=""/>
  </r>
  <r>
    <x v="36"/>
    <s v="02-02-01-003-008-09"/>
    <n v="10"/>
    <s v="Materiales y suministros - Otros artículos manufacturados n. C. P."/>
    <s v="LIMPIA TELARAÑA"/>
    <n v="47131600"/>
    <n v="0"/>
    <n v="0"/>
    <n v="0"/>
    <n v="10"/>
    <n v="173700"/>
    <s v="UNIDAD"/>
    <s v=""/>
  </r>
  <r>
    <x v="36"/>
    <s v="02-02-01-004-006-02"/>
    <n v="10"/>
    <s v="Materiales y suministros - Aparatos de control eléctrico y distribución de electricidad y sus partes y piezas"/>
    <s v="TOMA DOBLE POLO A TIERRA CON TAPA COLOR BLANCO"/>
    <n v="39121102"/>
    <n v="0"/>
    <n v="0"/>
    <n v="0"/>
    <n v="35"/>
    <n v="149800"/>
    <s v="UNIDAD"/>
    <s v=""/>
  </r>
  <r>
    <x v="36"/>
    <s v="02-02-01-003-008-09"/>
    <n v="10"/>
    <s v="Materiales y suministros - Otros artículos manufacturados n. C. P."/>
    <s v="JABON DESENGRASANTE INDUSTRIAL LIQUIDO CON DOSIFICADOR X 1000 CC"/>
    <n v="47131821"/>
    <n v="0"/>
    <n v="0"/>
    <n v="0"/>
    <n v="6"/>
    <n v="145218"/>
    <s v="UNIDAD"/>
    <s v=""/>
  </r>
  <r>
    <x v="36"/>
    <s v="02-02-01-004-004-01"/>
    <n v="10"/>
    <s v="Materiales y suministros - Maquinaria agropecuaria o silvícola y sus partes y piezas"/>
    <s v="BUJIA CHAMPION PARA GUADAÑA"/>
    <n v="20121445"/>
    <n v="0"/>
    <n v="0"/>
    <n v="0"/>
    <n v="20"/>
    <n v="168000"/>
    <s v="UNIDAD"/>
    <s v=""/>
  </r>
  <r>
    <x v="36"/>
    <s v="02-02-01-003-005-02"/>
    <n v="10"/>
    <s v="Materiales y suministros - Productos farmacéuticos"/>
    <s v="ROLLO HOSPITALARIO DE GASA DE VENDA DE 36X100 "/>
    <n v="10111302"/>
    <n v="0"/>
    <n v="0"/>
    <n v="0"/>
    <n v="2"/>
    <n v="168000"/>
    <s v="UNIDAD"/>
    <s v=""/>
  </r>
  <r>
    <x v="36"/>
    <s v="02-02-01-003-005-02"/>
    <n v="10"/>
    <s v="Materiales y suministros - Productos farmacéuticos"/>
    <s v="JABON ECTOPARASITICIDA"/>
    <n v="10111302"/>
    <n v="0"/>
    <n v="0"/>
    <n v="0"/>
    <n v="17"/>
    <n v="160650"/>
    <s v="UNIDAD"/>
    <s v=""/>
  </r>
  <r>
    <x v="36"/>
    <s v="02-02-01-004-001"/>
    <n v="10"/>
    <s v="Materiales y suministros - Metales básicos"/>
    <s v="TUBERIA E.M.T 1&quot;* 3MTS"/>
    <n v="39131719"/>
    <n v="0"/>
    <n v="0"/>
    <n v="0"/>
    <n v="10"/>
    <n v="160000"/>
    <s v="UNIDAD"/>
    <s v=""/>
  </r>
  <r>
    <x v="36"/>
    <s v="02-02-01-004-006-02"/>
    <n v="10"/>
    <s v="Materiales y suministros - Aparatos de control eléctrico y distribución de electricidad y sus partes y piezas"/>
    <s v="ESTABILIZADOR DE ENERGIA"/>
    <n v="39121009"/>
    <n v="0"/>
    <n v="0"/>
    <n v="0"/>
    <n v="4"/>
    <n v="160000"/>
    <s v="UNIDAD"/>
    <s v=""/>
  </r>
  <r>
    <x v="36"/>
    <s v="02-02-01-001-005"/>
    <n v="10"/>
    <s v="Materiales y suministros - Piedra, arena y arcilla"/>
    <s v="CEMENTO BLANCO BULTO DE 20 KL"/>
    <n v="30111601"/>
    <n v="0"/>
    <n v="0"/>
    <n v="0"/>
    <n v="5"/>
    <n v="157675"/>
    <s v="UNIDAD"/>
    <s v=""/>
  </r>
  <r>
    <x v="36"/>
    <s v="02-02-01-003-006-09"/>
    <n v="10"/>
    <s v="Materiales y suministros - Otros productos plásticos"/>
    <s v="CANECA TIPO PAPELERA "/>
    <n v="30162303"/>
    <n v="0"/>
    <n v="0"/>
    <n v="0"/>
    <n v="10"/>
    <n v="150000"/>
    <s v="UNIDAD"/>
    <s v=""/>
  </r>
  <r>
    <x v="36"/>
    <s v="02-02-01-003-005-01"/>
    <n v="10"/>
    <s v="Materiales y suministros - Pinturas y barnices y productos relacionados; colores para la pintura artística; tintas"/>
    <s v="PROTECTOR ANTICORROSION GRIS MATE "/>
    <n v="47101606"/>
    <n v="0"/>
    <n v="0"/>
    <n v="0"/>
    <n v="3"/>
    <n v="150000"/>
    <s v="GALON"/>
    <s v=""/>
  </r>
  <r>
    <x v="36"/>
    <s v="02-02-01-003-007-09"/>
    <n v="10"/>
    <s v="Materiales y suministros - Otros productos minerales no metálicos n. C. P."/>
    <s v="LIJA PLIEGO DE GRANO 80"/>
    <n v="31191507"/>
    <n v="0"/>
    <n v="0"/>
    <n v="0"/>
    <n v="100"/>
    <n v="150000"/>
    <s v="UNIDAD"/>
    <s v=""/>
  </r>
  <r>
    <x v="36"/>
    <s v="02-02-01-003-007-09"/>
    <n v="10"/>
    <s v="Materiales y suministros - Otros productos minerales no metálicos n. C. P."/>
    <s v="SILICONA TRASPARENTE CON FUNGICIDA X 300 ML "/>
    <n v="31201632"/>
    <n v="0"/>
    <n v="0"/>
    <n v="0"/>
    <n v="10"/>
    <n v="150000"/>
    <s v="UNIDAD"/>
    <s v=""/>
  </r>
  <r>
    <x v="36"/>
    <s v="02-02-01-003-008-09"/>
    <n v="10"/>
    <s v="Materiales y suministros - Otros artículos manufacturados n. C. P."/>
    <s v="MARCADOR PERMANENTE  X 12 UNIDADES"/>
    <n v="60121200"/>
    <n v="0"/>
    <n v="0"/>
    <n v="0"/>
    <n v="4"/>
    <n v="58000"/>
    <s v="UNIDAD"/>
    <s v=""/>
  </r>
  <r>
    <x v="36"/>
    <s v="02-02-01-003-005-01"/>
    <n v="10"/>
    <s v="Materiales y suministros - Pinturas y barnices y productos relacionados; colores para la pintura artística; tintas"/>
    <s v="ADHESIVO PARA ENCHAPES PEGACOR CONTENIDO 25 KL "/>
    <n v="30111601"/>
    <n v="0"/>
    <n v="0"/>
    <n v="0"/>
    <n v="6"/>
    <n v="144000"/>
    <s v="UNIDAD"/>
    <s v=""/>
  </r>
  <r>
    <x v="36"/>
    <s v="02-02-01-004-006-02"/>
    <n v="10"/>
    <s v="Materiales y suministros - Aparatos de control eléctrico y distribución de electricidad y sus partes y piezas"/>
    <s v="TOMA DE INCRUSTAR TRIFILAR 20 AMP -250 VOLTIOS "/>
    <n v="39121102"/>
    <n v="0"/>
    <n v="0"/>
    <n v="0"/>
    <n v="20"/>
    <n v="143380"/>
    <s v="UNIDAD"/>
    <s v=""/>
  </r>
  <r>
    <x v="36"/>
    <s v="02-02-01-003-005-01"/>
    <n v="10"/>
    <s v="Materiales y suministros - Pinturas y barnices y productos relacionados; colores para la pintura artística; tintas"/>
    <s v="PEGANTE BOXER POR GALON"/>
    <n v="31201604"/>
    <n v="0"/>
    <n v="0"/>
    <n v="0"/>
    <n v="2"/>
    <n v="71400"/>
    <s v="GALON"/>
    <s v=""/>
  </r>
  <r>
    <x v="36"/>
    <s v="02-02-01-003-006-03"/>
    <n v="10"/>
    <s v="Materiales y suministros - Semimanufacturas de plástico"/>
    <s v="TUBO DE 1/2&quot; PVC PRESIONX 6 METROS RDE 9"/>
    <n v="40171500"/>
    <n v="0"/>
    <n v="0"/>
    <n v="0"/>
    <n v="10"/>
    <n v="142800"/>
    <s v="UNIDAD"/>
    <s v=""/>
  </r>
  <r>
    <x v="36"/>
    <s v="02-02-01-004-006-02"/>
    <n v="10"/>
    <s v="Materiales y suministros - Aparatos de control eléctrico y distribución de electricidad y sus partes y piezas"/>
    <s v="MANOMETRO PARA ALTA PRESION DE NEUMATICOS "/>
    <n v="46171505"/>
    <n v="0"/>
    <n v="0"/>
    <n v="0"/>
    <n v="1"/>
    <n v="70000"/>
    <s v="UNIDAD"/>
    <s v=""/>
  </r>
  <r>
    <x v="36"/>
    <s v="02-02-01-003-006-09"/>
    <n v="10"/>
    <s v="Materiales y suministros - Otros productos plásticos"/>
    <s v="CINTAS ANILLADAS X 60 CM 1&quot;"/>
    <n v="46182304"/>
    <n v="0"/>
    <n v="0"/>
    <n v="0"/>
    <n v="10"/>
    <n v="140000"/>
    <s v="UNIDAD"/>
    <s v=""/>
  </r>
  <r>
    <x v="36"/>
    <s v="02-02-01-003-008-09"/>
    <n v="10"/>
    <s v="Materiales y suministros - Otros artículos manufacturados n. C. P."/>
    <s v="TALCO"/>
    <n v="11101518"/>
    <n v="0"/>
    <n v="0"/>
    <n v="0"/>
    <n v="8"/>
    <n v="138960"/>
    <s v="UNIDAD"/>
    <s v=""/>
  </r>
  <r>
    <x v="36"/>
    <s v="02-02-01-003-005-02"/>
    <n v="10"/>
    <s v="Materiales y suministros - Productos farmacéuticos"/>
    <s v="CAJA DE GASA ESTERIL X 100 UNIDADES "/>
    <n v="10111302"/>
    <n v="0"/>
    <n v="0"/>
    <n v="0"/>
    <n v="2"/>
    <n v="69300"/>
    <s v="UNIDAD"/>
    <s v=""/>
  </r>
  <r>
    <x v="36"/>
    <s v="02-02-01-003-004-06"/>
    <n v="10"/>
    <s v="Materiales y suministros - Abonos y plaguicidas"/>
    <s v="RATICIDA CAJA X 100 SOBRES "/>
    <n v="10191506"/>
    <n v="0"/>
    <n v="0"/>
    <n v="0"/>
    <n v="2"/>
    <n v="135030"/>
    <s v="UNIDAD"/>
    <s v=""/>
  </r>
  <r>
    <x v="36"/>
    <s v="02-02-01-003-005-01"/>
    <n v="10"/>
    <s v="Materiales y suministros - Pinturas y barnices y productos relacionados; colores para la pintura artística; tintas"/>
    <s v="ESMALTE NEGRO"/>
    <n v="31211505"/>
    <n v="0"/>
    <n v="0"/>
    <n v="0"/>
    <n v="4"/>
    <n v="133280"/>
    <s v="UNIDAD"/>
    <s v=""/>
  </r>
  <r>
    <x v="36"/>
    <s v="02-02-01-003-008-09"/>
    <n v="10"/>
    <s v="Materiales y suministros - Otros artículos manufacturados n. C. P."/>
    <s v="CAJA DE ESFERO NEGRO "/>
    <n v="44121704"/>
    <n v="0"/>
    <n v="0"/>
    <n v="0"/>
    <n v="20"/>
    <n v="132000"/>
    <s v="UNIDAD"/>
    <s v=""/>
  </r>
  <r>
    <x v="36"/>
    <s v="02-02-01-004-002"/>
    <n v="10"/>
    <s v="Materiales y suministros - Productos metálicos elaborados (excepto maquinaria y equipo)"/>
    <s v="PISTOLA DE AGUA METALICA "/>
    <n v="10111301"/>
    <n v="0"/>
    <n v="0"/>
    <n v="0"/>
    <n v="2"/>
    <n v="63630"/>
    <s v="UNIDAD"/>
    <s v=""/>
  </r>
  <r>
    <x v="36"/>
    <s v="02-02-01-004-004-01"/>
    <n v="10"/>
    <s v="Materiales y suministros - Maquinaria agropecuaria o silvícola y sus partes y piezas"/>
    <s v="FILTRO DE AIRE PARA GUADAÑA "/>
    <n v="20121445"/>
    <n v="0"/>
    <n v="0"/>
    <n v="0"/>
    <n v="20"/>
    <n v="126000"/>
    <s v="UNIDAD"/>
    <s v=""/>
  </r>
  <r>
    <x v="36"/>
    <s v="02-02-01-003-008-09"/>
    <n v="10"/>
    <s v="Materiales y suministros - Otros artículos manufacturados n. C. P."/>
    <s v="CAPA DE PELUQUERIA"/>
    <n v="53131641"/>
    <n v="0"/>
    <n v="0"/>
    <n v="0"/>
    <n v="2"/>
    <n v="41690"/>
    <s v="UNIDAD"/>
    <s v=""/>
  </r>
  <r>
    <x v="36"/>
    <s v="02-02-01-004-002"/>
    <n v="10"/>
    <s v="Materiales y suministros - Productos metálicos elaborados (excepto maquinaria y equipo)"/>
    <s v="SOLDADURA EN BARRAS 6013 DE 1/8"/>
    <n v="23271812"/>
    <n v="0"/>
    <n v="0"/>
    <n v="0"/>
    <n v="5"/>
    <n v="41650"/>
    <s v="KILOGRAMO"/>
    <s v=""/>
  </r>
  <r>
    <x v="36"/>
    <s v="02-02-01-004-002"/>
    <n v="10"/>
    <s v="Materiales y suministros - Productos metálicos elaborados (excepto maquinaria y equipo)"/>
    <s v="LLAVES BRISTOL"/>
    <n v="46171505"/>
    <n v="0"/>
    <n v="0"/>
    <n v="0"/>
    <n v="3"/>
    <n v="120000"/>
    <s v="UNIDAD"/>
    <s v=""/>
  </r>
  <r>
    <x v="36"/>
    <s v="02-02-01-003-005-04"/>
    <n v="10"/>
    <s v="Materiales y suministros - Productos químicos n. C. P."/>
    <s v="LIMPIADOR DE TERMINAL DE BATERIA "/>
    <n v="27111701"/>
    <n v="0"/>
    <n v="0"/>
    <n v="0"/>
    <n v="2"/>
    <n v="120000"/>
    <s v="UNIDAD"/>
    <s v=""/>
  </r>
  <r>
    <x v="36"/>
    <s v="02-02-01-004-001"/>
    <n v="10"/>
    <s v="Materiales y suministros - Metales básicos"/>
    <s v="TUBERIA E.M.T 3/4* 3MTS"/>
    <n v="39131719"/>
    <n v="0"/>
    <n v="0"/>
    <n v="0"/>
    <n v="10"/>
    <n v="120000"/>
    <s v="UNIDAD"/>
    <s v=""/>
  </r>
  <r>
    <x v="36"/>
    <s v="02-02-01-003-006-02"/>
    <n v="10"/>
    <s v="Materiales y suministros - Otros productos de caucho"/>
    <s v="AGUA DESMINERALIZADA"/>
    <n v="25173000"/>
    <n v="0"/>
    <n v="0"/>
    <n v="0"/>
    <n v="10"/>
    <n v="120000"/>
    <s v="UNIDAD"/>
    <s v=""/>
  </r>
  <r>
    <x v="36"/>
    <s v="02-02-01-003-006-02"/>
    <n v="10"/>
    <s v="Materiales y suministros - Otros productos de caucho"/>
    <s v="GAS REFRIGERANTE"/>
    <n v="25172900"/>
    <n v="0"/>
    <n v="0"/>
    <n v="0"/>
    <n v="2"/>
    <n v="120000"/>
    <s v="UNIDAD"/>
    <s v=""/>
  </r>
  <r>
    <x v="36"/>
    <s v="02-02-01-003-008-09"/>
    <n v="10"/>
    <s v="Materiales y suministros - Otros artículos manufacturados n. C. P."/>
    <s v="CARRETILLA "/>
    <n v="24101507"/>
    <n v="0"/>
    <n v="0"/>
    <n v="0"/>
    <n v="1"/>
    <n v="120000"/>
    <s v="UNIDAD"/>
    <s v=""/>
  </r>
  <r>
    <x v="36"/>
    <s v="02-02-01-004-002"/>
    <n v="10"/>
    <s v="Materiales y suministros - Productos metálicos elaborados (excepto maquinaria y equipo)"/>
    <s v="CANDADO DE SEGURIDAD  GRANDE"/>
    <n v="46171501"/>
    <n v="0"/>
    <n v="0"/>
    <n v="0"/>
    <n v="4"/>
    <n v="47600"/>
    <s v="UNIDAD"/>
    <s v=""/>
  </r>
  <r>
    <x v="36"/>
    <s v="02-02-01-004-002"/>
    <n v="10"/>
    <s v="Materiales y suministros - Productos metálicos elaborados (excepto maquinaria y equipo)"/>
    <s v="BASTONES DE MANDO "/>
    <n v="60131205"/>
    <n v="0"/>
    <n v="0"/>
    <n v="0"/>
    <n v="2"/>
    <n v="118236"/>
    <s v="UNIDAD"/>
    <s v=""/>
  </r>
  <r>
    <x v="36"/>
    <s v="02-02-01-004-006-02"/>
    <n v="10"/>
    <s v="Materiales y suministros - Aparatos de control eléctrico y distribución de electricidad y sus partes y piezas"/>
    <s v="INTERUPTOR DOBLE BLANCO 110-250V/10AMP"/>
    <n v="39121633"/>
    <n v="0"/>
    <n v="0"/>
    <n v="0"/>
    <n v="15"/>
    <n v="115560"/>
    <s v="UNIDAD"/>
    <s v=""/>
  </r>
  <r>
    <x v="36"/>
    <s v="02-02-01-003-008-09"/>
    <n v="10"/>
    <s v="Materiales y suministros - Otros artículos manufacturados n. C. P."/>
    <s v="PAPELERA PLASTICA 20LT"/>
    <n v="24101510"/>
    <n v="0"/>
    <n v="0"/>
    <n v="0"/>
    <n v="13"/>
    <n v="78013"/>
    <s v="UNIDAD"/>
    <s v=""/>
  </r>
  <r>
    <x v="36"/>
    <s v="02-02-01-003-008-09"/>
    <n v="10"/>
    <s v="Materiales y suministros - Otros artículos manufacturados n. C. P."/>
    <s v="HARAGAN METALICO"/>
    <n v="47131600"/>
    <n v="0"/>
    <n v="0"/>
    <n v="0"/>
    <n v="10"/>
    <n v="112470"/>
    <s v="UNIDAD"/>
    <s v=""/>
  </r>
  <r>
    <x v="36"/>
    <s v="02-02-01-004-006-02"/>
    <n v="10"/>
    <s v="Materiales y suministros - Aparatos de control eléctrico y distribución de electricidad y sus partes y piezas"/>
    <s v="CLAVIJA CAUCHO POLO A TIERRA 15 AMP USO INDUSTRIAL"/>
    <n v="60131504"/>
    <n v="0"/>
    <n v="0"/>
    <n v="0"/>
    <n v="20"/>
    <n v="111280"/>
    <s v="UNIDAD"/>
    <s v=""/>
  </r>
  <r>
    <x v="36"/>
    <s v="02-02-01-004-001"/>
    <n v="10"/>
    <s v="Materiales y suministros - Metales básicos"/>
    <s v="CURBAS E.M.T 1&quot;"/>
    <n v="39131719"/>
    <n v="0"/>
    <n v="0"/>
    <n v="0"/>
    <n v="20"/>
    <n v="108000"/>
    <s v="UNIDAD"/>
    <s v=""/>
  </r>
  <r>
    <x v="36"/>
    <s v="02-02-01-003-006-03"/>
    <n v="10"/>
    <s v="Materiales y suministros - Semimanufacturas de plástico"/>
    <s v="CINTA AUTOFUNDENTE "/>
    <n v="31201500"/>
    <n v="0"/>
    <n v="0"/>
    <n v="0"/>
    <n v="3"/>
    <n v="64260"/>
    <s v="UNIDAD"/>
    <s v=""/>
  </r>
  <r>
    <x v="36"/>
    <s v="02-02-01-004-006-04"/>
    <n v="10"/>
    <s v="Materiales y suministros - Acumuladores, pilas y baterías primarias y sus partes y piezas"/>
    <s v="BATERIA 12 V 4 AMP"/>
    <n v="26111700"/>
    <n v="0"/>
    <n v="0"/>
    <n v="0"/>
    <n v="2"/>
    <n v="106962"/>
    <s v="UNIDAD"/>
    <s v=""/>
  </r>
  <r>
    <x v="36"/>
    <s v="02-02-01-003-006-02"/>
    <n v="10"/>
    <s v="Materiales y suministros - Otros productos de caucho"/>
    <s v="LIMPIADOR ELECTRONICO EN SPRAY"/>
    <n v="25173900"/>
    <n v="0"/>
    <n v="0"/>
    <n v="0"/>
    <n v="5"/>
    <n v="105000"/>
    <s v="UNIDAD"/>
    <s v=""/>
  </r>
  <r>
    <x v="36"/>
    <s v="02-02-01-004-001"/>
    <n v="10"/>
    <s v="Materiales y suministros - Metales básicos"/>
    <s v="TUBERIA PVC 1/2&quot;* 3MTS"/>
    <n v="40171517"/>
    <n v="0"/>
    <n v="0"/>
    <n v="0"/>
    <n v="15"/>
    <n v="104325"/>
    <s v="UNIDAD"/>
    <s v=""/>
  </r>
  <r>
    <x v="36"/>
    <s v="02-02-01-004-001"/>
    <n v="10"/>
    <s v="Materiales y suministros - Metales básicos"/>
    <s v="TUBERIA PVC 1&quot;* 3MTS"/>
    <n v="40171517"/>
    <n v="0"/>
    <n v="0"/>
    <n v="0"/>
    <n v="15"/>
    <n v="104325"/>
    <s v="UNIDAD"/>
    <s v=""/>
  </r>
  <r>
    <x v="36"/>
    <s v="02-02-01-003-008-09"/>
    <n v="10"/>
    <s v="Materiales y suministros - Otros artículos manufacturados n. C. P."/>
    <s v="DESTAPA CAÑERIAS POR 3800 ML"/>
    <n v="47101605"/>
    <n v="0"/>
    <n v="0"/>
    <n v="0"/>
    <n v="5"/>
    <n v="104225"/>
    <s v="UNIDAD"/>
    <s v=""/>
  </r>
  <r>
    <x v="36"/>
    <s v="02-02-01-004-006-01"/>
    <n v="10"/>
    <s v="Materiales y suministros - Motores, generadores y transformadores eléctricos y sus partes y piezas"/>
    <s v="BREACKER MONOPOLAR ENCHUFABLE 15 AMP"/>
    <n v="39121602"/>
    <n v="0"/>
    <n v="0"/>
    <n v="0"/>
    <n v="12"/>
    <n v="102000"/>
    <s v="UNIDAD"/>
    <s v=""/>
  </r>
  <r>
    <x v="36"/>
    <s v="02-02-01-004-006-01"/>
    <n v="10"/>
    <s v="Materiales y suministros - Motores, generadores y transformadores eléctricos y sus partes y piezas"/>
    <s v="BREACKER MONOPOLAR ENCHUFABLE 20 AMP"/>
    <n v="39121602"/>
    <n v="0"/>
    <n v="0"/>
    <n v="0"/>
    <n v="12"/>
    <n v="102000"/>
    <s v="UNIDAD"/>
    <s v=""/>
  </r>
  <r>
    <x v="36"/>
    <s v="02-02-01-004-006-01"/>
    <n v="10"/>
    <s v="Materiales y suministros - Motores, generadores y transformadores eléctricos y sus partes y piezas"/>
    <s v="BREACKER MONOPOLAR ENCHUFABLE 30 AMP"/>
    <n v="39121602"/>
    <n v="0"/>
    <n v="0"/>
    <n v="0"/>
    <n v="12"/>
    <n v="102000"/>
    <s v="UNIDAD"/>
    <s v=""/>
  </r>
  <r>
    <x v="36"/>
    <s v="02-02-01-004-006-01"/>
    <n v="10"/>
    <s v="Materiales y suministros - Motores, generadores y transformadores eléctricos y sus partes y piezas"/>
    <s v="BREACKER MONOPOLAR ENCHUFABLE 40 AMP"/>
    <n v="39121602"/>
    <n v="0"/>
    <n v="0"/>
    <n v="0"/>
    <n v="12"/>
    <n v="102000"/>
    <s v="UNIDAD"/>
    <s v=""/>
  </r>
  <r>
    <x v="36"/>
    <s v="02-02-01-002-007"/>
    <n v="10"/>
    <s v="Materiales y suministros - Artículos textiles (excepto prendas de vestir)"/>
    <s v="TORPEDO SALVAVIDAS DE 67 CM"/>
    <n v="46182301"/>
    <n v="0"/>
    <n v="0"/>
    <n v="0"/>
    <n v="1"/>
    <n v="102000"/>
    <s v="UNIDAD"/>
    <s v=""/>
  </r>
  <r>
    <x v="36"/>
    <s v="02-02-01-003-005-02"/>
    <n v="10"/>
    <s v="Materiales y suministros - Productos farmacéuticos"/>
    <s v="MELOXICAN AÑL 0.15% SUSPENSIÓN ORAL "/>
    <n v="10111302"/>
    <n v="0"/>
    <n v="0"/>
    <n v="0"/>
    <n v="6"/>
    <n v="100800"/>
    <s v="UNIDAD"/>
    <s v=""/>
  </r>
  <r>
    <x v="36"/>
    <s v="02-02-01-004-001"/>
    <n v="10"/>
    <s v="Materiales y suministros - Metales básicos"/>
    <s v="RUBALTEX COLOR NEGRO DE 3/4"/>
    <n v="40161513"/>
    <n v="0"/>
    <n v="0"/>
    <n v="0"/>
    <n v="20"/>
    <n v="100000"/>
    <s v="UNIDAD"/>
    <s v=""/>
  </r>
  <r>
    <x v="36"/>
    <s v="02-02-01-004-008-01"/>
    <n v="10"/>
    <s v="Materiales y suministros - Aparatos médicos y quirúrgicos y aparatos ortésicos y protésicos"/>
    <s v="ESTANTE PARA QUIMICO DE 3 NIVELES EN ACERO INOXIDABLE CON RUEDAS (DIMENSIONES APROX. (ANCHO X LARGO X ALTURA) 45.7 CM X 68.6 CM X 83.8 CM)."/>
    <n v="56122002"/>
    <n v="0"/>
    <n v="0"/>
    <n v="0"/>
    <n v="1"/>
    <n v="100000"/>
    <s v="UNIDAD"/>
    <s v=""/>
  </r>
  <r>
    <x v="36"/>
    <s v="02-02-01-003-004-02"/>
    <n v="10"/>
    <s v="Materiales y suministros - Productos químicos inorgánicos básicos n. C. P."/>
    <s v="CREOLINA "/>
    <n v="47131803"/>
    <n v="0"/>
    <n v="0"/>
    <n v="0"/>
    <n v="10"/>
    <n v="100000"/>
    <s v="UNIDAD"/>
    <s v=""/>
  </r>
  <r>
    <x v="36"/>
    <s v="02-02-01-003-006-03"/>
    <n v="10"/>
    <s v="Materiales y suministros - Semimanufacturas de plástico"/>
    <s v="TUBO PVC 1&quot; X 5 METRO"/>
    <n v="40171500"/>
    <n v="0"/>
    <n v="0"/>
    <n v="0"/>
    <n v="2"/>
    <n v="100000"/>
    <s v="UNIDAD"/>
    <s v=""/>
  </r>
  <r>
    <x v="36"/>
    <s v="02-02-01-003-006-03"/>
    <n v="10"/>
    <s v="Materiales y suministros - Semimanufacturas de plástico"/>
    <s v="TUBO PVC 1 1/2&quot; X 5 METRO"/>
    <n v="40171500"/>
    <n v="0"/>
    <n v="0"/>
    <n v="0"/>
    <n v="2"/>
    <n v="100000"/>
    <s v="UNIDAD"/>
    <s v=""/>
  </r>
  <r>
    <x v="36"/>
    <s v="02-02-01-004-006-02"/>
    <n v="10"/>
    <s v="Materiales y suministros - Aparatos de control eléctrico y distribución de electricidad y sus partes y piezas"/>
    <s v="INTERUPTOR TRIPLE BLANCO 110-250V/10AMP"/>
    <n v="39121633"/>
    <n v="0"/>
    <n v="0"/>
    <n v="0"/>
    <n v="10"/>
    <n v="99510"/>
    <s v="UNIDAD"/>
    <s v=""/>
  </r>
  <r>
    <x v="36"/>
    <s v="02-02-01-004-002"/>
    <n v="10"/>
    <s v="Materiales y suministros - Productos metálicos elaborados (excepto maquinaria y equipo)"/>
    <s v="CANALETA 20*20MM CON ADHESIVO 2 MTS DE LARGO"/>
    <n v="30151703"/>
    <n v="0"/>
    <n v="0"/>
    <n v="0"/>
    <n v="10"/>
    <n v="99000"/>
    <s v="UNIDAD"/>
    <s v=""/>
  </r>
  <r>
    <x v="36"/>
    <s v="02-02-01-003-006-09"/>
    <n v="10"/>
    <s v="Materiales y suministros - Otros productos plásticos"/>
    <s v="CARPETA DE CARTON X 12 UNIDADES"/>
    <n v="44122000"/>
    <n v="0"/>
    <n v="0"/>
    <n v="0"/>
    <n v="24"/>
    <n v="98208"/>
    <s v="UNIDAD"/>
    <s v=""/>
  </r>
  <r>
    <x v="36"/>
    <s v="02-02-01-004-006-02"/>
    <n v="10"/>
    <s v="Materiales y suministros - Aparatos de control eléctrico y distribución de electricidad y sus partes y piezas"/>
    <s v="INTERUPTOR SENCILLO BLANCO 110-250V/10AMP"/>
    <n v="39121633"/>
    <n v="0"/>
    <n v="0"/>
    <n v="0"/>
    <n v="20"/>
    <n v="96300"/>
    <s v="UNIDAD"/>
    <s v=""/>
  </r>
  <r>
    <x v="36"/>
    <s v="02-02-01-003-006-02"/>
    <n v="10"/>
    <s v="Materiales y suministros - Otros productos de caucho"/>
    <s v="CAUCHO PARA VULCANIZAR "/>
    <n v="25173900"/>
    <n v="0"/>
    <n v="0"/>
    <n v="0"/>
    <n v="3"/>
    <n v="96000"/>
    <s v="UNIDAD"/>
    <s v=""/>
  </r>
  <r>
    <x v="36"/>
    <s v="02-02-01-003-006-09"/>
    <n v="10"/>
    <s v="Materiales y suministros - Otros productos plásticos"/>
    <s v="CANECA PARA RECICLAJE "/>
    <n v="30162303"/>
    <n v="0"/>
    <n v="0"/>
    <n v="0"/>
    <n v="3"/>
    <n v="96000"/>
    <s v="UNIDAD"/>
    <s v=""/>
  </r>
  <r>
    <x v="36"/>
    <s v="02-02-01-003-006-09"/>
    <n v="10"/>
    <s v="Materiales y suministros - Otros productos plásticos"/>
    <s v="PULSADOR SECILLO  TANQUE SANITARIO "/>
    <n v="31211505"/>
    <n v="0"/>
    <n v="0"/>
    <n v="0"/>
    <n v="20"/>
    <n v="95200"/>
    <s v="UNIDAD"/>
    <s v=""/>
  </r>
  <r>
    <x v="36"/>
    <s v="02-02-01-003-006-03"/>
    <n v="10"/>
    <s v="Materiales y suministros - Semimanufacturas de plástico"/>
    <s v="UNIVERSAL DE 1-1/4&quot; PVC"/>
    <n v="31211505"/>
    <n v="0"/>
    <n v="0"/>
    <n v="0"/>
    <n v="4"/>
    <n v="38080"/>
    <s v="UNIDAD"/>
    <s v=""/>
  </r>
  <r>
    <x v="36"/>
    <s v="02-02-01-003-006-03"/>
    <n v="10"/>
    <s v="Materiales y suministros - Semimanufacturas de plástico"/>
    <s v="CINTA DE EMASCARAR VERDE 610 X320"/>
    <n v="31201500"/>
    <n v="0"/>
    <n v="0"/>
    <n v="0"/>
    <n v="5"/>
    <n v="47600"/>
    <s v="UNIDAD"/>
    <s v=""/>
  </r>
  <r>
    <x v="36"/>
    <s v="02-02-01-004-003-02"/>
    <n v="10"/>
    <s v="Materiales y suministros - Bombas, compresores, motores de fuerza hidráulica y motores de potencia neumática y válvulas y sus partes y piezas"/>
    <s v="UNION DE REPARACION 1&quot; DESLIZABLE TIPO PRESION"/>
    <n v="40172906"/>
    <n v="0"/>
    <n v="0"/>
    <n v="0"/>
    <n v="10"/>
    <n v="95200"/>
    <s v="UNIDAD"/>
    <s v=""/>
  </r>
  <r>
    <x v="36"/>
    <s v="02-02-01-004-006-02"/>
    <n v="10"/>
    <s v="Materiales y suministros - Aparatos de control eléctrico y distribución de electricidad y sus partes y piezas"/>
    <s v="CAJA METALICA 8*10"/>
    <n v="43221700"/>
    <n v="0"/>
    <n v="0"/>
    <n v="0"/>
    <n v="2"/>
    <n v="94962"/>
    <s v="UNIDAD"/>
    <s v=""/>
  </r>
  <r>
    <x v="36"/>
    <s v="02-02-01-003-005-02"/>
    <n v="10"/>
    <s v="Materiales y suministros - Productos farmacéuticos"/>
    <s v="ANTIDIARREICO CON PROTECTORES Y SUAVIZANTES DE LA MUCOSA ESTREPTOMICINA "/>
    <n v="10111302"/>
    <n v="0"/>
    <n v="0"/>
    <n v="0"/>
    <n v="2"/>
    <n v="94290"/>
    <s v="UNIDAD"/>
    <s v=""/>
  </r>
  <r>
    <x v="36"/>
    <s v="02-02-01-002-007"/>
    <n v="10"/>
    <s v="Materiales y suministros - Artículos textiles (excepto prendas de vestir)"/>
    <s v="ARO SALVAVIDAS EN POLIETILENO - ADULTO"/>
    <n v="46182301"/>
    <n v="0"/>
    <n v="0"/>
    <n v="0"/>
    <n v="1"/>
    <n v="91000"/>
    <s v="UNIDAD"/>
    <s v=""/>
  </r>
  <r>
    <x v="36"/>
    <s v="02-02-01-002-007"/>
    <n v="10"/>
    <s v="Materiales y suministros - Artículos textiles (excepto prendas de vestir)"/>
    <s v="ARO SALVAVIDAS EN POLIETILENO - JUNIOR"/>
    <n v="46182301"/>
    <n v="0"/>
    <n v="0"/>
    <n v="0"/>
    <n v="1"/>
    <n v="90200"/>
    <s v="UNIDAD"/>
    <s v=""/>
  </r>
  <r>
    <x v="36"/>
    <s v="02-02-01-004-003-09"/>
    <n v="10"/>
    <s v="Materiales y suministros - Otras máquinas para usos generales y sus partes y piezas"/>
    <s v="AEROGRAFO DE GRAVEDAD"/>
    <n v="60121253"/>
    <n v="0"/>
    <n v="0"/>
    <n v="0"/>
    <n v="1"/>
    <n v="90000"/>
    <s v="UNIDAD"/>
    <s v=""/>
  </r>
  <r>
    <x v="36"/>
    <s v="02-02-01-004-002"/>
    <n v="10"/>
    <s v="Materiales y suministros - Productos metálicos elaborados (excepto maquinaria y equipo)"/>
    <s v="LLAVE DE BANDA PARA FILTRO DE ACEITE "/>
    <n v="27111701"/>
    <n v="0"/>
    <n v="0"/>
    <n v="0"/>
    <n v="1"/>
    <n v="90000"/>
    <s v="UNIDAD"/>
    <s v=""/>
  </r>
  <r>
    <x v="36"/>
    <s v="02-02-01-003-006-09"/>
    <n v="10"/>
    <s v="Materiales y suministros - Otros productos plásticos"/>
    <s v="CINTA TRANSPARENTE ANCHA"/>
    <n v="31201512"/>
    <n v="0"/>
    <n v="0"/>
    <n v="0"/>
    <n v="10"/>
    <n v="90000"/>
    <s v="UNIDAD"/>
    <s v=""/>
  </r>
  <r>
    <x v="36"/>
    <s v="02-02-01-003-006-03"/>
    <n v="10"/>
    <s v="Materiales y suministros - Semimanufacturas de plástico"/>
    <s v="REGISTROS DE BOLA 1/2&quot;"/>
    <n v="30181701"/>
    <n v="0"/>
    <n v="0"/>
    <n v="0"/>
    <n v="15"/>
    <n v="89250"/>
    <s v="UNIDAD"/>
    <s v=""/>
  </r>
  <r>
    <x v="36"/>
    <s v="02-02-01-003-006-03"/>
    <n v="10"/>
    <s v="Materiales y suministros - Semimanufacturas de plástico"/>
    <s v="REGISTROS DE BOLA 3/4&quot;"/>
    <n v="30181701"/>
    <n v="0"/>
    <n v="0"/>
    <n v="0"/>
    <n v="5"/>
    <n v="29750"/>
    <s v="UNIDAD"/>
    <s v=""/>
  </r>
  <r>
    <x v="36"/>
    <s v="02-02-01-004-002"/>
    <n v="10"/>
    <s v="Materiales y suministros - Productos metálicos elaborados (excepto maquinaria y equipo)"/>
    <s v="CUCHILLA PARA BISTURI ESTERIL EN CAJA "/>
    <n v="10111302"/>
    <n v="0"/>
    <n v="0"/>
    <n v="0"/>
    <n v="2"/>
    <n v="86100"/>
    <s v="UNIDAD"/>
    <s v=""/>
  </r>
  <r>
    <x v="36"/>
    <s v="02-02-01-004-003-02"/>
    <n v="10"/>
    <s v="Materiales y suministros - Bombas, compresores, motores de fuerza hidráulica y motores de potencia neumática y válvulas y sus partes y piezas"/>
    <s v="CHEQUE HORIZONTAL EL BRONCE 125 PSI 1&quot;"/>
    <n v="30181800"/>
    <n v="0"/>
    <n v="0"/>
    <n v="0"/>
    <n v="2"/>
    <n v="28560"/>
    <s v="UNIDAD"/>
    <s v=""/>
  </r>
  <r>
    <x v="36"/>
    <s v="02-02-01-003-006-03"/>
    <n v="10"/>
    <s v="Materiales y suministros - Semimanufacturas de plástico"/>
    <s v="TUBO DE 1&quot; PVC PRESION X 6 METROS RDE 13.5"/>
    <n v="40171500"/>
    <n v="0"/>
    <n v="0"/>
    <n v="0"/>
    <n v="2"/>
    <n v="42840"/>
    <s v="UNIDAD"/>
    <s v=""/>
  </r>
  <r>
    <x v="36"/>
    <s v="02-02-01-004-005-01"/>
    <n v="10"/>
    <s v="Materiales y suministros - Máquinas para oficina y contabilidad, y sus partes y accesorios"/>
    <s v="GRAPADORA"/>
    <n v="44121615"/>
    <n v="0"/>
    <n v="0"/>
    <n v="0"/>
    <n v="7"/>
    <n v="84000"/>
    <s v="UNIDAD"/>
    <s v=""/>
  </r>
  <r>
    <x v="36"/>
    <s v="02-02-01-003-005-02"/>
    <n v="10"/>
    <s v="Materiales y suministros - Productos farmacéuticos"/>
    <s v="SOLUCIÓN SALINA NORMAL "/>
    <n v="10111302"/>
    <n v="0"/>
    <n v="0"/>
    <n v="0"/>
    <n v="20"/>
    <n v="84000"/>
    <s v="UNIDAD"/>
    <s v=""/>
  </r>
  <r>
    <x v="36"/>
    <s v="02-02-01-004-002"/>
    <n v="10"/>
    <s v="Materiales y suministros - Productos metálicos elaborados (excepto maquinaria y equipo)"/>
    <s v="TORNILLO  AUTOROSCANTE DE 1 1/2  X 1000 UND "/>
    <n v="31161500"/>
    <n v="0"/>
    <n v="0"/>
    <n v="0"/>
    <n v="1"/>
    <n v="41650"/>
    <s v="UNIDAD"/>
    <s v=""/>
  </r>
  <r>
    <x v="36"/>
    <s v="02-02-01-004-006-09"/>
    <n v="10"/>
    <s v="Materiales y suministros - Otro equipo eléctrico y sus partes y piezas"/>
    <s v="SIRENA 30WCONICA DOS TONOS"/>
    <n v="43221700"/>
    <n v="0"/>
    <n v="0"/>
    <n v="0"/>
    <n v="2"/>
    <n v="82966"/>
    <s v="UNIDAD"/>
    <s v=""/>
  </r>
  <r>
    <x v="36"/>
    <s v="02-02-01-004-006-02"/>
    <n v="10"/>
    <s v="Materiales y suministros - Aparatos de control eléctrico y distribución de electricidad y sus partes y piezas"/>
    <s v="FUENTE DE PODER 16V ALARMA "/>
    <n v="26111500"/>
    <n v="0"/>
    <n v="0"/>
    <n v="0"/>
    <n v="2"/>
    <n v="82950"/>
    <s v="UNIDAD"/>
    <s v=""/>
  </r>
  <r>
    <x v="36"/>
    <s v="02-02-01-004-003-02"/>
    <n v="10"/>
    <s v="Materiales y suministros - Bombas, compresores, motores de fuerza hidráulica y motores de potencia neumática y válvulas y sus partes y piezas"/>
    <s v="SIFONES PARA LAVAMANOS SENCILLO"/>
    <n v="30181800"/>
    <n v="0"/>
    <n v="0"/>
    <n v="0"/>
    <n v="15"/>
    <n v="80325"/>
    <s v="UNIDAD"/>
    <s v=""/>
  </r>
  <r>
    <x v="36"/>
    <s v="02-02-01-004-004-02"/>
    <n v="10"/>
    <s v="Materiales y suministros - Máquinas herramientas y sus partes, piezas y accesorios"/>
    <s v="ABOCARDADORES PARA TUBERIA DE COBRE"/>
    <n v="27121704"/>
    <n v="0"/>
    <n v="0"/>
    <n v="0"/>
    <n v="1"/>
    <n v="80000"/>
    <s v="UNIDAD"/>
    <s v=""/>
  </r>
  <r>
    <x v="36"/>
    <s v="02-02-01-003-006-02"/>
    <n v="10"/>
    <s v="Materiales y suministros - Otros productos de caucho"/>
    <s v="MANGUERA X 25 MTS PARA CARRITO ASPIRADORA"/>
    <n v="40142000"/>
    <n v="0"/>
    <n v="0"/>
    <n v="0"/>
    <n v="10"/>
    <n v="80000"/>
    <s v="UNIDAD"/>
    <s v=""/>
  </r>
  <r>
    <x v="36"/>
    <s v="02-02-01-003-008-09"/>
    <n v="10"/>
    <s v="Materiales y suministros - Otros artículos manufacturados n. C. P."/>
    <s v="BROCHA DE 4&quot;"/>
    <n v="31211904"/>
    <n v="0"/>
    <n v="0"/>
    <n v="0"/>
    <n v="5"/>
    <n v="80000"/>
    <s v="UNIDAD"/>
    <s v=""/>
  </r>
  <r>
    <x v="36"/>
    <s v="02-02-01-003-006-02"/>
    <n v="10"/>
    <s v="Materiales y suministros - Otros productos de caucho"/>
    <s v="AFLOJA TUERCAS EN SPRAY"/>
    <n v="25173900"/>
    <n v="0"/>
    <n v="0"/>
    <n v="0"/>
    <n v="3"/>
    <n v="78000"/>
    <s v="UNIDAD"/>
    <s v=""/>
  </r>
  <r>
    <x v="36"/>
    <s v="02-02-01-004-008-01"/>
    <n v="10"/>
    <s v="Materiales y suministros - Aparatos médicos y quirúrgicos y aparatos ortésicos y protésicos"/>
    <s v="COMPRIMIDOS PALATABLES MULTIDOSIS"/>
    <n v="10111302"/>
    <n v="0"/>
    <n v="0"/>
    <n v="0"/>
    <n v="4"/>
    <n v="75600"/>
    <s v="UNIDAD"/>
    <s v=""/>
  </r>
  <r>
    <x v="36"/>
    <s v="02-02-01-003-006-02"/>
    <n v="10"/>
    <s v="Materiales y suministros - Otros productos de caucho"/>
    <s v="BOMBILLO LAGRIMA PEQUEÑO PARA TABLERO 12V Y 24V"/>
    <n v="25173900"/>
    <n v="0"/>
    <n v="0"/>
    <n v="0"/>
    <n v="5"/>
    <n v="75000"/>
    <s v="UNIDAD"/>
    <s v=""/>
  </r>
  <r>
    <x v="36"/>
    <s v="02-02-01-003-006-02"/>
    <n v="10"/>
    <s v="Materiales y suministros - Otros productos de caucho"/>
    <s v="BOMBILLO DE LUZ ALTA"/>
    <n v="25173900"/>
    <n v="0"/>
    <n v="0"/>
    <n v="0"/>
    <n v="5"/>
    <n v="75000"/>
    <s v="UNIDAD"/>
    <s v=""/>
  </r>
  <r>
    <x v="36"/>
    <s v="02-02-01-003-006-02"/>
    <n v="10"/>
    <s v="Materiales y suministros - Otros productos de caucho"/>
    <s v="BOMBILLO H1,H3,H4,H5,H7 12V O 24V"/>
    <n v="25173900"/>
    <n v="0"/>
    <n v="0"/>
    <n v="0"/>
    <n v="5"/>
    <n v="75000"/>
    <s v="UNIDAD"/>
    <s v=""/>
  </r>
  <r>
    <x v="36"/>
    <s v="02-02-01-003-006-02"/>
    <n v="10"/>
    <s v="Materiales y suministros - Otros productos de caucho"/>
    <s v="BORNE BATERIA"/>
    <n v="25173900"/>
    <n v="0"/>
    <n v="0"/>
    <n v="0"/>
    <n v="5"/>
    <n v="75000"/>
    <s v="UNIDAD"/>
    <s v=""/>
  </r>
  <r>
    <x v="36"/>
    <s v="02-02-01-004-004-02"/>
    <n v="10"/>
    <s v="Materiales y suministros - Máquinas herramientas y sus partes, piezas y accesorios"/>
    <s v="HOMBRESOLO "/>
    <n v="27112125"/>
    <n v="0"/>
    <n v="0"/>
    <n v="0"/>
    <n v="2"/>
    <n v="72000"/>
    <s v="UNIDAD"/>
    <s v=""/>
  </r>
  <r>
    <x v="36"/>
    <s v="02-02-01-004-003-02"/>
    <n v="10"/>
    <s v="Materiales y suministros - Bombas, compresores, motores de fuerza hidráulica y motores de potencia neumática y válvulas y sus partes y piezas"/>
    <s v="ACOPLE MANGUERA 1/2"/>
    <n v="40172522"/>
    <n v="0"/>
    <n v="0"/>
    <n v="0"/>
    <n v="10"/>
    <n v="17850"/>
    <s v="UNIDAD"/>
    <s v=""/>
  </r>
  <r>
    <x v="36"/>
    <s v="02-02-01-003-006-03"/>
    <n v="10"/>
    <s v="Materiales y suministros - Semimanufacturas de plástico"/>
    <s v="TUBO 1 1/4 PVC"/>
    <n v="40171500"/>
    <n v="0"/>
    <n v="0"/>
    <n v="0"/>
    <n v="1"/>
    <n v="17850"/>
    <s v="UNIDAD"/>
    <s v=""/>
  </r>
  <r>
    <x v="36"/>
    <s v="02-02-01-003-008-09"/>
    <n v="10"/>
    <s v="Materiales y suministros - Otros artículos manufacturados n. C. P."/>
    <s v="BROCHA 3&quot;"/>
    <n v="31211904"/>
    <n v="0"/>
    <n v="0"/>
    <n v="0"/>
    <n v="10"/>
    <n v="47600"/>
    <s v="UNIDAD"/>
    <s v=""/>
  </r>
  <r>
    <x v="36"/>
    <s v="02-02-01-004-004-02"/>
    <n v="10"/>
    <s v="Materiales y suministros - Máquinas herramientas y sus partes, piezas y accesorios"/>
    <s v="BOQUILLA PARA SOLDAR SENCILLA"/>
    <n v="30151701"/>
    <n v="0"/>
    <n v="0"/>
    <n v="0"/>
    <n v="1"/>
    <n v="70000"/>
    <s v="UNIDAD"/>
    <s v=""/>
  </r>
  <r>
    <x v="36"/>
    <s v="02-02-01-004-004-02"/>
    <n v="10"/>
    <s v="Materiales y suministros - Máquinas herramientas y sus partes, piezas y accesorios"/>
    <s v="HOMBRESOLO DE 10 &quot; "/>
    <n v="27112125"/>
    <n v="0"/>
    <n v="0"/>
    <n v="0"/>
    <n v="1"/>
    <n v="70000"/>
    <s v="UNIDAD"/>
    <s v=""/>
  </r>
  <r>
    <x v="36"/>
    <s v="02-02-01-004-004-02"/>
    <n v="10"/>
    <s v="Materiales y suministros - Máquinas herramientas y sus partes, piezas y accesorios"/>
    <s v="LLAVES TOOR TIPO NAVAJA "/>
    <n v="27111716"/>
    <n v="0"/>
    <n v="0"/>
    <n v="0"/>
    <n v="1"/>
    <n v="70000"/>
    <s v="UNIDAD"/>
    <s v=""/>
  </r>
  <r>
    <x v="36"/>
    <s v="02-02-01-004-002"/>
    <n v="10"/>
    <s v="Materiales y suministros - Productos metálicos elaborados (excepto maquinaria y equipo)"/>
    <s v="SOPORTE METALICO EN L PARA EXTINTORES"/>
    <n v="46191601"/>
    <n v="0"/>
    <n v="0"/>
    <n v="0"/>
    <n v="70"/>
    <n v="70000"/>
    <s v="UNIDAD"/>
    <s v=""/>
  </r>
  <r>
    <x v="36"/>
    <s v="02-02-01-003-008-09"/>
    <n v="10"/>
    <s v="Materiales y suministros - Otros artículos manufacturados n. C. P."/>
    <s v="RODILLO DE FELPA DE 9&quot;"/>
    <n v="31211906"/>
    <n v="0"/>
    <n v="0"/>
    <n v="0"/>
    <n v="5"/>
    <n v="70000"/>
    <s v="UNIDAD"/>
    <s v=""/>
  </r>
  <r>
    <x v="36"/>
    <s v="02-02-01-004-004-09"/>
    <n v="10"/>
    <s v="Materiales y suministros - Otra maquinaria para usos especiales y sus partes y piezas"/>
    <s v="CURBAS E.M.T 3/4"/>
    <n v="39131719"/>
    <n v="0"/>
    <n v="0"/>
    <n v="0"/>
    <n v="20"/>
    <n v="68000"/>
    <s v="UNIDAD"/>
    <s v=""/>
  </r>
  <r>
    <x v="36"/>
    <s v="02-02-01-003-008-09"/>
    <n v="10"/>
    <s v="Materiales y suministros - Otros artículos manufacturados n. C. P."/>
    <s v="CAJA DE ESFERO ROJO "/>
    <n v="44121704"/>
    <n v="0"/>
    <n v="0"/>
    <n v="0"/>
    <n v="10"/>
    <n v="66000"/>
    <s v="UNIDAD"/>
    <s v=""/>
  </r>
  <r>
    <x v="36"/>
    <s v="02-02-01-004-008-01"/>
    <n v="10"/>
    <s v="Materiales y suministros - Aparatos médicos y quirúrgicos y aparatos ortésicos y protésicos"/>
    <s v="GRAMERA "/>
    <n v="10111302"/>
    <n v="0"/>
    <n v="0"/>
    <n v="0"/>
    <n v="1"/>
    <n v="32550"/>
    <s v="UNIDAD"/>
    <s v=""/>
  </r>
  <r>
    <x v="36"/>
    <s v="02-02-01-004-004-09"/>
    <n v="10"/>
    <s v="Materiales y suministros - Otra maquinaria para usos especiales y sus partes y piezas"/>
    <s v="TOMA AEREA TIPO INDUSTRIAL CAUCHO POLO A TIERRA 15 AMP"/>
    <n v="39121102"/>
    <n v="0"/>
    <n v="0"/>
    <n v="0"/>
    <n v="20"/>
    <n v="64200"/>
    <s v="UNIDAD"/>
    <s v=""/>
  </r>
  <r>
    <x v="36"/>
    <s v="02-02-01-004-004-09"/>
    <n v="10"/>
    <s v="Materiales y suministros - Otra maquinaria para usos especiales y sus partes y piezas"/>
    <s v="TUBERIA E.M.T 1/2* 3 MTS"/>
    <n v="39131719"/>
    <n v="0"/>
    <n v="0"/>
    <n v="0"/>
    <n v="10"/>
    <n v="63000"/>
    <s v="UNIDAD"/>
    <s v=""/>
  </r>
  <r>
    <x v="36"/>
    <s v="02-02-01-004-008-01"/>
    <n v="10"/>
    <s v="Materiales y suministros - Aparatos médicos y quirúrgicos y aparatos ortésicos y protésicos"/>
    <s v="ANTIHISTAMÍNICO DE ACCIÓN SEGURA Y EFECTIVA "/>
    <n v="10111302"/>
    <n v="0"/>
    <n v="0"/>
    <n v="0"/>
    <n v="2"/>
    <n v="62496"/>
    <s v="UNIDAD"/>
    <s v=""/>
  </r>
  <r>
    <x v="36"/>
    <s v="02-02-01-003-006-02"/>
    <n v="10"/>
    <s v="Materiales y suministros - Otros productos de caucho"/>
    <s v="ABRAZADERA DE 1 A 8 PULGADAS"/>
    <n v="31151900"/>
    <n v="0"/>
    <n v="0"/>
    <n v="0"/>
    <n v="20"/>
    <n v="60000"/>
    <s v="UNIDAD"/>
    <s v=""/>
  </r>
  <r>
    <x v="36"/>
    <s v="02-02-01-003-006-03"/>
    <n v="10"/>
    <s v="Materiales y suministros - Semimanufacturas de plástico"/>
    <s v="SOLDADURA PVC X 1/16 DE GALON "/>
    <n v="23271411"/>
    <n v="0"/>
    <n v="0"/>
    <n v="0"/>
    <n v="4"/>
    <n v="60000"/>
    <s v="UNIDAD"/>
    <s v=""/>
  </r>
  <r>
    <x v="36"/>
    <s v="02-02-01-004-008-01"/>
    <n v="10"/>
    <s v="Materiales y suministros - Aparatos médicos y quirúrgicos y aparatos ortésicos y protésicos"/>
    <s v="CREMA DERMATOLÓGICA CLOTRIMAZOL 1G NEO MICINA "/>
    <n v="10111302"/>
    <n v="0"/>
    <n v="0"/>
    <n v="0"/>
    <n v="4"/>
    <n v="59640"/>
    <s v="UNIDAD"/>
    <s v=""/>
  </r>
  <r>
    <x v="36"/>
    <s v="02-02-01-004-002"/>
    <n v="10"/>
    <s v="Materiales y suministros - Productos metálicos elaborados (excepto maquinaria y equipo)"/>
    <s v="BISAGRA DE PARCHE PARA MUEBLE"/>
    <n v="31162403"/>
    <n v="0"/>
    <n v="0"/>
    <n v="0"/>
    <n v="10"/>
    <n v="14870"/>
    <s v="UNIDAD"/>
    <s v=""/>
  </r>
  <r>
    <x v="36"/>
    <s v="02-02-01-004-002"/>
    <n v="10"/>
    <s v="Materiales y suministros - Productos metálicos elaborados (excepto maquinaria y equipo)"/>
    <s v="TORNILLO  AUTOROSCANTE DE 2&quot; X 1000 UND "/>
    <n v="31161500"/>
    <n v="0"/>
    <n v="0"/>
    <n v="0"/>
    <n v="1"/>
    <n v="29750"/>
    <s v="UNIDAD"/>
    <s v=""/>
  </r>
  <r>
    <x v="36"/>
    <s v="02-02-01-004-004-02"/>
    <n v="10"/>
    <s v="Materiales y suministros - Máquinas herramientas y sus partes, piezas y accesorios"/>
    <s v="DISCO ABRASIVO CORTE FINO PARA METAL7 &quot; X .055 X  7/8&quot;"/>
    <n v="31191507"/>
    <n v="0"/>
    <n v="0"/>
    <n v="0"/>
    <n v="4"/>
    <n v="23800"/>
    <s v="UNIDAD"/>
    <s v=""/>
  </r>
  <r>
    <x v="36"/>
    <s v="02-02-01-003-006-03"/>
    <n v="10"/>
    <s v="Materiales y suministros - Semimanufacturas de plástico"/>
    <s v="TUBERIA PVC 3/4&quot;* 3MTS"/>
    <n v="40171517"/>
    <n v="0"/>
    <n v="0"/>
    <n v="0"/>
    <n v="15"/>
    <n v="56175"/>
    <s v="UNIDAD"/>
    <s v=""/>
  </r>
  <r>
    <x v="36"/>
    <s v="02-02-01-004-004-09"/>
    <n v="10"/>
    <s v="Materiales y suministros - Otra maquinaria para usos especiales y sus partes y piezas"/>
    <s v="BALASTROS T8  4 X 17 WTS"/>
    <n v="39101605"/>
    <n v="0"/>
    <n v="0"/>
    <n v="0"/>
    <n v="1"/>
    <n v="55640"/>
    <s v="UNIDAD"/>
    <s v=""/>
  </r>
  <r>
    <x v="36"/>
    <s v="02-02-01-004-004-02"/>
    <n v="10"/>
    <s v="Materiales y suministros - Máquinas herramientas y sus partes, piezas y accesorios"/>
    <s v="ALICATE DIELECTRICO"/>
    <n v="27112148"/>
    <n v="0"/>
    <n v="0"/>
    <n v="0"/>
    <n v="1"/>
    <n v="54500"/>
    <s v="UNIDAD"/>
    <s v=""/>
  </r>
  <r>
    <x v="36"/>
    <s v="02-02-01-004-002"/>
    <n v="10"/>
    <s v="Materiales y suministros - Productos metálicos elaborados (excepto maquinaria y equipo)"/>
    <s v="BISAGRA OMEGA 3''"/>
    <n v="31162403"/>
    <n v="0"/>
    <n v="0"/>
    <n v="0"/>
    <n v="10"/>
    <n v="17850"/>
    <s v="UNIDAD"/>
    <s v=""/>
  </r>
  <r>
    <x v="36"/>
    <s v="02-02-01-003-008-09"/>
    <n v="10"/>
    <s v="Materiales y suministros - Otros artículos manufacturados n. C. P."/>
    <s v="BROCHA DE 2&quot;"/>
    <n v="31211904"/>
    <n v="0"/>
    <n v="0"/>
    <n v="0"/>
    <n v="5"/>
    <n v="17850"/>
    <s v="UNIDAD"/>
    <s v=""/>
  </r>
  <r>
    <x v="36"/>
    <s v="02-02-01-004-002"/>
    <n v="10"/>
    <s v="Materiales y suministros - Productos metálicos elaborados (excepto maquinaria y equipo)"/>
    <s v="REJILLA ANTICUCARACHAS EN ALUMINIO DE 3 X 1 1/2&quot;"/>
    <n v="30181800"/>
    <n v="0"/>
    <n v="0"/>
    <n v="0"/>
    <n v="10"/>
    <n v="35700"/>
    <s v="UNIDAD"/>
    <s v=""/>
  </r>
  <r>
    <x v="36"/>
    <s v="02-02-01-004-004-02"/>
    <n v="10"/>
    <s v="Materiales y suministros - Máquinas herramientas y sus partes, piezas y accesorios"/>
    <s v="DISCO DE CORTE PARA METAL 4X1/2X7/8''"/>
    <n v="23241634"/>
    <n v="0"/>
    <n v="0"/>
    <n v="0"/>
    <n v="6"/>
    <n v="21420"/>
    <s v="UNIDAD"/>
    <s v=""/>
  </r>
  <r>
    <x v="36"/>
    <s v="02-02-01-004-008-01"/>
    <n v="10"/>
    <s v="Materiales y suministros - Aparatos médicos y quirúrgicos y aparatos ortésicos y protésicos"/>
    <s v="ALCOHOL ANTISEPTICO "/>
    <n v="10111302"/>
    <n v="0"/>
    <n v="0"/>
    <n v="0"/>
    <n v="2"/>
    <n v="52500"/>
    <s v="UNIDAD"/>
    <s v=""/>
  </r>
  <r>
    <x v="36"/>
    <s v="02-02-01-003-006-09"/>
    <n v="10"/>
    <s v="Materiales y suministros - Otros productos plásticos"/>
    <s v="ESPATULA FLEXIBLE DE 4&quot;"/>
    <n v="27111909"/>
    <n v="0"/>
    <n v="0"/>
    <n v="0"/>
    <n v="2"/>
    <n v="26000"/>
    <s v="UNIDAD"/>
    <s v=""/>
  </r>
  <r>
    <x v="36"/>
    <s v="02-02-01-003-001"/>
    <n v="10"/>
    <s v="Materiales y suministros - Productos de madera, corcho, cestería y espartería"/>
    <s v="TABLERO CORCHO MEDIANO 60 X 80 CM"/>
    <n v="44111907"/>
    <n v="0"/>
    <n v="0"/>
    <n v="0"/>
    <n v="1"/>
    <n v="50000"/>
    <s v="UNIDAD"/>
    <s v=""/>
  </r>
  <r>
    <x v="36"/>
    <s v="02-02-01-004-004-02"/>
    <n v="10"/>
    <s v="Materiales y suministros - Máquinas herramientas y sus partes, piezas y accesorios"/>
    <s v="ALICATE "/>
    <n v="27112126"/>
    <n v="0"/>
    <n v="0"/>
    <n v="0"/>
    <n v="2"/>
    <n v="50000"/>
    <s v="UNIDAD"/>
    <s v=""/>
  </r>
  <r>
    <x v="36"/>
    <s v="02-02-01-004-004-09"/>
    <n v="10"/>
    <s v="Materiales y suministros - Otra maquinaria para usos especiales y sus partes y piezas"/>
    <s v="UNIONES E.M.T 1&quot;"/>
    <n v="39131719"/>
    <n v="0"/>
    <n v="0"/>
    <n v="0"/>
    <n v="20"/>
    <n v="50000"/>
    <s v="UNIDAD"/>
    <s v=""/>
  </r>
  <r>
    <x v="36"/>
    <s v="02-02-01-004-005-01"/>
    <n v="10"/>
    <s v="Materiales y suministros - Máquinas para oficina y contabilidad, y sus partes y accesorios"/>
    <s v="PEGANTE EN BARRA 40 GR"/>
    <n v="60105704"/>
    <n v="0"/>
    <n v="0"/>
    <n v="0"/>
    <n v="10"/>
    <n v="50000"/>
    <s v="UNIDAD"/>
    <s v=""/>
  </r>
  <r>
    <x v="36"/>
    <s v="02-02-01-004-005-01"/>
    <n v="10"/>
    <s v="Materiales y suministros - Máquinas para oficina y contabilidad, y sus partes y accesorios"/>
    <s v="BIEN TIPPO REMOVEDOR DE GRAPAS MATERIAL METALICO FIN ORGANIZACIÓN DE DOCUMENTACION PARA EL CORRECTO ARCHIVO DE LA MISMA"/>
    <n v="44121613"/>
    <n v="0"/>
    <n v="0"/>
    <n v="0"/>
    <n v="10"/>
    <n v="50000"/>
    <s v="UNIDAD"/>
    <s v=""/>
  </r>
  <r>
    <x v="36"/>
    <s v="02-02-01-003-008-09"/>
    <n v="10"/>
    <s v="Materiales y suministros - Otros artículos manufacturados n. C. P."/>
    <s v="BROCHA DE 3&quot;"/>
    <n v="31211904"/>
    <n v="0"/>
    <n v="0"/>
    <n v="0"/>
    <n v="5"/>
    <n v="50000"/>
    <s v="UNIDAD"/>
    <s v=""/>
  </r>
  <r>
    <x v="36"/>
    <s v="02-02-01-003-004-08"/>
    <n v="10"/>
    <s v="Materiales y suministros - Caucho sintético y facticio derivado del petróleo, mezclas de estos cauchos con caucho natural y gomas naturales similares, en formas primarias o en planchas, hojas o tiras"/>
    <s v="TERMOENCOGIBLE 1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2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3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4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5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6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7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8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9 MM X 1 METRO"/>
    <n v="13101606"/>
    <n v="0"/>
    <n v="0"/>
    <n v="0"/>
    <n v="2"/>
    <n v="50000"/>
    <s v="UNIDAD"/>
    <s v=""/>
  </r>
  <r>
    <x v="36"/>
    <s v="02-02-01-003-004-08"/>
    <n v="10"/>
    <s v="Materiales y suministros - Caucho sintético y facticio derivado del petróleo, mezclas de estos cauchos con caucho natural y gomas naturales similares, en formas primarias o en planchas, hojas o tiras"/>
    <s v="TERMOENCOGIBLE 10 MM X 1 METRO"/>
    <n v="13101606"/>
    <n v="0"/>
    <n v="0"/>
    <n v="0"/>
    <n v="2"/>
    <n v="50000"/>
    <s v="UNIDAD"/>
    <s v=""/>
  </r>
  <r>
    <x v="36"/>
    <s v="02-02-01-004-008-01"/>
    <n v="10"/>
    <s v="Materiales y suministros - Aparatos médicos y quirúrgicos y aparatos ortésicos y protésicos"/>
    <s v="DIPIRONA SODICA 500 MG/ML "/>
    <n v="10111302"/>
    <n v="0"/>
    <n v="0"/>
    <n v="0"/>
    <n v="2"/>
    <n v="48510"/>
    <s v="UNIDAD"/>
    <s v=""/>
  </r>
  <r>
    <x v="36"/>
    <s v="02-02-01-004-004-09"/>
    <n v="10"/>
    <s v="Materiales y suministros - Otra maquinaria para usos especiales y sus partes y piezas"/>
    <s v="AMARRAS PLASTICAS 4.8 X 370 MM"/>
    <n v="31151900"/>
    <n v="0"/>
    <n v="0"/>
    <n v="0"/>
    <n v="3"/>
    <n v="48150"/>
    <s v="UNIDAD"/>
    <s v=""/>
  </r>
  <r>
    <x v="36"/>
    <s v="02-02-01-004-004-09"/>
    <n v="10"/>
    <s v="Materiales y suministros - Otra maquinaria para usos especiales y sus partes y piezas"/>
    <s v="TERMINALES E.M.T 1&quot;"/>
    <n v="39131719"/>
    <n v="0"/>
    <n v="0"/>
    <n v="0"/>
    <n v="20"/>
    <n v="48000"/>
    <s v="UNIDAD"/>
    <s v=""/>
  </r>
  <r>
    <x v="36"/>
    <s v="02-02-01-004-004-09"/>
    <n v="10"/>
    <s v="Materiales y suministros - Otra maquinaria para usos especiales y sus partes y piezas"/>
    <s v="UNIONES E.M.T 3/4"/>
    <n v="39131719"/>
    <n v="0"/>
    <n v="0"/>
    <n v="0"/>
    <n v="20"/>
    <n v="48000"/>
    <s v="UNIDAD"/>
    <s v=""/>
  </r>
  <r>
    <x v="36"/>
    <s v="02-02-01-003-002-01"/>
    <n v="10"/>
    <s v="Materiales y suministros - Pasta de papel, papel y cartón"/>
    <s v="SOBRES DE MANILA TAMAÑO CARTA X12 UNIDADES"/>
    <n v="44121503"/>
    <n v="0"/>
    <n v="0"/>
    <n v="0"/>
    <n v="20"/>
    <n v="48000"/>
    <s v="UNIDAD"/>
    <s v=""/>
  </r>
  <r>
    <x v="36"/>
    <s v="02-02-01-003-002-01"/>
    <n v="10"/>
    <s v="Materiales y suministros - Pasta de papel, papel y cartón"/>
    <s v="SOBRE DE MANILA TAMAÑO OFICIO X 12 UNIDADES"/>
    <n v="44121503"/>
    <n v="0"/>
    <n v="0"/>
    <n v="0"/>
    <n v="20"/>
    <n v="48000"/>
    <s v="UNIDAD"/>
    <s v=""/>
  </r>
  <r>
    <x v="36"/>
    <s v="02-02-01-004-003-02"/>
    <n v="10"/>
    <s v="Materiales y suministros - Bombas, compresores, motores de fuerza hidráulica y motores de potencia neumática y válvulas y sus partes y piezas"/>
    <s v="CHEQUE HORIZONTAL EL BRONCE 125 PSI 1/2&quot;"/>
    <n v="30181800"/>
    <n v="0"/>
    <n v="0"/>
    <n v="0"/>
    <n v="2"/>
    <n v="19040"/>
    <s v="UNIDAD"/>
    <s v=""/>
  </r>
  <r>
    <x v="36"/>
    <s v="02-02-01-003-006-03"/>
    <n v="10"/>
    <s v="Materiales y suministros - Semimanufacturas de plástico"/>
    <s v="CINTA SELLANTE PARA AGUA TEFLON PREMIUM DE 3/4&quot; X 50 METROS"/>
    <n v="31201500"/>
    <n v="0"/>
    <n v="0"/>
    <n v="0"/>
    <n v="10"/>
    <n v="47600"/>
    <s v="UNIDAD"/>
    <s v=""/>
  </r>
  <r>
    <x v="36"/>
    <s v="02-02-01-004-004-09"/>
    <n v="10"/>
    <s v="Materiales y suministros - Otra maquinaria para usos especiales y sus partes y piezas"/>
    <s v="BALASTROS  2 X 39 WTS"/>
    <n v="39101605"/>
    <n v="0"/>
    <n v="0"/>
    <n v="0"/>
    <n v="1"/>
    <n v="46905"/>
    <s v="UNIDAD"/>
    <s v=""/>
  </r>
  <r>
    <x v="36"/>
    <s v="02-02-01-004-004-09"/>
    <n v="10"/>
    <s v="Materiales y suministros - Otra maquinaria para usos especiales y sus partes y piezas"/>
    <s v="CURBAS E.M.T 1/2"/>
    <n v="39131719"/>
    <n v="0"/>
    <n v="0"/>
    <n v="0"/>
    <n v="20"/>
    <n v="46000"/>
    <s v="UNIDAD"/>
    <s v=""/>
  </r>
  <r>
    <x v="36"/>
    <s v="02-02-01-004-005-01"/>
    <n v="10"/>
    <s v="Materiales y suministros - Máquinas para oficina y contabilidad, y sus partes y accesorios"/>
    <s v="TABLA CON GANCHO TAMAÑO OFICIO"/>
    <n v="42142302"/>
    <n v="0"/>
    <n v="0"/>
    <n v="0"/>
    <n v="5"/>
    <n v="45000"/>
    <s v="UNIDAD"/>
    <s v=""/>
  </r>
  <r>
    <x v="36"/>
    <s v="02-02-01-003-006-02"/>
    <n v="10"/>
    <s v="Materiales y suministros - Otros productos de caucho"/>
    <s v="VAVULA LLANTASELLOMATICA TIPO LIVIANO"/>
    <n v="25172000"/>
    <n v="0"/>
    <n v="0"/>
    <n v="0"/>
    <n v="3"/>
    <n v="45000"/>
    <s v="UNIDAD"/>
    <s v=""/>
  </r>
  <r>
    <x v="36"/>
    <s v="02-02-01-004-006-02"/>
    <n v="10"/>
    <s v="Materiales y suministros - Aparatos de control eléctrico y distribución de electricidad y sus partes y piezas"/>
    <s v="TOMA DOBLE"/>
    <n v="39121402"/>
    <n v="0"/>
    <n v="0"/>
    <n v="0"/>
    <n v="3"/>
    <n v="45000"/>
    <s v="UNIDAD"/>
    <s v=""/>
  </r>
  <r>
    <x v="36"/>
    <s v="02-02-01-003-008-09"/>
    <n v="10"/>
    <s v="Materiales y suministros - Otros artículos manufacturados n. C. P."/>
    <s v="BROCHA DE 2&quot;"/>
    <n v="31211904"/>
    <n v="0"/>
    <n v="0"/>
    <n v="0"/>
    <n v="5"/>
    <n v="45000"/>
    <s v="UNIDAD"/>
    <s v=""/>
  </r>
  <r>
    <x v="36"/>
    <s v="02-02-01-004-008-01"/>
    <n v="10"/>
    <s v="Materiales y suministros - Aparatos médicos y quirúrgicos y aparatos ortésicos y protésicos"/>
    <s v="CEFALEXINA 500MG CAJA POR 5 BLISTER "/>
    <n v="10111302"/>
    <n v="0"/>
    <n v="0"/>
    <n v="0"/>
    <n v="2"/>
    <n v="44100"/>
    <s v="UNIDAD"/>
    <s v=""/>
  </r>
  <r>
    <x v="36"/>
    <s v="02-02-01-004-002"/>
    <n v="10"/>
    <s v="Materiales y suministros - Productos metálicos elaborados (excepto maquinaria y equipo)"/>
    <s v="BROCA DE TUGSTENO 1/2 Y 3/8 MEDIANAS"/>
    <n v="27111543"/>
    <n v="0"/>
    <n v="0"/>
    <n v="0"/>
    <n v="5"/>
    <n v="20825"/>
    <s v="UNIDAD"/>
    <s v=""/>
  </r>
  <r>
    <x v="36"/>
    <s v="02-02-01-004-004-02"/>
    <n v="10"/>
    <s v="Materiales y suministros - Máquinas herramientas y sus partes, piezas y accesorios"/>
    <s v="CORTAFRIOS"/>
    <n v="27111901"/>
    <n v="0"/>
    <n v="0"/>
    <n v="0"/>
    <n v="2"/>
    <n v="40000"/>
    <s v="UNIDAD"/>
    <s v=""/>
  </r>
  <r>
    <x v="36"/>
    <s v="02-02-01-004-008-01"/>
    <n v="10"/>
    <s v="Materiales y suministros - Aparatos médicos y quirúrgicos y aparatos ortésicos y protésicos"/>
    <s v="LACTO DE RINGER "/>
    <n v="10111302"/>
    <n v="0"/>
    <n v="0"/>
    <n v="0"/>
    <n v="10"/>
    <n v="39900"/>
    <s v="UNIDAD"/>
    <s v=""/>
  </r>
  <r>
    <x v="36"/>
    <s v="02-02-01-003-006-03"/>
    <n v="10"/>
    <s v="Materiales y suministros - Semimanufacturas de plástico"/>
    <s v="CURBAS PVC 1&quot;"/>
    <n v="40171517"/>
    <n v="0"/>
    <n v="0"/>
    <n v="0"/>
    <n v="30"/>
    <n v="39000"/>
    <s v="UNIDAD"/>
    <s v=""/>
  </r>
  <r>
    <x v="36"/>
    <s v="02-02-01-003-006-03"/>
    <n v="10"/>
    <s v="Materiales y suministros - Semimanufacturas de plástico"/>
    <s v="TAPA PLASTICA PARA REGISTRO EN PVC 15 X 15 CM"/>
    <n v="30181800"/>
    <n v="0"/>
    <n v="0"/>
    <n v="0"/>
    <n v="4"/>
    <n v="38000"/>
    <s v="UNIDAD"/>
    <s v=""/>
  </r>
  <r>
    <x v="36"/>
    <s v="02-02-01-004-005-01"/>
    <n v="10"/>
    <s v="Materiales y suministros - Máquinas para oficina y contabilidad, y sus partes y accesorios"/>
    <s v="MARCADOR PERMANENTE COLOR NEGRO O AZUL"/>
    <n v="44121708"/>
    <n v="0"/>
    <n v="0"/>
    <n v="0"/>
    <n v="12"/>
    <n v="36000"/>
    <s v="UNIDAD"/>
    <s v=""/>
  </r>
  <r>
    <x v="36"/>
    <s v="02-02-01-003-006-02"/>
    <n v="10"/>
    <s v="Materiales y suministros - Otros productos de caucho"/>
    <s v="VAVULA LLANTA SELLOMATICA TIPO PESADO"/>
    <n v="25172000"/>
    <n v="0"/>
    <n v="0"/>
    <n v="0"/>
    <n v="3"/>
    <n v="36000"/>
    <s v="UNIDAD"/>
    <s v=""/>
  </r>
  <r>
    <x v="36"/>
    <s v="02-02-01-004-002"/>
    <n v="10"/>
    <s v="Materiales y suministros - Productos metálicos elaborados (excepto maquinaria y equipo)"/>
    <s v="BISAGRA DE 21/2&quot; X 2&quot;"/>
    <n v="31162403"/>
    <n v="0"/>
    <n v="0"/>
    <n v="0"/>
    <n v="30"/>
    <n v="35700"/>
    <s v="UNIDAD"/>
    <s v=""/>
  </r>
  <r>
    <x v="36"/>
    <s v="02-02-01-003-006-03"/>
    <n v="10"/>
    <s v="Materiales y suministros - Semimanufacturas de plástico"/>
    <s v="TUBO PVC PRESION DE 3/4&quot; X 6 METROS RDE 11"/>
    <n v="40171500"/>
    <n v="0"/>
    <n v="0"/>
    <n v="0"/>
    <n v="1"/>
    <n v="17850"/>
    <s v="UNIDAD"/>
    <s v=""/>
  </r>
  <r>
    <x v="36"/>
    <s v="02-02-01-004-002"/>
    <n v="10"/>
    <s v="Materiales y suministros - Productos metálicos elaborados (excepto maquinaria y equipo)"/>
    <s v="BROCA DE TUGSTENO PASA MURO DE 1/4"/>
    <n v="27111543"/>
    <n v="0"/>
    <n v="0"/>
    <n v="0"/>
    <n v="2"/>
    <n v="7140"/>
    <s v="UNIDAD"/>
    <s v=""/>
  </r>
  <r>
    <x v="36"/>
    <s v="02-02-01-003-008-09"/>
    <n v="10"/>
    <s v="Materiales y suministros - Otros artículos manufacturados n. C. P."/>
    <s v="BROCHA DE 1&quot;"/>
    <n v="31211904"/>
    <n v="0"/>
    <n v="0"/>
    <n v="0"/>
    <n v="5"/>
    <n v="35000"/>
    <s v="UNIDAD"/>
    <s v=""/>
  </r>
  <r>
    <x v="36"/>
    <s v="02-02-01-003-008-09"/>
    <n v="10"/>
    <s v="Materiales y suministros - Otros artículos manufacturados n. C. P."/>
    <s v="TOALLA DE MANOS DESECHABLES"/>
    <n v="47131502"/>
    <n v="0"/>
    <n v="0"/>
    <n v="0"/>
    <n v="5"/>
    <n v="34740"/>
    <s v="UNIDAD"/>
    <s v=""/>
  </r>
  <r>
    <x v="36"/>
    <s v="02-02-01-003-006-09"/>
    <n v="10"/>
    <s v="Materiales y suministros - Otros productos plásticos"/>
    <s v="BRIDAS PLASTICAS NEGRAS 4.8MMX370MM PAQ X100"/>
    <n v="39131607"/>
    <n v="0"/>
    <n v="0"/>
    <n v="0"/>
    <n v="2"/>
    <n v="34000"/>
    <s v="UNIDAD"/>
    <s v=""/>
  </r>
  <r>
    <x v="36"/>
    <s v="02-02-01-004-004-09"/>
    <n v="10"/>
    <s v="Materiales y suministros - Otra maquinaria para usos especiales y sus partes y piezas"/>
    <s v="VALVULAS DE SERVICIO TIPO COBRE COMPRENDE GUSANILLO Y TAPON TIPO ROSCA"/>
    <n v="40141650"/>
    <n v="0"/>
    <n v="0"/>
    <n v="0"/>
    <n v="24"/>
    <n v="33600"/>
    <s v="UNIDAD"/>
    <s v=""/>
  </r>
  <r>
    <x v="36"/>
    <s v="02-02-01-004-008-01"/>
    <n v="10"/>
    <s v="Materiales y suministros - Aparatos médicos y quirúrgicos y aparatos ortésicos y protésicos"/>
    <s v="ANTIHEMORRÁGICO, ETAMSILATO (CICLONAMIDA), 125MG"/>
    <n v="10111302"/>
    <n v="0"/>
    <n v="0"/>
    <n v="0"/>
    <n v="2"/>
    <n v="33440"/>
    <s v="UNIDAD"/>
    <s v=""/>
  </r>
  <r>
    <x v="36"/>
    <s v="02-02-01-004-004-09"/>
    <n v="10"/>
    <s v="Materiales y suministros - Otra maquinaria para usos especiales y sus partes y piezas"/>
    <s v="BALASTROS T8 2 X 32 WTS"/>
    <n v="39101605"/>
    <n v="0"/>
    <n v="0"/>
    <n v="0"/>
    <n v="1"/>
    <n v="32100"/>
    <s v="UNIDAD"/>
    <s v=""/>
  </r>
  <r>
    <x v="36"/>
    <s v="02-02-01-003-005-01"/>
    <n v="10"/>
    <s v="Materiales y suministros - Pinturas y barnices y productos relacionados; colores para la pintura artística; tintas"/>
    <s v="MASILLA ACRILICA BASE AGU PARA RESANE DE MADERAS ( POROSIL) X 1/4 DE GALON"/>
    <n v="31211703"/>
    <n v="0"/>
    <n v="0"/>
    <n v="0"/>
    <n v="1"/>
    <n v="32000"/>
    <s v="UNIDAD"/>
    <s v=""/>
  </r>
  <r>
    <x v="36"/>
    <s v="02-02-01-004-004-02"/>
    <n v="10"/>
    <s v="Materiales y suministros - Máquinas herramientas y sus partes, piezas y accesorios"/>
    <s v="DISCO DE CORTE DIAMANTADADO SEGMENTADO DE 7&quot; "/>
    <n v="31191602"/>
    <n v="0"/>
    <n v="0"/>
    <n v="0"/>
    <n v="1"/>
    <n v="15470"/>
    <s v="UNIDAD"/>
    <s v=""/>
  </r>
  <r>
    <x v="36"/>
    <s v="02-02-01-004-004-09"/>
    <n v="10"/>
    <s v="Materiales y suministros - Otra maquinaria para usos especiales y sus partes y piezas"/>
    <s v="CAJA OCTAGONAL PLASTICA 100*100*47 MM"/>
    <n v="39121303"/>
    <n v="0"/>
    <n v="0"/>
    <n v="0"/>
    <n v="20"/>
    <n v="30000"/>
    <s v="UNIDAD"/>
    <s v=""/>
  </r>
  <r>
    <x v="36"/>
    <s v="02-02-01-004-004-09"/>
    <n v="10"/>
    <s v="Materiales y suministros - Otra maquinaria para usos especiales y sus partes y piezas"/>
    <s v="TERMINALES E.M.T 3/4"/>
    <n v="39131719"/>
    <n v="0"/>
    <n v="0"/>
    <n v="0"/>
    <n v="20"/>
    <n v="30000"/>
    <s v="UNIDAD"/>
    <s v=""/>
  </r>
  <r>
    <x v="36"/>
    <s v="02-02-01-003-002-01"/>
    <n v="10"/>
    <s v="Materiales y suministros - Pasta de papel, papel y cartón"/>
    <s v="NOTAS ADHESIVAS 10 CM X 10 CM X 300 HOJAS"/>
    <n v="14111530"/>
    <n v="0"/>
    <n v="0"/>
    <n v="0"/>
    <n v="10"/>
    <n v="30000"/>
    <s v="UNIDAD"/>
    <s v=""/>
  </r>
  <r>
    <x v="36"/>
    <s v="02-02-01-003-008-09"/>
    <n v="10"/>
    <s v="Materiales y suministros - Otros artículos manufacturados n. C. P."/>
    <s v="ALICATE"/>
    <n v="27112125"/>
    <n v="0"/>
    <n v="0"/>
    <n v="0"/>
    <n v="1"/>
    <n v="30000"/>
    <s v="UNIDAD"/>
    <s v=""/>
  </r>
  <r>
    <x v="36"/>
    <s v="02-02-01-004-008-01"/>
    <n v="10"/>
    <s v="Materiales y suministros - Aparatos médicos y quirúrgicos y aparatos ortésicos y protésicos"/>
    <s v="ALGODÓN POR TORUNDAS "/>
    <n v="10111302"/>
    <n v="0"/>
    <n v="0"/>
    <n v="0"/>
    <n v="2"/>
    <n v="29780"/>
    <s v="UNIDAD"/>
    <s v=""/>
  </r>
  <r>
    <x v="36"/>
    <s v="02-02-01-003-008-09"/>
    <n v="10"/>
    <s v="Materiales y suministros - Otros artículos manufacturados n. C. P."/>
    <s v="BROCHA DE 4"/>
    <n v="31211904"/>
    <n v="0"/>
    <n v="0"/>
    <n v="0"/>
    <n v="5"/>
    <n v="29750"/>
    <s v="UNIDAD"/>
    <s v=""/>
  </r>
  <r>
    <x v="36"/>
    <s v="02-02-01-004-003-02"/>
    <n v="10"/>
    <s v="Materiales y suministros - Bombas, compresores, motores de fuerza hidráulica y motores de potencia neumática y válvulas y sus partes y piezas"/>
    <s v="UNION DE REPARACION 3/4&quot; DESLIZABLE TIPO PRESION"/>
    <n v="40172906"/>
    <n v="0"/>
    <n v="0"/>
    <n v="0"/>
    <n v="2"/>
    <n v="9520"/>
    <s v="UNIDAD"/>
    <s v=""/>
  </r>
  <r>
    <x v="36"/>
    <s v="02-02-01-004-003-02"/>
    <n v="10"/>
    <s v="Materiales y suministros - Bombas, compresores, motores de fuerza hidráulica y motores de potencia neumática y válvulas y sus partes y piezas"/>
    <s v="UNION GALVANIZADA DE 1/2&quot; "/>
    <n v="40172906"/>
    <n v="0"/>
    <n v="0"/>
    <n v="0"/>
    <n v="10"/>
    <n v="14280"/>
    <s v="UNIDAD"/>
    <s v=""/>
  </r>
  <r>
    <x v="36"/>
    <s v="02-02-01-004-004-02"/>
    <n v="10"/>
    <s v="Materiales y suministros - Máquinas herramientas y sus partes, piezas y accesorios"/>
    <s v="DISCO DE CORTE DIAMANTADADO SEGMENTADO DE 4 1/2&quot; "/>
    <n v="31191602"/>
    <n v="0"/>
    <n v="0"/>
    <n v="0"/>
    <n v="2"/>
    <n v="14280"/>
    <s v="UNIDAD"/>
    <s v=""/>
  </r>
  <r>
    <x v="36"/>
    <s v="02-02-01-004-008-01"/>
    <n v="10"/>
    <s v="Materiales y suministros - Aparatos médicos y quirúrgicos y aparatos ortésicos y protésicos"/>
    <s v="YODOPOVIDONA DE CONCENTRACIÓN 100MG/ML"/>
    <n v="10111302"/>
    <n v="0"/>
    <n v="0"/>
    <n v="0"/>
    <n v="2"/>
    <n v="14238"/>
    <s v="UNIDAD"/>
    <s v=""/>
  </r>
  <r>
    <x v="36"/>
    <s v="02-02-01-003-006-03"/>
    <n v="10"/>
    <s v="Materiales y suministros - Semimanufacturas de plástico"/>
    <s v="CODO PRESION 2&quot; PVC"/>
    <n v="31211505"/>
    <n v="0"/>
    <n v="0"/>
    <n v="0"/>
    <n v="5"/>
    <n v="26775"/>
    <s v="UNIDAD"/>
    <s v=""/>
  </r>
  <r>
    <x v="36"/>
    <s v="02-02-01-004-004-09"/>
    <n v="10"/>
    <s v="Materiales y suministros - Otra maquinaria para usos especiales y sus partes y piezas"/>
    <s v="TERMINALES E.M.T 1/2"/>
    <n v="39131719"/>
    <n v="0"/>
    <n v="0"/>
    <n v="0"/>
    <n v="20"/>
    <n v="26000"/>
    <s v="UNIDAD"/>
    <s v=""/>
  </r>
  <r>
    <x v="36"/>
    <s v="02-02-01-003-006-09"/>
    <n v="10"/>
    <s v="Materiales y suministros - Otros productos plásticos"/>
    <s v="BRIDAS PLASTICAS NEGRAS 4.8MMX190MM PAQ X100"/>
    <n v="39131607"/>
    <n v="0"/>
    <n v="0"/>
    <n v="0"/>
    <n v="2"/>
    <n v="26000"/>
    <s v="UNIDAD"/>
    <s v=""/>
  </r>
  <r>
    <x v="36"/>
    <s v="02-02-01-003-006-03"/>
    <n v="10"/>
    <s v="Materiales y suministros - Semimanufacturas de plástico"/>
    <s v="CODO PRESION LISO PVC 1&quot; "/>
    <n v="40173007"/>
    <n v="0"/>
    <n v="0"/>
    <n v="0"/>
    <n v="2"/>
    <n v="26000"/>
    <s v="UNIDAD"/>
    <s v=""/>
  </r>
  <r>
    <x v="36"/>
    <s v="02-02-01-003-006-03"/>
    <n v="10"/>
    <s v="Materiales y suministros - Semimanufacturas de plástico"/>
    <s v="CODO  PRESION LISO PVC 1 1/2&quot; "/>
    <n v="40173007"/>
    <n v="0"/>
    <n v="0"/>
    <n v="0"/>
    <n v="2"/>
    <n v="26000"/>
    <s v="UNIDAD"/>
    <s v=""/>
  </r>
  <r>
    <x v="36"/>
    <s v="02-02-01-003-006-03"/>
    <n v="10"/>
    <s v="Materiales y suministros - Semimanufacturas de plástico"/>
    <s v="CODO  PRESION LISO PVC 2&quot;"/>
    <n v="40173007"/>
    <n v="0"/>
    <n v="0"/>
    <n v="0"/>
    <n v="2"/>
    <n v="26000"/>
    <s v="UNIDAD"/>
    <s v=""/>
  </r>
  <r>
    <x v="36"/>
    <s v="02-02-01-003-006-03"/>
    <n v="10"/>
    <s v="Materiales y suministros - Semimanufacturas de plástico"/>
    <s v="CODO  PRESION  PVC 45  1 1/2&quot; "/>
    <n v="40174608"/>
    <n v="0"/>
    <n v="0"/>
    <n v="0"/>
    <n v="2"/>
    <n v="26000"/>
    <s v="UNIDAD"/>
    <s v=""/>
  </r>
  <r>
    <x v="36"/>
    <s v="02-02-01-003-006-03"/>
    <n v="10"/>
    <s v="Materiales y suministros - Semimanufacturas de plástico"/>
    <s v="CODO  PRESION  PVC 45  1 1/2&quot; "/>
    <n v="40174608"/>
    <n v="0"/>
    <n v="0"/>
    <n v="0"/>
    <n v="2"/>
    <n v="26000"/>
    <s v="UNIDAD"/>
    <s v=""/>
  </r>
  <r>
    <x v="36"/>
    <s v="02-02-01-003-006-03"/>
    <n v="10"/>
    <s v="Materiales y suministros - Semimanufacturas de plástico"/>
    <s v="CODO  PRESION  PVC 45  2&quot;"/>
    <n v="40171500"/>
    <n v="0"/>
    <n v="0"/>
    <n v="0"/>
    <n v="2"/>
    <n v="26000"/>
    <s v="UNIDAD"/>
    <s v=""/>
  </r>
  <r>
    <x v="36"/>
    <s v="02-02-01-004-006-04"/>
    <n v="10"/>
    <s v="Materiales y suministros - Acumuladores, pilas y baterías primarias y sus partes y piezas"/>
    <s v="PILA CUADRADA 9 VOLTIOS"/>
    <n v="26111702"/>
    <n v="0"/>
    <n v="0"/>
    <n v="0"/>
    <n v="2"/>
    <n v="26000"/>
    <s v="UNIDAD"/>
    <s v=""/>
  </r>
  <r>
    <x v="36"/>
    <s v="02-02-01-004-008-01"/>
    <n v="10"/>
    <s v="Materiales y suministros - Aparatos médicos y quirúrgicos y aparatos ortésicos y protésicos"/>
    <s v="CUCHILLA MINORA, HOJA DE AFEITAR "/>
    <n v="10111302"/>
    <n v="0"/>
    <n v="0"/>
    <n v="0"/>
    <n v="6"/>
    <n v="25200"/>
    <s v="UNIDAD"/>
    <s v=""/>
  </r>
  <r>
    <x v="36"/>
    <s v="02-02-01-004-004-09"/>
    <n v="10"/>
    <s v="Materiales y suministros - Otra maquinaria para usos especiales y sus partes y piezas"/>
    <s v="CONTACTOR ELECTRICO DE 80 AMPERIOS TRIFASICO"/>
    <n v="26101105"/>
    <n v="0"/>
    <n v="0"/>
    <n v="0"/>
    <n v="8"/>
    <n v="24000"/>
    <s v="UNIDAD"/>
    <s v=""/>
  </r>
  <r>
    <x v="36"/>
    <s v="02-02-01-004-002"/>
    <n v="10"/>
    <s v="Materiales y suministros - Productos metálicos elaborados (excepto maquinaria y equipo)"/>
    <s v="CAJA DE GANCHO PARA COSEDORA ESTANDAR"/>
    <n v="31162600"/>
    <n v="0"/>
    <n v="0"/>
    <n v="0"/>
    <n v="10"/>
    <n v="24000"/>
    <s v="UNIDAD"/>
    <s v=""/>
  </r>
  <r>
    <x v="36"/>
    <s v="02-02-01-004-006-02"/>
    <n v="10"/>
    <s v="Materiales y suministros - Aparatos de control eléctrico y distribución de electricidad y sus partes y piezas"/>
    <s v="INTERRUPTOR DOBLE"/>
    <n v="39122200"/>
    <n v="0"/>
    <n v="0"/>
    <n v="0"/>
    <n v="3"/>
    <n v="24000"/>
    <s v="UNIDAD"/>
    <s v=""/>
  </r>
  <r>
    <x v="36"/>
    <s v="02-02-01-003-006-09"/>
    <n v="10"/>
    <s v="Materiales y suministros - Otros productos plásticos"/>
    <s v="BRIDAS PLASTICAS NEGRAS 3.6MMX200MM PAQ X100"/>
    <n v="39131607"/>
    <n v="0"/>
    <n v="0"/>
    <n v="0"/>
    <n v="2"/>
    <n v="24000"/>
    <s v="UNIDAD"/>
    <s v=""/>
  </r>
  <r>
    <x v="36"/>
    <s v="02-02-01-003-006-03"/>
    <n v="10"/>
    <s v="Materiales y suministros - Semimanufacturas de plástico"/>
    <s v="TUBERIA DE PRESION PARA ACUEDUCTO (NIPLES GALVANIZADO 1/2 &quot;XLARGO 6&quot;"/>
    <n v="40171500"/>
    <n v="0"/>
    <n v="0"/>
    <n v="0"/>
    <n v="10"/>
    <n v="23800"/>
    <s v="UNIDAD"/>
    <s v=""/>
  </r>
  <r>
    <x v="36"/>
    <s v="02-02-01-004-002"/>
    <n v="10"/>
    <s v="Materiales y suministros - Productos metálicos elaborados (excepto maquinaria y equipo)"/>
    <s v="BISAGRA DE 21/2&quot; X 21/2&quot;"/>
    <n v="31162403"/>
    <n v="0"/>
    <n v="0"/>
    <n v="0"/>
    <n v="10"/>
    <n v="11900"/>
    <s v="UNIDAD"/>
    <s v=""/>
  </r>
  <r>
    <x v="36"/>
    <s v="02-02-01-004-002"/>
    <n v="10"/>
    <s v="Materiales y suministros - Productos metálicos elaborados (excepto maquinaria y equipo)"/>
    <s v="CAJA DE GANCHO PARA COSEDORA GRANDE "/>
    <n v="31162600"/>
    <n v="0"/>
    <n v="0"/>
    <n v="0"/>
    <n v="5"/>
    <n v="23500"/>
    <s v="UNIDAD"/>
    <s v=""/>
  </r>
  <r>
    <x v="36"/>
    <s v="02-02-01-004-008-01"/>
    <n v="10"/>
    <s v="Materiales y suministros - Aparatos médicos y quirúrgicos y aparatos ortésicos y protésicos"/>
    <s v="COLORIDO ENVASADO EN GOTERO "/>
    <n v="10111302"/>
    <n v="0"/>
    <n v="0"/>
    <n v="0"/>
    <n v="2"/>
    <n v="22680"/>
    <s v="UNIDAD"/>
    <s v=""/>
  </r>
  <r>
    <x v="36"/>
    <s v="02-02-01-004-004-09"/>
    <n v="10"/>
    <s v="Materiales y suministros - Otra maquinaria para usos especiales y sus partes y piezas"/>
    <s v="UNIONES E.M.T 1/2"/>
    <n v="39131719"/>
    <n v="0"/>
    <n v="0"/>
    <n v="0"/>
    <n v="20"/>
    <n v="22000"/>
    <s v="UNIDAD"/>
    <s v=""/>
  </r>
  <r>
    <x v="36"/>
    <s v="02-02-01-003-006-03"/>
    <n v="10"/>
    <s v="Materiales y suministros - Semimanufacturas de plástico"/>
    <s v="CURBAS PVC 3/4"/>
    <n v="40171517"/>
    <n v="0"/>
    <n v="0"/>
    <n v="0"/>
    <n v="31"/>
    <n v="21700"/>
    <s v="UNIDAD"/>
    <s v=""/>
  </r>
  <r>
    <x v="36"/>
    <s v="02-02-01-004-005-02"/>
    <n v="10"/>
    <s v="Materiales y suministros - Maquinaria de informática y sus partes, piezas y accesorios"/>
    <s v="CONTACTO MAGNETICO ALAMBRICO "/>
    <n v="43221700"/>
    <n v="0"/>
    <n v="0"/>
    <n v="0"/>
    <n v="2"/>
    <n v="20990"/>
    <s v="UNIDAD"/>
    <s v=""/>
  </r>
  <r>
    <x v="36"/>
    <s v="02-02-01-003-006-03"/>
    <n v="10"/>
    <s v="Materiales y suministros - Semimanufacturas de plástico"/>
    <s v="ADAPTADOR HEMBRA PVC 2&quot;"/>
    <n v="31211505"/>
    <n v="0"/>
    <n v="0"/>
    <n v="0"/>
    <n v="5"/>
    <n v="20825"/>
    <s v="UNIDAD"/>
    <s v=""/>
  </r>
  <r>
    <x v="36"/>
    <s v="02-02-01-004-002"/>
    <n v="10"/>
    <s v="Materiales y suministros - Productos metálicos elaborados (excepto maquinaria y equipo)"/>
    <s v="TORNILLO AUTOROSCANTE DE 1&quot; X  1000 UND  (GRUESA)"/>
    <n v="31161500"/>
    <n v="0"/>
    <n v="0"/>
    <n v="0"/>
    <n v="1"/>
    <n v="10115"/>
    <s v="UNIDAD"/>
    <s v=""/>
  </r>
  <r>
    <x v="36"/>
    <s v="02-02-01-004-005-01"/>
    <n v="10"/>
    <s v="Materiales y suministros - Máquinas para oficina y contabilidad, y sus partes y accesorios"/>
    <s v="PROTECTORES DE HOJAS, FUNDAS O ACETATOS PARA HOJAS PAQUETE X 25 UNIDADES"/>
    <n v="44122002"/>
    <n v="0"/>
    <n v="0"/>
    <n v="0"/>
    <n v="2"/>
    <n v="20000"/>
    <s v="UNIDAD"/>
    <s v=""/>
  </r>
  <r>
    <x v="36"/>
    <s v="02-02-01-004-005-01"/>
    <n v="10"/>
    <s v="Materiales y suministros - Máquinas para oficina y contabilidad, y sus partes y accesorios"/>
    <s v="REGLA PLÁSTICA DE 30 CM"/>
    <n v="44111808"/>
    <n v="0"/>
    <n v="0"/>
    <n v="0"/>
    <n v="10"/>
    <n v="20000"/>
    <s v="UNIDAD"/>
    <s v=""/>
  </r>
  <r>
    <x v="36"/>
    <s v="02-02-01-004-004-02"/>
    <n v="10"/>
    <s v="Materiales y suministros - Máquinas herramientas y sus partes, piezas y accesorios"/>
    <s v="DISCO FLAP GRANO 80 DE 4 1/2&quot; X 7/8&quot; "/>
    <n v="31191507"/>
    <n v="0"/>
    <n v="0"/>
    <n v="0"/>
    <n v="2"/>
    <n v="9520"/>
    <s v="UNIDAD"/>
    <s v=""/>
  </r>
  <r>
    <x v="36"/>
    <s v="02-02-01-004-005-01"/>
    <n v="10"/>
    <s v="Materiales y suministros - Máquinas para oficina y contabilidad, y sus partes y accesorios"/>
    <s v="MARCADOR BORRABLE"/>
    <n v="44121708"/>
    <n v="0"/>
    <n v="0"/>
    <n v="0"/>
    <n v="5"/>
    <n v="19000"/>
    <s v="UNIDAD"/>
    <s v=""/>
  </r>
  <r>
    <x v="36"/>
    <s v="02-02-01-003-006-03"/>
    <n v="10"/>
    <s v="Materiales y suministros - Semimanufacturas de plástico"/>
    <s v="TERMINALES PVC 1&quot;"/>
    <n v="40171517"/>
    <n v="0"/>
    <n v="0"/>
    <n v="0"/>
    <n v="29"/>
    <n v="17400"/>
    <s v="UNIDAD"/>
    <s v=""/>
  </r>
  <r>
    <x v="36"/>
    <s v="02-02-01-004-005-01"/>
    <n v="10"/>
    <s v="Materiales y suministros - Máquinas para oficina y contabilidad, y sus partes y accesorios"/>
    <s v="CINTA DE ENMASCARAR 24MM X 48"/>
    <n v="31201503"/>
    <n v="0"/>
    <n v="0"/>
    <n v="0"/>
    <n v="2"/>
    <n v="18000"/>
    <s v="UNIDAD"/>
    <s v=""/>
  </r>
  <r>
    <x v="36"/>
    <s v="02-02-01-003-002-01"/>
    <n v="10"/>
    <s v="Materiales y suministros - Pasta de papel, papel y cartón"/>
    <s v="ARCHIVADOR A-Z TAMAÑO OFICIO"/>
    <n v="44122011"/>
    <n v="0"/>
    <n v="0"/>
    <n v="0"/>
    <n v="3"/>
    <n v="18000"/>
    <s v="UNIDAD"/>
    <s v=""/>
  </r>
  <r>
    <x v="36"/>
    <s v="02-02-01-004-002"/>
    <n v="10"/>
    <s v="Materiales y suministros - Productos metálicos elaborados (excepto maquinaria y equipo)"/>
    <s v="TORNILLO  AUTOROSCANTE DE 1/2 &quot; X 1000 UND "/>
    <n v="31161500"/>
    <n v="0"/>
    <n v="0"/>
    <n v="0"/>
    <n v="1"/>
    <n v="17850"/>
    <s v="UNIDAD"/>
    <s v=""/>
  </r>
  <r>
    <x v="36"/>
    <s v="02-02-01-003-006-03"/>
    <n v="10"/>
    <s v="Materiales y suministros - Semimanufacturas de plástico"/>
    <s v="UNIÓN DE 2&quot; PVC"/>
    <n v="31211505"/>
    <n v="0"/>
    <n v="0"/>
    <n v="0"/>
    <n v="5"/>
    <n v="8925"/>
    <s v="UNIDAD"/>
    <s v=""/>
  </r>
  <r>
    <x v="36"/>
    <s v="02-02-01-004-003-02"/>
    <n v="10"/>
    <s v="Materiales y suministros - Bombas, compresores, motores de fuerza hidráulica y motores de potencia neumática y válvulas y sus partes y piezas"/>
    <s v="TEE GALVANIZADA DE 1/2&quot;"/>
    <n v="31211505"/>
    <n v="0"/>
    <n v="0"/>
    <n v="0"/>
    <n v="5"/>
    <n v="8925"/>
    <s v="UNIDAD"/>
    <s v=""/>
  </r>
  <r>
    <x v="36"/>
    <s v="02-02-01-003-006-03"/>
    <n v="10"/>
    <s v="Materiales y suministros - Semimanufacturas de plástico"/>
    <s v="UNION DE REPARACION 2&quot;"/>
    <n v="40172906"/>
    <n v="0"/>
    <n v="0"/>
    <n v="0"/>
    <n v="2"/>
    <n v="8210"/>
    <s v="UNIDAD"/>
    <s v=""/>
  </r>
  <r>
    <x v="36"/>
    <s v="02-02-01-003-006-03"/>
    <n v="10"/>
    <s v="Materiales y suministros - Semimanufacturas de plástico"/>
    <s v="UNIONES PVC 1&quot;"/>
    <n v="40171517"/>
    <n v="0"/>
    <n v="0"/>
    <n v="0"/>
    <n v="30"/>
    <n v="16200"/>
    <s v="UNIDAD"/>
    <s v=""/>
  </r>
  <r>
    <x v="36"/>
    <s v="02-02-01-004-003-02"/>
    <n v="10"/>
    <s v="Materiales y suministros - Bombas, compresores, motores de fuerza hidráulica y motores de potencia neumática y válvulas y sus partes y piezas"/>
    <s v="CODO GALVANIZADO DE 90°"/>
    <n v="31211505"/>
    <n v="0"/>
    <n v="0"/>
    <n v="0"/>
    <n v="10"/>
    <n v="15470"/>
    <s v="UNIDAD"/>
    <s v=""/>
  </r>
  <r>
    <x v="36"/>
    <s v="02-02-01-004-004-09"/>
    <n v="10"/>
    <s v="Materiales y suministros - Otra maquinaria para usos especiales y sus partes y piezas"/>
    <s v="CANALETA 40*25MM SIN ADHESIVO 2 MTS DE LARGO"/>
    <n v="30151703"/>
    <n v="0"/>
    <n v="0"/>
    <n v="0"/>
    <n v="10"/>
    <n v="15000"/>
    <s v="UNIDAD"/>
    <s v=""/>
  </r>
  <r>
    <x v="36"/>
    <s v="02-02-01-003-006-02"/>
    <n v="10"/>
    <s v="Materiales y suministros - Otros productos de caucho"/>
    <s v="PARCHE SELLOMATIC TIPO SOMBRILLA"/>
    <n v="25172900"/>
    <n v="0"/>
    <n v="0"/>
    <n v="0"/>
    <n v="3"/>
    <n v="15000"/>
    <s v="UNIDAD"/>
    <s v=""/>
  </r>
  <r>
    <x v="36"/>
    <s v="02-02-01-003-006-03"/>
    <n v="10"/>
    <s v="Materiales y suministros - Semimanufacturas de plástico"/>
    <s v="UNIÓN DE 1/2&quot; PVC"/>
    <n v="31211505"/>
    <n v="0"/>
    <n v="0"/>
    <n v="0"/>
    <n v="30"/>
    <n v="8940"/>
    <s v="UNIDAD"/>
    <s v=""/>
  </r>
  <r>
    <x v="36"/>
    <s v="02-02-01-003-006-03"/>
    <n v="10"/>
    <s v="Materiales y suministros - Semimanufacturas de plástico"/>
    <s v="ADAPTADOR MACHO 1/2&quot;"/>
    <n v="31211505"/>
    <n v="0"/>
    <n v="0"/>
    <n v="0"/>
    <n v="30"/>
    <n v="8550"/>
    <s v="UNIDAD"/>
    <s v=""/>
  </r>
  <r>
    <x v="36"/>
    <s v="02-02-01-003-006-03"/>
    <n v="10"/>
    <s v="Materiales y suministros - Semimanufacturas de plástico"/>
    <s v="CODO PVC DE 1&quot;"/>
    <n v="31211505"/>
    <n v="0"/>
    <n v="0"/>
    <n v="0"/>
    <n v="5"/>
    <n v="4760"/>
    <s v="UNIDAD"/>
    <s v=""/>
  </r>
  <r>
    <x v="36"/>
    <s v="02-02-01-003-006-03"/>
    <n v="10"/>
    <s v="Materiales y suministros - Semimanufacturas de plástico"/>
    <s v="CURBAS PVC 1/2"/>
    <n v="40171517"/>
    <n v="0"/>
    <n v="0"/>
    <n v="0"/>
    <n v="30"/>
    <n v="13500"/>
    <s v="UNIDAD"/>
    <s v=""/>
  </r>
  <r>
    <x v="36"/>
    <s v="02-02-01-004-004-02"/>
    <n v="10"/>
    <s v="Materiales y suministros - Máquinas herramientas y sus partes, piezas y accesorios"/>
    <s v="PELACABLE MULTI USO  91/2&quot;"/>
    <n v="27112151"/>
    <n v="0"/>
    <n v="0"/>
    <n v="0"/>
    <n v="1"/>
    <n v="12000"/>
    <s v="UNIDAD"/>
    <s v=""/>
  </r>
  <r>
    <x v="36"/>
    <s v="02-02-01-003-006-03"/>
    <n v="10"/>
    <s v="Materiales y suministros - Semimanufacturas de plástico"/>
    <s v="CODO PVC DE 1 1/2&quot;"/>
    <n v="31211505"/>
    <n v="0"/>
    <n v="0"/>
    <n v="0"/>
    <n v="5"/>
    <n v="11900"/>
    <s v="UNIDAD"/>
    <s v=""/>
  </r>
  <r>
    <x v="36"/>
    <s v="02-02-01-004-002"/>
    <n v="10"/>
    <s v="Materiales y suministros - Productos metálicos elaborados (excepto maquinaria y equipo)"/>
    <s v="BROCA  PARA METAL 1 /4&quot;"/>
    <n v="27111543"/>
    <n v="0"/>
    <n v="0"/>
    <n v="0"/>
    <n v="2"/>
    <n v="11900"/>
    <s v="UNIDAD"/>
    <s v=""/>
  </r>
  <r>
    <x v="36"/>
    <s v="02-02-01-003-006-03"/>
    <n v="10"/>
    <s v="Materiales y suministros - Semimanufacturas de plástico"/>
    <s v="CODO PVC DE 1/2&quot;"/>
    <n v="31211505"/>
    <n v="0"/>
    <n v="0"/>
    <n v="0"/>
    <n v="30"/>
    <n v="8940"/>
    <s v="UNIDAD"/>
    <s v=""/>
  </r>
  <r>
    <x v="36"/>
    <s v="02-02-01-004-005-01"/>
    <n v="10"/>
    <s v="Materiales y suministros - Máquinas para oficina y contabilidad, y sus partes y accesorios"/>
    <s v="REMOVEDORES DE GRAPAS (SACA GANCHOS)"/>
    <n v="44121613"/>
    <n v="0"/>
    <n v="0"/>
    <n v="0"/>
    <n v="5"/>
    <n v="10000"/>
    <s v="UNIDAD"/>
    <s v=""/>
  </r>
  <r>
    <x v="36"/>
    <s v="02-02-01-003-006-02"/>
    <n v="10"/>
    <s v="Materiales y suministros - Otros productos de caucho"/>
    <s v="FUSIBLE MINI ELECTRONICO"/>
    <n v="25173816"/>
    <n v="0"/>
    <n v="0"/>
    <n v="0"/>
    <n v="5"/>
    <n v="10000"/>
    <s v="UNIDAD"/>
    <s v=""/>
  </r>
  <r>
    <x v="36"/>
    <s v="02-02-01-003-006-03"/>
    <n v="10"/>
    <s v="Materiales y suministros - Semimanufacturas de plástico"/>
    <s v="TERMINALES PVC 3/4"/>
    <n v="40171517"/>
    <n v="0"/>
    <n v="0"/>
    <n v="0"/>
    <n v="30"/>
    <n v="9630"/>
    <s v="UNIDAD"/>
    <s v=""/>
  </r>
  <r>
    <x v="36"/>
    <s v="02-02-01-003-006-03"/>
    <n v="10"/>
    <s v="Materiales y suministros - Semimanufacturas de plástico"/>
    <s v="UNIONES PVC 3/4"/>
    <n v="40171517"/>
    <n v="0"/>
    <n v="0"/>
    <n v="0"/>
    <n v="30"/>
    <n v="9600"/>
    <s v="UNIDAD"/>
    <s v=""/>
  </r>
  <r>
    <x v="36"/>
    <s v="02-02-01-004-003-02"/>
    <n v="10"/>
    <s v="Materiales y suministros - Bombas, compresores, motores de fuerza hidráulica y motores de potencia neumática y válvulas y sus partes y piezas"/>
    <s v="ADAPTADOR MACHO 1&quot;"/>
    <n v="31211505"/>
    <n v="0"/>
    <n v="0"/>
    <n v="0"/>
    <n v="5"/>
    <n v="4730"/>
    <s v="UNIDAD"/>
    <s v=""/>
  </r>
  <r>
    <x v="36"/>
    <s v="02-02-01-003-006-03"/>
    <n v="10"/>
    <s v="Materiales y suministros - Semimanufacturas de plástico"/>
    <s v="ADAPTADOR MACHO 2&quot; PVC"/>
    <n v="31211505"/>
    <n v="0"/>
    <n v="0"/>
    <n v="0"/>
    <n v="5"/>
    <n v="8925"/>
    <s v="UNIDAD"/>
    <s v=""/>
  </r>
  <r>
    <x v="36"/>
    <s v="02-02-01-003-006-03"/>
    <n v="10"/>
    <s v="Materiales y suministros - Semimanufacturas de plástico"/>
    <s v="ADAPTADORES MACHOS DE 3/4"/>
    <n v="31211505"/>
    <n v="0"/>
    <n v="0"/>
    <n v="0"/>
    <n v="5"/>
    <n v="2975"/>
    <s v="UNIDAD"/>
    <s v=""/>
  </r>
  <r>
    <x v="36"/>
    <s v="02-02-01-003-006-03"/>
    <n v="10"/>
    <s v="Materiales y suministros - Semimanufacturas de plástico"/>
    <s v="TERMINALES PVC 1/2"/>
    <n v="40171517"/>
    <n v="0"/>
    <n v="0"/>
    <n v="0"/>
    <n v="30"/>
    <n v="7380"/>
    <s v="UNIDAD"/>
    <s v=""/>
  </r>
  <r>
    <x v="36"/>
    <s v="02-02-01-003-006-03"/>
    <n v="10"/>
    <s v="Materiales y suministros - Semimanufacturas de plástico"/>
    <s v="ADAPTADOR HEMBRA 1/2&quot; PVC"/>
    <n v="31211505"/>
    <n v="0"/>
    <n v="0"/>
    <n v="0"/>
    <n v="3"/>
    <n v="822"/>
    <s v="UNIDAD"/>
    <s v=""/>
  </r>
  <r>
    <x v="36"/>
    <s v="02-02-01-003-006-03"/>
    <n v="10"/>
    <s v="Materiales y suministros - Semimanufacturas de plástico"/>
    <s v="UNIONES PVC 1/2"/>
    <n v="40171517"/>
    <n v="0"/>
    <n v="0"/>
    <n v="0"/>
    <n v="29"/>
    <n v="5800"/>
    <s v="UNIDAD"/>
    <s v=""/>
  </r>
  <r>
    <x v="36"/>
    <s v="02-02-01-003-006-03"/>
    <n v="10"/>
    <s v="Materiales y suministros - Semimanufacturas de plástico"/>
    <s v="CODO PVC DE 3/4"/>
    <n v="31211505"/>
    <n v="0"/>
    <n v="0"/>
    <n v="0"/>
    <n v="5"/>
    <n v="2975"/>
    <s v="UNIDAD"/>
    <s v=""/>
  </r>
  <r>
    <x v="36"/>
    <s v="02-02-01-003-006-03"/>
    <n v="10"/>
    <s v="Materiales y suministros - Semimanufacturas de plástico"/>
    <s v="SEMICODOS PVC 3/4&quot;"/>
    <n v="31211505"/>
    <n v="0"/>
    <n v="0"/>
    <n v="0"/>
    <n v="5"/>
    <n v="2975"/>
    <s v="UNIDAD"/>
    <s v=""/>
  </r>
  <r>
    <x v="36"/>
    <s v="02-02-01-003-006-03"/>
    <n v="10"/>
    <s v="Materiales y suministros - Semimanufacturas de plástico"/>
    <s v="UNIÓN DE 1&quot; PVC"/>
    <n v="31211505"/>
    <n v="0"/>
    <n v="0"/>
    <n v="0"/>
    <n v="5"/>
    <n v="2975"/>
    <s v="UNIDAD"/>
    <s v=""/>
  </r>
  <r>
    <x v="36"/>
    <s v="02-02-01-003-006-03"/>
    <n v="10"/>
    <s v="Materiales y suministros - Semimanufacturas de plástico"/>
    <s v="ADAPTADOR HEMBRA 1&quot; PVC"/>
    <n v="31211505"/>
    <n v="0"/>
    <n v="0"/>
    <n v="0"/>
    <n v="5"/>
    <n v="4760"/>
    <s v="UNIDAD"/>
    <s v=""/>
  </r>
  <r>
    <x v="36"/>
    <s v="02-02-01-003-006-03"/>
    <n v="10"/>
    <s v="Materiales y suministros - Semimanufacturas de plástico"/>
    <s v="UNIÓN DE 3/4&quot; PVC"/>
    <n v="31211505"/>
    <n v="0"/>
    <n v="0"/>
    <n v="0"/>
    <n v="5"/>
    <n v="2380"/>
    <s v="UNIDAD"/>
    <s v=""/>
  </r>
  <r>
    <x v="36"/>
    <s v="02-02-02-008-005-03"/>
    <n v="10"/>
    <s v="Adquisición de servicios - Servicios de limpieza"/>
    <s v="SERVICIO DE ASEO  ESM"/>
    <n v="76111501"/>
    <n v="0"/>
    <n v="0"/>
    <n v="0"/>
    <n v="1"/>
    <n v="25000000"/>
    <s v="GLOBAL"/>
    <s v=""/>
  </r>
  <r>
    <x v="36"/>
    <s v="02-02-02-008-003-04-4"/>
    <n v="10"/>
    <s v="Adquisición de servicios - Servicios de ensayo y análisis técnicos"/>
    <s v="ANALISIS DE AGUA POTABLE Y RESIDUAL"/>
    <n v="71121200"/>
    <n v="0"/>
    <n v="0"/>
    <n v="0"/>
    <n v="1"/>
    <n v="17000000"/>
    <s v="GLOBAL"/>
    <s v=""/>
  </r>
  <r>
    <x v="36"/>
    <s v="02-02-02-008-007-01-4"/>
    <n v="10"/>
    <s v="Adquisición de servicios - Servicios de mantenimiento y reparación de maquinaria y equipo de transporte"/>
    <s v="REVISIONES TECNICOMECANICAS PARQUE AUTOMOTOR "/>
    <n v="78181500"/>
    <n v="0"/>
    <n v="0"/>
    <n v="0"/>
    <n v="1"/>
    <n v="15000000"/>
    <s v="GLOBAL"/>
    <s v=""/>
  </r>
  <r>
    <x v="36"/>
    <s v="02-02-02-009-004-03"/>
    <n v="10"/>
    <s v="Adquisición de servicios - Servicios de tratamiento y disposición de desechos"/>
    <s v="DISPOSICION FINAL DE RESPEL E INCINERACION INTENDENCIA"/>
    <n v="76121900"/>
    <n v="0"/>
    <n v="0"/>
    <n v="0"/>
    <n v="1"/>
    <n v="14000000"/>
    <s v="GLOBAL"/>
    <s v=""/>
  </r>
  <r>
    <x v="36"/>
    <s v="02-02-02-008-005-09-7"/>
    <n v="10"/>
    <s v="Adquisición de servicios - Servicios de mantenimiento y cuidado del paisaje"/>
    <s v="SERVICIO DE PODA ARBOLES"/>
    <n v="70111503"/>
    <n v="0"/>
    <n v="0"/>
    <n v="0"/>
    <n v="1"/>
    <n v="10000000"/>
    <s v="GLOBAL"/>
    <s v=""/>
  </r>
  <r>
    <x v="36"/>
    <s v="02-02-02-005-004-06"/>
    <n v="10"/>
    <s v="Adquisición de servicios - Servicios de instalaciones"/>
    <s v="SERVICIO DE FUMIGACION"/>
    <n v="72102103"/>
    <n v="0"/>
    <n v="0"/>
    <n v="0"/>
    <n v="1"/>
    <n v="10000000"/>
    <s v="GLOBAL"/>
    <s v=""/>
  </r>
  <r>
    <x v="36"/>
    <s v="02-02-02-008-007-01-5"/>
    <n v="10"/>
    <s v="Adquisición de servicios - Servicios de mantenimiento y reparación de otra maquinaria y otro equipo"/>
    <s v="MANTENIMIENTO EQUIPOS DE CENTRO ACOPIO (02 COMPACTADORA 01 TRITURADORA)"/>
    <n v="72151800"/>
    <n v="0"/>
    <n v="0"/>
    <n v="0"/>
    <n v="1"/>
    <n v="8000000"/>
    <s v="GLOBAL"/>
    <s v=""/>
  </r>
  <r>
    <x v="36"/>
    <s v="02-02-02-008-007-01-5"/>
    <n v="16"/>
    <s v="Adquisición de servicios - Servicios de mantenimiento y reparación de otra maquinaria y otro equipo"/>
    <s v="MANTENIMIENTO DE 35 SECADORAS "/>
    <n v="72151800"/>
    <n v="0"/>
    <n v="0"/>
    <n v="0"/>
    <n v="1"/>
    <n v="9065274"/>
    <s v="GLOBAL"/>
    <s v=""/>
  </r>
  <r>
    <x v="36"/>
    <s v="02-02-02-008-007-01-5"/>
    <n v="10"/>
    <s v="Adquisición de servicios - Servicios de mantenimiento y reparación de otra maquinaria y otro equipo"/>
    <s v="MANTENIMIENTO SISTEMA CROMOGLASS, TRAMPAS DE GRASA Y POZOS SEPTICOS - RADAR"/>
    <n v="76121701"/>
    <n v="0"/>
    <n v="0"/>
    <n v="0"/>
    <n v="1"/>
    <n v="7500000"/>
    <s v="GLOBAL"/>
    <s v=""/>
  </r>
  <r>
    <x v="36"/>
    <s v="02-02-02-008-007-01-4"/>
    <n v="10"/>
    <s v="Adquisición de servicios - Servicios de mantenimiento y reparación de maquinaria y equipo de transporte"/>
    <s v="MANTENIMIENTO DE EQUIPO DE NAVEGACION Y TRANSPORTE AMBULANCIA ESM"/>
    <n v="78181507"/>
    <n v="0"/>
    <n v="0"/>
    <n v="0"/>
    <n v="1"/>
    <n v="6000000"/>
    <s v="GLOBAL"/>
    <s v=""/>
  </r>
  <r>
    <x v="36"/>
    <s v="02-02-02-008-007-01-5"/>
    <n v="16"/>
    <s v="Adquisición de servicios - Servicios de mantenimiento y reparación de otra maquinaria y otro equipo"/>
    <s v="MANTENIMIENTO DE 56 LAVADORAS "/>
    <n v="72151800"/>
    <n v="0"/>
    <n v="0"/>
    <n v="0"/>
    <n v="1"/>
    <n v="7600000"/>
    <s v="GLOBAL"/>
    <s v=""/>
  </r>
  <r>
    <x v="36"/>
    <s v="02-02-02-008-007-01-5"/>
    <n v="10"/>
    <s v="Adquisición de servicios - Servicios de mantenimiento y reparación de otra maquinaria y otro equipo"/>
    <s v="MANTENIMIENTO PLANTA DE AGUA - RADAR"/>
    <n v="72102900"/>
    <n v="0"/>
    <n v="0"/>
    <n v="0"/>
    <n v="1"/>
    <n v="4500000"/>
    <s v="GLOBAL"/>
    <s v=""/>
  </r>
  <r>
    <x v="36"/>
    <s v="02-02-02-009-004-05"/>
    <n v="10"/>
    <s v="Adquisición de servicios - Servicios de saneamiento y similares"/>
    <s v="SANEAMIENTO SANIDAD ESM"/>
    <n v="72102103"/>
    <n v="0"/>
    <n v="0"/>
    <n v="0"/>
    <n v="1"/>
    <n v="9000000"/>
    <s v="GLOBAL"/>
    <s v=""/>
  </r>
  <r>
    <x v="36"/>
    <s v="02-02-02-008-007-01-5"/>
    <n v="16"/>
    <s v="Adquisición de servicios - Servicios de mantenimiento y reparación de otra maquinaria y otro equipo"/>
    <s v="MANTENIMIENTO 7 LAVADORAS INDUSTRIALES"/>
    <n v="72151800"/>
    <n v="0"/>
    <n v="0"/>
    <n v="0"/>
    <n v="1"/>
    <n v="3000000"/>
    <s v="GLOBAL"/>
    <s v=""/>
  </r>
  <r>
    <x v="36"/>
    <s v="02-02-02-009-003-01"/>
    <n v="10"/>
    <s v="Adquisición de servicios - Servicios de salud humana"/>
    <s v="SERVICIOS EXAMENES DE QUIMICOS EN LABORATORIO (CREATININA, PARCIAL DE ORINA, BUN, GLICEMIA, CUADRO HEMATICO, PERFIL LIPIDICO)"/>
    <n v="85121804"/>
    <n v="0"/>
    <n v="0"/>
    <n v="0"/>
    <n v="1"/>
    <n v="2300000"/>
    <s v="GLOBAL"/>
    <s v=""/>
  </r>
  <r>
    <x v="36"/>
    <s v="02-02-02-009-003-01"/>
    <n v="10"/>
    <s v="Adquisición de servicios - Servicios de salud humana"/>
    <s v="VACUNA - INFLUENZA (COMPRA Y APLICACIÓN)"/>
    <n v="85101703"/>
    <n v="0"/>
    <n v="0"/>
    <n v="0"/>
    <n v="1"/>
    <n v="1740000"/>
    <s v="GLOBAL"/>
    <s v=""/>
  </r>
  <r>
    <x v="36"/>
    <s v="02-02-02-008-007-01-5"/>
    <n v="10"/>
    <s v="Adquisición de servicios - Servicios de mantenimiento y reparación de otra maquinaria y otro equipo"/>
    <s v="SERVICIOS DE MANTENIMIENTO A EXTINTORES PORTATILES DE DIOXIDO DE CARBONO CO2 150 LIBRAS"/>
    <n v="46191601"/>
    <n v="0"/>
    <n v="0"/>
    <n v="0"/>
    <n v="1"/>
    <n v="1500000"/>
    <s v="GLOBAL"/>
    <s v=""/>
  </r>
  <r>
    <x v="36"/>
    <s v="02-02-02-008-007-01-5"/>
    <n v="10"/>
    <s v="Adquisición de servicios - Servicios de mantenimiento y reparación de otra maquinaria y otro equipo"/>
    <s v="SERVICIOS DE MANTENIMIENTO A EXTINTORES PORTATILES DE DIOXIDO DE CARBONO CO2  20 LIBRAS"/>
    <n v="46191601"/>
    <n v="0"/>
    <n v="0"/>
    <n v="0"/>
    <n v="1"/>
    <n v="1400000"/>
    <s v="GLOBAL"/>
    <s v=""/>
  </r>
  <r>
    <x v="36"/>
    <s v="02-02-02-009-003-01"/>
    <n v="10"/>
    <s v="Adquisición de servicios - Servicios de salud humana"/>
    <s v="SERVICIOS EXAMENES MEDICOS OCUPACIONALES - IMÁGENES DIAGNOSTICAS"/>
    <n v="85101703"/>
    <n v="0"/>
    <n v="0"/>
    <n v="0"/>
    <n v="1"/>
    <n v="1400000"/>
    <s v="GLOBAL"/>
    <s v=""/>
  </r>
  <r>
    <x v="36"/>
    <s v="02-02-02-008-007-01-5"/>
    <n v="10"/>
    <s v="Adquisición de servicios - Servicios de mantenimiento y reparación de otra maquinaria y otro equipo"/>
    <s v="SERVICIOS DE MANTENIMIENTO A EXTINTORES PORTATILES DE POLVO QUIMICO SECO ABC 150 LIBRAS"/>
    <n v="46191601"/>
    <n v="0"/>
    <n v="0"/>
    <n v="0"/>
    <n v="1"/>
    <n v="1300000"/>
    <s v="GLOBAL"/>
    <s v=""/>
  </r>
  <r>
    <x v="36"/>
    <s v="02-02-02-008-007-01-5"/>
    <n v="10"/>
    <s v="Adquisición de servicios - Servicios de mantenimiento y reparación de otra maquinaria y otro equipo"/>
    <s v="SERVICIOS DE MANTENIMIENTO A EXTINTORES PORTATILES DE POLVO QUIMICO SECO ABC 20 LIBRAS"/>
    <n v="46191601"/>
    <n v="0"/>
    <n v="0"/>
    <n v="0"/>
    <n v="1"/>
    <n v="1100000"/>
    <s v="GLOBAL"/>
    <s v=""/>
  </r>
  <r>
    <x v="36"/>
    <s v="02-02-02-009-003-01"/>
    <n v="10"/>
    <s v="Adquisición de servicios - Servicios de salud humana"/>
    <s v="SERVICIOS EXAMENES MEDICOS OCUPACIONALES CON ENFASIS TRABAJO SEGURO EN ALTURAS"/>
    <n v="85101703"/>
    <n v="0"/>
    <n v="0"/>
    <n v="0"/>
    <n v="1"/>
    <n v="1100000"/>
    <s v="GLOBAL"/>
    <s v=""/>
  </r>
  <r>
    <x v="36"/>
    <s v="02-02-02-008-007-01-5"/>
    <n v="10"/>
    <s v="Adquisición de servicios - Servicios de mantenimiento y reparación de otra maquinaria y otro equipo"/>
    <s v="SERVICIOS DE MANTENIMIENTO A EXTINTORES PORTATILES DE POLVO QUIMICO SECO ABC 10 LIBRAS"/>
    <n v="46191601"/>
    <n v="0"/>
    <n v="0"/>
    <n v="0"/>
    <n v="1"/>
    <n v="700000"/>
    <s v="GLOBAL"/>
    <s v=""/>
  </r>
  <r>
    <x v="36"/>
    <s v="02-02-02-009-003-01"/>
    <n v="10"/>
    <s v="Adquisición de servicios - Servicios de salud humana"/>
    <s v="SERVICIOS EXAMENES MEDICOS OCUPACIONALES - ESPIROMETRIAS"/>
    <n v="85101703"/>
    <n v="0"/>
    <n v="0"/>
    <n v="0"/>
    <n v="1"/>
    <n v="525000"/>
    <s v="GLOBAL"/>
    <s v=""/>
  </r>
  <r>
    <x v="36"/>
    <s v="02-02-02-008-007-01-5"/>
    <n v="10"/>
    <s v="Adquisición de servicios - Servicios de mantenimiento y reparación de otra maquinaria y otro equipo"/>
    <s v="SERVICIOS DE MANTENIMIENTO A EXTINTORES PORTATILES DE DIOXIDO DE CARBONO CO2  30 LIBRAS"/>
    <n v="46191601"/>
    <n v="0"/>
    <n v="0"/>
    <n v="0"/>
    <n v="1"/>
    <n v="520000"/>
    <s v="GLOBAL"/>
    <s v=""/>
  </r>
  <r>
    <x v="36"/>
    <s v="02-02-02-009-003-01"/>
    <n v="10"/>
    <s v="Adquisición de servicios - Servicios de salud humana"/>
    <s v="SERVICIOS EXAMENES MEDICOS OCUPACIONALES - AUDIOMETRIAS"/>
    <n v="85101703"/>
    <n v="0"/>
    <n v="0"/>
    <n v="0"/>
    <n v="1"/>
    <n v="510000"/>
    <s v="GLOBAL"/>
    <s v=""/>
  </r>
  <r>
    <x v="36"/>
    <s v="02-02-02-008-007-01-5"/>
    <n v="10"/>
    <s v="Adquisición de servicios - Servicios de mantenimiento y reparación de otra maquinaria y otro equipo"/>
    <s v="SERVICIOS DE MANTENIMIENTO A EXTINTORES PORTATILES DE AGENTE LIMPIO SOLKAFLAM DE 9.000 GR"/>
    <n v="46191601"/>
    <n v="0"/>
    <n v="0"/>
    <n v="0"/>
    <n v="1"/>
    <n v="500000"/>
    <s v="GLOBAL"/>
    <s v=""/>
  </r>
  <r>
    <x v="36"/>
    <s v="02-02-02-009-003-01"/>
    <n v="10"/>
    <s v="Adquisición de servicios - Servicios de salud humana"/>
    <s v="SERVICIOS EXAMENES DE QUIMICOS EN LABORATORIO (PLOMO, MERCURIO, SODIO, POTACIO Y CLORO)"/>
    <n v="85121804"/>
    <n v="0"/>
    <n v="0"/>
    <n v="0"/>
    <n v="1"/>
    <n v="500000"/>
    <s v="GLOBAL"/>
    <s v=""/>
  </r>
  <r>
    <x v="36"/>
    <s v="02-02-02-009-003-01"/>
    <n v="10"/>
    <s v="Adquisición de servicios - Servicios de salud humana"/>
    <s v="SERVICIOS EXAMENES MEDICOS OCUPACIONALES CON ENFASIS OSTEOMUSCULAR"/>
    <n v="85101703"/>
    <n v="0"/>
    <n v="0"/>
    <n v="0"/>
    <n v="1"/>
    <n v="475000"/>
    <s v="GLOBAL"/>
    <s v=""/>
  </r>
  <r>
    <x v="36"/>
    <s v="02-02-02-009-003-01"/>
    <n v="10"/>
    <s v="Adquisición de servicios - Servicios de salud humana"/>
    <s v="SERVICIOS EXAMENES MEDICOS OCUPACIONALES DE LABORATORIO PARA MANIPULADORES DE ALIMENTOS"/>
    <n v="85121804"/>
    <n v="0"/>
    <n v="0"/>
    <n v="0"/>
    <n v="1"/>
    <n v="450000"/>
    <s v="GLOBAL"/>
    <s v=""/>
  </r>
  <r>
    <x v="36"/>
    <s v="02-02-02-008-007-01-5"/>
    <n v="10"/>
    <s v="Adquisición de servicios - Servicios de mantenimiento y reparación de otra maquinaria y otro equipo"/>
    <s v="SERVICIOS DE MANTENIMIENTO A EXTINTORES PORTATILES DE POLVO QUIMICO SECO ABC 75 LIBRAS"/>
    <n v="46191601"/>
    <n v="0"/>
    <n v="0"/>
    <n v="0"/>
    <n v="1"/>
    <n v="425000"/>
    <s v="GLOBAL"/>
    <s v=""/>
  </r>
  <r>
    <x v="36"/>
    <s v="02-02-02-008-007-01-5"/>
    <n v="10"/>
    <s v="Adquisición de servicios - Servicios de mantenimiento y reparación de otra maquinaria y otro equipo"/>
    <s v="SERVICIOS DE MANTENIMIENTO A EXTINTORES PORTATILES DE POLVO QUIMICO SECO ABC 50 LIBRAS"/>
    <n v="46191601"/>
    <n v="0"/>
    <n v="0"/>
    <n v="0"/>
    <n v="1"/>
    <n v="375000"/>
    <s v="GLOBAL"/>
    <s v=""/>
  </r>
  <r>
    <x v="36"/>
    <s v="02-02-02-009-003-01"/>
    <n v="10"/>
    <s v="Adquisición de servicios - Servicios de salud humana"/>
    <s v="SERVICIOS EXAMENES MEDICOS OCUPACIONALES - VISIOMETRIAS"/>
    <n v="85101703"/>
    <n v="0"/>
    <n v="0"/>
    <n v="0"/>
    <n v="1"/>
    <n v="360000"/>
    <s v="GLOBAL"/>
    <s v=""/>
  </r>
  <r>
    <x v="36"/>
    <s v="02-02-02-009-003-01"/>
    <n v="10"/>
    <s v="Adquisición de servicios - Servicios de salud humana"/>
    <s v="SERVICIOS EXAMENES MEDICOS OCUPACIONALES - OPTOMETRIAS"/>
    <n v="85101703"/>
    <n v="0"/>
    <n v="0"/>
    <n v="0"/>
    <n v="1"/>
    <n v="305000"/>
    <s v="GLOBAL"/>
    <s v=""/>
  </r>
  <r>
    <x v="36"/>
    <s v="02-02-02-008-007-01-5"/>
    <n v="10"/>
    <s v="Adquisición de servicios - Servicios de mantenimiento y reparación de otra maquinaria y otro equipo"/>
    <s v="SERVICIOS DE MANTENIMIENTO A EXTINTORES PORTATILES DE AGUA A PRESION 2.5 GALONES"/>
    <n v="46191601"/>
    <n v="0"/>
    <n v="0"/>
    <n v="0"/>
    <n v="1"/>
    <n v="288000"/>
    <s v="GLOBAL"/>
    <s v=""/>
  </r>
  <r>
    <x v="36"/>
    <s v="02-02-02-008-007-01-5"/>
    <n v="10"/>
    <s v="Adquisición de servicios - Servicios de mantenimiento y reparación de otra maquinaria y otro equipo"/>
    <s v="SERVICIOS DE MANTENIMIENTO A EXTINTORES PORTATILES DE DIOXIDO DE CARBONO CO2  15 LIBRAS"/>
    <n v="46191601"/>
    <n v="0"/>
    <n v="0"/>
    <n v="0"/>
    <n v="1"/>
    <n v="260000"/>
    <s v="GLOBAL"/>
    <s v=""/>
  </r>
  <r>
    <x v="36"/>
    <s v="02-02-02-008-007-01-5"/>
    <n v="10"/>
    <s v="Adquisición de servicios - Servicios de mantenimiento y reparación de otra maquinaria y otro equipo"/>
    <s v="SERVICIOS DE MANTENIMIENTO A EXTINTORES PORTATILES DE AGENTE LIMPIO SOLKAFLAM DE 2.500 GR"/>
    <n v="46191601"/>
    <n v="0"/>
    <n v="0"/>
    <n v="0"/>
    <n v="1"/>
    <n v="160000"/>
    <s v="GLOBAL"/>
    <s v=""/>
  </r>
  <r>
    <x v="36"/>
    <s v="02-02-02-008-007-01-5"/>
    <n v="10"/>
    <s v="Adquisición de servicios - Servicios de mantenimiento y reparación de otra maquinaria y otro equipo"/>
    <s v="SERVICIOS DE MANTENIMIENTO A EXTINTORES PORTATILES DE POLVO QUIMICO SECO ABC 5 LIBRAS"/>
    <n v="46191601"/>
    <n v="0"/>
    <n v="0"/>
    <n v="0"/>
    <n v="1"/>
    <n v="153000"/>
    <s v="GLOBAL"/>
    <s v=""/>
  </r>
  <r>
    <x v="36"/>
    <s v="02-02-02-008-007-01-5"/>
    <n v="10"/>
    <s v="Adquisición de servicios - Servicios de mantenimiento y reparación de otra maquinaria y otro equipo"/>
    <s v="SERVICIOS DE MANTENIMIENTO A EXTINTORES PORTATILES DE BC 150 LIBRAS"/>
    <n v="46191601"/>
    <n v="0"/>
    <n v="0"/>
    <n v="0"/>
    <n v="1"/>
    <n v="130000"/>
    <s v="GLOBAL"/>
    <s v=""/>
  </r>
  <r>
    <x v="36"/>
    <s v="02-02-02-008-007-01-5"/>
    <n v="10"/>
    <s v="Adquisición de servicios - Servicios de mantenimiento y reparación de otra maquinaria y otro equipo"/>
    <s v="SERVICIOS DE MANTENIMIENTO A EXTINTORES PORTATILES DE BC 10 LIBRAS"/>
    <n v="46191601"/>
    <n v="0"/>
    <n v="0"/>
    <n v="0"/>
    <n v="1"/>
    <n v="80000"/>
    <s v="GLOBAL"/>
    <s v=""/>
  </r>
  <r>
    <x v="36"/>
    <s v="02-02-02-008-007-01-5"/>
    <n v="10"/>
    <s v="Adquisición de servicios - Servicios de mantenimiento y reparación de otra maquinaria y otro equipo"/>
    <s v="SERVICIOS DE MANTENIMIENTO A EXTINTORES PORTATILES DE BC 20 LIBRAS"/>
    <n v="46191601"/>
    <n v="0"/>
    <n v="0"/>
    <n v="0"/>
    <n v="1"/>
    <n v="30000"/>
    <s v="GLOBAL"/>
    <s v=""/>
  </r>
  <r>
    <x v="36"/>
    <s v="02-02-02-008-007-01-5"/>
    <n v="10"/>
    <s v="Adquisición de servicios - Servicios de mantenimiento y reparación de otra maquinaria y otro equipo"/>
    <s v="MANTENIMENTO AIRES ACONDICIONADOS (5 DE 5 TONELADAS - AIRES MINI SPLIT 12000 / 24000 BTU -  AIRES 18000 BTU DE VENTANA)"/>
    <n v="72101511"/>
    <n v="0"/>
    <n v="0"/>
    <n v="0"/>
    <n v="1"/>
    <n v="8000000"/>
    <s v="GLOBAL"/>
    <s v=""/>
  </r>
  <r>
    <x v="36"/>
    <s v="02-02-01-003-007-09"/>
    <n v="10"/>
    <s v="Materiales y suministros - Otros productos minerales no metálicos n. C. P."/>
    <s v="ABRASIVO COLOR VINOTINTO POR ROLLO"/>
    <n v="47131500"/>
    <s v="Selección abreviada subasta inversa (No disponible)"/>
    <n v="4"/>
    <n v="7"/>
    <n v="1"/>
    <n v="22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ACEITE 15W50 PARA MOTOR PRESENTACION POR 1/4 DE GALON "/>
    <n v="15121501"/>
    <s v="Selección abreviada subasta inversa (No disponible)"/>
    <n v="4"/>
    <n v="7"/>
    <n v="20"/>
    <n v="390000"/>
    <s v="UNIDAD"/>
    <s v=""/>
  </r>
  <r>
    <x v="36"/>
    <s v="02-02-01-003-005-04"/>
    <n v="10"/>
    <s v="Materiales y suministros - Productos químicos n. C. P."/>
    <s v="ADHESIVO INSTANTANEO / SUPERBONDER LOCTITE PRESENTACION POR 5 GR"/>
    <n v="31201610"/>
    <s v="Selección abreviada subasta inversa (No disponible)"/>
    <n v="4"/>
    <n v="7"/>
    <n v="12"/>
    <n v="420000"/>
    <s v="UNIDAD"/>
    <s v=""/>
  </r>
  <r>
    <x v="36"/>
    <s v="02-02-01-003-005-04"/>
    <n v="10"/>
    <s v="Materiales y suministros - Productos químicos n. C. P."/>
    <s v="ADHESIVO TIPO BOXER PRESENTACION FRASCO DE 750 CM3  "/>
    <n v="31201610"/>
    <s v="Selección abreviada subasta inversa (No disponible)"/>
    <n v="4"/>
    <n v="7"/>
    <n v="24"/>
    <n v="480000"/>
    <s v="UNIDAD"/>
    <s v=""/>
  </r>
  <r>
    <x v="36"/>
    <s v="02-02-01-003-004-02"/>
    <n v="10"/>
    <s v="Materiales y suministros - Productos químicos inorgánicos básicos n. C. P."/>
    <s v="AGUA DESMINERALIZADA PARA BATERIAS PRESENTACION EN ENVASE DE 550 CC"/>
    <n v="41104213"/>
    <s v="Selección abreviada subasta inversa (No disponible)"/>
    <n v="4"/>
    <n v="7"/>
    <n v="24"/>
    <n v="86400"/>
    <s v="UNIDAD"/>
    <s v=""/>
  </r>
  <r>
    <x v="36"/>
    <s v="02-02-01-004-001"/>
    <n v="10"/>
    <s v="Materiales y suministros - Metales básicos"/>
    <s v="ALAMBRE DE FRENADO P/N MS20995-C20 PRESENTACION POR ROLLO"/>
    <n v="30265100"/>
    <s v="Selección abreviada subasta inversa (No disponible)"/>
    <n v="4"/>
    <n v="7"/>
    <n v="6"/>
    <n v="270000"/>
    <s v="UNIDAD"/>
    <s v=""/>
  </r>
  <r>
    <x v="36"/>
    <s v="02-02-01-004-001"/>
    <n v="10"/>
    <s v="Materiales y suministros - Metales básicos"/>
    <s v="ALAMBRE DE FRENADO P/N MS20995-C22 PRESENTACION POR ROLLO"/>
    <n v="30265100"/>
    <s v="Selección abreviada subasta inversa (No disponible)"/>
    <n v="4"/>
    <n v="7"/>
    <n v="10"/>
    <n v="450000"/>
    <s v="UNIDAD"/>
    <s v=""/>
  </r>
  <r>
    <x v="36"/>
    <s v="02-02-01-004-001"/>
    <n v="10"/>
    <s v="Materiales y suministros - Metales básicos"/>
    <s v="ALAMBRE DE FRENADO P/N MS20995-C32 PRESENTACION POR ROLLO"/>
    <n v="30265100"/>
    <s v="Selección abreviada subasta inversa (No disponible)"/>
    <n v="4"/>
    <n v="7"/>
    <n v="10"/>
    <n v="400000"/>
    <s v="UNIDAD"/>
    <s v=""/>
  </r>
  <r>
    <x v="36"/>
    <s v="02-02-01-003-004-01"/>
    <n v="10"/>
    <s v="Materiales y suministros - Químicos orgánicos básicos"/>
    <s v="ALCOHOL DESNATURALIZADO PRESENTACION POR GALON"/>
    <n v="12352104"/>
    <s v="Selección abreviada subasta inversa (No disponible)"/>
    <n v="4"/>
    <n v="7"/>
    <n v="1"/>
    <n v="80100"/>
    <s v="UNIDAD"/>
    <s v=""/>
  </r>
  <r>
    <x v="36"/>
    <s v="02-02-01-003-004-01"/>
    <n v="10"/>
    <s v="Materiales y suministros - Químicos orgánicos básicos"/>
    <s v="ALCOHOL ISOPROPILICO PRESENTACION CANECA 5 GAL. CONCENTRACIONES  60-90% EN SOLUCION DE AGUA (VOLUMEN/VOLUMEN) INDICADO PARA LA ACCION BACTERICIDA"/>
    <n v="12352104"/>
    <s v="Selección abreviada subasta inversa (No disponible)"/>
    <n v="4"/>
    <n v="7"/>
    <n v="30"/>
    <n v="5700000"/>
    <s v="UNIDAD"/>
    <s v=""/>
  </r>
  <r>
    <x v="36"/>
    <s v="02-02-01-004-002"/>
    <n v="10"/>
    <s v="Materiales y suministros - Productos metálicos elaborados (excepto maquinaria y equipo)"/>
    <s v="ALICATE DE BLOQUEO Y COMBINACION DE 4 PC P/N LP404 JUEGO"/>
    <n v="27112115"/>
    <s v="Selección abreviada subasta inversa (No disponible)"/>
    <n v="4"/>
    <n v="6"/>
    <n v="1"/>
    <n v="370000"/>
    <s v="UNIDAD"/>
    <s v=""/>
  </r>
  <r>
    <x v="36"/>
    <s v="02-01-01-004-004-09"/>
    <n v="10"/>
    <s v="Activos fijos - Otra maquinaria para usos especiales y sus partes y piezas"/>
    <s v="ASPIRADORA INDUSTRIAL P/N YA1009SSA"/>
    <n v="47121604"/>
    <s v="Selección abreviada subasta inversa (No disponible)"/>
    <n v="4"/>
    <n v="6"/>
    <n v="1"/>
    <n v="2500000"/>
    <s v="UNIDAD"/>
    <s v=""/>
  </r>
  <r>
    <x v="36"/>
    <s v="02-02-01-003-008-09"/>
    <n v="10"/>
    <s v="Materiales y suministros - Otros artículos manufacturados n. C. P."/>
    <s v="ATOMIZADOR DE 750 ML RESISTENTE A QUIMICOS TRANSPARENTE"/>
    <n v="40141742"/>
    <s v="Selección abreviada subasta inversa (No disponible)"/>
    <n v="4"/>
    <n v="7"/>
    <n v="50"/>
    <n v="550000"/>
    <s v="UNIDAD"/>
    <s v=""/>
  </r>
  <r>
    <x v="36"/>
    <s v="02-02-01-004-006-04"/>
    <n v="10"/>
    <s v="Materiales y suministros - Acumuladores, pilas y baterías primarias y sus partes y piezas"/>
    <s v="BATERIA 270 HRZ 1000M DE 12 VOLTIOS "/>
    <n v="26111700"/>
    <s v="Selección abreviada subasta inversa (No disponible)"/>
    <n v="1"/>
    <n v="3"/>
    <n v="2"/>
    <n v="800000"/>
    <s v="UNIDAD"/>
    <s v=""/>
  </r>
  <r>
    <x v="36"/>
    <s v="02-02-01-004-006-04"/>
    <n v="10"/>
    <s v="Materiales y suministros - Acumuladores, pilas y baterías primarias y sus partes y piezas"/>
    <s v="BATERIA 30 AMPERIOS DE 12 VOLTIOS LIBRE DE MANTENINMIENTO "/>
    <n v="26111700"/>
    <s v="Selección abreviada subasta inversa (No disponible)"/>
    <n v="1"/>
    <n v="3"/>
    <n v="2"/>
    <n v="800000"/>
    <s v="UNIDAD"/>
    <s v=""/>
  </r>
  <r>
    <x v="36"/>
    <s v="02-02-01-004-006-04"/>
    <n v="10"/>
    <s v="Materiales y suministros - Acumuladores, pilas y baterías primarias y sus partes y piezas"/>
    <s v="BATERIA 31H 1200"/>
    <n v="26111700"/>
    <s v="Selección abreviada subasta inversa (No disponible)"/>
    <n v="1"/>
    <n v="3"/>
    <n v="4"/>
    <n v="1320000"/>
    <s v="UNIDAD"/>
    <s v=""/>
  </r>
  <r>
    <x v="36"/>
    <s v="02-02-01-004-006-04"/>
    <n v="10"/>
    <s v="Materiales y suministros - Acumuladores, pilas y baterías primarias y sus partes y piezas"/>
    <s v="BATERIA 34 RST 950"/>
    <n v="26111700"/>
    <s v="Selección abreviada subasta inversa (No disponible)"/>
    <n v="1"/>
    <n v="3"/>
    <n v="4"/>
    <n v="1600000"/>
    <s v="UNIDAD"/>
    <s v=""/>
  </r>
  <r>
    <x v="36"/>
    <s v="02-02-01-004-006-04"/>
    <n v="10"/>
    <s v="Materiales y suministros - Acumuladores, pilas y baterías primarias y sus partes y piezas"/>
    <s v="BATERIA AA X 4 ALKALINA 1.5V FECHA VENCIMIENTO 2020 EN ADELANTE X CAJA POR 12 UNIDADES"/>
    <n v="26111702"/>
    <s v="Selección abreviada subasta inversa (No disponible)"/>
    <n v="4"/>
    <n v="7"/>
    <n v="2"/>
    <n v="360000"/>
    <s v="UNIDAD"/>
    <s v=""/>
  </r>
  <r>
    <x v="36"/>
    <s v="02-02-01-004-006-04"/>
    <n v="10"/>
    <s v="Materiales y suministros - Acumuladores, pilas y baterías primarias y sus partes y piezas"/>
    <s v="BATERIA DE 9 VOLTIOS  FECHA VENCIMIENTO 2020 EN ADELANTE"/>
    <n v="26111702"/>
    <s v="Selección abreviada subasta inversa (No disponible)"/>
    <n v="4"/>
    <n v="7"/>
    <n v="20"/>
    <n v="560000"/>
    <s v="UNIDAD"/>
    <s v=""/>
  </r>
  <r>
    <x v="36"/>
    <s v="02-02-01-004-003-02"/>
    <n v="10"/>
    <s v="Materiales y suministros - Bombas, compresores, motores de fuerza hidráulica y motores de potencia neumática y válvulas y sus partes y piezas"/>
    <s v="BOMBA DE ACEITE"/>
    <n v="25191500"/>
    <s v="Selección abreviada subasta inversa (No disponible)"/>
    <n v="4"/>
    <n v="7"/>
    <n v="1"/>
    <n v="3500000"/>
    <s v="UNIDAD"/>
    <s v=""/>
  </r>
  <r>
    <x v="36"/>
    <s v="02-02-01-004-003-02"/>
    <n v="10"/>
    <s v="Materiales y suministros - Bombas, compresores, motores de fuerza hidráulica y motores de potencia neumática y válvulas y sus partes y piezas"/>
    <s v="BOMBA DE ACPM"/>
    <n v="25191500"/>
    <s v="Selección abreviada subasta inversa (No disponible)"/>
    <n v="4"/>
    <n v="7"/>
    <n v="2"/>
    <n v="5000000"/>
    <s v="UNIDAD"/>
    <s v=""/>
  </r>
  <r>
    <x v="36"/>
    <s v="02-02-01-004-003-02"/>
    <n v="10"/>
    <s v="Materiales y suministros - Bombas, compresores, motores de fuerza hidráulica y motores de potencia neumática y válvulas y sus partes y piezas"/>
    <s v="BOMBA DE AGUA"/>
    <n v="25191500"/>
    <s v="Selección abreviada subasta inversa (No disponible)"/>
    <n v="4"/>
    <n v="7"/>
    <n v="1"/>
    <n v="1600000"/>
    <s v="UNIDAD"/>
    <s v=""/>
  </r>
  <r>
    <x v="36"/>
    <s v="02-02-01-004-003-02"/>
    <n v="10"/>
    <s v="Materiales y suministros - Bombas, compresores, motores de fuerza hidráulica y motores de potencia neumática y válvulas y sus partes y piezas"/>
    <s v="BOMBA DE FRENOS"/>
    <n v="25191500"/>
    <s v="Selección abreviada subasta inversa (No disponible)"/>
    <n v="4"/>
    <n v="7"/>
    <n v="1"/>
    <n v="1200000"/>
    <s v="UNIDAD"/>
    <s v=""/>
  </r>
  <r>
    <x v="36"/>
    <s v="02-02-01-003-008-09"/>
    <n v="10"/>
    <s v="Materiales y suministros - Otros artículos manufacturados n. C. P."/>
    <s v="BROCHA PARA PEGAMENTO P/N 09-21400 DE 5&quot;"/>
    <n v="31211904"/>
    <s v="Selección abreviada subasta inversa (No disponible)"/>
    <n v="4"/>
    <n v="7"/>
    <n v="30"/>
    <n v="57000"/>
    <s v="UNIDAD"/>
    <s v=""/>
  </r>
  <r>
    <x v="36"/>
    <s v="02-02-01-004-006-03"/>
    <n v="10"/>
    <s v="Materiales y suministros - Hilos y cables aislados; cable de fibra óptica"/>
    <s v="CABLE PARA INICIAR BATERIA DE 1.000 AMPERIOS"/>
    <n v="26121600"/>
    <s v="Selección abreviada subasta inversa (No disponible)"/>
    <n v="1"/>
    <n v="3"/>
    <n v="2"/>
    <n v="200000"/>
    <s v="UNIDAD"/>
    <s v=""/>
  </r>
  <r>
    <x v="36"/>
    <s v="02-02-01-003-002-01"/>
    <n v="10"/>
    <s v="Materiales y suministros - Pasta de papel, papel y cartón"/>
    <s v="CAJA CARTON CORRUGADO DIMENSIONES 10X10X10"/>
    <n v="24121511"/>
    <s v="Selección abreviada subasta inversa (No disponible)"/>
    <n v="4"/>
    <n v="7"/>
    <n v="20"/>
    <n v="90000"/>
    <s v="UNIDAD"/>
    <s v=""/>
  </r>
  <r>
    <x v="36"/>
    <s v="02-02-01-003-002-01"/>
    <n v="10"/>
    <s v="Materiales y suministros - Pasta de papel, papel y cartón"/>
    <s v="CAJA CARTON CORRUGADO DIMENSIONES 16X16X16"/>
    <n v="24121511"/>
    <s v="Selección abreviada subasta inversa (No disponible)"/>
    <n v="4"/>
    <n v="7"/>
    <n v="20"/>
    <n v="440000"/>
    <s v="UNIDAD"/>
    <s v=""/>
  </r>
  <r>
    <x v="36"/>
    <s v="02-02-01-003-002-01"/>
    <n v="10"/>
    <s v="Materiales y suministros - Pasta de papel, papel y cartón"/>
    <s v="CAJA CARTON CORRUGADO DIMENSIONES 20X12X10"/>
    <n v="24121511"/>
    <s v="Selección abreviada subasta inversa (No disponible)"/>
    <n v="4"/>
    <n v="7"/>
    <n v="20"/>
    <n v="220000"/>
    <s v="UNIDAD"/>
    <s v=""/>
  </r>
  <r>
    <x v="36"/>
    <s v="02-02-01-003-002-01"/>
    <n v="10"/>
    <s v="Materiales y suministros - Pasta de papel, papel y cartón"/>
    <s v="CAJA CARTON CORRUGADO DIMENSIONES 8X8X8"/>
    <n v="24121511"/>
    <s v="Selección abreviada subasta inversa (No disponible)"/>
    <n v="4"/>
    <n v="7"/>
    <n v="20"/>
    <n v="70000"/>
    <s v="UNIDAD"/>
    <s v=""/>
  </r>
  <r>
    <x v="36"/>
    <s v="02-02-01-004-006-04"/>
    <n v="10"/>
    <s v="Materiales y suministros - Acumuladores, pilas y baterías primarias y sus partes y piezas"/>
    <s v="CARGADOR DE BATERIA DE 12 VOLTIOS "/>
    <n v="26121600"/>
    <s v="Selección abreviada subasta inversa (No disponible)"/>
    <n v="1"/>
    <n v="3"/>
    <n v="1"/>
    <n v="5000000"/>
    <s v="UNIDAD"/>
    <s v=""/>
  </r>
  <r>
    <x v="36"/>
    <s v="02-02-01-003-005-03"/>
    <n v="10"/>
    <s v="Materiales y suministros - Jabón, preparados para limpieza, perfumes y preparados de tocador"/>
    <s v="CERA DESMANCHADORA DE PINTURA COMPUND DE 365 GR "/>
    <n v="15121501"/>
    <s v="Selección abreviada subasta inversa (No disponible)"/>
    <n v="4"/>
    <n v="7"/>
    <n v="13"/>
    <n v="169000"/>
    <s v="UNIDAD"/>
    <s v=""/>
  </r>
  <r>
    <x v="36"/>
    <s v="02-02-01-003-006-09"/>
    <n v="10"/>
    <s v="Materiales y suministros - Otros productos plásticos"/>
    <s v="CINTA AISLANTE NEGRA PARA ELECTRICIDAD DE 1 PULGADA DE ESPESOR POR ROLLLO"/>
    <n v="31201502"/>
    <s v="Selección abreviada subasta inversa (No disponible)"/>
    <n v="4"/>
    <n v="7"/>
    <n v="40"/>
    <n v="320000"/>
    <s v="UNIDAD"/>
    <s v=""/>
  </r>
  <r>
    <x v="36"/>
    <s v="02-02-01-004-002"/>
    <n v="10"/>
    <s v="Materiales y suministros - Productos metálicos elaborados (excepto maquinaria y equipo)"/>
    <s v="CINTA ALTA RESISTENCIA GRIS 2&quot; P/N 09-309003 POR ROLLO"/>
    <n v="31201531"/>
    <s v="Selección abreviada subasta inversa (No disponible)"/>
    <n v="4"/>
    <n v="7"/>
    <n v="5"/>
    <n v="295000"/>
    <s v="UNIDAD"/>
    <s v=""/>
  </r>
  <r>
    <x v="36"/>
    <s v="02-02-01-004-002"/>
    <n v="10"/>
    <s v="Materiales y suministros - Productos metálicos elaborados (excepto maquinaria y equipo)"/>
    <s v="CINTA DE ALUMINIO 425 QUE CUMPLE LA NORMA MIL-T-11291 DE 1&quot; POR ROLLO"/>
    <n v="31201530"/>
    <s v="Selección abreviada subasta inversa (No disponible)"/>
    <n v="4"/>
    <n v="7"/>
    <n v="5"/>
    <n v="750000"/>
    <s v="UNIDAD"/>
    <s v=""/>
  </r>
  <r>
    <x v="36"/>
    <s v="02-02-01-004-002"/>
    <n v="10"/>
    <s v="Materiales y suministros - Productos metálicos elaborados (excepto maquinaria y equipo)"/>
    <s v="CINTA DE ALUMINIO 425 QUE CUMPLE LA NORMA MIL-T-11291 DE 1&quot; POR ROLLO"/>
    <n v="31201530"/>
    <s v="Selección abreviada subasta inversa (No disponible)"/>
    <n v="4"/>
    <n v="7"/>
    <n v="5"/>
    <n v="750000"/>
    <s v="UNIDAD"/>
    <s v=""/>
  </r>
  <r>
    <x v="36"/>
    <s v="02-02-01-003-006-09"/>
    <n v="10"/>
    <s v="Materiales y suministros - Otros productos plásticos"/>
    <s v="CINTA DE ENCAUCHETAR AUTO FUNDENTE 18 MM X 9.1 POR ROLLO NO 23"/>
    <n v="31201534"/>
    <s v="Selección abreviada subasta inversa (No disponible)"/>
    <n v="4"/>
    <n v="7"/>
    <n v="6"/>
    <n v="330000"/>
    <s v="UNIDAD"/>
    <s v=""/>
  </r>
  <r>
    <x v="36"/>
    <s v="02-02-01-003-002-01"/>
    <n v="10"/>
    <s v="Materiales y suministros - Pasta de papel, papel y cartón"/>
    <s v="CINTA DE ENMASCARAR 301 COLOR AMARILLO 3/4&quot; X 60 YARDAS "/>
    <n v="31201503"/>
    <s v="Selección abreviada subasta inversa (No disponible)"/>
    <n v="4"/>
    <n v="7"/>
    <n v="5"/>
    <n v="60000"/>
    <s v="UNIDAD"/>
    <s v=""/>
  </r>
  <r>
    <x v="36"/>
    <s v="02-02-01-003-002-01"/>
    <n v="10"/>
    <s v="Materiales y suministros - Pasta de papel, papel y cartón"/>
    <s v="CINTA DE ENMASCARAR 3M 233 COLOR VERDE  1&quot; X 60 YARDAS "/>
    <n v="31201503"/>
    <s v="Selección abreviada subasta inversa (No disponible)"/>
    <n v="4"/>
    <n v="7"/>
    <n v="25"/>
    <n v="450000"/>
    <s v="UNIDAD"/>
    <s v=""/>
  </r>
  <r>
    <x v="36"/>
    <s v="02-02-01-003-002-01"/>
    <n v="10"/>
    <s v="Materiales y suministros - Pasta de papel, papel y cartón"/>
    <s v="CINTA DE ENMASCARAR 3M 233 COLOR VERDE  1/2&quot; X 60 YARDAS "/>
    <n v="31201503"/>
    <s v="Selección abreviada subasta inversa (No disponible)"/>
    <n v="4"/>
    <n v="7"/>
    <n v="25"/>
    <n v="450000"/>
    <s v="UNIDAD"/>
    <s v=""/>
  </r>
  <r>
    <x v="36"/>
    <s v="02-02-01-003-002-01"/>
    <n v="10"/>
    <s v="Materiales y suministros - Pasta de papel, papel y cartón"/>
    <s v="CINTA DE ENMASCARAR 3M 233 COLOR VERDE  2&quot; X 60 YARDAS "/>
    <n v="31201503"/>
    <s v="Selección abreviada subasta inversa (No disponible)"/>
    <n v="4"/>
    <n v="7"/>
    <n v="30"/>
    <n v="540000"/>
    <s v="UNIDAD"/>
    <s v=""/>
  </r>
  <r>
    <x v="36"/>
    <s v="02-02-01-003-002-01"/>
    <n v="10"/>
    <s v="Materiales y suministros - Pasta de papel, papel y cartón"/>
    <s v="CINTA DE ENMASCARAR DE 1&quot; POR ROLLO"/>
    <n v="31201503"/>
    <s v="Selección abreviada subasta inversa (No disponible)"/>
    <n v="4"/>
    <n v="7"/>
    <n v="20"/>
    <n v="94000"/>
    <s v="UNIDAD"/>
    <s v=""/>
  </r>
  <r>
    <x v="36"/>
    <s v="02-02-01-003-002-01"/>
    <n v="10"/>
    <s v="Materiales y suministros - Pasta de papel, papel y cartón"/>
    <s v="CINTA DE ENMASCARAR DE 1/2&quot; POR ROLLO"/>
    <n v="31201503"/>
    <s v="Selección abreviada subasta inversa (No disponible)"/>
    <n v="4"/>
    <n v="7"/>
    <n v="20"/>
    <n v="60000"/>
    <s v="UNIDAD"/>
    <s v=""/>
  </r>
  <r>
    <x v="36"/>
    <s v="02-02-01-003-002-01"/>
    <n v="10"/>
    <s v="Materiales y suministros - Pasta de papel, papel y cartón"/>
    <s v="CINTA DE ENMASCARAR DE 2&quot; POR ROLLO"/>
    <n v="31201503"/>
    <s v="Selección abreviada subasta inversa (No disponible)"/>
    <n v="4"/>
    <n v="7"/>
    <n v="20"/>
    <n v="180000"/>
    <s v="UNIDAD"/>
    <s v=""/>
  </r>
  <r>
    <x v="36"/>
    <s v="02-02-01-003-006-09"/>
    <n v="10"/>
    <s v="Materiales y suministros - Otros productos plásticos"/>
    <s v="CINTA EMPAQUE TRANSPARENTE 48MM X 200M "/>
    <n v="31201512"/>
    <s v="Selección abreviada subasta inversa (No disponible)"/>
    <n v="4"/>
    <n v="7"/>
    <n v="30"/>
    <n v="405000"/>
    <s v="UNIDAD"/>
    <s v=""/>
  </r>
  <r>
    <x v="36"/>
    <s v="02-02-01-003-006-09"/>
    <n v="10"/>
    <s v="Materiales y suministros - Otros productos plásticos"/>
    <s v="CINTA REFLECTIVA POR ROLLO"/>
    <n v="31201530"/>
    <s v="Selección abreviada subasta inversa (No disponible)"/>
    <n v="4"/>
    <n v="7"/>
    <n v="4"/>
    <n v="600000"/>
    <s v="UNIDAD"/>
    <s v=""/>
  </r>
  <r>
    <x v="36"/>
    <s v="02-02-01-003-004-07"/>
    <n v="10"/>
    <s v="Materiales y suministros - Plásticos en formas primarias"/>
    <s v="CINTA TEFLON"/>
    <n v="31201501"/>
    <s v="Selección abreviada subasta inversa (No disponible)"/>
    <n v="4"/>
    <n v="7"/>
    <n v="5"/>
    <n v="7500"/>
    <s v="UNIDAD"/>
    <s v=""/>
  </r>
  <r>
    <x v="36"/>
    <s v="02-02-01-004-002"/>
    <n v="10"/>
    <s v="Materiales y suministros - Productos metálicos elaborados (excepto maquinaria y equipo)"/>
    <s v="COPA 1/2 THORX HEMBRA JUEGO"/>
    <n v="27111711"/>
    <s v="Selección abreviada subasta inversa (No disponible)"/>
    <n v="4"/>
    <n v="6"/>
    <n v="1"/>
    <n v="1800000"/>
    <s v="UNIDAD"/>
    <s v=""/>
  </r>
  <r>
    <x v="36"/>
    <s v="02-02-01-004-002"/>
    <n v="10"/>
    <s v="Materiales y suministros - Productos metálicos elaborados (excepto maquinaria y equipo)"/>
    <s v="COPA 1/2 THORX MACHO JUEGO "/>
    <n v="27111711"/>
    <s v="Selección abreviada subasta inversa (No disponible)"/>
    <n v="4"/>
    <n v="6"/>
    <n v="1"/>
    <n v="1800000"/>
    <s v="UNIDAD"/>
    <s v=""/>
  </r>
  <r>
    <x v="36"/>
    <s v="02-02-01-004-006-09"/>
    <n v="10"/>
    <s v="Materiales y suministros - Otro equipo eléctrico y sus partes y piezas"/>
    <s v="CORREA ALTERNADOR DAYCO"/>
    <n v="26111800"/>
    <s v="Selección abreviada subasta inversa (No disponible)"/>
    <n v="4"/>
    <n v="7"/>
    <n v="2"/>
    <n v="90000"/>
    <s v="UNIDAD"/>
    <s v=""/>
  </r>
  <r>
    <x v="36"/>
    <s v="02-02-01-004-006-09"/>
    <n v="10"/>
    <s v="Materiales y suministros - Otro equipo eléctrico y sus partes y piezas"/>
    <s v="CORREA VENTILADOR DAYCO"/>
    <n v="26111800"/>
    <s v="Selección abreviada subasta inversa (No disponible)"/>
    <n v="4"/>
    <n v="7"/>
    <n v="2"/>
    <n v="90000"/>
    <s v="UNIDAD"/>
    <s v=""/>
  </r>
  <r>
    <x v="36"/>
    <s v="02-02-01-004-007-01"/>
    <n v="10"/>
    <s v="Materiales y suministros - Válvulas y tubos electrónicos; componentes electrónicos; sus partes y piezas"/>
    <s v="DIODO / DIODE, SILICON, 275A, POS. BASE"/>
    <n v="25191500"/>
    <s v="Selección abreviada subasta inversa (No disponible)"/>
    <n v="4"/>
    <n v="7"/>
    <n v="2"/>
    <n v="900000"/>
    <s v="UNIDAD"/>
    <s v=""/>
  </r>
  <r>
    <x v="36"/>
    <s v="02-02-01-003-008-09"/>
    <n v="10"/>
    <s v="Materiales y suministros - Otros artículos manufacturados n. C. P."/>
    <s v="ESCOBA DE LAVADO DE AERONAVES REFERENCIA 09-00897 POR DOCENA"/>
    <n v="47131600"/>
    <s v="Selección abreviada subasta inversa (No disponible)"/>
    <n v="4"/>
    <n v="7"/>
    <n v="2"/>
    <n v="170000"/>
    <s v="UNIDAD"/>
    <s v=""/>
  </r>
  <r>
    <x v="36"/>
    <s v="02-02-01-004-003-09"/>
    <n v="10"/>
    <s v="Materiales y suministros - Otras máquinas para usos generales y sus partes y piezas"/>
    <s v="FILTRO DE ACEITE FLOOD LIGHT"/>
    <n v="40161504"/>
    <s v="Selección abreviada subasta inversa (No disponible)"/>
    <n v="4"/>
    <n v="7"/>
    <n v="3"/>
    <n v="210000"/>
    <s v="UNIDAD"/>
    <s v=""/>
  </r>
  <r>
    <x v="36"/>
    <s v="02-02-01-004-003-09"/>
    <n v="10"/>
    <s v="Materiales y suministros - Otras máquinas para usos generales y sus partes y piezas"/>
    <s v="FILTRO DE ACEITE GATOR"/>
    <n v="40161504"/>
    <s v="Selección abreviada subasta inversa (No disponible)"/>
    <n v="4"/>
    <n v="7"/>
    <n v="3"/>
    <n v="270000"/>
    <s v="UNIDAD"/>
    <s v=""/>
  </r>
  <r>
    <x v="36"/>
    <s v="02-02-01-004-003-09"/>
    <n v="10"/>
    <s v="Materiales y suministros - Otras máquinas para usos generales y sus partes y piezas"/>
    <s v="FILTRO DE ACEITE MONTACARGA"/>
    <n v="40161504"/>
    <s v="Selección abreviada subasta inversa (No disponible)"/>
    <n v="4"/>
    <n v="7"/>
    <n v="10"/>
    <n v="650000"/>
    <s v="UNIDAD"/>
    <s v=""/>
  </r>
  <r>
    <x v="36"/>
    <s v="02-02-01-004-003-09"/>
    <n v="10"/>
    <s v="Materiales y suministros - Otras máquinas para usos generales y sus partes y piezas"/>
    <s v="FILTRO DE ACEITE PLANTA"/>
    <n v="40161504"/>
    <s v="Selección abreviada subasta inversa (No disponible)"/>
    <n v="4"/>
    <n v="7"/>
    <n v="3"/>
    <n v="360000"/>
    <s v="UNIDAD"/>
    <s v=""/>
  </r>
  <r>
    <x v="36"/>
    <s v="02-02-01-004-003-09"/>
    <n v="10"/>
    <s v="Materiales y suministros - Otras máquinas para usos generales y sus partes y piezas"/>
    <s v="FILTRO DE ACEITE POLARIS"/>
    <n v="40161504"/>
    <s v="Selección abreviada subasta inversa (No disponible)"/>
    <n v="4"/>
    <n v="7"/>
    <n v="3"/>
    <n v="330000"/>
    <s v="UNIDAD"/>
    <s v=""/>
  </r>
  <r>
    <x v="36"/>
    <s v="02-02-01-004-003-09"/>
    <n v="10"/>
    <s v="Materiales y suministros - Otras máquinas para usos generales y sus partes y piezas"/>
    <s v="FILTRO DE AIRE FLOOD LIGHT"/>
    <n v="40161505"/>
    <s v="Selección abreviada subasta inversa (No disponible)"/>
    <n v="4"/>
    <n v="7"/>
    <n v="4"/>
    <n v="504000"/>
    <s v="UNIDAD"/>
    <s v=""/>
  </r>
  <r>
    <x v="36"/>
    <s v="02-02-01-004-003-09"/>
    <n v="10"/>
    <s v="Materiales y suministros - Otras máquinas para usos generales y sus partes y piezas"/>
    <s v="FILTRO DE AIRE GATOR"/>
    <n v="40161505"/>
    <s v="Selección abreviada subasta inversa (No disponible)"/>
    <n v="4"/>
    <n v="7"/>
    <n v="3"/>
    <n v="360000"/>
    <s v="UNIDAD"/>
    <s v=""/>
  </r>
  <r>
    <x v="36"/>
    <s v="02-02-01-004-003-09"/>
    <n v="10"/>
    <s v="Materiales y suministros - Otras máquinas para usos generales y sus partes y piezas"/>
    <s v="FILTRO DE AIRE MONTACARGA"/>
    <n v="40161505"/>
    <s v="Selección abreviada subasta inversa (No disponible)"/>
    <n v="4"/>
    <n v="7"/>
    <n v="10"/>
    <n v="2300000"/>
    <s v="UNIDAD"/>
    <s v=""/>
  </r>
  <r>
    <x v="36"/>
    <s v="02-02-01-004-003-09"/>
    <n v="10"/>
    <s v="Materiales y suministros - Otras máquinas para usos generales y sus partes y piezas"/>
    <s v="FILTRO DE AIRE PLANTA HOBART-TLD"/>
    <n v="40161505"/>
    <s v="Selección abreviada subasta inversa (No disponible)"/>
    <n v="4"/>
    <n v="7"/>
    <n v="4"/>
    <n v="1120000"/>
    <s v="UNIDAD"/>
    <s v=""/>
  </r>
  <r>
    <x v="36"/>
    <s v="02-02-01-004-003-09"/>
    <n v="10"/>
    <s v="Materiales y suministros - Otras máquinas para usos generales y sus partes y piezas"/>
    <s v="FILTRO DE AIRE POLARIS"/>
    <n v="40161505"/>
    <s v="Selección abreviada subasta inversa (No disponible)"/>
    <n v="4"/>
    <n v="7"/>
    <n v="3"/>
    <n v="390000"/>
    <s v="UNIDAD"/>
    <s v=""/>
  </r>
  <r>
    <x v="36"/>
    <s v="02-02-01-004-003-09"/>
    <n v="10"/>
    <s v="Materiales y suministros - Otras máquinas para usos generales y sus partes y piezas"/>
    <s v="FILTRO DE COMBUSTIBLE FLOOD LIGHT"/>
    <n v="40161513"/>
    <s v="Selección abreviada subasta inversa (No disponible)"/>
    <n v="4"/>
    <n v="7"/>
    <n v="4"/>
    <n v="180000"/>
    <s v="UNIDAD"/>
    <s v=""/>
  </r>
  <r>
    <x v="36"/>
    <s v="02-02-01-004-003-09"/>
    <n v="10"/>
    <s v="Materiales y suministros - Otras máquinas para usos generales y sus partes y piezas"/>
    <s v="FILTRO DE COMBUSTIBLE GATOR"/>
    <n v="40161513"/>
    <s v="Selección abreviada subasta inversa (No disponible)"/>
    <n v="4"/>
    <n v="7"/>
    <n v="3"/>
    <n v="216000"/>
    <s v="UNIDAD"/>
    <s v=""/>
  </r>
  <r>
    <x v="36"/>
    <s v="02-02-01-004-003-09"/>
    <n v="10"/>
    <s v="Materiales y suministros - Otras máquinas para usos generales y sus partes y piezas"/>
    <s v="FILTRO DE COMBUSTIBLE MONTACARGA"/>
    <n v="40161513"/>
    <s v="Selección abreviada subasta inversa (No disponible)"/>
    <n v="4"/>
    <n v="7"/>
    <n v="10"/>
    <n v="2200000"/>
    <s v="UNIDAD"/>
    <s v=""/>
  </r>
  <r>
    <x v="36"/>
    <s v="02-02-01-004-003-09"/>
    <n v="10"/>
    <s v="Materiales y suministros - Otras máquinas para usos generales y sus partes y piezas"/>
    <s v="FILTRO DE COMBUSTIBLE PLANTA "/>
    <n v="40161513"/>
    <s v="Selección abreviada subasta inversa (No disponible)"/>
    <n v="4"/>
    <n v="7"/>
    <n v="4"/>
    <n v="1200000"/>
    <s v="UNIDAD"/>
    <s v=""/>
  </r>
  <r>
    <x v="36"/>
    <s v="02-02-01-004-003-09"/>
    <n v="10"/>
    <s v="Materiales y suministros - Otras máquinas para usos generales y sus partes y piezas"/>
    <s v="FILTRO DE COMBUSTIBLE POLARIS"/>
    <n v="40161513"/>
    <s v="Selección abreviada subasta inversa (No disponible)"/>
    <n v="4"/>
    <n v="7"/>
    <n v="3"/>
    <n v="330000"/>
    <s v="UNIDAD"/>
    <s v=""/>
  </r>
  <r>
    <x v="36"/>
    <s v="02-02-01-004-006-02"/>
    <n v="10"/>
    <s v="Materiales y suministros - Aparatos de control eléctrico y distribución de electricidad y sus partes y piezas"/>
    <s v="FUSIBLE DOBLE CONTACTO 10 AMPERIOS"/>
    <n v="39121622"/>
    <s v="Selección abreviada subasta inversa (No disponible)"/>
    <n v="4"/>
    <n v="7"/>
    <n v="20"/>
    <n v="5000"/>
    <s v="UNIDAD"/>
    <s v=""/>
  </r>
  <r>
    <x v="36"/>
    <s v="02-02-01-004-006-02"/>
    <n v="10"/>
    <s v="Materiales y suministros - Aparatos de control eléctrico y distribución de electricidad y sus partes y piezas"/>
    <s v="FUSIBLE DOBLE CONTACTO 15 AMPERIOS"/>
    <n v="39121622"/>
    <s v="Selección abreviada subasta inversa (No disponible)"/>
    <n v="4"/>
    <n v="7"/>
    <n v="20"/>
    <n v="5000"/>
    <s v="UNIDAD"/>
    <s v=""/>
  </r>
  <r>
    <x v="36"/>
    <s v="02-02-01-004-006-02"/>
    <n v="10"/>
    <s v="Materiales y suministros - Aparatos de control eléctrico y distribución de electricidad y sus partes y piezas"/>
    <s v="FUSIBLE DOBLE CONTACTO 20 AMPERIOS"/>
    <n v="39121622"/>
    <s v="Selección abreviada subasta inversa (No disponible)"/>
    <n v="4"/>
    <n v="7"/>
    <n v="20"/>
    <n v="5000"/>
    <s v="UNIDAD"/>
    <s v=""/>
  </r>
  <r>
    <x v="36"/>
    <s v="02-02-01-004-006-02"/>
    <n v="10"/>
    <s v="Materiales y suministros - Aparatos de control eléctrico y distribución de electricidad y sus partes y piezas"/>
    <s v="FUSIBLE DOBLE CONTACTO 25 AMPERIOS"/>
    <n v="39121622"/>
    <s v="Selección abreviada subasta inversa (No disponible)"/>
    <n v="4"/>
    <n v="7"/>
    <n v="20"/>
    <n v="5000"/>
    <s v="UNIDAD"/>
    <s v=""/>
  </r>
  <r>
    <x v="36"/>
    <s v="02-02-01-004-006-02"/>
    <n v="10"/>
    <s v="Materiales y suministros - Aparatos de control eléctrico y distribución de electricidad y sus partes y piezas"/>
    <s v="FUSIBLE DOBLE CONTACTO 30 AMPERIOS"/>
    <n v="39121622"/>
    <s v="Selección abreviada subasta inversa (No disponible)"/>
    <n v="4"/>
    <n v="7"/>
    <n v="20"/>
    <n v="5000"/>
    <s v="UNIDAD"/>
    <s v=""/>
  </r>
  <r>
    <x v="36"/>
    <s v="02-02-01-004-006-02"/>
    <n v="10"/>
    <s v="Materiales y suministros - Aparatos de control eléctrico y distribución de electricidad y sus partes y piezas"/>
    <s v="FUSIBLE DOBLE CONTACTO 5 AMPERIOS"/>
    <n v="39121622"/>
    <s v="Selección abreviada subasta inversa (No disponible)"/>
    <n v="4"/>
    <n v="7"/>
    <n v="20"/>
    <n v="5000"/>
    <s v="UNIDAD"/>
    <s v=""/>
  </r>
  <r>
    <x v="36"/>
    <s v="02-02-01-003-005-03"/>
    <n v="10"/>
    <s v="Materiales y suministros - Jabón, preparados para limpieza, perfumes y preparados de tocador"/>
    <s v="GRASA ALTAS TEMPERATURAS REF XHP-222"/>
    <n v="15121902"/>
    <s v="Selección abreviada subasta inversa (No disponible)"/>
    <n v="4"/>
    <n v="7"/>
    <n v="5"/>
    <n v="525000"/>
    <s v="UNIDAD"/>
    <s v=""/>
  </r>
  <r>
    <x v="36"/>
    <s v="02-02-01-003-006-02"/>
    <n v="10"/>
    <s v="Materiales y suministros - Otros productos de caucho"/>
    <s v="GUANTE DE NITRILO PSD-NI8-L PRESENTACION POR CAJAS DE 100 PARES"/>
    <n v="46181541"/>
    <s v="Selección abreviada subasta inversa (No disponible)"/>
    <n v="4"/>
    <n v="7"/>
    <n v="5"/>
    <n v="800000"/>
    <s v="UNIDAD"/>
    <s v=""/>
  </r>
  <r>
    <x v="36"/>
    <s v="02-02-01-004-003-09"/>
    <n v="10"/>
    <s v="Materiales y suministros - Otras máquinas para usos generales y sus partes y piezas"/>
    <s v="INDICADOR AMPERIOS DC P/N W - 8061A - 13"/>
    <n v="41111900"/>
    <s v="Selección abreviada subasta inversa (No disponible)"/>
    <n v="1"/>
    <n v="3"/>
    <n v="2"/>
    <n v="1540000"/>
    <s v="UNIDAD"/>
    <s v=""/>
  </r>
  <r>
    <x v="36"/>
    <s v="02-02-01-004-003-09"/>
    <n v="10"/>
    <s v="Materiales y suministros - Otras máquinas para usos generales y sus partes y piezas"/>
    <s v="INDICADOR PRESION DE ACEITE P/N 114120"/>
    <n v="25174415"/>
    <s v="Selección abreviada subasta inversa (No disponible)"/>
    <n v="1"/>
    <n v="3"/>
    <n v="2"/>
    <n v="600000"/>
    <s v="UNIDAD"/>
    <s v=""/>
  </r>
  <r>
    <x v="36"/>
    <s v="02-02-01-004-003-09"/>
    <n v="10"/>
    <s v="Materiales y suministros - Otras máquinas para usos generales y sus partes y piezas"/>
    <s v="INDICADOR TEMPERATURA DE AGUA P/N 8007"/>
    <n v="41112222"/>
    <s v="Selección abreviada subasta inversa (No disponible)"/>
    <n v="1"/>
    <n v="3"/>
    <n v="2"/>
    <n v="1200000"/>
    <s v="UNIDAD"/>
    <s v=""/>
  </r>
  <r>
    <x v="36"/>
    <s v="02-02-01-004-003-09"/>
    <n v="10"/>
    <s v="Materiales y suministros - Otras máquinas para usos generales y sus partes y piezas"/>
    <s v="INDICADOR VOLTAJE DC P/N W - 8063A - 3"/>
    <n v="41111900"/>
    <s v="Selección abreviada subasta inversa (No disponible)"/>
    <n v="1"/>
    <n v="3"/>
    <n v="2"/>
    <n v="1502000"/>
    <s v="UNIDAD"/>
    <s v=""/>
  </r>
  <r>
    <x v="36"/>
    <s v="02-02-01-003-005-04"/>
    <n v="10"/>
    <s v="Materiales y suministros - Productos químicos n. C. P."/>
    <s v="INHIBIDOR  DE CORROSION  SP 350 PRESENTACION EN SPRAY DE 16 ONZAS"/>
    <n v="12163600"/>
    <s v="Selección abreviada subasta inversa (No disponible)"/>
    <n v="4"/>
    <n v="7"/>
    <n v="12"/>
    <n v="600000"/>
    <s v="UNIDAD"/>
    <s v=""/>
  </r>
  <r>
    <x v="36"/>
    <s v="02-02-01-003-005-04"/>
    <n v="10"/>
    <s v="Materiales y suministros - Productos químicos n. C. P."/>
    <s v="INHIBIDOR  DE CORROSION  SP 400 PRESENTACION EN SPRAY DE 16 ONZAS"/>
    <n v="12163600"/>
    <s v="Selección abreviada subasta inversa (No disponible)"/>
    <n v="4"/>
    <n v="7"/>
    <n v="50"/>
    <n v="2500000"/>
    <s v="UNIDAD"/>
    <s v=""/>
  </r>
  <r>
    <x v="36"/>
    <s v="02-02-01-004-002"/>
    <n v="10"/>
    <s v="Materiales y suministros - Productos metálicos elaborados (excepto maquinaria y equipo)"/>
    <s v="KIT DE DESPINCHE LLANTAS SELLOMATIC"/>
    <n v="23271709"/>
    <s v="Selección abreviada subasta inversa (No disponible)"/>
    <n v="4"/>
    <n v="6"/>
    <n v="1"/>
    <n v="1500000"/>
    <s v="UNIDAD"/>
    <s v=""/>
  </r>
  <r>
    <x v="36"/>
    <s v="02-02-01-003-005-04"/>
    <n v="10"/>
    <s v="Materiales y suministros - Productos químicos n. C. P."/>
    <s v="LIMPIADOR DE CONTACTOS ELECTRONICOS PRESENTACION EN AEROSOL X 301 ML"/>
    <n v="47131825"/>
    <s v="Selección abreviada subasta inversa (No disponible)"/>
    <n v="4"/>
    <n v="7"/>
    <n v="60"/>
    <n v="2280000"/>
    <s v="UNIDAD"/>
    <s v=""/>
  </r>
  <r>
    <x v="36"/>
    <s v="02-02-01-003-005-03"/>
    <n v="10"/>
    <s v="Materiales y suministros - Jabón, preparados para limpieza, perfumes y preparados de tocador"/>
    <s v="LIMPIADOR DE MANOS PRESENTACION GALON POR CAJA DE 4 UNIDADES P/N 10229409"/>
    <n v="53131627"/>
    <s v="Selección abreviada subasta inversa (No disponible)"/>
    <n v="4"/>
    <n v="7"/>
    <n v="5"/>
    <n v="2350000"/>
    <s v="UNIDAD"/>
    <s v=""/>
  </r>
  <r>
    <x v="36"/>
    <s v="02-02-01-003-005-03"/>
    <n v="10"/>
    <s v="Materiales y suministros - Jabón, preparados para limpieza, perfumes y preparados de tocador"/>
    <s v="LIMPIAVIDRIOS PRIST ACRYLIC, PLASTIC AND GLASS CLEANER 13 ONZAS "/>
    <n v="47131824"/>
    <s v="Selección abreviada subasta inversa (No disponible)"/>
    <n v="4"/>
    <n v="7"/>
    <n v="24"/>
    <n v="3288000"/>
    <s v="UNIDAD"/>
    <s v=""/>
  </r>
  <r>
    <x v="36"/>
    <s v="02-02-01-003-005-04"/>
    <n v="10"/>
    <s v="Materiales y suministros - Productos químicos n. C. P."/>
    <s v="LIQUIDO REFRIGERANTE PARA RADIADOR"/>
    <n v="25174004"/>
    <s v="Selección abreviada subasta inversa (No disponible)"/>
    <n v="4"/>
    <n v="7"/>
    <n v="10"/>
    <n v="220000"/>
    <s v="GALON"/>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PRESENTACION EN SPRAY WD-40 DE 400 ML "/>
    <n v="15121514"/>
    <s v="Selección abreviada subasta inversa (No disponible)"/>
    <n v="4"/>
    <n v="7"/>
    <n v="60"/>
    <n v="1560000"/>
    <s v="UNIDAD"/>
    <s v=""/>
  </r>
  <r>
    <x v="36"/>
    <s v="02-02-01-003-006-09"/>
    <n v="10"/>
    <s v="Materiales y suministros - Otros productos plásticos"/>
    <s v="MANGUERA PARA AGUA DE 3/4 CON ALMA DE NYLON DE 300 PSI"/>
    <n v="40142020"/>
    <s v="Selección abreviada subasta inversa (No disponible)"/>
    <n v="1"/>
    <n v="3"/>
    <n v="20"/>
    <n v="440000"/>
    <s v="METRO"/>
    <s v=""/>
  </r>
  <r>
    <x v="36"/>
    <s v="02-02-02-008-007-01-5"/>
    <n v="10"/>
    <s v="Adquisición de servicios - Servicios de mantenimiento y reparación de otra maquinaria y otro equipo"/>
    <s v="MANTENIMIENTO ANUAL 1500 HORAS PLANTA AUXILIAR 115 VAC / 28VDC 60 KVA AMD 0172"/>
    <n v="73152108"/>
    <s v="Selección abreviada menor cuantía"/>
    <n v="4"/>
    <n v="7"/>
    <n v="1"/>
    <n v="5000000"/>
    <s v="GLOBAL"/>
    <s v=""/>
  </r>
  <r>
    <x v="36"/>
    <s v="02-02-02-008-007-01-5"/>
    <n v="10"/>
    <s v="Adquisición de servicios - Servicios de mantenimiento y reparación de otra maquinaria y otro equipo"/>
    <s v="MANTENIMIENTO ANUAL 1500 HORAS PLANTA AUXILIAR 115 VAC / 28VDC 60 KVA AMD 0204 "/>
    <n v="73152108"/>
    <s v="Selección abreviada menor cuantía"/>
    <n v="4"/>
    <n v="7"/>
    <n v="1"/>
    <n v="5000000"/>
    <s v="GLOBAL"/>
    <s v=""/>
  </r>
  <r>
    <x v="36"/>
    <s v="02-02-02-008-007-01-5"/>
    <n v="10"/>
    <s v="Adquisición de servicios - Servicios de mantenimiento y reparación de otra maquinaria y otro equipo"/>
    <s v="MANTENIMIENTO ANUAL 1500 HORAS PLANTA AUXILIAR 115 VAC / 28VDC 60 KVA AMD 0205"/>
    <n v="73152108"/>
    <s v="Selección abreviada menor cuantía"/>
    <n v="4"/>
    <n v="7"/>
    <n v="1"/>
    <n v="5000000"/>
    <s v="GLOBAL"/>
    <s v=""/>
  </r>
  <r>
    <x v="36"/>
    <s v="02-02-02-008-007-01-5"/>
    <n v="10"/>
    <s v="Adquisición de servicios - Servicios de mantenimiento y reparación de otra maquinaria y otro equipo"/>
    <s v="MANTENIMIENTO ANUAL 1500 HORAS PLANTA AUXILIAR 28VDC 60 KVA AMD 0116"/>
    <n v="73152108"/>
    <s v="Selección abreviada menor cuantía"/>
    <n v="4"/>
    <n v="7"/>
    <n v="1"/>
    <n v="5000000"/>
    <s v="GLOBAL"/>
    <s v=""/>
  </r>
  <r>
    <x v="36"/>
    <s v="02-02-02-008-007-01-5"/>
    <n v="10"/>
    <s v="Adquisición de servicios - Servicios de mantenimiento y reparación de otra maquinaria y otro equipo"/>
    <s v="MANTENIMIENTO ANUAL DE 1500 HORAS REFLECTOR DE ILUMINACION 0252MXL04 AMD 1520"/>
    <n v="73152108"/>
    <s v="Selección abreviada menor cuantía"/>
    <n v="4"/>
    <n v="7"/>
    <n v="1"/>
    <n v="2000000"/>
    <s v="GLOBAL"/>
    <s v=""/>
  </r>
  <r>
    <x v="36"/>
    <s v="02-02-02-008-007-01-5"/>
    <n v="10"/>
    <s v="Adquisición de servicios - Servicios de mantenimiento y reparación de otra maquinaria y otro equipo"/>
    <s v="MANTENIMIENTO ANUAL DE 1500 HORAS REFLECTOR DE ILUMINACION 668255IN-0608 AMD 1529"/>
    <n v="72151511"/>
    <s v="Selección abreviada menor cuantía"/>
    <n v="4"/>
    <n v="7"/>
    <n v="1"/>
    <n v="2400000"/>
    <s v="GLOBAL"/>
    <s v=""/>
  </r>
  <r>
    <x v="36"/>
    <s v="02-02-02-008-007-01-5"/>
    <n v="10"/>
    <s v="Adquisición de servicios - Servicios de mantenimiento y reparación de otra maquinaria y otro equipo"/>
    <s v="MANTENIMIENTO INSPECCIÓN DE 500 HORAS VEHÍCULO UTILITARIO GATOR"/>
    <n v="78181500"/>
    <s v="Selección abreviada menor cuantía"/>
    <n v="4"/>
    <n v="7"/>
    <n v="1"/>
    <n v="4000000"/>
    <s v="GLOBAL"/>
    <s v=""/>
  </r>
  <r>
    <x v="36"/>
    <s v="02-02-02-008-007-01-5"/>
    <n v="10"/>
    <s v="Adquisición de servicios - Servicios de mantenimiento y reparación de otra maquinaria y otro equipo"/>
    <s v="MANTENIMIENTO PREVENTIVO ANUAL (1500 HORAS ) MONTACARGAS F006D02823S AMD 0967"/>
    <n v="78181500"/>
    <s v="Selección abreviada menor cuantía"/>
    <n v="4"/>
    <n v="7"/>
    <n v="1"/>
    <n v="4500000"/>
    <s v="GLOBAL"/>
    <s v=""/>
  </r>
  <r>
    <x v="36"/>
    <s v="02-02-02-008-007-01-5"/>
    <n v="10"/>
    <s v="Adquisición de servicios - Servicios de mantenimiento y reparación de otra maquinaria y otro equipo"/>
    <s v="MANTENIMIENTO PREVENTIVO ANUAL (1500 HORAS ) MONTACARGAS J006V02043G AMD 0920"/>
    <n v="78181500"/>
    <s v="Selección abreviada menor cuantía"/>
    <n v="4"/>
    <n v="7"/>
    <n v="1"/>
    <n v="4500000"/>
    <s v="GLOBAL"/>
    <s v=""/>
  </r>
  <r>
    <x v="36"/>
    <s v="02-02-02-008-007-01-5"/>
    <n v="10"/>
    <s v="Adquisición de servicios - Servicios de mantenimiento y reparación de otra maquinaria y otro equipo"/>
    <s v="MANTENIMIENTO PREVENTIVO ANUAL (1500 HORAS ) MONTACARGAS K006V02776M AMD 0609"/>
    <n v="78181500"/>
    <s v="Selección abreviada menor cuantía"/>
    <n v="4"/>
    <n v="7"/>
    <n v="1"/>
    <n v="4500000"/>
    <s v="GLOBAL"/>
    <s v=""/>
  </r>
  <r>
    <x v="36"/>
    <s v="02-02-02-008-007-01-5"/>
    <n v="10"/>
    <s v="Adquisición de servicios - Servicios de mantenimiento y reparación de otra maquinaria y otro equipo"/>
    <s v="MANTENIMIENTO PREVENTIVO ANUAL (1500 HORAS) TRACTOR HARLAN 12053 AMD 0537"/>
    <n v="78181500"/>
    <s v="Selección abreviada menor cuantía"/>
    <n v="4"/>
    <n v="7"/>
    <n v="1"/>
    <n v="4500000"/>
    <s v="GLOBAL"/>
    <s v=""/>
  </r>
  <r>
    <x v="36"/>
    <s v="02-02-02-008-007-01-5"/>
    <n v="10"/>
    <s v="Adquisición de servicios - Servicios de mantenimiento y reparación de otra maquinaria y otro equipo"/>
    <s v="MANTENIMIENTO PREVENTIVO ANUAL (1500 HORAS) TRACTOR TUG 2019120 AMD 0570"/>
    <n v="78181500"/>
    <s v="Selección abreviada menor cuantía"/>
    <n v="4"/>
    <n v="7"/>
    <n v="1"/>
    <n v="4500000"/>
    <s v="GLOBAL"/>
    <s v=""/>
  </r>
  <r>
    <x v="36"/>
    <s v="02-02-02-008-007-01-5"/>
    <n v="10"/>
    <s v="Adquisición de servicios - Servicios de mantenimiento y reparación de otra maquinaria y otro equipo"/>
    <s v="MANTENIMIENTO PREVENTIVO ANUAL COMPRESOR 39SUT100 "/>
    <n v="72154101"/>
    <s v="Selección abreviada menor cuantía"/>
    <n v="4"/>
    <n v="7"/>
    <n v="1"/>
    <n v="5000000"/>
    <s v="GLOBAL"/>
    <s v=""/>
  </r>
  <r>
    <x v="36"/>
    <s v="02-02-02-008-007-01-5"/>
    <n v="10"/>
    <s v="Adquisición de servicios - Servicios de mantenimiento y reparación de otra maquinaria y otro equipo"/>
    <s v="MANTENIMIENTO PREVENTIVO ANUAL ESCALERA HUDRAULIZA TIPO B1 282 ANH 0279 "/>
    <n v="73152101"/>
    <s v="Selección abreviada menor cuantía"/>
    <n v="4"/>
    <n v="7"/>
    <n v="1"/>
    <n v="2000000"/>
    <s v="GLOBAL"/>
    <s v=""/>
  </r>
  <r>
    <x v="36"/>
    <s v="02-02-02-008-007-01-5"/>
    <n v="10"/>
    <s v="Adquisición de servicios - Servicios de mantenimiento y reparación de otra maquinaria y otro equipo"/>
    <s v="MANTENIMIENTO PREVENTIVO ANUAL HIDROLAVADORA DE AERONAVES "/>
    <n v="73152101"/>
    <s v="Selección abreviada menor cuantía"/>
    <n v="4"/>
    <n v="7"/>
    <n v="1"/>
    <n v="2100000"/>
    <s v="GLOBAL"/>
    <s v=""/>
  </r>
  <r>
    <x v="36"/>
    <s v="02-02-02-008-007-01-5"/>
    <n v="10"/>
    <s v="Adquisición de servicios - Servicios de mantenimiento y reparación de otra maquinaria y otro equipo"/>
    <s v="MANTENIMIENTO PREVENTIVO ANUAL HIDROLAVADORA DE AERONAVES 010079 AME 0047"/>
    <n v="73152101"/>
    <s v="Selección abreviada menor cuantía"/>
    <n v="4"/>
    <n v="7"/>
    <n v="1"/>
    <n v="2100000"/>
    <s v="GLOBAL"/>
    <s v=""/>
  </r>
  <r>
    <x v="36"/>
    <s v="02-02-02-008-007-01-5"/>
    <n v="10"/>
    <s v="Adquisición de servicios - Servicios de mantenimiento y reparación de otra maquinaria y otro equipo"/>
    <s v="MANTENIMIENTO PREVENTIVO ANUAL PLATAFORMA TIPO B4 "/>
    <n v="73152101"/>
    <s v="Selección abreviada menor cuantía"/>
    <n v="4"/>
    <n v="7"/>
    <n v="1"/>
    <n v="4000000"/>
    <s v="GLOBAL"/>
    <s v=""/>
  </r>
  <r>
    <x v="36"/>
    <s v="02-02-02-008-007-01-5"/>
    <n v="10"/>
    <s v="Adquisición de servicios - Servicios de mantenimiento y reparación de otra maquinaria y otro equipo"/>
    <s v="MANTENIMIENTO PREVENTIVO APROVISIONADOR DE NITROGENO"/>
    <n v="73152101"/>
    <s v="Selección abreviada menor cuantía"/>
    <n v="4"/>
    <n v="7"/>
    <n v="1"/>
    <n v="2200000"/>
    <s v="GLOBAL"/>
    <s v=""/>
  </r>
  <r>
    <x v="36"/>
    <s v="02-02-02-008-007-01-5"/>
    <n v="10"/>
    <s v="Adquisición de servicios - Servicios de mantenimiento y reparación de otra maquinaria y otro equipo"/>
    <s v="MANTENIMIENTO PREVENTIVO APROVISIONADOR DE OXIGENO "/>
    <n v="73152101"/>
    <s v="Selección abreviada menor cuantía"/>
    <n v="4"/>
    <n v="7"/>
    <n v="1"/>
    <n v="2200000"/>
    <s v="GLOBAL"/>
    <s v=""/>
  </r>
  <r>
    <x v="36"/>
    <s v="02-02-02-008-007-01-5"/>
    <n v="10"/>
    <s v="Adquisición de servicios - Servicios de mantenimiento y reparación de otra maquinaria y otro equipo"/>
    <s v="MANTENIMIENTO PREVENTIVO DE BARRAS DE ARRASTRE DE AC-47 HUEY II Y C-182R"/>
    <n v="78181500"/>
    <s v="Selección abreviada menor cuantía"/>
    <n v="4"/>
    <n v="7"/>
    <n v="1"/>
    <n v="3000000"/>
    <s v="GLOBAL"/>
    <s v=""/>
  </r>
  <r>
    <x v="36"/>
    <s v="02-02-02-008-007-01-5"/>
    <n v="10"/>
    <s v="Adquisición de servicios - Servicios de mantenimiento y reparación de otra maquinaria y otro equipo"/>
    <s v="MANTENIMIENTO PREVENTIVO GRUA HANGAR CAP 3 TONELADAS REF KITO ERM 030L"/>
    <n v="78181500"/>
    <s v="Selección abreviada menor cuantía"/>
    <n v="4"/>
    <n v="7"/>
    <n v="1"/>
    <n v="4500000"/>
    <s v="GLOBAL"/>
    <s v=""/>
  </r>
  <r>
    <x v="36"/>
    <s v="02-02-02-008-007-01-5"/>
    <n v="10"/>
    <s v="Adquisición de servicios - Servicios de mantenimiento y reparación de otra maquinaria y otro equipo"/>
    <s v="MANTENIMIENTO PREVENTIVO Y CORRECTIVO CARRO  POLARIS "/>
    <n v="78181500"/>
    <s v="Selección abreviada menor cuantía"/>
    <n v="4"/>
    <n v="7"/>
    <n v="1"/>
    <n v="4000000"/>
    <s v="GLOBAL"/>
    <s v=""/>
  </r>
  <r>
    <x v="36"/>
    <s v="02-02-02-008-007-01-5"/>
    <n v="10"/>
    <s v="Adquisición de servicios - Servicios de mantenimiento y reparación de otra maquinaria y otro equipo"/>
    <s v="MANTENIMIENTO PREVENTIVO Y CORRECTIVO CARRO LEVANTA BOMBAS "/>
    <n v="78181500"/>
    <s v="Selección abreviada menor cuantía"/>
    <n v="4"/>
    <n v="7"/>
    <n v="1"/>
    <n v="5000000"/>
    <s v="GLOBAL"/>
    <s v=""/>
  </r>
  <r>
    <x v="36"/>
    <s v="02-02-02-008-007-01-5"/>
    <n v="10"/>
    <s v="Adquisición de servicios - Servicios de mantenimiento y reparación de otra maquinaria y otro equipo"/>
    <s v="MANTENIMIENTO PREVENTIVO Y CORRECTIVO CARRO LEVANTA BOMBAS 1092 AMD 0940"/>
    <n v="78181500"/>
    <s v="Selección abreviada menor cuantía"/>
    <n v="4"/>
    <n v="7"/>
    <n v="1"/>
    <n v="5000000"/>
    <s v="GLOBAL"/>
    <s v=""/>
  </r>
  <r>
    <x v="36"/>
    <s v="02-02-02-008-007-01-5"/>
    <n v="10"/>
    <s v="Adquisición de servicios - Servicios de mantenimiento y reparación de otra maquinaria y otro equipo"/>
    <s v="MANTENIMIENTO RECUPERATIVO (GENERADOR)  PLANTA AUXILIAR 115 VAC / 28VDC 60 KVA AMD 0172"/>
    <n v="78181500"/>
    <s v="Selección abreviada menor cuantía"/>
    <n v="4"/>
    <n v="7"/>
    <n v="1"/>
    <n v="7000000"/>
    <s v="GLOBAL"/>
    <s v=""/>
  </r>
  <r>
    <x v="36"/>
    <s v="02-02-02-008-007-01-5"/>
    <n v="10"/>
    <s v="Adquisición de servicios - Servicios de mantenimiento y reparación de otra maquinaria y otro equipo"/>
    <s v="MANTENIMIENTO RECUPERATIVO (GENERADOR)  PLANTA AUXILIAR 115 VAC / 28VDC 60 KVA AMD 0204 "/>
    <n v="78181500"/>
    <s v="Selección abreviada menor cuantía"/>
    <n v="4"/>
    <n v="7"/>
    <n v="1"/>
    <n v="7000000"/>
    <s v="GLOBAL"/>
    <s v=""/>
  </r>
  <r>
    <x v="36"/>
    <s v="02-02-02-008-007-01-5"/>
    <n v="10"/>
    <s v="Adquisición de servicios - Servicios de mantenimiento y reparación de otra maquinaria y otro equipo"/>
    <s v="MANTENIMIENTO RECUPERATIVO (GENERADOR)  PLANTA AUXILIAR 115 VAC / 28VDC 60 KVA AMD 0205"/>
    <n v="78181500"/>
    <s v="Selección abreviada menor cuantía"/>
    <n v="4"/>
    <n v="7"/>
    <n v="1"/>
    <n v="7000000"/>
    <s v="GLOBAL"/>
    <s v=""/>
  </r>
  <r>
    <x v="36"/>
    <s v="02-02-02-008-007-01-5"/>
    <n v="10"/>
    <s v="Adquisición de servicios - Servicios de mantenimiento y reparación de otra maquinaria y otro equipo"/>
    <s v="MANTENIMIENTO RECUPERATIVO (GENERADOR) PLANTA AUXILIAR 28VDC 60 KVA AMD 0116"/>
    <n v="78181500"/>
    <s v="Selección abreviada menor cuantía"/>
    <n v="4"/>
    <n v="7"/>
    <n v="1"/>
    <n v="7000000"/>
    <s v="GLOBAL"/>
    <s v=""/>
  </r>
  <r>
    <x v="36"/>
    <s v="02-02-01-003-004-02"/>
    <n v="10"/>
    <s v="Materiales y suministros - Productos químicos inorgánicos básicos n. C. P."/>
    <s v="NITROGENO GASEOSO METRO CUBICO"/>
    <n v="12141903"/>
    <s v="Mínima cuantía"/>
    <n v="1"/>
    <n v="8"/>
    <n v="110"/>
    <n v="1430000"/>
    <s v="METRO CUBICO"/>
    <s v=""/>
  </r>
  <r>
    <x v="36"/>
    <s v="02-02-01-003-004-02"/>
    <n v="10"/>
    <s v="Materiales y suministros - Productos químicos inorgánicos básicos n. C. P."/>
    <s v="OXIGENO INDUSTRIAL METRO CUBICO"/>
    <n v="12141904"/>
    <s v="Mínima cuantía"/>
    <n v="1"/>
    <n v="8"/>
    <n v="100"/>
    <n v="1250000"/>
    <s v="METRO CUBICO"/>
    <s v=""/>
  </r>
  <r>
    <x v="36"/>
    <s v="02-02-01-003-002-01"/>
    <n v="10"/>
    <s v="Materiales y suministros - Pasta de papel, papel y cartón"/>
    <s v="PAÑO / PAPEL LIMPIEZA ABSORBENTE X 80 WYPALL DE 80 PAÑOS 28X42CM CAJA POR 6 ROLLOS "/>
    <n v="47131502"/>
    <s v="Selección abreviada subasta inversa (No disponible)"/>
    <n v="4"/>
    <n v="7"/>
    <n v="20"/>
    <n v="8000000"/>
    <s v="UNIDAD"/>
    <s v=""/>
  </r>
  <r>
    <x v="36"/>
    <s v="02-02-01-003-006-03"/>
    <n v="10"/>
    <s v="Materiales y suministros - Semimanufacturas de plástico"/>
    <s v="PLASTICO VINIPEL POR ROLLO CALIBRE 0.8 DE 450MTS X 50 CM"/>
    <n v="24141501"/>
    <s v="Selección abreviada subasta inversa (No disponible)"/>
    <n v="4"/>
    <n v="7"/>
    <n v="10"/>
    <n v="550000"/>
    <s v="UNIDAD"/>
    <s v=""/>
  </r>
  <r>
    <x v="36"/>
    <s v="02-02-01-003-005-04"/>
    <n v="10"/>
    <s v="Materiales y suministros - Productos químicos n. C. P."/>
    <s v="SELLANTE KIT (PART A&amp;B) 1440 A2 PRESENTACION EN CUARTOS"/>
    <n v="31211704"/>
    <s v="Selección abreviada subasta inversa (No disponible)"/>
    <n v="4"/>
    <n v="7"/>
    <n v="2"/>
    <n v="1900000"/>
    <s v="UNIDAD"/>
    <s v=""/>
  </r>
  <r>
    <x v="36"/>
    <s v="02-02-01-003-005-04"/>
    <n v="10"/>
    <s v="Materiales y suministros - Productos químicos n. C. P."/>
    <s v="SELLANTE KIT (PART A&amp;B) 1440 B1/2 PRESENTACION EN CUARTOS"/>
    <n v="31211704"/>
    <s v="Selección abreviada subasta inversa (No disponible)"/>
    <n v="4"/>
    <n v="7"/>
    <n v="2"/>
    <n v="1940000"/>
    <s v="UNIDAD"/>
    <s v=""/>
  </r>
  <r>
    <x v="36"/>
    <s v="02-02-01-003-005-04"/>
    <n v="10"/>
    <s v="Materiales y suministros - Productos químicos n. C. P."/>
    <s v="SELLANTE KIT (PART A&amp;B) 1440 B2 PRESENTACION EN CUARTOS"/>
    <n v="31211704"/>
    <s v="Selección abreviada subasta inversa (No disponible)"/>
    <n v="4"/>
    <n v="7"/>
    <n v="2"/>
    <n v="1980000"/>
    <s v="UNIDAD"/>
    <s v=""/>
  </r>
  <r>
    <x v="36"/>
    <s v="02-02-01-003-005-03"/>
    <n v="10"/>
    <s v="Materiales y suministros - Jabón, preparados para limpieza, perfumes y preparados de tocador"/>
    <s v="SHAMPOO TIPO MIL-PRF-87937  TIPO 2 PRESENTACION CANECA DE 55 GALONES"/>
    <n v="47131800"/>
    <s v="Selección abreviada subasta inversa (No disponible)"/>
    <n v="4"/>
    <n v="7"/>
    <n v="4"/>
    <n v="13200000"/>
    <s v="UNIDAD"/>
    <s v=""/>
  </r>
  <r>
    <x v="36"/>
    <s v="02-02-01-003-005-04"/>
    <n v="10"/>
    <s v="Materiales y suministros - Productos químicos n. C. P."/>
    <s v="SILICONA GRIS 5699 CREMA DE 70 ML "/>
    <n v="31133710"/>
    <s v="Selección abreviada subasta inversa (No disponible)"/>
    <n v="4"/>
    <n v="7"/>
    <n v="20"/>
    <n v="760000"/>
    <s v="UNIDAD"/>
    <s v=""/>
  </r>
  <r>
    <x v="36"/>
    <s v="02-02-01-003-005-04"/>
    <n v="10"/>
    <s v="Materiales y suministros - Productos químicos n. C. P."/>
    <s v="SILICONA LIQUIDA PARA CUEROS "/>
    <n v="31133710"/>
    <s v="Selección abreviada subasta inversa (No disponible)"/>
    <n v="4"/>
    <n v="7"/>
    <n v="15"/>
    <n v="300000"/>
    <s v="UNIDAD"/>
    <s v=""/>
  </r>
  <r>
    <x v="36"/>
    <s v="02-02-01-003-005-04"/>
    <n v="10"/>
    <s v="Materiales y suministros - Productos químicos n. C. P."/>
    <s v="SILICONA ROJA RTV 106"/>
    <n v="31133710"/>
    <s v="Selección abreviada subasta inversa (No disponible)"/>
    <n v="4"/>
    <n v="7"/>
    <n v="5"/>
    <n v="710000"/>
    <s v="UNIDAD"/>
    <s v=""/>
  </r>
  <r>
    <x v="36"/>
    <s v="02-02-01-003-005-04"/>
    <n v="10"/>
    <s v="Materiales y suministros - Productos químicos n. C. P."/>
    <s v="SILICONA ROJA RTV 157"/>
    <n v="31133710"/>
    <s v="Selección abreviada subasta inversa (No disponible)"/>
    <n v="4"/>
    <n v="7"/>
    <n v="5"/>
    <n v="925000"/>
    <s v="UNIDAD"/>
    <s v=""/>
  </r>
  <r>
    <x v="36"/>
    <s v="02-02-01-004-007-01"/>
    <n v="10"/>
    <s v="Materiales y suministros - Válvulas y tubos electrónicos; componentes electrónicos; sus partes y piezas"/>
    <s v="TARJETA / BOARD, PC, GENERATOR SET CONTROL, ASSY"/>
    <n v="25191500"/>
    <s v="Selección abreviada subasta inversa (No disponible)"/>
    <n v="4"/>
    <n v="7"/>
    <n v="2"/>
    <n v="3120000"/>
    <s v="UNIDAD"/>
    <s v=""/>
  </r>
  <r>
    <x v="36"/>
    <s v="02-02-01-004-007-01"/>
    <n v="10"/>
    <s v="Materiales y suministros - Válvulas y tubos electrónicos; componentes electrónicos; sus partes y piezas"/>
    <s v="TARJETA REGULADORA DE VOLTAJE P/N 181022C - 5 REV3"/>
    <n v="39121009"/>
    <s v="Selección abreviada subasta inversa (No disponible)"/>
    <n v="1"/>
    <n v="3"/>
    <n v="1"/>
    <n v="1540000"/>
    <s v="UNIDAD"/>
    <s v=""/>
  </r>
  <r>
    <x v="36"/>
    <s v="02-02-01-004-007-01"/>
    <n v="10"/>
    <s v="Materiales y suministros - Válvulas y tubos electrónicos; componentes electrónicos; sus partes y piezas"/>
    <s v="TARJETA REGULADORA DE VOLTAJE P/N 282800B-01 REV1"/>
    <n v="39121009"/>
    <s v="Selección abreviada subasta inversa (No disponible)"/>
    <n v="1"/>
    <n v="3"/>
    <n v="1"/>
    <n v="1470000"/>
    <s v="UNIDAD"/>
    <s v=""/>
  </r>
  <r>
    <x v="36"/>
    <s v="02-02-01-004-007-01"/>
    <n v="10"/>
    <s v="Materiales y suministros - Válvulas y tubos electrónicos; componentes electrónicos; sus partes y piezas"/>
    <s v="TERMOSTATO"/>
    <n v="25191500"/>
    <s v="Selección abreviada subasta inversa (No disponible)"/>
    <n v="4"/>
    <n v="7"/>
    <n v="2"/>
    <n v="1300000"/>
    <s v="UNIDAD"/>
    <s v=""/>
  </r>
  <r>
    <x v="36"/>
    <s v="02-02-01-002-007"/>
    <n v="10"/>
    <s v="Materiales y suministros - Artículos textiles (excepto prendas de vestir)"/>
    <s v="TRAPO COSIDO DE 25 CM X 25 CM BULTO POR 50 KG"/>
    <n v="47131500"/>
    <s v="Selección abreviada subasta inversa (No disponible)"/>
    <n v="4"/>
    <n v="7"/>
    <n v="3"/>
    <n v="600000"/>
    <s v="UNIDAD"/>
    <s v=""/>
  </r>
  <r>
    <x v="36"/>
    <s v="02-02-01-003-003-03"/>
    <n v="10"/>
    <s v="Materiales y suministros - Aceites de petróleo o aceites obtenidos de minerales bituminosos (excepto los aceites crudos); preparados n. C. P. , que contengan por lo menos el 70% de su peso en aceites de esos tipos y cuyos componentes básicos sean esos aceites"/>
    <s v="VARSOL PRESENTACION POR CANECA "/>
    <n v="47131805"/>
    <s v="Selección abreviada subasta inversa (No disponible)"/>
    <n v="4"/>
    <n v="7"/>
    <n v="2"/>
    <n v="300000"/>
    <s v="UNIDAD"/>
    <s v=""/>
  </r>
  <r>
    <x v="36"/>
    <s v="02-02-01-003-003-05"/>
    <n v="10"/>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RESENTACION EN KILO"/>
    <n v="15121900"/>
    <s v="Selección abreviada subasta inversa (No disponible)"/>
    <n v="4"/>
    <n v="7"/>
    <n v="4"/>
    <n v="56000"/>
    <s v="KILOGRAMO"/>
    <s v=""/>
  </r>
  <r>
    <x v="36"/>
    <s v="02-02-02-006-004"/>
    <n v="10"/>
    <s v="Adquisición de servicios - Servicios de transporte de pasajeros"/>
    <s v="AUXILIO DE MARCHA"/>
    <n v="78111800"/>
    <s v="Mínima cuantía"/>
    <n v="2"/>
    <n v="10"/>
    <n v="1"/>
    <n v="16998276"/>
    <s v="GLOBAL"/>
    <s v=""/>
  </r>
  <r>
    <x v="36"/>
    <s v="02-01-01-004-003-09"/>
    <n v="10"/>
    <s v="Activos fijos - Otras máquinas para usos generales y sus partes y piezas"/>
    <s v="AIRE ACONDICIONADO 12000 BTU TIPO INVERTER MINI SPLIT"/>
    <n v="40101701"/>
    <s v="Selección abreviada subasta inversa (No disponible)"/>
    <n v="3"/>
    <n v="7"/>
    <n v="2"/>
    <n v="5000000"/>
    <s v="UNIDAD"/>
    <s v="NO SOLICITADAS"/>
  </r>
  <r>
    <x v="36"/>
    <s v="02-01-01-004-003-09"/>
    <n v="10"/>
    <s v="Activos fijos - Otras máquinas para usos generales y sus partes y piezas"/>
    <s v="AIRE ACONDICIONADO 24000 BTU TIPO INVERTER MINI SPLIT"/>
    <n v="40101701"/>
    <s v="Selección abreviada subasta inversa (No disponible)"/>
    <n v="3"/>
    <n v="7"/>
    <n v="1"/>
    <n v="3500000"/>
    <s v="UNIDAD"/>
    <s v="NO SOLICITADAS"/>
  </r>
  <r>
    <x v="36"/>
    <s v="02-02-02-009-003-01"/>
    <n v="10"/>
    <s v="Adquisición de servicios - Servicios de salud humana"/>
    <s v="EXAMENES MEDICOS SALUD OCUPACIONAL PERDONAL CIVIL Y UN PERSONAL MILITAR"/>
    <n v="85121502"/>
    <n v="0"/>
    <n v="0"/>
    <n v="0"/>
    <n v="1"/>
    <n v="7060700"/>
    <s v="GLOBAL"/>
    <s v=""/>
  </r>
  <r>
    <x v="36"/>
    <s v="02-02-02-008-007-01-5"/>
    <n v="10"/>
    <s v="Adquisición de servicios - Servicios de mantenimiento y reparación de otra maquinaria y otro equipo"/>
    <s v="MANTENIENTO DUMMIES (CT PAZ)"/>
    <n v="60141012"/>
    <s v="Mínima cuantía"/>
    <n v="2"/>
    <n v="10"/>
    <n v="1"/>
    <n v="1000000"/>
    <s v="GLOBAL"/>
    <s v="NO SOLICITADAS"/>
  </r>
  <r>
    <x v="36"/>
    <s v="02-02-02-008-007-01-5"/>
    <n v="10"/>
    <s v="Adquisición de servicios - Servicios de mantenimiento y reparación de otra maquinaria y otro equipo"/>
    <s v="MANTENIENTO DUMMIES (CT PAZ) - INVENTARIO FT ARES"/>
    <n v="60141012"/>
    <s v="Mínima cuantía"/>
    <n v="2"/>
    <n v="10"/>
    <n v="1"/>
    <n v="1000000"/>
    <s v="GLOBAL"/>
    <s v="NO SOLICITADAS"/>
  </r>
  <r>
    <x v="36"/>
    <s v="02-02-02-008-007-01-5"/>
    <n v="10"/>
    <s v="Adquisición de servicios - Servicios de mantenimiento y reparación de otra maquinaria y otro equipo"/>
    <s v="MANTENIMIENTO DUMMIES SALTARINES "/>
    <n v="60141012"/>
    <s v="Mínima cuantía"/>
    <n v="2"/>
    <n v="10"/>
    <n v="1"/>
    <n v="5000000"/>
    <s v="GLOBAL"/>
    <s v="NO SOLICITADAS"/>
  </r>
  <r>
    <x v="36"/>
    <s v="02-02-02-008-007-01-3"/>
    <n v="10"/>
    <s v="Adquisición de servicios - Servicios de mantenimiento y reparación de computadores y equipo periférico"/>
    <s v="MANTENIMIENTO MAQUINAS REPLICADORAS RISSO"/>
    <n v="81101707"/>
    <s v="Mínima cuantía"/>
    <n v="2"/>
    <n v="10"/>
    <n v="1"/>
    <n v="2500000"/>
    <s v="GLOBAL"/>
    <s v="NO SOLICITADAS"/>
  </r>
  <r>
    <x v="36"/>
    <s v="02-02-02-008-007-01-3"/>
    <n v="10"/>
    <s v="Adquisición de servicios - Servicios de mantenimiento y reparación de computadores y equipo periférico"/>
    <s v="MANTENIMIENTO MAQUINAS REPLICADORAS RISSO - INVENTARIO FT ARES"/>
    <n v="81101707"/>
    <s v="Mínima cuantía"/>
    <n v="2"/>
    <n v="10"/>
    <n v="1"/>
    <n v="2500000"/>
    <s v="GLOBAL"/>
    <s v="NO SOLICITADAS"/>
  </r>
  <r>
    <x v="37"/>
    <s v="02-02-01-003-006-09"/>
    <n v="16"/>
    <s v="Materiales y suministros - Otros productos plásticos"/>
    <s v="SILLAS PARA PREESCOLAR"/>
    <n v="56101522"/>
    <s v="Selección abreviada menor cuantía"/>
    <n v="3"/>
    <n v="6"/>
    <n v="50"/>
    <n v="3132600"/>
    <s v="UNIDAD"/>
    <s v="NO SOLICITADAS"/>
  </r>
  <r>
    <x v="37"/>
    <s v="02-02-01-003-006-09"/>
    <n v="16"/>
    <s v="Materiales y suministros - Otros productos plásticos"/>
    <s v="SILLA PLASTICA"/>
    <n v="56101522"/>
    <s v="Mínima cuantía"/>
    <n v="4"/>
    <n v="4"/>
    <n v="24"/>
    <n v="368880"/>
    <s v="UNIDAD"/>
    <s v="NO SOLICITADAS"/>
  </r>
  <r>
    <x v="37"/>
    <s v="02-02-01-003-006-09"/>
    <n v="16"/>
    <s v="Materiales y suministros - Otros productos plásticos"/>
    <s v="SILLA PLASTICA INFANTIL"/>
    <n v="56101522"/>
    <s v="Mínima cuantía"/>
    <n v="4"/>
    <n v="4"/>
    <n v="24"/>
    <n v="249312"/>
    <s v="UNIDAD"/>
    <s v="NO SOLICITADAS"/>
  </r>
  <r>
    <x v="37"/>
    <s v="02-01-01-003-008-01-2"/>
    <n v="16"/>
    <s v="Activos fijos - Muebles, del tipo utilizado en oficinas"/>
    <s v="ARCHIVADOR"/>
    <n v="56101708"/>
    <s v="Selección abreviada menor cuantía"/>
    <n v="3"/>
    <n v="6"/>
    <n v="1"/>
    <n v="3233170"/>
    <s v="UNIDAD"/>
    <s v="NO SOLICITADAS"/>
  </r>
  <r>
    <x v="37"/>
    <s v="02-01-01-003-008-01-4"/>
    <n v="16"/>
    <s v="Activos fijos - Otros muebles n. C. P."/>
    <s v="MUEBLES PARA LOS SALONES DE PREESCOLAR"/>
    <n v="56101500"/>
    <s v="Selección abreviada menor cuantía"/>
    <n v="3"/>
    <n v="6"/>
    <n v="6"/>
    <n v="19875000"/>
    <s v="UNIDAD"/>
    <s v="NO SOLICITADAS"/>
  </r>
  <r>
    <x v="37"/>
    <s v="02-01-01-003-008-01-4"/>
    <n v="16"/>
    <s v="Activos fijos - Otros muebles n. C. P."/>
    <s v="MUEBLE ORGANIZADOR DE LONCHERAS"/>
    <n v="56101500"/>
    <s v="Selección abreviada menor cuantía"/>
    <n v="3"/>
    <n v="6"/>
    <n v="10"/>
    <n v="6572000"/>
    <s v="UNIDAD"/>
    <s v="NO SOLICITADAS"/>
  </r>
  <r>
    <x v="37"/>
    <s v="02-01-01-003-008-01-4"/>
    <n v="16"/>
    <s v="Activos fijos - Otros muebles n. C. P."/>
    <s v="ESTANTERÍA FLOTANTE PARA COMPUTADOR"/>
    <n v="56101500"/>
    <s v="Selección abreviada menor cuantía"/>
    <n v="3"/>
    <n v="6"/>
    <n v="6"/>
    <n v="985800"/>
    <s v="UNIDAD"/>
    <s v="NO SOLICITADAS"/>
  </r>
  <r>
    <x v="37"/>
    <s v="02-01-01-003-008-01-4"/>
    <n v="16"/>
    <s v="Activos fijos - Otros muebles n. C. P."/>
    <s v="PUPITRE UNIPERSONAL CON SILLA"/>
    <n v="56121506"/>
    <s v="Selección abreviada menor cuantía"/>
    <n v="3"/>
    <n v="6"/>
    <n v="35"/>
    <n v="4768085"/>
    <s v="UNIDAD"/>
    <s v="NO SOLICITADAS"/>
  </r>
  <r>
    <x v="37"/>
    <s v="02-01-01-003-008-01-4"/>
    <n v="16"/>
    <s v="Activos fijos - Otros muebles n. C. P."/>
    <s v="PUPITRE POLIPROPILENO MEDIANO"/>
    <n v="56121506"/>
    <s v="Selección abreviada menor cuantía"/>
    <n v="3"/>
    <n v="6"/>
    <n v="10"/>
    <n v="1173100"/>
    <s v="UNIDAD"/>
    <s v="NO SOLICITADAS"/>
  </r>
  <r>
    <x v="37"/>
    <s v="02-01-01-003-008-01-4"/>
    <n v="16"/>
    <s v="Activos fijos - Otros muebles n. C. P."/>
    <s v="PUPITRE POLIPROPILENO GRANDE"/>
    <n v="56121506"/>
    <s v="Selección abreviada menor cuantía"/>
    <n v="3"/>
    <n v="6"/>
    <n v="20"/>
    <n v="2346200"/>
    <s v="UNIDAD"/>
    <s v="NO SOLICITADAS"/>
  </r>
  <r>
    <x v="37"/>
    <s v="02-01-01-003-008-01-4"/>
    <n v="16"/>
    <s v="Activos fijos - Otros muebles n. C. P."/>
    <s v="PUPITRE POLIPROPILENO UNIVERSITARIO"/>
    <n v="56121506"/>
    <s v="Selección abreviada menor cuantía"/>
    <n v="3"/>
    <n v="6"/>
    <n v="15"/>
    <n v="1759650"/>
    <s v="UNIDAD"/>
    <s v="NO SOLICITADAS"/>
  </r>
  <r>
    <x v="37"/>
    <s v="02-01-01-003-008-01-4"/>
    <n v="16"/>
    <s v="Activos fijos - Otros muebles n. C. P."/>
    <s v="MUEBLE SISTEMA DE PARED"/>
    <n v="56101500"/>
    <s v="Selección abreviada menor cuantía"/>
    <n v="3"/>
    <n v="6"/>
    <n v="1"/>
    <n v="4115957"/>
    <s v="UNIDAD"/>
    <s v="NO SOLICITADAS"/>
  </r>
  <r>
    <x v="37"/>
    <s v="02-02-01-003-006-09"/>
    <n v="16"/>
    <s v="Materiales y suministros - Otros productos plásticos"/>
    <s v="MESA PLASTICA"/>
    <n v="48102009"/>
    <s v="Mínima cuantía"/>
    <n v="4"/>
    <n v="4"/>
    <n v="6"/>
    <n v="521520"/>
    <s v="UNIDAD"/>
    <s v="NO SOLICITADAS"/>
  </r>
  <r>
    <x v="37"/>
    <s v="02-02-01-003-006-09"/>
    <n v="16"/>
    <s v="Materiales y suministros - Otros productos plásticos"/>
    <s v="MESA PLASTICA INFANTIL"/>
    <n v="48102009"/>
    <s v="Mínima cuantía"/>
    <n v="4"/>
    <n v="4"/>
    <n v="6"/>
    <n v="253764"/>
    <s v="UNIDAD"/>
    <s v="NO SOLICITADAS"/>
  </r>
  <r>
    <x v="37"/>
    <s v="02-01-01-003-008-01-5"/>
    <n v="16"/>
    <s v="Activos fijos - Somieres, colchones con muelles, rellenos o guarnecidos interiormente con cualquier material, de caucho o plásticos celulares, recubiertos o no"/>
    <s v="COLCHONETAS PLEGABLES"/>
    <n v="49221506"/>
    <s v="Mínima cuantía"/>
    <n v="4"/>
    <n v="4"/>
    <n v="5"/>
    <n v="9973440"/>
    <s v="UNIDAD"/>
    <s v="NO SOLICITADAS"/>
  </r>
  <r>
    <x v="37"/>
    <s v="02-01-01-003-008-03"/>
    <n v="16"/>
    <s v="Activos fijos - Instrumentos musicales"/>
    <s v="PLATILLO 18&quot;"/>
    <n v="60131401"/>
    <s v="Mínima cuantía"/>
    <n v="4"/>
    <n v="4"/>
    <n v="2"/>
    <n v="1166000"/>
    <s v="UNIDAD"/>
    <s v="NO SOLICITADAS"/>
  </r>
  <r>
    <x v="37"/>
    <s v="02-01-01-003-008-03"/>
    <n v="16"/>
    <s v="Activos fijos - Instrumentos musicales"/>
    <s v="PLATILLO 14&quot;"/>
    <n v="60131401"/>
    <s v="Mínima cuantía"/>
    <n v="4"/>
    <n v="4"/>
    <n v="2"/>
    <n v="1272000"/>
    <s v="UNIDAD"/>
    <s v="NO SOLICITADAS"/>
  </r>
  <r>
    <x v="37"/>
    <s v="02-01-01-003-008-03"/>
    <n v="16"/>
    <s v="Activos fijos - Instrumentos musicales"/>
    <s v="BAQUETAS PARA TIMBAL"/>
    <n v="60131400"/>
    <s v="Mínima cuantía"/>
    <n v="4"/>
    <n v="4"/>
    <n v="10"/>
    <n v="371000"/>
    <s v="UNIDAD"/>
    <s v="NO SOLICITADAS"/>
  </r>
  <r>
    <x v="37"/>
    <s v="02-01-01-003-008-03"/>
    <n v="16"/>
    <s v="Activos fijos - Instrumentos musicales"/>
    <s v="BAQUETAS PARA BATERÍAS"/>
    <n v="60131400"/>
    <s v="Mínima cuantía"/>
    <n v="4"/>
    <n v="4"/>
    <n v="10"/>
    <n v="424000"/>
    <s v="UNIDAD"/>
    <s v="NO SOLICITADAS"/>
  </r>
  <r>
    <x v="37"/>
    <s v="02-01-01-003-008-03"/>
    <n v="16"/>
    <s v="Activos fijos - Instrumentos musicales"/>
    <s v="PARCHE CONGA"/>
    <n v="60131446"/>
    <s v="Mínima cuantía"/>
    <n v="4"/>
    <n v="4"/>
    <n v="4"/>
    <n v="1102400"/>
    <s v="UNIDAD"/>
    <s v="NO SOLICITADAS"/>
  </r>
  <r>
    <x v="37"/>
    <s v="02-01-01-003-008-04"/>
    <n v="16"/>
    <s v="Activos fijos - Artículos de deporte"/>
    <s v="CAPSULAS DE Co2 PARA PISTOLAS DE GAS"/>
    <n v="49131606"/>
    <s v="Mínima cuantía"/>
    <n v="2"/>
    <n v="10"/>
    <n v="346"/>
    <n v="1091284"/>
    <s v="UNIDAD"/>
    <s v="NO SOLICITADAS"/>
  </r>
  <r>
    <x v="37"/>
    <s v="02-01-01-003-008-04"/>
    <n v="16"/>
    <s v="Activos fijos - Artículos de deporte"/>
    <s v="BALINES"/>
    <n v="49131606"/>
    <s v="Mínima cuantía"/>
    <n v="2"/>
    <n v="10"/>
    <n v="3"/>
    <n v="667911"/>
    <s v="UNIDAD"/>
    <s v="NO SOLICITADAS"/>
  </r>
  <r>
    <x v="37"/>
    <s v="02-01-01-003-008-04"/>
    <n v="16"/>
    <s v="Activos fijos - Artículos de deporte"/>
    <s v="BOLAS DE PAINTBALL"/>
    <n v="49131606"/>
    <s v="Mínima cuantía"/>
    <n v="2"/>
    <n v="10"/>
    <n v="11"/>
    <n v="1551275"/>
    <s v="UNIDAD"/>
    <s v="NO SOLICITADAS"/>
  </r>
  <r>
    <x v="37"/>
    <s v="02-01-01-003-008-04"/>
    <n v="16"/>
    <s v="Activos fijos - Artículos de deporte"/>
    <s v="DIÁBOLOS PARA CARABINA"/>
    <n v="49131606"/>
    <s v="Mínima cuantía"/>
    <n v="2"/>
    <n v="10"/>
    <n v="14"/>
    <n v="457380"/>
    <s v="UNIDAD"/>
    <s v="NO SOLICITADAS"/>
  </r>
  <r>
    <x v="37"/>
    <s v="02-01-01-003-008-04"/>
    <n v="16"/>
    <s v="Activos fijos - Artículos de deporte"/>
    <s v="SILUETAS PARA POLÍGONOS"/>
    <n v="49181600"/>
    <s v="Mínima cuantía"/>
    <n v="2"/>
    <n v="10"/>
    <n v="152"/>
    <n v="2281672"/>
    <s v="UNIDAD"/>
    <s v="NO SOLICITADAS"/>
  </r>
  <r>
    <x v="37"/>
    <s v="02-01-01-003-008-04"/>
    <n v="16"/>
    <s v="Activos fijos - Artículos de deporte"/>
    <s v="PLATILLOS DE DEMARCACIÓN"/>
    <n v="49211800"/>
    <s v="Mínima cuantía"/>
    <n v="4"/>
    <n v="4"/>
    <n v="50"/>
    <n v="146850"/>
    <s v="UNIDAD"/>
    <s v="NO SOLICITADAS"/>
  </r>
  <r>
    <x v="37"/>
    <s v="02-01-01-003-008-04"/>
    <n v="16"/>
    <s v="Activos fijos - Artículos de deporte"/>
    <s v="BALÓN VOLEIBOL REF 4500"/>
    <n v="49161608"/>
    <s v="Mínima cuantía"/>
    <n v="4"/>
    <n v="4"/>
    <n v="25"/>
    <n v="4271650"/>
    <s v="UNIDAD"/>
    <s v="NO SOLICITADAS"/>
  </r>
  <r>
    <x v="37"/>
    <s v="02-01-01-003-008-04"/>
    <n v="16"/>
    <s v="Activos fijos - Artículos de deporte"/>
    <s v="BALONES DE FUTBOL N4"/>
    <n v="49161504"/>
    <s v="Mínima cuantía"/>
    <n v="4"/>
    <n v="4"/>
    <n v="20"/>
    <n v="1624680"/>
    <s v="UNIDAD"/>
    <s v="NO SOLICITADAS"/>
  </r>
  <r>
    <x v="37"/>
    <s v="02-01-01-003-008-04"/>
    <n v="16"/>
    <s v="Activos fijos - Artículos de deporte"/>
    <s v="BALÓN DE FUTBOL N3"/>
    <n v="49161504"/>
    <s v="Mínima cuantía"/>
    <n v="4"/>
    <n v="4"/>
    <n v="20"/>
    <n v="1407360"/>
    <s v="UNIDAD"/>
    <s v="NO SOLICITADAS"/>
  </r>
  <r>
    <x v="37"/>
    <s v="02-01-01-003-008-04"/>
    <n v="16"/>
    <s v="Activos fijos - Artículos de deporte"/>
    <s v="ESTRUCTURA BALONCESTO"/>
    <n v="49221508"/>
    <s v="Mínima cuantía"/>
    <n v="4"/>
    <n v="4"/>
    <n v="1"/>
    <n v="16146914"/>
    <s v="UNIDAD"/>
    <s v="NO SOLICITADAS"/>
  </r>
  <r>
    <x v="37"/>
    <s v="02-01-01-003-008-04"/>
    <n v="16"/>
    <s v="Activos fijos - Artículos de deporte"/>
    <s v="BALÓN ESPUMA"/>
    <n v="49161504"/>
    <s v="Mínima cuantía"/>
    <n v="4"/>
    <n v="4"/>
    <n v="20"/>
    <n v="3803600"/>
    <s v="UNIDAD"/>
    <s v="NO SOLICITADAS"/>
  </r>
  <r>
    <x v="37"/>
    <s v="02-02-01-003-006-09"/>
    <n v="16"/>
    <s v="Materiales y suministros - Otros productos plásticos"/>
    <s v="ESTACAS EN PVC"/>
    <n v="49211800"/>
    <s v="Mínima cuantía"/>
    <n v="4"/>
    <n v="4"/>
    <n v="20"/>
    <n v="673940"/>
    <s v="UNIDAD"/>
    <s v="NO SOLICITADAS"/>
  </r>
  <r>
    <x v="37"/>
    <s v="02-02-01-003-006-09"/>
    <n v="16"/>
    <s v="Materiales y suministros - Otros productos plásticos"/>
    <s v="AROS ULA ULA."/>
    <n v="49211802"/>
    <s v="Mínima cuantía"/>
    <n v="4"/>
    <n v="4"/>
    <n v="50"/>
    <n v="641500"/>
    <s v="UNIDAD"/>
    <s v="NO SOLICITADAS"/>
  </r>
  <r>
    <x v="37"/>
    <s v="02-02-01-004-002"/>
    <n v="16"/>
    <s v="Materiales y suministros - Productos metálicos elaborados (excepto maquinaria y equipo)"/>
    <s v="AROS PARA ESTRUCTURA BALONCESTO"/>
    <n v="49221508"/>
    <s v="Mínima cuantía"/>
    <n v="4"/>
    <n v="4"/>
    <n v="2"/>
    <n v="352580"/>
    <s v="UNIDAD"/>
    <s v="NO SOLICITADAS"/>
  </r>
  <r>
    <x v="37"/>
    <s v="02-01-01-003-008-04"/>
    <n v="16"/>
    <s v="Activos fijos - Artículos de deporte"/>
    <s v="TABLEROS PARA BALONCESTO"/>
    <n v="49221507"/>
    <s v="Mínima cuantía"/>
    <n v="4"/>
    <n v="4"/>
    <n v="2"/>
    <n v="4767448"/>
    <s v="UNIDAD"/>
    <s v="NO SOLICITADAS"/>
  </r>
  <r>
    <x v="37"/>
    <s v="02-01-01-003-008-04"/>
    <n v="16"/>
    <s v="Activos fijos - Artículos de deporte"/>
    <s v="RAQUETAS PARA TENNIS DE CAMPO"/>
    <n v="49161607"/>
    <s v="Mínima cuantía"/>
    <n v="4"/>
    <n v="4"/>
    <n v="20"/>
    <n v="1767060"/>
    <s v="UNIDAD"/>
    <s v="NO SOLICITADAS"/>
  </r>
  <r>
    <x v="37"/>
    <s v="02-01-01-003-008-04"/>
    <n v="16"/>
    <s v="Activos fijos - Artículos de deporte"/>
    <s v="MESA PARA PIMPÓN"/>
    <n v="60141102"/>
    <s v="Mínima cuantía"/>
    <n v="4"/>
    <n v="4"/>
    <n v="3"/>
    <n v="4889394"/>
    <s v="UNIDAD"/>
    <s v="NO SOLICITADAS"/>
  </r>
  <r>
    <x v="37"/>
    <s v="02-01-01-003-008-04"/>
    <n v="16"/>
    <s v="Activos fijos - Artículos de deporte"/>
    <s v="RAQUETAS PARA BÁDMINTON"/>
    <n v="49161602"/>
    <s v="Mínima cuantía"/>
    <n v="4"/>
    <n v="4"/>
    <n v="12"/>
    <n v="913740"/>
    <s v="UNIDAD"/>
    <s v="NO SOLICITADAS"/>
  </r>
  <r>
    <x v="37"/>
    <s v="02-02-01-002-008"/>
    <n v="16"/>
    <s v="Materiales y suministros - Dotación (prendas de vestir y calzado)"/>
    <s v="CASCOS DE PROTECCIÓN TIPO PROTEC PARA TIRO DEPORTIVO"/>
    <n v="49221504"/>
    <s v="Mínima cuantía"/>
    <n v="4"/>
    <n v="4"/>
    <n v="24"/>
    <n v="8125992"/>
    <s v="UNIDAD"/>
    <s v="NO SOLICITADAS"/>
  </r>
  <r>
    <x v="37"/>
    <s v="02-02-01-002-008"/>
    <n v="16"/>
    <s v="Materiales y suministros - Dotación (prendas de vestir y calzado)"/>
    <s v="OVEROLES CON REFUERZOS EN LAS EXTREMIDADES PARA TIRO DEPORTIVO"/>
    <n v="49221503"/>
    <s v="Mínima cuantía"/>
    <n v="4"/>
    <n v="4"/>
    <n v="24"/>
    <n v="14322240"/>
    <s v="UNIDAD"/>
    <s v="NO SOLICITADAS"/>
  </r>
  <r>
    <x v="37"/>
    <s v="02-02-01-004-003-09"/>
    <n v="16"/>
    <s v="Materiales y suministros - Otras máquinas para usos generales y sus partes y piezas"/>
    <s v="EXTINTOR MULTIPROPÓSITO 10 LB"/>
    <n v="46191601"/>
    <s v="Mínima cuantía"/>
    <n v="3"/>
    <n v="4"/>
    <n v="3"/>
    <n v="117660"/>
    <s v="UNIDAD"/>
    <s v="NO SOLICITADAS"/>
  </r>
  <r>
    <x v="37"/>
    <s v="02-02-01-004-003-09"/>
    <n v="16"/>
    <s v="Materiales y suministros - Otras máquinas para usos generales y sus partes y piezas"/>
    <s v="EXTINTOR MULTIPROPÓSITO 20 LB"/>
    <n v="46191601"/>
    <s v="Mínima cuantía"/>
    <n v="3"/>
    <n v="4"/>
    <n v="15"/>
    <n v="779100"/>
    <s v="UNIDAD"/>
    <s v="NO SOLICITADAS"/>
  </r>
  <r>
    <x v="37"/>
    <s v="02-02-01-004-003-09"/>
    <n v="16"/>
    <s v="Materiales y suministros - Otras máquinas para usos generales y sus partes y piezas"/>
    <s v="EXTINTOR SOLKAFLAM 10LB"/>
    <n v="46191601"/>
    <s v="Mínima cuantía"/>
    <n v="3"/>
    <n v="4"/>
    <n v="7"/>
    <n v="1224300"/>
    <s v="UNIDAD"/>
    <s v="NO SOLICITADAS"/>
  </r>
  <r>
    <x v="37"/>
    <s v="02-02-01-004-003-09"/>
    <n v="16"/>
    <s v="Materiales y suministros - Otras máquinas para usos generales y sus partes y piezas"/>
    <s v="EXTINTOR DE Co2 5LB"/>
    <n v="46191601"/>
    <s v="Mínima cuantía"/>
    <n v="3"/>
    <n v="4"/>
    <n v="3"/>
    <n v="429300"/>
    <s v="UNIDAD"/>
    <s v="NO SOLICITADAS"/>
  </r>
  <r>
    <x v="37"/>
    <s v="02-02-01-004-003-09"/>
    <n v="16"/>
    <s v="Materiales y suministros - Otras máquinas para usos generales y sus partes y piezas"/>
    <s v="EXTINTOR TIPO K ESPECIAL 1,5Gls"/>
    <n v="46191601"/>
    <s v="Mínima cuantía"/>
    <n v="3"/>
    <n v="4"/>
    <n v="10"/>
    <n v="2384770"/>
    <s v="UNIDAD"/>
    <s v="NO SOLICITADAS"/>
  </r>
  <r>
    <x v="37"/>
    <s v="02-02-01-004-003-09"/>
    <n v="16"/>
    <s v="Materiales y suministros - Otras máquinas para usos generales y sus partes y piezas"/>
    <s v="EXTINTOR SATÉLITE 150 LB"/>
    <n v="46191601"/>
    <s v="Mínima cuantía"/>
    <n v="3"/>
    <n v="4"/>
    <n v="1"/>
    <n v="1007000"/>
    <s v="UNIDAD"/>
    <s v="NO SOLICITADAS"/>
  </r>
  <r>
    <x v="37"/>
    <s v="02-02-01-004-003-09"/>
    <n v="16"/>
    <s v="Materiales y suministros - Otras máquinas para usos generales y sus partes y piezas"/>
    <s v="BASCULA"/>
    <n v="41111508"/>
    <s v="Mínima cuantía"/>
    <n v="1"/>
    <n v="4"/>
    <n v="2"/>
    <n v="509374"/>
    <s v="UNIDAD"/>
    <s v="NO SOLICITADAS"/>
  </r>
  <r>
    <x v="37"/>
    <s v="02-02-01-003-006-09"/>
    <n v="16"/>
    <s v="Materiales y suministros - Otros productos plásticos"/>
    <s v="DISPENSADOR GEL ANTISEPT DOBLE"/>
    <n v="30181614"/>
    <s v="Mínima cuantía"/>
    <n v="1"/>
    <n v="4"/>
    <n v="2"/>
    <n v="68476"/>
    <s v="UNIDAD"/>
    <s v="NO SOLICITADAS"/>
  </r>
  <r>
    <x v="37"/>
    <s v="02-02-01-003-006-09"/>
    <n v="16"/>
    <s v="Materiales y suministros - Otros productos plásticos"/>
    <s v="DISPENSADOR JABÓN LIQUIDO"/>
    <n v="30181614"/>
    <s v="Mínima cuantía"/>
    <n v="1"/>
    <n v="4"/>
    <n v="2"/>
    <n v="55098"/>
    <s v="UNIDAD"/>
    <s v="NO SOLICITADAS"/>
  </r>
  <r>
    <x v="37"/>
    <s v="02-02-01-004-004-01"/>
    <n v="16"/>
    <s v="Materiales y suministros - Maquinaria agropecuaria o silvícola y sus partes y piezas"/>
    <s v="ASPERSOR PLASTICO  DE RIEGO PARA JARDINERIA"/>
    <n v="21101803"/>
    <s v="Selección abreviada subasta inversa (No disponible)"/>
    <n v="3"/>
    <n v="3"/>
    <n v="10"/>
    <n v="231000"/>
    <s v="UNIDAD"/>
    <s v="NO SOLICITADAS"/>
  </r>
  <r>
    <x v="37"/>
    <s v="02-02-01-004-004-02"/>
    <n v="16"/>
    <s v="Materiales y suministros - Máquinas herramientas y sus partes, piezas y accesorios"/>
    <s v="PULIDORA  DE 4&quot;"/>
    <n v="27112702"/>
    <s v="Selección abreviada subasta inversa (No disponible)"/>
    <n v="3"/>
    <n v="3"/>
    <n v="1"/>
    <n v="514500"/>
    <s v="UNIDAD"/>
    <s v="NO SOLICITADAS"/>
  </r>
  <r>
    <x v="37"/>
    <s v="02-02-01-004-004-02"/>
    <n v="16"/>
    <s v="Materiales y suministros - Máquinas herramientas y sus partes, piezas y accesorios"/>
    <s v="TALADRO INHALAMBRICO"/>
    <n v="27131505"/>
    <s v="Selección abreviada subasta inversa (No disponible)"/>
    <n v="3"/>
    <n v="3"/>
    <n v="1"/>
    <n v="336000"/>
    <s v="UNIDAD"/>
    <s v="NO SOLICITADAS"/>
  </r>
  <r>
    <x v="37"/>
    <s v="02-01-01-004-004-02"/>
    <n v="16"/>
    <s v="Activos fijos - Máquinas herramientas y sus partes, piezas y accesorios"/>
    <s v="SOPLADORA A GASOLINA TIPO MORRAL"/>
    <n v="23151601"/>
    <s v="Selección abreviada subasta inversa (No disponible)"/>
    <n v="3"/>
    <n v="3"/>
    <n v="1"/>
    <n v="2310000"/>
    <s v="UNIDAD"/>
    <s v="NO SOLICITADAS"/>
  </r>
  <r>
    <x v="37"/>
    <s v="02-01-01-004-004-02"/>
    <n v="16"/>
    <s v="Activos fijos - Máquinas herramientas y sus partes, piezas y accesorios"/>
    <s v="MOTOSIERRA TRABAJO PESADO"/>
    <n v="23231402"/>
    <s v="Selección abreviada subasta inversa (No disponible)"/>
    <n v="3"/>
    <n v="3"/>
    <n v="1"/>
    <n v="2100000"/>
    <s v="UNIDAD"/>
    <s v="NO SOLICITADAS"/>
  </r>
  <r>
    <x v="37"/>
    <s v="02-02-01-004-004-02"/>
    <n v="16"/>
    <s v="Materiales y suministros - Máquinas herramientas y sus partes, piezas y accesorios"/>
    <s v="HOYADORAS "/>
    <n v="20111504"/>
    <s v="Selección abreviada subasta inversa (No disponible)"/>
    <n v="3"/>
    <n v="3"/>
    <n v="2"/>
    <n v="136500"/>
    <s v="UNIDAD"/>
    <s v="NO SOLICITADAS"/>
  </r>
  <r>
    <x v="37"/>
    <s v="02-01-01-004-004-04"/>
    <n v="16"/>
    <s v="Activos fijos - Maquinaria para la minería, la explotación de canteras y la construcción y sus partes y piezas"/>
    <s v="HIDROLAVADORA "/>
    <n v="26101111"/>
    <s v="Selección abreviada subasta inversa (No disponible)"/>
    <n v="3"/>
    <n v="3"/>
    <n v="1"/>
    <n v="1890000"/>
    <s v="UNIDAD"/>
    <s v="NO SOLICITADAS"/>
  </r>
  <r>
    <x v="37"/>
    <s v="02-02-01-004-004-08"/>
    <n v="16"/>
    <s v="Materiales y suministros - Aparatos de uso doméstico y sus partes y piezas"/>
    <s v="DUCHA ELECTRICA BOCHERINNE "/>
    <n v="30181503"/>
    <s v="Selección abreviada subasta inversa (No disponible)"/>
    <n v="3"/>
    <n v="3"/>
    <n v="6"/>
    <n v="172800"/>
    <s v="UNIDAD"/>
    <s v="NO SOLICITADAS"/>
  </r>
  <r>
    <x v="37"/>
    <s v="02-02-01-004-004-09"/>
    <n v="16"/>
    <s v="Materiales y suministros - Otra maquinaria para usos especiales y sus partes y piezas"/>
    <s v="IMPRESORAS A COLOR CON RECARGA CONTINUA"/>
    <n v="43212104"/>
    <s v="Selección abreviada menor cuantía"/>
    <n v="3"/>
    <n v="9"/>
    <n v="2"/>
    <n v="1440186"/>
    <s v="UNIDAD"/>
    <s v="NO SOLICITADAS"/>
  </r>
  <r>
    <x v="37"/>
    <s v="02-02-01-004-006-02"/>
    <n v="16"/>
    <s v="Materiales y suministros - Aparatos de control eléctrico y distribución de electricidad y sus partes y piezas"/>
    <s v="TOMA CORRIENTE REGULADA CON POLOATIERRA . COLOR NARANJA "/>
    <n v="39121402"/>
    <s v="Selección abreviada subasta inversa (No disponible)"/>
    <n v="3"/>
    <n v="3"/>
    <n v="50"/>
    <n v="446250"/>
    <s v="UNIDAD"/>
    <s v="NO SOLICITADAS"/>
  </r>
  <r>
    <x v="37"/>
    <s v="02-02-01-004-006-02"/>
    <n v="16"/>
    <s v="Materiales y suministros - Aparatos de control eléctrico y distribución de electricidad y sus partes y piezas"/>
    <s v="TOMA CORRINTE POLO ATIERRA LINEA FUTARA "/>
    <n v="39121402"/>
    <s v="Selección abreviada subasta inversa (No disponible)"/>
    <n v="3"/>
    <n v="3"/>
    <n v="300"/>
    <n v="3090000"/>
    <s v="UNIDAD"/>
    <s v="NO SOLICITADAS"/>
  </r>
  <r>
    <x v="37"/>
    <s v="02-02-01-004-006-02"/>
    <n v="16"/>
    <s v="Materiales y suministros - Aparatos de control eléctrico y distribución de electricidad y sus partes y piezas"/>
    <s v="CLAVIJAS DE CAUCHO CON POLO A TIERRA DE 15 AMPERIOS "/>
    <n v="39121402"/>
    <s v="Selección abreviada subasta inversa (No disponible)"/>
    <n v="3"/>
    <n v="3"/>
    <n v="30"/>
    <n v="151200"/>
    <s v="UNIDAD"/>
    <s v="NO SOLICITADAS"/>
  </r>
  <r>
    <x v="37"/>
    <s v="02-02-01-004-006-02"/>
    <n v="16"/>
    <s v="Materiales y suministros - Aparatos de control eléctrico y distribución de electricidad y sus partes y piezas"/>
    <s v="TOMA AEREA CON POLO A TIERRA DE 15 AMPERIOS "/>
    <n v="39121402"/>
    <s v="Selección abreviada subasta inversa (No disponible)"/>
    <n v="3"/>
    <n v="3"/>
    <n v="30"/>
    <n v="151200"/>
    <s v="UNIDAD"/>
    <s v="NO SOLICITADAS"/>
  </r>
  <r>
    <x v="37"/>
    <s v="02-02-01-004-006-03"/>
    <n v="16"/>
    <s v="Materiales y suministros - Hilos y cables aislados; cable de fibra óptica"/>
    <s v="CABLE PARA INSTRUMENTO"/>
    <n v="72154005"/>
    <s v="Mínima cuantía"/>
    <n v="4"/>
    <n v="4"/>
    <n v="14"/>
    <n v="2077600"/>
    <s v="UNIDAD"/>
    <s v="NO SOLICITADAS"/>
  </r>
  <r>
    <x v="37"/>
    <s v="02-02-01-004-006-03"/>
    <n v="16"/>
    <s v="Materiales y suministros - Hilos y cables aislados; cable de fibra óptica"/>
    <s v="CABLE ENCAUCHETADO 2X 12 X MTRS "/>
    <n v="26121606"/>
    <s v="Selección abreviada subasta inversa (No disponible)"/>
    <n v="3"/>
    <n v="3"/>
    <n v="100"/>
    <n v="280000"/>
    <s v="METRO"/>
    <s v="NO SOLICITADAS"/>
  </r>
  <r>
    <x v="37"/>
    <s v="02-02-01-004-007-03"/>
    <n v="16"/>
    <s v="Materiales y suministros - Radiorreceptores y receptores de televisión; aparatos para la grabación y reproducción de sonido y video; micrófonos, altavoces, amplificadores, etc."/>
    <s v="CABINAS SONIDO PÓRTATELES"/>
    <n v="60131700"/>
    <s v="Selección abreviada menor cuantía"/>
    <n v="3"/>
    <n v="9"/>
    <n v="5"/>
    <n v="3266390"/>
    <s v="UNIDAD"/>
    <s v="NO SOLICITADAS"/>
  </r>
  <r>
    <x v="37"/>
    <s v="02-02-01-004-008-01"/>
    <n v="16"/>
    <s v="Materiales y suministros - Aparatos médicos y quirúrgicos y aparatos ortésicos y protésicos"/>
    <s v="BIOMBO DE DOS CUERPOS CON TELA"/>
    <n v="52141805"/>
    <s v="Mínima cuantía"/>
    <n v="1"/>
    <n v="4"/>
    <n v="3"/>
    <n v="721050"/>
    <s v="UNIDAD"/>
    <s v="NO SOLICITADAS"/>
  </r>
  <r>
    <x v="37"/>
    <s v="02-02-01-004-008-01"/>
    <n v="16"/>
    <s v="Materiales y suministros - Aparatos médicos y quirúrgicos y aparatos ortésicos y protésicos"/>
    <s v="FONENDOSCOPIO (ESTETOSCOPIO) DE DOS SERVICIOS"/>
    <n v="42182107"/>
    <s v="Mínima cuantía"/>
    <n v="1"/>
    <n v="4"/>
    <n v="1"/>
    <n v="115190"/>
    <s v="UNIDAD"/>
    <s v="NO SOLICITADAS"/>
  </r>
  <r>
    <x v="37"/>
    <s v="02-02-01-004-008-01"/>
    <n v="16"/>
    <s v="Materiales y suministros - Aparatos médicos y quirúrgicos y aparatos ortésicos y protésicos"/>
    <s v="TENSIÓMETRO"/>
    <n v="41114509"/>
    <s v="Mínima cuantía"/>
    <n v="1"/>
    <n v="4"/>
    <n v="1"/>
    <n v="44885"/>
    <s v="UNIDAD"/>
    <s v="NO SOLICITADAS"/>
  </r>
  <r>
    <x v="37"/>
    <s v="02-02-01-004-008-01"/>
    <n v="16"/>
    <s v="Materiales y suministros - Aparatos médicos y quirúrgicos y aparatos ortésicos y protésicos"/>
    <s v="OXIMETRO DE PULSO"/>
    <n v="42181800"/>
    <s v="Mínima cuantía"/>
    <n v="1"/>
    <n v="4"/>
    <n v="1"/>
    <n v="154625"/>
    <s v="UNIDAD"/>
    <s v="NO SOLICITADAS"/>
  </r>
  <r>
    <x v="37"/>
    <s v="02-02-01-004-008-01"/>
    <n v="16"/>
    <s v="Materiales y suministros - Aparatos médicos y quirúrgicos y aparatos ortésicos y protésicos"/>
    <s v="GLUCÓMETRO"/>
    <n v="41111605"/>
    <s v="Mínima cuantía"/>
    <n v="1"/>
    <n v="4"/>
    <n v="1"/>
    <n v="193370"/>
    <s v="UNIDAD"/>
    <s v="NO SOLICITADAS"/>
  </r>
  <r>
    <x v="37"/>
    <s v="02-02-01-004-008-01"/>
    <n v="16"/>
    <s v="Materiales y suministros - Aparatos médicos y quirúrgicos y aparatos ortésicos y protésicos"/>
    <s v="CUELLO ORTOPÉDICO PARA INMOVILIZACIÓN CERVICAL"/>
    <n v="42241803"/>
    <s v="Mínima cuantía"/>
    <n v="1"/>
    <n v="4"/>
    <n v="2"/>
    <n v="77572"/>
    <s v="UNIDAD"/>
    <s v="NO SOLICITADAS"/>
  </r>
  <r>
    <x v="37"/>
    <s v="02-02-01-004-008-01"/>
    <n v="16"/>
    <s v="Materiales y suministros - Aparatos médicos y quirúrgicos y aparatos ortésicos y protésicos"/>
    <s v="CUELLO ORTOPÉDICO PARA INMOVILIZACIÓN CERVICAL - PEDIATRICO"/>
    <n v="42241803"/>
    <s v="Mínima cuantía"/>
    <n v="1"/>
    <n v="4"/>
    <n v="2"/>
    <n v="61480"/>
    <s v="UNIDAD"/>
    <s v="NO SOLICITADAS"/>
  </r>
  <r>
    <x v="37"/>
    <s v="02-02-01-004-008-01"/>
    <n v="16"/>
    <s v="Materiales y suministros - Aparatos médicos y quirúrgicos y aparatos ortésicos y protésicos"/>
    <s v="INMOVILIZADOR DE EXTREMIDADES LA FÉRULA SAM (STRUCTURAL ALUMINUM MALLEABLE)"/>
    <n v="42241505"/>
    <s v="Mínima cuantía"/>
    <n v="1"/>
    <n v="4"/>
    <n v="10"/>
    <n v="415520"/>
    <s v="UNIDAD"/>
    <s v="NO SOLICITADAS"/>
  </r>
  <r>
    <x v="37"/>
    <s v="02-02-01-004-008-01"/>
    <n v="16"/>
    <s v="Materiales y suministros - Aparatos médicos y quirúrgicos y aparatos ortésicos y protésicos"/>
    <s v="TERMOMETRO DIGITAL DE PUNTA FLEXIBLE "/>
    <n v="42182200"/>
    <s v="Mínima cuantía"/>
    <n v="1"/>
    <n v="4"/>
    <n v="2"/>
    <n v="37194"/>
    <s v="UNIDAD"/>
    <s v="NO SOLICITADAS"/>
  </r>
  <r>
    <x v="37"/>
    <s v="02-02-01-004-008-01"/>
    <n v="16"/>
    <s v="Materiales y suministros - Aparatos médicos y quirúrgicos y aparatos ortésicos y protésicos"/>
    <s v="FÉRULA INMOVILIZADORA DE EXTREMIDADES PEDIÁTRICA_x000a_"/>
    <n v="27121703"/>
    <s v="Mínima cuantía"/>
    <n v="1"/>
    <n v="4"/>
    <n v="2"/>
    <n v="127624"/>
    <s v="UNIDAD"/>
    <s v="NO SOLICITADAS"/>
  </r>
  <r>
    <x v="37"/>
    <s v="02-02-01-004-008-02"/>
    <n v="16"/>
    <s v="Materiales y suministros - Instrumentos y aparatos de medición, verificación, análisis, de navegación y para otros fines (excepto instrumentos ópticos); instrumentos de control de procesos industriales, sus partes, piezas y accesorios"/>
    <s v="BRÚJULAS"/>
    <n v="49101701"/>
    <s v="Mínima cuantía"/>
    <n v="1"/>
    <n v="4"/>
    <n v="30"/>
    <n v="636000"/>
    <s v="UNIDAD"/>
    <s v="NO SOLICITADAS"/>
  </r>
  <r>
    <x v="37"/>
    <s v="02-02-01-004-008-02"/>
    <n v="16"/>
    <s v="Materiales y suministros - Instrumentos y aparatos de medición, verificación, análisis, de navegación y para otros fines (excepto instrumentos ópticos); instrumentos de control de procesos industriales, sus partes, piezas y accesorios"/>
    <s v="FLEXOMETROS DE 8 MTS  X 1&quot; "/>
    <n v="23241615"/>
    <s v="Selección abreviada subasta inversa (No disponible)"/>
    <n v="3"/>
    <n v="3"/>
    <n v="3"/>
    <n v="110250"/>
    <s v="UNIDAD"/>
    <s v="NO SOLICITADAS"/>
  </r>
  <r>
    <x v="37"/>
    <s v="02-02-01-001-005"/>
    <n v="16"/>
    <s v="Materiales y suministros - Piedra, arena y arcilla"/>
    <s v="MIXTO (ARENA DE RIO Y GRABA ) X METRO CUBICO "/>
    <n v="11111701"/>
    <s v="Selección abreviada subasta inversa (No disponible)"/>
    <n v="3"/>
    <n v="3"/>
    <n v="1"/>
    <n v="199500"/>
    <s v="CENTIMETRO CUBICO"/>
    <s v="NO SOLICITADAS"/>
  </r>
  <r>
    <x v="37"/>
    <s v="02-02-01-001-005"/>
    <n v="16"/>
    <s v="Materiales y suministros - Piedra, arena y arcilla"/>
    <s v="ARENA DE PEÑA X MERO CUBICO "/>
    <n v="11111701"/>
    <s v="Selección abreviada subasta inversa (No disponible)"/>
    <n v="3"/>
    <n v="3"/>
    <n v="1"/>
    <n v="120750"/>
    <s v="CENTIMETRO CUBICO"/>
    <s v="NO SOLICITADAS"/>
  </r>
  <r>
    <x v="37"/>
    <s v="02-02-01-001-005"/>
    <n v="16"/>
    <s v="Materiales y suministros - Piedra, arena y arcilla"/>
    <s v="YESO X BULTO DE 25 KG"/>
    <n v="11111601"/>
    <s v="Selección abreviada subasta inversa (No disponible)"/>
    <n v="3"/>
    <n v="3"/>
    <n v="1"/>
    <n v="23400"/>
    <s v="UNIDAD"/>
    <s v="NO SOLICITADAS"/>
  </r>
  <r>
    <x v="37"/>
    <s v="02-02-01-002-006"/>
    <n v="16"/>
    <s v="Materiales y suministros - Hilados e hilos; tejidos de fibras textiles incluso afelpados"/>
    <s v="NAILON PARA GUADAÑA X ROLLO DE 100MTS C/U DE 3MM "/>
    <n v="13111010"/>
    <s v="Selección abreviada subasta inversa (No disponible)"/>
    <n v="3"/>
    <n v="3"/>
    <n v="2"/>
    <n v="325500"/>
    <s v="UNIDAD"/>
    <s v="NO SOLICITADAS"/>
  </r>
  <r>
    <x v="37"/>
    <s v="02-02-01-002-007"/>
    <n v="16"/>
    <s v="Materiales y suministros - Artículos textiles (excepto prendas de vestir)"/>
    <s v="BANDERINES"/>
    <n v="49101700"/>
    <s v="Mínima cuantía"/>
    <n v="1"/>
    <n v="4"/>
    <n v="3"/>
    <n v="79500"/>
    <s v="UNIDAD"/>
    <s v="NO SOLICITADAS"/>
  </r>
  <r>
    <x v="37"/>
    <s v="02-02-01-002-007"/>
    <n v="16"/>
    <s v="Materiales y suministros - Artículos textiles (excepto prendas de vestir)"/>
    <s v="PRENSILLAS COIME"/>
    <n v="49101700"/>
    <s v="Mínima cuantía"/>
    <n v="1"/>
    <n v="4"/>
    <n v="36"/>
    <n v="457920"/>
    <s v="UNIDAD"/>
    <s v="NO SOLICITADAS"/>
  </r>
  <r>
    <x v="37"/>
    <s v="02-02-01-002-007"/>
    <n v="16"/>
    <s v="Materiales y suministros - Artículos textiles (excepto prendas de vestir)"/>
    <s v="PENDONES CON EL ESCUDO BORDADO PARA LOS INSTRUMENTOS DE LA BANDA MARCIAL"/>
    <n v="55121714"/>
    <s v="Mínima cuantía"/>
    <n v="1"/>
    <n v="11"/>
    <n v="90"/>
    <n v="4257270"/>
    <s v="UNIDAD"/>
    <s v="NO SOLICITADAS"/>
  </r>
  <r>
    <x v="37"/>
    <s v="02-02-01-002-007"/>
    <n v="16"/>
    <s v="Materiales y suministros - Artículos textiles (excepto prendas de vestir)"/>
    <s v="TELÓN MANUAL"/>
    <n v="52161500"/>
    <s v="Selección abreviada menor cuantía"/>
    <n v="3"/>
    <n v="9"/>
    <n v="2"/>
    <n v="400522"/>
    <s v="UNIDAD"/>
    <s v="NO SOLICITADAS"/>
  </r>
  <r>
    <x v="37"/>
    <s v="02-02-01-002-007"/>
    <n v="16"/>
    <s v="Materiales y suministros - Artículos textiles (excepto prendas de vestir)"/>
    <s v="FALDÓN PARA SILLAS RIMAX"/>
    <n v="46181528"/>
    <s v="Mínima cuantía"/>
    <n v="3"/>
    <n v="4"/>
    <n v="100"/>
    <n v="848000"/>
    <s v="UNIDAD"/>
    <s v="NO SOLICITADAS"/>
  </r>
  <r>
    <x v="37"/>
    <s v="02-02-01-002-008"/>
    <n v="16"/>
    <s v="Materiales y suministros - Dotación (prendas de vestir y calzado)"/>
    <s v="UNIFORMES DEPORTIVOS"/>
    <n v="53102705"/>
    <s v="Mínima cuantía"/>
    <n v="4"/>
    <n v="4"/>
    <n v="80"/>
    <n v="6210000"/>
    <s v="UNIDAD"/>
    <s v="NO SOLICITADAS"/>
  </r>
  <r>
    <x v="37"/>
    <s v="02-02-01-002-008"/>
    <n v="16"/>
    <s v="Materiales y suministros - Dotación (prendas de vestir y calzado)"/>
    <s v="UNINFORMES PARA EL CORO"/>
    <n v="53102705"/>
    <s v="Mínima cuantía"/>
    <n v="3"/>
    <n v="4"/>
    <n v="12"/>
    <n v="305280"/>
    <s v="UNIDAD"/>
    <s v="NO SOLICITADAS"/>
  </r>
  <r>
    <x v="37"/>
    <s v="02-02-01-002-008"/>
    <n v="16"/>
    <s v="Materiales y suministros - Dotación (prendas de vestir y calzado)"/>
    <s v="UNINFORMES PARA EL CORO"/>
    <n v="53102705"/>
    <s v="Mínima cuantía"/>
    <n v="3"/>
    <n v="4"/>
    <n v="12"/>
    <n v="356160"/>
    <s v="UNIDAD"/>
    <s v="NO SOLICITADAS"/>
  </r>
  <r>
    <x v="37"/>
    <s v="02-02-01-002-008"/>
    <n v="16"/>
    <s v="Materiales y suministros - Dotación (prendas de vestir y calzado)"/>
    <s v="BUFANDA CON EL ESCUDO DE LA INSTITUCIÓN"/>
    <n v="53102705"/>
    <s v="Mínima cuantía"/>
    <n v="3"/>
    <n v="4"/>
    <n v="24"/>
    <n v="127200"/>
    <s v="UNIDAD"/>
    <s v="NO SOLICITADAS"/>
  </r>
  <r>
    <x v="37"/>
    <s v="02-02-01-002-008"/>
    <n v="16"/>
    <s v="Materiales y suministros - Dotación (prendas de vestir y calzado)"/>
    <s v="CHALECO PORTA HERRAMIENRA COLOR NEGRO CON REFLECTIVOS EN AMARILLO. CON SIERRE EN CREMALLERA. APROXIMADAMETE 15 COMPARTIMIENTOS. REF. ME609187"/>
    <n v="53103101"/>
    <s v="Selección abreviada subasta inversa (No disponible)"/>
    <n v="3"/>
    <n v="3"/>
    <n v="3"/>
    <n v="595350"/>
    <s v="UNIDAD"/>
    <s v="NO SOLICITADAS"/>
  </r>
  <r>
    <x v="37"/>
    <s v="02-02-01-003-001"/>
    <n v="16"/>
    <s v="Materiales y suministros - Productos de madera, corcho, cestería y espartería"/>
    <s v="CAMBIO DE FORMICA PARA MESAS DE LA SECCIÓN DE PREESCOLAR"/>
    <n v="56101500"/>
    <s v="Selección abreviada menor cuantía"/>
    <n v="3"/>
    <n v="6"/>
    <n v="50"/>
    <n v="2915000"/>
    <s v="UNIDAD"/>
    <s v="NO SOLICITADAS"/>
  </r>
  <r>
    <x v="37"/>
    <s v="02-02-01-003-001"/>
    <n v="16"/>
    <s v="Materiales y suministros - Productos de madera, corcho, cestería y espartería"/>
    <s v="URNA EN MADERA GRANDE"/>
    <n v="24112415"/>
    <s v="Mínima cuantía"/>
    <n v="2"/>
    <n v="4"/>
    <n v="1"/>
    <n v="381600"/>
    <s v="UNIDAD"/>
    <s v="NO SOLICITADAS"/>
  </r>
  <r>
    <x v="37"/>
    <s v="02-02-01-003-001"/>
    <n v="16"/>
    <s v="Materiales y suministros - Productos de madera, corcho, cestería y espartería"/>
    <s v="URNA EN MADERA PEQUEÑA"/>
    <n v="24112415"/>
    <s v="Mínima cuantía"/>
    <n v="2"/>
    <n v="4"/>
    <n v="4"/>
    <n v="1017600"/>
    <s v="UNIDAD"/>
    <s v="NO SOLICITADAS"/>
  </r>
  <r>
    <x v="37"/>
    <s v="02-02-01-003-001"/>
    <n v="16"/>
    <s v="Materiales y suministros - Productos de madera, corcho, cestería y espartería"/>
    <s v="PALOS  ESTACON INMUNIZADO  PARA CERRAMIENTO . DE 10 CMS DE DIAMETRO Y 2,50 DE LARGO. "/>
    <n v="11121603"/>
    <s v="Selección abreviada subasta inversa (No disponible)"/>
    <n v="3"/>
    <n v="3"/>
    <n v="50"/>
    <n v="1564500"/>
    <s v="UNIDAD"/>
    <s v="NO SOLICITADAS"/>
  </r>
  <r>
    <x v="37"/>
    <s v="02-02-01-003-001"/>
    <n v="16"/>
    <s v="Materiales y suministros - Productos de madera, corcho, cestería y espartería"/>
    <s v="LAMINA DE TRIPELX DE 4 MM  SECCION ( 2.44 X 1.22)"/>
    <n v="30103605"/>
    <s v="Selección abreviada subasta inversa (No disponible)"/>
    <n v="3"/>
    <n v="3"/>
    <n v="6"/>
    <n v="228600"/>
    <s v="UNIDAD"/>
    <s v="NO SOLICITADAS"/>
  </r>
  <r>
    <x v="37"/>
    <s v="02-02-01-003-001"/>
    <n v="16"/>
    <s v="Materiales y suministros - Productos de madera, corcho, cestería y espartería"/>
    <s v="LAMINA DE TRIPLEX DE 9 MM  SECCION ( 2.44 X 1.22)"/>
    <n v="30103605"/>
    <s v="Selección abreviada subasta inversa (No disponible)"/>
    <n v="3"/>
    <n v="3"/>
    <n v="6"/>
    <n v="412200"/>
    <s v="UNIDAD"/>
    <s v="NO SOLICITADAS"/>
  </r>
  <r>
    <x v="37"/>
    <s v="02-02-01-003-001"/>
    <n v="16"/>
    <s v="Materiales y suministros - Productos de madera, corcho, cestería y espartería"/>
    <s v="LAMINA DE TRIPLEX DE 12 MM  SECCION ( 2.44 X 1.22)"/>
    <n v="30103605"/>
    <s v="Selección abreviada subasta inversa (No disponible)"/>
    <n v="3"/>
    <n v="3"/>
    <n v="6"/>
    <n v="412200"/>
    <s v="UNIDAD"/>
    <s v="NO SOLICITADAS"/>
  </r>
  <r>
    <x v="37"/>
    <s v="02-02-01-003-001"/>
    <n v="16"/>
    <s v="Materiales y suministros - Productos de madera, corcho, cestería y espartería"/>
    <s v="LAMINA DE TRIPLEX DE 18 MM  SECCION ( 2.44 X 1.22)"/>
    <n v="30103605"/>
    <s v="Selección abreviada subasta inversa (No disponible)"/>
    <n v="3"/>
    <n v="3"/>
    <n v="6"/>
    <n v="598500"/>
    <s v="UNIDAD"/>
    <s v="NO SOLICITADAS"/>
  </r>
  <r>
    <x v="37"/>
    <s v="02-02-01-003-002-01"/>
    <n v="16"/>
    <s v="Materiales y suministros - Pasta de papel, papel y cartón"/>
    <s v="PAÑUELO FACIAL X 36 UND"/>
    <n v="14111701"/>
    <s v="Mínima cuantía"/>
    <n v="1"/>
    <n v="4"/>
    <n v="120"/>
    <n v="914520"/>
    <s v="UNIDAD"/>
    <s v="NO SOLICITADAS"/>
  </r>
  <r>
    <x v="37"/>
    <s v="02-02-01-003-002-01"/>
    <n v="16"/>
    <s v="Materiales y suministros - Pasta de papel, papel y cartón"/>
    <s v="TOHALLA DE PAPEL PARA MANOS DOBLE HOJA BLANCA"/>
    <n v="14111703"/>
    <s v="Mínima cuantía"/>
    <n v="4"/>
    <n v="4"/>
    <n v="5"/>
    <n v="558070"/>
    <s v="UNIDAD"/>
    <s v="NO SOLICITADAS"/>
  </r>
  <r>
    <x v="37"/>
    <s v="02-02-01-003-002-01"/>
    <n v="16"/>
    <s v="Materiales y suministros - Pasta de papel, papel y cartón"/>
    <s v="PAÑITOS HUMEDOS PAQ X 100"/>
    <n v="47131502"/>
    <s v="Mínima cuantía"/>
    <n v="4"/>
    <n v="4"/>
    <n v="150"/>
    <n v="1445850"/>
    <s v="UNIDAD"/>
    <s v="NO SOLICITADAS"/>
  </r>
  <r>
    <x v="37"/>
    <s v="02-02-01-003-002-02"/>
    <n v="16"/>
    <s v="Materiales y suministros - Libros impresos"/>
    <s v="LIBRO. COMICS - HISTORIETA. Transformers. More than Meets the Eye 2. ( 2 COPIAS)."/>
    <n v="60102304"/>
    <s v="Mínima cuantía"/>
    <n v="3"/>
    <n v="4"/>
    <n v="2"/>
    <n v="103880"/>
    <s v="UNIDAD"/>
    <s v="NO SOLICITADAS"/>
  </r>
  <r>
    <x v="37"/>
    <s v="02-02-01-003-002-02"/>
    <n v="16"/>
    <s v="Materiales y suministros - Libros impresos"/>
    <s v="LIBRO. COMICS - HISTORIETA. El amor es…regalar algo especia (2 COPIAS)"/>
    <n v="60102304"/>
    <s v="Mínima cuantía"/>
    <n v="3"/>
    <n v="4"/>
    <n v="2"/>
    <n v="51834"/>
    <s v="UNIDAD"/>
    <s v="NO SOLICITADAS"/>
  </r>
  <r>
    <x v="37"/>
    <s v="02-02-01-003-002-02"/>
    <n v="16"/>
    <s v="Materiales y suministros - Libros impresos"/>
    <s v="LIBRO. COMICS - HISTORIETA. Un amigo es…para siempre. (2 COPIAS)"/>
    <n v="60102304"/>
    <s v="Mínima cuantía"/>
    <n v="3"/>
    <n v="4"/>
    <n v="2"/>
    <n v="51834"/>
    <s v="UNIDAD"/>
    <s v="NO SOLICITADAS"/>
  </r>
  <r>
    <x v="37"/>
    <s v="02-02-01-003-002-02"/>
    <n v="16"/>
    <s v="Materiales y suministros - Libros impresos"/>
    <s v="LIBRO. COMICS - HISTORIETA.  El Principito .(Novela gráfica) (2COPIAS)"/>
    <n v="60102304"/>
    <s v="Mínima cuantía"/>
    <n v="3"/>
    <n v="4"/>
    <n v="2"/>
    <n v="51940"/>
    <s v="UNIDAD"/>
    <s v="NO SOLICITADAS"/>
  </r>
  <r>
    <x v="37"/>
    <s v="02-02-01-003-002-02"/>
    <n v="16"/>
    <s v="Materiales y suministros - Libros impresos"/>
    <s v="LIBRO. COMICS - HISTORIETA. DC Comics:Cronica visual definitiva."/>
    <n v="60102304"/>
    <s v="Mínima cuantía"/>
    <n v="3"/>
    <n v="4"/>
    <n v="1"/>
    <n v="137800"/>
    <s v="UNIDAD"/>
    <s v="NO SOLICITADAS"/>
  </r>
  <r>
    <x v="37"/>
    <s v="02-02-01-003-002-02"/>
    <n v="16"/>
    <s v="Materiales y suministros - Libros impresos"/>
    <s v="LIBRO. COMICS - HISTOERIETA. La Biblia. Nuevo Testamento(en historieta)."/>
    <n v="60102304"/>
    <s v="Mínima cuantía"/>
    <n v="3"/>
    <n v="4"/>
    <n v="2"/>
    <n v="67840"/>
    <s v="UNIDAD"/>
    <s v="NO SOLICITADAS"/>
  </r>
  <r>
    <x v="37"/>
    <s v="02-02-01-003-002-02"/>
    <n v="16"/>
    <s v="Materiales y suministros - Libros impresos"/>
    <s v="LIBRO. COMICS - HISTORIETA. Superman. Las primeras 100 historietas.                   ( Vol1)."/>
    <n v="60102304"/>
    <s v="Mínima cuantía"/>
    <n v="3"/>
    <n v="4"/>
    <n v="2"/>
    <n v="29680"/>
    <s v="UNIDAD"/>
    <s v="NO SOLICITADAS"/>
  </r>
  <r>
    <x v="37"/>
    <s v="02-02-01-003-002-02"/>
    <n v="16"/>
    <s v="Materiales y suministros - Libros impresos"/>
    <s v="LIBRO. COMICS - HISTORIETA. Ivanhoe.(Novela Grafica)."/>
    <n v="60102304"/>
    <s v="Mínima cuantía"/>
    <n v="3"/>
    <n v="4"/>
    <n v="2"/>
    <n v="51410"/>
    <s v="UNIDAD"/>
    <s v="NO SOLICITADAS"/>
  </r>
  <r>
    <x v="37"/>
    <s v="02-02-01-003-002-02"/>
    <n v="16"/>
    <s v="Materiales y suministros - Libros impresos"/>
    <s v="LIBRO. COMICS - HISTORIETA. Comic Batman Venom."/>
    <n v="60102304"/>
    <s v="Mínima cuantía"/>
    <n v="3"/>
    <n v="4"/>
    <n v="2"/>
    <n v="115540"/>
    <s v="UNIDAD"/>
    <s v="NO SOLICITADAS"/>
  </r>
  <r>
    <x v="37"/>
    <s v="02-02-01-003-002-02"/>
    <n v="16"/>
    <s v="Materiales y suministros - Libros impresos"/>
    <s v="LIBROS. JUVENILES - Las Crónicas de Narnia."/>
    <n v="60102304"/>
    <s v="Mínima cuantía"/>
    <n v="3"/>
    <n v="4"/>
    <n v="2"/>
    <n v="209880"/>
    <s v="UNIDAD"/>
    <s v="NO SOLICITADAS"/>
  </r>
  <r>
    <x v="37"/>
    <s v="02-02-01-003-002-02"/>
    <n v="16"/>
    <s v="Materiales y suministros - Libros impresos"/>
    <s v="LIBRO. COMICS - HISTOERIETA. Assassin's Creed 5. El Cakr"/>
    <n v="60102304"/>
    <s v="Mínima cuantía"/>
    <n v="3"/>
    <n v="4"/>
    <n v="2"/>
    <n v="57240"/>
    <s v="UNIDAD"/>
    <s v="NO SOLICITADAS"/>
  </r>
  <r>
    <x v="37"/>
    <s v="02-02-01-003-002-02"/>
    <n v="16"/>
    <s v="Materiales y suministros - Libros impresos"/>
    <s v="LIBRO. COMICS - La Biblia, Antiguo Testamento (en historieta)"/>
    <n v="60102304"/>
    <s v="Mínima cuantía"/>
    <n v="3"/>
    <n v="4"/>
    <n v="2"/>
    <n v="108120"/>
    <s v="UNIDAD"/>
    <s v="NO SOLICITADAS"/>
  </r>
  <r>
    <x v="37"/>
    <s v="02-02-01-003-002-02"/>
    <n v="16"/>
    <s v="Materiales y suministros - Libros impresos"/>
    <s v="LIBRO. COMICS - HISTOERIETA. My Little Pony. La magia de la amistad."/>
    <n v="60102304"/>
    <s v="Mínima cuantía"/>
    <n v="3"/>
    <n v="4"/>
    <n v="2"/>
    <n v="89040"/>
    <s v="UNIDAD"/>
    <s v="NO SOLICITADAS"/>
  </r>
  <r>
    <x v="37"/>
    <s v="02-02-01-003-002-02"/>
    <n v="16"/>
    <s v="Materiales y suministros - Libros impresos"/>
    <s v="LIBRO. COMICS - HISTORIETA. Spawn"/>
    <n v="60102304"/>
    <s v="Mínima cuantía"/>
    <n v="3"/>
    <n v="4"/>
    <n v="2"/>
    <n v="163240"/>
    <s v="UNIDAD"/>
    <s v="NO SOLICITADAS"/>
  </r>
  <r>
    <x v="37"/>
    <s v="02-02-01-003-002-02"/>
    <n v="16"/>
    <s v="Materiales y suministros - Libros impresos"/>
    <s v="LIBRO. COMICS - HISTORIETA. SPONGE BOB COMISC: BOOK 1: SILLY SEA STORIES "/>
    <n v="60102304"/>
    <s v="Mínima cuantía"/>
    <n v="3"/>
    <n v="4"/>
    <n v="2"/>
    <n v="71020"/>
    <s v="UNIDAD"/>
    <s v="NO SOLICITADAS"/>
  </r>
  <r>
    <x v="37"/>
    <s v="02-02-01-003-002-02"/>
    <n v="16"/>
    <s v="Materiales y suministros - Libros impresos"/>
    <s v="LIBRO. COMICS - HISTORIETA HAMLET "/>
    <n v="60102304"/>
    <s v="Mínima cuantía"/>
    <n v="3"/>
    <n v="4"/>
    <n v="2"/>
    <n v="50880"/>
    <s v="UNIDAD"/>
    <s v="NO SOLICITADAS"/>
  </r>
  <r>
    <x v="37"/>
    <s v="02-02-01-003-002-02"/>
    <n v="16"/>
    <s v="Materiales y suministros - Libros impresos"/>
    <s v="LIBRO. COMICS - HISTORIETA CRIMEN Y CASTIGO "/>
    <n v="60102304"/>
    <s v="Mínima cuantía"/>
    <n v="3"/>
    <n v="4"/>
    <n v="2"/>
    <n v="67840"/>
    <s v="UNIDAD"/>
    <s v="NO SOLICITADAS"/>
  </r>
  <r>
    <x v="37"/>
    <s v="02-02-01-003-002-02"/>
    <n v="16"/>
    <s v="Materiales y suministros - Libros impresos"/>
    <s v="LIBRO. COMICS - HISTORIETA LOS MISERABLES (NOVELA GRAFICA)"/>
    <n v="60102304"/>
    <s v="Mínima cuantía"/>
    <n v="3"/>
    <n v="4"/>
    <n v="2"/>
    <n v="64130"/>
    <s v="UNIDAD"/>
    <s v="NO SOLICITADAS"/>
  </r>
  <r>
    <x v="37"/>
    <s v="02-02-01-003-002-02"/>
    <n v="16"/>
    <s v="Materiales y suministros - Libros impresos"/>
    <s v="LIBRO. COMICS - VIAJE AL CENTRO DE LA TIERRA (NOVELA GRAFICA) "/>
    <n v="60102304"/>
    <s v="Mínima cuantía"/>
    <n v="3"/>
    <n v="4"/>
    <n v="2"/>
    <n v="43990"/>
    <s v="UNIDAD"/>
    <s v="NO SOLICITADAS"/>
  </r>
  <r>
    <x v="37"/>
    <s v="02-02-01-003-002-02"/>
    <n v="16"/>
    <s v="Materiales y suministros - Libros impresos"/>
    <s v="HOJAS DE RESPUESTA INVENTARIO DE INTERESES Y PREFERENCIAS PROFESIONALES IPP-R"/>
    <n v="55101500"/>
    <s v="Mínima cuantía"/>
    <n v="3"/>
    <n v="4"/>
    <n v="4"/>
    <n v="884000"/>
    <s v="UNIDAD"/>
    <s v="NO SOLICITADAS"/>
  </r>
  <r>
    <x v="37"/>
    <s v="02-02-01-003-002-02"/>
    <n v="16"/>
    <s v="Materiales y suministros - Libros impresos"/>
    <s v="YO  Y MIS MIEDOS,  JUEGO DE CARTAS "/>
    <n v="60141101"/>
    <s v="Contratación directa"/>
    <n v="4"/>
    <n v="4"/>
    <n v="1"/>
    <n v="58830"/>
    <s v="UNIDAD"/>
    <s v="NO SOLICITADAS"/>
  </r>
  <r>
    <x v="37"/>
    <s v="02-02-01-003-002-02"/>
    <n v="16"/>
    <s v="Materiales y suministros - Libros impresos"/>
    <s v="HABÍA UNA VEZ UNA OSITA"/>
    <n v="60141101"/>
    <s v="Contratación directa"/>
    <n v="4"/>
    <n v="4"/>
    <n v="1"/>
    <n v="37100"/>
    <s v="UNIDAD"/>
    <s v="NO SOLICITADAS"/>
  </r>
  <r>
    <x v="37"/>
    <s v="02-02-01-003-002-02"/>
    <n v="16"/>
    <s v="Materiales y suministros - Libros impresos"/>
    <s v="RULETA ALTERNATIVA, JUEGO PARA ABORDAR PROBLEMAS"/>
    <n v="60141101"/>
    <s v="Contratación directa"/>
    <n v="4"/>
    <n v="4"/>
    <n v="2"/>
    <n v="205216"/>
    <s v="UNIDAD"/>
    <s v="NO SOLICITADAS"/>
  </r>
  <r>
    <x v="37"/>
    <s v="02-02-01-003-002-02"/>
    <n v="16"/>
    <s v="Materiales y suministros - Libros impresos"/>
    <s v="¡DETECTOR!. DETECCIÓN DE RIESGO EN LA ESCUELA PRIMARIA JUEGO COMPLETO"/>
    <n v="60141101"/>
    <s v="Contratación directa"/>
    <n v="4"/>
    <n v="4"/>
    <n v="1"/>
    <n v="241680"/>
    <s v="UNIDAD"/>
    <s v="NO SOLICITADAS"/>
  </r>
  <r>
    <x v="37"/>
    <s v="02-02-01-003-002-02"/>
    <n v="16"/>
    <s v="Materiales y suministros - Libros impresos"/>
    <s v="GARRIDO, PROGRAMACIÓN DE ACTIVIDADES PARA EDUCACIÓN ESPECIAL"/>
    <n v="55101500"/>
    <s v="Contratación directa"/>
    <n v="4"/>
    <n v="4"/>
    <n v="3"/>
    <n v="308460"/>
    <s v="UNIDAD"/>
    <s v="NO SOLICITADAS"/>
  </r>
  <r>
    <x v="37"/>
    <s v="02-02-01-003-002-02"/>
    <n v="16"/>
    <s v="Materiales y suministros - Libros impresos"/>
    <s v="QUE PUEDO HACER ME DA MIEDO EQUIVOCARME"/>
    <n v="55101500"/>
    <s v="Contratación directa"/>
    <n v="4"/>
    <n v="4"/>
    <n v="1"/>
    <n v="143842"/>
    <s v="UNIDAD"/>
    <s v="NO SOLICITADAS"/>
  </r>
  <r>
    <x v="37"/>
    <s v="02-02-01-003-002-02"/>
    <n v="16"/>
    <s v="Materiales y suministros - Libros impresos"/>
    <s v="QUE PUEDO HACER ALGO NO ES JUSTO"/>
    <n v="60141101"/>
    <s v="Contratación directa"/>
    <n v="4"/>
    <n v="4"/>
    <n v="1"/>
    <n v="142842"/>
    <s v="UNIDAD"/>
    <s v="NO SOLICITADAS"/>
  </r>
  <r>
    <x v="37"/>
    <s v="02-02-01-003-002-02"/>
    <n v="16"/>
    <s v="Materiales y suministros - Libros impresos"/>
    <s v="QUE PUEDO HACER REFUNFUÑO DEMASIADO"/>
    <n v="55101500"/>
    <s v="Contratación directa"/>
    <n v="4"/>
    <n v="4"/>
    <n v="1"/>
    <n v="127412"/>
    <s v="UNIDAD"/>
    <s v="NO SOLICITADAS"/>
  </r>
  <r>
    <x v="37"/>
    <s v="02-02-01-003-002-02"/>
    <n v="16"/>
    <s v="Materiales y suministros - Libros impresos"/>
    <s v="QUE PUEDO HACER ESTALLO POR CUALQUIER COSA"/>
    <n v="60141101"/>
    <s v="Contratación directa"/>
    <n v="4"/>
    <n v="4"/>
    <n v="1"/>
    <n v="143842"/>
    <s v="UNIDAD"/>
    <s v="NO SOLICITADAS"/>
  </r>
  <r>
    <x v="37"/>
    <s v="02-02-01-003-002-02"/>
    <n v="16"/>
    <s v="Materiales y suministros - Libros impresos"/>
    <s v="ACE  JUEGO COMPLETO"/>
    <n v="60141101"/>
    <s v="Contratación directa"/>
    <n v="4"/>
    <n v="4"/>
    <n v="1"/>
    <n v="514312"/>
    <s v="UNIDAD"/>
    <s v="NO SOLICITADAS"/>
  </r>
  <r>
    <x v="37"/>
    <s v="02-02-01-003-002-02"/>
    <n v="16"/>
    <s v="Materiales y suministros - Libros impresos"/>
    <s v="DIAGNOSTICO INTEGRAL DE ESTUDIO (DIE-1)"/>
    <n v="60141101"/>
    <s v="Contratación directa"/>
    <n v="4"/>
    <n v="4"/>
    <n v="1"/>
    <n v="574520"/>
    <s v="UNIDAD"/>
    <s v="NO SOLICITADAS"/>
  </r>
  <r>
    <x v="37"/>
    <s v="02-02-01-003-002-02"/>
    <n v="16"/>
    <s v="Materiales y suministros - Libros impresos"/>
    <s v="DIAGNOSTICO INTEGRAL DE ESTUDIO (DIE-2)"/>
    <n v="60141101"/>
    <s v="Contratación directa"/>
    <n v="4"/>
    <n v="4"/>
    <n v="1"/>
    <n v="574520"/>
    <s v="UNIDAD"/>
    <s v="NO SOLICITADAS"/>
  </r>
  <r>
    <x v="37"/>
    <s v="02-02-01-003-002-02"/>
    <n v="16"/>
    <s v="Materiales y suministros - Libros impresos"/>
    <s v="DIAGNOSTICO INTEGRAL DE ESTUDIO (DIE-3)"/>
    <n v="55101500"/>
    <s v="Contratación directa"/>
    <n v="4"/>
    <n v="4"/>
    <n v="1"/>
    <n v="574520"/>
    <s v="UNIDAD"/>
    <s v="NO SOLICITADAS"/>
  </r>
  <r>
    <x v="37"/>
    <s v="02-02-01-003-002-02"/>
    <n v="16"/>
    <s v="Materiales y suministros - Libros impresos"/>
    <s v="TÉCNICAS DE RELAJACIÓN Y AUTOCONTROL EMOCIONAL NIÑOS Y ADOLESCENTES"/>
    <n v="55101500"/>
    <s v="Contratación directa"/>
    <n v="4"/>
    <n v="4"/>
    <n v="2"/>
    <n v="1089680"/>
    <s v="UNIDAD"/>
    <s v="NO SOLICITADAS"/>
  </r>
  <r>
    <x v="37"/>
    <s v="02-02-01-003-002-02"/>
    <n v="16"/>
    <s v="Materiales y suministros - Libros impresos"/>
    <s v="MI FAMILIA HA CAMBIADO"/>
    <n v="55101520"/>
    <s v="Contratación directa"/>
    <n v="4"/>
    <n v="4"/>
    <n v="3"/>
    <n v="2313768"/>
    <s v="UNIDAD"/>
    <s v="NO SOLICITADAS"/>
  </r>
  <r>
    <x v="37"/>
    <s v="02-02-01-003-002-06"/>
    <n v="16"/>
    <s v="Materiales y suministros - Sellos, chequeras, billetes de banco, títulos de acciones, catálogos y folletos, material para anuncios publicitarios y otros materiales impresos"/>
    <s v="SELLOS DIDÁCTICOS VERBOS EN INGLÉS X 100. IMAGEN-PALABRA  (VOCABULARIO DE LAS ACCIONES MÁS COTIDIANAS)"/>
    <n v="60121701"/>
    <s v="Mínima cuantía"/>
    <n v="1"/>
    <n v="4"/>
    <n v="2"/>
    <n v="178512"/>
    <s v="UNIDAD"/>
    <s v="NO SOLICITADAS"/>
  </r>
  <r>
    <x v="37"/>
    <s v="02-02-01-003-002-06"/>
    <n v="16"/>
    <s v="Materiales y suministros - Sellos, chequeras, billetes de banco, títulos de acciones, catálogos y folletos, material para anuncios publicitarios y otros materiales impresos"/>
    <s v="SELLOS DIDÁCTICOS INGLÉS BÁSICO X 100. IMAGEN-PALABRA.(LA FAMILIA, PRENDAS DE VESTIR, VERBOS O ACCIONES, PROFESIONES, ADJETIVOS, COLORES, FIGURAS GEOMÉTRICAS, OBJETOS DE LA CLASE, CLASES DE CONSTRUCCIÓN, MEDIOS DE TRANSPORTE, ANIMALES SALVAJES, Y DOMÉSTICOS, PLANTAS, FRUTAS, ALIMENTOS, ARTÍCULOS DE LA CASA Y PARTES DE LA CASA)"/>
    <n v="60121701"/>
    <s v="Mínima cuantía"/>
    <n v="1"/>
    <n v="4"/>
    <n v="2"/>
    <n v="178512"/>
    <s v="UNIDAD"/>
    <s v="NO SOLICITADAS"/>
  </r>
  <r>
    <x v="37"/>
    <s v="02-02-01-003-002-06"/>
    <n v="16"/>
    <s v="Materiales y suministros - Sellos, chequeras, billetes de banco, títulos de acciones, catálogos y folletos, material para anuncios publicitarios y otros materiales impresos"/>
    <s v="SELLOS DIDÁCTICOS MOTIVACIONES O EXPRESIONES PARA CALIFICAR EN INGLÉS X 10"/>
    <n v="60121701"/>
    <s v="Mínima cuantía"/>
    <n v="1"/>
    <n v="4"/>
    <n v="6"/>
    <n v="144858"/>
    <s v="UNIDAD"/>
    <s v="NO SOLICITADAS"/>
  </r>
  <r>
    <x v="37"/>
    <s v="02-02-01-003-002-06"/>
    <n v="16"/>
    <s v="Materiales y suministros - Sellos, chequeras, billetes de banco, títulos de acciones, catálogos y folletos, material para anuncios publicitarios y otros materiales impresos"/>
    <s v="SELLOS DIDÁCTICOS INFORMATIVOS EN INGLÉS X 25"/>
    <n v="60121701"/>
    <s v="Mínima cuantía"/>
    <n v="1"/>
    <n v="4"/>
    <n v="6"/>
    <n v="195618"/>
    <s v="UNIDAD"/>
    <s v="NO SOLICITADAS"/>
  </r>
  <r>
    <x v="37"/>
    <s v="02-02-01-003-005-01"/>
    <n v="16"/>
    <s v="Materiales y suministros - Pinturas y barnices y productos relacionados; colores para la pintura artística; tintas"/>
    <s v="TÓNER PARA IMPRESORA HP LASET JET P4015X"/>
    <n v="44103103"/>
    <s v="Mínima cuantía"/>
    <n v="2"/>
    <n v="4"/>
    <n v="4"/>
    <n v="30934000"/>
    <s v="UNIDAD"/>
    <s v="NO SOLICITADAS"/>
  </r>
  <r>
    <x v="37"/>
    <s v="02-02-01-003-005-01"/>
    <n v="16"/>
    <s v="Materiales y suministros - Pinturas y barnices y productos relacionados; colores para la pintura artística; tintas"/>
    <s v="TÓNER PARA IMPRESORA SAMSUNG XPRESS M2070FW"/>
    <n v="44103103"/>
    <s v="Mínima cuantía"/>
    <n v="2"/>
    <n v="4"/>
    <n v="6"/>
    <n v="1400154"/>
    <s v="UNIDAD"/>
    <s v="NO SOLICITADAS"/>
  </r>
  <r>
    <x v="37"/>
    <s v="02-02-01-003-005-01"/>
    <n v="16"/>
    <s v="Materiales y suministros - Pinturas y barnices y productos relacionados; colores para la pintura artística; tintas"/>
    <s v="TÓNER PARA IMPRESORA HP LASERJET 4200L"/>
    <n v="44103103"/>
    <s v="Mínima cuantía"/>
    <n v="2"/>
    <n v="4"/>
    <n v="2"/>
    <n v="1737126"/>
    <s v="UNIDAD"/>
    <s v="NO SOLICITADAS"/>
  </r>
  <r>
    <x v="37"/>
    <s v="02-02-01-003-005-01"/>
    <n v="16"/>
    <s v="Materiales y suministros - Pinturas y barnices y productos relacionados; colores para la pintura artística; tintas"/>
    <s v="TÓNER PARA FOTOCOPIADORA RICOH MP 2554 "/>
    <n v="44103103"/>
    <s v="Mínima cuantía"/>
    <n v="2"/>
    <n v="4"/>
    <n v="10"/>
    <n v="1211400"/>
    <s v="UNIDAD"/>
    <s v="NO SOLICITADAS"/>
  </r>
  <r>
    <x v="37"/>
    <s v="02-02-01-003-005-01"/>
    <n v="16"/>
    <s v="Materiales y suministros - Pinturas y barnices y productos relacionados; colores para la pintura artística; tintas"/>
    <s v="TÓNER PARA IMPRESORA LEXMAR MS811DN"/>
    <n v="44103103"/>
    <s v="Mínima cuantía"/>
    <n v="2"/>
    <n v="4"/>
    <n v="3"/>
    <n v="3886914"/>
    <s v="UNIDAD"/>
    <s v="NO SOLICITADAS"/>
  </r>
  <r>
    <x v="37"/>
    <s v="02-02-01-003-005-01"/>
    <n v="16"/>
    <s v="Materiales y suministros - Pinturas y barnices y productos relacionados; colores para la pintura artística; tintas"/>
    <s v="TINTA PARA IMPRESORA EPSON L575 "/>
    <n v="44103105"/>
    <s v="Mínima cuantía"/>
    <n v="2"/>
    <n v="4"/>
    <n v="16"/>
    <n v="595376"/>
    <s v="UNIDAD"/>
    <s v="NO SOLICITADAS"/>
  </r>
  <r>
    <x v="37"/>
    <s v="02-02-01-003-005-01"/>
    <n v="16"/>
    <s v="Materiales y suministros - Pinturas y barnices y productos relacionados; colores para la pintura artística; tintas"/>
    <s v="TÓNER PARA FOTOCOPIADORA, IMPRESORA RICOH MP 2553- SERIE E743L900104"/>
    <n v="44103103"/>
    <s v="Mínima cuantía"/>
    <n v="2"/>
    <n v="4"/>
    <n v="5"/>
    <n v="1009120"/>
    <s v="UNIDAD"/>
    <s v="NO SOLICITADAS"/>
  </r>
  <r>
    <x v="37"/>
    <s v="02-02-01-003-005-01"/>
    <n v="16"/>
    <s v="Materiales y suministros - Pinturas y barnices y productos relacionados; colores para la pintura artística; tintas"/>
    <s v="TÓNER PARA IMPRESORA TOSHIBA ESTUDIO 507"/>
    <n v="44103103"/>
    <s v="Mínima cuantía"/>
    <n v="2"/>
    <n v="4"/>
    <n v="10"/>
    <n v="3153500"/>
    <s v="UNIDAD"/>
    <s v="NO SOLICITADAS"/>
  </r>
  <r>
    <x v="37"/>
    <s v="02-02-01-003-005-01"/>
    <n v="16"/>
    <s v="Materiales y suministros - Pinturas y barnices y productos relacionados; colores para la pintura artística; tintas"/>
    <s v="TÓNER PARA IMPRESORA HP  LASER JET  P3015"/>
    <n v="44103103"/>
    <s v="Mínima cuantía"/>
    <n v="2"/>
    <n v="4"/>
    <n v="8"/>
    <n v="7063840"/>
    <s v="UNIDAD"/>
    <s v="NO SOLICITADAS"/>
  </r>
  <r>
    <x v="37"/>
    <s v="02-02-01-003-005-01"/>
    <n v="16"/>
    <s v="Materiales y suministros - Pinturas y barnices y productos relacionados; colores para la pintura artística; tintas"/>
    <s v="TÓNER LEXMARK T654LS"/>
    <n v="44103103"/>
    <s v="Mínima cuantía"/>
    <n v="2"/>
    <n v="4"/>
    <n v="3"/>
    <n v="7492716"/>
    <s v="UNIDAD"/>
    <s v="NO SOLICITADAS"/>
  </r>
  <r>
    <x v="37"/>
    <s v="02-02-01-003-005-01"/>
    <n v="16"/>
    <s v="Materiales y suministros - Pinturas y barnices y productos relacionados; colores para la pintura artística; tintas"/>
    <s v="TÓNER HP LASERJET 17 A  "/>
    <n v="44103103"/>
    <s v="Mínima cuantía"/>
    <n v="2"/>
    <n v="4"/>
    <n v="8"/>
    <n v="3027360"/>
    <s v="UNIDAD"/>
    <s v="NO SOLICITADAS"/>
  </r>
  <r>
    <x v="37"/>
    <s v="02-02-01-003-003-03"/>
    <n v="16"/>
    <s v="Materiales y suministros - Aceites de petróleo o aceites obtenidos de minerales bituminosos (excepto los aceites crudos); preparados n. C. P. , que contengan por lo menos el 70% de su peso en aceites de esos tipos y cuyos componentes básicos sean esos aceites"/>
    <s v="THINNER EXTRAFINO X CANECA DE 55 GALONES, INCLUYE DISPENSADOR "/>
    <n v="31211703"/>
    <s v="Selección abreviada subasta inversa (No disponible)"/>
    <n v="3"/>
    <n v="3"/>
    <n v="1"/>
    <n v="642600"/>
    <s v="GALON"/>
    <s v="NO SOLICITADAS"/>
  </r>
  <r>
    <x v="37"/>
    <s v="02-02-01-003-003-05"/>
    <n v="16"/>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RUBIN PARA PINTURA AUTOMOTRIZ"/>
    <n v="76111800"/>
    <s v="Mínima cuantía"/>
    <n v="4"/>
    <n v="4"/>
    <n v="21"/>
    <n v="299292"/>
    <s v="UNIDAD"/>
    <s v="NO SOLICITADAS"/>
  </r>
  <r>
    <x v="37"/>
    <s v="02-02-01-003-003-05"/>
    <n v="16"/>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PINTURA AUTOMOTRIZ"/>
    <n v="76111800"/>
    <s v="Mínima cuantía"/>
    <n v="4"/>
    <n v="4"/>
    <n v="21"/>
    <n v="755622"/>
    <s v="UNIDAD"/>
    <s v="NO SOLICITADAS"/>
  </r>
  <r>
    <x v="37"/>
    <s v="02-02-01-003-004-03"/>
    <n v="16"/>
    <s v="Materiales y suministros - Extractos tintóreos y curtientes; taninos y sus derivados; sustancias colorantes n. C. P."/>
    <s v="LACA CATALIZADA TRANSPARENTE BRILLANTE ."/>
    <n v="31211703"/>
    <s v="Selección abreviada subasta inversa (No disponible)"/>
    <n v="3"/>
    <n v="3"/>
    <n v="10"/>
    <n v="365000"/>
    <s v="GALON"/>
    <s v="NO SOLICITADAS"/>
  </r>
  <r>
    <x v="37"/>
    <s v="02-02-01-003-004-06"/>
    <n v="16"/>
    <s v="Materiales y suministros - Abonos y plaguicidas"/>
    <s v="DESINFECTANTE Y ESTERILIZANTE"/>
    <n v="42312311"/>
    <s v="Mínima cuantía"/>
    <n v="1"/>
    <n v="4"/>
    <n v="5"/>
    <n v="149645"/>
    <s v="UNIDAD"/>
    <s v="NO SOLICITADAS"/>
  </r>
  <r>
    <x v="37"/>
    <s v="02-02-01-004-003-09"/>
    <n v="16"/>
    <s v="Materiales y suministros - Otras máquinas para usos generales y sus partes y piezas"/>
    <s v="PISTOLA ELÉCTRICA PARA SILICONA DELGADA"/>
    <n v="27112717"/>
    <s v="Mínima cuantía"/>
    <n v="2"/>
    <n v="4"/>
    <n v="5"/>
    <n v="55730"/>
    <s v="UNIDAD"/>
    <s v="NO SOLICITADAS"/>
  </r>
  <r>
    <x v="37"/>
    <s v="02-02-01-004-003-09"/>
    <n v="16"/>
    <s v="Materiales y suministros - Otras máquinas para usos generales y sus partes y piezas"/>
    <s v="PISTOLA ELÉCTRICA PARA SILICONA GRUESA"/>
    <n v="27112717"/>
    <s v="Mínima cuantía"/>
    <n v="2"/>
    <n v="4"/>
    <n v="10"/>
    <n v="113580"/>
    <s v="UNIDAD"/>
    <s v="NO SOLICITADAS"/>
  </r>
  <r>
    <x v="37"/>
    <s v="02-02-01-003-006-09"/>
    <n v="16"/>
    <s v="Materiales y suministros - Otros productos plásticos"/>
    <s v="PAPELERA PLÁSTICA"/>
    <n v="44111503"/>
    <s v="Selección abreviada menor cuantía"/>
    <n v="3"/>
    <n v="6"/>
    <n v="30"/>
    <n v="719010"/>
    <s v="UNIDAD"/>
    <s v="NO SOLICITADAS"/>
  </r>
  <r>
    <x v="37"/>
    <s v="02-02-01-003-006-09"/>
    <n v="16"/>
    <s v="Materiales y suministros - Otros productos plásticos"/>
    <s v="TAPAS ESTÁNDAR POLIPROPILENO GRIS "/>
    <n v="56121506"/>
    <s v="Selección abreviada menor cuantía"/>
    <n v="3"/>
    <n v="6"/>
    <n v="30"/>
    <n v="378420"/>
    <s v="UNIDAD"/>
    <s v="NO SOLICITADAS"/>
  </r>
  <r>
    <x v="37"/>
    <s v="02-02-01-003-006-09"/>
    <n v="16"/>
    <s v="Materiales y suministros - Otros productos plásticos"/>
    <s v="TAPAS ESTÁNDAR POLIPROPILENO GRIS "/>
    <n v="56121506"/>
    <s v="Selección abreviada menor cuantía"/>
    <n v="3"/>
    <n v="6"/>
    <n v="100"/>
    <n v="1261400"/>
    <s v="UNIDAD"/>
    <s v="NO SOLICITADAS"/>
  </r>
  <r>
    <x v="37"/>
    <s v="02-02-01-003-004-07"/>
    <n v="16"/>
    <s v="Materiales y suministros - Plásticos en formas primarias"/>
    <s v="SILICONA LIQUIDA AROMATIZADA"/>
    <n v="76111800"/>
    <s v="Mínima cuantía"/>
    <n v="4"/>
    <n v="4"/>
    <n v="40"/>
    <n v="613520"/>
    <s v="UNIDAD"/>
    <s v="NO SOLICITADAS"/>
  </r>
  <r>
    <x v="37"/>
    <s v="02-02-01-003-004-07"/>
    <n v="16"/>
    <s v="Materiales y suministros - Plásticos en formas primarias"/>
    <s v="SILICONA TRANSPARENTE "/>
    <n v="31201632"/>
    <s v="Selección abreviada subasta inversa (No disponible)"/>
    <n v="3"/>
    <n v="3"/>
    <n v="30"/>
    <n v="480000"/>
    <s v="UNIDAD"/>
    <s v="NO SOLICITADAS"/>
  </r>
  <r>
    <x v="37"/>
    <s v="02-02-01-003-004-07"/>
    <n v="16"/>
    <s v="Materiales y suministros - Plásticos en formas primarias"/>
    <s v="SIKAFLEX "/>
    <n v="31201617"/>
    <s v="Selección abreviada subasta inversa (No disponible)"/>
    <n v="3"/>
    <n v="3"/>
    <n v="30"/>
    <n v="579000"/>
    <s v="UNIDAD"/>
    <s v="NO SOLICITADAS"/>
  </r>
  <r>
    <x v="37"/>
    <s v="02-02-01-003-004-07"/>
    <n v="16"/>
    <s v="Materiales y suministros - Plásticos en formas primarias"/>
    <s v="TEFLON INDUSTRIAL ROLLO X XX MTS"/>
    <n v="31201514"/>
    <s v="Selección abreviada subasta inversa (No disponible)"/>
    <n v="3"/>
    <n v="3"/>
    <n v="30"/>
    <n v="94500"/>
    <s v="UNIDAD"/>
    <s v="NO SOLICITADAS"/>
  </r>
  <r>
    <x v="37"/>
    <s v="02-02-01-003-005-01"/>
    <n v="16"/>
    <s v="Materiales y suministros - Pinturas y barnices y productos relacionados; colores para la pintura artística; tintas"/>
    <s v="TINTA PARA MADERA COLOR MIEL REF. 81-28 A 0418"/>
    <n v="31211706"/>
    <s v="Selección abreviada subasta inversa (No disponible)"/>
    <n v="3"/>
    <n v="3"/>
    <n v="5"/>
    <n v="442500"/>
    <s v="GALON"/>
    <s v="NO SOLICITADAS"/>
  </r>
  <r>
    <x v="37"/>
    <s v="02-02-01-003-005-01"/>
    <n v="16"/>
    <s v="Materiales y suministros - Pinturas y barnices y productos relacionados; colores para la pintura artística; tintas"/>
    <s v="TINTA PARA MADERA COLOR WENGUE REF. 81-25 B 0553"/>
    <n v="31211706"/>
    <s v="Selección abreviada subasta inversa (No disponible)"/>
    <n v="3"/>
    <n v="3"/>
    <n v="5"/>
    <n v="442500"/>
    <s v="GALON"/>
    <s v="NO SOLICITADAS"/>
  </r>
  <r>
    <x v="37"/>
    <s v="02-02-01-003-005-01"/>
    <n v="16"/>
    <s v="Materiales y suministros - Pinturas y barnices y productos relacionados; colores para la pintura artística; tintas"/>
    <s v="SELLADOR LIJABLE "/>
    <n v="31211703"/>
    <s v="Selección abreviada subasta inversa (No disponible)"/>
    <n v="3"/>
    <n v="3"/>
    <n v="10"/>
    <n v="832000"/>
    <s v="GALON"/>
    <s v="NO SOLICITADAS"/>
  </r>
  <r>
    <x v="37"/>
    <s v="02-02-01-003-005-01"/>
    <n v="16"/>
    <s v="Materiales y suministros - Pinturas y barnices y productos relacionados; colores para la pintura artística; tintas"/>
    <s v="VINILO BLANCO TIPO REF. 1501 X GALON "/>
    <n v="31211502"/>
    <s v="Selección abreviada subasta inversa (No disponible)"/>
    <n v="3"/>
    <n v="3"/>
    <n v="100"/>
    <n v="6247500"/>
    <s v="GALON"/>
    <s v="NO SOLICITADAS"/>
  </r>
  <r>
    <x v="37"/>
    <s v="02-02-01-003-005-01"/>
    <n v="16"/>
    <s v="Materiales y suministros - Pinturas y barnices y productos relacionados; colores para la pintura artística; tintas"/>
    <s v="PINTURA ESMALTE COLOR AZUL ESPAÑOL X GALON "/>
    <n v="31211501"/>
    <s v="Selección abreviada subasta inversa (No disponible)"/>
    <n v="3"/>
    <n v="3"/>
    <n v="80"/>
    <n v="5712000"/>
    <s v="GALON"/>
    <s v="NO SOLICITADAS"/>
  </r>
  <r>
    <x v="37"/>
    <s v="02-02-01-003-005-01"/>
    <n v="16"/>
    <s v="Materiales y suministros - Pinturas y barnices y productos relacionados; colores para la pintura artística; tintas"/>
    <s v="PINTURA ESMALTE GRIS CLARO"/>
    <n v="31211501"/>
    <s v="Selección abreviada subasta inversa (No disponible)"/>
    <n v="3"/>
    <n v="3"/>
    <n v="10"/>
    <n v="714000"/>
    <s v="GALON"/>
    <s v="NO SOLICITADAS"/>
  </r>
  <r>
    <x v="37"/>
    <s v="02-02-01-003-005-01"/>
    <n v="16"/>
    <s v="Materiales y suministros - Pinturas y barnices y productos relacionados; colores para la pintura artística; tintas"/>
    <s v="PINTURA ESMALTE AMARILLO"/>
    <n v="31211501"/>
    <s v="Selección abreviada subasta inversa (No disponible)"/>
    <n v="3"/>
    <n v="3"/>
    <n v="10"/>
    <n v="515000"/>
    <s v="GALON"/>
    <s v="NO SOLICITADAS"/>
  </r>
  <r>
    <x v="37"/>
    <s v="02-02-01-003-005-01"/>
    <n v="16"/>
    <s v="Materiales y suministros - Pinturas y barnices y productos relacionados; colores para la pintura artística; tintas"/>
    <s v="PINTURA ESMALTE NEGRO "/>
    <n v="31211501"/>
    <s v="Selección abreviada subasta inversa (No disponible)"/>
    <n v="3"/>
    <n v="3"/>
    <n v="10"/>
    <n v="515000"/>
    <s v="GALON"/>
    <s v="NO SOLICITADAS"/>
  </r>
  <r>
    <x v="37"/>
    <s v="02-02-01-003-005-01"/>
    <n v="16"/>
    <s v="Materiales y suministros - Pinturas y barnices y productos relacionados; colores para la pintura artística; tintas"/>
    <s v="PINTURA ESMALTE ROJO "/>
    <n v="31211501"/>
    <s v="Selección abreviada subasta inversa (No disponible)"/>
    <n v="3"/>
    <n v="3"/>
    <n v="10"/>
    <n v="515000"/>
    <s v="GALON"/>
    <s v="NO SOLICITADAS"/>
  </r>
  <r>
    <x v="37"/>
    <s v="02-02-01-003-005-01"/>
    <n v="16"/>
    <s v="Materiales y suministros - Pinturas y barnices y productos relacionados; colores para la pintura artística; tintas"/>
    <s v="PINTURA ESMALTE VERDE  ESMERALDA "/>
    <n v="31211501"/>
    <s v="Selección abreviada subasta inversa (No disponible)"/>
    <n v="3"/>
    <n v="3"/>
    <n v="10"/>
    <n v="515000"/>
    <s v="GALON"/>
    <s v="NO SOLICITADAS"/>
  </r>
  <r>
    <x v="37"/>
    <s v="02-02-01-003-005-01"/>
    <n v="16"/>
    <s v="Materiales y suministros - Pinturas y barnices y productos relacionados; colores para la pintura artística; tintas"/>
    <s v="PINTURA TRAFICO AMARILLA "/>
    <n v="31211501"/>
    <s v="Selección abreviada subasta inversa (No disponible)"/>
    <n v="3"/>
    <n v="3"/>
    <n v="10"/>
    <n v="945000"/>
    <s v="GALON"/>
    <s v="NO SOLICITADAS"/>
  </r>
  <r>
    <x v="37"/>
    <s v="02-02-01-003-005-01"/>
    <n v="16"/>
    <s v="Materiales y suministros - Pinturas y barnices y productos relacionados; colores para la pintura artística; tintas"/>
    <s v="PINTURA TRAFICO BLANCA "/>
    <n v="31211501"/>
    <s v="Selección abreviada subasta inversa (No disponible)"/>
    <n v="3"/>
    <n v="3"/>
    <n v="10"/>
    <n v="945000"/>
    <s v="GALON"/>
    <s v="NO SOLICITADAS"/>
  </r>
  <r>
    <x v="37"/>
    <s v="02-02-01-003-005-01"/>
    <n v="16"/>
    <s v="Materiales y suministros - Pinturas y barnices y productos relacionados; colores para la pintura artística; tintas"/>
    <s v="PINTURA TRAFICO NEGRA "/>
    <n v="31211501"/>
    <s v="Selección abreviada subasta inversa (No disponible)"/>
    <n v="3"/>
    <n v="3"/>
    <n v="10"/>
    <n v="945000"/>
    <s v="GALON"/>
    <s v="NO SOLICITADAS"/>
  </r>
  <r>
    <x v="37"/>
    <s v="02-02-01-003-005-01"/>
    <n v="16"/>
    <s v="Materiales y suministros - Pinturas y barnices y productos relacionados; colores para la pintura artística; tintas"/>
    <s v="DISOLVENTE PARA PINTURAS TRAFICO X GALON "/>
    <n v="31211604"/>
    <s v="Selección abreviada subasta inversa (No disponible)"/>
    <n v="3"/>
    <n v="3"/>
    <n v="30"/>
    <n v="1638000"/>
    <s v="GALON"/>
    <s v="NO SOLICITADAS"/>
  </r>
  <r>
    <x v="37"/>
    <s v="02-02-01-003-005-01"/>
    <n v="16"/>
    <s v="Materiales y suministros - Pinturas y barnices y productos relacionados; colores para la pintura artística; tintas"/>
    <s v="PINTURA PARA CANCHAS ACRILICA  A BASE DE AGUA ANTIDESLIZANTE COLOR ROJA "/>
    <n v="31211501"/>
    <s v="Selección abreviada subasta inversa (No disponible)"/>
    <n v="3"/>
    <n v="3"/>
    <n v="20"/>
    <n v="2520000"/>
    <s v="GALON"/>
    <s v="NO SOLICITADAS"/>
  </r>
  <r>
    <x v="37"/>
    <s v="02-02-01-003-005-01"/>
    <n v="16"/>
    <s v="Materiales y suministros - Pinturas y barnices y productos relacionados; colores para la pintura artística; tintas"/>
    <s v="PINTURA PARA CANCHAS COLOR AZUL "/>
    <n v="31211501"/>
    <s v="Selección abreviada subasta inversa (No disponible)"/>
    <n v="3"/>
    <n v="3"/>
    <n v="20"/>
    <n v="2520000"/>
    <s v="GALON"/>
    <s v="NO SOLICITADAS"/>
  </r>
  <r>
    <x v="37"/>
    <s v="02-02-01-003-005-01"/>
    <n v="16"/>
    <s v="Materiales y suministros - Pinturas y barnices y productos relacionados; colores para la pintura artística; tintas"/>
    <s v="PINTURA PARA CANCHAS COLOR AMARILLO "/>
    <n v="31211501"/>
    <s v="Selección abreviada subasta inversa (No disponible)"/>
    <n v="3"/>
    <n v="3"/>
    <n v="20"/>
    <n v="2520000"/>
    <s v="GALON"/>
    <s v="NO SOLICITADAS"/>
  </r>
  <r>
    <x v="37"/>
    <s v="02-02-01-003-005-01"/>
    <n v="16"/>
    <s v="Materiales y suministros - Pinturas y barnices y productos relacionados; colores para la pintura artística; tintas"/>
    <s v="SUPER MASTIK X GALON"/>
    <n v="31201605"/>
    <s v="Selección abreviada subasta inversa (No disponible)"/>
    <n v="3"/>
    <n v="3"/>
    <n v="40"/>
    <n v="819000"/>
    <s v="GALON"/>
    <s v="NO SOLICITADAS"/>
  </r>
  <r>
    <x v="37"/>
    <s v="02-02-01-003-005-01"/>
    <n v="16"/>
    <s v="Materiales y suministros - Pinturas y barnices y productos relacionados; colores para la pintura artística; tintas"/>
    <s v="PINTURA ESMALTE BLANCO REF. P11 X GALON "/>
    <n v="31211501"/>
    <s v="Selección abreviada subasta inversa (No disponible)"/>
    <n v="3"/>
    <n v="3"/>
    <n v="60"/>
    <n v="2574000"/>
    <s v="GALON"/>
    <s v="NO SOLICITADAS"/>
  </r>
  <r>
    <x v="37"/>
    <s v="02-02-01-003-005-01"/>
    <n v="16"/>
    <s v="Materiales y suministros - Pinturas y barnices y productos relacionados; colores para la pintura artística; tintas"/>
    <s v="PINTURA GRIS BASALTO X GALON"/>
    <n v="31211501"/>
    <s v="Selección abreviada subasta inversa (No disponible)"/>
    <n v="3"/>
    <n v="3"/>
    <n v="30"/>
    <n v="1732500"/>
    <s v="GALON"/>
    <s v="NO SOLICITADAS"/>
  </r>
  <r>
    <x v="37"/>
    <s v="02-02-01-003-005-02"/>
    <n v="16"/>
    <s v="Materiales y suministros - Productos farmacéuticos"/>
    <s v="BOTIQUÍN DE PRIMEROS AUXILIOS"/>
    <n v="42172001"/>
    <s v="Mínima cuantía"/>
    <n v="4"/>
    <n v="4"/>
    <n v="3"/>
    <n v="109614"/>
    <s v="UNIDAD"/>
    <s v="NO SOLICITADAS"/>
  </r>
  <r>
    <x v="37"/>
    <s v="02-02-01-003-005-02"/>
    <n v="16"/>
    <s v="Materiales y suministros - Productos farmacéuticos"/>
    <s v="GEL ANTIBACTERIAS GLICERINADO ALCOHOL"/>
    <n v="42312311"/>
    <s v="Mínima cuantía"/>
    <n v="1"/>
    <n v="4"/>
    <n v="30"/>
    <n v="323070"/>
    <s v="UNIDAD"/>
    <s v="NO SOLICITADAS"/>
  </r>
  <r>
    <x v="37"/>
    <s v="02-02-01-003-005-02"/>
    <n v="16"/>
    <s v="Materiales y suministros - Productos farmacéuticos"/>
    <s v="PAQUETE GEL FRIO - CALIENTE"/>
    <n v="42311513"/>
    <s v="Mínima cuantía"/>
    <n v="0"/>
    <n v="4"/>
    <n v="30"/>
    <n v="447030"/>
    <s v="UNIDAD"/>
    <s v="NO SOLICITADAS"/>
  </r>
  <r>
    <x v="37"/>
    <s v="02-02-01-003-005-03"/>
    <n v="16"/>
    <s v="Materiales y suministros - Jabón, preparados para limpieza, perfumes y preparados de tocador"/>
    <s v="AMBIENTADOR VEHÍCULOS"/>
    <n v="47131706"/>
    <s v="Mínima cuantía"/>
    <n v="4"/>
    <n v="4"/>
    <n v="36"/>
    <n v="494928"/>
    <s v="UNIDAD"/>
    <s v="NO SOLICITADAS"/>
  </r>
  <r>
    <x v="37"/>
    <s v="02-02-01-003-005-03"/>
    <n v="16"/>
    <s v="Materiales y suministros - Jabón, preparados para limpieza, perfumes y preparados de tocador"/>
    <s v="JABON LIQUIDO PARA MANOS"/>
    <n v="53131608"/>
    <s v="Mínima cuantía"/>
    <n v="4"/>
    <n v="4"/>
    <n v="60"/>
    <n v="1554720"/>
    <s v="UNIDAD"/>
    <s v="NO SOLICITADAS"/>
  </r>
  <r>
    <x v="37"/>
    <s v="02-02-01-003-005-04"/>
    <n v="16"/>
    <s v="Materiales y suministros - Productos químicos n. C. P."/>
    <s v="RECARGA CILINDRO DIÓXIDO DE CARBONO Co2 DE 10 KILOS"/>
    <n v="12142104"/>
    <s v="Mínima cuantía"/>
    <n v="2"/>
    <n v="10"/>
    <n v="1"/>
    <n v="311692"/>
    <s v="GLOBAL"/>
    <s v="NO SOLICITADAS"/>
  </r>
  <r>
    <x v="37"/>
    <s v="02-02-01-003-005-04"/>
    <n v="16"/>
    <s v="Materiales y suministros - Productos químicos n. C. P."/>
    <s v="RECARGA CILINDRO DIÓXIDO DE CARBONO Co2 DE 25 KILOS"/>
    <n v="12142104"/>
    <s v="Mínima cuantía"/>
    <n v="2"/>
    <n v="10"/>
    <n v="1"/>
    <n v="445211"/>
    <s v="GLOBAL"/>
    <s v="NO SOLICITADAS"/>
  </r>
  <r>
    <x v="37"/>
    <s v="02-02-01-003-005-04"/>
    <n v="16"/>
    <s v="Materiales y suministros - Productos químicos n. C. P."/>
    <s v="PEGANTE CEMENTO DE CAUCHO  REF. PL-285"/>
    <n v="30111601"/>
    <s v="Selección abreviada subasta inversa (No disponible)"/>
    <n v="3"/>
    <n v="3"/>
    <n v="3"/>
    <n v="168900"/>
    <s v="GALON"/>
    <s v="NO SOLICITADAS"/>
  </r>
  <r>
    <x v="37"/>
    <s v="02-02-01-003-005-04"/>
    <n v="16"/>
    <s v="Materiales y suministros - Productos químicos n. C. P."/>
    <s v="PEGANTE SUPER BONDER X TUBO DE 5 GR"/>
    <n v="23153401"/>
    <s v="Selección abreviada subasta inversa (No disponible)"/>
    <n v="3"/>
    <n v="3"/>
    <n v="12"/>
    <n v="128520"/>
    <s v="UNIDAD"/>
    <s v="NO SOLICITADAS"/>
  </r>
  <r>
    <x v="37"/>
    <s v="02-02-01-003-005-04"/>
    <n v="16"/>
    <s v="Materiales y suministros - Productos químicos n. C. P."/>
    <s v="SOLDADURA PVC PAVCO PEQUEÑO 1/32 AGUA FRIA NTC576"/>
    <n v="31201617"/>
    <s v="Selección abreviada subasta inversa (No disponible)"/>
    <n v="3"/>
    <n v="3"/>
    <n v="30"/>
    <n v="180000"/>
    <s v="UNIDAD"/>
    <s v="NO SOLICITADAS"/>
  </r>
  <r>
    <x v="37"/>
    <s v="02-02-01-003-005-04"/>
    <n v="16"/>
    <s v="Materiales y suministros - Productos químicos n. C. P."/>
    <s v="LIMPIADROR PVC 1/8 GALON "/>
    <n v="27111957"/>
    <s v="Selección abreviada subasta inversa (No disponible)"/>
    <n v="3"/>
    <n v="3"/>
    <n v="30"/>
    <n v="415800"/>
    <s v="UNIDAD"/>
    <s v="NO SOLICITADAS"/>
  </r>
  <r>
    <x v="37"/>
    <s v="02-02-01-003-005-04"/>
    <n v="16"/>
    <s v="Materiales y suministros - Productos químicos n. C. P."/>
    <s v="SOLDADURA  ELECTRICA  REF. 60 13 X 1/8&quot; POR KILO"/>
    <n v="31201617"/>
    <s v="Selección abreviada subasta inversa (No disponible)"/>
    <n v="3"/>
    <n v="3"/>
    <n v="10"/>
    <n v="107100"/>
    <s v="KILOGRAMO"/>
    <s v="NO SOLICITADAS"/>
  </r>
  <r>
    <x v="37"/>
    <s v="02-02-01-003-005-04"/>
    <n v="16"/>
    <s v="Materiales y suministros - Productos químicos n. C. P."/>
    <s v="PEGANTE PARA MADERA AGLOMERADO CARPINCOL REF MR 60."/>
    <n v="31201610"/>
    <s v="Selección abreviada subasta inversa (No disponible)"/>
    <n v="3"/>
    <n v="3"/>
    <n v="5"/>
    <n v="177500"/>
    <s v="GALON"/>
    <s v="NO SOLICITADAS"/>
  </r>
  <r>
    <x v="37"/>
    <s v="02-02-01-003-006-02"/>
    <n v="16"/>
    <s v="Materiales y suministros - Otros productos de caucho"/>
    <s v="MANGUERA PARA AIRE EN PVC 3/8&quot; DE 15 METROS CON ACOPLES."/>
    <n v="40142002"/>
    <s v="Mínima cuantía"/>
    <n v="4"/>
    <n v="4"/>
    <n v="1"/>
    <n v="63807"/>
    <s v="UNIDAD"/>
    <s v="NO SOLICITADAS"/>
  </r>
  <r>
    <x v="37"/>
    <s v="02-02-01-003-006-02"/>
    <n v="16"/>
    <s v="Materiales y suministros - Otros productos de caucho"/>
    <s v="MANGUERA PARA AGUA DE 16 METROS"/>
    <n v="40142008"/>
    <s v="Mínima cuantía"/>
    <n v="3"/>
    <n v="4"/>
    <n v="1"/>
    <n v="41340"/>
    <s v="UNIDAD"/>
    <s v="NO SOLICITADAS"/>
  </r>
  <r>
    <x v="37"/>
    <s v="02-02-01-003-006-03"/>
    <n v="16"/>
    <s v="Materiales y suministros - Semimanufacturas de plástico"/>
    <s v="PLASTICO TRANPARENTE X ROLLO DE 100 MTS C/U"/>
    <n v="44102002"/>
    <s v="Selección abreviada subasta inversa (No disponible)"/>
    <n v="3"/>
    <n v="3"/>
    <n v="3"/>
    <n v="1795500"/>
    <s v="UNIDAD"/>
    <s v="NO SOLICITADAS"/>
  </r>
  <r>
    <x v="37"/>
    <s v="02-02-01-003-006-03"/>
    <n v="16"/>
    <s v="Materiales y suministros - Semimanufacturas de plástico"/>
    <s v="PLASTICO NEGRO X ROLLO DE 100MTS C/U"/>
    <n v="44102002"/>
    <s v="Selección abreviada subasta inversa (No disponible)"/>
    <n v="3"/>
    <n v="3"/>
    <n v="3"/>
    <n v="1795500"/>
    <s v="UNIDAD"/>
    <s v="NO SOLICITADAS"/>
  </r>
  <r>
    <x v="37"/>
    <s v="02-02-01-003-006-03"/>
    <n v="16"/>
    <s v="Materiales y suministros - Semimanufacturas de plástico"/>
    <s v="CHAZO PLASTICO PUNTILLA  DE 1/4 X 1 PAQUETE X 500 UND C/U"/>
    <n v="27112156"/>
    <s v="Selección abreviada subasta inversa (No disponible)"/>
    <n v="3"/>
    <n v="3"/>
    <n v="2"/>
    <n v="52500"/>
    <s v="UNIDAD"/>
    <s v="NO SOLICITADAS"/>
  </r>
  <r>
    <x v="37"/>
    <s v="02-02-01-003-006-03"/>
    <n v="16"/>
    <s v="Materiales y suministros - Semimanufacturas de plástico"/>
    <s v="CHAZO PLASTICO PUNTILLA  DE 1/4 X 1/2 PAQUETE X 500 UND C/U"/>
    <n v="27112156"/>
    <s v="Selección abreviada subasta inversa (No disponible)"/>
    <n v="3"/>
    <n v="3"/>
    <n v="2"/>
    <n v="52500"/>
    <s v="UNIDAD"/>
    <s v="NO SOLICITADAS"/>
  </r>
  <r>
    <x v="37"/>
    <s v="02-02-01-003-006-03"/>
    <n v="16"/>
    <s v="Materiales y suministros - Semimanufacturas de plástico"/>
    <s v="CHAZO PLASTICO PUNTILLA  DE 1/4 X 2 PAQUETE X 500 UND C/U"/>
    <n v="27112156"/>
    <s v="Selección abreviada subasta inversa (No disponible)"/>
    <n v="3"/>
    <n v="3"/>
    <n v="2"/>
    <n v="52500"/>
    <s v="UNIDAD"/>
    <s v="NO SOLICITADAS"/>
  </r>
  <r>
    <x v="37"/>
    <s v="02-02-01-003-006-03"/>
    <n v="16"/>
    <s v="Materiales y suministros - Semimanufacturas de plástico"/>
    <s v="CODOS PVC 1/2 PVC"/>
    <n v="40172808"/>
    <s v="Selección abreviada subasta inversa (No disponible)"/>
    <n v="3"/>
    <n v="3"/>
    <n v="50"/>
    <n v="52500"/>
    <s v="UNIDAD"/>
    <s v="NO SOLICITADAS"/>
  </r>
  <r>
    <x v="37"/>
    <s v="02-02-01-003-006-03"/>
    <n v="16"/>
    <s v="Materiales y suministros - Semimanufacturas de plástico"/>
    <s v="TUBO PVC DE 1/2&quot; PRESION TIPO PESADA X TUBO DE 6 MT DE LONGITUD "/>
    <n v="40171517"/>
    <s v="Selección abreviada subasta inversa (No disponible)"/>
    <n v="3"/>
    <n v="3"/>
    <n v="50"/>
    <n v="595000"/>
    <s v="UNIDAD"/>
    <s v="NO SOLICITADAS"/>
  </r>
  <r>
    <x v="37"/>
    <s v="02-02-01-003-006-09"/>
    <n v="16"/>
    <s v="Materiales y suministros - Otros productos plásticos"/>
    <s v="REPUESTO DE SILLA Y ESPALDAR"/>
    <n v="56121506"/>
    <s v="Selección abreviada menor cuantía"/>
    <n v="3"/>
    <n v="6"/>
    <n v="15"/>
    <n v="170310"/>
    <s v="UNIDAD"/>
    <s v="NO SOLICITADAS"/>
  </r>
  <r>
    <x v="37"/>
    <s v="02-02-01-003-006-09"/>
    <n v="16"/>
    <s v="Materiales y suministros - Otros productos plásticos"/>
    <s v="REPUESTO DE SILLA Y ESPALDAR"/>
    <n v="56121506"/>
    <s v="Selección abreviada menor cuantía"/>
    <n v="3"/>
    <n v="6"/>
    <n v="15"/>
    <n v="189210"/>
    <s v="UNIDAD"/>
    <s v="NO SOLICITADAS"/>
  </r>
  <r>
    <x v="37"/>
    <s v="02-02-01-003-006-09"/>
    <n v="16"/>
    <s v="Materiales y suministros - Otros productos plásticos"/>
    <s v="REPUESTO DE SILLA Y ESPALDAR"/>
    <n v="56121506"/>
    <s v="Selección abreviada menor cuantía"/>
    <n v="3"/>
    <n v="6"/>
    <n v="20"/>
    <n v="290120"/>
    <s v="UNIDAD"/>
    <s v="NO SOLICITADAS"/>
  </r>
  <r>
    <x v="37"/>
    <s v="02-02-01-003-006-09"/>
    <n v="16"/>
    <s v="Materiales y suministros - Otros productos plásticos"/>
    <s v="FORRO PARA EXTINTOR CO2 DE 20LB"/>
    <n v="39121719"/>
    <s v="Mínima cuantía"/>
    <n v="3"/>
    <n v="4"/>
    <n v="1"/>
    <n v="30740"/>
    <s v="UNIDAD"/>
    <s v="NO SOLICITADAS"/>
  </r>
  <r>
    <x v="37"/>
    <s v="02-02-01-003-006-09"/>
    <n v="16"/>
    <s v="Materiales y suministros - Otros productos plásticos"/>
    <s v="FORRO PARA EXTINTOR CO2 DE 05LB"/>
    <n v="39121719"/>
    <s v="Mínima cuantía"/>
    <n v="3"/>
    <n v="4"/>
    <n v="7"/>
    <n v="185500"/>
    <s v="UNIDAD"/>
    <s v="NO SOLICITADAS"/>
  </r>
  <r>
    <x v="37"/>
    <s v="02-02-01-003-006-09"/>
    <n v="16"/>
    <s v="Materiales y suministros - Otros productos plásticos"/>
    <s v="FORRO PARA EXTINTOR TIPO K ESPECIAL 1,5Gls"/>
    <n v="39121719"/>
    <s v="Mínima cuantía"/>
    <n v="3"/>
    <n v="4"/>
    <n v="26"/>
    <n v="799240"/>
    <s v="UNIDAD"/>
    <s v="NO SOLICITADAS"/>
  </r>
  <r>
    <x v="37"/>
    <s v="02-02-01-003-006-09"/>
    <n v="16"/>
    <s v="Materiales y suministros - Otros productos plásticos"/>
    <s v="FORRO PARA EXTINTOR MULTIPROPÓSITO 05LB"/>
    <n v="39121719"/>
    <s v="Mínima cuantía"/>
    <n v="3"/>
    <n v="4"/>
    <n v="2"/>
    <n v="53000"/>
    <s v="UNIDAD"/>
    <s v="NO SOLICITADAS"/>
  </r>
  <r>
    <x v="37"/>
    <s v="02-02-01-003-006-09"/>
    <n v="16"/>
    <s v="Materiales y suministros - Otros productos plásticos"/>
    <s v="FORRO PARA EXTINTOR MULTIPROPÓSITO 10 LB"/>
    <n v="39121719"/>
    <s v="Mínima cuantía"/>
    <n v="3"/>
    <n v="4"/>
    <n v="9"/>
    <n v="238500"/>
    <s v="UNIDAD"/>
    <s v="NO SOLICITADAS"/>
  </r>
  <r>
    <x v="37"/>
    <s v="02-02-01-003-006-09"/>
    <n v="16"/>
    <s v="Materiales y suministros - Otros productos plásticos"/>
    <s v="FORRO PARA EXTINTOR MULTIPROPÓSITO 20 LB"/>
    <n v="39121719"/>
    <s v="Mínima cuantía"/>
    <n v="3"/>
    <n v="4"/>
    <n v="33"/>
    <n v="1014420"/>
    <s v="UNIDAD"/>
    <s v="NO SOLICITADAS"/>
  </r>
  <r>
    <x v="37"/>
    <s v="02-02-01-003-006-09"/>
    <n v="16"/>
    <s v="Materiales y suministros - Otros productos plásticos"/>
    <s v="FORRO PARA EXTINTOR MULTIPROPÓSITO 30 LB"/>
    <n v="39121719"/>
    <s v="Mínima cuantía"/>
    <n v="3"/>
    <n v="4"/>
    <n v="2"/>
    <n v="61480"/>
    <s v="UNIDAD"/>
    <s v="NO SOLICITADAS"/>
  </r>
  <r>
    <x v="37"/>
    <s v="02-02-01-003-006-09"/>
    <n v="16"/>
    <s v="Materiales y suministros - Otros productos plásticos"/>
    <s v="FORRO PARA EXTINTOR SOLKAFLAM 10LB"/>
    <n v="39121719"/>
    <s v="Mínima cuantía"/>
    <n v="3"/>
    <n v="4"/>
    <n v="4"/>
    <n v="84800"/>
    <s v="UNIDAD"/>
    <s v="NO SOLICITADAS"/>
  </r>
  <r>
    <x v="37"/>
    <s v="02-02-01-003-006-09"/>
    <n v="16"/>
    <s v="Materiales y suministros - Otros productos plásticos"/>
    <s v="FORRO PARA EXTINTOR SOLKAFLAM 07LB"/>
    <n v="39121719"/>
    <s v="Mínima cuantía"/>
    <n v="3"/>
    <n v="4"/>
    <n v="3"/>
    <n v="63600"/>
    <s v="UNIDAD"/>
    <s v="NO SOLICITADAS"/>
  </r>
  <r>
    <x v="37"/>
    <s v="02-02-01-003-006-09"/>
    <n v="16"/>
    <s v="Materiales y suministros - Otros productos plásticos"/>
    <s v="FORRO PARA EXTINTOR SOLKAFLAM 20LB"/>
    <n v="39121719"/>
    <s v="Mínima cuantía"/>
    <n v="3"/>
    <n v="4"/>
    <n v="15"/>
    <n v="461100"/>
    <s v="UNIDAD"/>
    <s v="NO SOLICITADAS"/>
  </r>
  <r>
    <x v="37"/>
    <s v="02-02-01-003-006-09"/>
    <n v="16"/>
    <s v="Materiales y suministros - Otros productos plásticos"/>
    <s v="GUARDIÁN PARA LABORATORIO"/>
    <n v="56122002"/>
    <s v="Mínima cuantía"/>
    <n v="1"/>
    <n v="4"/>
    <n v="3"/>
    <n v="94416"/>
    <s v="UNIDAD"/>
    <s v="NO SOLICITADAS"/>
  </r>
  <r>
    <x v="37"/>
    <s v="02-02-01-003-006-09"/>
    <n v="16"/>
    <s v="Materiales y suministros - Otros productos plásticos"/>
    <s v="PAPELERA STYLE TAPA VAIVÉN ROJO"/>
    <n v="47121702"/>
    <s v="Mínima cuantía"/>
    <n v="1"/>
    <n v="4"/>
    <n v="1"/>
    <n v="38149"/>
    <s v="UNIDAD"/>
    <s v="NO SOLICITADAS"/>
  </r>
  <r>
    <x v="37"/>
    <s v="02-02-01-003-006-09"/>
    <n v="16"/>
    <s v="Materiales y suministros - Otros productos plásticos"/>
    <s v="PAPELERA STYLE TAPA VAIVÉN GRIS Y VERDE"/>
    <n v="47121702"/>
    <s v="Mínima cuantía"/>
    <n v="1"/>
    <n v="4"/>
    <n v="1"/>
    <n v="41340"/>
    <s v="UNIDAD"/>
    <s v="NO SOLICITADAS"/>
  </r>
  <r>
    <x v="37"/>
    <s v="02-02-01-003-006-09"/>
    <n v="16"/>
    <s v="Materiales y suministros - Otros productos plásticos"/>
    <s v="AQUISICIÓN DE PUNTOS ECOLÓGICOS 53 LITROS PARA RECOLECCIÓN DE BASURAS DEL GIMFA"/>
    <n v="24101904"/>
    <s v="Mínima cuantía"/>
    <n v="1"/>
    <n v="4"/>
    <n v="5"/>
    <n v="1298500"/>
    <s v="UNIDAD"/>
    <s v="NO SOLICITADAS"/>
  </r>
  <r>
    <x v="37"/>
    <s v="02-02-01-003-006-09"/>
    <n v="16"/>
    <s v="Materiales y suministros - Otros productos plásticos"/>
    <s v="AQUISICIÓN DE PUNTOS ECOLÓGICOS 120 LITROS PARA RECOLECCIÓN DE BASURAS DEL GIMFA"/>
    <n v="24101904"/>
    <s v="Mínima cuantía"/>
    <n v="1"/>
    <n v="4"/>
    <n v="5"/>
    <n v="3647990"/>
    <s v="UNIDAD"/>
    <s v="NO SOLICITADAS"/>
  </r>
  <r>
    <x v="37"/>
    <s v="02-02-01-003-006-09"/>
    <n v="16"/>
    <s v="Materiales y suministros - Otros productos plásticos"/>
    <s v="ESTUCHE GUITARRA"/>
    <n v="60131303"/>
    <s v="Mínima cuantía"/>
    <n v="4"/>
    <n v="4"/>
    <n v="38"/>
    <n v="1409800"/>
    <s v="UNIDAD"/>
    <s v="NO SOLICITADAS"/>
  </r>
  <r>
    <x v="37"/>
    <s v="02-02-01-003-006-09"/>
    <n v="16"/>
    <s v="Materiales y suministros - Otros productos plásticos"/>
    <s v="TEJA PLASTICA TRASLUCIDA No. 8"/>
    <n v="30151501"/>
    <s v="Selección abreviada subasta inversa (No disponible)"/>
    <n v="3"/>
    <n v="3"/>
    <n v="40"/>
    <n v="1071000"/>
    <s v="UNIDAD"/>
    <s v="NO SOLICITADAS"/>
  </r>
  <r>
    <x v="37"/>
    <s v="02-02-01-003-006-09"/>
    <n v="16"/>
    <s v="Materiales y suministros - Otros productos plásticos"/>
    <s v="AMARRE PARA TEJA PLASTICA Y ETERNIT DE 26 CMS  CALIBRE 18. TAPA METALICA PAQUETE X 100 UND C/U"/>
    <n v="31162108"/>
    <s v="Selección abreviada subasta inversa (No disponible)"/>
    <n v="3"/>
    <n v="3"/>
    <n v="500"/>
    <n v="8137500"/>
    <s v="UNIDAD"/>
    <s v="NO SOLICITADAS"/>
  </r>
  <r>
    <x v="37"/>
    <s v="02-02-01-003-006-09"/>
    <n v="16"/>
    <s v="Materiales y suministros - Otros productos plásticos"/>
    <s v="CINTA PARA DRYWALL X ROLLO "/>
    <n v="31201501"/>
    <s v="Selección abreviada subasta inversa (No disponible)"/>
    <n v="3"/>
    <n v="3"/>
    <n v="20"/>
    <n v="178500"/>
    <s v="UNIDAD"/>
    <s v="NO SOLICITADAS"/>
  </r>
  <r>
    <x v="37"/>
    <s v="02-02-01-003-006-09"/>
    <n v="16"/>
    <s v="Materiales y suministros - Otros productos plásticos"/>
    <s v="ARBOL DE ENTRADA FLUIT MASTER"/>
    <n v="27112811"/>
    <s v="Selección abreviada subasta inversa (No disponible)"/>
    <n v="3"/>
    <n v="3"/>
    <n v="30"/>
    <n v="1158000"/>
    <s v="UNIDAD"/>
    <s v="NO SOLICITADAS"/>
  </r>
  <r>
    <x v="37"/>
    <s v="02-02-01-003-006-09"/>
    <n v="16"/>
    <s v="Materiales y suministros - Otros productos plásticos"/>
    <s v="TEJA PLASTICA No. 6"/>
    <n v="30151501"/>
    <s v="Selección abreviada subasta inversa (No disponible)"/>
    <n v="3"/>
    <n v="3"/>
    <n v="50"/>
    <n v="960000"/>
    <s v="UNIDAD"/>
    <s v="NO SOLICITADAS"/>
  </r>
  <r>
    <x v="37"/>
    <s v="02-02-01-003-006-09"/>
    <n v="16"/>
    <s v="Materiales y suministros - Otros productos plásticos"/>
    <s v="UNION PVC 1/2&quot;"/>
    <n v="40174900"/>
    <s v="Selección abreviada subasta inversa (No disponible)"/>
    <n v="3"/>
    <n v="3"/>
    <n v="100"/>
    <n v="21000"/>
    <s v="UNIDAD"/>
    <s v="NO SOLICITADAS"/>
  </r>
  <r>
    <x v="37"/>
    <s v="02-02-01-003-006-09"/>
    <n v="16"/>
    <s v="Materiales y suministros - Otros productos plásticos"/>
    <s v="ADAPTADOR MACHO DE 1/2 PVC"/>
    <n v="40171708"/>
    <s v="Selección abreviada subasta inversa (No disponible)"/>
    <n v="3"/>
    <n v="3"/>
    <n v="50"/>
    <n v="12500"/>
    <s v="UNIDAD"/>
    <s v="NO SOLICITADAS"/>
  </r>
  <r>
    <x v="37"/>
    <s v="02-02-01-003-006-09"/>
    <n v="16"/>
    <s v="Materiales y suministros - Otros productos plásticos"/>
    <s v="ADAPTADOR HEMBRA  DE 1/2 PVC"/>
    <n v="40171708"/>
    <s v="Selección abreviada subasta inversa (No disponible)"/>
    <n v="3"/>
    <n v="3"/>
    <n v="50"/>
    <n v="12500"/>
    <s v="UNIDAD"/>
    <s v="NO SOLICITADAS"/>
  </r>
  <r>
    <x v="37"/>
    <s v="02-02-01-003-006-09"/>
    <n v="16"/>
    <s v="Materiales y suministros - Otros productos plásticos"/>
    <s v="CINTA AISLANTE +33 (19X20.1X0.177) REF054007-06132"/>
    <n v="31201513"/>
    <s v="Selección abreviada subasta inversa (No disponible)"/>
    <n v="3"/>
    <n v="3"/>
    <n v="10"/>
    <n v="118000"/>
    <s v="UNIDAD"/>
    <s v="NO SOLICITADAS"/>
  </r>
  <r>
    <x v="37"/>
    <s v="02-02-01-003-006-09"/>
    <n v="16"/>
    <s v="Materiales y suministros - Otros productos plásticos"/>
    <s v="MASCARA DE SOLDAR FOTOSENSIBLE . MEDIDA 92X42 MM. PARA USO DE SOLDADURA ELECTRICA"/>
    <n v="46181703"/>
    <s v="Selección abreviada subasta inversa (No disponible)"/>
    <n v="3"/>
    <n v="3"/>
    <n v="1"/>
    <n v="198450"/>
    <s v="UNIDAD"/>
    <s v="NO SOLICITADAS"/>
  </r>
  <r>
    <x v="37"/>
    <s v="02-02-01-003-007-01"/>
    <n v="16"/>
    <s v="Materiales y suministros - Vidrio y productos de vidrio"/>
    <s v="TABLERO DE VIDRIO"/>
    <n v="25172608"/>
    <s v="Selección abreviada menor cuantía"/>
    <n v="3"/>
    <n v="6"/>
    <n v="60"/>
    <n v="53199000"/>
    <s v="UNIDAD"/>
    <s v="NO SOLICITADAS"/>
  </r>
  <r>
    <x v="37"/>
    <s v="02-02-01-003-007-01"/>
    <n v="16"/>
    <s v="Materiales y suministros - Vidrio y productos de vidrio"/>
    <s v="TABLERO DE VIDRIO"/>
    <n v="25172608"/>
    <s v="Selección abreviada menor cuantía"/>
    <n v="3"/>
    <n v="6"/>
    <n v="2"/>
    <n v="1573624"/>
    <s v="UNIDAD"/>
    <s v="NO SOLICITADAS"/>
  </r>
  <r>
    <x v="37"/>
    <s v="02-02-01-003-007-01"/>
    <n v="16"/>
    <s v="Materiales y suministros - Vidrio y productos de vidrio"/>
    <s v="PANEL LED REDONDO DE INSCRUSTAR DE 18 WATTS. LUZ BLANCA"/>
    <n v="39121103"/>
    <s v="Selección abreviada subasta inversa (No disponible)"/>
    <n v="3"/>
    <n v="3"/>
    <n v="200"/>
    <n v="7200000"/>
    <s v="UNIDAD"/>
    <s v="NO SOLICITADAS"/>
  </r>
  <r>
    <x v="37"/>
    <s v="02-02-01-003-007-02"/>
    <n v="16"/>
    <s v="Materiales y suministros - Artículos de cerámica no estructural"/>
    <s v="COMBO SANITARIO AVANTI PLUS REF 02122-02020-07339"/>
    <n v="30181505"/>
    <s v="Selección abreviada subasta inversa (No disponible)"/>
    <n v="3"/>
    <n v="3"/>
    <n v="15"/>
    <n v="7087500"/>
    <s v="UNIDAD"/>
    <s v="NO SOLICITADAS"/>
  </r>
  <r>
    <x v="37"/>
    <s v="02-02-01-003-007-02"/>
    <n v="16"/>
    <s v="Materiales y suministros - Artículos de cerámica no estructural"/>
    <s v="ORINALES REF COLOR BLANCO "/>
    <n v="30181506"/>
    <s v="Selección abreviada subasta inversa (No disponible)"/>
    <n v="3"/>
    <n v="3"/>
    <n v="5"/>
    <n v="892500"/>
    <s v="UNIDAD"/>
    <s v="NO SOLICITADAS"/>
  </r>
  <r>
    <x v="37"/>
    <s v="02-02-01-003-007-02"/>
    <n v="16"/>
    <s v="Materiales y suministros - Artículos de cerámica no estructural"/>
    <s v="LAVAMANOS   INCRUSTAR REF. COLOR BLANCO"/>
    <n v="30181504"/>
    <s v="Selección abreviada subasta inversa (No disponible)"/>
    <n v="3"/>
    <n v="3"/>
    <n v="2"/>
    <n v="388500"/>
    <s v="UNIDAD"/>
    <s v="NO SOLICITADAS"/>
  </r>
  <r>
    <x v="37"/>
    <s v="02-02-01-003-007-02"/>
    <n v="16"/>
    <s v="Materiales y suministros - Artículos de cerámica no estructural"/>
    <s v="ORINAL PEQUEÑO INFANTIL  REF. COLOR BEIGE "/>
    <n v="30181506"/>
    <s v="Selección abreviada subasta inversa (No disponible)"/>
    <n v="3"/>
    <n v="3"/>
    <n v="2"/>
    <n v="273000"/>
    <s v="UNIDAD"/>
    <s v="NO SOLICITADAS"/>
  </r>
  <r>
    <x v="37"/>
    <s v="02-02-01-003-007-02"/>
    <n v="16"/>
    <s v="Materiales y suministros - Artículos de cerámica no estructural"/>
    <s v="SANITARIO INFANTIL PEQUEÑO HAPPY COLOR BEIGE"/>
    <n v="30181505"/>
    <s v="Selección abreviada subasta inversa (No disponible)"/>
    <n v="3"/>
    <n v="3"/>
    <n v="2"/>
    <n v="756000"/>
    <s v="UNIDAD"/>
    <s v="NO SOLICITADAS"/>
  </r>
  <r>
    <x v="37"/>
    <s v="02-02-01-003-007-02"/>
    <n v="16"/>
    <s v="Materiales y suministros - Artículos de cerámica no estructural"/>
    <s v="MUEBLE SANITARIO CORONA BLANCO "/>
    <n v="30181505"/>
    <s v="Selección abreviada subasta inversa (No disponible)"/>
    <n v="3"/>
    <n v="3"/>
    <n v="50"/>
    <n v="1575000"/>
    <s v="UNIDAD"/>
    <s v="NO SOLICITADAS"/>
  </r>
  <r>
    <x v="37"/>
    <s v="02-02-01-003-007-05"/>
    <n v="16"/>
    <s v="Materiales y suministros - Artículos de concreto, cemento y yeso"/>
    <s v="CABALLETE FIBROCEMENTO ETERNIT . "/>
    <n v="44111903"/>
    <s v="Selección abreviada subasta inversa (No disponible)"/>
    <n v="3"/>
    <n v="3"/>
    <n v="15"/>
    <n v="441000"/>
    <s v="UNIDAD"/>
    <s v="NO SOLICITADAS"/>
  </r>
  <r>
    <x v="37"/>
    <s v="02-02-01-003-007-05"/>
    <n v="16"/>
    <s v="Materiales y suministros - Artículos de concreto, cemento y yeso"/>
    <s v="LAMINAS DE DRYWALL SECCION ( 1,22X 2,44) ESPESOR 1/2&quot; "/>
    <n v="30161503"/>
    <s v="Selección abreviada subasta inversa (No disponible)"/>
    <n v="3"/>
    <n v="3"/>
    <n v="30"/>
    <n v="819000"/>
    <s v="UNIDAD"/>
    <s v="NO SOLICITADAS"/>
  </r>
  <r>
    <x v="37"/>
    <s v="02-02-01-003-007-09"/>
    <n v="16"/>
    <s v="Materiales y suministros - Otros productos minerales no metálicos n. C. P."/>
    <s v="LIJA ROJA NO 150"/>
    <n v="27111918"/>
    <s v="Selección abreviada subasta inversa (No disponible)"/>
    <n v="3"/>
    <n v="3"/>
    <n v="100"/>
    <n v="262500"/>
    <s v="UNIDAD"/>
    <s v="NO SOLICITADAS"/>
  </r>
  <r>
    <x v="37"/>
    <s v="02-02-01-003-007-09"/>
    <n v="16"/>
    <s v="Materiales y suministros - Otros productos minerales no metálicos n. C. P."/>
    <s v="LIJA ROJA NO 220"/>
    <n v="27111918"/>
    <s v="Selección abreviada subasta inversa (No disponible)"/>
    <n v="3"/>
    <n v="3"/>
    <n v="100"/>
    <n v="262500"/>
    <s v="UNIDAD"/>
    <s v="NO SOLICITADAS"/>
  </r>
  <r>
    <x v="37"/>
    <s v="02-02-01-003-007-09"/>
    <n v="16"/>
    <s v="Materiales y suministros - Otros productos minerales no metálicos n. C. P."/>
    <s v="LIJA ROJA NO 400"/>
    <n v="27111918"/>
    <s v="Selección abreviada subasta inversa (No disponible)"/>
    <n v="3"/>
    <n v="3"/>
    <n v="100"/>
    <n v="262500"/>
    <s v="UNIDAD"/>
    <s v="NO SOLICITADAS"/>
  </r>
  <r>
    <x v="37"/>
    <s v="02-02-01-003-008-05"/>
    <n v="16"/>
    <s v="Materiales y suministros - Juegos y juguetes"/>
    <s v="JUEGO DE MESA. AJEDREZ. (10 JUEGOS)"/>
    <n v="60141102"/>
    <s v="Mínima cuantía"/>
    <n v="3"/>
    <n v="4"/>
    <n v="10"/>
    <n v="688470"/>
    <s v="UNIDAD"/>
    <s v="NO SOLICITADAS"/>
  </r>
  <r>
    <x v="37"/>
    <s v="02-02-01-004-001"/>
    <n v="16"/>
    <s v="Materiales y suministros - Metales básicos"/>
    <s v="ALAMBRE NEGRO  CALIBRE 12 CONSTRUCCION X KILOGRAMO  "/>
    <n v="26121520"/>
    <s v="Selección abreviada subasta inversa (No disponible)"/>
    <n v="3"/>
    <n v="3"/>
    <n v="2"/>
    <n v="14280"/>
    <s v="KILOGRAMO"/>
    <s v="NO SOLICITADAS"/>
  </r>
  <r>
    <x v="37"/>
    <s v="02-02-01-004-001"/>
    <n v="16"/>
    <s v="Materiales y suministros - Metales básicos"/>
    <s v="ALAMBRE DULCE CALIBRE 18  CONSTRUCCION X KILOGRAMO"/>
    <n v="26121520"/>
    <s v="Selección abreviada subasta inversa (No disponible)"/>
    <n v="3"/>
    <n v="3"/>
    <n v="2"/>
    <n v="20580"/>
    <s v="KILOGRAMO"/>
    <s v="NO SOLICITADAS"/>
  </r>
  <r>
    <x v="37"/>
    <s v="02-02-01-004-002"/>
    <n v="16"/>
    <s v="Materiales y suministros - Productos metálicos elaborados (excepto maquinaria y equipo)"/>
    <s v="MEDALLAS PARA RECONOCIMIENTOS DEPORTIVOS"/>
    <n v="49101701"/>
    <s v="Mínima cuantía"/>
    <n v="1"/>
    <n v="4"/>
    <n v="150"/>
    <n v="1383300"/>
    <s v="UNIDAD"/>
    <s v="NO SOLICITADAS"/>
  </r>
  <r>
    <x v="37"/>
    <s v="02-02-01-004-002"/>
    <n v="16"/>
    <s v="Materiales y suministros - Productos metálicos elaborados (excepto maquinaria y equipo)"/>
    <s v="MEDALLAS PARA RECONOCIMIENTO DE OLIMPIADAS MATEMÁTICAS"/>
    <n v="49101701"/>
    <s v="Mínima cuantía"/>
    <n v="1"/>
    <n v="4"/>
    <n v="80"/>
    <n v="737760"/>
    <s v="UNIDAD"/>
    <s v="NO SOLICITADAS"/>
  </r>
  <r>
    <x v="37"/>
    <s v="02-02-01-004-002"/>
    <n v="16"/>
    <s v="Materiales y suministros - Productos metálicos elaborados (excepto maquinaria y equipo)"/>
    <s v="MEDALLAS CLAUSURA GRADOS TRANSICIÓN"/>
    <n v="49101701"/>
    <s v="Mínima cuantía"/>
    <n v="1"/>
    <n v="4"/>
    <n v="50"/>
    <n v="312700"/>
    <s v="UNIDAD"/>
    <s v="NO SOLICITADAS"/>
  </r>
  <r>
    <x v="37"/>
    <s v="02-02-01-004-002"/>
    <n v="16"/>
    <s v="Materiales y suministros - Productos metálicos elaborados (excepto maquinaria y equipo)"/>
    <s v="MEDALLAS RECONOCIMIENTO EXCELENCIA ACADÉMICA"/>
    <n v="49101701"/>
    <s v="Mínima cuantía"/>
    <n v="1"/>
    <n v="4"/>
    <n v="40"/>
    <n v="368880"/>
    <s v="UNIDAD"/>
    <s v="NO SOLICITADAS"/>
  </r>
  <r>
    <x v="37"/>
    <s v="02-02-01-004-002"/>
    <n v="16"/>
    <s v="Materiales y suministros - Productos metálicos elaborados (excepto maquinaria y equipo)"/>
    <s v="BANDERA METÁLICA DE COLOMBIA"/>
    <n v="49101700"/>
    <s v="Mínima cuantía"/>
    <n v="1"/>
    <n v="4"/>
    <n v="150"/>
    <n v="637500"/>
    <s v="UNIDAD"/>
    <s v="NO SOLICITADAS"/>
  </r>
  <r>
    <x v="37"/>
    <s v="02-02-01-004-002"/>
    <n v="16"/>
    <s v="Materiales y suministros - Productos metálicos elaborados (excepto maquinaria y equipo)"/>
    <s v="TROFEOS PARA PREMIACIÓN EN LAS DIFERENTES ACTIVIDADES GIMFA."/>
    <n v="49101702"/>
    <s v="Mínima cuantía"/>
    <n v="1"/>
    <n v="4"/>
    <n v="30"/>
    <n v="2061900"/>
    <s v="UNIDAD"/>
    <s v="NO SOLICITADAS"/>
  </r>
  <r>
    <x v="37"/>
    <s v="02-02-01-004-002"/>
    <n v="16"/>
    <s v="Materiales y suministros - Productos metálicos elaborados (excepto maquinaria y equipo)"/>
    <s v="MEDALLAS PARA RECONOCIMIENTO DE FERIA CIENCIA"/>
    <n v="49101701"/>
    <s v="Mínima cuantía"/>
    <n v="1"/>
    <n v="4"/>
    <n v="200"/>
    <n v="1844400"/>
    <s v="UNIDAD"/>
    <s v="NO SOLICITADAS"/>
  </r>
  <r>
    <x v="37"/>
    <s v="02-02-01-004-002"/>
    <n v="16"/>
    <s v="Materiales y suministros - Productos metálicos elaborados (excepto maquinaria y equipo)"/>
    <s v="ALAS CON ESCUDO COLEGIO PARA PECHO "/>
    <n v="49101701"/>
    <s v="Mínima cuantía"/>
    <n v="1"/>
    <n v="4"/>
    <n v="40"/>
    <n v="979000"/>
    <s v="UNIDAD"/>
    <s v="NO SOLICITADAS"/>
  </r>
  <r>
    <x v="37"/>
    <s v="02-02-01-004-002"/>
    <n v="16"/>
    <s v="Materiales y suministros - Productos metálicos elaborados (excepto maquinaria y equipo)"/>
    <s v="MEDALLAS ESCUDO COLEGIO"/>
    <n v="49101701"/>
    <s v="Mínima cuantía"/>
    <n v="1"/>
    <n v="4"/>
    <n v="10"/>
    <n v="362100"/>
    <s v="UNIDAD"/>
    <s v="NO SOLICITADAS"/>
  </r>
  <r>
    <x v="37"/>
    <s v="02-02-01-004-002"/>
    <n v="16"/>
    <s v="Materiales y suministros - Productos metálicos elaborados (excepto maquinaria y equipo)"/>
    <s v="DISTINTIVOS METÁLICOS PRIMERO PUESTOS COIME"/>
    <n v="49101701"/>
    <s v="Mínima cuantía"/>
    <n v="1"/>
    <n v="4"/>
    <n v="12"/>
    <n v="293700"/>
    <s v="UNIDAD"/>
    <s v="NO SOLICITADAS"/>
  </r>
  <r>
    <x v="37"/>
    <s v="02-02-01-004-002"/>
    <n v="16"/>
    <s v="Materiales y suministros - Productos metálicos elaborados (excepto maquinaria y equipo)"/>
    <s v="DISTINTIVOS METÁLICOS BANDA MARCIAL, DISCIPLINA, RESPONSABILIDAD COIME"/>
    <n v="49101701"/>
    <s v="Mínima cuantía"/>
    <n v="1"/>
    <n v="4"/>
    <n v="80"/>
    <n v="2045360"/>
    <s v="UNIDAD"/>
    <s v="NO SOLICITADAS"/>
  </r>
  <r>
    <x v="37"/>
    <s v="02-02-01-004-002"/>
    <n v="16"/>
    <s v="Materiales y suministros - Productos metálicos elaborados (excepto maquinaria y equipo)"/>
    <s v="MOHARRAS PARA COIME"/>
    <n v="49101701"/>
    <s v="Mínima cuantía"/>
    <n v="1"/>
    <n v="4"/>
    <n v="7"/>
    <n v="266000"/>
    <s v="UNIDAD"/>
    <s v="NO SOLICITADAS"/>
  </r>
  <r>
    <x v="37"/>
    <s v="02-02-01-004-002"/>
    <n v="16"/>
    <s v="Materiales y suministros - Productos metálicos elaborados (excepto maquinaria y equipo)"/>
    <s v="PAPELERA DE PEDAL NEGRA"/>
    <n v="44111503"/>
    <s v="Selección abreviada menor cuantía"/>
    <n v="3"/>
    <n v="6"/>
    <n v="20"/>
    <n v="3077820"/>
    <s v="UNIDAD"/>
    <s v="NO SOLICITADAS"/>
  </r>
  <r>
    <x v="37"/>
    <s v="02-02-01-004-002"/>
    <n v="16"/>
    <s v="Materiales y suministros - Productos metálicos elaborados (excepto maquinaria y equipo)"/>
    <s v="CABEZA TERMINAL INFLAR LLANTAS 1/4&quot;"/>
    <n v="25171905"/>
    <s v="Mínima cuantía"/>
    <n v="4"/>
    <n v="4"/>
    <n v="1"/>
    <n v="10436"/>
    <s v="UNIDAD"/>
    <s v="NO SOLICITADAS"/>
  </r>
  <r>
    <x v="37"/>
    <s v="02-02-01-004-002"/>
    <n v="16"/>
    <s v="Materiales y suministros - Productos metálicos elaborados (excepto maquinaria y equipo)"/>
    <s v="PLANCHA CALENTAMIENTO LABORATORIO DE QUIMICA"/>
    <n v="30102200"/>
    <s v="Mínima cuantía"/>
    <n v="1"/>
    <n v="4"/>
    <n v="2"/>
    <n v="5410460"/>
    <s v="UNIDAD"/>
    <s v="NO SOLICITADAS"/>
  </r>
  <r>
    <x v="37"/>
    <s v="02-02-01-004-002"/>
    <n v="16"/>
    <s v="Materiales y suministros - Productos metálicos elaborados (excepto maquinaria y equipo)"/>
    <s v="ADQUISICIÓN MARCOS DE PUERTAS EN ACERO INOXIDABLE 304 ANTIÁCIDOS CL 18."/>
    <n v="56122000"/>
    <s v="Mínima cuantía"/>
    <n v="1"/>
    <n v="4"/>
    <n v="12"/>
    <n v="11652000"/>
    <s v="UNIDAD"/>
    <s v="NO SOLICITADAS"/>
  </r>
  <r>
    <x v="37"/>
    <s v="02-02-01-004-002"/>
    <n v="16"/>
    <s v="Materiales y suministros - Productos metálicos elaborados (excepto maquinaria y equipo)"/>
    <s v="ESCALERILLA DE DOS PASOS"/>
    <n v="25191512"/>
    <s v="Mínima cuantía"/>
    <n v="1"/>
    <n v="4"/>
    <n v="3"/>
    <n v="294198"/>
    <s v="UNIDAD"/>
    <s v="NO SOLICITADAS"/>
  </r>
  <r>
    <x v="37"/>
    <s v="02-02-01-004-002"/>
    <n v="16"/>
    <s v="Materiales y suministros - Productos metálicos elaborados (excepto maquinaria y equipo)"/>
    <s v="SOPORTE DISPENSADOR"/>
    <n v="30241503"/>
    <s v="Mínima cuantía"/>
    <n v="1"/>
    <n v="4"/>
    <n v="2"/>
    <n v="65740"/>
    <s v="UNIDAD"/>
    <s v="NO SOLICITADAS"/>
  </r>
  <r>
    <x v="37"/>
    <s v="02-02-01-004-002"/>
    <n v="16"/>
    <s v="Materiales y suministros - Productos metálicos elaborados (excepto maquinaria y equipo)"/>
    <s v="BASE PARA CABINA"/>
    <n v="23151822"/>
    <s v="Mínima cuantía"/>
    <n v="4"/>
    <n v="4"/>
    <n v="6"/>
    <n v="954000"/>
    <s v="UNIDAD"/>
    <s v="NO SOLICITADAS"/>
  </r>
  <r>
    <x v="37"/>
    <s v="02-02-01-004-002"/>
    <n v="16"/>
    <s v="Materiales y suministros - Productos metálicos elaborados (excepto maquinaria y equipo)"/>
    <s v="MALLA GALLINERO SECCION ( HUECO 1 1/4 X 1.50 MTS DE ANCHO)  X ROLLO DE 30 METROS . EN ALAMBRE GALVANIZADO"/>
    <n v="30103623"/>
    <s v="Selección abreviada subasta inversa (No disponible)"/>
    <n v="3"/>
    <n v="3"/>
    <n v="5"/>
    <n v="429975"/>
    <s v="UNIDAD"/>
    <s v="NO SOLICITADAS"/>
  </r>
  <r>
    <x v="37"/>
    <s v="02-02-01-004-002"/>
    <n v="16"/>
    <s v="Materiales y suministros - Productos metálicos elaborados (excepto maquinaria y equipo)"/>
    <s v="PUNTILLA CON CABEZA DE 1 1/2X CAJA DE 500 GR  C/U"/>
    <n v="31162011"/>
    <s v="Selección abreviada subasta inversa (No disponible)"/>
    <n v="3"/>
    <n v="3"/>
    <n v="4"/>
    <n v="21840"/>
    <s v="UNIDAD"/>
    <s v="NO SOLICITADAS"/>
  </r>
  <r>
    <x v="37"/>
    <s v="02-02-01-004-002"/>
    <n v="16"/>
    <s v="Materiales y suministros - Productos metálicos elaborados (excepto maquinaria y equipo)"/>
    <s v="GRAPAS DE ENCERRAMIENTO X CAJA DE 1000 GR. C/U SECCION 1 1/4 X 9&quot;"/>
    <n v="27112120"/>
    <s v="Selección abreviada subasta inversa (No disponible)"/>
    <n v="3"/>
    <n v="3"/>
    <n v="5"/>
    <n v="34125"/>
    <s v="UNIDAD"/>
    <s v="NO SOLICITADAS"/>
  </r>
  <r>
    <x v="37"/>
    <s v="02-02-01-004-002"/>
    <n v="16"/>
    <s v="Materiales y suministros - Productos metálicos elaborados (excepto maquinaria y equipo)"/>
    <s v="TORNILLOS  ESTRUCTURA PUNTO DE BROCA 1,9 MM DE 8X 1/2&quot; PAQUETE X 100 UND"/>
    <n v="31161503"/>
    <s v="Selección abreviada subasta inversa (No disponible)"/>
    <n v="3"/>
    <n v="3"/>
    <n v="10"/>
    <n v="546000"/>
    <s v="UNIDAD"/>
    <s v="NO SOLICITADAS"/>
  </r>
  <r>
    <x v="37"/>
    <s v="02-02-01-004-002"/>
    <n v="16"/>
    <s v="Materiales y suministros - Productos metálicos elaborados (excepto maquinaria y equipo)"/>
    <s v="CERRADURA 987 DE SOBREPONER DOBLE PASADOR IZQ"/>
    <n v="31162402"/>
    <s v="Selección abreviada subasta inversa (No disponible)"/>
    <n v="3"/>
    <n v="3"/>
    <n v="12"/>
    <n v="1146000"/>
    <s v="UNIDAD"/>
    <s v="NO SOLICITADAS"/>
  </r>
  <r>
    <x v="37"/>
    <s v="02-02-01-004-002"/>
    <n v="16"/>
    <s v="Materiales y suministros - Productos metálicos elaborados (excepto maquinaria y equipo)"/>
    <s v="CERRADURA 987 DE SOBREPONER DOBLE PASADOR DERECHA"/>
    <n v="31162402"/>
    <s v="Selección abreviada subasta inversa (No disponible)"/>
    <n v="3"/>
    <n v="3"/>
    <n v="12"/>
    <n v="1146000"/>
    <s v="UNIDAD"/>
    <s v="NO SOLICITADAS"/>
  </r>
  <r>
    <x v="37"/>
    <s v="02-02-01-004-002"/>
    <n v="16"/>
    <s v="Materiales y suministros - Productos metálicos elaborados (excepto maquinaria y equipo)"/>
    <s v="CERADURA DE SEGURIDAD 170 1/4"/>
    <n v="31162402"/>
    <s v="Selección abreviada subasta inversa (No disponible)"/>
    <n v="3"/>
    <n v="3"/>
    <n v="30"/>
    <n v="2010000"/>
    <s v="UNIDAD"/>
    <s v="NO SOLICITADAS"/>
  </r>
  <r>
    <x v="37"/>
    <s v="02-02-01-004-002"/>
    <n v="16"/>
    <s v="Materiales y suministros - Productos metálicos elaborados (excepto maquinaria y equipo)"/>
    <s v="CERRDURA OFICINA METALICA CROMADA"/>
    <n v="31162402"/>
    <s v="Selección abreviada subasta inversa (No disponible)"/>
    <n v="3"/>
    <n v="3"/>
    <n v="30"/>
    <n v="639000"/>
    <s v="UNIDAD"/>
    <s v="NO SOLICITADAS"/>
  </r>
  <r>
    <x v="37"/>
    <s v="02-02-01-004-002"/>
    <n v="16"/>
    <s v="Materiales y suministros - Productos metálicos elaborados (excepto maquinaria y equipo)"/>
    <s v="TORNILLO PARA DRYWALL  10 X 1 1/2"/>
    <n v="31161503"/>
    <s v="Selección abreviada subasta inversa (No disponible)"/>
    <n v="3"/>
    <n v="3"/>
    <n v="2000"/>
    <n v="126000"/>
    <s v="UNIDAD"/>
    <s v="NO SOLICITADAS"/>
  </r>
  <r>
    <x v="37"/>
    <s v="02-02-01-004-002"/>
    <n v="16"/>
    <s v="Materiales y suministros - Productos metálicos elaborados (excepto maquinaria y equipo)"/>
    <s v="SELLO LENGÜETA PARA TANQUE SANITARIO REF 013323331"/>
    <n v="40174803"/>
    <s v="Selección abreviada subasta inversa (No disponible)"/>
    <n v="3"/>
    <n v="3"/>
    <n v="30"/>
    <n v="240000"/>
    <s v="UNIDAD"/>
    <s v="NO SOLICITADAS"/>
  </r>
  <r>
    <x v="37"/>
    <s v="02-02-01-004-002"/>
    <n v="16"/>
    <s v="Materiales y suministros - Productos metálicos elaborados (excepto maquinaria y equipo)"/>
    <s v="GRIFERIA COMPLETA PARA SANITARIO FLUIT MASTER"/>
    <n v="30181505"/>
    <s v="Selección abreviada subasta inversa (No disponible)"/>
    <n v="3"/>
    <n v="3"/>
    <n v="30"/>
    <n v="1710000"/>
    <s v="UNIDAD"/>
    <s v="NO SOLICITADAS"/>
  </r>
  <r>
    <x v="37"/>
    <s v="02-02-01-004-002"/>
    <n v="16"/>
    <s v="Materiales y suministros - Productos metálicos elaborados (excepto maquinaria y equipo)"/>
    <s v="REMACHE 3/16&quot; X 3/4  PAQUETE X 1000 UND C/U"/>
    <n v="31162201"/>
    <s v="Selección abreviada subasta inversa (No disponible)"/>
    <n v="3"/>
    <n v="3"/>
    <n v="1"/>
    <n v="7560"/>
    <s v="UNIDAD"/>
    <s v="NO SOLICITADAS"/>
  </r>
  <r>
    <x v="37"/>
    <s v="02-02-01-004-002"/>
    <n v="16"/>
    <s v="Materiales y suministros - Productos metálicos elaborados (excepto maquinaria y equipo)"/>
    <s v="REMACHE 3/16&quot; X 1&quot; PAQUETE X 1000 UND C/U"/>
    <n v="31162201"/>
    <s v="Selección abreviada subasta inversa (No disponible)"/>
    <n v="3"/>
    <n v="3"/>
    <n v="1"/>
    <n v="10710"/>
    <s v="UNIDAD"/>
    <s v="NO SOLICITADAS"/>
  </r>
  <r>
    <x v="37"/>
    <s v="02-02-01-004-002"/>
    <n v="16"/>
    <s v="Materiales y suministros - Productos metálicos elaborados (excepto maquinaria y equipo)"/>
    <s v="REMACHE 1/8 X 5/8&quot;  PAQUETE X 1000 UND C/U"/>
    <n v="31162201"/>
    <s v="Selección abreviada subasta inversa (No disponible)"/>
    <n v="3"/>
    <n v="3"/>
    <n v="1"/>
    <n v="6195"/>
    <s v="UNIDAD"/>
    <s v="NO SOLICITADAS"/>
  </r>
  <r>
    <x v="37"/>
    <s v="02-02-01-004-002"/>
    <n v="16"/>
    <s v="Materiales y suministros - Productos metálicos elaborados (excepto maquinaria y equipo)"/>
    <s v="TORNILLO AUTO ROSCANTE DE 3/4PAQUETE X 500 UND C/U"/>
    <n v="27112156"/>
    <s v="Selección abreviada subasta inversa (No disponible)"/>
    <n v="3"/>
    <n v="3"/>
    <n v="2"/>
    <n v="19200"/>
    <s v="UNIDAD"/>
    <s v="NO SOLICITADAS"/>
  </r>
  <r>
    <x v="37"/>
    <s v="02-02-01-004-002"/>
    <n v="16"/>
    <s v="Materiales y suministros - Productos metálicos elaborados (excepto maquinaria y equipo)"/>
    <s v="TORNILLO AUTO ROSCANTE DE 1&quot;PAQUETE X 500 UND C/U"/>
    <n v="27112156"/>
    <s v="Selección abreviada subasta inversa (No disponible)"/>
    <n v="3"/>
    <n v="3"/>
    <n v="2"/>
    <n v="19200"/>
    <s v="UNIDAD"/>
    <s v="NO SOLICITADAS"/>
  </r>
  <r>
    <x v="37"/>
    <s v="02-02-01-004-002"/>
    <n v="16"/>
    <s v="Materiales y suministros - Productos metálicos elaborados (excepto maquinaria y equipo)"/>
    <s v="TORNILLO AUTO ROSCANTE DE 1 1/4PAQUETE X 500 UND C/U"/>
    <n v="27112156"/>
    <s v="Selección abreviada subasta inversa (No disponible)"/>
    <n v="3"/>
    <n v="3"/>
    <n v="2"/>
    <n v="19200"/>
    <s v="UNIDAD"/>
    <s v="NO SOLICITADAS"/>
  </r>
  <r>
    <x v="37"/>
    <s v="02-02-01-004-002"/>
    <n v="16"/>
    <s v="Materiales y suministros - Productos metálicos elaborados (excepto maquinaria y equipo)"/>
    <s v="TORNILLO AUTO ROSCANTE DE 1 1/2PAQUETE X 500 UND C/U"/>
    <n v="27112156"/>
    <s v="Selección abreviada subasta inversa (No disponible)"/>
    <n v="3"/>
    <n v="3"/>
    <n v="2"/>
    <n v="19200"/>
    <s v="UNIDAD"/>
    <s v="NO SOLICITADAS"/>
  </r>
  <r>
    <x v="37"/>
    <s v="02-02-01-004-002"/>
    <n v="16"/>
    <s v="Materiales y suministros - Productos metálicos elaborados (excepto maquinaria y equipo)"/>
    <s v="TORNILLO AUTO ROSCANTE DE 2 PAQUETE X 500 UND C/U"/>
    <n v="27112156"/>
    <s v="Selección abreviada subasta inversa (No disponible)"/>
    <n v="3"/>
    <n v="3"/>
    <n v="2"/>
    <n v="19200"/>
    <s v="UNIDAD"/>
    <s v="NO SOLICITADAS"/>
  </r>
  <r>
    <x v="37"/>
    <s v="02-02-01-004-002"/>
    <n v="16"/>
    <s v="Materiales y suministros - Productos metálicos elaborados (excepto maquinaria y equipo)"/>
    <s v="CANDADO INTEMPERIE CUBIERTO  60 MM "/>
    <n v="39121903"/>
    <s v="Selección abreviada subasta inversa (No disponible)"/>
    <n v="3"/>
    <n v="3"/>
    <n v="10"/>
    <n v="756000"/>
    <s v="UNIDAD"/>
    <s v="NO SOLICITADAS"/>
  </r>
  <r>
    <x v="37"/>
    <s v="02-02-01-004-002"/>
    <n v="16"/>
    <s v="Materiales y suministros - Productos metálicos elaborados (excepto maquinaria y equipo)"/>
    <s v="ACOPLE SANITARIO NORMAL"/>
    <n v="31163003"/>
    <s v="Selección abreviada subasta inversa (No disponible)"/>
    <n v="3"/>
    <n v="3"/>
    <n v="20"/>
    <n v="80000"/>
    <s v="UNIDAD"/>
    <s v="NO SOLICITADAS"/>
  </r>
  <r>
    <x v="37"/>
    <s v="02-02-01-004-002"/>
    <n v="16"/>
    <s v="Materiales y suministros - Productos metálicos elaborados (excepto maquinaria y equipo)"/>
    <s v="ACOPLE SANITARIO LARGO "/>
    <n v="31163003"/>
    <s v="Selección abreviada subasta inversa (No disponible)"/>
    <n v="3"/>
    <n v="3"/>
    <n v="20"/>
    <n v="130200"/>
    <s v="UNIDAD"/>
    <s v="NO SOLICITADAS"/>
  </r>
  <r>
    <x v="37"/>
    <s v="02-02-01-004-002"/>
    <n v="16"/>
    <s v="Materiales y suministros - Productos metálicos elaborados (excepto maquinaria y equipo)"/>
    <s v="ACOPLE LAVAMANOS NORMAL "/>
    <n v="31163003"/>
    <s v="Selección abreviada subasta inversa (No disponible)"/>
    <n v="3"/>
    <n v="3"/>
    <n v="20"/>
    <n v="64000"/>
    <s v="UNIDAD"/>
    <s v="NO SOLICITADAS"/>
  </r>
  <r>
    <x v="37"/>
    <s v="02-02-01-004-002"/>
    <n v="16"/>
    <s v="Materiales y suministros - Productos metálicos elaborados (excepto maquinaria y equipo)"/>
    <s v="ACOPLE LAVAMANOS LARGO"/>
    <n v="31163003"/>
    <s v="Selección abreviada subasta inversa (No disponible)"/>
    <n v="3"/>
    <n v="3"/>
    <n v="20"/>
    <n v="121800"/>
    <s v="UNIDAD"/>
    <s v="NO SOLICITADAS"/>
  </r>
  <r>
    <x v="37"/>
    <s v="02-02-01-004-002"/>
    <n v="16"/>
    <s v="Materiales y suministros - Productos metálicos elaborados (excepto maquinaria y equipo)"/>
    <s v="REGISTRO DE 1/2 EN BRONCE "/>
    <n v="30181701"/>
    <s v="Selección abreviada subasta inversa (No disponible)"/>
    <n v="3"/>
    <n v="3"/>
    <n v="10"/>
    <n v="300000"/>
    <s v="UNIDAD"/>
    <s v="NO SOLICITADAS"/>
  </r>
  <r>
    <x v="37"/>
    <s v="02-02-01-004-002"/>
    <n v="16"/>
    <s v="Materiales y suministros - Productos metálicos elaborados (excepto maquinaria y equipo)"/>
    <s v="REGISTRO DE 3/4 EN BRONCE. "/>
    <n v="30181701"/>
    <s v="Selección abreviada subasta inversa (No disponible)"/>
    <n v="3"/>
    <n v="3"/>
    <n v="10"/>
    <n v="515000"/>
    <s v="UNIDAD"/>
    <s v="NO SOLICITADAS"/>
  </r>
  <r>
    <x v="37"/>
    <s v="02-02-01-004-002"/>
    <n v="16"/>
    <s v="Materiales y suministros - Productos metálicos elaborados (excepto maquinaria y equipo)"/>
    <s v="LLAVE TERMINAL ROSCA 1/2&quot; CROMADA REF 977200001"/>
    <n v="27111702"/>
    <s v="Selección abreviada subasta inversa (No disponible)"/>
    <n v="3"/>
    <n v="3"/>
    <n v="20"/>
    <n v="238000"/>
    <s v="UNIDAD"/>
    <s v="NO SOLICITADAS"/>
  </r>
  <r>
    <x v="37"/>
    <s v="02-02-01-004-002"/>
    <n v="16"/>
    <s v="Materiales y suministros - Productos metálicos elaborados (excepto maquinaria y equipo)"/>
    <s v="LLAVE DE PUSH PARA ORINAL "/>
    <n v="46171505"/>
    <s v="Selección abreviada subasta inversa (No disponible)"/>
    <n v="3"/>
    <n v="3"/>
    <n v="6"/>
    <n v="535500"/>
    <s v="UNIDAD"/>
    <s v="NO SOLICITADAS"/>
  </r>
  <r>
    <x v="37"/>
    <s v="02-02-01-004-002"/>
    <n v="16"/>
    <s v="Materiales y suministros - Productos metálicos elaborados (excepto maquinaria y equipo)"/>
    <s v="LLAVE LAVAMANOS DE PUSH . CORONA"/>
    <n v="46171505"/>
    <s v="Selección abreviada subasta inversa (No disponible)"/>
    <n v="3"/>
    <n v="3"/>
    <n v="20"/>
    <n v="2730000"/>
    <s v="UNIDAD"/>
    <s v="NO SOLICITADAS"/>
  </r>
  <r>
    <x v="37"/>
    <s v="02-02-01-004-002"/>
    <n v="16"/>
    <s v="Materiales y suministros - Productos metálicos elaborados (excepto maquinaria y equipo)"/>
    <s v="ESPATULA DE 4 &quot;"/>
    <n v="27111909"/>
    <s v="Selección abreviada subasta inversa (No disponible)"/>
    <n v="3"/>
    <n v="3"/>
    <n v="8"/>
    <n v="57120"/>
    <s v="UNIDAD"/>
    <s v="NO SOLICITADAS"/>
  </r>
  <r>
    <x v="37"/>
    <s v="02-02-01-004-002"/>
    <n v="16"/>
    <s v="Materiales y suministros - Productos metálicos elaborados (excepto maquinaria y equipo)"/>
    <s v="CUCHILLAS PARA GUADAÑA"/>
    <n v="23242112"/>
    <s v="Selección abreviada subasta inversa (No disponible)"/>
    <n v="3"/>
    <n v="3"/>
    <n v="10"/>
    <n v="189000"/>
    <s v="UNIDAD"/>
    <s v="NO SOLICITADAS"/>
  </r>
  <r>
    <x v="37"/>
    <s v="02-02-01-004-002"/>
    <n v="16"/>
    <s v="Materiales y suministros - Productos metálicos elaborados (excepto maquinaria y equipo)"/>
    <s v="YOYO PAR GUADAÑA "/>
    <n v="31162400"/>
    <s v="Selección abreviada subasta inversa (No disponible)"/>
    <n v="3"/>
    <n v="3"/>
    <n v="2"/>
    <n v="94500"/>
    <s v="UNIDAD"/>
    <s v="NO SOLICITADAS"/>
  </r>
  <r>
    <x v="37"/>
    <s v="02-02-01-004-002"/>
    <n v="16"/>
    <s v="Materiales y suministros - Productos metálicos elaborados (excepto maquinaria y equipo)"/>
    <s v="ESPATULA DE 2&quot;"/>
    <n v="27111909"/>
    <s v="Selección abreviada subasta inversa (No disponible)"/>
    <n v="3"/>
    <n v="3"/>
    <n v="8"/>
    <n v="37800"/>
    <s v="UNIDAD"/>
    <s v="NO SOLICITADAS"/>
  </r>
  <r>
    <x v="37"/>
    <s v="02-02-01-004-002"/>
    <n v="16"/>
    <s v="Materiales y suministros - Productos metálicos elaborados (excepto maquinaria y equipo)"/>
    <s v="LLANA METALICA "/>
    <n v="27112202"/>
    <s v="Selección abreviada subasta inversa (No disponible)"/>
    <n v="3"/>
    <n v="3"/>
    <n v="4"/>
    <n v="105000"/>
    <s v="UNIDAD"/>
    <s v="NO SOLICITADAS"/>
  </r>
  <r>
    <x v="37"/>
    <s v="02-02-01-004-002"/>
    <n v="16"/>
    <s v="Materiales y suministros - Productos metálicos elaborados (excepto maquinaria y equipo)"/>
    <s v="PISTOLA CALAFATEO INDUSTRIAL METALICA  PARA APLICAR SILICONA"/>
    <n v="27112906"/>
    <s v="Selección abreviada subasta inversa (No disponible)"/>
    <n v="3"/>
    <n v="3"/>
    <n v="3"/>
    <n v="171990"/>
    <s v="UNIDAD"/>
    <s v="NO SOLICITADAS"/>
  </r>
  <r>
    <x v="37"/>
    <s v="02-02-01-004-002"/>
    <n v="16"/>
    <s v="Materiales y suministros - Productos metálicos elaborados (excepto maquinaria y equipo)"/>
    <s v="PISTOLA PARA PINTAR TIPO AEROGRAFO"/>
    <n v="27112906"/>
    <s v="Selección abreviada subasta inversa (No disponible)"/>
    <n v="3"/>
    <n v="3"/>
    <n v="1"/>
    <n v="126000"/>
    <s v="UNIDAD"/>
    <s v="NO SOLICITADAS"/>
  </r>
  <r>
    <x v="37"/>
    <s v="02-02-01-004-002"/>
    <n v="16"/>
    <s v="Materiales y suministros - Productos metálicos elaborados (excepto maquinaria y equipo)"/>
    <s v="SONDA MANUAL DESTAPADORA REF. RIDGID K-6 RID"/>
    <n v="27112040"/>
    <s v="Selección abreviada subasta inversa (No disponible)"/>
    <n v="3"/>
    <n v="3"/>
    <n v="1"/>
    <n v="286650"/>
    <s v="UNIDAD"/>
    <s v="NO SOLICITADAS"/>
  </r>
  <r>
    <x v="37"/>
    <s v="02-02-01-004-002"/>
    <n v="16"/>
    <s v="Materiales y suministros - Productos metálicos elaborados (excepto maquinaria y equipo)"/>
    <s v="ANDAMIO PORTATIL  MEDIDAS 1,17X0,65X1,27 M"/>
    <n v="30191502"/>
    <s v="Selección abreviada subasta inversa (No disponible)"/>
    <n v="3"/>
    <n v="3"/>
    <n v="1"/>
    <n v="756000"/>
    <s v="UNIDAD"/>
    <s v="NO SOLICITADAS"/>
  </r>
  <r>
    <x v="37"/>
    <s v="02-02-01-004-007-08"/>
    <n v="16"/>
    <s v="Materiales y suministros - Paquetes de software"/>
    <s v="MANTENIMIENTO PÁGINA WEB GIMFA E INTRAGIMFA INCLUIDO EL HOSTING"/>
    <n v="81112200"/>
    <s v="Mínima cuantía"/>
    <n v="2"/>
    <n v="10"/>
    <n v="1"/>
    <n v="6625000"/>
    <s v="GLOBAL"/>
    <s v="NO SOLICITADAS"/>
  </r>
  <r>
    <x v="37"/>
    <s v="02-02-01-004-007-08"/>
    <n v="16"/>
    <s v="Materiales y suministros - Paquetes de software"/>
    <s v="DISEÑO PLAN DE REGULACIÓN"/>
    <n v="81112200"/>
    <s v="Contratación directa"/>
    <n v="3"/>
    <n v="6"/>
    <n v="1"/>
    <n v="80000000"/>
    <s v="GLOBAL"/>
    <s v="NO SOLICITADAS"/>
  </r>
  <r>
    <x v="37"/>
    <s v="02-02-01-004-007-08"/>
    <n v="16"/>
    <s v="Materiales y suministros - Paquetes de software"/>
    <s v="MANTENIMIENTO, SOPORTE, Y ACTUALIZACIÓN AL PROGRAMA SYSCOLEGIOS ACADÉMICO Y FINANCIERO Y LAS LICENCIAS DE USO DE CADA MODULO.  ASÍ MISMO EL ALOJAMIENTO (HOSTING)"/>
    <n v="81112216"/>
    <s v="Contratación directa"/>
    <n v="2"/>
    <n v="10"/>
    <n v="1"/>
    <n v="2956376"/>
    <s v="GLOBAL"/>
    <s v="NO SOLICITADAS"/>
  </r>
  <r>
    <x v="37"/>
    <s v="02-02-01-004-007-08"/>
    <n v="16"/>
    <s v="Materiales y suministros - Paquetes de software"/>
    <s v="MANTENIMIENTO Y ACTUALIZACIÓN DEL SOFTWARE INTERACTIVO LABORATORIO DE INGLÉS &quot;STUDYROOM&quot;"/>
    <n v="81112216"/>
    <s v="Contratación directa"/>
    <n v="2"/>
    <n v="10"/>
    <n v="1"/>
    <n v="1844400"/>
    <s v="GLOBAL"/>
    <s v="NO SOLICITADAS"/>
  </r>
  <r>
    <x v="37"/>
    <s v="02-02-02-005-004-01-2"/>
    <n v="16"/>
    <s v="Adquisición de servicios - Servicios generales de construcción de edificaciones no residenciales"/>
    <s v="MANTENIMIENTO PREDICTIVO, DETECTIVO, Y CORRECTIVO INSTALACIONES GIMFA "/>
    <n v="72102900"/>
    <s v="Selección abreviada menor cuantía"/>
    <n v="1"/>
    <n v="10"/>
    <n v="1"/>
    <n v="112000000"/>
    <s v="GLOBAL"/>
    <s v="NO SOLICITADAS"/>
  </r>
  <r>
    <x v="37"/>
    <s v="02-02-02-006-003-03"/>
    <n v="16"/>
    <s v="Adquisición de servicios - Servicios de suministro de comidas"/>
    <s v="SERVICIOS LOGISTICO PARA LOS  EVENTOS DEL COLEGIO"/>
    <n v="90101600"/>
    <s v="Mínima cuantía"/>
    <n v="1"/>
    <n v="11"/>
    <n v="1"/>
    <n v="42953617"/>
    <s v="GLOBAL"/>
    <s v="NO SOLICITADAS"/>
  </r>
  <r>
    <x v="37"/>
    <s v="02-02-02-006-004"/>
    <n v="16"/>
    <s v="Adquisición de servicios - Servicios de transporte de pasajeros"/>
    <s v="SERVICIO DE TRANSPORTE"/>
    <n v="78111802"/>
    <s v="Mínima cuantía"/>
    <n v="2"/>
    <n v="10"/>
    <n v="1"/>
    <n v="5512000"/>
    <s v="GLOBAL"/>
    <s v="NO SOLICITADAS"/>
  </r>
  <r>
    <x v="37"/>
    <s v="02-02-02-008-003-01-1"/>
    <n v="16"/>
    <s v="Adquisición de servicios - Servicios de consultoría en administración y servicios de gestión"/>
    <s v="SERVICIO DE AUDITORIA DE SEGUIMIENTO Y RECERTIFICACIÓN DE LOS GIMNACIOS MILITARES FAC"/>
    <n v="80111505"/>
    <s v="Contratación directa"/>
    <n v="1"/>
    <n v="11"/>
    <n v="1"/>
    <n v="2706060"/>
    <s v="GLOBAL"/>
    <s v="NO SOLICITADAS"/>
  </r>
  <r>
    <x v="37"/>
    <s v="02-02-02-008-003-09"/>
    <n v="16"/>
    <s v="Adquisición de servicios - Otros servicios profesionales y técnicos n. C. P."/>
    <s v="SUMINISTRO DE PERSONAL DOCENTE Y PROFESIONALES PARA EL APOYO A LA GESTIÓN DEL GIMNASIO MILITAR FAC."/>
    <n v="80111620"/>
    <s v="Contratación directa"/>
    <n v="1"/>
    <n v="11"/>
    <n v="1"/>
    <n v="1289471361"/>
    <s v="GLOBAL"/>
    <s v="NO SOLICITADAS"/>
  </r>
  <r>
    <x v="37"/>
    <s v="02-02-02-008-004-01"/>
    <n v="16"/>
    <s v="Adquisición de servicios - Servicios de telefonía y otras telecomunicaciones"/>
    <s v="SERVICIO DE TELÉFONO"/>
    <n v="83111500"/>
    <s v="Contratación directa"/>
    <n v="1"/>
    <n v="12"/>
    <n v="1"/>
    <n v="11418797"/>
    <s v="GLOBAL"/>
    <s v="NO SOLICITADAS"/>
  </r>
  <r>
    <x v="37"/>
    <s v="02-02-02-008-004-02"/>
    <n v="16"/>
    <s v="Adquisición de servicios - Servicios de telecomunicaciones a través de internet"/>
    <s v="SERVICIO DE INTERNET"/>
    <n v="83121703"/>
    <s v="Contratación directa"/>
    <n v="1"/>
    <n v="12"/>
    <n v="1"/>
    <n v="23518771"/>
    <s v="GLOBAL"/>
    <s v="NO SOLICITADAS"/>
  </r>
  <r>
    <x v="37"/>
    <s v="02-02-02-008-004-05"/>
    <n v="16"/>
    <s v="Adquisición de servicios - Servicios de bibliotecas y archivos"/>
    <s v="DIGITALIZACIÓN LIBROS SECRETARÍA ACADÉMICA"/>
    <n v="43232203"/>
    <s v="Mínima cuantía"/>
    <n v="4"/>
    <n v="8"/>
    <n v="1"/>
    <n v="9460500"/>
    <s v="GLOBAL"/>
    <s v="NO SOLICITADAS"/>
  </r>
  <r>
    <x v="37"/>
    <s v="02-02-02-008-005-02"/>
    <n v="16"/>
    <s v="Adquisición de servicios - Servicios de investigación y seguridad"/>
    <s v="SERVICIO DE SEGURIDAD Y VIGILANCIA PARA LAS INSTALACIONES DEL GIMFA."/>
    <n v="92121504"/>
    <s v="Selección abreviada menor cuantía"/>
    <n v="1"/>
    <n v="12"/>
    <n v="1"/>
    <n v="177224220"/>
    <s v="GLOBAL"/>
    <s v="NO SOLICITADAS"/>
  </r>
  <r>
    <x v="37"/>
    <s v="02-02-02-008-005-02"/>
    <n v="16"/>
    <s v="Adquisición de servicios - Servicios de investigación y seguridad"/>
    <s v="VF. 2019 SERVICIO DE SEGURIDAD Y VIGILANCIA PARA LAS INSTALACIONES DEL GIMFA."/>
    <n v="92121504"/>
    <s v="Selección abreviada subasta inversa (No disponible)"/>
    <n v="1"/>
    <n v="12"/>
    <n v="1"/>
    <n v="171586780"/>
    <s v="GLOBAL"/>
    <s v="SI APROBADAS"/>
  </r>
  <r>
    <x v="37"/>
    <s v="02-02-02-008-005-03"/>
    <n v="16"/>
    <s v="Adquisición de servicios - Servicios de limpieza"/>
    <s v="SERVICIO DE ASEO PARA  LAS INSTALACIONES DEL GIMNASIO MILITAR FAC – GIMFA – BOGOTÁ"/>
    <n v="76111501"/>
    <s v="Selección abreviada - acuerdo marco"/>
    <n v="1"/>
    <n v="11"/>
    <n v="1"/>
    <n v="58716279.069999993"/>
    <s v="GLOBAL"/>
    <s v="NO SOLICITADAS"/>
  </r>
  <r>
    <x v="37"/>
    <s v="02-02-02-008-005-03"/>
    <n v="16"/>
    <s v="Adquisición de servicios - Servicios de limpieza"/>
    <s v="VF. 2019 SERVICIO DE ASEO PARA  LAS INSTALACIONES DEL GIMNASIO MILITAR FAC – GIMFA – BOGOTÁ"/>
    <n v="76111501"/>
    <s v="Selección abreviada - acuerdo marco"/>
    <n v="1"/>
    <n v="11"/>
    <n v="1"/>
    <n v="123683720.93000001"/>
    <s v="GLOBAL"/>
    <s v="SI APROBADAS"/>
  </r>
  <r>
    <x v="37"/>
    <s v="02-02-02-008-006-03"/>
    <n v="16"/>
    <s v="Adquisición de servicios - Servicios de apoyo a la distribución de electricidad, gas y agua"/>
    <s v="SERVICIO DE ACUEDUCTO, ALCANTARILLADO Y ASEO"/>
    <n v="83101500"/>
    <s v="Contratación directa"/>
    <n v="1"/>
    <n v="12"/>
    <n v="1"/>
    <n v="45276300"/>
    <s v="GLOBAL"/>
    <s v="NO SOLICITADAS"/>
  </r>
  <r>
    <x v="37"/>
    <s v="02-02-02-008-006-03"/>
    <n v="16"/>
    <s v="Adquisición de servicios - Servicios de apoyo a la distribución de electricidad, gas y agua"/>
    <s v="SERVICIO DE ENERGÍA"/>
    <n v="83101800"/>
    <s v="Contratación directa"/>
    <n v="1"/>
    <n v="12"/>
    <n v="1"/>
    <n v="46352372"/>
    <s v="GLOBAL"/>
    <s v="NO SOLICITADAS"/>
  </r>
  <r>
    <x v="37"/>
    <s v="02-02-02-008-007-01-2"/>
    <n v="16"/>
    <s v="Adquisición de servicios - Servicios de mantenimiento y reparación de maquinaria de oficina y contabilidad"/>
    <s v="MANTENIMIENTO PREVENTIVO Y CORRECTIVO A TODO COSTO  DE 4 FOTOCOPIADORAS"/>
    <n v="81101707"/>
    <s v="Mínima cuantía"/>
    <n v="3"/>
    <n v="4"/>
    <n v="1"/>
    <n v="7009333"/>
    <s v="GLOBAL"/>
    <s v="NO SOLICITADAS"/>
  </r>
  <r>
    <x v="37"/>
    <s v="02-02-02-009-004-04"/>
    <n v="16"/>
    <s v="Adquisición de servicios - Servicios de descontaminación"/>
    <s v="MANTENIMIENTO PREVENTIVO Y CORRECTIVO A TODO COSTO DE TANQUES PARA AGUA POTABLE"/>
    <n v="71151316"/>
    <s v="Mínima cuantía"/>
    <n v="1"/>
    <n v="4"/>
    <n v="1"/>
    <n v="756840"/>
    <s v="GLOBAL"/>
    <s v="NO SOLICITADAS"/>
  </r>
  <r>
    <x v="37"/>
    <s v="02-02-02-008-007-01-5"/>
    <n v="16"/>
    <s v="Adquisición de servicios - Servicios de mantenimiento y reparación de otra maquinaria y otro equipo"/>
    <s v="MANTENIMIENTO PREVENTIVO Y CORRECTIVO A TODO COSTO DE LOS SISTEMAS ELECTRÓNICOS DE SEGURIDAD DEL GIMNASIO MILITAR FAC"/>
    <n v="72153303"/>
    <s v="Mínima cuantía"/>
    <n v="1"/>
    <n v="10"/>
    <n v="1"/>
    <n v="24625111"/>
    <s v="GLOBAL"/>
    <s v="NO SOLICITADAS"/>
  </r>
  <r>
    <x v="37"/>
    <s v="02-02-02-008-007-01-1"/>
    <n v="16"/>
    <s v="Adquisición de servicios - Servicios de mantenimiento y reparación de productos metálicos elaborados, excepto maquinaria y equipo"/>
    <s v="MANTENIMIENTO PREVENTIVO, CORRECTIVO A TODO COSTO Y RECARGA DE LOS EXTINTORES"/>
    <n v="72101516"/>
    <s v="Mínima cuantía"/>
    <n v="2"/>
    <n v="4"/>
    <n v="1"/>
    <n v="1734160"/>
    <s v="GLOBAL"/>
    <s v="NO SOLICITADAS"/>
  </r>
  <r>
    <x v="37"/>
    <s v="02-02-02-008-007-02-9"/>
    <n v="16"/>
    <s v="Adquisición de servicios - Servicios de mantenimiento y reparación de otros bienes n. C. P."/>
    <s v="MANTENIMIENTO PREVENTIVO Y CORRECTIVO A TODO COSTO INSTRUMENTOS MUSICALES DE LA BANDA MARCIAL"/>
    <n v="72154201"/>
    <s v="Mínima cuantía"/>
    <n v="1"/>
    <n v="11"/>
    <n v="1"/>
    <n v="4143699"/>
    <s v="GLOBAL"/>
    <s v="NO SOLICITADAS"/>
  </r>
  <r>
    <x v="37"/>
    <s v="02-02-02-008-007-02-9"/>
    <n v="16"/>
    <s v="Adquisición de servicios - Servicios de mantenimiento y reparación de otros bienes n. C. P."/>
    <s v="CAMBIO DE 63 CORDONES DE LOS INSTRUMENTOS DE LA BANDA MARCIAL"/>
    <n v="31152100"/>
    <s v="Mínima cuantía"/>
    <n v="1"/>
    <n v="11"/>
    <n v="1"/>
    <n v="34689"/>
    <s v="GLOBAL"/>
    <s v="NO SOLICITADAS"/>
  </r>
  <r>
    <x v="37"/>
    <s v="02-02-02-008-007-02-9"/>
    <n v="16"/>
    <s v="Adquisición de servicios - Servicios de mantenimiento y reparación de otros bienes n. C. P."/>
    <s v="MANTENIMIENTO EQUIPOS DE CARPINTERIA Y JARDINERIA"/>
    <n v="73152101"/>
    <s v="Mínima cuantía"/>
    <n v="2"/>
    <n v="10"/>
    <n v="1"/>
    <n v="6700000"/>
    <s v="GLOBAL"/>
    <s v="NO SOLICITADAS"/>
  </r>
  <r>
    <x v="37"/>
    <s v="02-02-02-008-007-02-9"/>
    <n v="16"/>
    <s v="Adquisición de servicios - Servicios de mantenimiento y reparación de otros bienes n. C. P."/>
    <s v="MANTENIMIENTO PREVENTIVO Y CORRECTIVO A TODO COSTO DE 07 VIDEO BEAM"/>
    <n v="73152108"/>
    <s v="Mínima cuantía"/>
    <n v="2"/>
    <n v="10"/>
    <n v="1"/>
    <n v="2068696"/>
    <s v="GLOBAL"/>
    <s v="NO SOLICITADAS"/>
  </r>
  <r>
    <x v="37"/>
    <s v="02-02-02-008-007-02-9"/>
    <n v="16"/>
    <s v="Adquisición de servicios - Servicios de mantenimiento y reparación de otros bienes n. C. P."/>
    <s v="MANTENIMIENTO PREVENTIVO Y CORRECTIVO A TODO COSTO DE EQUIPOS MUSICALES"/>
    <n v="72154201"/>
    <s v="Mínima cuantía"/>
    <n v="4"/>
    <n v="8"/>
    <n v="1"/>
    <n v="5702800"/>
    <s v="GLOBAL"/>
    <s v="NO SOLICITADAS"/>
  </r>
  <r>
    <x v="37"/>
    <s v="02-02-02-008-007-02-9"/>
    <n v="16"/>
    <s v="Adquisición de servicios - Servicios de mantenimiento y reparación de otros bienes n. C. P."/>
    <s v="ENCORDADO PARA BAJO 4 CUERDAS"/>
    <n v="72154201"/>
    <s v="Mínima cuantía"/>
    <n v="4"/>
    <n v="4"/>
    <n v="1"/>
    <n v="127200"/>
    <s v="GLOBAL"/>
    <s v="NO SOLICITADAS"/>
  </r>
  <r>
    <x v="37"/>
    <s v="02-02-02-008-007-02-9"/>
    <n v="16"/>
    <s v="Adquisición de servicios - Servicios de mantenimiento y reparación de otros bienes n. C. P."/>
    <s v="ENCORDADO GUITARRA ELÉCTRICA FINO"/>
    <n v="60131303"/>
    <s v="Mínima cuantía"/>
    <n v="4"/>
    <n v="4"/>
    <n v="1"/>
    <n v="72080"/>
    <s v="GLOBAL"/>
    <s v="NO SOLICITADAS"/>
  </r>
  <r>
    <x v="37"/>
    <s v="02-02-02-008-007-02-9"/>
    <n v="16"/>
    <s v="Adquisición de servicios - Servicios de mantenimiento y reparación de otros bienes n. C. P."/>
    <s v="MANTENIMIENTO PREVENTIVO Y CORRECTIVO A TODO COSTO DE DOS CARPAS PARA CEREMONIAS Y EVENTOS DEL COLEGIO."/>
    <n v="49121506"/>
    <s v="Mínima cuantía"/>
    <n v="3"/>
    <n v="6"/>
    <n v="1"/>
    <n v="1272000"/>
    <s v="GLOBAL"/>
    <s v="NO SOLICITADAS"/>
  </r>
  <r>
    <x v="37"/>
    <s v="02-02-02-008-009-01"/>
    <n v="16"/>
    <s v="Adquisición de servicios - Servicios de edición, impresión y reproducción"/>
    <s v="IMPRESIÓN PENDONES"/>
    <n v="82111801"/>
    <s v="Mínima cuantía"/>
    <n v="1"/>
    <n v="10"/>
    <n v="1"/>
    <n v="1122990"/>
    <s v="GLOBAL"/>
    <s v="NO SOLICITADAS"/>
  </r>
  <r>
    <x v="37"/>
    <s v="02-02-02-008-009-01"/>
    <n v="16"/>
    <s v="Adquisición de servicios - Servicios de edición, impresión y reproducción"/>
    <s v="IMPRESIÓN CARPETAS DISEÑO"/>
    <n v="82111801"/>
    <s v="Mínima cuantía"/>
    <n v="1"/>
    <n v="10"/>
    <n v="1"/>
    <n v="1279950"/>
    <s v="GLOBAL"/>
    <s v="NO SOLICITADAS"/>
  </r>
  <r>
    <x v="37"/>
    <s v="02-02-02-008-009-01"/>
    <n v="16"/>
    <s v="Adquisición de servicios - Servicios de edición, impresión y reproducción"/>
    <s v="CERTIFICADOS DE ASISTENCIA COMO ASISTENTES"/>
    <n v="82111801"/>
    <s v="Mínima cuantía"/>
    <n v="1"/>
    <n v="10"/>
    <n v="1"/>
    <n v="6387390"/>
    <s v="GLOBAL"/>
    <s v="NO SOLICITADAS"/>
  </r>
  <r>
    <x v="37"/>
    <s v="02-02-02-008-009-01"/>
    <n v="16"/>
    <s v="Adquisición de servicios - Servicios de edición, impresión y reproducción"/>
    <s v="CERTIFICADOS DE ASISTENCIA  COMO PONENTES"/>
    <n v="82111801"/>
    <s v="Mínima cuantía"/>
    <n v="1"/>
    <n v="10"/>
    <n v="1"/>
    <n v="31580"/>
    <s v="GLOBAL"/>
    <s v="NO SOLICITADAS"/>
  </r>
  <r>
    <x v="37"/>
    <s v="02-02-02-008-009-01"/>
    <n v="16"/>
    <s v="Adquisición de servicios - Servicios de edición, impresión y reproducción"/>
    <s v="FOLLETOS"/>
    <n v="73151901"/>
    <s v="Mínima cuantía"/>
    <n v="1"/>
    <n v="10"/>
    <n v="1"/>
    <n v="53675"/>
    <s v="GLOBAL"/>
    <s v="NO SOLICITADAS"/>
  </r>
  <r>
    <x v="37"/>
    <s v="02-02-02-008-009-01"/>
    <n v="16"/>
    <s v="Adquisición de servicios - Servicios de edición, impresión y reproducción"/>
    <s v="ESCARAPELA DE IDENTIFICACIÓN CON FORRO Y CORDÓN "/>
    <n v="73151901"/>
    <s v="Mínima cuantía"/>
    <n v="1"/>
    <n v="10"/>
    <n v="1"/>
    <n v="73200"/>
    <s v="GLOBAL"/>
    <s v="NO SOLICITADAS"/>
  </r>
  <r>
    <x v="37"/>
    <s v="02-02-02-008-009-01"/>
    <n v="16"/>
    <s v="Adquisición de servicios - Servicios de edición, impresión y reproducción"/>
    <s v="CERTIFICADOS DE GRADO 5°, 9° E INSTRUCCIÓN MILITAR"/>
    <n v="73151901"/>
    <s v="Mínima cuantía"/>
    <n v="1"/>
    <n v="10"/>
    <n v="1"/>
    <n v="1530776"/>
    <s v="GLOBAL"/>
    <s v="NO SOLICITADAS"/>
  </r>
  <r>
    <x v="37"/>
    <s v="02-02-02-008-009-01"/>
    <n v="16"/>
    <s v="Adquisición de servicios - Servicios de edición, impresión y reproducción"/>
    <s v="CARPETAS PARA CERTIFICADOS DE GRADO 5°, 9° E INSTRUCCIÓN MILITAR."/>
    <n v="73151901"/>
    <s v="Mínima cuantía"/>
    <n v="1"/>
    <n v="10"/>
    <n v="1"/>
    <n v="5279324"/>
    <s v="GLOBAL"/>
    <s v="NO SOLICITADAS"/>
  </r>
  <r>
    <x v="37"/>
    <s v="02-02-02-008-009-01"/>
    <n v="16"/>
    <s v="Adquisición de servicios - Servicios de edición, impresión y reproducción"/>
    <s v="FORMULARIOS DE INSCRIPCION TODOS LOS GRADOS"/>
    <n v="73151901"/>
    <s v="Mínima cuantía"/>
    <n v="1"/>
    <n v="10"/>
    <n v="1"/>
    <n v="618000"/>
    <s v="GLOBAL"/>
    <s v="NO SOLICITADAS"/>
  </r>
  <r>
    <x v="37"/>
    <s v="02-02-02-008-009-01"/>
    <n v="16"/>
    <s v="Adquisición de servicios - Servicios de edición, impresión y reproducción"/>
    <s v="SOBRES BLANCOS CON EL LOGO DEL COLEGIO"/>
    <n v="73151901"/>
    <s v="Mínima cuantía"/>
    <n v="1"/>
    <n v="10"/>
    <n v="1"/>
    <n v="429000"/>
    <s v="GLOBAL"/>
    <s v="NO SOLICITADAS"/>
  </r>
  <r>
    <x v="37"/>
    <s v="02-02-02-008-009-01"/>
    <n v="16"/>
    <s v="Adquisición de servicios - Servicios de edición, impresión y reproducción"/>
    <s v="MENCIONES DE HONOR POR DESEMPEÑO ESTUDIANTIL"/>
    <n v="73151901"/>
    <s v="Mínima cuantía"/>
    <n v="1"/>
    <n v="10"/>
    <n v="1"/>
    <n v="782850"/>
    <s v="GLOBAL"/>
    <s v="NO SOLICITADAS"/>
  </r>
  <r>
    <x v="37"/>
    <s v="02-02-02-008-009-01"/>
    <n v="16"/>
    <s v="Adquisición de servicios - Servicios de edición, impresión y reproducción"/>
    <s v="INVITACIONES CEREMONIA DE INSTRUCCIÓN MILITAR"/>
    <n v="73151901"/>
    <s v="Mínima cuantía"/>
    <n v="1"/>
    <n v="10"/>
    <n v="1"/>
    <n v="157680"/>
    <s v="GLOBAL"/>
    <s v="NO SOLICITADAS"/>
  </r>
  <r>
    <x v="37"/>
    <s v="02-02-02-008-009-01"/>
    <n v="16"/>
    <s v="Adquisición de servicios - Servicios de edición, impresión y reproducción"/>
    <s v="DISEÑO Y DIAGRAMACIÓN Y LAS PIEZAS"/>
    <n v="73151901"/>
    <s v="Mínima cuantía"/>
    <n v="1"/>
    <n v="10"/>
    <n v="1"/>
    <n v="715500"/>
    <s v="GLOBAL"/>
    <s v="NO SOLICITADAS"/>
  </r>
  <r>
    <x v="37"/>
    <s v="02-02-02-008-009-01"/>
    <n v="16"/>
    <s v="Adquisición de servicios - Servicios de edición, impresión y reproducción"/>
    <s v="PENDONES COIME"/>
    <n v="73151901"/>
    <s v="Mínima cuantía"/>
    <n v="1"/>
    <n v="10"/>
    <n v="1"/>
    <n v="848000"/>
    <s v="GLOBAL"/>
    <s v="NO SOLICITADAS"/>
  </r>
  <r>
    <x v="37"/>
    <s v="02-02-02-009-003-01"/>
    <n v="16"/>
    <s v="Adquisición de servicios - Servicios de salud humana"/>
    <s v="ENFERMERA PARA EL GIMFA"/>
    <n v="85101601"/>
    <s v="Contratación directa"/>
    <n v="1"/>
    <n v="11"/>
    <n v="1"/>
    <n v="28122587"/>
    <s v="GLOBAL"/>
    <s v="NO SOLICITADAS"/>
  </r>
  <r>
    <x v="38"/>
    <s v="02-01-01-004-007-02"/>
    <n v="10"/>
    <s v="Activos fijos - Aparatos transmisores de televisión y radio; televisión, video y cámaras digitales; teléfonos"/>
    <s v="CODIFICADOR DE VIDEO RED 4 CH"/>
    <n v="46171622"/>
    <s v="Licitación pública"/>
    <n v="3"/>
    <n v="6"/>
    <n v="6"/>
    <n v="10264404"/>
    <s v="UNIDAD"/>
    <s v="NO SOLICITADAS"/>
  </r>
  <r>
    <x v="38"/>
    <s v="02-01-01-004-007-02"/>
    <n v="10"/>
    <s v="Activos fijos - Aparatos transmisores de televisión y radio; televisión, video y cámaras digitales; teléfonos"/>
    <s v="MEDIO DE TRANSMISION INALAMBRICA PARA SEGRURIDAD ELECTRONICA TX-RX"/>
    <n v="46171622"/>
    <s v="Licitación pública"/>
    <n v="3"/>
    <n v="6"/>
    <n v="3"/>
    <n v="26316603"/>
    <s v="UNIDAD"/>
    <s v="NO SOLICITADAS"/>
  </r>
  <r>
    <x v="38"/>
    <s v="02-01-01-004-006-04"/>
    <n v="10"/>
    <s v="Activos fijos - Acumuladores, pilas y baterías primarias y sus partes y piezas"/>
    <s v="UPS 3 KVA"/>
    <n v="46171622"/>
    <s v="Licitación pública"/>
    <n v="3"/>
    <n v="6"/>
    <n v="5"/>
    <n v="21701875"/>
    <s v="UNIDAD"/>
    <s v="NO SOLICITADAS"/>
  </r>
  <r>
    <x v="38"/>
    <s v="02-02-01-004-005-02"/>
    <n v="10"/>
    <s v="Materiales y suministros - Maquinaria de informática y sus partes, piezas y accesorios"/>
    <s v="DISCO DURO NSM 3TB"/>
    <n v="46171622"/>
    <s v="Licitación pública"/>
    <n v="3"/>
    <n v="6"/>
    <n v="5"/>
    <n v="6750000"/>
    <s v="UNIDAD"/>
    <s v="NO SOLICITADAS"/>
  </r>
  <r>
    <x v="38"/>
    <s v="02-01-01-004-007-02"/>
    <n v="10"/>
    <s v="Activos fijos - Aparatos transmisores de televisión y radio; televisión, video y cámaras digitales; teléfonos"/>
    <s v="CAMARA SEGURIDAD ELECTRONICA PTZ CON ILUMINADOR INFRAROJO LARGO ALCANCE"/>
    <n v="46171622"/>
    <s v="Licitación pública"/>
    <n v="3"/>
    <n v="6"/>
    <n v="3"/>
    <n v="62424660"/>
    <s v="UNIDAD"/>
    <s v="NO SOLICITADAS"/>
  </r>
  <r>
    <x v="38"/>
    <s v="02-01-01-004-007-02"/>
    <n v="10"/>
    <s v="Activos fijos - Aparatos transmisores de televisión y radio; televisión, video y cámaras digitales; teléfonos"/>
    <s v="CAMARA SEGURIDAD ELECTRONICA TIPO DOMO 360 EXTERIORES DIA-NOCHE"/>
    <n v="46171622"/>
    <s v="Licitación pública"/>
    <n v="3"/>
    <n v="6"/>
    <n v="1"/>
    <n v="12387696"/>
    <s v="UNIDAD"/>
    <s v="NO SOLICITADAS"/>
  </r>
  <r>
    <x v="38"/>
    <s v="02-01-01-004-007-02"/>
    <n v="10"/>
    <s v="Activos fijos - Aparatos transmisores de televisión y radio; televisión, video y cámaras digitales; teléfonos"/>
    <s v="CAMARAS FIJAS "/>
    <n v="46171622"/>
    <s v="Licitación pública"/>
    <n v="3"/>
    <n v="6"/>
    <n v="6"/>
    <n v="17678286"/>
    <s v="UNIDAD"/>
    <s v="NO SOLICITADAS"/>
  </r>
  <r>
    <x v="38"/>
    <s v="02-01-01-004-007-03"/>
    <n v="10"/>
    <s v="Activos fijos - Radiorreceptores y receptores de televisión; aparatos para la grabación y reproducción de sonido y video; micrófonos, altavoces, amplificadores, etc."/>
    <s v="MATRIZ DE VIDEO MULTIPLEXORA 3X3"/>
    <n v="46171622"/>
    <s v="Licitación pública"/>
    <n v="3"/>
    <n v="6"/>
    <n v="3"/>
    <n v="5566671"/>
    <s v="UNIDAD"/>
    <s v="NO SOLICITADAS"/>
  </r>
  <r>
    <x v="38"/>
    <s v="02-01-01-004-008-01"/>
    <n v="10"/>
    <s v="Activos fijos - Aparatos médicos y quirúrgicos y aparatos ortésicos y protésicos"/>
    <s v="MAQUINA RAYOS X"/>
    <n v="46171624"/>
    <s v="Licitación pública"/>
    <n v="3"/>
    <n v="6"/>
    <n v="2"/>
    <n v="367300720"/>
    <s v="UNIDAD"/>
    <s v="NO SOLICITADAS"/>
  </r>
  <r>
    <x v="38"/>
    <s v="02-01-01-004-006-09"/>
    <n v="10"/>
    <s v="Activos fijos - Otro equipo eléctrico y sus partes y piezas"/>
    <s v="ARCO DETECTOR DE METALES"/>
    <n v="46171619"/>
    <s v="Licitación pública"/>
    <n v="3"/>
    <n v="6"/>
    <n v="4"/>
    <n v="134240000"/>
    <s v="UNIDAD"/>
    <s v="NO SOLICITADAS"/>
  </r>
  <r>
    <x v="38"/>
    <s v="02-01-01-004-006-09"/>
    <n v="10"/>
    <s v="Activos fijos - Otro equipo eléctrico y sus partes y piezas"/>
    <s v="TALANQUERA"/>
    <n v="46171619"/>
    <s v="Licitación pública"/>
    <n v="3"/>
    <n v="6"/>
    <n v="2"/>
    <n v="36000000"/>
    <s v="UNIDAD"/>
    <s v="NO SOLICITADAS"/>
  </r>
  <r>
    <x v="38"/>
    <s v="02-01-01-004-006-09"/>
    <n v="10"/>
    <s v="Activos fijos - Otro equipo eléctrico y sus partes y piezas"/>
    <s v="MOLINETES"/>
    <n v="46171619"/>
    <s v="Licitación pública"/>
    <n v="3"/>
    <n v="6"/>
    <n v="2"/>
    <n v="24000000"/>
    <s v="UNIDAD"/>
    <s v="NO SOLICITADAS"/>
  </r>
  <r>
    <x v="38"/>
    <s v="02-02-02-008-007-01-5"/>
    <n v="10"/>
    <s v="Adquisición de servicios - Servicios de mantenimiento y reparación de otra maquinaria y otro equipo"/>
    <s v="MANTENIMIENTIO SISTEMAS DE CAMARAS"/>
    <n v="92121700"/>
    <s v="Mínima cuantía"/>
    <n v="3"/>
    <n v="9"/>
    <n v="1"/>
    <n v="20000000"/>
    <s v="GLOBAL"/>
    <s v="NO SOLICITADAS"/>
  </r>
  <r>
    <x v="38"/>
    <s v="02-02-02-008-007-01-5"/>
    <n v="10"/>
    <s v="Adquisición de servicios - Servicios de mantenimiento y reparación de otra maquinaria y otro equipo"/>
    <s v="MANTENIMIENTO GENERADORES CENTRO DE COMPUTO Y DATACENTER "/>
    <n v="72101517"/>
    <s v="Mínima cuantía"/>
    <n v="1"/>
    <n v="12"/>
    <n v="1"/>
    <n v="7333000"/>
    <s v="GLOBAL"/>
    <s v="SI APROBADAS"/>
  </r>
  <r>
    <x v="38"/>
    <s v="02-02-02-008-007-01-5"/>
    <n v="10"/>
    <s v="Adquisición de servicios - Servicios de mantenimiento y reparación de otra maquinaria y otro equipo"/>
    <s v="MANTENIMIENTO  UPS CENTRO DE COMPUTO Y DATACENTER"/>
    <n v="72101509"/>
    <s v="Mínima cuantía"/>
    <n v="1"/>
    <n v="12"/>
    <n v="1"/>
    <n v="21267000"/>
    <s v="GLOBAL"/>
    <s v="SI APROBADAS"/>
  </r>
  <r>
    <x v="38"/>
    <s v="02-01-01-004-005-02"/>
    <n v="10"/>
    <s v="Activos fijos - Maquinaria de informática y sus partes, piezas y accesorios"/>
    <s v="ADQUISICIÓN TOKEN SIIF 2019"/>
    <n v="43233200"/>
    <s v="Mínima cuantía"/>
    <n v="1"/>
    <n v="12"/>
    <n v="250"/>
    <n v="26775000"/>
    <s v="UNIDAD"/>
    <s v="SI APROBADAS"/>
  </r>
  <r>
    <x v="38"/>
    <s v="02-02-02-008-007-01-5"/>
    <n v="10"/>
    <s v="Adquisición de servicios - Servicios de mantenimiento y reparación de otra maquinaria y otro equipo"/>
    <s v="MANTENIMIENTO AIRES ACONDICIONADOS CENTRO DE COMPUTO Y DATACENTER "/>
    <n v="72101511"/>
    <s v="Mínima cuantía"/>
    <n v="1"/>
    <n v="12"/>
    <n v="1"/>
    <n v="27042000"/>
    <s v="GLOBAL"/>
    <s v="SI APROBADAS"/>
  </r>
  <r>
    <x v="38"/>
    <s v="02-02-02-008-007-01-5"/>
    <n v="10"/>
    <s v="Adquisición de servicios - Servicios de mantenimiento y reparación de otra maquinaria y otro equipo"/>
    <s v="MANTENIMIENTO  EQUIPO CONTRA INCENDIOS CENTRO DE COMPUTO Y DATACENTER"/>
    <n v="72101509"/>
    <s v="Mínima cuantía"/>
    <n v="1"/>
    <n v="12"/>
    <n v="1"/>
    <n v="15950000"/>
    <s v="GLOBAL"/>
    <s v="SI APROBADAS"/>
  </r>
  <r>
    <x v="38"/>
    <s v="02-02-01-004-007-08"/>
    <n v="10"/>
    <s v="Materiales y suministros - Paquetes de software"/>
    <s v="MANTENIMIENTO LICENCIAS ORACLE"/>
    <n v="81112501"/>
    <s v="Selección abreviada - acuerdo marco"/>
    <n v="1"/>
    <n v="12"/>
    <n v="1"/>
    <n v="397729791"/>
    <s v="GLOBAL"/>
    <s v="SI APROBADAS"/>
  </r>
  <r>
    <x v="38"/>
    <s v="02-02-01-004-007-08"/>
    <n v="10"/>
    <s v="Materiales y suministros - Paquetes de software"/>
    <s v="MANTENIMIENTO Y SOPORTE CENTRO DE DATAOS SW."/>
    <n v="81111800"/>
    <s v="Selección abreviada menor cuantía"/>
    <n v="1"/>
    <n v="12"/>
    <n v="1"/>
    <n v="15000000"/>
    <s v="GLOBAL"/>
    <s v="SI APROBADAS"/>
  </r>
  <r>
    <x v="38"/>
    <s v="02-02-01-004-007-08"/>
    <n v="10"/>
    <s v="Materiales y suministros - Paquetes de software"/>
    <s v="SOPORTE Y ASEGURAMIENTO INFRAESTRUCTURA TIC. SW."/>
    <n v="81112209"/>
    <s v="Selección abreviada menor cuantía"/>
    <n v="1"/>
    <n v="12"/>
    <n v="1"/>
    <n v="1249189232"/>
    <s v="GLOBAL"/>
    <s v="SI APROBADAS"/>
  </r>
  <r>
    <x v="38"/>
    <s v="02-02-02-008-007-01-5"/>
    <n v="10"/>
    <s v="Adquisición de servicios - Servicios de mantenimiento y reparación de otra maquinaria y otro equipo"/>
    <s v="MANTENIMIENTO DE COMUNICACIONE Y SERVICIOS UNIFICADOS (REEDES INALAMBRICAS, PLANTA TELEFONICA Y VIDEOCONFERENCIA)"/>
    <n v="81111800"/>
    <s v="Selección abreviada menor cuantía"/>
    <n v="1"/>
    <n v="12"/>
    <n v="1"/>
    <n v="539955188"/>
    <s v="GLOBAL"/>
    <s v="SI APROBADAS"/>
  </r>
  <r>
    <x v="38"/>
    <s v="02-02-02-008-007-01-5"/>
    <n v="10"/>
    <s v="Adquisición de servicios - Servicios de mantenimiento y reparación de otra maquinaria y otro equipo"/>
    <s v="SOPORTE AFILAMIENTO RED LAN"/>
    <n v="81112209"/>
    <s v="Selección abreviada menor cuantía"/>
    <n v="1"/>
    <n v="12"/>
    <n v="1"/>
    <n v="311200000"/>
    <s v="GLOBAL"/>
    <s v="SI APROBADAS"/>
  </r>
  <r>
    <x v="38"/>
    <s v="02-02-02-008-007-01-3"/>
    <n v="10"/>
    <s v="Adquisición de servicios - Servicios de mantenimiento y reparación de computadores y equipo periférico"/>
    <s v="SOPORTE SERVICIOS ELECTRÓNICOS DE SEGURIDAD"/>
    <n v="81112209"/>
    <s v="Selección abreviada menor cuantía"/>
    <n v="1"/>
    <n v="12"/>
    <n v="1"/>
    <n v="300000000"/>
    <s v="GLOBAL"/>
    <s v="SI APROBADAS"/>
  </r>
  <r>
    <x v="38"/>
    <s v="02-02-02-008-007-01-3"/>
    <n v="10"/>
    <s v="Adquisición de servicios - Servicios de mantenimiento y reparación de computadores y equipo periférico"/>
    <s v="SOPORTE EQUIPO DE USUARIO FINAL"/>
    <n v="81112300"/>
    <s v="Licitación pública"/>
    <n v="1"/>
    <n v="12"/>
    <n v="1"/>
    <n v="1825136485"/>
    <s v="GLOBAL"/>
    <s v="SI APROBADAS"/>
  </r>
  <r>
    <x v="38"/>
    <s v="02-02-02-008-007-01-5"/>
    <n v="10"/>
    <s v="Adquisición de servicios - Servicios de mantenimiento y reparación de otra maquinaria y otro equipo"/>
    <s v="MANTENIMIENTO EQUIPOS RADIOAYUDAS UNIDADES FAC"/>
    <n v="72103302"/>
    <s v="Selección abreviada menor cuantía"/>
    <n v="1"/>
    <n v="12"/>
    <n v="1"/>
    <n v="300000000"/>
    <s v="GLOBAL"/>
    <s v="SI APROBADAS"/>
  </r>
  <r>
    <x v="38"/>
    <s v="02-02-02-008-004-01"/>
    <n v="10"/>
    <s v="Adquisición de servicios - Servicios de telefonía y otras telecomunicaciones"/>
    <s v="CANALES DE DATOS"/>
    <n v="83111602"/>
    <s v="Contratación directa"/>
    <n v="1"/>
    <n v="12"/>
    <n v="1"/>
    <n v="1969402367"/>
    <s v="GLOBAL"/>
    <s v="SI APROBADAS"/>
  </r>
  <r>
    <x v="38"/>
    <s v="02-02-02-008-004-01"/>
    <n v="10"/>
    <s v="Adquisición de servicios - Servicios de telefonía y otras telecomunicaciones"/>
    <s v="SEGMENTO SATELITAL SISTEMA C-2 VF. 2019"/>
    <n v="83111602"/>
    <s v="Selección abreviada subasta inversa (No disponible)"/>
    <n v="1"/>
    <n v="12"/>
    <n v="1"/>
    <n v="2630599125"/>
    <s v="GLOBAL"/>
    <s v="SI APROBADAS"/>
  </r>
  <r>
    <x v="38"/>
    <s v="02-02-02-008-004-01"/>
    <n v="10"/>
    <s v="Adquisición de servicios - Servicios de telefonía y otras telecomunicaciones"/>
    <s v="SERVICIO SATELITAL MOVIL VF 2019"/>
    <n v="83111602"/>
    <s v="Selección abreviada menor cuantía"/>
    <n v="1"/>
    <n v="12"/>
    <n v="1"/>
    <n v="711469674"/>
    <s v="GLOBAL"/>
    <s v="SI APROBADAS"/>
  </r>
  <r>
    <x v="38"/>
    <s v="02-02-01-004-007-08"/>
    <n v="10"/>
    <s v="Materiales y suministros - Paquetes de software"/>
    <s v="SOPORTE EQUIPO DE USUARIO FINAL - SW."/>
    <n v="81112300"/>
    <s v="Selección abreviada menor cuantía"/>
    <n v="1"/>
    <n v="12"/>
    <n v="1"/>
    <n v="137408233"/>
    <s v="GLOBAL"/>
    <s v="SI APROBADAS"/>
  </r>
  <r>
    <x v="38"/>
    <s v="02-02-02-008-007-01-5"/>
    <n v="10"/>
    <s v="Adquisición de servicios - Servicios de mantenimiento y reparación de otra maquinaria y otro equipo"/>
    <s v="MANTENIMIENTO Y SOPORTE CENTRO DE DATOS"/>
    <n v="81111800"/>
    <s v="Selección abreviada menor cuantía"/>
    <n v="1"/>
    <n v="12"/>
    <n v="1"/>
    <n v="255944872"/>
    <s v="GLOBAL"/>
    <s v="SI APROBADAS"/>
  </r>
  <r>
    <x v="38"/>
    <s v="02-02-01-004-007-08"/>
    <n v="10"/>
    <s v="Materiales y suministros - Paquetes de software"/>
    <s v="MANTENIMIENTO SOFTWARE DE GESTION ESTRATEGICA (SEMEP) "/>
    <n v="81112210"/>
    <s v="Contratación directa"/>
    <n v="1"/>
    <n v="12"/>
    <n v="1"/>
    <n v="86727746"/>
    <s v="GLOBAL"/>
    <s v="SI APROBADAS"/>
  </r>
  <r>
    <x v="38"/>
    <s v="02-02-01-004-007-08"/>
    <n v="10"/>
    <s v="Materiales y suministros - Paquetes de software"/>
    <s v="MANTENIMIENTO Y SOPORTE SOFTWARE B I"/>
    <n v="81112200"/>
    <s v="Selección abreviada menor cuantía"/>
    <n v="1"/>
    <n v="12"/>
    <n v="1"/>
    <n v="67684091.900000006"/>
    <s v="GLOBAL"/>
    <s v="SI APROBADAS"/>
  </r>
  <r>
    <x v="38"/>
    <s v="02-02-01-004-007-04"/>
    <n v="10"/>
    <s v="Materiales y suministros - Partes y piezas de los productos de las clases 4721 a 4733 y 4822"/>
    <s v="HOUSING KIT BLACK, INTERNATIONAL, MIII"/>
    <n v="32131000"/>
    <s v="Selección abreviada menor cuantía"/>
    <n v="1"/>
    <n v="12"/>
    <n v="30"/>
    <n v="30429000"/>
    <s v="UNIDAD"/>
    <s v="SI APROBADAS"/>
  </r>
  <r>
    <x v="38"/>
    <s v="02-02-01-004-007-04"/>
    <n v="10"/>
    <s v="Materiales y suministros - Partes y piezas de los productos de las clases 4721 a 4733 y 4822"/>
    <s v="BATERY STORAGE "/>
    <n v="32131000"/>
    <s v="Selección abreviada menor cuantía"/>
    <n v="1"/>
    <n v="12"/>
    <n v="305"/>
    <n v="126270000"/>
    <s v="UNIDAD"/>
    <s v="SI APROBADAS"/>
  </r>
  <r>
    <x v="38"/>
    <s v="02-02-02-008-003-03"/>
    <n v="10"/>
    <s v="Adquisición de servicios - Servicios de ingeniería"/>
    <s v="INTERVENTORIA TECNICA, ADMINISTRATIVA, FINANCIERA, CONTABLE Y EL PROYECTO DE IMPLEMENTACION PUESTA EN FUNCIONAMIENTO SISTEMA ELECTRONICO DE MEDIDAS PASIVAS PARA LA AEREA (BFA) TC. LUIS F. FINTO CACOM-4 MELGAR TOLIMA"/>
    <n v="81101500"/>
    <s v="Selección abreviada menor cuantía"/>
    <n v="1"/>
    <n v="2"/>
    <n v="1"/>
    <n v="28337470"/>
    <s v="GLOBAL"/>
    <s v="SI APROBADAS"/>
  </r>
  <r>
    <x v="38"/>
    <s v="02-02-01-004-007-08"/>
    <n v="10"/>
    <s v="Materiales y suministros - Paquetes de software"/>
    <s v="ACTUALIZACION SOFTWARE DE GESTION ESTRATEGICA (SEMEP)"/>
    <n v="81112200"/>
    <s v="Selección abreviada menor cuantía"/>
    <n v="2"/>
    <n v="10"/>
    <n v="1"/>
    <n v="138272254.09999999"/>
    <s v="GLOBAL"/>
    <s v="NO SOLICITADAS"/>
  </r>
  <r>
    <x v="38"/>
    <s v="02-02-02-008-004-01"/>
    <n v="10"/>
    <s v="Adquisición de servicios - Servicios de telefonía y otras telecomunicaciones"/>
    <s v="SERVICIO SATELITAL MOVIL"/>
    <n v="83111602"/>
    <s v="Selección abreviada menor cuantía"/>
    <n v="2"/>
    <n v="10"/>
    <n v="1"/>
    <n v="128530326"/>
    <s v="GLOBAL"/>
    <s v="NO SOLICITADAS"/>
  </r>
  <r>
    <x v="38"/>
    <s v="02-02-01-004-007-08"/>
    <n v="10"/>
    <s v="Materiales y suministros - Paquetes de software"/>
    <s v="ACTUALIZACIÓN SOFTWARE  HORAS  ORACLE/LINUX"/>
    <n v="81112103"/>
    <s v="Selección abreviada menor cuantía"/>
    <n v="2"/>
    <n v="10"/>
    <n v="1"/>
    <n v="40000000"/>
    <s v="GLOBAL"/>
    <s v="NO SOLICITADAS"/>
  </r>
  <r>
    <x v="38"/>
    <s v="02-02-02-008-004-03"/>
    <n v="10"/>
    <s v="Adquisición de servicios - Servicios de contenidos en línea (on-line)"/>
    <s v="SUSCRIPCION LINUX"/>
    <s v="55111601 / 55101500"/>
    <s v="Selección abreviada menor cuantía"/>
    <n v="2"/>
    <n v="10"/>
    <n v="1"/>
    <n v="12600000"/>
    <s v="GLOBAL"/>
    <s v="NO SOLICITADAS"/>
  </r>
  <r>
    <x v="38"/>
    <s v="02-01-01-006-002-03-1-01"/>
    <n v="10"/>
    <s v="Activos fijos - Paquetes de software"/>
    <s v="ADQUISICION SOFTWARE ARCGIS"/>
    <n v="43231513"/>
    <s v="Selección abreviada menor cuantía"/>
    <n v="2"/>
    <n v="10"/>
    <n v="1"/>
    <n v="70264332"/>
    <s v="GLOBAL"/>
    <s v="NO SOLICITADAS"/>
  </r>
  <r>
    <x v="38"/>
    <s v="02-02-01-004-007-08"/>
    <n v="10"/>
    <s v="Materiales y suministros - Paquetes de software"/>
    <s v="ACTUALIZACIÓN SOFTWARE ARCGIS"/>
    <n v="81112501"/>
    <s v="Selección abreviada menor cuantía"/>
    <n v="2"/>
    <n v="10"/>
    <n v="1"/>
    <n v="150000000"/>
    <s v="GLOBAL"/>
    <s v="NO SOLICITADAS"/>
  </r>
  <r>
    <x v="38"/>
    <s v="02-01-01-006-002-03-1-01"/>
    <n v="10"/>
    <s v="Activos fijos - Paquetes de software"/>
    <s v="ADQUISICION SOFTWARE PRESAGIS C1"/>
    <n v="43231513"/>
    <s v="Selección abreviada menor cuantía"/>
    <n v="2"/>
    <n v="10"/>
    <n v="1"/>
    <n v="250000000"/>
    <s v="GLOBAL"/>
    <s v="NO SOLICITADAS"/>
  </r>
  <r>
    <x v="38"/>
    <s v="02-01-01-004-005-02"/>
    <n v="10"/>
    <s v="Activos fijos - Maquinaria de informática y sus partes, piezas y accesorios"/>
    <s v="ADQUISICION IPAD Y TABLET"/>
    <n v="43211509"/>
    <s v="Selección abreviada menor cuantía"/>
    <n v="2"/>
    <n v="10"/>
    <n v="100"/>
    <n v="600000000"/>
    <s v="GLOBAL"/>
    <s v="NO SOLICITADAS"/>
  </r>
  <r>
    <x v="38"/>
    <s v="02-02-01-004-007-08"/>
    <n v="10"/>
    <s v="Materiales y suministros - Paquetes de software"/>
    <s v="ACTUALIZACIÓN  SOFTWARE DOCUWARE"/>
    <n v="81112501"/>
    <s v="Selección abreviada menor cuantía"/>
    <n v="2"/>
    <n v="10"/>
    <n v="1"/>
    <n v="150000000"/>
    <s v="GLOBAL"/>
    <s v="NO SOLICITADAS"/>
  </r>
  <r>
    <x v="38"/>
    <s v="02-01-01-004-004-02"/>
    <n v="10"/>
    <s v="Activos fijos - Máquinas herramientas y sus partes, piezas y accesorios"/>
    <s v="ADQUISICION HERRAMIENTAS INFRAESTRUCTURA "/>
    <n v="41113600"/>
    <s v="Selección abreviada menor cuantía"/>
    <n v="2"/>
    <n v="10"/>
    <n v="1"/>
    <n v="584000000"/>
    <s v="GLOBAL"/>
    <s v="NO SOLICITADAS"/>
  </r>
  <r>
    <x v="38"/>
    <s v="02-02-01-004-007-04"/>
    <n v="10"/>
    <s v="Materiales y suministros - Partes y piezas de los productos de las clases 4721 a 4733 y 4822"/>
    <s v="REPUESTOS MOTOROLA"/>
    <n v="43222814"/>
    <s v="Selección abreviada menor cuantía"/>
    <n v="2"/>
    <n v="10"/>
    <n v="1"/>
    <n v="800000000"/>
    <s v="GLOBAL"/>
    <s v="NO SOLICITADAS"/>
  </r>
  <r>
    <x v="38"/>
    <s v="02-02-01-004-007-04"/>
    <n v="10"/>
    <s v="Materiales y suministros - Partes y piezas de los productos de las clases 4721 a 4733 y 4822"/>
    <s v="NACIONALIZACION  "/>
    <n v="80151600"/>
    <s v="Selección abreviada menor cuantía"/>
    <n v="2"/>
    <n v="10"/>
    <n v="1"/>
    <n v="30000000"/>
    <s v="GLOBAL"/>
    <s v="NO SOLICITADAS"/>
  </r>
  <r>
    <x v="38"/>
    <s v="02-02-02-008-004-01"/>
    <n v="10"/>
    <s v="Adquisición de servicios - Servicios de telefonía y otras telecomunicaciones"/>
    <s v="LEGALIZACIÓN FRECUENCIAS Y PAGO DE USO A MINTIC"/>
    <n v="81161700"/>
    <s v="Selección abreviada menor cuantía"/>
    <n v="2"/>
    <n v="10"/>
    <n v="1"/>
    <n v="449979438"/>
    <s v="GLOBAL"/>
    <s v="NO SOLICITADAS"/>
  </r>
  <r>
    <x v="38"/>
    <s v="02-02-02-008-007-01-5"/>
    <n v="10"/>
    <s v="Adquisición de servicios - Servicios de mantenimiento y reparación de otra maquinaria y otro equipo"/>
    <s v="MANTENIMIENTO SISTEMAS PORTATILES AYUDAS AEROPORTUARIAS"/>
    <n v="72153200"/>
    <s v="Selección abreviada menor cuantía"/>
    <n v="2"/>
    <n v="10"/>
    <n v="1"/>
    <n v="90000000"/>
    <s v="GLOBAL"/>
    <s v="NO SOLICITADAS"/>
  </r>
  <r>
    <x v="38"/>
    <s v="02-01-01-006-002-03-1-01"/>
    <n v="10"/>
    <s v="Activos fijos - Paquetes de software"/>
    <s v="Licencia Digitalizador: DYNAMIC WEB TWAIN SDK versión 14 (LIC DESARROLLO + LIC DESARROLLO)"/>
    <n v="43231513"/>
    <s v="Selección abreviada menor cuantía"/>
    <n v="2"/>
    <n v="10"/>
    <n v="1"/>
    <n v="11220000"/>
    <s v="GLOBAL"/>
    <s v="NO SOLICITADAS"/>
  </r>
  <r>
    <x v="38"/>
    <s v="02-01-01-006-002-03-1-01"/>
    <n v="10"/>
    <s v="Activos fijos - Paquetes de software"/>
    <s v="SISTEMA DE CONTROL DE ACCESO DEL MUSEO"/>
    <n v="43231500"/>
    <s v="Selección abreviada menor cuantía"/>
    <n v="2"/>
    <n v="10"/>
    <n v="1"/>
    <n v="100000000"/>
    <s v="GLOBAL"/>
    <s v="NO SOLICITADAS"/>
  </r>
  <r>
    <x v="38"/>
    <s v="02-02-02-008-003-01-4"/>
    <n v="10"/>
    <s v="Adquisición de servicios - Servicios de diseño y desarrollo de la tecnología de la información (ti)"/>
    <s v="BOLSA DE HORAS Y DESARROLLO DE TECNOLOGIA"/>
    <n v="80111711"/>
    <s v="Selección abreviada menor cuantía"/>
    <n v="2"/>
    <n v="10"/>
    <n v="1"/>
    <n v="38000000"/>
    <s v="GLOBAL"/>
    <s v="NO SOLICITADAS"/>
  </r>
  <r>
    <x v="38"/>
    <s v="02-02-02-008-004-01"/>
    <n v="10"/>
    <s v="Adquisición de servicios - Servicios de telefonía y otras telecomunicaciones"/>
    <s v="SEGMENTO SATELITAL SISTEMA C-2  AMARRE VF 2020"/>
    <n v="83111602"/>
    <s v="Selección abreviada menor cuantía"/>
    <n v="6"/>
    <n v="6"/>
    <n v="1"/>
    <n v="454723375"/>
    <s v="GLOBAL"/>
    <s v="NO SOLICITADAS"/>
  </r>
  <r>
    <x v="38"/>
    <s v="02-02-01-003-005-04"/>
    <n v="10"/>
    <s v="Materiales y suministros - Productos químicos n. C. P."/>
    <s v="LOCTITE SUPER BONDER INSTANT ADHESIVE 3G"/>
    <n v="23153401"/>
    <s v="Selección abreviada menor cuantía"/>
    <n v="4"/>
    <n v="8"/>
    <n v="250"/>
    <n v="3600000"/>
    <s v="UNIDAD"/>
    <s v="NO SOLICITADAS"/>
  </r>
  <r>
    <x v="38"/>
    <s v="02-02-01-003-005-04"/>
    <n v="10"/>
    <s v="Materiales y suministros - Productos químicos n. C. P."/>
    <s v="ANTISTATIC ELECTRONIC EQUIPMENT CLEAN 3M"/>
    <n v="23281903"/>
    <s v="Selección abreviada menor cuantía"/>
    <n v="4"/>
    <n v="8"/>
    <n v="400"/>
    <n v="7680000"/>
    <s v="UNIDAD"/>
    <s v="NO SOLICITADAS"/>
  </r>
  <r>
    <x v="38"/>
    <s v="02-02-01-003-004-07"/>
    <n v="10"/>
    <s v="Materiales y suministros - Plásticos en formas primarias"/>
    <s v="MARINE GRADE SILICONE SEALANT CLEAR 3M"/>
    <n v="12352310"/>
    <s v="Selección abreviada menor cuantía"/>
    <n v="4"/>
    <n v="8"/>
    <n v="200"/>
    <n v="7040000"/>
    <s v="UNIDAD"/>
    <s v="NO SOLICITADAS"/>
  </r>
  <r>
    <x v="38"/>
    <s v="02-02-01-003-006-09"/>
    <n v="10"/>
    <s v="Materiales y suministros - Otros productos plásticos"/>
    <s v="DUST CLOTH 3M"/>
    <n v="31201502"/>
    <s v="Selección abreviada menor cuantía"/>
    <n v="4"/>
    <n v="8"/>
    <n v="300"/>
    <n v="3840000"/>
    <s v="UNIDAD"/>
    <s v="NO SOLICITADAS"/>
  </r>
  <r>
    <x v="38"/>
    <s v="02-02-01-003-006-09"/>
    <n v="10"/>
    <s v="Materiales y suministros - Otros productos plásticos"/>
    <s v="3M RUBBER SPLICING TAPE"/>
    <n v="31201502"/>
    <s v="Selección abreviada menor cuantía"/>
    <n v="4"/>
    <n v="8"/>
    <n v="400"/>
    <n v="21760000"/>
    <s v="UNIDAD"/>
    <s v="NO SOLICITADAS"/>
  </r>
  <r>
    <x v="38"/>
    <s v="02-02-01-003-006-09"/>
    <n v="10"/>
    <s v="Materiales y suministros - Otros productos plásticos"/>
    <s v="33+ BLACK VINYL TAPE 3/4PX66P"/>
    <n v="31201502"/>
    <s v="Selección abreviada menor cuantía"/>
    <n v="4"/>
    <n v="8"/>
    <n v="400"/>
    <n v="3840000"/>
    <s v="UNIDAD"/>
    <s v="NO SOLICITADAS"/>
  </r>
  <r>
    <x v="38"/>
    <s v="02-02-01-003-005-04"/>
    <n v="10"/>
    <s v="Materiales y suministros - Productos químicos n. C. P."/>
    <s v="3M NOVEC (TM) AEROSOL CONTACT CLEANER"/>
    <n v="23281903"/>
    <s v="Selección abreviada menor cuantía"/>
    <n v="4"/>
    <n v="8"/>
    <n v="400"/>
    <n v="29440000"/>
    <s v="UNIDAD"/>
    <s v="NO SOLICITADAS"/>
  </r>
  <r>
    <x v="38"/>
    <s v="02-02-01-003-004-01"/>
    <n v="10"/>
    <s v="Materiales y suministros - Químicos orgánicos básicos"/>
    <s v="CRC ISOPROPYL ALCOHOL CLEANING SOLVENT"/>
    <n v="13111042"/>
    <s v="Selección abreviada menor cuantía"/>
    <n v="4"/>
    <n v="8"/>
    <n v="400"/>
    <n v="15360000"/>
    <s v="UNIDAD"/>
    <s v="NO SOLICITADAS"/>
  </r>
  <r>
    <x v="38"/>
    <s v="02-02-01-004-002"/>
    <n v="10"/>
    <s v="Materiales y suministros - Productos metálicos elaborados (excepto maquinaria y equipo)"/>
    <s v="CONNECTOR,PLUG,ELECTRICAL"/>
    <n v="20122345"/>
    <s v="Selección abreviada menor cuantía"/>
    <n v="4"/>
    <n v="8"/>
    <n v="100"/>
    <n v="1600000"/>
    <s v="UNIDAD"/>
    <s v="NO SOLICITADAS"/>
  </r>
  <r>
    <x v="38"/>
    <s v="02-02-01-004-002"/>
    <n v="10"/>
    <s v="Materiales y suministros - Productos metálicos elaborados (excepto maquinaria y equipo)"/>
    <s v="AMPHENOL RG-8 TYPE-N MALE CONNECTOR"/>
    <n v="31163100"/>
    <s v="Selección abreviada menor cuantía"/>
    <n v="4"/>
    <n v="8"/>
    <n v="50"/>
    <n v="3680000"/>
    <s v="UNIDAD"/>
    <s v="NO SOLICITADAS"/>
  </r>
  <r>
    <x v="38"/>
    <s v="02-02-01-004-002"/>
    <n v="10"/>
    <s v="Materiales y suministros - Productos metálicos elaborados (excepto maquinaria y equipo)"/>
    <s v="UNIVERSAL ADAPTER K"/>
    <n v="31163100"/>
    <s v="Selección abreviada menor cuantía"/>
    <n v="4"/>
    <n v="8"/>
    <n v="15"/>
    <n v="16896000"/>
    <s v="UNIDAD"/>
    <s v="NO SOLICITADAS"/>
  </r>
  <r>
    <x v="38"/>
    <s v="02-02-01-004-002"/>
    <n v="10"/>
    <s v="Materiales y suministros - Productos metálicos elaborados (excepto maquinaria y equipo)"/>
    <s v="AMPHENOL TYPE N JACK TO BNC PLUG"/>
    <n v="31163100"/>
    <s v="Selección abreviada menor cuantía"/>
    <n v="4"/>
    <n v="8"/>
    <n v="50"/>
    <n v="3200000"/>
    <s v="UNIDAD"/>
    <s v="NO SOLICITADAS"/>
  </r>
  <r>
    <x v="38"/>
    <s v="02-02-01-004-002"/>
    <n v="10"/>
    <s v="Materiales y suministros - Productos metálicos elaborados (excepto maquinaria y equipo)"/>
    <s v="AMPHENOL TYPE N PLUG TO BNC JACK"/>
    <n v="31163100"/>
    <s v="Selección abreviada menor cuantía"/>
    <n v="4"/>
    <n v="8"/>
    <n v="50"/>
    <n v="3200000"/>
    <s v="UNIDAD"/>
    <s v="NO SOLICITADAS"/>
  </r>
  <r>
    <x v="38"/>
    <s v="02-02-01-004-002"/>
    <n v="10"/>
    <s v="Materiales y suministros - Productos metálicos elaborados (excepto maquinaria y equipo)"/>
    <s v="CONNECTOR RF ADAPTER UHF PLUG TO N JACK"/>
    <n v="31163100"/>
    <s v="Selección abreviada menor cuantía"/>
    <n v="4"/>
    <n v="8"/>
    <n v="50"/>
    <n v="13600000"/>
    <s v="UNIDAD"/>
    <s v="NO SOLICITADAS"/>
  </r>
  <r>
    <x v="38"/>
    <s v="02-02-01-004-002"/>
    <n v="10"/>
    <s v="Materiales y suministros - Productos metálicos elaborados (excepto maquinaria y equipo)"/>
    <s v="AMPHENOL TYPE N PLUG TO BNC PLUG"/>
    <n v="31163100"/>
    <s v="Selección abreviada menor cuantía"/>
    <n v="4"/>
    <n v="8"/>
    <n v="50"/>
    <n v="3040000"/>
    <s v="UNIDAD"/>
    <s v="NO SOLICITADAS"/>
  </r>
  <r>
    <x v="38"/>
    <s v="02-02-01-004-002"/>
    <n v="10"/>
    <s v="Materiales y suministros - Productos metálicos elaborados (excepto maquinaria y equipo)"/>
    <s v="AMPHENOL TYPE N PLUG SMA PLUG"/>
    <n v="31163100"/>
    <s v="Selección abreviada menor cuantía"/>
    <n v="4"/>
    <n v="8"/>
    <n v="50"/>
    <n v="2400000"/>
    <s v="UNIDAD"/>
    <s v="NO SOLICITADAS"/>
  </r>
  <r>
    <x v="38"/>
    <s v="02-02-01-004-002"/>
    <n v="10"/>
    <s v="Materiales y suministros - Productos metálicos elaborados (excepto maquinaria y equipo)"/>
    <s v="AMPHENOL TYPE N JACK TO SMA PLUG"/>
    <n v="31163100"/>
    <s v="Selección abreviada menor cuantía"/>
    <n v="4"/>
    <n v="8"/>
    <n v="50"/>
    <n v="2400000"/>
    <s v="UNIDAD"/>
    <s v="NO SOLICITADAS"/>
  </r>
  <r>
    <x v="38"/>
    <s v="02-02-01-004-002"/>
    <n v="10"/>
    <s v="Materiales y suministros - Productos metálicos elaborados (excepto maquinaria y equipo)"/>
    <s v="AMPHENOL TYPE N JACK TO BNC JACK"/>
    <n v="31163100"/>
    <s v="Selección abreviada menor cuantía"/>
    <n v="4"/>
    <n v="8"/>
    <n v="50"/>
    <n v="3040000"/>
    <s v="UNIDAD"/>
    <s v="NO SOLICITADAS"/>
  </r>
  <r>
    <x v="38"/>
    <s v="02-02-01-003-005-01"/>
    <n v="10"/>
    <s v="Materiales y suministros - Pinturas y barnices y productos relacionados; colores para la pintura artística; tintas"/>
    <s v="CORROSION PREVENTIVE COMPOUND"/>
    <n v="15121800"/>
    <s v="Selección abreviada menor cuantía"/>
    <n v="4"/>
    <n v="8"/>
    <n v="200"/>
    <n v="3840000"/>
    <s v="UNIDAD"/>
    <s v="NO SOLICITADAS"/>
  </r>
  <r>
    <x v="38"/>
    <s v="02-02-01-004-002"/>
    <n v="10"/>
    <s v="Materiales y suministros - Productos metálicos elaborados (excepto maquinaria y equipo)"/>
    <s v="CONECTOR BNC MACHO CABLE RG-213"/>
    <n v="31163100"/>
    <s v="Selección abreviada menor cuantía"/>
    <n v="4"/>
    <n v="8"/>
    <n v="50"/>
    <n v="1280000"/>
    <s v="UNIDAD"/>
    <s v="NO SOLICITADAS"/>
  </r>
  <r>
    <x v="38"/>
    <s v="02-02-01-004-002"/>
    <n v="10"/>
    <s v="Materiales y suministros - Productos metálicos elaborados (excepto maquinaria y equipo)"/>
    <s v="CONECTOR UHF MACHO CABLE RG-213"/>
    <n v="31163100"/>
    <s v="Selección abreviada menor cuantía"/>
    <n v="4"/>
    <n v="8"/>
    <n v="50"/>
    <n v="1920000"/>
    <s v="UNIDAD"/>
    <s v="NO SOLICITADAS"/>
  </r>
  <r>
    <x v="38"/>
    <s v="02-02-01-003-002-01"/>
    <n v="10"/>
    <s v="Materiales y suministros - Pasta de papel, papel y cartón"/>
    <s v="PAÑO LIMPIADOR INDUSTRIAL"/>
    <n v="53131624"/>
    <s v="Selección abreviada menor cuantía"/>
    <n v="4"/>
    <n v="8"/>
    <n v="300"/>
    <n v="59520000"/>
    <s v="UNIDAD"/>
    <s v="NO SOLICITADAS"/>
  </r>
  <r>
    <x v="38"/>
    <s v="02-02-01-004-006-02"/>
    <n v="10"/>
    <s v="Materiales y suministros - Aparatos de control eléctrico y distribución de electricidad y sus partes y piezas"/>
    <s v="POWER STRIP,ELECTRICAL OUTLET"/>
    <n v="26121600"/>
    <s v="Selección abreviada menor cuantía"/>
    <n v="4"/>
    <n v="8"/>
    <n v="50"/>
    <n v="2400000"/>
    <s v="UNIDAD"/>
    <s v="NO SOLICITADAS"/>
  </r>
  <r>
    <x v="38"/>
    <s v="02-02-01-003-006-09"/>
    <n v="10"/>
    <s v="Materiales y suministros - Otros productos plásticos"/>
    <s v="3M HEEL GROUNDER CUP STYLE"/>
    <n v="31201500"/>
    <s v="Selección abreviada menor cuantía"/>
    <n v="4"/>
    <n v="8"/>
    <n v="200"/>
    <n v="3840000"/>
    <s v="UNIDAD"/>
    <s v="NO SOLICITADAS"/>
  </r>
  <r>
    <x v="38"/>
    <s v="02-02-01-004-006-03"/>
    <n v="10"/>
    <s v="Materiales y suministros - Hilos y cables aislados; cable de fibra óptica"/>
    <s v="CABLE RG-8 1000FT"/>
    <n v="26121600"/>
    <s v="Selección abreviada menor cuantía"/>
    <n v="4"/>
    <n v="8"/>
    <n v="5"/>
    <n v="6400000"/>
    <s v="UNIDAD"/>
    <s v="NO SOLICITADAS"/>
  </r>
  <r>
    <x v="38"/>
    <s v="02-02-01-004-002"/>
    <n v="10"/>
    <s v="Materiales y suministros - Productos metálicos elaborados (excepto maquinaria y equipo)"/>
    <s v="ANDREW 7/8 TYPE-N MALE CO"/>
    <n v="31163100"/>
    <s v="Selección abreviada menor cuantía"/>
    <n v="4"/>
    <n v="8"/>
    <n v="50"/>
    <n v="6400000"/>
    <s v="UNIDAD"/>
    <s v="NO SOLICITADAS"/>
  </r>
  <r>
    <x v="38"/>
    <s v="02-02-01-004-002"/>
    <n v="10"/>
    <s v="Materiales y suministros - Productos metálicos elaborados (excepto maquinaria y equipo)"/>
    <s v="ANDREW 7/8 SURE GROUND KIT"/>
    <n v="31163100"/>
    <s v="Selección abreviada menor cuantía"/>
    <n v="4"/>
    <n v="8"/>
    <n v="50"/>
    <n v="3680000"/>
    <s v="UNIDAD"/>
    <s v="NO SOLICITADAS"/>
  </r>
  <r>
    <x v="38"/>
    <s v="02-02-01-004-002"/>
    <n v="10"/>
    <s v="Materiales y suministros - Productos metálicos elaborados (excepto maquinaria y equipo)"/>
    <s v="ANDREW 7/8 TYPE-N FEMALE CONNECTOR"/>
    <n v="31163100"/>
    <s v="Selección abreviada menor cuantía"/>
    <n v="4"/>
    <n v="8"/>
    <n v="50"/>
    <n v="6400000"/>
    <s v="UNIDAD"/>
    <s v="NO SOLICITADAS"/>
  </r>
  <r>
    <x v="38"/>
    <s v="02-02-01-004-002"/>
    <n v="10"/>
    <s v="Materiales y suministros - Productos metálicos elaborados (excepto maquinaria y equipo)"/>
    <s v="AMPHENOL RG-8 TYPE-N FEMALE CONN"/>
    <n v="31163100"/>
    <s v="Selección abreviada menor cuantía"/>
    <n v="4"/>
    <n v="8"/>
    <n v="50"/>
    <n v="1920000"/>
    <s v="UNIDAD"/>
    <s v="NO SOLICITADAS"/>
  </r>
  <r>
    <x v="38"/>
    <s v="02-02-01-004-006-03"/>
    <n v="10"/>
    <s v="Materiales y suministros - Hilos y cables aislados; cable de fibra óptica"/>
    <s v="COAXIAL CABLE,1/2 50 OHM FEAM HELIAX"/>
    <n v="26121600"/>
    <s v="Selección abreviada menor cuantía"/>
    <n v="4"/>
    <n v="8"/>
    <n v="1500"/>
    <n v="14400000"/>
    <s v="UNIDAD"/>
    <s v="NO SOLICITADAS"/>
  </r>
  <r>
    <x v="38"/>
    <s v="02-02-01-004-002"/>
    <n v="10"/>
    <s v="Materiales y suministros - Productos metálicos elaborados (excepto maquinaria y equipo)"/>
    <s v="CONECTOR N MACHO PARA HELIAX DE 1/2"/>
    <n v="31163100"/>
    <s v="Selección abreviada menor cuantía"/>
    <n v="4"/>
    <n v="8"/>
    <n v="100"/>
    <n v="7040000"/>
    <s v="UNIDAD"/>
    <s v="NO SOLICITADAS"/>
  </r>
  <r>
    <x v="38"/>
    <s v="02-02-01-004-002"/>
    <n v="10"/>
    <s v="Materiales y suministros - Productos metálicos elaborados (excepto maquinaria y equipo)"/>
    <s v="CONECTOR N HEMBRA PARA HELIAX DE 1/2"/>
    <n v="31163100"/>
    <s v="Selección abreviada menor cuantía"/>
    <n v="4"/>
    <n v="8"/>
    <n v="100"/>
    <n v="7040000"/>
    <s v="UNIDAD"/>
    <s v="NO SOLICITADAS"/>
  </r>
  <r>
    <x v="38"/>
    <s v="02-02-01-004-002"/>
    <n v="10"/>
    <s v="Materiales y suministros - Productos metálicos elaborados (excepto maquinaria y equipo)"/>
    <s v="HANGER KIT FOR 1/2 COAX, 10/PKG"/>
    <n v="26121600"/>
    <s v="Selección abreviada menor cuantía"/>
    <n v="4"/>
    <n v="8"/>
    <n v="50"/>
    <n v="3040000"/>
    <s v="UNIDAD"/>
    <s v="NO SOLICITADAS"/>
  </r>
  <r>
    <x v="38"/>
    <s v="02-02-01-004-002"/>
    <n v="10"/>
    <s v="Materiales y suministros - Productos metálicos elaborados (excepto maquinaria y equipo)"/>
    <s v="GROUNDING KIT "/>
    <n v="27112800"/>
    <s v="Selección abreviada menor cuantía"/>
    <n v="4"/>
    <n v="8"/>
    <n v="50"/>
    <n v="3520000"/>
    <s v="UNIDAD"/>
    <s v="NO SOLICITADAS"/>
  </r>
  <r>
    <x v="38"/>
    <s v="02-02-01-004-006-03"/>
    <n v="10"/>
    <s v="Materiales y suministros - Hilos y cables aislados; cable de fibra óptica"/>
    <s v="CABLE UTP CAT 6A (350 FL)"/>
    <n v="26121600"/>
    <s v="Selección abreviada menor cuantía"/>
    <n v="4"/>
    <n v="8"/>
    <n v="4"/>
    <n v="4096000"/>
    <s v="UNIDAD"/>
    <s v="NO SOLICITADAS"/>
  </r>
  <r>
    <x v="38"/>
    <s v="02-02-01-004-002"/>
    <n v="10"/>
    <s v="Materiales y suministros - Productos metálicos elaborados (excepto maquinaria y equipo)"/>
    <s v="JACK RJ 45 CAT 6A (100 EAS)"/>
    <n v="39121432"/>
    <s v="Selección abreviada menor cuantía"/>
    <n v="4"/>
    <n v="8"/>
    <n v="10"/>
    <n v="4016000"/>
    <s v="UNIDAD"/>
    <s v="NO SOLICITADAS"/>
  </r>
  <r>
    <x v="38"/>
    <s v="02-02-01-004-006-03"/>
    <n v="10"/>
    <s v="Materiales y suministros - Hilos y cables aislados; cable de fibra óptica"/>
    <s v="CABLE RG-58 100FT"/>
    <n v="26121600"/>
    <s v="Selección abreviada menor cuantía"/>
    <n v="4"/>
    <n v="8"/>
    <n v="10"/>
    <n v="1600000"/>
    <s v="UNIDAD"/>
    <s v="NO SOLICITADAS"/>
  </r>
  <r>
    <x v="38"/>
    <s v="02-02-01-004-002"/>
    <n v="10"/>
    <s v="Materiales y suministros - Productos metálicos elaborados (excepto maquinaria y equipo)"/>
    <s v="AMPHENOL RG-8 TYPE-N FEMALE CONN"/>
    <n v="31163100"/>
    <s v="Selección abreviada menor cuantía"/>
    <n v="4"/>
    <n v="8"/>
    <n v="70"/>
    <n v="3584000"/>
    <s v="UNIDAD"/>
    <s v="NO SOLICITADAS"/>
  </r>
  <r>
    <x v="38"/>
    <s v="02-02-01-004-002"/>
    <n v="10"/>
    <s v="Materiales y suministros - Productos metálicos elaborados (excepto maquinaria y equipo)"/>
    <s v="AMPHENOL RG-8 TYPE-N MALE CONNECTOR"/>
    <n v="31163100"/>
    <s v="Selección abreviada menor cuantía"/>
    <n v="4"/>
    <n v="8"/>
    <n v="70"/>
    <n v="2688000"/>
    <s v="UNIDAD"/>
    <s v="NO SOLICITADAS"/>
  </r>
  <r>
    <x v="38"/>
    <s v="02-02-01-003-008-09"/>
    <n v="10"/>
    <s v="Materiales y suministros - Otros artículos manufacturados n. C. P."/>
    <s v="JUEGO BROCHAS (1P. 1 1/2P 2P. 2 1/2P)"/>
    <n v="31211904"/>
    <s v="Selección abreviada menor cuantía"/>
    <n v="4"/>
    <n v="8"/>
    <n v="100"/>
    <n v="5760000"/>
    <s v="UNIDAD"/>
    <s v="NO SOLICITADAS"/>
  </r>
  <r>
    <x v="38"/>
    <s v="02-02-02-008-007-01-5"/>
    <n v="10"/>
    <s v="Adquisición de servicios - Servicios de mantenimiento y reparación de otra maquinaria y otro equipo"/>
    <s v="AMARRE VF 2020 COMUNICACIONES Y SERVICIOS UNIFICADOS"/>
    <n v="81111800"/>
    <s v="Selección abreviada menor cuantía"/>
    <n v="6"/>
    <n v="6"/>
    <n v="1"/>
    <n v="50000000"/>
    <s v="GLOBAL"/>
    <s v="NO SOLICITADAS"/>
  </r>
  <r>
    <x v="38"/>
    <s v="02-02-02-008-007-01-3"/>
    <n v="10"/>
    <s v="Adquisición de servicios - Servicios de mantenimiento y reparación de computadores y equipo periférico"/>
    <s v="AMARRE VF 2020 SOPORTE EQUIPOS DE USUARIO FINAL"/>
    <n v="81112300"/>
    <s v="Selección abreviada menor cuantía"/>
    <n v="6"/>
    <n v="6"/>
    <n v="1"/>
    <n v="215578000"/>
    <s v="GLOBAL"/>
    <s v="NO SOLICITADAS"/>
  </r>
  <r>
    <x v="38"/>
    <s v="02-02-02-008-007-01-5"/>
    <n v="10"/>
    <s v="Adquisición de servicios - Servicios de mantenimiento y reparación de otra maquinaria y otro equipo"/>
    <s v="AMARRE VF 2020 SOPORTE Y AFINAMIENTO RED LAN"/>
    <n v="81112209"/>
    <s v="Selección abreviada menor cuantía"/>
    <n v="6"/>
    <n v="6"/>
    <n v="1"/>
    <n v="250000000"/>
    <s v="GLOBAL"/>
    <s v="NO SOLICITADAS"/>
  </r>
  <r>
    <x v="38"/>
    <s v="02-02-02-008-007-01-5"/>
    <n v="10"/>
    <s v="Adquisición de servicios - Servicios de mantenimiento y reparación de otra maquinaria y otro equipo"/>
    <s v="AMARRE VF 2020 SOPORTE SERVICIOS ELECTRONICOS DE SEGURIDAD"/>
    <n v="81112209"/>
    <s v="Selección abreviada menor cuantía"/>
    <n v="6"/>
    <n v="6"/>
    <n v="1"/>
    <n v="150000000"/>
    <s v="GLOBAL"/>
    <s v="NO SOLICITADAS"/>
  </r>
  <r>
    <x v="38"/>
    <s v="02-02-02-008-004-03"/>
    <n v="10"/>
    <s v="Adquisición de servicios - Servicios de contenidos en línea (on-line)"/>
    <s v="AMARRE VF 2020 SERVICIO DE ACTUALIZACIÓN DE LICENCIAS ONLINE  ORACLE "/>
    <n v="81112501"/>
    <s v="Selección abreviada menor cuantía"/>
    <n v="6"/>
    <n v="6"/>
    <n v="1"/>
    <n v="25000000"/>
    <s v="GLOBAL"/>
    <s v="NO SOLICITADAS"/>
  </r>
  <r>
    <x v="38"/>
    <s v="02-02-02-008-007-01-5"/>
    <n v="10"/>
    <s v="Adquisición de servicios - Servicios de mantenimiento y reparación de otra maquinaria y otro equipo"/>
    <s v="AMARRE VF 2020 MANTENIMIENTO Y SOPORTE CENTRO DE DATOS"/>
    <n v="81111800"/>
    <s v="Selección abreviada menor cuantía"/>
    <n v="6"/>
    <n v="6"/>
    <n v="1"/>
    <n v="230000000"/>
    <s v="GLOBAL"/>
    <s v="NO SOLICITADAS"/>
  </r>
  <r>
    <x v="38"/>
    <s v="02-02-01-004-007-08"/>
    <n v="10"/>
    <s v="Materiales y suministros - Paquetes de software"/>
    <s v="AMARRE VF 2020 SOPORTE Y SERVICIO DE APLICACIONES"/>
    <n v="81112501"/>
    <s v="Selección abreviada menor cuantía"/>
    <n v="6"/>
    <n v="6"/>
    <n v="1"/>
    <n v="150000000"/>
    <s v="UNIDAD"/>
    <s v="NO SOLICITADAS"/>
  </r>
  <r>
    <x v="38"/>
    <s v="02-02-02-008-007-01-3"/>
    <n v="16"/>
    <s v="Adquisición de servicios - Servicios de mantenimiento y reparación de computadores y equipo periférico"/>
    <s v="AMARRE VF 2020 SOPORTE EQUIPOS DE USUARIO FINAL"/>
    <n v="81112300"/>
    <s v="Selección abreviada menor cuantía"/>
    <n v="6"/>
    <n v="6"/>
    <n v="1"/>
    <n v="30000000"/>
    <s v="GLOBAL"/>
    <s v="NO SOLICITADAS"/>
  </r>
  <r>
    <x v="38"/>
    <s v="02-01-01-004-005-02"/>
    <n v="10"/>
    <s v="Activos fijos - Maquinaria de informática y sus partes, piezas y accesorios"/>
    <s v="COMPUTADOR DE ALTO RENDIMIENTO "/>
    <n v="43211502"/>
    <s v="Selección abreviada menor cuantía"/>
    <n v="0"/>
    <n v="0"/>
    <n v="1"/>
    <n v="6300000"/>
    <s v="UNIDAD"/>
    <s v=""/>
  </r>
  <r>
    <x v="38"/>
    <s v="02-01-01-004-005-02"/>
    <n v="16"/>
    <s v="Activos fijos - Maquinaria de informática y sus partes, piezas y accesorios"/>
    <s v="COMPUTADOR DE ESCRITORIO"/>
    <n v="43211502"/>
    <s v="Selección abreviada menor cuantía"/>
    <n v="0"/>
    <n v="0"/>
    <n v="13"/>
    <n v="49400000"/>
    <s v="UNIDAD"/>
    <s v=""/>
  </r>
  <r>
    <x v="38"/>
    <s v="02-01-01-004-005-02"/>
    <n v="10"/>
    <s v="Activos fijos - Maquinaria de informática y sus partes, piezas y accesorios"/>
    <s v="COMPUTADOR ESCRITORIO"/>
    <n v="43211502"/>
    <s v="Selección abreviada menor cuantía"/>
    <n v="0"/>
    <n v="0"/>
    <n v="8"/>
    <n v="30400000"/>
    <s v="UNIDAD"/>
    <s v=""/>
  </r>
  <r>
    <x v="38"/>
    <s v="02-01-01-004-005-02"/>
    <n v="10"/>
    <s v="Activos fijos - Maquinaria de informática y sus partes, piezas y accesorios"/>
    <s v="COMPUTADOR ESCRITORIO"/>
    <n v="43211502"/>
    <s v="Selección abreviada menor cuantía"/>
    <n v="0"/>
    <n v="0"/>
    <n v="2"/>
    <n v="7600000"/>
    <s v="UNIDAD"/>
    <s v=""/>
  </r>
  <r>
    <x v="38"/>
    <s v="02-01-01-004-005-02"/>
    <n v="10"/>
    <s v="Activos fijos - Maquinaria de informática y sus partes, piezas y accesorios"/>
    <s v="COMPUTADOR PORTATIL"/>
    <n v="43211503"/>
    <s v="Selección abreviada menor cuantía"/>
    <n v="0"/>
    <n v="0"/>
    <n v="3"/>
    <n v="17100000"/>
    <s v="UNIDAD"/>
    <s v=""/>
  </r>
  <r>
    <x v="38"/>
    <s v="02-01-01-004-005-02"/>
    <n v="10"/>
    <s v="Activos fijos - Maquinaria de informática y sus partes, piezas y accesorios"/>
    <s v="COMPUTADORES NOTEBOOK"/>
    <n v="43211503"/>
    <s v="Selección abreviada menor cuantía"/>
    <n v="0"/>
    <n v="0"/>
    <n v="1"/>
    <n v="1899000"/>
    <s v="UNIDAD"/>
    <s v=""/>
  </r>
  <r>
    <x v="38"/>
    <s v="02-01-01-004-005-02"/>
    <n v="10"/>
    <s v="Activos fijos - Maquinaria de informática y sus partes, piezas y accesorios"/>
    <s v="DISCO DURO EXTERNO"/>
    <n v="43201827"/>
    <s v="Selección abreviada menor cuantía"/>
    <n v="0"/>
    <n v="0"/>
    <n v="2"/>
    <n v="780000"/>
    <s v="UNIDAD"/>
    <s v=""/>
  </r>
  <r>
    <x v="38"/>
    <s v="02-01-01-004-005-02"/>
    <n v="10"/>
    <s v="Activos fijos - Maquinaria de informática y sus partes, piezas y accesorios"/>
    <s v="DISCO DURO INTERNO"/>
    <n v="43201803"/>
    <s v="Selección abreviada menor cuantía"/>
    <n v="0"/>
    <n v="0"/>
    <n v="1"/>
    <n v="270000"/>
    <s v="UNIDAD"/>
    <s v=""/>
  </r>
  <r>
    <x v="38"/>
    <s v="02-01-01-004-005-02"/>
    <n v="10"/>
    <s v="Activos fijos - Maquinaria de informática y sus partes, piezas y accesorios"/>
    <s v="IMPRESORA A COLOR"/>
    <n v="43212104"/>
    <s v="Selección abreviada menor cuantía"/>
    <n v="0"/>
    <n v="0"/>
    <n v="1"/>
    <n v="3000000"/>
    <s v="UNIDAD"/>
    <s v=""/>
  </r>
  <r>
    <x v="38"/>
    <s v="02-01-01-004-005-02"/>
    <n v="10"/>
    <s v="Activos fijos - Maquinaria de informática y sus partes, piezas y accesorios"/>
    <s v="COMPUTADORES DE ESCRITORIO"/>
    <n v="43211503"/>
    <n v="0"/>
    <n v="0"/>
    <n v="0"/>
    <n v="4"/>
    <n v="15200000"/>
    <s v="UNIDAD"/>
    <s v=""/>
  </r>
  <r>
    <x v="38"/>
    <s v="02-01-01-004-006-02"/>
    <n v="10"/>
    <s v="Activos fijos - Aparatos de control eléctrico y distribución de electricidad y sus partes y piezas"/>
    <s v="LECTOR BIOMETRICO DE HUELLAS"/>
    <n v="43211714"/>
    <s v="Mínima cuantía"/>
    <n v="2"/>
    <n v="3"/>
    <n v="1"/>
    <n v="3000000"/>
    <s v="UNIDAD"/>
    <s v="NO SOLICITADAS"/>
  </r>
  <r>
    <x v="38"/>
    <s v="02-02-02-008-007-01-5"/>
    <n v="10"/>
    <s v="Adquisición de servicios - Servicios de mantenimiento y reparación de otra maquinaria y otro equipo"/>
    <s v="MANTENIMIENTO CAMARAS"/>
    <n v="72103302"/>
    <s v="Mínima cuantía"/>
    <n v="2"/>
    <n v="3"/>
    <n v="1"/>
    <n v="10000000"/>
    <s v="GLOBAL"/>
    <s v="NO SOLICITADAS"/>
  </r>
  <r>
    <x v="38"/>
    <s v="02-01-01-004-007-02"/>
    <n v="10"/>
    <s v="Activos fijos - Aparatos transmisores de televisión y radio; televisión, video y cámaras digitales; teléfonos"/>
    <s v="CCTV"/>
    <n v="46171621"/>
    <s v="Selección abreviada menor cuantía"/>
    <n v="2"/>
    <n v="3"/>
    <n v="1"/>
    <n v="273000000"/>
    <s v="GLOBAL"/>
    <s v="NO SOLICITADAS"/>
  </r>
  <r>
    <x v="38"/>
    <s v="02-01-01-004-006-09"/>
    <n v="10"/>
    <s v="Activos fijos - Otro equipo eléctrico y sus partes y piezas"/>
    <s v="DETECTOR DE METALES MANUAL"/>
    <n v="46171633"/>
    <s v="Selección abreviada menor cuantía"/>
    <n v="2"/>
    <n v="3"/>
    <n v="2"/>
    <n v="600000"/>
    <s v="UNIDAD"/>
    <s v="NO SOLICITADAS"/>
  </r>
  <r>
    <x v="38"/>
    <s v="02-01-01-004-006-09"/>
    <n v="10"/>
    <s v="Activos fijos - Otro equipo eléctrico y sus partes y piezas"/>
    <s v="ARCO DETECTOR DE METALES"/>
    <n v="46171633"/>
    <s v="Selección abreviada menor cuantía"/>
    <n v="2"/>
    <n v="3"/>
    <n v="2"/>
    <n v="37000000"/>
    <s v="UNIDAD"/>
    <s v="NO SOLICITADAS"/>
  </r>
  <r>
    <x v="38"/>
    <s v="02-01-01-004-006-09"/>
    <n v="10"/>
    <s v="Activos fijos - Otro equipo eléctrico y sus partes y piezas"/>
    <s v="MAQUINA RAYOZ X PARA EQUIPAJE"/>
    <n v="46171624"/>
    <s v="Selección abreviada menor cuantía"/>
    <n v="2"/>
    <n v="3"/>
    <n v="1"/>
    <n v="132400000"/>
    <s v="UNIDAD"/>
    <s v="NO SOLICITADAS"/>
  </r>
  <r>
    <x v="38"/>
    <s v="02-01-01-004-005-02"/>
    <n v="10"/>
    <s v="Activos fijos - Maquinaria de informática y sus partes, piezas y accesorios"/>
    <s v="COMPUTADORES"/>
    <n v="43211507"/>
    <s v="Mínima cuantía"/>
    <n v="2"/>
    <n v="3"/>
    <n v="2"/>
    <n v="11000000"/>
    <s v="UNIDAD"/>
    <s v="NO SOLICITADAS"/>
  </r>
  <r>
    <x v="38"/>
    <s v="02-02-02-008-007-01-5"/>
    <n v="10"/>
    <s v="Adquisición de servicios - Servicios de mantenimiento y reparación de otra maquinaria y otro equipo"/>
    <s v="MANTENIMIENTO CORRECTIVO DE LA RED DE VOZ Y DATOS DEL CACOM-3"/>
    <n v="81111803"/>
    <s v="Mínima cuantía"/>
    <n v="1"/>
    <n v="12"/>
    <n v="1"/>
    <n v="20000000"/>
    <s v="GLOBAL"/>
    <s v="NO SOLICITADAS"/>
  </r>
  <r>
    <x v="38"/>
    <s v="02-01-01-004-005-02"/>
    <n v="10"/>
    <s v="Activos fijos - Maquinaria de informática y sus partes, piezas y accesorios"/>
    <s v="DISCO DURO DE 6TB SATA ENTERPRISE CAPACITY 3.5 HDD V4"/>
    <n v="43201803"/>
    <n v="0"/>
    <n v="0"/>
    <n v="0"/>
    <n v="16"/>
    <n v="15052800"/>
    <s v="UNIDAD"/>
    <s v=""/>
  </r>
  <r>
    <x v="38"/>
    <s v="02-01-01-004-005-02"/>
    <n v="10"/>
    <s v="Activos fijos - Maquinaria de informática y sus partes, piezas y accesorios"/>
    <s v="IMPRESORA EPSON L380"/>
    <n v="43212104"/>
    <n v="0"/>
    <n v="0"/>
    <n v="0"/>
    <n v="1"/>
    <n v="609000"/>
    <s v="UNIDAD"/>
    <s v=""/>
  </r>
  <r>
    <x v="38"/>
    <s v="02-01-01-004-005-02"/>
    <n v="10"/>
    <s v="Activos fijos - Maquinaria de informática y sus partes, piezas y accesorios"/>
    <s v="COMPUTADORES DE ESCRITORIO LICENCIADOS "/>
    <n v="43211507"/>
    <n v="0"/>
    <n v="0"/>
    <n v="0"/>
    <n v="39"/>
    <n v="78000000"/>
    <s v="UNIDAD"/>
    <s v=""/>
  </r>
  <r>
    <x v="38"/>
    <s v="02-01-01-004-005-02"/>
    <n v="16"/>
    <s v="Activos fijos - Maquinaria de informática y sus partes, piezas y accesorios"/>
    <s v="IMPRESORA DUPLEX A COLOR DATACARD CD800"/>
    <n v="43212100"/>
    <n v="0"/>
    <n v="0"/>
    <n v="0"/>
    <n v="1"/>
    <n v="6930000"/>
    <s v="UNIDAD"/>
    <s v=""/>
  </r>
  <r>
    <x v="38"/>
    <s v="02-02-02-005-004-02-4"/>
    <n v="10"/>
    <s v="Adquisición de servicios - Servicios generales de construcción de tuberías para la conducción de gas a larga distancia, líneas de comunicación y cables de poder"/>
    <s v="MANTENIMIENTO VIAS, ESTRUCTURAS Y REDES (CORRECTIVO RED DATOS, VOZ)"/>
    <n v="72151605"/>
    <s v="Mínima cuantía"/>
    <n v="3"/>
    <n v="6"/>
    <n v="1"/>
    <n v="35000000"/>
    <s v="GLOBAL"/>
    <s v="NO SOLICITADAS"/>
  </r>
  <r>
    <x v="38"/>
    <s v="02-01-01-004-005-02"/>
    <n v="10"/>
    <s v="Activos fijos - Maquinaria de informática y sus partes, piezas y accesorios"/>
    <s v="COMPUTADORES DE ESCRITORIO LICENCIADOS "/>
    <n v="43211507"/>
    <n v="0"/>
    <n v="0"/>
    <n v="0"/>
    <n v="11"/>
    <n v="22000000"/>
    <s v="UNIDAD"/>
    <s v=""/>
  </r>
  <r>
    <x v="38"/>
    <s v="02-01-01-004-005-02"/>
    <n v="10"/>
    <s v="Activos fijos - Maquinaria de informática y sus partes, piezas y accesorios"/>
    <s v="PLOTTER DE IMPRESIÓN DIGITAL"/>
    <n v="43212107"/>
    <n v="0"/>
    <n v="0"/>
    <n v="0"/>
    <n v="1"/>
    <n v="22000000"/>
    <s v="UNIDAD"/>
    <s v=""/>
  </r>
  <r>
    <x v="38"/>
    <s v="02-01-01-004-005-02"/>
    <n v="10"/>
    <s v="Activos fijos - Maquinaria de informática y sus partes, piezas y accesorios"/>
    <s v="ESCANER"/>
    <n v="43211711"/>
    <n v="0"/>
    <n v="0"/>
    <n v="0"/>
    <n v="6"/>
    <n v="27000000"/>
    <s v="UNIDAD"/>
    <s v=""/>
  </r>
  <r>
    <x v="38"/>
    <s v="02-01-01-004-005-02"/>
    <n v="10"/>
    <s v="Activos fijos - Maquinaria de informática y sus partes, piezas y accesorios"/>
    <s v="DISCO DURO EXTERNO SEGATE O ADATA 4TB"/>
    <n v="43201827"/>
    <s v="Mínima cuantía"/>
    <n v="2"/>
    <n v="5"/>
    <n v="3"/>
    <n v="1650000"/>
    <s v="UNIDAD"/>
    <s v="NO SOLICITADAS"/>
  </r>
  <r>
    <x v="38"/>
    <s v="02-01-01-004-005-02"/>
    <n v="10"/>
    <s v="Activos fijos - Maquinaria de informática y sus partes, piezas y accesorios"/>
    <s v="SWITCH 24 PUERTOS ARUBA 1920"/>
    <n v="32131000"/>
    <s v="Mínima cuantía"/>
    <n v="3"/>
    <n v="4"/>
    <n v="2"/>
    <n v="5700000"/>
    <s v="UNIDAD"/>
    <s v="NO SOLICITADAS"/>
  </r>
  <r>
    <x v="38"/>
    <s v="02-01-01-004-005-02"/>
    <n v="10"/>
    <s v="Activos fijos - Maquinaria de informática y sus partes, piezas y accesorios"/>
    <s v="COMPUTADOR DE ESCRITORIO"/>
    <n v="43211507"/>
    <s v="Mínima cuantía"/>
    <n v="1"/>
    <n v="6"/>
    <n v="7"/>
    <n v="26600000"/>
    <s v="UNIDAD"/>
    <s v="NO SOLICITADAS"/>
  </r>
  <r>
    <x v="38"/>
    <s v="02-01-01-004-005-02"/>
    <n v="10"/>
    <s v="Activos fijos - Maquinaria de informática y sus partes, piezas y accesorios"/>
    <s v="IMPRESORA MULTIFUNCIONAL "/>
    <n v="43212104"/>
    <s v="Mínima cuantía"/>
    <n v="1"/>
    <n v="6"/>
    <n v="2"/>
    <n v="7600000"/>
    <s v="UNIDAD"/>
    <s v="NO SOLICITADAS"/>
  </r>
  <r>
    <x v="38"/>
    <s v="02-01-01-004-005-02"/>
    <n v="10"/>
    <s v="Activos fijos - Maquinaria de informática y sus partes, piezas y accesorios"/>
    <s v="COMPUTADOR PORTÁTIL"/>
    <n v="43211508"/>
    <s v="Mínima cuantía"/>
    <n v="1"/>
    <n v="6"/>
    <n v="3"/>
    <n v="9600000"/>
    <s v="UNIDAD"/>
    <s v="NO SOLICITADAS"/>
  </r>
  <r>
    <x v="38"/>
    <s v="02-01-01-004-005-02"/>
    <n v="10"/>
    <s v="Activos fijos - Maquinaria de informática y sus partes, piezas y accesorios"/>
    <s v="Computadores de Escritorio (Equipo de cómputo todo en uno Core I7 Mínimo 8Gb RAM)"/>
    <n v="43211507"/>
    <s v="Licitación pública"/>
    <n v="1"/>
    <n v="11"/>
    <n v="7"/>
    <n v="40068000"/>
    <s v="UNIDAD"/>
    <s v=""/>
  </r>
  <r>
    <x v="38"/>
    <s v="02-01-01-004-007-05"/>
    <n v="10"/>
    <s v="Activos fijos - Discos, cintas, dispositivos de almacenamiento en estado sólido no volátiles y otros medios, no grabados"/>
    <s v="Disco duro portable de 4 TB"/>
    <n v="43201826"/>
    <s v="Mínima cuantía"/>
    <n v="3"/>
    <n v="9"/>
    <n v="2"/>
    <n v="2532000"/>
    <s v="UNIDAD"/>
    <s v=""/>
  </r>
  <r>
    <x v="38"/>
    <s v="02-01-01-004-005-02"/>
    <n v="10"/>
    <s v="Activos fijos - Maquinaria de informática y sus partes, piezas y accesorios"/>
    <s v="ESCANER "/>
    <n v="43211700"/>
    <s v="Selección abreviada menor cuantía"/>
    <n v="2"/>
    <n v="2"/>
    <n v="15"/>
    <n v="48000000"/>
    <s v="UNIDAD"/>
    <s v="NO SOLICITADAS"/>
  </r>
  <r>
    <x v="38"/>
    <s v="02-01-01-004-005-02"/>
    <n v="10"/>
    <s v="Activos fijos - Maquinaria de informática y sus partes, piezas y accesorios"/>
    <s v="COMPUTADOR DE ESCRITORIO"/>
    <n v="43211507"/>
    <n v="0"/>
    <n v="3"/>
    <n v="9"/>
    <n v="3"/>
    <n v="8400000"/>
    <s v="UNIDAD"/>
    <s v="NO SOLICITADAS"/>
  </r>
  <r>
    <x v="38"/>
    <s v="02-01-01-004-005-02"/>
    <n v="10"/>
    <s v="Activos fijos - Maquinaria de informática y sus partes, piezas y accesorios"/>
    <s v="IMPRESORA MULTIFUNCIONAL ESTANDAR"/>
    <n v="43212100"/>
    <s v="Mínima cuantía"/>
    <n v="0"/>
    <n v="0"/>
    <n v="1"/>
    <n v="3800000"/>
    <s v="UNIDAD"/>
    <s v="NO SOLICITADAS"/>
  </r>
  <r>
    <x v="38"/>
    <s v="02-01-01-004-005-02"/>
    <n v="10"/>
    <s v="Activos fijos - Maquinaria de informática y sus partes, piezas y accesorios"/>
    <s v="SERVIDOR DE ALTA GAMA PARA A2"/>
    <n v="43211502"/>
    <n v="0"/>
    <n v="0"/>
    <n v="0"/>
    <n v="1"/>
    <n v="20000000"/>
    <s v="UNIDAD"/>
    <s v=""/>
  </r>
  <r>
    <x v="38"/>
    <s v="02-02-01-004-007-05"/>
    <n v="10"/>
    <s v="Materiales y suministros - Discos, cintas, dispositivos de almacenamiento en estado sólido no volátiles y otros medios, no grabados"/>
    <s v="DISCO DURO EXTERNO ADATA 4TB HD710P NEGRO ANTIGOLPES_x000a__x000a_- CAPACIDAD: 4TB_x000a_- COLOR: NEGRO_x000a_- DIMENSIONES: 133,3 X 98,5 X 26,7MM / 5,2 X 3,8 X 1,01&quot; (L X AN X AL)_x000a_- PESO: 390G / 13,7OZ_x000a_- INTERFAZ: USB 3.1 (COMPATIBLE CON USB 2.0)_x000a_- TEXTURA: PLÁSTICO / CAUCHO_x000a_- TEMPERATURA DE OPERACIÓN: 5–50°C / 41–121°F_x000a_- VOLTAJE DE OPERACIÓN: DC 5V, 900MA"/>
    <n v="43201803"/>
    <n v="0"/>
    <n v="0"/>
    <n v="0"/>
    <n v="2"/>
    <n v="1200000"/>
    <s v="UNIDAD"/>
    <s v=""/>
  </r>
  <r>
    <x v="38"/>
    <s v="02-01-01-004-005-02"/>
    <n v="10"/>
    <s v="Activos fijos - Maquinaria de informática y sus partes, piezas y accesorios"/>
    <s v="COMPUTADOR DE ESCRITORIO PROCESADOR: INTEL CORE I7 8700_x000a_~VELOCIDAD: 4.6GHZ _x000a_~FUENTE DE PODER 350W_x000a_~BOARD:H110M-PRO_x000a_~MEMORIA RAM: 8GB DDR4_x000a_~DISCO DURO: 1TB/1000GB _x000a_~UNIDAD DE DVD: _x000a_~MONITOR LG 20M38H 19.5? LED CON HDMI"/>
    <n v="43211507"/>
    <n v="0"/>
    <n v="0"/>
    <n v="0"/>
    <n v="1"/>
    <n v="2560000"/>
    <s v="UNIDAD"/>
    <s v=""/>
  </r>
  <r>
    <x v="38"/>
    <s v="02-02-01-004-007-08"/>
    <n v="10"/>
    <s v="Materiales y suministros - Paquetes de software"/>
    <s v="Renovacion 2 licencias ADOBE CAPTIVATE"/>
    <n v="43232102"/>
    <s v="Mínima cuantía"/>
    <n v="0"/>
    <n v="0"/>
    <n v="2"/>
    <n v="2192080"/>
    <s v="UNIDAD"/>
    <s v="NO SOLICITADAS"/>
  </r>
  <r>
    <x v="38"/>
    <s v="02-02-01-004-007-08"/>
    <n v="10"/>
    <s v="Materiales y suministros - Paquetes de software"/>
    <s v="Renovacion 4 licenciamientos de ADOBE 6.0 CREATIVE CLOUD FOR TEAMS"/>
    <n v="43232102"/>
    <s v="Mínima cuantía"/>
    <n v="0"/>
    <n v="0"/>
    <n v="4"/>
    <n v="6053200"/>
    <s v="UNIDAD"/>
    <s v="NO SOLICITADAS"/>
  </r>
  <r>
    <x v="38"/>
    <s v="02-02-01-004-007-08"/>
    <n v="10"/>
    <s v="Materiales y suministros - Paquetes de software"/>
    <s v="Renovacion 01 licencias ADOBE STOCK"/>
    <n v="43232102"/>
    <s v="Mínima cuantía"/>
    <n v="0"/>
    <n v="0"/>
    <n v="1"/>
    <n v="1728856"/>
    <s v="UNIDAD"/>
    <s v="NO SOLICITADAS"/>
  </r>
  <r>
    <x v="38"/>
    <s v="02-02-01-004-007-08"/>
    <n v="10"/>
    <s v="Materiales y suministros - Paquetes de software"/>
    <s v="Suscripcion OPEN VALUE"/>
    <n v="81112501"/>
    <s v="Mínima cuantía"/>
    <n v="0"/>
    <n v="0"/>
    <n v="1"/>
    <n v="10231000"/>
    <s v="UNIDAD"/>
    <s v="NO SOLICITADAS"/>
  </r>
  <r>
    <x v="38"/>
    <s v="02-01-01-004-005-02"/>
    <n v="10"/>
    <s v="Activos fijos - Maquinaria de informática y sus partes, piezas y accesorios"/>
    <s v="SCANER DOCUMENTOS"/>
    <n v="43211711"/>
    <s v="Selección abreviada menor cuantía"/>
    <n v="6"/>
    <n v="0"/>
    <n v="1"/>
    <n v="1200000"/>
    <s v="UNIDAD"/>
    <s v=""/>
  </r>
  <r>
    <x v="38"/>
    <s v="02-02-02-008-004-01"/>
    <n v="10"/>
    <s v="Adquisición de servicios - Servicios de telefonía y otras telecomunicaciones"/>
    <s v="DESCARGA DE DATOS ESTACION TERRENA"/>
    <n v="83111602"/>
    <s v="Contratación directa"/>
    <n v="6"/>
    <n v="0"/>
    <n v="1"/>
    <n v="1600000000"/>
    <s v="GLOBAL"/>
    <s v="SI EN TRAMITE"/>
  </r>
  <r>
    <x v="38"/>
    <s v="02-02-02-008-004-01"/>
    <n v="10"/>
    <s v="Adquisición de servicios - Servicios de telefonía y otras telecomunicaciones"/>
    <s v="DESCARGA DE DATOS ESTACION TERRENA amarre vf 2020"/>
    <n v="83111602"/>
    <s v="Contratación directa"/>
    <n v="6"/>
    <n v="0"/>
    <n v="1"/>
    <n v="255000000"/>
    <s v="GLOBAL"/>
    <s v=""/>
  </r>
  <r>
    <x v="38"/>
    <s v="02-02-02-008-007-01-1"/>
    <n v="10"/>
    <s v="Adquisición de servicios - Servicios de mantenimiento y reparación de productos metálicos elaborados, excepto maquinaria y equipo"/>
    <s v="MANTENIMIENTO ESTACION TERRENA"/>
    <n v="72151608"/>
    <s v="Contratación directa"/>
    <n v="6"/>
    <n v="0"/>
    <n v="1"/>
    <n v="1240000000"/>
    <s v="GLOBAL"/>
    <s v="SI EN TRAMITE"/>
  </r>
  <r>
    <x v="38"/>
    <s v="02-02-02-008-007-01-1"/>
    <n v="10"/>
    <s v="Adquisición de servicios - Servicios de mantenimiento y reparación de productos metálicos elaborados, excepto maquinaria y equipo"/>
    <s v="MANTENIMIENTO ESTACION TERRENA amarre vf 2020"/>
    <n v="72151608"/>
    <s v="Contratación directa"/>
    <n v="6"/>
    <n v="0"/>
    <n v="1"/>
    <n v="255000000"/>
    <s v="GLOBAL"/>
    <s v=""/>
  </r>
  <r>
    <x v="38"/>
    <s v="02-01-01-004-005-02"/>
    <n v="10"/>
    <s v="Activos fijos - Maquinaria de informática y sus partes, piezas y accesorios"/>
    <s v="WORKSTATION"/>
    <n v="43211515"/>
    <n v="0"/>
    <n v="0"/>
    <n v="0"/>
    <n v="1"/>
    <n v="20500000"/>
    <s v="UNIDAD"/>
    <s v=""/>
  </r>
  <r>
    <x v="38"/>
    <s v="02-01-01-004-005-02"/>
    <n v="10"/>
    <s v="Activos fijos - Maquinaria de informática y sus partes, piezas y accesorios"/>
    <s v="COMPUTADOR DE ESCRITORIO"/>
    <n v="43211507"/>
    <n v="0"/>
    <n v="0"/>
    <n v="0"/>
    <n v="3"/>
    <n v="11400000"/>
    <s v="UNIDAD"/>
    <s v=""/>
  </r>
  <r>
    <x v="38"/>
    <s v="02-01-01-004-005-02"/>
    <n v="10"/>
    <s v="Activos fijos - Maquinaria de informática y sus partes, piezas y accesorios"/>
    <s v="COMPUTADOR PORTATIL"/>
    <n v="43211508"/>
    <n v="0"/>
    <n v="0"/>
    <n v="0"/>
    <n v="1"/>
    <n v="5700000"/>
    <s v="UNIDAD"/>
    <s v=""/>
  </r>
  <r>
    <x v="38"/>
    <s v="02-02-01-004-005-02"/>
    <n v="10"/>
    <s v="Materiales y suministros - Maquinaria de informática y sus partes, piezas y accesorios"/>
    <s v="DISCO DURO"/>
    <n v="43201803"/>
    <n v="0"/>
    <n v="0"/>
    <n v="0"/>
    <n v="1"/>
    <n v="390000"/>
    <s v="UNIDAD"/>
    <s v=""/>
  </r>
  <r>
    <x v="38"/>
    <s v="02-01-01-004-005-02"/>
    <n v="10"/>
    <s v="Activos fijos - Maquinaria de informática y sus partes, piezas y accesorios"/>
    <s v="IMPRESORA MULTIFUNCIONAL"/>
    <n v="43212110"/>
    <n v="0"/>
    <n v="0"/>
    <n v="0"/>
    <n v="1"/>
    <n v="3800000"/>
    <s v="UNIDAD"/>
    <s v=""/>
  </r>
  <r>
    <x v="38"/>
    <s v="02-02-02-008-004-03"/>
    <n v="16"/>
    <s v="Adquisición de servicios - Servicios de contenidos en línea (on-line)"/>
    <s v="MANTENIMIENTO DE SOTWARE SINFAD"/>
    <n v="81112200"/>
    <s v="Contratación directa"/>
    <n v="1"/>
    <n v="11"/>
    <n v="1"/>
    <n v="10000000"/>
    <s v="GLOBAL"/>
    <s v="NO SOLICITADAS"/>
  </r>
  <r>
    <x v="38"/>
    <s v="02-02-02-008-007-01-3"/>
    <n v="16"/>
    <s v="Adquisición de servicios - Servicios de mantenimiento y reparación de computadores y equipo periférico"/>
    <s v="MANTENIMIENTO DE EQUIPOS DE COMPUTO"/>
    <n v="81112303"/>
    <s v="Mínima cuantía"/>
    <n v="1"/>
    <n v="11"/>
    <n v="1"/>
    <n v="25000000"/>
    <s v="GLOBAL"/>
    <s v="NO SOLICITADAS"/>
  </r>
  <r>
    <x v="38"/>
    <s v="02-02-02-008-007-01-3"/>
    <n v="16"/>
    <s v="Adquisición de servicios - Servicios de mantenimiento y reparación de computadores y equipo periférico"/>
    <s v="MANTENIMIENTO SERVIDORES"/>
    <n v="81112303"/>
    <s v="Mínima cuantía"/>
    <n v="1"/>
    <n v="10"/>
    <n v="1"/>
    <n v="5000000"/>
    <s v="GLOBAL"/>
    <s v="NO SOLICITADAS"/>
  </r>
  <r>
    <x v="38"/>
    <s v="02-02-01-003-006-04"/>
    <n v="10"/>
    <s v="Materiales y suministros - Productos de empaque y envasado, de plástico"/>
    <s v="OIL TEST SET KIT"/>
    <n v="32131000"/>
    <s v="Selección abreviada menor cuantía"/>
    <n v="4"/>
    <n v="7"/>
    <n v="760"/>
    <n v="6498000"/>
    <s v="UNIDAD"/>
    <s v="NO SOLICITADAS"/>
  </r>
  <r>
    <x v="38"/>
    <s v="02-02-01-003-004-02"/>
    <n v="10"/>
    <s v="Materiales y suministros - Productos químicos inorgánicos básicos n. C. P."/>
    <s v="DESTILED WATER, ACS"/>
    <n v="32131000"/>
    <s v="Selección abreviada menor cuantía"/>
    <n v="4"/>
    <n v="7"/>
    <n v="1200"/>
    <n v="13080000"/>
    <s v="GALON"/>
    <s v="NO SOLICITADAS"/>
  </r>
  <r>
    <x v="38"/>
    <s v="02-02-01-003-004-01"/>
    <n v="10"/>
    <s v="Materiales y suministros - Químicos orgánicos básicos"/>
    <s v="ALCOHOL, ISOPROPYL  1 GALLON"/>
    <n v="32131000"/>
    <s v="Selección abreviada menor cuantía"/>
    <n v="4"/>
    <n v="7"/>
    <n v="600"/>
    <n v="30422000"/>
    <s v="GALON"/>
    <s v="NO SOLICITADAS"/>
  </r>
  <r>
    <x v="38"/>
    <s v="02-02-01-004-003-09"/>
    <n v="10"/>
    <s v="Materiales y suministros - Otras máquinas para usos generales y sus partes y piezas"/>
    <s v="FILTER ELEMENT, FLUID P/N 1R-0762"/>
    <n v="32131000"/>
    <s v="Selección abreviada menor cuantía"/>
    <n v="4"/>
    <n v="7"/>
    <n v="70"/>
    <n v="8029000"/>
    <s v="UNIDAD"/>
    <s v="NO SOLICITADAS"/>
  </r>
  <r>
    <x v="38"/>
    <s v="02-02-01-003-005-04"/>
    <n v="10"/>
    <s v="Materiales y suministros - Productos químicos n. C. P."/>
    <s v="FUEL/WATER SEPARATOR"/>
    <n v="32131000"/>
    <s v="Selección abreviada menor cuantía"/>
    <n v="4"/>
    <n v="7"/>
    <n v="80"/>
    <n v="12068000"/>
    <s v="UNIDAD"/>
    <s v="NO SOLICITADAS"/>
  </r>
  <r>
    <x v="38"/>
    <s v="02-02-01-004-003-09"/>
    <n v="10"/>
    <s v="Materiales y suministros - Otras máquinas para usos generales y sus partes y piezas"/>
    <s v="FILTER ELEMENT, FLUID P/N 1R-1808"/>
    <n v="32131000"/>
    <s v="Selección abreviada menor cuantía"/>
    <n v="4"/>
    <n v="7"/>
    <n v="70"/>
    <n v="10916500"/>
    <s v="UNIDAD"/>
    <s v="NO SOLICITADAS"/>
  </r>
  <r>
    <x v="38"/>
    <s v="02-02-01-004-003-09"/>
    <n v="10"/>
    <s v="Materiales y suministros - Otras máquinas para usos generales y sus partes y piezas"/>
    <s v="FILTER BODY, INTAKE AIR CLEANER"/>
    <n v="32131000"/>
    <s v="Selección abreviada menor cuantía"/>
    <n v="4"/>
    <n v="7"/>
    <n v="50"/>
    <n v="13665000"/>
    <s v="UNIDAD"/>
    <s v="NO SOLICITADAS"/>
  </r>
  <r>
    <x v="38"/>
    <s v="02-02-01-004-003-09"/>
    <n v="10"/>
    <s v="Materiales y suministros - Otras máquinas para usos generales y sus partes y piezas"/>
    <s v="FILTER ELEMENT AS-AIR"/>
    <n v="32131000"/>
    <s v="Selección abreviada menor cuantía"/>
    <n v="4"/>
    <n v="7"/>
    <n v="50"/>
    <n v="6482500"/>
    <s v="UNIDAD"/>
    <s v="NO SOLICITADAS"/>
  </r>
  <r>
    <x v="38"/>
    <s v="02-02-01-004-003-09"/>
    <n v="10"/>
    <s v="Materiales y suministros - Otras máquinas para usos generales y sus partes y piezas"/>
    <s v="FILTER, FLUID"/>
    <n v="32131000"/>
    <s v="Selección abreviada menor cuantía"/>
    <n v="4"/>
    <n v="7"/>
    <n v="220"/>
    <n v="11429000"/>
    <s v="UNIDAD"/>
    <s v="NO SOLICITADAS"/>
  </r>
  <r>
    <x v="38"/>
    <s v="02-02-01-004-003-09"/>
    <n v="10"/>
    <s v="Materiales y suministros - Otras máquinas para usos generales y sus partes y piezas"/>
    <s v="FILTER ELEMENT, FLUID P/N FS1932"/>
    <n v="32131000"/>
    <s v="Selección abreviada menor cuantía"/>
    <n v="4"/>
    <n v="7"/>
    <n v="210"/>
    <n v="18102000"/>
    <s v="UNIDAD"/>
    <s v="NO SOLICITADAS"/>
  </r>
  <r>
    <x v="38"/>
    <s v="02-02-01-004-003-09"/>
    <n v="10"/>
    <s v="Materiales y suministros - Otras máquinas para usos generales y sus partes y piezas"/>
    <s v="FILTRO DE ACEITE LF3970"/>
    <n v="32131000"/>
    <s v="Selección abreviada menor cuantía"/>
    <n v="4"/>
    <n v="7"/>
    <n v="220"/>
    <n v="8272000"/>
    <s v="UNIDAD"/>
    <s v="NO SOLICITADAS"/>
  </r>
  <r>
    <x v="38"/>
    <s v="02-02-01-004-003-09"/>
    <n v="10"/>
    <s v="Materiales y suministros - Otras máquinas para usos generales y sus partes y piezas"/>
    <s v="FILTER ELEMENT , INTAKE AIR CLEANER"/>
    <n v="32131000"/>
    <s v="Selección abreviada menor cuantía"/>
    <n v="4"/>
    <n v="7"/>
    <n v="160"/>
    <n v="21608000"/>
    <s v="UNIDAD"/>
    <s v="NO SOLICITADAS"/>
  </r>
  <r>
    <x v="38"/>
    <s v="02-02-01-003-001"/>
    <n v="10"/>
    <s v="Materiales y suministros - Productos de madera, corcho, cestería y espartería"/>
    <s v="GASKET, VALVE COVER"/>
    <n v="32131000"/>
    <s v="Selección abreviada menor cuantía"/>
    <n v="4"/>
    <n v="7"/>
    <n v="10"/>
    <n v="1486000"/>
    <s v="UNIDAD"/>
    <s v="NO SOLICITADAS"/>
  </r>
  <r>
    <x v="38"/>
    <s v="02-02-01-003-006-02"/>
    <n v="10"/>
    <s v="Materiales y suministros - Otros productos de caucho"/>
    <s v="BELT, V RIBBED"/>
    <n v="32131000"/>
    <s v="Selección abreviada menor cuantía"/>
    <n v="4"/>
    <n v="7"/>
    <n v="20"/>
    <n v="7053000"/>
    <s v="UNIDAD"/>
    <s v="NO SOLICITADAS"/>
  </r>
  <r>
    <x v="38"/>
    <s v="02-02-01-003-006-02"/>
    <n v="10"/>
    <s v="Materiales y suministros - Otros productos de caucho"/>
    <s v="ORING"/>
    <n v="32131000"/>
    <s v="Selección abreviada menor cuantía"/>
    <n v="4"/>
    <n v="7"/>
    <n v="12"/>
    <n v="339600"/>
    <s v="UNIDAD"/>
    <s v="NO SOLICITADAS"/>
  </r>
  <r>
    <x v="38"/>
    <s v="02-02-01-003-006-02"/>
    <n v="10"/>
    <s v="Materiales y suministros - Otros productos de caucho"/>
    <s v="BETLS"/>
    <n v="32131000"/>
    <s v="Selección abreviada menor cuantía"/>
    <n v="4"/>
    <n v="7"/>
    <n v="6"/>
    <n v="2960100"/>
    <s v="UNIDAD"/>
    <s v="NO SOLICITADAS"/>
  </r>
  <r>
    <x v="38"/>
    <s v="02-02-01-004-008-02"/>
    <n v="10"/>
    <s v="Materiales y suministros - Instrumentos y aparatos de medición, verificación, análisis, de navegación y para otros fines (excepto instrumentos ópticos); instrumentos de control de procesos industriales, sus partes, piezas y accesorios"/>
    <s v="TERMOSTATO"/>
    <n v="32131000"/>
    <s v="Selección abreviada menor cuantía"/>
    <n v="4"/>
    <n v="7"/>
    <n v="6"/>
    <n v="2110200"/>
    <s v="UNIDAD"/>
    <s v="NO SOLICITADAS"/>
  </r>
  <r>
    <x v="38"/>
    <s v="02-02-01-004-008-02"/>
    <n v="10"/>
    <s v="Materiales y suministros - Instrumentos y aparatos de medición, verificación, análisis, de navegación y para otros fines (excepto instrumentos ópticos); instrumentos de control de procesos industriales, sus partes, piezas y accesorios"/>
    <s v="TERMOSTATO"/>
    <n v="32131000"/>
    <s v="Selección abreviada menor cuantía"/>
    <n v="4"/>
    <n v="7"/>
    <n v="6"/>
    <n v="1439050"/>
    <s v="UNIDAD"/>
    <s v="NO SOLICITADAS"/>
  </r>
  <r>
    <x v="38"/>
    <s v="02-02-01-004-003-09"/>
    <n v="10"/>
    <s v="Materiales y suministros - Otras máquinas para usos generales y sus partes y piezas"/>
    <s v="LUBRICATING OIL FILTER ELEMENT"/>
    <n v="32131000"/>
    <s v="Selección abreviada menor cuantía"/>
    <n v="4"/>
    <n v="7"/>
    <n v="9"/>
    <n v="816300"/>
    <s v="UNIDAD"/>
    <s v="NO SOLICITADAS"/>
  </r>
  <r>
    <x v="38"/>
    <s v="02-02-01-004-003-09"/>
    <n v="10"/>
    <s v="Materiales y suministros - Otras máquinas para usos generales y sus partes y piezas"/>
    <s v="FUEL WATER SEPARATOR - FILTRO COMBUSTIBLE"/>
    <n v="32131000"/>
    <s v="Selección abreviada menor cuantía"/>
    <n v="4"/>
    <n v="7"/>
    <n v="18"/>
    <n v="1068300"/>
    <s v="UNIDAD"/>
    <s v="NO SOLICITADAS"/>
  </r>
  <r>
    <x v="38"/>
    <s v="02-02-01-004-003-09"/>
    <n v="10"/>
    <s v="Materiales y suministros - Otras máquinas para usos generales y sus partes y piezas"/>
    <s v="COOLANT FILTER"/>
    <n v="32131000"/>
    <s v="Selección abreviada menor cuantía"/>
    <n v="4"/>
    <n v="7"/>
    <n v="9"/>
    <n v="656550"/>
    <s v="UNIDAD"/>
    <s v="NO SOLICITADAS"/>
  </r>
  <r>
    <x v="38"/>
    <s v="02-02-01-004-003-09"/>
    <n v="10"/>
    <s v="Materiales y suministros - Otras máquinas para usos generales y sus partes y piezas"/>
    <s v="LIMPIADOR DE AIRE"/>
    <n v="32131000"/>
    <s v="Selección abreviada menor cuantía"/>
    <n v="4"/>
    <n v="7"/>
    <n v="8"/>
    <n v="902400"/>
    <s v="UNIDAD"/>
    <s v="NO SOLICITADAS"/>
  </r>
  <r>
    <x v="38"/>
    <s v="02-02-01-003-006-02"/>
    <n v="10"/>
    <s v="Materiales y suministros - Otros productos de caucho"/>
    <s v="V RIBBED BELT"/>
    <n v="32131000"/>
    <s v="Selección abreviada menor cuantía"/>
    <n v="4"/>
    <n v="7"/>
    <n v="5"/>
    <n v="596500"/>
    <s v="UNIDAD"/>
    <s v="NO SOLICITADAS"/>
  </r>
  <r>
    <x v="38"/>
    <s v="02-02-02-008-007-01-5"/>
    <n v="10"/>
    <s v="Adquisición de servicios - Servicios de mantenimiento y reparación de otra maquinaria y otro equipo"/>
    <s v="MANTENIMIENTO EQUIPO APOYO SITIOS RADAR Y MISCELANEOS_x000a_CALIBRACIÓN EQUIPO DE PRUEBA"/>
    <n v="72154022"/>
    <s v="Selección abreviada menor cuantía"/>
    <n v="4"/>
    <n v="7"/>
    <n v="1"/>
    <n v="700000000"/>
    <s v="GLOBAL"/>
    <s v="NO SOLICITADAS"/>
  </r>
  <r>
    <x v="38"/>
    <s v="02-02-02-008-007-01-5"/>
    <n v="10"/>
    <s v="Adquisición de servicios - Servicios de mantenimiento y reparación de otra maquinaria y otro equipo"/>
    <s v="MANTENIMIENTO PLANTAS ELÉCTRICAS E IMPREVISTOS"/>
    <n v="81101700"/>
    <s v="Selección abreviada menor cuantía"/>
    <n v="4"/>
    <n v="7"/>
    <n v="1"/>
    <n v="334600000"/>
    <s v="GLOBAL"/>
    <s v="NO SOLICITADAS"/>
  </r>
  <r>
    <x v="38"/>
    <s v="02-01-01-004-005-02"/>
    <n v="10"/>
    <s v="Activos fijos - Maquinaria de informática y sus partes, piezas y accesorios"/>
    <s v="Adquisicion De 02 Workstation Para Los Servicios Del Centro Nacional De Recuperacion De Personal"/>
    <n v="43211500"/>
    <s v="Mínima cuantía"/>
    <n v="0"/>
    <n v="0"/>
    <n v="2"/>
    <n v="16000000"/>
    <s v="UNIDAD"/>
    <s v=""/>
  </r>
  <r>
    <x v="38"/>
    <s v="02-01-01-004-005-02"/>
    <n v="10"/>
    <s v="Activos fijos - Maquinaria de informática y sus partes, piezas y accesorios"/>
    <s v="Adquision De Computadores Portatiles"/>
    <n v="43211503"/>
    <s v="Mínima cuantía"/>
    <n v="0"/>
    <n v="0"/>
    <n v="2"/>
    <n v="8000000"/>
    <s v="UNIDAD"/>
    <s v=""/>
  </r>
  <r>
    <x v="38"/>
    <s v="02-02-01-004-005-02"/>
    <n v="10"/>
    <s v="Materiales y suministros - Maquinaria de informática y sus partes, piezas y accesorios"/>
    <s v="Adquisicion De Mouses Inalambricos Para Las Aulas Del Cnrp"/>
    <n v="43211708"/>
    <s v="Mínima cuantía"/>
    <n v="0"/>
    <n v="0"/>
    <n v="5"/>
    <n v="750000"/>
    <s v="UNIDAD"/>
    <s v=""/>
  </r>
  <r>
    <x v="38"/>
    <s v="02-02-01-004-005-02"/>
    <n v="10"/>
    <s v="Materiales y suministros - Maquinaria de informática y sus partes, piezas y accesorios"/>
    <s v="Adquision De Teclados Inalambricos Para Las Aulas Del Cnrp"/>
    <n v="43211706"/>
    <s v="Mínima cuantía"/>
    <n v="0"/>
    <n v="0"/>
    <n v="5"/>
    <n v="1250000"/>
    <s v="UNIDAD"/>
    <s v=""/>
  </r>
  <r>
    <x v="38"/>
    <s v="02-01-01-004-007-02"/>
    <n v="10"/>
    <s v="Activos fijos - Aparatos transmisores de televisión y radio; televisión, video y cámaras digitales; teléfonos"/>
    <s v="Adquisicion De Telefonos Para Los Servicios Del Cnrp"/>
    <n v="43191501"/>
    <s v="Mínima cuantía"/>
    <n v="0"/>
    <n v="0"/>
    <n v="4"/>
    <n v="12000000"/>
    <s v="UNIDAD"/>
    <s v=""/>
  </r>
  <r>
    <x v="38"/>
    <s v="02-02-02-008-007-01-5"/>
    <n v="10"/>
    <s v="Adquisición de servicios - Servicios de mantenimiento y reparación de otra maquinaria y otro equipo"/>
    <s v="Mantenimiento Preventivo Y Correctivo Del  Sistema Biometrico Del Cnrp"/>
    <n v="46171619"/>
    <s v="Mínima cuantía"/>
    <n v="0"/>
    <n v="0"/>
    <n v="1"/>
    <n v="2000000"/>
    <s v="GLOBAL"/>
    <s v=""/>
  </r>
  <r>
    <x v="38"/>
    <s v="02-02-02-008-007-01-5"/>
    <n v="10"/>
    <s v="Adquisición de servicios - Servicios de mantenimiento y reparación de otra maquinaria y otro equipo"/>
    <s v="Mantenimiento Preventivo Y Correctivo Del Sistema Control De Incendios"/>
    <n v="72101509"/>
    <s v="Mínima cuantía"/>
    <n v="0"/>
    <n v="0"/>
    <n v="1"/>
    <n v="2000000"/>
    <s v="GLOBAL"/>
    <s v=""/>
  </r>
  <r>
    <x v="38"/>
    <s v="02-02-02-008-007-01-5"/>
    <n v="10"/>
    <s v="Adquisición de servicios - Servicios de mantenimiento y reparación de otra maquinaria y otro equipo"/>
    <s v="Mantenimiento Preventivo Y Correctivo Del Circuito Cerrado De Television"/>
    <n v="73152108"/>
    <s v="Mínima cuantía"/>
    <n v="0"/>
    <n v="0"/>
    <n v="1"/>
    <n v="3000000"/>
    <s v="GLOBAL"/>
    <s v=""/>
  </r>
  <r>
    <x v="38"/>
    <s v="02-01-01-004-005-02"/>
    <n v="10"/>
    <s v="Activos fijos - Maquinaria de informática y sus partes, piezas y accesorios"/>
    <s v="Impresora Multifuncional "/>
    <n v="43212110"/>
    <s v="Selección abreviada menor cuantía"/>
    <n v="0"/>
    <n v="0"/>
    <n v="1"/>
    <n v="5132000"/>
    <s v="UNIDAD"/>
    <s v=""/>
  </r>
  <r>
    <x v="38"/>
    <s v="02-01-01-004-005-02"/>
    <n v="10"/>
    <s v="Activos fijos - Maquinaria de informática y sus partes, piezas y accesorios"/>
    <s v="Ipad ( Maletin de Vuelo)"/>
    <n v="43211509"/>
    <s v="Selección abreviada menor cuantía"/>
    <n v="0"/>
    <n v="0"/>
    <n v="10"/>
    <n v="20000000"/>
    <s v="UNIDAD"/>
    <s v=""/>
  </r>
  <r>
    <x v="38"/>
    <s v="02-02-01-004-007-08"/>
    <n v="10"/>
    <s v="Materiales y suministros - Paquetes de software"/>
    <s v="Renovacion  De Licencia Anual Adobe Creative Cloud"/>
    <n v="43232102"/>
    <s v="Selección abreviada menor cuantía"/>
    <n v="0"/>
    <n v="0"/>
    <n v="1"/>
    <n v="4500000"/>
    <s v="UNIDAD"/>
    <s v=""/>
  </r>
  <r>
    <x v="38"/>
    <s v="02-02-02-008-004-06"/>
    <n v="10"/>
    <s v="Adquisición de servicios - Servicios de programación, distribución y transmisión de programas"/>
    <s v="Suscripcion Oracle Equipo - Simfac"/>
    <n v="81112300"/>
    <s v="Selección abreviada menor cuantía"/>
    <n v="0"/>
    <n v="0"/>
    <n v="1"/>
    <n v="38000000"/>
    <s v="GLOBAL"/>
    <s v=""/>
  </r>
  <r>
    <x v="38"/>
    <s v="02-02-01-004-007-08"/>
    <n v="10"/>
    <s v="Materiales y suministros - Paquetes de software"/>
    <s v="Mantenimiento Certificado Ssl Simfac - Sisvae"/>
    <n v="81112209"/>
    <s v="Selección abreviada menor cuantía"/>
    <n v="0"/>
    <n v="0"/>
    <n v="1"/>
    <n v="2200000"/>
    <s v="GLOBAL"/>
    <s v=""/>
  </r>
  <r>
    <x v="38"/>
    <s v="02-02-01-004-007-08"/>
    <n v="10"/>
    <s v="Materiales y suministros - Paquetes de software"/>
    <s v="Renovación Licencia Apple Developer Enterprise Program"/>
    <n v="81112209"/>
    <s v="Selección abreviada menor cuantía"/>
    <n v="0"/>
    <n v="0"/>
    <n v="1"/>
    <n v="1200000"/>
    <s v="UNIDAD"/>
    <s v=""/>
  </r>
  <r>
    <x v="38"/>
    <s v="02-02-02-008-007-01-3"/>
    <n v="10"/>
    <s v="Adquisición de servicios - Servicios de mantenimiento y reparación de computadores y equipo periférico"/>
    <s v="Mantenimiento Infraestructura Hardware Simfac"/>
    <n v="81112300"/>
    <s v="Selección abreviada menor cuantía"/>
    <n v="0"/>
    <n v="0"/>
    <n v="1"/>
    <n v="287500000"/>
    <s v="GLOBAL"/>
    <s v=""/>
  </r>
  <r>
    <x v="38"/>
    <s v="02-02-02-008-007-01-3"/>
    <n v="10"/>
    <s v="Adquisición de servicios - Servicios de mantenimiento y reparación de computadores y equipo periférico"/>
    <s v="Canal Dedicado Equipo - Simfac"/>
    <n v="81112300"/>
    <s v="Selección abreviada menor cuantía"/>
    <n v="0"/>
    <n v="0"/>
    <n v="1"/>
    <n v="4000000"/>
    <s v="GLOBAL"/>
    <s v=""/>
  </r>
  <r>
    <x v="38"/>
    <s v="02-01-01-004-007-02"/>
    <n v="10"/>
    <s v="Activos fijos - Aparatos transmisores de televisión y radio; televisión, video y cámaras digitales; teléfonos"/>
    <s v="Teléfono Satelital Iridium"/>
    <n v="43191514"/>
    <s v="Selección abreviada menor cuantía"/>
    <n v="6"/>
    <n v="3"/>
    <n v="1"/>
    <n v="6092800"/>
    <s v="UNIDAD"/>
    <s v=""/>
  </r>
  <r>
    <x v="38"/>
    <s v="02-02-02-008-003-01-2"/>
    <n v="10"/>
    <s v="Adquisición de servicios - Servicios de consultoría prestados a las empresas"/>
    <s v="Servicio de certificación en la NTC ISO 9001:2015"/>
    <n v="84111603"/>
    <s v="Selección abreviada menor cuantía"/>
    <n v="1"/>
    <n v="11"/>
    <n v="1"/>
    <n v="10824240"/>
    <s v="GLOBAL"/>
    <s v="NO SOLICITADAS"/>
  </r>
  <r>
    <x v="38"/>
    <s v="02-01-01-004-005-02"/>
    <n v="10"/>
    <s v="Activos fijos - Maquinaria de informática y sus partes, piezas y accesorios"/>
    <s v="ADQUISICIÓN EQUIPOS DE COMPUTO "/>
    <n v="43211500"/>
    <s v="Selección abreviada menor cuantía"/>
    <n v="5"/>
    <n v="1"/>
    <n v="1"/>
    <n v="20000000"/>
    <s v="GLOBAL"/>
    <s v=""/>
  </r>
  <r>
    <x v="38"/>
    <s v="02-01-01-004-005-02"/>
    <n v="10"/>
    <s v="Activos fijos - Maquinaria de informática y sus partes, piezas y accesorios"/>
    <s v="EQUIPO DE COMPUTO PORTATIL  - DIRES - SUREC"/>
    <n v="43211503"/>
    <s v="Mínima cuantía"/>
    <n v="1"/>
    <n v="12"/>
    <n v="2"/>
    <n v="8000000"/>
    <s v="UNIDAD"/>
    <s v="NO SOLICITADAS"/>
  </r>
  <r>
    <x v="38"/>
    <s v="02-01-01-004-005-02"/>
    <n v="16"/>
    <s v="Activos fijos - Maquinaria de informática y sus partes, piezas y accesorios"/>
    <s v="SCANER - DIRES"/>
    <n v="43211711"/>
    <s v="Mínima cuantía"/>
    <n v="5"/>
    <n v="5"/>
    <n v="2"/>
    <n v="5000000"/>
    <s v="UNIDAD"/>
    <s v="NO SOLICITADAS"/>
  </r>
  <r>
    <x v="38"/>
    <s v="02-01-01-004-005-02"/>
    <n v="16"/>
    <s v="Activos fijos - Maquinaria de informática y sus partes, piezas y accesorios"/>
    <s v="IMPRESORA PARA TARJETAS DE SOLDADOS + MANTTO"/>
    <n v="44101503"/>
    <s v="Mínima cuantía"/>
    <n v="5"/>
    <n v="5"/>
    <n v="1"/>
    <n v="22000000"/>
    <s v="UNIDAD"/>
    <s v="NO SOLICITADAS"/>
  </r>
  <r>
    <x v="38"/>
    <s v="02-01-01-004-005-02"/>
    <n v="16"/>
    <s v="Activos fijos - Maquinaria de informática y sus partes, piezas y accesorios"/>
    <s v="IMPRESORA LASER "/>
    <n v="44101503"/>
    <s v="Mínima cuantía"/>
    <n v="5"/>
    <n v="5"/>
    <n v="1"/>
    <n v="5000000"/>
    <s v="UNIDAD"/>
    <s v="NO SOLICITADAS"/>
  </r>
  <r>
    <x v="38"/>
    <s v="02-02-02-008-004-03"/>
    <n v="10"/>
    <s v="Adquisición de servicios - Servicios de contenidos en línea (on-line)"/>
    <s v="ACTUALIZACIÓN Y MANTENIMIENTO DE SOFTWARE (SIGSO)"/>
    <n v="81112202"/>
    <s v="Contratación directa"/>
    <n v="1"/>
    <n v="11"/>
    <n v="1"/>
    <n v="50000000"/>
    <s v="GLOBAL"/>
    <s v="NO SOLICITADAS"/>
  </r>
  <r>
    <x v="38"/>
    <s v="02-01-01-004-005-02"/>
    <n v="10"/>
    <s v="Activos fijos - Maquinaria de informática y sus partes, piezas y accesorios"/>
    <s v="Computador portatil de 13.3 pulgadas para auditorio - Sección Patrimonio Histórico"/>
    <n v="43211508"/>
    <s v="Mínima cuantía"/>
    <n v="1"/>
    <n v="6"/>
    <n v="1"/>
    <n v="6000000"/>
    <s v="UNIDAD"/>
    <s v="NO SOLICITADAS"/>
  </r>
  <r>
    <x v="38"/>
    <s v="02-01-01-004-005-02"/>
    <n v="10"/>
    <s v="Activos fijos - Maquinaria de informática y sus partes, piezas y accesorios"/>
    <s v="Tablet  de 12.9 para salas de exposición - Sección Patrimonio Histórico"/>
    <n v="43211712"/>
    <s v="Mínima cuantía"/>
    <n v="1"/>
    <n v="6"/>
    <n v="4"/>
    <n v="13200000"/>
    <s v="UNIDAD"/>
    <s v="NO SOLICITADAS"/>
  </r>
  <r>
    <x v="38"/>
    <s v="02-02-02-008-003-01-3"/>
    <n v="10"/>
    <s v="Adquisición de servicios - Servicios de tecnología de la información (ti) de consultoría y de apoyo"/>
    <s v="Mantenimiento SIGSO"/>
    <n v="81112200"/>
    <s v="Mínima cuantía"/>
    <n v="0"/>
    <n v="0"/>
    <n v="1"/>
    <n v="70000000"/>
    <s v="GLOBAL"/>
    <s v=""/>
  </r>
  <r>
    <x v="38"/>
    <s v="02-01-01-004-005-02"/>
    <n v="10"/>
    <s v="Activos fijos - Maquinaria de informática y sus partes, piezas y accesorios"/>
    <s v="COMPUTADOR ESCRITORIO"/>
    <n v="43211508"/>
    <s v="Mínima cuantía"/>
    <n v="3"/>
    <n v="5"/>
    <n v="1"/>
    <n v="3600000"/>
    <s v="UNIDAD"/>
    <s v="NO SOLICITADAS"/>
  </r>
  <r>
    <x v="38"/>
    <s v="02-01-01-004-005-02"/>
    <n v="10"/>
    <s v="Activos fijos - Maquinaria de informática y sus partes, piezas y accesorios"/>
    <s v="COMPUTADOR LAPTOP"/>
    <n v="43211508"/>
    <s v="Mínima cuantía"/>
    <n v="3"/>
    <n v="5"/>
    <n v="1"/>
    <n v="3600000"/>
    <s v="UNIDAD"/>
    <s v="NO SOLICITADAS"/>
  </r>
  <r>
    <x v="39"/>
    <s v="1502-0100-30-1502113"/>
    <n v="11"/>
    <s v="Fortalecimiento de la Inteligencia, Contrainteligencia y Ciberinteligencia de la FAC Nacional"/>
    <s v="actualizacion estacion terrena satelital            ( antena satelital primer fase)"/>
    <n v="72151600"/>
    <s v="Contratación directa"/>
    <n v="5"/>
    <n v="10"/>
    <m/>
    <n v="3000000000"/>
    <s v="GLOBAL"/>
    <m/>
  </r>
  <r>
    <x v="39"/>
    <s v="1502-0100-37"/>
    <n v="11"/>
    <s v="Incremento de la capacidad de seguridad y defensa de la Fuerza Aérea Colombiana nacional.  "/>
    <s v="SISTEMA DE DETECCION Y MITIGACION CONTRA DRONES"/>
    <n v="46171600"/>
    <s v="Licitación pública"/>
    <n v="5"/>
    <n v="10"/>
    <n v="1"/>
    <n v="1400000000"/>
    <s v="GLOBAL"/>
    <m/>
  </r>
  <r>
    <x v="39"/>
    <s v="1502-0100-37"/>
    <n v="11"/>
    <s v="Incremento de la capacidad de seguridad y defensa de la Fuerza Aérea Colombiana nacional.  "/>
    <s v="Permiso de vertimiento de aguas lluvias (Incluye estudios, diseños y el cumplimiento que establezca la autoridad pertinente)"/>
    <n v="81102500"/>
    <s v="Licitación pública"/>
    <n v="5"/>
    <n v="10"/>
    <n v="1"/>
    <n v="3570000"/>
    <s v="GLOBAL"/>
    <m/>
  </r>
  <r>
    <x v="39"/>
    <s v="1502-0100-37"/>
    <n v="11"/>
    <s v="Incremento de la capacidad de seguridad y defensa de la Fuerza Aérea Colombiana nacional.  "/>
    <s v="Permiso de aprovechamiento  forestal (Incluye estudios, diseños y el cumplimiento que establezca la autoridad pertinente, asi mismo incluye la tala de las especies afectadas)"/>
    <n v="81102500"/>
    <s v="Licitación pública"/>
    <n v="5"/>
    <n v="10"/>
    <n v="1"/>
    <n v="3570000"/>
    <s v="GLOBAL"/>
    <m/>
  </r>
  <r>
    <x v="39"/>
    <s v="1502-0100-37"/>
    <n v="11"/>
    <s v="Incremento de la capacidad de seguridad y defensa de la Fuerza Aérea Colombiana nacional.  "/>
    <s v="Inspectoría eléctrica según requisitos y conformidad del reglamento técnico de instalaciones eléctricas (RETIE), incluye visitas durante la ejecución y al final de la instalación eléctrica, dictamen de inspección y certificación plena."/>
    <n v="72151515"/>
    <s v="Licitación pública"/>
    <n v="5"/>
    <n v="10"/>
    <n v="1"/>
    <n v="10857036"/>
    <s v="GLOBAL"/>
    <m/>
  </r>
  <r>
    <x v="39"/>
    <s v="1502-0100-37"/>
    <n v="11"/>
    <s v="Incremento de la capacidad de seguridad y defensa de la Fuerza Aérea Colombiana nacional.  "/>
    <s v="Extintor con base Solkaflam 9000 gr.  color blanco no corrosivo o similar con base de`piso."/>
    <n v="46191601"/>
    <s v="Licitación pública"/>
    <n v="5"/>
    <n v="10"/>
    <n v="2"/>
    <n v="654500"/>
    <s v="GLOBAL"/>
    <m/>
  </r>
  <r>
    <x v="39"/>
    <s v="1502-0100-37"/>
    <n v="11"/>
    <s v="Incremento de la capacidad de seguridad y defensa de la Fuerza Aérea Colombiana nacional.  "/>
    <s v="Suministro, instalación y puesta en servicio de equipo de aire acondicionado Multi Inverter de 96 KW, con unidad condensadora  PUHY-P900TSKA de MITSUBISHI ELECTRIC  con capacidad de 327.600 BTU, diez unidades evaporadoras 4-Way Cassette w/ Grille PLFY-P40VBM-E.TH , seis unidades 4-Way Cassette w/ Grille PLFY-P50VBM-E.TH, una unidad 4-Way Cassette w/ Grille PLFY-P32VBM-E.TH, una unidad Wall-mounted Indoor Unit PKFY-P50VHM-ER2  y una unidad Wall-mounted Indoor Unit PKFY-P63VKM-E.TH de MITSUBISHI ELECTRIC, incluye ducteria para cableado, cableado eléctrico, cableado de control, diecinueve controles PAC-YT53CRAU-J, ductería de cobre, racores, rubates, mirrillas, accesorios, sistema de anclaje de equipos y demás elementos requeridos para garantizar su correcta instalación y funcionamiento."/>
    <n v="40101701"/>
    <s v="Licitación pública"/>
    <n v="5"/>
    <n v="10"/>
    <n v="1"/>
    <n v="215608195"/>
    <s v="GLOBAL"/>
    <m/>
  </r>
  <r>
    <x v="39"/>
    <s v="1502-0100-37"/>
    <n v="11"/>
    <s v="Incremento de la capacidad de seguridad y defensa de la Fuerza Aérea Colombiana nacional.  "/>
    <s v="Suministro instalación y puesta en servicio de ups trifásica APC de 15kVA, voltaje de entrada 208/120V, voltaje de salida 240/120V, frecuencia 60Hz, autonomía de 30 minutos, incluye banco de baterías y transformadores de aislamiento de entrada y salida.y todo lo necesario para su instalación y correcto funcionamiento. "/>
    <n v="26111500"/>
    <s v="Licitación pública"/>
    <n v="5"/>
    <n v="10"/>
    <n v="1"/>
    <n v="21666330"/>
    <s v="GLOBAL"/>
    <m/>
  </r>
  <r>
    <x v="39"/>
    <s v="1502-0100-37"/>
    <n v="11"/>
    <s v="Incremento de la capacidad de seguridad y defensa de la Fuerza Aérea Colombiana nacional.  "/>
    <s v="Suministro, instalacion y puesta en servicio de lectoras de tarjetas inteligentes para torniquetes peatonales y talanqueras vehiculares, incluye accesorios para garantizar su correcta instalacion y funcionamiento."/>
    <n v="46171619"/>
    <s v="Licitación pública"/>
    <n v="5"/>
    <n v="10"/>
    <n v="12"/>
    <n v="39769800"/>
    <s v="GLOBAL"/>
    <m/>
  </r>
  <r>
    <x v="39"/>
    <s v="1502-0100-37"/>
    <n v="11"/>
    <s v="Incremento de la capacidad de seguridad y defensa de la Fuerza Aérea Colombiana nacional.  "/>
    <s v="Suministro, instalacion y puesta en servicio de enroladora de lectoras de tarjetas inteligentes, incluye accesorios para garantizar su correcta instalacion y funcionamiento."/>
    <n v="46171619"/>
    <s v="Licitación pública"/>
    <n v="5"/>
    <n v="10"/>
    <n v="4"/>
    <n v="15864608"/>
    <s v="GLOBAL"/>
    <m/>
  </r>
  <r>
    <x v="39"/>
    <s v="1502-0100-37"/>
    <n v="11"/>
    <s v="Incremento de la capacidad de seguridad y defensa de la Fuerza Aérea Colombiana nacional.  "/>
    <s v="Reubicación de cámara de video seguridad existente."/>
    <n v="46171610"/>
    <s v="Licitación pública"/>
    <n v="5"/>
    <n v="10"/>
    <n v="4"/>
    <n v="4760000"/>
    <s v="GLOBAL"/>
    <m/>
  </r>
  <r>
    <x v="39"/>
    <s v="1502-0100-37"/>
    <n v="11"/>
    <s v="Incremento de la capacidad de seguridad y defensa de la Fuerza Aérea Colombiana nacional.  "/>
    <s v="Suministro, instalacion y puesta en servicio de computador de escritorio, incluye monitor de 19&quot;, teclado, mouse, cámara WEBCAM y mínimo 6 puertos USB y demás accesorios para garantizar su correcta instalacion y funcionamiento."/>
    <n v="43211507"/>
    <s v="Licitación pública"/>
    <n v="5"/>
    <n v="10"/>
    <n v="6"/>
    <n v="12618606"/>
    <s v="GLOBAL"/>
    <m/>
  </r>
  <r>
    <x v="39"/>
    <s v="1502-0100-37"/>
    <n v="11"/>
    <s v="Incremento de la capacidad de seguridad y defensa de la Fuerza Aérea Colombiana nacional.  "/>
    <s v="Suministro, instalacion y puesta en servicio de Switch administrable capa 3 con minimo 4 modulos SFP, de 24 puertos 10/100/1000 con calidad de servicio PoE, incluye accesorios para garantizar su correcta instalacion y funcionamiento."/>
    <n v="43223300"/>
    <s v="Licitación pública"/>
    <n v="5"/>
    <n v="10"/>
    <n v="4"/>
    <n v="103634328"/>
    <s v="GLOBAL"/>
    <m/>
  </r>
  <r>
    <x v="39"/>
    <s v="1502-0100-37"/>
    <n v="11"/>
    <s v="Incremento de la capacidad de seguridad y defensa de la Fuerza Aérea Colombiana nacional.  "/>
    <s v="Suministro, instalacion y puesta en servicio de Arco detector de metales, incluye accesorios para garantizar su correcta instalacion y funcionamiento."/>
    <n v="46171633"/>
    <s v="Licitación pública"/>
    <n v="5"/>
    <n v="10"/>
    <n v="6"/>
    <n v="198864006"/>
    <s v="GLOBAL"/>
    <m/>
  </r>
  <r>
    <x v="39"/>
    <s v="1502-0100-37"/>
    <n v="11"/>
    <s v="Incremento de la capacidad de seguridad y defensa de la Fuerza Aérea Colombiana nacional.  "/>
    <s v="Suministro de detector de metales de mano, incluye base cargador y estuche protector."/>
    <n v="46171633"/>
    <s v="Licitación pública"/>
    <n v="5"/>
    <n v="10"/>
    <n v="6"/>
    <n v="2291622"/>
    <s v="GLOBAL"/>
    <m/>
  </r>
  <r>
    <x v="39"/>
    <s v="1502-0100-37"/>
    <n v="11"/>
    <s v="Incremento de la capacidad de seguridad y defensa de la Fuerza Aérea Colombiana nacional.  "/>
    <s v="Suministro, instalacion y puesta en servicio de torniquete/molinete peatonal bidireccional, incluye accesorios para garantizar su correcta instalacion y funcionamiento."/>
    <n v="46171619"/>
    <s v="Licitación pública"/>
    <n v="5"/>
    <n v="10"/>
    <n v="5"/>
    <n v="64273290"/>
    <s v="GLOBAL"/>
    <m/>
  </r>
  <r>
    <x v="39"/>
    <s v="1502-0100-37"/>
    <n v="11"/>
    <s v="Incremento de la capacidad de seguridad y defensa de la Fuerza Aérea Colombiana nacional.  "/>
    <s v="Suministro, instalacion y puesta en servicio de  torniquete/molinete para uso especial, incluye accesorios para garantizar su correcta instalacion y funcionamiento."/>
    <n v="46171619"/>
    <s v="Licitación pública"/>
    <n v="5"/>
    <n v="10"/>
    <n v="1"/>
    <n v="10949936"/>
    <s v="GLOBAL"/>
    <m/>
  </r>
  <r>
    <x v="39"/>
    <s v="1502-0100-37"/>
    <n v="11"/>
    <s v="Incremento de la capacidad de seguridad y defensa de la Fuerza Aérea Colombiana nacional.  "/>
    <s v="Suministro, instalacion y puesta en servicio de Maquina de RX, incluye accesorios para garantizar su correcta instalacion y funcionamiento."/>
    <n v="46171624"/>
    <s v="Licitación pública"/>
    <n v="5"/>
    <n v="10"/>
    <n v="2"/>
    <n v="530101976"/>
    <s v="GLOBAL"/>
    <m/>
  </r>
  <r>
    <x v="39"/>
    <s v="1502-0100-37"/>
    <n v="11"/>
    <s v="Incremento de la capacidad de seguridad y defensa de la Fuerza Aérea Colombiana nacional.  "/>
    <s v="Suministro, instalacion y puesta en servicio de Talanquera vehicular, incluye accesorios para garantizar su correcta instalacion y funcionamiento."/>
    <n v="46171619"/>
    <s v="Licitación pública"/>
    <n v="5"/>
    <n v="10"/>
    <n v="4"/>
    <n v="49633956"/>
    <s v="GLOBAL"/>
    <m/>
  </r>
  <r>
    <x v="39"/>
    <s v="1502-0100-37"/>
    <n v="11"/>
    <s v="Incremento de la capacidad de seguridad y defensa de la Fuerza Aérea Colombiana nacional.  "/>
    <s v="Suministro, instalacion y puesta en servicio de Camara IP con alimentacion PoE, de 12 MPX DE 180° para exterior,  incluye brazo y adaptador para montaje en muro a 2 metros y demas accesorios para garantizar su correcta instalacion y funcionamiento."/>
    <n v="46171610"/>
    <s v="Licitación pública"/>
    <n v="5"/>
    <n v="10"/>
    <n v="4"/>
    <n v="81638704"/>
    <s v="GLOBAL"/>
    <m/>
  </r>
  <r>
    <x v="39"/>
    <s v="1502-0100-37"/>
    <n v="11"/>
    <s v="Incremento de la capacidad de seguridad y defensa de la Fuerza Aérea Colombiana nacional.  "/>
    <s v="Suministro, instalacion y puesta en servicio de Camara IP con alimentacion PoE, Fija de 3MPX para uso exterior, incluye housing, soporte metalico de 1,5 metros y demas accesorios para garantizar su correcta instalacion y funcionamiento."/>
    <n v="46171610"/>
    <s v="Licitación pública"/>
    <n v="5"/>
    <n v="10"/>
    <n v="9"/>
    <n v="42309315"/>
    <s v="GLOBAL"/>
    <m/>
  </r>
  <r>
    <x v="39"/>
    <s v="1502-0100-37"/>
    <n v="11"/>
    <s v="Incremento de la capacidad de seguridad y defensa de la Fuerza Aérea Colombiana nacional.  "/>
    <s v="BASURERA METALICA CUADRADA EN LAMINA DE ACERO COLD ROLLED  CANECA EN LAMINA COLD ROLLED DE 20CM X 20CM X 35CM ELABORADA EN LAMINA CAL 20 APROX. CON PINTURA EN POLVO APLICADA ELECTROSTÁTICAMENTE."/>
    <n v="24112204"/>
    <s v="Licitación pública"/>
    <n v="5"/>
    <n v="10"/>
    <n v="2"/>
    <n v="142800"/>
    <s v="GLOBAL"/>
    <m/>
  </r>
  <r>
    <x v="39"/>
    <s v="1502-0100-37"/>
    <n v="11"/>
    <s v="Incremento de la capacidad de seguridad y defensa de la Fuerza Aérea Colombiana nacional.  "/>
    <s v="PUESTO SUBDIRECTOR  EN C  2,10M X 2.10M X 1.50M (INCLUYE SUPERFICIES DIM APROX. 2,10M X 0,60M,  0,60M X 0,60M Y 1,50M X 0,60M,  X 30MM EN AGLOMERADO ENCHAPADO EN FÓRMICA COLOR CREMA, Y OTRO DE 0.60 X 0.90 X 30 MM, 2 CAJONERAS  2 X 1 FRENTE EN FÓRMICA COLOR MADERA CEDRO O SIMILAR Y FALDA EN FÓRMICA, PANTALLA DIVISORIA EN VIDRIO TEMPLADO DE 0.60 X 0.40 HIELO, SIMILAR A IMAGEN.SISTEMA MODULAR PRÁCTICO, MODERNO, CONTEMPORÁNEO, AUTO PORTANTE. SISTEMA DE CONECTIVIDAD MEDIANTE CANALETA INFERIOR Y GROMMET A SUPERFICIE ELABORADO EN LÁMINA DE COLD ROLLED CALIBRE 20 CON TAPA ABATIBLE Y TROQUELES PARA VOZ, DATOS Y REDES REGULADAS Y NORMALES.SISTEMA MODULAR PRÁCTICO, MODERNO, CONTEMPORÁNEO, AUTO PORTANTE."/>
    <n v="56111500"/>
    <s v="Licitación pública"/>
    <n v="5"/>
    <n v="10"/>
    <n v="2"/>
    <n v="3808000"/>
    <s v="GLOBAL"/>
    <m/>
  </r>
  <r>
    <x v="39"/>
    <s v="1502-0100-37"/>
    <n v="11"/>
    <s v="Incremento de la capacidad de seguridad y defensa de la Fuerza Aérea Colombiana nacional.  "/>
    <s v="PUESTO OPERATIVO DE 1,50X1,50  CONSITE EN EL SUMINISTRO E INSTALACION DE UN ESCRITORIO PUESTO DE TRABAJO OPERATIVO EN L, CONFORMADO CON UNA SUPERFICIE DE 0.60 X 1.50 X 30 MM, EN AGLOMERADO ENCHAPADO EN FÓRMICA COLOR CREMA, Y OTRO DE 0.60 X 0.90 X 30 MM, 2 CAJONERAS  2 X 1 FRENTE EN FÓRMICA COLOR MADERA CEDRO O SIMILAR Y FALDA EN FÓRMICA, PANTALLA DIVISORIA EN VIDRIO TEMPLADO DE 0.60 X 0.40 HIELO, SIMILAR A IMAGEN.SISTEMA MODULAR PRÁCTICO, MODERNO, CONTEMPORÁNEO, AUTO PORTANTE. SISTEMA DE CONECTIVIDAD MEDIANTE CANALETA INFERIOR Y GROMMET A SUPERFICIE ELABORADO EN LÁMINA DE COLD ROLLED CALIBRE 20 CON TAPA ABATIBLE Y TROQUELES PARA VOZ, DATOS Y REDES REGULADAS Y NORMALES.SISTEMA MODULAR PRÁCTICO, MODERNO, CONTEMPORÁNEO, AUTO PORTANTE."/>
    <n v="56111500"/>
    <s v="Licitación pública"/>
    <n v="5"/>
    <n v="10"/>
    <n v="2"/>
    <n v="1737400"/>
    <s v="GLOBAL"/>
    <m/>
  </r>
  <r>
    <x v="39"/>
    <s v="1502-0100-37"/>
    <n v="11"/>
    <s v="Incremento de la capacidad de seguridad y defensa de la Fuerza Aérea Colombiana nacional.  "/>
    <s v="SILLA  BRAZOS GRADUABLES  SILLA SLIM/RIDE O SIMILAR  BRAZOS GRADUABLES,  SILLA GERENCIAL, BASE NEGRA, ESPALDAR ALTO CON SOPORTE LUMBAR EN MALLA, APOYA CABEZAS EN MALLA, ASIENTO EN MALLA RIDE NYLON INDEFORMABLE, RODACHINAS PARA PISO DURO, CON MECANISMO SYNCRON 2 PALANCAS, APOYA BRAZOS GRADUABLE, BASE NYLON DUBAI"/>
    <n v="56111500"/>
    <s v="Licitación pública"/>
    <n v="5"/>
    <n v="10"/>
    <n v="3"/>
    <n v="1963500"/>
    <s v="GLOBAL"/>
    <m/>
  </r>
  <r>
    <x v="39"/>
    <s v="1502-0100-37"/>
    <n v="11"/>
    <s v="Incremento de la capacidad de seguridad y defensa de la Fuerza Aérea Colombiana nacional.  "/>
    <s v="SILLA INTERLOCUTORA - CONSITE EN EL SUMINISTRO E INSTALACION DE  UNA SILLAS INTERLOCUTORA TAPIZADO EN MALLA NEGRA CON SOPORTE LUMBAR AJUSTABLE. ASIENTO TAPIZADO EN SINTÉTICO NEGRO CON INTERNOS EN MADERA Y ESPUMA MOLDEADA. CON ESTRUCTURA TIPO CONTILIVER REFORZADA BITUBULAR CROMADA. BRAZOS FIJOS EN POLIPROPILENO REFORZADOS EN FIBRA DE VIDRIO."/>
    <n v="56111500"/>
    <s v="Licitación pública"/>
    <n v="5"/>
    <n v="10"/>
    <n v="2"/>
    <n v="761600"/>
    <s v="GLOBAL"/>
    <m/>
  </r>
  <r>
    <x v="39"/>
    <s v="1502-0100-37"/>
    <n v="11"/>
    <s v="Incremento de la capacidad de seguridad y defensa de la Fuerza Aérea Colombiana nacional.  "/>
    <s v="TABLERO VIDRIO TEMPLADO TRANSPARENTE 10 MM APROX, INCLUYE ACCESORIOS DE FIJACIÓN EN ACERO INOXIDABLE  O SIMILIAR. DIM APROX 2,00M X 1,00M"/>
    <n v="56111500"/>
    <s v="Licitación pública"/>
    <n v="5"/>
    <n v="10"/>
    <n v="2"/>
    <n v="1785000"/>
    <s v="GLOBAL"/>
    <m/>
  </r>
  <r>
    <x v="39"/>
    <s v="1502-0100-37"/>
    <n v="11"/>
    <s v="Incremento de la capacidad de seguridad y defensa de la Fuerza Aérea Colombiana nacional.  "/>
    <s v="PUESTO TIPO RECEPCION Puesto recepción de 1.50 x 1.35 TIPO counter con superficie Mostrador  en vidrio templado herrajes de acero de 1.20 x 0.30 en la parte frontal y panel frontal entamborado y enchapado en formica, con cajonera 2 x 1 con frente en fórmica, dos superficies de trabajo una de 1.50 x 0.60 y la otra de 0.75 x 0.60 superficies de 30 mm"/>
    <n v="56111500"/>
    <s v="Licitación pública"/>
    <n v="5"/>
    <n v="10"/>
    <n v="4"/>
    <n v="7854000"/>
    <s v="GLOBAL"/>
    <m/>
  </r>
  <r>
    <x v="39"/>
    <s v="1502-0100-37"/>
    <n v="11"/>
    <s v="Incremento de la capacidad de seguridad y defensa de la Fuerza Aérea Colombiana nacional.  "/>
    <s v="SUPERFICIES DE EMPALME DE 0,60X01,2/1,5 CONSISTE EN EL SUMINISTRO E INSTALACION DE  UNA SUPERFICIE DE 0.60 X 1.50/1,20X 30 MM, EN AGLOMERADO ENCHAPADO EN FÓRMICA COLOR CREMA O ESCOGER POR LA SUPERVISION"/>
    <n v="56111500"/>
    <s v="Licitación pública"/>
    <n v="5"/>
    <n v="10"/>
    <n v="3"/>
    <n v="1249500"/>
    <s v="GLOBAL"/>
    <m/>
  </r>
  <r>
    <x v="39"/>
    <s v="1502-0100-37"/>
    <n v="11"/>
    <s v="Incremento de la capacidad de seguridad y defensa de la Fuerza Aérea Colombiana nacional.  "/>
    <s v="Consiste en el suministro e instalacion de una Silla de espera tipo tandem de dos puestos de medidas aproximadas de largo 1,23 h: 0,78 fondo 0,64. patas y brazos en acero/cromo similar a imagen, color del tapizado del cuero azul rey(FAC) y/o color negro según disposicion del supervisor FAC, el acero de alta calidad con recubrimiento de pintura electrostática en polvo, patas, brazos y costados de asiento en acero cromado, asiento y espalda tapizados espumados tapizados en cuero sintético.Viga central en tubería rectangular de 3&quot; x 1½&quot; acabado en pintura electrostática, en lámina de acero cal 20 acabado en pintura electrostática con bordes en tubería cromada. Sistema de niveladores cromados. Resistencia de +/- 130 Kg por silla"/>
    <n v="56111500"/>
    <s v="Licitación pública"/>
    <n v="5"/>
    <n v="10"/>
    <n v="6"/>
    <n v="4641000"/>
    <s v="GLOBAL"/>
    <m/>
  </r>
  <r>
    <x v="39"/>
    <s v="1502-0100-37"/>
    <n v="11"/>
    <s v="Incremento de la capacidad de seguridad y defensa de la Fuerza Aérea Colombiana nacional.  "/>
    <s v="OBRA CIVIL CONTROL DE ACCESO PRINCIPAL CATAM"/>
    <n v="72121400"/>
    <s v="Licitación pública"/>
    <n v="5"/>
    <n v="10"/>
    <n v="1"/>
    <n v="2063420992"/>
    <s v="GLOBAL"/>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28"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39" firstHeaderRow="1" firstDataRow="1" firstDataCol="1"/>
  <pivotFields count="13">
    <pivotField axis="axisRow" showAll="0">
      <items count="36">
        <item x="30"/>
        <item x="6"/>
        <item x="0"/>
        <item x="1"/>
        <item x="2"/>
        <item x="3"/>
        <item x="4"/>
        <item x="5"/>
        <item x="7"/>
        <item x="34"/>
        <item x="8"/>
        <item x="9"/>
        <item x="10"/>
        <item x="11"/>
        <item x="12"/>
        <item x="13"/>
        <item x="14"/>
        <item x="15"/>
        <item x="16"/>
        <item x="17"/>
        <item x="18"/>
        <item x="19"/>
        <item x="20"/>
        <item x="21"/>
        <item x="33"/>
        <item x="31"/>
        <item x="22"/>
        <item x="23"/>
        <item x="24"/>
        <item x="25"/>
        <item x="26"/>
        <item x="27"/>
        <item x="28"/>
        <item x="29"/>
        <item x="32"/>
        <item t="default"/>
      </items>
    </pivotField>
    <pivotField showAll="0"/>
    <pivotField showAll="0"/>
    <pivotField showAll="0"/>
    <pivotField showAll="0"/>
    <pivotField showAll="0"/>
    <pivotField showAll="0"/>
    <pivotField showAll="0"/>
    <pivotField showAll="0"/>
    <pivotField showAll="0"/>
    <pivotField dataField="1" numFmtId="165" showAll="0"/>
    <pivotField showAll="0"/>
    <pivotField showAll="0"/>
  </pivotFields>
  <rowFields count="1">
    <field x="0"/>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dataFields count="1">
    <dataField name="Suma de Valor Presupuesto Apropiado" fld="10" baseField="0" baseItem="0"/>
  </dataFields>
  <formats count="20">
    <format dxfId="19">
      <pivotArea collapsedLevelsAreSubtotals="1" fieldPosition="0">
        <references count="1">
          <reference field="0" count="1">
            <x v="23"/>
          </reference>
        </references>
      </pivotArea>
    </format>
    <format dxfId="18">
      <pivotArea dataOnly="0" labelOnly="1" fieldPosition="0">
        <references count="1">
          <reference field="0" count="1">
            <x v="23"/>
          </reference>
        </references>
      </pivotArea>
    </format>
    <format dxfId="17">
      <pivotArea collapsedLevelsAreSubtotals="1" fieldPosition="0">
        <references count="1">
          <reference field="0" count="1">
            <x v="9"/>
          </reference>
        </references>
      </pivotArea>
    </format>
    <format dxfId="16">
      <pivotArea dataOnly="0" labelOnly="1" fieldPosition="0">
        <references count="1">
          <reference field="0" count="1">
            <x v="9"/>
          </reference>
        </references>
      </pivotArea>
    </format>
    <format dxfId="15">
      <pivotArea collapsedLevelsAreSubtotals="1" fieldPosition="0">
        <references count="1">
          <reference field="0" count="1">
            <x v="14"/>
          </reference>
        </references>
      </pivotArea>
    </format>
    <format dxfId="14">
      <pivotArea dataOnly="0" labelOnly="1" fieldPosition="0">
        <references count="1">
          <reference field="0" count="1">
            <x v="14"/>
          </reference>
        </references>
      </pivotArea>
    </format>
    <format dxfId="13">
      <pivotArea collapsedLevelsAreSubtotals="1" fieldPosition="0">
        <references count="1">
          <reference field="0" count="1">
            <x v="16"/>
          </reference>
        </references>
      </pivotArea>
    </format>
    <format dxfId="12">
      <pivotArea dataOnly="0" labelOnly="1" fieldPosition="0">
        <references count="1">
          <reference field="0" count="1">
            <x v="16"/>
          </reference>
        </references>
      </pivotArea>
    </format>
    <format dxfId="11">
      <pivotArea collapsedLevelsAreSubtotals="1" fieldPosition="0">
        <references count="1">
          <reference field="0" count="1">
            <x v="17"/>
          </reference>
        </references>
      </pivotArea>
    </format>
    <format dxfId="10">
      <pivotArea dataOnly="0" labelOnly="1" fieldPosition="0">
        <references count="1">
          <reference field="0" count="1">
            <x v="17"/>
          </reference>
        </references>
      </pivotArea>
    </format>
    <format dxfId="9">
      <pivotArea collapsedLevelsAreSubtotals="1" fieldPosition="0">
        <references count="1">
          <reference field="0" count="1">
            <x v="18"/>
          </reference>
        </references>
      </pivotArea>
    </format>
    <format dxfId="8">
      <pivotArea dataOnly="0" labelOnly="1" fieldPosition="0">
        <references count="1">
          <reference field="0" count="1">
            <x v="18"/>
          </reference>
        </references>
      </pivotArea>
    </format>
    <format dxfId="7">
      <pivotArea collapsedLevelsAreSubtotals="1" fieldPosition="0">
        <references count="1">
          <reference field="0" count="1">
            <x v="19"/>
          </reference>
        </references>
      </pivotArea>
    </format>
    <format dxfId="6">
      <pivotArea dataOnly="0" labelOnly="1" fieldPosition="0">
        <references count="1">
          <reference field="0" count="1">
            <x v="19"/>
          </reference>
        </references>
      </pivotArea>
    </format>
    <format dxfId="5">
      <pivotArea collapsedLevelsAreSubtotals="1" fieldPosition="0">
        <references count="1">
          <reference field="0" count="3">
            <x v="26"/>
            <x v="27"/>
            <x v="28"/>
          </reference>
        </references>
      </pivotArea>
    </format>
    <format dxfId="4">
      <pivotArea dataOnly="0" labelOnly="1" fieldPosition="0">
        <references count="1">
          <reference field="0" count="3">
            <x v="26"/>
            <x v="27"/>
            <x v="28"/>
          </reference>
        </references>
      </pivotArea>
    </format>
    <format dxfId="3">
      <pivotArea collapsedLevelsAreSubtotals="1" fieldPosition="0">
        <references count="1">
          <reference field="0" count="1">
            <x v="23"/>
          </reference>
        </references>
      </pivotArea>
    </format>
    <format dxfId="2">
      <pivotArea dataOnly="0" labelOnly="1" fieldPosition="0">
        <references count="1">
          <reference field="0" count="1">
            <x v="23"/>
          </reference>
        </references>
      </pivotArea>
    </format>
    <format dxfId="1">
      <pivotArea collapsedLevelsAreSubtotals="1" fieldPosition="0">
        <references count="1">
          <reference field="0" count="1">
            <x v="1"/>
          </reference>
        </references>
      </pivotArea>
    </format>
    <format dxfId="0">
      <pivotArea dataOnly="0" labelOnly="1" fieldPosition="0">
        <references count="1">
          <reference field="0"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2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44" firstHeaderRow="1" firstDataRow="1" firstDataCol="1"/>
  <pivotFields count="13">
    <pivotField axis="axisRow" showAll="0">
      <items count="44">
        <item x="0"/>
        <item x="1"/>
        <item x="2"/>
        <item x="3"/>
        <item x="4"/>
        <item x="5"/>
        <item x="6"/>
        <item x="7"/>
        <item x="8"/>
        <item x="9"/>
        <item x="10"/>
        <item x="11"/>
        <item x="12"/>
        <item x="13"/>
        <item x="14"/>
        <item x="15"/>
        <item x="16"/>
        <item x="17"/>
        <item x="18"/>
        <item m="1" x="42"/>
        <item x="19"/>
        <item m="1" x="41"/>
        <item m="1" x="40"/>
        <item x="22"/>
        <item x="23"/>
        <item x="24"/>
        <item x="25"/>
        <item x="26"/>
        <item x="27"/>
        <item x="28"/>
        <item x="29"/>
        <item x="30"/>
        <item x="31"/>
        <item x="32"/>
        <item x="33"/>
        <item x="34"/>
        <item x="35"/>
        <item x="36"/>
        <item x="37"/>
        <item x="38"/>
        <item x="39"/>
        <item x="20"/>
        <item x="21"/>
        <item t="default"/>
      </items>
    </pivotField>
    <pivotField showAll="0"/>
    <pivotField showAll="0"/>
    <pivotField showAll="0"/>
    <pivotField showAll="0"/>
    <pivotField showAll="0"/>
    <pivotField showAll="0"/>
    <pivotField showAll="0"/>
    <pivotField showAll="0"/>
    <pivotField showAll="0"/>
    <pivotField dataField="1" numFmtId="165" showAll="0"/>
    <pivotField showAll="0"/>
    <pivotField showAll="0"/>
  </pivotFields>
  <rowFields count="1">
    <field x="0"/>
  </rowFields>
  <rowItems count="41">
    <i>
      <x/>
    </i>
    <i>
      <x v="1"/>
    </i>
    <i>
      <x v="2"/>
    </i>
    <i>
      <x v="3"/>
    </i>
    <i>
      <x v="4"/>
    </i>
    <i>
      <x v="5"/>
    </i>
    <i>
      <x v="6"/>
    </i>
    <i>
      <x v="7"/>
    </i>
    <i>
      <x v="8"/>
    </i>
    <i>
      <x v="9"/>
    </i>
    <i>
      <x v="10"/>
    </i>
    <i>
      <x v="11"/>
    </i>
    <i>
      <x v="12"/>
    </i>
    <i>
      <x v="13"/>
    </i>
    <i>
      <x v="14"/>
    </i>
    <i>
      <x v="15"/>
    </i>
    <i>
      <x v="16"/>
    </i>
    <i>
      <x v="17"/>
    </i>
    <i>
      <x v="18"/>
    </i>
    <i>
      <x v="20"/>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Suma de Valor Presupuesto Apropiado"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2"/>
  <sheetViews>
    <sheetView topLeftCell="A13" workbookViewId="0">
      <selection activeCell="C45" sqref="C45"/>
    </sheetView>
  </sheetViews>
  <sheetFormatPr baseColWidth="10" defaultRowHeight="15" x14ac:dyDescent="0.25"/>
  <cols>
    <col min="1" max="1" width="30" bestFit="1" customWidth="1"/>
    <col min="2" max="2" width="35.5703125" style="45" bestFit="1" customWidth="1"/>
    <col min="3" max="3" width="18.85546875" style="45" bestFit="1" customWidth="1"/>
    <col min="5" max="5" width="53.140625" bestFit="1" customWidth="1"/>
    <col min="6" max="6" width="18.85546875" style="45" bestFit="1" customWidth="1"/>
    <col min="8" max="8" width="18.5703125" bestFit="1" customWidth="1"/>
  </cols>
  <sheetData>
    <row r="3" spans="1:8" x14ac:dyDescent="0.25">
      <c r="A3" s="43" t="s">
        <v>184</v>
      </c>
      <c r="B3" s="45" t="s">
        <v>186</v>
      </c>
    </row>
    <row r="4" spans="1:8" x14ac:dyDescent="0.25">
      <c r="A4" s="44" t="s">
        <v>180</v>
      </c>
      <c r="B4" s="45">
        <v>38300019979.669998</v>
      </c>
    </row>
    <row r="5" spans="1:8" x14ac:dyDescent="0.25">
      <c r="A5" s="52" t="s">
        <v>480</v>
      </c>
      <c r="B5" s="53">
        <v>143875528628.99994</v>
      </c>
      <c r="C5" s="53">
        <f>+GETPIVOTDATA("Valor Presupuesto Apropiado",$A$3,"UNIDAD","ACOFA BASICO")+GETPIVOTDATA("Valor Presupuesto Apropiado",$A$3,"UNIDAD","ACOFA - INVERSIÓN")</f>
        <v>182175548608.66992</v>
      </c>
      <c r="D5" s="54"/>
      <c r="E5" s="54" t="s">
        <v>187</v>
      </c>
      <c r="F5" s="53">
        <v>179675548608.66998</v>
      </c>
      <c r="G5" s="54"/>
      <c r="H5" s="56">
        <f>+C5-F5</f>
        <v>2499999999.999939</v>
      </c>
    </row>
    <row r="6" spans="1:8" x14ac:dyDescent="0.25">
      <c r="A6" s="44" t="s">
        <v>214</v>
      </c>
      <c r="B6" s="45">
        <v>30000000</v>
      </c>
      <c r="E6" t="s">
        <v>45</v>
      </c>
      <c r="F6" s="45">
        <v>30000000</v>
      </c>
      <c r="H6" s="46">
        <f>+GETPIVOTDATA("Valor Presupuesto Apropiado",$A$3,"UNIDAD","AGREGADURIA DE BRASIL")-F6</f>
        <v>0</v>
      </c>
    </row>
    <row r="7" spans="1:8" x14ac:dyDescent="0.25">
      <c r="A7" s="44" t="s">
        <v>255</v>
      </c>
      <c r="B7" s="45">
        <v>30000000</v>
      </c>
      <c r="E7" t="s">
        <v>46</v>
      </c>
      <c r="F7" s="45">
        <v>30000000</v>
      </c>
      <c r="H7" s="46">
        <f>+GETPIVOTDATA("Valor Presupuesto Apropiado",$A$3,"UNIDAD","AGREGADURIA DE ECUADOR")-F7</f>
        <v>0</v>
      </c>
    </row>
    <row r="8" spans="1:8" x14ac:dyDescent="0.25">
      <c r="A8" s="44" t="s">
        <v>317</v>
      </c>
      <c r="B8" s="45">
        <v>45000000</v>
      </c>
      <c r="E8" t="s">
        <v>47</v>
      </c>
      <c r="F8" s="45">
        <v>45000000</v>
      </c>
      <c r="H8" s="46">
        <f>+GETPIVOTDATA("Valor Presupuesto Apropiado",$A$3,"UNIDAD","AGREGADURIA DE FRANCIA")-F8</f>
        <v>0</v>
      </c>
    </row>
    <row r="9" spans="1:8" x14ac:dyDescent="0.25">
      <c r="A9" s="44" t="s">
        <v>340</v>
      </c>
      <c r="B9" s="45">
        <v>36000000</v>
      </c>
      <c r="E9" t="s">
        <v>49</v>
      </c>
      <c r="F9" s="45">
        <v>36000000</v>
      </c>
      <c r="H9" s="46">
        <f>+GETPIVOTDATA("Valor Presupuesto Apropiado",$A$3,"UNIDAD","AGREGADURIA DE PERÚ")-F9</f>
        <v>0</v>
      </c>
    </row>
    <row r="10" spans="1:8" x14ac:dyDescent="0.25">
      <c r="A10" s="44" t="s">
        <v>404</v>
      </c>
      <c r="B10" s="45">
        <v>16000000</v>
      </c>
      <c r="E10" t="s">
        <v>50</v>
      </c>
      <c r="F10" s="45">
        <v>16000000</v>
      </c>
      <c r="H10" s="46">
        <f>+GETPIVOTDATA("Valor Presupuesto Apropiado",$A$3,"UNIDAD","AGREGADURIA DE VENEZUELA")-F10</f>
        <v>0</v>
      </c>
    </row>
    <row r="11" spans="1:8" x14ac:dyDescent="0.25">
      <c r="A11" s="44" t="s">
        <v>410</v>
      </c>
      <c r="B11" s="45">
        <v>45000000</v>
      </c>
      <c r="E11" t="s">
        <v>188</v>
      </c>
      <c r="F11" s="45">
        <v>45000000</v>
      </c>
      <c r="H11" s="46">
        <f>+GETPIVOTDATA("Valor Presupuesto Apropiado",$A$3,"UNIDAD","AGREGADURIA DE WASHINTONG")-F11</f>
        <v>0</v>
      </c>
    </row>
    <row r="12" spans="1:8" x14ac:dyDescent="0.25">
      <c r="A12" s="44" t="s">
        <v>911</v>
      </c>
      <c r="B12" s="45">
        <v>17701528935</v>
      </c>
      <c r="E12" t="s">
        <v>13296</v>
      </c>
      <c r="F12" s="45">
        <v>17701528935</v>
      </c>
      <c r="H12" s="51">
        <f>+GETPIVOTDATA("Valor Presupuesto Apropiado",$A$3,"UNIDAD","BACOF")-+F12</f>
        <v>0</v>
      </c>
    </row>
    <row r="13" spans="1:8" x14ac:dyDescent="0.25">
      <c r="A13" s="52" t="s">
        <v>13346</v>
      </c>
      <c r="B13" s="53">
        <v>527691377.22000003</v>
      </c>
      <c r="C13" s="53">
        <f>+GETPIVOTDATA("Valor Presupuesto Apropiado",$A$3,"UNIDAD","CACOM 6 - INVERSIÓN")+GETPIVOTDATA("Valor Presupuesto Apropiado",$A$3,"UNIDAD","CACOM-6")</f>
        <v>8997684307.2199993</v>
      </c>
      <c r="D13" s="54"/>
      <c r="E13" s="54" t="s">
        <v>189</v>
      </c>
      <c r="F13" s="53">
        <v>6597684307.2200003</v>
      </c>
      <c r="G13" s="54"/>
      <c r="H13" s="55">
        <f>+C13-F13</f>
        <v>2399999999.999999</v>
      </c>
    </row>
    <row r="14" spans="1:8" x14ac:dyDescent="0.25">
      <c r="A14" s="44" t="s">
        <v>19</v>
      </c>
      <c r="B14" s="45">
        <v>9367765752</v>
      </c>
      <c r="E14" t="s">
        <v>190</v>
      </c>
      <c r="F14" s="45">
        <v>9367765752</v>
      </c>
      <c r="H14" s="46">
        <f>+GETPIVOTDATA("Valor Presupuesto Apropiado",$A$3,"UNIDAD","CACOM-1")-F14</f>
        <v>0</v>
      </c>
    </row>
    <row r="15" spans="1:8" x14ac:dyDescent="0.25">
      <c r="A15" s="44" t="s">
        <v>20</v>
      </c>
      <c r="B15" s="45">
        <v>7075776443</v>
      </c>
      <c r="E15" t="s">
        <v>191</v>
      </c>
      <c r="F15" s="45">
        <v>7075776443</v>
      </c>
      <c r="H15" s="46">
        <f>+GETPIVOTDATA("Valor Presupuesto Apropiado",$A$3,"UNIDAD","CACOM-2")-F15</f>
        <v>0</v>
      </c>
    </row>
    <row r="16" spans="1:8" x14ac:dyDescent="0.25">
      <c r="A16" s="44" t="s">
        <v>23</v>
      </c>
      <c r="B16" s="45">
        <v>5404842237</v>
      </c>
      <c r="E16" t="s">
        <v>192</v>
      </c>
      <c r="F16" s="45">
        <v>5404842237</v>
      </c>
      <c r="H16" s="46">
        <f>+GETPIVOTDATA("Valor Presupuesto Apropiado",$A$3,"UNIDAD","CACOM-3")-F16</f>
        <v>0</v>
      </c>
    </row>
    <row r="17" spans="1:9" x14ac:dyDescent="0.25">
      <c r="A17" s="44" t="s">
        <v>25</v>
      </c>
      <c r="B17" s="45">
        <v>10191454895</v>
      </c>
      <c r="E17" t="s">
        <v>193</v>
      </c>
      <c r="F17" s="45">
        <v>10191454895</v>
      </c>
      <c r="H17" s="46">
        <f>+GETPIVOTDATA("Valor Presupuesto Apropiado",$A$3,"UNIDAD","CACOM-4")-F17</f>
        <v>0</v>
      </c>
    </row>
    <row r="18" spans="1:9" x14ac:dyDescent="0.25">
      <c r="A18" s="52" t="s">
        <v>27</v>
      </c>
      <c r="B18" s="53">
        <v>5660812000</v>
      </c>
      <c r="C18" s="53"/>
      <c r="D18" s="54"/>
      <c r="E18" s="54" t="s">
        <v>194</v>
      </c>
      <c r="F18" s="53">
        <v>6660812000</v>
      </c>
      <c r="G18" s="54"/>
      <c r="H18" s="55">
        <f>+GETPIVOTDATA("Valor Presupuesto Apropiado",$A$3,"UNIDAD","CACOM-5")-F18</f>
        <v>-1000000000</v>
      </c>
    </row>
    <row r="19" spans="1:9" x14ac:dyDescent="0.25">
      <c r="A19" s="44" t="s">
        <v>28</v>
      </c>
      <c r="B19" s="45">
        <v>8469992930</v>
      </c>
      <c r="C19" s="45">
        <f>+GETPIVOTDATA("Valor Presupuesto Apropiado",$A$3,"UNIDAD","CACOM-6")+GETPIVOTDATA("Valor Presupuesto Apropiado",$A$3,"UNIDAD","CACOM 6 - INVERSIÓN")</f>
        <v>8997684307.2199993</v>
      </c>
      <c r="H19" s="46"/>
    </row>
    <row r="20" spans="1:9" x14ac:dyDescent="0.25">
      <c r="A20" s="52" t="s">
        <v>7048</v>
      </c>
      <c r="B20" s="53">
        <v>410344570</v>
      </c>
      <c r="C20" s="53">
        <f>+GETPIVOTDATA("Valor Presupuesto Apropiado",$A$3,"UNIDAD","CAF - DIFRA")+GETPIVOTDATA("Valor Presupuesto Apropiado",$A$3,"UNIDAD","DIFRA - INVERSIÓN")</f>
        <v>11316653192.780001</v>
      </c>
      <c r="D20" s="54"/>
      <c r="E20" s="54" t="s">
        <v>13298</v>
      </c>
      <c r="F20" s="53">
        <v>9606546292.7799988</v>
      </c>
      <c r="G20" s="54"/>
      <c r="H20" s="55">
        <f>+C20-F20</f>
        <v>1710106900.0000019</v>
      </c>
      <c r="I20" t="s">
        <v>13355</v>
      </c>
    </row>
    <row r="21" spans="1:9" x14ac:dyDescent="0.25">
      <c r="A21" s="52" t="s">
        <v>7077</v>
      </c>
      <c r="B21" s="53">
        <v>144766155376</v>
      </c>
      <c r="C21" s="53">
        <f>+GETPIVOTDATA("Valor Presupuesto Apropiado",$A$3,"UNIDAD","CAF - DILOA")+GETPIVOTDATA("Valor Presupuesto Apropiado",$A$3,"UNIDAD","DILOA - INVERSIÓN")</f>
        <v>232095835396.33002</v>
      </c>
      <c r="D21" s="54"/>
      <c r="E21" s="54" t="s">
        <v>13299</v>
      </c>
      <c r="F21" s="53">
        <v>154066135396.33002</v>
      </c>
      <c r="G21" s="54"/>
      <c r="H21" s="55">
        <f>+C21-F21</f>
        <v>78029700000</v>
      </c>
    </row>
    <row r="22" spans="1:9" x14ac:dyDescent="0.25">
      <c r="A22" s="52" t="s">
        <v>7130</v>
      </c>
      <c r="B22" s="53">
        <v>53342629317</v>
      </c>
      <c r="C22" s="53"/>
      <c r="D22" s="54"/>
      <c r="E22" s="54" t="s">
        <v>13300</v>
      </c>
      <c r="F22" s="53">
        <v>53221897809</v>
      </c>
      <c r="G22" s="54"/>
      <c r="H22" s="55">
        <f>+GETPIVOTDATA("Valor Presupuesto Apropiado",$A$3,"UNIDAD","CAF - DILOS")-F22</f>
        <v>120731508</v>
      </c>
    </row>
    <row r="23" spans="1:9" x14ac:dyDescent="0.25">
      <c r="A23" s="52" t="s">
        <v>7697</v>
      </c>
      <c r="B23" s="53">
        <v>23625543891</v>
      </c>
      <c r="C23" s="53">
        <f>+GETPIVOTDATA("Valor Presupuesto Apropiado",$A$3,"UNIDAD","CAF - GOCOP")+GETPIVOTDATA("Valor Presupuesto Apropiado",$A$3,"UNIDAD","GOCOP - INVERSIÓN")</f>
        <v>26625543891</v>
      </c>
      <c r="D23" s="54"/>
      <c r="E23" s="54" t="s">
        <v>13302</v>
      </c>
      <c r="F23" s="53">
        <v>31525543891</v>
      </c>
      <c r="G23" s="54"/>
      <c r="H23" s="55">
        <f>+C23-F23</f>
        <v>-4900000000</v>
      </c>
    </row>
    <row r="24" spans="1:9" x14ac:dyDescent="0.25">
      <c r="A24" s="44" t="s">
        <v>29</v>
      </c>
      <c r="B24" s="45">
        <v>6275301628</v>
      </c>
      <c r="E24" t="s">
        <v>195</v>
      </c>
      <c r="F24" s="45">
        <v>6275301628</v>
      </c>
      <c r="H24" s="46">
        <f>+GETPIVOTDATA("Valor Presupuesto Apropiado",$A$3,"UNIDAD","CAMAN")-F24</f>
        <v>0</v>
      </c>
    </row>
    <row r="25" spans="1:9" x14ac:dyDescent="0.25">
      <c r="A25" s="44" t="s">
        <v>30</v>
      </c>
      <c r="B25" s="45">
        <v>7788474767</v>
      </c>
      <c r="E25" t="s">
        <v>196</v>
      </c>
      <c r="F25" s="45">
        <v>7788474767</v>
      </c>
      <c r="H25" s="46">
        <f>+GETPIVOTDATA("Valor Presupuesto Apropiado",$A$3,"UNIDAD","CATAM")-F25</f>
        <v>0</v>
      </c>
    </row>
    <row r="26" spans="1:9" x14ac:dyDescent="0.25">
      <c r="A26" s="44" t="s">
        <v>10547</v>
      </c>
      <c r="B26" s="45">
        <v>1800000000</v>
      </c>
      <c r="E26" t="s">
        <v>204</v>
      </c>
      <c r="F26" s="45">
        <v>1800000000</v>
      </c>
      <c r="H26" s="46">
        <f>+GETPIVOTDATA("Valor Presupuesto Apropiado",$A$3,"UNIDAD","COA - JIN")-F26</f>
        <v>0</v>
      </c>
    </row>
    <row r="27" spans="1:9" s="47" customFormat="1" x14ac:dyDescent="0.25">
      <c r="A27" s="52" t="s">
        <v>10549</v>
      </c>
      <c r="B27" s="53">
        <v>311600000</v>
      </c>
      <c r="C27" s="53"/>
      <c r="D27" s="54"/>
      <c r="E27" s="54" t="s">
        <v>13297</v>
      </c>
      <c r="F27" s="53">
        <v>2000000000</v>
      </c>
      <c r="G27" s="54"/>
      <c r="H27" s="55">
        <f>+GETPIVOTDATA("Valor Presupuesto Apropiado",$A$3,"UNIDAD","COP - JEA")-F27</f>
        <v>-1688400000</v>
      </c>
    </row>
    <row r="28" spans="1:9" x14ac:dyDescent="0.25">
      <c r="A28" s="44" t="s">
        <v>13345</v>
      </c>
      <c r="B28" s="45">
        <v>10906308622.780001</v>
      </c>
    </row>
    <row r="29" spans="1:9" x14ac:dyDescent="0.25">
      <c r="A29" s="44" t="s">
        <v>13343</v>
      </c>
      <c r="B29" s="45">
        <v>87329680020.330002</v>
      </c>
    </row>
    <row r="30" spans="1:9" x14ac:dyDescent="0.25">
      <c r="A30" s="52" t="s">
        <v>31</v>
      </c>
      <c r="B30" s="53">
        <v>12671779318</v>
      </c>
      <c r="C30" s="53"/>
      <c r="D30" s="54"/>
      <c r="E30" s="54" t="s">
        <v>199</v>
      </c>
      <c r="F30" s="53">
        <v>12557875596</v>
      </c>
      <c r="G30" s="54"/>
      <c r="H30" s="55">
        <f>+GETPIVOTDATA("Valor Presupuesto Apropiado",$A$3,"UNIDAD","EMAVI")-F30</f>
        <v>113903722</v>
      </c>
    </row>
    <row r="31" spans="1:9" x14ac:dyDescent="0.25">
      <c r="A31" s="52" t="s">
        <v>32</v>
      </c>
      <c r="B31" s="53">
        <v>1025403719</v>
      </c>
      <c r="C31" s="53"/>
      <c r="D31" s="54"/>
      <c r="E31" s="54" t="s">
        <v>197</v>
      </c>
      <c r="F31" s="53">
        <v>1200004604</v>
      </c>
      <c r="G31" s="54"/>
      <c r="H31" s="55">
        <f>+GETPIVOTDATA("Valor Presupuesto Apropiado",$A$3,"UNIDAD","EPFAC")-F31</f>
        <v>-174600885</v>
      </c>
    </row>
    <row r="32" spans="1:9" x14ac:dyDescent="0.25">
      <c r="A32" s="52" t="s">
        <v>33</v>
      </c>
      <c r="B32" s="53">
        <v>5548817594</v>
      </c>
      <c r="C32" s="53"/>
      <c r="D32" s="54"/>
      <c r="E32" s="54" t="s">
        <v>198</v>
      </c>
      <c r="F32" s="53">
        <v>4690819432</v>
      </c>
      <c r="G32" s="54"/>
      <c r="H32" s="55">
        <f>+GETPIVOTDATA("Valor Presupuesto Apropiado",$A$3,"UNIDAD","ESUFA")-F32</f>
        <v>857998162</v>
      </c>
    </row>
    <row r="33" spans="1:8" x14ac:dyDescent="0.25">
      <c r="A33" s="44" t="s">
        <v>34</v>
      </c>
      <c r="B33" s="45">
        <v>2043308738</v>
      </c>
      <c r="E33" t="s">
        <v>200</v>
      </c>
      <c r="F33" s="45">
        <v>2043308738</v>
      </c>
      <c r="H33" s="46">
        <f>+GETPIVOTDATA("Valor Presupuesto Apropiado",$A$3,"UNIDAD","GAAMA")-F33</f>
        <v>0</v>
      </c>
    </row>
    <row r="34" spans="1:8" x14ac:dyDescent="0.25">
      <c r="A34" s="44" t="s">
        <v>35</v>
      </c>
      <c r="B34" s="45">
        <v>1826037057</v>
      </c>
      <c r="E34" t="s">
        <v>201</v>
      </c>
      <c r="F34" s="45">
        <v>1826037057</v>
      </c>
      <c r="H34" s="46">
        <f>+GETPIVOTDATA("Valor Presupuesto Apropiado",$A$3,"UNIDAD","GACAR")-F34</f>
        <v>0</v>
      </c>
    </row>
    <row r="35" spans="1:8" x14ac:dyDescent="0.25">
      <c r="A35" s="44" t="s">
        <v>36</v>
      </c>
      <c r="B35" s="45">
        <v>2024636973</v>
      </c>
      <c r="E35" t="s">
        <v>202</v>
      </c>
      <c r="F35" s="45">
        <v>2024636973</v>
      </c>
      <c r="H35" s="46">
        <f>+GETPIVOTDATA("Valor Presupuesto Apropiado",$A$3,"UNIDAD","GACAS")-F35</f>
        <v>0</v>
      </c>
    </row>
    <row r="36" spans="1:8" x14ac:dyDescent="0.25">
      <c r="A36" s="44" t="s">
        <v>37</v>
      </c>
      <c r="B36" s="45">
        <v>2436658844</v>
      </c>
      <c r="E36" t="s">
        <v>203</v>
      </c>
      <c r="F36" s="45">
        <v>2436658844</v>
      </c>
      <c r="H36" s="46">
        <f>+GETPIVOTDATA("Valor Presupuesto Apropiado",$A$3,"UNIDAD","GAORI")-F36</f>
        <v>0</v>
      </c>
    </row>
    <row r="37" spans="1:8" x14ac:dyDescent="0.25">
      <c r="A37" s="44" t="s">
        <v>13295</v>
      </c>
      <c r="B37" s="45">
        <v>2766361545</v>
      </c>
      <c r="E37" t="s">
        <v>205</v>
      </c>
      <c r="F37" s="45">
        <v>2766361545</v>
      </c>
      <c r="H37" s="46">
        <f>+GETPIVOTDATA("Valor Presupuesto Apropiado",$A$3,"UNIDAD","GIMFA")-F37</f>
        <v>0</v>
      </c>
    </row>
    <row r="38" spans="1:8" x14ac:dyDescent="0.25">
      <c r="A38" s="44" t="s">
        <v>13344</v>
      </c>
      <c r="B38" s="45">
        <v>3000000000</v>
      </c>
    </row>
    <row r="39" spans="1:8" x14ac:dyDescent="0.25">
      <c r="A39" s="44" t="s">
        <v>185</v>
      </c>
      <c r="B39" s="45">
        <v>616676455157.99988</v>
      </c>
      <c r="E39" t="s">
        <v>13301</v>
      </c>
      <c r="F39" s="45">
        <v>7776394704</v>
      </c>
    </row>
    <row r="40" spans="1:8" x14ac:dyDescent="0.25">
      <c r="E40" t="s">
        <v>13303</v>
      </c>
      <c r="F40" s="45">
        <v>108354560496</v>
      </c>
    </row>
    <row r="42" spans="1:8" s="57" customFormat="1" x14ac:dyDescent="0.25">
      <c r="B42" s="58"/>
      <c r="C42" s="58"/>
      <c r="F42" s="58">
        <f>SUM(F5:F40)</f>
        <v>654837970951</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44"/>
  <sheetViews>
    <sheetView topLeftCell="A10" workbookViewId="0">
      <selection activeCell="H45" sqref="H45"/>
    </sheetView>
  </sheetViews>
  <sheetFormatPr baseColWidth="10" defaultRowHeight="15" x14ac:dyDescent="0.25"/>
  <cols>
    <col min="1" max="1" width="30" bestFit="1" customWidth="1"/>
    <col min="2" max="2" width="35.5703125" style="45" bestFit="1" customWidth="1"/>
    <col min="3" max="3" width="18.85546875" style="45" bestFit="1" customWidth="1"/>
    <col min="5" max="5" width="46.7109375" bestFit="1" customWidth="1"/>
    <col min="6" max="6" width="18.85546875" style="45" bestFit="1" customWidth="1"/>
    <col min="8" max="8" width="28.85546875" bestFit="1" customWidth="1"/>
  </cols>
  <sheetData>
    <row r="3" spans="1:8" x14ac:dyDescent="0.25">
      <c r="A3" s="43" t="s">
        <v>184</v>
      </c>
      <c r="B3" s="45" t="s">
        <v>186</v>
      </c>
    </row>
    <row r="4" spans="1:8" x14ac:dyDescent="0.25">
      <c r="A4" s="44" t="s">
        <v>44</v>
      </c>
      <c r="B4" s="45">
        <v>143875528628.99994</v>
      </c>
      <c r="C4" s="45">
        <f>+GETPIVOTDATA("Valor Presupuesto Apropiado",$A$3,"UNIDAD","ACOFA")+GETPIVOTDATA("Valor Presupuesto Apropiado",$A$3,"UNIDAD","ACOFA - INVERSIÓN")</f>
        <v>179675548608.66992</v>
      </c>
      <c r="E4" t="s">
        <v>187</v>
      </c>
      <c r="F4" s="45">
        <v>179675548608.66998</v>
      </c>
      <c r="H4" s="60">
        <f>+C4-F4</f>
        <v>0</v>
      </c>
    </row>
    <row r="5" spans="1:8" x14ac:dyDescent="0.25">
      <c r="A5" s="44" t="s">
        <v>180</v>
      </c>
      <c r="B5" s="45">
        <v>35800019979.669998</v>
      </c>
    </row>
    <row r="6" spans="1:8" x14ac:dyDescent="0.25">
      <c r="A6" s="44" t="s">
        <v>214</v>
      </c>
      <c r="B6" s="45">
        <v>30000000</v>
      </c>
      <c r="E6" t="s">
        <v>45</v>
      </c>
      <c r="F6" s="45">
        <v>30000000</v>
      </c>
      <c r="H6" s="60">
        <f>+GETPIVOTDATA("Valor Presupuesto Apropiado",$A$3,"UNIDAD","AGREGADURIA DE BRASIL")-F6</f>
        <v>0</v>
      </c>
    </row>
    <row r="7" spans="1:8" x14ac:dyDescent="0.25">
      <c r="A7" s="44" t="s">
        <v>255</v>
      </c>
      <c r="B7" s="45">
        <v>30000000</v>
      </c>
      <c r="E7" t="s">
        <v>46</v>
      </c>
      <c r="F7" s="45">
        <v>30000000</v>
      </c>
      <c r="H7" s="60">
        <f>+GETPIVOTDATA("Valor Presupuesto Apropiado",$A$3,"UNIDAD","AGREGADURIA DE ECUADOR")-F7</f>
        <v>0</v>
      </c>
    </row>
    <row r="8" spans="1:8" x14ac:dyDescent="0.25">
      <c r="A8" s="44" t="s">
        <v>317</v>
      </c>
      <c r="B8" s="45">
        <v>45000000</v>
      </c>
      <c r="E8" t="s">
        <v>47</v>
      </c>
      <c r="F8" s="45">
        <v>45000000</v>
      </c>
      <c r="H8" s="60">
        <f>+GETPIVOTDATA("Valor Presupuesto Apropiado",$A$3,"UNIDAD","AGREGADURIA DE FRANCIA")-F8</f>
        <v>0</v>
      </c>
    </row>
    <row r="9" spans="1:8" x14ac:dyDescent="0.25">
      <c r="A9" s="44" t="s">
        <v>340</v>
      </c>
      <c r="B9" s="45">
        <v>36000000</v>
      </c>
      <c r="E9" t="s">
        <v>49</v>
      </c>
      <c r="F9" s="45">
        <v>36000000</v>
      </c>
      <c r="H9" s="60">
        <f>+GETPIVOTDATA("Valor Presupuesto Apropiado",$A$3,"UNIDAD","AGREGADURIA DE PERÚ")-F9</f>
        <v>0</v>
      </c>
    </row>
    <row r="10" spans="1:8" x14ac:dyDescent="0.25">
      <c r="A10" s="44" t="s">
        <v>404</v>
      </c>
      <c r="B10" s="45">
        <v>16000000</v>
      </c>
      <c r="E10" t="s">
        <v>50</v>
      </c>
      <c r="F10" s="45">
        <v>16000000</v>
      </c>
      <c r="H10" s="60">
        <f>+GETPIVOTDATA("Valor Presupuesto Apropiado",$A$3,"UNIDAD","AGREGADURIA DE VENEZUELA")-F10</f>
        <v>0</v>
      </c>
    </row>
    <row r="11" spans="1:8" x14ac:dyDescent="0.25">
      <c r="A11" s="44" t="s">
        <v>410</v>
      </c>
      <c r="B11" s="45">
        <v>45000000</v>
      </c>
      <c r="E11" t="s">
        <v>188</v>
      </c>
      <c r="F11" s="45">
        <v>45000000</v>
      </c>
      <c r="H11" s="60">
        <f>+GETPIVOTDATA("Valor Presupuesto Apropiado",$A$3,"UNIDAD","AGREGADURIA DE WASHINTONG")-F11</f>
        <v>0</v>
      </c>
    </row>
    <row r="12" spans="1:8" x14ac:dyDescent="0.25">
      <c r="A12" s="44" t="s">
        <v>911</v>
      </c>
      <c r="B12" s="45">
        <v>17701528935</v>
      </c>
      <c r="E12" t="s">
        <v>13296</v>
      </c>
      <c r="F12" s="45">
        <v>17701528935</v>
      </c>
      <c r="H12" s="60">
        <f>+GETPIVOTDATA("Valor Presupuesto Apropiado",$A$3,"UNIDAD","BACOF")-F12</f>
        <v>0</v>
      </c>
    </row>
    <row r="13" spans="1:8" x14ac:dyDescent="0.25">
      <c r="A13" s="44" t="s">
        <v>19</v>
      </c>
      <c r="B13" s="45">
        <v>9367765752</v>
      </c>
      <c r="E13" t="s">
        <v>190</v>
      </c>
      <c r="F13" s="45">
        <v>9367765752</v>
      </c>
      <c r="H13" s="60">
        <f>+GETPIVOTDATA("Valor Presupuesto Apropiado",$A$3,"UNIDAD","CACOM-1")-F13</f>
        <v>0</v>
      </c>
    </row>
    <row r="14" spans="1:8" x14ac:dyDescent="0.25">
      <c r="A14" s="44" t="s">
        <v>20</v>
      </c>
      <c r="B14" s="45">
        <v>7075776443</v>
      </c>
      <c r="E14" t="s">
        <v>191</v>
      </c>
      <c r="F14" s="45">
        <v>7075776443</v>
      </c>
      <c r="H14" s="60">
        <f>+GETPIVOTDATA("Valor Presupuesto Apropiado",$A$3,"UNIDAD","CACOM-2")-F14</f>
        <v>0</v>
      </c>
    </row>
    <row r="15" spans="1:8" x14ac:dyDescent="0.25">
      <c r="A15" s="44" t="s">
        <v>23</v>
      </c>
      <c r="B15" s="45">
        <v>5404842237</v>
      </c>
      <c r="E15" t="s">
        <v>192</v>
      </c>
      <c r="F15" s="45">
        <v>5404842237</v>
      </c>
      <c r="H15" s="60">
        <f>+GETPIVOTDATA("Valor Presupuesto Apropiado",$A$3,"UNIDAD","CACOM-3")-F15</f>
        <v>0</v>
      </c>
    </row>
    <row r="16" spans="1:8" x14ac:dyDescent="0.25">
      <c r="A16" s="44" t="s">
        <v>25</v>
      </c>
      <c r="B16" s="45">
        <v>10191454895</v>
      </c>
      <c r="E16" t="s">
        <v>193</v>
      </c>
      <c r="F16" s="45">
        <v>10191454895</v>
      </c>
      <c r="H16" s="60">
        <f>+GETPIVOTDATA("Valor Presupuesto Apropiado",$A$3,"UNIDAD","CACOM-4")-F16</f>
        <v>0</v>
      </c>
    </row>
    <row r="17" spans="1:8" x14ac:dyDescent="0.25">
      <c r="A17" s="44" t="s">
        <v>27</v>
      </c>
      <c r="B17" s="45">
        <v>5660812000</v>
      </c>
      <c r="C17" s="45">
        <f>+GETPIVOTDATA("Valor Presupuesto Apropiado",$A$3,"UNIDAD","CACOM-5")+GETPIVOTDATA("Valor Presupuesto Apropiado",$A$3,"UNIDAD","CACOM-5 - INVERSIÓN")</f>
        <v>6660812000</v>
      </c>
      <c r="E17" t="s">
        <v>194</v>
      </c>
      <c r="F17" s="45">
        <v>6660812000</v>
      </c>
      <c r="H17" s="60">
        <f>+C17-F17</f>
        <v>0</v>
      </c>
    </row>
    <row r="18" spans="1:8" x14ac:dyDescent="0.25">
      <c r="A18" s="44" t="s">
        <v>13347</v>
      </c>
      <c r="B18" s="45">
        <v>1000000000</v>
      </c>
    </row>
    <row r="19" spans="1:8" x14ac:dyDescent="0.25">
      <c r="A19" s="44" t="s">
        <v>28</v>
      </c>
      <c r="B19" s="45">
        <v>6069992930</v>
      </c>
      <c r="C19" s="45">
        <f>+GETPIVOTDATA("Valor Presupuesto Apropiado",$A$3,"UNIDAD","CACOM-6")+GETPIVOTDATA("Valor Presupuesto Apropiado",$A$3,"UNIDAD","CACOM-6  INVERSIÓN")</f>
        <v>6597684307.2200003</v>
      </c>
      <c r="E19" t="s">
        <v>189</v>
      </c>
      <c r="F19" s="45">
        <v>6597684307.2200003</v>
      </c>
      <c r="H19" s="60">
        <f>+C19-F19</f>
        <v>0</v>
      </c>
    </row>
    <row r="20" spans="1:8" x14ac:dyDescent="0.25">
      <c r="A20" s="44" t="s">
        <v>13360</v>
      </c>
      <c r="B20" s="45">
        <v>527691377.22000003</v>
      </c>
    </row>
    <row r="21" spans="1:8" x14ac:dyDescent="0.25">
      <c r="A21" s="44" t="s">
        <v>29</v>
      </c>
      <c r="B21" s="45">
        <v>6275301628</v>
      </c>
      <c r="E21" t="s">
        <v>195</v>
      </c>
      <c r="F21" s="45">
        <v>6275301628</v>
      </c>
      <c r="H21" s="60">
        <f>+GETPIVOTDATA("Valor Presupuesto Apropiado",$A$3,"UNIDAD","CAMAN")-F21</f>
        <v>0</v>
      </c>
    </row>
    <row r="22" spans="1:8" x14ac:dyDescent="0.25">
      <c r="A22" s="44" t="s">
        <v>30</v>
      </c>
      <c r="B22" s="45">
        <v>7788474767</v>
      </c>
      <c r="E22" t="s">
        <v>196</v>
      </c>
      <c r="F22" s="45">
        <v>7788474767</v>
      </c>
      <c r="H22" s="60">
        <f>+GETPIVOTDATA("Valor Presupuesto Apropiado",$A$3,"UNIDAD","CATAM")-F22</f>
        <v>0</v>
      </c>
    </row>
    <row r="23" spans="1:8" x14ac:dyDescent="0.25">
      <c r="A23" s="44" t="s">
        <v>10547</v>
      </c>
      <c r="B23" s="45">
        <v>1800000000</v>
      </c>
      <c r="E23" t="s">
        <v>204</v>
      </c>
      <c r="F23" s="45">
        <v>1800000000</v>
      </c>
      <c r="H23" s="60">
        <f>+GETPIVOTDATA("Valor Presupuesto Apropiado",$A$3,"UNIDAD","COA - JIN")-F23</f>
        <v>0</v>
      </c>
    </row>
    <row r="24" spans="1:8" x14ac:dyDescent="0.25">
      <c r="A24" s="44" t="s">
        <v>13357</v>
      </c>
      <c r="B24" s="45">
        <v>410344570</v>
      </c>
      <c r="C24" s="45">
        <f>+GETPIVOTDATA("Valor Presupuesto Apropiado",$A$3,"UNIDAD","DIFRA")+GETPIVOTDATA("Valor Presupuesto Apropiado",$A$3,"UNIDAD","DIFRA - INVERSIÓN")</f>
        <v>9606546292.7799988</v>
      </c>
      <c r="E24" t="s">
        <v>13298</v>
      </c>
      <c r="F24" s="45">
        <v>9606546292.7799988</v>
      </c>
      <c r="H24" s="60">
        <f>+C24-F24</f>
        <v>0</v>
      </c>
    </row>
    <row r="25" spans="1:8" x14ac:dyDescent="0.25">
      <c r="A25" s="44" t="s">
        <v>13345</v>
      </c>
      <c r="B25" s="45">
        <v>9196201722.7799988</v>
      </c>
    </row>
    <row r="26" spans="1:8" x14ac:dyDescent="0.25">
      <c r="A26" s="44" t="s">
        <v>13358</v>
      </c>
      <c r="B26" s="45">
        <v>144766155376</v>
      </c>
      <c r="C26" s="45">
        <f>+GETPIVOTDATA("Valor Presupuesto Apropiado",$A$3,"UNIDAD","DILOA")+GETPIVOTDATA("Valor Presupuesto Apropiado",$A$3,"UNIDAD","DILOA - INVERSIÓN")</f>
        <v>154066135396.32999</v>
      </c>
      <c r="E26" t="s">
        <v>13299</v>
      </c>
      <c r="F26" s="45">
        <v>154066135396.33002</v>
      </c>
      <c r="H26" s="60">
        <f>+C26-F26</f>
        <v>0</v>
      </c>
    </row>
    <row r="27" spans="1:8" x14ac:dyDescent="0.25">
      <c r="A27" s="44" t="s">
        <v>13343</v>
      </c>
      <c r="B27" s="45">
        <v>9299980020.3299999</v>
      </c>
    </row>
    <row r="28" spans="1:8" x14ac:dyDescent="0.25">
      <c r="A28" s="44" t="s">
        <v>13359</v>
      </c>
      <c r="B28" s="45">
        <v>53342629317</v>
      </c>
      <c r="E28" t="s">
        <v>13300</v>
      </c>
      <c r="F28" s="45">
        <v>53342629317</v>
      </c>
      <c r="H28" s="60">
        <f>+GETPIVOTDATA("Valor Presupuesto Apropiado",$A$3,"UNIDAD","DILOS")-F28</f>
        <v>0</v>
      </c>
    </row>
    <row r="29" spans="1:8" x14ac:dyDescent="0.25">
      <c r="A29" s="44" t="s">
        <v>31</v>
      </c>
      <c r="B29" s="45">
        <v>12227875596</v>
      </c>
      <c r="C29" s="45">
        <f>+GETPIVOTDATA("Valor Presupuesto Apropiado",$A$3,"UNIDAD","EMAVI")+GETPIVOTDATA("Valor Presupuesto Apropiado",$A$3,"UNIDAD","EMAVI - INVERSIÓN")</f>
        <v>12557875596</v>
      </c>
      <c r="E29" t="s">
        <v>199</v>
      </c>
      <c r="F29" s="45">
        <v>12557875596</v>
      </c>
      <c r="H29" s="60">
        <f>+C29-F29</f>
        <v>0</v>
      </c>
    </row>
    <row r="30" spans="1:8" x14ac:dyDescent="0.25">
      <c r="A30" s="44" t="s">
        <v>181</v>
      </c>
      <c r="B30" s="45">
        <v>330000000</v>
      </c>
    </row>
    <row r="31" spans="1:8" x14ac:dyDescent="0.25">
      <c r="A31" s="44" t="s">
        <v>32</v>
      </c>
      <c r="B31" s="45">
        <v>860004604</v>
      </c>
      <c r="C31" s="45">
        <f>+GETPIVOTDATA("Valor Presupuesto Apropiado",$A$3,"UNIDAD","EPFAC")+GETPIVOTDATA("Valor Presupuesto Apropiado",$A$3,"UNIDAD","EPFAC - INVERSIÓN")</f>
        <v>1200004604</v>
      </c>
      <c r="E31" t="s">
        <v>197</v>
      </c>
      <c r="F31" s="45">
        <v>1200004604</v>
      </c>
      <c r="H31" s="60">
        <f>+C31-F31</f>
        <v>0</v>
      </c>
    </row>
    <row r="32" spans="1:8" x14ac:dyDescent="0.25">
      <c r="A32" s="44" t="s">
        <v>183</v>
      </c>
      <c r="B32" s="45">
        <v>340000000</v>
      </c>
    </row>
    <row r="33" spans="1:8" x14ac:dyDescent="0.25">
      <c r="A33" s="44" t="s">
        <v>33</v>
      </c>
      <c r="B33" s="45">
        <v>4460819432</v>
      </c>
      <c r="C33" s="45">
        <f>+GETPIVOTDATA("Valor Presupuesto Apropiado",$A$3,"UNIDAD","ESUFA")+GETPIVOTDATA("Valor Presupuesto Apropiado",$A$3,"UNIDAD","ESUFA - INVERSIÓN")</f>
        <v>4690819432</v>
      </c>
      <c r="E33" t="s">
        <v>198</v>
      </c>
      <c r="F33" s="45">
        <v>4690819432</v>
      </c>
      <c r="H33" s="60">
        <f>+C33-F33</f>
        <v>0</v>
      </c>
    </row>
    <row r="34" spans="1:8" x14ac:dyDescent="0.25">
      <c r="A34" s="44" t="s">
        <v>182</v>
      </c>
      <c r="B34" s="45">
        <v>230000000</v>
      </c>
    </row>
    <row r="35" spans="1:8" x14ac:dyDescent="0.25">
      <c r="A35" s="44" t="s">
        <v>34</v>
      </c>
      <c r="B35" s="45">
        <v>2043308738</v>
      </c>
      <c r="E35" t="s">
        <v>200</v>
      </c>
      <c r="F35" s="45">
        <v>2043308738</v>
      </c>
      <c r="H35" s="60">
        <f>+GETPIVOTDATA("Valor Presupuesto Apropiado",$A$3,"UNIDAD","GAAMA")-F35</f>
        <v>0</v>
      </c>
    </row>
    <row r="36" spans="1:8" x14ac:dyDescent="0.25">
      <c r="A36" s="44" t="s">
        <v>35</v>
      </c>
      <c r="B36" s="45">
        <v>1826037057</v>
      </c>
      <c r="E36" t="s">
        <v>201</v>
      </c>
      <c r="F36" s="45">
        <v>1826037057</v>
      </c>
      <c r="H36" s="60">
        <f>+GETPIVOTDATA("Valor Presupuesto Apropiado",$A$3,"UNIDAD","GACAR")-F36</f>
        <v>0</v>
      </c>
    </row>
    <row r="37" spans="1:8" x14ac:dyDescent="0.25">
      <c r="A37" s="44" t="s">
        <v>36</v>
      </c>
      <c r="B37" s="45">
        <v>2024636973</v>
      </c>
      <c r="E37" t="s">
        <v>202</v>
      </c>
      <c r="F37" s="45">
        <v>2024636973</v>
      </c>
      <c r="H37" s="60">
        <f>+GETPIVOTDATA("Valor Presupuesto Apropiado",$A$3,"UNIDAD","GACAS")-F37</f>
        <v>0</v>
      </c>
    </row>
    <row r="38" spans="1:8" x14ac:dyDescent="0.25">
      <c r="A38" s="44" t="s">
        <v>37</v>
      </c>
      <c r="B38" s="45">
        <v>2436658844</v>
      </c>
      <c r="E38" t="s">
        <v>203</v>
      </c>
      <c r="F38" s="45">
        <v>2436658844</v>
      </c>
      <c r="H38" s="60">
        <f>+GETPIVOTDATA("Valor Presupuesto Apropiado",$A$3,"UNIDAD","GAORI")-F38</f>
        <v>0</v>
      </c>
    </row>
    <row r="39" spans="1:8" x14ac:dyDescent="0.25">
      <c r="A39" s="44" t="s">
        <v>13295</v>
      </c>
      <c r="B39" s="45">
        <v>2766361545</v>
      </c>
      <c r="E39" t="s">
        <v>205</v>
      </c>
      <c r="F39" s="45">
        <v>2766361545</v>
      </c>
      <c r="H39" s="60">
        <f>+GETPIVOTDATA("Valor Presupuesto Apropiado",$A$3,"UNIDAD","GIMFA")-F39</f>
        <v>0</v>
      </c>
    </row>
    <row r="40" spans="1:8" x14ac:dyDescent="0.25">
      <c r="A40" s="44" t="s">
        <v>13361</v>
      </c>
      <c r="B40" s="45">
        <v>23625543891</v>
      </c>
      <c r="C40" s="45">
        <f>+GETPIVOTDATA("Valor Presupuesto Apropiado",$A$3,"UNIDAD","GOCOP")+GETPIVOTDATA("Valor Presupuesto Apropiado",$A$3,"UNIDAD","GOCOP - INVERSIÓN")</f>
        <v>31525543891</v>
      </c>
      <c r="E40" t="s">
        <v>13302</v>
      </c>
      <c r="F40" s="45">
        <v>31525543891</v>
      </c>
      <c r="H40" s="60">
        <f>+C40-F40</f>
        <v>0</v>
      </c>
    </row>
    <row r="41" spans="1:8" x14ac:dyDescent="0.25">
      <c r="A41" s="44" t="s">
        <v>13344</v>
      </c>
      <c r="B41" s="45">
        <v>7900000000</v>
      </c>
    </row>
    <row r="42" spans="1:8" x14ac:dyDescent="0.25">
      <c r="A42" s="44" t="s">
        <v>13371</v>
      </c>
      <c r="B42" s="45">
        <v>2000000000</v>
      </c>
      <c r="E42" t="s">
        <v>13297</v>
      </c>
      <c r="F42" s="45">
        <v>2000000000</v>
      </c>
      <c r="H42" s="60">
        <f>+GETPIVOTDATA("Valor Presupuesto Apropiado",$A$3,"UNIDAD","COP ")-F42</f>
        <v>0</v>
      </c>
    </row>
    <row r="43" spans="1:8" x14ac:dyDescent="0.25">
      <c r="A43" s="44" t="s">
        <v>13370</v>
      </c>
      <c r="B43" s="45">
        <v>7776394704</v>
      </c>
      <c r="E43" t="s">
        <v>13301</v>
      </c>
      <c r="F43" s="45">
        <v>7776394704</v>
      </c>
      <c r="H43" s="60">
        <f>+GETPIVOTDATA("Valor Presupuesto Apropiado",$A$3,"UNIDAD","JERLA")-F43</f>
        <v>0</v>
      </c>
    </row>
    <row r="44" spans="1:8" x14ac:dyDescent="0.25">
      <c r="A44" s="44" t="s">
        <v>185</v>
      </c>
      <c r="B44" s="45">
        <v>546604141962.99994</v>
      </c>
      <c r="F44" s="45">
        <f>SUM(F4:F43)</f>
        <v>546604141963</v>
      </c>
      <c r="H44" s="60">
        <f>+GETPIVOTDATA("Valor Presupuesto Apropiado",$A$3)-F44</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614"/>
  <sheetViews>
    <sheetView tabSelected="1" workbookViewId="0">
      <selection activeCell="E24" sqref="E24"/>
    </sheetView>
  </sheetViews>
  <sheetFormatPr baseColWidth="10" defaultRowHeight="14.25" x14ac:dyDescent="0.2"/>
  <cols>
    <col min="1" max="1" width="28.5703125" style="42" bestFit="1" customWidth="1"/>
    <col min="2" max="2" width="24.140625" style="42" bestFit="1" customWidth="1"/>
    <col min="3" max="3" width="10" style="42" bestFit="1" customWidth="1"/>
    <col min="4" max="4" width="59" style="42" customWidth="1"/>
    <col min="5" max="5" width="70.7109375" style="42" customWidth="1"/>
    <col min="6" max="6" width="12.85546875" style="42" customWidth="1"/>
    <col min="7" max="7" width="35.140625" style="42" customWidth="1"/>
    <col min="8" max="9" width="11.42578125" style="42" customWidth="1"/>
    <col min="10" max="10" width="11.42578125" style="42"/>
    <col min="11" max="11" width="20.85546875" style="42" bestFit="1" customWidth="1"/>
    <col min="12" max="12" width="11.42578125" style="42"/>
    <col min="13" max="13" width="22" style="42" customWidth="1"/>
    <col min="14" max="14" width="37.140625" style="42" bestFit="1" customWidth="1"/>
    <col min="15" max="16384" width="11.42578125" style="42"/>
  </cols>
  <sheetData>
    <row r="2" spans="1:13" ht="28.5" x14ac:dyDescent="0.45">
      <c r="A2" s="81" t="s">
        <v>206</v>
      </c>
      <c r="B2" s="81"/>
      <c r="C2" s="81"/>
      <c r="D2" s="81"/>
      <c r="E2" s="81"/>
      <c r="F2" s="81"/>
      <c r="G2" s="81"/>
      <c r="H2" s="81"/>
      <c r="I2" s="81"/>
      <c r="J2" s="81"/>
      <c r="K2" s="81"/>
      <c r="L2" s="81"/>
      <c r="M2" s="81"/>
    </row>
    <row r="3" spans="1:13" ht="28.5" x14ac:dyDescent="0.45">
      <c r="A3" s="81" t="s">
        <v>213</v>
      </c>
      <c r="B3" s="81"/>
      <c r="C3" s="81"/>
      <c r="D3" s="81"/>
      <c r="E3" s="81"/>
      <c r="F3" s="81"/>
      <c r="G3" s="81"/>
      <c r="H3" s="81"/>
      <c r="I3" s="81"/>
      <c r="J3" s="81"/>
      <c r="K3" s="81"/>
      <c r="L3" s="81"/>
      <c r="M3" s="81"/>
    </row>
    <row r="4" spans="1:13" ht="28.5" x14ac:dyDescent="0.45">
      <c r="A4" s="81" t="s">
        <v>212</v>
      </c>
      <c r="B4" s="81"/>
      <c r="C4" s="81"/>
      <c r="D4" s="81"/>
      <c r="E4" s="81"/>
      <c r="F4" s="81"/>
      <c r="G4" s="81"/>
      <c r="H4" s="81"/>
      <c r="I4" s="81"/>
      <c r="J4" s="81"/>
      <c r="K4" s="81"/>
      <c r="L4" s="81"/>
      <c r="M4" s="81"/>
    </row>
    <row r="5" spans="1:13" ht="28.5" x14ac:dyDescent="0.45">
      <c r="A5" s="81" t="s">
        <v>207</v>
      </c>
      <c r="B5" s="81"/>
      <c r="C5" s="81"/>
      <c r="D5" s="81"/>
      <c r="E5" s="81"/>
      <c r="F5" s="81"/>
      <c r="G5" s="81"/>
      <c r="H5" s="81"/>
      <c r="I5" s="81"/>
      <c r="J5" s="81"/>
      <c r="K5" s="81"/>
      <c r="L5" s="81"/>
      <c r="M5" s="81"/>
    </row>
    <row r="6" spans="1:13" ht="28.5" x14ac:dyDescent="0.45">
      <c r="A6" s="48"/>
      <c r="B6" s="48"/>
      <c r="C6" s="48"/>
      <c r="D6" s="48"/>
      <c r="E6" s="48"/>
      <c r="F6" s="48"/>
      <c r="G6" s="48"/>
      <c r="H6" s="48"/>
      <c r="I6" s="48"/>
      <c r="J6" s="48"/>
      <c r="K6" s="48"/>
      <c r="L6" s="48"/>
      <c r="M6" s="48"/>
    </row>
    <row r="7" spans="1:13" ht="28.5" x14ac:dyDescent="0.45">
      <c r="A7" s="49" t="s">
        <v>208</v>
      </c>
      <c r="B7" s="79" t="s">
        <v>209</v>
      </c>
      <c r="C7" s="50"/>
      <c r="D7" s="48"/>
      <c r="E7" s="48"/>
      <c r="F7" s="48"/>
      <c r="G7" s="48"/>
      <c r="H7" s="48"/>
      <c r="I7" s="48"/>
      <c r="J7" s="48"/>
      <c r="K7" s="48"/>
      <c r="L7" s="48"/>
      <c r="M7" s="48"/>
    </row>
    <row r="8" spans="1:13" ht="28.5" x14ac:dyDescent="0.45">
      <c r="A8" s="49" t="s">
        <v>210</v>
      </c>
      <c r="B8" s="79" t="s">
        <v>211</v>
      </c>
      <c r="C8" s="50"/>
      <c r="D8" s="48"/>
      <c r="E8" s="48"/>
      <c r="F8" s="48"/>
      <c r="G8" s="48"/>
      <c r="H8" s="48"/>
      <c r="I8" s="48"/>
      <c r="J8" s="48"/>
      <c r="K8" s="48"/>
      <c r="L8" s="48"/>
      <c r="M8" s="48"/>
    </row>
    <row r="9" spans="1:13" ht="15.75" x14ac:dyDescent="0.2">
      <c r="A9" s="49" t="s">
        <v>15418</v>
      </c>
      <c r="B9" s="80">
        <f>+K15611</f>
        <v>546604141962.99994</v>
      </c>
    </row>
    <row r="11" spans="1:13" ht="15" thickBot="1" x14ac:dyDescent="0.25"/>
    <row r="12" spans="1:13" s="3" customFormat="1" ht="76.5" x14ac:dyDescent="0.2">
      <c r="A12" s="1" t="s">
        <v>15</v>
      </c>
      <c r="B12" s="2" t="s">
        <v>0</v>
      </c>
      <c r="C12" s="2" t="s">
        <v>7</v>
      </c>
      <c r="D12" s="2" t="s">
        <v>1</v>
      </c>
      <c r="E12" s="2" t="s">
        <v>2</v>
      </c>
      <c r="F12" s="2" t="s">
        <v>3</v>
      </c>
      <c r="G12" s="2" t="s">
        <v>4</v>
      </c>
      <c r="H12" s="2" t="s">
        <v>5</v>
      </c>
      <c r="I12" s="2" t="s">
        <v>6</v>
      </c>
      <c r="J12" s="2" t="s">
        <v>8</v>
      </c>
      <c r="K12" s="2" t="s">
        <v>9</v>
      </c>
      <c r="L12" s="2" t="s">
        <v>10</v>
      </c>
      <c r="M12" s="2" t="s">
        <v>11</v>
      </c>
    </row>
    <row r="13" spans="1:13" s="3" customFormat="1" ht="12.75" x14ac:dyDescent="0.2">
      <c r="A13" s="62" t="s">
        <v>44</v>
      </c>
      <c r="B13" s="62" t="s">
        <v>429</v>
      </c>
      <c r="C13" s="63">
        <v>10</v>
      </c>
      <c r="D13" s="64" t="s">
        <v>13373</v>
      </c>
      <c r="E13" s="64" t="s">
        <v>481</v>
      </c>
      <c r="F13" s="65">
        <v>93161601</v>
      </c>
      <c r="G13" s="64" t="s">
        <v>13629</v>
      </c>
      <c r="H13" s="64">
        <v>2</v>
      </c>
      <c r="I13" s="64">
        <v>11</v>
      </c>
      <c r="J13" s="66">
        <v>1</v>
      </c>
      <c r="K13" s="67">
        <v>1155000</v>
      </c>
      <c r="L13" s="68" t="s">
        <v>13</v>
      </c>
      <c r="M13" s="68" t="s">
        <v>254</v>
      </c>
    </row>
    <row r="14" spans="1:13" s="3" customFormat="1" ht="12.75" x14ac:dyDescent="0.2">
      <c r="A14" s="62" t="s">
        <v>44</v>
      </c>
      <c r="B14" s="62" t="s">
        <v>430</v>
      </c>
      <c r="C14" s="63">
        <v>10</v>
      </c>
      <c r="D14" s="62" t="s">
        <v>13374</v>
      </c>
      <c r="E14" s="62" t="s">
        <v>482</v>
      </c>
      <c r="F14" s="69">
        <v>43211508</v>
      </c>
      <c r="G14" s="62" t="s">
        <v>13629</v>
      </c>
      <c r="H14" s="62">
        <v>2</v>
      </c>
      <c r="I14" s="62">
        <v>11</v>
      </c>
      <c r="J14" s="70">
        <v>2</v>
      </c>
      <c r="K14" s="71">
        <v>4620000</v>
      </c>
      <c r="L14" s="72" t="s">
        <v>15</v>
      </c>
      <c r="M14" s="72" t="s">
        <v>254</v>
      </c>
    </row>
    <row r="15" spans="1:13" s="3" customFormat="1" ht="12.75" x14ac:dyDescent="0.2">
      <c r="A15" s="62" t="s">
        <v>44</v>
      </c>
      <c r="B15" s="62" t="s">
        <v>431</v>
      </c>
      <c r="C15" s="63">
        <v>10</v>
      </c>
      <c r="D15" s="64" t="s">
        <v>13375</v>
      </c>
      <c r="E15" s="64" t="s">
        <v>483</v>
      </c>
      <c r="F15" s="65">
        <v>15101506</v>
      </c>
      <c r="G15" s="64" t="s">
        <v>13629</v>
      </c>
      <c r="H15" s="64">
        <v>2</v>
      </c>
      <c r="I15" s="64">
        <v>11</v>
      </c>
      <c r="J15" s="66">
        <v>1</v>
      </c>
      <c r="K15" s="67">
        <v>40800000</v>
      </c>
      <c r="L15" s="68" t="s">
        <v>13</v>
      </c>
      <c r="M15" s="68" t="s">
        <v>254</v>
      </c>
    </row>
    <row r="16" spans="1:13" s="3" customFormat="1" ht="12.75" x14ac:dyDescent="0.2">
      <c r="A16" s="62" t="s">
        <v>44</v>
      </c>
      <c r="B16" s="62" t="s">
        <v>215</v>
      </c>
      <c r="C16" s="63">
        <v>10</v>
      </c>
      <c r="D16" s="62" t="s">
        <v>13376</v>
      </c>
      <c r="E16" s="62" t="s">
        <v>42</v>
      </c>
      <c r="F16" s="69">
        <v>14111506</v>
      </c>
      <c r="G16" s="62" t="s">
        <v>13629</v>
      </c>
      <c r="H16" s="62">
        <v>2</v>
      </c>
      <c r="I16" s="62">
        <v>11</v>
      </c>
      <c r="J16" s="70">
        <v>200</v>
      </c>
      <c r="K16" s="71">
        <v>3919200</v>
      </c>
      <c r="L16" s="72" t="s">
        <v>15</v>
      </c>
      <c r="M16" s="72" t="s">
        <v>254</v>
      </c>
    </row>
    <row r="17" spans="1:13" s="3" customFormat="1" ht="12.75" x14ac:dyDescent="0.2">
      <c r="A17" s="62" t="s">
        <v>44</v>
      </c>
      <c r="B17" s="62" t="s">
        <v>215</v>
      </c>
      <c r="C17" s="63">
        <v>10</v>
      </c>
      <c r="D17" s="64" t="s">
        <v>13376</v>
      </c>
      <c r="E17" s="64" t="s">
        <v>43</v>
      </c>
      <c r="F17" s="65">
        <v>14111506</v>
      </c>
      <c r="G17" s="64" t="s">
        <v>13629</v>
      </c>
      <c r="H17" s="64">
        <v>2</v>
      </c>
      <c r="I17" s="64">
        <v>11</v>
      </c>
      <c r="J17" s="66">
        <v>400</v>
      </c>
      <c r="K17" s="67">
        <v>7838400</v>
      </c>
      <c r="L17" s="68" t="s">
        <v>15</v>
      </c>
      <c r="M17" s="68" t="s">
        <v>254</v>
      </c>
    </row>
    <row r="18" spans="1:13" s="3" customFormat="1" ht="12.75" x14ac:dyDescent="0.2">
      <c r="A18" s="62" t="s">
        <v>44</v>
      </c>
      <c r="B18" s="62" t="s">
        <v>216</v>
      </c>
      <c r="C18" s="63">
        <v>10</v>
      </c>
      <c r="D18" s="62" t="s">
        <v>13377</v>
      </c>
      <c r="E18" s="62" t="s">
        <v>484</v>
      </c>
      <c r="F18" s="69">
        <v>44103103</v>
      </c>
      <c r="G18" s="62" t="s">
        <v>13629</v>
      </c>
      <c r="H18" s="62">
        <v>2</v>
      </c>
      <c r="I18" s="62">
        <v>11</v>
      </c>
      <c r="J18" s="70">
        <v>3</v>
      </c>
      <c r="K18" s="71">
        <v>1277325</v>
      </c>
      <c r="L18" s="72" t="s">
        <v>15</v>
      </c>
      <c r="M18" s="72" t="s">
        <v>254</v>
      </c>
    </row>
    <row r="19" spans="1:13" s="3" customFormat="1" ht="12.75" x14ac:dyDescent="0.2">
      <c r="A19" s="62" t="s">
        <v>44</v>
      </c>
      <c r="B19" s="62" t="s">
        <v>215</v>
      </c>
      <c r="C19" s="63">
        <v>10</v>
      </c>
      <c r="D19" s="64" t="s">
        <v>13376</v>
      </c>
      <c r="E19" s="64" t="s">
        <v>485</v>
      </c>
      <c r="F19" s="65">
        <v>44122003</v>
      </c>
      <c r="G19" s="64" t="s">
        <v>13629</v>
      </c>
      <c r="H19" s="64">
        <v>2</v>
      </c>
      <c r="I19" s="64">
        <v>11</v>
      </c>
      <c r="J19" s="66">
        <v>30</v>
      </c>
      <c r="K19" s="67">
        <v>1610220</v>
      </c>
      <c r="L19" s="68" t="s">
        <v>846</v>
      </c>
      <c r="M19" s="68" t="s">
        <v>254</v>
      </c>
    </row>
    <row r="20" spans="1:13" s="3" customFormat="1" ht="12.75" x14ac:dyDescent="0.2">
      <c r="A20" s="62" t="s">
        <v>44</v>
      </c>
      <c r="B20" s="62" t="s">
        <v>215</v>
      </c>
      <c r="C20" s="63">
        <v>10</v>
      </c>
      <c r="D20" s="62" t="s">
        <v>13376</v>
      </c>
      <c r="E20" s="62" t="s">
        <v>486</v>
      </c>
      <c r="F20" s="69">
        <v>44122003</v>
      </c>
      <c r="G20" s="62" t="s">
        <v>13629</v>
      </c>
      <c r="H20" s="62">
        <v>2</v>
      </c>
      <c r="I20" s="62">
        <v>11</v>
      </c>
      <c r="J20" s="70">
        <v>100</v>
      </c>
      <c r="K20" s="71">
        <v>937500</v>
      </c>
      <c r="L20" s="72" t="s">
        <v>15</v>
      </c>
      <c r="M20" s="72" t="s">
        <v>254</v>
      </c>
    </row>
    <row r="21" spans="1:13" s="3" customFormat="1" ht="12.75" x14ac:dyDescent="0.2">
      <c r="A21" s="62" t="s">
        <v>44</v>
      </c>
      <c r="B21" s="62" t="s">
        <v>216</v>
      </c>
      <c r="C21" s="63">
        <v>10</v>
      </c>
      <c r="D21" s="64" t="s">
        <v>13377</v>
      </c>
      <c r="E21" s="64" t="s">
        <v>487</v>
      </c>
      <c r="F21" s="65">
        <v>44103103</v>
      </c>
      <c r="G21" s="64" t="s">
        <v>13629</v>
      </c>
      <c r="H21" s="64">
        <v>2</v>
      </c>
      <c r="I21" s="64">
        <v>11</v>
      </c>
      <c r="J21" s="66">
        <v>2</v>
      </c>
      <c r="K21" s="67">
        <v>1480850</v>
      </c>
      <c r="L21" s="68" t="s">
        <v>15</v>
      </c>
      <c r="M21" s="68" t="s">
        <v>254</v>
      </c>
    </row>
    <row r="22" spans="1:13" s="3" customFormat="1" ht="12.75" x14ac:dyDescent="0.2">
      <c r="A22" s="62" t="s">
        <v>44</v>
      </c>
      <c r="B22" s="62" t="s">
        <v>217</v>
      </c>
      <c r="C22" s="63">
        <v>10</v>
      </c>
      <c r="D22" s="62" t="s">
        <v>13378</v>
      </c>
      <c r="E22" s="62" t="s">
        <v>488</v>
      </c>
      <c r="F22" s="69">
        <v>44121701</v>
      </c>
      <c r="G22" s="62" t="s">
        <v>13629</v>
      </c>
      <c r="H22" s="62">
        <v>2</v>
      </c>
      <c r="I22" s="62">
        <v>11</v>
      </c>
      <c r="J22" s="70">
        <v>25</v>
      </c>
      <c r="K22" s="71">
        <v>471450</v>
      </c>
      <c r="L22" s="72" t="s">
        <v>846</v>
      </c>
      <c r="M22" s="72" t="s">
        <v>254</v>
      </c>
    </row>
    <row r="23" spans="1:13" s="3" customFormat="1" ht="12.75" x14ac:dyDescent="0.2">
      <c r="A23" s="62" t="s">
        <v>44</v>
      </c>
      <c r="B23" s="62" t="s">
        <v>217</v>
      </c>
      <c r="C23" s="63">
        <v>10</v>
      </c>
      <c r="D23" s="64" t="s">
        <v>13378</v>
      </c>
      <c r="E23" s="64" t="s">
        <v>489</v>
      </c>
      <c r="F23" s="65">
        <v>44121802</v>
      </c>
      <c r="G23" s="64" t="s">
        <v>13629</v>
      </c>
      <c r="H23" s="64">
        <v>2</v>
      </c>
      <c r="I23" s="64">
        <v>11</v>
      </c>
      <c r="J23" s="66">
        <v>50</v>
      </c>
      <c r="K23" s="67">
        <v>175000</v>
      </c>
      <c r="L23" s="68" t="s">
        <v>15</v>
      </c>
      <c r="M23" s="68" t="s">
        <v>254</v>
      </c>
    </row>
    <row r="24" spans="1:13" s="3" customFormat="1" ht="12.75" x14ac:dyDescent="0.2">
      <c r="A24" s="62" t="s">
        <v>44</v>
      </c>
      <c r="B24" s="62" t="s">
        <v>217</v>
      </c>
      <c r="C24" s="63">
        <v>10</v>
      </c>
      <c r="D24" s="62" t="s">
        <v>13378</v>
      </c>
      <c r="E24" s="62" t="s">
        <v>490</v>
      </c>
      <c r="F24" s="69">
        <v>44121716</v>
      </c>
      <c r="G24" s="62" t="s">
        <v>13629</v>
      </c>
      <c r="H24" s="62">
        <v>2</v>
      </c>
      <c r="I24" s="62">
        <v>11</v>
      </c>
      <c r="J24" s="70">
        <v>50</v>
      </c>
      <c r="K24" s="71">
        <v>148250</v>
      </c>
      <c r="L24" s="72" t="s">
        <v>15</v>
      </c>
      <c r="M24" s="72" t="s">
        <v>254</v>
      </c>
    </row>
    <row r="25" spans="1:13" s="3" customFormat="1" ht="12.75" x14ac:dyDescent="0.2">
      <c r="A25" s="62" t="s">
        <v>44</v>
      </c>
      <c r="B25" s="62" t="s">
        <v>219</v>
      </c>
      <c r="C25" s="63">
        <v>10</v>
      </c>
      <c r="D25" s="64" t="s">
        <v>13379</v>
      </c>
      <c r="E25" s="64" t="s">
        <v>491</v>
      </c>
      <c r="F25" s="65">
        <v>44122104</v>
      </c>
      <c r="G25" s="64" t="s">
        <v>13629</v>
      </c>
      <c r="H25" s="64">
        <v>2</v>
      </c>
      <c r="I25" s="64">
        <v>11</v>
      </c>
      <c r="J25" s="66">
        <v>50</v>
      </c>
      <c r="K25" s="67">
        <v>128700</v>
      </c>
      <c r="L25" s="68" t="s">
        <v>15</v>
      </c>
      <c r="M25" s="68" t="s">
        <v>254</v>
      </c>
    </row>
    <row r="26" spans="1:13" s="3" customFormat="1" ht="12.75" x14ac:dyDescent="0.2">
      <c r="A26" s="62" t="s">
        <v>44</v>
      </c>
      <c r="B26" s="62" t="s">
        <v>432</v>
      </c>
      <c r="C26" s="63">
        <v>10</v>
      </c>
      <c r="D26" s="62" t="s">
        <v>13380</v>
      </c>
      <c r="E26" s="62" t="s">
        <v>492</v>
      </c>
      <c r="F26" s="69">
        <v>44112000</v>
      </c>
      <c r="G26" s="62" t="s">
        <v>13629</v>
      </c>
      <c r="H26" s="62">
        <v>2</v>
      </c>
      <c r="I26" s="62">
        <v>11</v>
      </c>
      <c r="J26" s="70">
        <v>25</v>
      </c>
      <c r="K26" s="71">
        <v>480375</v>
      </c>
      <c r="L26" s="72" t="s">
        <v>15</v>
      </c>
      <c r="M26" s="72" t="s">
        <v>254</v>
      </c>
    </row>
    <row r="27" spans="1:13" s="3" customFormat="1" ht="12.75" x14ac:dyDescent="0.2">
      <c r="A27" s="62" t="s">
        <v>44</v>
      </c>
      <c r="B27" s="62" t="s">
        <v>219</v>
      </c>
      <c r="C27" s="63">
        <v>10</v>
      </c>
      <c r="D27" s="64" t="s">
        <v>13379</v>
      </c>
      <c r="E27" s="64" t="s">
        <v>493</v>
      </c>
      <c r="F27" s="65">
        <v>44101601</v>
      </c>
      <c r="G27" s="64" t="s">
        <v>13629</v>
      </c>
      <c r="H27" s="64">
        <v>2</v>
      </c>
      <c r="I27" s="64">
        <v>11</v>
      </c>
      <c r="J27" s="66">
        <v>10</v>
      </c>
      <c r="K27" s="67">
        <v>102940</v>
      </c>
      <c r="L27" s="68" t="s">
        <v>15</v>
      </c>
      <c r="M27" s="68" t="s">
        <v>254</v>
      </c>
    </row>
    <row r="28" spans="1:13" s="3" customFormat="1" ht="12.75" x14ac:dyDescent="0.2">
      <c r="A28" s="62" t="s">
        <v>44</v>
      </c>
      <c r="B28" s="62" t="s">
        <v>219</v>
      </c>
      <c r="C28" s="63">
        <v>10</v>
      </c>
      <c r="D28" s="62" t="s">
        <v>13379</v>
      </c>
      <c r="E28" s="62" t="s">
        <v>494</v>
      </c>
      <c r="F28" s="69">
        <v>44122103</v>
      </c>
      <c r="G28" s="62" t="s">
        <v>13629</v>
      </c>
      <c r="H28" s="62">
        <v>2</v>
      </c>
      <c r="I28" s="62">
        <v>11</v>
      </c>
      <c r="J28" s="70">
        <v>20</v>
      </c>
      <c r="K28" s="71">
        <v>82360</v>
      </c>
      <c r="L28" s="72" t="s">
        <v>15</v>
      </c>
      <c r="M28" s="72" t="s">
        <v>254</v>
      </c>
    </row>
    <row r="29" spans="1:13" s="3" customFormat="1" ht="12.75" x14ac:dyDescent="0.2">
      <c r="A29" s="62" t="s">
        <v>44</v>
      </c>
      <c r="B29" s="62" t="s">
        <v>219</v>
      </c>
      <c r="C29" s="63">
        <v>10</v>
      </c>
      <c r="D29" s="64" t="s">
        <v>13379</v>
      </c>
      <c r="E29" s="64" t="s">
        <v>495</v>
      </c>
      <c r="F29" s="65">
        <v>44122107</v>
      </c>
      <c r="G29" s="64" t="s">
        <v>13629</v>
      </c>
      <c r="H29" s="64">
        <v>2</v>
      </c>
      <c r="I29" s="64">
        <v>11</v>
      </c>
      <c r="J29" s="66">
        <v>24</v>
      </c>
      <c r="K29" s="67">
        <v>74112</v>
      </c>
      <c r="L29" s="68" t="s">
        <v>15</v>
      </c>
      <c r="M29" s="68" t="s">
        <v>254</v>
      </c>
    </row>
    <row r="30" spans="1:13" s="3" customFormat="1" ht="12.75" x14ac:dyDescent="0.2">
      <c r="A30" s="62" t="s">
        <v>44</v>
      </c>
      <c r="B30" s="62" t="s">
        <v>215</v>
      </c>
      <c r="C30" s="63">
        <v>10</v>
      </c>
      <c r="D30" s="62" t="s">
        <v>13376</v>
      </c>
      <c r="E30" s="62" t="s">
        <v>496</v>
      </c>
      <c r="F30" s="69">
        <v>44122000</v>
      </c>
      <c r="G30" s="62" t="s">
        <v>13629</v>
      </c>
      <c r="H30" s="62">
        <v>2</v>
      </c>
      <c r="I30" s="62">
        <v>11</v>
      </c>
      <c r="J30" s="70">
        <v>400</v>
      </c>
      <c r="K30" s="71">
        <v>286000</v>
      </c>
      <c r="L30" s="72" t="s">
        <v>15</v>
      </c>
      <c r="M30" s="72" t="s">
        <v>254</v>
      </c>
    </row>
    <row r="31" spans="1:13" s="3" customFormat="1" ht="12.75" x14ac:dyDescent="0.2">
      <c r="A31" s="62" t="s">
        <v>44</v>
      </c>
      <c r="B31" s="62" t="s">
        <v>215</v>
      </c>
      <c r="C31" s="63">
        <v>10</v>
      </c>
      <c r="D31" s="64" t="s">
        <v>13376</v>
      </c>
      <c r="E31" s="64" t="s">
        <v>497</v>
      </c>
      <c r="F31" s="65">
        <v>44121506</v>
      </c>
      <c r="G31" s="64" t="s">
        <v>13629</v>
      </c>
      <c r="H31" s="64">
        <v>2</v>
      </c>
      <c r="I31" s="64">
        <v>11</v>
      </c>
      <c r="J31" s="66">
        <v>300</v>
      </c>
      <c r="K31" s="67">
        <v>58500</v>
      </c>
      <c r="L31" s="68" t="s">
        <v>15</v>
      </c>
      <c r="M31" s="68" t="s">
        <v>254</v>
      </c>
    </row>
    <row r="32" spans="1:13" s="3" customFormat="1" ht="12.75" x14ac:dyDescent="0.2">
      <c r="A32" s="62" t="s">
        <v>44</v>
      </c>
      <c r="B32" s="62" t="s">
        <v>222</v>
      </c>
      <c r="C32" s="63">
        <v>10</v>
      </c>
      <c r="D32" s="62" t="s">
        <v>13381</v>
      </c>
      <c r="E32" s="62" t="s">
        <v>498</v>
      </c>
      <c r="F32" s="69">
        <v>44121804</v>
      </c>
      <c r="G32" s="62" t="s">
        <v>13629</v>
      </c>
      <c r="H32" s="62">
        <v>2</v>
      </c>
      <c r="I32" s="62">
        <v>11</v>
      </c>
      <c r="J32" s="70">
        <v>15</v>
      </c>
      <c r="K32" s="71">
        <v>30885</v>
      </c>
      <c r="L32" s="72" t="s">
        <v>15</v>
      </c>
      <c r="M32" s="72" t="s">
        <v>254</v>
      </c>
    </row>
    <row r="33" spans="1:13" s="3" customFormat="1" ht="12.75" x14ac:dyDescent="0.2">
      <c r="A33" s="62" t="s">
        <v>44</v>
      </c>
      <c r="B33" s="62" t="s">
        <v>217</v>
      </c>
      <c r="C33" s="63">
        <v>10</v>
      </c>
      <c r="D33" s="64" t="s">
        <v>13378</v>
      </c>
      <c r="E33" s="64" t="s">
        <v>499</v>
      </c>
      <c r="F33" s="65">
        <v>44121705</v>
      </c>
      <c r="G33" s="64" t="s">
        <v>13629</v>
      </c>
      <c r="H33" s="64">
        <v>2</v>
      </c>
      <c r="I33" s="64">
        <v>11</v>
      </c>
      <c r="J33" s="66">
        <v>15</v>
      </c>
      <c r="K33" s="67">
        <v>30885</v>
      </c>
      <c r="L33" s="68" t="s">
        <v>15</v>
      </c>
      <c r="M33" s="68" t="s">
        <v>254</v>
      </c>
    </row>
    <row r="34" spans="1:13" s="3" customFormat="1" ht="12.75" x14ac:dyDescent="0.2">
      <c r="A34" s="62" t="s">
        <v>44</v>
      </c>
      <c r="B34" s="62" t="s">
        <v>217</v>
      </c>
      <c r="C34" s="63">
        <v>10</v>
      </c>
      <c r="D34" s="62" t="s">
        <v>13378</v>
      </c>
      <c r="E34" s="62" t="s">
        <v>500</v>
      </c>
      <c r="F34" s="69">
        <v>41111604</v>
      </c>
      <c r="G34" s="62" t="s">
        <v>13629</v>
      </c>
      <c r="H34" s="62">
        <v>2</v>
      </c>
      <c r="I34" s="62">
        <v>11</v>
      </c>
      <c r="J34" s="70">
        <v>20</v>
      </c>
      <c r="K34" s="71">
        <v>20580</v>
      </c>
      <c r="L34" s="72" t="s">
        <v>15</v>
      </c>
      <c r="M34" s="72" t="s">
        <v>254</v>
      </c>
    </row>
    <row r="35" spans="1:13" s="3" customFormat="1" ht="12.75" x14ac:dyDescent="0.2">
      <c r="A35" s="62" t="s">
        <v>44</v>
      </c>
      <c r="B35" s="62" t="s">
        <v>219</v>
      </c>
      <c r="C35" s="63">
        <v>10</v>
      </c>
      <c r="D35" s="64" t="s">
        <v>13379</v>
      </c>
      <c r="E35" s="64" t="s">
        <v>501</v>
      </c>
      <c r="F35" s="65">
        <v>44121618</v>
      </c>
      <c r="G35" s="64" t="s">
        <v>13629</v>
      </c>
      <c r="H35" s="64">
        <v>2</v>
      </c>
      <c r="I35" s="64">
        <v>11</v>
      </c>
      <c r="J35" s="66">
        <v>10</v>
      </c>
      <c r="K35" s="67">
        <v>14250</v>
      </c>
      <c r="L35" s="68" t="s">
        <v>15</v>
      </c>
      <c r="M35" s="68" t="s">
        <v>254</v>
      </c>
    </row>
    <row r="36" spans="1:13" s="3" customFormat="1" ht="12.75" x14ac:dyDescent="0.2">
      <c r="A36" s="62" t="s">
        <v>44</v>
      </c>
      <c r="B36" s="62" t="s">
        <v>217</v>
      </c>
      <c r="C36" s="63">
        <v>10</v>
      </c>
      <c r="D36" s="62" t="s">
        <v>13378</v>
      </c>
      <c r="E36" s="62" t="s">
        <v>502</v>
      </c>
      <c r="F36" s="69">
        <v>43201813</v>
      </c>
      <c r="G36" s="62" t="s">
        <v>13629</v>
      </c>
      <c r="H36" s="62">
        <v>2</v>
      </c>
      <c r="I36" s="62">
        <v>11</v>
      </c>
      <c r="J36" s="70">
        <v>10</v>
      </c>
      <c r="K36" s="71">
        <v>279650</v>
      </c>
      <c r="L36" s="72" t="s">
        <v>15</v>
      </c>
      <c r="M36" s="72" t="s">
        <v>254</v>
      </c>
    </row>
    <row r="37" spans="1:13" s="3" customFormat="1" ht="12.75" x14ac:dyDescent="0.2">
      <c r="A37" s="62" t="s">
        <v>44</v>
      </c>
      <c r="B37" s="62" t="s">
        <v>215</v>
      </c>
      <c r="C37" s="63">
        <v>10</v>
      </c>
      <c r="D37" s="64" t="s">
        <v>13376</v>
      </c>
      <c r="E37" s="64" t="s">
        <v>503</v>
      </c>
      <c r="F37" s="65">
        <v>44121634</v>
      </c>
      <c r="G37" s="64" t="s">
        <v>13629</v>
      </c>
      <c r="H37" s="64">
        <v>2</v>
      </c>
      <c r="I37" s="64">
        <v>11</v>
      </c>
      <c r="J37" s="66">
        <v>20</v>
      </c>
      <c r="K37" s="67">
        <v>419300</v>
      </c>
      <c r="L37" s="68" t="s">
        <v>15</v>
      </c>
      <c r="M37" s="68" t="s">
        <v>254</v>
      </c>
    </row>
    <row r="38" spans="1:13" s="3" customFormat="1" ht="12.75" x14ac:dyDescent="0.2">
      <c r="A38" s="62" t="s">
        <v>44</v>
      </c>
      <c r="B38" s="62" t="s">
        <v>217</v>
      </c>
      <c r="C38" s="63">
        <v>10</v>
      </c>
      <c r="D38" s="62" t="s">
        <v>13378</v>
      </c>
      <c r="E38" s="62" t="s">
        <v>504</v>
      </c>
      <c r="F38" s="69">
        <v>44121708</v>
      </c>
      <c r="G38" s="62" t="s">
        <v>13629</v>
      </c>
      <c r="H38" s="62">
        <v>2</v>
      </c>
      <c r="I38" s="62">
        <v>11</v>
      </c>
      <c r="J38" s="70">
        <v>2</v>
      </c>
      <c r="K38" s="71">
        <v>59430</v>
      </c>
      <c r="L38" s="72" t="s">
        <v>15</v>
      </c>
      <c r="M38" s="72" t="s">
        <v>254</v>
      </c>
    </row>
    <row r="39" spans="1:13" s="3" customFormat="1" ht="12.75" x14ac:dyDescent="0.2">
      <c r="A39" s="62" t="s">
        <v>44</v>
      </c>
      <c r="B39" s="62" t="s">
        <v>221</v>
      </c>
      <c r="C39" s="63">
        <v>10</v>
      </c>
      <c r="D39" s="64" t="s">
        <v>13382</v>
      </c>
      <c r="E39" s="64" t="s">
        <v>505</v>
      </c>
      <c r="F39" s="65">
        <v>31201610</v>
      </c>
      <c r="G39" s="64" t="s">
        <v>13629</v>
      </c>
      <c r="H39" s="64">
        <v>2</v>
      </c>
      <c r="I39" s="64">
        <v>11</v>
      </c>
      <c r="J39" s="66">
        <v>20</v>
      </c>
      <c r="K39" s="67">
        <v>57560</v>
      </c>
      <c r="L39" s="68" t="s">
        <v>15</v>
      </c>
      <c r="M39" s="68" t="s">
        <v>254</v>
      </c>
    </row>
    <row r="40" spans="1:13" s="3" customFormat="1" ht="12.75" x14ac:dyDescent="0.2">
      <c r="A40" s="62" t="s">
        <v>44</v>
      </c>
      <c r="B40" s="62" t="s">
        <v>219</v>
      </c>
      <c r="C40" s="63">
        <v>10</v>
      </c>
      <c r="D40" s="62" t="s">
        <v>13379</v>
      </c>
      <c r="E40" s="62" t="s">
        <v>506</v>
      </c>
      <c r="F40" s="69">
        <v>44121618</v>
      </c>
      <c r="G40" s="62" t="s">
        <v>13629</v>
      </c>
      <c r="H40" s="62">
        <v>2</v>
      </c>
      <c r="I40" s="62">
        <v>11</v>
      </c>
      <c r="J40" s="70">
        <v>2</v>
      </c>
      <c r="K40" s="71">
        <v>118930</v>
      </c>
      <c r="L40" s="72" t="s">
        <v>15</v>
      </c>
      <c r="M40" s="72" t="s">
        <v>254</v>
      </c>
    </row>
    <row r="41" spans="1:13" s="3" customFormat="1" ht="12.75" x14ac:dyDescent="0.2">
      <c r="A41" s="62" t="s">
        <v>44</v>
      </c>
      <c r="B41" s="62" t="s">
        <v>216</v>
      </c>
      <c r="C41" s="63">
        <v>10</v>
      </c>
      <c r="D41" s="64" t="s">
        <v>13377</v>
      </c>
      <c r="E41" s="64" t="s">
        <v>507</v>
      </c>
      <c r="F41" s="65">
        <v>44103103</v>
      </c>
      <c r="G41" s="64" t="s">
        <v>13629</v>
      </c>
      <c r="H41" s="64">
        <v>2</v>
      </c>
      <c r="I41" s="64">
        <v>11</v>
      </c>
      <c r="J41" s="66">
        <v>2</v>
      </c>
      <c r="K41" s="67">
        <v>825650</v>
      </c>
      <c r="L41" s="68" t="s">
        <v>15</v>
      </c>
      <c r="M41" s="68" t="s">
        <v>254</v>
      </c>
    </row>
    <row r="42" spans="1:13" s="3" customFormat="1" ht="12.75" x14ac:dyDescent="0.2">
      <c r="A42" s="62" t="s">
        <v>44</v>
      </c>
      <c r="B42" s="62" t="s">
        <v>216</v>
      </c>
      <c r="C42" s="63">
        <v>10</v>
      </c>
      <c r="D42" s="62" t="s">
        <v>13377</v>
      </c>
      <c r="E42" s="62" t="s">
        <v>508</v>
      </c>
      <c r="F42" s="69">
        <v>44103103</v>
      </c>
      <c r="G42" s="62" t="s">
        <v>13629</v>
      </c>
      <c r="H42" s="62">
        <v>2</v>
      </c>
      <c r="I42" s="62">
        <v>11</v>
      </c>
      <c r="J42" s="70">
        <v>2</v>
      </c>
      <c r="K42" s="71">
        <v>573650</v>
      </c>
      <c r="L42" s="72" t="s">
        <v>15</v>
      </c>
      <c r="M42" s="72" t="s">
        <v>254</v>
      </c>
    </row>
    <row r="43" spans="1:13" s="3" customFormat="1" ht="12.75" x14ac:dyDescent="0.2">
      <c r="A43" s="62" t="s">
        <v>44</v>
      </c>
      <c r="B43" s="62" t="s">
        <v>216</v>
      </c>
      <c r="C43" s="63">
        <v>10</v>
      </c>
      <c r="D43" s="64" t="s">
        <v>13377</v>
      </c>
      <c r="E43" s="64" t="s">
        <v>509</v>
      </c>
      <c r="F43" s="65">
        <v>31201512</v>
      </c>
      <c r="G43" s="64" t="s">
        <v>13629</v>
      </c>
      <c r="H43" s="64">
        <v>2</v>
      </c>
      <c r="I43" s="64">
        <v>11</v>
      </c>
      <c r="J43" s="66">
        <v>24</v>
      </c>
      <c r="K43" s="67">
        <v>139200</v>
      </c>
      <c r="L43" s="68" t="s">
        <v>15</v>
      </c>
      <c r="M43" s="68" t="s">
        <v>254</v>
      </c>
    </row>
    <row r="44" spans="1:13" s="3" customFormat="1" ht="12.75" x14ac:dyDescent="0.2">
      <c r="A44" s="62" t="s">
        <v>44</v>
      </c>
      <c r="B44" s="62" t="s">
        <v>216</v>
      </c>
      <c r="C44" s="63">
        <v>10</v>
      </c>
      <c r="D44" s="62" t="s">
        <v>13377</v>
      </c>
      <c r="E44" s="62" t="s">
        <v>510</v>
      </c>
      <c r="F44" s="69">
        <v>31201503</v>
      </c>
      <c r="G44" s="62" t="s">
        <v>13629</v>
      </c>
      <c r="H44" s="62">
        <v>2</v>
      </c>
      <c r="I44" s="62">
        <v>11</v>
      </c>
      <c r="J44" s="70">
        <v>24</v>
      </c>
      <c r="K44" s="71">
        <v>504000</v>
      </c>
      <c r="L44" s="72" t="s">
        <v>15</v>
      </c>
      <c r="M44" s="72" t="s">
        <v>254</v>
      </c>
    </row>
    <row r="45" spans="1:13" s="3" customFormat="1" ht="12.75" x14ac:dyDescent="0.2">
      <c r="A45" s="62" t="s">
        <v>44</v>
      </c>
      <c r="B45" s="62" t="s">
        <v>217</v>
      </c>
      <c r="C45" s="63">
        <v>10</v>
      </c>
      <c r="D45" s="64" t="s">
        <v>13378</v>
      </c>
      <c r="E45" s="64" t="s">
        <v>511</v>
      </c>
      <c r="F45" s="65">
        <v>44121615</v>
      </c>
      <c r="G45" s="64" t="s">
        <v>13629</v>
      </c>
      <c r="H45" s="64">
        <v>2</v>
      </c>
      <c r="I45" s="64">
        <v>11</v>
      </c>
      <c r="J45" s="66">
        <v>6</v>
      </c>
      <c r="K45" s="67">
        <v>314790</v>
      </c>
      <c r="L45" s="68" t="s">
        <v>15</v>
      </c>
      <c r="M45" s="68" t="s">
        <v>254</v>
      </c>
    </row>
    <row r="46" spans="1:13" s="3" customFormat="1" ht="12.75" x14ac:dyDescent="0.2">
      <c r="A46" s="62" t="s">
        <v>44</v>
      </c>
      <c r="B46" s="62" t="s">
        <v>433</v>
      </c>
      <c r="C46" s="63">
        <v>10</v>
      </c>
      <c r="D46" s="62" t="s">
        <v>13383</v>
      </c>
      <c r="E46" s="62" t="s">
        <v>512</v>
      </c>
      <c r="F46" s="69">
        <v>47131807</v>
      </c>
      <c r="G46" s="62" t="s">
        <v>13629</v>
      </c>
      <c r="H46" s="62">
        <v>2</v>
      </c>
      <c r="I46" s="62">
        <v>11</v>
      </c>
      <c r="J46" s="70">
        <v>12</v>
      </c>
      <c r="K46" s="71">
        <v>1163628</v>
      </c>
      <c r="L46" s="72" t="s">
        <v>15</v>
      </c>
      <c r="M46" s="72" t="s">
        <v>254</v>
      </c>
    </row>
    <row r="47" spans="1:13" s="3" customFormat="1" ht="12.75" x14ac:dyDescent="0.2">
      <c r="A47" s="62" t="s">
        <v>44</v>
      </c>
      <c r="B47" s="62" t="s">
        <v>215</v>
      </c>
      <c r="C47" s="63">
        <v>10</v>
      </c>
      <c r="D47" s="64" t="s">
        <v>13376</v>
      </c>
      <c r="E47" s="64" t="s">
        <v>513</v>
      </c>
      <c r="F47" s="65">
        <v>14111704</v>
      </c>
      <c r="G47" s="64" t="s">
        <v>13629</v>
      </c>
      <c r="H47" s="64">
        <v>2</v>
      </c>
      <c r="I47" s="64">
        <v>11</v>
      </c>
      <c r="J47" s="66">
        <v>30</v>
      </c>
      <c r="K47" s="67">
        <v>1195140</v>
      </c>
      <c r="L47" s="68" t="s">
        <v>15</v>
      </c>
      <c r="M47" s="68" t="s">
        <v>254</v>
      </c>
    </row>
    <row r="48" spans="1:13" s="3" customFormat="1" ht="12.75" x14ac:dyDescent="0.2">
      <c r="A48" s="62" t="s">
        <v>44</v>
      </c>
      <c r="B48" s="62" t="s">
        <v>215</v>
      </c>
      <c r="C48" s="63">
        <v>10</v>
      </c>
      <c r="D48" s="62" t="s">
        <v>13376</v>
      </c>
      <c r="E48" s="62" t="s">
        <v>514</v>
      </c>
      <c r="F48" s="69">
        <v>47131502</v>
      </c>
      <c r="G48" s="62" t="s">
        <v>13629</v>
      </c>
      <c r="H48" s="62">
        <v>2</v>
      </c>
      <c r="I48" s="62">
        <v>11</v>
      </c>
      <c r="J48" s="70">
        <v>12</v>
      </c>
      <c r="K48" s="71">
        <v>849888</v>
      </c>
      <c r="L48" s="72" t="s">
        <v>15</v>
      </c>
      <c r="M48" s="72" t="s">
        <v>254</v>
      </c>
    </row>
    <row r="49" spans="1:13" s="3" customFormat="1" ht="12.75" x14ac:dyDescent="0.2">
      <c r="A49" s="62" t="s">
        <v>44</v>
      </c>
      <c r="B49" s="62" t="s">
        <v>215</v>
      </c>
      <c r="C49" s="63">
        <v>10</v>
      </c>
      <c r="D49" s="64" t="s">
        <v>13376</v>
      </c>
      <c r="E49" s="64" t="s">
        <v>515</v>
      </c>
      <c r="F49" s="65">
        <v>47131502</v>
      </c>
      <c r="G49" s="64" t="s">
        <v>13629</v>
      </c>
      <c r="H49" s="64">
        <v>2</v>
      </c>
      <c r="I49" s="64">
        <v>11</v>
      </c>
      <c r="J49" s="66">
        <v>30</v>
      </c>
      <c r="K49" s="67">
        <v>858600</v>
      </c>
      <c r="L49" s="68" t="s">
        <v>15</v>
      </c>
      <c r="M49" s="68" t="s">
        <v>254</v>
      </c>
    </row>
    <row r="50" spans="1:13" s="3" customFormat="1" ht="12.75" x14ac:dyDescent="0.2">
      <c r="A50" s="62" t="s">
        <v>44</v>
      </c>
      <c r="B50" s="62" t="s">
        <v>215</v>
      </c>
      <c r="C50" s="63">
        <v>10</v>
      </c>
      <c r="D50" s="62" t="s">
        <v>13376</v>
      </c>
      <c r="E50" s="62" t="s">
        <v>516</v>
      </c>
      <c r="F50" s="69">
        <v>47131502</v>
      </c>
      <c r="G50" s="62" t="s">
        <v>13629</v>
      </c>
      <c r="H50" s="62">
        <v>2</v>
      </c>
      <c r="I50" s="62">
        <v>11</v>
      </c>
      <c r="J50" s="70">
        <v>30</v>
      </c>
      <c r="K50" s="71">
        <v>606690</v>
      </c>
      <c r="L50" s="72" t="s">
        <v>15</v>
      </c>
      <c r="M50" s="72" t="s">
        <v>254</v>
      </c>
    </row>
    <row r="51" spans="1:13" s="3" customFormat="1" ht="12.75" x14ac:dyDescent="0.2">
      <c r="A51" s="62" t="s">
        <v>44</v>
      </c>
      <c r="B51" s="62" t="s">
        <v>338</v>
      </c>
      <c r="C51" s="63">
        <v>10</v>
      </c>
      <c r="D51" s="64" t="s">
        <v>13384</v>
      </c>
      <c r="E51" s="64" t="s">
        <v>517</v>
      </c>
      <c r="F51" s="65">
        <v>47121701</v>
      </c>
      <c r="G51" s="64" t="s">
        <v>13629</v>
      </c>
      <c r="H51" s="64">
        <v>2</v>
      </c>
      <c r="I51" s="64">
        <v>11</v>
      </c>
      <c r="J51" s="66">
        <v>15</v>
      </c>
      <c r="K51" s="67">
        <v>497985</v>
      </c>
      <c r="L51" s="68" t="s">
        <v>15</v>
      </c>
      <c r="M51" s="68" t="s">
        <v>254</v>
      </c>
    </row>
    <row r="52" spans="1:13" s="3" customFormat="1" ht="12.75" x14ac:dyDescent="0.2">
      <c r="A52" s="62" t="s">
        <v>44</v>
      </c>
      <c r="B52" s="62" t="s">
        <v>268</v>
      </c>
      <c r="C52" s="63">
        <v>10</v>
      </c>
      <c r="D52" s="62" t="s">
        <v>13385</v>
      </c>
      <c r="E52" s="62" t="s">
        <v>389</v>
      </c>
      <c r="F52" s="69">
        <v>47131801</v>
      </c>
      <c r="G52" s="62" t="s">
        <v>13629</v>
      </c>
      <c r="H52" s="62">
        <v>2</v>
      </c>
      <c r="I52" s="62">
        <v>11</v>
      </c>
      <c r="J52" s="70">
        <v>23</v>
      </c>
      <c r="K52" s="71">
        <v>458137</v>
      </c>
      <c r="L52" s="72" t="s">
        <v>15</v>
      </c>
      <c r="M52" s="72" t="s">
        <v>254</v>
      </c>
    </row>
    <row r="53" spans="1:13" s="3" customFormat="1" ht="12.75" x14ac:dyDescent="0.2">
      <c r="A53" s="62" t="s">
        <v>44</v>
      </c>
      <c r="B53" s="62" t="s">
        <v>268</v>
      </c>
      <c r="C53" s="63">
        <v>10</v>
      </c>
      <c r="D53" s="64" t="s">
        <v>13385</v>
      </c>
      <c r="E53" s="64" t="s">
        <v>518</v>
      </c>
      <c r="F53" s="65">
        <v>47131502</v>
      </c>
      <c r="G53" s="64" t="s">
        <v>13629</v>
      </c>
      <c r="H53" s="64">
        <v>2</v>
      </c>
      <c r="I53" s="64">
        <v>11</v>
      </c>
      <c r="J53" s="66">
        <v>17</v>
      </c>
      <c r="K53" s="67">
        <v>526745</v>
      </c>
      <c r="L53" s="68" t="s">
        <v>15</v>
      </c>
      <c r="M53" s="68" t="s">
        <v>254</v>
      </c>
    </row>
    <row r="54" spans="1:13" s="3" customFormat="1" ht="12.75" x14ac:dyDescent="0.2">
      <c r="A54" s="62" t="s">
        <v>44</v>
      </c>
      <c r="B54" s="62" t="s">
        <v>339</v>
      </c>
      <c r="C54" s="63">
        <v>10</v>
      </c>
      <c r="D54" s="62" t="s">
        <v>13386</v>
      </c>
      <c r="E54" s="62" t="s">
        <v>519</v>
      </c>
      <c r="F54" s="69">
        <v>47131501</v>
      </c>
      <c r="G54" s="62" t="s">
        <v>13629</v>
      </c>
      <c r="H54" s="62">
        <v>2</v>
      </c>
      <c r="I54" s="62">
        <v>11</v>
      </c>
      <c r="J54" s="70">
        <v>10</v>
      </c>
      <c r="K54" s="71">
        <v>308530</v>
      </c>
      <c r="L54" s="72" t="s">
        <v>15</v>
      </c>
      <c r="M54" s="72" t="s">
        <v>254</v>
      </c>
    </row>
    <row r="55" spans="1:13" s="3" customFormat="1" ht="12.75" x14ac:dyDescent="0.2">
      <c r="A55" s="62" t="s">
        <v>44</v>
      </c>
      <c r="B55" s="62" t="s">
        <v>268</v>
      </c>
      <c r="C55" s="63">
        <v>10</v>
      </c>
      <c r="D55" s="64" t="s">
        <v>13385</v>
      </c>
      <c r="E55" s="64" t="s">
        <v>520</v>
      </c>
      <c r="F55" s="65">
        <v>53131608</v>
      </c>
      <c r="G55" s="64" t="s">
        <v>13629</v>
      </c>
      <c r="H55" s="64">
        <v>2</v>
      </c>
      <c r="I55" s="64">
        <v>11</v>
      </c>
      <c r="J55" s="66">
        <v>8</v>
      </c>
      <c r="K55" s="67">
        <v>230160</v>
      </c>
      <c r="L55" s="68" t="s">
        <v>15</v>
      </c>
      <c r="M55" s="68" t="s">
        <v>254</v>
      </c>
    </row>
    <row r="56" spans="1:13" s="3" customFormat="1" ht="12.75" x14ac:dyDescent="0.2">
      <c r="A56" s="62" t="s">
        <v>44</v>
      </c>
      <c r="B56" s="62" t="s">
        <v>434</v>
      </c>
      <c r="C56" s="63">
        <v>10</v>
      </c>
      <c r="D56" s="62" t="s">
        <v>13387</v>
      </c>
      <c r="E56" s="62" t="s">
        <v>521</v>
      </c>
      <c r="F56" s="69">
        <v>47131803</v>
      </c>
      <c r="G56" s="62" t="s">
        <v>13629</v>
      </c>
      <c r="H56" s="62">
        <v>2</v>
      </c>
      <c r="I56" s="62">
        <v>11</v>
      </c>
      <c r="J56" s="70">
        <v>7</v>
      </c>
      <c r="K56" s="71">
        <v>201404</v>
      </c>
      <c r="L56" s="72" t="s">
        <v>15</v>
      </c>
      <c r="M56" s="72" t="s">
        <v>254</v>
      </c>
    </row>
    <row r="57" spans="1:13" s="3" customFormat="1" ht="12.75" x14ac:dyDescent="0.2">
      <c r="A57" s="62" t="s">
        <v>44</v>
      </c>
      <c r="B57" s="62" t="s">
        <v>217</v>
      </c>
      <c r="C57" s="63">
        <v>10</v>
      </c>
      <c r="D57" s="64" t="s">
        <v>13378</v>
      </c>
      <c r="E57" s="64" t="s">
        <v>522</v>
      </c>
      <c r="F57" s="65">
        <v>47131605</v>
      </c>
      <c r="G57" s="64" t="s">
        <v>13629</v>
      </c>
      <c r="H57" s="64">
        <v>2</v>
      </c>
      <c r="I57" s="64">
        <v>11</v>
      </c>
      <c r="J57" s="66">
        <v>2</v>
      </c>
      <c r="K57" s="67">
        <v>79662</v>
      </c>
      <c r="L57" s="68" t="s">
        <v>15</v>
      </c>
      <c r="M57" s="68" t="s">
        <v>254</v>
      </c>
    </row>
    <row r="58" spans="1:13" s="3" customFormat="1" ht="12.75" x14ac:dyDescent="0.2">
      <c r="A58" s="62" t="s">
        <v>44</v>
      </c>
      <c r="B58" s="62" t="s">
        <v>268</v>
      </c>
      <c r="C58" s="63">
        <v>10</v>
      </c>
      <c r="D58" s="62" t="s">
        <v>13385</v>
      </c>
      <c r="E58" s="62" t="s">
        <v>523</v>
      </c>
      <c r="F58" s="69">
        <v>47131805</v>
      </c>
      <c r="G58" s="62" t="s">
        <v>13629</v>
      </c>
      <c r="H58" s="62">
        <v>2</v>
      </c>
      <c r="I58" s="62">
        <v>11</v>
      </c>
      <c r="J58" s="70">
        <v>4</v>
      </c>
      <c r="K58" s="71">
        <v>88528</v>
      </c>
      <c r="L58" s="72" t="s">
        <v>15</v>
      </c>
      <c r="M58" s="72" t="s">
        <v>254</v>
      </c>
    </row>
    <row r="59" spans="1:13" s="3" customFormat="1" ht="12.75" x14ac:dyDescent="0.2">
      <c r="A59" s="62" t="s">
        <v>44</v>
      </c>
      <c r="B59" s="62" t="s">
        <v>217</v>
      </c>
      <c r="C59" s="63">
        <v>10</v>
      </c>
      <c r="D59" s="64" t="s">
        <v>13378</v>
      </c>
      <c r="E59" s="64" t="s">
        <v>524</v>
      </c>
      <c r="F59" s="65">
        <v>47131604</v>
      </c>
      <c r="G59" s="64" t="s">
        <v>13629</v>
      </c>
      <c r="H59" s="64">
        <v>2</v>
      </c>
      <c r="I59" s="64">
        <v>11</v>
      </c>
      <c r="J59" s="66">
        <v>3</v>
      </c>
      <c r="K59" s="67">
        <v>66399</v>
      </c>
      <c r="L59" s="68" t="s">
        <v>15</v>
      </c>
      <c r="M59" s="68" t="s">
        <v>254</v>
      </c>
    </row>
    <row r="60" spans="1:13" s="3" customFormat="1" ht="12.75" x14ac:dyDescent="0.2">
      <c r="A60" s="62" t="s">
        <v>44</v>
      </c>
      <c r="B60" s="62" t="s">
        <v>219</v>
      </c>
      <c r="C60" s="63">
        <v>10</v>
      </c>
      <c r="D60" s="62" t="s">
        <v>13379</v>
      </c>
      <c r="E60" s="62" t="s">
        <v>525</v>
      </c>
      <c r="F60" s="69">
        <v>47121803</v>
      </c>
      <c r="G60" s="62" t="s">
        <v>13629</v>
      </c>
      <c r="H60" s="62">
        <v>2</v>
      </c>
      <c r="I60" s="62">
        <v>11</v>
      </c>
      <c r="J60" s="70">
        <v>4</v>
      </c>
      <c r="K60" s="71">
        <v>61972</v>
      </c>
      <c r="L60" s="72" t="s">
        <v>15</v>
      </c>
      <c r="M60" s="72" t="s">
        <v>254</v>
      </c>
    </row>
    <row r="61" spans="1:13" s="3" customFormat="1" ht="12.75" x14ac:dyDescent="0.2">
      <c r="A61" s="62" t="s">
        <v>44</v>
      </c>
      <c r="B61" s="62" t="s">
        <v>431</v>
      </c>
      <c r="C61" s="63">
        <v>10</v>
      </c>
      <c r="D61" s="64" t="s">
        <v>13375</v>
      </c>
      <c r="E61" s="64" t="s">
        <v>526</v>
      </c>
      <c r="F61" s="65">
        <v>47131805</v>
      </c>
      <c r="G61" s="64" t="s">
        <v>13629</v>
      </c>
      <c r="H61" s="64">
        <v>2</v>
      </c>
      <c r="I61" s="64">
        <v>11</v>
      </c>
      <c r="J61" s="66">
        <v>2</v>
      </c>
      <c r="K61" s="67">
        <v>48692</v>
      </c>
      <c r="L61" s="68" t="s">
        <v>15</v>
      </c>
      <c r="M61" s="68" t="s">
        <v>254</v>
      </c>
    </row>
    <row r="62" spans="1:13" s="3" customFormat="1" ht="12.75" x14ac:dyDescent="0.2">
      <c r="A62" s="62" t="s">
        <v>44</v>
      </c>
      <c r="B62" s="62" t="s">
        <v>217</v>
      </c>
      <c r="C62" s="63">
        <v>10</v>
      </c>
      <c r="D62" s="62" t="s">
        <v>13378</v>
      </c>
      <c r="E62" s="62" t="s">
        <v>527</v>
      </c>
      <c r="F62" s="69">
        <v>47131604</v>
      </c>
      <c r="G62" s="62" t="s">
        <v>13629</v>
      </c>
      <c r="H62" s="62">
        <v>2</v>
      </c>
      <c r="I62" s="62">
        <v>11</v>
      </c>
      <c r="J62" s="70">
        <v>2</v>
      </c>
      <c r="K62" s="71">
        <v>39838</v>
      </c>
      <c r="L62" s="72" t="s">
        <v>15</v>
      </c>
      <c r="M62" s="72" t="s">
        <v>254</v>
      </c>
    </row>
    <row r="63" spans="1:13" s="3" customFormat="1" ht="12.75" x14ac:dyDescent="0.2">
      <c r="A63" s="62" t="s">
        <v>44</v>
      </c>
      <c r="B63" s="62" t="s">
        <v>215</v>
      </c>
      <c r="C63" s="63">
        <v>10</v>
      </c>
      <c r="D63" s="64" t="s">
        <v>13376</v>
      </c>
      <c r="E63" s="64" t="s">
        <v>401</v>
      </c>
      <c r="F63" s="65">
        <v>14111705</v>
      </c>
      <c r="G63" s="64" t="s">
        <v>13629</v>
      </c>
      <c r="H63" s="64">
        <v>2</v>
      </c>
      <c r="I63" s="64">
        <v>11</v>
      </c>
      <c r="J63" s="66">
        <v>7</v>
      </c>
      <c r="K63" s="67">
        <v>285831</v>
      </c>
      <c r="L63" s="68" t="s">
        <v>15</v>
      </c>
      <c r="M63" s="68" t="s">
        <v>254</v>
      </c>
    </row>
    <row r="64" spans="1:13" s="3" customFormat="1" ht="12.75" x14ac:dyDescent="0.2">
      <c r="A64" s="62" t="s">
        <v>44</v>
      </c>
      <c r="B64" s="62" t="s">
        <v>268</v>
      </c>
      <c r="C64" s="63">
        <v>10</v>
      </c>
      <c r="D64" s="62" t="s">
        <v>13385</v>
      </c>
      <c r="E64" s="62" t="s">
        <v>397</v>
      </c>
      <c r="F64" s="69">
        <v>47131805</v>
      </c>
      <c r="G64" s="62" t="s">
        <v>13629</v>
      </c>
      <c r="H64" s="62">
        <v>2</v>
      </c>
      <c r="I64" s="62">
        <v>11</v>
      </c>
      <c r="J64" s="70">
        <v>9</v>
      </c>
      <c r="K64" s="71">
        <v>179271</v>
      </c>
      <c r="L64" s="72" t="s">
        <v>15</v>
      </c>
      <c r="M64" s="72" t="s">
        <v>254</v>
      </c>
    </row>
    <row r="65" spans="1:13" s="3" customFormat="1" ht="12.75" x14ac:dyDescent="0.2">
      <c r="A65" s="62" t="s">
        <v>44</v>
      </c>
      <c r="B65" s="62" t="s">
        <v>268</v>
      </c>
      <c r="C65" s="63">
        <v>10</v>
      </c>
      <c r="D65" s="64" t="s">
        <v>13385</v>
      </c>
      <c r="E65" s="64" t="s">
        <v>528</v>
      </c>
      <c r="F65" s="65">
        <v>47131805</v>
      </c>
      <c r="G65" s="64" t="s">
        <v>13629</v>
      </c>
      <c r="H65" s="64">
        <v>2</v>
      </c>
      <c r="I65" s="64">
        <v>11</v>
      </c>
      <c r="J65" s="66">
        <v>7</v>
      </c>
      <c r="K65" s="67">
        <v>154924</v>
      </c>
      <c r="L65" s="68" t="s">
        <v>15</v>
      </c>
      <c r="M65" s="68" t="s">
        <v>254</v>
      </c>
    </row>
    <row r="66" spans="1:13" s="3" customFormat="1" ht="12.75" x14ac:dyDescent="0.2">
      <c r="A66" s="62" t="s">
        <v>44</v>
      </c>
      <c r="B66" s="62" t="s">
        <v>268</v>
      </c>
      <c r="C66" s="63">
        <v>10</v>
      </c>
      <c r="D66" s="62" t="s">
        <v>13385</v>
      </c>
      <c r="E66" s="62" t="s">
        <v>529</v>
      </c>
      <c r="F66" s="69">
        <v>47131810</v>
      </c>
      <c r="G66" s="62" t="s">
        <v>13629</v>
      </c>
      <c r="H66" s="62">
        <v>2</v>
      </c>
      <c r="I66" s="62">
        <v>11</v>
      </c>
      <c r="J66" s="70">
        <v>5</v>
      </c>
      <c r="K66" s="71">
        <v>143860</v>
      </c>
      <c r="L66" s="72" t="s">
        <v>15</v>
      </c>
      <c r="M66" s="72" t="s">
        <v>254</v>
      </c>
    </row>
    <row r="67" spans="1:13" s="3" customFormat="1" ht="12.75" x14ac:dyDescent="0.2">
      <c r="A67" s="62" t="s">
        <v>44</v>
      </c>
      <c r="B67" s="62" t="s">
        <v>268</v>
      </c>
      <c r="C67" s="63">
        <v>10</v>
      </c>
      <c r="D67" s="64" t="s">
        <v>13385</v>
      </c>
      <c r="E67" s="64" t="s">
        <v>530</v>
      </c>
      <c r="F67" s="65">
        <v>47131801</v>
      </c>
      <c r="G67" s="64" t="s">
        <v>13629</v>
      </c>
      <c r="H67" s="64">
        <v>2</v>
      </c>
      <c r="I67" s="64">
        <v>11</v>
      </c>
      <c r="J67" s="66">
        <v>4</v>
      </c>
      <c r="K67" s="67">
        <v>132796</v>
      </c>
      <c r="L67" s="68" t="s">
        <v>15</v>
      </c>
      <c r="M67" s="68" t="s">
        <v>254</v>
      </c>
    </row>
    <row r="68" spans="1:13" s="3" customFormat="1" ht="12.75" x14ac:dyDescent="0.2">
      <c r="A68" s="62" t="s">
        <v>44</v>
      </c>
      <c r="B68" s="62" t="s">
        <v>217</v>
      </c>
      <c r="C68" s="63">
        <v>10</v>
      </c>
      <c r="D68" s="62" t="s">
        <v>13378</v>
      </c>
      <c r="E68" s="62" t="s">
        <v>403</v>
      </c>
      <c r="F68" s="69">
        <v>47131618</v>
      </c>
      <c r="G68" s="62" t="s">
        <v>13629</v>
      </c>
      <c r="H68" s="62">
        <v>2</v>
      </c>
      <c r="I68" s="62">
        <v>11</v>
      </c>
      <c r="J68" s="70">
        <v>4</v>
      </c>
      <c r="K68" s="71">
        <v>115088</v>
      </c>
      <c r="L68" s="72" t="s">
        <v>15</v>
      </c>
      <c r="M68" s="72" t="s">
        <v>254</v>
      </c>
    </row>
    <row r="69" spans="1:13" s="3" customFormat="1" ht="12.75" x14ac:dyDescent="0.2">
      <c r="A69" s="62" t="s">
        <v>44</v>
      </c>
      <c r="B69" s="62" t="s">
        <v>268</v>
      </c>
      <c r="C69" s="63">
        <v>10</v>
      </c>
      <c r="D69" s="64" t="s">
        <v>13385</v>
      </c>
      <c r="E69" s="64" t="s">
        <v>531</v>
      </c>
      <c r="F69" s="65">
        <v>47131806</v>
      </c>
      <c r="G69" s="64" t="s">
        <v>13629</v>
      </c>
      <c r="H69" s="64">
        <v>2</v>
      </c>
      <c r="I69" s="64">
        <v>11</v>
      </c>
      <c r="J69" s="66">
        <v>8</v>
      </c>
      <c r="K69" s="67">
        <v>106232</v>
      </c>
      <c r="L69" s="68" t="s">
        <v>15</v>
      </c>
      <c r="M69" s="68" t="s">
        <v>254</v>
      </c>
    </row>
    <row r="70" spans="1:13" s="3" customFormat="1" ht="12.75" x14ac:dyDescent="0.2">
      <c r="A70" s="62" t="s">
        <v>44</v>
      </c>
      <c r="B70" s="62" t="s">
        <v>334</v>
      </c>
      <c r="C70" s="63">
        <v>10</v>
      </c>
      <c r="D70" s="62" t="s">
        <v>13388</v>
      </c>
      <c r="E70" s="62" t="s">
        <v>532</v>
      </c>
      <c r="F70" s="69">
        <v>50202306</v>
      </c>
      <c r="G70" s="62" t="s">
        <v>13629</v>
      </c>
      <c r="H70" s="62">
        <v>2</v>
      </c>
      <c r="I70" s="62">
        <v>11</v>
      </c>
      <c r="J70" s="70">
        <v>300</v>
      </c>
      <c r="K70" s="71">
        <v>4979700</v>
      </c>
      <c r="L70" s="72" t="s">
        <v>15</v>
      </c>
      <c r="M70" s="72" t="s">
        <v>254</v>
      </c>
    </row>
    <row r="71" spans="1:13" s="3" customFormat="1" ht="12.75" x14ac:dyDescent="0.2">
      <c r="A71" s="62" t="s">
        <v>44</v>
      </c>
      <c r="B71" s="62" t="s">
        <v>334</v>
      </c>
      <c r="C71" s="63">
        <v>10</v>
      </c>
      <c r="D71" s="64" t="s">
        <v>13388</v>
      </c>
      <c r="E71" s="64" t="s">
        <v>533</v>
      </c>
      <c r="F71" s="65">
        <v>50202301</v>
      </c>
      <c r="G71" s="64" t="s">
        <v>13629</v>
      </c>
      <c r="H71" s="64">
        <v>2</v>
      </c>
      <c r="I71" s="64">
        <v>11</v>
      </c>
      <c r="J71" s="66">
        <v>1000</v>
      </c>
      <c r="K71" s="67">
        <v>4426000</v>
      </c>
      <c r="L71" s="68" t="s">
        <v>15</v>
      </c>
      <c r="M71" s="68" t="s">
        <v>254</v>
      </c>
    </row>
    <row r="72" spans="1:13" s="3" customFormat="1" ht="12.75" x14ac:dyDescent="0.2">
      <c r="A72" s="62" t="s">
        <v>44</v>
      </c>
      <c r="B72" s="62" t="s">
        <v>435</v>
      </c>
      <c r="C72" s="63">
        <v>10</v>
      </c>
      <c r="D72" s="62" t="s">
        <v>13389</v>
      </c>
      <c r="E72" s="62" t="s">
        <v>534</v>
      </c>
      <c r="F72" s="69">
        <v>50201709</v>
      </c>
      <c r="G72" s="62" t="s">
        <v>13629</v>
      </c>
      <c r="H72" s="62">
        <v>2</v>
      </c>
      <c r="I72" s="62">
        <v>11</v>
      </c>
      <c r="J72" s="70">
        <v>60</v>
      </c>
      <c r="K72" s="71">
        <v>1859100</v>
      </c>
      <c r="L72" s="72" t="s">
        <v>15</v>
      </c>
      <c r="M72" s="72" t="s">
        <v>254</v>
      </c>
    </row>
    <row r="73" spans="1:13" s="3" customFormat="1" ht="12.75" x14ac:dyDescent="0.2">
      <c r="A73" s="62" t="s">
        <v>44</v>
      </c>
      <c r="B73" s="62" t="s">
        <v>436</v>
      </c>
      <c r="C73" s="63">
        <v>10</v>
      </c>
      <c r="D73" s="64" t="s">
        <v>13390</v>
      </c>
      <c r="E73" s="64" t="s">
        <v>535</v>
      </c>
      <c r="F73" s="65">
        <v>50112019</v>
      </c>
      <c r="G73" s="64" t="s">
        <v>13629</v>
      </c>
      <c r="H73" s="64">
        <v>2</v>
      </c>
      <c r="I73" s="64">
        <v>11</v>
      </c>
      <c r="J73" s="66">
        <v>40</v>
      </c>
      <c r="K73" s="67">
        <v>1327960</v>
      </c>
      <c r="L73" s="68" t="s">
        <v>15</v>
      </c>
      <c r="M73" s="68" t="s">
        <v>254</v>
      </c>
    </row>
    <row r="74" spans="1:13" s="3" customFormat="1" ht="12.75" x14ac:dyDescent="0.2">
      <c r="A74" s="62" t="s">
        <v>44</v>
      </c>
      <c r="B74" s="62" t="s">
        <v>437</v>
      </c>
      <c r="C74" s="63">
        <v>10</v>
      </c>
      <c r="D74" s="62" t="s">
        <v>13391</v>
      </c>
      <c r="E74" s="62" t="s">
        <v>536</v>
      </c>
      <c r="F74" s="69">
        <v>50181901</v>
      </c>
      <c r="G74" s="62" t="s">
        <v>13629</v>
      </c>
      <c r="H74" s="62">
        <v>2</v>
      </c>
      <c r="I74" s="62">
        <v>11</v>
      </c>
      <c r="J74" s="70">
        <v>150</v>
      </c>
      <c r="K74" s="71">
        <v>1493400</v>
      </c>
      <c r="L74" s="72" t="s">
        <v>15</v>
      </c>
      <c r="M74" s="72" t="s">
        <v>254</v>
      </c>
    </row>
    <row r="75" spans="1:13" s="3" customFormat="1" ht="12.75" x14ac:dyDescent="0.2">
      <c r="A75" s="62" t="s">
        <v>44</v>
      </c>
      <c r="B75" s="62" t="s">
        <v>336</v>
      </c>
      <c r="C75" s="63">
        <v>10</v>
      </c>
      <c r="D75" s="64" t="s">
        <v>13392</v>
      </c>
      <c r="E75" s="64" t="s">
        <v>537</v>
      </c>
      <c r="F75" s="65">
        <v>50201714</v>
      </c>
      <c r="G75" s="64" t="s">
        <v>13629</v>
      </c>
      <c r="H75" s="64">
        <v>2</v>
      </c>
      <c r="I75" s="64">
        <v>11</v>
      </c>
      <c r="J75" s="66">
        <v>30</v>
      </c>
      <c r="K75" s="67">
        <v>730380</v>
      </c>
      <c r="L75" s="68" t="s">
        <v>15</v>
      </c>
      <c r="M75" s="68" t="s">
        <v>254</v>
      </c>
    </row>
    <row r="76" spans="1:13" s="3" customFormat="1" ht="12.75" x14ac:dyDescent="0.2">
      <c r="A76" s="62" t="s">
        <v>44</v>
      </c>
      <c r="B76" s="62" t="s">
        <v>216</v>
      </c>
      <c r="C76" s="63">
        <v>10</v>
      </c>
      <c r="D76" s="62" t="s">
        <v>13377</v>
      </c>
      <c r="E76" s="62" t="s">
        <v>538</v>
      </c>
      <c r="F76" s="69">
        <v>52151504</v>
      </c>
      <c r="G76" s="62" t="s">
        <v>13629</v>
      </c>
      <c r="H76" s="62">
        <v>2</v>
      </c>
      <c r="I76" s="62">
        <v>11</v>
      </c>
      <c r="J76" s="70">
        <v>40</v>
      </c>
      <c r="K76" s="71">
        <v>1777280</v>
      </c>
      <c r="L76" s="72" t="s">
        <v>15</v>
      </c>
      <c r="M76" s="72" t="s">
        <v>254</v>
      </c>
    </row>
    <row r="77" spans="1:13" s="3" customFormat="1" ht="12.75" x14ac:dyDescent="0.2">
      <c r="A77" s="62" t="s">
        <v>44</v>
      </c>
      <c r="B77" s="62" t="s">
        <v>335</v>
      </c>
      <c r="C77" s="63">
        <v>10</v>
      </c>
      <c r="D77" s="64" t="s">
        <v>13393</v>
      </c>
      <c r="E77" s="64" t="s">
        <v>539</v>
      </c>
      <c r="F77" s="65">
        <v>50161509</v>
      </c>
      <c r="G77" s="64" t="s">
        <v>13629</v>
      </c>
      <c r="H77" s="64">
        <v>2</v>
      </c>
      <c r="I77" s="64">
        <v>11</v>
      </c>
      <c r="J77" s="66">
        <v>40</v>
      </c>
      <c r="K77" s="67">
        <v>885280</v>
      </c>
      <c r="L77" s="68" t="s">
        <v>15</v>
      </c>
      <c r="M77" s="68" t="s">
        <v>254</v>
      </c>
    </row>
    <row r="78" spans="1:13" s="3" customFormat="1" ht="12.75" x14ac:dyDescent="0.2">
      <c r="A78" s="62" t="s">
        <v>44</v>
      </c>
      <c r="B78" s="62" t="s">
        <v>336</v>
      </c>
      <c r="C78" s="63">
        <v>10</v>
      </c>
      <c r="D78" s="62" t="s">
        <v>13392</v>
      </c>
      <c r="E78" s="62" t="s">
        <v>540</v>
      </c>
      <c r="F78" s="69">
        <v>50201712</v>
      </c>
      <c r="G78" s="62" t="s">
        <v>13629</v>
      </c>
      <c r="H78" s="62">
        <v>2</v>
      </c>
      <c r="I78" s="62">
        <v>11</v>
      </c>
      <c r="J78" s="70">
        <v>40</v>
      </c>
      <c r="K78" s="71">
        <v>1062360</v>
      </c>
      <c r="L78" s="72" t="s">
        <v>15</v>
      </c>
      <c r="M78" s="72" t="s">
        <v>254</v>
      </c>
    </row>
    <row r="79" spans="1:13" s="3" customFormat="1" ht="12.75" x14ac:dyDescent="0.2">
      <c r="A79" s="62" t="s">
        <v>44</v>
      </c>
      <c r="B79" s="62" t="s">
        <v>437</v>
      </c>
      <c r="C79" s="63">
        <v>10</v>
      </c>
      <c r="D79" s="64" t="s">
        <v>13391</v>
      </c>
      <c r="E79" s="64" t="s">
        <v>541</v>
      </c>
      <c r="F79" s="65">
        <v>50181905</v>
      </c>
      <c r="G79" s="64" t="s">
        <v>13629</v>
      </c>
      <c r="H79" s="64">
        <v>2</v>
      </c>
      <c r="I79" s="64">
        <v>11</v>
      </c>
      <c r="J79" s="66">
        <v>20</v>
      </c>
      <c r="K79" s="67">
        <v>486920</v>
      </c>
      <c r="L79" s="68" t="s">
        <v>15</v>
      </c>
      <c r="M79" s="68" t="s">
        <v>254</v>
      </c>
    </row>
    <row r="80" spans="1:13" s="3" customFormat="1" ht="12.75" x14ac:dyDescent="0.2">
      <c r="A80" s="62" t="s">
        <v>44</v>
      </c>
      <c r="B80" s="62" t="s">
        <v>337</v>
      </c>
      <c r="C80" s="63">
        <v>10</v>
      </c>
      <c r="D80" s="62" t="s">
        <v>13394</v>
      </c>
      <c r="E80" s="62" t="s">
        <v>542</v>
      </c>
      <c r="F80" s="69">
        <v>50131802</v>
      </c>
      <c r="G80" s="62" t="s">
        <v>13629</v>
      </c>
      <c r="H80" s="62">
        <v>2</v>
      </c>
      <c r="I80" s="62">
        <v>11</v>
      </c>
      <c r="J80" s="70">
        <v>20</v>
      </c>
      <c r="K80" s="71">
        <v>663980</v>
      </c>
      <c r="L80" s="72" t="s">
        <v>15</v>
      </c>
      <c r="M80" s="72" t="s">
        <v>254</v>
      </c>
    </row>
    <row r="81" spans="1:13" s="3" customFormat="1" ht="12.75" x14ac:dyDescent="0.2">
      <c r="A81" s="62" t="s">
        <v>44</v>
      </c>
      <c r="B81" s="62" t="s">
        <v>438</v>
      </c>
      <c r="C81" s="63">
        <v>10</v>
      </c>
      <c r="D81" s="64" t="s">
        <v>13395</v>
      </c>
      <c r="E81" s="64" t="s">
        <v>543</v>
      </c>
      <c r="F81" s="65">
        <v>50202800</v>
      </c>
      <c r="G81" s="64" t="s">
        <v>13629</v>
      </c>
      <c r="H81" s="64">
        <v>2</v>
      </c>
      <c r="I81" s="64">
        <v>11</v>
      </c>
      <c r="J81" s="66">
        <v>50</v>
      </c>
      <c r="K81" s="67">
        <v>1106600</v>
      </c>
      <c r="L81" s="68" t="s">
        <v>15</v>
      </c>
      <c r="M81" s="68" t="s">
        <v>254</v>
      </c>
    </row>
    <row r="82" spans="1:13" s="3" customFormat="1" ht="12.75" x14ac:dyDescent="0.2">
      <c r="A82" s="62" t="s">
        <v>44</v>
      </c>
      <c r="B82" s="62" t="s">
        <v>215</v>
      </c>
      <c r="C82" s="63">
        <v>10</v>
      </c>
      <c r="D82" s="62" t="s">
        <v>13376</v>
      </c>
      <c r="E82" s="62" t="s">
        <v>544</v>
      </c>
      <c r="F82" s="69">
        <v>40142501</v>
      </c>
      <c r="G82" s="62" t="s">
        <v>13629</v>
      </c>
      <c r="H82" s="62">
        <v>2</v>
      </c>
      <c r="I82" s="62">
        <v>11</v>
      </c>
      <c r="J82" s="70">
        <v>25</v>
      </c>
      <c r="K82" s="71">
        <v>691625</v>
      </c>
      <c r="L82" s="72" t="s">
        <v>15</v>
      </c>
      <c r="M82" s="72" t="s">
        <v>254</v>
      </c>
    </row>
    <row r="83" spans="1:13" s="3" customFormat="1" ht="12.75" x14ac:dyDescent="0.2">
      <c r="A83" s="62" t="s">
        <v>44</v>
      </c>
      <c r="B83" s="62" t="s">
        <v>336</v>
      </c>
      <c r="C83" s="63">
        <v>10</v>
      </c>
      <c r="D83" s="64" t="s">
        <v>13392</v>
      </c>
      <c r="E83" s="64" t="s">
        <v>545</v>
      </c>
      <c r="F83" s="65">
        <v>50171550</v>
      </c>
      <c r="G83" s="64" t="s">
        <v>13629</v>
      </c>
      <c r="H83" s="64">
        <v>2</v>
      </c>
      <c r="I83" s="64">
        <v>11</v>
      </c>
      <c r="J83" s="66">
        <v>50</v>
      </c>
      <c r="K83" s="67">
        <v>885000</v>
      </c>
      <c r="L83" s="68" t="s">
        <v>15</v>
      </c>
      <c r="M83" s="68" t="s">
        <v>254</v>
      </c>
    </row>
    <row r="84" spans="1:13" s="3" customFormat="1" ht="12.75" x14ac:dyDescent="0.2">
      <c r="A84" s="62" t="s">
        <v>44</v>
      </c>
      <c r="B84" s="62" t="s">
        <v>337</v>
      </c>
      <c r="C84" s="63">
        <v>10</v>
      </c>
      <c r="D84" s="62" t="s">
        <v>13394</v>
      </c>
      <c r="E84" s="62" t="s">
        <v>546</v>
      </c>
      <c r="F84" s="69">
        <v>50131702</v>
      </c>
      <c r="G84" s="62" t="s">
        <v>13629</v>
      </c>
      <c r="H84" s="62">
        <v>2</v>
      </c>
      <c r="I84" s="62">
        <v>11</v>
      </c>
      <c r="J84" s="70">
        <v>24</v>
      </c>
      <c r="K84" s="71">
        <v>185904</v>
      </c>
      <c r="L84" s="72" t="s">
        <v>15</v>
      </c>
      <c r="M84" s="72" t="s">
        <v>254</v>
      </c>
    </row>
    <row r="85" spans="1:13" s="3" customFormat="1" ht="12.75" x14ac:dyDescent="0.2">
      <c r="A85" s="62" t="s">
        <v>44</v>
      </c>
      <c r="B85" s="62" t="s">
        <v>438</v>
      </c>
      <c r="C85" s="63">
        <v>10</v>
      </c>
      <c r="D85" s="64" t="s">
        <v>13395</v>
      </c>
      <c r="E85" s="64" t="s">
        <v>547</v>
      </c>
      <c r="F85" s="65">
        <v>50202404</v>
      </c>
      <c r="G85" s="64" t="s">
        <v>13629</v>
      </c>
      <c r="H85" s="64">
        <v>2</v>
      </c>
      <c r="I85" s="64">
        <v>11</v>
      </c>
      <c r="J85" s="66">
        <v>12</v>
      </c>
      <c r="K85" s="67">
        <v>265704</v>
      </c>
      <c r="L85" s="68" t="s">
        <v>15</v>
      </c>
      <c r="M85" s="68" t="s">
        <v>254</v>
      </c>
    </row>
    <row r="86" spans="1:13" s="3" customFormat="1" ht="12.75" x14ac:dyDescent="0.2">
      <c r="A86" s="62" t="s">
        <v>44</v>
      </c>
      <c r="B86" s="62" t="s">
        <v>336</v>
      </c>
      <c r="C86" s="63">
        <v>10</v>
      </c>
      <c r="D86" s="62" t="s">
        <v>13392</v>
      </c>
      <c r="E86" s="62" t="s">
        <v>548</v>
      </c>
      <c r="F86" s="69">
        <v>50171833</v>
      </c>
      <c r="G86" s="62" t="s">
        <v>13629</v>
      </c>
      <c r="H86" s="62">
        <v>2</v>
      </c>
      <c r="I86" s="62">
        <v>11</v>
      </c>
      <c r="J86" s="70">
        <v>6</v>
      </c>
      <c r="K86" s="71">
        <v>159354</v>
      </c>
      <c r="L86" s="72" t="s">
        <v>15</v>
      </c>
      <c r="M86" s="72" t="s">
        <v>254</v>
      </c>
    </row>
    <row r="87" spans="1:13" s="3" customFormat="1" ht="12.75" x14ac:dyDescent="0.2">
      <c r="A87" s="62" t="s">
        <v>44</v>
      </c>
      <c r="B87" s="62" t="s">
        <v>336</v>
      </c>
      <c r="C87" s="63">
        <v>10</v>
      </c>
      <c r="D87" s="64" t="s">
        <v>13392</v>
      </c>
      <c r="E87" s="64" t="s">
        <v>549</v>
      </c>
      <c r="F87" s="65">
        <v>50171833</v>
      </c>
      <c r="G87" s="64" t="s">
        <v>13629</v>
      </c>
      <c r="H87" s="64">
        <v>2</v>
      </c>
      <c r="I87" s="64">
        <v>11</v>
      </c>
      <c r="J87" s="66">
        <v>6</v>
      </c>
      <c r="K87" s="67">
        <v>92958</v>
      </c>
      <c r="L87" s="68" t="s">
        <v>15</v>
      </c>
      <c r="M87" s="68" t="s">
        <v>254</v>
      </c>
    </row>
    <row r="88" spans="1:13" s="3" customFormat="1" ht="12.75" x14ac:dyDescent="0.2">
      <c r="A88" s="62" t="s">
        <v>44</v>
      </c>
      <c r="B88" s="62" t="s">
        <v>337</v>
      </c>
      <c r="C88" s="63">
        <v>10</v>
      </c>
      <c r="D88" s="62" t="s">
        <v>13394</v>
      </c>
      <c r="E88" s="62" t="s">
        <v>550</v>
      </c>
      <c r="F88" s="69">
        <v>50131702</v>
      </c>
      <c r="G88" s="62" t="s">
        <v>13629</v>
      </c>
      <c r="H88" s="62">
        <v>2</v>
      </c>
      <c r="I88" s="62">
        <v>11</v>
      </c>
      <c r="J88" s="70">
        <v>5</v>
      </c>
      <c r="K88" s="71">
        <v>78055</v>
      </c>
      <c r="L88" s="72" t="s">
        <v>15</v>
      </c>
      <c r="M88" s="72" t="s">
        <v>254</v>
      </c>
    </row>
    <row r="89" spans="1:13" s="3" customFormat="1" ht="12.75" x14ac:dyDescent="0.2">
      <c r="A89" s="62" t="s">
        <v>44</v>
      </c>
      <c r="B89" s="62" t="s">
        <v>215</v>
      </c>
      <c r="C89" s="63">
        <v>10</v>
      </c>
      <c r="D89" s="64" t="s">
        <v>13376</v>
      </c>
      <c r="E89" s="64" t="s">
        <v>551</v>
      </c>
      <c r="F89" s="65">
        <v>40161505</v>
      </c>
      <c r="G89" s="64" t="s">
        <v>13629</v>
      </c>
      <c r="H89" s="64">
        <v>2</v>
      </c>
      <c r="I89" s="64">
        <v>11</v>
      </c>
      <c r="J89" s="66">
        <v>64</v>
      </c>
      <c r="K89" s="67">
        <v>3456000</v>
      </c>
      <c r="L89" s="68" t="s">
        <v>15</v>
      </c>
      <c r="M89" s="68" t="s">
        <v>254</v>
      </c>
    </row>
    <row r="90" spans="1:13" s="3" customFormat="1" ht="12.75" x14ac:dyDescent="0.2">
      <c r="A90" s="62" t="s">
        <v>44</v>
      </c>
      <c r="B90" s="62" t="s">
        <v>439</v>
      </c>
      <c r="C90" s="63">
        <v>10</v>
      </c>
      <c r="D90" s="62" t="s">
        <v>13396</v>
      </c>
      <c r="E90" s="62" t="s">
        <v>552</v>
      </c>
      <c r="F90" s="69">
        <v>39101619</v>
      </c>
      <c r="G90" s="62" t="s">
        <v>13629</v>
      </c>
      <c r="H90" s="62">
        <v>2</v>
      </c>
      <c r="I90" s="62">
        <v>11</v>
      </c>
      <c r="J90" s="70">
        <v>7</v>
      </c>
      <c r="K90" s="71">
        <v>693000</v>
      </c>
      <c r="L90" s="72" t="s">
        <v>15</v>
      </c>
      <c r="M90" s="72" t="s">
        <v>254</v>
      </c>
    </row>
    <row r="91" spans="1:13" s="3" customFormat="1" ht="12.75" x14ac:dyDescent="0.2">
      <c r="A91" s="62" t="s">
        <v>44</v>
      </c>
      <c r="B91" s="62" t="s">
        <v>221</v>
      </c>
      <c r="C91" s="63">
        <v>10</v>
      </c>
      <c r="D91" s="64" t="s">
        <v>13382</v>
      </c>
      <c r="E91" s="64" t="s">
        <v>553</v>
      </c>
      <c r="F91" s="65">
        <v>72101509</v>
      </c>
      <c r="G91" s="64" t="s">
        <v>13629</v>
      </c>
      <c r="H91" s="64">
        <v>2</v>
      </c>
      <c r="I91" s="64">
        <v>11</v>
      </c>
      <c r="J91" s="66">
        <v>1</v>
      </c>
      <c r="K91" s="67">
        <v>495000</v>
      </c>
      <c r="L91" s="68" t="s">
        <v>13</v>
      </c>
      <c r="M91" s="68" t="s">
        <v>254</v>
      </c>
    </row>
    <row r="92" spans="1:13" s="3" customFormat="1" ht="12.75" x14ac:dyDescent="0.2">
      <c r="A92" s="62" t="s">
        <v>44</v>
      </c>
      <c r="B92" s="62" t="s">
        <v>226</v>
      </c>
      <c r="C92" s="63">
        <v>10</v>
      </c>
      <c r="D92" s="62" t="s">
        <v>13397</v>
      </c>
      <c r="E92" s="62" t="s">
        <v>554</v>
      </c>
      <c r="F92" s="69">
        <v>81112307</v>
      </c>
      <c r="G92" s="62" t="s">
        <v>13629</v>
      </c>
      <c r="H92" s="62">
        <v>2</v>
      </c>
      <c r="I92" s="62">
        <v>11</v>
      </c>
      <c r="J92" s="70">
        <v>1</v>
      </c>
      <c r="K92" s="71">
        <v>54450000</v>
      </c>
      <c r="L92" s="72" t="s">
        <v>13</v>
      </c>
      <c r="M92" s="72" t="s">
        <v>254</v>
      </c>
    </row>
    <row r="93" spans="1:13" s="3" customFormat="1" ht="12.75" x14ac:dyDescent="0.2">
      <c r="A93" s="62" t="s">
        <v>44</v>
      </c>
      <c r="B93" s="62" t="s">
        <v>226</v>
      </c>
      <c r="C93" s="63">
        <v>10</v>
      </c>
      <c r="D93" s="64" t="s">
        <v>13397</v>
      </c>
      <c r="E93" s="64" t="s">
        <v>555</v>
      </c>
      <c r="F93" s="65">
        <v>81112307</v>
      </c>
      <c r="G93" s="64" t="s">
        <v>13629</v>
      </c>
      <c r="H93" s="64">
        <v>2</v>
      </c>
      <c r="I93" s="64">
        <v>11</v>
      </c>
      <c r="J93" s="66">
        <v>1</v>
      </c>
      <c r="K93" s="67">
        <v>4950000</v>
      </c>
      <c r="L93" s="68" t="s">
        <v>13</v>
      </c>
      <c r="M93" s="68" t="s">
        <v>254</v>
      </c>
    </row>
    <row r="94" spans="1:13" s="3" customFormat="1" ht="12.75" x14ac:dyDescent="0.2">
      <c r="A94" s="62" t="s">
        <v>44</v>
      </c>
      <c r="B94" s="62" t="s">
        <v>440</v>
      </c>
      <c r="C94" s="63">
        <v>10</v>
      </c>
      <c r="D94" s="62" t="s">
        <v>13398</v>
      </c>
      <c r="E94" s="62" t="s">
        <v>556</v>
      </c>
      <c r="F94" s="69">
        <v>81112305</v>
      </c>
      <c r="G94" s="62" t="s">
        <v>13629</v>
      </c>
      <c r="H94" s="62">
        <v>2</v>
      </c>
      <c r="I94" s="62">
        <v>11</v>
      </c>
      <c r="J94" s="70">
        <v>1</v>
      </c>
      <c r="K94" s="71">
        <v>6600000</v>
      </c>
      <c r="L94" s="72" t="s">
        <v>13</v>
      </c>
      <c r="M94" s="72" t="s">
        <v>254</v>
      </c>
    </row>
    <row r="95" spans="1:13" s="3" customFormat="1" ht="12.75" x14ac:dyDescent="0.2">
      <c r="A95" s="62" t="s">
        <v>44</v>
      </c>
      <c r="B95" s="62" t="s">
        <v>440</v>
      </c>
      <c r="C95" s="63">
        <v>10</v>
      </c>
      <c r="D95" s="64" t="s">
        <v>13398</v>
      </c>
      <c r="E95" s="64" t="s">
        <v>557</v>
      </c>
      <c r="F95" s="65">
        <v>76101503</v>
      </c>
      <c r="G95" s="64" t="s">
        <v>13629</v>
      </c>
      <c r="H95" s="64">
        <v>2</v>
      </c>
      <c r="I95" s="64">
        <v>11</v>
      </c>
      <c r="J95" s="66">
        <v>1</v>
      </c>
      <c r="K95" s="67">
        <v>7260000</v>
      </c>
      <c r="L95" s="68" t="s">
        <v>13</v>
      </c>
      <c r="M95" s="68" t="s">
        <v>254</v>
      </c>
    </row>
    <row r="96" spans="1:13" s="3" customFormat="1" ht="12.75" x14ac:dyDescent="0.2">
      <c r="A96" s="62" t="s">
        <v>44</v>
      </c>
      <c r="B96" s="62" t="s">
        <v>441</v>
      </c>
      <c r="C96" s="63">
        <v>10</v>
      </c>
      <c r="D96" s="62" t="s">
        <v>13399</v>
      </c>
      <c r="E96" s="62" t="s">
        <v>558</v>
      </c>
      <c r="F96" s="69">
        <v>78181507</v>
      </c>
      <c r="G96" s="62" t="s">
        <v>13629</v>
      </c>
      <c r="H96" s="62">
        <v>2</v>
      </c>
      <c r="I96" s="62">
        <v>11</v>
      </c>
      <c r="J96" s="70">
        <v>1</v>
      </c>
      <c r="K96" s="71">
        <v>13200000</v>
      </c>
      <c r="L96" s="72" t="s">
        <v>13</v>
      </c>
      <c r="M96" s="72" t="s">
        <v>254</v>
      </c>
    </row>
    <row r="97" spans="1:13" s="3" customFormat="1" ht="12.75" x14ac:dyDescent="0.2">
      <c r="A97" s="62" t="s">
        <v>44</v>
      </c>
      <c r="B97" s="62" t="s">
        <v>442</v>
      </c>
      <c r="C97" s="63">
        <v>10</v>
      </c>
      <c r="D97" s="64" t="s">
        <v>13400</v>
      </c>
      <c r="E97" s="64" t="s">
        <v>559</v>
      </c>
      <c r="F97" s="65">
        <v>76111501</v>
      </c>
      <c r="G97" s="64" t="s">
        <v>13629</v>
      </c>
      <c r="H97" s="64">
        <v>2</v>
      </c>
      <c r="I97" s="64">
        <v>11</v>
      </c>
      <c r="J97" s="66">
        <v>1</v>
      </c>
      <c r="K97" s="67">
        <v>133650000</v>
      </c>
      <c r="L97" s="68" t="s">
        <v>13</v>
      </c>
      <c r="M97" s="68" t="s">
        <v>254</v>
      </c>
    </row>
    <row r="98" spans="1:13" s="3" customFormat="1" ht="12.75" x14ac:dyDescent="0.2">
      <c r="A98" s="62" t="s">
        <v>44</v>
      </c>
      <c r="B98" s="62" t="s">
        <v>262</v>
      </c>
      <c r="C98" s="63">
        <v>10</v>
      </c>
      <c r="D98" s="62" t="s">
        <v>13401</v>
      </c>
      <c r="E98" s="62" t="s">
        <v>560</v>
      </c>
      <c r="F98" s="69">
        <v>78102203</v>
      </c>
      <c r="G98" s="62" t="s">
        <v>13629</v>
      </c>
      <c r="H98" s="62">
        <v>2</v>
      </c>
      <c r="I98" s="62">
        <v>11</v>
      </c>
      <c r="J98" s="70">
        <v>1</v>
      </c>
      <c r="K98" s="71">
        <v>6600000</v>
      </c>
      <c r="L98" s="72" t="s">
        <v>13</v>
      </c>
      <c r="M98" s="72" t="s">
        <v>254</v>
      </c>
    </row>
    <row r="99" spans="1:13" s="3" customFormat="1" ht="12.75" x14ac:dyDescent="0.2">
      <c r="A99" s="62" t="s">
        <v>44</v>
      </c>
      <c r="B99" s="62" t="s">
        <v>443</v>
      </c>
      <c r="C99" s="63">
        <v>10</v>
      </c>
      <c r="D99" s="64" t="s">
        <v>13402</v>
      </c>
      <c r="E99" s="64" t="s">
        <v>561</v>
      </c>
      <c r="F99" s="65">
        <v>83101803</v>
      </c>
      <c r="G99" s="64" t="s">
        <v>13629</v>
      </c>
      <c r="H99" s="64">
        <v>2</v>
      </c>
      <c r="I99" s="64">
        <v>11</v>
      </c>
      <c r="J99" s="66">
        <v>1</v>
      </c>
      <c r="K99" s="67">
        <v>36164720</v>
      </c>
      <c r="L99" s="68" t="s">
        <v>13</v>
      </c>
      <c r="M99" s="68" t="s">
        <v>254</v>
      </c>
    </row>
    <row r="100" spans="1:13" s="3" customFormat="1" ht="12.75" x14ac:dyDescent="0.2">
      <c r="A100" s="62" t="s">
        <v>44</v>
      </c>
      <c r="B100" s="62" t="s">
        <v>223</v>
      </c>
      <c r="C100" s="63">
        <v>10</v>
      </c>
      <c r="D100" s="62" t="s">
        <v>13403</v>
      </c>
      <c r="E100" s="62" t="s">
        <v>562</v>
      </c>
      <c r="F100" s="69">
        <v>83111603</v>
      </c>
      <c r="G100" s="62" t="s">
        <v>13629</v>
      </c>
      <c r="H100" s="62">
        <v>2</v>
      </c>
      <c r="I100" s="62">
        <v>11</v>
      </c>
      <c r="J100" s="70">
        <v>1</v>
      </c>
      <c r="K100" s="71">
        <v>16552800</v>
      </c>
      <c r="L100" s="72" t="s">
        <v>13</v>
      </c>
      <c r="M100" s="72" t="s">
        <v>254</v>
      </c>
    </row>
    <row r="101" spans="1:13" s="3" customFormat="1" ht="12.75" x14ac:dyDescent="0.2">
      <c r="A101" s="62" t="s">
        <v>44</v>
      </c>
      <c r="B101" s="62" t="s">
        <v>223</v>
      </c>
      <c r="C101" s="63">
        <v>10</v>
      </c>
      <c r="D101" s="64" t="s">
        <v>13403</v>
      </c>
      <c r="E101" s="64" t="s">
        <v>563</v>
      </c>
      <c r="F101" s="65">
        <v>83111502</v>
      </c>
      <c r="G101" s="64" t="s">
        <v>13629</v>
      </c>
      <c r="H101" s="64">
        <v>2</v>
      </c>
      <c r="I101" s="64">
        <v>11</v>
      </c>
      <c r="J101" s="66">
        <v>1</v>
      </c>
      <c r="K101" s="67">
        <v>44506440</v>
      </c>
      <c r="L101" s="68" t="s">
        <v>13</v>
      </c>
      <c r="M101" s="68" t="s">
        <v>254</v>
      </c>
    </row>
    <row r="102" spans="1:13" s="3" customFormat="1" ht="12.75" x14ac:dyDescent="0.2">
      <c r="A102" s="62" t="s">
        <v>44</v>
      </c>
      <c r="B102" s="62" t="s">
        <v>224</v>
      </c>
      <c r="C102" s="63">
        <v>10</v>
      </c>
      <c r="D102" s="62" t="s">
        <v>13404</v>
      </c>
      <c r="E102" s="62" t="s">
        <v>564</v>
      </c>
      <c r="F102" s="69">
        <v>83111601</v>
      </c>
      <c r="G102" s="62" t="s">
        <v>13629</v>
      </c>
      <c r="H102" s="62">
        <v>2</v>
      </c>
      <c r="I102" s="62">
        <v>11</v>
      </c>
      <c r="J102" s="70">
        <v>1</v>
      </c>
      <c r="K102" s="71">
        <v>15840000</v>
      </c>
      <c r="L102" s="72" t="s">
        <v>13</v>
      </c>
      <c r="M102" s="72" t="s">
        <v>254</v>
      </c>
    </row>
    <row r="103" spans="1:13" s="3" customFormat="1" ht="12.75" x14ac:dyDescent="0.2">
      <c r="A103" s="62" t="s">
        <v>44</v>
      </c>
      <c r="B103" s="62" t="s">
        <v>444</v>
      </c>
      <c r="C103" s="63">
        <v>10</v>
      </c>
      <c r="D103" s="64" t="s">
        <v>13405</v>
      </c>
      <c r="E103" s="64" t="s">
        <v>565</v>
      </c>
      <c r="F103" s="65">
        <v>78111809</v>
      </c>
      <c r="G103" s="64" t="s">
        <v>13629</v>
      </c>
      <c r="H103" s="64">
        <v>2</v>
      </c>
      <c r="I103" s="64">
        <v>11</v>
      </c>
      <c r="J103" s="66">
        <v>1</v>
      </c>
      <c r="K103" s="67">
        <v>22751000</v>
      </c>
      <c r="L103" s="68" t="s">
        <v>13</v>
      </c>
      <c r="M103" s="68" t="s">
        <v>254</v>
      </c>
    </row>
    <row r="104" spans="1:13" s="3" customFormat="1" ht="12.75" x14ac:dyDescent="0.2">
      <c r="A104" s="62" t="s">
        <v>44</v>
      </c>
      <c r="B104" s="62" t="s">
        <v>444</v>
      </c>
      <c r="C104" s="63">
        <v>10</v>
      </c>
      <c r="D104" s="62" t="s">
        <v>13405</v>
      </c>
      <c r="E104" s="62" t="s">
        <v>566</v>
      </c>
      <c r="F104" s="69">
        <v>78111809</v>
      </c>
      <c r="G104" s="62" t="s">
        <v>13629</v>
      </c>
      <c r="H104" s="62">
        <v>2</v>
      </c>
      <c r="I104" s="62">
        <v>11</v>
      </c>
      <c r="J104" s="70">
        <v>1</v>
      </c>
      <c r="K104" s="71">
        <v>39105000</v>
      </c>
      <c r="L104" s="72" t="s">
        <v>13</v>
      </c>
      <c r="M104" s="72" t="s">
        <v>254</v>
      </c>
    </row>
    <row r="105" spans="1:13" s="3" customFormat="1" ht="12.75" x14ac:dyDescent="0.2">
      <c r="A105" s="62" t="s">
        <v>44</v>
      </c>
      <c r="B105" s="62" t="s">
        <v>407</v>
      </c>
      <c r="C105" s="63">
        <v>10</v>
      </c>
      <c r="D105" s="64" t="s">
        <v>13406</v>
      </c>
      <c r="E105" s="64" t="s">
        <v>567</v>
      </c>
      <c r="F105" s="65">
        <v>80131502</v>
      </c>
      <c r="G105" s="64" t="s">
        <v>13629</v>
      </c>
      <c r="H105" s="64">
        <v>2</v>
      </c>
      <c r="I105" s="64">
        <v>11</v>
      </c>
      <c r="J105" s="66">
        <v>1</v>
      </c>
      <c r="K105" s="67">
        <v>608070638</v>
      </c>
      <c r="L105" s="68" t="s">
        <v>13</v>
      </c>
      <c r="M105" s="68" t="s">
        <v>254</v>
      </c>
    </row>
    <row r="106" spans="1:13" s="3" customFormat="1" ht="12.75" x14ac:dyDescent="0.2">
      <c r="A106" s="62" t="s">
        <v>44</v>
      </c>
      <c r="B106" s="62" t="s">
        <v>445</v>
      </c>
      <c r="C106" s="63">
        <v>10</v>
      </c>
      <c r="D106" s="62" t="s">
        <v>13407</v>
      </c>
      <c r="E106" s="62" t="s">
        <v>568</v>
      </c>
      <c r="F106" s="69">
        <v>80121704</v>
      </c>
      <c r="G106" s="62" t="s">
        <v>13629</v>
      </c>
      <c r="H106" s="62">
        <v>2</v>
      </c>
      <c r="I106" s="62">
        <v>11</v>
      </c>
      <c r="J106" s="70">
        <v>1</v>
      </c>
      <c r="K106" s="71">
        <v>34000000</v>
      </c>
      <c r="L106" s="72" t="s">
        <v>13</v>
      </c>
      <c r="M106" s="72" t="s">
        <v>254</v>
      </c>
    </row>
    <row r="107" spans="1:13" s="3" customFormat="1" ht="12.75" x14ac:dyDescent="0.2">
      <c r="A107" s="62" t="s">
        <v>44</v>
      </c>
      <c r="B107" s="62" t="s">
        <v>446</v>
      </c>
      <c r="C107" s="63">
        <v>10</v>
      </c>
      <c r="D107" s="64" t="s">
        <v>13408</v>
      </c>
      <c r="E107" s="64" t="s">
        <v>569</v>
      </c>
      <c r="F107" s="65">
        <v>84131607</v>
      </c>
      <c r="G107" s="64" t="s">
        <v>13629</v>
      </c>
      <c r="H107" s="64">
        <v>2</v>
      </c>
      <c r="I107" s="64">
        <v>11</v>
      </c>
      <c r="J107" s="66">
        <v>1</v>
      </c>
      <c r="K107" s="67">
        <v>3800000</v>
      </c>
      <c r="L107" s="68" t="s">
        <v>13</v>
      </c>
      <c r="M107" s="68" t="s">
        <v>254</v>
      </c>
    </row>
    <row r="108" spans="1:13" s="3" customFormat="1" ht="12.75" x14ac:dyDescent="0.2">
      <c r="A108" s="62" t="s">
        <v>44</v>
      </c>
      <c r="B108" s="62" t="s">
        <v>447</v>
      </c>
      <c r="C108" s="63">
        <v>10</v>
      </c>
      <c r="D108" s="62" t="s">
        <v>13409</v>
      </c>
      <c r="E108" s="62" t="s">
        <v>570</v>
      </c>
      <c r="F108" s="69">
        <v>84131503</v>
      </c>
      <c r="G108" s="62" t="s">
        <v>13629</v>
      </c>
      <c r="H108" s="62">
        <v>2</v>
      </c>
      <c r="I108" s="62">
        <v>11</v>
      </c>
      <c r="J108" s="70">
        <v>1</v>
      </c>
      <c r="K108" s="71">
        <v>23650000</v>
      </c>
      <c r="L108" s="72" t="s">
        <v>13</v>
      </c>
      <c r="M108" s="72" t="s">
        <v>254</v>
      </c>
    </row>
    <row r="109" spans="1:13" s="3" customFormat="1" ht="12.75" x14ac:dyDescent="0.2">
      <c r="A109" s="62" t="s">
        <v>44</v>
      </c>
      <c r="B109" s="62" t="s">
        <v>448</v>
      </c>
      <c r="C109" s="63">
        <v>10</v>
      </c>
      <c r="D109" s="64" t="s">
        <v>13410</v>
      </c>
      <c r="E109" s="64" t="s">
        <v>571</v>
      </c>
      <c r="F109" s="65">
        <v>84131512</v>
      </c>
      <c r="G109" s="64" t="s">
        <v>13629</v>
      </c>
      <c r="H109" s="64">
        <v>2</v>
      </c>
      <c r="I109" s="64">
        <v>11</v>
      </c>
      <c r="J109" s="66">
        <v>1</v>
      </c>
      <c r="K109" s="67">
        <v>6600000</v>
      </c>
      <c r="L109" s="68" t="s">
        <v>13</v>
      </c>
      <c r="M109" s="68" t="s">
        <v>254</v>
      </c>
    </row>
    <row r="110" spans="1:13" s="3" customFormat="1" ht="12.75" x14ac:dyDescent="0.2">
      <c r="A110" s="62" t="s">
        <v>44</v>
      </c>
      <c r="B110" s="62" t="s">
        <v>448</v>
      </c>
      <c r="C110" s="63">
        <v>10</v>
      </c>
      <c r="D110" s="62" t="s">
        <v>13410</v>
      </c>
      <c r="E110" s="62" t="s">
        <v>572</v>
      </c>
      <c r="F110" s="69">
        <v>84131512</v>
      </c>
      <c r="G110" s="62" t="s">
        <v>13629</v>
      </c>
      <c r="H110" s="62">
        <v>2</v>
      </c>
      <c r="I110" s="62">
        <v>11</v>
      </c>
      <c r="J110" s="70">
        <v>1</v>
      </c>
      <c r="K110" s="71">
        <v>7368900</v>
      </c>
      <c r="L110" s="72" t="s">
        <v>13</v>
      </c>
      <c r="M110" s="72" t="s">
        <v>254</v>
      </c>
    </row>
    <row r="111" spans="1:13" s="3" customFormat="1" ht="12.75" x14ac:dyDescent="0.2">
      <c r="A111" s="62" t="s">
        <v>44</v>
      </c>
      <c r="B111" s="62" t="s">
        <v>449</v>
      </c>
      <c r="C111" s="63">
        <v>10</v>
      </c>
      <c r="D111" s="64" t="s">
        <v>13411</v>
      </c>
      <c r="E111" s="64" t="s">
        <v>573</v>
      </c>
      <c r="F111" s="65">
        <v>93151501</v>
      </c>
      <c r="G111" s="64" t="s">
        <v>13629</v>
      </c>
      <c r="H111" s="64">
        <v>2</v>
      </c>
      <c r="I111" s="64">
        <v>11</v>
      </c>
      <c r="J111" s="66">
        <v>1</v>
      </c>
      <c r="K111" s="67">
        <v>55000000</v>
      </c>
      <c r="L111" s="68" t="s">
        <v>13</v>
      </c>
      <c r="M111" s="68" t="s">
        <v>254</v>
      </c>
    </row>
    <row r="112" spans="1:13" s="3" customFormat="1" ht="12.75" x14ac:dyDescent="0.2">
      <c r="A112" s="62" t="s">
        <v>44</v>
      </c>
      <c r="B112" s="62" t="s">
        <v>450</v>
      </c>
      <c r="C112" s="63">
        <v>10</v>
      </c>
      <c r="D112" s="62" t="s">
        <v>13412</v>
      </c>
      <c r="E112" s="62" t="s">
        <v>574</v>
      </c>
      <c r="F112" s="69">
        <v>93161609</v>
      </c>
      <c r="G112" s="62" t="s">
        <v>13629</v>
      </c>
      <c r="H112" s="62">
        <v>2</v>
      </c>
      <c r="I112" s="62">
        <v>11</v>
      </c>
      <c r="J112" s="70">
        <v>1</v>
      </c>
      <c r="K112" s="71">
        <v>205524000</v>
      </c>
      <c r="L112" s="72" t="s">
        <v>13</v>
      </c>
      <c r="M112" s="72" t="s">
        <v>254</v>
      </c>
    </row>
    <row r="113" spans="1:13" s="3" customFormat="1" ht="12.75" x14ac:dyDescent="0.2">
      <c r="A113" s="62" t="s">
        <v>44</v>
      </c>
      <c r="B113" s="62" t="s">
        <v>313</v>
      </c>
      <c r="C113" s="63">
        <v>10</v>
      </c>
      <c r="D113" s="64" t="s">
        <v>13413</v>
      </c>
      <c r="E113" s="64" t="s">
        <v>575</v>
      </c>
      <c r="F113" s="65">
        <v>80161506</v>
      </c>
      <c r="G113" s="64" t="s">
        <v>13629</v>
      </c>
      <c r="H113" s="64">
        <v>2</v>
      </c>
      <c r="I113" s="64">
        <v>11</v>
      </c>
      <c r="J113" s="66">
        <v>1</v>
      </c>
      <c r="K113" s="67">
        <v>16500000</v>
      </c>
      <c r="L113" s="68" t="s">
        <v>13</v>
      </c>
      <c r="M113" s="68" t="s">
        <v>254</v>
      </c>
    </row>
    <row r="114" spans="1:13" s="3" customFormat="1" ht="12.75" x14ac:dyDescent="0.2">
      <c r="A114" s="62" t="s">
        <v>44</v>
      </c>
      <c r="B114" s="62" t="s">
        <v>451</v>
      </c>
      <c r="C114" s="63">
        <v>10</v>
      </c>
      <c r="D114" s="62" t="s">
        <v>13414</v>
      </c>
      <c r="E114" s="62" t="s">
        <v>576</v>
      </c>
      <c r="F114" s="69" t="s">
        <v>836</v>
      </c>
      <c r="G114" s="62" t="s">
        <v>13630</v>
      </c>
      <c r="H114" s="62">
        <v>2</v>
      </c>
      <c r="I114" s="62">
        <v>3</v>
      </c>
      <c r="J114" s="70">
        <v>1</v>
      </c>
      <c r="K114" s="71">
        <v>300000</v>
      </c>
      <c r="L114" s="72" t="s">
        <v>15</v>
      </c>
      <c r="M114" s="72" t="s">
        <v>254</v>
      </c>
    </row>
    <row r="115" spans="1:13" s="3" customFormat="1" ht="12.75" x14ac:dyDescent="0.2">
      <c r="A115" s="62" t="s">
        <v>44</v>
      </c>
      <c r="B115" s="62" t="s">
        <v>338</v>
      </c>
      <c r="C115" s="63">
        <v>10</v>
      </c>
      <c r="D115" s="64" t="s">
        <v>13384</v>
      </c>
      <c r="E115" s="64" t="s">
        <v>577</v>
      </c>
      <c r="F115" s="65" t="s">
        <v>836</v>
      </c>
      <c r="G115" s="64" t="s">
        <v>13630</v>
      </c>
      <c r="H115" s="64">
        <v>2</v>
      </c>
      <c r="I115" s="64">
        <v>3</v>
      </c>
      <c r="J115" s="66">
        <v>1</v>
      </c>
      <c r="K115" s="67">
        <v>150000</v>
      </c>
      <c r="L115" s="68" t="s">
        <v>15</v>
      </c>
      <c r="M115" s="68" t="s">
        <v>254</v>
      </c>
    </row>
    <row r="116" spans="1:13" s="3" customFormat="1" ht="12.75" x14ac:dyDescent="0.2">
      <c r="A116" s="62" t="s">
        <v>44</v>
      </c>
      <c r="B116" s="62" t="s">
        <v>339</v>
      </c>
      <c r="C116" s="63">
        <v>16</v>
      </c>
      <c r="D116" s="62" t="s">
        <v>13386</v>
      </c>
      <c r="E116" s="62" t="s">
        <v>578</v>
      </c>
      <c r="F116" s="69">
        <v>49211801</v>
      </c>
      <c r="G116" s="62" t="s">
        <v>13630</v>
      </c>
      <c r="H116" s="62">
        <v>2</v>
      </c>
      <c r="I116" s="62">
        <v>5</v>
      </c>
      <c r="J116" s="70">
        <v>3</v>
      </c>
      <c r="K116" s="71">
        <v>19500000</v>
      </c>
      <c r="L116" s="72" t="s">
        <v>15</v>
      </c>
      <c r="M116" s="72" t="s">
        <v>254</v>
      </c>
    </row>
    <row r="117" spans="1:13" s="3" customFormat="1" ht="12.75" x14ac:dyDescent="0.2">
      <c r="A117" s="62" t="s">
        <v>44</v>
      </c>
      <c r="B117" s="62" t="s">
        <v>339</v>
      </c>
      <c r="C117" s="63">
        <v>16</v>
      </c>
      <c r="D117" s="64" t="s">
        <v>13386</v>
      </c>
      <c r="E117" s="64" t="s">
        <v>579</v>
      </c>
      <c r="F117" s="65">
        <v>49211801</v>
      </c>
      <c r="G117" s="64" t="s">
        <v>13630</v>
      </c>
      <c r="H117" s="64">
        <v>2</v>
      </c>
      <c r="I117" s="64">
        <v>5</v>
      </c>
      <c r="J117" s="66">
        <v>2</v>
      </c>
      <c r="K117" s="67">
        <v>6348000</v>
      </c>
      <c r="L117" s="68" t="s">
        <v>15</v>
      </c>
      <c r="M117" s="68" t="s">
        <v>254</v>
      </c>
    </row>
    <row r="118" spans="1:13" s="3" customFormat="1" ht="12.75" x14ac:dyDescent="0.2">
      <c r="A118" s="62" t="s">
        <v>44</v>
      </c>
      <c r="B118" s="62" t="s">
        <v>339</v>
      </c>
      <c r="C118" s="63">
        <v>16</v>
      </c>
      <c r="D118" s="62" t="s">
        <v>13386</v>
      </c>
      <c r="E118" s="62" t="s">
        <v>580</v>
      </c>
      <c r="F118" s="69">
        <v>49211801</v>
      </c>
      <c r="G118" s="62" t="s">
        <v>13630</v>
      </c>
      <c r="H118" s="62">
        <v>2</v>
      </c>
      <c r="I118" s="62">
        <v>5</v>
      </c>
      <c r="J118" s="70">
        <v>2</v>
      </c>
      <c r="K118" s="71">
        <v>3626000</v>
      </c>
      <c r="L118" s="72" t="s">
        <v>15</v>
      </c>
      <c r="M118" s="72" t="s">
        <v>254</v>
      </c>
    </row>
    <row r="119" spans="1:13" s="3" customFormat="1" ht="12.75" x14ac:dyDescent="0.2">
      <c r="A119" s="62" t="s">
        <v>44</v>
      </c>
      <c r="B119" s="62" t="s">
        <v>339</v>
      </c>
      <c r="C119" s="63">
        <v>16</v>
      </c>
      <c r="D119" s="64" t="s">
        <v>13386</v>
      </c>
      <c r="E119" s="64" t="s">
        <v>581</v>
      </c>
      <c r="F119" s="65">
        <v>31162411</v>
      </c>
      <c r="G119" s="64" t="s">
        <v>13630</v>
      </c>
      <c r="H119" s="64">
        <v>2</v>
      </c>
      <c r="I119" s="64">
        <v>5</v>
      </c>
      <c r="J119" s="66">
        <v>1</v>
      </c>
      <c r="K119" s="67">
        <v>89000</v>
      </c>
      <c r="L119" s="68" t="s">
        <v>15</v>
      </c>
      <c r="M119" s="68" t="s">
        <v>254</v>
      </c>
    </row>
    <row r="120" spans="1:13" s="3" customFormat="1" ht="12.75" x14ac:dyDescent="0.2">
      <c r="A120" s="62" t="s">
        <v>44</v>
      </c>
      <c r="B120" s="62" t="s">
        <v>339</v>
      </c>
      <c r="C120" s="63">
        <v>16</v>
      </c>
      <c r="D120" s="62" t="s">
        <v>13386</v>
      </c>
      <c r="E120" s="62" t="s">
        <v>582</v>
      </c>
      <c r="F120" s="69">
        <v>31162411</v>
      </c>
      <c r="G120" s="62" t="s">
        <v>13630</v>
      </c>
      <c r="H120" s="62">
        <v>2</v>
      </c>
      <c r="I120" s="62">
        <v>5</v>
      </c>
      <c r="J120" s="70">
        <v>1</v>
      </c>
      <c r="K120" s="71">
        <v>99000</v>
      </c>
      <c r="L120" s="72" t="s">
        <v>13</v>
      </c>
      <c r="M120" s="72" t="s">
        <v>254</v>
      </c>
    </row>
    <row r="121" spans="1:13" s="3" customFormat="1" ht="12.75" x14ac:dyDescent="0.2">
      <c r="A121" s="62" t="s">
        <v>44</v>
      </c>
      <c r="B121" s="62" t="s">
        <v>452</v>
      </c>
      <c r="C121" s="63">
        <v>10</v>
      </c>
      <c r="D121" s="64" t="s">
        <v>13415</v>
      </c>
      <c r="E121" s="64" t="s">
        <v>583</v>
      </c>
      <c r="F121" s="65">
        <v>86111604</v>
      </c>
      <c r="G121" s="64" t="s">
        <v>253</v>
      </c>
      <c r="H121" s="64">
        <v>1</v>
      </c>
      <c r="I121" s="64">
        <v>11</v>
      </c>
      <c r="J121" s="66">
        <v>1</v>
      </c>
      <c r="K121" s="67">
        <v>4000000000</v>
      </c>
      <c r="L121" s="68" t="s">
        <v>13</v>
      </c>
      <c r="M121" s="68" t="s">
        <v>847</v>
      </c>
    </row>
    <row r="122" spans="1:13" s="3" customFormat="1" ht="12.75" x14ac:dyDescent="0.2">
      <c r="A122" s="62" t="s">
        <v>44</v>
      </c>
      <c r="B122" s="62" t="s">
        <v>452</v>
      </c>
      <c r="C122" s="63">
        <v>10</v>
      </c>
      <c r="D122" s="62" t="s">
        <v>13415</v>
      </c>
      <c r="E122" s="62" t="s">
        <v>584</v>
      </c>
      <c r="F122" s="69">
        <v>86111604</v>
      </c>
      <c r="G122" s="62" t="s">
        <v>253</v>
      </c>
      <c r="H122" s="62">
        <v>2</v>
      </c>
      <c r="I122" s="62">
        <v>11</v>
      </c>
      <c r="J122" s="70">
        <v>1</v>
      </c>
      <c r="K122" s="71">
        <v>1500000000</v>
      </c>
      <c r="L122" s="72" t="s">
        <v>13</v>
      </c>
      <c r="M122" s="72" t="s">
        <v>254</v>
      </c>
    </row>
    <row r="123" spans="1:13" s="3" customFormat="1" ht="12.75" x14ac:dyDescent="0.2">
      <c r="A123" s="62" t="s">
        <v>44</v>
      </c>
      <c r="B123" s="62" t="s">
        <v>452</v>
      </c>
      <c r="C123" s="63">
        <v>10</v>
      </c>
      <c r="D123" s="64" t="s">
        <v>13415</v>
      </c>
      <c r="E123" s="64" t="s">
        <v>585</v>
      </c>
      <c r="F123" s="65">
        <v>86111604</v>
      </c>
      <c r="G123" s="64" t="s">
        <v>253</v>
      </c>
      <c r="H123" s="64">
        <v>2</v>
      </c>
      <c r="I123" s="64">
        <v>11</v>
      </c>
      <c r="J123" s="66">
        <v>1</v>
      </c>
      <c r="K123" s="67">
        <v>1000000000</v>
      </c>
      <c r="L123" s="68" t="s">
        <v>13</v>
      </c>
      <c r="M123" s="68" t="s">
        <v>254</v>
      </c>
    </row>
    <row r="124" spans="1:13" s="3" customFormat="1" ht="12.75" x14ac:dyDescent="0.2">
      <c r="A124" s="62" t="s">
        <v>44</v>
      </c>
      <c r="B124" s="62" t="s">
        <v>453</v>
      </c>
      <c r="C124" s="63">
        <v>10</v>
      </c>
      <c r="D124" s="62" t="s">
        <v>13416</v>
      </c>
      <c r="E124" s="62" t="s">
        <v>13641</v>
      </c>
      <c r="F124" s="69" t="s">
        <v>837</v>
      </c>
      <c r="G124" s="62" t="s">
        <v>253</v>
      </c>
      <c r="H124" s="62">
        <v>1</v>
      </c>
      <c r="I124" s="62">
        <v>10</v>
      </c>
      <c r="J124" s="70">
        <v>1</v>
      </c>
      <c r="K124" s="71">
        <v>640000000</v>
      </c>
      <c r="L124" s="72" t="s">
        <v>13</v>
      </c>
      <c r="M124" s="72" t="s">
        <v>847</v>
      </c>
    </row>
    <row r="125" spans="1:13" s="3" customFormat="1" ht="12.75" x14ac:dyDescent="0.2">
      <c r="A125" s="62" t="s">
        <v>44</v>
      </c>
      <c r="B125" s="62" t="s">
        <v>453</v>
      </c>
      <c r="C125" s="63">
        <v>10</v>
      </c>
      <c r="D125" s="64" t="s">
        <v>13416</v>
      </c>
      <c r="E125" s="64" t="s">
        <v>586</v>
      </c>
      <c r="F125" s="65" t="s">
        <v>837</v>
      </c>
      <c r="G125" s="64" t="s">
        <v>253</v>
      </c>
      <c r="H125" s="64">
        <v>1</v>
      </c>
      <c r="I125" s="64">
        <v>10</v>
      </c>
      <c r="J125" s="66">
        <v>1</v>
      </c>
      <c r="K125" s="67">
        <v>1440000000</v>
      </c>
      <c r="L125" s="68" t="s">
        <v>13</v>
      </c>
      <c r="M125" s="68" t="s">
        <v>847</v>
      </c>
    </row>
    <row r="126" spans="1:13" s="3" customFormat="1" ht="12.75" x14ac:dyDescent="0.2">
      <c r="A126" s="62" t="s">
        <v>44</v>
      </c>
      <c r="B126" s="62" t="s">
        <v>453</v>
      </c>
      <c r="C126" s="63">
        <v>10</v>
      </c>
      <c r="D126" s="62" t="s">
        <v>13416</v>
      </c>
      <c r="E126" s="62" t="s">
        <v>586</v>
      </c>
      <c r="F126" s="69" t="s">
        <v>837</v>
      </c>
      <c r="G126" s="62" t="s">
        <v>253</v>
      </c>
      <c r="H126" s="62">
        <v>1</v>
      </c>
      <c r="I126" s="62">
        <v>10</v>
      </c>
      <c r="J126" s="70">
        <v>1</v>
      </c>
      <c r="K126" s="71">
        <v>3536000000</v>
      </c>
      <c r="L126" s="72" t="s">
        <v>13</v>
      </c>
      <c r="M126" s="72" t="s">
        <v>847</v>
      </c>
    </row>
    <row r="127" spans="1:13" s="3" customFormat="1" ht="12.75" x14ac:dyDescent="0.2">
      <c r="A127" s="62" t="s">
        <v>44</v>
      </c>
      <c r="B127" s="62" t="s">
        <v>453</v>
      </c>
      <c r="C127" s="63">
        <v>10</v>
      </c>
      <c r="D127" s="64" t="s">
        <v>13416</v>
      </c>
      <c r="E127" s="64" t="s">
        <v>586</v>
      </c>
      <c r="F127" s="65" t="s">
        <v>837</v>
      </c>
      <c r="G127" s="64" t="s">
        <v>253</v>
      </c>
      <c r="H127" s="64">
        <v>1</v>
      </c>
      <c r="I127" s="64">
        <v>10</v>
      </c>
      <c r="J127" s="66">
        <v>1</v>
      </c>
      <c r="K127" s="67">
        <v>1024000000</v>
      </c>
      <c r="L127" s="68" t="s">
        <v>13</v>
      </c>
      <c r="M127" s="68" t="s">
        <v>847</v>
      </c>
    </row>
    <row r="128" spans="1:13" s="3" customFormat="1" ht="12.75" x14ac:dyDescent="0.2">
      <c r="A128" s="62" t="s">
        <v>44</v>
      </c>
      <c r="B128" s="62" t="s">
        <v>453</v>
      </c>
      <c r="C128" s="63">
        <v>10</v>
      </c>
      <c r="D128" s="62" t="s">
        <v>13416</v>
      </c>
      <c r="E128" s="62" t="s">
        <v>586</v>
      </c>
      <c r="F128" s="69" t="s">
        <v>837</v>
      </c>
      <c r="G128" s="62" t="s">
        <v>253</v>
      </c>
      <c r="H128" s="62">
        <v>1</v>
      </c>
      <c r="I128" s="62">
        <v>10</v>
      </c>
      <c r="J128" s="70">
        <v>1</v>
      </c>
      <c r="K128" s="71">
        <v>3360000000</v>
      </c>
      <c r="L128" s="72" t="s">
        <v>13</v>
      </c>
      <c r="M128" s="72" t="s">
        <v>847</v>
      </c>
    </row>
    <row r="129" spans="1:13" s="3" customFormat="1" ht="12.75" x14ac:dyDescent="0.2">
      <c r="A129" s="62" t="s">
        <v>44</v>
      </c>
      <c r="B129" s="62" t="s">
        <v>453</v>
      </c>
      <c r="C129" s="63">
        <v>10</v>
      </c>
      <c r="D129" s="64" t="s">
        <v>13416</v>
      </c>
      <c r="E129" s="64" t="s">
        <v>586</v>
      </c>
      <c r="F129" s="65" t="s">
        <v>837</v>
      </c>
      <c r="G129" s="64" t="s">
        <v>253</v>
      </c>
      <c r="H129" s="64">
        <v>1</v>
      </c>
      <c r="I129" s="64">
        <v>10</v>
      </c>
      <c r="J129" s="66">
        <v>1</v>
      </c>
      <c r="K129" s="67">
        <v>1024000000</v>
      </c>
      <c r="L129" s="68" t="s">
        <v>13</v>
      </c>
      <c r="M129" s="68" t="s">
        <v>847</v>
      </c>
    </row>
    <row r="130" spans="1:13" s="3" customFormat="1" ht="12.75" x14ac:dyDescent="0.2">
      <c r="A130" s="62" t="s">
        <v>44</v>
      </c>
      <c r="B130" s="62" t="s">
        <v>453</v>
      </c>
      <c r="C130" s="63">
        <v>10</v>
      </c>
      <c r="D130" s="62" t="s">
        <v>13416</v>
      </c>
      <c r="E130" s="62" t="s">
        <v>586</v>
      </c>
      <c r="F130" s="69" t="s">
        <v>837</v>
      </c>
      <c r="G130" s="62" t="s">
        <v>253</v>
      </c>
      <c r="H130" s="62">
        <v>1</v>
      </c>
      <c r="I130" s="62">
        <v>10</v>
      </c>
      <c r="J130" s="70">
        <v>1</v>
      </c>
      <c r="K130" s="71">
        <v>2192000000</v>
      </c>
      <c r="L130" s="72" t="s">
        <v>13</v>
      </c>
      <c r="M130" s="72" t="s">
        <v>847</v>
      </c>
    </row>
    <row r="131" spans="1:13" s="3" customFormat="1" ht="12.75" x14ac:dyDescent="0.2">
      <c r="A131" s="62" t="s">
        <v>44</v>
      </c>
      <c r="B131" s="62" t="s">
        <v>453</v>
      </c>
      <c r="C131" s="63">
        <v>10</v>
      </c>
      <c r="D131" s="64" t="s">
        <v>13416</v>
      </c>
      <c r="E131" s="64" t="s">
        <v>586</v>
      </c>
      <c r="F131" s="65" t="s">
        <v>837</v>
      </c>
      <c r="G131" s="64" t="s">
        <v>253</v>
      </c>
      <c r="H131" s="64">
        <v>1</v>
      </c>
      <c r="I131" s="64">
        <v>10</v>
      </c>
      <c r="J131" s="66">
        <v>1</v>
      </c>
      <c r="K131" s="67">
        <v>2192000000</v>
      </c>
      <c r="L131" s="68" t="s">
        <v>13</v>
      </c>
      <c r="M131" s="68" t="s">
        <v>847</v>
      </c>
    </row>
    <row r="132" spans="1:13" s="3" customFormat="1" ht="12.75" x14ac:dyDescent="0.2">
      <c r="A132" s="62" t="s">
        <v>44</v>
      </c>
      <c r="B132" s="62" t="s">
        <v>453</v>
      </c>
      <c r="C132" s="63">
        <v>10</v>
      </c>
      <c r="D132" s="62" t="s">
        <v>13416</v>
      </c>
      <c r="E132" s="62" t="s">
        <v>586</v>
      </c>
      <c r="F132" s="69" t="s">
        <v>837</v>
      </c>
      <c r="G132" s="62" t="s">
        <v>253</v>
      </c>
      <c r="H132" s="62">
        <v>1</v>
      </c>
      <c r="I132" s="62">
        <v>10</v>
      </c>
      <c r="J132" s="70">
        <v>1</v>
      </c>
      <c r="K132" s="71">
        <v>2192000000</v>
      </c>
      <c r="L132" s="72" t="s">
        <v>13</v>
      </c>
      <c r="M132" s="72" t="s">
        <v>847</v>
      </c>
    </row>
    <row r="133" spans="1:13" s="3" customFormat="1" ht="12.75" x14ac:dyDescent="0.2">
      <c r="A133" s="62" t="s">
        <v>44</v>
      </c>
      <c r="B133" s="62" t="s">
        <v>453</v>
      </c>
      <c r="C133" s="63">
        <v>10</v>
      </c>
      <c r="D133" s="64" t="s">
        <v>13416</v>
      </c>
      <c r="E133" s="64" t="s">
        <v>586</v>
      </c>
      <c r="F133" s="65" t="s">
        <v>837</v>
      </c>
      <c r="G133" s="64" t="s">
        <v>253</v>
      </c>
      <c r="H133" s="64">
        <v>1</v>
      </c>
      <c r="I133" s="64">
        <v>10</v>
      </c>
      <c r="J133" s="66">
        <v>1</v>
      </c>
      <c r="K133" s="67">
        <v>800000000</v>
      </c>
      <c r="L133" s="68" t="s">
        <v>13</v>
      </c>
      <c r="M133" s="68" t="s">
        <v>847</v>
      </c>
    </row>
    <row r="134" spans="1:13" s="3" customFormat="1" ht="12.75" x14ac:dyDescent="0.2">
      <c r="A134" s="62" t="s">
        <v>44</v>
      </c>
      <c r="B134" s="62" t="s">
        <v>454</v>
      </c>
      <c r="C134" s="63">
        <v>10</v>
      </c>
      <c r="D134" s="62" t="s">
        <v>13417</v>
      </c>
      <c r="E134" s="62" t="s">
        <v>587</v>
      </c>
      <c r="F134" s="69">
        <v>25202205</v>
      </c>
      <c r="G134" s="62" t="s">
        <v>253</v>
      </c>
      <c r="H134" s="62">
        <v>1</v>
      </c>
      <c r="I134" s="62">
        <v>10</v>
      </c>
      <c r="J134" s="70">
        <v>1</v>
      </c>
      <c r="K134" s="71">
        <v>770000000</v>
      </c>
      <c r="L134" s="72" t="s">
        <v>13</v>
      </c>
      <c r="M134" s="72" t="s">
        <v>847</v>
      </c>
    </row>
    <row r="135" spans="1:13" s="3" customFormat="1" ht="12.75" x14ac:dyDescent="0.2">
      <c r="A135" s="62" t="s">
        <v>44</v>
      </c>
      <c r="B135" s="62" t="s">
        <v>454</v>
      </c>
      <c r="C135" s="63">
        <v>10</v>
      </c>
      <c r="D135" s="64" t="s">
        <v>13417</v>
      </c>
      <c r="E135" s="64" t="s">
        <v>587</v>
      </c>
      <c r="F135" s="65">
        <v>25202205</v>
      </c>
      <c r="G135" s="64" t="s">
        <v>253</v>
      </c>
      <c r="H135" s="64">
        <v>1</v>
      </c>
      <c r="I135" s="64">
        <v>10</v>
      </c>
      <c r="J135" s="66">
        <v>1</v>
      </c>
      <c r="K135" s="67">
        <v>770000000</v>
      </c>
      <c r="L135" s="68" t="s">
        <v>13</v>
      </c>
      <c r="M135" s="68" t="s">
        <v>847</v>
      </c>
    </row>
    <row r="136" spans="1:13" s="3" customFormat="1" ht="12.75" x14ac:dyDescent="0.2">
      <c r="A136" s="62" t="s">
        <v>44</v>
      </c>
      <c r="B136" s="62" t="s">
        <v>454</v>
      </c>
      <c r="C136" s="63">
        <v>10</v>
      </c>
      <c r="D136" s="62" t="s">
        <v>13417</v>
      </c>
      <c r="E136" s="62" t="s">
        <v>587</v>
      </c>
      <c r="F136" s="69">
        <v>25202205</v>
      </c>
      <c r="G136" s="62" t="s">
        <v>253</v>
      </c>
      <c r="H136" s="62">
        <v>1</v>
      </c>
      <c r="I136" s="62">
        <v>10</v>
      </c>
      <c r="J136" s="70">
        <v>1</v>
      </c>
      <c r="K136" s="71">
        <v>770000000</v>
      </c>
      <c r="L136" s="72" t="s">
        <v>13</v>
      </c>
      <c r="M136" s="72" t="s">
        <v>847</v>
      </c>
    </row>
    <row r="137" spans="1:13" s="3" customFormat="1" ht="12.75" x14ac:dyDescent="0.2">
      <c r="A137" s="62" t="s">
        <v>44</v>
      </c>
      <c r="B137" s="62" t="s">
        <v>441</v>
      </c>
      <c r="C137" s="63">
        <v>10</v>
      </c>
      <c r="D137" s="64" t="s">
        <v>13399</v>
      </c>
      <c r="E137" s="64" t="s">
        <v>588</v>
      </c>
      <c r="F137" s="65">
        <v>78181800</v>
      </c>
      <c r="G137" s="64" t="s">
        <v>253</v>
      </c>
      <c r="H137" s="64">
        <v>1</v>
      </c>
      <c r="I137" s="64">
        <v>10</v>
      </c>
      <c r="J137" s="66">
        <v>1</v>
      </c>
      <c r="K137" s="67">
        <v>1216000000</v>
      </c>
      <c r="L137" s="68" t="s">
        <v>13</v>
      </c>
      <c r="M137" s="68" t="s">
        <v>847</v>
      </c>
    </row>
    <row r="138" spans="1:13" s="3" customFormat="1" ht="12.75" x14ac:dyDescent="0.2">
      <c r="A138" s="62" t="s">
        <v>44</v>
      </c>
      <c r="B138" s="62" t="s">
        <v>441</v>
      </c>
      <c r="C138" s="63">
        <v>10</v>
      </c>
      <c r="D138" s="62" t="s">
        <v>13399</v>
      </c>
      <c r="E138" s="62" t="s">
        <v>589</v>
      </c>
      <c r="F138" s="69">
        <v>78181800</v>
      </c>
      <c r="G138" s="62" t="s">
        <v>253</v>
      </c>
      <c r="H138" s="62">
        <v>1</v>
      </c>
      <c r="I138" s="62">
        <v>10</v>
      </c>
      <c r="J138" s="70">
        <v>1</v>
      </c>
      <c r="K138" s="71">
        <v>3456000000</v>
      </c>
      <c r="L138" s="72" t="s">
        <v>13</v>
      </c>
      <c r="M138" s="72" t="s">
        <v>847</v>
      </c>
    </row>
    <row r="139" spans="1:13" s="3" customFormat="1" ht="12.75" x14ac:dyDescent="0.2">
      <c r="A139" s="62" t="s">
        <v>44</v>
      </c>
      <c r="B139" s="62" t="s">
        <v>441</v>
      </c>
      <c r="C139" s="63">
        <v>10</v>
      </c>
      <c r="D139" s="64" t="s">
        <v>13399</v>
      </c>
      <c r="E139" s="64" t="s">
        <v>590</v>
      </c>
      <c r="F139" s="65">
        <v>78181800</v>
      </c>
      <c r="G139" s="64" t="s">
        <v>253</v>
      </c>
      <c r="H139" s="64">
        <v>1</v>
      </c>
      <c r="I139" s="64">
        <v>10</v>
      </c>
      <c r="J139" s="66">
        <v>1</v>
      </c>
      <c r="K139" s="67">
        <v>11941500000</v>
      </c>
      <c r="L139" s="68" t="s">
        <v>13</v>
      </c>
      <c r="M139" s="68" t="s">
        <v>847</v>
      </c>
    </row>
    <row r="140" spans="1:13" s="3" customFormat="1" ht="12.75" x14ac:dyDescent="0.2">
      <c r="A140" s="62" t="s">
        <v>44</v>
      </c>
      <c r="B140" s="62" t="s">
        <v>441</v>
      </c>
      <c r="C140" s="63">
        <v>10</v>
      </c>
      <c r="D140" s="62" t="s">
        <v>13399</v>
      </c>
      <c r="E140" s="62" t="s">
        <v>588</v>
      </c>
      <c r="F140" s="69">
        <v>78181800</v>
      </c>
      <c r="G140" s="62" t="s">
        <v>253</v>
      </c>
      <c r="H140" s="62">
        <v>1</v>
      </c>
      <c r="I140" s="62">
        <v>10</v>
      </c>
      <c r="J140" s="70">
        <v>1</v>
      </c>
      <c r="K140" s="71">
        <v>1216000000</v>
      </c>
      <c r="L140" s="72" t="s">
        <v>13</v>
      </c>
      <c r="M140" s="72" t="s">
        <v>847</v>
      </c>
    </row>
    <row r="141" spans="1:13" s="3" customFormat="1" ht="12.75" x14ac:dyDescent="0.2">
      <c r="A141" s="62" t="s">
        <v>44</v>
      </c>
      <c r="B141" s="62" t="s">
        <v>441</v>
      </c>
      <c r="C141" s="63">
        <v>10</v>
      </c>
      <c r="D141" s="64" t="s">
        <v>13399</v>
      </c>
      <c r="E141" s="64" t="s">
        <v>588</v>
      </c>
      <c r="F141" s="65">
        <v>78181800</v>
      </c>
      <c r="G141" s="64" t="s">
        <v>253</v>
      </c>
      <c r="H141" s="64">
        <v>1</v>
      </c>
      <c r="I141" s="64">
        <v>10</v>
      </c>
      <c r="J141" s="66">
        <v>1</v>
      </c>
      <c r="K141" s="67">
        <v>1216000000</v>
      </c>
      <c r="L141" s="68" t="s">
        <v>13</v>
      </c>
      <c r="M141" s="68" t="s">
        <v>847</v>
      </c>
    </row>
    <row r="142" spans="1:13" s="3" customFormat="1" ht="12.75" x14ac:dyDescent="0.2">
      <c r="A142" s="62" t="s">
        <v>44</v>
      </c>
      <c r="B142" s="62" t="s">
        <v>441</v>
      </c>
      <c r="C142" s="63">
        <v>10</v>
      </c>
      <c r="D142" s="62" t="s">
        <v>13399</v>
      </c>
      <c r="E142" s="62" t="s">
        <v>588</v>
      </c>
      <c r="F142" s="69">
        <v>78181800</v>
      </c>
      <c r="G142" s="62" t="s">
        <v>253</v>
      </c>
      <c r="H142" s="62">
        <v>1</v>
      </c>
      <c r="I142" s="62">
        <v>10</v>
      </c>
      <c r="J142" s="70">
        <v>1</v>
      </c>
      <c r="K142" s="71">
        <v>1216000000</v>
      </c>
      <c r="L142" s="72" t="s">
        <v>13</v>
      </c>
      <c r="M142" s="72" t="s">
        <v>847</v>
      </c>
    </row>
    <row r="143" spans="1:13" s="3" customFormat="1" ht="12.75" x14ac:dyDescent="0.2">
      <c r="A143" s="62" t="s">
        <v>44</v>
      </c>
      <c r="B143" s="62" t="s">
        <v>453</v>
      </c>
      <c r="C143" s="63">
        <v>10</v>
      </c>
      <c r="D143" s="64" t="s">
        <v>13416</v>
      </c>
      <c r="E143" s="64" t="s">
        <v>591</v>
      </c>
      <c r="F143" s="65" t="s">
        <v>837</v>
      </c>
      <c r="G143" s="64" t="s">
        <v>253</v>
      </c>
      <c r="H143" s="64">
        <v>4</v>
      </c>
      <c r="I143" s="64">
        <v>8</v>
      </c>
      <c r="J143" s="66">
        <v>1</v>
      </c>
      <c r="K143" s="67">
        <v>238981807</v>
      </c>
      <c r="L143" s="68" t="s">
        <v>13</v>
      </c>
      <c r="M143" s="68" t="s">
        <v>254</v>
      </c>
    </row>
    <row r="144" spans="1:13" s="3" customFormat="1" ht="12.75" x14ac:dyDescent="0.2">
      <c r="A144" s="62" t="s">
        <v>44</v>
      </c>
      <c r="B144" s="62" t="s">
        <v>453</v>
      </c>
      <c r="C144" s="63">
        <v>10</v>
      </c>
      <c r="D144" s="62" t="s">
        <v>13416</v>
      </c>
      <c r="E144" s="62" t="s">
        <v>592</v>
      </c>
      <c r="F144" s="69" t="s">
        <v>837</v>
      </c>
      <c r="G144" s="62" t="s">
        <v>253</v>
      </c>
      <c r="H144" s="62">
        <v>4</v>
      </c>
      <c r="I144" s="62">
        <v>8</v>
      </c>
      <c r="J144" s="70">
        <v>1</v>
      </c>
      <c r="K144" s="71">
        <v>3465500000</v>
      </c>
      <c r="L144" s="72" t="s">
        <v>13</v>
      </c>
      <c r="M144" s="72" t="s">
        <v>847</v>
      </c>
    </row>
    <row r="145" spans="1:13" s="3" customFormat="1" ht="12.75" x14ac:dyDescent="0.2">
      <c r="A145" s="62" t="s">
        <v>44</v>
      </c>
      <c r="B145" s="62" t="s">
        <v>454</v>
      </c>
      <c r="C145" s="63">
        <v>10</v>
      </c>
      <c r="D145" s="64" t="s">
        <v>13417</v>
      </c>
      <c r="E145" s="64" t="s">
        <v>593</v>
      </c>
      <c r="F145" s="65">
        <v>25202205</v>
      </c>
      <c r="G145" s="64" t="s">
        <v>253</v>
      </c>
      <c r="H145" s="64">
        <v>6</v>
      </c>
      <c r="I145" s="64">
        <v>6</v>
      </c>
      <c r="J145" s="66">
        <v>1</v>
      </c>
      <c r="K145" s="67">
        <v>555202387</v>
      </c>
      <c r="L145" s="68" t="s">
        <v>13</v>
      </c>
      <c r="M145" s="68" t="s">
        <v>254</v>
      </c>
    </row>
    <row r="146" spans="1:13" s="3" customFormat="1" ht="12.75" x14ac:dyDescent="0.2">
      <c r="A146" s="62" t="s">
        <v>44</v>
      </c>
      <c r="B146" s="62" t="s">
        <v>454</v>
      </c>
      <c r="C146" s="63">
        <v>10</v>
      </c>
      <c r="D146" s="62" t="s">
        <v>13417</v>
      </c>
      <c r="E146" s="62" t="s">
        <v>594</v>
      </c>
      <c r="F146" s="69">
        <v>25202205</v>
      </c>
      <c r="G146" s="62" t="s">
        <v>253</v>
      </c>
      <c r="H146" s="62">
        <v>6</v>
      </c>
      <c r="I146" s="62">
        <v>6</v>
      </c>
      <c r="J146" s="70">
        <v>1</v>
      </c>
      <c r="K146" s="71">
        <v>115500000</v>
      </c>
      <c r="L146" s="72" t="s">
        <v>13</v>
      </c>
      <c r="M146" s="72" t="s">
        <v>254</v>
      </c>
    </row>
    <row r="147" spans="1:13" s="3" customFormat="1" ht="12.75" x14ac:dyDescent="0.2">
      <c r="A147" s="62" t="s">
        <v>44</v>
      </c>
      <c r="B147" s="62" t="s">
        <v>441</v>
      </c>
      <c r="C147" s="63">
        <v>10</v>
      </c>
      <c r="D147" s="64" t="s">
        <v>13399</v>
      </c>
      <c r="E147" s="64" t="s">
        <v>595</v>
      </c>
      <c r="F147" s="65">
        <v>78181800</v>
      </c>
      <c r="G147" s="64" t="s">
        <v>253</v>
      </c>
      <c r="H147" s="64">
        <v>6</v>
      </c>
      <c r="I147" s="64">
        <v>6</v>
      </c>
      <c r="J147" s="66">
        <v>1</v>
      </c>
      <c r="K147" s="67">
        <v>662812930.99999976</v>
      </c>
      <c r="L147" s="68" t="s">
        <v>13</v>
      </c>
      <c r="M147" s="68" t="s">
        <v>254</v>
      </c>
    </row>
    <row r="148" spans="1:13" s="3" customFormat="1" ht="12.75" x14ac:dyDescent="0.2">
      <c r="A148" s="62" t="s">
        <v>44</v>
      </c>
      <c r="B148" s="62" t="s">
        <v>453</v>
      </c>
      <c r="C148" s="63">
        <v>10</v>
      </c>
      <c r="D148" s="62" t="s">
        <v>13416</v>
      </c>
      <c r="E148" s="62" t="s">
        <v>592</v>
      </c>
      <c r="F148" s="69" t="s">
        <v>837</v>
      </c>
      <c r="G148" s="62" t="s">
        <v>253</v>
      </c>
      <c r="H148" s="62">
        <v>4</v>
      </c>
      <c r="I148" s="62">
        <v>6</v>
      </c>
      <c r="J148" s="70">
        <v>1</v>
      </c>
      <c r="K148" s="71">
        <v>893734002</v>
      </c>
      <c r="L148" s="72" t="s">
        <v>13</v>
      </c>
      <c r="M148" s="72" t="s">
        <v>847</v>
      </c>
    </row>
    <row r="149" spans="1:13" s="3" customFormat="1" ht="12.75" x14ac:dyDescent="0.2">
      <c r="A149" s="62" t="s">
        <v>44</v>
      </c>
      <c r="B149" s="62" t="s">
        <v>453</v>
      </c>
      <c r="C149" s="63">
        <v>10</v>
      </c>
      <c r="D149" s="64" t="s">
        <v>13416</v>
      </c>
      <c r="E149" s="64" t="s">
        <v>596</v>
      </c>
      <c r="F149" s="65" t="s">
        <v>837</v>
      </c>
      <c r="G149" s="64" t="s">
        <v>253</v>
      </c>
      <c r="H149" s="64">
        <v>1</v>
      </c>
      <c r="I149" s="64">
        <v>6</v>
      </c>
      <c r="J149" s="66">
        <v>1</v>
      </c>
      <c r="K149" s="67">
        <v>479040000</v>
      </c>
      <c r="L149" s="68" t="s">
        <v>13</v>
      </c>
      <c r="M149" s="68" t="s">
        <v>847</v>
      </c>
    </row>
    <row r="150" spans="1:13" s="3" customFormat="1" ht="12.75" x14ac:dyDescent="0.2">
      <c r="A150" s="62" t="s">
        <v>44</v>
      </c>
      <c r="B150" s="62" t="s">
        <v>441</v>
      </c>
      <c r="C150" s="63">
        <v>10</v>
      </c>
      <c r="D150" s="62" t="s">
        <v>13399</v>
      </c>
      <c r="E150" s="62" t="s">
        <v>589</v>
      </c>
      <c r="F150" s="69">
        <v>78181800</v>
      </c>
      <c r="G150" s="62" t="s">
        <v>253</v>
      </c>
      <c r="H150" s="62">
        <v>1</v>
      </c>
      <c r="I150" s="62">
        <v>6</v>
      </c>
      <c r="J150" s="70">
        <v>1</v>
      </c>
      <c r="K150" s="71">
        <v>10544210347</v>
      </c>
      <c r="L150" s="72" t="s">
        <v>13</v>
      </c>
      <c r="M150" s="72" t="s">
        <v>847</v>
      </c>
    </row>
    <row r="151" spans="1:13" s="3" customFormat="1" ht="12.75" x14ac:dyDescent="0.2">
      <c r="A151" s="62" t="s">
        <v>44</v>
      </c>
      <c r="B151" s="62" t="s">
        <v>441</v>
      </c>
      <c r="C151" s="63">
        <v>10</v>
      </c>
      <c r="D151" s="64" t="s">
        <v>13399</v>
      </c>
      <c r="E151" s="64" t="s">
        <v>597</v>
      </c>
      <c r="F151" s="65">
        <v>78181800</v>
      </c>
      <c r="G151" s="64" t="s">
        <v>253</v>
      </c>
      <c r="H151" s="64">
        <v>1</v>
      </c>
      <c r="I151" s="64">
        <v>6</v>
      </c>
      <c r="J151" s="66">
        <v>1</v>
      </c>
      <c r="K151" s="67">
        <v>1894400000</v>
      </c>
      <c r="L151" s="68" t="s">
        <v>13</v>
      </c>
      <c r="M151" s="68" t="s">
        <v>847</v>
      </c>
    </row>
    <row r="152" spans="1:13" s="3" customFormat="1" ht="12.75" x14ac:dyDescent="0.2">
      <c r="A152" s="62" t="s">
        <v>44</v>
      </c>
      <c r="B152" s="62" t="s">
        <v>441</v>
      </c>
      <c r="C152" s="63">
        <v>10</v>
      </c>
      <c r="D152" s="62" t="s">
        <v>13399</v>
      </c>
      <c r="E152" s="62" t="s">
        <v>598</v>
      </c>
      <c r="F152" s="69">
        <v>78181800</v>
      </c>
      <c r="G152" s="62" t="s">
        <v>253</v>
      </c>
      <c r="H152" s="62">
        <v>1</v>
      </c>
      <c r="I152" s="62">
        <v>6</v>
      </c>
      <c r="J152" s="70">
        <v>1</v>
      </c>
      <c r="K152" s="71">
        <v>690560000</v>
      </c>
      <c r="L152" s="72" t="s">
        <v>13</v>
      </c>
      <c r="M152" s="72" t="s">
        <v>847</v>
      </c>
    </row>
    <row r="153" spans="1:13" s="3" customFormat="1" ht="12.75" x14ac:dyDescent="0.2">
      <c r="A153" s="62" t="s">
        <v>44</v>
      </c>
      <c r="B153" s="62" t="s">
        <v>441</v>
      </c>
      <c r="C153" s="63">
        <v>10</v>
      </c>
      <c r="D153" s="64" t="s">
        <v>13399</v>
      </c>
      <c r="E153" s="64" t="s">
        <v>599</v>
      </c>
      <c r="F153" s="65">
        <v>78181800</v>
      </c>
      <c r="G153" s="64" t="s">
        <v>253</v>
      </c>
      <c r="H153" s="64">
        <v>1</v>
      </c>
      <c r="I153" s="64">
        <v>6</v>
      </c>
      <c r="J153" s="66">
        <v>1</v>
      </c>
      <c r="K153" s="67">
        <v>191261997</v>
      </c>
      <c r="L153" s="68" t="s">
        <v>13</v>
      </c>
      <c r="M153" s="68" t="s">
        <v>847</v>
      </c>
    </row>
    <row r="154" spans="1:13" s="3" customFormat="1" ht="12.75" x14ac:dyDescent="0.2">
      <c r="A154" s="62" t="s">
        <v>44</v>
      </c>
      <c r="B154" s="62" t="s">
        <v>441</v>
      </c>
      <c r="C154" s="63">
        <v>10</v>
      </c>
      <c r="D154" s="62" t="s">
        <v>13399</v>
      </c>
      <c r="E154" s="62" t="s">
        <v>600</v>
      </c>
      <c r="F154" s="69">
        <v>78181800</v>
      </c>
      <c r="G154" s="62" t="s">
        <v>253</v>
      </c>
      <c r="H154" s="62">
        <v>1</v>
      </c>
      <c r="I154" s="62">
        <v>6</v>
      </c>
      <c r="J154" s="70">
        <v>1</v>
      </c>
      <c r="K154" s="71">
        <v>1104000000</v>
      </c>
      <c r="L154" s="72" t="s">
        <v>13</v>
      </c>
      <c r="M154" s="72" t="s">
        <v>847</v>
      </c>
    </row>
    <row r="155" spans="1:13" s="3" customFormat="1" ht="12.75" x14ac:dyDescent="0.2">
      <c r="A155" s="62" t="s">
        <v>44</v>
      </c>
      <c r="B155" s="62" t="s">
        <v>314</v>
      </c>
      <c r="C155" s="63">
        <v>10</v>
      </c>
      <c r="D155" s="64" t="s">
        <v>13418</v>
      </c>
      <c r="E155" s="64" t="s">
        <v>13642</v>
      </c>
      <c r="F155" s="65" t="s">
        <v>838</v>
      </c>
      <c r="G155" s="64" t="s">
        <v>253</v>
      </c>
      <c r="H155" s="64">
        <v>2</v>
      </c>
      <c r="I155" s="64">
        <v>10</v>
      </c>
      <c r="J155" s="66">
        <v>1</v>
      </c>
      <c r="K155" s="67">
        <v>884000000</v>
      </c>
      <c r="L155" s="68" t="s">
        <v>13</v>
      </c>
      <c r="M155" s="68" t="s">
        <v>254</v>
      </c>
    </row>
    <row r="156" spans="1:13" s="3" customFormat="1" ht="12.75" x14ac:dyDescent="0.2">
      <c r="A156" s="62" t="s">
        <v>44</v>
      </c>
      <c r="B156" s="62" t="s">
        <v>314</v>
      </c>
      <c r="C156" s="63">
        <v>10</v>
      </c>
      <c r="D156" s="62" t="s">
        <v>13418</v>
      </c>
      <c r="E156" s="62" t="s">
        <v>13643</v>
      </c>
      <c r="F156" s="69" t="s">
        <v>838</v>
      </c>
      <c r="G156" s="62" t="s">
        <v>253</v>
      </c>
      <c r="H156" s="62">
        <v>2</v>
      </c>
      <c r="I156" s="62">
        <v>10</v>
      </c>
      <c r="J156" s="70">
        <v>1</v>
      </c>
      <c r="K156" s="71">
        <v>247494852.00000003</v>
      </c>
      <c r="L156" s="72" t="s">
        <v>13</v>
      </c>
      <c r="M156" s="72" t="s">
        <v>254</v>
      </c>
    </row>
    <row r="157" spans="1:13" s="3" customFormat="1" ht="12.75" x14ac:dyDescent="0.2">
      <c r="A157" s="62" t="s">
        <v>44</v>
      </c>
      <c r="B157" s="62" t="s">
        <v>314</v>
      </c>
      <c r="C157" s="63">
        <v>10</v>
      </c>
      <c r="D157" s="64" t="s">
        <v>13418</v>
      </c>
      <c r="E157" s="64" t="s">
        <v>601</v>
      </c>
      <c r="F157" s="65" t="s">
        <v>838</v>
      </c>
      <c r="G157" s="64" t="s">
        <v>253</v>
      </c>
      <c r="H157" s="64">
        <v>2</v>
      </c>
      <c r="I157" s="64">
        <v>10</v>
      </c>
      <c r="J157" s="66">
        <v>1</v>
      </c>
      <c r="K157" s="67">
        <v>719915383</v>
      </c>
      <c r="L157" s="68" t="s">
        <v>13</v>
      </c>
      <c r="M157" s="68" t="s">
        <v>254</v>
      </c>
    </row>
    <row r="158" spans="1:13" s="3" customFormat="1" ht="12.75" x14ac:dyDescent="0.2">
      <c r="A158" s="62" t="s">
        <v>44</v>
      </c>
      <c r="B158" s="62" t="s">
        <v>455</v>
      </c>
      <c r="C158" s="63">
        <v>10</v>
      </c>
      <c r="D158" s="62" t="s">
        <v>13419</v>
      </c>
      <c r="E158" s="62" t="s">
        <v>602</v>
      </c>
      <c r="F158" s="69">
        <v>81112200</v>
      </c>
      <c r="G158" s="62" t="s">
        <v>253</v>
      </c>
      <c r="H158" s="62">
        <v>2</v>
      </c>
      <c r="I158" s="62">
        <v>10</v>
      </c>
      <c r="J158" s="70">
        <v>1</v>
      </c>
      <c r="K158" s="71">
        <v>106700000.00000001</v>
      </c>
      <c r="L158" s="72" t="s">
        <v>13</v>
      </c>
      <c r="M158" s="72" t="s">
        <v>254</v>
      </c>
    </row>
    <row r="159" spans="1:13" s="3" customFormat="1" ht="12.75" x14ac:dyDescent="0.2">
      <c r="A159" s="62" t="s">
        <v>44</v>
      </c>
      <c r="B159" s="62" t="s">
        <v>455</v>
      </c>
      <c r="C159" s="63">
        <v>10</v>
      </c>
      <c r="D159" s="64" t="s">
        <v>13419</v>
      </c>
      <c r="E159" s="64" t="s">
        <v>603</v>
      </c>
      <c r="F159" s="65">
        <v>81112200</v>
      </c>
      <c r="G159" s="64" t="s">
        <v>253</v>
      </c>
      <c r="H159" s="64">
        <v>2</v>
      </c>
      <c r="I159" s="64">
        <v>10</v>
      </c>
      <c r="J159" s="66">
        <v>1</v>
      </c>
      <c r="K159" s="67">
        <v>57750000.000000007</v>
      </c>
      <c r="L159" s="68" t="s">
        <v>13</v>
      </c>
      <c r="M159" s="68" t="s">
        <v>254</v>
      </c>
    </row>
    <row r="160" spans="1:13" s="3" customFormat="1" ht="12.75" x14ac:dyDescent="0.2">
      <c r="A160" s="62" t="s">
        <v>44</v>
      </c>
      <c r="B160" s="62" t="s">
        <v>456</v>
      </c>
      <c r="C160" s="63">
        <v>10</v>
      </c>
      <c r="D160" s="62" t="s">
        <v>13420</v>
      </c>
      <c r="E160" s="62" t="s">
        <v>604</v>
      </c>
      <c r="F160" s="69">
        <v>30121702</v>
      </c>
      <c r="G160" s="62" t="s">
        <v>253</v>
      </c>
      <c r="H160" s="62">
        <v>4</v>
      </c>
      <c r="I160" s="62">
        <v>8</v>
      </c>
      <c r="J160" s="70">
        <v>10</v>
      </c>
      <c r="K160" s="71">
        <v>18056420</v>
      </c>
      <c r="L160" s="72" t="s">
        <v>15</v>
      </c>
      <c r="M160" s="72" t="s">
        <v>254</v>
      </c>
    </row>
    <row r="161" spans="1:13" s="3" customFormat="1" ht="12.75" x14ac:dyDescent="0.2">
      <c r="A161" s="62" t="s">
        <v>44</v>
      </c>
      <c r="B161" s="62" t="s">
        <v>431</v>
      </c>
      <c r="C161" s="63">
        <v>10</v>
      </c>
      <c r="D161" s="64" t="s">
        <v>13375</v>
      </c>
      <c r="E161" s="64" t="s">
        <v>605</v>
      </c>
      <c r="F161" s="65">
        <v>15121900</v>
      </c>
      <c r="G161" s="64" t="s">
        <v>253</v>
      </c>
      <c r="H161" s="64">
        <v>1</v>
      </c>
      <c r="I161" s="64">
        <v>8</v>
      </c>
      <c r="J161" s="66">
        <v>1</v>
      </c>
      <c r="K161" s="67">
        <v>280000000</v>
      </c>
      <c r="L161" s="68" t="s">
        <v>13</v>
      </c>
      <c r="M161" s="68" t="s">
        <v>254</v>
      </c>
    </row>
    <row r="162" spans="1:13" s="3" customFormat="1" ht="12.75" x14ac:dyDescent="0.2">
      <c r="A162" s="62" t="s">
        <v>44</v>
      </c>
      <c r="B162" s="62" t="s">
        <v>222</v>
      </c>
      <c r="C162" s="63">
        <v>10</v>
      </c>
      <c r="D162" s="62" t="s">
        <v>13381</v>
      </c>
      <c r="E162" s="62" t="s">
        <v>606</v>
      </c>
      <c r="F162" s="69" t="s">
        <v>839</v>
      </c>
      <c r="G162" s="62" t="s">
        <v>253</v>
      </c>
      <c r="H162" s="62">
        <v>1</v>
      </c>
      <c r="I162" s="62">
        <v>6</v>
      </c>
      <c r="J162" s="70">
        <v>3</v>
      </c>
      <c r="K162" s="71">
        <v>29100000</v>
      </c>
      <c r="L162" s="72" t="s">
        <v>15</v>
      </c>
      <c r="M162" s="72" t="s">
        <v>254</v>
      </c>
    </row>
    <row r="163" spans="1:13" s="3" customFormat="1" ht="12.75" x14ac:dyDescent="0.2">
      <c r="A163" s="62" t="s">
        <v>44</v>
      </c>
      <c r="B163" s="62" t="s">
        <v>222</v>
      </c>
      <c r="C163" s="63">
        <v>10</v>
      </c>
      <c r="D163" s="64" t="s">
        <v>13381</v>
      </c>
      <c r="E163" s="64" t="s">
        <v>607</v>
      </c>
      <c r="F163" s="65" t="s">
        <v>839</v>
      </c>
      <c r="G163" s="64" t="s">
        <v>253</v>
      </c>
      <c r="H163" s="64">
        <v>1</v>
      </c>
      <c r="I163" s="64">
        <v>6</v>
      </c>
      <c r="J163" s="66">
        <v>2</v>
      </c>
      <c r="K163" s="67">
        <v>27640000</v>
      </c>
      <c r="L163" s="68" t="s">
        <v>15</v>
      </c>
      <c r="M163" s="68" t="s">
        <v>254</v>
      </c>
    </row>
    <row r="164" spans="1:13" s="3" customFormat="1" ht="12.75" x14ac:dyDescent="0.2">
      <c r="A164" s="62" t="s">
        <v>44</v>
      </c>
      <c r="B164" s="62" t="s">
        <v>222</v>
      </c>
      <c r="C164" s="63">
        <v>10</v>
      </c>
      <c r="D164" s="62" t="s">
        <v>13381</v>
      </c>
      <c r="E164" s="62" t="s">
        <v>608</v>
      </c>
      <c r="F164" s="69" t="s">
        <v>840</v>
      </c>
      <c r="G164" s="62" t="s">
        <v>253</v>
      </c>
      <c r="H164" s="62">
        <v>1</v>
      </c>
      <c r="I164" s="62">
        <v>6</v>
      </c>
      <c r="J164" s="70">
        <v>5</v>
      </c>
      <c r="K164" s="71">
        <v>41850000</v>
      </c>
      <c r="L164" s="72" t="s">
        <v>15</v>
      </c>
      <c r="M164" s="72" t="s">
        <v>254</v>
      </c>
    </row>
    <row r="165" spans="1:13" s="3" customFormat="1" ht="12.75" x14ac:dyDescent="0.2">
      <c r="A165" s="62" t="s">
        <v>44</v>
      </c>
      <c r="B165" s="62" t="s">
        <v>222</v>
      </c>
      <c r="C165" s="63">
        <v>10</v>
      </c>
      <c r="D165" s="64" t="s">
        <v>13381</v>
      </c>
      <c r="E165" s="64" t="s">
        <v>609</v>
      </c>
      <c r="F165" s="65" t="s">
        <v>839</v>
      </c>
      <c r="G165" s="64" t="s">
        <v>253</v>
      </c>
      <c r="H165" s="64">
        <v>1</v>
      </c>
      <c r="I165" s="64">
        <v>6</v>
      </c>
      <c r="J165" s="66">
        <v>5</v>
      </c>
      <c r="K165" s="67">
        <v>59250000</v>
      </c>
      <c r="L165" s="68" t="s">
        <v>15</v>
      </c>
      <c r="M165" s="68" t="s">
        <v>254</v>
      </c>
    </row>
    <row r="166" spans="1:13" s="3" customFormat="1" ht="12.75" x14ac:dyDescent="0.2">
      <c r="A166" s="62" t="s">
        <v>44</v>
      </c>
      <c r="B166" s="62" t="s">
        <v>219</v>
      </c>
      <c r="C166" s="63">
        <v>10</v>
      </c>
      <c r="D166" s="62" t="s">
        <v>13379</v>
      </c>
      <c r="E166" s="62" t="s">
        <v>610</v>
      </c>
      <c r="F166" s="69">
        <v>25191506</v>
      </c>
      <c r="G166" s="62" t="s">
        <v>253</v>
      </c>
      <c r="H166" s="62">
        <v>1</v>
      </c>
      <c r="I166" s="62">
        <v>6</v>
      </c>
      <c r="J166" s="70">
        <v>17</v>
      </c>
      <c r="K166" s="71">
        <v>93201769</v>
      </c>
      <c r="L166" s="72" t="s">
        <v>15</v>
      </c>
      <c r="M166" s="72" t="s">
        <v>254</v>
      </c>
    </row>
    <row r="167" spans="1:13" s="3" customFormat="1" ht="12.75" x14ac:dyDescent="0.2">
      <c r="A167" s="62" t="s">
        <v>44</v>
      </c>
      <c r="B167" s="62" t="s">
        <v>219</v>
      </c>
      <c r="C167" s="63">
        <v>10</v>
      </c>
      <c r="D167" s="64" t="s">
        <v>13379</v>
      </c>
      <c r="E167" s="64" t="s">
        <v>611</v>
      </c>
      <c r="F167" s="65">
        <v>25191506</v>
      </c>
      <c r="G167" s="64" t="s">
        <v>253</v>
      </c>
      <c r="H167" s="64">
        <v>1</v>
      </c>
      <c r="I167" s="64">
        <v>6</v>
      </c>
      <c r="J167" s="66">
        <v>15</v>
      </c>
      <c r="K167" s="67">
        <v>37398345</v>
      </c>
      <c r="L167" s="68" t="s">
        <v>15</v>
      </c>
      <c r="M167" s="68" t="s">
        <v>254</v>
      </c>
    </row>
    <row r="168" spans="1:13" s="3" customFormat="1" ht="12.75" x14ac:dyDescent="0.2">
      <c r="A168" s="62" t="s">
        <v>44</v>
      </c>
      <c r="B168" s="62" t="s">
        <v>219</v>
      </c>
      <c r="C168" s="63">
        <v>10</v>
      </c>
      <c r="D168" s="62" t="s">
        <v>13379</v>
      </c>
      <c r="E168" s="62" t="s">
        <v>612</v>
      </c>
      <c r="F168" s="69">
        <v>20142900</v>
      </c>
      <c r="G168" s="62" t="s">
        <v>253</v>
      </c>
      <c r="H168" s="62">
        <v>1</v>
      </c>
      <c r="I168" s="62">
        <v>6</v>
      </c>
      <c r="J168" s="70">
        <v>13</v>
      </c>
      <c r="K168" s="71">
        <v>4837313</v>
      </c>
      <c r="L168" s="72" t="s">
        <v>15</v>
      </c>
      <c r="M168" s="72" t="s">
        <v>254</v>
      </c>
    </row>
    <row r="169" spans="1:13" s="3" customFormat="1" ht="12.75" x14ac:dyDescent="0.2">
      <c r="A169" s="62" t="s">
        <v>44</v>
      </c>
      <c r="B169" s="62" t="s">
        <v>439</v>
      </c>
      <c r="C169" s="63">
        <v>10</v>
      </c>
      <c r="D169" s="64" t="s">
        <v>13396</v>
      </c>
      <c r="E169" s="64" t="s">
        <v>613</v>
      </c>
      <c r="F169" s="65">
        <v>41101500</v>
      </c>
      <c r="G169" s="64" t="s">
        <v>253</v>
      </c>
      <c r="H169" s="64">
        <v>1</v>
      </c>
      <c r="I169" s="64">
        <v>6</v>
      </c>
      <c r="J169" s="66">
        <v>10</v>
      </c>
      <c r="K169" s="67">
        <v>13000000</v>
      </c>
      <c r="L169" s="68" t="s">
        <v>15</v>
      </c>
      <c r="M169" s="68" t="s">
        <v>254</v>
      </c>
    </row>
    <row r="170" spans="1:13" s="3" customFormat="1" ht="12.75" x14ac:dyDescent="0.2">
      <c r="A170" s="62" t="s">
        <v>44</v>
      </c>
      <c r="B170" s="62" t="s">
        <v>221</v>
      </c>
      <c r="C170" s="63">
        <v>10</v>
      </c>
      <c r="D170" s="62" t="s">
        <v>13382</v>
      </c>
      <c r="E170" s="62" t="s">
        <v>614</v>
      </c>
      <c r="F170" s="69">
        <v>41101500</v>
      </c>
      <c r="G170" s="62" t="s">
        <v>253</v>
      </c>
      <c r="H170" s="62">
        <v>1</v>
      </c>
      <c r="I170" s="62">
        <v>6</v>
      </c>
      <c r="J170" s="70">
        <v>40</v>
      </c>
      <c r="K170" s="71">
        <v>1000000</v>
      </c>
      <c r="L170" s="72" t="s">
        <v>15</v>
      </c>
      <c r="M170" s="72" t="s">
        <v>254</v>
      </c>
    </row>
    <row r="171" spans="1:13" s="3" customFormat="1" ht="12.75" x14ac:dyDescent="0.2">
      <c r="A171" s="62" t="s">
        <v>44</v>
      </c>
      <c r="B171" s="62" t="s">
        <v>431</v>
      </c>
      <c r="C171" s="63">
        <v>10</v>
      </c>
      <c r="D171" s="64" t="s">
        <v>13375</v>
      </c>
      <c r="E171" s="64" t="s">
        <v>615</v>
      </c>
      <c r="F171" s="65" t="s">
        <v>841</v>
      </c>
      <c r="G171" s="64" t="s">
        <v>253</v>
      </c>
      <c r="H171" s="64">
        <v>1</v>
      </c>
      <c r="I171" s="64">
        <v>12</v>
      </c>
      <c r="J171" s="66">
        <v>1</v>
      </c>
      <c r="K171" s="67">
        <v>2897939200</v>
      </c>
      <c r="L171" s="68" t="s">
        <v>15</v>
      </c>
      <c r="M171" s="68" t="s">
        <v>847</v>
      </c>
    </row>
    <row r="172" spans="1:13" s="3" customFormat="1" ht="12.75" x14ac:dyDescent="0.2">
      <c r="A172" s="62" t="s">
        <v>44</v>
      </c>
      <c r="B172" s="62" t="s">
        <v>457</v>
      </c>
      <c r="C172" s="63">
        <v>10</v>
      </c>
      <c r="D172" s="62" t="s">
        <v>13421</v>
      </c>
      <c r="E172" s="62" t="s">
        <v>616</v>
      </c>
      <c r="F172" s="69">
        <v>25191501</v>
      </c>
      <c r="G172" s="62" t="s">
        <v>253</v>
      </c>
      <c r="H172" s="62">
        <v>1</v>
      </c>
      <c r="I172" s="62">
        <v>12</v>
      </c>
      <c r="J172" s="70">
        <v>1</v>
      </c>
      <c r="K172" s="71">
        <v>1575329216</v>
      </c>
      <c r="L172" s="72" t="s">
        <v>13</v>
      </c>
      <c r="M172" s="72" t="s">
        <v>847</v>
      </c>
    </row>
    <row r="173" spans="1:13" s="3" customFormat="1" ht="12.75" x14ac:dyDescent="0.2">
      <c r="A173" s="62" t="s">
        <v>44</v>
      </c>
      <c r="B173" s="62" t="s">
        <v>458</v>
      </c>
      <c r="C173" s="63">
        <v>10</v>
      </c>
      <c r="D173" s="64" t="s">
        <v>13422</v>
      </c>
      <c r="E173" s="64" t="s">
        <v>617</v>
      </c>
      <c r="F173" s="65">
        <v>25191500</v>
      </c>
      <c r="G173" s="64" t="s">
        <v>253</v>
      </c>
      <c r="H173" s="64">
        <v>3</v>
      </c>
      <c r="I173" s="64">
        <v>6</v>
      </c>
      <c r="J173" s="66">
        <v>3</v>
      </c>
      <c r="K173" s="67">
        <v>484800000</v>
      </c>
      <c r="L173" s="68" t="s">
        <v>15</v>
      </c>
      <c r="M173" s="68" t="s">
        <v>254</v>
      </c>
    </row>
    <row r="174" spans="1:13" s="3" customFormat="1" ht="12.75" x14ac:dyDescent="0.2">
      <c r="A174" s="62" t="s">
        <v>44</v>
      </c>
      <c r="B174" s="62" t="s">
        <v>459</v>
      </c>
      <c r="C174" s="63">
        <v>10</v>
      </c>
      <c r="D174" s="62" t="s">
        <v>13423</v>
      </c>
      <c r="E174" s="62" t="s">
        <v>618</v>
      </c>
      <c r="F174" s="69">
        <v>25191500</v>
      </c>
      <c r="G174" s="62" t="s">
        <v>253</v>
      </c>
      <c r="H174" s="62">
        <v>3</v>
      </c>
      <c r="I174" s="62">
        <v>6</v>
      </c>
      <c r="J174" s="70">
        <v>1</v>
      </c>
      <c r="K174" s="71">
        <v>368000000</v>
      </c>
      <c r="L174" s="72" t="s">
        <v>15</v>
      </c>
      <c r="M174" s="72" t="s">
        <v>254</v>
      </c>
    </row>
    <row r="175" spans="1:13" s="3" customFormat="1" ht="12.75" x14ac:dyDescent="0.2">
      <c r="A175" s="62" t="s">
        <v>44</v>
      </c>
      <c r="B175" s="62" t="s">
        <v>460</v>
      </c>
      <c r="C175" s="63">
        <v>10</v>
      </c>
      <c r="D175" s="64" t="s">
        <v>13424</v>
      </c>
      <c r="E175" s="64" t="s">
        <v>619</v>
      </c>
      <c r="F175" s="65">
        <v>25191500</v>
      </c>
      <c r="G175" s="64" t="s">
        <v>253</v>
      </c>
      <c r="H175" s="64">
        <v>3</v>
      </c>
      <c r="I175" s="64">
        <v>6</v>
      </c>
      <c r="J175" s="66">
        <v>3</v>
      </c>
      <c r="K175" s="67">
        <v>211200000</v>
      </c>
      <c r="L175" s="68" t="s">
        <v>15</v>
      </c>
      <c r="M175" s="68" t="s">
        <v>254</v>
      </c>
    </row>
    <row r="176" spans="1:13" s="3" customFormat="1" ht="12.75" x14ac:dyDescent="0.2">
      <c r="A176" s="62" t="s">
        <v>44</v>
      </c>
      <c r="B176" s="62" t="s">
        <v>461</v>
      </c>
      <c r="C176" s="63">
        <v>10</v>
      </c>
      <c r="D176" s="62" t="s">
        <v>13425</v>
      </c>
      <c r="E176" s="62" t="s">
        <v>620</v>
      </c>
      <c r="F176" s="69">
        <v>25191500</v>
      </c>
      <c r="G176" s="62" t="s">
        <v>253</v>
      </c>
      <c r="H176" s="62">
        <v>3</v>
      </c>
      <c r="I176" s="62">
        <v>6</v>
      </c>
      <c r="J176" s="70">
        <v>2</v>
      </c>
      <c r="K176" s="71">
        <v>140800000</v>
      </c>
      <c r="L176" s="72" t="s">
        <v>15</v>
      </c>
      <c r="M176" s="72" t="s">
        <v>254</v>
      </c>
    </row>
    <row r="177" spans="1:13" s="3" customFormat="1" ht="12.75" x14ac:dyDescent="0.2">
      <c r="A177" s="62" t="s">
        <v>44</v>
      </c>
      <c r="B177" s="62" t="s">
        <v>405</v>
      </c>
      <c r="C177" s="63">
        <v>10</v>
      </c>
      <c r="D177" s="64" t="s">
        <v>13426</v>
      </c>
      <c r="E177" s="64" t="s">
        <v>621</v>
      </c>
      <c r="F177" s="65">
        <v>25191500</v>
      </c>
      <c r="G177" s="64" t="s">
        <v>253</v>
      </c>
      <c r="H177" s="64">
        <v>3</v>
      </c>
      <c r="I177" s="64">
        <v>6</v>
      </c>
      <c r="J177" s="66">
        <v>2</v>
      </c>
      <c r="K177" s="67">
        <v>70400000</v>
      </c>
      <c r="L177" s="68" t="s">
        <v>15</v>
      </c>
      <c r="M177" s="68" t="s">
        <v>254</v>
      </c>
    </row>
    <row r="178" spans="1:13" s="3" customFormat="1" ht="12.75" x14ac:dyDescent="0.2">
      <c r="A178" s="62" t="s">
        <v>44</v>
      </c>
      <c r="B178" s="62" t="s">
        <v>405</v>
      </c>
      <c r="C178" s="63">
        <v>10</v>
      </c>
      <c r="D178" s="62" t="s">
        <v>13426</v>
      </c>
      <c r="E178" s="62" t="s">
        <v>622</v>
      </c>
      <c r="F178" s="69">
        <v>25191500</v>
      </c>
      <c r="G178" s="62" t="s">
        <v>253</v>
      </c>
      <c r="H178" s="62">
        <v>3</v>
      </c>
      <c r="I178" s="62">
        <v>6</v>
      </c>
      <c r="J178" s="70">
        <v>1</v>
      </c>
      <c r="K178" s="71">
        <v>25600000</v>
      </c>
      <c r="L178" s="72" t="s">
        <v>15</v>
      </c>
      <c r="M178" s="72" t="s">
        <v>254</v>
      </c>
    </row>
    <row r="179" spans="1:13" s="3" customFormat="1" ht="12.75" x14ac:dyDescent="0.2">
      <c r="A179" s="62" t="s">
        <v>44</v>
      </c>
      <c r="B179" s="62" t="s">
        <v>460</v>
      </c>
      <c r="C179" s="63">
        <v>10</v>
      </c>
      <c r="D179" s="64" t="s">
        <v>13424</v>
      </c>
      <c r="E179" s="64" t="s">
        <v>623</v>
      </c>
      <c r="F179" s="65">
        <v>25191500</v>
      </c>
      <c r="G179" s="64" t="s">
        <v>253</v>
      </c>
      <c r="H179" s="64">
        <v>3</v>
      </c>
      <c r="I179" s="64">
        <v>6</v>
      </c>
      <c r="J179" s="66">
        <v>3</v>
      </c>
      <c r="K179" s="67">
        <v>48000000</v>
      </c>
      <c r="L179" s="68" t="s">
        <v>15</v>
      </c>
      <c r="M179" s="68" t="s">
        <v>254</v>
      </c>
    </row>
    <row r="180" spans="1:13" s="3" customFormat="1" ht="12.75" x14ac:dyDescent="0.2">
      <c r="A180" s="62" t="s">
        <v>44</v>
      </c>
      <c r="B180" s="62" t="s">
        <v>460</v>
      </c>
      <c r="C180" s="63">
        <v>10</v>
      </c>
      <c r="D180" s="62" t="s">
        <v>13424</v>
      </c>
      <c r="E180" s="62" t="s">
        <v>624</v>
      </c>
      <c r="F180" s="69">
        <v>25191500</v>
      </c>
      <c r="G180" s="62" t="s">
        <v>253</v>
      </c>
      <c r="H180" s="62">
        <v>3</v>
      </c>
      <c r="I180" s="62">
        <v>6</v>
      </c>
      <c r="J180" s="70">
        <v>1</v>
      </c>
      <c r="K180" s="71">
        <v>17060000</v>
      </c>
      <c r="L180" s="72" t="s">
        <v>15</v>
      </c>
      <c r="M180" s="72" t="s">
        <v>254</v>
      </c>
    </row>
    <row r="181" spans="1:13" s="3" customFormat="1" ht="12.75" x14ac:dyDescent="0.2">
      <c r="A181" s="62" t="s">
        <v>44</v>
      </c>
      <c r="B181" s="62" t="s">
        <v>462</v>
      </c>
      <c r="C181" s="63">
        <v>10</v>
      </c>
      <c r="D181" s="64" t="s">
        <v>13427</v>
      </c>
      <c r="E181" s="64" t="s">
        <v>625</v>
      </c>
      <c r="F181" s="65">
        <v>25191500</v>
      </c>
      <c r="G181" s="64" t="s">
        <v>253</v>
      </c>
      <c r="H181" s="64">
        <v>3</v>
      </c>
      <c r="I181" s="64">
        <v>6</v>
      </c>
      <c r="J181" s="66">
        <v>2</v>
      </c>
      <c r="K181" s="67">
        <v>128000000</v>
      </c>
      <c r="L181" s="68" t="s">
        <v>15</v>
      </c>
      <c r="M181" s="68" t="s">
        <v>254</v>
      </c>
    </row>
    <row r="182" spans="1:13" s="3" customFormat="1" ht="12.75" x14ac:dyDescent="0.2">
      <c r="A182" s="62" t="s">
        <v>44</v>
      </c>
      <c r="B182" s="62" t="s">
        <v>463</v>
      </c>
      <c r="C182" s="63">
        <v>10</v>
      </c>
      <c r="D182" s="62" t="s">
        <v>13428</v>
      </c>
      <c r="E182" s="62" t="s">
        <v>626</v>
      </c>
      <c r="F182" s="69">
        <v>25191500</v>
      </c>
      <c r="G182" s="62" t="s">
        <v>253</v>
      </c>
      <c r="H182" s="62">
        <v>3</v>
      </c>
      <c r="I182" s="62">
        <v>6</v>
      </c>
      <c r="J182" s="70">
        <v>1</v>
      </c>
      <c r="K182" s="71">
        <v>96000000</v>
      </c>
      <c r="L182" s="72" t="s">
        <v>15</v>
      </c>
      <c r="M182" s="72" t="s">
        <v>254</v>
      </c>
    </row>
    <row r="183" spans="1:13" s="3" customFormat="1" ht="12.75" x14ac:dyDescent="0.2">
      <c r="A183" s="62" t="s">
        <v>44</v>
      </c>
      <c r="B183" s="62" t="s">
        <v>460</v>
      </c>
      <c r="C183" s="63">
        <v>10</v>
      </c>
      <c r="D183" s="64" t="s">
        <v>13424</v>
      </c>
      <c r="E183" s="64" t="s">
        <v>627</v>
      </c>
      <c r="F183" s="65">
        <v>25191500</v>
      </c>
      <c r="G183" s="64" t="s">
        <v>253</v>
      </c>
      <c r="H183" s="64">
        <v>3</v>
      </c>
      <c r="I183" s="64">
        <v>6</v>
      </c>
      <c r="J183" s="66">
        <v>1</v>
      </c>
      <c r="K183" s="67">
        <v>112000000</v>
      </c>
      <c r="L183" s="68" t="s">
        <v>15</v>
      </c>
      <c r="M183" s="68" t="s">
        <v>254</v>
      </c>
    </row>
    <row r="184" spans="1:13" s="3" customFormat="1" ht="12.75" x14ac:dyDescent="0.2">
      <c r="A184" s="62" t="s">
        <v>44</v>
      </c>
      <c r="B184" s="62" t="s">
        <v>460</v>
      </c>
      <c r="C184" s="63">
        <v>10</v>
      </c>
      <c r="D184" s="62" t="s">
        <v>13424</v>
      </c>
      <c r="E184" s="62" t="s">
        <v>628</v>
      </c>
      <c r="F184" s="69">
        <v>25191500</v>
      </c>
      <c r="G184" s="62" t="s">
        <v>253</v>
      </c>
      <c r="H184" s="62">
        <v>3</v>
      </c>
      <c r="I184" s="62">
        <v>6</v>
      </c>
      <c r="J184" s="70">
        <v>1</v>
      </c>
      <c r="K184" s="71">
        <v>25600000</v>
      </c>
      <c r="L184" s="72" t="s">
        <v>15</v>
      </c>
      <c r="M184" s="72" t="s">
        <v>254</v>
      </c>
    </row>
    <row r="185" spans="1:13" s="3" customFormat="1" ht="12.75" x14ac:dyDescent="0.2">
      <c r="A185" s="62" t="s">
        <v>44</v>
      </c>
      <c r="B185" s="62" t="s">
        <v>464</v>
      </c>
      <c r="C185" s="63">
        <v>10</v>
      </c>
      <c r="D185" s="64" t="s">
        <v>13429</v>
      </c>
      <c r="E185" s="64" t="s">
        <v>629</v>
      </c>
      <c r="F185" s="65">
        <v>25191500</v>
      </c>
      <c r="G185" s="64" t="s">
        <v>253</v>
      </c>
      <c r="H185" s="64">
        <v>3</v>
      </c>
      <c r="I185" s="64">
        <v>6</v>
      </c>
      <c r="J185" s="66">
        <v>8</v>
      </c>
      <c r="K185" s="67">
        <v>179200000</v>
      </c>
      <c r="L185" s="68" t="s">
        <v>15</v>
      </c>
      <c r="M185" s="68" t="s">
        <v>254</v>
      </c>
    </row>
    <row r="186" spans="1:13" s="3" customFormat="1" ht="12.75" x14ac:dyDescent="0.2">
      <c r="A186" s="62" t="s">
        <v>44</v>
      </c>
      <c r="B186" s="62" t="s">
        <v>464</v>
      </c>
      <c r="C186" s="63">
        <v>10</v>
      </c>
      <c r="D186" s="62" t="s">
        <v>13429</v>
      </c>
      <c r="E186" s="62" t="s">
        <v>630</v>
      </c>
      <c r="F186" s="69">
        <v>25191500</v>
      </c>
      <c r="G186" s="62" t="s">
        <v>253</v>
      </c>
      <c r="H186" s="62">
        <v>3</v>
      </c>
      <c r="I186" s="62">
        <v>6</v>
      </c>
      <c r="J186" s="70">
        <v>1</v>
      </c>
      <c r="K186" s="71">
        <v>480000000</v>
      </c>
      <c r="L186" s="72" t="s">
        <v>15</v>
      </c>
      <c r="M186" s="72" t="s">
        <v>254</v>
      </c>
    </row>
    <row r="187" spans="1:13" s="3" customFormat="1" ht="12.75" x14ac:dyDescent="0.2">
      <c r="A187" s="62" t="s">
        <v>44</v>
      </c>
      <c r="B187" s="62" t="s">
        <v>464</v>
      </c>
      <c r="C187" s="63">
        <v>10</v>
      </c>
      <c r="D187" s="64" t="s">
        <v>13429</v>
      </c>
      <c r="E187" s="64" t="s">
        <v>631</v>
      </c>
      <c r="F187" s="65">
        <v>25191500</v>
      </c>
      <c r="G187" s="64" t="s">
        <v>253</v>
      </c>
      <c r="H187" s="64">
        <v>3</v>
      </c>
      <c r="I187" s="64">
        <v>6</v>
      </c>
      <c r="J187" s="66">
        <v>1</v>
      </c>
      <c r="K187" s="67">
        <v>128000000</v>
      </c>
      <c r="L187" s="68" t="s">
        <v>15</v>
      </c>
      <c r="M187" s="68" t="s">
        <v>254</v>
      </c>
    </row>
    <row r="188" spans="1:13" s="3" customFormat="1" ht="12.75" x14ac:dyDescent="0.2">
      <c r="A188" s="62" t="s">
        <v>44</v>
      </c>
      <c r="B188" s="62" t="s">
        <v>465</v>
      </c>
      <c r="C188" s="63">
        <v>10</v>
      </c>
      <c r="D188" s="62" t="s">
        <v>13430</v>
      </c>
      <c r="E188" s="62" t="s">
        <v>632</v>
      </c>
      <c r="F188" s="69">
        <v>25191500</v>
      </c>
      <c r="G188" s="62" t="s">
        <v>253</v>
      </c>
      <c r="H188" s="62">
        <v>3</v>
      </c>
      <c r="I188" s="62">
        <v>6</v>
      </c>
      <c r="J188" s="70">
        <v>8</v>
      </c>
      <c r="K188" s="71">
        <v>12800000</v>
      </c>
      <c r="L188" s="72" t="s">
        <v>15</v>
      </c>
      <c r="M188" s="72" t="s">
        <v>254</v>
      </c>
    </row>
    <row r="189" spans="1:13" s="3" customFormat="1" ht="12.75" x14ac:dyDescent="0.2">
      <c r="A189" s="62" t="s">
        <v>44</v>
      </c>
      <c r="B189" s="62" t="s">
        <v>430</v>
      </c>
      <c r="C189" s="63">
        <v>10</v>
      </c>
      <c r="D189" s="64" t="s">
        <v>13374</v>
      </c>
      <c r="E189" s="64" t="s">
        <v>633</v>
      </c>
      <c r="F189" s="65">
        <v>25191500</v>
      </c>
      <c r="G189" s="64" t="s">
        <v>253</v>
      </c>
      <c r="H189" s="64">
        <v>3</v>
      </c>
      <c r="I189" s="64">
        <v>6</v>
      </c>
      <c r="J189" s="66">
        <v>1</v>
      </c>
      <c r="K189" s="67">
        <v>12800000</v>
      </c>
      <c r="L189" s="68" t="s">
        <v>15</v>
      </c>
      <c r="M189" s="68" t="s">
        <v>254</v>
      </c>
    </row>
    <row r="190" spans="1:13" s="3" customFormat="1" ht="12.75" x14ac:dyDescent="0.2">
      <c r="A190" s="62" t="s">
        <v>44</v>
      </c>
      <c r="B190" s="62" t="s">
        <v>466</v>
      </c>
      <c r="C190" s="63">
        <v>10</v>
      </c>
      <c r="D190" s="62" t="s">
        <v>13431</v>
      </c>
      <c r="E190" s="62" t="s">
        <v>634</v>
      </c>
      <c r="F190" s="69">
        <v>25191500</v>
      </c>
      <c r="G190" s="62" t="s">
        <v>253</v>
      </c>
      <c r="H190" s="62">
        <v>3</v>
      </c>
      <c r="I190" s="62">
        <v>6</v>
      </c>
      <c r="J190" s="70">
        <v>1</v>
      </c>
      <c r="K190" s="71">
        <v>16000000</v>
      </c>
      <c r="L190" s="72" t="s">
        <v>15</v>
      </c>
      <c r="M190" s="72" t="s">
        <v>254</v>
      </c>
    </row>
    <row r="191" spans="1:13" s="3" customFormat="1" ht="12.75" x14ac:dyDescent="0.2">
      <c r="A191" s="62" t="s">
        <v>44</v>
      </c>
      <c r="B191" s="62" t="s">
        <v>466</v>
      </c>
      <c r="C191" s="63">
        <v>10</v>
      </c>
      <c r="D191" s="64" t="s">
        <v>13431</v>
      </c>
      <c r="E191" s="64" t="s">
        <v>635</v>
      </c>
      <c r="F191" s="65">
        <v>25191500</v>
      </c>
      <c r="G191" s="64" t="s">
        <v>253</v>
      </c>
      <c r="H191" s="64">
        <v>3</v>
      </c>
      <c r="I191" s="64">
        <v>6</v>
      </c>
      <c r="J191" s="66">
        <v>1</v>
      </c>
      <c r="K191" s="67">
        <v>256000000</v>
      </c>
      <c r="L191" s="68" t="s">
        <v>15</v>
      </c>
      <c r="M191" s="68" t="s">
        <v>254</v>
      </c>
    </row>
    <row r="192" spans="1:13" s="3" customFormat="1" ht="12.75" x14ac:dyDescent="0.2">
      <c r="A192" s="62" t="s">
        <v>44</v>
      </c>
      <c r="B192" s="62" t="s">
        <v>464</v>
      </c>
      <c r="C192" s="63">
        <v>10</v>
      </c>
      <c r="D192" s="62" t="s">
        <v>13429</v>
      </c>
      <c r="E192" s="62" t="s">
        <v>636</v>
      </c>
      <c r="F192" s="69">
        <v>25191500</v>
      </c>
      <c r="G192" s="62" t="s">
        <v>253</v>
      </c>
      <c r="H192" s="62">
        <v>3</v>
      </c>
      <c r="I192" s="62">
        <v>6</v>
      </c>
      <c r="J192" s="70">
        <v>2</v>
      </c>
      <c r="K192" s="71">
        <v>256000000</v>
      </c>
      <c r="L192" s="72" t="s">
        <v>15</v>
      </c>
      <c r="M192" s="72" t="s">
        <v>254</v>
      </c>
    </row>
    <row r="193" spans="1:13" s="3" customFormat="1" ht="12.75" x14ac:dyDescent="0.2">
      <c r="A193" s="62" t="s">
        <v>44</v>
      </c>
      <c r="B193" s="62" t="s">
        <v>465</v>
      </c>
      <c r="C193" s="63">
        <v>10</v>
      </c>
      <c r="D193" s="64" t="s">
        <v>13430</v>
      </c>
      <c r="E193" s="64" t="s">
        <v>637</v>
      </c>
      <c r="F193" s="65">
        <v>25191500</v>
      </c>
      <c r="G193" s="64" t="s">
        <v>253</v>
      </c>
      <c r="H193" s="64">
        <v>3</v>
      </c>
      <c r="I193" s="64">
        <v>6</v>
      </c>
      <c r="J193" s="66">
        <v>2</v>
      </c>
      <c r="K193" s="67">
        <v>38400000</v>
      </c>
      <c r="L193" s="68" t="s">
        <v>15</v>
      </c>
      <c r="M193" s="68" t="s">
        <v>254</v>
      </c>
    </row>
    <row r="194" spans="1:13" s="3" customFormat="1" ht="12.75" x14ac:dyDescent="0.2">
      <c r="A194" s="62" t="s">
        <v>44</v>
      </c>
      <c r="B194" s="62" t="s">
        <v>460</v>
      </c>
      <c r="C194" s="63">
        <v>10</v>
      </c>
      <c r="D194" s="62" t="s">
        <v>13424</v>
      </c>
      <c r="E194" s="62" t="s">
        <v>638</v>
      </c>
      <c r="F194" s="69">
        <v>25191500</v>
      </c>
      <c r="G194" s="62" t="s">
        <v>253</v>
      </c>
      <c r="H194" s="62">
        <v>3</v>
      </c>
      <c r="I194" s="62">
        <v>6</v>
      </c>
      <c r="J194" s="70">
        <v>2</v>
      </c>
      <c r="K194" s="71">
        <v>352000000</v>
      </c>
      <c r="L194" s="72" t="s">
        <v>15</v>
      </c>
      <c r="M194" s="72" t="s">
        <v>254</v>
      </c>
    </row>
    <row r="195" spans="1:13" s="3" customFormat="1" ht="12.75" x14ac:dyDescent="0.2">
      <c r="A195" s="62" t="s">
        <v>44</v>
      </c>
      <c r="B195" s="62" t="s">
        <v>464</v>
      </c>
      <c r="C195" s="63">
        <v>10</v>
      </c>
      <c r="D195" s="64" t="s">
        <v>13429</v>
      </c>
      <c r="E195" s="64" t="s">
        <v>639</v>
      </c>
      <c r="F195" s="65">
        <v>25191500</v>
      </c>
      <c r="G195" s="64" t="s">
        <v>253</v>
      </c>
      <c r="H195" s="64">
        <v>3</v>
      </c>
      <c r="I195" s="64">
        <v>6</v>
      </c>
      <c r="J195" s="66">
        <v>1</v>
      </c>
      <c r="K195" s="67">
        <v>196000000</v>
      </c>
      <c r="L195" s="68" t="s">
        <v>15</v>
      </c>
      <c r="M195" s="68" t="s">
        <v>254</v>
      </c>
    </row>
    <row r="196" spans="1:13" s="3" customFormat="1" ht="12.75" x14ac:dyDescent="0.2">
      <c r="A196" s="62" t="s">
        <v>44</v>
      </c>
      <c r="B196" s="62" t="s">
        <v>466</v>
      </c>
      <c r="C196" s="63">
        <v>10</v>
      </c>
      <c r="D196" s="62" t="s">
        <v>13431</v>
      </c>
      <c r="E196" s="62" t="s">
        <v>640</v>
      </c>
      <c r="F196" s="69">
        <v>25191500</v>
      </c>
      <c r="G196" s="62" t="s">
        <v>253</v>
      </c>
      <c r="H196" s="62">
        <v>3</v>
      </c>
      <c r="I196" s="62">
        <v>6</v>
      </c>
      <c r="J196" s="70">
        <v>1</v>
      </c>
      <c r="K196" s="71">
        <v>478920000</v>
      </c>
      <c r="L196" s="72" t="s">
        <v>15</v>
      </c>
      <c r="M196" s="72" t="s">
        <v>254</v>
      </c>
    </row>
    <row r="197" spans="1:13" s="3" customFormat="1" ht="12.75" x14ac:dyDescent="0.2">
      <c r="A197" s="62" t="s">
        <v>44</v>
      </c>
      <c r="B197" s="62" t="s">
        <v>467</v>
      </c>
      <c r="C197" s="63">
        <v>10</v>
      </c>
      <c r="D197" s="64" t="s">
        <v>13432</v>
      </c>
      <c r="E197" s="64" t="s">
        <v>641</v>
      </c>
      <c r="F197" s="65">
        <v>25191500</v>
      </c>
      <c r="G197" s="64" t="s">
        <v>253</v>
      </c>
      <c r="H197" s="64">
        <v>3</v>
      </c>
      <c r="I197" s="64">
        <v>6</v>
      </c>
      <c r="J197" s="66">
        <v>1</v>
      </c>
      <c r="K197" s="67">
        <v>11760000</v>
      </c>
      <c r="L197" s="68" t="s">
        <v>15</v>
      </c>
      <c r="M197" s="68" t="s">
        <v>254</v>
      </c>
    </row>
    <row r="198" spans="1:13" s="3" customFormat="1" ht="12.75" x14ac:dyDescent="0.2">
      <c r="A198" s="62" t="s">
        <v>44</v>
      </c>
      <c r="B198" s="62" t="s">
        <v>466</v>
      </c>
      <c r="C198" s="63">
        <v>10</v>
      </c>
      <c r="D198" s="62" t="s">
        <v>13431</v>
      </c>
      <c r="E198" s="62" t="s">
        <v>642</v>
      </c>
      <c r="F198" s="69">
        <v>25191500</v>
      </c>
      <c r="G198" s="62" t="s">
        <v>253</v>
      </c>
      <c r="H198" s="62">
        <v>3</v>
      </c>
      <c r="I198" s="62">
        <v>6</v>
      </c>
      <c r="J198" s="70">
        <v>5</v>
      </c>
      <c r="K198" s="71">
        <v>112000000</v>
      </c>
      <c r="L198" s="72" t="s">
        <v>15</v>
      </c>
      <c r="M198" s="72" t="s">
        <v>254</v>
      </c>
    </row>
    <row r="199" spans="1:13" s="3" customFormat="1" ht="12.75" x14ac:dyDescent="0.2">
      <c r="A199" s="62" t="s">
        <v>44</v>
      </c>
      <c r="B199" s="62" t="s">
        <v>464</v>
      </c>
      <c r="C199" s="63">
        <v>10</v>
      </c>
      <c r="D199" s="64" t="s">
        <v>13429</v>
      </c>
      <c r="E199" s="64" t="s">
        <v>643</v>
      </c>
      <c r="F199" s="65">
        <v>25191500</v>
      </c>
      <c r="G199" s="64" t="s">
        <v>253</v>
      </c>
      <c r="H199" s="64">
        <v>3</v>
      </c>
      <c r="I199" s="64">
        <v>6</v>
      </c>
      <c r="J199" s="66">
        <v>2</v>
      </c>
      <c r="K199" s="67">
        <v>77760000</v>
      </c>
      <c r="L199" s="68" t="s">
        <v>15</v>
      </c>
      <c r="M199" s="68" t="s">
        <v>254</v>
      </c>
    </row>
    <row r="200" spans="1:13" s="3" customFormat="1" ht="12.75" x14ac:dyDescent="0.2">
      <c r="A200" s="62" t="s">
        <v>44</v>
      </c>
      <c r="B200" s="62" t="s">
        <v>466</v>
      </c>
      <c r="C200" s="63">
        <v>10</v>
      </c>
      <c r="D200" s="62" t="s">
        <v>13431</v>
      </c>
      <c r="E200" s="62" t="s">
        <v>644</v>
      </c>
      <c r="F200" s="69">
        <v>25191500</v>
      </c>
      <c r="G200" s="62" t="s">
        <v>253</v>
      </c>
      <c r="H200" s="62">
        <v>3</v>
      </c>
      <c r="I200" s="62">
        <v>6</v>
      </c>
      <c r="J200" s="70">
        <v>1</v>
      </c>
      <c r="K200" s="71">
        <v>112000000</v>
      </c>
      <c r="L200" s="72" t="s">
        <v>15</v>
      </c>
      <c r="M200" s="72" t="s">
        <v>254</v>
      </c>
    </row>
    <row r="201" spans="1:13" s="3" customFormat="1" ht="12.75" x14ac:dyDescent="0.2">
      <c r="A201" s="62" t="s">
        <v>44</v>
      </c>
      <c r="B201" s="62" t="s">
        <v>466</v>
      </c>
      <c r="C201" s="63">
        <v>10</v>
      </c>
      <c r="D201" s="64" t="s">
        <v>13431</v>
      </c>
      <c r="E201" s="64" t="s">
        <v>645</v>
      </c>
      <c r="F201" s="65">
        <v>25191500</v>
      </c>
      <c r="G201" s="64" t="s">
        <v>253</v>
      </c>
      <c r="H201" s="64">
        <v>3</v>
      </c>
      <c r="I201" s="64">
        <v>6</v>
      </c>
      <c r="J201" s="66">
        <v>1</v>
      </c>
      <c r="K201" s="67">
        <v>44800000</v>
      </c>
      <c r="L201" s="68" t="s">
        <v>15</v>
      </c>
      <c r="M201" s="68" t="s">
        <v>254</v>
      </c>
    </row>
    <row r="202" spans="1:13" s="3" customFormat="1" ht="12.75" x14ac:dyDescent="0.2">
      <c r="A202" s="62" t="s">
        <v>44</v>
      </c>
      <c r="B202" s="62" t="s">
        <v>466</v>
      </c>
      <c r="C202" s="63">
        <v>10</v>
      </c>
      <c r="D202" s="62" t="s">
        <v>13431</v>
      </c>
      <c r="E202" s="62" t="s">
        <v>646</v>
      </c>
      <c r="F202" s="69">
        <v>25191500</v>
      </c>
      <c r="G202" s="62" t="s">
        <v>253</v>
      </c>
      <c r="H202" s="62">
        <v>3</v>
      </c>
      <c r="I202" s="62">
        <v>6</v>
      </c>
      <c r="J202" s="70">
        <v>1</v>
      </c>
      <c r="K202" s="71">
        <v>32000000</v>
      </c>
      <c r="L202" s="72" t="s">
        <v>15</v>
      </c>
      <c r="M202" s="72" t="s">
        <v>254</v>
      </c>
    </row>
    <row r="203" spans="1:13" s="3" customFormat="1" ht="12.75" x14ac:dyDescent="0.2">
      <c r="A203" s="62" t="s">
        <v>44</v>
      </c>
      <c r="B203" s="62" t="s">
        <v>468</v>
      </c>
      <c r="C203" s="63">
        <v>10</v>
      </c>
      <c r="D203" s="64" t="s">
        <v>13433</v>
      </c>
      <c r="E203" s="64" t="s">
        <v>647</v>
      </c>
      <c r="F203" s="65">
        <v>27113201</v>
      </c>
      <c r="G203" s="64" t="s">
        <v>253</v>
      </c>
      <c r="H203" s="64">
        <v>3</v>
      </c>
      <c r="I203" s="64">
        <v>6</v>
      </c>
      <c r="J203" s="66">
        <v>1</v>
      </c>
      <c r="K203" s="67">
        <v>8000000</v>
      </c>
      <c r="L203" s="68" t="s">
        <v>15</v>
      </c>
      <c r="M203" s="68" t="s">
        <v>254</v>
      </c>
    </row>
    <row r="204" spans="1:13" s="3" customFormat="1" ht="12.75" x14ac:dyDescent="0.2">
      <c r="A204" s="62" t="s">
        <v>44</v>
      </c>
      <c r="B204" s="62" t="s">
        <v>468</v>
      </c>
      <c r="C204" s="63">
        <v>10</v>
      </c>
      <c r="D204" s="62" t="s">
        <v>13433</v>
      </c>
      <c r="E204" s="62" t="s">
        <v>648</v>
      </c>
      <c r="F204" s="69">
        <v>27113201</v>
      </c>
      <c r="G204" s="62" t="s">
        <v>253</v>
      </c>
      <c r="H204" s="62">
        <v>3</v>
      </c>
      <c r="I204" s="62">
        <v>6</v>
      </c>
      <c r="J204" s="70">
        <v>1</v>
      </c>
      <c r="K204" s="71">
        <v>8000000</v>
      </c>
      <c r="L204" s="72" t="s">
        <v>15</v>
      </c>
      <c r="M204" s="72" t="s">
        <v>254</v>
      </c>
    </row>
    <row r="205" spans="1:13" s="3" customFormat="1" ht="12.75" x14ac:dyDescent="0.2">
      <c r="A205" s="62" t="s">
        <v>44</v>
      </c>
      <c r="B205" s="62" t="s">
        <v>468</v>
      </c>
      <c r="C205" s="63">
        <v>10</v>
      </c>
      <c r="D205" s="64" t="s">
        <v>13433</v>
      </c>
      <c r="E205" s="64" t="s">
        <v>649</v>
      </c>
      <c r="F205" s="65">
        <v>27113201</v>
      </c>
      <c r="G205" s="64" t="s">
        <v>253</v>
      </c>
      <c r="H205" s="64">
        <v>3</v>
      </c>
      <c r="I205" s="64">
        <v>6</v>
      </c>
      <c r="J205" s="66">
        <v>1</v>
      </c>
      <c r="K205" s="67">
        <v>8000000</v>
      </c>
      <c r="L205" s="68" t="s">
        <v>15</v>
      </c>
      <c r="M205" s="68" t="s">
        <v>254</v>
      </c>
    </row>
    <row r="206" spans="1:13" s="3" customFormat="1" ht="12.75" x14ac:dyDescent="0.2">
      <c r="A206" s="62" t="s">
        <v>44</v>
      </c>
      <c r="B206" s="62" t="s">
        <v>468</v>
      </c>
      <c r="C206" s="63">
        <v>10</v>
      </c>
      <c r="D206" s="62" t="s">
        <v>13433</v>
      </c>
      <c r="E206" s="62" t="s">
        <v>650</v>
      </c>
      <c r="F206" s="69">
        <v>27113201</v>
      </c>
      <c r="G206" s="62" t="s">
        <v>253</v>
      </c>
      <c r="H206" s="62">
        <v>3</v>
      </c>
      <c r="I206" s="62">
        <v>6</v>
      </c>
      <c r="J206" s="70">
        <v>1</v>
      </c>
      <c r="K206" s="71">
        <v>8000000</v>
      </c>
      <c r="L206" s="72" t="s">
        <v>15</v>
      </c>
      <c r="M206" s="72" t="s">
        <v>254</v>
      </c>
    </row>
    <row r="207" spans="1:13" s="3" customFormat="1" ht="12.75" x14ac:dyDescent="0.2">
      <c r="A207" s="62" t="s">
        <v>44</v>
      </c>
      <c r="B207" s="62" t="s">
        <v>441</v>
      </c>
      <c r="C207" s="63">
        <v>10</v>
      </c>
      <c r="D207" s="64" t="s">
        <v>13399</v>
      </c>
      <c r="E207" s="64" t="s">
        <v>651</v>
      </c>
      <c r="F207" s="65">
        <v>78181800</v>
      </c>
      <c r="G207" s="64" t="s">
        <v>253</v>
      </c>
      <c r="H207" s="64">
        <v>1</v>
      </c>
      <c r="I207" s="64">
        <v>10</v>
      </c>
      <c r="J207" s="66">
        <v>1</v>
      </c>
      <c r="K207" s="67">
        <v>1440000000</v>
      </c>
      <c r="L207" s="68" t="s">
        <v>13</v>
      </c>
      <c r="M207" s="68" t="s">
        <v>847</v>
      </c>
    </row>
    <row r="208" spans="1:13" s="3" customFormat="1" ht="12.75" x14ac:dyDescent="0.2">
      <c r="A208" s="62" t="s">
        <v>44</v>
      </c>
      <c r="B208" s="62" t="s">
        <v>441</v>
      </c>
      <c r="C208" s="63">
        <v>10</v>
      </c>
      <c r="D208" s="62" t="s">
        <v>13399</v>
      </c>
      <c r="E208" s="62" t="s">
        <v>652</v>
      </c>
      <c r="F208" s="69">
        <v>78181800</v>
      </c>
      <c r="G208" s="62" t="s">
        <v>253</v>
      </c>
      <c r="H208" s="62">
        <v>1</v>
      </c>
      <c r="I208" s="62">
        <v>10</v>
      </c>
      <c r="J208" s="70">
        <v>1</v>
      </c>
      <c r="K208" s="71">
        <v>1216000000</v>
      </c>
      <c r="L208" s="72" t="s">
        <v>13</v>
      </c>
      <c r="M208" s="72" t="s">
        <v>847</v>
      </c>
    </row>
    <row r="209" spans="1:13" s="3" customFormat="1" ht="12.75" x14ac:dyDescent="0.2">
      <c r="A209" s="62" t="s">
        <v>44</v>
      </c>
      <c r="B209" s="62" t="s">
        <v>441</v>
      </c>
      <c r="C209" s="63">
        <v>10</v>
      </c>
      <c r="D209" s="64" t="s">
        <v>13399</v>
      </c>
      <c r="E209" s="64" t="s">
        <v>653</v>
      </c>
      <c r="F209" s="65">
        <v>78181800</v>
      </c>
      <c r="G209" s="64" t="s">
        <v>253</v>
      </c>
      <c r="H209" s="64">
        <v>1</v>
      </c>
      <c r="I209" s="64">
        <v>10</v>
      </c>
      <c r="J209" s="66">
        <v>1</v>
      </c>
      <c r="K209" s="67">
        <v>16133255680</v>
      </c>
      <c r="L209" s="68" t="s">
        <v>13</v>
      </c>
      <c r="M209" s="68" t="s">
        <v>847</v>
      </c>
    </row>
    <row r="210" spans="1:13" s="3" customFormat="1" ht="72" x14ac:dyDescent="0.2">
      <c r="A210" s="62" t="s">
        <v>44</v>
      </c>
      <c r="B210" s="62" t="s">
        <v>453</v>
      </c>
      <c r="C210" s="63">
        <v>10</v>
      </c>
      <c r="D210" s="62" t="s">
        <v>13416</v>
      </c>
      <c r="E210" s="62" t="s">
        <v>651</v>
      </c>
      <c r="F210" s="73" t="s">
        <v>837</v>
      </c>
      <c r="G210" s="62" t="s">
        <v>253</v>
      </c>
      <c r="H210" s="62">
        <v>1</v>
      </c>
      <c r="I210" s="62">
        <v>10</v>
      </c>
      <c r="J210" s="70">
        <v>1</v>
      </c>
      <c r="K210" s="71">
        <v>3600000000</v>
      </c>
      <c r="L210" s="72" t="s">
        <v>13</v>
      </c>
      <c r="M210" s="72" t="s">
        <v>847</v>
      </c>
    </row>
    <row r="211" spans="1:13" s="3" customFormat="1" ht="12.75" x14ac:dyDescent="0.2">
      <c r="A211" s="62" t="s">
        <v>44</v>
      </c>
      <c r="B211" s="62" t="s">
        <v>453</v>
      </c>
      <c r="C211" s="63">
        <v>10</v>
      </c>
      <c r="D211" s="64" t="s">
        <v>13416</v>
      </c>
      <c r="E211" s="64" t="s">
        <v>654</v>
      </c>
      <c r="F211" s="65">
        <v>25201902</v>
      </c>
      <c r="G211" s="64" t="s">
        <v>253</v>
      </c>
      <c r="H211" s="64">
        <v>1</v>
      </c>
      <c r="I211" s="64">
        <v>10</v>
      </c>
      <c r="J211" s="66">
        <v>1</v>
      </c>
      <c r="K211" s="67">
        <v>6780270272</v>
      </c>
      <c r="L211" s="68" t="s">
        <v>13</v>
      </c>
      <c r="M211" s="68" t="s">
        <v>847</v>
      </c>
    </row>
    <row r="212" spans="1:13" s="3" customFormat="1" ht="12.75" x14ac:dyDescent="0.2">
      <c r="A212" s="62" t="s">
        <v>44</v>
      </c>
      <c r="B212" s="62" t="s">
        <v>453</v>
      </c>
      <c r="C212" s="63">
        <v>10</v>
      </c>
      <c r="D212" s="62" t="s">
        <v>13416</v>
      </c>
      <c r="E212" s="62" t="s">
        <v>655</v>
      </c>
      <c r="F212" s="69">
        <v>46101800</v>
      </c>
      <c r="G212" s="62" t="s">
        <v>253</v>
      </c>
      <c r="H212" s="62">
        <v>1</v>
      </c>
      <c r="I212" s="62">
        <v>10</v>
      </c>
      <c r="J212" s="70">
        <v>1</v>
      </c>
      <c r="K212" s="71">
        <v>381927200</v>
      </c>
      <c r="L212" s="72" t="s">
        <v>13</v>
      </c>
      <c r="M212" s="72" t="s">
        <v>847</v>
      </c>
    </row>
    <row r="213" spans="1:13" s="3" customFormat="1" ht="12.75" x14ac:dyDescent="0.2">
      <c r="A213" s="62" t="s">
        <v>44</v>
      </c>
      <c r="B213" s="62" t="s">
        <v>453</v>
      </c>
      <c r="C213" s="63">
        <v>10</v>
      </c>
      <c r="D213" s="64" t="s">
        <v>13416</v>
      </c>
      <c r="E213" s="64" t="s">
        <v>656</v>
      </c>
      <c r="F213" s="65">
        <v>46161700</v>
      </c>
      <c r="G213" s="64" t="s">
        <v>253</v>
      </c>
      <c r="H213" s="64">
        <v>1</v>
      </c>
      <c r="I213" s="64">
        <v>10</v>
      </c>
      <c r="J213" s="66">
        <v>1</v>
      </c>
      <c r="K213" s="67">
        <v>413797504</v>
      </c>
      <c r="L213" s="68" t="s">
        <v>13</v>
      </c>
      <c r="M213" s="68" t="s">
        <v>847</v>
      </c>
    </row>
    <row r="214" spans="1:13" s="3" customFormat="1" ht="12.75" x14ac:dyDescent="0.2">
      <c r="A214" s="62" t="s">
        <v>44</v>
      </c>
      <c r="B214" s="62" t="s">
        <v>453</v>
      </c>
      <c r="C214" s="63">
        <v>10</v>
      </c>
      <c r="D214" s="62" t="s">
        <v>13416</v>
      </c>
      <c r="E214" s="62" t="s">
        <v>657</v>
      </c>
      <c r="F214" s="69">
        <v>46101800</v>
      </c>
      <c r="G214" s="62" t="s">
        <v>253</v>
      </c>
      <c r="H214" s="62">
        <v>1</v>
      </c>
      <c r="I214" s="62">
        <v>10</v>
      </c>
      <c r="J214" s="70">
        <v>1</v>
      </c>
      <c r="K214" s="71">
        <v>539998944</v>
      </c>
      <c r="L214" s="72" t="s">
        <v>13</v>
      </c>
      <c r="M214" s="72" t="s">
        <v>847</v>
      </c>
    </row>
    <row r="215" spans="1:13" s="3" customFormat="1" ht="12.75" x14ac:dyDescent="0.2">
      <c r="A215" s="62" t="s">
        <v>44</v>
      </c>
      <c r="B215" s="62" t="s">
        <v>453</v>
      </c>
      <c r="C215" s="63">
        <v>10</v>
      </c>
      <c r="D215" s="64" t="s">
        <v>13416</v>
      </c>
      <c r="E215" s="64" t="s">
        <v>658</v>
      </c>
      <c r="F215" s="65">
        <v>46101800</v>
      </c>
      <c r="G215" s="64" t="s">
        <v>253</v>
      </c>
      <c r="H215" s="64">
        <v>1</v>
      </c>
      <c r="I215" s="64">
        <v>10</v>
      </c>
      <c r="J215" s="66">
        <v>1</v>
      </c>
      <c r="K215" s="67">
        <v>332084640</v>
      </c>
      <c r="L215" s="68" t="s">
        <v>13</v>
      </c>
      <c r="M215" s="68" t="s">
        <v>847</v>
      </c>
    </row>
    <row r="216" spans="1:13" s="3" customFormat="1" ht="12.75" x14ac:dyDescent="0.2">
      <c r="A216" s="62" t="s">
        <v>44</v>
      </c>
      <c r="B216" s="62" t="s">
        <v>453</v>
      </c>
      <c r="C216" s="63">
        <v>10</v>
      </c>
      <c r="D216" s="62" t="s">
        <v>13416</v>
      </c>
      <c r="E216" s="62" t="s">
        <v>659</v>
      </c>
      <c r="F216" s="69">
        <v>46101800</v>
      </c>
      <c r="G216" s="62" t="s">
        <v>253</v>
      </c>
      <c r="H216" s="62">
        <v>1</v>
      </c>
      <c r="I216" s="62">
        <v>10</v>
      </c>
      <c r="J216" s="70">
        <v>1</v>
      </c>
      <c r="K216" s="71">
        <v>138387200</v>
      </c>
      <c r="L216" s="72" t="s">
        <v>13</v>
      </c>
      <c r="M216" s="72" t="s">
        <v>847</v>
      </c>
    </row>
    <row r="217" spans="1:13" s="3" customFormat="1" ht="12.75" x14ac:dyDescent="0.2">
      <c r="A217" s="62" t="s">
        <v>44</v>
      </c>
      <c r="B217" s="62" t="s">
        <v>469</v>
      </c>
      <c r="C217" s="63">
        <v>10</v>
      </c>
      <c r="D217" s="64" t="s">
        <v>13434</v>
      </c>
      <c r="E217" s="64" t="s">
        <v>660</v>
      </c>
      <c r="F217" s="65" t="s">
        <v>13356</v>
      </c>
      <c r="G217" s="64" t="s">
        <v>253</v>
      </c>
      <c r="H217" s="64">
        <v>1</v>
      </c>
      <c r="I217" s="64">
        <v>10</v>
      </c>
      <c r="J217" s="66">
        <v>1</v>
      </c>
      <c r="K217" s="67">
        <v>185763936</v>
      </c>
      <c r="L217" s="68" t="s">
        <v>13</v>
      </c>
      <c r="M217" s="68" t="s">
        <v>847</v>
      </c>
    </row>
    <row r="218" spans="1:13" s="3" customFormat="1" ht="12.75" x14ac:dyDescent="0.2">
      <c r="A218" s="62" t="s">
        <v>44</v>
      </c>
      <c r="B218" s="62" t="s">
        <v>469</v>
      </c>
      <c r="C218" s="63">
        <v>10</v>
      </c>
      <c r="D218" s="62" t="s">
        <v>13434</v>
      </c>
      <c r="E218" s="62" t="s">
        <v>661</v>
      </c>
      <c r="F218" s="69">
        <v>25201904</v>
      </c>
      <c r="G218" s="62" t="s">
        <v>253</v>
      </c>
      <c r="H218" s="62">
        <v>1</v>
      </c>
      <c r="I218" s="62">
        <v>10</v>
      </c>
      <c r="J218" s="70">
        <v>8</v>
      </c>
      <c r="K218" s="71">
        <v>99840000</v>
      </c>
      <c r="L218" s="72" t="s">
        <v>15</v>
      </c>
      <c r="M218" s="72" t="s">
        <v>847</v>
      </c>
    </row>
    <row r="219" spans="1:13" s="3" customFormat="1" ht="12.75" x14ac:dyDescent="0.2">
      <c r="A219" s="62" t="s">
        <v>44</v>
      </c>
      <c r="B219" s="62" t="s">
        <v>469</v>
      </c>
      <c r="C219" s="63">
        <v>10</v>
      </c>
      <c r="D219" s="64" t="s">
        <v>13434</v>
      </c>
      <c r="E219" s="64" t="s">
        <v>662</v>
      </c>
      <c r="F219" s="65">
        <v>25201904</v>
      </c>
      <c r="G219" s="64" t="s">
        <v>253</v>
      </c>
      <c r="H219" s="64">
        <v>1</v>
      </c>
      <c r="I219" s="64">
        <v>10</v>
      </c>
      <c r="J219" s="66">
        <v>10</v>
      </c>
      <c r="K219" s="67">
        <v>124800000</v>
      </c>
      <c r="L219" s="68" t="s">
        <v>15</v>
      </c>
      <c r="M219" s="68" t="s">
        <v>847</v>
      </c>
    </row>
    <row r="220" spans="1:13" s="3" customFormat="1" ht="12.75" x14ac:dyDescent="0.2">
      <c r="A220" s="62" t="s">
        <v>44</v>
      </c>
      <c r="B220" s="62" t="s">
        <v>469</v>
      </c>
      <c r="C220" s="63">
        <v>10</v>
      </c>
      <c r="D220" s="62" t="s">
        <v>13434</v>
      </c>
      <c r="E220" s="62" t="s">
        <v>663</v>
      </c>
      <c r="F220" s="69">
        <v>25201904</v>
      </c>
      <c r="G220" s="62" t="s">
        <v>253</v>
      </c>
      <c r="H220" s="62">
        <v>1</v>
      </c>
      <c r="I220" s="62">
        <v>10</v>
      </c>
      <c r="J220" s="70">
        <v>18</v>
      </c>
      <c r="K220" s="71">
        <v>98732160</v>
      </c>
      <c r="L220" s="72" t="s">
        <v>15</v>
      </c>
      <c r="M220" s="72" t="s">
        <v>847</v>
      </c>
    </row>
    <row r="221" spans="1:13" s="3" customFormat="1" ht="12.75" x14ac:dyDescent="0.2">
      <c r="A221" s="62" t="s">
        <v>44</v>
      </c>
      <c r="B221" s="62" t="s">
        <v>469</v>
      </c>
      <c r="C221" s="63">
        <v>10</v>
      </c>
      <c r="D221" s="64" t="s">
        <v>13434</v>
      </c>
      <c r="E221" s="64" t="s">
        <v>664</v>
      </c>
      <c r="F221" s="65">
        <v>25201904</v>
      </c>
      <c r="G221" s="64" t="s">
        <v>253</v>
      </c>
      <c r="H221" s="64">
        <v>1</v>
      </c>
      <c r="I221" s="64">
        <v>10</v>
      </c>
      <c r="J221" s="66">
        <v>7</v>
      </c>
      <c r="K221" s="67">
        <v>58240000</v>
      </c>
      <c r="L221" s="68" t="s">
        <v>15</v>
      </c>
      <c r="M221" s="68" t="s">
        <v>847</v>
      </c>
    </row>
    <row r="222" spans="1:13" s="3" customFormat="1" ht="12.75" x14ac:dyDescent="0.2">
      <c r="A222" s="62" t="s">
        <v>44</v>
      </c>
      <c r="B222" s="62" t="s">
        <v>469</v>
      </c>
      <c r="C222" s="63">
        <v>10</v>
      </c>
      <c r="D222" s="62" t="s">
        <v>13434</v>
      </c>
      <c r="E222" s="62" t="s">
        <v>665</v>
      </c>
      <c r="F222" s="69">
        <v>25201904</v>
      </c>
      <c r="G222" s="62" t="s">
        <v>253</v>
      </c>
      <c r="H222" s="62">
        <v>1</v>
      </c>
      <c r="I222" s="62">
        <v>10</v>
      </c>
      <c r="J222" s="70">
        <v>2</v>
      </c>
      <c r="K222" s="71">
        <v>17152000</v>
      </c>
      <c r="L222" s="72" t="s">
        <v>15</v>
      </c>
      <c r="M222" s="72" t="s">
        <v>847</v>
      </c>
    </row>
    <row r="223" spans="1:13" s="3" customFormat="1" ht="12.75" x14ac:dyDescent="0.2">
      <c r="A223" s="62" t="s">
        <v>44</v>
      </c>
      <c r="B223" s="62" t="s">
        <v>469</v>
      </c>
      <c r="C223" s="63">
        <v>10</v>
      </c>
      <c r="D223" s="64" t="s">
        <v>13434</v>
      </c>
      <c r="E223" s="64" t="s">
        <v>666</v>
      </c>
      <c r="F223" s="65">
        <v>25201904</v>
      </c>
      <c r="G223" s="64" t="s">
        <v>253</v>
      </c>
      <c r="H223" s="64">
        <v>1</v>
      </c>
      <c r="I223" s="64">
        <v>10</v>
      </c>
      <c r="J223" s="66">
        <v>10</v>
      </c>
      <c r="K223" s="67">
        <v>92800000</v>
      </c>
      <c r="L223" s="68" t="s">
        <v>15</v>
      </c>
      <c r="M223" s="68" t="s">
        <v>847</v>
      </c>
    </row>
    <row r="224" spans="1:13" s="3" customFormat="1" ht="12.75" x14ac:dyDescent="0.2">
      <c r="A224" s="62" t="s">
        <v>44</v>
      </c>
      <c r="B224" s="62" t="s">
        <v>440</v>
      </c>
      <c r="C224" s="63">
        <v>10</v>
      </c>
      <c r="D224" s="62" t="s">
        <v>13398</v>
      </c>
      <c r="E224" s="62" t="s">
        <v>667</v>
      </c>
      <c r="F224" s="69">
        <v>78181800</v>
      </c>
      <c r="G224" s="62" t="s">
        <v>253</v>
      </c>
      <c r="H224" s="62">
        <v>1</v>
      </c>
      <c r="I224" s="62">
        <v>10</v>
      </c>
      <c r="J224" s="70">
        <v>1</v>
      </c>
      <c r="K224" s="71">
        <v>1302629600</v>
      </c>
      <c r="L224" s="72" t="s">
        <v>13</v>
      </c>
      <c r="M224" s="72" t="s">
        <v>847</v>
      </c>
    </row>
    <row r="225" spans="1:13" s="3" customFormat="1" ht="12.75" x14ac:dyDescent="0.2">
      <c r="A225" s="62" t="s">
        <v>44</v>
      </c>
      <c r="B225" s="62" t="s">
        <v>440</v>
      </c>
      <c r="C225" s="63">
        <v>10</v>
      </c>
      <c r="D225" s="64" t="s">
        <v>13398</v>
      </c>
      <c r="E225" s="64" t="s">
        <v>668</v>
      </c>
      <c r="F225" s="65">
        <v>78181800</v>
      </c>
      <c r="G225" s="64" t="s">
        <v>253</v>
      </c>
      <c r="H225" s="64">
        <v>1</v>
      </c>
      <c r="I225" s="64">
        <v>10</v>
      </c>
      <c r="J225" s="66">
        <v>1</v>
      </c>
      <c r="K225" s="67">
        <v>82752000</v>
      </c>
      <c r="L225" s="68" t="s">
        <v>13</v>
      </c>
      <c r="M225" s="68" t="s">
        <v>847</v>
      </c>
    </row>
    <row r="226" spans="1:13" s="3" customFormat="1" ht="12.75" x14ac:dyDescent="0.2">
      <c r="A226" s="62" t="s">
        <v>44</v>
      </c>
      <c r="B226" s="62" t="s">
        <v>440</v>
      </c>
      <c r="C226" s="63">
        <v>10</v>
      </c>
      <c r="D226" s="62" t="s">
        <v>13398</v>
      </c>
      <c r="E226" s="62" t="s">
        <v>669</v>
      </c>
      <c r="F226" s="69">
        <v>78181800</v>
      </c>
      <c r="G226" s="62" t="s">
        <v>253</v>
      </c>
      <c r="H226" s="62">
        <v>1</v>
      </c>
      <c r="I226" s="62">
        <v>10</v>
      </c>
      <c r="J226" s="70">
        <v>1</v>
      </c>
      <c r="K226" s="71">
        <v>3029797600</v>
      </c>
      <c r="L226" s="72" t="s">
        <v>13</v>
      </c>
      <c r="M226" s="72" t="s">
        <v>847</v>
      </c>
    </row>
    <row r="227" spans="1:13" s="3" customFormat="1" ht="12.75" x14ac:dyDescent="0.2">
      <c r="A227" s="62" t="s">
        <v>44</v>
      </c>
      <c r="B227" s="62" t="s">
        <v>440</v>
      </c>
      <c r="C227" s="63">
        <v>10</v>
      </c>
      <c r="D227" s="64" t="s">
        <v>13398</v>
      </c>
      <c r="E227" s="64" t="s">
        <v>670</v>
      </c>
      <c r="F227" s="65">
        <v>78181800</v>
      </c>
      <c r="G227" s="64" t="s">
        <v>253</v>
      </c>
      <c r="H227" s="64">
        <v>1</v>
      </c>
      <c r="I227" s="64">
        <v>10</v>
      </c>
      <c r="J227" s="66">
        <v>1</v>
      </c>
      <c r="K227" s="67">
        <v>331884800</v>
      </c>
      <c r="L227" s="68" t="s">
        <v>13</v>
      </c>
      <c r="M227" s="68" t="s">
        <v>847</v>
      </c>
    </row>
    <row r="228" spans="1:13" s="3" customFormat="1" ht="12.75" x14ac:dyDescent="0.2">
      <c r="A228" s="62" t="s">
        <v>44</v>
      </c>
      <c r="B228" s="62" t="s">
        <v>440</v>
      </c>
      <c r="C228" s="63">
        <v>10</v>
      </c>
      <c r="D228" s="62" t="s">
        <v>13398</v>
      </c>
      <c r="E228" s="62" t="s">
        <v>671</v>
      </c>
      <c r="F228" s="69">
        <v>78181800</v>
      </c>
      <c r="G228" s="62" t="s">
        <v>253</v>
      </c>
      <c r="H228" s="62">
        <v>1</v>
      </c>
      <c r="I228" s="62">
        <v>10</v>
      </c>
      <c r="J228" s="70">
        <v>1</v>
      </c>
      <c r="K228" s="71">
        <v>1161453253</v>
      </c>
      <c r="L228" s="72" t="s">
        <v>13</v>
      </c>
      <c r="M228" s="72" t="s">
        <v>847</v>
      </c>
    </row>
    <row r="229" spans="1:13" s="3" customFormat="1" ht="12.75" x14ac:dyDescent="0.2">
      <c r="A229" s="62" t="s">
        <v>44</v>
      </c>
      <c r="B229" s="62" t="s">
        <v>470</v>
      </c>
      <c r="C229" s="63">
        <v>10</v>
      </c>
      <c r="D229" s="64" t="s">
        <v>13435</v>
      </c>
      <c r="E229" s="64" t="s">
        <v>672</v>
      </c>
      <c r="F229" s="65">
        <v>78101502</v>
      </c>
      <c r="G229" s="64" t="s">
        <v>253</v>
      </c>
      <c r="H229" s="64">
        <v>1</v>
      </c>
      <c r="I229" s="64">
        <v>10</v>
      </c>
      <c r="J229" s="66">
        <v>1</v>
      </c>
      <c r="K229" s="67">
        <v>2510040000</v>
      </c>
      <c r="L229" s="68" t="s">
        <v>13</v>
      </c>
      <c r="M229" s="68" t="s">
        <v>847</v>
      </c>
    </row>
    <row r="230" spans="1:13" s="3" customFormat="1" ht="12.75" x14ac:dyDescent="0.2">
      <c r="A230" s="62" t="s">
        <v>44</v>
      </c>
      <c r="B230" s="62" t="s">
        <v>471</v>
      </c>
      <c r="C230" s="63">
        <v>10</v>
      </c>
      <c r="D230" s="62" t="s">
        <v>13436</v>
      </c>
      <c r="E230" s="62" t="s">
        <v>673</v>
      </c>
      <c r="F230" s="69">
        <v>78101500</v>
      </c>
      <c r="G230" s="62" t="s">
        <v>253</v>
      </c>
      <c r="H230" s="62">
        <v>1</v>
      </c>
      <c r="I230" s="62">
        <v>10</v>
      </c>
      <c r="J230" s="70">
        <v>1</v>
      </c>
      <c r="K230" s="71">
        <v>384000000</v>
      </c>
      <c r="L230" s="72" t="s">
        <v>13</v>
      </c>
      <c r="M230" s="72" t="s">
        <v>847</v>
      </c>
    </row>
    <row r="231" spans="1:13" s="3" customFormat="1" ht="12.75" x14ac:dyDescent="0.2">
      <c r="A231" s="62" t="s">
        <v>44</v>
      </c>
      <c r="B231" s="62" t="s">
        <v>215</v>
      </c>
      <c r="C231" s="63">
        <v>10</v>
      </c>
      <c r="D231" s="64" t="s">
        <v>13376</v>
      </c>
      <c r="E231" s="64" t="s">
        <v>674</v>
      </c>
      <c r="F231" s="65">
        <v>24121503</v>
      </c>
      <c r="G231" s="64" t="s">
        <v>253</v>
      </c>
      <c r="H231" s="64">
        <v>1</v>
      </c>
      <c r="I231" s="64">
        <v>10</v>
      </c>
      <c r="J231" s="66">
        <v>5</v>
      </c>
      <c r="K231" s="67">
        <v>1114695.0000000002</v>
      </c>
      <c r="L231" s="68" t="s">
        <v>848</v>
      </c>
      <c r="M231" s="68" t="s">
        <v>254</v>
      </c>
    </row>
    <row r="232" spans="1:13" s="3" customFormat="1" ht="12.75" x14ac:dyDescent="0.2">
      <c r="A232" s="62" t="s">
        <v>44</v>
      </c>
      <c r="B232" s="62" t="s">
        <v>215</v>
      </c>
      <c r="C232" s="63">
        <v>10</v>
      </c>
      <c r="D232" s="62" t="s">
        <v>13376</v>
      </c>
      <c r="E232" s="62" t="s">
        <v>675</v>
      </c>
      <c r="F232" s="69">
        <v>44121711</v>
      </c>
      <c r="G232" s="62" t="s">
        <v>253</v>
      </c>
      <c r="H232" s="62">
        <v>1</v>
      </c>
      <c r="I232" s="62">
        <v>10</v>
      </c>
      <c r="J232" s="70">
        <v>5</v>
      </c>
      <c r="K232" s="71">
        <v>1114695.0000000002</v>
      </c>
      <c r="L232" s="72" t="s">
        <v>848</v>
      </c>
      <c r="M232" s="72" t="s">
        <v>254</v>
      </c>
    </row>
    <row r="233" spans="1:13" s="3" customFormat="1" ht="12.75" x14ac:dyDescent="0.2">
      <c r="A233" s="62" t="s">
        <v>44</v>
      </c>
      <c r="B233" s="62" t="s">
        <v>215</v>
      </c>
      <c r="C233" s="63">
        <v>10</v>
      </c>
      <c r="D233" s="64" t="s">
        <v>13376</v>
      </c>
      <c r="E233" s="64" t="s">
        <v>676</v>
      </c>
      <c r="F233" s="65">
        <v>44121711</v>
      </c>
      <c r="G233" s="64" t="s">
        <v>253</v>
      </c>
      <c r="H233" s="64">
        <v>1</v>
      </c>
      <c r="I233" s="64">
        <v>10</v>
      </c>
      <c r="J233" s="66">
        <v>5</v>
      </c>
      <c r="K233" s="67">
        <v>1114695.0000000002</v>
      </c>
      <c r="L233" s="68" t="s">
        <v>848</v>
      </c>
      <c r="M233" s="68" t="s">
        <v>254</v>
      </c>
    </row>
    <row r="234" spans="1:13" s="3" customFormat="1" ht="12.75" x14ac:dyDescent="0.2">
      <c r="A234" s="62" t="s">
        <v>44</v>
      </c>
      <c r="B234" s="62" t="s">
        <v>215</v>
      </c>
      <c r="C234" s="63">
        <v>10</v>
      </c>
      <c r="D234" s="62" t="s">
        <v>13376</v>
      </c>
      <c r="E234" s="62" t="s">
        <v>677</v>
      </c>
      <c r="F234" s="69">
        <v>24121503</v>
      </c>
      <c r="G234" s="62" t="s">
        <v>253</v>
      </c>
      <c r="H234" s="62">
        <v>1</v>
      </c>
      <c r="I234" s="62">
        <v>10</v>
      </c>
      <c r="J234" s="70">
        <v>200</v>
      </c>
      <c r="K234" s="71">
        <v>647400</v>
      </c>
      <c r="L234" s="72" t="s">
        <v>15</v>
      </c>
      <c r="M234" s="72" t="s">
        <v>254</v>
      </c>
    </row>
    <row r="235" spans="1:13" s="3" customFormat="1" ht="12.75" x14ac:dyDescent="0.2">
      <c r="A235" s="62" t="s">
        <v>44</v>
      </c>
      <c r="B235" s="62" t="s">
        <v>215</v>
      </c>
      <c r="C235" s="63">
        <v>10</v>
      </c>
      <c r="D235" s="64" t="s">
        <v>13376</v>
      </c>
      <c r="E235" s="64" t="s">
        <v>678</v>
      </c>
      <c r="F235" s="65">
        <v>24121503</v>
      </c>
      <c r="G235" s="64" t="s">
        <v>253</v>
      </c>
      <c r="H235" s="64">
        <v>1</v>
      </c>
      <c r="I235" s="64">
        <v>10</v>
      </c>
      <c r="J235" s="66">
        <v>200</v>
      </c>
      <c r="K235" s="67">
        <v>838600</v>
      </c>
      <c r="L235" s="68" t="s">
        <v>15</v>
      </c>
      <c r="M235" s="68" t="s">
        <v>254</v>
      </c>
    </row>
    <row r="236" spans="1:13" s="3" customFormat="1" ht="12.75" x14ac:dyDescent="0.2">
      <c r="A236" s="62" t="s">
        <v>44</v>
      </c>
      <c r="B236" s="62" t="s">
        <v>215</v>
      </c>
      <c r="C236" s="63">
        <v>10</v>
      </c>
      <c r="D236" s="62" t="s">
        <v>13376</v>
      </c>
      <c r="E236" s="62" t="s">
        <v>679</v>
      </c>
      <c r="F236" s="69">
        <v>24121503</v>
      </c>
      <c r="G236" s="62" t="s">
        <v>253</v>
      </c>
      <c r="H236" s="62">
        <v>1</v>
      </c>
      <c r="I236" s="62">
        <v>10</v>
      </c>
      <c r="J236" s="70">
        <v>200</v>
      </c>
      <c r="K236" s="71">
        <v>1316200</v>
      </c>
      <c r="L236" s="72" t="s">
        <v>15</v>
      </c>
      <c r="M236" s="72" t="s">
        <v>254</v>
      </c>
    </row>
    <row r="237" spans="1:13" s="3" customFormat="1" ht="12.75" x14ac:dyDescent="0.2">
      <c r="A237" s="62" t="s">
        <v>44</v>
      </c>
      <c r="B237" s="62" t="s">
        <v>215</v>
      </c>
      <c r="C237" s="63">
        <v>10</v>
      </c>
      <c r="D237" s="64" t="s">
        <v>13376</v>
      </c>
      <c r="E237" s="64" t="s">
        <v>680</v>
      </c>
      <c r="F237" s="65">
        <v>24121503</v>
      </c>
      <c r="G237" s="64" t="s">
        <v>253</v>
      </c>
      <c r="H237" s="64">
        <v>1</v>
      </c>
      <c r="I237" s="64">
        <v>10</v>
      </c>
      <c r="J237" s="66">
        <v>200</v>
      </c>
      <c r="K237" s="67">
        <v>3587999.9999999991</v>
      </c>
      <c r="L237" s="68" t="s">
        <v>15</v>
      </c>
      <c r="M237" s="68" t="s">
        <v>254</v>
      </c>
    </row>
    <row r="238" spans="1:13" s="3" customFormat="1" ht="12.75" x14ac:dyDescent="0.2">
      <c r="A238" s="62" t="s">
        <v>44</v>
      </c>
      <c r="B238" s="62" t="s">
        <v>215</v>
      </c>
      <c r="C238" s="63">
        <v>10</v>
      </c>
      <c r="D238" s="62" t="s">
        <v>13376</v>
      </c>
      <c r="E238" s="62" t="s">
        <v>681</v>
      </c>
      <c r="F238" s="69">
        <v>24121503</v>
      </c>
      <c r="G238" s="62" t="s">
        <v>253</v>
      </c>
      <c r="H238" s="62">
        <v>1</v>
      </c>
      <c r="I238" s="62">
        <v>10</v>
      </c>
      <c r="J238" s="70">
        <v>200</v>
      </c>
      <c r="K238" s="71">
        <v>2908600</v>
      </c>
      <c r="L238" s="72" t="s">
        <v>15</v>
      </c>
      <c r="M238" s="72" t="s">
        <v>254</v>
      </c>
    </row>
    <row r="239" spans="1:13" s="3" customFormat="1" ht="12.75" x14ac:dyDescent="0.2">
      <c r="A239" s="62" t="s">
        <v>44</v>
      </c>
      <c r="B239" s="62" t="s">
        <v>215</v>
      </c>
      <c r="C239" s="63">
        <v>10</v>
      </c>
      <c r="D239" s="64" t="s">
        <v>13376</v>
      </c>
      <c r="E239" s="64" t="s">
        <v>682</v>
      </c>
      <c r="F239" s="65">
        <v>24121503</v>
      </c>
      <c r="G239" s="64" t="s">
        <v>253</v>
      </c>
      <c r="H239" s="64">
        <v>1</v>
      </c>
      <c r="I239" s="64">
        <v>10</v>
      </c>
      <c r="J239" s="66">
        <v>200</v>
      </c>
      <c r="K239" s="67">
        <v>4978600</v>
      </c>
      <c r="L239" s="68" t="s">
        <v>15</v>
      </c>
      <c r="M239" s="68" t="s">
        <v>254</v>
      </c>
    </row>
    <row r="240" spans="1:13" s="3" customFormat="1" ht="12.75" x14ac:dyDescent="0.2">
      <c r="A240" s="62" t="s">
        <v>44</v>
      </c>
      <c r="B240" s="62" t="s">
        <v>215</v>
      </c>
      <c r="C240" s="63">
        <v>10</v>
      </c>
      <c r="D240" s="62" t="s">
        <v>13376</v>
      </c>
      <c r="E240" s="62" t="s">
        <v>683</v>
      </c>
      <c r="F240" s="69">
        <v>24121503</v>
      </c>
      <c r="G240" s="62" t="s">
        <v>253</v>
      </c>
      <c r="H240" s="62">
        <v>1</v>
      </c>
      <c r="I240" s="62">
        <v>10</v>
      </c>
      <c r="J240" s="70">
        <v>200</v>
      </c>
      <c r="K240" s="71">
        <v>3864000</v>
      </c>
      <c r="L240" s="72" t="s">
        <v>15</v>
      </c>
      <c r="M240" s="72" t="s">
        <v>254</v>
      </c>
    </row>
    <row r="241" spans="1:13" s="3" customFormat="1" ht="12.75" x14ac:dyDescent="0.2">
      <c r="A241" s="62" t="s">
        <v>44</v>
      </c>
      <c r="B241" s="62" t="s">
        <v>215</v>
      </c>
      <c r="C241" s="63">
        <v>10</v>
      </c>
      <c r="D241" s="64" t="s">
        <v>13376</v>
      </c>
      <c r="E241" s="64" t="s">
        <v>13644</v>
      </c>
      <c r="F241" s="65">
        <v>24121503</v>
      </c>
      <c r="G241" s="64" t="s">
        <v>253</v>
      </c>
      <c r="H241" s="64">
        <v>1</v>
      </c>
      <c r="I241" s="64">
        <v>10</v>
      </c>
      <c r="J241" s="66">
        <v>100</v>
      </c>
      <c r="K241" s="67">
        <v>11528300</v>
      </c>
      <c r="L241" s="68" t="s">
        <v>15</v>
      </c>
      <c r="M241" s="68" t="s">
        <v>254</v>
      </c>
    </row>
    <row r="242" spans="1:13" s="3" customFormat="1" ht="12.75" x14ac:dyDescent="0.2">
      <c r="A242" s="62" t="s">
        <v>44</v>
      </c>
      <c r="B242" s="62" t="s">
        <v>215</v>
      </c>
      <c r="C242" s="63">
        <v>10</v>
      </c>
      <c r="D242" s="62" t="s">
        <v>13376</v>
      </c>
      <c r="E242" s="62" t="s">
        <v>684</v>
      </c>
      <c r="F242" s="69">
        <v>44121711</v>
      </c>
      <c r="G242" s="62" t="s">
        <v>253</v>
      </c>
      <c r="H242" s="62">
        <v>1</v>
      </c>
      <c r="I242" s="62">
        <v>10</v>
      </c>
      <c r="J242" s="70">
        <v>650</v>
      </c>
      <c r="K242" s="71">
        <v>4466800</v>
      </c>
      <c r="L242" s="72" t="s">
        <v>15</v>
      </c>
      <c r="M242" s="72" t="s">
        <v>254</v>
      </c>
    </row>
    <row r="243" spans="1:13" s="3" customFormat="1" ht="12.75" x14ac:dyDescent="0.2">
      <c r="A243" s="62" t="s">
        <v>44</v>
      </c>
      <c r="B243" s="62" t="s">
        <v>215</v>
      </c>
      <c r="C243" s="63">
        <v>10</v>
      </c>
      <c r="D243" s="64" t="s">
        <v>13376</v>
      </c>
      <c r="E243" s="64" t="s">
        <v>685</v>
      </c>
      <c r="F243" s="65">
        <v>44121711</v>
      </c>
      <c r="G243" s="64" t="s">
        <v>253</v>
      </c>
      <c r="H243" s="64">
        <v>1</v>
      </c>
      <c r="I243" s="64">
        <v>10</v>
      </c>
      <c r="J243" s="66">
        <v>650</v>
      </c>
      <c r="K243" s="67">
        <v>4485000</v>
      </c>
      <c r="L243" s="68" t="s">
        <v>15</v>
      </c>
      <c r="M243" s="68" t="s">
        <v>254</v>
      </c>
    </row>
    <row r="244" spans="1:13" s="3" customFormat="1" ht="12.75" x14ac:dyDescent="0.2">
      <c r="A244" s="62" t="s">
        <v>44</v>
      </c>
      <c r="B244" s="62" t="s">
        <v>215</v>
      </c>
      <c r="C244" s="63">
        <v>10</v>
      </c>
      <c r="D244" s="62" t="s">
        <v>13376</v>
      </c>
      <c r="E244" s="62" t="s">
        <v>686</v>
      </c>
      <c r="F244" s="69">
        <v>44121711</v>
      </c>
      <c r="G244" s="62" t="s">
        <v>253</v>
      </c>
      <c r="H244" s="62">
        <v>1</v>
      </c>
      <c r="I244" s="62">
        <v>10</v>
      </c>
      <c r="J244" s="70">
        <v>1</v>
      </c>
      <c r="K244" s="71">
        <v>141450</v>
      </c>
      <c r="L244" s="72" t="s">
        <v>848</v>
      </c>
      <c r="M244" s="72" t="s">
        <v>254</v>
      </c>
    </row>
    <row r="245" spans="1:13" s="3" customFormat="1" ht="12.75" x14ac:dyDescent="0.2">
      <c r="A245" s="62" t="s">
        <v>44</v>
      </c>
      <c r="B245" s="62" t="s">
        <v>215</v>
      </c>
      <c r="C245" s="63">
        <v>10</v>
      </c>
      <c r="D245" s="64" t="s">
        <v>13376</v>
      </c>
      <c r="E245" s="64" t="s">
        <v>687</v>
      </c>
      <c r="F245" s="65">
        <v>44121711</v>
      </c>
      <c r="G245" s="64" t="s">
        <v>253</v>
      </c>
      <c r="H245" s="64">
        <v>1</v>
      </c>
      <c r="I245" s="64">
        <v>10</v>
      </c>
      <c r="J245" s="66">
        <v>1</v>
      </c>
      <c r="K245" s="67">
        <v>141450</v>
      </c>
      <c r="L245" s="68" t="s">
        <v>848</v>
      </c>
      <c r="M245" s="68" t="s">
        <v>254</v>
      </c>
    </row>
    <row r="246" spans="1:13" s="3" customFormat="1" ht="12.75" x14ac:dyDescent="0.2">
      <c r="A246" s="62" t="s">
        <v>44</v>
      </c>
      <c r="B246" s="62" t="s">
        <v>338</v>
      </c>
      <c r="C246" s="63">
        <v>10</v>
      </c>
      <c r="D246" s="62" t="s">
        <v>13384</v>
      </c>
      <c r="E246" s="62" t="s">
        <v>688</v>
      </c>
      <c r="F246" s="69">
        <v>24121500</v>
      </c>
      <c r="G246" s="62" t="s">
        <v>253</v>
      </c>
      <c r="H246" s="62">
        <v>1</v>
      </c>
      <c r="I246" s="62">
        <v>10</v>
      </c>
      <c r="J246" s="70">
        <v>1500</v>
      </c>
      <c r="K246" s="71">
        <v>3234000</v>
      </c>
      <c r="L246" s="72" t="s">
        <v>15</v>
      </c>
      <c r="M246" s="72" t="s">
        <v>254</v>
      </c>
    </row>
    <row r="247" spans="1:13" s="3" customFormat="1" ht="12.75" x14ac:dyDescent="0.2">
      <c r="A247" s="62" t="s">
        <v>44</v>
      </c>
      <c r="B247" s="62" t="s">
        <v>338</v>
      </c>
      <c r="C247" s="63">
        <v>10</v>
      </c>
      <c r="D247" s="64" t="s">
        <v>13384</v>
      </c>
      <c r="E247" s="64" t="s">
        <v>689</v>
      </c>
      <c r="F247" s="65">
        <v>24121500</v>
      </c>
      <c r="G247" s="64" t="s">
        <v>253</v>
      </c>
      <c r="H247" s="64">
        <v>1</v>
      </c>
      <c r="I247" s="64">
        <v>10</v>
      </c>
      <c r="J247" s="66">
        <v>1500</v>
      </c>
      <c r="K247" s="67">
        <v>1939500</v>
      </c>
      <c r="L247" s="68" t="s">
        <v>15</v>
      </c>
      <c r="M247" s="68" t="s">
        <v>254</v>
      </c>
    </row>
    <row r="248" spans="1:13" s="3" customFormat="1" ht="12.75" x14ac:dyDescent="0.2">
      <c r="A248" s="62" t="s">
        <v>44</v>
      </c>
      <c r="B248" s="62" t="s">
        <v>338</v>
      </c>
      <c r="C248" s="63">
        <v>10</v>
      </c>
      <c r="D248" s="62" t="s">
        <v>13384</v>
      </c>
      <c r="E248" s="62" t="s">
        <v>690</v>
      </c>
      <c r="F248" s="69">
        <v>24121500</v>
      </c>
      <c r="G248" s="62" t="s">
        <v>253</v>
      </c>
      <c r="H248" s="62">
        <v>1</v>
      </c>
      <c r="I248" s="62">
        <v>10</v>
      </c>
      <c r="J248" s="70">
        <v>1500</v>
      </c>
      <c r="K248" s="71">
        <v>2587500</v>
      </c>
      <c r="L248" s="72" t="s">
        <v>15</v>
      </c>
      <c r="M248" s="72" t="s">
        <v>254</v>
      </c>
    </row>
    <row r="249" spans="1:13" s="3" customFormat="1" ht="12.75" x14ac:dyDescent="0.2">
      <c r="A249" s="62" t="s">
        <v>44</v>
      </c>
      <c r="B249" s="62" t="s">
        <v>338</v>
      </c>
      <c r="C249" s="63">
        <v>10</v>
      </c>
      <c r="D249" s="64" t="s">
        <v>13384</v>
      </c>
      <c r="E249" s="64" t="s">
        <v>13645</v>
      </c>
      <c r="F249" s="65">
        <v>24121500</v>
      </c>
      <c r="G249" s="64" t="s">
        <v>253</v>
      </c>
      <c r="H249" s="64">
        <v>1</v>
      </c>
      <c r="I249" s="64">
        <v>10</v>
      </c>
      <c r="J249" s="66">
        <v>1500</v>
      </c>
      <c r="K249" s="67">
        <v>3363000</v>
      </c>
      <c r="L249" s="68" t="s">
        <v>15</v>
      </c>
      <c r="M249" s="68" t="s">
        <v>254</v>
      </c>
    </row>
    <row r="250" spans="1:13" s="3" customFormat="1" ht="12.75" x14ac:dyDescent="0.2">
      <c r="A250" s="62" t="s">
        <v>44</v>
      </c>
      <c r="B250" s="62" t="s">
        <v>472</v>
      </c>
      <c r="C250" s="63">
        <v>10</v>
      </c>
      <c r="D250" s="62" t="s">
        <v>13437</v>
      </c>
      <c r="E250" s="62" t="s">
        <v>691</v>
      </c>
      <c r="F250" s="69">
        <v>14121500</v>
      </c>
      <c r="G250" s="62" t="s">
        <v>253</v>
      </c>
      <c r="H250" s="62">
        <v>1</v>
      </c>
      <c r="I250" s="62">
        <v>10</v>
      </c>
      <c r="J250" s="70">
        <v>3</v>
      </c>
      <c r="K250" s="71">
        <v>1019061</v>
      </c>
      <c r="L250" s="72" t="s">
        <v>15</v>
      </c>
      <c r="M250" s="72" t="s">
        <v>254</v>
      </c>
    </row>
    <row r="251" spans="1:13" s="3" customFormat="1" ht="12.75" x14ac:dyDescent="0.2">
      <c r="A251" s="62" t="s">
        <v>44</v>
      </c>
      <c r="B251" s="62" t="s">
        <v>215</v>
      </c>
      <c r="C251" s="63">
        <v>10</v>
      </c>
      <c r="D251" s="64" t="s">
        <v>13376</v>
      </c>
      <c r="E251" s="64" t="s">
        <v>692</v>
      </c>
      <c r="F251" s="65">
        <v>44121711</v>
      </c>
      <c r="G251" s="64" t="s">
        <v>253</v>
      </c>
      <c r="H251" s="64">
        <v>1</v>
      </c>
      <c r="I251" s="64">
        <v>10</v>
      </c>
      <c r="J251" s="66">
        <v>1</v>
      </c>
      <c r="K251" s="67">
        <v>145020</v>
      </c>
      <c r="L251" s="68" t="s">
        <v>848</v>
      </c>
      <c r="M251" s="68" t="s">
        <v>254</v>
      </c>
    </row>
    <row r="252" spans="1:13" s="3" customFormat="1" ht="12.75" x14ac:dyDescent="0.2">
      <c r="A252" s="62" t="s">
        <v>44</v>
      </c>
      <c r="B252" s="62" t="s">
        <v>215</v>
      </c>
      <c r="C252" s="63">
        <v>10</v>
      </c>
      <c r="D252" s="62" t="s">
        <v>13376</v>
      </c>
      <c r="E252" s="62" t="s">
        <v>13646</v>
      </c>
      <c r="F252" s="69">
        <v>24141601</v>
      </c>
      <c r="G252" s="62" t="s">
        <v>253</v>
      </c>
      <c r="H252" s="62">
        <v>1</v>
      </c>
      <c r="I252" s="62">
        <v>10</v>
      </c>
      <c r="J252" s="70">
        <v>2</v>
      </c>
      <c r="K252" s="71">
        <v>1449534</v>
      </c>
      <c r="L252" s="72" t="s">
        <v>15</v>
      </c>
      <c r="M252" s="72" t="s">
        <v>254</v>
      </c>
    </row>
    <row r="253" spans="1:13" s="3" customFormat="1" ht="12.75" x14ac:dyDescent="0.2">
      <c r="A253" s="62" t="s">
        <v>44</v>
      </c>
      <c r="B253" s="62" t="s">
        <v>338</v>
      </c>
      <c r="C253" s="63">
        <v>10</v>
      </c>
      <c r="D253" s="64" t="s">
        <v>13384</v>
      </c>
      <c r="E253" s="64" t="s">
        <v>693</v>
      </c>
      <c r="F253" s="65">
        <v>14121500</v>
      </c>
      <c r="G253" s="64" t="s">
        <v>253</v>
      </c>
      <c r="H253" s="64">
        <v>1</v>
      </c>
      <c r="I253" s="64">
        <v>10</v>
      </c>
      <c r="J253" s="66">
        <v>25</v>
      </c>
      <c r="K253" s="67">
        <v>4916250</v>
      </c>
      <c r="L253" s="68" t="s">
        <v>848</v>
      </c>
      <c r="M253" s="68" t="s">
        <v>254</v>
      </c>
    </row>
    <row r="254" spans="1:13" s="3" customFormat="1" ht="12.75" x14ac:dyDescent="0.2">
      <c r="A254" s="62" t="s">
        <v>44</v>
      </c>
      <c r="B254" s="62" t="s">
        <v>215</v>
      </c>
      <c r="C254" s="63">
        <v>10</v>
      </c>
      <c r="D254" s="62" t="s">
        <v>13376</v>
      </c>
      <c r="E254" s="62" t="s">
        <v>694</v>
      </c>
      <c r="F254" s="69">
        <v>44121711</v>
      </c>
      <c r="G254" s="62" t="s">
        <v>253</v>
      </c>
      <c r="H254" s="62">
        <v>1</v>
      </c>
      <c r="I254" s="62">
        <v>10</v>
      </c>
      <c r="J254" s="70">
        <v>2</v>
      </c>
      <c r="K254" s="71">
        <v>282900</v>
      </c>
      <c r="L254" s="72" t="s">
        <v>848</v>
      </c>
      <c r="M254" s="72" t="s">
        <v>254</v>
      </c>
    </row>
    <row r="255" spans="1:13" s="3" customFormat="1" ht="12.75" x14ac:dyDescent="0.2">
      <c r="A255" s="62" t="s">
        <v>44</v>
      </c>
      <c r="B255" s="62" t="s">
        <v>338</v>
      </c>
      <c r="C255" s="63">
        <v>10</v>
      </c>
      <c r="D255" s="64" t="s">
        <v>13384</v>
      </c>
      <c r="E255" s="64" t="s">
        <v>13647</v>
      </c>
      <c r="F255" s="65">
        <v>14121500</v>
      </c>
      <c r="G255" s="64" t="s">
        <v>253</v>
      </c>
      <c r="H255" s="64">
        <v>1</v>
      </c>
      <c r="I255" s="64">
        <v>10</v>
      </c>
      <c r="J255" s="66">
        <v>35</v>
      </c>
      <c r="K255" s="67">
        <v>8814750</v>
      </c>
      <c r="L255" s="68" t="s">
        <v>848</v>
      </c>
      <c r="M255" s="68" t="s">
        <v>254</v>
      </c>
    </row>
    <row r="256" spans="1:13" s="3" customFormat="1" ht="12.75" x14ac:dyDescent="0.2">
      <c r="A256" s="62" t="s">
        <v>44</v>
      </c>
      <c r="B256" s="62" t="s">
        <v>473</v>
      </c>
      <c r="C256" s="63">
        <v>10</v>
      </c>
      <c r="D256" s="62" t="s">
        <v>13438</v>
      </c>
      <c r="E256" s="62" t="s">
        <v>695</v>
      </c>
      <c r="F256" s="69">
        <v>56112102</v>
      </c>
      <c r="G256" s="62" t="s">
        <v>253</v>
      </c>
      <c r="H256" s="62">
        <v>1</v>
      </c>
      <c r="I256" s="62">
        <v>10</v>
      </c>
      <c r="J256" s="70">
        <v>4</v>
      </c>
      <c r="K256" s="71">
        <v>3600000</v>
      </c>
      <c r="L256" s="72" t="s">
        <v>15</v>
      </c>
      <c r="M256" s="72" t="s">
        <v>254</v>
      </c>
    </row>
    <row r="257" spans="1:13" s="3" customFormat="1" ht="12.75" x14ac:dyDescent="0.2">
      <c r="A257" s="62" t="s">
        <v>44</v>
      </c>
      <c r="B257" s="62" t="s">
        <v>453</v>
      </c>
      <c r="C257" s="63">
        <v>10</v>
      </c>
      <c r="D257" s="64" t="s">
        <v>13416</v>
      </c>
      <c r="E257" s="64" t="s">
        <v>696</v>
      </c>
      <c r="F257" s="65">
        <v>46101800</v>
      </c>
      <c r="G257" s="64" t="s">
        <v>253</v>
      </c>
      <c r="H257" s="64">
        <v>1</v>
      </c>
      <c r="I257" s="64">
        <v>10</v>
      </c>
      <c r="J257" s="66">
        <v>1</v>
      </c>
      <c r="K257" s="67">
        <v>679901568</v>
      </c>
      <c r="L257" s="68" t="s">
        <v>13</v>
      </c>
      <c r="M257" s="68" t="s">
        <v>847</v>
      </c>
    </row>
    <row r="258" spans="1:13" s="3" customFormat="1" ht="12.75" x14ac:dyDescent="0.2">
      <c r="A258" s="62" t="s">
        <v>44</v>
      </c>
      <c r="B258" s="62" t="s">
        <v>453</v>
      </c>
      <c r="C258" s="63">
        <v>10</v>
      </c>
      <c r="D258" s="62" t="s">
        <v>13416</v>
      </c>
      <c r="E258" s="62" t="s">
        <v>697</v>
      </c>
      <c r="F258" s="69">
        <v>46101800</v>
      </c>
      <c r="G258" s="62" t="s">
        <v>253</v>
      </c>
      <c r="H258" s="62">
        <v>1</v>
      </c>
      <c r="I258" s="62">
        <v>10</v>
      </c>
      <c r="J258" s="70">
        <v>1</v>
      </c>
      <c r="K258" s="71">
        <v>448000000</v>
      </c>
      <c r="L258" s="72" t="s">
        <v>13</v>
      </c>
      <c r="M258" s="72" t="s">
        <v>847</v>
      </c>
    </row>
    <row r="259" spans="1:13" s="3" customFormat="1" ht="12.75" x14ac:dyDescent="0.2">
      <c r="A259" s="62" t="s">
        <v>44</v>
      </c>
      <c r="B259" s="74" t="s">
        <v>474</v>
      </c>
      <c r="C259" s="63">
        <v>10</v>
      </c>
      <c r="D259" s="64" t="s">
        <v>13439</v>
      </c>
      <c r="E259" s="64" t="s">
        <v>698</v>
      </c>
      <c r="F259" s="65">
        <v>46171626</v>
      </c>
      <c r="G259" s="64" t="s">
        <v>253</v>
      </c>
      <c r="H259" s="64">
        <v>2</v>
      </c>
      <c r="I259" s="64">
        <v>10</v>
      </c>
      <c r="J259" s="66">
        <v>1</v>
      </c>
      <c r="K259" s="67">
        <v>243300000</v>
      </c>
      <c r="L259" s="68" t="s">
        <v>13</v>
      </c>
      <c r="M259" s="68" t="s">
        <v>847</v>
      </c>
    </row>
    <row r="260" spans="1:13" s="3" customFormat="1" ht="12.75" x14ac:dyDescent="0.2">
      <c r="A260" s="62" t="s">
        <v>44</v>
      </c>
      <c r="B260" s="62" t="s">
        <v>474</v>
      </c>
      <c r="C260" s="63">
        <v>10</v>
      </c>
      <c r="D260" s="62" t="s">
        <v>13439</v>
      </c>
      <c r="E260" s="62" t="s">
        <v>699</v>
      </c>
      <c r="F260" s="69">
        <v>46101800</v>
      </c>
      <c r="G260" s="62" t="s">
        <v>253</v>
      </c>
      <c r="H260" s="62">
        <v>2</v>
      </c>
      <c r="I260" s="62">
        <v>10</v>
      </c>
      <c r="J260" s="70">
        <v>1</v>
      </c>
      <c r="K260" s="71">
        <v>60000000</v>
      </c>
      <c r="L260" s="72" t="s">
        <v>13</v>
      </c>
      <c r="M260" s="72" t="s">
        <v>847</v>
      </c>
    </row>
    <row r="261" spans="1:13" s="3" customFormat="1" ht="12.75" x14ac:dyDescent="0.2">
      <c r="A261" s="62" t="s">
        <v>44</v>
      </c>
      <c r="B261" s="62" t="s">
        <v>474</v>
      </c>
      <c r="C261" s="63">
        <v>10</v>
      </c>
      <c r="D261" s="64" t="s">
        <v>13439</v>
      </c>
      <c r="E261" s="64" t="s">
        <v>700</v>
      </c>
      <c r="F261" s="65" t="s">
        <v>842</v>
      </c>
      <c r="G261" s="64" t="s">
        <v>253</v>
      </c>
      <c r="H261" s="64">
        <v>2</v>
      </c>
      <c r="I261" s="64">
        <v>10</v>
      </c>
      <c r="J261" s="66">
        <v>1</v>
      </c>
      <c r="K261" s="67">
        <v>1535709856</v>
      </c>
      <c r="L261" s="68" t="s">
        <v>13</v>
      </c>
      <c r="M261" s="68" t="s">
        <v>847</v>
      </c>
    </row>
    <row r="262" spans="1:13" s="3" customFormat="1" ht="12.75" x14ac:dyDescent="0.2">
      <c r="A262" s="62" t="s">
        <v>44</v>
      </c>
      <c r="B262" s="62" t="s">
        <v>440</v>
      </c>
      <c r="C262" s="63">
        <v>10</v>
      </c>
      <c r="D262" s="62" t="s">
        <v>13398</v>
      </c>
      <c r="E262" s="62" t="s">
        <v>701</v>
      </c>
      <c r="F262" s="69">
        <v>46111600</v>
      </c>
      <c r="G262" s="62" t="s">
        <v>253</v>
      </c>
      <c r="H262" s="62">
        <v>2</v>
      </c>
      <c r="I262" s="62">
        <v>10</v>
      </c>
      <c r="J262" s="70">
        <v>1</v>
      </c>
      <c r="K262" s="71">
        <v>176000000</v>
      </c>
      <c r="L262" s="72" t="s">
        <v>13</v>
      </c>
      <c r="M262" s="72" t="s">
        <v>254</v>
      </c>
    </row>
    <row r="263" spans="1:13" s="3" customFormat="1" ht="12.75" x14ac:dyDescent="0.2">
      <c r="A263" s="62" t="s">
        <v>44</v>
      </c>
      <c r="B263" s="62" t="s">
        <v>440</v>
      </c>
      <c r="C263" s="63">
        <v>10</v>
      </c>
      <c r="D263" s="64" t="s">
        <v>13398</v>
      </c>
      <c r="E263" s="64" t="s">
        <v>702</v>
      </c>
      <c r="F263" s="65">
        <v>49211801</v>
      </c>
      <c r="G263" s="64" t="s">
        <v>253</v>
      </c>
      <c r="H263" s="64">
        <v>2</v>
      </c>
      <c r="I263" s="64">
        <v>10</v>
      </c>
      <c r="J263" s="66">
        <v>1</v>
      </c>
      <c r="K263" s="67">
        <v>30000000</v>
      </c>
      <c r="L263" s="68" t="s">
        <v>13</v>
      </c>
      <c r="M263" s="68" t="s">
        <v>254</v>
      </c>
    </row>
    <row r="264" spans="1:13" s="3" customFormat="1" ht="12.75" x14ac:dyDescent="0.2">
      <c r="A264" s="62" t="s">
        <v>44</v>
      </c>
      <c r="B264" s="62" t="s">
        <v>469</v>
      </c>
      <c r="C264" s="63">
        <v>10</v>
      </c>
      <c r="D264" s="62" t="s">
        <v>13434</v>
      </c>
      <c r="E264" s="62" t="s">
        <v>703</v>
      </c>
      <c r="F264" s="69">
        <v>46181502</v>
      </c>
      <c r="G264" s="62" t="s">
        <v>253</v>
      </c>
      <c r="H264" s="62">
        <v>2</v>
      </c>
      <c r="I264" s="62">
        <v>10</v>
      </c>
      <c r="J264" s="70">
        <v>1</v>
      </c>
      <c r="K264" s="71">
        <v>300000000</v>
      </c>
      <c r="L264" s="72" t="s">
        <v>13</v>
      </c>
      <c r="M264" s="72" t="s">
        <v>254</v>
      </c>
    </row>
    <row r="265" spans="1:13" s="3" customFormat="1" ht="12.75" x14ac:dyDescent="0.2">
      <c r="A265" s="62" t="s">
        <v>44</v>
      </c>
      <c r="B265" s="62" t="s">
        <v>469</v>
      </c>
      <c r="C265" s="63">
        <v>10</v>
      </c>
      <c r="D265" s="64" t="s">
        <v>13434</v>
      </c>
      <c r="E265" s="64" t="s">
        <v>704</v>
      </c>
      <c r="F265" s="65">
        <v>49211801</v>
      </c>
      <c r="G265" s="64" t="s">
        <v>253</v>
      </c>
      <c r="H265" s="64">
        <v>2</v>
      </c>
      <c r="I265" s="64">
        <v>10</v>
      </c>
      <c r="J265" s="66">
        <v>1</v>
      </c>
      <c r="K265" s="67">
        <v>1000000000</v>
      </c>
      <c r="L265" s="68" t="s">
        <v>13</v>
      </c>
      <c r="M265" s="68" t="s">
        <v>254</v>
      </c>
    </row>
    <row r="266" spans="1:13" s="3" customFormat="1" ht="12.75" x14ac:dyDescent="0.2">
      <c r="A266" s="62" t="s">
        <v>44</v>
      </c>
      <c r="B266" s="62" t="s">
        <v>469</v>
      </c>
      <c r="C266" s="63">
        <v>10</v>
      </c>
      <c r="D266" s="62" t="s">
        <v>13434</v>
      </c>
      <c r="E266" s="62" t="s">
        <v>705</v>
      </c>
      <c r="F266" s="69">
        <v>46181701</v>
      </c>
      <c r="G266" s="62" t="s">
        <v>253</v>
      </c>
      <c r="H266" s="62">
        <v>2</v>
      </c>
      <c r="I266" s="62">
        <v>10</v>
      </c>
      <c r="J266" s="70">
        <v>1</v>
      </c>
      <c r="K266" s="71">
        <v>841396960</v>
      </c>
      <c r="L266" s="72" t="s">
        <v>13</v>
      </c>
      <c r="M266" s="72" t="s">
        <v>254</v>
      </c>
    </row>
    <row r="267" spans="1:13" s="3" customFormat="1" ht="12.75" x14ac:dyDescent="0.2">
      <c r="A267" s="62" t="s">
        <v>44</v>
      </c>
      <c r="B267" s="62" t="s">
        <v>469</v>
      </c>
      <c r="C267" s="63">
        <v>10</v>
      </c>
      <c r="D267" s="64" t="s">
        <v>13434</v>
      </c>
      <c r="E267" s="64" t="s">
        <v>706</v>
      </c>
      <c r="F267" s="65" t="s">
        <v>843</v>
      </c>
      <c r="G267" s="64" t="s">
        <v>253</v>
      </c>
      <c r="H267" s="64">
        <v>2</v>
      </c>
      <c r="I267" s="64">
        <v>10</v>
      </c>
      <c r="J267" s="66">
        <v>1</v>
      </c>
      <c r="K267" s="67">
        <v>221823040</v>
      </c>
      <c r="L267" s="68" t="s">
        <v>13</v>
      </c>
      <c r="M267" s="68" t="s">
        <v>254</v>
      </c>
    </row>
    <row r="268" spans="1:13" s="3" customFormat="1" ht="12.75" x14ac:dyDescent="0.2">
      <c r="A268" s="62" t="s">
        <v>44</v>
      </c>
      <c r="B268" s="62" t="s">
        <v>469</v>
      </c>
      <c r="C268" s="63">
        <v>10</v>
      </c>
      <c r="D268" s="62" t="s">
        <v>13434</v>
      </c>
      <c r="E268" s="62" t="s">
        <v>704</v>
      </c>
      <c r="F268" s="69">
        <v>49211801</v>
      </c>
      <c r="G268" s="62" t="s">
        <v>253</v>
      </c>
      <c r="H268" s="62">
        <v>2</v>
      </c>
      <c r="I268" s="62">
        <v>10</v>
      </c>
      <c r="J268" s="70">
        <v>1</v>
      </c>
      <c r="K268" s="71">
        <v>57304600</v>
      </c>
      <c r="L268" s="72" t="s">
        <v>13</v>
      </c>
      <c r="M268" s="72" t="s">
        <v>254</v>
      </c>
    </row>
    <row r="269" spans="1:13" s="3" customFormat="1" ht="12.75" x14ac:dyDescent="0.2">
      <c r="A269" s="62" t="s">
        <v>44</v>
      </c>
      <c r="B269" s="62" t="s">
        <v>469</v>
      </c>
      <c r="C269" s="63">
        <v>10</v>
      </c>
      <c r="D269" s="64" t="s">
        <v>13434</v>
      </c>
      <c r="E269" s="64" t="s">
        <v>707</v>
      </c>
      <c r="F269" s="65">
        <v>46171626</v>
      </c>
      <c r="G269" s="64" t="s">
        <v>253</v>
      </c>
      <c r="H269" s="64">
        <v>2</v>
      </c>
      <c r="I269" s="64">
        <v>10</v>
      </c>
      <c r="J269" s="66">
        <v>1</v>
      </c>
      <c r="K269" s="67">
        <v>400000000</v>
      </c>
      <c r="L269" s="68" t="s">
        <v>13</v>
      </c>
      <c r="M269" s="68" t="s">
        <v>254</v>
      </c>
    </row>
    <row r="270" spans="1:13" s="3" customFormat="1" ht="12.75" x14ac:dyDescent="0.2">
      <c r="A270" s="62" t="s">
        <v>44</v>
      </c>
      <c r="B270" s="62" t="s">
        <v>431</v>
      </c>
      <c r="C270" s="63">
        <v>10</v>
      </c>
      <c r="D270" s="62" t="s">
        <v>13375</v>
      </c>
      <c r="E270" s="62" t="s">
        <v>708</v>
      </c>
      <c r="F270" s="69">
        <v>15121902</v>
      </c>
      <c r="G270" s="62" t="s">
        <v>253</v>
      </c>
      <c r="H270" s="62">
        <v>1</v>
      </c>
      <c r="I270" s="62">
        <v>12</v>
      </c>
      <c r="J270" s="70">
        <v>11266</v>
      </c>
      <c r="K270" s="71">
        <v>603094816.72304094</v>
      </c>
      <c r="L270" s="72" t="s">
        <v>13</v>
      </c>
      <c r="M270" s="72" t="s">
        <v>847</v>
      </c>
    </row>
    <row r="271" spans="1:13" s="3" customFormat="1" ht="12.75" x14ac:dyDescent="0.2">
      <c r="A271" s="62" t="s">
        <v>44</v>
      </c>
      <c r="B271" s="62" t="s">
        <v>431</v>
      </c>
      <c r="C271" s="63">
        <v>10</v>
      </c>
      <c r="D271" s="64" t="s">
        <v>13375</v>
      </c>
      <c r="E271" s="64" t="s">
        <v>709</v>
      </c>
      <c r="F271" s="65">
        <v>15121902</v>
      </c>
      <c r="G271" s="64" t="s">
        <v>253</v>
      </c>
      <c r="H271" s="64">
        <v>1</v>
      </c>
      <c r="I271" s="64">
        <v>12</v>
      </c>
      <c r="J271" s="66">
        <v>8183</v>
      </c>
      <c r="K271" s="67">
        <v>151978180.78081954</v>
      </c>
      <c r="L271" s="68" t="s">
        <v>13</v>
      </c>
      <c r="M271" s="68" t="s">
        <v>847</v>
      </c>
    </row>
    <row r="272" spans="1:13" s="3" customFormat="1" ht="12.75" x14ac:dyDescent="0.2">
      <c r="A272" s="62" t="s">
        <v>44</v>
      </c>
      <c r="B272" s="62" t="s">
        <v>431</v>
      </c>
      <c r="C272" s="63">
        <v>10</v>
      </c>
      <c r="D272" s="62" t="s">
        <v>13375</v>
      </c>
      <c r="E272" s="62" t="s">
        <v>710</v>
      </c>
      <c r="F272" s="69">
        <v>15121902</v>
      </c>
      <c r="G272" s="62" t="s">
        <v>253</v>
      </c>
      <c r="H272" s="62">
        <v>1</v>
      </c>
      <c r="I272" s="62">
        <v>12</v>
      </c>
      <c r="J272" s="70">
        <v>48</v>
      </c>
      <c r="K272" s="71">
        <v>9262658.8751999177</v>
      </c>
      <c r="L272" s="72" t="s">
        <v>13</v>
      </c>
      <c r="M272" s="72" t="s">
        <v>847</v>
      </c>
    </row>
    <row r="273" spans="1:13" s="3" customFormat="1" ht="12.75" x14ac:dyDescent="0.2">
      <c r="A273" s="62" t="s">
        <v>44</v>
      </c>
      <c r="B273" s="62" t="s">
        <v>431</v>
      </c>
      <c r="C273" s="63">
        <v>10</v>
      </c>
      <c r="D273" s="64" t="s">
        <v>13375</v>
      </c>
      <c r="E273" s="64" t="s">
        <v>711</v>
      </c>
      <c r="F273" s="65">
        <v>15121902</v>
      </c>
      <c r="G273" s="64" t="s">
        <v>253</v>
      </c>
      <c r="H273" s="64">
        <v>1</v>
      </c>
      <c r="I273" s="64">
        <v>12</v>
      </c>
      <c r="J273" s="66">
        <v>48</v>
      </c>
      <c r="K273" s="67">
        <v>518429.21809090953</v>
      </c>
      <c r="L273" s="68" t="s">
        <v>13</v>
      </c>
      <c r="M273" s="68" t="s">
        <v>847</v>
      </c>
    </row>
    <row r="274" spans="1:13" s="3" customFormat="1" ht="12.75" x14ac:dyDescent="0.2">
      <c r="A274" s="62" t="s">
        <v>44</v>
      </c>
      <c r="B274" s="62" t="s">
        <v>431</v>
      </c>
      <c r="C274" s="63">
        <v>10</v>
      </c>
      <c r="D274" s="62" t="s">
        <v>13375</v>
      </c>
      <c r="E274" s="62" t="s">
        <v>712</v>
      </c>
      <c r="F274" s="69">
        <v>15121902</v>
      </c>
      <c r="G274" s="62" t="s">
        <v>253</v>
      </c>
      <c r="H274" s="62">
        <v>1</v>
      </c>
      <c r="I274" s="62">
        <v>12</v>
      </c>
      <c r="J274" s="70">
        <v>18</v>
      </c>
      <c r="K274" s="71">
        <v>4210691.9151501702</v>
      </c>
      <c r="L274" s="72" t="s">
        <v>13</v>
      </c>
      <c r="M274" s="72" t="s">
        <v>847</v>
      </c>
    </row>
    <row r="275" spans="1:13" s="3" customFormat="1" ht="12.75" x14ac:dyDescent="0.2">
      <c r="A275" s="62" t="s">
        <v>44</v>
      </c>
      <c r="B275" s="62" t="s">
        <v>431</v>
      </c>
      <c r="C275" s="63">
        <v>10</v>
      </c>
      <c r="D275" s="64" t="s">
        <v>13375</v>
      </c>
      <c r="E275" s="64" t="s">
        <v>13648</v>
      </c>
      <c r="F275" s="65">
        <v>15121902</v>
      </c>
      <c r="G275" s="64" t="s">
        <v>253</v>
      </c>
      <c r="H275" s="64">
        <v>1</v>
      </c>
      <c r="I275" s="64">
        <v>12</v>
      </c>
      <c r="J275" s="66">
        <v>20</v>
      </c>
      <c r="K275" s="67">
        <v>1139926.0870646129</v>
      </c>
      <c r="L275" s="68" t="s">
        <v>13</v>
      </c>
      <c r="M275" s="68" t="s">
        <v>847</v>
      </c>
    </row>
    <row r="276" spans="1:13" s="3" customFormat="1" ht="12.75" x14ac:dyDescent="0.2">
      <c r="A276" s="62" t="s">
        <v>44</v>
      </c>
      <c r="B276" s="62" t="s">
        <v>431</v>
      </c>
      <c r="C276" s="63">
        <v>10</v>
      </c>
      <c r="D276" s="62" t="s">
        <v>13375</v>
      </c>
      <c r="E276" s="62" t="s">
        <v>13649</v>
      </c>
      <c r="F276" s="69">
        <v>15121902</v>
      </c>
      <c r="G276" s="62" t="s">
        <v>253</v>
      </c>
      <c r="H276" s="62">
        <v>1</v>
      </c>
      <c r="I276" s="62">
        <v>12</v>
      </c>
      <c r="J276" s="70">
        <v>980</v>
      </c>
      <c r="K276" s="71">
        <v>36166939.644057952</v>
      </c>
      <c r="L276" s="72" t="s">
        <v>13</v>
      </c>
      <c r="M276" s="72" t="s">
        <v>847</v>
      </c>
    </row>
    <row r="277" spans="1:13" s="3" customFormat="1" ht="12.75" x14ac:dyDescent="0.2">
      <c r="A277" s="62" t="s">
        <v>44</v>
      </c>
      <c r="B277" s="62" t="s">
        <v>431</v>
      </c>
      <c r="C277" s="63">
        <v>10</v>
      </c>
      <c r="D277" s="64" t="s">
        <v>13375</v>
      </c>
      <c r="E277" s="64" t="s">
        <v>713</v>
      </c>
      <c r="F277" s="65">
        <v>15121902</v>
      </c>
      <c r="G277" s="64" t="s">
        <v>253</v>
      </c>
      <c r="H277" s="64">
        <v>1</v>
      </c>
      <c r="I277" s="64">
        <v>12</v>
      </c>
      <c r="J277" s="66">
        <v>1</v>
      </c>
      <c r="K277" s="67">
        <v>66615.596485776827</v>
      </c>
      <c r="L277" s="68" t="s">
        <v>13</v>
      </c>
      <c r="M277" s="68" t="s">
        <v>847</v>
      </c>
    </row>
    <row r="278" spans="1:13" s="3" customFormat="1" ht="12.75" x14ac:dyDescent="0.2">
      <c r="A278" s="62" t="s">
        <v>44</v>
      </c>
      <c r="B278" s="62" t="s">
        <v>431</v>
      </c>
      <c r="C278" s="63">
        <v>10</v>
      </c>
      <c r="D278" s="62" t="s">
        <v>13375</v>
      </c>
      <c r="E278" s="62" t="s">
        <v>714</v>
      </c>
      <c r="F278" s="69">
        <v>15121902</v>
      </c>
      <c r="G278" s="62" t="s">
        <v>253</v>
      </c>
      <c r="H278" s="62">
        <v>1</v>
      </c>
      <c r="I278" s="62">
        <v>12</v>
      </c>
      <c r="J278" s="70">
        <v>1117</v>
      </c>
      <c r="K278" s="71">
        <v>35597562.81777472</v>
      </c>
      <c r="L278" s="72" t="s">
        <v>13</v>
      </c>
      <c r="M278" s="72" t="s">
        <v>847</v>
      </c>
    </row>
    <row r="279" spans="1:13" s="3" customFormat="1" ht="12.75" x14ac:dyDescent="0.2">
      <c r="A279" s="62" t="s">
        <v>44</v>
      </c>
      <c r="B279" s="62" t="s">
        <v>431</v>
      </c>
      <c r="C279" s="63">
        <v>10</v>
      </c>
      <c r="D279" s="64" t="s">
        <v>13375</v>
      </c>
      <c r="E279" s="64" t="s">
        <v>715</v>
      </c>
      <c r="F279" s="65">
        <v>15121902</v>
      </c>
      <c r="G279" s="64" t="s">
        <v>253</v>
      </c>
      <c r="H279" s="64">
        <v>1</v>
      </c>
      <c r="I279" s="64">
        <v>12</v>
      </c>
      <c r="J279" s="66">
        <v>2</v>
      </c>
      <c r="K279" s="67">
        <v>353968.6334868237</v>
      </c>
      <c r="L279" s="68" t="s">
        <v>13</v>
      </c>
      <c r="M279" s="68" t="s">
        <v>847</v>
      </c>
    </row>
    <row r="280" spans="1:13" s="3" customFormat="1" ht="12.75" x14ac:dyDescent="0.2">
      <c r="A280" s="62" t="s">
        <v>44</v>
      </c>
      <c r="B280" s="62" t="s">
        <v>431</v>
      </c>
      <c r="C280" s="63">
        <v>10</v>
      </c>
      <c r="D280" s="62" t="s">
        <v>13375</v>
      </c>
      <c r="E280" s="62" t="s">
        <v>716</v>
      </c>
      <c r="F280" s="69">
        <v>15121902</v>
      </c>
      <c r="G280" s="62" t="s">
        <v>253</v>
      </c>
      <c r="H280" s="62">
        <v>1</v>
      </c>
      <c r="I280" s="62">
        <v>12</v>
      </c>
      <c r="J280" s="70">
        <v>24</v>
      </c>
      <c r="K280" s="71">
        <v>1042400.8538094359</v>
      </c>
      <c r="L280" s="72" t="s">
        <v>13</v>
      </c>
      <c r="M280" s="72" t="s">
        <v>847</v>
      </c>
    </row>
    <row r="281" spans="1:13" s="3" customFormat="1" ht="12.75" x14ac:dyDescent="0.2">
      <c r="A281" s="62" t="s">
        <v>44</v>
      </c>
      <c r="B281" s="62" t="s">
        <v>431</v>
      </c>
      <c r="C281" s="63">
        <v>10</v>
      </c>
      <c r="D281" s="64" t="s">
        <v>13375</v>
      </c>
      <c r="E281" s="64" t="s">
        <v>717</v>
      </c>
      <c r="F281" s="65">
        <v>15121902</v>
      </c>
      <c r="G281" s="64" t="s">
        <v>253</v>
      </c>
      <c r="H281" s="64">
        <v>1</v>
      </c>
      <c r="I281" s="64">
        <v>12</v>
      </c>
      <c r="J281" s="66">
        <v>18</v>
      </c>
      <c r="K281" s="67">
        <v>6564727.2175259553</v>
      </c>
      <c r="L281" s="68" t="s">
        <v>13</v>
      </c>
      <c r="M281" s="68" t="s">
        <v>847</v>
      </c>
    </row>
    <row r="282" spans="1:13" s="3" customFormat="1" ht="12.75" x14ac:dyDescent="0.2">
      <c r="A282" s="62" t="s">
        <v>44</v>
      </c>
      <c r="B282" s="62" t="s">
        <v>431</v>
      </c>
      <c r="C282" s="63">
        <v>10</v>
      </c>
      <c r="D282" s="62" t="s">
        <v>13375</v>
      </c>
      <c r="E282" s="62" t="s">
        <v>718</v>
      </c>
      <c r="F282" s="69">
        <v>15121902</v>
      </c>
      <c r="G282" s="62" t="s">
        <v>253</v>
      </c>
      <c r="H282" s="62">
        <v>1</v>
      </c>
      <c r="I282" s="62">
        <v>12</v>
      </c>
      <c r="J282" s="70">
        <v>6</v>
      </c>
      <c r="K282" s="71">
        <v>313519.64330066001</v>
      </c>
      <c r="L282" s="72" t="s">
        <v>13</v>
      </c>
      <c r="M282" s="72" t="s">
        <v>847</v>
      </c>
    </row>
    <row r="283" spans="1:13" s="3" customFormat="1" ht="12.75" x14ac:dyDescent="0.2">
      <c r="A283" s="62" t="s">
        <v>44</v>
      </c>
      <c r="B283" s="62" t="s">
        <v>431</v>
      </c>
      <c r="C283" s="63">
        <v>10</v>
      </c>
      <c r="D283" s="64" t="s">
        <v>13375</v>
      </c>
      <c r="E283" s="64" t="s">
        <v>719</v>
      </c>
      <c r="F283" s="65">
        <v>15121902</v>
      </c>
      <c r="G283" s="64" t="s">
        <v>253</v>
      </c>
      <c r="H283" s="64">
        <v>1</v>
      </c>
      <c r="I283" s="64">
        <v>12</v>
      </c>
      <c r="J283" s="66">
        <v>1</v>
      </c>
      <c r="K283" s="67">
        <v>216633.91977174621</v>
      </c>
      <c r="L283" s="68" t="s">
        <v>13</v>
      </c>
      <c r="M283" s="68" t="s">
        <v>847</v>
      </c>
    </row>
    <row r="284" spans="1:13" s="3" customFormat="1" ht="12.75" x14ac:dyDescent="0.2">
      <c r="A284" s="62" t="s">
        <v>44</v>
      </c>
      <c r="B284" s="62" t="s">
        <v>431</v>
      </c>
      <c r="C284" s="63">
        <v>10</v>
      </c>
      <c r="D284" s="62" t="s">
        <v>13375</v>
      </c>
      <c r="E284" s="62" t="s">
        <v>720</v>
      </c>
      <c r="F284" s="69">
        <v>15121902</v>
      </c>
      <c r="G284" s="62" t="s">
        <v>253</v>
      </c>
      <c r="H284" s="62">
        <v>1</v>
      </c>
      <c r="I284" s="62">
        <v>12</v>
      </c>
      <c r="J284" s="70">
        <v>10</v>
      </c>
      <c r="K284" s="71">
        <v>632581.70422893669</v>
      </c>
      <c r="L284" s="72" t="s">
        <v>13</v>
      </c>
      <c r="M284" s="72" t="s">
        <v>847</v>
      </c>
    </row>
    <row r="285" spans="1:13" s="3" customFormat="1" ht="12.75" x14ac:dyDescent="0.2">
      <c r="A285" s="62" t="s">
        <v>44</v>
      </c>
      <c r="B285" s="62" t="s">
        <v>431</v>
      </c>
      <c r="C285" s="63">
        <v>10</v>
      </c>
      <c r="D285" s="64" t="s">
        <v>13375</v>
      </c>
      <c r="E285" s="64" t="s">
        <v>721</v>
      </c>
      <c r="F285" s="65">
        <v>15121902</v>
      </c>
      <c r="G285" s="64" t="s">
        <v>253</v>
      </c>
      <c r="H285" s="64">
        <v>1</v>
      </c>
      <c r="I285" s="64">
        <v>12</v>
      </c>
      <c r="J285" s="66">
        <v>27</v>
      </c>
      <c r="K285" s="67">
        <v>1515877.867391743</v>
      </c>
      <c r="L285" s="68" t="s">
        <v>13</v>
      </c>
      <c r="M285" s="68" t="s">
        <v>847</v>
      </c>
    </row>
    <row r="286" spans="1:13" s="3" customFormat="1" ht="12.75" x14ac:dyDescent="0.2">
      <c r="A286" s="62" t="s">
        <v>44</v>
      </c>
      <c r="B286" s="62" t="s">
        <v>431</v>
      </c>
      <c r="C286" s="63">
        <v>10</v>
      </c>
      <c r="D286" s="62" t="s">
        <v>13375</v>
      </c>
      <c r="E286" s="62" t="s">
        <v>722</v>
      </c>
      <c r="F286" s="69">
        <v>15121902</v>
      </c>
      <c r="G286" s="62" t="s">
        <v>253</v>
      </c>
      <c r="H286" s="62">
        <v>1</v>
      </c>
      <c r="I286" s="62">
        <v>12</v>
      </c>
      <c r="J286" s="70">
        <v>579</v>
      </c>
      <c r="K286" s="71">
        <v>63332646.659764767</v>
      </c>
      <c r="L286" s="72" t="s">
        <v>13</v>
      </c>
      <c r="M286" s="72" t="s">
        <v>847</v>
      </c>
    </row>
    <row r="287" spans="1:13" s="3" customFormat="1" ht="12.75" x14ac:dyDescent="0.2">
      <c r="A287" s="62" t="s">
        <v>44</v>
      </c>
      <c r="B287" s="62" t="s">
        <v>431</v>
      </c>
      <c r="C287" s="63">
        <v>10</v>
      </c>
      <c r="D287" s="64" t="s">
        <v>13375</v>
      </c>
      <c r="E287" s="64" t="s">
        <v>723</v>
      </c>
      <c r="F287" s="65">
        <v>15121902</v>
      </c>
      <c r="G287" s="64" t="s">
        <v>253</v>
      </c>
      <c r="H287" s="64">
        <v>1</v>
      </c>
      <c r="I287" s="64">
        <v>12</v>
      </c>
      <c r="J287" s="66">
        <v>123</v>
      </c>
      <c r="K287" s="67">
        <v>6787676.2958445549</v>
      </c>
      <c r="L287" s="68" t="s">
        <v>13</v>
      </c>
      <c r="M287" s="68" t="s">
        <v>847</v>
      </c>
    </row>
    <row r="288" spans="1:13" s="3" customFormat="1" ht="12.75" x14ac:dyDescent="0.2">
      <c r="A288" s="62" t="s">
        <v>44</v>
      </c>
      <c r="B288" s="62" t="s">
        <v>431</v>
      </c>
      <c r="C288" s="63">
        <v>10</v>
      </c>
      <c r="D288" s="62" t="s">
        <v>13375</v>
      </c>
      <c r="E288" s="62" t="s">
        <v>724</v>
      </c>
      <c r="F288" s="69">
        <v>15121902</v>
      </c>
      <c r="G288" s="62" t="s">
        <v>253</v>
      </c>
      <c r="H288" s="62">
        <v>1</v>
      </c>
      <c r="I288" s="62">
        <v>12</v>
      </c>
      <c r="J288" s="70">
        <v>2356</v>
      </c>
      <c r="K288" s="71">
        <v>40241042.940173686</v>
      </c>
      <c r="L288" s="72" t="s">
        <v>13</v>
      </c>
      <c r="M288" s="72" t="s">
        <v>847</v>
      </c>
    </row>
    <row r="289" spans="1:13" s="3" customFormat="1" ht="12.75" x14ac:dyDescent="0.2">
      <c r="A289" s="62" t="s">
        <v>44</v>
      </c>
      <c r="B289" s="62" t="s">
        <v>431</v>
      </c>
      <c r="C289" s="63">
        <v>10</v>
      </c>
      <c r="D289" s="64" t="s">
        <v>13375</v>
      </c>
      <c r="E289" s="64" t="s">
        <v>725</v>
      </c>
      <c r="F289" s="65">
        <v>15121902</v>
      </c>
      <c r="G289" s="64" t="s">
        <v>253</v>
      </c>
      <c r="H289" s="64">
        <v>1</v>
      </c>
      <c r="I289" s="64">
        <v>12</v>
      </c>
      <c r="J289" s="66">
        <v>7</v>
      </c>
      <c r="K289" s="67">
        <v>258708.33051216285</v>
      </c>
      <c r="L289" s="68" t="s">
        <v>13</v>
      </c>
      <c r="M289" s="68" t="s">
        <v>847</v>
      </c>
    </row>
    <row r="290" spans="1:13" s="3" customFormat="1" ht="12.75" x14ac:dyDescent="0.2">
      <c r="A290" s="62" t="s">
        <v>44</v>
      </c>
      <c r="B290" s="62" t="s">
        <v>431</v>
      </c>
      <c r="C290" s="63">
        <v>10</v>
      </c>
      <c r="D290" s="62" t="s">
        <v>13375</v>
      </c>
      <c r="E290" s="62" t="s">
        <v>13650</v>
      </c>
      <c r="F290" s="69">
        <v>15121902</v>
      </c>
      <c r="G290" s="62" t="s">
        <v>253</v>
      </c>
      <c r="H290" s="62">
        <v>1</v>
      </c>
      <c r="I290" s="62">
        <v>12</v>
      </c>
      <c r="J290" s="70">
        <v>25</v>
      </c>
      <c r="K290" s="71">
        <v>1251707.0579677464</v>
      </c>
      <c r="L290" s="72" t="s">
        <v>13</v>
      </c>
      <c r="M290" s="72" t="s">
        <v>847</v>
      </c>
    </row>
    <row r="291" spans="1:13" s="3" customFormat="1" ht="12.75" x14ac:dyDescent="0.2">
      <c r="A291" s="62" t="s">
        <v>44</v>
      </c>
      <c r="B291" s="62" t="s">
        <v>431</v>
      </c>
      <c r="C291" s="63">
        <v>10</v>
      </c>
      <c r="D291" s="64" t="s">
        <v>13375</v>
      </c>
      <c r="E291" s="64" t="s">
        <v>13651</v>
      </c>
      <c r="F291" s="65">
        <v>15121902</v>
      </c>
      <c r="G291" s="64" t="s">
        <v>253</v>
      </c>
      <c r="H291" s="64">
        <v>1</v>
      </c>
      <c r="I291" s="64">
        <v>12</v>
      </c>
      <c r="J291" s="66">
        <v>15</v>
      </c>
      <c r="K291" s="67">
        <v>692269.27868019277</v>
      </c>
      <c r="L291" s="68" t="s">
        <v>13</v>
      </c>
      <c r="M291" s="68" t="s">
        <v>847</v>
      </c>
    </row>
    <row r="292" spans="1:13" s="3" customFormat="1" ht="12.75" x14ac:dyDescent="0.2">
      <c r="A292" s="62" t="s">
        <v>44</v>
      </c>
      <c r="B292" s="62" t="s">
        <v>431</v>
      </c>
      <c r="C292" s="63">
        <v>10</v>
      </c>
      <c r="D292" s="62" t="s">
        <v>13375</v>
      </c>
      <c r="E292" s="62" t="s">
        <v>726</v>
      </c>
      <c r="F292" s="69">
        <v>15121902</v>
      </c>
      <c r="G292" s="62" t="s">
        <v>253</v>
      </c>
      <c r="H292" s="62">
        <v>1</v>
      </c>
      <c r="I292" s="62">
        <v>12</v>
      </c>
      <c r="J292" s="70">
        <v>400</v>
      </c>
      <c r="K292" s="71">
        <v>7247776.8976525189</v>
      </c>
      <c r="L292" s="72" t="s">
        <v>13</v>
      </c>
      <c r="M292" s="72" t="s">
        <v>847</v>
      </c>
    </row>
    <row r="293" spans="1:13" s="3" customFormat="1" ht="12.75" x14ac:dyDescent="0.2">
      <c r="A293" s="62" t="s">
        <v>44</v>
      </c>
      <c r="B293" s="62" t="s">
        <v>431</v>
      </c>
      <c r="C293" s="63">
        <v>10</v>
      </c>
      <c r="D293" s="64" t="s">
        <v>13375</v>
      </c>
      <c r="E293" s="64" t="s">
        <v>727</v>
      </c>
      <c r="F293" s="65">
        <v>15121902</v>
      </c>
      <c r="G293" s="64" t="s">
        <v>253</v>
      </c>
      <c r="H293" s="64">
        <v>1</v>
      </c>
      <c r="I293" s="64">
        <v>12</v>
      </c>
      <c r="J293" s="66">
        <v>30</v>
      </c>
      <c r="K293" s="67">
        <v>3297472.0260459529</v>
      </c>
      <c r="L293" s="68" t="s">
        <v>13</v>
      </c>
      <c r="M293" s="68" t="s">
        <v>847</v>
      </c>
    </row>
    <row r="294" spans="1:13" s="3" customFormat="1" ht="12.75" x14ac:dyDescent="0.2">
      <c r="A294" s="62" t="s">
        <v>44</v>
      </c>
      <c r="B294" s="62" t="s">
        <v>431</v>
      </c>
      <c r="C294" s="63">
        <v>10</v>
      </c>
      <c r="D294" s="62" t="s">
        <v>13375</v>
      </c>
      <c r="E294" s="62" t="s">
        <v>728</v>
      </c>
      <c r="F294" s="69">
        <v>15121902</v>
      </c>
      <c r="G294" s="62" t="s">
        <v>253</v>
      </c>
      <c r="H294" s="62">
        <v>1</v>
      </c>
      <c r="I294" s="62">
        <v>12</v>
      </c>
      <c r="J294" s="70">
        <v>78</v>
      </c>
      <c r="K294" s="71">
        <v>2728947.8793977392</v>
      </c>
      <c r="L294" s="72" t="s">
        <v>13</v>
      </c>
      <c r="M294" s="72" t="s">
        <v>847</v>
      </c>
    </row>
    <row r="295" spans="1:13" s="3" customFormat="1" ht="12.75" x14ac:dyDescent="0.2">
      <c r="A295" s="62" t="s">
        <v>44</v>
      </c>
      <c r="B295" s="62" t="s">
        <v>431</v>
      </c>
      <c r="C295" s="63">
        <v>10</v>
      </c>
      <c r="D295" s="64" t="s">
        <v>13375</v>
      </c>
      <c r="E295" s="64" t="s">
        <v>729</v>
      </c>
      <c r="F295" s="65">
        <v>15121902</v>
      </c>
      <c r="G295" s="64" t="s">
        <v>253</v>
      </c>
      <c r="H295" s="64">
        <v>1</v>
      </c>
      <c r="I295" s="64">
        <v>12</v>
      </c>
      <c r="J295" s="66">
        <v>218</v>
      </c>
      <c r="K295" s="67">
        <v>11205329.546156738</v>
      </c>
      <c r="L295" s="68" t="s">
        <v>13</v>
      </c>
      <c r="M295" s="68" t="s">
        <v>847</v>
      </c>
    </row>
    <row r="296" spans="1:13" s="3" customFormat="1" ht="12.75" x14ac:dyDescent="0.2">
      <c r="A296" s="62" t="s">
        <v>44</v>
      </c>
      <c r="B296" s="62" t="s">
        <v>431</v>
      </c>
      <c r="C296" s="63">
        <v>10</v>
      </c>
      <c r="D296" s="62" t="s">
        <v>13375</v>
      </c>
      <c r="E296" s="62" t="s">
        <v>13652</v>
      </c>
      <c r="F296" s="69">
        <v>15121902</v>
      </c>
      <c r="G296" s="62" t="s">
        <v>253</v>
      </c>
      <c r="H296" s="62">
        <v>1</v>
      </c>
      <c r="I296" s="62">
        <v>12</v>
      </c>
      <c r="J296" s="70">
        <v>14</v>
      </c>
      <c r="K296" s="71">
        <v>2128235.0765275978</v>
      </c>
      <c r="L296" s="72" t="s">
        <v>13</v>
      </c>
      <c r="M296" s="72" t="s">
        <v>847</v>
      </c>
    </row>
    <row r="297" spans="1:13" s="3" customFormat="1" ht="12.75" x14ac:dyDescent="0.2">
      <c r="A297" s="62" t="s">
        <v>44</v>
      </c>
      <c r="B297" s="62" t="s">
        <v>431</v>
      </c>
      <c r="C297" s="63">
        <v>10</v>
      </c>
      <c r="D297" s="64" t="s">
        <v>13375</v>
      </c>
      <c r="E297" s="64" t="s">
        <v>730</v>
      </c>
      <c r="F297" s="65">
        <v>15121902</v>
      </c>
      <c r="G297" s="64" t="s">
        <v>253</v>
      </c>
      <c r="H297" s="64">
        <v>1</v>
      </c>
      <c r="I297" s="64">
        <v>12</v>
      </c>
      <c r="J297" s="66">
        <v>14</v>
      </c>
      <c r="K297" s="67">
        <v>1284401.9927229658</v>
      </c>
      <c r="L297" s="68" t="s">
        <v>13</v>
      </c>
      <c r="M297" s="68" t="s">
        <v>847</v>
      </c>
    </row>
    <row r="298" spans="1:13" s="3" customFormat="1" ht="12.75" x14ac:dyDescent="0.2">
      <c r="A298" s="62" t="s">
        <v>44</v>
      </c>
      <c r="B298" s="62" t="s">
        <v>431</v>
      </c>
      <c r="C298" s="63">
        <v>10</v>
      </c>
      <c r="D298" s="62" t="s">
        <v>13375</v>
      </c>
      <c r="E298" s="62" t="s">
        <v>731</v>
      </c>
      <c r="F298" s="69">
        <v>15121902</v>
      </c>
      <c r="G298" s="62" t="s">
        <v>253</v>
      </c>
      <c r="H298" s="62">
        <v>1</v>
      </c>
      <c r="I298" s="62">
        <v>12</v>
      </c>
      <c r="J298" s="70">
        <v>35</v>
      </c>
      <c r="K298" s="71">
        <v>1535089.8054182411</v>
      </c>
      <c r="L298" s="72" t="s">
        <v>13</v>
      </c>
      <c r="M298" s="72" t="s">
        <v>847</v>
      </c>
    </row>
    <row r="299" spans="1:13" s="3" customFormat="1" ht="12.75" x14ac:dyDescent="0.2">
      <c r="A299" s="62" t="s">
        <v>44</v>
      </c>
      <c r="B299" s="62" t="s">
        <v>431</v>
      </c>
      <c r="C299" s="63">
        <v>10</v>
      </c>
      <c r="D299" s="64" t="s">
        <v>13375</v>
      </c>
      <c r="E299" s="64" t="s">
        <v>732</v>
      </c>
      <c r="F299" s="65">
        <v>15121902</v>
      </c>
      <c r="G299" s="64" t="s">
        <v>253</v>
      </c>
      <c r="H299" s="64">
        <v>1</v>
      </c>
      <c r="I299" s="64">
        <v>12</v>
      </c>
      <c r="J299" s="66">
        <v>1</v>
      </c>
      <c r="K299" s="67">
        <v>101362.29161275801</v>
      </c>
      <c r="L299" s="68" t="s">
        <v>13</v>
      </c>
      <c r="M299" s="68" t="s">
        <v>847</v>
      </c>
    </row>
    <row r="300" spans="1:13" s="3" customFormat="1" ht="12.75" x14ac:dyDescent="0.2">
      <c r="A300" s="62" t="s">
        <v>44</v>
      </c>
      <c r="B300" s="62" t="s">
        <v>431</v>
      </c>
      <c r="C300" s="63">
        <v>10</v>
      </c>
      <c r="D300" s="62" t="s">
        <v>13375</v>
      </c>
      <c r="E300" s="62" t="s">
        <v>733</v>
      </c>
      <c r="F300" s="69">
        <v>15121902</v>
      </c>
      <c r="G300" s="62" t="s">
        <v>253</v>
      </c>
      <c r="H300" s="62">
        <v>1</v>
      </c>
      <c r="I300" s="62">
        <v>12</v>
      </c>
      <c r="J300" s="70">
        <v>6</v>
      </c>
      <c r="K300" s="71">
        <v>2306711.5826322911</v>
      </c>
      <c r="L300" s="72" t="s">
        <v>13</v>
      </c>
      <c r="M300" s="72" t="s">
        <v>847</v>
      </c>
    </row>
    <row r="301" spans="1:13" s="3" customFormat="1" ht="12.75" x14ac:dyDescent="0.2">
      <c r="A301" s="62" t="s">
        <v>44</v>
      </c>
      <c r="B301" s="62" t="s">
        <v>431</v>
      </c>
      <c r="C301" s="63">
        <v>10</v>
      </c>
      <c r="D301" s="64" t="s">
        <v>13375</v>
      </c>
      <c r="E301" s="64" t="s">
        <v>734</v>
      </c>
      <c r="F301" s="65">
        <v>15121902</v>
      </c>
      <c r="G301" s="64" t="s">
        <v>253</v>
      </c>
      <c r="H301" s="64">
        <v>1</v>
      </c>
      <c r="I301" s="64">
        <v>12</v>
      </c>
      <c r="J301" s="66">
        <v>2</v>
      </c>
      <c r="K301" s="67">
        <v>244878.93268171564</v>
      </c>
      <c r="L301" s="68" t="s">
        <v>13</v>
      </c>
      <c r="M301" s="68" t="s">
        <v>847</v>
      </c>
    </row>
    <row r="302" spans="1:13" s="3" customFormat="1" ht="12.75" x14ac:dyDescent="0.2">
      <c r="A302" s="62" t="s">
        <v>44</v>
      </c>
      <c r="B302" s="62" t="s">
        <v>431</v>
      </c>
      <c r="C302" s="63">
        <v>10</v>
      </c>
      <c r="D302" s="62" t="s">
        <v>13375</v>
      </c>
      <c r="E302" s="62" t="s">
        <v>735</v>
      </c>
      <c r="F302" s="69">
        <v>15121902</v>
      </c>
      <c r="G302" s="62" t="s">
        <v>253</v>
      </c>
      <c r="H302" s="62">
        <v>1</v>
      </c>
      <c r="I302" s="62">
        <v>12</v>
      </c>
      <c r="J302" s="70">
        <v>1</v>
      </c>
      <c r="K302" s="71">
        <v>213782.77224215498</v>
      </c>
      <c r="L302" s="72" t="s">
        <v>13</v>
      </c>
      <c r="M302" s="72" t="s">
        <v>847</v>
      </c>
    </row>
    <row r="303" spans="1:13" s="3" customFormat="1" ht="12.75" x14ac:dyDescent="0.2">
      <c r="A303" s="62" t="s">
        <v>44</v>
      </c>
      <c r="B303" s="62" t="s">
        <v>431</v>
      </c>
      <c r="C303" s="63">
        <v>10</v>
      </c>
      <c r="D303" s="64" t="s">
        <v>13375</v>
      </c>
      <c r="E303" s="64" t="s">
        <v>736</v>
      </c>
      <c r="F303" s="65">
        <v>15121902</v>
      </c>
      <c r="G303" s="64" t="s">
        <v>253</v>
      </c>
      <c r="H303" s="64">
        <v>1</v>
      </c>
      <c r="I303" s="64">
        <v>12</v>
      </c>
      <c r="J303" s="66">
        <v>34</v>
      </c>
      <c r="K303" s="67">
        <v>2150777.7943783845</v>
      </c>
      <c r="L303" s="68" t="s">
        <v>13</v>
      </c>
      <c r="M303" s="68" t="s">
        <v>847</v>
      </c>
    </row>
    <row r="304" spans="1:13" s="3" customFormat="1" ht="12.75" x14ac:dyDescent="0.2">
      <c r="A304" s="62" t="s">
        <v>44</v>
      </c>
      <c r="B304" s="62" t="s">
        <v>431</v>
      </c>
      <c r="C304" s="63">
        <v>10</v>
      </c>
      <c r="D304" s="62" t="s">
        <v>13375</v>
      </c>
      <c r="E304" s="62" t="s">
        <v>13653</v>
      </c>
      <c r="F304" s="69">
        <v>15121902</v>
      </c>
      <c r="G304" s="62" t="s">
        <v>253</v>
      </c>
      <c r="H304" s="62">
        <v>1</v>
      </c>
      <c r="I304" s="62">
        <v>12</v>
      </c>
      <c r="J304" s="70">
        <v>2</v>
      </c>
      <c r="K304" s="71">
        <v>191160.11567558517</v>
      </c>
      <c r="L304" s="72" t="s">
        <v>13</v>
      </c>
      <c r="M304" s="72" t="s">
        <v>847</v>
      </c>
    </row>
    <row r="305" spans="1:13" s="3" customFormat="1" ht="12.75" x14ac:dyDescent="0.2">
      <c r="A305" s="62" t="s">
        <v>44</v>
      </c>
      <c r="B305" s="62" t="s">
        <v>431</v>
      </c>
      <c r="C305" s="63">
        <v>10</v>
      </c>
      <c r="D305" s="64" t="s">
        <v>13375</v>
      </c>
      <c r="E305" s="64" t="s">
        <v>737</v>
      </c>
      <c r="F305" s="65">
        <v>15121902</v>
      </c>
      <c r="G305" s="64" t="s">
        <v>253</v>
      </c>
      <c r="H305" s="64">
        <v>1</v>
      </c>
      <c r="I305" s="64">
        <v>12</v>
      </c>
      <c r="J305" s="66">
        <v>2</v>
      </c>
      <c r="K305" s="67">
        <v>124491.22671261971</v>
      </c>
      <c r="L305" s="68" t="s">
        <v>13</v>
      </c>
      <c r="M305" s="68" t="s">
        <v>847</v>
      </c>
    </row>
    <row r="306" spans="1:13" s="3" customFormat="1" ht="12.75" x14ac:dyDescent="0.2">
      <c r="A306" s="62" t="s">
        <v>44</v>
      </c>
      <c r="B306" s="62" t="s">
        <v>339</v>
      </c>
      <c r="C306" s="63">
        <v>10</v>
      </c>
      <c r="D306" s="62" t="s">
        <v>13386</v>
      </c>
      <c r="E306" s="62" t="s">
        <v>738</v>
      </c>
      <c r="F306" s="69">
        <v>31151500</v>
      </c>
      <c r="G306" s="62" t="s">
        <v>253</v>
      </c>
      <c r="H306" s="62">
        <v>2</v>
      </c>
      <c r="I306" s="62">
        <v>10</v>
      </c>
      <c r="J306" s="70">
        <v>32</v>
      </c>
      <c r="K306" s="71">
        <v>6336000</v>
      </c>
      <c r="L306" s="72" t="s">
        <v>848</v>
      </c>
      <c r="M306" s="72" t="s">
        <v>254</v>
      </c>
    </row>
    <row r="307" spans="1:13" s="3" customFormat="1" ht="12.75" x14ac:dyDescent="0.2">
      <c r="A307" s="62" t="s">
        <v>44</v>
      </c>
      <c r="B307" s="62" t="s">
        <v>339</v>
      </c>
      <c r="C307" s="63">
        <v>10</v>
      </c>
      <c r="D307" s="64" t="s">
        <v>13386</v>
      </c>
      <c r="E307" s="64" t="s">
        <v>739</v>
      </c>
      <c r="F307" s="65">
        <v>31151500</v>
      </c>
      <c r="G307" s="64" t="s">
        <v>253</v>
      </c>
      <c r="H307" s="64">
        <v>2</v>
      </c>
      <c r="I307" s="64">
        <v>10</v>
      </c>
      <c r="J307" s="66">
        <v>20</v>
      </c>
      <c r="K307" s="67">
        <v>3630000</v>
      </c>
      <c r="L307" s="68" t="s">
        <v>848</v>
      </c>
      <c r="M307" s="68" t="s">
        <v>254</v>
      </c>
    </row>
    <row r="308" spans="1:13" s="3" customFormat="1" ht="12.75" x14ac:dyDescent="0.2">
      <c r="A308" s="62" t="s">
        <v>44</v>
      </c>
      <c r="B308" s="62" t="s">
        <v>339</v>
      </c>
      <c r="C308" s="63">
        <v>10</v>
      </c>
      <c r="D308" s="62" t="s">
        <v>13386</v>
      </c>
      <c r="E308" s="62" t="s">
        <v>740</v>
      </c>
      <c r="F308" s="69">
        <v>31151500</v>
      </c>
      <c r="G308" s="62" t="s">
        <v>253</v>
      </c>
      <c r="H308" s="62">
        <v>2</v>
      </c>
      <c r="I308" s="62">
        <v>10</v>
      </c>
      <c r="J308" s="70">
        <v>10</v>
      </c>
      <c r="K308" s="71">
        <v>759000</v>
      </c>
      <c r="L308" s="72" t="s">
        <v>848</v>
      </c>
      <c r="M308" s="72" t="s">
        <v>254</v>
      </c>
    </row>
    <row r="309" spans="1:13" s="3" customFormat="1" ht="12.75" x14ac:dyDescent="0.2">
      <c r="A309" s="62" t="s">
        <v>44</v>
      </c>
      <c r="B309" s="62" t="s">
        <v>339</v>
      </c>
      <c r="C309" s="63">
        <v>10</v>
      </c>
      <c r="D309" s="64" t="s">
        <v>13386</v>
      </c>
      <c r="E309" s="64" t="s">
        <v>741</v>
      </c>
      <c r="F309" s="65">
        <v>31151500</v>
      </c>
      <c r="G309" s="64" t="s">
        <v>253</v>
      </c>
      <c r="H309" s="64">
        <v>2</v>
      </c>
      <c r="I309" s="64">
        <v>10</v>
      </c>
      <c r="J309" s="66">
        <v>10</v>
      </c>
      <c r="K309" s="67">
        <v>14850000</v>
      </c>
      <c r="L309" s="68" t="s">
        <v>848</v>
      </c>
      <c r="M309" s="68" t="s">
        <v>254</v>
      </c>
    </row>
    <row r="310" spans="1:13" s="3" customFormat="1" ht="12.75" x14ac:dyDescent="0.2">
      <c r="A310" s="62" t="s">
        <v>44</v>
      </c>
      <c r="B310" s="62" t="s">
        <v>339</v>
      </c>
      <c r="C310" s="63">
        <v>10</v>
      </c>
      <c r="D310" s="62" t="s">
        <v>13386</v>
      </c>
      <c r="E310" s="62" t="s">
        <v>742</v>
      </c>
      <c r="F310" s="69">
        <v>31151500</v>
      </c>
      <c r="G310" s="62" t="s">
        <v>253</v>
      </c>
      <c r="H310" s="62">
        <v>2</v>
      </c>
      <c r="I310" s="62">
        <v>10</v>
      </c>
      <c r="J310" s="70">
        <v>20</v>
      </c>
      <c r="K310" s="71">
        <v>8250000</v>
      </c>
      <c r="L310" s="72" t="s">
        <v>848</v>
      </c>
      <c r="M310" s="72" t="s">
        <v>254</v>
      </c>
    </row>
    <row r="311" spans="1:13" s="3" customFormat="1" ht="12.75" x14ac:dyDescent="0.2">
      <c r="A311" s="62" t="s">
        <v>44</v>
      </c>
      <c r="B311" s="62" t="s">
        <v>339</v>
      </c>
      <c r="C311" s="63">
        <v>10</v>
      </c>
      <c r="D311" s="64" t="s">
        <v>13386</v>
      </c>
      <c r="E311" s="64" t="s">
        <v>743</v>
      </c>
      <c r="F311" s="65">
        <v>31151500</v>
      </c>
      <c r="G311" s="64" t="s">
        <v>253</v>
      </c>
      <c r="H311" s="64">
        <v>2</v>
      </c>
      <c r="I311" s="64">
        <v>10</v>
      </c>
      <c r="J311" s="66">
        <v>3</v>
      </c>
      <c r="K311" s="67">
        <v>5702400</v>
      </c>
      <c r="L311" s="68" t="s">
        <v>848</v>
      </c>
      <c r="M311" s="68" t="s">
        <v>254</v>
      </c>
    </row>
    <row r="312" spans="1:13" s="3" customFormat="1" ht="12.75" x14ac:dyDescent="0.2">
      <c r="A312" s="62" t="s">
        <v>44</v>
      </c>
      <c r="B312" s="62" t="s">
        <v>222</v>
      </c>
      <c r="C312" s="63">
        <v>10</v>
      </c>
      <c r="D312" s="62" t="s">
        <v>13381</v>
      </c>
      <c r="E312" s="62" t="s">
        <v>744</v>
      </c>
      <c r="F312" s="69">
        <v>31201603</v>
      </c>
      <c r="G312" s="62" t="s">
        <v>253</v>
      </c>
      <c r="H312" s="62">
        <v>2</v>
      </c>
      <c r="I312" s="62">
        <v>10</v>
      </c>
      <c r="J312" s="70">
        <v>32</v>
      </c>
      <c r="K312" s="71">
        <v>1584000</v>
      </c>
      <c r="L312" s="72" t="s">
        <v>15</v>
      </c>
      <c r="M312" s="72" t="s">
        <v>254</v>
      </c>
    </row>
    <row r="313" spans="1:13" s="3" customFormat="1" ht="12.75" x14ac:dyDescent="0.2">
      <c r="A313" s="62" t="s">
        <v>44</v>
      </c>
      <c r="B313" s="62" t="s">
        <v>222</v>
      </c>
      <c r="C313" s="63">
        <v>10</v>
      </c>
      <c r="D313" s="64" t="s">
        <v>13381</v>
      </c>
      <c r="E313" s="64" t="s">
        <v>745</v>
      </c>
      <c r="F313" s="65">
        <v>31201603</v>
      </c>
      <c r="G313" s="64" t="s">
        <v>253</v>
      </c>
      <c r="H313" s="64">
        <v>2</v>
      </c>
      <c r="I313" s="64">
        <v>10</v>
      </c>
      <c r="J313" s="66">
        <v>32</v>
      </c>
      <c r="K313" s="67">
        <v>1584000</v>
      </c>
      <c r="L313" s="68" t="s">
        <v>15</v>
      </c>
      <c r="M313" s="68" t="s">
        <v>254</v>
      </c>
    </row>
    <row r="314" spans="1:13" s="3" customFormat="1" ht="12.75" x14ac:dyDescent="0.2">
      <c r="A314" s="62" t="s">
        <v>44</v>
      </c>
      <c r="B314" s="62" t="s">
        <v>339</v>
      </c>
      <c r="C314" s="63">
        <v>10</v>
      </c>
      <c r="D314" s="62" t="s">
        <v>13386</v>
      </c>
      <c r="E314" s="62" t="s">
        <v>746</v>
      </c>
      <c r="F314" s="69">
        <v>53102500</v>
      </c>
      <c r="G314" s="62" t="s">
        <v>253</v>
      </c>
      <c r="H314" s="62">
        <v>2</v>
      </c>
      <c r="I314" s="62">
        <v>5</v>
      </c>
      <c r="J314" s="70">
        <v>300</v>
      </c>
      <c r="K314" s="71">
        <v>19500000</v>
      </c>
      <c r="L314" s="72" t="s">
        <v>15</v>
      </c>
      <c r="M314" s="72" t="s">
        <v>254</v>
      </c>
    </row>
    <row r="315" spans="1:13" s="3" customFormat="1" ht="12.75" x14ac:dyDescent="0.2">
      <c r="A315" s="62" t="s">
        <v>44</v>
      </c>
      <c r="B315" s="62" t="s">
        <v>219</v>
      </c>
      <c r="C315" s="63">
        <v>10</v>
      </c>
      <c r="D315" s="64" t="s">
        <v>13379</v>
      </c>
      <c r="E315" s="64" t="s">
        <v>747</v>
      </c>
      <c r="F315" s="65">
        <v>53102502</v>
      </c>
      <c r="G315" s="64" t="s">
        <v>253</v>
      </c>
      <c r="H315" s="64">
        <v>2</v>
      </c>
      <c r="I315" s="64">
        <v>5</v>
      </c>
      <c r="J315" s="66">
        <v>10</v>
      </c>
      <c r="K315" s="67">
        <v>43000000</v>
      </c>
      <c r="L315" s="68" t="s">
        <v>15</v>
      </c>
      <c r="M315" s="68" t="s">
        <v>254</v>
      </c>
    </row>
    <row r="316" spans="1:13" s="3" customFormat="1" ht="12.75" x14ac:dyDescent="0.2">
      <c r="A316" s="62" t="s">
        <v>44</v>
      </c>
      <c r="B316" s="62" t="s">
        <v>475</v>
      </c>
      <c r="C316" s="63">
        <v>10</v>
      </c>
      <c r="D316" s="62" t="s">
        <v>13440</v>
      </c>
      <c r="E316" s="62" t="s">
        <v>748</v>
      </c>
      <c r="F316" s="69">
        <v>46181612</v>
      </c>
      <c r="G316" s="62" t="s">
        <v>253</v>
      </c>
      <c r="H316" s="62">
        <v>2</v>
      </c>
      <c r="I316" s="62">
        <v>5</v>
      </c>
      <c r="J316" s="70">
        <v>400</v>
      </c>
      <c r="K316" s="71">
        <v>280000000</v>
      </c>
      <c r="L316" s="72" t="s">
        <v>15</v>
      </c>
      <c r="M316" s="72" t="s">
        <v>254</v>
      </c>
    </row>
    <row r="317" spans="1:13" s="3" customFormat="1" ht="12.75" x14ac:dyDescent="0.2">
      <c r="A317" s="62" t="s">
        <v>44</v>
      </c>
      <c r="B317" s="62" t="s">
        <v>219</v>
      </c>
      <c r="C317" s="63">
        <v>10</v>
      </c>
      <c r="D317" s="64" t="s">
        <v>13379</v>
      </c>
      <c r="E317" s="64" t="s">
        <v>749</v>
      </c>
      <c r="F317" s="65">
        <v>54000000</v>
      </c>
      <c r="G317" s="64" t="s">
        <v>253</v>
      </c>
      <c r="H317" s="64">
        <v>2</v>
      </c>
      <c r="I317" s="64">
        <v>5</v>
      </c>
      <c r="J317" s="66">
        <v>5</v>
      </c>
      <c r="K317" s="67">
        <v>10700000</v>
      </c>
      <c r="L317" s="68" t="s">
        <v>15</v>
      </c>
      <c r="M317" s="68" t="s">
        <v>254</v>
      </c>
    </row>
    <row r="318" spans="1:13" s="3" customFormat="1" ht="12.75" x14ac:dyDescent="0.2">
      <c r="A318" s="62" t="s">
        <v>44</v>
      </c>
      <c r="B318" s="62" t="s">
        <v>339</v>
      </c>
      <c r="C318" s="63">
        <v>10</v>
      </c>
      <c r="D318" s="62" t="s">
        <v>13386</v>
      </c>
      <c r="E318" s="62" t="s">
        <v>750</v>
      </c>
      <c r="F318" s="69">
        <v>53102500</v>
      </c>
      <c r="G318" s="62" t="s">
        <v>253</v>
      </c>
      <c r="H318" s="62">
        <v>2</v>
      </c>
      <c r="I318" s="62">
        <v>5</v>
      </c>
      <c r="J318" s="70">
        <v>190</v>
      </c>
      <c r="K318" s="71">
        <v>13300000</v>
      </c>
      <c r="L318" s="72" t="s">
        <v>15</v>
      </c>
      <c r="M318" s="72" t="s">
        <v>254</v>
      </c>
    </row>
    <row r="319" spans="1:13" s="3" customFormat="1" ht="12.75" x14ac:dyDescent="0.2">
      <c r="A319" s="62" t="s">
        <v>44</v>
      </c>
      <c r="B319" s="62" t="s">
        <v>339</v>
      </c>
      <c r="C319" s="63">
        <v>10</v>
      </c>
      <c r="D319" s="64" t="s">
        <v>13386</v>
      </c>
      <c r="E319" s="64" t="s">
        <v>751</v>
      </c>
      <c r="F319" s="65">
        <v>53102500</v>
      </c>
      <c r="G319" s="64" t="s">
        <v>253</v>
      </c>
      <c r="H319" s="64">
        <v>2</v>
      </c>
      <c r="I319" s="64">
        <v>5</v>
      </c>
      <c r="J319" s="66">
        <v>190</v>
      </c>
      <c r="K319" s="67">
        <v>13300000</v>
      </c>
      <c r="L319" s="68" t="s">
        <v>15</v>
      </c>
      <c r="M319" s="68" t="s">
        <v>254</v>
      </c>
    </row>
    <row r="320" spans="1:13" s="3" customFormat="1" ht="12.75" x14ac:dyDescent="0.2">
      <c r="A320" s="62" t="s">
        <v>44</v>
      </c>
      <c r="B320" s="62" t="s">
        <v>339</v>
      </c>
      <c r="C320" s="63">
        <v>10</v>
      </c>
      <c r="D320" s="62" t="s">
        <v>13386</v>
      </c>
      <c r="E320" s="62" t="s">
        <v>752</v>
      </c>
      <c r="F320" s="69">
        <v>53102500</v>
      </c>
      <c r="G320" s="62" t="s">
        <v>253</v>
      </c>
      <c r="H320" s="62">
        <v>2</v>
      </c>
      <c r="I320" s="62">
        <v>5</v>
      </c>
      <c r="J320" s="70">
        <v>161</v>
      </c>
      <c r="K320" s="71">
        <v>43470000</v>
      </c>
      <c r="L320" s="72" t="s">
        <v>15</v>
      </c>
      <c r="M320" s="72" t="s">
        <v>254</v>
      </c>
    </row>
    <row r="321" spans="1:13" s="3" customFormat="1" ht="12.75" x14ac:dyDescent="0.2">
      <c r="A321" s="62" t="s">
        <v>44</v>
      </c>
      <c r="B321" s="62" t="s">
        <v>219</v>
      </c>
      <c r="C321" s="63">
        <v>10</v>
      </c>
      <c r="D321" s="64" t="s">
        <v>13379</v>
      </c>
      <c r="E321" s="64" t="s">
        <v>753</v>
      </c>
      <c r="F321" s="65">
        <v>54000000</v>
      </c>
      <c r="G321" s="64" t="s">
        <v>253</v>
      </c>
      <c r="H321" s="64">
        <v>2</v>
      </c>
      <c r="I321" s="64">
        <v>5</v>
      </c>
      <c r="J321" s="66">
        <v>6</v>
      </c>
      <c r="K321" s="67">
        <v>84000000</v>
      </c>
      <c r="L321" s="68" t="s">
        <v>15</v>
      </c>
      <c r="M321" s="68" t="s">
        <v>254</v>
      </c>
    </row>
    <row r="322" spans="1:13" s="3" customFormat="1" ht="12.75" x14ac:dyDescent="0.2">
      <c r="A322" s="62" t="s">
        <v>44</v>
      </c>
      <c r="B322" s="62" t="s">
        <v>219</v>
      </c>
      <c r="C322" s="63">
        <v>10</v>
      </c>
      <c r="D322" s="62" t="s">
        <v>13379</v>
      </c>
      <c r="E322" s="62" t="s">
        <v>754</v>
      </c>
      <c r="F322" s="69">
        <v>54000000</v>
      </c>
      <c r="G322" s="62" t="s">
        <v>253</v>
      </c>
      <c r="H322" s="62">
        <v>2</v>
      </c>
      <c r="I322" s="62">
        <v>5</v>
      </c>
      <c r="J322" s="70">
        <v>100</v>
      </c>
      <c r="K322" s="71">
        <v>260000000</v>
      </c>
      <c r="L322" s="72" t="s">
        <v>15</v>
      </c>
      <c r="M322" s="72" t="s">
        <v>254</v>
      </c>
    </row>
    <row r="323" spans="1:13" s="3" customFormat="1" ht="12.75" x14ac:dyDescent="0.2">
      <c r="A323" s="62" t="s">
        <v>44</v>
      </c>
      <c r="B323" s="62" t="s">
        <v>219</v>
      </c>
      <c r="C323" s="63">
        <v>10</v>
      </c>
      <c r="D323" s="64" t="s">
        <v>13379</v>
      </c>
      <c r="E323" s="64" t="s">
        <v>755</v>
      </c>
      <c r="F323" s="65">
        <v>54000000</v>
      </c>
      <c r="G323" s="64" t="s">
        <v>253</v>
      </c>
      <c r="H323" s="64">
        <v>2</v>
      </c>
      <c r="I323" s="64">
        <v>5</v>
      </c>
      <c r="J323" s="66">
        <v>30</v>
      </c>
      <c r="K323" s="67">
        <v>72000000</v>
      </c>
      <c r="L323" s="68" t="s">
        <v>15</v>
      </c>
      <c r="M323" s="68" t="s">
        <v>254</v>
      </c>
    </row>
    <row r="324" spans="1:13" s="3" customFormat="1" ht="12.75" x14ac:dyDescent="0.2">
      <c r="A324" s="62" t="s">
        <v>44</v>
      </c>
      <c r="B324" s="62" t="s">
        <v>475</v>
      </c>
      <c r="C324" s="63">
        <v>10</v>
      </c>
      <c r="D324" s="62" t="s">
        <v>13440</v>
      </c>
      <c r="E324" s="62" t="s">
        <v>756</v>
      </c>
      <c r="F324" s="69">
        <v>53102701</v>
      </c>
      <c r="G324" s="62" t="s">
        <v>253</v>
      </c>
      <c r="H324" s="62">
        <v>2</v>
      </c>
      <c r="I324" s="62">
        <v>5</v>
      </c>
      <c r="J324" s="70">
        <v>100</v>
      </c>
      <c r="K324" s="71">
        <v>28500000</v>
      </c>
      <c r="L324" s="72" t="s">
        <v>15</v>
      </c>
      <c r="M324" s="72" t="s">
        <v>254</v>
      </c>
    </row>
    <row r="325" spans="1:13" s="3" customFormat="1" ht="12.75" x14ac:dyDescent="0.2">
      <c r="A325" s="62" t="s">
        <v>44</v>
      </c>
      <c r="B325" s="62" t="s">
        <v>475</v>
      </c>
      <c r="C325" s="63">
        <v>10</v>
      </c>
      <c r="D325" s="64" t="s">
        <v>13440</v>
      </c>
      <c r="E325" s="64" t="s">
        <v>757</v>
      </c>
      <c r="F325" s="65">
        <v>53102701</v>
      </c>
      <c r="G325" s="64" t="s">
        <v>253</v>
      </c>
      <c r="H325" s="64">
        <v>2</v>
      </c>
      <c r="I325" s="64">
        <v>5</v>
      </c>
      <c r="J325" s="66">
        <v>200</v>
      </c>
      <c r="K325" s="67">
        <v>54000000</v>
      </c>
      <c r="L325" s="68" t="s">
        <v>15</v>
      </c>
      <c r="M325" s="68" t="s">
        <v>254</v>
      </c>
    </row>
    <row r="326" spans="1:13" s="3" customFormat="1" ht="12.75" x14ac:dyDescent="0.2">
      <c r="A326" s="62" t="s">
        <v>44</v>
      </c>
      <c r="B326" s="62" t="s">
        <v>475</v>
      </c>
      <c r="C326" s="63">
        <v>10</v>
      </c>
      <c r="D326" s="62" t="s">
        <v>13440</v>
      </c>
      <c r="E326" s="62" t="s">
        <v>758</v>
      </c>
      <c r="F326" s="69">
        <v>53102701</v>
      </c>
      <c r="G326" s="62" t="s">
        <v>253</v>
      </c>
      <c r="H326" s="62">
        <v>2</v>
      </c>
      <c r="I326" s="62">
        <v>5</v>
      </c>
      <c r="J326" s="70">
        <v>20</v>
      </c>
      <c r="K326" s="71">
        <v>7900000</v>
      </c>
      <c r="L326" s="72" t="s">
        <v>15</v>
      </c>
      <c r="M326" s="72" t="s">
        <v>254</v>
      </c>
    </row>
    <row r="327" spans="1:13" s="3" customFormat="1" ht="12.75" x14ac:dyDescent="0.2">
      <c r="A327" s="62" t="s">
        <v>44</v>
      </c>
      <c r="B327" s="62" t="s">
        <v>475</v>
      </c>
      <c r="C327" s="63">
        <v>10</v>
      </c>
      <c r="D327" s="64" t="s">
        <v>13440</v>
      </c>
      <c r="E327" s="64" t="s">
        <v>759</v>
      </c>
      <c r="F327" s="65">
        <v>53102500</v>
      </c>
      <c r="G327" s="64" t="s">
        <v>253</v>
      </c>
      <c r="H327" s="64">
        <v>2</v>
      </c>
      <c r="I327" s="64">
        <v>5</v>
      </c>
      <c r="J327" s="66">
        <v>80</v>
      </c>
      <c r="K327" s="67">
        <v>58400000</v>
      </c>
      <c r="L327" s="68" t="s">
        <v>15</v>
      </c>
      <c r="M327" s="68" t="s">
        <v>254</v>
      </c>
    </row>
    <row r="328" spans="1:13" s="3" customFormat="1" ht="12.75" x14ac:dyDescent="0.2">
      <c r="A328" s="62" t="s">
        <v>44</v>
      </c>
      <c r="B328" s="62" t="s">
        <v>339</v>
      </c>
      <c r="C328" s="63">
        <v>10</v>
      </c>
      <c r="D328" s="62" t="s">
        <v>13386</v>
      </c>
      <c r="E328" s="62" t="s">
        <v>760</v>
      </c>
      <c r="F328" s="69">
        <v>53102500</v>
      </c>
      <c r="G328" s="62" t="s">
        <v>253</v>
      </c>
      <c r="H328" s="62">
        <v>2</v>
      </c>
      <c r="I328" s="62">
        <v>5</v>
      </c>
      <c r="J328" s="70">
        <v>180</v>
      </c>
      <c r="K328" s="71">
        <v>18000000</v>
      </c>
      <c r="L328" s="72" t="s">
        <v>15</v>
      </c>
      <c r="M328" s="72" t="s">
        <v>254</v>
      </c>
    </row>
    <row r="329" spans="1:13" s="3" customFormat="1" ht="12.75" x14ac:dyDescent="0.2">
      <c r="A329" s="62" t="s">
        <v>44</v>
      </c>
      <c r="B329" s="62" t="s">
        <v>339</v>
      </c>
      <c r="C329" s="63">
        <v>10</v>
      </c>
      <c r="D329" s="64" t="s">
        <v>13386</v>
      </c>
      <c r="E329" s="64" t="s">
        <v>761</v>
      </c>
      <c r="F329" s="65">
        <v>53102500</v>
      </c>
      <c r="G329" s="64" t="s">
        <v>253</v>
      </c>
      <c r="H329" s="64">
        <v>2</v>
      </c>
      <c r="I329" s="64">
        <v>5</v>
      </c>
      <c r="J329" s="66">
        <v>100</v>
      </c>
      <c r="K329" s="67">
        <v>10000000</v>
      </c>
      <c r="L329" s="68" t="s">
        <v>15</v>
      </c>
      <c r="M329" s="68" t="s">
        <v>254</v>
      </c>
    </row>
    <row r="330" spans="1:13" s="3" customFormat="1" ht="12.75" x14ac:dyDescent="0.2">
      <c r="A330" s="62" t="s">
        <v>44</v>
      </c>
      <c r="B330" s="62" t="s">
        <v>339</v>
      </c>
      <c r="C330" s="63">
        <v>10</v>
      </c>
      <c r="D330" s="62" t="s">
        <v>13386</v>
      </c>
      <c r="E330" s="62" t="s">
        <v>762</v>
      </c>
      <c r="F330" s="69">
        <v>53102701</v>
      </c>
      <c r="G330" s="62" t="s">
        <v>253</v>
      </c>
      <c r="H330" s="62">
        <v>2</v>
      </c>
      <c r="I330" s="62">
        <v>5</v>
      </c>
      <c r="J330" s="70">
        <v>20</v>
      </c>
      <c r="K330" s="71">
        <v>2700000</v>
      </c>
      <c r="L330" s="72" t="s">
        <v>15</v>
      </c>
      <c r="M330" s="72" t="s">
        <v>254</v>
      </c>
    </row>
    <row r="331" spans="1:13" s="3" customFormat="1" ht="12.75" x14ac:dyDescent="0.2">
      <c r="A331" s="62" t="s">
        <v>44</v>
      </c>
      <c r="B331" s="62" t="s">
        <v>339</v>
      </c>
      <c r="C331" s="63">
        <v>10</v>
      </c>
      <c r="D331" s="64" t="s">
        <v>13386</v>
      </c>
      <c r="E331" s="64" t="s">
        <v>763</v>
      </c>
      <c r="F331" s="65">
        <v>53102500</v>
      </c>
      <c r="G331" s="64" t="s">
        <v>253</v>
      </c>
      <c r="H331" s="64">
        <v>2</v>
      </c>
      <c r="I331" s="64">
        <v>5</v>
      </c>
      <c r="J331" s="66">
        <v>100</v>
      </c>
      <c r="K331" s="67">
        <v>1630300</v>
      </c>
      <c r="L331" s="68" t="s">
        <v>15</v>
      </c>
      <c r="M331" s="68" t="s">
        <v>254</v>
      </c>
    </row>
    <row r="332" spans="1:13" s="3" customFormat="1" ht="12.75" x14ac:dyDescent="0.2">
      <c r="A332" s="62" t="s">
        <v>44</v>
      </c>
      <c r="B332" s="62" t="s">
        <v>453</v>
      </c>
      <c r="C332" s="63">
        <v>10</v>
      </c>
      <c r="D332" s="62" t="s">
        <v>13416</v>
      </c>
      <c r="E332" s="62" t="s">
        <v>586</v>
      </c>
      <c r="F332" s="69" t="s">
        <v>837</v>
      </c>
      <c r="G332" s="62" t="s">
        <v>253</v>
      </c>
      <c r="H332" s="62">
        <v>1</v>
      </c>
      <c r="I332" s="62">
        <v>12</v>
      </c>
      <c r="J332" s="70">
        <v>1</v>
      </c>
      <c r="K332" s="71">
        <v>800000000</v>
      </c>
      <c r="L332" s="72" t="s">
        <v>13</v>
      </c>
      <c r="M332" s="72" t="s">
        <v>847</v>
      </c>
    </row>
    <row r="333" spans="1:13" s="3" customFormat="1" ht="12.75" x14ac:dyDescent="0.2">
      <c r="A333" s="62" t="s">
        <v>44</v>
      </c>
      <c r="B333" s="62" t="s">
        <v>453</v>
      </c>
      <c r="C333" s="63">
        <v>10</v>
      </c>
      <c r="D333" s="64" t="s">
        <v>13416</v>
      </c>
      <c r="E333" s="64" t="s">
        <v>764</v>
      </c>
      <c r="F333" s="65" t="s">
        <v>837</v>
      </c>
      <c r="G333" s="64" t="s">
        <v>253</v>
      </c>
      <c r="H333" s="64">
        <v>1</v>
      </c>
      <c r="I333" s="64">
        <v>12</v>
      </c>
      <c r="J333" s="66">
        <v>1</v>
      </c>
      <c r="K333" s="67">
        <v>484480000</v>
      </c>
      <c r="L333" s="68" t="s">
        <v>13</v>
      </c>
      <c r="M333" s="68" t="s">
        <v>847</v>
      </c>
    </row>
    <row r="334" spans="1:13" s="3" customFormat="1" ht="12.75" x14ac:dyDescent="0.2">
      <c r="A334" s="62" t="s">
        <v>44</v>
      </c>
      <c r="B334" s="62" t="s">
        <v>453</v>
      </c>
      <c r="C334" s="63">
        <v>10</v>
      </c>
      <c r="D334" s="62" t="s">
        <v>13416</v>
      </c>
      <c r="E334" s="62" t="s">
        <v>765</v>
      </c>
      <c r="F334" s="69">
        <v>46101800</v>
      </c>
      <c r="G334" s="62" t="s">
        <v>253</v>
      </c>
      <c r="H334" s="62">
        <v>1</v>
      </c>
      <c r="I334" s="62">
        <v>12</v>
      </c>
      <c r="J334" s="70">
        <v>1</v>
      </c>
      <c r="K334" s="71">
        <v>102400000</v>
      </c>
      <c r="L334" s="72" t="s">
        <v>13</v>
      </c>
      <c r="M334" s="72" t="s">
        <v>847</v>
      </c>
    </row>
    <row r="335" spans="1:13" s="3" customFormat="1" ht="12.75" x14ac:dyDescent="0.2">
      <c r="A335" s="62" t="s">
        <v>44</v>
      </c>
      <c r="B335" s="62" t="s">
        <v>453</v>
      </c>
      <c r="C335" s="63">
        <v>10</v>
      </c>
      <c r="D335" s="64" t="s">
        <v>13416</v>
      </c>
      <c r="E335" s="64" t="s">
        <v>766</v>
      </c>
      <c r="F335" s="65">
        <v>46101800</v>
      </c>
      <c r="G335" s="64" t="s">
        <v>253</v>
      </c>
      <c r="H335" s="64">
        <v>1</v>
      </c>
      <c r="I335" s="64">
        <v>12</v>
      </c>
      <c r="J335" s="66">
        <v>1</v>
      </c>
      <c r="K335" s="67">
        <v>498662400</v>
      </c>
      <c r="L335" s="68" t="s">
        <v>13</v>
      </c>
      <c r="M335" s="68" t="s">
        <v>847</v>
      </c>
    </row>
    <row r="336" spans="1:13" s="3" customFormat="1" ht="12.75" x14ac:dyDescent="0.2">
      <c r="A336" s="62" t="s">
        <v>44</v>
      </c>
      <c r="B336" s="62" t="s">
        <v>440</v>
      </c>
      <c r="C336" s="63">
        <v>10</v>
      </c>
      <c r="D336" s="62" t="s">
        <v>13398</v>
      </c>
      <c r="E336" s="62" t="s">
        <v>767</v>
      </c>
      <c r="F336" s="69">
        <v>78181800</v>
      </c>
      <c r="G336" s="62" t="s">
        <v>253</v>
      </c>
      <c r="H336" s="62">
        <v>1</v>
      </c>
      <c r="I336" s="62">
        <v>12</v>
      </c>
      <c r="J336" s="70">
        <v>1</v>
      </c>
      <c r="K336" s="71">
        <v>363308800</v>
      </c>
      <c r="L336" s="72" t="s">
        <v>13</v>
      </c>
      <c r="M336" s="72" t="s">
        <v>847</v>
      </c>
    </row>
    <row r="337" spans="1:13" s="3" customFormat="1" ht="12.75" x14ac:dyDescent="0.2">
      <c r="A337" s="62" t="s">
        <v>44</v>
      </c>
      <c r="B337" s="62" t="s">
        <v>476</v>
      </c>
      <c r="C337" s="63">
        <v>10</v>
      </c>
      <c r="D337" s="64" t="s">
        <v>13441</v>
      </c>
      <c r="E337" s="64" t="s">
        <v>768</v>
      </c>
      <c r="F337" s="65">
        <v>32131000</v>
      </c>
      <c r="G337" s="64" t="s">
        <v>253</v>
      </c>
      <c r="H337" s="64">
        <v>1</v>
      </c>
      <c r="I337" s="64">
        <v>10</v>
      </c>
      <c r="J337" s="66">
        <v>1</v>
      </c>
      <c r="K337" s="67">
        <v>649305069</v>
      </c>
      <c r="L337" s="68" t="s">
        <v>13</v>
      </c>
      <c r="M337" s="68" t="s">
        <v>847</v>
      </c>
    </row>
    <row r="338" spans="1:13" s="3" customFormat="1" ht="12.75" x14ac:dyDescent="0.2">
      <c r="A338" s="62" t="s">
        <v>44</v>
      </c>
      <c r="B338" s="62" t="s">
        <v>476</v>
      </c>
      <c r="C338" s="63">
        <v>10</v>
      </c>
      <c r="D338" s="62" t="s">
        <v>13441</v>
      </c>
      <c r="E338" s="62" t="s">
        <v>769</v>
      </c>
      <c r="F338" s="69">
        <v>39111800</v>
      </c>
      <c r="G338" s="62" t="s">
        <v>253</v>
      </c>
      <c r="H338" s="62">
        <v>1</v>
      </c>
      <c r="I338" s="62">
        <v>10</v>
      </c>
      <c r="J338" s="70">
        <v>1</v>
      </c>
      <c r="K338" s="71">
        <v>268083072</v>
      </c>
      <c r="L338" s="72" t="s">
        <v>13</v>
      </c>
      <c r="M338" s="72" t="s">
        <v>847</v>
      </c>
    </row>
    <row r="339" spans="1:13" s="3" customFormat="1" ht="12.75" x14ac:dyDescent="0.2">
      <c r="A339" s="62" t="s">
        <v>44</v>
      </c>
      <c r="B339" s="62" t="s">
        <v>430</v>
      </c>
      <c r="C339" s="63">
        <v>10</v>
      </c>
      <c r="D339" s="64" t="s">
        <v>13374</v>
      </c>
      <c r="E339" s="64" t="s">
        <v>770</v>
      </c>
      <c r="F339" s="65">
        <v>43211507</v>
      </c>
      <c r="G339" s="64" t="s">
        <v>253</v>
      </c>
      <c r="H339" s="64">
        <v>2</v>
      </c>
      <c r="I339" s="64">
        <v>12</v>
      </c>
      <c r="J339" s="66">
        <v>50</v>
      </c>
      <c r="K339" s="67">
        <v>286200000</v>
      </c>
      <c r="L339" s="68" t="s">
        <v>15</v>
      </c>
      <c r="M339" s="68" t="s">
        <v>254</v>
      </c>
    </row>
    <row r="340" spans="1:13" s="3" customFormat="1" ht="12.75" x14ac:dyDescent="0.2">
      <c r="A340" s="62" t="s">
        <v>44</v>
      </c>
      <c r="B340" s="62" t="s">
        <v>430</v>
      </c>
      <c r="C340" s="63">
        <v>10</v>
      </c>
      <c r="D340" s="62" t="s">
        <v>13374</v>
      </c>
      <c r="E340" s="62" t="s">
        <v>771</v>
      </c>
      <c r="F340" s="69">
        <v>43211508</v>
      </c>
      <c r="G340" s="62" t="s">
        <v>253</v>
      </c>
      <c r="H340" s="62">
        <v>2</v>
      </c>
      <c r="I340" s="62">
        <v>12</v>
      </c>
      <c r="J340" s="70">
        <v>10</v>
      </c>
      <c r="K340" s="71">
        <v>60000000</v>
      </c>
      <c r="L340" s="72" t="s">
        <v>15</v>
      </c>
      <c r="M340" s="72" t="s">
        <v>254</v>
      </c>
    </row>
    <row r="341" spans="1:13" s="3" customFormat="1" ht="12.75" x14ac:dyDescent="0.2">
      <c r="A341" s="62" t="s">
        <v>44</v>
      </c>
      <c r="B341" s="62" t="s">
        <v>430</v>
      </c>
      <c r="C341" s="63">
        <v>10</v>
      </c>
      <c r="D341" s="64" t="s">
        <v>13374</v>
      </c>
      <c r="E341" s="64" t="s">
        <v>772</v>
      </c>
      <c r="F341" s="65">
        <v>43211502</v>
      </c>
      <c r="G341" s="64" t="s">
        <v>253</v>
      </c>
      <c r="H341" s="64">
        <v>2</v>
      </c>
      <c r="I341" s="64">
        <v>12</v>
      </c>
      <c r="J341" s="66">
        <v>5</v>
      </c>
      <c r="K341" s="67">
        <v>185640000</v>
      </c>
      <c r="L341" s="68" t="s">
        <v>15</v>
      </c>
      <c r="M341" s="68" t="s">
        <v>254</v>
      </c>
    </row>
    <row r="342" spans="1:13" s="3" customFormat="1" ht="12.75" x14ac:dyDescent="0.2">
      <c r="A342" s="62" t="s">
        <v>44</v>
      </c>
      <c r="B342" s="62" t="s">
        <v>477</v>
      </c>
      <c r="C342" s="63">
        <v>10</v>
      </c>
      <c r="D342" s="62" t="s">
        <v>13442</v>
      </c>
      <c r="E342" s="62" t="s">
        <v>773</v>
      </c>
      <c r="F342" s="69">
        <v>81112501</v>
      </c>
      <c r="G342" s="62" t="s">
        <v>253</v>
      </c>
      <c r="H342" s="62">
        <v>2</v>
      </c>
      <c r="I342" s="62">
        <v>10</v>
      </c>
      <c r="J342" s="70">
        <v>1</v>
      </c>
      <c r="K342" s="71">
        <v>100000000</v>
      </c>
      <c r="L342" s="72" t="s">
        <v>15</v>
      </c>
      <c r="M342" s="72" t="s">
        <v>254</v>
      </c>
    </row>
    <row r="343" spans="1:13" s="3" customFormat="1" ht="12.75" x14ac:dyDescent="0.2">
      <c r="A343" s="62" t="s">
        <v>44</v>
      </c>
      <c r="B343" s="62" t="s">
        <v>477</v>
      </c>
      <c r="C343" s="63">
        <v>10</v>
      </c>
      <c r="D343" s="64" t="s">
        <v>13442</v>
      </c>
      <c r="E343" s="64" t="s">
        <v>774</v>
      </c>
      <c r="F343" s="65">
        <v>81112501</v>
      </c>
      <c r="G343" s="64" t="s">
        <v>253</v>
      </c>
      <c r="H343" s="64">
        <v>2</v>
      </c>
      <c r="I343" s="64">
        <v>10</v>
      </c>
      <c r="J343" s="66">
        <v>1</v>
      </c>
      <c r="K343" s="67">
        <v>40000000</v>
      </c>
      <c r="L343" s="68" t="s">
        <v>15</v>
      </c>
      <c r="M343" s="68" t="s">
        <v>254</v>
      </c>
    </row>
    <row r="344" spans="1:13" s="3" customFormat="1" ht="12.75" x14ac:dyDescent="0.2">
      <c r="A344" s="62" t="s">
        <v>44</v>
      </c>
      <c r="B344" s="62" t="s">
        <v>441</v>
      </c>
      <c r="C344" s="63">
        <v>10</v>
      </c>
      <c r="D344" s="62" t="s">
        <v>13399</v>
      </c>
      <c r="E344" s="62" t="s">
        <v>589</v>
      </c>
      <c r="F344" s="69">
        <v>78181800</v>
      </c>
      <c r="G344" s="62" t="s">
        <v>253</v>
      </c>
      <c r="H344" s="62">
        <v>1</v>
      </c>
      <c r="I344" s="62">
        <v>5</v>
      </c>
      <c r="J344" s="70">
        <v>1</v>
      </c>
      <c r="K344" s="71">
        <v>1072000000</v>
      </c>
      <c r="L344" s="72" t="s">
        <v>13</v>
      </c>
      <c r="M344" s="72" t="s">
        <v>847</v>
      </c>
    </row>
    <row r="345" spans="1:13" s="3" customFormat="1" ht="12.75" x14ac:dyDescent="0.2">
      <c r="A345" s="62" t="s">
        <v>44</v>
      </c>
      <c r="B345" s="62" t="s">
        <v>476</v>
      </c>
      <c r="C345" s="63">
        <v>10</v>
      </c>
      <c r="D345" s="64" t="s">
        <v>13441</v>
      </c>
      <c r="E345" s="64" t="s">
        <v>775</v>
      </c>
      <c r="F345" s="65">
        <v>32131000</v>
      </c>
      <c r="G345" s="64" t="s">
        <v>253</v>
      </c>
      <c r="H345" s="64">
        <v>1</v>
      </c>
      <c r="I345" s="64">
        <v>10</v>
      </c>
      <c r="J345" s="66">
        <v>1</v>
      </c>
      <c r="K345" s="67">
        <v>1897500000</v>
      </c>
      <c r="L345" s="68" t="s">
        <v>15</v>
      </c>
      <c r="M345" s="68" t="s">
        <v>847</v>
      </c>
    </row>
    <row r="346" spans="1:13" s="3" customFormat="1" ht="12.75" x14ac:dyDescent="0.2">
      <c r="A346" s="62" t="s">
        <v>44</v>
      </c>
      <c r="B346" s="62" t="s">
        <v>476</v>
      </c>
      <c r="C346" s="63">
        <v>10</v>
      </c>
      <c r="D346" s="62" t="s">
        <v>13441</v>
      </c>
      <c r="E346" s="62" t="s">
        <v>776</v>
      </c>
      <c r="F346" s="69">
        <v>32131000</v>
      </c>
      <c r="G346" s="62" t="s">
        <v>253</v>
      </c>
      <c r="H346" s="62">
        <v>1</v>
      </c>
      <c r="I346" s="62">
        <v>10</v>
      </c>
      <c r="J346" s="70">
        <v>1</v>
      </c>
      <c r="K346" s="71">
        <v>4623875840</v>
      </c>
      <c r="L346" s="72" t="s">
        <v>13</v>
      </c>
      <c r="M346" s="72" t="s">
        <v>847</v>
      </c>
    </row>
    <row r="347" spans="1:13" s="3" customFormat="1" ht="12.75" x14ac:dyDescent="0.2">
      <c r="A347" s="62" t="s">
        <v>44</v>
      </c>
      <c r="B347" s="62" t="s">
        <v>478</v>
      </c>
      <c r="C347" s="63">
        <v>10</v>
      </c>
      <c r="D347" s="64" t="s">
        <v>13443</v>
      </c>
      <c r="E347" s="64" t="s">
        <v>777</v>
      </c>
      <c r="F347" s="65">
        <v>40101701</v>
      </c>
      <c r="G347" s="64" t="s">
        <v>253</v>
      </c>
      <c r="H347" s="64">
        <v>2</v>
      </c>
      <c r="I347" s="64">
        <v>10</v>
      </c>
      <c r="J347" s="66">
        <v>2</v>
      </c>
      <c r="K347" s="67">
        <v>448500000</v>
      </c>
      <c r="L347" s="68" t="s">
        <v>15</v>
      </c>
      <c r="M347" s="68" t="s">
        <v>254</v>
      </c>
    </row>
    <row r="348" spans="1:13" s="3" customFormat="1" ht="12.75" x14ac:dyDescent="0.2">
      <c r="A348" s="62" t="s">
        <v>44</v>
      </c>
      <c r="B348" s="62" t="s">
        <v>463</v>
      </c>
      <c r="C348" s="63">
        <v>10</v>
      </c>
      <c r="D348" s="62" t="s">
        <v>13428</v>
      </c>
      <c r="E348" s="62" t="s">
        <v>13654</v>
      </c>
      <c r="F348" s="69">
        <v>42171601</v>
      </c>
      <c r="G348" s="62" t="s">
        <v>13630</v>
      </c>
      <c r="H348" s="62">
        <v>1</v>
      </c>
      <c r="I348" s="62">
        <v>6</v>
      </c>
      <c r="J348" s="70">
        <v>1</v>
      </c>
      <c r="K348" s="71">
        <v>32000000</v>
      </c>
      <c r="L348" s="72" t="s">
        <v>13</v>
      </c>
      <c r="M348" s="72" t="s">
        <v>254</v>
      </c>
    </row>
    <row r="349" spans="1:13" s="3" customFormat="1" ht="12.75" x14ac:dyDescent="0.2">
      <c r="A349" s="62" t="s">
        <v>44</v>
      </c>
      <c r="B349" s="62" t="s">
        <v>479</v>
      </c>
      <c r="C349" s="63">
        <v>10</v>
      </c>
      <c r="D349" s="64" t="s">
        <v>13444</v>
      </c>
      <c r="E349" s="64" t="s">
        <v>13655</v>
      </c>
      <c r="F349" s="65">
        <v>41114404</v>
      </c>
      <c r="G349" s="64" t="s">
        <v>13629</v>
      </c>
      <c r="H349" s="64">
        <v>1</v>
      </c>
      <c r="I349" s="64">
        <v>6</v>
      </c>
      <c r="J349" s="66">
        <v>100</v>
      </c>
      <c r="K349" s="67">
        <v>71000000</v>
      </c>
      <c r="L349" s="68" t="s">
        <v>15</v>
      </c>
      <c r="M349" s="68" t="s">
        <v>254</v>
      </c>
    </row>
    <row r="350" spans="1:13" s="3" customFormat="1" ht="12.75" x14ac:dyDescent="0.2">
      <c r="A350" s="62" t="s">
        <v>44</v>
      </c>
      <c r="B350" s="62" t="s">
        <v>479</v>
      </c>
      <c r="C350" s="63">
        <v>10</v>
      </c>
      <c r="D350" s="62" t="s">
        <v>13444</v>
      </c>
      <c r="E350" s="62" t="s">
        <v>13656</v>
      </c>
      <c r="F350" s="69">
        <v>41114404</v>
      </c>
      <c r="G350" s="62" t="s">
        <v>13631</v>
      </c>
      <c r="H350" s="62">
        <v>1</v>
      </c>
      <c r="I350" s="62">
        <v>6</v>
      </c>
      <c r="J350" s="70">
        <v>200</v>
      </c>
      <c r="K350" s="71">
        <v>11600000</v>
      </c>
      <c r="L350" s="72" t="s">
        <v>15</v>
      </c>
      <c r="M350" s="72" t="s">
        <v>254</v>
      </c>
    </row>
    <row r="351" spans="1:13" s="3" customFormat="1" ht="12.75" x14ac:dyDescent="0.2">
      <c r="A351" s="62" t="s">
        <v>44</v>
      </c>
      <c r="B351" s="62" t="s">
        <v>314</v>
      </c>
      <c r="C351" s="63">
        <v>10</v>
      </c>
      <c r="D351" s="64" t="s">
        <v>13418</v>
      </c>
      <c r="E351" s="64" t="s">
        <v>13657</v>
      </c>
      <c r="F351" s="65">
        <v>55111601</v>
      </c>
      <c r="G351" s="64" t="s">
        <v>13632</v>
      </c>
      <c r="H351" s="64">
        <v>1</v>
      </c>
      <c r="I351" s="64">
        <v>6</v>
      </c>
      <c r="J351" s="66">
        <v>1</v>
      </c>
      <c r="K351" s="67">
        <v>1190700000</v>
      </c>
      <c r="L351" s="68" t="s">
        <v>13</v>
      </c>
      <c r="M351" s="68" t="s">
        <v>254</v>
      </c>
    </row>
    <row r="352" spans="1:13" s="3" customFormat="1" ht="12.75" x14ac:dyDescent="0.2">
      <c r="A352" s="62" t="s">
        <v>44</v>
      </c>
      <c r="B352" s="62" t="s">
        <v>475</v>
      </c>
      <c r="C352" s="63">
        <v>10</v>
      </c>
      <c r="D352" s="62" t="s">
        <v>13440</v>
      </c>
      <c r="E352" s="62" t="s">
        <v>778</v>
      </c>
      <c r="F352" s="69">
        <v>46181804</v>
      </c>
      <c r="G352" s="62" t="s">
        <v>253</v>
      </c>
      <c r="H352" s="62">
        <v>1</v>
      </c>
      <c r="I352" s="62">
        <v>11</v>
      </c>
      <c r="J352" s="70">
        <v>800</v>
      </c>
      <c r="K352" s="71">
        <v>28000000</v>
      </c>
      <c r="L352" s="72" t="s">
        <v>15</v>
      </c>
      <c r="M352" s="72" t="s">
        <v>254</v>
      </c>
    </row>
    <row r="353" spans="1:13" s="3" customFormat="1" ht="12.75" x14ac:dyDescent="0.2">
      <c r="A353" s="62" t="s">
        <v>44</v>
      </c>
      <c r="B353" s="62" t="s">
        <v>475</v>
      </c>
      <c r="C353" s="63">
        <v>10</v>
      </c>
      <c r="D353" s="64" t="s">
        <v>13440</v>
      </c>
      <c r="E353" s="64" t="s">
        <v>779</v>
      </c>
      <c r="F353" s="65">
        <v>46181804</v>
      </c>
      <c r="G353" s="64" t="s">
        <v>253</v>
      </c>
      <c r="H353" s="64">
        <v>1</v>
      </c>
      <c r="I353" s="64">
        <v>11</v>
      </c>
      <c r="J353" s="66">
        <v>900</v>
      </c>
      <c r="K353" s="67">
        <v>33300000</v>
      </c>
      <c r="L353" s="68" t="s">
        <v>15</v>
      </c>
      <c r="M353" s="68" t="s">
        <v>254</v>
      </c>
    </row>
    <row r="354" spans="1:13" s="3" customFormat="1" ht="12.75" x14ac:dyDescent="0.2">
      <c r="A354" s="62" t="s">
        <v>44</v>
      </c>
      <c r="B354" s="62" t="s">
        <v>475</v>
      </c>
      <c r="C354" s="63">
        <v>10</v>
      </c>
      <c r="D354" s="62" t="s">
        <v>13440</v>
      </c>
      <c r="E354" s="62" t="s">
        <v>780</v>
      </c>
      <c r="F354" s="69">
        <v>46181703</v>
      </c>
      <c r="G354" s="62" t="s">
        <v>253</v>
      </c>
      <c r="H354" s="62">
        <v>1</v>
      </c>
      <c r="I354" s="62">
        <v>11</v>
      </c>
      <c r="J354" s="70">
        <v>204</v>
      </c>
      <c r="K354" s="71">
        <v>8568000</v>
      </c>
      <c r="L354" s="72" t="s">
        <v>15</v>
      </c>
      <c r="M354" s="72" t="s">
        <v>254</v>
      </c>
    </row>
    <row r="355" spans="1:13" s="3" customFormat="1" ht="12.75" x14ac:dyDescent="0.2">
      <c r="A355" s="62" t="s">
        <v>44</v>
      </c>
      <c r="B355" s="62" t="s">
        <v>475</v>
      </c>
      <c r="C355" s="63">
        <v>10</v>
      </c>
      <c r="D355" s="64" t="s">
        <v>13440</v>
      </c>
      <c r="E355" s="64" t="s">
        <v>781</v>
      </c>
      <c r="F355" s="65">
        <v>46181902</v>
      </c>
      <c r="G355" s="64" t="s">
        <v>253</v>
      </c>
      <c r="H355" s="64">
        <v>1</v>
      </c>
      <c r="I355" s="64">
        <v>11</v>
      </c>
      <c r="J355" s="66">
        <v>500</v>
      </c>
      <c r="K355" s="67">
        <v>3250000</v>
      </c>
      <c r="L355" s="68" t="s">
        <v>15</v>
      </c>
      <c r="M355" s="68" t="s">
        <v>254</v>
      </c>
    </row>
    <row r="356" spans="1:13" s="3" customFormat="1" ht="12.75" x14ac:dyDescent="0.2">
      <c r="A356" s="62" t="s">
        <v>44</v>
      </c>
      <c r="B356" s="62" t="s">
        <v>475</v>
      </c>
      <c r="C356" s="63">
        <v>10</v>
      </c>
      <c r="D356" s="62" t="s">
        <v>13440</v>
      </c>
      <c r="E356" s="62" t="s">
        <v>782</v>
      </c>
      <c r="F356" s="69">
        <v>46181902</v>
      </c>
      <c r="G356" s="62" t="s">
        <v>253</v>
      </c>
      <c r="H356" s="62">
        <v>1</v>
      </c>
      <c r="I356" s="62">
        <v>11</v>
      </c>
      <c r="J356" s="70">
        <v>400</v>
      </c>
      <c r="K356" s="71">
        <v>56000000</v>
      </c>
      <c r="L356" s="72" t="s">
        <v>15</v>
      </c>
      <c r="M356" s="72" t="s">
        <v>254</v>
      </c>
    </row>
    <row r="357" spans="1:13" s="3" customFormat="1" ht="12.75" x14ac:dyDescent="0.2">
      <c r="A357" s="62" t="s">
        <v>44</v>
      </c>
      <c r="B357" s="62" t="s">
        <v>475</v>
      </c>
      <c r="C357" s="63">
        <v>10</v>
      </c>
      <c r="D357" s="64" t="s">
        <v>13440</v>
      </c>
      <c r="E357" s="64" t="s">
        <v>783</v>
      </c>
      <c r="F357" s="65">
        <v>46181902</v>
      </c>
      <c r="G357" s="64" t="s">
        <v>253</v>
      </c>
      <c r="H357" s="64">
        <v>1</v>
      </c>
      <c r="I357" s="64">
        <v>11</v>
      </c>
      <c r="J357" s="66">
        <v>250</v>
      </c>
      <c r="K357" s="67">
        <v>25907250</v>
      </c>
      <c r="L357" s="68" t="s">
        <v>15</v>
      </c>
      <c r="M357" s="68" t="s">
        <v>254</v>
      </c>
    </row>
    <row r="358" spans="1:13" s="3" customFormat="1" ht="12.75" x14ac:dyDescent="0.2">
      <c r="A358" s="62" t="s">
        <v>44</v>
      </c>
      <c r="B358" s="62" t="s">
        <v>216</v>
      </c>
      <c r="C358" s="63">
        <v>10</v>
      </c>
      <c r="D358" s="62" t="s">
        <v>13377</v>
      </c>
      <c r="E358" s="62" t="s">
        <v>784</v>
      </c>
      <c r="F358" s="69">
        <v>46182002</v>
      </c>
      <c r="G358" s="62" t="s">
        <v>253</v>
      </c>
      <c r="H358" s="62">
        <v>1</v>
      </c>
      <c r="I358" s="62">
        <v>11</v>
      </c>
      <c r="J358" s="70">
        <v>60</v>
      </c>
      <c r="K358" s="71">
        <v>4800000</v>
      </c>
      <c r="L358" s="72" t="s">
        <v>15</v>
      </c>
      <c r="M358" s="72" t="s">
        <v>254</v>
      </c>
    </row>
    <row r="359" spans="1:13" s="3" customFormat="1" ht="12.75" x14ac:dyDescent="0.2">
      <c r="A359" s="62" t="s">
        <v>44</v>
      </c>
      <c r="B359" s="62" t="s">
        <v>216</v>
      </c>
      <c r="C359" s="63">
        <v>10</v>
      </c>
      <c r="D359" s="64" t="s">
        <v>13377</v>
      </c>
      <c r="E359" s="64" t="s">
        <v>785</v>
      </c>
      <c r="F359" s="65">
        <v>46182002</v>
      </c>
      <c r="G359" s="64" t="s">
        <v>253</v>
      </c>
      <c r="H359" s="64">
        <v>1</v>
      </c>
      <c r="I359" s="64">
        <v>11</v>
      </c>
      <c r="J359" s="66">
        <v>30</v>
      </c>
      <c r="K359" s="67">
        <v>19500000</v>
      </c>
      <c r="L359" s="68" t="s">
        <v>15</v>
      </c>
      <c r="M359" s="68" t="s">
        <v>254</v>
      </c>
    </row>
    <row r="360" spans="1:13" s="3" customFormat="1" ht="12.75" x14ac:dyDescent="0.2">
      <c r="A360" s="62" t="s">
        <v>44</v>
      </c>
      <c r="B360" s="62" t="s">
        <v>216</v>
      </c>
      <c r="C360" s="63">
        <v>10</v>
      </c>
      <c r="D360" s="62" t="s">
        <v>13377</v>
      </c>
      <c r="E360" s="62" t="s">
        <v>13658</v>
      </c>
      <c r="F360" s="69">
        <v>46182002</v>
      </c>
      <c r="G360" s="62" t="s">
        <v>253</v>
      </c>
      <c r="H360" s="62">
        <v>1</v>
      </c>
      <c r="I360" s="62">
        <v>11</v>
      </c>
      <c r="J360" s="70">
        <v>25</v>
      </c>
      <c r="K360" s="71">
        <v>7383525</v>
      </c>
      <c r="L360" s="72" t="s">
        <v>15</v>
      </c>
      <c r="M360" s="72" t="s">
        <v>254</v>
      </c>
    </row>
    <row r="361" spans="1:13" s="3" customFormat="1" ht="12.75" x14ac:dyDescent="0.2">
      <c r="A361" s="62" t="s">
        <v>44</v>
      </c>
      <c r="B361" s="62" t="s">
        <v>216</v>
      </c>
      <c r="C361" s="63">
        <v>10</v>
      </c>
      <c r="D361" s="64" t="s">
        <v>13377</v>
      </c>
      <c r="E361" s="64" t="s">
        <v>786</v>
      </c>
      <c r="F361" s="65">
        <v>46182002</v>
      </c>
      <c r="G361" s="64" t="s">
        <v>253</v>
      </c>
      <c r="H361" s="64">
        <v>1</v>
      </c>
      <c r="I361" s="64">
        <v>11</v>
      </c>
      <c r="J361" s="66">
        <v>20</v>
      </c>
      <c r="K361" s="67">
        <v>2300000</v>
      </c>
      <c r="L361" s="68" t="s">
        <v>15</v>
      </c>
      <c r="M361" s="68" t="s">
        <v>254</v>
      </c>
    </row>
    <row r="362" spans="1:13" s="3" customFormat="1" ht="12.75" x14ac:dyDescent="0.2">
      <c r="A362" s="62" t="s">
        <v>44</v>
      </c>
      <c r="B362" s="62" t="s">
        <v>216</v>
      </c>
      <c r="C362" s="63">
        <v>10</v>
      </c>
      <c r="D362" s="62" t="s">
        <v>13377</v>
      </c>
      <c r="E362" s="62" t="s">
        <v>787</v>
      </c>
      <c r="F362" s="69">
        <v>46182005</v>
      </c>
      <c r="G362" s="62" t="s">
        <v>253</v>
      </c>
      <c r="H362" s="62">
        <v>1</v>
      </c>
      <c r="I362" s="62">
        <v>11</v>
      </c>
      <c r="J362" s="70">
        <v>120</v>
      </c>
      <c r="K362" s="71">
        <v>6380880</v>
      </c>
      <c r="L362" s="72" t="s">
        <v>15</v>
      </c>
      <c r="M362" s="72" t="s">
        <v>254</v>
      </c>
    </row>
    <row r="363" spans="1:13" s="3" customFormat="1" ht="12.75" x14ac:dyDescent="0.2">
      <c r="A363" s="62" t="s">
        <v>44</v>
      </c>
      <c r="B363" s="62" t="s">
        <v>475</v>
      </c>
      <c r="C363" s="63">
        <v>10</v>
      </c>
      <c r="D363" s="64" t="s">
        <v>13440</v>
      </c>
      <c r="E363" s="64" t="s">
        <v>788</v>
      </c>
      <c r="F363" s="65">
        <v>46181503</v>
      </c>
      <c r="G363" s="64" t="s">
        <v>253</v>
      </c>
      <c r="H363" s="64">
        <v>1</v>
      </c>
      <c r="I363" s="64">
        <v>11</v>
      </c>
      <c r="J363" s="66">
        <v>120</v>
      </c>
      <c r="K363" s="67">
        <v>2763480</v>
      </c>
      <c r="L363" s="68" t="s">
        <v>15</v>
      </c>
      <c r="M363" s="68" t="s">
        <v>254</v>
      </c>
    </row>
    <row r="364" spans="1:13" s="3" customFormat="1" ht="12.75" x14ac:dyDescent="0.2">
      <c r="A364" s="62" t="s">
        <v>44</v>
      </c>
      <c r="B364" s="62" t="s">
        <v>475</v>
      </c>
      <c r="C364" s="63">
        <v>10</v>
      </c>
      <c r="D364" s="62" t="s">
        <v>13440</v>
      </c>
      <c r="E364" s="62" t="s">
        <v>789</v>
      </c>
      <c r="F364" s="69">
        <v>46181503</v>
      </c>
      <c r="G364" s="62" t="s">
        <v>253</v>
      </c>
      <c r="H364" s="62">
        <v>1</v>
      </c>
      <c r="I364" s="62">
        <v>11</v>
      </c>
      <c r="J364" s="70">
        <v>60</v>
      </c>
      <c r="K364" s="71">
        <v>6217740</v>
      </c>
      <c r="L364" s="72" t="s">
        <v>15</v>
      </c>
      <c r="M364" s="72" t="s">
        <v>254</v>
      </c>
    </row>
    <row r="365" spans="1:13" s="3" customFormat="1" ht="12.75" x14ac:dyDescent="0.2">
      <c r="A365" s="62" t="s">
        <v>44</v>
      </c>
      <c r="B365" s="62" t="s">
        <v>475</v>
      </c>
      <c r="C365" s="63">
        <v>10</v>
      </c>
      <c r="D365" s="64" t="s">
        <v>13440</v>
      </c>
      <c r="E365" s="64" t="s">
        <v>790</v>
      </c>
      <c r="F365" s="65">
        <v>46181529</v>
      </c>
      <c r="G365" s="64" t="s">
        <v>253</v>
      </c>
      <c r="H365" s="64">
        <v>1</v>
      </c>
      <c r="I365" s="64">
        <v>11</v>
      </c>
      <c r="J365" s="66">
        <v>40</v>
      </c>
      <c r="K365" s="67">
        <v>4700120</v>
      </c>
      <c r="L365" s="68" t="s">
        <v>15</v>
      </c>
      <c r="M365" s="68" t="s">
        <v>254</v>
      </c>
    </row>
    <row r="366" spans="1:13" s="3" customFormat="1" ht="12.75" x14ac:dyDescent="0.2">
      <c r="A366" s="62" t="s">
        <v>44</v>
      </c>
      <c r="B366" s="62" t="s">
        <v>475</v>
      </c>
      <c r="C366" s="63">
        <v>10</v>
      </c>
      <c r="D366" s="62" t="s">
        <v>13440</v>
      </c>
      <c r="E366" s="62" t="s">
        <v>791</v>
      </c>
      <c r="F366" s="69">
        <v>46181529</v>
      </c>
      <c r="G366" s="62" t="s">
        <v>253</v>
      </c>
      <c r="H366" s="62">
        <v>1</v>
      </c>
      <c r="I366" s="62">
        <v>11</v>
      </c>
      <c r="J366" s="70">
        <v>30</v>
      </c>
      <c r="K366" s="71">
        <v>6005280</v>
      </c>
      <c r="L366" s="72" t="s">
        <v>15</v>
      </c>
      <c r="M366" s="72" t="s">
        <v>254</v>
      </c>
    </row>
    <row r="367" spans="1:13" s="3" customFormat="1" ht="12.75" x14ac:dyDescent="0.2">
      <c r="A367" s="62" t="s">
        <v>44</v>
      </c>
      <c r="B367" s="62" t="s">
        <v>475</v>
      </c>
      <c r="C367" s="63">
        <v>10</v>
      </c>
      <c r="D367" s="64" t="s">
        <v>13440</v>
      </c>
      <c r="E367" s="64" t="s">
        <v>792</v>
      </c>
      <c r="F367" s="65">
        <v>46181551</v>
      </c>
      <c r="G367" s="64" t="s">
        <v>253</v>
      </c>
      <c r="H367" s="64">
        <v>1</v>
      </c>
      <c r="I367" s="64">
        <v>11</v>
      </c>
      <c r="J367" s="66">
        <v>40</v>
      </c>
      <c r="K367" s="67">
        <v>21877160</v>
      </c>
      <c r="L367" s="68" t="s">
        <v>15</v>
      </c>
      <c r="M367" s="68" t="s">
        <v>254</v>
      </c>
    </row>
    <row r="368" spans="1:13" s="3" customFormat="1" ht="12.75" x14ac:dyDescent="0.2">
      <c r="A368" s="62" t="s">
        <v>44</v>
      </c>
      <c r="B368" s="62" t="s">
        <v>475</v>
      </c>
      <c r="C368" s="63">
        <v>10</v>
      </c>
      <c r="D368" s="62" t="s">
        <v>13440</v>
      </c>
      <c r="E368" s="62" t="s">
        <v>793</v>
      </c>
      <c r="F368" s="69">
        <v>46181705</v>
      </c>
      <c r="G368" s="62" t="s">
        <v>253</v>
      </c>
      <c r="H368" s="62">
        <v>1</v>
      </c>
      <c r="I368" s="62">
        <v>11</v>
      </c>
      <c r="J368" s="70">
        <v>50</v>
      </c>
      <c r="K368" s="71">
        <v>23028550</v>
      </c>
      <c r="L368" s="72" t="s">
        <v>15</v>
      </c>
      <c r="M368" s="72" t="s">
        <v>254</v>
      </c>
    </row>
    <row r="369" spans="1:13" s="3" customFormat="1" ht="12.75" x14ac:dyDescent="0.2">
      <c r="A369" s="62" t="s">
        <v>44</v>
      </c>
      <c r="B369" s="62" t="s">
        <v>475</v>
      </c>
      <c r="C369" s="63">
        <v>10</v>
      </c>
      <c r="D369" s="64" t="s">
        <v>13440</v>
      </c>
      <c r="E369" s="64" t="s">
        <v>794</v>
      </c>
      <c r="F369" s="65">
        <v>46181528</v>
      </c>
      <c r="G369" s="64" t="s">
        <v>253</v>
      </c>
      <c r="H369" s="64">
        <v>1</v>
      </c>
      <c r="I369" s="64">
        <v>11</v>
      </c>
      <c r="J369" s="66">
        <v>400</v>
      </c>
      <c r="K369" s="67">
        <v>8800000</v>
      </c>
      <c r="L369" s="68" t="s">
        <v>15</v>
      </c>
      <c r="M369" s="68" t="s">
        <v>254</v>
      </c>
    </row>
    <row r="370" spans="1:13" s="3" customFormat="1" ht="12.75" x14ac:dyDescent="0.2">
      <c r="A370" s="62" t="s">
        <v>44</v>
      </c>
      <c r="B370" s="62" t="s">
        <v>475</v>
      </c>
      <c r="C370" s="63">
        <v>10</v>
      </c>
      <c r="D370" s="62" t="s">
        <v>13440</v>
      </c>
      <c r="E370" s="62" t="s">
        <v>795</v>
      </c>
      <c r="F370" s="69">
        <v>46181505</v>
      </c>
      <c r="G370" s="62" t="s">
        <v>253</v>
      </c>
      <c r="H370" s="62">
        <v>1</v>
      </c>
      <c r="I370" s="62">
        <v>11</v>
      </c>
      <c r="J370" s="70">
        <v>100</v>
      </c>
      <c r="K370" s="71">
        <v>10938600</v>
      </c>
      <c r="L370" s="72" t="s">
        <v>849</v>
      </c>
      <c r="M370" s="72" t="s">
        <v>254</v>
      </c>
    </row>
    <row r="371" spans="1:13" s="3" customFormat="1" ht="12.75" x14ac:dyDescent="0.2">
      <c r="A371" s="62" t="s">
        <v>44</v>
      </c>
      <c r="B371" s="62" t="s">
        <v>475</v>
      </c>
      <c r="C371" s="63">
        <v>10</v>
      </c>
      <c r="D371" s="64" t="s">
        <v>13440</v>
      </c>
      <c r="E371" s="64" t="s">
        <v>796</v>
      </c>
      <c r="F371" s="65">
        <v>46181514</v>
      </c>
      <c r="G371" s="64" t="s">
        <v>253</v>
      </c>
      <c r="H371" s="64">
        <v>1</v>
      </c>
      <c r="I371" s="64">
        <v>11</v>
      </c>
      <c r="J371" s="66">
        <v>100</v>
      </c>
      <c r="K371" s="67">
        <v>8635700</v>
      </c>
      <c r="L371" s="68" t="s">
        <v>849</v>
      </c>
      <c r="M371" s="68" t="s">
        <v>254</v>
      </c>
    </row>
    <row r="372" spans="1:13" s="3" customFormat="1" ht="12.75" x14ac:dyDescent="0.2">
      <c r="A372" s="62" t="s">
        <v>44</v>
      </c>
      <c r="B372" s="62" t="s">
        <v>475</v>
      </c>
      <c r="C372" s="63">
        <v>10</v>
      </c>
      <c r="D372" s="62" t="s">
        <v>13440</v>
      </c>
      <c r="E372" s="62" t="s">
        <v>797</v>
      </c>
      <c r="F372" s="69">
        <v>46181505</v>
      </c>
      <c r="G372" s="62" t="s">
        <v>253</v>
      </c>
      <c r="H372" s="62">
        <v>1</v>
      </c>
      <c r="I372" s="62">
        <v>11</v>
      </c>
      <c r="J372" s="70">
        <v>50</v>
      </c>
      <c r="K372" s="71">
        <v>2115750</v>
      </c>
      <c r="L372" s="72" t="s">
        <v>849</v>
      </c>
      <c r="M372" s="72" t="s">
        <v>254</v>
      </c>
    </row>
    <row r="373" spans="1:13" s="3" customFormat="1" ht="12.75" x14ac:dyDescent="0.2">
      <c r="A373" s="62" t="s">
        <v>44</v>
      </c>
      <c r="B373" s="62" t="s">
        <v>475</v>
      </c>
      <c r="C373" s="63">
        <v>10</v>
      </c>
      <c r="D373" s="64" t="s">
        <v>13440</v>
      </c>
      <c r="E373" s="64" t="s">
        <v>798</v>
      </c>
      <c r="F373" s="65">
        <v>46181520</v>
      </c>
      <c r="G373" s="64" t="s">
        <v>253</v>
      </c>
      <c r="H373" s="64">
        <v>1</v>
      </c>
      <c r="I373" s="64">
        <v>11</v>
      </c>
      <c r="J373" s="66">
        <v>60</v>
      </c>
      <c r="K373" s="67">
        <v>6808380</v>
      </c>
      <c r="L373" s="68" t="s">
        <v>849</v>
      </c>
      <c r="M373" s="68" t="s">
        <v>254</v>
      </c>
    </row>
    <row r="374" spans="1:13" s="3" customFormat="1" ht="12.75" x14ac:dyDescent="0.2">
      <c r="A374" s="62" t="s">
        <v>44</v>
      </c>
      <c r="B374" s="62" t="s">
        <v>475</v>
      </c>
      <c r="C374" s="63">
        <v>10</v>
      </c>
      <c r="D374" s="62" t="s">
        <v>13440</v>
      </c>
      <c r="E374" s="62" t="s">
        <v>799</v>
      </c>
      <c r="F374" s="69">
        <v>46181507</v>
      </c>
      <c r="G374" s="62" t="s">
        <v>253</v>
      </c>
      <c r="H374" s="62">
        <v>1</v>
      </c>
      <c r="I374" s="62">
        <v>11</v>
      </c>
      <c r="J374" s="70">
        <v>350</v>
      </c>
      <c r="K374" s="71">
        <v>14105000</v>
      </c>
      <c r="L374" s="72" t="s">
        <v>15</v>
      </c>
      <c r="M374" s="72" t="s">
        <v>254</v>
      </c>
    </row>
    <row r="375" spans="1:13" s="3" customFormat="1" ht="12.75" x14ac:dyDescent="0.2">
      <c r="A375" s="62" t="s">
        <v>44</v>
      </c>
      <c r="B375" s="62" t="s">
        <v>475</v>
      </c>
      <c r="C375" s="63">
        <v>10</v>
      </c>
      <c r="D375" s="64" t="s">
        <v>13440</v>
      </c>
      <c r="E375" s="64" t="s">
        <v>800</v>
      </c>
      <c r="F375" s="65">
        <v>46181501</v>
      </c>
      <c r="G375" s="64" t="s">
        <v>253</v>
      </c>
      <c r="H375" s="64">
        <v>1</v>
      </c>
      <c r="I375" s="64">
        <v>11</v>
      </c>
      <c r="J375" s="66">
        <v>90</v>
      </c>
      <c r="K375" s="67">
        <v>3627000</v>
      </c>
      <c r="L375" s="68" t="s">
        <v>15</v>
      </c>
      <c r="M375" s="68" t="s">
        <v>254</v>
      </c>
    </row>
    <row r="376" spans="1:13" s="3" customFormat="1" ht="12.75" x14ac:dyDescent="0.2">
      <c r="A376" s="62" t="s">
        <v>44</v>
      </c>
      <c r="B376" s="62" t="s">
        <v>475</v>
      </c>
      <c r="C376" s="63">
        <v>10</v>
      </c>
      <c r="D376" s="62" t="s">
        <v>13440</v>
      </c>
      <c r="E376" s="62" t="s">
        <v>801</v>
      </c>
      <c r="F376" s="69">
        <v>46181501</v>
      </c>
      <c r="G376" s="62" t="s">
        <v>253</v>
      </c>
      <c r="H376" s="62">
        <v>1</v>
      </c>
      <c r="I376" s="62">
        <v>11</v>
      </c>
      <c r="J376" s="70">
        <v>100</v>
      </c>
      <c r="K376" s="71">
        <v>9844700</v>
      </c>
      <c r="L376" s="72" t="s">
        <v>15</v>
      </c>
      <c r="M376" s="72" t="s">
        <v>254</v>
      </c>
    </row>
    <row r="377" spans="1:13" s="3" customFormat="1" ht="12.75" x14ac:dyDescent="0.2">
      <c r="A377" s="62" t="s">
        <v>44</v>
      </c>
      <c r="B377" s="62" t="s">
        <v>475</v>
      </c>
      <c r="C377" s="63">
        <v>10</v>
      </c>
      <c r="D377" s="64" t="s">
        <v>13440</v>
      </c>
      <c r="E377" s="64" t="s">
        <v>802</v>
      </c>
      <c r="F377" s="65">
        <v>46181501</v>
      </c>
      <c r="G377" s="64" t="s">
        <v>253</v>
      </c>
      <c r="H377" s="64">
        <v>1</v>
      </c>
      <c r="I377" s="64">
        <v>11</v>
      </c>
      <c r="J377" s="66">
        <v>80</v>
      </c>
      <c r="K377" s="67">
        <v>1842320</v>
      </c>
      <c r="L377" s="68" t="s">
        <v>849</v>
      </c>
      <c r="M377" s="68" t="s">
        <v>254</v>
      </c>
    </row>
    <row r="378" spans="1:13" s="3" customFormat="1" ht="12.75" x14ac:dyDescent="0.2">
      <c r="A378" s="62" t="s">
        <v>44</v>
      </c>
      <c r="B378" s="62" t="s">
        <v>475</v>
      </c>
      <c r="C378" s="63">
        <v>10</v>
      </c>
      <c r="D378" s="62" t="s">
        <v>13440</v>
      </c>
      <c r="E378" s="62" t="s">
        <v>803</v>
      </c>
      <c r="F378" s="69">
        <v>46182304</v>
      </c>
      <c r="G378" s="62" t="s">
        <v>253</v>
      </c>
      <c r="H378" s="62">
        <v>1</v>
      </c>
      <c r="I378" s="62">
        <v>11</v>
      </c>
      <c r="J378" s="70">
        <v>30</v>
      </c>
      <c r="K378" s="71">
        <v>3989700</v>
      </c>
      <c r="L378" s="72" t="s">
        <v>15</v>
      </c>
      <c r="M378" s="72" t="s">
        <v>254</v>
      </c>
    </row>
    <row r="379" spans="1:13" s="3" customFormat="1" ht="12.75" x14ac:dyDescent="0.2">
      <c r="A379" s="62" t="s">
        <v>44</v>
      </c>
      <c r="B379" s="62" t="s">
        <v>475</v>
      </c>
      <c r="C379" s="63">
        <v>10</v>
      </c>
      <c r="D379" s="64" t="s">
        <v>13440</v>
      </c>
      <c r="E379" s="64" t="s">
        <v>804</v>
      </c>
      <c r="F379" s="65" t="s">
        <v>844</v>
      </c>
      <c r="G379" s="64" t="s">
        <v>253</v>
      </c>
      <c r="H379" s="64">
        <v>1</v>
      </c>
      <c r="I379" s="64">
        <v>11</v>
      </c>
      <c r="J379" s="66">
        <v>30</v>
      </c>
      <c r="K379" s="67">
        <v>10578750</v>
      </c>
      <c r="L379" s="68" t="s">
        <v>15</v>
      </c>
      <c r="M379" s="68" t="s">
        <v>254</v>
      </c>
    </row>
    <row r="380" spans="1:13" s="3" customFormat="1" ht="12.75" x14ac:dyDescent="0.2">
      <c r="A380" s="62" t="s">
        <v>44</v>
      </c>
      <c r="B380" s="62" t="s">
        <v>475</v>
      </c>
      <c r="C380" s="63">
        <v>10</v>
      </c>
      <c r="D380" s="62" t="s">
        <v>13440</v>
      </c>
      <c r="E380" s="62" t="s">
        <v>805</v>
      </c>
      <c r="F380" s="69" t="s">
        <v>844</v>
      </c>
      <c r="G380" s="62" t="s">
        <v>253</v>
      </c>
      <c r="H380" s="62">
        <v>1</v>
      </c>
      <c r="I380" s="62">
        <v>11</v>
      </c>
      <c r="J380" s="70">
        <v>70</v>
      </c>
      <c r="K380" s="71">
        <v>12049730</v>
      </c>
      <c r="L380" s="72" t="s">
        <v>15</v>
      </c>
      <c r="M380" s="72" t="s">
        <v>254</v>
      </c>
    </row>
    <row r="381" spans="1:13" s="3" customFormat="1" ht="12.75" x14ac:dyDescent="0.2">
      <c r="A381" s="62" t="s">
        <v>44</v>
      </c>
      <c r="B381" s="62" t="s">
        <v>475</v>
      </c>
      <c r="C381" s="63">
        <v>10</v>
      </c>
      <c r="D381" s="64" t="s">
        <v>13440</v>
      </c>
      <c r="E381" s="64" t="s">
        <v>806</v>
      </c>
      <c r="F381" s="65">
        <v>46182310</v>
      </c>
      <c r="G381" s="64" t="s">
        <v>253</v>
      </c>
      <c r="H381" s="64">
        <v>1</v>
      </c>
      <c r="I381" s="64">
        <v>11</v>
      </c>
      <c r="J381" s="66">
        <v>20</v>
      </c>
      <c r="K381" s="67">
        <v>3546400</v>
      </c>
      <c r="L381" s="68" t="s">
        <v>15</v>
      </c>
      <c r="M381" s="68" t="s">
        <v>254</v>
      </c>
    </row>
    <row r="382" spans="1:13" s="3" customFormat="1" ht="12.75" x14ac:dyDescent="0.2">
      <c r="A382" s="62" t="s">
        <v>44</v>
      </c>
      <c r="B382" s="62" t="s">
        <v>475</v>
      </c>
      <c r="C382" s="63">
        <v>10</v>
      </c>
      <c r="D382" s="62" t="s">
        <v>13440</v>
      </c>
      <c r="E382" s="62" t="s">
        <v>807</v>
      </c>
      <c r="F382" s="69">
        <v>46182310</v>
      </c>
      <c r="G382" s="62" t="s">
        <v>253</v>
      </c>
      <c r="H382" s="62">
        <v>1</v>
      </c>
      <c r="I382" s="62">
        <v>11</v>
      </c>
      <c r="J382" s="70">
        <v>15</v>
      </c>
      <c r="K382" s="71">
        <v>6891300</v>
      </c>
      <c r="L382" s="72" t="s">
        <v>15</v>
      </c>
      <c r="M382" s="72" t="s">
        <v>254</v>
      </c>
    </row>
    <row r="383" spans="1:13" s="3" customFormat="1" ht="12.75" x14ac:dyDescent="0.2">
      <c r="A383" s="62" t="s">
        <v>44</v>
      </c>
      <c r="B383" s="62" t="s">
        <v>475</v>
      </c>
      <c r="C383" s="63">
        <v>10</v>
      </c>
      <c r="D383" s="64" t="s">
        <v>13440</v>
      </c>
      <c r="E383" s="64" t="s">
        <v>808</v>
      </c>
      <c r="F383" s="65">
        <v>46181704</v>
      </c>
      <c r="G383" s="64" t="s">
        <v>253</v>
      </c>
      <c r="H383" s="64">
        <v>1</v>
      </c>
      <c r="I383" s="64">
        <v>11</v>
      </c>
      <c r="J383" s="66">
        <v>40</v>
      </c>
      <c r="K383" s="67">
        <v>19862160</v>
      </c>
      <c r="L383" s="68" t="s">
        <v>15</v>
      </c>
      <c r="M383" s="68" t="s">
        <v>254</v>
      </c>
    </row>
    <row r="384" spans="1:13" s="3" customFormat="1" ht="12.75" x14ac:dyDescent="0.2">
      <c r="A384" s="62" t="s">
        <v>44</v>
      </c>
      <c r="B384" s="62" t="s">
        <v>475</v>
      </c>
      <c r="C384" s="63">
        <v>10</v>
      </c>
      <c r="D384" s="62" t="s">
        <v>13440</v>
      </c>
      <c r="E384" s="62" t="s">
        <v>809</v>
      </c>
      <c r="F384" s="69" t="s">
        <v>845</v>
      </c>
      <c r="G384" s="62" t="s">
        <v>253</v>
      </c>
      <c r="H384" s="62">
        <v>1</v>
      </c>
      <c r="I384" s="62">
        <v>11</v>
      </c>
      <c r="J384" s="70">
        <v>45</v>
      </c>
      <c r="K384" s="71">
        <v>4922370</v>
      </c>
      <c r="L384" s="72" t="s">
        <v>15</v>
      </c>
      <c r="M384" s="72" t="s">
        <v>254</v>
      </c>
    </row>
    <row r="385" spans="1:13" s="3" customFormat="1" ht="12.75" x14ac:dyDescent="0.2">
      <c r="A385" s="62" t="s">
        <v>44</v>
      </c>
      <c r="B385" s="62" t="s">
        <v>475</v>
      </c>
      <c r="C385" s="63">
        <v>10</v>
      </c>
      <c r="D385" s="64" t="s">
        <v>13440</v>
      </c>
      <c r="E385" s="64" t="s">
        <v>810</v>
      </c>
      <c r="F385" s="65" t="s">
        <v>845</v>
      </c>
      <c r="G385" s="64" t="s">
        <v>253</v>
      </c>
      <c r="H385" s="64">
        <v>1</v>
      </c>
      <c r="I385" s="64">
        <v>11</v>
      </c>
      <c r="J385" s="66">
        <v>40</v>
      </c>
      <c r="K385" s="67">
        <v>17501720</v>
      </c>
      <c r="L385" s="68" t="s">
        <v>15</v>
      </c>
      <c r="M385" s="68" t="s">
        <v>254</v>
      </c>
    </row>
    <row r="386" spans="1:13" s="3" customFormat="1" ht="12.75" x14ac:dyDescent="0.2">
      <c r="A386" s="62" t="s">
        <v>44</v>
      </c>
      <c r="B386" s="62" t="s">
        <v>475</v>
      </c>
      <c r="C386" s="63">
        <v>10</v>
      </c>
      <c r="D386" s="62" t="s">
        <v>13440</v>
      </c>
      <c r="E386" s="62" t="s">
        <v>811</v>
      </c>
      <c r="F386" s="69">
        <v>46182308</v>
      </c>
      <c r="G386" s="62" t="s">
        <v>253</v>
      </c>
      <c r="H386" s="62">
        <v>1</v>
      </c>
      <c r="I386" s="62">
        <v>11</v>
      </c>
      <c r="J386" s="70">
        <v>5</v>
      </c>
      <c r="K386" s="71">
        <v>11284290</v>
      </c>
      <c r="L386" s="72" t="s">
        <v>15</v>
      </c>
      <c r="M386" s="72" t="s">
        <v>254</v>
      </c>
    </row>
    <row r="387" spans="1:13" s="3" customFormat="1" ht="12.75" x14ac:dyDescent="0.2">
      <c r="A387" s="62" t="s">
        <v>44</v>
      </c>
      <c r="B387" s="62" t="s">
        <v>475</v>
      </c>
      <c r="C387" s="63">
        <v>10</v>
      </c>
      <c r="D387" s="64" t="s">
        <v>13440</v>
      </c>
      <c r="E387" s="64" t="s">
        <v>812</v>
      </c>
      <c r="F387" s="65">
        <v>46181604</v>
      </c>
      <c r="G387" s="64" t="s">
        <v>253</v>
      </c>
      <c r="H387" s="64">
        <v>1</v>
      </c>
      <c r="I387" s="64">
        <v>11</v>
      </c>
      <c r="J387" s="66">
        <v>40</v>
      </c>
      <c r="K387" s="67">
        <v>20956000</v>
      </c>
      <c r="L387" s="68" t="s">
        <v>849</v>
      </c>
      <c r="M387" s="68" t="s">
        <v>254</v>
      </c>
    </row>
    <row r="388" spans="1:13" s="3" customFormat="1" ht="12.75" x14ac:dyDescent="0.2">
      <c r="A388" s="62" t="s">
        <v>44</v>
      </c>
      <c r="B388" s="62" t="s">
        <v>475</v>
      </c>
      <c r="C388" s="63">
        <v>10</v>
      </c>
      <c r="D388" s="62" t="s">
        <v>13440</v>
      </c>
      <c r="E388" s="62" t="s">
        <v>813</v>
      </c>
      <c r="F388" s="69">
        <v>46181604</v>
      </c>
      <c r="G388" s="62" t="s">
        <v>253</v>
      </c>
      <c r="H388" s="62">
        <v>1</v>
      </c>
      <c r="I388" s="62">
        <v>11</v>
      </c>
      <c r="J388" s="70">
        <v>40</v>
      </c>
      <c r="K388" s="71">
        <v>6217720</v>
      </c>
      <c r="L388" s="72" t="s">
        <v>849</v>
      </c>
      <c r="M388" s="72" t="s">
        <v>254</v>
      </c>
    </row>
    <row r="389" spans="1:13" s="3" customFormat="1" ht="12.75" x14ac:dyDescent="0.2">
      <c r="A389" s="62" t="s">
        <v>44</v>
      </c>
      <c r="B389" s="62" t="s">
        <v>475</v>
      </c>
      <c r="C389" s="63">
        <v>10</v>
      </c>
      <c r="D389" s="64" t="s">
        <v>13440</v>
      </c>
      <c r="E389" s="64" t="s">
        <v>814</v>
      </c>
      <c r="F389" s="65">
        <v>46181501</v>
      </c>
      <c r="G389" s="64" t="s">
        <v>253</v>
      </c>
      <c r="H389" s="64">
        <v>1</v>
      </c>
      <c r="I389" s="64">
        <v>11</v>
      </c>
      <c r="J389" s="66">
        <v>40</v>
      </c>
      <c r="K389" s="67">
        <v>4640000</v>
      </c>
      <c r="L389" s="68" t="s">
        <v>15</v>
      </c>
      <c r="M389" s="68" t="s">
        <v>254</v>
      </c>
    </row>
    <row r="390" spans="1:13" s="3" customFormat="1" ht="12.75" x14ac:dyDescent="0.2">
      <c r="A390" s="62" t="s">
        <v>44</v>
      </c>
      <c r="B390" s="62" t="s">
        <v>475</v>
      </c>
      <c r="C390" s="63">
        <v>10</v>
      </c>
      <c r="D390" s="62" t="s">
        <v>13440</v>
      </c>
      <c r="E390" s="62" t="s">
        <v>815</v>
      </c>
      <c r="F390" s="69">
        <v>42204002</v>
      </c>
      <c r="G390" s="62" t="s">
        <v>253</v>
      </c>
      <c r="H390" s="62">
        <v>1</v>
      </c>
      <c r="I390" s="62">
        <v>11</v>
      </c>
      <c r="J390" s="70">
        <v>3</v>
      </c>
      <c r="K390" s="71">
        <v>2538900</v>
      </c>
      <c r="L390" s="72" t="s">
        <v>850</v>
      </c>
      <c r="M390" s="72" t="s">
        <v>254</v>
      </c>
    </row>
    <row r="391" spans="1:13" s="3" customFormat="1" ht="12.75" x14ac:dyDescent="0.2">
      <c r="A391" s="62" t="s">
        <v>44</v>
      </c>
      <c r="B391" s="62" t="s">
        <v>475</v>
      </c>
      <c r="C391" s="63">
        <v>10</v>
      </c>
      <c r="D391" s="64" t="s">
        <v>13440</v>
      </c>
      <c r="E391" s="64" t="s">
        <v>816</v>
      </c>
      <c r="F391" s="65">
        <v>42204002</v>
      </c>
      <c r="G391" s="64" t="s">
        <v>253</v>
      </c>
      <c r="H391" s="64">
        <v>1</v>
      </c>
      <c r="I391" s="64">
        <v>11</v>
      </c>
      <c r="J391" s="66">
        <v>4</v>
      </c>
      <c r="K391" s="67">
        <v>4076056</v>
      </c>
      <c r="L391" s="68" t="s">
        <v>850</v>
      </c>
      <c r="M391" s="68" t="s">
        <v>254</v>
      </c>
    </row>
    <row r="392" spans="1:13" s="3" customFormat="1" ht="12.75" x14ac:dyDescent="0.2">
      <c r="A392" s="62" t="s">
        <v>44</v>
      </c>
      <c r="B392" s="62" t="s">
        <v>475</v>
      </c>
      <c r="C392" s="63">
        <v>10</v>
      </c>
      <c r="D392" s="62" t="s">
        <v>13440</v>
      </c>
      <c r="E392" s="62" t="s">
        <v>817</v>
      </c>
      <c r="F392" s="69">
        <v>42204002</v>
      </c>
      <c r="G392" s="62" t="s">
        <v>253</v>
      </c>
      <c r="H392" s="62">
        <v>1</v>
      </c>
      <c r="I392" s="62">
        <v>11</v>
      </c>
      <c r="J392" s="70">
        <v>4</v>
      </c>
      <c r="K392" s="71">
        <v>2210744</v>
      </c>
      <c r="L392" s="72" t="s">
        <v>850</v>
      </c>
      <c r="M392" s="72" t="s">
        <v>254</v>
      </c>
    </row>
    <row r="393" spans="1:13" s="3" customFormat="1" ht="12.75" x14ac:dyDescent="0.2">
      <c r="A393" s="62" t="s">
        <v>44</v>
      </c>
      <c r="B393" s="62" t="s">
        <v>475</v>
      </c>
      <c r="C393" s="63">
        <v>10</v>
      </c>
      <c r="D393" s="64" t="s">
        <v>13440</v>
      </c>
      <c r="E393" s="64" t="s">
        <v>818</v>
      </c>
      <c r="F393" s="65">
        <v>46181804</v>
      </c>
      <c r="G393" s="64" t="s">
        <v>253</v>
      </c>
      <c r="H393" s="64">
        <v>1</v>
      </c>
      <c r="I393" s="64">
        <v>11</v>
      </c>
      <c r="J393" s="66">
        <v>3</v>
      </c>
      <c r="K393" s="67">
        <v>3402471</v>
      </c>
      <c r="L393" s="68" t="s">
        <v>850</v>
      </c>
      <c r="M393" s="68" t="s">
        <v>254</v>
      </c>
    </row>
    <row r="394" spans="1:13" s="3" customFormat="1" ht="12.75" x14ac:dyDescent="0.2">
      <c r="A394" s="62" t="s">
        <v>44</v>
      </c>
      <c r="B394" s="62" t="s">
        <v>475</v>
      </c>
      <c r="C394" s="63">
        <v>10</v>
      </c>
      <c r="D394" s="62" t="s">
        <v>13440</v>
      </c>
      <c r="E394" s="62" t="s">
        <v>819</v>
      </c>
      <c r="F394" s="69">
        <v>46181708</v>
      </c>
      <c r="G394" s="62" t="s">
        <v>253</v>
      </c>
      <c r="H394" s="62">
        <v>1</v>
      </c>
      <c r="I394" s="62">
        <v>11</v>
      </c>
      <c r="J394" s="70">
        <v>60</v>
      </c>
      <c r="K394" s="71">
        <v>652860</v>
      </c>
      <c r="L394" s="72" t="s">
        <v>851</v>
      </c>
      <c r="M394" s="72" t="s">
        <v>254</v>
      </c>
    </row>
    <row r="395" spans="1:13" s="3" customFormat="1" ht="12.75" x14ac:dyDescent="0.2">
      <c r="A395" s="62" t="s">
        <v>44</v>
      </c>
      <c r="B395" s="62" t="s">
        <v>475</v>
      </c>
      <c r="C395" s="63">
        <v>10</v>
      </c>
      <c r="D395" s="64" t="s">
        <v>13440</v>
      </c>
      <c r="E395" s="64" t="s">
        <v>820</v>
      </c>
      <c r="F395" s="65">
        <v>46181522</v>
      </c>
      <c r="G395" s="64" t="s">
        <v>253</v>
      </c>
      <c r="H395" s="64">
        <v>1</v>
      </c>
      <c r="I395" s="64">
        <v>11</v>
      </c>
      <c r="J395" s="66">
        <v>250</v>
      </c>
      <c r="K395" s="67">
        <v>8347750</v>
      </c>
      <c r="L395" s="68" t="s">
        <v>15</v>
      </c>
      <c r="M395" s="68" t="s">
        <v>254</v>
      </c>
    </row>
    <row r="396" spans="1:13" s="3" customFormat="1" ht="12.75" x14ac:dyDescent="0.2">
      <c r="A396" s="62" t="s">
        <v>44</v>
      </c>
      <c r="B396" s="62" t="s">
        <v>475</v>
      </c>
      <c r="C396" s="63">
        <v>10</v>
      </c>
      <c r="D396" s="62" t="s">
        <v>13440</v>
      </c>
      <c r="E396" s="62" t="s">
        <v>821</v>
      </c>
      <c r="F396" s="69">
        <v>46181504</v>
      </c>
      <c r="G396" s="62" t="s">
        <v>253</v>
      </c>
      <c r="H396" s="62">
        <v>1</v>
      </c>
      <c r="I396" s="62">
        <v>11</v>
      </c>
      <c r="J396" s="70">
        <v>250</v>
      </c>
      <c r="K396" s="71">
        <v>4677750</v>
      </c>
      <c r="L396" s="72" t="s">
        <v>852</v>
      </c>
      <c r="M396" s="72" t="s">
        <v>254</v>
      </c>
    </row>
    <row r="397" spans="1:13" s="3" customFormat="1" ht="12.75" x14ac:dyDescent="0.2">
      <c r="A397" s="62" t="s">
        <v>44</v>
      </c>
      <c r="B397" s="62" t="s">
        <v>475</v>
      </c>
      <c r="C397" s="63">
        <v>10</v>
      </c>
      <c r="D397" s="64" t="s">
        <v>13440</v>
      </c>
      <c r="E397" s="64" t="s">
        <v>822</v>
      </c>
      <c r="F397" s="65">
        <v>46181504</v>
      </c>
      <c r="G397" s="64" t="s">
        <v>253</v>
      </c>
      <c r="H397" s="64">
        <v>1</v>
      </c>
      <c r="I397" s="64">
        <v>11</v>
      </c>
      <c r="J397" s="66">
        <v>40</v>
      </c>
      <c r="K397" s="67">
        <v>5200000</v>
      </c>
      <c r="L397" s="68" t="s">
        <v>15</v>
      </c>
      <c r="M397" s="68" t="s">
        <v>254</v>
      </c>
    </row>
    <row r="398" spans="1:13" s="3" customFormat="1" ht="12.75" x14ac:dyDescent="0.2">
      <c r="A398" s="62" t="s">
        <v>44</v>
      </c>
      <c r="B398" s="62" t="s">
        <v>475</v>
      </c>
      <c r="C398" s="63">
        <v>10</v>
      </c>
      <c r="D398" s="62" t="s">
        <v>13440</v>
      </c>
      <c r="E398" s="62" t="s">
        <v>823</v>
      </c>
      <c r="F398" s="69">
        <v>46181504</v>
      </c>
      <c r="G398" s="62" t="s">
        <v>253</v>
      </c>
      <c r="H398" s="62">
        <v>1</v>
      </c>
      <c r="I398" s="62">
        <v>11</v>
      </c>
      <c r="J398" s="70">
        <v>140</v>
      </c>
      <c r="K398" s="71">
        <v>3594780</v>
      </c>
      <c r="L398" s="72" t="s">
        <v>849</v>
      </c>
      <c r="M398" s="72" t="s">
        <v>254</v>
      </c>
    </row>
    <row r="399" spans="1:13" s="3" customFormat="1" ht="12.75" x14ac:dyDescent="0.2">
      <c r="A399" s="62" t="s">
        <v>44</v>
      </c>
      <c r="B399" s="62" t="s">
        <v>475</v>
      </c>
      <c r="C399" s="63">
        <v>10</v>
      </c>
      <c r="D399" s="64" t="s">
        <v>13440</v>
      </c>
      <c r="E399" s="64" t="s">
        <v>824</v>
      </c>
      <c r="F399" s="65">
        <v>46181504</v>
      </c>
      <c r="G399" s="64" t="s">
        <v>253</v>
      </c>
      <c r="H399" s="64">
        <v>1</v>
      </c>
      <c r="I399" s="64">
        <v>11</v>
      </c>
      <c r="J399" s="66">
        <v>80</v>
      </c>
      <c r="K399" s="67">
        <v>2680560</v>
      </c>
      <c r="L399" s="68" t="s">
        <v>849</v>
      </c>
      <c r="M399" s="68" t="s">
        <v>254</v>
      </c>
    </row>
    <row r="400" spans="1:13" s="3" customFormat="1" ht="12.75" x14ac:dyDescent="0.2">
      <c r="A400" s="62" t="s">
        <v>44</v>
      </c>
      <c r="B400" s="62" t="s">
        <v>475</v>
      </c>
      <c r="C400" s="63">
        <v>10</v>
      </c>
      <c r="D400" s="62" t="s">
        <v>13440</v>
      </c>
      <c r="E400" s="62" t="s">
        <v>825</v>
      </c>
      <c r="F400" s="69">
        <v>46181504</v>
      </c>
      <c r="G400" s="62" t="s">
        <v>253</v>
      </c>
      <c r="H400" s="62">
        <v>1</v>
      </c>
      <c r="I400" s="62">
        <v>11</v>
      </c>
      <c r="J400" s="70">
        <v>220</v>
      </c>
      <c r="K400" s="71">
        <v>4559720</v>
      </c>
      <c r="L400" s="72" t="s">
        <v>849</v>
      </c>
      <c r="M400" s="72" t="s">
        <v>254</v>
      </c>
    </row>
    <row r="401" spans="1:13" s="3" customFormat="1" ht="12.75" x14ac:dyDescent="0.2">
      <c r="A401" s="62" t="s">
        <v>44</v>
      </c>
      <c r="B401" s="62" t="s">
        <v>475</v>
      </c>
      <c r="C401" s="63">
        <v>10</v>
      </c>
      <c r="D401" s="64" t="s">
        <v>13440</v>
      </c>
      <c r="E401" s="64" t="s">
        <v>826</v>
      </c>
      <c r="F401" s="65">
        <v>46181504</v>
      </c>
      <c r="G401" s="64" t="s">
        <v>253</v>
      </c>
      <c r="H401" s="64">
        <v>1</v>
      </c>
      <c r="I401" s="64">
        <v>11</v>
      </c>
      <c r="J401" s="66">
        <v>15</v>
      </c>
      <c r="K401" s="67">
        <v>4650000</v>
      </c>
      <c r="L401" s="68" t="s">
        <v>849</v>
      </c>
      <c r="M401" s="68" t="s">
        <v>254</v>
      </c>
    </row>
    <row r="402" spans="1:13" s="3" customFormat="1" ht="12.75" x14ac:dyDescent="0.2">
      <c r="A402" s="62" t="s">
        <v>44</v>
      </c>
      <c r="B402" s="62" t="s">
        <v>475</v>
      </c>
      <c r="C402" s="63">
        <v>10</v>
      </c>
      <c r="D402" s="62" t="s">
        <v>13440</v>
      </c>
      <c r="E402" s="62" t="s">
        <v>827</v>
      </c>
      <c r="F402" s="69">
        <v>46181504</v>
      </c>
      <c r="G402" s="62" t="s">
        <v>253</v>
      </c>
      <c r="H402" s="62">
        <v>1</v>
      </c>
      <c r="I402" s="62">
        <v>11</v>
      </c>
      <c r="J402" s="70">
        <v>60</v>
      </c>
      <c r="K402" s="71">
        <v>1675320</v>
      </c>
      <c r="L402" s="72" t="s">
        <v>849</v>
      </c>
      <c r="M402" s="72" t="s">
        <v>254</v>
      </c>
    </row>
    <row r="403" spans="1:13" s="3" customFormat="1" ht="12.75" x14ac:dyDescent="0.2">
      <c r="A403" s="62" t="s">
        <v>44</v>
      </c>
      <c r="B403" s="62" t="s">
        <v>475</v>
      </c>
      <c r="C403" s="63">
        <v>10</v>
      </c>
      <c r="D403" s="64" t="s">
        <v>13440</v>
      </c>
      <c r="E403" s="64" t="s">
        <v>828</v>
      </c>
      <c r="F403" s="65">
        <v>46181504</v>
      </c>
      <c r="G403" s="64" t="s">
        <v>253</v>
      </c>
      <c r="H403" s="64">
        <v>1</v>
      </c>
      <c r="I403" s="64">
        <v>11</v>
      </c>
      <c r="J403" s="66">
        <v>800</v>
      </c>
      <c r="K403" s="67">
        <v>53426400</v>
      </c>
      <c r="L403" s="68" t="s">
        <v>849</v>
      </c>
      <c r="M403" s="68" t="s">
        <v>254</v>
      </c>
    </row>
    <row r="404" spans="1:13" s="3" customFormat="1" ht="12.75" x14ac:dyDescent="0.2">
      <c r="A404" s="62" t="s">
        <v>44</v>
      </c>
      <c r="B404" s="62" t="s">
        <v>475</v>
      </c>
      <c r="C404" s="63">
        <v>10</v>
      </c>
      <c r="D404" s="62" t="s">
        <v>13440</v>
      </c>
      <c r="E404" s="62" t="s">
        <v>829</v>
      </c>
      <c r="F404" s="69">
        <v>46181504</v>
      </c>
      <c r="G404" s="62" t="s">
        <v>253</v>
      </c>
      <c r="H404" s="62">
        <v>1</v>
      </c>
      <c r="I404" s="62">
        <v>11</v>
      </c>
      <c r="J404" s="70">
        <v>800</v>
      </c>
      <c r="K404" s="71">
        <v>23259200</v>
      </c>
      <c r="L404" s="72" t="s">
        <v>851</v>
      </c>
      <c r="M404" s="72" t="s">
        <v>254</v>
      </c>
    </row>
    <row r="405" spans="1:13" s="3" customFormat="1" ht="15.75" customHeight="1" x14ac:dyDescent="0.2">
      <c r="A405" s="62" t="s">
        <v>44</v>
      </c>
      <c r="B405" s="62" t="s">
        <v>475</v>
      </c>
      <c r="C405" s="63">
        <v>10</v>
      </c>
      <c r="D405" s="64" t="s">
        <v>13440</v>
      </c>
      <c r="E405" s="64" t="s">
        <v>830</v>
      </c>
      <c r="F405" s="65">
        <v>46181504</v>
      </c>
      <c r="G405" s="64" t="s">
        <v>253</v>
      </c>
      <c r="H405" s="64">
        <v>1</v>
      </c>
      <c r="I405" s="64">
        <v>11</v>
      </c>
      <c r="J405" s="66">
        <v>800</v>
      </c>
      <c r="K405" s="67">
        <v>44444800</v>
      </c>
      <c r="L405" s="68" t="s">
        <v>849</v>
      </c>
      <c r="M405" s="68" t="s">
        <v>254</v>
      </c>
    </row>
    <row r="406" spans="1:13" s="3" customFormat="1" ht="12.75" x14ac:dyDescent="0.2">
      <c r="A406" s="62" t="s">
        <v>44</v>
      </c>
      <c r="B406" s="62" t="s">
        <v>475</v>
      </c>
      <c r="C406" s="63">
        <v>10</v>
      </c>
      <c r="D406" s="62" t="s">
        <v>13440</v>
      </c>
      <c r="E406" s="62" t="s">
        <v>831</v>
      </c>
      <c r="F406" s="69">
        <v>46181504</v>
      </c>
      <c r="G406" s="62" t="s">
        <v>253</v>
      </c>
      <c r="H406" s="62">
        <v>1</v>
      </c>
      <c r="I406" s="62">
        <v>11</v>
      </c>
      <c r="J406" s="70">
        <v>26</v>
      </c>
      <c r="K406" s="71">
        <v>1676480</v>
      </c>
      <c r="L406" s="72" t="s">
        <v>849</v>
      </c>
      <c r="M406" s="72" t="s">
        <v>254</v>
      </c>
    </row>
    <row r="407" spans="1:13" s="3" customFormat="1" ht="12.75" x14ac:dyDescent="0.2">
      <c r="A407" s="62" t="s">
        <v>44</v>
      </c>
      <c r="B407" s="62" t="s">
        <v>475</v>
      </c>
      <c r="C407" s="63">
        <v>10</v>
      </c>
      <c r="D407" s="64" t="s">
        <v>13440</v>
      </c>
      <c r="E407" s="64" t="s">
        <v>832</v>
      </c>
      <c r="F407" s="65">
        <v>46181504</v>
      </c>
      <c r="G407" s="64" t="s">
        <v>253</v>
      </c>
      <c r="H407" s="64">
        <v>1</v>
      </c>
      <c r="I407" s="64">
        <v>11</v>
      </c>
      <c r="J407" s="66">
        <v>200</v>
      </c>
      <c r="K407" s="67">
        <v>17559200</v>
      </c>
      <c r="L407" s="68" t="s">
        <v>849</v>
      </c>
      <c r="M407" s="68" t="s">
        <v>254</v>
      </c>
    </row>
    <row r="408" spans="1:13" s="3" customFormat="1" ht="12.75" x14ac:dyDescent="0.2">
      <c r="A408" s="62" t="s">
        <v>44</v>
      </c>
      <c r="B408" s="62" t="s">
        <v>475</v>
      </c>
      <c r="C408" s="63">
        <v>10</v>
      </c>
      <c r="D408" s="62" t="s">
        <v>13440</v>
      </c>
      <c r="E408" s="62" t="s">
        <v>833</v>
      </c>
      <c r="F408" s="69">
        <v>46181504</v>
      </c>
      <c r="G408" s="62" t="s">
        <v>253</v>
      </c>
      <c r="H408" s="62">
        <v>1</v>
      </c>
      <c r="I408" s="62">
        <v>11</v>
      </c>
      <c r="J408" s="70">
        <v>300</v>
      </c>
      <c r="K408" s="71">
        <v>2504400</v>
      </c>
      <c r="L408" s="72" t="s">
        <v>849</v>
      </c>
      <c r="M408" s="72" t="s">
        <v>254</v>
      </c>
    </row>
    <row r="409" spans="1:13" s="3" customFormat="1" ht="12.75" x14ac:dyDescent="0.2">
      <c r="A409" s="62" t="s">
        <v>44</v>
      </c>
      <c r="B409" s="62" t="s">
        <v>475</v>
      </c>
      <c r="C409" s="63">
        <v>10</v>
      </c>
      <c r="D409" s="64" t="s">
        <v>13440</v>
      </c>
      <c r="E409" s="64" t="s">
        <v>834</v>
      </c>
      <c r="F409" s="65">
        <v>46181504</v>
      </c>
      <c r="G409" s="64" t="s">
        <v>253</v>
      </c>
      <c r="H409" s="64">
        <v>1</v>
      </c>
      <c r="I409" s="64">
        <v>11</v>
      </c>
      <c r="J409" s="66">
        <v>900</v>
      </c>
      <c r="K409" s="67">
        <v>9000000</v>
      </c>
      <c r="L409" s="68" t="s">
        <v>849</v>
      </c>
      <c r="M409" s="68" t="s">
        <v>254</v>
      </c>
    </row>
    <row r="410" spans="1:13" s="3" customFormat="1" ht="12.75" x14ac:dyDescent="0.2">
      <c r="A410" s="62" t="s">
        <v>44</v>
      </c>
      <c r="B410" s="62" t="s">
        <v>475</v>
      </c>
      <c r="C410" s="63">
        <v>10</v>
      </c>
      <c r="D410" s="62" t="s">
        <v>13440</v>
      </c>
      <c r="E410" s="62" t="s">
        <v>835</v>
      </c>
      <c r="F410" s="69">
        <v>44101503</v>
      </c>
      <c r="G410" s="62" t="s">
        <v>253</v>
      </c>
      <c r="H410" s="62">
        <v>1</v>
      </c>
      <c r="I410" s="62">
        <v>11</v>
      </c>
      <c r="J410" s="70">
        <v>14</v>
      </c>
      <c r="K410" s="71">
        <v>700000</v>
      </c>
      <c r="L410" s="72" t="s">
        <v>849</v>
      </c>
      <c r="M410" s="72" t="s">
        <v>254</v>
      </c>
    </row>
    <row r="411" spans="1:13" s="3" customFormat="1" ht="12.75" x14ac:dyDescent="0.2">
      <c r="A411" s="62" t="s">
        <v>180</v>
      </c>
      <c r="B411" s="62" t="s">
        <v>13349</v>
      </c>
      <c r="C411" s="63">
        <v>11</v>
      </c>
      <c r="D411" s="62" t="s">
        <v>13445</v>
      </c>
      <c r="E411" s="62" t="s">
        <v>13305</v>
      </c>
      <c r="F411" s="69">
        <v>78181800</v>
      </c>
      <c r="G411" s="62" t="s">
        <v>253</v>
      </c>
      <c r="H411" s="62">
        <v>1</v>
      </c>
      <c r="I411" s="62">
        <v>10</v>
      </c>
      <c r="J411" s="70">
        <v>1</v>
      </c>
      <c r="K411" s="71">
        <v>120306717.67</v>
      </c>
      <c r="L411" s="72" t="s">
        <v>13</v>
      </c>
      <c r="M411" s="72" t="s">
        <v>847</v>
      </c>
    </row>
    <row r="412" spans="1:13" s="3" customFormat="1" ht="12.75" x14ac:dyDescent="0.2">
      <c r="A412" s="62" t="s">
        <v>180</v>
      </c>
      <c r="B412" s="62" t="s">
        <v>13349</v>
      </c>
      <c r="C412" s="63">
        <v>11</v>
      </c>
      <c r="D412" s="62" t="s">
        <v>13445</v>
      </c>
      <c r="E412" s="62" t="s">
        <v>13306</v>
      </c>
      <c r="F412" s="69">
        <v>78181800</v>
      </c>
      <c r="G412" s="62" t="s">
        <v>253</v>
      </c>
      <c r="H412" s="62">
        <v>1</v>
      </c>
      <c r="I412" s="62">
        <v>10</v>
      </c>
      <c r="J412" s="70">
        <v>1</v>
      </c>
      <c r="K412" s="71">
        <v>3164276796</v>
      </c>
      <c r="L412" s="72" t="s">
        <v>13</v>
      </c>
      <c r="M412" s="72" t="s">
        <v>847</v>
      </c>
    </row>
    <row r="413" spans="1:13" s="3" customFormat="1" ht="12.75" x14ac:dyDescent="0.2">
      <c r="A413" s="62" t="s">
        <v>180</v>
      </c>
      <c r="B413" s="62" t="s">
        <v>13349</v>
      </c>
      <c r="C413" s="63">
        <v>11</v>
      </c>
      <c r="D413" s="62" t="s">
        <v>13445</v>
      </c>
      <c r="E413" s="62" t="s">
        <v>13307</v>
      </c>
      <c r="F413" s="69">
        <v>78181800</v>
      </c>
      <c r="G413" s="62" t="s">
        <v>253</v>
      </c>
      <c r="H413" s="62">
        <v>1</v>
      </c>
      <c r="I413" s="62">
        <v>10</v>
      </c>
      <c r="J413" s="70">
        <v>1</v>
      </c>
      <c r="K413" s="71">
        <v>3359904416</v>
      </c>
      <c r="L413" s="72" t="s">
        <v>13</v>
      </c>
      <c r="M413" s="72" t="s">
        <v>847</v>
      </c>
    </row>
    <row r="414" spans="1:13" s="3" customFormat="1" ht="12.75" x14ac:dyDescent="0.2">
      <c r="A414" s="62" t="s">
        <v>180</v>
      </c>
      <c r="B414" s="62" t="s">
        <v>13349</v>
      </c>
      <c r="C414" s="63">
        <v>11</v>
      </c>
      <c r="D414" s="62" t="s">
        <v>13445</v>
      </c>
      <c r="E414" s="62" t="s">
        <v>13308</v>
      </c>
      <c r="F414" s="69">
        <v>78181800</v>
      </c>
      <c r="G414" s="62" t="s">
        <v>253</v>
      </c>
      <c r="H414" s="62">
        <v>1</v>
      </c>
      <c r="I414" s="62">
        <v>10</v>
      </c>
      <c r="J414" s="70">
        <v>1</v>
      </c>
      <c r="K414" s="71">
        <v>3555532050</v>
      </c>
      <c r="L414" s="72" t="s">
        <v>13</v>
      </c>
      <c r="M414" s="72" t="s">
        <v>847</v>
      </c>
    </row>
    <row r="415" spans="1:13" s="3" customFormat="1" ht="12.75" x14ac:dyDescent="0.2">
      <c r="A415" s="62" t="s">
        <v>180</v>
      </c>
      <c r="B415" s="62" t="s">
        <v>13363</v>
      </c>
      <c r="C415" s="63">
        <v>11</v>
      </c>
      <c r="D415" s="62" t="s">
        <v>13446</v>
      </c>
      <c r="E415" s="62" t="s">
        <v>13312</v>
      </c>
      <c r="F415" s="69">
        <v>46181701</v>
      </c>
      <c r="G415" s="62" t="s">
        <v>253</v>
      </c>
      <c r="H415" s="62">
        <v>5</v>
      </c>
      <c r="I415" s="62">
        <v>10</v>
      </c>
      <c r="J415" s="70">
        <v>100</v>
      </c>
      <c r="K415" s="71">
        <v>100000000</v>
      </c>
      <c r="L415" s="72" t="s">
        <v>13</v>
      </c>
      <c r="M415" s="72" t="s">
        <v>254</v>
      </c>
    </row>
    <row r="416" spans="1:13" s="3" customFormat="1" ht="12.75" x14ac:dyDescent="0.2">
      <c r="A416" s="62" t="s">
        <v>180</v>
      </c>
      <c r="B416" s="62" t="s">
        <v>13348</v>
      </c>
      <c r="C416" s="63">
        <v>11</v>
      </c>
      <c r="D416" s="62" t="s">
        <v>13447</v>
      </c>
      <c r="E416" s="62" t="s">
        <v>13313</v>
      </c>
      <c r="F416" s="69">
        <v>25202100</v>
      </c>
      <c r="G416" s="62" t="s">
        <v>253</v>
      </c>
      <c r="H416" s="62">
        <v>3</v>
      </c>
      <c r="I416" s="62">
        <v>10</v>
      </c>
      <c r="J416" s="70">
        <v>1</v>
      </c>
      <c r="K416" s="71">
        <v>5600000000</v>
      </c>
      <c r="L416" s="72" t="s">
        <v>13</v>
      </c>
      <c r="M416" s="72" t="s">
        <v>254</v>
      </c>
    </row>
    <row r="417" spans="1:13" s="3" customFormat="1" ht="12.75" x14ac:dyDescent="0.2">
      <c r="A417" s="62" t="s">
        <v>180</v>
      </c>
      <c r="B417" s="62" t="s">
        <v>13348</v>
      </c>
      <c r="C417" s="63">
        <v>11</v>
      </c>
      <c r="D417" s="62" t="s">
        <v>13447</v>
      </c>
      <c r="E417" s="62" t="s">
        <v>13314</v>
      </c>
      <c r="F417" s="69">
        <v>25202100</v>
      </c>
      <c r="G417" s="62" t="s">
        <v>253</v>
      </c>
      <c r="H417" s="62">
        <v>3</v>
      </c>
      <c r="I417" s="62">
        <v>10</v>
      </c>
      <c r="J417" s="70">
        <v>1</v>
      </c>
      <c r="K417" s="71">
        <v>6400000000</v>
      </c>
      <c r="L417" s="72" t="s">
        <v>13</v>
      </c>
      <c r="M417" s="72" t="s">
        <v>254</v>
      </c>
    </row>
    <row r="418" spans="1:13" s="3" customFormat="1" ht="12.75" x14ac:dyDescent="0.2">
      <c r="A418" s="62" t="s">
        <v>180</v>
      </c>
      <c r="B418" s="75" t="s">
        <v>13362</v>
      </c>
      <c r="C418" s="63">
        <v>11</v>
      </c>
      <c r="D418" s="62" t="s">
        <v>13448</v>
      </c>
      <c r="E418" s="62" t="s">
        <v>13315</v>
      </c>
      <c r="F418" s="69">
        <v>25101701</v>
      </c>
      <c r="G418" s="62" t="s">
        <v>253</v>
      </c>
      <c r="H418" s="62">
        <v>1</v>
      </c>
      <c r="I418" s="62">
        <v>10</v>
      </c>
      <c r="J418" s="70">
        <v>2</v>
      </c>
      <c r="K418" s="71">
        <v>2500000000</v>
      </c>
      <c r="L418" s="72" t="s">
        <v>13</v>
      </c>
      <c r="M418" s="72" t="s">
        <v>847</v>
      </c>
    </row>
    <row r="419" spans="1:13" s="3" customFormat="1" ht="12.75" x14ac:dyDescent="0.2">
      <c r="A419" s="62" t="s">
        <v>180</v>
      </c>
      <c r="B419" s="75" t="s">
        <v>13362</v>
      </c>
      <c r="C419" s="63">
        <v>11</v>
      </c>
      <c r="D419" s="62" t="s">
        <v>13448</v>
      </c>
      <c r="E419" s="62" t="s">
        <v>13315</v>
      </c>
      <c r="F419" s="69">
        <v>25101701</v>
      </c>
      <c r="G419" s="62" t="s">
        <v>253</v>
      </c>
      <c r="H419" s="62">
        <v>1</v>
      </c>
      <c r="I419" s="62">
        <v>10</v>
      </c>
      <c r="J419" s="70">
        <v>1</v>
      </c>
      <c r="K419" s="71">
        <v>1000000000</v>
      </c>
      <c r="L419" s="72" t="s">
        <v>13</v>
      </c>
      <c r="M419" s="72" t="s">
        <v>254</v>
      </c>
    </row>
    <row r="420" spans="1:13" s="3" customFormat="1" ht="12.75" x14ac:dyDescent="0.2">
      <c r="A420" s="62" t="s">
        <v>180</v>
      </c>
      <c r="B420" s="62" t="s">
        <v>13364</v>
      </c>
      <c r="C420" s="63">
        <v>11</v>
      </c>
      <c r="D420" s="62" t="s">
        <v>13449</v>
      </c>
      <c r="E420" s="62" t="s">
        <v>13318</v>
      </c>
      <c r="F420" s="69">
        <v>46101800</v>
      </c>
      <c r="G420" s="62" t="s">
        <v>253</v>
      </c>
      <c r="H420" s="62">
        <v>1</v>
      </c>
      <c r="I420" s="62">
        <v>10</v>
      </c>
      <c r="J420" s="70">
        <v>1</v>
      </c>
      <c r="K420" s="71">
        <v>2806753600</v>
      </c>
      <c r="L420" s="72" t="s">
        <v>13</v>
      </c>
      <c r="M420" s="72" t="s">
        <v>847</v>
      </c>
    </row>
    <row r="421" spans="1:13" s="3" customFormat="1" ht="12.75" x14ac:dyDescent="0.2">
      <c r="A421" s="62" t="s">
        <v>180</v>
      </c>
      <c r="B421" s="62" t="s">
        <v>13364</v>
      </c>
      <c r="C421" s="63">
        <v>11</v>
      </c>
      <c r="D421" s="62" t="s">
        <v>13449</v>
      </c>
      <c r="E421" s="62" t="s">
        <v>13319</v>
      </c>
      <c r="F421" s="69">
        <v>46101800</v>
      </c>
      <c r="G421" s="62" t="s">
        <v>253</v>
      </c>
      <c r="H421" s="62">
        <v>1</v>
      </c>
      <c r="I421" s="62">
        <v>10</v>
      </c>
      <c r="J421" s="70">
        <v>1</v>
      </c>
      <c r="K421" s="71">
        <v>2800000000</v>
      </c>
      <c r="L421" s="72" t="s">
        <v>13</v>
      </c>
      <c r="M421" s="72" t="s">
        <v>847</v>
      </c>
    </row>
    <row r="422" spans="1:13" s="3" customFormat="1" ht="12.75" x14ac:dyDescent="0.2">
      <c r="A422" s="62" t="s">
        <v>180</v>
      </c>
      <c r="B422" s="62" t="s">
        <v>13364</v>
      </c>
      <c r="C422" s="63">
        <v>11</v>
      </c>
      <c r="D422" s="62" t="s">
        <v>13449</v>
      </c>
      <c r="E422" s="62" t="s">
        <v>13320</v>
      </c>
      <c r="F422" s="69">
        <v>39111714</v>
      </c>
      <c r="G422" s="62" t="s">
        <v>253</v>
      </c>
      <c r="H422" s="62">
        <v>1</v>
      </c>
      <c r="I422" s="62">
        <v>10</v>
      </c>
      <c r="J422" s="70">
        <v>55</v>
      </c>
      <c r="K422" s="71">
        <v>344404610</v>
      </c>
      <c r="L422" s="72" t="s">
        <v>13</v>
      </c>
      <c r="M422" s="72" t="s">
        <v>847</v>
      </c>
    </row>
    <row r="423" spans="1:13" s="3" customFormat="1" ht="12.75" x14ac:dyDescent="0.2">
      <c r="A423" s="62" t="s">
        <v>180</v>
      </c>
      <c r="B423" s="62" t="s">
        <v>13364</v>
      </c>
      <c r="C423" s="63">
        <v>11</v>
      </c>
      <c r="D423" s="62" t="s">
        <v>13449</v>
      </c>
      <c r="E423" s="62" t="s">
        <v>13321</v>
      </c>
      <c r="F423" s="69">
        <v>39111714</v>
      </c>
      <c r="G423" s="62" t="s">
        <v>253</v>
      </c>
      <c r="H423" s="62">
        <v>1</v>
      </c>
      <c r="I423" s="62">
        <v>10</v>
      </c>
      <c r="J423" s="70">
        <v>54</v>
      </c>
      <c r="K423" s="71">
        <v>436536190</v>
      </c>
      <c r="L423" s="72" t="s">
        <v>13</v>
      </c>
      <c r="M423" s="72" t="s">
        <v>847</v>
      </c>
    </row>
    <row r="424" spans="1:13" s="3" customFormat="1" ht="12.75" x14ac:dyDescent="0.2">
      <c r="A424" s="62" t="s">
        <v>180</v>
      </c>
      <c r="B424" s="62" t="s">
        <v>13364</v>
      </c>
      <c r="C424" s="63">
        <v>11</v>
      </c>
      <c r="D424" s="62" t="s">
        <v>13449</v>
      </c>
      <c r="E424" s="62" t="s">
        <v>13322</v>
      </c>
      <c r="F424" s="69">
        <v>46101601</v>
      </c>
      <c r="G424" s="62" t="s">
        <v>253</v>
      </c>
      <c r="H424" s="62">
        <v>1</v>
      </c>
      <c r="I424" s="62">
        <v>10</v>
      </c>
      <c r="J424" s="70">
        <v>81977</v>
      </c>
      <c r="K424" s="71">
        <v>1049305600</v>
      </c>
      <c r="L424" s="72" t="s">
        <v>13</v>
      </c>
      <c r="M424" s="72" t="s">
        <v>847</v>
      </c>
    </row>
    <row r="425" spans="1:13" s="3" customFormat="1" ht="12.75" x14ac:dyDescent="0.2">
      <c r="A425" s="62" t="s">
        <v>180</v>
      </c>
      <c r="B425" s="62" t="s">
        <v>13364</v>
      </c>
      <c r="C425" s="63">
        <v>11</v>
      </c>
      <c r="D425" s="62" t="s">
        <v>13449</v>
      </c>
      <c r="E425" s="62" t="s">
        <v>13323</v>
      </c>
      <c r="F425" s="69">
        <v>46121601</v>
      </c>
      <c r="G425" s="62" t="s">
        <v>253</v>
      </c>
      <c r="H425" s="62">
        <v>5</v>
      </c>
      <c r="I425" s="62">
        <v>10</v>
      </c>
      <c r="J425" s="70">
        <v>1</v>
      </c>
      <c r="K425" s="71">
        <v>1606640000</v>
      </c>
      <c r="L425" s="72" t="s">
        <v>13</v>
      </c>
      <c r="M425" s="72" t="s">
        <v>254</v>
      </c>
    </row>
    <row r="426" spans="1:13" s="3" customFormat="1" ht="12.75" x14ac:dyDescent="0.2">
      <c r="A426" s="62" t="s">
        <v>180</v>
      </c>
      <c r="B426" s="62" t="s">
        <v>13364</v>
      </c>
      <c r="C426" s="63">
        <v>11</v>
      </c>
      <c r="D426" s="62" t="s">
        <v>13449</v>
      </c>
      <c r="E426" s="62" t="s">
        <v>13324</v>
      </c>
      <c r="F426" s="69">
        <v>46121601</v>
      </c>
      <c r="G426" s="62" t="s">
        <v>253</v>
      </c>
      <c r="H426" s="62">
        <v>11</v>
      </c>
      <c r="I426" s="62">
        <v>10</v>
      </c>
      <c r="J426" s="70">
        <v>1</v>
      </c>
      <c r="K426" s="71">
        <v>956360000</v>
      </c>
      <c r="L426" s="72" t="s">
        <v>13</v>
      </c>
      <c r="M426" s="72" t="s">
        <v>254</v>
      </c>
    </row>
    <row r="427" spans="1:13" s="3" customFormat="1" ht="12.75" x14ac:dyDescent="0.2">
      <c r="A427" s="62" t="s">
        <v>214</v>
      </c>
      <c r="B427" s="62" t="s">
        <v>215</v>
      </c>
      <c r="C427" s="63">
        <v>10</v>
      </c>
      <c r="D427" s="64" t="s">
        <v>13376</v>
      </c>
      <c r="E427" s="64" t="s">
        <v>42</v>
      </c>
      <c r="F427" s="65">
        <v>14111500</v>
      </c>
      <c r="G427" s="64" t="s">
        <v>253</v>
      </c>
      <c r="H427" s="64">
        <v>1</v>
      </c>
      <c r="I427" s="64">
        <v>11</v>
      </c>
      <c r="J427" s="66">
        <v>12</v>
      </c>
      <c r="K427" s="67">
        <v>264000</v>
      </c>
      <c r="L427" s="68" t="s">
        <v>15</v>
      </c>
      <c r="M427" s="68" t="s">
        <v>254</v>
      </c>
    </row>
    <row r="428" spans="1:13" s="3" customFormat="1" ht="12.75" x14ac:dyDescent="0.2">
      <c r="A428" s="62" t="s">
        <v>214</v>
      </c>
      <c r="B428" s="62" t="s">
        <v>215</v>
      </c>
      <c r="C428" s="63">
        <v>10</v>
      </c>
      <c r="D428" s="64" t="s">
        <v>13376</v>
      </c>
      <c r="E428" s="64" t="s">
        <v>43</v>
      </c>
      <c r="F428" s="65">
        <v>14111500</v>
      </c>
      <c r="G428" s="64" t="s">
        <v>253</v>
      </c>
      <c r="H428" s="64">
        <v>1</v>
      </c>
      <c r="I428" s="64">
        <v>11</v>
      </c>
      <c r="J428" s="66">
        <v>18</v>
      </c>
      <c r="K428" s="67">
        <v>324000</v>
      </c>
      <c r="L428" s="68" t="s">
        <v>15</v>
      </c>
      <c r="M428" s="68" t="s">
        <v>254</v>
      </c>
    </row>
    <row r="429" spans="1:13" s="3" customFormat="1" ht="12.75" x14ac:dyDescent="0.2">
      <c r="A429" s="62" t="s">
        <v>214</v>
      </c>
      <c r="B429" s="62" t="s">
        <v>216</v>
      </c>
      <c r="C429" s="63">
        <v>10</v>
      </c>
      <c r="D429" s="62" t="s">
        <v>13377</v>
      </c>
      <c r="E429" s="62" t="s">
        <v>228</v>
      </c>
      <c r="F429" s="69">
        <v>44103105</v>
      </c>
      <c r="G429" s="64" t="s">
        <v>253</v>
      </c>
      <c r="H429" s="64">
        <v>1</v>
      </c>
      <c r="I429" s="64">
        <v>11</v>
      </c>
      <c r="J429" s="70">
        <v>18</v>
      </c>
      <c r="K429" s="71">
        <v>1368000</v>
      </c>
      <c r="L429" s="72" t="s">
        <v>15</v>
      </c>
      <c r="M429" s="68" t="s">
        <v>254</v>
      </c>
    </row>
    <row r="430" spans="1:13" s="3" customFormat="1" ht="12.75" x14ac:dyDescent="0.2">
      <c r="A430" s="62" t="s">
        <v>214</v>
      </c>
      <c r="B430" s="62" t="s">
        <v>216</v>
      </c>
      <c r="C430" s="63">
        <v>10</v>
      </c>
      <c r="D430" s="64" t="s">
        <v>13377</v>
      </c>
      <c r="E430" s="64" t="s">
        <v>229</v>
      </c>
      <c r="F430" s="65">
        <v>44103105</v>
      </c>
      <c r="G430" s="64" t="s">
        <v>253</v>
      </c>
      <c r="H430" s="64">
        <v>1</v>
      </c>
      <c r="I430" s="64">
        <v>11</v>
      </c>
      <c r="J430" s="66">
        <v>15</v>
      </c>
      <c r="K430" s="67">
        <v>915000</v>
      </c>
      <c r="L430" s="68" t="s">
        <v>15</v>
      </c>
      <c r="M430" s="68" t="s">
        <v>254</v>
      </c>
    </row>
    <row r="431" spans="1:13" s="3" customFormat="1" ht="12.75" x14ac:dyDescent="0.2">
      <c r="A431" s="62" t="s">
        <v>214</v>
      </c>
      <c r="B431" s="62" t="s">
        <v>216</v>
      </c>
      <c r="C431" s="63">
        <v>10</v>
      </c>
      <c r="D431" s="62" t="s">
        <v>13377</v>
      </c>
      <c r="E431" s="62" t="s">
        <v>230</v>
      </c>
      <c r="F431" s="69">
        <v>44103105</v>
      </c>
      <c r="G431" s="64" t="s">
        <v>253</v>
      </c>
      <c r="H431" s="64">
        <v>1</v>
      </c>
      <c r="I431" s="64">
        <v>11</v>
      </c>
      <c r="J431" s="70">
        <v>15</v>
      </c>
      <c r="K431" s="71">
        <v>915000</v>
      </c>
      <c r="L431" s="72" t="s">
        <v>15</v>
      </c>
      <c r="M431" s="68" t="s">
        <v>254</v>
      </c>
    </row>
    <row r="432" spans="1:13" s="3" customFormat="1" ht="12.75" x14ac:dyDescent="0.2">
      <c r="A432" s="62" t="s">
        <v>214</v>
      </c>
      <c r="B432" s="62" t="s">
        <v>216</v>
      </c>
      <c r="C432" s="63">
        <v>10</v>
      </c>
      <c r="D432" s="64" t="s">
        <v>13377</v>
      </c>
      <c r="E432" s="64" t="s">
        <v>231</v>
      </c>
      <c r="F432" s="65">
        <v>44103105</v>
      </c>
      <c r="G432" s="64" t="s">
        <v>253</v>
      </c>
      <c r="H432" s="64">
        <v>1</v>
      </c>
      <c r="I432" s="64">
        <v>11</v>
      </c>
      <c r="J432" s="66">
        <v>15</v>
      </c>
      <c r="K432" s="67">
        <v>915000</v>
      </c>
      <c r="L432" s="68" t="s">
        <v>15</v>
      </c>
      <c r="M432" s="68" t="s">
        <v>254</v>
      </c>
    </row>
    <row r="433" spans="1:13" s="3" customFormat="1" ht="12.75" x14ac:dyDescent="0.2">
      <c r="A433" s="62" t="s">
        <v>214</v>
      </c>
      <c r="B433" s="62" t="s">
        <v>217</v>
      </c>
      <c r="C433" s="63">
        <v>10</v>
      </c>
      <c r="D433" s="62" t="s">
        <v>13378</v>
      </c>
      <c r="E433" s="62" t="s">
        <v>232</v>
      </c>
      <c r="F433" s="69">
        <v>44121701</v>
      </c>
      <c r="G433" s="64" t="s">
        <v>253</v>
      </c>
      <c r="H433" s="64">
        <v>1</v>
      </c>
      <c r="I433" s="64">
        <v>11</v>
      </c>
      <c r="J433" s="70">
        <v>24</v>
      </c>
      <c r="K433" s="71">
        <v>120000</v>
      </c>
      <c r="L433" s="72" t="s">
        <v>15</v>
      </c>
      <c r="M433" s="68" t="s">
        <v>254</v>
      </c>
    </row>
    <row r="434" spans="1:13" s="3" customFormat="1" ht="12.75" x14ac:dyDescent="0.2">
      <c r="A434" s="62" t="s">
        <v>214</v>
      </c>
      <c r="B434" s="62" t="s">
        <v>217</v>
      </c>
      <c r="C434" s="63">
        <v>10</v>
      </c>
      <c r="D434" s="64" t="s">
        <v>13378</v>
      </c>
      <c r="E434" s="64" t="s">
        <v>233</v>
      </c>
      <c r="F434" s="65">
        <v>44121701</v>
      </c>
      <c r="G434" s="64" t="s">
        <v>253</v>
      </c>
      <c r="H434" s="64">
        <v>1</v>
      </c>
      <c r="I434" s="64">
        <v>11</v>
      </c>
      <c r="J434" s="66">
        <v>12</v>
      </c>
      <c r="K434" s="67">
        <v>60000</v>
      </c>
      <c r="L434" s="68" t="s">
        <v>15</v>
      </c>
      <c r="M434" s="68" t="s">
        <v>254</v>
      </c>
    </row>
    <row r="435" spans="1:13" s="3" customFormat="1" ht="12.75" x14ac:dyDescent="0.2">
      <c r="A435" s="62" t="s">
        <v>214</v>
      </c>
      <c r="B435" s="62" t="s">
        <v>217</v>
      </c>
      <c r="C435" s="63">
        <v>10</v>
      </c>
      <c r="D435" s="62" t="s">
        <v>13378</v>
      </c>
      <c r="E435" s="62" t="s">
        <v>234</v>
      </c>
      <c r="F435" s="69">
        <v>44121708</v>
      </c>
      <c r="G435" s="64" t="s">
        <v>253</v>
      </c>
      <c r="H435" s="64">
        <v>1</v>
      </c>
      <c r="I435" s="64">
        <v>11</v>
      </c>
      <c r="J435" s="70">
        <v>12</v>
      </c>
      <c r="K435" s="71">
        <v>36000</v>
      </c>
      <c r="L435" s="72" t="s">
        <v>15</v>
      </c>
      <c r="M435" s="68" t="s">
        <v>254</v>
      </c>
    </row>
    <row r="436" spans="1:13" s="3" customFormat="1" ht="12.75" x14ac:dyDescent="0.2">
      <c r="A436" s="62" t="s">
        <v>214</v>
      </c>
      <c r="B436" s="62" t="s">
        <v>215</v>
      </c>
      <c r="C436" s="63">
        <v>10</v>
      </c>
      <c r="D436" s="64" t="s">
        <v>13376</v>
      </c>
      <c r="E436" s="64" t="s">
        <v>235</v>
      </c>
      <c r="F436" s="65">
        <v>44122003</v>
      </c>
      <c r="G436" s="64" t="s">
        <v>253</v>
      </c>
      <c r="H436" s="64">
        <v>1</v>
      </c>
      <c r="I436" s="64">
        <v>11</v>
      </c>
      <c r="J436" s="66">
        <v>24</v>
      </c>
      <c r="K436" s="67">
        <v>360000</v>
      </c>
      <c r="L436" s="68" t="s">
        <v>15</v>
      </c>
      <c r="M436" s="68" t="s">
        <v>254</v>
      </c>
    </row>
    <row r="437" spans="1:13" s="3" customFormat="1" ht="12.75" x14ac:dyDescent="0.2">
      <c r="A437" s="62" t="s">
        <v>214</v>
      </c>
      <c r="B437" s="62" t="s">
        <v>218</v>
      </c>
      <c r="C437" s="63">
        <v>10</v>
      </c>
      <c r="D437" s="62" t="s">
        <v>13450</v>
      </c>
      <c r="E437" s="62" t="s">
        <v>236</v>
      </c>
      <c r="F437" s="69">
        <v>43201800</v>
      </c>
      <c r="G437" s="64" t="s">
        <v>253</v>
      </c>
      <c r="H437" s="64">
        <v>1</v>
      </c>
      <c r="I437" s="64">
        <v>11</v>
      </c>
      <c r="J437" s="70">
        <v>24</v>
      </c>
      <c r="K437" s="71">
        <v>43200</v>
      </c>
      <c r="L437" s="72" t="s">
        <v>15</v>
      </c>
      <c r="M437" s="68" t="s">
        <v>254</v>
      </c>
    </row>
    <row r="438" spans="1:13" s="3" customFormat="1" ht="12.75" x14ac:dyDescent="0.2">
      <c r="A438" s="62" t="s">
        <v>214</v>
      </c>
      <c r="B438" s="62" t="s">
        <v>218</v>
      </c>
      <c r="C438" s="63">
        <v>10</v>
      </c>
      <c r="D438" s="64" t="s">
        <v>13450</v>
      </c>
      <c r="E438" s="64" t="s">
        <v>237</v>
      </c>
      <c r="F438" s="65">
        <v>43201800</v>
      </c>
      <c r="G438" s="64" t="s">
        <v>253</v>
      </c>
      <c r="H438" s="64">
        <v>1</v>
      </c>
      <c r="I438" s="64">
        <v>11</v>
      </c>
      <c r="J438" s="66">
        <v>24</v>
      </c>
      <c r="K438" s="67">
        <v>45600</v>
      </c>
      <c r="L438" s="68" t="s">
        <v>15</v>
      </c>
      <c r="M438" s="68" t="s">
        <v>254</v>
      </c>
    </row>
    <row r="439" spans="1:13" s="3" customFormat="1" ht="12.75" x14ac:dyDescent="0.2">
      <c r="A439" s="62" t="s">
        <v>214</v>
      </c>
      <c r="B439" s="62" t="s">
        <v>215</v>
      </c>
      <c r="C439" s="63">
        <v>10</v>
      </c>
      <c r="D439" s="62" t="s">
        <v>13376</v>
      </c>
      <c r="E439" s="62" t="s">
        <v>238</v>
      </c>
      <c r="F439" s="69">
        <v>44121503</v>
      </c>
      <c r="G439" s="64" t="s">
        <v>253</v>
      </c>
      <c r="H439" s="64">
        <v>1</v>
      </c>
      <c r="I439" s="64">
        <v>11</v>
      </c>
      <c r="J439" s="70">
        <v>500</v>
      </c>
      <c r="K439" s="71">
        <v>50000</v>
      </c>
      <c r="L439" s="72" t="s">
        <v>15</v>
      </c>
      <c r="M439" s="68" t="s">
        <v>254</v>
      </c>
    </row>
    <row r="440" spans="1:13" s="3" customFormat="1" ht="12.75" x14ac:dyDescent="0.2">
      <c r="A440" s="62" t="s">
        <v>214</v>
      </c>
      <c r="B440" s="62" t="s">
        <v>215</v>
      </c>
      <c r="C440" s="63">
        <v>10</v>
      </c>
      <c r="D440" s="64" t="s">
        <v>13376</v>
      </c>
      <c r="E440" s="64" t="s">
        <v>239</v>
      </c>
      <c r="F440" s="65">
        <v>44121503</v>
      </c>
      <c r="G440" s="64" t="s">
        <v>253</v>
      </c>
      <c r="H440" s="64">
        <v>1</v>
      </c>
      <c r="I440" s="64">
        <v>11</v>
      </c>
      <c r="J440" s="66">
        <v>500</v>
      </c>
      <c r="K440" s="67">
        <v>55000</v>
      </c>
      <c r="L440" s="68" t="s">
        <v>15</v>
      </c>
      <c r="M440" s="68" t="s">
        <v>254</v>
      </c>
    </row>
    <row r="441" spans="1:13" s="3" customFormat="1" ht="12.75" x14ac:dyDescent="0.2">
      <c r="A441" s="62" t="s">
        <v>214</v>
      </c>
      <c r="B441" s="62" t="s">
        <v>215</v>
      </c>
      <c r="C441" s="63">
        <v>10</v>
      </c>
      <c r="D441" s="62" t="s">
        <v>13376</v>
      </c>
      <c r="E441" s="62" t="s">
        <v>240</v>
      </c>
      <c r="F441" s="69">
        <v>44121503</v>
      </c>
      <c r="G441" s="64" t="s">
        <v>253</v>
      </c>
      <c r="H441" s="64">
        <v>1</v>
      </c>
      <c r="I441" s="64">
        <v>11</v>
      </c>
      <c r="J441" s="70">
        <v>500</v>
      </c>
      <c r="K441" s="71">
        <v>55000</v>
      </c>
      <c r="L441" s="72" t="s">
        <v>15</v>
      </c>
      <c r="M441" s="68" t="s">
        <v>254</v>
      </c>
    </row>
    <row r="442" spans="1:13" s="3" customFormat="1" ht="12.75" x14ac:dyDescent="0.2">
      <c r="A442" s="62" t="s">
        <v>214</v>
      </c>
      <c r="B442" s="62" t="s">
        <v>215</v>
      </c>
      <c r="C442" s="63">
        <v>10</v>
      </c>
      <c r="D442" s="64" t="s">
        <v>13376</v>
      </c>
      <c r="E442" s="64" t="s">
        <v>241</v>
      </c>
      <c r="F442" s="65">
        <v>44122010</v>
      </c>
      <c r="G442" s="64" t="s">
        <v>253</v>
      </c>
      <c r="H442" s="64">
        <v>1</v>
      </c>
      <c r="I442" s="64">
        <v>11</v>
      </c>
      <c r="J442" s="66">
        <v>12</v>
      </c>
      <c r="K442" s="67">
        <v>15000</v>
      </c>
      <c r="L442" s="68" t="s">
        <v>15</v>
      </c>
      <c r="M442" s="68" t="s">
        <v>254</v>
      </c>
    </row>
    <row r="443" spans="1:13" s="3" customFormat="1" ht="12.75" x14ac:dyDescent="0.2">
      <c r="A443" s="62" t="s">
        <v>214</v>
      </c>
      <c r="B443" s="62" t="s">
        <v>219</v>
      </c>
      <c r="C443" s="63">
        <v>10</v>
      </c>
      <c r="D443" s="62" t="s">
        <v>13379</v>
      </c>
      <c r="E443" s="62" t="s">
        <v>242</v>
      </c>
      <c r="F443" s="69">
        <v>44122100</v>
      </c>
      <c r="G443" s="64" t="s">
        <v>253</v>
      </c>
      <c r="H443" s="64">
        <v>1</v>
      </c>
      <c r="I443" s="64">
        <v>11</v>
      </c>
      <c r="J443" s="70">
        <v>3</v>
      </c>
      <c r="K443" s="71">
        <v>48000</v>
      </c>
      <c r="L443" s="72" t="s">
        <v>15</v>
      </c>
      <c r="M443" s="68" t="s">
        <v>254</v>
      </c>
    </row>
    <row r="444" spans="1:13" s="3" customFormat="1" ht="12.75" x14ac:dyDescent="0.2">
      <c r="A444" s="62" t="s">
        <v>214</v>
      </c>
      <c r="B444" s="62" t="s">
        <v>220</v>
      </c>
      <c r="C444" s="63">
        <v>10</v>
      </c>
      <c r="D444" s="64" t="s">
        <v>13451</v>
      </c>
      <c r="E444" s="64" t="s">
        <v>243</v>
      </c>
      <c r="F444" s="65">
        <v>44120000</v>
      </c>
      <c r="G444" s="64" t="s">
        <v>253</v>
      </c>
      <c r="H444" s="64">
        <v>1</v>
      </c>
      <c r="I444" s="64">
        <v>11</v>
      </c>
      <c r="J444" s="66">
        <v>1</v>
      </c>
      <c r="K444" s="67">
        <v>93000</v>
      </c>
      <c r="L444" s="68" t="s">
        <v>15</v>
      </c>
      <c r="M444" s="68" t="s">
        <v>254</v>
      </c>
    </row>
    <row r="445" spans="1:13" s="3" customFormat="1" ht="12.75" x14ac:dyDescent="0.2">
      <c r="A445" s="62" t="s">
        <v>214</v>
      </c>
      <c r="B445" s="62" t="s">
        <v>221</v>
      </c>
      <c r="C445" s="63">
        <v>10</v>
      </c>
      <c r="D445" s="62" t="s">
        <v>13382</v>
      </c>
      <c r="E445" s="62" t="s">
        <v>244</v>
      </c>
      <c r="F445" s="69">
        <v>44120000</v>
      </c>
      <c r="G445" s="64" t="s">
        <v>253</v>
      </c>
      <c r="H445" s="64">
        <v>1</v>
      </c>
      <c r="I445" s="64">
        <v>11</v>
      </c>
      <c r="J445" s="70">
        <v>6</v>
      </c>
      <c r="K445" s="71">
        <v>13200</v>
      </c>
      <c r="L445" s="72" t="s">
        <v>15</v>
      </c>
      <c r="M445" s="68" t="s">
        <v>254</v>
      </c>
    </row>
    <row r="446" spans="1:13" s="3" customFormat="1" ht="12.75" x14ac:dyDescent="0.2">
      <c r="A446" s="62" t="s">
        <v>214</v>
      </c>
      <c r="B446" s="62" t="s">
        <v>219</v>
      </c>
      <c r="C446" s="63">
        <v>10</v>
      </c>
      <c r="D446" s="64" t="s">
        <v>13379</v>
      </c>
      <c r="E446" s="64" t="s">
        <v>245</v>
      </c>
      <c r="F446" s="65">
        <v>44122104</v>
      </c>
      <c r="G446" s="64" t="s">
        <v>253</v>
      </c>
      <c r="H446" s="64">
        <v>1</v>
      </c>
      <c r="I446" s="64">
        <v>11</v>
      </c>
      <c r="J446" s="66">
        <v>6</v>
      </c>
      <c r="K446" s="67">
        <v>9600</v>
      </c>
      <c r="L446" s="68" t="s">
        <v>15</v>
      </c>
      <c r="M446" s="68" t="s">
        <v>254</v>
      </c>
    </row>
    <row r="447" spans="1:13" s="3" customFormat="1" ht="12.75" x14ac:dyDescent="0.2">
      <c r="A447" s="62" t="s">
        <v>214</v>
      </c>
      <c r="B447" s="62" t="s">
        <v>215</v>
      </c>
      <c r="C447" s="63">
        <v>10</v>
      </c>
      <c r="D447" s="62" t="s">
        <v>13376</v>
      </c>
      <c r="E447" s="62" t="s">
        <v>246</v>
      </c>
      <c r="F447" s="69">
        <v>44122003</v>
      </c>
      <c r="G447" s="64" t="s">
        <v>253</v>
      </c>
      <c r="H447" s="64">
        <v>1</v>
      </c>
      <c r="I447" s="64">
        <v>11</v>
      </c>
      <c r="J447" s="70">
        <v>12</v>
      </c>
      <c r="K447" s="71">
        <v>130800</v>
      </c>
      <c r="L447" s="72" t="s">
        <v>15</v>
      </c>
      <c r="M447" s="68" t="s">
        <v>254</v>
      </c>
    </row>
    <row r="448" spans="1:13" s="3" customFormat="1" ht="12.75" x14ac:dyDescent="0.2">
      <c r="A448" s="62" t="s">
        <v>214</v>
      </c>
      <c r="B448" s="62" t="s">
        <v>215</v>
      </c>
      <c r="C448" s="63">
        <v>10</v>
      </c>
      <c r="D448" s="64" t="s">
        <v>13376</v>
      </c>
      <c r="E448" s="64" t="s">
        <v>247</v>
      </c>
      <c r="F448" s="65">
        <v>44122003</v>
      </c>
      <c r="G448" s="64" t="s">
        <v>253</v>
      </c>
      <c r="H448" s="64">
        <v>1</v>
      </c>
      <c r="I448" s="64">
        <v>11</v>
      </c>
      <c r="J448" s="66">
        <v>50</v>
      </c>
      <c r="K448" s="67">
        <v>80000</v>
      </c>
      <c r="L448" s="68" t="s">
        <v>15</v>
      </c>
      <c r="M448" s="68" t="s">
        <v>254</v>
      </c>
    </row>
    <row r="449" spans="1:13" s="3" customFormat="1" ht="12.75" x14ac:dyDescent="0.2">
      <c r="A449" s="62" t="s">
        <v>214</v>
      </c>
      <c r="B449" s="62" t="s">
        <v>217</v>
      </c>
      <c r="C449" s="63">
        <v>10</v>
      </c>
      <c r="D449" s="62" t="s">
        <v>13378</v>
      </c>
      <c r="E449" s="62" t="s">
        <v>248</v>
      </c>
      <c r="F449" s="69">
        <v>44121706</v>
      </c>
      <c r="G449" s="64" t="s">
        <v>253</v>
      </c>
      <c r="H449" s="64">
        <v>1</v>
      </c>
      <c r="I449" s="64">
        <v>11</v>
      </c>
      <c r="J449" s="70">
        <v>24</v>
      </c>
      <c r="K449" s="71">
        <v>26400</v>
      </c>
      <c r="L449" s="72" t="s">
        <v>15</v>
      </c>
      <c r="M449" s="68" t="s">
        <v>254</v>
      </c>
    </row>
    <row r="450" spans="1:13" s="3" customFormat="1" ht="12.75" x14ac:dyDescent="0.2">
      <c r="A450" s="62" t="s">
        <v>214</v>
      </c>
      <c r="B450" s="62" t="s">
        <v>216</v>
      </c>
      <c r="C450" s="63">
        <v>10</v>
      </c>
      <c r="D450" s="64" t="s">
        <v>13377</v>
      </c>
      <c r="E450" s="64" t="s">
        <v>13659</v>
      </c>
      <c r="F450" s="65">
        <v>44121600</v>
      </c>
      <c r="G450" s="64" t="s">
        <v>253</v>
      </c>
      <c r="H450" s="64">
        <v>1</v>
      </c>
      <c r="I450" s="64">
        <v>11</v>
      </c>
      <c r="J450" s="66">
        <v>6</v>
      </c>
      <c r="K450" s="67">
        <v>15000</v>
      </c>
      <c r="L450" s="68" t="s">
        <v>15</v>
      </c>
      <c r="M450" s="68" t="s">
        <v>254</v>
      </c>
    </row>
    <row r="451" spans="1:13" s="3" customFormat="1" ht="12.75" x14ac:dyDescent="0.2">
      <c r="A451" s="62" t="s">
        <v>214</v>
      </c>
      <c r="B451" s="62" t="s">
        <v>216</v>
      </c>
      <c r="C451" s="63">
        <v>10</v>
      </c>
      <c r="D451" s="62" t="s">
        <v>13377</v>
      </c>
      <c r="E451" s="62" t="s">
        <v>249</v>
      </c>
      <c r="F451" s="69">
        <v>44121600</v>
      </c>
      <c r="G451" s="64" t="s">
        <v>253</v>
      </c>
      <c r="H451" s="64">
        <v>1</v>
      </c>
      <c r="I451" s="64">
        <v>11</v>
      </c>
      <c r="J451" s="70">
        <v>6</v>
      </c>
      <c r="K451" s="71">
        <v>20400</v>
      </c>
      <c r="L451" s="72" t="s">
        <v>15</v>
      </c>
      <c r="M451" s="68" t="s">
        <v>254</v>
      </c>
    </row>
    <row r="452" spans="1:13" s="3" customFormat="1" ht="12.75" x14ac:dyDescent="0.2">
      <c r="A452" s="62" t="s">
        <v>214</v>
      </c>
      <c r="B452" s="62" t="s">
        <v>222</v>
      </c>
      <c r="C452" s="63">
        <v>10</v>
      </c>
      <c r="D452" s="64" t="s">
        <v>13381</v>
      </c>
      <c r="E452" s="64" t="s">
        <v>250</v>
      </c>
      <c r="F452" s="65">
        <v>44121804</v>
      </c>
      <c r="G452" s="64" t="s">
        <v>253</v>
      </c>
      <c r="H452" s="64">
        <v>1</v>
      </c>
      <c r="I452" s="64">
        <v>11</v>
      </c>
      <c r="J452" s="66">
        <v>6</v>
      </c>
      <c r="K452" s="67">
        <v>6300</v>
      </c>
      <c r="L452" s="68" t="s">
        <v>15</v>
      </c>
      <c r="M452" s="68" t="s">
        <v>254</v>
      </c>
    </row>
    <row r="453" spans="1:13" s="3" customFormat="1" ht="12.75" x14ac:dyDescent="0.2">
      <c r="A453" s="62" t="s">
        <v>214</v>
      </c>
      <c r="B453" s="62" t="s">
        <v>215</v>
      </c>
      <c r="C453" s="63">
        <v>10</v>
      </c>
      <c r="D453" s="62" t="s">
        <v>13376</v>
      </c>
      <c r="E453" s="62" t="s">
        <v>24</v>
      </c>
      <c r="F453" s="69">
        <v>44121600</v>
      </c>
      <c r="G453" s="64" t="s">
        <v>253</v>
      </c>
      <c r="H453" s="64">
        <v>1</v>
      </c>
      <c r="I453" s="64">
        <v>11</v>
      </c>
      <c r="J453" s="70">
        <v>5</v>
      </c>
      <c r="K453" s="71">
        <v>16500</v>
      </c>
      <c r="L453" s="72" t="s">
        <v>15</v>
      </c>
      <c r="M453" s="68" t="s">
        <v>254</v>
      </c>
    </row>
    <row r="454" spans="1:13" s="3" customFormat="1" ht="12.75" x14ac:dyDescent="0.2">
      <c r="A454" s="62" t="s">
        <v>214</v>
      </c>
      <c r="B454" s="62" t="s">
        <v>223</v>
      </c>
      <c r="C454" s="63">
        <v>10</v>
      </c>
      <c r="D454" s="64" t="s">
        <v>13403</v>
      </c>
      <c r="E454" s="64" t="s">
        <v>18</v>
      </c>
      <c r="F454" s="65">
        <v>83111500</v>
      </c>
      <c r="G454" s="64" t="s">
        <v>253</v>
      </c>
      <c r="H454" s="64">
        <v>1</v>
      </c>
      <c r="I454" s="64">
        <v>11</v>
      </c>
      <c r="J454" s="66">
        <v>1</v>
      </c>
      <c r="K454" s="67">
        <v>10800000</v>
      </c>
      <c r="L454" s="68" t="s">
        <v>13</v>
      </c>
      <c r="M454" s="68" t="s">
        <v>254</v>
      </c>
    </row>
    <row r="455" spans="1:13" s="3" customFormat="1" ht="12.75" x14ac:dyDescent="0.2">
      <c r="A455" s="62" t="s">
        <v>214</v>
      </c>
      <c r="B455" s="62" t="s">
        <v>223</v>
      </c>
      <c r="C455" s="63">
        <v>10</v>
      </c>
      <c r="D455" s="62" t="s">
        <v>13403</v>
      </c>
      <c r="E455" s="62" t="s">
        <v>48</v>
      </c>
      <c r="F455" s="69">
        <v>83111602</v>
      </c>
      <c r="G455" s="64" t="s">
        <v>253</v>
      </c>
      <c r="H455" s="64">
        <v>1</v>
      </c>
      <c r="I455" s="64">
        <v>11</v>
      </c>
      <c r="J455" s="70">
        <v>1</v>
      </c>
      <c r="K455" s="71">
        <v>9000000</v>
      </c>
      <c r="L455" s="72" t="s">
        <v>13</v>
      </c>
      <c r="M455" s="68" t="s">
        <v>254</v>
      </c>
    </row>
    <row r="456" spans="1:13" s="3" customFormat="1" ht="12.75" x14ac:dyDescent="0.2">
      <c r="A456" s="62" t="s">
        <v>214</v>
      </c>
      <c r="B456" s="62" t="s">
        <v>224</v>
      </c>
      <c r="C456" s="63">
        <v>10</v>
      </c>
      <c r="D456" s="64" t="s">
        <v>13404</v>
      </c>
      <c r="E456" s="64" t="s">
        <v>22</v>
      </c>
      <c r="F456" s="65">
        <v>81112101</v>
      </c>
      <c r="G456" s="64" t="s">
        <v>253</v>
      </c>
      <c r="H456" s="64">
        <v>1</v>
      </c>
      <c r="I456" s="64">
        <v>11</v>
      </c>
      <c r="J456" s="66">
        <v>1</v>
      </c>
      <c r="K456" s="67">
        <v>600000</v>
      </c>
      <c r="L456" s="68" t="s">
        <v>13</v>
      </c>
      <c r="M456" s="68" t="s">
        <v>254</v>
      </c>
    </row>
    <row r="457" spans="1:13" s="3" customFormat="1" ht="12.75" x14ac:dyDescent="0.2">
      <c r="A457" s="62" t="s">
        <v>214</v>
      </c>
      <c r="B457" s="62" t="s">
        <v>225</v>
      </c>
      <c r="C457" s="63">
        <v>10</v>
      </c>
      <c r="D457" s="62" t="s">
        <v>13452</v>
      </c>
      <c r="E457" s="62" t="s">
        <v>251</v>
      </c>
      <c r="F457" s="69">
        <v>72101507</v>
      </c>
      <c r="G457" s="64" t="s">
        <v>253</v>
      </c>
      <c r="H457" s="64">
        <v>1</v>
      </c>
      <c r="I457" s="64">
        <v>11</v>
      </c>
      <c r="J457" s="70">
        <v>1</v>
      </c>
      <c r="K457" s="71">
        <v>1200000</v>
      </c>
      <c r="L457" s="72" t="s">
        <v>13</v>
      </c>
      <c r="M457" s="68" t="s">
        <v>254</v>
      </c>
    </row>
    <row r="458" spans="1:13" s="3" customFormat="1" ht="12.75" x14ac:dyDescent="0.2">
      <c r="A458" s="62" t="s">
        <v>214</v>
      </c>
      <c r="B458" s="62" t="s">
        <v>226</v>
      </c>
      <c r="C458" s="63">
        <v>10</v>
      </c>
      <c r="D458" s="64" t="s">
        <v>13397</v>
      </c>
      <c r="E458" s="64" t="s">
        <v>26</v>
      </c>
      <c r="F458" s="65">
        <v>81111812</v>
      </c>
      <c r="G458" s="64" t="s">
        <v>253</v>
      </c>
      <c r="H458" s="64">
        <v>1</v>
      </c>
      <c r="I458" s="64">
        <v>11</v>
      </c>
      <c r="J458" s="66">
        <v>1</v>
      </c>
      <c r="K458" s="67">
        <v>1200000</v>
      </c>
      <c r="L458" s="68" t="s">
        <v>13</v>
      </c>
      <c r="M458" s="68" t="s">
        <v>254</v>
      </c>
    </row>
    <row r="459" spans="1:13" s="3" customFormat="1" ht="12.75" x14ac:dyDescent="0.2">
      <c r="A459" s="62" t="s">
        <v>214</v>
      </c>
      <c r="B459" s="62" t="s">
        <v>227</v>
      </c>
      <c r="C459" s="63">
        <v>10</v>
      </c>
      <c r="D459" s="62" t="s">
        <v>13453</v>
      </c>
      <c r="E459" s="62" t="s">
        <v>252</v>
      </c>
      <c r="F459" s="69">
        <v>72154066</v>
      </c>
      <c r="G459" s="64" t="s">
        <v>253</v>
      </c>
      <c r="H459" s="64">
        <v>1</v>
      </c>
      <c r="I459" s="64">
        <v>11</v>
      </c>
      <c r="J459" s="70">
        <v>1</v>
      </c>
      <c r="K459" s="71">
        <v>1200000</v>
      </c>
      <c r="L459" s="72" t="s">
        <v>13</v>
      </c>
      <c r="M459" s="68" t="s">
        <v>254</v>
      </c>
    </row>
    <row r="460" spans="1:13" s="3" customFormat="1" ht="12.75" x14ac:dyDescent="0.2">
      <c r="A460" s="62" t="s">
        <v>255</v>
      </c>
      <c r="B460" s="62" t="s">
        <v>256</v>
      </c>
      <c r="C460" s="63">
        <v>10</v>
      </c>
      <c r="D460" s="64" t="s">
        <v>13454</v>
      </c>
      <c r="E460" s="64" t="s">
        <v>13660</v>
      </c>
      <c r="F460" s="65">
        <v>0</v>
      </c>
      <c r="G460" s="64" t="s">
        <v>253</v>
      </c>
      <c r="H460" s="64">
        <v>1</v>
      </c>
      <c r="I460" s="64">
        <v>11</v>
      </c>
      <c r="J460" s="66">
        <v>1</v>
      </c>
      <c r="K460" s="67">
        <v>5368000</v>
      </c>
      <c r="L460" s="72" t="s">
        <v>13</v>
      </c>
      <c r="M460" s="68" t="s">
        <v>254</v>
      </c>
    </row>
    <row r="461" spans="1:13" s="3" customFormat="1" ht="12.75" x14ac:dyDescent="0.2">
      <c r="A461" s="62" t="s">
        <v>255</v>
      </c>
      <c r="B461" s="62" t="s">
        <v>223</v>
      </c>
      <c r="C461" s="63">
        <v>10</v>
      </c>
      <c r="D461" s="62" t="s">
        <v>13403</v>
      </c>
      <c r="E461" s="62" t="s">
        <v>18</v>
      </c>
      <c r="F461" s="69">
        <v>0</v>
      </c>
      <c r="G461" s="64" t="s">
        <v>253</v>
      </c>
      <c r="H461" s="64">
        <v>1</v>
      </c>
      <c r="I461" s="64">
        <v>11</v>
      </c>
      <c r="J461" s="70">
        <v>1</v>
      </c>
      <c r="K461" s="71">
        <v>1843200</v>
      </c>
      <c r="L461" s="72" t="s">
        <v>13</v>
      </c>
      <c r="M461" s="68" t="s">
        <v>254</v>
      </c>
    </row>
    <row r="462" spans="1:13" s="3" customFormat="1" ht="12.75" x14ac:dyDescent="0.2">
      <c r="A462" s="62" t="s">
        <v>255</v>
      </c>
      <c r="B462" s="62" t="s">
        <v>257</v>
      </c>
      <c r="C462" s="63">
        <v>10</v>
      </c>
      <c r="D462" s="64" t="s">
        <v>13455</v>
      </c>
      <c r="E462" s="64" t="s">
        <v>3301</v>
      </c>
      <c r="F462" s="65">
        <v>0</v>
      </c>
      <c r="G462" s="64" t="s">
        <v>253</v>
      </c>
      <c r="H462" s="64">
        <v>1</v>
      </c>
      <c r="I462" s="64">
        <v>11</v>
      </c>
      <c r="J462" s="66">
        <v>1</v>
      </c>
      <c r="K462" s="67">
        <v>614400</v>
      </c>
      <c r="L462" s="72" t="s">
        <v>13</v>
      </c>
      <c r="M462" s="68" t="s">
        <v>254</v>
      </c>
    </row>
    <row r="463" spans="1:13" s="3" customFormat="1" ht="12.75" x14ac:dyDescent="0.2">
      <c r="A463" s="62" t="s">
        <v>255</v>
      </c>
      <c r="B463" s="62" t="s">
        <v>226</v>
      </c>
      <c r="C463" s="63">
        <v>10</v>
      </c>
      <c r="D463" s="62" t="s">
        <v>13397</v>
      </c>
      <c r="E463" s="62" t="s">
        <v>13661</v>
      </c>
      <c r="F463" s="69">
        <v>0</v>
      </c>
      <c r="G463" s="64" t="s">
        <v>253</v>
      </c>
      <c r="H463" s="64">
        <v>1</v>
      </c>
      <c r="I463" s="64">
        <v>11</v>
      </c>
      <c r="J463" s="70">
        <v>1</v>
      </c>
      <c r="K463" s="71">
        <v>281600</v>
      </c>
      <c r="L463" s="72" t="s">
        <v>13</v>
      </c>
      <c r="M463" s="68" t="s">
        <v>254</v>
      </c>
    </row>
    <row r="464" spans="1:13" s="3" customFormat="1" ht="12.75" x14ac:dyDescent="0.2">
      <c r="A464" s="62" t="s">
        <v>255</v>
      </c>
      <c r="B464" s="62" t="s">
        <v>227</v>
      </c>
      <c r="C464" s="63">
        <v>10</v>
      </c>
      <c r="D464" s="64" t="s">
        <v>13453</v>
      </c>
      <c r="E464" s="64" t="s">
        <v>13662</v>
      </c>
      <c r="F464" s="65">
        <v>0</v>
      </c>
      <c r="G464" s="64" t="s">
        <v>253</v>
      </c>
      <c r="H464" s="64">
        <v>1</v>
      </c>
      <c r="I464" s="64">
        <v>11</v>
      </c>
      <c r="J464" s="66">
        <v>1</v>
      </c>
      <c r="K464" s="67">
        <v>600000</v>
      </c>
      <c r="L464" s="72" t="s">
        <v>13</v>
      </c>
      <c r="M464" s="68" t="s">
        <v>254</v>
      </c>
    </row>
    <row r="465" spans="1:13" s="3" customFormat="1" ht="12.75" x14ac:dyDescent="0.2">
      <c r="A465" s="62" t="s">
        <v>255</v>
      </c>
      <c r="B465" s="62" t="s">
        <v>258</v>
      </c>
      <c r="C465" s="63">
        <v>10</v>
      </c>
      <c r="D465" s="62" t="s">
        <v>13456</v>
      </c>
      <c r="E465" s="62" t="s">
        <v>13663</v>
      </c>
      <c r="F465" s="69">
        <v>0</v>
      </c>
      <c r="G465" s="64" t="s">
        <v>253</v>
      </c>
      <c r="H465" s="64">
        <v>1</v>
      </c>
      <c r="I465" s="64">
        <v>11</v>
      </c>
      <c r="J465" s="70">
        <v>1</v>
      </c>
      <c r="K465" s="71">
        <v>400000</v>
      </c>
      <c r="L465" s="72" t="s">
        <v>13</v>
      </c>
      <c r="M465" s="68" t="s">
        <v>254</v>
      </c>
    </row>
    <row r="466" spans="1:13" s="3" customFormat="1" ht="12.75" x14ac:dyDescent="0.2">
      <c r="A466" s="62" t="s">
        <v>255</v>
      </c>
      <c r="B466" s="62" t="s">
        <v>259</v>
      </c>
      <c r="C466" s="63">
        <v>10</v>
      </c>
      <c r="D466" s="64" t="s">
        <v>13457</v>
      </c>
      <c r="E466" s="64" t="s">
        <v>13664</v>
      </c>
      <c r="F466" s="65">
        <v>0</v>
      </c>
      <c r="G466" s="64" t="s">
        <v>253</v>
      </c>
      <c r="H466" s="64">
        <v>1</v>
      </c>
      <c r="I466" s="64">
        <v>11</v>
      </c>
      <c r="J466" s="66">
        <v>1</v>
      </c>
      <c r="K466" s="67">
        <v>5298800</v>
      </c>
      <c r="L466" s="72" t="s">
        <v>13</v>
      </c>
      <c r="M466" s="68" t="s">
        <v>254</v>
      </c>
    </row>
    <row r="467" spans="1:13" s="3" customFormat="1" ht="12.75" x14ac:dyDescent="0.2">
      <c r="A467" s="62" t="s">
        <v>255</v>
      </c>
      <c r="B467" s="62" t="s">
        <v>260</v>
      </c>
      <c r="C467" s="63">
        <v>10</v>
      </c>
      <c r="D467" s="62" t="s">
        <v>13458</v>
      </c>
      <c r="E467" s="62" t="s">
        <v>13665</v>
      </c>
      <c r="F467" s="69">
        <v>0</v>
      </c>
      <c r="G467" s="64" t="s">
        <v>253</v>
      </c>
      <c r="H467" s="64">
        <v>1</v>
      </c>
      <c r="I467" s="64">
        <v>11</v>
      </c>
      <c r="J467" s="70">
        <v>1</v>
      </c>
      <c r="K467" s="71">
        <v>2800000</v>
      </c>
      <c r="L467" s="72" t="s">
        <v>13</v>
      </c>
      <c r="M467" s="68" t="s">
        <v>254</v>
      </c>
    </row>
    <row r="468" spans="1:13" s="3" customFormat="1" ht="12.75" x14ac:dyDescent="0.2">
      <c r="A468" s="62" t="s">
        <v>255</v>
      </c>
      <c r="B468" s="62" t="s">
        <v>261</v>
      </c>
      <c r="C468" s="63">
        <v>10</v>
      </c>
      <c r="D468" s="64" t="s">
        <v>13459</v>
      </c>
      <c r="E468" s="64" t="s">
        <v>13666</v>
      </c>
      <c r="F468" s="65">
        <v>0</v>
      </c>
      <c r="G468" s="64" t="s">
        <v>253</v>
      </c>
      <c r="H468" s="64">
        <v>1</v>
      </c>
      <c r="I468" s="64">
        <v>11</v>
      </c>
      <c r="J468" s="66">
        <v>1</v>
      </c>
      <c r="K468" s="67">
        <v>300000</v>
      </c>
      <c r="L468" s="72" t="s">
        <v>13</v>
      </c>
      <c r="M468" s="68" t="s">
        <v>254</v>
      </c>
    </row>
    <row r="469" spans="1:13" s="3" customFormat="1" ht="12.75" x14ac:dyDescent="0.2">
      <c r="A469" s="62" t="s">
        <v>255</v>
      </c>
      <c r="B469" s="62" t="s">
        <v>262</v>
      </c>
      <c r="C469" s="63">
        <v>10</v>
      </c>
      <c r="D469" s="62" t="s">
        <v>13401</v>
      </c>
      <c r="E469" s="62" t="s">
        <v>13667</v>
      </c>
      <c r="F469" s="69">
        <v>0</v>
      </c>
      <c r="G469" s="64" t="s">
        <v>253</v>
      </c>
      <c r="H469" s="64">
        <v>1</v>
      </c>
      <c r="I469" s="64">
        <v>11</v>
      </c>
      <c r="J469" s="70">
        <v>1</v>
      </c>
      <c r="K469" s="71">
        <v>200000</v>
      </c>
      <c r="L469" s="72" t="s">
        <v>13</v>
      </c>
      <c r="M469" s="68" t="s">
        <v>254</v>
      </c>
    </row>
    <row r="470" spans="1:13" s="3" customFormat="1" ht="12.75" x14ac:dyDescent="0.2">
      <c r="A470" s="62" t="s">
        <v>255</v>
      </c>
      <c r="B470" s="62" t="s">
        <v>263</v>
      </c>
      <c r="C470" s="63">
        <v>10</v>
      </c>
      <c r="D470" s="64" t="s">
        <v>13460</v>
      </c>
      <c r="E470" s="64" t="s">
        <v>13668</v>
      </c>
      <c r="F470" s="65">
        <v>0</v>
      </c>
      <c r="G470" s="64" t="s">
        <v>253</v>
      </c>
      <c r="H470" s="64">
        <v>1</v>
      </c>
      <c r="I470" s="64">
        <v>11</v>
      </c>
      <c r="J470" s="66">
        <v>1</v>
      </c>
      <c r="K470" s="67">
        <v>300000</v>
      </c>
      <c r="L470" s="72" t="s">
        <v>13</v>
      </c>
      <c r="M470" s="68" t="s">
        <v>254</v>
      </c>
    </row>
    <row r="471" spans="1:13" s="3" customFormat="1" ht="12.75" x14ac:dyDescent="0.2">
      <c r="A471" s="62" t="s">
        <v>255</v>
      </c>
      <c r="B471" s="62" t="s">
        <v>264</v>
      </c>
      <c r="C471" s="63">
        <v>10</v>
      </c>
      <c r="D471" s="62" t="s">
        <v>13461</v>
      </c>
      <c r="E471" s="62" t="s">
        <v>269</v>
      </c>
      <c r="F471" s="69">
        <v>0</v>
      </c>
      <c r="G471" s="64" t="s">
        <v>253</v>
      </c>
      <c r="H471" s="64">
        <v>1</v>
      </c>
      <c r="I471" s="64">
        <v>11</v>
      </c>
      <c r="J471" s="70">
        <v>1</v>
      </c>
      <c r="K471" s="71">
        <v>1500000</v>
      </c>
      <c r="L471" s="72" t="s">
        <v>13</v>
      </c>
      <c r="M471" s="68" t="s">
        <v>254</v>
      </c>
    </row>
    <row r="472" spans="1:13" s="3" customFormat="1" ht="12.75" x14ac:dyDescent="0.2">
      <c r="A472" s="62" t="s">
        <v>255</v>
      </c>
      <c r="B472" s="62" t="s">
        <v>216</v>
      </c>
      <c r="C472" s="63">
        <v>10</v>
      </c>
      <c r="D472" s="64" t="s">
        <v>13377</v>
      </c>
      <c r="E472" s="64" t="s">
        <v>270</v>
      </c>
      <c r="F472" s="65">
        <v>0</v>
      </c>
      <c r="G472" s="64" t="s">
        <v>253</v>
      </c>
      <c r="H472" s="64">
        <v>1</v>
      </c>
      <c r="I472" s="64">
        <v>11</v>
      </c>
      <c r="J472" s="66">
        <v>1</v>
      </c>
      <c r="K472" s="67">
        <v>2304000</v>
      </c>
      <c r="L472" s="72" t="s">
        <v>13</v>
      </c>
      <c r="M472" s="68" t="s">
        <v>254</v>
      </c>
    </row>
    <row r="473" spans="1:13" s="3" customFormat="1" ht="12.75" x14ac:dyDescent="0.2">
      <c r="A473" s="62" t="s">
        <v>255</v>
      </c>
      <c r="B473" s="62" t="s">
        <v>216</v>
      </c>
      <c r="C473" s="63">
        <v>10</v>
      </c>
      <c r="D473" s="62" t="s">
        <v>13377</v>
      </c>
      <c r="E473" s="62" t="s">
        <v>271</v>
      </c>
      <c r="F473" s="69">
        <v>0</v>
      </c>
      <c r="G473" s="64" t="s">
        <v>253</v>
      </c>
      <c r="H473" s="64">
        <v>1</v>
      </c>
      <c r="I473" s="64">
        <v>11</v>
      </c>
      <c r="J473" s="70">
        <v>4</v>
      </c>
      <c r="K473" s="71">
        <v>1320000</v>
      </c>
      <c r="L473" s="72" t="s">
        <v>13</v>
      </c>
      <c r="M473" s="68" t="s">
        <v>254</v>
      </c>
    </row>
    <row r="474" spans="1:13" s="3" customFormat="1" ht="12.75" x14ac:dyDescent="0.2">
      <c r="A474" s="62" t="s">
        <v>255</v>
      </c>
      <c r="B474" s="62" t="s">
        <v>216</v>
      </c>
      <c r="C474" s="63">
        <v>10</v>
      </c>
      <c r="D474" s="64" t="s">
        <v>13377</v>
      </c>
      <c r="E474" s="64" t="s">
        <v>272</v>
      </c>
      <c r="F474" s="65">
        <v>0</v>
      </c>
      <c r="G474" s="64" t="s">
        <v>253</v>
      </c>
      <c r="H474" s="64">
        <v>1</v>
      </c>
      <c r="I474" s="64">
        <v>11</v>
      </c>
      <c r="J474" s="66">
        <v>9</v>
      </c>
      <c r="K474" s="67">
        <v>2970000</v>
      </c>
      <c r="L474" s="72" t="s">
        <v>13</v>
      </c>
      <c r="M474" s="68" t="s">
        <v>254</v>
      </c>
    </row>
    <row r="475" spans="1:13" s="3" customFormat="1" ht="12.75" x14ac:dyDescent="0.2">
      <c r="A475" s="62" t="s">
        <v>255</v>
      </c>
      <c r="B475" s="62" t="s">
        <v>216</v>
      </c>
      <c r="C475" s="63">
        <v>10</v>
      </c>
      <c r="D475" s="62" t="s">
        <v>13377</v>
      </c>
      <c r="E475" s="62" t="s">
        <v>273</v>
      </c>
      <c r="F475" s="69">
        <v>0</v>
      </c>
      <c r="G475" s="64" t="s">
        <v>253</v>
      </c>
      <c r="H475" s="64">
        <v>1</v>
      </c>
      <c r="I475" s="64">
        <v>11</v>
      </c>
      <c r="J475" s="70">
        <v>5</v>
      </c>
      <c r="K475" s="71">
        <v>650000</v>
      </c>
      <c r="L475" s="72" t="s">
        <v>13</v>
      </c>
      <c r="M475" s="68" t="s">
        <v>254</v>
      </c>
    </row>
    <row r="476" spans="1:13" s="3" customFormat="1" ht="12.75" x14ac:dyDescent="0.2">
      <c r="A476" s="62" t="s">
        <v>255</v>
      </c>
      <c r="B476" s="62" t="s">
        <v>215</v>
      </c>
      <c r="C476" s="63">
        <v>10</v>
      </c>
      <c r="D476" s="64" t="s">
        <v>13376</v>
      </c>
      <c r="E476" s="64" t="s">
        <v>274</v>
      </c>
      <c r="F476" s="65">
        <v>0</v>
      </c>
      <c r="G476" s="64" t="s">
        <v>253</v>
      </c>
      <c r="H476" s="64">
        <v>1</v>
      </c>
      <c r="I476" s="64">
        <v>11</v>
      </c>
      <c r="J476" s="66">
        <v>5</v>
      </c>
      <c r="K476" s="67">
        <v>650000</v>
      </c>
      <c r="L476" s="72" t="s">
        <v>13</v>
      </c>
      <c r="M476" s="68" t="s">
        <v>254</v>
      </c>
    </row>
    <row r="477" spans="1:13" s="3" customFormat="1" ht="12.75" x14ac:dyDescent="0.2">
      <c r="A477" s="62" t="s">
        <v>255</v>
      </c>
      <c r="B477" s="62" t="s">
        <v>215</v>
      </c>
      <c r="C477" s="63">
        <v>10</v>
      </c>
      <c r="D477" s="62" t="s">
        <v>13376</v>
      </c>
      <c r="E477" s="62" t="s">
        <v>275</v>
      </c>
      <c r="F477" s="69">
        <v>0</v>
      </c>
      <c r="G477" s="64" t="s">
        <v>253</v>
      </c>
      <c r="H477" s="64">
        <v>1</v>
      </c>
      <c r="I477" s="64">
        <v>11</v>
      </c>
      <c r="J477" s="70">
        <v>4</v>
      </c>
      <c r="K477" s="71">
        <v>60000</v>
      </c>
      <c r="L477" s="72" t="s">
        <v>13</v>
      </c>
      <c r="M477" s="68" t="s">
        <v>254</v>
      </c>
    </row>
    <row r="478" spans="1:13" s="3" customFormat="1" ht="12.75" x14ac:dyDescent="0.2">
      <c r="A478" s="62" t="s">
        <v>255</v>
      </c>
      <c r="B478" s="62" t="s">
        <v>215</v>
      </c>
      <c r="C478" s="63">
        <v>10</v>
      </c>
      <c r="D478" s="64" t="s">
        <v>13376</v>
      </c>
      <c r="E478" s="64" t="s">
        <v>276</v>
      </c>
      <c r="F478" s="65">
        <v>0</v>
      </c>
      <c r="G478" s="64" t="s">
        <v>253</v>
      </c>
      <c r="H478" s="64">
        <v>1</v>
      </c>
      <c r="I478" s="64">
        <v>11</v>
      </c>
      <c r="J478" s="66">
        <v>8</v>
      </c>
      <c r="K478" s="67">
        <v>120000</v>
      </c>
      <c r="L478" s="72" t="s">
        <v>13</v>
      </c>
      <c r="M478" s="68" t="s">
        <v>254</v>
      </c>
    </row>
    <row r="479" spans="1:13" s="3" customFormat="1" ht="12.75" x14ac:dyDescent="0.2">
      <c r="A479" s="62" t="s">
        <v>255</v>
      </c>
      <c r="B479" s="62" t="s">
        <v>215</v>
      </c>
      <c r="C479" s="63">
        <v>10</v>
      </c>
      <c r="D479" s="62" t="s">
        <v>13376</v>
      </c>
      <c r="E479" s="62" t="s">
        <v>277</v>
      </c>
      <c r="F479" s="69">
        <v>0</v>
      </c>
      <c r="G479" s="64" t="s">
        <v>253</v>
      </c>
      <c r="H479" s="64">
        <v>1</v>
      </c>
      <c r="I479" s="64">
        <v>11</v>
      </c>
      <c r="J479" s="70">
        <v>4</v>
      </c>
      <c r="K479" s="71">
        <v>60000</v>
      </c>
      <c r="L479" s="72" t="s">
        <v>13</v>
      </c>
      <c r="M479" s="68" t="s">
        <v>254</v>
      </c>
    </row>
    <row r="480" spans="1:13" s="3" customFormat="1" ht="12.75" x14ac:dyDescent="0.2">
      <c r="A480" s="62" t="s">
        <v>255</v>
      </c>
      <c r="B480" s="62" t="s">
        <v>215</v>
      </c>
      <c r="C480" s="63">
        <v>10</v>
      </c>
      <c r="D480" s="64" t="s">
        <v>13376</v>
      </c>
      <c r="E480" s="64" t="s">
        <v>278</v>
      </c>
      <c r="F480" s="65">
        <v>0</v>
      </c>
      <c r="G480" s="64" t="s">
        <v>253</v>
      </c>
      <c r="H480" s="64">
        <v>1</v>
      </c>
      <c r="I480" s="64">
        <v>11</v>
      </c>
      <c r="J480" s="66">
        <v>20</v>
      </c>
      <c r="K480" s="67">
        <v>120000</v>
      </c>
      <c r="L480" s="72" t="s">
        <v>13</v>
      </c>
      <c r="M480" s="68" t="s">
        <v>254</v>
      </c>
    </row>
    <row r="481" spans="1:13" s="3" customFormat="1" ht="12.75" x14ac:dyDescent="0.2">
      <c r="A481" s="62" t="s">
        <v>255</v>
      </c>
      <c r="B481" s="62" t="s">
        <v>215</v>
      </c>
      <c r="C481" s="63">
        <v>10</v>
      </c>
      <c r="D481" s="62" t="s">
        <v>13376</v>
      </c>
      <c r="E481" s="62" t="s">
        <v>279</v>
      </c>
      <c r="F481" s="69">
        <v>0</v>
      </c>
      <c r="G481" s="64" t="s">
        <v>253</v>
      </c>
      <c r="H481" s="64">
        <v>1</v>
      </c>
      <c r="I481" s="64">
        <v>11</v>
      </c>
      <c r="J481" s="70">
        <v>30</v>
      </c>
      <c r="K481" s="71">
        <v>96000</v>
      </c>
      <c r="L481" s="72" t="s">
        <v>13</v>
      </c>
      <c r="M481" s="68" t="s">
        <v>254</v>
      </c>
    </row>
    <row r="482" spans="1:13" s="3" customFormat="1" ht="12.75" x14ac:dyDescent="0.2">
      <c r="A482" s="62" t="s">
        <v>255</v>
      </c>
      <c r="B482" s="62" t="s">
        <v>217</v>
      </c>
      <c r="C482" s="63">
        <v>10</v>
      </c>
      <c r="D482" s="64" t="s">
        <v>13378</v>
      </c>
      <c r="E482" s="64" t="s">
        <v>280</v>
      </c>
      <c r="F482" s="65">
        <v>0</v>
      </c>
      <c r="G482" s="64" t="s">
        <v>253</v>
      </c>
      <c r="H482" s="64">
        <v>1</v>
      </c>
      <c r="I482" s="64">
        <v>11</v>
      </c>
      <c r="J482" s="66">
        <v>30</v>
      </c>
      <c r="K482" s="67">
        <v>90000</v>
      </c>
      <c r="L482" s="72" t="s">
        <v>13</v>
      </c>
      <c r="M482" s="68" t="s">
        <v>254</v>
      </c>
    </row>
    <row r="483" spans="1:13" s="3" customFormat="1" ht="12.75" x14ac:dyDescent="0.2">
      <c r="A483" s="62" t="s">
        <v>255</v>
      </c>
      <c r="B483" s="62" t="s">
        <v>217</v>
      </c>
      <c r="C483" s="63">
        <v>10</v>
      </c>
      <c r="D483" s="62" t="s">
        <v>13378</v>
      </c>
      <c r="E483" s="62" t="s">
        <v>281</v>
      </c>
      <c r="F483" s="69">
        <v>0</v>
      </c>
      <c r="G483" s="64" t="s">
        <v>253</v>
      </c>
      <c r="H483" s="64">
        <v>1</v>
      </c>
      <c r="I483" s="64">
        <v>11</v>
      </c>
      <c r="J483" s="70">
        <v>12</v>
      </c>
      <c r="K483" s="71">
        <v>12000</v>
      </c>
      <c r="L483" s="72" t="s">
        <v>13</v>
      </c>
      <c r="M483" s="68" t="s">
        <v>254</v>
      </c>
    </row>
    <row r="484" spans="1:13" s="3" customFormat="1" ht="12.75" x14ac:dyDescent="0.2">
      <c r="A484" s="62" t="s">
        <v>255</v>
      </c>
      <c r="B484" s="62" t="s">
        <v>219</v>
      </c>
      <c r="C484" s="63">
        <v>10</v>
      </c>
      <c r="D484" s="64" t="s">
        <v>13379</v>
      </c>
      <c r="E484" s="64" t="s">
        <v>282</v>
      </c>
      <c r="F484" s="65">
        <v>0</v>
      </c>
      <c r="G484" s="64" t="s">
        <v>253</v>
      </c>
      <c r="H484" s="64">
        <v>1</v>
      </c>
      <c r="I484" s="64">
        <v>11</v>
      </c>
      <c r="J484" s="66">
        <v>12</v>
      </c>
      <c r="K484" s="67">
        <v>12000</v>
      </c>
      <c r="L484" s="72" t="s">
        <v>13</v>
      </c>
      <c r="M484" s="68" t="s">
        <v>254</v>
      </c>
    </row>
    <row r="485" spans="1:13" s="3" customFormat="1" ht="12.75" x14ac:dyDescent="0.2">
      <c r="A485" s="62" t="s">
        <v>255</v>
      </c>
      <c r="B485" s="62" t="s">
        <v>217</v>
      </c>
      <c r="C485" s="63">
        <v>10</v>
      </c>
      <c r="D485" s="62" t="s">
        <v>13378</v>
      </c>
      <c r="E485" s="62" t="s">
        <v>283</v>
      </c>
      <c r="F485" s="69">
        <v>0</v>
      </c>
      <c r="G485" s="64" t="s">
        <v>253</v>
      </c>
      <c r="H485" s="64">
        <v>1</v>
      </c>
      <c r="I485" s="64">
        <v>11</v>
      </c>
      <c r="J485" s="70">
        <v>6</v>
      </c>
      <c r="K485" s="71">
        <v>24000</v>
      </c>
      <c r="L485" s="72" t="s">
        <v>13</v>
      </c>
      <c r="M485" s="68" t="s">
        <v>254</v>
      </c>
    </row>
    <row r="486" spans="1:13" s="3" customFormat="1" ht="12.75" x14ac:dyDescent="0.2">
      <c r="A486" s="62" t="s">
        <v>255</v>
      </c>
      <c r="B486" s="62" t="s">
        <v>217</v>
      </c>
      <c r="C486" s="63">
        <v>10</v>
      </c>
      <c r="D486" s="64" t="s">
        <v>13378</v>
      </c>
      <c r="E486" s="64" t="s">
        <v>284</v>
      </c>
      <c r="F486" s="65">
        <v>0</v>
      </c>
      <c r="G486" s="64" t="s">
        <v>253</v>
      </c>
      <c r="H486" s="64">
        <v>1</v>
      </c>
      <c r="I486" s="64">
        <v>11</v>
      </c>
      <c r="J486" s="66">
        <v>20</v>
      </c>
      <c r="K486" s="67">
        <v>300000</v>
      </c>
      <c r="L486" s="72" t="s">
        <v>13</v>
      </c>
      <c r="M486" s="68" t="s">
        <v>254</v>
      </c>
    </row>
    <row r="487" spans="1:13" s="3" customFormat="1" ht="12.75" x14ac:dyDescent="0.2">
      <c r="A487" s="62" t="s">
        <v>255</v>
      </c>
      <c r="B487" s="62" t="s">
        <v>221</v>
      </c>
      <c r="C487" s="63">
        <v>10</v>
      </c>
      <c r="D487" s="62" t="s">
        <v>13382</v>
      </c>
      <c r="E487" s="62" t="s">
        <v>285</v>
      </c>
      <c r="F487" s="69">
        <v>0</v>
      </c>
      <c r="G487" s="64" t="s">
        <v>253</v>
      </c>
      <c r="H487" s="64">
        <v>1</v>
      </c>
      <c r="I487" s="64">
        <v>11</v>
      </c>
      <c r="J487" s="70">
        <v>10</v>
      </c>
      <c r="K487" s="71">
        <v>200000</v>
      </c>
      <c r="L487" s="72" t="s">
        <v>13</v>
      </c>
      <c r="M487" s="68" t="s">
        <v>254</v>
      </c>
    </row>
    <row r="488" spans="1:13" s="3" customFormat="1" ht="12.75" x14ac:dyDescent="0.2">
      <c r="A488" s="62" t="s">
        <v>255</v>
      </c>
      <c r="B488" s="62" t="s">
        <v>221</v>
      </c>
      <c r="C488" s="63">
        <v>10</v>
      </c>
      <c r="D488" s="64" t="s">
        <v>13382</v>
      </c>
      <c r="E488" s="64" t="s">
        <v>286</v>
      </c>
      <c r="F488" s="65">
        <v>0</v>
      </c>
      <c r="G488" s="64" t="s">
        <v>253</v>
      </c>
      <c r="H488" s="64">
        <v>1</v>
      </c>
      <c r="I488" s="64">
        <v>11</v>
      </c>
      <c r="J488" s="66">
        <v>6</v>
      </c>
      <c r="K488" s="67">
        <v>42000</v>
      </c>
      <c r="L488" s="72" t="s">
        <v>13</v>
      </c>
      <c r="M488" s="68" t="s">
        <v>254</v>
      </c>
    </row>
    <row r="489" spans="1:13" s="3" customFormat="1" ht="12.75" x14ac:dyDescent="0.2">
      <c r="A489" s="62" t="s">
        <v>255</v>
      </c>
      <c r="B489" s="62" t="s">
        <v>216</v>
      </c>
      <c r="C489" s="63">
        <v>10</v>
      </c>
      <c r="D489" s="62" t="s">
        <v>13377</v>
      </c>
      <c r="E489" s="62" t="s">
        <v>287</v>
      </c>
      <c r="F489" s="69">
        <v>0</v>
      </c>
      <c r="G489" s="64" t="s">
        <v>253</v>
      </c>
      <c r="H489" s="64">
        <v>1</v>
      </c>
      <c r="I489" s="64">
        <v>11</v>
      </c>
      <c r="J489" s="70">
        <v>4</v>
      </c>
      <c r="K489" s="71">
        <v>24000</v>
      </c>
      <c r="L489" s="72" t="s">
        <v>13</v>
      </c>
      <c r="M489" s="68" t="s">
        <v>254</v>
      </c>
    </row>
    <row r="490" spans="1:13" s="3" customFormat="1" ht="12.75" x14ac:dyDescent="0.2">
      <c r="A490" s="62" t="s">
        <v>255</v>
      </c>
      <c r="B490" s="62" t="s">
        <v>216</v>
      </c>
      <c r="C490" s="63">
        <v>10</v>
      </c>
      <c r="D490" s="64" t="s">
        <v>13377</v>
      </c>
      <c r="E490" s="64" t="s">
        <v>288</v>
      </c>
      <c r="F490" s="65">
        <v>0</v>
      </c>
      <c r="G490" s="64" t="s">
        <v>253</v>
      </c>
      <c r="H490" s="64">
        <v>1</v>
      </c>
      <c r="I490" s="64">
        <v>11</v>
      </c>
      <c r="J490" s="66">
        <v>6</v>
      </c>
      <c r="K490" s="67">
        <v>12000</v>
      </c>
      <c r="L490" s="72" t="s">
        <v>13</v>
      </c>
      <c r="M490" s="68" t="s">
        <v>254</v>
      </c>
    </row>
    <row r="491" spans="1:13" s="3" customFormat="1" ht="12.75" x14ac:dyDescent="0.2">
      <c r="A491" s="62" t="s">
        <v>255</v>
      </c>
      <c r="B491" s="62" t="s">
        <v>217</v>
      </c>
      <c r="C491" s="63">
        <v>10</v>
      </c>
      <c r="D491" s="62" t="s">
        <v>13378</v>
      </c>
      <c r="E491" s="62" t="s">
        <v>289</v>
      </c>
      <c r="F491" s="69">
        <v>0</v>
      </c>
      <c r="G491" s="64" t="s">
        <v>253</v>
      </c>
      <c r="H491" s="64">
        <v>1</v>
      </c>
      <c r="I491" s="64">
        <v>11</v>
      </c>
      <c r="J491" s="70">
        <v>6</v>
      </c>
      <c r="K491" s="71">
        <v>48000</v>
      </c>
      <c r="L491" s="72" t="s">
        <v>13</v>
      </c>
      <c r="M491" s="68" t="s">
        <v>254</v>
      </c>
    </row>
    <row r="492" spans="1:13" s="3" customFormat="1" ht="12.75" x14ac:dyDescent="0.2">
      <c r="A492" s="62" t="s">
        <v>255</v>
      </c>
      <c r="B492" s="62" t="s">
        <v>217</v>
      </c>
      <c r="C492" s="63">
        <v>10</v>
      </c>
      <c r="D492" s="64" t="s">
        <v>13378</v>
      </c>
      <c r="E492" s="64" t="s">
        <v>290</v>
      </c>
      <c r="F492" s="65">
        <v>0</v>
      </c>
      <c r="G492" s="64" t="s">
        <v>253</v>
      </c>
      <c r="H492" s="64">
        <v>1</v>
      </c>
      <c r="I492" s="64">
        <v>11</v>
      </c>
      <c r="J492" s="66">
        <v>12</v>
      </c>
      <c r="K492" s="67">
        <v>24000</v>
      </c>
      <c r="L492" s="72" t="s">
        <v>13</v>
      </c>
      <c r="M492" s="68" t="s">
        <v>254</v>
      </c>
    </row>
    <row r="493" spans="1:13" s="3" customFormat="1" ht="12.75" x14ac:dyDescent="0.2">
      <c r="A493" s="62" t="s">
        <v>255</v>
      </c>
      <c r="B493" s="62" t="s">
        <v>217</v>
      </c>
      <c r="C493" s="63">
        <v>10</v>
      </c>
      <c r="D493" s="62" t="s">
        <v>13378</v>
      </c>
      <c r="E493" s="62" t="s">
        <v>291</v>
      </c>
      <c r="F493" s="69">
        <v>0</v>
      </c>
      <c r="G493" s="64" t="s">
        <v>253</v>
      </c>
      <c r="H493" s="64">
        <v>1</v>
      </c>
      <c r="I493" s="64">
        <v>11</v>
      </c>
      <c r="J493" s="70">
        <v>6</v>
      </c>
      <c r="K493" s="71">
        <v>24000</v>
      </c>
      <c r="L493" s="72" t="s">
        <v>13</v>
      </c>
      <c r="M493" s="68" t="s">
        <v>254</v>
      </c>
    </row>
    <row r="494" spans="1:13" s="3" customFormat="1" ht="12.75" x14ac:dyDescent="0.2">
      <c r="A494" s="62" t="s">
        <v>255</v>
      </c>
      <c r="B494" s="62" t="s">
        <v>217</v>
      </c>
      <c r="C494" s="63">
        <v>10</v>
      </c>
      <c r="D494" s="64" t="s">
        <v>13378</v>
      </c>
      <c r="E494" s="64" t="s">
        <v>292</v>
      </c>
      <c r="F494" s="65">
        <v>0</v>
      </c>
      <c r="G494" s="64" t="s">
        <v>253</v>
      </c>
      <c r="H494" s="64">
        <v>1</v>
      </c>
      <c r="I494" s="64">
        <v>11</v>
      </c>
      <c r="J494" s="66">
        <v>6</v>
      </c>
      <c r="K494" s="67">
        <v>18000</v>
      </c>
      <c r="L494" s="72" t="s">
        <v>13</v>
      </c>
      <c r="M494" s="68" t="s">
        <v>254</v>
      </c>
    </row>
    <row r="495" spans="1:13" s="3" customFormat="1" ht="12.75" x14ac:dyDescent="0.2">
      <c r="A495" s="62" t="s">
        <v>255</v>
      </c>
      <c r="B495" s="62" t="s">
        <v>217</v>
      </c>
      <c r="C495" s="63">
        <v>10</v>
      </c>
      <c r="D495" s="62" t="s">
        <v>13378</v>
      </c>
      <c r="E495" s="62" t="s">
        <v>293</v>
      </c>
      <c r="F495" s="69">
        <v>0</v>
      </c>
      <c r="G495" s="64" t="s">
        <v>253</v>
      </c>
      <c r="H495" s="64">
        <v>1</v>
      </c>
      <c r="I495" s="64">
        <v>11</v>
      </c>
      <c r="J495" s="70">
        <v>12</v>
      </c>
      <c r="K495" s="71">
        <v>54000</v>
      </c>
      <c r="L495" s="72" t="s">
        <v>13</v>
      </c>
      <c r="M495" s="68" t="s">
        <v>254</v>
      </c>
    </row>
    <row r="496" spans="1:13" s="3" customFormat="1" ht="12.75" x14ac:dyDescent="0.2">
      <c r="A496" s="62" t="s">
        <v>255</v>
      </c>
      <c r="B496" s="62" t="s">
        <v>219</v>
      </c>
      <c r="C496" s="63">
        <v>10</v>
      </c>
      <c r="D496" s="64" t="s">
        <v>13379</v>
      </c>
      <c r="E496" s="64" t="s">
        <v>294</v>
      </c>
      <c r="F496" s="65">
        <v>0</v>
      </c>
      <c r="G496" s="64" t="s">
        <v>253</v>
      </c>
      <c r="H496" s="64">
        <v>1</v>
      </c>
      <c r="I496" s="64">
        <v>11</v>
      </c>
      <c r="J496" s="66">
        <v>12</v>
      </c>
      <c r="K496" s="67">
        <v>54000</v>
      </c>
      <c r="L496" s="72" t="s">
        <v>13</v>
      </c>
      <c r="M496" s="68" t="s">
        <v>254</v>
      </c>
    </row>
    <row r="497" spans="1:13" s="3" customFormat="1" ht="12.75" x14ac:dyDescent="0.2">
      <c r="A497" s="62" t="s">
        <v>255</v>
      </c>
      <c r="B497" s="62" t="s">
        <v>219</v>
      </c>
      <c r="C497" s="63">
        <v>10</v>
      </c>
      <c r="D497" s="62" t="s">
        <v>13379</v>
      </c>
      <c r="E497" s="62" t="s">
        <v>295</v>
      </c>
      <c r="F497" s="69">
        <v>0</v>
      </c>
      <c r="G497" s="64" t="s">
        <v>253</v>
      </c>
      <c r="H497" s="64">
        <v>1</v>
      </c>
      <c r="I497" s="64">
        <v>11</v>
      </c>
      <c r="J497" s="70">
        <v>3</v>
      </c>
      <c r="K497" s="71">
        <v>9000</v>
      </c>
      <c r="L497" s="72" t="s">
        <v>13</v>
      </c>
      <c r="M497" s="68" t="s">
        <v>254</v>
      </c>
    </row>
    <row r="498" spans="1:13" s="3" customFormat="1" ht="12.75" x14ac:dyDescent="0.2">
      <c r="A498" s="62" t="s">
        <v>255</v>
      </c>
      <c r="B498" s="62" t="s">
        <v>215</v>
      </c>
      <c r="C498" s="63">
        <v>10</v>
      </c>
      <c r="D498" s="64" t="s">
        <v>13376</v>
      </c>
      <c r="E498" s="64" t="s">
        <v>296</v>
      </c>
      <c r="F498" s="65">
        <v>0</v>
      </c>
      <c r="G498" s="64" t="s">
        <v>253</v>
      </c>
      <c r="H498" s="64">
        <v>1</v>
      </c>
      <c r="I498" s="64">
        <v>11</v>
      </c>
      <c r="J498" s="66">
        <v>3</v>
      </c>
      <c r="K498" s="67">
        <v>9000</v>
      </c>
      <c r="L498" s="72" t="s">
        <v>13</v>
      </c>
      <c r="M498" s="68" t="s">
        <v>254</v>
      </c>
    </row>
    <row r="499" spans="1:13" s="3" customFormat="1" ht="12.75" x14ac:dyDescent="0.2">
      <c r="A499" s="62" t="s">
        <v>255</v>
      </c>
      <c r="B499" s="62" t="s">
        <v>215</v>
      </c>
      <c r="C499" s="63">
        <v>10</v>
      </c>
      <c r="D499" s="62" t="s">
        <v>13376</v>
      </c>
      <c r="E499" s="62" t="s">
        <v>297</v>
      </c>
      <c r="F499" s="69">
        <v>0</v>
      </c>
      <c r="G499" s="64" t="s">
        <v>253</v>
      </c>
      <c r="H499" s="64">
        <v>1</v>
      </c>
      <c r="I499" s="64">
        <v>11</v>
      </c>
      <c r="J499" s="70">
        <v>1</v>
      </c>
      <c r="K499" s="71">
        <v>60000</v>
      </c>
      <c r="L499" s="72" t="s">
        <v>13</v>
      </c>
      <c r="M499" s="68" t="s">
        <v>254</v>
      </c>
    </row>
    <row r="500" spans="1:13" s="3" customFormat="1" ht="12.75" x14ac:dyDescent="0.2">
      <c r="A500" s="62" t="s">
        <v>255</v>
      </c>
      <c r="B500" s="62" t="s">
        <v>215</v>
      </c>
      <c r="C500" s="63">
        <v>10</v>
      </c>
      <c r="D500" s="64" t="s">
        <v>13376</v>
      </c>
      <c r="E500" s="64" t="s">
        <v>298</v>
      </c>
      <c r="F500" s="65">
        <v>0</v>
      </c>
      <c r="G500" s="64" t="s">
        <v>253</v>
      </c>
      <c r="H500" s="64">
        <v>1</v>
      </c>
      <c r="I500" s="64">
        <v>11</v>
      </c>
      <c r="J500" s="66">
        <v>1</v>
      </c>
      <c r="K500" s="67">
        <v>60000</v>
      </c>
      <c r="L500" s="72" t="s">
        <v>13</v>
      </c>
      <c r="M500" s="68" t="s">
        <v>254</v>
      </c>
    </row>
    <row r="501" spans="1:13" s="3" customFormat="1" ht="12.75" x14ac:dyDescent="0.2">
      <c r="A501" s="62" t="s">
        <v>255</v>
      </c>
      <c r="B501" s="62" t="s">
        <v>215</v>
      </c>
      <c r="C501" s="63">
        <v>10</v>
      </c>
      <c r="D501" s="62" t="s">
        <v>13376</v>
      </c>
      <c r="E501" s="62" t="s">
        <v>299</v>
      </c>
      <c r="F501" s="69">
        <v>0</v>
      </c>
      <c r="G501" s="64" t="s">
        <v>253</v>
      </c>
      <c r="H501" s="64">
        <v>1</v>
      </c>
      <c r="I501" s="64">
        <v>11</v>
      </c>
      <c r="J501" s="70">
        <v>6</v>
      </c>
      <c r="K501" s="71">
        <v>90000</v>
      </c>
      <c r="L501" s="72" t="s">
        <v>13</v>
      </c>
      <c r="M501" s="68" t="s">
        <v>254</v>
      </c>
    </row>
    <row r="502" spans="1:13" s="3" customFormat="1" ht="12.75" x14ac:dyDescent="0.2">
      <c r="A502" s="62" t="s">
        <v>255</v>
      </c>
      <c r="B502" s="62" t="s">
        <v>265</v>
      </c>
      <c r="C502" s="63">
        <v>10</v>
      </c>
      <c r="D502" s="64" t="s">
        <v>13462</v>
      </c>
      <c r="E502" s="64" t="s">
        <v>300</v>
      </c>
      <c r="F502" s="65">
        <v>0</v>
      </c>
      <c r="G502" s="64" t="s">
        <v>253</v>
      </c>
      <c r="H502" s="64">
        <v>1</v>
      </c>
      <c r="I502" s="64">
        <v>11</v>
      </c>
      <c r="J502" s="66">
        <v>10</v>
      </c>
      <c r="K502" s="67">
        <v>60000</v>
      </c>
      <c r="L502" s="72" t="s">
        <v>13</v>
      </c>
      <c r="M502" s="68" t="s">
        <v>254</v>
      </c>
    </row>
    <row r="503" spans="1:13" s="3" customFormat="1" ht="12.75" x14ac:dyDescent="0.2">
      <c r="A503" s="62" t="s">
        <v>255</v>
      </c>
      <c r="B503" s="62" t="s">
        <v>265</v>
      </c>
      <c r="C503" s="63">
        <v>10</v>
      </c>
      <c r="D503" s="62" t="s">
        <v>13462</v>
      </c>
      <c r="E503" s="62" t="s">
        <v>301</v>
      </c>
      <c r="F503" s="69">
        <v>0</v>
      </c>
      <c r="G503" s="64" t="s">
        <v>253</v>
      </c>
      <c r="H503" s="64">
        <v>1</v>
      </c>
      <c r="I503" s="64">
        <v>11</v>
      </c>
      <c r="J503" s="70">
        <v>4</v>
      </c>
      <c r="K503" s="71">
        <v>16000</v>
      </c>
      <c r="L503" s="72" t="s">
        <v>13</v>
      </c>
      <c r="M503" s="68" t="s">
        <v>254</v>
      </c>
    </row>
    <row r="504" spans="1:13" s="3" customFormat="1" ht="12.75" x14ac:dyDescent="0.2">
      <c r="A504" s="62" t="s">
        <v>255</v>
      </c>
      <c r="B504" s="62" t="s">
        <v>215</v>
      </c>
      <c r="C504" s="63">
        <v>10</v>
      </c>
      <c r="D504" s="64" t="s">
        <v>13376</v>
      </c>
      <c r="E504" s="64" t="s">
        <v>302</v>
      </c>
      <c r="F504" s="65">
        <v>0</v>
      </c>
      <c r="G504" s="64" t="s">
        <v>253</v>
      </c>
      <c r="H504" s="64">
        <v>1</v>
      </c>
      <c r="I504" s="64">
        <v>11</v>
      </c>
      <c r="J504" s="66">
        <v>4</v>
      </c>
      <c r="K504" s="67">
        <v>16000</v>
      </c>
      <c r="L504" s="72" t="s">
        <v>13</v>
      </c>
      <c r="M504" s="68" t="s">
        <v>254</v>
      </c>
    </row>
    <row r="505" spans="1:13" s="3" customFormat="1" ht="12.75" x14ac:dyDescent="0.2">
      <c r="A505" s="62" t="s">
        <v>255</v>
      </c>
      <c r="B505" s="62" t="s">
        <v>216</v>
      </c>
      <c r="C505" s="63">
        <v>10</v>
      </c>
      <c r="D505" s="62" t="s">
        <v>13377</v>
      </c>
      <c r="E505" s="62" t="s">
        <v>303</v>
      </c>
      <c r="F505" s="69">
        <v>0</v>
      </c>
      <c r="G505" s="64" t="s">
        <v>253</v>
      </c>
      <c r="H505" s="64">
        <v>1</v>
      </c>
      <c r="I505" s="64">
        <v>11</v>
      </c>
      <c r="J505" s="70">
        <v>4</v>
      </c>
      <c r="K505" s="71">
        <v>20000</v>
      </c>
      <c r="L505" s="72" t="s">
        <v>13</v>
      </c>
      <c r="M505" s="68" t="s">
        <v>254</v>
      </c>
    </row>
    <row r="506" spans="1:13" s="3" customFormat="1" ht="12.75" x14ac:dyDescent="0.2">
      <c r="A506" s="62" t="s">
        <v>255</v>
      </c>
      <c r="B506" s="62" t="s">
        <v>266</v>
      </c>
      <c r="C506" s="63">
        <v>10</v>
      </c>
      <c r="D506" s="64" t="s">
        <v>13463</v>
      </c>
      <c r="E506" s="64" t="s">
        <v>304</v>
      </c>
      <c r="F506" s="65">
        <v>0</v>
      </c>
      <c r="G506" s="64" t="s">
        <v>253</v>
      </c>
      <c r="H506" s="64">
        <v>1</v>
      </c>
      <c r="I506" s="64">
        <v>11</v>
      </c>
      <c r="J506" s="66">
        <v>2</v>
      </c>
      <c r="K506" s="67">
        <v>50000</v>
      </c>
      <c r="L506" s="72" t="s">
        <v>13</v>
      </c>
      <c r="M506" s="68" t="s">
        <v>254</v>
      </c>
    </row>
    <row r="507" spans="1:13" s="3" customFormat="1" ht="12.75" x14ac:dyDescent="0.2">
      <c r="A507" s="62" t="s">
        <v>255</v>
      </c>
      <c r="B507" s="62" t="s">
        <v>267</v>
      </c>
      <c r="C507" s="63">
        <v>10</v>
      </c>
      <c r="D507" s="62" t="s">
        <v>13464</v>
      </c>
      <c r="E507" s="62" t="s">
        <v>305</v>
      </c>
      <c r="F507" s="69">
        <v>0</v>
      </c>
      <c r="G507" s="64" t="s">
        <v>253</v>
      </c>
      <c r="H507" s="64">
        <v>1</v>
      </c>
      <c r="I507" s="64">
        <v>11</v>
      </c>
      <c r="J507" s="70">
        <v>12</v>
      </c>
      <c r="K507" s="71">
        <v>240000</v>
      </c>
      <c r="L507" s="72" t="s">
        <v>13</v>
      </c>
      <c r="M507" s="68" t="s">
        <v>254</v>
      </c>
    </row>
    <row r="508" spans="1:13" s="3" customFormat="1" ht="12.75" x14ac:dyDescent="0.2">
      <c r="A508" s="62" t="s">
        <v>255</v>
      </c>
      <c r="B508" s="62" t="s">
        <v>268</v>
      </c>
      <c r="C508" s="63">
        <v>10</v>
      </c>
      <c r="D508" s="64" t="s">
        <v>13385</v>
      </c>
      <c r="E508" s="64" t="s">
        <v>306</v>
      </c>
      <c r="F508" s="65">
        <v>0</v>
      </c>
      <c r="G508" s="64" t="s">
        <v>253</v>
      </c>
      <c r="H508" s="64">
        <v>1</v>
      </c>
      <c r="I508" s="64">
        <v>11</v>
      </c>
      <c r="J508" s="66">
        <v>12</v>
      </c>
      <c r="K508" s="67">
        <v>180000</v>
      </c>
      <c r="L508" s="72" t="s">
        <v>13</v>
      </c>
      <c r="M508" s="68" t="s">
        <v>254</v>
      </c>
    </row>
    <row r="509" spans="1:13" s="3" customFormat="1" ht="12.75" x14ac:dyDescent="0.2">
      <c r="A509" s="62" t="s">
        <v>255</v>
      </c>
      <c r="B509" s="62" t="s">
        <v>268</v>
      </c>
      <c r="C509" s="63">
        <v>10</v>
      </c>
      <c r="D509" s="62" t="s">
        <v>13385</v>
      </c>
      <c r="E509" s="62" t="s">
        <v>307</v>
      </c>
      <c r="F509" s="69">
        <v>0</v>
      </c>
      <c r="G509" s="64" t="s">
        <v>253</v>
      </c>
      <c r="H509" s="64">
        <v>1</v>
      </c>
      <c r="I509" s="64">
        <v>11</v>
      </c>
      <c r="J509" s="70">
        <v>4</v>
      </c>
      <c r="K509" s="71">
        <v>60000</v>
      </c>
      <c r="L509" s="72" t="s">
        <v>13</v>
      </c>
      <c r="M509" s="68" t="s">
        <v>254</v>
      </c>
    </row>
    <row r="510" spans="1:13" s="3" customFormat="1" ht="12.75" x14ac:dyDescent="0.2">
      <c r="A510" s="62" t="s">
        <v>255</v>
      </c>
      <c r="B510" s="62" t="s">
        <v>268</v>
      </c>
      <c r="C510" s="63">
        <v>10</v>
      </c>
      <c r="D510" s="64" t="s">
        <v>13385</v>
      </c>
      <c r="E510" s="64" t="s">
        <v>308</v>
      </c>
      <c r="F510" s="65">
        <v>0</v>
      </c>
      <c r="G510" s="64" t="s">
        <v>253</v>
      </c>
      <c r="H510" s="64">
        <v>1</v>
      </c>
      <c r="I510" s="64">
        <v>11</v>
      </c>
      <c r="J510" s="66">
        <v>4</v>
      </c>
      <c r="K510" s="67">
        <v>60000</v>
      </c>
      <c r="L510" s="72" t="s">
        <v>13</v>
      </c>
      <c r="M510" s="68" t="s">
        <v>254</v>
      </c>
    </row>
    <row r="511" spans="1:13" s="3" customFormat="1" ht="12.75" x14ac:dyDescent="0.2">
      <c r="A511" s="62" t="s">
        <v>255</v>
      </c>
      <c r="B511" s="62" t="s">
        <v>215</v>
      </c>
      <c r="C511" s="63">
        <v>10</v>
      </c>
      <c r="D511" s="62" t="s">
        <v>13376</v>
      </c>
      <c r="E511" s="62" t="s">
        <v>309</v>
      </c>
      <c r="F511" s="69">
        <v>0</v>
      </c>
      <c r="G511" s="64" t="s">
        <v>253</v>
      </c>
      <c r="H511" s="64">
        <v>1</v>
      </c>
      <c r="I511" s="64">
        <v>11</v>
      </c>
      <c r="J511" s="70">
        <v>4</v>
      </c>
      <c r="K511" s="71">
        <v>60000</v>
      </c>
      <c r="L511" s="72" t="s">
        <v>13</v>
      </c>
      <c r="M511" s="68" t="s">
        <v>254</v>
      </c>
    </row>
    <row r="512" spans="1:13" s="3" customFormat="1" ht="12.75" x14ac:dyDescent="0.2">
      <c r="A512" s="62" t="s">
        <v>255</v>
      </c>
      <c r="B512" s="62" t="s">
        <v>215</v>
      </c>
      <c r="C512" s="63">
        <v>10</v>
      </c>
      <c r="D512" s="64" t="s">
        <v>13376</v>
      </c>
      <c r="E512" s="64" t="s">
        <v>310</v>
      </c>
      <c r="F512" s="65">
        <v>0</v>
      </c>
      <c r="G512" s="64" t="s">
        <v>253</v>
      </c>
      <c r="H512" s="64">
        <v>1</v>
      </c>
      <c r="I512" s="64">
        <v>11</v>
      </c>
      <c r="J512" s="66">
        <v>8</v>
      </c>
      <c r="K512" s="67">
        <v>96000</v>
      </c>
      <c r="L512" s="72" t="s">
        <v>13</v>
      </c>
      <c r="M512" s="68" t="s">
        <v>254</v>
      </c>
    </row>
    <row r="513" spans="1:13" s="3" customFormat="1" ht="12.75" x14ac:dyDescent="0.2">
      <c r="A513" s="62" t="s">
        <v>255</v>
      </c>
      <c r="B513" s="62" t="s">
        <v>268</v>
      </c>
      <c r="C513" s="63">
        <v>10</v>
      </c>
      <c r="D513" s="62" t="s">
        <v>13385</v>
      </c>
      <c r="E513" s="62" t="s">
        <v>311</v>
      </c>
      <c r="F513" s="69">
        <v>0</v>
      </c>
      <c r="G513" s="64" t="s">
        <v>253</v>
      </c>
      <c r="H513" s="64">
        <v>1</v>
      </c>
      <c r="I513" s="64">
        <v>11</v>
      </c>
      <c r="J513" s="70">
        <v>8</v>
      </c>
      <c r="K513" s="71">
        <v>72000</v>
      </c>
      <c r="L513" s="72" t="s">
        <v>13</v>
      </c>
      <c r="M513" s="68" t="s">
        <v>254</v>
      </c>
    </row>
    <row r="514" spans="1:13" s="3" customFormat="1" ht="12.75" x14ac:dyDescent="0.2">
      <c r="A514" s="62" t="s">
        <v>255</v>
      </c>
      <c r="B514" s="62" t="s">
        <v>216</v>
      </c>
      <c r="C514" s="63">
        <v>10</v>
      </c>
      <c r="D514" s="64" t="s">
        <v>13377</v>
      </c>
      <c r="E514" s="64" t="s">
        <v>318</v>
      </c>
      <c r="F514" s="65">
        <v>0</v>
      </c>
      <c r="G514" s="64" t="s">
        <v>253</v>
      </c>
      <c r="H514" s="64">
        <v>1</v>
      </c>
      <c r="I514" s="64">
        <v>11</v>
      </c>
      <c r="J514" s="66">
        <v>6</v>
      </c>
      <c r="K514" s="67">
        <v>48000</v>
      </c>
      <c r="L514" s="72" t="s">
        <v>13</v>
      </c>
      <c r="M514" s="68" t="s">
        <v>254</v>
      </c>
    </row>
    <row r="515" spans="1:13" s="3" customFormat="1" ht="12.75" x14ac:dyDescent="0.2">
      <c r="A515" s="62" t="s">
        <v>317</v>
      </c>
      <c r="B515" s="62" t="s">
        <v>216</v>
      </c>
      <c r="C515" s="63">
        <v>10</v>
      </c>
      <c r="D515" s="62" t="s">
        <v>13377</v>
      </c>
      <c r="E515" s="62" t="s">
        <v>318</v>
      </c>
      <c r="F515" s="65">
        <v>0</v>
      </c>
      <c r="G515" s="64" t="s">
        <v>253</v>
      </c>
      <c r="H515" s="64">
        <v>1</v>
      </c>
      <c r="I515" s="64">
        <v>11</v>
      </c>
      <c r="J515" s="70">
        <v>4</v>
      </c>
      <c r="K515" s="71">
        <v>1176000</v>
      </c>
      <c r="L515" s="72" t="s">
        <v>15</v>
      </c>
      <c r="M515" s="68" t="s">
        <v>254</v>
      </c>
    </row>
    <row r="516" spans="1:13" s="3" customFormat="1" ht="12.75" x14ac:dyDescent="0.2">
      <c r="A516" s="62" t="s">
        <v>317</v>
      </c>
      <c r="B516" s="62" t="s">
        <v>217</v>
      </c>
      <c r="C516" s="63">
        <v>10</v>
      </c>
      <c r="D516" s="64" t="s">
        <v>13378</v>
      </c>
      <c r="E516" s="64" t="s">
        <v>319</v>
      </c>
      <c r="F516" s="65">
        <v>0</v>
      </c>
      <c r="G516" s="64" t="s">
        <v>253</v>
      </c>
      <c r="H516" s="64">
        <v>1</v>
      </c>
      <c r="I516" s="64">
        <v>11</v>
      </c>
      <c r="J516" s="66">
        <v>4</v>
      </c>
      <c r="K516" s="67">
        <v>84000</v>
      </c>
      <c r="L516" s="68" t="s">
        <v>15</v>
      </c>
      <c r="M516" s="68" t="s">
        <v>254</v>
      </c>
    </row>
    <row r="517" spans="1:13" s="3" customFormat="1" ht="12.75" x14ac:dyDescent="0.2">
      <c r="A517" s="62" t="s">
        <v>317</v>
      </c>
      <c r="B517" s="62" t="s">
        <v>215</v>
      </c>
      <c r="C517" s="63">
        <v>10</v>
      </c>
      <c r="D517" s="62" t="s">
        <v>13376</v>
      </c>
      <c r="E517" s="62" t="s">
        <v>320</v>
      </c>
      <c r="F517" s="65">
        <v>0</v>
      </c>
      <c r="G517" s="64" t="s">
        <v>253</v>
      </c>
      <c r="H517" s="64">
        <v>1</v>
      </c>
      <c r="I517" s="64">
        <v>11</v>
      </c>
      <c r="J517" s="70">
        <v>5</v>
      </c>
      <c r="K517" s="71">
        <v>147000</v>
      </c>
      <c r="L517" s="72" t="s">
        <v>15</v>
      </c>
      <c r="M517" s="68" t="s">
        <v>254</v>
      </c>
    </row>
    <row r="518" spans="1:13" s="3" customFormat="1" ht="12.75" x14ac:dyDescent="0.2">
      <c r="A518" s="62" t="s">
        <v>317</v>
      </c>
      <c r="B518" s="62" t="s">
        <v>215</v>
      </c>
      <c r="C518" s="63">
        <v>10</v>
      </c>
      <c r="D518" s="64" t="s">
        <v>13376</v>
      </c>
      <c r="E518" s="64" t="s">
        <v>321</v>
      </c>
      <c r="F518" s="65">
        <v>0</v>
      </c>
      <c r="G518" s="64" t="s">
        <v>253</v>
      </c>
      <c r="H518" s="64">
        <v>1</v>
      </c>
      <c r="I518" s="64">
        <v>11</v>
      </c>
      <c r="J518" s="66">
        <v>2</v>
      </c>
      <c r="K518" s="67">
        <v>84000</v>
      </c>
      <c r="L518" s="68" t="s">
        <v>15</v>
      </c>
      <c r="M518" s="68" t="s">
        <v>254</v>
      </c>
    </row>
    <row r="519" spans="1:13" s="3" customFormat="1" ht="12.75" x14ac:dyDescent="0.2">
      <c r="A519" s="62" t="s">
        <v>317</v>
      </c>
      <c r="B519" s="62" t="s">
        <v>217</v>
      </c>
      <c r="C519" s="63">
        <v>10</v>
      </c>
      <c r="D519" s="62" t="s">
        <v>13378</v>
      </c>
      <c r="E519" s="62" t="s">
        <v>322</v>
      </c>
      <c r="F519" s="65">
        <v>0</v>
      </c>
      <c r="G519" s="64" t="s">
        <v>253</v>
      </c>
      <c r="H519" s="64">
        <v>1</v>
      </c>
      <c r="I519" s="64">
        <v>11</v>
      </c>
      <c r="J519" s="70">
        <v>2</v>
      </c>
      <c r="K519" s="71">
        <v>182000</v>
      </c>
      <c r="L519" s="72" t="s">
        <v>15</v>
      </c>
      <c r="M519" s="68" t="s">
        <v>254</v>
      </c>
    </row>
    <row r="520" spans="1:13" s="3" customFormat="1" ht="12.75" x14ac:dyDescent="0.2">
      <c r="A520" s="62" t="s">
        <v>317</v>
      </c>
      <c r="B520" s="62" t="s">
        <v>217</v>
      </c>
      <c r="C520" s="63">
        <v>10</v>
      </c>
      <c r="D520" s="64" t="s">
        <v>13378</v>
      </c>
      <c r="E520" s="64" t="s">
        <v>323</v>
      </c>
      <c r="F520" s="65">
        <v>0</v>
      </c>
      <c r="G520" s="64" t="s">
        <v>253</v>
      </c>
      <c r="H520" s="64">
        <v>1</v>
      </c>
      <c r="I520" s="64">
        <v>11</v>
      </c>
      <c r="J520" s="66">
        <v>3</v>
      </c>
      <c r="K520" s="67">
        <v>56100</v>
      </c>
      <c r="L520" s="68" t="s">
        <v>15</v>
      </c>
      <c r="M520" s="68" t="s">
        <v>254</v>
      </c>
    </row>
    <row r="521" spans="1:13" s="3" customFormat="1" ht="12.75" x14ac:dyDescent="0.2">
      <c r="A521" s="62" t="s">
        <v>317</v>
      </c>
      <c r="B521" s="62" t="s">
        <v>221</v>
      </c>
      <c r="C521" s="63">
        <v>10</v>
      </c>
      <c r="D521" s="62" t="s">
        <v>13382</v>
      </c>
      <c r="E521" s="62" t="s">
        <v>13669</v>
      </c>
      <c r="F521" s="65">
        <v>0</v>
      </c>
      <c r="G521" s="64" t="s">
        <v>253</v>
      </c>
      <c r="H521" s="64">
        <v>1</v>
      </c>
      <c r="I521" s="64">
        <v>11</v>
      </c>
      <c r="J521" s="70">
        <v>4</v>
      </c>
      <c r="K521" s="71">
        <v>98000</v>
      </c>
      <c r="L521" s="72" t="s">
        <v>15</v>
      </c>
      <c r="M521" s="68" t="s">
        <v>254</v>
      </c>
    </row>
    <row r="522" spans="1:13" s="3" customFormat="1" ht="12.75" x14ac:dyDescent="0.2">
      <c r="A522" s="62" t="s">
        <v>317</v>
      </c>
      <c r="B522" s="62" t="s">
        <v>312</v>
      </c>
      <c r="C522" s="63">
        <v>10</v>
      </c>
      <c r="D522" s="64" t="s">
        <v>13465</v>
      </c>
      <c r="E522" s="64" t="s">
        <v>324</v>
      </c>
      <c r="F522" s="65">
        <v>0</v>
      </c>
      <c r="G522" s="64" t="s">
        <v>253</v>
      </c>
      <c r="H522" s="64">
        <v>1</v>
      </c>
      <c r="I522" s="64">
        <v>11</v>
      </c>
      <c r="J522" s="66">
        <v>2</v>
      </c>
      <c r="K522" s="67">
        <v>63000</v>
      </c>
      <c r="L522" s="68" t="s">
        <v>15</v>
      </c>
      <c r="M522" s="68" t="s">
        <v>254</v>
      </c>
    </row>
    <row r="523" spans="1:13" s="3" customFormat="1" ht="12.75" x14ac:dyDescent="0.2">
      <c r="A523" s="62" t="s">
        <v>317</v>
      </c>
      <c r="B523" s="62" t="s">
        <v>221</v>
      </c>
      <c r="C523" s="63">
        <v>10</v>
      </c>
      <c r="D523" s="62" t="s">
        <v>13382</v>
      </c>
      <c r="E523" s="62" t="s">
        <v>325</v>
      </c>
      <c r="F523" s="65">
        <v>0</v>
      </c>
      <c r="G523" s="64" t="s">
        <v>253</v>
      </c>
      <c r="H523" s="64">
        <v>1</v>
      </c>
      <c r="I523" s="64">
        <v>11</v>
      </c>
      <c r="J523" s="70">
        <v>2</v>
      </c>
      <c r="K523" s="71">
        <v>35000</v>
      </c>
      <c r="L523" s="72" t="s">
        <v>15</v>
      </c>
      <c r="M523" s="68" t="s">
        <v>254</v>
      </c>
    </row>
    <row r="524" spans="1:13" s="3" customFormat="1" ht="12.75" x14ac:dyDescent="0.2">
      <c r="A524" s="62" t="s">
        <v>317</v>
      </c>
      <c r="B524" s="62" t="s">
        <v>258</v>
      </c>
      <c r="C524" s="63">
        <v>10</v>
      </c>
      <c r="D524" s="64" t="s">
        <v>13456</v>
      </c>
      <c r="E524" s="64" t="s">
        <v>326</v>
      </c>
      <c r="F524" s="65">
        <v>0</v>
      </c>
      <c r="G524" s="64" t="s">
        <v>253</v>
      </c>
      <c r="H524" s="64">
        <v>1</v>
      </c>
      <c r="I524" s="64">
        <v>11</v>
      </c>
      <c r="J524" s="66">
        <v>1</v>
      </c>
      <c r="K524" s="67">
        <v>11515000</v>
      </c>
      <c r="L524" s="68" t="s">
        <v>13</v>
      </c>
      <c r="M524" s="68" t="s">
        <v>254</v>
      </c>
    </row>
    <row r="525" spans="1:13" s="3" customFormat="1" ht="12.75" x14ac:dyDescent="0.2">
      <c r="A525" s="62" t="s">
        <v>317</v>
      </c>
      <c r="B525" s="62" t="s">
        <v>313</v>
      </c>
      <c r="C525" s="63">
        <v>10</v>
      </c>
      <c r="D525" s="62" t="s">
        <v>13413</v>
      </c>
      <c r="E525" s="62" t="s">
        <v>327</v>
      </c>
      <c r="F525" s="65">
        <v>0</v>
      </c>
      <c r="G525" s="64" t="s">
        <v>253</v>
      </c>
      <c r="H525" s="64">
        <v>1</v>
      </c>
      <c r="I525" s="64">
        <v>11</v>
      </c>
      <c r="J525" s="70">
        <v>1</v>
      </c>
      <c r="K525" s="71">
        <v>805000</v>
      </c>
      <c r="L525" s="72" t="s">
        <v>13</v>
      </c>
      <c r="M525" s="68" t="s">
        <v>254</v>
      </c>
    </row>
    <row r="526" spans="1:13" s="3" customFormat="1" ht="12.75" x14ac:dyDescent="0.2">
      <c r="A526" s="62" t="s">
        <v>317</v>
      </c>
      <c r="B526" s="62" t="s">
        <v>314</v>
      </c>
      <c r="C526" s="63">
        <v>10</v>
      </c>
      <c r="D526" s="64" t="s">
        <v>13418</v>
      </c>
      <c r="E526" s="64" t="s">
        <v>328</v>
      </c>
      <c r="F526" s="65">
        <v>0</v>
      </c>
      <c r="G526" s="64" t="s">
        <v>253</v>
      </c>
      <c r="H526" s="64">
        <v>1</v>
      </c>
      <c r="I526" s="64">
        <v>11</v>
      </c>
      <c r="J526" s="66">
        <v>1</v>
      </c>
      <c r="K526" s="67">
        <v>630000</v>
      </c>
      <c r="L526" s="68" t="s">
        <v>13</v>
      </c>
      <c r="M526" s="68" t="s">
        <v>254</v>
      </c>
    </row>
    <row r="527" spans="1:13" s="3" customFormat="1" ht="12.75" x14ac:dyDescent="0.2">
      <c r="A527" s="62" t="s">
        <v>317</v>
      </c>
      <c r="B527" s="62" t="s">
        <v>315</v>
      </c>
      <c r="C527" s="63">
        <v>10</v>
      </c>
      <c r="D527" s="62" t="s">
        <v>13466</v>
      </c>
      <c r="E527" s="62" t="s">
        <v>329</v>
      </c>
      <c r="F527" s="65">
        <v>0</v>
      </c>
      <c r="G527" s="64" t="s">
        <v>253</v>
      </c>
      <c r="H527" s="64">
        <v>1</v>
      </c>
      <c r="I527" s="64">
        <v>11</v>
      </c>
      <c r="J527" s="70">
        <v>1</v>
      </c>
      <c r="K527" s="71">
        <v>1417500</v>
      </c>
      <c r="L527" s="72" t="s">
        <v>13</v>
      </c>
      <c r="M527" s="68" t="s">
        <v>254</v>
      </c>
    </row>
    <row r="528" spans="1:13" s="3" customFormat="1" ht="12.75" x14ac:dyDescent="0.2">
      <c r="A528" s="62" t="s">
        <v>317</v>
      </c>
      <c r="B528" s="62" t="s">
        <v>316</v>
      </c>
      <c r="C528" s="63">
        <v>10</v>
      </c>
      <c r="D528" s="64" t="s">
        <v>13467</v>
      </c>
      <c r="E528" s="64" t="s">
        <v>330</v>
      </c>
      <c r="F528" s="65">
        <v>0</v>
      </c>
      <c r="G528" s="64" t="s">
        <v>253</v>
      </c>
      <c r="H528" s="64">
        <v>1</v>
      </c>
      <c r="I528" s="64">
        <v>11</v>
      </c>
      <c r="J528" s="66">
        <v>1</v>
      </c>
      <c r="K528" s="67">
        <v>13014240</v>
      </c>
      <c r="L528" s="68" t="s">
        <v>13</v>
      </c>
      <c r="M528" s="68" t="s">
        <v>254</v>
      </c>
    </row>
    <row r="529" spans="1:13" s="3" customFormat="1" ht="12.75" x14ac:dyDescent="0.2">
      <c r="A529" s="62" t="s">
        <v>317</v>
      </c>
      <c r="B529" s="62" t="s">
        <v>223</v>
      </c>
      <c r="C529" s="63">
        <v>10</v>
      </c>
      <c r="D529" s="62" t="s">
        <v>13403</v>
      </c>
      <c r="E529" s="62" t="s">
        <v>331</v>
      </c>
      <c r="F529" s="65">
        <v>0</v>
      </c>
      <c r="G529" s="64" t="s">
        <v>253</v>
      </c>
      <c r="H529" s="64">
        <v>1</v>
      </c>
      <c r="I529" s="64">
        <v>11</v>
      </c>
      <c r="J529" s="70">
        <v>1</v>
      </c>
      <c r="K529" s="71">
        <v>13761160</v>
      </c>
      <c r="L529" s="72" t="s">
        <v>13</v>
      </c>
      <c r="M529" s="68" t="s">
        <v>254</v>
      </c>
    </row>
    <row r="530" spans="1:13" s="3" customFormat="1" ht="12.75" x14ac:dyDescent="0.2">
      <c r="A530" s="62" t="s">
        <v>317</v>
      </c>
      <c r="B530" s="62" t="s">
        <v>223</v>
      </c>
      <c r="C530" s="63">
        <v>10</v>
      </c>
      <c r="D530" s="64" t="s">
        <v>13403</v>
      </c>
      <c r="E530" s="64" t="s">
        <v>332</v>
      </c>
      <c r="F530" s="65">
        <v>0</v>
      </c>
      <c r="G530" s="64" t="s">
        <v>253</v>
      </c>
      <c r="H530" s="64">
        <v>1</v>
      </c>
      <c r="I530" s="64">
        <v>11</v>
      </c>
      <c r="J530" s="66">
        <v>1</v>
      </c>
      <c r="K530" s="67">
        <v>1932000</v>
      </c>
      <c r="L530" s="68" t="s">
        <v>13</v>
      </c>
      <c r="M530" s="68" t="s">
        <v>254</v>
      </c>
    </row>
    <row r="531" spans="1:13" s="3" customFormat="1" ht="12.75" x14ac:dyDescent="0.2">
      <c r="A531" s="62" t="s">
        <v>340</v>
      </c>
      <c r="B531" s="62" t="s">
        <v>333</v>
      </c>
      <c r="C531" s="63">
        <v>10</v>
      </c>
      <c r="D531" s="62" t="s">
        <v>13468</v>
      </c>
      <c r="E531" s="62" t="s">
        <v>341</v>
      </c>
      <c r="F531" s="65">
        <v>0</v>
      </c>
      <c r="G531" s="64" t="s">
        <v>253</v>
      </c>
      <c r="H531" s="64">
        <v>1</v>
      </c>
      <c r="I531" s="64">
        <v>11</v>
      </c>
      <c r="J531" s="70">
        <v>1</v>
      </c>
      <c r="K531" s="71">
        <v>600000</v>
      </c>
      <c r="L531" s="72" t="s">
        <v>13</v>
      </c>
      <c r="M531" s="68" t="s">
        <v>254</v>
      </c>
    </row>
    <row r="532" spans="1:13" s="3" customFormat="1" ht="12.75" x14ac:dyDescent="0.2">
      <c r="A532" s="62" t="s">
        <v>340</v>
      </c>
      <c r="B532" s="62" t="s">
        <v>333</v>
      </c>
      <c r="C532" s="63">
        <v>10</v>
      </c>
      <c r="D532" s="64" t="s">
        <v>13468</v>
      </c>
      <c r="E532" s="64" t="s">
        <v>342</v>
      </c>
      <c r="F532" s="65">
        <v>0</v>
      </c>
      <c r="G532" s="64" t="s">
        <v>253</v>
      </c>
      <c r="H532" s="64">
        <v>1</v>
      </c>
      <c r="I532" s="64">
        <v>11</v>
      </c>
      <c r="J532" s="66">
        <v>1</v>
      </c>
      <c r="K532" s="67">
        <v>660000</v>
      </c>
      <c r="L532" s="68" t="s">
        <v>13</v>
      </c>
      <c r="M532" s="68" t="s">
        <v>254</v>
      </c>
    </row>
    <row r="533" spans="1:13" s="3" customFormat="1" ht="12.75" x14ac:dyDescent="0.2">
      <c r="A533" s="62" t="s">
        <v>340</v>
      </c>
      <c r="B533" s="62" t="s">
        <v>316</v>
      </c>
      <c r="C533" s="63">
        <v>10</v>
      </c>
      <c r="D533" s="62" t="s">
        <v>13467</v>
      </c>
      <c r="E533" s="62" t="s">
        <v>343</v>
      </c>
      <c r="F533" s="65">
        <v>0</v>
      </c>
      <c r="G533" s="64" t="s">
        <v>253</v>
      </c>
      <c r="H533" s="64">
        <v>1</v>
      </c>
      <c r="I533" s="64">
        <v>11</v>
      </c>
      <c r="J533" s="70">
        <v>1</v>
      </c>
      <c r="K533" s="71">
        <v>2500000</v>
      </c>
      <c r="L533" s="72" t="s">
        <v>13</v>
      </c>
      <c r="M533" s="68" t="s">
        <v>254</v>
      </c>
    </row>
    <row r="534" spans="1:13" s="3" customFormat="1" ht="12.75" x14ac:dyDescent="0.2">
      <c r="A534" s="62" t="s">
        <v>340</v>
      </c>
      <c r="B534" s="62" t="s">
        <v>258</v>
      </c>
      <c r="C534" s="63">
        <v>10</v>
      </c>
      <c r="D534" s="64" t="s">
        <v>13456</v>
      </c>
      <c r="E534" s="64" t="s">
        <v>344</v>
      </c>
      <c r="F534" s="65">
        <v>0</v>
      </c>
      <c r="G534" s="64" t="s">
        <v>253</v>
      </c>
      <c r="H534" s="64">
        <v>1</v>
      </c>
      <c r="I534" s="64">
        <v>11</v>
      </c>
      <c r="J534" s="66">
        <v>1</v>
      </c>
      <c r="K534" s="67">
        <v>7000000</v>
      </c>
      <c r="L534" s="68" t="s">
        <v>13</v>
      </c>
      <c r="M534" s="68" t="s">
        <v>254</v>
      </c>
    </row>
    <row r="535" spans="1:13" s="3" customFormat="1" ht="12.75" x14ac:dyDescent="0.2">
      <c r="A535" s="62" t="s">
        <v>340</v>
      </c>
      <c r="B535" s="62" t="s">
        <v>219</v>
      </c>
      <c r="C535" s="63">
        <v>10</v>
      </c>
      <c r="D535" s="62" t="s">
        <v>13379</v>
      </c>
      <c r="E535" s="62" t="s">
        <v>345</v>
      </c>
      <c r="F535" s="65">
        <v>0</v>
      </c>
      <c r="G535" s="64" t="s">
        <v>253</v>
      </c>
      <c r="H535" s="64">
        <v>1</v>
      </c>
      <c r="I535" s="64">
        <v>11</v>
      </c>
      <c r="J535" s="70">
        <v>1</v>
      </c>
      <c r="K535" s="71">
        <v>4300000</v>
      </c>
      <c r="L535" s="72" t="s">
        <v>13</v>
      </c>
      <c r="M535" s="68" t="s">
        <v>254</v>
      </c>
    </row>
    <row r="536" spans="1:13" s="3" customFormat="1" ht="12.75" x14ac:dyDescent="0.2">
      <c r="A536" s="62" t="s">
        <v>340</v>
      </c>
      <c r="B536" s="62" t="s">
        <v>223</v>
      </c>
      <c r="C536" s="63">
        <v>10</v>
      </c>
      <c r="D536" s="64" t="s">
        <v>13403</v>
      </c>
      <c r="E536" s="64" t="s">
        <v>346</v>
      </c>
      <c r="F536" s="65">
        <v>0</v>
      </c>
      <c r="G536" s="64" t="s">
        <v>253</v>
      </c>
      <c r="H536" s="64">
        <v>1</v>
      </c>
      <c r="I536" s="64">
        <v>11</v>
      </c>
      <c r="J536" s="66">
        <v>1</v>
      </c>
      <c r="K536" s="67">
        <v>6892360</v>
      </c>
      <c r="L536" s="68" t="s">
        <v>13</v>
      </c>
      <c r="M536" s="68" t="s">
        <v>254</v>
      </c>
    </row>
    <row r="537" spans="1:13" s="3" customFormat="1" ht="12.75" x14ac:dyDescent="0.2">
      <c r="A537" s="62" t="s">
        <v>340</v>
      </c>
      <c r="B537" s="62" t="s">
        <v>226</v>
      </c>
      <c r="C537" s="63">
        <v>10</v>
      </c>
      <c r="D537" s="62" t="s">
        <v>13397</v>
      </c>
      <c r="E537" s="62" t="s">
        <v>347</v>
      </c>
      <c r="F537" s="65">
        <v>0</v>
      </c>
      <c r="G537" s="64" t="s">
        <v>253</v>
      </c>
      <c r="H537" s="64">
        <v>1</v>
      </c>
      <c r="I537" s="64">
        <v>11</v>
      </c>
      <c r="J537" s="70">
        <v>1</v>
      </c>
      <c r="K537" s="71">
        <v>1000000</v>
      </c>
      <c r="L537" s="72" t="s">
        <v>13</v>
      </c>
      <c r="M537" s="68" t="s">
        <v>254</v>
      </c>
    </row>
    <row r="538" spans="1:13" s="3" customFormat="1" ht="12.75" x14ac:dyDescent="0.2">
      <c r="A538" s="62" t="s">
        <v>340</v>
      </c>
      <c r="B538" s="62" t="s">
        <v>260</v>
      </c>
      <c r="C538" s="63">
        <v>10</v>
      </c>
      <c r="D538" s="64" t="s">
        <v>13458</v>
      </c>
      <c r="E538" s="64" t="s">
        <v>348</v>
      </c>
      <c r="F538" s="65">
        <v>0</v>
      </c>
      <c r="G538" s="64" t="s">
        <v>253</v>
      </c>
      <c r="H538" s="64">
        <v>1</v>
      </c>
      <c r="I538" s="64">
        <v>11</v>
      </c>
      <c r="J538" s="66">
        <v>1</v>
      </c>
      <c r="K538" s="67">
        <v>2500000</v>
      </c>
      <c r="L538" s="68" t="s">
        <v>13</v>
      </c>
      <c r="M538" s="68" t="s">
        <v>254</v>
      </c>
    </row>
    <row r="539" spans="1:13" s="3" customFormat="1" ht="12.75" x14ac:dyDescent="0.2">
      <c r="A539" s="62" t="s">
        <v>340</v>
      </c>
      <c r="B539" s="62" t="s">
        <v>315</v>
      </c>
      <c r="C539" s="63">
        <v>10</v>
      </c>
      <c r="D539" s="62" t="s">
        <v>13466</v>
      </c>
      <c r="E539" s="62" t="s">
        <v>349</v>
      </c>
      <c r="F539" s="65">
        <v>0</v>
      </c>
      <c r="G539" s="64" t="s">
        <v>253</v>
      </c>
      <c r="H539" s="64">
        <v>1</v>
      </c>
      <c r="I539" s="64">
        <v>11</v>
      </c>
      <c r="J539" s="70">
        <v>1</v>
      </c>
      <c r="K539" s="71">
        <v>3348000</v>
      </c>
      <c r="L539" s="72" t="s">
        <v>13</v>
      </c>
      <c r="M539" s="68" t="s">
        <v>254</v>
      </c>
    </row>
    <row r="540" spans="1:13" s="3" customFormat="1" ht="12.75" x14ac:dyDescent="0.2">
      <c r="A540" s="62" t="s">
        <v>340</v>
      </c>
      <c r="B540" s="62" t="s">
        <v>315</v>
      </c>
      <c r="C540" s="63">
        <v>10</v>
      </c>
      <c r="D540" s="64" t="s">
        <v>13466</v>
      </c>
      <c r="E540" s="64" t="s">
        <v>350</v>
      </c>
      <c r="F540" s="65">
        <v>0</v>
      </c>
      <c r="G540" s="64" t="s">
        <v>253</v>
      </c>
      <c r="H540" s="64">
        <v>1</v>
      </c>
      <c r="I540" s="64">
        <v>11</v>
      </c>
      <c r="J540" s="66">
        <v>1</v>
      </c>
      <c r="K540" s="67">
        <v>2343000</v>
      </c>
      <c r="L540" s="68" t="s">
        <v>13</v>
      </c>
      <c r="M540" s="68" t="s">
        <v>254</v>
      </c>
    </row>
    <row r="541" spans="1:13" s="3" customFormat="1" ht="12.75" x14ac:dyDescent="0.2">
      <c r="A541" s="62" t="s">
        <v>340</v>
      </c>
      <c r="B541" s="62" t="s">
        <v>217</v>
      </c>
      <c r="C541" s="63">
        <v>10</v>
      </c>
      <c r="D541" s="62" t="s">
        <v>13378</v>
      </c>
      <c r="E541" s="62" t="s">
        <v>351</v>
      </c>
      <c r="F541" s="65">
        <v>0</v>
      </c>
      <c r="G541" s="64" t="s">
        <v>253</v>
      </c>
      <c r="H541" s="64">
        <v>1</v>
      </c>
      <c r="I541" s="64">
        <v>11</v>
      </c>
      <c r="J541" s="70">
        <v>4</v>
      </c>
      <c r="K541" s="71">
        <v>20000</v>
      </c>
      <c r="L541" s="72" t="s">
        <v>15</v>
      </c>
      <c r="M541" s="68" t="s">
        <v>254</v>
      </c>
    </row>
    <row r="542" spans="1:13" s="3" customFormat="1" ht="12.75" x14ac:dyDescent="0.2">
      <c r="A542" s="62" t="s">
        <v>340</v>
      </c>
      <c r="B542" s="62" t="s">
        <v>217</v>
      </c>
      <c r="C542" s="63">
        <v>10</v>
      </c>
      <c r="D542" s="64" t="s">
        <v>13378</v>
      </c>
      <c r="E542" s="64" t="s">
        <v>352</v>
      </c>
      <c r="F542" s="65">
        <v>0</v>
      </c>
      <c r="G542" s="64" t="s">
        <v>253</v>
      </c>
      <c r="H542" s="64">
        <v>1</v>
      </c>
      <c r="I542" s="64">
        <v>11</v>
      </c>
      <c r="J542" s="66">
        <v>3</v>
      </c>
      <c r="K542" s="67">
        <v>12000</v>
      </c>
      <c r="L542" s="68" t="s">
        <v>15</v>
      </c>
      <c r="M542" s="68" t="s">
        <v>254</v>
      </c>
    </row>
    <row r="543" spans="1:13" s="3" customFormat="1" ht="12.75" x14ac:dyDescent="0.2">
      <c r="A543" s="62" t="s">
        <v>340</v>
      </c>
      <c r="B543" s="62" t="s">
        <v>222</v>
      </c>
      <c r="C543" s="63">
        <v>10</v>
      </c>
      <c r="D543" s="62" t="s">
        <v>13381</v>
      </c>
      <c r="E543" s="62" t="s">
        <v>353</v>
      </c>
      <c r="F543" s="65">
        <v>0</v>
      </c>
      <c r="G543" s="64" t="s">
        <v>253</v>
      </c>
      <c r="H543" s="64">
        <v>1</v>
      </c>
      <c r="I543" s="64">
        <v>11</v>
      </c>
      <c r="J543" s="70">
        <v>4</v>
      </c>
      <c r="K543" s="71">
        <v>4000</v>
      </c>
      <c r="L543" s="72" t="s">
        <v>15</v>
      </c>
      <c r="M543" s="68" t="s">
        <v>254</v>
      </c>
    </row>
    <row r="544" spans="1:13" s="3" customFormat="1" ht="12.75" x14ac:dyDescent="0.2">
      <c r="A544" s="62" t="s">
        <v>340</v>
      </c>
      <c r="B544" s="62" t="s">
        <v>219</v>
      </c>
      <c r="C544" s="63">
        <v>10</v>
      </c>
      <c r="D544" s="64" t="s">
        <v>13379</v>
      </c>
      <c r="E544" s="64" t="s">
        <v>354</v>
      </c>
      <c r="F544" s="65">
        <v>0</v>
      </c>
      <c r="G544" s="64" t="s">
        <v>253</v>
      </c>
      <c r="H544" s="64">
        <v>1</v>
      </c>
      <c r="I544" s="64">
        <v>11</v>
      </c>
      <c r="J544" s="66">
        <v>2</v>
      </c>
      <c r="K544" s="67">
        <v>3000</v>
      </c>
      <c r="L544" s="68" t="s">
        <v>15</v>
      </c>
      <c r="M544" s="68" t="s">
        <v>254</v>
      </c>
    </row>
    <row r="545" spans="1:13" s="3" customFormat="1" ht="12.75" x14ac:dyDescent="0.2">
      <c r="A545" s="62" t="s">
        <v>340</v>
      </c>
      <c r="B545" s="62" t="s">
        <v>219</v>
      </c>
      <c r="C545" s="63">
        <v>10</v>
      </c>
      <c r="D545" s="62" t="s">
        <v>13379</v>
      </c>
      <c r="E545" s="62" t="s">
        <v>355</v>
      </c>
      <c r="F545" s="65">
        <v>0</v>
      </c>
      <c r="G545" s="64" t="s">
        <v>253</v>
      </c>
      <c r="H545" s="64">
        <v>1</v>
      </c>
      <c r="I545" s="64">
        <v>11</v>
      </c>
      <c r="J545" s="70">
        <v>1</v>
      </c>
      <c r="K545" s="71">
        <v>2000</v>
      </c>
      <c r="L545" s="72" t="s">
        <v>15</v>
      </c>
      <c r="M545" s="68" t="s">
        <v>254</v>
      </c>
    </row>
    <row r="546" spans="1:13" s="3" customFormat="1" ht="12.75" x14ac:dyDescent="0.2">
      <c r="A546" s="62" t="s">
        <v>340</v>
      </c>
      <c r="B546" s="62" t="s">
        <v>216</v>
      </c>
      <c r="C546" s="63">
        <v>10</v>
      </c>
      <c r="D546" s="64" t="s">
        <v>13377</v>
      </c>
      <c r="E546" s="64" t="s">
        <v>356</v>
      </c>
      <c r="F546" s="65">
        <v>0</v>
      </c>
      <c r="G546" s="64" t="s">
        <v>253</v>
      </c>
      <c r="H546" s="64">
        <v>1</v>
      </c>
      <c r="I546" s="64">
        <v>11</v>
      </c>
      <c r="J546" s="66">
        <v>10</v>
      </c>
      <c r="K546" s="67">
        <v>18000</v>
      </c>
      <c r="L546" s="68" t="s">
        <v>15</v>
      </c>
      <c r="M546" s="68" t="s">
        <v>254</v>
      </c>
    </row>
    <row r="547" spans="1:13" s="3" customFormat="1" ht="12.75" x14ac:dyDescent="0.2">
      <c r="A547" s="62" t="s">
        <v>340</v>
      </c>
      <c r="B547" s="62" t="s">
        <v>216</v>
      </c>
      <c r="C547" s="63">
        <v>10</v>
      </c>
      <c r="D547" s="62" t="s">
        <v>13377</v>
      </c>
      <c r="E547" s="62" t="s">
        <v>357</v>
      </c>
      <c r="F547" s="65">
        <v>0</v>
      </c>
      <c r="G547" s="64" t="s">
        <v>253</v>
      </c>
      <c r="H547" s="64">
        <v>1</v>
      </c>
      <c r="I547" s="64">
        <v>11</v>
      </c>
      <c r="J547" s="70">
        <v>3</v>
      </c>
      <c r="K547" s="71">
        <v>9000</v>
      </c>
      <c r="L547" s="72" t="s">
        <v>15</v>
      </c>
      <c r="M547" s="68" t="s">
        <v>254</v>
      </c>
    </row>
    <row r="548" spans="1:13" s="3" customFormat="1" ht="12.75" x14ac:dyDescent="0.2">
      <c r="A548" s="62" t="s">
        <v>340</v>
      </c>
      <c r="B548" s="62" t="s">
        <v>216</v>
      </c>
      <c r="C548" s="63">
        <v>10</v>
      </c>
      <c r="D548" s="64" t="s">
        <v>13377</v>
      </c>
      <c r="E548" s="64" t="s">
        <v>358</v>
      </c>
      <c r="F548" s="65">
        <v>0</v>
      </c>
      <c r="G548" s="64" t="s">
        <v>253</v>
      </c>
      <c r="H548" s="64">
        <v>1</v>
      </c>
      <c r="I548" s="64">
        <v>11</v>
      </c>
      <c r="J548" s="66">
        <v>2</v>
      </c>
      <c r="K548" s="67">
        <v>10000</v>
      </c>
      <c r="L548" s="68" t="s">
        <v>15</v>
      </c>
      <c r="M548" s="68" t="s">
        <v>254</v>
      </c>
    </row>
    <row r="549" spans="1:13" s="3" customFormat="1" ht="12.75" x14ac:dyDescent="0.2">
      <c r="A549" s="62" t="s">
        <v>340</v>
      </c>
      <c r="B549" s="62" t="s">
        <v>221</v>
      </c>
      <c r="C549" s="63">
        <v>10</v>
      </c>
      <c r="D549" s="62" t="s">
        <v>13382</v>
      </c>
      <c r="E549" s="62" t="s">
        <v>359</v>
      </c>
      <c r="F549" s="65">
        <v>0</v>
      </c>
      <c r="G549" s="64" t="s">
        <v>253</v>
      </c>
      <c r="H549" s="64">
        <v>1</v>
      </c>
      <c r="I549" s="64">
        <v>11</v>
      </c>
      <c r="J549" s="70">
        <v>2</v>
      </c>
      <c r="K549" s="71">
        <v>6000</v>
      </c>
      <c r="L549" s="72" t="s">
        <v>15</v>
      </c>
      <c r="M549" s="68" t="s">
        <v>254</v>
      </c>
    </row>
    <row r="550" spans="1:13" s="3" customFormat="1" ht="12.75" x14ac:dyDescent="0.2">
      <c r="A550" s="62" t="s">
        <v>340</v>
      </c>
      <c r="B550" s="62" t="s">
        <v>218</v>
      </c>
      <c r="C550" s="63">
        <v>10</v>
      </c>
      <c r="D550" s="64" t="s">
        <v>13450</v>
      </c>
      <c r="E550" s="64" t="s">
        <v>13670</v>
      </c>
      <c r="F550" s="65">
        <v>0</v>
      </c>
      <c r="G550" s="64" t="s">
        <v>253</v>
      </c>
      <c r="H550" s="64">
        <v>1</v>
      </c>
      <c r="I550" s="64">
        <v>11</v>
      </c>
      <c r="J550" s="66">
        <v>2</v>
      </c>
      <c r="K550" s="67">
        <v>34000</v>
      </c>
      <c r="L550" s="68" t="s">
        <v>15</v>
      </c>
      <c r="M550" s="68" t="s">
        <v>254</v>
      </c>
    </row>
    <row r="551" spans="1:13" s="3" customFormat="1" ht="12.75" x14ac:dyDescent="0.2">
      <c r="A551" s="62" t="s">
        <v>340</v>
      </c>
      <c r="B551" s="62" t="s">
        <v>215</v>
      </c>
      <c r="C551" s="63">
        <v>10</v>
      </c>
      <c r="D551" s="62" t="s">
        <v>13376</v>
      </c>
      <c r="E551" s="62" t="s">
        <v>360</v>
      </c>
      <c r="F551" s="65">
        <v>0</v>
      </c>
      <c r="G551" s="64" t="s">
        <v>253</v>
      </c>
      <c r="H551" s="64">
        <v>1</v>
      </c>
      <c r="I551" s="64">
        <v>11</v>
      </c>
      <c r="J551" s="70">
        <v>12</v>
      </c>
      <c r="K551" s="71">
        <v>54000</v>
      </c>
      <c r="L551" s="72" t="s">
        <v>15</v>
      </c>
      <c r="M551" s="68" t="s">
        <v>254</v>
      </c>
    </row>
    <row r="552" spans="1:13" s="3" customFormat="1" ht="12.75" x14ac:dyDescent="0.2">
      <c r="A552" s="62" t="s">
        <v>340</v>
      </c>
      <c r="B552" s="62" t="s">
        <v>215</v>
      </c>
      <c r="C552" s="63">
        <v>10</v>
      </c>
      <c r="D552" s="64" t="s">
        <v>13376</v>
      </c>
      <c r="E552" s="64" t="s">
        <v>361</v>
      </c>
      <c r="F552" s="65">
        <v>0</v>
      </c>
      <c r="G552" s="64" t="s">
        <v>253</v>
      </c>
      <c r="H552" s="64">
        <v>1</v>
      </c>
      <c r="I552" s="64">
        <v>11</v>
      </c>
      <c r="J552" s="66">
        <v>3</v>
      </c>
      <c r="K552" s="67">
        <v>15000</v>
      </c>
      <c r="L552" s="68" t="s">
        <v>15</v>
      </c>
      <c r="M552" s="68" t="s">
        <v>254</v>
      </c>
    </row>
    <row r="553" spans="1:13" s="3" customFormat="1" ht="12.75" x14ac:dyDescent="0.2">
      <c r="A553" s="62" t="s">
        <v>340</v>
      </c>
      <c r="B553" s="62" t="s">
        <v>216</v>
      </c>
      <c r="C553" s="63">
        <v>10</v>
      </c>
      <c r="D553" s="62" t="s">
        <v>13377</v>
      </c>
      <c r="E553" s="62" t="s">
        <v>362</v>
      </c>
      <c r="F553" s="65">
        <v>0</v>
      </c>
      <c r="G553" s="64" t="s">
        <v>253</v>
      </c>
      <c r="H553" s="64">
        <v>1</v>
      </c>
      <c r="I553" s="64">
        <v>11</v>
      </c>
      <c r="J553" s="70">
        <v>50</v>
      </c>
      <c r="K553" s="71">
        <v>15000</v>
      </c>
      <c r="L553" s="72" t="s">
        <v>15</v>
      </c>
      <c r="M553" s="68" t="s">
        <v>254</v>
      </c>
    </row>
    <row r="554" spans="1:13" s="3" customFormat="1" ht="12.75" x14ac:dyDescent="0.2">
      <c r="A554" s="62" t="s">
        <v>340</v>
      </c>
      <c r="B554" s="62" t="s">
        <v>217</v>
      </c>
      <c r="C554" s="63">
        <v>10</v>
      </c>
      <c r="D554" s="64" t="s">
        <v>13378</v>
      </c>
      <c r="E554" s="64" t="s">
        <v>363</v>
      </c>
      <c r="F554" s="65">
        <v>0</v>
      </c>
      <c r="G554" s="64" t="s">
        <v>253</v>
      </c>
      <c r="H554" s="64">
        <v>1</v>
      </c>
      <c r="I554" s="64">
        <v>11</v>
      </c>
      <c r="J554" s="66">
        <v>1</v>
      </c>
      <c r="K554" s="67">
        <v>6000</v>
      </c>
      <c r="L554" s="68" t="s">
        <v>15</v>
      </c>
      <c r="M554" s="68" t="s">
        <v>254</v>
      </c>
    </row>
    <row r="555" spans="1:13" s="3" customFormat="1" ht="12.75" x14ac:dyDescent="0.2">
      <c r="A555" s="62" t="s">
        <v>340</v>
      </c>
      <c r="B555" s="62" t="s">
        <v>215</v>
      </c>
      <c r="C555" s="63">
        <v>10</v>
      </c>
      <c r="D555" s="62" t="s">
        <v>13376</v>
      </c>
      <c r="E555" s="62" t="s">
        <v>364</v>
      </c>
      <c r="F555" s="65">
        <v>0</v>
      </c>
      <c r="G555" s="64" t="s">
        <v>253</v>
      </c>
      <c r="H555" s="64">
        <v>1</v>
      </c>
      <c r="I555" s="64">
        <v>11</v>
      </c>
      <c r="J555" s="70">
        <v>2</v>
      </c>
      <c r="K555" s="71">
        <v>90000</v>
      </c>
      <c r="L555" s="72" t="s">
        <v>15</v>
      </c>
      <c r="M555" s="68" t="s">
        <v>254</v>
      </c>
    </row>
    <row r="556" spans="1:13" s="3" customFormat="1" ht="12.75" x14ac:dyDescent="0.2">
      <c r="A556" s="62" t="s">
        <v>340</v>
      </c>
      <c r="B556" s="62" t="s">
        <v>215</v>
      </c>
      <c r="C556" s="63">
        <v>10</v>
      </c>
      <c r="D556" s="64" t="s">
        <v>13376</v>
      </c>
      <c r="E556" s="64" t="s">
        <v>365</v>
      </c>
      <c r="F556" s="65">
        <v>0</v>
      </c>
      <c r="G556" s="64" t="s">
        <v>253</v>
      </c>
      <c r="H556" s="64">
        <v>1</v>
      </c>
      <c r="I556" s="64">
        <v>11</v>
      </c>
      <c r="J556" s="66">
        <v>4</v>
      </c>
      <c r="K556" s="67">
        <v>44000</v>
      </c>
      <c r="L556" s="68" t="s">
        <v>15</v>
      </c>
      <c r="M556" s="68" t="s">
        <v>254</v>
      </c>
    </row>
    <row r="557" spans="1:13" s="3" customFormat="1" ht="12.75" x14ac:dyDescent="0.2">
      <c r="A557" s="62" t="s">
        <v>340</v>
      </c>
      <c r="B557" s="62" t="s">
        <v>215</v>
      </c>
      <c r="C557" s="63">
        <v>10</v>
      </c>
      <c r="D557" s="62" t="s">
        <v>13376</v>
      </c>
      <c r="E557" s="62" t="s">
        <v>366</v>
      </c>
      <c r="F557" s="65">
        <v>0</v>
      </c>
      <c r="G557" s="64" t="s">
        <v>253</v>
      </c>
      <c r="H557" s="64">
        <v>1</v>
      </c>
      <c r="I557" s="64">
        <v>11</v>
      </c>
      <c r="J557" s="70">
        <v>4</v>
      </c>
      <c r="K557" s="71">
        <v>32000</v>
      </c>
      <c r="L557" s="72" t="s">
        <v>15</v>
      </c>
      <c r="M557" s="68" t="s">
        <v>254</v>
      </c>
    </row>
    <row r="558" spans="1:13" s="3" customFormat="1" ht="12.75" x14ac:dyDescent="0.2">
      <c r="A558" s="62" t="s">
        <v>340</v>
      </c>
      <c r="B558" s="62" t="s">
        <v>215</v>
      </c>
      <c r="C558" s="63">
        <v>10</v>
      </c>
      <c r="D558" s="64" t="s">
        <v>13376</v>
      </c>
      <c r="E558" s="64" t="s">
        <v>367</v>
      </c>
      <c r="F558" s="65">
        <v>0</v>
      </c>
      <c r="G558" s="64" t="s">
        <v>253</v>
      </c>
      <c r="H558" s="64">
        <v>1</v>
      </c>
      <c r="I558" s="64">
        <v>11</v>
      </c>
      <c r="J558" s="66">
        <v>3</v>
      </c>
      <c r="K558" s="67">
        <v>15000</v>
      </c>
      <c r="L558" s="68" t="s">
        <v>15</v>
      </c>
      <c r="M558" s="68" t="s">
        <v>254</v>
      </c>
    </row>
    <row r="559" spans="1:13" s="3" customFormat="1" ht="12.75" x14ac:dyDescent="0.2">
      <c r="A559" s="62" t="s">
        <v>340</v>
      </c>
      <c r="B559" s="62" t="s">
        <v>215</v>
      </c>
      <c r="C559" s="63">
        <v>10</v>
      </c>
      <c r="D559" s="62" t="s">
        <v>13376</v>
      </c>
      <c r="E559" s="62" t="s">
        <v>368</v>
      </c>
      <c r="F559" s="65">
        <v>0</v>
      </c>
      <c r="G559" s="64" t="s">
        <v>253</v>
      </c>
      <c r="H559" s="64">
        <v>1</v>
      </c>
      <c r="I559" s="64">
        <v>11</v>
      </c>
      <c r="J559" s="70">
        <v>6</v>
      </c>
      <c r="K559" s="71">
        <v>144000</v>
      </c>
      <c r="L559" s="72" t="s">
        <v>15</v>
      </c>
      <c r="M559" s="68" t="s">
        <v>254</v>
      </c>
    </row>
    <row r="560" spans="1:13" s="3" customFormat="1" ht="12.75" x14ac:dyDescent="0.2">
      <c r="A560" s="62" t="s">
        <v>340</v>
      </c>
      <c r="B560" s="62" t="s">
        <v>265</v>
      </c>
      <c r="C560" s="63">
        <v>10</v>
      </c>
      <c r="D560" s="64" t="s">
        <v>13462</v>
      </c>
      <c r="E560" s="64" t="s">
        <v>369</v>
      </c>
      <c r="F560" s="65">
        <v>0</v>
      </c>
      <c r="G560" s="64" t="s">
        <v>253</v>
      </c>
      <c r="H560" s="64">
        <v>1</v>
      </c>
      <c r="I560" s="64">
        <v>11</v>
      </c>
      <c r="J560" s="66">
        <v>8</v>
      </c>
      <c r="K560" s="67">
        <v>48000</v>
      </c>
      <c r="L560" s="68" t="s">
        <v>15</v>
      </c>
      <c r="M560" s="68" t="s">
        <v>254</v>
      </c>
    </row>
    <row r="561" spans="1:13" s="3" customFormat="1" ht="12.75" x14ac:dyDescent="0.2">
      <c r="A561" s="62" t="s">
        <v>340</v>
      </c>
      <c r="B561" s="62" t="s">
        <v>219</v>
      </c>
      <c r="C561" s="63">
        <v>10</v>
      </c>
      <c r="D561" s="62" t="s">
        <v>13379</v>
      </c>
      <c r="E561" s="62" t="s">
        <v>370</v>
      </c>
      <c r="F561" s="65">
        <v>0</v>
      </c>
      <c r="G561" s="64" t="s">
        <v>253</v>
      </c>
      <c r="H561" s="64">
        <v>1</v>
      </c>
      <c r="I561" s="64">
        <v>11</v>
      </c>
      <c r="J561" s="70">
        <v>1</v>
      </c>
      <c r="K561" s="71">
        <v>30000</v>
      </c>
      <c r="L561" s="72" t="s">
        <v>15</v>
      </c>
      <c r="M561" s="68" t="s">
        <v>254</v>
      </c>
    </row>
    <row r="562" spans="1:13" s="3" customFormat="1" ht="12.75" x14ac:dyDescent="0.2">
      <c r="A562" s="62" t="s">
        <v>340</v>
      </c>
      <c r="B562" s="62" t="s">
        <v>215</v>
      </c>
      <c r="C562" s="63">
        <v>10</v>
      </c>
      <c r="D562" s="64" t="s">
        <v>13376</v>
      </c>
      <c r="E562" s="64" t="s">
        <v>371</v>
      </c>
      <c r="F562" s="65">
        <v>0</v>
      </c>
      <c r="G562" s="64" t="s">
        <v>253</v>
      </c>
      <c r="H562" s="64">
        <v>1</v>
      </c>
      <c r="I562" s="64">
        <v>11</v>
      </c>
      <c r="J562" s="66">
        <v>2</v>
      </c>
      <c r="K562" s="67">
        <v>60000</v>
      </c>
      <c r="L562" s="68" t="s">
        <v>15</v>
      </c>
      <c r="M562" s="68" t="s">
        <v>254</v>
      </c>
    </row>
    <row r="563" spans="1:13" s="3" customFormat="1" ht="12.75" x14ac:dyDescent="0.2">
      <c r="A563" s="62" t="s">
        <v>340</v>
      </c>
      <c r="B563" s="62" t="s">
        <v>215</v>
      </c>
      <c r="C563" s="63">
        <v>10</v>
      </c>
      <c r="D563" s="62" t="s">
        <v>13376</v>
      </c>
      <c r="E563" s="62" t="s">
        <v>372</v>
      </c>
      <c r="F563" s="65">
        <v>0</v>
      </c>
      <c r="G563" s="64" t="s">
        <v>253</v>
      </c>
      <c r="H563" s="64">
        <v>1</v>
      </c>
      <c r="I563" s="64">
        <v>11</v>
      </c>
      <c r="J563" s="70">
        <v>3</v>
      </c>
      <c r="K563" s="71">
        <v>45000</v>
      </c>
      <c r="L563" s="72" t="s">
        <v>15</v>
      </c>
      <c r="M563" s="68" t="s">
        <v>254</v>
      </c>
    </row>
    <row r="564" spans="1:13" s="3" customFormat="1" ht="12.75" x14ac:dyDescent="0.2">
      <c r="A564" s="62" t="s">
        <v>340</v>
      </c>
      <c r="B564" s="62" t="s">
        <v>215</v>
      </c>
      <c r="C564" s="63">
        <v>10</v>
      </c>
      <c r="D564" s="64" t="s">
        <v>13376</v>
      </c>
      <c r="E564" s="64" t="s">
        <v>373</v>
      </c>
      <c r="F564" s="65">
        <v>0</v>
      </c>
      <c r="G564" s="64" t="s">
        <v>253</v>
      </c>
      <c r="H564" s="64">
        <v>1</v>
      </c>
      <c r="I564" s="64">
        <v>11</v>
      </c>
      <c r="J564" s="66">
        <v>8</v>
      </c>
      <c r="K564" s="67">
        <v>124000</v>
      </c>
      <c r="L564" s="68" t="s">
        <v>15</v>
      </c>
      <c r="M564" s="68" t="s">
        <v>254</v>
      </c>
    </row>
    <row r="565" spans="1:13" s="3" customFormat="1" ht="12.75" x14ac:dyDescent="0.2">
      <c r="A565" s="62" t="s">
        <v>340</v>
      </c>
      <c r="B565" s="62" t="s">
        <v>215</v>
      </c>
      <c r="C565" s="63">
        <v>10</v>
      </c>
      <c r="D565" s="62" t="s">
        <v>13376</v>
      </c>
      <c r="E565" s="62" t="s">
        <v>374</v>
      </c>
      <c r="F565" s="65">
        <v>0</v>
      </c>
      <c r="G565" s="64" t="s">
        <v>253</v>
      </c>
      <c r="H565" s="64">
        <v>1</v>
      </c>
      <c r="I565" s="64">
        <v>11</v>
      </c>
      <c r="J565" s="70">
        <v>3</v>
      </c>
      <c r="K565" s="71">
        <v>3000</v>
      </c>
      <c r="L565" s="72" t="s">
        <v>15</v>
      </c>
      <c r="M565" s="68" t="s">
        <v>254</v>
      </c>
    </row>
    <row r="566" spans="1:13" s="3" customFormat="1" ht="12.75" x14ac:dyDescent="0.2">
      <c r="A566" s="62" t="s">
        <v>340</v>
      </c>
      <c r="B566" s="62" t="s">
        <v>215</v>
      </c>
      <c r="C566" s="63">
        <v>10</v>
      </c>
      <c r="D566" s="64" t="s">
        <v>13376</v>
      </c>
      <c r="E566" s="64" t="s">
        <v>375</v>
      </c>
      <c r="F566" s="65">
        <v>0</v>
      </c>
      <c r="G566" s="64" t="s">
        <v>253</v>
      </c>
      <c r="H566" s="64">
        <v>1</v>
      </c>
      <c r="I566" s="64">
        <v>11</v>
      </c>
      <c r="J566" s="66">
        <v>12</v>
      </c>
      <c r="K566" s="67">
        <v>204000</v>
      </c>
      <c r="L566" s="68" t="s">
        <v>15</v>
      </c>
      <c r="M566" s="68" t="s">
        <v>254</v>
      </c>
    </row>
    <row r="567" spans="1:13" s="3" customFormat="1" ht="12.75" x14ac:dyDescent="0.2">
      <c r="A567" s="62" t="s">
        <v>340</v>
      </c>
      <c r="B567" s="62" t="s">
        <v>215</v>
      </c>
      <c r="C567" s="63">
        <v>10</v>
      </c>
      <c r="D567" s="62" t="s">
        <v>13376</v>
      </c>
      <c r="E567" s="62" t="s">
        <v>376</v>
      </c>
      <c r="F567" s="65">
        <v>0</v>
      </c>
      <c r="G567" s="64" t="s">
        <v>253</v>
      </c>
      <c r="H567" s="64">
        <v>1</v>
      </c>
      <c r="I567" s="64">
        <v>11</v>
      </c>
      <c r="J567" s="70">
        <v>3</v>
      </c>
      <c r="K567" s="71">
        <v>6000</v>
      </c>
      <c r="L567" s="72" t="s">
        <v>15</v>
      </c>
      <c r="M567" s="68" t="s">
        <v>254</v>
      </c>
    </row>
    <row r="568" spans="1:13" s="3" customFormat="1" ht="12.75" x14ac:dyDescent="0.2">
      <c r="A568" s="62" t="s">
        <v>340</v>
      </c>
      <c r="B568" s="62" t="s">
        <v>215</v>
      </c>
      <c r="C568" s="63">
        <v>10</v>
      </c>
      <c r="D568" s="64" t="s">
        <v>13376</v>
      </c>
      <c r="E568" s="64" t="s">
        <v>377</v>
      </c>
      <c r="F568" s="65">
        <v>0</v>
      </c>
      <c r="G568" s="64" t="s">
        <v>253</v>
      </c>
      <c r="H568" s="64">
        <v>1</v>
      </c>
      <c r="I568" s="64">
        <v>11</v>
      </c>
      <c r="J568" s="66">
        <v>3</v>
      </c>
      <c r="K568" s="67">
        <v>6000</v>
      </c>
      <c r="L568" s="68" t="s">
        <v>15</v>
      </c>
      <c r="M568" s="68" t="s">
        <v>254</v>
      </c>
    </row>
    <row r="569" spans="1:13" s="3" customFormat="1" ht="12.75" x14ac:dyDescent="0.2">
      <c r="A569" s="62" t="s">
        <v>340</v>
      </c>
      <c r="B569" s="62" t="s">
        <v>215</v>
      </c>
      <c r="C569" s="63">
        <v>10</v>
      </c>
      <c r="D569" s="62" t="s">
        <v>13376</v>
      </c>
      <c r="E569" s="62" t="s">
        <v>378</v>
      </c>
      <c r="F569" s="65">
        <v>0</v>
      </c>
      <c r="G569" s="64" t="s">
        <v>253</v>
      </c>
      <c r="H569" s="64">
        <v>1</v>
      </c>
      <c r="I569" s="64">
        <v>11</v>
      </c>
      <c r="J569" s="70">
        <v>3</v>
      </c>
      <c r="K569" s="71">
        <v>9000</v>
      </c>
      <c r="L569" s="72" t="s">
        <v>15</v>
      </c>
      <c r="M569" s="68" t="s">
        <v>254</v>
      </c>
    </row>
    <row r="570" spans="1:13" s="3" customFormat="1" ht="12.75" x14ac:dyDescent="0.2">
      <c r="A570" s="62" t="s">
        <v>340</v>
      </c>
      <c r="B570" s="62" t="s">
        <v>215</v>
      </c>
      <c r="C570" s="63">
        <v>10</v>
      </c>
      <c r="D570" s="64" t="s">
        <v>13376</v>
      </c>
      <c r="E570" s="64" t="s">
        <v>379</v>
      </c>
      <c r="F570" s="65">
        <v>0</v>
      </c>
      <c r="G570" s="64" t="s">
        <v>253</v>
      </c>
      <c r="H570" s="64">
        <v>1</v>
      </c>
      <c r="I570" s="64">
        <v>11</v>
      </c>
      <c r="J570" s="66">
        <v>2</v>
      </c>
      <c r="K570" s="67">
        <v>4000</v>
      </c>
      <c r="L570" s="68" t="s">
        <v>15</v>
      </c>
      <c r="M570" s="68" t="s">
        <v>254</v>
      </c>
    </row>
    <row r="571" spans="1:13" s="3" customFormat="1" ht="12.75" x14ac:dyDescent="0.2">
      <c r="A571" s="62" t="s">
        <v>340</v>
      </c>
      <c r="B571" s="62" t="s">
        <v>219</v>
      </c>
      <c r="C571" s="63">
        <v>10</v>
      </c>
      <c r="D571" s="62" t="s">
        <v>13379</v>
      </c>
      <c r="E571" s="62" t="s">
        <v>380</v>
      </c>
      <c r="F571" s="65">
        <v>0</v>
      </c>
      <c r="G571" s="64" t="s">
        <v>253</v>
      </c>
      <c r="H571" s="64">
        <v>1</v>
      </c>
      <c r="I571" s="64">
        <v>11</v>
      </c>
      <c r="J571" s="70">
        <v>2</v>
      </c>
      <c r="K571" s="71">
        <v>2000</v>
      </c>
      <c r="L571" s="72" t="s">
        <v>15</v>
      </c>
      <c r="M571" s="68" t="s">
        <v>254</v>
      </c>
    </row>
    <row r="572" spans="1:13" s="3" customFormat="1" ht="12.75" x14ac:dyDescent="0.2">
      <c r="A572" s="62" t="s">
        <v>340</v>
      </c>
      <c r="B572" s="62" t="s">
        <v>216</v>
      </c>
      <c r="C572" s="63">
        <v>10</v>
      </c>
      <c r="D572" s="64" t="s">
        <v>13377</v>
      </c>
      <c r="E572" s="64" t="s">
        <v>381</v>
      </c>
      <c r="F572" s="65">
        <v>0</v>
      </c>
      <c r="G572" s="64" t="s">
        <v>253</v>
      </c>
      <c r="H572" s="64">
        <v>1</v>
      </c>
      <c r="I572" s="64">
        <v>11</v>
      </c>
      <c r="J572" s="66">
        <v>16</v>
      </c>
      <c r="K572" s="67">
        <v>1350000</v>
      </c>
      <c r="L572" s="68" t="s">
        <v>15</v>
      </c>
      <c r="M572" s="68" t="s">
        <v>254</v>
      </c>
    </row>
    <row r="573" spans="1:13" s="3" customFormat="1" ht="12.75" x14ac:dyDescent="0.2">
      <c r="A573" s="62" t="s">
        <v>340</v>
      </c>
      <c r="B573" s="62" t="s">
        <v>216</v>
      </c>
      <c r="C573" s="63">
        <v>10</v>
      </c>
      <c r="D573" s="62" t="s">
        <v>13377</v>
      </c>
      <c r="E573" s="62" t="s">
        <v>382</v>
      </c>
      <c r="F573" s="65">
        <v>0</v>
      </c>
      <c r="G573" s="64" t="s">
        <v>253</v>
      </c>
      <c r="H573" s="64">
        <v>1</v>
      </c>
      <c r="I573" s="64">
        <v>11</v>
      </c>
      <c r="J573" s="70">
        <v>10</v>
      </c>
      <c r="K573" s="71">
        <v>1200000</v>
      </c>
      <c r="L573" s="72" t="s">
        <v>15</v>
      </c>
      <c r="M573" s="68" t="s">
        <v>254</v>
      </c>
    </row>
    <row r="574" spans="1:13" s="3" customFormat="1" ht="12.75" x14ac:dyDescent="0.2">
      <c r="A574" s="62" t="s">
        <v>340</v>
      </c>
      <c r="B574" s="62" t="s">
        <v>334</v>
      </c>
      <c r="C574" s="63">
        <v>10</v>
      </c>
      <c r="D574" s="64" t="s">
        <v>13388</v>
      </c>
      <c r="E574" s="64" t="s">
        <v>383</v>
      </c>
      <c r="F574" s="65">
        <v>0</v>
      </c>
      <c r="G574" s="64" t="s">
        <v>253</v>
      </c>
      <c r="H574" s="64">
        <v>1</v>
      </c>
      <c r="I574" s="64">
        <v>11</v>
      </c>
      <c r="J574" s="66">
        <v>12</v>
      </c>
      <c r="K574" s="67">
        <v>264000</v>
      </c>
      <c r="L574" s="68" t="s">
        <v>15</v>
      </c>
      <c r="M574" s="68" t="s">
        <v>254</v>
      </c>
    </row>
    <row r="575" spans="1:13" s="3" customFormat="1" ht="12.75" x14ac:dyDescent="0.2">
      <c r="A575" s="62" t="s">
        <v>340</v>
      </c>
      <c r="B575" s="62" t="s">
        <v>335</v>
      </c>
      <c r="C575" s="63">
        <v>10</v>
      </c>
      <c r="D575" s="62" t="s">
        <v>13393</v>
      </c>
      <c r="E575" s="62" t="s">
        <v>384</v>
      </c>
      <c r="F575" s="65">
        <v>0</v>
      </c>
      <c r="G575" s="64" t="s">
        <v>253</v>
      </c>
      <c r="H575" s="64">
        <v>1</v>
      </c>
      <c r="I575" s="64">
        <v>11</v>
      </c>
      <c r="J575" s="70">
        <v>1</v>
      </c>
      <c r="K575" s="71">
        <v>13000</v>
      </c>
      <c r="L575" s="72" t="s">
        <v>15</v>
      </c>
      <c r="M575" s="68" t="s">
        <v>254</v>
      </c>
    </row>
    <row r="576" spans="1:13" s="3" customFormat="1" ht="12.75" x14ac:dyDescent="0.2">
      <c r="A576" s="62" t="s">
        <v>340</v>
      </c>
      <c r="B576" s="62" t="s">
        <v>335</v>
      </c>
      <c r="C576" s="63">
        <v>10</v>
      </c>
      <c r="D576" s="64" t="s">
        <v>13393</v>
      </c>
      <c r="E576" s="64" t="s">
        <v>385</v>
      </c>
      <c r="F576" s="65">
        <v>0</v>
      </c>
      <c r="G576" s="64" t="s">
        <v>253</v>
      </c>
      <c r="H576" s="64">
        <v>1</v>
      </c>
      <c r="I576" s="64">
        <v>11</v>
      </c>
      <c r="J576" s="66">
        <v>3</v>
      </c>
      <c r="K576" s="67">
        <v>24000</v>
      </c>
      <c r="L576" s="68" t="s">
        <v>15</v>
      </c>
      <c r="M576" s="68" t="s">
        <v>254</v>
      </c>
    </row>
    <row r="577" spans="1:13" s="3" customFormat="1" ht="12.75" x14ac:dyDescent="0.2">
      <c r="A577" s="62" t="s">
        <v>340</v>
      </c>
      <c r="B577" s="62" t="s">
        <v>336</v>
      </c>
      <c r="C577" s="63">
        <v>10</v>
      </c>
      <c r="D577" s="62" t="s">
        <v>13392</v>
      </c>
      <c r="E577" s="62" t="s">
        <v>13671</v>
      </c>
      <c r="F577" s="65">
        <v>0</v>
      </c>
      <c r="G577" s="64" t="s">
        <v>253</v>
      </c>
      <c r="H577" s="64">
        <v>1</v>
      </c>
      <c r="I577" s="64">
        <v>11</v>
      </c>
      <c r="J577" s="70">
        <v>4</v>
      </c>
      <c r="K577" s="71">
        <v>18000</v>
      </c>
      <c r="L577" s="72" t="s">
        <v>15</v>
      </c>
      <c r="M577" s="68" t="s">
        <v>254</v>
      </c>
    </row>
    <row r="578" spans="1:13" s="3" customFormat="1" ht="12.75" x14ac:dyDescent="0.2">
      <c r="A578" s="62" t="s">
        <v>340</v>
      </c>
      <c r="B578" s="62" t="s">
        <v>266</v>
      </c>
      <c r="C578" s="63">
        <v>10</v>
      </c>
      <c r="D578" s="64" t="s">
        <v>13463</v>
      </c>
      <c r="E578" s="64" t="s">
        <v>386</v>
      </c>
      <c r="F578" s="65">
        <v>0</v>
      </c>
      <c r="G578" s="64" t="s">
        <v>253</v>
      </c>
      <c r="H578" s="64">
        <v>1</v>
      </c>
      <c r="I578" s="64">
        <v>11</v>
      </c>
      <c r="J578" s="66">
        <v>12</v>
      </c>
      <c r="K578" s="67">
        <v>155640</v>
      </c>
      <c r="L578" s="68" t="s">
        <v>15</v>
      </c>
      <c r="M578" s="68" t="s">
        <v>254</v>
      </c>
    </row>
    <row r="579" spans="1:13" s="3" customFormat="1" ht="12.75" x14ac:dyDescent="0.2">
      <c r="A579" s="62" t="s">
        <v>340</v>
      </c>
      <c r="B579" s="62" t="s">
        <v>334</v>
      </c>
      <c r="C579" s="63">
        <v>10</v>
      </c>
      <c r="D579" s="62" t="s">
        <v>13388</v>
      </c>
      <c r="E579" s="62" t="s">
        <v>387</v>
      </c>
      <c r="F579" s="65">
        <v>0</v>
      </c>
      <c r="G579" s="64" t="s">
        <v>253</v>
      </c>
      <c r="H579" s="64">
        <v>1</v>
      </c>
      <c r="I579" s="64">
        <v>11</v>
      </c>
      <c r="J579" s="70">
        <v>36</v>
      </c>
      <c r="K579" s="71">
        <v>108000</v>
      </c>
      <c r="L579" s="72" t="s">
        <v>15</v>
      </c>
      <c r="M579" s="68" t="s">
        <v>254</v>
      </c>
    </row>
    <row r="580" spans="1:13" s="3" customFormat="1" ht="12.75" x14ac:dyDescent="0.2">
      <c r="A580" s="62" t="s">
        <v>340</v>
      </c>
      <c r="B580" s="62" t="s">
        <v>337</v>
      </c>
      <c r="C580" s="63">
        <v>10</v>
      </c>
      <c r="D580" s="64" t="s">
        <v>13394</v>
      </c>
      <c r="E580" s="64" t="s">
        <v>388</v>
      </c>
      <c r="F580" s="65">
        <v>0</v>
      </c>
      <c r="G580" s="64" t="s">
        <v>253</v>
      </c>
      <c r="H580" s="64">
        <v>1</v>
      </c>
      <c r="I580" s="64">
        <v>11</v>
      </c>
      <c r="J580" s="66">
        <v>6</v>
      </c>
      <c r="K580" s="67">
        <v>36000</v>
      </c>
      <c r="L580" s="68" t="s">
        <v>15</v>
      </c>
      <c r="M580" s="68" t="s">
        <v>254</v>
      </c>
    </row>
    <row r="581" spans="1:13" s="3" customFormat="1" ht="12.75" x14ac:dyDescent="0.2">
      <c r="A581" s="62" t="s">
        <v>340</v>
      </c>
      <c r="B581" s="62" t="s">
        <v>268</v>
      </c>
      <c r="C581" s="63">
        <v>10</v>
      </c>
      <c r="D581" s="62" t="s">
        <v>13385</v>
      </c>
      <c r="E581" s="62" t="s">
        <v>389</v>
      </c>
      <c r="F581" s="65">
        <v>0</v>
      </c>
      <c r="G581" s="64" t="s">
        <v>253</v>
      </c>
      <c r="H581" s="64">
        <v>1</v>
      </c>
      <c r="I581" s="64">
        <v>11</v>
      </c>
      <c r="J581" s="70">
        <v>6</v>
      </c>
      <c r="K581" s="71">
        <v>84000</v>
      </c>
      <c r="L581" s="72" t="s">
        <v>15</v>
      </c>
      <c r="M581" s="68" t="s">
        <v>254</v>
      </c>
    </row>
    <row r="582" spans="1:13" s="3" customFormat="1" ht="12.75" x14ac:dyDescent="0.2">
      <c r="A582" s="62" t="s">
        <v>340</v>
      </c>
      <c r="B582" s="62" t="s">
        <v>268</v>
      </c>
      <c r="C582" s="63">
        <v>10</v>
      </c>
      <c r="D582" s="64" t="s">
        <v>13385</v>
      </c>
      <c r="E582" s="64" t="s">
        <v>390</v>
      </c>
      <c r="F582" s="65">
        <v>0</v>
      </c>
      <c r="G582" s="64" t="s">
        <v>253</v>
      </c>
      <c r="H582" s="64">
        <v>1</v>
      </c>
      <c r="I582" s="64">
        <v>11</v>
      </c>
      <c r="J582" s="66">
        <v>6</v>
      </c>
      <c r="K582" s="67">
        <v>96000</v>
      </c>
      <c r="L582" s="68" t="s">
        <v>15</v>
      </c>
      <c r="M582" s="68" t="s">
        <v>254</v>
      </c>
    </row>
    <row r="583" spans="1:13" s="3" customFormat="1" ht="12.75" x14ac:dyDescent="0.2">
      <c r="A583" s="62" t="s">
        <v>340</v>
      </c>
      <c r="B583" s="62" t="s">
        <v>338</v>
      </c>
      <c r="C583" s="63">
        <v>10</v>
      </c>
      <c r="D583" s="62" t="s">
        <v>13384</v>
      </c>
      <c r="E583" s="62" t="s">
        <v>391</v>
      </c>
      <c r="F583" s="65">
        <v>0</v>
      </c>
      <c r="G583" s="64" t="s">
        <v>253</v>
      </c>
      <c r="H583" s="64">
        <v>1</v>
      </c>
      <c r="I583" s="64">
        <v>11</v>
      </c>
      <c r="J583" s="70">
        <v>6</v>
      </c>
      <c r="K583" s="71">
        <v>72000</v>
      </c>
      <c r="L583" s="72" t="s">
        <v>15</v>
      </c>
      <c r="M583" s="68" t="s">
        <v>254</v>
      </c>
    </row>
    <row r="584" spans="1:13" s="3" customFormat="1" ht="12.75" x14ac:dyDescent="0.2">
      <c r="A584" s="62" t="s">
        <v>340</v>
      </c>
      <c r="B584" s="62" t="s">
        <v>338</v>
      </c>
      <c r="C584" s="63">
        <v>10</v>
      </c>
      <c r="D584" s="64" t="s">
        <v>13384</v>
      </c>
      <c r="E584" s="64" t="s">
        <v>392</v>
      </c>
      <c r="F584" s="65">
        <v>0</v>
      </c>
      <c r="G584" s="64" t="s">
        <v>253</v>
      </c>
      <c r="H584" s="64">
        <v>1</v>
      </c>
      <c r="I584" s="64">
        <v>11</v>
      </c>
      <c r="J584" s="66">
        <v>2</v>
      </c>
      <c r="K584" s="67">
        <v>16000</v>
      </c>
      <c r="L584" s="68" t="s">
        <v>15</v>
      </c>
      <c r="M584" s="68" t="s">
        <v>254</v>
      </c>
    </row>
    <row r="585" spans="1:13" s="3" customFormat="1" ht="12.75" x14ac:dyDescent="0.2">
      <c r="A585" s="62" t="s">
        <v>340</v>
      </c>
      <c r="B585" s="62" t="s">
        <v>217</v>
      </c>
      <c r="C585" s="63">
        <v>10</v>
      </c>
      <c r="D585" s="62" t="s">
        <v>13378</v>
      </c>
      <c r="E585" s="62" t="s">
        <v>393</v>
      </c>
      <c r="F585" s="65">
        <v>0</v>
      </c>
      <c r="G585" s="64" t="s">
        <v>253</v>
      </c>
      <c r="H585" s="64">
        <v>1</v>
      </c>
      <c r="I585" s="64">
        <v>11</v>
      </c>
      <c r="J585" s="70">
        <v>2</v>
      </c>
      <c r="K585" s="71">
        <v>28000</v>
      </c>
      <c r="L585" s="72" t="s">
        <v>15</v>
      </c>
      <c r="M585" s="68" t="s">
        <v>254</v>
      </c>
    </row>
    <row r="586" spans="1:13" s="3" customFormat="1" ht="12.75" x14ac:dyDescent="0.2">
      <c r="A586" s="62" t="s">
        <v>340</v>
      </c>
      <c r="B586" s="62" t="s">
        <v>221</v>
      </c>
      <c r="C586" s="63">
        <v>10</v>
      </c>
      <c r="D586" s="64" t="s">
        <v>13382</v>
      </c>
      <c r="E586" s="64" t="s">
        <v>394</v>
      </c>
      <c r="F586" s="65">
        <v>0</v>
      </c>
      <c r="G586" s="64" t="s">
        <v>253</v>
      </c>
      <c r="H586" s="64">
        <v>1</v>
      </c>
      <c r="I586" s="64">
        <v>11</v>
      </c>
      <c r="J586" s="66">
        <v>1</v>
      </c>
      <c r="K586" s="67">
        <v>18000</v>
      </c>
      <c r="L586" s="68" t="s">
        <v>15</v>
      </c>
      <c r="M586" s="68" t="s">
        <v>254</v>
      </c>
    </row>
    <row r="587" spans="1:13" s="3" customFormat="1" ht="12.75" x14ac:dyDescent="0.2">
      <c r="A587" s="62" t="s">
        <v>340</v>
      </c>
      <c r="B587" s="62" t="s">
        <v>268</v>
      </c>
      <c r="C587" s="63">
        <v>10</v>
      </c>
      <c r="D587" s="62" t="s">
        <v>13385</v>
      </c>
      <c r="E587" s="62" t="s">
        <v>395</v>
      </c>
      <c r="F587" s="65">
        <v>0</v>
      </c>
      <c r="G587" s="64" t="s">
        <v>253</v>
      </c>
      <c r="H587" s="64">
        <v>1</v>
      </c>
      <c r="I587" s="64">
        <v>11</v>
      </c>
      <c r="J587" s="70">
        <v>2</v>
      </c>
      <c r="K587" s="71">
        <v>36000</v>
      </c>
      <c r="L587" s="72" t="s">
        <v>15</v>
      </c>
      <c r="M587" s="68" t="s">
        <v>254</v>
      </c>
    </row>
    <row r="588" spans="1:13" s="3" customFormat="1" ht="12.75" x14ac:dyDescent="0.2">
      <c r="A588" s="62" t="s">
        <v>340</v>
      </c>
      <c r="B588" s="62" t="s">
        <v>268</v>
      </c>
      <c r="C588" s="63">
        <v>10</v>
      </c>
      <c r="D588" s="64" t="s">
        <v>13385</v>
      </c>
      <c r="E588" s="64" t="s">
        <v>307</v>
      </c>
      <c r="F588" s="65">
        <v>0</v>
      </c>
      <c r="G588" s="64" t="s">
        <v>253</v>
      </c>
      <c r="H588" s="64">
        <v>1</v>
      </c>
      <c r="I588" s="64">
        <v>11</v>
      </c>
      <c r="J588" s="66">
        <v>2</v>
      </c>
      <c r="K588" s="67">
        <v>25000</v>
      </c>
      <c r="L588" s="68" t="s">
        <v>15</v>
      </c>
      <c r="M588" s="68" t="s">
        <v>254</v>
      </c>
    </row>
    <row r="589" spans="1:13" s="3" customFormat="1" ht="12.75" x14ac:dyDescent="0.2">
      <c r="A589" s="62" t="s">
        <v>340</v>
      </c>
      <c r="B589" s="62" t="s">
        <v>268</v>
      </c>
      <c r="C589" s="63">
        <v>10</v>
      </c>
      <c r="D589" s="62" t="s">
        <v>13385</v>
      </c>
      <c r="E589" s="62" t="s">
        <v>396</v>
      </c>
      <c r="F589" s="65">
        <v>0</v>
      </c>
      <c r="G589" s="64" t="s">
        <v>253</v>
      </c>
      <c r="H589" s="64">
        <v>1</v>
      </c>
      <c r="I589" s="64">
        <v>11</v>
      </c>
      <c r="J589" s="70">
        <v>2</v>
      </c>
      <c r="K589" s="71">
        <v>9000</v>
      </c>
      <c r="L589" s="72" t="s">
        <v>15</v>
      </c>
      <c r="M589" s="68" t="s">
        <v>254</v>
      </c>
    </row>
    <row r="590" spans="1:13" s="3" customFormat="1" ht="12.75" x14ac:dyDescent="0.2">
      <c r="A590" s="62" t="s">
        <v>340</v>
      </c>
      <c r="B590" s="62" t="s">
        <v>268</v>
      </c>
      <c r="C590" s="63">
        <v>10</v>
      </c>
      <c r="D590" s="64" t="s">
        <v>13385</v>
      </c>
      <c r="E590" s="64" t="s">
        <v>397</v>
      </c>
      <c r="F590" s="65">
        <v>0</v>
      </c>
      <c r="G590" s="64" t="s">
        <v>253</v>
      </c>
      <c r="H590" s="64">
        <v>1</v>
      </c>
      <c r="I590" s="64">
        <v>11</v>
      </c>
      <c r="J590" s="66">
        <v>3</v>
      </c>
      <c r="K590" s="67">
        <v>27000</v>
      </c>
      <c r="L590" s="68" t="s">
        <v>15</v>
      </c>
      <c r="M590" s="68" t="s">
        <v>254</v>
      </c>
    </row>
    <row r="591" spans="1:13" s="3" customFormat="1" ht="12.75" x14ac:dyDescent="0.2">
      <c r="A591" s="62" t="s">
        <v>340</v>
      </c>
      <c r="B591" s="62" t="s">
        <v>268</v>
      </c>
      <c r="C591" s="63">
        <v>10</v>
      </c>
      <c r="D591" s="62" t="s">
        <v>13385</v>
      </c>
      <c r="E591" s="62" t="s">
        <v>398</v>
      </c>
      <c r="F591" s="65">
        <v>0</v>
      </c>
      <c r="G591" s="64" t="s">
        <v>253</v>
      </c>
      <c r="H591" s="64">
        <v>1</v>
      </c>
      <c r="I591" s="64">
        <v>11</v>
      </c>
      <c r="J591" s="70">
        <v>2</v>
      </c>
      <c r="K591" s="71">
        <v>36000</v>
      </c>
      <c r="L591" s="72" t="s">
        <v>15</v>
      </c>
      <c r="M591" s="68" t="s">
        <v>254</v>
      </c>
    </row>
    <row r="592" spans="1:13" s="3" customFormat="1" ht="12.75" x14ac:dyDescent="0.2">
      <c r="A592" s="62" t="s">
        <v>340</v>
      </c>
      <c r="B592" s="62" t="s">
        <v>339</v>
      </c>
      <c r="C592" s="63">
        <v>10</v>
      </c>
      <c r="D592" s="64" t="s">
        <v>13386</v>
      </c>
      <c r="E592" s="64" t="s">
        <v>399</v>
      </c>
      <c r="F592" s="65">
        <v>0</v>
      </c>
      <c r="G592" s="64" t="s">
        <v>253</v>
      </c>
      <c r="H592" s="64">
        <v>1</v>
      </c>
      <c r="I592" s="64">
        <v>11</v>
      </c>
      <c r="J592" s="66">
        <v>6</v>
      </c>
      <c r="K592" s="67">
        <v>45000</v>
      </c>
      <c r="L592" s="68" t="s">
        <v>15</v>
      </c>
      <c r="M592" s="68" t="s">
        <v>254</v>
      </c>
    </row>
    <row r="593" spans="1:13" s="3" customFormat="1" ht="12.75" x14ac:dyDescent="0.2">
      <c r="A593" s="62" t="s">
        <v>340</v>
      </c>
      <c r="B593" s="62" t="s">
        <v>215</v>
      </c>
      <c r="C593" s="63">
        <v>10</v>
      </c>
      <c r="D593" s="62" t="s">
        <v>13376</v>
      </c>
      <c r="E593" s="62" t="s">
        <v>400</v>
      </c>
      <c r="F593" s="65">
        <v>0</v>
      </c>
      <c r="G593" s="64" t="s">
        <v>253</v>
      </c>
      <c r="H593" s="64">
        <v>1</v>
      </c>
      <c r="I593" s="64">
        <v>11</v>
      </c>
      <c r="J593" s="70">
        <v>2</v>
      </c>
      <c r="K593" s="71">
        <v>16000</v>
      </c>
      <c r="L593" s="72" t="s">
        <v>15</v>
      </c>
      <c r="M593" s="68" t="s">
        <v>254</v>
      </c>
    </row>
    <row r="594" spans="1:13" s="3" customFormat="1" ht="12.75" x14ac:dyDescent="0.2">
      <c r="A594" s="62" t="s">
        <v>340</v>
      </c>
      <c r="B594" s="62" t="s">
        <v>215</v>
      </c>
      <c r="C594" s="63">
        <v>10</v>
      </c>
      <c r="D594" s="64" t="s">
        <v>13376</v>
      </c>
      <c r="E594" s="64" t="s">
        <v>401</v>
      </c>
      <c r="F594" s="65">
        <v>0</v>
      </c>
      <c r="G594" s="64" t="s">
        <v>253</v>
      </c>
      <c r="H594" s="64">
        <v>1</v>
      </c>
      <c r="I594" s="64">
        <v>11</v>
      </c>
      <c r="J594" s="66">
        <v>2</v>
      </c>
      <c r="K594" s="67">
        <v>18000</v>
      </c>
      <c r="L594" s="68" t="s">
        <v>15</v>
      </c>
      <c r="M594" s="68" t="s">
        <v>254</v>
      </c>
    </row>
    <row r="595" spans="1:13" s="3" customFormat="1" ht="12.75" x14ac:dyDescent="0.2">
      <c r="A595" s="62" t="s">
        <v>340</v>
      </c>
      <c r="B595" s="62" t="s">
        <v>339</v>
      </c>
      <c r="C595" s="63">
        <v>10</v>
      </c>
      <c r="D595" s="62" t="s">
        <v>13386</v>
      </c>
      <c r="E595" s="62" t="s">
        <v>402</v>
      </c>
      <c r="F595" s="65">
        <v>0</v>
      </c>
      <c r="G595" s="64" t="s">
        <v>253</v>
      </c>
      <c r="H595" s="64">
        <v>1</v>
      </c>
      <c r="I595" s="64">
        <v>11</v>
      </c>
      <c r="J595" s="70">
        <v>3</v>
      </c>
      <c r="K595" s="71">
        <v>60000</v>
      </c>
      <c r="L595" s="72" t="s">
        <v>15</v>
      </c>
      <c r="M595" s="68" t="s">
        <v>254</v>
      </c>
    </row>
    <row r="596" spans="1:13" s="3" customFormat="1" ht="12.75" x14ac:dyDescent="0.2">
      <c r="A596" s="62" t="s">
        <v>340</v>
      </c>
      <c r="B596" s="62" t="s">
        <v>339</v>
      </c>
      <c r="C596" s="63">
        <v>10</v>
      </c>
      <c r="D596" s="64" t="s">
        <v>13386</v>
      </c>
      <c r="E596" s="64" t="s">
        <v>403</v>
      </c>
      <c r="F596" s="65">
        <v>0</v>
      </c>
      <c r="G596" s="64" t="s">
        <v>253</v>
      </c>
      <c r="H596" s="64">
        <v>1</v>
      </c>
      <c r="I596" s="64">
        <v>11</v>
      </c>
      <c r="J596" s="66">
        <v>2</v>
      </c>
      <c r="K596" s="67">
        <v>28000</v>
      </c>
      <c r="L596" s="68" t="s">
        <v>15</v>
      </c>
      <c r="M596" s="68" t="s">
        <v>254</v>
      </c>
    </row>
    <row r="597" spans="1:13" s="3" customFormat="1" ht="12.75" x14ac:dyDescent="0.2">
      <c r="A597" s="62" t="s">
        <v>404</v>
      </c>
      <c r="B597" s="62" t="s">
        <v>223</v>
      </c>
      <c r="C597" s="63">
        <v>10</v>
      </c>
      <c r="D597" s="62" t="s">
        <v>13403</v>
      </c>
      <c r="E597" s="62" t="s">
        <v>13672</v>
      </c>
      <c r="F597" s="65">
        <v>0</v>
      </c>
      <c r="G597" s="64" t="s">
        <v>253</v>
      </c>
      <c r="H597" s="64">
        <v>1</v>
      </c>
      <c r="I597" s="64">
        <v>11</v>
      </c>
      <c r="J597" s="70">
        <v>1</v>
      </c>
      <c r="K597" s="71">
        <v>4800000</v>
      </c>
      <c r="L597" s="72" t="s">
        <v>13</v>
      </c>
      <c r="M597" s="68" t="s">
        <v>254</v>
      </c>
    </row>
    <row r="598" spans="1:13" s="3" customFormat="1" ht="12.75" x14ac:dyDescent="0.2">
      <c r="A598" s="62" t="s">
        <v>404</v>
      </c>
      <c r="B598" s="62" t="s">
        <v>405</v>
      </c>
      <c r="C598" s="63">
        <v>10</v>
      </c>
      <c r="D598" s="64" t="s">
        <v>13426</v>
      </c>
      <c r="E598" s="64" t="s">
        <v>13673</v>
      </c>
      <c r="F598" s="65">
        <v>0</v>
      </c>
      <c r="G598" s="64" t="s">
        <v>253</v>
      </c>
      <c r="H598" s="64">
        <v>1</v>
      </c>
      <c r="I598" s="64">
        <v>11</v>
      </c>
      <c r="J598" s="66">
        <v>1</v>
      </c>
      <c r="K598" s="67">
        <v>970000</v>
      </c>
      <c r="L598" s="68" t="s">
        <v>15</v>
      </c>
      <c r="M598" s="68" t="s">
        <v>254</v>
      </c>
    </row>
    <row r="599" spans="1:13" s="3" customFormat="1" ht="12.75" x14ac:dyDescent="0.2">
      <c r="A599" s="62" t="s">
        <v>404</v>
      </c>
      <c r="B599" s="62" t="s">
        <v>226</v>
      </c>
      <c r="C599" s="63">
        <v>10</v>
      </c>
      <c r="D599" s="62" t="s">
        <v>13397</v>
      </c>
      <c r="E599" s="62" t="s">
        <v>13674</v>
      </c>
      <c r="F599" s="65">
        <v>0</v>
      </c>
      <c r="G599" s="64" t="s">
        <v>253</v>
      </c>
      <c r="H599" s="64">
        <v>1</v>
      </c>
      <c r="I599" s="64">
        <v>11</v>
      </c>
      <c r="J599" s="70">
        <v>1</v>
      </c>
      <c r="K599" s="71">
        <v>600000</v>
      </c>
      <c r="L599" s="72" t="s">
        <v>13</v>
      </c>
      <c r="M599" s="68" t="s">
        <v>254</v>
      </c>
    </row>
    <row r="600" spans="1:13" s="3" customFormat="1" ht="12.75" x14ac:dyDescent="0.2">
      <c r="A600" s="62" t="s">
        <v>404</v>
      </c>
      <c r="B600" s="62" t="s">
        <v>406</v>
      </c>
      <c r="C600" s="63">
        <v>10</v>
      </c>
      <c r="D600" s="64" t="s">
        <v>13469</v>
      </c>
      <c r="E600" s="64" t="s">
        <v>13675</v>
      </c>
      <c r="F600" s="65">
        <v>0</v>
      </c>
      <c r="G600" s="64" t="s">
        <v>253</v>
      </c>
      <c r="H600" s="64">
        <v>1</v>
      </c>
      <c r="I600" s="64">
        <v>11</v>
      </c>
      <c r="J600" s="66">
        <v>1</v>
      </c>
      <c r="K600" s="67">
        <v>600000</v>
      </c>
      <c r="L600" s="68" t="s">
        <v>15</v>
      </c>
      <c r="M600" s="68" t="s">
        <v>254</v>
      </c>
    </row>
    <row r="601" spans="1:13" s="3" customFormat="1" ht="12.75" x14ac:dyDescent="0.2">
      <c r="A601" s="62" t="s">
        <v>404</v>
      </c>
      <c r="B601" s="62" t="s">
        <v>216</v>
      </c>
      <c r="C601" s="63">
        <v>10</v>
      </c>
      <c r="D601" s="62" t="s">
        <v>13377</v>
      </c>
      <c r="E601" s="62" t="s">
        <v>13676</v>
      </c>
      <c r="F601" s="65">
        <v>0</v>
      </c>
      <c r="G601" s="64" t="s">
        <v>253</v>
      </c>
      <c r="H601" s="64">
        <v>1</v>
      </c>
      <c r="I601" s="64">
        <v>11</v>
      </c>
      <c r="J601" s="70">
        <v>1</v>
      </c>
      <c r="K601" s="71">
        <v>300000</v>
      </c>
      <c r="L601" s="72" t="s">
        <v>15</v>
      </c>
      <c r="M601" s="68" t="s">
        <v>254</v>
      </c>
    </row>
    <row r="602" spans="1:13" s="3" customFormat="1" ht="12.75" x14ac:dyDescent="0.2">
      <c r="A602" s="62" t="s">
        <v>404</v>
      </c>
      <c r="B602" s="62" t="s">
        <v>407</v>
      </c>
      <c r="C602" s="63">
        <v>10</v>
      </c>
      <c r="D602" s="64" t="s">
        <v>13406</v>
      </c>
      <c r="E602" s="64" t="s">
        <v>13677</v>
      </c>
      <c r="F602" s="65">
        <v>0</v>
      </c>
      <c r="G602" s="64" t="s">
        <v>253</v>
      </c>
      <c r="H602" s="64">
        <v>1</v>
      </c>
      <c r="I602" s="64">
        <v>11</v>
      </c>
      <c r="J602" s="66">
        <v>1</v>
      </c>
      <c r="K602" s="67">
        <v>2700000</v>
      </c>
      <c r="L602" s="68" t="s">
        <v>13</v>
      </c>
      <c r="M602" s="68" t="s">
        <v>254</v>
      </c>
    </row>
    <row r="603" spans="1:13" s="3" customFormat="1" ht="12.75" x14ac:dyDescent="0.2">
      <c r="A603" s="62" t="s">
        <v>404</v>
      </c>
      <c r="B603" s="62" t="s">
        <v>258</v>
      </c>
      <c r="C603" s="63">
        <v>10</v>
      </c>
      <c r="D603" s="62" t="s">
        <v>13456</v>
      </c>
      <c r="E603" s="62" t="s">
        <v>13678</v>
      </c>
      <c r="F603" s="65">
        <v>0</v>
      </c>
      <c r="G603" s="64" t="s">
        <v>253</v>
      </c>
      <c r="H603" s="64">
        <v>1</v>
      </c>
      <c r="I603" s="64">
        <v>11</v>
      </c>
      <c r="J603" s="70">
        <v>1</v>
      </c>
      <c r="K603" s="71">
        <v>6030000</v>
      </c>
      <c r="L603" s="72" t="s">
        <v>13</v>
      </c>
      <c r="M603" s="68" t="s">
        <v>254</v>
      </c>
    </row>
    <row r="604" spans="1:13" s="3" customFormat="1" ht="12.75" x14ac:dyDescent="0.2">
      <c r="A604" s="62" t="s">
        <v>410</v>
      </c>
      <c r="B604" s="62" t="s">
        <v>333</v>
      </c>
      <c r="C604" s="63">
        <v>10</v>
      </c>
      <c r="D604" s="64" t="s">
        <v>13468</v>
      </c>
      <c r="E604" s="64" t="s">
        <v>411</v>
      </c>
      <c r="F604" s="65">
        <v>0</v>
      </c>
      <c r="G604" s="64" t="s">
        <v>253</v>
      </c>
      <c r="H604" s="64">
        <v>1</v>
      </c>
      <c r="I604" s="64">
        <v>11</v>
      </c>
      <c r="J604" s="66">
        <v>1</v>
      </c>
      <c r="K604" s="67">
        <v>5760000</v>
      </c>
      <c r="L604" s="68" t="s">
        <v>13</v>
      </c>
      <c r="M604" s="68" t="s">
        <v>254</v>
      </c>
    </row>
    <row r="605" spans="1:13" s="3" customFormat="1" ht="12.75" x14ac:dyDescent="0.2">
      <c r="A605" s="62" t="s">
        <v>410</v>
      </c>
      <c r="B605" s="62" t="s">
        <v>223</v>
      </c>
      <c r="C605" s="63">
        <v>10</v>
      </c>
      <c r="D605" s="62" t="s">
        <v>13403</v>
      </c>
      <c r="E605" s="62" t="s">
        <v>412</v>
      </c>
      <c r="F605" s="65">
        <v>0</v>
      </c>
      <c r="G605" s="64" t="s">
        <v>253</v>
      </c>
      <c r="H605" s="64">
        <v>1</v>
      </c>
      <c r="I605" s="64">
        <v>11</v>
      </c>
      <c r="J605" s="70">
        <v>1</v>
      </c>
      <c r="K605" s="71">
        <v>10176000</v>
      </c>
      <c r="L605" s="72" t="s">
        <v>13</v>
      </c>
      <c r="M605" s="68" t="s">
        <v>254</v>
      </c>
    </row>
    <row r="606" spans="1:13" s="3" customFormat="1" ht="12.75" x14ac:dyDescent="0.2">
      <c r="A606" s="62" t="s">
        <v>410</v>
      </c>
      <c r="B606" s="62" t="s">
        <v>223</v>
      </c>
      <c r="C606" s="63">
        <v>10</v>
      </c>
      <c r="D606" s="64" t="s">
        <v>13403</v>
      </c>
      <c r="E606" s="64" t="s">
        <v>413</v>
      </c>
      <c r="F606" s="65">
        <v>0</v>
      </c>
      <c r="G606" s="64" t="s">
        <v>253</v>
      </c>
      <c r="H606" s="64">
        <v>1</v>
      </c>
      <c r="I606" s="64">
        <v>11</v>
      </c>
      <c r="J606" s="66">
        <v>1</v>
      </c>
      <c r="K606" s="67">
        <v>2864600</v>
      </c>
      <c r="L606" s="68" t="s">
        <v>13</v>
      </c>
      <c r="M606" s="68" t="s">
        <v>254</v>
      </c>
    </row>
    <row r="607" spans="1:13" s="3" customFormat="1" ht="12.75" x14ac:dyDescent="0.2">
      <c r="A607" s="62" t="s">
        <v>410</v>
      </c>
      <c r="B607" s="62" t="s">
        <v>315</v>
      </c>
      <c r="C607" s="63">
        <v>10</v>
      </c>
      <c r="D607" s="62" t="s">
        <v>13466</v>
      </c>
      <c r="E607" s="62" t="s">
        <v>414</v>
      </c>
      <c r="F607" s="65">
        <v>0</v>
      </c>
      <c r="G607" s="64" t="s">
        <v>253</v>
      </c>
      <c r="H607" s="64">
        <v>1</v>
      </c>
      <c r="I607" s="64">
        <v>11</v>
      </c>
      <c r="J607" s="70">
        <v>1</v>
      </c>
      <c r="K607" s="71">
        <v>3000000</v>
      </c>
      <c r="L607" s="72" t="s">
        <v>13</v>
      </c>
      <c r="M607" s="68" t="s">
        <v>254</v>
      </c>
    </row>
    <row r="608" spans="1:13" s="3" customFormat="1" ht="12.75" x14ac:dyDescent="0.2">
      <c r="A608" s="62" t="s">
        <v>410</v>
      </c>
      <c r="B608" s="62" t="s">
        <v>316</v>
      </c>
      <c r="C608" s="63">
        <v>10</v>
      </c>
      <c r="D608" s="64" t="s">
        <v>13467</v>
      </c>
      <c r="E608" s="64" t="s">
        <v>415</v>
      </c>
      <c r="F608" s="65">
        <v>0</v>
      </c>
      <c r="G608" s="64" t="s">
        <v>253</v>
      </c>
      <c r="H608" s="64">
        <v>1</v>
      </c>
      <c r="I608" s="64">
        <v>11</v>
      </c>
      <c r="J608" s="66">
        <v>1</v>
      </c>
      <c r="K608" s="67">
        <v>3840000</v>
      </c>
      <c r="L608" s="68" t="s">
        <v>13</v>
      </c>
      <c r="M608" s="68" t="s">
        <v>254</v>
      </c>
    </row>
    <row r="609" spans="1:13" s="3" customFormat="1" ht="12.75" x14ac:dyDescent="0.2">
      <c r="A609" s="62" t="s">
        <v>410</v>
      </c>
      <c r="B609" s="62" t="s">
        <v>315</v>
      </c>
      <c r="C609" s="63">
        <v>10</v>
      </c>
      <c r="D609" s="62" t="s">
        <v>13466</v>
      </c>
      <c r="E609" s="62" t="s">
        <v>416</v>
      </c>
      <c r="F609" s="65">
        <v>0</v>
      </c>
      <c r="G609" s="64" t="s">
        <v>253</v>
      </c>
      <c r="H609" s="64">
        <v>1</v>
      </c>
      <c r="I609" s="64">
        <v>11</v>
      </c>
      <c r="J609" s="70">
        <v>1</v>
      </c>
      <c r="K609" s="71">
        <v>1080000</v>
      </c>
      <c r="L609" s="72" t="s">
        <v>13</v>
      </c>
      <c r="M609" s="68" t="s">
        <v>254</v>
      </c>
    </row>
    <row r="610" spans="1:13" s="3" customFormat="1" ht="12.75" x14ac:dyDescent="0.2">
      <c r="A610" s="62" t="s">
        <v>410</v>
      </c>
      <c r="B610" s="62" t="s">
        <v>258</v>
      </c>
      <c r="C610" s="63">
        <v>10</v>
      </c>
      <c r="D610" s="64" t="s">
        <v>13456</v>
      </c>
      <c r="E610" s="64" t="s">
        <v>417</v>
      </c>
      <c r="F610" s="65">
        <v>0</v>
      </c>
      <c r="G610" s="64" t="s">
        <v>253</v>
      </c>
      <c r="H610" s="64">
        <v>1</v>
      </c>
      <c r="I610" s="64">
        <v>11</v>
      </c>
      <c r="J610" s="66">
        <v>1</v>
      </c>
      <c r="K610" s="67">
        <v>7680000</v>
      </c>
      <c r="L610" s="68" t="s">
        <v>13</v>
      </c>
      <c r="M610" s="68" t="s">
        <v>254</v>
      </c>
    </row>
    <row r="611" spans="1:13" s="3" customFormat="1" ht="12.75" x14ac:dyDescent="0.2">
      <c r="A611" s="62" t="s">
        <v>410</v>
      </c>
      <c r="B611" s="62" t="s">
        <v>262</v>
      </c>
      <c r="C611" s="63">
        <v>10</v>
      </c>
      <c r="D611" s="62" t="s">
        <v>13401</v>
      </c>
      <c r="E611" s="62" t="s">
        <v>418</v>
      </c>
      <c r="F611" s="65">
        <v>0</v>
      </c>
      <c r="G611" s="64" t="s">
        <v>253</v>
      </c>
      <c r="H611" s="64">
        <v>1</v>
      </c>
      <c r="I611" s="64">
        <v>11</v>
      </c>
      <c r="J611" s="70">
        <v>1</v>
      </c>
      <c r="K611" s="71">
        <v>240000</v>
      </c>
      <c r="L611" s="72" t="s">
        <v>13</v>
      </c>
      <c r="M611" s="68" t="s">
        <v>254</v>
      </c>
    </row>
    <row r="612" spans="1:13" s="3" customFormat="1" ht="12.75" x14ac:dyDescent="0.2">
      <c r="A612" s="62" t="s">
        <v>410</v>
      </c>
      <c r="B612" s="62" t="s">
        <v>408</v>
      </c>
      <c r="C612" s="63">
        <v>10</v>
      </c>
      <c r="D612" s="64" t="s">
        <v>13470</v>
      </c>
      <c r="E612" s="64" t="s">
        <v>419</v>
      </c>
      <c r="F612" s="65">
        <v>0</v>
      </c>
      <c r="G612" s="64" t="s">
        <v>253</v>
      </c>
      <c r="H612" s="64">
        <v>1</v>
      </c>
      <c r="I612" s="64">
        <v>11</v>
      </c>
      <c r="J612" s="66">
        <v>1</v>
      </c>
      <c r="K612" s="67">
        <v>1800000</v>
      </c>
      <c r="L612" s="68" t="s">
        <v>13</v>
      </c>
      <c r="M612" s="68" t="s">
        <v>254</v>
      </c>
    </row>
    <row r="613" spans="1:13" s="3" customFormat="1" ht="12.75" x14ac:dyDescent="0.2">
      <c r="A613" s="62" t="s">
        <v>410</v>
      </c>
      <c r="B613" s="62" t="s">
        <v>257</v>
      </c>
      <c r="C613" s="63">
        <v>10</v>
      </c>
      <c r="D613" s="62" t="s">
        <v>13455</v>
      </c>
      <c r="E613" s="62" t="s">
        <v>420</v>
      </c>
      <c r="F613" s="65">
        <v>0</v>
      </c>
      <c r="G613" s="64" t="s">
        <v>253</v>
      </c>
      <c r="H613" s="64">
        <v>1</v>
      </c>
      <c r="I613" s="64">
        <v>11</v>
      </c>
      <c r="J613" s="70">
        <v>1</v>
      </c>
      <c r="K613" s="71">
        <v>360000</v>
      </c>
      <c r="L613" s="72" t="s">
        <v>13</v>
      </c>
      <c r="M613" s="68" t="s">
        <v>254</v>
      </c>
    </row>
    <row r="614" spans="1:13" s="3" customFormat="1" ht="12.75" x14ac:dyDescent="0.2">
      <c r="A614" s="62" t="s">
        <v>410</v>
      </c>
      <c r="B614" s="62" t="s">
        <v>215</v>
      </c>
      <c r="C614" s="63">
        <v>10</v>
      </c>
      <c r="D614" s="64" t="s">
        <v>13376</v>
      </c>
      <c r="E614" s="64" t="s">
        <v>421</v>
      </c>
      <c r="F614" s="65">
        <v>0</v>
      </c>
      <c r="G614" s="64" t="s">
        <v>253</v>
      </c>
      <c r="H614" s="64">
        <v>1</v>
      </c>
      <c r="I614" s="64">
        <v>11</v>
      </c>
      <c r="J614" s="66">
        <v>3</v>
      </c>
      <c r="K614" s="67">
        <v>81000</v>
      </c>
      <c r="L614" s="68" t="s">
        <v>15</v>
      </c>
      <c r="M614" s="68" t="s">
        <v>254</v>
      </c>
    </row>
    <row r="615" spans="1:13" s="3" customFormat="1" ht="12.75" x14ac:dyDescent="0.2">
      <c r="A615" s="62" t="s">
        <v>410</v>
      </c>
      <c r="B615" s="62" t="s">
        <v>215</v>
      </c>
      <c r="C615" s="63">
        <v>10</v>
      </c>
      <c r="D615" s="62" t="s">
        <v>13376</v>
      </c>
      <c r="E615" s="62" t="s">
        <v>422</v>
      </c>
      <c r="F615" s="65">
        <v>0</v>
      </c>
      <c r="G615" s="64" t="s">
        <v>253</v>
      </c>
      <c r="H615" s="64">
        <v>1</v>
      </c>
      <c r="I615" s="64">
        <v>11</v>
      </c>
      <c r="J615" s="70">
        <v>2</v>
      </c>
      <c r="K615" s="71">
        <v>64000</v>
      </c>
      <c r="L615" s="72" t="s">
        <v>15</v>
      </c>
      <c r="M615" s="68" t="s">
        <v>254</v>
      </c>
    </row>
    <row r="616" spans="1:13" s="3" customFormat="1" ht="12.75" x14ac:dyDescent="0.2">
      <c r="A616" s="62" t="s">
        <v>410</v>
      </c>
      <c r="B616" s="62" t="s">
        <v>215</v>
      </c>
      <c r="C616" s="63">
        <v>10</v>
      </c>
      <c r="D616" s="64" t="s">
        <v>13376</v>
      </c>
      <c r="E616" s="64" t="s">
        <v>423</v>
      </c>
      <c r="F616" s="65">
        <v>0</v>
      </c>
      <c r="G616" s="64" t="s">
        <v>253</v>
      </c>
      <c r="H616" s="64">
        <v>1</v>
      </c>
      <c r="I616" s="64">
        <v>11</v>
      </c>
      <c r="J616" s="66">
        <v>2</v>
      </c>
      <c r="K616" s="67">
        <v>30000</v>
      </c>
      <c r="L616" s="68" t="s">
        <v>15</v>
      </c>
      <c r="M616" s="68" t="s">
        <v>254</v>
      </c>
    </row>
    <row r="617" spans="1:13" s="3" customFormat="1" ht="12.75" x14ac:dyDescent="0.2">
      <c r="A617" s="62" t="s">
        <v>410</v>
      </c>
      <c r="B617" s="62" t="s">
        <v>216</v>
      </c>
      <c r="C617" s="63">
        <v>10</v>
      </c>
      <c r="D617" s="62" t="s">
        <v>13377</v>
      </c>
      <c r="E617" s="62" t="s">
        <v>424</v>
      </c>
      <c r="F617" s="65">
        <v>0</v>
      </c>
      <c r="G617" s="64" t="s">
        <v>253</v>
      </c>
      <c r="H617" s="64">
        <v>1</v>
      </c>
      <c r="I617" s="64">
        <v>11</v>
      </c>
      <c r="J617" s="70">
        <v>2</v>
      </c>
      <c r="K617" s="71">
        <v>16000</v>
      </c>
      <c r="L617" s="72" t="s">
        <v>15</v>
      </c>
      <c r="M617" s="68" t="s">
        <v>254</v>
      </c>
    </row>
    <row r="618" spans="1:13" s="3" customFormat="1" ht="12.75" x14ac:dyDescent="0.2">
      <c r="A618" s="62" t="s">
        <v>410</v>
      </c>
      <c r="B618" s="62" t="s">
        <v>221</v>
      </c>
      <c r="C618" s="63">
        <v>10</v>
      </c>
      <c r="D618" s="64" t="s">
        <v>13382</v>
      </c>
      <c r="E618" s="64" t="s">
        <v>425</v>
      </c>
      <c r="F618" s="65">
        <v>0</v>
      </c>
      <c r="G618" s="64" t="s">
        <v>253</v>
      </c>
      <c r="H618" s="64">
        <v>1</v>
      </c>
      <c r="I618" s="64">
        <v>11</v>
      </c>
      <c r="J618" s="66">
        <v>4</v>
      </c>
      <c r="K618" s="67">
        <v>24000</v>
      </c>
      <c r="L618" s="68" t="s">
        <v>15</v>
      </c>
      <c r="M618" s="68" t="s">
        <v>254</v>
      </c>
    </row>
    <row r="619" spans="1:13" s="3" customFormat="1" ht="12.75" x14ac:dyDescent="0.2">
      <c r="A619" s="62" t="s">
        <v>410</v>
      </c>
      <c r="B619" s="62" t="s">
        <v>215</v>
      </c>
      <c r="C619" s="63">
        <v>10</v>
      </c>
      <c r="D619" s="62" t="s">
        <v>13376</v>
      </c>
      <c r="E619" s="62" t="s">
        <v>426</v>
      </c>
      <c r="F619" s="65">
        <v>0</v>
      </c>
      <c r="G619" s="64" t="s">
        <v>253</v>
      </c>
      <c r="H619" s="64">
        <v>1</v>
      </c>
      <c r="I619" s="64">
        <v>11</v>
      </c>
      <c r="J619" s="70">
        <v>2</v>
      </c>
      <c r="K619" s="71">
        <v>50000</v>
      </c>
      <c r="L619" s="72" t="s">
        <v>15</v>
      </c>
      <c r="M619" s="68" t="s">
        <v>254</v>
      </c>
    </row>
    <row r="620" spans="1:13" s="3" customFormat="1" ht="12.75" x14ac:dyDescent="0.2">
      <c r="A620" s="62" t="s">
        <v>410</v>
      </c>
      <c r="B620" s="62" t="s">
        <v>215</v>
      </c>
      <c r="C620" s="63">
        <v>10</v>
      </c>
      <c r="D620" s="64" t="s">
        <v>13376</v>
      </c>
      <c r="E620" s="64" t="s">
        <v>427</v>
      </c>
      <c r="F620" s="65">
        <v>0</v>
      </c>
      <c r="G620" s="64" t="s">
        <v>253</v>
      </c>
      <c r="H620" s="64">
        <v>1</v>
      </c>
      <c r="I620" s="64">
        <v>11</v>
      </c>
      <c r="J620" s="66">
        <v>2</v>
      </c>
      <c r="K620" s="67">
        <v>60000</v>
      </c>
      <c r="L620" s="68" t="s">
        <v>15</v>
      </c>
      <c r="M620" s="68" t="s">
        <v>254</v>
      </c>
    </row>
    <row r="621" spans="1:13" s="3" customFormat="1" ht="12.75" x14ac:dyDescent="0.2">
      <c r="A621" s="62" t="s">
        <v>410</v>
      </c>
      <c r="B621" s="62" t="s">
        <v>409</v>
      </c>
      <c r="C621" s="63">
        <v>10</v>
      </c>
      <c r="D621" s="62" t="s">
        <v>13471</v>
      </c>
      <c r="E621" s="62" t="s">
        <v>428</v>
      </c>
      <c r="F621" s="65">
        <v>0</v>
      </c>
      <c r="G621" s="64" t="s">
        <v>253</v>
      </c>
      <c r="H621" s="64">
        <v>1</v>
      </c>
      <c r="I621" s="64">
        <v>11</v>
      </c>
      <c r="J621" s="70">
        <v>965</v>
      </c>
      <c r="K621" s="71">
        <v>7874400</v>
      </c>
      <c r="L621" s="72" t="s">
        <v>15</v>
      </c>
      <c r="M621" s="68" t="s">
        <v>254</v>
      </c>
    </row>
    <row r="622" spans="1:13" s="3" customFormat="1" ht="12.75" x14ac:dyDescent="0.2">
      <c r="A622" s="62" t="s">
        <v>911</v>
      </c>
      <c r="B622" s="62" t="s">
        <v>216</v>
      </c>
      <c r="C622" s="63">
        <v>16</v>
      </c>
      <c r="D622" s="64" t="s">
        <v>13377</v>
      </c>
      <c r="E622" s="64" t="s">
        <v>912</v>
      </c>
      <c r="F622" s="65">
        <v>31161508</v>
      </c>
      <c r="G622" s="64" t="s">
        <v>13633</v>
      </c>
      <c r="H622" s="64">
        <v>3</v>
      </c>
      <c r="I622" s="64">
        <v>3</v>
      </c>
      <c r="J622" s="66">
        <v>2000</v>
      </c>
      <c r="K622" s="67">
        <v>106000</v>
      </c>
      <c r="L622" s="68" t="s">
        <v>15</v>
      </c>
      <c r="M622" s="68" t="s">
        <v>254</v>
      </c>
    </row>
    <row r="623" spans="1:13" s="3" customFormat="1" ht="12.75" x14ac:dyDescent="0.2">
      <c r="A623" s="62" t="s">
        <v>911</v>
      </c>
      <c r="B623" s="62" t="s">
        <v>216</v>
      </c>
      <c r="C623" s="63">
        <v>16</v>
      </c>
      <c r="D623" s="62" t="s">
        <v>13377</v>
      </c>
      <c r="E623" s="62" t="s">
        <v>913</v>
      </c>
      <c r="F623" s="69">
        <v>31161508</v>
      </c>
      <c r="G623" s="62" t="s">
        <v>13633</v>
      </c>
      <c r="H623" s="62">
        <v>3</v>
      </c>
      <c r="I623" s="62">
        <v>3</v>
      </c>
      <c r="J623" s="70">
        <v>2000</v>
      </c>
      <c r="K623" s="71">
        <v>106000</v>
      </c>
      <c r="L623" s="72" t="s">
        <v>15</v>
      </c>
      <c r="M623" s="72" t="s">
        <v>254</v>
      </c>
    </row>
    <row r="624" spans="1:13" s="3" customFormat="1" ht="12.75" x14ac:dyDescent="0.2">
      <c r="A624" s="62" t="s">
        <v>911</v>
      </c>
      <c r="B624" s="62" t="s">
        <v>216</v>
      </c>
      <c r="C624" s="63">
        <v>16</v>
      </c>
      <c r="D624" s="64" t="s">
        <v>13377</v>
      </c>
      <c r="E624" s="64" t="s">
        <v>914</v>
      </c>
      <c r="F624" s="65">
        <v>31161508</v>
      </c>
      <c r="G624" s="64" t="s">
        <v>13633</v>
      </c>
      <c r="H624" s="64">
        <v>3</v>
      </c>
      <c r="I624" s="64">
        <v>3</v>
      </c>
      <c r="J624" s="66">
        <v>2000</v>
      </c>
      <c r="K624" s="67">
        <v>106000</v>
      </c>
      <c r="L624" s="68" t="s">
        <v>15</v>
      </c>
      <c r="M624" s="68" t="s">
        <v>254</v>
      </c>
    </row>
    <row r="625" spans="1:13" s="3" customFormat="1" ht="12.75" x14ac:dyDescent="0.2">
      <c r="A625" s="62" t="s">
        <v>911</v>
      </c>
      <c r="B625" s="62" t="s">
        <v>853</v>
      </c>
      <c r="C625" s="63">
        <v>10</v>
      </c>
      <c r="D625" s="62" t="s">
        <v>13472</v>
      </c>
      <c r="E625" s="62" t="s">
        <v>915</v>
      </c>
      <c r="F625" s="69">
        <v>27112838</v>
      </c>
      <c r="G625" s="62" t="s">
        <v>13633</v>
      </c>
      <c r="H625" s="62">
        <v>3</v>
      </c>
      <c r="I625" s="62">
        <v>3</v>
      </c>
      <c r="J625" s="70">
        <v>20</v>
      </c>
      <c r="K625" s="71">
        <v>249900</v>
      </c>
      <c r="L625" s="72" t="s">
        <v>15</v>
      </c>
      <c r="M625" s="72" t="s">
        <v>254</v>
      </c>
    </row>
    <row r="626" spans="1:13" s="3" customFormat="1" ht="12.75" x14ac:dyDescent="0.2">
      <c r="A626" s="62" t="s">
        <v>911</v>
      </c>
      <c r="B626" s="62" t="s">
        <v>853</v>
      </c>
      <c r="C626" s="63">
        <v>16</v>
      </c>
      <c r="D626" s="64" t="s">
        <v>13472</v>
      </c>
      <c r="E626" s="64" t="s">
        <v>916</v>
      </c>
      <c r="F626" s="65">
        <v>23101502</v>
      </c>
      <c r="G626" s="64" t="s">
        <v>13633</v>
      </c>
      <c r="H626" s="64">
        <v>3</v>
      </c>
      <c r="I626" s="64">
        <v>3</v>
      </c>
      <c r="J626" s="66">
        <v>3</v>
      </c>
      <c r="K626" s="67">
        <v>1417500</v>
      </c>
      <c r="L626" s="68" t="s">
        <v>15</v>
      </c>
      <c r="M626" s="68" t="s">
        <v>254</v>
      </c>
    </row>
    <row r="627" spans="1:13" s="3" customFormat="1" ht="12.75" x14ac:dyDescent="0.2">
      <c r="A627" s="62" t="s">
        <v>911</v>
      </c>
      <c r="B627" s="62" t="s">
        <v>853</v>
      </c>
      <c r="C627" s="63">
        <v>16</v>
      </c>
      <c r="D627" s="62" t="s">
        <v>13472</v>
      </c>
      <c r="E627" s="62" t="s">
        <v>917</v>
      </c>
      <c r="F627" s="69">
        <v>27112700</v>
      </c>
      <c r="G627" s="62" t="s">
        <v>13633</v>
      </c>
      <c r="H627" s="62">
        <v>3</v>
      </c>
      <c r="I627" s="62">
        <v>3</v>
      </c>
      <c r="J627" s="70">
        <v>2</v>
      </c>
      <c r="K627" s="71">
        <v>126000</v>
      </c>
      <c r="L627" s="72" t="s">
        <v>15</v>
      </c>
      <c r="M627" s="72" t="s">
        <v>254</v>
      </c>
    </row>
    <row r="628" spans="1:13" s="3" customFormat="1" ht="12.75" x14ac:dyDescent="0.2">
      <c r="A628" s="62" t="s">
        <v>911</v>
      </c>
      <c r="B628" s="62" t="s">
        <v>854</v>
      </c>
      <c r="C628" s="63">
        <v>10</v>
      </c>
      <c r="D628" s="64" t="s">
        <v>13473</v>
      </c>
      <c r="E628" s="64" t="s">
        <v>918</v>
      </c>
      <c r="F628" s="65">
        <v>30181503</v>
      </c>
      <c r="G628" s="64" t="s">
        <v>13633</v>
      </c>
      <c r="H628" s="64">
        <v>3</v>
      </c>
      <c r="I628" s="64">
        <v>3</v>
      </c>
      <c r="J628" s="66">
        <v>20</v>
      </c>
      <c r="K628" s="67">
        <v>575000</v>
      </c>
      <c r="L628" s="68" t="s">
        <v>15</v>
      </c>
      <c r="M628" s="68" t="s">
        <v>254</v>
      </c>
    </row>
    <row r="629" spans="1:13" s="3" customFormat="1" ht="12.75" x14ac:dyDescent="0.2">
      <c r="A629" s="62" t="s">
        <v>911</v>
      </c>
      <c r="B629" s="62" t="s">
        <v>855</v>
      </c>
      <c r="C629" s="63">
        <v>10</v>
      </c>
      <c r="D629" s="62" t="s">
        <v>13474</v>
      </c>
      <c r="E629" s="62" t="s">
        <v>919</v>
      </c>
      <c r="F629" s="69">
        <v>39121402</v>
      </c>
      <c r="G629" s="62" t="s">
        <v>13633</v>
      </c>
      <c r="H629" s="62">
        <v>3</v>
      </c>
      <c r="I629" s="62">
        <v>3</v>
      </c>
      <c r="J629" s="70">
        <v>800</v>
      </c>
      <c r="K629" s="71">
        <v>3680000</v>
      </c>
      <c r="L629" s="72" t="s">
        <v>15</v>
      </c>
      <c r="M629" s="72" t="s">
        <v>254</v>
      </c>
    </row>
    <row r="630" spans="1:13" s="3" customFormat="1" ht="12.75" x14ac:dyDescent="0.2">
      <c r="A630" s="62" t="s">
        <v>911</v>
      </c>
      <c r="B630" s="62" t="s">
        <v>855</v>
      </c>
      <c r="C630" s="63">
        <v>10</v>
      </c>
      <c r="D630" s="64" t="s">
        <v>13474</v>
      </c>
      <c r="E630" s="64" t="s">
        <v>920</v>
      </c>
      <c r="F630" s="65">
        <v>39121402</v>
      </c>
      <c r="G630" s="64" t="s">
        <v>13633</v>
      </c>
      <c r="H630" s="64">
        <v>3</v>
      </c>
      <c r="I630" s="64">
        <v>3</v>
      </c>
      <c r="J630" s="66">
        <v>30</v>
      </c>
      <c r="K630" s="67">
        <v>334500</v>
      </c>
      <c r="L630" s="68" t="s">
        <v>15</v>
      </c>
      <c r="M630" s="68" t="s">
        <v>254</v>
      </c>
    </row>
    <row r="631" spans="1:13" s="3" customFormat="1" ht="12.75" x14ac:dyDescent="0.2">
      <c r="A631" s="62" t="s">
        <v>911</v>
      </c>
      <c r="B631" s="62" t="s">
        <v>855</v>
      </c>
      <c r="C631" s="63">
        <v>16</v>
      </c>
      <c r="D631" s="62" t="s">
        <v>13474</v>
      </c>
      <c r="E631" s="62" t="s">
        <v>921</v>
      </c>
      <c r="F631" s="69">
        <v>39121601</v>
      </c>
      <c r="G631" s="62" t="s">
        <v>13633</v>
      </c>
      <c r="H631" s="62">
        <v>3</v>
      </c>
      <c r="I631" s="62">
        <v>3</v>
      </c>
      <c r="J631" s="70">
        <v>10</v>
      </c>
      <c r="K631" s="71">
        <v>622000</v>
      </c>
      <c r="L631" s="72" t="s">
        <v>15</v>
      </c>
      <c r="M631" s="72" t="s">
        <v>254</v>
      </c>
    </row>
    <row r="632" spans="1:13" s="3" customFormat="1" ht="12.75" x14ac:dyDescent="0.2">
      <c r="A632" s="62" t="s">
        <v>911</v>
      </c>
      <c r="B632" s="62" t="s">
        <v>855</v>
      </c>
      <c r="C632" s="63">
        <v>16</v>
      </c>
      <c r="D632" s="64" t="s">
        <v>13474</v>
      </c>
      <c r="E632" s="64" t="s">
        <v>922</v>
      </c>
      <c r="F632" s="65">
        <v>39121601</v>
      </c>
      <c r="G632" s="64" t="s">
        <v>13633</v>
      </c>
      <c r="H632" s="64">
        <v>3</v>
      </c>
      <c r="I632" s="64">
        <v>3</v>
      </c>
      <c r="J632" s="66">
        <v>30</v>
      </c>
      <c r="K632" s="67">
        <v>3219000</v>
      </c>
      <c r="L632" s="68" t="s">
        <v>15</v>
      </c>
      <c r="M632" s="68" t="s">
        <v>254</v>
      </c>
    </row>
    <row r="633" spans="1:13" s="3" customFormat="1" ht="12.75" x14ac:dyDescent="0.2">
      <c r="A633" s="62" t="s">
        <v>911</v>
      </c>
      <c r="B633" s="62" t="s">
        <v>855</v>
      </c>
      <c r="C633" s="63">
        <v>16</v>
      </c>
      <c r="D633" s="62" t="s">
        <v>13474</v>
      </c>
      <c r="E633" s="62" t="s">
        <v>923</v>
      </c>
      <c r="F633" s="69">
        <v>39121601</v>
      </c>
      <c r="G633" s="62" t="s">
        <v>13633</v>
      </c>
      <c r="H633" s="62">
        <v>3</v>
      </c>
      <c r="I633" s="62">
        <v>3</v>
      </c>
      <c r="J633" s="70">
        <v>20</v>
      </c>
      <c r="K633" s="71">
        <v>192000</v>
      </c>
      <c r="L633" s="72" t="s">
        <v>15</v>
      </c>
      <c r="M633" s="72" t="s">
        <v>254</v>
      </c>
    </row>
    <row r="634" spans="1:13" s="3" customFormat="1" ht="12.75" x14ac:dyDescent="0.2">
      <c r="A634" s="62" t="s">
        <v>911</v>
      </c>
      <c r="B634" s="62" t="s">
        <v>855</v>
      </c>
      <c r="C634" s="63">
        <v>16</v>
      </c>
      <c r="D634" s="64" t="s">
        <v>13474</v>
      </c>
      <c r="E634" s="64" t="s">
        <v>924</v>
      </c>
      <c r="F634" s="65">
        <v>39121601</v>
      </c>
      <c r="G634" s="64" t="s">
        <v>13633</v>
      </c>
      <c r="H634" s="64">
        <v>3</v>
      </c>
      <c r="I634" s="64">
        <v>3</v>
      </c>
      <c r="J634" s="66">
        <v>20</v>
      </c>
      <c r="K634" s="67">
        <v>192000</v>
      </c>
      <c r="L634" s="68" t="s">
        <v>15</v>
      </c>
      <c r="M634" s="68" t="s">
        <v>254</v>
      </c>
    </row>
    <row r="635" spans="1:13" s="3" customFormat="1" ht="12.75" x14ac:dyDescent="0.2">
      <c r="A635" s="62" t="s">
        <v>911</v>
      </c>
      <c r="B635" s="62" t="s">
        <v>855</v>
      </c>
      <c r="C635" s="63">
        <v>16</v>
      </c>
      <c r="D635" s="62" t="s">
        <v>13474</v>
      </c>
      <c r="E635" s="62" t="s">
        <v>925</v>
      </c>
      <c r="F635" s="69">
        <v>39121601</v>
      </c>
      <c r="G635" s="62" t="s">
        <v>13633</v>
      </c>
      <c r="H635" s="62">
        <v>3</v>
      </c>
      <c r="I635" s="62">
        <v>3</v>
      </c>
      <c r="J635" s="70">
        <v>50</v>
      </c>
      <c r="K635" s="71">
        <v>480000</v>
      </c>
      <c r="L635" s="72" t="s">
        <v>15</v>
      </c>
      <c r="M635" s="72" t="s">
        <v>254</v>
      </c>
    </row>
    <row r="636" spans="1:13" s="3" customFormat="1" ht="12.75" x14ac:dyDescent="0.2">
      <c r="A636" s="62" t="s">
        <v>911</v>
      </c>
      <c r="B636" s="62" t="s">
        <v>855</v>
      </c>
      <c r="C636" s="63">
        <v>16</v>
      </c>
      <c r="D636" s="64" t="s">
        <v>13474</v>
      </c>
      <c r="E636" s="64" t="s">
        <v>926</v>
      </c>
      <c r="F636" s="65">
        <v>39121601</v>
      </c>
      <c r="G636" s="64" t="s">
        <v>13633</v>
      </c>
      <c r="H636" s="64">
        <v>3</v>
      </c>
      <c r="I636" s="64">
        <v>3</v>
      </c>
      <c r="J636" s="66">
        <v>30</v>
      </c>
      <c r="K636" s="67">
        <v>384000</v>
      </c>
      <c r="L636" s="68" t="s">
        <v>15</v>
      </c>
      <c r="M636" s="68" t="s">
        <v>254</v>
      </c>
    </row>
    <row r="637" spans="1:13" s="3" customFormat="1" ht="12.75" x14ac:dyDescent="0.2">
      <c r="A637" s="62" t="s">
        <v>911</v>
      </c>
      <c r="B637" s="62" t="s">
        <v>855</v>
      </c>
      <c r="C637" s="63">
        <v>16</v>
      </c>
      <c r="D637" s="62" t="s">
        <v>13474</v>
      </c>
      <c r="E637" s="62" t="s">
        <v>927</v>
      </c>
      <c r="F637" s="69">
        <v>39122243</v>
      </c>
      <c r="G637" s="62" t="s">
        <v>13633</v>
      </c>
      <c r="H637" s="62">
        <v>3</v>
      </c>
      <c r="I637" s="62">
        <v>3</v>
      </c>
      <c r="J637" s="70">
        <v>400</v>
      </c>
      <c r="K637" s="71">
        <v>3620000</v>
      </c>
      <c r="L637" s="72" t="s">
        <v>15</v>
      </c>
      <c r="M637" s="72" t="s">
        <v>254</v>
      </c>
    </row>
    <row r="638" spans="1:13" s="3" customFormat="1" ht="12.75" x14ac:dyDescent="0.2">
      <c r="A638" s="62" t="s">
        <v>911</v>
      </c>
      <c r="B638" s="62" t="s">
        <v>855</v>
      </c>
      <c r="C638" s="63">
        <v>16</v>
      </c>
      <c r="D638" s="64" t="s">
        <v>13474</v>
      </c>
      <c r="E638" s="64" t="s">
        <v>928</v>
      </c>
      <c r="F638" s="65">
        <v>39122243</v>
      </c>
      <c r="G638" s="64" t="s">
        <v>13633</v>
      </c>
      <c r="H638" s="64">
        <v>3</v>
      </c>
      <c r="I638" s="64">
        <v>3</v>
      </c>
      <c r="J638" s="66">
        <v>150</v>
      </c>
      <c r="K638" s="67">
        <v>1515000</v>
      </c>
      <c r="L638" s="68" t="s">
        <v>15</v>
      </c>
      <c r="M638" s="68" t="s">
        <v>254</v>
      </c>
    </row>
    <row r="639" spans="1:13" s="3" customFormat="1" ht="12.75" x14ac:dyDescent="0.2">
      <c r="A639" s="62" t="s">
        <v>911</v>
      </c>
      <c r="B639" s="62" t="s">
        <v>855</v>
      </c>
      <c r="C639" s="63">
        <v>16</v>
      </c>
      <c r="D639" s="62" t="s">
        <v>13474</v>
      </c>
      <c r="E639" s="62" t="s">
        <v>929</v>
      </c>
      <c r="F639" s="69">
        <v>39122243</v>
      </c>
      <c r="G639" s="62" t="s">
        <v>13633</v>
      </c>
      <c r="H639" s="62">
        <v>3</v>
      </c>
      <c r="I639" s="62">
        <v>3</v>
      </c>
      <c r="J639" s="70">
        <v>100</v>
      </c>
      <c r="K639" s="71">
        <v>1000000</v>
      </c>
      <c r="L639" s="72" t="s">
        <v>15</v>
      </c>
      <c r="M639" s="72" t="s">
        <v>254</v>
      </c>
    </row>
    <row r="640" spans="1:13" s="3" customFormat="1" ht="12.75" x14ac:dyDescent="0.2">
      <c r="A640" s="62" t="s">
        <v>911</v>
      </c>
      <c r="B640" s="62" t="s">
        <v>855</v>
      </c>
      <c r="C640" s="63">
        <v>16</v>
      </c>
      <c r="D640" s="64" t="s">
        <v>13474</v>
      </c>
      <c r="E640" s="64" t="s">
        <v>930</v>
      </c>
      <c r="F640" s="65">
        <v>39122243</v>
      </c>
      <c r="G640" s="64" t="s">
        <v>13633</v>
      </c>
      <c r="H640" s="64">
        <v>3</v>
      </c>
      <c r="I640" s="64">
        <v>3</v>
      </c>
      <c r="J640" s="66">
        <v>50</v>
      </c>
      <c r="K640" s="67">
        <v>640000</v>
      </c>
      <c r="L640" s="68" t="s">
        <v>15</v>
      </c>
      <c r="M640" s="68" t="s">
        <v>254</v>
      </c>
    </row>
    <row r="641" spans="1:13" s="3" customFormat="1" ht="12.75" x14ac:dyDescent="0.2">
      <c r="A641" s="62" t="s">
        <v>911</v>
      </c>
      <c r="B641" s="62" t="s">
        <v>855</v>
      </c>
      <c r="C641" s="63">
        <v>16</v>
      </c>
      <c r="D641" s="62" t="s">
        <v>13474</v>
      </c>
      <c r="E641" s="62" t="s">
        <v>931</v>
      </c>
      <c r="F641" s="69">
        <v>39122243</v>
      </c>
      <c r="G641" s="62" t="s">
        <v>13633</v>
      </c>
      <c r="H641" s="62">
        <v>3</v>
      </c>
      <c r="I641" s="62">
        <v>3</v>
      </c>
      <c r="J641" s="70">
        <v>100</v>
      </c>
      <c r="K641" s="71">
        <v>1000000</v>
      </c>
      <c r="L641" s="72" t="s">
        <v>15</v>
      </c>
      <c r="M641" s="72" t="s">
        <v>254</v>
      </c>
    </row>
    <row r="642" spans="1:13" s="3" customFormat="1" ht="12.75" x14ac:dyDescent="0.2">
      <c r="A642" s="62" t="s">
        <v>911</v>
      </c>
      <c r="B642" s="62" t="s">
        <v>855</v>
      </c>
      <c r="C642" s="63">
        <v>16</v>
      </c>
      <c r="D642" s="64" t="s">
        <v>13474</v>
      </c>
      <c r="E642" s="64" t="s">
        <v>932</v>
      </c>
      <c r="F642" s="65">
        <v>39122243</v>
      </c>
      <c r="G642" s="64" t="s">
        <v>13633</v>
      </c>
      <c r="H642" s="64">
        <v>3</v>
      </c>
      <c r="I642" s="64">
        <v>3</v>
      </c>
      <c r="J642" s="66">
        <v>20</v>
      </c>
      <c r="K642" s="67">
        <v>276000</v>
      </c>
      <c r="L642" s="68" t="s">
        <v>15</v>
      </c>
      <c r="M642" s="68" t="s">
        <v>254</v>
      </c>
    </row>
    <row r="643" spans="1:13" s="3" customFormat="1" ht="12.75" x14ac:dyDescent="0.2">
      <c r="A643" s="62" t="s">
        <v>911</v>
      </c>
      <c r="B643" s="62" t="s">
        <v>855</v>
      </c>
      <c r="C643" s="63">
        <v>16</v>
      </c>
      <c r="D643" s="62" t="s">
        <v>13474</v>
      </c>
      <c r="E643" s="62" t="s">
        <v>933</v>
      </c>
      <c r="F643" s="69">
        <v>39121601</v>
      </c>
      <c r="G643" s="62" t="s">
        <v>13633</v>
      </c>
      <c r="H643" s="62">
        <v>3</v>
      </c>
      <c r="I643" s="62">
        <v>3</v>
      </c>
      <c r="J643" s="70">
        <v>10</v>
      </c>
      <c r="K643" s="71">
        <v>139000</v>
      </c>
      <c r="L643" s="72" t="s">
        <v>15</v>
      </c>
      <c r="M643" s="72" t="s">
        <v>254</v>
      </c>
    </row>
    <row r="644" spans="1:13" s="3" customFormat="1" ht="12.75" x14ac:dyDescent="0.2">
      <c r="A644" s="62" t="s">
        <v>911</v>
      </c>
      <c r="B644" s="62" t="s">
        <v>855</v>
      </c>
      <c r="C644" s="63">
        <v>16</v>
      </c>
      <c r="D644" s="64" t="s">
        <v>13474</v>
      </c>
      <c r="E644" s="64" t="s">
        <v>934</v>
      </c>
      <c r="F644" s="65">
        <v>39121601</v>
      </c>
      <c r="G644" s="64" t="s">
        <v>13633</v>
      </c>
      <c r="H644" s="64">
        <v>3</v>
      </c>
      <c r="I644" s="64">
        <v>3</v>
      </c>
      <c r="J644" s="66">
        <v>50</v>
      </c>
      <c r="K644" s="67">
        <v>695000</v>
      </c>
      <c r="L644" s="68" t="s">
        <v>15</v>
      </c>
      <c r="M644" s="68" t="s">
        <v>254</v>
      </c>
    </row>
    <row r="645" spans="1:13" s="3" customFormat="1" ht="12.75" x14ac:dyDescent="0.2">
      <c r="A645" s="62" t="s">
        <v>911</v>
      </c>
      <c r="B645" s="62" t="s">
        <v>855</v>
      </c>
      <c r="C645" s="63">
        <v>16</v>
      </c>
      <c r="D645" s="62" t="s">
        <v>13474</v>
      </c>
      <c r="E645" s="62" t="s">
        <v>935</v>
      </c>
      <c r="F645" s="69">
        <v>39121601</v>
      </c>
      <c r="G645" s="62" t="s">
        <v>13633</v>
      </c>
      <c r="H645" s="62">
        <v>3</v>
      </c>
      <c r="I645" s="62">
        <v>3</v>
      </c>
      <c r="J645" s="70">
        <v>70</v>
      </c>
      <c r="K645" s="71">
        <v>1575000</v>
      </c>
      <c r="L645" s="72" t="s">
        <v>15</v>
      </c>
      <c r="M645" s="72" t="s">
        <v>254</v>
      </c>
    </row>
    <row r="646" spans="1:13" s="3" customFormat="1" ht="12.75" x14ac:dyDescent="0.2">
      <c r="A646" s="62" t="s">
        <v>911</v>
      </c>
      <c r="B646" s="62" t="s">
        <v>855</v>
      </c>
      <c r="C646" s="63">
        <v>16</v>
      </c>
      <c r="D646" s="64" t="s">
        <v>13474</v>
      </c>
      <c r="E646" s="64" t="s">
        <v>936</v>
      </c>
      <c r="F646" s="65">
        <v>39121402</v>
      </c>
      <c r="G646" s="64" t="s">
        <v>13633</v>
      </c>
      <c r="H646" s="64">
        <v>3</v>
      </c>
      <c r="I646" s="64">
        <v>3</v>
      </c>
      <c r="J646" s="66">
        <v>50</v>
      </c>
      <c r="K646" s="67">
        <v>450000</v>
      </c>
      <c r="L646" s="68" t="s">
        <v>15</v>
      </c>
      <c r="M646" s="68" t="s">
        <v>254</v>
      </c>
    </row>
    <row r="647" spans="1:13" s="3" customFormat="1" ht="12.75" x14ac:dyDescent="0.2">
      <c r="A647" s="62" t="s">
        <v>911</v>
      </c>
      <c r="B647" s="62" t="s">
        <v>855</v>
      </c>
      <c r="C647" s="63">
        <v>16</v>
      </c>
      <c r="D647" s="62" t="s">
        <v>13474</v>
      </c>
      <c r="E647" s="62" t="s">
        <v>937</v>
      </c>
      <c r="F647" s="69">
        <v>39121402</v>
      </c>
      <c r="G647" s="62" t="s">
        <v>13633</v>
      </c>
      <c r="H647" s="62">
        <v>3</v>
      </c>
      <c r="I647" s="62">
        <v>3</v>
      </c>
      <c r="J647" s="70">
        <v>2000</v>
      </c>
      <c r="K647" s="71">
        <v>20600000</v>
      </c>
      <c r="L647" s="72" t="s">
        <v>15</v>
      </c>
      <c r="M647" s="72" t="s">
        <v>254</v>
      </c>
    </row>
    <row r="648" spans="1:13" s="3" customFormat="1" ht="12.75" x14ac:dyDescent="0.2">
      <c r="A648" s="62" t="s">
        <v>911</v>
      </c>
      <c r="B648" s="62" t="s">
        <v>855</v>
      </c>
      <c r="C648" s="63">
        <v>16</v>
      </c>
      <c r="D648" s="64" t="s">
        <v>13474</v>
      </c>
      <c r="E648" s="64" t="s">
        <v>938</v>
      </c>
      <c r="F648" s="65">
        <v>39121402</v>
      </c>
      <c r="G648" s="64" t="s">
        <v>13633</v>
      </c>
      <c r="H648" s="64">
        <v>3</v>
      </c>
      <c r="I648" s="64">
        <v>3</v>
      </c>
      <c r="J648" s="66">
        <v>100</v>
      </c>
      <c r="K648" s="67">
        <v>5500000</v>
      </c>
      <c r="L648" s="68" t="s">
        <v>15</v>
      </c>
      <c r="M648" s="68" t="s">
        <v>254</v>
      </c>
    </row>
    <row r="649" spans="1:13" s="3" customFormat="1" ht="12.75" x14ac:dyDescent="0.2">
      <c r="A649" s="62" t="s">
        <v>911</v>
      </c>
      <c r="B649" s="62" t="s">
        <v>856</v>
      </c>
      <c r="C649" s="63">
        <v>10</v>
      </c>
      <c r="D649" s="62" t="s">
        <v>13475</v>
      </c>
      <c r="E649" s="62" t="s">
        <v>939</v>
      </c>
      <c r="F649" s="69">
        <v>26121606</v>
      </c>
      <c r="G649" s="62" t="s">
        <v>13633</v>
      </c>
      <c r="H649" s="62">
        <v>3</v>
      </c>
      <c r="I649" s="62">
        <v>3</v>
      </c>
      <c r="J649" s="70">
        <v>400</v>
      </c>
      <c r="K649" s="71">
        <v>1120000</v>
      </c>
      <c r="L649" s="72" t="s">
        <v>848</v>
      </c>
      <c r="M649" s="72" t="s">
        <v>254</v>
      </c>
    </row>
    <row r="650" spans="1:13" s="3" customFormat="1" ht="12.75" x14ac:dyDescent="0.2">
      <c r="A650" s="62" t="s">
        <v>911</v>
      </c>
      <c r="B650" s="62" t="s">
        <v>856</v>
      </c>
      <c r="C650" s="63">
        <v>10</v>
      </c>
      <c r="D650" s="64" t="s">
        <v>13475</v>
      </c>
      <c r="E650" s="64" t="s">
        <v>940</v>
      </c>
      <c r="F650" s="65">
        <v>26121606</v>
      </c>
      <c r="G650" s="64" t="s">
        <v>13633</v>
      </c>
      <c r="H650" s="64">
        <v>3</v>
      </c>
      <c r="I650" s="64">
        <v>3</v>
      </c>
      <c r="J650" s="66">
        <v>200</v>
      </c>
      <c r="K650" s="67">
        <v>1120000</v>
      </c>
      <c r="L650" s="68" t="s">
        <v>848</v>
      </c>
      <c r="M650" s="68" t="s">
        <v>254</v>
      </c>
    </row>
    <row r="651" spans="1:13" s="3" customFormat="1" ht="12.75" x14ac:dyDescent="0.2">
      <c r="A651" s="62" t="s">
        <v>911</v>
      </c>
      <c r="B651" s="62" t="s">
        <v>856</v>
      </c>
      <c r="C651" s="63">
        <v>16</v>
      </c>
      <c r="D651" s="62" t="s">
        <v>13475</v>
      </c>
      <c r="E651" s="62" t="s">
        <v>941</v>
      </c>
      <c r="F651" s="69">
        <v>46171605</v>
      </c>
      <c r="G651" s="62" t="s">
        <v>13633</v>
      </c>
      <c r="H651" s="62">
        <v>3</v>
      </c>
      <c r="I651" s="62">
        <v>3</v>
      </c>
      <c r="J651" s="70">
        <v>50</v>
      </c>
      <c r="K651" s="71">
        <v>1500000</v>
      </c>
      <c r="L651" s="72" t="s">
        <v>15</v>
      </c>
      <c r="M651" s="72" t="s">
        <v>254</v>
      </c>
    </row>
    <row r="652" spans="1:13" s="3" customFormat="1" ht="12.75" x14ac:dyDescent="0.2">
      <c r="A652" s="62" t="s">
        <v>911</v>
      </c>
      <c r="B652" s="62" t="s">
        <v>856</v>
      </c>
      <c r="C652" s="63">
        <v>16</v>
      </c>
      <c r="D652" s="64" t="s">
        <v>13475</v>
      </c>
      <c r="E652" s="64" t="s">
        <v>942</v>
      </c>
      <c r="F652" s="65">
        <v>39122236</v>
      </c>
      <c r="G652" s="64" t="s">
        <v>13633</v>
      </c>
      <c r="H652" s="64">
        <v>3</v>
      </c>
      <c r="I652" s="64">
        <v>3</v>
      </c>
      <c r="J652" s="66">
        <v>30</v>
      </c>
      <c r="K652" s="67">
        <v>1125000</v>
      </c>
      <c r="L652" s="68" t="s">
        <v>15</v>
      </c>
      <c r="M652" s="68" t="s">
        <v>254</v>
      </c>
    </row>
    <row r="653" spans="1:13" s="3" customFormat="1" ht="12.75" x14ac:dyDescent="0.2">
      <c r="A653" s="62" t="s">
        <v>911</v>
      </c>
      <c r="B653" s="62" t="s">
        <v>856</v>
      </c>
      <c r="C653" s="63">
        <v>16</v>
      </c>
      <c r="D653" s="62" t="s">
        <v>13475</v>
      </c>
      <c r="E653" s="62" t="s">
        <v>943</v>
      </c>
      <c r="F653" s="69">
        <v>39122236</v>
      </c>
      <c r="G653" s="62" t="s">
        <v>13633</v>
      </c>
      <c r="H653" s="62">
        <v>3</v>
      </c>
      <c r="I653" s="62">
        <v>3</v>
      </c>
      <c r="J653" s="70">
        <v>30</v>
      </c>
      <c r="K653" s="71">
        <v>996000</v>
      </c>
      <c r="L653" s="72" t="s">
        <v>15</v>
      </c>
      <c r="M653" s="72" t="s">
        <v>254</v>
      </c>
    </row>
    <row r="654" spans="1:13" s="3" customFormat="1" ht="12.75" x14ac:dyDescent="0.2">
      <c r="A654" s="62" t="s">
        <v>911</v>
      </c>
      <c r="B654" s="62" t="s">
        <v>479</v>
      </c>
      <c r="C654" s="63">
        <v>16</v>
      </c>
      <c r="D654" s="64" t="s">
        <v>13444</v>
      </c>
      <c r="E654" s="64" t="s">
        <v>944</v>
      </c>
      <c r="F654" s="65">
        <v>22101502</v>
      </c>
      <c r="G654" s="64" t="s">
        <v>13633</v>
      </c>
      <c r="H654" s="64">
        <v>3</v>
      </c>
      <c r="I654" s="64">
        <v>3</v>
      </c>
      <c r="J654" s="66">
        <v>2</v>
      </c>
      <c r="K654" s="67">
        <v>130200</v>
      </c>
      <c r="L654" s="68" t="s">
        <v>15</v>
      </c>
      <c r="M654" s="68" t="s">
        <v>254</v>
      </c>
    </row>
    <row r="655" spans="1:13" s="3" customFormat="1" ht="12.75" x14ac:dyDescent="0.2">
      <c r="A655" s="62" t="s">
        <v>911</v>
      </c>
      <c r="B655" s="62" t="s">
        <v>216</v>
      </c>
      <c r="C655" s="63">
        <v>10</v>
      </c>
      <c r="D655" s="62" t="s">
        <v>13377</v>
      </c>
      <c r="E655" s="62" t="s">
        <v>945</v>
      </c>
      <c r="F655" s="69">
        <v>31162414</v>
      </c>
      <c r="G655" s="62" t="s">
        <v>13633</v>
      </c>
      <c r="H655" s="62">
        <v>3</v>
      </c>
      <c r="I655" s="62">
        <v>8</v>
      </c>
      <c r="J655" s="70">
        <v>50</v>
      </c>
      <c r="K655" s="71">
        <v>169600</v>
      </c>
      <c r="L655" s="72" t="s">
        <v>15</v>
      </c>
      <c r="M655" s="72" t="s">
        <v>254</v>
      </c>
    </row>
    <row r="656" spans="1:13" s="3" customFormat="1" ht="12.75" x14ac:dyDescent="0.2">
      <c r="A656" s="62" t="s">
        <v>911</v>
      </c>
      <c r="B656" s="62" t="s">
        <v>216</v>
      </c>
      <c r="C656" s="63">
        <v>10</v>
      </c>
      <c r="D656" s="64" t="s">
        <v>13377</v>
      </c>
      <c r="E656" s="64" t="s">
        <v>946</v>
      </c>
      <c r="F656" s="65">
        <v>31162414</v>
      </c>
      <c r="G656" s="64" t="s">
        <v>13633</v>
      </c>
      <c r="H656" s="64">
        <v>3</v>
      </c>
      <c r="I656" s="64">
        <v>8</v>
      </c>
      <c r="J656" s="66">
        <v>50</v>
      </c>
      <c r="K656" s="67">
        <v>169600</v>
      </c>
      <c r="L656" s="68" t="s">
        <v>15</v>
      </c>
      <c r="M656" s="68" t="s">
        <v>254</v>
      </c>
    </row>
    <row r="657" spans="1:13" s="3" customFormat="1" ht="12.75" x14ac:dyDescent="0.2">
      <c r="A657" s="62" t="s">
        <v>911</v>
      </c>
      <c r="B657" s="62" t="s">
        <v>216</v>
      </c>
      <c r="C657" s="63">
        <v>10</v>
      </c>
      <c r="D657" s="62" t="s">
        <v>13377</v>
      </c>
      <c r="E657" s="62" t="s">
        <v>947</v>
      </c>
      <c r="F657" s="69">
        <v>31162414</v>
      </c>
      <c r="G657" s="62" t="s">
        <v>13633</v>
      </c>
      <c r="H657" s="62">
        <v>3</v>
      </c>
      <c r="I657" s="62">
        <v>8</v>
      </c>
      <c r="J657" s="70">
        <v>50</v>
      </c>
      <c r="K657" s="71">
        <v>169600</v>
      </c>
      <c r="L657" s="72" t="s">
        <v>15</v>
      </c>
      <c r="M657" s="72" t="s">
        <v>254</v>
      </c>
    </row>
    <row r="658" spans="1:13" s="3" customFormat="1" ht="12.75" x14ac:dyDescent="0.2">
      <c r="A658" s="62" t="s">
        <v>911</v>
      </c>
      <c r="B658" s="62" t="s">
        <v>265</v>
      </c>
      <c r="C658" s="63">
        <v>10</v>
      </c>
      <c r="D658" s="64" t="s">
        <v>13462</v>
      </c>
      <c r="E658" s="64" t="s">
        <v>948</v>
      </c>
      <c r="F658" s="65">
        <v>26111703</v>
      </c>
      <c r="G658" s="64" t="s">
        <v>13633</v>
      </c>
      <c r="H658" s="64">
        <v>3</v>
      </c>
      <c r="I658" s="64">
        <v>8</v>
      </c>
      <c r="J658" s="66">
        <v>7</v>
      </c>
      <c r="K658" s="67">
        <v>4456550</v>
      </c>
      <c r="L658" s="68" t="s">
        <v>15</v>
      </c>
      <c r="M658" s="68" t="s">
        <v>254</v>
      </c>
    </row>
    <row r="659" spans="1:13" s="3" customFormat="1" ht="12.75" x14ac:dyDescent="0.2">
      <c r="A659" s="62" t="s">
        <v>911</v>
      </c>
      <c r="B659" s="62" t="s">
        <v>265</v>
      </c>
      <c r="C659" s="63">
        <v>10</v>
      </c>
      <c r="D659" s="62" t="s">
        <v>13462</v>
      </c>
      <c r="E659" s="62" t="s">
        <v>949</v>
      </c>
      <c r="F659" s="69">
        <v>26111703</v>
      </c>
      <c r="G659" s="62" t="s">
        <v>13633</v>
      </c>
      <c r="H659" s="62">
        <v>3</v>
      </c>
      <c r="I659" s="62">
        <v>8</v>
      </c>
      <c r="J659" s="70">
        <v>7</v>
      </c>
      <c r="K659" s="71">
        <v>3540250</v>
      </c>
      <c r="L659" s="72" t="s">
        <v>15</v>
      </c>
      <c r="M659" s="72" t="s">
        <v>254</v>
      </c>
    </row>
    <row r="660" spans="1:13" s="3" customFormat="1" ht="12.75" x14ac:dyDescent="0.2">
      <c r="A660" s="62" t="s">
        <v>911</v>
      </c>
      <c r="B660" s="62" t="s">
        <v>265</v>
      </c>
      <c r="C660" s="63">
        <v>10</v>
      </c>
      <c r="D660" s="64" t="s">
        <v>13462</v>
      </c>
      <c r="E660" s="64" t="s">
        <v>950</v>
      </c>
      <c r="F660" s="65">
        <v>26111703</v>
      </c>
      <c r="G660" s="64" t="s">
        <v>13633</v>
      </c>
      <c r="H660" s="64">
        <v>3</v>
      </c>
      <c r="I660" s="64">
        <v>8</v>
      </c>
      <c r="J660" s="66">
        <v>7</v>
      </c>
      <c r="K660" s="67">
        <v>4123350</v>
      </c>
      <c r="L660" s="68" t="s">
        <v>15</v>
      </c>
      <c r="M660" s="68" t="s">
        <v>254</v>
      </c>
    </row>
    <row r="661" spans="1:13" s="3" customFormat="1" ht="12.75" x14ac:dyDescent="0.2">
      <c r="A661" s="62" t="s">
        <v>911</v>
      </c>
      <c r="B661" s="62" t="s">
        <v>265</v>
      </c>
      <c r="C661" s="63">
        <v>10</v>
      </c>
      <c r="D661" s="62" t="s">
        <v>13462</v>
      </c>
      <c r="E661" s="62" t="s">
        <v>951</v>
      </c>
      <c r="F661" s="69">
        <v>26111703</v>
      </c>
      <c r="G661" s="62" t="s">
        <v>13633</v>
      </c>
      <c r="H661" s="62">
        <v>3</v>
      </c>
      <c r="I661" s="62">
        <v>8</v>
      </c>
      <c r="J661" s="70">
        <v>7</v>
      </c>
      <c r="K661" s="71">
        <v>3323670</v>
      </c>
      <c r="L661" s="72" t="s">
        <v>15</v>
      </c>
      <c r="M661" s="72" t="s">
        <v>254</v>
      </c>
    </row>
    <row r="662" spans="1:13" s="3" customFormat="1" ht="12.75" x14ac:dyDescent="0.2">
      <c r="A662" s="62" t="s">
        <v>911</v>
      </c>
      <c r="B662" s="62" t="s">
        <v>265</v>
      </c>
      <c r="C662" s="63">
        <v>10</v>
      </c>
      <c r="D662" s="64" t="s">
        <v>13462</v>
      </c>
      <c r="E662" s="64" t="s">
        <v>952</v>
      </c>
      <c r="F662" s="65">
        <v>26111703</v>
      </c>
      <c r="G662" s="64" t="s">
        <v>13633</v>
      </c>
      <c r="H662" s="64">
        <v>3</v>
      </c>
      <c r="I662" s="64">
        <v>8</v>
      </c>
      <c r="J662" s="66">
        <v>7</v>
      </c>
      <c r="K662" s="67">
        <v>3456950</v>
      </c>
      <c r="L662" s="68" t="s">
        <v>15</v>
      </c>
      <c r="M662" s="68" t="s">
        <v>254</v>
      </c>
    </row>
    <row r="663" spans="1:13" s="3" customFormat="1" ht="12.75" x14ac:dyDescent="0.2">
      <c r="A663" s="62" t="s">
        <v>911</v>
      </c>
      <c r="B663" s="62" t="s">
        <v>312</v>
      </c>
      <c r="C663" s="63">
        <v>10</v>
      </c>
      <c r="D663" s="62" t="s">
        <v>13465</v>
      </c>
      <c r="E663" s="62" t="s">
        <v>953</v>
      </c>
      <c r="F663" s="69">
        <v>25172901</v>
      </c>
      <c r="G663" s="62" t="s">
        <v>13633</v>
      </c>
      <c r="H663" s="62">
        <v>3</v>
      </c>
      <c r="I663" s="62">
        <v>8</v>
      </c>
      <c r="J663" s="70">
        <v>30</v>
      </c>
      <c r="K663" s="71">
        <v>196350</v>
      </c>
      <c r="L663" s="72" t="s">
        <v>15</v>
      </c>
      <c r="M663" s="72" t="s">
        <v>254</v>
      </c>
    </row>
    <row r="664" spans="1:13" s="3" customFormat="1" ht="12.75" x14ac:dyDescent="0.2">
      <c r="A664" s="62" t="s">
        <v>911</v>
      </c>
      <c r="B664" s="62" t="s">
        <v>312</v>
      </c>
      <c r="C664" s="63">
        <v>10</v>
      </c>
      <c r="D664" s="64" t="s">
        <v>13465</v>
      </c>
      <c r="E664" s="64" t="s">
        <v>954</v>
      </c>
      <c r="F664" s="65">
        <v>25172901</v>
      </c>
      <c r="G664" s="64" t="s">
        <v>13633</v>
      </c>
      <c r="H664" s="64">
        <v>3</v>
      </c>
      <c r="I664" s="64">
        <v>8</v>
      </c>
      <c r="J664" s="66">
        <v>30</v>
      </c>
      <c r="K664" s="67">
        <v>196350</v>
      </c>
      <c r="L664" s="68" t="s">
        <v>15</v>
      </c>
      <c r="M664" s="68" t="s">
        <v>254</v>
      </c>
    </row>
    <row r="665" spans="1:13" s="3" customFormat="1" ht="12.75" x14ac:dyDescent="0.2">
      <c r="A665" s="62" t="s">
        <v>911</v>
      </c>
      <c r="B665" s="62" t="s">
        <v>312</v>
      </c>
      <c r="C665" s="63">
        <v>10</v>
      </c>
      <c r="D665" s="62" t="s">
        <v>13465</v>
      </c>
      <c r="E665" s="62" t="s">
        <v>955</v>
      </c>
      <c r="F665" s="69">
        <v>25172901</v>
      </c>
      <c r="G665" s="62" t="s">
        <v>13633</v>
      </c>
      <c r="H665" s="62">
        <v>3</v>
      </c>
      <c r="I665" s="62">
        <v>8</v>
      </c>
      <c r="J665" s="70">
        <v>30</v>
      </c>
      <c r="K665" s="71">
        <v>196350</v>
      </c>
      <c r="L665" s="72" t="s">
        <v>15</v>
      </c>
      <c r="M665" s="72" t="s">
        <v>254</v>
      </c>
    </row>
    <row r="666" spans="1:13" s="3" customFormat="1" ht="12.75" x14ac:dyDescent="0.2">
      <c r="A666" s="62" t="s">
        <v>911</v>
      </c>
      <c r="B666" s="62" t="s">
        <v>312</v>
      </c>
      <c r="C666" s="63">
        <v>10</v>
      </c>
      <c r="D666" s="64" t="s">
        <v>13465</v>
      </c>
      <c r="E666" s="64" t="s">
        <v>956</v>
      </c>
      <c r="F666" s="65">
        <v>25172901</v>
      </c>
      <c r="G666" s="64" t="s">
        <v>13633</v>
      </c>
      <c r="H666" s="64">
        <v>3</v>
      </c>
      <c r="I666" s="64">
        <v>8</v>
      </c>
      <c r="J666" s="66">
        <v>30</v>
      </c>
      <c r="K666" s="67">
        <v>196350</v>
      </c>
      <c r="L666" s="68" t="s">
        <v>15</v>
      </c>
      <c r="M666" s="68" t="s">
        <v>254</v>
      </c>
    </row>
    <row r="667" spans="1:13" s="3" customFormat="1" ht="12.75" x14ac:dyDescent="0.2">
      <c r="A667" s="62" t="s">
        <v>911</v>
      </c>
      <c r="B667" s="62" t="s">
        <v>312</v>
      </c>
      <c r="C667" s="63">
        <v>10</v>
      </c>
      <c r="D667" s="62" t="s">
        <v>13465</v>
      </c>
      <c r="E667" s="62" t="s">
        <v>957</v>
      </c>
      <c r="F667" s="69">
        <v>25172901</v>
      </c>
      <c r="G667" s="62" t="s">
        <v>13633</v>
      </c>
      <c r="H667" s="62">
        <v>3</v>
      </c>
      <c r="I667" s="62">
        <v>8</v>
      </c>
      <c r="J667" s="70">
        <v>30</v>
      </c>
      <c r="K667" s="71">
        <v>196350</v>
      </c>
      <c r="L667" s="72" t="s">
        <v>15</v>
      </c>
      <c r="M667" s="72" t="s">
        <v>254</v>
      </c>
    </row>
    <row r="668" spans="1:13" s="3" customFormat="1" ht="12.75" x14ac:dyDescent="0.2">
      <c r="A668" s="62" t="s">
        <v>911</v>
      </c>
      <c r="B668" s="62" t="s">
        <v>312</v>
      </c>
      <c r="C668" s="63">
        <v>10</v>
      </c>
      <c r="D668" s="64" t="s">
        <v>13465</v>
      </c>
      <c r="E668" s="64" t="s">
        <v>958</v>
      </c>
      <c r="F668" s="65">
        <v>25172901</v>
      </c>
      <c r="G668" s="64" t="s">
        <v>13633</v>
      </c>
      <c r="H668" s="64">
        <v>3</v>
      </c>
      <c r="I668" s="64">
        <v>8</v>
      </c>
      <c r="J668" s="66">
        <v>30</v>
      </c>
      <c r="K668" s="67">
        <v>196350</v>
      </c>
      <c r="L668" s="68" t="s">
        <v>15</v>
      </c>
      <c r="M668" s="68" t="s">
        <v>254</v>
      </c>
    </row>
    <row r="669" spans="1:13" s="3" customFormat="1" ht="12.75" x14ac:dyDescent="0.2">
      <c r="A669" s="62" t="s">
        <v>911</v>
      </c>
      <c r="B669" s="62" t="s">
        <v>312</v>
      </c>
      <c r="C669" s="63">
        <v>10</v>
      </c>
      <c r="D669" s="62" t="s">
        <v>13465</v>
      </c>
      <c r="E669" s="62" t="s">
        <v>959</v>
      </c>
      <c r="F669" s="69">
        <v>25172901</v>
      </c>
      <c r="G669" s="62" t="s">
        <v>13633</v>
      </c>
      <c r="H669" s="62">
        <v>3</v>
      </c>
      <c r="I669" s="62">
        <v>8</v>
      </c>
      <c r="J669" s="70">
        <v>30</v>
      </c>
      <c r="K669" s="71">
        <v>1017450</v>
      </c>
      <c r="L669" s="72" t="s">
        <v>15</v>
      </c>
      <c r="M669" s="72" t="s">
        <v>254</v>
      </c>
    </row>
    <row r="670" spans="1:13" s="3" customFormat="1" ht="12.75" x14ac:dyDescent="0.2">
      <c r="A670" s="62" t="s">
        <v>911</v>
      </c>
      <c r="B670" s="62" t="s">
        <v>312</v>
      </c>
      <c r="C670" s="63">
        <v>10</v>
      </c>
      <c r="D670" s="64" t="s">
        <v>13465</v>
      </c>
      <c r="E670" s="64" t="s">
        <v>960</v>
      </c>
      <c r="F670" s="65">
        <v>25172901</v>
      </c>
      <c r="G670" s="64" t="s">
        <v>13633</v>
      </c>
      <c r="H670" s="64">
        <v>3</v>
      </c>
      <c r="I670" s="64">
        <v>8</v>
      </c>
      <c r="J670" s="66">
        <v>30</v>
      </c>
      <c r="K670" s="67">
        <v>1017450</v>
      </c>
      <c r="L670" s="68" t="s">
        <v>15</v>
      </c>
      <c r="M670" s="68" t="s">
        <v>254</v>
      </c>
    </row>
    <row r="671" spans="1:13" s="3" customFormat="1" ht="12.75" x14ac:dyDescent="0.2">
      <c r="A671" s="62" t="s">
        <v>911</v>
      </c>
      <c r="B671" s="62" t="s">
        <v>312</v>
      </c>
      <c r="C671" s="63">
        <v>10</v>
      </c>
      <c r="D671" s="62" t="s">
        <v>13465</v>
      </c>
      <c r="E671" s="62" t="s">
        <v>961</v>
      </c>
      <c r="F671" s="69">
        <v>25172901</v>
      </c>
      <c r="G671" s="62" t="s">
        <v>13633</v>
      </c>
      <c r="H671" s="62">
        <v>3</v>
      </c>
      <c r="I671" s="62">
        <v>8</v>
      </c>
      <c r="J671" s="70">
        <v>30</v>
      </c>
      <c r="K671" s="71">
        <v>1017450</v>
      </c>
      <c r="L671" s="72" t="s">
        <v>15</v>
      </c>
      <c r="M671" s="72" t="s">
        <v>254</v>
      </c>
    </row>
    <row r="672" spans="1:13" s="3" customFormat="1" ht="12.75" x14ac:dyDescent="0.2">
      <c r="A672" s="62" t="s">
        <v>911</v>
      </c>
      <c r="B672" s="62" t="s">
        <v>312</v>
      </c>
      <c r="C672" s="63">
        <v>10</v>
      </c>
      <c r="D672" s="64" t="s">
        <v>13465</v>
      </c>
      <c r="E672" s="64" t="s">
        <v>962</v>
      </c>
      <c r="F672" s="65">
        <v>25172901</v>
      </c>
      <c r="G672" s="64" t="s">
        <v>13633</v>
      </c>
      <c r="H672" s="64">
        <v>3</v>
      </c>
      <c r="I672" s="64">
        <v>8</v>
      </c>
      <c r="J672" s="66">
        <v>30</v>
      </c>
      <c r="K672" s="67">
        <v>1374450</v>
      </c>
      <c r="L672" s="68" t="s">
        <v>15</v>
      </c>
      <c r="M672" s="68" t="s">
        <v>254</v>
      </c>
    </row>
    <row r="673" spans="1:13" s="3" customFormat="1" ht="12.75" x14ac:dyDescent="0.2">
      <c r="A673" s="62" t="s">
        <v>911</v>
      </c>
      <c r="B673" s="62" t="s">
        <v>312</v>
      </c>
      <c r="C673" s="63">
        <v>10</v>
      </c>
      <c r="D673" s="62" t="s">
        <v>13465</v>
      </c>
      <c r="E673" s="62" t="s">
        <v>963</v>
      </c>
      <c r="F673" s="69">
        <v>25172901</v>
      </c>
      <c r="G673" s="62" t="s">
        <v>13633</v>
      </c>
      <c r="H673" s="62">
        <v>3</v>
      </c>
      <c r="I673" s="62">
        <v>8</v>
      </c>
      <c r="J673" s="70">
        <v>30</v>
      </c>
      <c r="K673" s="71">
        <v>1017450</v>
      </c>
      <c r="L673" s="72" t="s">
        <v>15</v>
      </c>
      <c r="M673" s="72" t="s">
        <v>254</v>
      </c>
    </row>
    <row r="674" spans="1:13" s="3" customFormat="1" ht="12.75" x14ac:dyDescent="0.2">
      <c r="A674" s="62" t="s">
        <v>911</v>
      </c>
      <c r="B674" s="62" t="s">
        <v>857</v>
      </c>
      <c r="C674" s="63">
        <v>10</v>
      </c>
      <c r="D674" s="64" t="s">
        <v>13476</v>
      </c>
      <c r="E674" s="64" t="s">
        <v>964</v>
      </c>
      <c r="F674" s="65">
        <v>39121454</v>
      </c>
      <c r="G674" s="64" t="s">
        <v>13633</v>
      </c>
      <c r="H674" s="64">
        <v>3</v>
      </c>
      <c r="I674" s="64">
        <v>8</v>
      </c>
      <c r="J674" s="66">
        <v>15</v>
      </c>
      <c r="K674" s="67">
        <v>267750</v>
      </c>
      <c r="L674" s="68" t="s">
        <v>15</v>
      </c>
      <c r="M674" s="68" t="s">
        <v>254</v>
      </c>
    </row>
    <row r="675" spans="1:13" s="3" customFormat="1" ht="12.75" x14ac:dyDescent="0.2">
      <c r="A675" s="62" t="s">
        <v>911</v>
      </c>
      <c r="B675" s="62" t="s">
        <v>857</v>
      </c>
      <c r="C675" s="63">
        <v>10</v>
      </c>
      <c r="D675" s="62" t="s">
        <v>13476</v>
      </c>
      <c r="E675" s="62" t="s">
        <v>965</v>
      </c>
      <c r="F675" s="69">
        <v>26101732</v>
      </c>
      <c r="G675" s="62" t="s">
        <v>13633</v>
      </c>
      <c r="H675" s="62">
        <v>3</v>
      </c>
      <c r="I675" s="62">
        <v>8</v>
      </c>
      <c r="J675" s="70">
        <v>8</v>
      </c>
      <c r="K675" s="71">
        <v>214200</v>
      </c>
      <c r="L675" s="72" t="s">
        <v>15</v>
      </c>
      <c r="M675" s="72" t="s">
        <v>254</v>
      </c>
    </row>
    <row r="676" spans="1:13" s="3" customFormat="1" ht="12.75" x14ac:dyDescent="0.2">
      <c r="A676" s="62" t="s">
        <v>911</v>
      </c>
      <c r="B676" s="62" t="s">
        <v>857</v>
      </c>
      <c r="C676" s="63">
        <v>10</v>
      </c>
      <c r="D676" s="64" t="s">
        <v>13476</v>
      </c>
      <c r="E676" s="64" t="s">
        <v>966</v>
      </c>
      <c r="F676" s="65">
        <v>26101732</v>
      </c>
      <c r="G676" s="64" t="s">
        <v>13633</v>
      </c>
      <c r="H676" s="64">
        <v>3</v>
      </c>
      <c r="I676" s="64">
        <v>8</v>
      </c>
      <c r="J676" s="66">
        <v>6</v>
      </c>
      <c r="K676" s="67">
        <v>160650</v>
      </c>
      <c r="L676" s="68" t="s">
        <v>15</v>
      </c>
      <c r="M676" s="68" t="s">
        <v>254</v>
      </c>
    </row>
    <row r="677" spans="1:13" s="3" customFormat="1" ht="12.75" x14ac:dyDescent="0.2">
      <c r="A677" s="62" t="s">
        <v>911</v>
      </c>
      <c r="B677" s="62" t="s">
        <v>857</v>
      </c>
      <c r="C677" s="63">
        <v>10</v>
      </c>
      <c r="D677" s="62" t="s">
        <v>13476</v>
      </c>
      <c r="E677" s="62" t="s">
        <v>967</v>
      </c>
      <c r="F677" s="69">
        <v>26101732</v>
      </c>
      <c r="G677" s="62" t="s">
        <v>13633</v>
      </c>
      <c r="H677" s="62">
        <v>3</v>
      </c>
      <c r="I677" s="62">
        <v>8</v>
      </c>
      <c r="J677" s="70">
        <v>8</v>
      </c>
      <c r="K677" s="71">
        <v>309400</v>
      </c>
      <c r="L677" s="72" t="s">
        <v>15</v>
      </c>
      <c r="M677" s="72" t="s">
        <v>254</v>
      </c>
    </row>
    <row r="678" spans="1:13" s="3" customFormat="1" ht="12.75" x14ac:dyDescent="0.2">
      <c r="A678" s="62" t="s">
        <v>911</v>
      </c>
      <c r="B678" s="62" t="s">
        <v>857</v>
      </c>
      <c r="C678" s="63">
        <v>10</v>
      </c>
      <c r="D678" s="64" t="s">
        <v>13476</v>
      </c>
      <c r="E678" s="64" t="s">
        <v>968</v>
      </c>
      <c r="F678" s="65">
        <v>26101732</v>
      </c>
      <c r="G678" s="64" t="s">
        <v>13633</v>
      </c>
      <c r="H678" s="64">
        <v>3</v>
      </c>
      <c r="I678" s="64">
        <v>8</v>
      </c>
      <c r="J678" s="66">
        <v>6</v>
      </c>
      <c r="K678" s="67">
        <v>160650</v>
      </c>
      <c r="L678" s="68" t="s">
        <v>15</v>
      </c>
      <c r="M678" s="68" t="s">
        <v>254</v>
      </c>
    </row>
    <row r="679" spans="1:13" s="3" customFormat="1" ht="12.75" x14ac:dyDescent="0.2">
      <c r="A679" s="62" t="s">
        <v>911</v>
      </c>
      <c r="B679" s="62" t="s">
        <v>857</v>
      </c>
      <c r="C679" s="63">
        <v>10</v>
      </c>
      <c r="D679" s="62" t="s">
        <v>13476</v>
      </c>
      <c r="E679" s="62" t="s">
        <v>969</v>
      </c>
      <c r="F679" s="69">
        <v>26101732</v>
      </c>
      <c r="G679" s="62" t="s">
        <v>13633</v>
      </c>
      <c r="H679" s="62">
        <v>3</v>
      </c>
      <c r="I679" s="62">
        <v>8</v>
      </c>
      <c r="J679" s="70">
        <v>4</v>
      </c>
      <c r="K679" s="71">
        <v>107100</v>
      </c>
      <c r="L679" s="72" t="s">
        <v>15</v>
      </c>
      <c r="M679" s="72" t="s">
        <v>254</v>
      </c>
    </row>
    <row r="680" spans="1:13" s="3" customFormat="1" ht="12.75" x14ac:dyDescent="0.2">
      <c r="A680" s="62" t="s">
        <v>911</v>
      </c>
      <c r="B680" s="62" t="s">
        <v>857</v>
      </c>
      <c r="C680" s="63">
        <v>10</v>
      </c>
      <c r="D680" s="64" t="s">
        <v>13476</v>
      </c>
      <c r="E680" s="64" t="s">
        <v>970</v>
      </c>
      <c r="F680" s="65">
        <v>26101732</v>
      </c>
      <c r="G680" s="64" t="s">
        <v>13633</v>
      </c>
      <c r="H680" s="64">
        <v>3</v>
      </c>
      <c r="I680" s="64">
        <v>8</v>
      </c>
      <c r="J680" s="66">
        <v>4</v>
      </c>
      <c r="K680" s="67">
        <v>107100</v>
      </c>
      <c r="L680" s="68" t="s">
        <v>15</v>
      </c>
      <c r="M680" s="68" t="s">
        <v>254</v>
      </c>
    </row>
    <row r="681" spans="1:13" s="3" customFormat="1" ht="12.75" x14ac:dyDescent="0.2">
      <c r="A681" s="62" t="s">
        <v>911</v>
      </c>
      <c r="B681" s="62" t="s">
        <v>857</v>
      </c>
      <c r="C681" s="63">
        <v>10</v>
      </c>
      <c r="D681" s="62" t="s">
        <v>13476</v>
      </c>
      <c r="E681" s="62" t="s">
        <v>971</v>
      </c>
      <c r="F681" s="69">
        <v>26101732</v>
      </c>
      <c r="G681" s="62" t="s">
        <v>13633</v>
      </c>
      <c r="H681" s="62">
        <v>3</v>
      </c>
      <c r="I681" s="62">
        <v>8</v>
      </c>
      <c r="J681" s="70">
        <v>8</v>
      </c>
      <c r="K681" s="71">
        <v>214200</v>
      </c>
      <c r="L681" s="72" t="s">
        <v>15</v>
      </c>
      <c r="M681" s="72" t="s">
        <v>254</v>
      </c>
    </row>
    <row r="682" spans="1:13" s="3" customFormat="1" ht="12.75" x14ac:dyDescent="0.2">
      <c r="A682" s="62" t="s">
        <v>911</v>
      </c>
      <c r="B682" s="62" t="s">
        <v>857</v>
      </c>
      <c r="C682" s="63">
        <v>10</v>
      </c>
      <c r="D682" s="64" t="s">
        <v>13476</v>
      </c>
      <c r="E682" s="64" t="s">
        <v>972</v>
      </c>
      <c r="F682" s="65">
        <v>26101732</v>
      </c>
      <c r="G682" s="64" t="s">
        <v>13633</v>
      </c>
      <c r="H682" s="64">
        <v>3</v>
      </c>
      <c r="I682" s="64">
        <v>8</v>
      </c>
      <c r="J682" s="66">
        <v>8</v>
      </c>
      <c r="K682" s="67">
        <v>214200</v>
      </c>
      <c r="L682" s="68" t="s">
        <v>15</v>
      </c>
      <c r="M682" s="68" t="s">
        <v>254</v>
      </c>
    </row>
    <row r="683" spans="1:13" s="3" customFormat="1" ht="12.75" x14ac:dyDescent="0.2">
      <c r="A683" s="62" t="s">
        <v>911</v>
      </c>
      <c r="B683" s="62" t="s">
        <v>857</v>
      </c>
      <c r="C683" s="63">
        <v>10</v>
      </c>
      <c r="D683" s="62" t="s">
        <v>13476</v>
      </c>
      <c r="E683" s="62" t="s">
        <v>973</v>
      </c>
      <c r="F683" s="69">
        <v>26101732</v>
      </c>
      <c r="G683" s="62" t="s">
        <v>13633</v>
      </c>
      <c r="H683" s="62">
        <v>3</v>
      </c>
      <c r="I683" s="62">
        <v>8</v>
      </c>
      <c r="J683" s="70">
        <v>8</v>
      </c>
      <c r="K683" s="71">
        <v>309400</v>
      </c>
      <c r="L683" s="72" t="s">
        <v>15</v>
      </c>
      <c r="M683" s="72" t="s">
        <v>254</v>
      </c>
    </row>
    <row r="684" spans="1:13" s="3" customFormat="1" ht="12.75" x14ac:dyDescent="0.2">
      <c r="A684" s="62" t="s">
        <v>911</v>
      </c>
      <c r="B684" s="62" t="s">
        <v>857</v>
      </c>
      <c r="C684" s="63">
        <v>10</v>
      </c>
      <c r="D684" s="64" t="s">
        <v>13476</v>
      </c>
      <c r="E684" s="64" t="s">
        <v>974</v>
      </c>
      <c r="F684" s="65">
        <v>26101732</v>
      </c>
      <c r="G684" s="64" t="s">
        <v>13633</v>
      </c>
      <c r="H684" s="64">
        <v>3</v>
      </c>
      <c r="I684" s="64">
        <v>8</v>
      </c>
      <c r="J684" s="66">
        <v>8</v>
      </c>
      <c r="K684" s="67">
        <v>209440</v>
      </c>
      <c r="L684" s="68" t="s">
        <v>15</v>
      </c>
      <c r="M684" s="68" t="s">
        <v>254</v>
      </c>
    </row>
    <row r="685" spans="1:13" s="3" customFormat="1" ht="12.75" x14ac:dyDescent="0.2">
      <c r="A685" s="62" t="s">
        <v>911</v>
      </c>
      <c r="B685" s="62" t="s">
        <v>857</v>
      </c>
      <c r="C685" s="63">
        <v>10</v>
      </c>
      <c r="D685" s="62" t="s">
        <v>13476</v>
      </c>
      <c r="E685" s="62" t="s">
        <v>975</v>
      </c>
      <c r="F685" s="69">
        <v>26101732</v>
      </c>
      <c r="G685" s="62" t="s">
        <v>13633</v>
      </c>
      <c r="H685" s="62">
        <v>3</v>
      </c>
      <c r="I685" s="62">
        <v>8</v>
      </c>
      <c r="J685" s="70">
        <v>8</v>
      </c>
      <c r="K685" s="71">
        <v>214200</v>
      </c>
      <c r="L685" s="72" t="s">
        <v>15</v>
      </c>
      <c r="M685" s="72" t="s">
        <v>254</v>
      </c>
    </row>
    <row r="686" spans="1:13" s="3" customFormat="1" ht="12.75" x14ac:dyDescent="0.2">
      <c r="A686" s="62" t="s">
        <v>911</v>
      </c>
      <c r="B686" s="62" t="s">
        <v>857</v>
      </c>
      <c r="C686" s="63">
        <v>10</v>
      </c>
      <c r="D686" s="64" t="s">
        <v>13476</v>
      </c>
      <c r="E686" s="64" t="s">
        <v>976</v>
      </c>
      <c r="F686" s="65">
        <v>26101732</v>
      </c>
      <c r="G686" s="64" t="s">
        <v>13633</v>
      </c>
      <c r="H686" s="64">
        <v>3</v>
      </c>
      <c r="I686" s="64">
        <v>8</v>
      </c>
      <c r="J686" s="66">
        <v>4</v>
      </c>
      <c r="K686" s="67">
        <v>107100</v>
      </c>
      <c r="L686" s="68" t="s">
        <v>15</v>
      </c>
      <c r="M686" s="68" t="s">
        <v>254</v>
      </c>
    </row>
    <row r="687" spans="1:13" s="3" customFormat="1" ht="12.75" x14ac:dyDescent="0.2">
      <c r="A687" s="62" t="s">
        <v>911</v>
      </c>
      <c r="B687" s="62" t="s">
        <v>857</v>
      </c>
      <c r="C687" s="63">
        <v>10</v>
      </c>
      <c r="D687" s="62" t="s">
        <v>13476</v>
      </c>
      <c r="E687" s="62" t="s">
        <v>977</v>
      </c>
      <c r="F687" s="69">
        <v>26101732</v>
      </c>
      <c r="G687" s="62" t="s">
        <v>13633</v>
      </c>
      <c r="H687" s="62">
        <v>3</v>
      </c>
      <c r="I687" s="62">
        <v>8</v>
      </c>
      <c r="J687" s="70">
        <v>4</v>
      </c>
      <c r="K687" s="71">
        <v>135660</v>
      </c>
      <c r="L687" s="72" t="s">
        <v>15</v>
      </c>
      <c r="M687" s="72" t="s">
        <v>254</v>
      </c>
    </row>
    <row r="688" spans="1:13" s="3" customFormat="1" ht="12.75" x14ac:dyDescent="0.2">
      <c r="A688" s="62" t="s">
        <v>911</v>
      </c>
      <c r="B688" s="62" t="s">
        <v>857</v>
      </c>
      <c r="C688" s="63">
        <v>10</v>
      </c>
      <c r="D688" s="64" t="s">
        <v>13476</v>
      </c>
      <c r="E688" s="64" t="s">
        <v>978</v>
      </c>
      <c r="F688" s="65">
        <v>26101732</v>
      </c>
      <c r="G688" s="64" t="s">
        <v>13633</v>
      </c>
      <c r="H688" s="64">
        <v>3</v>
      </c>
      <c r="I688" s="64">
        <v>8</v>
      </c>
      <c r="J688" s="66">
        <v>4</v>
      </c>
      <c r="K688" s="67">
        <v>154700</v>
      </c>
      <c r="L688" s="68" t="s">
        <v>15</v>
      </c>
      <c r="M688" s="68" t="s">
        <v>254</v>
      </c>
    </row>
    <row r="689" spans="1:13" s="3" customFormat="1" ht="12.75" x14ac:dyDescent="0.2">
      <c r="A689" s="62" t="s">
        <v>911</v>
      </c>
      <c r="B689" s="62" t="s">
        <v>857</v>
      </c>
      <c r="C689" s="63">
        <v>10</v>
      </c>
      <c r="D689" s="62" t="s">
        <v>13476</v>
      </c>
      <c r="E689" s="62" t="s">
        <v>979</v>
      </c>
      <c r="F689" s="69">
        <v>26101732</v>
      </c>
      <c r="G689" s="62" t="s">
        <v>13633</v>
      </c>
      <c r="H689" s="62">
        <v>3</v>
      </c>
      <c r="I689" s="62">
        <v>8</v>
      </c>
      <c r="J689" s="70">
        <v>4</v>
      </c>
      <c r="K689" s="71">
        <v>135660</v>
      </c>
      <c r="L689" s="72" t="s">
        <v>15</v>
      </c>
      <c r="M689" s="72" t="s">
        <v>254</v>
      </c>
    </row>
    <row r="690" spans="1:13" s="3" customFormat="1" ht="12.75" x14ac:dyDescent="0.2">
      <c r="A690" s="62" t="s">
        <v>911</v>
      </c>
      <c r="B690" s="62" t="s">
        <v>857</v>
      </c>
      <c r="C690" s="63">
        <v>10</v>
      </c>
      <c r="D690" s="64" t="s">
        <v>13476</v>
      </c>
      <c r="E690" s="64" t="s">
        <v>980</v>
      </c>
      <c r="F690" s="65">
        <v>26101732</v>
      </c>
      <c r="G690" s="64" t="s">
        <v>13633</v>
      </c>
      <c r="H690" s="64">
        <v>3</v>
      </c>
      <c r="I690" s="64">
        <v>8</v>
      </c>
      <c r="J690" s="66">
        <v>8</v>
      </c>
      <c r="K690" s="67">
        <v>271320</v>
      </c>
      <c r="L690" s="68" t="s">
        <v>15</v>
      </c>
      <c r="M690" s="68" t="s">
        <v>254</v>
      </c>
    </row>
    <row r="691" spans="1:13" s="3" customFormat="1" ht="12.75" x14ac:dyDescent="0.2">
      <c r="A691" s="62" t="s">
        <v>911</v>
      </c>
      <c r="B691" s="62" t="s">
        <v>857</v>
      </c>
      <c r="C691" s="63">
        <v>10</v>
      </c>
      <c r="D691" s="62" t="s">
        <v>13476</v>
      </c>
      <c r="E691" s="62" t="s">
        <v>981</v>
      </c>
      <c r="F691" s="69">
        <v>26101732</v>
      </c>
      <c r="G691" s="62" t="s">
        <v>13633</v>
      </c>
      <c r="H691" s="62">
        <v>3</v>
      </c>
      <c r="I691" s="62">
        <v>8</v>
      </c>
      <c r="J691" s="70">
        <v>6</v>
      </c>
      <c r="K691" s="71">
        <v>321300</v>
      </c>
      <c r="L691" s="72" t="s">
        <v>15</v>
      </c>
      <c r="M691" s="72" t="s">
        <v>254</v>
      </c>
    </row>
    <row r="692" spans="1:13" s="3" customFormat="1" ht="12.75" x14ac:dyDescent="0.2">
      <c r="A692" s="62" t="s">
        <v>911</v>
      </c>
      <c r="B692" s="62" t="s">
        <v>857</v>
      </c>
      <c r="C692" s="63">
        <v>10</v>
      </c>
      <c r="D692" s="64" t="s">
        <v>13476</v>
      </c>
      <c r="E692" s="64" t="s">
        <v>982</v>
      </c>
      <c r="F692" s="65">
        <v>26101732</v>
      </c>
      <c r="G692" s="64" t="s">
        <v>13633</v>
      </c>
      <c r="H692" s="64">
        <v>3</v>
      </c>
      <c r="I692" s="64">
        <v>8</v>
      </c>
      <c r="J692" s="66">
        <v>6</v>
      </c>
      <c r="K692" s="67">
        <v>282030</v>
      </c>
      <c r="L692" s="68" t="s">
        <v>15</v>
      </c>
      <c r="M692" s="68" t="s">
        <v>254</v>
      </c>
    </row>
    <row r="693" spans="1:13" s="3" customFormat="1" ht="12.75" x14ac:dyDescent="0.2">
      <c r="A693" s="62" t="s">
        <v>911</v>
      </c>
      <c r="B693" s="62" t="s">
        <v>857</v>
      </c>
      <c r="C693" s="63">
        <v>10</v>
      </c>
      <c r="D693" s="62" t="s">
        <v>13476</v>
      </c>
      <c r="E693" s="62" t="s">
        <v>983</v>
      </c>
      <c r="F693" s="69">
        <v>40161504</v>
      </c>
      <c r="G693" s="62" t="s">
        <v>13633</v>
      </c>
      <c r="H693" s="62">
        <v>3</v>
      </c>
      <c r="I693" s="62">
        <v>8</v>
      </c>
      <c r="J693" s="70">
        <v>6</v>
      </c>
      <c r="K693" s="71">
        <v>160650</v>
      </c>
      <c r="L693" s="72" t="s">
        <v>15</v>
      </c>
      <c r="M693" s="72" t="s">
        <v>254</v>
      </c>
    </row>
    <row r="694" spans="1:13" s="3" customFormat="1" ht="12.75" x14ac:dyDescent="0.2">
      <c r="A694" s="62" t="s">
        <v>911</v>
      </c>
      <c r="B694" s="62" t="s">
        <v>857</v>
      </c>
      <c r="C694" s="63">
        <v>10</v>
      </c>
      <c r="D694" s="64" t="s">
        <v>13476</v>
      </c>
      <c r="E694" s="64" t="s">
        <v>984</v>
      </c>
      <c r="F694" s="65">
        <v>40161504</v>
      </c>
      <c r="G694" s="64" t="s">
        <v>13633</v>
      </c>
      <c r="H694" s="64">
        <v>3</v>
      </c>
      <c r="I694" s="64">
        <v>8</v>
      </c>
      <c r="J694" s="66">
        <v>2</v>
      </c>
      <c r="K694" s="67">
        <v>53550</v>
      </c>
      <c r="L694" s="68" t="s">
        <v>15</v>
      </c>
      <c r="M694" s="68" t="s">
        <v>254</v>
      </c>
    </row>
    <row r="695" spans="1:13" s="3" customFormat="1" ht="12.75" x14ac:dyDescent="0.2">
      <c r="A695" s="62" t="s">
        <v>911</v>
      </c>
      <c r="B695" s="62" t="s">
        <v>857</v>
      </c>
      <c r="C695" s="63">
        <v>10</v>
      </c>
      <c r="D695" s="62" t="s">
        <v>13476</v>
      </c>
      <c r="E695" s="62" t="s">
        <v>985</v>
      </c>
      <c r="F695" s="69">
        <v>40161504</v>
      </c>
      <c r="G695" s="62" t="s">
        <v>13633</v>
      </c>
      <c r="H695" s="62">
        <v>3</v>
      </c>
      <c r="I695" s="62">
        <v>8</v>
      </c>
      <c r="J695" s="70">
        <v>8</v>
      </c>
      <c r="K695" s="71">
        <v>271320</v>
      </c>
      <c r="L695" s="72" t="s">
        <v>15</v>
      </c>
      <c r="M695" s="72" t="s">
        <v>254</v>
      </c>
    </row>
    <row r="696" spans="1:13" s="3" customFormat="1" ht="12.75" x14ac:dyDescent="0.2">
      <c r="A696" s="62" t="s">
        <v>911</v>
      </c>
      <c r="B696" s="62" t="s">
        <v>857</v>
      </c>
      <c r="C696" s="63">
        <v>10</v>
      </c>
      <c r="D696" s="64" t="s">
        <v>13476</v>
      </c>
      <c r="E696" s="64" t="s">
        <v>986</v>
      </c>
      <c r="F696" s="65">
        <v>40161504</v>
      </c>
      <c r="G696" s="64" t="s">
        <v>13633</v>
      </c>
      <c r="H696" s="64">
        <v>3</v>
      </c>
      <c r="I696" s="64">
        <v>8</v>
      </c>
      <c r="J696" s="66">
        <v>8</v>
      </c>
      <c r="K696" s="67">
        <v>271320</v>
      </c>
      <c r="L696" s="68" t="s">
        <v>15</v>
      </c>
      <c r="M696" s="68" t="s">
        <v>254</v>
      </c>
    </row>
    <row r="697" spans="1:13" s="3" customFormat="1" ht="12.75" x14ac:dyDescent="0.2">
      <c r="A697" s="62" t="s">
        <v>911</v>
      </c>
      <c r="B697" s="62" t="s">
        <v>857</v>
      </c>
      <c r="C697" s="63">
        <v>10</v>
      </c>
      <c r="D697" s="62" t="s">
        <v>13476</v>
      </c>
      <c r="E697" s="62" t="s">
        <v>987</v>
      </c>
      <c r="F697" s="69">
        <v>40161504</v>
      </c>
      <c r="G697" s="62" t="s">
        <v>13633</v>
      </c>
      <c r="H697" s="62">
        <v>3</v>
      </c>
      <c r="I697" s="62">
        <v>8</v>
      </c>
      <c r="J697" s="70">
        <v>2</v>
      </c>
      <c r="K697" s="71">
        <v>67830</v>
      </c>
      <c r="L697" s="72" t="s">
        <v>15</v>
      </c>
      <c r="M697" s="72" t="s">
        <v>254</v>
      </c>
    </row>
    <row r="698" spans="1:13" s="3" customFormat="1" ht="12.75" x14ac:dyDescent="0.2">
      <c r="A698" s="62" t="s">
        <v>911</v>
      </c>
      <c r="B698" s="62" t="s">
        <v>857</v>
      </c>
      <c r="C698" s="63">
        <v>10</v>
      </c>
      <c r="D698" s="64" t="s">
        <v>13476</v>
      </c>
      <c r="E698" s="64" t="s">
        <v>988</v>
      </c>
      <c r="F698" s="65">
        <v>40161504</v>
      </c>
      <c r="G698" s="64" t="s">
        <v>13633</v>
      </c>
      <c r="H698" s="64">
        <v>3</v>
      </c>
      <c r="I698" s="64">
        <v>8</v>
      </c>
      <c r="J698" s="66">
        <v>2</v>
      </c>
      <c r="K698" s="67">
        <v>53550</v>
      </c>
      <c r="L698" s="68" t="s">
        <v>15</v>
      </c>
      <c r="M698" s="68" t="s">
        <v>254</v>
      </c>
    </row>
    <row r="699" spans="1:13" s="3" customFormat="1" ht="12.75" x14ac:dyDescent="0.2">
      <c r="A699" s="62" t="s">
        <v>911</v>
      </c>
      <c r="B699" s="62" t="s">
        <v>857</v>
      </c>
      <c r="C699" s="63">
        <v>10</v>
      </c>
      <c r="D699" s="62" t="s">
        <v>13476</v>
      </c>
      <c r="E699" s="62" t="s">
        <v>989</v>
      </c>
      <c r="F699" s="69">
        <v>40161504</v>
      </c>
      <c r="G699" s="62" t="s">
        <v>13633</v>
      </c>
      <c r="H699" s="62">
        <v>3</v>
      </c>
      <c r="I699" s="62">
        <v>8</v>
      </c>
      <c r="J699" s="70">
        <v>2</v>
      </c>
      <c r="K699" s="71">
        <v>53550</v>
      </c>
      <c r="L699" s="72" t="s">
        <v>15</v>
      </c>
      <c r="M699" s="72" t="s">
        <v>254</v>
      </c>
    </row>
    <row r="700" spans="1:13" s="3" customFormat="1" ht="12.75" x14ac:dyDescent="0.2">
      <c r="A700" s="62" t="s">
        <v>911</v>
      </c>
      <c r="B700" s="62" t="s">
        <v>857</v>
      </c>
      <c r="C700" s="63">
        <v>10</v>
      </c>
      <c r="D700" s="64" t="s">
        <v>13476</v>
      </c>
      <c r="E700" s="64" t="s">
        <v>990</v>
      </c>
      <c r="F700" s="65">
        <v>40161504</v>
      </c>
      <c r="G700" s="64" t="s">
        <v>13633</v>
      </c>
      <c r="H700" s="64">
        <v>3</v>
      </c>
      <c r="I700" s="64">
        <v>8</v>
      </c>
      <c r="J700" s="66">
        <v>2</v>
      </c>
      <c r="K700" s="67">
        <v>53550</v>
      </c>
      <c r="L700" s="68" t="s">
        <v>15</v>
      </c>
      <c r="M700" s="68" t="s">
        <v>254</v>
      </c>
    </row>
    <row r="701" spans="1:13" s="3" customFormat="1" ht="12.75" x14ac:dyDescent="0.2">
      <c r="A701" s="62" t="s">
        <v>911</v>
      </c>
      <c r="B701" s="62" t="s">
        <v>857</v>
      </c>
      <c r="C701" s="63">
        <v>10</v>
      </c>
      <c r="D701" s="62" t="s">
        <v>13476</v>
      </c>
      <c r="E701" s="62" t="s">
        <v>991</v>
      </c>
      <c r="F701" s="69">
        <v>40161504</v>
      </c>
      <c r="G701" s="62" t="s">
        <v>13633</v>
      </c>
      <c r="H701" s="62">
        <v>3</v>
      </c>
      <c r="I701" s="62">
        <v>8</v>
      </c>
      <c r="J701" s="70">
        <v>2</v>
      </c>
      <c r="K701" s="71">
        <v>53550</v>
      </c>
      <c r="L701" s="72" t="s">
        <v>15</v>
      </c>
      <c r="M701" s="72" t="s">
        <v>254</v>
      </c>
    </row>
    <row r="702" spans="1:13" s="3" customFormat="1" ht="12.75" x14ac:dyDescent="0.2">
      <c r="A702" s="62" t="s">
        <v>911</v>
      </c>
      <c r="B702" s="62" t="s">
        <v>857</v>
      </c>
      <c r="C702" s="63">
        <v>10</v>
      </c>
      <c r="D702" s="64" t="s">
        <v>13476</v>
      </c>
      <c r="E702" s="64" t="s">
        <v>992</v>
      </c>
      <c r="F702" s="65">
        <v>40161504</v>
      </c>
      <c r="G702" s="64" t="s">
        <v>13633</v>
      </c>
      <c r="H702" s="64">
        <v>3</v>
      </c>
      <c r="I702" s="64">
        <v>8</v>
      </c>
      <c r="J702" s="66">
        <v>4</v>
      </c>
      <c r="K702" s="67">
        <v>135660</v>
      </c>
      <c r="L702" s="68" t="s">
        <v>15</v>
      </c>
      <c r="M702" s="68" t="s">
        <v>254</v>
      </c>
    </row>
    <row r="703" spans="1:13" s="3" customFormat="1" ht="12.75" x14ac:dyDescent="0.2">
      <c r="A703" s="62" t="s">
        <v>911</v>
      </c>
      <c r="B703" s="62" t="s">
        <v>857</v>
      </c>
      <c r="C703" s="63">
        <v>10</v>
      </c>
      <c r="D703" s="62" t="s">
        <v>13476</v>
      </c>
      <c r="E703" s="62" t="s">
        <v>993</v>
      </c>
      <c r="F703" s="69">
        <v>40161504</v>
      </c>
      <c r="G703" s="62" t="s">
        <v>13633</v>
      </c>
      <c r="H703" s="62">
        <v>3</v>
      </c>
      <c r="I703" s="62">
        <v>8</v>
      </c>
      <c r="J703" s="70">
        <v>3</v>
      </c>
      <c r="K703" s="71">
        <v>94605</v>
      </c>
      <c r="L703" s="72" t="s">
        <v>15</v>
      </c>
      <c r="M703" s="72" t="s">
        <v>254</v>
      </c>
    </row>
    <row r="704" spans="1:13" s="3" customFormat="1" ht="12.75" x14ac:dyDescent="0.2">
      <c r="A704" s="62" t="s">
        <v>911</v>
      </c>
      <c r="B704" s="62" t="s">
        <v>857</v>
      </c>
      <c r="C704" s="63">
        <v>10</v>
      </c>
      <c r="D704" s="64" t="s">
        <v>13476</v>
      </c>
      <c r="E704" s="64" t="s">
        <v>994</v>
      </c>
      <c r="F704" s="65">
        <v>40161504</v>
      </c>
      <c r="G704" s="64" t="s">
        <v>13633</v>
      </c>
      <c r="H704" s="64">
        <v>3</v>
      </c>
      <c r="I704" s="64">
        <v>8</v>
      </c>
      <c r="J704" s="66">
        <v>4</v>
      </c>
      <c r="K704" s="67">
        <v>107100</v>
      </c>
      <c r="L704" s="68" t="s">
        <v>15</v>
      </c>
      <c r="M704" s="68" t="s">
        <v>254</v>
      </c>
    </row>
    <row r="705" spans="1:13" s="3" customFormat="1" ht="12.75" x14ac:dyDescent="0.2">
      <c r="A705" s="62" t="s">
        <v>911</v>
      </c>
      <c r="B705" s="62" t="s">
        <v>857</v>
      </c>
      <c r="C705" s="63">
        <v>10</v>
      </c>
      <c r="D705" s="62" t="s">
        <v>13476</v>
      </c>
      <c r="E705" s="62" t="s">
        <v>995</v>
      </c>
      <c r="F705" s="69">
        <v>40161504</v>
      </c>
      <c r="G705" s="62" t="s">
        <v>13633</v>
      </c>
      <c r="H705" s="62">
        <v>3</v>
      </c>
      <c r="I705" s="62">
        <v>8</v>
      </c>
      <c r="J705" s="70">
        <v>3</v>
      </c>
      <c r="K705" s="71">
        <v>80325</v>
      </c>
      <c r="L705" s="72" t="s">
        <v>15</v>
      </c>
      <c r="M705" s="72" t="s">
        <v>254</v>
      </c>
    </row>
    <row r="706" spans="1:13" s="3" customFormat="1" ht="12.75" x14ac:dyDescent="0.2">
      <c r="A706" s="62" t="s">
        <v>911</v>
      </c>
      <c r="B706" s="62" t="s">
        <v>857</v>
      </c>
      <c r="C706" s="63">
        <v>10</v>
      </c>
      <c r="D706" s="64" t="s">
        <v>13476</v>
      </c>
      <c r="E706" s="64" t="s">
        <v>996</v>
      </c>
      <c r="F706" s="65">
        <v>40161504</v>
      </c>
      <c r="G706" s="64" t="s">
        <v>13633</v>
      </c>
      <c r="H706" s="64">
        <v>3</v>
      </c>
      <c r="I706" s="64">
        <v>8</v>
      </c>
      <c r="J706" s="66">
        <v>3</v>
      </c>
      <c r="K706" s="67">
        <v>116025</v>
      </c>
      <c r="L706" s="68" t="s">
        <v>15</v>
      </c>
      <c r="M706" s="68" t="s">
        <v>254</v>
      </c>
    </row>
    <row r="707" spans="1:13" s="3" customFormat="1" ht="12.75" x14ac:dyDescent="0.2">
      <c r="A707" s="62" t="s">
        <v>911</v>
      </c>
      <c r="B707" s="62" t="s">
        <v>857</v>
      </c>
      <c r="C707" s="63">
        <v>10</v>
      </c>
      <c r="D707" s="62" t="s">
        <v>13476</v>
      </c>
      <c r="E707" s="62" t="s">
        <v>997</v>
      </c>
      <c r="F707" s="69">
        <v>40161504</v>
      </c>
      <c r="G707" s="62" t="s">
        <v>13633</v>
      </c>
      <c r="H707" s="62">
        <v>3</v>
      </c>
      <c r="I707" s="62">
        <v>8</v>
      </c>
      <c r="J707" s="70">
        <v>3</v>
      </c>
      <c r="K707" s="71">
        <v>137445</v>
      </c>
      <c r="L707" s="72" t="s">
        <v>15</v>
      </c>
      <c r="M707" s="72" t="s">
        <v>254</v>
      </c>
    </row>
    <row r="708" spans="1:13" s="3" customFormat="1" ht="12.75" x14ac:dyDescent="0.2">
      <c r="A708" s="62" t="s">
        <v>911</v>
      </c>
      <c r="B708" s="62" t="s">
        <v>857</v>
      </c>
      <c r="C708" s="63">
        <v>10</v>
      </c>
      <c r="D708" s="64" t="s">
        <v>13476</v>
      </c>
      <c r="E708" s="64" t="s">
        <v>998</v>
      </c>
      <c r="F708" s="65">
        <v>40161504</v>
      </c>
      <c r="G708" s="64" t="s">
        <v>13633</v>
      </c>
      <c r="H708" s="64">
        <v>3</v>
      </c>
      <c r="I708" s="64">
        <v>8</v>
      </c>
      <c r="J708" s="66">
        <v>3</v>
      </c>
      <c r="K708" s="67">
        <v>80325</v>
      </c>
      <c r="L708" s="68" t="s">
        <v>15</v>
      </c>
      <c r="M708" s="68" t="s">
        <v>254</v>
      </c>
    </row>
    <row r="709" spans="1:13" s="3" customFormat="1" ht="12.75" x14ac:dyDescent="0.2">
      <c r="A709" s="62" t="s">
        <v>911</v>
      </c>
      <c r="B709" s="62" t="s">
        <v>857</v>
      </c>
      <c r="C709" s="63">
        <v>10</v>
      </c>
      <c r="D709" s="62" t="s">
        <v>13476</v>
      </c>
      <c r="E709" s="62" t="s">
        <v>999</v>
      </c>
      <c r="F709" s="69">
        <v>40161504</v>
      </c>
      <c r="G709" s="62" t="s">
        <v>13633</v>
      </c>
      <c r="H709" s="62">
        <v>3</v>
      </c>
      <c r="I709" s="62">
        <v>8</v>
      </c>
      <c r="J709" s="70">
        <v>3</v>
      </c>
      <c r="K709" s="71">
        <v>80325</v>
      </c>
      <c r="L709" s="72" t="s">
        <v>15</v>
      </c>
      <c r="M709" s="72" t="s">
        <v>254</v>
      </c>
    </row>
    <row r="710" spans="1:13" s="3" customFormat="1" ht="12.75" x14ac:dyDescent="0.2">
      <c r="A710" s="62" t="s">
        <v>911</v>
      </c>
      <c r="B710" s="62" t="s">
        <v>857</v>
      </c>
      <c r="C710" s="63">
        <v>10</v>
      </c>
      <c r="D710" s="64" t="s">
        <v>13476</v>
      </c>
      <c r="E710" s="64" t="s">
        <v>1000</v>
      </c>
      <c r="F710" s="65">
        <v>40161504</v>
      </c>
      <c r="G710" s="64" t="s">
        <v>13633</v>
      </c>
      <c r="H710" s="64">
        <v>3</v>
      </c>
      <c r="I710" s="64">
        <v>8</v>
      </c>
      <c r="J710" s="66">
        <v>3</v>
      </c>
      <c r="K710" s="67">
        <v>87465</v>
      </c>
      <c r="L710" s="68" t="s">
        <v>15</v>
      </c>
      <c r="M710" s="68" t="s">
        <v>254</v>
      </c>
    </row>
    <row r="711" spans="1:13" s="3" customFormat="1" ht="12.75" x14ac:dyDescent="0.2">
      <c r="A711" s="62" t="s">
        <v>911</v>
      </c>
      <c r="B711" s="62" t="s">
        <v>857</v>
      </c>
      <c r="C711" s="63">
        <v>10</v>
      </c>
      <c r="D711" s="62" t="s">
        <v>13476</v>
      </c>
      <c r="E711" s="62" t="s">
        <v>1001</v>
      </c>
      <c r="F711" s="69">
        <v>40161504</v>
      </c>
      <c r="G711" s="62" t="s">
        <v>13633</v>
      </c>
      <c r="H711" s="62">
        <v>3</v>
      </c>
      <c r="I711" s="62">
        <v>8</v>
      </c>
      <c r="J711" s="70">
        <v>6</v>
      </c>
      <c r="K711" s="71">
        <v>160650</v>
      </c>
      <c r="L711" s="72" t="s">
        <v>15</v>
      </c>
      <c r="M711" s="72" t="s">
        <v>254</v>
      </c>
    </row>
    <row r="712" spans="1:13" s="3" customFormat="1" ht="12.75" x14ac:dyDescent="0.2">
      <c r="A712" s="62" t="s">
        <v>911</v>
      </c>
      <c r="B712" s="62" t="s">
        <v>857</v>
      </c>
      <c r="C712" s="63">
        <v>10</v>
      </c>
      <c r="D712" s="64" t="s">
        <v>13476</v>
      </c>
      <c r="E712" s="64" t="s">
        <v>1002</v>
      </c>
      <c r="F712" s="65">
        <v>40161504</v>
      </c>
      <c r="G712" s="64" t="s">
        <v>13633</v>
      </c>
      <c r="H712" s="64">
        <v>3</v>
      </c>
      <c r="I712" s="64">
        <v>8</v>
      </c>
      <c r="J712" s="66">
        <v>3</v>
      </c>
      <c r="K712" s="67">
        <v>137445</v>
      </c>
      <c r="L712" s="68" t="s">
        <v>15</v>
      </c>
      <c r="M712" s="68" t="s">
        <v>254</v>
      </c>
    </row>
    <row r="713" spans="1:13" s="3" customFormat="1" ht="12.75" x14ac:dyDescent="0.2">
      <c r="A713" s="62" t="s">
        <v>911</v>
      </c>
      <c r="B713" s="62" t="s">
        <v>857</v>
      </c>
      <c r="C713" s="63">
        <v>10</v>
      </c>
      <c r="D713" s="62" t="s">
        <v>13476</v>
      </c>
      <c r="E713" s="62" t="s">
        <v>1003</v>
      </c>
      <c r="F713" s="69">
        <v>40161504</v>
      </c>
      <c r="G713" s="62" t="s">
        <v>13633</v>
      </c>
      <c r="H713" s="62">
        <v>3</v>
      </c>
      <c r="I713" s="62">
        <v>8</v>
      </c>
      <c r="J713" s="70">
        <v>6</v>
      </c>
      <c r="K713" s="71">
        <v>203490</v>
      </c>
      <c r="L713" s="72" t="s">
        <v>15</v>
      </c>
      <c r="M713" s="72" t="s">
        <v>254</v>
      </c>
    </row>
    <row r="714" spans="1:13" s="3" customFormat="1" ht="12.75" x14ac:dyDescent="0.2">
      <c r="A714" s="62" t="s">
        <v>911</v>
      </c>
      <c r="B714" s="62" t="s">
        <v>857</v>
      </c>
      <c r="C714" s="63">
        <v>10</v>
      </c>
      <c r="D714" s="64" t="s">
        <v>13476</v>
      </c>
      <c r="E714" s="64" t="s">
        <v>1004</v>
      </c>
      <c r="F714" s="65">
        <v>40161505</v>
      </c>
      <c r="G714" s="64" t="s">
        <v>13633</v>
      </c>
      <c r="H714" s="64">
        <v>3</v>
      </c>
      <c r="I714" s="64">
        <v>8</v>
      </c>
      <c r="J714" s="66">
        <v>6</v>
      </c>
      <c r="K714" s="67">
        <v>274890</v>
      </c>
      <c r="L714" s="68" t="s">
        <v>15</v>
      </c>
      <c r="M714" s="68" t="s">
        <v>254</v>
      </c>
    </row>
    <row r="715" spans="1:13" s="3" customFormat="1" ht="12.75" x14ac:dyDescent="0.2">
      <c r="A715" s="62" t="s">
        <v>911</v>
      </c>
      <c r="B715" s="62" t="s">
        <v>857</v>
      </c>
      <c r="C715" s="63">
        <v>10</v>
      </c>
      <c r="D715" s="62" t="s">
        <v>13476</v>
      </c>
      <c r="E715" s="62" t="s">
        <v>1005</v>
      </c>
      <c r="F715" s="69">
        <v>40161505</v>
      </c>
      <c r="G715" s="62" t="s">
        <v>13633</v>
      </c>
      <c r="H715" s="62">
        <v>3</v>
      </c>
      <c r="I715" s="62">
        <v>8</v>
      </c>
      <c r="J715" s="70">
        <v>2</v>
      </c>
      <c r="K715" s="71">
        <v>115430</v>
      </c>
      <c r="L715" s="72" t="s">
        <v>15</v>
      </c>
      <c r="M715" s="72" t="s">
        <v>254</v>
      </c>
    </row>
    <row r="716" spans="1:13" s="3" customFormat="1" ht="12.75" x14ac:dyDescent="0.2">
      <c r="A716" s="62" t="s">
        <v>911</v>
      </c>
      <c r="B716" s="62" t="s">
        <v>857</v>
      </c>
      <c r="C716" s="63">
        <v>10</v>
      </c>
      <c r="D716" s="64" t="s">
        <v>13476</v>
      </c>
      <c r="E716" s="64" t="s">
        <v>1006</v>
      </c>
      <c r="F716" s="65">
        <v>40161505</v>
      </c>
      <c r="G716" s="64" t="s">
        <v>13633</v>
      </c>
      <c r="H716" s="64">
        <v>3</v>
      </c>
      <c r="I716" s="64">
        <v>8</v>
      </c>
      <c r="J716" s="66">
        <v>9</v>
      </c>
      <c r="K716" s="67">
        <v>369495</v>
      </c>
      <c r="L716" s="68" t="s">
        <v>15</v>
      </c>
      <c r="M716" s="68" t="s">
        <v>254</v>
      </c>
    </row>
    <row r="717" spans="1:13" s="3" customFormat="1" ht="12.75" x14ac:dyDescent="0.2">
      <c r="A717" s="62" t="s">
        <v>911</v>
      </c>
      <c r="B717" s="62" t="s">
        <v>857</v>
      </c>
      <c r="C717" s="63">
        <v>10</v>
      </c>
      <c r="D717" s="62" t="s">
        <v>13476</v>
      </c>
      <c r="E717" s="62" t="s">
        <v>1007</v>
      </c>
      <c r="F717" s="69">
        <v>40161505</v>
      </c>
      <c r="G717" s="62" t="s">
        <v>13633</v>
      </c>
      <c r="H717" s="62">
        <v>3</v>
      </c>
      <c r="I717" s="62">
        <v>8</v>
      </c>
      <c r="J717" s="70">
        <v>6</v>
      </c>
      <c r="K717" s="71">
        <v>274890</v>
      </c>
      <c r="L717" s="72" t="s">
        <v>15</v>
      </c>
      <c r="M717" s="72" t="s">
        <v>254</v>
      </c>
    </row>
    <row r="718" spans="1:13" s="3" customFormat="1" ht="12.75" x14ac:dyDescent="0.2">
      <c r="A718" s="62" t="s">
        <v>911</v>
      </c>
      <c r="B718" s="62" t="s">
        <v>857</v>
      </c>
      <c r="C718" s="63">
        <v>10</v>
      </c>
      <c r="D718" s="64" t="s">
        <v>13476</v>
      </c>
      <c r="E718" s="64" t="s">
        <v>1008</v>
      </c>
      <c r="F718" s="65">
        <v>40161505</v>
      </c>
      <c r="G718" s="64" t="s">
        <v>13633</v>
      </c>
      <c r="H718" s="64">
        <v>3</v>
      </c>
      <c r="I718" s="64">
        <v>8</v>
      </c>
      <c r="J718" s="66">
        <v>2</v>
      </c>
      <c r="K718" s="67">
        <v>107100</v>
      </c>
      <c r="L718" s="68" t="s">
        <v>15</v>
      </c>
      <c r="M718" s="68" t="s">
        <v>254</v>
      </c>
    </row>
    <row r="719" spans="1:13" s="3" customFormat="1" ht="12.75" x14ac:dyDescent="0.2">
      <c r="A719" s="62" t="s">
        <v>911</v>
      </c>
      <c r="B719" s="62" t="s">
        <v>857</v>
      </c>
      <c r="C719" s="63">
        <v>10</v>
      </c>
      <c r="D719" s="62" t="s">
        <v>13476</v>
      </c>
      <c r="E719" s="62" t="s">
        <v>1009</v>
      </c>
      <c r="F719" s="69">
        <v>40161505</v>
      </c>
      <c r="G719" s="62" t="s">
        <v>13633</v>
      </c>
      <c r="H719" s="62">
        <v>3</v>
      </c>
      <c r="I719" s="62">
        <v>8</v>
      </c>
      <c r="J719" s="70">
        <v>2</v>
      </c>
      <c r="K719" s="71">
        <v>91630</v>
      </c>
      <c r="L719" s="72" t="s">
        <v>15</v>
      </c>
      <c r="M719" s="72" t="s">
        <v>254</v>
      </c>
    </row>
    <row r="720" spans="1:13" s="3" customFormat="1" ht="12.75" x14ac:dyDescent="0.2">
      <c r="A720" s="62" t="s">
        <v>911</v>
      </c>
      <c r="B720" s="62" t="s">
        <v>857</v>
      </c>
      <c r="C720" s="63">
        <v>10</v>
      </c>
      <c r="D720" s="64" t="s">
        <v>13476</v>
      </c>
      <c r="E720" s="64" t="s">
        <v>1010</v>
      </c>
      <c r="F720" s="65">
        <v>40161505</v>
      </c>
      <c r="G720" s="64" t="s">
        <v>13633</v>
      </c>
      <c r="H720" s="64">
        <v>3</v>
      </c>
      <c r="I720" s="64">
        <v>8</v>
      </c>
      <c r="J720" s="66">
        <v>2</v>
      </c>
      <c r="K720" s="67">
        <v>86870</v>
      </c>
      <c r="L720" s="68" t="s">
        <v>15</v>
      </c>
      <c r="M720" s="68" t="s">
        <v>254</v>
      </c>
    </row>
    <row r="721" spans="1:13" s="3" customFormat="1" ht="12.75" x14ac:dyDescent="0.2">
      <c r="A721" s="62" t="s">
        <v>911</v>
      </c>
      <c r="B721" s="62" t="s">
        <v>857</v>
      </c>
      <c r="C721" s="63">
        <v>10</v>
      </c>
      <c r="D721" s="62" t="s">
        <v>13476</v>
      </c>
      <c r="E721" s="62" t="s">
        <v>1011</v>
      </c>
      <c r="F721" s="69">
        <v>40161505</v>
      </c>
      <c r="G721" s="62" t="s">
        <v>13633</v>
      </c>
      <c r="H721" s="62">
        <v>3</v>
      </c>
      <c r="I721" s="62">
        <v>8</v>
      </c>
      <c r="J721" s="70">
        <v>2</v>
      </c>
      <c r="K721" s="71">
        <v>139230</v>
      </c>
      <c r="L721" s="72" t="s">
        <v>15</v>
      </c>
      <c r="M721" s="72" t="s">
        <v>254</v>
      </c>
    </row>
    <row r="722" spans="1:13" s="3" customFormat="1" ht="12.75" x14ac:dyDescent="0.2">
      <c r="A722" s="62" t="s">
        <v>911</v>
      </c>
      <c r="B722" s="62" t="s">
        <v>857</v>
      </c>
      <c r="C722" s="63">
        <v>10</v>
      </c>
      <c r="D722" s="64" t="s">
        <v>13476</v>
      </c>
      <c r="E722" s="64" t="s">
        <v>1012</v>
      </c>
      <c r="F722" s="65">
        <v>40161505</v>
      </c>
      <c r="G722" s="64" t="s">
        <v>13633</v>
      </c>
      <c r="H722" s="64">
        <v>3</v>
      </c>
      <c r="I722" s="64">
        <v>8</v>
      </c>
      <c r="J722" s="66">
        <v>2</v>
      </c>
      <c r="K722" s="67">
        <v>139230</v>
      </c>
      <c r="L722" s="68" t="s">
        <v>15</v>
      </c>
      <c r="M722" s="68" t="s">
        <v>254</v>
      </c>
    </row>
    <row r="723" spans="1:13" s="3" customFormat="1" ht="12.75" x14ac:dyDescent="0.2">
      <c r="A723" s="62" t="s">
        <v>911</v>
      </c>
      <c r="B723" s="62" t="s">
        <v>857</v>
      </c>
      <c r="C723" s="63">
        <v>10</v>
      </c>
      <c r="D723" s="62" t="s">
        <v>13476</v>
      </c>
      <c r="E723" s="62" t="s">
        <v>1013</v>
      </c>
      <c r="F723" s="69">
        <v>40161505</v>
      </c>
      <c r="G723" s="62" t="s">
        <v>13633</v>
      </c>
      <c r="H723" s="62">
        <v>3</v>
      </c>
      <c r="I723" s="62">
        <v>8</v>
      </c>
      <c r="J723" s="70">
        <v>6</v>
      </c>
      <c r="K723" s="71">
        <v>417690</v>
      </c>
      <c r="L723" s="72" t="s">
        <v>15</v>
      </c>
      <c r="M723" s="72" t="s">
        <v>254</v>
      </c>
    </row>
    <row r="724" spans="1:13" s="3" customFormat="1" ht="12.75" x14ac:dyDescent="0.2">
      <c r="A724" s="62" t="s">
        <v>911</v>
      </c>
      <c r="B724" s="62" t="s">
        <v>857</v>
      </c>
      <c r="C724" s="63">
        <v>10</v>
      </c>
      <c r="D724" s="64" t="s">
        <v>13476</v>
      </c>
      <c r="E724" s="64" t="s">
        <v>1014</v>
      </c>
      <c r="F724" s="65">
        <v>40161505</v>
      </c>
      <c r="G724" s="64" t="s">
        <v>13633</v>
      </c>
      <c r="H724" s="64">
        <v>3</v>
      </c>
      <c r="I724" s="64">
        <v>8</v>
      </c>
      <c r="J724" s="66">
        <v>3</v>
      </c>
      <c r="K724" s="67">
        <v>207060</v>
      </c>
      <c r="L724" s="68" t="s">
        <v>15</v>
      </c>
      <c r="M724" s="68" t="s">
        <v>254</v>
      </c>
    </row>
    <row r="725" spans="1:13" s="3" customFormat="1" ht="12.75" x14ac:dyDescent="0.2">
      <c r="A725" s="62" t="s">
        <v>911</v>
      </c>
      <c r="B725" s="62" t="s">
        <v>857</v>
      </c>
      <c r="C725" s="63">
        <v>10</v>
      </c>
      <c r="D725" s="62" t="s">
        <v>13476</v>
      </c>
      <c r="E725" s="62" t="s">
        <v>1015</v>
      </c>
      <c r="F725" s="69">
        <v>40161505</v>
      </c>
      <c r="G725" s="62" t="s">
        <v>13633</v>
      </c>
      <c r="H725" s="62">
        <v>3</v>
      </c>
      <c r="I725" s="62">
        <v>8</v>
      </c>
      <c r="J725" s="70">
        <v>6</v>
      </c>
      <c r="K725" s="71">
        <v>274890</v>
      </c>
      <c r="L725" s="72" t="s">
        <v>15</v>
      </c>
      <c r="M725" s="72" t="s">
        <v>254</v>
      </c>
    </row>
    <row r="726" spans="1:13" s="3" customFormat="1" ht="12.75" x14ac:dyDescent="0.2">
      <c r="A726" s="62" t="s">
        <v>911</v>
      </c>
      <c r="B726" s="62" t="s">
        <v>857</v>
      </c>
      <c r="C726" s="63">
        <v>10</v>
      </c>
      <c r="D726" s="64" t="s">
        <v>13476</v>
      </c>
      <c r="E726" s="64" t="s">
        <v>1016</v>
      </c>
      <c r="F726" s="65">
        <v>40161505</v>
      </c>
      <c r="G726" s="64" t="s">
        <v>13633</v>
      </c>
      <c r="H726" s="64">
        <v>3</v>
      </c>
      <c r="I726" s="64">
        <v>8</v>
      </c>
      <c r="J726" s="66">
        <v>3</v>
      </c>
      <c r="K726" s="67">
        <v>137445</v>
      </c>
      <c r="L726" s="68" t="s">
        <v>15</v>
      </c>
      <c r="M726" s="68" t="s">
        <v>254</v>
      </c>
    </row>
    <row r="727" spans="1:13" s="3" customFormat="1" ht="12.75" x14ac:dyDescent="0.2">
      <c r="A727" s="62" t="s">
        <v>911</v>
      </c>
      <c r="B727" s="62" t="s">
        <v>857</v>
      </c>
      <c r="C727" s="63">
        <v>10</v>
      </c>
      <c r="D727" s="62" t="s">
        <v>13476</v>
      </c>
      <c r="E727" s="62" t="s">
        <v>1017</v>
      </c>
      <c r="F727" s="69">
        <v>40161505</v>
      </c>
      <c r="G727" s="62" t="s">
        <v>13633</v>
      </c>
      <c r="H727" s="62">
        <v>3</v>
      </c>
      <c r="I727" s="62">
        <v>8</v>
      </c>
      <c r="J727" s="70">
        <v>3</v>
      </c>
      <c r="K727" s="71">
        <v>208845</v>
      </c>
      <c r="L727" s="72" t="s">
        <v>15</v>
      </c>
      <c r="M727" s="72" t="s">
        <v>254</v>
      </c>
    </row>
    <row r="728" spans="1:13" s="3" customFormat="1" ht="12.75" x14ac:dyDescent="0.2">
      <c r="A728" s="62" t="s">
        <v>911</v>
      </c>
      <c r="B728" s="62" t="s">
        <v>857</v>
      </c>
      <c r="C728" s="63">
        <v>10</v>
      </c>
      <c r="D728" s="64" t="s">
        <v>13476</v>
      </c>
      <c r="E728" s="64" t="s">
        <v>1018</v>
      </c>
      <c r="F728" s="65">
        <v>40161505</v>
      </c>
      <c r="G728" s="64" t="s">
        <v>13633</v>
      </c>
      <c r="H728" s="64">
        <v>3</v>
      </c>
      <c r="I728" s="64">
        <v>8</v>
      </c>
      <c r="J728" s="66">
        <v>3</v>
      </c>
      <c r="K728" s="67">
        <v>208845</v>
      </c>
      <c r="L728" s="68" t="s">
        <v>15</v>
      </c>
      <c r="M728" s="68" t="s">
        <v>254</v>
      </c>
    </row>
    <row r="729" spans="1:13" s="3" customFormat="1" ht="12.75" x14ac:dyDescent="0.2">
      <c r="A729" s="62" t="s">
        <v>911</v>
      </c>
      <c r="B729" s="62" t="s">
        <v>857</v>
      </c>
      <c r="C729" s="63">
        <v>10</v>
      </c>
      <c r="D729" s="62" t="s">
        <v>13476</v>
      </c>
      <c r="E729" s="62" t="s">
        <v>1019</v>
      </c>
      <c r="F729" s="69">
        <v>40161505</v>
      </c>
      <c r="G729" s="62" t="s">
        <v>13633</v>
      </c>
      <c r="H729" s="62">
        <v>3</v>
      </c>
      <c r="I729" s="62">
        <v>8</v>
      </c>
      <c r="J729" s="70">
        <v>3</v>
      </c>
      <c r="K729" s="71">
        <v>137445</v>
      </c>
      <c r="L729" s="72" t="s">
        <v>15</v>
      </c>
      <c r="M729" s="72" t="s">
        <v>254</v>
      </c>
    </row>
    <row r="730" spans="1:13" s="3" customFormat="1" ht="12.75" x14ac:dyDescent="0.2">
      <c r="A730" s="62" t="s">
        <v>911</v>
      </c>
      <c r="B730" s="62" t="s">
        <v>857</v>
      </c>
      <c r="C730" s="63">
        <v>10</v>
      </c>
      <c r="D730" s="64" t="s">
        <v>13476</v>
      </c>
      <c r="E730" s="64" t="s">
        <v>1020</v>
      </c>
      <c r="F730" s="65">
        <v>40161505</v>
      </c>
      <c r="G730" s="64" t="s">
        <v>13633</v>
      </c>
      <c r="H730" s="64">
        <v>3</v>
      </c>
      <c r="I730" s="64">
        <v>8</v>
      </c>
      <c r="J730" s="66">
        <v>3</v>
      </c>
      <c r="K730" s="67">
        <v>116025</v>
      </c>
      <c r="L730" s="68" t="s">
        <v>15</v>
      </c>
      <c r="M730" s="68" t="s">
        <v>254</v>
      </c>
    </row>
    <row r="731" spans="1:13" s="3" customFormat="1" ht="12.75" x14ac:dyDescent="0.2">
      <c r="A731" s="62" t="s">
        <v>911</v>
      </c>
      <c r="B731" s="62" t="s">
        <v>857</v>
      </c>
      <c r="C731" s="63">
        <v>10</v>
      </c>
      <c r="D731" s="62" t="s">
        <v>13476</v>
      </c>
      <c r="E731" s="62" t="s">
        <v>1021</v>
      </c>
      <c r="F731" s="69">
        <v>40161505</v>
      </c>
      <c r="G731" s="62" t="s">
        <v>13633</v>
      </c>
      <c r="H731" s="62">
        <v>3</v>
      </c>
      <c r="I731" s="62">
        <v>8</v>
      </c>
      <c r="J731" s="70">
        <v>3</v>
      </c>
      <c r="K731" s="71">
        <v>151725</v>
      </c>
      <c r="L731" s="72" t="s">
        <v>15</v>
      </c>
      <c r="M731" s="72" t="s">
        <v>254</v>
      </c>
    </row>
    <row r="732" spans="1:13" s="3" customFormat="1" ht="12.75" x14ac:dyDescent="0.2">
      <c r="A732" s="62" t="s">
        <v>911</v>
      </c>
      <c r="B732" s="62" t="s">
        <v>857</v>
      </c>
      <c r="C732" s="63">
        <v>10</v>
      </c>
      <c r="D732" s="64" t="s">
        <v>13476</v>
      </c>
      <c r="E732" s="64" t="s">
        <v>1022</v>
      </c>
      <c r="F732" s="65">
        <v>40161505</v>
      </c>
      <c r="G732" s="64" t="s">
        <v>13633</v>
      </c>
      <c r="H732" s="64">
        <v>3</v>
      </c>
      <c r="I732" s="64">
        <v>8</v>
      </c>
      <c r="J732" s="66">
        <v>6</v>
      </c>
      <c r="K732" s="67">
        <v>274890</v>
      </c>
      <c r="L732" s="68" t="s">
        <v>15</v>
      </c>
      <c r="M732" s="68" t="s">
        <v>254</v>
      </c>
    </row>
    <row r="733" spans="1:13" s="3" customFormat="1" ht="12.75" x14ac:dyDescent="0.2">
      <c r="A733" s="62" t="s">
        <v>911</v>
      </c>
      <c r="B733" s="62" t="s">
        <v>857</v>
      </c>
      <c r="C733" s="63">
        <v>10</v>
      </c>
      <c r="D733" s="62" t="s">
        <v>13476</v>
      </c>
      <c r="E733" s="62" t="s">
        <v>1023</v>
      </c>
      <c r="F733" s="69">
        <v>40161505</v>
      </c>
      <c r="G733" s="62" t="s">
        <v>13633</v>
      </c>
      <c r="H733" s="62">
        <v>3</v>
      </c>
      <c r="I733" s="62">
        <v>8</v>
      </c>
      <c r="J733" s="70">
        <v>3</v>
      </c>
      <c r="K733" s="71">
        <v>303450</v>
      </c>
      <c r="L733" s="72" t="s">
        <v>15</v>
      </c>
      <c r="M733" s="72" t="s">
        <v>254</v>
      </c>
    </row>
    <row r="734" spans="1:13" s="3" customFormat="1" ht="12.75" x14ac:dyDescent="0.2">
      <c r="A734" s="62" t="s">
        <v>911</v>
      </c>
      <c r="B734" s="62" t="s">
        <v>857</v>
      </c>
      <c r="C734" s="63">
        <v>10</v>
      </c>
      <c r="D734" s="64" t="s">
        <v>13476</v>
      </c>
      <c r="E734" s="64" t="s">
        <v>1024</v>
      </c>
      <c r="F734" s="65">
        <v>40161505</v>
      </c>
      <c r="G734" s="64" t="s">
        <v>13633</v>
      </c>
      <c r="H734" s="64">
        <v>3</v>
      </c>
      <c r="I734" s="64">
        <v>8</v>
      </c>
      <c r="J734" s="66">
        <v>6</v>
      </c>
      <c r="K734" s="67">
        <v>392700</v>
      </c>
      <c r="L734" s="68" t="s">
        <v>15</v>
      </c>
      <c r="M734" s="68" t="s">
        <v>254</v>
      </c>
    </row>
    <row r="735" spans="1:13" s="3" customFormat="1" ht="12.75" x14ac:dyDescent="0.2">
      <c r="A735" s="62" t="s">
        <v>911</v>
      </c>
      <c r="B735" s="62" t="s">
        <v>857</v>
      </c>
      <c r="C735" s="63">
        <v>10</v>
      </c>
      <c r="D735" s="62" t="s">
        <v>13476</v>
      </c>
      <c r="E735" s="62" t="s">
        <v>1025</v>
      </c>
      <c r="F735" s="69">
        <v>40161513</v>
      </c>
      <c r="G735" s="62" t="s">
        <v>13633</v>
      </c>
      <c r="H735" s="62">
        <v>3</v>
      </c>
      <c r="I735" s="62">
        <v>8</v>
      </c>
      <c r="J735" s="70">
        <v>6</v>
      </c>
      <c r="K735" s="71">
        <v>392700</v>
      </c>
      <c r="L735" s="72" t="s">
        <v>15</v>
      </c>
      <c r="M735" s="72" t="s">
        <v>254</v>
      </c>
    </row>
    <row r="736" spans="1:13" s="3" customFormat="1" ht="12.75" x14ac:dyDescent="0.2">
      <c r="A736" s="62" t="s">
        <v>911</v>
      </c>
      <c r="B736" s="62" t="s">
        <v>857</v>
      </c>
      <c r="C736" s="63">
        <v>10</v>
      </c>
      <c r="D736" s="64" t="s">
        <v>13476</v>
      </c>
      <c r="E736" s="64" t="s">
        <v>1026</v>
      </c>
      <c r="F736" s="65">
        <v>40161513</v>
      </c>
      <c r="G736" s="64" t="s">
        <v>13633</v>
      </c>
      <c r="H736" s="64">
        <v>3</v>
      </c>
      <c r="I736" s="64">
        <v>8</v>
      </c>
      <c r="J736" s="66">
        <v>2</v>
      </c>
      <c r="K736" s="67">
        <v>202300</v>
      </c>
      <c r="L736" s="68" t="s">
        <v>15</v>
      </c>
      <c r="M736" s="68" t="s">
        <v>254</v>
      </c>
    </row>
    <row r="737" spans="1:13" s="3" customFormat="1" ht="12.75" x14ac:dyDescent="0.2">
      <c r="A737" s="62" t="s">
        <v>911</v>
      </c>
      <c r="B737" s="62" t="s">
        <v>857</v>
      </c>
      <c r="C737" s="63">
        <v>10</v>
      </c>
      <c r="D737" s="62" t="s">
        <v>13476</v>
      </c>
      <c r="E737" s="62" t="s">
        <v>1027</v>
      </c>
      <c r="F737" s="69">
        <v>40161513</v>
      </c>
      <c r="G737" s="62" t="s">
        <v>13633</v>
      </c>
      <c r="H737" s="62">
        <v>3</v>
      </c>
      <c r="I737" s="62">
        <v>8</v>
      </c>
      <c r="J737" s="70">
        <v>9</v>
      </c>
      <c r="K737" s="71">
        <v>455175</v>
      </c>
      <c r="L737" s="72" t="s">
        <v>15</v>
      </c>
      <c r="M737" s="72" t="s">
        <v>254</v>
      </c>
    </row>
    <row r="738" spans="1:13" s="3" customFormat="1" ht="12.75" x14ac:dyDescent="0.2">
      <c r="A738" s="62" t="s">
        <v>911</v>
      </c>
      <c r="B738" s="62" t="s">
        <v>857</v>
      </c>
      <c r="C738" s="63">
        <v>10</v>
      </c>
      <c r="D738" s="64" t="s">
        <v>13476</v>
      </c>
      <c r="E738" s="64" t="s">
        <v>1028</v>
      </c>
      <c r="F738" s="65">
        <v>40161513</v>
      </c>
      <c r="G738" s="64" t="s">
        <v>13633</v>
      </c>
      <c r="H738" s="64">
        <v>3</v>
      </c>
      <c r="I738" s="64">
        <v>8</v>
      </c>
      <c r="J738" s="66">
        <v>8</v>
      </c>
      <c r="K738" s="67">
        <v>556920</v>
      </c>
      <c r="L738" s="68" t="s">
        <v>15</v>
      </c>
      <c r="M738" s="68" t="s">
        <v>254</v>
      </c>
    </row>
    <row r="739" spans="1:13" s="3" customFormat="1" ht="12.75" x14ac:dyDescent="0.2">
      <c r="A739" s="62" t="s">
        <v>911</v>
      </c>
      <c r="B739" s="62" t="s">
        <v>857</v>
      </c>
      <c r="C739" s="63">
        <v>10</v>
      </c>
      <c r="D739" s="62" t="s">
        <v>13476</v>
      </c>
      <c r="E739" s="62" t="s">
        <v>1029</v>
      </c>
      <c r="F739" s="69">
        <v>40161513</v>
      </c>
      <c r="G739" s="62" t="s">
        <v>13633</v>
      </c>
      <c r="H739" s="62">
        <v>3</v>
      </c>
      <c r="I739" s="62">
        <v>8</v>
      </c>
      <c r="J739" s="70">
        <v>2</v>
      </c>
      <c r="K739" s="71">
        <v>107100</v>
      </c>
      <c r="L739" s="72" t="s">
        <v>15</v>
      </c>
      <c r="M739" s="72" t="s">
        <v>254</v>
      </c>
    </row>
    <row r="740" spans="1:13" s="3" customFormat="1" ht="12.75" x14ac:dyDescent="0.2">
      <c r="A740" s="62" t="s">
        <v>911</v>
      </c>
      <c r="B740" s="62" t="s">
        <v>857</v>
      </c>
      <c r="C740" s="63">
        <v>10</v>
      </c>
      <c r="D740" s="64" t="s">
        <v>13476</v>
      </c>
      <c r="E740" s="64" t="s">
        <v>1030</v>
      </c>
      <c r="F740" s="65">
        <v>40161513</v>
      </c>
      <c r="G740" s="64" t="s">
        <v>13633</v>
      </c>
      <c r="H740" s="64">
        <v>3</v>
      </c>
      <c r="I740" s="64">
        <v>8</v>
      </c>
      <c r="J740" s="66">
        <v>2</v>
      </c>
      <c r="K740" s="67">
        <v>107100</v>
      </c>
      <c r="L740" s="68" t="s">
        <v>15</v>
      </c>
      <c r="M740" s="68" t="s">
        <v>254</v>
      </c>
    </row>
    <row r="741" spans="1:13" s="3" customFormat="1" ht="12.75" x14ac:dyDescent="0.2">
      <c r="A741" s="62" t="s">
        <v>911</v>
      </c>
      <c r="B741" s="62" t="s">
        <v>857</v>
      </c>
      <c r="C741" s="63">
        <v>10</v>
      </c>
      <c r="D741" s="62" t="s">
        <v>13476</v>
      </c>
      <c r="E741" s="62" t="s">
        <v>1031</v>
      </c>
      <c r="F741" s="69">
        <v>40161513</v>
      </c>
      <c r="G741" s="62" t="s">
        <v>13633</v>
      </c>
      <c r="H741" s="62">
        <v>3</v>
      </c>
      <c r="I741" s="62">
        <v>8</v>
      </c>
      <c r="J741" s="70">
        <v>2</v>
      </c>
      <c r="K741" s="71">
        <v>345100</v>
      </c>
      <c r="L741" s="72" t="s">
        <v>15</v>
      </c>
      <c r="M741" s="72" t="s">
        <v>254</v>
      </c>
    </row>
    <row r="742" spans="1:13" s="3" customFormat="1" ht="12.75" x14ac:dyDescent="0.2">
      <c r="A742" s="62" t="s">
        <v>911</v>
      </c>
      <c r="B742" s="62" t="s">
        <v>857</v>
      </c>
      <c r="C742" s="63">
        <v>10</v>
      </c>
      <c r="D742" s="64" t="s">
        <v>13476</v>
      </c>
      <c r="E742" s="64" t="s">
        <v>1032</v>
      </c>
      <c r="F742" s="65">
        <v>40161513</v>
      </c>
      <c r="G742" s="64" t="s">
        <v>13633</v>
      </c>
      <c r="H742" s="64">
        <v>3</v>
      </c>
      <c r="I742" s="64">
        <v>8</v>
      </c>
      <c r="J742" s="66">
        <v>2</v>
      </c>
      <c r="K742" s="67">
        <v>345100</v>
      </c>
      <c r="L742" s="68" t="s">
        <v>15</v>
      </c>
      <c r="M742" s="68" t="s">
        <v>254</v>
      </c>
    </row>
    <row r="743" spans="1:13" s="3" customFormat="1" ht="12.75" x14ac:dyDescent="0.2">
      <c r="A743" s="62" t="s">
        <v>911</v>
      </c>
      <c r="B743" s="62" t="s">
        <v>857</v>
      </c>
      <c r="C743" s="63">
        <v>10</v>
      </c>
      <c r="D743" s="62" t="s">
        <v>13476</v>
      </c>
      <c r="E743" s="62" t="s">
        <v>1033</v>
      </c>
      <c r="F743" s="69">
        <v>40161513</v>
      </c>
      <c r="G743" s="62" t="s">
        <v>13633</v>
      </c>
      <c r="H743" s="62">
        <v>3</v>
      </c>
      <c r="I743" s="62">
        <v>8</v>
      </c>
      <c r="J743" s="70">
        <v>3</v>
      </c>
      <c r="K743" s="71">
        <v>349860</v>
      </c>
      <c r="L743" s="72" t="s">
        <v>15</v>
      </c>
      <c r="M743" s="72" t="s">
        <v>254</v>
      </c>
    </row>
    <row r="744" spans="1:13" s="3" customFormat="1" ht="12.75" x14ac:dyDescent="0.2">
      <c r="A744" s="62" t="s">
        <v>911</v>
      </c>
      <c r="B744" s="62" t="s">
        <v>857</v>
      </c>
      <c r="C744" s="63">
        <v>10</v>
      </c>
      <c r="D744" s="64" t="s">
        <v>13476</v>
      </c>
      <c r="E744" s="64" t="s">
        <v>1034</v>
      </c>
      <c r="F744" s="65">
        <v>40161513</v>
      </c>
      <c r="G744" s="64" t="s">
        <v>13633</v>
      </c>
      <c r="H744" s="64">
        <v>3</v>
      </c>
      <c r="I744" s="64">
        <v>8</v>
      </c>
      <c r="J744" s="66">
        <v>3</v>
      </c>
      <c r="K744" s="67">
        <v>339150</v>
      </c>
      <c r="L744" s="68" t="s">
        <v>15</v>
      </c>
      <c r="M744" s="68" t="s">
        <v>254</v>
      </c>
    </row>
    <row r="745" spans="1:13" s="3" customFormat="1" ht="12.75" x14ac:dyDescent="0.2">
      <c r="A745" s="62" t="s">
        <v>911</v>
      </c>
      <c r="B745" s="62" t="s">
        <v>857</v>
      </c>
      <c r="C745" s="63">
        <v>10</v>
      </c>
      <c r="D745" s="62" t="s">
        <v>13476</v>
      </c>
      <c r="E745" s="62" t="s">
        <v>1035</v>
      </c>
      <c r="F745" s="69">
        <v>40161513</v>
      </c>
      <c r="G745" s="62" t="s">
        <v>13633</v>
      </c>
      <c r="H745" s="62">
        <v>3</v>
      </c>
      <c r="I745" s="62">
        <v>8</v>
      </c>
      <c r="J745" s="70">
        <v>3</v>
      </c>
      <c r="K745" s="71">
        <v>232050</v>
      </c>
      <c r="L745" s="72" t="s">
        <v>15</v>
      </c>
      <c r="M745" s="72" t="s">
        <v>254</v>
      </c>
    </row>
    <row r="746" spans="1:13" s="3" customFormat="1" ht="12.75" x14ac:dyDescent="0.2">
      <c r="A746" s="62" t="s">
        <v>911</v>
      </c>
      <c r="B746" s="62" t="s">
        <v>857</v>
      </c>
      <c r="C746" s="63">
        <v>10</v>
      </c>
      <c r="D746" s="64" t="s">
        <v>13476</v>
      </c>
      <c r="E746" s="64" t="s">
        <v>1036</v>
      </c>
      <c r="F746" s="65">
        <v>40161513</v>
      </c>
      <c r="G746" s="64" t="s">
        <v>13633</v>
      </c>
      <c r="H746" s="64">
        <v>3</v>
      </c>
      <c r="I746" s="64">
        <v>8</v>
      </c>
      <c r="J746" s="66">
        <v>3</v>
      </c>
      <c r="K746" s="67">
        <v>339150</v>
      </c>
      <c r="L746" s="68" t="s">
        <v>15</v>
      </c>
      <c r="M746" s="68" t="s">
        <v>254</v>
      </c>
    </row>
    <row r="747" spans="1:13" s="3" customFormat="1" ht="12.75" x14ac:dyDescent="0.2">
      <c r="A747" s="62" t="s">
        <v>911</v>
      </c>
      <c r="B747" s="62" t="s">
        <v>857</v>
      </c>
      <c r="C747" s="63">
        <v>10</v>
      </c>
      <c r="D747" s="62" t="s">
        <v>13476</v>
      </c>
      <c r="E747" s="62" t="s">
        <v>1037</v>
      </c>
      <c r="F747" s="69">
        <v>40161513</v>
      </c>
      <c r="G747" s="62" t="s">
        <v>13633</v>
      </c>
      <c r="H747" s="62">
        <v>3</v>
      </c>
      <c r="I747" s="62">
        <v>8</v>
      </c>
      <c r="J747" s="70">
        <v>3</v>
      </c>
      <c r="K747" s="71">
        <v>303450</v>
      </c>
      <c r="L747" s="72" t="s">
        <v>15</v>
      </c>
      <c r="M747" s="72" t="s">
        <v>254</v>
      </c>
    </row>
    <row r="748" spans="1:13" s="3" customFormat="1" ht="12.75" x14ac:dyDescent="0.2">
      <c r="A748" s="62" t="s">
        <v>911</v>
      </c>
      <c r="B748" s="62" t="s">
        <v>857</v>
      </c>
      <c r="C748" s="63">
        <v>10</v>
      </c>
      <c r="D748" s="64" t="s">
        <v>13476</v>
      </c>
      <c r="E748" s="64" t="s">
        <v>1038</v>
      </c>
      <c r="F748" s="65">
        <v>40161513</v>
      </c>
      <c r="G748" s="64" t="s">
        <v>13633</v>
      </c>
      <c r="H748" s="64">
        <v>3</v>
      </c>
      <c r="I748" s="64">
        <v>8</v>
      </c>
      <c r="J748" s="66">
        <v>3</v>
      </c>
      <c r="K748" s="67">
        <v>446250</v>
      </c>
      <c r="L748" s="68" t="s">
        <v>15</v>
      </c>
      <c r="M748" s="68" t="s">
        <v>254</v>
      </c>
    </row>
    <row r="749" spans="1:13" s="3" customFormat="1" ht="12.75" x14ac:dyDescent="0.2">
      <c r="A749" s="62" t="s">
        <v>911</v>
      </c>
      <c r="B749" s="62" t="s">
        <v>857</v>
      </c>
      <c r="C749" s="63">
        <v>10</v>
      </c>
      <c r="D749" s="62" t="s">
        <v>13476</v>
      </c>
      <c r="E749" s="62" t="s">
        <v>1039</v>
      </c>
      <c r="F749" s="69">
        <v>40161513</v>
      </c>
      <c r="G749" s="62" t="s">
        <v>13633</v>
      </c>
      <c r="H749" s="62">
        <v>3</v>
      </c>
      <c r="I749" s="62">
        <v>8</v>
      </c>
      <c r="J749" s="70">
        <v>3</v>
      </c>
      <c r="K749" s="71">
        <v>105315</v>
      </c>
      <c r="L749" s="72" t="s">
        <v>15</v>
      </c>
      <c r="M749" s="72" t="s">
        <v>254</v>
      </c>
    </row>
    <row r="750" spans="1:13" s="3" customFormat="1" ht="12.75" x14ac:dyDescent="0.2">
      <c r="A750" s="62" t="s">
        <v>911</v>
      </c>
      <c r="B750" s="62" t="s">
        <v>857</v>
      </c>
      <c r="C750" s="63">
        <v>10</v>
      </c>
      <c r="D750" s="64" t="s">
        <v>13476</v>
      </c>
      <c r="E750" s="64" t="s">
        <v>1040</v>
      </c>
      <c r="F750" s="65">
        <v>40161513</v>
      </c>
      <c r="G750" s="64" t="s">
        <v>13633</v>
      </c>
      <c r="H750" s="64">
        <v>3</v>
      </c>
      <c r="I750" s="64">
        <v>8</v>
      </c>
      <c r="J750" s="66">
        <v>3</v>
      </c>
      <c r="K750" s="67">
        <v>160650</v>
      </c>
      <c r="L750" s="68" t="s">
        <v>15</v>
      </c>
      <c r="M750" s="68" t="s">
        <v>254</v>
      </c>
    </row>
    <row r="751" spans="1:13" s="3" customFormat="1" ht="12.75" x14ac:dyDescent="0.2">
      <c r="A751" s="62" t="s">
        <v>911</v>
      </c>
      <c r="B751" s="62" t="s">
        <v>857</v>
      </c>
      <c r="C751" s="63">
        <v>10</v>
      </c>
      <c r="D751" s="62" t="s">
        <v>13476</v>
      </c>
      <c r="E751" s="62" t="s">
        <v>1041</v>
      </c>
      <c r="F751" s="69">
        <v>40161513</v>
      </c>
      <c r="G751" s="62" t="s">
        <v>13633</v>
      </c>
      <c r="H751" s="62">
        <v>3</v>
      </c>
      <c r="I751" s="62">
        <v>8</v>
      </c>
      <c r="J751" s="70">
        <v>3</v>
      </c>
      <c r="K751" s="71">
        <v>303450</v>
      </c>
      <c r="L751" s="72" t="s">
        <v>15</v>
      </c>
      <c r="M751" s="72" t="s">
        <v>254</v>
      </c>
    </row>
    <row r="752" spans="1:13" s="3" customFormat="1" ht="12.75" x14ac:dyDescent="0.2">
      <c r="A752" s="62" t="s">
        <v>911</v>
      </c>
      <c r="B752" s="62" t="s">
        <v>857</v>
      </c>
      <c r="C752" s="63">
        <v>10</v>
      </c>
      <c r="D752" s="64" t="s">
        <v>13476</v>
      </c>
      <c r="E752" s="64" t="s">
        <v>1042</v>
      </c>
      <c r="F752" s="65">
        <v>40161513</v>
      </c>
      <c r="G752" s="64" t="s">
        <v>13633</v>
      </c>
      <c r="H752" s="64">
        <v>3</v>
      </c>
      <c r="I752" s="64">
        <v>8</v>
      </c>
      <c r="J752" s="66">
        <v>3</v>
      </c>
      <c r="K752" s="67">
        <v>339150</v>
      </c>
      <c r="L752" s="68" t="s">
        <v>15</v>
      </c>
      <c r="M752" s="68" t="s">
        <v>254</v>
      </c>
    </row>
    <row r="753" spans="1:13" s="3" customFormat="1" ht="12.75" x14ac:dyDescent="0.2">
      <c r="A753" s="62" t="s">
        <v>911</v>
      </c>
      <c r="B753" s="62" t="s">
        <v>857</v>
      </c>
      <c r="C753" s="63">
        <v>10</v>
      </c>
      <c r="D753" s="62" t="s">
        <v>13476</v>
      </c>
      <c r="E753" s="62" t="s">
        <v>1043</v>
      </c>
      <c r="F753" s="69">
        <v>40161513</v>
      </c>
      <c r="G753" s="62" t="s">
        <v>13633</v>
      </c>
      <c r="H753" s="62">
        <v>3</v>
      </c>
      <c r="I753" s="62">
        <v>8</v>
      </c>
      <c r="J753" s="70">
        <v>3</v>
      </c>
      <c r="K753" s="71">
        <v>589050</v>
      </c>
      <c r="L753" s="72" t="s">
        <v>15</v>
      </c>
      <c r="M753" s="72" t="s">
        <v>254</v>
      </c>
    </row>
    <row r="754" spans="1:13" s="3" customFormat="1" ht="12.75" x14ac:dyDescent="0.2">
      <c r="A754" s="62" t="s">
        <v>911</v>
      </c>
      <c r="B754" s="62" t="s">
        <v>857</v>
      </c>
      <c r="C754" s="63">
        <v>10</v>
      </c>
      <c r="D754" s="64" t="s">
        <v>13476</v>
      </c>
      <c r="E754" s="64" t="s">
        <v>1044</v>
      </c>
      <c r="F754" s="65">
        <v>40161513</v>
      </c>
      <c r="G754" s="64" t="s">
        <v>13633</v>
      </c>
      <c r="H754" s="64">
        <v>3</v>
      </c>
      <c r="I754" s="64">
        <v>8</v>
      </c>
      <c r="J754" s="66">
        <v>2</v>
      </c>
      <c r="K754" s="67">
        <v>345100</v>
      </c>
      <c r="L754" s="68" t="s">
        <v>15</v>
      </c>
      <c r="M754" s="68" t="s">
        <v>254</v>
      </c>
    </row>
    <row r="755" spans="1:13" s="3" customFormat="1" ht="12.75" x14ac:dyDescent="0.2">
      <c r="A755" s="62" t="s">
        <v>911</v>
      </c>
      <c r="B755" s="62" t="s">
        <v>857</v>
      </c>
      <c r="C755" s="63">
        <v>10</v>
      </c>
      <c r="D755" s="62" t="s">
        <v>13476</v>
      </c>
      <c r="E755" s="62" t="s">
        <v>1045</v>
      </c>
      <c r="F755" s="69">
        <v>40161513</v>
      </c>
      <c r="G755" s="62" t="s">
        <v>13633</v>
      </c>
      <c r="H755" s="62">
        <v>3</v>
      </c>
      <c r="I755" s="62">
        <v>8</v>
      </c>
      <c r="J755" s="70">
        <v>2</v>
      </c>
      <c r="K755" s="71">
        <v>107100</v>
      </c>
      <c r="L755" s="72" t="s">
        <v>15</v>
      </c>
      <c r="M755" s="72" t="s">
        <v>254</v>
      </c>
    </row>
    <row r="756" spans="1:13" s="3" customFormat="1" ht="12.75" x14ac:dyDescent="0.2">
      <c r="A756" s="62" t="s">
        <v>911</v>
      </c>
      <c r="B756" s="62" t="s">
        <v>857</v>
      </c>
      <c r="C756" s="63">
        <v>10</v>
      </c>
      <c r="D756" s="64" t="s">
        <v>13476</v>
      </c>
      <c r="E756" s="64" t="s">
        <v>1046</v>
      </c>
      <c r="F756" s="65">
        <v>39122325</v>
      </c>
      <c r="G756" s="64" t="s">
        <v>13633</v>
      </c>
      <c r="H756" s="64">
        <v>3</v>
      </c>
      <c r="I756" s="64">
        <v>8</v>
      </c>
      <c r="J756" s="66">
        <v>8</v>
      </c>
      <c r="K756" s="67">
        <v>461720</v>
      </c>
      <c r="L756" s="68" t="s">
        <v>15</v>
      </c>
      <c r="M756" s="68" t="s">
        <v>254</v>
      </c>
    </row>
    <row r="757" spans="1:13" s="3" customFormat="1" ht="12.75" x14ac:dyDescent="0.2">
      <c r="A757" s="62" t="s">
        <v>911</v>
      </c>
      <c r="B757" s="62" t="s">
        <v>857</v>
      </c>
      <c r="C757" s="63">
        <v>10</v>
      </c>
      <c r="D757" s="62" t="s">
        <v>13476</v>
      </c>
      <c r="E757" s="62" t="s">
        <v>13679</v>
      </c>
      <c r="F757" s="69">
        <v>39121622</v>
      </c>
      <c r="G757" s="62" t="s">
        <v>13633</v>
      </c>
      <c r="H757" s="62">
        <v>3</v>
      </c>
      <c r="I757" s="62">
        <v>8</v>
      </c>
      <c r="J757" s="70">
        <v>24</v>
      </c>
      <c r="K757" s="71">
        <v>52848</v>
      </c>
      <c r="L757" s="72" t="s">
        <v>15</v>
      </c>
      <c r="M757" s="72" t="s">
        <v>254</v>
      </c>
    </row>
    <row r="758" spans="1:13" s="3" customFormat="1" ht="12.75" x14ac:dyDescent="0.2">
      <c r="A758" s="62" t="s">
        <v>911</v>
      </c>
      <c r="B758" s="62" t="s">
        <v>857</v>
      </c>
      <c r="C758" s="63">
        <v>10</v>
      </c>
      <c r="D758" s="64" t="s">
        <v>13476</v>
      </c>
      <c r="E758" s="64" t="s">
        <v>13680</v>
      </c>
      <c r="F758" s="65">
        <v>39121622</v>
      </c>
      <c r="G758" s="64" t="s">
        <v>13633</v>
      </c>
      <c r="H758" s="64">
        <v>3</v>
      </c>
      <c r="I758" s="64">
        <v>8</v>
      </c>
      <c r="J758" s="66">
        <v>24</v>
      </c>
      <c r="K758" s="67">
        <v>52848</v>
      </c>
      <c r="L758" s="68" t="s">
        <v>15</v>
      </c>
      <c r="M758" s="68" t="s">
        <v>254</v>
      </c>
    </row>
    <row r="759" spans="1:13" s="3" customFormat="1" ht="12.75" x14ac:dyDescent="0.2">
      <c r="A759" s="62" t="s">
        <v>911</v>
      </c>
      <c r="B759" s="62" t="s">
        <v>857</v>
      </c>
      <c r="C759" s="63">
        <v>10</v>
      </c>
      <c r="D759" s="62" t="s">
        <v>13476</v>
      </c>
      <c r="E759" s="62" t="s">
        <v>13681</v>
      </c>
      <c r="F759" s="69">
        <v>39121622</v>
      </c>
      <c r="G759" s="62" t="s">
        <v>13633</v>
      </c>
      <c r="H759" s="62">
        <v>3</v>
      </c>
      <c r="I759" s="62">
        <v>8</v>
      </c>
      <c r="J759" s="70">
        <v>24</v>
      </c>
      <c r="K759" s="71">
        <v>52848</v>
      </c>
      <c r="L759" s="72" t="s">
        <v>15</v>
      </c>
      <c r="M759" s="72" t="s">
        <v>254</v>
      </c>
    </row>
    <row r="760" spans="1:13" s="3" customFormat="1" ht="12.75" x14ac:dyDescent="0.2">
      <c r="A760" s="62" t="s">
        <v>911</v>
      </c>
      <c r="B760" s="62" t="s">
        <v>857</v>
      </c>
      <c r="C760" s="63">
        <v>10</v>
      </c>
      <c r="D760" s="64" t="s">
        <v>13476</v>
      </c>
      <c r="E760" s="64" t="s">
        <v>13682</v>
      </c>
      <c r="F760" s="65">
        <v>39121622</v>
      </c>
      <c r="G760" s="64" t="s">
        <v>13633</v>
      </c>
      <c r="H760" s="64">
        <v>3</v>
      </c>
      <c r="I760" s="64">
        <v>8</v>
      </c>
      <c r="J760" s="66">
        <v>24</v>
      </c>
      <c r="K760" s="67">
        <v>52848</v>
      </c>
      <c r="L760" s="68" t="s">
        <v>15</v>
      </c>
      <c r="M760" s="68" t="s">
        <v>254</v>
      </c>
    </row>
    <row r="761" spans="1:13" s="3" customFormat="1" ht="12.75" x14ac:dyDescent="0.2">
      <c r="A761" s="62" t="s">
        <v>911</v>
      </c>
      <c r="B761" s="62" t="s">
        <v>857</v>
      </c>
      <c r="C761" s="63">
        <v>10</v>
      </c>
      <c r="D761" s="62" t="s">
        <v>13476</v>
      </c>
      <c r="E761" s="62" t="s">
        <v>13683</v>
      </c>
      <c r="F761" s="69">
        <v>39121622</v>
      </c>
      <c r="G761" s="62" t="s">
        <v>13633</v>
      </c>
      <c r="H761" s="62">
        <v>3</v>
      </c>
      <c r="I761" s="62">
        <v>8</v>
      </c>
      <c r="J761" s="70">
        <v>24</v>
      </c>
      <c r="K761" s="71">
        <v>52848</v>
      </c>
      <c r="L761" s="72" t="s">
        <v>15</v>
      </c>
      <c r="M761" s="72" t="s">
        <v>254</v>
      </c>
    </row>
    <row r="762" spans="1:13" s="3" customFormat="1" ht="12.75" x14ac:dyDescent="0.2">
      <c r="A762" s="62" t="s">
        <v>911</v>
      </c>
      <c r="B762" s="62" t="s">
        <v>857</v>
      </c>
      <c r="C762" s="63">
        <v>10</v>
      </c>
      <c r="D762" s="64" t="s">
        <v>13476</v>
      </c>
      <c r="E762" s="64" t="s">
        <v>13684</v>
      </c>
      <c r="F762" s="65">
        <v>39121622</v>
      </c>
      <c r="G762" s="64" t="s">
        <v>13633</v>
      </c>
      <c r="H762" s="64">
        <v>3</v>
      </c>
      <c r="I762" s="64">
        <v>8</v>
      </c>
      <c r="J762" s="66">
        <v>24</v>
      </c>
      <c r="K762" s="67">
        <v>52848</v>
      </c>
      <c r="L762" s="68" t="s">
        <v>15</v>
      </c>
      <c r="M762" s="68" t="s">
        <v>254</v>
      </c>
    </row>
    <row r="763" spans="1:13" s="3" customFormat="1" ht="12.75" x14ac:dyDescent="0.2">
      <c r="A763" s="62" t="s">
        <v>911</v>
      </c>
      <c r="B763" s="62" t="s">
        <v>857</v>
      </c>
      <c r="C763" s="63">
        <v>10</v>
      </c>
      <c r="D763" s="62" t="s">
        <v>13476</v>
      </c>
      <c r="E763" s="62" t="s">
        <v>1047</v>
      </c>
      <c r="F763" s="69">
        <v>26121852</v>
      </c>
      <c r="G763" s="62" t="s">
        <v>13633</v>
      </c>
      <c r="H763" s="62">
        <v>3</v>
      </c>
      <c r="I763" s="62">
        <v>8</v>
      </c>
      <c r="J763" s="70">
        <v>1</v>
      </c>
      <c r="K763" s="71">
        <v>220150</v>
      </c>
      <c r="L763" s="72" t="s">
        <v>15</v>
      </c>
      <c r="M763" s="72" t="s">
        <v>254</v>
      </c>
    </row>
    <row r="764" spans="1:13" s="3" customFormat="1" ht="12.75" x14ac:dyDescent="0.2">
      <c r="A764" s="62" t="s">
        <v>911</v>
      </c>
      <c r="B764" s="62" t="s">
        <v>857</v>
      </c>
      <c r="C764" s="63">
        <v>10</v>
      </c>
      <c r="D764" s="64" t="s">
        <v>13476</v>
      </c>
      <c r="E764" s="64" t="s">
        <v>1048</v>
      </c>
      <c r="F764" s="65">
        <v>26121852</v>
      </c>
      <c r="G764" s="64" t="s">
        <v>13633</v>
      </c>
      <c r="H764" s="64">
        <v>3</v>
      </c>
      <c r="I764" s="64">
        <v>8</v>
      </c>
      <c r="J764" s="66">
        <v>2</v>
      </c>
      <c r="K764" s="67">
        <v>392700</v>
      </c>
      <c r="L764" s="68" t="s">
        <v>15</v>
      </c>
      <c r="M764" s="68" t="s">
        <v>254</v>
      </c>
    </row>
    <row r="765" spans="1:13" s="3" customFormat="1" ht="12.75" x14ac:dyDescent="0.2">
      <c r="A765" s="62" t="s">
        <v>911</v>
      </c>
      <c r="B765" s="62" t="s">
        <v>857</v>
      </c>
      <c r="C765" s="63">
        <v>10</v>
      </c>
      <c r="D765" s="62" t="s">
        <v>13476</v>
      </c>
      <c r="E765" s="62" t="s">
        <v>1049</v>
      </c>
      <c r="F765" s="69">
        <v>26121852</v>
      </c>
      <c r="G765" s="62" t="s">
        <v>13633</v>
      </c>
      <c r="H765" s="62">
        <v>3</v>
      </c>
      <c r="I765" s="62">
        <v>8</v>
      </c>
      <c r="J765" s="70">
        <v>1</v>
      </c>
      <c r="K765" s="71">
        <v>291550</v>
      </c>
      <c r="L765" s="72" t="s">
        <v>15</v>
      </c>
      <c r="M765" s="72" t="s">
        <v>254</v>
      </c>
    </row>
    <row r="766" spans="1:13" s="3" customFormat="1" ht="12.75" x14ac:dyDescent="0.2">
      <c r="A766" s="62" t="s">
        <v>911</v>
      </c>
      <c r="B766" s="62" t="s">
        <v>857</v>
      </c>
      <c r="C766" s="63">
        <v>10</v>
      </c>
      <c r="D766" s="64" t="s">
        <v>13476</v>
      </c>
      <c r="E766" s="64" t="s">
        <v>1050</v>
      </c>
      <c r="F766" s="65">
        <v>26121852</v>
      </c>
      <c r="G766" s="64" t="s">
        <v>13633</v>
      </c>
      <c r="H766" s="64">
        <v>3</v>
      </c>
      <c r="I766" s="64">
        <v>8</v>
      </c>
      <c r="J766" s="66">
        <v>2</v>
      </c>
      <c r="K766" s="67">
        <v>464100</v>
      </c>
      <c r="L766" s="68" t="s">
        <v>15</v>
      </c>
      <c r="M766" s="68" t="s">
        <v>254</v>
      </c>
    </row>
    <row r="767" spans="1:13" s="3" customFormat="1" ht="12.75" x14ac:dyDescent="0.2">
      <c r="A767" s="62" t="s">
        <v>911</v>
      </c>
      <c r="B767" s="62" t="s">
        <v>857</v>
      </c>
      <c r="C767" s="63">
        <v>10</v>
      </c>
      <c r="D767" s="62" t="s">
        <v>13476</v>
      </c>
      <c r="E767" s="62" t="s">
        <v>1051</v>
      </c>
      <c r="F767" s="69">
        <v>26121852</v>
      </c>
      <c r="G767" s="62" t="s">
        <v>13633</v>
      </c>
      <c r="H767" s="62">
        <v>3</v>
      </c>
      <c r="I767" s="62">
        <v>8</v>
      </c>
      <c r="J767" s="70">
        <v>1</v>
      </c>
      <c r="K767" s="71">
        <v>232050</v>
      </c>
      <c r="L767" s="72" t="s">
        <v>15</v>
      </c>
      <c r="M767" s="72" t="s">
        <v>254</v>
      </c>
    </row>
    <row r="768" spans="1:13" s="3" customFormat="1" ht="12.75" x14ac:dyDescent="0.2">
      <c r="A768" s="62" t="s">
        <v>911</v>
      </c>
      <c r="B768" s="62" t="s">
        <v>857</v>
      </c>
      <c r="C768" s="63">
        <v>10</v>
      </c>
      <c r="D768" s="64" t="s">
        <v>13476</v>
      </c>
      <c r="E768" s="64" t="s">
        <v>1052</v>
      </c>
      <c r="F768" s="65">
        <v>26121852</v>
      </c>
      <c r="G768" s="64" t="s">
        <v>13633</v>
      </c>
      <c r="H768" s="64">
        <v>3</v>
      </c>
      <c r="I768" s="64">
        <v>8</v>
      </c>
      <c r="J768" s="66">
        <v>1</v>
      </c>
      <c r="K768" s="67">
        <v>196350</v>
      </c>
      <c r="L768" s="68" t="s">
        <v>15</v>
      </c>
      <c r="M768" s="68" t="s">
        <v>254</v>
      </c>
    </row>
    <row r="769" spans="1:13" s="3" customFormat="1" ht="12.75" x14ac:dyDescent="0.2">
      <c r="A769" s="62" t="s">
        <v>911</v>
      </c>
      <c r="B769" s="62" t="s">
        <v>857</v>
      </c>
      <c r="C769" s="63">
        <v>10</v>
      </c>
      <c r="D769" s="62" t="s">
        <v>13476</v>
      </c>
      <c r="E769" s="62" t="s">
        <v>1053</v>
      </c>
      <c r="F769" s="69">
        <v>26121852</v>
      </c>
      <c r="G769" s="62" t="s">
        <v>13633</v>
      </c>
      <c r="H769" s="62">
        <v>3</v>
      </c>
      <c r="I769" s="62">
        <v>8</v>
      </c>
      <c r="J769" s="70">
        <v>1</v>
      </c>
      <c r="K769" s="71">
        <v>339150</v>
      </c>
      <c r="L769" s="72" t="s">
        <v>15</v>
      </c>
      <c r="M769" s="72" t="s">
        <v>254</v>
      </c>
    </row>
    <row r="770" spans="1:13" s="3" customFormat="1" ht="12.75" x14ac:dyDescent="0.2">
      <c r="A770" s="62" t="s">
        <v>911</v>
      </c>
      <c r="B770" s="62" t="s">
        <v>857</v>
      </c>
      <c r="C770" s="63">
        <v>10</v>
      </c>
      <c r="D770" s="64" t="s">
        <v>13476</v>
      </c>
      <c r="E770" s="64" t="s">
        <v>1054</v>
      </c>
      <c r="F770" s="65">
        <v>26121852</v>
      </c>
      <c r="G770" s="64" t="s">
        <v>13633</v>
      </c>
      <c r="H770" s="64">
        <v>3</v>
      </c>
      <c r="I770" s="64">
        <v>8</v>
      </c>
      <c r="J770" s="66">
        <v>1</v>
      </c>
      <c r="K770" s="67">
        <v>291550</v>
      </c>
      <c r="L770" s="68" t="s">
        <v>15</v>
      </c>
      <c r="M770" s="68" t="s">
        <v>254</v>
      </c>
    </row>
    <row r="771" spans="1:13" s="3" customFormat="1" ht="12.75" x14ac:dyDescent="0.2">
      <c r="A771" s="62" t="s">
        <v>911</v>
      </c>
      <c r="B771" s="62" t="s">
        <v>857</v>
      </c>
      <c r="C771" s="63">
        <v>10</v>
      </c>
      <c r="D771" s="62" t="s">
        <v>13476</v>
      </c>
      <c r="E771" s="62" t="s">
        <v>1055</v>
      </c>
      <c r="F771" s="69">
        <v>26121852</v>
      </c>
      <c r="G771" s="62" t="s">
        <v>13633</v>
      </c>
      <c r="H771" s="62">
        <v>3</v>
      </c>
      <c r="I771" s="62">
        <v>8</v>
      </c>
      <c r="J771" s="70">
        <v>2</v>
      </c>
      <c r="K771" s="71">
        <v>535500</v>
      </c>
      <c r="L771" s="72" t="s">
        <v>15</v>
      </c>
      <c r="M771" s="72" t="s">
        <v>254</v>
      </c>
    </row>
    <row r="772" spans="1:13" s="3" customFormat="1" ht="12.75" x14ac:dyDescent="0.2">
      <c r="A772" s="62" t="s">
        <v>911</v>
      </c>
      <c r="B772" s="62" t="s">
        <v>857</v>
      </c>
      <c r="C772" s="63">
        <v>10</v>
      </c>
      <c r="D772" s="64" t="s">
        <v>13476</v>
      </c>
      <c r="E772" s="64" t="s">
        <v>1056</v>
      </c>
      <c r="F772" s="65">
        <v>26121852</v>
      </c>
      <c r="G772" s="64" t="s">
        <v>13633</v>
      </c>
      <c r="H772" s="64">
        <v>3</v>
      </c>
      <c r="I772" s="64">
        <v>8</v>
      </c>
      <c r="J772" s="66">
        <v>2</v>
      </c>
      <c r="K772" s="67">
        <v>583100</v>
      </c>
      <c r="L772" s="68" t="s">
        <v>15</v>
      </c>
      <c r="M772" s="68" t="s">
        <v>254</v>
      </c>
    </row>
    <row r="773" spans="1:13" s="3" customFormat="1" ht="12.75" x14ac:dyDescent="0.2">
      <c r="A773" s="62" t="s">
        <v>911</v>
      </c>
      <c r="B773" s="62" t="s">
        <v>857</v>
      </c>
      <c r="C773" s="63">
        <v>10</v>
      </c>
      <c r="D773" s="62" t="s">
        <v>13476</v>
      </c>
      <c r="E773" s="62" t="s">
        <v>1057</v>
      </c>
      <c r="F773" s="69">
        <v>26121852</v>
      </c>
      <c r="G773" s="62" t="s">
        <v>13633</v>
      </c>
      <c r="H773" s="62">
        <v>3</v>
      </c>
      <c r="I773" s="62">
        <v>8</v>
      </c>
      <c r="J773" s="70">
        <v>2</v>
      </c>
      <c r="K773" s="71">
        <v>535500</v>
      </c>
      <c r="L773" s="72" t="s">
        <v>15</v>
      </c>
      <c r="M773" s="72" t="s">
        <v>254</v>
      </c>
    </row>
    <row r="774" spans="1:13" s="3" customFormat="1" ht="12.75" x14ac:dyDescent="0.2">
      <c r="A774" s="62" t="s">
        <v>911</v>
      </c>
      <c r="B774" s="62" t="s">
        <v>857</v>
      </c>
      <c r="C774" s="63">
        <v>10</v>
      </c>
      <c r="D774" s="64" t="s">
        <v>13476</v>
      </c>
      <c r="E774" s="64" t="s">
        <v>1058</v>
      </c>
      <c r="F774" s="65">
        <v>26121852</v>
      </c>
      <c r="G774" s="64" t="s">
        <v>13633</v>
      </c>
      <c r="H774" s="64">
        <v>3</v>
      </c>
      <c r="I774" s="64">
        <v>8</v>
      </c>
      <c r="J774" s="66">
        <v>1</v>
      </c>
      <c r="K774" s="67">
        <v>232050</v>
      </c>
      <c r="L774" s="68" t="s">
        <v>15</v>
      </c>
      <c r="M774" s="68" t="s">
        <v>254</v>
      </c>
    </row>
    <row r="775" spans="1:13" s="3" customFormat="1" ht="12.75" x14ac:dyDescent="0.2">
      <c r="A775" s="62" t="s">
        <v>911</v>
      </c>
      <c r="B775" s="62" t="s">
        <v>857</v>
      </c>
      <c r="C775" s="63">
        <v>10</v>
      </c>
      <c r="D775" s="62" t="s">
        <v>13476</v>
      </c>
      <c r="E775" s="62" t="s">
        <v>1059</v>
      </c>
      <c r="F775" s="69">
        <v>26121852</v>
      </c>
      <c r="G775" s="62" t="s">
        <v>13633</v>
      </c>
      <c r="H775" s="62">
        <v>3</v>
      </c>
      <c r="I775" s="62">
        <v>8</v>
      </c>
      <c r="J775" s="70">
        <v>1</v>
      </c>
      <c r="K775" s="71">
        <v>148750</v>
      </c>
      <c r="L775" s="72" t="s">
        <v>15</v>
      </c>
      <c r="M775" s="72" t="s">
        <v>254</v>
      </c>
    </row>
    <row r="776" spans="1:13" s="3" customFormat="1" ht="12.75" x14ac:dyDescent="0.2">
      <c r="A776" s="62" t="s">
        <v>911</v>
      </c>
      <c r="B776" s="62" t="s">
        <v>857</v>
      </c>
      <c r="C776" s="63">
        <v>10</v>
      </c>
      <c r="D776" s="64" t="s">
        <v>13476</v>
      </c>
      <c r="E776" s="64" t="s">
        <v>1060</v>
      </c>
      <c r="F776" s="65">
        <v>26121852</v>
      </c>
      <c r="G776" s="64" t="s">
        <v>13633</v>
      </c>
      <c r="H776" s="64">
        <v>3</v>
      </c>
      <c r="I776" s="64">
        <v>8</v>
      </c>
      <c r="J776" s="66">
        <v>1</v>
      </c>
      <c r="K776" s="67">
        <v>148750</v>
      </c>
      <c r="L776" s="68" t="s">
        <v>15</v>
      </c>
      <c r="M776" s="68" t="s">
        <v>254</v>
      </c>
    </row>
    <row r="777" spans="1:13" s="3" customFormat="1" ht="12.75" x14ac:dyDescent="0.2">
      <c r="A777" s="62" t="s">
        <v>911</v>
      </c>
      <c r="B777" s="62" t="s">
        <v>857</v>
      </c>
      <c r="C777" s="63">
        <v>10</v>
      </c>
      <c r="D777" s="62" t="s">
        <v>13476</v>
      </c>
      <c r="E777" s="62" t="s">
        <v>1061</v>
      </c>
      <c r="F777" s="69">
        <v>26121852</v>
      </c>
      <c r="G777" s="62" t="s">
        <v>13633</v>
      </c>
      <c r="H777" s="62">
        <v>3</v>
      </c>
      <c r="I777" s="62">
        <v>8</v>
      </c>
      <c r="J777" s="70">
        <v>1</v>
      </c>
      <c r="K777" s="71">
        <v>291550</v>
      </c>
      <c r="L777" s="72" t="s">
        <v>15</v>
      </c>
      <c r="M777" s="72" t="s">
        <v>254</v>
      </c>
    </row>
    <row r="778" spans="1:13" s="3" customFormat="1" ht="12.75" x14ac:dyDescent="0.2">
      <c r="A778" s="62" t="s">
        <v>911</v>
      </c>
      <c r="B778" s="62" t="s">
        <v>857</v>
      </c>
      <c r="C778" s="63">
        <v>10</v>
      </c>
      <c r="D778" s="64" t="s">
        <v>13476</v>
      </c>
      <c r="E778" s="64" t="s">
        <v>1062</v>
      </c>
      <c r="F778" s="65">
        <v>26121852</v>
      </c>
      <c r="G778" s="64" t="s">
        <v>13633</v>
      </c>
      <c r="H778" s="64">
        <v>3</v>
      </c>
      <c r="I778" s="64">
        <v>8</v>
      </c>
      <c r="J778" s="66">
        <v>2</v>
      </c>
      <c r="K778" s="67">
        <v>464100</v>
      </c>
      <c r="L778" s="68" t="s">
        <v>15</v>
      </c>
      <c r="M778" s="68" t="s">
        <v>254</v>
      </c>
    </row>
    <row r="779" spans="1:13" s="3" customFormat="1" ht="12.75" x14ac:dyDescent="0.2">
      <c r="A779" s="62" t="s">
        <v>911</v>
      </c>
      <c r="B779" s="62" t="s">
        <v>857</v>
      </c>
      <c r="C779" s="63">
        <v>10</v>
      </c>
      <c r="D779" s="62" t="s">
        <v>13476</v>
      </c>
      <c r="E779" s="62" t="s">
        <v>1063</v>
      </c>
      <c r="F779" s="69">
        <v>26121852</v>
      </c>
      <c r="G779" s="62" t="s">
        <v>13633</v>
      </c>
      <c r="H779" s="62">
        <v>3</v>
      </c>
      <c r="I779" s="62">
        <v>8</v>
      </c>
      <c r="J779" s="70">
        <v>1</v>
      </c>
      <c r="K779" s="71">
        <v>351050</v>
      </c>
      <c r="L779" s="72" t="s">
        <v>15</v>
      </c>
      <c r="M779" s="72" t="s">
        <v>254</v>
      </c>
    </row>
    <row r="780" spans="1:13" s="3" customFormat="1" ht="12.75" x14ac:dyDescent="0.2">
      <c r="A780" s="62" t="s">
        <v>911</v>
      </c>
      <c r="B780" s="62" t="s">
        <v>857</v>
      </c>
      <c r="C780" s="63">
        <v>10</v>
      </c>
      <c r="D780" s="64" t="s">
        <v>13476</v>
      </c>
      <c r="E780" s="64" t="s">
        <v>1064</v>
      </c>
      <c r="F780" s="65">
        <v>26121852</v>
      </c>
      <c r="G780" s="64" t="s">
        <v>13633</v>
      </c>
      <c r="H780" s="64">
        <v>3</v>
      </c>
      <c r="I780" s="64">
        <v>8</v>
      </c>
      <c r="J780" s="66">
        <v>1</v>
      </c>
      <c r="K780" s="67">
        <v>339150</v>
      </c>
      <c r="L780" s="68" t="s">
        <v>15</v>
      </c>
      <c r="M780" s="68" t="s">
        <v>254</v>
      </c>
    </row>
    <row r="781" spans="1:13" s="3" customFormat="1" ht="12.75" x14ac:dyDescent="0.2">
      <c r="A781" s="62" t="s">
        <v>911</v>
      </c>
      <c r="B781" s="62" t="s">
        <v>857</v>
      </c>
      <c r="C781" s="63">
        <v>10</v>
      </c>
      <c r="D781" s="62" t="s">
        <v>13476</v>
      </c>
      <c r="E781" s="62" t="s">
        <v>1065</v>
      </c>
      <c r="F781" s="69">
        <v>25171712</v>
      </c>
      <c r="G781" s="62" t="s">
        <v>13633</v>
      </c>
      <c r="H781" s="62">
        <v>3</v>
      </c>
      <c r="I781" s="62">
        <v>8</v>
      </c>
      <c r="J781" s="70">
        <v>1</v>
      </c>
      <c r="K781" s="71">
        <v>470050</v>
      </c>
      <c r="L781" s="72" t="s">
        <v>15</v>
      </c>
      <c r="M781" s="72" t="s">
        <v>254</v>
      </c>
    </row>
    <row r="782" spans="1:13" s="3" customFormat="1" ht="12.75" x14ac:dyDescent="0.2">
      <c r="A782" s="62" t="s">
        <v>911</v>
      </c>
      <c r="B782" s="62" t="s">
        <v>857</v>
      </c>
      <c r="C782" s="63">
        <v>10</v>
      </c>
      <c r="D782" s="64" t="s">
        <v>13476</v>
      </c>
      <c r="E782" s="64" t="s">
        <v>1066</v>
      </c>
      <c r="F782" s="65">
        <v>25171712</v>
      </c>
      <c r="G782" s="64" t="s">
        <v>13633</v>
      </c>
      <c r="H782" s="64">
        <v>3</v>
      </c>
      <c r="I782" s="64">
        <v>8</v>
      </c>
      <c r="J782" s="66">
        <v>2</v>
      </c>
      <c r="K782" s="67">
        <v>1154300</v>
      </c>
      <c r="L782" s="68" t="s">
        <v>15</v>
      </c>
      <c r="M782" s="68" t="s">
        <v>254</v>
      </c>
    </row>
    <row r="783" spans="1:13" s="3" customFormat="1" ht="12.75" x14ac:dyDescent="0.2">
      <c r="A783" s="62" t="s">
        <v>911</v>
      </c>
      <c r="B783" s="62" t="s">
        <v>857</v>
      </c>
      <c r="C783" s="63">
        <v>10</v>
      </c>
      <c r="D783" s="62" t="s">
        <v>13476</v>
      </c>
      <c r="E783" s="62" t="s">
        <v>1067</v>
      </c>
      <c r="F783" s="69">
        <v>25171712</v>
      </c>
      <c r="G783" s="62" t="s">
        <v>13633</v>
      </c>
      <c r="H783" s="62">
        <v>3</v>
      </c>
      <c r="I783" s="62">
        <v>8</v>
      </c>
      <c r="J783" s="70">
        <v>2</v>
      </c>
      <c r="K783" s="71">
        <v>1249500</v>
      </c>
      <c r="L783" s="72" t="s">
        <v>15</v>
      </c>
      <c r="M783" s="72" t="s">
        <v>254</v>
      </c>
    </row>
    <row r="784" spans="1:13" s="3" customFormat="1" ht="12.75" x14ac:dyDescent="0.2">
      <c r="A784" s="62" t="s">
        <v>911</v>
      </c>
      <c r="B784" s="62" t="s">
        <v>857</v>
      </c>
      <c r="C784" s="63">
        <v>10</v>
      </c>
      <c r="D784" s="64" t="s">
        <v>13476</v>
      </c>
      <c r="E784" s="64" t="s">
        <v>1068</v>
      </c>
      <c r="F784" s="65">
        <v>25171712</v>
      </c>
      <c r="G784" s="64" t="s">
        <v>13633</v>
      </c>
      <c r="H784" s="64">
        <v>3</v>
      </c>
      <c r="I784" s="64">
        <v>8</v>
      </c>
      <c r="J784" s="66">
        <v>2</v>
      </c>
      <c r="K784" s="67">
        <v>1487500</v>
      </c>
      <c r="L784" s="68" t="s">
        <v>15</v>
      </c>
      <c r="M784" s="68" t="s">
        <v>254</v>
      </c>
    </row>
    <row r="785" spans="1:13" s="3" customFormat="1" ht="12.75" x14ac:dyDescent="0.2">
      <c r="A785" s="62" t="s">
        <v>911</v>
      </c>
      <c r="B785" s="62" t="s">
        <v>857</v>
      </c>
      <c r="C785" s="63">
        <v>10</v>
      </c>
      <c r="D785" s="62" t="s">
        <v>13476</v>
      </c>
      <c r="E785" s="62" t="s">
        <v>1069</v>
      </c>
      <c r="F785" s="69">
        <v>25171712</v>
      </c>
      <c r="G785" s="62" t="s">
        <v>13633</v>
      </c>
      <c r="H785" s="62">
        <v>3</v>
      </c>
      <c r="I785" s="62">
        <v>8</v>
      </c>
      <c r="J785" s="70">
        <v>2</v>
      </c>
      <c r="K785" s="71">
        <v>1820700</v>
      </c>
      <c r="L785" s="72" t="s">
        <v>15</v>
      </c>
      <c r="M785" s="72" t="s">
        <v>254</v>
      </c>
    </row>
    <row r="786" spans="1:13" s="3" customFormat="1" ht="12.75" x14ac:dyDescent="0.2">
      <c r="A786" s="62" t="s">
        <v>911</v>
      </c>
      <c r="B786" s="62" t="s">
        <v>857</v>
      </c>
      <c r="C786" s="63">
        <v>10</v>
      </c>
      <c r="D786" s="64" t="s">
        <v>13476</v>
      </c>
      <c r="E786" s="64" t="s">
        <v>1070</v>
      </c>
      <c r="F786" s="65">
        <v>25171712</v>
      </c>
      <c r="G786" s="64" t="s">
        <v>13633</v>
      </c>
      <c r="H786" s="64">
        <v>3</v>
      </c>
      <c r="I786" s="64">
        <v>8</v>
      </c>
      <c r="J786" s="66">
        <v>2</v>
      </c>
      <c r="K786" s="67">
        <v>1154300</v>
      </c>
      <c r="L786" s="68" t="s">
        <v>15</v>
      </c>
      <c r="M786" s="68" t="s">
        <v>254</v>
      </c>
    </row>
    <row r="787" spans="1:13" s="3" customFormat="1" ht="12.75" x14ac:dyDescent="0.2">
      <c r="A787" s="62" t="s">
        <v>911</v>
      </c>
      <c r="B787" s="62" t="s">
        <v>857</v>
      </c>
      <c r="C787" s="63">
        <v>10</v>
      </c>
      <c r="D787" s="62" t="s">
        <v>13476</v>
      </c>
      <c r="E787" s="62" t="s">
        <v>1071</v>
      </c>
      <c r="F787" s="69">
        <v>25171712</v>
      </c>
      <c r="G787" s="62" t="s">
        <v>13633</v>
      </c>
      <c r="H787" s="62">
        <v>3</v>
      </c>
      <c r="I787" s="62">
        <v>8</v>
      </c>
      <c r="J787" s="70">
        <v>2</v>
      </c>
      <c r="K787" s="71">
        <v>1011500</v>
      </c>
      <c r="L787" s="72" t="s">
        <v>15</v>
      </c>
      <c r="M787" s="72" t="s">
        <v>254</v>
      </c>
    </row>
    <row r="788" spans="1:13" s="3" customFormat="1" ht="12.75" x14ac:dyDescent="0.2">
      <c r="A788" s="62" t="s">
        <v>911</v>
      </c>
      <c r="B788" s="62" t="s">
        <v>857</v>
      </c>
      <c r="C788" s="63">
        <v>10</v>
      </c>
      <c r="D788" s="64" t="s">
        <v>13476</v>
      </c>
      <c r="E788" s="64" t="s">
        <v>1072</v>
      </c>
      <c r="F788" s="65">
        <v>25171712</v>
      </c>
      <c r="G788" s="64" t="s">
        <v>13633</v>
      </c>
      <c r="H788" s="64">
        <v>3</v>
      </c>
      <c r="I788" s="64">
        <v>8</v>
      </c>
      <c r="J788" s="66">
        <v>2</v>
      </c>
      <c r="K788" s="67">
        <v>464100</v>
      </c>
      <c r="L788" s="68" t="s">
        <v>15</v>
      </c>
      <c r="M788" s="68" t="s">
        <v>254</v>
      </c>
    </row>
    <row r="789" spans="1:13" s="3" customFormat="1" ht="12.75" x14ac:dyDescent="0.2">
      <c r="A789" s="62" t="s">
        <v>911</v>
      </c>
      <c r="B789" s="62" t="s">
        <v>857</v>
      </c>
      <c r="C789" s="63">
        <v>10</v>
      </c>
      <c r="D789" s="62" t="s">
        <v>13476</v>
      </c>
      <c r="E789" s="62" t="s">
        <v>1073</v>
      </c>
      <c r="F789" s="69">
        <v>25171712</v>
      </c>
      <c r="G789" s="62" t="s">
        <v>13633</v>
      </c>
      <c r="H789" s="62">
        <v>3</v>
      </c>
      <c r="I789" s="62">
        <v>8</v>
      </c>
      <c r="J789" s="70">
        <v>1</v>
      </c>
      <c r="K789" s="71">
        <v>267750</v>
      </c>
      <c r="L789" s="72" t="s">
        <v>15</v>
      </c>
      <c r="M789" s="72" t="s">
        <v>254</v>
      </c>
    </row>
    <row r="790" spans="1:13" s="3" customFormat="1" ht="12.75" x14ac:dyDescent="0.2">
      <c r="A790" s="62" t="s">
        <v>911</v>
      </c>
      <c r="B790" s="62" t="s">
        <v>857</v>
      </c>
      <c r="C790" s="63">
        <v>10</v>
      </c>
      <c r="D790" s="64" t="s">
        <v>13476</v>
      </c>
      <c r="E790" s="64" t="s">
        <v>1074</v>
      </c>
      <c r="F790" s="65">
        <v>25171712</v>
      </c>
      <c r="G790" s="64" t="s">
        <v>13633</v>
      </c>
      <c r="H790" s="64">
        <v>3</v>
      </c>
      <c r="I790" s="64">
        <v>8</v>
      </c>
      <c r="J790" s="66">
        <v>3</v>
      </c>
      <c r="K790" s="67">
        <v>248115</v>
      </c>
      <c r="L790" s="68" t="s">
        <v>15</v>
      </c>
      <c r="M790" s="68" t="s">
        <v>254</v>
      </c>
    </row>
    <row r="791" spans="1:13" s="3" customFormat="1" ht="12.75" x14ac:dyDescent="0.2">
      <c r="A791" s="62" t="s">
        <v>911</v>
      </c>
      <c r="B791" s="62" t="s">
        <v>857</v>
      </c>
      <c r="C791" s="63">
        <v>10</v>
      </c>
      <c r="D791" s="62" t="s">
        <v>13476</v>
      </c>
      <c r="E791" s="62" t="s">
        <v>1075</v>
      </c>
      <c r="F791" s="69">
        <v>25171712</v>
      </c>
      <c r="G791" s="62" t="s">
        <v>13633</v>
      </c>
      <c r="H791" s="62">
        <v>3</v>
      </c>
      <c r="I791" s="62">
        <v>8</v>
      </c>
      <c r="J791" s="70">
        <v>2</v>
      </c>
      <c r="K791" s="71">
        <v>523600</v>
      </c>
      <c r="L791" s="72" t="s">
        <v>15</v>
      </c>
      <c r="M791" s="72" t="s">
        <v>254</v>
      </c>
    </row>
    <row r="792" spans="1:13" s="3" customFormat="1" ht="12.75" x14ac:dyDescent="0.2">
      <c r="A792" s="62" t="s">
        <v>911</v>
      </c>
      <c r="B792" s="62" t="s">
        <v>857</v>
      </c>
      <c r="C792" s="63">
        <v>10</v>
      </c>
      <c r="D792" s="64" t="s">
        <v>13476</v>
      </c>
      <c r="E792" s="64" t="s">
        <v>1076</v>
      </c>
      <c r="F792" s="65">
        <v>25171712</v>
      </c>
      <c r="G792" s="64" t="s">
        <v>13633</v>
      </c>
      <c r="H792" s="64">
        <v>3</v>
      </c>
      <c r="I792" s="64">
        <v>8</v>
      </c>
      <c r="J792" s="66">
        <v>2</v>
      </c>
      <c r="K792" s="67">
        <v>702100</v>
      </c>
      <c r="L792" s="68" t="s">
        <v>15</v>
      </c>
      <c r="M792" s="68" t="s">
        <v>254</v>
      </c>
    </row>
    <row r="793" spans="1:13" s="3" customFormat="1" ht="12.75" x14ac:dyDescent="0.2">
      <c r="A793" s="62" t="s">
        <v>911</v>
      </c>
      <c r="B793" s="62" t="s">
        <v>857</v>
      </c>
      <c r="C793" s="63">
        <v>10</v>
      </c>
      <c r="D793" s="62" t="s">
        <v>13476</v>
      </c>
      <c r="E793" s="62" t="s">
        <v>1077</v>
      </c>
      <c r="F793" s="69">
        <v>25171712</v>
      </c>
      <c r="G793" s="62" t="s">
        <v>13633</v>
      </c>
      <c r="H793" s="62">
        <v>3</v>
      </c>
      <c r="I793" s="62">
        <v>8</v>
      </c>
      <c r="J793" s="70">
        <v>1</v>
      </c>
      <c r="K793" s="71">
        <v>232050</v>
      </c>
      <c r="L793" s="72" t="s">
        <v>15</v>
      </c>
      <c r="M793" s="72" t="s">
        <v>254</v>
      </c>
    </row>
    <row r="794" spans="1:13" s="3" customFormat="1" ht="12.75" x14ac:dyDescent="0.2">
      <c r="A794" s="62" t="s">
        <v>911</v>
      </c>
      <c r="B794" s="62" t="s">
        <v>857</v>
      </c>
      <c r="C794" s="63">
        <v>10</v>
      </c>
      <c r="D794" s="64" t="s">
        <v>13476</v>
      </c>
      <c r="E794" s="64" t="s">
        <v>1078</v>
      </c>
      <c r="F794" s="65">
        <v>25171712</v>
      </c>
      <c r="G794" s="64" t="s">
        <v>13633</v>
      </c>
      <c r="H794" s="64">
        <v>3</v>
      </c>
      <c r="I794" s="64">
        <v>8</v>
      </c>
      <c r="J794" s="66">
        <v>1</v>
      </c>
      <c r="K794" s="67">
        <v>458150</v>
      </c>
      <c r="L794" s="68" t="s">
        <v>15</v>
      </c>
      <c r="M794" s="68" t="s">
        <v>254</v>
      </c>
    </row>
    <row r="795" spans="1:13" s="3" customFormat="1" ht="12.75" x14ac:dyDescent="0.2">
      <c r="A795" s="62" t="s">
        <v>911</v>
      </c>
      <c r="B795" s="62" t="s">
        <v>857</v>
      </c>
      <c r="C795" s="63">
        <v>10</v>
      </c>
      <c r="D795" s="62" t="s">
        <v>13476</v>
      </c>
      <c r="E795" s="62" t="s">
        <v>1079</v>
      </c>
      <c r="F795" s="69">
        <v>25171712</v>
      </c>
      <c r="G795" s="62" t="s">
        <v>13633</v>
      </c>
      <c r="H795" s="62">
        <v>3</v>
      </c>
      <c r="I795" s="62">
        <v>8</v>
      </c>
      <c r="J795" s="70">
        <v>2</v>
      </c>
      <c r="K795" s="71">
        <v>702100</v>
      </c>
      <c r="L795" s="72" t="s">
        <v>15</v>
      </c>
      <c r="M795" s="72" t="s">
        <v>254</v>
      </c>
    </row>
    <row r="796" spans="1:13" s="3" customFormat="1" ht="12.75" x14ac:dyDescent="0.2">
      <c r="A796" s="62" t="s">
        <v>911</v>
      </c>
      <c r="B796" s="62" t="s">
        <v>857</v>
      </c>
      <c r="C796" s="63">
        <v>10</v>
      </c>
      <c r="D796" s="64" t="s">
        <v>13476</v>
      </c>
      <c r="E796" s="64" t="s">
        <v>1080</v>
      </c>
      <c r="F796" s="65">
        <v>25171712</v>
      </c>
      <c r="G796" s="64" t="s">
        <v>13633</v>
      </c>
      <c r="H796" s="64">
        <v>3</v>
      </c>
      <c r="I796" s="64">
        <v>8</v>
      </c>
      <c r="J796" s="66">
        <v>3</v>
      </c>
      <c r="K796" s="67">
        <v>946050</v>
      </c>
      <c r="L796" s="68" t="s">
        <v>15</v>
      </c>
      <c r="M796" s="68" t="s">
        <v>254</v>
      </c>
    </row>
    <row r="797" spans="1:13" s="3" customFormat="1" ht="12.75" x14ac:dyDescent="0.2">
      <c r="A797" s="62" t="s">
        <v>911</v>
      </c>
      <c r="B797" s="62" t="s">
        <v>857</v>
      </c>
      <c r="C797" s="63">
        <v>10</v>
      </c>
      <c r="D797" s="62" t="s">
        <v>13476</v>
      </c>
      <c r="E797" s="62" t="s">
        <v>1081</v>
      </c>
      <c r="F797" s="69">
        <v>25171712</v>
      </c>
      <c r="G797" s="62" t="s">
        <v>13633</v>
      </c>
      <c r="H797" s="62">
        <v>3</v>
      </c>
      <c r="I797" s="62">
        <v>8</v>
      </c>
      <c r="J797" s="70">
        <v>2</v>
      </c>
      <c r="K797" s="71">
        <v>1487500</v>
      </c>
      <c r="L797" s="72" t="s">
        <v>15</v>
      </c>
      <c r="M797" s="72" t="s">
        <v>254</v>
      </c>
    </row>
    <row r="798" spans="1:13" s="3" customFormat="1" ht="12.75" x14ac:dyDescent="0.2">
      <c r="A798" s="62" t="s">
        <v>911</v>
      </c>
      <c r="B798" s="62" t="s">
        <v>857</v>
      </c>
      <c r="C798" s="63">
        <v>10</v>
      </c>
      <c r="D798" s="64" t="s">
        <v>13476</v>
      </c>
      <c r="E798" s="64" t="s">
        <v>1082</v>
      </c>
      <c r="F798" s="65">
        <v>25171712</v>
      </c>
      <c r="G798" s="64" t="s">
        <v>13633</v>
      </c>
      <c r="H798" s="64">
        <v>3</v>
      </c>
      <c r="I798" s="64">
        <v>8</v>
      </c>
      <c r="J798" s="66">
        <v>1</v>
      </c>
      <c r="K798" s="67">
        <v>910350</v>
      </c>
      <c r="L798" s="68" t="s">
        <v>15</v>
      </c>
      <c r="M798" s="68" t="s">
        <v>254</v>
      </c>
    </row>
    <row r="799" spans="1:13" s="3" customFormat="1" ht="12.75" x14ac:dyDescent="0.2">
      <c r="A799" s="62" t="s">
        <v>911</v>
      </c>
      <c r="B799" s="62" t="s">
        <v>857</v>
      </c>
      <c r="C799" s="63">
        <v>10</v>
      </c>
      <c r="D799" s="62" t="s">
        <v>13476</v>
      </c>
      <c r="E799" s="62" t="s">
        <v>1083</v>
      </c>
      <c r="F799" s="69">
        <v>25171712</v>
      </c>
      <c r="G799" s="62" t="s">
        <v>13633</v>
      </c>
      <c r="H799" s="62">
        <v>3</v>
      </c>
      <c r="I799" s="62">
        <v>8</v>
      </c>
      <c r="J799" s="70">
        <v>2</v>
      </c>
      <c r="K799" s="71">
        <v>523600</v>
      </c>
      <c r="L799" s="72" t="s">
        <v>15</v>
      </c>
      <c r="M799" s="72" t="s">
        <v>254</v>
      </c>
    </row>
    <row r="800" spans="1:13" s="3" customFormat="1" ht="12.75" x14ac:dyDescent="0.2">
      <c r="A800" s="62" t="s">
        <v>911</v>
      </c>
      <c r="B800" s="62" t="s">
        <v>857</v>
      </c>
      <c r="C800" s="63">
        <v>10</v>
      </c>
      <c r="D800" s="64" t="s">
        <v>13476</v>
      </c>
      <c r="E800" s="64" t="s">
        <v>1084</v>
      </c>
      <c r="F800" s="65">
        <v>25171712</v>
      </c>
      <c r="G800" s="64" t="s">
        <v>13633</v>
      </c>
      <c r="H800" s="64">
        <v>3</v>
      </c>
      <c r="I800" s="64">
        <v>8</v>
      </c>
      <c r="J800" s="66">
        <v>2</v>
      </c>
      <c r="K800" s="67">
        <v>535500</v>
      </c>
      <c r="L800" s="68" t="s">
        <v>15</v>
      </c>
      <c r="M800" s="68" t="s">
        <v>254</v>
      </c>
    </row>
    <row r="801" spans="1:13" s="3" customFormat="1" ht="12.75" x14ac:dyDescent="0.2">
      <c r="A801" s="62" t="s">
        <v>911</v>
      </c>
      <c r="B801" s="62" t="s">
        <v>857</v>
      </c>
      <c r="C801" s="63">
        <v>10</v>
      </c>
      <c r="D801" s="62" t="s">
        <v>13476</v>
      </c>
      <c r="E801" s="62" t="s">
        <v>1085</v>
      </c>
      <c r="F801" s="69">
        <v>25171712</v>
      </c>
      <c r="G801" s="62" t="s">
        <v>13633</v>
      </c>
      <c r="H801" s="62">
        <v>3</v>
      </c>
      <c r="I801" s="62">
        <v>8</v>
      </c>
      <c r="J801" s="70">
        <v>2</v>
      </c>
      <c r="K801" s="71">
        <v>821100</v>
      </c>
      <c r="L801" s="72" t="s">
        <v>15</v>
      </c>
      <c r="M801" s="72" t="s">
        <v>254</v>
      </c>
    </row>
    <row r="802" spans="1:13" s="3" customFormat="1" ht="12.75" x14ac:dyDescent="0.2">
      <c r="A802" s="62" t="s">
        <v>911</v>
      </c>
      <c r="B802" s="62" t="s">
        <v>857</v>
      </c>
      <c r="C802" s="63">
        <v>10</v>
      </c>
      <c r="D802" s="64" t="s">
        <v>13476</v>
      </c>
      <c r="E802" s="64" t="s">
        <v>1086</v>
      </c>
      <c r="F802" s="65">
        <v>25171712</v>
      </c>
      <c r="G802" s="64" t="s">
        <v>13633</v>
      </c>
      <c r="H802" s="64">
        <v>3</v>
      </c>
      <c r="I802" s="64">
        <v>8</v>
      </c>
      <c r="J802" s="66">
        <v>1</v>
      </c>
      <c r="K802" s="67">
        <v>339150</v>
      </c>
      <c r="L802" s="68" t="s">
        <v>15</v>
      </c>
      <c r="M802" s="68" t="s">
        <v>254</v>
      </c>
    </row>
    <row r="803" spans="1:13" s="3" customFormat="1" ht="12.75" x14ac:dyDescent="0.2">
      <c r="A803" s="62" t="s">
        <v>911</v>
      </c>
      <c r="B803" s="62" t="s">
        <v>857</v>
      </c>
      <c r="C803" s="63">
        <v>10</v>
      </c>
      <c r="D803" s="62" t="s">
        <v>13476</v>
      </c>
      <c r="E803" s="62" t="s">
        <v>1087</v>
      </c>
      <c r="F803" s="69">
        <v>25171712</v>
      </c>
      <c r="G803" s="62" t="s">
        <v>13633</v>
      </c>
      <c r="H803" s="62">
        <v>3</v>
      </c>
      <c r="I803" s="62">
        <v>8</v>
      </c>
      <c r="J803" s="70">
        <v>2</v>
      </c>
      <c r="K803" s="71">
        <v>1011500</v>
      </c>
      <c r="L803" s="72" t="s">
        <v>15</v>
      </c>
      <c r="M803" s="72" t="s">
        <v>254</v>
      </c>
    </row>
    <row r="804" spans="1:13" s="3" customFormat="1" ht="12.75" x14ac:dyDescent="0.2">
      <c r="A804" s="62" t="s">
        <v>911</v>
      </c>
      <c r="B804" s="62" t="s">
        <v>857</v>
      </c>
      <c r="C804" s="63">
        <v>10</v>
      </c>
      <c r="D804" s="64" t="s">
        <v>13476</v>
      </c>
      <c r="E804" s="64" t="s">
        <v>1088</v>
      </c>
      <c r="F804" s="65">
        <v>25171712</v>
      </c>
      <c r="G804" s="64" t="s">
        <v>13633</v>
      </c>
      <c r="H804" s="64">
        <v>3</v>
      </c>
      <c r="I804" s="64">
        <v>8</v>
      </c>
      <c r="J804" s="66">
        <v>2</v>
      </c>
      <c r="K804" s="67">
        <v>1256640</v>
      </c>
      <c r="L804" s="68" t="s">
        <v>15</v>
      </c>
      <c r="M804" s="68" t="s">
        <v>254</v>
      </c>
    </row>
    <row r="805" spans="1:13" s="3" customFormat="1" ht="12.75" x14ac:dyDescent="0.2">
      <c r="A805" s="62" t="s">
        <v>911</v>
      </c>
      <c r="B805" s="62" t="s">
        <v>857</v>
      </c>
      <c r="C805" s="63">
        <v>10</v>
      </c>
      <c r="D805" s="62" t="s">
        <v>13476</v>
      </c>
      <c r="E805" s="62" t="s">
        <v>1089</v>
      </c>
      <c r="F805" s="69">
        <v>25171712</v>
      </c>
      <c r="G805" s="62" t="s">
        <v>13633</v>
      </c>
      <c r="H805" s="62">
        <v>3</v>
      </c>
      <c r="I805" s="62">
        <v>8</v>
      </c>
      <c r="J805" s="70">
        <v>2</v>
      </c>
      <c r="K805" s="71">
        <v>535500</v>
      </c>
      <c r="L805" s="72" t="s">
        <v>15</v>
      </c>
      <c r="M805" s="72" t="s">
        <v>254</v>
      </c>
    </row>
    <row r="806" spans="1:13" s="3" customFormat="1" ht="12.75" x14ac:dyDescent="0.2">
      <c r="A806" s="62" t="s">
        <v>911</v>
      </c>
      <c r="B806" s="62" t="s">
        <v>857</v>
      </c>
      <c r="C806" s="63">
        <v>10</v>
      </c>
      <c r="D806" s="64" t="s">
        <v>13476</v>
      </c>
      <c r="E806" s="64" t="s">
        <v>1090</v>
      </c>
      <c r="F806" s="65">
        <v>25171712</v>
      </c>
      <c r="G806" s="64" t="s">
        <v>13633</v>
      </c>
      <c r="H806" s="64">
        <v>3</v>
      </c>
      <c r="I806" s="64">
        <v>8</v>
      </c>
      <c r="J806" s="66">
        <v>1</v>
      </c>
      <c r="K806" s="67">
        <v>267750</v>
      </c>
      <c r="L806" s="68" t="s">
        <v>15</v>
      </c>
      <c r="M806" s="68" t="s">
        <v>254</v>
      </c>
    </row>
    <row r="807" spans="1:13" s="3" customFormat="1" ht="12.75" x14ac:dyDescent="0.2">
      <c r="A807" s="62" t="s">
        <v>911</v>
      </c>
      <c r="B807" s="62" t="s">
        <v>857</v>
      </c>
      <c r="C807" s="63">
        <v>10</v>
      </c>
      <c r="D807" s="62" t="s">
        <v>13476</v>
      </c>
      <c r="E807" s="62" t="s">
        <v>1091</v>
      </c>
      <c r="F807" s="69">
        <v>25171712</v>
      </c>
      <c r="G807" s="62" t="s">
        <v>13633</v>
      </c>
      <c r="H807" s="62">
        <v>3</v>
      </c>
      <c r="I807" s="62">
        <v>8</v>
      </c>
      <c r="J807" s="70">
        <v>2</v>
      </c>
      <c r="K807" s="71">
        <v>583100</v>
      </c>
      <c r="L807" s="72" t="s">
        <v>15</v>
      </c>
      <c r="M807" s="72" t="s">
        <v>254</v>
      </c>
    </row>
    <row r="808" spans="1:13" s="3" customFormat="1" ht="12.75" x14ac:dyDescent="0.2">
      <c r="A808" s="62" t="s">
        <v>911</v>
      </c>
      <c r="B808" s="62" t="s">
        <v>857</v>
      </c>
      <c r="C808" s="63">
        <v>10</v>
      </c>
      <c r="D808" s="64" t="s">
        <v>13476</v>
      </c>
      <c r="E808" s="64" t="s">
        <v>1092</v>
      </c>
      <c r="F808" s="65">
        <v>25171712</v>
      </c>
      <c r="G808" s="64" t="s">
        <v>13633</v>
      </c>
      <c r="H808" s="64">
        <v>3</v>
      </c>
      <c r="I808" s="64">
        <v>8</v>
      </c>
      <c r="J808" s="66">
        <v>3</v>
      </c>
      <c r="K808" s="67">
        <v>874650</v>
      </c>
      <c r="L808" s="68" t="s">
        <v>15</v>
      </c>
      <c r="M808" s="68" t="s">
        <v>254</v>
      </c>
    </row>
    <row r="809" spans="1:13" s="3" customFormat="1" ht="12.75" x14ac:dyDescent="0.2">
      <c r="A809" s="62" t="s">
        <v>911</v>
      </c>
      <c r="B809" s="62" t="s">
        <v>857</v>
      </c>
      <c r="C809" s="63">
        <v>10</v>
      </c>
      <c r="D809" s="62" t="s">
        <v>13476</v>
      </c>
      <c r="E809" s="62" t="s">
        <v>1093</v>
      </c>
      <c r="F809" s="69">
        <v>25171712</v>
      </c>
      <c r="G809" s="62" t="s">
        <v>13633</v>
      </c>
      <c r="H809" s="62">
        <v>3</v>
      </c>
      <c r="I809" s="62">
        <v>8</v>
      </c>
      <c r="J809" s="70">
        <v>2</v>
      </c>
      <c r="K809" s="71">
        <v>916300</v>
      </c>
      <c r="L809" s="72" t="s">
        <v>15</v>
      </c>
      <c r="M809" s="72" t="s">
        <v>254</v>
      </c>
    </row>
    <row r="810" spans="1:13" s="3" customFormat="1" ht="12.75" x14ac:dyDescent="0.2">
      <c r="A810" s="62" t="s">
        <v>911</v>
      </c>
      <c r="B810" s="62" t="s">
        <v>857</v>
      </c>
      <c r="C810" s="63">
        <v>10</v>
      </c>
      <c r="D810" s="64" t="s">
        <v>13476</v>
      </c>
      <c r="E810" s="64" t="s">
        <v>1094</v>
      </c>
      <c r="F810" s="65">
        <v>25171712</v>
      </c>
      <c r="G810" s="64" t="s">
        <v>13633</v>
      </c>
      <c r="H810" s="64">
        <v>3</v>
      </c>
      <c r="I810" s="64">
        <v>8</v>
      </c>
      <c r="J810" s="66">
        <v>2</v>
      </c>
      <c r="K810" s="67">
        <v>821100</v>
      </c>
      <c r="L810" s="68" t="s">
        <v>15</v>
      </c>
      <c r="M810" s="68" t="s">
        <v>254</v>
      </c>
    </row>
    <row r="811" spans="1:13" s="3" customFormat="1" ht="12.75" x14ac:dyDescent="0.2">
      <c r="A811" s="62" t="s">
        <v>911</v>
      </c>
      <c r="B811" s="62" t="s">
        <v>857</v>
      </c>
      <c r="C811" s="63">
        <v>10</v>
      </c>
      <c r="D811" s="62" t="s">
        <v>13476</v>
      </c>
      <c r="E811" s="62" t="s">
        <v>1095</v>
      </c>
      <c r="F811" s="69">
        <v>25171718</v>
      </c>
      <c r="G811" s="62" t="s">
        <v>13633</v>
      </c>
      <c r="H811" s="62">
        <v>3</v>
      </c>
      <c r="I811" s="62">
        <v>8</v>
      </c>
      <c r="J811" s="70">
        <v>4</v>
      </c>
      <c r="K811" s="71">
        <v>690200</v>
      </c>
      <c r="L811" s="72" t="s">
        <v>15</v>
      </c>
      <c r="M811" s="72" t="s">
        <v>254</v>
      </c>
    </row>
    <row r="812" spans="1:13" s="3" customFormat="1" ht="12.75" x14ac:dyDescent="0.2">
      <c r="A812" s="62" t="s">
        <v>911</v>
      </c>
      <c r="B812" s="62" t="s">
        <v>857</v>
      </c>
      <c r="C812" s="63">
        <v>10</v>
      </c>
      <c r="D812" s="64" t="s">
        <v>13476</v>
      </c>
      <c r="E812" s="64" t="s">
        <v>1096</v>
      </c>
      <c r="F812" s="65">
        <v>25171718</v>
      </c>
      <c r="G812" s="64" t="s">
        <v>13633</v>
      </c>
      <c r="H812" s="64">
        <v>3</v>
      </c>
      <c r="I812" s="64">
        <v>8</v>
      </c>
      <c r="J812" s="66">
        <v>2</v>
      </c>
      <c r="K812" s="67">
        <v>666400</v>
      </c>
      <c r="L812" s="68" t="s">
        <v>15</v>
      </c>
      <c r="M812" s="68" t="s">
        <v>254</v>
      </c>
    </row>
    <row r="813" spans="1:13" s="3" customFormat="1" ht="12.75" x14ac:dyDescent="0.2">
      <c r="A813" s="62" t="s">
        <v>911</v>
      </c>
      <c r="B813" s="62" t="s">
        <v>857</v>
      </c>
      <c r="C813" s="63">
        <v>10</v>
      </c>
      <c r="D813" s="62" t="s">
        <v>13476</v>
      </c>
      <c r="E813" s="62" t="s">
        <v>1097</v>
      </c>
      <c r="F813" s="69">
        <v>25171718</v>
      </c>
      <c r="G813" s="62" t="s">
        <v>13633</v>
      </c>
      <c r="H813" s="62">
        <v>3</v>
      </c>
      <c r="I813" s="62">
        <v>8</v>
      </c>
      <c r="J813" s="70">
        <v>5</v>
      </c>
      <c r="K813" s="71">
        <v>1100750</v>
      </c>
      <c r="L813" s="72" t="s">
        <v>15</v>
      </c>
      <c r="M813" s="72" t="s">
        <v>254</v>
      </c>
    </row>
    <row r="814" spans="1:13" s="3" customFormat="1" ht="12.75" x14ac:dyDescent="0.2">
      <c r="A814" s="62" t="s">
        <v>911</v>
      </c>
      <c r="B814" s="62" t="s">
        <v>857</v>
      </c>
      <c r="C814" s="63">
        <v>10</v>
      </c>
      <c r="D814" s="64" t="s">
        <v>13476</v>
      </c>
      <c r="E814" s="64" t="s">
        <v>1098</v>
      </c>
      <c r="F814" s="65">
        <v>25171718</v>
      </c>
      <c r="G814" s="64" t="s">
        <v>13633</v>
      </c>
      <c r="H814" s="64">
        <v>3</v>
      </c>
      <c r="I814" s="64">
        <v>8</v>
      </c>
      <c r="J814" s="66">
        <v>6</v>
      </c>
      <c r="K814" s="67">
        <v>1392300</v>
      </c>
      <c r="L814" s="68" t="s">
        <v>15</v>
      </c>
      <c r="M814" s="68" t="s">
        <v>254</v>
      </c>
    </row>
    <row r="815" spans="1:13" s="3" customFormat="1" ht="12.75" x14ac:dyDescent="0.2">
      <c r="A815" s="62" t="s">
        <v>911</v>
      </c>
      <c r="B815" s="62" t="s">
        <v>857</v>
      </c>
      <c r="C815" s="63">
        <v>10</v>
      </c>
      <c r="D815" s="62" t="s">
        <v>13476</v>
      </c>
      <c r="E815" s="62" t="s">
        <v>1099</v>
      </c>
      <c r="F815" s="69">
        <v>25171718</v>
      </c>
      <c r="G815" s="62" t="s">
        <v>13633</v>
      </c>
      <c r="H815" s="62">
        <v>3</v>
      </c>
      <c r="I815" s="62">
        <v>8</v>
      </c>
      <c r="J815" s="70">
        <v>3</v>
      </c>
      <c r="K815" s="71">
        <v>696150</v>
      </c>
      <c r="L815" s="72" t="s">
        <v>15</v>
      </c>
      <c r="M815" s="72" t="s">
        <v>254</v>
      </c>
    </row>
    <row r="816" spans="1:13" s="3" customFormat="1" ht="12.75" x14ac:dyDescent="0.2">
      <c r="A816" s="62" t="s">
        <v>911</v>
      </c>
      <c r="B816" s="62" t="s">
        <v>857</v>
      </c>
      <c r="C816" s="63">
        <v>10</v>
      </c>
      <c r="D816" s="64" t="s">
        <v>13476</v>
      </c>
      <c r="E816" s="64" t="s">
        <v>1100</v>
      </c>
      <c r="F816" s="65">
        <v>25171718</v>
      </c>
      <c r="G816" s="64" t="s">
        <v>13633</v>
      </c>
      <c r="H816" s="64">
        <v>3</v>
      </c>
      <c r="I816" s="64">
        <v>8</v>
      </c>
      <c r="J816" s="66">
        <v>3</v>
      </c>
      <c r="K816" s="67">
        <v>517650</v>
      </c>
      <c r="L816" s="68" t="s">
        <v>15</v>
      </c>
      <c r="M816" s="68" t="s">
        <v>254</v>
      </c>
    </row>
    <row r="817" spans="1:13" s="3" customFormat="1" ht="12.75" x14ac:dyDescent="0.2">
      <c r="A817" s="62" t="s">
        <v>911</v>
      </c>
      <c r="B817" s="62" t="s">
        <v>857</v>
      </c>
      <c r="C817" s="63">
        <v>10</v>
      </c>
      <c r="D817" s="62" t="s">
        <v>13476</v>
      </c>
      <c r="E817" s="62" t="s">
        <v>1101</v>
      </c>
      <c r="F817" s="69">
        <v>25171718</v>
      </c>
      <c r="G817" s="62" t="s">
        <v>13633</v>
      </c>
      <c r="H817" s="62">
        <v>3</v>
      </c>
      <c r="I817" s="62">
        <v>8</v>
      </c>
      <c r="J817" s="70">
        <v>3</v>
      </c>
      <c r="K817" s="71">
        <v>696150</v>
      </c>
      <c r="L817" s="72" t="s">
        <v>15</v>
      </c>
      <c r="M817" s="72" t="s">
        <v>254</v>
      </c>
    </row>
    <row r="818" spans="1:13" s="3" customFormat="1" ht="12.75" x14ac:dyDescent="0.2">
      <c r="A818" s="62" t="s">
        <v>911</v>
      </c>
      <c r="B818" s="62" t="s">
        <v>857</v>
      </c>
      <c r="C818" s="63">
        <v>10</v>
      </c>
      <c r="D818" s="64" t="s">
        <v>13476</v>
      </c>
      <c r="E818" s="64" t="s">
        <v>1102</v>
      </c>
      <c r="F818" s="65">
        <v>25171718</v>
      </c>
      <c r="G818" s="64" t="s">
        <v>13633</v>
      </c>
      <c r="H818" s="64">
        <v>3</v>
      </c>
      <c r="I818" s="64">
        <v>8</v>
      </c>
      <c r="J818" s="66">
        <v>2</v>
      </c>
      <c r="K818" s="67">
        <v>523600</v>
      </c>
      <c r="L818" s="68" t="s">
        <v>15</v>
      </c>
      <c r="M818" s="68" t="s">
        <v>254</v>
      </c>
    </row>
    <row r="819" spans="1:13" s="3" customFormat="1" ht="12.75" x14ac:dyDescent="0.2">
      <c r="A819" s="62" t="s">
        <v>911</v>
      </c>
      <c r="B819" s="62" t="s">
        <v>857</v>
      </c>
      <c r="C819" s="63">
        <v>10</v>
      </c>
      <c r="D819" s="62" t="s">
        <v>13476</v>
      </c>
      <c r="E819" s="62" t="s">
        <v>1103</v>
      </c>
      <c r="F819" s="69">
        <v>25171718</v>
      </c>
      <c r="G819" s="62" t="s">
        <v>13633</v>
      </c>
      <c r="H819" s="62">
        <v>3</v>
      </c>
      <c r="I819" s="62">
        <v>8</v>
      </c>
      <c r="J819" s="70">
        <v>2</v>
      </c>
      <c r="K819" s="71">
        <v>535500</v>
      </c>
      <c r="L819" s="72" t="s">
        <v>15</v>
      </c>
      <c r="M819" s="72" t="s">
        <v>254</v>
      </c>
    </row>
    <row r="820" spans="1:13" s="3" customFormat="1" ht="12.75" x14ac:dyDescent="0.2">
      <c r="A820" s="62" t="s">
        <v>911</v>
      </c>
      <c r="B820" s="62" t="s">
        <v>857</v>
      </c>
      <c r="C820" s="63">
        <v>10</v>
      </c>
      <c r="D820" s="64" t="s">
        <v>13476</v>
      </c>
      <c r="E820" s="64" t="s">
        <v>1104</v>
      </c>
      <c r="F820" s="65">
        <v>25171718</v>
      </c>
      <c r="G820" s="64" t="s">
        <v>13633</v>
      </c>
      <c r="H820" s="64">
        <v>3</v>
      </c>
      <c r="I820" s="64">
        <v>8</v>
      </c>
      <c r="J820" s="66">
        <v>4</v>
      </c>
      <c r="K820" s="67">
        <v>928200</v>
      </c>
      <c r="L820" s="68" t="s">
        <v>15</v>
      </c>
      <c r="M820" s="68" t="s">
        <v>254</v>
      </c>
    </row>
    <row r="821" spans="1:13" s="3" customFormat="1" ht="12.75" x14ac:dyDescent="0.2">
      <c r="A821" s="62" t="s">
        <v>911</v>
      </c>
      <c r="B821" s="62" t="s">
        <v>857</v>
      </c>
      <c r="C821" s="63">
        <v>10</v>
      </c>
      <c r="D821" s="62" t="s">
        <v>13476</v>
      </c>
      <c r="E821" s="62" t="s">
        <v>1105</v>
      </c>
      <c r="F821" s="69">
        <v>25171718</v>
      </c>
      <c r="G821" s="62" t="s">
        <v>13633</v>
      </c>
      <c r="H821" s="62">
        <v>3</v>
      </c>
      <c r="I821" s="62">
        <v>8</v>
      </c>
      <c r="J821" s="70">
        <v>6</v>
      </c>
      <c r="K821" s="71">
        <v>1392300</v>
      </c>
      <c r="L821" s="72" t="s">
        <v>15</v>
      </c>
      <c r="M821" s="72" t="s">
        <v>254</v>
      </c>
    </row>
    <row r="822" spans="1:13" s="3" customFormat="1" ht="12.75" x14ac:dyDescent="0.2">
      <c r="A822" s="62" t="s">
        <v>911</v>
      </c>
      <c r="B822" s="62" t="s">
        <v>857</v>
      </c>
      <c r="C822" s="63">
        <v>10</v>
      </c>
      <c r="D822" s="64" t="s">
        <v>13476</v>
      </c>
      <c r="E822" s="64" t="s">
        <v>1106</v>
      </c>
      <c r="F822" s="65">
        <v>25171718</v>
      </c>
      <c r="G822" s="64" t="s">
        <v>13633</v>
      </c>
      <c r="H822" s="64">
        <v>3</v>
      </c>
      <c r="I822" s="64">
        <v>8</v>
      </c>
      <c r="J822" s="66">
        <v>4</v>
      </c>
      <c r="K822" s="67">
        <v>690200</v>
      </c>
      <c r="L822" s="68" t="s">
        <v>15</v>
      </c>
      <c r="M822" s="68" t="s">
        <v>254</v>
      </c>
    </row>
    <row r="823" spans="1:13" s="3" customFormat="1" ht="12.75" x14ac:dyDescent="0.2">
      <c r="A823" s="62" t="s">
        <v>911</v>
      </c>
      <c r="B823" s="62" t="s">
        <v>857</v>
      </c>
      <c r="C823" s="63">
        <v>10</v>
      </c>
      <c r="D823" s="62" t="s">
        <v>13476</v>
      </c>
      <c r="E823" s="62" t="s">
        <v>1107</v>
      </c>
      <c r="F823" s="69">
        <v>25171718</v>
      </c>
      <c r="G823" s="62" t="s">
        <v>13633</v>
      </c>
      <c r="H823" s="62">
        <v>3</v>
      </c>
      <c r="I823" s="62">
        <v>8</v>
      </c>
      <c r="J823" s="70">
        <v>2</v>
      </c>
      <c r="K823" s="71">
        <v>392700</v>
      </c>
      <c r="L823" s="72" t="s">
        <v>15</v>
      </c>
      <c r="M823" s="72" t="s">
        <v>254</v>
      </c>
    </row>
    <row r="824" spans="1:13" s="3" customFormat="1" ht="12.75" x14ac:dyDescent="0.2">
      <c r="A824" s="62" t="s">
        <v>911</v>
      </c>
      <c r="B824" s="62" t="s">
        <v>857</v>
      </c>
      <c r="C824" s="63">
        <v>10</v>
      </c>
      <c r="D824" s="64" t="s">
        <v>13476</v>
      </c>
      <c r="E824" s="64" t="s">
        <v>1108</v>
      </c>
      <c r="F824" s="65">
        <v>25171718</v>
      </c>
      <c r="G824" s="64" t="s">
        <v>13633</v>
      </c>
      <c r="H824" s="64">
        <v>3</v>
      </c>
      <c r="I824" s="64">
        <v>8</v>
      </c>
      <c r="J824" s="66">
        <v>2</v>
      </c>
      <c r="K824" s="67">
        <v>535500</v>
      </c>
      <c r="L824" s="68" t="s">
        <v>15</v>
      </c>
      <c r="M824" s="68" t="s">
        <v>254</v>
      </c>
    </row>
    <row r="825" spans="1:13" s="3" customFormat="1" ht="12.75" x14ac:dyDescent="0.2">
      <c r="A825" s="62" t="s">
        <v>911</v>
      </c>
      <c r="B825" s="62" t="s">
        <v>857</v>
      </c>
      <c r="C825" s="63">
        <v>10</v>
      </c>
      <c r="D825" s="62" t="s">
        <v>13476</v>
      </c>
      <c r="E825" s="62" t="s">
        <v>1109</v>
      </c>
      <c r="F825" s="69">
        <v>25171718</v>
      </c>
      <c r="G825" s="62" t="s">
        <v>13633</v>
      </c>
      <c r="H825" s="62">
        <v>3</v>
      </c>
      <c r="I825" s="62">
        <v>8</v>
      </c>
      <c r="J825" s="70">
        <v>2</v>
      </c>
      <c r="K825" s="71">
        <v>630700</v>
      </c>
      <c r="L825" s="72" t="s">
        <v>15</v>
      </c>
      <c r="M825" s="72" t="s">
        <v>254</v>
      </c>
    </row>
    <row r="826" spans="1:13" s="3" customFormat="1" ht="12.75" x14ac:dyDescent="0.2">
      <c r="A826" s="62" t="s">
        <v>911</v>
      </c>
      <c r="B826" s="62" t="s">
        <v>857</v>
      </c>
      <c r="C826" s="63">
        <v>10</v>
      </c>
      <c r="D826" s="64" t="s">
        <v>13476</v>
      </c>
      <c r="E826" s="64" t="s">
        <v>1110</v>
      </c>
      <c r="F826" s="65">
        <v>25171718</v>
      </c>
      <c r="G826" s="64" t="s">
        <v>13633</v>
      </c>
      <c r="H826" s="64">
        <v>3</v>
      </c>
      <c r="I826" s="64">
        <v>8</v>
      </c>
      <c r="J826" s="66">
        <v>3</v>
      </c>
      <c r="K826" s="67">
        <v>589050</v>
      </c>
      <c r="L826" s="68" t="s">
        <v>15</v>
      </c>
      <c r="M826" s="68" t="s">
        <v>254</v>
      </c>
    </row>
    <row r="827" spans="1:13" s="3" customFormat="1" ht="12.75" x14ac:dyDescent="0.2">
      <c r="A827" s="62" t="s">
        <v>911</v>
      </c>
      <c r="B827" s="62" t="s">
        <v>857</v>
      </c>
      <c r="C827" s="63">
        <v>10</v>
      </c>
      <c r="D827" s="62" t="s">
        <v>13476</v>
      </c>
      <c r="E827" s="62" t="s">
        <v>1111</v>
      </c>
      <c r="F827" s="69">
        <v>25171718</v>
      </c>
      <c r="G827" s="62" t="s">
        <v>13633</v>
      </c>
      <c r="H827" s="62">
        <v>3</v>
      </c>
      <c r="I827" s="62">
        <v>8</v>
      </c>
      <c r="J827" s="70">
        <v>3</v>
      </c>
      <c r="K827" s="71">
        <v>517650</v>
      </c>
      <c r="L827" s="72" t="s">
        <v>15</v>
      </c>
      <c r="M827" s="72" t="s">
        <v>254</v>
      </c>
    </row>
    <row r="828" spans="1:13" s="3" customFormat="1" ht="12.75" x14ac:dyDescent="0.2">
      <c r="A828" s="62" t="s">
        <v>911</v>
      </c>
      <c r="B828" s="62" t="s">
        <v>857</v>
      </c>
      <c r="C828" s="63">
        <v>10</v>
      </c>
      <c r="D828" s="64" t="s">
        <v>13476</v>
      </c>
      <c r="E828" s="64" t="s">
        <v>1112</v>
      </c>
      <c r="F828" s="65">
        <v>25171718</v>
      </c>
      <c r="G828" s="64" t="s">
        <v>13633</v>
      </c>
      <c r="H828" s="64">
        <v>3</v>
      </c>
      <c r="I828" s="64">
        <v>8</v>
      </c>
      <c r="J828" s="66">
        <v>2</v>
      </c>
      <c r="K828" s="67">
        <v>345100</v>
      </c>
      <c r="L828" s="68" t="s">
        <v>15</v>
      </c>
      <c r="M828" s="68" t="s">
        <v>254</v>
      </c>
    </row>
    <row r="829" spans="1:13" s="3" customFormat="1" ht="12.75" x14ac:dyDescent="0.2">
      <c r="A829" s="62" t="s">
        <v>911</v>
      </c>
      <c r="B829" s="62" t="s">
        <v>857</v>
      </c>
      <c r="C829" s="63">
        <v>10</v>
      </c>
      <c r="D829" s="62" t="s">
        <v>13476</v>
      </c>
      <c r="E829" s="62" t="s">
        <v>1113</v>
      </c>
      <c r="F829" s="69">
        <v>25171718</v>
      </c>
      <c r="G829" s="62" t="s">
        <v>13633</v>
      </c>
      <c r="H829" s="62">
        <v>3</v>
      </c>
      <c r="I829" s="62">
        <v>8</v>
      </c>
      <c r="J829" s="70">
        <v>2</v>
      </c>
      <c r="K829" s="71">
        <v>464100</v>
      </c>
      <c r="L829" s="72" t="s">
        <v>15</v>
      </c>
      <c r="M829" s="72" t="s">
        <v>254</v>
      </c>
    </row>
    <row r="830" spans="1:13" s="3" customFormat="1" ht="12.75" x14ac:dyDescent="0.2">
      <c r="A830" s="62" t="s">
        <v>911</v>
      </c>
      <c r="B830" s="62" t="s">
        <v>857</v>
      </c>
      <c r="C830" s="63">
        <v>10</v>
      </c>
      <c r="D830" s="64" t="s">
        <v>13476</v>
      </c>
      <c r="E830" s="64" t="s">
        <v>1114</v>
      </c>
      <c r="F830" s="65">
        <v>25171718</v>
      </c>
      <c r="G830" s="64" t="s">
        <v>13633</v>
      </c>
      <c r="H830" s="64">
        <v>3</v>
      </c>
      <c r="I830" s="64">
        <v>8</v>
      </c>
      <c r="J830" s="66">
        <v>2</v>
      </c>
      <c r="K830" s="67">
        <v>1154300</v>
      </c>
      <c r="L830" s="68" t="s">
        <v>15</v>
      </c>
      <c r="M830" s="68" t="s">
        <v>254</v>
      </c>
    </row>
    <row r="831" spans="1:13" s="3" customFormat="1" ht="12.75" x14ac:dyDescent="0.2">
      <c r="A831" s="62" t="s">
        <v>911</v>
      </c>
      <c r="B831" s="62" t="s">
        <v>857</v>
      </c>
      <c r="C831" s="63">
        <v>10</v>
      </c>
      <c r="D831" s="62" t="s">
        <v>13476</v>
      </c>
      <c r="E831" s="62" t="s">
        <v>1115</v>
      </c>
      <c r="F831" s="69">
        <v>25171718</v>
      </c>
      <c r="G831" s="62" t="s">
        <v>13633</v>
      </c>
      <c r="H831" s="62">
        <v>3</v>
      </c>
      <c r="I831" s="62">
        <v>8</v>
      </c>
      <c r="J831" s="70">
        <v>2</v>
      </c>
      <c r="K831" s="71">
        <v>916300</v>
      </c>
      <c r="L831" s="72" t="s">
        <v>15</v>
      </c>
      <c r="M831" s="72" t="s">
        <v>254</v>
      </c>
    </row>
    <row r="832" spans="1:13" s="3" customFormat="1" ht="12.75" x14ac:dyDescent="0.2">
      <c r="A832" s="62" t="s">
        <v>911</v>
      </c>
      <c r="B832" s="62" t="s">
        <v>857</v>
      </c>
      <c r="C832" s="63">
        <v>10</v>
      </c>
      <c r="D832" s="64" t="s">
        <v>13476</v>
      </c>
      <c r="E832" s="64" t="s">
        <v>1116</v>
      </c>
      <c r="F832" s="65">
        <v>25171718</v>
      </c>
      <c r="G832" s="64" t="s">
        <v>13633</v>
      </c>
      <c r="H832" s="64">
        <v>3</v>
      </c>
      <c r="I832" s="64">
        <v>8</v>
      </c>
      <c r="J832" s="66">
        <v>1</v>
      </c>
      <c r="K832" s="67">
        <v>172550</v>
      </c>
      <c r="L832" s="68" t="s">
        <v>15</v>
      </c>
      <c r="M832" s="68" t="s">
        <v>254</v>
      </c>
    </row>
    <row r="833" spans="1:13" s="3" customFormat="1" ht="12.75" x14ac:dyDescent="0.2">
      <c r="A833" s="62" t="s">
        <v>911</v>
      </c>
      <c r="B833" s="62" t="s">
        <v>857</v>
      </c>
      <c r="C833" s="63">
        <v>10</v>
      </c>
      <c r="D833" s="62" t="s">
        <v>13476</v>
      </c>
      <c r="E833" s="62" t="s">
        <v>1117</v>
      </c>
      <c r="F833" s="69">
        <v>40161500</v>
      </c>
      <c r="G833" s="62" t="s">
        <v>13633</v>
      </c>
      <c r="H833" s="62">
        <v>3</v>
      </c>
      <c r="I833" s="62">
        <v>8</v>
      </c>
      <c r="J833" s="70">
        <v>3</v>
      </c>
      <c r="K833" s="71">
        <v>2445450</v>
      </c>
      <c r="L833" s="72" t="s">
        <v>15</v>
      </c>
      <c r="M833" s="72" t="s">
        <v>254</v>
      </c>
    </row>
    <row r="834" spans="1:13" s="3" customFormat="1" ht="12.75" x14ac:dyDescent="0.2">
      <c r="A834" s="62" t="s">
        <v>911</v>
      </c>
      <c r="B834" s="62" t="s">
        <v>857</v>
      </c>
      <c r="C834" s="63">
        <v>10</v>
      </c>
      <c r="D834" s="64" t="s">
        <v>13476</v>
      </c>
      <c r="E834" s="64" t="s">
        <v>1118</v>
      </c>
      <c r="F834" s="65">
        <v>40161500</v>
      </c>
      <c r="G834" s="64" t="s">
        <v>13633</v>
      </c>
      <c r="H834" s="64">
        <v>3</v>
      </c>
      <c r="I834" s="64">
        <v>8</v>
      </c>
      <c r="J834" s="66">
        <v>3</v>
      </c>
      <c r="K834" s="67">
        <v>874650</v>
      </c>
      <c r="L834" s="68" t="s">
        <v>15</v>
      </c>
      <c r="M834" s="68" t="s">
        <v>254</v>
      </c>
    </row>
    <row r="835" spans="1:13" s="3" customFormat="1" ht="12.75" x14ac:dyDescent="0.2">
      <c r="A835" s="62" t="s">
        <v>911</v>
      </c>
      <c r="B835" s="62" t="s">
        <v>857</v>
      </c>
      <c r="C835" s="63">
        <v>10</v>
      </c>
      <c r="D835" s="62" t="s">
        <v>13476</v>
      </c>
      <c r="E835" s="62" t="s">
        <v>1119</v>
      </c>
      <c r="F835" s="69">
        <v>40161500</v>
      </c>
      <c r="G835" s="62" t="s">
        <v>13633</v>
      </c>
      <c r="H835" s="62">
        <v>3</v>
      </c>
      <c r="I835" s="62">
        <v>8</v>
      </c>
      <c r="J835" s="70">
        <v>3</v>
      </c>
      <c r="K835" s="71">
        <v>1517250</v>
      </c>
      <c r="L835" s="72" t="s">
        <v>15</v>
      </c>
      <c r="M835" s="72" t="s">
        <v>254</v>
      </c>
    </row>
    <row r="836" spans="1:13" s="3" customFormat="1" ht="12.75" x14ac:dyDescent="0.2">
      <c r="A836" s="62" t="s">
        <v>911</v>
      </c>
      <c r="B836" s="62" t="s">
        <v>857</v>
      </c>
      <c r="C836" s="63">
        <v>10</v>
      </c>
      <c r="D836" s="64" t="s">
        <v>13476</v>
      </c>
      <c r="E836" s="64" t="s">
        <v>1120</v>
      </c>
      <c r="F836" s="65">
        <v>40161500</v>
      </c>
      <c r="G836" s="64" t="s">
        <v>13633</v>
      </c>
      <c r="H836" s="64">
        <v>3</v>
      </c>
      <c r="I836" s="64">
        <v>8</v>
      </c>
      <c r="J836" s="66">
        <v>3</v>
      </c>
      <c r="K836" s="67">
        <v>2088450</v>
      </c>
      <c r="L836" s="68" t="s">
        <v>15</v>
      </c>
      <c r="M836" s="68" t="s">
        <v>254</v>
      </c>
    </row>
    <row r="837" spans="1:13" s="3" customFormat="1" ht="12.75" x14ac:dyDescent="0.2">
      <c r="A837" s="62" t="s">
        <v>911</v>
      </c>
      <c r="B837" s="62" t="s">
        <v>857</v>
      </c>
      <c r="C837" s="63">
        <v>10</v>
      </c>
      <c r="D837" s="62" t="s">
        <v>13476</v>
      </c>
      <c r="E837" s="62" t="s">
        <v>1121</v>
      </c>
      <c r="F837" s="69">
        <v>40161500</v>
      </c>
      <c r="G837" s="62" t="s">
        <v>13633</v>
      </c>
      <c r="H837" s="62">
        <v>3</v>
      </c>
      <c r="I837" s="62">
        <v>8</v>
      </c>
      <c r="J837" s="70">
        <v>3</v>
      </c>
      <c r="K837" s="71">
        <v>874650</v>
      </c>
      <c r="L837" s="72" t="s">
        <v>15</v>
      </c>
      <c r="M837" s="72" t="s">
        <v>254</v>
      </c>
    </row>
    <row r="838" spans="1:13" s="3" customFormat="1" ht="12.75" x14ac:dyDescent="0.2">
      <c r="A838" s="62" t="s">
        <v>911</v>
      </c>
      <c r="B838" s="62" t="s">
        <v>857</v>
      </c>
      <c r="C838" s="63">
        <v>10</v>
      </c>
      <c r="D838" s="64" t="s">
        <v>13476</v>
      </c>
      <c r="E838" s="64" t="s">
        <v>1122</v>
      </c>
      <c r="F838" s="65">
        <v>25171502</v>
      </c>
      <c r="G838" s="64" t="s">
        <v>13633</v>
      </c>
      <c r="H838" s="64">
        <v>3</v>
      </c>
      <c r="I838" s="64">
        <v>8</v>
      </c>
      <c r="J838" s="66">
        <v>16</v>
      </c>
      <c r="K838" s="67">
        <v>533120</v>
      </c>
      <c r="L838" s="68" t="s">
        <v>15</v>
      </c>
      <c r="M838" s="68" t="s">
        <v>254</v>
      </c>
    </row>
    <row r="839" spans="1:13" s="3" customFormat="1" ht="12.75" x14ac:dyDescent="0.2">
      <c r="A839" s="62" t="s">
        <v>911</v>
      </c>
      <c r="B839" s="62" t="s">
        <v>857</v>
      </c>
      <c r="C839" s="63">
        <v>10</v>
      </c>
      <c r="D839" s="62" t="s">
        <v>13476</v>
      </c>
      <c r="E839" s="62" t="s">
        <v>1123</v>
      </c>
      <c r="F839" s="69">
        <v>25171502</v>
      </c>
      <c r="G839" s="62" t="s">
        <v>13633</v>
      </c>
      <c r="H839" s="62">
        <v>3</v>
      </c>
      <c r="I839" s="62">
        <v>8</v>
      </c>
      <c r="J839" s="70">
        <v>16</v>
      </c>
      <c r="K839" s="71">
        <v>533120</v>
      </c>
      <c r="L839" s="72" t="s">
        <v>15</v>
      </c>
      <c r="M839" s="72" t="s">
        <v>254</v>
      </c>
    </row>
    <row r="840" spans="1:13" s="3" customFormat="1" ht="12.75" x14ac:dyDescent="0.2">
      <c r="A840" s="62" t="s">
        <v>911</v>
      </c>
      <c r="B840" s="62" t="s">
        <v>857</v>
      </c>
      <c r="C840" s="63">
        <v>10</v>
      </c>
      <c r="D840" s="64" t="s">
        <v>13476</v>
      </c>
      <c r="E840" s="64" t="s">
        <v>1124</v>
      </c>
      <c r="F840" s="65">
        <v>25171502</v>
      </c>
      <c r="G840" s="64" t="s">
        <v>13633</v>
      </c>
      <c r="H840" s="64">
        <v>3</v>
      </c>
      <c r="I840" s="64">
        <v>8</v>
      </c>
      <c r="J840" s="66">
        <v>16</v>
      </c>
      <c r="K840" s="67">
        <v>533120</v>
      </c>
      <c r="L840" s="68" t="s">
        <v>15</v>
      </c>
      <c r="M840" s="68" t="s">
        <v>254</v>
      </c>
    </row>
    <row r="841" spans="1:13" s="3" customFormat="1" ht="12.75" x14ac:dyDescent="0.2">
      <c r="A841" s="62" t="s">
        <v>911</v>
      </c>
      <c r="B841" s="62" t="s">
        <v>857</v>
      </c>
      <c r="C841" s="63">
        <v>10</v>
      </c>
      <c r="D841" s="62" t="s">
        <v>13476</v>
      </c>
      <c r="E841" s="62" t="s">
        <v>1125</v>
      </c>
      <c r="F841" s="69">
        <v>25171502</v>
      </c>
      <c r="G841" s="62" t="s">
        <v>13633</v>
      </c>
      <c r="H841" s="62">
        <v>3</v>
      </c>
      <c r="I841" s="62">
        <v>8</v>
      </c>
      <c r="J841" s="70">
        <v>16</v>
      </c>
      <c r="K841" s="71">
        <v>533120</v>
      </c>
      <c r="L841" s="72" t="s">
        <v>15</v>
      </c>
      <c r="M841" s="72" t="s">
        <v>254</v>
      </c>
    </row>
    <row r="842" spans="1:13" s="3" customFormat="1" ht="12.75" x14ac:dyDescent="0.2">
      <c r="A842" s="62" t="s">
        <v>911</v>
      </c>
      <c r="B842" s="62" t="s">
        <v>857</v>
      </c>
      <c r="C842" s="63">
        <v>10</v>
      </c>
      <c r="D842" s="64" t="s">
        <v>13476</v>
      </c>
      <c r="E842" s="64" t="s">
        <v>1126</v>
      </c>
      <c r="F842" s="65">
        <v>25172901</v>
      </c>
      <c r="G842" s="64" t="s">
        <v>13633</v>
      </c>
      <c r="H842" s="64">
        <v>3</v>
      </c>
      <c r="I842" s="64">
        <v>8</v>
      </c>
      <c r="J842" s="66">
        <v>16</v>
      </c>
      <c r="K842" s="67">
        <v>428400</v>
      </c>
      <c r="L842" s="68" t="s">
        <v>15</v>
      </c>
      <c r="M842" s="68" t="s">
        <v>254</v>
      </c>
    </row>
    <row r="843" spans="1:13" s="3" customFormat="1" ht="12.75" x14ac:dyDescent="0.2">
      <c r="A843" s="62" t="s">
        <v>911</v>
      </c>
      <c r="B843" s="62" t="s">
        <v>857</v>
      </c>
      <c r="C843" s="63">
        <v>10</v>
      </c>
      <c r="D843" s="62" t="s">
        <v>13476</v>
      </c>
      <c r="E843" s="62" t="s">
        <v>1127</v>
      </c>
      <c r="F843" s="69">
        <v>39121432</v>
      </c>
      <c r="G843" s="62" t="s">
        <v>13633</v>
      </c>
      <c r="H843" s="62">
        <v>3</v>
      </c>
      <c r="I843" s="62">
        <v>8</v>
      </c>
      <c r="J843" s="70">
        <v>30</v>
      </c>
      <c r="K843" s="71">
        <v>160650</v>
      </c>
      <c r="L843" s="72" t="s">
        <v>15</v>
      </c>
      <c r="M843" s="72" t="s">
        <v>254</v>
      </c>
    </row>
    <row r="844" spans="1:13" s="3" customFormat="1" ht="12.75" x14ac:dyDescent="0.2">
      <c r="A844" s="62" t="s">
        <v>911</v>
      </c>
      <c r="B844" s="62" t="s">
        <v>858</v>
      </c>
      <c r="C844" s="63">
        <v>16</v>
      </c>
      <c r="D844" s="64" t="s">
        <v>13477</v>
      </c>
      <c r="E844" s="64" t="s">
        <v>1128</v>
      </c>
      <c r="F844" s="65">
        <v>93131608</v>
      </c>
      <c r="G844" s="64" t="s">
        <v>13630</v>
      </c>
      <c r="H844" s="64">
        <v>1</v>
      </c>
      <c r="I844" s="64">
        <v>12</v>
      </c>
      <c r="J844" s="66">
        <v>40</v>
      </c>
      <c r="K844" s="67">
        <v>1272000</v>
      </c>
      <c r="L844" s="68" t="s">
        <v>15</v>
      </c>
      <c r="M844" s="68" t="s">
        <v>847</v>
      </c>
    </row>
    <row r="845" spans="1:13" s="3" customFormat="1" ht="12.75" x14ac:dyDescent="0.2">
      <c r="A845" s="62" t="s">
        <v>911</v>
      </c>
      <c r="B845" s="62" t="s">
        <v>859</v>
      </c>
      <c r="C845" s="63">
        <v>16</v>
      </c>
      <c r="D845" s="62" t="s">
        <v>13478</v>
      </c>
      <c r="E845" s="62" t="s">
        <v>1129</v>
      </c>
      <c r="F845" s="69">
        <v>93131608</v>
      </c>
      <c r="G845" s="62" t="s">
        <v>13630</v>
      </c>
      <c r="H845" s="62">
        <v>1</v>
      </c>
      <c r="I845" s="62">
        <v>12</v>
      </c>
      <c r="J845" s="70">
        <v>20</v>
      </c>
      <c r="K845" s="71">
        <v>91000</v>
      </c>
      <c r="L845" s="72" t="s">
        <v>15</v>
      </c>
      <c r="M845" s="72" t="s">
        <v>847</v>
      </c>
    </row>
    <row r="846" spans="1:13" s="3" customFormat="1" ht="12.75" x14ac:dyDescent="0.2">
      <c r="A846" s="62" t="s">
        <v>911</v>
      </c>
      <c r="B846" s="62" t="s">
        <v>859</v>
      </c>
      <c r="C846" s="63">
        <v>16</v>
      </c>
      <c r="D846" s="64" t="s">
        <v>13478</v>
      </c>
      <c r="E846" s="64" t="s">
        <v>1130</v>
      </c>
      <c r="F846" s="65">
        <v>93131608</v>
      </c>
      <c r="G846" s="64" t="s">
        <v>13630</v>
      </c>
      <c r="H846" s="64">
        <v>1</v>
      </c>
      <c r="I846" s="64">
        <v>12</v>
      </c>
      <c r="J846" s="66">
        <v>22</v>
      </c>
      <c r="K846" s="67">
        <v>217800</v>
      </c>
      <c r="L846" s="68" t="s">
        <v>15</v>
      </c>
      <c r="M846" s="68" t="s">
        <v>847</v>
      </c>
    </row>
    <row r="847" spans="1:13" s="3" customFormat="1" ht="12.75" x14ac:dyDescent="0.2">
      <c r="A847" s="62" t="s">
        <v>911</v>
      </c>
      <c r="B847" s="62" t="s">
        <v>859</v>
      </c>
      <c r="C847" s="63">
        <v>16</v>
      </c>
      <c r="D847" s="62" t="s">
        <v>13478</v>
      </c>
      <c r="E847" s="62" t="s">
        <v>1131</v>
      </c>
      <c r="F847" s="69">
        <v>93131608</v>
      </c>
      <c r="G847" s="62" t="s">
        <v>13630</v>
      </c>
      <c r="H847" s="62">
        <v>1</v>
      </c>
      <c r="I847" s="62">
        <v>12</v>
      </c>
      <c r="J847" s="70">
        <v>10</v>
      </c>
      <c r="K847" s="71">
        <v>133000</v>
      </c>
      <c r="L847" s="72" t="s">
        <v>15</v>
      </c>
      <c r="M847" s="72" t="s">
        <v>847</v>
      </c>
    </row>
    <row r="848" spans="1:13" s="3" customFormat="1" ht="12.75" x14ac:dyDescent="0.2">
      <c r="A848" s="62" t="s">
        <v>911</v>
      </c>
      <c r="B848" s="62" t="s">
        <v>860</v>
      </c>
      <c r="C848" s="63">
        <v>16</v>
      </c>
      <c r="D848" s="64" t="s">
        <v>13479</v>
      </c>
      <c r="E848" s="64" t="s">
        <v>1132</v>
      </c>
      <c r="F848" s="65">
        <v>93131608</v>
      </c>
      <c r="G848" s="64" t="s">
        <v>13630</v>
      </c>
      <c r="H848" s="64">
        <v>1</v>
      </c>
      <c r="I848" s="64">
        <v>12</v>
      </c>
      <c r="J848" s="66">
        <v>15</v>
      </c>
      <c r="K848" s="67">
        <v>327000</v>
      </c>
      <c r="L848" s="68" t="s">
        <v>15</v>
      </c>
      <c r="M848" s="68" t="s">
        <v>847</v>
      </c>
    </row>
    <row r="849" spans="1:13" s="3" customFormat="1" ht="12.75" x14ac:dyDescent="0.2">
      <c r="A849" s="62" t="s">
        <v>911</v>
      </c>
      <c r="B849" s="62" t="s">
        <v>860</v>
      </c>
      <c r="C849" s="63">
        <v>16</v>
      </c>
      <c r="D849" s="62" t="s">
        <v>13479</v>
      </c>
      <c r="E849" s="62" t="s">
        <v>1133</v>
      </c>
      <c r="F849" s="69">
        <v>93131608</v>
      </c>
      <c r="G849" s="62" t="s">
        <v>13630</v>
      </c>
      <c r="H849" s="62">
        <v>1</v>
      </c>
      <c r="I849" s="62">
        <v>12</v>
      </c>
      <c r="J849" s="70">
        <v>40</v>
      </c>
      <c r="K849" s="71">
        <v>1399680</v>
      </c>
      <c r="L849" s="72" t="s">
        <v>15</v>
      </c>
      <c r="M849" s="72" t="s">
        <v>847</v>
      </c>
    </row>
    <row r="850" spans="1:13" s="3" customFormat="1" ht="12.75" x14ac:dyDescent="0.2">
      <c r="A850" s="62" t="s">
        <v>911</v>
      </c>
      <c r="B850" s="62" t="s">
        <v>860</v>
      </c>
      <c r="C850" s="63">
        <v>16</v>
      </c>
      <c r="D850" s="64" t="s">
        <v>13479</v>
      </c>
      <c r="E850" s="64" t="s">
        <v>1134</v>
      </c>
      <c r="F850" s="65">
        <v>93131608</v>
      </c>
      <c r="G850" s="64" t="s">
        <v>13630</v>
      </c>
      <c r="H850" s="64">
        <v>1</v>
      </c>
      <c r="I850" s="64">
        <v>12</v>
      </c>
      <c r="J850" s="66">
        <v>46</v>
      </c>
      <c r="K850" s="67">
        <v>276000</v>
      </c>
      <c r="L850" s="68" t="s">
        <v>15</v>
      </c>
      <c r="M850" s="68" t="s">
        <v>847</v>
      </c>
    </row>
    <row r="851" spans="1:13" s="3" customFormat="1" ht="12.75" x14ac:dyDescent="0.2">
      <c r="A851" s="62" t="s">
        <v>911</v>
      </c>
      <c r="B851" s="62" t="s">
        <v>860</v>
      </c>
      <c r="C851" s="63">
        <v>16</v>
      </c>
      <c r="D851" s="62" t="s">
        <v>13479</v>
      </c>
      <c r="E851" s="62" t="s">
        <v>13685</v>
      </c>
      <c r="F851" s="69">
        <v>93131608</v>
      </c>
      <c r="G851" s="62" t="s">
        <v>13630</v>
      </c>
      <c r="H851" s="62">
        <v>1</v>
      </c>
      <c r="I851" s="62">
        <v>12</v>
      </c>
      <c r="J851" s="70">
        <v>50</v>
      </c>
      <c r="K851" s="71">
        <v>325000</v>
      </c>
      <c r="L851" s="72" t="s">
        <v>15</v>
      </c>
      <c r="M851" s="72" t="s">
        <v>847</v>
      </c>
    </row>
    <row r="852" spans="1:13" s="3" customFormat="1" ht="12.75" x14ac:dyDescent="0.2">
      <c r="A852" s="62" t="s">
        <v>911</v>
      </c>
      <c r="B852" s="62" t="s">
        <v>860</v>
      </c>
      <c r="C852" s="63">
        <v>16</v>
      </c>
      <c r="D852" s="64" t="s">
        <v>13479</v>
      </c>
      <c r="E852" s="64" t="s">
        <v>1135</v>
      </c>
      <c r="F852" s="65">
        <v>93131608</v>
      </c>
      <c r="G852" s="64" t="s">
        <v>13630</v>
      </c>
      <c r="H852" s="64">
        <v>1</v>
      </c>
      <c r="I852" s="64">
        <v>12</v>
      </c>
      <c r="J852" s="66">
        <v>40</v>
      </c>
      <c r="K852" s="67">
        <v>60000</v>
      </c>
      <c r="L852" s="68" t="s">
        <v>1758</v>
      </c>
      <c r="M852" s="68" t="s">
        <v>847</v>
      </c>
    </row>
    <row r="853" spans="1:13" s="3" customFormat="1" ht="12.75" x14ac:dyDescent="0.2">
      <c r="A853" s="62" t="s">
        <v>911</v>
      </c>
      <c r="B853" s="62" t="s">
        <v>860</v>
      </c>
      <c r="C853" s="63">
        <v>16</v>
      </c>
      <c r="D853" s="62" t="s">
        <v>13479</v>
      </c>
      <c r="E853" s="62" t="s">
        <v>1136</v>
      </c>
      <c r="F853" s="69">
        <v>93131608</v>
      </c>
      <c r="G853" s="62" t="s">
        <v>13630</v>
      </c>
      <c r="H853" s="62">
        <v>1</v>
      </c>
      <c r="I853" s="62">
        <v>12</v>
      </c>
      <c r="J853" s="70">
        <v>59</v>
      </c>
      <c r="K853" s="71">
        <v>64310</v>
      </c>
      <c r="L853" s="72" t="s">
        <v>1758</v>
      </c>
      <c r="M853" s="72" t="s">
        <v>847</v>
      </c>
    </row>
    <row r="854" spans="1:13" s="3" customFormat="1" ht="12.75" x14ac:dyDescent="0.2">
      <c r="A854" s="62" t="s">
        <v>911</v>
      </c>
      <c r="B854" s="62" t="s">
        <v>860</v>
      </c>
      <c r="C854" s="63">
        <v>16</v>
      </c>
      <c r="D854" s="64" t="s">
        <v>13479</v>
      </c>
      <c r="E854" s="64" t="s">
        <v>1137</v>
      </c>
      <c r="F854" s="65">
        <v>93131608</v>
      </c>
      <c r="G854" s="64" t="s">
        <v>13630</v>
      </c>
      <c r="H854" s="64">
        <v>1</v>
      </c>
      <c r="I854" s="64">
        <v>12</v>
      </c>
      <c r="J854" s="66">
        <v>80</v>
      </c>
      <c r="K854" s="67">
        <v>400000</v>
      </c>
      <c r="L854" s="68" t="s">
        <v>1758</v>
      </c>
      <c r="M854" s="68" t="s">
        <v>847</v>
      </c>
    </row>
    <row r="855" spans="1:13" s="3" customFormat="1" ht="12.75" x14ac:dyDescent="0.2">
      <c r="A855" s="62" t="s">
        <v>911</v>
      </c>
      <c r="B855" s="62" t="s">
        <v>860</v>
      </c>
      <c r="C855" s="63">
        <v>16</v>
      </c>
      <c r="D855" s="62" t="s">
        <v>13479</v>
      </c>
      <c r="E855" s="62" t="s">
        <v>1138</v>
      </c>
      <c r="F855" s="69">
        <v>93131608</v>
      </c>
      <c r="G855" s="62" t="s">
        <v>13630</v>
      </c>
      <c r="H855" s="62">
        <v>1</v>
      </c>
      <c r="I855" s="62">
        <v>12</v>
      </c>
      <c r="J855" s="70">
        <v>80</v>
      </c>
      <c r="K855" s="71">
        <v>376000</v>
      </c>
      <c r="L855" s="72" t="s">
        <v>1758</v>
      </c>
      <c r="M855" s="72" t="s">
        <v>847</v>
      </c>
    </row>
    <row r="856" spans="1:13" s="3" customFormat="1" ht="12.75" x14ac:dyDescent="0.2">
      <c r="A856" s="62" t="s">
        <v>911</v>
      </c>
      <c r="B856" s="62" t="s">
        <v>860</v>
      </c>
      <c r="C856" s="63">
        <v>16</v>
      </c>
      <c r="D856" s="64" t="s">
        <v>13479</v>
      </c>
      <c r="E856" s="64" t="s">
        <v>1139</v>
      </c>
      <c r="F856" s="65">
        <v>93131608</v>
      </c>
      <c r="G856" s="64" t="s">
        <v>13630</v>
      </c>
      <c r="H856" s="64">
        <v>1</v>
      </c>
      <c r="I856" s="64">
        <v>12</v>
      </c>
      <c r="J856" s="66">
        <v>40</v>
      </c>
      <c r="K856" s="67">
        <v>208000</v>
      </c>
      <c r="L856" s="68" t="s">
        <v>1758</v>
      </c>
      <c r="M856" s="68" t="s">
        <v>847</v>
      </c>
    </row>
    <row r="857" spans="1:13" s="3" customFormat="1" ht="12.75" x14ac:dyDescent="0.2">
      <c r="A857" s="62" t="s">
        <v>911</v>
      </c>
      <c r="B857" s="62" t="s">
        <v>860</v>
      </c>
      <c r="C857" s="63">
        <v>16</v>
      </c>
      <c r="D857" s="62" t="s">
        <v>13479</v>
      </c>
      <c r="E857" s="62" t="s">
        <v>1140</v>
      </c>
      <c r="F857" s="69">
        <v>93131608</v>
      </c>
      <c r="G857" s="62" t="s">
        <v>13630</v>
      </c>
      <c r="H857" s="62">
        <v>1</v>
      </c>
      <c r="I857" s="62">
        <v>12</v>
      </c>
      <c r="J857" s="70">
        <v>39</v>
      </c>
      <c r="K857" s="71">
        <v>156000</v>
      </c>
      <c r="L857" s="72" t="s">
        <v>1758</v>
      </c>
      <c r="M857" s="72" t="s">
        <v>847</v>
      </c>
    </row>
    <row r="858" spans="1:13" s="3" customFormat="1" ht="12.75" x14ac:dyDescent="0.2">
      <c r="A858" s="62" t="s">
        <v>911</v>
      </c>
      <c r="B858" s="62" t="s">
        <v>860</v>
      </c>
      <c r="C858" s="63">
        <v>16</v>
      </c>
      <c r="D858" s="64" t="s">
        <v>13479</v>
      </c>
      <c r="E858" s="64" t="s">
        <v>1141</v>
      </c>
      <c r="F858" s="65">
        <v>93131608</v>
      </c>
      <c r="G858" s="64" t="s">
        <v>13630</v>
      </c>
      <c r="H858" s="64">
        <v>1</v>
      </c>
      <c r="I858" s="64">
        <v>12</v>
      </c>
      <c r="J858" s="66">
        <v>350</v>
      </c>
      <c r="K858" s="67">
        <v>966000</v>
      </c>
      <c r="L858" s="68" t="s">
        <v>1758</v>
      </c>
      <c r="M858" s="68" t="s">
        <v>847</v>
      </c>
    </row>
    <row r="859" spans="1:13" s="3" customFormat="1" ht="12.75" x14ac:dyDescent="0.2">
      <c r="A859" s="62" t="s">
        <v>911</v>
      </c>
      <c r="B859" s="62" t="s">
        <v>860</v>
      </c>
      <c r="C859" s="63">
        <v>16</v>
      </c>
      <c r="D859" s="62" t="s">
        <v>13479</v>
      </c>
      <c r="E859" s="62" t="s">
        <v>1142</v>
      </c>
      <c r="F859" s="69">
        <v>93131608</v>
      </c>
      <c r="G859" s="62" t="s">
        <v>13630</v>
      </c>
      <c r="H859" s="62">
        <v>1</v>
      </c>
      <c r="I859" s="62">
        <v>12</v>
      </c>
      <c r="J859" s="70">
        <v>180</v>
      </c>
      <c r="K859" s="71">
        <v>630000</v>
      </c>
      <c r="L859" s="72" t="s">
        <v>1758</v>
      </c>
      <c r="M859" s="72" t="s">
        <v>847</v>
      </c>
    </row>
    <row r="860" spans="1:13" s="3" customFormat="1" ht="12.75" x14ac:dyDescent="0.2">
      <c r="A860" s="62" t="s">
        <v>911</v>
      </c>
      <c r="B860" s="62" t="s">
        <v>860</v>
      </c>
      <c r="C860" s="63">
        <v>16</v>
      </c>
      <c r="D860" s="64" t="s">
        <v>13479</v>
      </c>
      <c r="E860" s="64" t="s">
        <v>1143</v>
      </c>
      <c r="F860" s="65">
        <v>93131608</v>
      </c>
      <c r="G860" s="64" t="s">
        <v>13630</v>
      </c>
      <c r="H860" s="64">
        <v>1</v>
      </c>
      <c r="I860" s="64">
        <v>12</v>
      </c>
      <c r="J860" s="66">
        <v>80</v>
      </c>
      <c r="K860" s="67">
        <v>268000</v>
      </c>
      <c r="L860" s="68" t="s">
        <v>1758</v>
      </c>
      <c r="M860" s="68" t="s">
        <v>847</v>
      </c>
    </row>
    <row r="861" spans="1:13" s="3" customFormat="1" ht="12.75" x14ac:dyDescent="0.2">
      <c r="A861" s="62" t="s">
        <v>911</v>
      </c>
      <c r="B861" s="62" t="s">
        <v>860</v>
      </c>
      <c r="C861" s="63">
        <v>16</v>
      </c>
      <c r="D861" s="62" t="s">
        <v>13479</v>
      </c>
      <c r="E861" s="62" t="s">
        <v>1144</v>
      </c>
      <c r="F861" s="69">
        <v>93131608</v>
      </c>
      <c r="G861" s="62" t="s">
        <v>13630</v>
      </c>
      <c r="H861" s="62">
        <v>1</v>
      </c>
      <c r="I861" s="62">
        <v>12</v>
      </c>
      <c r="J861" s="70">
        <v>120</v>
      </c>
      <c r="K861" s="71">
        <v>348000</v>
      </c>
      <c r="L861" s="72" t="s">
        <v>1758</v>
      </c>
      <c r="M861" s="72" t="s">
        <v>847</v>
      </c>
    </row>
    <row r="862" spans="1:13" s="3" customFormat="1" ht="12.75" x14ac:dyDescent="0.2">
      <c r="A862" s="62" t="s">
        <v>911</v>
      </c>
      <c r="B862" s="62" t="s">
        <v>860</v>
      </c>
      <c r="C862" s="63">
        <v>16</v>
      </c>
      <c r="D862" s="64" t="s">
        <v>13479</v>
      </c>
      <c r="E862" s="64" t="s">
        <v>1145</v>
      </c>
      <c r="F862" s="65">
        <v>93131608</v>
      </c>
      <c r="G862" s="64" t="s">
        <v>13630</v>
      </c>
      <c r="H862" s="64">
        <v>1</v>
      </c>
      <c r="I862" s="64">
        <v>12</v>
      </c>
      <c r="J862" s="66">
        <v>184</v>
      </c>
      <c r="K862" s="67">
        <v>331200</v>
      </c>
      <c r="L862" s="68" t="s">
        <v>1758</v>
      </c>
      <c r="M862" s="68" t="s">
        <v>847</v>
      </c>
    </row>
    <row r="863" spans="1:13" s="3" customFormat="1" ht="12.75" x14ac:dyDescent="0.2">
      <c r="A863" s="62" t="s">
        <v>911</v>
      </c>
      <c r="B863" s="62" t="s">
        <v>860</v>
      </c>
      <c r="C863" s="63">
        <v>16</v>
      </c>
      <c r="D863" s="62" t="s">
        <v>13479</v>
      </c>
      <c r="E863" s="62" t="s">
        <v>1146</v>
      </c>
      <c r="F863" s="69">
        <v>93131608</v>
      </c>
      <c r="G863" s="62" t="s">
        <v>13630</v>
      </c>
      <c r="H863" s="62">
        <v>1</v>
      </c>
      <c r="I863" s="62">
        <v>12</v>
      </c>
      <c r="J863" s="70">
        <v>70</v>
      </c>
      <c r="K863" s="71">
        <v>700000</v>
      </c>
      <c r="L863" s="72" t="s">
        <v>846</v>
      </c>
      <c r="M863" s="72" t="s">
        <v>847</v>
      </c>
    </row>
    <row r="864" spans="1:13" s="3" customFormat="1" ht="12.75" x14ac:dyDescent="0.2">
      <c r="A864" s="62" t="s">
        <v>911</v>
      </c>
      <c r="B864" s="62" t="s">
        <v>860</v>
      </c>
      <c r="C864" s="63">
        <v>16</v>
      </c>
      <c r="D864" s="64" t="s">
        <v>13479</v>
      </c>
      <c r="E864" s="64" t="s">
        <v>1147</v>
      </c>
      <c r="F864" s="65">
        <v>93131608</v>
      </c>
      <c r="G864" s="64" t="s">
        <v>13630</v>
      </c>
      <c r="H864" s="64">
        <v>1</v>
      </c>
      <c r="I864" s="64">
        <v>12</v>
      </c>
      <c r="J864" s="66">
        <v>40</v>
      </c>
      <c r="K864" s="67">
        <v>60000</v>
      </c>
      <c r="L864" s="68" t="s">
        <v>1758</v>
      </c>
      <c r="M864" s="68" t="s">
        <v>847</v>
      </c>
    </row>
    <row r="865" spans="1:13" s="3" customFormat="1" ht="12.75" x14ac:dyDescent="0.2">
      <c r="A865" s="62" t="s">
        <v>911</v>
      </c>
      <c r="B865" s="62" t="s">
        <v>860</v>
      </c>
      <c r="C865" s="63">
        <v>16</v>
      </c>
      <c r="D865" s="62" t="s">
        <v>13479</v>
      </c>
      <c r="E865" s="62" t="s">
        <v>1148</v>
      </c>
      <c r="F865" s="69">
        <v>93131608</v>
      </c>
      <c r="G865" s="62" t="s">
        <v>13630</v>
      </c>
      <c r="H865" s="62">
        <v>1</v>
      </c>
      <c r="I865" s="62">
        <v>12</v>
      </c>
      <c r="J865" s="70">
        <v>120</v>
      </c>
      <c r="K865" s="71">
        <v>240000</v>
      </c>
      <c r="L865" s="72" t="s">
        <v>1758</v>
      </c>
      <c r="M865" s="72" t="s">
        <v>847</v>
      </c>
    </row>
    <row r="866" spans="1:13" s="3" customFormat="1" ht="12.75" x14ac:dyDescent="0.2">
      <c r="A866" s="62" t="s">
        <v>911</v>
      </c>
      <c r="B866" s="62" t="s">
        <v>860</v>
      </c>
      <c r="C866" s="63">
        <v>16</v>
      </c>
      <c r="D866" s="64" t="s">
        <v>13479</v>
      </c>
      <c r="E866" s="64" t="s">
        <v>1149</v>
      </c>
      <c r="F866" s="65">
        <v>93131608</v>
      </c>
      <c r="G866" s="64" t="s">
        <v>13630</v>
      </c>
      <c r="H866" s="64">
        <v>1</v>
      </c>
      <c r="I866" s="64">
        <v>12</v>
      </c>
      <c r="J866" s="66">
        <v>80</v>
      </c>
      <c r="K866" s="67">
        <v>288000</v>
      </c>
      <c r="L866" s="68" t="s">
        <v>1758</v>
      </c>
      <c r="M866" s="68" t="s">
        <v>847</v>
      </c>
    </row>
    <row r="867" spans="1:13" s="3" customFormat="1" ht="12.75" x14ac:dyDescent="0.2">
      <c r="A867" s="62" t="s">
        <v>911</v>
      </c>
      <c r="B867" s="62" t="s">
        <v>860</v>
      </c>
      <c r="C867" s="63">
        <v>16</v>
      </c>
      <c r="D867" s="62" t="s">
        <v>13479</v>
      </c>
      <c r="E867" s="62" t="s">
        <v>1150</v>
      </c>
      <c r="F867" s="69">
        <v>93131608</v>
      </c>
      <c r="G867" s="62" t="s">
        <v>13630</v>
      </c>
      <c r="H867" s="62">
        <v>1</v>
      </c>
      <c r="I867" s="62">
        <v>12</v>
      </c>
      <c r="J867" s="70">
        <v>220</v>
      </c>
      <c r="K867" s="71">
        <v>440000</v>
      </c>
      <c r="L867" s="72" t="s">
        <v>1758</v>
      </c>
      <c r="M867" s="72" t="s">
        <v>847</v>
      </c>
    </row>
    <row r="868" spans="1:13" s="3" customFormat="1" ht="12.75" x14ac:dyDescent="0.2">
      <c r="A868" s="62" t="s">
        <v>911</v>
      </c>
      <c r="B868" s="62" t="s">
        <v>860</v>
      </c>
      <c r="C868" s="63">
        <v>16</v>
      </c>
      <c r="D868" s="64" t="s">
        <v>13479</v>
      </c>
      <c r="E868" s="64" t="s">
        <v>1151</v>
      </c>
      <c r="F868" s="65">
        <v>93131608</v>
      </c>
      <c r="G868" s="64" t="s">
        <v>13630</v>
      </c>
      <c r="H868" s="64">
        <v>1</v>
      </c>
      <c r="I868" s="64">
        <v>3</v>
      </c>
      <c r="J868" s="66">
        <v>40</v>
      </c>
      <c r="K868" s="67">
        <v>160000</v>
      </c>
      <c r="L868" s="68" t="s">
        <v>1758</v>
      </c>
      <c r="M868" s="68" t="s">
        <v>847</v>
      </c>
    </row>
    <row r="869" spans="1:13" s="3" customFormat="1" ht="12.75" x14ac:dyDescent="0.2">
      <c r="A869" s="62" t="s">
        <v>911</v>
      </c>
      <c r="B869" s="62" t="s">
        <v>860</v>
      </c>
      <c r="C869" s="63">
        <v>16</v>
      </c>
      <c r="D869" s="62" t="s">
        <v>13479</v>
      </c>
      <c r="E869" s="62" t="s">
        <v>1152</v>
      </c>
      <c r="F869" s="69">
        <v>93131608</v>
      </c>
      <c r="G869" s="62" t="s">
        <v>13630</v>
      </c>
      <c r="H869" s="62">
        <v>1</v>
      </c>
      <c r="I869" s="62">
        <v>3</v>
      </c>
      <c r="J869" s="70">
        <v>40</v>
      </c>
      <c r="K869" s="71">
        <v>300000</v>
      </c>
      <c r="L869" s="72" t="s">
        <v>1758</v>
      </c>
      <c r="M869" s="72" t="s">
        <v>847</v>
      </c>
    </row>
    <row r="870" spans="1:13" s="3" customFormat="1" ht="12.75" x14ac:dyDescent="0.2">
      <c r="A870" s="62" t="s">
        <v>911</v>
      </c>
      <c r="B870" s="62" t="s">
        <v>861</v>
      </c>
      <c r="C870" s="63">
        <v>16</v>
      </c>
      <c r="D870" s="64" t="s">
        <v>13480</v>
      </c>
      <c r="E870" s="64" t="s">
        <v>1153</v>
      </c>
      <c r="F870" s="65">
        <v>93131608</v>
      </c>
      <c r="G870" s="64" t="s">
        <v>13630</v>
      </c>
      <c r="H870" s="64">
        <v>1</v>
      </c>
      <c r="I870" s="64">
        <v>12</v>
      </c>
      <c r="J870" s="66">
        <v>50</v>
      </c>
      <c r="K870" s="67">
        <v>2145000</v>
      </c>
      <c r="L870" s="68" t="s">
        <v>15</v>
      </c>
      <c r="M870" s="68" t="s">
        <v>847</v>
      </c>
    </row>
    <row r="871" spans="1:13" s="3" customFormat="1" ht="12.75" x14ac:dyDescent="0.2">
      <c r="A871" s="62" t="s">
        <v>911</v>
      </c>
      <c r="B871" s="62" t="s">
        <v>861</v>
      </c>
      <c r="C871" s="63">
        <v>16</v>
      </c>
      <c r="D871" s="62" t="s">
        <v>13480</v>
      </c>
      <c r="E871" s="62" t="s">
        <v>1154</v>
      </c>
      <c r="F871" s="69">
        <v>93131608</v>
      </c>
      <c r="G871" s="62" t="s">
        <v>13630</v>
      </c>
      <c r="H871" s="62">
        <v>1</v>
      </c>
      <c r="I871" s="62">
        <v>12</v>
      </c>
      <c r="J871" s="70">
        <v>70</v>
      </c>
      <c r="K871" s="71">
        <v>609000</v>
      </c>
      <c r="L871" s="72" t="s">
        <v>15</v>
      </c>
      <c r="M871" s="72" t="s">
        <v>847</v>
      </c>
    </row>
    <row r="872" spans="1:13" s="3" customFormat="1" ht="12.75" x14ac:dyDescent="0.2">
      <c r="A872" s="62" t="s">
        <v>911</v>
      </c>
      <c r="B872" s="62" t="s">
        <v>861</v>
      </c>
      <c r="C872" s="63">
        <v>16</v>
      </c>
      <c r="D872" s="64" t="s">
        <v>13480</v>
      </c>
      <c r="E872" s="64" t="s">
        <v>1155</v>
      </c>
      <c r="F872" s="65">
        <v>93131608</v>
      </c>
      <c r="G872" s="64" t="s">
        <v>13630</v>
      </c>
      <c r="H872" s="64">
        <v>1</v>
      </c>
      <c r="I872" s="64">
        <v>12</v>
      </c>
      <c r="J872" s="66">
        <v>10</v>
      </c>
      <c r="K872" s="67">
        <v>69000</v>
      </c>
      <c r="L872" s="68" t="s">
        <v>15</v>
      </c>
      <c r="M872" s="68" t="s">
        <v>847</v>
      </c>
    </row>
    <row r="873" spans="1:13" s="3" customFormat="1" ht="12.75" x14ac:dyDescent="0.2">
      <c r="A873" s="62" t="s">
        <v>911</v>
      </c>
      <c r="B873" s="62" t="s">
        <v>861</v>
      </c>
      <c r="C873" s="63">
        <v>16</v>
      </c>
      <c r="D873" s="62" t="s">
        <v>13480</v>
      </c>
      <c r="E873" s="62" t="s">
        <v>13686</v>
      </c>
      <c r="F873" s="69">
        <v>93131608</v>
      </c>
      <c r="G873" s="62" t="s">
        <v>13630</v>
      </c>
      <c r="H873" s="62">
        <v>1</v>
      </c>
      <c r="I873" s="62">
        <v>12</v>
      </c>
      <c r="J873" s="70">
        <v>80</v>
      </c>
      <c r="K873" s="71">
        <v>312000</v>
      </c>
      <c r="L873" s="72" t="s">
        <v>15</v>
      </c>
      <c r="M873" s="72" t="s">
        <v>847</v>
      </c>
    </row>
    <row r="874" spans="1:13" s="3" customFormat="1" ht="12.75" x14ac:dyDescent="0.2">
      <c r="A874" s="62" t="s">
        <v>911</v>
      </c>
      <c r="B874" s="62" t="s">
        <v>862</v>
      </c>
      <c r="C874" s="63">
        <v>16</v>
      </c>
      <c r="D874" s="64" t="s">
        <v>13481</v>
      </c>
      <c r="E874" s="64" t="s">
        <v>13687</v>
      </c>
      <c r="F874" s="65">
        <v>93131608</v>
      </c>
      <c r="G874" s="64" t="s">
        <v>13630</v>
      </c>
      <c r="H874" s="64">
        <v>1</v>
      </c>
      <c r="I874" s="64">
        <v>12</v>
      </c>
      <c r="J874" s="66">
        <v>90</v>
      </c>
      <c r="K874" s="67">
        <v>1575000</v>
      </c>
      <c r="L874" s="68" t="s">
        <v>15</v>
      </c>
      <c r="M874" s="68" t="s">
        <v>847</v>
      </c>
    </row>
    <row r="875" spans="1:13" s="3" customFormat="1" ht="12.75" x14ac:dyDescent="0.2">
      <c r="A875" s="62" t="s">
        <v>911</v>
      </c>
      <c r="B875" s="62" t="s">
        <v>266</v>
      </c>
      <c r="C875" s="63">
        <v>16</v>
      </c>
      <c r="D875" s="62" t="s">
        <v>13463</v>
      </c>
      <c r="E875" s="62" t="s">
        <v>1156</v>
      </c>
      <c r="F875" s="69">
        <v>93131608</v>
      </c>
      <c r="G875" s="62" t="s">
        <v>13630</v>
      </c>
      <c r="H875" s="62">
        <v>1</v>
      </c>
      <c r="I875" s="62">
        <v>12</v>
      </c>
      <c r="J875" s="70">
        <v>20</v>
      </c>
      <c r="K875" s="71">
        <v>722000</v>
      </c>
      <c r="L875" s="72" t="s">
        <v>15</v>
      </c>
      <c r="M875" s="72" t="s">
        <v>847</v>
      </c>
    </row>
    <row r="876" spans="1:13" s="3" customFormat="1" ht="12.75" x14ac:dyDescent="0.2">
      <c r="A876" s="62" t="s">
        <v>911</v>
      </c>
      <c r="B876" s="62" t="s">
        <v>266</v>
      </c>
      <c r="C876" s="63">
        <v>16</v>
      </c>
      <c r="D876" s="64" t="s">
        <v>13463</v>
      </c>
      <c r="E876" s="64" t="s">
        <v>13688</v>
      </c>
      <c r="F876" s="65">
        <v>93131608</v>
      </c>
      <c r="G876" s="64" t="s">
        <v>13630</v>
      </c>
      <c r="H876" s="64">
        <v>1</v>
      </c>
      <c r="I876" s="64">
        <v>12</v>
      </c>
      <c r="J876" s="66">
        <v>10</v>
      </c>
      <c r="K876" s="67">
        <v>162000</v>
      </c>
      <c r="L876" s="68" t="s">
        <v>15</v>
      </c>
      <c r="M876" s="68" t="s">
        <v>847</v>
      </c>
    </row>
    <row r="877" spans="1:13" s="3" customFormat="1" ht="12.75" x14ac:dyDescent="0.2">
      <c r="A877" s="62" t="s">
        <v>911</v>
      </c>
      <c r="B877" s="62" t="s">
        <v>266</v>
      </c>
      <c r="C877" s="63">
        <v>16</v>
      </c>
      <c r="D877" s="62" t="s">
        <v>13463</v>
      </c>
      <c r="E877" s="62" t="s">
        <v>13689</v>
      </c>
      <c r="F877" s="69">
        <v>93131608</v>
      </c>
      <c r="G877" s="62" t="s">
        <v>13630</v>
      </c>
      <c r="H877" s="62">
        <v>1</v>
      </c>
      <c r="I877" s="62">
        <v>12</v>
      </c>
      <c r="J877" s="70">
        <v>80</v>
      </c>
      <c r="K877" s="71">
        <v>1456000</v>
      </c>
      <c r="L877" s="72" t="s">
        <v>15</v>
      </c>
      <c r="M877" s="72" t="s">
        <v>847</v>
      </c>
    </row>
    <row r="878" spans="1:13" s="3" customFormat="1" ht="12.75" x14ac:dyDescent="0.2">
      <c r="A878" s="62" t="s">
        <v>911</v>
      </c>
      <c r="B878" s="62" t="s">
        <v>863</v>
      </c>
      <c r="C878" s="63">
        <v>10</v>
      </c>
      <c r="D878" s="64" t="s">
        <v>13482</v>
      </c>
      <c r="E878" s="64" t="s">
        <v>1157</v>
      </c>
      <c r="F878" s="65">
        <v>10161907</v>
      </c>
      <c r="G878" s="64" t="s">
        <v>13633</v>
      </c>
      <c r="H878" s="64">
        <v>3</v>
      </c>
      <c r="I878" s="64">
        <v>3</v>
      </c>
      <c r="J878" s="66">
        <v>1</v>
      </c>
      <c r="K878" s="67">
        <v>5000000</v>
      </c>
      <c r="L878" s="68" t="s">
        <v>15</v>
      </c>
      <c r="M878" s="68" t="s">
        <v>254</v>
      </c>
    </row>
    <row r="879" spans="1:13" s="3" customFormat="1" ht="12.75" x14ac:dyDescent="0.2">
      <c r="A879" s="62" t="s">
        <v>911</v>
      </c>
      <c r="B879" s="62" t="s">
        <v>864</v>
      </c>
      <c r="C879" s="63">
        <v>16</v>
      </c>
      <c r="D879" s="62" t="s">
        <v>13483</v>
      </c>
      <c r="E879" s="62" t="s">
        <v>1158</v>
      </c>
      <c r="F879" s="69">
        <v>93131608</v>
      </c>
      <c r="G879" s="62" t="s">
        <v>13630</v>
      </c>
      <c r="H879" s="62">
        <v>1</v>
      </c>
      <c r="I879" s="62">
        <v>12</v>
      </c>
      <c r="J879" s="70">
        <v>22</v>
      </c>
      <c r="K879" s="71">
        <v>264000</v>
      </c>
      <c r="L879" s="72" t="s">
        <v>15</v>
      </c>
      <c r="M879" s="72" t="s">
        <v>847</v>
      </c>
    </row>
    <row r="880" spans="1:13" s="3" customFormat="1" ht="12.75" x14ac:dyDescent="0.2">
      <c r="A880" s="62" t="s">
        <v>911</v>
      </c>
      <c r="B880" s="62" t="s">
        <v>865</v>
      </c>
      <c r="C880" s="63">
        <v>10</v>
      </c>
      <c r="D880" s="64" t="s">
        <v>13484</v>
      </c>
      <c r="E880" s="64" t="s">
        <v>1159</v>
      </c>
      <c r="F880" s="65">
        <v>30151805</v>
      </c>
      <c r="G880" s="64" t="s">
        <v>13633</v>
      </c>
      <c r="H880" s="64">
        <v>3</v>
      </c>
      <c r="I880" s="64">
        <v>3</v>
      </c>
      <c r="J880" s="66">
        <v>150</v>
      </c>
      <c r="K880" s="67">
        <v>3510000</v>
      </c>
      <c r="L880" s="68" t="s">
        <v>1759</v>
      </c>
      <c r="M880" s="68" t="s">
        <v>254</v>
      </c>
    </row>
    <row r="881" spans="1:13" s="3" customFormat="1" ht="12.75" x14ac:dyDescent="0.2">
      <c r="A881" s="62" t="s">
        <v>911</v>
      </c>
      <c r="B881" s="62" t="s">
        <v>267</v>
      </c>
      <c r="C881" s="63">
        <v>16</v>
      </c>
      <c r="D881" s="62" t="s">
        <v>13464</v>
      </c>
      <c r="E881" s="62" t="s">
        <v>1160</v>
      </c>
      <c r="F881" s="69">
        <v>93131608</v>
      </c>
      <c r="G881" s="62" t="s">
        <v>13630</v>
      </c>
      <c r="H881" s="62">
        <v>1</v>
      </c>
      <c r="I881" s="62">
        <v>12</v>
      </c>
      <c r="J881" s="70">
        <v>100</v>
      </c>
      <c r="K881" s="71">
        <v>4080000</v>
      </c>
      <c r="L881" s="72" t="s">
        <v>15</v>
      </c>
      <c r="M881" s="72" t="s">
        <v>847</v>
      </c>
    </row>
    <row r="882" spans="1:13" s="3" customFormat="1" ht="12.75" x14ac:dyDescent="0.2">
      <c r="A882" s="62" t="s">
        <v>911</v>
      </c>
      <c r="B882" s="62" t="s">
        <v>267</v>
      </c>
      <c r="C882" s="63">
        <v>16</v>
      </c>
      <c r="D882" s="64" t="s">
        <v>13464</v>
      </c>
      <c r="E882" s="64" t="s">
        <v>1161</v>
      </c>
      <c r="F882" s="65">
        <v>93131608</v>
      </c>
      <c r="G882" s="64" t="s">
        <v>13630</v>
      </c>
      <c r="H882" s="64">
        <v>1</v>
      </c>
      <c r="I882" s="64">
        <v>12</v>
      </c>
      <c r="J882" s="66">
        <v>15</v>
      </c>
      <c r="K882" s="67">
        <v>396000</v>
      </c>
      <c r="L882" s="68" t="s">
        <v>15</v>
      </c>
      <c r="M882" s="68" t="s">
        <v>847</v>
      </c>
    </row>
    <row r="883" spans="1:13" s="3" customFormat="1" ht="12.75" x14ac:dyDescent="0.2">
      <c r="A883" s="62" t="s">
        <v>911</v>
      </c>
      <c r="B883" s="62" t="s">
        <v>267</v>
      </c>
      <c r="C883" s="63">
        <v>16</v>
      </c>
      <c r="D883" s="62" t="s">
        <v>13464</v>
      </c>
      <c r="E883" s="62" t="s">
        <v>1162</v>
      </c>
      <c r="F883" s="69">
        <v>93131608</v>
      </c>
      <c r="G883" s="62" t="s">
        <v>13630</v>
      </c>
      <c r="H883" s="62">
        <v>1</v>
      </c>
      <c r="I883" s="62">
        <v>12</v>
      </c>
      <c r="J883" s="70">
        <v>120</v>
      </c>
      <c r="K883" s="71">
        <v>1440000</v>
      </c>
      <c r="L883" s="72" t="s">
        <v>15</v>
      </c>
      <c r="M883" s="72" t="s">
        <v>847</v>
      </c>
    </row>
    <row r="884" spans="1:13" s="3" customFormat="1" ht="12.75" x14ac:dyDescent="0.2">
      <c r="A884" s="62" t="s">
        <v>911</v>
      </c>
      <c r="B884" s="62" t="s">
        <v>436</v>
      </c>
      <c r="C884" s="63">
        <v>16</v>
      </c>
      <c r="D884" s="64" t="s">
        <v>13390</v>
      </c>
      <c r="E884" s="64" t="s">
        <v>1163</v>
      </c>
      <c r="F884" s="65">
        <v>93131608</v>
      </c>
      <c r="G884" s="64" t="s">
        <v>13630</v>
      </c>
      <c r="H884" s="64">
        <v>1</v>
      </c>
      <c r="I884" s="64">
        <v>12</v>
      </c>
      <c r="J884" s="66">
        <v>80</v>
      </c>
      <c r="K884" s="67">
        <v>1216000</v>
      </c>
      <c r="L884" s="68" t="s">
        <v>15</v>
      </c>
      <c r="M884" s="68" t="s">
        <v>847</v>
      </c>
    </row>
    <row r="885" spans="1:13" s="3" customFormat="1" ht="12.75" x14ac:dyDescent="0.2">
      <c r="A885" s="62" t="s">
        <v>911</v>
      </c>
      <c r="B885" s="62" t="s">
        <v>866</v>
      </c>
      <c r="C885" s="63">
        <v>16</v>
      </c>
      <c r="D885" s="62" t="s">
        <v>13485</v>
      </c>
      <c r="E885" s="62" t="s">
        <v>1164</v>
      </c>
      <c r="F885" s="69">
        <v>93131608</v>
      </c>
      <c r="G885" s="62" t="s">
        <v>13630</v>
      </c>
      <c r="H885" s="62">
        <v>11</v>
      </c>
      <c r="I885" s="62">
        <v>12</v>
      </c>
      <c r="J885" s="70">
        <v>80</v>
      </c>
      <c r="K885" s="71">
        <v>360000</v>
      </c>
      <c r="L885" s="72" t="s">
        <v>15</v>
      </c>
      <c r="M885" s="72" t="s">
        <v>847</v>
      </c>
    </row>
    <row r="886" spans="1:13" s="3" customFormat="1" ht="12.75" x14ac:dyDescent="0.2">
      <c r="A886" s="62" t="s">
        <v>911</v>
      </c>
      <c r="B886" s="62" t="s">
        <v>438</v>
      </c>
      <c r="C886" s="63">
        <v>16</v>
      </c>
      <c r="D886" s="64" t="s">
        <v>13395</v>
      </c>
      <c r="E886" s="64" t="s">
        <v>1165</v>
      </c>
      <c r="F886" s="65">
        <v>93131608</v>
      </c>
      <c r="G886" s="64" t="s">
        <v>13630</v>
      </c>
      <c r="H886" s="64">
        <v>1</v>
      </c>
      <c r="I886" s="64">
        <v>12</v>
      </c>
      <c r="J886" s="66">
        <v>40</v>
      </c>
      <c r="K886" s="67">
        <v>1152000</v>
      </c>
      <c r="L886" s="68" t="s">
        <v>15</v>
      </c>
      <c r="M886" s="68" t="s">
        <v>847</v>
      </c>
    </row>
    <row r="887" spans="1:13" s="3" customFormat="1" ht="12.75" x14ac:dyDescent="0.2">
      <c r="A887" s="62" t="s">
        <v>911</v>
      </c>
      <c r="B887" s="62" t="s">
        <v>438</v>
      </c>
      <c r="C887" s="63">
        <v>16</v>
      </c>
      <c r="D887" s="62" t="s">
        <v>13395</v>
      </c>
      <c r="E887" s="62" t="s">
        <v>1166</v>
      </c>
      <c r="F887" s="69">
        <v>93131608</v>
      </c>
      <c r="G887" s="62" t="s">
        <v>13630</v>
      </c>
      <c r="H887" s="62">
        <v>1</v>
      </c>
      <c r="I887" s="62">
        <v>12</v>
      </c>
      <c r="J887" s="70">
        <v>34</v>
      </c>
      <c r="K887" s="71">
        <v>734400</v>
      </c>
      <c r="L887" s="72" t="s">
        <v>15</v>
      </c>
      <c r="M887" s="72" t="s">
        <v>847</v>
      </c>
    </row>
    <row r="888" spans="1:13" s="3" customFormat="1" ht="12.75" x14ac:dyDescent="0.2">
      <c r="A888" s="62" t="s">
        <v>911</v>
      </c>
      <c r="B888" s="62" t="s">
        <v>438</v>
      </c>
      <c r="C888" s="63">
        <v>16</v>
      </c>
      <c r="D888" s="64" t="s">
        <v>13395</v>
      </c>
      <c r="E888" s="64" t="s">
        <v>1167</v>
      </c>
      <c r="F888" s="65">
        <v>93131608</v>
      </c>
      <c r="G888" s="64" t="s">
        <v>13630</v>
      </c>
      <c r="H888" s="64">
        <v>1</v>
      </c>
      <c r="I888" s="64">
        <v>12</v>
      </c>
      <c r="J888" s="66">
        <v>35</v>
      </c>
      <c r="K888" s="67">
        <v>546000</v>
      </c>
      <c r="L888" s="68" t="s">
        <v>15</v>
      </c>
      <c r="M888" s="68" t="s">
        <v>847</v>
      </c>
    </row>
    <row r="889" spans="1:13" s="3" customFormat="1" ht="12.75" x14ac:dyDescent="0.2">
      <c r="A889" s="62" t="s">
        <v>911</v>
      </c>
      <c r="B889" s="62" t="s">
        <v>438</v>
      </c>
      <c r="C889" s="63">
        <v>16</v>
      </c>
      <c r="D889" s="62" t="s">
        <v>13395</v>
      </c>
      <c r="E889" s="62" t="s">
        <v>1168</v>
      </c>
      <c r="F889" s="69">
        <v>93131608</v>
      </c>
      <c r="G889" s="62" t="s">
        <v>13630</v>
      </c>
      <c r="H889" s="62">
        <v>1</v>
      </c>
      <c r="I889" s="62">
        <v>12</v>
      </c>
      <c r="J889" s="70">
        <v>15</v>
      </c>
      <c r="K889" s="71">
        <v>450000</v>
      </c>
      <c r="L889" s="72" t="s">
        <v>15</v>
      </c>
      <c r="M889" s="72" t="s">
        <v>847</v>
      </c>
    </row>
    <row r="890" spans="1:13" s="3" customFormat="1" ht="12.75" x14ac:dyDescent="0.2">
      <c r="A890" s="62" t="s">
        <v>911</v>
      </c>
      <c r="B890" s="62" t="s">
        <v>867</v>
      </c>
      <c r="C890" s="63">
        <v>16</v>
      </c>
      <c r="D890" s="64" t="s">
        <v>13486</v>
      </c>
      <c r="E890" s="64" t="s">
        <v>1169</v>
      </c>
      <c r="F890" s="65">
        <v>93131608</v>
      </c>
      <c r="G890" s="64" t="s">
        <v>13630</v>
      </c>
      <c r="H890" s="64">
        <v>1</v>
      </c>
      <c r="I890" s="64">
        <v>12</v>
      </c>
      <c r="J890" s="66">
        <v>5</v>
      </c>
      <c r="K890" s="67">
        <v>199750</v>
      </c>
      <c r="L890" s="68" t="s">
        <v>15</v>
      </c>
      <c r="M890" s="68" t="s">
        <v>847</v>
      </c>
    </row>
    <row r="891" spans="1:13" s="3" customFormat="1" ht="12.75" x14ac:dyDescent="0.2">
      <c r="A891" s="62" t="s">
        <v>911</v>
      </c>
      <c r="B891" s="62" t="s">
        <v>337</v>
      </c>
      <c r="C891" s="63">
        <v>16</v>
      </c>
      <c r="D891" s="62" t="s">
        <v>13394</v>
      </c>
      <c r="E891" s="62" t="s">
        <v>13690</v>
      </c>
      <c r="F891" s="69">
        <v>93131608</v>
      </c>
      <c r="G891" s="62" t="s">
        <v>13630</v>
      </c>
      <c r="H891" s="62">
        <v>1</v>
      </c>
      <c r="I891" s="62">
        <v>12</v>
      </c>
      <c r="J891" s="70">
        <v>80</v>
      </c>
      <c r="K891" s="71">
        <v>1072000</v>
      </c>
      <c r="L891" s="72" t="s">
        <v>15</v>
      </c>
      <c r="M891" s="72" t="s">
        <v>847</v>
      </c>
    </row>
    <row r="892" spans="1:13" s="3" customFormat="1" ht="12.75" x14ac:dyDescent="0.2">
      <c r="A892" s="62" t="s">
        <v>911</v>
      </c>
      <c r="B892" s="62" t="s">
        <v>337</v>
      </c>
      <c r="C892" s="63">
        <v>16</v>
      </c>
      <c r="D892" s="64" t="s">
        <v>13394</v>
      </c>
      <c r="E892" s="64" t="s">
        <v>1170</v>
      </c>
      <c r="F892" s="65">
        <v>93131608</v>
      </c>
      <c r="G892" s="64" t="s">
        <v>13630</v>
      </c>
      <c r="H892" s="64">
        <v>1</v>
      </c>
      <c r="I892" s="64">
        <v>12</v>
      </c>
      <c r="J892" s="66">
        <v>10</v>
      </c>
      <c r="K892" s="67">
        <v>162500</v>
      </c>
      <c r="L892" s="68" t="s">
        <v>15</v>
      </c>
      <c r="M892" s="68" t="s">
        <v>847</v>
      </c>
    </row>
    <row r="893" spans="1:13" s="3" customFormat="1" ht="12.75" x14ac:dyDescent="0.2">
      <c r="A893" s="62" t="s">
        <v>911</v>
      </c>
      <c r="B893" s="62" t="s">
        <v>337</v>
      </c>
      <c r="C893" s="63">
        <v>16</v>
      </c>
      <c r="D893" s="62" t="s">
        <v>13394</v>
      </c>
      <c r="E893" s="62" t="s">
        <v>13691</v>
      </c>
      <c r="F893" s="69">
        <v>93131608</v>
      </c>
      <c r="G893" s="62" t="s">
        <v>13630</v>
      </c>
      <c r="H893" s="62">
        <v>1</v>
      </c>
      <c r="I893" s="62">
        <v>12</v>
      </c>
      <c r="J893" s="70">
        <v>90</v>
      </c>
      <c r="K893" s="71">
        <v>423000</v>
      </c>
      <c r="L893" s="72" t="s">
        <v>15</v>
      </c>
      <c r="M893" s="72" t="s">
        <v>847</v>
      </c>
    </row>
    <row r="894" spans="1:13" s="3" customFormat="1" ht="12.75" x14ac:dyDescent="0.2">
      <c r="A894" s="62" t="s">
        <v>911</v>
      </c>
      <c r="B894" s="62" t="s">
        <v>337</v>
      </c>
      <c r="C894" s="63">
        <v>16</v>
      </c>
      <c r="D894" s="64" t="s">
        <v>13394</v>
      </c>
      <c r="E894" s="64" t="s">
        <v>1171</v>
      </c>
      <c r="F894" s="65">
        <v>93131608</v>
      </c>
      <c r="G894" s="64" t="s">
        <v>13630</v>
      </c>
      <c r="H894" s="64">
        <v>1</v>
      </c>
      <c r="I894" s="64">
        <v>12</v>
      </c>
      <c r="J894" s="66">
        <v>90</v>
      </c>
      <c r="K894" s="67">
        <v>1426500</v>
      </c>
      <c r="L894" s="68" t="s">
        <v>15</v>
      </c>
      <c r="M894" s="68" t="s">
        <v>847</v>
      </c>
    </row>
    <row r="895" spans="1:13" s="3" customFormat="1" ht="12.75" x14ac:dyDescent="0.2">
      <c r="A895" s="62" t="s">
        <v>911</v>
      </c>
      <c r="B895" s="62" t="s">
        <v>437</v>
      </c>
      <c r="C895" s="63">
        <v>16</v>
      </c>
      <c r="D895" s="62" t="s">
        <v>13391</v>
      </c>
      <c r="E895" s="62" t="s">
        <v>1172</v>
      </c>
      <c r="F895" s="69">
        <v>93131608</v>
      </c>
      <c r="G895" s="62" t="s">
        <v>13630</v>
      </c>
      <c r="H895" s="62">
        <v>1</v>
      </c>
      <c r="I895" s="62">
        <v>12</v>
      </c>
      <c r="J895" s="70">
        <v>85</v>
      </c>
      <c r="K895" s="71">
        <v>289000</v>
      </c>
      <c r="L895" s="72" t="s">
        <v>15</v>
      </c>
      <c r="M895" s="72" t="s">
        <v>847</v>
      </c>
    </row>
    <row r="896" spans="1:13" s="3" customFormat="1" ht="12.75" x14ac:dyDescent="0.2">
      <c r="A896" s="62" t="s">
        <v>911</v>
      </c>
      <c r="B896" s="62" t="s">
        <v>437</v>
      </c>
      <c r="C896" s="63">
        <v>16</v>
      </c>
      <c r="D896" s="64" t="s">
        <v>13391</v>
      </c>
      <c r="E896" s="64" t="s">
        <v>1173</v>
      </c>
      <c r="F896" s="65">
        <v>93131608</v>
      </c>
      <c r="G896" s="64" t="s">
        <v>13630</v>
      </c>
      <c r="H896" s="64">
        <v>1</v>
      </c>
      <c r="I896" s="64">
        <v>12</v>
      </c>
      <c r="J896" s="66">
        <v>300</v>
      </c>
      <c r="K896" s="67">
        <v>1290600</v>
      </c>
      <c r="L896" s="68" t="s">
        <v>15</v>
      </c>
      <c r="M896" s="68" t="s">
        <v>847</v>
      </c>
    </row>
    <row r="897" spans="1:13" s="3" customFormat="1" ht="12.75" x14ac:dyDescent="0.2">
      <c r="A897" s="62" t="s">
        <v>911</v>
      </c>
      <c r="B897" s="62" t="s">
        <v>437</v>
      </c>
      <c r="C897" s="63">
        <v>16</v>
      </c>
      <c r="D897" s="62" t="s">
        <v>13391</v>
      </c>
      <c r="E897" s="62" t="s">
        <v>1174</v>
      </c>
      <c r="F897" s="69">
        <v>93131608</v>
      </c>
      <c r="G897" s="62" t="s">
        <v>13630</v>
      </c>
      <c r="H897" s="62">
        <v>1</v>
      </c>
      <c r="I897" s="62">
        <v>12</v>
      </c>
      <c r="J897" s="70">
        <v>90</v>
      </c>
      <c r="K897" s="71">
        <v>387000</v>
      </c>
      <c r="L897" s="72" t="s">
        <v>15</v>
      </c>
      <c r="M897" s="72" t="s">
        <v>847</v>
      </c>
    </row>
    <row r="898" spans="1:13" s="3" customFormat="1" ht="12.75" x14ac:dyDescent="0.2">
      <c r="A898" s="62" t="s">
        <v>911</v>
      </c>
      <c r="B898" s="62" t="s">
        <v>437</v>
      </c>
      <c r="C898" s="63">
        <v>16</v>
      </c>
      <c r="D898" s="64" t="s">
        <v>13391</v>
      </c>
      <c r="E898" s="64" t="s">
        <v>1175</v>
      </c>
      <c r="F898" s="65">
        <v>93131608</v>
      </c>
      <c r="G898" s="64" t="s">
        <v>13630</v>
      </c>
      <c r="H898" s="64">
        <v>1</v>
      </c>
      <c r="I898" s="64">
        <v>12</v>
      </c>
      <c r="J898" s="66">
        <v>90</v>
      </c>
      <c r="K898" s="67">
        <v>445500</v>
      </c>
      <c r="L898" s="68" t="s">
        <v>15</v>
      </c>
      <c r="M898" s="68" t="s">
        <v>847</v>
      </c>
    </row>
    <row r="899" spans="1:13" s="3" customFormat="1" ht="12.75" x14ac:dyDescent="0.2">
      <c r="A899" s="62" t="s">
        <v>911</v>
      </c>
      <c r="B899" s="62" t="s">
        <v>335</v>
      </c>
      <c r="C899" s="63">
        <v>16</v>
      </c>
      <c r="D899" s="62" t="s">
        <v>13393</v>
      </c>
      <c r="E899" s="62" t="s">
        <v>1176</v>
      </c>
      <c r="F899" s="69">
        <v>93131608</v>
      </c>
      <c r="G899" s="62" t="s">
        <v>13630</v>
      </c>
      <c r="H899" s="62">
        <v>1</v>
      </c>
      <c r="I899" s="62">
        <v>12</v>
      </c>
      <c r="J899" s="70">
        <v>75</v>
      </c>
      <c r="K899" s="71">
        <v>231750</v>
      </c>
      <c r="L899" s="72" t="s">
        <v>1759</v>
      </c>
      <c r="M899" s="72" t="s">
        <v>847</v>
      </c>
    </row>
    <row r="900" spans="1:13" s="3" customFormat="1" ht="12.75" x14ac:dyDescent="0.2">
      <c r="A900" s="62" t="s">
        <v>911</v>
      </c>
      <c r="B900" s="62" t="s">
        <v>335</v>
      </c>
      <c r="C900" s="63">
        <v>16</v>
      </c>
      <c r="D900" s="64" t="s">
        <v>13393</v>
      </c>
      <c r="E900" s="64" t="s">
        <v>1177</v>
      </c>
      <c r="F900" s="65">
        <v>93131608</v>
      </c>
      <c r="G900" s="64" t="s">
        <v>13630</v>
      </c>
      <c r="H900" s="64">
        <v>1</v>
      </c>
      <c r="I900" s="64">
        <v>12</v>
      </c>
      <c r="J900" s="66">
        <v>20</v>
      </c>
      <c r="K900" s="67">
        <v>297000</v>
      </c>
      <c r="L900" s="68" t="s">
        <v>15</v>
      </c>
      <c r="M900" s="68" t="s">
        <v>847</v>
      </c>
    </row>
    <row r="901" spans="1:13" s="3" customFormat="1" ht="12.75" x14ac:dyDescent="0.2">
      <c r="A901" s="62" t="s">
        <v>911</v>
      </c>
      <c r="B901" s="62" t="s">
        <v>868</v>
      </c>
      <c r="C901" s="63">
        <v>16</v>
      </c>
      <c r="D901" s="62" t="s">
        <v>13487</v>
      </c>
      <c r="E901" s="62" t="s">
        <v>1178</v>
      </c>
      <c r="F901" s="69">
        <v>93131608</v>
      </c>
      <c r="G901" s="62" t="s">
        <v>13630</v>
      </c>
      <c r="H901" s="62">
        <v>1</v>
      </c>
      <c r="I901" s="62">
        <v>12</v>
      </c>
      <c r="J901" s="70">
        <v>80</v>
      </c>
      <c r="K901" s="71">
        <v>3120000</v>
      </c>
      <c r="L901" s="72" t="s">
        <v>15</v>
      </c>
      <c r="M901" s="72" t="s">
        <v>847</v>
      </c>
    </row>
    <row r="902" spans="1:13" s="3" customFormat="1" ht="12.75" x14ac:dyDescent="0.2">
      <c r="A902" s="62" t="s">
        <v>911</v>
      </c>
      <c r="B902" s="62" t="s">
        <v>868</v>
      </c>
      <c r="C902" s="63">
        <v>16</v>
      </c>
      <c r="D902" s="64" t="s">
        <v>13487</v>
      </c>
      <c r="E902" s="64" t="s">
        <v>1179</v>
      </c>
      <c r="F902" s="65">
        <v>93131608</v>
      </c>
      <c r="G902" s="64" t="s">
        <v>13630</v>
      </c>
      <c r="H902" s="64">
        <v>1</v>
      </c>
      <c r="I902" s="64">
        <v>12</v>
      </c>
      <c r="J902" s="66">
        <v>80</v>
      </c>
      <c r="K902" s="67">
        <v>432000</v>
      </c>
      <c r="L902" s="68" t="s">
        <v>15</v>
      </c>
      <c r="M902" s="68" t="s">
        <v>847</v>
      </c>
    </row>
    <row r="903" spans="1:13" s="3" customFormat="1" ht="12.75" x14ac:dyDescent="0.2">
      <c r="A903" s="62" t="s">
        <v>911</v>
      </c>
      <c r="B903" s="62" t="s">
        <v>336</v>
      </c>
      <c r="C903" s="63">
        <v>16</v>
      </c>
      <c r="D903" s="62" t="s">
        <v>13392</v>
      </c>
      <c r="E903" s="62" t="s">
        <v>1180</v>
      </c>
      <c r="F903" s="69">
        <v>93131608</v>
      </c>
      <c r="G903" s="62" t="s">
        <v>13630</v>
      </c>
      <c r="H903" s="62">
        <v>1</v>
      </c>
      <c r="I903" s="62">
        <v>12</v>
      </c>
      <c r="J903" s="70">
        <v>10</v>
      </c>
      <c r="K903" s="71">
        <v>85000</v>
      </c>
      <c r="L903" s="72" t="s">
        <v>15</v>
      </c>
      <c r="M903" s="72" t="s">
        <v>847</v>
      </c>
    </row>
    <row r="904" spans="1:13" s="3" customFormat="1" ht="12.75" x14ac:dyDescent="0.2">
      <c r="A904" s="62" t="s">
        <v>911</v>
      </c>
      <c r="B904" s="62" t="s">
        <v>336</v>
      </c>
      <c r="C904" s="63">
        <v>16</v>
      </c>
      <c r="D904" s="64" t="s">
        <v>13392</v>
      </c>
      <c r="E904" s="64" t="s">
        <v>1181</v>
      </c>
      <c r="F904" s="65">
        <v>93131608</v>
      </c>
      <c r="G904" s="64" t="s">
        <v>13630</v>
      </c>
      <c r="H904" s="64">
        <v>1</v>
      </c>
      <c r="I904" s="64">
        <v>12</v>
      </c>
      <c r="J904" s="66">
        <v>10</v>
      </c>
      <c r="K904" s="67">
        <v>89000</v>
      </c>
      <c r="L904" s="68" t="s">
        <v>15</v>
      </c>
      <c r="M904" s="68" t="s">
        <v>847</v>
      </c>
    </row>
    <row r="905" spans="1:13" s="3" customFormat="1" ht="12.75" x14ac:dyDescent="0.2">
      <c r="A905" s="62" t="s">
        <v>911</v>
      </c>
      <c r="B905" s="62" t="s">
        <v>336</v>
      </c>
      <c r="C905" s="63">
        <v>16</v>
      </c>
      <c r="D905" s="62" t="s">
        <v>13392</v>
      </c>
      <c r="E905" s="62" t="s">
        <v>1182</v>
      </c>
      <c r="F905" s="69">
        <v>93131608</v>
      </c>
      <c r="G905" s="62" t="s">
        <v>13630</v>
      </c>
      <c r="H905" s="62">
        <v>1</v>
      </c>
      <c r="I905" s="62">
        <v>12</v>
      </c>
      <c r="J905" s="70">
        <v>80</v>
      </c>
      <c r="K905" s="71">
        <v>424080</v>
      </c>
      <c r="L905" s="72" t="s">
        <v>15</v>
      </c>
      <c r="M905" s="72" t="s">
        <v>847</v>
      </c>
    </row>
    <row r="906" spans="1:13" s="3" customFormat="1" ht="12.75" x14ac:dyDescent="0.2">
      <c r="A906" s="62" t="s">
        <v>911</v>
      </c>
      <c r="B906" s="62" t="s">
        <v>336</v>
      </c>
      <c r="C906" s="63">
        <v>16</v>
      </c>
      <c r="D906" s="64" t="s">
        <v>13392</v>
      </c>
      <c r="E906" s="64" t="s">
        <v>1183</v>
      </c>
      <c r="F906" s="65">
        <v>93131608</v>
      </c>
      <c r="G906" s="64" t="s">
        <v>13630</v>
      </c>
      <c r="H906" s="64">
        <v>1</v>
      </c>
      <c r="I906" s="64">
        <v>12</v>
      </c>
      <c r="J906" s="66">
        <v>40</v>
      </c>
      <c r="K906" s="67">
        <v>300000</v>
      </c>
      <c r="L906" s="68" t="s">
        <v>15</v>
      </c>
      <c r="M906" s="68" t="s">
        <v>847</v>
      </c>
    </row>
    <row r="907" spans="1:13" s="3" customFormat="1" ht="12.75" x14ac:dyDescent="0.2">
      <c r="A907" s="62" t="s">
        <v>911</v>
      </c>
      <c r="B907" s="62" t="s">
        <v>336</v>
      </c>
      <c r="C907" s="63">
        <v>16</v>
      </c>
      <c r="D907" s="62" t="s">
        <v>13392</v>
      </c>
      <c r="E907" s="62" t="s">
        <v>1184</v>
      </c>
      <c r="F907" s="69">
        <v>93131608</v>
      </c>
      <c r="G907" s="62" t="s">
        <v>13630</v>
      </c>
      <c r="H907" s="62">
        <v>1</v>
      </c>
      <c r="I907" s="62">
        <v>12</v>
      </c>
      <c r="J907" s="70">
        <v>40</v>
      </c>
      <c r="K907" s="71">
        <v>300000</v>
      </c>
      <c r="L907" s="72" t="s">
        <v>15</v>
      </c>
      <c r="M907" s="72" t="s">
        <v>847</v>
      </c>
    </row>
    <row r="908" spans="1:13" s="3" customFormat="1" ht="12.75" x14ac:dyDescent="0.2">
      <c r="A908" s="62" t="s">
        <v>911</v>
      </c>
      <c r="B908" s="62" t="s">
        <v>336</v>
      </c>
      <c r="C908" s="63">
        <v>16</v>
      </c>
      <c r="D908" s="64" t="s">
        <v>13392</v>
      </c>
      <c r="E908" s="64" t="s">
        <v>1185</v>
      </c>
      <c r="F908" s="65">
        <v>93131608</v>
      </c>
      <c r="G908" s="64" t="s">
        <v>13630</v>
      </c>
      <c r="H908" s="64">
        <v>1</v>
      </c>
      <c r="I908" s="64">
        <v>12</v>
      </c>
      <c r="J908" s="66">
        <v>5</v>
      </c>
      <c r="K908" s="67">
        <v>159750</v>
      </c>
      <c r="L908" s="68" t="s">
        <v>15</v>
      </c>
      <c r="M908" s="68" t="s">
        <v>847</v>
      </c>
    </row>
    <row r="909" spans="1:13" s="3" customFormat="1" ht="12.75" x14ac:dyDescent="0.2">
      <c r="A909" s="62" t="s">
        <v>911</v>
      </c>
      <c r="B909" s="62" t="s">
        <v>339</v>
      </c>
      <c r="C909" s="63">
        <v>10</v>
      </c>
      <c r="D909" s="62" t="s">
        <v>13386</v>
      </c>
      <c r="E909" s="62" t="s">
        <v>1186</v>
      </c>
      <c r="F909" s="69">
        <v>11161705</v>
      </c>
      <c r="G909" s="62" t="s">
        <v>13633</v>
      </c>
      <c r="H909" s="62">
        <v>3</v>
      </c>
      <c r="I909" s="62">
        <v>3</v>
      </c>
      <c r="J909" s="70">
        <v>56</v>
      </c>
      <c r="K909" s="71">
        <v>970200</v>
      </c>
      <c r="L909" s="72" t="s">
        <v>848</v>
      </c>
      <c r="M909" s="72" t="s">
        <v>254</v>
      </c>
    </row>
    <row r="910" spans="1:13" s="3" customFormat="1" ht="12.75" x14ac:dyDescent="0.2">
      <c r="A910" s="62" t="s">
        <v>911</v>
      </c>
      <c r="B910" s="62" t="s">
        <v>339</v>
      </c>
      <c r="C910" s="63">
        <v>10</v>
      </c>
      <c r="D910" s="64" t="s">
        <v>13386</v>
      </c>
      <c r="E910" s="64" t="s">
        <v>1187</v>
      </c>
      <c r="F910" s="65">
        <v>11151518</v>
      </c>
      <c r="G910" s="64" t="s">
        <v>13633</v>
      </c>
      <c r="H910" s="64">
        <v>3</v>
      </c>
      <c r="I910" s="64">
        <v>3</v>
      </c>
      <c r="J910" s="66">
        <v>100</v>
      </c>
      <c r="K910" s="67">
        <v>220500</v>
      </c>
      <c r="L910" s="68" t="s">
        <v>848</v>
      </c>
      <c r="M910" s="68" t="s">
        <v>254</v>
      </c>
    </row>
    <row r="911" spans="1:13" s="3" customFormat="1" ht="12.75" x14ac:dyDescent="0.2">
      <c r="A911" s="62" t="s">
        <v>911</v>
      </c>
      <c r="B911" s="62" t="s">
        <v>339</v>
      </c>
      <c r="C911" s="63">
        <v>16</v>
      </c>
      <c r="D911" s="62" t="s">
        <v>13386</v>
      </c>
      <c r="E911" s="62" t="s">
        <v>1188</v>
      </c>
      <c r="F911" s="69">
        <v>52131501</v>
      </c>
      <c r="G911" s="62" t="s">
        <v>13630</v>
      </c>
      <c r="H911" s="62">
        <v>4</v>
      </c>
      <c r="I911" s="62">
        <v>6</v>
      </c>
      <c r="J911" s="70">
        <v>1</v>
      </c>
      <c r="K911" s="71">
        <v>50000000</v>
      </c>
      <c r="L911" s="72" t="s">
        <v>13</v>
      </c>
      <c r="M911" s="72" t="s">
        <v>254</v>
      </c>
    </row>
    <row r="912" spans="1:13" s="3" customFormat="1" ht="12.75" x14ac:dyDescent="0.2">
      <c r="A912" s="62" t="s">
        <v>911</v>
      </c>
      <c r="B912" s="62" t="s">
        <v>475</v>
      </c>
      <c r="C912" s="63">
        <v>16</v>
      </c>
      <c r="D912" s="64" t="s">
        <v>13440</v>
      </c>
      <c r="E912" s="64" t="s">
        <v>1189</v>
      </c>
      <c r="F912" s="65">
        <v>53103101</v>
      </c>
      <c r="G912" s="64" t="s">
        <v>13633</v>
      </c>
      <c r="H912" s="64">
        <v>3</v>
      </c>
      <c r="I912" s="64">
        <v>3</v>
      </c>
      <c r="J912" s="66">
        <v>22</v>
      </c>
      <c r="K912" s="67">
        <v>4365900</v>
      </c>
      <c r="L912" s="68" t="s">
        <v>15</v>
      </c>
      <c r="M912" s="68" t="s">
        <v>254</v>
      </c>
    </row>
    <row r="913" spans="1:13" s="3" customFormat="1" ht="12.75" x14ac:dyDescent="0.2">
      <c r="A913" s="62" t="s">
        <v>911</v>
      </c>
      <c r="B913" s="62" t="s">
        <v>869</v>
      </c>
      <c r="C913" s="63">
        <v>10</v>
      </c>
      <c r="D913" s="62" t="s">
        <v>13488</v>
      </c>
      <c r="E913" s="62" t="s">
        <v>1190</v>
      </c>
      <c r="F913" s="69">
        <v>30103605</v>
      </c>
      <c r="G913" s="62" t="s">
        <v>13633</v>
      </c>
      <c r="H913" s="62">
        <v>3</v>
      </c>
      <c r="I913" s="62">
        <v>3</v>
      </c>
      <c r="J913" s="70">
        <v>30</v>
      </c>
      <c r="K913" s="71">
        <v>2025000</v>
      </c>
      <c r="L913" s="72" t="s">
        <v>15</v>
      </c>
      <c r="M913" s="72" t="s">
        <v>254</v>
      </c>
    </row>
    <row r="914" spans="1:13" s="3" customFormat="1" ht="12.75" x14ac:dyDescent="0.2">
      <c r="A914" s="62" t="s">
        <v>911</v>
      </c>
      <c r="B914" s="62" t="s">
        <v>869</v>
      </c>
      <c r="C914" s="63">
        <v>10</v>
      </c>
      <c r="D914" s="64" t="s">
        <v>13488</v>
      </c>
      <c r="E914" s="64" t="s">
        <v>1191</v>
      </c>
      <c r="F914" s="65">
        <v>30103605</v>
      </c>
      <c r="G914" s="64" t="s">
        <v>13633</v>
      </c>
      <c r="H914" s="64">
        <v>3</v>
      </c>
      <c r="I914" s="64">
        <v>3</v>
      </c>
      <c r="J914" s="66">
        <v>30</v>
      </c>
      <c r="K914" s="67">
        <v>2469000</v>
      </c>
      <c r="L914" s="68" t="s">
        <v>15</v>
      </c>
      <c r="M914" s="68" t="s">
        <v>254</v>
      </c>
    </row>
    <row r="915" spans="1:13" s="3" customFormat="1" ht="12.75" x14ac:dyDescent="0.2">
      <c r="A915" s="62" t="s">
        <v>911</v>
      </c>
      <c r="B915" s="62" t="s">
        <v>869</v>
      </c>
      <c r="C915" s="63">
        <v>10</v>
      </c>
      <c r="D915" s="62" t="s">
        <v>13488</v>
      </c>
      <c r="E915" s="62" t="s">
        <v>1192</v>
      </c>
      <c r="F915" s="69">
        <v>30103605</v>
      </c>
      <c r="G915" s="62" t="s">
        <v>13633</v>
      </c>
      <c r="H915" s="62">
        <v>3</v>
      </c>
      <c r="I915" s="62">
        <v>3</v>
      </c>
      <c r="J915" s="70">
        <v>30</v>
      </c>
      <c r="K915" s="71">
        <v>693000</v>
      </c>
      <c r="L915" s="72" t="s">
        <v>15</v>
      </c>
      <c r="M915" s="72" t="s">
        <v>254</v>
      </c>
    </row>
    <row r="916" spans="1:13" s="3" customFormat="1" ht="12.75" x14ac:dyDescent="0.2">
      <c r="A916" s="62" t="s">
        <v>911</v>
      </c>
      <c r="B916" s="62" t="s">
        <v>869</v>
      </c>
      <c r="C916" s="63">
        <v>10</v>
      </c>
      <c r="D916" s="64" t="s">
        <v>13488</v>
      </c>
      <c r="E916" s="64" t="s">
        <v>1193</v>
      </c>
      <c r="F916" s="65">
        <v>30103605</v>
      </c>
      <c r="G916" s="64" t="s">
        <v>13633</v>
      </c>
      <c r="H916" s="64">
        <v>3</v>
      </c>
      <c r="I916" s="64">
        <v>3</v>
      </c>
      <c r="J916" s="66">
        <v>30</v>
      </c>
      <c r="K916" s="67">
        <v>1332000</v>
      </c>
      <c r="L916" s="68" t="s">
        <v>15</v>
      </c>
      <c r="M916" s="68" t="s">
        <v>254</v>
      </c>
    </row>
    <row r="917" spans="1:13" s="3" customFormat="1" ht="12.75" x14ac:dyDescent="0.2">
      <c r="A917" s="62" t="s">
        <v>911</v>
      </c>
      <c r="B917" s="62" t="s">
        <v>869</v>
      </c>
      <c r="C917" s="63">
        <v>10</v>
      </c>
      <c r="D917" s="62" t="s">
        <v>13488</v>
      </c>
      <c r="E917" s="62" t="s">
        <v>1194</v>
      </c>
      <c r="F917" s="69">
        <v>30103605</v>
      </c>
      <c r="G917" s="62" t="s">
        <v>13633</v>
      </c>
      <c r="H917" s="62">
        <v>3</v>
      </c>
      <c r="I917" s="62">
        <v>3</v>
      </c>
      <c r="J917" s="70">
        <v>15</v>
      </c>
      <c r="K917" s="71">
        <v>1054500</v>
      </c>
      <c r="L917" s="72" t="s">
        <v>15</v>
      </c>
      <c r="M917" s="72" t="s">
        <v>254</v>
      </c>
    </row>
    <row r="918" spans="1:13" s="3" customFormat="1" ht="12.75" x14ac:dyDescent="0.2">
      <c r="A918" s="62" t="s">
        <v>911</v>
      </c>
      <c r="B918" s="62" t="s">
        <v>869</v>
      </c>
      <c r="C918" s="63">
        <v>10</v>
      </c>
      <c r="D918" s="64" t="s">
        <v>13488</v>
      </c>
      <c r="E918" s="64" t="s">
        <v>1195</v>
      </c>
      <c r="F918" s="65">
        <v>30103605</v>
      </c>
      <c r="G918" s="64" t="s">
        <v>13633</v>
      </c>
      <c r="H918" s="64">
        <v>3</v>
      </c>
      <c r="I918" s="64">
        <v>3</v>
      </c>
      <c r="J918" s="66">
        <v>20</v>
      </c>
      <c r="K918" s="67">
        <v>1406000</v>
      </c>
      <c r="L918" s="68" t="s">
        <v>15</v>
      </c>
      <c r="M918" s="68" t="s">
        <v>254</v>
      </c>
    </row>
    <row r="919" spans="1:13" s="3" customFormat="1" ht="12.75" x14ac:dyDescent="0.2">
      <c r="A919" s="62" t="s">
        <v>911</v>
      </c>
      <c r="B919" s="62" t="s">
        <v>869</v>
      </c>
      <c r="C919" s="63">
        <v>10</v>
      </c>
      <c r="D919" s="62" t="s">
        <v>13488</v>
      </c>
      <c r="E919" s="62" t="s">
        <v>1196</v>
      </c>
      <c r="F919" s="69">
        <v>30103605</v>
      </c>
      <c r="G919" s="62" t="s">
        <v>13633</v>
      </c>
      <c r="H919" s="62">
        <v>3</v>
      </c>
      <c r="I919" s="62">
        <v>3</v>
      </c>
      <c r="J919" s="70">
        <v>15</v>
      </c>
      <c r="K919" s="71">
        <v>355500</v>
      </c>
      <c r="L919" s="72" t="s">
        <v>15</v>
      </c>
      <c r="M919" s="72" t="s">
        <v>254</v>
      </c>
    </row>
    <row r="920" spans="1:13" s="3" customFormat="1" ht="12.75" x14ac:dyDescent="0.2">
      <c r="A920" s="62" t="s">
        <v>911</v>
      </c>
      <c r="B920" s="62" t="s">
        <v>869</v>
      </c>
      <c r="C920" s="63">
        <v>10</v>
      </c>
      <c r="D920" s="64" t="s">
        <v>13488</v>
      </c>
      <c r="E920" s="64" t="s">
        <v>1197</v>
      </c>
      <c r="F920" s="65">
        <v>11121616</v>
      </c>
      <c r="G920" s="64" t="s">
        <v>13633</v>
      </c>
      <c r="H920" s="64">
        <v>3</v>
      </c>
      <c r="I920" s="64">
        <v>3</v>
      </c>
      <c r="J920" s="66">
        <v>25</v>
      </c>
      <c r="K920" s="67">
        <v>3015000</v>
      </c>
      <c r="L920" s="68" t="s">
        <v>15</v>
      </c>
      <c r="M920" s="68" t="s">
        <v>254</v>
      </c>
    </row>
    <row r="921" spans="1:13" s="3" customFormat="1" ht="12.75" x14ac:dyDescent="0.2">
      <c r="A921" s="62" t="s">
        <v>911</v>
      </c>
      <c r="B921" s="62" t="s">
        <v>869</v>
      </c>
      <c r="C921" s="63">
        <v>10</v>
      </c>
      <c r="D921" s="62" t="s">
        <v>13488</v>
      </c>
      <c r="E921" s="62" t="s">
        <v>1198</v>
      </c>
      <c r="F921" s="69">
        <v>30103101</v>
      </c>
      <c r="G921" s="62" t="s">
        <v>13633</v>
      </c>
      <c r="H921" s="62">
        <v>3</v>
      </c>
      <c r="I921" s="62">
        <v>3</v>
      </c>
      <c r="J921" s="70">
        <v>50</v>
      </c>
      <c r="K921" s="71">
        <v>535000</v>
      </c>
      <c r="L921" s="72" t="s">
        <v>15</v>
      </c>
      <c r="M921" s="72" t="s">
        <v>254</v>
      </c>
    </row>
    <row r="922" spans="1:13" s="3" customFormat="1" ht="12.75" x14ac:dyDescent="0.2">
      <c r="A922" s="62" t="s">
        <v>911</v>
      </c>
      <c r="B922" s="62" t="s">
        <v>219</v>
      </c>
      <c r="C922" s="63">
        <v>16</v>
      </c>
      <c r="D922" s="64" t="s">
        <v>13379</v>
      </c>
      <c r="E922" s="64" t="s">
        <v>1199</v>
      </c>
      <c r="F922" s="65">
        <v>31162402</v>
      </c>
      <c r="G922" s="64" t="s">
        <v>13633</v>
      </c>
      <c r="H922" s="64">
        <v>3</v>
      </c>
      <c r="I922" s="64">
        <v>3</v>
      </c>
      <c r="J922" s="66">
        <v>100</v>
      </c>
      <c r="K922" s="67">
        <v>2130000</v>
      </c>
      <c r="L922" s="68" t="s">
        <v>15</v>
      </c>
      <c r="M922" s="68" t="s">
        <v>254</v>
      </c>
    </row>
    <row r="923" spans="1:13" s="3" customFormat="1" ht="12.75" x14ac:dyDescent="0.2">
      <c r="A923" s="62" t="s">
        <v>911</v>
      </c>
      <c r="B923" s="62" t="s">
        <v>869</v>
      </c>
      <c r="C923" s="63">
        <v>16</v>
      </c>
      <c r="D923" s="62" t="s">
        <v>13488</v>
      </c>
      <c r="E923" s="62" t="s">
        <v>1200</v>
      </c>
      <c r="F923" s="69">
        <v>30103605</v>
      </c>
      <c r="G923" s="62" t="s">
        <v>13633</v>
      </c>
      <c r="H923" s="62">
        <v>3</v>
      </c>
      <c r="I923" s="62">
        <v>3</v>
      </c>
      <c r="J923" s="70">
        <v>15</v>
      </c>
      <c r="K923" s="71">
        <v>1497000</v>
      </c>
      <c r="L923" s="72" t="s">
        <v>15</v>
      </c>
      <c r="M923" s="72" t="s">
        <v>254</v>
      </c>
    </row>
    <row r="924" spans="1:13" s="3" customFormat="1" ht="12.75" x14ac:dyDescent="0.2">
      <c r="A924" s="62" t="s">
        <v>911</v>
      </c>
      <c r="B924" s="62" t="s">
        <v>869</v>
      </c>
      <c r="C924" s="63">
        <v>16</v>
      </c>
      <c r="D924" s="64" t="s">
        <v>13488</v>
      </c>
      <c r="E924" s="64" t="s">
        <v>1201</v>
      </c>
      <c r="F924" s="65">
        <v>30103605</v>
      </c>
      <c r="G924" s="64" t="s">
        <v>13633</v>
      </c>
      <c r="H924" s="64">
        <v>3</v>
      </c>
      <c r="I924" s="64">
        <v>3</v>
      </c>
      <c r="J924" s="66">
        <v>15</v>
      </c>
      <c r="K924" s="67">
        <v>1239000</v>
      </c>
      <c r="L924" s="68" t="s">
        <v>15</v>
      </c>
      <c r="M924" s="68" t="s">
        <v>254</v>
      </c>
    </row>
    <row r="925" spans="1:13" s="3" customFormat="1" ht="12.75" x14ac:dyDescent="0.2">
      <c r="A925" s="62" t="s">
        <v>911</v>
      </c>
      <c r="B925" s="62" t="s">
        <v>869</v>
      </c>
      <c r="C925" s="63">
        <v>16</v>
      </c>
      <c r="D925" s="62" t="s">
        <v>13488</v>
      </c>
      <c r="E925" s="62" t="s">
        <v>1202</v>
      </c>
      <c r="F925" s="69">
        <v>30103605</v>
      </c>
      <c r="G925" s="62" t="s">
        <v>13633</v>
      </c>
      <c r="H925" s="62">
        <v>3</v>
      </c>
      <c r="I925" s="62">
        <v>3</v>
      </c>
      <c r="J925" s="70">
        <v>15</v>
      </c>
      <c r="K925" s="71">
        <v>1030500</v>
      </c>
      <c r="L925" s="72" t="s">
        <v>15</v>
      </c>
      <c r="M925" s="72" t="s">
        <v>254</v>
      </c>
    </row>
    <row r="926" spans="1:13" s="3" customFormat="1" ht="12.75" x14ac:dyDescent="0.2">
      <c r="A926" s="62" t="s">
        <v>911</v>
      </c>
      <c r="B926" s="62" t="s">
        <v>869</v>
      </c>
      <c r="C926" s="63">
        <v>16</v>
      </c>
      <c r="D926" s="64" t="s">
        <v>13488</v>
      </c>
      <c r="E926" s="64" t="s">
        <v>1203</v>
      </c>
      <c r="F926" s="65">
        <v>30103605</v>
      </c>
      <c r="G926" s="64" t="s">
        <v>13633</v>
      </c>
      <c r="H926" s="64">
        <v>3</v>
      </c>
      <c r="I926" s="64">
        <v>3</v>
      </c>
      <c r="J926" s="66">
        <v>40</v>
      </c>
      <c r="K926" s="67">
        <v>1524000</v>
      </c>
      <c r="L926" s="68" t="s">
        <v>15</v>
      </c>
      <c r="M926" s="68" t="s">
        <v>254</v>
      </c>
    </row>
    <row r="927" spans="1:13" s="3" customFormat="1" ht="12.75" x14ac:dyDescent="0.2">
      <c r="A927" s="62" t="s">
        <v>911</v>
      </c>
      <c r="B927" s="62" t="s">
        <v>869</v>
      </c>
      <c r="C927" s="63">
        <v>16</v>
      </c>
      <c r="D927" s="62" t="s">
        <v>13488</v>
      </c>
      <c r="E927" s="62" t="s">
        <v>1204</v>
      </c>
      <c r="F927" s="69">
        <v>30103605</v>
      </c>
      <c r="G927" s="62" t="s">
        <v>13633</v>
      </c>
      <c r="H927" s="62">
        <v>3</v>
      </c>
      <c r="I927" s="62">
        <v>3</v>
      </c>
      <c r="J927" s="70">
        <v>30</v>
      </c>
      <c r="K927" s="71">
        <v>4122000</v>
      </c>
      <c r="L927" s="72" t="s">
        <v>15</v>
      </c>
      <c r="M927" s="72" t="s">
        <v>254</v>
      </c>
    </row>
    <row r="928" spans="1:13" s="3" customFormat="1" ht="12.75" x14ac:dyDescent="0.2">
      <c r="A928" s="62" t="s">
        <v>911</v>
      </c>
      <c r="B928" s="62" t="s">
        <v>869</v>
      </c>
      <c r="C928" s="63">
        <v>16</v>
      </c>
      <c r="D928" s="64" t="s">
        <v>13488</v>
      </c>
      <c r="E928" s="64" t="s">
        <v>1205</v>
      </c>
      <c r="F928" s="65">
        <v>30103605</v>
      </c>
      <c r="G928" s="64" t="s">
        <v>13633</v>
      </c>
      <c r="H928" s="64">
        <v>3</v>
      </c>
      <c r="I928" s="64">
        <v>3</v>
      </c>
      <c r="J928" s="66">
        <v>15</v>
      </c>
      <c r="K928" s="67">
        <v>2013000</v>
      </c>
      <c r="L928" s="68" t="s">
        <v>15</v>
      </c>
      <c r="M928" s="68" t="s">
        <v>254</v>
      </c>
    </row>
    <row r="929" spans="1:13" s="3" customFormat="1" ht="12.75" x14ac:dyDescent="0.2">
      <c r="A929" s="62" t="s">
        <v>911</v>
      </c>
      <c r="B929" s="62" t="s">
        <v>869</v>
      </c>
      <c r="C929" s="63">
        <v>16</v>
      </c>
      <c r="D929" s="62" t="s">
        <v>13488</v>
      </c>
      <c r="E929" s="62" t="s">
        <v>1206</v>
      </c>
      <c r="F929" s="69">
        <v>11121616</v>
      </c>
      <c r="G929" s="62" t="s">
        <v>13633</v>
      </c>
      <c r="H929" s="62">
        <v>3</v>
      </c>
      <c r="I929" s="62">
        <v>3</v>
      </c>
      <c r="J929" s="70">
        <v>10</v>
      </c>
      <c r="K929" s="71">
        <v>298000</v>
      </c>
      <c r="L929" s="72" t="s">
        <v>15</v>
      </c>
      <c r="M929" s="72" t="s">
        <v>254</v>
      </c>
    </row>
    <row r="930" spans="1:13" s="3" customFormat="1" ht="12.75" x14ac:dyDescent="0.2">
      <c r="A930" s="62" t="s">
        <v>911</v>
      </c>
      <c r="B930" s="62" t="s">
        <v>869</v>
      </c>
      <c r="C930" s="63">
        <v>16</v>
      </c>
      <c r="D930" s="64" t="s">
        <v>13488</v>
      </c>
      <c r="E930" s="64" t="s">
        <v>1207</v>
      </c>
      <c r="F930" s="65">
        <v>11121616</v>
      </c>
      <c r="G930" s="64" t="s">
        <v>13633</v>
      </c>
      <c r="H930" s="64">
        <v>3</v>
      </c>
      <c r="I930" s="64">
        <v>3</v>
      </c>
      <c r="J930" s="66">
        <v>10</v>
      </c>
      <c r="K930" s="67">
        <v>218000</v>
      </c>
      <c r="L930" s="68" t="s">
        <v>15</v>
      </c>
      <c r="M930" s="68" t="s">
        <v>254</v>
      </c>
    </row>
    <row r="931" spans="1:13" s="3" customFormat="1" ht="12.75" x14ac:dyDescent="0.2">
      <c r="A931" s="62" t="s">
        <v>911</v>
      </c>
      <c r="B931" s="62" t="s">
        <v>869</v>
      </c>
      <c r="C931" s="63">
        <v>16</v>
      </c>
      <c r="D931" s="62" t="s">
        <v>13488</v>
      </c>
      <c r="E931" s="62" t="s">
        <v>1208</v>
      </c>
      <c r="F931" s="69">
        <v>30103101</v>
      </c>
      <c r="G931" s="62" t="s">
        <v>13633</v>
      </c>
      <c r="H931" s="62">
        <v>3</v>
      </c>
      <c r="I931" s="62">
        <v>3</v>
      </c>
      <c r="J931" s="70">
        <v>150</v>
      </c>
      <c r="K931" s="71">
        <v>2730000</v>
      </c>
      <c r="L931" s="72" t="s">
        <v>15</v>
      </c>
      <c r="M931" s="72" t="s">
        <v>254</v>
      </c>
    </row>
    <row r="932" spans="1:13" s="3" customFormat="1" ht="12.75" x14ac:dyDescent="0.2">
      <c r="A932" s="62" t="s">
        <v>911</v>
      </c>
      <c r="B932" s="62" t="s">
        <v>869</v>
      </c>
      <c r="C932" s="63">
        <v>16</v>
      </c>
      <c r="D932" s="64" t="s">
        <v>13488</v>
      </c>
      <c r="E932" s="64" t="s">
        <v>1209</v>
      </c>
      <c r="F932" s="65">
        <v>30103101</v>
      </c>
      <c r="G932" s="64" t="s">
        <v>13633</v>
      </c>
      <c r="H932" s="64">
        <v>3</v>
      </c>
      <c r="I932" s="64">
        <v>3</v>
      </c>
      <c r="J932" s="66">
        <v>50</v>
      </c>
      <c r="K932" s="67">
        <v>210000</v>
      </c>
      <c r="L932" s="68" t="s">
        <v>15</v>
      </c>
      <c r="M932" s="68" t="s">
        <v>254</v>
      </c>
    </row>
    <row r="933" spans="1:13" s="3" customFormat="1" ht="12.75" x14ac:dyDescent="0.2">
      <c r="A933" s="62" t="s">
        <v>911</v>
      </c>
      <c r="B933" s="62" t="s">
        <v>215</v>
      </c>
      <c r="C933" s="63">
        <v>16</v>
      </c>
      <c r="D933" s="62" t="s">
        <v>13376</v>
      </c>
      <c r="E933" s="62" t="s">
        <v>1210</v>
      </c>
      <c r="F933" s="69">
        <v>14111704</v>
      </c>
      <c r="G933" s="62" t="s">
        <v>13633</v>
      </c>
      <c r="H933" s="62">
        <v>3</v>
      </c>
      <c r="I933" s="62">
        <v>3</v>
      </c>
      <c r="J933" s="70">
        <v>500</v>
      </c>
      <c r="K933" s="71">
        <v>1350000</v>
      </c>
      <c r="L933" s="72" t="s">
        <v>15</v>
      </c>
      <c r="M933" s="72" t="s">
        <v>254</v>
      </c>
    </row>
    <row r="934" spans="1:13" s="3" customFormat="1" ht="12.75" x14ac:dyDescent="0.2">
      <c r="A934" s="62" t="s">
        <v>911</v>
      </c>
      <c r="B934" s="62" t="s">
        <v>215</v>
      </c>
      <c r="C934" s="63">
        <v>16</v>
      </c>
      <c r="D934" s="64" t="s">
        <v>13376</v>
      </c>
      <c r="E934" s="64" t="s">
        <v>1211</v>
      </c>
      <c r="F934" s="65">
        <v>47131502</v>
      </c>
      <c r="G934" s="64" t="s">
        <v>13633</v>
      </c>
      <c r="H934" s="64">
        <v>3</v>
      </c>
      <c r="I934" s="64">
        <v>3</v>
      </c>
      <c r="J934" s="66">
        <v>500</v>
      </c>
      <c r="K934" s="67">
        <v>1150000</v>
      </c>
      <c r="L934" s="68" t="s">
        <v>15</v>
      </c>
      <c r="M934" s="68" t="s">
        <v>254</v>
      </c>
    </row>
    <row r="935" spans="1:13" s="3" customFormat="1" ht="12.75" x14ac:dyDescent="0.2">
      <c r="A935" s="62" t="s">
        <v>911</v>
      </c>
      <c r="B935" s="62" t="s">
        <v>215</v>
      </c>
      <c r="C935" s="63">
        <v>10</v>
      </c>
      <c r="D935" s="62" t="s">
        <v>13376</v>
      </c>
      <c r="E935" s="62" t="s">
        <v>1212</v>
      </c>
      <c r="F935" s="69">
        <v>47132100</v>
      </c>
      <c r="G935" s="62" t="s">
        <v>13630</v>
      </c>
      <c r="H935" s="62">
        <v>3</v>
      </c>
      <c r="I935" s="62">
        <v>3</v>
      </c>
      <c r="J935" s="70">
        <v>180</v>
      </c>
      <c r="K935" s="71">
        <v>1080000</v>
      </c>
      <c r="L935" s="72" t="s">
        <v>15</v>
      </c>
      <c r="M935" s="72" t="s">
        <v>254</v>
      </c>
    </row>
    <row r="936" spans="1:13" s="3" customFormat="1" ht="12.75" x14ac:dyDescent="0.2">
      <c r="A936" s="62" t="s">
        <v>911</v>
      </c>
      <c r="B936" s="62" t="s">
        <v>215</v>
      </c>
      <c r="C936" s="63">
        <v>16</v>
      </c>
      <c r="D936" s="64" t="s">
        <v>13376</v>
      </c>
      <c r="E936" s="64" t="s">
        <v>1213</v>
      </c>
      <c r="F936" s="65">
        <v>93131608</v>
      </c>
      <c r="G936" s="64" t="s">
        <v>13630</v>
      </c>
      <c r="H936" s="64">
        <v>1</v>
      </c>
      <c r="I936" s="64">
        <v>12</v>
      </c>
      <c r="J936" s="66">
        <v>10</v>
      </c>
      <c r="K936" s="67">
        <v>55000</v>
      </c>
      <c r="L936" s="68" t="s">
        <v>15</v>
      </c>
      <c r="M936" s="68" t="s">
        <v>847</v>
      </c>
    </row>
    <row r="937" spans="1:13" s="3" customFormat="1" ht="12.75" x14ac:dyDescent="0.2">
      <c r="A937" s="62" t="s">
        <v>911</v>
      </c>
      <c r="B937" s="62" t="s">
        <v>215</v>
      </c>
      <c r="C937" s="63">
        <v>16</v>
      </c>
      <c r="D937" s="62" t="s">
        <v>13376</v>
      </c>
      <c r="E937" s="62" t="s">
        <v>1214</v>
      </c>
      <c r="F937" s="69">
        <v>93131608</v>
      </c>
      <c r="G937" s="62" t="s">
        <v>13630</v>
      </c>
      <c r="H937" s="62">
        <v>1</v>
      </c>
      <c r="I937" s="62">
        <v>12</v>
      </c>
      <c r="J937" s="70">
        <v>8</v>
      </c>
      <c r="K937" s="71">
        <v>240000</v>
      </c>
      <c r="L937" s="72" t="s">
        <v>15</v>
      </c>
      <c r="M937" s="72" t="s">
        <v>847</v>
      </c>
    </row>
    <row r="938" spans="1:13" s="3" customFormat="1" ht="12.75" x14ac:dyDescent="0.2">
      <c r="A938" s="62" t="s">
        <v>911</v>
      </c>
      <c r="B938" s="62" t="s">
        <v>215</v>
      </c>
      <c r="C938" s="63">
        <v>10</v>
      </c>
      <c r="D938" s="64" t="s">
        <v>13376</v>
      </c>
      <c r="E938" s="64" t="s">
        <v>1215</v>
      </c>
      <c r="F938" s="65">
        <v>44103112</v>
      </c>
      <c r="G938" s="64" t="s">
        <v>13634</v>
      </c>
      <c r="H938" s="64">
        <v>5</v>
      </c>
      <c r="I938" s="64">
        <v>6</v>
      </c>
      <c r="J938" s="66">
        <v>4</v>
      </c>
      <c r="K938" s="67">
        <v>999368</v>
      </c>
      <c r="L938" s="68" t="s">
        <v>15</v>
      </c>
      <c r="M938" s="68" t="s">
        <v>254</v>
      </c>
    </row>
    <row r="939" spans="1:13" s="3" customFormat="1" ht="12.75" x14ac:dyDescent="0.2">
      <c r="A939" s="62" t="s">
        <v>911</v>
      </c>
      <c r="B939" s="62" t="s">
        <v>215</v>
      </c>
      <c r="C939" s="63">
        <v>10</v>
      </c>
      <c r="D939" s="62" t="s">
        <v>13376</v>
      </c>
      <c r="E939" s="62" t="s">
        <v>13692</v>
      </c>
      <c r="F939" s="69">
        <v>14111510</v>
      </c>
      <c r="G939" s="62" t="s">
        <v>13634</v>
      </c>
      <c r="H939" s="62">
        <v>5</v>
      </c>
      <c r="I939" s="62">
        <v>6</v>
      </c>
      <c r="J939" s="70">
        <v>10</v>
      </c>
      <c r="K939" s="71">
        <v>1110880</v>
      </c>
      <c r="L939" s="72" t="s">
        <v>15</v>
      </c>
      <c r="M939" s="72" t="s">
        <v>254</v>
      </c>
    </row>
    <row r="940" spans="1:13" s="3" customFormat="1" ht="12.75" x14ac:dyDescent="0.2">
      <c r="A940" s="62" t="s">
        <v>911</v>
      </c>
      <c r="B940" s="62" t="s">
        <v>215</v>
      </c>
      <c r="C940" s="63">
        <v>10</v>
      </c>
      <c r="D940" s="64" t="s">
        <v>13376</v>
      </c>
      <c r="E940" s="64" t="s">
        <v>13693</v>
      </c>
      <c r="F940" s="65">
        <v>14111510</v>
      </c>
      <c r="G940" s="64" t="s">
        <v>13634</v>
      </c>
      <c r="H940" s="64">
        <v>5</v>
      </c>
      <c r="I940" s="64">
        <v>6</v>
      </c>
      <c r="J940" s="66">
        <v>14</v>
      </c>
      <c r="K940" s="67">
        <v>2031596</v>
      </c>
      <c r="L940" s="68" t="s">
        <v>15</v>
      </c>
      <c r="M940" s="68" t="s">
        <v>254</v>
      </c>
    </row>
    <row r="941" spans="1:13" s="3" customFormat="1" ht="12.75" x14ac:dyDescent="0.2">
      <c r="A941" s="62" t="s">
        <v>911</v>
      </c>
      <c r="B941" s="62" t="s">
        <v>215</v>
      </c>
      <c r="C941" s="63">
        <v>10</v>
      </c>
      <c r="D941" s="62" t="s">
        <v>13376</v>
      </c>
      <c r="E941" s="62" t="s">
        <v>13694</v>
      </c>
      <c r="F941" s="69">
        <v>14111510</v>
      </c>
      <c r="G941" s="62" t="s">
        <v>13634</v>
      </c>
      <c r="H941" s="62">
        <v>5</v>
      </c>
      <c r="I941" s="62">
        <v>6</v>
      </c>
      <c r="J941" s="70">
        <v>10</v>
      </c>
      <c r="K941" s="71">
        <v>265000</v>
      </c>
      <c r="L941" s="72" t="s">
        <v>15</v>
      </c>
      <c r="M941" s="72" t="s">
        <v>254</v>
      </c>
    </row>
    <row r="942" spans="1:13" s="3" customFormat="1" ht="12.75" x14ac:dyDescent="0.2">
      <c r="A942" s="62" t="s">
        <v>911</v>
      </c>
      <c r="B942" s="62" t="s">
        <v>215</v>
      </c>
      <c r="C942" s="63">
        <v>10</v>
      </c>
      <c r="D942" s="64" t="s">
        <v>13376</v>
      </c>
      <c r="E942" s="64" t="s">
        <v>13695</v>
      </c>
      <c r="F942" s="65">
        <v>14111510</v>
      </c>
      <c r="G942" s="64" t="s">
        <v>13634</v>
      </c>
      <c r="H942" s="64">
        <v>5</v>
      </c>
      <c r="I942" s="64">
        <v>6</v>
      </c>
      <c r="J942" s="66">
        <v>10</v>
      </c>
      <c r="K942" s="67">
        <v>318000</v>
      </c>
      <c r="L942" s="68" t="s">
        <v>15</v>
      </c>
      <c r="M942" s="68" t="s">
        <v>254</v>
      </c>
    </row>
    <row r="943" spans="1:13" s="3" customFormat="1" ht="12.75" x14ac:dyDescent="0.2">
      <c r="A943" s="62" t="s">
        <v>911</v>
      </c>
      <c r="B943" s="62" t="s">
        <v>215</v>
      </c>
      <c r="C943" s="63">
        <v>10</v>
      </c>
      <c r="D943" s="62" t="s">
        <v>13376</v>
      </c>
      <c r="E943" s="62" t="s">
        <v>13696</v>
      </c>
      <c r="F943" s="69">
        <v>14111510</v>
      </c>
      <c r="G943" s="62" t="s">
        <v>13634</v>
      </c>
      <c r="H943" s="62">
        <v>5</v>
      </c>
      <c r="I943" s="62">
        <v>6</v>
      </c>
      <c r="J943" s="70">
        <v>15</v>
      </c>
      <c r="K943" s="71">
        <v>477000</v>
      </c>
      <c r="L943" s="72" t="s">
        <v>15</v>
      </c>
      <c r="M943" s="72" t="s">
        <v>254</v>
      </c>
    </row>
    <row r="944" spans="1:13" s="3" customFormat="1" ht="12.75" x14ac:dyDescent="0.2">
      <c r="A944" s="62" t="s">
        <v>911</v>
      </c>
      <c r="B944" s="62" t="s">
        <v>870</v>
      </c>
      <c r="C944" s="63">
        <v>10</v>
      </c>
      <c r="D944" s="64" t="s">
        <v>13489</v>
      </c>
      <c r="E944" s="64" t="s">
        <v>13697</v>
      </c>
      <c r="F944" s="65">
        <v>44103105</v>
      </c>
      <c r="G944" s="64" t="s">
        <v>13635</v>
      </c>
      <c r="H944" s="64">
        <v>5</v>
      </c>
      <c r="I944" s="64">
        <v>6</v>
      </c>
      <c r="J944" s="66">
        <v>7</v>
      </c>
      <c r="K944" s="67">
        <v>623000</v>
      </c>
      <c r="L944" s="68" t="s">
        <v>15</v>
      </c>
      <c r="M944" s="68" t="s">
        <v>254</v>
      </c>
    </row>
    <row r="945" spans="1:13" s="3" customFormat="1" ht="12.75" x14ac:dyDescent="0.2">
      <c r="A945" s="62" t="s">
        <v>911</v>
      </c>
      <c r="B945" s="62" t="s">
        <v>871</v>
      </c>
      <c r="C945" s="63">
        <v>10</v>
      </c>
      <c r="D945" s="62" t="s">
        <v>13490</v>
      </c>
      <c r="E945" s="62" t="s">
        <v>13698</v>
      </c>
      <c r="F945" s="69">
        <v>44103105</v>
      </c>
      <c r="G945" s="62" t="s">
        <v>13635</v>
      </c>
      <c r="H945" s="62">
        <v>5</v>
      </c>
      <c r="I945" s="62">
        <v>6</v>
      </c>
      <c r="J945" s="70">
        <v>7</v>
      </c>
      <c r="K945" s="71">
        <v>952700</v>
      </c>
      <c r="L945" s="72" t="s">
        <v>15</v>
      </c>
      <c r="M945" s="72" t="s">
        <v>254</v>
      </c>
    </row>
    <row r="946" spans="1:13" s="3" customFormat="1" ht="12.75" x14ac:dyDescent="0.2">
      <c r="A946" s="62" t="s">
        <v>911</v>
      </c>
      <c r="B946" s="62" t="s">
        <v>871</v>
      </c>
      <c r="C946" s="63">
        <v>10</v>
      </c>
      <c r="D946" s="64" t="s">
        <v>13490</v>
      </c>
      <c r="E946" s="64" t="s">
        <v>13699</v>
      </c>
      <c r="F946" s="65">
        <v>44103105</v>
      </c>
      <c r="G946" s="64" t="s">
        <v>13635</v>
      </c>
      <c r="H946" s="64">
        <v>5</v>
      </c>
      <c r="I946" s="64">
        <v>6</v>
      </c>
      <c r="J946" s="66">
        <v>7</v>
      </c>
      <c r="K946" s="67">
        <v>1074500</v>
      </c>
      <c r="L946" s="68" t="s">
        <v>15</v>
      </c>
      <c r="M946" s="68" t="s">
        <v>254</v>
      </c>
    </row>
    <row r="947" spans="1:13" s="3" customFormat="1" ht="12.75" x14ac:dyDescent="0.2">
      <c r="A947" s="62" t="s">
        <v>911</v>
      </c>
      <c r="B947" s="62" t="s">
        <v>871</v>
      </c>
      <c r="C947" s="63">
        <v>10</v>
      </c>
      <c r="D947" s="62" t="s">
        <v>13490</v>
      </c>
      <c r="E947" s="62" t="s">
        <v>13700</v>
      </c>
      <c r="F947" s="69">
        <v>44103105</v>
      </c>
      <c r="G947" s="62" t="s">
        <v>13635</v>
      </c>
      <c r="H947" s="62">
        <v>5</v>
      </c>
      <c r="I947" s="62">
        <v>6</v>
      </c>
      <c r="J947" s="70">
        <v>7</v>
      </c>
      <c r="K947" s="71">
        <v>915600</v>
      </c>
      <c r="L947" s="72" t="s">
        <v>15</v>
      </c>
      <c r="M947" s="72" t="s">
        <v>254</v>
      </c>
    </row>
    <row r="948" spans="1:13" s="3" customFormat="1" ht="12.75" x14ac:dyDescent="0.2">
      <c r="A948" s="62" t="s">
        <v>911</v>
      </c>
      <c r="B948" s="62" t="s">
        <v>871</v>
      </c>
      <c r="C948" s="63">
        <v>10</v>
      </c>
      <c r="D948" s="64" t="s">
        <v>13490</v>
      </c>
      <c r="E948" s="64" t="s">
        <v>13701</v>
      </c>
      <c r="F948" s="65">
        <v>44103105</v>
      </c>
      <c r="G948" s="64" t="s">
        <v>13635</v>
      </c>
      <c r="H948" s="64">
        <v>5</v>
      </c>
      <c r="I948" s="64">
        <v>6</v>
      </c>
      <c r="J948" s="66">
        <v>7</v>
      </c>
      <c r="K948" s="67">
        <v>1102500</v>
      </c>
      <c r="L948" s="68" t="s">
        <v>15</v>
      </c>
      <c r="M948" s="68" t="s">
        <v>254</v>
      </c>
    </row>
    <row r="949" spans="1:13" s="3" customFormat="1" ht="12.75" x14ac:dyDescent="0.2">
      <c r="A949" s="62" t="s">
        <v>911</v>
      </c>
      <c r="B949" s="62" t="s">
        <v>871</v>
      </c>
      <c r="C949" s="63">
        <v>10</v>
      </c>
      <c r="D949" s="62" t="s">
        <v>13490</v>
      </c>
      <c r="E949" s="62" t="s">
        <v>13702</v>
      </c>
      <c r="F949" s="69">
        <v>44103105</v>
      </c>
      <c r="G949" s="62" t="s">
        <v>13635</v>
      </c>
      <c r="H949" s="62">
        <v>5</v>
      </c>
      <c r="I949" s="62">
        <v>6</v>
      </c>
      <c r="J949" s="70">
        <v>7</v>
      </c>
      <c r="K949" s="71">
        <v>1134000</v>
      </c>
      <c r="L949" s="72" t="s">
        <v>15</v>
      </c>
      <c r="M949" s="72" t="s">
        <v>254</v>
      </c>
    </row>
    <row r="950" spans="1:13" s="3" customFormat="1" ht="12.75" x14ac:dyDescent="0.2">
      <c r="A950" s="62" t="s">
        <v>911</v>
      </c>
      <c r="B950" s="62" t="s">
        <v>871</v>
      </c>
      <c r="C950" s="63">
        <v>10</v>
      </c>
      <c r="D950" s="64" t="s">
        <v>13490</v>
      </c>
      <c r="E950" s="64" t="s">
        <v>13703</v>
      </c>
      <c r="F950" s="65">
        <v>44103105</v>
      </c>
      <c r="G950" s="64" t="s">
        <v>13635</v>
      </c>
      <c r="H950" s="64">
        <v>5</v>
      </c>
      <c r="I950" s="64">
        <v>6</v>
      </c>
      <c r="J950" s="66">
        <v>3</v>
      </c>
      <c r="K950" s="67">
        <v>1252500</v>
      </c>
      <c r="L950" s="68" t="s">
        <v>15</v>
      </c>
      <c r="M950" s="68" t="s">
        <v>254</v>
      </c>
    </row>
    <row r="951" spans="1:13" s="3" customFormat="1" ht="12.75" x14ac:dyDescent="0.2">
      <c r="A951" s="62" t="s">
        <v>911</v>
      </c>
      <c r="B951" s="62" t="s">
        <v>871</v>
      </c>
      <c r="C951" s="63">
        <v>10</v>
      </c>
      <c r="D951" s="62" t="s">
        <v>13490</v>
      </c>
      <c r="E951" s="62" t="s">
        <v>13704</v>
      </c>
      <c r="F951" s="69">
        <v>44103105</v>
      </c>
      <c r="G951" s="62" t="s">
        <v>13635</v>
      </c>
      <c r="H951" s="62">
        <v>5</v>
      </c>
      <c r="I951" s="62">
        <v>6</v>
      </c>
      <c r="J951" s="70">
        <v>5</v>
      </c>
      <c r="K951" s="71">
        <v>5155000</v>
      </c>
      <c r="L951" s="72" t="s">
        <v>15</v>
      </c>
      <c r="M951" s="72" t="s">
        <v>254</v>
      </c>
    </row>
    <row r="952" spans="1:13" s="3" customFormat="1" ht="12.75" x14ac:dyDescent="0.2">
      <c r="A952" s="62" t="s">
        <v>911</v>
      </c>
      <c r="B952" s="62" t="s">
        <v>871</v>
      </c>
      <c r="C952" s="63">
        <v>10</v>
      </c>
      <c r="D952" s="64" t="s">
        <v>13490</v>
      </c>
      <c r="E952" s="64" t="s">
        <v>13705</v>
      </c>
      <c r="F952" s="65">
        <v>44103105</v>
      </c>
      <c r="G952" s="64" t="s">
        <v>13635</v>
      </c>
      <c r="H952" s="64">
        <v>5</v>
      </c>
      <c r="I952" s="64">
        <v>6</v>
      </c>
      <c r="J952" s="66">
        <v>2</v>
      </c>
      <c r="K952" s="67">
        <v>220400</v>
      </c>
      <c r="L952" s="68" t="s">
        <v>15</v>
      </c>
      <c r="M952" s="68" t="s">
        <v>254</v>
      </c>
    </row>
    <row r="953" spans="1:13" s="3" customFormat="1" ht="12.75" x14ac:dyDescent="0.2">
      <c r="A953" s="62" t="s">
        <v>911</v>
      </c>
      <c r="B953" s="62" t="s">
        <v>871</v>
      </c>
      <c r="C953" s="63">
        <v>10</v>
      </c>
      <c r="D953" s="62" t="s">
        <v>13490</v>
      </c>
      <c r="E953" s="62" t="s">
        <v>13706</v>
      </c>
      <c r="F953" s="69">
        <v>44103105</v>
      </c>
      <c r="G953" s="62" t="s">
        <v>13635</v>
      </c>
      <c r="H953" s="62">
        <v>5</v>
      </c>
      <c r="I953" s="62">
        <v>6</v>
      </c>
      <c r="J953" s="70">
        <v>5</v>
      </c>
      <c r="K953" s="71">
        <v>290000</v>
      </c>
      <c r="L953" s="72" t="s">
        <v>15</v>
      </c>
      <c r="M953" s="72" t="s">
        <v>254</v>
      </c>
    </row>
    <row r="954" spans="1:13" s="3" customFormat="1" ht="12.75" x14ac:dyDescent="0.2">
      <c r="A954" s="62" t="s">
        <v>911</v>
      </c>
      <c r="B954" s="62" t="s">
        <v>871</v>
      </c>
      <c r="C954" s="63">
        <v>10</v>
      </c>
      <c r="D954" s="64" t="s">
        <v>13490</v>
      </c>
      <c r="E954" s="64" t="s">
        <v>13707</v>
      </c>
      <c r="F954" s="65">
        <v>44103105</v>
      </c>
      <c r="G954" s="64" t="s">
        <v>13635</v>
      </c>
      <c r="H954" s="64">
        <v>5</v>
      </c>
      <c r="I954" s="64">
        <v>6</v>
      </c>
      <c r="J954" s="66">
        <v>5</v>
      </c>
      <c r="K954" s="67">
        <v>296000</v>
      </c>
      <c r="L954" s="68" t="s">
        <v>15</v>
      </c>
      <c r="M954" s="68" t="s">
        <v>254</v>
      </c>
    </row>
    <row r="955" spans="1:13" s="3" customFormat="1" ht="12.75" x14ac:dyDescent="0.2">
      <c r="A955" s="62" t="s">
        <v>911</v>
      </c>
      <c r="B955" s="62" t="s">
        <v>871</v>
      </c>
      <c r="C955" s="63">
        <v>10</v>
      </c>
      <c r="D955" s="62" t="s">
        <v>13490</v>
      </c>
      <c r="E955" s="62" t="s">
        <v>13708</v>
      </c>
      <c r="F955" s="69">
        <v>44103105</v>
      </c>
      <c r="G955" s="62" t="s">
        <v>13635</v>
      </c>
      <c r="H955" s="62">
        <v>5</v>
      </c>
      <c r="I955" s="62">
        <v>6</v>
      </c>
      <c r="J955" s="70">
        <v>2</v>
      </c>
      <c r="K955" s="71">
        <v>184000</v>
      </c>
      <c r="L955" s="72" t="s">
        <v>15</v>
      </c>
      <c r="M955" s="72" t="s">
        <v>254</v>
      </c>
    </row>
    <row r="956" spans="1:13" s="3" customFormat="1" ht="12.75" x14ac:dyDescent="0.2">
      <c r="A956" s="62" t="s">
        <v>911</v>
      </c>
      <c r="B956" s="62" t="s">
        <v>871</v>
      </c>
      <c r="C956" s="63">
        <v>10</v>
      </c>
      <c r="D956" s="64" t="s">
        <v>13490</v>
      </c>
      <c r="E956" s="64" t="s">
        <v>13709</v>
      </c>
      <c r="F956" s="65">
        <v>44103105</v>
      </c>
      <c r="G956" s="64" t="s">
        <v>13635</v>
      </c>
      <c r="H956" s="64">
        <v>5</v>
      </c>
      <c r="I956" s="64">
        <v>6</v>
      </c>
      <c r="J956" s="66">
        <v>7</v>
      </c>
      <c r="K956" s="67">
        <v>1486100</v>
      </c>
      <c r="L956" s="68" t="s">
        <v>15</v>
      </c>
      <c r="M956" s="68" t="s">
        <v>254</v>
      </c>
    </row>
    <row r="957" spans="1:13" s="3" customFormat="1" ht="12.75" x14ac:dyDescent="0.2">
      <c r="A957" s="62" t="s">
        <v>911</v>
      </c>
      <c r="B957" s="62" t="s">
        <v>871</v>
      </c>
      <c r="C957" s="63">
        <v>10</v>
      </c>
      <c r="D957" s="62" t="s">
        <v>13490</v>
      </c>
      <c r="E957" s="62" t="s">
        <v>13710</v>
      </c>
      <c r="F957" s="69">
        <v>44103105</v>
      </c>
      <c r="G957" s="62" t="s">
        <v>13635</v>
      </c>
      <c r="H957" s="62">
        <v>5</v>
      </c>
      <c r="I957" s="62">
        <v>6</v>
      </c>
      <c r="J957" s="70">
        <v>7</v>
      </c>
      <c r="K957" s="71">
        <v>1486100</v>
      </c>
      <c r="L957" s="72" t="s">
        <v>15</v>
      </c>
      <c r="M957" s="72" t="s">
        <v>254</v>
      </c>
    </row>
    <row r="958" spans="1:13" s="3" customFormat="1" ht="12.75" x14ac:dyDescent="0.2">
      <c r="A958" s="62" t="s">
        <v>911</v>
      </c>
      <c r="B958" s="62" t="s">
        <v>871</v>
      </c>
      <c r="C958" s="63">
        <v>10</v>
      </c>
      <c r="D958" s="64" t="s">
        <v>13490</v>
      </c>
      <c r="E958" s="64" t="s">
        <v>13711</v>
      </c>
      <c r="F958" s="65">
        <v>44103105</v>
      </c>
      <c r="G958" s="64" t="s">
        <v>13635</v>
      </c>
      <c r="H958" s="64">
        <v>5</v>
      </c>
      <c r="I958" s="64">
        <v>6</v>
      </c>
      <c r="J958" s="66">
        <v>7</v>
      </c>
      <c r="K958" s="67">
        <v>1486100</v>
      </c>
      <c r="L958" s="68" t="s">
        <v>15</v>
      </c>
      <c r="M958" s="68" t="s">
        <v>254</v>
      </c>
    </row>
    <row r="959" spans="1:13" s="3" customFormat="1" ht="12.75" x14ac:dyDescent="0.2">
      <c r="A959" s="62" t="s">
        <v>911</v>
      </c>
      <c r="B959" s="62" t="s">
        <v>871</v>
      </c>
      <c r="C959" s="63">
        <v>10</v>
      </c>
      <c r="D959" s="62" t="s">
        <v>13490</v>
      </c>
      <c r="E959" s="62" t="s">
        <v>13712</v>
      </c>
      <c r="F959" s="69">
        <v>44103105</v>
      </c>
      <c r="G959" s="62" t="s">
        <v>13635</v>
      </c>
      <c r="H959" s="62">
        <v>5</v>
      </c>
      <c r="I959" s="62">
        <v>6</v>
      </c>
      <c r="J959" s="70">
        <v>7</v>
      </c>
      <c r="K959" s="71">
        <v>1486100</v>
      </c>
      <c r="L959" s="72" t="s">
        <v>15</v>
      </c>
      <c r="M959" s="72" t="s">
        <v>254</v>
      </c>
    </row>
    <row r="960" spans="1:13" s="3" customFormat="1" ht="12.75" x14ac:dyDescent="0.2">
      <c r="A960" s="62" t="s">
        <v>911</v>
      </c>
      <c r="B960" s="62" t="s">
        <v>871</v>
      </c>
      <c r="C960" s="63">
        <v>10</v>
      </c>
      <c r="D960" s="64" t="s">
        <v>13490</v>
      </c>
      <c r="E960" s="64" t="s">
        <v>13713</v>
      </c>
      <c r="F960" s="65">
        <v>44103105</v>
      </c>
      <c r="G960" s="64" t="s">
        <v>13635</v>
      </c>
      <c r="H960" s="64">
        <v>5</v>
      </c>
      <c r="I960" s="64">
        <v>6</v>
      </c>
      <c r="J960" s="66">
        <v>7</v>
      </c>
      <c r="K960" s="67">
        <v>1410500</v>
      </c>
      <c r="L960" s="68" t="s">
        <v>15</v>
      </c>
      <c r="M960" s="68" t="s">
        <v>254</v>
      </c>
    </row>
    <row r="961" spans="1:13" s="3" customFormat="1" ht="12.75" x14ac:dyDescent="0.2">
      <c r="A961" s="62" t="s">
        <v>911</v>
      </c>
      <c r="B961" s="62" t="s">
        <v>871</v>
      </c>
      <c r="C961" s="63">
        <v>10</v>
      </c>
      <c r="D961" s="62" t="s">
        <v>13490</v>
      </c>
      <c r="E961" s="62" t="s">
        <v>13714</v>
      </c>
      <c r="F961" s="69">
        <v>44103105</v>
      </c>
      <c r="G961" s="62" t="s">
        <v>13635</v>
      </c>
      <c r="H961" s="62">
        <v>5</v>
      </c>
      <c r="I961" s="62">
        <v>6</v>
      </c>
      <c r="J961" s="70">
        <v>7</v>
      </c>
      <c r="K961" s="71">
        <v>2142000</v>
      </c>
      <c r="L961" s="72" t="s">
        <v>15</v>
      </c>
      <c r="M961" s="72" t="s">
        <v>254</v>
      </c>
    </row>
    <row r="962" spans="1:13" s="3" customFormat="1" ht="12.75" x14ac:dyDescent="0.2">
      <c r="A962" s="62" t="s">
        <v>911</v>
      </c>
      <c r="B962" s="62" t="s">
        <v>871</v>
      </c>
      <c r="C962" s="63">
        <v>10</v>
      </c>
      <c r="D962" s="64" t="s">
        <v>13490</v>
      </c>
      <c r="E962" s="64" t="s">
        <v>13715</v>
      </c>
      <c r="F962" s="65">
        <v>44103105</v>
      </c>
      <c r="G962" s="64" t="s">
        <v>13635</v>
      </c>
      <c r="H962" s="64">
        <v>5</v>
      </c>
      <c r="I962" s="64">
        <v>6</v>
      </c>
      <c r="J962" s="66">
        <v>7</v>
      </c>
      <c r="K962" s="67">
        <v>1563100</v>
      </c>
      <c r="L962" s="68" t="s">
        <v>15</v>
      </c>
      <c r="M962" s="68" t="s">
        <v>254</v>
      </c>
    </row>
    <row r="963" spans="1:13" s="3" customFormat="1" ht="12.75" x14ac:dyDescent="0.2">
      <c r="A963" s="62" t="s">
        <v>911</v>
      </c>
      <c r="B963" s="62" t="s">
        <v>871</v>
      </c>
      <c r="C963" s="63">
        <v>10</v>
      </c>
      <c r="D963" s="62" t="s">
        <v>13490</v>
      </c>
      <c r="E963" s="62" t="s">
        <v>13716</v>
      </c>
      <c r="F963" s="69">
        <v>44103105</v>
      </c>
      <c r="G963" s="62" t="s">
        <v>13635</v>
      </c>
      <c r="H963" s="62">
        <v>5</v>
      </c>
      <c r="I963" s="62">
        <v>6</v>
      </c>
      <c r="J963" s="70">
        <v>7</v>
      </c>
      <c r="K963" s="71">
        <v>2157400</v>
      </c>
      <c r="L963" s="72" t="s">
        <v>15</v>
      </c>
      <c r="M963" s="72" t="s">
        <v>254</v>
      </c>
    </row>
    <row r="964" spans="1:13" s="3" customFormat="1" ht="12.75" x14ac:dyDescent="0.2">
      <c r="A964" s="62" t="s">
        <v>911</v>
      </c>
      <c r="B964" s="62" t="s">
        <v>871</v>
      </c>
      <c r="C964" s="63">
        <v>10</v>
      </c>
      <c r="D964" s="64" t="s">
        <v>13490</v>
      </c>
      <c r="E964" s="64" t="s">
        <v>13717</v>
      </c>
      <c r="F964" s="65">
        <v>44103105</v>
      </c>
      <c r="G964" s="64" t="s">
        <v>13635</v>
      </c>
      <c r="H964" s="64">
        <v>5</v>
      </c>
      <c r="I964" s="64">
        <v>6</v>
      </c>
      <c r="J964" s="66">
        <v>7</v>
      </c>
      <c r="K964" s="67">
        <v>1550500</v>
      </c>
      <c r="L964" s="68" t="s">
        <v>15</v>
      </c>
      <c r="M964" s="68" t="s">
        <v>254</v>
      </c>
    </row>
    <row r="965" spans="1:13" s="3" customFormat="1" ht="12.75" x14ac:dyDescent="0.2">
      <c r="A965" s="62" t="s">
        <v>911</v>
      </c>
      <c r="B965" s="62" t="s">
        <v>871</v>
      </c>
      <c r="C965" s="63">
        <v>10</v>
      </c>
      <c r="D965" s="62" t="s">
        <v>13490</v>
      </c>
      <c r="E965" s="62" t="s">
        <v>13718</v>
      </c>
      <c r="F965" s="69">
        <v>44103105</v>
      </c>
      <c r="G965" s="62" t="s">
        <v>13635</v>
      </c>
      <c r="H965" s="62">
        <v>5</v>
      </c>
      <c r="I965" s="62">
        <v>6</v>
      </c>
      <c r="J965" s="70">
        <v>10</v>
      </c>
      <c r="K965" s="71">
        <v>5153000</v>
      </c>
      <c r="L965" s="72" t="s">
        <v>15</v>
      </c>
      <c r="M965" s="72" t="s">
        <v>254</v>
      </c>
    </row>
    <row r="966" spans="1:13" s="3" customFormat="1" ht="12.75" x14ac:dyDescent="0.2">
      <c r="A966" s="62" t="s">
        <v>911</v>
      </c>
      <c r="B966" s="62" t="s">
        <v>871</v>
      </c>
      <c r="C966" s="63">
        <v>10</v>
      </c>
      <c r="D966" s="64" t="s">
        <v>13490</v>
      </c>
      <c r="E966" s="64" t="s">
        <v>13719</v>
      </c>
      <c r="F966" s="65">
        <v>44103105</v>
      </c>
      <c r="G966" s="64" t="s">
        <v>13635</v>
      </c>
      <c r="H966" s="64">
        <v>5</v>
      </c>
      <c r="I966" s="64">
        <v>6</v>
      </c>
      <c r="J966" s="66">
        <v>5</v>
      </c>
      <c r="K966" s="67">
        <v>1715000</v>
      </c>
      <c r="L966" s="68" t="s">
        <v>15</v>
      </c>
      <c r="M966" s="68" t="s">
        <v>254</v>
      </c>
    </row>
    <row r="967" spans="1:13" s="3" customFormat="1" ht="12.75" x14ac:dyDescent="0.2">
      <c r="A967" s="62" t="s">
        <v>911</v>
      </c>
      <c r="B967" s="62" t="s">
        <v>871</v>
      </c>
      <c r="C967" s="63">
        <v>10</v>
      </c>
      <c r="D967" s="62" t="s">
        <v>13490</v>
      </c>
      <c r="E967" s="62" t="s">
        <v>13720</v>
      </c>
      <c r="F967" s="69">
        <v>44103105</v>
      </c>
      <c r="G967" s="62" t="s">
        <v>13635</v>
      </c>
      <c r="H967" s="62">
        <v>5</v>
      </c>
      <c r="I967" s="62">
        <v>6</v>
      </c>
      <c r="J967" s="70">
        <v>3</v>
      </c>
      <c r="K967" s="71">
        <v>1053900</v>
      </c>
      <c r="L967" s="72" t="s">
        <v>15</v>
      </c>
      <c r="M967" s="72" t="s">
        <v>254</v>
      </c>
    </row>
    <row r="968" spans="1:13" s="3" customFormat="1" ht="12.75" x14ac:dyDescent="0.2">
      <c r="A968" s="62" t="s">
        <v>911</v>
      </c>
      <c r="B968" s="62" t="s">
        <v>871</v>
      </c>
      <c r="C968" s="63">
        <v>10</v>
      </c>
      <c r="D968" s="64" t="s">
        <v>13490</v>
      </c>
      <c r="E968" s="64" t="s">
        <v>13721</v>
      </c>
      <c r="F968" s="65">
        <v>44103105</v>
      </c>
      <c r="G968" s="64" t="s">
        <v>13635</v>
      </c>
      <c r="H968" s="64">
        <v>5</v>
      </c>
      <c r="I968" s="64">
        <v>6</v>
      </c>
      <c r="J968" s="66">
        <v>3</v>
      </c>
      <c r="K968" s="67">
        <v>1029000</v>
      </c>
      <c r="L968" s="68" t="s">
        <v>15</v>
      </c>
      <c r="M968" s="68" t="s">
        <v>254</v>
      </c>
    </row>
    <row r="969" spans="1:13" s="3" customFormat="1" ht="12.75" x14ac:dyDescent="0.2">
      <c r="A969" s="62" t="s">
        <v>911</v>
      </c>
      <c r="B969" s="62" t="s">
        <v>871</v>
      </c>
      <c r="C969" s="63">
        <v>10</v>
      </c>
      <c r="D969" s="62" t="s">
        <v>13490</v>
      </c>
      <c r="E969" s="62" t="s">
        <v>13722</v>
      </c>
      <c r="F969" s="69">
        <v>44103105</v>
      </c>
      <c r="G969" s="62" t="s">
        <v>13635</v>
      </c>
      <c r="H969" s="62">
        <v>5</v>
      </c>
      <c r="I969" s="62">
        <v>6</v>
      </c>
      <c r="J969" s="70">
        <v>3</v>
      </c>
      <c r="K969" s="71">
        <v>1110300</v>
      </c>
      <c r="L969" s="72" t="s">
        <v>15</v>
      </c>
      <c r="M969" s="72" t="s">
        <v>254</v>
      </c>
    </row>
    <row r="970" spans="1:13" s="3" customFormat="1" ht="12.75" x14ac:dyDescent="0.2">
      <c r="A970" s="62" t="s">
        <v>911</v>
      </c>
      <c r="B970" s="62" t="s">
        <v>871</v>
      </c>
      <c r="C970" s="63">
        <v>10</v>
      </c>
      <c r="D970" s="64" t="s">
        <v>13490</v>
      </c>
      <c r="E970" s="64" t="s">
        <v>13723</v>
      </c>
      <c r="F970" s="65">
        <v>44103105</v>
      </c>
      <c r="G970" s="64" t="s">
        <v>13635</v>
      </c>
      <c r="H970" s="64">
        <v>5</v>
      </c>
      <c r="I970" s="64">
        <v>6</v>
      </c>
      <c r="J970" s="66">
        <v>3</v>
      </c>
      <c r="K970" s="67">
        <v>1038900</v>
      </c>
      <c r="L970" s="68" t="s">
        <v>15</v>
      </c>
      <c r="M970" s="68" t="s">
        <v>254</v>
      </c>
    </row>
    <row r="971" spans="1:13" s="3" customFormat="1" ht="12.75" x14ac:dyDescent="0.2">
      <c r="A971" s="62" t="s">
        <v>911</v>
      </c>
      <c r="B971" s="62" t="s">
        <v>871</v>
      </c>
      <c r="C971" s="63">
        <v>10</v>
      </c>
      <c r="D971" s="62" t="s">
        <v>13490</v>
      </c>
      <c r="E971" s="62" t="s">
        <v>13724</v>
      </c>
      <c r="F971" s="69">
        <v>44103105</v>
      </c>
      <c r="G971" s="62" t="s">
        <v>13635</v>
      </c>
      <c r="H971" s="62">
        <v>5</v>
      </c>
      <c r="I971" s="62">
        <v>6</v>
      </c>
      <c r="J971" s="70">
        <v>4</v>
      </c>
      <c r="K971" s="71">
        <v>506800</v>
      </c>
      <c r="L971" s="72" t="s">
        <v>15</v>
      </c>
      <c r="M971" s="72" t="s">
        <v>254</v>
      </c>
    </row>
    <row r="972" spans="1:13" s="3" customFormat="1" ht="12.75" x14ac:dyDescent="0.2">
      <c r="A972" s="62" t="s">
        <v>911</v>
      </c>
      <c r="B972" s="62" t="s">
        <v>871</v>
      </c>
      <c r="C972" s="63">
        <v>10</v>
      </c>
      <c r="D972" s="64" t="s">
        <v>13490</v>
      </c>
      <c r="E972" s="64" t="s">
        <v>13725</v>
      </c>
      <c r="F972" s="65">
        <v>44103105</v>
      </c>
      <c r="G972" s="64" t="s">
        <v>13635</v>
      </c>
      <c r="H972" s="64">
        <v>5</v>
      </c>
      <c r="I972" s="64">
        <v>6</v>
      </c>
      <c r="J972" s="66">
        <v>4</v>
      </c>
      <c r="K972" s="67">
        <v>182000</v>
      </c>
      <c r="L972" s="68" t="s">
        <v>15</v>
      </c>
      <c r="M972" s="68" t="s">
        <v>254</v>
      </c>
    </row>
    <row r="973" spans="1:13" s="3" customFormat="1" ht="12.75" x14ac:dyDescent="0.2">
      <c r="A973" s="62" t="s">
        <v>911</v>
      </c>
      <c r="B973" s="62" t="s">
        <v>871</v>
      </c>
      <c r="C973" s="63">
        <v>10</v>
      </c>
      <c r="D973" s="62" t="s">
        <v>13490</v>
      </c>
      <c r="E973" s="62" t="s">
        <v>13726</v>
      </c>
      <c r="F973" s="69">
        <v>44103105</v>
      </c>
      <c r="G973" s="62" t="s">
        <v>13635</v>
      </c>
      <c r="H973" s="62">
        <v>5</v>
      </c>
      <c r="I973" s="62">
        <v>6</v>
      </c>
      <c r="J973" s="70">
        <v>12</v>
      </c>
      <c r="K973" s="71">
        <v>5726400</v>
      </c>
      <c r="L973" s="72" t="s">
        <v>15</v>
      </c>
      <c r="M973" s="72" t="s">
        <v>254</v>
      </c>
    </row>
    <row r="974" spans="1:13" s="3" customFormat="1" ht="12.75" x14ac:dyDescent="0.2">
      <c r="A974" s="62" t="s">
        <v>911</v>
      </c>
      <c r="B974" s="62" t="s">
        <v>871</v>
      </c>
      <c r="C974" s="63">
        <v>10</v>
      </c>
      <c r="D974" s="64" t="s">
        <v>13490</v>
      </c>
      <c r="E974" s="64" t="s">
        <v>13727</v>
      </c>
      <c r="F974" s="65">
        <v>44103105</v>
      </c>
      <c r="G974" s="64" t="s">
        <v>13635</v>
      </c>
      <c r="H974" s="64">
        <v>5</v>
      </c>
      <c r="I974" s="64">
        <v>6</v>
      </c>
      <c r="J974" s="66">
        <v>8</v>
      </c>
      <c r="K974" s="67">
        <v>5710400</v>
      </c>
      <c r="L974" s="68" t="s">
        <v>15</v>
      </c>
      <c r="M974" s="68" t="s">
        <v>254</v>
      </c>
    </row>
    <row r="975" spans="1:13" s="3" customFormat="1" ht="12.75" x14ac:dyDescent="0.2">
      <c r="A975" s="62" t="s">
        <v>911</v>
      </c>
      <c r="B975" s="62" t="s">
        <v>871</v>
      </c>
      <c r="C975" s="63">
        <v>10</v>
      </c>
      <c r="D975" s="62" t="s">
        <v>13490</v>
      </c>
      <c r="E975" s="62" t="s">
        <v>13728</v>
      </c>
      <c r="F975" s="69">
        <v>44103105</v>
      </c>
      <c r="G975" s="62" t="s">
        <v>13635</v>
      </c>
      <c r="H975" s="62">
        <v>5</v>
      </c>
      <c r="I975" s="62">
        <v>6</v>
      </c>
      <c r="J975" s="70">
        <v>4</v>
      </c>
      <c r="K975" s="71">
        <v>894000</v>
      </c>
      <c r="L975" s="72" t="s">
        <v>15</v>
      </c>
      <c r="M975" s="72" t="s">
        <v>254</v>
      </c>
    </row>
    <row r="976" spans="1:13" s="3" customFormat="1" ht="12.75" x14ac:dyDescent="0.2">
      <c r="A976" s="62" t="s">
        <v>911</v>
      </c>
      <c r="B976" s="62" t="s">
        <v>871</v>
      </c>
      <c r="C976" s="63">
        <v>10</v>
      </c>
      <c r="D976" s="64" t="s">
        <v>13490</v>
      </c>
      <c r="E976" s="64" t="s">
        <v>13729</v>
      </c>
      <c r="F976" s="65">
        <v>44103105</v>
      </c>
      <c r="G976" s="64" t="s">
        <v>13635</v>
      </c>
      <c r="H976" s="64">
        <v>5</v>
      </c>
      <c r="I976" s="64">
        <v>6</v>
      </c>
      <c r="J976" s="66">
        <v>2</v>
      </c>
      <c r="K976" s="67">
        <v>390400</v>
      </c>
      <c r="L976" s="68" t="s">
        <v>15</v>
      </c>
      <c r="M976" s="68" t="s">
        <v>254</v>
      </c>
    </row>
    <row r="977" spans="1:13" s="3" customFormat="1" ht="12.75" x14ac:dyDescent="0.2">
      <c r="A977" s="62" t="s">
        <v>911</v>
      </c>
      <c r="B977" s="62" t="s">
        <v>871</v>
      </c>
      <c r="C977" s="63">
        <v>10</v>
      </c>
      <c r="D977" s="62" t="s">
        <v>13490</v>
      </c>
      <c r="E977" s="62" t="s">
        <v>13730</v>
      </c>
      <c r="F977" s="69">
        <v>44103105</v>
      </c>
      <c r="G977" s="62" t="s">
        <v>13635</v>
      </c>
      <c r="H977" s="62">
        <v>5</v>
      </c>
      <c r="I977" s="62">
        <v>6</v>
      </c>
      <c r="J977" s="70">
        <v>10</v>
      </c>
      <c r="K977" s="71">
        <v>4905000</v>
      </c>
      <c r="L977" s="72" t="s">
        <v>15</v>
      </c>
      <c r="M977" s="72" t="s">
        <v>254</v>
      </c>
    </row>
    <row r="978" spans="1:13" s="3" customFormat="1" ht="12.75" x14ac:dyDescent="0.2">
      <c r="A978" s="62" t="s">
        <v>911</v>
      </c>
      <c r="B978" s="62" t="s">
        <v>871</v>
      </c>
      <c r="C978" s="63">
        <v>10</v>
      </c>
      <c r="D978" s="64" t="s">
        <v>13490</v>
      </c>
      <c r="E978" s="64" t="s">
        <v>13731</v>
      </c>
      <c r="F978" s="65">
        <v>44103105</v>
      </c>
      <c r="G978" s="64" t="s">
        <v>13635</v>
      </c>
      <c r="H978" s="64">
        <v>5</v>
      </c>
      <c r="I978" s="64">
        <v>6</v>
      </c>
      <c r="J978" s="66">
        <v>6</v>
      </c>
      <c r="K978" s="67">
        <v>5491800</v>
      </c>
      <c r="L978" s="68" t="s">
        <v>15</v>
      </c>
      <c r="M978" s="68" t="s">
        <v>254</v>
      </c>
    </row>
    <row r="979" spans="1:13" s="3" customFormat="1" ht="12.75" x14ac:dyDescent="0.2">
      <c r="A979" s="62" t="s">
        <v>911</v>
      </c>
      <c r="B979" s="62" t="s">
        <v>871</v>
      </c>
      <c r="C979" s="63">
        <v>10</v>
      </c>
      <c r="D979" s="62" t="s">
        <v>13490</v>
      </c>
      <c r="E979" s="62" t="s">
        <v>13732</v>
      </c>
      <c r="F979" s="69">
        <v>44103105</v>
      </c>
      <c r="G979" s="62" t="s">
        <v>13635</v>
      </c>
      <c r="H979" s="62">
        <v>5</v>
      </c>
      <c r="I979" s="62">
        <v>6</v>
      </c>
      <c r="J979" s="70">
        <v>6</v>
      </c>
      <c r="K979" s="71">
        <v>2797800</v>
      </c>
      <c r="L979" s="72" t="s">
        <v>15</v>
      </c>
      <c r="M979" s="72" t="s">
        <v>254</v>
      </c>
    </row>
    <row r="980" spans="1:13" s="3" customFormat="1" ht="12.75" x14ac:dyDescent="0.2">
      <c r="A980" s="62" t="s">
        <v>911</v>
      </c>
      <c r="B980" s="62" t="s">
        <v>871</v>
      </c>
      <c r="C980" s="63">
        <v>10</v>
      </c>
      <c r="D980" s="64" t="s">
        <v>13490</v>
      </c>
      <c r="E980" s="64" t="s">
        <v>13733</v>
      </c>
      <c r="F980" s="65">
        <v>44103105</v>
      </c>
      <c r="G980" s="64" t="s">
        <v>13635</v>
      </c>
      <c r="H980" s="64">
        <v>5</v>
      </c>
      <c r="I980" s="64">
        <v>6</v>
      </c>
      <c r="J980" s="66">
        <v>6</v>
      </c>
      <c r="K980" s="67">
        <v>4167600</v>
      </c>
      <c r="L980" s="68" t="s">
        <v>15</v>
      </c>
      <c r="M980" s="68" t="s">
        <v>254</v>
      </c>
    </row>
    <row r="981" spans="1:13" s="3" customFormat="1" ht="12.75" x14ac:dyDescent="0.2">
      <c r="A981" s="62" t="s">
        <v>911</v>
      </c>
      <c r="B981" s="62" t="s">
        <v>871</v>
      </c>
      <c r="C981" s="63">
        <v>10</v>
      </c>
      <c r="D981" s="62" t="s">
        <v>13490</v>
      </c>
      <c r="E981" s="62" t="s">
        <v>13734</v>
      </c>
      <c r="F981" s="69">
        <v>44103105</v>
      </c>
      <c r="G981" s="62" t="s">
        <v>13635</v>
      </c>
      <c r="H981" s="62">
        <v>5</v>
      </c>
      <c r="I981" s="62">
        <v>6</v>
      </c>
      <c r="J981" s="70">
        <v>6</v>
      </c>
      <c r="K981" s="71">
        <v>4167600</v>
      </c>
      <c r="L981" s="72" t="s">
        <v>15</v>
      </c>
      <c r="M981" s="72" t="s">
        <v>254</v>
      </c>
    </row>
    <row r="982" spans="1:13" s="3" customFormat="1" ht="12.75" x14ac:dyDescent="0.2">
      <c r="A982" s="62" t="s">
        <v>911</v>
      </c>
      <c r="B982" s="62" t="s">
        <v>871</v>
      </c>
      <c r="C982" s="63">
        <v>10</v>
      </c>
      <c r="D982" s="64" t="s">
        <v>13490</v>
      </c>
      <c r="E982" s="64" t="s">
        <v>13735</v>
      </c>
      <c r="F982" s="65">
        <v>44103105</v>
      </c>
      <c r="G982" s="64" t="s">
        <v>13635</v>
      </c>
      <c r="H982" s="64">
        <v>5</v>
      </c>
      <c r="I982" s="64">
        <v>6</v>
      </c>
      <c r="J982" s="66">
        <v>6</v>
      </c>
      <c r="K982" s="67">
        <v>4167600</v>
      </c>
      <c r="L982" s="68" t="s">
        <v>15</v>
      </c>
      <c r="M982" s="68" t="s">
        <v>254</v>
      </c>
    </row>
    <row r="983" spans="1:13" s="3" customFormat="1" ht="12.75" x14ac:dyDescent="0.2">
      <c r="A983" s="62" t="s">
        <v>911</v>
      </c>
      <c r="B983" s="62" t="s">
        <v>871</v>
      </c>
      <c r="C983" s="63">
        <v>10</v>
      </c>
      <c r="D983" s="62" t="s">
        <v>13490</v>
      </c>
      <c r="E983" s="62" t="s">
        <v>13736</v>
      </c>
      <c r="F983" s="69">
        <v>44103105</v>
      </c>
      <c r="G983" s="62" t="s">
        <v>13635</v>
      </c>
      <c r="H983" s="62">
        <v>5</v>
      </c>
      <c r="I983" s="62">
        <v>6</v>
      </c>
      <c r="J983" s="70">
        <v>3</v>
      </c>
      <c r="K983" s="71">
        <v>789600</v>
      </c>
      <c r="L983" s="72" t="s">
        <v>15</v>
      </c>
      <c r="M983" s="72" t="s">
        <v>254</v>
      </c>
    </row>
    <row r="984" spans="1:13" s="3" customFormat="1" ht="12.75" x14ac:dyDescent="0.2">
      <c r="A984" s="62" t="s">
        <v>911</v>
      </c>
      <c r="B984" s="62" t="s">
        <v>871</v>
      </c>
      <c r="C984" s="63">
        <v>10</v>
      </c>
      <c r="D984" s="64" t="s">
        <v>13490</v>
      </c>
      <c r="E984" s="64" t="s">
        <v>13737</v>
      </c>
      <c r="F984" s="65">
        <v>44103105</v>
      </c>
      <c r="G984" s="64" t="s">
        <v>13635</v>
      </c>
      <c r="H984" s="64">
        <v>5</v>
      </c>
      <c r="I984" s="64">
        <v>6</v>
      </c>
      <c r="J984" s="66">
        <v>3</v>
      </c>
      <c r="K984" s="67">
        <v>1020300</v>
      </c>
      <c r="L984" s="68" t="s">
        <v>15</v>
      </c>
      <c r="M984" s="68" t="s">
        <v>254</v>
      </c>
    </row>
    <row r="985" spans="1:13" s="3" customFormat="1" ht="12.75" x14ac:dyDescent="0.2">
      <c r="A985" s="62" t="s">
        <v>911</v>
      </c>
      <c r="B985" s="62" t="s">
        <v>871</v>
      </c>
      <c r="C985" s="63">
        <v>10</v>
      </c>
      <c r="D985" s="62" t="s">
        <v>13490</v>
      </c>
      <c r="E985" s="62" t="s">
        <v>13738</v>
      </c>
      <c r="F985" s="69">
        <v>44103105</v>
      </c>
      <c r="G985" s="62" t="s">
        <v>13635</v>
      </c>
      <c r="H985" s="62">
        <v>5</v>
      </c>
      <c r="I985" s="62">
        <v>6</v>
      </c>
      <c r="J985" s="70">
        <v>3</v>
      </c>
      <c r="K985" s="71">
        <v>1020300</v>
      </c>
      <c r="L985" s="72" t="s">
        <v>15</v>
      </c>
      <c r="M985" s="72" t="s">
        <v>254</v>
      </c>
    </row>
    <row r="986" spans="1:13" s="3" customFormat="1" ht="12.75" x14ac:dyDescent="0.2">
      <c r="A986" s="62" t="s">
        <v>911</v>
      </c>
      <c r="B986" s="62" t="s">
        <v>871</v>
      </c>
      <c r="C986" s="63">
        <v>10</v>
      </c>
      <c r="D986" s="64" t="s">
        <v>13490</v>
      </c>
      <c r="E986" s="64" t="s">
        <v>13739</v>
      </c>
      <c r="F986" s="65">
        <v>44103105</v>
      </c>
      <c r="G986" s="64" t="s">
        <v>13635</v>
      </c>
      <c r="H986" s="64">
        <v>5</v>
      </c>
      <c r="I986" s="64">
        <v>6</v>
      </c>
      <c r="J986" s="66">
        <v>3</v>
      </c>
      <c r="K986" s="67">
        <v>888000</v>
      </c>
      <c r="L986" s="68" t="s">
        <v>15</v>
      </c>
      <c r="M986" s="68" t="s">
        <v>254</v>
      </c>
    </row>
    <row r="987" spans="1:13" s="3" customFormat="1" ht="12.75" x14ac:dyDescent="0.2">
      <c r="A987" s="62" t="s">
        <v>911</v>
      </c>
      <c r="B987" s="62" t="s">
        <v>871</v>
      </c>
      <c r="C987" s="63">
        <v>10</v>
      </c>
      <c r="D987" s="62" t="s">
        <v>13490</v>
      </c>
      <c r="E987" s="62" t="s">
        <v>13740</v>
      </c>
      <c r="F987" s="69">
        <v>44103105</v>
      </c>
      <c r="G987" s="62" t="s">
        <v>13635</v>
      </c>
      <c r="H987" s="62">
        <v>5</v>
      </c>
      <c r="I987" s="62">
        <v>6</v>
      </c>
      <c r="J987" s="70">
        <v>6</v>
      </c>
      <c r="K987" s="71">
        <v>2917200</v>
      </c>
      <c r="L987" s="72" t="s">
        <v>15</v>
      </c>
      <c r="M987" s="72" t="s">
        <v>254</v>
      </c>
    </row>
    <row r="988" spans="1:13" s="3" customFormat="1" ht="12.75" x14ac:dyDescent="0.2">
      <c r="A988" s="62" t="s">
        <v>911</v>
      </c>
      <c r="B988" s="62" t="s">
        <v>871</v>
      </c>
      <c r="C988" s="63">
        <v>10</v>
      </c>
      <c r="D988" s="64" t="s">
        <v>13490</v>
      </c>
      <c r="E988" s="64" t="s">
        <v>13741</v>
      </c>
      <c r="F988" s="65">
        <v>44103105</v>
      </c>
      <c r="G988" s="64" t="s">
        <v>13635</v>
      </c>
      <c r="H988" s="64">
        <v>5</v>
      </c>
      <c r="I988" s="64">
        <v>6</v>
      </c>
      <c r="J988" s="66">
        <v>2</v>
      </c>
      <c r="K988" s="67">
        <v>972400</v>
      </c>
      <c r="L988" s="68" t="s">
        <v>15</v>
      </c>
      <c r="M988" s="68" t="s">
        <v>254</v>
      </c>
    </row>
    <row r="989" spans="1:13" s="3" customFormat="1" ht="12.75" x14ac:dyDescent="0.2">
      <c r="A989" s="62" t="s">
        <v>911</v>
      </c>
      <c r="B989" s="62" t="s">
        <v>871</v>
      </c>
      <c r="C989" s="63">
        <v>10</v>
      </c>
      <c r="D989" s="62" t="s">
        <v>13490</v>
      </c>
      <c r="E989" s="62" t="s">
        <v>13742</v>
      </c>
      <c r="F989" s="69">
        <v>44103105</v>
      </c>
      <c r="G989" s="62" t="s">
        <v>13635</v>
      </c>
      <c r="H989" s="62">
        <v>5</v>
      </c>
      <c r="I989" s="62">
        <v>6</v>
      </c>
      <c r="J989" s="70">
        <v>10</v>
      </c>
      <c r="K989" s="71">
        <v>5546000</v>
      </c>
      <c r="L989" s="72" t="s">
        <v>15</v>
      </c>
      <c r="M989" s="72" t="s">
        <v>254</v>
      </c>
    </row>
    <row r="990" spans="1:13" s="3" customFormat="1" ht="12.75" x14ac:dyDescent="0.2">
      <c r="A990" s="62" t="s">
        <v>911</v>
      </c>
      <c r="B990" s="62" t="s">
        <v>871</v>
      </c>
      <c r="C990" s="63">
        <v>10</v>
      </c>
      <c r="D990" s="64" t="s">
        <v>13490</v>
      </c>
      <c r="E990" s="64" t="s">
        <v>13743</v>
      </c>
      <c r="F990" s="65">
        <v>44103105</v>
      </c>
      <c r="G990" s="64" t="s">
        <v>13635</v>
      </c>
      <c r="H990" s="64">
        <v>5</v>
      </c>
      <c r="I990" s="64">
        <v>6</v>
      </c>
      <c r="J990" s="66">
        <v>11</v>
      </c>
      <c r="K990" s="67">
        <v>9755900</v>
      </c>
      <c r="L990" s="68" t="s">
        <v>15</v>
      </c>
      <c r="M990" s="68" t="s">
        <v>254</v>
      </c>
    </row>
    <row r="991" spans="1:13" s="3" customFormat="1" ht="12.75" x14ac:dyDescent="0.2">
      <c r="A991" s="62" t="s">
        <v>911</v>
      </c>
      <c r="B991" s="62" t="s">
        <v>871</v>
      </c>
      <c r="C991" s="63">
        <v>10</v>
      </c>
      <c r="D991" s="62" t="s">
        <v>13490</v>
      </c>
      <c r="E991" s="62" t="s">
        <v>13744</v>
      </c>
      <c r="F991" s="69">
        <v>44103105</v>
      </c>
      <c r="G991" s="62" t="s">
        <v>13635</v>
      </c>
      <c r="H991" s="62">
        <v>5</v>
      </c>
      <c r="I991" s="62">
        <v>6</v>
      </c>
      <c r="J991" s="70">
        <v>6</v>
      </c>
      <c r="K991" s="71">
        <v>2898600</v>
      </c>
      <c r="L991" s="72" t="s">
        <v>15</v>
      </c>
      <c r="M991" s="72" t="s">
        <v>254</v>
      </c>
    </row>
    <row r="992" spans="1:13" s="3" customFormat="1" ht="12.75" x14ac:dyDescent="0.2">
      <c r="A992" s="62" t="s">
        <v>911</v>
      </c>
      <c r="B992" s="62" t="s">
        <v>871</v>
      </c>
      <c r="C992" s="63">
        <v>10</v>
      </c>
      <c r="D992" s="64" t="s">
        <v>13490</v>
      </c>
      <c r="E992" s="64" t="s">
        <v>13745</v>
      </c>
      <c r="F992" s="65">
        <v>44103105</v>
      </c>
      <c r="G992" s="64" t="s">
        <v>13635</v>
      </c>
      <c r="H992" s="64">
        <v>5</v>
      </c>
      <c r="I992" s="64">
        <v>6</v>
      </c>
      <c r="J992" s="66">
        <v>6</v>
      </c>
      <c r="K992" s="67">
        <v>3636000</v>
      </c>
      <c r="L992" s="68" t="s">
        <v>15</v>
      </c>
      <c r="M992" s="68" t="s">
        <v>254</v>
      </c>
    </row>
    <row r="993" spans="1:13" s="3" customFormat="1" ht="12.75" x14ac:dyDescent="0.2">
      <c r="A993" s="62" t="s">
        <v>911</v>
      </c>
      <c r="B993" s="62" t="s">
        <v>871</v>
      </c>
      <c r="C993" s="63">
        <v>10</v>
      </c>
      <c r="D993" s="62" t="s">
        <v>13490</v>
      </c>
      <c r="E993" s="62" t="s">
        <v>13746</v>
      </c>
      <c r="F993" s="69">
        <v>44103105</v>
      </c>
      <c r="G993" s="62" t="s">
        <v>13635</v>
      </c>
      <c r="H993" s="62">
        <v>5</v>
      </c>
      <c r="I993" s="62">
        <v>6</v>
      </c>
      <c r="J993" s="70">
        <v>6</v>
      </c>
      <c r="K993" s="71">
        <v>3636000</v>
      </c>
      <c r="L993" s="72" t="s">
        <v>15</v>
      </c>
      <c r="M993" s="72" t="s">
        <v>254</v>
      </c>
    </row>
    <row r="994" spans="1:13" s="3" customFormat="1" ht="12.75" x14ac:dyDescent="0.2">
      <c r="A994" s="62" t="s">
        <v>911</v>
      </c>
      <c r="B994" s="62" t="s">
        <v>871</v>
      </c>
      <c r="C994" s="63">
        <v>10</v>
      </c>
      <c r="D994" s="64" t="s">
        <v>13490</v>
      </c>
      <c r="E994" s="64" t="s">
        <v>13747</v>
      </c>
      <c r="F994" s="65">
        <v>44103105</v>
      </c>
      <c r="G994" s="64" t="s">
        <v>13635</v>
      </c>
      <c r="H994" s="64">
        <v>5</v>
      </c>
      <c r="I994" s="64">
        <v>6</v>
      </c>
      <c r="J994" s="66">
        <v>6</v>
      </c>
      <c r="K994" s="67">
        <v>3636000</v>
      </c>
      <c r="L994" s="68" t="s">
        <v>15</v>
      </c>
      <c r="M994" s="68" t="s">
        <v>254</v>
      </c>
    </row>
    <row r="995" spans="1:13" s="3" customFormat="1" ht="12.75" x14ac:dyDescent="0.2">
      <c r="A995" s="62" t="s">
        <v>911</v>
      </c>
      <c r="B995" s="62" t="s">
        <v>871</v>
      </c>
      <c r="C995" s="63">
        <v>10</v>
      </c>
      <c r="D995" s="62" t="s">
        <v>13490</v>
      </c>
      <c r="E995" s="62" t="s">
        <v>13748</v>
      </c>
      <c r="F995" s="69">
        <v>44103105</v>
      </c>
      <c r="G995" s="62" t="s">
        <v>13635</v>
      </c>
      <c r="H995" s="62">
        <v>5</v>
      </c>
      <c r="I995" s="62">
        <v>6</v>
      </c>
      <c r="J995" s="70">
        <v>5</v>
      </c>
      <c r="K995" s="71">
        <v>498500</v>
      </c>
      <c r="L995" s="72" t="s">
        <v>15</v>
      </c>
      <c r="M995" s="72" t="s">
        <v>254</v>
      </c>
    </row>
    <row r="996" spans="1:13" s="3" customFormat="1" ht="12.75" x14ac:dyDescent="0.2">
      <c r="A996" s="62" t="s">
        <v>911</v>
      </c>
      <c r="B996" s="62" t="s">
        <v>871</v>
      </c>
      <c r="C996" s="63">
        <v>10</v>
      </c>
      <c r="D996" s="64" t="s">
        <v>13490</v>
      </c>
      <c r="E996" s="64" t="s">
        <v>13749</v>
      </c>
      <c r="F996" s="65">
        <v>44103105</v>
      </c>
      <c r="G996" s="64" t="s">
        <v>13635</v>
      </c>
      <c r="H996" s="64">
        <v>5</v>
      </c>
      <c r="I996" s="64">
        <v>6</v>
      </c>
      <c r="J996" s="66">
        <v>5</v>
      </c>
      <c r="K996" s="67">
        <v>475000</v>
      </c>
      <c r="L996" s="68" t="s">
        <v>15</v>
      </c>
      <c r="M996" s="68" t="s">
        <v>254</v>
      </c>
    </row>
    <row r="997" spans="1:13" s="3" customFormat="1" ht="12.75" x14ac:dyDescent="0.2">
      <c r="A997" s="62" t="s">
        <v>911</v>
      </c>
      <c r="B997" s="62" t="s">
        <v>871</v>
      </c>
      <c r="C997" s="63">
        <v>10</v>
      </c>
      <c r="D997" s="62" t="s">
        <v>13490</v>
      </c>
      <c r="E997" s="62" t="s">
        <v>13750</v>
      </c>
      <c r="F997" s="69">
        <v>44103105</v>
      </c>
      <c r="G997" s="62" t="s">
        <v>13635</v>
      </c>
      <c r="H997" s="62">
        <v>5</v>
      </c>
      <c r="I997" s="62">
        <v>6</v>
      </c>
      <c r="J997" s="70">
        <v>4</v>
      </c>
      <c r="K997" s="71">
        <v>457200</v>
      </c>
      <c r="L997" s="72" t="s">
        <v>15</v>
      </c>
      <c r="M997" s="72" t="s">
        <v>254</v>
      </c>
    </row>
    <row r="998" spans="1:13" s="3" customFormat="1" ht="12.75" x14ac:dyDescent="0.2">
      <c r="A998" s="62" t="s">
        <v>911</v>
      </c>
      <c r="B998" s="62" t="s">
        <v>871</v>
      </c>
      <c r="C998" s="63">
        <v>10</v>
      </c>
      <c r="D998" s="64" t="s">
        <v>13490</v>
      </c>
      <c r="E998" s="64" t="s">
        <v>13751</v>
      </c>
      <c r="F998" s="65">
        <v>44103105</v>
      </c>
      <c r="G998" s="64" t="s">
        <v>13635</v>
      </c>
      <c r="H998" s="64">
        <v>5</v>
      </c>
      <c r="I998" s="64">
        <v>6</v>
      </c>
      <c r="J998" s="66">
        <v>4</v>
      </c>
      <c r="K998" s="67">
        <v>335600</v>
      </c>
      <c r="L998" s="68" t="s">
        <v>15</v>
      </c>
      <c r="M998" s="68" t="s">
        <v>254</v>
      </c>
    </row>
    <row r="999" spans="1:13" s="3" customFormat="1" ht="12.75" x14ac:dyDescent="0.2">
      <c r="A999" s="62" t="s">
        <v>911</v>
      </c>
      <c r="B999" s="62" t="s">
        <v>871</v>
      </c>
      <c r="C999" s="63">
        <v>10</v>
      </c>
      <c r="D999" s="62" t="s">
        <v>13490</v>
      </c>
      <c r="E999" s="62" t="s">
        <v>13752</v>
      </c>
      <c r="F999" s="69">
        <v>44103105</v>
      </c>
      <c r="G999" s="62" t="s">
        <v>13635</v>
      </c>
      <c r="H999" s="62">
        <v>5</v>
      </c>
      <c r="I999" s="62">
        <v>6</v>
      </c>
      <c r="J999" s="70">
        <v>4</v>
      </c>
      <c r="K999" s="71">
        <v>360000</v>
      </c>
      <c r="L999" s="72" t="s">
        <v>15</v>
      </c>
      <c r="M999" s="72" t="s">
        <v>254</v>
      </c>
    </row>
    <row r="1000" spans="1:13" s="3" customFormat="1" ht="12.75" x14ac:dyDescent="0.2">
      <c r="A1000" s="62" t="s">
        <v>911</v>
      </c>
      <c r="B1000" s="62" t="s">
        <v>871</v>
      </c>
      <c r="C1000" s="63">
        <v>10</v>
      </c>
      <c r="D1000" s="64" t="s">
        <v>13490</v>
      </c>
      <c r="E1000" s="64" t="s">
        <v>13753</v>
      </c>
      <c r="F1000" s="65">
        <v>44103105</v>
      </c>
      <c r="G1000" s="64" t="s">
        <v>13635</v>
      </c>
      <c r="H1000" s="64">
        <v>5</v>
      </c>
      <c r="I1000" s="64">
        <v>6</v>
      </c>
      <c r="J1000" s="66">
        <v>4</v>
      </c>
      <c r="K1000" s="67">
        <v>335600</v>
      </c>
      <c r="L1000" s="68" t="s">
        <v>15</v>
      </c>
      <c r="M1000" s="68" t="s">
        <v>254</v>
      </c>
    </row>
    <row r="1001" spans="1:13" s="3" customFormat="1" ht="12.75" x14ac:dyDescent="0.2">
      <c r="A1001" s="62" t="s">
        <v>911</v>
      </c>
      <c r="B1001" s="62" t="s">
        <v>871</v>
      </c>
      <c r="C1001" s="63">
        <v>10</v>
      </c>
      <c r="D1001" s="62" t="s">
        <v>13490</v>
      </c>
      <c r="E1001" s="62" t="s">
        <v>13754</v>
      </c>
      <c r="F1001" s="69">
        <v>44103105</v>
      </c>
      <c r="G1001" s="62" t="s">
        <v>13635</v>
      </c>
      <c r="H1001" s="62">
        <v>5</v>
      </c>
      <c r="I1001" s="62">
        <v>6</v>
      </c>
      <c r="J1001" s="70">
        <v>4</v>
      </c>
      <c r="K1001" s="71">
        <v>374400</v>
      </c>
      <c r="L1001" s="72" t="s">
        <v>15</v>
      </c>
      <c r="M1001" s="72" t="s">
        <v>254</v>
      </c>
    </row>
    <row r="1002" spans="1:13" s="3" customFormat="1" ht="12.75" x14ac:dyDescent="0.2">
      <c r="A1002" s="62" t="s">
        <v>911</v>
      </c>
      <c r="B1002" s="62" t="s">
        <v>871</v>
      </c>
      <c r="C1002" s="63">
        <v>10</v>
      </c>
      <c r="D1002" s="64" t="s">
        <v>13490</v>
      </c>
      <c r="E1002" s="64" t="s">
        <v>13755</v>
      </c>
      <c r="F1002" s="65">
        <v>44103105</v>
      </c>
      <c r="G1002" s="64" t="s">
        <v>13635</v>
      </c>
      <c r="H1002" s="64">
        <v>5</v>
      </c>
      <c r="I1002" s="64">
        <v>6</v>
      </c>
      <c r="J1002" s="66">
        <v>4</v>
      </c>
      <c r="K1002" s="67">
        <v>304000</v>
      </c>
      <c r="L1002" s="68" t="s">
        <v>15</v>
      </c>
      <c r="M1002" s="68" t="s">
        <v>254</v>
      </c>
    </row>
    <row r="1003" spans="1:13" s="3" customFormat="1" ht="12.75" x14ac:dyDescent="0.2">
      <c r="A1003" s="62" t="s">
        <v>911</v>
      </c>
      <c r="B1003" s="62" t="s">
        <v>871</v>
      </c>
      <c r="C1003" s="63">
        <v>10</v>
      </c>
      <c r="D1003" s="62" t="s">
        <v>13490</v>
      </c>
      <c r="E1003" s="62" t="s">
        <v>13756</v>
      </c>
      <c r="F1003" s="69">
        <v>44103105</v>
      </c>
      <c r="G1003" s="62" t="s">
        <v>13635</v>
      </c>
      <c r="H1003" s="62">
        <v>5</v>
      </c>
      <c r="I1003" s="62">
        <v>6</v>
      </c>
      <c r="J1003" s="70">
        <v>4</v>
      </c>
      <c r="K1003" s="71">
        <v>304000</v>
      </c>
      <c r="L1003" s="72" t="s">
        <v>15</v>
      </c>
      <c r="M1003" s="72" t="s">
        <v>254</v>
      </c>
    </row>
    <row r="1004" spans="1:13" s="3" customFormat="1" ht="12.75" x14ac:dyDescent="0.2">
      <c r="A1004" s="62" t="s">
        <v>911</v>
      </c>
      <c r="B1004" s="62" t="s">
        <v>871</v>
      </c>
      <c r="C1004" s="63">
        <v>10</v>
      </c>
      <c r="D1004" s="64" t="s">
        <v>13490</v>
      </c>
      <c r="E1004" s="64" t="s">
        <v>13757</v>
      </c>
      <c r="F1004" s="65">
        <v>44103105</v>
      </c>
      <c r="G1004" s="64" t="s">
        <v>13635</v>
      </c>
      <c r="H1004" s="64">
        <v>5</v>
      </c>
      <c r="I1004" s="64">
        <v>6</v>
      </c>
      <c r="J1004" s="66">
        <v>4</v>
      </c>
      <c r="K1004" s="67">
        <v>304000</v>
      </c>
      <c r="L1004" s="68" t="s">
        <v>15</v>
      </c>
      <c r="M1004" s="68" t="s">
        <v>254</v>
      </c>
    </row>
    <row r="1005" spans="1:13" s="3" customFormat="1" ht="12.75" x14ac:dyDescent="0.2">
      <c r="A1005" s="62" t="s">
        <v>911</v>
      </c>
      <c r="B1005" s="62" t="s">
        <v>871</v>
      </c>
      <c r="C1005" s="63">
        <v>10</v>
      </c>
      <c r="D1005" s="62" t="s">
        <v>13490</v>
      </c>
      <c r="E1005" s="62" t="s">
        <v>13758</v>
      </c>
      <c r="F1005" s="69">
        <v>44103105</v>
      </c>
      <c r="G1005" s="62" t="s">
        <v>13635</v>
      </c>
      <c r="H1005" s="62">
        <v>5</v>
      </c>
      <c r="I1005" s="62">
        <v>6</v>
      </c>
      <c r="J1005" s="70">
        <v>10</v>
      </c>
      <c r="K1005" s="71">
        <v>5870000</v>
      </c>
      <c r="L1005" s="72" t="s">
        <v>15</v>
      </c>
      <c r="M1005" s="72" t="s">
        <v>254</v>
      </c>
    </row>
    <row r="1006" spans="1:13" s="3" customFormat="1" ht="12.75" x14ac:dyDescent="0.2">
      <c r="A1006" s="62" t="s">
        <v>911</v>
      </c>
      <c r="B1006" s="62" t="s">
        <v>871</v>
      </c>
      <c r="C1006" s="63">
        <v>10</v>
      </c>
      <c r="D1006" s="64" t="s">
        <v>13490</v>
      </c>
      <c r="E1006" s="64" t="s">
        <v>13759</v>
      </c>
      <c r="F1006" s="65">
        <v>44103105</v>
      </c>
      <c r="G1006" s="64" t="s">
        <v>13635</v>
      </c>
      <c r="H1006" s="64">
        <v>5</v>
      </c>
      <c r="I1006" s="64">
        <v>6</v>
      </c>
      <c r="J1006" s="66">
        <v>5</v>
      </c>
      <c r="K1006" s="67">
        <v>3456500</v>
      </c>
      <c r="L1006" s="68" t="s">
        <v>15</v>
      </c>
      <c r="M1006" s="68" t="s">
        <v>254</v>
      </c>
    </row>
    <row r="1007" spans="1:13" s="3" customFormat="1" ht="12.75" x14ac:dyDescent="0.2">
      <c r="A1007" s="62" t="s">
        <v>911</v>
      </c>
      <c r="B1007" s="62" t="s">
        <v>871</v>
      </c>
      <c r="C1007" s="63">
        <v>10</v>
      </c>
      <c r="D1007" s="62" t="s">
        <v>13490</v>
      </c>
      <c r="E1007" s="62" t="s">
        <v>13760</v>
      </c>
      <c r="F1007" s="69">
        <v>44103105</v>
      </c>
      <c r="G1007" s="62" t="s">
        <v>13635</v>
      </c>
      <c r="H1007" s="62">
        <v>5</v>
      </c>
      <c r="I1007" s="62">
        <v>6</v>
      </c>
      <c r="J1007" s="70">
        <v>8</v>
      </c>
      <c r="K1007" s="71">
        <v>4470400</v>
      </c>
      <c r="L1007" s="72" t="s">
        <v>15</v>
      </c>
      <c r="M1007" s="72" t="s">
        <v>254</v>
      </c>
    </row>
    <row r="1008" spans="1:13" s="3" customFormat="1" ht="12.75" x14ac:dyDescent="0.2">
      <c r="A1008" s="62" t="s">
        <v>911</v>
      </c>
      <c r="B1008" s="62" t="s">
        <v>871</v>
      </c>
      <c r="C1008" s="63">
        <v>10</v>
      </c>
      <c r="D1008" s="64" t="s">
        <v>13490</v>
      </c>
      <c r="E1008" s="64" t="s">
        <v>13761</v>
      </c>
      <c r="F1008" s="65">
        <v>44103105</v>
      </c>
      <c r="G1008" s="64" t="s">
        <v>13635</v>
      </c>
      <c r="H1008" s="64">
        <v>5</v>
      </c>
      <c r="I1008" s="64">
        <v>6</v>
      </c>
      <c r="J1008" s="66">
        <v>4</v>
      </c>
      <c r="K1008" s="67">
        <v>2773200</v>
      </c>
      <c r="L1008" s="68" t="s">
        <v>15</v>
      </c>
      <c r="M1008" s="68" t="s">
        <v>254</v>
      </c>
    </row>
    <row r="1009" spans="1:13" s="3" customFormat="1" ht="12.75" x14ac:dyDescent="0.2">
      <c r="A1009" s="62" t="s">
        <v>911</v>
      </c>
      <c r="B1009" s="62" t="s">
        <v>871</v>
      </c>
      <c r="C1009" s="63">
        <v>10</v>
      </c>
      <c r="D1009" s="62" t="s">
        <v>13490</v>
      </c>
      <c r="E1009" s="62" t="s">
        <v>13762</v>
      </c>
      <c r="F1009" s="69">
        <v>44103105</v>
      </c>
      <c r="G1009" s="62" t="s">
        <v>13635</v>
      </c>
      <c r="H1009" s="62">
        <v>5</v>
      </c>
      <c r="I1009" s="62">
        <v>6</v>
      </c>
      <c r="J1009" s="70">
        <v>6</v>
      </c>
      <c r="K1009" s="71">
        <v>4351200</v>
      </c>
      <c r="L1009" s="72" t="s">
        <v>15</v>
      </c>
      <c r="M1009" s="72" t="s">
        <v>254</v>
      </c>
    </row>
    <row r="1010" spans="1:13" s="3" customFormat="1" ht="12.75" x14ac:dyDescent="0.2">
      <c r="A1010" s="62" t="s">
        <v>911</v>
      </c>
      <c r="B1010" s="62" t="s">
        <v>871</v>
      </c>
      <c r="C1010" s="63">
        <v>10</v>
      </c>
      <c r="D1010" s="64" t="s">
        <v>13490</v>
      </c>
      <c r="E1010" s="64" t="s">
        <v>13763</v>
      </c>
      <c r="F1010" s="65">
        <v>44103105</v>
      </c>
      <c r="G1010" s="64" t="s">
        <v>13635</v>
      </c>
      <c r="H1010" s="64">
        <v>5</v>
      </c>
      <c r="I1010" s="64">
        <v>6</v>
      </c>
      <c r="J1010" s="66">
        <v>5</v>
      </c>
      <c r="K1010" s="67">
        <v>2757000</v>
      </c>
      <c r="L1010" s="68" t="s">
        <v>15</v>
      </c>
      <c r="M1010" s="68" t="s">
        <v>254</v>
      </c>
    </row>
    <row r="1011" spans="1:13" s="3" customFormat="1" ht="12.75" x14ac:dyDescent="0.2">
      <c r="A1011" s="62" t="s">
        <v>911</v>
      </c>
      <c r="B1011" s="62" t="s">
        <v>871</v>
      </c>
      <c r="C1011" s="63">
        <v>10</v>
      </c>
      <c r="D1011" s="62" t="s">
        <v>13490</v>
      </c>
      <c r="E1011" s="62" t="s">
        <v>13764</v>
      </c>
      <c r="F1011" s="69">
        <v>44103105</v>
      </c>
      <c r="G1011" s="62" t="s">
        <v>13635</v>
      </c>
      <c r="H1011" s="62">
        <v>5</v>
      </c>
      <c r="I1011" s="62">
        <v>6</v>
      </c>
      <c r="J1011" s="70">
        <v>4</v>
      </c>
      <c r="K1011" s="71">
        <v>2733200</v>
      </c>
      <c r="L1011" s="72" t="s">
        <v>15</v>
      </c>
      <c r="M1011" s="72" t="s">
        <v>254</v>
      </c>
    </row>
    <row r="1012" spans="1:13" s="3" customFormat="1" ht="12.75" x14ac:dyDescent="0.2">
      <c r="A1012" s="62" t="s">
        <v>911</v>
      </c>
      <c r="B1012" s="62" t="s">
        <v>871</v>
      </c>
      <c r="C1012" s="63">
        <v>10</v>
      </c>
      <c r="D1012" s="64" t="s">
        <v>13490</v>
      </c>
      <c r="E1012" s="64" t="s">
        <v>13765</v>
      </c>
      <c r="F1012" s="65">
        <v>44103105</v>
      </c>
      <c r="G1012" s="64" t="s">
        <v>13635</v>
      </c>
      <c r="H1012" s="64">
        <v>5</v>
      </c>
      <c r="I1012" s="64">
        <v>6</v>
      </c>
      <c r="J1012" s="66">
        <v>4</v>
      </c>
      <c r="K1012" s="67">
        <v>2402800</v>
      </c>
      <c r="L1012" s="68" t="s">
        <v>15</v>
      </c>
      <c r="M1012" s="68" t="s">
        <v>254</v>
      </c>
    </row>
    <row r="1013" spans="1:13" s="3" customFormat="1" ht="12.75" x14ac:dyDescent="0.2">
      <c r="A1013" s="62" t="s">
        <v>911</v>
      </c>
      <c r="B1013" s="62" t="s">
        <v>871</v>
      </c>
      <c r="C1013" s="63">
        <v>10</v>
      </c>
      <c r="D1013" s="62" t="s">
        <v>13490</v>
      </c>
      <c r="E1013" s="62" t="s">
        <v>13766</v>
      </c>
      <c r="F1013" s="69">
        <v>44103105</v>
      </c>
      <c r="G1013" s="62" t="s">
        <v>13635</v>
      </c>
      <c r="H1013" s="62">
        <v>5</v>
      </c>
      <c r="I1013" s="62">
        <v>6</v>
      </c>
      <c r="J1013" s="70">
        <v>4</v>
      </c>
      <c r="K1013" s="71">
        <v>2743200</v>
      </c>
      <c r="L1013" s="72" t="s">
        <v>15</v>
      </c>
      <c r="M1013" s="72" t="s">
        <v>254</v>
      </c>
    </row>
    <row r="1014" spans="1:13" s="3" customFormat="1" ht="12.75" x14ac:dyDescent="0.2">
      <c r="A1014" s="62" t="s">
        <v>911</v>
      </c>
      <c r="B1014" s="62" t="s">
        <v>871</v>
      </c>
      <c r="C1014" s="63">
        <v>10</v>
      </c>
      <c r="D1014" s="64" t="s">
        <v>13490</v>
      </c>
      <c r="E1014" s="64" t="s">
        <v>13767</v>
      </c>
      <c r="F1014" s="65">
        <v>44103105</v>
      </c>
      <c r="G1014" s="64" t="s">
        <v>13635</v>
      </c>
      <c r="H1014" s="64">
        <v>5</v>
      </c>
      <c r="I1014" s="64">
        <v>6</v>
      </c>
      <c r="J1014" s="66">
        <v>4</v>
      </c>
      <c r="K1014" s="67">
        <v>2877200</v>
      </c>
      <c r="L1014" s="68" t="s">
        <v>15</v>
      </c>
      <c r="M1014" s="68" t="s">
        <v>254</v>
      </c>
    </row>
    <row r="1015" spans="1:13" s="3" customFormat="1" ht="12.75" x14ac:dyDescent="0.2">
      <c r="A1015" s="62" t="s">
        <v>911</v>
      </c>
      <c r="B1015" s="62" t="s">
        <v>871</v>
      </c>
      <c r="C1015" s="63">
        <v>10</v>
      </c>
      <c r="D1015" s="62" t="s">
        <v>13490</v>
      </c>
      <c r="E1015" s="62" t="s">
        <v>13768</v>
      </c>
      <c r="F1015" s="69">
        <v>44103105</v>
      </c>
      <c r="G1015" s="62" t="s">
        <v>13635</v>
      </c>
      <c r="H1015" s="62">
        <v>5</v>
      </c>
      <c r="I1015" s="62">
        <v>6</v>
      </c>
      <c r="J1015" s="70">
        <v>1</v>
      </c>
      <c r="K1015" s="71">
        <v>796500</v>
      </c>
      <c r="L1015" s="72" t="s">
        <v>15</v>
      </c>
      <c r="M1015" s="72" t="s">
        <v>254</v>
      </c>
    </row>
    <row r="1016" spans="1:13" s="3" customFormat="1" ht="12.75" x14ac:dyDescent="0.2">
      <c r="A1016" s="62" t="s">
        <v>911</v>
      </c>
      <c r="B1016" s="62" t="s">
        <v>871</v>
      </c>
      <c r="C1016" s="63">
        <v>10</v>
      </c>
      <c r="D1016" s="64" t="s">
        <v>13490</v>
      </c>
      <c r="E1016" s="64" t="s">
        <v>13769</v>
      </c>
      <c r="F1016" s="65">
        <v>44103105</v>
      </c>
      <c r="G1016" s="64" t="s">
        <v>13635</v>
      </c>
      <c r="H1016" s="64">
        <v>5</v>
      </c>
      <c r="I1016" s="64">
        <v>6</v>
      </c>
      <c r="J1016" s="66">
        <v>12</v>
      </c>
      <c r="K1016" s="67">
        <v>5179200</v>
      </c>
      <c r="L1016" s="68" t="s">
        <v>15</v>
      </c>
      <c r="M1016" s="68" t="s">
        <v>254</v>
      </c>
    </row>
    <row r="1017" spans="1:13" s="3" customFormat="1" ht="12.75" x14ac:dyDescent="0.2">
      <c r="A1017" s="62" t="s">
        <v>911</v>
      </c>
      <c r="B1017" s="62" t="s">
        <v>871</v>
      </c>
      <c r="C1017" s="63">
        <v>10</v>
      </c>
      <c r="D1017" s="62" t="s">
        <v>13490</v>
      </c>
      <c r="E1017" s="62" t="s">
        <v>13770</v>
      </c>
      <c r="F1017" s="69">
        <v>44103105</v>
      </c>
      <c r="G1017" s="62" t="s">
        <v>13635</v>
      </c>
      <c r="H1017" s="62">
        <v>5</v>
      </c>
      <c r="I1017" s="62">
        <v>6</v>
      </c>
      <c r="J1017" s="70">
        <v>5</v>
      </c>
      <c r="K1017" s="71">
        <v>3615000</v>
      </c>
      <c r="L1017" s="72" t="s">
        <v>15</v>
      </c>
      <c r="M1017" s="72" t="s">
        <v>254</v>
      </c>
    </row>
    <row r="1018" spans="1:13" s="3" customFormat="1" ht="12.75" x14ac:dyDescent="0.2">
      <c r="A1018" s="62" t="s">
        <v>911</v>
      </c>
      <c r="B1018" s="62" t="s">
        <v>871</v>
      </c>
      <c r="C1018" s="63">
        <v>10</v>
      </c>
      <c r="D1018" s="64" t="s">
        <v>13490</v>
      </c>
      <c r="E1018" s="64" t="s">
        <v>13771</v>
      </c>
      <c r="F1018" s="65">
        <v>44103105</v>
      </c>
      <c r="G1018" s="64" t="s">
        <v>13635</v>
      </c>
      <c r="H1018" s="64">
        <v>5</v>
      </c>
      <c r="I1018" s="64">
        <v>6</v>
      </c>
      <c r="J1018" s="66">
        <v>6</v>
      </c>
      <c r="K1018" s="67">
        <v>3262800</v>
      </c>
      <c r="L1018" s="68" t="s">
        <v>15</v>
      </c>
      <c r="M1018" s="68" t="s">
        <v>254</v>
      </c>
    </row>
    <row r="1019" spans="1:13" s="3" customFormat="1" ht="12.75" x14ac:dyDescent="0.2">
      <c r="A1019" s="62" t="s">
        <v>911</v>
      </c>
      <c r="B1019" s="62" t="s">
        <v>871</v>
      </c>
      <c r="C1019" s="63">
        <v>10</v>
      </c>
      <c r="D1019" s="62" t="s">
        <v>13490</v>
      </c>
      <c r="E1019" s="62" t="s">
        <v>1216</v>
      </c>
      <c r="F1019" s="69">
        <v>44103105</v>
      </c>
      <c r="G1019" s="62" t="s">
        <v>13635</v>
      </c>
      <c r="H1019" s="62">
        <v>5</v>
      </c>
      <c r="I1019" s="62">
        <v>6</v>
      </c>
      <c r="J1019" s="70">
        <v>6</v>
      </c>
      <c r="K1019" s="71">
        <v>572400</v>
      </c>
      <c r="L1019" s="72" t="s">
        <v>15</v>
      </c>
      <c r="M1019" s="72" t="s">
        <v>254</v>
      </c>
    </row>
    <row r="1020" spans="1:13" s="3" customFormat="1" ht="12.75" x14ac:dyDescent="0.2">
      <c r="A1020" s="62" t="s">
        <v>911</v>
      </c>
      <c r="B1020" s="62" t="s">
        <v>871</v>
      </c>
      <c r="C1020" s="63">
        <v>10</v>
      </c>
      <c r="D1020" s="64" t="s">
        <v>13490</v>
      </c>
      <c r="E1020" s="64" t="s">
        <v>1217</v>
      </c>
      <c r="F1020" s="65">
        <v>44103105</v>
      </c>
      <c r="G1020" s="64" t="s">
        <v>13635</v>
      </c>
      <c r="H1020" s="64">
        <v>5</v>
      </c>
      <c r="I1020" s="64">
        <v>6</v>
      </c>
      <c r="J1020" s="66">
        <v>6</v>
      </c>
      <c r="K1020" s="67">
        <v>572400</v>
      </c>
      <c r="L1020" s="68" t="s">
        <v>15</v>
      </c>
      <c r="M1020" s="68" t="s">
        <v>254</v>
      </c>
    </row>
    <row r="1021" spans="1:13" s="3" customFormat="1" ht="12.75" x14ac:dyDescent="0.2">
      <c r="A1021" s="62" t="s">
        <v>911</v>
      </c>
      <c r="B1021" s="62" t="s">
        <v>871</v>
      </c>
      <c r="C1021" s="63">
        <v>10</v>
      </c>
      <c r="D1021" s="62" t="s">
        <v>13490</v>
      </c>
      <c r="E1021" s="62" t="s">
        <v>13772</v>
      </c>
      <c r="F1021" s="69">
        <v>44103105</v>
      </c>
      <c r="G1021" s="62" t="s">
        <v>13635</v>
      </c>
      <c r="H1021" s="62">
        <v>5</v>
      </c>
      <c r="I1021" s="62">
        <v>6</v>
      </c>
      <c r="J1021" s="70">
        <v>8</v>
      </c>
      <c r="K1021" s="71">
        <v>5851200</v>
      </c>
      <c r="L1021" s="72" t="s">
        <v>15</v>
      </c>
      <c r="M1021" s="72" t="s">
        <v>254</v>
      </c>
    </row>
    <row r="1022" spans="1:13" s="3" customFormat="1" ht="12.75" x14ac:dyDescent="0.2">
      <c r="A1022" s="62" t="s">
        <v>911</v>
      </c>
      <c r="B1022" s="62" t="s">
        <v>871</v>
      </c>
      <c r="C1022" s="63">
        <v>10</v>
      </c>
      <c r="D1022" s="64" t="s">
        <v>13490</v>
      </c>
      <c r="E1022" s="64" t="s">
        <v>1218</v>
      </c>
      <c r="F1022" s="65">
        <v>44103105</v>
      </c>
      <c r="G1022" s="64" t="s">
        <v>13634</v>
      </c>
      <c r="H1022" s="64">
        <v>5</v>
      </c>
      <c r="I1022" s="64">
        <v>6</v>
      </c>
      <c r="J1022" s="66">
        <v>2</v>
      </c>
      <c r="K1022" s="67">
        <v>163876</v>
      </c>
      <c r="L1022" s="68" t="s">
        <v>15</v>
      </c>
      <c r="M1022" s="68" t="s">
        <v>254</v>
      </c>
    </row>
    <row r="1023" spans="1:13" s="3" customFormat="1" ht="12.75" x14ac:dyDescent="0.2">
      <c r="A1023" s="62" t="s">
        <v>911</v>
      </c>
      <c r="B1023" s="62" t="s">
        <v>871</v>
      </c>
      <c r="C1023" s="63">
        <v>10</v>
      </c>
      <c r="D1023" s="62" t="s">
        <v>13490</v>
      </c>
      <c r="E1023" s="62" t="s">
        <v>1219</v>
      </c>
      <c r="F1023" s="69">
        <v>44103105</v>
      </c>
      <c r="G1023" s="62" t="s">
        <v>13634</v>
      </c>
      <c r="H1023" s="62">
        <v>5</v>
      </c>
      <c r="I1023" s="62">
        <v>6</v>
      </c>
      <c r="J1023" s="70">
        <v>2</v>
      </c>
      <c r="K1023" s="71">
        <v>136104</v>
      </c>
      <c r="L1023" s="72" t="s">
        <v>15</v>
      </c>
      <c r="M1023" s="72" t="s">
        <v>254</v>
      </c>
    </row>
    <row r="1024" spans="1:13" s="3" customFormat="1" ht="12.75" x14ac:dyDescent="0.2">
      <c r="A1024" s="62" t="s">
        <v>911</v>
      </c>
      <c r="B1024" s="62" t="s">
        <v>871</v>
      </c>
      <c r="C1024" s="63">
        <v>10</v>
      </c>
      <c r="D1024" s="64" t="s">
        <v>13490</v>
      </c>
      <c r="E1024" s="64" t="s">
        <v>1220</v>
      </c>
      <c r="F1024" s="65">
        <v>44103105</v>
      </c>
      <c r="G1024" s="64" t="s">
        <v>13634</v>
      </c>
      <c r="H1024" s="64">
        <v>5</v>
      </c>
      <c r="I1024" s="64">
        <v>6</v>
      </c>
      <c r="J1024" s="66">
        <v>2</v>
      </c>
      <c r="K1024" s="67">
        <v>141192</v>
      </c>
      <c r="L1024" s="68" t="s">
        <v>15</v>
      </c>
      <c r="M1024" s="68" t="s">
        <v>254</v>
      </c>
    </row>
    <row r="1025" spans="1:13" s="3" customFormat="1" ht="12.75" x14ac:dyDescent="0.2">
      <c r="A1025" s="62" t="s">
        <v>911</v>
      </c>
      <c r="B1025" s="62" t="s">
        <v>871</v>
      </c>
      <c r="C1025" s="63">
        <v>10</v>
      </c>
      <c r="D1025" s="62" t="s">
        <v>13490</v>
      </c>
      <c r="E1025" s="62" t="s">
        <v>1221</v>
      </c>
      <c r="F1025" s="69">
        <v>44103105</v>
      </c>
      <c r="G1025" s="62" t="s">
        <v>13634</v>
      </c>
      <c r="H1025" s="62">
        <v>5</v>
      </c>
      <c r="I1025" s="62">
        <v>6</v>
      </c>
      <c r="J1025" s="70">
        <v>4</v>
      </c>
      <c r="K1025" s="71">
        <v>408312</v>
      </c>
      <c r="L1025" s="72" t="s">
        <v>15</v>
      </c>
      <c r="M1025" s="72" t="s">
        <v>254</v>
      </c>
    </row>
    <row r="1026" spans="1:13" s="3" customFormat="1" ht="12.75" x14ac:dyDescent="0.2">
      <c r="A1026" s="62" t="s">
        <v>911</v>
      </c>
      <c r="B1026" s="62" t="s">
        <v>871</v>
      </c>
      <c r="C1026" s="63">
        <v>10</v>
      </c>
      <c r="D1026" s="64" t="s">
        <v>13490</v>
      </c>
      <c r="E1026" s="64" t="s">
        <v>1222</v>
      </c>
      <c r="F1026" s="65">
        <v>44103105</v>
      </c>
      <c r="G1026" s="64" t="s">
        <v>13634</v>
      </c>
      <c r="H1026" s="64">
        <v>5</v>
      </c>
      <c r="I1026" s="64">
        <v>6</v>
      </c>
      <c r="J1026" s="66">
        <v>4</v>
      </c>
      <c r="K1026" s="67">
        <v>292560</v>
      </c>
      <c r="L1026" s="68" t="s">
        <v>15</v>
      </c>
      <c r="M1026" s="68" t="s">
        <v>254</v>
      </c>
    </row>
    <row r="1027" spans="1:13" s="3" customFormat="1" ht="12.75" x14ac:dyDescent="0.2">
      <c r="A1027" s="62" t="s">
        <v>911</v>
      </c>
      <c r="B1027" s="62" t="s">
        <v>871</v>
      </c>
      <c r="C1027" s="63">
        <v>10</v>
      </c>
      <c r="D1027" s="62" t="s">
        <v>13490</v>
      </c>
      <c r="E1027" s="62" t="s">
        <v>1223</v>
      </c>
      <c r="F1027" s="69">
        <v>44103105</v>
      </c>
      <c r="G1027" s="62" t="s">
        <v>13634</v>
      </c>
      <c r="H1027" s="62">
        <v>5</v>
      </c>
      <c r="I1027" s="62">
        <v>6</v>
      </c>
      <c r="J1027" s="70">
        <v>4</v>
      </c>
      <c r="K1027" s="71">
        <v>464280</v>
      </c>
      <c r="L1027" s="72" t="s">
        <v>15</v>
      </c>
      <c r="M1027" s="72" t="s">
        <v>254</v>
      </c>
    </row>
    <row r="1028" spans="1:13" s="3" customFormat="1" ht="12.75" x14ac:dyDescent="0.2">
      <c r="A1028" s="62" t="s">
        <v>911</v>
      </c>
      <c r="B1028" s="62" t="s">
        <v>871</v>
      </c>
      <c r="C1028" s="63">
        <v>10</v>
      </c>
      <c r="D1028" s="64" t="s">
        <v>13490</v>
      </c>
      <c r="E1028" s="64" t="s">
        <v>1224</v>
      </c>
      <c r="F1028" s="65">
        <v>44103105</v>
      </c>
      <c r="G1028" s="64" t="s">
        <v>13634</v>
      </c>
      <c r="H1028" s="64">
        <v>5</v>
      </c>
      <c r="I1028" s="64">
        <v>6</v>
      </c>
      <c r="J1028" s="66">
        <v>4</v>
      </c>
      <c r="K1028" s="67">
        <v>479120</v>
      </c>
      <c r="L1028" s="68" t="s">
        <v>15</v>
      </c>
      <c r="M1028" s="68" t="s">
        <v>254</v>
      </c>
    </row>
    <row r="1029" spans="1:13" s="3" customFormat="1" ht="12.75" x14ac:dyDescent="0.2">
      <c r="A1029" s="62" t="s">
        <v>911</v>
      </c>
      <c r="B1029" s="62" t="s">
        <v>871</v>
      </c>
      <c r="C1029" s="63">
        <v>10</v>
      </c>
      <c r="D1029" s="62" t="s">
        <v>13490</v>
      </c>
      <c r="E1029" s="62" t="s">
        <v>1225</v>
      </c>
      <c r="F1029" s="69">
        <v>44103105</v>
      </c>
      <c r="G1029" s="62" t="s">
        <v>13634</v>
      </c>
      <c r="H1029" s="62">
        <v>5</v>
      </c>
      <c r="I1029" s="62">
        <v>6</v>
      </c>
      <c r="J1029" s="70">
        <v>3</v>
      </c>
      <c r="K1029" s="71">
        <v>2772324</v>
      </c>
      <c r="L1029" s="72" t="s">
        <v>15</v>
      </c>
      <c r="M1029" s="72" t="s">
        <v>254</v>
      </c>
    </row>
    <row r="1030" spans="1:13" s="3" customFormat="1" ht="12.75" x14ac:dyDescent="0.2">
      <c r="A1030" s="62" t="s">
        <v>911</v>
      </c>
      <c r="B1030" s="62" t="s">
        <v>871</v>
      </c>
      <c r="C1030" s="63">
        <v>10</v>
      </c>
      <c r="D1030" s="64" t="s">
        <v>13490</v>
      </c>
      <c r="E1030" s="64" t="s">
        <v>1226</v>
      </c>
      <c r="F1030" s="65">
        <v>44103105</v>
      </c>
      <c r="G1030" s="64" t="s">
        <v>13634</v>
      </c>
      <c r="H1030" s="64">
        <v>5</v>
      </c>
      <c r="I1030" s="64">
        <v>6</v>
      </c>
      <c r="J1030" s="66">
        <v>3</v>
      </c>
      <c r="K1030" s="67">
        <v>715500</v>
      </c>
      <c r="L1030" s="68" t="s">
        <v>15</v>
      </c>
      <c r="M1030" s="68" t="s">
        <v>254</v>
      </c>
    </row>
    <row r="1031" spans="1:13" s="3" customFormat="1" ht="12.75" x14ac:dyDescent="0.2">
      <c r="A1031" s="62" t="s">
        <v>911</v>
      </c>
      <c r="B1031" s="62" t="s">
        <v>871</v>
      </c>
      <c r="C1031" s="63">
        <v>10</v>
      </c>
      <c r="D1031" s="62" t="s">
        <v>13490</v>
      </c>
      <c r="E1031" s="62" t="s">
        <v>1227</v>
      </c>
      <c r="F1031" s="69">
        <v>44103105</v>
      </c>
      <c r="G1031" s="62" t="s">
        <v>13634</v>
      </c>
      <c r="H1031" s="62">
        <v>5</v>
      </c>
      <c r="I1031" s="62">
        <v>6</v>
      </c>
      <c r="J1031" s="70">
        <v>4</v>
      </c>
      <c r="K1031" s="71">
        <v>3880448</v>
      </c>
      <c r="L1031" s="72" t="s">
        <v>15</v>
      </c>
      <c r="M1031" s="72" t="s">
        <v>254</v>
      </c>
    </row>
    <row r="1032" spans="1:13" s="3" customFormat="1" ht="12.75" x14ac:dyDescent="0.2">
      <c r="A1032" s="62" t="s">
        <v>911</v>
      </c>
      <c r="B1032" s="62" t="s">
        <v>871</v>
      </c>
      <c r="C1032" s="63">
        <v>10</v>
      </c>
      <c r="D1032" s="64" t="s">
        <v>13490</v>
      </c>
      <c r="E1032" s="64" t="s">
        <v>1228</v>
      </c>
      <c r="F1032" s="65">
        <v>44103105</v>
      </c>
      <c r="G1032" s="64" t="s">
        <v>13634</v>
      </c>
      <c r="H1032" s="64">
        <v>5</v>
      </c>
      <c r="I1032" s="64">
        <v>6</v>
      </c>
      <c r="J1032" s="66">
        <v>3</v>
      </c>
      <c r="K1032" s="67">
        <v>2772324</v>
      </c>
      <c r="L1032" s="68" t="s">
        <v>15</v>
      </c>
      <c r="M1032" s="68" t="s">
        <v>254</v>
      </c>
    </row>
    <row r="1033" spans="1:13" s="3" customFormat="1" ht="12.75" x14ac:dyDescent="0.2">
      <c r="A1033" s="62" t="s">
        <v>911</v>
      </c>
      <c r="B1033" s="62" t="s">
        <v>871</v>
      </c>
      <c r="C1033" s="63">
        <v>10</v>
      </c>
      <c r="D1033" s="62" t="s">
        <v>13490</v>
      </c>
      <c r="E1033" s="62" t="s">
        <v>1229</v>
      </c>
      <c r="F1033" s="69">
        <v>44103105</v>
      </c>
      <c r="G1033" s="62" t="s">
        <v>13634</v>
      </c>
      <c r="H1033" s="62">
        <v>5</v>
      </c>
      <c r="I1033" s="62">
        <v>6</v>
      </c>
      <c r="J1033" s="70">
        <v>3</v>
      </c>
      <c r="K1033" s="71">
        <v>715500</v>
      </c>
      <c r="L1033" s="72" t="s">
        <v>15</v>
      </c>
      <c r="M1033" s="72" t="s">
        <v>254</v>
      </c>
    </row>
    <row r="1034" spans="1:13" s="3" customFormat="1" ht="12.75" x14ac:dyDescent="0.2">
      <c r="A1034" s="62" t="s">
        <v>911</v>
      </c>
      <c r="B1034" s="62" t="s">
        <v>871</v>
      </c>
      <c r="C1034" s="63">
        <v>10</v>
      </c>
      <c r="D1034" s="64" t="s">
        <v>13490</v>
      </c>
      <c r="E1034" s="64" t="s">
        <v>1230</v>
      </c>
      <c r="F1034" s="65">
        <v>44103105</v>
      </c>
      <c r="G1034" s="64" t="s">
        <v>13634</v>
      </c>
      <c r="H1034" s="64">
        <v>5</v>
      </c>
      <c r="I1034" s="64">
        <v>6</v>
      </c>
      <c r="J1034" s="66">
        <v>4</v>
      </c>
      <c r="K1034" s="67">
        <v>3880448</v>
      </c>
      <c r="L1034" s="68" t="s">
        <v>15</v>
      </c>
      <c r="M1034" s="68" t="s">
        <v>254</v>
      </c>
    </row>
    <row r="1035" spans="1:13" s="3" customFormat="1" ht="12.75" x14ac:dyDescent="0.2">
      <c r="A1035" s="62" t="s">
        <v>911</v>
      </c>
      <c r="B1035" s="62" t="s">
        <v>871</v>
      </c>
      <c r="C1035" s="63">
        <v>10</v>
      </c>
      <c r="D1035" s="62" t="s">
        <v>13490</v>
      </c>
      <c r="E1035" s="62" t="s">
        <v>1231</v>
      </c>
      <c r="F1035" s="69">
        <v>44103105</v>
      </c>
      <c r="G1035" s="62" t="s">
        <v>13634</v>
      </c>
      <c r="H1035" s="62">
        <v>5</v>
      </c>
      <c r="I1035" s="62">
        <v>6</v>
      </c>
      <c r="J1035" s="70">
        <v>3</v>
      </c>
      <c r="K1035" s="71">
        <v>2772324</v>
      </c>
      <c r="L1035" s="72" t="s">
        <v>15</v>
      </c>
      <c r="M1035" s="72" t="s">
        <v>254</v>
      </c>
    </row>
    <row r="1036" spans="1:13" s="3" customFormat="1" ht="12.75" x14ac:dyDescent="0.2">
      <c r="A1036" s="62" t="s">
        <v>911</v>
      </c>
      <c r="B1036" s="62" t="s">
        <v>871</v>
      </c>
      <c r="C1036" s="63">
        <v>10</v>
      </c>
      <c r="D1036" s="64" t="s">
        <v>13490</v>
      </c>
      <c r="E1036" s="64" t="s">
        <v>1232</v>
      </c>
      <c r="F1036" s="65">
        <v>44103105</v>
      </c>
      <c r="G1036" s="64" t="s">
        <v>13634</v>
      </c>
      <c r="H1036" s="64">
        <v>5</v>
      </c>
      <c r="I1036" s="64">
        <v>6</v>
      </c>
      <c r="J1036" s="66">
        <v>3</v>
      </c>
      <c r="K1036" s="67">
        <v>715500</v>
      </c>
      <c r="L1036" s="68" t="s">
        <v>15</v>
      </c>
      <c r="M1036" s="68" t="s">
        <v>254</v>
      </c>
    </row>
    <row r="1037" spans="1:13" s="3" customFormat="1" ht="12.75" x14ac:dyDescent="0.2">
      <c r="A1037" s="62" t="s">
        <v>911</v>
      </c>
      <c r="B1037" s="62" t="s">
        <v>871</v>
      </c>
      <c r="C1037" s="63">
        <v>10</v>
      </c>
      <c r="D1037" s="62" t="s">
        <v>13490</v>
      </c>
      <c r="E1037" s="62" t="s">
        <v>1233</v>
      </c>
      <c r="F1037" s="69">
        <v>44103105</v>
      </c>
      <c r="G1037" s="62" t="s">
        <v>13634</v>
      </c>
      <c r="H1037" s="62">
        <v>5</v>
      </c>
      <c r="I1037" s="62">
        <v>6</v>
      </c>
      <c r="J1037" s="70">
        <v>4</v>
      </c>
      <c r="K1037" s="71">
        <v>3880448</v>
      </c>
      <c r="L1037" s="72" t="s">
        <v>15</v>
      </c>
      <c r="M1037" s="72" t="s">
        <v>254</v>
      </c>
    </row>
    <row r="1038" spans="1:13" s="3" customFormat="1" ht="12.75" x14ac:dyDescent="0.2">
      <c r="A1038" s="62" t="s">
        <v>911</v>
      </c>
      <c r="B1038" s="62" t="s">
        <v>871</v>
      </c>
      <c r="C1038" s="63">
        <v>10</v>
      </c>
      <c r="D1038" s="64" t="s">
        <v>13490</v>
      </c>
      <c r="E1038" s="64" t="s">
        <v>1234</v>
      </c>
      <c r="F1038" s="65">
        <v>44103105</v>
      </c>
      <c r="G1038" s="64" t="s">
        <v>13634</v>
      </c>
      <c r="H1038" s="64">
        <v>5</v>
      </c>
      <c r="I1038" s="64">
        <v>6</v>
      </c>
      <c r="J1038" s="66">
        <v>3</v>
      </c>
      <c r="K1038" s="67">
        <v>2772324</v>
      </c>
      <c r="L1038" s="68" t="s">
        <v>15</v>
      </c>
      <c r="M1038" s="68" t="s">
        <v>254</v>
      </c>
    </row>
    <row r="1039" spans="1:13" s="3" customFormat="1" ht="12.75" x14ac:dyDescent="0.2">
      <c r="A1039" s="62" t="s">
        <v>911</v>
      </c>
      <c r="B1039" s="62" t="s">
        <v>871</v>
      </c>
      <c r="C1039" s="63">
        <v>10</v>
      </c>
      <c r="D1039" s="62" t="s">
        <v>13490</v>
      </c>
      <c r="E1039" s="62" t="s">
        <v>1235</v>
      </c>
      <c r="F1039" s="69">
        <v>44103105</v>
      </c>
      <c r="G1039" s="62" t="s">
        <v>13634</v>
      </c>
      <c r="H1039" s="62">
        <v>5</v>
      </c>
      <c r="I1039" s="62">
        <v>6</v>
      </c>
      <c r="J1039" s="70">
        <v>4</v>
      </c>
      <c r="K1039" s="71">
        <v>3880448</v>
      </c>
      <c r="L1039" s="72" t="s">
        <v>15</v>
      </c>
      <c r="M1039" s="72" t="s">
        <v>254</v>
      </c>
    </row>
    <row r="1040" spans="1:13" s="3" customFormat="1" ht="12.75" x14ac:dyDescent="0.2">
      <c r="A1040" s="62" t="s">
        <v>911</v>
      </c>
      <c r="B1040" s="62" t="s">
        <v>871</v>
      </c>
      <c r="C1040" s="63">
        <v>10</v>
      </c>
      <c r="D1040" s="64" t="s">
        <v>13490</v>
      </c>
      <c r="E1040" s="64" t="s">
        <v>1236</v>
      </c>
      <c r="F1040" s="65">
        <v>44103105</v>
      </c>
      <c r="G1040" s="64" t="s">
        <v>13634</v>
      </c>
      <c r="H1040" s="64">
        <v>5</v>
      </c>
      <c r="I1040" s="64">
        <v>6</v>
      </c>
      <c r="J1040" s="66">
        <v>3</v>
      </c>
      <c r="K1040" s="67">
        <v>2482626</v>
      </c>
      <c r="L1040" s="68" t="s">
        <v>15</v>
      </c>
      <c r="M1040" s="68" t="s">
        <v>254</v>
      </c>
    </row>
    <row r="1041" spans="1:13" s="3" customFormat="1" ht="12.75" x14ac:dyDescent="0.2">
      <c r="A1041" s="62" t="s">
        <v>911</v>
      </c>
      <c r="B1041" s="62" t="s">
        <v>871</v>
      </c>
      <c r="C1041" s="63">
        <v>10</v>
      </c>
      <c r="D1041" s="62" t="s">
        <v>13490</v>
      </c>
      <c r="E1041" s="62" t="s">
        <v>1237</v>
      </c>
      <c r="F1041" s="69">
        <v>44103105</v>
      </c>
      <c r="G1041" s="62" t="s">
        <v>13634</v>
      </c>
      <c r="H1041" s="62">
        <v>5</v>
      </c>
      <c r="I1041" s="62">
        <v>6</v>
      </c>
      <c r="J1041" s="70">
        <v>4</v>
      </c>
      <c r="K1041" s="71">
        <v>3880448</v>
      </c>
      <c r="L1041" s="72" t="s">
        <v>15</v>
      </c>
      <c r="M1041" s="72" t="s">
        <v>254</v>
      </c>
    </row>
    <row r="1042" spans="1:13" s="3" customFormat="1" ht="12.75" x14ac:dyDescent="0.2">
      <c r="A1042" s="62" t="s">
        <v>911</v>
      </c>
      <c r="B1042" s="62" t="s">
        <v>871</v>
      </c>
      <c r="C1042" s="63">
        <v>10</v>
      </c>
      <c r="D1042" s="64" t="s">
        <v>13490</v>
      </c>
      <c r="E1042" s="64" t="s">
        <v>1238</v>
      </c>
      <c r="F1042" s="65">
        <v>44103105</v>
      </c>
      <c r="G1042" s="64" t="s">
        <v>13634</v>
      </c>
      <c r="H1042" s="64">
        <v>5</v>
      </c>
      <c r="I1042" s="64">
        <v>6</v>
      </c>
      <c r="J1042" s="66">
        <v>3</v>
      </c>
      <c r="K1042" s="67">
        <v>2482626</v>
      </c>
      <c r="L1042" s="68" t="s">
        <v>15</v>
      </c>
      <c r="M1042" s="68" t="s">
        <v>254</v>
      </c>
    </row>
    <row r="1043" spans="1:13" s="3" customFormat="1" ht="12.75" x14ac:dyDescent="0.2">
      <c r="A1043" s="62" t="s">
        <v>911</v>
      </c>
      <c r="B1043" s="62" t="s">
        <v>871</v>
      </c>
      <c r="C1043" s="63">
        <v>10</v>
      </c>
      <c r="D1043" s="62" t="s">
        <v>13490</v>
      </c>
      <c r="E1043" s="62" t="s">
        <v>1239</v>
      </c>
      <c r="F1043" s="69">
        <v>44103105</v>
      </c>
      <c r="G1043" s="62" t="s">
        <v>13634</v>
      </c>
      <c r="H1043" s="62">
        <v>5</v>
      </c>
      <c r="I1043" s="62">
        <v>6</v>
      </c>
      <c r="J1043" s="70">
        <v>4</v>
      </c>
      <c r="K1043" s="71">
        <v>3930904</v>
      </c>
      <c r="L1043" s="72" t="s">
        <v>15</v>
      </c>
      <c r="M1043" s="72" t="s">
        <v>254</v>
      </c>
    </row>
    <row r="1044" spans="1:13" s="3" customFormat="1" ht="12.75" x14ac:dyDescent="0.2">
      <c r="A1044" s="62" t="s">
        <v>911</v>
      </c>
      <c r="B1044" s="62" t="s">
        <v>871</v>
      </c>
      <c r="C1044" s="63">
        <v>10</v>
      </c>
      <c r="D1044" s="64" t="s">
        <v>13490</v>
      </c>
      <c r="E1044" s="64" t="s">
        <v>1240</v>
      </c>
      <c r="F1044" s="65">
        <v>44103105</v>
      </c>
      <c r="G1044" s="64" t="s">
        <v>13634</v>
      </c>
      <c r="H1044" s="64">
        <v>5</v>
      </c>
      <c r="I1044" s="64">
        <v>6</v>
      </c>
      <c r="J1044" s="66">
        <v>3</v>
      </c>
      <c r="K1044" s="67">
        <v>2482626</v>
      </c>
      <c r="L1044" s="68" t="s">
        <v>15</v>
      </c>
      <c r="M1044" s="68" t="s">
        <v>254</v>
      </c>
    </row>
    <row r="1045" spans="1:13" s="3" customFormat="1" ht="12.75" x14ac:dyDescent="0.2">
      <c r="A1045" s="62" t="s">
        <v>911</v>
      </c>
      <c r="B1045" s="62" t="s">
        <v>871</v>
      </c>
      <c r="C1045" s="63">
        <v>10</v>
      </c>
      <c r="D1045" s="62" t="s">
        <v>13490</v>
      </c>
      <c r="E1045" s="62" t="s">
        <v>1241</v>
      </c>
      <c r="F1045" s="69">
        <v>44103105</v>
      </c>
      <c r="G1045" s="62" t="s">
        <v>13634</v>
      </c>
      <c r="H1045" s="62">
        <v>5</v>
      </c>
      <c r="I1045" s="62">
        <v>6</v>
      </c>
      <c r="J1045" s="70">
        <v>4</v>
      </c>
      <c r="K1045" s="71">
        <v>3880448</v>
      </c>
      <c r="L1045" s="72" t="s">
        <v>15</v>
      </c>
      <c r="M1045" s="72" t="s">
        <v>254</v>
      </c>
    </row>
    <row r="1046" spans="1:13" s="3" customFormat="1" ht="12.75" x14ac:dyDescent="0.2">
      <c r="A1046" s="62" t="s">
        <v>911</v>
      </c>
      <c r="B1046" s="62" t="s">
        <v>871</v>
      </c>
      <c r="C1046" s="63">
        <v>10</v>
      </c>
      <c r="D1046" s="64" t="s">
        <v>13490</v>
      </c>
      <c r="E1046" s="64" t="s">
        <v>1242</v>
      </c>
      <c r="F1046" s="65">
        <v>44103105</v>
      </c>
      <c r="G1046" s="64" t="s">
        <v>13634</v>
      </c>
      <c r="H1046" s="64">
        <v>5</v>
      </c>
      <c r="I1046" s="64">
        <v>6</v>
      </c>
      <c r="J1046" s="66">
        <v>3</v>
      </c>
      <c r="K1046" s="67">
        <v>2482626</v>
      </c>
      <c r="L1046" s="68" t="s">
        <v>15</v>
      </c>
      <c r="M1046" s="68" t="s">
        <v>254</v>
      </c>
    </row>
    <row r="1047" spans="1:13" s="3" customFormat="1" ht="12.75" x14ac:dyDescent="0.2">
      <c r="A1047" s="62" t="s">
        <v>911</v>
      </c>
      <c r="B1047" s="62" t="s">
        <v>871</v>
      </c>
      <c r="C1047" s="63">
        <v>10</v>
      </c>
      <c r="D1047" s="62" t="s">
        <v>13490</v>
      </c>
      <c r="E1047" s="62" t="s">
        <v>1243</v>
      </c>
      <c r="F1047" s="69">
        <v>44103105</v>
      </c>
      <c r="G1047" s="62" t="s">
        <v>13634</v>
      </c>
      <c r="H1047" s="62">
        <v>5</v>
      </c>
      <c r="I1047" s="62">
        <v>6</v>
      </c>
      <c r="J1047" s="70">
        <v>4</v>
      </c>
      <c r="K1047" s="71">
        <v>3880448</v>
      </c>
      <c r="L1047" s="72" t="s">
        <v>15</v>
      </c>
      <c r="M1047" s="72" t="s">
        <v>254</v>
      </c>
    </row>
    <row r="1048" spans="1:13" s="3" customFormat="1" ht="12.75" x14ac:dyDescent="0.2">
      <c r="A1048" s="62" t="s">
        <v>911</v>
      </c>
      <c r="B1048" s="62" t="s">
        <v>871</v>
      </c>
      <c r="C1048" s="63">
        <v>10</v>
      </c>
      <c r="D1048" s="64" t="s">
        <v>13490</v>
      </c>
      <c r="E1048" s="64" t="s">
        <v>13773</v>
      </c>
      <c r="F1048" s="65">
        <v>44103105</v>
      </c>
      <c r="G1048" s="64" t="s">
        <v>13635</v>
      </c>
      <c r="H1048" s="64">
        <v>5</v>
      </c>
      <c r="I1048" s="64">
        <v>6</v>
      </c>
      <c r="J1048" s="66">
        <v>2</v>
      </c>
      <c r="K1048" s="67">
        <v>706000</v>
      </c>
      <c r="L1048" s="68" t="s">
        <v>15</v>
      </c>
      <c r="M1048" s="68" t="s">
        <v>254</v>
      </c>
    </row>
    <row r="1049" spans="1:13" s="3" customFormat="1" ht="12.75" x14ac:dyDescent="0.2">
      <c r="A1049" s="62" t="s">
        <v>911</v>
      </c>
      <c r="B1049" s="62" t="s">
        <v>871</v>
      </c>
      <c r="C1049" s="63">
        <v>10</v>
      </c>
      <c r="D1049" s="62" t="s">
        <v>13490</v>
      </c>
      <c r="E1049" s="62" t="s">
        <v>13774</v>
      </c>
      <c r="F1049" s="69">
        <v>44103105</v>
      </c>
      <c r="G1049" s="62" t="s">
        <v>13635</v>
      </c>
      <c r="H1049" s="62">
        <v>5</v>
      </c>
      <c r="I1049" s="62">
        <v>6</v>
      </c>
      <c r="J1049" s="70">
        <v>2</v>
      </c>
      <c r="K1049" s="71">
        <v>622000</v>
      </c>
      <c r="L1049" s="72" t="s">
        <v>15</v>
      </c>
      <c r="M1049" s="72" t="s">
        <v>254</v>
      </c>
    </row>
    <row r="1050" spans="1:13" s="3" customFormat="1" ht="12.75" x14ac:dyDescent="0.2">
      <c r="A1050" s="62" t="s">
        <v>911</v>
      </c>
      <c r="B1050" s="62" t="s">
        <v>871</v>
      </c>
      <c r="C1050" s="63">
        <v>10</v>
      </c>
      <c r="D1050" s="64" t="s">
        <v>13490</v>
      </c>
      <c r="E1050" s="64" t="s">
        <v>13775</v>
      </c>
      <c r="F1050" s="65">
        <v>44103105</v>
      </c>
      <c r="G1050" s="64" t="s">
        <v>13635</v>
      </c>
      <c r="H1050" s="64">
        <v>5</v>
      </c>
      <c r="I1050" s="64">
        <v>6</v>
      </c>
      <c r="J1050" s="66">
        <v>2</v>
      </c>
      <c r="K1050" s="67">
        <v>1436000</v>
      </c>
      <c r="L1050" s="68" t="s">
        <v>15</v>
      </c>
      <c r="M1050" s="68" t="s">
        <v>254</v>
      </c>
    </row>
    <row r="1051" spans="1:13" s="3" customFormat="1" ht="12.75" x14ac:dyDescent="0.2">
      <c r="A1051" s="62" t="s">
        <v>911</v>
      </c>
      <c r="B1051" s="62" t="s">
        <v>871</v>
      </c>
      <c r="C1051" s="63">
        <v>10</v>
      </c>
      <c r="D1051" s="62" t="s">
        <v>13490</v>
      </c>
      <c r="E1051" s="62" t="s">
        <v>13776</v>
      </c>
      <c r="F1051" s="69">
        <v>44103105</v>
      </c>
      <c r="G1051" s="62" t="s">
        <v>13635</v>
      </c>
      <c r="H1051" s="62">
        <v>5</v>
      </c>
      <c r="I1051" s="62">
        <v>6</v>
      </c>
      <c r="J1051" s="70">
        <v>2</v>
      </c>
      <c r="K1051" s="71">
        <v>862600</v>
      </c>
      <c r="L1051" s="72" t="s">
        <v>15</v>
      </c>
      <c r="M1051" s="72" t="s">
        <v>254</v>
      </c>
    </row>
    <row r="1052" spans="1:13" s="3" customFormat="1" ht="12.75" x14ac:dyDescent="0.2">
      <c r="A1052" s="62" t="s">
        <v>911</v>
      </c>
      <c r="B1052" s="62" t="s">
        <v>871</v>
      </c>
      <c r="C1052" s="63">
        <v>10</v>
      </c>
      <c r="D1052" s="64" t="s">
        <v>13490</v>
      </c>
      <c r="E1052" s="64" t="s">
        <v>13777</v>
      </c>
      <c r="F1052" s="65">
        <v>44103105</v>
      </c>
      <c r="G1052" s="64" t="s">
        <v>13635</v>
      </c>
      <c r="H1052" s="64">
        <v>5</v>
      </c>
      <c r="I1052" s="64">
        <v>6</v>
      </c>
      <c r="J1052" s="66">
        <v>2</v>
      </c>
      <c r="K1052" s="67">
        <v>862600</v>
      </c>
      <c r="L1052" s="68" t="s">
        <v>15</v>
      </c>
      <c r="M1052" s="68" t="s">
        <v>254</v>
      </c>
    </row>
    <row r="1053" spans="1:13" s="3" customFormat="1" ht="12.75" x14ac:dyDescent="0.2">
      <c r="A1053" s="62" t="s">
        <v>911</v>
      </c>
      <c r="B1053" s="62" t="s">
        <v>871</v>
      </c>
      <c r="C1053" s="63">
        <v>10</v>
      </c>
      <c r="D1053" s="62" t="s">
        <v>13490</v>
      </c>
      <c r="E1053" s="62" t="s">
        <v>1244</v>
      </c>
      <c r="F1053" s="69">
        <v>44103105</v>
      </c>
      <c r="G1053" s="62" t="s">
        <v>13634</v>
      </c>
      <c r="H1053" s="62">
        <v>5</v>
      </c>
      <c r="I1053" s="62">
        <v>6</v>
      </c>
      <c r="J1053" s="70">
        <v>2</v>
      </c>
      <c r="K1053" s="71">
        <v>1389660</v>
      </c>
      <c r="L1053" s="72" t="s">
        <v>15</v>
      </c>
      <c r="M1053" s="72" t="s">
        <v>254</v>
      </c>
    </row>
    <row r="1054" spans="1:13" s="3" customFormat="1" ht="12.75" x14ac:dyDescent="0.2">
      <c r="A1054" s="62" t="s">
        <v>911</v>
      </c>
      <c r="B1054" s="62" t="s">
        <v>871</v>
      </c>
      <c r="C1054" s="63">
        <v>10</v>
      </c>
      <c r="D1054" s="64" t="s">
        <v>13490</v>
      </c>
      <c r="E1054" s="64" t="s">
        <v>13778</v>
      </c>
      <c r="F1054" s="65">
        <v>44103105</v>
      </c>
      <c r="G1054" s="64" t="s">
        <v>13635</v>
      </c>
      <c r="H1054" s="64">
        <v>5</v>
      </c>
      <c r="I1054" s="64">
        <v>6</v>
      </c>
      <c r="J1054" s="66">
        <v>5</v>
      </c>
      <c r="K1054" s="67">
        <v>2605500</v>
      </c>
      <c r="L1054" s="68" t="s">
        <v>15</v>
      </c>
      <c r="M1054" s="68" t="s">
        <v>254</v>
      </c>
    </row>
    <row r="1055" spans="1:13" s="3" customFormat="1" ht="12.75" x14ac:dyDescent="0.2">
      <c r="A1055" s="62" t="s">
        <v>911</v>
      </c>
      <c r="B1055" s="62" t="s">
        <v>871</v>
      </c>
      <c r="C1055" s="63">
        <v>10</v>
      </c>
      <c r="D1055" s="62" t="s">
        <v>13490</v>
      </c>
      <c r="E1055" s="62" t="s">
        <v>13779</v>
      </c>
      <c r="F1055" s="69">
        <v>44103105</v>
      </c>
      <c r="G1055" s="62" t="s">
        <v>13635</v>
      </c>
      <c r="H1055" s="62">
        <v>5</v>
      </c>
      <c r="I1055" s="62">
        <v>6</v>
      </c>
      <c r="J1055" s="70">
        <v>5</v>
      </c>
      <c r="K1055" s="71">
        <v>717000</v>
      </c>
      <c r="L1055" s="72" t="s">
        <v>15</v>
      </c>
      <c r="M1055" s="72" t="s">
        <v>254</v>
      </c>
    </row>
    <row r="1056" spans="1:13" s="3" customFormat="1" ht="12.75" x14ac:dyDescent="0.2">
      <c r="A1056" s="62" t="s">
        <v>911</v>
      </c>
      <c r="B1056" s="62" t="s">
        <v>871</v>
      </c>
      <c r="C1056" s="63">
        <v>10</v>
      </c>
      <c r="D1056" s="64" t="s">
        <v>13490</v>
      </c>
      <c r="E1056" s="64" t="s">
        <v>13780</v>
      </c>
      <c r="F1056" s="65">
        <v>44103105</v>
      </c>
      <c r="G1056" s="64" t="s">
        <v>13635</v>
      </c>
      <c r="H1056" s="64">
        <v>5</v>
      </c>
      <c r="I1056" s="64">
        <v>6</v>
      </c>
      <c r="J1056" s="66">
        <v>30</v>
      </c>
      <c r="K1056" s="67">
        <v>29385000</v>
      </c>
      <c r="L1056" s="68" t="s">
        <v>15</v>
      </c>
      <c r="M1056" s="68" t="s">
        <v>254</v>
      </c>
    </row>
    <row r="1057" spans="1:13" s="3" customFormat="1" ht="12.75" x14ac:dyDescent="0.2">
      <c r="A1057" s="62" t="s">
        <v>911</v>
      </c>
      <c r="B1057" s="62" t="s">
        <v>871</v>
      </c>
      <c r="C1057" s="63">
        <v>10</v>
      </c>
      <c r="D1057" s="62" t="s">
        <v>13490</v>
      </c>
      <c r="E1057" s="62" t="s">
        <v>13781</v>
      </c>
      <c r="F1057" s="69">
        <v>44103105</v>
      </c>
      <c r="G1057" s="62" t="s">
        <v>13635</v>
      </c>
      <c r="H1057" s="62">
        <v>5</v>
      </c>
      <c r="I1057" s="62">
        <v>6</v>
      </c>
      <c r="J1057" s="70">
        <v>20</v>
      </c>
      <c r="K1057" s="71">
        <v>15136800</v>
      </c>
      <c r="L1057" s="72" t="s">
        <v>15</v>
      </c>
      <c r="M1057" s="72" t="s">
        <v>254</v>
      </c>
    </row>
    <row r="1058" spans="1:13" s="3" customFormat="1" ht="12.75" x14ac:dyDescent="0.2">
      <c r="A1058" s="62" t="s">
        <v>911</v>
      </c>
      <c r="B1058" s="62" t="s">
        <v>871</v>
      </c>
      <c r="C1058" s="63">
        <v>10</v>
      </c>
      <c r="D1058" s="64" t="s">
        <v>13490</v>
      </c>
      <c r="E1058" s="64" t="s">
        <v>13782</v>
      </c>
      <c r="F1058" s="65">
        <v>44103105</v>
      </c>
      <c r="G1058" s="64" t="s">
        <v>13635</v>
      </c>
      <c r="H1058" s="64">
        <v>5</v>
      </c>
      <c r="I1058" s="64">
        <v>6</v>
      </c>
      <c r="J1058" s="66">
        <v>3</v>
      </c>
      <c r="K1058" s="67">
        <v>919500</v>
      </c>
      <c r="L1058" s="68" t="s">
        <v>15</v>
      </c>
      <c r="M1058" s="68" t="s">
        <v>254</v>
      </c>
    </row>
    <row r="1059" spans="1:13" s="3" customFormat="1" ht="12.75" x14ac:dyDescent="0.2">
      <c r="A1059" s="62" t="s">
        <v>911</v>
      </c>
      <c r="B1059" s="62" t="s">
        <v>871</v>
      </c>
      <c r="C1059" s="63">
        <v>10</v>
      </c>
      <c r="D1059" s="62" t="s">
        <v>13490</v>
      </c>
      <c r="E1059" s="62" t="s">
        <v>13783</v>
      </c>
      <c r="F1059" s="69">
        <v>44103105</v>
      </c>
      <c r="G1059" s="62" t="s">
        <v>13635</v>
      </c>
      <c r="H1059" s="62">
        <v>5</v>
      </c>
      <c r="I1059" s="62">
        <v>6</v>
      </c>
      <c r="J1059" s="70">
        <v>18</v>
      </c>
      <c r="K1059" s="71">
        <v>18164160</v>
      </c>
      <c r="L1059" s="72" t="s">
        <v>15</v>
      </c>
      <c r="M1059" s="72" t="s">
        <v>254</v>
      </c>
    </row>
    <row r="1060" spans="1:13" s="3" customFormat="1" ht="12.75" x14ac:dyDescent="0.2">
      <c r="A1060" s="62" t="s">
        <v>911</v>
      </c>
      <c r="B1060" s="62" t="s">
        <v>871</v>
      </c>
      <c r="C1060" s="63">
        <v>10</v>
      </c>
      <c r="D1060" s="64" t="s">
        <v>13490</v>
      </c>
      <c r="E1060" s="64" t="s">
        <v>13784</v>
      </c>
      <c r="F1060" s="65">
        <v>44103105</v>
      </c>
      <c r="G1060" s="64" t="s">
        <v>13635</v>
      </c>
      <c r="H1060" s="64">
        <v>5</v>
      </c>
      <c r="I1060" s="64">
        <v>6</v>
      </c>
      <c r="J1060" s="66">
        <v>10</v>
      </c>
      <c r="K1060" s="67">
        <v>9761000</v>
      </c>
      <c r="L1060" s="68" t="s">
        <v>15</v>
      </c>
      <c r="M1060" s="68" t="s">
        <v>254</v>
      </c>
    </row>
    <row r="1061" spans="1:13" s="3" customFormat="1" ht="12.75" x14ac:dyDescent="0.2">
      <c r="A1061" s="62" t="s">
        <v>911</v>
      </c>
      <c r="B1061" s="62" t="s">
        <v>871</v>
      </c>
      <c r="C1061" s="63">
        <v>10</v>
      </c>
      <c r="D1061" s="62" t="s">
        <v>13490</v>
      </c>
      <c r="E1061" s="62" t="s">
        <v>13785</v>
      </c>
      <c r="F1061" s="69">
        <v>44103105</v>
      </c>
      <c r="G1061" s="62" t="s">
        <v>13635</v>
      </c>
      <c r="H1061" s="62">
        <v>5</v>
      </c>
      <c r="I1061" s="62">
        <v>6</v>
      </c>
      <c r="J1061" s="70">
        <v>2</v>
      </c>
      <c r="K1061" s="71">
        <v>1517200</v>
      </c>
      <c r="L1061" s="72" t="s">
        <v>15</v>
      </c>
      <c r="M1061" s="72" t="s">
        <v>254</v>
      </c>
    </row>
    <row r="1062" spans="1:13" s="3" customFormat="1" ht="12.75" x14ac:dyDescent="0.2">
      <c r="A1062" s="62" t="s">
        <v>911</v>
      </c>
      <c r="B1062" s="62" t="s">
        <v>871</v>
      </c>
      <c r="C1062" s="63">
        <v>10</v>
      </c>
      <c r="D1062" s="64" t="s">
        <v>13490</v>
      </c>
      <c r="E1062" s="64" t="s">
        <v>13786</v>
      </c>
      <c r="F1062" s="65">
        <v>44103105</v>
      </c>
      <c r="G1062" s="64" t="s">
        <v>13635</v>
      </c>
      <c r="H1062" s="64">
        <v>5</v>
      </c>
      <c r="I1062" s="64">
        <v>6</v>
      </c>
      <c r="J1062" s="66">
        <v>1</v>
      </c>
      <c r="K1062" s="67">
        <v>691544</v>
      </c>
      <c r="L1062" s="68" t="s">
        <v>15</v>
      </c>
      <c r="M1062" s="68" t="s">
        <v>254</v>
      </c>
    </row>
    <row r="1063" spans="1:13" s="3" customFormat="1" ht="12.75" x14ac:dyDescent="0.2">
      <c r="A1063" s="62" t="s">
        <v>911</v>
      </c>
      <c r="B1063" s="62" t="s">
        <v>871</v>
      </c>
      <c r="C1063" s="63">
        <v>10</v>
      </c>
      <c r="D1063" s="62" t="s">
        <v>13490</v>
      </c>
      <c r="E1063" s="62" t="s">
        <v>13787</v>
      </c>
      <c r="F1063" s="69">
        <v>44103105</v>
      </c>
      <c r="G1063" s="62" t="s">
        <v>13635</v>
      </c>
      <c r="H1063" s="62">
        <v>5</v>
      </c>
      <c r="I1063" s="62">
        <v>6</v>
      </c>
      <c r="J1063" s="70">
        <v>1</v>
      </c>
      <c r="K1063" s="71">
        <v>691544</v>
      </c>
      <c r="L1063" s="72" t="s">
        <v>15</v>
      </c>
      <c r="M1063" s="72" t="s">
        <v>254</v>
      </c>
    </row>
    <row r="1064" spans="1:13" s="3" customFormat="1" ht="12.75" x14ac:dyDescent="0.2">
      <c r="A1064" s="62" t="s">
        <v>911</v>
      </c>
      <c r="B1064" s="62" t="s">
        <v>871</v>
      </c>
      <c r="C1064" s="63">
        <v>10</v>
      </c>
      <c r="D1064" s="64" t="s">
        <v>13490</v>
      </c>
      <c r="E1064" s="64" t="s">
        <v>13788</v>
      </c>
      <c r="F1064" s="65">
        <v>44103105</v>
      </c>
      <c r="G1064" s="64" t="s">
        <v>13635</v>
      </c>
      <c r="H1064" s="64">
        <v>5</v>
      </c>
      <c r="I1064" s="64">
        <v>6</v>
      </c>
      <c r="J1064" s="66">
        <v>1</v>
      </c>
      <c r="K1064" s="67">
        <v>691544</v>
      </c>
      <c r="L1064" s="68" t="s">
        <v>15</v>
      </c>
      <c r="M1064" s="68" t="s">
        <v>254</v>
      </c>
    </row>
    <row r="1065" spans="1:13" s="3" customFormat="1" ht="12.75" x14ac:dyDescent="0.2">
      <c r="A1065" s="62" t="s">
        <v>911</v>
      </c>
      <c r="B1065" s="62" t="s">
        <v>871</v>
      </c>
      <c r="C1065" s="63">
        <v>10</v>
      </c>
      <c r="D1065" s="62" t="s">
        <v>13490</v>
      </c>
      <c r="E1065" s="62" t="s">
        <v>13789</v>
      </c>
      <c r="F1065" s="69">
        <v>44103105</v>
      </c>
      <c r="G1065" s="62" t="s">
        <v>13635</v>
      </c>
      <c r="H1065" s="62">
        <v>5</v>
      </c>
      <c r="I1065" s="62">
        <v>6</v>
      </c>
      <c r="J1065" s="70">
        <v>1</v>
      </c>
      <c r="K1065" s="71">
        <v>320600</v>
      </c>
      <c r="L1065" s="72" t="s">
        <v>15</v>
      </c>
      <c r="M1065" s="72" t="s">
        <v>254</v>
      </c>
    </row>
    <row r="1066" spans="1:13" s="3" customFormat="1" ht="12.75" x14ac:dyDescent="0.2">
      <c r="A1066" s="62" t="s">
        <v>911</v>
      </c>
      <c r="B1066" s="62" t="s">
        <v>871</v>
      </c>
      <c r="C1066" s="63">
        <v>10</v>
      </c>
      <c r="D1066" s="64" t="s">
        <v>13490</v>
      </c>
      <c r="E1066" s="64" t="s">
        <v>1245</v>
      </c>
      <c r="F1066" s="65">
        <v>44103105</v>
      </c>
      <c r="G1066" s="64" t="s">
        <v>13634</v>
      </c>
      <c r="H1066" s="64">
        <v>5</v>
      </c>
      <c r="I1066" s="64">
        <v>6</v>
      </c>
      <c r="J1066" s="66">
        <v>4</v>
      </c>
      <c r="K1066" s="67">
        <v>542720</v>
      </c>
      <c r="L1066" s="68" t="s">
        <v>15</v>
      </c>
      <c r="M1066" s="68" t="s">
        <v>254</v>
      </c>
    </row>
    <row r="1067" spans="1:13" s="3" customFormat="1" ht="12.75" x14ac:dyDescent="0.2">
      <c r="A1067" s="62" t="s">
        <v>911</v>
      </c>
      <c r="B1067" s="62" t="s">
        <v>871</v>
      </c>
      <c r="C1067" s="63">
        <v>10</v>
      </c>
      <c r="D1067" s="62" t="s">
        <v>13490</v>
      </c>
      <c r="E1067" s="62" t="s">
        <v>1246</v>
      </c>
      <c r="F1067" s="69">
        <v>44103105</v>
      </c>
      <c r="G1067" s="62" t="s">
        <v>13634</v>
      </c>
      <c r="H1067" s="62">
        <v>5</v>
      </c>
      <c r="I1067" s="62">
        <v>6</v>
      </c>
      <c r="J1067" s="70">
        <v>6</v>
      </c>
      <c r="K1067" s="71">
        <v>1286628</v>
      </c>
      <c r="L1067" s="72" t="s">
        <v>15</v>
      </c>
      <c r="M1067" s="72" t="s">
        <v>254</v>
      </c>
    </row>
    <row r="1068" spans="1:13" s="3" customFormat="1" ht="12.75" x14ac:dyDescent="0.2">
      <c r="A1068" s="62" t="s">
        <v>911</v>
      </c>
      <c r="B1068" s="62" t="s">
        <v>871</v>
      </c>
      <c r="C1068" s="63">
        <v>10</v>
      </c>
      <c r="D1068" s="64" t="s">
        <v>13490</v>
      </c>
      <c r="E1068" s="64" t="s">
        <v>13790</v>
      </c>
      <c r="F1068" s="65">
        <v>44103105</v>
      </c>
      <c r="G1068" s="64" t="s">
        <v>13635</v>
      </c>
      <c r="H1068" s="64">
        <v>5</v>
      </c>
      <c r="I1068" s="64">
        <v>6</v>
      </c>
      <c r="J1068" s="66">
        <v>8</v>
      </c>
      <c r="K1068" s="67">
        <v>3217600</v>
      </c>
      <c r="L1068" s="68" t="s">
        <v>15</v>
      </c>
      <c r="M1068" s="68" t="s">
        <v>254</v>
      </c>
    </row>
    <row r="1069" spans="1:13" s="3" customFormat="1" ht="12.75" x14ac:dyDescent="0.2">
      <c r="A1069" s="62" t="s">
        <v>911</v>
      </c>
      <c r="B1069" s="62" t="s">
        <v>871</v>
      </c>
      <c r="C1069" s="63">
        <v>10</v>
      </c>
      <c r="D1069" s="62" t="s">
        <v>13490</v>
      </c>
      <c r="E1069" s="62" t="s">
        <v>13791</v>
      </c>
      <c r="F1069" s="69">
        <v>44103105</v>
      </c>
      <c r="G1069" s="62" t="s">
        <v>13635</v>
      </c>
      <c r="H1069" s="62">
        <v>5</v>
      </c>
      <c r="I1069" s="62">
        <v>6</v>
      </c>
      <c r="J1069" s="70">
        <v>8</v>
      </c>
      <c r="K1069" s="71">
        <v>6265600</v>
      </c>
      <c r="L1069" s="72" t="s">
        <v>15</v>
      </c>
      <c r="M1069" s="72" t="s">
        <v>254</v>
      </c>
    </row>
    <row r="1070" spans="1:13" s="3" customFormat="1" ht="12.75" x14ac:dyDescent="0.2">
      <c r="A1070" s="62" t="s">
        <v>911</v>
      </c>
      <c r="B1070" s="62" t="s">
        <v>871</v>
      </c>
      <c r="C1070" s="63">
        <v>10</v>
      </c>
      <c r="D1070" s="64" t="s">
        <v>13490</v>
      </c>
      <c r="E1070" s="64" t="s">
        <v>1247</v>
      </c>
      <c r="F1070" s="65">
        <v>44103105</v>
      </c>
      <c r="G1070" s="64" t="s">
        <v>13634</v>
      </c>
      <c r="H1070" s="64">
        <v>5</v>
      </c>
      <c r="I1070" s="64">
        <v>6</v>
      </c>
      <c r="J1070" s="66">
        <v>4</v>
      </c>
      <c r="K1070" s="67">
        <v>3522168</v>
      </c>
      <c r="L1070" s="68" t="s">
        <v>15</v>
      </c>
      <c r="M1070" s="68" t="s">
        <v>254</v>
      </c>
    </row>
    <row r="1071" spans="1:13" s="3" customFormat="1" ht="12.75" x14ac:dyDescent="0.2">
      <c r="A1071" s="62" t="s">
        <v>911</v>
      </c>
      <c r="B1071" s="62" t="s">
        <v>871</v>
      </c>
      <c r="C1071" s="63">
        <v>10</v>
      </c>
      <c r="D1071" s="62" t="s">
        <v>13490</v>
      </c>
      <c r="E1071" s="62" t="s">
        <v>13792</v>
      </c>
      <c r="F1071" s="69">
        <v>44103105</v>
      </c>
      <c r="G1071" s="62" t="s">
        <v>13635</v>
      </c>
      <c r="H1071" s="62">
        <v>5</v>
      </c>
      <c r="I1071" s="62">
        <v>6</v>
      </c>
      <c r="J1071" s="70">
        <v>4</v>
      </c>
      <c r="K1071" s="71">
        <v>872000</v>
      </c>
      <c r="L1071" s="72" t="s">
        <v>15</v>
      </c>
      <c r="M1071" s="72" t="s">
        <v>254</v>
      </c>
    </row>
    <row r="1072" spans="1:13" s="3" customFormat="1" ht="12.75" x14ac:dyDescent="0.2">
      <c r="A1072" s="62" t="s">
        <v>911</v>
      </c>
      <c r="B1072" s="62" t="s">
        <v>871</v>
      </c>
      <c r="C1072" s="63">
        <v>10</v>
      </c>
      <c r="D1072" s="64" t="s">
        <v>13490</v>
      </c>
      <c r="E1072" s="64" t="s">
        <v>13793</v>
      </c>
      <c r="F1072" s="65">
        <v>44103105</v>
      </c>
      <c r="G1072" s="64" t="s">
        <v>13635</v>
      </c>
      <c r="H1072" s="64">
        <v>5</v>
      </c>
      <c r="I1072" s="64">
        <v>6</v>
      </c>
      <c r="J1072" s="66">
        <v>3</v>
      </c>
      <c r="K1072" s="67">
        <v>498900</v>
      </c>
      <c r="L1072" s="68" t="s">
        <v>15</v>
      </c>
      <c r="M1072" s="68" t="s">
        <v>254</v>
      </c>
    </row>
    <row r="1073" spans="1:13" s="3" customFormat="1" ht="12.75" x14ac:dyDescent="0.2">
      <c r="A1073" s="62" t="s">
        <v>911</v>
      </c>
      <c r="B1073" s="62" t="s">
        <v>871</v>
      </c>
      <c r="C1073" s="63">
        <v>10</v>
      </c>
      <c r="D1073" s="62" t="s">
        <v>13490</v>
      </c>
      <c r="E1073" s="62" t="s">
        <v>13794</v>
      </c>
      <c r="F1073" s="69">
        <v>44103105</v>
      </c>
      <c r="G1073" s="62" t="s">
        <v>13635</v>
      </c>
      <c r="H1073" s="62">
        <v>5</v>
      </c>
      <c r="I1073" s="62">
        <v>6</v>
      </c>
      <c r="J1073" s="70">
        <v>5</v>
      </c>
      <c r="K1073" s="71">
        <v>1032000</v>
      </c>
      <c r="L1073" s="72" t="s">
        <v>15</v>
      </c>
      <c r="M1073" s="72" t="s">
        <v>254</v>
      </c>
    </row>
    <row r="1074" spans="1:13" s="3" customFormat="1" ht="12.75" x14ac:dyDescent="0.2">
      <c r="A1074" s="62" t="s">
        <v>911</v>
      </c>
      <c r="B1074" s="62" t="s">
        <v>871</v>
      </c>
      <c r="C1074" s="63">
        <v>10</v>
      </c>
      <c r="D1074" s="64" t="s">
        <v>13490</v>
      </c>
      <c r="E1074" s="64" t="s">
        <v>13795</v>
      </c>
      <c r="F1074" s="65">
        <v>44103105</v>
      </c>
      <c r="G1074" s="64" t="s">
        <v>13635</v>
      </c>
      <c r="H1074" s="64">
        <v>5</v>
      </c>
      <c r="I1074" s="64">
        <v>6</v>
      </c>
      <c r="J1074" s="66">
        <v>7</v>
      </c>
      <c r="K1074" s="67">
        <v>5413800</v>
      </c>
      <c r="L1074" s="68" t="s">
        <v>15</v>
      </c>
      <c r="M1074" s="68" t="s">
        <v>254</v>
      </c>
    </row>
    <row r="1075" spans="1:13" s="3" customFormat="1" ht="12.75" x14ac:dyDescent="0.2">
      <c r="A1075" s="62" t="s">
        <v>911</v>
      </c>
      <c r="B1075" s="62" t="s">
        <v>871</v>
      </c>
      <c r="C1075" s="63">
        <v>10</v>
      </c>
      <c r="D1075" s="62" t="s">
        <v>13490</v>
      </c>
      <c r="E1075" s="62" t="s">
        <v>13796</v>
      </c>
      <c r="F1075" s="69">
        <v>44103105</v>
      </c>
      <c r="G1075" s="62" t="s">
        <v>13635</v>
      </c>
      <c r="H1075" s="62">
        <v>5</v>
      </c>
      <c r="I1075" s="62">
        <v>6</v>
      </c>
      <c r="J1075" s="70">
        <v>5</v>
      </c>
      <c r="K1075" s="71">
        <v>119500</v>
      </c>
      <c r="L1075" s="72" t="s">
        <v>15</v>
      </c>
      <c r="M1075" s="72" t="s">
        <v>254</v>
      </c>
    </row>
    <row r="1076" spans="1:13" s="3" customFormat="1" ht="12.75" x14ac:dyDescent="0.2">
      <c r="A1076" s="62" t="s">
        <v>911</v>
      </c>
      <c r="B1076" s="62" t="s">
        <v>871</v>
      </c>
      <c r="C1076" s="63">
        <v>10</v>
      </c>
      <c r="D1076" s="64" t="s">
        <v>13490</v>
      </c>
      <c r="E1076" s="64" t="s">
        <v>13797</v>
      </c>
      <c r="F1076" s="65">
        <v>44103105</v>
      </c>
      <c r="G1076" s="64" t="s">
        <v>13635</v>
      </c>
      <c r="H1076" s="64">
        <v>5</v>
      </c>
      <c r="I1076" s="64">
        <v>6</v>
      </c>
      <c r="J1076" s="66">
        <v>5</v>
      </c>
      <c r="K1076" s="67">
        <v>117500</v>
      </c>
      <c r="L1076" s="68" t="s">
        <v>15</v>
      </c>
      <c r="M1076" s="68" t="s">
        <v>254</v>
      </c>
    </row>
    <row r="1077" spans="1:13" s="3" customFormat="1" ht="12.75" x14ac:dyDescent="0.2">
      <c r="A1077" s="62" t="s">
        <v>911</v>
      </c>
      <c r="B1077" s="62" t="s">
        <v>871</v>
      </c>
      <c r="C1077" s="63">
        <v>10</v>
      </c>
      <c r="D1077" s="62" t="s">
        <v>13490</v>
      </c>
      <c r="E1077" s="62" t="s">
        <v>13798</v>
      </c>
      <c r="F1077" s="69">
        <v>44103105</v>
      </c>
      <c r="G1077" s="62" t="s">
        <v>13635</v>
      </c>
      <c r="H1077" s="62">
        <v>5</v>
      </c>
      <c r="I1077" s="62">
        <v>6</v>
      </c>
      <c r="J1077" s="70">
        <v>5</v>
      </c>
      <c r="K1077" s="71">
        <v>117500</v>
      </c>
      <c r="L1077" s="72" t="s">
        <v>15</v>
      </c>
      <c r="M1077" s="72" t="s">
        <v>254</v>
      </c>
    </row>
    <row r="1078" spans="1:13" s="3" customFormat="1" ht="12.75" x14ac:dyDescent="0.2">
      <c r="A1078" s="62" t="s">
        <v>911</v>
      </c>
      <c r="B1078" s="62" t="s">
        <v>871</v>
      </c>
      <c r="C1078" s="63">
        <v>10</v>
      </c>
      <c r="D1078" s="64" t="s">
        <v>13490</v>
      </c>
      <c r="E1078" s="64" t="s">
        <v>13799</v>
      </c>
      <c r="F1078" s="65">
        <v>44103105</v>
      </c>
      <c r="G1078" s="64" t="s">
        <v>13635</v>
      </c>
      <c r="H1078" s="64">
        <v>5</v>
      </c>
      <c r="I1078" s="64">
        <v>6</v>
      </c>
      <c r="J1078" s="66">
        <v>5</v>
      </c>
      <c r="K1078" s="67">
        <v>117500</v>
      </c>
      <c r="L1078" s="68" t="s">
        <v>15</v>
      </c>
      <c r="M1078" s="68" t="s">
        <v>254</v>
      </c>
    </row>
    <row r="1079" spans="1:13" s="3" customFormat="1" ht="12.75" x14ac:dyDescent="0.2">
      <c r="A1079" s="62" t="s">
        <v>911</v>
      </c>
      <c r="B1079" s="62" t="s">
        <v>871</v>
      </c>
      <c r="C1079" s="63">
        <v>10</v>
      </c>
      <c r="D1079" s="62" t="s">
        <v>13490</v>
      </c>
      <c r="E1079" s="62" t="s">
        <v>1248</v>
      </c>
      <c r="F1079" s="69">
        <v>44103105</v>
      </c>
      <c r="G1079" s="62" t="s">
        <v>13634</v>
      </c>
      <c r="H1079" s="62">
        <v>5</v>
      </c>
      <c r="I1079" s="62">
        <v>6</v>
      </c>
      <c r="J1079" s="70">
        <v>2</v>
      </c>
      <c r="K1079" s="71">
        <v>1589364</v>
      </c>
      <c r="L1079" s="72" t="s">
        <v>15</v>
      </c>
      <c r="M1079" s="72" t="s">
        <v>254</v>
      </c>
    </row>
    <row r="1080" spans="1:13" s="3" customFormat="1" ht="12.75" x14ac:dyDescent="0.2">
      <c r="A1080" s="62" t="s">
        <v>911</v>
      </c>
      <c r="B1080" s="62" t="s">
        <v>871</v>
      </c>
      <c r="C1080" s="63">
        <v>10</v>
      </c>
      <c r="D1080" s="64" t="s">
        <v>13490</v>
      </c>
      <c r="E1080" s="64" t="s">
        <v>13800</v>
      </c>
      <c r="F1080" s="65">
        <v>44103126</v>
      </c>
      <c r="G1080" s="64" t="s">
        <v>13634</v>
      </c>
      <c r="H1080" s="64">
        <v>5</v>
      </c>
      <c r="I1080" s="64">
        <v>6</v>
      </c>
      <c r="J1080" s="66">
        <v>9</v>
      </c>
      <c r="K1080" s="67">
        <v>1526400</v>
      </c>
      <c r="L1080" s="68" t="s">
        <v>15</v>
      </c>
      <c r="M1080" s="68" t="s">
        <v>254</v>
      </c>
    </row>
    <row r="1081" spans="1:13" s="3" customFormat="1" ht="12.75" x14ac:dyDescent="0.2">
      <c r="A1081" s="62" t="s">
        <v>911</v>
      </c>
      <c r="B1081" s="62" t="s">
        <v>871</v>
      </c>
      <c r="C1081" s="63">
        <v>10</v>
      </c>
      <c r="D1081" s="62" t="s">
        <v>13490</v>
      </c>
      <c r="E1081" s="62" t="s">
        <v>13801</v>
      </c>
      <c r="F1081" s="69">
        <v>44103126</v>
      </c>
      <c r="G1081" s="62" t="s">
        <v>13634</v>
      </c>
      <c r="H1081" s="62">
        <v>5</v>
      </c>
      <c r="I1081" s="62">
        <v>6</v>
      </c>
      <c r="J1081" s="70">
        <v>18</v>
      </c>
      <c r="K1081" s="71">
        <v>1908000</v>
      </c>
      <c r="L1081" s="72" t="s">
        <v>15</v>
      </c>
      <c r="M1081" s="72" t="s">
        <v>254</v>
      </c>
    </row>
    <row r="1082" spans="1:13" s="3" customFormat="1" ht="12.75" x14ac:dyDescent="0.2">
      <c r="A1082" s="62" t="s">
        <v>911</v>
      </c>
      <c r="B1082" s="62" t="s">
        <v>871</v>
      </c>
      <c r="C1082" s="63">
        <v>10</v>
      </c>
      <c r="D1082" s="64" t="s">
        <v>13490</v>
      </c>
      <c r="E1082" s="64" t="s">
        <v>13802</v>
      </c>
      <c r="F1082" s="65">
        <v>44103126</v>
      </c>
      <c r="G1082" s="64" t="s">
        <v>13634</v>
      </c>
      <c r="H1082" s="64">
        <v>5</v>
      </c>
      <c r="I1082" s="64">
        <v>6</v>
      </c>
      <c r="J1082" s="66">
        <v>18</v>
      </c>
      <c r="K1082" s="67">
        <v>3701520</v>
      </c>
      <c r="L1082" s="68" t="s">
        <v>15</v>
      </c>
      <c r="M1082" s="68" t="s">
        <v>254</v>
      </c>
    </row>
    <row r="1083" spans="1:13" s="3" customFormat="1" ht="12.75" x14ac:dyDescent="0.2">
      <c r="A1083" s="62" t="s">
        <v>911</v>
      </c>
      <c r="B1083" s="62" t="s">
        <v>871</v>
      </c>
      <c r="C1083" s="63">
        <v>10</v>
      </c>
      <c r="D1083" s="62" t="s">
        <v>13490</v>
      </c>
      <c r="E1083" s="62" t="s">
        <v>13803</v>
      </c>
      <c r="F1083" s="69">
        <v>44103126</v>
      </c>
      <c r="G1083" s="62" t="s">
        <v>13634</v>
      </c>
      <c r="H1083" s="62">
        <v>5</v>
      </c>
      <c r="I1083" s="62">
        <v>6</v>
      </c>
      <c r="J1083" s="70">
        <v>18</v>
      </c>
      <c r="K1083" s="71">
        <v>3701520</v>
      </c>
      <c r="L1083" s="72" t="s">
        <v>15</v>
      </c>
      <c r="M1083" s="72" t="s">
        <v>254</v>
      </c>
    </row>
    <row r="1084" spans="1:13" s="3" customFormat="1" ht="12.75" x14ac:dyDescent="0.2">
      <c r="A1084" s="62" t="s">
        <v>911</v>
      </c>
      <c r="B1084" s="62" t="s">
        <v>870</v>
      </c>
      <c r="C1084" s="63">
        <v>10</v>
      </c>
      <c r="D1084" s="64" t="s">
        <v>13489</v>
      </c>
      <c r="E1084" s="64" t="s">
        <v>1249</v>
      </c>
      <c r="F1084" s="65">
        <v>44103112</v>
      </c>
      <c r="G1084" s="64" t="s">
        <v>13634</v>
      </c>
      <c r="H1084" s="64">
        <v>5</v>
      </c>
      <c r="I1084" s="64">
        <v>6</v>
      </c>
      <c r="J1084" s="66">
        <v>100</v>
      </c>
      <c r="K1084" s="67">
        <v>1785000</v>
      </c>
      <c r="L1084" s="68" t="s">
        <v>15</v>
      </c>
      <c r="M1084" s="68" t="s">
        <v>254</v>
      </c>
    </row>
    <row r="1085" spans="1:13" s="3" customFormat="1" ht="12.75" x14ac:dyDescent="0.2">
      <c r="A1085" s="62" t="s">
        <v>911</v>
      </c>
      <c r="B1085" s="62" t="s">
        <v>870</v>
      </c>
      <c r="C1085" s="63">
        <v>10</v>
      </c>
      <c r="D1085" s="62" t="s">
        <v>13489</v>
      </c>
      <c r="E1085" s="62" t="s">
        <v>1250</v>
      </c>
      <c r="F1085" s="69">
        <v>44103112</v>
      </c>
      <c r="G1085" s="62" t="s">
        <v>13634</v>
      </c>
      <c r="H1085" s="62">
        <v>5</v>
      </c>
      <c r="I1085" s="62">
        <v>6</v>
      </c>
      <c r="J1085" s="70">
        <v>100</v>
      </c>
      <c r="K1085" s="71">
        <v>1547000</v>
      </c>
      <c r="L1085" s="72" t="s">
        <v>15</v>
      </c>
      <c r="M1085" s="72" t="s">
        <v>254</v>
      </c>
    </row>
    <row r="1086" spans="1:13" s="3" customFormat="1" ht="12.75" x14ac:dyDescent="0.2">
      <c r="A1086" s="62" t="s">
        <v>911</v>
      </c>
      <c r="B1086" s="62" t="s">
        <v>870</v>
      </c>
      <c r="C1086" s="63">
        <v>10</v>
      </c>
      <c r="D1086" s="64" t="s">
        <v>13489</v>
      </c>
      <c r="E1086" s="64" t="s">
        <v>13804</v>
      </c>
      <c r="F1086" s="65">
        <v>44103112</v>
      </c>
      <c r="G1086" s="64" t="s">
        <v>13634</v>
      </c>
      <c r="H1086" s="64">
        <v>5</v>
      </c>
      <c r="I1086" s="64">
        <v>6</v>
      </c>
      <c r="J1086" s="66">
        <v>6</v>
      </c>
      <c r="K1086" s="67">
        <v>200976</v>
      </c>
      <c r="L1086" s="68" t="s">
        <v>15</v>
      </c>
      <c r="M1086" s="68" t="s">
        <v>254</v>
      </c>
    </row>
    <row r="1087" spans="1:13" s="3" customFormat="1" ht="12.75" x14ac:dyDescent="0.2">
      <c r="A1087" s="62" t="s">
        <v>911</v>
      </c>
      <c r="B1087" s="62" t="s">
        <v>431</v>
      </c>
      <c r="C1087" s="63">
        <v>10</v>
      </c>
      <c r="D1087" s="62" t="s">
        <v>13375</v>
      </c>
      <c r="E1087" s="62" t="s">
        <v>1251</v>
      </c>
      <c r="F1087" s="69">
        <v>31211803</v>
      </c>
      <c r="G1087" s="62" t="s">
        <v>13633</v>
      </c>
      <c r="H1087" s="62">
        <v>3</v>
      </c>
      <c r="I1087" s="62">
        <v>3</v>
      </c>
      <c r="J1087" s="70">
        <v>100</v>
      </c>
      <c r="K1087" s="71">
        <v>990000</v>
      </c>
      <c r="L1087" s="72" t="s">
        <v>1760</v>
      </c>
      <c r="M1087" s="72" t="s">
        <v>254</v>
      </c>
    </row>
    <row r="1088" spans="1:13" s="3" customFormat="1" ht="12.75" x14ac:dyDescent="0.2">
      <c r="A1088" s="62" t="s">
        <v>911</v>
      </c>
      <c r="B1088" s="62" t="s">
        <v>431</v>
      </c>
      <c r="C1088" s="63">
        <v>16</v>
      </c>
      <c r="D1088" s="64" t="s">
        <v>13375</v>
      </c>
      <c r="E1088" s="64" t="s">
        <v>1251</v>
      </c>
      <c r="F1088" s="65">
        <v>31211803</v>
      </c>
      <c r="G1088" s="64" t="s">
        <v>13633</v>
      </c>
      <c r="H1088" s="64">
        <v>3</v>
      </c>
      <c r="I1088" s="64">
        <v>3</v>
      </c>
      <c r="J1088" s="66">
        <v>300</v>
      </c>
      <c r="K1088" s="67">
        <v>3870000</v>
      </c>
      <c r="L1088" s="68" t="s">
        <v>1760</v>
      </c>
      <c r="M1088" s="68" t="s">
        <v>254</v>
      </c>
    </row>
    <row r="1089" spans="1:13" s="3" customFormat="1" ht="12.75" x14ac:dyDescent="0.2">
      <c r="A1089" s="62" t="s">
        <v>911</v>
      </c>
      <c r="B1089" s="62" t="s">
        <v>431</v>
      </c>
      <c r="C1089" s="63">
        <v>10</v>
      </c>
      <c r="D1089" s="62" t="s">
        <v>13375</v>
      </c>
      <c r="E1089" s="62" t="s">
        <v>1252</v>
      </c>
      <c r="F1089" s="69">
        <v>31201601</v>
      </c>
      <c r="G1089" s="62" t="s">
        <v>13633</v>
      </c>
      <c r="H1089" s="62">
        <v>3</v>
      </c>
      <c r="I1089" s="62">
        <v>3</v>
      </c>
      <c r="J1089" s="70">
        <v>50</v>
      </c>
      <c r="K1089" s="71">
        <v>1250000</v>
      </c>
      <c r="L1089" s="72" t="s">
        <v>1760</v>
      </c>
      <c r="M1089" s="72" t="s">
        <v>254</v>
      </c>
    </row>
    <row r="1090" spans="1:13" s="3" customFormat="1" ht="12.75" x14ac:dyDescent="0.2">
      <c r="A1090" s="62" t="s">
        <v>911</v>
      </c>
      <c r="B1090" s="62" t="s">
        <v>431</v>
      </c>
      <c r="C1090" s="63">
        <v>16</v>
      </c>
      <c r="D1090" s="64" t="s">
        <v>13375</v>
      </c>
      <c r="E1090" s="64" t="s">
        <v>1252</v>
      </c>
      <c r="F1090" s="65">
        <v>31201601</v>
      </c>
      <c r="G1090" s="64" t="s">
        <v>13633</v>
      </c>
      <c r="H1090" s="64">
        <v>3</v>
      </c>
      <c r="I1090" s="64">
        <v>3</v>
      </c>
      <c r="J1090" s="66">
        <v>100</v>
      </c>
      <c r="K1090" s="67">
        <v>2500000</v>
      </c>
      <c r="L1090" s="68" t="s">
        <v>1760</v>
      </c>
      <c r="M1090" s="68" t="s">
        <v>254</v>
      </c>
    </row>
    <row r="1091" spans="1:13" s="3" customFormat="1" ht="12.75" x14ac:dyDescent="0.2">
      <c r="A1091" s="62" t="s">
        <v>911</v>
      </c>
      <c r="B1091" s="62" t="s">
        <v>872</v>
      </c>
      <c r="C1091" s="63">
        <v>10</v>
      </c>
      <c r="D1091" s="62" t="s">
        <v>13491</v>
      </c>
      <c r="E1091" s="62" t="s">
        <v>1253</v>
      </c>
      <c r="F1091" s="69">
        <v>31211703</v>
      </c>
      <c r="G1091" s="62" t="s">
        <v>13633</v>
      </c>
      <c r="H1091" s="62">
        <v>3</v>
      </c>
      <c r="I1091" s="62">
        <v>3</v>
      </c>
      <c r="J1091" s="70">
        <v>40</v>
      </c>
      <c r="K1091" s="71">
        <v>1460000</v>
      </c>
      <c r="L1091" s="72" t="s">
        <v>1760</v>
      </c>
      <c r="M1091" s="72" t="s">
        <v>254</v>
      </c>
    </row>
    <row r="1092" spans="1:13" s="3" customFormat="1" ht="12.75" x14ac:dyDescent="0.2">
      <c r="A1092" s="62" t="s">
        <v>911</v>
      </c>
      <c r="B1092" s="62" t="s">
        <v>872</v>
      </c>
      <c r="C1092" s="63">
        <v>10</v>
      </c>
      <c r="D1092" s="64" t="s">
        <v>13491</v>
      </c>
      <c r="E1092" s="64" t="s">
        <v>1254</v>
      </c>
      <c r="F1092" s="65">
        <v>31211703</v>
      </c>
      <c r="G1092" s="64" t="s">
        <v>13633</v>
      </c>
      <c r="H1092" s="64">
        <v>3</v>
      </c>
      <c r="I1092" s="64">
        <v>3</v>
      </c>
      <c r="J1092" s="66">
        <v>30</v>
      </c>
      <c r="K1092" s="67">
        <v>1095000</v>
      </c>
      <c r="L1092" s="68" t="s">
        <v>1760</v>
      </c>
      <c r="M1092" s="68" t="s">
        <v>254</v>
      </c>
    </row>
    <row r="1093" spans="1:13" s="3" customFormat="1" ht="12.75" x14ac:dyDescent="0.2">
      <c r="A1093" s="62" t="s">
        <v>911</v>
      </c>
      <c r="B1093" s="62" t="s">
        <v>872</v>
      </c>
      <c r="C1093" s="63">
        <v>16</v>
      </c>
      <c r="D1093" s="62" t="s">
        <v>13491</v>
      </c>
      <c r="E1093" s="62" t="s">
        <v>1255</v>
      </c>
      <c r="F1093" s="69">
        <v>31211703</v>
      </c>
      <c r="G1093" s="62" t="s">
        <v>13633</v>
      </c>
      <c r="H1093" s="62">
        <v>3</v>
      </c>
      <c r="I1093" s="62">
        <v>3</v>
      </c>
      <c r="J1093" s="70">
        <v>25</v>
      </c>
      <c r="K1093" s="71">
        <v>1312500</v>
      </c>
      <c r="L1093" s="72" t="s">
        <v>1760</v>
      </c>
      <c r="M1093" s="72" t="s">
        <v>254</v>
      </c>
    </row>
    <row r="1094" spans="1:13" s="3" customFormat="1" ht="12.75" x14ac:dyDescent="0.2">
      <c r="A1094" s="62" t="s">
        <v>911</v>
      </c>
      <c r="B1094" s="62" t="s">
        <v>872</v>
      </c>
      <c r="C1094" s="63">
        <v>16</v>
      </c>
      <c r="D1094" s="64" t="s">
        <v>13491</v>
      </c>
      <c r="E1094" s="64" t="s">
        <v>1256</v>
      </c>
      <c r="F1094" s="65">
        <v>31211703</v>
      </c>
      <c r="G1094" s="64" t="s">
        <v>13633</v>
      </c>
      <c r="H1094" s="64">
        <v>3</v>
      </c>
      <c r="I1094" s="64">
        <v>3</v>
      </c>
      <c r="J1094" s="66">
        <v>30</v>
      </c>
      <c r="K1094" s="67">
        <v>1416000</v>
      </c>
      <c r="L1094" s="68" t="s">
        <v>1760</v>
      </c>
      <c r="M1094" s="68" t="s">
        <v>254</v>
      </c>
    </row>
    <row r="1095" spans="1:13" s="3" customFormat="1" ht="12.75" x14ac:dyDescent="0.2">
      <c r="A1095" s="62" t="s">
        <v>911</v>
      </c>
      <c r="B1095" s="62" t="s">
        <v>873</v>
      </c>
      <c r="C1095" s="63">
        <v>10</v>
      </c>
      <c r="D1095" s="62" t="s">
        <v>13492</v>
      </c>
      <c r="E1095" s="62" t="s">
        <v>1257</v>
      </c>
      <c r="F1095" s="69">
        <v>31211704</v>
      </c>
      <c r="G1095" s="62" t="s">
        <v>13633</v>
      </c>
      <c r="H1095" s="62">
        <v>3</v>
      </c>
      <c r="I1095" s="62">
        <v>3</v>
      </c>
      <c r="J1095" s="70">
        <v>50</v>
      </c>
      <c r="K1095" s="71">
        <v>960000</v>
      </c>
      <c r="L1095" s="72" t="s">
        <v>15</v>
      </c>
      <c r="M1095" s="72" t="s">
        <v>254</v>
      </c>
    </row>
    <row r="1096" spans="1:13" s="3" customFormat="1" ht="12.75" x14ac:dyDescent="0.2">
      <c r="A1096" s="62" t="s">
        <v>911</v>
      </c>
      <c r="B1096" s="62" t="s">
        <v>873</v>
      </c>
      <c r="C1096" s="63">
        <v>10</v>
      </c>
      <c r="D1096" s="64" t="s">
        <v>13492</v>
      </c>
      <c r="E1096" s="64" t="s">
        <v>1258</v>
      </c>
      <c r="F1096" s="65">
        <v>31201632</v>
      </c>
      <c r="G1096" s="64" t="s">
        <v>13633</v>
      </c>
      <c r="H1096" s="64">
        <v>3</v>
      </c>
      <c r="I1096" s="64">
        <v>3</v>
      </c>
      <c r="J1096" s="66">
        <v>51</v>
      </c>
      <c r="K1096" s="67">
        <v>816000</v>
      </c>
      <c r="L1096" s="68" t="s">
        <v>15</v>
      </c>
      <c r="M1096" s="68" t="s">
        <v>254</v>
      </c>
    </row>
    <row r="1097" spans="1:13" s="3" customFormat="1" ht="12.75" x14ac:dyDescent="0.2">
      <c r="A1097" s="62" t="s">
        <v>911</v>
      </c>
      <c r="B1097" s="62" t="s">
        <v>873</v>
      </c>
      <c r="C1097" s="63">
        <v>10</v>
      </c>
      <c r="D1097" s="62" t="s">
        <v>13492</v>
      </c>
      <c r="E1097" s="62" t="s">
        <v>1259</v>
      </c>
      <c r="F1097" s="69">
        <v>31201514</v>
      </c>
      <c r="G1097" s="62" t="s">
        <v>13633</v>
      </c>
      <c r="H1097" s="62">
        <v>3</v>
      </c>
      <c r="I1097" s="62">
        <v>3</v>
      </c>
      <c r="J1097" s="70">
        <v>50</v>
      </c>
      <c r="K1097" s="71">
        <v>157500</v>
      </c>
      <c r="L1097" s="72" t="s">
        <v>15</v>
      </c>
      <c r="M1097" s="72" t="s">
        <v>254</v>
      </c>
    </row>
    <row r="1098" spans="1:13" s="3" customFormat="1" ht="12.75" x14ac:dyDescent="0.2">
      <c r="A1098" s="62" t="s">
        <v>911</v>
      </c>
      <c r="B1098" s="62" t="s">
        <v>873</v>
      </c>
      <c r="C1098" s="63">
        <v>10</v>
      </c>
      <c r="D1098" s="64" t="s">
        <v>13492</v>
      </c>
      <c r="E1098" s="64" t="s">
        <v>1257</v>
      </c>
      <c r="F1098" s="65">
        <v>31201612</v>
      </c>
      <c r="G1098" s="64" t="s">
        <v>13633</v>
      </c>
      <c r="H1098" s="64">
        <v>3</v>
      </c>
      <c r="I1098" s="64">
        <v>3</v>
      </c>
      <c r="J1098" s="66">
        <v>50</v>
      </c>
      <c r="K1098" s="67">
        <v>965000</v>
      </c>
      <c r="L1098" s="68" t="s">
        <v>15</v>
      </c>
      <c r="M1098" s="68" t="s">
        <v>254</v>
      </c>
    </row>
    <row r="1099" spans="1:13" s="3" customFormat="1" ht="12.75" x14ac:dyDescent="0.2">
      <c r="A1099" s="62" t="s">
        <v>911</v>
      </c>
      <c r="B1099" s="62" t="s">
        <v>873</v>
      </c>
      <c r="C1099" s="63">
        <v>10</v>
      </c>
      <c r="D1099" s="62" t="s">
        <v>13492</v>
      </c>
      <c r="E1099" s="62" t="s">
        <v>1258</v>
      </c>
      <c r="F1099" s="69">
        <v>31201612</v>
      </c>
      <c r="G1099" s="62" t="s">
        <v>13633</v>
      </c>
      <c r="H1099" s="62">
        <v>3</v>
      </c>
      <c r="I1099" s="62">
        <v>3</v>
      </c>
      <c r="J1099" s="70">
        <v>30</v>
      </c>
      <c r="K1099" s="71">
        <v>480000</v>
      </c>
      <c r="L1099" s="72" t="s">
        <v>15</v>
      </c>
      <c r="M1099" s="72" t="s">
        <v>254</v>
      </c>
    </row>
    <row r="1100" spans="1:13" s="3" customFormat="1" ht="12.75" x14ac:dyDescent="0.2">
      <c r="A1100" s="62" t="s">
        <v>911</v>
      </c>
      <c r="B1100" s="62" t="s">
        <v>873</v>
      </c>
      <c r="C1100" s="63">
        <v>10</v>
      </c>
      <c r="D1100" s="64" t="s">
        <v>13492</v>
      </c>
      <c r="E1100" s="64" t="s">
        <v>1259</v>
      </c>
      <c r="F1100" s="65">
        <v>31201514</v>
      </c>
      <c r="G1100" s="64" t="s">
        <v>13633</v>
      </c>
      <c r="H1100" s="64">
        <v>3</v>
      </c>
      <c r="I1100" s="64">
        <v>3</v>
      </c>
      <c r="J1100" s="66">
        <v>50</v>
      </c>
      <c r="K1100" s="67">
        <v>157500</v>
      </c>
      <c r="L1100" s="68" t="s">
        <v>15</v>
      </c>
      <c r="M1100" s="68" t="s">
        <v>254</v>
      </c>
    </row>
    <row r="1101" spans="1:13" s="3" customFormat="1" ht="12.75" x14ac:dyDescent="0.2">
      <c r="A1101" s="62" t="s">
        <v>911</v>
      </c>
      <c r="B1101" s="62" t="s">
        <v>873</v>
      </c>
      <c r="C1101" s="63">
        <v>16</v>
      </c>
      <c r="D1101" s="62" t="s">
        <v>13492</v>
      </c>
      <c r="E1101" s="62" t="s">
        <v>1259</v>
      </c>
      <c r="F1101" s="69">
        <v>31201514</v>
      </c>
      <c r="G1101" s="62" t="s">
        <v>13633</v>
      </c>
      <c r="H1101" s="62">
        <v>3</v>
      </c>
      <c r="I1101" s="62">
        <v>3</v>
      </c>
      <c r="J1101" s="70">
        <v>100</v>
      </c>
      <c r="K1101" s="71">
        <v>315000</v>
      </c>
      <c r="L1101" s="72" t="s">
        <v>15</v>
      </c>
      <c r="M1101" s="72" t="s">
        <v>254</v>
      </c>
    </row>
    <row r="1102" spans="1:13" s="3" customFormat="1" ht="12.75" x14ac:dyDescent="0.2">
      <c r="A1102" s="62" t="s">
        <v>911</v>
      </c>
      <c r="B1102" s="62" t="s">
        <v>873</v>
      </c>
      <c r="C1102" s="63">
        <v>16</v>
      </c>
      <c r="D1102" s="64" t="s">
        <v>13492</v>
      </c>
      <c r="E1102" s="64" t="s">
        <v>1260</v>
      </c>
      <c r="F1102" s="65">
        <v>31211704</v>
      </c>
      <c r="G1102" s="64" t="s">
        <v>13633</v>
      </c>
      <c r="H1102" s="64">
        <v>3</v>
      </c>
      <c r="I1102" s="64">
        <v>3</v>
      </c>
      <c r="J1102" s="66">
        <v>80</v>
      </c>
      <c r="K1102" s="67">
        <v>1544000</v>
      </c>
      <c r="L1102" s="68" t="s">
        <v>15</v>
      </c>
      <c r="M1102" s="68" t="s">
        <v>254</v>
      </c>
    </row>
    <row r="1103" spans="1:13" s="3" customFormat="1" ht="12.75" x14ac:dyDescent="0.2">
      <c r="A1103" s="62" t="s">
        <v>911</v>
      </c>
      <c r="B1103" s="62" t="s">
        <v>873</v>
      </c>
      <c r="C1103" s="63">
        <v>16</v>
      </c>
      <c r="D1103" s="62" t="s">
        <v>13492</v>
      </c>
      <c r="E1103" s="62" t="s">
        <v>1261</v>
      </c>
      <c r="F1103" s="69">
        <v>31201632</v>
      </c>
      <c r="G1103" s="62" t="s">
        <v>13633</v>
      </c>
      <c r="H1103" s="62">
        <v>3</v>
      </c>
      <c r="I1103" s="62">
        <v>3</v>
      </c>
      <c r="J1103" s="70">
        <v>200</v>
      </c>
      <c r="K1103" s="71">
        <v>3200000</v>
      </c>
      <c r="L1103" s="72" t="s">
        <v>15</v>
      </c>
      <c r="M1103" s="72" t="s">
        <v>254</v>
      </c>
    </row>
    <row r="1104" spans="1:13" s="3" customFormat="1" ht="12.75" x14ac:dyDescent="0.2">
      <c r="A1104" s="62" t="s">
        <v>911</v>
      </c>
      <c r="B1104" s="62" t="s">
        <v>871</v>
      </c>
      <c r="C1104" s="63">
        <v>10</v>
      </c>
      <c r="D1104" s="64" t="s">
        <v>13490</v>
      </c>
      <c r="E1104" s="64" t="s">
        <v>1262</v>
      </c>
      <c r="F1104" s="65">
        <v>31201605</v>
      </c>
      <c r="G1104" s="64" t="s">
        <v>13633</v>
      </c>
      <c r="H1104" s="64">
        <v>3</v>
      </c>
      <c r="I1104" s="64">
        <v>3</v>
      </c>
      <c r="J1104" s="66">
        <v>30</v>
      </c>
      <c r="K1104" s="67">
        <v>384000</v>
      </c>
      <c r="L1104" s="68" t="s">
        <v>1760</v>
      </c>
      <c r="M1104" s="68" t="s">
        <v>254</v>
      </c>
    </row>
    <row r="1105" spans="1:13" s="3" customFormat="1" ht="12.75" x14ac:dyDescent="0.2">
      <c r="A1105" s="62" t="s">
        <v>911</v>
      </c>
      <c r="B1105" s="62" t="s">
        <v>871</v>
      </c>
      <c r="C1105" s="63">
        <v>10</v>
      </c>
      <c r="D1105" s="62" t="s">
        <v>13490</v>
      </c>
      <c r="E1105" s="62" t="s">
        <v>1263</v>
      </c>
      <c r="F1105" s="69">
        <v>31211502</v>
      </c>
      <c r="G1105" s="62" t="s">
        <v>13633</v>
      </c>
      <c r="H1105" s="62">
        <v>3</v>
      </c>
      <c r="I1105" s="62">
        <v>3</v>
      </c>
      <c r="J1105" s="70">
        <v>600</v>
      </c>
      <c r="K1105" s="71">
        <v>37500000</v>
      </c>
      <c r="L1105" s="72" t="s">
        <v>1760</v>
      </c>
      <c r="M1105" s="72" t="s">
        <v>254</v>
      </c>
    </row>
    <row r="1106" spans="1:13" s="3" customFormat="1" ht="12.75" x14ac:dyDescent="0.2">
      <c r="A1106" s="62" t="s">
        <v>911</v>
      </c>
      <c r="B1106" s="62" t="s">
        <v>871</v>
      </c>
      <c r="C1106" s="63">
        <v>10</v>
      </c>
      <c r="D1106" s="64" t="s">
        <v>13490</v>
      </c>
      <c r="E1106" s="64" t="s">
        <v>1264</v>
      </c>
      <c r="F1106" s="65">
        <v>31211502</v>
      </c>
      <c r="G1106" s="64" t="s">
        <v>13633</v>
      </c>
      <c r="H1106" s="64">
        <v>3</v>
      </c>
      <c r="I1106" s="64">
        <v>3</v>
      </c>
      <c r="J1106" s="66">
        <v>150</v>
      </c>
      <c r="K1106" s="67">
        <v>4882500</v>
      </c>
      <c r="L1106" s="68" t="s">
        <v>1760</v>
      </c>
      <c r="M1106" s="68" t="s">
        <v>254</v>
      </c>
    </row>
    <row r="1107" spans="1:13" s="3" customFormat="1" ht="12.75" x14ac:dyDescent="0.2">
      <c r="A1107" s="62" t="s">
        <v>911</v>
      </c>
      <c r="B1107" s="62" t="s">
        <v>871</v>
      </c>
      <c r="C1107" s="63">
        <v>10</v>
      </c>
      <c r="D1107" s="62" t="s">
        <v>13490</v>
      </c>
      <c r="E1107" s="62" t="s">
        <v>1265</v>
      </c>
      <c r="F1107" s="69">
        <v>31201612</v>
      </c>
      <c r="G1107" s="62" t="s">
        <v>13633</v>
      </c>
      <c r="H1107" s="62">
        <v>3</v>
      </c>
      <c r="I1107" s="62">
        <v>3</v>
      </c>
      <c r="J1107" s="70">
        <v>29</v>
      </c>
      <c r="K1107" s="71">
        <v>996150</v>
      </c>
      <c r="L1107" s="72" t="s">
        <v>1760</v>
      </c>
      <c r="M1107" s="72" t="s">
        <v>254</v>
      </c>
    </row>
    <row r="1108" spans="1:13" s="3" customFormat="1" ht="12.75" x14ac:dyDescent="0.2">
      <c r="A1108" s="62" t="s">
        <v>911</v>
      </c>
      <c r="B1108" s="62" t="s">
        <v>871</v>
      </c>
      <c r="C1108" s="63">
        <v>10</v>
      </c>
      <c r="D1108" s="64" t="s">
        <v>13490</v>
      </c>
      <c r="E1108" s="64" t="s">
        <v>1266</v>
      </c>
      <c r="F1108" s="65">
        <v>31201612</v>
      </c>
      <c r="G1108" s="64" t="s">
        <v>13633</v>
      </c>
      <c r="H1108" s="64">
        <v>3</v>
      </c>
      <c r="I1108" s="64">
        <v>3</v>
      </c>
      <c r="J1108" s="66">
        <v>29</v>
      </c>
      <c r="K1108" s="67">
        <v>996150</v>
      </c>
      <c r="L1108" s="68" t="s">
        <v>1760</v>
      </c>
      <c r="M1108" s="68" t="s">
        <v>254</v>
      </c>
    </row>
    <row r="1109" spans="1:13" s="3" customFormat="1" ht="12.75" x14ac:dyDescent="0.2">
      <c r="A1109" s="62" t="s">
        <v>911</v>
      </c>
      <c r="B1109" s="62" t="s">
        <v>871</v>
      </c>
      <c r="C1109" s="63">
        <v>10</v>
      </c>
      <c r="D1109" s="62" t="s">
        <v>13490</v>
      </c>
      <c r="E1109" s="62" t="s">
        <v>1267</v>
      </c>
      <c r="F1109" s="69">
        <v>31211501</v>
      </c>
      <c r="G1109" s="62" t="s">
        <v>13633</v>
      </c>
      <c r="H1109" s="62">
        <v>3</v>
      </c>
      <c r="I1109" s="62">
        <v>3</v>
      </c>
      <c r="J1109" s="70">
        <v>20</v>
      </c>
      <c r="K1109" s="71">
        <v>1770000</v>
      </c>
      <c r="L1109" s="72" t="s">
        <v>1760</v>
      </c>
      <c r="M1109" s="72" t="s">
        <v>254</v>
      </c>
    </row>
    <row r="1110" spans="1:13" s="3" customFormat="1" ht="12.75" x14ac:dyDescent="0.2">
      <c r="A1110" s="62" t="s">
        <v>911</v>
      </c>
      <c r="B1110" s="62" t="s">
        <v>871</v>
      </c>
      <c r="C1110" s="63">
        <v>10</v>
      </c>
      <c r="D1110" s="64" t="s">
        <v>13490</v>
      </c>
      <c r="E1110" s="64" t="s">
        <v>1268</v>
      </c>
      <c r="F1110" s="65">
        <v>31211501</v>
      </c>
      <c r="G1110" s="64" t="s">
        <v>13633</v>
      </c>
      <c r="H1110" s="64">
        <v>3</v>
      </c>
      <c r="I1110" s="64">
        <v>3</v>
      </c>
      <c r="J1110" s="66">
        <v>20</v>
      </c>
      <c r="K1110" s="67">
        <v>1770000</v>
      </c>
      <c r="L1110" s="68" t="s">
        <v>1760</v>
      </c>
      <c r="M1110" s="68" t="s">
        <v>254</v>
      </c>
    </row>
    <row r="1111" spans="1:13" s="3" customFormat="1" ht="12.75" x14ac:dyDescent="0.2">
      <c r="A1111" s="62" t="s">
        <v>911</v>
      </c>
      <c r="B1111" s="62" t="s">
        <v>871</v>
      </c>
      <c r="C1111" s="63">
        <v>10</v>
      </c>
      <c r="D1111" s="62" t="s">
        <v>13490</v>
      </c>
      <c r="E1111" s="62" t="s">
        <v>1269</v>
      </c>
      <c r="F1111" s="69">
        <v>31211501</v>
      </c>
      <c r="G1111" s="62" t="s">
        <v>13633</v>
      </c>
      <c r="H1111" s="62">
        <v>3</v>
      </c>
      <c r="I1111" s="62">
        <v>3</v>
      </c>
      <c r="J1111" s="70">
        <v>35</v>
      </c>
      <c r="K1111" s="71">
        <v>3097500</v>
      </c>
      <c r="L1111" s="72" t="s">
        <v>1760</v>
      </c>
      <c r="M1111" s="72" t="s">
        <v>254</v>
      </c>
    </row>
    <row r="1112" spans="1:13" s="3" customFormat="1" ht="12.75" x14ac:dyDescent="0.2">
      <c r="A1112" s="62" t="s">
        <v>911</v>
      </c>
      <c r="B1112" s="62" t="s">
        <v>871</v>
      </c>
      <c r="C1112" s="63">
        <v>10</v>
      </c>
      <c r="D1112" s="64" t="s">
        <v>13490</v>
      </c>
      <c r="E1112" s="64" t="s">
        <v>1270</v>
      </c>
      <c r="F1112" s="65">
        <v>31211502</v>
      </c>
      <c r="G1112" s="64" t="s">
        <v>13633</v>
      </c>
      <c r="H1112" s="64">
        <v>3</v>
      </c>
      <c r="I1112" s="64">
        <v>3</v>
      </c>
      <c r="J1112" s="66">
        <v>80</v>
      </c>
      <c r="K1112" s="67">
        <v>7996800</v>
      </c>
      <c r="L1112" s="68" t="s">
        <v>1760</v>
      </c>
      <c r="M1112" s="68" t="s">
        <v>254</v>
      </c>
    </row>
    <row r="1113" spans="1:13" s="3" customFormat="1" ht="12.75" x14ac:dyDescent="0.2">
      <c r="A1113" s="62" t="s">
        <v>911</v>
      </c>
      <c r="B1113" s="62" t="s">
        <v>871</v>
      </c>
      <c r="C1113" s="63">
        <v>10</v>
      </c>
      <c r="D1113" s="62" t="s">
        <v>13490</v>
      </c>
      <c r="E1113" s="62" t="s">
        <v>1271</v>
      </c>
      <c r="F1113" s="69">
        <v>31201605</v>
      </c>
      <c r="G1113" s="62" t="s">
        <v>13633</v>
      </c>
      <c r="H1113" s="62">
        <v>3</v>
      </c>
      <c r="I1113" s="62">
        <v>3</v>
      </c>
      <c r="J1113" s="70">
        <v>20</v>
      </c>
      <c r="K1113" s="71">
        <v>409500</v>
      </c>
      <c r="L1113" s="72" t="s">
        <v>15</v>
      </c>
      <c r="M1113" s="72" t="s">
        <v>254</v>
      </c>
    </row>
    <row r="1114" spans="1:13" s="3" customFormat="1" ht="12.75" x14ac:dyDescent="0.2">
      <c r="A1114" s="62" t="s">
        <v>911</v>
      </c>
      <c r="B1114" s="62" t="s">
        <v>871</v>
      </c>
      <c r="C1114" s="63">
        <v>10</v>
      </c>
      <c r="D1114" s="64" t="s">
        <v>13490</v>
      </c>
      <c r="E1114" s="64" t="s">
        <v>1272</v>
      </c>
      <c r="F1114" s="65">
        <v>31211501</v>
      </c>
      <c r="G1114" s="64" t="s">
        <v>13633</v>
      </c>
      <c r="H1114" s="64">
        <v>3</v>
      </c>
      <c r="I1114" s="64">
        <v>3</v>
      </c>
      <c r="J1114" s="66">
        <v>10</v>
      </c>
      <c r="K1114" s="67">
        <v>714000</v>
      </c>
      <c r="L1114" s="68" t="s">
        <v>1760</v>
      </c>
      <c r="M1114" s="68" t="s">
        <v>254</v>
      </c>
    </row>
    <row r="1115" spans="1:13" s="3" customFormat="1" ht="12.75" x14ac:dyDescent="0.2">
      <c r="A1115" s="62" t="s">
        <v>911</v>
      </c>
      <c r="B1115" s="62" t="s">
        <v>871</v>
      </c>
      <c r="C1115" s="63">
        <v>10</v>
      </c>
      <c r="D1115" s="62" t="s">
        <v>13490</v>
      </c>
      <c r="E1115" s="62" t="s">
        <v>1273</v>
      </c>
      <c r="F1115" s="69">
        <v>31211501</v>
      </c>
      <c r="G1115" s="62" t="s">
        <v>13633</v>
      </c>
      <c r="H1115" s="62">
        <v>3</v>
      </c>
      <c r="I1115" s="62">
        <v>3</v>
      </c>
      <c r="J1115" s="70">
        <v>10</v>
      </c>
      <c r="K1115" s="71">
        <v>515000</v>
      </c>
      <c r="L1115" s="72" t="s">
        <v>1760</v>
      </c>
      <c r="M1115" s="72" t="s">
        <v>254</v>
      </c>
    </row>
    <row r="1116" spans="1:13" s="3" customFormat="1" ht="12.75" x14ac:dyDescent="0.2">
      <c r="A1116" s="62" t="s">
        <v>911</v>
      </c>
      <c r="B1116" s="62" t="s">
        <v>871</v>
      </c>
      <c r="C1116" s="63">
        <v>10</v>
      </c>
      <c r="D1116" s="64" t="s">
        <v>13490</v>
      </c>
      <c r="E1116" s="64" t="s">
        <v>1274</v>
      </c>
      <c r="F1116" s="65">
        <v>31211508</v>
      </c>
      <c r="G1116" s="64" t="s">
        <v>13633</v>
      </c>
      <c r="H1116" s="64">
        <v>3</v>
      </c>
      <c r="I1116" s="64">
        <v>3</v>
      </c>
      <c r="J1116" s="66">
        <v>10</v>
      </c>
      <c r="K1116" s="67">
        <v>945000</v>
      </c>
      <c r="L1116" s="68" t="s">
        <v>1760</v>
      </c>
      <c r="M1116" s="68" t="s">
        <v>254</v>
      </c>
    </row>
    <row r="1117" spans="1:13" s="3" customFormat="1" ht="12.75" x14ac:dyDescent="0.2">
      <c r="A1117" s="62" t="s">
        <v>911</v>
      </c>
      <c r="B1117" s="62" t="s">
        <v>871</v>
      </c>
      <c r="C1117" s="63">
        <v>10</v>
      </c>
      <c r="D1117" s="62" t="s">
        <v>13490</v>
      </c>
      <c r="E1117" s="62" t="s">
        <v>1275</v>
      </c>
      <c r="F1117" s="69">
        <v>31211508</v>
      </c>
      <c r="G1117" s="62" t="s">
        <v>13633</v>
      </c>
      <c r="H1117" s="62">
        <v>3</v>
      </c>
      <c r="I1117" s="62">
        <v>3</v>
      </c>
      <c r="J1117" s="70">
        <v>10</v>
      </c>
      <c r="K1117" s="71">
        <v>945000</v>
      </c>
      <c r="L1117" s="72" t="s">
        <v>1760</v>
      </c>
      <c r="M1117" s="72" t="s">
        <v>254</v>
      </c>
    </row>
    <row r="1118" spans="1:13" s="3" customFormat="1" ht="12.75" x14ac:dyDescent="0.2">
      <c r="A1118" s="62" t="s">
        <v>911</v>
      </c>
      <c r="B1118" s="62" t="s">
        <v>871</v>
      </c>
      <c r="C1118" s="63">
        <v>10</v>
      </c>
      <c r="D1118" s="64" t="s">
        <v>13490</v>
      </c>
      <c r="E1118" s="64" t="s">
        <v>1276</v>
      </c>
      <c r="F1118" s="65">
        <v>31211508</v>
      </c>
      <c r="G1118" s="64" t="s">
        <v>13633</v>
      </c>
      <c r="H1118" s="64">
        <v>3</v>
      </c>
      <c r="I1118" s="64">
        <v>3</v>
      </c>
      <c r="J1118" s="66">
        <v>10</v>
      </c>
      <c r="K1118" s="67">
        <v>945000</v>
      </c>
      <c r="L1118" s="68" t="s">
        <v>1760</v>
      </c>
      <c r="M1118" s="68" t="s">
        <v>254</v>
      </c>
    </row>
    <row r="1119" spans="1:13" s="3" customFormat="1" ht="12.75" x14ac:dyDescent="0.2">
      <c r="A1119" s="62" t="s">
        <v>911</v>
      </c>
      <c r="B1119" s="62" t="s">
        <v>871</v>
      </c>
      <c r="C1119" s="63">
        <v>10</v>
      </c>
      <c r="D1119" s="62" t="s">
        <v>13490</v>
      </c>
      <c r="E1119" s="62" t="s">
        <v>1277</v>
      </c>
      <c r="F1119" s="69">
        <v>31211508</v>
      </c>
      <c r="G1119" s="62" t="s">
        <v>13633</v>
      </c>
      <c r="H1119" s="62">
        <v>3</v>
      </c>
      <c r="I1119" s="62">
        <v>3</v>
      </c>
      <c r="J1119" s="70">
        <v>10</v>
      </c>
      <c r="K1119" s="71">
        <v>1207500</v>
      </c>
      <c r="L1119" s="72" t="s">
        <v>1760</v>
      </c>
      <c r="M1119" s="72" t="s">
        <v>254</v>
      </c>
    </row>
    <row r="1120" spans="1:13" s="3" customFormat="1" ht="12.75" x14ac:dyDescent="0.2">
      <c r="A1120" s="62" t="s">
        <v>911</v>
      </c>
      <c r="B1120" s="62" t="s">
        <v>871</v>
      </c>
      <c r="C1120" s="63">
        <v>16</v>
      </c>
      <c r="D1120" s="64" t="s">
        <v>13490</v>
      </c>
      <c r="E1120" s="64" t="s">
        <v>1278</v>
      </c>
      <c r="F1120" s="65">
        <v>31201612</v>
      </c>
      <c r="G1120" s="64" t="s">
        <v>13633</v>
      </c>
      <c r="H1120" s="64">
        <v>3</v>
      </c>
      <c r="I1120" s="64">
        <v>3</v>
      </c>
      <c r="J1120" s="66">
        <v>50</v>
      </c>
      <c r="K1120" s="67">
        <v>2520000</v>
      </c>
      <c r="L1120" s="68" t="s">
        <v>1760</v>
      </c>
      <c r="M1120" s="68" t="s">
        <v>254</v>
      </c>
    </row>
    <row r="1121" spans="1:13" s="3" customFormat="1" ht="12.75" x14ac:dyDescent="0.2">
      <c r="A1121" s="62" t="s">
        <v>911</v>
      </c>
      <c r="B1121" s="62" t="s">
        <v>871</v>
      </c>
      <c r="C1121" s="63">
        <v>16</v>
      </c>
      <c r="D1121" s="62" t="s">
        <v>13490</v>
      </c>
      <c r="E1121" s="62" t="s">
        <v>1279</v>
      </c>
      <c r="F1121" s="69">
        <v>31201612</v>
      </c>
      <c r="G1121" s="62" t="s">
        <v>13633</v>
      </c>
      <c r="H1121" s="62">
        <v>3</v>
      </c>
      <c r="I1121" s="62">
        <v>3</v>
      </c>
      <c r="J1121" s="70">
        <v>20</v>
      </c>
      <c r="K1121" s="71">
        <v>1664000</v>
      </c>
      <c r="L1121" s="72" t="s">
        <v>1760</v>
      </c>
      <c r="M1121" s="72" t="s">
        <v>254</v>
      </c>
    </row>
    <row r="1122" spans="1:13" s="3" customFormat="1" ht="12.75" x14ac:dyDescent="0.2">
      <c r="A1122" s="62" t="s">
        <v>911</v>
      </c>
      <c r="B1122" s="62" t="s">
        <v>871</v>
      </c>
      <c r="C1122" s="63">
        <v>16</v>
      </c>
      <c r="D1122" s="64" t="s">
        <v>13490</v>
      </c>
      <c r="E1122" s="64" t="s">
        <v>1280</v>
      </c>
      <c r="F1122" s="65">
        <v>31211501</v>
      </c>
      <c r="G1122" s="64" t="s">
        <v>13633</v>
      </c>
      <c r="H1122" s="64">
        <v>3</v>
      </c>
      <c r="I1122" s="64">
        <v>3</v>
      </c>
      <c r="J1122" s="66">
        <v>120</v>
      </c>
      <c r="K1122" s="67">
        <v>5148000</v>
      </c>
      <c r="L1122" s="68" t="s">
        <v>1760</v>
      </c>
      <c r="M1122" s="68" t="s">
        <v>254</v>
      </c>
    </row>
    <row r="1123" spans="1:13" s="3" customFormat="1" ht="12.75" x14ac:dyDescent="0.2">
      <c r="A1123" s="62" t="s">
        <v>911</v>
      </c>
      <c r="B1123" s="62" t="s">
        <v>871</v>
      </c>
      <c r="C1123" s="63">
        <v>16</v>
      </c>
      <c r="D1123" s="62" t="s">
        <v>13490</v>
      </c>
      <c r="E1123" s="62" t="s">
        <v>1281</v>
      </c>
      <c r="F1123" s="69">
        <v>31211502</v>
      </c>
      <c r="G1123" s="62" t="s">
        <v>13633</v>
      </c>
      <c r="H1123" s="62">
        <v>3</v>
      </c>
      <c r="I1123" s="62">
        <v>3</v>
      </c>
      <c r="J1123" s="70">
        <v>200</v>
      </c>
      <c r="K1123" s="71">
        <v>6510000</v>
      </c>
      <c r="L1123" s="72" t="s">
        <v>1760</v>
      </c>
      <c r="M1123" s="72" t="s">
        <v>254</v>
      </c>
    </row>
    <row r="1124" spans="1:13" s="3" customFormat="1" ht="12.75" x14ac:dyDescent="0.2">
      <c r="A1124" s="62" t="s">
        <v>911</v>
      </c>
      <c r="B1124" s="62" t="s">
        <v>871</v>
      </c>
      <c r="C1124" s="63">
        <v>16</v>
      </c>
      <c r="D1124" s="64" t="s">
        <v>13490</v>
      </c>
      <c r="E1124" s="64" t="s">
        <v>1262</v>
      </c>
      <c r="F1124" s="65">
        <v>31201605</v>
      </c>
      <c r="G1124" s="64" t="s">
        <v>13633</v>
      </c>
      <c r="H1124" s="64">
        <v>3</v>
      </c>
      <c r="I1124" s="64">
        <v>3</v>
      </c>
      <c r="J1124" s="66">
        <v>80</v>
      </c>
      <c r="K1124" s="67">
        <v>1024000</v>
      </c>
      <c r="L1124" s="68" t="s">
        <v>1760</v>
      </c>
      <c r="M1124" s="68" t="s">
        <v>254</v>
      </c>
    </row>
    <row r="1125" spans="1:13" s="3" customFormat="1" ht="12.75" x14ac:dyDescent="0.2">
      <c r="A1125" s="62" t="s">
        <v>911</v>
      </c>
      <c r="B1125" s="62" t="s">
        <v>871</v>
      </c>
      <c r="C1125" s="63">
        <v>16</v>
      </c>
      <c r="D1125" s="62" t="s">
        <v>13490</v>
      </c>
      <c r="E1125" s="62" t="s">
        <v>1282</v>
      </c>
      <c r="F1125" s="69">
        <v>31201605</v>
      </c>
      <c r="G1125" s="62" t="s">
        <v>13633</v>
      </c>
      <c r="H1125" s="62">
        <v>3</v>
      </c>
      <c r="I1125" s="62">
        <v>3</v>
      </c>
      <c r="J1125" s="70">
        <v>100</v>
      </c>
      <c r="K1125" s="71">
        <v>440000</v>
      </c>
      <c r="L1125" s="72" t="s">
        <v>15</v>
      </c>
      <c r="M1125" s="72" t="s">
        <v>254</v>
      </c>
    </row>
    <row r="1126" spans="1:13" s="3" customFormat="1" ht="12.75" x14ac:dyDescent="0.2">
      <c r="A1126" s="62" t="s">
        <v>911</v>
      </c>
      <c r="B1126" s="62" t="s">
        <v>871</v>
      </c>
      <c r="C1126" s="63">
        <v>16</v>
      </c>
      <c r="D1126" s="64" t="s">
        <v>13490</v>
      </c>
      <c r="E1126" s="64" t="s">
        <v>1283</v>
      </c>
      <c r="F1126" s="65">
        <v>31211502</v>
      </c>
      <c r="G1126" s="64" t="s">
        <v>13633</v>
      </c>
      <c r="H1126" s="64">
        <v>3</v>
      </c>
      <c r="I1126" s="64">
        <v>3</v>
      </c>
      <c r="J1126" s="66">
        <v>700</v>
      </c>
      <c r="K1126" s="67">
        <v>43732500</v>
      </c>
      <c r="L1126" s="68" t="s">
        <v>1760</v>
      </c>
      <c r="M1126" s="68" t="s">
        <v>254</v>
      </c>
    </row>
    <row r="1127" spans="1:13" s="3" customFormat="1" ht="12.75" x14ac:dyDescent="0.2">
      <c r="A1127" s="62" t="s">
        <v>911</v>
      </c>
      <c r="B1127" s="62" t="s">
        <v>871</v>
      </c>
      <c r="C1127" s="63">
        <v>16</v>
      </c>
      <c r="D1127" s="62" t="s">
        <v>13490</v>
      </c>
      <c r="E1127" s="62" t="s">
        <v>1284</v>
      </c>
      <c r="F1127" s="69">
        <v>31211508</v>
      </c>
      <c r="G1127" s="62" t="s">
        <v>13633</v>
      </c>
      <c r="H1127" s="62">
        <v>3</v>
      </c>
      <c r="I1127" s="62">
        <v>3</v>
      </c>
      <c r="J1127" s="70">
        <v>10</v>
      </c>
      <c r="K1127" s="71">
        <v>515000</v>
      </c>
      <c r="L1127" s="72" t="s">
        <v>1760</v>
      </c>
      <c r="M1127" s="72" t="s">
        <v>254</v>
      </c>
    </row>
    <row r="1128" spans="1:13" s="3" customFormat="1" ht="12.75" x14ac:dyDescent="0.2">
      <c r="A1128" s="62" t="s">
        <v>911</v>
      </c>
      <c r="B1128" s="62" t="s">
        <v>268</v>
      </c>
      <c r="C1128" s="63">
        <v>16</v>
      </c>
      <c r="D1128" s="64" t="s">
        <v>13385</v>
      </c>
      <c r="E1128" s="64" t="s">
        <v>389</v>
      </c>
      <c r="F1128" s="65">
        <v>47131805</v>
      </c>
      <c r="G1128" s="64" t="s">
        <v>13633</v>
      </c>
      <c r="H1128" s="64">
        <v>3</v>
      </c>
      <c r="I1128" s="64">
        <v>3</v>
      </c>
      <c r="J1128" s="66">
        <v>40</v>
      </c>
      <c r="K1128" s="67">
        <v>672000</v>
      </c>
      <c r="L1128" s="68" t="s">
        <v>1760</v>
      </c>
      <c r="M1128" s="68" t="s">
        <v>254</v>
      </c>
    </row>
    <row r="1129" spans="1:13" s="3" customFormat="1" ht="12.75" x14ac:dyDescent="0.2">
      <c r="A1129" s="62" t="s">
        <v>911</v>
      </c>
      <c r="B1129" s="62" t="s">
        <v>268</v>
      </c>
      <c r="C1129" s="63">
        <v>16</v>
      </c>
      <c r="D1129" s="62" t="s">
        <v>13385</v>
      </c>
      <c r="E1129" s="62" t="s">
        <v>1285</v>
      </c>
      <c r="F1129" s="69">
        <v>47131807</v>
      </c>
      <c r="G1129" s="62" t="s">
        <v>13633</v>
      </c>
      <c r="H1129" s="62">
        <v>3</v>
      </c>
      <c r="I1129" s="62">
        <v>3</v>
      </c>
      <c r="J1129" s="70">
        <v>180</v>
      </c>
      <c r="K1129" s="71">
        <v>1638000</v>
      </c>
      <c r="L1129" s="72" t="s">
        <v>1760</v>
      </c>
      <c r="M1129" s="72" t="s">
        <v>254</v>
      </c>
    </row>
    <row r="1130" spans="1:13" s="3" customFormat="1" ht="12.75" x14ac:dyDescent="0.2">
      <c r="A1130" s="62" t="s">
        <v>911</v>
      </c>
      <c r="B1130" s="62" t="s">
        <v>268</v>
      </c>
      <c r="C1130" s="63">
        <v>16</v>
      </c>
      <c r="D1130" s="64" t="s">
        <v>13385</v>
      </c>
      <c r="E1130" s="64" t="s">
        <v>1286</v>
      </c>
      <c r="F1130" s="65">
        <v>47131803</v>
      </c>
      <c r="G1130" s="64" t="s">
        <v>13633</v>
      </c>
      <c r="H1130" s="64">
        <v>3</v>
      </c>
      <c r="I1130" s="64">
        <v>3</v>
      </c>
      <c r="J1130" s="66">
        <v>40</v>
      </c>
      <c r="K1130" s="67">
        <v>600000</v>
      </c>
      <c r="L1130" s="68" t="s">
        <v>1760</v>
      </c>
      <c r="M1130" s="68" t="s">
        <v>254</v>
      </c>
    </row>
    <row r="1131" spans="1:13" s="3" customFormat="1" ht="12.75" x14ac:dyDescent="0.2">
      <c r="A1131" s="62" t="s">
        <v>911</v>
      </c>
      <c r="B1131" s="62" t="s">
        <v>268</v>
      </c>
      <c r="C1131" s="63">
        <v>16</v>
      </c>
      <c r="D1131" s="62" t="s">
        <v>13385</v>
      </c>
      <c r="E1131" s="62" t="s">
        <v>1287</v>
      </c>
      <c r="F1131" s="69">
        <v>47131821</v>
      </c>
      <c r="G1131" s="62" t="s">
        <v>13633</v>
      </c>
      <c r="H1131" s="62">
        <v>3</v>
      </c>
      <c r="I1131" s="62">
        <v>3</v>
      </c>
      <c r="J1131" s="70">
        <v>150</v>
      </c>
      <c r="K1131" s="71">
        <v>3750000</v>
      </c>
      <c r="L1131" s="72" t="s">
        <v>1760</v>
      </c>
      <c r="M1131" s="72" t="s">
        <v>254</v>
      </c>
    </row>
    <row r="1132" spans="1:13" s="3" customFormat="1" ht="12.75" x14ac:dyDescent="0.2">
      <c r="A1132" s="62" t="s">
        <v>911</v>
      </c>
      <c r="B1132" s="62" t="s">
        <v>268</v>
      </c>
      <c r="C1132" s="63">
        <v>16</v>
      </c>
      <c r="D1132" s="64" t="s">
        <v>13385</v>
      </c>
      <c r="E1132" s="64" t="s">
        <v>1288</v>
      </c>
      <c r="F1132" s="65">
        <v>47131803</v>
      </c>
      <c r="G1132" s="64" t="s">
        <v>13633</v>
      </c>
      <c r="H1132" s="64">
        <v>3</v>
      </c>
      <c r="I1132" s="64">
        <v>3</v>
      </c>
      <c r="J1132" s="66">
        <v>500</v>
      </c>
      <c r="K1132" s="67">
        <v>2225000</v>
      </c>
      <c r="L1132" s="68" t="s">
        <v>15</v>
      </c>
      <c r="M1132" s="68" t="s">
        <v>254</v>
      </c>
    </row>
    <row r="1133" spans="1:13" s="3" customFormat="1" ht="12.75" x14ac:dyDescent="0.2">
      <c r="A1133" s="62" t="s">
        <v>911</v>
      </c>
      <c r="B1133" s="62" t="s">
        <v>268</v>
      </c>
      <c r="C1133" s="63">
        <v>16</v>
      </c>
      <c r="D1133" s="62" t="s">
        <v>13385</v>
      </c>
      <c r="E1133" s="62" t="s">
        <v>1289</v>
      </c>
      <c r="F1133" s="69">
        <v>47131803</v>
      </c>
      <c r="G1133" s="62" t="s">
        <v>13633</v>
      </c>
      <c r="H1133" s="62">
        <v>3</v>
      </c>
      <c r="I1133" s="62">
        <v>3</v>
      </c>
      <c r="J1133" s="70">
        <v>50</v>
      </c>
      <c r="K1133" s="71">
        <v>1000000</v>
      </c>
      <c r="L1133" s="72" t="s">
        <v>1760</v>
      </c>
      <c r="M1133" s="72" t="s">
        <v>254</v>
      </c>
    </row>
    <row r="1134" spans="1:13" s="3" customFormat="1" ht="12.75" x14ac:dyDescent="0.2">
      <c r="A1134" s="62" t="s">
        <v>911</v>
      </c>
      <c r="B1134" s="62" t="s">
        <v>268</v>
      </c>
      <c r="C1134" s="63">
        <v>16</v>
      </c>
      <c r="D1134" s="64" t="s">
        <v>13385</v>
      </c>
      <c r="E1134" s="64" t="s">
        <v>1290</v>
      </c>
      <c r="F1134" s="65">
        <v>47131801</v>
      </c>
      <c r="G1134" s="64" t="s">
        <v>13633</v>
      </c>
      <c r="H1134" s="64">
        <v>3</v>
      </c>
      <c r="I1134" s="64">
        <v>3</v>
      </c>
      <c r="J1134" s="66">
        <v>100</v>
      </c>
      <c r="K1134" s="67">
        <v>1500000</v>
      </c>
      <c r="L1134" s="68" t="s">
        <v>1760</v>
      </c>
      <c r="M1134" s="68" t="s">
        <v>254</v>
      </c>
    </row>
    <row r="1135" spans="1:13" s="3" customFormat="1" ht="12.75" x14ac:dyDescent="0.2">
      <c r="A1135" s="62" t="s">
        <v>911</v>
      </c>
      <c r="B1135" s="62" t="s">
        <v>268</v>
      </c>
      <c r="C1135" s="63">
        <v>16</v>
      </c>
      <c r="D1135" s="62" t="s">
        <v>13385</v>
      </c>
      <c r="E1135" s="62" t="s">
        <v>1291</v>
      </c>
      <c r="F1135" s="69">
        <v>47131801</v>
      </c>
      <c r="G1135" s="62" t="s">
        <v>13633</v>
      </c>
      <c r="H1135" s="62">
        <v>3</v>
      </c>
      <c r="I1135" s="62">
        <v>3</v>
      </c>
      <c r="J1135" s="70">
        <v>140</v>
      </c>
      <c r="K1135" s="71">
        <v>600600</v>
      </c>
      <c r="L1135" s="72" t="s">
        <v>1760</v>
      </c>
      <c r="M1135" s="72" t="s">
        <v>254</v>
      </c>
    </row>
    <row r="1136" spans="1:13" s="3" customFormat="1" ht="12.75" x14ac:dyDescent="0.2">
      <c r="A1136" s="62" t="s">
        <v>911</v>
      </c>
      <c r="B1136" s="62" t="s">
        <v>268</v>
      </c>
      <c r="C1136" s="63">
        <v>16</v>
      </c>
      <c r="D1136" s="64" t="s">
        <v>13385</v>
      </c>
      <c r="E1136" s="64" t="s">
        <v>1292</v>
      </c>
      <c r="F1136" s="65">
        <v>31201601</v>
      </c>
      <c r="G1136" s="64" t="s">
        <v>13633</v>
      </c>
      <c r="H1136" s="64">
        <v>3</v>
      </c>
      <c r="I1136" s="64">
        <v>3</v>
      </c>
      <c r="J1136" s="66">
        <v>150</v>
      </c>
      <c r="K1136" s="67">
        <v>8250000</v>
      </c>
      <c r="L1136" s="68" t="s">
        <v>1760</v>
      </c>
      <c r="M1136" s="68" t="s">
        <v>254</v>
      </c>
    </row>
    <row r="1137" spans="1:13" s="3" customFormat="1" ht="12.75" x14ac:dyDescent="0.2">
      <c r="A1137" s="62" t="s">
        <v>911</v>
      </c>
      <c r="B1137" s="62" t="s">
        <v>268</v>
      </c>
      <c r="C1137" s="63">
        <v>16</v>
      </c>
      <c r="D1137" s="62" t="s">
        <v>13385</v>
      </c>
      <c r="E1137" s="62" t="s">
        <v>1293</v>
      </c>
      <c r="F1137" s="69">
        <v>47131706</v>
      </c>
      <c r="G1137" s="62" t="s">
        <v>13633</v>
      </c>
      <c r="H1137" s="62">
        <v>3</v>
      </c>
      <c r="I1137" s="62">
        <v>3</v>
      </c>
      <c r="J1137" s="70">
        <v>50</v>
      </c>
      <c r="K1137" s="71">
        <v>500000</v>
      </c>
      <c r="L1137" s="72" t="s">
        <v>15</v>
      </c>
      <c r="M1137" s="72" t="s">
        <v>254</v>
      </c>
    </row>
    <row r="1138" spans="1:13" s="3" customFormat="1" ht="12.75" x14ac:dyDescent="0.2">
      <c r="A1138" s="62" t="s">
        <v>911</v>
      </c>
      <c r="B1138" s="62" t="s">
        <v>268</v>
      </c>
      <c r="C1138" s="63">
        <v>10</v>
      </c>
      <c r="D1138" s="64" t="s">
        <v>13385</v>
      </c>
      <c r="E1138" s="64" t="s">
        <v>1294</v>
      </c>
      <c r="F1138" s="65">
        <v>47132100</v>
      </c>
      <c r="G1138" s="64" t="s">
        <v>13630</v>
      </c>
      <c r="H1138" s="64">
        <v>3</v>
      </c>
      <c r="I1138" s="64">
        <v>3</v>
      </c>
      <c r="J1138" s="66">
        <v>180</v>
      </c>
      <c r="K1138" s="67">
        <v>4500000</v>
      </c>
      <c r="L1138" s="68" t="s">
        <v>15</v>
      </c>
      <c r="M1138" s="68" t="s">
        <v>254</v>
      </c>
    </row>
    <row r="1139" spans="1:13" s="3" customFormat="1" ht="12.75" x14ac:dyDescent="0.2">
      <c r="A1139" s="62" t="s">
        <v>911</v>
      </c>
      <c r="B1139" s="62" t="s">
        <v>268</v>
      </c>
      <c r="C1139" s="63">
        <v>10</v>
      </c>
      <c r="D1139" s="62" t="s">
        <v>13385</v>
      </c>
      <c r="E1139" s="62" t="s">
        <v>1295</v>
      </c>
      <c r="F1139" s="69">
        <v>47132100</v>
      </c>
      <c r="G1139" s="62" t="s">
        <v>13630</v>
      </c>
      <c r="H1139" s="62">
        <v>3</v>
      </c>
      <c r="I1139" s="62">
        <v>3</v>
      </c>
      <c r="J1139" s="70">
        <v>20</v>
      </c>
      <c r="K1139" s="71">
        <v>2800000</v>
      </c>
      <c r="L1139" s="72" t="s">
        <v>15</v>
      </c>
      <c r="M1139" s="72" t="s">
        <v>254</v>
      </c>
    </row>
    <row r="1140" spans="1:13" s="3" customFormat="1" ht="12.75" x14ac:dyDescent="0.2">
      <c r="A1140" s="62" t="s">
        <v>911</v>
      </c>
      <c r="B1140" s="62" t="s">
        <v>268</v>
      </c>
      <c r="C1140" s="63">
        <v>10</v>
      </c>
      <c r="D1140" s="64" t="s">
        <v>13385</v>
      </c>
      <c r="E1140" s="64" t="s">
        <v>1296</v>
      </c>
      <c r="F1140" s="65">
        <v>47132100</v>
      </c>
      <c r="G1140" s="64" t="s">
        <v>13630</v>
      </c>
      <c r="H1140" s="64">
        <v>3</v>
      </c>
      <c r="I1140" s="64">
        <v>3</v>
      </c>
      <c r="J1140" s="66">
        <v>180</v>
      </c>
      <c r="K1140" s="67">
        <v>2700000</v>
      </c>
      <c r="L1140" s="68" t="s">
        <v>15</v>
      </c>
      <c r="M1140" s="68" t="s">
        <v>254</v>
      </c>
    </row>
    <row r="1141" spans="1:13" s="3" customFormat="1" ht="12.75" x14ac:dyDescent="0.2">
      <c r="A1141" s="62" t="s">
        <v>911</v>
      </c>
      <c r="B1141" s="62" t="s">
        <v>268</v>
      </c>
      <c r="C1141" s="63">
        <v>10</v>
      </c>
      <c r="D1141" s="62" t="s">
        <v>13385</v>
      </c>
      <c r="E1141" s="62" t="s">
        <v>1297</v>
      </c>
      <c r="F1141" s="69">
        <v>47132100</v>
      </c>
      <c r="G1141" s="62" t="s">
        <v>13630</v>
      </c>
      <c r="H1141" s="62">
        <v>3</v>
      </c>
      <c r="I1141" s="62">
        <v>3</v>
      </c>
      <c r="J1141" s="70">
        <v>180</v>
      </c>
      <c r="K1141" s="71">
        <v>2700000</v>
      </c>
      <c r="L1141" s="72" t="s">
        <v>15</v>
      </c>
      <c r="M1141" s="72" t="s">
        <v>254</v>
      </c>
    </row>
    <row r="1142" spans="1:13" s="3" customFormat="1" ht="12.75" x14ac:dyDescent="0.2">
      <c r="A1142" s="62" t="s">
        <v>911</v>
      </c>
      <c r="B1142" s="62" t="s">
        <v>268</v>
      </c>
      <c r="C1142" s="63">
        <v>10</v>
      </c>
      <c r="D1142" s="64" t="s">
        <v>13385</v>
      </c>
      <c r="E1142" s="64" t="s">
        <v>1298</v>
      </c>
      <c r="F1142" s="65">
        <v>47132100</v>
      </c>
      <c r="G1142" s="64" t="s">
        <v>13630</v>
      </c>
      <c r="H1142" s="64">
        <v>3</v>
      </c>
      <c r="I1142" s="64">
        <v>3</v>
      </c>
      <c r="J1142" s="66">
        <v>180</v>
      </c>
      <c r="K1142" s="67">
        <v>3600000</v>
      </c>
      <c r="L1142" s="68" t="s">
        <v>15</v>
      </c>
      <c r="M1142" s="68" t="s">
        <v>254</v>
      </c>
    </row>
    <row r="1143" spans="1:13" s="3" customFormat="1" ht="12.75" x14ac:dyDescent="0.2">
      <c r="A1143" s="62" t="s">
        <v>911</v>
      </c>
      <c r="B1143" s="62" t="s">
        <v>221</v>
      </c>
      <c r="C1143" s="63">
        <v>10</v>
      </c>
      <c r="D1143" s="62" t="s">
        <v>13382</v>
      </c>
      <c r="E1143" s="62" t="s">
        <v>1299</v>
      </c>
      <c r="F1143" s="69">
        <v>31201610</v>
      </c>
      <c r="G1143" s="62" t="s">
        <v>13633</v>
      </c>
      <c r="H1143" s="62">
        <v>3</v>
      </c>
      <c r="I1143" s="62">
        <v>3</v>
      </c>
      <c r="J1143" s="70">
        <v>30</v>
      </c>
      <c r="K1143" s="71">
        <v>612000</v>
      </c>
      <c r="L1143" s="72" t="s">
        <v>1760</v>
      </c>
      <c r="M1143" s="72" t="s">
        <v>254</v>
      </c>
    </row>
    <row r="1144" spans="1:13" s="3" customFormat="1" ht="12.75" x14ac:dyDescent="0.2">
      <c r="A1144" s="62" t="s">
        <v>911</v>
      </c>
      <c r="B1144" s="62" t="s">
        <v>221</v>
      </c>
      <c r="C1144" s="63">
        <v>10</v>
      </c>
      <c r="D1144" s="64" t="s">
        <v>13382</v>
      </c>
      <c r="E1144" s="64" t="s">
        <v>1300</v>
      </c>
      <c r="F1144" s="65">
        <v>31201610</v>
      </c>
      <c r="G1144" s="64" t="s">
        <v>13633</v>
      </c>
      <c r="H1144" s="64">
        <v>3</v>
      </c>
      <c r="I1144" s="64">
        <v>3</v>
      </c>
      <c r="J1144" s="66">
        <v>50</v>
      </c>
      <c r="K1144" s="67">
        <v>840000</v>
      </c>
      <c r="L1144" s="68" t="s">
        <v>1760</v>
      </c>
      <c r="M1144" s="68" t="s">
        <v>254</v>
      </c>
    </row>
    <row r="1145" spans="1:13" s="3" customFormat="1" ht="12.75" x14ac:dyDescent="0.2">
      <c r="A1145" s="62" t="s">
        <v>911</v>
      </c>
      <c r="B1145" s="62" t="s">
        <v>221</v>
      </c>
      <c r="C1145" s="63">
        <v>16</v>
      </c>
      <c r="D1145" s="62" t="s">
        <v>13382</v>
      </c>
      <c r="E1145" s="62" t="s">
        <v>1301</v>
      </c>
      <c r="F1145" s="69">
        <v>31201617</v>
      </c>
      <c r="G1145" s="62" t="s">
        <v>13633</v>
      </c>
      <c r="H1145" s="62">
        <v>3</v>
      </c>
      <c r="I1145" s="62">
        <v>3</v>
      </c>
      <c r="J1145" s="70">
        <v>120</v>
      </c>
      <c r="K1145" s="71">
        <v>726000</v>
      </c>
      <c r="L1145" s="72" t="s">
        <v>15</v>
      </c>
      <c r="M1145" s="72" t="s">
        <v>254</v>
      </c>
    </row>
    <row r="1146" spans="1:13" s="3" customFormat="1" ht="12.75" x14ac:dyDescent="0.2">
      <c r="A1146" s="62" t="s">
        <v>911</v>
      </c>
      <c r="B1146" s="62" t="s">
        <v>221</v>
      </c>
      <c r="C1146" s="63">
        <v>16</v>
      </c>
      <c r="D1146" s="64" t="s">
        <v>13382</v>
      </c>
      <c r="E1146" s="64" t="s">
        <v>1302</v>
      </c>
      <c r="F1146" s="65">
        <v>31201617</v>
      </c>
      <c r="G1146" s="64" t="s">
        <v>13633</v>
      </c>
      <c r="H1146" s="64">
        <v>3</v>
      </c>
      <c r="I1146" s="64">
        <v>3</v>
      </c>
      <c r="J1146" s="66">
        <v>120</v>
      </c>
      <c r="K1146" s="67">
        <v>894000</v>
      </c>
      <c r="L1146" s="68" t="s">
        <v>15</v>
      </c>
      <c r="M1146" s="68" t="s">
        <v>254</v>
      </c>
    </row>
    <row r="1147" spans="1:13" s="3" customFormat="1" ht="12.75" x14ac:dyDescent="0.2">
      <c r="A1147" s="62" t="s">
        <v>911</v>
      </c>
      <c r="B1147" s="62" t="s">
        <v>221</v>
      </c>
      <c r="C1147" s="63">
        <v>16</v>
      </c>
      <c r="D1147" s="62" t="s">
        <v>13382</v>
      </c>
      <c r="E1147" s="62" t="s">
        <v>1299</v>
      </c>
      <c r="F1147" s="69">
        <v>31201610</v>
      </c>
      <c r="G1147" s="62" t="s">
        <v>13633</v>
      </c>
      <c r="H1147" s="62">
        <v>3</v>
      </c>
      <c r="I1147" s="62">
        <v>3</v>
      </c>
      <c r="J1147" s="70">
        <v>20</v>
      </c>
      <c r="K1147" s="71">
        <v>707000</v>
      </c>
      <c r="L1147" s="72" t="s">
        <v>1760</v>
      </c>
      <c r="M1147" s="72" t="s">
        <v>254</v>
      </c>
    </row>
    <row r="1148" spans="1:13" s="3" customFormat="1" ht="12.75" x14ac:dyDescent="0.2">
      <c r="A1148" s="62" t="s">
        <v>911</v>
      </c>
      <c r="B1148" s="62" t="s">
        <v>221</v>
      </c>
      <c r="C1148" s="63">
        <v>16</v>
      </c>
      <c r="D1148" s="64" t="s">
        <v>13382</v>
      </c>
      <c r="E1148" s="64" t="s">
        <v>1303</v>
      </c>
      <c r="F1148" s="65">
        <v>31201610</v>
      </c>
      <c r="G1148" s="64" t="s">
        <v>13633</v>
      </c>
      <c r="H1148" s="64">
        <v>3</v>
      </c>
      <c r="I1148" s="64">
        <v>3</v>
      </c>
      <c r="J1148" s="66">
        <v>50</v>
      </c>
      <c r="K1148" s="67">
        <v>2815000</v>
      </c>
      <c r="L1148" s="68" t="s">
        <v>1760</v>
      </c>
      <c r="M1148" s="68" t="s">
        <v>254</v>
      </c>
    </row>
    <row r="1149" spans="1:13" s="3" customFormat="1" ht="12.75" x14ac:dyDescent="0.2">
      <c r="A1149" s="62" t="s">
        <v>911</v>
      </c>
      <c r="B1149" s="62" t="s">
        <v>221</v>
      </c>
      <c r="C1149" s="63">
        <v>16</v>
      </c>
      <c r="D1149" s="62" t="s">
        <v>13382</v>
      </c>
      <c r="E1149" s="62" t="s">
        <v>1304</v>
      </c>
      <c r="F1149" s="69">
        <v>31201605</v>
      </c>
      <c r="G1149" s="62" t="s">
        <v>13633</v>
      </c>
      <c r="H1149" s="62">
        <v>3</v>
      </c>
      <c r="I1149" s="62">
        <v>3</v>
      </c>
      <c r="J1149" s="70">
        <v>15</v>
      </c>
      <c r="K1149" s="71">
        <v>433500</v>
      </c>
      <c r="L1149" s="72" t="s">
        <v>15</v>
      </c>
      <c r="M1149" s="72" t="s">
        <v>254</v>
      </c>
    </row>
    <row r="1150" spans="1:13" s="3" customFormat="1" ht="12.75" x14ac:dyDescent="0.2">
      <c r="A1150" s="62" t="s">
        <v>911</v>
      </c>
      <c r="B1150" s="62" t="s">
        <v>221</v>
      </c>
      <c r="C1150" s="63">
        <v>16</v>
      </c>
      <c r="D1150" s="64" t="s">
        <v>13382</v>
      </c>
      <c r="E1150" s="64" t="s">
        <v>1305</v>
      </c>
      <c r="F1150" s="65">
        <v>41104210</v>
      </c>
      <c r="G1150" s="64" t="s">
        <v>13633</v>
      </c>
      <c r="H1150" s="64">
        <v>3</v>
      </c>
      <c r="I1150" s="64">
        <v>3</v>
      </c>
      <c r="J1150" s="66">
        <v>100</v>
      </c>
      <c r="K1150" s="67">
        <v>2500000</v>
      </c>
      <c r="L1150" s="68" t="s">
        <v>1760</v>
      </c>
      <c r="M1150" s="68" t="s">
        <v>254</v>
      </c>
    </row>
    <row r="1151" spans="1:13" s="3" customFormat="1" ht="12.75" x14ac:dyDescent="0.2">
      <c r="A1151" s="62" t="s">
        <v>911</v>
      </c>
      <c r="B1151" s="62" t="s">
        <v>221</v>
      </c>
      <c r="C1151" s="63">
        <v>10</v>
      </c>
      <c r="D1151" s="62" t="s">
        <v>13382</v>
      </c>
      <c r="E1151" s="62" t="s">
        <v>1306</v>
      </c>
      <c r="F1151" s="69">
        <v>47132100</v>
      </c>
      <c r="G1151" s="62" t="s">
        <v>13630</v>
      </c>
      <c r="H1151" s="62">
        <v>3</v>
      </c>
      <c r="I1151" s="62">
        <v>3</v>
      </c>
      <c r="J1151" s="70">
        <v>180</v>
      </c>
      <c r="K1151" s="71">
        <v>2700000</v>
      </c>
      <c r="L1151" s="72" t="s">
        <v>15</v>
      </c>
      <c r="M1151" s="72" t="s">
        <v>254</v>
      </c>
    </row>
    <row r="1152" spans="1:13" s="3" customFormat="1" ht="12.75" x14ac:dyDescent="0.2">
      <c r="A1152" s="62" t="s">
        <v>911</v>
      </c>
      <c r="B1152" s="62" t="s">
        <v>339</v>
      </c>
      <c r="C1152" s="63">
        <v>10</v>
      </c>
      <c r="D1152" s="64" t="s">
        <v>13386</v>
      </c>
      <c r="E1152" s="64" t="s">
        <v>1307</v>
      </c>
      <c r="F1152" s="65">
        <v>47132100</v>
      </c>
      <c r="G1152" s="64" t="s">
        <v>13630</v>
      </c>
      <c r="H1152" s="64">
        <v>3</v>
      </c>
      <c r="I1152" s="64">
        <v>3</v>
      </c>
      <c r="J1152" s="66">
        <v>180</v>
      </c>
      <c r="K1152" s="67">
        <v>720000</v>
      </c>
      <c r="L1152" s="68" t="s">
        <v>15</v>
      </c>
      <c r="M1152" s="68" t="s">
        <v>254</v>
      </c>
    </row>
    <row r="1153" spans="1:13" s="3" customFormat="1" ht="12.75" x14ac:dyDescent="0.2">
      <c r="A1153" s="62" t="s">
        <v>911</v>
      </c>
      <c r="B1153" s="62" t="s">
        <v>222</v>
      </c>
      <c r="C1153" s="63">
        <v>16</v>
      </c>
      <c r="D1153" s="62" t="s">
        <v>13381</v>
      </c>
      <c r="E1153" s="62" t="s">
        <v>1308</v>
      </c>
      <c r="F1153" s="69">
        <v>52121605</v>
      </c>
      <c r="G1153" s="62" t="s">
        <v>13633</v>
      </c>
      <c r="H1153" s="62">
        <v>3</v>
      </c>
      <c r="I1153" s="62">
        <v>3</v>
      </c>
      <c r="J1153" s="70">
        <v>300</v>
      </c>
      <c r="K1153" s="71">
        <v>1650000</v>
      </c>
      <c r="L1153" s="72" t="s">
        <v>15</v>
      </c>
      <c r="M1153" s="72" t="s">
        <v>254</v>
      </c>
    </row>
    <row r="1154" spans="1:13" s="3" customFormat="1" ht="12.75" x14ac:dyDescent="0.2">
      <c r="A1154" s="62" t="s">
        <v>911</v>
      </c>
      <c r="B1154" s="62" t="s">
        <v>874</v>
      </c>
      <c r="C1154" s="63">
        <v>10</v>
      </c>
      <c r="D1154" s="64" t="s">
        <v>13493</v>
      </c>
      <c r="E1154" s="64" t="s">
        <v>1309</v>
      </c>
      <c r="F1154" s="65">
        <v>40172808</v>
      </c>
      <c r="G1154" s="64" t="s">
        <v>13633</v>
      </c>
      <c r="H1154" s="64">
        <v>3</v>
      </c>
      <c r="I1154" s="64">
        <v>3</v>
      </c>
      <c r="J1154" s="66">
        <v>300</v>
      </c>
      <c r="K1154" s="67">
        <v>749700</v>
      </c>
      <c r="L1154" s="68" t="s">
        <v>15</v>
      </c>
      <c r="M1154" s="68" t="s">
        <v>254</v>
      </c>
    </row>
    <row r="1155" spans="1:13" s="3" customFormat="1" ht="12.75" x14ac:dyDescent="0.2">
      <c r="A1155" s="62" t="s">
        <v>911</v>
      </c>
      <c r="B1155" s="62" t="s">
        <v>874</v>
      </c>
      <c r="C1155" s="63">
        <v>10</v>
      </c>
      <c r="D1155" s="62" t="s">
        <v>13493</v>
      </c>
      <c r="E1155" s="62" t="s">
        <v>1310</v>
      </c>
      <c r="F1155" s="69">
        <v>40171517</v>
      </c>
      <c r="G1155" s="62" t="s">
        <v>13633</v>
      </c>
      <c r="H1155" s="62">
        <v>3</v>
      </c>
      <c r="I1155" s="62">
        <v>3</v>
      </c>
      <c r="J1155" s="70">
        <v>50</v>
      </c>
      <c r="K1155" s="71">
        <v>1565000</v>
      </c>
      <c r="L1155" s="72" t="s">
        <v>15</v>
      </c>
      <c r="M1155" s="72" t="s">
        <v>254</v>
      </c>
    </row>
    <row r="1156" spans="1:13" s="3" customFormat="1" ht="12.75" x14ac:dyDescent="0.2">
      <c r="A1156" s="62" t="s">
        <v>911</v>
      </c>
      <c r="B1156" s="62" t="s">
        <v>874</v>
      </c>
      <c r="C1156" s="63">
        <v>16</v>
      </c>
      <c r="D1156" s="64" t="s">
        <v>13493</v>
      </c>
      <c r="E1156" s="64" t="s">
        <v>1311</v>
      </c>
      <c r="F1156" s="65">
        <v>40142002</v>
      </c>
      <c r="G1156" s="64" t="s">
        <v>13633</v>
      </c>
      <c r="H1156" s="64">
        <v>3</v>
      </c>
      <c r="I1156" s="64">
        <v>3</v>
      </c>
      <c r="J1156" s="66">
        <v>100</v>
      </c>
      <c r="K1156" s="67">
        <v>567000</v>
      </c>
      <c r="L1156" s="68" t="s">
        <v>848</v>
      </c>
      <c r="M1156" s="68" t="s">
        <v>254</v>
      </c>
    </row>
    <row r="1157" spans="1:13" s="3" customFormat="1" ht="12.75" x14ac:dyDescent="0.2">
      <c r="A1157" s="62" t="s">
        <v>911</v>
      </c>
      <c r="B1157" s="62" t="s">
        <v>874</v>
      </c>
      <c r="C1157" s="63">
        <v>16</v>
      </c>
      <c r="D1157" s="62" t="s">
        <v>13493</v>
      </c>
      <c r="E1157" s="62" t="s">
        <v>1312</v>
      </c>
      <c r="F1157" s="69">
        <v>40172808</v>
      </c>
      <c r="G1157" s="62" t="s">
        <v>13633</v>
      </c>
      <c r="H1157" s="62">
        <v>3</v>
      </c>
      <c r="I1157" s="62">
        <v>3</v>
      </c>
      <c r="J1157" s="70">
        <v>5</v>
      </c>
      <c r="K1157" s="71">
        <v>32000</v>
      </c>
      <c r="L1157" s="72" t="s">
        <v>15</v>
      </c>
      <c r="M1157" s="72" t="s">
        <v>254</v>
      </c>
    </row>
    <row r="1158" spans="1:13" s="3" customFormat="1" ht="12.75" x14ac:dyDescent="0.2">
      <c r="A1158" s="62" t="s">
        <v>911</v>
      </c>
      <c r="B1158" s="62" t="s">
        <v>874</v>
      </c>
      <c r="C1158" s="63">
        <v>16</v>
      </c>
      <c r="D1158" s="64" t="s">
        <v>13493</v>
      </c>
      <c r="E1158" s="64" t="s">
        <v>1313</v>
      </c>
      <c r="F1158" s="65">
        <v>40172808</v>
      </c>
      <c r="G1158" s="64" t="s">
        <v>13633</v>
      </c>
      <c r="H1158" s="64">
        <v>3</v>
      </c>
      <c r="I1158" s="64">
        <v>3</v>
      </c>
      <c r="J1158" s="66">
        <v>200</v>
      </c>
      <c r="K1158" s="67">
        <v>210000</v>
      </c>
      <c r="L1158" s="68" t="s">
        <v>15</v>
      </c>
      <c r="M1158" s="68" t="s">
        <v>254</v>
      </c>
    </row>
    <row r="1159" spans="1:13" s="3" customFormat="1" ht="12.75" x14ac:dyDescent="0.2">
      <c r="A1159" s="62" t="s">
        <v>911</v>
      </c>
      <c r="B1159" s="62" t="s">
        <v>874</v>
      </c>
      <c r="C1159" s="63">
        <v>16</v>
      </c>
      <c r="D1159" s="62" t="s">
        <v>13493</v>
      </c>
      <c r="E1159" s="62" t="s">
        <v>1314</v>
      </c>
      <c r="F1159" s="69">
        <v>40172808</v>
      </c>
      <c r="G1159" s="62" t="s">
        <v>13633</v>
      </c>
      <c r="H1159" s="62">
        <v>3</v>
      </c>
      <c r="I1159" s="62">
        <v>3</v>
      </c>
      <c r="J1159" s="70">
        <v>200</v>
      </c>
      <c r="K1159" s="71">
        <v>210000</v>
      </c>
      <c r="L1159" s="72" t="s">
        <v>15</v>
      </c>
      <c r="M1159" s="72" t="s">
        <v>254</v>
      </c>
    </row>
    <row r="1160" spans="1:13" s="3" customFormat="1" ht="12.75" x14ac:dyDescent="0.2">
      <c r="A1160" s="62" t="s">
        <v>911</v>
      </c>
      <c r="B1160" s="62" t="s">
        <v>874</v>
      </c>
      <c r="C1160" s="63">
        <v>16</v>
      </c>
      <c r="D1160" s="64" t="s">
        <v>13493</v>
      </c>
      <c r="E1160" s="64" t="s">
        <v>1315</v>
      </c>
      <c r="F1160" s="65">
        <v>40172808</v>
      </c>
      <c r="G1160" s="64" t="s">
        <v>13633</v>
      </c>
      <c r="H1160" s="64">
        <v>3</v>
      </c>
      <c r="I1160" s="64">
        <v>3</v>
      </c>
      <c r="J1160" s="66">
        <v>20</v>
      </c>
      <c r="K1160" s="67">
        <v>63000</v>
      </c>
      <c r="L1160" s="68" t="s">
        <v>15</v>
      </c>
      <c r="M1160" s="68" t="s">
        <v>254</v>
      </c>
    </row>
    <row r="1161" spans="1:13" s="3" customFormat="1" ht="12.75" x14ac:dyDescent="0.2">
      <c r="A1161" s="62" t="s">
        <v>911</v>
      </c>
      <c r="B1161" s="62" t="s">
        <v>874</v>
      </c>
      <c r="C1161" s="63">
        <v>16</v>
      </c>
      <c r="D1161" s="62" t="s">
        <v>13493</v>
      </c>
      <c r="E1161" s="62" t="s">
        <v>1316</v>
      </c>
      <c r="F1161" s="69">
        <v>40174900</v>
      </c>
      <c r="G1161" s="62" t="s">
        <v>13633</v>
      </c>
      <c r="H1161" s="62">
        <v>3</v>
      </c>
      <c r="I1161" s="62">
        <v>3</v>
      </c>
      <c r="J1161" s="70">
        <v>200</v>
      </c>
      <c r="K1161" s="71">
        <v>462000</v>
      </c>
      <c r="L1161" s="72" t="s">
        <v>15</v>
      </c>
      <c r="M1161" s="72" t="s">
        <v>254</v>
      </c>
    </row>
    <row r="1162" spans="1:13" s="3" customFormat="1" ht="12.75" x14ac:dyDescent="0.2">
      <c r="A1162" s="62" t="s">
        <v>911</v>
      </c>
      <c r="B1162" s="62" t="s">
        <v>874</v>
      </c>
      <c r="C1162" s="63">
        <v>16</v>
      </c>
      <c r="D1162" s="64" t="s">
        <v>13493</v>
      </c>
      <c r="E1162" s="64" t="s">
        <v>1317</v>
      </c>
      <c r="F1162" s="65">
        <v>40174900</v>
      </c>
      <c r="G1162" s="64" t="s">
        <v>13633</v>
      </c>
      <c r="H1162" s="64">
        <v>3</v>
      </c>
      <c r="I1162" s="64">
        <v>3</v>
      </c>
      <c r="J1162" s="66">
        <v>200</v>
      </c>
      <c r="K1162" s="67">
        <v>420000</v>
      </c>
      <c r="L1162" s="68" t="s">
        <v>15</v>
      </c>
      <c r="M1162" s="68" t="s">
        <v>254</v>
      </c>
    </row>
    <row r="1163" spans="1:13" s="3" customFormat="1" ht="12.75" x14ac:dyDescent="0.2">
      <c r="A1163" s="62" t="s">
        <v>911</v>
      </c>
      <c r="B1163" s="62" t="s">
        <v>874</v>
      </c>
      <c r="C1163" s="63">
        <v>16</v>
      </c>
      <c r="D1163" s="62" t="s">
        <v>13493</v>
      </c>
      <c r="E1163" s="62" t="s">
        <v>1318</v>
      </c>
      <c r="F1163" s="69">
        <v>40174900</v>
      </c>
      <c r="G1163" s="62" t="s">
        <v>13633</v>
      </c>
      <c r="H1163" s="62">
        <v>3</v>
      </c>
      <c r="I1163" s="62">
        <v>3</v>
      </c>
      <c r="J1163" s="70">
        <v>20</v>
      </c>
      <c r="K1163" s="71">
        <v>84000</v>
      </c>
      <c r="L1163" s="72" t="s">
        <v>15</v>
      </c>
      <c r="M1163" s="72" t="s">
        <v>254</v>
      </c>
    </row>
    <row r="1164" spans="1:13" s="3" customFormat="1" ht="12.75" x14ac:dyDescent="0.2">
      <c r="A1164" s="62" t="s">
        <v>911</v>
      </c>
      <c r="B1164" s="62" t="s">
        <v>874</v>
      </c>
      <c r="C1164" s="63">
        <v>16</v>
      </c>
      <c r="D1164" s="64" t="s">
        <v>13493</v>
      </c>
      <c r="E1164" s="64" t="s">
        <v>1319</v>
      </c>
      <c r="F1164" s="65">
        <v>40174900</v>
      </c>
      <c r="G1164" s="64" t="s">
        <v>13633</v>
      </c>
      <c r="H1164" s="64">
        <v>3</v>
      </c>
      <c r="I1164" s="64">
        <v>3</v>
      </c>
      <c r="J1164" s="66">
        <v>200</v>
      </c>
      <c r="K1164" s="67">
        <v>525000</v>
      </c>
      <c r="L1164" s="68" t="s">
        <v>15</v>
      </c>
      <c r="M1164" s="68" t="s">
        <v>254</v>
      </c>
    </row>
    <row r="1165" spans="1:13" s="3" customFormat="1" ht="12.75" x14ac:dyDescent="0.2">
      <c r="A1165" s="62" t="s">
        <v>911</v>
      </c>
      <c r="B1165" s="62" t="s">
        <v>874</v>
      </c>
      <c r="C1165" s="63">
        <v>16</v>
      </c>
      <c r="D1165" s="62" t="s">
        <v>13493</v>
      </c>
      <c r="E1165" s="62" t="s">
        <v>1320</v>
      </c>
      <c r="F1165" s="69">
        <v>40174900</v>
      </c>
      <c r="G1165" s="62" t="s">
        <v>13633</v>
      </c>
      <c r="H1165" s="62">
        <v>3</v>
      </c>
      <c r="I1165" s="62">
        <v>3</v>
      </c>
      <c r="J1165" s="70">
        <v>200</v>
      </c>
      <c r="K1165" s="71">
        <v>378000</v>
      </c>
      <c r="L1165" s="72" t="s">
        <v>15</v>
      </c>
      <c r="M1165" s="72" t="s">
        <v>254</v>
      </c>
    </row>
    <row r="1166" spans="1:13" s="3" customFormat="1" ht="12.75" x14ac:dyDescent="0.2">
      <c r="A1166" s="62" t="s">
        <v>911</v>
      </c>
      <c r="B1166" s="62" t="s">
        <v>874</v>
      </c>
      <c r="C1166" s="63">
        <v>16</v>
      </c>
      <c r="D1166" s="64" t="s">
        <v>13493</v>
      </c>
      <c r="E1166" s="64" t="s">
        <v>1321</v>
      </c>
      <c r="F1166" s="65">
        <v>40174900</v>
      </c>
      <c r="G1166" s="64" t="s">
        <v>13633</v>
      </c>
      <c r="H1166" s="64">
        <v>3</v>
      </c>
      <c r="I1166" s="64">
        <v>3</v>
      </c>
      <c r="J1166" s="66">
        <v>20</v>
      </c>
      <c r="K1166" s="67">
        <v>73500</v>
      </c>
      <c r="L1166" s="68" t="s">
        <v>15</v>
      </c>
      <c r="M1166" s="68" t="s">
        <v>254</v>
      </c>
    </row>
    <row r="1167" spans="1:13" s="3" customFormat="1" ht="12.75" x14ac:dyDescent="0.2">
      <c r="A1167" s="62" t="s">
        <v>911</v>
      </c>
      <c r="B1167" s="62" t="s">
        <v>874</v>
      </c>
      <c r="C1167" s="63">
        <v>16</v>
      </c>
      <c r="D1167" s="62" t="s">
        <v>13493</v>
      </c>
      <c r="E1167" s="62" t="s">
        <v>1322</v>
      </c>
      <c r="F1167" s="69">
        <v>40174900</v>
      </c>
      <c r="G1167" s="62" t="s">
        <v>13633</v>
      </c>
      <c r="H1167" s="62">
        <v>3</v>
      </c>
      <c r="I1167" s="62">
        <v>3</v>
      </c>
      <c r="J1167" s="70">
        <v>200</v>
      </c>
      <c r="K1167" s="71">
        <v>378000</v>
      </c>
      <c r="L1167" s="72" t="s">
        <v>15</v>
      </c>
      <c r="M1167" s="72" t="s">
        <v>254</v>
      </c>
    </row>
    <row r="1168" spans="1:13" s="3" customFormat="1" ht="12.75" x14ac:dyDescent="0.2">
      <c r="A1168" s="62" t="s">
        <v>911</v>
      </c>
      <c r="B1168" s="62" t="s">
        <v>874</v>
      </c>
      <c r="C1168" s="63">
        <v>16</v>
      </c>
      <c r="D1168" s="64" t="s">
        <v>13493</v>
      </c>
      <c r="E1168" s="64" t="s">
        <v>1323</v>
      </c>
      <c r="F1168" s="65">
        <v>40172808</v>
      </c>
      <c r="G1168" s="64" t="s">
        <v>13633</v>
      </c>
      <c r="H1168" s="64">
        <v>3</v>
      </c>
      <c r="I1168" s="64">
        <v>3</v>
      </c>
      <c r="J1168" s="66">
        <v>5</v>
      </c>
      <c r="K1168" s="67">
        <v>10000</v>
      </c>
      <c r="L1168" s="68" t="s">
        <v>15</v>
      </c>
      <c r="M1168" s="68" t="s">
        <v>254</v>
      </c>
    </row>
    <row r="1169" spans="1:13" s="3" customFormat="1" ht="12.75" x14ac:dyDescent="0.2">
      <c r="A1169" s="62" t="s">
        <v>911</v>
      </c>
      <c r="B1169" s="62" t="s">
        <v>874</v>
      </c>
      <c r="C1169" s="63">
        <v>16</v>
      </c>
      <c r="D1169" s="62" t="s">
        <v>13493</v>
      </c>
      <c r="E1169" s="62" t="s">
        <v>1324</v>
      </c>
      <c r="F1169" s="69">
        <v>40174900</v>
      </c>
      <c r="G1169" s="62" t="s">
        <v>13633</v>
      </c>
      <c r="H1169" s="62">
        <v>3</v>
      </c>
      <c r="I1169" s="62">
        <v>3</v>
      </c>
      <c r="J1169" s="70">
        <v>10</v>
      </c>
      <c r="K1169" s="71">
        <v>43000</v>
      </c>
      <c r="L1169" s="72" t="s">
        <v>15</v>
      </c>
      <c r="M1169" s="72" t="s">
        <v>254</v>
      </c>
    </row>
    <row r="1170" spans="1:13" s="3" customFormat="1" ht="12.75" x14ac:dyDescent="0.2">
      <c r="A1170" s="62" t="s">
        <v>911</v>
      </c>
      <c r="B1170" s="62" t="s">
        <v>874</v>
      </c>
      <c r="C1170" s="63">
        <v>16</v>
      </c>
      <c r="D1170" s="64" t="s">
        <v>13493</v>
      </c>
      <c r="E1170" s="64" t="s">
        <v>1325</v>
      </c>
      <c r="F1170" s="65">
        <v>40171517</v>
      </c>
      <c r="G1170" s="64" t="s">
        <v>13633</v>
      </c>
      <c r="H1170" s="64">
        <v>3</v>
      </c>
      <c r="I1170" s="64">
        <v>3</v>
      </c>
      <c r="J1170" s="66">
        <v>30</v>
      </c>
      <c r="K1170" s="67">
        <v>964500</v>
      </c>
      <c r="L1170" s="68" t="s">
        <v>15</v>
      </c>
      <c r="M1170" s="68" t="s">
        <v>254</v>
      </c>
    </row>
    <row r="1171" spans="1:13" s="3" customFormat="1" ht="12.75" x14ac:dyDescent="0.2">
      <c r="A1171" s="62" t="s">
        <v>911</v>
      </c>
      <c r="B1171" s="62" t="s">
        <v>874</v>
      </c>
      <c r="C1171" s="63">
        <v>16</v>
      </c>
      <c r="D1171" s="62" t="s">
        <v>13493</v>
      </c>
      <c r="E1171" s="62" t="s">
        <v>1326</v>
      </c>
      <c r="F1171" s="69">
        <v>40171517</v>
      </c>
      <c r="G1171" s="62" t="s">
        <v>13633</v>
      </c>
      <c r="H1171" s="62">
        <v>3</v>
      </c>
      <c r="I1171" s="62">
        <v>3</v>
      </c>
      <c r="J1171" s="70">
        <v>20</v>
      </c>
      <c r="K1171" s="71">
        <v>880000</v>
      </c>
      <c r="L1171" s="72" t="s">
        <v>15</v>
      </c>
      <c r="M1171" s="72" t="s">
        <v>254</v>
      </c>
    </row>
    <row r="1172" spans="1:13" s="3" customFormat="1" ht="12.75" x14ac:dyDescent="0.2">
      <c r="A1172" s="62" t="s">
        <v>911</v>
      </c>
      <c r="B1172" s="62" t="s">
        <v>874</v>
      </c>
      <c r="C1172" s="63">
        <v>16</v>
      </c>
      <c r="D1172" s="64" t="s">
        <v>13493</v>
      </c>
      <c r="E1172" s="64" t="s">
        <v>1327</v>
      </c>
      <c r="F1172" s="65">
        <v>40174900</v>
      </c>
      <c r="G1172" s="64" t="s">
        <v>13633</v>
      </c>
      <c r="H1172" s="64">
        <v>3</v>
      </c>
      <c r="I1172" s="64">
        <v>3</v>
      </c>
      <c r="J1172" s="66">
        <v>5</v>
      </c>
      <c r="K1172" s="67">
        <v>21000</v>
      </c>
      <c r="L1172" s="68" t="s">
        <v>15</v>
      </c>
      <c r="M1172" s="68" t="s">
        <v>254</v>
      </c>
    </row>
    <row r="1173" spans="1:13" s="3" customFormat="1" ht="12.75" x14ac:dyDescent="0.2">
      <c r="A1173" s="62" t="s">
        <v>911</v>
      </c>
      <c r="B1173" s="62" t="s">
        <v>874</v>
      </c>
      <c r="C1173" s="63">
        <v>16</v>
      </c>
      <c r="D1173" s="62" t="s">
        <v>13493</v>
      </c>
      <c r="E1173" s="62" t="s">
        <v>1328</v>
      </c>
      <c r="F1173" s="69">
        <v>30181808</v>
      </c>
      <c r="G1173" s="62" t="s">
        <v>13633</v>
      </c>
      <c r="H1173" s="62">
        <v>3</v>
      </c>
      <c r="I1173" s="62">
        <v>3</v>
      </c>
      <c r="J1173" s="70">
        <v>60</v>
      </c>
      <c r="K1173" s="71">
        <v>10395000</v>
      </c>
      <c r="L1173" s="72" t="s">
        <v>15</v>
      </c>
      <c r="M1173" s="72" t="s">
        <v>254</v>
      </c>
    </row>
    <row r="1174" spans="1:13" s="3" customFormat="1" ht="12.75" x14ac:dyDescent="0.2">
      <c r="A1174" s="62" t="s">
        <v>911</v>
      </c>
      <c r="B1174" s="62" t="s">
        <v>874</v>
      </c>
      <c r="C1174" s="63">
        <v>16</v>
      </c>
      <c r="D1174" s="64" t="s">
        <v>13493</v>
      </c>
      <c r="E1174" s="64" t="s">
        <v>1329</v>
      </c>
      <c r="F1174" s="65">
        <v>30181808</v>
      </c>
      <c r="G1174" s="64" t="s">
        <v>13633</v>
      </c>
      <c r="H1174" s="64">
        <v>3</v>
      </c>
      <c r="I1174" s="64">
        <v>3</v>
      </c>
      <c r="J1174" s="66">
        <v>60</v>
      </c>
      <c r="K1174" s="67">
        <v>10395000</v>
      </c>
      <c r="L1174" s="68" t="s">
        <v>15</v>
      </c>
      <c r="M1174" s="68" t="s">
        <v>254</v>
      </c>
    </row>
    <row r="1175" spans="1:13" s="3" customFormat="1" ht="12.75" x14ac:dyDescent="0.2">
      <c r="A1175" s="62" t="s">
        <v>911</v>
      </c>
      <c r="B1175" s="62" t="s">
        <v>874</v>
      </c>
      <c r="C1175" s="63">
        <v>16</v>
      </c>
      <c r="D1175" s="62" t="s">
        <v>13493</v>
      </c>
      <c r="E1175" s="62" t="s">
        <v>1330</v>
      </c>
      <c r="F1175" s="69">
        <v>40141640</v>
      </c>
      <c r="G1175" s="62" t="s">
        <v>13633</v>
      </c>
      <c r="H1175" s="62">
        <v>3</v>
      </c>
      <c r="I1175" s="62">
        <v>3</v>
      </c>
      <c r="J1175" s="70">
        <v>50</v>
      </c>
      <c r="K1175" s="71">
        <v>1230000</v>
      </c>
      <c r="L1175" s="72" t="s">
        <v>15</v>
      </c>
      <c r="M1175" s="72" t="s">
        <v>254</v>
      </c>
    </row>
    <row r="1176" spans="1:13" s="3" customFormat="1" ht="12.75" x14ac:dyDescent="0.2">
      <c r="A1176" s="62" t="s">
        <v>911</v>
      </c>
      <c r="B1176" s="62" t="s">
        <v>874</v>
      </c>
      <c r="C1176" s="63">
        <v>16</v>
      </c>
      <c r="D1176" s="64" t="s">
        <v>13493</v>
      </c>
      <c r="E1176" s="64" t="s">
        <v>1331</v>
      </c>
      <c r="F1176" s="65">
        <v>40141640</v>
      </c>
      <c r="G1176" s="64" t="s">
        <v>13633</v>
      </c>
      <c r="H1176" s="64">
        <v>3</v>
      </c>
      <c r="I1176" s="64">
        <v>3</v>
      </c>
      <c r="J1176" s="66">
        <v>50</v>
      </c>
      <c r="K1176" s="67">
        <v>1825000</v>
      </c>
      <c r="L1176" s="68" t="s">
        <v>15</v>
      </c>
      <c r="M1176" s="68" t="s">
        <v>254</v>
      </c>
    </row>
    <row r="1177" spans="1:13" s="3" customFormat="1" ht="12.75" x14ac:dyDescent="0.2">
      <c r="A1177" s="62" t="s">
        <v>911</v>
      </c>
      <c r="B1177" s="62" t="s">
        <v>874</v>
      </c>
      <c r="C1177" s="63">
        <v>16</v>
      </c>
      <c r="D1177" s="62" t="s">
        <v>13493</v>
      </c>
      <c r="E1177" s="62" t="s">
        <v>1332</v>
      </c>
      <c r="F1177" s="69">
        <v>31201532</v>
      </c>
      <c r="G1177" s="62" t="s">
        <v>13633</v>
      </c>
      <c r="H1177" s="62">
        <v>3</v>
      </c>
      <c r="I1177" s="62">
        <v>3</v>
      </c>
      <c r="J1177" s="70">
        <v>1000</v>
      </c>
      <c r="K1177" s="71">
        <v>450000</v>
      </c>
      <c r="L1177" s="72" t="s">
        <v>848</v>
      </c>
      <c r="M1177" s="72" t="s">
        <v>254</v>
      </c>
    </row>
    <row r="1178" spans="1:13" s="3" customFormat="1" ht="12.75" x14ac:dyDescent="0.2">
      <c r="A1178" s="62" t="s">
        <v>911</v>
      </c>
      <c r="B1178" s="62" t="s">
        <v>874</v>
      </c>
      <c r="C1178" s="63">
        <v>16</v>
      </c>
      <c r="D1178" s="64" t="s">
        <v>13493</v>
      </c>
      <c r="E1178" s="64" t="s">
        <v>1333</v>
      </c>
      <c r="F1178" s="65">
        <v>31201532</v>
      </c>
      <c r="G1178" s="64" t="s">
        <v>13633</v>
      </c>
      <c r="H1178" s="64">
        <v>3</v>
      </c>
      <c r="I1178" s="64">
        <v>3</v>
      </c>
      <c r="J1178" s="66">
        <v>1000</v>
      </c>
      <c r="K1178" s="67">
        <v>490000</v>
      </c>
      <c r="L1178" s="68" t="s">
        <v>848</v>
      </c>
      <c r="M1178" s="68" t="s">
        <v>254</v>
      </c>
    </row>
    <row r="1179" spans="1:13" s="3" customFormat="1" ht="12.75" x14ac:dyDescent="0.2">
      <c r="A1179" s="62" t="s">
        <v>911</v>
      </c>
      <c r="B1179" s="62" t="s">
        <v>874</v>
      </c>
      <c r="C1179" s="63">
        <v>16</v>
      </c>
      <c r="D1179" s="62" t="s">
        <v>13493</v>
      </c>
      <c r="E1179" s="62" t="s">
        <v>1334</v>
      </c>
      <c r="F1179" s="69">
        <v>31201532</v>
      </c>
      <c r="G1179" s="62" t="s">
        <v>13633</v>
      </c>
      <c r="H1179" s="62">
        <v>3</v>
      </c>
      <c r="I1179" s="62">
        <v>3</v>
      </c>
      <c r="J1179" s="70">
        <v>1000</v>
      </c>
      <c r="K1179" s="71">
        <v>490000</v>
      </c>
      <c r="L1179" s="72" t="s">
        <v>848</v>
      </c>
      <c r="M1179" s="72" t="s">
        <v>254</v>
      </c>
    </row>
    <row r="1180" spans="1:13" s="3" customFormat="1" ht="12.75" x14ac:dyDescent="0.2">
      <c r="A1180" s="62" t="s">
        <v>911</v>
      </c>
      <c r="B1180" s="62" t="s">
        <v>874</v>
      </c>
      <c r="C1180" s="63">
        <v>16</v>
      </c>
      <c r="D1180" s="64" t="s">
        <v>13493</v>
      </c>
      <c r="E1180" s="64" t="s">
        <v>1335</v>
      </c>
      <c r="F1180" s="65">
        <v>31161528</v>
      </c>
      <c r="G1180" s="64" t="s">
        <v>13633</v>
      </c>
      <c r="H1180" s="64">
        <v>3</v>
      </c>
      <c r="I1180" s="64">
        <v>3</v>
      </c>
      <c r="J1180" s="66">
        <v>2</v>
      </c>
      <c r="K1180" s="67">
        <v>45200</v>
      </c>
      <c r="L1180" s="68" t="s">
        <v>15</v>
      </c>
      <c r="M1180" s="68" t="s">
        <v>254</v>
      </c>
    </row>
    <row r="1181" spans="1:13" s="3" customFormat="1" ht="12.75" x14ac:dyDescent="0.2">
      <c r="A1181" s="62" t="s">
        <v>911</v>
      </c>
      <c r="B1181" s="62" t="s">
        <v>874</v>
      </c>
      <c r="C1181" s="63">
        <v>16</v>
      </c>
      <c r="D1181" s="62" t="s">
        <v>13493</v>
      </c>
      <c r="E1181" s="62" t="s">
        <v>1336</v>
      </c>
      <c r="F1181" s="69">
        <v>31161528</v>
      </c>
      <c r="G1181" s="62" t="s">
        <v>13633</v>
      </c>
      <c r="H1181" s="62">
        <v>3</v>
      </c>
      <c r="I1181" s="62">
        <v>3</v>
      </c>
      <c r="J1181" s="70">
        <v>2</v>
      </c>
      <c r="K1181" s="71">
        <v>45200</v>
      </c>
      <c r="L1181" s="72" t="s">
        <v>15</v>
      </c>
      <c r="M1181" s="72" t="s">
        <v>254</v>
      </c>
    </row>
    <row r="1182" spans="1:13" s="3" customFormat="1" ht="12.75" x14ac:dyDescent="0.2">
      <c r="A1182" s="62" t="s">
        <v>911</v>
      </c>
      <c r="B1182" s="62" t="s">
        <v>874</v>
      </c>
      <c r="C1182" s="63">
        <v>16</v>
      </c>
      <c r="D1182" s="64" t="s">
        <v>13493</v>
      </c>
      <c r="E1182" s="64" t="s">
        <v>1337</v>
      </c>
      <c r="F1182" s="65">
        <v>31161528</v>
      </c>
      <c r="G1182" s="64" t="s">
        <v>13633</v>
      </c>
      <c r="H1182" s="64">
        <v>3</v>
      </c>
      <c r="I1182" s="64">
        <v>3</v>
      </c>
      <c r="J1182" s="66">
        <v>3000</v>
      </c>
      <c r="K1182" s="67">
        <v>630000</v>
      </c>
      <c r="L1182" s="68" t="s">
        <v>15</v>
      </c>
      <c r="M1182" s="68" t="s">
        <v>254</v>
      </c>
    </row>
    <row r="1183" spans="1:13" s="3" customFormat="1" ht="12.75" x14ac:dyDescent="0.2">
      <c r="A1183" s="62" t="s">
        <v>911</v>
      </c>
      <c r="B1183" s="62" t="s">
        <v>874</v>
      </c>
      <c r="C1183" s="63">
        <v>16</v>
      </c>
      <c r="D1183" s="62" t="s">
        <v>13493</v>
      </c>
      <c r="E1183" s="62" t="s">
        <v>1338</v>
      </c>
      <c r="F1183" s="69">
        <v>40174803</v>
      </c>
      <c r="G1183" s="62" t="s">
        <v>13633</v>
      </c>
      <c r="H1183" s="62">
        <v>3</v>
      </c>
      <c r="I1183" s="62">
        <v>3</v>
      </c>
      <c r="J1183" s="70">
        <v>300</v>
      </c>
      <c r="K1183" s="71">
        <v>2430000</v>
      </c>
      <c r="L1183" s="72" t="s">
        <v>15</v>
      </c>
      <c r="M1183" s="72" t="s">
        <v>254</v>
      </c>
    </row>
    <row r="1184" spans="1:13" s="3" customFormat="1" ht="12.75" x14ac:dyDescent="0.2">
      <c r="A1184" s="62" t="s">
        <v>911</v>
      </c>
      <c r="B1184" s="62" t="s">
        <v>874</v>
      </c>
      <c r="C1184" s="63">
        <v>16</v>
      </c>
      <c r="D1184" s="64" t="s">
        <v>13493</v>
      </c>
      <c r="E1184" s="64" t="s">
        <v>1338</v>
      </c>
      <c r="F1184" s="65">
        <v>40174803</v>
      </c>
      <c r="G1184" s="64" t="s">
        <v>13633</v>
      </c>
      <c r="H1184" s="64">
        <v>3</v>
      </c>
      <c r="I1184" s="64">
        <v>3</v>
      </c>
      <c r="J1184" s="66">
        <v>300</v>
      </c>
      <c r="K1184" s="67">
        <v>2430000</v>
      </c>
      <c r="L1184" s="68" t="s">
        <v>15</v>
      </c>
      <c r="M1184" s="68" t="s">
        <v>254</v>
      </c>
    </row>
    <row r="1185" spans="1:13" s="3" customFormat="1" ht="12.75" x14ac:dyDescent="0.2">
      <c r="A1185" s="62" t="s">
        <v>911</v>
      </c>
      <c r="B1185" s="62" t="s">
        <v>874</v>
      </c>
      <c r="C1185" s="63">
        <v>16</v>
      </c>
      <c r="D1185" s="62" t="s">
        <v>13493</v>
      </c>
      <c r="E1185" s="62" t="s">
        <v>1339</v>
      </c>
      <c r="F1185" s="69">
        <v>40101503</v>
      </c>
      <c r="G1185" s="62" t="s">
        <v>13633</v>
      </c>
      <c r="H1185" s="62">
        <v>3</v>
      </c>
      <c r="I1185" s="62">
        <v>3</v>
      </c>
      <c r="J1185" s="70">
        <v>30</v>
      </c>
      <c r="K1185" s="71">
        <v>72000</v>
      </c>
      <c r="L1185" s="72" t="s">
        <v>15</v>
      </c>
      <c r="M1185" s="72" t="s">
        <v>254</v>
      </c>
    </row>
    <row r="1186" spans="1:13" s="3" customFormat="1" ht="12.75" x14ac:dyDescent="0.2">
      <c r="A1186" s="62" t="s">
        <v>911</v>
      </c>
      <c r="B1186" s="62" t="s">
        <v>874</v>
      </c>
      <c r="C1186" s="63">
        <v>16</v>
      </c>
      <c r="D1186" s="64" t="s">
        <v>13493</v>
      </c>
      <c r="E1186" s="64" t="s">
        <v>1340</v>
      </c>
      <c r="F1186" s="65">
        <v>30181605</v>
      </c>
      <c r="G1186" s="64" t="s">
        <v>13633</v>
      </c>
      <c r="H1186" s="64">
        <v>3</v>
      </c>
      <c r="I1186" s="64">
        <v>3</v>
      </c>
      <c r="J1186" s="66">
        <v>20</v>
      </c>
      <c r="K1186" s="67">
        <v>98000</v>
      </c>
      <c r="L1186" s="68" t="s">
        <v>15</v>
      </c>
      <c r="M1186" s="68" t="s">
        <v>254</v>
      </c>
    </row>
    <row r="1187" spans="1:13" s="3" customFormat="1" ht="12.75" x14ac:dyDescent="0.2">
      <c r="A1187" s="62" t="s">
        <v>911</v>
      </c>
      <c r="B1187" s="62" t="s">
        <v>874</v>
      </c>
      <c r="C1187" s="63">
        <v>16</v>
      </c>
      <c r="D1187" s="62" t="s">
        <v>13493</v>
      </c>
      <c r="E1187" s="62" t="s">
        <v>1341</v>
      </c>
      <c r="F1187" s="69">
        <v>39121416</v>
      </c>
      <c r="G1187" s="62" t="s">
        <v>13633</v>
      </c>
      <c r="H1187" s="62">
        <v>3</v>
      </c>
      <c r="I1187" s="62">
        <v>3</v>
      </c>
      <c r="J1187" s="70">
        <v>200</v>
      </c>
      <c r="K1187" s="71">
        <v>1560000</v>
      </c>
      <c r="L1187" s="72" t="s">
        <v>15</v>
      </c>
      <c r="M1187" s="72" t="s">
        <v>254</v>
      </c>
    </row>
    <row r="1188" spans="1:13" s="3" customFormat="1" ht="12.75" x14ac:dyDescent="0.2">
      <c r="A1188" s="62" t="s">
        <v>911</v>
      </c>
      <c r="B1188" s="62" t="s">
        <v>338</v>
      </c>
      <c r="C1188" s="63">
        <v>16</v>
      </c>
      <c r="D1188" s="64" t="s">
        <v>13384</v>
      </c>
      <c r="E1188" s="64" t="s">
        <v>1342</v>
      </c>
      <c r="F1188" s="65">
        <v>24111503</v>
      </c>
      <c r="G1188" s="64" t="s">
        <v>13633</v>
      </c>
      <c r="H1188" s="64">
        <v>3</v>
      </c>
      <c r="I1188" s="64">
        <v>3</v>
      </c>
      <c r="J1188" s="66">
        <v>100</v>
      </c>
      <c r="K1188" s="67">
        <v>201400</v>
      </c>
      <c r="L1188" s="68" t="s">
        <v>15</v>
      </c>
      <c r="M1188" s="68" t="s">
        <v>254</v>
      </c>
    </row>
    <row r="1189" spans="1:13" s="3" customFormat="1" ht="12.75" x14ac:dyDescent="0.2">
      <c r="A1189" s="62" t="s">
        <v>911</v>
      </c>
      <c r="B1189" s="62" t="s">
        <v>338</v>
      </c>
      <c r="C1189" s="63">
        <v>16</v>
      </c>
      <c r="D1189" s="62" t="s">
        <v>13384</v>
      </c>
      <c r="E1189" s="62" t="s">
        <v>1343</v>
      </c>
      <c r="F1189" s="69">
        <v>24111503</v>
      </c>
      <c r="G1189" s="62" t="s">
        <v>13633</v>
      </c>
      <c r="H1189" s="62">
        <v>3</v>
      </c>
      <c r="I1189" s="62">
        <v>3</v>
      </c>
      <c r="J1189" s="70">
        <v>200</v>
      </c>
      <c r="K1189" s="71">
        <v>402800</v>
      </c>
      <c r="L1189" s="72" t="s">
        <v>15</v>
      </c>
      <c r="M1189" s="72" t="s">
        <v>254</v>
      </c>
    </row>
    <row r="1190" spans="1:13" s="3" customFormat="1" ht="12.75" x14ac:dyDescent="0.2">
      <c r="A1190" s="62" t="s">
        <v>911</v>
      </c>
      <c r="B1190" s="62" t="s">
        <v>338</v>
      </c>
      <c r="C1190" s="63">
        <v>16</v>
      </c>
      <c r="D1190" s="64" t="s">
        <v>13384</v>
      </c>
      <c r="E1190" s="64" t="s">
        <v>1344</v>
      </c>
      <c r="F1190" s="65">
        <v>47131824</v>
      </c>
      <c r="G1190" s="64" t="s">
        <v>13633</v>
      </c>
      <c r="H1190" s="64">
        <v>3</v>
      </c>
      <c r="I1190" s="64">
        <v>3</v>
      </c>
      <c r="J1190" s="66">
        <v>100</v>
      </c>
      <c r="K1190" s="67">
        <v>190000</v>
      </c>
      <c r="L1190" s="68" t="s">
        <v>15</v>
      </c>
      <c r="M1190" s="68" t="s">
        <v>254</v>
      </c>
    </row>
    <row r="1191" spans="1:13" s="3" customFormat="1" ht="12.75" x14ac:dyDescent="0.2">
      <c r="A1191" s="62" t="s">
        <v>911</v>
      </c>
      <c r="B1191" s="62" t="s">
        <v>216</v>
      </c>
      <c r="C1191" s="63">
        <v>10</v>
      </c>
      <c r="D1191" s="62" t="s">
        <v>13377</v>
      </c>
      <c r="E1191" s="62" t="s">
        <v>1345</v>
      </c>
      <c r="F1191" s="69">
        <v>39131714</v>
      </c>
      <c r="G1191" s="62" t="s">
        <v>13633</v>
      </c>
      <c r="H1191" s="62">
        <v>3</v>
      </c>
      <c r="I1191" s="62">
        <v>3</v>
      </c>
      <c r="J1191" s="70">
        <v>200</v>
      </c>
      <c r="K1191" s="71">
        <v>460000</v>
      </c>
      <c r="L1191" s="72" t="s">
        <v>848</v>
      </c>
      <c r="M1191" s="72" t="s">
        <v>254</v>
      </c>
    </row>
    <row r="1192" spans="1:13" s="3" customFormat="1" ht="12.75" x14ac:dyDescent="0.2">
      <c r="A1192" s="62" t="s">
        <v>911</v>
      </c>
      <c r="B1192" s="62" t="s">
        <v>216</v>
      </c>
      <c r="C1192" s="63">
        <v>10</v>
      </c>
      <c r="D1192" s="64" t="s">
        <v>13377</v>
      </c>
      <c r="E1192" s="64" t="s">
        <v>1346</v>
      </c>
      <c r="F1192" s="65">
        <v>31201502</v>
      </c>
      <c r="G1192" s="64" t="s">
        <v>13633</v>
      </c>
      <c r="H1192" s="64">
        <v>3</v>
      </c>
      <c r="I1192" s="64">
        <v>3</v>
      </c>
      <c r="J1192" s="66">
        <v>50</v>
      </c>
      <c r="K1192" s="67">
        <v>590000</v>
      </c>
      <c r="L1192" s="68" t="s">
        <v>15</v>
      </c>
      <c r="M1192" s="68" t="s">
        <v>254</v>
      </c>
    </row>
    <row r="1193" spans="1:13" s="3" customFormat="1" ht="12.75" x14ac:dyDescent="0.2">
      <c r="A1193" s="62" t="s">
        <v>911</v>
      </c>
      <c r="B1193" s="62" t="s">
        <v>216</v>
      </c>
      <c r="C1193" s="63">
        <v>10</v>
      </c>
      <c r="D1193" s="62" t="s">
        <v>13377</v>
      </c>
      <c r="E1193" s="62" t="s">
        <v>1347</v>
      </c>
      <c r="F1193" s="69">
        <v>31163003</v>
      </c>
      <c r="G1193" s="62" t="s">
        <v>13633</v>
      </c>
      <c r="H1193" s="62">
        <v>3</v>
      </c>
      <c r="I1193" s="62">
        <v>3</v>
      </c>
      <c r="J1193" s="70">
        <v>100</v>
      </c>
      <c r="K1193" s="71">
        <v>400000</v>
      </c>
      <c r="L1193" s="72" t="s">
        <v>15</v>
      </c>
      <c r="M1193" s="72" t="s">
        <v>254</v>
      </c>
    </row>
    <row r="1194" spans="1:13" s="3" customFormat="1" ht="12.75" x14ac:dyDescent="0.2">
      <c r="A1194" s="62" t="s">
        <v>911</v>
      </c>
      <c r="B1194" s="62" t="s">
        <v>216</v>
      </c>
      <c r="C1194" s="63">
        <v>10</v>
      </c>
      <c r="D1194" s="64" t="s">
        <v>13377</v>
      </c>
      <c r="E1194" s="64" t="s">
        <v>1348</v>
      </c>
      <c r="F1194" s="65">
        <v>47131705</v>
      </c>
      <c r="G1194" s="64" t="s">
        <v>13633</v>
      </c>
      <c r="H1194" s="64">
        <v>3</v>
      </c>
      <c r="I1194" s="64">
        <v>3</v>
      </c>
      <c r="J1194" s="66">
        <v>50</v>
      </c>
      <c r="K1194" s="67">
        <v>183750</v>
      </c>
      <c r="L1194" s="68" t="s">
        <v>15</v>
      </c>
      <c r="M1194" s="68" t="s">
        <v>254</v>
      </c>
    </row>
    <row r="1195" spans="1:13" s="3" customFormat="1" ht="12.75" x14ac:dyDescent="0.2">
      <c r="A1195" s="62" t="s">
        <v>911</v>
      </c>
      <c r="B1195" s="62" t="s">
        <v>216</v>
      </c>
      <c r="C1195" s="63">
        <v>10</v>
      </c>
      <c r="D1195" s="62" t="s">
        <v>13377</v>
      </c>
      <c r="E1195" s="62" t="s">
        <v>1349</v>
      </c>
      <c r="F1195" s="69">
        <v>11162111</v>
      </c>
      <c r="G1195" s="62" t="s">
        <v>13633</v>
      </c>
      <c r="H1195" s="62">
        <v>3</v>
      </c>
      <c r="I1195" s="62">
        <v>3</v>
      </c>
      <c r="J1195" s="70">
        <v>100</v>
      </c>
      <c r="K1195" s="71">
        <v>1417500</v>
      </c>
      <c r="L1195" s="72" t="s">
        <v>848</v>
      </c>
      <c r="M1195" s="72" t="s">
        <v>254</v>
      </c>
    </row>
    <row r="1196" spans="1:13" s="3" customFormat="1" ht="12.75" x14ac:dyDescent="0.2">
      <c r="A1196" s="62" t="s">
        <v>911</v>
      </c>
      <c r="B1196" s="62" t="s">
        <v>216</v>
      </c>
      <c r="C1196" s="63">
        <v>10</v>
      </c>
      <c r="D1196" s="64" t="s">
        <v>13377</v>
      </c>
      <c r="E1196" s="64" t="s">
        <v>13805</v>
      </c>
      <c r="F1196" s="65">
        <v>31201507</v>
      </c>
      <c r="G1196" s="64" t="s">
        <v>13633</v>
      </c>
      <c r="H1196" s="64">
        <v>3</v>
      </c>
      <c r="I1196" s="64">
        <v>3</v>
      </c>
      <c r="J1196" s="66">
        <v>50</v>
      </c>
      <c r="K1196" s="67">
        <v>446250</v>
      </c>
      <c r="L1196" s="68" t="s">
        <v>15</v>
      </c>
      <c r="M1196" s="68" t="s">
        <v>254</v>
      </c>
    </row>
    <row r="1197" spans="1:13" s="3" customFormat="1" ht="12.75" x14ac:dyDescent="0.2">
      <c r="A1197" s="62" t="s">
        <v>911</v>
      </c>
      <c r="B1197" s="62" t="s">
        <v>216</v>
      </c>
      <c r="C1197" s="63">
        <v>16</v>
      </c>
      <c r="D1197" s="62" t="s">
        <v>13377</v>
      </c>
      <c r="E1197" s="62" t="s">
        <v>1350</v>
      </c>
      <c r="F1197" s="69">
        <v>46181703</v>
      </c>
      <c r="G1197" s="62" t="s">
        <v>13633</v>
      </c>
      <c r="H1197" s="62">
        <v>3</v>
      </c>
      <c r="I1197" s="62">
        <v>3</v>
      </c>
      <c r="J1197" s="70">
        <v>1</v>
      </c>
      <c r="K1197" s="71">
        <v>198450</v>
      </c>
      <c r="L1197" s="72" t="s">
        <v>15</v>
      </c>
      <c r="M1197" s="72" t="s">
        <v>254</v>
      </c>
    </row>
    <row r="1198" spans="1:13" s="3" customFormat="1" ht="12.75" x14ac:dyDescent="0.2">
      <c r="A1198" s="62" t="s">
        <v>911</v>
      </c>
      <c r="B1198" s="62" t="s">
        <v>216</v>
      </c>
      <c r="C1198" s="63">
        <v>16</v>
      </c>
      <c r="D1198" s="64" t="s">
        <v>13377</v>
      </c>
      <c r="E1198" s="64" t="s">
        <v>1351</v>
      </c>
      <c r="F1198" s="65">
        <v>47131705</v>
      </c>
      <c r="G1198" s="64" t="s">
        <v>13633</v>
      </c>
      <c r="H1198" s="64">
        <v>3</v>
      </c>
      <c r="I1198" s="64">
        <v>3</v>
      </c>
      <c r="J1198" s="66">
        <v>100</v>
      </c>
      <c r="K1198" s="67">
        <v>3860000</v>
      </c>
      <c r="L1198" s="68" t="s">
        <v>15</v>
      </c>
      <c r="M1198" s="68" t="s">
        <v>254</v>
      </c>
    </row>
    <row r="1199" spans="1:13" s="3" customFormat="1" ht="12.75" x14ac:dyDescent="0.2">
      <c r="A1199" s="62" t="s">
        <v>911</v>
      </c>
      <c r="B1199" s="62" t="s">
        <v>216</v>
      </c>
      <c r="C1199" s="63">
        <v>16</v>
      </c>
      <c r="D1199" s="62" t="s">
        <v>13377</v>
      </c>
      <c r="E1199" s="62" t="s">
        <v>1352</v>
      </c>
      <c r="F1199" s="69">
        <v>47131705</v>
      </c>
      <c r="G1199" s="62" t="s">
        <v>13633</v>
      </c>
      <c r="H1199" s="62">
        <v>3</v>
      </c>
      <c r="I1199" s="62">
        <v>3</v>
      </c>
      <c r="J1199" s="70">
        <v>50</v>
      </c>
      <c r="K1199" s="71">
        <v>1070000</v>
      </c>
      <c r="L1199" s="72" t="s">
        <v>15</v>
      </c>
      <c r="M1199" s="72" t="s">
        <v>254</v>
      </c>
    </row>
    <row r="1200" spans="1:13" s="3" customFormat="1" ht="12.75" x14ac:dyDescent="0.2">
      <c r="A1200" s="62" t="s">
        <v>911</v>
      </c>
      <c r="B1200" s="62" t="s">
        <v>216</v>
      </c>
      <c r="C1200" s="63">
        <v>16</v>
      </c>
      <c r="D1200" s="64" t="s">
        <v>13377</v>
      </c>
      <c r="E1200" s="64" t="s">
        <v>1353</v>
      </c>
      <c r="F1200" s="65">
        <v>47131705</v>
      </c>
      <c r="G1200" s="64" t="s">
        <v>13633</v>
      </c>
      <c r="H1200" s="64">
        <v>3</v>
      </c>
      <c r="I1200" s="64">
        <v>3</v>
      </c>
      <c r="J1200" s="66">
        <v>100</v>
      </c>
      <c r="K1200" s="67">
        <v>1600000</v>
      </c>
      <c r="L1200" s="68" t="s">
        <v>15</v>
      </c>
      <c r="M1200" s="68" t="s">
        <v>254</v>
      </c>
    </row>
    <row r="1201" spans="1:13" s="3" customFormat="1" ht="12.75" x14ac:dyDescent="0.2">
      <c r="A1201" s="62" t="s">
        <v>911</v>
      </c>
      <c r="B1201" s="62" t="s">
        <v>216</v>
      </c>
      <c r="C1201" s="63">
        <v>16</v>
      </c>
      <c r="D1201" s="62" t="s">
        <v>13377</v>
      </c>
      <c r="E1201" s="62" t="s">
        <v>1354</v>
      </c>
      <c r="F1201" s="69">
        <v>30151501</v>
      </c>
      <c r="G1201" s="62" t="s">
        <v>13633</v>
      </c>
      <c r="H1201" s="62">
        <v>3</v>
      </c>
      <c r="I1201" s="62">
        <v>3</v>
      </c>
      <c r="J1201" s="70">
        <v>30</v>
      </c>
      <c r="K1201" s="71">
        <v>576000</v>
      </c>
      <c r="L1201" s="72" t="s">
        <v>15</v>
      </c>
      <c r="M1201" s="72" t="s">
        <v>254</v>
      </c>
    </row>
    <row r="1202" spans="1:13" s="3" customFormat="1" ht="12.75" x14ac:dyDescent="0.2">
      <c r="A1202" s="62" t="s">
        <v>911</v>
      </c>
      <c r="B1202" s="62" t="s">
        <v>216</v>
      </c>
      <c r="C1202" s="63">
        <v>16</v>
      </c>
      <c r="D1202" s="64" t="s">
        <v>13377</v>
      </c>
      <c r="E1202" s="64" t="s">
        <v>1355</v>
      </c>
      <c r="F1202" s="65">
        <v>31201515</v>
      </c>
      <c r="G1202" s="64" t="s">
        <v>13633</v>
      </c>
      <c r="H1202" s="64">
        <v>3</v>
      </c>
      <c r="I1202" s="64">
        <v>3</v>
      </c>
      <c r="J1202" s="66">
        <v>20</v>
      </c>
      <c r="K1202" s="67">
        <v>154000</v>
      </c>
      <c r="L1202" s="68" t="s">
        <v>15</v>
      </c>
      <c r="M1202" s="68" t="s">
        <v>254</v>
      </c>
    </row>
    <row r="1203" spans="1:13" s="3" customFormat="1" ht="12.75" x14ac:dyDescent="0.2">
      <c r="A1203" s="62" t="s">
        <v>911</v>
      </c>
      <c r="B1203" s="62" t="s">
        <v>216</v>
      </c>
      <c r="C1203" s="63">
        <v>16</v>
      </c>
      <c r="D1203" s="62" t="s">
        <v>13377</v>
      </c>
      <c r="E1203" s="62" t="s">
        <v>1346</v>
      </c>
      <c r="F1203" s="69">
        <v>31201502</v>
      </c>
      <c r="G1203" s="62" t="s">
        <v>13633</v>
      </c>
      <c r="H1203" s="62">
        <v>3</v>
      </c>
      <c r="I1203" s="62">
        <v>3</v>
      </c>
      <c r="J1203" s="70">
        <v>100</v>
      </c>
      <c r="K1203" s="71">
        <v>1180000</v>
      </c>
      <c r="L1203" s="72" t="s">
        <v>15</v>
      </c>
      <c r="M1203" s="72" t="s">
        <v>254</v>
      </c>
    </row>
    <row r="1204" spans="1:13" s="3" customFormat="1" ht="12.75" x14ac:dyDescent="0.2">
      <c r="A1204" s="62" t="s">
        <v>911</v>
      </c>
      <c r="B1204" s="62" t="s">
        <v>216</v>
      </c>
      <c r="C1204" s="63">
        <v>16</v>
      </c>
      <c r="D1204" s="64" t="s">
        <v>13377</v>
      </c>
      <c r="E1204" s="64" t="s">
        <v>13806</v>
      </c>
      <c r="F1204" s="65">
        <v>31201513</v>
      </c>
      <c r="G1204" s="64" t="s">
        <v>13633</v>
      </c>
      <c r="H1204" s="64">
        <v>3</v>
      </c>
      <c r="I1204" s="64">
        <v>3</v>
      </c>
      <c r="J1204" s="66">
        <v>20</v>
      </c>
      <c r="K1204" s="67">
        <v>1998000</v>
      </c>
      <c r="L1204" s="68" t="s">
        <v>15</v>
      </c>
      <c r="M1204" s="68" t="s">
        <v>254</v>
      </c>
    </row>
    <row r="1205" spans="1:13" s="3" customFormat="1" ht="12.75" x14ac:dyDescent="0.2">
      <c r="A1205" s="62" t="s">
        <v>911</v>
      </c>
      <c r="B1205" s="62" t="s">
        <v>216</v>
      </c>
      <c r="C1205" s="63">
        <v>16</v>
      </c>
      <c r="D1205" s="62" t="s">
        <v>13377</v>
      </c>
      <c r="E1205" s="62" t="s">
        <v>1356</v>
      </c>
      <c r="F1205" s="69">
        <v>47131611</v>
      </c>
      <c r="G1205" s="62" t="s">
        <v>13633</v>
      </c>
      <c r="H1205" s="62">
        <v>3</v>
      </c>
      <c r="I1205" s="62">
        <v>3</v>
      </c>
      <c r="J1205" s="70">
        <v>80</v>
      </c>
      <c r="K1205" s="71">
        <v>240000</v>
      </c>
      <c r="L1205" s="72" t="s">
        <v>15</v>
      </c>
      <c r="M1205" s="72" t="s">
        <v>254</v>
      </c>
    </row>
    <row r="1206" spans="1:13" s="3" customFormat="1" ht="12.75" x14ac:dyDescent="0.2">
      <c r="A1206" s="62" t="s">
        <v>911</v>
      </c>
      <c r="B1206" s="62" t="s">
        <v>216</v>
      </c>
      <c r="C1206" s="63">
        <v>16</v>
      </c>
      <c r="D1206" s="64" t="s">
        <v>13377</v>
      </c>
      <c r="E1206" s="64" t="s">
        <v>1357</v>
      </c>
      <c r="F1206" s="65">
        <v>47121804</v>
      </c>
      <c r="G1206" s="64" t="s">
        <v>13633</v>
      </c>
      <c r="H1206" s="64">
        <v>3</v>
      </c>
      <c r="I1206" s="64">
        <v>3</v>
      </c>
      <c r="J1206" s="66">
        <v>100</v>
      </c>
      <c r="K1206" s="67">
        <v>500000</v>
      </c>
      <c r="L1206" s="68" t="s">
        <v>15</v>
      </c>
      <c r="M1206" s="68" t="s">
        <v>254</v>
      </c>
    </row>
    <row r="1207" spans="1:13" s="3" customFormat="1" ht="12.75" x14ac:dyDescent="0.2">
      <c r="A1207" s="62" t="s">
        <v>911</v>
      </c>
      <c r="B1207" s="62" t="s">
        <v>215</v>
      </c>
      <c r="C1207" s="63">
        <v>16</v>
      </c>
      <c r="D1207" s="62" t="s">
        <v>13376</v>
      </c>
      <c r="E1207" s="62" t="s">
        <v>1358</v>
      </c>
      <c r="F1207" s="69">
        <v>93131608</v>
      </c>
      <c r="G1207" s="62" t="s">
        <v>13630</v>
      </c>
      <c r="H1207" s="62">
        <v>1</v>
      </c>
      <c r="I1207" s="62">
        <v>12</v>
      </c>
      <c r="J1207" s="70">
        <v>130</v>
      </c>
      <c r="K1207" s="71">
        <v>845000</v>
      </c>
      <c r="L1207" s="72" t="s">
        <v>15</v>
      </c>
      <c r="M1207" s="72" t="s">
        <v>847</v>
      </c>
    </row>
    <row r="1208" spans="1:13" s="3" customFormat="1" ht="12.75" x14ac:dyDescent="0.2">
      <c r="A1208" s="62" t="s">
        <v>911</v>
      </c>
      <c r="B1208" s="62" t="s">
        <v>439</v>
      </c>
      <c r="C1208" s="63">
        <v>10</v>
      </c>
      <c r="D1208" s="64" t="s">
        <v>13396</v>
      </c>
      <c r="E1208" s="64" t="s">
        <v>1359</v>
      </c>
      <c r="F1208" s="65">
        <v>39101601</v>
      </c>
      <c r="G1208" s="64" t="s">
        <v>13633</v>
      </c>
      <c r="H1208" s="64">
        <v>3</v>
      </c>
      <c r="I1208" s="64">
        <v>3</v>
      </c>
      <c r="J1208" s="66">
        <v>500</v>
      </c>
      <c r="K1208" s="67">
        <v>1500000</v>
      </c>
      <c r="L1208" s="68" t="s">
        <v>15</v>
      </c>
      <c r="M1208" s="68" t="s">
        <v>254</v>
      </c>
    </row>
    <row r="1209" spans="1:13" s="3" customFormat="1" ht="12.75" x14ac:dyDescent="0.2">
      <c r="A1209" s="62" t="s">
        <v>911</v>
      </c>
      <c r="B1209" s="62" t="s">
        <v>439</v>
      </c>
      <c r="C1209" s="63">
        <v>10</v>
      </c>
      <c r="D1209" s="62" t="s">
        <v>13396</v>
      </c>
      <c r="E1209" s="62" t="s">
        <v>1360</v>
      </c>
      <c r="F1209" s="69">
        <v>39111521</v>
      </c>
      <c r="G1209" s="62" t="s">
        <v>13633</v>
      </c>
      <c r="H1209" s="62">
        <v>3</v>
      </c>
      <c r="I1209" s="62">
        <v>3</v>
      </c>
      <c r="J1209" s="70">
        <v>15</v>
      </c>
      <c r="K1209" s="71">
        <v>2065500</v>
      </c>
      <c r="L1209" s="72" t="s">
        <v>15</v>
      </c>
      <c r="M1209" s="72" t="s">
        <v>254</v>
      </c>
    </row>
    <row r="1210" spans="1:13" s="3" customFormat="1" ht="12.75" x14ac:dyDescent="0.2">
      <c r="A1210" s="62" t="s">
        <v>911</v>
      </c>
      <c r="B1210" s="62" t="s">
        <v>439</v>
      </c>
      <c r="C1210" s="63">
        <v>16</v>
      </c>
      <c r="D1210" s="64" t="s">
        <v>13396</v>
      </c>
      <c r="E1210" s="64" t="s">
        <v>1361</v>
      </c>
      <c r="F1210" s="65">
        <v>39111521</v>
      </c>
      <c r="G1210" s="64" t="s">
        <v>13633</v>
      </c>
      <c r="H1210" s="64">
        <v>3</v>
      </c>
      <c r="I1210" s="64">
        <v>3</v>
      </c>
      <c r="J1210" s="66">
        <v>500</v>
      </c>
      <c r="K1210" s="67">
        <v>18000000</v>
      </c>
      <c r="L1210" s="68" t="s">
        <v>15</v>
      </c>
      <c r="M1210" s="68" t="s">
        <v>254</v>
      </c>
    </row>
    <row r="1211" spans="1:13" s="3" customFormat="1" ht="12.75" x14ac:dyDescent="0.2">
      <c r="A1211" s="62" t="s">
        <v>911</v>
      </c>
      <c r="B1211" s="62" t="s">
        <v>439</v>
      </c>
      <c r="C1211" s="63">
        <v>16</v>
      </c>
      <c r="D1211" s="62" t="s">
        <v>13396</v>
      </c>
      <c r="E1211" s="62" t="s">
        <v>1362</v>
      </c>
      <c r="F1211" s="69">
        <v>39111521</v>
      </c>
      <c r="G1211" s="62" t="s">
        <v>13633</v>
      </c>
      <c r="H1211" s="62">
        <v>3</v>
      </c>
      <c r="I1211" s="62">
        <v>3</v>
      </c>
      <c r="J1211" s="70">
        <v>500</v>
      </c>
      <c r="K1211" s="71">
        <v>18000000</v>
      </c>
      <c r="L1211" s="72" t="s">
        <v>15</v>
      </c>
      <c r="M1211" s="72" t="s">
        <v>254</v>
      </c>
    </row>
    <row r="1212" spans="1:13" s="3" customFormat="1" ht="12.75" x14ac:dyDescent="0.2">
      <c r="A1212" s="62" t="s">
        <v>911</v>
      </c>
      <c r="B1212" s="62" t="s">
        <v>439</v>
      </c>
      <c r="C1212" s="63">
        <v>16</v>
      </c>
      <c r="D1212" s="64" t="s">
        <v>13396</v>
      </c>
      <c r="E1212" s="64" t="s">
        <v>1363</v>
      </c>
      <c r="F1212" s="65">
        <v>39101605</v>
      </c>
      <c r="G1212" s="64" t="s">
        <v>13633</v>
      </c>
      <c r="H1212" s="64">
        <v>3</v>
      </c>
      <c r="I1212" s="64">
        <v>3</v>
      </c>
      <c r="J1212" s="66">
        <v>500</v>
      </c>
      <c r="K1212" s="67">
        <v>9650000</v>
      </c>
      <c r="L1212" s="68" t="s">
        <v>15</v>
      </c>
      <c r="M1212" s="68" t="s">
        <v>254</v>
      </c>
    </row>
    <row r="1213" spans="1:13" s="3" customFormat="1" ht="12.75" x14ac:dyDescent="0.2">
      <c r="A1213" s="62" t="s">
        <v>911</v>
      </c>
      <c r="B1213" s="62" t="s">
        <v>439</v>
      </c>
      <c r="C1213" s="63">
        <v>16</v>
      </c>
      <c r="D1213" s="62" t="s">
        <v>13396</v>
      </c>
      <c r="E1213" s="62" t="s">
        <v>1364</v>
      </c>
      <c r="F1213" s="69">
        <v>39101601</v>
      </c>
      <c r="G1213" s="62" t="s">
        <v>13633</v>
      </c>
      <c r="H1213" s="62">
        <v>3</v>
      </c>
      <c r="I1213" s="62">
        <v>3</v>
      </c>
      <c r="J1213" s="70">
        <v>300</v>
      </c>
      <c r="K1213" s="71">
        <v>8010000</v>
      </c>
      <c r="L1213" s="72" t="s">
        <v>15</v>
      </c>
      <c r="M1213" s="72" t="s">
        <v>254</v>
      </c>
    </row>
    <row r="1214" spans="1:13" s="3" customFormat="1" ht="12.75" x14ac:dyDescent="0.2">
      <c r="A1214" s="62" t="s">
        <v>911</v>
      </c>
      <c r="B1214" s="62" t="s">
        <v>439</v>
      </c>
      <c r="C1214" s="63">
        <v>16</v>
      </c>
      <c r="D1214" s="64" t="s">
        <v>13396</v>
      </c>
      <c r="E1214" s="64" t="s">
        <v>1360</v>
      </c>
      <c r="F1214" s="65">
        <v>39101601</v>
      </c>
      <c r="G1214" s="64" t="s">
        <v>13633</v>
      </c>
      <c r="H1214" s="64">
        <v>3</v>
      </c>
      <c r="I1214" s="64">
        <v>3</v>
      </c>
      <c r="J1214" s="66">
        <v>100</v>
      </c>
      <c r="K1214" s="67">
        <v>13770000</v>
      </c>
      <c r="L1214" s="68" t="s">
        <v>15</v>
      </c>
      <c r="M1214" s="68" t="s">
        <v>254</v>
      </c>
    </row>
    <row r="1215" spans="1:13" s="3" customFormat="1" ht="12.75" x14ac:dyDescent="0.2">
      <c r="A1215" s="62" t="s">
        <v>911</v>
      </c>
      <c r="B1215" s="62" t="s">
        <v>875</v>
      </c>
      <c r="C1215" s="63">
        <v>10</v>
      </c>
      <c r="D1215" s="62" t="s">
        <v>13494</v>
      </c>
      <c r="E1215" s="62" t="s">
        <v>1365</v>
      </c>
      <c r="F1215" s="69">
        <v>30181505</v>
      </c>
      <c r="G1215" s="62" t="s">
        <v>13633</v>
      </c>
      <c r="H1215" s="62">
        <v>3</v>
      </c>
      <c r="I1215" s="62">
        <v>3</v>
      </c>
      <c r="J1215" s="70">
        <v>50</v>
      </c>
      <c r="K1215" s="71">
        <v>1565000</v>
      </c>
      <c r="L1215" s="72" t="s">
        <v>15</v>
      </c>
      <c r="M1215" s="72" t="s">
        <v>254</v>
      </c>
    </row>
    <row r="1216" spans="1:13" s="3" customFormat="1" ht="12.75" x14ac:dyDescent="0.2">
      <c r="A1216" s="62" t="s">
        <v>911</v>
      </c>
      <c r="B1216" s="62" t="s">
        <v>875</v>
      </c>
      <c r="C1216" s="63">
        <v>10</v>
      </c>
      <c r="D1216" s="64" t="s">
        <v>13494</v>
      </c>
      <c r="E1216" s="64" t="s">
        <v>1366</v>
      </c>
      <c r="F1216" s="65">
        <v>30181504</v>
      </c>
      <c r="G1216" s="64" t="s">
        <v>13633</v>
      </c>
      <c r="H1216" s="64">
        <v>3</v>
      </c>
      <c r="I1216" s="64">
        <v>3</v>
      </c>
      <c r="J1216" s="66">
        <v>50</v>
      </c>
      <c r="K1216" s="67">
        <v>2362500</v>
      </c>
      <c r="L1216" s="68" t="s">
        <v>15</v>
      </c>
      <c r="M1216" s="68" t="s">
        <v>254</v>
      </c>
    </row>
    <row r="1217" spans="1:13" s="3" customFormat="1" ht="12.75" x14ac:dyDescent="0.2">
      <c r="A1217" s="62" t="s">
        <v>911</v>
      </c>
      <c r="B1217" s="62" t="s">
        <v>875</v>
      </c>
      <c r="C1217" s="63">
        <v>10</v>
      </c>
      <c r="D1217" s="62" t="s">
        <v>13494</v>
      </c>
      <c r="E1217" s="62" t="s">
        <v>1367</v>
      </c>
      <c r="F1217" s="69">
        <v>30181505</v>
      </c>
      <c r="G1217" s="62" t="s">
        <v>13633</v>
      </c>
      <c r="H1217" s="62">
        <v>3</v>
      </c>
      <c r="I1217" s="62">
        <v>3</v>
      </c>
      <c r="J1217" s="70">
        <v>30</v>
      </c>
      <c r="K1217" s="71">
        <v>945000</v>
      </c>
      <c r="L1217" s="72" t="s">
        <v>15</v>
      </c>
      <c r="M1217" s="72" t="s">
        <v>254</v>
      </c>
    </row>
    <row r="1218" spans="1:13" s="3" customFormat="1" ht="12.75" x14ac:dyDescent="0.2">
      <c r="A1218" s="62" t="s">
        <v>911</v>
      </c>
      <c r="B1218" s="62" t="s">
        <v>875</v>
      </c>
      <c r="C1218" s="63">
        <v>10</v>
      </c>
      <c r="D1218" s="64" t="s">
        <v>13494</v>
      </c>
      <c r="E1218" s="64" t="s">
        <v>1368</v>
      </c>
      <c r="F1218" s="65">
        <v>30181505</v>
      </c>
      <c r="G1218" s="64" t="s">
        <v>13633</v>
      </c>
      <c r="H1218" s="64">
        <v>3</v>
      </c>
      <c r="I1218" s="64">
        <v>3</v>
      </c>
      <c r="J1218" s="66">
        <v>30</v>
      </c>
      <c r="K1218" s="67">
        <v>945000</v>
      </c>
      <c r="L1218" s="68" t="s">
        <v>15</v>
      </c>
      <c r="M1218" s="68" t="s">
        <v>254</v>
      </c>
    </row>
    <row r="1219" spans="1:13" s="3" customFormat="1" ht="12.75" x14ac:dyDescent="0.2">
      <c r="A1219" s="62" t="s">
        <v>911</v>
      </c>
      <c r="B1219" s="62" t="s">
        <v>875</v>
      </c>
      <c r="C1219" s="63">
        <v>10</v>
      </c>
      <c r="D1219" s="62" t="s">
        <v>13494</v>
      </c>
      <c r="E1219" s="62" t="s">
        <v>1369</v>
      </c>
      <c r="F1219" s="69">
        <v>30181505</v>
      </c>
      <c r="G1219" s="62" t="s">
        <v>13633</v>
      </c>
      <c r="H1219" s="62">
        <v>3</v>
      </c>
      <c r="I1219" s="62">
        <v>3</v>
      </c>
      <c r="J1219" s="70">
        <v>30</v>
      </c>
      <c r="K1219" s="71">
        <v>2268000</v>
      </c>
      <c r="L1219" s="72" t="s">
        <v>15</v>
      </c>
      <c r="M1219" s="72" t="s">
        <v>254</v>
      </c>
    </row>
    <row r="1220" spans="1:13" s="3" customFormat="1" ht="12.75" x14ac:dyDescent="0.2">
      <c r="A1220" s="62" t="s">
        <v>911</v>
      </c>
      <c r="B1220" s="62" t="s">
        <v>875</v>
      </c>
      <c r="C1220" s="63">
        <v>10</v>
      </c>
      <c r="D1220" s="64" t="s">
        <v>13494</v>
      </c>
      <c r="E1220" s="64" t="s">
        <v>1370</v>
      </c>
      <c r="F1220" s="65">
        <v>30181505</v>
      </c>
      <c r="G1220" s="64" t="s">
        <v>13633</v>
      </c>
      <c r="H1220" s="64">
        <v>3</v>
      </c>
      <c r="I1220" s="64">
        <v>3</v>
      </c>
      <c r="J1220" s="66">
        <v>10</v>
      </c>
      <c r="K1220" s="67">
        <v>5040000</v>
      </c>
      <c r="L1220" s="68" t="s">
        <v>15</v>
      </c>
      <c r="M1220" s="68" t="s">
        <v>254</v>
      </c>
    </row>
    <row r="1221" spans="1:13" s="3" customFormat="1" ht="12.75" x14ac:dyDescent="0.2">
      <c r="A1221" s="62" t="s">
        <v>911</v>
      </c>
      <c r="B1221" s="62" t="s">
        <v>875</v>
      </c>
      <c r="C1221" s="63">
        <v>10</v>
      </c>
      <c r="D1221" s="62" t="s">
        <v>13494</v>
      </c>
      <c r="E1221" s="62" t="s">
        <v>1371</v>
      </c>
      <c r="F1221" s="69">
        <v>30181506</v>
      </c>
      <c r="G1221" s="62" t="s">
        <v>13633</v>
      </c>
      <c r="H1221" s="62">
        <v>3</v>
      </c>
      <c r="I1221" s="62">
        <v>3</v>
      </c>
      <c r="J1221" s="70">
        <v>20</v>
      </c>
      <c r="K1221" s="71">
        <v>3570000</v>
      </c>
      <c r="L1221" s="72" t="s">
        <v>15</v>
      </c>
      <c r="M1221" s="72" t="s">
        <v>254</v>
      </c>
    </row>
    <row r="1222" spans="1:13" s="3" customFormat="1" ht="12.75" x14ac:dyDescent="0.2">
      <c r="A1222" s="62" t="s">
        <v>911</v>
      </c>
      <c r="B1222" s="62" t="s">
        <v>875</v>
      </c>
      <c r="C1222" s="63">
        <v>10</v>
      </c>
      <c r="D1222" s="64" t="s">
        <v>13494</v>
      </c>
      <c r="E1222" s="64" t="s">
        <v>1372</v>
      </c>
      <c r="F1222" s="65">
        <v>30181504</v>
      </c>
      <c r="G1222" s="64" t="s">
        <v>13633</v>
      </c>
      <c r="H1222" s="64">
        <v>3</v>
      </c>
      <c r="I1222" s="64">
        <v>3</v>
      </c>
      <c r="J1222" s="66">
        <v>10</v>
      </c>
      <c r="K1222" s="67">
        <v>1942500</v>
      </c>
      <c r="L1222" s="68" t="s">
        <v>15</v>
      </c>
      <c r="M1222" s="68" t="s">
        <v>254</v>
      </c>
    </row>
    <row r="1223" spans="1:13" s="3" customFormat="1" ht="12.75" x14ac:dyDescent="0.2">
      <c r="A1223" s="62" t="s">
        <v>911</v>
      </c>
      <c r="B1223" s="62" t="s">
        <v>875</v>
      </c>
      <c r="C1223" s="63">
        <v>16</v>
      </c>
      <c r="D1223" s="62" t="s">
        <v>13494</v>
      </c>
      <c r="E1223" s="62" t="s">
        <v>1373</v>
      </c>
      <c r="F1223" s="69">
        <v>30181505</v>
      </c>
      <c r="G1223" s="62" t="s">
        <v>13633</v>
      </c>
      <c r="H1223" s="62">
        <v>3</v>
      </c>
      <c r="I1223" s="62">
        <v>3</v>
      </c>
      <c r="J1223" s="70">
        <v>20</v>
      </c>
      <c r="K1223" s="71">
        <v>9450000</v>
      </c>
      <c r="L1223" s="72" t="s">
        <v>15</v>
      </c>
      <c r="M1223" s="72" t="s">
        <v>254</v>
      </c>
    </row>
    <row r="1224" spans="1:13" s="3" customFormat="1" ht="12.75" x14ac:dyDescent="0.2">
      <c r="A1224" s="62" t="s">
        <v>911</v>
      </c>
      <c r="B1224" s="62" t="s">
        <v>876</v>
      </c>
      <c r="C1224" s="63">
        <v>10</v>
      </c>
      <c r="D1224" s="64" t="s">
        <v>13495</v>
      </c>
      <c r="E1224" s="64" t="s">
        <v>1374</v>
      </c>
      <c r="F1224" s="65">
        <v>30161503</v>
      </c>
      <c r="G1224" s="64" t="s">
        <v>13633</v>
      </c>
      <c r="H1224" s="64">
        <v>3</v>
      </c>
      <c r="I1224" s="64">
        <v>3</v>
      </c>
      <c r="J1224" s="66">
        <v>10</v>
      </c>
      <c r="K1224" s="67">
        <v>273000</v>
      </c>
      <c r="L1224" s="68" t="s">
        <v>15</v>
      </c>
      <c r="M1224" s="68" t="s">
        <v>254</v>
      </c>
    </row>
    <row r="1225" spans="1:13" s="3" customFormat="1" ht="12.75" x14ac:dyDescent="0.2">
      <c r="A1225" s="62" t="s">
        <v>911</v>
      </c>
      <c r="B1225" s="62" t="s">
        <v>472</v>
      </c>
      <c r="C1225" s="63">
        <v>10</v>
      </c>
      <c r="D1225" s="62" t="s">
        <v>13437</v>
      </c>
      <c r="E1225" s="62" t="s">
        <v>1375</v>
      </c>
      <c r="F1225" s="69">
        <v>27111918</v>
      </c>
      <c r="G1225" s="62" t="s">
        <v>13633</v>
      </c>
      <c r="H1225" s="62">
        <v>3</v>
      </c>
      <c r="I1225" s="62">
        <v>3</v>
      </c>
      <c r="J1225" s="70">
        <v>100</v>
      </c>
      <c r="K1225" s="71">
        <v>160000</v>
      </c>
      <c r="L1225" s="72" t="s">
        <v>15</v>
      </c>
      <c r="M1225" s="72" t="s">
        <v>254</v>
      </c>
    </row>
    <row r="1226" spans="1:13" s="3" customFormat="1" ht="12.75" x14ac:dyDescent="0.2">
      <c r="A1226" s="62" t="s">
        <v>911</v>
      </c>
      <c r="B1226" s="62" t="s">
        <v>472</v>
      </c>
      <c r="C1226" s="63">
        <v>10</v>
      </c>
      <c r="D1226" s="64" t="s">
        <v>13437</v>
      </c>
      <c r="E1226" s="64" t="s">
        <v>1376</v>
      </c>
      <c r="F1226" s="65">
        <v>27111918</v>
      </c>
      <c r="G1226" s="64" t="s">
        <v>13633</v>
      </c>
      <c r="H1226" s="64">
        <v>3</v>
      </c>
      <c r="I1226" s="64">
        <v>3</v>
      </c>
      <c r="J1226" s="66">
        <v>100</v>
      </c>
      <c r="K1226" s="67">
        <v>160000</v>
      </c>
      <c r="L1226" s="68" t="s">
        <v>15</v>
      </c>
      <c r="M1226" s="68" t="s">
        <v>254</v>
      </c>
    </row>
    <row r="1227" spans="1:13" s="3" customFormat="1" ht="12.75" x14ac:dyDescent="0.2">
      <c r="A1227" s="62" t="s">
        <v>911</v>
      </c>
      <c r="B1227" s="62" t="s">
        <v>472</v>
      </c>
      <c r="C1227" s="63">
        <v>10</v>
      </c>
      <c r="D1227" s="62" t="s">
        <v>13437</v>
      </c>
      <c r="E1227" s="62" t="s">
        <v>1377</v>
      </c>
      <c r="F1227" s="69">
        <v>27111918</v>
      </c>
      <c r="G1227" s="62" t="s">
        <v>13633</v>
      </c>
      <c r="H1227" s="62">
        <v>3</v>
      </c>
      <c r="I1227" s="62">
        <v>3</v>
      </c>
      <c r="J1227" s="70">
        <v>100</v>
      </c>
      <c r="K1227" s="71">
        <v>160000</v>
      </c>
      <c r="L1227" s="72" t="s">
        <v>15</v>
      </c>
      <c r="M1227" s="72" t="s">
        <v>254</v>
      </c>
    </row>
    <row r="1228" spans="1:13" s="3" customFormat="1" ht="12.75" x14ac:dyDescent="0.2">
      <c r="A1228" s="62" t="s">
        <v>911</v>
      </c>
      <c r="B1228" s="62" t="s">
        <v>472</v>
      </c>
      <c r="C1228" s="63">
        <v>10</v>
      </c>
      <c r="D1228" s="64" t="s">
        <v>13437</v>
      </c>
      <c r="E1228" s="64" t="s">
        <v>1378</v>
      </c>
      <c r="F1228" s="65">
        <v>27111918</v>
      </c>
      <c r="G1228" s="64" t="s">
        <v>13633</v>
      </c>
      <c r="H1228" s="64">
        <v>3</v>
      </c>
      <c r="I1228" s="64">
        <v>3</v>
      </c>
      <c r="J1228" s="66">
        <v>100</v>
      </c>
      <c r="K1228" s="67">
        <v>160000</v>
      </c>
      <c r="L1228" s="68" t="s">
        <v>15</v>
      </c>
      <c r="M1228" s="68" t="s">
        <v>254</v>
      </c>
    </row>
    <row r="1229" spans="1:13" s="3" customFormat="1" ht="12.75" x14ac:dyDescent="0.2">
      <c r="A1229" s="62" t="s">
        <v>911</v>
      </c>
      <c r="B1229" s="62" t="s">
        <v>472</v>
      </c>
      <c r="C1229" s="63">
        <v>10</v>
      </c>
      <c r="D1229" s="62" t="s">
        <v>13437</v>
      </c>
      <c r="E1229" s="62" t="s">
        <v>1379</v>
      </c>
      <c r="F1229" s="69">
        <v>31211704</v>
      </c>
      <c r="G1229" s="62" t="s">
        <v>13633</v>
      </c>
      <c r="H1229" s="62">
        <v>3</v>
      </c>
      <c r="I1229" s="62">
        <v>3</v>
      </c>
      <c r="J1229" s="70">
        <v>10</v>
      </c>
      <c r="K1229" s="71">
        <v>168000</v>
      </c>
      <c r="L1229" s="72" t="s">
        <v>15</v>
      </c>
      <c r="M1229" s="72" t="s">
        <v>254</v>
      </c>
    </row>
    <row r="1230" spans="1:13" s="3" customFormat="1" ht="12.75" x14ac:dyDescent="0.2">
      <c r="A1230" s="62" t="s">
        <v>911</v>
      </c>
      <c r="B1230" s="62" t="s">
        <v>472</v>
      </c>
      <c r="C1230" s="63">
        <v>10</v>
      </c>
      <c r="D1230" s="64" t="s">
        <v>13437</v>
      </c>
      <c r="E1230" s="64" t="s">
        <v>1380</v>
      </c>
      <c r="F1230" s="65">
        <v>31211704</v>
      </c>
      <c r="G1230" s="64" t="s">
        <v>13633</v>
      </c>
      <c r="H1230" s="64">
        <v>3</v>
      </c>
      <c r="I1230" s="64">
        <v>3</v>
      </c>
      <c r="J1230" s="66">
        <v>10</v>
      </c>
      <c r="K1230" s="67">
        <v>168000</v>
      </c>
      <c r="L1230" s="68" t="s">
        <v>15</v>
      </c>
      <c r="M1230" s="68" t="s">
        <v>254</v>
      </c>
    </row>
    <row r="1231" spans="1:13" s="3" customFormat="1" ht="12.75" x14ac:dyDescent="0.2">
      <c r="A1231" s="62" t="s">
        <v>911</v>
      </c>
      <c r="B1231" s="62" t="s">
        <v>472</v>
      </c>
      <c r="C1231" s="63">
        <v>16</v>
      </c>
      <c r="D1231" s="62" t="s">
        <v>13437</v>
      </c>
      <c r="E1231" s="62" t="s">
        <v>1381</v>
      </c>
      <c r="F1231" s="69">
        <v>27111918</v>
      </c>
      <c r="G1231" s="62" t="s">
        <v>13633</v>
      </c>
      <c r="H1231" s="62">
        <v>3</v>
      </c>
      <c r="I1231" s="62">
        <v>3</v>
      </c>
      <c r="J1231" s="70">
        <v>100</v>
      </c>
      <c r="K1231" s="71">
        <v>160000</v>
      </c>
      <c r="L1231" s="72" t="s">
        <v>15</v>
      </c>
      <c r="M1231" s="72" t="s">
        <v>254</v>
      </c>
    </row>
    <row r="1232" spans="1:13" s="3" customFormat="1" ht="12.75" x14ac:dyDescent="0.2">
      <c r="A1232" s="62" t="s">
        <v>911</v>
      </c>
      <c r="B1232" s="62" t="s">
        <v>472</v>
      </c>
      <c r="C1232" s="63">
        <v>16</v>
      </c>
      <c r="D1232" s="64" t="s">
        <v>13437</v>
      </c>
      <c r="E1232" s="64" t="s">
        <v>1382</v>
      </c>
      <c r="F1232" s="65">
        <v>27111918</v>
      </c>
      <c r="G1232" s="64" t="s">
        <v>13633</v>
      </c>
      <c r="H1232" s="64">
        <v>3</v>
      </c>
      <c r="I1232" s="64">
        <v>3</v>
      </c>
      <c r="J1232" s="66">
        <v>100</v>
      </c>
      <c r="K1232" s="67">
        <v>160000</v>
      </c>
      <c r="L1232" s="68" t="s">
        <v>15</v>
      </c>
      <c r="M1232" s="68" t="s">
        <v>254</v>
      </c>
    </row>
    <row r="1233" spans="1:13" s="3" customFormat="1" ht="12.75" x14ac:dyDescent="0.2">
      <c r="A1233" s="62" t="s">
        <v>911</v>
      </c>
      <c r="B1233" s="62" t="s">
        <v>472</v>
      </c>
      <c r="C1233" s="63">
        <v>16</v>
      </c>
      <c r="D1233" s="62" t="s">
        <v>13437</v>
      </c>
      <c r="E1233" s="62" t="s">
        <v>1383</v>
      </c>
      <c r="F1233" s="69">
        <v>27111918</v>
      </c>
      <c r="G1233" s="62" t="s">
        <v>13633</v>
      </c>
      <c r="H1233" s="62">
        <v>3</v>
      </c>
      <c r="I1233" s="62">
        <v>3</v>
      </c>
      <c r="J1233" s="70">
        <v>100</v>
      </c>
      <c r="K1233" s="71">
        <v>160000</v>
      </c>
      <c r="L1233" s="72" t="s">
        <v>15</v>
      </c>
      <c r="M1233" s="72" t="s">
        <v>254</v>
      </c>
    </row>
    <row r="1234" spans="1:13" s="3" customFormat="1" ht="12.75" x14ac:dyDescent="0.2">
      <c r="A1234" s="62" t="s">
        <v>911</v>
      </c>
      <c r="B1234" s="62" t="s">
        <v>472</v>
      </c>
      <c r="C1234" s="63">
        <v>16</v>
      </c>
      <c r="D1234" s="64" t="s">
        <v>13437</v>
      </c>
      <c r="E1234" s="64" t="s">
        <v>1384</v>
      </c>
      <c r="F1234" s="65">
        <v>27111918</v>
      </c>
      <c r="G1234" s="64" t="s">
        <v>13633</v>
      </c>
      <c r="H1234" s="64">
        <v>3</v>
      </c>
      <c r="I1234" s="64">
        <v>3</v>
      </c>
      <c r="J1234" s="66">
        <v>100</v>
      </c>
      <c r="K1234" s="67">
        <v>160000</v>
      </c>
      <c r="L1234" s="68" t="s">
        <v>15</v>
      </c>
      <c r="M1234" s="68" t="s">
        <v>254</v>
      </c>
    </row>
    <row r="1235" spans="1:13" s="3" customFormat="1" ht="12.75" x14ac:dyDescent="0.2">
      <c r="A1235" s="62" t="s">
        <v>911</v>
      </c>
      <c r="B1235" s="62" t="s">
        <v>472</v>
      </c>
      <c r="C1235" s="63">
        <v>16</v>
      </c>
      <c r="D1235" s="62" t="s">
        <v>13437</v>
      </c>
      <c r="E1235" s="62" t="s">
        <v>1385</v>
      </c>
      <c r="F1235" s="69">
        <v>12164902</v>
      </c>
      <c r="G1235" s="62" t="s">
        <v>13633</v>
      </c>
      <c r="H1235" s="62">
        <v>3</v>
      </c>
      <c r="I1235" s="62">
        <v>3</v>
      </c>
      <c r="J1235" s="70">
        <v>40</v>
      </c>
      <c r="K1235" s="71">
        <v>10052000</v>
      </c>
      <c r="L1235" s="72" t="s">
        <v>15</v>
      </c>
      <c r="M1235" s="72" t="s">
        <v>254</v>
      </c>
    </row>
    <row r="1236" spans="1:13" s="3" customFormat="1" ht="12.75" x14ac:dyDescent="0.2">
      <c r="A1236" s="62" t="s">
        <v>911</v>
      </c>
      <c r="B1236" s="62" t="s">
        <v>472</v>
      </c>
      <c r="C1236" s="63">
        <v>16</v>
      </c>
      <c r="D1236" s="64" t="s">
        <v>13437</v>
      </c>
      <c r="E1236" s="64" t="s">
        <v>1386</v>
      </c>
      <c r="F1236" s="65">
        <v>12164902</v>
      </c>
      <c r="G1236" s="64" t="s">
        <v>13633</v>
      </c>
      <c r="H1236" s="64">
        <v>3</v>
      </c>
      <c r="I1236" s="64">
        <v>3</v>
      </c>
      <c r="J1236" s="66">
        <v>40</v>
      </c>
      <c r="K1236" s="67">
        <v>8932000</v>
      </c>
      <c r="L1236" s="68" t="s">
        <v>15</v>
      </c>
      <c r="M1236" s="68" t="s">
        <v>254</v>
      </c>
    </row>
    <row r="1237" spans="1:13" s="3" customFormat="1" ht="12.75" x14ac:dyDescent="0.2">
      <c r="A1237" s="62" t="s">
        <v>911</v>
      </c>
      <c r="B1237" s="62" t="s">
        <v>472</v>
      </c>
      <c r="C1237" s="63">
        <v>16</v>
      </c>
      <c r="D1237" s="62" t="s">
        <v>13437</v>
      </c>
      <c r="E1237" s="62" t="s">
        <v>1387</v>
      </c>
      <c r="F1237" s="69">
        <v>47131501</v>
      </c>
      <c r="G1237" s="62" t="s">
        <v>13633</v>
      </c>
      <c r="H1237" s="62">
        <v>3</v>
      </c>
      <c r="I1237" s="62">
        <v>3</v>
      </c>
      <c r="J1237" s="70">
        <v>400</v>
      </c>
      <c r="K1237" s="71">
        <v>1000000</v>
      </c>
      <c r="L1237" s="72" t="s">
        <v>15</v>
      </c>
      <c r="M1237" s="72" t="s">
        <v>254</v>
      </c>
    </row>
    <row r="1238" spans="1:13" s="3" customFormat="1" ht="12.75" x14ac:dyDescent="0.2">
      <c r="A1238" s="62" t="s">
        <v>911</v>
      </c>
      <c r="B1238" s="62" t="s">
        <v>472</v>
      </c>
      <c r="C1238" s="63">
        <v>16</v>
      </c>
      <c r="D1238" s="64" t="s">
        <v>13437</v>
      </c>
      <c r="E1238" s="64" t="s">
        <v>1388</v>
      </c>
      <c r="F1238" s="65">
        <v>47131502</v>
      </c>
      <c r="G1238" s="64" t="s">
        <v>13633</v>
      </c>
      <c r="H1238" s="64">
        <v>3</v>
      </c>
      <c r="I1238" s="64">
        <v>3</v>
      </c>
      <c r="J1238" s="66">
        <v>500</v>
      </c>
      <c r="K1238" s="67">
        <v>500000</v>
      </c>
      <c r="L1238" s="68" t="s">
        <v>15</v>
      </c>
      <c r="M1238" s="68" t="s">
        <v>254</v>
      </c>
    </row>
    <row r="1239" spans="1:13" s="3" customFormat="1" ht="12.75" x14ac:dyDescent="0.2">
      <c r="A1239" s="62" t="s">
        <v>911</v>
      </c>
      <c r="B1239" s="62" t="s">
        <v>217</v>
      </c>
      <c r="C1239" s="63">
        <v>10</v>
      </c>
      <c r="D1239" s="62" t="s">
        <v>13378</v>
      </c>
      <c r="E1239" s="62" t="s">
        <v>1389</v>
      </c>
      <c r="F1239" s="69">
        <v>31211906</v>
      </c>
      <c r="G1239" s="62" t="s">
        <v>13633</v>
      </c>
      <c r="H1239" s="62">
        <v>3</v>
      </c>
      <c r="I1239" s="62">
        <v>3</v>
      </c>
      <c r="J1239" s="70">
        <v>50</v>
      </c>
      <c r="K1239" s="71">
        <v>414750</v>
      </c>
      <c r="L1239" s="72" t="s">
        <v>15</v>
      </c>
      <c r="M1239" s="72" t="s">
        <v>254</v>
      </c>
    </row>
    <row r="1240" spans="1:13" s="3" customFormat="1" ht="12.75" x14ac:dyDescent="0.2">
      <c r="A1240" s="62" t="s">
        <v>911</v>
      </c>
      <c r="B1240" s="62" t="s">
        <v>217</v>
      </c>
      <c r="C1240" s="63">
        <v>10</v>
      </c>
      <c r="D1240" s="64" t="s">
        <v>13378</v>
      </c>
      <c r="E1240" s="64" t="s">
        <v>1390</v>
      </c>
      <c r="F1240" s="65">
        <v>31211906</v>
      </c>
      <c r="G1240" s="64" t="s">
        <v>13633</v>
      </c>
      <c r="H1240" s="64">
        <v>3</v>
      </c>
      <c r="I1240" s="64">
        <v>3</v>
      </c>
      <c r="J1240" s="66">
        <v>93</v>
      </c>
      <c r="K1240" s="67">
        <v>1064385</v>
      </c>
      <c r="L1240" s="68" t="s">
        <v>15</v>
      </c>
      <c r="M1240" s="68" t="s">
        <v>254</v>
      </c>
    </row>
    <row r="1241" spans="1:13" s="3" customFormat="1" ht="12.75" x14ac:dyDescent="0.2">
      <c r="A1241" s="62" t="s">
        <v>911</v>
      </c>
      <c r="B1241" s="62" t="s">
        <v>217</v>
      </c>
      <c r="C1241" s="63">
        <v>10</v>
      </c>
      <c r="D1241" s="62" t="s">
        <v>13378</v>
      </c>
      <c r="E1241" s="62" t="s">
        <v>1391</v>
      </c>
      <c r="F1241" s="69">
        <v>31211904</v>
      </c>
      <c r="G1241" s="62" t="s">
        <v>13633</v>
      </c>
      <c r="H1241" s="62">
        <v>3</v>
      </c>
      <c r="I1241" s="62">
        <v>3</v>
      </c>
      <c r="J1241" s="70">
        <v>50</v>
      </c>
      <c r="K1241" s="71">
        <v>175000</v>
      </c>
      <c r="L1241" s="72" t="s">
        <v>15</v>
      </c>
      <c r="M1241" s="72" t="s">
        <v>254</v>
      </c>
    </row>
    <row r="1242" spans="1:13" s="3" customFormat="1" ht="12.75" x14ac:dyDescent="0.2">
      <c r="A1242" s="62" t="s">
        <v>911</v>
      </c>
      <c r="B1242" s="62" t="s">
        <v>217</v>
      </c>
      <c r="C1242" s="63">
        <v>10</v>
      </c>
      <c r="D1242" s="64" t="s">
        <v>13378</v>
      </c>
      <c r="E1242" s="64" t="s">
        <v>1392</v>
      </c>
      <c r="F1242" s="65">
        <v>31211904</v>
      </c>
      <c r="G1242" s="64" t="s">
        <v>13633</v>
      </c>
      <c r="H1242" s="64">
        <v>3</v>
      </c>
      <c r="I1242" s="64">
        <v>3</v>
      </c>
      <c r="J1242" s="66">
        <v>50</v>
      </c>
      <c r="K1242" s="67">
        <v>355000</v>
      </c>
      <c r="L1242" s="68" t="s">
        <v>15</v>
      </c>
      <c r="M1242" s="68" t="s">
        <v>254</v>
      </c>
    </row>
    <row r="1243" spans="1:13" s="3" customFormat="1" ht="12.75" x14ac:dyDescent="0.2">
      <c r="A1243" s="62" t="s">
        <v>911</v>
      </c>
      <c r="B1243" s="62" t="s">
        <v>217</v>
      </c>
      <c r="C1243" s="63">
        <v>10</v>
      </c>
      <c r="D1243" s="62" t="s">
        <v>13378</v>
      </c>
      <c r="E1243" s="62" t="s">
        <v>1393</v>
      </c>
      <c r="F1243" s="69">
        <v>31211904</v>
      </c>
      <c r="G1243" s="62" t="s">
        <v>13633</v>
      </c>
      <c r="H1243" s="62">
        <v>3</v>
      </c>
      <c r="I1243" s="62">
        <v>3</v>
      </c>
      <c r="J1243" s="70">
        <v>50</v>
      </c>
      <c r="K1243" s="71">
        <v>640000</v>
      </c>
      <c r="L1243" s="72" t="s">
        <v>15</v>
      </c>
      <c r="M1243" s="72" t="s">
        <v>254</v>
      </c>
    </row>
    <row r="1244" spans="1:13" s="3" customFormat="1" ht="12.75" x14ac:dyDescent="0.2">
      <c r="A1244" s="62" t="s">
        <v>911</v>
      </c>
      <c r="B1244" s="62" t="s">
        <v>217</v>
      </c>
      <c r="C1244" s="63">
        <v>10</v>
      </c>
      <c r="D1244" s="64" t="s">
        <v>13378</v>
      </c>
      <c r="E1244" s="64" t="s">
        <v>1394</v>
      </c>
      <c r="F1244" s="65">
        <v>31211904</v>
      </c>
      <c r="G1244" s="64" t="s">
        <v>13633</v>
      </c>
      <c r="H1244" s="64">
        <v>3</v>
      </c>
      <c r="I1244" s="64">
        <v>3</v>
      </c>
      <c r="J1244" s="66">
        <v>50</v>
      </c>
      <c r="K1244" s="67">
        <v>305000</v>
      </c>
      <c r="L1244" s="68" t="s">
        <v>15</v>
      </c>
      <c r="M1244" s="68" t="s">
        <v>254</v>
      </c>
    </row>
    <row r="1245" spans="1:13" s="3" customFormat="1" ht="12.75" x14ac:dyDescent="0.2">
      <c r="A1245" s="62" t="s">
        <v>911</v>
      </c>
      <c r="B1245" s="62" t="s">
        <v>217</v>
      </c>
      <c r="C1245" s="63">
        <v>16</v>
      </c>
      <c r="D1245" s="62" t="s">
        <v>13378</v>
      </c>
      <c r="E1245" s="62" t="s">
        <v>1391</v>
      </c>
      <c r="F1245" s="69">
        <v>31211904</v>
      </c>
      <c r="G1245" s="62" t="s">
        <v>13633</v>
      </c>
      <c r="H1245" s="62">
        <v>3</v>
      </c>
      <c r="I1245" s="62">
        <v>3</v>
      </c>
      <c r="J1245" s="70">
        <v>80</v>
      </c>
      <c r="K1245" s="71">
        <v>280000</v>
      </c>
      <c r="L1245" s="72" t="s">
        <v>15</v>
      </c>
      <c r="M1245" s="72" t="s">
        <v>254</v>
      </c>
    </row>
    <row r="1246" spans="1:13" s="3" customFormat="1" ht="12.75" x14ac:dyDescent="0.2">
      <c r="A1246" s="62" t="s">
        <v>911</v>
      </c>
      <c r="B1246" s="62" t="s">
        <v>217</v>
      </c>
      <c r="C1246" s="63">
        <v>16</v>
      </c>
      <c r="D1246" s="64" t="s">
        <v>13378</v>
      </c>
      <c r="E1246" s="64" t="s">
        <v>1395</v>
      </c>
      <c r="F1246" s="65">
        <v>31211904</v>
      </c>
      <c r="G1246" s="64" t="s">
        <v>13633</v>
      </c>
      <c r="H1246" s="64">
        <v>3</v>
      </c>
      <c r="I1246" s="64">
        <v>3</v>
      </c>
      <c r="J1246" s="66">
        <v>80</v>
      </c>
      <c r="K1246" s="67">
        <v>568000</v>
      </c>
      <c r="L1246" s="68" t="s">
        <v>15</v>
      </c>
      <c r="M1246" s="68" t="s">
        <v>254</v>
      </c>
    </row>
    <row r="1247" spans="1:13" s="3" customFormat="1" ht="12.75" x14ac:dyDescent="0.2">
      <c r="A1247" s="62" t="s">
        <v>911</v>
      </c>
      <c r="B1247" s="62" t="s">
        <v>217</v>
      </c>
      <c r="C1247" s="63">
        <v>16</v>
      </c>
      <c r="D1247" s="62" t="s">
        <v>13378</v>
      </c>
      <c r="E1247" s="62" t="s">
        <v>1396</v>
      </c>
      <c r="F1247" s="69">
        <v>31211904</v>
      </c>
      <c r="G1247" s="62" t="s">
        <v>13633</v>
      </c>
      <c r="H1247" s="62">
        <v>3</v>
      </c>
      <c r="I1247" s="62">
        <v>3</v>
      </c>
      <c r="J1247" s="70">
        <v>250</v>
      </c>
      <c r="K1247" s="71">
        <v>2231250</v>
      </c>
      <c r="L1247" s="72" t="s">
        <v>15</v>
      </c>
      <c r="M1247" s="72" t="s">
        <v>254</v>
      </c>
    </row>
    <row r="1248" spans="1:13" s="3" customFormat="1" ht="12.75" x14ac:dyDescent="0.2">
      <c r="A1248" s="62" t="s">
        <v>911</v>
      </c>
      <c r="B1248" s="62" t="s">
        <v>217</v>
      </c>
      <c r="C1248" s="63">
        <v>16</v>
      </c>
      <c r="D1248" s="64" t="s">
        <v>13378</v>
      </c>
      <c r="E1248" s="64" t="s">
        <v>1393</v>
      </c>
      <c r="F1248" s="65">
        <v>31211904</v>
      </c>
      <c r="G1248" s="64" t="s">
        <v>13633</v>
      </c>
      <c r="H1248" s="64">
        <v>3</v>
      </c>
      <c r="I1248" s="64">
        <v>3</v>
      </c>
      <c r="J1248" s="66">
        <v>250</v>
      </c>
      <c r="K1248" s="67">
        <v>3200000</v>
      </c>
      <c r="L1248" s="68" t="s">
        <v>15</v>
      </c>
      <c r="M1248" s="68" t="s">
        <v>254</v>
      </c>
    </row>
    <row r="1249" spans="1:13" s="3" customFormat="1" ht="12.75" x14ac:dyDescent="0.2">
      <c r="A1249" s="62" t="s">
        <v>911</v>
      </c>
      <c r="B1249" s="62" t="s">
        <v>217</v>
      </c>
      <c r="C1249" s="63">
        <v>16</v>
      </c>
      <c r="D1249" s="62" t="s">
        <v>13378</v>
      </c>
      <c r="E1249" s="62" t="s">
        <v>1397</v>
      </c>
      <c r="F1249" s="69">
        <v>31211906</v>
      </c>
      <c r="G1249" s="62" t="s">
        <v>13633</v>
      </c>
      <c r="H1249" s="62">
        <v>3</v>
      </c>
      <c r="I1249" s="62">
        <v>3</v>
      </c>
      <c r="J1249" s="70">
        <v>120</v>
      </c>
      <c r="K1249" s="71">
        <v>743400</v>
      </c>
      <c r="L1249" s="72" t="s">
        <v>15</v>
      </c>
      <c r="M1249" s="72" t="s">
        <v>254</v>
      </c>
    </row>
    <row r="1250" spans="1:13" s="3" customFormat="1" ht="12.75" x14ac:dyDescent="0.2">
      <c r="A1250" s="62" t="s">
        <v>911</v>
      </c>
      <c r="B1250" s="62" t="s">
        <v>217</v>
      </c>
      <c r="C1250" s="63">
        <v>16</v>
      </c>
      <c r="D1250" s="64" t="s">
        <v>13378</v>
      </c>
      <c r="E1250" s="64" t="s">
        <v>1398</v>
      </c>
      <c r="F1250" s="65">
        <v>31211906</v>
      </c>
      <c r="G1250" s="64" t="s">
        <v>13633</v>
      </c>
      <c r="H1250" s="64">
        <v>3</v>
      </c>
      <c r="I1250" s="64">
        <v>3</v>
      </c>
      <c r="J1250" s="66">
        <v>250</v>
      </c>
      <c r="K1250" s="67">
        <v>2875000</v>
      </c>
      <c r="L1250" s="68" t="s">
        <v>15</v>
      </c>
      <c r="M1250" s="68" t="s">
        <v>254</v>
      </c>
    </row>
    <row r="1251" spans="1:13" s="3" customFormat="1" ht="12.75" x14ac:dyDescent="0.2">
      <c r="A1251" s="62" t="s">
        <v>911</v>
      </c>
      <c r="B1251" s="62" t="s">
        <v>217</v>
      </c>
      <c r="C1251" s="63">
        <v>16</v>
      </c>
      <c r="D1251" s="62" t="s">
        <v>13378</v>
      </c>
      <c r="E1251" s="62" t="s">
        <v>1399</v>
      </c>
      <c r="F1251" s="69">
        <v>23242114</v>
      </c>
      <c r="G1251" s="62" t="s">
        <v>13633</v>
      </c>
      <c r="H1251" s="62">
        <v>3</v>
      </c>
      <c r="I1251" s="62">
        <v>3</v>
      </c>
      <c r="J1251" s="70">
        <v>2000</v>
      </c>
      <c r="K1251" s="71">
        <v>600000</v>
      </c>
      <c r="L1251" s="72" t="s">
        <v>15</v>
      </c>
      <c r="M1251" s="72" t="s">
        <v>254</v>
      </c>
    </row>
    <row r="1252" spans="1:13" s="3" customFormat="1" ht="12.75" x14ac:dyDescent="0.2">
      <c r="A1252" s="62" t="s">
        <v>911</v>
      </c>
      <c r="B1252" s="62" t="s">
        <v>217</v>
      </c>
      <c r="C1252" s="63">
        <v>16</v>
      </c>
      <c r="D1252" s="64" t="s">
        <v>13378</v>
      </c>
      <c r="E1252" s="64" t="s">
        <v>1400</v>
      </c>
      <c r="F1252" s="65">
        <v>23242114</v>
      </c>
      <c r="G1252" s="64" t="s">
        <v>13633</v>
      </c>
      <c r="H1252" s="64">
        <v>3</v>
      </c>
      <c r="I1252" s="64">
        <v>3</v>
      </c>
      <c r="J1252" s="66">
        <v>2000</v>
      </c>
      <c r="K1252" s="67">
        <v>600000</v>
      </c>
      <c r="L1252" s="68" t="s">
        <v>15</v>
      </c>
      <c r="M1252" s="68" t="s">
        <v>254</v>
      </c>
    </row>
    <row r="1253" spans="1:13" s="3" customFormat="1" ht="12.75" x14ac:dyDescent="0.2">
      <c r="A1253" s="62" t="s">
        <v>911</v>
      </c>
      <c r="B1253" s="62" t="s">
        <v>217</v>
      </c>
      <c r="C1253" s="63">
        <v>16</v>
      </c>
      <c r="D1253" s="62" t="s">
        <v>13378</v>
      </c>
      <c r="E1253" s="62" t="s">
        <v>1401</v>
      </c>
      <c r="F1253" s="69">
        <v>23242114</v>
      </c>
      <c r="G1253" s="62" t="s">
        <v>13633</v>
      </c>
      <c r="H1253" s="62">
        <v>3</v>
      </c>
      <c r="I1253" s="62">
        <v>3</v>
      </c>
      <c r="J1253" s="70">
        <v>2000</v>
      </c>
      <c r="K1253" s="71">
        <v>600000</v>
      </c>
      <c r="L1253" s="72" t="s">
        <v>15</v>
      </c>
      <c r="M1253" s="72" t="s">
        <v>254</v>
      </c>
    </row>
    <row r="1254" spans="1:13" s="3" customFormat="1" ht="12.75" x14ac:dyDescent="0.2">
      <c r="A1254" s="62" t="s">
        <v>911</v>
      </c>
      <c r="B1254" s="62" t="s">
        <v>217</v>
      </c>
      <c r="C1254" s="63">
        <v>16</v>
      </c>
      <c r="D1254" s="64" t="s">
        <v>13378</v>
      </c>
      <c r="E1254" s="64" t="s">
        <v>1402</v>
      </c>
      <c r="F1254" s="65">
        <v>47131604</v>
      </c>
      <c r="G1254" s="64" t="s">
        <v>13633</v>
      </c>
      <c r="H1254" s="64">
        <v>3</v>
      </c>
      <c r="I1254" s="64">
        <v>3</v>
      </c>
      <c r="J1254" s="66">
        <v>80</v>
      </c>
      <c r="K1254" s="67">
        <v>1040000</v>
      </c>
      <c r="L1254" s="68" t="s">
        <v>15</v>
      </c>
      <c r="M1254" s="68" t="s">
        <v>254</v>
      </c>
    </row>
    <row r="1255" spans="1:13" s="3" customFormat="1" ht="12.75" x14ac:dyDescent="0.2">
      <c r="A1255" s="62" t="s">
        <v>911</v>
      </c>
      <c r="B1255" s="62" t="s">
        <v>217</v>
      </c>
      <c r="C1255" s="63">
        <v>16</v>
      </c>
      <c r="D1255" s="62" t="s">
        <v>13378</v>
      </c>
      <c r="E1255" s="62" t="s">
        <v>393</v>
      </c>
      <c r="F1255" s="69">
        <v>47131604</v>
      </c>
      <c r="G1255" s="62" t="s">
        <v>13633</v>
      </c>
      <c r="H1255" s="62">
        <v>3</v>
      </c>
      <c r="I1255" s="62">
        <v>3</v>
      </c>
      <c r="J1255" s="70">
        <v>80</v>
      </c>
      <c r="K1255" s="71">
        <v>784000</v>
      </c>
      <c r="L1255" s="72" t="s">
        <v>15</v>
      </c>
      <c r="M1255" s="72" t="s">
        <v>254</v>
      </c>
    </row>
    <row r="1256" spans="1:13" s="3" customFormat="1" ht="12.75" x14ac:dyDescent="0.2">
      <c r="A1256" s="62" t="s">
        <v>911</v>
      </c>
      <c r="B1256" s="62" t="s">
        <v>217</v>
      </c>
      <c r="C1256" s="63">
        <v>16</v>
      </c>
      <c r="D1256" s="64" t="s">
        <v>13378</v>
      </c>
      <c r="E1256" s="64" t="s">
        <v>403</v>
      </c>
      <c r="F1256" s="65">
        <v>47131618</v>
      </c>
      <c r="G1256" s="64" t="s">
        <v>13633</v>
      </c>
      <c r="H1256" s="64">
        <v>3</v>
      </c>
      <c r="I1256" s="64">
        <v>3</v>
      </c>
      <c r="J1256" s="66">
        <v>80</v>
      </c>
      <c r="K1256" s="67">
        <v>264000</v>
      </c>
      <c r="L1256" s="68" t="s">
        <v>15</v>
      </c>
      <c r="M1256" s="68" t="s">
        <v>254</v>
      </c>
    </row>
    <row r="1257" spans="1:13" s="3" customFormat="1" ht="12.75" x14ac:dyDescent="0.2">
      <c r="A1257" s="62" t="s">
        <v>911</v>
      </c>
      <c r="B1257" s="62" t="s">
        <v>877</v>
      </c>
      <c r="C1257" s="63">
        <v>10</v>
      </c>
      <c r="D1257" s="62" t="s">
        <v>13496</v>
      </c>
      <c r="E1257" s="62" t="s">
        <v>1403</v>
      </c>
      <c r="F1257" s="69">
        <v>31162801</v>
      </c>
      <c r="G1257" s="62" t="s">
        <v>13633</v>
      </c>
      <c r="H1257" s="62">
        <v>3</v>
      </c>
      <c r="I1257" s="62">
        <v>3</v>
      </c>
      <c r="J1257" s="70">
        <v>20</v>
      </c>
      <c r="K1257" s="71">
        <v>1246000</v>
      </c>
      <c r="L1257" s="72" t="s">
        <v>15</v>
      </c>
      <c r="M1257" s="72" t="s">
        <v>254</v>
      </c>
    </row>
    <row r="1258" spans="1:13" s="3" customFormat="1" ht="12.75" x14ac:dyDescent="0.2">
      <c r="A1258" s="62" t="s">
        <v>911</v>
      </c>
      <c r="B1258" s="62" t="s">
        <v>877</v>
      </c>
      <c r="C1258" s="63">
        <v>10</v>
      </c>
      <c r="D1258" s="64" t="s">
        <v>13496</v>
      </c>
      <c r="E1258" s="64" t="s">
        <v>1404</v>
      </c>
      <c r="F1258" s="65">
        <v>31162801</v>
      </c>
      <c r="G1258" s="64" t="s">
        <v>13633</v>
      </c>
      <c r="H1258" s="64">
        <v>3</v>
      </c>
      <c r="I1258" s="64">
        <v>3</v>
      </c>
      <c r="J1258" s="66">
        <v>100</v>
      </c>
      <c r="K1258" s="67">
        <v>682500</v>
      </c>
      <c r="L1258" s="68" t="s">
        <v>15</v>
      </c>
      <c r="M1258" s="68" t="s">
        <v>254</v>
      </c>
    </row>
    <row r="1259" spans="1:13" s="3" customFormat="1" ht="12.75" x14ac:dyDescent="0.2">
      <c r="A1259" s="62" t="s">
        <v>911</v>
      </c>
      <c r="B1259" s="62" t="s">
        <v>877</v>
      </c>
      <c r="C1259" s="63">
        <v>10</v>
      </c>
      <c r="D1259" s="62" t="s">
        <v>13496</v>
      </c>
      <c r="E1259" s="62" t="s">
        <v>1405</v>
      </c>
      <c r="F1259" s="69">
        <v>31162801</v>
      </c>
      <c r="G1259" s="62" t="s">
        <v>13633</v>
      </c>
      <c r="H1259" s="62">
        <v>3</v>
      </c>
      <c r="I1259" s="62">
        <v>3</v>
      </c>
      <c r="J1259" s="70">
        <v>50</v>
      </c>
      <c r="K1259" s="71">
        <v>1240000</v>
      </c>
      <c r="L1259" s="72" t="s">
        <v>15</v>
      </c>
      <c r="M1259" s="72" t="s">
        <v>254</v>
      </c>
    </row>
    <row r="1260" spans="1:13" s="3" customFormat="1" ht="12.75" x14ac:dyDescent="0.2">
      <c r="A1260" s="62" t="s">
        <v>911</v>
      </c>
      <c r="B1260" s="62" t="s">
        <v>877</v>
      </c>
      <c r="C1260" s="63">
        <v>10</v>
      </c>
      <c r="D1260" s="64" t="s">
        <v>13496</v>
      </c>
      <c r="E1260" s="64" t="s">
        <v>1406</v>
      </c>
      <c r="F1260" s="65">
        <v>31162801</v>
      </c>
      <c r="G1260" s="64" t="s">
        <v>13633</v>
      </c>
      <c r="H1260" s="64">
        <v>3</v>
      </c>
      <c r="I1260" s="64">
        <v>3</v>
      </c>
      <c r="J1260" s="66">
        <v>10</v>
      </c>
      <c r="K1260" s="67">
        <v>955000</v>
      </c>
      <c r="L1260" s="68" t="s">
        <v>15</v>
      </c>
      <c r="M1260" s="68" t="s">
        <v>254</v>
      </c>
    </row>
    <row r="1261" spans="1:13" s="3" customFormat="1" ht="12.75" x14ac:dyDescent="0.2">
      <c r="A1261" s="62" t="s">
        <v>911</v>
      </c>
      <c r="B1261" s="62" t="s">
        <v>877</v>
      </c>
      <c r="C1261" s="63">
        <v>10</v>
      </c>
      <c r="D1261" s="62" t="s">
        <v>13496</v>
      </c>
      <c r="E1261" s="62" t="s">
        <v>1406</v>
      </c>
      <c r="F1261" s="69">
        <v>31162801</v>
      </c>
      <c r="G1261" s="62" t="s">
        <v>13633</v>
      </c>
      <c r="H1261" s="62">
        <v>3</v>
      </c>
      <c r="I1261" s="62">
        <v>3</v>
      </c>
      <c r="J1261" s="70">
        <v>10</v>
      </c>
      <c r="K1261" s="71">
        <v>955000</v>
      </c>
      <c r="L1261" s="72" t="s">
        <v>15</v>
      </c>
      <c r="M1261" s="72" t="s">
        <v>254</v>
      </c>
    </row>
    <row r="1262" spans="1:13" s="3" customFormat="1" ht="12.75" x14ac:dyDescent="0.2">
      <c r="A1262" s="62" t="s">
        <v>911</v>
      </c>
      <c r="B1262" s="62" t="s">
        <v>877</v>
      </c>
      <c r="C1262" s="63">
        <v>10</v>
      </c>
      <c r="D1262" s="64" t="s">
        <v>13496</v>
      </c>
      <c r="E1262" s="64" t="s">
        <v>1407</v>
      </c>
      <c r="F1262" s="65">
        <v>31162801</v>
      </c>
      <c r="G1262" s="64" t="s">
        <v>13633</v>
      </c>
      <c r="H1262" s="64">
        <v>3</v>
      </c>
      <c r="I1262" s="64">
        <v>3</v>
      </c>
      <c r="J1262" s="66">
        <v>30</v>
      </c>
      <c r="K1262" s="67">
        <v>976500</v>
      </c>
      <c r="L1262" s="68" t="s">
        <v>15</v>
      </c>
      <c r="M1262" s="68" t="s">
        <v>254</v>
      </c>
    </row>
    <row r="1263" spans="1:13" s="3" customFormat="1" ht="12.75" x14ac:dyDescent="0.2">
      <c r="A1263" s="62" t="s">
        <v>911</v>
      </c>
      <c r="B1263" s="62" t="s">
        <v>877</v>
      </c>
      <c r="C1263" s="63">
        <v>10</v>
      </c>
      <c r="D1263" s="62" t="s">
        <v>13496</v>
      </c>
      <c r="E1263" s="62" t="s">
        <v>1408</v>
      </c>
      <c r="F1263" s="69">
        <v>31162801</v>
      </c>
      <c r="G1263" s="62" t="s">
        <v>13633</v>
      </c>
      <c r="H1263" s="62">
        <v>3</v>
      </c>
      <c r="I1263" s="62">
        <v>3</v>
      </c>
      <c r="J1263" s="70">
        <v>30</v>
      </c>
      <c r="K1263" s="71">
        <v>1134000</v>
      </c>
      <c r="L1263" s="72" t="s">
        <v>15</v>
      </c>
      <c r="M1263" s="72" t="s">
        <v>254</v>
      </c>
    </row>
    <row r="1264" spans="1:13" s="3" customFormat="1" ht="12.75" x14ac:dyDescent="0.2">
      <c r="A1264" s="62" t="s">
        <v>911</v>
      </c>
      <c r="B1264" s="62" t="s">
        <v>877</v>
      </c>
      <c r="C1264" s="63">
        <v>10</v>
      </c>
      <c r="D1264" s="64" t="s">
        <v>13496</v>
      </c>
      <c r="E1264" s="64" t="s">
        <v>1409</v>
      </c>
      <c r="F1264" s="65">
        <v>31162801</v>
      </c>
      <c r="G1264" s="64" t="s">
        <v>13633</v>
      </c>
      <c r="H1264" s="64">
        <v>3</v>
      </c>
      <c r="I1264" s="64">
        <v>3</v>
      </c>
      <c r="J1264" s="66">
        <v>10</v>
      </c>
      <c r="K1264" s="67">
        <v>472500</v>
      </c>
      <c r="L1264" s="68" t="s">
        <v>15</v>
      </c>
      <c r="M1264" s="68" t="s">
        <v>254</v>
      </c>
    </row>
    <row r="1265" spans="1:13" s="3" customFormat="1" ht="12.75" x14ac:dyDescent="0.2">
      <c r="A1265" s="62" t="s">
        <v>911</v>
      </c>
      <c r="B1265" s="62" t="s">
        <v>877</v>
      </c>
      <c r="C1265" s="63">
        <v>10</v>
      </c>
      <c r="D1265" s="62" t="s">
        <v>13496</v>
      </c>
      <c r="E1265" s="62" t="s">
        <v>1410</v>
      </c>
      <c r="F1265" s="69">
        <v>31162801</v>
      </c>
      <c r="G1265" s="62" t="s">
        <v>13633</v>
      </c>
      <c r="H1265" s="62">
        <v>3</v>
      </c>
      <c r="I1265" s="62">
        <v>3</v>
      </c>
      <c r="J1265" s="70">
        <v>30</v>
      </c>
      <c r="K1265" s="71">
        <v>933000</v>
      </c>
      <c r="L1265" s="72" t="s">
        <v>15</v>
      </c>
      <c r="M1265" s="72" t="s">
        <v>254</v>
      </c>
    </row>
    <row r="1266" spans="1:13" s="3" customFormat="1" ht="12.75" x14ac:dyDescent="0.2">
      <c r="A1266" s="62" t="s">
        <v>911</v>
      </c>
      <c r="B1266" s="62" t="s">
        <v>877</v>
      </c>
      <c r="C1266" s="63">
        <v>10</v>
      </c>
      <c r="D1266" s="64" t="s">
        <v>13496</v>
      </c>
      <c r="E1266" s="64" t="s">
        <v>1411</v>
      </c>
      <c r="F1266" s="65">
        <v>31162801</v>
      </c>
      <c r="G1266" s="64" t="s">
        <v>13633</v>
      </c>
      <c r="H1266" s="64">
        <v>3</v>
      </c>
      <c r="I1266" s="64">
        <v>3</v>
      </c>
      <c r="J1266" s="66">
        <v>10</v>
      </c>
      <c r="K1266" s="67">
        <v>892500</v>
      </c>
      <c r="L1266" s="68" t="s">
        <v>15</v>
      </c>
      <c r="M1266" s="68" t="s">
        <v>254</v>
      </c>
    </row>
    <row r="1267" spans="1:13" s="3" customFormat="1" ht="12.75" x14ac:dyDescent="0.2">
      <c r="A1267" s="62" t="s">
        <v>911</v>
      </c>
      <c r="B1267" s="62" t="s">
        <v>877</v>
      </c>
      <c r="C1267" s="63">
        <v>10</v>
      </c>
      <c r="D1267" s="62" t="s">
        <v>13496</v>
      </c>
      <c r="E1267" s="62" t="s">
        <v>1412</v>
      </c>
      <c r="F1267" s="69">
        <v>31162801</v>
      </c>
      <c r="G1267" s="62" t="s">
        <v>13633</v>
      </c>
      <c r="H1267" s="62">
        <v>3</v>
      </c>
      <c r="I1267" s="62">
        <v>3</v>
      </c>
      <c r="J1267" s="70">
        <v>50</v>
      </c>
      <c r="K1267" s="71">
        <v>455000</v>
      </c>
      <c r="L1267" s="72" t="s">
        <v>15</v>
      </c>
      <c r="M1267" s="72" t="s">
        <v>254</v>
      </c>
    </row>
    <row r="1268" spans="1:13" s="3" customFormat="1" ht="12.75" x14ac:dyDescent="0.2">
      <c r="A1268" s="62" t="s">
        <v>911</v>
      </c>
      <c r="B1268" s="62" t="s">
        <v>877</v>
      </c>
      <c r="C1268" s="63">
        <v>10</v>
      </c>
      <c r="D1268" s="64" t="s">
        <v>13496</v>
      </c>
      <c r="E1268" s="64" t="s">
        <v>1413</v>
      </c>
      <c r="F1268" s="65">
        <v>31162801</v>
      </c>
      <c r="G1268" s="64" t="s">
        <v>13633</v>
      </c>
      <c r="H1268" s="64">
        <v>3</v>
      </c>
      <c r="I1268" s="64">
        <v>3</v>
      </c>
      <c r="J1268" s="66">
        <v>40</v>
      </c>
      <c r="K1268" s="67">
        <v>1050000</v>
      </c>
      <c r="L1268" s="68" t="s">
        <v>15</v>
      </c>
      <c r="M1268" s="68" t="s">
        <v>254</v>
      </c>
    </row>
    <row r="1269" spans="1:13" s="3" customFormat="1" ht="12.75" x14ac:dyDescent="0.2">
      <c r="A1269" s="62" t="s">
        <v>911</v>
      </c>
      <c r="B1269" s="62" t="s">
        <v>877</v>
      </c>
      <c r="C1269" s="63">
        <v>10</v>
      </c>
      <c r="D1269" s="62" t="s">
        <v>13496</v>
      </c>
      <c r="E1269" s="62" t="s">
        <v>1414</v>
      </c>
      <c r="F1269" s="69">
        <v>31162801</v>
      </c>
      <c r="G1269" s="62" t="s">
        <v>13633</v>
      </c>
      <c r="H1269" s="62">
        <v>3</v>
      </c>
      <c r="I1269" s="62">
        <v>3</v>
      </c>
      <c r="J1269" s="70">
        <v>5</v>
      </c>
      <c r="K1269" s="71">
        <v>220500</v>
      </c>
      <c r="L1269" s="72" t="s">
        <v>15</v>
      </c>
      <c r="M1269" s="72" t="s">
        <v>254</v>
      </c>
    </row>
    <row r="1270" spans="1:13" s="3" customFormat="1" ht="12.75" x14ac:dyDescent="0.2">
      <c r="A1270" s="62" t="s">
        <v>911</v>
      </c>
      <c r="B1270" s="62" t="s">
        <v>877</v>
      </c>
      <c r="C1270" s="63">
        <v>10</v>
      </c>
      <c r="D1270" s="64" t="s">
        <v>13496</v>
      </c>
      <c r="E1270" s="64" t="s">
        <v>1415</v>
      </c>
      <c r="F1270" s="65">
        <v>31162801</v>
      </c>
      <c r="G1270" s="64" t="s">
        <v>13633</v>
      </c>
      <c r="H1270" s="64">
        <v>3</v>
      </c>
      <c r="I1270" s="64">
        <v>3</v>
      </c>
      <c r="J1270" s="66">
        <v>30</v>
      </c>
      <c r="K1270" s="67">
        <v>472500</v>
      </c>
      <c r="L1270" s="68" t="s">
        <v>15</v>
      </c>
      <c r="M1270" s="68" t="s">
        <v>254</v>
      </c>
    </row>
    <row r="1271" spans="1:13" s="3" customFormat="1" ht="12.75" x14ac:dyDescent="0.2">
      <c r="A1271" s="62" t="s">
        <v>911</v>
      </c>
      <c r="B1271" s="62" t="s">
        <v>877</v>
      </c>
      <c r="C1271" s="63">
        <v>16</v>
      </c>
      <c r="D1271" s="62" t="s">
        <v>13496</v>
      </c>
      <c r="E1271" s="62" t="s">
        <v>1416</v>
      </c>
      <c r="F1271" s="69">
        <v>30181801</v>
      </c>
      <c r="G1271" s="62" t="s">
        <v>13633</v>
      </c>
      <c r="H1271" s="62">
        <v>3</v>
      </c>
      <c r="I1271" s="62">
        <v>3</v>
      </c>
      <c r="J1271" s="70">
        <v>50</v>
      </c>
      <c r="K1271" s="71">
        <v>2305000</v>
      </c>
      <c r="L1271" s="72" t="s">
        <v>15</v>
      </c>
      <c r="M1271" s="72" t="s">
        <v>254</v>
      </c>
    </row>
    <row r="1272" spans="1:13" s="3" customFormat="1" ht="12.75" x14ac:dyDescent="0.2">
      <c r="A1272" s="62" t="s">
        <v>911</v>
      </c>
      <c r="B1272" s="62" t="s">
        <v>877</v>
      </c>
      <c r="C1272" s="63">
        <v>16</v>
      </c>
      <c r="D1272" s="64" t="s">
        <v>13496</v>
      </c>
      <c r="E1272" s="64" t="s">
        <v>1417</v>
      </c>
      <c r="F1272" s="65">
        <v>26121520</v>
      </c>
      <c r="G1272" s="64" t="s">
        <v>13633</v>
      </c>
      <c r="H1272" s="64">
        <v>3</v>
      </c>
      <c r="I1272" s="64">
        <v>3</v>
      </c>
      <c r="J1272" s="66">
        <v>3</v>
      </c>
      <c r="K1272" s="67">
        <v>238200</v>
      </c>
      <c r="L1272" s="68" t="s">
        <v>15</v>
      </c>
      <c r="M1272" s="68" t="s">
        <v>254</v>
      </c>
    </row>
    <row r="1273" spans="1:13" s="3" customFormat="1" ht="12.75" x14ac:dyDescent="0.2">
      <c r="A1273" s="62" t="s">
        <v>911</v>
      </c>
      <c r="B1273" s="62" t="s">
        <v>877</v>
      </c>
      <c r="C1273" s="63">
        <v>16</v>
      </c>
      <c r="D1273" s="62" t="s">
        <v>13496</v>
      </c>
      <c r="E1273" s="62" t="s">
        <v>1418</v>
      </c>
      <c r="F1273" s="69">
        <v>26121520</v>
      </c>
      <c r="G1273" s="62" t="s">
        <v>13633</v>
      </c>
      <c r="H1273" s="62">
        <v>3</v>
      </c>
      <c r="I1273" s="62">
        <v>3</v>
      </c>
      <c r="J1273" s="70">
        <v>3</v>
      </c>
      <c r="K1273" s="71">
        <v>160800</v>
      </c>
      <c r="L1273" s="72" t="s">
        <v>15</v>
      </c>
      <c r="M1273" s="72" t="s">
        <v>254</v>
      </c>
    </row>
    <row r="1274" spans="1:13" s="3" customFormat="1" ht="12.75" x14ac:dyDescent="0.2">
      <c r="A1274" s="62" t="s">
        <v>911</v>
      </c>
      <c r="B1274" s="62" t="s">
        <v>877</v>
      </c>
      <c r="C1274" s="63">
        <v>16</v>
      </c>
      <c r="D1274" s="64" t="s">
        <v>13496</v>
      </c>
      <c r="E1274" s="64" t="s">
        <v>1419</v>
      </c>
      <c r="F1274" s="65">
        <v>26121520</v>
      </c>
      <c r="G1274" s="64" t="s">
        <v>13633</v>
      </c>
      <c r="H1274" s="64">
        <v>3</v>
      </c>
      <c r="I1274" s="64">
        <v>3</v>
      </c>
      <c r="J1274" s="66">
        <v>3</v>
      </c>
      <c r="K1274" s="67">
        <v>363900</v>
      </c>
      <c r="L1274" s="68" t="s">
        <v>15</v>
      </c>
      <c r="M1274" s="68" t="s">
        <v>254</v>
      </c>
    </row>
    <row r="1275" spans="1:13" s="3" customFormat="1" ht="12.75" x14ac:dyDescent="0.2">
      <c r="A1275" s="62" t="s">
        <v>911</v>
      </c>
      <c r="B1275" s="62" t="s">
        <v>877</v>
      </c>
      <c r="C1275" s="63">
        <v>16</v>
      </c>
      <c r="D1275" s="62" t="s">
        <v>13496</v>
      </c>
      <c r="E1275" s="62" t="s">
        <v>1420</v>
      </c>
      <c r="F1275" s="69">
        <v>26121520</v>
      </c>
      <c r="G1275" s="62" t="s">
        <v>13633</v>
      </c>
      <c r="H1275" s="62">
        <v>3</v>
      </c>
      <c r="I1275" s="62">
        <v>3</v>
      </c>
      <c r="J1275" s="70">
        <v>5</v>
      </c>
      <c r="K1275" s="71">
        <v>397000</v>
      </c>
      <c r="L1275" s="72" t="s">
        <v>15</v>
      </c>
      <c r="M1275" s="72" t="s">
        <v>254</v>
      </c>
    </row>
    <row r="1276" spans="1:13" s="3" customFormat="1" ht="12.75" x14ac:dyDescent="0.2">
      <c r="A1276" s="62" t="s">
        <v>911</v>
      </c>
      <c r="B1276" s="62" t="s">
        <v>877</v>
      </c>
      <c r="C1276" s="63">
        <v>16</v>
      </c>
      <c r="D1276" s="64" t="s">
        <v>13496</v>
      </c>
      <c r="E1276" s="64" t="s">
        <v>1421</v>
      </c>
      <c r="F1276" s="65">
        <v>40171502</v>
      </c>
      <c r="G1276" s="64" t="s">
        <v>13633</v>
      </c>
      <c r="H1276" s="64">
        <v>3</v>
      </c>
      <c r="I1276" s="64">
        <v>3</v>
      </c>
      <c r="J1276" s="66">
        <v>20</v>
      </c>
      <c r="K1276" s="67">
        <v>210000</v>
      </c>
      <c r="L1276" s="68" t="s">
        <v>15</v>
      </c>
      <c r="M1276" s="68" t="s">
        <v>254</v>
      </c>
    </row>
    <row r="1277" spans="1:13" s="3" customFormat="1" ht="12.75" x14ac:dyDescent="0.2">
      <c r="A1277" s="62" t="s">
        <v>911</v>
      </c>
      <c r="B1277" s="62" t="s">
        <v>219</v>
      </c>
      <c r="C1277" s="63">
        <v>10</v>
      </c>
      <c r="D1277" s="62" t="s">
        <v>13379</v>
      </c>
      <c r="E1277" s="62" t="s">
        <v>1422</v>
      </c>
      <c r="F1277" s="69">
        <v>31162402</v>
      </c>
      <c r="G1277" s="62" t="s">
        <v>13633</v>
      </c>
      <c r="H1277" s="62">
        <v>3</v>
      </c>
      <c r="I1277" s="62">
        <v>3</v>
      </c>
      <c r="J1277" s="70">
        <v>20</v>
      </c>
      <c r="K1277" s="71">
        <v>626000</v>
      </c>
      <c r="L1277" s="72" t="s">
        <v>15</v>
      </c>
      <c r="M1277" s="72" t="s">
        <v>254</v>
      </c>
    </row>
    <row r="1278" spans="1:13" s="3" customFormat="1" ht="12.75" x14ac:dyDescent="0.2">
      <c r="A1278" s="62" t="s">
        <v>911</v>
      </c>
      <c r="B1278" s="62" t="s">
        <v>219</v>
      </c>
      <c r="C1278" s="63">
        <v>10</v>
      </c>
      <c r="D1278" s="64" t="s">
        <v>13379</v>
      </c>
      <c r="E1278" s="64" t="s">
        <v>1423</v>
      </c>
      <c r="F1278" s="65">
        <v>31162402</v>
      </c>
      <c r="G1278" s="64" t="s">
        <v>13633</v>
      </c>
      <c r="H1278" s="64">
        <v>3</v>
      </c>
      <c r="I1278" s="64">
        <v>3</v>
      </c>
      <c r="J1278" s="66">
        <v>30</v>
      </c>
      <c r="K1278" s="67">
        <v>1107000</v>
      </c>
      <c r="L1278" s="68" t="s">
        <v>15</v>
      </c>
      <c r="M1278" s="68" t="s">
        <v>254</v>
      </c>
    </row>
    <row r="1279" spans="1:13" s="3" customFormat="1" ht="12.75" x14ac:dyDescent="0.2">
      <c r="A1279" s="62" t="s">
        <v>911</v>
      </c>
      <c r="B1279" s="62" t="s">
        <v>219</v>
      </c>
      <c r="C1279" s="63">
        <v>10</v>
      </c>
      <c r="D1279" s="62" t="s">
        <v>13379</v>
      </c>
      <c r="E1279" s="62" t="s">
        <v>1424</v>
      </c>
      <c r="F1279" s="69">
        <v>31162402</v>
      </c>
      <c r="G1279" s="62" t="s">
        <v>13633</v>
      </c>
      <c r="H1279" s="62">
        <v>3</v>
      </c>
      <c r="I1279" s="62">
        <v>3</v>
      </c>
      <c r="J1279" s="70">
        <v>20</v>
      </c>
      <c r="K1279" s="71">
        <v>602000</v>
      </c>
      <c r="L1279" s="72" t="s">
        <v>15</v>
      </c>
      <c r="M1279" s="72" t="s">
        <v>254</v>
      </c>
    </row>
    <row r="1280" spans="1:13" s="3" customFormat="1" ht="12.75" x14ac:dyDescent="0.2">
      <c r="A1280" s="62" t="s">
        <v>911</v>
      </c>
      <c r="B1280" s="62" t="s">
        <v>219</v>
      </c>
      <c r="C1280" s="63">
        <v>10</v>
      </c>
      <c r="D1280" s="64" t="s">
        <v>13379</v>
      </c>
      <c r="E1280" s="64" t="s">
        <v>1425</v>
      </c>
      <c r="F1280" s="65">
        <v>31162402</v>
      </c>
      <c r="G1280" s="64" t="s">
        <v>13633</v>
      </c>
      <c r="H1280" s="64">
        <v>3</v>
      </c>
      <c r="I1280" s="64">
        <v>3</v>
      </c>
      <c r="J1280" s="66">
        <v>35</v>
      </c>
      <c r="K1280" s="67">
        <v>1844500</v>
      </c>
      <c r="L1280" s="68" t="s">
        <v>15</v>
      </c>
      <c r="M1280" s="68" t="s">
        <v>254</v>
      </c>
    </row>
    <row r="1281" spans="1:13" s="3" customFormat="1" ht="12.75" x14ac:dyDescent="0.2">
      <c r="A1281" s="62" t="s">
        <v>911</v>
      </c>
      <c r="B1281" s="62" t="s">
        <v>219</v>
      </c>
      <c r="C1281" s="63">
        <v>10</v>
      </c>
      <c r="D1281" s="62" t="s">
        <v>13379</v>
      </c>
      <c r="E1281" s="62" t="s">
        <v>1426</v>
      </c>
      <c r="F1281" s="69">
        <v>31162402</v>
      </c>
      <c r="G1281" s="62" t="s">
        <v>13633</v>
      </c>
      <c r="H1281" s="62">
        <v>3</v>
      </c>
      <c r="I1281" s="62">
        <v>3</v>
      </c>
      <c r="J1281" s="70">
        <v>50</v>
      </c>
      <c r="K1281" s="71">
        <v>545000</v>
      </c>
      <c r="L1281" s="72" t="s">
        <v>15</v>
      </c>
      <c r="M1281" s="72" t="s">
        <v>254</v>
      </c>
    </row>
    <row r="1282" spans="1:13" s="3" customFormat="1" ht="12.75" x14ac:dyDescent="0.2">
      <c r="A1282" s="62" t="s">
        <v>911</v>
      </c>
      <c r="B1282" s="62" t="s">
        <v>219</v>
      </c>
      <c r="C1282" s="63">
        <v>10</v>
      </c>
      <c r="D1282" s="64" t="s">
        <v>13379</v>
      </c>
      <c r="E1282" s="64" t="s">
        <v>1427</v>
      </c>
      <c r="F1282" s="65">
        <v>31162402</v>
      </c>
      <c r="G1282" s="64" t="s">
        <v>13633</v>
      </c>
      <c r="H1282" s="64">
        <v>3</v>
      </c>
      <c r="I1282" s="64">
        <v>3</v>
      </c>
      <c r="J1282" s="66">
        <v>20</v>
      </c>
      <c r="K1282" s="67">
        <v>32000</v>
      </c>
      <c r="L1282" s="68" t="s">
        <v>15</v>
      </c>
      <c r="M1282" s="68" t="s">
        <v>254</v>
      </c>
    </row>
    <row r="1283" spans="1:13" s="3" customFormat="1" ht="12.75" x14ac:dyDescent="0.2">
      <c r="A1283" s="62" t="s">
        <v>911</v>
      </c>
      <c r="B1283" s="62" t="s">
        <v>219</v>
      </c>
      <c r="C1283" s="63">
        <v>10</v>
      </c>
      <c r="D1283" s="62" t="s">
        <v>13379</v>
      </c>
      <c r="E1283" s="62" t="s">
        <v>1428</v>
      </c>
      <c r="F1283" s="69">
        <v>31162402</v>
      </c>
      <c r="G1283" s="62" t="s">
        <v>13633</v>
      </c>
      <c r="H1283" s="62">
        <v>3</v>
      </c>
      <c r="I1283" s="62">
        <v>3</v>
      </c>
      <c r="J1283" s="70">
        <v>20</v>
      </c>
      <c r="K1283" s="71">
        <v>54000</v>
      </c>
      <c r="L1283" s="72" t="s">
        <v>15</v>
      </c>
      <c r="M1283" s="72" t="s">
        <v>254</v>
      </c>
    </row>
    <row r="1284" spans="1:13" s="3" customFormat="1" ht="12.75" x14ac:dyDescent="0.2">
      <c r="A1284" s="62" t="s">
        <v>911</v>
      </c>
      <c r="B1284" s="62" t="s">
        <v>219</v>
      </c>
      <c r="C1284" s="63">
        <v>10</v>
      </c>
      <c r="D1284" s="64" t="s">
        <v>13379</v>
      </c>
      <c r="E1284" s="64" t="s">
        <v>1429</v>
      </c>
      <c r="F1284" s="65">
        <v>27111909</v>
      </c>
      <c r="G1284" s="64" t="s">
        <v>13633</v>
      </c>
      <c r="H1284" s="64">
        <v>3</v>
      </c>
      <c r="I1284" s="64">
        <v>3</v>
      </c>
      <c r="J1284" s="66">
        <v>24</v>
      </c>
      <c r="K1284" s="67">
        <v>67200</v>
      </c>
      <c r="L1284" s="68" t="s">
        <v>15</v>
      </c>
      <c r="M1284" s="68" t="s">
        <v>254</v>
      </c>
    </row>
    <row r="1285" spans="1:13" s="3" customFormat="1" ht="12.75" x14ac:dyDescent="0.2">
      <c r="A1285" s="62" t="s">
        <v>911</v>
      </c>
      <c r="B1285" s="62" t="s">
        <v>219</v>
      </c>
      <c r="C1285" s="63">
        <v>10</v>
      </c>
      <c r="D1285" s="62" t="s">
        <v>13379</v>
      </c>
      <c r="E1285" s="62" t="s">
        <v>1430</v>
      </c>
      <c r="F1285" s="69">
        <v>27111909</v>
      </c>
      <c r="G1285" s="62" t="s">
        <v>13633</v>
      </c>
      <c r="H1285" s="62">
        <v>3</v>
      </c>
      <c r="I1285" s="62">
        <v>3</v>
      </c>
      <c r="J1285" s="70">
        <v>24</v>
      </c>
      <c r="K1285" s="71">
        <v>84000</v>
      </c>
      <c r="L1285" s="72" t="s">
        <v>15</v>
      </c>
      <c r="M1285" s="72" t="s">
        <v>254</v>
      </c>
    </row>
    <row r="1286" spans="1:13" s="3" customFormat="1" ht="12.75" x14ac:dyDescent="0.2">
      <c r="A1286" s="62" t="s">
        <v>911</v>
      </c>
      <c r="B1286" s="62" t="s">
        <v>219</v>
      </c>
      <c r="C1286" s="63">
        <v>10</v>
      </c>
      <c r="D1286" s="64" t="s">
        <v>13379</v>
      </c>
      <c r="E1286" s="64" t="s">
        <v>1431</v>
      </c>
      <c r="F1286" s="65">
        <v>27111909</v>
      </c>
      <c r="G1286" s="64" t="s">
        <v>13633</v>
      </c>
      <c r="H1286" s="64">
        <v>3</v>
      </c>
      <c r="I1286" s="64">
        <v>3</v>
      </c>
      <c r="J1286" s="66">
        <v>24</v>
      </c>
      <c r="K1286" s="67">
        <v>122400</v>
      </c>
      <c r="L1286" s="68" t="s">
        <v>15</v>
      </c>
      <c r="M1286" s="68" t="s">
        <v>254</v>
      </c>
    </row>
    <row r="1287" spans="1:13" s="3" customFormat="1" ht="12.75" x14ac:dyDescent="0.2">
      <c r="A1287" s="62" t="s">
        <v>911</v>
      </c>
      <c r="B1287" s="62" t="s">
        <v>219</v>
      </c>
      <c r="C1287" s="63">
        <v>10</v>
      </c>
      <c r="D1287" s="62" t="s">
        <v>13379</v>
      </c>
      <c r="E1287" s="62" t="s">
        <v>1432</v>
      </c>
      <c r="F1287" s="69">
        <v>31162402</v>
      </c>
      <c r="G1287" s="62" t="s">
        <v>13633</v>
      </c>
      <c r="H1287" s="62">
        <v>3</v>
      </c>
      <c r="I1287" s="62">
        <v>3</v>
      </c>
      <c r="J1287" s="70">
        <v>150</v>
      </c>
      <c r="K1287" s="71">
        <v>5625000</v>
      </c>
      <c r="L1287" s="72" t="s">
        <v>15</v>
      </c>
      <c r="M1287" s="72" t="s">
        <v>254</v>
      </c>
    </row>
    <row r="1288" spans="1:13" s="3" customFormat="1" ht="12.75" x14ac:dyDescent="0.2">
      <c r="A1288" s="62" t="s">
        <v>911</v>
      </c>
      <c r="B1288" s="62" t="s">
        <v>219</v>
      </c>
      <c r="C1288" s="63">
        <v>10</v>
      </c>
      <c r="D1288" s="64" t="s">
        <v>13379</v>
      </c>
      <c r="E1288" s="64" t="s">
        <v>1433</v>
      </c>
      <c r="F1288" s="65">
        <v>30181504</v>
      </c>
      <c r="G1288" s="64" t="s">
        <v>13633</v>
      </c>
      <c r="H1288" s="64">
        <v>3</v>
      </c>
      <c r="I1288" s="64">
        <v>3</v>
      </c>
      <c r="J1288" s="66">
        <v>30</v>
      </c>
      <c r="K1288" s="67">
        <v>1417500</v>
      </c>
      <c r="L1288" s="68" t="s">
        <v>15</v>
      </c>
      <c r="M1288" s="68" t="s">
        <v>254</v>
      </c>
    </row>
    <row r="1289" spans="1:13" s="3" customFormat="1" ht="12.75" x14ac:dyDescent="0.2">
      <c r="A1289" s="62" t="s">
        <v>911</v>
      </c>
      <c r="B1289" s="62" t="s">
        <v>219</v>
      </c>
      <c r="C1289" s="63">
        <v>10</v>
      </c>
      <c r="D1289" s="62" t="s">
        <v>13379</v>
      </c>
      <c r="E1289" s="62" t="s">
        <v>1434</v>
      </c>
      <c r="F1289" s="69">
        <v>40102005</v>
      </c>
      <c r="G1289" s="62" t="s">
        <v>13633</v>
      </c>
      <c r="H1289" s="62">
        <v>3</v>
      </c>
      <c r="I1289" s="62">
        <v>3</v>
      </c>
      <c r="J1289" s="70">
        <v>5</v>
      </c>
      <c r="K1289" s="71">
        <v>183750</v>
      </c>
      <c r="L1289" s="72" t="s">
        <v>15</v>
      </c>
      <c r="M1289" s="72" t="s">
        <v>254</v>
      </c>
    </row>
    <row r="1290" spans="1:13" s="3" customFormat="1" ht="12.75" x14ac:dyDescent="0.2">
      <c r="A1290" s="62" t="s">
        <v>911</v>
      </c>
      <c r="B1290" s="62" t="s">
        <v>219</v>
      </c>
      <c r="C1290" s="63">
        <v>10</v>
      </c>
      <c r="D1290" s="64" t="s">
        <v>13379</v>
      </c>
      <c r="E1290" s="64" t="s">
        <v>1435</v>
      </c>
      <c r="F1290" s="65">
        <v>30181605</v>
      </c>
      <c r="G1290" s="64" t="s">
        <v>13633</v>
      </c>
      <c r="H1290" s="64">
        <v>3</v>
      </c>
      <c r="I1290" s="64">
        <v>3</v>
      </c>
      <c r="J1290" s="66">
        <v>80</v>
      </c>
      <c r="K1290" s="67">
        <v>1024000</v>
      </c>
      <c r="L1290" s="68" t="s">
        <v>15</v>
      </c>
      <c r="M1290" s="68" t="s">
        <v>254</v>
      </c>
    </row>
    <row r="1291" spans="1:13" s="3" customFormat="1" ht="12.75" x14ac:dyDescent="0.2">
      <c r="A1291" s="62" t="s">
        <v>911</v>
      </c>
      <c r="B1291" s="62" t="s">
        <v>219</v>
      </c>
      <c r="C1291" s="63">
        <v>10</v>
      </c>
      <c r="D1291" s="62" t="s">
        <v>13379</v>
      </c>
      <c r="E1291" s="62" t="s">
        <v>1436</v>
      </c>
      <c r="F1291" s="69">
        <v>30181605</v>
      </c>
      <c r="G1291" s="62" t="s">
        <v>13633</v>
      </c>
      <c r="H1291" s="62">
        <v>3</v>
      </c>
      <c r="I1291" s="62">
        <v>3</v>
      </c>
      <c r="J1291" s="70">
        <v>40</v>
      </c>
      <c r="K1291" s="71">
        <v>788000</v>
      </c>
      <c r="L1291" s="72" t="s">
        <v>15</v>
      </c>
      <c r="M1291" s="72" t="s">
        <v>254</v>
      </c>
    </row>
    <row r="1292" spans="1:13" s="3" customFormat="1" ht="12.75" x14ac:dyDescent="0.2">
      <c r="A1292" s="62" t="s">
        <v>911</v>
      </c>
      <c r="B1292" s="62" t="s">
        <v>219</v>
      </c>
      <c r="C1292" s="63">
        <v>10</v>
      </c>
      <c r="D1292" s="64" t="s">
        <v>13379</v>
      </c>
      <c r="E1292" s="64" t="s">
        <v>1437</v>
      </c>
      <c r="F1292" s="65">
        <v>40141653</v>
      </c>
      <c r="G1292" s="64" t="s">
        <v>13633</v>
      </c>
      <c r="H1292" s="64">
        <v>3</v>
      </c>
      <c r="I1292" s="64">
        <v>3</v>
      </c>
      <c r="J1292" s="66">
        <v>10</v>
      </c>
      <c r="K1292" s="67">
        <v>289000</v>
      </c>
      <c r="L1292" s="68" t="s">
        <v>15</v>
      </c>
      <c r="M1292" s="68" t="s">
        <v>254</v>
      </c>
    </row>
    <row r="1293" spans="1:13" s="3" customFormat="1" ht="12.75" x14ac:dyDescent="0.2">
      <c r="A1293" s="62" t="s">
        <v>911</v>
      </c>
      <c r="B1293" s="62" t="s">
        <v>219</v>
      </c>
      <c r="C1293" s="63">
        <v>10</v>
      </c>
      <c r="D1293" s="62" t="s">
        <v>13379</v>
      </c>
      <c r="E1293" s="62" t="s">
        <v>1438</v>
      </c>
      <c r="F1293" s="69">
        <v>40141653</v>
      </c>
      <c r="G1293" s="62" t="s">
        <v>13633</v>
      </c>
      <c r="H1293" s="62">
        <v>3</v>
      </c>
      <c r="I1293" s="62">
        <v>3</v>
      </c>
      <c r="J1293" s="70">
        <v>10</v>
      </c>
      <c r="K1293" s="71">
        <v>655000</v>
      </c>
      <c r="L1293" s="72" t="s">
        <v>15</v>
      </c>
      <c r="M1293" s="72" t="s">
        <v>254</v>
      </c>
    </row>
    <row r="1294" spans="1:13" s="3" customFormat="1" ht="12.75" x14ac:dyDescent="0.2">
      <c r="A1294" s="62" t="s">
        <v>911</v>
      </c>
      <c r="B1294" s="62" t="s">
        <v>219</v>
      </c>
      <c r="C1294" s="63">
        <v>10</v>
      </c>
      <c r="D1294" s="64" t="s">
        <v>13379</v>
      </c>
      <c r="E1294" s="64" t="s">
        <v>1439</v>
      </c>
      <c r="F1294" s="65">
        <v>40141653</v>
      </c>
      <c r="G1294" s="64" t="s">
        <v>13633</v>
      </c>
      <c r="H1294" s="64">
        <v>3</v>
      </c>
      <c r="I1294" s="64">
        <v>3</v>
      </c>
      <c r="J1294" s="66">
        <v>10</v>
      </c>
      <c r="K1294" s="67">
        <v>826000</v>
      </c>
      <c r="L1294" s="68" t="s">
        <v>15</v>
      </c>
      <c r="M1294" s="68" t="s">
        <v>254</v>
      </c>
    </row>
    <row r="1295" spans="1:13" s="3" customFormat="1" ht="12.75" x14ac:dyDescent="0.2">
      <c r="A1295" s="62" t="s">
        <v>911</v>
      </c>
      <c r="B1295" s="62" t="s">
        <v>219</v>
      </c>
      <c r="C1295" s="63">
        <v>10</v>
      </c>
      <c r="D1295" s="62" t="s">
        <v>13379</v>
      </c>
      <c r="E1295" s="62" t="s">
        <v>1440</v>
      </c>
      <c r="F1295" s="69">
        <v>30181701</v>
      </c>
      <c r="G1295" s="62" t="s">
        <v>13633</v>
      </c>
      <c r="H1295" s="62">
        <v>3</v>
      </c>
      <c r="I1295" s="62">
        <v>3</v>
      </c>
      <c r="J1295" s="70">
        <v>10</v>
      </c>
      <c r="K1295" s="71">
        <v>118000</v>
      </c>
      <c r="L1295" s="72" t="s">
        <v>15</v>
      </c>
      <c r="M1295" s="72" t="s">
        <v>254</v>
      </c>
    </row>
    <row r="1296" spans="1:13" s="3" customFormat="1" ht="12.75" x14ac:dyDescent="0.2">
      <c r="A1296" s="62" t="s">
        <v>911</v>
      </c>
      <c r="B1296" s="62" t="s">
        <v>219</v>
      </c>
      <c r="C1296" s="63">
        <v>10</v>
      </c>
      <c r="D1296" s="64" t="s">
        <v>13379</v>
      </c>
      <c r="E1296" s="64" t="s">
        <v>1441</v>
      </c>
      <c r="F1296" s="65">
        <v>30181701</v>
      </c>
      <c r="G1296" s="64" t="s">
        <v>13633</v>
      </c>
      <c r="H1296" s="64">
        <v>3</v>
      </c>
      <c r="I1296" s="64">
        <v>3</v>
      </c>
      <c r="J1296" s="66">
        <v>10</v>
      </c>
      <c r="K1296" s="67">
        <v>203000</v>
      </c>
      <c r="L1296" s="68" t="s">
        <v>15</v>
      </c>
      <c r="M1296" s="68" t="s">
        <v>254</v>
      </c>
    </row>
    <row r="1297" spans="1:13" s="3" customFormat="1" ht="12.75" x14ac:dyDescent="0.2">
      <c r="A1297" s="62" t="s">
        <v>911</v>
      </c>
      <c r="B1297" s="62" t="s">
        <v>219</v>
      </c>
      <c r="C1297" s="63">
        <v>10</v>
      </c>
      <c r="D1297" s="62" t="s">
        <v>13379</v>
      </c>
      <c r="E1297" s="62" t="s">
        <v>1442</v>
      </c>
      <c r="F1297" s="69">
        <v>30181701</v>
      </c>
      <c r="G1297" s="62" t="s">
        <v>13633</v>
      </c>
      <c r="H1297" s="62">
        <v>3</v>
      </c>
      <c r="I1297" s="62">
        <v>3</v>
      </c>
      <c r="J1297" s="70">
        <v>10</v>
      </c>
      <c r="K1297" s="71">
        <v>322000</v>
      </c>
      <c r="L1297" s="72" t="s">
        <v>15</v>
      </c>
      <c r="M1297" s="72" t="s">
        <v>254</v>
      </c>
    </row>
    <row r="1298" spans="1:13" s="3" customFormat="1" ht="12.75" x14ac:dyDescent="0.2">
      <c r="A1298" s="62" t="s">
        <v>911</v>
      </c>
      <c r="B1298" s="62" t="s">
        <v>219</v>
      </c>
      <c r="C1298" s="63">
        <v>10</v>
      </c>
      <c r="D1298" s="64" t="s">
        <v>13379</v>
      </c>
      <c r="E1298" s="64" t="s">
        <v>1443</v>
      </c>
      <c r="F1298" s="65">
        <v>23241615</v>
      </c>
      <c r="G1298" s="64" t="s">
        <v>13633</v>
      </c>
      <c r="H1298" s="64">
        <v>3</v>
      </c>
      <c r="I1298" s="64">
        <v>3</v>
      </c>
      <c r="J1298" s="66">
        <v>40</v>
      </c>
      <c r="K1298" s="67">
        <v>5460000</v>
      </c>
      <c r="L1298" s="68" t="s">
        <v>15</v>
      </c>
      <c r="M1298" s="68" t="s">
        <v>254</v>
      </c>
    </row>
    <row r="1299" spans="1:13" s="3" customFormat="1" ht="12.75" x14ac:dyDescent="0.2">
      <c r="A1299" s="62" t="s">
        <v>911</v>
      </c>
      <c r="B1299" s="62" t="s">
        <v>219</v>
      </c>
      <c r="C1299" s="63">
        <v>10</v>
      </c>
      <c r="D1299" s="62" t="s">
        <v>13379</v>
      </c>
      <c r="E1299" s="62" t="s">
        <v>1444</v>
      </c>
      <c r="F1299" s="69">
        <v>23241615</v>
      </c>
      <c r="G1299" s="62" t="s">
        <v>13633</v>
      </c>
      <c r="H1299" s="62">
        <v>3</v>
      </c>
      <c r="I1299" s="62">
        <v>3</v>
      </c>
      <c r="J1299" s="70">
        <v>30</v>
      </c>
      <c r="K1299" s="71">
        <v>2677500</v>
      </c>
      <c r="L1299" s="72" t="s">
        <v>15</v>
      </c>
      <c r="M1299" s="72" t="s">
        <v>254</v>
      </c>
    </row>
    <row r="1300" spans="1:13" s="3" customFormat="1" ht="12.75" x14ac:dyDescent="0.2">
      <c r="A1300" s="62" t="s">
        <v>911</v>
      </c>
      <c r="B1300" s="62" t="s">
        <v>219</v>
      </c>
      <c r="C1300" s="63">
        <v>10</v>
      </c>
      <c r="D1300" s="64" t="s">
        <v>13379</v>
      </c>
      <c r="E1300" s="64" t="s">
        <v>1445</v>
      </c>
      <c r="F1300" s="65">
        <v>30181605</v>
      </c>
      <c r="G1300" s="64" t="s">
        <v>13633</v>
      </c>
      <c r="H1300" s="64">
        <v>3</v>
      </c>
      <c r="I1300" s="64">
        <v>3</v>
      </c>
      <c r="J1300" s="66">
        <v>30</v>
      </c>
      <c r="K1300" s="67">
        <v>551250</v>
      </c>
      <c r="L1300" s="68" t="s">
        <v>15</v>
      </c>
      <c r="M1300" s="68" t="s">
        <v>254</v>
      </c>
    </row>
    <row r="1301" spans="1:13" s="3" customFormat="1" ht="12.75" x14ac:dyDescent="0.2">
      <c r="A1301" s="62" t="s">
        <v>911</v>
      </c>
      <c r="B1301" s="62" t="s">
        <v>219</v>
      </c>
      <c r="C1301" s="63">
        <v>10</v>
      </c>
      <c r="D1301" s="62" t="s">
        <v>13379</v>
      </c>
      <c r="E1301" s="62" t="s">
        <v>1446</v>
      </c>
      <c r="F1301" s="69">
        <v>40141640</v>
      </c>
      <c r="G1301" s="62" t="s">
        <v>13633</v>
      </c>
      <c r="H1301" s="62">
        <v>3</v>
      </c>
      <c r="I1301" s="62">
        <v>3</v>
      </c>
      <c r="J1301" s="70">
        <v>10</v>
      </c>
      <c r="K1301" s="71">
        <v>246000</v>
      </c>
      <c r="L1301" s="72" t="s">
        <v>15</v>
      </c>
      <c r="M1301" s="72" t="s">
        <v>254</v>
      </c>
    </row>
    <row r="1302" spans="1:13" s="3" customFormat="1" ht="12.75" x14ac:dyDescent="0.2">
      <c r="A1302" s="62" t="s">
        <v>911</v>
      </c>
      <c r="B1302" s="62" t="s">
        <v>219</v>
      </c>
      <c r="C1302" s="63">
        <v>10</v>
      </c>
      <c r="D1302" s="64" t="s">
        <v>13379</v>
      </c>
      <c r="E1302" s="64" t="s">
        <v>1447</v>
      </c>
      <c r="F1302" s="65">
        <v>40141640</v>
      </c>
      <c r="G1302" s="64" t="s">
        <v>13633</v>
      </c>
      <c r="H1302" s="64">
        <v>3</v>
      </c>
      <c r="I1302" s="64">
        <v>3</v>
      </c>
      <c r="J1302" s="66">
        <v>10</v>
      </c>
      <c r="K1302" s="67">
        <v>365000</v>
      </c>
      <c r="L1302" s="68" t="s">
        <v>15</v>
      </c>
      <c r="M1302" s="68" t="s">
        <v>254</v>
      </c>
    </row>
    <row r="1303" spans="1:13" s="3" customFormat="1" ht="12.75" x14ac:dyDescent="0.2">
      <c r="A1303" s="62" t="s">
        <v>911</v>
      </c>
      <c r="B1303" s="62" t="s">
        <v>219</v>
      </c>
      <c r="C1303" s="63">
        <v>10</v>
      </c>
      <c r="D1303" s="62" t="s">
        <v>13379</v>
      </c>
      <c r="E1303" s="62" t="s">
        <v>1448</v>
      </c>
      <c r="F1303" s="69">
        <v>40141640</v>
      </c>
      <c r="G1303" s="62" t="s">
        <v>13633</v>
      </c>
      <c r="H1303" s="62">
        <v>3</v>
      </c>
      <c r="I1303" s="62">
        <v>3</v>
      </c>
      <c r="J1303" s="70">
        <v>10</v>
      </c>
      <c r="K1303" s="71">
        <v>472500</v>
      </c>
      <c r="L1303" s="72" t="s">
        <v>15</v>
      </c>
      <c r="M1303" s="72" t="s">
        <v>254</v>
      </c>
    </row>
    <row r="1304" spans="1:13" s="3" customFormat="1" ht="12.75" x14ac:dyDescent="0.2">
      <c r="A1304" s="62" t="s">
        <v>911</v>
      </c>
      <c r="B1304" s="62" t="s">
        <v>219</v>
      </c>
      <c r="C1304" s="63">
        <v>10</v>
      </c>
      <c r="D1304" s="64" t="s">
        <v>13379</v>
      </c>
      <c r="E1304" s="64" t="s">
        <v>1449</v>
      </c>
      <c r="F1304" s="65">
        <v>47131705</v>
      </c>
      <c r="G1304" s="64" t="s">
        <v>13633</v>
      </c>
      <c r="H1304" s="64">
        <v>3</v>
      </c>
      <c r="I1304" s="64">
        <v>3</v>
      </c>
      <c r="J1304" s="66">
        <v>35</v>
      </c>
      <c r="K1304" s="67">
        <v>716625</v>
      </c>
      <c r="L1304" s="68" t="s">
        <v>15</v>
      </c>
      <c r="M1304" s="68" t="s">
        <v>254</v>
      </c>
    </row>
    <row r="1305" spans="1:13" s="3" customFormat="1" ht="12.75" x14ac:dyDescent="0.2">
      <c r="A1305" s="62" t="s">
        <v>911</v>
      </c>
      <c r="B1305" s="62" t="s">
        <v>219</v>
      </c>
      <c r="C1305" s="63">
        <v>10</v>
      </c>
      <c r="D1305" s="62" t="s">
        <v>13379</v>
      </c>
      <c r="E1305" s="62" t="s">
        <v>1338</v>
      </c>
      <c r="F1305" s="69">
        <v>40174803</v>
      </c>
      <c r="G1305" s="62" t="s">
        <v>13633</v>
      </c>
      <c r="H1305" s="62">
        <v>3</v>
      </c>
      <c r="I1305" s="62">
        <v>3</v>
      </c>
      <c r="J1305" s="70">
        <v>50</v>
      </c>
      <c r="K1305" s="71">
        <v>405000</v>
      </c>
      <c r="L1305" s="72" t="s">
        <v>15</v>
      </c>
      <c r="M1305" s="72" t="s">
        <v>254</v>
      </c>
    </row>
    <row r="1306" spans="1:13" s="3" customFormat="1" ht="12.75" x14ac:dyDescent="0.2">
      <c r="A1306" s="62" t="s">
        <v>911</v>
      </c>
      <c r="B1306" s="62" t="s">
        <v>219</v>
      </c>
      <c r="C1306" s="63">
        <v>10</v>
      </c>
      <c r="D1306" s="64" t="s">
        <v>13379</v>
      </c>
      <c r="E1306" s="64" t="s">
        <v>1450</v>
      </c>
      <c r="F1306" s="65">
        <v>47131705</v>
      </c>
      <c r="G1306" s="64" t="s">
        <v>13633</v>
      </c>
      <c r="H1306" s="64">
        <v>3</v>
      </c>
      <c r="I1306" s="64">
        <v>3</v>
      </c>
      <c r="J1306" s="66">
        <v>100</v>
      </c>
      <c r="K1306" s="67">
        <v>609000</v>
      </c>
      <c r="L1306" s="68" t="s">
        <v>15</v>
      </c>
      <c r="M1306" s="68" t="s">
        <v>254</v>
      </c>
    </row>
    <row r="1307" spans="1:13" s="3" customFormat="1" ht="12.75" x14ac:dyDescent="0.2">
      <c r="A1307" s="62" t="s">
        <v>911</v>
      </c>
      <c r="B1307" s="62" t="s">
        <v>219</v>
      </c>
      <c r="C1307" s="63">
        <v>10</v>
      </c>
      <c r="D1307" s="62" t="s">
        <v>13379</v>
      </c>
      <c r="E1307" s="62" t="s">
        <v>1451</v>
      </c>
      <c r="F1307" s="69">
        <v>31162402</v>
      </c>
      <c r="G1307" s="62" t="s">
        <v>13633</v>
      </c>
      <c r="H1307" s="62">
        <v>3</v>
      </c>
      <c r="I1307" s="62">
        <v>3</v>
      </c>
      <c r="J1307" s="70">
        <v>30</v>
      </c>
      <c r="K1307" s="71">
        <v>160650</v>
      </c>
      <c r="L1307" s="72" t="s">
        <v>15</v>
      </c>
      <c r="M1307" s="72" t="s">
        <v>254</v>
      </c>
    </row>
    <row r="1308" spans="1:13" s="3" customFormat="1" ht="12.75" x14ac:dyDescent="0.2">
      <c r="A1308" s="62" t="s">
        <v>911</v>
      </c>
      <c r="B1308" s="62" t="s">
        <v>219</v>
      </c>
      <c r="C1308" s="63">
        <v>10</v>
      </c>
      <c r="D1308" s="64" t="s">
        <v>13379</v>
      </c>
      <c r="E1308" s="64" t="s">
        <v>1452</v>
      </c>
      <c r="F1308" s="65">
        <v>40171708</v>
      </c>
      <c r="G1308" s="64" t="s">
        <v>13633</v>
      </c>
      <c r="H1308" s="64">
        <v>3</v>
      </c>
      <c r="I1308" s="64">
        <v>3</v>
      </c>
      <c r="J1308" s="66">
        <v>50</v>
      </c>
      <c r="K1308" s="67">
        <v>357000</v>
      </c>
      <c r="L1308" s="68" t="s">
        <v>15</v>
      </c>
      <c r="M1308" s="68" t="s">
        <v>254</v>
      </c>
    </row>
    <row r="1309" spans="1:13" s="3" customFormat="1" ht="12.75" x14ac:dyDescent="0.2">
      <c r="A1309" s="62" t="s">
        <v>911</v>
      </c>
      <c r="B1309" s="62" t="s">
        <v>219</v>
      </c>
      <c r="C1309" s="63">
        <v>10</v>
      </c>
      <c r="D1309" s="62" t="s">
        <v>13379</v>
      </c>
      <c r="E1309" s="62" t="s">
        <v>1453</v>
      </c>
      <c r="F1309" s="69">
        <v>40141645</v>
      </c>
      <c r="G1309" s="62" t="s">
        <v>13633</v>
      </c>
      <c r="H1309" s="62">
        <v>3</v>
      </c>
      <c r="I1309" s="62">
        <v>3</v>
      </c>
      <c r="J1309" s="70">
        <v>35</v>
      </c>
      <c r="K1309" s="71">
        <v>675500</v>
      </c>
      <c r="L1309" s="72" t="s">
        <v>15</v>
      </c>
      <c r="M1309" s="72" t="s">
        <v>254</v>
      </c>
    </row>
    <row r="1310" spans="1:13" s="3" customFormat="1" ht="12.75" x14ac:dyDescent="0.2">
      <c r="A1310" s="62" t="s">
        <v>911</v>
      </c>
      <c r="B1310" s="62" t="s">
        <v>219</v>
      </c>
      <c r="C1310" s="63">
        <v>10</v>
      </c>
      <c r="D1310" s="64" t="s">
        <v>13379</v>
      </c>
      <c r="E1310" s="64" t="s">
        <v>1454</v>
      </c>
      <c r="F1310" s="65">
        <v>40141645</v>
      </c>
      <c r="G1310" s="64" t="s">
        <v>13633</v>
      </c>
      <c r="H1310" s="64">
        <v>3</v>
      </c>
      <c r="I1310" s="64">
        <v>3</v>
      </c>
      <c r="J1310" s="66">
        <v>35</v>
      </c>
      <c r="K1310" s="67">
        <v>675500</v>
      </c>
      <c r="L1310" s="68" t="s">
        <v>15</v>
      </c>
      <c r="M1310" s="68" t="s">
        <v>254</v>
      </c>
    </row>
    <row r="1311" spans="1:13" s="3" customFormat="1" ht="12.75" x14ac:dyDescent="0.2">
      <c r="A1311" s="62" t="s">
        <v>911</v>
      </c>
      <c r="B1311" s="62" t="s">
        <v>219</v>
      </c>
      <c r="C1311" s="63">
        <v>10</v>
      </c>
      <c r="D1311" s="62" t="s">
        <v>13379</v>
      </c>
      <c r="E1311" s="62" t="s">
        <v>1455</v>
      </c>
      <c r="F1311" s="69">
        <v>30121605</v>
      </c>
      <c r="G1311" s="62" t="s">
        <v>13633</v>
      </c>
      <c r="H1311" s="62">
        <v>3</v>
      </c>
      <c r="I1311" s="62">
        <v>3</v>
      </c>
      <c r="J1311" s="70">
        <v>5</v>
      </c>
      <c r="K1311" s="71">
        <v>241500</v>
      </c>
      <c r="L1311" s="72" t="s">
        <v>15</v>
      </c>
      <c r="M1311" s="72" t="s">
        <v>254</v>
      </c>
    </row>
    <row r="1312" spans="1:13" s="3" customFormat="1" ht="12.75" x14ac:dyDescent="0.2">
      <c r="A1312" s="62" t="s">
        <v>911</v>
      </c>
      <c r="B1312" s="62" t="s">
        <v>219</v>
      </c>
      <c r="C1312" s="63">
        <v>10</v>
      </c>
      <c r="D1312" s="64" t="s">
        <v>13379</v>
      </c>
      <c r="E1312" s="64" t="s">
        <v>1456</v>
      </c>
      <c r="F1312" s="65">
        <v>40141640</v>
      </c>
      <c r="G1312" s="64" t="s">
        <v>13633</v>
      </c>
      <c r="H1312" s="64">
        <v>3</v>
      </c>
      <c r="I1312" s="64">
        <v>3</v>
      </c>
      <c r="J1312" s="66">
        <v>10</v>
      </c>
      <c r="K1312" s="67">
        <v>246000</v>
      </c>
      <c r="L1312" s="68" t="s">
        <v>15</v>
      </c>
      <c r="M1312" s="68" t="s">
        <v>254</v>
      </c>
    </row>
    <row r="1313" spans="1:13" s="3" customFormat="1" ht="12.75" x14ac:dyDescent="0.2">
      <c r="A1313" s="62" t="s">
        <v>911</v>
      </c>
      <c r="B1313" s="62" t="s">
        <v>219</v>
      </c>
      <c r="C1313" s="63">
        <v>10</v>
      </c>
      <c r="D1313" s="62" t="s">
        <v>13379</v>
      </c>
      <c r="E1313" s="62" t="s">
        <v>1457</v>
      </c>
      <c r="F1313" s="69">
        <v>40141640</v>
      </c>
      <c r="G1313" s="62" t="s">
        <v>13633</v>
      </c>
      <c r="H1313" s="62">
        <v>3</v>
      </c>
      <c r="I1313" s="62">
        <v>3</v>
      </c>
      <c r="J1313" s="70">
        <v>10</v>
      </c>
      <c r="K1313" s="71">
        <v>365000</v>
      </c>
      <c r="L1313" s="72" t="s">
        <v>15</v>
      </c>
      <c r="M1313" s="72" t="s">
        <v>254</v>
      </c>
    </row>
    <row r="1314" spans="1:13" s="3" customFormat="1" ht="12.75" x14ac:dyDescent="0.2">
      <c r="A1314" s="62" t="s">
        <v>911</v>
      </c>
      <c r="B1314" s="62" t="s">
        <v>219</v>
      </c>
      <c r="C1314" s="63">
        <v>10</v>
      </c>
      <c r="D1314" s="64" t="s">
        <v>13379</v>
      </c>
      <c r="E1314" s="64" t="s">
        <v>1458</v>
      </c>
      <c r="F1314" s="65">
        <v>40141640</v>
      </c>
      <c r="G1314" s="64" t="s">
        <v>13633</v>
      </c>
      <c r="H1314" s="64">
        <v>3</v>
      </c>
      <c r="I1314" s="64">
        <v>3</v>
      </c>
      <c r="J1314" s="66">
        <v>10</v>
      </c>
      <c r="K1314" s="67">
        <v>546000</v>
      </c>
      <c r="L1314" s="68" t="s">
        <v>15</v>
      </c>
      <c r="M1314" s="68" t="s">
        <v>254</v>
      </c>
    </row>
    <row r="1315" spans="1:13" s="3" customFormat="1" ht="12.75" x14ac:dyDescent="0.2">
      <c r="A1315" s="62" t="s">
        <v>911</v>
      </c>
      <c r="B1315" s="62" t="s">
        <v>219</v>
      </c>
      <c r="C1315" s="63">
        <v>10</v>
      </c>
      <c r="D1315" s="62" t="s">
        <v>13379</v>
      </c>
      <c r="E1315" s="62" t="s">
        <v>1459</v>
      </c>
      <c r="F1315" s="69">
        <v>30181605</v>
      </c>
      <c r="G1315" s="62" t="s">
        <v>13633</v>
      </c>
      <c r="H1315" s="62">
        <v>3</v>
      </c>
      <c r="I1315" s="62">
        <v>3</v>
      </c>
      <c r="J1315" s="70">
        <v>50</v>
      </c>
      <c r="K1315" s="71">
        <v>446250</v>
      </c>
      <c r="L1315" s="72" t="s">
        <v>15</v>
      </c>
      <c r="M1315" s="72" t="s">
        <v>254</v>
      </c>
    </row>
    <row r="1316" spans="1:13" s="3" customFormat="1" ht="12.75" x14ac:dyDescent="0.2">
      <c r="A1316" s="62" t="s">
        <v>911</v>
      </c>
      <c r="B1316" s="62" t="s">
        <v>219</v>
      </c>
      <c r="C1316" s="63">
        <v>10</v>
      </c>
      <c r="D1316" s="64" t="s">
        <v>13379</v>
      </c>
      <c r="E1316" s="64" t="s">
        <v>1460</v>
      </c>
      <c r="F1316" s="65">
        <v>30181605</v>
      </c>
      <c r="G1316" s="64" t="s">
        <v>13633</v>
      </c>
      <c r="H1316" s="64">
        <v>3</v>
      </c>
      <c r="I1316" s="64">
        <v>3</v>
      </c>
      <c r="J1316" s="66">
        <v>50</v>
      </c>
      <c r="K1316" s="67">
        <v>446250</v>
      </c>
      <c r="L1316" s="68" t="s">
        <v>15</v>
      </c>
      <c r="M1316" s="68" t="s">
        <v>254</v>
      </c>
    </row>
    <row r="1317" spans="1:13" s="3" customFormat="1" ht="12.75" x14ac:dyDescent="0.2">
      <c r="A1317" s="62" t="s">
        <v>911</v>
      </c>
      <c r="B1317" s="62" t="s">
        <v>219</v>
      </c>
      <c r="C1317" s="63">
        <v>10</v>
      </c>
      <c r="D1317" s="62" t="s">
        <v>13379</v>
      </c>
      <c r="E1317" s="62" t="s">
        <v>1461</v>
      </c>
      <c r="F1317" s="69">
        <v>11162111</v>
      </c>
      <c r="G1317" s="62" t="s">
        <v>13633</v>
      </c>
      <c r="H1317" s="62">
        <v>3</v>
      </c>
      <c r="I1317" s="62">
        <v>3</v>
      </c>
      <c r="J1317" s="70">
        <v>5</v>
      </c>
      <c r="K1317" s="71">
        <v>409500</v>
      </c>
      <c r="L1317" s="72" t="s">
        <v>848</v>
      </c>
      <c r="M1317" s="72" t="s">
        <v>254</v>
      </c>
    </row>
    <row r="1318" spans="1:13" s="3" customFormat="1" ht="12.75" x14ac:dyDescent="0.2">
      <c r="A1318" s="62" t="s">
        <v>911</v>
      </c>
      <c r="B1318" s="62" t="s">
        <v>219</v>
      </c>
      <c r="C1318" s="63">
        <v>10</v>
      </c>
      <c r="D1318" s="64" t="s">
        <v>13379</v>
      </c>
      <c r="E1318" s="64" t="s">
        <v>1462</v>
      </c>
      <c r="F1318" s="65">
        <v>30171514</v>
      </c>
      <c r="G1318" s="64" t="s">
        <v>13633</v>
      </c>
      <c r="H1318" s="64">
        <v>3</v>
      </c>
      <c r="I1318" s="64">
        <v>3</v>
      </c>
      <c r="J1318" s="66">
        <v>10</v>
      </c>
      <c r="K1318" s="67">
        <v>861000</v>
      </c>
      <c r="L1318" s="68" t="s">
        <v>15</v>
      </c>
      <c r="M1318" s="68" t="s">
        <v>254</v>
      </c>
    </row>
    <row r="1319" spans="1:13" s="3" customFormat="1" ht="12.75" x14ac:dyDescent="0.2">
      <c r="A1319" s="62" t="s">
        <v>911</v>
      </c>
      <c r="B1319" s="62" t="s">
        <v>219</v>
      </c>
      <c r="C1319" s="63">
        <v>10</v>
      </c>
      <c r="D1319" s="62" t="s">
        <v>13379</v>
      </c>
      <c r="E1319" s="62" t="s">
        <v>1463</v>
      </c>
      <c r="F1319" s="69">
        <v>46171505</v>
      </c>
      <c r="G1319" s="62" t="s">
        <v>13633</v>
      </c>
      <c r="H1319" s="62">
        <v>3</v>
      </c>
      <c r="I1319" s="62">
        <v>3</v>
      </c>
      <c r="J1319" s="70">
        <v>5</v>
      </c>
      <c r="K1319" s="71">
        <v>341250</v>
      </c>
      <c r="L1319" s="72" t="s">
        <v>15</v>
      </c>
      <c r="M1319" s="72" t="s">
        <v>254</v>
      </c>
    </row>
    <row r="1320" spans="1:13" s="3" customFormat="1" ht="12.75" x14ac:dyDescent="0.2">
      <c r="A1320" s="62" t="s">
        <v>911</v>
      </c>
      <c r="B1320" s="62" t="s">
        <v>219</v>
      </c>
      <c r="C1320" s="63">
        <v>10</v>
      </c>
      <c r="D1320" s="64" t="s">
        <v>13379</v>
      </c>
      <c r="E1320" s="64" t="s">
        <v>1464</v>
      </c>
      <c r="F1320" s="65">
        <v>46171505</v>
      </c>
      <c r="G1320" s="64" t="s">
        <v>13633</v>
      </c>
      <c r="H1320" s="64">
        <v>3</v>
      </c>
      <c r="I1320" s="64">
        <v>3</v>
      </c>
      <c r="J1320" s="66">
        <v>3</v>
      </c>
      <c r="K1320" s="67">
        <v>204750</v>
      </c>
      <c r="L1320" s="68" t="s">
        <v>15</v>
      </c>
      <c r="M1320" s="68" t="s">
        <v>254</v>
      </c>
    </row>
    <row r="1321" spans="1:13" s="3" customFormat="1" ht="12.75" x14ac:dyDescent="0.2">
      <c r="A1321" s="62" t="s">
        <v>911</v>
      </c>
      <c r="B1321" s="62" t="s">
        <v>219</v>
      </c>
      <c r="C1321" s="63">
        <v>10</v>
      </c>
      <c r="D1321" s="62" t="s">
        <v>13379</v>
      </c>
      <c r="E1321" s="62" t="s">
        <v>1465</v>
      </c>
      <c r="F1321" s="69">
        <v>46171501</v>
      </c>
      <c r="G1321" s="62" t="s">
        <v>13633</v>
      </c>
      <c r="H1321" s="62">
        <v>3</v>
      </c>
      <c r="I1321" s="62">
        <v>3</v>
      </c>
      <c r="J1321" s="70">
        <v>10</v>
      </c>
      <c r="K1321" s="71">
        <v>609000</v>
      </c>
      <c r="L1321" s="72" t="s">
        <v>15</v>
      </c>
      <c r="M1321" s="72" t="s">
        <v>254</v>
      </c>
    </row>
    <row r="1322" spans="1:13" s="3" customFormat="1" ht="12.75" x14ac:dyDescent="0.2">
      <c r="A1322" s="62" t="s">
        <v>911</v>
      </c>
      <c r="B1322" s="62" t="s">
        <v>219</v>
      </c>
      <c r="C1322" s="63">
        <v>10</v>
      </c>
      <c r="D1322" s="64" t="s">
        <v>13379</v>
      </c>
      <c r="E1322" s="64" t="s">
        <v>1466</v>
      </c>
      <c r="F1322" s="65">
        <v>46171501</v>
      </c>
      <c r="G1322" s="64" t="s">
        <v>13633</v>
      </c>
      <c r="H1322" s="64">
        <v>3</v>
      </c>
      <c r="I1322" s="64">
        <v>3</v>
      </c>
      <c r="J1322" s="66">
        <v>10</v>
      </c>
      <c r="K1322" s="67">
        <v>651000</v>
      </c>
      <c r="L1322" s="68" t="s">
        <v>15</v>
      </c>
      <c r="M1322" s="68" t="s">
        <v>254</v>
      </c>
    </row>
    <row r="1323" spans="1:13" s="3" customFormat="1" ht="12.75" x14ac:dyDescent="0.2">
      <c r="A1323" s="62" t="s">
        <v>911</v>
      </c>
      <c r="B1323" s="62" t="s">
        <v>219</v>
      </c>
      <c r="C1323" s="63">
        <v>10</v>
      </c>
      <c r="D1323" s="62" t="s">
        <v>13379</v>
      </c>
      <c r="E1323" s="62" t="s">
        <v>1467</v>
      </c>
      <c r="F1323" s="69">
        <v>27112838</v>
      </c>
      <c r="G1323" s="62" t="s">
        <v>13633</v>
      </c>
      <c r="H1323" s="62">
        <v>3</v>
      </c>
      <c r="I1323" s="62">
        <v>3</v>
      </c>
      <c r="J1323" s="70">
        <v>3</v>
      </c>
      <c r="K1323" s="71">
        <v>1086000</v>
      </c>
      <c r="L1323" s="72" t="s">
        <v>15</v>
      </c>
      <c r="M1323" s="72" t="s">
        <v>254</v>
      </c>
    </row>
    <row r="1324" spans="1:13" s="3" customFormat="1" ht="12.75" x14ac:dyDescent="0.2">
      <c r="A1324" s="62" t="s">
        <v>911</v>
      </c>
      <c r="B1324" s="62" t="s">
        <v>219</v>
      </c>
      <c r="C1324" s="63">
        <v>10</v>
      </c>
      <c r="D1324" s="64" t="s">
        <v>13379</v>
      </c>
      <c r="E1324" s="64" t="s">
        <v>1468</v>
      </c>
      <c r="F1324" s="65">
        <v>27112838</v>
      </c>
      <c r="G1324" s="64" t="s">
        <v>13633</v>
      </c>
      <c r="H1324" s="64">
        <v>3</v>
      </c>
      <c r="I1324" s="64">
        <v>3</v>
      </c>
      <c r="J1324" s="66">
        <v>3</v>
      </c>
      <c r="K1324" s="67">
        <v>965100</v>
      </c>
      <c r="L1324" s="68" t="s">
        <v>15</v>
      </c>
      <c r="M1324" s="68" t="s">
        <v>254</v>
      </c>
    </row>
    <row r="1325" spans="1:13" s="3" customFormat="1" ht="12.75" x14ac:dyDescent="0.2">
      <c r="A1325" s="62" t="s">
        <v>911</v>
      </c>
      <c r="B1325" s="62" t="s">
        <v>219</v>
      </c>
      <c r="C1325" s="63">
        <v>10</v>
      </c>
      <c r="D1325" s="62" t="s">
        <v>13379</v>
      </c>
      <c r="E1325" s="62" t="s">
        <v>1469</v>
      </c>
      <c r="F1325" s="69">
        <v>27112838</v>
      </c>
      <c r="G1325" s="62" t="s">
        <v>13633</v>
      </c>
      <c r="H1325" s="62">
        <v>3</v>
      </c>
      <c r="I1325" s="62">
        <v>3</v>
      </c>
      <c r="J1325" s="70">
        <v>3</v>
      </c>
      <c r="K1325" s="71">
        <v>170547</v>
      </c>
      <c r="L1325" s="72" t="s">
        <v>15</v>
      </c>
      <c r="M1325" s="72" t="s">
        <v>254</v>
      </c>
    </row>
    <row r="1326" spans="1:13" s="3" customFormat="1" ht="12.75" x14ac:dyDescent="0.2">
      <c r="A1326" s="62" t="s">
        <v>911</v>
      </c>
      <c r="B1326" s="62" t="s">
        <v>219</v>
      </c>
      <c r="C1326" s="63">
        <v>10</v>
      </c>
      <c r="D1326" s="64" t="s">
        <v>13379</v>
      </c>
      <c r="E1326" s="64" t="s">
        <v>1470</v>
      </c>
      <c r="F1326" s="65">
        <v>27112838</v>
      </c>
      <c r="G1326" s="64" t="s">
        <v>13633</v>
      </c>
      <c r="H1326" s="64">
        <v>3</v>
      </c>
      <c r="I1326" s="64">
        <v>3</v>
      </c>
      <c r="J1326" s="66">
        <v>3</v>
      </c>
      <c r="K1326" s="67">
        <v>221100</v>
      </c>
      <c r="L1326" s="68" t="s">
        <v>15</v>
      </c>
      <c r="M1326" s="68" t="s">
        <v>254</v>
      </c>
    </row>
    <row r="1327" spans="1:13" s="3" customFormat="1" ht="12.75" x14ac:dyDescent="0.2">
      <c r="A1327" s="62" t="s">
        <v>911</v>
      </c>
      <c r="B1327" s="62" t="s">
        <v>219</v>
      </c>
      <c r="C1327" s="63">
        <v>10</v>
      </c>
      <c r="D1327" s="62" t="s">
        <v>13379</v>
      </c>
      <c r="E1327" s="62" t="s">
        <v>1471</v>
      </c>
      <c r="F1327" s="69">
        <v>27112838</v>
      </c>
      <c r="G1327" s="62" t="s">
        <v>13633</v>
      </c>
      <c r="H1327" s="62">
        <v>3</v>
      </c>
      <c r="I1327" s="62">
        <v>3</v>
      </c>
      <c r="J1327" s="70">
        <v>3</v>
      </c>
      <c r="K1327" s="71">
        <v>402000</v>
      </c>
      <c r="L1327" s="72" t="s">
        <v>15</v>
      </c>
      <c r="M1327" s="72" t="s">
        <v>254</v>
      </c>
    </row>
    <row r="1328" spans="1:13" s="3" customFormat="1" ht="12.75" x14ac:dyDescent="0.2">
      <c r="A1328" s="62" t="s">
        <v>911</v>
      </c>
      <c r="B1328" s="62" t="s">
        <v>219</v>
      </c>
      <c r="C1328" s="63">
        <v>10</v>
      </c>
      <c r="D1328" s="64" t="s">
        <v>13379</v>
      </c>
      <c r="E1328" s="64" t="s">
        <v>1472</v>
      </c>
      <c r="F1328" s="65">
        <v>27112838</v>
      </c>
      <c r="G1328" s="64" t="s">
        <v>13633</v>
      </c>
      <c r="H1328" s="64">
        <v>3</v>
      </c>
      <c r="I1328" s="64">
        <v>3</v>
      </c>
      <c r="J1328" s="66">
        <v>3</v>
      </c>
      <c r="K1328" s="67">
        <v>418200</v>
      </c>
      <c r="L1328" s="68" t="s">
        <v>15</v>
      </c>
      <c r="M1328" s="68" t="s">
        <v>254</v>
      </c>
    </row>
    <row r="1329" spans="1:13" s="3" customFormat="1" ht="12.75" x14ac:dyDescent="0.2">
      <c r="A1329" s="62" t="s">
        <v>911</v>
      </c>
      <c r="B1329" s="62" t="s">
        <v>219</v>
      </c>
      <c r="C1329" s="63">
        <v>10</v>
      </c>
      <c r="D1329" s="62" t="s">
        <v>13379</v>
      </c>
      <c r="E1329" s="62" t="s">
        <v>1473</v>
      </c>
      <c r="F1329" s="69">
        <v>27112838</v>
      </c>
      <c r="G1329" s="62" t="s">
        <v>13633</v>
      </c>
      <c r="H1329" s="62">
        <v>3</v>
      </c>
      <c r="I1329" s="62">
        <v>3</v>
      </c>
      <c r="J1329" s="70">
        <v>3</v>
      </c>
      <c r="K1329" s="71">
        <v>418200</v>
      </c>
      <c r="L1329" s="72" t="s">
        <v>15</v>
      </c>
      <c r="M1329" s="72" t="s">
        <v>254</v>
      </c>
    </row>
    <row r="1330" spans="1:13" s="3" customFormat="1" ht="12.75" x14ac:dyDescent="0.2">
      <c r="A1330" s="62" t="s">
        <v>911</v>
      </c>
      <c r="B1330" s="62" t="s">
        <v>219</v>
      </c>
      <c r="C1330" s="63">
        <v>10</v>
      </c>
      <c r="D1330" s="64" t="s">
        <v>13379</v>
      </c>
      <c r="E1330" s="64" t="s">
        <v>1474</v>
      </c>
      <c r="F1330" s="65">
        <v>22101703</v>
      </c>
      <c r="G1330" s="64" t="s">
        <v>13633</v>
      </c>
      <c r="H1330" s="64">
        <v>3</v>
      </c>
      <c r="I1330" s="64">
        <v>3</v>
      </c>
      <c r="J1330" s="66">
        <v>6</v>
      </c>
      <c r="K1330" s="67">
        <v>96600</v>
      </c>
      <c r="L1330" s="68" t="s">
        <v>15</v>
      </c>
      <c r="M1330" s="68" t="s">
        <v>254</v>
      </c>
    </row>
    <row r="1331" spans="1:13" s="3" customFormat="1" ht="12.75" x14ac:dyDescent="0.2">
      <c r="A1331" s="62" t="s">
        <v>911</v>
      </c>
      <c r="B1331" s="62" t="s">
        <v>219</v>
      </c>
      <c r="C1331" s="63">
        <v>10</v>
      </c>
      <c r="D1331" s="62" t="s">
        <v>13379</v>
      </c>
      <c r="E1331" s="62" t="s">
        <v>1475</v>
      </c>
      <c r="F1331" s="69">
        <v>22101703</v>
      </c>
      <c r="G1331" s="62" t="s">
        <v>13633</v>
      </c>
      <c r="H1331" s="62">
        <v>3</v>
      </c>
      <c r="I1331" s="62">
        <v>3</v>
      </c>
      <c r="J1331" s="70">
        <v>6</v>
      </c>
      <c r="K1331" s="71">
        <v>96600</v>
      </c>
      <c r="L1331" s="72" t="s">
        <v>15</v>
      </c>
      <c r="M1331" s="72" t="s">
        <v>254</v>
      </c>
    </row>
    <row r="1332" spans="1:13" s="3" customFormat="1" ht="12.75" x14ac:dyDescent="0.2">
      <c r="A1332" s="62" t="s">
        <v>911</v>
      </c>
      <c r="B1332" s="62" t="s">
        <v>219</v>
      </c>
      <c r="C1332" s="63">
        <v>10</v>
      </c>
      <c r="D1332" s="64" t="s">
        <v>13379</v>
      </c>
      <c r="E1332" s="64" t="s">
        <v>1476</v>
      </c>
      <c r="F1332" s="65">
        <v>22101703</v>
      </c>
      <c r="G1332" s="64" t="s">
        <v>13633</v>
      </c>
      <c r="H1332" s="64">
        <v>3</v>
      </c>
      <c r="I1332" s="64">
        <v>3</v>
      </c>
      <c r="J1332" s="66">
        <v>6</v>
      </c>
      <c r="K1332" s="67">
        <v>96600</v>
      </c>
      <c r="L1332" s="68" t="s">
        <v>15</v>
      </c>
      <c r="M1332" s="68" t="s">
        <v>254</v>
      </c>
    </row>
    <row r="1333" spans="1:13" s="3" customFormat="1" ht="12.75" x14ac:dyDescent="0.2">
      <c r="A1333" s="62" t="s">
        <v>911</v>
      </c>
      <c r="B1333" s="62" t="s">
        <v>219</v>
      </c>
      <c r="C1333" s="63">
        <v>10</v>
      </c>
      <c r="D1333" s="62" t="s">
        <v>13379</v>
      </c>
      <c r="E1333" s="62" t="s">
        <v>1477</v>
      </c>
      <c r="F1333" s="69">
        <v>22101703</v>
      </c>
      <c r="G1333" s="62" t="s">
        <v>13633</v>
      </c>
      <c r="H1333" s="62">
        <v>3</v>
      </c>
      <c r="I1333" s="62">
        <v>3</v>
      </c>
      <c r="J1333" s="70">
        <v>6</v>
      </c>
      <c r="K1333" s="71">
        <v>96600</v>
      </c>
      <c r="L1333" s="72" t="s">
        <v>15</v>
      </c>
      <c r="M1333" s="72" t="s">
        <v>254</v>
      </c>
    </row>
    <row r="1334" spans="1:13" s="3" customFormat="1" ht="12.75" x14ac:dyDescent="0.2">
      <c r="A1334" s="62" t="s">
        <v>911</v>
      </c>
      <c r="B1334" s="62" t="s">
        <v>219</v>
      </c>
      <c r="C1334" s="63">
        <v>16</v>
      </c>
      <c r="D1334" s="64" t="s">
        <v>13379</v>
      </c>
      <c r="E1334" s="64" t="s">
        <v>1478</v>
      </c>
      <c r="F1334" s="65">
        <v>27111911</v>
      </c>
      <c r="G1334" s="64" t="s">
        <v>13633</v>
      </c>
      <c r="H1334" s="64">
        <v>3</v>
      </c>
      <c r="I1334" s="64">
        <v>3</v>
      </c>
      <c r="J1334" s="66">
        <v>2</v>
      </c>
      <c r="K1334" s="67">
        <v>231000</v>
      </c>
      <c r="L1334" s="68" t="s">
        <v>15</v>
      </c>
      <c r="M1334" s="68" t="s">
        <v>254</v>
      </c>
    </row>
    <row r="1335" spans="1:13" s="3" customFormat="1" ht="12.75" x14ac:dyDescent="0.2">
      <c r="A1335" s="62" t="s">
        <v>911</v>
      </c>
      <c r="B1335" s="62" t="s">
        <v>219</v>
      </c>
      <c r="C1335" s="63">
        <v>16</v>
      </c>
      <c r="D1335" s="62" t="s">
        <v>13379</v>
      </c>
      <c r="E1335" s="62" t="s">
        <v>1479</v>
      </c>
      <c r="F1335" s="69">
        <v>27111701</v>
      </c>
      <c r="G1335" s="62" t="s">
        <v>13633</v>
      </c>
      <c r="H1335" s="62">
        <v>3</v>
      </c>
      <c r="I1335" s="62">
        <v>3</v>
      </c>
      <c r="J1335" s="70">
        <v>5</v>
      </c>
      <c r="K1335" s="71">
        <v>183750</v>
      </c>
      <c r="L1335" s="72" t="s">
        <v>15</v>
      </c>
      <c r="M1335" s="72" t="s">
        <v>254</v>
      </c>
    </row>
    <row r="1336" spans="1:13" s="3" customFormat="1" ht="12.75" x14ac:dyDescent="0.2">
      <c r="A1336" s="62" t="s">
        <v>911</v>
      </c>
      <c r="B1336" s="62" t="s">
        <v>219</v>
      </c>
      <c r="C1336" s="63">
        <v>16</v>
      </c>
      <c r="D1336" s="64" t="s">
        <v>13379</v>
      </c>
      <c r="E1336" s="64" t="s">
        <v>1480</v>
      </c>
      <c r="F1336" s="65">
        <v>27112006</v>
      </c>
      <c r="G1336" s="64" t="s">
        <v>13633</v>
      </c>
      <c r="H1336" s="64">
        <v>3</v>
      </c>
      <c r="I1336" s="64">
        <v>3</v>
      </c>
      <c r="J1336" s="66">
        <v>1</v>
      </c>
      <c r="K1336" s="67">
        <v>1575000</v>
      </c>
      <c r="L1336" s="68" t="s">
        <v>15</v>
      </c>
      <c r="M1336" s="68" t="s">
        <v>254</v>
      </c>
    </row>
    <row r="1337" spans="1:13" s="3" customFormat="1" ht="12.75" x14ac:dyDescent="0.2">
      <c r="A1337" s="62" t="s">
        <v>911</v>
      </c>
      <c r="B1337" s="62" t="s">
        <v>219</v>
      </c>
      <c r="C1337" s="63">
        <v>16</v>
      </c>
      <c r="D1337" s="62" t="s">
        <v>13379</v>
      </c>
      <c r="E1337" s="62" t="s">
        <v>1481</v>
      </c>
      <c r="F1337" s="69">
        <v>27112039</v>
      </c>
      <c r="G1337" s="62" t="s">
        <v>13633</v>
      </c>
      <c r="H1337" s="62">
        <v>3</v>
      </c>
      <c r="I1337" s="62">
        <v>3</v>
      </c>
      <c r="J1337" s="70">
        <v>1</v>
      </c>
      <c r="K1337" s="71">
        <v>2100000</v>
      </c>
      <c r="L1337" s="72" t="s">
        <v>15</v>
      </c>
      <c r="M1337" s="72" t="s">
        <v>254</v>
      </c>
    </row>
    <row r="1338" spans="1:13" s="3" customFormat="1" ht="12.75" x14ac:dyDescent="0.2">
      <c r="A1338" s="62" t="s">
        <v>911</v>
      </c>
      <c r="B1338" s="62" t="s">
        <v>219</v>
      </c>
      <c r="C1338" s="63">
        <v>16</v>
      </c>
      <c r="D1338" s="64" t="s">
        <v>13379</v>
      </c>
      <c r="E1338" s="64" t="s">
        <v>13807</v>
      </c>
      <c r="F1338" s="65">
        <v>23271701</v>
      </c>
      <c r="G1338" s="64" t="s">
        <v>13633</v>
      </c>
      <c r="H1338" s="64">
        <v>3</v>
      </c>
      <c r="I1338" s="64">
        <v>3</v>
      </c>
      <c r="J1338" s="66">
        <v>2</v>
      </c>
      <c r="K1338" s="67">
        <v>336000</v>
      </c>
      <c r="L1338" s="68" t="s">
        <v>15</v>
      </c>
      <c r="M1338" s="68" t="s">
        <v>254</v>
      </c>
    </row>
    <row r="1339" spans="1:13" s="3" customFormat="1" ht="12.75" x14ac:dyDescent="0.2">
      <c r="A1339" s="62" t="s">
        <v>911</v>
      </c>
      <c r="B1339" s="62" t="s">
        <v>219</v>
      </c>
      <c r="C1339" s="63">
        <v>16</v>
      </c>
      <c r="D1339" s="62" t="s">
        <v>13379</v>
      </c>
      <c r="E1339" s="62" t="s">
        <v>13808</v>
      </c>
      <c r="F1339" s="69">
        <v>27111723</v>
      </c>
      <c r="G1339" s="62" t="s">
        <v>13633</v>
      </c>
      <c r="H1339" s="62">
        <v>3</v>
      </c>
      <c r="I1339" s="62">
        <v>3</v>
      </c>
      <c r="J1339" s="70">
        <v>2</v>
      </c>
      <c r="K1339" s="71">
        <v>126000</v>
      </c>
      <c r="L1339" s="72" t="s">
        <v>15</v>
      </c>
      <c r="M1339" s="72" t="s">
        <v>254</v>
      </c>
    </row>
    <row r="1340" spans="1:13" s="3" customFormat="1" ht="12.75" x14ac:dyDescent="0.2">
      <c r="A1340" s="62" t="s">
        <v>911</v>
      </c>
      <c r="B1340" s="62" t="s">
        <v>219</v>
      </c>
      <c r="C1340" s="63">
        <v>16</v>
      </c>
      <c r="D1340" s="64" t="s">
        <v>13379</v>
      </c>
      <c r="E1340" s="64" t="s">
        <v>13809</v>
      </c>
      <c r="F1340" s="65">
        <v>27111723</v>
      </c>
      <c r="G1340" s="64" t="s">
        <v>13633</v>
      </c>
      <c r="H1340" s="64">
        <v>3</v>
      </c>
      <c r="I1340" s="64">
        <v>3</v>
      </c>
      <c r="J1340" s="66">
        <v>2</v>
      </c>
      <c r="K1340" s="67">
        <v>136500</v>
      </c>
      <c r="L1340" s="68" t="s">
        <v>15</v>
      </c>
      <c r="M1340" s="68" t="s">
        <v>254</v>
      </c>
    </row>
    <row r="1341" spans="1:13" s="3" customFormat="1" ht="12.75" x14ac:dyDescent="0.2">
      <c r="A1341" s="62" t="s">
        <v>911</v>
      </c>
      <c r="B1341" s="62" t="s">
        <v>219</v>
      </c>
      <c r="C1341" s="63">
        <v>16</v>
      </c>
      <c r="D1341" s="62" t="s">
        <v>13379</v>
      </c>
      <c r="E1341" s="62" t="s">
        <v>1482</v>
      </c>
      <c r="F1341" s="69">
        <v>27111707</v>
      </c>
      <c r="G1341" s="62" t="s">
        <v>13633</v>
      </c>
      <c r="H1341" s="62">
        <v>3</v>
      </c>
      <c r="I1341" s="62">
        <v>3</v>
      </c>
      <c r="J1341" s="70">
        <v>1</v>
      </c>
      <c r="K1341" s="71">
        <v>29400</v>
      </c>
      <c r="L1341" s="72" t="s">
        <v>15</v>
      </c>
      <c r="M1341" s="72" t="s">
        <v>254</v>
      </c>
    </row>
    <row r="1342" spans="1:13" s="3" customFormat="1" ht="12.75" x14ac:dyDescent="0.2">
      <c r="A1342" s="62" t="s">
        <v>911</v>
      </c>
      <c r="B1342" s="62" t="s">
        <v>219</v>
      </c>
      <c r="C1342" s="63">
        <v>16</v>
      </c>
      <c r="D1342" s="64" t="s">
        <v>13379</v>
      </c>
      <c r="E1342" s="64" t="s">
        <v>1483</v>
      </c>
      <c r="F1342" s="65">
        <v>27111707</v>
      </c>
      <c r="G1342" s="64" t="s">
        <v>13633</v>
      </c>
      <c r="H1342" s="64">
        <v>3</v>
      </c>
      <c r="I1342" s="64">
        <v>3</v>
      </c>
      <c r="J1342" s="66">
        <v>1</v>
      </c>
      <c r="K1342" s="67">
        <v>33600</v>
      </c>
      <c r="L1342" s="68" t="s">
        <v>15</v>
      </c>
      <c r="M1342" s="68" t="s">
        <v>254</v>
      </c>
    </row>
    <row r="1343" spans="1:13" s="3" customFormat="1" ht="12.75" x14ac:dyDescent="0.2">
      <c r="A1343" s="62" t="s">
        <v>911</v>
      </c>
      <c r="B1343" s="62" t="s">
        <v>219</v>
      </c>
      <c r="C1343" s="63">
        <v>16</v>
      </c>
      <c r="D1343" s="62" t="s">
        <v>13379</v>
      </c>
      <c r="E1343" s="62" t="s">
        <v>1484</v>
      </c>
      <c r="F1343" s="69">
        <v>23151607</v>
      </c>
      <c r="G1343" s="62" t="s">
        <v>13633</v>
      </c>
      <c r="H1343" s="62">
        <v>3</v>
      </c>
      <c r="I1343" s="62">
        <v>3</v>
      </c>
      <c r="J1343" s="70">
        <v>2</v>
      </c>
      <c r="K1343" s="71">
        <v>378000</v>
      </c>
      <c r="L1343" s="72" t="s">
        <v>15</v>
      </c>
      <c r="M1343" s="72" t="s">
        <v>254</v>
      </c>
    </row>
    <row r="1344" spans="1:13" s="3" customFormat="1" ht="12.75" x14ac:dyDescent="0.2">
      <c r="A1344" s="62" t="s">
        <v>911</v>
      </c>
      <c r="B1344" s="62" t="s">
        <v>219</v>
      </c>
      <c r="C1344" s="63">
        <v>16</v>
      </c>
      <c r="D1344" s="64" t="s">
        <v>13379</v>
      </c>
      <c r="E1344" s="64" t="s">
        <v>1485</v>
      </c>
      <c r="F1344" s="65">
        <v>23151607</v>
      </c>
      <c r="G1344" s="64" t="s">
        <v>13633</v>
      </c>
      <c r="H1344" s="64">
        <v>3</v>
      </c>
      <c r="I1344" s="64">
        <v>3</v>
      </c>
      <c r="J1344" s="66">
        <v>2</v>
      </c>
      <c r="K1344" s="67">
        <v>462000</v>
      </c>
      <c r="L1344" s="68" t="s">
        <v>15</v>
      </c>
      <c r="M1344" s="68" t="s">
        <v>254</v>
      </c>
    </row>
    <row r="1345" spans="1:13" s="3" customFormat="1" ht="12.75" x14ac:dyDescent="0.2">
      <c r="A1345" s="62" t="s">
        <v>911</v>
      </c>
      <c r="B1345" s="62" t="s">
        <v>219</v>
      </c>
      <c r="C1345" s="63">
        <v>16</v>
      </c>
      <c r="D1345" s="62" t="s">
        <v>13379</v>
      </c>
      <c r="E1345" s="62" t="s">
        <v>1486</v>
      </c>
      <c r="F1345" s="69">
        <v>23151607</v>
      </c>
      <c r="G1345" s="62" t="s">
        <v>13633</v>
      </c>
      <c r="H1345" s="62">
        <v>3</v>
      </c>
      <c r="I1345" s="62">
        <v>3</v>
      </c>
      <c r="J1345" s="70">
        <v>2</v>
      </c>
      <c r="K1345" s="71">
        <v>546000</v>
      </c>
      <c r="L1345" s="72" t="s">
        <v>15</v>
      </c>
      <c r="M1345" s="72" t="s">
        <v>254</v>
      </c>
    </row>
    <row r="1346" spans="1:13" s="3" customFormat="1" ht="12.75" x14ac:dyDescent="0.2">
      <c r="A1346" s="62" t="s">
        <v>911</v>
      </c>
      <c r="B1346" s="62" t="s">
        <v>219</v>
      </c>
      <c r="C1346" s="63">
        <v>16</v>
      </c>
      <c r="D1346" s="64" t="s">
        <v>13379</v>
      </c>
      <c r="E1346" s="64" t="s">
        <v>1487</v>
      </c>
      <c r="F1346" s="65">
        <v>31163003</v>
      </c>
      <c r="G1346" s="64" t="s">
        <v>13633</v>
      </c>
      <c r="H1346" s="64">
        <v>3</v>
      </c>
      <c r="I1346" s="64">
        <v>3</v>
      </c>
      <c r="J1346" s="66">
        <v>10</v>
      </c>
      <c r="K1346" s="67">
        <v>945000</v>
      </c>
      <c r="L1346" s="68" t="s">
        <v>15</v>
      </c>
      <c r="M1346" s="68" t="s">
        <v>254</v>
      </c>
    </row>
    <row r="1347" spans="1:13" s="3" customFormat="1" ht="12.75" x14ac:dyDescent="0.2">
      <c r="A1347" s="62" t="s">
        <v>911</v>
      </c>
      <c r="B1347" s="62" t="s">
        <v>219</v>
      </c>
      <c r="C1347" s="63">
        <v>16</v>
      </c>
      <c r="D1347" s="62" t="s">
        <v>13379</v>
      </c>
      <c r="E1347" s="62" t="s">
        <v>1488</v>
      </c>
      <c r="F1347" s="69">
        <v>27112906</v>
      </c>
      <c r="G1347" s="62" t="s">
        <v>13633</v>
      </c>
      <c r="H1347" s="62">
        <v>3</v>
      </c>
      <c r="I1347" s="62">
        <v>3</v>
      </c>
      <c r="J1347" s="70">
        <v>10</v>
      </c>
      <c r="K1347" s="71">
        <v>546000</v>
      </c>
      <c r="L1347" s="72" t="s">
        <v>15</v>
      </c>
      <c r="M1347" s="72" t="s">
        <v>254</v>
      </c>
    </row>
    <row r="1348" spans="1:13" s="3" customFormat="1" ht="12.75" x14ac:dyDescent="0.2">
      <c r="A1348" s="62" t="s">
        <v>911</v>
      </c>
      <c r="B1348" s="62" t="s">
        <v>219</v>
      </c>
      <c r="C1348" s="63">
        <v>16</v>
      </c>
      <c r="D1348" s="64" t="s">
        <v>13379</v>
      </c>
      <c r="E1348" s="64" t="s">
        <v>1489</v>
      </c>
      <c r="F1348" s="65">
        <v>27111602</v>
      </c>
      <c r="G1348" s="64" t="s">
        <v>13633</v>
      </c>
      <c r="H1348" s="64">
        <v>3</v>
      </c>
      <c r="I1348" s="64">
        <v>3</v>
      </c>
      <c r="J1348" s="66">
        <v>2</v>
      </c>
      <c r="K1348" s="67">
        <v>73500</v>
      </c>
      <c r="L1348" s="68" t="s">
        <v>15</v>
      </c>
      <c r="M1348" s="68" t="s">
        <v>254</v>
      </c>
    </row>
    <row r="1349" spans="1:13" s="3" customFormat="1" ht="12.75" x14ac:dyDescent="0.2">
      <c r="A1349" s="62" t="s">
        <v>911</v>
      </c>
      <c r="B1349" s="62" t="s">
        <v>219</v>
      </c>
      <c r="C1349" s="63">
        <v>16</v>
      </c>
      <c r="D1349" s="62" t="s">
        <v>13379</v>
      </c>
      <c r="E1349" s="62" t="s">
        <v>1490</v>
      </c>
      <c r="F1349" s="69">
        <v>23101513</v>
      </c>
      <c r="G1349" s="62" t="s">
        <v>13633</v>
      </c>
      <c r="H1349" s="62">
        <v>3</v>
      </c>
      <c r="I1349" s="62">
        <v>3</v>
      </c>
      <c r="J1349" s="70">
        <v>4</v>
      </c>
      <c r="K1349" s="71">
        <v>1050000</v>
      </c>
      <c r="L1349" s="72" t="s">
        <v>15</v>
      </c>
      <c r="M1349" s="72" t="s">
        <v>254</v>
      </c>
    </row>
    <row r="1350" spans="1:13" s="3" customFormat="1" ht="12.75" x14ac:dyDescent="0.2">
      <c r="A1350" s="62" t="s">
        <v>911</v>
      </c>
      <c r="B1350" s="62" t="s">
        <v>219</v>
      </c>
      <c r="C1350" s="63">
        <v>16</v>
      </c>
      <c r="D1350" s="64" t="s">
        <v>13379</v>
      </c>
      <c r="E1350" s="64" t="s">
        <v>1491</v>
      </c>
      <c r="F1350" s="65">
        <v>27112836</v>
      </c>
      <c r="G1350" s="64" t="s">
        <v>13633</v>
      </c>
      <c r="H1350" s="64">
        <v>3</v>
      </c>
      <c r="I1350" s="64">
        <v>3</v>
      </c>
      <c r="J1350" s="66">
        <v>2</v>
      </c>
      <c r="K1350" s="67">
        <v>315000</v>
      </c>
      <c r="L1350" s="68" t="s">
        <v>15</v>
      </c>
      <c r="M1350" s="68" t="s">
        <v>254</v>
      </c>
    </row>
    <row r="1351" spans="1:13" s="3" customFormat="1" ht="12.75" x14ac:dyDescent="0.2">
      <c r="A1351" s="62" t="s">
        <v>911</v>
      </c>
      <c r="B1351" s="62" t="s">
        <v>219</v>
      </c>
      <c r="C1351" s="63">
        <v>16</v>
      </c>
      <c r="D1351" s="62" t="s">
        <v>13379</v>
      </c>
      <c r="E1351" s="62" t="s">
        <v>1492</v>
      </c>
      <c r="F1351" s="69">
        <v>27112845</v>
      </c>
      <c r="G1351" s="62" t="s">
        <v>13633</v>
      </c>
      <c r="H1351" s="62">
        <v>3</v>
      </c>
      <c r="I1351" s="62">
        <v>3</v>
      </c>
      <c r="J1351" s="70">
        <v>4</v>
      </c>
      <c r="K1351" s="71">
        <v>924000</v>
      </c>
      <c r="L1351" s="72" t="s">
        <v>15</v>
      </c>
      <c r="M1351" s="72" t="s">
        <v>254</v>
      </c>
    </row>
    <row r="1352" spans="1:13" s="3" customFormat="1" ht="12.75" x14ac:dyDescent="0.2">
      <c r="A1352" s="62" t="s">
        <v>911</v>
      </c>
      <c r="B1352" s="62" t="s">
        <v>219</v>
      </c>
      <c r="C1352" s="63">
        <v>16</v>
      </c>
      <c r="D1352" s="64" t="s">
        <v>13379</v>
      </c>
      <c r="E1352" s="64" t="s">
        <v>1493</v>
      </c>
      <c r="F1352" s="65">
        <v>30191501</v>
      </c>
      <c r="G1352" s="64" t="s">
        <v>13633</v>
      </c>
      <c r="H1352" s="64">
        <v>3</v>
      </c>
      <c r="I1352" s="64">
        <v>3</v>
      </c>
      <c r="J1352" s="66">
        <v>1</v>
      </c>
      <c r="K1352" s="67">
        <v>157500</v>
      </c>
      <c r="L1352" s="68" t="s">
        <v>15</v>
      </c>
      <c r="M1352" s="68" t="s">
        <v>254</v>
      </c>
    </row>
    <row r="1353" spans="1:13" s="3" customFormat="1" ht="12.75" x14ac:dyDescent="0.2">
      <c r="A1353" s="62" t="s">
        <v>911</v>
      </c>
      <c r="B1353" s="62" t="s">
        <v>219</v>
      </c>
      <c r="C1353" s="63">
        <v>16</v>
      </c>
      <c r="D1353" s="62" t="s">
        <v>13379</v>
      </c>
      <c r="E1353" s="62" t="s">
        <v>1494</v>
      </c>
      <c r="F1353" s="69">
        <v>27112105</v>
      </c>
      <c r="G1353" s="62" t="s">
        <v>13633</v>
      </c>
      <c r="H1353" s="62">
        <v>3</v>
      </c>
      <c r="I1353" s="62">
        <v>3</v>
      </c>
      <c r="J1353" s="70">
        <v>2</v>
      </c>
      <c r="K1353" s="71">
        <v>94500</v>
      </c>
      <c r="L1353" s="72" t="s">
        <v>15</v>
      </c>
      <c r="M1353" s="72" t="s">
        <v>254</v>
      </c>
    </row>
    <row r="1354" spans="1:13" s="3" customFormat="1" ht="12.75" x14ac:dyDescent="0.2">
      <c r="A1354" s="62" t="s">
        <v>911</v>
      </c>
      <c r="B1354" s="62" t="s">
        <v>219</v>
      </c>
      <c r="C1354" s="63">
        <v>16</v>
      </c>
      <c r="D1354" s="64" t="s">
        <v>13379</v>
      </c>
      <c r="E1354" s="64" t="s">
        <v>1495</v>
      </c>
      <c r="F1354" s="65">
        <v>27112040</v>
      </c>
      <c r="G1354" s="64" t="s">
        <v>13633</v>
      </c>
      <c r="H1354" s="64">
        <v>3</v>
      </c>
      <c r="I1354" s="64">
        <v>3</v>
      </c>
      <c r="J1354" s="66">
        <v>2</v>
      </c>
      <c r="K1354" s="67">
        <v>546000</v>
      </c>
      <c r="L1354" s="68" t="s">
        <v>15</v>
      </c>
      <c r="M1354" s="68" t="s">
        <v>254</v>
      </c>
    </row>
    <row r="1355" spans="1:13" s="3" customFormat="1" ht="12.75" x14ac:dyDescent="0.2">
      <c r="A1355" s="62" t="s">
        <v>911</v>
      </c>
      <c r="B1355" s="62" t="s">
        <v>219</v>
      </c>
      <c r="C1355" s="63">
        <v>16</v>
      </c>
      <c r="D1355" s="62" t="s">
        <v>13379</v>
      </c>
      <c r="E1355" s="62" t="s">
        <v>1496</v>
      </c>
      <c r="F1355" s="69">
        <v>27112409</v>
      </c>
      <c r="G1355" s="62" t="s">
        <v>13633</v>
      </c>
      <c r="H1355" s="62">
        <v>3</v>
      </c>
      <c r="I1355" s="62">
        <v>3</v>
      </c>
      <c r="J1355" s="70">
        <v>2</v>
      </c>
      <c r="K1355" s="71">
        <v>136500</v>
      </c>
      <c r="L1355" s="72" t="s">
        <v>15</v>
      </c>
      <c r="M1355" s="72" t="s">
        <v>254</v>
      </c>
    </row>
    <row r="1356" spans="1:13" s="3" customFormat="1" ht="12.75" x14ac:dyDescent="0.2">
      <c r="A1356" s="62" t="s">
        <v>911</v>
      </c>
      <c r="B1356" s="62" t="s">
        <v>219</v>
      </c>
      <c r="C1356" s="63">
        <v>16</v>
      </c>
      <c r="D1356" s="64" t="s">
        <v>13379</v>
      </c>
      <c r="E1356" s="64" t="s">
        <v>1497</v>
      </c>
      <c r="F1356" s="65">
        <v>27112151</v>
      </c>
      <c r="G1356" s="64" t="s">
        <v>13633</v>
      </c>
      <c r="H1356" s="64">
        <v>3</v>
      </c>
      <c r="I1356" s="64">
        <v>3</v>
      </c>
      <c r="J1356" s="66">
        <v>2</v>
      </c>
      <c r="K1356" s="67">
        <v>94500</v>
      </c>
      <c r="L1356" s="68" t="s">
        <v>15</v>
      </c>
      <c r="M1356" s="68" t="s">
        <v>254</v>
      </c>
    </row>
    <row r="1357" spans="1:13" s="3" customFormat="1" ht="12.75" x14ac:dyDescent="0.2">
      <c r="A1357" s="62" t="s">
        <v>911</v>
      </c>
      <c r="B1357" s="62" t="s">
        <v>219</v>
      </c>
      <c r="C1357" s="63">
        <v>16</v>
      </c>
      <c r="D1357" s="62" t="s">
        <v>13379</v>
      </c>
      <c r="E1357" s="62" t="s">
        <v>1498</v>
      </c>
      <c r="F1357" s="69">
        <v>27111909</v>
      </c>
      <c r="G1357" s="62" t="s">
        <v>13633</v>
      </c>
      <c r="H1357" s="62">
        <v>3</v>
      </c>
      <c r="I1357" s="62">
        <v>3</v>
      </c>
      <c r="J1357" s="70">
        <v>24</v>
      </c>
      <c r="K1357" s="71">
        <v>100800</v>
      </c>
      <c r="L1357" s="72" t="s">
        <v>15</v>
      </c>
      <c r="M1357" s="72" t="s">
        <v>254</v>
      </c>
    </row>
    <row r="1358" spans="1:13" s="3" customFormat="1" ht="12.75" x14ac:dyDescent="0.2">
      <c r="A1358" s="62" t="s">
        <v>911</v>
      </c>
      <c r="B1358" s="62" t="s">
        <v>219</v>
      </c>
      <c r="C1358" s="63">
        <v>16</v>
      </c>
      <c r="D1358" s="64" t="s">
        <v>13379</v>
      </c>
      <c r="E1358" s="64" t="s">
        <v>1499</v>
      </c>
      <c r="F1358" s="65">
        <v>27111909</v>
      </c>
      <c r="G1358" s="64" t="s">
        <v>13633</v>
      </c>
      <c r="H1358" s="64">
        <v>3</v>
      </c>
      <c r="I1358" s="64">
        <v>3</v>
      </c>
      <c r="J1358" s="66">
        <v>24</v>
      </c>
      <c r="K1358" s="67">
        <v>108000</v>
      </c>
      <c r="L1358" s="68" t="s">
        <v>15</v>
      </c>
      <c r="M1358" s="68" t="s">
        <v>254</v>
      </c>
    </row>
    <row r="1359" spans="1:13" s="3" customFormat="1" ht="12.75" x14ac:dyDescent="0.2">
      <c r="A1359" s="62" t="s">
        <v>911</v>
      </c>
      <c r="B1359" s="62" t="s">
        <v>219</v>
      </c>
      <c r="C1359" s="63">
        <v>16</v>
      </c>
      <c r="D1359" s="62" t="s">
        <v>13379</v>
      </c>
      <c r="E1359" s="62" t="s">
        <v>1500</v>
      </c>
      <c r="F1359" s="69">
        <v>27111909</v>
      </c>
      <c r="G1359" s="62" t="s">
        <v>13633</v>
      </c>
      <c r="H1359" s="62">
        <v>3</v>
      </c>
      <c r="I1359" s="62">
        <v>3</v>
      </c>
      <c r="J1359" s="70">
        <v>24</v>
      </c>
      <c r="K1359" s="71">
        <v>127200</v>
      </c>
      <c r="L1359" s="72" t="s">
        <v>15</v>
      </c>
      <c r="M1359" s="72" t="s">
        <v>254</v>
      </c>
    </row>
    <row r="1360" spans="1:13" s="3" customFormat="1" ht="12.75" x14ac:dyDescent="0.2">
      <c r="A1360" s="62" t="s">
        <v>911</v>
      </c>
      <c r="B1360" s="62" t="s">
        <v>219</v>
      </c>
      <c r="C1360" s="63">
        <v>16</v>
      </c>
      <c r="D1360" s="64" t="s">
        <v>13379</v>
      </c>
      <c r="E1360" s="64" t="s">
        <v>1501</v>
      </c>
      <c r="F1360" s="65">
        <v>27111909</v>
      </c>
      <c r="G1360" s="64" t="s">
        <v>13633</v>
      </c>
      <c r="H1360" s="64">
        <v>3</v>
      </c>
      <c r="I1360" s="64">
        <v>3</v>
      </c>
      <c r="J1360" s="66">
        <v>24</v>
      </c>
      <c r="K1360" s="67">
        <v>307200</v>
      </c>
      <c r="L1360" s="68" t="s">
        <v>15</v>
      </c>
      <c r="M1360" s="68" t="s">
        <v>254</v>
      </c>
    </row>
    <row r="1361" spans="1:13" s="3" customFormat="1" ht="12.75" x14ac:dyDescent="0.2">
      <c r="A1361" s="62" t="s">
        <v>911</v>
      </c>
      <c r="B1361" s="62" t="s">
        <v>219</v>
      </c>
      <c r="C1361" s="63">
        <v>16</v>
      </c>
      <c r="D1361" s="62" t="s">
        <v>13379</v>
      </c>
      <c r="E1361" s="62" t="s">
        <v>1502</v>
      </c>
      <c r="F1361" s="69">
        <v>31163003</v>
      </c>
      <c r="G1361" s="62" t="s">
        <v>13633</v>
      </c>
      <c r="H1361" s="62">
        <v>3</v>
      </c>
      <c r="I1361" s="62">
        <v>3</v>
      </c>
      <c r="J1361" s="70">
        <v>50</v>
      </c>
      <c r="K1361" s="71">
        <v>695000</v>
      </c>
      <c r="L1361" s="72" t="s">
        <v>15</v>
      </c>
      <c r="M1361" s="72" t="s">
        <v>254</v>
      </c>
    </row>
    <row r="1362" spans="1:13" s="3" customFormat="1" ht="12.75" x14ac:dyDescent="0.2">
      <c r="A1362" s="62" t="s">
        <v>911</v>
      </c>
      <c r="B1362" s="62" t="s">
        <v>219</v>
      </c>
      <c r="C1362" s="63">
        <v>16</v>
      </c>
      <c r="D1362" s="64" t="s">
        <v>13379</v>
      </c>
      <c r="E1362" s="64" t="s">
        <v>1503</v>
      </c>
      <c r="F1362" s="65">
        <v>31163003</v>
      </c>
      <c r="G1362" s="64" t="s">
        <v>13633</v>
      </c>
      <c r="H1362" s="64">
        <v>3</v>
      </c>
      <c r="I1362" s="64">
        <v>3</v>
      </c>
      <c r="J1362" s="66">
        <v>50</v>
      </c>
      <c r="K1362" s="67">
        <v>640000</v>
      </c>
      <c r="L1362" s="68" t="s">
        <v>15</v>
      </c>
      <c r="M1362" s="68" t="s">
        <v>254</v>
      </c>
    </row>
    <row r="1363" spans="1:13" s="3" customFormat="1" ht="12.75" x14ac:dyDescent="0.2">
      <c r="A1363" s="62" t="s">
        <v>911</v>
      </c>
      <c r="B1363" s="62" t="s">
        <v>219</v>
      </c>
      <c r="C1363" s="63">
        <v>16</v>
      </c>
      <c r="D1363" s="62" t="s">
        <v>13379</v>
      </c>
      <c r="E1363" s="62" t="s">
        <v>1504</v>
      </c>
      <c r="F1363" s="69">
        <v>31163003</v>
      </c>
      <c r="G1363" s="62" t="s">
        <v>13633</v>
      </c>
      <c r="H1363" s="62">
        <v>3</v>
      </c>
      <c r="I1363" s="62">
        <v>3</v>
      </c>
      <c r="J1363" s="70">
        <v>60</v>
      </c>
      <c r="K1363" s="71">
        <v>192000</v>
      </c>
      <c r="L1363" s="72" t="s">
        <v>15</v>
      </c>
      <c r="M1363" s="72" t="s">
        <v>254</v>
      </c>
    </row>
    <row r="1364" spans="1:13" s="3" customFormat="1" ht="12.75" x14ac:dyDescent="0.2">
      <c r="A1364" s="62" t="s">
        <v>911</v>
      </c>
      <c r="B1364" s="62" t="s">
        <v>219</v>
      </c>
      <c r="C1364" s="63">
        <v>16</v>
      </c>
      <c r="D1364" s="64" t="s">
        <v>13379</v>
      </c>
      <c r="E1364" s="64" t="s">
        <v>1505</v>
      </c>
      <c r="F1364" s="65">
        <v>31163003</v>
      </c>
      <c r="G1364" s="64" t="s">
        <v>13633</v>
      </c>
      <c r="H1364" s="64">
        <v>3</v>
      </c>
      <c r="I1364" s="64">
        <v>3</v>
      </c>
      <c r="J1364" s="66">
        <v>100</v>
      </c>
      <c r="K1364" s="67">
        <v>400000</v>
      </c>
      <c r="L1364" s="68" t="s">
        <v>15</v>
      </c>
      <c r="M1364" s="68" t="s">
        <v>254</v>
      </c>
    </row>
    <row r="1365" spans="1:13" s="3" customFormat="1" ht="12.75" x14ac:dyDescent="0.2">
      <c r="A1365" s="62" t="s">
        <v>911</v>
      </c>
      <c r="B1365" s="62" t="s">
        <v>219</v>
      </c>
      <c r="C1365" s="63">
        <v>16</v>
      </c>
      <c r="D1365" s="62" t="s">
        <v>13379</v>
      </c>
      <c r="E1365" s="62" t="s">
        <v>1506</v>
      </c>
      <c r="F1365" s="69">
        <v>31163003</v>
      </c>
      <c r="G1365" s="62" t="s">
        <v>13633</v>
      </c>
      <c r="H1365" s="62">
        <v>3</v>
      </c>
      <c r="I1365" s="62">
        <v>3</v>
      </c>
      <c r="J1365" s="70">
        <v>30</v>
      </c>
      <c r="K1365" s="71">
        <v>429000</v>
      </c>
      <c r="L1365" s="72" t="s">
        <v>15</v>
      </c>
      <c r="M1365" s="72" t="s">
        <v>254</v>
      </c>
    </row>
    <row r="1366" spans="1:13" s="3" customFormat="1" ht="12.75" x14ac:dyDescent="0.2">
      <c r="A1366" s="62" t="s">
        <v>911</v>
      </c>
      <c r="B1366" s="62" t="s">
        <v>219</v>
      </c>
      <c r="C1366" s="63">
        <v>16</v>
      </c>
      <c r="D1366" s="64" t="s">
        <v>13379</v>
      </c>
      <c r="E1366" s="64" t="s">
        <v>1507</v>
      </c>
      <c r="F1366" s="65">
        <v>40171708</v>
      </c>
      <c r="G1366" s="64" t="s">
        <v>13633</v>
      </c>
      <c r="H1366" s="64">
        <v>3</v>
      </c>
      <c r="I1366" s="64">
        <v>3</v>
      </c>
      <c r="J1366" s="66">
        <v>200</v>
      </c>
      <c r="K1366" s="67">
        <v>50000</v>
      </c>
      <c r="L1366" s="68" t="s">
        <v>15</v>
      </c>
      <c r="M1366" s="68" t="s">
        <v>254</v>
      </c>
    </row>
    <row r="1367" spans="1:13" s="3" customFormat="1" ht="12.75" x14ac:dyDescent="0.2">
      <c r="A1367" s="62" t="s">
        <v>911</v>
      </c>
      <c r="B1367" s="62" t="s">
        <v>219</v>
      </c>
      <c r="C1367" s="63">
        <v>16</v>
      </c>
      <c r="D1367" s="62" t="s">
        <v>13379</v>
      </c>
      <c r="E1367" s="62" t="s">
        <v>1508</v>
      </c>
      <c r="F1367" s="69">
        <v>52141530</v>
      </c>
      <c r="G1367" s="62" t="s">
        <v>13633</v>
      </c>
      <c r="H1367" s="62">
        <v>3</v>
      </c>
      <c r="I1367" s="62">
        <v>3</v>
      </c>
      <c r="J1367" s="70">
        <v>100</v>
      </c>
      <c r="K1367" s="71">
        <v>1280000</v>
      </c>
      <c r="L1367" s="72" t="s">
        <v>15</v>
      </c>
      <c r="M1367" s="72" t="s">
        <v>254</v>
      </c>
    </row>
    <row r="1368" spans="1:13" s="3" customFormat="1" ht="12.75" x14ac:dyDescent="0.2">
      <c r="A1368" s="62" t="s">
        <v>911</v>
      </c>
      <c r="B1368" s="62" t="s">
        <v>219</v>
      </c>
      <c r="C1368" s="63">
        <v>16</v>
      </c>
      <c r="D1368" s="64" t="s">
        <v>13379</v>
      </c>
      <c r="E1368" s="64" t="s">
        <v>1437</v>
      </c>
      <c r="F1368" s="65">
        <v>40141653</v>
      </c>
      <c r="G1368" s="64" t="s">
        <v>13633</v>
      </c>
      <c r="H1368" s="64">
        <v>3</v>
      </c>
      <c r="I1368" s="64">
        <v>3</v>
      </c>
      <c r="J1368" s="66">
        <v>80</v>
      </c>
      <c r="K1368" s="67">
        <v>2312000</v>
      </c>
      <c r="L1368" s="68" t="s">
        <v>15</v>
      </c>
      <c r="M1368" s="68" t="s">
        <v>254</v>
      </c>
    </row>
    <row r="1369" spans="1:13" s="3" customFormat="1" ht="12.75" x14ac:dyDescent="0.2">
      <c r="A1369" s="62" t="s">
        <v>911</v>
      </c>
      <c r="B1369" s="62" t="s">
        <v>219</v>
      </c>
      <c r="C1369" s="63">
        <v>16</v>
      </c>
      <c r="D1369" s="62" t="s">
        <v>13379</v>
      </c>
      <c r="E1369" s="62" t="s">
        <v>1438</v>
      </c>
      <c r="F1369" s="69">
        <v>40141653</v>
      </c>
      <c r="G1369" s="62" t="s">
        <v>13633</v>
      </c>
      <c r="H1369" s="62">
        <v>3</v>
      </c>
      <c r="I1369" s="62">
        <v>3</v>
      </c>
      <c r="J1369" s="70">
        <v>80</v>
      </c>
      <c r="K1369" s="71">
        <v>5240000</v>
      </c>
      <c r="L1369" s="72" t="s">
        <v>15</v>
      </c>
      <c r="M1369" s="72" t="s">
        <v>254</v>
      </c>
    </row>
    <row r="1370" spans="1:13" s="3" customFormat="1" ht="12.75" x14ac:dyDescent="0.2">
      <c r="A1370" s="62" t="s">
        <v>911</v>
      </c>
      <c r="B1370" s="62" t="s">
        <v>219</v>
      </c>
      <c r="C1370" s="63">
        <v>16</v>
      </c>
      <c r="D1370" s="64" t="s">
        <v>13379</v>
      </c>
      <c r="E1370" s="64" t="s">
        <v>1509</v>
      </c>
      <c r="F1370" s="65">
        <v>40141653</v>
      </c>
      <c r="G1370" s="64" t="s">
        <v>13633</v>
      </c>
      <c r="H1370" s="64">
        <v>3</v>
      </c>
      <c r="I1370" s="64">
        <v>3</v>
      </c>
      <c r="J1370" s="66">
        <v>2</v>
      </c>
      <c r="K1370" s="67">
        <v>449000</v>
      </c>
      <c r="L1370" s="68" t="s">
        <v>15</v>
      </c>
      <c r="M1370" s="68" t="s">
        <v>254</v>
      </c>
    </row>
    <row r="1371" spans="1:13" s="3" customFormat="1" ht="12.75" x14ac:dyDescent="0.2">
      <c r="A1371" s="62" t="s">
        <v>911</v>
      </c>
      <c r="B1371" s="62" t="s">
        <v>219</v>
      </c>
      <c r="C1371" s="63">
        <v>16</v>
      </c>
      <c r="D1371" s="62" t="s">
        <v>13379</v>
      </c>
      <c r="E1371" s="62" t="s">
        <v>1510</v>
      </c>
      <c r="F1371" s="69">
        <v>40141653</v>
      </c>
      <c r="G1371" s="62" t="s">
        <v>13633</v>
      </c>
      <c r="H1371" s="62">
        <v>3</v>
      </c>
      <c r="I1371" s="62">
        <v>3</v>
      </c>
      <c r="J1371" s="70">
        <v>4</v>
      </c>
      <c r="K1371" s="71">
        <v>653200</v>
      </c>
      <c r="L1371" s="72" t="s">
        <v>15</v>
      </c>
      <c r="M1371" s="72" t="s">
        <v>254</v>
      </c>
    </row>
    <row r="1372" spans="1:13" s="3" customFormat="1" ht="12.75" x14ac:dyDescent="0.2">
      <c r="A1372" s="62" t="s">
        <v>911</v>
      </c>
      <c r="B1372" s="62" t="s">
        <v>219</v>
      </c>
      <c r="C1372" s="63">
        <v>16</v>
      </c>
      <c r="D1372" s="64" t="s">
        <v>13379</v>
      </c>
      <c r="E1372" s="64" t="s">
        <v>1439</v>
      </c>
      <c r="F1372" s="65">
        <v>40141653</v>
      </c>
      <c r="G1372" s="64" t="s">
        <v>13633</v>
      </c>
      <c r="H1372" s="64">
        <v>3</v>
      </c>
      <c r="I1372" s="64">
        <v>3</v>
      </c>
      <c r="J1372" s="66">
        <v>25</v>
      </c>
      <c r="K1372" s="67">
        <v>2065000</v>
      </c>
      <c r="L1372" s="68" t="s">
        <v>15</v>
      </c>
      <c r="M1372" s="68" t="s">
        <v>254</v>
      </c>
    </row>
    <row r="1373" spans="1:13" s="3" customFormat="1" ht="12.75" x14ac:dyDescent="0.2">
      <c r="A1373" s="62" t="s">
        <v>911</v>
      </c>
      <c r="B1373" s="62" t="s">
        <v>219</v>
      </c>
      <c r="C1373" s="63">
        <v>16</v>
      </c>
      <c r="D1373" s="62" t="s">
        <v>13379</v>
      </c>
      <c r="E1373" s="62" t="s">
        <v>1511</v>
      </c>
      <c r="F1373" s="69">
        <v>40141653</v>
      </c>
      <c r="G1373" s="62" t="s">
        <v>13633</v>
      </c>
      <c r="H1373" s="62">
        <v>3</v>
      </c>
      <c r="I1373" s="62">
        <v>3</v>
      </c>
      <c r="J1373" s="70">
        <v>10</v>
      </c>
      <c r="K1373" s="71">
        <v>536000</v>
      </c>
      <c r="L1373" s="72" t="s">
        <v>15</v>
      </c>
      <c r="M1373" s="72" t="s">
        <v>254</v>
      </c>
    </row>
    <row r="1374" spans="1:13" s="3" customFormat="1" ht="12.75" x14ac:dyDescent="0.2">
      <c r="A1374" s="62" t="s">
        <v>911</v>
      </c>
      <c r="B1374" s="62" t="s">
        <v>219</v>
      </c>
      <c r="C1374" s="63">
        <v>16</v>
      </c>
      <c r="D1374" s="64" t="s">
        <v>13379</v>
      </c>
      <c r="E1374" s="64" t="s">
        <v>1512</v>
      </c>
      <c r="F1374" s="65">
        <v>40141653</v>
      </c>
      <c r="G1374" s="64" t="s">
        <v>13633</v>
      </c>
      <c r="H1374" s="64">
        <v>3</v>
      </c>
      <c r="I1374" s="64">
        <v>3</v>
      </c>
      <c r="J1374" s="66">
        <v>50</v>
      </c>
      <c r="K1374" s="67">
        <v>1500000</v>
      </c>
      <c r="L1374" s="68" t="s">
        <v>15</v>
      </c>
      <c r="M1374" s="68" t="s">
        <v>254</v>
      </c>
    </row>
    <row r="1375" spans="1:13" s="3" customFormat="1" ht="12.75" x14ac:dyDescent="0.2">
      <c r="A1375" s="62" t="s">
        <v>911</v>
      </c>
      <c r="B1375" s="62" t="s">
        <v>219</v>
      </c>
      <c r="C1375" s="63">
        <v>16</v>
      </c>
      <c r="D1375" s="62" t="s">
        <v>13379</v>
      </c>
      <c r="E1375" s="62" t="s">
        <v>1513</v>
      </c>
      <c r="F1375" s="69">
        <v>40141653</v>
      </c>
      <c r="G1375" s="62" t="s">
        <v>13633</v>
      </c>
      <c r="H1375" s="62">
        <v>3</v>
      </c>
      <c r="I1375" s="62">
        <v>3</v>
      </c>
      <c r="J1375" s="70">
        <v>50</v>
      </c>
      <c r="K1375" s="71">
        <v>1875000</v>
      </c>
      <c r="L1375" s="72" t="s">
        <v>15</v>
      </c>
      <c r="M1375" s="72" t="s">
        <v>254</v>
      </c>
    </row>
    <row r="1376" spans="1:13" s="3" customFormat="1" ht="12.75" x14ac:dyDescent="0.2">
      <c r="A1376" s="62" t="s">
        <v>911</v>
      </c>
      <c r="B1376" s="62" t="s">
        <v>219</v>
      </c>
      <c r="C1376" s="63">
        <v>16</v>
      </c>
      <c r="D1376" s="64" t="s">
        <v>13379</v>
      </c>
      <c r="E1376" s="64" t="s">
        <v>1514</v>
      </c>
      <c r="F1376" s="65">
        <v>47121807</v>
      </c>
      <c r="G1376" s="64" t="s">
        <v>13633</v>
      </c>
      <c r="H1376" s="64">
        <v>3</v>
      </c>
      <c r="I1376" s="64">
        <v>3</v>
      </c>
      <c r="J1376" s="66">
        <v>50</v>
      </c>
      <c r="K1376" s="67">
        <v>1340000</v>
      </c>
      <c r="L1376" s="68" t="s">
        <v>15</v>
      </c>
      <c r="M1376" s="68" t="s">
        <v>254</v>
      </c>
    </row>
    <row r="1377" spans="1:13" s="3" customFormat="1" ht="12.75" x14ac:dyDescent="0.2">
      <c r="A1377" s="62" t="s">
        <v>911</v>
      </c>
      <c r="B1377" s="62" t="s">
        <v>219</v>
      </c>
      <c r="C1377" s="63">
        <v>16</v>
      </c>
      <c r="D1377" s="62" t="s">
        <v>13379</v>
      </c>
      <c r="E1377" s="62" t="s">
        <v>1515</v>
      </c>
      <c r="F1377" s="69">
        <v>47121807</v>
      </c>
      <c r="G1377" s="62" t="s">
        <v>13633</v>
      </c>
      <c r="H1377" s="62">
        <v>3</v>
      </c>
      <c r="I1377" s="62">
        <v>3</v>
      </c>
      <c r="J1377" s="70">
        <v>50</v>
      </c>
      <c r="K1377" s="71">
        <v>1285000</v>
      </c>
      <c r="L1377" s="72" t="s">
        <v>15</v>
      </c>
      <c r="M1377" s="72" t="s">
        <v>254</v>
      </c>
    </row>
    <row r="1378" spans="1:13" s="3" customFormat="1" ht="12.75" x14ac:dyDescent="0.2">
      <c r="A1378" s="62" t="s">
        <v>911</v>
      </c>
      <c r="B1378" s="62" t="s">
        <v>219</v>
      </c>
      <c r="C1378" s="63">
        <v>16</v>
      </c>
      <c r="D1378" s="64" t="s">
        <v>13379</v>
      </c>
      <c r="E1378" s="64" t="s">
        <v>1516</v>
      </c>
      <c r="F1378" s="65">
        <v>47121807</v>
      </c>
      <c r="G1378" s="64" t="s">
        <v>13633</v>
      </c>
      <c r="H1378" s="64">
        <v>3</v>
      </c>
      <c r="I1378" s="64">
        <v>3</v>
      </c>
      <c r="J1378" s="66">
        <v>100</v>
      </c>
      <c r="K1378" s="67">
        <v>2570000</v>
      </c>
      <c r="L1378" s="68" t="s">
        <v>15</v>
      </c>
      <c r="M1378" s="68" t="s">
        <v>254</v>
      </c>
    </row>
    <row r="1379" spans="1:13" s="3" customFormat="1" ht="12.75" x14ac:dyDescent="0.2">
      <c r="A1379" s="62" t="s">
        <v>911</v>
      </c>
      <c r="B1379" s="62" t="s">
        <v>219</v>
      </c>
      <c r="C1379" s="63">
        <v>16</v>
      </c>
      <c r="D1379" s="62" t="s">
        <v>13379</v>
      </c>
      <c r="E1379" s="62" t="s">
        <v>1517</v>
      </c>
      <c r="F1379" s="69">
        <v>47121807</v>
      </c>
      <c r="G1379" s="62" t="s">
        <v>13633</v>
      </c>
      <c r="H1379" s="62">
        <v>3</v>
      </c>
      <c r="I1379" s="62">
        <v>3</v>
      </c>
      <c r="J1379" s="70">
        <v>50</v>
      </c>
      <c r="K1379" s="71">
        <v>587500</v>
      </c>
      <c r="L1379" s="72" t="s">
        <v>15</v>
      </c>
      <c r="M1379" s="72" t="s">
        <v>254</v>
      </c>
    </row>
    <row r="1380" spans="1:13" s="3" customFormat="1" ht="12.75" x14ac:dyDescent="0.2">
      <c r="A1380" s="62" t="s">
        <v>911</v>
      </c>
      <c r="B1380" s="62" t="s">
        <v>219</v>
      </c>
      <c r="C1380" s="63">
        <v>16</v>
      </c>
      <c r="D1380" s="64" t="s">
        <v>13379</v>
      </c>
      <c r="E1380" s="64" t="s">
        <v>1518</v>
      </c>
      <c r="F1380" s="65">
        <v>47121807</v>
      </c>
      <c r="G1380" s="64" t="s">
        <v>13633</v>
      </c>
      <c r="H1380" s="64">
        <v>3</v>
      </c>
      <c r="I1380" s="64">
        <v>3</v>
      </c>
      <c r="J1380" s="66">
        <v>50</v>
      </c>
      <c r="K1380" s="67">
        <v>587500</v>
      </c>
      <c r="L1380" s="68" t="s">
        <v>15</v>
      </c>
      <c r="M1380" s="68" t="s">
        <v>254</v>
      </c>
    </row>
    <row r="1381" spans="1:13" s="3" customFormat="1" ht="12.75" x14ac:dyDescent="0.2">
      <c r="A1381" s="62" t="s">
        <v>911</v>
      </c>
      <c r="B1381" s="62" t="s">
        <v>219</v>
      </c>
      <c r="C1381" s="63">
        <v>16</v>
      </c>
      <c r="D1381" s="62" t="s">
        <v>13379</v>
      </c>
      <c r="E1381" s="62" t="s">
        <v>1519</v>
      </c>
      <c r="F1381" s="69">
        <v>30181605</v>
      </c>
      <c r="G1381" s="62" t="s">
        <v>13633</v>
      </c>
      <c r="H1381" s="62">
        <v>3</v>
      </c>
      <c r="I1381" s="62">
        <v>3</v>
      </c>
      <c r="J1381" s="70">
        <v>100</v>
      </c>
      <c r="K1381" s="71">
        <v>7500000</v>
      </c>
      <c r="L1381" s="72" t="s">
        <v>15</v>
      </c>
      <c r="M1381" s="72" t="s">
        <v>254</v>
      </c>
    </row>
    <row r="1382" spans="1:13" s="3" customFormat="1" ht="12.75" x14ac:dyDescent="0.2">
      <c r="A1382" s="62" t="s">
        <v>911</v>
      </c>
      <c r="B1382" s="62" t="s">
        <v>219</v>
      </c>
      <c r="C1382" s="63">
        <v>16</v>
      </c>
      <c r="D1382" s="64" t="s">
        <v>13379</v>
      </c>
      <c r="E1382" s="64" t="s">
        <v>1520</v>
      </c>
      <c r="F1382" s="65">
        <v>40141640</v>
      </c>
      <c r="G1382" s="64" t="s">
        <v>13633</v>
      </c>
      <c r="H1382" s="64">
        <v>3</v>
      </c>
      <c r="I1382" s="64">
        <v>3</v>
      </c>
      <c r="J1382" s="66">
        <v>30</v>
      </c>
      <c r="K1382" s="67">
        <v>966000</v>
      </c>
      <c r="L1382" s="68" t="s">
        <v>15</v>
      </c>
      <c r="M1382" s="68" t="s">
        <v>254</v>
      </c>
    </row>
    <row r="1383" spans="1:13" s="3" customFormat="1" ht="12.75" x14ac:dyDescent="0.2">
      <c r="A1383" s="62" t="s">
        <v>911</v>
      </c>
      <c r="B1383" s="62" t="s">
        <v>219</v>
      </c>
      <c r="C1383" s="63">
        <v>16</v>
      </c>
      <c r="D1383" s="62" t="s">
        <v>13379</v>
      </c>
      <c r="E1383" s="62" t="s">
        <v>1521</v>
      </c>
      <c r="F1383" s="69">
        <v>30181504</v>
      </c>
      <c r="G1383" s="62" t="s">
        <v>13633</v>
      </c>
      <c r="H1383" s="62">
        <v>3</v>
      </c>
      <c r="I1383" s="62">
        <v>3</v>
      </c>
      <c r="J1383" s="70">
        <v>50</v>
      </c>
      <c r="K1383" s="71">
        <v>2845000</v>
      </c>
      <c r="L1383" s="72" t="s">
        <v>15</v>
      </c>
      <c r="M1383" s="72" t="s">
        <v>254</v>
      </c>
    </row>
    <row r="1384" spans="1:13" s="3" customFormat="1" ht="12.75" x14ac:dyDescent="0.2">
      <c r="A1384" s="62" t="s">
        <v>911</v>
      </c>
      <c r="B1384" s="62" t="s">
        <v>219</v>
      </c>
      <c r="C1384" s="63">
        <v>16</v>
      </c>
      <c r="D1384" s="64" t="s">
        <v>13379</v>
      </c>
      <c r="E1384" s="64" t="s">
        <v>1522</v>
      </c>
      <c r="F1384" s="65">
        <v>30181504</v>
      </c>
      <c r="G1384" s="64" t="s">
        <v>13633</v>
      </c>
      <c r="H1384" s="64">
        <v>3</v>
      </c>
      <c r="I1384" s="64">
        <v>3</v>
      </c>
      <c r="J1384" s="66">
        <v>80</v>
      </c>
      <c r="K1384" s="67">
        <v>3000000</v>
      </c>
      <c r="L1384" s="68" t="s">
        <v>15</v>
      </c>
      <c r="M1384" s="68" t="s">
        <v>254</v>
      </c>
    </row>
    <row r="1385" spans="1:13" s="3" customFormat="1" ht="12.75" x14ac:dyDescent="0.2">
      <c r="A1385" s="62" t="s">
        <v>911</v>
      </c>
      <c r="B1385" s="62" t="s">
        <v>219</v>
      </c>
      <c r="C1385" s="63">
        <v>16</v>
      </c>
      <c r="D1385" s="62" t="s">
        <v>13379</v>
      </c>
      <c r="E1385" s="62" t="s">
        <v>1523</v>
      </c>
      <c r="F1385" s="69">
        <v>30181701</v>
      </c>
      <c r="G1385" s="62" t="s">
        <v>13633</v>
      </c>
      <c r="H1385" s="62">
        <v>3</v>
      </c>
      <c r="I1385" s="62">
        <v>3</v>
      </c>
      <c r="J1385" s="70">
        <v>20</v>
      </c>
      <c r="K1385" s="71">
        <v>708000</v>
      </c>
      <c r="L1385" s="72" t="s">
        <v>15</v>
      </c>
      <c r="M1385" s="72" t="s">
        <v>254</v>
      </c>
    </row>
    <row r="1386" spans="1:13" s="3" customFormat="1" ht="12.75" x14ac:dyDescent="0.2">
      <c r="A1386" s="62" t="s">
        <v>911</v>
      </c>
      <c r="B1386" s="62" t="s">
        <v>219</v>
      </c>
      <c r="C1386" s="63">
        <v>16</v>
      </c>
      <c r="D1386" s="64" t="s">
        <v>13379</v>
      </c>
      <c r="E1386" s="64" t="s">
        <v>1524</v>
      </c>
      <c r="F1386" s="65">
        <v>23241615</v>
      </c>
      <c r="G1386" s="64" t="s">
        <v>13633</v>
      </c>
      <c r="H1386" s="64">
        <v>3</v>
      </c>
      <c r="I1386" s="64">
        <v>3</v>
      </c>
      <c r="J1386" s="66">
        <v>30</v>
      </c>
      <c r="K1386" s="67">
        <v>355500</v>
      </c>
      <c r="L1386" s="68" t="s">
        <v>15</v>
      </c>
      <c r="M1386" s="68" t="s">
        <v>254</v>
      </c>
    </row>
    <row r="1387" spans="1:13" s="3" customFormat="1" ht="12.75" x14ac:dyDescent="0.2">
      <c r="A1387" s="62" t="s">
        <v>911</v>
      </c>
      <c r="B1387" s="62" t="s">
        <v>219</v>
      </c>
      <c r="C1387" s="63">
        <v>16</v>
      </c>
      <c r="D1387" s="62" t="s">
        <v>13379</v>
      </c>
      <c r="E1387" s="62" t="s">
        <v>1525</v>
      </c>
      <c r="F1387" s="69">
        <v>30181808</v>
      </c>
      <c r="G1387" s="62" t="s">
        <v>13633</v>
      </c>
      <c r="H1387" s="62">
        <v>3</v>
      </c>
      <c r="I1387" s="62">
        <v>3</v>
      </c>
      <c r="J1387" s="70">
        <v>20</v>
      </c>
      <c r="K1387" s="71">
        <v>2598000</v>
      </c>
      <c r="L1387" s="72" t="s">
        <v>15</v>
      </c>
      <c r="M1387" s="72" t="s">
        <v>254</v>
      </c>
    </row>
    <row r="1388" spans="1:13" s="3" customFormat="1" ht="12.75" x14ac:dyDescent="0.2">
      <c r="A1388" s="62" t="s">
        <v>911</v>
      </c>
      <c r="B1388" s="62" t="s">
        <v>219</v>
      </c>
      <c r="C1388" s="63">
        <v>16</v>
      </c>
      <c r="D1388" s="64" t="s">
        <v>13379</v>
      </c>
      <c r="E1388" s="64" t="s">
        <v>1526</v>
      </c>
      <c r="F1388" s="65">
        <v>30181808</v>
      </c>
      <c r="G1388" s="64" t="s">
        <v>13633</v>
      </c>
      <c r="H1388" s="64">
        <v>3</v>
      </c>
      <c r="I1388" s="64">
        <v>3</v>
      </c>
      <c r="J1388" s="66">
        <v>80</v>
      </c>
      <c r="K1388" s="67">
        <v>4632000</v>
      </c>
      <c r="L1388" s="68" t="s">
        <v>15</v>
      </c>
      <c r="M1388" s="68" t="s">
        <v>254</v>
      </c>
    </row>
    <row r="1389" spans="1:13" s="3" customFormat="1" ht="12.75" x14ac:dyDescent="0.2">
      <c r="A1389" s="62" t="s">
        <v>911</v>
      </c>
      <c r="B1389" s="62" t="s">
        <v>219</v>
      </c>
      <c r="C1389" s="63">
        <v>16</v>
      </c>
      <c r="D1389" s="62" t="s">
        <v>13379</v>
      </c>
      <c r="E1389" s="62" t="s">
        <v>1527</v>
      </c>
      <c r="F1389" s="69">
        <v>30181808</v>
      </c>
      <c r="G1389" s="62" t="s">
        <v>13633</v>
      </c>
      <c r="H1389" s="62">
        <v>3</v>
      </c>
      <c r="I1389" s="62">
        <v>3</v>
      </c>
      <c r="J1389" s="70">
        <v>60</v>
      </c>
      <c r="K1389" s="71">
        <v>4380000</v>
      </c>
      <c r="L1389" s="72" t="s">
        <v>15</v>
      </c>
      <c r="M1389" s="72" t="s">
        <v>254</v>
      </c>
    </row>
    <row r="1390" spans="1:13" s="3" customFormat="1" ht="12.75" x14ac:dyDescent="0.2">
      <c r="A1390" s="62" t="s">
        <v>911</v>
      </c>
      <c r="B1390" s="62" t="s">
        <v>219</v>
      </c>
      <c r="C1390" s="63">
        <v>16</v>
      </c>
      <c r="D1390" s="64" t="s">
        <v>13379</v>
      </c>
      <c r="E1390" s="64" t="s">
        <v>1528</v>
      </c>
      <c r="F1390" s="65">
        <v>30181808</v>
      </c>
      <c r="G1390" s="64" t="s">
        <v>13633</v>
      </c>
      <c r="H1390" s="64">
        <v>3</v>
      </c>
      <c r="I1390" s="64">
        <v>3</v>
      </c>
      <c r="J1390" s="66">
        <v>180</v>
      </c>
      <c r="K1390" s="67">
        <v>12168000</v>
      </c>
      <c r="L1390" s="68" t="s">
        <v>15</v>
      </c>
      <c r="M1390" s="68" t="s">
        <v>254</v>
      </c>
    </row>
    <row r="1391" spans="1:13" s="3" customFormat="1" ht="12.75" x14ac:dyDescent="0.2">
      <c r="A1391" s="62" t="s">
        <v>911</v>
      </c>
      <c r="B1391" s="62" t="s">
        <v>219</v>
      </c>
      <c r="C1391" s="63">
        <v>16</v>
      </c>
      <c r="D1391" s="62" t="s">
        <v>13379</v>
      </c>
      <c r="E1391" s="62" t="s">
        <v>1529</v>
      </c>
      <c r="F1391" s="69">
        <v>30181701</v>
      </c>
      <c r="G1391" s="62" t="s">
        <v>13633</v>
      </c>
      <c r="H1391" s="62">
        <v>3</v>
      </c>
      <c r="I1391" s="62">
        <v>3</v>
      </c>
      <c r="J1391" s="70">
        <v>5</v>
      </c>
      <c r="K1391" s="71">
        <v>945000</v>
      </c>
      <c r="L1391" s="72" t="s">
        <v>15</v>
      </c>
      <c r="M1391" s="72" t="s">
        <v>254</v>
      </c>
    </row>
    <row r="1392" spans="1:13" s="3" customFormat="1" ht="12.75" x14ac:dyDescent="0.2">
      <c r="A1392" s="62" t="s">
        <v>911</v>
      </c>
      <c r="B1392" s="62" t="s">
        <v>219</v>
      </c>
      <c r="C1392" s="63">
        <v>16</v>
      </c>
      <c r="D1392" s="64" t="s">
        <v>13379</v>
      </c>
      <c r="E1392" s="64" t="s">
        <v>1530</v>
      </c>
      <c r="F1392" s="65">
        <v>30181701</v>
      </c>
      <c r="G1392" s="64" t="s">
        <v>13633</v>
      </c>
      <c r="H1392" s="64">
        <v>3</v>
      </c>
      <c r="I1392" s="64">
        <v>3</v>
      </c>
      <c r="J1392" s="66">
        <v>30</v>
      </c>
      <c r="K1392" s="67">
        <v>2286000</v>
      </c>
      <c r="L1392" s="68" t="s">
        <v>15</v>
      </c>
      <c r="M1392" s="68" t="s">
        <v>254</v>
      </c>
    </row>
    <row r="1393" spans="1:13" s="3" customFormat="1" ht="12.75" x14ac:dyDescent="0.2">
      <c r="A1393" s="62" t="s">
        <v>911</v>
      </c>
      <c r="B1393" s="62" t="s">
        <v>219</v>
      </c>
      <c r="C1393" s="63">
        <v>16</v>
      </c>
      <c r="D1393" s="62" t="s">
        <v>13379</v>
      </c>
      <c r="E1393" s="62" t="s">
        <v>1531</v>
      </c>
      <c r="F1393" s="69">
        <v>30181701</v>
      </c>
      <c r="G1393" s="62" t="s">
        <v>13633</v>
      </c>
      <c r="H1393" s="62">
        <v>3</v>
      </c>
      <c r="I1393" s="62">
        <v>3</v>
      </c>
      <c r="J1393" s="70">
        <v>75</v>
      </c>
      <c r="K1393" s="71">
        <v>3862500</v>
      </c>
      <c r="L1393" s="72" t="s">
        <v>15</v>
      </c>
      <c r="M1393" s="72" t="s">
        <v>254</v>
      </c>
    </row>
    <row r="1394" spans="1:13" s="3" customFormat="1" ht="12.75" x14ac:dyDescent="0.2">
      <c r="A1394" s="62" t="s">
        <v>911</v>
      </c>
      <c r="B1394" s="62" t="s">
        <v>219</v>
      </c>
      <c r="C1394" s="63">
        <v>16</v>
      </c>
      <c r="D1394" s="64" t="s">
        <v>13379</v>
      </c>
      <c r="E1394" s="64" t="s">
        <v>1532</v>
      </c>
      <c r="F1394" s="65">
        <v>30181701</v>
      </c>
      <c r="G1394" s="64" t="s">
        <v>13633</v>
      </c>
      <c r="H1394" s="64">
        <v>3</v>
      </c>
      <c r="I1394" s="64">
        <v>3</v>
      </c>
      <c r="J1394" s="66">
        <v>150</v>
      </c>
      <c r="K1394" s="67">
        <v>4500000</v>
      </c>
      <c r="L1394" s="68" t="s">
        <v>15</v>
      </c>
      <c r="M1394" s="68" t="s">
        <v>254</v>
      </c>
    </row>
    <row r="1395" spans="1:13" s="3" customFormat="1" ht="12.75" x14ac:dyDescent="0.2">
      <c r="A1395" s="62" t="s">
        <v>911</v>
      </c>
      <c r="B1395" s="62" t="s">
        <v>219</v>
      </c>
      <c r="C1395" s="63">
        <v>16</v>
      </c>
      <c r="D1395" s="62" t="s">
        <v>13379</v>
      </c>
      <c r="E1395" s="62" t="s">
        <v>1533</v>
      </c>
      <c r="F1395" s="69">
        <v>30181701</v>
      </c>
      <c r="G1395" s="62" t="s">
        <v>13633</v>
      </c>
      <c r="H1395" s="62">
        <v>3</v>
      </c>
      <c r="I1395" s="62">
        <v>3</v>
      </c>
      <c r="J1395" s="70">
        <v>10</v>
      </c>
      <c r="K1395" s="71">
        <v>321500</v>
      </c>
      <c r="L1395" s="72" t="s">
        <v>15</v>
      </c>
      <c r="M1395" s="72" t="s">
        <v>254</v>
      </c>
    </row>
    <row r="1396" spans="1:13" s="3" customFormat="1" ht="12.75" x14ac:dyDescent="0.2">
      <c r="A1396" s="62" t="s">
        <v>911</v>
      </c>
      <c r="B1396" s="62" t="s">
        <v>219</v>
      </c>
      <c r="C1396" s="63">
        <v>16</v>
      </c>
      <c r="D1396" s="64" t="s">
        <v>13379</v>
      </c>
      <c r="E1396" s="64" t="s">
        <v>1534</v>
      </c>
      <c r="F1396" s="65">
        <v>30181701</v>
      </c>
      <c r="G1396" s="64" t="s">
        <v>13633</v>
      </c>
      <c r="H1396" s="64">
        <v>3</v>
      </c>
      <c r="I1396" s="64">
        <v>3</v>
      </c>
      <c r="J1396" s="66">
        <v>25</v>
      </c>
      <c r="K1396" s="67">
        <v>507500</v>
      </c>
      <c r="L1396" s="68" t="s">
        <v>15</v>
      </c>
      <c r="M1396" s="68" t="s">
        <v>254</v>
      </c>
    </row>
    <row r="1397" spans="1:13" s="3" customFormat="1" ht="12.75" x14ac:dyDescent="0.2">
      <c r="A1397" s="62" t="s">
        <v>911</v>
      </c>
      <c r="B1397" s="62" t="s">
        <v>219</v>
      </c>
      <c r="C1397" s="63">
        <v>16</v>
      </c>
      <c r="D1397" s="62" t="s">
        <v>13379</v>
      </c>
      <c r="E1397" s="62" t="s">
        <v>1535</v>
      </c>
      <c r="F1397" s="69">
        <v>30181701</v>
      </c>
      <c r="G1397" s="62" t="s">
        <v>13633</v>
      </c>
      <c r="H1397" s="62">
        <v>3</v>
      </c>
      <c r="I1397" s="62">
        <v>3</v>
      </c>
      <c r="J1397" s="70">
        <v>50</v>
      </c>
      <c r="K1397" s="71">
        <v>590000</v>
      </c>
      <c r="L1397" s="72" t="s">
        <v>15</v>
      </c>
      <c r="M1397" s="72" t="s">
        <v>254</v>
      </c>
    </row>
    <row r="1398" spans="1:13" s="3" customFormat="1" ht="12.75" x14ac:dyDescent="0.2">
      <c r="A1398" s="62" t="s">
        <v>911</v>
      </c>
      <c r="B1398" s="62" t="s">
        <v>219</v>
      </c>
      <c r="C1398" s="63">
        <v>16</v>
      </c>
      <c r="D1398" s="64" t="s">
        <v>13379</v>
      </c>
      <c r="E1398" s="64" t="s">
        <v>1436</v>
      </c>
      <c r="F1398" s="65">
        <v>30181605</v>
      </c>
      <c r="G1398" s="64" t="s">
        <v>13633</v>
      </c>
      <c r="H1398" s="64">
        <v>3</v>
      </c>
      <c r="I1398" s="64">
        <v>3</v>
      </c>
      <c r="J1398" s="66">
        <v>50</v>
      </c>
      <c r="K1398" s="67">
        <v>985000</v>
      </c>
      <c r="L1398" s="68" t="s">
        <v>15</v>
      </c>
      <c r="M1398" s="68" t="s">
        <v>254</v>
      </c>
    </row>
    <row r="1399" spans="1:13" s="3" customFormat="1" ht="12.75" x14ac:dyDescent="0.2">
      <c r="A1399" s="62" t="s">
        <v>911</v>
      </c>
      <c r="B1399" s="62" t="s">
        <v>219</v>
      </c>
      <c r="C1399" s="63">
        <v>16</v>
      </c>
      <c r="D1399" s="62" t="s">
        <v>13379</v>
      </c>
      <c r="E1399" s="62" t="s">
        <v>1536</v>
      </c>
      <c r="F1399" s="69">
        <v>30181605</v>
      </c>
      <c r="G1399" s="62" t="s">
        <v>13633</v>
      </c>
      <c r="H1399" s="62">
        <v>3</v>
      </c>
      <c r="I1399" s="62">
        <v>3</v>
      </c>
      <c r="J1399" s="70">
        <v>50</v>
      </c>
      <c r="K1399" s="71">
        <v>1155000</v>
      </c>
      <c r="L1399" s="72" t="s">
        <v>15</v>
      </c>
      <c r="M1399" s="72" t="s">
        <v>254</v>
      </c>
    </row>
    <row r="1400" spans="1:13" s="3" customFormat="1" ht="12.75" x14ac:dyDescent="0.2">
      <c r="A1400" s="62" t="s">
        <v>911</v>
      </c>
      <c r="B1400" s="62" t="s">
        <v>219</v>
      </c>
      <c r="C1400" s="63">
        <v>16</v>
      </c>
      <c r="D1400" s="64" t="s">
        <v>13379</v>
      </c>
      <c r="E1400" s="64" t="s">
        <v>1537</v>
      </c>
      <c r="F1400" s="65">
        <v>30181605</v>
      </c>
      <c r="G1400" s="64" t="s">
        <v>13633</v>
      </c>
      <c r="H1400" s="64">
        <v>3</v>
      </c>
      <c r="I1400" s="64">
        <v>3</v>
      </c>
      <c r="J1400" s="66">
        <v>50</v>
      </c>
      <c r="K1400" s="67">
        <v>825000</v>
      </c>
      <c r="L1400" s="68" t="s">
        <v>15</v>
      </c>
      <c r="M1400" s="68" t="s">
        <v>254</v>
      </c>
    </row>
    <row r="1401" spans="1:13" s="3" customFormat="1" ht="12.75" x14ac:dyDescent="0.2">
      <c r="A1401" s="62" t="s">
        <v>911</v>
      </c>
      <c r="B1401" s="62" t="s">
        <v>219</v>
      </c>
      <c r="C1401" s="63">
        <v>16</v>
      </c>
      <c r="D1401" s="62" t="s">
        <v>13379</v>
      </c>
      <c r="E1401" s="62" t="s">
        <v>1538</v>
      </c>
      <c r="F1401" s="69">
        <v>30181605</v>
      </c>
      <c r="G1401" s="62" t="s">
        <v>13633</v>
      </c>
      <c r="H1401" s="62">
        <v>3</v>
      </c>
      <c r="I1401" s="62">
        <v>3</v>
      </c>
      <c r="J1401" s="70">
        <v>50</v>
      </c>
      <c r="K1401" s="71">
        <v>830000</v>
      </c>
      <c r="L1401" s="72" t="s">
        <v>15</v>
      </c>
      <c r="M1401" s="72" t="s">
        <v>254</v>
      </c>
    </row>
    <row r="1402" spans="1:13" s="3" customFormat="1" ht="12.75" x14ac:dyDescent="0.2">
      <c r="A1402" s="62" t="s">
        <v>911</v>
      </c>
      <c r="B1402" s="62" t="s">
        <v>219</v>
      </c>
      <c r="C1402" s="63">
        <v>16</v>
      </c>
      <c r="D1402" s="64" t="s">
        <v>13379</v>
      </c>
      <c r="E1402" s="64" t="s">
        <v>1539</v>
      </c>
      <c r="F1402" s="65">
        <v>30181605</v>
      </c>
      <c r="G1402" s="64" t="s">
        <v>13633</v>
      </c>
      <c r="H1402" s="64">
        <v>3</v>
      </c>
      <c r="I1402" s="64">
        <v>3</v>
      </c>
      <c r="J1402" s="66">
        <v>150</v>
      </c>
      <c r="K1402" s="67">
        <v>3855000</v>
      </c>
      <c r="L1402" s="68" t="s">
        <v>15</v>
      </c>
      <c r="M1402" s="68" t="s">
        <v>254</v>
      </c>
    </row>
    <row r="1403" spans="1:13" s="3" customFormat="1" ht="12.75" x14ac:dyDescent="0.2">
      <c r="A1403" s="62" t="s">
        <v>911</v>
      </c>
      <c r="B1403" s="62" t="s">
        <v>219</v>
      </c>
      <c r="C1403" s="63">
        <v>16</v>
      </c>
      <c r="D1403" s="62" t="s">
        <v>13379</v>
      </c>
      <c r="E1403" s="62" t="s">
        <v>1540</v>
      </c>
      <c r="F1403" s="69">
        <v>40183104</v>
      </c>
      <c r="G1403" s="62" t="s">
        <v>13633</v>
      </c>
      <c r="H1403" s="62">
        <v>3</v>
      </c>
      <c r="I1403" s="62">
        <v>3</v>
      </c>
      <c r="J1403" s="70">
        <v>10</v>
      </c>
      <c r="K1403" s="71">
        <v>7000</v>
      </c>
      <c r="L1403" s="72" t="s">
        <v>15</v>
      </c>
      <c r="M1403" s="72" t="s">
        <v>254</v>
      </c>
    </row>
    <row r="1404" spans="1:13" s="3" customFormat="1" ht="12.75" x14ac:dyDescent="0.2">
      <c r="A1404" s="62" t="s">
        <v>911</v>
      </c>
      <c r="B1404" s="62" t="s">
        <v>219</v>
      </c>
      <c r="C1404" s="63">
        <v>16</v>
      </c>
      <c r="D1404" s="64" t="s">
        <v>13379</v>
      </c>
      <c r="E1404" s="64" t="s">
        <v>1541</v>
      </c>
      <c r="F1404" s="65">
        <v>40141645</v>
      </c>
      <c r="G1404" s="64" t="s">
        <v>13633</v>
      </c>
      <c r="H1404" s="64">
        <v>3</v>
      </c>
      <c r="I1404" s="64">
        <v>3</v>
      </c>
      <c r="J1404" s="66">
        <v>150</v>
      </c>
      <c r="K1404" s="67">
        <v>2895000</v>
      </c>
      <c r="L1404" s="68" t="s">
        <v>15</v>
      </c>
      <c r="M1404" s="68" t="s">
        <v>254</v>
      </c>
    </row>
    <row r="1405" spans="1:13" s="3" customFormat="1" ht="12.75" x14ac:dyDescent="0.2">
      <c r="A1405" s="62" t="s">
        <v>911</v>
      </c>
      <c r="B1405" s="62" t="s">
        <v>219</v>
      </c>
      <c r="C1405" s="63">
        <v>16</v>
      </c>
      <c r="D1405" s="62" t="s">
        <v>13379</v>
      </c>
      <c r="E1405" s="62" t="s">
        <v>1542</v>
      </c>
      <c r="F1405" s="69">
        <v>31162420</v>
      </c>
      <c r="G1405" s="62" t="s">
        <v>13633</v>
      </c>
      <c r="H1405" s="62">
        <v>3</v>
      </c>
      <c r="I1405" s="62">
        <v>3</v>
      </c>
      <c r="J1405" s="70">
        <v>150</v>
      </c>
      <c r="K1405" s="71">
        <v>630000</v>
      </c>
      <c r="L1405" s="72" t="s">
        <v>15</v>
      </c>
      <c r="M1405" s="72" t="s">
        <v>254</v>
      </c>
    </row>
    <row r="1406" spans="1:13" s="3" customFormat="1" ht="12.75" x14ac:dyDescent="0.2">
      <c r="A1406" s="62" t="s">
        <v>911</v>
      </c>
      <c r="B1406" s="62" t="s">
        <v>219</v>
      </c>
      <c r="C1406" s="63">
        <v>16</v>
      </c>
      <c r="D1406" s="64" t="s">
        <v>13379</v>
      </c>
      <c r="E1406" s="64" t="s">
        <v>1543</v>
      </c>
      <c r="F1406" s="65">
        <v>31162420</v>
      </c>
      <c r="G1406" s="64" t="s">
        <v>13633</v>
      </c>
      <c r="H1406" s="64">
        <v>3</v>
      </c>
      <c r="I1406" s="64">
        <v>3</v>
      </c>
      <c r="J1406" s="66">
        <v>100</v>
      </c>
      <c r="K1406" s="67">
        <v>270000</v>
      </c>
      <c r="L1406" s="68" t="s">
        <v>15</v>
      </c>
      <c r="M1406" s="68" t="s">
        <v>254</v>
      </c>
    </row>
    <row r="1407" spans="1:13" s="3" customFormat="1" ht="12.75" x14ac:dyDescent="0.2">
      <c r="A1407" s="62" t="s">
        <v>911</v>
      </c>
      <c r="B1407" s="62" t="s">
        <v>219</v>
      </c>
      <c r="C1407" s="63">
        <v>16</v>
      </c>
      <c r="D1407" s="62" t="s">
        <v>13379</v>
      </c>
      <c r="E1407" s="62" t="s">
        <v>1544</v>
      </c>
      <c r="F1407" s="69">
        <v>31162420</v>
      </c>
      <c r="G1407" s="62" t="s">
        <v>13633</v>
      </c>
      <c r="H1407" s="62">
        <v>3</v>
      </c>
      <c r="I1407" s="62">
        <v>3</v>
      </c>
      <c r="J1407" s="70">
        <v>50</v>
      </c>
      <c r="K1407" s="71">
        <v>105000</v>
      </c>
      <c r="L1407" s="72" t="s">
        <v>15</v>
      </c>
      <c r="M1407" s="72" t="s">
        <v>254</v>
      </c>
    </row>
    <row r="1408" spans="1:13" s="3" customFormat="1" ht="12.75" x14ac:dyDescent="0.2">
      <c r="A1408" s="62" t="s">
        <v>911</v>
      </c>
      <c r="B1408" s="62" t="s">
        <v>219</v>
      </c>
      <c r="C1408" s="63">
        <v>16</v>
      </c>
      <c r="D1408" s="64" t="s">
        <v>13379</v>
      </c>
      <c r="E1408" s="64" t="s">
        <v>1545</v>
      </c>
      <c r="F1408" s="65">
        <v>31162420</v>
      </c>
      <c r="G1408" s="64" t="s">
        <v>13633</v>
      </c>
      <c r="H1408" s="64">
        <v>3</v>
      </c>
      <c r="I1408" s="64">
        <v>3</v>
      </c>
      <c r="J1408" s="66">
        <v>50</v>
      </c>
      <c r="K1408" s="67">
        <v>210000</v>
      </c>
      <c r="L1408" s="68" t="s">
        <v>15</v>
      </c>
      <c r="M1408" s="68" t="s">
        <v>254</v>
      </c>
    </row>
    <row r="1409" spans="1:13" s="3" customFormat="1" ht="12.75" x14ac:dyDescent="0.2">
      <c r="A1409" s="62" t="s">
        <v>911</v>
      </c>
      <c r="B1409" s="62" t="s">
        <v>219</v>
      </c>
      <c r="C1409" s="63">
        <v>16</v>
      </c>
      <c r="D1409" s="62" t="s">
        <v>13379</v>
      </c>
      <c r="E1409" s="62" t="s">
        <v>1546</v>
      </c>
      <c r="F1409" s="69">
        <v>31162420</v>
      </c>
      <c r="G1409" s="62" t="s">
        <v>13633</v>
      </c>
      <c r="H1409" s="62">
        <v>3</v>
      </c>
      <c r="I1409" s="62">
        <v>3</v>
      </c>
      <c r="J1409" s="70">
        <v>50</v>
      </c>
      <c r="K1409" s="71">
        <v>157500</v>
      </c>
      <c r="L1409" s="72" t="s">
        <v>15</v>
      </c>
      <c r="M1409" s="72" t="s">
        <v>254</v>
      </c>
    </row>
    <row r="1410" spans="1:13" s="3" customFormat="1" ht="12.75" x14ac:dyDescent="0.2">
      <c r="A1410" s="62" t="s">
        <v>911</v>
      </c>
      <c r="B1410" s="62" t="s">
        <v>219</v>
      </c>
      <c r="C1410" s="63">
        <v>16</v>
      </c>
      <c r="D1410" s="64" t="s">
        <v>13379</v>
      </c>
      <c r="E1410" s="64" t="s">
        <v>1547</v>
      </c>
      <c r="F1410" s="65">
        <v>31162420</v>
      </c>
      <c r="G1410" s="64" t="s">
        <v>13633</v>
      </c>
      <c r="H1410" s="64">
        <v>3</v>
      </c>
      <c r="I1410" s="64">
        <v>3</v>
      </c>
      <c r="J1410" s="66">
        <v>50</v>
      </c>
      <c r="K1410" s="67">
        <v>130000</v>
      </c>
      <c r="L1410" s="68" t="s">
        <v>15</v>
      </c>
      <c r="M1410" s="68" t="s">
        <v>254</v>
      </c>
    </row>
    <row r="1411" spans="1:13" s="3" customFormat="1" ht="12.75" x14ac:dyDescent="0.2">
      <c r="A1411" s="62" t="s">
        <v>911</v>
      </c>
      <c r="B1411" s="62" t="s">
        <v>219</v>
      </c>
      <c r="C1411" s="63">
        <v>16</v>
      </c>
      <c r="D1411" s="62" t="s">
        <v>13379</v>
      </c>
      <c r="E1411" s="62" t="s">
        <v>1548</v>
      </c>
      <c r="F1411" s="69">
        <v>31162420</v>
      </c>
      <c r="G1411" s="62" t="s">
        <v>13633</v>
      </c>
      <c r="H1411" s="62">
        <v>3</v>
      </c>
      <c r="I1411" s="62">
        <v>3</v>
      </c>
      <c r="J1411" s="70">
        <v>50</v>
      </c>
      <c r="K1411" s="71">
        <v>375000</v>
      </c>
      <c r="L1411" s="72" t="s">
        <v>15</v>
      </c>
      <c r="M1411" s="72" t="s">
        <v>254</v>
      </c>
    </row>
    <row r="1412" spans="1:13" s="3" customFormat="1" ht="12.75" x14ac:dyDescent="0.2">
      <c r="A1412" s="62" t="s">
        <v>911</v>
      </c>
      <c r="B1412" s="62" t="s">
        <v>219</v>
      </c>
      <c r="C1412" s="63">
        <v>16</v>
      </c>
      <c r="D1412" s="64" t="s">
        <v>13379</v>
      </c>
      <c r="E1412" s="64" t="s">
        <v>1549</v>
      </c>
      <c r="F1412" s="65">
        <v>31162402</v>
      </c>
      <c r="G1412" s="64" t="s">
        <v>13633</v>
      </c>
      <c r="H1412" s="64">
        <v>3</v>
      </c>
      <c r="I1412" s="64">
        <v>3</v>
      </c>
      <c r="J1412" s="66">
        <v>50</v>
      </c>
      <c r="K1412" s="67">
        <v>4775000</v>
      </c>
      <c r="L1412" s="68" t="s">
        <v>15</v>
      </c>
      <c r="M1412" s="68" t="s">
        <v>254</v>
      </c>
    </row>
    <row r="1413" spans="1:13" s="3" customFormat="1" ht="12.75" x14ac:dyDescent="0.2">
      <c r="A1413" s="62" t="s">
        <v>911</v>
      </c>
      <c r="B1413" s="62" t="s">
        <v>219</v>
      </c>
      <c r="C1413" s="63">
        <v>16</v>
      </c>
      <c r="D1413" s="62" t="s">
        <v>13379</v>
      </c>
      <c r="E1413" s="62" t="s">
        <v>1550</v>
      </c>
      <c r="F1413" s="69">
        <v>31162402</v>
      </c>
      <c r="G1413" s="62" t="s">
        <v>13633</v>
      </c>
      <c r="H1413" s="62">
        <v>3</v>
      </c>
      <c r="I1413" s="62">
        <v>3</v>
      </c>
      <c r="J1413" s="70">
        <v>50</v>
      </c>
      <c r="K1413" s="71">
        <v>4775000</v>
      </c>
      <c r="L1413" s="72" t="s">
        <v>15</v>
      </c>
      <c r="M1413" s="72" t="s">
        <v>254</v>
      </c>
    </row>
    <row r="1414" spans="1:13" s="3" customFormat="1" ht="12.75" x14ac:dyDescent="0.2">
      <c r="A1414" s="62" t="s">
        <v>911</v>
      </c>
      <c r="B1414" s="62" t="s">
        <v>219</v>
      </c>
      <c r="C1414" s="63">
        <v>16</v>
      </c>
      <c r="D1414" s="64" t="s">
        <v>13379</v>
      </c>
      <c r="E1414" s="64" t="s">
        <v>1551</v>
      </c>
      <c r="F1414" s="65">
        <v>31162402</v>
      </c>
      <c r="G1414" s="64" t="s">
        <v>13633</v>
      </c>
      <c r="H1414" s="64">
        <v>3</v>
      </c>
      <c r="I1414" s="64">
        <v>3</v>
      </c>
      <c r="J1414" s="66">
        <v>30</v>
      </c>
      <c r="K1414" s="67">
        <v>933000</v>
      </c>
      <c r="L1414" s="68" t="s">
        <v>15</v>
      </c>
      <c r="M1414" s="68" t="s">
        <v>254</v>
      </c>
    </row>
    <row r="1415" spans="1:13" s="3" customFormat="1" ht="12.75" x14ac:dyDescent="0.2">
      <c r="A1415" s="62" t="s">
        <v>911</v>
      </c>
      <c r="B1415" s="62" t="s">
        <v>219</v>
      </c>
      <c r="C1415" s="63">
        <v>16</v>
      </c>
      <c r="D1415" s="62" t="s">
        <v>13379</v>
      </c>
      <c r="E1415" s="62" t="s">
        <v>1552</v>
      </c>
      <c r="F1415" s="69">
        <v>31162402</v>
      </c>
      <c r="G1415" s="62" t="s">
        <v>13633</v>
      </c>
      <c r="H1415" s="62">
        <v>3</v>
      </c>
      <c r="I1415" s="62">
        <v>3</v>
      </c>
      <c r="J1415" s="70">
        <v>100</v>
      </c>
      <c r="K1415" s="71">
        <v>6870000</v>
      </c>
      <c r="L1415" s="72" t="s">
        <v>15</v>
      </c>
      <c r="M1415" s="72" t="s">
        <v>254</v>
      </c>
    </row>
    <row r="1416" spans="1:13" s="3" customFormat="1" ht="12.75" x14ac:dyDescent="0.2">
      <c r="A1416" s="62" t="s">
        <v>911</v>
      </c>
      <c r="B1416" s="62" t="s">
        <v>219</v>
      </c>
      <c r="C1416" s="63">
        <v>16</v>
      </c>
      <c r="D1416" s="64" t="s">
        <v>13379</v>
      </c>
      <c r="E1416" s="64" t="s">
        <v>1553</v>
      </c>
      <c r="F1416" s="65">
        <v>31162402</v>
      </c>
      <c r="G1416" s="64" t="s">
        <v>13633</v>
      </c>
      <c r="H1416" s="64">
        <v>3</v>
      </c>
      <c r="I1416" s="64">
        <v>3</v>
      </c>
      <c r="J1416" s="66">
        <v>100</v>
      </c>
      <c r="K1416" s="67">
        <v>6870000</v>
      </c>
      <c r="L1416" s="68" t="s">
        <v>15</v>
      </c>
      <c r="M1416" s="68" t="s">
        <v>254</v>
      </c>
    </row>
    <row r="1417" spans="1:13" s="3" customFormat="1" ht="12.75" x14ac:dyDescent="0.2">
      <c r="A1417" s="62" t="s">
        <v>911</v>
      </c>
      <c r="B1417" s="62" t="s">
        <v>219</v>
      </c>
      <c r="C1417" s="63">
        <v>16</v>
      </c>
      <c r="D1417" s="62" t="s">
        <v>13379</v>
      </c>
      <c r="E1417" s="62" t="s">
        <v>1554</v>
      </c>
      <c r="F1417" s="69">
        <v>31162402</v>
      </c>
      <c r="G1417" s="62" t="s">
        <v>13633</v>
      </c>
      <c r="H1417" s="62">
        <v>3</v>
      </c>
      <c r="I1417" s="62">
        <v>3</v>
      </c>
      <c r="J1417" s="70">
        <v>60</v>
      </c>
      <c r="K1417" s="71">
        <v>546000</v>
      </c>
      <c r="L1417" s="72" t="s">
        <v>15</v>
      </c>
      <c r="M1417" s="72" t="s">
        <v>254</v>
      </c>
    </row>
    <row r="1418" spans="1:13" s="3" customFormat="1" ht="12.75" x14ac:dyDescent="0.2">
      <c r="A1418" s="62" t="s">
        <v>911</v>
      </c>
      <c r="B1418" s="62" t="s">
        <v>219</v>
      </c>
      <c r="C1418" s="63">
        <v>16</v>
      </c>
      <c r="D1418" s="64" t="s">
        <v>13379</v>
      </c>
      <c r="E1418" s="64" t="s">
        <v>1555</v>
      </c>
      <c r="F1418" s="65">
        <v>31162402</v>
      </c>
      <c r="G1418" s="64" t="s">
        <v>13633</v>
      </c>
      <c r="H1418" s="64">
        <v>3</v>
      </c>
      <c r="I1418" s="64">
        <v>3</v>
      </c>
      <c r="J1418" s="66">
        <v>100</v>
      </c>
      <c r="K1418" s="67">
        <v>2130000</v>
      </c>
      <c r="L1418" s="68" t="s">
        <v>15</v>
      </c>
      <c r="M1418" s="68" t="s">
        <v>254</v>
      </c>
    </row>
    <row r="1419" spans="1:13" s="3" customFormat="1" ht="12.75" x14ac:dyDescent="0.2">
      <c r="A1419" s="62" t="s">
        <v>911</v>
      </c>
      <c r="B1419" s="62" t="s">
        <v>219</v>
      </c>
      <c r="C1419" s="63">
        <v>16</v>
      </c>
      <c r="D1419" s="62" t="s">
        <v>13379</v>
      </c>
      <c r="E1419" s="62" t="s">
        <v>1556</v>
      </c>
      <c r="F1419" s="69">
        <v>31162402</v>
      </c>
      <c r="G1419" s="62" t="s">
        <v>13633</v>
      </c>
      <c r="H1419" s="62">
        <v>3</v>
      </c>
      <c r="I1419" s="62">
        <v>3</v>
      </c>
      <c r="J1419" s="70">
        <v>30</v>
      </c>
      <c r="K1419" s="71">
        <v>639000</v>
      </c>
      <c r="L1419" s="72" t="s">
        <v>15</v>
      </c>
      <c r="M1419" s="72" t="s">
        <v>254</v>
      </c>
    </row>
    <row r="1420" spans="1:13" s="3" customFormat="1" ht="12.75" x14ac:dyDescent="0.2">
      <c r="A1420" s="62" t="s">
        <v>911</v>
      </c>
      <c r="B1420" s="62" t="s">
        <v>219</v>
      </c>
      <c r="C1420" s="63">
        <v>16</v>
      </c>
      <c r="D1420" s="64" t="s">
        <v>13379</v>
      </c>
      <c r="E1420" s="64" t="s">
        <v>1557</v>
      </c>
      <c r="F1420" s="65">
        <v>31162402</v>
      </c>
      <c r="G1420" s="64" t="s">
        <v>13633</v>
      </c>
      <c r="H1420" s="64">
        <v>3</v>
      </c>
      <c r="I1420" s="64">
        <v>3</v>
      </c>
      <c r="J1420" s="66">
        <v>30</v>
      </c>
      <c r="K1420" s="67">
        <v>639000</v>
      </c>
      <c r="L1420" s="68" t="s">
        <v>15</v>
      </c>
      <c r="M1420" s="68" t="s">
        <v>254</v>
      </c>
    </row>
    <row r="1421" spans="1:13" s="3" customFormat="1" ht="12.75" x14ac:dyDescent="0.2">
      <c r="A1421" s="62" t="s">
        <v>911</v>
      </c>
      <c r="B1421" s="62" t="s">
        <v>219</v>
      </c>
      <c r="C1421" s="63">
        <v>16</v>
      </c>
      <c r="D1421" s="62" t="s">
        <v>13379</v>
      </c>
      <c r="E1421" s="62" t="s">
        <v>1558</v>
      </c>
      <c r="F1421" s="69">
        <v>31162801</v>
      </c>
      <c r="G1421" s="62" t="s">
        <v>13633</v>
      </c>
      <c r="H1421" s="62">
        <v>3</v>
      </c>
      <c r="I1421" s="62">
        <v>3</v>
      </c>
      <c r="J1421" s="70">
        <v>200</v>
      </c>
      <c r="K1421" s="71">
        <v>1260000</v>
      </c>
      <c r="L1421" s="72" t="s">
        <v>15</v>
      </c>
      <c r="M1421" s="72" t="s">
        <v>254</v>
      </c>
    </row>
    <row r="1422" spans="1:13" s="3" customFormat="1" ht="12.75" x14ac:dyDescent="0.2">
      <c r="A1422" s="62" t="s">
        <v>911</v>
      </c>
      <c r="B1422" s="62" t="s">
        <v>219</v>
      </c>
      <c r="C1422" s="63">
        <v>16</v>
      </c>
      <c r="D1422" s="64" t="s">
        <v>13379</v>
      </c>
      <c r="E1422" s="64" t="s">
        <v>1559</v>
      </c>
      <c r="F1422" s="65">
        <v>31161508</v>
      </c>
      <c r="G1422" s="64" t="s">
        <v>13633</v>
      </c>
      <c r="H1422" s="64">
        <v>3</v>
      </c>
      <c r="I1422" s="64">
        <v>3</v>
      </c>
      <c r="J1422" s="66">
        <v>25</v>
      </c>
      <c r="K1422" s="67">
        <v>240000</v>
      </c>
      <c r="L1422" s="68" t="s">
        <v>15</v>
      </c>
      <c r="M1422" s="68" t="s">
        <v>254</v>
      </c>
    </row>
    <row r="1423" spans="1:13" s="3" customFormat="1" ht="12.75" x14ac:dyDescent="0.2">
      <c r="A1423" s="62" t="s">
        <v>911</v>
      </c>
      <c r="B1423" s="62" t="s">
        <v>219</v>
      </c>
      <c r="C1423" s="63">
        <v>16</v>
      </c>
      <c r="D1423" s="62" t="s">
        <v>13379</v>
      </c>
      <c r="E1423" s="62" t="s">
        <v>1560</v>
      </c>
      <c r="F1423" s="69">
        <v>31161508</v>
      </c>
      <c r="G1423" s="62" t="s">
        <v>13633</v>
      </c>
      <c r="H1423" s="62">
        <v>3</v>
      </c>
      <c r="I1423" s="62">
        <v>3</v>
      </c>
      <c r="J1423" s="70">
        <v>25</v>
      </c>
      <c r="K1423" s="71">
        <v>240000</v>
      </c>
      <c r="L1423" s="72" t="s">
        <v>15</v>
      </c>
      <c r="M1423" s="72" t="s">
        <v>254</v>
      </c>
    </row>
    <row r="1424" spans="1:13" s="3" customFormat="1" ht="12.75" x14ac:dyDescent="0.2">
      <c r="A1424" s="62" t="s">
        <v>911</v>
      </c>
      <c r="B1424" s="62" t="s">
        <v>219</v>
      </c>
      <c r="C1424" s="63">
        <v>16</v>
      </c>
      <c r="D1424" s="64" t="s">
        <v>13379</v>
      </c>
      <c r="E1424" s="64" t="s">
        <v>1561</v>
      </c>
      <c r="F1424" s="65">
        <v>31161508</v>
      </c>
      <c r="G1424" s="64" t="s">
        <v>13633</v>
      </c>
      <c r="H1424" s="64">
        <v>3</v>
      </c>
      <c r="I1424" s="64">
        <v>3</v>
      </c>
      <c r="J1424" s="66">
        <v>2</v>
      </c>
      <c r="K1424" s="67">
        <v>20400</v>
      </c>
      <c r="L1424" s="68" t="s">
        <v>15</v>
      </c>
      <c r="M1424" s="68" t="s">
        <v>254</v>
      </c>
    </row>
    <row r="1425" spans="1:13" s="3" customFormat="1" ht="12.75" x14ac:dyDescent="0.2">
      <c r="A1425" s="62" t="s">
        <v>911</v>
      </c>
      <c r="B1425" s="62" t="s">
        <v>219</v>
      </c>
      <c r="C1425" s="63">
        <v>16</v>
      </c>
      <c r="D1425" s="62" t="s">
        <v>13379</v>
      </c>
      <c r="E1425" s="62" t="s">
        <v>1562</v>
      </c>
      <c r="F1425" s="69">
        <v>31161508</v>
      </c>
      <c r="G1425" s="62" t="s">
        <v>13633</v>
      </c>
      <c r="H1425" s="62">
        <v>3</v>
      </c>
      <c r="I1425" s="62">
        <v>3</v>
      </c>
      <c r="J1425" s="70">
        <v>2</v>
      </c>
      <c r="K1425" s="71">
        <v>11400</v>
      </c>
      <c r="L1425" s="72" t="s">
        <v>15</v>
      </c>
      <c r="M1425" s="72" t="s">
        <v>254</v>
      </c>
    </row>
    <row r="1426" spans="1:13" s="3" customFormat="1" ht="12.75" x14ac:dyDescent="0.2">
      <c r="A1426" s="62" t="s">
        <v>911</v>
      </c>
      <c r="B1426" s="62" t="s">
        <v>219</v>
      </c>
      <c r="C1426" s="63">
        <v>16</v>
      </c>
      <c r="D1426" s="64" t="s">
        <v>13379</v>
      </c>
      <c r="E1426" s="64" t="s">
        <v>1563</v>
      </c>
      <c r="F1426" s="65">
        <v>31161508</v>
      </c>
      <c r="G1426" s="64" t="s">
        <v>13633</v>
      </c>
      <c r="H1426" s="64">
        <v>3</v>
      </c>
      <c r="I1426" s="64">
        <v>3</v>
      </c>
      <c r="J1426" s="66">
        <v>25</v>
      </c>
      <c r="K1426" s="67">
        <v>202500</v>
      </c>
      <c r="L1426" s="68" t="s">
        <v>15</v>
      </c>
      <c r="M1426" s="68" t="s">
        <v>254</v>
      </c>
    </row>
    <row r="1427" spans="1:13" s="3" customFormat="1" ht="12.75" x14ac:dyDescent="0.2">
      <c r="A1427" s="62" t="s">
        <v>911</v>
      </c>
      <c r="B1427" s="62" t="s">
        <v>219</v>
      </c>
      <c r="C1427" s="63">
        <v>16</v>
      </c>
      <c r="D1427" s="62" t="s">
        <v>13379</v>
      </c>
      <c r="E1427" s="62" t="s">
        <v>1564</v>
      </c>
      <c r="F1427" s="69">
        <v>26121641</v>
      </c>
      <c r="G1427" s="62" t="s">
        <v>13633</v>
      </c>
      <c r="H1427" s="62">
        <v>3</v>
      </c>
      <c r="I1427" s="62">
        <v>3</v>
      </c>
      <c r="J1427" s="70">
        <v>100</v>
      </c>
      <c r="K1427" s="71">
        <v>260000</v>
      </c>
      <c r="L1427" s="72" t="s">
        <v>848</v>
      </c>
      <c r="M1427" s="72" t="s">
        <v>254</v>
      </c>
    </row>
    <row r="1428" spans="1:13" s="3" customFormat="1" ht="12.75" x14ac:dyDescent="0.2">
      <c r="A1428" s="62" t="s">
        <v>911</v>
      </c>
      <c r="B1428" s="62" t="s">
        <v>219</v>
      </c>
      <c r="C1428" s="63">
        <v>16</v>
      </c>
      <c r="D1428" s="64" t="s">
        <v>13379</v>
      </c>
      <c r="E1428" s="64" t="s">
        <v>1565</v>
      </c>
      <c r="F1428" s="65">
        <v>26121641</v>
      </c>
      <c r="G1428" s="64" t="s">
        <v>13633</v>
      </c>
      <c r="H1428" s="64">
        <v>3</v>
      </c>
      <c r="I1428" s="64">
        <v>3</v>
      </c>
      <c r="J1428" s="66">
        <v>400</v>
      </c>
      <c r="K1428" s="67">
        <v>880000</v>
      </c>
      <c r="L1428" s="68" t="s">
        <v>848</v>
      </c>
      <c r="M1428" s="68" t="s">
        <v>254</v>
      </c>
    </row>
    <row r="1429" spans="1:13" s="3" customFormat="1" ht="12.75" x14ac:dyDescent="0.2">
      <c r="A1429" s="62" t="s">
        <v>911</v>
      </c>
      <c r="B1429" s="62" t="s">
        <v>219</v>
      </c>
      <c r="C1429" s="63">
        <v>16</v>
      </c>
      <c r="D1429" s="62" t="s">
        <v>13379</v>
      </c>
      <c r="E1429" s="62" t="s">
        <v>1566</v>
      </c>
      <c r="F1429" s="69">
        <v>26121641</v>
      </c>
      <c r="G1429" s="62" t="s">
        <v>13633</v>
      </c>
      <c r="H1429" s="62">
        <v>3</v>
      </c>
      <c r="I1429" s="62">
        <v>3</v>
      </c>
      <c r="J1429" s="70">
        <v>400</v>
      </c>
      <c r="K1429" s="71">
        <v>560000</v>
      </c>
      <c r="L1429" s="72" t="s">
        <v>848</v>
      </c>
      <c r="M1429" s="72" t="s">
        <v>254</v>
      </c>
    </row>
    <row r="1430" spans="1:13" s="3" customFormat="1" ht="12.75" x14ac:dyDescent="0.2">
      <c r="A1430" s="62" t="s">
        <v>911</v>
      </c>
      <c r="B1430" s="62" t="s">
        <v>219</v>
      </c>
      <c r="C1430" s="63">
        <v>16</v>
      </c>
      <c r="D1430" s="64" t="s">
        <v>13379</v>
      </c>
      <c r="E1430" s="64" t="s">
        <v>1567</v>
      </c>
      <c r="F1430" s="65">
        <v>26121634</v>
      </c>
      <c r="G1430" s="64" t="s">
        <v>13633</v>
      </c>
      <c r="H1430" s="64">
        <v>3</v>
      </c>
      <c r="I1430" s="64">
        <v>3</v>
      </c>
      <c r="J1430" s="66">
        <v>300</v>
      </c>
      <c r="K1430" s="67">
        <v>870000</v>
      </c>
      <c r="L1430" s="68" t="s">
        <v>848</v>
      </c>
      <c r="M1430" s="68" t="s">
        <v>254</v>
      </c>
    </row>
    <row r="1431" spans="1:13" s="3" customFormat="1" ht="12.75" x14ac:dyDescent="0.2">
      <c r="A1431" s="62" t="s">
        <v>911</v>
      </c>
      <c r="B1431" s="62" t="s">
        <v>219</v>
      </c>
      <c r="C1431" s="63">
        <v>16</v>
      </c>
      <c r="D1431" s="62" t="s">
        <v>13379</v>
      </c>
      <c r="E1431" s="62" t="s">
        <v>1568</v>
      </c>
      <c r="F1431" s="69">
        <v>26121634</v>
      </c>
      <c r="G1431" s="62" t="s">
        <v>13633</v>
      </c>
      <c r="H1431" s="62">
        <v>3</v>
      </c>
      <c r="I1431" s="62">
        <v>3</v>
      </c>
      <c r="J1431" s="70">
        <v>100</v>
      </c>
      <c r="K1431" s="71">
        <v>260000</v>
      </c>
      <c r="L1431" s="72" t="s">
        <v>848</v>
      </c>
      <c r="M1431" s="72" t="s">
        <v>254</v>
      </c>
    </row>
    <row r="1432" spans="1:13" s="3" customFormat="1" ht="12.75" x14ac:dyDescent="0.2">
      <c r="A1432" s="62" t="s">
        <v>911</v>
      </c>
      <c r="B1432" s="62" t="s">
        <v>219</v>
      </c>
      <c r="C1432" s="63">
        <v>16</v>
      </c>
      <c r="D1432" s="64" t="s">
        <v>13379</v>
      </c>
      <c r="E1432" s="64" t="s">
        <v>1569</v>
      </c>
      <c r="F1432" s="65">
        <v>26121634</v>
      </c>
      <c r="G1432" s="64" t="s">
        <v>13633</v>
      </c>
      <c r="H1432" s="64">
        <v>3</v>
      </c>
      <c r="I1432" s="64">
        <v>3</v>
      </c>
      <c r="J1432" s="66">
        <v>100</v>
      </c>
      <c r="K1432" s="67">
        <v>120000</v>
      </c>
      <c r="L1432" s="68" t="s">
        <v>848</v>
      </c>
      <c r="M1432" s="68" t="s">
        <v>254</v>
      </c>
    </row>
    <row r="1433" spans="1:13" s="3" customFormat="1" ht="12.75" x14ac:dyDescent="0.2">
      <c r="A1433" s="62" t="s">
        <v>911</v>
      </c>
      <c r="B1433" s="62" t="s">
        <v>219</v>
      </c>
      <c r="C1433" s="63">
        <v>16</v>
      </c>
      <c r="D1433" s="62" t="s">
        <v>13379</v>
      </c>
      <c r="E1433" s="62" t="s">
        <v>1570</v>
      </c>
      <c r="F1433" s="69">
        <v>26121645</v>
      </c>
      <c r="G1433" s="62" t="s">
        <v>13633</v>
      </c>
      <c r="H1433" s="62">
        <v>3</v>
      </c>
      <c r="I1433" s="62">
        <v>3</v>
      </c>
      <c r="J1433" s="70">
        <v>100</v>
      </c>
      <c r="K1433" s="71">
        <v>330000</v>
      </c>
      <c r="L1433" s="72" t="s">
        <v>848</v>
      </c>
      <c r="M1433" s="72" t="s">
        <v>254</v>
      </c>
    </row>
    <row r="1434" spans="1:13" s="3" customFormat="1" ht="12.75" x14ac:dyDescent="0.2">
      <c r="A1434" s="62" t="s">
        <v>911</v>
      </c>
      <c r="B1434" s="62" t="s">
        <v>219</v>
      </c>
      <c r="C1434" s="63">
        <v>16</v>
      </c>
      <c r="D1434" s="64" t="s">
        <v>13379</v>
      </c>
      <c r="E1434" s="64" t="s">
        <v>1571</v>
      </c>
      <c r="F1434" s="65">
        <v>26121645</v>
      </c>
      <c r="G1434" s="64" t="s">
        <v>13633</v>
      </c>
      <c r="H1434" s="64">
        <v>3</v>
      </c>
      <c r="I1434" s="64">
        <v>3</v>
      </c>
      <c r="J1434" s="66">
        <v>100</v>
      </c>
      <c r="K1434" s="67">
        <v>500000</v>
      </c>
      <c r="L1434" s="68" t="s">
        <v>848</v>
      </c>
      <c r="M1434" s="68" t="s">
        <v>254</v>
      </c>
    </row>
    <row r="1435" spans="1:13" s="3" customFormat="1" ht="12.75" x14ac:dyDescent="0.2">
      <c r="A1435" s="62" t="s">
        <v>911</v>
      </c>
      <c r="B1435" s="62" t="s">
        <v>219</v>
      </c>
      <c r="C1435" s="63">
        <v>16</v>
      </c>
      <c r="D1435" s="62" t="s">
        <v>13379</v>
      </c>
      <c r="E1435" s="62" t="s">
        <v>1572</v>
      </c>
      <c r="F1435" s="69">
        <v>26121645</v>
      </c>
      <c r="G1435" s="62" t="s">
        <v>13633</v>
      </c>
      <c r="H1435" s="62">
        <v>3</v>
      </c>
      <c r="I1435" s="62">
        <v>3</v>
      </c>
      <c r="J1435" s="70">
        <v>100</v>
      </c>
      <c r="K1435" s="71">
        <v>1180000</v>
      </c>
      <c r="L1435" s="72" t="s">
        <v>848</v>
      </c>
      <c r="M1435" s="72" t="s">
        <v>254</v>
      </c>
    </row>
    <row r="1436" spans="1:13" s="3" customFormat="1" ht="12.75" x14ac:dyDescent="0.2">
      <c r="A1436" s="62" t="s">
        <v>911</v>
      </c>
      <c r="B1436" s="62" t="s">
        <v>219</v>
      </c>
      <c r="C1436" s="63">
        <v>16</v>
      </c>
      <c r="D1436" s="64" t="s">
        <v>13379</v>
      </c>
      <c r="E1436" s="64" t="s">
        <v>1573</v>
      </c>
      <c r="F1436" s="65">
        <v>26121645</v>
      </c>
      <c r="G1436" s="64" t="s">
        <v>13633</v>
      </c>
      <c r="H1436" s="64">
        <v>3</v>
      </c>
      <c r="I1436" s="64">
        <v>3</v>
      </c>
      <c r="J1436" s="66">
        <v>100</v>
      </c>
      <c r="K1436" s="67">
        <v>1820000</v>
      </c>
      <c r="L1436" s="68" t="s">
        <v>848</v>
      </c>
      <c r="M1436" s="68" t="s">
        <v>254</v>
      </c>
    </row>
    <row r="1437" spans="1:13" s="3" customFormat="1" ht="12.75" x14ac:dyDescent="0.2">
      <c r="A1437" s="62" t="s">
        <v>911</v>
      </c>
      <c r="B1437" s="62" t="s">
        <v>219</v>
      </c>
      <c r="C1437" s="63">
        <v>10</v>
      </c>
      <c r="D1437" s="62" t="s">
        <v>13379</v>
      </c>
      <c r="E1437" s="62" t="s">
        <v>1574</v>
      </c>
      <c r="F1437" s="69">
        <v>26121634</v>
      </c>
      <c r="G1437" s="62" t="s">
        <v>13633</v>
      </c>
      <c r="H1437" s="62">
        <v>3</v>
      </c>
      <c r="I1437" s="62">
        <v>3</v>
      </c>
      <c r="J1437" s="70">
        <v>400</v>
      </c>
      <c r="K1437" s="71">
        <v>2880000</v>
      </c>
      <c r="L1437" s="72" t="s">
        <v>848</v>
      </c>
      <c r="M1437" s="72" t="s">
        <v>254</v>
      </c>
    </row>
    <row r="1438" spans="1:13" s="3" customFormat="1" ht="12.75" x14ac:dyDescent="0.2">
      <c r="A1438" s="62" t="s">
        <v>911</v>
      </c>
      <c r="B1438" s="62" t="s">
        <v>219</v>
      </c>
      <c r="C1438" s="63">
        <v>10</v>
      </c>
      <c r="D1438" s="64" t="s">
        <v>13379</v>
      </c>
      <c r="E1438" s="64" t="s">
        <v>1575</v>
      </c>
      <c r="F1438" s="65">
        <v>26121634</v>
      </c>
      <c r="G1438" s="64" t="s">
        <v>13633</v>
      </c>
      <c r="H1438" s="64">
        <v>3</v>
      </c>
      <c r="I1438" s="64">
        <v>3</v>
      </c>
      <c r="J1438" s="66">
        <v>400</v>
      </c>
      <c r="K1438" s="67">
        <v>2880000</v>
      </c>
      <c r="L1438" s="68" t="s">
        <v>848</v>
      </c>
      <c r="M1438" s="68" t="s">
        <v>254</v>
      </c>
    </row>
    <row r="1439" spans="1:13" s="3" customFormat="1" ht="12.75" x14ac:dyDescent="0.2">
      <c r="A1439" s="62" t="s">
        <v>911</v>
      </c>
      <c r="B1439" s="62" t="s">
        <v>219</v>
      </c>
      <c r="C1439" s="63">
        <v>16</v>
      </c>
      <c r="D1439" s="62" t="s">
        <v>13379</v>
      </c>
      <c r="E1439" s="62" t="s">
        <v>1576</v>
      </c>
      <c r="F1439" s="69">
        <v>41103327</v>
      </c>
      <c r="G1439" s="62" t="s">
        <v>13633</v>
      </c>
      <c r="H1439" s="62">
        <v>3</v>
      </c>
      <c r="I1439" s="62">
        <v>3</v>
      </c>
      <c r="J1439" s="70">
        <v>10</v>
      </c>
      <c r="K1439" s="71">
        <v>193000</v>
      </c>
      <c r="L1439" s="72" t="s">
        <v>15</v>
      </c>
      <c r="M1439" s="72" t="s">
        <v>254</v>
      </c>
    </row>
    <row r="1440" spans="1:13" s="3" customFormat="1" ht="12.75" x14ac:dyDescent="0.2">
      <c r="A1440" s="62" t="s">
        <v>911</v>
      </c>
      <c r="B1440" s="62" t="s">
        <v>219</v>
      </c>
      <c r="C1440" s="63">
        <v>16</v>
      </c>
      <c r="D1440" s="64" t="s">
        <v>13379</v>
      </c>
      <c r="E1440" s="64" t="s">
        <v>1577</v>
      </c>
      <c r="F1440" s="65">
        <v>31162404</v>
      </c>
      <c r="G1440" s="64" t="s">
        <v>13633</v>
      </c>
      <c r="H1440" s="64">
        <v>3</v>
      </c>
      <c r="I1440" s="64">
        <v>3</v>
      </c>
      <c r="J1440" s="66">
        <v>10</v>
      </c>
      <c r="K1440" s="67">
        <v>367500</v>
      </c>
      <c r="L1440" s="68" t="s">
        <v>15</v>
      </c>
      <c r="M1440" s="68" t="s">
        <v>254</v>
      </c>
    </row>
    <row r="1441" spans="1:13" s="3" customFormat="1" ht="12.75" x14ac:dyDescent="0.2">
      <c r="A1441" s="62" t="s">
        <v>911</v>
      </c>
      <c r="B1441" s="62" t="s">
        <v>219</v>
      </c>
      <c r="C1441" s="63">
        <v>16</v>
      </c>
      <c r="D1441" s="62" t="s">
        <v>13379</v>
      </c>
      <c r="E1441" s="62" t="s">
        <v>1578</v>
      </c>
      <c r="F1441" s="69">
        <v>31162000</v>
      </c>
      <c r="G1441" s="62" t="s">
        <v>13633</v>
      </c>
      <c r="H1441" s="62">
        <v>3</v>
      </c>
      <c r="I1441" s="62">
        <v>3</v>
      </c>
      <c r="J1441" s="70">
        <v>10</v>
      </c>
      <c r="K1441" s="71">
        <v>420000</v>
      </c>
      <c r="L1441" s="72" t="s">
        <v>15</v>
      </c>
      <c r="M1441" s="72" t="s">
        <v>254</v>
      </c>
    </row>
    <row r="1442" spans="1:13" s="3" customFormat="1" ht="12.75" x14ac:dyDescent="0.2">
      <c r="A1442" s="62" t="s">
        <v>911</v>
      </c>
      <c r="B1442" s="62" t="s">
        <v>219</v>
      </c>
      <c r="C1442" s="63">
        <v>16</v>
      </c>
      <c r="D1442" s="64" t="s">
        <v>13379</v>
      </c>
      <c r="E1442" s="64" t="s">
        <v>1579</v>
      </c>
      <c r="F1442" s="65">
        <v>31162000</v>
      </c>
      <c r="G1442" s="64" t="s">
        <v>13633</v>
      </c>
      <c r="H1442" s="64">
        <v>3</v>
      </c>
      <c r="I1442" s="64">
        <v>3</v>
      </c>
      <c r="J1442" s="66">
        <v>10</v>
      </c>
      <c r="K1442" s="67">
        <v>441000</v>
      </c>
      <c r="L1442" s="68" t="s">
        <v>15</v>
      </c>
      <c r="M1442" s="68" t="s">
        <v>254</v>
      </c>
    </row>
    <row r="1443" spans="1:13" s="3" customFormat="1" ht="12.75" x14ac:dyDescent="0.2">
      <c r="A1443" s="62" t="s">
        <v>911</v>
      </c>
      <c r="B1443" s="62" t="s">
        <v>219</v>
      </c>
      <c r="C1443" s="63">
        <v>16</v>
      </c>
      <c r="D1443" s="62" t="s">
        <v>13379</v>
      </c>
      <c r="E1443" s="62" t="s">
        <v>1580</v>
      </c>
      <c r="F1443" s="69">
        <v>23242114</v>
      </c>
      <c r="G1443" s="62" t="s">
        <v>13633</v>
      </c>
      <c r="H1443" s="62">
        <v>3</v>
      </c>
      <c r="I1443" s="62">
        <v>3</v>
      </c>
      <c r="J1443" s="70">
        <v>100</v>
      </c>
      <c r="K1443" s="71">
        <v>367500</v>
      </c>
      <c r="L1443" s="72" t="s">
        <v>15</v>
      </c>
      <c r="M1443" s="72" t="s">
        <v>254</v>
      </c>
    </row>
    <row r="1444" spans="1:13" s="3" customFormat="1" ht="12.75" x14ac:dyDescent="0.2">
      <c r="A1444" s="62" t="s">
        <v>911</v>
      </c>
      <c r="B1444" s="62" t="s">
        <v>219</v>
      </c>
      <c r="C1444" s="63">
        <v>16</v>
      </c>
      <c r="D1444" s="64" t="s">
        <v>13379</v>
      </c>
      <c r="E1444" s="64" t="s">
        <v>1581</v>
      </c>
      <c r="F1444" s="65">
        <v>23242114</v>
      </c>
      <c r="G1444" s="64" t="s">
        <v>13633</v>
      </c>
      <c r="H1444" s="64">
        <v>3</v>
      </c>
      <c r="I1444" s="64">
        <v>3</v>
      </c>
      <c r="J1444" s="66">
        <v>200</v>
      </c>
      <c r="K1444" s="67">
        <v>168000</v>
      </c>
      <c r="L1444" s="68" t="s">
        <v>15</v>
      </c>
      <c r="M1444" s="68" t="s">
        <v>254</v>
      </c>
    </row>
    <row r="1445" spans="1:13" s="3" customFormat="1" ht="12.75" x14ac:dyDescent="0.2">
      <c r="A1445" s="62" t="s">
        <v>911</v>
      </c>
      <c r="B1445" s="62" t="s">
        <v>219</v>
      </c>
      <c r="C1445" s="63">
        <v>16</v>
      </c>
      <c r="D1445" s="62" t="s">
        <v>13379</v>
      </c>
      <c r="E1445" s="62" t="s">
        <v>1582</v>
      </c>
      <c r="F1445" s="69">
        <v>27111543</v>
      </c>
      <c r="G1445" s="62" t="s">
        <v>13633</v>
      </c>
      <c r="H1445" s="62">
        <v>3</v>
      </c>
      <c r="I1445" s="62">
        <v>3</v>
      </c>
      <c r="J1445" s="70">
        <v>10</v>
      </c>
      <c r="K1445" s="71">
        <v>55000</v>
      </c>
      <c r="L1445" s="72" t="s">
        <v>15</v>
      </c>
      <c r="M1445" s="72" t="s">
        <v>254</v>
      </c>
    </row>
    <row r="1446" spans="1:13" s="3" customFormat="1" ht="12.75" x14ac:dyDescent="0.2">
      <c r="A1446" s="62" t="s">
        <v>911</v>
      </c>
      <c r="B1446" s="62" t="s">
        <v>219</v>
      </c>
      <c r="C1446" s="63">
        <v>16</v>
      </c>
      <c r="D1446" s="64" t="s">
        <v>13379</v>
      </c>
      <c r="E1446" s="64" t="s">
        <v>1583</v>
      </c>
      <c r="F1446" s="65">
        <v>27111543</v>
      </c>
      <c r="G1446" s="64" t="s">
        <v>13633</v>
      </c>
      <c r="H1446" s="64">
        <v>3</v>
      </c>
      <c r="I1446" s="64">
        <v>3</v>
      </c>
      <c r="J1446" s="66">
        <v>10</v>
      </c>
      <c r="K1446" s="67">
        <v>25000</v>
      </c>
      <c r="L1446" s="68" t="s">
        <v>15</v>
      </c>
      <c r="M1446" s="68" t="s">
        <v>254</v>
      </c>
    </row>
    <row r="1447" spans="1:13" s="3" customFormat="1" ht="12.75" x14ac:dyDescent="0.2">
      <c r="A1447" s="62" t="s">
        <v>911</v>
      </c>
      <c r="B1447" s="62" t="s">
        <v>219</v>
      </c>
      <c r="C1447" s="63">
        <v>16</v>
      </c>
      <c r="D1447" s="62" t="s">
        <v>13379</v>
      </c>
      <c r="E1447" s="62" t="s">
        <v>1584</v>
      </c>
      <c r="F1447" s="69">
        <v>27111543</v>
      </c>
      <c r="G1447" s="62" t="s">
        <v>13633</v>
      </c>
      <c r="H1447" s="62">
        <v>3</v>
      </c>
      <c r="I1447" s="62">
        <v>3</v>
      </c>
      <c r="J1447" s="70">
        <v>10</v>
      </c>
      <c r="K1447" s="71">
        <v>19000</v>
      </c>
      <c r="L1447" s="72" t="s">
        <v>15</v>
      </c>
      <c r="M1447" s="72" t="s">
        <v>254</v>
      </c>
    </row>
    <row r="1448" spans="1:13" s="3" customFormat="1" ht="12.75" x14ac:dyDescent="0.2">
      <c r="A1448" s="62" t="s">
        <v>911</v>
      </c>
      <c r="B1448" s="62" t="s">
        <v>219</v>
      </c>
      <c r="C1448" s="63">
        <v>16</v>
      </c>
      <c r="D1448" s="64" t="s">
        <v>13379</v>
      </c>
      <c r="E1448" s="64" t="s">
        <v>1585</v>
      </c>
      <c r="F1448" s="65">
        <v>27111543</v>
      </c>
      <c r="G1448" s="64" t="s">
        <v>13633</v>
      </c>
      <c r="H1448" s="64">
        <v>3</v>
      </c>
      <c r="I1448" s="64">
        <v>3</v>
      </c>
      <c r="J1448" s="66">
        <v>10</v>
      </c>
      <c r="K1448" s="67">
        <v>18000</v>
      </c>
      <c r="L1448" s="68" t="s">
        <v>15</v>
      </c>
      <c r="M1448" s="68" t="s">
        <v>254</v>
      </c>
    </row>
    <row r="1449" spans="1:13" s="3" customFormat="1" ht="12.75" x14ac:dyDescent="0.2">
      <c r="A1449" s="62" t="s">
        <v>911</v>
      </c>
      <c r="B1449" s="62" t="s">
        <v>219</v>
      </c>
      <c r="C1449" s="63">
        <v>16</v>
      </c>
      <c r="D1449" s="62" t="s">
        <v>13379</v>
      </c>
      <c r="E1449" s="62" t="s">
        <v>1586</v>
      </c>
      <c r="F1449" s="69">
        <v>27111543</v>
      </c>
      <c r="G1449" s="62" t="s">
        <v>13633</v>
      </c>
      <c r="H1449" s="62">
        <v>3</v>
      </c>
      <c r="I1449" s="62">
        <v>3</v>
      </c>
      <c r="J1449" s="70">
        <v>10</v>
      </c>
      <c r="K1449" s="71">
        <v>17000</v>
      </c>
      <c r="L1449" s="72" t="s">
        <v>15</v>
      </c>
      <c r="M1449" s="72" t="s">
        <v>254</v>
      </c>
    </row>
    <row r="1450" spans="1:13" s="3" customFormat="1" ht="12.75" x14ac:dyDescent="0.2">
      <c r="A1450" s="62" t="s">
        <v>911</v>
      </c>
      <c r="B1450" s="62" t="s">
        <v>219</v>
      </c>
      <c r="C1450" s="63">
        <v>16</v>
      </c>
      <c r="D1450" s="64" t="s">
        <v>13379</v>
      </c>
      <c r="E1450" s="64" t="s">
        <v>1587</v>
      </c>
      <c r="F1450" s="65">
        <v>27111543</v>
      </c>
      <c r="G1450" s="64" t="s">
        <v>13633</v>
      </c>
      <c r="H1450" s="64">
        <v>3</v>
      </c>
      <c r="I1450" s="64">
        <v>3</v>
      </c>
      <c r="J1450" s="66">
        <v>10</v>
      </c>
      <c r="K1450" s="67">
        <v>16000</v>
      </c>
      <c r="L1450" s="68" t="s">
        <v>15</v>
      </c>
      <c r="M1450" s="68" t="s">
        <v>254</v>
      </c>
    </row>
    <row r="1451" spans="1:13" s="3" customFormat="1" ht="12.75" x14ac:dyDescent="0.2">
      <c r="A1451" s="62" t="s">
        <v>911</v>
      </c>
      <c r="B1451" s="62" t="s">
        <v>219</v>
      </c>
      <c r="C1451" s="63">
        <v>16</v>
      </c>
      <c r="D1451" s="62" t="s">
        <v>13379</v>
      </c>
      <c r="E1451" s="62" t="s">
        <v>1588</v>
      </c>
      <c r="F1451" s="69">
        <v>27112838</v>
      </c>
      <c r="G1451" s="62" t="s">
        <v>13633</v>
      </c>
      <c r="H1451" s="62">
        <v>3</v>
      </c>
      <c r="I1451" s="62">
        <v>3</v>
      </c>
      <c r="J1451" s="70">
        <v>10</v>
      </c>
      <c r="K1451" s="71">
        <v>184000</v>
      </c>
      <c r="L1451" s="72" t="s">
        <v>15</v>
      </c>
      <c r="M1451" s="72" t="s">
        <v>254</v>
      </c>
    </row>
    <row r="1452" spans="1:13" s="3" customFormat="1" ht="12.75" x14ac:dyDescent="0.2">
      <c r="A1452" s="62" t="s">
        <v>911</v>
      </c>
      <c r="B1452" s="62" t="s">
        <v>219</v>
      </c>
      <c r="C1452" s="63">
        <v>16</v>
      </c>
      <c r="D1452" s="64" t="s">
        <v>13379</v>
      </c>
      <c r="E1452" s="64" t="s">
        <v>1589</v>
      </c>
      <c r="F1452" s="65">
        <v>27112838</v>
      </c>
      <c r="G1452" s="64" t="s">
        <v>13633</v>
      </c>
      <c r="H1452" s="64">
        <v>3</v>
      </c>
      <c r="I1452" s="64">
        <v>3</v>
      </c>
      <c r="J1452" s="66">
        <v>10</v>
      </c>
      <c r="K1452" s="67">
        <v>184000</v>
      </c>
      <c r="L1452" s="68" t="s">
        <v>15</v>
      </c>
      <c r="M1452" s="68" t="s">
        <v>254</v>
      </c>
    </row>
    <row r="1453" spans="1:13" s="3" customFormat="1" ht="12.75" x14ac:dyDescent="0.2">
      <c r="A1453" s="62" t="s">
        <v>911</v>
      </c>
      <c r="B1453" s="62" t="s">
        <v>219</v>
      </c>
      <c r="C1453" s="63">
        <v>16</v>
      </c>
      <c r="D1453" s="62" t="s">
        <v>13379</v>
      </c>
      <c r="E1453" s="62" t="s">
        <v>1590</v>
      </c>
      <c r="F1453" s="69">
        <v>27112838</v>
      </c>
      <c r="G1453" s="62" t="s">
        <v>13633</v>
      </c>
      <c r="H1453" s="62">
        <v>3</v>
      </c>
      <c r="I1453" s="62">
        <v>3</v>
      </c>
      <c r="J1453" s="70">
        <v>10</v>
      </c>
      <c r="K1453" s="71">
        <v>184000</v>
      </c>
      <c r="L1453" s="72" t="s">
        <v>15</v>
      </c>
      <c r="M1453" s="72" t="s">
        <v>254</v>
      </c>
    </row>
    <row r="1454" spans="1:13" s="3" customFormat="1" ht="12.75" x14ac:dyDescent="0.2">
      <c r="A1454" s="62" t="s">
        <v>911</v>
      </c>
      <c r="B1454" s="62" t="s">
        <v>219</v>
      </c>
      <c r="C1454" s="63">
        <v>16</v>
      </c>
      <c r="D1454" s="64" t="s">
        <v>13379</v>
      </c>
      <c r="E1454" s="64" t="s">
        <v>1591</v>
      </c>
      <c r="F1454" s="65">
        <v>27111543</v>
      </c>
      <c r="G1454" s="64" t="s">
        <v>13633</v>
      </c>
      <c r="H1454" s="64">
        <v>3</v>
      </c>
      <c r="I1454" s="64">
        <v>3</v>
      </c>
      <c r="J1454" s="66">
        <v>25</v>
      </c>
      <c r="K1454" s="67">
        <v>120000</v>
      </c>
      <c r="L1454" s="68" t="s">
        <v>15</v>
      </c>
      <c r="M1454" s="68" t="s">
        <v>254</v>
      </c>
    </row>
    <row r="1455" spans="1:13" s="3" customFormat="1" ht="12.75" x14ac:dyDescent="0.2">
      <c r="A1455" s="62" t="s">
        <v>911</v>
      </c>
      <c r="B1455" s="62" t="s">
        <v>219</v>
      </c>
      <c r="C1455" s="63">
        <v>16</v>
      </c>
      <c r="D1455" s="62" t="s">
        <v>13379</v>
      </c>
      <c r="E1455" s="62" t="s">
        <v>1592</v>
      </c>
      <c r="F1455" s="69">
        <v>27111543</v>
      </c>
      <c r="G1455" s="62" t="s">
        <v>13633</v>
      </c>
      <c r="H1455" s="62">
        <v>3</v>
      </c>
      <c r="I1455" s="62">
        <v>3</v>
      </c>
      <c r="J1455" s="70">
        <v>25</v>
      </c>
      <c r="K1455" s="71">
        <v>120000</v>
      </c>
      <c r="L1455" s="72" t="s">
        <v>15</v>
      </c>
      <c r="M1455" s="72" t="s">
        <v>254</v>
      </c>
    </row>
    <row r="1456" spans="1:13" s="3" customFormat="1" ht="12.75" x14ac:dyDescent="0.2">
      <c r="A1456" s="62" t="s">
        <v>911</v>
      </c>
      <c r="B1456" s="62" t="s">
        <v>219</v>
      </c>
      <c r="C1456" s="63">
        <v>16</v>
      </c>
      <c r="D1456" s="64" t="s">
        <v>13379</v>
      </c>
      <c r="E1456" s="64" t="s">
        <v>1593</v>
      </c>
      <c r="F1456" s="65">
        <v>27111543</v>
      </c>
      <c r="G1456" s="64" t="s">
        <v>13633</v>
      </c>
      <c r="H1456" s="64">
        <v>3</v>
      </c>
      <c r="I1456" s="64">
        <v>3</v>
      </c>
      <c r="J1456" s="66">
        <v>25</v>
      </c>
      <c r="K1456" s="67">
        <v>120000</v>
      </c>
      <c r="L1456" s="68" t="s">
        <v>15</v>
      </c>
      <c r="M1456" s="68" t="s">
        <v>254</v>
      </c>
    </row>
    <row r="1457" spans="1:13" s="3" customFormat="1" ht="12.75" x14ac:dyDescent="0.2">
      <c r="A1457" s="62" t="s">
        <v>911</v>
      </c>
      <c r="B1457" s="62" t="s">
        <v>219</v>
      </c>
      <c r="C1457" s="63">
        <v>16</v>
      </c>
      <c r="D1457" s="62" t="s">
        <v>13379</v>
      </c>
      <c r="E1457" s="62" t="s">
        <v>1594</v>
      </c>
      <c r="F1457" s="69">
        <v>27111543</v>
      </c>
      <c r="G1457" s="62" t="s">
        <v>13633</v>
      </c>
      <c r="H1457" s="62">
        <v>3</v>
      </c>
      <c r="I1457" s="62">
        <v>3</v>
      </c>
      <c r="J1457" s="70">
        <v>25</v>
      </c>
      <c r="K1457" s="71">
        <v>120000</v>
      </c>
      <c r="L1457" s="72" t="s">
        <v>15</v>
      </c>
      <c r="M1457" s="72" t="s">
        <v>254</v>
      </c>
    </row>
    <row r="1458" spans="1:13" s="3" customFormat="1" ht="12.75" x14ac:dyDescent="0.2">
      <c r="A1458" s="62" t="s">
        <v>911</v>
      </c>
      <c r="B1458" s="62" t="s">
        <v>219</v>
      </c>
      <c r="C1458" s="63">
        <v>16</v>
      </c>
      <c r="D1458" s="64" t="s">
        <v>13379</v>
      </c>
      <c r="E1458" s="64" t="s">
        <v>1595</v>
      </c>
      <c r="F1458" s="65">
        <v>27111543</v>
      </c>
      <c r="G1458" s="64" t="s">
        <v>13633</v>
      </c>
      <c r="H1458" s="64">
        <v>3</v>
      </c>
      <c r="I1458" s="64">
        <v>3</v>
      </c>
      <c r="J1458" s="66">
        <v>25</v>
      </c>
      <c r="K1458" s="67">
        <v>112500</v>
      </c>
      <c r="L1458" s="68" t="s">
        <v>15</v>
      </c>
      <c r="M1458" s="68" t="s">
        <v>254</v>
      </c>
    </row>
    <row r="1459" spans="1:13" s="3" customFormat="1" ht="12.75" x14ac:dyDescent="0.2">
      <c r="A1459" s="62" t="s">
        <v>911</v>
      </c>
      <c r="B1459" s="62" t="s">
        <v>219</v>
      </c>
      <c r="C1459" s="63">
        <v>16</v>
      </c>
      <c r="D1459" s="62" t="s">
        <v>13379</v>
      </c>
      <c r="E1459" s="62" t="s">
        <v>1596</v>
      </c>
      <c r="F1459" s="69">
        <v>27111543</v>
      </c>
      <c r="G1459" s="62" t="s">
        <v>13633</v>
      </c>
      <c r="H1459" s="62">
        <v>3</v>
      </c>
      <c r="I1459" s="62">
        <v>3</v>
      </c>
      <c r="J1459" s="70">
        <v>25</v>
      </c>
      <c r="K1459" s="71">
        <v>112500</v>
      </c>
      <c r="L1459" s="72" t="s">
        <v>15</v>
      </c>
      <c r="M1459" s="72" t="s">
        <v>254</v>
      </c>
    </row>
    <row r="1460" spans="1:13" s="3" customFormat="1" ht="12.75" x14ac:dyDescent="0.2">
      <c r="A1460" s="62" t="s">
        <v>911</v>
      </c>
      <c r="B1460" s="62" t="s">
        <v>219</v>
      </c>
      <c r="C1460" s="63">
        <v>16</v>
      </c>
      <c r="D1460" s="64" t="s">
        <v>13379</v>
      </c>
      <c r="E1460" s="64" t="s">
        <v>1597</v>
      </c>
      <c r="F1460" s="65">
        <v>27111543</v>
      </c>
      <c r="G1460" s="64" t="s">
        <v>13633</v>
      </c>
      <c r="H1460" s="64">
        <v>3</v>
      </c>
      <c r="I1460" s="64">
        <v>3</v>
      </c>
      <c r="J1460" s="66">
        <v>25</v>
      </c>
      <c r="K1460" s="67">
        <v>112500</v>
      </c>
      <c r="L1460" s="68" t="s">
        <v>15</v>
      </c>
      <c r="M1460" s="68" t="s">
        <v>254</v>
      </c>
    </row>
    <row r="1461" spans="1:13" s="3" customFormat="1" ht="12.75" x14ac:dyDescent="0.2">
      <c r="A1461" s="62" t="s">
        <v>911</v>
      </c>
      <c r="B1461" s="62" t="s">
        <v>219</v>
      </c>
      <c r="C1461" s="63">
        <v>16</v>
      </c>
      <c r="D1461" s="62" t="s">
        <v>13379</v>
      </c>
      <c r="E1461" s="62" t="s">
        <v>1598</v>
      </c>
      <c r="F1461" s="69">
        <v>27111543</v>
      </c>
      <c r="G1461" s="62" t="s">
        <v>13633</v>
      </c>
      <c r="H1461" s="62">
        <v>3</v>
      </c>
      <c r="I1461" s="62">
        <v>3</v>
      </c>
      <c r="J1461" s="70">
        <v>25</v>
      </c>
      <c r="K1461" s="71">
        <v>112500</v>
      </c>
      <c r="L1461" s="72" t="s">
        <v>15</v>
      </c>
      <c r="M1461" s="72" t="s">
        <v>254</v>
      </c>
    </row>
    <row r="1462" spans="1:13" s="3" customFormat="1" ht="12.75" x14ac:dyDescent="0.2">
      <c r="A1462" s="62" t="s">
        <v>911</v>
      </c>
      <c r="B1462" s="62" t="s">
        <v>219</v>
      </c>
      <c r="C1462" s="63">
        <v>16</v>
      </c>
      <c r="D1462" s="64" t="s">
        <v>13379</v>
      </c>
      <c r="E1462" s="64" t="s">
        <v>1599</v>
      </c>
      <c r="F1462" s="65">
        <v>39121311</v>
      </c>
      <c r="G1462" s="64" t="s">
        <v>13633</v>
      </c>
      <c r="H1462" s="64">
        <v>3</v>
      </c>
      <c r="I1462" s="64">
        <v>3</v>
      </c>
      <c r="J1462" s="66">
        <v>50</v>
      </c>
      <c r="K1462" s="67">
        <v>75000</v>
      </c>
      <c r="L1462" s="68" t="s">
        <v>15</v>
      </c>
      <c r="M1462" s="68" t="s">
        <v>254</v>
      </c>
    </row>
    <row r="1463" spans="1:13" s="3" customFormat="1" ht="12.75" x14ac:dyDescent="0.2">
      <c r="A1463" s="62" t="s">
        <v>911</v>
      </c>
      <c r="B1463" s="62" t="s">
        <v>219</v>
      </c>
      <c r="C1463" s="63">
        <v>16</v>
      </c>
      <c r="D1463" s="62" t="s">
        <v>13379</v>
      </c>
      <c r="E1463" s="62" t="s">
        <v>1600</v>
      </c>
      <c r="F1463" s="69">
        <v>39121311</v>
      </c>
      <c r="G1463" s="62" t="s">
        <v>13633</v>
      </c>
      <c r="H1463" s="62">
        <v>3</v>
      </c>
      <c r="I1463" s="62">
        <v>3</v>
      </c>
      <c r="J1463" s="70">
        <v>150</v>
      </c>
      <c r="K1463" s="71">
        <v>360000</v>
      </c>
      <c r="L1463" s="72" t="s">
        <v>15</v>
      </c>
      <c r="M1463" s="72" t="s">
        <v>254</v>
      </c>
    </row>
    <row r="1464" spans="1:13" s="3" customFormat="1" ht="12.75" x14ac:dyDescent="0.2">
      <c r="A1464" s="62" t="s">
        <v>911</v>
      </c>
      <c r="B1464" s="62" t="s">
        <v>219</v>
      </c>
      <c r="C1464" s="63">
        <v>10</v>
      </c>
      <c r="D1464" s="64" t="s">
        <v>13379</v>
      </c>
      <c r="E1464" s="64" t="s">
        <v>1601</v>
      </c>
      <c r="F1464" s="65">
        <v>30151703</v>
      </c>
      <c r="G1464" s="64" t="s">
        <v>13633</v>
      </c>
      <c r="H1464" s="64">
        <v>3</v>
      </c>
      <c r="I1464" s="64">
        <v>3</v>
      </c>
      <c r="J1464" s="66">
        <v>100</v>
      </c>
      <c r="K1464" s="67">
        <v>3500000</v>
      </c>
      <c r="L1464" s="68" t="s">
        <v>15</v>
      </c>
      <c r="M1464" s="68" t="s">
        <v>254</v>
      </c>
    </row>
    <row r="1465" spans="1:13" s="3" customFormat="1" ht="12.75" x14ac:dyDescent="0.2">
      <c r="A1465" s="62" t="s">
        <v>911</v>
      </c>
      <c r="B1465" s="62" t="s">
        <v>878</v>
      </c>
      <c r="C1465" s="63">
        <v>10</v>
      </c>
      <c r="D1465" s="62" t="s">
        <v>13497</v>
      </c>
      <c r="E1465" s="62" t="s">
        <v>1602</v>
      </c>
      <c r="F1465" s="69">
        <v>72102900</v>
      </c>
      <c r="G1465" s="62" t="s">
        <v>13631</v>
      </c>
      <c r="H1465" s="62">
        <v>2</v>
      </c>
      <c r="I1465" s="62">
        <v>3</v>
      </c>
      <c r="J1465" s="70">
        <v>1</v>
      </c>
      <c r="K1465" s="71">
        <v>810000000</v>
      </c>
      <c r="L1465" s="72" t="s">
        <v>13</v>
      </c>
      <c r="M1465" s="72" t="s">
        <v>254</v>
      </c>
    </row>
    <row r="1466" spans="1:13" s="3" customFormat="1" ht="12.75" x14ac:dyDescent="0.2">
      <c r="A1466" s="62" t="s">
        <v>911</v>
      </c>
      <c r="B1466" s="62" t="s">
        <v>878</v>
      </c>
      <c r="C1466" s="63">
        <v>16</v>
      </c>
      <c r="D1466" s="64" t="s">
        <v>13497</v>
      </c>
      <c r="E1466" s="64" t="s">
        <v>1603</v>
      </c>
      <c r="F1466" s="65">
        <v>72102900</v>
      </c>
      <c r="G1466" s="64" t="s">
        <v>13633</v>
      </c>
      <c r="H1466" s="64">
        <v>1</v>
      </c>
      <c r="I1466" s="64">
        <v>10</v>
      </c>
      <c r="J1466" s="66">
        <v>1</v>
      </c>
      <c r="K1466" s="67">
        <v>360000000</v>
      </c>
      <c r="L1466" s="68" t="s">
        <v>13</v>
      </c>
      <c r="M1466" s="68" t="s">
        <v>254</v>
      </c>
    </row>
    <row r="1467" spans="1:13" s="3" customFormat="1" ht="12.75" x14ac:dyDescent="0.2">
      <c r="A1467" s="62" t="s">
        <v>911</v>
      </c>
      <c r="B1467" s="62" t="s">
        <v>879</v>
      </c>
      <c r="C1467" s="63">
        <v>10</v>
      </c>
      <c r="D1467" s="62" t="s">
        <v>13498</v>
      </c>
      <c r="E1467" s="62" t="s">
        <v>1604</v>
      </c>
      <c r="F1467" s="69">
        <v>72102900</v>
      </c>
      <c r="G1467" s="62" t="s">
        <v>13631</v>
      </c>
      <c r="H1467" s="62">
        <v>1</v>
      </c>
      <c r="I1467" s="62">
        <v>10</v>
      </c>
      <c r="J1467" s="70">
        <v>1</v>
      </c>
      <c r="K1467" s="71">
        <v>13000000</v>
      </c>
      <c r="L1467" s="72" t="s">
        <v>13</v>
      </c>
      <c r="M1467" s="72" t="s">
        <v>847</v>
      </c>
    </row>
    <row r="1468" spans="1:13" s="3" customFormat="1" ht="12.75" x14ac:dyDescent="0.2">
      <c r="A1468" s="62" t="s">
        <v>911</v>
      </c>
      <c r="B1468" s="62" t="s">
        <v>878</v>
      </c>
      <c r="C1468" s="63">
        <v>16</v>
      </c>
      <c r="D1468" s="64" t="s">
        <v>13497</v>
      </c>
      <c r="E1468" s="64" t="s">
        <v>1605</v>
      </c>
      <c r="F1468" s="65">
        <v>72102900</v>
      </c>
      <c r="G1468" s="64" t="s">
        <v>13633</v>
      </c>
      <c r="H1468" s="64">
        <v>1</v>
      </c>
      <c r="I1468" s="64">
        <v>10</v>
      </c>
      <c r="J1468" s="66">
        <v>1</v>
      </c>
      <c r="K1468" s="67">
        <v>15000000</v>
      </c>
      <c r="L1468" s="68" t="s">
        <v>13</v>
      </c>
      <c r="M1468" s="68" t="s">
        <v>847</v>
      </c>
    </row>
    <row r="1469" spans="1:13" s="3" customFormat="1" ht="12.75" x14ac:dyDescent="0.2">
      <c r="A1469" s="62" t="s">
        <v>911</v>
      </c>
      <c r="B1469" s="62" t="s">
        <v>879</v>
      </c>
      <c r="C1469" s="63">
        <v>10</v>
      </c>
      <c r="D1469" s="62" t="s">
        <v>13498</v>
      </c>
      <c r="E1469" s="62" t="s">
        <v>1606</v>
      </c>
      <c r="F1469" s="69">
        <v>72102900</v>
      </c>
      <c r="G1469" s="62" t="s">
        <v>13631</v>
      </c>
      <c r="H1469" s="62">
        <v>1</v>
      </c>
      <c r="I1469" s="62">
        <v>10</v>
      </c>
      <c r="J1469" s="70">
        <v>1</v>
      </c>
      <c r="K1469" s="71">
        <v>101000000</v>
      </c>
      <c r="L1469" s="72" t="s">
        <v>13</v>
      </c>
      <c r="M1469" s="72" t="s">
        <v>254</v>
      </c>
    </row>
    <row r="1470" spans="1:13" s="3" customFormat="1" ht="12.75" x14ac:dyDescent="0.2">
      <c r="A1470" s="62" t="s">
        <v>911</v>
      </c>
      <c r="B1470" s="62" t="s">
        <v>879</v>
      </c>
      <c r="C1470" s="63">
        <v>10</v>
      </c>
      <c r="D1470" s="64" t="s">
        <v>13498</v>
      </c>
      <c r="E1470" s="64" t="s">
        <v>1607</v>
      </c>
      <c r="F1470" s="65">
        <v>72102900</v>
      </c>
      <c r="G1470" s="64" t="s">
        <v>13631</v>
      </c>
      <c r="H1470" s="64">
        <v>6</v>
      </c>
      <c r="I1470" s="64">
        <v>4</v>
      </c>
      <c r="J1470" s="66">
        <v>1</v>
      </c>
      <c r="K1470" s="67">
        <v>190000000</v>
      </c>
      <c r="L1470" s="68" t="s">
        <v>13</v>
      </c>
      <c r="M1470" s="68" t="s">
        <v>254</v>
      </c>
    </row>
    <row r="1471" spans="1:13" s="3" customFormat="1" ht="12.75" x14ac:dyDescent="0.2">
      <c r="A1471" s="62" t="s">
        <v>911</v>
      </c>
      <c r="B1471" s="62" t="s">
        <v>879</v>
      </c>
      <c r="C1471" s="63">
        <v>10</v>
      </c>
      <c r="D1471" s="62" t="s">
        <v>13498</v>
      </c>
      <c r="E1471" s="62" t="s">
        <v>1608</v>
      </c>
      <c r="F1471" s="69">
        <v>72102900</v>
      </c>
      <c r="G1471" s="62" t="s">
        <v>13631</v>
      </c>
      <c r="H1471" s="62">
        <v>1</v>
      </c>
      <c r="I1471" s="62">
        <v>11</v>
      </c>
      <c r="J1471" s="70">
        <v>1</v>
      </c>
      <c r="K1471" s="71">
        <v>100000000</v>
      </c>
      <c r="L1471" s="72" t="s">
        <v>13</v>
      </c>
      <c r="M1471" s="72" t="s">
        <v>254</v>
      </c>
    </row>
    <row r="1472" spans="1:13" s="3" customFormat="1" ht="12.75" x14ac:dyDescent="0.2">
      <c r="A1472" s="62" t="s">
        <v>911</v>
      </c>
      <c r="B1472" s="62" t="s">
        <v>879</v>
      </c>
      <c r="C1472" s="63">
        <v>10</v>
      </c>
      <c r="D1472" s="64" t="s">
        <v>13498</v>
      </c>
      <c r="E1472" s="64" t="s">
        <v>1609</v>
      </c>
      <c r="F1472" s="65">
        <v>72102900</v>
      </c>
      <c r="G1472" s="64" t="s">
        <v>13631</v>
      </c>
      <c r="H1472" s="64">
        <v>1</v>
      </c>
      <c r="I1472" s="64">
        <v>11</v>
      </c>
      <c r="J1472" s="66">
        <v>1</v>
      </c>
      <c r="K1472" s="67">
        <v>100000000</v>
      </c>
      <c r="L1472" s="68" t="s">
        <v>13</v>
      </c>
      <c r="M1472" s="68" t="s">
        <v>254</v>
      </c>
    </row>
    <row r="1473" spans="1:13" s="3" customFormat="1" ht="12.75" x14ac:dyDescent="0.2">
      <c r="A1473" s="62" t="s">
        <v>911</v>
      </c>
      <c r="B1473" s="62" t="s">
        <v>879</v>
      </c>
      <c r="C1473" s="63">
        <v>10</v>
      </c>
      <c r="D1473" s="62" t="s">
        <v>13498</v>
      </c>
      <c r="E1473" s="62" t="s">
        <v>1610</v>
      </c>
      <c r="F1473" s="69">
        <v>72102900</v>
      </c>
      <c r="G1473" s="62" t="s">
        <v>13631</v>
      </c>
      <c r="H1473" s="62">
        <v>1</v>
      </c>
      <c r="I1473" s="62">
        <v>11</v>
      </c>
      <c r="J1473" s="70">
        <v>1</v>
      </c>
      <c r="K1473" s="71">
        <v>60000000</v>
      </c>
      <c r="L1473" s="72" t="s">
        <v>13</v>
      </c>
      <c r="M1473" s="72" t="s">
        <v>254</v>
      </c>
    </row>
    <row r="1474" spans="1:13" s="3" customFormat="1" ht="12.75" x14ac:dyDescent="0.2">
      <c r="A1474" s="62" t="s">
        <v>911</v>
      </c>
      <c r="B1474" s="62" t="s">
        <v>259</v>
      </c>
      <c r="C1474" s="63">
        <v>10</v>
      </c>
      <c r="D1474" s="64" t="s">
        <v>13457</v>
      </c>
      <c r="E1474" s="64" t="s">
        <v>1611</v>
      </c>
      <c r="F1474" s="65">
        <v>90101501</v>
      </c>
      <c r="G1474" s="64" t="s">
        <v>13630</v>
      </c>
      <c r="H1474" s="64">
        <v>4</v>
      </c>
      <c r="I1474" s="64">
        <v>3</v>
      </c>
      <c r="J1474" s="66">
        <v>1</v>
      </c>
      <c r="K1474" s="67">
        <v>37000000</v>
      </c>
      <c r="L1474" s="68" t="s">
        <v>13</v>
      </c>
      <c r="M1474" s="68" t="s">
        <v>254</v>
      </c>
    </row>
    <row r="1475" spans="1:13" s="3" customFormat="1" ht="12.75" x14ac:dyDescent="0.2">
      <c r="A1475" s="62" t="s">
        <v>911</v>
      </c>
      <c r="B1475" s="62" t="s">
        <v>316</v>
      </c>
      <c r="C1475" s="63">
        <v>10</v>
      </c>
      <c r="D1475" s="62" t="s">
        <v>13467</v>
      </c>
      <c r="E1475" s="62" t="s">
        <v>1612</v>
      </c>
      <c r="F1475" s="69">
        <v>93151611</v>
      </c>
      <c r="G1475" s="62" t="s">
        <v>253</v>
      </c>
      <c r="H1475" s="62">
        <v>1</v>
      </c>
      <c r="I1475" s="62">
        <v>11</v>
      </c>
      <c r="J1475" s="70">
        <v>1</v>
      </c>
      <c r="K1475" s="71">
        <v>20200208</v>
      </c>
      <c r="L1475" s="72" t="s">
        <v>13</v>
      </c>
      <c r="M1475" s="72" t="s">
        <v>254</v>
      </c>
    </row>
    <row r="1476" spans="1:13" s="3" customFormat="1" ht="12.75" x14ac:dyDescent="0.2">
      <c r="A1476" s="62" t="s">
        <v>911</v>
      </c>
      <c r="B1476" s="62" t="s">
        <v>316</v>
      </c>
      <c r="C1476" s="63">
        <v>16</v>
      </c>
      <c r="D1476" s="64" t="s">
        <v>13467</v>
      </c>
      <c r="E1476" s="64" t="s">
        <v>1613</v>
      </c>
      <c r="F1476" s="65">
        <v>78111803</v>
      </c>
      <c r="G1476" s="64" t="s">
        <v>13630</v>
      </c>
      <c r="H1476" s="64">
        <v>1</v>
      </c>
      <c r="I1476" s="64">
        <v>11</v>
      </c>
      <c r="J1476" s="66">
        <v>1</v>
      </c>
      <c r="K1476" s="67">
        <v>43680000</v>
      </c>
      <c r="L1476" s="68" t="s">
        <v>13</v>
      </c>
      <c r="M1476" s="68" t="s">
        <v>254</v>
      </c>
    </row>
    <row r="1477" spans="1:13" s="3" customFormat="1" ht="12.75" x14ac:dyDescent="0.2">
      <c r="A1477" s="62" t="s">
        <v>911</v>
      </c>
      <c r="B1477" s="62" t="s">
        <v>316</v>
      </c>
      <c r="C1477" s="63">
        <v>10</v>
      </c>
      <c r="D1477" s="62" t="s">
        <v>13467</v>
      </c>
      <c r="E1477" s="62" t="s">
        <v>1614</v>
      </c>
      <c r="F1477" s="69">
        <v>78111803</v>
      </c>
      <c r="G1477" s="62" t="s">
        <v>13631</v>
      </c>
      <c r="H1477" s="62">
        <v>3</v>
      </c>
      <c r="I1477" s="62">
        <v>8</v>
      </c>
      <c r="J1477" s="70">
        <v>1</v>
      </c>
      <c r="K1477" s="71">
        <v>83000000</v>
      </c>
      <c r="L1477" s="72" t="s">
        <v>13</v>
      </c>
      <c r="M1477" s="72" t="s">
        <v>254</v>
      </c>
    </row>
    <row r="1478" spans="1:13" s="3" customFormat="1" ht="12.75" x14ac:dyDescent="0.2">
      <c r="A1478" s="62" t="s">
        <v>911</v>
      </c>
      <c r="B1478" s="62" t="s">
        <v>257</v>
      </c>
      <c r="C1478" s="63">
        <v>10</v>
      </c>
      <c r="D1478" s="64" t="s">
        <v>13455</v>
      </c>
      <c r="E1478" s="64" t="s">
        <v>1615</v>
      </c>
      <c r="F1478" s="65">
        <v>78102203</v>
      </c>
      <c r="G1478" s="64" t="s">
        <v>13630</v>
      </c>
      <c r="H1478" s="64">
        <v>1</v>
      </c>
      <c r="I1478" s="64">
        <v>11</v>
      </c>
      <c r="J1478" s="66">
        <v>1</v>
      </c>
      <c r="K1478" s="67">
        <v>29321200</v>
      </c>
      <c r="L1478" s="68" t="s">
        <v>13</v>
      </c>
      <c r="M1478" s="68" t="s">
        <v>254</v>
      </c>
    </row>
    <row r="1479" spans="1:13" s="3" customFormat="1" ht="12.75" x14ac:dyDescent="0.2">
      <c r="A1479" s="62" t="s">
        <v>911</v>
      </c>
      <c r="B1479" s="62" t="s">
        <v>880</v>
      </c>
      <c r="C1479" s="63">
        <v>10</v>
      </c>
      <c r="D1479" s="62" t="s">
        <v>13499</v>
      </c>
      <c r="E1479" s="62" t="s">
        <v>1616</v>
      </c>
      <c r="F1479" s="69">
        <v>80131801</v>
      </c>
      <c r="G1479" s="62" t="s">
        <v>13630</v>
      </c>
      <c r="H1479" s="62">
        <v>1</v>
      </c>
      <c r="I1479" s="62">
        <v>11</v>
      </c>
      <c r="J1479" s="70">
        <v>1</v>
      </c>
      <c r="K1479" s="71">
        <v>50000000</v>
      </c>
      <c r="L1479" s="72" t="s">
        <v>13</v>
      </c>
      <c r="M1479" s="72" t="s">
        <v>254</v>
      </c>
    </row>
    <row r="1480" spans="1:13" s="3" customFormat="1" ht="12.75" x14ac:dyDescent="0.2">
      <c r="A1480" s="62" t="s">
        <v>911</v>
      </c>
      <c r="B1480" s="62" t="s">
        <v>880</v>
      </c>
      <c r="C1480" s="63">
        <v>10</v>
      </c>
      <c r="D1480" s="64" t="s">
        <v>13499</v>
      </c>
      <c r="E1480" s="64" t="s">
        <v>1617</v>
      </c>
      <c r="F1480" s="65">
        <v>80131801</v>
      </c>
      <c r="G1480" s="64" t="s">
        <v>13630</v>
      </c>
      <c r="H1480" s="64">
        <v>1</v>
      </c>
      <c r="I1480" s="64">
        <v>11</v>
      </c>
      <c r="J1480" s="66">
        <v>1</v>
      </c>
      <c r="K1480" s="67">
        <v>4526550</v>
      </c>
      <c r="L1480" s="68" t="s">
        <v>13</v>
      </c>
      <c r="M1480" s="68" t="s">
        <v>254</v>
      </c>
    </row>
    <row r="1481" spans="1:13" s="3" customFormat="1" ht="12.75" x14ac:dyDescent="0.2">
      <c r="A1481" s="62" t="s">
        <v>911</v>
      </c>
      <c r="B1481" s="62" t="s">
        <v>880</v>
      </c>
      <c r="C1481" s="63">
        <v>10</v>
      </c>
      <c r="D1481" s="62" t="s">
        <v>13499</v>
      </c>
      <c r="E1481" s="62" t="s">
        <v>1618</v>
      </c>
      <c r="F1481" s="69">
        <v>80131801</v>
      </c>
      <c r="G1481" s="62" t="s">
        <v>13629</v>
      </c>
      <c r="H1481" s="62">
        <v>1</v>
      </c>
      <c r="I1481" s="62">
        <v>11</v>
      </c>
      <c r="J1481" s="70">
        <v>1</v>
      </c>
      <c r="K1481" s="71">
        <v>70000000</v>
      </c>
      <c r="L1481" s="72" t="s">
        <v>13</v>
      </c>
      <c r="M1481" s="72" t="s">
        <v>254</v>
      </c>
    </row>
    <row r="1482" spans="1:13" s="3" customFormat="1" ht="12.75" x14ac:dyDescent="0.2">
      <c r="A1482" s="62" t="s">
        <v>911</v>
      </c>
      <c r="B1482" s="62" t="s">
        <v>445</v>
      </c>
      <c r="C1482" s="63">
        <v>10</v>
      </c>
      <c r="D1482" s="64" t="s">
        <v>13407</v>
      </c>
      <c r="E1482" s="64" t="s">
        <v>1619</v>
      </c>
      <c r="F1482" s="65">
        <v>80111620</v>
      </c>
      <c r="G1482" s="64" t="s">
        <v>13629</v>
      </c>
      <c r="H1482" s="64">
        <v>2</v>
      </c>
      <c r="I1482" s="64">
        <v>10</v>
      </c>
      <c r="J1482" s="66">
        <v>1</v>
      </c>
      <c r="K1482" s="67">
        <v>1270000000</v>
      </c>
      <c r="L1482" s="68" t="s">
        <v>13</v>
      </c>
      <c r="M1482" s="68" t="s">
        <v>254</v>
      </c>
    </row>
    <row r="1483" spans="1:13" s="3" customFormat="1" ht="12.75" x14ac:dyDescent="0.2">
      <c r="A1483" s="62" t="s">
        <v>911</v>
      </c>
      <c r="B1483" s="62" t="s">
        <v>450</v>
      </c>
      <c r="C1483" s="63">
        <v>10</v>
      </c>
      <c r="D1483" s="62" t="s">
        <v>13412</v>
      </c>
      <c r="E1483" s="62" t="s">
        <v>1620</v>
      </c>
      <c r="F1483" s="69">
        <v>80101502</v>
      </c>
      <c r="G1483" s="62" t="s">
        <v>13630</v>
      </c>
      <c r="H1483" s="62">
        <v>1</v>
      </c>
      <c r="I1483" s="62">
        <v>11</v>
      </c>
      <c r="J1483" s="70">
        <v>1</v>
      </c>
      <c r="K1483" s="71">
        <v>70000000</v>
      </c>
      <c r="L1483" s="72" t="s">
        <v>13</v>
      </c>
      <c r="M1483" s="72" t="s">
        <v>254</v>
      </c>
    </row>
    <row r="1484" spans="1:13" s="3" customFormat="1" ht="12.75" x14ac:dyDescent="0.2">
      <c r="A1484" s="62" t="s">
        <v>911</v>
      </c>
      <c r="B1484" s="62" t="s">
        <v>223</v>
      </c>
      <c r="C1484" s="63">
        <v>10</v>
      </c>
      <c r="D1484" s="64" t="s">
        <v>13403</v>
      </c>
      <c r="E1484" s="64" t="s">
        <v>1621</v>
      </c>
      <c r="F1484" s="65">
        <v>81161703</v>
      </c>
      <c r="G1484" s="64" t="s">
        <v>13629</v>
      </c>
      <c r="H1484" s="64">
        <v>1</v>
      </c>
      <c r="I1484" s="64">
        <v>11</v>
      </c>
      <c r="J1484" s="66">
        <v>1</v>
      </c>
      <c r="K1484" s="67">
        <v>700000000</v>
      </c>
      <c r="L1484" s="68" t="s">
        <v>13</v>
      </c>
      <c r="M1484" s="68" t="s">
        <v>254</v>
      </c>
    </row>
    <row r="1485" spans="1:13" s="3" customFormat="1" ht="12.75" x14ac:dyDescent="0.2">
      <c r="A1485" s="62" t="s">
        <v>911</v>
      </c>
      <c r="B1485" s="62" t="s">
        <v>223</v>
      </c>
      <c r="C1485" s="63">
        <v>10</v>
      </c>
      <c r="D1485" s="62" t="s">
        <v>13403</v>
      </c>
      <c r="E1485" s="62" t="s">
        <v>1622</v>
      </c>
      <c r="F1485" s="69">
        <v>81161703</v>
      </c>
      <c r="G1485" s="62" t="s">
        <v>13630</v>
      </c>
      <c r="H1485" s="62">
        <v>11</v>
      </c>
      <c r="I1485" s="62">
        <v>12</v>
      </c>
      <c r="J1485" s="70">
        <v>1</v>
      </c>
      <c r="K1485" s="71">
        <v>100000000</v>
      </c>
      <c r="L1485" s="72" t="s">
        <v>13</v>
      </c>
      <c r="M1485" s="72" t="s">
        <v>254</v>
      </c>
    </row>
    <row r="1486" spans="1:13" s="3" customFormat="1" ht="12.75" x14ac:dyDescent="0.2">
      <c r="A1486" s="62" t="s">
        <v>911</v>
      </c>
      <c r="B1486" s="62" t="s">
        <v>256</v>
      </c>
      <c r="C1486" s="63">
        <v>10</v>
      </c>
      <c r="D1486" s="64" t="s">
        <v>13454</v>
      </c>
      <c r="E1486" s="64" t="s">
        <v>1623</v>
      </c>
      <c r="F1486" s="65">
        <v>81161703</v>
      </c>
      <c r="G1486" s="64" t="s">
        <v>13630</v>
      </c>
      <c r="H1486" s="64">
        <v>11</v>
      </c>
      <c r="I1486" s="64">
        <v>12</v>
      </c>
      <c r="J1486" s="66">
        <v>1</v>
      </c>
      <c r="K1486" s="67">
        <v>80000000</v>
      </c>
      <c r="L1486" s="68" t="s">
        <v>13</v>
      </c>
      <c r="M1486" s="68" t="s">
        <v>254</v>
      </c>
    </row>
    <row r="1487" spans="1:13" s="3" customFormat="1" ht="12.75" x14ac:dyDescent="0.2">
      <c r="A1487" s="62" t="s">
        <v>911</v>
      </c>
      <c r="B1487" s="62" t="s">
        <v>881</v>
      </c>
      <c r="C1487" s="63">
        <v>16</v>
      </c>
      <c r="D1487" s="62" t="s">
        <v>13500</v>
      </c>
      <c r="E1487" s="62" t="s">
        <v>1624</v>
      </c>
      <c r="F1487" s="69">
        <v>92121504</v>
      </c>
      <c r="G1487" s="62" t="s">
        <v>13633</v>
      </c>
      <c r="H1487" s="62">
        <v>1</v>
      </c>
      <c r="I1487" s="62">
        <v>11</v>
      </c>
      <c r="J1487" s="70">
        <v>1</v>
      </c>
      <c r="K1487" s="71">
        <v>328194715</v>
      </c>
      <c r="L1487" s="72" t="s">
        <v>13</v>
      </c>
      <c r="M1487" s="72" t="s">
        <v>254</v>
      </c>
    </row>
    <row r="1488" spans="1:13" s="3" customFormat="1" ht="12.75" x14ac:dyDescent="0.2">
      <c r="A1488" s="62" t="s">
        <v>911</v>
      </c>
      <c r="B1488" s="62" t="s">
        <v>881</v>
      </c>
      <c r="C1488" s="63">
        <v>10</v>
      </c>
      <c r="D1488" s="64" t="s">
        <v>13500</v>
      </c>
      <c r="E1488" s="64" t="s">
        <v>1625</v>
      </c>
      <c r="F1488" s="65">
        <v>92121504</v>
      </c>
      <c r="G1488" s="64" t="s">
        <v>13633</v>
      </c>
      <c r="H1488" s="64">
        <v>1</v>
      </c>
      <c r="I1488" s="64">
        <v>10</v>
      </c>
      <c r="J1488" s="66">
        <v>1</v>
      </c>
      <c r="K1488" s="67">
        <v>1444183319</v>
      </c>
      <c r="L1488" s="68" t="s">
        <v>13</v>
      </c>
      <c r="M1488" s="68" t="s">
        <v>847</v>
      </c>
    </row>
    <row r="1489" spans="1:13" s="3" customFormat="1" ht="12.75" x14ac:dyDescent="0.2">
      <c r="A1489" s="62" t="s">
        <v>911</v>
      </c>
      <c r="B1489" s="62" t="s">
        <v>881</v>
      </c>
      <c r="C1489" s="63">
        <v>10</v>
      </c>
      <c r="D1489" s="62" t="s">
        <v>13500</v>
      </c>
      <c r="E1489" s="62" t="s">
        <v>1626</v>
      </c>
      <c r="F1489" s="69">
        <v>92121504</v>
      </c>
      <c r="G1489" s="62" t="s">
        <v>13633</v>
      </c>
      <c r="H1489" s="62">
        <v>1</v>
      </c>
      <c r="I1489" s="62">
        <v>10</v>
      </c>
      <c r="J1489" s="70">
        <v>1</v>
      </c>
      <c r="K1489" s="71">
        <v>820758609</v>
      </c>
      <c r="L1489" s="72" t="s">
        <v>13</v>
      </c>
      <c r="M1489" s="72" t="s">
        <v>254</v>
      </c>
    </row>
    <row r="1490" spans="1:13" s="3" customFormat="1" ht="12.75" x14ac:dyDescent="0.2">
      <c r="A1490" s="62" t="s">
        <v>911</v>
      </c>
      <c r="B1490" s="62" t="s">
        <v>881</v>
      </c>
      <c r="C1490" s="63">
        <v>10</v>
      </c>
      <c r="D1490" s="64" t="s">
        <v>13500</v>
      </c>
      <c r="E1490" s="64" t="s">
        <v>1627</v>
      </c>
      <c r="F1490" s="65">
        <v>92121504</v>
      </c>
      <c r="G1490" s="64" t="s">
        <v>13633</v>
      </c>
      <c r="H1490" s="64">
        <v>1</v>
      </c>
      <c r="I1490" s="64">
        <v>11</v>
      </c>
      <c r="J1490" s="66">
        <v>1</v>
      </c>
      <c r="K1490" s="67">
        <v>150000000</v>
      </c>
      <c r="L1490" s="68" t="s">
        <v>13</v>
      </c>
      <c r="M1490" s="68" t="s">
        <v>1761</v>
      </c>
    </row>
    <row r="1491" spans="1:13" s="3" customFormat="1" ht="12.75" x14ac:dyDescent="0.2">
      <c r="A1491" s="62" t="s">
        <v>911</v>
      </c>
      <c r="B1491" s="62" t="s">
        <v>881</v>
      </c>
      <c r="C1491" s="63">
        <v>10</v>
      </c>
      <c r="D1491" s="62" t="s">
        <v>13500</v>
      </c>
      <c r="E1491" s="62" t="s">
        <v>1628</v>
      </c>
      <c r="F1491" s="69">
        <v>92121504</v>
      </c>
      <c r="G1491" s="62" t="s">
        <v>13633</v>
      </c>
      <c r="H1491" s="62">
        <v>1</v>
      </c>
      <c r="I1491" s="62">
        <v>11</v>
      </c>
      <c r="J1491" s="70">
        <v>1</v>
      </c>
      <c r="K1491" s="71">
        <v>150000000</v>
      </c>
      <c r="L1491" s="72" t="s">
        <v>13</v>
      </c>
      <c r="M1491" s="72" t="s">
        <v>1761</v>
      </c>
    </row>
    <row r="1492" spans="1:13" s="3" customFormat="1" ht="12.75" x14ac:dyDescent="0.2">
      <c r="A1492" s="62" t="s">
        <v>911</v>
      </c>
      <c r="B1492" s="62" t="s">
        <v>442</v>
      </c>
      <c r="C1492" s="63">
        <v>10</v>
      </c>
      <c r="D1492" s="64" t="s">
        <v>13400</v>
      </c>
      <c r="E1492" s="64" t="s">
        <v>1629</v>
      </c>
      <c r="F1492" s="65">
        <v>76111501</v>
      </c>
      <c r="G1492" s="64" t="s">
        <v>13636</v>
      </c>
      <c r="H1492" s="64">
        <v>1</v>
      </c>
      <c r="I1492" s="64">
        <v>11</v>
      </c>
      <c r="J1492" s="66">
        <v>1</v>
      </c>
      <c r="K1492" s="67">
        <v>125714000</v>
      </c>
      <c r="L1492" s="68" t="s">
        <v>13</v>
      </c>
      <c r="M1492" s="68" t="s">
        <v>254</v>
      </c>
    </row>
    <row r="1493" spans="1:13" s="3" customFormat="1" ht="12.75" x14ac:dyDescent="0.2">
      <c r="A1493" s="62" t="s">
        <v>911</v>
      </c>
      <c r="B1493" s="62" t="s">
        <v>442</v>
      </c>
      <c r="C1493" s="63">
        <v>16</v>
      </c>
      <c r="D1493" s="62" t="s">
        <v>13400</v>
      </c>
      <c r="E1493" s="62" t="s">
        <v>1630</v>
      </c>
      <c r="F1493" s="69">
        <v>76111501</v>
      </c>
      <c r="G1493" s="62" t="s">
        <v>13636</v>
      </c>
      <c r="H1493" s="62">
        <v>12</v>
      </c>
      <c r="I1493" s="62">
        <v>11</v>
      </c>
      <c r="J1493" s="70">
        <v>1</v>
      </c>
      <c r="K1493" s="71">
        <v>113032557.99999997</v>
      </c>
      <c r="L1493" s="72" t="s">
        <v>13</v>
      </c>
      <c r="M1493" s="72" t="s">
        <v>254</v>
      </c>
    </row>
    <row r="1494" spans="1:13" s="3" customFormat="1" ht="12.75" x14ac:dyDescent="0.2">
      <c r="A1494" s="62" t="s">
        <v>911</v>
      </c>
      <c r="B1494" s="62" t="s">
        <v>442</v>
      </c>
      <c r="C1494" s="63">
        <v>10</v>
      </c>
      <c r="D1494" s="64" t="s">
        <v>13400</v>
      </c>
      <c r="E1494" s="64" t="s">
        <v>1631</v>
      </c>
      <c r="F1494" s="65">
        <v>76111501</v>
      </c>
      <c r="G1494" s="64" t="s">
        <v>13636</v>
      </c>
      <c r="H1494" s="64">
        <v>1</v>
      </c>
      <c r="I1494" s="64">
        <v>6</v>
      </c>
      <c r="J1494" s="66">
        <v>1</v>
      </c>
      <c r="K1494" s="67">
        <v>664800000</v>
      </c>
      <c r="L1494" s="68" t="s">
        <v>13</v>
      </c>
      <c r="M1494" s="68" t="s">
        <v>847</v>
      </c>
    </row>
    <row r="1495" spans="1:13" s="3" customFormat="1" ht="12.75" x14ac:dyDescent="0.2">
      <c r="A1495" s="62" t="s">
        <v>911</v>
      </c>
      <c r="B1495" s="62" t="s">
        <v>442</v>
      </c>
      <c r="C1495" s="63">
        <v>16</v>
      </c>
      <c r="D1495" s="62" t="s">
        <v>13400</v>
      </c>
      <c r="E1495" s="62" t="s">
        <v>1631</v>
      </c>
      <c r="F1495" s="69">
        <v>76111501</v>
      </c>
      <c r="G1495" s="62" t="s">
        <v>13636</v>
      </c>
      <c r="H1495" s="62">
        <v>1</v>
      </c>
      <c r="I1495" s="62">
        <v>6</v>
      </c>
      <c r="J1495" s="70">
        <v>1</v>
      </c>
      <c r="K1495" s="71">
        <v>226065117</v>
      </c>
      <c r="L1495" s="72" t="s">
        <v>13</v>
      </c>
      <c r="M1495" s="72" t="s">
        <v>847</v>
      </c>
    </row>
    <row r="1496" spans="1:13" s="3" customFormat="1" ht="12.75" x14ac:dyDescent="0.2">
      <c r="A1496" s="62" t="s">
        <v>911</v>
      </c>
      <c r="B1496" s="62" t="s">
        <v>442</v>
      </c>
      <c r="C1496" s="63">
        <v>10</v>
      </c>
      <c r="D1496" s="64" t="s">
        <v>13400</v>
      </c>
      <c r="E1496" s="64" t="s">
        <v>1632</v>
      </c>
      <c r="F1496" s="65">
        <v>76111501</v>
      </c>
      <c r="G1496" s="64" t="s">
        <v>13636</v>
      </c>
      <c r="H1496" s="64">
        <v>1</v>
      </c>
      <c r="I1496" s="64">
        <v>10</v>
      </c>
      <c r="J1496" s="66">
        <v>1</v>
      </c>
      <c r="K1496" s="67">
        <v>168000000</v>
      </c>
      <c r="L1496" s="68" t="s">
        <v>13</v>
      </c>
      <c r="M1496" s="68" t="s">
        <v>254</v>
      </c>
    </row>
    <row r="1497" spans="1:13" s="3" customFormat="1" ht="12.75" x14ac:dyDescent="0.2">
      <c r="A1497" s="62" t="s">
        <v>911</v>
      </c>
      <c r="B1497" s="62" t="s">
        <v>442</v>
      </c>
      <c r="C1497" s="63">
        <v>10</v>
      </c>
      <c r="D1497" s="62" t="s">
        <v>13400</v>
      </c>
      <c r="E1497" s="62" t="s">
        <v>1633</v>
      </c>
      <c r="F1497" s="69">
        <v>76111501</v>
      </c>
      <c r="G1497" s="62" t="s">
        <v>13630</v>
      </c>
      <c r="H1497" s="62">
        <v>1</v>
      </c>
      <c r="I1497" s="62">
        <v>10</v>
      </c>
      <c r="J1497" s="70">
        <v>1</v>
      </c>
      <c r="K1497" s="71">
        <v>192000000</v>
      </c>
      <c r="L1497" s="72" t="s">
        <v>13</v>
      </c>
      <c r="M1497" s="72" t="s">
        <v>254</v>
      </c>
    </row>
    <row r="1498" spans="1:13" s="3" customFormat="1" ht="12.75" x14ac:dyDescent="0.2">
      <c r="A1498" s="62" t="s">
        <v>911</v>
      </c>
      <c r="B1498" s="62" t="s">
        <v>471</v>
      </c>
      <c r="C1498" s="63">
        <v>10</v>
      </c>
      <c r="D1498" s="64" t="s">
        <v>13436</v>
      </c>
      <c r="E1498" s="64" t="s">
        <v>1634</v>
      </c>
      <c r="F1498" s="65">
        <v>90101602</v>
      </c>
      <c r="G1498" s="64" t="s">
        <v>13631</v>
      </c>
      <c r="H1498" s="64">
        <v>11</v>
      </c>
      <c r="I1498" s="64">
        <v>2</v>
      </c>
      <c r="J1498" s="66">
        <v>1</v>
      </c>
      <c r="K1498" s="67">
        <v>22000000</v>
      </c>
      <c r="L1498" s="68" t="s">
        <v>13</v>
      </c>
      <c r="M1498" s="68" t="s">
        <v>254</v>
      </c>
    </row>
    <row r="1499" spans="1:13" s="3" customFormat="1" ht="12.75" x14ac:dyDescent="0.2">
      <c r="A1499" s="62" t="s">
        <v>911</v>
      </c>
      <c r="B1499" s="62" t="s">
        <v>471</v>
      </c>
      <c r="C1499" s="63">
        <v>10</v>
      </c>
      <c r="D1499" s="62" t="s">
        <v>13436</v>
      </c>
      <c r="E1499" s="62" t="s">
        <v>1635</v>
      </c>
      <c r="F1499" s="69">
        <v>90101602</v>
      </c>
      <c r="G1499" s="62" t="s">
        <v>13631</v>
      </c>
      <c r="H1499" s="62">
        <v>11</v>
      </c>
      <c r="I1499" s="62">
        <v>2</v>
      </c>
      <c r="J1499" s="70">
        <v>1</v>
      </c>
      <c r="K1499" s="71">
        <v>68000000</v>
      </c>
      <c r="L1499" s="72" t="s">
        <v>13</v>
      </c>
      <c r="M1499" s="72" t="s">
        <v>847</v>
      </c>
    </row>
    <row r="1500" spans="1:13" s="3" customFormat="1" ht="12.75" x14ac:dyDescent="0.2">
      <c r="A1500" s="62" t="s">
        <v>911</v>
      </c>
      <c r="B1500" s="62" t="s">
        <v>882</v>
      </c>
      <c r="C1500" s="63">
        <v>10</v>
      </c>
      <c r="D1500" s="64" t="s">
        <v>13501</v>
      </c>
      <c r="E1500" s="64" t="s">
        <v>1636</v>
      </c>
      <c r="F1500" s="65">
        <v>83101500</v>
      </c>
      <c r="G1500" s="64" t="s">
        <v>253</v>
      </c>
      <c r="H1500" s="64">
        <v>1</v>
      </c>
      <c r="I1500" s="64">
        <v>11</v>
      </c>
      <c r="J1500" s="66">
        <v>1</v>
      </c>
      <c r="K1500" s="67">
        <v>37230310</v>
      </c>
      <c r="L1500" s="68" t="s">
        <v>13</v>
      </c>
      <c r="M1500" s="68" t="s">
        <v>254</v>
      </c>
    </row>
    <row r="1501" spans="1:13" s="3" customFormat="1" ht="12.75" x14ac:dyDescent="0.2">
      <c r="A1501" s="62" t="s">
        <v>911</v>
      </c>
      <c r="B1501" s="62" t="s">
        <v>882</v>
      </c>
      <c r="C1501" s="63">
        <v>10</v>
      </c>
      <c r="D1501" s="62" t="s">
        <v>13501</v>
      </c>
      <c r="E1501" s="62" t="s">
        <v>1637</v>
      </c>
      <c r="F1501" s="69">
        <v>83101800</v>
      </c>
      <c r="G1501" s="62" t="s">
        <v>253</v>
      </c>
      <c r="H1501" s="62">
        <v>1</v>
      </c>
      <c r="I1501" s="62">
        <v>11</v>
      </c>
      <c r="J1501" s="70">
        <v>1</v>
      </c>
      <c r="K1501" s="71">
        <v>100000000</v>
      </c>
      <c r="L1501" s="72" t="s">
        <v>13</v>
      </c>
      <c r="M1501" s="72" t="s">
        <v>254</v>
      </c>
    </row>
    <row r="1502" spans="1:13" s="3" customFormat="1" ht="12.75" x14ac:dyDescent="0.2">
      <c r="A1502" s="62" t="s">
        <v>911</v>
      </c>
      <c r="B1502" s="62" t="s">
        <v>882</v>
      </c>
      <c r="C1502" s="63">
        <v>10</v>
      </c>
      <c r="D1502" s="64" t="s">
        <v>13501</v>
      </c>
      <c r="E1502" s="64" t="s">
        <v>1638</v>
      </c>
      <c r="F1502" s="65">
        <v>83101600</v>
      </c>
      <c r="G1502" s="64" t="s">
        <v>253</v>
      </c>
      <c r="H1502" s="64">
        <v>1</v>
      </c>
      <c r="I1502" s="64">
        <v>11</v>
      </c>
      <c r="J1502" s="66">
        <v>1</v>
      </c>
      <c r="K1502" s="67">
        <v>15000000</v>
      </c>
      <c r="L1502" s="68" t="s">
        <v>13</v>
      </c>
      <c r="M1502" s="68" t="s">
        <v>254</v>
      </c>
    </row>
    <row r="1503" spans="1:13" s="3" customFormat="1" ht="12.75" x14ac:dyDescent="0.2">
      <c r="A1503" s="62" t="s">
        <v>911</v>
      </c>
      <c r="B1503" s="62" t="s">
        <v>882</v>
      </c>
      <c r="C1503" s="63">
        <v>16</v>
      </c>
      <c r="D1503" s="62" t="s">
        <v>13501</v>
      </c>
      <c r="E1503" s="62" t="s">
        <v>1636</v>
      </c>
      <c r="F1503" s="69">
        <v>83101500</v>
      </c>
      <c r="G1503" s="62" t="s">
        <v>253</v>
      </c>
      <c r="H1503" s="62">
        <v>1</v>
      </c>
      <c r="I1503" s="62">
        <v>11</v>
      </c>
      <c r="J1503" s="70">
        <v>1</v>
      </c>
      <c r="K1503" s="71">
        <v>29251214</v>
      </c>
      <c r="L1503" s="72" t="s">
        <v>13</v>
      </c>
      <c r="M1503" s="72" t="s">
        <v>254</v>
      </c>
    </row>
    <row r="1504" spans="1:13" s="3" customFormat="1" ht="12.75" x14ac:dyDescent="0.2">
      <c r="A1504" s="62" t="s">
        <v>911</v>
      </c>
      <c r="B1504" s="62" t="s">
        <v>882</v>
      </c>
      <c r="C1504" s="63">
        <v>16</v>
      </c>
      <c r="D1504" s="64" t="s">
        <v>13501</v>
      </c>
      <c r="E1504" s="64" t="s">
        <v>1637</v>
      </c>
      <c r="F1504" s="65">
        <v>83101800</v>
      </c>
      <c r="G1504" s="64" t="s">
        <v>253</v>
      </c>
      <c r="H1504" s="64">
        <v>1</v>
      </c>
      <c r="I1504" s="64">
        <v>11</v>
      </c>
      <c r="J1504" s="66">
        <v>1</v>
      </c>
      <c r="K1504" s="67">
        <v>25237311</v>
      </c>
      <c r="L1504" s="68" t="s">
        <v>13</v>
      </c>
      <c r="M1504" s="68" t="s">
        <v>254</v>
      </c>
    </row>
    <row r="1505" spans="1:13" s="3" customFormat="1" ht="12.75" x14ac:dyDescent="0.2">
      <c r="A1505" s="62" t="s">
        <v>911</v>
      </c>
      <c r="B1505" s="62" t="s">
        <v>882</v>
      </c>
      <c r="C1505" s="63">
        <v>16</v>
      </c>
      <c r="D1505" s="62" t="s">
        <v>13501</v>
      </c>
      <c r="E1505" s="62" t="s">
        <v>1638</v>
      </c>
      <c r="F1505" s="69">
        <v>83101600</v>
      </c>
      <c r="G1505" s="62" t="s">
        <v>253</v>
      </c>
      <c r="H1505" s="62">
        <v>1</v>
      </c>
      <c r="I1505" s="62">
        <v>11</v>
      </c>
      <c r="J1505" s="70">
        <v>1</v>
      </c>
      <c r="K1505" s="71">
        <v>5334515</v>
      </c>
      <c r="L1505" s="72" t="s">
        <v>13</v>
      </c>
      <c r="M1505" s="72" t="s">
        <v>254</v>
      </c>
    </row>
    <row r="1506" spans="1:13" s="3" customFormat="1" ht="12.75" x14ac:dyDescent="0.2">
      <c r="A1506" s="62" t="s">
        <v>911</v>
      </c>
      <c r="B1506" s="62" t="s">
        <v>440</v>
      </c>
      <c r="C1506" s="63">
        <v>10</v>
      </c>
      <c r="D1506" s="64" t="s">
        <v>13398</v>
      </c>
      <c r="E1506" s="64" t="s">
        <v>1639</v>
      </c>
      <c r="F1506" s="65">
        <v>81101707</v>
      </c>
      <c r="G1506" s="64" t="s">
        <v>13630</v>
      </c>
      <c r="H1506" s="64">
        <v>1</v>
      </c>
      <c r="I1506" s="64">
        <v>11</v>
      </c>
      <c r="J1506" s="66">
        <v>1</v>
      </c>
      <c r="K1506" s="67">
        <v>20000000</v>
      </c>
      <c r="L1506" s="68" t="s">
        <v>13</v>
      </c>
      <c r="M1506" s="68" t="s">
        <v>254</v>
      </c>
    </row>
    <row r="1507" spans="1:13" s="3" customFormat="1" ht="12.75" x14ac:dyDescent="0.2">
      <c r="A1507" s="62" t="s">
        <v>911</v>
      </c>
      <c r="B1507" s="62" t="s">
        <v>440</v>
      </c>
      <c r="C1507" s="63">
        <v>10</v>
      </c>
      <c r="D1507" s="62" t="s">
        <v>13398</v>
      </c>
      <c r="E1507" s="62" t="s">
        <v>1640</v>
      </c>
      <c r="F1507" s="69">
        <v>81112306</v>
      </c>
      <c r="G1507" s="62" t="s">
        <v>13630</v>
      </c>
      <c r="H1507" s="62">
        <v>1</v>
      </c>
      <c r="I1507" s="62">
        <v>11</v>
      </c>
      <c r="J1507" s="70">
        <v>1</v>
      </c>
      <c r="K1507" s="71">
        <v>6000000</v>
      </c>
      <c r="L1507" s="72" t="s">
        <v>13</v>
      </c>
      <c r="M1507" s="72" t="s">
        <v>254</v>
      </c>
    </row>
    <row r="1508" spans="1:13" s="3" customFormat="1" ht="12.75" x14ac:dyDescent="0.2">
      <c r="A1508" s="62" t="s">
        <v>911</v>
      </c>
      <c r="B1508" s="62" t="s">
        <v>440</v>
      </c>
      <c r="C1508" s="63">
        <v>10</v>
      </c>
      <c r="D1508" s="64" t="s">
        <v>13398</v>
      </c>
      <c r="E1508" s="64" t="s">
        <v>1641</v>
      </c>
      <c r="F1508" s="65">
        <v>81112306</v>
      </c>
      <c r="G1508" s="64" t="s">
        <v>13630</v>
      </c>
      <c r="H1508" s="64">
        <v>1</v>
      </c>
      <c r="I1508" s="64">
        <v>11</v>
      </c>
      <c r="J1508" s="66">
        <v>1</v>
      </c>
      <c r="K1508" s="67">
        <v>8000000</v>
      </c>
      <c r="L1508" s="68" t="s">
        <v>13</v>
      </c>
      <c r="M1508" s="68" t="s">
        <v>254</v>
      </c>
    </row>
    <row r="1509" spans="1:13" s="3" customFormat="1" ht="12.75" x14ac:dyDescent="0.2">
      <c r="A1509" s="62" t="s">
        <v>911</v>
      </c>
      <c r="B1509" s="62" t="s">
        <v>441</v>
      </c>
      <c r="C1509" s="63">
        <v>10</v>
      </c>
      <c r="D1509" s="62" t="s">
        <v>13399</v>
      </c>
      <c r="E1509" s="62" t="s">
        <v>1642</v>
      </c>
      <c r="F1509" s="69">
        <v>78181507</v>
      </c>
      <c r="G1509" s="62" t="s">
        <v>13630</v>
      </c>
      <c r="H1509" s="62">
        <v>1</v>
      </c>
      <c r="I1509" s="62">
        <v>10</v>
      </c>
      <c r="J1509" s="70">
        <v>1</v>
      </c>
      <c r="K1509" s="71">
        <v>430500000</v>
      </c>
      <c r="L1509" s="72" t="s">
        <v>13</v>
      </c>
      <c r="M1509" s="72" t="s">
        <v>254</v>
      </c>
    </row>
    <row r="1510" spans="1:13" s="3" customFormat="1" ht="12.75" x14ac:dyDescent="0.2">
      <c r="A1510" s="62" t="s">
        <v>911</v>
      </c>
      <c r="B1510" s="62" t="s">
        <v>441</v>
      </c>
      <c r="C1510" s="63">
        <v>10</v>
      </c>
      <c r="D1510" s="64" t="s">
        <v>13399</v>
      </c>
      <c r="E1510" s="64" t="s">
        <v>1643</v>
      </c>
      <c r="F1510" s="65">
        <v>78181507</v>
      </c>
      <c r="G1510" s="64" t="s">
        <v>13630</v>
      </c>
      <c r="H1510" s="64">
        <v>1</v>
      </c>
      <c r="I1510" s="64">
        <v>10</v>
      </c>
      <c r="J1510" s="66">
        <v>1</v>
      </c>
      <c r="K1510" s="67">
        <v>94000000</v>
      </c>
      <c r="L1510" s="68" t="s">
        <v>13</v>
      </c>
      <c r="M1510" s="68" t="s">
        <v>254</v>
      </c>
    </row>
    <row r="1511" spans="1:13" s="3" customFormat="1" ht="12.75" x14ac:dyDescent="0.2">
      <c r="A1511" s="62" t="s">
        <v>911</v>
      </c>
      <c r="B1511" s="62" t="s">
        <v>441</v>
      </c>
      <c r="C1511" s="63">
        <v>10</v>
      </c>
      <c r="D1511" s="62" t="s">
        <v>13399</v>
      </c>
      <c r="E1511" s="62" t="s">
        <v>1644</v>
      </c>
      <c r="F1511" s="69">
        <v>78181507</v>
      </c>
      <c r="G1511" s="62" t="s">
        <v>13631</v>
      </c>
      <c r="H1511" s="62">
        <v>1</v>
      </c>
      <c r="I1511" s="62">
        <v>10</v>
      </c>
      <c r="J1511" s="70">
        <v>1</v>
      </c>
      <c r="K1511" s="71">
        <v>31000000</v>
      </c>
      <c r="L1511" s="72" t="s">
        <v>13</v>
      </c>
      <c r="M1511" s="72" t="s">
        <v>254</v>
      </c>
    </row>
    <row r="1512" spans="1:13" s="3" customFormat="1" ht="12.75" x14ac:dyDescent="0.2">
      <c r="A1512" s="62" t="s">
        <v>911</v>
      </c>
      <c r="B1512" s="62" t="s">
        <v>441</v>
      </c>
      <c r="C1512" s="63">
        <v>10</v>
      </c>
      <c r="D1512" s="64" t="s">
        <v>13399</v>
      </c>
      <c r="E1512" s="64" t="s">
        <v>1645</v>
      </c>
      <c r="F1512" s="65">
        <v>78181507</v>
      </c>
      <c r="G1512" s="64" t="s">
        <v>13631</v>
      </c>
      <c r="H1512" s="64">
        <v>3</v>
      </c>
      <c r="I1512" s="64">
        <v>8</v>
      </c>
      <c r="J1512" s="66">
        <v>1</v>
      </c>
      <c r="K1512" s="67">
        <v>80000000</v>
      </c>
      <c r="L1512" s="68" t="s">
        <v>13</v>
      </c>
      <c r="M1512" s="68" t="s">
        <v>254</v>
      </c>
    </row>
    <row r="1513" spans="1:13" s="3" customFormat="1" ht="12.75" x14ac:dyDescent="0.2">
      <c r="A1513" s="62" t="s">
        <v>911</v>
      </c>
      <c r="B1513" s="62" t="s">
        <v>441</v>
      </c>
      <c r="C1513" s="63">
        <v>10</v>
      </c>
      <c r="D1513" s="62" t="s">
        <v>13399</v>
      </c>
      <c r="E1513" s="62" t="s">
        <v>1646</v>
      </c>
      <c r="F1513" s="69">
        <v>78181507</v>
      </c>
      <c r="G1513" s="62" t="s">
        <v>13631</v>
      </c>
      <c r="H1513" s="62">
        <v>1</v>
      </c>
      <c r="I1513" s="62">
        <v>10</v>
      </c>
      <c r="J1513" s="70">
        <v>1</v>
      </c>
      <c r="K1513" s="71">
        <v>66000000</v>
      </c>
      <c r="L1513" s="72" t="s">
        <v>13</v>
      </c>
      <c r="M1513" s="72" t="s">
        <v>847</v>
      </c>
    </row>
    <row r="1514" spans="1:13" s="3" customFormat="1" ht="12.75" x14ac:dyDescent="0.2">
      <c r="A1514" s="62" t="s">
        <v>911</v>
      </c>
      <c r="B1514" s="62" t="s">
        <v>441</v>
      </c>
      <c r="C1514" s="63">
        <v>10</v>
      </c>
      <c r="D1514" s="64" t="s">
        <v>13399</v>
      </c>
      <c r="E1514" s="64" t="s">
        <v>1647</v>
      </c>
      <c r="F1514" s="65">
        <v>78181507</v>
      </c>
      <c r="G1514" s="64" t="s">
        <v>13631</v>
      </c>
      <c r="H1514" s="64">
        <v>1</v>
      </c>
      <c r="I1514" s="64">
        <v>10</v>
      </c>
      <c r="J1514" s="66">
        <v>1</v>
      </c>
      <c r="K1514" s="67">
        <v>300000000</v>
      </c>
      <c r="L1514" s="68" t="s">
        <v>13</v>
      </c>
      <c r="M1514" s="68" t="s">
        <v>847</v>
      </c>
    </row>
    <row r="1515" spans="1:13" s="3" customFormat="1" ht="12.75" x14ac:dyDescent="0.2">
      <c r="A1515" s="62" t="s">
        <v>911</v>
      </c>
      <c r="B1515" s="62" t="s">
        <v>441</v>
      </c>
      <c r="C1515" s="63">
        <v>10</v>
      </c>
      <c r="D1515" s="62" t="s">
        <v>13399</v>
      </c>
      <c r="E1515" s="62" t="s">
        <v>1648</v>
      </c>
      <c r="F1515" s="69">
        <v>78181507</v>
      </c>
      <c r="G1515" s="62" t="s">
        <v>13631</v>
      </c>
      <c r="H1515" s="62">
        <v>1</v>
      </c>
      <c r="I1515" s="62">
        <v>10</v>
      </c>
      <c r="J1515" s="70">
        <v>1</v>
      </c>
      <c r="K1515" s="71">
        <v>66000000</v>
      </c>
      <c r="L1515" s="72" t="s">
        <v>13</v>
      </c>
      <c r="M1515" s="72" t="s">
        <v>847</v>
      </c>
    </row>
    <row r="1516" spans="1:13" s="3" customFormat="1" ht="12.75" x14ac:dyDescent="0.2">
      <c r="A1516" s="62" t="s">
        <v>911</v>
      </c>
      <c r="B1516" s="62" t="s">
        <v>440</v>
      </c>
      <c r="C1516" s="63">
        <v>10</v>
      </c>
      <c r="D1516" s="64" t="s">
        <v>13398</v>
      </c>
      <c r="E1516" s="64" t="s">
        <v>1649</v>
      </c>
      <c r="F1516" s="65">
        <v>72101506</v>
      </c>
      <c r="G1516" s="64" t="s">
        <v>13630</v>
      </c>
      <c r="H1516" s="64">
        <v>1</v>
      </c>
      <c r="I1516" s="64">
        <v>10</v>
      </c>
      <c r="J1516" s="66">
        <v>1</v>
      </c>
      <c r="K1516" s="67">
        <v>21000000</v>
      </c>
      <c r="L1516" s="68" t="s">
        <v>13</v>
      </c>
      <c r="M1516" s="68" t="s">
        <v>254</v>
      </c>
    </row>
    <row r="1517" spans="1:13" s="3" customFormat="1" ht="12.75" x14ac:dyDescent="0.2">
      <c r="A1517" s="62" t="s">
        <v>911</v>
      </c>
      <c r="B1517" s="62" t="s">
        <v>440</v>
      </c>
      <c r="C1517" s="63">
        <v>10</v>
      </c>
      <c r="D1517" s="62" t="s">
        <v>13398</v>
      </c>
      <c r="E1517" s="62" t="s">
        <v>1650</v>
      </c>
      <c r="F1517" s="69">
        <v>72154109</v>
      </c>
      <c r="G1517" s="62" t="s">
        <v>13630</v>
      </c>
      <c r="H1517" s="62">
        <v>1</v>
      </c>
      <c r="I1517" s="62">
        <v>10</v>
      </c>
      <c r="J1517" s="70">
        <v>1</v>
      </c>
      <c r="K1517" s="71">
        <v>5515000</v>
      </c>
      <c r="L1517" s="72" t="s">
        <v>13</v>
      </c>
      <c r="M1517" s="72" t="s">
        <v>254</v>
      </c>
    </row>
    <row r="1518" spans="1:13" s="3" customFormat="1" ht="12.75" x14ac:dyDescent="0.2">
      <c r="A1518" s="62" t="s">
        <v>911</v>
      </c>
      <c r="B1518" s="62" t="s">
        <v>440</v>
      </c>
      <c r="C1518" s="63">
        <v>10</v>
      </c>
      <c r="D1518" s="64" t="s">
        <v>13398</v>
      </c>
      <c r="E1518" s="64" t="s">
        <v>1651</v>
      </c>
      <c r="F1518" s="65">
        <v>72151514</v>
      </c>
      <c r="G1518" s="64" t="s">
        <v>13630</v>
      </c>
      <c r="H1518" s="64">
        <v>1</v>
      </c>
      <c r="I1518" s="64">
        <v>10</v>
      </c>
      <c r="J1518" s="66">
        <v>1</v>
      </c>
      <c r="K1518" s="67">
        <v>1845490</v>
      </c>
      <c r="L1518" s="68" t="s">
        <v>13</v>
      </c>
      <c r="M1518" s="68" t="s">
        <v>254</v>
      </c>
    </row>
    <row r="1519" spans="1:13" s="3" customFormat="1" ht="12.75" x14ac:dyDescent="0.2">
      <c r="A1519" s="62" t="s">
        <v>911</v>
      </c>
      <c r="B1519" s="62" t="s">
        <v>440</v>
      </c>
      <c r="C1519" s="63">
        <v>10</v>
      </c>
      <c r="D1519" s="62" t="s">
        <v>13398</v>
      </c>
      <c r="E1519" s="62" t="s">
        <v>1652</v>
      </c>
      <c r="F1519" s="69">
        <v>72101511</v>
      </c>
      <c r="G1519" s="62" t="s">
        <v>13630</v>
      </c>
      <c r="H1519" s="62">
        <v>1</v>
      </c>
      <c r="I1519" s="62">
        <v>10</v>
      </c>
      <c r="J1519" s="70">
        <v>1</v>
      </c>
      <c r="K1519" s="71">
        <v>12400000</v>
      </c>
      <c r="L1519" s="72" t="s">
        <v>13</v>
      </c>
      <c r="M1519" s="72" t="s">
        <v>254</v>
      </c>
    </row>
    <row r="1520" spans="1:13" s="3" customFormat="1" ht="12.75" x14ac:dyDescent="0.2">
      <c r="A1520" s="62" t="s">
        <v>911</v>
      </c>
      <c r="B1520" s="62" t="s">
        <v>440</v>
      </c>
      <c r="C1520" s="63">
        <v>16</v>
      </c>
      <c r="D1520" s="64" t="s">
        <v>13398</v>
      </c>
      <c r="E1520" s="64" t="s">
        <v>1653</v>
      </c>
      <c r="F1520" s="65">
        <v>72102900</v>
      </c>
      <c r="G1520" s="64" t="s">
        <v>13633</v>
      </c>
      <c r="H1520" s="64">
        <v>1</v>
      </c>
      <c r="I1520" s="64">
        <v>10</v>
      </c>
      <c r="J1520" s="66">
        <v>1</v>
      </c>
      <c r="K1520" s="67">
        <v>17989000</v>
      </c>
      <c r="L1520" s="68" t="s">
        <v>13</v>
      </c>
      <c r="M1520" s="68" t="s">
        <v>254</v>
      </c>
    </row>
    <row r="1521" spans="1:13" s="3" customFormat="1" ht="12.75" x14ac:dyDescent="0.2">
      <c r="A1521" s="62" t="s">
        <v>911</v>
      </c>
      <c r="B1521" s="62" t="s">
        <v>440</v>
      </c>
      <c r="C1521" s="63">
        <v>10</v>
      </c>
      <c r="D1521" s="62" t="s">
        <v>13398</v>
      </c>
      <c r="E1521" s="62" t="s">
        <v>1654</v>
      </c>
      <c r="F1521" s="69">
        <v>76101501</v>
      </c>
      <c r="G1521" s="62" t="s">
        <v>13630</v>
      </c>
      <c r="H1521" s="62">
        <v>3</v>
      </c>
      <c r="I1521" s="62">
        <v>8</v>
      </c>
      <c r="J1521" s="70">
        <v>1</v>
      </c>
      <c r="K1521" s="71">
        <v>25000000</v>
      </c>
      <c r="L1521" s="72" t="s">
        <v>13</v>
      </c>
      <c r="M1521" s="72" t="s">
        <v>254</v>
      </c>
    </row>
    <row r="1522" spans="1:13" s="3" customFormat="1" ht="12.75" x14ac:dyDescent="0.2">
      <c r="A1522" s="62" t="s">
        <v>911</v>
      </c>
      <c r="B1522" s="62" t="s">
        <v>440</v>
      </c>
      <c r="C1522" s="63">
        <v>16</v>
      </c>
      <c r="D1522" s="64" t="s">
        <v>13398</v>
      </c>
      <c r="E1522" s="64" t="s">
        <v>1655</v>
      </c>
      <c r="F1522" s="65">
        <v>81111803</v>
      </c>
      <c r="G1522" s="64" t="s">
        <v>13630</v>
      </c>
      <c r="H1522" s="64">
        <v>3</v>
      </c>
      <c r="I1522" s="64">
        <v>3</v>
      </c>
      <c r="J1522" s="66">
        <v>1</v>
      </c>
      <c r="K1522" s="67">
        <v>29680000</v>
      </c>
      <c r="L1522" s="68" t="s">
        <v>13</v>
      </c>
      <c r="M1522" s="68" t="s">
        <v>254</v>
      </c>
    </row>
    <row r="1523" spans="1:13" s="3" customFormat="1" ht="12.75" x14ac:dyDescent="0.2">
      <c r="A1523" s="62" t="s">
        <v>911</v>
      </c>
      <c r="B1523" s="62" t="s">
        <v>440</v>
      </c>
      <c r="C1523" s="63">
        <v>10</v>
      </c>
      <c r="D1523" s="62" t="s">
        <v>13398</v>
      </c>
      <c r="E1523" s="62" t="s">
        <v>1656</v>
      </c>
      <c r="F1523" s="69">
        <v>73152101</v>
      </c>
      <c r="G1523" s="62" t="s">
        <v>13630</v>
      </c>
      <c r="H1523" s="62">
        <v>3</v>
      </c>
      <c r="I1523" s="62">
        <v>4</v>
      </c>
      <c r="J1523" s="70">
        <v>1</v>
      </c>
      <c r="K1523" s="71">
        <v>6000000</v>
      </c>
      <c r="L1523" s="72" t="s">
        <v>13</v>
      </c>
      <c r="M1523" s="72" t="s">
        <v>254</v>
      </c>
    </row>
    <row r="1524" spans="1:13" s="3" customFormat="1" ht="12.75" x14ac:dyDescent="0.2">
      <c r="A1524" s="62" t="s">
        <v>911</v>
      </c>
      <c r="B1524" s="62" t="s">
        <v>440</v>
      </c>
      <c r="C1524" s="63">
        <v>10</v>
      </c>
      <c r="D1524" s="64" t="s">
        <v>13398</v>
      </c>
      <c r="E1524" s="64" t="s">
        <v>1657</v>
      </c>
      <c r="F1524" s="65">
        <v>72101506</v>
      </c>
      <c r="G1524" s="64" t="s">
        <v>13630</v>
      </c>
      <c r="H1524" s="64">
        <v>1</v>
      </c>
      <c r="I1524" s="64">
        <v>10</v>
      </c>
      <c r="J1524" s="66">
        <v>1</v>
      </c>
      <c r="K1524" s="67">
        <v>60000000</v>
      </c>
      <c r="L1524" s="68" t="s">
        <v>13</v>
      </c>
      <c r="M1524" s="68" t="s">
        <v>847</v>
      </c>
    </row>
    <row r="1525" spans="1:13" s="3" customFormat="1" ht="12.75" x14ac:dyDescent="0.2">
      <c r="A1525" s="62" t="s">
        <v>911</v>
      </c>
      <c r="B1525" s="62" t="s">
        <v>440</v>
      </c>
      <c r="C1525" s="63">
        <v>10</v>
      </c>
      <c r="D1525" s="62" t="s">
        <v>13398</v>
      </c>
      <c r="E1525" s="62" t="s">
        <v>1658</v>
      </c>
      <c r="F1525" s="69">
        <v>72154109</v>
      </c>
      <c r="G1525" s="62" t="s">
        <v>13630</v>
      </c>
      <c r="H1525" s="62">
        <v>1</v>
      </c>
      <c r="I1525" s="62">
        <v>10</v>
      </c>
      <c r="J1525" s="70">
        <v>1</v>
      </c>
      <c r="K1525" s="71">
        <v>22485000</v>
      </c>
      <c r="L1525" s="72" t="s">
        <v>13</v>
      </c>
      <c r="M1525" s="72" t="s">
        <v>847</v>
      </c>
    </row>
    <row r="1526" spans="1:13" s="3" customFormat="1" ht="12.75" x14ac:dyDescent="0.2">
      <c r="A1526" s="62" t="s">
        <v>911</v>
      </c>
      <c r="B1526" s="62" t="s">
        <v>440</v>
      </c>
      <c r="C1526" s="63">
        <v>10</v>
      </c>
      <c r="D1526" s="64" t="s">
        <v>13398</v>
      </c>
      <c r="E1526" s="64" t="s">
        <v>1659</v>
      </c>
      <c r="F1526" s="65">
        <v>72151514</v>
      </c>
      <c r="G1526" s="64" t="s">
        <v>13630</v>
      </c>
      <c r="H1526" s="64">
        <v>1</v>
      </c>
      <c r="I1526" s="64">
        <v>10</v>
      </c>
      <c r="J1526" s="66">
        <v>1</v>
      </c>
      <c r="K1526" s="67">
        <v>28622000</v>
      </c>
      <c r="L1526" s="68" t="s">
        <v>13</v>
      </c>
      <c r="M1526" s="68" t="s">
        <v>847</v>
      </c>
    </row>
    <row r="1527" spans="1:13" s="3" customFormat="1" ht="12.75" x14ac:dyDescent="0.2">
      <c r="A1527" s="62" t="s">
        <v>911</v>
      </c>
      <c r="B1527" s="62" t="s">
        <v>440</v>
      </c>
      <c r="C1527" s="63">
        <v>10</v>
      </c>
      <c r="D1527" s="62" t="s">
        <v>13398</v>
      </c>
      <c r="E1527" s="62" t="s">
        <v>1660</v>
      </c>
      <c r="F1527" s="69">
        <v>72101511</v>
      </c>
      <c r="G1527" s="62" t="s">
        <v>13630</v>
      </c>
      <c r="H1527" s="62">
        <v>1</v>
      </c>
      <c r="I1527" s="62">
        <v>10</v>
      </c>
      <c r="J1527" s="70">
        <v>1</v>
      </c>
      <c r="K1527" s="71">
        <v>18600000</v>
      </c>
      <c r="L1527" s="72" t="s">
        <v>13</v>
      </c>
      <c r="M1527" s="72" t="s">
        <v>847</v>
      </c>
    </row>
    <row r="1528" spans="1:13" s="3" customFormat="1" ht="12.75" x14ac:dyDescent="0.2">
      <c r="A1528" s="62" t="s">
        <v>911</v>
      </c>
      <c r="B1528" s="62" t="s">
        <v>440</v>
      </c>
      <c r="C1528" s="63">
        <v>16</v>
      </c>
      <c r="D1528" s="64" t="s">
        <v>13398</v>
      </c>
      <c r="E1528" s="64" t="s">
        <v>1661</v>
      </c>
      <c r="F1528" s="65">
        <v>72102900</v>
      </c>
      <c r="G1528" s="64" t="s">
        <v>13630</v>
      </c>
      <c r="H1528" s="64">
        <v>1</v>
      </c>
      <c r="I1528" s="64">
        <v>10</v>
      </c>
      <c r="J1528" s="66">
        <v>1</v>
      </c>
      <c r="K1528" s="67">
        <v>54699000</v>
      </c>
      <c r="L1528" s="68" t="s">
        <v>13</v>
      </c>
      <c r="M1528" s="68" t="s">
        <v>847</v>
      </c>
    </row>
    <row r="1529" spans="1:13" s="3" customFormat="1" ht="12.75" x14ac:dyDescent="0.2">
      <c r="A1529" s="62" t="s">
        <v>911</v>
      </c>
      <c r="B1529" s="62" t="s">
        <v>440</v>
      </c>
      <c r="C1529" s="63">
        <v>16</v>
      </c>
      <c r="D1529" s="62" t="s">
        <v>13398</v>
      </c>
      <c r="E1529" s="62" t="s">
        <v>1654</v>
      </c>
      <c r="F1529" s="69">
        <v>76101501</v>
      </c>
      <c r="G1529" s="62" t="s">
        <v>13630</v>
      </c>
      <c r="H1529" s="62">
        <v>3</v>
      </c>
      <c r="I1529" s="62">
        <v>8</v>
      </c>
      <c r="J1529" s="70">
        <v>1</v>
      </c>
      <c r="K1529" s="71">
        <v>25000000</v>
      </c>
      <c r="L1529" s="72" t="s">
        <v>13</v>
      </c>
      <c r="M1529" s="72" t="s">
        <v>254</v>
      </c>
    </row>
    <row r="1530" spans="1:13" s="3" customFormat="1" ht="12.75" x14ac:dyDescent="0.2">
      <c r="A1530" s="62" t="s">
        <v>911</v>
      </c>
      <c r="B1530" s="62" t="s">
        <v>260</v>
      </c>
      <c r="C1530" s="63">
        <v>10</v>
      </c>
      <c r="D1530" s="64" t="s">
        <v>13458</v>
      </c>
      <c r="E1530" s="64" t="s">
        <v>1662</v>
      </c>
      <c r="F1530" s="65">
        <v>72153600</v>
      </c>
      <c r="G1530" s="64" t="s">
        <v>13630</v>
      </c>
      <c r="H1530" s="64">
        <v>2</v>
      </c>
      <c r="I1530" s="64">
        <v>7</v>
      </c>
      <c r="J1530" s="66">
        <v>1</v>
      </c>
      <c r="K1530" s="67">
        <v>15000000</v>
      </c>
      <c r="L1530" s="68" t="s">
        <v>13</v>
      </c>
      <c r="M1530" s="68" t="s">
        <v>254</v>
      </c>
    </row>
    <row r="1531" spans="1:13" s="3" customFormat="1" ht="12.75" x14ac:dyDescent="0.2">
      <c r="A1531" s="62" t="s">
        <v>911</v>
      </c>
      <c r="B1531" s="62" t="s">
        <v>883</v>
      </c>
      <c r="C1531" s="63">
        <v>10</v>
      </c>
      <c r="D1531" s="62" t="s">
        <v>13502</v>
      </c>
      <c r="E1531" s="62" t="s">
        <v>1663</v>
      </c>
      <c r="F1531" s="69">
        <v>72101516</v>
      </c>
      <c r="G1531" s="62" t="s">
        <v>13633</v>
      </c>
      <c r="H1531" s="62">
        <v>3</v>
      </c>
      <c r="I1531" s="62">
        <v>3</v>
      </c>
      <c r="J1531" s="70">
        <v>1</v>
      </c>
      <c r="K1531" s="71">
        <v>40000000</v>
      </c>
      <c r="L1531" s="72" t="s">
        <v>13</v>
      </c>
      <c r="M1531" s="72" t="s">
        <v>254</v>
      </c>
    </row>
    <row r="1532" spans="1:13" s="3" customFormat="1" ht="12.75" x14ac:dyDescent="0.2">
      <c r="A1532" s="62" t="s">
        <v>911</v>
      </c>
      <c r="B1532" s="62" t="s">
        <v>884</v>
      </c>
      <c r="C1532" s="63">
        <v>10</v>
      </c>
      <c r="D1532" s="64" t="s">
        <v>13503</v>
      </c>
      <c r="E1532" s="64" t="s">
        <v>1664</v>
      </c>
      <c r="F1532" s="65">
        <v>92101902</v>
      </c>
      <c r="G1532" s="64" t="s">
        <v>13633</v>
      </c>
      <c r="H1532" s="64">
        <v>3</v>
      </c>
      <c r="I1532" s="64">
        <v>3</v>
      </c>
      <c r="J1532" s="66">
        <v>1</v>
      </c>
      <c r="K1532" s="67">
        <v>6328547</v>
      </c>
      <c r="L1532" s="68" t="s">
        <v>13</v>
      </c>
      <c r="M1532" s="68" t="s">
        <v>254</v>
      </c>
    </row>
    <row r="1533" spans="1:13" s="3" customFormat="1" ht="12.75" x14ac:dyDescent="0.2">
      <c r="A1533" s="62" t="s">
        <v>911</v>
      </c>
      <c r="B1533" s="62" t="s">
        <v>884</v>
      </c>
      <c r="C1533" s="63">
        <v>10</v>
      </c>
      <c r="D1533" s="62" t="s">
        <v>13503</v>
      </c>
      <c r="E1533" s="62" t="s">
        <v>1665</v>
      </c>
      <c r="F1533" s="69">
        <v>92101902</v>
      </c>
      <c r="G1533" s="62" t="s">
        <v>13633</v>
      </c>
      <c r="H1533" s="62">
        <v>3</v>
      </c>
      <c r="I1533" s="62">
        <v>3</v>
      </c>
      <c r="J1533" s="70">
        <v>1</v>
      </c>
      <c r="K1533" s="71">
        <v>15920000</v>
      </c>
      <c r="L1533" s="72" t="s">
        <v>13</v>
      </c>
      <c r="M1533" s="72" t="s">
        <v>847</v>
      </c>
    </row>
    <row r="1534" spans="1:13" s="3" customFormat="1" ht="12.75" x14ac:dyDescent="0.2">
      <c r="A1534" s="62" t="s">
        <v>911</v>
      </c>
      <c r="B1534" s="62" t="s">
        <v>442</v>
      </c>
      <c r="C1534" s="63">
        <v>10</v>
      </c>
      <c r="D1534" s="64" t="s">
        <v>13400</v>
      </c>
      <c r="E1534" s="64" t="s">
        <v>1666</v>
      </c>
      <c r="F1534" s="65">
        <v>72102103</v>
      </c>
      <c r="G1534" s="64" t="s">
        <v>13636</v>
      </c>
      <c r="H1534" s="64">
        <v>11</v>
      </c>
      <c r="I1534" s="64">
        <v>6</v>
      </c>
      <c r="J1534" s="66">
        <v>1</v>
      </c>
      <c r="K1534" s="67">
        <v>9486000</v>
      </c>
      <c r="L1534" s="68" t="s">
        <v>13</v>
      </c>
      <c r="M1534" s="68" t="s">
        <v>254</v>
      </c>
    </row>
    <row r="1535" spans="1:13" s="3" customFormat="1" ht="12.75" x14ac:dyDescent="0.2">
      <c r="A1535" s="62" t="s">
        <v>911</v>
      </c>
      <c r="B1535" s="62" t="s">
        <v>442</v>
      </c>
      <c r="C1535" s="63">
        <v>16</v>
      </c>
      <c r="D1535" s="62" t="s">
        <v>13400</v>
      </c>
      <c r="E1535" s="62" t="s">
        <v>1666</v>
      </c>
      <c r="F1535" s="69">
        <v>72102103</v>
      </c>
      <c r="G1535" s="62" t="s">
        <v>13631</v>
      </c>
      <c r="H1535" s="62">
        <v>1</v>
      </c>
      <c r="I1535" s="62">
        <v>11</v>
      </c>
      <c r="J1535" s="70">
        <v>1</v>
      </c>
      <c r="K1535" s="71">
        <v>35280000</v>
      </c>
      <c r="L1535" s="72" t="s">
        <v>13</v>
      </c>
      <c r="M1535" s="72" t="s">
        <v>254</v>
      </c>
    </row>
    <row r="1536" spans="1:13" s="3" customFormat="1" ht="12.75" x14ac:dyDescent="0.2">
      <c r="A1536" s="62" t="s">
        <v>911</v>
      </c>
      <c r="B1536" s="62" t="s">
        <v>442</v>
      </c>
      <c r="C1536" s="63">
        <v>16</v>
      </c>
      <c r="D1536" s="64" t="s">
        <v>13400</v>
      </c>
      <c r="E1536" s="64" t="s">
        <v>1667</v>
      </c>
      <c r="F1536" s="65">
        <v>72102103</v>
      </c>
      <c r="G1536" s="64" t="s">
        <v>13631</v>
      </c>
      <c r="H1536" s="64">
        <v>1</v>
      </c>
      <c r="I1536" s="64">
        <v>6</v>
      </c>
      <c r="J1536" s="66">
        <v>1</v>
      </c>
      <c r="K1536" s="67">
        <v>30000000</v>
      </c>
      <c r="L1536" s="68" t="s">
        <v>13</v>
      </c>
      <c r="M1536" s="68" t="s">
        <v>847</v>
      </c>
    </row>
    <row r="1537" spans="1:13" s="3" customFormat="1" ht="12.75" x14ac:dyDescent="0.2">
      <c r="A1537" s="62" t="s">
        <v>911</v>
      </c>
      <c r="B1537" s="62" t="s">
        <v>881</v>
      </c>
      <c r="C1537" s="63">
        <v>10</v>
      </c>
      <c r="D1537" s="62" t="s">
        <v>13500</v>
      </c>
      <c r="E1537" s="62" t="s">
        <v>1668</v>
      </c>
      <c r="F1537" s="69">
        <v>92121500</v>
      </c>
      <c r="G1537" s="62" t="s">
        <v>13633</v>
      </c>
      <c r="H1537" s="62">
        <v>1</v>
      </c>
      <c r="I1537" s="62">
        <v>11</v>
      </c>
      <c r="J1537" s="70">
        <v>1</v>
      </c>
      <c r="K1537" s="71">
        <v>34581681</v>
      </c>
      <c r="L1537" s="72" t="s">
        <v>13</v>
      </c>
      <c r="M1537" s="72" t="s">
        <v>254</v>
      </c>
    </row>
    <row r="1538" spans="1:13" s="3" customFormat="1" ht="12.75" x14ac:dyDescent="0.2">
      <c r="A1538" s="62" t="s">
        <v>911</v>
      </c>
      <c r="B1538" s="62" t="s">
        <v>881</v>
      </c>
      <c r="C1538" s="63">
        <v>10</v>
      </c>
      <c r="D1538" s="64" t="s">
        <v>13500</v>
      </c>
      <c r="E1538" s="64" t="s">
        <v>1669</v>
      </c>
      <c r="F1538" s="65">
        <v>92121500</v>
      </c>
      <c r="G1538" s="64" t="s">
        <v>13633</v>
      </c>
      <c r="H1538" s="64">
        <v>1</v>
      </c>
      <c r="I1538" s="64">
        <v>11</v>
      </c>
      <c r="J1538" s="66">
        <v>1</v>
      </c>
      <c r="K1538" s="67">
        <v>21235000</v>
      </c>
      <c r="L1538" s="68" t="s">
        <v>13</v>
      </c>
      <c r="M1538" s="68" t="s">
        <v>847</v>
      </c>
    </row>
    <row r="1539" spans="1:13" s="3" customFormat="1" ht="12.75" x14ac:dyDescent="0.2">
      <c r="A1539" s="62" t="s">
        <v>911</v>
      </c>
      <c r="B1539" s="62" t="s">
        <v>471</v>
      </c>
      <c r="C1539" s="63">
        <v>10</v>
      </c>
      <c r="D1539" s="62" t="s">
        <v>13436</v>
      </c>
      <c r="E1539" s="62" t="s">
        <v>1670</v>
      </c>
      <c r="F1539" s="69">
        <v>92121701</v>
      </c>
      <c r="G1539" s="62" t="s">
        <v>13630</v>
      </c>
      <c r="H1539" s="62">
        <v>1</v>
      </c>
      <c r="I1539" s="62">
        <v>10</v>
      </c>
      <c r="J1539" s="70">
        <v>1</v>
      </c>
      <c r="K1539" s="71">
        <v>15076100</v>
      </c>
      <c r="L1539" s="72" t="s">
        <v>13</v>
      </c>
      <c r="M1539" s="72" t="s">
        <v>254</v>
      </c>
    </row>
    <row r="1540" spans="1:13" s="3" customFormat="1" ht="12.75" x14ac:dyDescent="0.2">
      <c r="A1540" s="62" t="s">
        <v>911</v>
      </c>
      <c r="B1540" s="62" t="s">
        <v>260</v>
      </c>
      <c r="C1540" s="63">
        <v>16</v>
      </c>
      <c r="D1540" s="64" t="s">
        <v>13458</v>
      </c>
      <c r="E1540" s="64" t="s">
        <v>1671</v>
      </c>
      <c r="F1540" s="65">
        <v>91111502</v>
      </c>
      <c r="G1540" s="64" t="s">
        <v>13630</v>
      </c>
      <c r="H1540" s="64">
        <v>12</v>
      </c>
      <c r="I1540" s="64">
        <v>12</v>
      </c>
      <c r="J1540" s="66">
        <v>1</v>
      </c>
      <c r="K1540" s="67">
        <v>19080000</v>
      </c>
      <c r="L1540" s="68" t="s">
        <v>13</v>
      </c>
      <c r="M1540" s="68" t="s">
        <v>847</v>
      </c>
    </row>
    <row r="1541" spans="1:13" s="3" customFormat="1" ht="12.75" x14ac:dyDescent="0.2">
      <c r="A1541" s="62" t="s">
        <v>911</v>
      </c>
      <c r="B1541" s="62" t="s">
        <v>471</v>
      </c>
      <c r="C1541" s="63">
        <v>10</v>
      </c>
      <c r="D1541" s="62" t="s">
        <v>13436</v>
      </c>
      <c r="E1541" s="62" t="s">
        <v>1672</v>
      </c>
      <c r="F1541" s="69">
        <v>92121701</v>
      </c>
      <c r="G1541" s="62" t="s">
        <v>13630</v>
      </c>
      <c r="H1541" s="62">
        <v>1</v>
      </c>
      <c r="I1541" s="62">
        <v>10</v>
      </c>
      <c r="J1541" s="70">
        <v>1</v>
      </c>
      <c r="K1541" s="71">
        <v>114923900</v>
      </c>
      <c r="L1541" s="72" t="s">
        <v>13</v>
      </c>
      <c r="M1541" s="72" t="s">
        <v>847</v>
      </c>
    </row>
    <row r="1542" spans="1:13" s="3" customFormat="1" ht="12.75" x14ac:dyDescent="0.2">
      <c r="A1542" s="62" t="s">
        <v>911</v>
      </c>
      <c r="B1542" s="62" t="s">
        <v>885</v>
      </c>
      <c r="C1542" s="63">
        <v>10</v>
      </c>
      <c r="D1542" s="64" t="s">
        <v>13504</v>
      </c>
      <c r="E1542" s="64" t="s">
        <v>1673</v>
      </c>
      <c r="F1542" s="65">
        <v>90111501</v>
      </c>
      <c r="G1542" s="64" t="s">
        <v>13630</v>
      </c>
      <c r="H1542" s="64">
        <v>3</v>
      </c>
      <c r="I1542" s="64">
        <v>3</v>
      </c>
      <c r="J1542" s="66">
        <v>1</v>
      </c>
      <c r="K1542" s="67">
        <v>233254754</v>
      </c>
      <c r="L1542" s="68" t="s">
        <v>13</v>
      </c>
      <c r="M1542" s="68" t="s">
        <v>254</v>
      </c>
    </row>
    <row r="1543" spans="1:13" s="3" customFormat="1" ht="12.75" x14ac:dyDescent="0.2">
      <c r="A1543" s="62" t="s">
        <v>911</v>
      </c>
      <c r="B1543" s="62" t="s">
        <v>885</v>
      </c>
      <c r="C1543" s="63">
        <v>10</v>
      </c>
      <c r="D1543" s="62" t="s">
        <v>13504</v>
      </c>
      <c r="E1543" s="62" t="s">
        <v>1674</v>
      </c>
      <c r="F1543" s="69">
        <v>90111501</v>
      </c>
      <c r="G1543" s="62" t="s">
        <v>13630</v>
      </c>
      <c r="H1543" s="62">
        <v>1</v>
      </c>
      <c r="I1543" s="62">
        <v>11</v>
      </c>
      <c r="J1543" s="70">
        <v>1</v>
      </c>
      <c r="K1543" s="71">
        <v>250000000</v>
      </c>
      <c r="L1543" s="72" t="s">
        <v>13</v>
      </c>
      <c r="M1543" s="72" t="s">
        <v>254</v>
      </c>
    </row>
    <row r="1544" spans="1:13" s="3" customFormat="1" ht="12.75" x14ac:dyDescent="0.2">
      <c r="A1544" s="62" t="s">
        <v>911</v>
      </c>
      <c r="B1544" s="62" t="s">
        <v>886</v>
      </c>
      <c r="C1544" s="63">
        <v>10</v>
      </c>
      <c r="D1544" s="64" t="s">
        <v>13505</v>
      </c>
      <c r="E1544" s="64" t="s">
        <v>1675</v>
      </c>
      <c r="F1544" s="65">
        <v>93161601</v>
      </c>
      <c r="G1544" s="64" t="s">
        <v>13629</v>
      </c>
      <c r="H1544" s="64">
        <v>1</v>
      </c>
      <c r="I1544" s="64">
        <v>1</v>
      </c>
      <c r="J1544" s="66">
        <v>1</v>
      </c>
      <c r="K1544" s="67">
        <v>806646331</v>
      </c>
      <c r="L1544" s="68" t="s">
        <v>13</v>
      </c>
      <c r="M1544" s="68" t="s">
        <v>254</v>
      </c>
    </row>
    <row r="1545" spans="1:13" s="3" customFormat="1" ht="12.75" x14ac:dyDescent="0.2">
      <c r="A1545" s="62" t="s">
        <v>911</v>
      </c>
      <c r="B1545" s="62" t="s">
        <v>429</v>
      </c>
      <c r="C1545" s="63">
        <v>10</v>
      </c>
      <c r="D1545" s="62" t="s">
        <v>13373</v>
      </c>
      <c r="E1545" s="62" t="s">
        <v>1676</v>
      </c>
      <c r="F1545" s="69">
        <v>93161701</v>
      </c>
      <c r="G1545" s="62" t="s">
        <v>13629</v>
      </c>
      <c r="H1545" s="62">
        <v>1</v>
      </c>
      <c r="I1545" s="62">
        <v>4</v>
      </c>
      <c r="J1545" s="70">
        <v>1</v>
      </c>
      <c r="K1545" s="71">
        <v>10800000</v>
      </c>
      <c r="L1545" s="72" t="s">
        <v>13</v>
      </c>
      <c r="M1545" s="72" t="s">
        <v>254</v>
      </c>
    </row>
    <row r="1546" spans="1:13" s="3" customFormat="1" ht="12.75" x14ac:dyDescent="0.2">
      <c r="A1546" s="62" t="s">
        <v>911</v>
      </c>
      <c r="B1546" s="62" t="s">
        <v>887</v>
      </c>
      <c r="C1546" s="63">
        <v>10</v>
      </c>
      <c r="D1546" s="64" t="s">
        <v>13506</v>
      </c>
      <c r="E1546" s="64" t="s">
        <v>1677</v>
      </c>
      <c r="F1546" s="65">
        <v>93161601</v>
      </c>
      <c r="G1546" s="64" t="s">
        <v>13629</v>
      </c>
      <c r="H1546" s="64">
        <v>1</v>
      </c>
      <c r="I1546" s="64">
        <v>1</v>
      </c>
      <c r="J1546" s="66">
        <v>1</v>
      </c>
      <c r="K1546" s="67">
        <v>20000000</v>
      </c>
      <c r="L1546" s="68" t="s">
        <v>13</v>
      </c>
      <c r="M1546" s="68" t="s">
        <v>254</v>
      </c>
    </row>
    <row r="1547" spans="1:13" s="3" customFormat="1" ht="12.75" x14ac:dyDescent="0.2">
      <c r="A1547" s="62" t="s">
        <v>911</v>
      </c>
      <c r="B1547" s="62" t="s">
        <v>217</v>
      </c>
      <c r="C1547" s="63">
        <v>16</v>
      </c>
      <c r="D1547" s="62" t="s">
        <v>13378</v>
      </c>
      <c r="E1547" s="62" t="s">
        <v>1678</v>
      </c>
      <c r="F1547" s="69">
        <v>49101700</v>
      </c>
      <c r="G1547" s="62" t="s">
        <v>13630</v>
      </c>
      <c r="H1547" s="62">
        <v>1</v>
      </c>
      <c r="I1547" s="62">
        <v>4</v>
      </c>
      <c r="J1547" s="70">
        <v>60</v>
      </c>
      <c r="K1547" s="71">
        <v>553320</v>
      </c>
      <c r="L1547" s="72" t="s">
        <v>15</v>
      </c>
      <c r="M1547" s="72" t="s">
        <v>254</v>
      </c>
    </row>
    <row r="1548" spans="1:13" s="3" customFormat="1" ht="12.75" x14ac:dyDescent="0.2">
      <c r="A1548" s="62" t="s">
        <v>911</v>
      </c>
      <c r="B1548" s="62" t="s">
        <v>217</v>
      </c>
      <c r="C1548" s="63">
        <v>16</v>
      </c>
      <c r="D1548" s="64" t="s">
        <v>13378</v>
      </c>
      <c r="E1548" s="64" t="s">
        <v>1679</v>
      </c>
      <c r="F1548" s="65">
        <v>49101704</v>
      </c>
      <c r="G1548" s="64" t="s">
        <v>13630</v>
      </c>
      <c r="H1548" s="64">
        <v>1</v>
      </c>
      <c r="I1548" s="64">
        <v>4</v>
      </c>
      <c r="J1548" s="66">
        <v>40</v>
      </c>
      <c r="K1548" s="67">
        <v>4020000</v>
      </c>
      <c r="L1548" s="68" t="s">
        <v>15</v>
      </c>
      <c r="M1548" s="68" t="s">
        <v>254</v>
      </c>
    </row>
    <row r="1549" spans="1:13" s="3" customFormat="1" ht="12.75" x14ac:dyDescent="0.2">
      <c r="A1549" s="62" t="s">
        <v>911</v>
      </c>
      <c r="B1549" s="62" t="s">
        <v>217</v>
      </c>
      <c r="C1549" s="63">
        <v>16</v>
      </c>
      <c r="D1549" s="62" t="s">
        <v>13378</v>
      </c>
      <c r="E1549" s="62" t="s">
        <v>1680</v>
      </c>
      <c r="F1549" s="69">
        <v>31211904</v>
      </c>
      <c r="G1549" s="62" t="s">
        <v>13633</v>
      </c>
      <c r="H1549" s="62">
        <v>3</v>
      </c>
      <c r="I1549" s="62">
        <v>3</v>
      </c>
      <c r="J1549" s="70">
        <v>35</v>
      </c>
      <c r="K1549" s="71">
        <v>248500</v>
      </c>
      <c r="L1549" s="72" t="s">
        <v>15</v>
      </c>
      <c r="M1549" s="72" t="s">
        <v>254</v>
      </c>
    </row>
    <row r="1550" spans="1:13" s="3" customFormat="1" ht="12.75" x14ac:dyDescent="0.2">
      <c r="A1550" s="62" t="s">
        <v>911</v>
      </c>
      <c r="B1550" s="62" t="s">
        <v>217</v>
      </c>
      <c r="C1550" s="63">
        <v>16</v>
      </c>
      <c r="D1550" s="64" t="s">
        <v>13378</v>
      </c>
      <c r="E1550" s="64" t="s">
        <v>1681</v>
      </c>
      <c r="F1550" s="65">
        <v>31211904</v>
      </c>
      <c r="G1550" s="64" t="s">
        <v>13633</v>
      </c>
      <c r="H1550" s="64">
        <v>3</v>
      </c>
      <c r="I1550" s="64">
        <v>3</v>
      </c>
      <c r="J1550" s="66">
        <v>35</v>
      </c>
      <c r="K1550" s="67">
        <v>122500</v>
      </c>
      <c r="L1550" s="68" t="s">
        <v>15</v>
      </c>
      <c r="M1550" s="68" t="s">
        <v>254</v>
      </c>
    </row>
    <row r="1551" spans="1:13" s="3" customFormat="1" ht="12.75" x14ac:dyDescent="0.2">
      <c r="A1551" s="62" t="s">
        <v>911</v>
      </c>
      <c r="B1551" s="62" t="s">
        <v>217</v>
      </c>
      <c r="C1551" s="63">
        <v>16</v>
      </c>
      <c r="D1551" s="62" t="s">
        <v>13378</v>
      </c>
      <c r="E1551" s="62" t="s">
        <v>1682</v>
      </c>
      <c r="F1551" s="69">
        <v>31211904</v>
      </c>
      <c r="G1551" s="62" t="s">
        <v>13633</v>
      </c>
      <c r="H1551" s="62">
        <v>3</v>
      </c>
      <c r="I1551" s="62">
        <v>3</v>
      </c>
      <c r="J1551" s="70">
        <v>35</v>
      </c>
      <c r="K1551" s="71">
        <v>91875</v>
      </c>
      <c r="L1551" s="72" t="s">
        <v>15</v>
      </c>
      <c r="M1551" s="72" t="s">
        <v>254</v>
      </c>
    </row>
    <row r="1552" spans="1:13" s="3" customFormat="1" ht="12.75" x14ac:dyDescent="0.2">
      <c r="A1552" s="62" t="s">
        <v>911</v>
      </c>
      <c r="B1552" s="62" t="s">
        <v>217</v>
      </c>
      <c r="C1552" s="63">
        <v>16</v>
      </c>
      <c r="D1552" s="64" t="s">
        <v>13378</v>
      </c>
      <c r="E1552" s="64" t="s">
        <v>1683</v>
      </c>
      <c r="F1552" s="65">
        <v>31211906</v>
      </c>
      <c r="G1552" s="64" t="s">
        <v>13633</v>
      </c>
      <c r="H1552" s="64">
        <v>3</v>
      </c>
      <c r="I1552" s="64">
        <v>3</v>
      </c>
      <c r="J1552" s="66">
        <v>35</v>
      </c>
      <c r="K1552" s="67">
        <v>400575</v>
      </c>
      <c r="L1552" s="68" t="s">
        <v>15</v>
      </c>
      <c r="M1552" s="68" t="s">
        <v>254</v>
      </c>
    </row>
    <row r="1553" spans="1:13" s="3" customFormat="1" ht="12.75" x14ac:dyDescent="0.2">
      <c r="A1553" s="62" t="s">
        <v>911</v>
      </c>
      <c r="B1553" s="62" t="s">
        <v>217</v>
      </c>
      <c r="C1553" s="63">
        <v>16</v>
      </c>
      <c r="D1553" s="62" t="s">
        <v>13378</v>
      </c>
      <c r="E1553" s="62" t="s">
        <v>1684</v>
      </c>
      <c r="F1553" s="69">
        <v>31211906</v>
      </c>
      <c r="G1553" s="62" t="s">
        <v>13633</v>
      </c>
      <c r="H1553" s="62">
        <v>3</v>
      </c>
      <c r="I1553" s="62">
        <v>3</v>
      </c>
      <c r="J1553" s="70">
        <v>35</v>
      </c>
      <c r="K1553" s="71">
        <v>249900</v>
      </c>
      <c r="L1553" s="72" t="s">
        <v>15</v>
      </c>
      <c r="M1553" s="72" t="s">
        <v>254</v>
      </c>
    </row>
    <row r="1554" spans="1:13" s="3" customFormat="1" ht="12.75" x14ac:dyDescent="0.2">
      <c r="A1554" s="62" t="s">
        <v>911</v>
      </c>
      <c r="B1554" s="62" t="s">
        <v>217</v>
      </c>
      <c r="C1554" s="63">
        <v>16</v>
      </c>
      <c r="D1554" s="64" t="s">
        <v>13378</v>
      </c>
      <c r="E1554" s="64" t="s">
        <v>1685</v>
      </c>
      <c r="F1554" s="65">
        <v>31211906</v>
      </c>
      <c r="G1554" s="64" t="s">
        <v>13633</v>
      </c>
      <c r="H1554" s="64">
        <v>3</v>
      </c>
      <c r="I1554" s="64">
        <v>3</v>
      </c>
      <c r="J1554" s="66">
        <v>35</v>
      </c>
      <c r="K1554" s="67">
        <v>216825</v>
      </c>
      <c r="L1554" s="68" t="s">
        <v>15</v>
      </c>
      <c r="M1554" s="68" t="s">
        <v>254</v>
      </c>
    </row>
    <row r="1555" spans="1:13" s="3" customFormat="1" ht="12.75" x14ac:dyDescent="0.2">
      <c r="A1555" s="62" t="s">
        <v>911</v>
      </c>
      <c r="B1555" s="62" t="s">
        <v>216</v>
      </c>
      <c r="C1555" s="63">
        <v>10</v>
      </c>
      <c r="D1555" s="62" t="s">
        <v>13377</v>
      </c>
      <c r="E1555" s="62" t="s">
        <v>13810</v>
      </c>
      <c r="F1555" s="69">
        <v>44103105</v>
      </c>
      <c r="G1555" s="62" t="s">
        <v>13630</v>
      </c>
      <c r="H1555" s="62">
        <v>1</v>
      </c>
      <c r="I1555" s="62">
        <v>6</v>
      </c>
      <c r="J1555" s="70">
        <v>10</v>
      </c>
      <c r="K1555" s="71">
        <v>1348560</v>
      </c>
      <c r="L1555" s="72" t="s">
        <v>15</v>
      </c>
      <c r="M1555" s="72" t="s">
        <v>254</v>
      </c>
    </row>
    <row r="1556" spans="1:13" s="3" customFormat="1" ht="12.75" x14ac:dyDescent="0.2">
      <c r="A1556" s="62" t="s">
        <v>911</v>
      </c>
      <c r="B1556" s="62" t="s">
        <v>216</v>
      </c>
      <c r="C1556" s="63">
        <v>10</v>
      </c>
      <c r="D1556" s="64" t="s">
        <v>13377</v>
      </c>
      <c r="E1556" s="64" t="s">
        <v>13811</v>
      </c>
      <c r="F1556" s="65">
        <v>44103105</v>
      </c>
      <c r="G1556" s="64" t="s">
        <v>13630</v>
      </c>
      <c r="H1556" s="64">
        <v>1</v>
      </c>
      <c r="I1556" s="64">
        <v>6</v>
      </c>
      <c r="J1556" s="66">
        <v>10</v>
      </c>
      <c r="K1556" s="67">
        <v>950460</v>
      </c>
      <c r="L1556" s="68" t="s">
        <v>15</v>
      </c>
      <c r="M1556" s="68" t="s">
        <v>254</v>
      </c>
    </row>
    <row r="1557" spans="1:13" s="3" customFormat="1" ht="12.75" x14ac:dyDescent="0.2">
      <c r="A1557" s="62" t="s">
        <v>911</v>
      </c>
      <c r="B1557" s="62" t="s">
        <v>216</v>
      </c>
      <c r="C1557" s="63">
        <v>10</v>
      </c>
      <c r="D1557" s="62" t="s">
        <v>13377</v>
      </c>
      <c r="E1557" s="62" t="s">
        <v>13812</v>
      </c>
      <c r="F1557" s="69">
        <v>44103105</v>
      </c>
      <c r="G1557" s="62" t="s">
        <v>13630</v>
      </c>
      <c r="H1557" s="62">
        <v>1</v>
      </c>
      <c r="I1557" s="62">
        <v>6</v>
      </c>
      <c r="J1557" s="70">
        <v>10</v>
      </c>
      <c r="K1557" s="71">
        <v>954790</v>
      </c>
      <c r="L1557" s="72" t="s">
        <v>15</v>
      </c>
      <c r="M1557" s="72" t="s">
        <v>254</v>
      </c>
    </row>
    <row r="1558" spans="1:13" s="3" customFormat="1" ht="12.75" x14ac:dyDescent="0.2">
      <c r="A1558" s="62" t="s">
        <v>911</v>
      </c>
      <c r="B1558" s="62" t="s">
        <v>216</v>
      </c>
      <c r="C1558" s="63">
        <v>10</v>
      </c>
      <c r="D1558" s="64" t="s">
        <v>13377</v>
      </c>
      <c r="E1558" s="64" t="s">
        <v>13813</v>
      </c>
      <c r="F1558" s="65">
        <v>44103105</v>
      </c>
      <c r="G1558" s="64" t="s">
        <v>13630</v>
      </c>
      <c r="H1558" s="64">
        <v>1</v>
      </c>
      <c r="I1558" s="64">
        <v>6</v>
      </c>
      <c r="J1558" s="66">
        <v>10</v>
      </c>
      <c r="K1558" s="67">
        <v>954790</v>
      </c>
      <c r="L1558" s="68" t="s">
        <v>15</v>
      </c>
      <c r="M1558" s="68" t="s">
        <v>254</v>
      </c>
    </row>
    <row r="1559" spans="1:13" s="3" customFormat="1" ht="12.75" x14ac:dyDescent="0.2">
      <c r="A1559" s="62" t="s">
        <v>911</v>
      </c>
      <c r="B1559" s="62" t="s">
        <v>216</v>
      </c>
      <c r="C1559" s="63">
        <v>10</v>
      </c>
      <c r="D1559" s="62" t="s">
        <v>13377</v>
      </c>
      <c r="E1559" s="62" t="s">
        <v>13814</v>
      </c>
      <c r="F1559" s="69">
        <v>44103105</v>
      </c>
      <c r="G1559" s="62" t="s">
        <v>13630</v>
      </c>
      <c r="H1559" s="62">
        <v>1</v>
      </c>
      <c r="I1559" s="62">
        <v>6</v>
      </c>
      <c r="J1559" s="70">
        <v>3</v>
      </c>
      <c r="K1559" s="71">
        <v>455448</v>
      </c>
      <c r="L1559" s="72" t="s">
        <v>15</v>
      </c>
      <c r="M1559" s="72" t="s">
        <v>254</v>
      </c>
    </row>
    <row r="1560" spans="1:13" s="3" customFormat="1" ht="12.75" x14ac:dyDescent="0.2">
      <c r="A1560" s="62" t="s">
        <v>911</v>
      </c>
      <c r="B1560" s="62" t="s">
        <v>216</v>
      </c>
      <c r="C1560" s="63">
        <v>10</v>
      </c>
      <c r="D1560" s="64" t="s">
        <v>13377</v>
      </c>
      <c r="E1560" s="64" t="s">
        <v>13815</v>
      </c>
      <c r="F1560" s="65">
        <v>44103105</v>
      </c>
      <c r="G1560" s="64" t="s">
        <v>13630</v>
      </c>
      <c r="H1560" s="64">
        <v>1</v>
      </c>
      <c r="I1560" s="64">
        <v>6</v>
      </c>
      <c r="J1560" s="66">
        <v>3</v>
      </c>
      <c r="K1560" s="67">
        <v>526212</v>
      </c>
      <c r="L1560" s="68" t="s">
        <v>15</v>
      </c>
      <c r="M1560" s="68" t="s">
        <v>254</v>
      </c>
    </row>
    <row r="1561" spans="1:13" s="3" customFormat="1" ht="12.75" x14ac:dyDescent="0.2">
      <c r="A1561" s="62" t="s">
        <v>911</v>
      </c>
      <c r="B1561" s="62" t="s">
        <v>441</v>
      </c>
      <c r="C1561" s="63">
        <v>10</v>
      </c>
      <c r="D1561" s="62" t="s">
        <v>13399</v>
      </c>
      <c r="E1561" s="62" t="s">
        <v>13816</v>
      </c>
      <c r="F1561" s="69">
        <v>78181507</v>
      </c>
      <c r="G1561" s="62" t="s">
        <v>13630</v>
      </c>
      <c r="H1561" s="62">
        <v>1</v>
      </c>
      <c r="I1561" s="62">
        <v>6</v>
      </c>
      <c r="J1561" s="70">
        <v>1</v>
      </c>
      <c r="K1561" s="71">
        <v>12000000</v>
      </c>
      <c r="L1561" s="72" t="s">
        <v>13</v>
      </c>
      <c r="M1561" s="72" t="s">
        <v>254</v>
      </c>
    </row>
    <row r="1562" spans="1:13" s="3" customFormat="1" ht="12.75" x14ac:dyDescent="0.2">
      <c r="A1562" s="62" t="s">
        <v>911</v>
      </c>
      <c r="B1562" s="62" t="s">
        <v>473</v>
      </c>
      <c r="C1562" s="63">
        <v>10</v>
      </c>
      <c r="D1562" s="64" t="s">
        <v>13438</v>
      </c>
      <c r="E1562" s="64" t="s">
        <v>1686</v>
      </c>
      <c r="F1562" s="65">
        <v>56112104</v>
      </c>
      <c r="G1562" s="64" t="s">
        <v>13631</v>
      </c>
      <c r="H1562" s="64">
        <v>6</v>
      </c>
      <c r="I1562" s="64">
        <v>6</v>
      </c>
      <c r="J1562" s="66">
        <v>30</v>
      </c>
      <c r="K1562" s="67">
        <v>9194700</v>
      </c>
      <c r="L1562" s="68" t="s">
        <v>15</v>
      </c>
      <c r="M1562" s="68" t="s">
        <v>254</v>
      </c>
    </row>
    <row r="1563" spans="1:13" s="3" customFormat="1" ht="12.75" x14ac:dyDescent="0.2">
      <c r="A1563" s="62" t="s">
        <v>911</v>
      </c>
      <c r="B1563" s="62" t="s">
        <v>871</v>
      </c>
      <c r="C1563" s="63">
        <v>10</v>
      </c>
      <c r="D1563" s="62" t="s">
        <v>13490</v>
      </c>
      <c r="E1563" s="62" t="s">
        <v>1687</v>
      </c>
      <c r="F1563" s="69">
        <v>44103103</v>
      </c>
      <c r="G1563" s="62" t="s">
        <v>13372</v>
      </c>
      <c r="H1563" s="62">
        <v>1</v>
      </c>
      <c r="I1563" s="62">
        <v>6</v>
      </c>
      <c r="J1563" s="70">
        <v>2</v>
      </c>
      <c r="K1563" s="71">
        <v>525000</v>
      </c>
      <c r="L1563" s="72" t="s">
        <v>15</v>
      </c>
      <c r="M1563" s="72" t="s">
        <v>254</v>
      </c>
    </row>
    <row r="1564" spans="1:13" s="3" customFormat="1" ht="12.75" x14ac:dyDescent="0.2">
      <c r="A1564" s="62" t="s">
        <v>911</v>
      </c>
      <c r="B1564" s="62" t="s">
        <v>871</v>
      </c>
      <c r="C1564" s="63">
        <v>10</v>
      </c>
      <c r="D1564" s="64" t="s">
        <v>13490</v>
      </c>
      <c r="E1564" s="64" t="s">
        <v>1688</v>
      </c>
      <c r="F1564" s="65">
        <v>44103103</v>
      </c>
      <c r="G1564" s="64" t="s">
        <v>13372</v>
      </c>
      <c r="H1564" s="64">
        <v>1</v>
      </c>
      <c r="I1564" s="64">
        <v>6</v>
      </c>
      <c r="J1564" s="66">
        <v>2</v>
      </c>
      <c r="K1564" s="67">
        <v>588000</v>
      </c>
      <c r="L1564" s="68" t="s">
        <v>15</v>
      </c>
      <c r="M1564" s="68" t="s">
        <v>254</v>
      </c>
    </row>
    <row r="1565" spans="1:13" s="3" customFormat="1" ht="12.75" x14ac:dyDescent="0.2">
      <c r="A1565" s="62" t="s">
        <v>911</v>
      </c>
      <c r="B1565" s="62" t="s">
        <v>871</v>
      </c>
      <c r="C1565" s="63">
        <v>10</v>
      </c>
      <c r="D1565" s="62" t="s">
        <v>13490</v>
      </c>
      <c r="E1565" s="62" t="s">
        <v>1689</v>
      </c>
      <c r="F1565" s="69">
        <v>44103103</v>
      </c>
      <c r="G1565" s="62" t="s">
        <v>13372</v>
      </c>
      <c r="H1565" s="62">
        <v>1</v>
      </c>
      <c r="I1565" s="62">
        <v>6</v>
      </c>
      <c r="J1565" s="70">
        <v>2</v>
      </c>
      <c r="K1565" s="71">
        <v>588000</v>
      </c>
      <c r="L1565" s="72" t="s">
        <v>15</v>
      </c>
      <c r="M1565" s="72" t="s">
        <v>254</v>
      </c>
    </row>
    <row r="1566" spans="1:13" s="3" customFormat="1" ht="12.75" x14ac:dyDescent="0.2">
      <c r="A1566" s="62" t="s">
        <v>911</v>
      </c>
      <c r="B1566" s="62" t="s">
        <v>871</v>
      </c>
      <c r="C1566" s="63">
        <v>10</v>
      </c>
      <c r="D1566" s="64" t="s">
        <v>13490</v>
      </c>
      <c r="E1566" s="64" t="s">
        <v>1690</v>
      </c>
      <c r="F1566" s="65">
        <v>44103103</v>
      </c>
      <c r="G1566" s="64" t="s">
        <v>13372</v>
      </c>
      <c r="H1566" s="64">
        <v>1</v>
      </c>
      <c r="I1566" s="64">
        <v>6</v>
      </c>
      <c r="J1566" s="66">
        <v>2</v>
      </c>
      <c r="K1566" s="67">
        <v>588000</v>
      </c>
      <c r="L1566" s="68" t="s">
        <v>15</v>
      </c>
      <c r="M1566" s="68" t="s">
        <v>254</v>
      </c>
    </row>
    <row r="1567" spans="1:13" s="3" customFormat="1" ht="12.75" x14ac:dyDescent="0.2">
      <c r="A1567" s="62" t="s">
        <v>911</v>
      </c>
      <c r="B1567" s="62" t="s">
        <v>871</v>
      </c>
      <c r="C1567" s="63">
        <v>10</v>
      </c>
      <c r="D1567" s="62" t="s">
        <v>13490</v>
      </c>
      <c r="E1567" s="62" t="s">
        <v>1691</v>
      </c>
      <c r="F1567" s="69">
        <v>44103103</v>
      </c>
      <c r="G1567" s="62" t="s">
        <v>13372</v>
      </c>
      <c r="H1567" s="62">
        <v>1</v>
      </c>
      <c r="I1567" s="62">
        <v>6</v>
      </c>
      <c r="J1567" s="70">
        <v>2</v>
      </c>
      <c r="K1567" s="71">
        <v>750000</v>
      </c>
      <c r="L1567" s="72" t="s">
        <v>15</v>
      </c>
      <c r="M1567" s="72" t="s">
        <v>254</v>
      </c>
    </row>
    <row r="1568" spans="1:13" s="3" customFormat="1" ht="12.75" x14ac:dyDescent="0.2">
      <c r="A1568" s="62" t="s">
        <v>911</v>
      </c>
      <c r="B1568" s="62" t="s">
        <v>871</v>
      </c>
      <c r="C1568" s="63">
        <v>10</v>
      </c>
      <c r="D1568" s="64" t="s">
        <v>13490</v>
      </c>
      <c r="E1568" s="64" t="s">
        <v>1692</v>
      </c>
      <c r="F1568" s="65">
        <v>44103103</v>
      </c>
      <c r="G1568" s="64" t="s">
        <v>13372</v>
      </c>
      <c r="H1568" s="64">
        <v>1</v>
      </c>
      <c r="I1568" s="64">
        <v>6</v>
      </c>
      <c r="J1568" s="66">
        <v>2</v>
      </c>
      <c r="K1568" s="67">
        <v>750000</v>
      </c>
      <c r="L1568" s="68" t="s">
        <v>15</v>
      </c>
      <c r="M1568" s="68" t="s">
        <v>254</v>
      </c>
    </row>
    <row r="1569" spans="1:13" s="3" customFormat="1" ht="12.75" x14ac:dyDescent="0.2">
      <c r="A1569" s="62" t="s">
        <v>911</v>
      </c>
      <c r="B1569" s="62" t="s">
        <v>871</v>
      </c>
      <c r="C1569" s="63">
        <v>10</v>
      </c>
      <c r="D1569" s="62" t="s">
        <v>13490</v>
      </c>
      <c r="E1569" s="62" t="s">
        <v>1693</v>
      </c>
      <c r="F1569" s="69">
        <v>44103105</v>
      </c>
      <c r="G1569" s="62" t="s">
        <v>13372</v>
      </c>
      <c r="H1569" s="62">
        <v>1</v>
      </c>
      <c r="I1569" s="62">
        <v>6</v>
      </c>
      <c r="J1569" s="70">
        <v>2</v>
      </c>
      <c r="K1569" s="71">
        <v>1210000</v>
      </c>
      <c r="L1569" s="72" t="s">
        <v>15</v>
      </c>
      <c r="M1569" s="72" t="s">
        <v>254</v>
      </c>
    </row>
    <row r="1570" spans="1:13" s="3" customFormat="1" ht="12.75" x14ac:dyDescent="0.2">
      <c r="A1570" s="62" t="s">
        <v>911</v>
      </c>
      <c r="B1570" s="62" t="s">
        <v>871</v>
      </c>
      <c r="C1570" s="63">
        <v>10</v>
      </c>
      <c r="D1570" s="64" t="s">
        <v>13490</v>
      </c>
      <c r="E1570" s="64" t="s">
        <v>13817</v>
      </c>
      <c r="F1570" s="65">
        <v>44103103</v>
      </c>
      <c r="G1570" s="64" t="s">
        <v>13372</v>
      </c>
      <c r="H1570" s="64">
        <v>1</v>
      </c>
      <c r="I1570" s="64">
        <v>6</v>
      </c>
      <c r="J1570" s="66">
        <v>2</v>
      </c>
      <c r="K1570" s="67">
        <v>318000</v>
      </c>
      <c r="L1570" s="68" t="s">
        <v>15</v>
      </c>
      <c r="M1570" s="68" t="s">
        <v>254</v>
      </c>
    </row>
    <row r="1571" spans="1:13" s="3" customFormat="1" ht="12.75" x14ac:dyDescent="0.2">
      <c r="A1571" s="62" t="s">
        <v>911</v>
      </c>
      <c r="B1571" s="62" t="s">
        <v>871</v>
      </c>
      <c r="C1571" s="63">
        <v>10</v>
      </c>
      <c r="D1571" s="62" t="s">
        <v>13490</v>
      </c>
      <c r="E1571" s="62" t="s">
        <v>13818</v>
      </c>
      <c r="F1571" s="69">
        <v>44103103</v>
      </c>
      <c r="G1571" s="62" t="s">
        <v>13372</v>
      </c>
      <c r="H1571" s="62">
        <v>1</v>
      </c>
      <c r="I1571" s="62">
        <v>6</v>
      </c>
      <c r="J1571" s="70">
        <v>2</v>
      </c>
      <c r="K1571" s="71">
        <v>318000</v>
      </c>
      <c r="L1571" s="72" t="s">
        <v>15</v>
      </c>
      <c r="M1571" s="72" t="s">
        <v>254</v>
      </c>
    </row>
    <row r="1572" spans="1:13" s="3" customFormat="1" ht="12.75" x14ac:dyDescent="0.2">
      <c r="A1572" s="62" t="s">
        <v>911</v>
      </c>
      <c r="B1572" s="62" t="s">
        <v>871</v>
      </c>
      <c r="C1572" s="63">
        <v>10</v>
      </c>
      <c r="D1572" s="64" t="s">
        <v>13490</v>
      </c>
      <c r="E1572" s="64" t="s">
        <v>13819</v>
      </c>
      <c r="F1572" s="65">
        <v>44103103</v>
      </c>
      <c r="G1572" s="64" t="s">
        <v>13372</v>
      </c>
      <c r="H1572" s="64">
        <v>1</v>
      </c>
      <c r="I1572" s="64">
        <v>6</v>
      </c>
      <c r="J1572" s="66">
        <v>2</v>
      </c>
      <c r="K1572" s="67">
        <v>318000</v>
      </c>
      <c r="L1572" s="68" t="s">
        <v>15</v>
      </c>
      <c r="M1572" s="68" t="s">
        <v>254</v>
      </c>
    </row>
    <row r="1573" spans="1:13" s="3" customFormat="1" ht="12.75" x14ac:dyDescent="0.2">
      <c r="A1573" s="62" t="s">
        <v>911</v>
      </c>
      <c r="B1573" s="62" t="s">
        <v>871</v>
      </c>
      <c r="C1573" s="63">
        <v>10</v>
      </c>
      <c r="D1573" s="62" t="s">
        <v>13490</v>
      </c>
      <c r="E1573" s="62" t="s">
        <v>13820</v>
      </c>
      <c r="F1573" s="69">
        <v>44103103</v>
      </c>
      <c r="G1573" s="62" t="s">
        <v>13372</v>
      </c>
      <c r="H1573" s="62">
        <v>1</v>
      </c>
      <c r="I1573" s="62">
        <v>6</v>
      </c>
      <c r="J1573" s="70">
        <v>2</v>
      </c>
      <c r="K1573" s="71">
        <v>318000</v>
      </c>
      <c r="L1573" s="72" t="s">
        <v>15</v>
      </c>
      <c r="M1573" s="72" t="s">
        <v>254</v>
      </c>
    </row>
    <row r="1574" spans="1:13" s="3" customFormat="1" ht="12.75" x14ac:dyDescent="0.2">
      <c r="A1574" s="62" t="s">
        <v>911</v>
      </c>
      <c r="B1574" s="62" t="s">
        <v>871</v>
      </c>
      <c r="C1574" s="63">
        <v>10</v>
      </c>
      <c r="D1574" s="64" t="s">
        <v>13490</v>
      </c>
      <c r="E1574" s="64" t="s">
        <v>1694</v>
      </c>
      <c r="F1574" s="65">
        <v>44103103</v>
      </c>
      <c r="G1574" s="64" t="s">
        <v>13372</v>
      </c>
      <c r="H1574" s="64">
        <v>1</v>
      </c>
      <c r="I1574" s="64">
        <v>6</v>
      </c>
      <c r="J1574" s="66">
        <v>2</v>
      </c>
      <c r="K1574" s="67">
        <v>318000</v>
      </c>
      <c r="L1574" s="68" t="s">
        <v>15</v>
      </c>
      <c r="M1574" s="68" t="s">
        <v>254</v>
      </c>
    </row>
    <row r="1575" spans="1:13" s="3" customFormat="1" ht="12.75" x14ac:dyDescent="0.2">
      <c r="A1575" s="62" t="s">
        <v>911</v>
      </c>
      <c r="B1575" s="62" t="s">
        <v>879</v>
      </c>
      <c r="C1575" s="63">
        <v>10</v>
      </c>
      <c r="D1575" s="62" t="s">
        <v>13498</v>
      </c>
      <c r="E1575" s="62" t="s">
        <v>1695</v>
      </c>
      <c r="F1575" s="69">
        <v>72101500</v>
      </c>
      <c r="G1575" s="62" t="s">
        <v>13631</v>
      </c>
      <c r="H1575" s="62">
        <v>6</v>
      </c>
      <c r="I1575" s="62">
        <v>6</v>
      </c>
      <c r="J1575" s="70">
        <v>1</v>
      </c>
      <c r="K1575" s="71">
        <v>20000000</v>
      </c>
      <c r="L1575" s="72" t="s">
        <v>13</v>
      </c>
      <c r="M1575" s="72" t="s">
        <v>254</v>
      </c>
    </row>
    <row r="1576" spans="1:13" s="3" customFormat="1" ht="12.75" x14ac:dyDescent="0.2">
      <c r="A1576" s="62" t="s">
        <v>911</v>
      </c>
      <c r="B1576" s="62" t="s">
        <v>429</v>
      </c>
      <c r="C1576" s="63">
        <v>10</v>
      </c>
      <c r="D1576" s="64" t="s">
        <v>13373</v>
      </c>
      <c r="E1576" s="64" t="s">
        <v>1696</v>
      </c>
      <c r="F1576" s="65">
        <v>93161601</v>
      </c>
      <c r="G1576" s="64" t="s">
        <v>13630</v>
      </c>
      <c r="H1576" s="64">
        <v>1</v>
      </c>
      <c r="I1576" s="64">
        <v>6</v>
      </c>
      <c r="J1576" s="66">
        <v>1</v>
      </c>
      <c r="K1576" s="67">
        <v>2000000</v>
      </c>
      <c r="L1576" s="68" t="s">
        <v>13</v>
      </c>
      <c r="M1576" s="68" t="s">
        <v>254</v>
      </c>
    </row>
    <row r="1577" spans="1:13" s="3" customFormat="1" ht="12.75" x14ac:dyDescent="0.2">
      <c r="A1577" s="62" t="s">
        <v>911</v>
      </c>
      <c r="B1577" s="62" t="s">
        <v>888</v>
      </c>
      <c r="C1577" s="63">
        <v>10</v>
      </c>
      <c r="D1577" s="62" t="s">
        <v>13507</v>
      </c>
      <c r="E1577" s="62" t="s">
        <v>1697</v>
      </c>
      <c r="F1577" s="69">
        <v>90141502</v>
      </c>
      <c r="G1577" s="62" t="s">
        <v>253</v>
      </c>
      <c r="H1577" s="62">
        <v>1</v>
      </c>
      <c r="I1577" s="62">
        <v>11</v>
      </c>
      <c r="J1577" s="70">
        <v>1</v>
      </c>
      <c r="K1577" s="71">
        <v>50000000</v>
      </c>
      <c r="L1577" s="72" t="s">
        <v>13</v>
      </c>
      <c r="M1577" s="72" t="s">
        <v>254</v>
      </c>
    </row>
    <row r="1578" spans="1:13" s="3" customFormat="1" ht="12.75" x14ac:dyDescent="0.2">
      <c r="A1578" s="62" t="s">
        <v>911</v>
      </c>
      <c r="B1578" s="62" t="s">
        <v>888</v>
      </c>
      <c r="C1578" s="63">
        <v>10</v>
      </c>
      <c r="D1578" s="64" t="s">
        <v>13507</v>
      </c>
      <c r="E1578" s="64" t="s">
        <v>1698</v>
      </c>
      <c r="F1578" s="65">
        <v>90141502</v>
      </c>
      <c r="G1578" s="64" t="s">
        <v>253</v>
      </c>
      <c r="H1578" s="64">
        <v>1</v>
      </c>
      <c r="I1578" s="64">
        <v>11</v>
      </c>
      <c r="J1578" s="66">
        <v>1</v>
      </c>
      <c r="K1578" s="67">
        <v>10000000</v>
      </c>
      <c r="L1578" s="68" t="s">
        <v>13</v>
      </c>
      <c r="M1578" s="68" t="s">
        <v>254</v>
      </c>
    </row>
    <row r="1579" spans="1:13" s="3" customFormat="1" ht="12.75" x14ac:dyDescent="0.2">
      <c r="A1579" s="62" t="s">
        <v>911</v>
      </c>
      <c r="B1579" s="62" t="s">
        <v>473</v>
      </c>
      <c r="C1579" s="63">
        <v>10</v>
      </c>
      <c r="D1579" s="62" t="s">
        <v>13438</v>
      </c>
      <c r="E1579" s="62" t="s">
        <v>13821</v>
      </c>
      <c r="F1579" s="69">
        <v>56101504</v>
      </c>
      <c r="G1579" s="62" t="s">
        <v>13630</v>
      </c>
      <c r="H1579" s="62">
        <v>1</v>
      </c>
      <c r="I1579" s="62">
        <v>6</v>
      </c>
      <c r="J1579" s="70">
        <v>10</v>
      </c>
      <c r="K1579" s="71">
        <v>4000000</v>
      </c>
      <c r="L1579" s="72" t="s">
        <v>15</v>
      </c>
      <c r="M1579" s="72" t="s">
        <v>254</v>
      </c>
    </row>
    <row r="1580" spans="1:13" s="3" customFormat="1" ht="12.75" x14ac:dyDescent="0.2">
      <c r="A1580" s="62" t="s">
        <v>911</v>
      </c>
      <c r="B1580" s="62" t="s">
        <v>871</v>
      </c>
      <c r="C1580" s="63">
        <v>10</v>
      </c>
      <c r="D1580" s="64" t="s">
        <v>13490</v>
      </c>
      <c r="E1580" s="64" t="s">
        <v>13822</v>
      </c>
      <c r="F1580" s="65">
        <v>44103103</v>
      </c>
      <c r="G1580" s="64" t="s">
        <v>13630</v>
      </c>
      <c r="H1580" s="64">
        <v>1</v>
      </c>
      <c r="I1580" s="64">
        <v>6</v>
      </c>
      <c r="J1580" s="66">
        <v>5</v>
      </c>
      <c r="K1580" s="67">
        <v>2170000</v>
      </c>
      <c r="L1580" s="68" t="s">
        <v>15</v>
      </c>
      <c r="M1580" s="68" t="s">
        <v>254</v>
      </c>
    </row>
    <row r="1581" spans="1:13" s="3" customFormat="1" ht="12.75" x14ac:dyDescent="0.2">
      <c r="A1581" s="62" t="s">
        <v>911</v>
      </c>
      <c r="B1581" s="62" t="s">
        <v>871</v>
      </c>
      <c r="C1581" s="63">
        <v>10</v>
      </c>
      <c r="D1581" s="62" t="s">
        <v>13490</v>
      </c>
      <c r="E1581" s="62" t="s">
        <v>13823</v>
      </c>
      <c r="F1581" s="69">
        <v>44103103</v>
      </c>
      <c r="G1581" s="62" t="s">
        <v>13630</v>
      </c>
      <c r="H1581" s="62">
        <v>1</v>
      </c>
      <c r="I1581" s="62">
        <v>6</v>
      </c>
      <c r="J1581" s="70">
        <v>3</v>
      </c>
      <c r="K1581" s="71">
        <v>1200000</v>
      </c>
      <c r="L1581" s="72" t="s">
        <v>15</v>
      </c>
      <c r="M1581" s="72" t="s">
        <v>254</v>
      </c>
    </row>
    <row r="1582" spans="1:13" s="3" customFormat="1" ht="12.75" x14ac:dyDescent="0.2">
      <c r="A1582" s="62" t="s">
        <v>911</v>
      </c>
      <c r="B1582" s="62" t="s">
        <v>871</v>
      </c>
      <c r="C1582" s="63">
        <v>10</v>
      </c>
      <c r="D1582" s="64" t="s">
        <v>13490</v>
      </c>
      <c r="E1582" s="64" t="s">
        <v>13824</v>
      </c>
      <c r="F1582" s="65">
        <v>44103103</v>
      </c>
      <c r="G1582" s="64" t="s">
        <v>13630</v>
      </c>
      <c r="H1582" s="64">
        <v>1</v>
      </c>
      <c r="I1582" s="64">
        <v>6</v>
      </c>
      <c r="J1582" s="66">
        <v>3</v>
      </c>
      <c r="K1582" s="67">
        <v>4500000</v>
      </c>
      <c r="L1582" s="68" t="s">
        <v>15</v>
      </c>
      <c r="M1582" s="68" t="s">
        <v>254</v>
      </c>
    </row>
    <row r="1583" spans="1:13" s="3" customFormat="1" ht="12.75" x14ac:dyDescent="0.2">
      <c r="A1583" s="62" t="s">
        <v>911</v>
      </c>
      <c r="B1583" s="62" t="s">
        <v>878</v>
      </c>
      <c r="C1583" s="63">
        <v>10</v>
      </c>
      <c r="D1583" s="62" t="s">
        <v>13497</v>
      </c>
      <c r="E1583" s="62" t="s">
        <v>13825</v>
      </c>
      <c r="F1583" s="69">
        <v>72101507</v>
      </c>
      <c r="G1583" s="62" t="s">
        <v>13630</v>
      </c>
      <c r="H1583" s="62">
        <v>1</v>
      </c>
      <c r="I1583" s="62">
        <v>6</v>
      </c>
      <c r="J1583" s="70">
        <v>1</v>
      </c>
      <c r="K1583" s="71">
        <v>40000000</v>
      </c>
      <c r="L1583" s="72" t="s">
        <v>13</v>
      </c>
      <c r="M1583" s="72" t="s">
        <v>254</v>
      </c>
    </row>
    <row r="1584" spans="1:13" s="3" customFormat="1" ht="12.75" x14ac:dyDescent="0.2">
      <c r="A1584" s="62" t="s">
        <v>911</v>
      </c>
      <c r="B1584" s="62" t="s">
        <v>223</v>
      </c>
      <c r="C1584" s="63">
        <v>10</v>
      </c>
      <c r="D1584" s="64" t="s">
        <v>13403</v>
      </c>
      <c r="E1584" s="64" t="s">
        <v>1622</v>
      </c>
      <c r="F1584" s="65">
        <v>83111500</v>
      </c>
      <c r="G1584" s="64" t="s">
        <v>13630</v>
      </c>
      <c r="H1584" s="64">
        <v>1</v>
      </c>
      <c r="I1584" s="64">
        <v>6</v>
      </c>
      <c r="J1584" s="66">
        <v>1</v>
      </c>
      <c r="K1584" s="67">
        <v>4320000</v>
      </c>
      <c r="L1584" s="68" t="s">
        <v>13</v>
      </c>
      <c r="M1584" s="68" t="s">
        <v>254</v>
      </c>
    </row>
    <row r="1585" spans="1:13" s="3" customFormat="1" ht="12.75" x14ac:dyDescent="0.2">
      <c r="A1585" s="62" t="s">
        <v>911</v>
      </c>
      <c r="B1585" s="62" t="s">
        <v>223</v>
      </c>
      <c r="C1585" s="63">
        <v>10</v>
      </c>
      <c r="D1585" s="62" t="s">
        <v>13403</v>
      </c>
      <c r="E1585" s="62" t="s">
        <v>13826</v>
      </c>
      <c r="F1585" s="69">
        <v>83111800</v>
      </c>
      <c r="G1585" s="62" t="s">
        <v>13630</v>
      </c>
      <c r="H1585" s="62">
        <v>1</v>
      </c>
      <c r="I1585" s="62">
        <v>6</v>
      </c>
      <c r="J1585" s="70">
        <v>1</v>
      </c>
      <c r="K1585" s="71">
        <v>2200000</v>
      </c>
      <c r="L1585" s="72" t="s">
        <v>13</v>
      </c>
      <c r="M1585" s="72" t="s">
        <v>254</v>
      </c>
    </row>
    <row r="1586" spans="1:13" s="3" customFormat="1" ht="12.75" x14ac:dyDescent="0.2">
      <c r="A1586" s="62" t="s">
        <v>911</v>
      </c>
      <c r="B1586" s="62" t="s">
        <v>889</v>
      </c>
      <c r="C1586" s="63">
        <v>10</v>
      </c>
      <c r="D1586" s="64" t="s">
        <v>13508</v>
      </c>
      <c r="E1586" s="64" t="s">
        <v>13827</v>
      </c>
      <c r="F1586" s="65">
        <v>81112005</v>
      </c>
      <c r="G1586" s="64" t="s">
        <v>13630</v>
      </c>
      <c r="H1586" s="64">
        <v>1</v>
      </c>
      <c r="I1586" s="64">
        <v>6</v>
      </c>
      <c r="J1586" s="66">
        <v>1</v>
      </c>
      <c r="K1586" s="67">
        <v>5500000</v>
      </c>
      <c r="L1586" s="68" t="s">
        <v>13</v>
      </c>
      <c r="M1586" s="68" t="s">
        <v>254</v>
      </c>
    </row>
    <row r="1587" spans="1:13" s="3" customFormat="1" ht="12.75" x14ac:dyDescent="0.2">
      <c r="A1587" s="62" t="s">
        <v>911</v>
      </c>
      <c r="B1587" s="62" t="s">
        <v>441</v>
      </c>
      <c r="C1587" s="63">
        <v>10</v>
      </c>
      <c r="D1587" s="62" t="s">
        <v>13399</v>
      </c>
      <c r="E1587" s="62" t="s">
        <v>13828</v>
      </c>
      <c r="F1587" s="69">
        <v>78181500</v>
      </c>
      <c r="G1587" s="62" t="s">
        <v>13630</v>
      </c>
      <c r="H1587" s="62">
        <v>1</v>
      </c>
      <c r="I1587" s="62">
        <v>6</v>
      </c>
      <c r="J1587" s="70">
        <v>1</v>
      </c>
      <c r="K1587" s="71">
        <v>30000000</v>
      </c>
      <c r="L1587" s="72" t="s">
        <v>13</v>
      </c>
      <c r="M1587" s="72" t="s">
        <v>254</v>
      </c>
    </row>
    <row r="1588" spans="1:13" s="3" customFormat="1" ht="12.75" x14ac:dyDescent="0.2">
      <c r="A1588" s="62" t="s">
        <v>911</v>
      </c>
      <c r="B1588" s="62" t="s">
        <v>441</v>
      </c>
      <c r="C1588" s="63">
        <v>10</v>
      </c>
      <c r="D1588" s="64" t="s">
        <v>13399</v>
      </c>
      <c r="E1588" s="64" t="s">
        <v>13829</v>
      </c>
      <c r="F1588" s="65">
        <v>78181500</v>
      </c>
      <c r="G1588" s="64" t="s">
        <v>13630</v>
      </c>
      <c r="H1588" s="64">
        <v>1</v>
      </c>
      <c r="I1588" s="64">
        <v>6</v>
      </c>
      <c r="J1588" s="66">
        <v>1</v>
      </c>
      <c r="K1588" s="67">
        <v>3000000</v>
      </c>
      <c r="L1588" s="68" t="s">
        <v>13</v>
      </c>
      <c r="M1588" s="68" t="s">
        <v>254</v>
      </c>
    </row>
    <row r="1589" spans="1:13" s="3" customFormat="1" ht="12.75" x14ac:dyDescent="0.2">
      <c r="A1589" s="62" t="s">
        <v>911</v>
      </c>
      <c r="B1589" s="62" t="s">
        <v>441</v>
      </c>
      <c r="C1589" s="63">
        <v>10</v>
      </c>
      <c r="D1589" s="62" t="s">
        <v>13399</v>
      </c>
      <c r="E1589" s="62" t="s">
        <v>13830</v>
      </c>
      <c r="F1589" s="69">
        <v>78181500</v>
      </c>
      <c r="G1589" s="62" t="s">
        <v>13630</v>
      </c>
      <c r="H1589" s="62">
        <v>1</v>
      </c>
      <c r="I1589" s="62">
        <v>6</v>
      </c>
      <c r="J1589" s="70">
        <v>1</v>
      </c>
      <c r="K1589" s="71">
        <v>2500000</v>
      </c>
      <c r="L1589" s="72" t="s">
        <v>13</v>
      </c>
      <c r="M1589" s="72" t="s">
        <v>254</v>
      </c>
    </row>
    <row r="1590" spans="1:13" s="3" customFormat="1" ht="12.75" x14ac:dyDescent="0.2">
      <c r="A1590" s="62" t="s">
        <v>911</v>
      </c>
      <c r="B1590" s="62" t="s">
        <v>441</v>
      </c>
      <c r="C1590" s="63">
        <v>10</v>
      </c>
      <c r="D1590" s="64" t="s">
        <v>13399</v>
      </c>
      <c r="E1590" s="64" t="s">
        <v>13831</v>
      </c>
      <c r="F1590" s="65">
        <v>78181500</v>
      </c>
      <c r="G1590" s="64" t="s">
        <v>13630</v>
      </c>
      <c r="H1590" s="64">
        <v>1</v>
      </c>
      <c r="I1590" s="64">
        <v>6</v>
      </c>
      <c r="J1590" s="66">
        <v>1</v>
      </c>
      <c r="K1590" s="67">
        <v>3000000</v>
      </c>
      <c r="L1590" s="68" t="s">
        <v>13</v>
      </c>
      <c r="M1590" s="68" t="s">
        <v>254</v>
      </c>
    </row>
    <row r="1591" spans="1:13" s="3" customFormat="1" ht="12.75" x14ac:dyDescent="0.2">
      <c r="A1591" s="62" t="s">
        <v>911</v>
      </c>
      <c r="B1591" s="62" t="s">
        <v>440</v>
      </c>
      <c r="C1591" s="63">
        <v>10</v>
      </c>
      <c r="D1591" s="62" t="s">
        <v>13398</v>
      </c>
      <c r="E1591" s="62" t="s">
        <v>13832</v>
      </c>
      <c r="F1591" s="69">
        <v>73152108</v>
      </c>
      <c r="G1591" s="62" t="s">
        <v>13630</v>
      </c>
      <c r="H1591" s="62">
        <v>1</v>
      </c>
      <c r="I1591" s="62">
        <v>6</v>
      </c>
      <c r="J1591" s="70">
        <v>1</v>
      </c>
      <c r="K1591" s="71">
        <v>4000000</v>
      </c>
      <c r="L1591" s="72" t="s">
        <v>13</v>
      </c>
      <c r="M1591" s="72" t="s">
        <v>254</v>
      </c>
    </row>
    <row r="1592" spans="1:13" s="3" customFormat="1" ht="12.75" x14ac:dyDescent="0.2">
      <c r="A1592" s="62" t="s">
        <v>911</v>
      </c>
      <c r="B1592" s="62" t="s">
        <v>440</v>
      </c>
      <c r="C1592" s="63">
        <v>10</v>
      </c>
      <c r="D1592" s="64" t="s">
        <v>13398</v>
      </c>
      <c r="E1592" s="64" t="s">
        <v>13833</v>
      </c>
      <c r="F1592" s="65">
        <v>40101701</v>
      </c>
      <c r="G1592" s="64" t="s">
        <v>13630</v>
      </c>
      <c r="H1592" s="64">
        <v>1</v>
      </c>
      <c r="I1592" s="64">
        <v>6</v>
      </c>
      <c r="J1592" s="66">
        <v>1</v>
      </c>
      <c r="K1592" s="67">
        <v>8000000</v>
      </c>
      <c r="L1592" s="68" t="s">
        <v>13</v>
      </c>
      <c r="M1592" s="68" t="s">
        <v>254</v>
      </c>
    </row>
    <row r="1593" spans="1:13" s="3" customFormat="1" ht="12.75" x14ac:dyDescent="0.2">
      <c r="A1593" s="62" t="s">
        <v>911</v>
      </c>
      <c r="B1593" s="62" t="s">
        <v>429</v>
      </c>
      <c r="C1593" s="63">
        <v>10</v>
      </c>
      <c r="D1593" s="62" t="s">
        <v>13373</v>
      </c>
      <c r="E1593" s="62" t="s">
        <v>13834</v>
      </c>
      <c r="F1593" s="69">
        <v>93161601</v>
      </c>
      <c r="G1593" s="62" t="s">
        <v>13630</v>
      </c>
      <c r="H1593" s="62">
        <v>1</v>
      </c>
      <c r="I1593" s="62">
        <v>6</v>
      </c>
      <c r="J1593" s="70">
        <v>1</v>
      </c>
      <c r="K1593" s="71">
        <v>185000</v>
      </c>
      <c r="L1593" s="72" t="s">
        <v>13</v>
      </c>
      <c r="M1593" s="72" t="s">
        <v>254</v>
      </c>
    </row>
    <row r="1594" spans="1:13" s="3" customFormat="1" ht="12.75" x14ac:dyDescent="0.2">
      <c r="A1594" s="62" t="s">
        <v>911</v>
      </c>
      <c r="B1594" s="62" t="s">
        <v>429</v>
      </c>
      <c r="C1594" s="63">
        <v>10</v>
      </c>
      <c r="D1594" s="64" t="s">
        <v>13373</v>
      </c>
      <c r="E1594" s="64" t="s">
        <v>13835</v>
      </c>
      <c r="F1594" s="65">
        <v>93161601</v>
      </c>
      <c r="G1594" s="64" t="s">
        <v>13630</v>
      </c>
      <c r="H1594" s="64">
        <v>1</v>
      </c>
      <c r="I1594" s="64">
        <v>6</v>
      </c>
      <c r="J1594" s="66">
        <v>1</v>
      </c>
      <c r="K1594" s="67">
        <v>80000</v>
      </c>
      <c r="L1594" s="68" t="s">
        <v>13</v>
      </c>
      <c r="M1594" s="68" t="s">
        <v>254</v>
      </c>
    </row>
    <row r="1595" spans="1:13" s="3" customFormat="1" ht="12.75" x14ac:dyDescent="0.2">
      <c r="A1595" s="62" t="s">
        <v>911</v>
      </c>
      <c r="B1595" s="62" t="s">
        <v>215</v>
      </c>
      <c r="C1595" s="63">
        <v>10</v>
      </c>
      <c r="D1595" s="62" t="s">
        <v>13376</v>
      </c>
      <c r="E1595" s="62" t="s">
        <v>13836</v>
      </c>
      <c r="F1595" s="69">
        <v>44111800</v>
      </c>
      <c r="G1595" s="62" t="s">
        <v>13630</v>
      </c>
      <c r="H1595" s="62">
        <v>1</v>
      </c>
      <c r="I1595" s="62">
        <v>6</v>
      </c>
      <c r="J1595" s="70">
        <v>10</v>
      </c>
      <c r="K1595" s="71">
        <v>5272000</v>
      </c>
      <c r="L1595" s="72" t="s">
        <v>15</v>
      </c>
      <c r="M1595" s="72" t="s">
        <v>254</v>
      </c>
    </row>
    <row r="1596" spans="1:13" s="3" customFormat="1" ht="12.75" x14ac:dyDescent="0.2">
      <c r="A1596" s="62" t="s">
        <v>911</v>
      </c>
      <c r="B1596" s="62" t="s">
        <v>215</v>
      </c>
      <c r="C1596" s="63">
        <v>10</v>
      </c>
      <c r="D1596" s="64" t="s">
        <v>13376</v>
      </c>
      <c r="E1596" s="64" t="s">
        <v>13837</v>
      </c>
      <c r="F1596" s="65">
        <v>44111800</v>
      </c>
      <c r="G1596" s="64" t="s">
        <v>13630</v>
      </c>
      <c r="H1596" s="64">
        <v>1</v>
      </c>
      <c r="I1596" s="64">
        <v>6</v>
      </c>
      <c r="J1596" s="66">
        <v>20</v>
      </c>
      <c r="K1596" s="67">
        <v>12980000</v>
      </c>
      <c r="L1596" s="68" t="s">
        <v>15</v>
      </c>
      <c r="M1596" s="68" t="s">
        <v>254</v>
      </c>
    </row>
    <row r="1597" spans="1:13" s="3" customFormat="1" ht="12.75" x14ac:dyDescent="0.2">
      <c r="A1597" s="62" t="s">
        <v>911</v>
      </c>
      <c r="B1597" s="62" t="s">
        <v>870</v>
      </c>
      <c r="C1597" s="63">
        <v>10</v>
      </c>
      <c r="D1597" s="62" t="s">
        <v>13489</v>
      </c>
      <c r="E1597" s="62" t="s">
        <v>13838</v>
      </c>
      <c r="F1597" s="69">
        <v>44111800</v>
      </c>
      <c r="G1597" s="62" t="s">
        <v>13630</v>
      </c>
      <c r="H1597" s="62">
        <v>1</v>
      </c>
      <c r="I1597" s="62">
        <v>6</v>
      </c>
      <c r="J1597" s="70">
        <v>4</v>
      </c>
      <c r="K1597" s="71">
        <v>2000000</v>
      </c>
      <c r="L1597" s="72" t="s">
        <v>15</v>
      </c>
      <c r="M1597" s="72" t="s">
        <v>254</v>
      </c>
    </row>
    <row r="1598" spans="1:13" s="3" customFormat="1" ht="12.75" x14ac:dyDescent="0.2">
      <c r="A1598" s="62" t="s">
        <v>911</v>
      </c>
      <c r="B1598" s="62" t="s">
        <v>870</v>
      </c>
      <c r="C1598" s="63">
        <v>10</v>
      </c>
      <c r="D1598" s="64" t="s">
        <v>13489</v>
      </c>
      <c r="E1598" s="64" t="s">
        <v>13839</v>
      </c>
      <c r="F1598" s="65">
        <v>44111800</v>
      </c>
      <c r="G1598" s="64" t="s">
        <v>13630</v>
      </c>
      <c r="H1598" s="64">
        <v>1</v>
      </c>
      <c r="I1598" s="64">
        <v>6</v>
      </c>
      <c r="J1598" s="66">
        <v>4</v>
      </c>
      <c r="K1598" s="67">
        <v>2000000</v>
      </c>
      <c r="L1598" s="68" t="s">
        <v>15</v>
      </c>
      <c r="M1598" s="68" t="s">
        <v>254</v>
      </c>
    </row>
    <row r="1599" spans="1:13" s="3" customFormat="1" ht="12.75" x14ac:dyDescent="0.2">
      <c r="A1599" s="62" t="s">
        <v>911</v>
      </c>
      <c r="B1599" s="62" t="s">
        <v>870</v>
      </c>
      <c r="C1599" s="63">
        <v>10</v>
      </c>
      <c r="D1599" s="62" t="s">
        <v>13489</v>
      </c>
      <c r="E1599" s="62" t="s">
        <v>13840</v>
      </c>
      <c r="F1599" s="69">
        <v>44111800</v>
      </c>
      <c r="G1599" s="62" t="s">
        <v>13630</v>
      </c>
      <c r="H1599" s="62">
        <v>1</v>
      </c>
      <c r="I1599" s="62">
        <v>6</v>
      </c>
      <c r="J1599" s="70">
        <v>4</v>
      </c>
      <c r="K1599" s="71">
        <v>2000000</v>
      </c>
      <c r="L1599" s="72" t="s">
        <v>15</v>
      </c>
      <c r="M1599" s="72" t="s">
        <v>254</v>
      </c>
    </row>
    <row r="1600" spans="1:13" s="3" customFormat="1" ht="12.75" x14ac:dyDescent="0.2">
      <c r="A1600" s="62" t="s">
        <v>911</v>
      </c>
      <c r="B1600" s="62" t="s">
        <v>870</v>
      </c>
      <c r="C1600" s="63">
        <v>10</v>
      </c>
      <c r="D1600" s="64" t="s">
        <v>13489</v>
      </c>
      <c r="E1600" s="64" t="s">
        <v>13841</v>
      </c>
      <c r="F1600" s="65">
        <v>44111800</v>
      </c>
      <c r="G1600" s="64" t="s">
        <v>13630</v>
      </c>
      <c r="H1600" s="64">
        <v>1</v>
      </c>
      <c r="I1600" s="64">
        <v>6</v>
      </c>
      <c r="J1600" s="66">
        <v>5</v>
      </c>
      <c r="K1600" s="67">
        <v>3000000</v>
      </c>
      <c r="L1600" s="68" t="s">
        <v>15</v>
      </c>
      <c r="M1600" s="68" t="s">
        <v>254</v>
      </c>
    </row>
    <row r="1601" spans="1:13" s="3" customFormat="1" ht="12.75" x14ac:dyDescent="0.2">
      <c r="A1601" s="62" t="s">
        <v>911</v>
      </c>
      <c r="B1601" s="62" t="s">
        <v>870</v>
      </c>
      <c r="C1601" s="63">
        <v>10</v>
      </c>
      <c r="D1601" s="62" t="s">
        <v>13489</v>
      </c>
      <c r="E1601" s="62" t="s">
        <v>13842</v>
      </c>
      <c r="F1601" s="69">
        <v>44111800</v>
      </c>
      <c r="G1601" s="62" t="s">
        <v>13630</v>
      </c>
      <c r="H1601" s="62">
        <v>1</v>
      </c>
      <c r="I1601" s="62">
        <v>6</v>
      </c>
      <c r="J1601" s="70">
        <v>5</v>
      </c>
      <c r="K1601" s="71">
        <v>3000000</v>
      </c>
      <c r="L1601" s="72" t="s">
        <v>15</v>
      </c>
      <c r="M1601" s="72" t="s">
        <v>254</v>
      </c>
    </row>
    <row r="1602" spans="1:13" s="3" customFormat="1" ht="12.75" x14ac:dyDescent="0.2">
      <c r="A1602" s="62" t="s">
        <v>911</v>
      </c>
      <c r="B1602" s="62" t="s">
        <v>870</v>
      </c>
      <c r="C1602" s="63">
        <v>10</v>
      </c>
      <c r="D1602" s="64" t="s">
        <v>13489</v>
      </c>
      <c r="E1602" s="64" t="s">
        <v>13843</v>
      </c>
      <c r="F1602" s="65">
        <v>44111800</v>
      </c>
      <c r="G1602" s="64" t="s">
        <v>13630</v>
      </c>
      <c r="H1602" s="64">
        <v>1</v>
      </c>
      <c r="I1602" s="64">
        <v>6</v>
      </c>
      <c r="J1602" s="66">
        <v>4</v>
      </c>
      <c r="K1602" s="67">
        <v>2400000</v>
      </c>
      <c r="L1602" s="68" t="s">
        <v>15</v>
      </c>
      <c r="M1602" s="68" t="s">
        <v>254</v>
      </c>
    </row>
    <row r="1603" spans="1:13" s="3" customFormat="1" ht="12.75" x14ac:dyDescent="0.2">
      <c r="A1603" s="62" t="s">
        <v>911</v>
      </c>
      <c r="B1603" s="62" t="s">
        <v>870</v>
      </c>
      <c r="C1603" s="63">
        <v>10</v>
      </c>
      <c r="D1603" s="62" t="s">
        <v>13489</v>
      </c>
      <c r="E1603" s="62" t="s">
        <v>13844</v>
      </c>
      <c r="F1603" s="69">
        <v>44111800</v>
      </c>
      <c r="G1603" s="62" t="s">
        <v>13630</v>
      </c>
      <c r="H1603" s="62">
        <v>1</v>
      </c>
      <c r="I1603" s="62">
        <v>6</v>
      </c>
      <c r="J1603" s="70">
        <v>4</v>
      </c>
      <c r="K1603" s="71">
        <v>2400000</v>
      </c>
      <c r="L1603" s="72" t="s">
        <v>15</v>
      </c>
      <c r="M1603" s="72" t="s">
        <v>254</v>
      </c>
    </row>
    <row r="1604" spans="1:13" s="3" customFormat="1" ht="12.75" x14ac:dyDescent="0.2">
      <c r="A1604" s="62" t="s">
        <v>911</v>
      </c>
      <c r="B1604" s="62" t="s">
        <v>870</v>
      </c>
      <c r="C1604" s="63">
        <v>10</v>
      </c>
      <c r="D1604" s="64" t="s">
        <v>13489</v>
      </c>
      <c r="E1604" s="64" t="s">
        <v>13845</v>
      </c>
      <c r="F1604" s="65">
        <v>44111800</v>
      </c>
      <c r="G1604" s="64" t="s">
        <v>13630</v>
      </c>
      <c r="H1604" s="64">
        <v>1</v>
      </c>
      <c r="I1604" s="64">
        <v>6</v>
      </c>
      <c r="J1604" s="66">
        <v>4</v>
      </c>
      <c r="K1604" s="67">
        <v>2400000</v>
      </c>
      <c r="L1604" s="68" t="s">
        <v>15</v>
      </c>
      <c r="M1604" s="68" t="s">
        <v>254</v>
      </c>
    </row>
    <row r="1605" spans="1:13" s="3" customFormat="1" ht="12.75" x14ac:dyDescent="0.2">
      <c r="A1605" s="62" t="s">
        <v>911</v>
      </c>
      <c r="B1605" s="62" t="s">
        <v>870</v>
      </c>
      <c r="C1605" s="63">
        <v>10</v>
      </c>
      <c r="D1605" s="62" t="s">
        <v>13489</v>
      </c>
      <c r="E1605" s="62" t="s">
        <v>13846</v>
      </c>
      <c r="F1605" s="69">
        <v>44111800</v>
      </c>
      <c r="G1605" s="62" t="s">
        <v>13630</v>
      </c>
      <c r="H1605" s="62">
        <v>1</v>
      </c>
      <c r="I1605" s="62">
        <v>6</v>
      </c>
      <c r="J1605" s="70">
        <v>5</v>
      </c>
      <c r="K1605" s="71">
        <v>3000000</v>
      </c>
      <c r="L1605" s="72" t="s">
        <v>15</v>
      </c>
      <c r="M1605" s="72" t="s">
        <v>254</v>
      </c>
    </row>
    <row r="1606" spans="1:13" s="3" customFormat="1" ht="12.75" x14ac:dyDescent="0.2">
      <c r="A1606" s="62" t="s">
        <v>911</v>
      </c>
      <c r="B1606" s="62" t="s">
        <v>890</v>
      </c>
      <c r="C1606" s="63">
        <v>10</v>
      </c>
      <c r="D1606" s="64" t="s">
        <v>13509</v>
      </c>
      <c r="E1606" s="64" t="s">
        <v>13847</v>
      </c>
      <c r="F1606" s="65">
        <v>56101708</v>
      </c>
      <c r="G1606" s="64" t="s">
        <v>13630</v>
      </c>
      <c r="H1606" s="64">
        <v>3</v>
      </c>
      <c r="I1606" s="64">
        <v>3</v>
      </c>
      <c r="J1606" s="66">
        <v>1</v>
      </c>
      <c r="K1606" s="67">
        <v>3728000</v>
      </c>
      <c r="L1606" s="68" t="s">
        <v>15</v>
      </c>
      <c r="M1606" s="68" t="s">
        <v>254</v>
      </c>
    </row>
    <row r="1607" spans="1:13" s="3" customFormat="1" ht="12.75" x14ac:dyDescent="0.2">
      <c r="A1607" s="62" t="s">
        <v>911</v>
      </c>
      <c r="B1607" s="62" t="s">
        <v>890</v>
      </c>
      <c r="C1607" s="63">
        <v>10</v>
      </c>
      <c r="D1607" s="62" t="s">
        <v>13509</v>
      </c>
      <c r="E1607" s="62" t="s">
        <v>13847</v>
      </c>
      <c r="F1607" s="69">
        <v>56101708</v>
      </c>
      <c r="G1607" s="62" t="s">
        <v>13630</v>
      </c>
      <c r="H1607" s="62">
        <v>3</v>
      </c>
      <c r="I1607" s="62">
        <v>3</v>
      </c>
      <c r="J1607" s="70">
        <v>1</v>
      </c>
      <c r="K1607" s="71">
        <v>3000000</v>
      </c>
      <c r="L1607" s="72" t="s">
        <v>15</v>
      </c>
      <c r="M1607" s="72" t="s">
        <v>254</v>
      </c>
    </row>
    <row r="1608" spans="1:13" s="3" customFormat="1" ht="12.75" x14ac:dyDescent="0.2">
      <c r="A1608" s="62" t="s">
        <v>911</v>
      </c>
      <c r="B1608" s="62" t="s">
        <v>891</v>
      </c>
      <c r="C1608" s="63">
        <v>10</v>
      </c>
      <c r="D1608" s="64" t="s">
        <v>13510</v>
      </c>
      <c r="E1608" s="64" t="s">
        <v>13848</v>
      </c>
      <c r="F1608" s="65">
        <v>52161514</v>
      </c>
      <c r="G1608" s="64" t="s">
        <v>13630</v>
      </c>
      <c r="H1608" s="64">
        <v>1</v>
      </c>
      <c r="I1608" s="64">
        <v>6</v>
      </c>
      <c r="J1608" s="66">
        <v>51</v>
      </c>
      <c r="K1608" s="67">
        <v>22440000</v>
      </c>
      <c r="L1608" s="68" t="s">
        <v>15</v>
      </c>
      <c r="M1608" s="68" t="s">
        <v>254</v>
      </c>
    </row>
    <row r="1609" spans="1:13" s="3" customFormat="1" ht="12.75" x14ac:dyDescent="0.2">
      <c r="A1609" s="62" t="s">
        <v>911</v>
      </c>
      <c r="B1609" s="62" t="s">
        <v>891</v>
      </c>
      <c r="C1609" s="63">
        <v>10</v>
      </c>
      <c r="D1609" s="62" t="s">
        <v>13510</v>
      </c>
      <c r="E1609" s="62" t="s">
        <v>13849</v>
      </c>
      <c r="F1609" s="69">
        <v>52161604</v>
      </c>
      <c r="G1609" s="62" t="s">
        <v>13630</v>
      </c>
      <c r="H1609" s="62">
        <v>1</v>
      </c>
      <c r="I1609" s="62">
        <v>6</v>
      </c>
      <c r="J1609" s="70">
        <v>12</v>
      </c>
      <c r="K1609" s="71">
        <v>7680000</v>
      </c>
      <c r="L1609" s="72" t="s">
        <v>15</v>
      </c>
      <c r="M1609" s="72" t="s">
        <v>254</v>
      </c>
    </row>
    <row r="1610" spans="1:13" s="3" customFormat="1" ht="12.75" x14ac:dyDescent="0.2">
      <c r="A1610" s="62" t="s">
        <v>911</v>
      </c>
      <c r="B1610" s="62" t="s">
        <v>892</v>
      </c>
      <c r="C1610" s="63">
        <v>10</v>
      </c>
      <c r="D1610" s="64" t="s">
        <v>13511</v>
      </c>
      <c r="E1610" s="64" t="s">
        <v>13850</v>
      </c>
      <c r="F1610" s="65">
        <v>42142902</v>
      </c>
      <c r="G1610" s="64" t="s">
        <v>13630</v>
      </c>
      <c r="H1610" s="64">
        <v>3</v>
      </c>
      <c r="I1610" s="64">
        <v>6</v>
      </c>
      <c r="J1610" s="66">
        <v>40</v>
      </c>
      <c r="K1610" s="67">
        <v>19200000</v>
      </c>
      <c r="L1610" s="68" t="s">
        <v>15</v>
      </c>
      <c r="M1610" s="68" t="s">
        <v>254</v>
      </c>
    </row>
    <row r="1611" spans="1:13" s="3" customFormat="1" ht="12.75" x14ac:dyDescent="0.2">
      <c r="A1611" s="62" t="s">
        <v>911</v>
      </c>
      <c r="B1611" s="62" t="s">
        <v>892</v>
      </c>
      <c r="C1611" s="63">
        <v>10</v>
      </c>
      <c r="D1611" s="62" t="s">
        <v>13511</v>
      </c>
      <c r="E1611" s="62" t="s">
        <v>13851</v>
      </c>
      <c r="F1611" s="69">
        <v>42142903</v>
      </c>
      <c r="G1611" s="62" t="s">
        <v>13630</v>
      </c>
      <c r="H1611" s="62">
        <v>3</v>
      </c>
      <c r="I1611" s="62">
        <v>6</v>
      </c>
      <c r="J1611" s="70">
        <v>40</v>
      </c>
      <c r="K1611" s="71">
        <v>3600000</v>
      </c>
      <c r="L1611" s="72" t="s">
        <v>15</v>
      </c>
      <c r="M1611" s="72" t="s">
        <v>254</v>
      </c>
    </row>
    <row r="1612" spans="1:13" s="3" customFormat="1" ht="12.75" x14ac:dyDescent="0.2">
      <c r="A1612" s="62" t="s">
        <v>911</v>
      </c>
      <c r="B1612" s="62" t="s">
        <v>262</v>
      </c>
      <c r="C1612" s="63">
        <v>10</v>
      </c>
      <c r="D1612" s="64" t="s">
        <v>13401</v>
      </c>
      <c r="E1612" s="64" t="s">
        <v>13852</v>
      </c>
      <c r="F1612" s="65">
        <v>81112005</v>
      </c>
      <c r="G1612" s="64" t="s">
        <v>13630</v>
      </c>
      <c r="H1612" s="64">
        <v>1</v>
      </c>
      <c r="I1612" s="64">
        <v>6</v>
      </c>
      <c r="J1612" s="66">
        <v>1</v>
      </c>
      <c r="K1612" s="67">
        <v>80000000</v>
      </c>
      <c r="L1612" s="68" t="s">
        <v>13</v>
      </c>
      <c r="M1612" s="68" t="s">
        <v>254</v>
      </c>
    </row>
    <row r="1613" spans="1:13" s="3" customFormat="1" ht="12.75" x14ac:dyDescent="0.2">
      <c r="A1613" s="62" t="s">
        <v>911</v>
      </c>
      <c r="B1613" s="62" t="s">
        <v>885</v>
      </c>
      <c r="C1613" s="63">
        <v>10</v>
      </c>
      <c r="D1613" s="62" t="s">
        <v>13504</v>
      </c>
      <c r="E1613" s="62" t="s">
        <v>13853</v>
      </c>
      <c r="F1613" s="69">
        <v>92111810</v>
      </c>
      <c r="G1613" s="62" t="s">
        <v>13631</v>
      </c>
      <c r="H1613" s="62">
        <v>1</v>
      </c>
      <c r="I1613" s="62">
        <v>12</v>
      </c>
      <c r="J1613" s="70">
        <v>1</v>
      </c>
      <c r="K1613" s="71">
        <v>133684500</v>
      </c>
      <c r="L1613" s="72" t="s">
        <v>13</v>
      </c>
      <c r="M1613" s="72" t="s">
        <v>254</v>
      </c>
    </row>
    <row r="1614" spans="1:13" s="3" customFormat="1" ht="12.75" x14ac:dyDescent="0.2">
      <c r="A1614" s="62" t="s">
        <v>911</v>
      </c>
      <c r="B1614" s="62" t="s">
        <v>441</v>
      </c>
      <c r="C1614" s="63">
        <v>10</v>
      </c>
      <c r="D1614" s="64" t="s">
        <v>13399</v>
      </c>
      <c r="E1614" s="64" t="s">
        <v>13854</v>
      </c>
      <c r="F1614" s="65">
        <v>72154302</v>
      </c>
      <c r="G1614" s="64" t="s">
        <v>13630</v>
      </c>
      <c r="H1614" s="64">
        <v>6</v>
      </c>
      <c r="I1614" s="64">
        <v>3</v>
      </c>
      <c r="J1614" s="66">
        <v>1</v>
      </c>
      <c r="K1614" s="67">
        <v>8000000</v>
      </c>
      <c r="L1614" s="68" t="s">
        <v>13</v>
      </c>
      <c r="M1614" s="68" t="s">
        <v>254</v>
      </c>
    </row>
    <row r="1615" spans="1:13" s="3" customFormat="1" ht="12.75" x14ac:dyDescent="0.2">
      <c r="A1615" s="62" t="s">
        <v>911</v>
      </c>
      <c r="B1615" s="62" t="s">
        <v>478</v>
      </c>
      <c r="C1615" s="63">
        <v>10</v>
      </c>
      <c r="D1615" s="62" t="s">
        <v>13443</v>
      </c>
      <c r="E1615" s="62" t="s">
        <v>1699</v>
      </c>
      <c r="F1615" s="69">
        <v>40101701</v>
      </c>
      <c r="G1615" s="62" t="s">
        <v>13630</v>
      </c>
      <c r="H1615" s="62">
        <v>3</v>
      </c>
      <c r="I1615" s="62">
        <v>2</v>
      </c>
      <c r="J1615" s="70">
        <v>10</v>
      </c>
      <c r="K1615" s="71">
        <v>10000000</v>
      </c>
      <c r="L1615" s="72" t="s">
        <v>15</v>
      </c>
      <c r="M1615" s="72" t="s">
        <v>254</v>
      </c>
    </row>
    <row r="1616" spans="1:13" s="3" customFormat="1" ht="12.75" x14ac:dyDescent="0.2">
      <c r="A1616" s="62" t="s">
        <v>911</v>
      </c>
      <c r="B1616" s="62" t="s">
        <v>893</v>
      </c>
      <c r="C1616" s="63">
        <v>10</v>
      </c>
      <c r="D1616" s="64" t="s">
        <v>13512</v>
      </c>
      <c r="E1616" s="64" t="s">
        <v>1700</v>
      </c>
      <c r="F1616" s="65">
        <v>47111503</v>
      </c>
      <c r="G1616" s="64" t="s">
        <v>13630</v>
      </c>
      <c r="H1616" s="64">
        <v>3</v>
      </c>
      <c r="I1616" s="64">
        <v>2</v>
      </c>
      <c r="J1616" s="66">
        <v>1</v>
      </c>
      <c r="K1616" s="67">
        <v>2000000</v>
      </c>
      <c r="L1616" s="68" t="s">
        <v>15</v>
      </c>
      <c r="M1616" s="68" t="s">
        <v>254</v>
      </c>
    </row>
    <row r="1617" spans="1:13" s="3" customFormat="1" ht="12.75" x14ac:dyDescent="0.2">
      <c r="A1617" s="62" t="s">
        <v>911</v>
      </c>
      <c r="B1617" s="62" t="s">
        <v>893</v>
      </c>
      <c r="C1617" s="63">
        <v>10</v>
      </c>
      <c r="D1617" s="62" t="s">
        <v>13512</v>
      </c>
      <c r="E1617" s="62" t="s">
        <v>1701</v>
      </c>
      <c r="F1617" s="69">
        <v>52141501</v>
      </c>
      <c r="G1617" s="62" t="s">
        <v>13630</v>
      </c>
      <c r="H1617" s="62">
        <v>3</v>
      </c>
      <c r="I1617" s="62">
        <v>2</v>
      </c>
      <c r="J1617" s="70">
        <v>1</v>
      </c>
      <c r="K1617" s="71">
        <v>2000000</v>
      </c>
      <c r="L1617" s="72" t="s">
        <v>15</v>
      </c>
      <c r="M1617" s="72" t="s">
        <v>254</v>
      </c>
    </row>
    <row r="1618" spans="1:13" s="3" customFormat="1" ht="12.75" x14ac:dyDescent="0.2">
      <c r="A1618" s="62" t="s">
        <v>911</v>
      </c>
      <c r="B1618" s="62" t="s">
        <v>893</v>
      </c>
      <c r="C1618" s="63">
        <v>10</v>
      </c>
      <c r="D1618" s="64" t="s">
        <v>13512</v>
      </c>
      <c r="E1618" s="64" t="s">
        <v>1702</v>
      </c>
      <c r="F1618" s="65">
        <v>52141601</v>
      </c>
      <c r="G1618" s="64" t="s">
        <v>13630</v>
      </c>
      <c r="H1618" s="64">
        <v>3</v>
      </c>
      <c r="I1618" s="64">
        <v>2</v>
      </c>
      <c r="J1618" s="66">
        <v>6</v>
      </c>
      <c r="K1618" s="67">
        <v>12000000</v>
      </c>
      <c r="L1618" s="68" t="s">
        <v>15</v>
      </c>
      <c r="M1618" s="68" t="s">
        <v>254</v>
      </c>
    </row>
    <row r="1619" spans="1:13" s="3" customFormat="1" ht="12.75" x14ac:dyDescent="0.2">
      <c r="A1619" s="62" t="s">
        <v>911</v>
      </c>
      <c r="B1619" s="62" t="s">
        <v>878</v>
      </c>
      <c r="C1619" s="63">
        <v>10</v>
      </c>
      <c r="D1619" s="62" t="s">
        <v>13497</v>
      </c>
      <c r="E1619" s="62" t="s">
        <v>1703</v>
      </c>
      <c r="F1619" s="69">
        <v>72111003</v>
      </c>
      <c r="G1619" s="62" t="s">
        <v>13630</v>
      </c>
      <c r="H1619" s="62">
        <v>3</v>
      </c>
      <c r="I1619" s="62">
        <v>2</v>
      </c>
      <c r="J1619" s="70">
        <v>1</v>
      </c>
      <c r="K1619" s="71">
        <v>10000000</v>
      </c>
      <c r="L1619" s="72" t="s">
        <v>13</v>
      </c>
      <c r="M1619" s="72" t="s">
        <v>254</v>
      </c>
    </row>
    <row r="1620" spans="1:13" s="3" customFormat="1" ht="12.75" x14ac:dyDescent="0.2">
      <c r="A1620" s="62" t="s">
        <v>911</v>
      </c>
      <c r="B1620" s="62" t="s">
        <v>440</v>
      </c>
      <c r="C1620" s="63">
        <v>10</v>
      </c>
      <c r="D1620" s="64" t="s">
        <v>13398</v>
      </c>
      <c r="E1620" s="64" t="s">
        <v>1704</v>
      </c>
      <c r="F1620" s="65">
        <v>72101511</v>
      </c>
      <c r="G1620" s="64" t="s">
        <v>13630</v>
      </c>
      <c r="H1620" s="64">
        <v>3</v>
      </c>
      <c r="I1620" s="64">
        <v>2</v>
      </c>
      <c r="J1620" s="66">
        <v>1</v>
      </c>
      <c r="K1620" s="67">
        <v>5000000</v>
      </c>
      <c r="L1620" s="68" t="s">
        <v>13</v>
      </c>
      <c r="M1620" s="68" t="s">
        <v>254</v>
      </c>
    </row>
    <row r="1621" spans="1:13" s="3" customFormat="1" ht="12.75" x14ac:dyDescent="0.2">
      <c r="A1621" s="62" t="s">
        <v>911</v>
      </c>
      <c r="B1621" s="62" t="s">
        <v>885</v>
      </c>
      <c r="C1621" s="63">
        <v>10</v>
      </c>
      <c r="D1621" s="62" t="s">
        <v>13504</v>
      </c>
      <c r="E1621" s="62" t="s">
        <v>13855</v>
      </c>
      <c r="F1621" s="69">
        <v>92111810</v>
      </c>
      <c r="G1621" s="62" t="s">
        <v>13630</v>
      </c>
      <c r="H1621" s="62">
        <v>1</v>
      </c>
      <c r="I1621" s="62">
        <v>10</v>
      </c>
      <c r="J1621" s="70">
        <v>1</v>
      </c>
      <c r="K1621" s="71">
        <v>80000000</v>
      </c>
      <c r="L1621" s="72" t="s">
        <v>13</v>
      </c>
      <c r="M1621" s="72" t="s">
        <v>254</v>
      </c>
    </row>
    <row r="1622" spans="1:13" s="3" customFormat="1" ht="12.75" x14ac:dyDescent="0.2">
      <c r="A1622" s="62" t="s">
        <v>911</v>
      </c>
      <c r="B1622" s="62" t="s">
        <v>894</v>
      </c>
      <c r="C1622" s="63">
        <v>10</v>
      </c>
      <c r="D1622" s="64" t="s">
        <v>13513</v>
      </c>
      <c r="E1622" s="64" t="s">
        <v>1705</v>
      </c>
      <c r="F1622" s="65">
        <v>86101800</v>
      </c>
      <c r="G1622" s="64" t="s">
        <v>13631</v>
      </c>
      <c r="H1622" s="64">
        <v>7</v>
      </c>
      <c r="I1622" s="64">
        <v>1</v>
      </c>
      <c r="J1622" s="66">
        <v>1</v>
      </c>
      <c r="K1622" s="67">
        <v>130000000</v>
      </c>
      <c r="L1622" s="68" t="s">
        <v>13</v>
      </c>
      <c r="M1622" s="68" t="s">
        <v>254</v>
      </c>
    </row>
    <row r="1623" spans="1:13" s="3" customFormat="1" ht="12.75" x14ac:dyDescent="0.2">
      <c r="A1623" s="62" t="s">
        <v>911</v>
      </c>
      <c r="B1623" s="62" t="s">
        <v>442</v>
      </c>
      <c r="C1623" s="63">
        <v>10</v>
      </c>
      <c r="D1623" s="62" t="s">
        <v>13400</v>
      </c>
      <c r="E1623" s="62" t="s">
        <v>1706</v>
      </c>
      <c r="F1623" s="69">
        <v>76111501</v>
      </c>
      <c r="G1623" s="62" t="s">
        <v>13636</v>
      </c>
      <c r="H1623" s="62">
        <v>1</v>
      </c>
      <c r="I1623" s="62">
        <v>12</v>
      </c>
      <c r="J1623" s="70">
        <v>1</v>
      </c>
      <c r="K1623" s="71">
        <v>36000000</v>
      </c>
      <c r="L1623" s="72" t="s">
        <v>13</v>
      </c>
      <c r="M1623" s="72" t="s">
        <v>254</v>
      </c>
    </row>
    <row r="1624" spans="1:13" s="3" customFormat="1" ht="12.75" x14ac:dyDescent="0.2">
      <c r="A1624" s="62" t="s">
        <v>911</v>
      </c>
      <c r="B1624" s="62" t="s">
        <v>441</v>
      </c>
      <c r="C1624" s="63">
        <v>10</v>
      </c>
      <c r="D1624" s="64" t="s">
        <v>13399</v>
      </c>
      <c r="E1624" s="64" t="s">
        <v>1707</v>
      </c>
      <c r="F1624" s="65">
        <v>78181507</v>
      </c>
      <c r="G1624" s="64" t="s">
        <v>13630</v>
      </c>
      <c r="H1624" s="64">
        <v>1</v>
      </c>
      <c r="I1624" s="64">
        <v>12</v>
      </c>
      <c r="J1624" s="66">
        <v>1</v>
      </c>
      <c r="K1624" s="67">
        <v>8000000</v>
      </c>
      <c r="L1624" s="68" t="s">
        <v>13</v>
      </c>
      <c r="M1624" s="68" t="s">
        <v>254</v>
      </c>
    </row>
    <row r="1625" spans="1:13" s="3" customFormat="1" ht="12.75" x14ac:dyDescent="0.2">
      <c r="A1625" s="62" t="s">
        <v>911</v>
      </c>
      <c r="B1625" s="62" t="s">
        <v>885</v>
      </c>
      <c r="C1625" s="63">
        <v>10</v>
      </c>
      <c r="D1625" s="62" t="s">
        <v>13504</v>
      </c>
      <c r="E1625" s="62" t="s">
        <v>1708</v>
      </c>
      <c r="F1625" s="69">
        <v>90121500</v>
      </c>
      <c r="G1625" s="62" t="s">
        <v>13629</v>
      </c>
      <c r="H1625" s="62">
        <v>1</v>
      </c>
      <c r="I1625" s="62">
        <v>12</v>
      </c>
      <c r="J1625" s="70">
        <v>1</v>
      </c>
      <c r="K1625" s="71">
        <v>99500000</v>
      </c>
      <c r="L1625" s="72" t="s">
        <v>13</v>
      </c>
      <c r="M1625" s="72" t="s">
        <v>254</v>
      </c>
    </row>
    <row r="1626" spans="1:13" s="3" customFormat="1" ht="12.75" x14ac:dyDescent="0.2">
      <c r="A1626" s="62" t="s">
        <v>911</v>
      </c>
      <c r="B1626" s="62" t="s">
        <v>316</v>
      </c>
      <c r="C1626" s="63">
        <v>10</v>
      </c>
      <c r="D1626" s="64" t="s">
        <v>13467</v>
      </c>
      <c r="E1626" s="64" t="s">
        <v>1709</v>
      </c>
      <c r="F1626" s="65">
        <v>78111800</v>
      </c>
      <c r="G1626" s="64" t="s">
        <v>13630</v>
      </c>
      <c r="H1626" s="64">
        <v>2</v>
      </c>
      <c r="I1626" s="64">
        <v>10</v>
      </c>
      <c r="J1626" s="66">
        <v>1</v>
      </c>
      <c r="K1626" s="67">
        <v>30000000</v>
      </c>
      <c r="L1626" s="68" t="s">
        <v>13</v>
      </c>
      <c r="M1626" s="68" t="s">
        <v>254</v>
      </c>
    </row>
    <row r="1627" spans="1:13" s="3" customFormat="1" ht="12.75" x14ac:dyDescent="0.2">
      <c r="A1627" s="62" t="s">
        <v>911</v>
      </c>
      <c r="B1627" s="62" t="s">
        <v>316</v>
      </c>
      <c r="C1627" s="63">
        <v>10</v>
      </c>
      <c r="D1627" s="62" t="s">
        <v>13467</v>
      </c>
      <c r="E1627" s="62" t="s">
        <v>1710</v>
      </c>
      <c r="F1627" s="69">
        <v>78111800</v>
      </c>
      <c r="G1627" s="62" t="s">
        <v>13631</v>
      </c>
      <c r="H1627" s="62">
        <v>2</v>
      </c>
      <c r="I1627" s="62">
        <v>10</v>
      </c>
      <c r="J1627" s="70">
        <v>1</v>
      </c>
      <c r="K1627" s="71">
        <v>200000000</v>
      </c>
      <c r="L1627" s="72" t="s">
        <v>13</v>
      </c>
      <c r="M1627" s="72" t="s">
        <v>254</v>
      </c>
    </row>
    <row r="1628" spans="1:13" s="3" customFormat="1" ht="12.75" x14ac:dyDescent="0.2">
      <c r="A1628" s="62" t="s">
        <v>911</v>
      </c>
      <c r="B1628" s="62" t="s">
        <v>881</v>
      </c>
      <c r="C1628" s="63">
        <v>16</v>
      </c>
      <c r="D1628" s="64" t="s">
        <v>13500</v>
      </c>
      <c r="E1628" s="64" t="s">
        <v>1711</v>
      </c>
      <c r="F1628" s="65">
        <v>92101501</v>
      </c>
      <c r="G1628" s="64" t="s">
        <v>13631</v>
      </c>
      <c r="H1628" s="64">
        <v>2</v>
      </c>
      <c r="I1628" s="64">
        <v>10</v>
      </c>
      <c r="J1628" s="66">
        <v>1</v>
      </c>
      <c r="K1628" s="67">
        <v>100000000</v>
      </c>
      <c r="L1628" s="68" t="s">
        <v>13</v>
      </c>
      <c r="M1628" s="68" t="s">
        <v>254</v>
      </c>
    </row>
    <row r="1629" spans="1:13" s="3" customFormat="1" ht="12.75" x14ac:dyDescent="0.2">
      <c r="A1629" s="62" t="s">
        <v>911</v>
      </c>
      <c r="B1629" s="62" t="s">
        <v>223</v>
      </c>
      <c r="C1629" s="63">
        <v>16</v>
      </c>
      <c r="D1629" s="62" t="s">
        <v>13403</v>
      </c>
      <c r="E1629" s="62" t="s">
        <v>1712</v>
      </c>
      <c r="F1629" s="69">
        <v>83111600</v>
      </c>
      <c r="G1629" s="62" t="s">
        <v>13629</v>
      </c>
      <c r="H1629" s="62">
        <v>1</v>
      </c>
      <c r="I1629" s="62">
        <v>12</v>
      </c>
      <c r="J1629" s="70">
        <v>1</v>
      </c>
      <c r="K1629" s="71">
        <v>2000000</v>
      </c>
      <c r="L1629" s="72" t="s">
        <v>13</v>
      </c>
      <c r="M1629" s="72" t="s">
        <v>254</v>
      </c>
    </row>
    <row r="1630" spans="1:13" s="3" customFormat="1" ht="12.75" x14ac:dyDescent="0.2">
      <c r="A1630" s="62" t="s">
        <v>911</v>
      </c>
      <c r="B1630" s="62" t="s">
        <v>871</v>
      </c>
      <c r="C1630" s="63">
        <v>16</v>
      </c>
      <c r="D1630" s="64" t="s">
        <v>13490</v>
      </c>
      <c r="E1630" s="64" t="s">
        <v>1713</v>
      </c>
      <c r="F1630" s="65">
        <v>44103103</v>
      </c>
      <c r="G1630" s="64" t="s">
        <v>13630</v>
      </c>
      <c r="H1630" s="64">
        <v>5</v>
      </c>
      <c r="I1630" s="64">
        <v>5</v>
      </c>
      <c r="J1630" s="66">
        <v>4</v>
      </c>
      <c r="K1630" s="67">
        <v>3800000</v>
      </c>
      <c r="L1630" s="68" t="s">
        <v>15</v>
      </c>
      <c r="M1630" s="68" t="s">
        <v>254</v>
      </c>
    </row>
    <row r="1631" spans="1:13" s="3" customFormat="1" ht="12.75" x14ac:dyDescent="0.2">
      <c r="A1631" s="62" t="s">
        <v>911</v>
      </c>
      <c r="B1631" s="62" t="s">
        <v>871</v>
      </c>
      <c r="C1631" s="63">
        <v>16</v>
      </c>
      <c r="D1631" s="62" t="s">
        <v>13490</v>
      </c>
      <c r="E1631" s="62" t="s">
        <v>1714</v>
      </c>
      <c r="F1631" s="69">
        <v>44103103</v>
      </c>
      <c r="G1631" s="62" t="s">
        <v>13630</v>
      </c>
      <c r="H1631" s="62">
        <v>5</v>
      </c>
      <c r="I1631" s="62">
        <v>5</v>
      </c>
      <c r="J1631" s="70">
        <v>4</v>
      </c>
      <c r="K1631" s="71">
        <v>2000000</v>
      </c>
      <c r="L1631" s="72" t="s">
        <v>15</v>
      </c>
      <c r="M1631" s="72" t="s">
        <v>254</v>
      </c>
    </row>
    <row r="1632" spans="1:13" s="3" customFormat="1" ht="12.75" x14ac:dyDescent="0.2">
      <c r="A1632" s="62" t="s">
        <v>911</v>
      </c>
      <c r="B1632" s="62" t="s">
        <v>871</v>
      </c>
      <c r="C1632" s="63">
        <v>16</v>
      </c>
      <c r="D1632" s="64" t="s">
        <v>13490</v>
      </c>
      <c r="E1632" s="64" t="s">
        <v>1715</v>
      </c>
      <c r="F1632" s="65">
        <v>44103103</v>
      </c>
      <c r="G1632" s="64" t="s">
        <v>13630</v>
      </c>
      <c r="H1632" s="64">
        <v>5</v>
      </c>
      <c r="I1632" s="64">
        <v>5</v>
      </c>
      <c r="J1632" s="66">
        <v>2</v>
      </c>
      <c r="K1632" s="67">
        <v>1900000</v>
      </c>
      <c r="L1632" s="68" t="s">
        <v>15</v>
      </c>
      <c r="M1632" s="68" t="s">
        <v>254</v>
      </c>
    </row>
    <row r="1633" spans="1:13" s="3" customFormat="1" ht="12.75" x14ac:dyDescent="0.2">
      <c r="A1633" s="62" t="s">
        <v>911</v>
      </c>
      <c r="B1633" s="62" t="s">
        <v>871</v>
      </c>
      <c r="C1633" s="63">
        <v>16</v>
      </c>
      <c r="D1633" s="62" t="s">
        <v>13490</v>
      </c>
      <c r="E1633" s="62" t="s">
        <v>1716</v>
      </c>
      <c r="F1633" s="69">
        <v>44103103</v>
      </c>
      <c r="G1633" s="62" t="s">
        <v>13630</v>
      </c>
      <c r="H1633" s="62">
        <v>5</v>
      </c>
      <c r="I1633" s="62">
        <v>5</v>
      </c>
      <c r="J1633" s="70">
        <v>3</v>
      </c>
      <c r="K1633" s="71">
        <v>1080000</v>
      </c>
      <c r="L1633" s="72" t="s">
        <v>15</v>
      </c>
      <c r="M1633" s="72" t="s">
        <v>254</v>
      </c>
    </row>
    <row r="1634" spans="1:13" s="3" customFormat="1" ht="12.75" x14ac:dyDescent="0.2">
      <c r="A1634" s="62" t="s">
        <v>911</v>
      </c>
      <c r="B1634" s="62" t="s">
        <v>871</v>
      </c>
      <c r="C1634" s="63">
        <v>16</v>
      </c>
      <c r="D1634" s="64" t="s">
        <v>13490</v>
      </c>
      <c r="E1634" s="64" t="s">
        <v>1717</v>
      </c>
      <c r="F1634" s="65">
        <v>44103103</v>
      </c>
      <c r="G1634" s="64" t="s">
        <v>13630</v>
      </c>
      <c r="H1634" s="64">
        <v>5</v>
      </c>
      <c r="I1634" s="64">
        <v>5</v>
      </c>
      <c r="J1634" s="66">
        <v>2</v>
      </c>
      <c r="K1634" s="67">
        <v>1220000</v>
      </c>
      <c r="L1634" s="68" t="s">
        <v>15</v>
      </c>
      <c r="M1634" s="68" t="s">
        <v>254</v>
      </c>
    </row>
    <row r="1635" spans="1:13" s="3" customFormat="1" ht="12.75" x14ac:dyDescent="0.2">
      <c r="A1635" s="62" t="s">
        <v>911</v>
      </c>
      <c r="B1635" s="62" t="s">
        <v>257</v>
      </c>
      <c r="C1635" s="63">
        <v>16</v>
      </c>
      <c r="D1635" s="62" t="s">
        <v>13455</v>
      </c>
      <c r="E1635" s="62" t="s">
        <v>1718</v>
      </c>
      <c r="F1635" s="69">
        <v>78102203</v>
      </c>
      <c r="G1635" s="62" t="s">
        <v>13629</v>
      </c>
      <c r="H1635" s="62">
        <v>1</v>
      </c>
      <c r="I1635" s="62">
        <v>12</v>
      </c>
      <c r="J1635" s="70">
        <v>1</v>
      </c>
      <c r="K1635" s="71">
        <v>2000000</v>
      </c>
      <c r="L1635" s="72" t="s">
        <v>13</v>
      </c>
      <c r="M1635" s="72" t="s">
        <v>254</v>
      </c>
    </row>
    <row r="1636" spans="1:13" s="3" customFormat="1" ht="12.75" x14ac:dyDescent="0.2">
      <c r="A1636" s="62" t="s">
        <v>911</v>
      </c>
      <c r="B1636" s="62" t="s">
        <v>263</v>
      </c>
      <c r="C1636" s="63">
        <v>16</v>
      </c>
      <c r="D1636" s="64" t="s">
        <v>13460</v>
      </c>
      <c r="E1636" s="64" t="s">
        <v>1719</v>
      </c>
      <c r="F1636" s="65">
        <v>90151802</v>
      </c>
      <c r="G1636" s="64" t="s">
        <v>253</v>
      </c>
      <c r="H1636" s="64">
        <v>7</v>
      </c>
      <c r="I1636" s="64">
        <v>1</v>
      </c>
      <c r="J1636" s="66">
        <v>1</v>
      </c>
      <c r="K1636" s="67">
        <v>20000000</v>
      </c>
      <c r="L1636" s="68" t="s">
        <v>13</v>
      </c>
      <c r="M1636" s="68" t="s">
        <v>254</v>
      </c>
    </row>
    <row r="1637" spans="1:13" s="3" customFormat="1" ht="12.75" x14ac:dyDescent="0.2">
      <c r="A1637" s="62" t="s">
        <v>911</v>
      </c>
      <c r="B1637" s="62" t="s">
        <v>895</v>
      </c>
      <c r="C1637" s="63">
        <v>16</v>
      </c>
      <c r="D1637" s="62" t="s">
        <v>13514</v>
      </c>
      <c r="E1637" s="62" t="s">
        <v>1720</v>
      </c>
      <c r="F1637" s="69">
        <v>80111601</v>
      </c>
      <c r="G1637" s="62" t="s">
        <v>13630</v>
      </c>
      <c r="H1637" s="62">
        <v>3</v>
      </c>
      <c r="I1637" s="62">
        <v>9</v>
      </c>
      <c r="J1637" s="70">
        <v>1</v>
      </c>
      <c r="K1637" s="71">
        <v>23400000</v>
      </c>
      <c r="L1637" s="72" t="s">
        <v>13</v>
      </c>
      <c r="M1637" s="72" t="s">
        <v>254</v>
      </c>
    </row>
    <row r="1638" spans="1:13" s="3" customFormat="1" ht="12.75" x14ac:dyDescent="0.2">
      <c r="A1638" s="62" t="s">
        <v>911</v>
      </c>
      <c r="B1638" s="62" t="s">
        <v>882</v>
      </c>
      <c r="C1638" s="63">
        <v>16</v>
      </c>
      <c r="D1638" s="64" t="s">
        <v>13501</v>
      </c>
      <c r="E1638" s="64" t="s">
        <v>1721</v>
      </c>
      <c r="F1638" s="65">
        <v>83101500</v>
      </c>
      <c r="G1638" s="64" t="s">
        <v>13629</v>
      </c>
      <c r="H1638" s="64">
        <v>1</v>
      </c>
      <c r="I1638" s="64">
        <v>12</v>
      </c>
      <c r="J1638" s="66">
        <v>1</v>
      </c>
      <c r="K1638" s="67">
        <v>4700000</v>
      </c>
      <c r="L1638" s="68" t="s">
        <v>13</v>
      </c>
      <c r="M1638" s="68" t="s">
        <v>254</v>
      </c>
    </row>
    <row r="1639" spans="1:13" s="3" customFormat="1" ht="12.75" x14ac:dyDescent="0.2">
      <c r="A1639" s="62" t="s">
        <v>911</v>
      </c>
      <c r="B1639" s="62" t="s">
        <v>880</v>
      </c>
      <c r="C1639" s="63">
        <v>16</v>
      </c>
      <c r="D1639" s="62" t="s">
        <v>13499</v>
      </c>
      <c r="E1639" s="62" t="s">
        <v>1722</v>
      </c>
      <c r="F1639" s="69">
        <v>80131801</v>
      </c>
      <c r="G1639" s="62" t="s">
        <v>13629</v>
      </c>
      <c r="H1639" s="62">
        <v>1</v>
      </c>
      <c r="I1639" s="62">
        <v>12</v>
      </c>
      <c r="J1639" s="70">
        <v>1</v>
      </c>
      <c r="K1639" s="71">
        <v>28300000</v>
      </c>
      <c r="L1639" s="72" t="s">
        <v>13</v>
      </c>
      <c r="M1639" s="72" t="s">
        <v>254</v>
      </c>
    </row>
    <row r="1640" spans="1:13" s="3" customFormat="1" ht="12.75" x14ac:dyDescent="0.2">
      <c r="A1640" s="62" t="s">
        <v>911</v>
      </c>
      <c r="B1640" s="62" t="s">
        <v>882</v>
      </c>
      <c r="C1640" s="63">
        <v>16</v>
      </c>
      <c r="D1640" s="64" t="s">
        <v>13501</v>
      </c>
      <c r="E1640" s="64" t="s">
        <v>1723</v>
      </c>
      <c r="F1640" s="65">
        <v>83101807</v>
      </c>
      <c r="G1640" s="64" t="s">
        <v>13629</v>
      </c>
      <c r="H1640" s="64">
        <v>1</v>
      </c>
      <c r="I1640" s="64">
        <v>12</v>
      </c>
      <c r="J1640" s="66">
        <v>1</v>
      </c>
      <c r="K1640" s="67">
        <v>34800000</v>
      </c>
      <c r="L1640" s="68" t="s">
        <v>13</v>
      </c>
      <c r="M1640" s="68" t="s">
        <v>254</v>
      </c>
    </row>
    <row r="1641" spans="1:13" s="3" customFormat="1" ht="12.75" x14ac:dyDescent="0.2">
      <c r="A1641" s="62" t="s">
        <v>911</v>
      </c>
      <c r="B1641" s="62" t="s">
        <v>223</v>
      </c>
      <c r="C1641" s="63">
        <v>16</v>
      </c>
      <c r="D1641" s="62" t="s">
        <v>13403</v>
      </c>
      <c r="E1641" s="62" t="s">
        <v>1724</v>
      </c>
      <c r="F1641" s="69">
        <v>83111501</v>
      </c>
      <c r="G1641" s="62" t="s">
        <v>13629</v>
      </c>
      <c r="H1641" s="62">
        <v>1</v>
      </c>
      <c r="I1641" s="62">
        <v>12</v>
      </c>
      <c r="J1641" s="70">
        <v>1</v>
      </c>
      <c r="K1641" s="71">
        <v>18000000</v>
      </c>
      <c r="L1641" s="72" t="s">
        <v>13</v>
      </c>
      <c r="M1641" s="72" t="s">
        <v>254</v>
      </c>
    </row>
    <row r="1642" spans="1:13" s="3" customFormat="1" ht="12.75" x14ac:dyDescent="0.2">
      <c r="A1642" s="62" t="s">
        <v>911</v>
      </c>
      <c r="B1642" s="62" t="s">
        <v>450</v>
      </c>
      <c r="C1642" s="63">
        <v>10</v>
      </c>
      <c r="D1642" s="64" t="s">
        <v>13412</v>
      </c>
      <c r="E1642" s="64" t="s">
        <v>1725</v>
      </c>
      <c r="F1642" s="65">
        <v>80111504</v>
      </c>
      <c r="G1642" s="64" t="s">
        <v>253</v>
      </c>
      <c r="H1642" s="64">
        <v>1</v>
      </c>
      <c r="I1642" s="64">
        <v>11</v>
      </c>
      <c r="J1642" s="66">
        <v>1</v>
      </c>
      <c r="K1642" s="67">
        <v>15120000</v>
      </c>
      <c r="L1642" s="68" t="s">
        <v>13</v>
      </c>
      <c r="M1642" s="68" t="s">
        <v>254</v>
      </c>
    </row>
    <row r="1643" spans="1:13" s="3" customFormat="1" ht="12.75" x14ac:dyDescent="0.2">
      <c r="A1643" s="62" t="s">
        <v>911</v>
      </c>
      <c r="B1643" s="62" t="s">
        <v>896</v>
      </c>
      <c r="C1643" s="63">
        <v>10</v>
      </c>
      <c r="D1643" s="62" t="s">
        <v>13515</v>
      </c>
      <c r="E1643" s="62" t="s">
        <v>1726</v>
      </c>
      <c r="F1643" s="69">
        <v>80101511</v>
      </c>
      <c r="G1643" s="62" t="s">
        <v>253</v>
      </c>
      <c r="H1643" s="62">
        <v>1</v>
      </c>
      <c r="I1643" s="62">
        <v>11</v>
      </c>
      <c r="J1643" s="70">
        <v>1</v>
      </c>
      <c r="K1643" s="71">
        <v>135880000</v>
      </c>
      <c r="L1643" s="72" t="s">
        <v>13</v>
      </c>
      <c r="M1643" s="72" t="s">
        <v>254</v>
      </c>
    </row>
    <row r="1644" spans="1:13" s="3" customFormat="1" ht="12.75" x14ac:dyDescent="0.2">
      <c r="A1644" s="62" t="s">
        <v>911</v>
      </c>
      <c r="B1644" s="62" t="s">
        <v>897</v>
      </c>
      <c r="C1644" s="63">
        <v>10</v>
      </c>
      <c r="D1644" s="64" t="s">
        <v>13516</v>
      </c>
      <c r="E1644" s="64" t="s">
        <v>1727</v>
      </c>
      <c r="F1644" s="65">
        <v>80161506</v>
      </c>
      <c r="G1644" s="64" t="s">
        <v>13632</v>
      </c>
      <c r="H1644" s="64">
        <v>1</v>
      </c>
      <c r="I1644" s="64">
        <v>11</v>
      </c>
      <c r="J1644" s="66">
        <v>1</v>
      </c>
      <c r="K1644" s="67">
        <v>550000000</v>
      </c>
      <c r="L1644" s="68" t="s">
        <v>13</v>
      </c>
      <c r="M1644" s="68" t="s">
        <v>254</v>
      </c>
    </row>
    <row r="1645" spans="1:13" s="3" customFormat="1" ht="12.75" x14ac:dyDescent="0.2">
      <c r="A1645" s="62" t="s">
        <v>911</v>
      </c>
      <c r="B1645" s="62" t="s">
        <v>884</v>
      </c>
      <c r="C1645" s="63">
        <v>10</v>
      </c>
      <c r="D1645" s="62" t="s">
        <v>13503</v>
      </c>
      <c r="E1645" s="62" t="s">
        <v>1728</v>
      </c>
      <c r="F1645" s="69">
        <v>85121502</v>
      </c>
      <c r="G1645" s="62" t="s">
        <v>13372</v>
      </c>
      <c r="H1645" s="62">
        <v>1</v>
      </c>
      <c r="I1645" s="62">
        <v>6</v>
      </c>
      <c r="J1645" s="70">
        <v>1</v>
      </c>
      <c r="K1645" s="71">
        <v>20164000</v>
      </c>
      <c r="L1645" s="72" t="s">
        <v>13</v>
      </c>
      <c r="M1645" s="72" t="s">
        <v>254</v>
      </c>
    </row>
    <row r="1646" spans="1:13" s="3" customFormat="1" ht="12.75" x14ac:dyDescent="0.2">
      <c r="A1646" s="62" t="s">
        <v>911</v>
      </c>
      <c r="B1646" s="62" t="s">
        <v>898</v>
      </c>
      <c r="C1646" s="63">
        <v>10</v>
      </c>
      <c r="D1646" s="64" t="s">
        <v>13517</v>
      </c>
      <c r="E1646" s="64" t="s">
        <v>13856</v>
      </c>
      <c r="F1646" s="65">
        <v>55101500</v>
      </c>
      <c r="G1646" s="64" t="s">
        <v>253</v>
      </c>
      <c r="H1646" s="64">
        <v>1</v>
      </c>
      <c r="I1646" s="64">
        <v>12</v>
      </c>
      <c r="J1646" s="66">
        <v>1</v>
      </c>
      <c r="K1646" s="67">
        <v>5000000</v>
      </c>
      <c r="L1646" s="68" t="s">
        <v>15</v>
      </c>
      <c r="M1646" s="68" t="s">
        <v>254</v>
      </c>
    </row>
    <row r="1647" spans="1:13" s="3" customFormat="1" ht="12.75" x14ac:dyDescent="0.2">
      <c r="A1647" s="62" t="s">
        <v>911</v>
      </c>
      <c r="B1647" s="62" t="s">
        <v>440</v>
      </c>
      <c r="C1647" s="63">
        <v>10</v>
      </c>
      <c r="D1647" s="62" t="s">
        <v>13398</v>
      </c>
      <c r="E1647" s="62" t="s">
        <v>1729</v>
      </c>
      <c r="F1647" s="69">
        <v>72103302</v>
      </c>
      <c r="G1647" s="62" t="s">
        <v>253</v>
      </c>
      <c r="H1647" s="62">
        <v>1</v>
      </c>
      <c r="I1647" s="62">
        <v>6</v>
      </c>
      <c r="J1647" s="70">
        <v>1</v>
      </c>
      <c r="K1647" s="71">
        <v>15000000</v>
      </c>
      <c r="L1647" s="72" t="s">
        <v>13</v>
      </c>
      <c r="M1647" s="72" t="s">
        <v>254</v>
      </c>
    </row>
    <row r="1648" spans="1:13" s="3" customFormat="1" ht="12.75" x14ac:dyDescent="0.2">
      <c r="A1648" s="62" t="s">
        <v>911</v>
      </c>
      <c r="B1648" s="62" t="s">
        <v>440</v>
      </c>
      <c r="C1648" s="63">
        <v>10</v>
      </c>
      <c r="D1648" s="64" t="s">
        <v>13398</v>
      </c>
      <c r="E1648" s="64" t="s">
        <v>1730</v>
      </c>
      <c r="F1648" s="65">
        <v>72103302</v>
      </c>
      <c r="G1648" s="64" t="s">
        <v>253</v>
      </c>
      <c r="H1648" s="64">
        <v>1</v>
      </c>
      <c r="I1648" s="64">
        <v>6</v>
      </c>
      <c r="J1648" s="66">
        <v>1</v>
      </c>
      <c r="K1648" s="67">
        <v>15000000</v>
      </c>
      <c r="L1648" s="68" t="s">
        <v>13</v>
      </c>
      <c r="M1648" s="68" t="s">
        <v>254</v>
      </c>
    </row>
    <row r="1649" spans="1:13" s="3" customFormat="1" ht="12.75" x14ac:dyDescent="0.2">
      <c r="A1649" s="62" t="s">
        <v>911</v>
      </c>
      <c r="B1649" s="62" t="s">
        <v>316</v>
      </c>
      <c r="C1649" s="63">
        <v>10</v>
      </c>
      <c r="D1649" s="62" t="s">
        <v>13467</v>
      </c>
      <c r="E1649" s="62" t="s">
        <v>1731</v>
      </c>
      <c r="F1649" s="69">
        <v>20102301</v>
      </c>
      <c r="G1649" s="62" t="s">
        <v>253</v>
      </c>
      <c r="H1649" s="62">
        <v>1</v>
      </c>
      <c r="I1649" s="62">
        <v>6</v>
      </c>
      <c r="J1649" s="70">
        <v>1</v>
      </c>
      <c r="K1649" s="71">
        <v>40000000</v>
      </c>
      <c r="L1649" s="72" t="s">
        <v>13</v>
      </c>
      <c r="M1649" s="72" t="s">
        <v>254</v>
      </c>
    </row>
    <row r="1650" spans="1:13" s="3" customFormat="1" ht="12.75" x14ac:dyDescent="0.2">
      <c r="A1650" s="62" t="s">
        <v>911</v>
      </c>
      <c r="B1650" s="62" t="s">
        <v>899</v>
      </c>
      <c r="C1650" s="63">
        <v>10</v>
      </c>
      <c r="D1650" s="64" t="s">
        <v>13518</v>
      </c>
      <c r="E1650" s="64" t="s">
        <v>1732</v>
      </c>
      <c r="F1650" s="65">
        <v>14111534</v>
      </c>
      <c r="G1650" s="64" t="s">
        <v>253</v>
      </c>
      <c r="H1650" s="64">
        <v>1</v>
      </c>
      <c r="I1650" s="64">
        <v>6</v>
      </c>
      <c r="J1650" s="66">
        <v>1</v>
      </c>
      <c r="K1650" s="67">
        <v>20000000</v>
      </c>
      <c r="L1650" s="68" t="s">
        <v>13</v>
      </c>
      <c r="M1650" s="68" t="s">
        <v>254</v>
      </c>
    </row>
    <row r="1651" spans="1:13" s="3" customFormat="1" ht="12.75" x14ac:dyDescent="0.2">
      <c r="A1651" s="62" t="s">
        <v>911</v>
      </c>
      <c r="B1651" s="62" t="s">
        <v>895</v>
      </c>
      <c r="C1651" s="63">
        <v>10</v>
      </c>
      <c r="D1651" s="62" t="s">
        <v>13514</v>
      </c>
      <c r="E1651" s="62" t="s">
        <v>1733</v>
      </c>
      <c r="F1651" s="69">
        <v>831119000</v>
      </c>
      <c r="G1651" s="62" t="s">
        <v>253</v>
      </c>
      <c r="H1651" s="62">
        <v>1</v>
      </c>
      <c r="I1651" s="62">
        <v>6</v>
      </c>
      <c r="J1651" s="70">
        <v>1</v>
      </c>
      <c r="K1651" s="71">
        <v>48000000</v>
      </c>
      <c r="L1651" s="72" t="s">
        <v>13</v>
      </c>
      <c r="M1651" s="72" t="s">
        <v>254</v>
      </c>
    </row>
    <row r="1652" spans="1:13" s="3" customFormat="1" ht="12.75" x14ac:dyDescent="0.2">
      <c r="A1652" s="62" t="s">
        <v>911</v>
      </c>
      <c r="B1652" s="62" t="s">
        <v>263</v>
      </c>
      <c r="C1652" s="63">
        <v>10</v>
      </c>
      <c r="D1652" s="64" t="s">
        <v>13460</v>
      </c>
      <c r="E1652" s="64" t="s">
        <v>1734</v>
      </c>
      <c r="F1652" s="65" t="s">
        <v>1757</v>
      </c>
      <c r="G1652" s="64" t="s">
        <v>253</v>
      </c>
      <c r="H1652" s="64">
        <v>1</v>
      </c>
      <c r="I1652" s="64">
        <v>6</v>
      </c>
      <c r="J1652" s="66">
        <v>1</v>
      </c>
      <c r="K1652" s="67">
        <v>30000000</v>
      </c>
      <c r="L1652" s="68" t="s">
        <v>13</v>
      </c>
      <c r="M1652" s="68" t="s">
        <v>254</v>
      </c>
    </row>
    <row r="1653" spans="1:13" s="3" customFormat="1" ht="12.75" x14ac:dyDescent="0.2">
      <c r="A1653" s="62" t="s">
        <v>911</v>
      </c>
      <c r="B1653" s="62" t="s">
        <v>452</v>
      </c>
      <c r="C1653" s="63">
        <v>10</v>
      </c>
      <c r="D1653" s="62" t="s">
        <v>13415</v>
      </c>
      <c r="E1653" s="62" t="s">
        <v>1735</v>
      </c>
      <c r="F1653" s="69">
        <v>86111604</v>
      </c>
      <c r="G1653" s="62" t="s">
        <v>253</v>
      </c>
      <c r="H1653" s="62">
        <v>1</v>
      </c>
      <c r="I1653" s="62">
        <v>6</v>
      </c>
      <c r="J1653" s="70">
        <v>1</v>
      </c>
      <c r="K1653" s="71">
        <v>7000000</v>
      </c>
      <c r="L1653" s="72" t="s">
        <v>13</v>
      </c>
      <c r="M1653" s="72" t="s">
        <v>254</v>
      </c>
    </row>
    <row r="1654" spans="1:13" s="3" customFormat="1" ht="12.75" x14ac:dyDescent="0.2">
      <c r="A1654" s="62" t="s">
        <v>911</v>
      </c>
      <c r="B1654" s="62" t="s">
        <v>885</v>
      </c>
      <c r="C1654" s="63">
        <v>10</v>
      </c>
      <c r="D1654" s="64" t="s">
        <v>13504</v>
      </c>
      <c r="E1654" s="64" t="s">
        <v>1736</v>
      </c>
      <c r="F1654" s="65">
        <v>78111502</v>
      </c>
      <c r="G1654" s="64" t="s">
        <v>253</v>
      </c>
      <c r="H1654" s="64">
        <v>1</v>
      </c>
      <c r="I1654" s="64">
        <v>6</v>
      </c>
      <c r="J1654" s="66">
        <v>1</v>
      </c>
      <c r="K1654" s="67">
        <v>27000000</v>
      </c>
      <c r="L1654" s="68" t="s">
        <v>13</v>
      </c>
      <c r="M1654" s="68" t="s">
        <v>254</v>
      </c>
    </row>
    <row r="1655" spans="1:13" s="3" customFormat="1" ht="12.75" x14ac:dyDescent="0.2">
      <c r="A1655" s="62" t="s">
        <v>911</v>
      </c>
      <c r="B1655" s="62" t="s">
        <v>406</v>
      </c>
      <c r="C1655" s="63">
        <v>10</v>
      </c>
      <c r="D1655" s="62" t="s">
        <v>13469</v>
      </c>
      <c r="E1655" s="62" t="s">
        <v>1737</v>
      </c>
      <c r="F1655" s="69">
        <v>0</v>
      </c>
      <c r="G1655" s="62" t="s">
        <v>253</v>
      </c>
      <c r="H1655" s="62">
        <v>1</v>
      </c>
      <c r="I1655" s="62">
        <v>6</v>
      </c>
      <c r="J1655" s="70">
        <v>1</v>
      </c>
      <c r="K1655" s="71">
        <v>5000000</v>
      </c>
      <c r="L1655" s="72" t="s">
        <v>13</v>
      </c>
      <c r="M1655" s="72" t="s">
        <v>254</v>
      </c>
    </row>
    <row r="1656" spans="1:13" s="3" customFormat="1" ht="12.75" x14ac:dyDescent="0.2">
      <c r="A1656" s="62" t="s">
        <v>911</v>
      </c>
      <c r="B1656" s="62" t="s">
        <v>258</v>
      </c>
      <c r="C1656" s="63">
        <v>10</v>
      </c>
      <c r="D1656" s="64" t="s">
        <v>13456</v>
      </c>
      <c r="E1656" s="64" t="s">
        <v>1738</v>
      </c>
      <c r="F1656" s="65">
        <v>90101700</v>
      </c>
      <c r="G1656" s="64" t="s">
        <v>13630</v>
      </c>
      <c r="H1656" s="64">
        <v>1</v>
      </c>
      <c r="I1656" s="64">
        <v>6</v>
      </c>
      <c r="J1656" s="66">
        <v>1</v>
      </c>
      <c r="K1656" s="67">
        <v>29000000</v>
      </c>
      <c r="L1656" s="68" t="s">
        <v>13</v>
      </c>
      <c r="M1656" s="68" t="s">
        <v>254</v>
      </c>
    </row>
    <row r="1657" spans="1:13" s="3" customFormat="1" ht="12.75" x14ac:dyDescent="0.2">
      <c r="A1657" s="62" t="s">
        <v>911</v>
      </c>
      <c r="B1657" s="62" t="s">
        <v>885</v>
      </c>
      <c r="C1657" s="63">
        <v>10</v>
      </c>
      <c r="D1657" s="62" t="s">
        <v>13504</v>
      </c>
      <c r="E1657" s="62" t="s">
        <v>1739</v>
      </c>
      <c r="F1657" s="69">
        <v>0</v>
      </c>
      <c r="G1657" s="62" t="s">
        <v>13630</v>
      </c>
      <c r="H1657" s="62">
        <v>1</v>
      </c>
      <c r="I1657" s="62">
        <v>6</v>
      </c>
      <c r="J1657" s="70">
        <v>1</v>
      </c>
      <c r="K1657" s="71">
        <v>70000000</v>
      </c>
      <c r="L1657" s="72" t="s">
        <v>13</v>
      </c>
      <c r="M1657" s="72" t="s">
        <v>254</v>
      </c>
    </row>
    <row r="1658" spans="1:13" s="3" customFormat="1" ht="12.75" x14ac:dyDescent="0.2">
      <c r="A1658" s="62" t="s">
        <v>911</v>
      </c>
      <c r="B1658" s="62" t="s">
        <v>885</v>
      </c>
      <c r="C1658" s="63">
        <v>10</v>
      </c>
      <c r="D1658" s="64" t="s">
        <v>13504</v>
      </c>
      <c r="E1658" s="64" t="s">
        <v>13857</v>
      </c>
      <c r="F1658" s="65">
        <v>78101901</v>
      </c>
      <c r="G1658" s="64" t="s">
        <v>253</v>
      </c>
      <c r="H1658" s="64">
        <v>1</v>
      </c>
      <c r="I1658" s="64">
        <v>12</v>
      </c>
      <c r="J1658" s="66">
        <v>1</v>
      </c>
      <c r="K1658" s="67">
        <v>10000000</v>
      </c>
      <c r="L1658" s="68" t="s">
        <v>13</v>
      </c>
      <c r="M1658" s="68" t="s">
        <v>254</v>
      </c>
    </row>
    <row r="1659" spans="1:13" s="3" customFormat="1" ht="12.75" x14ac:dyDescent="0.2">
      <c r="A1659" s="62" t="s">
        <v>911</v>
      </c>
      <c r="B1659" s="62" t="s">
        <v>442</v>
      </c>
      <c r="C1659" s="63">
        <v>10</v>
      </c>
      <c r="D1659" s="62" t="s">
        <v>13400</v>
      </c>
      <c r="E1659" s="62" t="s">
        <v>13858</v>
      </c>
      <c r="F1659" s="69">
        <v>72102900</v>
      </c>
      <c r="G1659" s="62" t="s">
        <v>13636</v>
      </c>
      <c r="H1659" s="62">
        <v>1</v>
      </c>
      <c r="I1659" s="62">
        <v>12</v>
      </c>
      <c r="J1659" s="70">
        <v>1</v>
      </c>
      <c r="K1659" s="71">
        <v>22800000</v>
      </c>
      <c r="L1659" s="72" t="s">
        <v>13</v>
      </c>
      <c r="M1659" s="72" t="s">
        <v>1761</v>
      </c>
    </row>
    <row r="1660" spans="1:13" s="3" customFormat="1" ht="12.75" x14ac:dyDescent="0.2">
      <c r="A1660" s="62" t="s">
        <v>911</v>
      </c>
      <c r="B1660" s="62" t="s">
        <v>900</v>
      </c>
      <c r="C1660" s="63">
        <v>10</v>
      </c>
      <c r="D1660" s="64" t="s">
        <v>13519</v>
      </c>
      <c r="E1660" s="64" t="s">
        <v>13859</v>
      </c>
      <c r="F1660" s="65">
        <v>70111703</v>
      </c>
      <c r="G1660" s="64" t="s">
        <v>13636</v>
      </c>
      <c r="H1660" s="64">
        <v>1</v>
      </c>
      <c r="I1660" s="64">
        <v>12</v>
      </c>
      <c r="J1660" s="66">
        <v>1</v>
      </c>
      <c r="K1660" s="67">
        <v>45600000</v>
      </c>
      <c r="L1660" s="68" t="s">
        <v>13</v>
      </c>
      <c r="M1660" s="68" t="s">
        <v>1761</v>
      </c>
    </row>
    <row r="1661" spans="1:13" s="3" customFormat="1" ht="12.75" x14ac:dyDescent="0.2">
      <c r="A1661" s="62" t="s">
        <v>911</v>
      </c>
      <c r="B1661" s="62" t="s">
        <v>901</v>
      </c>
      <c r="C1661" s="63">
        <v>10</v>
      </c>
      <c r="D1661" s="62" t="s">
        <v>13520</v>
      </c>
      <c r="E1661" s="62" t="s">
        <v>13860</v>
      </c>
      <c r="F1661" s="69">
        <v>83101804</v>
      </c>
      <c r="G1661" s="62" t="s">
        <v>253</v>
      </c>
      <c r="H1661" s="62">
        <v>1</v>
      </c>
      <c r="I1661" s="62">
        <v>12</v>
      </c>
      <c r="J1661" s="70">
        <v>1</v>
      </c>
      <c r="K1661" s="71">
        <v>21600000</v>
      </c>
      <c r="L1661" s="72" t="s">
        <v>13</v>
      </c>
      <c r="M1661" s="72" t="s">
        <v>254</v>
      </c>
    </row>
    <row r="1662" spans="1:13" s="3" customFormat="1" ht="12.75" x14ac:dyDescent="0.2">
      <c r="A1662" s="62" t="s">
        <v>911</v>
      </c>
      <c r="B1662" s="62" t="s">
        <v>863</v>
      </c>
      <c r="C1662" s="63">
        <v>10</v>
      </c>
      <c r="D1662" s="64" t="s">
        <v>13482</v>
      </c>
      <c r="E1662" s="64" t="s">
        <v>13861</v>
      </c>
      <c r="F1662" s="65">
        <v>70111700</v>
      </c>
      <c r="G1662" s="64" t="s">
        <v>13630</v>
      </c>
      <c r="H1662" s="64">
        <v>1</v>
      </c>
      <c r="I1662" s="64">
        <v>6</v>
      </c>
      <c r="J1662" s="66">
        <v>2</v>
      </c>
      <c r="K1662" s="67">
        <v>40000000</v>
      </c>
      <c r="L1662" s="68" t="s">
        <v>13</v>
      </c>
      <c r="M1662" s="68" t="s">
        <v>254</v>
      </c>
    </row>
    <row r="1663" spans="1:13" s="3" customFormat="1" ht="12.75" x14ac:dyDescent="0.2">
      <c r="A1663" s="62" t="s">
        <v>911</v>
      </c>
      <c r="B1663" s="62" t="s">
        <v>902</v>
      </c>
      <c r="C1663" s="63">
        <v>10</v>
      </c>
      <c r="D1663" s="62" t="s">
        <v>13521</v>
      </c>
      <c r="E1663" s="62" t="s">
        <v>13862</v>
      </c>
      <c r="F1663" s="69">
        <v>43211707</v>
      </c>
      <c r="G1663" s="62" t="s">
        <v>13630</v>
      </c>
      <c r="H1663" s="62">
        <v>1</v>
      </c>
      <c r="I1663" s="62">
        <v>6</v>
      </c>
      <c r="J1663" s="70">
        <v>1</v>
      </c>
      <c r="K1663" s="71">
        <v>1100000</v>
      </c>
      <c r="L1663" s="72" t="s">
        <v>15</v>
      </c>
      <c r="M1663" s="72" t="s">
        <v>254</v>
      </c>
    </row>
    <row r="1664" spans="1:13" s="3" customFormat="1" ht="12.75" x14ac:dyDescent="0.2">
      <c r="A1664" s="62" t="s">
        <v>911</v>
      </c>
      <c r="B1664" s="62" t="s">
        <v>902</v>
      </c>
      <c r="C1664" s="63">
        <v>10</v>
      </c>
      <c r="D1664" s="64" t="s">
        <v>13521</v>
      </c>
      <c r="E1664" s="64" t="s">
        <v>13863</v>
      </c>
      <c r="F1664" s="65">
        <v>43211614</v>
      </c>
      <c r="G1664" s="64" t="s">
        <v>13630</v>
      </c>
      <c r="H1664" s="64">
        <v>1</v>
      </c>
      <c r="I1664" s="64">
        <v>6</v>
      </c>
      <c r="J1664" s="66">
        <v>1</v>
      </c>
      <c r="K1664" s="67">
        <v>1080000</v>
      </c>
      <c r="L1664" s="68" t="s">
        <v>15</v>
      </c>
      <c r="M1664" s="68" t="s">
        <v>254</v>
      </c>
    </row>
    <row r="1665" spans="1:13" s="3" customFormat="1" ht="12.75" x14ac:dyDescent="0.2">
      <c r="A1665" s="62" t="s">
        <v>911</v>
      </c>
      <c r="B1665" s="62" t="s">
        <v>430</v>
      </c>
      <c r="C1665" s="63">
        <v>10</v>
      </c>
      <c r="D1665" s="62" t="s">
        <v>13374</v>
      </c>
      <c r="E1665" s="62" t="s">
        <v>13864</v>
      </c>
      <c r="F1665" s="69">
        <v>43211614</v>
      </c>
      <c r="G1665" s="62" t="s">
        <v>13630</v>
      </c>
      <c r="H1665" s="62">
        <v>1</v>
      </c>
      <c r="I1665" s="62">
        <v>6</v>
      </c>
      <c r="J1665" s="70">
        <v>1</v>
      </c>
      <c r="K1665" s="71">
        <v>1690000</v>
      </c>
      <c r="L1665" s="72" t="s">
        <v>15</v>
      </c>
      <c r="M1665" s="72" t="s">
        <v>254</v>
      </c>
    </row>
    <row r="1666" spans="1:13" s="3" customFormat="1" ht="12.75" x14ac:dyDescent="0.2">
      <c r="A1666" s="62" t="s">
        <v>911</v>
      </c>
      <c r="B1666" s="62" t="s">
        <v>903</v>
      </c>
      <c r="C1666" s="63">
        <v>10</v>
      </c>
      <c r="D1666" s="64" t="s">
        <v>13522</v>
      </c>
      <c r="E1666" s="64" t="s">
        <v>13865</v>
      </c>
      <c r="F1666" s="65">
        <v>52161509</v>
      </c>
      <c r="G1666" s="64" t="s">
        <v>13630</v>
      </c>
      <c r="H1666" s="64">
        <v>1</v>
      </c>
      <c r="I1666" s="64">
        <v>6</v>
      </c>
      <c r="J1666" s="66">
        <v>1</v>
      </c>
      <c r="K1666" s="67">
        <v>3300000</v>
      </c>
      <c r="L1666" s="68" t="s">
        <v>15</v>
      </c>
      <c r="M1666" s="68" t="s">
        <v>254</v>
      </c>
    </row>
    <row r="1667" spans="1:13" s="3" customFormat="1" ht="12.75" x14ac:dyDescent="0.2">
      <c r="A1667" s="62" t="s">
        <v>911</v>
      </c>
      <c r="B1667" s="62" t="s">
        <v>903</v>
      </c>
      <c r="C1667" s="63">
        <v>10</v>
      </c>
      <c r="D1667" s="62" t="s">
        <v>13522</v>
      </c>
      <c r="E1667" s="62" t="s">
        <v>13866</v>
      </c>
      <c r="F1667" s="69">
        <v>52161520</v>
      </c>
      <c r="G1667" s="62" t="s">
        <v>13630</v>
      </c>
      <c r="H1667" s="62">
        <v>1</v>
      </c>
      <c r="I1667" s="62">
        <v>6</v>
      </c>
      <c r="J1667" s="70">
        <v>1</v>
      </c>
      <c r="K1667" s="71">
        <v>1100000</v>
      </c>
      <c r="L1667" s="72" t="s">
        <v>15</v>
      </c>
      <c r="M1667" s="72" t="s">
        <v>254</v>
      </c>
    </row>
    <row r="1668" spans="1:13" s="3" customFormat="1" ht="12.75" x14ac:dyDescent="0.2">
      <c r="A1668" s="62" t="s">
        <v>911</v>
      </c>
      <c r="B1668" s="62" t="s">
        <v>903</v>
      </c>
      <c r="C1668" s="63">
        <v>10</v>
      </c>
      <c r="D1668" s="64" t="s">
        <v>13522</v>
      </c>
      <c r="E1668" s="64" t="s">
        <v>13867</v>
      </c>
      <c r="F1668" s="65">
        <v>52161520</v>
      </c>
      <c r="G1668" s="64" t="s">
        <v>13630</v>
      </c>
      <c r="H1668" s="64">
        <v>1</v>
      </c>
      <c r="I1668" s="64">
        <v>6</v>
      </c>
      <c r="J1668" s="66">
        <v>1</v>
      </c>
      <c r="K1668" s="67">
        <v>1080000</v>
      </c>
      <c r="L1668" s="68" t="s">
        <v>15</v>
      </c>
      <c r="M1668" s="68" t="s">
        <v>254</v>
      </c>
    </row>
    <row r="1669" spans="1:13" s="3" customFormat="1" ht="12.75" x14ac:dyDescent="0.2">
      <c r="A1669" s="62" t="s">
        <v>911</v>
      </c>
      <c r="B1669" s="62" t="s">
        <v>903</v>
      </c>
      <c r="C1669" s="63">
        <v>10</v>
      </c>
      <c r="D1669" s="62" t="s">
        <v>13522</v>
      </c>
      <c r="E1669" s="62" t="s">
        <v>13868</v>
      </c>
      <c r="F1669" s="69">
        <v>52161505</v>
      </c>
      <c r="G1669" s="62" t="s">
        <v>13630</v>
      </c>
      <c r="H1669" s="62">
        <v>1</v>
      </c>
      <c r="I1669" s="62">
        <v>6</v>
      </c>
      <c r="J1669" s="70">
        <v>4</v>
      </c>
      <c r="K1669" s="71">
        <v>3799600</v>
      </c>
      <c r="L1669" s="72" t="s">
        <v>15</v>
      </c>
      <c r="M1669" s="72" t="s">
        <v>254</v>
      </c>
    </row>
    <row r="1670" spans="1:13" s="3" customFormat="1" ht="12.75" x14ac:dyDescent="0.2">
      <c r="A1670" s="62" t="s">
        <v>911</v>
      </c>
      <c r="B1670" s="62" t="s">
        <v>904</v>
      </c>
      <c r="C1670" s="63">
        <v>10</v>
      </c>
      <c r="D1670" s="64" t="s">
        <v>13523</v>
      </c>
      <c r="E1670" s="64" t="s">
        <v>13869</v>
      </c>
      <c r="F1670" s="65">
        <v>82101501</v>
      </c>
      <c r="G1670" s="64" t="s">
        <v>13630</v>
      </c>
      <c r="H1670" s="64">
        <v>1</v>
      </c>
      <c r="I1670" s="64">
        <v>6</v>
      </c>
      <c r="J1670" s="66">
        <v>1</v>
      </c>
      <c r="K1670" s="67">
        <v>2500000</v>
      </c>
      <c r="L1670" s="68" t="s">
        <v>13</v>
      </c>
      <c r="M1670" s="68" t="s">
        <v>254</v>
      </c>
    </row>
    <row r="1671" spans="1:13" s="3" customFormat="1" ht="12.75" x14ac:dyDescent="0.2">
      <c r="A1671" s="62" t="s">
        <v>911</v>
      </c>
      <c r="B1671" s="62" t="s">
        <v>904</v>
      </c>
      <c r="C1671" s="63">
        <v>10</v>
      </c>
      <c r="D1671" s="62" t="s">
        <v>13523</v>
      </c>
      <c r="E1671" s="62" t="s">
        <v>13870</v>
      </c>
      <c r="F1671" s="69">
        <v>60103802</v>
      </c>
      <c r="G1671" s="62" t="s">
        <v>13630</v>
      </c>
      <c r="H1671" s="62">
        <v>1</v>
      </c>
      <c r="I1671" s="62">
        <v>6</v>
      </c>
      <c r="J1671" s="70">
        <v>1</v>
      </c>
      <c r="K1671" s="71">
        <v>12000000</v>
      </c>
      <c r="L1671" s="72" t="s">
        <v>13</v>
      </c>
      <c r="M1671" s="72" t="s">
        <v>254</v>
      </c>
    </row>
    <row r="1672" spans="1:13" s="3" customFormat="1" ht="12.75" x14ac:dyDescent="0.2">
      <c r="A1672" s="62" t="s">
        <v>911</v>
      </c>
      <c r="B1672" s="62" t="s">
        <v>904</v>
      </c>
      <c r="C1672" s="63">
        <v>10</v>
      </c>
      <c r="D1672" s="64" t="s">
        <v>13523</v>
      </c>
      <c r="E1672" s="64" t="s">
        <v>13871</v>
      </c>
      <c r="F1672" s="65">
        <v>82101500</v>
      </c>
      <c r="G1672" s="64" t="s">
        <v>13630</v>
      </c>
      <c r="H1672" s="64">
        <v>1</v>
      </c>
      <c r="I1672" s="64">
        <v>6</v>
      </c>
      <c r="J1672" s="66">
        <v>1</v>
      </c>
      <c r="K1672" s="67">
        <v>4000000</v>
      </c>
      <c r="L1672" s="68" t="s">
        <v>13</v>
      </c>
      <c r="M1672" s="68" t="s">
        <v>254</v>
      </c>
    </row>
    <row r="1673" spans="1:13" s="3" customFormat="1" ht="12.75" x14ac:dyDescent="0.2">
      <c r="A1673" s="62" t="s">
        <v>911</v>
      </c>
      <c r="B1673" s="62" t="s">
        <v>441</v>
      </c>
      <c r="C1673" s="63">
        <v>10</v>
      </c>
      <c r="D1673" s="62" t="s">
        <v>13399</v>
      </c>
      <c r="E1673" s="62" t="s">
        <v>13872</v>
      </c>
      <c r="F1673" s="69">
        <v>78181800</v>
      </c>
      <c r="G1673" s="62" t="s">
        <v>13631</v>
      </c>
      <c r="H1673" s="62">
        <v>1</v>
      </c>
      <c r="I1673" s="62">
        <v>12</v>
      </c>
      <c r="J1673" s="70">
        <v>1</v>
      </c>
      <c r="K1673" s="71">
        <v>200000000</v>
      </c>
      <c r="L1673" s="72" t="s">
        <v>13</v>
      </c>
      <c r="M1673" s="72" t="s">
        <v>254</v>
      </c>
    </row>
    <row r="1674" spans="1:13" s="3" customFormat="1" ht="12.75" x14ac:dyDescent="0.2">
      <c r="A1674" s="62" t="s">
        <v>911</v>
      </c>
      <c r="B1674" s="62" t="s">
        <v>871</v>
      </c>
      <c r="C1674" s="63">
        <v>10</v>
      </c>
      <c r="D1674" s="64" t="s">
        <v>13490</v>
      </c>
      <c r="E1674" s="64" t="s">
        <v>13873</v>
      </c>
      <c r="F1674" s="65">
        <v>31211501</v>
      </c>
      <c r="G1674" s="64" t="s">
        <v>13630</v>
      </c>
      <c r="H1674" s="64">
        <v>1</v>
      </c>
      <c r="I1674" s="64">
        <v>6</v>
      </c>
      <c r="J1674" s="66">
        <v>8</v>
      </c>
      <c r="K1674" s="67">
        <v>2744800</v>
      </c>
      <c r="L1674" s="68" t="s">
        <v>1762</v>
      </c>
      <c r="M1674" s="68" t="s">
        <v>254</v>
      </c>
    </row>
    <row r="1675" spans="1:13" s="3" customFormat="1" ht="12.75" x14ac:dyDescent="0.2">
      <c r="A1675" s="62" t="s">
        <v>911</v>
      </c>
      <c r="B1675" s="62" t="s">
        <v>871</v>
      </c>
      <c r="C1675" s="63">
        <v>10</v>
      </c>
      <c r="D1675" s="62" t="s">
        <v>13490</v>
      </c>
      <c r="E1675" s="62" t="s">
        <v>13874</v>
      </c>
      <c r="F1675" s="69">
        <v>31211501</v>
      </c>
      <c r="G1675" s="62" t="s">
        <v>13630</v>
      </c>
      <c r="H1675" s="62">
        <v>1</v>
      </c>
      <c r="I1675" s="62">
        <v>6</v>
      </c>
      <c r="J1675" s="70">
        <v>9</v>
      </c>
      <c r="K1675" s="71">
        <v>3087900</v>
      </c>
      <c r="L1675" s="72" t="s">
        <v>1762</v>
      </c>
      <c r="M1675" s="72" t="s">
        <v>254</v>
      </c>
    </row>
    <row r="1676" spans="1:13" s="3" customFormat="1" ht="12.75" x14ac:dyDescent="0.2">
      <c r="A1676" s="62" t="s">
        <v>911</v>
      </c>
      <c r="B1676" s="62" t="s">
        <v>871</v>
      </c>
      <c r="C1676" s="63">
        <v>10</v>
      </c>
      <c r="D1676" s="64" t="s">
        <v>13490</v>
      </c>
      <c r="E1676" s="64" t="s">
        <v>13875</v>
      </c>
      <c r="F1676" s="65">
        <v>31211501</v>
      </c>
      <c r="G1676" s="64" t="s">
        <v>13630</v>
      </c>
      <c r="H1676" s="64">
        <v>1</v>
      </c>
      <c r="I1676" s="64">
        <v>6</v>
      </c>
      <c r="J1676" s="66">
        <v>20</v>
      </c>
      <c r="K1676" s="67">
        <v>13551740</v>
      </c>
      <c r="L1676" s="68" t="s">
        <v>1762</v>
      </c>
      <c r="M1676" s="68" t="s">
        <v>254</v>
      </c>
    </row>
    <row r="1677" spans="1:13" s="3" customFormat="1" ht="12.75" x14ac:dyDescent="0.2">
      <c r="A1677" s="62" t="s">
        <v>911</v>
      </c>
      <c r="B1677" s="62" t="s">
        <v>871</v>
      </c>
      <c r="C1677" s="63">
        <v>10</v>
      </c>
      <c r="D1677" s="62" t="s">
        <v>13490</v>
      </c>
      <c r="E1677" s="62" t="s">
        <v>13876</v>
      </c>
      <c r="F1677" s="69">
        <v>31211501</v>
      </c>
      <c r="G1677" s="62" t="s">
        <v>13630</v>
      </c>
      <c r="H1677" s="62">
        <v>1</v>
      </c>
      <c r="I1677" s="62">
        <v>6</v>
      </c>
      <c r="J1677" s="70">
        <v>3</v>
      </c>
      <c r="K1677" s="71">
        <v>1034061</v>
      </c>
      <c r="L1677" s="72" t="s">
        <v>1762</v>
      </c>
      <c r="M1677" s="72" t="s">
        <v>254</v>
      </c>
    </row>
    <row r="1678" spans="1:13" s="3" customFormat="1" ht="12.75" x14ac:dyDescent="0.2">
      <c r="A1678" s="62" t="s">
        <v>911</v>
      </c>
      <c r="B1678" s="62" t="s">
        <v>871</v>
      </c>
      <c r="C1678" s="63">
        <v>10</v>
      </c>
      <c r="D1678" s="64" t="s">
        <v>13490</v>
      </c>
      <c r="E1678" s="64" t="s">
        <v>13877</v>
      </c>
      <c r="F1678" s="65">
        <v>31211502</v>
      </c>
      <c r="G1678" s="64" t="s">
        <v>13630</v>
      </c>
      <c r="H1678" s="64">
        <v>1</v>
      </c>
      <c r="I1678" s="64">
        <v>6</v>
      </c>
      <c r="J1678" s="66">
        <v>15</v>
      </c>
      <c r="K1678" s="67">
        <v>3911385</v>
      </c>
      <c r="L1678" s="68" t="s">
        <v>1762</v>
      </c>
      <c r="M1678" s="68" t="s">
        <v>254</v>
      </c>
    </row>
    <row r="1679" spans="1:13" s="3" customFormat="1" ht="12.75" x14ac:dyDescent="0.2">
      <c r="A1679" s="62" t="s">
        <v>911</v>
      </c>
      <c r="B1679" s="62" t="s">
        <v>871</v>
      </c>
      <c r="C1679" s="63">
        <v>10</v>
      </c>
      <c r="D1679" s="62" t="s">
        <v>13490</v>
      </c>
      <c r="E1679" s="62" t="s">
        <v>13878</v>
      </c>
      <c r="F1679" s="69">
        <v>31211502</v>
      </c>
      <c r="G1679" s="62" t="s">
        <v>13630</v>
      </c>
      <c r="H1679" s="62">
        <v>1</v>
      </c>
      <c r="I1679" s="62">
        <v>6</v>
      </c>
      <c r="J1679" s="70">
        <v>4</v>
      </c>
      <c r="K1679" s="71">
        <v>1043036</v>
      </c>
      <c r="L1679" s="72" t="s">
        <v>1762</v>
      </c>
      <c r="M1679" s="72" t="s">
        <v>254</v>
      </c>
    </row>
    <row r="1680" spans="1:13" s="3" customFormat="1" ht="12.75" x14ac:dyDescent="0.2">
      <c r="A1680" s="62" t="s">
        <v>911</v>
      </c>
      <c r="B1680" s="62" t="s">
        <v>871</v>
      </c>
      <c r="C1680" s="63">
        <v>10</v>
      </c>
      <c r="D1680" s="64" t="s">
        <v>13490</v>
      </c>
      <c r="E1680" s="64" t="s">
        <v>13879</v>
      </c>
      <c r="F1680" s="65">
        <v>31211510</v>
      </c>
      <c r="G1680" s="64" t="s">
        <v>13630</v>
      </c>
      <c r="H1680" s="64">
        <v>1</v>
      </c>
      <c r="I1680" s="64">
        <v>6</v>
      </c>
      <c r="J1680" s="66">
        <v>17</v>
      </c>
      <c r="K1680" s="67">
        <v>6323065</v>
      </c>
      <c r="L1680" s="68" t="s">
        <v>1760</v>
      </c>
      <c r="M1680" s="68" t="s">
        <v>254</v>
      </c>
    </row>
    <row r="1681" spans="1:13" s="3" customFormat="1" ht="12.75" x14ac:dyDescent="0.2">
      <c r="A1681" s="62" t="s">
        <v>911</v>
      </c>
      <c r="B1681" s="62" t="s">
        <v>871</v>
      </c>
      <c r="C1681" s="63">
        <v>10</v>
      </c>
      <c r="D1681" s="62" t="s">
        <v>13490</v>
      </c>
      <c r="E1681" s="62" t="s">
        <v>13880</v>
      </c>
      <c r="F1681" s="69">
        <v>31211510</v>
      </c>
      <c r="G1681" s="62" t="s">
        <v>13630</v>
      </c>
      <c r="H1681" s="62">
        <v>1</v>
      </c>
      <c r="I1681" s="62">
        <v>6</v>
      </c>
      <c r="J1681" s="70">
        <v>9</v>
      </c>
      <c r="K1681" s="71">
        <v>4184532</v>
      </c>
      <c r="L1681" s="72" t="s">
        <v>1760</v>
      </c>
      <c r="M1681" s="72" t="s">
        <v>254</v>
      </c>
    </row>
    <row r="1682" spans="1:13" s="3" customFormat="1" ht="12.75" x14ac:dyDescent="0.2">
      <c r="A1682" s="62" t="s">
        <v>911</v>
      </c>
      <c r="B1682" s="62" t="s">
        <v>871</v>
      </c>
      <c r="C1682" s="63">
        <v>10</v>
      </c>
      <c r="D1682" s="64" t="s">
        <v>13490</v>
      </c>
      <c r="E1682" s="64" t="s">
        <v>13881</v>
      </c>
      <c r="F1682" s="65">
        <v>31211510</v>
      </c>
      <c r="G1682" s="64" t="s">
        <v>13630</v>
      </c>
      <c r="H1682" s="64">
        <v>1</v>
      </c>
      <c r="I1682" s="64">
        <v>6</v>
      </c>
      <c r="J1682" s="66">
        <v>9</v>
      </c>
      <c r="K1682" s="67">
        <v>3347505</v>
      </c>
      <c r="L1682" s="68" t="s">
        <v>1760</v>
      </c>
      <c r="M1682" s="68" t="s">
        <v>254</v>
      </c>
    </row>
    <row r="1683" spans="1:13" s="3" customFormat="1" ht="12.75" x14ac:dyDescent="0.2">
      <c r="A1683" s="62" t="s">
        <v>911</v>
      </c>
      <c r="B1683" s="62" t="s">
        <v>871</v>
      </c>
      <c r="C1683" s="63">
        <v>10</v>
      </c>
      <c r="D1683" s="62" t="s">
        <v>13490</v>
      </c>
      <c r="E1683" s="62" t="s">
        <v>13882</v>
      </c>
      <c r="F1683" s="69">
        <v>31211510</v>
      </c>
      <c r="G1683" s="62" t="s">
        <v>13630</v>
      </c>
      <c r="H1683" s="62">
        <v>1</v>
      </c>
      <c r="I1683" s="62">
        <v>6</v>
      </c>
      <c r="J1683" s="70">
        <v>9</v>
      </c>
      <c r="K1683" s="71">
        <v>3614886</v>
      </c>
      <c r="L1683" s="72" t="s">
        <v>1760</v>
      </c>
      <c r="M1683" s="72" t="s">
        <v>254</v>
      </c>
    </row>
    <row r="1684" spans="1:13" s="3" customFormat="1" ht="12.75" x14ac:dyDescent="0.2">
      <c r="A1684" s="62" t="s">
        <v>911</v>
      </c>
      <c r="B1684" s="62" t="s">
        <v>871</v>
      </c>
      <c r="C1684" s="63">
        <v>10</v>
      </c>
      <c r="D1684" s="64" t="s">
        <v>13490</v>
      </c>
      <c r="E1684" s="64" t="s">
        <v>13883</v>
      </c>
      <c r="F1684" s="65">
        <v>31211510</v>
      </c>
      <c r="G1684" s="64" t="s">
        <v>13630</v>
      </c>
      <c r="H1684" s="64">
        <v>1</v>
      </c>
      <c r="I1684" s="64">
        <v>6</v>
      </c>
      <c r="J1684" s="66">
        <v>17</v>
      </c>
      <c r="K1684" s="67">
        <v>6323065</v>
      </c>
      <c r="L1684" s="68" t="s">
        <v>1760</v>
      </c>
      <c r="M1684" s="68" t="s">
        <v>254</v>
      </c>
    </row>
    <row r="1685" spans="1:13" s="3" customFormat="1" ht="12.75" x14ac:dyDescent="0.2">
      <c r="A1685" s="62" t="s">
        <v>911</v>
      </c>
      <c r="B1685" s="62" t="s">
        <v>871</v>
      </c>
      <c r="C1685" s="63">
        <v>10</v>
      </c>
      <c r="D1685" s="62" t="s">
        <v>13490</v>
      </c>
      <c r="E1685" s="62" t="s">
        <v>13884</v>
      </c>
      <c r="F1685" s="69">
        <v>31211510</v>
      </c>
      <c r="G1685" s="62" t="s">
        <v>13630</v>
      </c>
      <c r="H1685" s="62">
        <v>1</v>
      </c>
      <c r="I1685" s="62">
        <v>6</v>
      </c>
      <c r="J1685" s="70">
        <v>15</v>
      </c>
      <c r="K1685" s="71">
        <v>6048540</v>
      </c>
      <c r="L1685" s="72" t="s">
        <v>1760</v>
      </c>
      <c r="M1685" s="72" t="s">
        <v>254</v>
      </c>
    </row>
    <row r="1686" spans="1:13" s="3" customFormat="1" ht="12.75" x14ac:dyDescent="0.2">
      <c r="A1686" s="62" t="s">
        <v>911</v>
      </c>
      <c r="B1686" s="62" t="s">
        <v>871</v>
      </c>
      <c r="C1686" s="63">
        <v>10</v>
      </c>
      <c r="D1686" s="64" t="s">
        <v>13490</v>
      </c>
      <c r="E1686" s="64" t="s">
        <v>13885</v>
      </c>
      <c r="F1686" s="65">
        <v>31211510</v>
      </c>
      <c r="G1686" s="64" t="s">
        <v>13630</v>
      </c>
      <c r="H1686" s="64">
        <v>1</v>
      </c>
      <c r="I1686" s="64">
        <v>6</v>
      </c>
      <c r="J1686" s="66">
        <v>15</v>
      </c>
      <c r="K1686" s="67">
        <v>5579175</v>
      </c>
      <c r="L1686" s="68" t="s">
        <v>1760</v>
      </c>
      <c r="M1686" s="68" t="s">
        <v>254</v>
      </c>
    </row>
    <row r="1687" spans="1:13" s="3" customFormat="1" ht="12.75" x14ac:dyDescent="0.2">
      <c r="A1687" s="62" t="s">
        <v>911</v>
      </c>
      <c r="B1687" s="62" t="s">
        <v>871</v>
      </c>
      <c r="C1687" s="63">
        <v>10</v>
      </c>
      <c r="D1687" s="62" t="s">
        <v>13490</v>
      </c>
      <c r="E1687" s="62" t="s">
        <v>13886</v>
      </c>
      <c r="F1687" s="69">
        <v>31211505</v>
      </c>
      <c r="G1687" s="62" t="s">
        <v>13630</v>
      </c>
      <c r="H1687" s="62">
        <v>1</v>
      </c>
      <c r="I1687" s="62">
        <v>6</v>
      </c>
      <c r="J1687" s="70">
        <v>5</v>
      </c>
      <c r="K1687" s="71">
        <v>268585</v>
      </c>
      <c r="L1687" s="72" t="s">
        <v>1760</v>
      </c>
      <c r="M1687" s="72" t="s">
        <v>254</v>
      </c>
    </row>
    <row r="1688" spans="1:13" s="3" customFormat="1" ht="12.75" x14ac:dyDescent="0.2">
      <c r="A1688" s="62" t="s">
        <v>911</v>
      </c>
      <c r="B1688" s="62" t="s">
        <v>871</v>
      </c>
      <c r="C1688" s="63">
        <v>10</v>
      </c>
      <c r="D1688" s="64" t="s">
        <v>13490</v>
      </c>
      <c r="E1688" s="64" t="s">
        <v>13887</v>
      </c>
      <c r="F1688" s="65">
        <v>31211505</v>
      </c>
      <c r="G1688" s="64" t="s">
        <v>13630</v>
      </c>
      <c r="H1688" s="64">
        <v>1</v>
      </c>
      <c r="I1688" s="64">
        <v>6</v>
      </c>
      <c r="J1688" s="66">
        <v>5</v>
      </c>
      <c r="K1688" s="67">
        <v>268585</v>
      </c>
      <c r="L1688" s="68" t="s">
        <v>1760</v>
      </c>
      <c r="M1688" s="68" t="s">
        <v>254</v>
      </c>
    </row>
    <row r="1689" spans="1:13" s="3" customFormat="1" ht="12.75" x14ac:dyDescent="0.2">
      <c r="A1689" s="62" t="s">
        <v>911</v>
      </c>
      <c r="B1689" s="62" t="s">
        <v>871</v>
      </c>
      <c r="C1689" s="63">
        <v>10</v>
      </c>
      <c r="D1689" s="62" t="s">
        <v>13490</v>
      </c>
      <c r="E1689" s="62" t="s">
        <v>13888</v>
      </c>
      <c r="F1689" s="69">
        <v>31211703</v>
      </c>
      <c r="G1689" s="62" t="s">
        <v>13630</v>
      </c>
      <c r="H1689" s="62">
        <v>1</v>
      </c>
      <c r="I1689" s="62">
        <v>6</v>
      </c>
      <c r="J1689" s="70">
        <v>5</v>
      </c>
      <c r="K1689" s="71">
        <v>321350</v>
      </c>
      <c r="L1689" s="72" t="s">
        <v>1760</v>
      </c>
      <c r="M1689" s="72" t="s">
        <v>254</v>
      </c>
    </row>
    <row r="1690" spans="1:13" s="3" customFormat="1" ht="12.75" x14ac:dyDescent="0.2">
      <c r="A1690" s="62" t="s">
        <v>911</v>
      </c>
      <c r="B1690" s="62" t="s">
        <v>871</v>
      </c>
      <c r="C1690" s="63">
        <v>10</v>
      </c>
      <c r="D1690" s="64" t="s">
        <v>13490</v>
      </c>
      <c r="E1690" s="64" t="s">
        <v>13889</v>
      </c>
      <c r="F1690" s="65">
        <v>31211703</v>
      </c>
      <c r="G1690" s="64" t="s">
        <v>13630</v>
      </c>
      <c r="H1690" s="64">
        <v>1</v>
      </c>
      <c r="I1690" s="64">
        <v>6</v>
      </c>
      <c r="J1690" s="66">
        <v>5</v>
      </c>
      <c r="K1690" s="67">
        <v>358230</v>
      </c>
      <c r="L1690" s="68" t="s">
        <v>1760</v>
      </c>
      <c r="M1690" s="68" t="s">
        <v>254</v>
      </c>
    </row>
    <row r="1691" spans="1:13" s="3" customFormat="1" ht="12.75" x14ac:dyDescent="0.2">
      <c r="A1691" s="62" t="s">
        <v>911</v>
      </c>
      <c r="B1691" s="62" t="s">
        <v>871</v>
      </c>
      <c r="C1691" s="63">
        <v>10</v>
      </c>
      <c r="D1691" s="62" t="s">
        <v>13490</v>
      </c>
      <c r="E1691" s="62" t="s">
        <v>13890</v>
      </c>
      <c r="F1691" s="69">
        <v>31211703</v>
      </c>
      <c r="G1691" s="62" t="s">
        <v>13630</v>
      </c>
      <c r="H1691" s="62">
        <v>1</v>
      </c>
      <c r="I1691" s="62">
        <v>6</v>
      </c>
      <c r="J1691" s="70">
        <v>5</v>
      </c>
      <c r="K1691" s="71">
        <v>358230</v>
      </c>
      <c r="L1691" s="72" t="s">
        <v>1760</v>
      </c>
      <c r="M1691" s="72" t="s">
        <v>254</v>
      </c>
    </row>
    <row r="1692" spans="1:13" s="3" customFormat="1" ht="12.75" x14ac:dyDescent="0.2">
      <c r="A1692" s="62" t="s">
        <v>911</v>
      </c>
      <c r="B1692" s="62" t="s">
        <v>871</v>
      </c>
      <c r="C1692" s="63">
        <v>10</v>
      </c>
      <c r="D1692" s="64" t="s">
        <v>13490</v>
      </c>
      <c r="E1692" s="64" t="s">
        <v>13891</v>
      </c>
      <c r="F1692" s="65">
        <v>31211703</v>
      </c>
      <c r="G1692" s="64" t="s">
        <v>13630</v>
      </c>
      <c r="H1692" s="64">
        <v>1</v>
      </c>
      <c r="I1692" s="64">
        <v>6</v>
      </c>
      <c r="J1692" s="66">
        <v>5</v>
      </c>
      <c r="K1692" s="67">
        <v>312570</v>
      </c>
      <c r="L1692" s="68" t="s">
        <v>1760</v>
      </c>
      <c r="M1692" s="68" t="s">
        <v>254</v>
      </c>
    </row>
    <row r="1693" spans="1:13" s="3" customFormat="1" ht="12.75" x14ac:dyDescent="0.2">
      <c r="A1693" s="62" t="s">
        <v>911</v>
      </c>
      <c r="B1693" s="62" t="s">
        <v>871</v>
      </c>
      <c r="C1693" s="63">
        <v>10</v>
      </c>
      <c r="D1693" s="62" t="s">
        <v>13490</v>
      </c>
      <c r="E1693" s="62" t="s">
        <v>13892</v>
      </c>
      <c r="F1693" s="69">
        <v>31211703</v>
      </c>
      <c r="G1693" s="62" t="s">
        <v>13630</v>
      </c>
      <c r="H1693" s="62">
        <v>1</v>
      </c>
      <c r="I1693" s="62">
        <v>6</v>
      </c>
      <c r="J1693" s="70">
        <v>5</v>
      </c>
      <c r="K1693" s="71">
        <v>312570</v>
      </c>
      <c r="L1693" s="72" t="s">
        <v>1760</v>
      </c>
      <c r="M1693" s="72" t="s">
        <v>254</v>
      </c>
    </row>
    <row r="1694" spans="1:13" s="3" customFormat="1" ht="12.75" x14ac:dyDescent="0.2">
      <c r="A1694" s="62" t="s">
        <v>911</v>
      </c>
      <c r="B1694" s="62" t="s">
        <v>905</v>
      </c>
      <c r="C1694" s="63">
        <v>10</v>
      </c>
      <c r="D1694" s="64" t="s">
        <v>13524</v>
      </c>
      <c r="E1694" s="64" t="s">
        <v>13893</v>
      </c>
      <c r="F1694" s="65">
        <v>12191602</v>
      </c>
      <c r="G1694" s="64" t="s">
        <v>13630</v>
      </c>
      <c r="H1694" s="64">
        <v>1</v>
      </c>
      <c r="I1694" s="64">
        <v>6</v>
      </c>
      <c r="J1694" s="66">
        <v>2</v>
      </c>
      <c r="K1694" s="67">
        <v>1573110</v>
      </c>
      <c r="L1694" s="68" t="s">
        <v>1763</v>
      </c>
      <c r="M1694" s="68" t="s">
        <v>254</v>
      </c>
    </row>
    <row r="1695" spans="1:13" s="3" customFormat="1" ht="12.75" x14ac:dyDescent="0.2">
      <c r="A1695" s="62" t="s">
        <v>911</v>
      </c>
      <c r="B1695" s="62" t="s">
        <v>871</v>
      </c>
      <c r="C1695" s="63">
        <v>10</v>
      </c>
      <c r="D1695" s="62" t="s">
        <v>13490</v>
      </c>
      <c r="E1695" s="62" t="s">
        <v>13894</v>
      </c>
      <c r="F1695" s="69">
        <v>31211510</v>
      </c>
      <c r="G1695" s="62" t="s">
        <v>13630</v>
      </c>
      <c r="H1695" s="62">
        <v>1</v>
      </c>
      <c r="I1695" s="62">
        <v>6</v>
      </c>
      <c r="J1695" s="70">
        <v>16</v>
      </c>
      <c r="K1695" s="71">
        <v>3563632</v>
      </c>
      <c r="L1695" s="72" t="s">
        <v>1760</v>
      </c>
      <c r="M1695" s="72" t="s">
        <v>254</v>
      </c>
    </row>
    <row r="1696" spans="1:13" s="3" customFormat="1" ht="12.75" x14ac:dyDescent="0.2">
      <c r="A1696" s="62" t="s">
        <v>911</v>
      </c>
      <c r="B1696" s="62" t="s">
        <v>905</v>
      </c>
      <c r="C1696" s="63">
        <v>10</v>
      </c>
      <c r="D1696" s="64" t="s">
        <v>13524</v>
      </c>
      <c r="E1696" s="64" t="s">
        <v>13895</v>
      </c>
      <c r="F1696" s="65">
        <v>31211510</v>
      </c>
      <c r="G1696" s="64" t="s">
        <v>13630</v>
      </c>
      <c r="H1696" s="64">
        <v>1</v>
      </c>
      <c r="I1696" s="64">
        <v>6</v>
      </c>
      <c r="J1696" s="66">
        <v>5</v>
      </c>
      <c r="K1696" s="67">
        <v>811960</v>
      </c>
      <c r="L1696" s="68" t="s">
        <v>1760</v>
      </c>
      <c r="M1696" s="68" t="s">
        <v>254</v>
      </c>
    </row>
    <row r="1697" spans="1:13" s="3" customFormat="1" ht="12.75" x14ac:dyDescent="0.2">
      <c r="A1697" s="62" t="s">
        <v>911</v>
      </c>
      <c r="B1697" s="62" t="s">
        <v>217</v>
      </c>
      <c r="C1697" s="63">
        <v>10</v>
      </c>
      <c r="D1697" s="62" t="s">
        <v>13378</v>
      </c>
      <c r="E1697" s="62" t="s">
        <v>13896</v>
      </c>
      <c r="F1697" s="69">
        <v>31211906</v>
      </c>
      <c r="G1697" s="62" t="s">
        <v>13630</v>
      </c>
      <c r="H1697" s="62">
        <v>1</v>
      </c>
      <c r="I1697" s="62">
        <v>6</v>
      </c>
      <c r="J1697" s="70">
        <v>30</v>
      </c>
      <c r="K1697" s="71">
        <v>88230</v>
      </c>
      <c r="L1697" s="72" t="s">
        <v>15</v>
      </c>
      <c r="M1697" s="72" t="s">
        <v>254</v>
      </c>
    </row>
    <row r="1698" spans="1:13" s="3" customFormat="1" ht="12.75" x14ac:dyDescent="0.2">
      <c r="A1698" s="62" t="s">
        <v>911</v>
      </c>
      <c r="B1698" s="62" t="s">
        <v>217</v>
      </c>
      <c r="C1698" s="63">
        <v>10</v>
      </c>
      <c r="D1698" s="64" t="s">
        <v>13378</v>
      </c>
      <c r="E1698" s="64" t="s">
        <v>13897</v>
      </c>
      <c r="F1698" s="65">
        <v>31211906</v>
      </c>
      <c r="G1698" s="64" t="s">
        <v>13630</v>
      </c>
      <c r="H1698" s="64">
        <v>1</v>
      </c>
      <c r="I1698" s="64">
        <v>6</v>
      </c>
      <c r="J1698" s="66">
        <v>30</v>
      </c>
      <c r="K1698" s="67">
        <v>123540</v>
      </c>
      <c r="L1698" s="68" t="s">
        <v>15</v>
      </c>
      <c r="M1698" s="68" t="s">
        <v>254</v>
      </c>
    </row>
    <row r="1699" spans="1:13" s="3" customFormat="1" ht="12.75" x14ac:dyDescent="0.2">
      <c r="A1699" s="62" t="s">
        <v>911</v>
      </c>
      <c r="B1699" s="62" t="s">
        <v>217</v>
      </c>
      <c r="C1699" s="63">
        <v>10</v>
      </c>
      <c r="D1699" s="62" t="s">
        <v>13378</v>
      </c>
      <c r="E1699" s="62" t="s">
        <v>13898</v>
      </c>
      <c r="F1699" s="69">
        <v>31211906</v>
      </c>
      <c r="G1699" s="62" t="s">
        <v>13630</v>
      </c>
      <c r="H1699" s="62">
        <v>1</v>
      </c>
      <c r="I1699" s="62">
        <v>6</v>
      </c>
      <c r="J1699" s="70">
        <v>30</v>
      </c>
      <c r="K1699" s="71">
        <v>138660</v>
      </c>
      <c r="L1699" s="72" t="s">
        <v>15</v>
      </c>
      <c r="M1699" s="72" t="s">
        <v>254</v>
      </c>
    </row>
    <row r="1700" spans="1:13" s="3" customFormat="1" ht="12.75" x14ac:dyDescent="0.2">
      <c r="A1700" s="62" t="s">
        <v>911</v>
      </c>
      <c r="B1700" s="62" t="s">
        <v>217</v>
      </c>
      <c r="C1700" s="63">
        <v>10</v>
      </c>
      <c r="D1700" s="64" t="s">
        <v>13378</v>
      </c>
      <c r="E1700" s="64" t="s">
        <v>13899</v>
      </c>
      <c r="F1700" s="65">
        <v>31211906</v>
      </c>
      <c r="G1700" s="64" t="s">
        <v>13630</v>
      </c>
      <c r="H1700" s="64">
        <v>1</v>
      </c>
      <c r="I1700" s="64">
        <v>6</v>
      </c>
      <c r="J1700" s="66">
        <v>30</v>
      </c>
      <c r="K1700" s="67">
        <v>325200</v>
      </c>
      <c r="L1700" s="68" t="s">
        <v>15</v>
      </c>
      <c r="M1700" s="68" t="s">
        <v>254</v>
      </c>
    </row>
    <row r="1701" spans="1:13" s="3" customFormat="1" ht="12.75" x14ac:dyDescent="0.2">
      <c r="A1701" s="62" t="s">
        <v>911</v>
      </c>
      <c r="B1701" s="62" t="s">
        <v>217</v>
      </c>
      <c r="C1701" s="63">
        <v>10</v>
      </c>
      <c r="D1701" s="62" t="s">
        <v>13378</v>
      </c>
      <c r="E1701" s="62" t="s">
        <v>13900</v>
      </c>
      <c r="F1701" s="69">
        <v>31211904</v>
      </c>
      <c r="G1701" s="62" t="s">
        <v>13630</v>
      </c>
      <c r="H1701" s="62">
        <v>1</v>
      </c>
      <c r="I1701" s="62">
        <v>6</v>
      </c>
      <c r="J1701" s="70">
        <v>30</v>
      </c>
      <c r="K1701" s="71">
        <v>80670</v>
      </c>
      <c r="L1701" s="72" t="s">
        <v>15</v>
      </c>
      <c r="M1701" s="72" t="s">
        <v>254</v>
      </c>
    </row>
    <row r="1702" spans="1:13" s="3" customFormat="1" ht="12.75" x14ac:dyDescent="0.2">
      <c r="A1702" s="62" t="s">
        <v>911</v>
      </c>
      <c r="B1702" s="62" t="s">
        <v>217</v>
      </c>
      <c r="C1702" s="63">
        <v>10</v>
      </c>
      <c r="D1702" s="64" t="s">
        <v>13378</v>
      </c>
      <c r="E1702" s="64" t="s">
        <v>13901</v>
      </c>
      <c r="F1702" s="65">
        <v>31211904</v>
      </c>
      <c r="G1702" s="64" t="s">
        <v>13630</v>
      </c>
      <c r="H1702" s="64">
        <v>1</v>
      </c>
      <c r="I1702" s="64">
        <v>6</v>
      </c>
      <c r="J1702" s="66">
        <v>30</v>
      </c>
      <c r="K1702" s="67">
        <v>123540</v>
      </c>
      <c r="L1702" s="68" t="s">
        <v>15</v>
      </c>
      <c r="M1702" s="68" t="s">
        <v>254</v>
      </c>
    </row>
    <row r="1703" spans="1:13" s="3" customFormat="1" ht="12.75" x14ac:dyDescent="0.2">
      <c r="A1703" s="62" t="s">
        <v>911</v>
      </c>
      <c r="B1703" s="62" t="s">
        <v>217</v>
      </c>
      <c r="C1703" s="63">
        <v>10</v>
      </c>
      <c r="D1703" s="62" t="s">
        <v>13378</v>
      </c>
      <c r="E1703" s="62" t="s">
        <v>13902</v>
      </c>
      <c r="F1703" s="69">
        <v>31211904</v>
      </c>
      <c r="G1703" s="62" t="s">
        <v>13630</v>
      </c>
      <c r="H1703" s="62">
        <v>1</v>
      </c>
      <c r="I1703" s="62">
        <v>6</v>
      </c>
      <c r="J1703" s="70">
        <v>30</v>
      </c>
      <c r="K1703" s="71">
        <v>224370</v>
      </c>
      <c r="L1703" s="72" t="s">
        <v>15</v>
      </c>
      <c r="M1703" s="72" t="s">
        <v>254</v>
      </c>
    </row>
    <row r="1704" spans="1:13" s="3" customFormat="1" ht="12.75" x14ac:dyDescent="0.2">
      <c r="A1704" s="62" t="s">
        <v>911</v>
      </c>
      <c r="B1704" s="62" t="s">
        <v>217</v>
      </c>
      <c r="C1704" s="63">
        <v>10</v>
      </c>
      <c r="D1704" s="64" t="s">
        <v>13378</v>
      </c>
      <c r="E1704" s="64" t="s">
        <v>13903</v>
      </c>
      <c r="F1704" s="65">
        <v>31211904</v>
      </c>
      <c r="G1704" s="64" t="s">
        <v>13630</v>
      </c>
      <c r="H1704" s="64">
        <v>1</v>
      </c>
      <c r="I1704" s="64">
        <v>6</v>
      </c>
      <c r="J1704" s="66">
        <v>30</v>
      </c>
      <c r="K1704" s="67">
        <v>325200</v>
      </c>
      <c r="L1704" s="68" t="s">
        <v>15</v>
      </c>
      <c r="M1704" s="68" t="s">
        <v>254</v>
      </c>
    </row>
    <row r="1705" spans="1:13" s="3" customFormat="1" ht="12.75" x14ac:dyDescent="0.2">
      <c r="A1705" s="62" t="s">
        <v>911</v>
      </c>
      <c r="B1705" s="62" t="s">
        <v>219</v>
      </c>
      <c r="C1705" s="63">
        <v>10</v>
      </c>
      <c r="D1705" s="62" t="s">
        <v>13379</v>
      </c>
      <c r="E1705" s="62" t="s">
        <v>13904</v>
      </c>
      <c r="F1705" s="69">
        <v>31161725</v>
      </c>
      <c r="G1705" s="62" t="s">
        <v>13630</v>
      </c>
      <c r="H1705" s="62">
        <v>1</v>
      </c>
      <c r="I1705" s="62">
        <v>6</v>
      </c>
      <c r="J1705" s="70">
        <v>30</v>
      </c>
      <c r="K1705" s="71">
        <v>165000</v>
      </c>
      <c r="L1705" s="72" t="s">
        <v>1764</v>
      </c>
      <c r="M1705" s="72" t="s">
        <v>254</v>
      </c>
    </row>
    <row r="1706" spans="1:13" s="3" customFormat="1" ht="12.75" x14ac:dyDescent="0.2">
      <c r="A1706" s="62" t="s">
        <v>911</v>
      </c>
      <c r="B1706" s="62" t="s">
        <v>219</v>
      </c>
      <c r="C1706" s="63">
        <v>10</v>
      </c>
      <c r="D1706" s="64" t="s">
        <v>13379</v>
      </c>
      <c r="E1706" s="64" t="s">
        <v>13905</v>
      </c>
      <c r="F1706" s="65">
        <v>31161725</v>
      </c>
      <c r="G1706" s="64" t="s">
        <v>13630</v>
      </c>
      <c r="H1706" s="64">
        <v>1</v>
      </c>
      <c r="I1706" s="64">
        <v>6</v>
      </c>
      <c r="J1706" s="66">
        <v>30</v>
      </c>
      <c r="K1706" s="67">
        <v>105000</v>
      </c>
      <c r="L1706" s="68" t="s">
        <v>1765</v>
      </c>
      <c r="M1706" s="68" t="s">
        <v>254</v>
      </c>
    </row>
    <row r="1707" spans="1:13" s="3" customFormat="1" ht="12.75" x14ac:dyDescent="0.2">
      <c r="A1707" s="62" t="s">
        <v>911</v>
      </c>
      <c r="B1707" s="62" t="s">
        <v>219</v>
      </c>
      <c r="C1707" s="63">
        <v>10</v>
      </c>
      <c r="D1707" s="62" t="s">
        <v>13379</v>
      </c>
      <c r="E1707" s="62" t="s">
        <v>13906</v>
      </c>
      <c r="F1707" s="69">
        <v>31162500</v>
      </c>
      <c r="G1707" s="62" t="s">
        <v>13630</v>
      </c>
      <c r="H1707" s="62">
        <v>1</v>
      </c>
      <c r="I1707" s="62">
        <v>6</v>
      </c>
      <c r="J1707" s="70">
        <v>30</v>
      </c>
      <c r="K1707" s="71">
        <v>57000</v>
      </c>
      <c r="L1707" s="72" t="s">
        <v>1766</v>
      </c>
      <c r="M1707" s="72" t="s">
        <v>254</v>
      </c>
    </row>
    <row r="1708" spans="1:13" s="3" customFormat="1" ht="12.75" x14ac:dyDescent="0.2">
      <c r="A1708" s="62" t="s">
        <v>911</v>
      </c>
      <c r="B1708" s="62" t="s">
        <v>219</v>
      </c>
      <c r="C1708" s="63">
        <v>10</v>
      </c>
      <c r="D1708" s="64" t="s">
        <v>13379</v>
      </c>
      <c r="E1708" s="64" t="s">
        <v>13907</v>
      </c>
      <c r="F1708" s="65">
        <v>31162500</v>
      </c>
      <c r="G1708" s="64" t="s">
        <v>13630</v>
      </c>
      <c r="H1708" s="64">
        <v>1</v>
      </c>
      <c r="I1708" s="64">
        <v>6</v>
      </c>
      <c r="J1708" s="66">
        <v>30</v>
      </c>
      <c r="K1708" s="67">
        <v>1197000</v>
      </c>
      <c r="L1708" s="68" t="s">
        <v>1766</v>
      </c>
      <c r="M1708" s="68" t="s">
        <v>254</v>
      </c>
    </row>
    <row r="1709" spans="1:13" s="3" customFormat="1" ht="12.75" x14ac:dyDescent="0.2">
      <c r="A1709" s="62" t="s">
        <v>911</v>
      </c>
      <c r="B1709" s="62" t="s">
        <v>219</v>
      </c>
      <c r="C1709" s="63">
        <v>10</v>
      </c>
      <c r="D1709" s="62" t="s">
        <v>13379</v>
      </c>
      <c r="E1709" s="62" t="s">
        <v>13908</v>
      </c>
      <c r="F1709" s="69">
        <v>27112841</v>
      </c>
      <c r="G1709" s="62" t="s">
        <v>13630</v>
      </c>
      <c r="H1709" s="62">
        <v>1</v>
      </c>
      <c r="I1709" s="62">
        <v>6</v>
      </c>
      <c r="J1709" s="70">
        <v>60</v>
      </c>
      <c r="K1709" s="71">
        <v>165000</v>
      </c>
      <c r="L1709" s="72" t="s">
        <v>15</v>
      </c>
      <c r="M1709" s="72" t="s">
        <v>254</v>
      </c>
    </row>
    <row r="1710" spans="1:13" s="3" customFormat="1" ht="12.75" x14ac:dyDescent="0.2">
      <c r="A1710" s="62" t="s">
        <v>911</v>
      </c>
      <c r="B1710" s="62" t="s">
        <v>219</v>
      </c>
      <c r="C1710" s="63">
        <v>10</v>
      </c>
      <c r="D1710" s="64" t="s">
        <v>13379</v>
      </c>
      <c r="E1710" s="64" t="s">
        <v>13909</v>
      </c>
      <c r="F1710" s="65">
        <v>27112841</v>
      </c>
      <c r="G1710" s="64" t="s">
        <v>13630</v>
      </c>
      <c r="H1710" s="64">
        <v>1</v>
      </c>
      <c r="I1710" s="64">
        <v>6</v>
      </c>
      <c r="J1710" s="66">
        <v>60</v>
      </c>
      <c r="K1710" s="67">
        <v>114000</v>
      </c>
      <c r="L1710" s="68" t="s">
        <v>1764</v>
      </c>
      <c r="M1710" s="68" t="s">
        <v>254</v>
      </c>
    </row>
    <row r="1711" spans="1:13" s="3" customFormat="1" ht="12.75" x14ac:dyDescent="0.2">
      <c r="A1711" s="62" t="s">
        <v>911</v>
      </c>
      <c r="B1711" s="62" t="s">
        <v>219</v>
      </c>
      <c r="C1711" s="63">
        <v>10</v>
      </c>
      <c r="D1711" s="62" t="s">
        <v>13379</v>
      </c>
      <c r="E1711" s="62" t="s">
        <v>13910</v>
      </c>
      <c r="F1711" s="69">
        <v>27112841</v>
      </c>
      <c r="G1711" s="62" t="s">
        <v>13630</v>
      </c>
      <c r="H1711" s="62">
        <v>1</v>
      </c>
      <c r="I1711" s="62">
        <v>6</v>
      </c>
      <c r="J1711" s="70">
        <v>60</v>
      </c>
      <c r="K1711" s="71">
        <v>126000</v>
      </c>
      <c r="L1711" s="72" t="s">
        <v>1764</v>
      </c>
      <c r="M1711" s="72" t="s">
        <v>254</v>
      </c>
    </row>
    <row r="1712" spans="1:13" s="3" customFormat="1" ht="12.75" x14ac:dyDescent="0.2">
      <c r="A1712" s="62" t="s">
        <v>911</v>
      </c>
      <c r="B1712" s="62" t="s">
        <v>219</v>
      </c>
      <c r="C1712" s="63">
        <v>10</v>
      </c>
      <c r="D1712" s="64" t="s">
        <v>13379</v>
      </c>
      <c r="E1712" s="64" t="s">
        <v>13911</v>
      </c>
      <c r="F1712" s="65">
        <v>27112841</v>
      </c>
      <c r="G1712" s="64" t="s">
        <v>13630</v>
      </c>
      <c r="H1712" s="64">
        <v>1</v>
      </c>
      <c r="I1712" s="64">
        <v>6</v>
      </c>
      <c r="J1712" s="66">
        <v>60</v>
      </c>
      <c r="K1712" s="67">
        <v>87000</v>
      </c>
      <c r="L1712" s="68" t="s">
        <v>15</v>
      </c>
      <c r="M1712" s="68" t="s">
        <v>254</v>
      </c>
    </row>
    <row r="1713" spans="1:13" s="3" customFormat="1" ht="12.75" x14ac:dyDescent="0.2">
      <c r="A1713" s="62" t="s">
        <v>911</v>
      </c>
      <c r="B1713" s="62" t="s">
        <v>215</v>
      </c>
      <c r="C1713" s="63">
        <v>10</v>
      </c>
      <c r="D1713" s="62" t="s">
        <v>13376</v>
      </c>
      <c r="E1713" s="62" t="s">
        <v>13912</v>
      </c>
      <c r="F1713" s="69">
        <v>31201512</v>
      </c>
      <c r="G1713" s="62" t="s">
        <v>13630</v>
      </c>
      <c r="H1713" s="62">
        <v>1</v>
      </c>
      <c r="I1713" s="62">
        <v>6</v>
      </c>
      <c r="J1713" s="70">
        <v>50</v>
      </c>
      <c r="K1713" s="71">
        <v>945000</v>
      </c>
      <c r="L1713" s="72" t="s">
        <v>15</v>
      </c>
      <c r="M1713" s="72" t="s">
        <v>254</v>
      </c>
    </row>
    <row r="1714" spans="1:13" s="3" customFormat="1" ht="12.75" x14ac:dyDescent="0.2">
      <c r="A1714" s="62" t="s">
        <v>911</v>
      </c>
      <c r="B1714" s="62" t="s">
        <v>472</v>
      </c>
      <c r="C1714" s="63">
        <v>10</v>
      </c>
      <c r="D1714" s="64" t="s">
        <v>13437</v>
      </c>
      <c r="E1714" s="64" t="s">
        <v>13913</v>
      </c>
      <c r="F1714" s="65">
        <v>27112742</v>
      </c>
      <c r="G1714" s="64" t="s">
        <v>13630</v>
      </c>
      <c r="H1714" s="64">
        <v>1</v>
      </c>
      <c r="I1714" s="64">
        <v>6</v>
      </c>
      <c r="J1714" s="66">
        <v>300</v>
      </c>
      <c r="K1714" s="67">
        <v>2370000</v>
      </c>
      <c r="L1714" s="68" t="s">
        <v>15</v>
      </c>
      <c r="M1714" s="68" t="s">
        <v>254</v>
      </c>
    </row>
    <row r="1715" spans="1:13" s="3" customFormat="1" ht="12.75" x14ac:dyDescent="0.2">
      <c r="A1715" s="62" t="s">
        <v>911</v>
      </c>
      <c r="B1715" s="62" t="s">
        <v>472</v>
      </c>
      <c r="C1715" s="63">
        <v>10</v>
      </c>
      <c r="D1715" s="62" t="s">
        <v>13437</v>
      </c>
      <c r="E1715" s="62" t="s">
        <v>13914</v>
      </c>
      <c r="F1715" s="69">
        <v>27112742</v>
      </c>
      <c r="G1715" s="62" t="s">
        <v>13630</v>
      </c>
      <c r="H1715" s="62">
        <v>1</v>
      </c>
      <c r="I1715" s="62">
        <v>6</v>
      </c>
      <c r="J1715" s="70">
        <v>300</v>
      </c>
      <c r="K1715" s="71">
        <v>3870000</v>
      </c>
      <c r="L1715" s="72" t="s">
        <v>1767</v>
      </c>
      <c r="M1715" s="72" t="s">
        <v>254</v>
      </c>
    </row>
    <row r="1716" spans="1:13" s="3" customFormat="1" ht="12.75" x14ac:dyDescent="0.2">
      <c r="A1716" s="62" t="s">
        <v>911</v>
      </c>
      <c r="B1716" s="62" t="s">
        <v>215</v>
      </c>
      <c r="C1716" s="63">
        <v>10</v>
      </c>
      <c r="D1716" s="64" t="s">
        <v>13376</v>
      </c>
      <c r="E1716" s="64" t="s">
        <v>13915</v>
      </c>
      <c r="F1716" s="65">
        <v>31201503</v>
      </c>
      <c r="G1716" s="64" t="s">
        <v>13630</v>
      </c>
      <c r="H1716" s="64">
        <v>1</v>
      </c>
      <c r="I1716" s="64">
        <v>6</v>
      </c>
      <c r="J1716" s="66">
        <v>50</v>
      </c>
      <c r="K1716" s="67">
        <v>163850</v>
      </c>
      <c r="L1716" s="68" t="s">
        <v>15</v>
      </c>
      <c r="M1716" s="68" t="s">
        <v>254</v>
      </c>
    </row>
    <row r="1717" spans="1:13" s="3" customFormat="1" ht="12.75" x14ac:dyDescent="0.2">
      <c r="A1717" s="62" t="s">
        <v>911</v>
      </c>
      <c r="B1717" s="62" t="s">
        <v>215</v>
      </c>
      <c r="C1717" s="63">
        <v>10</v>
      </c>
      <c r="D1717" s="62" t="s">
        <v>13376</v>
      </c>
      <c r="E1717" s="62" t="s">
        <v>13916</v>
      </c>
      <c r="F1717" s="69">
        <v>31201503</v>
      </c>
      <c r="G1717" s="62" t="s">
        <v>13630</v>
      </c>
      <c r="H1717" s="62">
        <v>1</v>
      </c>
      <c r="I1717" s="62">
        <v>6</v>
      </c>
      <c r="J1717" s="70">
        <v>50</v>
      </c>
      <c r="K1717" s="71">
        <v>273100</v>
      </c>
      <c r="L1717" s="72" t="s">
        <v>15</v>
      </c>
      <c r="M1717" s="72" t="s">
        <v>254</v>
      </c>
    </row>
    <row r="1718" spans="1:13" s="3" customFormat="1" ht="12.75" x14ac:dyDescent="0.2">
      <c r="A1718" s="62" t="s">
        <v>911</v>
      </c>
      <c r="B1718" s="62" t="s">
        <v>215</v>
      </c>
      <c r="C1718" s="63">
        <v>10</v>
      </c>
      <c r="D1718" s="64" t="s">
        <v>13376</v>
      </c>
      <c r="E1718" s="64" t="s">
        <v>13917</v>
      </c>
      <c r="F1718" s="65">
        <v>31201503</v>
      </c>
      <c r="G1718" s="64" t="s">
        <v>13630</v>
      </c>
      <c r="H1718" s="64">
        <v>1</v>
      </c>
      <c r="I1718" s="64">
        <v>6</v>
      </c>
      <c r="J1718" s="66">
        <v>50</v>
      </c>
      <c r="K1718" s="67">
        <v>205900</v>
      </c>
      <c r="L1718" s="68" t="s">
        <v>15</v>
      </c>
      <c r="M1718" s="68" t="s">
        <v>254</v>
      </c>
    </row>
    <row r="1719" spans="1:13" s="3" customFormat="1" ht="12.75" x14ac:dyDescent="0.2">
      <c r="A1719" s="62" t="s">
        <v>911</v>
      </c>
      <c r="B1719" s="62" t="s">
        <v>219</v>
      </c>
      <c r="C1719" s="63">
        <v>10</v>
      </c>
      <c r="D1719" s="62" t="s">
        <v>13379</v>
      </c>
      <c r="E1719" s="62" t="s">
        <v>13918</v>
      </c>
      <c r="F1719" s="69">
        <v>31162204</v>
      </c>
      <c r="G1719" s="62" t="s">
        <v>13630</v>
      </c>
      <c r="H1719" s="62">
        <v>1</v>
      </c>
      <c r="I1719" s="62">
        <v>6</v>
      </c>
      <c r="J1719" s="70">
        <v>8</v>
      </c>
      <c r="K1719" s="71">
        <v>35200</v>
      </c>
      <c r="L1719" s="72" t="s">
        <v>1766</v>
      </c>
      <c r="M1719" s="72" t="s">
        <v>254</v>
      </c>
    </row>
    <row r="1720" spans="1:13" s="3" customFormat="1" ht="12.75" x14ac:dyDescent="0.2">
      <c r="A1720" s="62" t="s">
        <v>911</v>
      </c>
      <c r="B1720" s="62" t="s">
        <v>219</v>
      </c>
      <c r="C1720" s="63">
        <v>10</v>
      </c>
      <c r="D1720" s="64" t="s">
        <v>13379</v>
      </c>
      <c r="E1720" s="64" t="s">
        <v>13919</v>
      </c>
      <c r="F1720" s="65">
        <v>31162204</v>
      </c>
      <c r="G1720" s="64" t="s">
        <v>13630</v>
      </c>
      <c r="H1720" s="64">
        <v>1</v>
      </c>
      <c r="I1720" s="64">
        <v>6</v>
      </c>
      <c r="J1720" s="66">
        <v>8</v>
      </c>
      <c r="K1720" s="67">
        <v>44000</v>
      </c>
      <c r="L1720" s="68" t="s">
        <v>1766</v>
      </c>
      <c r="M1720" s="68" t="s">
        <v>254</v>
      </c>
    </row>
    <row r="1721" spans="1:13" s="3" customFormat="1" ht="12.75" x14ac:dyDescent="0.2">
      <c r="A1721" s="62" t="s">
        <v>911</v>
      </c>
      <c r="B1721" s="62" t="s">
        <v>219</v>
      </c>
      <c r="C1721" s="63">
        <v>10</v>
      </c>
      <c r="D1721" s="62" t="s">
        <v>13379</v>
      </c>
      <c r="E1721" s="62" t="s">
        <v>13920</v>
      </c>
      <c r="F1721" s="69">
        <v>31162204</v>
      </c>
      <c r="G1721" s="62" t="s">
        <v>13630</v>
      </c>
      <c r="H1721" s="62">
        <v>1</v>
      </c>
      <c r="I1721" s="62">
        <v>6</v>
      </c>
      <c r="J1721" s="70">
        <v>8</v>
      </c>
      <c r="K1721" s="71">
        <v>52000</v>
      </c>
      <c r="L1721" s="72" t="s">
        <v>1766</v>
      </c>
      <c r="M1721" s="72" t="s">
        <v>254</v>
      </c>
    </row>
    <row r="1722" spans="1:13" s="3" customFormat="1" ht="12.75" x14ac:dyDescent="0.2">
      <c r="A1722" s="62" t="s">
        <v>911</v>
      </c>
      <c r="B1722" s="62" t="s">
        <v>874</v>
      </c>
      <c r="C1722" s="63">
        <v>10</v>
      </c>
      <c r="D1722" s="64" t="s">
        <v>13493</v>
      </c>
      <c r="E1722" s="64" t="s">
        <v>13921</v>
      </c>
      <c r="F1722" s="65">
        <v>30102015</v>
      </c>
      <c r="G1722" s="64" t="s">
        <v>13630</v>
      </c>
      <c r="H1722" s="64">
        <v>1</v>
      </c>
      <c r="I1722" s="64">
        <v>6</v>
      </c>
      <c r="J1722" s="66">
        <v>10</v>
      </c>
      <c r="K1722" s="67">
        <v>2551000</v>
      </c>
      <c r="L1722" s="68" t="s">
        <v>15</v>
      </c>
      <c r="M1722" s="68" t="s">
        <v>254</v>
      </c>
    </row>
    <row r="1723" spans="1:13" s="3" customFormat="1" ht="12.75" x14ac:dyDescent="0.2">
      <c r="A1723" s="62" t="s">
        <v>911</v>
      </c>
      <c r="B1723" s="62" t="s">
        <v>874</v>
      </c>
      <c r="C1723" s="63">
        <v>10</v>
      </c>
      <c r="D1723" s="62" t="s">
        <v>13493</v>
      </c>
      <c r="E1723" s="62" t="s">
        <v>13922</v>
      </c>
      <c r="F1723" s="69">
        <v>30102015</v>
      </c>
      <c r="G1723" s="62" t="s">
        <v>13630</v>
      </c>
      <c r="H1723" s="62">
        <v>1</v>
      </c>
      <c r="I1723" s="62">
        <v>6</v>
      </c>
      <c r="J1723" s="70">
        <v>10</v>
      </c>
      <c r="K1723" s="71">
        <v>5101000</v>
      </c>
      <c r="L1723" s="72" t="s">
        <v>15</v>
      </c>
      <c r="M1723" s="72" t="s">
        <v>254</v>
      </c>
    </row>
    <row r="1724" spans="1:13" s="3" customFormat="1" ht="12.75" x14ac:dyDescent="0.2">
      <c r="A1724" s="62" t="s">
        <v>911</v>
      </c>
      <c r="B1724" s="62" t="s">
        <v>877</v>
      </c>
      <c r="C1724" s="63">
        <v>10</v>
      </c>
      <c r="D1724" s="62" t="s">
        <v>13496</v>
      </c>
      <c r="E1724" s="62" t="s">
        <v>13923</v>
      </c>
      <c r="F1724" s="69">
        <v>30102006</v>
      </c>
      <c r="G1724" s="62" t="s">
        <v>13630</v>
      </c>
      <c r="H1724" s="62">
        <v>1</v>
      </c>
      <c r="I1724" s="62">
        <v>6</v>
      </c>
      <c r="J1724" s="70">
        <v>10</v>
      </c>
      <c r="K1724" s="71">
        <v>1708850</v>
      </c>
      <c r="L1724" s="72" t="s">
        <v>15</v>
      </c>
      <c r="M1724" s="72" t="s">
        <v>254</v>
      </c>
    </row>
    <row r="1725" spans="1:13" s="3" customFormat="1" ht="12.75" x14ac:dyDescent="0.2">
      <c r="A1725" s="62" t="s">
        <v>911</v>
      </c>
      <c r="B1725" s="62" t="s">
        <v>877</v>
      </c>
      <c r="C1725" s="63">
        <v>10</v>
      </c>
      <c r="D1725" s="64" t="s">
        <v>13496</v>
      </c>
      <c r="E1725" s="64" t="s">
        <v>13924</v>
      </c>
      <c r="F1725" s="65">
        <v>30102006</v>
      </c>
      <c r="G1725" s="64" t="s">
        <v>13630</v>
      </c>
      <c r="H1725" s="64">
        <v>1</v>
      </c>
      <c r="I1725" s="64">
        <v>6</v>
      </c>
      <c r="J1725" s="66">
        <v>10</v>
      </c>
      <c r="K1725" s="67">
        <v>1899160</v>
      </c>
      <c r="L1725" s="68" t="s">
        <v>15</v>
      </c>
      <c r="M1725" s="68" t="s">
        <v>254</v>
      </c>
    </row>
    <row r="1726" spans="1:13" s="3" customFormat="1" ht="12.75" x14ac:dyDescent="0.2">
      <c r="A1726" s="62" t="s">
        <v>911</v>
      </c>
      <c r="B1726" s="62" t="s">
        <v>871</v>
      </c>
      <c r="C1726" s="63">
        <v>10</v>
      </c>
      <c r="D1726" s="62" t="s">
        <v>13490</v>
      </c>
      <c r="E1726" s="62" t="s">
        <v>13925</v>
      </c>
      <c r="F1726" s="69">
        <v>31201600</v>
      </c>
      <c r="G1726" s="62" t="s">
        <v>13630</v>
      </c>
      <c r="H1726" s="62">
        <v>1</v>
      </c>
      <c r="I1726" s="62">
        <v>6</v>
      </c>
      <c r="J1726" s="70">
        <v>4</v>
      </c>
      <c r="K1726" s="71">
        <v>207376</v>
      </c>
      <c r="L1726" s="72" t="s">
        <v>1760</v>
      </c>
      <c r="M1726" s="72" t="s">
        <v>254</v>
      </c>
    </row>
    <row r="1727" spans="1:13" s="3" customFormat="1" ht="12.75" x14ac:dyDescent="0.2">
      <c r="A1727" s="62" t="s">
        <v>911</v>
      </c>
      <c r="B1727" s="62" t="s">
        <v>905</v>
      </c>
      <c r="C1727" s="63">
        <v>10</v>
      </c>
      <c r="D1727" s="64" t="s">
        <v>13524</v>
      </c>
      <c r="E1727" s="64" t="s">
        <v>13926</v>
      </c>
      <c r="F1727" s="65">
        <v>31201600</v>
      </c>
      <c r="G1727" s="64" t="s">
        <v>13630</v>
      </c>
      <c r="H1727" s="64">
        <v>1</v>
      </c>
      <c r="I1727" s="64">
        <v>6</v>
      </c>
      <c r="J1727" s="66">
        <v>2</v>
      </c>
      <c r="K1727" s="67">
        <v>122852</v>
      </c>
      <c r="L1727" s="68" t="s">
        <v>1760</v>
      </c>
      <c r="M1727" s="68" t="s">
        <v>254</v>
      </c>
    </row>
    <row r="1728" spans="1:13" s="3" customFormat="1" ht="12.75" x14ac:dyDescent="0.2">
      <c r="A1728" s="62" t="s">
        <v>911</v>
      </c>
      <c r="B1728" s="62" t="s">
        <v>873</v>
      </c>
      <c r="C1728" s="63">
        <v>10</v>
      </c>
      <c r="D1728" s="62" t="s">
        <v>13492</v>
      </c>
      <c r="E1728" s="62" t="s">
        <v>13927</v>
      </c>
      <c r="F1728" s="69">
        <v>14121504</v>
      </c>
      <c r="G1728" s="62" t="s">
        <v>13630</v>
      </c>
      <c r="H1728" s="62">
        <v>1</v>
      </c>
      <c r="I1728" s="62">
        <v>6</v>
      </c>
      <c r="J1728" s="70">
        <v>20</v>
      </c>
      <c r="K1728" s="71">
        <v>838000</v>
      </c>
      <c r="L1728" s="72" t="s">
        <v>1768</v>
      </c>
      <c r="M1728" s="72" t="s">
        <v>254</v>
      </c>
    </row>
    <row r="1729" spans="1:13" s="3" customFormat="1" ht="12.75" x14ac:dyDescent="0.2">
      <c r="A1729" s="62" t="s">
        <v>911</v>
      </c>
      <c r="B1729" s="62" t="s">
        <v>216</v>
      </c>
      <c r="C1729" s="63">
        <v>10</v>
      </c>
      <c r="D1729" s="64" t="s">
        <v>13377</v>
      </c>
      <c r="E1729" s="64" t="s">
        <v>13928</v>
      </c>
      <c r="F1729" s="65">
        <v>31201502</v>
      </c>
      <c r="G1729" s="64" t="s">
        <v>13630</v>
      </c>
      <c r="H1729" s="64">
        <v>1</v>
      </c>
      <c r="I1729" s="64">
        <v>6</v>
      </c>
      <c r="J1729" s="66">
        <v>15</v>
      </c>
      <c r="K1729" s="67">
        <v>31500</v>
      </c>
      <c r="L1729" s="68" t="s">
        <v>15</v>
      </c>
      <c r="M1729" s="68" t="s">
        <v>254</v>
      </c>
    </row>
    <row r="1730" spans="1:13" s="3" customFormat="1" ht="12.75" x14ac:dyDescent="0.2">
      <c r="A1730" s="62" t="s">
        <v>911</v>
      </c>
      <c r="B1730" s="62" t="s">
        <v>219</v>
      </c>
      <c r="C1730" s="63">
        <v>10</v>
      </c>
      <c r="D1730" s="62" t="s">
        <v>13379</v>
      </c>
      <c r="E1730" s="62" t="s">
        <v>13929</v>
      </c>
      <c r="F1730" s="69">
        <v>46171501</v>
      </c>
      <c r="G1730" s="62" t="s">
        <v>13630</v>
      </c>
      <c r="H1730" s="62">
        <v>1</v>
      </c>
      <c r="I1730" s="62">
        <v>6</v>
      </c>
      <c r="J1730" s="70">
        <v>10</v>
      </c>
      <c r="K1730" s="71">
        <v>349000</v>
      </c>
      <c r="L1730" s="72" t="s">
        <v>15</v>
      </c>
      <c r="M1730" s="72" t="s">
        <v>254</v>
      </c>
    </row>
    <row r="1731" spans="1:13" s="3" customFormat="1" ht="12.75" x14ac:dyDescent="0.2">
      <c r="A1731" s="62" t="s">
        <v>911</v>
      </c>
      <c r="B1731" s="62" t="s">
        <v>479</v>
      </c>
      <c r="C1731" s="63">
        <v>10</v>
      </c>
      <c r="D1731" s="64" t="s">
        <v>13444</v>
      </c>
      <c r="E1731" s="64" t="s">
        <v>13930</v>
      </c>
      <c r="F1731" s="65">
        <v>41111600</v>
      </c>
      <c r="G1731" s="64" t="s">
        <v>13630</v>
      </c>
      <c r="H1731" s="64">
        <v>1</v>
      </c>
      <c r="I1731" s="64">
        <v>6</v>
      </c>
      <c r="J1731" s="66">
        <v>3</v>
      </c>
      <c r="K1731" s="67">
        <v>80700</v>
      </c>
      <c r="L1731" s="68" t="s">
        <v>15</v>
      </c>
      <c r="M1731" s="68" t="s">
        <v>254</v>
      </c>
    </row>
    <row r="1732" spans="1:13" s="3" customFormat="1" ht="12.75" x14ac:dyDescent="0.2">
      <c r="A1732" s="62" t="s">
        <v>911</v>
      </c>
      <c r="B1732" s="62" t="s">
        <v>856</v>
      </c>
      <c r="C1732" s="63">
        <v>10</v>
      </c>
      <c r="D1732" s="62" t="s">
        <v>13475</v>
      </c>
      <c r="E1732" s="62" t="s">
        <v>13931</v>
      </c>
      <c r="F1732" s="69">
        <v>60104912</v>
      </c>
      <c r="G1732" s="62" t="s">
        <v>13630</v>
      </c>
      <c r="H1732" s="62">
        <v>1</v>
      </c>
      <c r="I1732" s="62">
        <v>6</v>
      </c>
      <c r="J1732" s="70">
        <v>80</v>
      </c>
      <c r="K1732" s="71">
        <v>18392000</v>
      </c>
      <c r="L1732" s="72" t="s">
        <v>1769</v>
      </c>
      <c r="M1732" s="72" t="s">
        <v>254</v>
      </c>
    </row>
    <row r="1733" spans="1:13" s="3" customFormat="1" ht="12.75" x14ac:dyDescent="0.2">
      <c r="A1733" s="62" t="s">
        <v>911</v>
      </c>
      <c r="B1733" s="62" t="s">
        <v>216</v>
      </c>
      <c r="C1733" s="63">
        <v>10</v>
      </c>
      <c r="D1733" s="64" t="s">
        <v>13377</v>
      </c>
      <c r="E1733" s="64" t="s">
        <v>13932</v>
      </c>
      <c r="F1733" s="65">
        <v>31162500</v>
      </c>
      <c r="G1733" s="64" t="s">
        <v>13630</v>
      </c>
      <c r="H1733" s="64">
        <v>1</v>
      </c>
      <c r="I1733" s="64">
        <v>6</v>
      </c>
      <c r="J1733" s="66">
        <v>100</v>
      </c>
      <c r="K1733" s="67">
        <v>1290000</v>
      </c>
      <c r="L1733" s="68" t="s">
        <v>15</v>
      </c>
      <c r="M1733" s="68" t="s">
        <v>254</v>
      </c>
    </row>
    <row r="1734" spans="1:13" s="3" customFormat="1" ht="12.75" x14ac:dyDescent="0.2">
      <c r="A1734" s="62" t="s">
        <v>911</v>
      </c>
      <c r="B1734" s="62" t="s">
        <v>216</v>
      </c>
      <c r="C1734" s="63">
        <v>10</v>
      </c>
      <c r="D1734" s="62" t="s">
        <v>13377</v>
      </c>
      <c r="E1734" s="62" t="s">
        <v>13933</v>
      </c>
      <c r="F1734" s="69">
        <v>31162500</v>
      </c>
      <c r="G1734" s="62" t="s">
        <v>13630</v>
      </c>
      <c r="H1734" s="62">
        <v>1</v>
      </c>
      <c r="I1734" s="62">
        <v>6</v>
      </c>
      <c r="J1734" s="70">
        <v>100</v>
      </c>
      <c r="K1734" s="71">
        <v>1090000</v>
      </c>
      <c r="L1734" s="72" t="s">
        <v>15</v>
      </c>
      <c r="M1734" s="72" t="s">
        <v>254</v>
      </c>
    </row>
    <row r="1735" spans="1:13" s="3" customFormat="1" ht="12.75" x14ac:dyDescent="0.2">
      <c r="A1735" s="62" t="s">
        <v>911</v>
      </c>
      <c r="B1735" s="62" t="s">
        <v>216</v>
      </c>
      <c r="C1735" s="63">
        <v>10</v>
      </c>
      <c r="D1735" s="64" t="s">
        <v>13377</v>
      </c>
      <c r="E1735" s="64" t="s">
        <v>13934</v>
      </c>
      <c r="F1735" s="65">
        <v>31162500</v>
      </c>
      <c r="G1735" s="64" t="s">
        <v>13630</v>
      </c>
      <c r="H1735" s="64">
        <v>1</v>
      </c>
      <c r="I1735" s="64">
        <v>6</v>
      </c>
      <c r="J1735" s="66">
        <v>100</v>
      </c>
      <c r="K1735" s="67">
        <v>2990000</v>
      </c>
      <c r="L1735" s="68" t="s">
        <v>15</v>
      </c>
      <c r="M1735" s="68" t="s">
        <v>254</v>
      </c>
    </row>
    <row r="1736" spans="1:13" s="3" customFormat="1" ht="12.75" x14ac:dyDescent="0.2">
      <c r="A1736" s="62" t="s">
        <v>911</v>
      </c>
      <c r="B1736" s="62" t="s">
        <v>216</v>
      </c>
      <c r="C1736" s="63">
        <v>10</v>
      </c>
      <c r="D1736" s="62" t="s">
        <v>13377</v>
      </c>
      <c r="E1736" s="62" t="s">
        <v>13935</v>
      </c>
      <c r="F1736" s="69">
        <v>31162500</v>
      </c>
      <c r="G1736" s="62" t="s">
        <v>13630</v>
      </c>
      <c r="H1736" s="62">
        <v>1</v>
      </c>
      <c r="I1736" s="62">
        <v>6</v>
      </c>
      <c r="J1736" s="70">
        <v>100</v>
      </c>
      <c r="K1736" s="71">
        <v>1990000</v>
      </c>
      <c r="L1736" s="72" t="s">
        <v>15</v>
      </c>
      <c r="M1736" s="72" t="s">
        <v>254</v>
      </c>
    </row>
    <row r="1737" spans="1:13" s="3" customFormat="1" ht="12.75" x14ac:dyDescent="0.2">
      <c r="A1737" s="62" t="s">
        <v>911</v>
      </c>
      <c r="B1737" s="62" t="s">
        <v>871</v>
      </c>
      <c r="C1737" s="63">
        <v>10</v>
      </c>
      <c r="D1737" s="64" t="s">
        <v>13490</v>
      </c>
      <c r="E1737" s="64" t="s">
        <v>13936</v>
      </c>
      <c r="F1737" s="65">
        <v>31201605</v>
      </c>
      <c r="G1737" s="64" t="s">
        <v>13630</v>
      </c>
      <c r="H1737" s="64">
        <v>1</v>
      </c>
      <c r="I1737" s="64">
        <v>6</v>
      </c>
      <c r="J1737" s="66">
        <v>3</v>
      </c>
      <c r="K1737" s="67">
        <v>706797</v>
      </c>
      <c r="L1737" s="68" t="s">
        <v>1760</v>
      </c>
      <c r="M1737" s="68" t="s">
        <v>254</v>
      </c>
    </row>
    <row r="1738" spans="1:13" s="3" customFormat="1" ht="12.75" x14ac:dyDescent="0.2">
      <c r="A1738" s="62" t="s">
        <v>911</v>
      </c>
      <c r="B1738" s="62" t="s">
        <v>905</v>
      </c>
      <c r="C1738" s="63">
        <v>10</v>
      </c>
      <c r="D1738" s="62" t="s">
        <v>13524</v>
      </c>
      <c r="E1738" s="62" t="s">
        <v>13937</v>
      </c>
      <c r="F1738" s="69">
        <v>31201632</v>
      </c>
      <c r="G1738" s="62" t="s">
        <v>13630</v>
      </c>
      <c r="H1738" s="62">
        <v>1</v>
      </c>
      <c r="I1738" s="62">
        <v>6</v>
      </c>
      <c r="J1738" s="70">
        <v>20</v>
      </c>
      <c r="K1738" s="71">
        <v>418000</v>
      </c>
      <c r="L1738" s="72" t="s">
        <v>15</v>
      </c>
      <c r="M1738" s="72" t="s">
        <v>254</v>
      </c>
    </row>
    <row r="1739" spans="1:13" s="3" customFormat="1" ht="12.75" x14ac:dyDescent="0.2">
      <c r="A1739" s="62" t="s">
        <v>911</v>
      </c>
      <c r="B1739" s="62" t="s">
        <v>215</v>
      </c>
      <c r="C1739" s="63">
        <v>10</v>
      </c>
      <c r="D1739" s="64" t="s">
        <v>13376</v>
      </c>
      <c r="E1739" s="64" t="s">
        <v>13938</v>
      </c>
      <c r="F1739" s="65">
        <v>14121504</v>
      </c>
      <c r="G1739" s="64" t="s">
        <v>13630</v>
      </c>
      <c r="H1739" s="64">
        <v>1</v>
      </c>
      <c r="I1739" s="64">
        <v>6</v>
      </c>
      <c r="J1739" s="66">
        <v>3</v>
      </c>
      <c r="K1739" s="67">
        <v>68700</v>
      </c>
      <c r="L1739" s="68" t="s">
        <v>1768</v>
      </c>
      <c r="M1739" s="68" t="s">
        <v>254</v>
      </c>
    </row>
    <row r="1740" spans="1:13" s="3" customFormat="1" ht="12.75" x14ac:dyDescent="0.2">
      <c r="A1740" s="62" t="s">
        <v>911</v>
      </c>
      <c r="B1740" s="62" t="s">
        <v>442</v>
      </c>
      <c r="C1740" s="63">
        <v>10</v>
      </c>
      <c r="D1740" s="62" t="s">
        <v>13400</v>
      </c>
      <c r="E1740" s="62" t="s">
        <v>13939</v>
      </c>
      <c r="F1740" s="69">
        <v>47131700</v>
      </c>
      <c r="G1740" s="62" t="s">
        <v>13630</v>
      </c>
      <c r="H1740" s="62">
        <v>1</v>
      </c>
      <c r="I1740" s="62">
        <v>6</v>
      </c>
      <c r="J1740" s="70">
        <v>1</v>
      </c>
      <c r="K1740" s="71">
        <v>20000000</v>
      </c>
      <c r="L1740" s="72" t="s">
        <v>13</v>
      </c>
      <c r="M1740" s="72" t="s">
        <v>254</v>
      </c>
    </row>
    <row r="1741" spans="1:13" s="3" customFormat="1" ht="12.75" x14ac:dyDescent="0.2">
      <c r="A1741" s="62" t="s">
        <v>911</v>
      </c>
      <c r="B1741" s="62" t="s">
        <v>906</v>
      </c>
      <c r="C1741" s="63">
        <v>10</v>
      </c>
      <c r="D1741" s="64" t="s">
        <v>13525</v>
      </c>
      <c r="E1741" s="64" t="s">
        <v>13940</v>
      </c>
      <c r="F1741" s="65">
        <v>25131802</v>
      </c>
      <c r="G1741" s="64" t="s">
        <v>13630</v>
      </c>
      <c r="H1741" s="64">
        <v>1</v>
      </c>
      <c r="I1741" s="64">
        <v>6</v>
      </c>
      <c r="J1741" s="66">
        <v>1</v>
      </c>
      <c r="K1741" s="67">
        <v>45000000</v>
      </c>
      <c r="L1741" s="68" t="s">
        <v>15</v>
      </c>
      <c r="M1741" s="68" t="s">
        <v>254</v>
      </c>
    </row>
    <row r="1742" spans="1:13" s="3" customFormat="1" ht="12.75" x14ac:dyDescent="0.2">
      <c r="A1742" s="62" t="s">
        <v>911</v>
      </c>
      <c r="B1742" s="62" t="s">
        <v>893</v>
      </c>
      <c r="C1742" s="63">
        <v>10</v>
      </c>
      <c r="D1742" s="62" t="s">
        <v>13512</v>
      </c>
      <c r="E1742" s="62" t="s">
        <v>13941</v>
      </c>
      <c r="F1742" s="69">
        <v>40101819</v>
      </c>
      <c r="G1742" s="62" t="s">
        <v>13630</v>
      </c>
      <c r="H1742" s="62">
        <v>1</v>
      </c>
      <c r="I1742" s="62">
        <v>6</v>
      </c>
      <c r="J1742" s="70">
        <v>6</v>
      </c>
      <c r="K1742" s="71">
        <v>3299400</v>
      </c>
      <c r="L1742" s="72" t="s">
        <v>15</v>
      </c>
      <c r="M1742" s="72" t="s">
        <v>254</v>
      </c>
    </row>
    <row r="1743" spans="1:13" s="3" customFormat="1" ht="12.75" x14ac:dyDescent="0.2">
      <c r="A1743" s="62" t="s">
        <v>911</v>
      </c>
      <c r="B1743" s="62" t="s">
        <v>339</v>
      </c>
      <c r="C1743" s="63">
        <v>10</v>
      </c>
      <c r="D1743" s="64" t="s">
        <v>13386</v>
      </c>
      <c r="E1743" s="64" t="s">
        <v>13942</v>
      </c>
      <c r="F1743" s="65">
        <v>95131701</v>
      </c>
      <c r="G1743" s="64" t="s">
        <v>13630</v>
      </c>
      <c r="H1743" s="64">
        <v>1</v>
      </c>
      <c r="I1743" s="64">
        <v>6</v>
      </c>
      <c r="J1743" s="66">
        <v>4</v>
      </c>
      <c r="K1743" s="67">
        <v>8377600</v>
      </c>
      <c r="L1743" s="68" t="s">
        <v>15</v>
      </c>
      <c r="M1743" s="68" t="s">
        <v>254</v>
      </c>
    </row>
    <row r="1744" spans="1:13" s="3" customFormat="1" ht="12.75" x14ac:dyDescent="0.2">
      <c r="A1744" s="62" t="s">
        <v>911</v>
      </c>
      <c r="B1744" s="62" t="s">
        <v>339</v>
      </c>
      <c r="C1744" s="63">
        <v>10</v>
      </c>
      <c r="D1744" s="62" t="s">
        <v>13386</v>
      </c>
      <c r="E1744" s="62" t="s">
        <v>13943</v>
      </c>
      <c r="F1744" s="69">
        <v>95131701</v>
      </c>
      <c r="G1744" s="62" t="s">
        <v>13630</v>
      </c>
      <c r="H1744" s="62">
        <v>1</v>
      </c>
      <c r="I1744" s="62">
        <v>6</v>
      </c>
      <c r="J1744" s="70">
        <v>2</v>
      </c>
      <c r="K1744" s="71">
        <v>6783000</v>
      </c>
      <c r="L1744" s="72" t="s">
        <v>15</v>
      </c>
      <c r="M1744" s="72" t="s">
        <v>254</v>
      </c>
    </row>
    <row r="1745" spans="1:13" s="3" customFormat="1" ht="12.75" x14ac:dyDescent="0.2">
      <c r="A1745" s="62" t="s">
        <v>911</v>
      </c>
      <c r="B1745" s="62" t="s">
        <v>316</v>
      </c>
      <c r="C1745" s="63">
        <v>10</v>
      </c>
      <c r="D1745" s="64" t="s">
        <v>13467</v>
      </c>
      <c r="E1745" s="64" t="s">
        <v>13944</v>
      </c>
      <c r="F1745" s="65">
        <v>78111800</v>
      </c>
      <c r="G1745" s="64" t="s">
        <v>13631</v>
      </c>
      <c r="H1745" s="64">
        <v>1</v>
      </c>
      <c r="I1745" s="64">
        <v>12</v>
      </c>
      <c r="J1745" s="66">
        <v>1</v>
      </c>
      <c r="K1745" s="67">
        <v>252000000</v>
      </c>
      <c r="L1745" s="68" t="s">
        <v>13</v>
      </c>
      <c r="M1745" s="68" t="s">
        <v>1761</v>
      </c>
    </row>
    <row r="1746" spans="1:13" s="3" customFormat="1" ht="12.75" x14ac:dyDescent="0.2">
      <c r="A1746" s="62" t="s">
        <v>911</v>
      </c>
      <c r="B1746" s="62" t="s">
        <v>907</v>
      </c>
      <c r="C1746" s="63">
        <v>10</v>
      </c>
      <c r="D1746" s="62" t="s">
        <v>13526</v>
      </c>
      <c r="E1746" s="62" t="s">
        <v>13945</v>
      </c>
      <c r="F1746" s="69">
        <v>78101800</v>
      </c>
      <c r="G1746" s="62" t="s">
        <v>13630</v>
      </c>
      <c r="H1746" s="62">
        <v>1</v>
      </c>
      <c r="I1746" s="62">
        <v>12</v>
      </c>
      <c r="J1746" s="70">
        <v>1</v>
      </c>
      <c r="K1746" s="71">
        <v>36000000</v>
      </c>
      <c r="L1746" s="72" t="s">
        <v>13</v>
      </c>
      <c r="M1746" s="72" t="s">
        <v>254</v>
      </c>
    </row>
    <row r="1747" spans="1:13" s="3" customFormat="1" ht="12.75" x14ac:dyDescent="0.2">
      <c r="A1747" s="62" t="s">
        <v>911</v>
      </c>
      <c r="B1747" s="62" t="s">
        <v>908</v>
      </c>
      <c r="C1747" s="63">
        <v>10</v>
      </c>
      <c r="D1747" s="64" t="s">
        <v>13527</v>
      </c>
      <c r="E1747" s="64" t="s">
        <v>13946</v>
      </c>
      <c r="F1747" s="65">
        <v>83101509</v>
      </c>
      <c r="G1747" s="64" t="s">
        <v>253</v>
      </c>
      <c r="H1747" s="64">
        <v>1</v>
      </c>
      <c r="I1747" s="64">
        <v>12</v>
      </c>
      <c r="J1747" s="66">
        <v>1</v>
      </c>
      <c r="K1747" s="67">
        <v>9600000</v>
      </c>
      <c r="L1747" s="68" t="s">
        <v>13</v>
      </c>
      <c r="M1747" s="68" t="s">
        <v>254</v>
      </c>
    </row>
    <row r="1748" spans="1:13" s="3" customFormat="1" ht="12.75" x14ac:dyDescent="0.2">
      <c r="A1748" s="62" t="s">
        <v>911</v>
      </c>
      <c r="B1748" s="62" t="s">
        <v>903</v>
      </c>
      <c r="C1748" s="63">
        <v>10</v>
      </c>
      <c r="D1748" s="62" t="s">
        <v>13522</v>
      </c>
      <c r="E1748" s="62" t="s">
        <v>13947</v>
      </c>
      <c r="F1748" s="69">
        <v>32101600</v>
      </c>
      <c r="G1748" s="62" t="s">
        <v>13630</v>
      </c>
      <c r="H1748" s="62">
        <v>1</v>
      </c>
      <c r="I1748" s="62">
        <v>6</v>
      </c>
      <c r="J1748" s="70">
        <v>1</v>
      </c>
      <c r="K1748" s="71">
        <v>75908493</v>
      </c>
      <c r="L1748" s="72" t="s">
        <v>13</v>
      </c>
      <c r="M1748" s="72" t="s">
        <v>254</v>
      </c>
    </row>
    <row r="1749" spans="1:13" s="3" customFormat="1" ht="12.75" x14ac:dyDescent="0.2">
      <c r="A1749" s="62" t="s">
        <v>911</v>
      </c>
      <c r="B1749" s="62" t="s">
        <v>440</v>
      </c>
      <c r="C1749" s="63">
        <v>10</v>
      </c>
      <c r="D1749" s="64" t="s">
        <v>13398</v>
      </c>
      <c r="E1749" s="64" t="s">
        <v>13948</v>
      </c>
      <c r="F1749" s="65">
        <v>81111805</v>
      </c>
      <c r="G1749" s="64" t="s">
        <v>13630</v>
      </c>
      <c r="H1749" s="64">
        <v>1</v>
      </c>
      <c r="I1749" s="64">
        <v>6</v>
      </c>
      <c r="J1749" s="66">
        <v>1</v>
      </c>
      <c r="K1749" s="67">
        <v>25000000</v>
      </c>
      <c r="L1749" s="68" t="s">
        <v>13</v>
      </c>
      <c r="M1749" s="68" t="s">
        <v>254</v>
      </c>
    </row>
    <row r="1750" spans="1:13" s="3" customFormat="1" ht="12.75" x14ac:dyDescent="0.2">
      <c r="A1750" s="62" t="s">
        <v>911</v>
      </c>
      <c r="B1750" s="62" t="s">
        <v>430</v>
      </c>
      <c r="C1750" s="63">
        <v>10</v>
      </c>
      <c r="D1750" s="62" t="s">
        <v>13374</v>
      </c>
      <c r="E1750" s="62" t="s">
        <v>13949</v>
      </c>
      <c r="F1750" s="69">
        <v>43211711</v>
      </c>
      <c r="G1750" s="62" t="s">
        <v>13630</v>
      </c>
      <c r="H1750" s="62">
        <v>1</v>
      </c>
      <c r="I1750" s="62">
        <v>6</v>
      </c>
      <c r="J1750" s="70">
        <v>1</v>
      </c>
      <c r="K1750" s="71">
        <v>5000000</v>
      </c>
      <c r="L1750" s="72" t="s">
        <v>15</v>
      </c>
      <c r="M1750" s="72" t="s">
        <v>254</v>
      </c>
    </row>
    <row r="1751" spans="1:13" s="3" customFormat="1" ht="12.75" x14ac:dyDescent="0.2">
      <c r="A1751" s="62" t="s">
        <v>911</v>
      </c>
      <c r="B1751" s="62" t="s">
        <v>473</v>
      </c>
      <c r="C1751" s="63">
        <v>10</v>
      </c>
      <c r="D1751" s="64" t="s">
        <v>13438</v>
      </c>
      <c r="E1751" s="64" t="s">
        <v>13950</v>
      </c>
      <c r="F1751" s="65">
        <v>56122001</v>
      </c>
      <c r="G1751" s="64" t="s">
        <v>13630</v>
      </c>
      <c r="H1751" s="64">
        <v>1</v>
      </c>
      <c r="I1751" s="64">
        <v>6</v>
      </c>
      <c r="J1751" s="66">
        <v>10</v>
      </c>
      <c r="K1751" s="67">
        <v>4000000</v>
      </c>
      <c r="L1751" s="68" t="s">
        <v>15</v>
      </c>
      <c r="M1751" s="68" t="s">
        <v>254</v>
      </c>
    </row>
    <row r="1752" spans="1:13" s="3" customFormat="1" ht="12.75" x14ac:dyDescent="0.2">
      <c r="A1752" s="62" t="s">
        <v>911</v>
      </c>
      <c r="B1752" s="62" t="s">
        <v>909</v>
      </c>
      <c r="C1752" s="63">
        <v>10</v>
      </c>
      <c r="D1752" s="62" t="s">
        <v>13528</v>
      </c>
      <c r="E1752" s="62" t="s">
        <v>13951</v>
      </c>
      <c r="F1752" s="69">
        <v>56122002</v>
      </c>
      <c r="G1752" s="62" t="s">
        <v>13630</v>
      </c>
      <c r="H1752" s="62">
        <v>1</v>
      </c>
      <c r="I1752" s="62">
        <v>6</v>
      </c>
      <c r="J1752" s="70">
        <v>4</v>
      </c>
      <c r="K1752" s="71">
        <v>2000000</v>
      </c>
      <c r="L1752" s="72" t="s">
        <v>15</v>
      </c>
      <c r="M1752" s="72" t="s">
        <v>254</v>
      </c>
    </row>
    <row r="1753" spans="1:13" s="3" customFormat="1" ht="12.75" x14ac:dyDescent="0.2">
      <c r="A1753" s="62" t="s">
        <v>911</v>
      </c>
      <c r="B1753" s="62" t="s">
        <v>463</v>
      </c>
      <c r="C1753" s="63">
        <v>10</v>
      </c>
      <c r="D1753" s="64" t="s">
        <v>13428</v>
      </c>
      <c r="E1753" s="64" t="s">
        <v>13952</v>
      </c>
      <c r="F1753" s="65">
        <v>56122003</v>
      </c>
      <c r="G1753" s="64" t="s">
        <v>13630</v>
      </c>
      <c r="H1753" s="64">
        <v>1</v>
      </c>
      <c r="I1753" s="64">
        <v>6</v>
      </c>
      <c r="J1753" s="66">
        <v>4</v>
      </c>
      <c r="K1753" s="67">
        <v>8000000</v>
      </c>
      <c r="L1753" s="68" t="s">
        <v>15</v>
      </c>
      <c r="M1753" s="68" t="s">
        <v>254</v>
      </c>
    </row>
    <row r="1754" spans="1:13" s="3" customFormat="1" ht="12.75" x14ac:dyDescent="0.2">
      <c r="A1754" s="62" t="s">
        <v>911</v>
      </c>
      <c r="B1754" s="62" t="s">
        <v>339</v>
      </c>
      <c r="C1754" s="63">
        <v>10</v>
      </c>
      <c r="D1754" s="62" t="s">
        <v>13386</v>
      </c>
      <c r="E1754" s="62" t="s">
        <v>13953</v>
      </c>
      <c r="F1754" s="69">
        <v>52131501</v>
      </c>
      <c r="G1754" s="62" t="s">
        <v>13630</v>
      </c>
      <c r="H1754" s="62">
        <v>1</v>
      </c>
      <c r="I1754" s="62">
        <v>6</v>
      </c>
      <c r="J1754" s="70">
        <v>12</v>
      </c>
      <c r="K1754" s="71">
        <v>1200000</v>
      </c>
      <c r="L1754" s="72" t="s">
        <v>1770</v>
      </c>
      <c r="M1754" s="72" t="s">
        <v>254</v>
      </c>
    </row>
    <row r="1755" spans="1:13" s="3" customFormat="1" ht="12.75" x14ac:dyDescent="0.2">
      <c r="A1755" s="62" t="s">
        <v>911</v>
      </c>
      <c r="B1755" s="62" t="s">
        <v>316</v>
      </c>
      <c r="C1755" s="63">
        <v>10</v>
      </c>
      <c r="D1755" s="64" t="s">
        <v>13467</v>
      </c>
      <c r="E1755" s="64" t="s">
        <v>1740</v>
      </c>
      <c r="F1755" s="65">
        <v>20102301</v>
      </c>
      <c r="G1755" s="64" t="s">
        <v>13630</v>
      </c>
      <c r="H1755" s="64">
        <v>1</v>
      </c>
      <c r="I1755" s="64">
        <v>11</v>
      </c>
      <c r="J1755" s="66">
        <v>1</v>
      </c>
      <c r="K1755" s="67">
        <v>45000000</v>
      </c>
      <c r="L1755" s="68" t="s">
        <v>13</v>
      </c>
      <c r="M1755" s="68" t="s">
        <v>254</v>
      </c>
    </row>
    <row r="1756" spans="1:13" s="3" customFormat="1" ht="12.75" x14ac:dyDescent="0.2">
      <c r="A1756" s="62" t="s">
        <v>911</v>
      </c>
      <c r="B1756" s="62" t="s">
        <v>256</v>
      </c>
      <c r="C1756" s="63">
        <v>10</v>
      </c>
      <c r="D1756" s="62" t="s">
        <v>13454</v>
      </c>
      <c r="E1756" s="62" t="s">
        <v>1741</v>
      </c>
      <c r="F1756" s="69">
        <v>83111801</v>
      </c>
      <c r="G1756" s="62" t="s">
        <v>253</v>
      </c>
      <c r="H1756" s="62">
        <v>1</v>
      </c>
      <c r="I1756" s="62">
        <v>11</v>
      </c>
      <c r="J1756" s="70">
        <v>1</v>
      </c>
      <c r="K1756" s="71">
        <v>1836000</v>
      </c>
      <c r="L1756" s="72" t="s">
        <v>13</v>
      </c>
      <c r="M1756" s="72" t="s">
        <v>254</v>
      </c>
    </row>
    <row r="1757" spans="1:13" s="3" customFormat="1" ht="12.75" x14ac:dyDescent="0.2">
      <c r="A1757" s="62" t="s">
        <v>911</v>
      </c>
      <c r="B1757" s="62" t="s">
        <v>870</v>
      </c>
      <c r="C1757" s="63">
        <v>10</v>
      </c>
      <c r="D1757" s="64" t="s">
        <v>13489</v>
      </c>
      <c r="E1757" s="64" t="s">
        <v>1742</v>
      </c>
      <c r="F1757" s="65">
        <v>44103126</v>
      </c>
      <c r="G1757" s="64" t="s">
        <v>13630</v>
      </c>
      <c r="H1757" s="64">
        <v>2</v>
      </c>
      <c r="I1757" s="64">
        <v>10</v>
      </c>
      <c r="J1757" s="66">
        <v>25</v>
      </c>
      <c r="K1757" s="67">
        <v>4000000</v>
      </c>
      <c r="L1757" s="68" t="s">
        <v>15</v>
      </c>
      <c r="M1757" s="68" t="s">
        <v>254</v>
      </c>
    </row>
    <row r="1758" spans="1:13" s="3" customFormat="1" ht="12.75" x14ac:dyDescent="0.2">
      <c r="A1758" s="62" t="s">
        <v>911</v>
      </c>
      <c r="B1758" s="62" t="s">
        <v>870</v>
      </c>
      <c r="C1758" s="63">
        <v>10</v>
      </c>
      <c r="D1758" s="62" t="s">
        <v>13489</v>
      </c>
      <c r="E1758" s="62" t="s">
        <v>1743</v>
      </c>
      <c r="F1758" s="69">
        <v>44103126</v>
      </c>
      <c r="G1758" s="62" t="s">
        <v>13630</v>
      </c>
      <c r="H1758" s="62">
        <v>2</v>
      </c>
      <c r="I1758" s="62">
        <v>10</v>
      </c>
      <c r="J1758" s="70">
        <v>35</v>
      </c>
      <c r="K1758" s="71">
        <v>3500000</v>
      </c>
      <c r="L1758" s="72" t="s">
        <v>15</v>
      </c>
      <c r="M1758" s="72" t="s">
        <v>254</v>
      </c>
    </row>
    <row r="1759" spans="1:13" s="3" customFormat="1" ht="12.75" x14ac:dyDescent="0.2">
      <c r="A1759" s="62" t="s">
        <v>911</v>
      </c>
      <c r="B1759" s="62" t="s">
        <v>870</v>
      </c>
      <c r="C1759" s="63">
        <v>10</v>
      </c>
      <c r="D1759" s="64" t="s">
        <v>13489</v>
      </c>
      <c r="E1759" s="64" t="s">
        <v>1744</v>
      </c>
      <c r="F1759" s="65">
        <v>44103126</v>
      </c>
      <c r="G1759" s="64" t="s">
        <v>13630</v>
      </c>
      <c r="H1759" s="64">
        <v>2</v>
      </c>
      <c r="I1759" s="64">
        <v>10</v>
      </c>
      <c r="J1759" s="66">
        <v>35</v>
      </c>
      <c r="K1759" s="67">
        <v>3500000</v>
      </c>
      <c r="L1759" s="68" t="s">
        <v>15</v>
      </c>
      <c r="M1759" s="68" t="s">
        <v>254</v>
      </c>
    </row>
    <row r="1760" spans="1:13" s="3" customFormat="1" ht="12.75" x14ac:dyDescent="0.2">
      <c r="A1760" s="62" t="s">
        <v>911</v>
      </c>
      <c r="B1760" s="62" t="s">
        <v>870</v>
      </c>
      <c r="C1760" s="63">
        <v>10</v>
      </c>
      <c r="D1760" s="62" t="s">
        <v>13489</v>
      </c>
      <c r="E1760" s="62" t="s">
        <v>1745</v>
      </c>
      <c r="F1760" s="69">
        <v>44103126</v>
      </c>
      <c r="G1760" s="62" t="s">
        <v>13630</v>
      </c>
      <c r="H1760" s="62">
        <v>2</v>
      </c>
      <c r="I1760" s="62">
        <v>10</v>
      </c>
      <c r="J1760" s="70">
        <v>35</v>
      </c>
      <c r="K1760" s="71">
        <v>3500000</v>
      </c>
      <c r="L1760" s="72" t="s">
        <v>15</v>
      </c>
      <c r="M1760" s="72" t="s">
        <v>254</v>
      </c>
    </row>
    <row r="1761" spans="1:13" s="3" customFormat="1" ht="12.75" x14ac:dyDescent="0.2">
      <c r="A1761" s="62" t="s">
        <v>911</v>
      </c>
      <c r="B1761" s="62" t="s">
        <v>910</v>
      </c>
      <c r="C1761" s="63">
        <v>10</v>
      </c>
      <c r="D1761" s="64" t="s">
        <v>13529</v>
      </c>
      <c r="E1761" s="64" t="s">
        <v>1746</v>
      </c>
      <c r="F1761" s="65">
        <v>60141012</v>
      </c>
      <c r="G1761" s="64" t="s">
        <v>13630</v>
      </c>
      <c r="H1761" s="64">
        <v>2</v>
      </c>
      <c r="I1761" s="64">
        <v>10</v>
      </c>
      <c r="J1761" s="66">
        <v>10</v>
      </c>
      <c r="K1761" s="67">
        <v>25000000</v>
      </c>
      <c r="L1761" s="68" t="s">
        <v>15</v>
      </c>
      <c r="M1761" s="68" t="s">
        <v>254</v>
      </c>
    </row>
    <row r="1762" spans="1:13" s="3" customFormat="1" ht="12.75" x14ac:dyDescent="0.2">
      <c r="A1762" s="62" t="s">
        <v>911</v>
      </c>
      <c r="B1762" s="62" t="s">
        <v>440</v>
      </c>
      <c r="C1762" s="63">
        <v>10</v>
      </c>
      <c r="D1762" s="62" t="s">
        <v>13398</v>
      </c>
      <c r="E1762" s="62" t="s">
        <v>1747</v>
      </c>
      <c r="F1762" s="69">
        <v>60141012</v>
      </c>
      <c r="G1762" s="62" t="s">
        <v>13630</v>
      </c>
      <c r="H1762" s="62">
        <v>2</v>
      </c>
      <c r="I1762" s="62">
        <v>10</v>
      </c>
      <c r="J1762" s="70">
        <v>1</v>
      </c>
      <c r="K1762" s="71">
        <v>2000000</v>
      </c>
      <c r="L1762" s="72" t="s">
        <v>13</v>
      </c>
      <c r="M1762" s="72" t="s">
        <v>254</v>
      </c>
    </row>
    <row r="1763" spans="1:13" s="3" customFormat="1" ht="12.75" x14ac:dyDescent="0.2">
      <c r="A1763" s="62" t="s">
        <v>911</v>
      </c>
      <c r="B1763" s="62" t="s">
        <v>440</v>
      </c>
      <c r="C1763" s="63">
        <v>10</v>
      </c>
      <c r="D1763" s="64" t="s">
        <v>13398</v>
      </c>
      <c r="E1763" s="64" t="s">
        <v>1748</v>
      </c>
      <c r="F1763" s="65">
        <v>60141012</v>
      </c>
      <c r="G1763" s="64" t="s">
        <v>13630</v>
      </c>
      <c r="H1763" s="64">
        <v>2</v>
      </c>
      <c r="I1763" s="64">
        <v>10</v>
      </c>
      <c r="J1763" s="66">
        <v>1</v>
      </c>
      <c r="K1763" s="67">
        <v>5000000</v>
      </c>
      <c r="L1763" s="68" t="s">
        <v>13</v>
      </c>
      <c r="M1763" s="68" t="s">
        <v>254</v>
      </c>
    </row>
    <row r="1764" spans="1:13" s="3" customFormat="1" ht="12.75" x14ac:dyDescent="0.2">
      <c r="A1764" s="62" t="s">
        <v>911</v>
      </c>
      <c r="B1764" s="62" t="s">
        <v>226</v>
      </c>
      <c r="C1764" s="63">
        <v>10</v>
      </c>
      <c r="D1764" s="62" t="s">
        <v>13397</v>
      </c>
      <c r="E1764" s="62" t="s">
        <v>1749</v>
      </c>
      <c r="F1764" s="69">
        <v>81101707</v>
      </c>
      <c r="G1764" s="62" t="s">
        <v>13630</v>
      </c>
      <c r="H1764" s="62">
        <v>2</v>
      </c>
      <c r="I1764" s="62">
        <v>10</v>
      </c>
      <c r="J1764" s="70">
        <v>1</v>
      </c>
      <c r="K1764" s="71">
        <v>2500000</v>
      </c>
      <c r="L1764" s="72" t="s">
        <v>13</v>
      </c>
      <c r="M1764" s="72" t="s">
        <v>254</v>
      </c>
    </row>
    <row r="1765" spans="1:13" s="3" customFormat="1" ht="12.75" x14ac:dyDescent="0.2">
      <c r="A1765" s="62" t="s">
        <v>911</v>
      </c>
      <c r="B1765" s="62" t="s">
        <v>885</v>
      </c>
      <c r="C1765" s="63">
        <v>10</v>
      </c>
      <c r="D1765" s="64" t="s">
        <v>13504</v>
      </c>
      <c r="E1765" s="64" t="s">
        <v>1750</v>
      </c>
      <c r="F1765" s="65">
        <v>90111800</v>
      </c>
      <c r="G1765" s="64" t="s">
        <v>253</v>
      </c>
      <c r="H1765" s="64">
        <v>1</v>
      </c>
      <c r="I1765" s="64">
        <v>12</v>
      </c>
      <c r="J1765" s="66">
        <v>1</v>
      </c>
      <c r="K1765" s="67">
        <v>14800000</v>
      </c>
      <c r="L1765" s="68" t="s">
        <v>13</v>
      </c>
      <c r="M1765" s="68" t="s">
        <v>254</v>
      </c>
    </row>
    <row r="1766" spans="1:13" s="3" customFormat="1" ht="12.75" x14ac:dyDescent="0.2">
      <c r="A1766" s="62" t="s">
        <v>911</v>
      </c>
      <c r="B1766" s="62" t="s">
        <v>854</v>
      </c>
      <c r="C1766" s="63">
        <v>10</v>
      </c>
      <c r="D1766" s="62" t="s">
        <v>13473</v>
      </c>
      <c r="E1766" s="62" t="s">
        <v>1751</v>
      </c>
      <c r="F1766" s="69">
        <v>52141501</v>
      </c>
      <c r="G1766" s="62" t="s">
        <v>13630</v>
      </c>
      <c r="H1766" s="62">
        <v>3</v>
      </c>
      <c r="I1766" s="62">
        <v>2</v>
      </c>
      <c r="J1766" s="70">
        <v>1</v>
      </c>
      <c r="K1766" s="71">
        <v>800000</v>
      </c>
      <c r="L1766" s="72" t="s">
        <v>15</v>
      </c>
      <c r="M1766" s="72" t="s">
        <v>254</v>
      </c>
    </row>
    <row r="1767" spans="1:13" s="3" customFormat="1" ht="12.75" x14ac:dyDescent="0.2">
      <c r="A1767" s="62" t="s">
        <v>911</v>
      </c>
      <c r="B1767" s="62" t="s">
        <v>854</v>
      </c>
      <c r="C1767" s="63">
        <v>10</v>
      </c>
      <c r="D1767" s="64" t="s">
        <v>13473</v>
      </c>
      <c r="E1767" s="64" t="s">
        <v>1752</v>
      </c>
      <c r="F1767" s="65">
        <v>52141601</v>
      </c>
      <c r="G1767" s="64" t="s">
        <v>13630</v>
      </c>
      <c r="H1767" s="64">
        <v>3</v>
      </c>
      <c r="I1767" s="64">
        <v>2</v>
      </c>
      <c r="J1767" s="66">
        <v>1</v>
      </c>
      <c r="K1767" s="67">
        <v>1400000</v>
      </c>
      <c r="L1767" s="68" t="s">
        <v>15</v>
      </c>
      <c r="M1767" s="68" t="s">
        <v>254</v>
      </c>
    </row>
    <row r="1768" spans="1:13" s="3" customFormat="1" ht="12.75" x14ac:dyDescent="0.2">
      <c r="A1768" s="62" t="s">
        <v>911</v>
      </c>
      <c r="B1768" s="62" t="s">
        <v>441</v>
      </c>
      <c r="C1768" s="63">
        <v>10</v>
      </c>
      <c r="D1768" s="62" t="s">
        <v>13399</v>
      </c>
      <c r="E1768" s="62" t="s">
        <v>1753</v>
      </c>
      <c r="F1768" s="69">
        <v>78181501</v>
      </c>
      <c r="G1768" s="62" t="s">
        <v>13630</v>
      </c>
      <c r="H1768" s="62">
        <v>2</v>
      </c>
      <c r="I1768" s="62">
        <v>10</v>
      </c>
      <c r="J1768" s="70">
        <v>1</v>
      </c>
      <c r="K1768" s="71">
        <v>30000000</v>
      </c>
      <c r="L1768" s="72" t="s">
        <v>13</v>
      </c>
      <c r="M1768" s="72" t="s">
        <v>254</v>
      </c>
    </row>
    <row r="1769" spans="1:13" s="3" customFormat="1" ht="12.75" x14ac:dyDescent="0.2">
      <c r="A1769" s="62" t="s">
        <v>911</v>
      </c>
      <c r="B1769" s="62" t="s">
        <v>262</v>
      </c>
      <c r="C1769" s="63">
        <v>10</v>
      </c>
      <c r="D1769" s="64" t="s">
        <v>13401</v>
      </c>
      <c r="E1769" s="64" t="s">
        <v>1754</v>
      </c>
      <c r="F1769" s="65">
        <v>82121700</v>
      </c>
      <c r="G1769" s="64" t="s">
        <v>13630</v>
      </c>
      <c r="H1769" s="64">
        <v>2</v>
      </c>
      <c r="I1769" s="64">
        <v>10</v>
      </c>
      <c r="J1769" s="66">
        <v>1</v>
      </c>
      <c r="K1769" s="67">
        <v>15000000</v>
      </c>
      <c r="L1769" s="68" t="s">
        <v>13</v>
      </c>
      <c r="M1769" s="68" t="s">
        <v>254</v>
      </c>
    </row>
    <row r="1770" spans="1:13" s="3" customFormat="1" ht="12.75" x14ac:dyDescent="0.2">
      <c r="A1770" s="62" t="s">
        <v>911</v>
      </c>
      <c r="B1770" s="62" t="s">
        <v>460</v>
      </c>
      <c r="C1770" s="63">
        <v>10</v>
      </c>
      <c r="D1770" s="62" t="s">
        <v>13424</v>
      </c>
      <c r="E1770" s="62" t="s">
        <v>1755</v>
      </c>
      <c r="F1770" s="69">
        <v>25101502</v>
      </c>
      <c r="G1770" s="62" t="s">
        <v>13633</v>
      </c>
      <c r="H1770" s="62">
        <v>2</v>
      </c>
      <c r="I1770" s="62">
        <v>10</v>
      </c>
      <c r="J1770" s="70">
        <v>1</v>
      </c>
      <c r="K1770" s="71">
        <v>580000000</v>
      </c>
      <c r="L1770" s="72" t="s">
        <v>13</v>
      </c>
      <c r="M1770" s="72" t="s">
        <v>254</v>
      </c>
    </row>
    <row r="1771" spans="1:13" s="3" customFormat="1" ht="12.75" x14ac:dyDescent="0.2">
      <c r="A1771" s="62" t="s">
        <v>911</v>
      </c>
      <c r="B1771" s="62" t="s">
        <v>313</v>
      </c>
      <c r="C1771" s="63">
        <v>10</v>
      </c>
      <c r="D1771" s="64" t="s">
        <v>13413</v>
      </c>
      <c r="E1771" s="64" t="s">
        <v>1756</v>
      </c>
      <c r="F1771" s="65">
        <v>81102300</v>
      </c>
      <c r="G1771" s="64" t="s">
        <v>13631</v>
      </c>
      <c r="H1771" s="64">
        <v>3</v>
      </c>
      <c r="I1771" s="64">
        <v>8</v>
      </c>
      <c r="J1771" s="66">
        <v>1</v>
      </c>
      <c r="K1771" s="67">
        <v>160000000</v>
      </c>
      <c r="L1771" s="68" t="s">
        <v>13</v>
      </c>
      <c r="M1771" s="68" t="s">
        <v>254</v>
      </c>
    </row>
    <row r="1772" spans="1:13" s="3" customFormat="1" ht="12.75" x14ac:dyDescent="0.2">
      <c r="A1772" s="62" t="s">
        <v>19</v>
      </c>
      <c r="B1772" s="62" t="s">
        <v>11244</v>
      </c>
      <c r="C1772" s="63">
        <v>10</v>
      </c>
      <c r="D1772" s="64" t="s">
        <v>13353</v>
      </c>
      <c r="E1772" s="64" t="s">
        <v>13353</v>
      </c>
      <c r="F1772" s="65">
        <v>0</v>
      </c>
      <c r="G1772" s="64" t="s">
        <v>13630</v>
      </c>
      <c r="H1772" s="64">
        <v>1</v>
      </c>
      <c r="I1772" s="64">
        <v>11</v>
      </c>
      <c r="J1772" s="66">
        <v>1</v>
      </c>
      <c r="K1772" s="67">
        <v>139861453</v>
      </c>
      <c r="L1772" s="68" t="s">
        <v>13</v>
      </c>
      <c r="M1772" s="68" t="s">
        <v>254</v>
      </c>
    </row>
    <row r="1773" spans="1:13" s="3" customFormat="1" ht="12.75" x14ac:dyDescent="0.2">
      <c r="A1773" s="62" t="s">
        <v>19</v>
      </c>
      <c r="B1773" s="62" t="s">
        <v>473</v>
      </c>
      <c r="C1773" s="63">
        <v>10</v>
      </c>
      <c r="D1773" s="62" t="s">
        <v>13438</v>
      </c>
      <c r="E1773" s="62" t="s">
        <v>1807</v>
      </c>
      <c r="F1773" s="69">
        <v>56101500</v>
      </c>
      <c r="G1773" s="62" t="s">
        <v>13630</v>
      </c>
      <c r="H1773" s="62">
        <v>1</v>
      </c>
      <c r="I1773" s="62">
        <v>6</v>
      </c>
      <c r="J1773" s="70">
        <v>2</v>
      </c>
      <c r="K1773" s="71">
        <v>2000000</v>
      </c>
      <c r="L1773" s="72" t="s">
        <v>15</v>
      </c>
      <c r="M1773" s="72" t="s">
        <v>254</v>
      </c>
    </row>
    <row r="1774" spans="1:13" s="3" customFormat="1" ht="12.75" x14ac:dyDescent="0.2">
      <c r="A1774" s="62" t="s">
        <v>19</v>
      </c>
      <c r="B1774" s="62" t="s">
        <v>473</v>
      </c>
      <c r="C1774" s="63">
        <v>10</v>
      </c>
      <c r="D1774" s="64" t="s">
        <v>13438</v>
      </c>
      <c r="E1774" s="64" t="s">
        <v>1808</v>
      </c>
      <c r="F1774" s="65">
        <v>56101504</v>
      </c>
      <c r="G1774" s="64" t="s">
        <v>13630</v>
      </c>
      <c r="H1774" s="64">
        <v>1</v>
      </c>
      <c r="I1774" s="64">
        <v>6</v>
      </c>
      <c r="J1774" s="66">
        <v>10</v>
      </c>
      <c r="K1774" s="67">
        <v>1200000</v>
      </c>
      <c r="L1774" s="68" t="s">
        <v>15</v>
      </c>
      <c r="M1774" s="68" t="s">
        <v>254</v>
      </c>
    </row>
    <row r="1775" spans="1:13" s="3" customFormat="1" ht="12.75" x14ac:dyDescent="0.2">
      <c r="A1775" s="62" t="s">
        <v>19</v>
      </c>
      <c r="B1775" s="62" t="s">
        <v>473</v>
      </c>
      <c r="C1775" s="63">
        <v>10</v>
      </c>
      <c r="D1775" s="62" t="s">
        <v>13438</v>
      </c>
      <c r="E1775" s="62" t="s">
        <v>1809</v>
      </c>
      <c r="F1775" s="69">
        <v>56101504</v>
      </c>
      <c r="G1775" s="62" t="s">
        <v>13630</v>
      </c>
      <c r="H1775" s="62">
        <v>1</v>
      </c>
      <c r="I1775" s="62">
        <v>6</v>
      </c>
      <c r="J1775" s="70">
        <v>1</v>
      </c>
      <c r="K1775" s="71">
        <v>1200000</v>
      </c>
      <c r="L1775" s="72" t="s">
        <v>15</v>
      </c>
      <c r="M1775" s="72" t="s">
        <v>254</v>
      </c>
    </row>
    <row r="1776" spans="1:13" s="3" customFormat="1" ht="12.75" x14ac:dyDescent="0.2">
      <c r="A1776" s="62" t="s">
        <v>19</v>
      </c>
      <c r="B1776" s="62" t="s">
        <v>473</v>
      </c>
      <c r="C1776" s="63">
        <v>10</v>
      </c>
      <c r="D1776" s="64" t="s">
        <v>13438</v>
      </c>
      <c r="E1776" s="64" t="s">
        <v>1810</v>
      </c>
      <c r="F1776" s="65">
        <v>56101504</v>
      </c>
      <c r="G1776" s="64" t="s">
        <v>13630</v>
      </c>
      <c r="H1776" s="64">
        <v>1</v>
      </c>
      <c r="I1776" s="64">
        <v>6</v>
      </c>
      <c r="J1776" s="66">
        <v>1</v>
      </c>
      <c r="K1776" s="67">
        <v>220000</v>
      </c>
      <c r="L1776" s="68" t="s">
        <v>15</v>
      </c>
      <c r="M1776" s="68" t="s">
        <v>254</v>
      </c>
    </row>
    <row r="1777" spans="1:13" s="3" customFormat="1" ht="12.75" x14ac:dyDescent="0.2">
      <c r="A1777" s="62" t="s">
        <v>19</v>
      </c>
      <c r="B1777" s="62" t="s">
        <v>473</v>
      </c>
      <c r="C1777" s="63">
        <v>10</v>
      </c>
      <c r="D1777" s="62" t="s">
        <v>13438</v>
      </c>
      <c r="E1777" s="62" t="s">
        <v>1811</v>
      </c>
      <c r="F1777" s="69">
        <v>56101504</v>
      </c>
      <c r="G1777" s="62" t="s">
        <v>13630</v>
      </c>
      <c r="H1777" s="62">
        <v>1</v>
      </c>
      <c r="I1777" s="62">
        <v>6</v>
      </c>
      <c r="J1777" s="70">
        <v>2</v>
      </c>
      <c r="K1777" s="71">
        <v>350000</v>
      </c>
      <c r="L1777" s="72" t="s">
        <v>15</v>
      </c>
      <c r="M1777" s="72" t="s">
        <v>254</v>
      </c>
    </row>
    <row r="1778" spans="1:13" s="3" customFormat="1" ht="12.75" x14ac:dyDescent="0.2">
      <c r="A1778" s="62" t="s">
        <v>19</v>
      </c>
      <c r="B1778" s="62" t="s">
        <v>473</v>
      </c>
      <c r="C1778" s="63">
        <v>10</v>
      </c>
      <c r="D1778" s="64" t="s">
        <v>13438</v>
      </c>
      <c r="E1778" s="64" t="s">
        <v>1812</v>
      </c>
      <c r="F1778" s="65">
        <v>56112104</v>
      </c>
      <c r="G1778" s="64" t="s">
        <v>13630</v>
      </c>
      <c r="H1778" s="64">
        <v>1</v>
      </c>
      <c r="I1778" s="64">
        <v>6</v>
      </c>
      <c r="J1778" s="66">
        <v>4</v>
      </c>
      <c r="K1778" s="67">
        <v>3000000</v>
      </c>
      <c r="L1778" s="68" t="s">
        <v>15</v>
      </c>
      <c r="M1778" s="68" t="s">
        <v>254</v>
      </c>
    </row>
    <row r="1779" spans="1:13" s="3" customFormat="1" ht="12.75" x14ac:dyDescent="0.2">
      <c r="A1779" s="62" t="s">
        <v>19</v>
      </c>
      <c r="B1779" s="62" t="s">
        <v>473</v>
      </c>
      <c r="C1779" s="63">
        <v>10</v>
      </c>
      <c r="D1779" s="62" t="s">
        <v>13438</v>
      </c>
      <c r="E1779" s="62" t="s">
        <v>1813</v>
      </c>
      <c r="F1779" s="69">
        <v>56101504</v>
      </c>
      <c r="G1779" s="62" t="s">
        <v>13630</v>
      </c>
      <c r="H1779" s="62">
        <v>1</v>
      </c>
      <c r="I1779" s="62">
        <v>6</v>
      </c>
      <c r="J1779" s="70">
        <v>2</v>
      </c>
      <c r="K1779" s="71">
        <v>540000</v>
      </c>
      <c r="L1779" s="72" t="s">
        <v>15</v>
      </c>
      <c r="M1779" s="72" t="s">
        <v>254</v>
      </c>
    </row>
    <row r="1780" spans="1:13" s="3" customFormat="1" ht="12.75" x14ac:dyDescent="0.2">
      <c r="A1780" s="62" t="s">
        <v>19</v>
      </c>
      <c r="B1780" s="62" t="s">
        <v>473</v>
      </c>
      <c r="C1780" s="63">
        <v>10</v>
      </c>
      <c r="D1780" s="64" t="s">
        <v>13438</v>
      </c>
      <c r="E1780" s="64" t="s">
        <v>1814</v>
      </c>
      <c r="F1780" s="65">
        <v>56101504</v>
      </c>
      <c r="G1780" s="64" t="s">
        <v>13630</v>
      </c>
      <c r="H1780" s="64">
        <v>1</v>
      </c>
      <c r="I1780" s="64">
        <v>6</v>
      </c>
      <c r="J1780" s="66">
        <v>6</v>
      </c>
      <c r="K1780" s="67">
        <v>1476000</v>
      </c>
      <c r="L1780" s="68" t="s">
        <v>15</v>
      </c>
      <c r="M1780" s="68" t="s">
        <v>254</v>
      </c>
    </row>
    <row r="1781" spans="1:13" s="3" customFormat="1" ht="12.75" x14ac:dyDescent="0.2">
      <c r="A1781" s="62" t="s">
        <v>19</v>
      </c>
      <c r="B1781" s="62" t="s">
        <v>473</v>
      </c>
      <c r="C1781" s="63">
        <v>10</v>
      </c>
      <c r="D1781" s="62" t="s">
        <v>13438</v>
      </c>
      <c r="E1781" s="62" t="s">
        <v>1815</v>
      </c>
      <c r="F1781" s="69">
        <v>56101504</v>
      </c>
      <c r="G1781" s="62" t="s">
        <v>13630</v>
      </c>
      <c r="H1781" s="62">
        <v>1</v>
      </c>
      <c r="I1781" s="62">
        <v>6</v>
      </c>
      <c r="J1781" s="70">
        <v>2</v>
      </c>
      <c r="K1781" s="71">
        <v>600000</v>
      </c>
      <c r="L1781" s="72" t="s">
        <v>15</v>
      </c>
      <c r="M1781" s="72" t="s">
        <v>254</v>
      </c>
    </row>
    <row r="1782" spans="1:13" s="3" customFormat="1" ht="12.75" x14ac:dyDescent="0.2">
      <c r="A1782" s="62" t="s">
        <v>19</v>
      </c>
      <c r="B1782" s="62" t="s">
        <v>473</v>
      </c>
      <c r="C1782" s="63">
        <v>10</v>
      </c>
      <c r="D1782" s="64" t="s">
        <v>13438</v>
      </c>
      <c r="E1782" s="64" t="s">
        <v>1816</v>
      </c>
      <c r="F1782" s="65">
        <v>56101504</v>
      </c>
      <c r="G1782" s="64" t="s">
        <v>13630</v>
      </c>
      <c r="H1782" s="64">
        <v>1</v>
      </c>
      <c r="I1782" s="64">
        <v>6</v>
      </c>
      <c r="J1782" s="66">
        <v>2</v>
      </c>
      <c r="K1782" s="67">
        <v>700000</v>
      </c>
      <c r="L1782" s="68" t="s">
        <v>15</v>
      </c>
      <c r="M1782" s="68" t="s">
        <v>254</v>
      </c>
    </row>
    <row r="1783" spans="1:13" s="3" customFormat="1" ht="12.75" x14ac:dyDescent="0.2">
      <c r="A1783" s="62" t="s">
        <v>19</v>
      </c>
      <c r="B1783" s="62" t="s">
        <v>473</v>
      </c>
      <c r="C1783" s="63">
        <v>10</v>
      </c>
      <c r="D1783" s="62" t="s">
        <v>13438</v>
      </c>
      <c r="E1783" s="62" t="s">
        <v>1817</v>
      </c>
      <c r="F1783" s="69">
        <v>56101504</v>
      </c>
      <c r="G1783" s="62" t="s">
        <v>13630</v>
      </c>
      <c r="H1783" s="62">
        <v>1</v>
      </c>
      <c r="I1783" s="62">
        <v>6</v>
      </c>
      <c r="J1783" s="70">
        <v>4</v>
      </c>
      <c r="K1783" s="71">
        <v>1200000</v>
      </c>
      <c r="L1783" s="72" t="s">
        <v>15</v>
      </c>
      <c r="M1783" s="72" t="s">
        <v>254</v>
      </c>
    </row>
    <row r="1784" spans="1:13" s="3" customFormat="1" ht="12.75" x14ac:dyDescent="0.2">
      <c r="A1784" s="62" t="s">
        <v>19</v>
      </c>
      <c r="B1784" s="62" t="s">
        <v>473</v>
      </c>
      <c r="C1784" s="63">
        <v>10</v>
      </c>
      <c r="D1784" s="64" t="s">
        <v>13438</v>
      </c>
      <c r="E1784" s="64" t="s">
        <v>1817</v>
      </c>
      <c r="F1784" s="65">
        <v>56101504</v>
      </c>
      <c r="G1784" s="64" t="s">
        <v>13630</v>
      </c>
      <c r="H1784" s="64">
        <v>1</v>
      </c>
      <c r="I1784" s="64">
        <v>6</v>
      </c>
      <c r="J1784" s="66">
        <v>1</v>
      </c>
      <c r="K1784" s="67">
        <v>250000</v>
      </c>
      <c r="L1784" s="68" t="s">
        <v>15</v>
      </c>
      <c r="M1784" s="68" t="s">
        <v>254</v>
      </c>
    </row>
    <row r="1785" spans="1:13" s="3" customFormat="1" ht="12.75" x14ac:dyDescent="0.2">
      <c r="A1785" s="62" t="s">
        <v>19</v>
      </c>
      <c r="B1785" s="62" t="s">
        <v>473</v>
      </c>
      <c r="C1785" s="63">
        <v>10</v>
      </c>
      <c r="D1785" s="62" t="s">
        <v>13438</v>
      </c>
      <c r="E1785" s="62" t="s">
        <v>1818</v>
      </c>
      <c r="F1785" s="69">
        <v>56101504</v>
      </c>
      <c r="G1785" s="62" t="s">
        <v>13630</v>
      </c>
      <c r="H1785" s="62">
        <v>1</v>
      </c>
      <c r="I1785" s="62">
        <v>6</v>
      </c>
      <c r="J1785" s="70">
        <v>10</v>
      </c>
      <c r="K1785" s="71">
        <v>5000000</v>
      </c>
      <c r="L1785" s="72" t="s">
        <v>15</v>
      </c>
      <c r="M1785" s="72" t="s">
        <v>254</v>
      </c>
    </row>
    <row r="1786" spans="1:13" s="3" customFormat="1" ht="12.75" x14ac:dyDescent="0.2">
      <c r="A1786" s="62" t="s">
        <v>19</v>
      </c>
      <c r="B1786" s="62" t="s">
        <v>473</v>
      </c>
      <c r="C1786" s="63">
        <v>10</v>
      </c>
      <c r="D1786" s="64" t="s">
        <v>13438</v>
      </c>
      <c r="E1786" s="64" t="s">
        <v>1819</v>
      </c>
      <c r="F1786" s="65">
        <v>56101504</v>
      </c>
      <c r="G1786" s="64" t="s">
        <v>13630</v>
      </c>
      <c r="H1786" s="64">
        <v>1</v>
      </c>
      <c r="I1786" s="64">
        <v>6</v>
      </c>
      <c r="J1786" s="66">
        <v>8</v>
      </c>
      <c r="K1786" s="67">
        <v>2800000</v>
      </c>
      <c r="L1786" s="68" t="s">
        <v>15</v>
      </c>
      <c r="M1786" s="68" t="s">
        <v>254</v>
      </c>
    </row>
    <row r="1787" spans="1:13" s="3" customFormat="1" ht="12.75" x14ac:dyDescent="0.2">
      <c r="A1787" s="62" t="s">
        <v>19</v>
      </c>
      <c r="B1787" s="62" t="s">
        <v>473</v>
      </c>
      <c r="C1787" s="63">
        <v>10</v>
      </c>
      <c r="D1787" s="62" t="s">
        <v>13438</v>
      </c>
      <c r="E1787" s="62" t="s">
        <v>1820</v>
      </c>
      <c r="F1787" s="69">
        <v>56101522</v>
      </c>
      <c r="G1787" s="62" t="s">
        <v>13630</v>
      </c>
      <c r="H1787" s="62">
        <v>1</v>
      </c>
      <c r="I1787" s="62">
        <v>6</v>
      </c>
      <c r="J1787" s="70">
        <v>15</v>
      </c>
      <c r="K1787" s="71">
        <v>2673930</v>
      </c>
      <c r="L1787" s="72" t="s">
        <v>15</v>
      </c>
      <c r="M1787" s="72" t="s">
        <v>254</v>
      </c>
    </row>
    <row r="1788" spans="1:13" s="3" customFormat="1" ht="12.75" x14ac:dyDescent="0.2">
      <c r="A1788" s="62" t="s">
        <v>19</v>
      </c>
      <c r="B1788" s="62" t="s">
        <v>473</v>
      </c>
      <c r="C1788" s="63">
        <v>10</v>
      </c>
      <c r="D1788" s="64" t="s">
        <v>13438</v>
      </c>
      <c r="E1788" s="64" t="s">
        <v>1821</v>
      </c>
      <c r="F1788" s="65">
        <v>56101522</v>
      </c>
      <c r="G1788" s="64" t="s">
        <v>13630</v>
      </c>
      <c r="H1788" s="64">
        <v>1</v>
      </c>
      <c r="I1788" s="64">
        <v>6</v>
      </c>
      <c r="J1788" s="66">
        <v>5</v>
      </c>
      <c r="K1788" s="67">
        <v>649500</v>
      </c>
      <c r="L1788" s="68" t="s">
        <v>15</v>
      </c>
      <c r="M1788" s="68" t="s">
        <v>254</v>
      </c>
    </row>
    <row r="1789" spans="1:13" s="3" customFormat="1" ht="12.75" x14ac:dyDescent="0.2">
      <c r="A1789" s="62" t="s">
        <v>19</v>
      </c>
      <c r="B1789" s="62" t="s">
        <v>473</v>
      </c>
      <c r="C1789" s="63">
        <v>10</v>
      </c>
      <c r="D1789" s="62" t="s">
        <v>13438</v>
      </c>
      <c r="E1789" s="62" t="s">
        <v>1822</v>
      </c>
      <c r="F1789" s="69">
        <v>56112104</v>
      </c>
      <c r="G1789" s="62" t="s">
        <v>13630</v>
      </c>
      <c r="H1789" s="62">
        <v>1</v>
      </c>
      <c r="I1789" s="62">
        <v>6</v>
      </c>
      <c r="J1789" s="70">
        <v>15</v>
      </c>
      <c r="K1789" s="71">
        <v>2175000</v>
      </c>
      <c r="L1789" s="72" t="s">
        <v>15</v>
      </c>
      <c r="M1789" s="72" t="s">
        <v>254</v>
      </c>
    </row>
    <row r="1790" spans="1:13" s="3" customFormat="1" ht="12.75" x14ac:dyDescent="0.2">
      <c r="A1790" s="62" t="s">
        <v>19</v>
      </c>
      <c r="B1790" s="62" t="s">
        <v>473</v>
      </c>
      <c r="C1790" s="63">
        <v>10</v>
      </c>
      <c r="D1790" s="64" t="s">
        <v>13438</v>
      </c>
      <c r="E1790" s="64" t="s">
        <v>1823</v>
      </c>
      <c r="F1790" s="65">
        <v>56101500</v>
      </c>
      <c r="G1790" s="64" t="s">
        <v>13630</v>
      </c>
      <c r="H1790" s="64">
        <v>1</v>
      </c>
      <c r="I1790" s="64">
        <v>6</v>
      </c>
      <c r="J1790" s="66">
        <v>1</v>
      </c>
      <c r="K1790" s="67">
        <v>2400000</v>
      </c>
      <c r="L1790" s="68" t="s">
        <v>15</v>
      </c>
      <c r="M1790" s="68" t="s">
        <v>254</v>
      </c>
    </row>
    <row r="1791" spans="1:13" s="3" customFormat="1" ht="12.75" x14ac:dyDescent="0.2">
      <c r="A1791" s="62" t="s">
        <v>19</v>
      </c>
      <c r="B1791" s="62" t="s">
        <v>473</v>
      </c>
      <c r="C1791" s="63">
        <v>10</v>
      </c>
      <c r="D1791" s="62" t="s">
        <v>13438</v>
      </c>
      <c r="E1791" s="62" t="s">
        <v>1824</v>
      </c>
      <c r="F1791" s="69">
        <v>56101502</v>
      </c>
      <c r="G1791" s="62" t="s">
        <v>13630</v>
      </c>
      <c r="H1791" s="62">
        <v>1</v>
      </c>
      <c r="I1791" s="62">
        <v>6</v>
      </c>
      <c r="J1791" s="70">
        <v>4</v>
      </c>
      <c r="K1791" s="71">
        <v>6000000</v>
      </c>
      <c r="L1791" s="72" t="s">
        <v>15</v>
      </c>
      <c r="M1791" s="72" t="s">
        <v>254</v>
      </c>
    </row>
    <row r="1792" spans="1:13" s="3" customFormat="1" ht="12.75" x14ac:dyDescent="0.2">
      <c r="A1792" s="62" t="s">
        <v>19</v>
      </c>
      <c r="B1792" s="62" t="s">
        <v>890</v>
      </c>
      <c r="C1792" s="63">
        <v>10</v>
      </c>
      <c r="D1792" s="64" t="s">
        <v>13509</v>
      </c>
      <c r="E1792" s="64" t="s">
        <v>1825</v>
      </c>
      <c r="F1792" s="65">
        <v>56101708</v>
      </c>
      <c r="G1792" s="64" t="s">
        <v>13630</v>
      </c>
      <c r="H1792" s="64">
        <v>1</v>
      </c>
      <c r="I1792" s="64">
        <v>6</v>
      </c>
      <c r="J1792" s="66">
        <v>1</v>
      </c>
      <c r="K1792" s="67">
        <v>560000</v>
      </c>
      <c r="L1792" s="68" t="s">
        <v>15</v>
      </c>
      <c r="M1792" s="68" t="s">
        <v>254</v>
      </c>
    </row>
    <row r="1793" spans="1:13" s="3" customFormat="1" ht="12.75" x14ac:dyDescent="0.2">
      <c r="A1793" s="62" t="s">
        <v>19</v>
      </c>
      <c r="B1793" s="62" t="s">
        <v>890</v>
      </c>
      <c r="C1793" s="63">
        <v>10</v>
      </c>
      <c r="D1793" s="62" t="s">
        <v>13509</v>
      </c>
      <c r="E1793" s="62" t="s">
        <v>1826</v>
      </c>
      <c r="F1793" s="69">
        <v>56101708</v>
      </c>
      <c r="G1793" s="62" t="s">
        <v>13630</v>
      </c>
      <c r="H1793" s="62">
        <v>1</v>
      </c>
      <c r="I1793" s="62">
        <v>6</v>
      </c>
      <c r="J1793" s="70">
        <v>5</v>
      </c>
      <c r="K1793" s="71">
        <v>1250000</v>
      </c>
      <c r="L1793" s="72" t="s">
        <v>15</v>
      </c>
      <c r="M1793" s="72" t="s">
        <v>254</v>
      </c>
    </row>
    <row r="1794" spans="1:13" s="3" customFormat="1" ht="12.75" x14ac:dyDescent="0.2">
      <c r="A1794" s="62" t="s">
        <v>19</v>
      </c>
      <c r="B1794" s="62" t="s">
        <v>890</v>
      </c>
      <c r="C1794" s="63">
        <v>10</v>
      </c>
      <c r="D1794" s="64" t="s">
        <v>13509</v>
      </c>
      <c r="E1794" s="64" t="s">
        <v>1827</v>
      </c>
      <c r="F1794" s="65">
        <v>43211515</v>
      </c>
      <c r="G1794" s="64" t="s">
        <v>13630</v>
      </c>
      <c r="H1794" s="64">
        <v>1</v>
      </c>
      <c r="I1794" s="64">
        <v>6</v>
      </c>
      <c r="J1794" s="66">
        <v>3</v>
      </c>
      <c r="K1794" s="67">
        <v>5100000</v>
      </c>
      <c r="L1794" s="68" t="s">
        <v>15</v>
      </c>
      <c r="M1794" s="68" t="s">
        <v>254</v>
      </c>
    </row>
    <row r="1795" spans="1:13" s="3" customFormat="1" ht="12.75" x14ac:dyDescent="0.2">
      <c r="A1795" s="62" t="s">
        <v>19</v>
      </c>
      <c r="B1795" s="62" t="s">
        <v>890</v>
      </c>
      <c r="C1795" s="63">
        <v>10</v>
      </c>
      <c r="D1795" s="62" t="s">
        <v>13509</v>
      </c>
      <c r="E1795" s="62" t="s">
        <v>1828</v>
      </c>
      <c r="F1795" s="69">
        <v>56101703</v>
      </c>
      <c r="G1795" s="62" t="s">
        <v>13630</v>
      </c>
      <c r="H1795" s="62">
        <v>1</v>
      </c>
      <c r="I1795" s="62">
        <v>6</v>
      </c>
      <c r="J1795" s="70">
        <v>2</v>
      </c>
      <c r="K1795" s="71">
        <v>1400000</v>
      </c>
      <c r="L1795" s="72" t="s">
        <v>15</v>
      </c>
      <c r="M1795" s="72" t="s">
        <v>254</v>
      </c>
    </row>
    <row r="1796" spans="1:13" s="3" customFormat="1" ht="12.75" x14ac:dyDescent="0.2">
      <c r="A1796" s="62" t="s">
        <v>19</v>
      </c>
      <c r="B1796" s="62" t="s">
        <v>890</v>
      </c>
      <c r="C1796" s="63">
        <v>10</v>
      </c>
      <c r="D1796" s="64" t="s">
        <v>13509</v>
      </c>
      <c r="E1796" s="64" t="s">
        <v>1829</v>
      </c>
      <c r="F1796" s="65">
        <v>56101700</v>
      </c>
      <c r="G1796" s="64" t="s">
        <v>13630</v>
      </c>
      <c r="H1796" s="64">
        <v>1</v>
      </c>
      <c r="I1796" s="64">
        <v>6</v>
      </c>
      <c r="J1796" s="66">
        <v>4</v>
      </c>
      <c r="K1796" s="67">
        <v>3676000</v>
      </c>
      <c r="L1796" s="68" t="s">
        <v>15</v>
      </c>
      <c r="M1796" s="68" t="s">
        <v>254</v>
      </c>
    </row>
    <row r="1797" spans="1:13" s="3" customFormat="1" ht="12.75" x14ac:dyDescent="0.2">
      <c r="A1797" s="62" t="s">
        <v>19</v>
      </c>
      <c r="B1797" s="62" t="s">
        <v>890</v>
      </c>
      <c r="C1797" s="63">
        <v>10</v>
      </c>
      <c r="D1797" s="62" t="s">
        <v>13509</v>
      </c>
      <c r="E1797" s="62" t="s">
        <v>1830</v>
      </c>
      <c r="F1797" s="69">
        <v>56101700</v>
      </c>
      <c r="G1797" s="62" t="s">
        <v>13630</v>
      </c>
      <c r="H1797" s="62">
        <v>1</v>
      </c>
      <c r="I1797" s="62">
        <v>6</v>
      </c>
      <c r="J1797" s="70">
        <v>1</v>
      </c>
      <c r="K1797" s="71">
        <v>1149000</v>
      </c>
      <c r="L1797" s="72" t="s">
        <v>15</v>
      </c>
      <c r="M1797" s="72" t="s">
        <v>254</v>
      </c>
    </row>
    <row r="1798" spans="1:13" s="3" customFormat="1" ht="12.75" x14ac:dyDescent="0.2">
      <c r="A1798" s="62" t="s">
        <v>19</v>
      </c>
      <c r="B1798" s="62" t="s">
        <v>890</v>
      </c>
      <c r="C1798" s="63">
        <v>10</v>
      </c>
      <c r="D1798" s="64" t="s">
        <v>13509</v>
      </c>
      <c r="E1798" s="64" t="s">
        <v>1831</v>
      </c>
      <c r="F1798" s="65">
        <v>56101703</v>
      </c>
      <c r="G1798" s="64" t="s">
        <v>13630</v>
      </c>
      <c r="H1798" s="64">
        <v>1</v>
      </c>
      <c r="I1798" s="64">
        <v>6</v>
      </c>
      <c r="J1798" s="66">
        <v>10</v>
      </c>
      <c r="K1798" s="67">
        <v>7500000</v>
      </c>
      <c r="L1798" s="68" t="s">
        <v>15</v>
      </c>
      <c r="M1798" s="68" t="s">
        <v>254</v>
      </c>
    </row>
    <row r="1799" spans="1:13" s="3" customFormat="1" ht="12.75" x14ac:dyDescent="0.2">
      <c r="A1799" s="62" t="s">
        <v>19</v>
      </c>
      <c r="B1799" s="62" t="s">
        <v>890</v>
      </c>
      <c r="C1799" s="63">
        <v>10</v>
      </c>
      <c r="D1799" s="62" t="s">
        <v>13509</v>
      </c>
      <c r="E1799" s="62" t="s">
        <v>1832</v>
      </c>
      <c r="F1799" s="69">
        <v>56101703</v>
      </c>
      <c r="G1799" s="62" t="s">
        <v>13630</v>
      </c>
      <c r="H1799" s="62">
        <v>1</v>
      </c>
      <c r="I1799" s="62">
        <v>6</v>
      </c>
      <c r="J1799" s="70">
        <v>5</v>
      </c>
      <c r="K1799" s="71">
        <v>1795000</v>
      </c>
      <c r="L1799" s="72" t="s">
        <v>15</v>
      </c>
      <c r="M1799" s="72" t="s">
        <v>254</v>
      </c>
    </row>
    <row r="1800" spans="1:13" s="3" customFormat="1" ht="12.75" x14ac:dyDescent="0.2">
      <c r="A1800" s="62" t="s">
        <v>19</v>
      </c>
      <c r="B1800" s="62" t="s">
        <v>890</v>
      </c>
      <c r="C1800" s="63">
        <v>10</v>
      </c>
      <c r="D1800" s="64" t="s">
        <v>13509</v>
      </c>
      <c r="E1800" s="64" t="s">
        <v>1833</v>
      </c>
      <c r="F1800" s="65">
        <v>56101703</v>
      </c>
      <c r="G1800" s="64" t="s">
        <v>13630</v>
      </c>
      <c r="H1800" s="64">
        <v>1</v>
      </c>
      <c r="I1800" s="64">
        <v>6</v>
      </c>
      <c r="J1800" s="66">
        <v>2</v>
      </c>
      <c r="K1800" s="67">
        <v>850000</v>
      </c>
      <c r="L1800" s="68" t="s">
        <v>15</v>
      </c>
      <c r="M1800" s="68" t="s">
        <v>254</v>
      </c>
    </row>
    <row r="1801" spans="1:13" s="3" customFormat="1" ht="12.75" x14ac:dyDescent="0.2">
      <c r="A1801" s="62" t="s">
        <v>19</v>
      </c>
      <c r="B1801" s="62" t="s">
        <v>890</v>
      </c>
      <c r="C1801" s="63">
        <v>10</v>
      </c>
      <c r="D1801" s="62" t="s">
        <v>13509</v>
      </c>
      <c r="E1801" s="62" t="s">
        <v>1834</v>
      </c>
      <c r="F1801" s="69">
        <v>56111701</v>
      </c>
      <c r="G1801" s="62" t="s">
        <v>13630</v>
      </c>
      <c r="H1801" s="62">
        <v>1</v>
      </c>
      <c r="I1801" s="62">
        <v>6</v>
      </c>
      <c r="J1801" s="70">
        <v>3</v>
      </c>
      <c r="K1801" s="71">
        <v>2280000</v>
      </c>
      <c r="L1801" s="72" t="s">
        <v>15</v>
      </c>
      <c r="M1801" s="72" t="s">
        <v>254</v>
      </c>
    </row>
    <row r="1802" spans="1:13" s="3" customFormat="1" ht="12.75" x14ac:dyDescent="0.2">
      <c r="A1802" s="62" t="s">
        <v>19</v>
      </c>
      <c r="B1802" s="62" t="s">
        <v>890</v>
      </c>
      <c r="C1802" s="63">
        <v>10</v>
      </c>
      <c r="D1802" s="64" t="s">
        <v>13509</v>
      </c>
      <c r="E1802" s="64" t="s">
        <v>1835</v>
      </c>
      <c r="F1802" s="65">
        <v>56121000</v>
      </c>
      <c r="G1802" s="64" t="s">
        <v>13630</v>
      </c>
      <c r="H1802" s="64">
        <v>1</v>
      </c>
      <c r="I1802" s="64">
        <v>6</v>
      </c>
      <c r="J1802" s="66">
        <v>1</v>
      </c>
      <c r="K1802" s="67">
        <v>429900</v>
      </c>
      <c r="L1802" s="68" t="s">
        <v>15</v>
      </c>
      <c r="M1802" s="68" t="s">
        <v>254</v>
      </c>
    </row>
    <row r="1803" spans="1:13" s="3" customFormat="1" ht="12.75" x14ac:dyDescent="0.2">
      <c r="A1803" s="62" t="s">
        <v>19</v>
      </c>
      <c r="B1803" s="62" t="s">
        <v>339</v>
      </c>
      <c r="C1803" s="63">
        <v>10</v>
      </c>
      <c r="D1803" s="62" t="s">
        <v>13386</v>
      </c>
      <c r="E1803" s="62" t="s">
        <v>1836</v>
      </c>
      <c r="F1803" s="69">
        <v>52131604</v>
      </c>
      <c r="G1803" s="62" t="s">
        <v>13630</v>
      </c>
      <c r="H1803" s="62">
        <v>1</v>
      </c>
      <c r="I1803" s="62">
        <v>6</v>
      </c>
      <c r="J1803" s="70">
        <v>2</v>
      </c>
      <c r="K1803" s="71">
        <v>2000000</v>
      </c>
      <c r="L1803" s="72" t="s">
        <v>15</v>
      </c>
      <c r="M1803" s="72" t="s">
        <v>254</v>
      </c>
    </row>
    <row r="1804" spans="1:13" s="3" customFormat="1" ht="12.75" x14ac:dyDescent="0.2">
      <c r="A1804" s="62" t="s">
        <v>19</v>
      </c>
      <c r="B1804" s="62" t="s">
        <v>467</v>
      </c>
      <c r="C1804" s="63">
        <v>10</v>
      </c>
      <c r="D1804" s="64" t="s">
        <v>13432</v>
      </c>
      <c r="E1804" s="64" t="s">
        <v>1837</v>
      </c>
      <c r="F1804" s="65">
        <v>56101519</v>
      </c>
      <c r="G1804" s="64" t="s">
        <v>13630</v>
      </c>
      <c r="H1804" s="64">
        <v>1</v>
      </c>
      <c r="I1804" s="64">
        <v>6</v>
      </c>
      <c r="J1804" s="66">
        <v>1</v>
      </c>
      <c r="K1804" s="67">
        <v>450000</v>
      </c>
      <c r="L1804" s="68" t="s">
        <v>15</v>
      </c>
      <c r="M1804" s="68" t="s">
        <v>254</v>
      </c>
    </row>
    <row r="1805" spans="1:13" s="3" customFormat="1" ht="12.75" x14ac:dyDescent="0.2">
      <c r="A1805" s="62" t="s">
        <v>19</v>
      </c>
      <c r="B1805" s="62" t="s">
        <v>219</v>
      </c>
      <c r="C1805" s="63">
        <v>10</v>
      </c>
      <c r="D1805" s="62" t="s">
        <v>13379</v>
      </c>
      <c r="E1805" s="62" t="s">
        <v>1838</v>
      </c>
      <c r="F1805" s="69">
        <v>31281701</v>
      </c>
      <c r="G1805" s="62" t="s">
        <v>13630</v>
      </c>
      <c r="H1805" s="62">
        <v>1</v>
      </c>
      <c r="I1805" s="62">
        <v>6</v>
      </c>
      <c r="J1805" s="70">
        <v>600</v>
      </c>
      <c r="K1805" s="71">
        <v>9900000</v>
      </c>
      <c r="L1805" s="72" t="s">
        <v>15</v>
      </c>
      <c r="M1805" s="72" t="s">
        <v>254</v>
      </c>
    </row>
    <row r="1806" spans="1:13" s="3" customFormat="1" ht="12.75" x14ac:dyDescent="0.2">
      <c r="A1806" s="62" t="s">
        <v>19</v>
      </c>
      <c r="B1806" s="62" t="s">
        <v>1771</v>
      </c>
      <c r="C1806" s="63">
        <v>10</v>
      </c>
      <c r="D1806" s="64" t="s">
        <v>13530</v>
      </c>
      <c r="E1806" s="64" t="s">
        <v>1839</v>
      </c>
      <c r="F1806" s="65">
        <v>60131400</v>
      </c>
      <c r="G1806" s="64" t="s">
        <v>13630</v>
      </c>
      <c r="H1806" s="64">
        <v>1</v>
      </c>
      <c r="I1806" s="64">
        <v>6</v>
      </c>
      <c r="J1806" s="66">
        <v>2</v>
      </c>
      <c r="K1806" s="67">
        <v>948000</v>
      </c>
      <c r="L1806" s="68" t="s">
        <v>15</v>
      </c>
      <c r="M1806" s="68" t="s">
        <v>254</v>
      </c>
    </row>
    <row r="1807" spans="1:13" s="3" customFormat="1" ht="12.75" x14ac:dyDescent="0.2">
      <c r="A1807" s="62" t="s">
        <v>19</v>
      </c>
      <c r="B1807" s="62" t="s">
        <v>1771</v>
      </c>
      <c r="C1807" s="63">
        <v>10</v>
      </c>
      <c r="D1807" s="62" t="s">
        <v>13530</v>
      </c>
      <c r="E1807" s="62" t="s">
        <v>1840</v>
      </c>
      <c r="F1807" s="69">
        <v>60131400</v>
      </c>
      <c r="G1807" s="62" t="s">
        <v>13630</v>
      </c>
      <c r="H1807" s="62">
        <v>1</v>
      </c>
      <c r="I1807" s="62">
        <v>6</v>
      </c>
      <c r="J1807" s="70">
        <v>1</v>
      </c>
      <c r="K1807" s="71">
        <v>360000</v>
      </c>
      <c r="L1807" s="72" t="s">
        <v>15</v>
      </c>
      <c r="M1807" s="72" t="s">
        <v>254</v>
      </c>
    </row>
    <row r="1808" spans="1:13" s="3" customFormat="1" ht="12.75" x14ac:dyDescent="0.2">
      <c r="A1808" s="62" t="s">
        <v>19</v>
      </c>
      <c r="B1808" s="62" t="s">
        <v>1771</v>
      </c>
      <c r="C1808" s="63">
        <v>10</v>
      </c>
      <c r="D1808" s="64" t="s">
        <v>13530</v>
      </c>
      <c r="E1808" s="64" t="s">
        <v>1841</v>
      </c>
      <c r="F1808" s="65">
        <v>60131401</v>
      </c>
      <c r="G1808" s="64" t="s">
        <v>13630</v>
      </c>
      <c r="H1808" s="64">
        <v>1</v>
      </c>
      <c r="I1808" s="64">
        <v>6</v>
      </c>
      <c r="J1808" s="66">
        <v>2</v>
      </c>
      <c r="K1808" s="67">
        <v>696000</v>
      </c>
      <c r="L1808" s="68" t="s">
        <v>15</v>
      </c>
      <c r="M1808" s="68" t="s">
        <v>254</v>
      </c>
    </row>
    <row r="1809" spans="1:13" s="3" customFormat="1" ht="12.75" x14ac:dyDescent="0.2">
      <c r="A1809" s="62" t="s">
        <v>19</v>
      </c>
      <c r="B1809" s="62" t="s">
        <v>1771</v>
      </c>
      <c r="C1809" s="63">
        <v>10</v>
      </c>
      <c r="D1809" s="62" t="s">
        <v>13530</v>
      </c>
      <c r="E1809" s="62" t="s">
        <v>1842</v>
      </c>
      <c r="F1809" s="69">
        <v>60131101</v>
      </c>
      <c r="G1809" s="62" t="s">
        <v>13630</v>
      </c>
      <c r="H1809" s="62">
        <v>1</v>
      </c>
      <c r="I1809" s="62">
        <v>6</v>
      </c>
      <c r="J1809" s="70">
        <v>1</v>
      </c>
      <c r="K1809" s="71">
        <v>504000</v>
      </c>
      <c r="L1809" s="72" t="s">
        <v>15</v>
      </c>
      <c r="M1809" s="72" t="s">
        <v>254</v>
      </c>
    </row>
    <row r="1810" spans="1:13" s="3" customFormat="1" ht="12.75" x14ac:dyDescent="0.2">
      <c r="A1810" s="62" t="s">
        <v>19</v>
      </c>
      <c r="B1810" s="62" t="s">
        <v>1772</v>
      </c>
      <c r="C1810" s="63">
        <v>10</v>
      </c>
      <c r="D1810" s="64" t="s">
        <v>13531</v>
      </c>
      <c r="E1810" s="64" t="s">
        <v>1843</v>
      </c>
      <c r="F1810" s="65">
        <v>49161603</v>
      </c>
      <c r="G1810" s="64" t="s">
        <v>13630</v>
      </c>
      <c r="H1810" s="64">
        <v>1</v>
      </c>
      <c r="I1810" s="64">
        <v>6</v>
      </c>
      <c r="J1810" s="66">
        <v>3</v>
      </c>
      <c r="K1810" s="67">
        <v>119949</v>
      </c>
      <c r="L1810" s="68" t="s">
        <v>15</v>
      </c>
      <c r="M1810" s="68" t="s">
        <v>254</v>
      </c>
    </row>
    <row r="1811" spans="1:13" s="3" customFormat="1" ht="12.75" x14ac:dyDescent="0.2">
      <c r="A1811" s="62" t="s">
        <v>19</v>
      </c>
      <c r="B1811" s="62" t="s">
        <v>1772</v>
      </c>
      <c r="C1811" s="63">
        <v>10</v>
      </c>
      <c r="D1811" s="62" t="s">
        <v>13531</v>
      </c>
      <c r="E1811" s="62" t="s">
        <v>1844</v>
      </c>
      <c r="F1811" s="69">
        <v>49161603</v>
      </c>
      <c r="G1811" s="62" t="s">
        <v>13630</v>
      </c>
      <c r="H1811" s="62">
        <v>1</v>
      </c>
      <c r="I1811" s="62">
        <v>6</v>
      </c>
      <c r="J1811" s="70">
        <v>5</v>
      </c>
      <c r="K1811" s="71">
        <v>112940</v>
      </c>
      <c r="L1811" s="72" t="s">
        <v>15</v>
      </c>
      <c r="M1811" s="72" t="s">
        <v>254</v>
      </c>
    </row>
    <row r="1812" spans="1:13" s="3" customFormat="1" ht="12.75" x14ac:dyDescent="0.2">
      <c r="A1812" s="62" t="s">
        <v>19</v>
      </c>
      <c r="B1812" s="62" t="s">
        <v>1772</v>
      </c>
      <c r="C1812" s="63">
        <v>10</v>
      </c>
      <c r="D1812" s="64" t="s">
        <v>13531</v>
      </c>
      <c r="E1812" s="64" t="s">
        <v>1845</v>
      </c>
      <c r="F1812" s="65">
        <v>49161603</v>
      </c>
      <c r="G1812" s="64" t="s">
        <v>13630</v>
      </c>
      <c r="H1812" s="64">
        <v>1</v>
      </c>
      <c r="I1812" s="64">
        <v>6</v>
      </c>
      <c r="J1812" s="66">
        <v>3</v>
      </c>
      <c r="K1812" s="67">
        <v>353700</v>
      </c>
      <c r="L1812" s="68" t="s">
        <v>15</v>
      </c>
      <c r="M1812" s="68" t="s">
        <v>254</v>
      </c>
    </row>
    <row r="1813" spans="1:13" s="3" customFormat="1" ht="12.75" x14ac:dyDescent="0.2">
      <c r="A1813" s="62" t="s">
        <v>19</v>
      </c>
      <c r="B1813" s="62" t="s">
        <v>1772</v>
      </c>
      <c r="C1813" s="63">
        <v>10</v>
      </c>
      <c r="D1813" s="62" t="s">
        <v>13531</v>
      </c>
      <c r="E1813" s="62" t="s">
        <v>1846</v>
      </c>
      <c r="F1813" s="69">
        <v>49161603</v>
      </c>
      <c r="G1813" s="62" t="s">
        <v>13630</v>
      </c>
      <c r="H1813" s="62">
        <v>1</v>
      </c>
      <c r="I1813" s="62">
        <v>6</v>
      </c>
      <c r="J1813" s="70">
        <v>3</v>
      </c>
      <c r="K1813" s="71">
        <v>325500</v>
      </c>
      <c r="L1813" s="72" t="s">
        <v>15</v>
      </c>
      <c r="M1813" s="72" t="s">
        <v>254</v>
      </c>
    </row>
    <row r="1814" spans="1:13" s="3" customFormat="1" ht="12.75" x14ac:dyDescent="0.2">
      <c r="A1814" s="62" t="s">
        <v>19</v>
      </c>
      <c r="B1814" s="62" t="s">
        <v>1772</v>
      </c>
      <c r="C1814" s="63">
        <v>10</v>
      </c>
      <c r="D1814" s="64" t="s">
        <v>13531</v>
      </c>
      <c r="E1814" s="64" t="s">
        <v>1847</v>
      </c>
      <c r="F1814" s="65">
        <v>49161603</v>
      </c>
      <c r="G1814" s="64" t="s">
        <v>13630</v>
      </c>
      <c r="H1814" s="64">
        <v>1</v>
      </c>
      <c r="I1814" s="64">
        <v>6</v>
      </c>
      <c r="J1814" s="66">
        <v>3</v>
      </c>
      <c r="K1814" s="67">
        <v>337500</v>
      </c>
      <c r="L1814" s="68" t="s">
        <v>15</v>
      </c>
      <c r="M1814" s="68" t="s">
        <v>254</v>
      </c>
    </row>
    <row r="1815" spans="1:13" s="3" customFormat="1" ht="12.75" x14ac:dyDescent="0.2">
      <c r="A1815" s="62" t="s">
        <v>19</v>
      </c>
      <c r="B1815" s="62" t="s">
        <v>1772</v>
      </c>
      <c r="C1815" s="63">
        <v>10</v>
      </c>
      <c r="D1815" s="62" t="s">
        <v>13531</v>
      </c>
      <c r="E1815" s="62" t="s">
        <v>1848</v>
      </c>
      <c r="F1815" s="69">
        <v>49161603</v>
      </c>
      <c r="G1815" s="62" t="s">
        <v>13630</v>
      </c>
      <c r="H1815" s="62">
        <v>1</v>
      </c>
      <c r="I1815" s="62">
        <v>6</v>
      </c>
      <c r="J1815" s="70">
        <v>3</v>
      </c>
      <c r="K1815" s="71">
        <v>174855</v>
      </c>
      <c r="L1815" s="72" t="s">
        <v>15</v>
      </c>
      <c r="M1815" s="72" t="s">
        <v>254</v>
      </c>
    </row>
    <row r="1816" spans="1:13" s="3" customFormat="1" ht="12.75" x14ac:dyDescent="0.2">
      <c r="A1816" s="62" t="s">
        <v>19</v>
      </c>
      <c r="B1816" s="62" t="s">
        <v>1772</v>
      </c>
      <c r="C1816" s="63">
        <v>10</v>
      </c>
      <c r="D1816" s="64" t="s">
        <v>13531</v>
      </c>
      <c r="E1816" s="64" t="s">
        <v>1849</v>
      </c>
      <c r="F1816" s="65">
        <v>49161603</v>
      </c>
      <c r="G1816" s="64" t="s">
        <v>13630</v>
      </c>
      <c r="H1816" s="64">
        <v>1</v>
      </c>
      <c r="I1816" s="64">
        <v>6</v>
      </c>
      <c r="J1816" s="66">
        <v>4</v>
      </c>
      <c r="K1816" s="67">
        <v>170000</v>
      </c>
      <c r="L1816" s="68" t="s">
        <v>15</v>
      </c>
      <c r="M1816" s="68" t="s">
        <v>254</v>
      </c>
    </row>
    <row r="1817" spans="1:13" s="3" customFormat="1" ht="12.75" x14ac:dyDescent="0.2">
      <c r="A1817" s="62" t="s">
        <v>19</v>
      </c>
      <c r="B1817" s="62" t="s">
        <v>1772</v>
      </c>
      <c r="C1817" s="63">
        <v>10</v>
      </c>
      <c r="D1817" s="62" t="s">
        <v>13531</v>
      </c>
      <c r="E1817" s="62" t="s">
        <v>1850</v>
      </c>
      <c r="F1817" s="69">
        <v>49161603</v>
      </c>
      <c r="G1817" s="62" t="s">
        <v>13630</v>
      </c>
      <c r="H1817" s="62">
        <v>1</v>
      </c>
      <c r="I1817" s="62">
        <v>6</v>
      </c>
      <c r="J1817" s="70">
        <v>4</v>
      </c>
      <c r="K1817" s="71">
        <v>255600</v>
      </c>
      <c r="L1817" s="72" t="s">
        <v>15</v>
      </c>
      <c r="M1817" s="72" t="s">
        <v>254</v>
      </c>
    </row>
    <row r="1818" spans="1:13" s="3" customFormat="1" ht="12.75" x14ac:dyDescent="0.2">
      <c r="A1818" s="62" t="s">
        <v>19</v>
      </c>
      <c r="B1818" s="62" t="s">
        <v>1772</v>
      </c>
      <c r="C1818" s="63">
        <v>10</v>
      </c>
      <c r="D1818" s="64" t="s">
        <v>13531</v>
      </c>
      <c r="E1818" s="64" t="s">
        <v>1851</v>
      </c>
      <c r="F1818" s="65">
        <v>49161603</v>
      </c>
      <c r="G1818" s="64" t="s">
        <v>13630</v>
      </c>
      <c r="H1818" s="64">
        <v>1</v>
      </c>
      <c r="I1818" s="64">
        <v>6</v>
      </c>
      <c r="J1818" s="66">
        <v>4</v>
      </c>
      <c r="K1818" s="67">
        <v>366000</v>
      </c>
      <c r="L1818" s="68" t="s">
        <v>15</v>
      </c>
      <c r="M1818" s="68" t="s">
        <v>254</v>
      </c>
    </row>
    <row r="1819" spans="1:13" s="3" customFormat="1" ht="12.75" x14ac:dyDescent="0.2">
      <c r="A1819" s="62" t="s">
        <v>19</v>
      </c>
      <c r="B1819" s="62" t="s">
        <v>1772</v>
      </c>
      <c r="C1819" s="63">
        <v>10</v>
      </c>
      <c r="D1819" s="62" t="s">
        <v>13531</v>
      </c>
      <c r="E1819" s="62" t="s">
        <v>1852</v>
      </c>
      <c r="F1819" s="69">
        <v>49161603</v>
      </c>
      <c r="G1819" s="62" t="s">
        <v>13630</v>
      </c>
      <c r="H1819" s="62">
        <v>1</v>
      </c>
      <c r="I1819" s="62">
        <v>6</v>
      </c>
      <c r="J1819" s="70">
        <v>4</v>
      </c>
      <c r="K1819" s="71">
        <v>360000</v>
      </c>
      <c r="L1819" s="72" t="s">
        <v>15</v>
      </c>
      <c r="M1819" s="72" t="s">
        <v>254</v>
      </c>
    </row>
    <row r="1820" spans="1:13" s="3" customFormat="1" ht="12.75" x14ac:dyDescent="0.2">
      <c r="A1820" s="62" t="s">
        <v>19</v>
      </c>
      <c r="B1820" s="62" t="s">
        <v>1772</v>
      </c>
      <c r="C1820" s="63">
        <v>10</v>
      </c>
      <c r="D1820" s="64" t="s">
        <v>13531</v>
      </c>
      <c r="E1820" s="64" t="s">
        <v>1853</v>
      </c>
      <c r="F1820" s="65">
        <v>49161603</v>
      </c>
      <c r="G1820" s="64" t="s">
        <v>13630</v>
      </c>
      <c r="H1820" s="64">
        <v>1</v>
      </c>
      <c r="I1820" s="64">
        <v>6</v>
      </c>
      <c r="J1820" s="66">
        <v>4</v>
      </c>
      <c r="K1820" s="67">
        <v>456000</v>
      </c>
      <c r="L1820" s="68" t="s">
        <v>15</v>
      </c>
      <c r="M1820" s="68" t="s">
        <v>254</v>
      </c>
    </row>
    <row r="1821" spans="1:13" s="3" customFormat="1" ht="12.75" x14ac:dyDescent="0.2">
      <c r="A1821" s="62" t="s">
        <v>19</v>
      </c>
      <c r="B1821" s="62" t="s">
        <v>1772</v>
      </c>
      <c r="C1821" s="63">
        <v>10</v>
      </c>
      <c r="D1821" s="62" t="s">
        <v>13531</v>
      </c>
      <c r="E1821" s="62" t="s">
        <v>1854</v>
      </c>
      <c r="F1821" s="69">
        <v>49161603</v>
      </c>
      <c r="G1821" s="62" t="s">
        <v>13630</v>
      </c>
      <c r="H1821" s="62">
        <v>1</v>
      </c>
      <c r="I1821" s="62">
        <v>6</v>
      </c>
      <c r="J1821" s="70">
        <v>3</v>
      </c>
      <c r="K1821" s="71">
        <v>469500</v>
      </c>
      <c r="L1821" s="72" t="s">
        <v>15</v>
      </c>
      <c r="M1821" s="72" t="s">
        <v>254</v>
      </c>
    </row>
    <row r="1822" spans="1:13" s="3" customFormat="1" ht="12.75" x14ac:dyDescent="0.2">
      <c r="A1822" s="62" t="s">
        <v>19</v>
      </c>
      <c r="B1822" s="62" t="s">
        <v>1772</v>
      </c>
      <c r="C1822" s="63">
        <v>10</v>
      </c>
      <c r="D1822" s="64" t="s">
        <v>13531</v>
      </c>
      <c r="E1822" s="64" t="s">
        <v>1855</v>
      </c>
      <c r="F1822" s="65">
        <v>49161603</v>
      </c>
      <c r="G1822" s="64" t="s">
        <v>13630</v>
      </c>
      <c r="H1822" s="64">
        <v>1</v>
      </c>
      <c r="I1822" s="64">
        <v>6</v>
      </c>
      <c r="J1822" s="66">
        <v>1</v>
      </c>
      <c r="K1822" s="67">
        <v>923988</v>
      </c>
      <c r="L1822" s="68" t="s">
        <v>15</v>
      </c>
      <c r="M1822" s="68" t="s">
        <v>254</v>
      </c>
    </row>
    <row r="1823" spans="1:13" s="3" customFormat="1" ht="12.75" x14ac:dyDescent="0.2">
      <c r="A1823" s="62" t="s">
        <v>19</v>
      </c>
      <c r="B1823" s="62" t="s">
        <v>1772</v>
      </c>
      <c r="C1823" s="63">
        <v>10</v>
      </c>
      <c r="D1823" s="62" t="s">
        <v>13531</v>
      </c>
      <c r="E1823" s="62" t="s">
        <v>1856</v>
      </c>
      <c r="F1823" s="69">
        <v>49161603</v>
      </c>
      <c r="G1823" s="62" t="s">
        <v>13630</v>
      </c>
      <c r="H1823" s="62">
        <v>1</v>
      </c>
      <c r="I1823" s="62">
        <v>6</v>
      </c>
      <c r="J1823" s="70">
        <v>4</v>
      </c>
      <c r="K1823" s="71">
        <v>145600</v>
      </c>
      <c r="L1823" s="72" t="s">
        <v>15</v>
      </c>
      <c r="M1823" s="72" t="s">
        <v>254</v>
      </c>
    </row>
    <row r="1824" spans="1:13" s="3" customFormat="1" ht="12.75" x14ac:dyDescent="0.2">
      <c r="A1824" s="62" t="s">
        <v>19</v>
      </c>
      <c r="B1824" s="62" t="s">
        <v>1772</v>
      </c>
      <c r="C1824" s="63">
        <v>10</v>
      </c>
      <c r="D1824" s="64" t="s">
        <v>13531</v>
      </c>
      <c r="E1824" s="64" t="s">
        <v>1857</v>
      </c>
      <c r="F1824" s="65">
        <v>49161603</v>
      </c>
      <c r="G1824" s="64" t="s">
        <v>13630</v>
      </c>
      <c r="H1824" s="64">
        <v>1</v>
      </c>
      <c r="I1824" s="64">
        <v>6</v>
      </c>
      <c r="J1824" s="66">
        <v>2</v>
      </c>
      <c r="K1824" s="67">
        <v>38160</v>
      </c>
      <c r="L1824" s="68" t="s">
        <v>15</v>
      </c>
      <c r="M1824" s="68" t="s">
        <v>254</v>
      </c>
    </row>
    <row r="1825" spans="1:13" s="3" customFormat="1" ht="12.75" x14ac:dyDescent="0.2">
      <c r="A1825" s="62" t="s">
        <v>19</v>
      </c>
      <c r="B1825" s="62" t="s">
        <v>1772</v>
      </c>
      <c r="C1825" s="63">
        <v>10</v>
      </c>
      <c r="D1825" s="62" t="s">
        <v>13531</v>
      </c>
      <c r="E1825" s="62" t="s">
        <v>1858</v>
      </c>
      <c r="F1825" s="69">
        <v>49161603</v>
      </c>
      <c r="G1825" s="62" t="s">
        <v>13630</v>
      </c>
      <c r="H1825" s="62">
        <v>1</v>
      </c>
      <c r="I1825" s="62">
        <v>6</v>
      </c>
      <c r="J1825" s="70">
        <v>2</v>
      </c>
      <c r="K1825" s="71">
        <v>290000</v>
      </c>
      <c r="L1825" s="72" t="s">
        <v>15</v>
      </c>
      <c r="M1825" s="72" t="s">
        <v>254</v>
      </c>
    </row>
    <row r="1826" spans="1:13" s="3" customFormat="1" ht="12.75" x14ac:dyDescent="0.2">
      <c r="A1826" s="62" t="s">
        <v>19</v>
      </c>
      <c r="B1826" s="62" t="s">
        <v>1772</v>
      </c>
      <c r="C1826" s="63">
        <v>10</v>
      </c>
      <c r="D1826" s="64" t="s">
        <v>13531</v>
      </c>
      <c r="E1826" s="64" t="s">
        <v>1859</v>
      </c>
      <c r="F1826" s="65">
        <v>49221500</v>
      </c>
      <c r="G1826" s="64" t="s">
        <v>13630</v>
      </c>
      <c r="H1826" s="64">
        <v>1</v>
      </c>
      <c r="I1826" s="64">
        <v>6</v>
      </c>
      <c r="J1826" s="66">
        <v>25</v>
      </c>
      <c r="K1826" s="67">
        <v>1025000</v>
      </c>
      <c r="L1826" s="68" t="s">
        <v>15</v>
      </c>
      <c r="M1826" s="68" t="s">
        <v>254</v>
      </c>
    </row>
    <row r="1827" spans="1:13" s="3" customFormat="1" ht="12.75" x14ac:dyDescent="0.2">
      <c r="A1827" s="62" t="s">
        <v>19</v>
      </c>
      <c r="B1827" s="62" t="s">
        <v>1772</v>
      </c>
      <c r="C1827" s="63">
        <v>10</v>
      </c>
      <c r="D1827" s="62" t="s">
        <v>13531</v>
      </c>
      <c r="E1827" s="62" t="s">
        <v>1860</v>
      </c>
      <c r="F1827" s="69">
        <v>49221500</v>
      </c>
      <c r="G1827" s="62" t="s">
        <v>13630</v>
      </c>
      <c r="H1827" s="62">
        <v>1</v>
      </c>
      <c r="I1827" s="62">
        <v>6</v>
      </c>
      <c r="J1827" s="70">
        <v>4</v>
      </c>
      <c r="K1827" s="71">
        <v>68000</v>
      </c>
      <c r="L1827" s="72" t="s">
        <v>15</v>
      </c>
      <c r="M1827" s="72" t="s">
        <v>254</v>
      </c>
    </row>
    <row r="1828" spans="1:13" s="3" customFormat="1" ht="12.75" x14ac:dyDescent="0.2">
      <c r="A1828" s="62" t="s">
        <v>19</v>
      </c>
      <c r="B1828" s="62" t="s">
        <v>1772</v>
      </c>
      <c r="C1828" s="63">
        <v>10</v>
      </c>
      <c r="D1828" s="64" t="s">
        <v>13531</v>
      </c>
      <c r="E1828" s="64" t="s">
        <v>1861</v>
      </c>
      <c r="F1828" s="65">
        <v>49221500</v>
      </c>
      <c r="G1828" s="64" t="s">
        <v>13630</v>
      </c>
      <c r="H1828" s="64">
        <v>1</v>
      </c>
      <c r="I1828" s="64">
        <v>6</v>
      </c>
      <c r="J1828" s="66">
        <v>6</v>
      </c>
      <c r="K1828" s="67">
        <v>225000</v>
      </c>
      <c r="L1828" s="68" t="s">
        <v>15</v>
      </c>
      <c r="M1828" s="68" t="s">
        <v>254</v>
      </c>
    </row>
    <row r="1829" spans="1:13" s="3" customFormat="1" ht="12.75" x14ac:dyDescent="0.2">
      <c r="A1829" s="62" t="s">
        <v>19</v>
      </c>
      <c r="B1829" s="62" t="s">
        <v>1772</v>
      </c>
      <c r="C1829" s="63">
        <v>10</v>
      </c>
      <c r="D1829" s="62" t="s">
        <v>13531</v>
      </c>
      <c r="E1829" s="62" t="s">
        <v>1862</v>
      </c>
      <c r="F1829" s="69">
        <v>49221505</v>
      </c>
      <c r="G1829" s="62" t="s">
        <v>13630</v>
      </c>
      <c r="H1829" s="62">
        <v>1</v>
      </c>
      <c r="I1829" s="62">
        <v>6</v>
      </c>
      <c r="J1829" s="70">
        <v>2</v>
      </c>
      <c r="K1829" s="71">
        <v>768000</v>
      </c>
      <c r="L1829" s="72" t="s">
        <v>15</v>
      </c>
      <c r="M1829" s="72" t="s">
        <v>254</v>
      </c>
    </row>
    <row r="1830" spans="1:13" s="3" customFormat="1" ht="12.75" x14ac:dyDescent="0.2">
      <c r="A1830" s="62" t="s">
        <v>19</v>
      </c>
      <c r="B1830" s="62" t="s">
        <v>1772</v>
      </c>
      <c r="C1830" s="63">
        <v>10</v>
      </c>
      <c r="D1830" s="64" t="s">
        <v>13531</v>
      </c>
      <c r="E1830" s="64" t="s">
        <v>1863</v>
      </c>
      <c r="F1830" s="65">
        <v>49221505</v>
      </c>
      <c r="G1830" s="64" t="s">
        <v>13630</v>
      </c>
      <c r="H1830" s="64">
        <v>1</v>
      </c>
      <c r="I1830" s="64">
        <v>6</v>
      </c>
      <c r="J1830" s="66">
        <v>2</v>
      </c>
      <c r="K1830" s="67">
        <v>288000</v>
      </c>
      <c r="L1830" s="68" t="s">
        <v>15</v>
      </c>
      <c r="M1830" s="68" t="s">
        <v>254</v>
      </c>
    </row>
    <row r="1831" spans="1:13" s="3" customFormat="1" ht="12.75" x14ac:dyDescent="0.2">
      <c r="A1831" s="62" t="s">
        <v>19</v>
      </c>
      <c r="B1831" s="62" t="s">
        <v>1772</v>
      </c>
      <c r="C1831" s="63">
        <v>10</v>
      </c>
      <c r="D1831" s="62" t="s">
        <v>13531</v>
      </c>
      <c r="E1831" s="62" t="s">
        <v>1864</v>
      </c>
      <c r="F1831" s="69">
        <v>49201600</v>
      </c>
      <c r="G1831" s="62" t="s">
        <v>13630</v>
      </c>
      <c r="H1831" s="62">
        <v>1</v>
      </c>
      <c r="I1831" s="62">
        <v>6</v>
      </c>
      <c r="J1831" s="70">
        <v>2</v>
      </c>
      <c r="K1831" s="71">
        <v>159800</v>
      </c>
      <c r="L1831" s="72" t="s">
        <v>15</v>
      </c>
      <c r="M1831" s="72" t="s">
        <v>254</v>
      </c>
    </row>
    <row r="1832" spans="1:13" s="3" customFormat="1" ht="12.75" x14ac:dyDescent="0.2">
      <c r="A1832" s="62" t="s">
        <v>19</v>
      </c>
      <c r="B1832" s="62" t="s">
        <v>1772</v>
      </c>
      <c r="C1832" s="63">
        <v>10</v>
      </c>
      <c r="D1832" s="64" t="s">
        <v>13531</v>
      </c>
      <c r="E1832" s="64" t="s">
        <v>1865</v>
      </c>
      <c r="F1832" s="65">
        <v>49201600</v>
      </c>
      <c r="G1832" s="64" t="s">
        <v>13630</v>
      </c>
      <c r="H1832" s="64">
        <v>1</v>
      </c>
      <c r="I1832" s="64">
        <v>6</v>
      </c>
      <c r="J1832" s="66">
        <v>4</v>
      </c>
      <c r="K1832" s="67">
        <v>196000</v>
      </c>
      <c r="L1832" s="68" t="s">
        <v>15</v>
      </c>
      <c r="M1832" s="68" t="s">
        <v>254</v>
      </c>
    </row>
    <row r="1833" spans="1:13" s="3" customFormat="1" ht="12.75" x14ac:dyDescent="0.2">
      <c r="A1833" s="62" t="s">
        <v>19</v>
      </c>
      <c r="B1833" s="62" t="s">
        <v>1772</v>
      </c>
      <c r="C1833" s="63">
        <v>10</v>
      </c>
      <c r="D1833" s="62" t="s">
        <v>13531</v>
      </c>
      <c r="E1833" s="62" t="s">
        <v>1866</v>
      </c>
      <c r="F1833" s="69">
        <v>49201600</v>
      </c>
      <c r="G1833" s="62" t="s">
        <v>13630</v>
      </c>
      <c r="H1833" s="62">
        <v>1</v>
      </c>
      <c r="I1833" s="62">
        <v>6</v>
      </c>
      <c r="J1833" s="70">
        <v>4</v>
      </c>
      <c r="K1833" s="71">
        <v>224000</v>
      </c>
      <c r="L1833" s="72" t="s">
        <v>15</v>
      </c>
      <c r="M1833" s="72" t="s">
        <v>254</v>
      </c>
    </row>
    <row r="1834" spans="1:13" s="3" customFormat="1" ht="12.75" x14ac:dyDescent="0.2">
      <c r="A1834" s="62" t="s">
        <v>19</v>
      </c>
      <c r="B1834" s="62" t="s">
        <v>1772</v>
      </c>
      <c r="C1834" s="63">
        <v>10</v>
      </c>
      <c r="D1834" s="64" t="s">
        <v>13531</v>
      </c>
      <c r="E1834" s="64" t="s">
        <v>1867</v>
      </c>
      <c r="F1834" s="65">
        <v>49201600</v>
      </c>
      <c r="G1834" s="64" t="s">
        <v>13630</v>
      </c>
      <c r="H1834" s="64">
        <v>1</v>
      </c>
      <c r="I1834" s="64">
        <v>6</v>
      </c>
      <c r="J1834" s="66">
        <v>4</v>
      </c>
      <c r="K1834" s="67">
        <v>264000</v>
      </c>
      <c r="L1834" s="68" t="s">
        <v>15</v>
      </c>
      <c r="M1834" s="68" t="s">
        <v>254</v>
      </c>
    </row>
    <row r="1835" spans="1:13" s="3" customFormat="1" ht="12.75" x14ac:dyDescent="0.2">
      <c r="A1835" s="62" t="s">
        <v>19</v>
      </c>
      <c r="B1835" s="62" t="s">
        <v>1772</v>
      </c>
      <c r="C1835" s="63">
        <v>10</v>
      </c>
      <c r="D1835" s="62" t="s">
        <v>13531</v>
      </c>
      <c r="E1835" s="62" t="s">
        <v>1868</v>
      </c>
      <c r="F1835" s="69">
        <v>49201600</v>
      </c>
      <c r="G1835" s="62" t="s">
        <v>13630</v>
      </c>
      <c r="H1835" s="62">
        <v>1</v>
      </c>
      <c r="I1835" s="62">
        <v>6</v>
      </c>
      <c r="J1835" s="70">
        <v>1</v>
      </c>
      <c r="K1835" s="71">
        <v>787000</v>
      </c>
      <c r="L1835" s="72" t="s">
        <v>15</v>
      </c>
      <c r="M1835" s="72" t="s">
        <v>254</v>
      </c>
    </row>
    <row r="1836" spans="1:13" s="3" customFormat="1" ht="12.75" x14ac:dyDescent="0.2">
      <c r="A1836" s="62" t="s">
        <v>19</v>
      </c>
      <c r="B1836" s="62" t="s">
        <v>1772</v>
      </c>
      <c r="C1836" s="63">
        <v>10</v>
      </c>
      <c r="D1836" s="64" t="s">
        <v>13531</v>
      </c>
      <c r="E1836" s="64" t="s">
        <v>1869</v>
      </c>
      <c r="F1836" s="65">
        <v>49201600</v>
      </c>
      <c r="G1836" s="64" t="s">
        <v>13630</v>
      </c>
      <c r="H1836" s="64">
        <v>1</v>
      </c>
      <c r="I1836" s="64">
        <v>6</v>
      </c>
      <c r="J1836" s="66">
        <v>1</v>
      </c>
      <c r="K1836" s="67">
        <v>1186800</v>
      </c>
      <c r="L1836" s="68" t="s">
        <v>15</v>
      </c>
      <c r="M1836" s="68" t="s">
        <v>254</v>
      </c>
    </row>
    <row r="1837" spans="1:13" s="3" customFormat="1" ht="12.75" x14ac:dyDescent="0.2">
      <c r="A1837" s="62" t="s">
        <v>19</v>
      </c>
      <c r="B1837" s="62" t="s">
        <v>1772</v>
      </c>
      <c r="C1837" s="63">
        <v>10</v>
      </c>
      <c r="D1837" s="62" t="s">
        <v>13531</v>
      </c>
      <c r="E1837" s="62" t="s">
        <v>1870</v>
      </c>
      <c r="F1837" s="69">
        <v>49201600</v>
      </c>
      <c r="G1837" s="62" t="s">
        <v>13630</v>
      </c>
      <c r="H1837" s="62">
        <v>1</v>
      </c>
      <c r="I1837" s="62">
        <v>6</v>
      </c>
      <c r="J1837" s="70">
        <v>6</v>
      </c>
      <c r="K1837" s="71">
        <v>120000</v>
      </c>
      <c r="L1837" s="72" t="s">
        <v>15</v>
      </c>
      <c r="M1837" s="72" t="s">
        <v>254</v>
      </c>
    </row>
    <row r="1838" spans="1:13" s="3" customFormat="1" ht="12.75" x14ac:dyDescent="0.2">
      <c r="A1838" s="62" t="s">
        <v>19</v>
      </c>
      <c r="B1838" s="62" t="s">
        <v>1772</v>
      </c>
      <c r="C1838" s="63">
        <v>10</v>
      </c>
      <c r="D1838" s="64" t="s">
        <v>13531</v>
      </c>
      <c r="E1838" s="64" t="s">
        <v>1871</v>
      </c>
      <c r="F1838" s="65">
        <v>49201600</v>
      </c>
      <c r="G1838" s="64" t="s">
        <v>13630</v>
      </c>
      <c r="H1838" s="64">
        <v>1</v>
      </c>
      <c r="I1838" s="64">
        <v>6</v>
      </c>
      <c r="J1838" s="66">
        <v>1</v>
      </c>
      <c r="K1838" s="67">
        <v>269500</v>
      </c>
      <c r="L1838" s="68" t="s">
        <v>15</v>
      </c>
      <c r="M1838" s="68" t="s">
        <v>254</v>
      </c>
    </row>
    <row r="1839" spans="1:13" s="3" customFormat="1" ht="12.75" x14ac:dyDescent="0.2">
      <c r="A1839" s="62" t="s">
        <v>19</v>
      </c>
      <c r="B1839" s="62" t="s">
        <v>1772</v>
      </c>
      <c r="C1839" s="63">
        <v>10</v>
      </c>
      <c r="D1839" s="62" t="s">
        <v>13531</v>
      </c>
      <c r="E1839" s="62" t="s">
        <v>1872</v>
      </c>
      <c r="F1839" s="69">
        <v>49201600</v>
      </c>
      <c r="G1839" s="62" t="s">
        <v>13630</v>
      </c>
      <c r="H1839" s="62">
        <v>1</v>
      </c>
      <c r="I1839" s="62">
        <v>6</v>
      </c>
      <c r="J1839" s="70">
        <v>1</v>
      </c>
      <c r="K1839" s="71">
        <v>537500</v>
      </c>
      <c r="L1839" s="72" t="s">
        <v>15</v>
      </c>
      <c r="M1839" s="72" t="s">
        <v>254</v>
      </c>
    </row>
    <row r="1840" spans="1:13" s="3" customFormat="1" ht="12.75" x14ac:dyDescent="0.2">
      <c r="A1840" s="62" t="s">
        <v>19</v>
      </c>
      <c r="B1840" s="62" t="s">
        <v>1772</v>
      </c>
      <c r="C1840" s="63">
        <v>10</v>
      </c>
      <c r="D1840" s="64" t="s">
        <v>13531</v>
      </c>
      <c r="E1840" s="64" t="s">
        <v>1873</v>
      </c>
      <c r="F1840" s="65">
        <v>49201600</v>
      </c>
      <c r="G1840" s="64" t="s">
        <v>13630</v>
      </c>
      <c r="H1840" s="64">
        <v>1</v>
      </c>
      <c r="I1840" s="64">
        <v>6</v>
      </c>
      <c r="J1840" s="66">
        <v>4</v>
      </c>
      <c r="K1840" s="67">
        <v>80264</v>
      </c>
      <c r="L1840" s="68" t="s">
        <v>15</v>
      </c>
      <c r="M1840" s="68" t="s">
        <v>254</v>
      </c>
    </row>
    <row r="1841" spans="1:13" s="3" customFormat="1" ht="12.75" x14ac:dyDescent="0.2">
      <c r="A1841" s="62" t="s">
        <v>19</v>
      </c>
      <c r="B1841" s="62" t="s">
        <v>1772</v>
      </c>
      <c r="C1841" s="63">
        <v>10</v>
      </c>
      <c r="D1841" s="62" t="s">
        <v>13531</v>
      </c>
      <c r="E1841" s="62" t="s">
        <v>1874</v>
      </c>
      <c r="F1841" s="69">
        <v>49201600</v>
      </c>
      <c r="G1841" s="62" t="s">
        <v>13630</v>
      </c>
      <c r="H1841" s="62">
        <v>1</v>
      </c>
      <c r="I1841" s="62">
        <v>6</v>
      </c>
      <c r="J1841" s="70">
        <v>2</v>
      </c>
      <c r="K1841" s="71">
        <v>185000</v>
      </c>
      <c r="L1841" s="72" t="s">
        <v>15</v>
      </c>
      <c r="M1841" s="72" t="s">
        <v>254</v>
      </c>
    </row>
    <row r="1842" spans="1:13" s="3" customFormat="1" ht="12.75" x14ac:dyDescent="0.2">
      <c r="A1842" s="62" t="s">
        <v>19</v>
      </c>
      <c r="B1842" s="62" t="s">
        <v>1772</v>
      </c>
      <c r="C1842" s="63">
        <v>10</v>
      </c>
      <c r="D1842" s="64" t="s">
        <v>13531</v>
      </c>
      <c r="E1842" s="64" t="s">
        <v>1875</v>
      </c>
      <c r="F1842" s="65">
        <v>49201600</v>
      </c>
      <c r="G1842" s="64" t="s">
        <v>13630</v>
      </c>
      <c r="H1842" s="64">
        <v>1</v>
      </c>
      <c r="I1842" s="64">
        <v>6</v>
      </c>
      <c r="J1842" s="66">
        <v>2</v>
      </c>
      <c r="K1842" s="67">
        <v>79000</v>
      </c>
      <c r="L1842" s="68" t="s">
        <v>15</v>
      </c>
      <c r="M1842" s="68" t="s">
        <v>254</v>
      </c>
    </row>
    <row r="1843" spans="1:13" s="3" customFormat="1" ht="12.75" x14ac:dyDescent="0.2">
      <c r="A1843" s="62" t="s">
        <v>19</v>
      </c>
      <c r="B1843" s="62" t="s">
        <v>1772</v>
      </c>
      <c r="C1843" s="63">
        <v>10</v>
      </c>
      <c r="D1843" s="62" t="s">
        <v>13531</v>
      </c>
      <c r="E1843" s="62" t="s">
        <v>1876</v>
      </c>
      <c r="F1843" s="69">
        <v>49201600</v>
      </c>
      <c r="G1843" s="62" t="s">
        <v>13630</v>
      </c>
      <c r="H1843" s="62">
        <v>1</v>
      </c>
      <c r="I1843" s="62">
        <v>6</v>
      </c>
      <c r="J1843" s="70">
        <v>2</v>
      </c>
      <c r="K1843" s="71">
        <v>100000</v>
      </c>
      <c r="L1843" s="72" t="s">
        <v>15</v>
      </c>
      <c r="M1843" s="72" t="s">
        <v>254</v>
      </c>
    </row>
    <row r="1844" spans="1:13" s="3" customFormat="1" ht="12.75" x14ac:dyDescent="0.2">
      <c r="A1844" s="62" t="s">
        <v>19</v>
      </c>
      <c r="B1844" s="62" t="s">
        <v>1772</v>
      </c>
      <c r="C1844" s="63">
        <v>10</v>
      </c>
      <c r="D1844" s="64" t="s">
        <v>13531</v>
      </c>
      <c r="E1844" s="64" t="s">
        <v>1877</v>
      </c>
      <c r="F1844" s="65">
        <v>49201600</v>
      </c>
      <c r="G1844" s="64" t="s">
        <v>13630</v>
      </c>
      <c r="H1844" s="64">
        <v>1</v>
      </c>
      <c r="I1844" s="64">
        <v>6</v>
      </c>
      <c r="J1844" s="66">
        <v>2</v>
      </c>
      <c r="K1844" s="67">
        <v>128000</v>
      </c>
      <c r="L1844" s="68" t="s">
        <v>15</v>
      </c>
      <c r="M1844" s="68" t="s">
        <v>254</v>
      </c>
    </row>
    <row r="1845" spans="1:13" s="3" customFormat="1" ht="12.75" x14ac:dyDescent="0.2">
      <c r="A1845" s="62" t="s">
        <v>19</v>
      </c>
      <c r="B1845" s="62" t="s">
        <v>1772</v>
      </c>
      <c r="C1845" s="63">
        <v>10</v>
      </c>
      <c r="D1845" s="62" t="s">
        <v>13531</v>
      </c>
      <c r="E1845" s="62" t="s">
        <v>1878</v>
      </c>
      <c r="F1845" s="69">
        <v>49201600</v>
      </c>
      <c r="G1845" s="62" t="s">
        <v>13630</v>
      </c>
      <c r="H1845" s="62">
        <v>1</v>
      </c>
      <c r="I1845" s="62">
        <v>6</v>
      </c>
      <c r="J1845" s="70">
        <v>2</v>
      </c>
      <c r="K1845" s="71">
        <v>153000</v>
      </c>
      <c r="L1845" s="72" t="s">
        <v>15</v>
      </c>
      <c r="M1845" s="72" t="s">
        <v>254</v>
      </c>
    </row>
    <row r="1846" spans="1:13" s="3" customFormat="1" ht="12.75" x14ac:dyDescent="0.2">
      <c r="A1846" s="62" t="s">
        <v>19</v>
      </c>
      <c r="B1846" s="62" t="s">
        <v>1772</v>
      </c>
      <c r="C1846" s="63">
        <v>10</v>
      </c>
      <c r="D1846" s="64" t="s">
        <v>13531</v>
      </c>
      <c r="E1846" s="64" t="s">
        <v>1879</v>
      </c>
      <c r="F1846" s="65">
        <v>49201600</v>
      </c>
      <c r="G1846" s="64" t="s">
        <v>13630</v>
      </c>
      <c r="H1846" s="64">
        <v>1</v>
      </c>
      <c r="I1846" s="64">
        <v>6</v>
      </c>
      <c r="J1846" s="66">
        <v>2</v>
      </c>
      <c r="K1846" s="67">
        <v>552000</v>
      </c>
      <c r="L1846" s="68" t="s">
        <v>15</v>
      </c>
      <c r="M1846" s="68" t="s">
        <v>254</v>
      </c>
    </row>
    <row r="1847" spans="1:13" s="3" customFormat="1" ht="12.75" x14ac:dyDescent="0.2">
      <c r="A1847" s="62" t="s">
        <v>19</v>
      </c>
      <c r="B1847" s="62" t="s">
        <v>1772</v>
      </c>
      <c r="C1847" s="63">
        <v>10</v>
      </c>
      <c r="D1847" s="62" t="s">
        <v>13531</v>
      </c>
      <c r="E1847" s="62" t="s">
        <v>1880</v>
      </c>
      <c r="F1847" s="69">
        <v>49201600</v>
      </c>
      <c r="G1847" s="62" t="s">
        <v>13630</v>
      </c>
      <c r="H1847" s="62">
        <v>1</v>
      </c>
      <c r="I1847" s="62">
        <v>6</v>
      </c>
      <c r="J1847" s="70">
        <v>1</v>
      </c>
      <c r="K1847" s="71">
        <v>1890000</v>
      </c>
      <c r="L1847" s="72" t="s">
        <v>15</v>
      </c>
      <c r="M1847" s="72" t="s">
        <v>254</v>
      </c>
    </row>
    <row r="1848" spans="1:13" s="3" customFormat="1" ht="12.75" x14ac:dyDescent="0.2">
      <c r="A1848" s="62" t="s">
        <v>19</v>
      </c>
      <c r="B1848" s="62" t="s">
        <v>459</v>
      </c>
      <c r="C1848" s="63">
        <v>16</v>
      </c>
      <c r="D1848" s="64" t="s">
        <v>13423</v>
      </c>
      <c r="E1848" s="64" t="s">
        <v>1881</v>
      </c>
      <c r="F1848" s="65">
        <v>27112800</v>
      </c>
      <c r="G1848" s="64" t="s">
        <v>13631</v>
      </c>
      <c r="H1848" s="64">
        <v>1</v>
      </c>
      <c r="I1848" s="64">
        <v>6</v>
      </c>
      <c r="J1848" s="66">
        <v>1</v>
      </c>
      <c r="K1848" s="67">
        <v>750000</v>
      </c>
      <c r="L1848" s="68" t="s">
        <v>15</v>
      </c>
      <c r="M1848" s="68" t="s">
        <v>254</v>
      </c>
    </row>
    <row r="1849" spans="1:13" s="3" customFormat="1" ht="12.75" x14ac:dyDescent="0.2">
      <c r="A1849" s="62" t="s">
        <v>19</v>
      </c>
      <c r="B1849" s="62" t="s">
        <v>459</v>
      </c>
      <c r="C1849" s="63">
        <v>10</v>
      </c>
      <c r="D1849" s="62" t="s">
        <v>13423</v>
      </c>
      <c r="E1849" s="62" t="s">
        <v>1882</v>
      </c>
      <c r="F1849" s="69">
        <v>40151503</v>
      </c>
      <c r="G1849" s="62" t="s">
        <v>13631</v>
      </c>
      <c r="H1849" s="62">
        <v>1</v>
      </c>
      <c r="I1849" s="62">
        <v>6</v>
      </c>
      <c r="J1849" s="70">
        <v>1</v>
      </c>
      <c r="K1849" s="71">
        <v>1969000</v>
      </c>
      <c r="L1849" s="72" t="s">
        <v>15</v>
      </c>
      <c r="M1849" s="72" t="s">
        <v>254</v>
      </c>
    </row>
    <row r="1850" spans="1:13" s="3" customFormat="1" ht="12.75" x14ac:dyDescent="0.2">
      <c r="A1850" s="62" t="s">
        <v>19</v>
      </c>
      <c r="B1850" s="62" t="s">
        <v>478</v>
      </c>
      <c r="C1850" s="63">
        <v>10</v>
      </c>
      <c r="D1850" s="64" t="s">
        <v>13443</v>
      </c>
      <c r="E1850" s="64" t="s">
        <v>1883</v>
      </c>
      <c r="F1850" s="65">
        <v>40101701</v>
      </c>
      <c r="G1850" s="64" t="s">
        <v>13631</v>
      </c>
      <c r="H1850" s="64">
        <v>1</v>
      </c>
      <c r="I1850" s="64">
        <v>6</v>
      </c>
      <c r="J1850" s="66">
        <v>2</v>
      </c>
      <c r="K1850" s="67">
        <v>3000000</v>
      </c>
      <c r="L1850" s="68" t="s">
        <v>15</v>
      </c>
      <c r="M1850" s="68" t="s">
        <v>254</v>
      </c>
    </row>
    <row r="1851" spans="1:13" s="3" customFormat="1" ht="12.75" x14ac:dyDescent="0.2">
      <c r="A1851" s="62" t="s">
        <v>19</v>
      </c>
      <c r="B1851" s="62" t="s">
        <v>478</v>
      </c>
      <c r="C1851" s="63">
        <v>10</v>
      </c>
      <c r="D1851" s="62" t="s">
        <v>13443</v>
      </c>
      <c r="E1851" s="62" t="s">
        <v>1884</v>
      </c>
      <c r="F1851" s="69">
        <v>40101701</v>
      </c>
      <c r="G1851" s="62" t="s">
        <v>13631</v>
      </c>
      <c r="H1851" s="62">
        <v>1</v>
      </c>
      <c r="I1851" s="62">
        <v>6</v>
      </c>
      <c r="J1851" s="70">
        <v>4</v>
      </c>
      <c r="K1851" s="71">
        <v>8400000</v>
      </c>
      <c r="L1851" s="72" t="s">
        <v>15</v>
      </c>
      <c r="M1851" s="72" t="s">
        <v>254</v>
      </c>
    </row>
    <row r="1852" spans="1:13" s="3" customFormat="1" ht="12.75" x14ac:dyDescent="0.2">
      <c r="A1852" s="62" t="s">
        <v>19</v>
      </c>
      <c r="B1852" s="62" t="s">
        <v>478</v>
      </c>
      <c r="C1852" s="63">
        <v>16</v>
      </c>
      <c r="D1852" s="64" t="s">
        <v>13443</v>
      </c>
      <c r="E1852" s="64" t="s">
        <v>1885</v>
      </c>
      <c r="F1852" s="65">
        <v>40101701</v>
      </c>
      <c r="G1852" s="64" t="s">
        <v>13631</v>
      </c>
      <c r="H1852" s="64">
        <v>1</v>
      </c>
      <c r="I1852" s="64">
        <v>6</v>
      </c>
      <c r="J1852" s="66">
        <v>1</v>
      </c>
      <c r="K1852" s="67">
        <v>15000000</v>
      </c>
      <c r="L1852" s="68" t="s">
        <v>15</v>
      </c>
      <c r="M1852" s="68" t="s">
        <v>254</v>
      </c>
    </row>
    <row r="1853" spans="1:13" s="3" customFormat="1" ht="12.75" x14ac:dyDescent="0.2">
      <c r="A1853" s="62" t="s">
        <v>19</v>
      </c>
      <c r="B1853" s="62" t="s">
        <v>478</v>
      </c>
      <c r="C1853" s="63">
        <v>10</v>
      </c>
      <c r="D1853" s="62" t="s">
        <v>13443</v>
      </c>
      <c r="E1853" s="62" t="s">
        <v>1886</v>
      </c>
      <c r="F1853" s="69">
        <v>40101701</v>
      </c>
      <c r="G1853" s="62" t="s">
        <v>13631</v>
      </c>
      <c r="H1853" s="62">
        <v>1</v>
      </c>
      <c r="I1853" s="62">
        <v>6</v>
      </c>
      <c r="J1853" s="70">
        <v>1</v>
      </c>
      <c r="K1853" s="71">
        <v>3000000</v>
      </c>
      <c r="L1853" s="72" t="s">
        <v>15</v>
      </c>
      <c r="M1853" s="72" t="s">
        <v>254</v>
      </c>
    </row>
    <row r="1854" spans="1:13" s="3" customFormat="1" ht="12.75" x14ac:dyDescent="0.2">
      <c r="A1854" s="62" t="s">
        <v>19</v>
      </c>
      <c r="B1854" s="62" t="s">
        <v>478</v>
      </c>
      <c r="C1854" s="63">
        <v>10</v>
      </c>
      <c r="D1854" s="64" t="s">
        <v>13443</v>
      </c>
      <c r="E1854" s="64" t="s">
        <v>1887</v>
      </c>
      <c r="F1854" s="65">
        <v>40101701</v>
      </c>
      <c r="G1854" s="64" t="s">
        <v>13631</v>
      </c>
      <c r="H1854" s="64">
        <v>1</v>
      </c>
      <c r="I1854" s="64">
        <v>6</v>
      </c>
      <c r="J1854" s="66">
        <v>2</v>
      </c>
      <c r="K1854" s="67">
        <v>4600000</v>
      </c>
      <c r="L1854" s="68" t="s">
        <v>15</v>
      </c>
      <c r="M1854" s="68" t="s">
        <v>254</v>
      </c>
    </row>
    <row r="1855" spans="1:13" s="3" customFormat="1" ht="12.75" x14ac:dyDescent="0.2">
      <c r="A1855" s="62" t="s">
        <v>19</v>
      </c>
      <c r="B1855" s="62" t="s">
        <v>478</v>
      </c>
      <c r="C1855" s="63">
        <v>10</v>
      </c>
      <c r="D1855" s="62" t="s">
        <v>13443</v>
      </c>
      <c r="E1855" s="62" t="s">
        <v>1888</v>
      </c>
      <c r="F1855" s="69">
        <v>42182800</v>
      </c>
      <c r="G1855" s="62" t="s">
        <v>13630</v>
      </c>
      <c r="H1855" s="62">
        <v>1</v>
      </c>
      <c r="I1855" s="62">
        <v>6</v>
      </c>
      <c r="J1855" s="70">
        <v>2</v>
      </c>
      <c r="K1855" s="71">
        <v>103000</v>
      </c>
      <c r="L1855" s="72" t="s">
        <v>15</v>
      </c>
      <c r="M1855" s="72" t="s">
        <v>254</v>
      </c>
    </row>
    <row r="1856" spans="1:13" s="3" customFormat="1" ht="12.75" x14ac:dyDescent="0.2">
      <c r="A1856" s="62" t="s">
        <v>19</v>
      </c>
      <c r="B1856" s="62" t="s">
        <v>478</v>
      </c>
      <c r="C1856" s="63">
        <v>10</v>
      </c>
      <c r="D1856" s="64" t="s">
        <v>13443</v>
      </c>
      <c r="E1856" s="64" t="s">
        <v>1889</v>
      </c>
      <c r="F1856" s="65">
        <v>48101716</v>
      </c>
      <c r="G1856" s="64" t="s">
        <v>13630</v>
      </c>
      <c r="H1856" s="64">
        <v>1</v>
      </c>
      <c r="I1856" s="64">
        <v>6</v>
      </c>
      <c r="J1856" s="66">
        <v>12</v>
      </c>
      <c r="K1856" s="67">
        <v>48000000</v>
      </c>
      <c r="L1856" s="68" t="s">
        <v>15</v>
      </c>
      <c r="M1856" s="68" t="s">
        <v>254</v>
      </c>
    </row>
    <row r="1857" spans="1:13" s="3" customFormat="1" ht="12.75" x14ac:dyDescent="0.2">
      <c r="A1857" s="62" t="s">
        <v>19</v>
      </c>
      <c r="B1857" s="62" t="s">
        <v>1773</v>
      </c>
      <c r="C1857" s="63">
        <v>10</v>
      </c>
      <c r="D1857" s="62" t="s">
        <v>13532</v>
      </c>
      <c r="E1857" s="62" t="s">
        <v>1890</v>
      </c>
      <c r="F1857" s="69">
        <v>46191605</v>
      </c>
      <c r="G1857" s="62" t="s">
        <v>13630</v>
      </c>
      <c r="H1857" s="62">
        <v>1</v>
      </c>
      <c r="I1857" s="62">
        <v>6</v>
      </c>
      <c r="J1857" s="70">
        <v>5</v>
      </c>
      <c r="K1857" s="71">
        <v>7250000</v>
      </c>
      <c r="L1857" s="72" t="s">
        <v>15</v>
      </c>
      <c r="M1857" s="72" t="s">
        <v>254</v>
      </c>
    </row>
    <row r="1858" spans="1:13" s="3" customFormat="1" ht="12.75" x14ac:dyDescent="0.2">
      <c r="A1858" s="62" t="s">
        <v>19</v>
      </c>
      <c r="B1858" s="62" t="s">
        <v>478</v>
      </c>
      <c r="C1858" s="63">
        <v>10</v>
      </c>
      <c r="D1858" s="64" t="s">
        <v>13443</v>
      </c>
      <c r="E1858" s="64" t="s">
        <v>1891</v>
      </c>
      <c r="F1858" s="65">
        <v>48101714</v>
      </c>
      <c r="G1858" s="64" t="s">
        <v>13630</v>
      </c>
      <c r="H1858" s="64">
        <v>1</v>
      </c>
      <c r="I1858" s="64">
        <v>6</v>
      </c>
      <c r="J1858" s="66">
        <v>2</v>
      </c>
      <c r="K1858" s="67">
        <v>1138000</v>
      </c>
      <c r="L1858" s="68" t="s">
        <v>15</v>
      </c>
      <c r="M1858" s="68" t="s">
        <v>254</v>
      </c>
    </row>
    <row r="1859" spans="1:13" s="3" customFormat="1" ht="12.75" x14ac:dyDescent="0.2">
      <c r="A1859" s="62" t="s">
        <v>19</v>
      </c>
      <c r="B1859" s="62" t="s">
        <v>478</v>
      </c>
      <c r="C1859" s="63">
        <v>10</v>
      </c>
      <c r="D1859" s="62" t="s">
        <v>13443</v>
      </c>
      <c r="E1859" s="62" t="s">
        <v>1892</v>
      </c>
      <c r="F1859" s="69">
        <v>48101709</v>
      </c>
      <c r="G1859" s="62" t="s">
        <v>13630</v>
      </c>
      <c r="H1859" s="62">
        <v>1</v>
      </c>
      <c r="I1859" s="62">
        <v>6</v>
      </c>
      <c r="J1859" s="70">
        <v>1</v>
      </c>
      <c r="K1859" s="71">
        <v>16000000</v>
      </c>
      <c r="L1859" s="72" t="s">
        <v>15</v>
      </c>
      <c r="M1859" s="72" t="s">
        <v>254</v>
      </c>
    </row>
    <row r="1860" spans="1:13" s="3" customFormat="1" ht="12.75" x14ac:dyDescent="0.2">
      <c r="A1860" s="62" t="s">
        <v>19</v>
      </c>
      <c r="B1860" s="62" t="s">
        <v>478</v>
      </c>
      <c r="C1860" s="63">
        <v>10</v>
      </c>
      <c r="D1860" s="64" t="s">
        <v>13443</v>
      </c>
      <c r="E1860" s="64" t="s">
        <v>1893</v>
      </c>
      <c r="F1860" s="65">
        <v>44102910</v>
      </c>
      <c r="G1860" s="64" t="s">
        <v>13630</v>
      </c>
      <c r="H1860" s="64">
        <v>1</v>
      </c>
      <c r="I1860" s="64">
        <v>6</v>
      </c>
      <c r="J1860" s="66">
        <v>1</v>
      </c>
      <c r="K1860" s="67">
        <v>400000</v>
      </c>
      <c r="L1860" s="68" t="s">
        <v>15</v>
      </c>
      <c r="M1860" s="68" t="s">
        <v>254</v>
      </c>
    </row>
    <row r="1861" spans="1:13" s="3" customFormat="1" ht="12.75" x14ac:dyDescent="0.2">
      <c r="A1861" s="62" t="s">
        <v>19</v>
      </c>
      <c r="B1861" s="62" t="s">
        <v>478</v>
      </c>
      <c r="C1861" s="63">
        <v>10</v>
      </c>
      <c r="D1861" s="62" t="s">
        <v>13443</v>
      </c>
      <c r="E1861" s="62" t="s">
        <v>1894</v>
      </c>
      <c r="F1861" s="69">
        <v>25174001</v>
      </c>
      <c r="G1861" s="62" t="s">
        <v>13630</v>
      </c>
      <c r="H1861" s="62">
        <v>1</v>
      </c>
      <c r="I1861" s="62">
        <v>6</v>
      </c>
      <c r="J1861" s="70">
        <v>2</v>
      </c>
      <c r="K1861" s="71">
        <v>4000000</v>
      </c>
      <c r="L1861" s="72" t="s">
        <v>15</v>
      </c>
      <c r="M1861" s="72" t="s">
        <v>254</v>
      </c>
    </row>
    <row r="1862" spans="1:13" s="3" customFormat="1" ht="12.75" x14ac:dyDescent="0.2">
      <c r="A1862" s="62" t="s">
        <v>19</v>
      </c>
      <c r="B1862" s="62" t="s">
        <v>468</v>
      </c>
      <c r="C1862" s="63">
        <v>16</v>
      </c>
      <c r="D1862" s="64" t="s">
        <v>13433</v>
      </c>
      <c r="E1862" s="64" t="s">
        <v>1895</v>
      </c>
      <c r="F1862" s="65">
        <v>27111700</v>
      </c>
      <c r="G1862" s="64" t="s">
        <v>13631</v>
      </c>
      <c r="H1862" s="64">
        <v>1</v>
      </c>
      <c r="I1862" s="64">
        <v>6</v>
      </c>
      <c r="J1862" s="66">
        <v>1</v>
      </c>
      <c r="K1862" s="67">
        <v>460000</v>
      </c>
      <c r="L1862" s="68" t="s">
        <v>15</v>
      </c>
      <c r="M1862" s="68" t="s">
        <v>254</v>
      </c>
    </row>
    <row r="1863" spans="1:13" s="3" customFormat="1" ht="12.75" x14ac:dyDescent="0.2">
      <c r="A1863" s="62" t="s">
        <v>19</v>
      </c>
      <c r="B1863" s="62" t="s">
        <v>468</v>
      </c>
      <c r="C1863" s="63">
        <v>16</v>
      </c>
      <c r="D1863" s="62" t="s">
        <v>13433</v>
      </c>
      <c r="E1863" s="62" t="s">
        <v>1896</v>
      </c>
      <c r="F1863" s="69">
        <v>27111500</v>
      </c>
      <c r="G1863" s="62" t="s">
        <v>13631</v>
      </c>
      <c r="H1863" s="62">
        <v>1</v>
      </c>
      <c r="I1863" s="62">
        <v>6</v>
      </c>
      <c r="J1863" s="70">
        <v>1</v>
      </c>
      <c r="K1863" s="71">
        <v>300000</v>
      </c>
      <c r="L1863" s="72" t="s">
        <v>15</v>
      </c>
      <c r="M1863" s="72" t="s">
        <v>254</v>
      </c>
    </row>
    <row r="1864" spans="1:13" s="3" customFormat="1" ht="12.75" x14ac:dyDescent="0.2">
      <c r="A1864" s="62" t="s">
        <v>19</v>
      </c>
      <c r="B1864" s="62" t="s">
        <v>468</v>
      </c>
      <c r="C1864" s="63">
        <v>10</v>
      </c>
      <c r="D1864" s="64" t="s">
        <v>13433</v>
      </c>
      <c r="E1864" s="64" t="s">
        <v>1897</v>
      </c>
      <c r="F1864" s="65">
        <v>23151604</v>
      </c>
      <c r="G1864" s="64" t="s">
        <v>13631</v>
      </c>
      <c r="H1864" s="64">
        <v>1</v>
      </c>
      <c r="I1864" s="64">
        <v>6</v>
      </c>
      <c r="J1864" s="66">
        <v>1</v>
      </c>
      <c r="K1864" s="67">
        <v>800000</v>
      </c>
      <c r="L1864" s="68" t="s">
        <v>15</v>
      </c>
      <c r="M1864" s="68" t="s">
        <v>254</v>
      </c>
    </row>
    <row r="1865" spans="1:13" s="3" customFormat="1" ht="12.75" x14ac:dyDescent="0.2">
      <c r="A1865" s="62" t="s">
        <v>19</v>
      </c>
      <c r="B1865" s="62" t="s">
        <v>468</v>
      </c>
      <c r="C1865" s="63">
        <v>16</v>
      </c>
      <c r="D1865" s="62" t="s">
        <v>13433</v>
      </c>
      <c r="E1865" s="62" t="s">
        <v>1898</v>
      </c>
      <c r="F1865" s="69">
        <v>23242600</v>
      </c>
      <c r="G1865" s="62" t="s">
        <v>13631</v>
      </c>
      <c r="H1865" s="62">
        <v>1</v>
      </c>
      <c r="I1865" s="62">
        <v>6</v>
      </c>
      <c r="J1865" s="70">
        <v>1</v>
      </c>
      <c r="K1865" s="71">
        <v>130000</v>
      </c>
      <c r="L1865" s="72" t="s">
        <v>15</v>
      </c>
      <c r="M1865" s="72" t="s">
        <v>254</v>
      </c>
    </row>
    <row r="1866" spans="1:13" s="3" customFormat="1" ht="12.75" x14ac:dyDescent="0.2">
      <c r="A1866" s="62" t="s">
        <v>19</v>
      </c>
      <c r="B1866" s="62" t="s">
        <v>468</v>
      </c>
      <c r="C1866" s="63">
        <v>10</v>
      </c>
      <c r="D1866" s="64" t="s">
        <v>13433</v>
      </c>
      <c r="E1866" s="64" t="s">
        <v>1899</v>
      </c>
      <c r="F1866" s="65">
        <v>27112703</v>
      </c>
      <c r="G1866" s="64" t="s">
        <v>13631</v>
      </c>
      <c r="H1866" s="64">
        <v>1</v>
      </c>
      <c r="I1866" s="64">
        <v>6</v>
      </c>
      <c r="J1866" s="66">
        <v>2</v>
      </c>
      <c r="K1866" s="67">
        <v>800000</v>
      </c>
      <c r="L1866" s="68" t="s">
        <v>15</v>
      </c>
      <c r="M1866" s="68" t="s">
        <v>254</v>
      </c>
    </row>
    <row r="1867" spans="1:13" s="3" customFormat="1" ht="12.75" x14ac:dyDescent="0.2">
      <c r="A1867" s="62" t="s">
        <v>19</v>
      </c>
      <c r="B1867" s="62" t="s">
        <v>468</v>
      </c>
      <c r="C1867" s="63">
        <v>10</v>
      </c>
      <c r="D1867" s="62" t="s">
        <v>13433</v>
      </c>
      <c r="E1867" s="62" t="s">
        <v>1900</v>
      </c>
      <c r="F1867" s="69">
        <v>27112703</v>
      </c>
      <c r="G1867" s="62" t="s">
        <v>13631</v>
      </c>
      <c r="H1867" s="62">
        <v>1</v>
      </c>
      <c r="I1867" s="62">
        <v>6</v>
      </c>
      <c r="J1867" s="70">
        <v>1</v>
      </c>
      <c r="K1867" s="71">
        <v>500000</v>
      </c>
      <c r="L1867" s="72" t="s">
        <v>15</v>
      </c>
      <c r="M1867" s="72" t="s">
        <v>254</v>
      </c>
    </row>
    <row r="1868" spans="1:13" s="3" customFormat="1" ht="12.75" x14ac:dyDescent="0.2">
      <c r="A1868" s="62" t="s">
        <v>19</v>
      </c>
      <c r="B1868" s="62" t="s">
        <v>468</v>
      </c>
      <c r="C1868" s="63">
        <v>16</v>
      </c>
      <c r="D1868" s="64" t="s">
        <v>13433</v>
      </c>
      <c r="E1868" s="64" t="s">
        <v>1901</v>
      </c>
      <c r="F1868" s="65">
        <v>27111500</v>
      </c>
      <c r="G1868" s="64" t="s">
        <v>13631</v>
      </c>
      <c r="H1868" s="64">
        <v>1</v>
      </c>
      <c r="I1868" s="64">
        <v>6</v>
      </c>
      <c r="J1868" s="66">
        <v>2</v>
      </c>
      <c r="K1868" s="67">
        <v>600000</v>
      </c>
      <c r="L1868" s="68" t="s">
        <v>15</v>
      </c>
      <c r="M1868" s="68" t="s">
        <v>254</v>
      </c>
    </row>
    <row r="1869" spans="1:13" s="3" customFormat="1" ht="12.75" x14ac:dyDescent="0.2">
      <c r="A1869" s="62" t="s">
        <v>19</v>
      </c>
      <c r="B1869" s="62" t="s">
        <v>468</v>
      </c>
      <c r="C1869" s="63">
        <v>16</v>
      </c>
      <c r="D1869" s="62" t="s">
        <v>13433</v>
      </c>
      <c r="E1869" s="62" t="s">
        <v>1902</v>
      </c>
      <c r="F1869" s="69">
        <v>27111500</v>
      </c>
      <c r="G1869" s="62" t="s">
        <v>13631</v>
      </c>
      <c r="H1869" s="62">
        <v>1</v>
      </c>
      <c r="I1869" s="62">
        <v>6</v>
      </c>
      <c r="J1869" s="70">
        <v>1</v>
      </c>
      <c r="K1869" s="71">
        <v>750000</v>
      </c>
      <c r="L1869" s="72" t="s">
        <v>15</v>
      </c>
      <c r="M1869" s="72" t="s">
        <v>254</v>
      </c>
    </row>
    <row r="1870" spans="1:13" s="3" customFormat="1" ht="12.75" x14ac:dyDescent="0.2">
      <c r="A1870" s="62" t="s">
        <v>19</v>
      </c>
      <c r="B1870" s="62" t="s">
        <v>893</v>
      </c>
      <c r="C1870" s="63">
        <v>16</v>
      </c>
      <c r="D1870" s="64" t="s">
        <v>13512</v>
      </c>
      <c r="E1870" s="64" t="s">
        <v>1903</v>
      </c>
      <c r="F1870" s="65">
        <v>52151612</v>
      </c>
      <c r="G1870" s="64" t="s">
        <v>13630</v>
      </c>
      <c r="H1870" s="64">
        <v>1</v>
      </c>
      <c r="I1870" s="64">
        <v>6</v>
      </c>
      <c r="J1870" s="66">
        <v>2</v>
      </c>
      <c r="K1870" s="67">
        <v>1008540</v>
      </c>
      <c r="L1870" s="68" t="s">
        <v>15</v>
      </c>
      <c r="M1870" s="68" t="s">
        <v>254</v>
      </c>
    </row>
    <row r="1871" spans="1:13" s="3" customFormat="1" ht="12.75" x14ac:dyDescent="0.2">
      <c r="A1871" s="62" t="s">
        <v>19</v>
      </c>
      <c r="B1871" s="62" t="s">
        <v>893</v>
      </c>
      <c r="C1871" s="63">
        <v>10</v>
      </c>
      <c r="D1871" s="62" t="s">
        <v>13512</v>
      </c>
      <c r="E1871" s="62" t="s">
        <v>1904</v>
      </c>
      <c r="F1871" s="69">
        <v>52141526</v>
      </c>
      <c r="G1871" s="62" t="s">
        <v>13630</v>
      </c>
      <c r="H1871" s="62">
        <v>1</v>
      </c>
      <c r="I1871" s="62">
        <v>6</v>
      </c>
      <c r="J1871" s="70">
        <v>3</v>
      </c>
      <c r="K1871" s="71">
        <v>169500</v>
      </c>
      <c r="L1871" s="72" t="s">
        <v>15</v>
      </c>
      <c r="M1871" s="72" t="s">
        <v>254</v>
      </c>
    </row>
    <row r="1872" spans="1:13" s="3" customFormat="1" ht="12.75" x14ac:dyDescent="0.2">
      <c r="A1872" s="62" t="s">
        <v>19</v>
      </c>
      <c r="B1872" s="62" t="s">
        <v>893</v>
      </c>
      <c r="C1872" s="63">
        <v>16</v>
      </c>
      <c r="D1872" s="64" t="s">
        <v>13512</v>
      </c>
      <c r="E1872" s="64" t="s">
        <v>1905</v>
      </c>
      <c r="F1872" s="65">
        <v>52141527</v>
      </c>
      <c r="G1872" s="64" t="s">
        <v>13630</v>
      </c>
      <c r="H1872" s="64">
        <v>1</v>
      </c>
      <c r="I1872" s="64">
        <v>6</v>
      </c>
      <c r="J1872" s="66">
        <v>2</v>
      </c>
      <c r="K1872" s="67">
        <v>735540</v>
      </c>
      <c r="L1872" s="68" t="s">
        <v>15</v>
      </c>
      <c r="M1872" s="68" t="s">
        <v>254</v>
      </c>
    </row>
    <row r="1873" spans="1:13" s="3" customFormat="1" ht="12.75" x14ac:dyDescent="0.2">
      <c r="A1873" s="62" t="s">
        <v>19</v>
      </c>
      <c r="B1873" s="62" t="s">
        <v>893</v>
      </c>
      <c r="C1873" s="63">
        <v>10</v>
      </c>
      <c r="D1873" s="62" t="s">
        <v>13512</v>
      </c>
      <c r="E1873" s="62" t="s">
        <v>1906</v>
      </c>
      <c r="F1873" s="69">
        <v>48101615</v>
      </c>
      <c r="G1873" s="62" t="s">
        <v>13631</v>
      </c>
      <c r="H1873" s="62">
        <v>1</v>
      </c>
      <c r="I1873" s="62">
        <v>6</v>
      </c>
      <c r="J1873" s="70">
        <v>1</v>
      </c>
      <c r="K1873" s="71">
        <v>19000000</v>
      </c>
      <c r="L1873" s="72" t="s">
        <v>15</v>
      </c>
      <c r="M1873" s="72" t="s">
        <v>254</v>
      </c>
    </row>
    <row r="1874" spans="1:13" s="3" customFormat="1" ht="12.75" x14ac:dyDescent="0.2">
      <c r="A1874" s="62" t="s">
        <v>19</v>
      </c>
      <c r="B1874" s="62" t="s">
        <v>893</v>
      </c>
      <c r="C1874" s="63">
        <v>10</v>
      </c>
      <c r="D1874" s="64" t="s">
        <v>13512</v>
      </c>
      <c r="E1874" s="64" t="s">
        <v>1907</v>
      </c>
      <c r="F1874" s="65">
        <v>47111502</v>
      </c>
      <c r="G1874" s="64" t="s">
        <v>13631</v>
      </c>
      <c r="H1874" s="64">
        <v>1</v>
      </c>
      <c r="I1874" s="64">
        <v>6</v>
      </c>
      <c r="J1874" s="66">
        <v>2</v>
      </c>
      <c r="K1874" s="67">
        <v>6400000</v>
      </c>
      <c r="L1874" s="68" t="s">
        <v>15</v>
      </c>
      <c r="M1874" s="68" t="s">
        <v>254</v>
      </c>
    </row>
    <row r="1875" spans="1:13" s="3" customFormat="1" ht="12.75" x14ac:dyDescent="0.2">
      <c r="A1875" s="62" t="s">
        <v>19</v>
      </c>
      <c r="B1875" s="62" t="s">
        <v>893</v>
      </c>
      <c r="C1875" s="63">
        <v>16</v>
      </c>
      <c r="D1875" s="62" t="s">
        <v>13512</v>
      </c>
      <c r="E1875" s="62" t="s">
        <v>1908</v>
      </c>
      <c r="F1875" s="69">
        <v>52141524</v>
      </c>
      <c r="G1875" s="62" t="s">
        <v>13630</v>
      </c>
      <c r="H1875" s="62">
        <v>1</v>
      </c>
      <c r="I1875" s="62">
        <v>6</v>
      </c>
      <c r="J1875" s="70">
        <v>2</v>
      </c>
      <c r="K1875" s="71">
        <v>1294364</v>
      </c>
      <c r="L1875" s="72" t="s">
        <v>15</v>
      </c>
      <c r="M1875" s="72" t="s">
        <v>254</v>
      </c>
    </row>
    <row r="1876" spans="1:13" s="3" customFormat="1" ht="12.75" x14ac:dyDescent="0.2">
      <c r="A1876" s="62" t="s">
        <v>19</v>
      </c>
      <c r="B1876" s="62" t="s">
        <v>893</v>
      </c>
      <c r="C1876" s="63">
        <v>16</v>
      </c>
      <c r="D1876" s="64" t="s">
        <v>13512</v>
      </c>
      <c r="E1876" s="64" t="s">
        <v>1909</v>
      </c>
      <c r="F1876" s="65">
        <v>52141524</v>
      </c>
      <c r="G1876" s="64" t="s">
        <v>13630</v>
      </c>
      <c r="H1876" s="64">
        <v>1</v>
      </c>
      <c r="I1876" s="64">
        <v>6</v>
      </c>
      <c r="J1876" s="66">
        <v>1</v>
      </c>
      <c r="K1876" s="67">
        <v>208000</v>
      </c>
      <c r="L1876" s="68" t="s">
        <v>15</v>
      </c>
      <c r="M1876" s="68" t="s">
        <v>254</v>
      </c>
    </row>
    <row r="1877" spans="1:13" s="3" customFormat="1" ht="12.75" x14ac:dyDescent="0.2">
      <c r="A1877" s="62" t="s">
        <v>19</v>
      </c>
      <c r="B1877" s="62" t="s">
        <v>893</v>
      </c>
      <c r="C1877" s="63">
        <v>10</v>
      </c>
      <c r="D1877" s="62" t="s">
        <v>13512</v>
      </c>
      <c r="E1877" s="62" t="s">
        <v>1910</v>
      </c>
      <c r="F1877" s="69">
        <v>53131643</v>
      </c>
      <c r="G1877" s="62" t="s">
        <v>13630</v>
      </c>
      <c r="H1877" s="62">
        <v>1</v>
      </c>
      <c r="I1877" s="62">
        <v>6</v>
      </c>
      <c r="J1877" s="70">
        <v>10</v>
      </c>
      <c r="K1877" s="71">
        <v>3500000</v>
      </c>
      <c r="L1877" s="72" t="s">
        <v>15</v>
      </c>
      <c r="M1877" s="72" t="s">
        <v>254</v>
      </c>
    </row>
    <row r="1878" spans="1:13" s="3" customFormat="1" ht="12.75" x14ac:dyDescent="0.2">
      <c r="A1878" s="62" t="s">
        <v>19</v>
      </c>
      <c r="B1878" s="62" t="s">
        <v>893</v>
      </c>
      <c r="C1878" s="63">
        <v>10</v>
      </c>
      <c r="D1878" s="64" t="s">
        <v>13512</v>
      </c>
      <c r="E1878" s="64" t="s">
        <v>1911</v>
      </c>
      <c r="F1878" s="65">
        <v>47111503</v>
      </c>
      <c r="G1878" s="64" t="s">
        <v>13631</v>
      </c>
      <c r="H1878" s="64">
        <v>1</v>
      </c>
      <c r="I1878" s="64">
        <v>6</v>
      </c>
      <c r="J1878" s="66">
        <v>2</v>
      </c>
      <c r="K1878" s="67">
        <v>5400000</v>
      </c>
      <c r="L1878" s="68" t="s">
        <v>15</v>
      </c>
      <c r="M1878" s="68" t="s">
        <v>254</v>
      </c>
    </row>
    <row r="1879" spans="1:13" s="3" customFormat="1" ht="12.75" x14ac:dyDescent="0.2">
      <c r="A1879" s="62" t="s">
        <v>19</v>
      </c>
      <c r="B1879" s="62" t="s">
        <v>893</v>
      </c>
      <c r="C1879" s="63">
        <v>10</v>
      </c>
      <c r="D1879" s="62" t="s">
        <v>13512</v>
      </c>
      <c r="E1879" s="62" t="s">
        <v>1912</v>
      </c>
      <c r="F1879" s="69">
        <v>25174001</v>
      </c>
      <c r="G1879" s="62" t="s">
        <v>13630</v>
      </c>
      <c r="H1879" s="62">
        <v>1</v>
      </c>
      <c r="I1879" s="62">
        <v>6</v>
      </c>
      <c r="J1879" s="70">
        <v>20</v>
      </c>
      <c r="K1879" s="71">
        <v>4000000</v>
      </c>
      <c r="L1879" s="72" t="s">
        <v>15</v>
      </c>
      <c r="M1879" s="72" t="s">
        <v>254</v>
      </c>
    </row>
    <row r="1880" spans="1:13" s="3" customFormat="1" ht="12.75" x14ac:dyDescent="0.2">
      <c r="A1880" s="62" t="s">
        <v>19</v>
      </c>
      <c r="B1880" s="62" t="s">
        <v>405</v>
      </c>
      <c r="C1880" s="63">
        <v>10</v>
      </c>
      <c r="D1880" s="64" t="s">
        <v>13426</v>
      </c>
      <c r="E1880" s="64" t="s">
        <v>1913</v>
      </c>
      <c r="F1880" s="65">
        <v>46171633</v>
      </c>
      <c r="G1880" s="64" t="s">
        <v>13630</v>
      </c>
      <c r="H1880" s="64">
        <v>1</v>
      </c>
      <c r="I1880" s="64">
        <v>6</v>
      </c>
      <c r="J1880" s="66">
        <v>2</v>
      </c>
      <c r="K1880" s="67">
        <v>1260000</v>
      </c>
      <c r="L1880" s="68" t="s">
        <v>15</v>
      </c>
      <c r="M1880" s="68" t="s">
        <v>254</v>
      </c>
    </row>
    <row r="1881" spans="1:13" s="3" customFormat="1" ht="12.75" x14ac:dyDescent="0.2">
      <c r="A1881" s="62" t="s">
        <v>19</v>
      </c>
      <c r="B1881" s="62" t="s">
        <v>405</v>
      </c>
      <c r="C1881" s="63">
        <v>10</v>
      </c>
      <c r="D1881" s="62" t="s">
        <v>13426</v>
      </c>
      <c r="E1881" s="62" t="s">
        <v>1914</v>
      </c>
      <c r="F1881" s="69">
        <v>47121805</v>
      </c>
      <c r="G1881" s="62" t="s">
        <v>13631</v>
      </c>
      <c r="H1881" s="62">
        <v>1</v>
      </c>
      <c r="I1881" s="62">
        <v>6</v>
      </c>
      <c r="J1881" s="70">
        <v>1</v>
      </c>
      <c r="K1881" s="71">
        <v>1500000</v>
      </c>
      <c r="L1881" s="72" t="s">
        <v>15</v>
      </c>
      <c r="M1881" s="72" t="s">
        <v>254</v>
      </c>
    </row>
    <row r="1882" spans="1:13" s="3" customFormat="1" ht="12.75" x14ac:dyDescent="0.2">
      <c r="A1882" s="62" t="s">
        <v>19</v>
      </c>
      <c r="B1882" s="62" t="s">
        <v>405</v>
      </c>
      <c r="C1882" s="63">
        <v>16</v>
      </c>
      <c r="D1882" s="64" t="s">
        <v>13426</v>
      </c>
      <c r="E1882" s="64" t="s">
        <v>1915</v>
      </c>
      <c r="F1882" s="65">
        <v>27112800</v>
      </c>
      <c r="G1882" s="64" t="s">
        <v>13631</v>
      </c>
      <c r="H1882" s="64">
        <v>1</v>
      </c>
      <c r="I1882" s="64">
        <v>6</v>
      </c>
      <c r="J1882" s="66">
        <v>1</v>
      </c>
      <c r="K1882" s="67">
        <v>450000</v>
      </c>
      <c r="L1882" s="68" t="s">
        <v>15</v>
      </c>
      <c r="M1882" s="68" t="s">
        <v>254</v>
      </c>
    </row>
    <row r="1883" spans="1:13" s="3" customFormat="1" ht="12.75" x14ac:dyDescent="0.2">
      <c r="A1883" s="62" t="s">
        <v>19</v>
      </c>
      <c r="B1883" s="62" t="s">
        <v>1774</v>
      </c>
      <c r="C1883" s="63">
        <v>10</v>
      </c>
      <c r="D1883" s="62" t="s">
        <v>13533</v>
      </c>
      <c r="E1883" s="62" t="s">
        <v>1916</v>
      </c>
      <c r="F1883" s="69">
        <v>44101603</v>
      </c>
      <c r="G1883" s="62" t="s">
        <v>13630</v>
      </c>
      <c r="H1883" s="62">
        <v>1</v>
      </c>
      <c r="I1883" s="62">
        <v>6</v>
      </c>
      <c r="J1883" s="70">
        <v>1</v>
      </c>
      <c r="K1883" s="71">
        <v>800000</v>
      </c>
      <c r="L1883" s="72" t="s">
        <v>15</v>
      </c>
      <c r="M1883" s="72" t="s">
        <v>254</v>
      </c>
    </row>
    <row r="1884" spans="1:13" s="3" customFormat="1" ht="12.75" x14ac:dyDescent="0.2">
      <c r="A1884" s="62" t="s">
        <v>19</v>
      </c>
      <c r="B1884" s="62" t="s">
        <v>1774</v>
      </c>
      <c r="C1884" s="63">
        <v>10</v>
      </c>
      <c r="D1884" s="64" t="s">
        <v>13533</v>
      </c>
      <c r="E1884" s="64" t="s">
        <v>1916</v>
      </c>
      <c r="F1884" s="65">
        <v>44101603</v>
      </c>
      <c r="G1884" s="64" t="s">
        <v>13630</v>
      </c>
      <c r="H1884" s="64">
        <v>1</v>
      </c>
      <c r="I1884" s="64">
        <v>6</v>
      </c>
      <c r="J1884" s="66">
        <v>1</v>
      </c>
      <c r="K1884" s="67">
        <v>498000</v>
      </c>
      <c r="L1884" s="68" t="s">
        <v>15</v>
      </c>
      <c r="M1884" s="68" t="s">
        <v>254</v>
      </c>
    </row>
    <row r="1885" spans="1:13" s="3" customFormat="1" ht="12.75" x14ac:dyDescent="0.2">
      <c r="A1885" s="62" t="s">
        <v>19</v>
      </c>
      <c r="B1885" s="62" t="s">
        <v>1774</v>
      </c>
      <c r="C1885" s="63">
        <v>10</v>
      </c>
      <c r="D1885" s="62" t="s">
        <v>13533</v>
      </c>
      <c r="E1885" s="62" t="s">
        <v>1916</v>
      </c>
      <c r="F1885" s="69">
        <v>60121301</v>
      </c>
      <c r="G1885" s="62" t="s">
        <v>13630</v>
      </c>
      <c r="H1885" s="62">
        <v>1</v>
      </c>
      <c r="I1885" s="62">
        <v>6</v>
      </c>
      <c r="J1885" s="70">
        <v>1</v>
      </c>
      <c r="K1885" s="71">
        <v>800000</v>
      </c>
      <c r="L1885" s="72" t="s">
        <v>15</v>
      </c>
      <c r="M1885" s="72" t="s">
        <v>254</v>
      </c>
    </row>
    <row r="1886" spans="1:13" s="3" customFormat="1" ht="12.75" x14ac:dyDescent="0.2">
      <c r="A1886" s="62" t="s">
        <v>19</v>
      </c>
      <c r="B1886" s="62" t="s">
        <v>1774</v>
      </c>
      <c r="C1886" s="63">
        <v>10</v>
      </c>
      <c r="D1886" s="64" t="s">
        <v>13533</v>
      </c>
      <c r="E1886" s="64" t="s">
        <v>1917</v>
      </c>
      <c r="F1886" s="65">
        <v>60121305</v>
      </c>
      <c r="G1886" s="64" t="s">
        <v>13630</v>
      </c>
      <c r="H1886" s="64">
        <v>1</v>
      </c>
      <c r="I1886" s="64">
        <v>6</v>
      </c>
      <c r="J1886" s="66">
        <v>1</v>
      </c>
      <c r="K1886" s="67">
        <v>120000</v>
      </c>
      <c r="L1886" s="68" t="s">
        <v>15</v>
      </c>
      <c r="M1886" s="68" t="s">
        <v>254</v>
      </c>
    </row>
    <row r="1887" spans="1:13" s="3" customFormat="1" ht="12.75" x14ac:dyDescent="0.2">
      <c r="A1887" s="62" t="s">
        <v>19</v>
      </c>
      <c r="B1887" s="62" t="s">
        <v>1774</v>
      </c>
      <c r="C1887" s="63">
        <v>10</v>
      </c>
      <c r="D1887" s="62" t="s">
        <v>13533</v>
      </c>
      <c r="E1887" s="62" t="s">
        <v>1918</v>
      </c>
      <c r="F1887" s="69">
        <v>60121301</v>
      </c>
      <c r="G1887" s="62" t="s">
        <v>13630</v>
      </c>
      <c r="H1887" s="62">
        <v>1</v>
      </c>
      <c r="I1887" s="62">
        <v>6</v>
      </c>
      <c r="J1887" s="70">
        <v>1</v>
      </c>
      <c r="K1887" s="71">
        <v>109534</v>
      </c>
      <c r="L1887" s="72" t="s">
        <v>15</v>
      </c>
      <c r="M1887" s="72" t="s">
        <v>254</v>
      </c>
    </row>
    <row r="1888" spans="1:13" s="3" customFormat="1" ht="12.75" x14ac:dyDescent="0.2">
      <c r="A1888" s="62" t="s">
        <v>19</v>
      </c>
      <c r="B1888" s="62" t="s">
        <v>1774</v>
      </c>
      <c r="C1888" s="63">
        <v>10</v>
      </c>
      <c r="D1888" s="64" t="s">
        <v>13533</v>
      </c>
      <c r="E1888" s="64" t="s">
        <v>1916</v>
      </c>
      <c r="F1888" s="65">
        <v>60121301</v>
      </c>
      <c r="G1888" s="64" t="s">
        <v>13630</v>
      </c>
      <c r="H1888" s="64">
        <v>1</v>
      </c>
      <c r="I1888" s="64">
        <v>6</v>
      </c>
      <c r="J1888" s="66">
        <v>1</v>
      </c>
      <c r="K1888" s="67">
        <v>500000</v>
      </c>
      <c r="L1888" s="68" t="s">
        <v>15</v>
      </c>
      <c r="M1888" s="68" t="s">
        <v>254</v>
      </c>
    </row>
    <row r="1889" spans="1:13" s="3" customFormat="1" ht="12.75" x14ac:dyDescent="0.2">
      <c r="A1889" s="62" t="s">
        <v>19</v>
      </c>
      <c r="B1889" s="62" t="s">
        <v>430</v>
      </c>
      <c r="C1889" s="63">
        <v>10</v>
      </c>
      <c r="D1889" s="62" t="s">
        <v>13374</v>
      </c>
      <c r="E1889" s="62" t="s">
        <v>1919</v>
      </c>
      <c r="F1889" s="69">
        <v>43211711</v>
      </c>
      <c r="G1889" s="62" t="s">
        <v>13631</v>
      </c>
      <c r="H1889" s="62">
        <v>1</v>
      </c>
      <c r="I1889" s="62">
        <v>6</v>
      </c>
      <c r="J1889" s="70">
        <v>3</v>
      </c>
      <c r="K1889" s="71">
        <v>9600000</v>
      </c>
      <c r="L1889" s="72" t="s">
        <v>15</v>
      </c>
      <c r="M1889" s="72" t="s">
        <v>254</v>
      </c>
    </row>
    <row r="1890" spans="1:13" s="3" customFormat="1" ht="12.75" x14ac:dyDescent="0.2">
      <c r="A1890" s="62" t="s">
        <v>19</v>
      </c>
      <c r="B1890" s="62" t="s">
        <v>458</v>
      </c>
      <c r="C1890" s="63">
        <v>10</v>
      </c>
      <c r="D1890" s="64" t="s">
        <v>13422</v>
      </c>
      <c r="E1890" s="64" t="s">
        <v>1920</v>
      </c>
      <c r="F1890" s="65">
        <v>60104907</v>
      </c>
      <c r="G1890" s="64" t="s">
        <v>13631</v>
      </c>
      <c r="H1890" s="64">
        <v>1</v>
      </c>
      <c r="I1890" s="64">
        <v>6</v>
      </c>
      <c r="J1890" s="66">
        <v>1</v>
      </c>
      <c r="K1890" s="67">
        <v>3000000</v>
      </c>
      <c r="L1890" s="68" t="s">
        <v>15</v>
      </c>
      <c r="M1890" s="68" t="s">
        <v>254</v>
      </c>
    </row>
    <row r="1891" spans="1:13" s="3" customFormat="1" ht="12.75" x14ac:dyDescent="0.2">
      <c r="A1891" s="62" t="s">
        <v>19</v>
      </c>
      <c r="B1891" s="62" t="s">
        <v>461</v>
      </c>
      <c r="C1891" s="63">
        <v>10</v>
      </c>
      <c r="D1891" s="62" t="s">
        <v>13425</v>
      </c>
      <c r="E1891" s="62" t="s">
        <v>1921</v>
      </c>
      <c r="F1891" s="69">
        <v>39121004</v>
      </c>
      <c r="G1891" s="62" t="s">
        <v>13630</v>
      </c>
      <c r="H1891" s="62">
        <v>1</v>
      </c>
      <c r="I1891" s="62">
        <v>6</v>
      </c>
      <c r="J1891" s="70">
        <v>1</v>
      </c>
      <c r="K1891" s="71">
        <v>9000000</v>
      </c>
      <c r="L1891" s="72" t="s">
        <v>15</v>
      </c>
      <c r="M1891" s="72" t="s">
        <v>254</v>
      </c>
    </row>
    <row r="1892" spans="1:13" s="3" customFormat="1" ht="12.75" x14ac:dyDescent="0.2">
      <c r="A1892" s="62" t="s">
        <v>19</v>
      </c>
      <c r="B1892" s="62" t="s">
        <v>461</v>
      </c>
      <c r="C1892" s="63">
        <v>10</v>
      </c>
      <c r="D1892" s="64" t="s">
        <v>13425</v>
      </c>
      <c r="E1892" s="64" t="s">
        <v>1922</v>
      </c>
      <c r="F1892" s="65">
        <v>22101715</v>
      </c>
      <c r="G1892" s="64" t="s">
        <v>13630</v>
      </c>
      <c r="H1892" s="64">
        <v>1</v>
      </c>
      <c r="I1892" s="64">
        <v>6</v>
      </c>
      <c r="J1892" s="66">
        <v>2</v>
      </c>
      <c r="K1892" s="67">
        <v>338980</v>
      </c>
      <c r="L1892" s="68" t="s">
        <v>15</v>
      </c>
      <c r="M1892" s="68" t="s">
        <v>254</v>
      </c>
    </row>
    <row r="1893" spans="1:13" s="3" customFormat="1" ht="12.75" x14ac:dyDescent="0.2">
      <c r="A1893" s="62" t="s">
        <v>19</v>
      </c>
      <c r="B1893" s="62" t="s">
        <v>1775</v>
      </c>
      <c r="C1893" s="63">
        <v>16</v>
      </c>
      <c r="D1893" s="62" t="s">
        <v>13534</v>
      </c>
      <c r="E1893" s="62" t="s">
        <v>1923</v>
      </c>
      <c r="F1893" s="69">
        <v>43191500</v>
      </c>
      <c r="G1893" s="62" t="s">
        <v>13630</v>
      </c>
      <c r="H1893" s="62">
        <v>1</v>
      </c>
      <c r="I1893" s="62">
        <v>6</v>
      </c>
      <c r="J1893" s="70">
        <v>1</v>
      </c>
      <c r="K1893" s="71">
        <v>8000000</v>
      </c>
      <c r="L1893" s="72" t="s">
        <v>15</v>
      </c>
      <c r="M1893" s="72" t="s">
        <v>254</v>
      </c>
    </row>
    <row r="1894" spans="1:13" s="3" customFormat="1" ht="12.75" x14ac:dyDescent="0.2">
      <c r="A1894" s="62" t="s">
        <v>19</v>
      </c>
      <c r="B1894" s="62" t="s">
        <v>406</v>
      </c>
      <c r="C1894" s="63">
        <v>10</v>
      </c>
      <c r="D1894" s="64" t="s">
        <v>13469</v>
      </c>
      <c r="E1894" s="64" t="s">
        <v>1924</v>
      </c>
      <c r="F1894" s="65">
        <v>43191500</v>
      </c>
      <c r="G1894" s="64" t="s">
        <v>13630</v>
      </c>
      <c r="H1894" s="64">
        <v>1</v>
      </c>
      <c r="I1894" s="64">
        <v>6</v>
      </c>
      <c r="J1894" s="66">
        <v>1</v>
      </c>
      <c r="K1894" s="67">
        <v>2000000</v>
      </c>
      <c r="L1894" s="68" t="s">
        <v>15</v>
      </c>
      <c r="M1894" s="68" t="s">
        <v>254</v>
      </c>
    </row>
    <row r="1895" spans="1:13" s="3" customFormat="1" ht="12.75" x14ac:dyDescent="0.2">
      <c r="A1895" s="62" t="s">
        <v>19</v>
      </c>
      <c r="B1895" s="62" t="s">
        <v>406</v>
      </c>
      <c r="C1895" s="63">
        <v>10</v>
      </c>
      <c r="D1895" s="62" t="s">
        <v>13469</v>
      </c>
      <c r="E1895" s="62" t="s">
        <v>1925</v>
      </c>
      <c r="F1895" s="69">
        <v>43191500</v>
      </c>
      <c r="G1895" s="62" t="s">
        <v>13630</v>
      </c>
      <c r="H1895" s="62">
        <v>1</v>
      </c>
      <c r="I1895" s="62">
        <v>6</v>
      </c>
      <c r="J1895" s="70">
        <v>1</v>
      </c>
      <c r="K1895" s="71">
        <v>3000000</v>
      </c>
      <c r="L1895" s="72" t="s">
        <v>15</v>
      </c>
      <c r="M1895" s="72" t="s">
        <v>254</v>
      </c>
    </row>
    <row r="1896" spans="1:13" s="3" customFormat="1" ht="12.75" x14ac:dyDescent="0.2">
      <c r="A1896" s="62" t="s">
        <v>19</v>
      </c>
      <c r="B1896" s="62" t="s">
        <v>406</v>
      </c>
      <c r="C1896" s="63">
        <v>10</v>
      </c>
      <c r="D1896" s="64" t="s">
        <v>13469</v>
      </c>
      <c r="E1896" s="64" t="s">
        <v>1925</v>
      </c>
      <c r="F1896" s="65">
        <v>43191500</v>
      </c>
      <c r="G1896" s="64" t="s">
        <v>13630</v>
      </c>
      <c r="H1896" s="64">
        <v>1</v>
      </c>
      <c r="I1896" s="64">
        <v>6</v>
      </c>
      <c r="J1896" s="66">
        <v>1</v>
      </c>
      <c r="K1896" s="67">
        <v>3000000</v>
      </c>
      <c r="L1896" s="68" t="s">
        <v>15</v>
      </c>
      <c r="M1896" s="68" t="s">
        <v>254</v>
      </c>
    </row>
    <row r="1897" spans="1:13" s="3" customFormat="1" ht="12.75" x14ac:dyDescent="0.2">
      <c r="A1897" s="62" t="s">
        <v>19</v>
      </c>
      <c r="B1897" s="62" t="s">
        <v>903</v>
      </c>
      <c r="C1897" s="63">
        <v>10</v>
      </c>
      <c r="D1897" s="62" t="s">
        <v>13522</v>
      </c>
      <c r="E1897" s="62" t="s">
        <v>1926</v>
      </c>
      <c r="F1897" s="69">
        <v>86141702</v>
      </c>
      <c r="G1897" s="62" t="s">
        <v>13630</v>
      </c>
      <c r="H1897" s="62">
        <v>1</v>
      </c>
      <c r="I1897" s="62">
        <v>6</v>
      </c>
      <c r="J1897" s="70">
        <v>1</v>
      </c>
      <c r="K1897" s="71">
        <v>2500000</v>
      </c>
      <c r="L1897" s="72" t="s">
        <v>15</v>
      </c>
      <c r="M1897" s="72" t="s">
        <v>254</v>
      </c>
    </row>
    <row r="1898" spans="1:13" s="3" customFormat="1" ht="12.75" x14ac:dyDescent="0.2">
      <c r="A1898" s="62" t="s">
        <v>19</v>
      </c>
      <c r="B1898" s="62" t="s">
        <v>903</v>
      </c>
      <c r="C1898" s="63">
        <v>10</v>
      </c>
      <c r="D1898" s="64" t="s">
        <v>13522</v>
      </c>
      <c r="E1898" s="64" t="s">
        <v>1927</v>
      </c>
      <c r="F1898" s="65">
        <v>45111616</v>
      </c>
      <c r="G1898" s="64" t="s">
        <v>13630</v>
      </c>
      <c r="H1898" s="64">
        <v>1</v>
      </c>
      <c r="I1898" s="64">
        <v>6</v>
      </c>
      <c r="J1898" s="66">
        <v>5</v>
      </c>
      <c r="K1898" s="67">
        <v>10000000</v>
      </c>
      <c r="L1898" s="68" t="s">
        <v>15</v>
      </c>
      <c r="M1898" s="68" t="s">
        <v>254</v>
      </c>
    </row>
    <row r="1899" spans="1:13" s="3" customFormat="1" ht="12.75" x14ac:dyDescent="0.2">
      <c r="A1899" s="62" t="s">
        <v>19</v>
      </c>
      <c r="B1899" s="62" t="s">
        <v>903</v>
      </c>
      <c r="C1899" s="63">
        <v>10</v>
      </c>
      <c r="D1899" s="62" t="s">
        <v>13522</v>
      </c>
      <c r="E1899" s="62" t="s">
        <v>1928</v>
      </c>
      <c r="F1899" s="69">
        <v>45111616</v>
      </c>
      <c r="G1899" s="62" t="s">
        <v>13630</v>
      </c>
      <c r="H1899" s="62">
        <v>1</v>
      </c>
      <c r="I1899" s="62">
        <v>6</v>
      </c>
      <c r="J1899" s="70">
        <v>1</v>
      </c>
      <c r="K1899" s="71">
        <v>4000000</v>
      </c>
      <c r="L1899" s="72" t="s">
        <v>15</v>
      </c>
      <c r="M1899" s="72" t="s">
        <v>254</v>
      </c>
    </row>
    <row r="1900" spans="1:13" s="3" customFormat="1" ht="12.75" x14ac:dyDescent="0.2">
      <c r="A1900" s="62" t="s">
        <v>19</v>
      </c>
      <c r="B1900" s="62" t="s">
        <v>903</v>
      </c>
      <c r="C1900" s="63">
        <v>10</v>
      </c>
      <c r="D1900" s="64" t="s">
        <v>13522</v>
      </c>
      <c r="E1900" s="64" t="s">
        <v>1929</v>
      </c>
      <c r="F1900" s="65">
        <v>86141702</v>
      </c>
      <c r="G1900" s="64" t="s">
        <v>13630</v>
      </c>
      <c r="H1900" s="64">
        <v>1</v>
      </c>
      <c r="I1900" s="64">
        <v>6</v>
      </c>
      <c r="J1900" s="66">
        <v>1</v>
      </c>
      <c r="K1900" s="67">
        <v>379900</v>
      </c>
      <c r="L1900" s="68" t="s">
        <v>15</v>
      </c>
      <c r="M1900" s="68" t="s">
        <v>254</v>
      </c>
    </row>
    <row r="1901" spans="1:13" s="3" customFormat="1" ht="12.75" x14ac:dyDescent="0.2">
      <c r="A1901" s="62" t="s">
        <v>19</v>
      </c>
      <c r="B1901" s="62" t="s">
        <v>903</v>
      </c>
      <c r="C1901" s="63">
        <v>10</v>
      </c>
      <c r="D1901" s="62" t="s">
        <v>13522</v>
      </c>
      <c r="E1901" s="62" t="s">
        <v>1930</v>
      </c>
      <c r="F1901" s="69">
        <v>52141800</v>
      </c>
      <c r="G1901" s="62" t="s">
        <v>13630</v>
      </c>
      <c r="H1901" s="62">
        <v>1</v>
      </c>
      <c r="I1901" s="62">
        <v>6</v>
      </c>
      <c r="J1901" s="70">
        <v>1</v>
      </c>
      <c r="K1901" s="71">
        <v>2500000</v>
      </c>
      <c r="L1901" s="72" t="s">
        <v>15</v>
      </c>
      <c r="M1901" s="72" t="s">
        <v>254</v>
      </c>
    </row>
    <row r="1902" spans="1:13" s="3" customFormat="1" ht="12.75" x14ac:dyDescent="0.2">
      <c r="A1902" s="62" t="s">
        <v>19</v>
      </c>
      <c r="B1902" s="62" t="s">
        <v>903</v>
      </c>
      <c r="C1902" s="63">
        <v>10</v>
      </c>
      <c r="D1902" s="64" t="s">
        <v>13522</v>
      </c>
      <c r="E1902" s="64" t="s">
        <v>1931</v>
      </c>
      <c r="F1902" s="65">
        <v>52141800</v>
      </c>
      <c r="G1902" s="64" t="s">
        <v>13630</v>
      </c>
      <c r="H1902" s="64">
        <v>1</v>
      </c>
      <c r="I1902" s="64">
        <v>6</v>
      </c>
      <c r="J1902" s="66">
        <v>1</v>
      </c>
      <c r="K1902" s="67">
        <v>4300000</v>
      </c>
      <c r="L1902" s="68" t="s">
        <v>15</v>
      </c>
      <c r="M1902" s="68" t="s">
        <v>254</v>
      </c>
    </row>
    <row r="1903" spans="1:13" s="3" customFormat="1" ht="12.75" x14ac:dyDescent="0.2">
      <c r="A1903" s="62" t="s">
        <v>19</v>
      </c>
      <c r="B1903" s="62" t="s">
        <v>903</v>
      </c>
      <c r="C1903" s="63">
        <v>10</v>
      </c>
      <c r="D1903" s="62" t="s">
        <v>13522</v>
      </c>
      <c r="E1903" s="62" t="s">
        <v>1932</v>
      </c>
      <c r="F1903" s="69">
        <v>45111616</v>
      </c>
      <c r="G1903" s="62" t="s">
        <v>13630</v>
      </c>
      <c r="H1903" s="62">
        <v>1</v>
      </c>
      <c r="I1903" s="62">
        <v>6</v>
      </c>
      <c r="J1903" s="70">
        <v>1</v>
      </c>
      <c r="K1903" s="71">
        <v>2500000</v>
      </c>
      <c r="L1903" s="72" t="s">
        <v>15</v>
      </c>
      <c r="M1903" s="72" t="s">
        <v>254</v>
      </c>
    </row>
    <row r="1904" spans="1:13" s="3" customFormat="1" ht="12.75" x14ac:dyDescent="0.2">
      <c r="A1904" s="62" t="s">
        <v>19</v>
      </c>
      <c r="B1904" s="62" t="s">
        <v>1776</v>
      </c>
      <c r="C1904" s="63">
        <v>10</v>
      </c>
      <c r="D1904" s="64" t="s">
        <v>13535</v>
      </c>
      <c r="E1904" s="64" t="s">
        <v>1933</v>
      </c>
      <c r="F1904" s="65">
        <v>43201835</v>
      </c>
      <c r="G1904" s="64" t="s">
        <v>13630</v>
      </c>
      <c r="H1904" s="64">
        <v>1</v>
      </c>
      <c r="I1904" s="64">
        <v>6</v>
      </c>
      <c r="J1904" s="66">
        <v>1</v>
      </c>
      <c r="K1904" s="67">
        <v>580000</v>
      </c>
      <c r="L1904" s="68" t="s">
        <v>15</v>
      </c>
      <c r="M1904" s="68" t="s">
        <v>254</v>
      </c>
    </row>
    <row r="1905" spans="1:13" s="3" customFormat="1" ht="12.75" x14ac:dyDescent="0.2">
      <c r="A1905" s="62" t="s">
        <v>19</v>
      </c>
      <c r="B1905" s="62" t="s">
        <v>466</v>
      </c>
      <c r="C1905" s="63">
        <v>16</v>
      </c>
      <c r="D1905" s="62" t="s">
        <v>13431</v>
      </c>
      <c r="E1905" s="62" t="s">
        <v>1934</v>
      </c>
      <c r="F1905" s="69">
        <v>52151648</v>
      </c>
      <c r="G1905" s="62" t="s">
        <v>13630</v>
      </c>
      <c r="H1905" s="62">
        <v>1</v>
      </c>
      <c r="I1905" s="62">
        <v>6</v>
      </c>
      <c r="J1905" s="70">
        <v>2</v>
      </c>
      <c r="K1905" s="71">
        <v>181740</v>
      </c>
      <c r="L1905" s="72" t="s">
        <v>15</v>
      </c>
      <c r="M1905" s="72" t="s">
        <v>254</v>
      </c>
    </row>
    <row r="1906" spans="1:13" s="3" customFormat="1" ht="12.75" x14ac:dyDescent="0.2">
      <c r="A1906" s="62" t="s">
        <v>19</v>
      </c>
      <c r="B1906" s="62" t="s">
        <v>451</v>
      </c>
      <c r="C1906" s="63">
        <v>10</v>
      </c>
      <c r="D1906" s="64" t="s">
        <v>13414</v>
      </c>
      <c r="E1906" s="64" t="s">
        <v>1935</v>
      </c>
      <c r="F1906" s="65">
        <v>45121504</v>
      </c>
      <c r="G1906" s="64" t="s">
        <v>13630</v>
      </c>
      <c r="H1906" s="64">
        <v>1</v>
      </c>
      <c r="I1906" s="64">
        <v>6</v>
      </c>
      <c r="J1906" s="66">
        <v>1</v>
      </c>
      <c r="K1906" s="67">
        <v>2500000</v>
      </c>
      <c r="L1906" s="68" t="s">
        <v>15</v>
      </c>
      <c r="M1906" s="68" t="s">
        <v>254</v>
      </c>
    </row>
    <row r="1907" spans="1:13" s="3" customFormat="1" ht="12.75" x14ac:dyDescent="0.2">
      <c r="A1907" s="62" t="s">
        <v>19</v>
      </c>
      <c r="B1907" s="62" t="s">
        <v>451</v>
      </c>
      <c r="C1907" s="63">
        <v>10</v>
      </c>
      <c r="D1907" s="62" t="s">
        <v>13414</v>
      </c>
      <c r="E1907" s="62" t="s">
        <v>1936</v>
      </c>
      <c r="F1907" s="69">
        <v>45121504</v>
      </c>
      <c r="G1907" s="62" t="s">
        <v>13630</v>
      </c>
      <c r="H1907" s="62">
        <v>1</v>
      </c>
      <c r="I1907" s="62">
        <v>6</v>
      </c>
      <c r="J1907" s="70">
        <v>1</v>
      </c>
      <c r="K1907" s="71">
        <v>2500000</v>
      </c>
      <c r="L1907" s="72" t="s">
        <v>15</v>
      </c>
      <c r="M1907" s="72" t="s">
        <v>254</v>
      </c>
    </row>
    <row r="1908" spans="1:13" s="3" customFormat="1" ht="12.75" x14ac:dyDescent="0.2">
      <c r="A1908" s="62" t="s">
        <v>19</v>
      </c>
      <c r="B1908" s="62" t="s">
        <v>1777</v>
      </c>
      <c r="C1908" s="63">
        <v>10</v>
      </c>
      <c r="D1908" s="64" t="s">
        <v>13536</v>
      </c>
      <c r="E1908" s="64" t="s">
        <v>1937</v>
      </c>
      <c r="F1908" s="65">
        <v>15111506</v>
      </c>
      <c r="G1908" s="64" t="s">
        <v>13630</v>
      </c>
      <c r="H1908" s="64">
        <v>1</v>
      </c>
      <c r="I1908" s="64">
        <v>6</v>
      </c>
      <c r="J1908" s="66">
        <v>20</v>
      </c>
      <c r="K1908" s="67">
        <v>1280000</v>
      </c>
      <c r="L1908" s="68" t="s">
        <v>15</v>
      </c>
      <c r="M1908" s="68" t="s">
        <v>254</v>
      </c>
    </row>
    <row r="1909" spans="1:13" s="3" customFormat="1" ht="12.75" x14ac:dyDescent="0.2">
      <c r="A1909" s="62" t="s">
        <v>19</v>
      </c>
      <c r="B1909" s="62" t="s">
        <v>436</v>
      </c>
      <c r="C1909" s="63">
        <v>16</v>
      </c>
      <c r="D1909" s="62" t="s">
        <v>13390</v>
      </c>
      <c r="E1909" s="62" t="s">
        <v>1938</v>
      </c>
      <c r="F1909" s="69">
        <v>50111500</v>
      </c>
      <c r="G1909" s="62" t="s">
        <v>13630</v>
      </c>
      <c r="H1909" s="62">
        <v>1</v>
      </c>
      <c r="I1909" s="62">
        <v>6</v>
      </c>
      <c r="J1909" s="70">
        <v>1</v>
      </c>
      <c r="K1909" s="71">
        <v>6000000</v>
      </c>
      <c r="L1909" s="72" t="s">
        <v>13</v>
      </c>
      <c r="M1909" s="72" t="s">
        <v>254</v>
      </c>
    </row>
    <row r="1910" spans="1:13" s="3" customFormat="1" ht="12.75" x14ac:dyDescent="0.2">
      <c r="A1910" s="62" t="s">
        <v>19</v>
      </c>
      <c r="B1910" s="62" t="s">
        <v>866</v>
      </c>
      <c r="C1910" s="63">
        <v>16</v>
      </c>
      <c r="D1910" s="64" t="s">
        <v>13485</v>
      </c>
      <c r="E1910" s="64" t="s">
        <v>1939</v>
      </c>
      <c r="F1910" s="65">
        <v>50121537</v>
      </c>
      <c r="G1910" s="64" t="s">
        <v>13630</v>
      </c>
      <c r="H1910" s="64">
        <v>1</v>
      </c>
      <c r="I1910" s="64">
        <v>6</v>
      </c>
      <c r="J1910" s="66">
        <v>1</v>
      </c>
      <c r="K1910" s="67">
        <v>3000000</v>
      </c>
      <c r="L1910" s="68" t="s">
        <v>13</v>
      </c>
      <c r="M1910" s="68" t="s">
        <v>254</v>
      </c>
    </row>
    <row r="1911" spans="1:13" s="3" customFormat="1" ht="12.75" x14ac:dyDescent="0.2">
      <c r="A1911" s="62" t="s">
        <v>19</v>
      </c>
      <c r="B1911" s="62" t="s">
        <v>1778</v>
      </c>
      <c r="C1911" s="63">
        <v>16</v>
      </c>
      <c r="D1911" s="62" t="s">
        <v>13537</v>
      </c>
      <c r="E1911" s="62" t="s">
        <v>1940</v>
      </c>
      <c r="F1911" s="69">
        <v>50404600</v>
      </c>
      <c r="G1911" s="62" t="s">
        <v>13630</v>
      </c>
      <c r="H1911" s="62">
        <v>1</v>
      </c>
      <c r="I1911" s="62">
        <v>6</v>
      </c>
      <c r="J1911" s="70">
        <v>1</v>
      </c>
      <c r="K1911" s="71">
        <v>2000000</v>
      </c>
      <c r="L1911" s="72" t="s">
        <v>13</v>
      </c>
      <c r="M1911" s="72" t="s">
        <v>254</v>
      </c>
    </row>
    <row r="1912" spans="1:13" s="3" customFormat="1" ht="12.75" x14ac:dyDescent="0.2">
      <c r="A1912" s="62" t="s">
        <v>19</v>
      </c>
      <c r="B1912" s="62" t="s">
        <v>867</v>
      </c>
      <c r="C1912" s="63">
        <v>16</v>
      </c>
      <c r="D1912" s="64" t="s">
        <v>13486</v>
      </c>
      <c r="E1912" s="64" t="s">
        <v>1941</v>
      </c>
      <c r="F1912" s="65">
        <v>50151500</v>
      </c>
      <c r="G1912" s="64" t="s">
        <v>13630</v>
      </c>
      <c r="H1912" s="64">
        <v>1</v>
      </c>
      <c r="I1912" s="64">
        <v>6</v>
      </c>
      <c r="J1912" s="66">
        <v>1</v>
      </c>
      <c r="K1912" s="67">
        <v>1000000</v>
      </c>
      <c r="L1912" s="68" t="s">
        <v>13</v>
      </c>
      <c r="M1912" s="68" t="s">
        <v>254</v>
      </c>
    </row>
    <row r="1913" spans="1:13" s="3" customFormat="1" ht="12.75" x14ac:dyDescent="0.2">
      <c r="A1913" s="62" t="s">
        <v>19</v>
      </c>
      <c r="B1913" s="62" t="s">
        <v>337</v>
      </c>
      <c r="C1913" s="63">
        <v>16</v>
      </c>
      <c r="D1913" s="62" t="s">
        <v>13394</v>
      </c>
      <c r="E1913" s="62" t="s">
        <v>1942</v>
      </c>
      <c r="F1913" s="69">
        <v>73131800</v>
      </c>
      <c r="G1913" s="62" t="s">
        <v>13630</v>
      </c>
      <c r="H1913" s="62">
        <v>1</v>
      </c>
      <c r="I1913" s="62">
        <v>6</v>
      </c>
      <c r="J1913" s="70">
        <v>1</v>
      </c>
      <c r="K1913" s="71">
        <v>1400000</v>
      </c>
      <c r="L1913" s="72" t="s">
        <v>13</v>
      </c>
      <c r="M1913" s="72" t="s">
        <v>254</v>
      </c>
    </row>
    <row r="1914" spans="1:13" s="3" customFormat="1" ht="12.75" x14ac:dyDescent="0.2">
      <c r="A1914" s="62" t="s">
        <v>19</v>
      </c>
      <c r="B1914" s="62" t="s">
        <v>1779</v>
      </c>
      <c r="C1914" s="63">
        <v>16</v>
      </c>
      <c r="D1914" s="64" t="s">
        <v>13538</v>
      </c>
      <c r="E1914" s="64" t="s">
        <v>1943</v>
      </c>
      <c r="F1914" s="65">
        <v>50221002</v>
      </c>
      <c r="G1914" s="64" t="s">
        <v>13630</v>
      </c>
      <c r="H1914" s="64">
        <v>1</v>
      </c>
      <c r="I1914" s="64">
        <v>6</v>
      </c>
      <c r="J1914" s="66">
        <v>1</v>
      </c>
      <c r="K1914" s="67">
        <v>200000</v>
      </c>
      <c r="L1914" s="68" t="s">
        <v>13</v>
      </c>
      <c r="M1914" s="68" t="s">
        <v>254</v>
      </c>
    </row>
    <row r="1915" spans="1:13" s="3" customFormat="1" ht="12.75" x14ac:dyDescent="0.2">
      <c r="A1915" s="62" t="s">
        <v>19</v>
      </c>
      <c r="B1915" s="62" t="s">
        <v>1780</v>
      </c>
      <c r="C1915" s="63">
        <v>10</v>
      </c>
      <c r="D1915" s="62" t="s">
        <v>13539</v>
      </c>
      <c r="E1915" s="62" t="s">
        <v>1944</v>
      </c>
      <c r="F1915" s="69">
        <v>42121600</v>
      </c>
      <c r="G1915" s="62" t="s">
        <v>13630</v>
      </c>
      <c r="H1915" s="62">
        <v>1</v>
      </c>
      <c r="I1915" s="62">
        <v>6</v>
      </c>
      <c r="J1915" s="70">
        <v>55</v>
      </c>
      <c r="K1915" s="71">
        <v>3080000</v>
      </c>
      <c r="L1915" s="72" t="s">
        <v>15</v>
      </c>
      <c r="M1915" s="72" t="s">
        <v>254</v>
      </c>
    </row>
    <row r="1916" spans="1:13" s="3" customFormat="1" ht="12.75" x14ac:dyDescent="0.2">
      <c r="A1916" s="62" t="s">
        <v>19</v>
      </c>
      <c r="B1916" s="62" t="s">
        <v>1780</v>
      </c>
      <c r="C1916" s="63">
        <v>10</v>
      </c>
      <c r="D1916" s="64" t="s">
        <v>13539</v>
      </c>
      <c r="E1916" s="64" t="s">
        <v>1945</v>
      </c>
      <c r="F1916" s="65">
        <v>42121600</v>
      </c>
      <c r="G1916" s="64" t="s">
        <v>13630</v>
      </c>
      <c r="H1916" s="64">
        <v>1</v>
      </c>
      <c r="I1916" s="64">
        <v>6</v>
      </c>
      <c r="J1916" s="66">
        <v>55</v>
      </c>
      <c r="K1916" s="67">
        <v>3520000</v>
      </c>
      <c r="L1916" s="68" t="s">
        <v>15</v>
      </c>
      <c r="M1916" s="68" t="s">
        <v>254</v>
      </c>
    </row>
    <row r="1917" spans="1:13" s="3" customFormat="1" ht="12.75" x14ac:dyDescent="0.2">
      <c r="A1917" s="62" t="s">
        <v>19</v>
      </c>
      <c r="B1917" s="62" t="s">
        <v>1780</v>
      </c>
      <c r="C1917" s="63">
        <v>10</v>
      </c>
      <c r="D1917" s="62" t="s">
        <v>13539</v>
      </c>
      <c r="E1917" s="62" t="s">
        <v>1946</v>
      </c>
      <c r="F1917" s="69">
        <v>10111304</v>
      </c>
      <c r="G1917" s="62" t="s">
        <v>13630</v>
      </c>
      <c r="H1917" s="62">
        <v>1</v>
      </c>
      <c r="I1917" s="62">
        <v>6</v>
      </c>
      <c r="J1917" s="70">
        <v>3</v>
      </c>
      <c r="K1917" s="71">
        <v>212700</v>
      </c>
      <c r="L1917" s="72" t="s">
        <v>15</v>
      </c>
      <c r="M1917" s="72" t="s">
        <v>254</v>
      </c>
    </row>
    <row r="1918" spans="1:13" s="3" customFormat="1" ht="12.75" x14ac:dyDescent="0.2">
      <c r="A1918" s="62" t="s">
        <v>19</v>
      </c>
      <c r="B1918" s="62" t="s">
        <v>1780</v>
      </c>
      <c r="C1918" s="63">
        <v>10</v>
      </c>
      <c r="D1918" s="64" t="s">
        <v>13539</v>
      </c>
      <c r="E1918" s="64" t="s">
        <v>1947</v>
      </c>
      <c r="F1918" s="65">
        <v>42121515</v>
      </c>
      <c r="G1918" s="64" t="s">
        <v>13630</v>
      </c>
      <c r="H1918" s="64">
        <v>1</v>
      </c>
      <c r="I1918" s="64">
        <v>6</v>
      </c>
      <c r="J1918" s="66">
        <v>40</v>
      </c>
      <c r="K1918" s="67">
        <v>940000</v>
      </c>
      <c r="L1918" s="68" t="s">
        <v>15</v>
      </c>
      <c r="M1918" s="68" t="s">
        <v>254</v>
      </c>
    </row>
    <row r="1919" spans="1:13" s="3" customFormat="1" ht="12.75" x14ac:dyDescent="0.2">
      <c r="A1919" s="62" t="s">
        <v>19</v>
      </c>
      <c r="B1919" s="62" t="s">
        <v>437</v>
      </c>
      <c r="C1919" s="63">
        <v>16</v>
      </c>
      <c r="D1919" s="62" t="s">
        <v>13391</v>
      </c>
      <c r="E1919" s="62" t="s">
        <v>1948</v>
      </c>
      <c r="F1919" s="69">
        <v>50181709</v>
      </c>
      <c r="G1919" s="62" t="s">
        <v>13630</v>
      </c>
      <c r="H1919" s="62">
        <v>1</v>
      </c>
      <c r="I1919" s="62">
        <v>6</v>
      </c>
      <c r="J1919" s="70">
        <v>1</v>
      </c>
      <c r="K1919" s="71">
        <v>1000000</v>
      </c>
      <c r="L1919" s="72" t="s">
        <v>13</v>
      </c>
      <c r="M1919" s="72" t="s">
        <v>254</v>
      </c>
    </row>
    <row r="1920" spans="1:13" s="3" customFormat="1" ht="12.75" x14ac:dyDescent="0.2">
      <c r="A1920" s="62" t="s">
        <v>19</v>
      </c>
      <c r="B1920" s="62" t="s">
        <v>335</v>
      </c>
      <c r="C1920" s="63">
        <v>16</v>
      </c>
      <c r="D1920" s="64" t="s">
        <v>13393</v>
      </c>
      <c r="E1920" s="64" t="s">
        <v>539</v>
      </c>
      <c r="F1920" s="65">
        <v>50161509</v>
      </c>
      <c r="G1920" s="64" t="s">
        <v>13630</v>
      </c>
      <c r="H1920" s="64">
        <v>1</v>
      </c>
      <c r="I1920" s="64">
        <v>6</v>
      </c>
      <c r="J1920" s="66">
        <v>1</v>
      </c>
      <c r="K1920" s="67">
        <v>200000</v>
      </c>
      <c r="L1920" s="68" t="s">
        <v>13</v>
      </c>
      <c r="M1920" s="68" t="s">
        <v>254</v>
      </c>
    </row>
    <row r="1921" spans="1:13" s="3" customFormat="1" ht="12.75" x14ac:dyDescent="0.2">
      <c r="A1921" s="62" t="s">
        <v>19</v>
      </c>
      <c r="B1921" s="62" t="s">
        <v>868</v>
      </c>
      <c r="C1921" s="63">
        <v>16</v>
      </c>
      <c r="D1921" s="62" t="s">
        <v>13487</v>
      </c>
      <c r="E1921" s="62" t="s">
        <v>1949</v>
      </c>
      <c r="F1921" s="69">
        <v>50161511</v>
      </c>
      <c r="G1921" s="62" t="s">
        <v>13630</v>
      </c>
      <c r="H1921" s="62">
        <v>1</v>
      </c>
      <c r="I1921" s="62">
        <v>6</v>
      </c>
      <c r="J1921" s="70">
        <v>1</v>
      </c>
      <c r="K1921" s="71">
        <v>200000</v>
      </c>
      <c r="L1921" s="72" t="s">
        <v>13</v>
      </c>
      <c r="M1921" s="72" t="s">
        <v>254</v>
      </c>
    </row>
    <row r="1922" spans="1:13" s="3" customFormat="1" ht="12.75" x14ac:dyDescent="0.2">
      <c r="A1922" s="62" t="s">
        <v>19</v>
      </c>
      <c r="B1922" s="62" t="s">
        <v>435</v>
      </c>
      <c r="C1922" s="63">
        <v>16</v>
      </c>
      <c r="D1922" s="64" t="s">
        <v>13389</v>
      </c>
      <c r="E1922" s="64" t="s">
        <v>1950</v>
      </c>
      <c r="F1922" s="65">
        <v>50201706</v>
      </c>
      <c r="G1922" s="64" t="s">
        <v>13630</v>
      </c>
      <c r="H1922" s="64">
        <v>1</v>
      </c>
      <c r="I1922" s="64">
        <v>6</v>
      </c>
      <c r="J1922" s="66">
        <v>1</v>
      </c>
      <c r="K1922" s="67">
        <v>200000</v>
      </c>
      <c r="L1922" s="68" t="s">
        <v>13</v>
      </c>
      <c r="M1922" s="68" t="s">
        <v>254</v>
      </c>
    </row>
    <row r="1923" spans="1:13" s="3" customFormat="1" ht="12.75" x14ac:dyDescent="0.2">
      <c r="A1923" s="62" t="s">
        <v>19</v>
      </c>
      <c r="B1923" s="62" t="s">
        <v>1781</v>
      </c>
      <c r="C1923" s="63">
        <v>16</v>
      </c>
      <c r="D1923" s="62" t="s">
        <v>13540</v>
      </c>
      <c r="E1923" s="62" t="s">
        <v>1951</v>
      </c>
      <c r="F1923" s="69">
        <v>50202203</v>
      </c>
      <c r="G1923" s="62" t="s">
        <v>13630</v>
      </c>
      <c r="H1923" s="62">
        <v>1</v>
      </c>
      <c r="I1923" s="62">
        <v>6</v>
      </c>
      <c r="J1923" s="70">
        <v>1</v>
      </c>
      <c r="K1923" s="71">
        <v>1600000</v>
      </c>
      <c r="L1923" s="72" t="s">
        <v>13</v>
      </c>
      <c r="M1923" s="72" t="s">
        <v>254</v>
      </c>
    </row>
    <row r="1924" spans="1:13" s="3" customFormat="1" ht="12.75" x14ac:dyDescent="0.2">
      <c r="A1924" s="62" t="s">
        <v>19</v>
      </c>
      <c r="B1924" s="62" t="s">
        <v>334</v>
      </c>
      <c r="C1924" s="63">
        <v>16</v>
      </c>
      <c r="D1924" s="64" t="s">
        <v>13388</v>
      </c>
      <c r="E1924" s="64" t="s">
        <v>1952</v>
      </c>
      <c r="F1924" s="65">
        <v>50202300</v>
      </c>
      <c r="G1924" s="64" t="s">
        <v>13630</v>
      </c>
      <c r="H1924" s="64">
        <v>1</v>
      </c>
      <c r="I1924" s="64">
        <v>6</v>
      </c>
      <c r="J1924" s="66">
        <v>1</v>
      </c>
      <c r="K1924" s="67">
        <v>3200000</v>
      </c>
      <c r="L1924" s="68" t="s">
        <v>13</v>
      </c>
      <c r="M1924" s="68" t="s">
        <v>254</v>
      </c>
    </row>
    <row r="1925" spans="1:13" s="3" customFormat="1" ht="12.75" x14ac:dyDescent="0.2">
      <c r="A1925" s="62" t="s">
        <v>19</v>
      </c>
      <c r="B1925" s="62" t="s">
        <v>456</v>
      </c>
      <c r="C1925" s="63">
        <v>16</v>
      </c>
      <c r="D1925" s="62" t="s">
        <v>13420</v>
      </c>
      <c r="E1925" s="62" t="s">
        <v>1953</v>
      </c>
      <c r="F1925" s="69">
        <v>11162116</v>
      </c>
      <c r="G1925" s="62" t="s">
        <v>13630</v>
      </c>
      <c r="H1925" s="62">
        <v>1</v>
      </c>
      <c r="I1925" s="62">
        <v>6</v>
      </c>
      <c r="J1925" s="70">
        <v>10</v>
      </c>
      <c r="K1925" s="71">
        <v>42100</v>
      </c>
      <c r="L1925" s="72" t="s">
        <v>15</v>
      </c>
      <c r="M1925" s="72" t="s">
        <v>254</v>
      </c>
    </row>
    <row r="1926" spans="1:13" s="3" customFormat="1" ht="12.75" x14ac:dyDescent="0.2">
      <c r="A1926" s="62" t="s">
        <v>19</v>
      </c>
      <c r="B1926" s="62" t="s">
        <v>456</v>
      </c>
      <c r="C1926" s="63">
        <v>10</v>
      </c>
      <c r="D1926" s="64" t="s">
        <v>13420</v>
      </c>
      <c r="E1926" s="64" t="s">
        <v>1954</v>
      </c>
      <c r="F1926" s="65">
        <v>11121802</v>
      </c>
      <c r="G1926" s="64" t="s">
        <v>13630</v>
      </c>
      <c r="H1926" s="64">
        <v>1</v>
      </c>
      <c r="I1926" s="64">
        <v>6</v>
      </c>
      <c r="J1926" s="66">
        <v>1</v>
      </c>
      <c r="K1926" s="67">
        <v>274974</v>
      </c>
      <c r="L1926" s="68" t="s">
        <v>15</v>
      </c>
      <c r="M1926" s="68" t="s">
        <v>254</v>
      </c>
    </row>
    <row r="1927" spans="1:13" s="3" customFormat="1" ht="12.75" x14ac:dyDescent="0.2">
      <c r="A1927" s="62" t="s">
        <v>19</v>
      </c>
      <c r="B1927" s="62" t="s">
        <v>339</v>
      </c>
      <c r="C1927" s="63">
        <v>10</v>
      </c>
      <c r="D1927" s="62" t="s">
        <v>13386</v>
      </c>
      <c r="E1927" s="62" t="s">
        <v>1955</v>
      </c>
      <c r="F1927" s="69">
        <v>21111506</v>
      </c>
      <c r="G1927" s="62" t="s">
        <v>13630</v>
      </c>
      <c r="H1927" s="62">
        <v>1</v>
      </c>
      <c r="I1927" s="62">
        <v>6</v>
      </c>
      <c r="J1927" s="70">
        <v>10</v>
      </c>
      <c r="K1927" s="71">
        <v>700000</v>
      </c>
      <c r="L1927" s="72" t="s">
        <v>15</v>
      </c>
      <c r="M1927" s="72" t="s">
        <v>254</v>
      </c>
    </row>
    <row r="1928" spans="1:13" s="3" customFormat="1" ht="12.75" x14ac:dyDescent="0.2">
      <c r="A1928" s="62" t="s">
        <v>19</v>
      </c>
      <c r="B1928" s="62" t="s">
        <v>339</v>
      </c>
      <c r="C1928" s="63">
        <v>10</v>
      </c>
      <c r="D1928" s="64" t="s">
        <v>13386</v>
      </c>
      <c r="E1928" s="64" t="s">
        <v>1956</v>
      </c>
      <c r="F1928" s="65">
        <v>55121715</v>
      </c>
      <c r="G1928" s="64" t="s">
        <v>13630</v>
      </c>
      <c r="H1928" s="64">
        <v>1</v>
      </c>
      <c r="I1928" s="64">
        <v>6</v>
      </c>
      <c r="J1928" s="66">
        <v>1</v>
      </c>
      <c r="K1928" s="67">
        <v>6000000</v>
      </c>
      <c r="L1928" s="68" t="s">
        <v>15</v>
      </c>
      <c r="M1928" s="68" t="s">
        <v>254</v>
      </c>
    </row>
    <row r="1929" spans="1:13" s="3" customFormat="1" ht="12.75" x14ac:dyDescent="0.2">
      <c r="A1929" s="62" t="s">
        <v>19</v>
      </c>
      <c r="B1929" s="62" t="s">
        <v>339</v>
      </c>
      <c r="C1929" s="63">
        <v>16</v>
      </c>
      <c r="D1929" s="62" t="s">
        <v>13386</v>
      </c>
      <c r="E1929" s="62" t="s">
        <v>1307</v>
      </c>
      <c r="F1929" s="69">
        <v>52121703</v>
      </c>
      <c r="G1929" s="62" t="s">
        <v>13630</v>
      </c>
      <c r="H1929" s="62">
        <v>1</v>
      </c>
      <c r="I1929" s="62">
        <v>6</v>
      </c>
      <c r="J1929" s="70">
        <v>50</v>
      </c>
      <c r="K1929" s="71">
        <v>174750</v>
      </c>
      <c r="L1929" s="72" t="s">
        <v>15</v>
      </c>
      <c r="M1929" s="72" t="s">
        <v>254</v>
      </c>
    </row>
    <row r="1930" spans="1:13" s="3" customFormat="1" ht="12.75" x14ac:dyDescent="0.2">
      <c r="A1930" s="62" t="s">
        <v>19</v>
      </c>
      <c r="B1930" s="62" t="s">
        <v>339</v>
      </c>
      <c r="C1930" s="63">
        <v>16</v>
      </c>
      <c r="D1930" s="64" t="s">
        <v>13386</v>
      </c>
      <c r="E1930" s="64" t="s">
        <v>1307</v>
      </c>
      <c r="F1930" s="65">
        <v>52121703</v>
      </c>
      <c r="G1930" s="64" t="s">
        <v>13630</v>
      </c>
      <c r="H1930" s="64">
        <v>1</v>
      </c>
      <c r="I1930" s="64">
        <v>6</v>
      </c>
      <c r="J1930" s="66">
        <v>50</v>
      </c>
      <c r="K1930" s="67">
        <v>174750</v>
      </c>
      <c r="L1930" s="68" t="s">
        <v>15</v>
      </c>
      <c r="M1930" s="68" t="s">
        <v>254</v>
      </c>
    </row>
    <row r="1931" spans="1:13" s="3" customFormat="1" ht="12.75" x14ac:dyDescent="0.2">
      <c r="A1931" s="62" t="s">
        <v>19</v>
      </c>
      <c r="B1931" s="62" t="s">
        <v>339</v>
      </c>
      <c r="C1931" s="63">
        <v>10</v>
      </c>
      <c r="D1931" s="62" t="s">
        <v>13386</v>
      </c>
      <c r="E1931" s="62" t="s">
        <v>1307</v>
      </c>
      <c r="F1931" s="69">
        <v>47131500</v>
      </c>
      <c r="G1931" s="62" t="s">
        <v>13630</v>
      </c>
      <c r="H1931" s="62">
        <v>1</v>
      </c>
      <c r="I1931" s="62">
        <v>6</v>
      </c>
      <c r="J1931" s="70">
        <v>50</v>
      </c>
      <c r="K1931" s="71">
        <v>255500</v>
      </c>
      <c r="L1931" s="72" t="s">
        <v>15</v>
      </c>
      <c r="M1931" s="72" t="s">
        <v>254</v>
      </c>
    </row>
    <row r="1932" spans="1:13" s="3" customFormat="1" ht="12.75" x14ac:dyDescent="0.2">
      <c r="A1932" s="62" t="s">
        <v>19</v>
      </c>
      <c r="B1932" s="62" t="s">
        <v>339</v>
      </c>
      <c r="C1932" s="63">
        <v>10</v>
      </c>
      <c r="D1932" s="64" t="s">
        <v>13386</v>
      </c>
      <c r="E1932" s="64" t="s">
        <v>1957</v>
      </c>
      <c r="F1932" s="65">
        <v>45111603</v>
      </c>
      <c r="G1932" s="64" t="s">
        <v>13630</v>
      </c>
      <c r="H1932" s="64">
        <v>1</v>
      </c>
      <c r="I1932" s="64">
        <v>6</v>
      </c>
      <c r="J1932" s="66">
        <v>1</v>
      </c>
      <c r="K1932" s="67">
        <v>158000</v>
      </c>
      <c r="L1932" s="68" t="s">
        <v>15</v>
      </c>
      <c r="M1932" s="68" t="s">
        <v>254</v>
      </c>
    </row>
    <row r="1933" spans="1:13" s="3" customFormat="1" ht="12.75" x14ac:dyDescent="0.2">
      <c r="A1933" s="62" t="s">
        <v>19</v>
      </c>
      <c r="B1933" s="62" t="s">
        <v>339</v>
      </c>
      <c r="C1933" s="63">
        <v>10</v>
      </c>
      <c r="D1933" s="62" t="s">
        <v>13386</v>
      </c>
      <c r="E1933" s="62" t="s">
        <v>1958</v>
      </c>
      <c r="F1933" s="69">
        <v>21111506</v>
      </c>
      <c r="G1933" s="62" t="s">
        <v>13630</v>
      </c>
      <c r="H1933" s="62">
        <v>1</v>
      </c>
      <c r="I1933" s="62">
        <v>6</v>
      </c>
      <c r="J1933" s="70">
        <v>20</v>
      </c>
      <c r="K1933" s="71">
        <v>1200000</v>
      </c>
      <c r="L1933" s="72" t="s">
        <v>15</v>
      </c>
      <c r="M1933" s="72" t="s">
        <v>254</v>
      </c>
    </row>
    <row r="1934" spans="1:13" s="3" customFormat="1" ht="12.75" x14ac:dyDescent="0.2">
      <c r="A1934" s="62" t="s">
        <v>19</v>
      </c>
      <c r="B1934" s="62" t="s">
        <v>339</v>
      </c>
      <c r="C1934" s="63">
        <v>10</v>
      </c>
      <c r="D1934" s="64" t="s">
        <v>13386</v>
      </c>
      <c r="E1934" s="64" t="s">
        <v>799</v>
      </c>
      <c r="F1934" s="65">
        <v>25172104</v>
      </c>
      <c r="G1934" s="64" t="s">
        <v>13630</v>
      </c>
      <c r="H1934" s="64">
        <v>1</v>
      </c>
      <c r="I1934" s="64">
        <v>6</v>
      </c>
      <c r="J1934" s="66">
        <v>10</v>
      </c>
      <c r="K1934" s="67">
        <v>577500</v>
      </c>
      <c r="L1934" s="68" t="s">
        <v>15</v>
      </c>
      <c r="M1934" s="68" t="s">
        <v>254</v>
      </c>
    </row>
    <row r="1935" spans="1:13" s="3" customFormat="1" ht="12.75" x14ac:dyDescent="0.2">
      <c r="A1935" s="62" t="s">
        <v>19</v>
      </c>
      <c r="B1935" s="62" t="s">
        <v>339</v>
      </c>
      <c r="C1935" s="63">
        <v>10</v>
      </c>
      <c r="D1935" s="62" t="s">
        <v>13386</v>
      </c>
      <c r="E1935" s="62" t="s">
        <v>1959</v>
      </c>
      <c r="F1935" s="69">
        <v>42121600</v>
      </c>
      <c r="G1935" s="62" t="s">
        <v>13630</v>
      </c>
      <c r="H1935" s="62">
        <v>1</v>
      </c>
      <c r="I1935" s="62">
        <v>6</v>
      </c>
      <c r="J1935" s="70">
        <v>2</v>
      </c>
      <c r="K1935" s="71">
        <v>220000</v>
      </c>
      <c r="L1935" s="72" t="s">
        <v>15</v>
      </c>
      <c r="M1935" s="72" t="s">
        <v>254</v>
      </c>
    </row>
    <row r="1936" spans="1:13" s="3" customFormat="1" ht="12.75" x14ac:dyDescent="0.2">
      <c r="A1936" s="62" t="s">
        <v>19</v>
      </c>
      <c r="B1936" s="62" t="s">
        <v>339</v>
      </c>
      <c r="C1936" s="63">
        <v>16</v>
      </c>
      <c r="D1936" s="64" t="s">
        <v>13386</v>
      </c>
      <c r="E1936" s="64" t="s">
        <v>1960</v>
      </c>
      <c r="F1936" s="65">
        <v>30181607</v>
      </c>
      <c r="G1936" s="64" t="s">
        <v>13630</v>
      </c>
      <c r="H1936" s="64">
        <v>1</v>
      </c>
      <c r="I1936" s="64">
        <v>6</v>
      </c>
      <c r="J1936" s="66">
        <v>25</v>
      </c>
      <c r="K1936" s="67">
        <v>1000000</v>
      </c>
      <c r="L1936" s="68" t="s">
        <v>15</v>
      </c>
      <c r="M1936" s="68" t="s">
        <v>254</v>
      </c>
    </row>
    <row r="1937" spans="1:13" s="3" customFormat="1" ht="12.75" x14ac:dyDescent="0.2">
      <c r="A1937" s="62" t="s">
        <v>19</v>
      </c>
      <c r="B1937" s="62" t="s">
        <v>339</v>
      </c>
      <c r="C1937" s="63">
        <v>16</v>
      </c>
      <c r="D1937" s="62" t="s">
        <v>13386</v>
      </c>
      <c r="E1937" s="62" t="s">
        <v>1961</v>
      </c>
      <c r="F1937" s="69">
        <v>52121502</v>
      </c>
      <c r="G1937" s="62" t="s">
        <v>13630</v>
      </c>
      <c r="H1937" s="62">
        <v>1</v>
      </c>
      <c r="I1937" s="62">
        <v>6</v>
      </c>
      <c r="J1937" s="70">
        <v>20</v>
      </c>
      <c r="K1937" s="71">
        <v>1400000</v>
      </c>
      <c r="L1937" s="72" t="s">
        <v>15</v>
      </c>
      <c r="M1937" s="72" t="s">
        <v>254</v>
      </c>
    </row>
    <row r="1938" spans="1:13" s="3" customFormat="1" ht="12.75" x14ac:dyDescent="0.2">
      <c r="A1938" s="62" t="s">
        <v>19</v>
      </c>
      <c r="B1938" s="62" t="s">
        <v>339</v>
      </c>
      <c r="C1938" s="63">
        <v>10</v>
      </c>
      <c r="D1938" s="64" t="s">
        <v>13386</v>
      </c>
      <c r="E1938" s="64" t="s">
        <v>1962</v>
      </c>
      <c r="F1938" s="65">
        <v>42121600</v>
      </c>
      <c r="G1938" s="64" t="s">
        <v>13630</v>
      </c>
      <c r="H1938" s="64">
        <v>1</v>
      </c>
      <c r="I1938" s="64">
        <v>6</v>
      </c>
      <c r="J1938" s="66">
        <v>2</v>
      </c>
      <c r="K1938" s="67">
        <v>140000</v>
      </c>
      <c r="L1938" s="68" t="s">
        <v>15</v>
      </c>
      <c r="M1938" s="68" t="s">
        <v>254</v>
      </c>
    </row>
    <row r="1939" spans="1:13" s="3" customFormat="1" ht="12.75" x14ac:dyDescent="0.2">
      <c r="A1939" s="62" t="s">
        <v>19</v>
      </c>
      <c r="B1939" s="62" t="s">
        <v>339</v>
      </c>
      <c r="C1939" s="63">
        <v>16</v>
      </c>
      <c r="D1939" s="62" t="s">
        <v>13386</v>
      </c>
      <c r="E1939" s="62" t="s">
        <v>1963</v>
      </c>
      <c r="F1939" s="69">
        <v>52121703</v>
      </c>
      <c r="G1939" s="62" t="s">
        <v>13630</v>
      </c>
      <c r="H1939" s="62">
        <v>1</v>
      </c>
      <c r="I1939" s="62">
        <v>6</v>
      </c>
      <c r="J1939" s="70">
        <v>52</v>
      </c>
      <c r="K1939" s="71">
        <v>134836</v>
      </c>
      <c r="L1939" s="72" t="s">
        <v>15</v>
      </c>
      <c r="M1939" s="72" t="s">
        <v>254</v>
      </c>
    </row>
    <row r="1940" spans="1:13" s="3" customFormat="1" ht="12.75" x14ac:dyDescent="0.2">
      <c r="A1940" s="62" t="s">
        <v>19</v>
      </c>
      <c r="B1940" s="62" t="s">
        <v>339</v>
      </c>
      <c r="C1940" s="63">
        <v>16</v>
      </c>
      <c r="D1940" s="64" t="s">
        <v>13386</v>
      </c>
      <c r="E1940" s="64" t="s">
        <v>1963</v>
      </c>
      <c r="F1940" s="65">
        <v>52121703</v>
      </c>
      <c r="G1940" s="64" t="s">
        <v>13630</v>
      </c>
      <c r="H1940" s="64">
        <v>1</v>
      </c>
      <c r="I1940" s="64">
        <v>6</v>
      </c>
      <c r="J1940" s="66">
        <v>50</v>
      </c>
      <c r="K1940" s="67">
        <v>157800</v>
      </c>
      <c r="L1940" s="68" t="s">
        <v>15</v>
      </c>
      <c r="M1940" s="68" t="s">
        <v>254</v>
      </c>
    </row>
    <row r="1941" spans="1:13" s="3" customFormat="1" ht="12.75" x14ac:dyDescent="0.2">
      <c r="A1941" s="62" t="s">
        <v>19</v>
      </c>
      <c r="B1941" s="62" t="s">
        <v>339</v>
      </c>
      <c r="C1941" s="63">
        <v>16</v>
      </c>
      <c r="D1941" s="62" t="s">
        <v>13386</v>
      </c>
      <c r="E1941" s="62" t="s">
        <v>1964</v>
      </c>
      <c r="F1941" s="69">
        <v>52121604</v>
      </c>
      <c r="G1941" s="62" t="s">
        <v>13630</v>
      </c>
      <c r="H1941" s="62">
        <v>1</v>
      </c>
      <c r="I1941" s="62">
        <v>6</v>
      </c>
      <c r="J1941" s="70">
        <v>20</v>
      </c>
      <c r="K1941" s="71">
        <v>3000000</v>
      </c>
      <c r="L1941" s="72" t="s">
        <v>15</v>
      </c>
      <c r="M1941" s="72" t="s">
        <v>254</v>
      </c>
    </row>
    <row r="1942" spans="1:13" s="3" customFormat="1" ht="12.75" x14ac:dyDescent="0.2">
      <c r="A1942" s="62" t="s">
        <v>19</v>
      </c>
      <c r="B1942" s="62" t="s">
        <v>339</v>
      </c>
      <c r="C1942" s="63">
        <v>16</v>
      </c>
      <c r="D1942" s="64" t="s">
        <v>13386</v>
      </c>
      <c r="E1942" s="64" t="s">
        <v>1965</v>
      </c>
      <c r="F1942" s="65">
        <v>52121703</v>
      </c>
      <c r="G1942" s="64" t="s">
        <v>13630</v>
      </c>
      <c r="H1942" s="64">
        <v>1</v>
      </c>
      <c r="I1942" s="64">
        <v>6</v>
      </c>
      <c r="J1942" s="66">
        <v>50</v>
      </c>
      <c r="K1942" s="67">
        <v>119800</v>
      </c>
      <c r="L1942" s="68" t="s">
        <v>15</v>
      </c>
      <c r="M1942" s="68" t="s">
        <v>254</v>
      </c>
    </row>
    <row r="1943" spans="1:13" s="3" customFormat="1" ht="12.75" x14ac:dyDescent="0.2">
      <c r="A1943" s="62" t="s">
        <v>19</v>
      </c>
      <c r="B1943" s="62" t="s">
        <v>339</v>
      </c>
      <c r="C1943" s="63">
        <v>10</v>
      </c>
      <c r="D1943" s="62" t="s">
        <v>13386</v>
      </c>
      <c r="E1943" s="62" t="s">
        <v>1966</v>
      </c>
      <c r="F1943" s="69">
        <v>30241700</v>
      </c>
      <c r="G1943" s="62" t="s">
        <v>13630</v>
      </c>
      <c r="H1943" s="62">
        <v>1</v>
      </c>
      <c r="I1943" s="62">
        <v>6</v>
      </c>
      <c r="J1943" s="70">
        <v>1</v>
      </c>
      <c r="K1943" s="71">
        <v>24000000</v>
      </c>
      <c r="L1943" s="72" t="s">
        <v>15</v>
      </c>
      <c r="M1943" s="72" t="s">
        <v>254</v>
      </c>
    </row>
    <row r="1944" spans="1:13" s="3" customFormat="1" ht="12.75" x14ac:dyDescent="0.2">
      <c r="A1944" s="62" t="s">
        <v>19</v>
      </c>
      <c r="B1944" s="62" t="s">
        <v>339</v>
      </c>
      <c r="C1944" s="63">
        <v>10</v>
      </c>
      <c r="D1944" s="64" t="s">
        <v>13386</v>
      </c>
      <c r="E1944" s="64" t="s">
        <v>1967</v>
      </c>
      <c r="F1944" s="65">
        <v>60131500</v>
      </c>
      <c r="G1944" s="64" t="s">
        <v>13630</v>
      </c>
      <c r="H1944" s="64">
        <v>1</v>
      </c>
      <c r="I1944" s="64">
        <v>6</v>
      </c>
      <c r="J1944" s="66">
        <v>15</v>
      </c>
      <c r="K1944" s="67">
        <v>630000</v>
      </c>
      <c r="L1944" s="68" t="s">
        <v>15</v>
      </c>
      <c r="M1944" s="68" t="s">
        <v>254</v>
      </c>
    </row>
    <row r="1945" spans="1:13" s="3" customFormat="1" ht="12.75" x14ac:dyDescent="0.2">
      <c r="A1945" s="62" t="s">
        <v>19</v>
      </c>
      <c r="B1945" s="62" t="s">
        <v>339</v>
      </c>
      <c r="C1945" s="63">
        <v>10</v>
      </c>
      <c r="D1945" s="62" t="s">
        <v>13386</v>
      </c>
      <c r="E1945" s="62" t="s">
        <v>1968</v>
      </c>
      <c r="F1945" s="69">
        <v>60131500</v>
      </c>
      <c r="G1945" s="62" t="s">
        <v>13630</v>
      </c>
      <c r="H1945" s="62">
        <v>1</v>
      </c>
      <c r="I1945" s="62">
        <v>6</v>
      </c>
      <c r="J1945" s="70">
        <v>15</v>
      </c>
      <c r="K1945" s="71">
        <v>450000</v>
      </c>
      <c r="L1945" s="72" t="s">
        <v>15</v>
      </c>
      <c r="M1945" s="72" t="s">
        <v>254</v>
      </c>
    </row>
    <row r="1946" spans="1:13" s="3" customFormat="1" ht="12.75" x14ac:dyDescent="0.2">
      <c r="A1946" s="62" t="s">
        <v>19</v>
      </c>
      <c r="B1946" s="62" t="s">
        <v>339</v>
      </c>
      <c r="C1946" s="63">
        <v>10</v>
      </c>
      <c r="D1946" s="64" t="s">
        <v>13386</v>
      </c>
      <c r="E1946" s="64" t="s">
        <v>1969</v>
      </c>
      <c r="F1946" s="65">
        <v>60131500</v>
      </c>
      <c r="G1946" s="64" t="s">
        <v>13630</v>
      </c>
      <c r="H1946" s="64">
        <v>1</v>
      </c>
      <c r="I1946" s="64">
        <v>6</v>
      </c>
      <c r="J1946" s="66">
        <v>15</v>
      </c>
      <c r="K1946" s="67">
        <v>420000</v>
      </c>
      <c r="L1946" s="68" t="s">
        <v>15</v>
      </c>
      <c r="M1946" s="68" t="s">
        <v>254</v>
      </c>
    </row>
    <row r="1947" spans="1:13" s="3" customFormat="1" ht="12.75" x14ac:dyDescent="0.2">
      <c r="A1947" s="62" t="s">
        <v>19</v>
      </c>
      <c r="B1947" s="62" t="s">
        <v>339</v>
      </c>
      <c r="C1947" s="63">
        <v>10</v>
      </c>
      <c r="D1947" s="62" t="s">
        <v>13386</v>
      </c>
      <c r="E1947" s="62" t="s">
        <v>1970</v>
      </c>
      <c r="F1947" s="69">
        <v>60131500</v>
      </c>
      <c r="G1947" s="62" t="s">
        <v>13630</v>
      </c>
      <c r="H1947" s="62">
        <v>1</v>
      </c>
      <c r="I1947" s="62">
        <v>6</v>
      </c>
      <c r="J1947" s="70">
        <v>3</v>
      </c>
      <c r="K1947" s="71">
        <v>486000</v>
      </c>
      <c r="L1947" s="72" t="s">
        <v>15</v>
      </c>
      <c r="M1947" s="72" t="s">
        <v>254</v>
      </c>
    </row>
    <row r="1948" spans="1:13" s="3" customFormat="1" ht="12.75" x14ac:dyDescent="0.2">
      <c r="A1948" s="62" t="s">
        <v>19</v>
      </c>
      <c r="B1948" s="62" t="s">
        <v>339</v>
      </c>
      <c r="C1948" s="63">
        <v>16</v>
      </c>
      <c r="D1948" s="64" t="s">
        <v>13386</v>
      </c>
      <c r="E1948" s="64" t="s">
        <v>1971</v>
      </c>
      <c r="F1948" s="65">
        <v>52121509</v>
      </c>
      <c r="G1948" s="64" t="s">
        <v>13630</v>
      </c>
      <c r="H1948" s="64">
        <v>1</v>
      </c>
      <c r="I1948" s="64">
        <v>6</v>
      </c>
      <c r="J1948" s="66">
        <v>100</v>
      </c>
      <c r="K1948" s="67">
        <v>2500000</v>
      </c>
      <c r="L1948" s="68" t="s">
        <v>15</v>
      </c>
      <c r="M1948" s="68" t="s">
        <v>254</v>
      </c>
    </row>
    <row r="1949" spans="1:13" s="3" customFormat="1" ht="12.75" x14ac:dyDescent="0.2">
      <c r="A1949" s="62" t="s">
        <v>19</v>
      </c>
      <c r="B1949" s="62" t="s">
        <v>339</v>
      </c>
      <c r="C1949" s="63">
        <v>16</v>
      </c>
      <c r="D1949" s="62" t="s">
        <v>13386</v>
      </c>
      <c r="E1949" s="62" t="s">
        <v>1972</v>
      </c>
      <c r="F1949" s="69">
        <v>52121509</v>
      </c>
      <c r="G1949" s="62" t="s">
        <v>13630</v>
      </c>
      <c r="H1949" s="62">
        <v>1</v>
      </c>
      <c r="I1949" s="62">
        <v>6</v>
      </c>
      <c r="J1949" s="70">
        <v>90</v>
      </c>
      <c r="K1949" s="71">
        <v>1350000</v>
      </c>
      <c r="L1949" s="72" t="s">
        <v>15</v>
      </c>
      <c r="M1949" s="72" t="s">
        <v>254</v>
      </c>
    </row>
    <row r="1950" spans="1:13" s="3" customFormat="1" ht="12.75" x14ac:dyDescent="0.2">
      <c r="A1950" s="62" t="s">
        <v>19</v>
      </c>
      <c r="B1950" s="62" t="s">
        <v>339</v>
      </c>
      <c r="C1950" s="63">
        <v>10</v>
      </c>
      <c r="D1950" s="64" t="s">
        <v>13386</v>
      </c>
      <c r="E1950" s="64" t="s">
        <v>1973</v>
      </c>
      <c r="F1950" s="65">
        <v>24121500</v>
      </c>
      <c r="G1950" s="64" t="s">
        <v>13630</v>
      </c>
      <c r="H1950" s="64">
        <v>1</v>
      </c>
      <c r="I1950" s="64">
        <v>6</v>
      </c>
      <c r="J1950" s="66">
        <v>4000</v>
      </c>
      <c r="K1950" s="67">
        <v>3400000</v>
      </c>
      <c r="L1950" s="68" t="s">
        <v>15</v>
      </c>
      <c r="M1950" s="68" t="s">
        <v>254</v>
      </c>
    </row>
    <row r="1951" spans="1:13" s="3" customFormat="1" ht="12.75" x14ac:dyDescent="0.2">
      <c r="A1951" s="62" t="s">
        <v>19</v>
      </c>
      <c r="B1951" s="62" t="s">
        <v>339</v>
      </c>
      <c r="C1951" s="63">
        <v>10</v>
      </c>
      <c r="D1951" s="62" t="s">
        <v>13386</v>
      </c>
      <c r="E1951" s="62" t="s">
        <v>1974</v>
      </c>
      <c r="F1951" s="69">
        <v>42121600</v>
      </c>
      <c r="G1951" s="62" t="s">
        <v>13630</v>
      </c>
      <c r="H1951" s="62">
        <v>1</v>
      </c>
      <c r="I1951" s="62">
        <v>6</v>
      </c>
      <c r="J1951" s="70">
        <v>3</v>
      </c>
      <c r="K1951" s="71">
        <v>52500</v>
      </c>
      <c r="L1951" s="72" t="s">
        <v>15</v>
      </c>
      <c r="M1951" s="72" t="s">
        <v>254</v>
      </c>
    </row>
    <row r="1952" spans="1:13" s="3" customFormat="1" ht="12.75" x14ac:dyDescent="0.2">
      <c r="A1952" s="62" t="s">
        <v>19</v>
      </c>
      <c r="B1952" s="62" t="s">
        <v>339</v>
      </c>
      <c r="C1952" s="63">
        <v>10</v>
      </c>
      <c r="D1952" s="64" t="s">
        <v>13386</v>
      </c>
      <c r="E1952" s="64" t="s">
        <v>1975</v>
      </c>
      <c r="F1952" s="65">
        <v>42131606</v>
      </c>
      <c r="G1952" s="64" t="s">
        <v>13630</v>
      </c>
      <c r="H1952" s="64">
        <v>1</v>
      </c>
      <c r="I1952" s="64">
        <v>6</v>
      </c>
      <c r="J1952" s="66">
        <v>30</v>
      </c>
      <c r="K1952" s="67">
        <v>368940</v>
      </c>
      <c r="L1952" s="68" t="s">
        <v>15</v>
      </c>
      <c r="M1952" s="68" t="s">
        <v>254</v>
      </c>
    </row>
    <row r="1953" spans="1:13" s="3" customFormat="1" ht="12.75" x14ac:dyDescent="0.2">
      <c r="A1953" s="62" t="s">
        <v>19</v>
      </c>
      <c r="B1953" s="62" t="s">
        <v>339</v>
      </c>
      <c r="C1953" s="63">
        <v>16</v>
      </c>
      <c r="D1953" s="62" t="s">
        <v>13386</v>
      </c>
      <c r="E1953" s="62" t="s">
        <v>1976</v>
      </c>
      <c r="F1953" s="69">
        <v>46181709</v>
      </c>
      <c r="G1953" s="62" t="s">
        <v>13630</v>
      </c>
      <c r="H1953" s="62">
        <v>1</v>
      </c>
      <c r="I1953" s="62">
        <v>6</v>
      </c>
      <c r="J1953" s="70">
        <v>91</v>
      </c>
      <c r="K1953" s="71">
        <v>738647</v>
      </c>
      <c r="L1953" s="72" t="s">
        <v>15</v>
      </c>
      <c r="M1953" s="72" t="s">
        <v>254</v>
      </c>
    </row>
    <row r="1954" spans="1:13" s="3" customFormat="1" ht="12.75" x14ac:dyDescent="0.2">
      <c r="A1954" s="62" t="s">
        <v>19</v>
      </c>
      <c r="B1954" s="62" t="s">
        <v>339</v>
      </c>
      <c r="C1954" s="63">
        <v>16</v>
      </c>
      <c r="D1954" s="64" t="s">
        <v>13386</v>
      </c>
      <c r="E1954" s="64" t="s">
        <v>1976</v>
      </c>
      <c r="F1954" s="65">
        <v>46181709</v>
      </c>
      <c r="G1954" s="64" t="s">
        <v>13630</v>
      </c>
      <c r="H1954" s="64">
        <v>1</v>
      </c>
      <c r="I1954" s="64">
        <v>6</v>
      </c>
      <c r="J1954" s="66">
        <v>30</v>
      </c>
      <c r="K1954" s="67">
        <v>23670</v>
      </c>
      <c r="L1954" s="68" t="s">
        <v>15</v>
      </c>
      <c r="M1954" s="68" t="s">
        <v>254</v>
      </c>
    </row>
    <row r="1955" spans="1:13" s="3" customFormat="1" ht="12.75" x14ac:dyDescent="0.2">
      <c r="A1955" s="62" t="s">
        <v>19</v>
      </c>
      <c r="B1955" s="62" t="s">
        <v>339</v>
      </c>
      <c r="C1955" s="63">
        <v>16</v>
      </c>
      <c r="D1955" s="62" t="s">
        <v>13386</v>
      </c>
      <c r="E1955" s="62" t="s">
        <v>1977</v>
      </c>
      <c r="F1955" s="69">
        <v>52101507</v>
      </c>
      <c r="G1955" s="62" t="s">
        <v>13630</v>
      </c>
      <c r="H1955" s="62">
        <v>1</v>
      </c>
      <c r="I1955" s="62">
        <v>6</v>
      </c>
      <c r="J1955" s="70">
        <v>25</v>
      </c>
      <c r="K1955" s="71">
        <v>750000</v>
      </c>
      <c r="L1955" s="72" t="s">
        <v>15</v>
      </c>
      <c r="M1955" s="72" t="s">
        <v>254</v>
      </c>
    </row>
    <row r="1956" spans="1:13" s="3" customFormat="1" ht="12.75" x14ac:dyDescent="0.2">
      <c r="A1956" s="62" t="s">
        <v>19</v>
      </c>
      <c r="B1956" s="62" t="s">
        <v>339</v>
      </c>
      <c r="C1956" s="63">
        <v>16</v>
      </c>
      <c r="D1956" s="64" t="s">
        <v>13386</v>
      </c>
      <c r="E1956" s="64" t="s">
        <v>1978</v>
      </c>
      <c r="F1956" s="65">
        <v>52121701</v>
      </c>
      <c r="G1956" s="64" t="s">
        <v>13630</v>
      </c>
      <c r="H1956" s="64">
        <v>1</v>
      </c>
      <c r="I1956" s="64">
        <v>6</v>
      </c>
      <c r="J1956" s="66">
        <v>100</v>
      </c>
      <c r="K1956" s="67">
        <v>4500000</v>
      </c>
      <c r="L1956" s="68" t="s">
        <v>15</v>
      </c>
      <c r="M1956" s="68" t="s">
        <v>254</v>
      </c>
    </row>
    <row r="1957" spans="1:13" s="3" customFormat="1" ht="12.75" x14ac:dyDescent="0.2">
      <c r="A1957" s="62" t="s">
        <v>19</v>
      </c>
      <c r="B1957" s="62" t="s">
        <v>339</v>
      </c>
      <c r="C1957" s="63">
        <v>16</v>
      </c>
      <c r="D1957" s="62" t="s">
        <v>13386</v>
      </c>
      <c r="E1957" s="62" t="s">
        <v>1979</v>
      </c>
      <c r="F1957" s="69">
        <v>52121704</v>
      </c>
      <c r="G1957" s="62" t="s">
        <v>13630</v>
      </c>
      <c r="H1957" s="62">
        <v>1</v>
      </c>
      <c r="I1957" s="62">
        <v>6</v>
      </c>
      <c r="J1957" s="70">
        <v>100</v>
      </c>
      <c r="K1957" s="71">
        <v>2500000</v>
      </c>
      <c r="L1957" s="72" t="s">
        <v>15</v>
      </c>
      <c r="M1957" s="72" t="s">
        <v>254</v>
      </c>
    </row>
    <row r="1958" spans="1:13" s="3" customFormat="1" ht="12.75" x14ac:dyDescent="0.2">
      <c r="A1958" s="62" t="s">
        <v>19</v>
      </c>
      <c r="B1958" s="62" t="s">
        <v>475</v>
      </c>
      <c r="C1958" s="63">
        <v>10</v>
      </c>
      <c r="D1958" s="64" t="s">
        <v>13440</v>
      </c>
      <c r="E1958" s="64" t="s">
        <v>1980</v>
      </c>
      <c r="F1958" s="65">
        <v>42121600</v>
      </c>
      <c r="G1958" s="64" t="s">
        <v>13630</v>
      </c>
      <c r="H1958" s="64">
        <v>1</v>
      </c>
      <c r="I1958" s="64">
        <v>6</v>
      </c>
      <c r="J1958" s="66">
        <v>3</v>
      </c>
      <c r="K1958" s="67">
        <v>761400</v>
      </c>
      <c r="L1958" s="68" t="s">
        <v>15</v>
      </c>
      <c r="M1958" s="68" t="s">
        <v>254</v>
      </c>
    </row>
    <row r="1959" spans="1:13" s="3" customFormat="1" ht="12.75" x14ac:dyDescent="0.2">
      <c r="A1959" s="62" t="s">
        <v>19</v>
      </c>
      <c r="B1959" s="62" t="s">
        <v>475</v>
      </c>
      <c r="C1959" s="63">
        <v>10</v>
      </c>
      <c r="D1959" s="62" t="s">
        <v>13440</v>
      </c>
      <c r="E1959" s="62" t="s">
        <v>1981</v>
      </c>
      <c r="F1959" s="69">
        <v>10131604</v>
      </c>
      <c r="G1959" s="62" t="s">
        <v>13630</v>
      </c>
      <c r="H1959" s="62">
        <v>1</v>
      </c>
      <c r="I1959" s="62">
        <v>6</v>
      </c>
      <c r="J1959" s="70">
        <v>3</v>
      </c>
      <c r="K1959" s="71">
        <v>84900</v>
      </c>
      <c r="L1959" s="72" t="s">
        <v>15</v>
      </c>
      <c r="M1959" s="72" t="s">
        <v>254</v>
      </c>
    </row>
    <row r="1960" spans="1:13" s="3" customFormat="1" ht="12.75" x14ac:dyDescent="0.2">
      <c r="A1960" s="62" t="s">
        <v>19</v>
      </c>
      <c r="B1960" s="62" t="s">
        <v>475</v>
      </c>
      <c r="C1960" s="63">
        <v>10</v>
      </c>
      <c r="D1960" s="64" t="s">
        <v>13440</v>
      </c>
      <c r="E1960" s="64" t="s">
        <v>1982</v>
      </c>
      <c r="F1960" s="65">
        <v>53102711</v>
      </c>
      <c r="G1960" s="64" t="s">
        <v>13630</v>
      </c>
      <c r="H1960" s="64">
        <v>1</v>
      </c>
      <c r="I1960" s="64">
        <v>6</v>
      </c>
      <c r="J1960" s="66">
        <v>8</v>
      </c>
      <c r="K1960" s="67">
        <v>184000</v>
      </c>
      <c r="L1960" s="68" t="s">
        <v>15</v>
      </c>
      <c r="M1960" s="68" t="s">
        <v>254</v>
      </c>
    </row>
    <row r="1961" spans="1:13" s="3" customFormat="1" ht="12.75" x14ac:dyDescent="0.2">
      <c r="A1961" s="62" t="s">
        <v>19</v>
      </c>
      <c r="B1961" s="62" t="s">
        <v>475</v>
      </c>
      <c r="C1961" s="63">
        <v>10</v>
      </c>
      <c r="D1961" s="62" t="s">
        <v>13440</v>
      </c>
      <c r="E1961" s="62" t="s">
        <v>1983</v>
      </c>
      <c r="F1961" s="69">
        <v>46161700</v>
      </c>
      <c r="G1961" s="62" t="s">
        <v>13630</v>
      </c>
      <c r="H1961" s="62">
        <v>1</v>
      </c>
      <c r="I1961" s="62">
        <v>6</v>
      </c>
      <c r="J1961" s="70">
        <v>1</v>
      </c>
      <c r="K1961" s="71">
        <v>902500</v>
      </c>
      <c r="L1961" s="72" t="s">
        <v>15</v>
      </c>
      <c r="M1961" s="72" t="s">
        <v>254</v>
      </c>
    </row>
    <row r="1962" spans="1:13" s="3" customFormat="1" ht="12.75" x14ac:dyDescent="0.2">
      <c r="A1962" s="62" t="s">
        <v>19</v>
      </c>
      <c r="B1962" s="62" t="s">
        <v>475</v>
      </c>
      <c r="C1962" s="63">
        <v>10</v>
      </c>
      <c r="D1962" s="64" t="s">
        <v>13440</v>
      </c>
      <c r="E1962" s="64" t="s">
        <v>1984</v>
      </c>
      <c r="F1962" s="65">
        <v>10141610</v>
      </c>
      <c r="G1962" s="64" t="s">
        <v>13630</v>
      </c>
      <c r="H1962" s="64">
        <v>1</v>
      </c>
      <c r="I1962" s="64">
        <v>6</v>
      </c>
      <c r="J1962" s="66">
        <v>3</v>
      </c>
      <c r="K1962" s="67">
        <v>114000</v>
      </c>
      <c r="L1962" s="68" t="s">
        <v>15</v>
      </c>
      <c r="M1962" s="68" t="s">
        <v>254</v>
      </c>
    </row>
    <row r="1963" spans="1:13" s="3" customFormat="1" ht="12.75" x14ac:dyDescent="0.2">
      <c r="A1963" s="62" t="s">
        <v>19</v>
      </c>
      <c r="B1963" s="62" t="s">
        <v>475</v>
      </c>
      <c r="C1963" s="63">
        <v>10</v>
      </c>
      <c r="D1963" s="62" t="s">
        <v>13440</v>
      </c>
      <c r="E1963" s="62" t="s">
        <v>1985</v>
      </c>
      <c r="F1963" s="69">
        <v>42132200</v>
      </c>
      <c r="G1963" s="62" t="s">
        <v>13630</v>
      </c>
      <c r="H1963" s="62">
        <v>1</v>
      </c>
      <c r="I1963" s="62">
        <v>6</v>
      </c>
      <c r="J1963" s="70">
        <v>10</v>
      </c>
      <c r="K1963" s="71">
        <v>188330</v>
      </c>
      <c r="L1963" s="72" t="s">
        <v>15</v>
      </c>
      <c r="M1963" s="72" t="s">
        <v>254</v>
      </c>
    </row>
    <row r="1964" spans="1:13" s="3" customFormat="1" ht="12.75" x14ac:dyDescent="0.2">
      <c r="A1964" s="62" t="s">
        <v>19</v>
      </c>
      <c r="B1964" s="62" t="s">
        <v>475</v>
      </c>
      <c r="C1964" s="63">
        <v>10</v>
      </c>
      <c r="D1964" s="64" t="s">
        <v>13440</v>
      </c>
      <c r="E1964" s="64" t="s">
        <v>1986</v>
      </c>
      <c r="F1964" s="65">
        <v>10131604</v>
      </c>
      <c r="G1964" s="64" t="s">
        <v>13630</v>
      </c>
      <c r="H1964" s="64">
        <v>1</v>
      </c>
      <c r="I1964" s="64">
        <v>6</v>
      </c>
      <c r="J1964" s="66">
        <v>3</v>
      </c>
      <c r="K1964" s="67">
        <v>49800</v>
      </c>
      <c r="L1964" s="68" t="s">
        <v>15</v>
      </c>
      <c r="M1964" s="68" t="s">
        <v>254</v>
      </c>
    </row>
    <row r="1965" spans="1:13" s="3" customFormat="1" ht="12.75" x14ac:dyDescent="0.2">
      <c r="A1965" s="62" t="s">
        <v>19</v>
      </c>
      <c r="B1965" s="62" t="s">
        <v>475</v>
      </c>
      <c r="C1965" s="63">
        <v>10</v>
      </c>
      <c r="D1965" s="62" t="s">
        <v>13440</v>
      </c>
      <c r="E1965" s="62" t="s">
        <v>1987</v>
      </c>
      <c r="F1965" s="69">
        <v>42121600</v>
      </c>
      <c r="G1965" s="62" t="s">
        <v>13630</v>
      </c>
      <c r="H1965" s="62">
        <v>1</v>
      </c>
      <c r="I1965" s="62">
        <v>6</v>
      </c>
      <c r="J1965" s="70">
        <v>10</v>
      </c>
      <c r="K1965" s="71">
        <v>355000</v>
      </c>
      <c r="L1965" s="72" t="s">
        <v>15</v>
      </c>
      <c r="M1965" s="72" t="s">
        <v>254</v>
      </c>
    </row>
    <row r="1966" spans="1:13" s="3" customFormat="1" ht="12.75" x14ac:dyDescent="0.2">
      <c r="A1966" s="62" t="s">
        <v>19</v>
      </c>
      <c r="B1966" s="62" t="s">
        <v>475</v>
      </c>
      <c r="C1966" s="63">
        <v>10</v>
      </c>
      <c r="D1966" s="64" t="s">
        <v>13440</v>
      </c>
      <c r="E1966" s="64" t="s">
        <v>1988</v>
      </c>
      <c r="F1966" s="65">
        <v>46181804</v>
      </c>
      <c r="G1966" s="64" t="s">
        <v>13630</v>
      </c>
      <c r="H1966" s="64">
        <v>1</v>
      </c>
      <c r="I1966" s="64">
        <v>6</v>
      </c>
      <c r="J1966" s="66">
        <v>10</v>
      </c>
      <c r="K1966" s="67">
        <v>878900</v>
      </c>
      <c r="L1966" s="68" t="s">
        <v>15</v>
      </c>
      <c r="M1966" s="68" t="s">
        <v>254</v>
      </c>
    </row>
    <row r="1967" spans="1:13" s="3" customFormat="1" ht="12.75" x14ac:dyDescent="0.2">
      <c r="A1967" s="62" t="s">
        <v>19</v>
      </c>
      <c r="B1967" s="62" t="s">
        <v>475</v>
      </c>
      <c r="C1967" s="63">
        <v>10</v>
      </c>
      <c r="D1967" s="62" t="s">
        <v>13440</v>
      </c>
      <c r="E1967" s="62" t="s">
        <v>1989</v>
      </c>
      <c r="F1967" s="69">
        <v>46161700</v>
      </c>
      <c r="G1967" s="62" t="s">
        <v>13630</v>
      </c>
      <c r="H1967" s="62">
        <v>1</v>
      </c>
      <c r="I1967" s="62">
        <v>6</v>
      </c>
      <c r="J1967" s="70">
        <v>1</v>
      </c>
      <c r="K1967" s="71">
        <v>990000</v>
      </c>
      <c r="L1967" s="72" t="s">
        <v>15</v>
      </c>
      <c r="M1967" s="72" t="s">
        <v>254</v>
      </c>
    </row>
    <row r="1968" spans="1:13" s="3" customFormat="1" ht="12.75" x14ac:dyDescent="0.2">
      <c r="A1968" s="62" t="s">
        <v>19</v>
      </c>
      <c r="B1968" s="62" t="s">
        <v>475</v>
      </c>
      <c r="C1968" s="63">
        <v>10</v>
      </c>
      <c r="D1968" s="64" t="s">
        <v>13440</v>
      </c>
      <c r="E1968" s="64" t="s">
        <v>1990</v>
      </c>
      <c r="F1968" s="65">
        <v>46181504</v>
      </c>
      <c r="G1968" s="64" t="s">
        <v>13630</v>
      </c>
      <c r="H1968" s="64">
        <v>1</v>
      </c>
      <c r="I1968" s="64">
        <v>6</v>
      </c>
      <c r="J1968" s="66">
        <v>80</v>
      </c>
      <c r="K1968" s="67">
        <v>342320</v>
      </c>
      <c r="L1968" s="68" t="s">
        <v>15</v>
      </c>
      <c r="M1968" s="68" t="s">
        <v>254</v>
      </c>
    </row>
    <row r="1969" spans="1:13" s="3" customFormat="1" ht="12.75" x14ac:dyDescent="0.2">
      <c r="A1969" s="62" t="s">
        <v>19</v>
      </c>
      <c r="B1969" s="62" t="s">
        <v>475</v>
      </c>
      <c r="C1969" s="63">
        <v>10</v>
      </c>
      <c r="D1969" s="62" t="s">
        <v>13440</v>
      </c>
      <c r="E1969" s="62" t="s">
        <v>1991</v>
      </c>
      <c r="F1969" s="69">
        <v>42121600</v>
      </c>
      <c r="G1969" s="62" t="s">
        <v>13630</v>
      </c>
      <c r="H1969" s="62">
        <v>1</v>
      </c>
      <c r="I1969" s="62">
        <v>6</v>
      </c>
      <c r="J1969" s="70">
        <v>10</v>
      </c>
      <c r="K1969" s="71">
        <v>79330</v>
      </c>
      <c r="L1969" s="72" t="s">
        <v>15</v>
      </c>
      <c r="M1969" s="72" t="s">
        <v>254</v>
      </c>
    </row>
    <row r="1970" spans="1:13" s="3" customFormat="1" ht="12.75" x14ac:dyDescent="0.2">
      <c r="A1970" s="62" t="s">
        <v>19</v>
      </c>
      <c r="B1970" s="62" t="s">
        <v>475</v>
      </c>
      <c r="C1970" s="63">
        <v>10</v>
      </c>
      <c r="D1970" s="64" t="s">
        <v>13440</v>
      </c>
      <c r="E1970" s="64" t="s">
        <v>1992</v>
      </c>
      <c r="F1970" s="65">
        <v>42121600</v>
      </c>
      <c r="G1970" s="64" t="s">
        <v>13630</v>
      </c>
      <c r="H1970" s="64">
        <v>1</v>
      </c>
      <c r="I1970" s="64">
        <v>6</v>
      </c>
      <c r="J1970" s="66">
        <v>5</v>
      </c>
      <c r="K1970" s="67">
        <v>425000</v>
      </c>
      <c r="L1970" s="68" t="s">
        <v>15</v>
      </c>
      <c r="M1970" s="68" t="s">
        <v>254</v>
      </c>
    </row>
    <row r="1971" spans="1:13" s="3" customFormat="1" ht="12.75" x14ac:dyDescent="0.2">
      <c r="A1971" s="62" t="s">
        <v>19</v>
      </c>
      <c r="B1971" s="62" t="s">
        <v>475</v>
      </c>
      <c r="C1971" s="63">
        <v>10</v>
      </c>
      <c r="D1971" s="62" t="s">
        <v>13440</v>
      </c>
      <c r="E1971" s="62" t="s">
        <v>1993</v>
      </c>
      <c r="F1971" s="69">
        <v>42121600</v>
      </c>
      <c r="G1971" s="62" t="s">
        <v>13630</v>
      </c>
      <c r="H1971" s="62">
        <v>1</v>
      </c>
      <c r="I1971" s="62">
        <v>6</v>
      </c>
      <c r="J1971" s="70">
        <v>1</v>
      </c>
      <c r="K1971" s="71">
        <v>311439</v>
      </c>
      <c r="L1971" s="72" t="s">
        <v>15</v>
      </c>
      <c r="M1971" s="72" t="s">
        <v>254</v>
      </c>
    </row>
    <row r="1972" spans="1:13" s="3" customFormat="1" ht="12.75" x14ac:dyDescent="0.2">
      <c r="A1972" s="62" t="s">
        <v>19</v>
      </c>
      <c r="B1972" s="62" t="s">
        <v>475</v>
      </c>
      <c r="C1972" s="63">
        <v>10</v>
      </c>
      <c r="D1972" s="64" t="s">
        <v>13440</v>
      </c>
      <c r="E1972" s="64" t="s">
        <v>1994</v>
      </c>
      <c r="F1972" s="65">
        <v>46161700</v>
      </c>
      <c r="G1972" s="64" t="s">
        <v>13630</v>
      </c>
      <c r="H1972" s="64">
        <v>1</v>
      </c>
      <c r="I1972" s="64">
        <v>6</v>
      </c>
      <c r="J1972" s="66">
        <v>1</v>
      </c>
      <c r="K1972" s="67">
        <v>119625</v>
      </c>
      <c r="L1972" s="68" t="s">
        <v>15</v>
      </c>
      <c r="M1972" s="68" t="s">
        <v>254</v>
      </c>
    </row>
    <row r="1973" spans="1:13" s="3" customFormat="1" ht="12.75" x14ac:dyDescent="0.2">
      <c r="A1973" s="62" t="s">
        <v>19</v>
      </c>
      <c r="B1973" s="62" t="s">
        <v>475</v>
      </c>
      <c r="C1973" s="63">
        <v>10</v>
      </c>
      <c r="D1973" s="62" t="s">
        <v>13440</v>
      </c>
      <c r="E1973" s="62" t="s">
        <v>1995</v>
      </c>
      <c r="F1973" s="69">
        <v>49221500</v>
      </c>
      <c r="G1973" s="62" t="s">
        <v>13630</v>
      </c>
      <c r="H1973" s="62">
        <v>1</v>
      </c>
      <c r="I1973" s="62">
        <v>6</v>
      </c>
      <c r="J1973" s="70">
        <v>32</v>
      </c>
      <c r="K1973" s="71">
        <v>288000</v>
      </c>
      <c r="L1973" s="72" t="s">
        <v>15</v>
      </c>
      <c r="M1973" s="72" t="s">
        <v>254</v>
      </c>
    </row>
    <row r="1974" spans="1:13" s="3" customFormat="1" ht="12.75" x14ac:dyDescent="0.2">
      <c r="A1974" s="62" t="s">
        <v>19</v>
      </c>
      <c r="B1974" s="62" t="s">
        <v>475</v>
      </c>
      <c r="C1974" s="63">
        <v>10</v>
      </c>
      <c r="D1974" s="64" t="s">
        <v>13440</v>
      </c>
      <c r="E1974" s="64" t="s">
        <v>1996</v>
      </c>
      <c r="F1974" s="65">
        <v>27111602</v>
      </c>
      <c r="G1974" s="64" t="s">
        <v>13630</v>
      </c>
      <c r="H1974" s="64">
        <v>1</v>
      </c>
      <c r="I1974" s="64">
        <v>6</v>
      </c>
      <c r="J1974" s="66">
        <v>1</v>
      </c>
      <c r="K1974" s="67">
        <v>470200</v>
      </c>
      <c r="L1974" s="68" t="s">
        <v>15</v>
      </c>
      <c r="M1974" s="68" t="s">
        <v>254</v>
      </c>
    </row>
    <row r="1975" spans="1:13" s="3" customFormat="1" ht="12.75" x14ac:dyDescent="0.2">
      <c r="A1975" s="62" t="s">
        <v>19</v>
      </c>
      <c r="B1975" s="62" t="s">
        <v>475</v>
      </c>
      <c r="C1975" s="63">
        <v>10</v>
      </c>
      <c r="D1975" s="62" t="s">
        <v>13440</v>
      </c>
      <c r="E1975" s="62" t="s">
        <v>1997</v>
      </c>
      <c r="F1975" s="69">
        <v>46181902</v>
      </c>
      <c r="G1975" s="62" t="s">
        <v>13630</v>
      </c>
      <c r="H1975" s="62">
        <v>1</v>
      </c>
      <c r="I1975" s="62">
        <v>6</v>
      </c>
      <c r="J1975" s="70">
        <v>10</v>
      </c>
      <c r="K1975" s="71">
        <v>275000</v>
      </c>
      <c r="L1975" s="72" t="s">
        <v>15</v>
      </c>
      <c r="M1975" s="72" t="s">
        <v>254</v>
      </c>
    </row>
    <row r="1976" spans="1:13" s="3" customFormat="1" ht="12.75" x14ac:dyDescent="0.2">
      <c r="A1976" s="62" t="s">
        <v>19</v>
      </c>
      <c r="B1976" s="62" t="s">
        <v>475</v>
      </c>
      <c r="C1976" s="63">
        <v>10</v>
      </c>
      <c r="D1976" s="64" t="s">
        <v>13440</v>
      </c>
      <c r="E1976" s="64" t="s">
        <v>1998</v>
      </c>
      <c r="F1976" s="65">
        <v>46161700</v>
      </c>
      <c r="G1976" s="64" t="s">
        <v>13630</v>
      </c>
      <c r="H1976" s="64">
        <v>1</v>
      </c>
      <c r="I1976" s="64">
        <v>6</v>
      </c>
      <c r="J1976" s="66">
        <v>1</v>
      </c>
      <c r="K1976" s="67">
        <v>8827500</v>
      </c>
      <c r="L1976" s="68" t="s">
        <v>15</v>
      </c>
      <c r="M1976" s="68" t="s">
        <v>254</v>
      </c>
    </row>
    <row r="1977" spans="1:13" s="3" customFormat="1" ht="12.75" x14ac:dyDescent="0.2">
      <c r="A1977" s="62" t="s">
        <v>19</v>
      </c>
      <c r="B1977" s="62" t="s">
        <v>475</v>
      </c>
      <c r="C1977" s="63">
        <v>10</v>
      </c>
      <c r="D1977" s="62" t="s">
        <v>13440</v>
      </c>
      <c r="E1977" s="62" t="s">
        <v>1999</v>
      </c>
      <c r="F1977" s="69">
        <v>42121600</v>
      </c>
      <c r="G1977" s="62" t="s">
        <v>13630</v>
      </c>
      <c r="H1977" s="62">
        <v>1</v>
      </c>
      <c r="I1977" s="62">
        <v>6</v>
      </c>
      <c r="J1977" s="70">
        <v>1</v>
      </c>
      <c r="K1977" s="71">
        <v>3812900</v>
      </c>
      <c r="L1977" s="72" t="s">
        <v>15</v>
      </c>
      <c r="M1977" s="72" t="s">
        <v>254</v>
      </c>
    </row>
    <row r="1978" spans="1:13" s="3" customFormat="1" ht="12.75" x14ac:dyDescent="0.2">
      <c r="A1978" s="62" t="s">
        <v>19</v>
      </c>
      <c r="B1978" s="62" t="s">
        <v>869</v>
      </c>
      <c r="C1978" s="63">
        <v>10</v>
      </c>
      <c r="D1978" s="64" t="s">
        <v>13488</v>
      </c>
      <c r="E1978" s="64" t="s">
        <v>2000</v>
      </c>
      <c r="F1978" s="65">
        <v>42181501</v>
      </c>
      <c r="G1978" s="64" t="s">
        <v>13630</v>
      </c>
      <c r="H1978" s="64">
        <v>1</v>
      </c>
      <c r="I1978" s="64">
        <v>6</v>
      </c>
      <c r="J1978" s="66">
        <v>30</v>
      </c>
      <c r="K1978" s="67">
        <v>60000</v>
      </c>
      <c r="L1978" s="68" t="s">
        <v>15</v>
      </c>
      <c r="M1978" s="68" t="s">
        <v>254</v>
      </c>
    </row>
    <row r="1979" spans="1:13" s="3" customFormat="1" ht="12.75" x14ac:dyDescent="0.2">
      <c r="A1979" s="62" t="s">
        <v>19</v>
      </c>
      <c r="B1979" s="62" t="s">
        <v>869</v>
      </c>
      <c r="C1979" s="63">
        <v>16</v>
      </c>
      <c r="D1979" s="62" t="s">
        <v>13488</v>
      </c>
      <c r="E1979" s="62" t="s">
        <v>2001</v>
      </c>
      <c r="F1979" s="69">
        <v>11121600</v>
      </c>
      <c r="G1979" s="62" t="s">
        <v>13630</v>
      </c>
      <c r="H1979" s="62">
        <v>1</v>
      </c>
      <c r="I1979" s="62">
        <v>6</v>
      </c>
      <c r="J1979" s="70">
        <v>1</v>
      </c>
      <c r="K1979" s="71">
        <v>25000000</v>
      </c>
      <c r="L1979" s="72" t="s">
        <v>15</v>
      </c>
      <c r="M1979" s="72" t="s">
        <v>254</v>
      </c>
    </row>
    <row r="1980" spans="1:13" s="3" customFormat="1" ht="12.75" x14ac:dyDescent="0.2">
      <c r="A1980" s="62" t="s">
        <v>19</v>
      </c>
      <c r="B1980" s="62" t="s">
        <v>215</v>
      </c>
      <c r="C1980" s="63">
        <v>16</v>
      </c>
      <c r="D1980" s="64" t="s">
        <v>13376</v>
      </c>
      <c r="E1980" s="64" t="s">
        <v>2002</v>
      </c>
      <c r="F1980" s="65">
        <v>14111701</v>
      </c>
      <c r="G1980" s="64" t="s">
        <v>13630</v>
      </c>
      <c r="H1980" s="64">
        <v>1</v>
      </c>
      <c r="I1980" s="64">
        <v>6</v>
      </c>
      <c r="J1980" s="66">
        <v>70</v>
      </c>
      <c r="K1980" s="67">
        <v>213080</v>
      </c>
      <c r="L1980" s="68" t="s">
        <v>15</v>
      </c>
      <c r="M1980" s="68" t="s">
        <v>254</v>
      </c>
    </row>
    <row r="1981" spans="1:13" s="3" customFormat="1" ht="12.75" x14ac:dyDescent="0.2">
      <c r="A1981" s="62" t="s">
        <v>19</v>
      </c>
      <c r="B1981" s="62" t="s">
        <v>215</v>
      </c>
      <c r="C1981" s="63">
        <v>16</v>
      </c>
      <c r="D1981" s="62" t="s">
        <v>13376</v>
      </c>
      <c r="E1981" s="62" t="s">
        <v>2003</v>
      </c>
      <c r="F1981" s="69">
        <v>14111704</v>
      </c>
      <c r="G1981" s="62" t="s">
        <v>13630</v>
      </c>
      <c r="H1981" s="62">
        <v>1</v>
      </c>
      <c r="I1981" s="62">
        <v>6</v>
      </c>
      <c r="J1981" s="70">
        <v>1300</v>
      </c>
      <c r="K1981" s="71">
        <v>1436500</v>
      </c>
      <c r="L1981" s="72" t="s">
        <v>15</v>
      </c>
      <c r="M1981" s="72" t="s">
        <v>254</v>
      </c>
    </row>
    <row r="1982" spans="1:13" s="3" customFormat="1" ht="12.75" x14ac:dyDescent="0.2">
      <c r="A1982" s="62" t="s">
        <v>19</v>
      </c>
      <c r="B1982" s="62" t="s">
        <v>215</v>
      </c>
      <c r="C1982" s="63">
        <v>16</v>
      </c>
      <c r="D1982" s="64" t="s">
        <v>13376</v>
      </c>
      <c r="E1982" s="64" t="s">
        <v>2003</v>
      </c>
      <c r="F1982" s="65">
        <v>14111704</v>
      </c>
      <c r="G1982" s="64" t="s">
        <v>13630</v>
      </c>
      <c r="H1982" s="64">
        <v>1</v>
      </c>
      <c r="I1982" s="64">
        <v>6</v>
      </c>
      <c r="J1982" s="66">
        <v>100</v>
      </c>
      <c r="K1982" s="67">
        <v>777800</v>
      </c>
      <c r="L1982" s="68" t="s">
        <v>15</v>
      </c>
      <c r="M1982" s="68" t="s">
        <v>254</v>
      </c>
    </row>
    <row r="1983" spans="1:13" s="3" customFormat="1" ht="12.75" x14ac:dyDescent="0.2">
      <c r="A1983" s="62" t="s">
        <v>19</v>
      </c>
      <c r="B1983" s="62" t="s">
        <v>215</v>
      </c>
      <c r="C1983" s="63">
        <v>16</v>
      </c>
      <c r="D1983" s="62" t="s">
        <v>13376</v>
      </c>
      <c r="E1983" s="62" t="s">
        <v>2004</v>
      </c>
      <c r="F1983" s="69">
        <v>52121704</v>
      </c>
      <c r="G1983" s="62" t="s">
        <v>13630</v>
      </c>
      <c r="H1983" s="62">
        <v>1</v>
      </c>
      <c r="I1983" s="62">
        <v>6</v>
      </c>
      <c r="J1983" s="70">
        <v>100</v>
      </c>
      <c r="K1983" s="71">
        <v>583600</v>
      </c>
      <c r="L1983" s="72" t="s">
        <v>15</v>
      </c>
      <c r="M1983" s="72" t="s">
        <v>254</v>
      </c>
    </row>
    <row r="1984" spans="1:13" s="3" customFormat="1" ht="12.75" x14ac:dyDescent="0.2">
      <c r="A1984" s="62" t="s">
        <v>19</v>
      </c>
      <c r="B1984" s="62" t="s">
        <v>1782</v>
      </c>
      <c r="C1984" s="63">
        <v>10</v>
      </c>
      <c r="D1984" s="64" t="s">
        <v>13541</v>
      </c>
      <c r="E1984" s="64" t="s">
        <v>2005</v>
      </c>
      <c r="F1984" s="65">
        <v>55101509</v>
      </c>
      <c r="G1984" s="64" t="s">
        <v>13630</v>
      </c>
      <c r="H1984" s="64">
        <v>1</v>
      </c>
      <c r="I1984" s="64">
        <v>6</v>
      </c>
      <c r="J1984" s="66">
        <v>1</v>
      </c>
      <c r="K1984" s="67">
        <v>3000000</v>
      </c>
      <c r="L1984" s="68" t="s">
        <v>15</v>
      </c>
      <c r="M1984" s="68" t="s">
        <v>254</v>
      </c>
    </row>
    <row r="1985" spans="1:13" s="3" customFormat="1" ht="12.75" x14ac:dyDescent="0.2">
      <c r="A1985" s="62" t="s">
        <v>19</v>
      </c>
      <c r="B1985" s="62" t="s">
        <v>431</v>
      </c>
      <c r="C1985" s="63">
        <v>16</v>
      </c>
      <c r="D1985" s="62" t="s">
        <v>13375</v>
      </c>
      <c r="E1985" s="62" t="s">
        <v>2006</v>
      </c>
      <c r="F1985" s="69">
        <v>47131821</v>
      </c>
      <c r="G1985" s="62" t="s">
        <v>13631</v>
      </c>
      <c r="H1985" s="62">
        <v>1</v>
      </c>
      <c r="I1985" s="62">
        <v>6</v>
      </c>
      <c r="J1985" s="70">
        <v>50</v>
      </c>
      <c r="K1985" s="71">
        <v>789100</v>
      </c>
      <c r="L1985" s="72" t="s">
        <v>15</v>
      </c>
      <c r="M1985" s="72" t="s">
        <v>254</v>
      </c>
    </row>
    <row r="1986" spans="1:13" s="3" customFormat="1" ht="12.75" x14ac:dyDescent="0.2">
      <c r="A1986" s="62" t="s">
        <v>19</v>
      </c>
      <c r="B1986" s="62" t="s">
        <v>431</v>
      </c>
      <c r="C1986" s="63">
        <v>10</v>
      </c>
      <c r="D1986" s="64" t="s">
        <v>13375</v>
      </c>
      <c r="E1986" s="64" t="s">
        <v>2007</v>
      </c>
      <c r="F1986" s="65">
        <v>31211803</v>
      </c>
      <c r="G1986" s="64" t="s">
        <v>13631</v>
      </c>
      <c r="H1986" s="64">
        <v>1</v>
      </c>
      <c r="I1986" s="64">
        <v>6</v>
      </c>
      <c r="J1986" s="66">
        <v>5</v>
      </c>
      <c r="K1986" s="67">
        <v>125000</v>
      </c>
      <c r="L1986" s="68" t="s">
        <v>1760</v>
      </c>
      <c r="M1986" s="68" t="s">
        <v>254</v>
      </c>
    </row>
    <row r="1987" spans="1:13" s="3" customFormat="1" ht="12.75" x14ac:dyDescent="0.2">
      <c r="A1987" s="62" t="s">
        <v>19</v>
      </c>
      <c r="B1987" s="62" t="s">
        <v>1783</v>
      </c>
      <c r="C1987" s="63">
        <v>10</v>
      </c>
      <c r="D1987" s="62" t="s">
        <v>13542</v>
      </c>
      <c r="E1987" s="62" t="s">
        <v>2008</v>
      </c>
      <c r="F1987" s="69">
        <v>15111510</v>
      </c>
      <c r="G1987" s="62" t="s">
        <v>13630</v>
      </c>
      <c r="H1987" s="62">
        <v>1</v>
      </c>
      <c r="I1987" s="62">
        <v>6</v>
      </c>
      <c r="J1987" s="70">
        <v>95</v>
      </c>
      <c r="K1987" s="71">
        <v>8550000</v>
      </c>
      <c r="L1987" s="72" t="s">
        <v>15</v>
      </c>
      <c r="M1987" s="72" t="s">
        <v>254</v>
      </c>
    </row>
    <row r="1988" spans="1:13" s="3" customFormat="1" ht="12.75" x14ac:dyDescent="0.2">
      <c r="A1988" s="62" t="s">
        <v>19</v>
      </c>
      <c r="B1988" s="62" t="s">
        <v>1784</v>
      </c>
      <c r="C1988" s="63">
        <v>10</v>
      </c>
      <c r="D1988" s="64" t="s">
        <v>13543</v>
      </c>
      <c r="E1988" s="64" t="s">
        <v>2009</v>
      </c>
      <c r="F1988" s="65">
        <v>31201600</v>
      </c>
      <c r="G1988" s="64" t="s">
        <v>13631</v>
      </c>
      <c r="H1988" s="64">
        <v>1</v>
      </c>
      <c r="I1988" s="64">
        <v>6</v>
      </c>
      <c r="J1988" s="66">
        <v>5</v>
      </c>
      <c r="K1988" s="67">
        <v>250000</v>
      </c>
      <c r="L1988" s="68" t="s">
        <v>3285</v>
      </c>
      <c r="M1988" s="68" t="s">
        <v>254</v>
      </c>
    </row>
    <row r="1989" spans="1:13" s="3" customFormat="1" ht="12.75" x14ac:dyDescent="0.2">
      <c r="A1989" s="62" t="s">
        <v>19</v>
      </c>
      <c r="B1989" s="62" t="s">
        <v>1785</v>
      </c>
      <c r="C1989" s="63">
        <v>10</v>
      </c>
      <c r="D1989" s="62" t="s">
        <v>13544</v>
      </c>
      <c r="E1989" s="62" t="s">
        <v>2010</v>
      </c>
      <c r="F1989" s="69">
        <v>12352100</v>
      </c>
      <c r="G1989" s="62" t="s">
        <v>13630</v>
      </c>
      <c r="H1989" s="62">
        <v>1</v>
      </c>
      <c r="I1989" s="62">
        <v>6</v>
      </c>
      <c r="J1989" s="70">
        <v>1</v>
      </c>
      <c r="K1989" s="71">
        <v>142379</v>
      </c>
      <c r="L1989" s="72" t="s">
        <v>15</v>
      </c>
      <c r="M1989" s="72" t="s">
        <v>254</v>
      </c>
    </row>
    <row r="1990" spans="1:13" s="3" customFormat="1" ht="12.75" x14ac:dyDescent="0.2">
      <c r="A1990" s="62" t="s">
        <v>19</v>
      </c>
      <c r="B1990" s="62" t="s">
        <v>1785</v>
      </c>
      <c r="C1990" s="63">
        <v>16</v>
      </c>
      <c r="D1990" s="64" t="s">
        <v>13544</v>
      </c>
      <c r="E1990" s="64" t="s">
        <v>2011</v>
      </c>
      <c r="F1990" s="65">
        <v>12352104</v>
      </c>
      <c r="G1990" s="64" t="s">
        <v>13630</v>
      </c>
      <c r="H1990" s="64">
        <v>1</v>
      </c>
      <c r="I1990" s="64">
        <v>6</v>
      </c>
      <c r="J1990" s="66">
        <v>20</v>
      </c>
      <c r="K1990" s="67">
        <v>180360</v>
      </c>
      <c r="L1990" s="68" t="s">
        <v>15</v>
      </c>
      <c r="M1990" s="68" t="s">
        <v>254</v>
      </c>
    </row>
    <row r="1991" spans="1:13" s="3" customFormat="1" ht="12.75" x14ac:dyDescent="0.2">
      <c r="A1991" s="62" t="s">
        <v>19</v>
      </c>
      <c r="B1991" s="62" t="s">
        <v>1785</v>
      </c>
      <c r="C1991" s="63">
        <v>10</v>
      </c>
      <c r="D1991" s="62" t="s">
        <v>13544</v>
      </c>
      <c r="E1991" s="62" t="s">
        <v>2012</v>
      </c>
      <c r="F1991" s="69">
        <v>24131513</v>
      </c>
      <c r="G1991" s="62" t="s">
        <v>13630</v>
      </c>
      <c r="H1991" s="62">
        <v>1</v>
      </c>
      <c r="I1991" s="62">
        <v>6</v>
      </c>
      <c r="J1991" s="70">
        <v>8</v>
      </c>
      <c r="K1991" s="71">
        <v>240000</v>
      </c>
      <c r="L1991" s="72" t="s">
        <v>15</v>
      </c>
      <c r="M1991" s="72" t="s">
        <v>254</v>
      </c>
    </row>
    <row r="1992" spans="1:13" s="3" customFormat="1" ht="12.75" x14ac:dyDescent="0.2">
      <c r="A1992" s="62" t="s">
        <v>19</v>
      </c>
      <c r="B1992" s="62" t="s">
        <v>1785</v>
      </c>
      <c r="C1992" s="63">
        <v>10</v>
      </c>
      <c r="D1992" s="64" t="s">
        <v>13544</v>
      </c>
      <c r="E1992" s="64" t="s">
        <v>2013</v>
      </c>
      <c r="F1992" s="65">
        <v>24131513</v>
      </c>
      <c r="G1992" s="64" t="s">
        <v>13630</v>
      </c>
      <c r="H1992" s="64">
        <v>1</v>
      </c>
      <c r="I1992" s="64">
        <v>6</v>
      </c>
      <c r="J1992" s="66">
        <v>10</v>
      </c>
      <c r="K1992" s="67">
        <v>200000</v>
      </c>
      <c r="L1992" s="68" t="s">
        <v>15</v>
      </c>
      <c r="M1992" s="68" t="s">
        <v>254</v>
      </c>
    </row>
    <row r="1993" spans="1:13" s="3" customFormat="1" ht="12.75" x14ac:dyDescent="0.2">
      <c r="A1993" s="62" t="s">
        <v>19</v>
      </c>
      <c r="B1993" s="62" t="s">
        <v>1785</v>
      </c>
      <c r="C1993" s="63">
        <v>10</v>
      </c>
      <c r="D1993" s="62" t="s">
        <v>13544</v>
      </c>
      <c r="E1993" s="62" t="s">
        <v>2014</v>
      </c>
      <c r="F1993" s="69">
        <v>24131513</v>
      </c>
      <c r="G1993" s="62" t="s">
        <v>13630</v>
      </c>
      <c r="H1993" s="62">
        <v>1</v>
      </c>
      <c r="I1993" s="62">
        <v>6</v>
      </c>
      <c r="J1993" s="70">
        <v>1</v>
      </c>
      <c r="K1993" s="71">
        <v>660000</v>
      </c>
      <c r="L1993" s="72" t="s">
        <v>15</v>
      </c>
      <c r="M1993" s="72" t="s">
        <v>254</v>
      </c>
    </row>
    <row r="1994" spans="1:13" s="3" customFormat="1" ht="12.75" x14ac:dyDescent="0.2">
      <c r="A1994" s="62" t="s">
        <v>19</v>
      </c>
      <c r="B1994" s="62" t="s">
        <v>1785</v>
      </c>
      <c r="C1994" s="63">
        <v>10</v>
      </c>
      <c r="D1994" s="64" t="s">
        <v>13544</v>
      </c>
      <c r="E1994" s="64" t="s">
        <v>2015</v>
      </c>
      <c r="F1994" s="65">
        <v>24131513</v>
      </c>
      <c r="G1994" s="64" t="s">
        <v>13630</v>
      </c>
      <c r="H1994" s="64">
        <v>1</v>
      </c>
      <c r="I1994" s="64">
        <v>6</v>
      </c>
      <c r="J1994" s="66">
        <v>1</v>
      </c>
      <c r="K1994" s="67">
        <v>620000</v>
      </c>
      <c r="L1994" s="68" t="s">
        <v>15</v>
      </c>
      <c r="M1994" s="68" t="s">
        <v>254</v>
      </c>
    </row>
    <row r="1995" spans="1:13" s="3" customFormat="1" ht="12.75" x14ac:dyDescent="0.2">
      <c r="A1995" s="62" t="s">
        <v>19</v>
      </c>
      <c r="B1995" s="62" t="s">
        <v>1785</v>
      </c>
      <c r="C1995" s="63">
        <v>10</v>
      </c>
      <c r="D1995" s="62" t="s">
        <v>13544</v>
      </c>
      <c r="E1995" s="62" t="s">
        <v>2016</v>
      </c>
      <c r="F1995" s="69">
        <v>24131513</v>
      </c>
      <c r="G1995" s="62" t="s">
        <v>13630</v>
      </c>
      <c r="H1995" s="62">
        <v>1</v>
      </c>
      <c r="I1995" s="62">
        <v>6</v>
      </c>
      <c r="J1995" s="70">
        <v>3</v>
      </c>
      <c r="K1995" s="71">
        <v>1320000</v>
      </c>
      <c r="L1995" s="72" t="s">
        <v>15</v>
      </c>
      <c r="M1995" s="72" t="s">
        <v>254</v>
      </c>
    </row>
    <row r="1996" spans="1:13" s="3" customFormat="1" ht="12.75" x14ac:dyDescent="0.2">
      <c r="A1996" s="62" t="s">
        <v>19</v>
      </c>
      <c r="B1996" s="62" t="s">
        <v>1785</v>
      </c>
      <c r="C1996" s="63">
        <v>10</v>
      </c>
      <c r="D1996" s="64" t="s">
        <v>13544</v>
      </c>
      <c r="E1996" s="64" t="s">
        <v>2017</v>
      </c>
      <c r="F1996" s="65">
        <v>24131513</v>
      </c>
      <c r="G1996" s="64" t="s">
        <v>13630</v>
      </c>
      <c r="H1996" s="64">
        <v>1</v>
      </c>
      <c r="I1996" s="64">
        <v>6</v>
      </c>
      <c r="J1996" s="66">
        <v>3</v>
      </c>
      <c r="K1996" s="67">
        <v>1500000</v>
      </c>
      <c r="L1996" s="68" t="s">
        <v>15</v>
      </c>
      <c r="M1996" s="68" t="s">
        <v>254</v>
      </c>
    </row>
    <row r="1997" spans="1:13" s="3" customFormat="1" ht="12.75" x14ac:dyDescent="0.2">
      <c r="A1997" s="62" t="s">
        <v>19</v>
      </c>
      <c r="B1997" s="62" t="s">
        <v>1785</v>
      </c>
      <c r="C1997" s="63">
        <v>10</v>
      </c>
      <c r="D1997" s="62" t="s">
        <v>13544</v>
      </c>
      <c r="E1997" s="62" t="s">
        <v>2018</v>
      </c>
      <c r="F1997" s="69">
        <v>24131513</v>
      </c>
      <c r="G1997" s="62" t="s">
        <v>13630</v>
      </c>
      <c r="H1997" s="62">
        <v>1</v>
      </c>
      <c r="I1997" s="62">
        <v>6</v>
      </c>
      <c r="J1997" s="70">
        <v>2</v>
      </c>
      <c r="K1997" s="71">
        <v>460000</v>
      </c>
      <c r="L1997" s="72" t="s">
        <v>15</v>
      </c>
      <c r="M1997" s="72" t="s">
        <v>254</v>
      </c>
    </row>
    <row r="1998" spans="1:13" s="3" customFormat="1" ht="12.75" x14ac:dyDescent="0.2">
      <c r="A1998" s="62" t="s">
        <v>19</v>
      </c>
      <c r="B1998" s="62" t="s">
        <v>433</v>
      </c>
      <c r="C1998" s="63">
        <v>10</v>
      </c>
      <c r="D1998" s="64" t="s">
        <v>13383</v>
      </c>
      <c r="E1998" s="64" t="s">
        <v>2019</v>
      </c>
      <c r="F1998" s="65">
        <v>10111302</v>
      </c>
      <c r="G1998" s="64" t="s">
        <v>13630</v>
      </c>
      <c r="H1998" s="64">
        <v>1</v>
      </c>
      <c r="I1998" s="64">
        <v>6</v>
      </c>
      <c r="J1998" s="66">
        <v>10</v>
      </c>
      <c r="K1998" s="67">
        <v>33330</v>
      </c>
      <c r="L1998" s="68" t="s">
        <v>15</v>
      </c>
      <c r="M1998" s="68" t="s">
        <v>254</v>
      </c>
    </row>
    <row r="1999" spans="1:13" s="3" customFormat="1" ht="12.75" x14ac:dyDescent="0.2">
      <c r="A1999" s="62" t="s">
        <v>19</v>
      </c>
      <c r="B1999" s="62" t="s">
        <v>433</v>
      </c>
      <c r="C1999" s="63">
        <v>16</v>
      </c>
      <c r="D1999" s="62" t="s">
        <v>13383</v>
      </c>
      <c r="E1999" s="62" t="s">
        <v>2020</v>
      </c>
      <c r="F1999" s="69">
        <v>49241700</v>
      </c>
      <c r="G1999" s="62" t="s">
        <v>13630</v>
      </c>
      <c r="H1999" s="62">
        <v>1</v>
      </c>
      <c r="I1999" s="62">
        <v>6</v>
      </c>
      <c r="J1999" s="70">
        <v>300</v>
      </c>
      <c r="K1999" s="71">
        <v>3750000</v>
      </c>
      <c r="L1999" s="72" t="s">
        <v>1759</v>
      </c>
      <c r="M1999" s="72" t="s">
        <v>254</v>
      </c>
    </row>
    <row r="2000" spans="1:13" s="3" customFormat="1" ht="12.75" x14ac:dyDescent="0.2">
      <c r="A2000" s="62" t="s">
        <v>19</v>
      </c>
      <c r="B2000" s="62" t="s">
        <v>433</v>
      </c>
      <c r="C2000" s="63">
        <v>16</v>
      </c>
      <c r="D2000" s="64" t="s">
        <v>13383</v>
      </c>
      <c r="E2000" s="64" t="s">
        <v>2021</v>
      </c>
      <c r="F2000" s="65">
        <v>49241700</v>
      </c>
      <c r="G2000" s="64" t="s">
        <v>13630</v>
      </c>
      <c r="H2000" s="64">
        <v>1</v>
      </c>
      <c r="I2000" s="64">
        <v>6</v>
      </c>
      <c r="J2000" s="66">
        <v>317</v>
      </c>
      <c r="K2000" s="67">
        <v>4755000</v>
      </c>
      <c r="L2000" s="68" t="s">
        <v>1759</v>
      </c>
      <c r="M2000" s="68" t="s">
        <v>254</v>
      </c>
    </row>
    <row r="2001" spans="1:13" s="3" customFormat="1" ht="12.75" x14ac:dyDescent="0.2">
      <c r="A2001" s="62" t="s">
        <v>19</v>
      </c>
      <c r="B2001" s="62" t="s">
        <v>433</v>
      </c>
      <c r="C2001" s="63">
        <v>10</v>
      </c>
      <c r="D2001" s="62" t="s">
        <v>13383</v>
      </c>
      <c r="E2001" s="62" t="s">
        <v>2022</v>
      </c>
      <c r="F2001" s="69">
        <v>41104213</v>
      </c>
      <c r="G2001" s="62" t="s">
        <v>13630</v>
      </c>
      <c r="H2001" s="62">
        <v>1</v>
      </c>
      <c r="I2001" s="62">
        <v>6</v>
      </c>
      <c r="J2001" s="70">
        <v>1</v>
      </c>
      <c r="K2001" s="71">
        <v>187674</v>
      </c>
      <c r="L2001" s="72" t="s">
        <v>15</v>
      </c>
      <c r="M2001" s="72" t="s">
        <v>254</v>
      </c>
    </row>
    <row r="2002" spans="1:13" s="3" customFormat="1" ht="12.75" x14ac:dyDescent="0.2">
      <c r="A2002" s="62" t="s">
        <v>19</v>
      </c>
      <c r="B2002" s="62" t="s">
        <v>433</v>
      </c>
      <c r="C2002" s="63">
        <v>16</v>
      </c>
      <c r="D2002" s="64" t="s">
        <v>13383</v>
      </c>
      <c r="E2002" s="64" t="s">
        <v>2023</v>
      </c>
      <c r="F2002" s="65">
        <v>47131807</v>
      </c>
      <c r="G2002" s="64" t="s">
        <v>13630</v>
      </c>
      <c r="H2002" s="64">
        <v>1</v>
      </c>
      <c r="I2002" s="64">
        <v>6</v>
      </c>
      <c r="J2002" s="66">
        <v>75</v>
      </c>
      <c r="K2002" s="67">
        <v>365250</v>
      </c>
      <c r="L2002" s="68" t="s">
        <v>15</v>
      </c>
      <c r="M2002" s="68" t="s">
        <v>254</v>
      </c>
    </row>
    <row r="2003" spans="1:13" s="3" customFormat="1" ht="12.75" x14ac:dyDescent="0.2">
      <c r="A2003" s="62" t="s">
        <v>19</v>
      </c>
      <c r="B2003" s="62" t="s">
        <v>433</v>
      </c>
      <c r="C2003" s="63">
        <v>16</v>
      </c>
      <c r="D2003" s="62" t="s">
        <v>13383</v>
      </c>
      <c r="E2003" s="62" t="s">
        <v>2023</v>
      </c>
      <c r="F2003" s="69">
        <v>47131807</v>
      </c>
      <c r="G2003" s="62" t="s">
        <v>13630</v>
      </c>
      <c r="H2003" s="62">
        <v>1</v>
      </c>
      <c r="I2003" s="62">
        <v>6</v>
      </c>
      <c r="J2003" s="70">
        <v>60</v>
      </c>
      <c r="K2003" s="71">
        <v>845460</v>
      </c>
      <c r="L2003" s="72" t="s">
        <v>15</v>
      </c>
      <c r="M2003" s="72" t="s">
        <v>254</v>
      </c>
    </row>
    <row r="2004" spans="1:13" s="3" customFormat="1" ht="12.75" x14ac:dyDescent="0.2">
      <c r="A2004" s="62" t="s">
        <v>19</v>
      </c>
      <c r="B2004" s="62" t="s">
        <v>433</v>
      </c>
      <c r="C2004" s="63">
        <v>16</v>
      </c>
      <c r="D2004" s="64" t="s">
        <v>13383</v>
      </c>
      <c r="E2004" s="64" t="s">
        <v>2023</v>
      </c>
      <c r="F2004" s="65">
        <v>47131807</v>
      </c>
      <c r="G2004" s="64" t="s">
        <v>13630</v>
      </c>
      <c r="H2004" s="64">
        <v>1</v>
      </c>
      <c r="I2004" s="64">
        <v>6</v>
      </c>
      <c r="J2004" s="66">
        <v>10</v>
      </c>
      <c r="K2004" s="67">
        <v>140910</v>
      </c>
      <c r="L2004" s="68" t="s">
        <v>15</v>
      </c>
      <c r="M2004" s="68" t="s">
        <v>254</v>
      </c>
    </row>
    <row r="2005" spans="1:13" s="3" customFormat="1" ht="12.75" x14ac:dyDescent="0.2">
      <c r="A2005" s="62" t="s">
        <v>19</v>
      </c>
      <c r="B2005" s="62" t="s">
        <v>433</v>
      </c>
      <c r="C2005" s="63">
        <v>10</v>
      </c>
      <c r="D2005" s="62" t="s">
        <v>13383</v>
      </c>
      <c r="E2005" s="62" t="s">
        <v>2024</v>
      </c>
      <c r="F2005" s="69">
        <v>10111302</v>
      </c>
      <c r="G2005" s="62" t="s">
        <v>13630</v>
      </c>
      <c r="H2005" s="62">
        <v>1</v>
      </c>
      <c r="I2005" s="62">
        <v>6</v>
      </c>
      <c r="J2005" s="70">
        <v>4</v>
      </c>
      <c r="K2005" s="71">
        <v>60292</v>
      </c>
      <c r="L2005" s="72" t="s">
        <v>15</v>
      </c>
      <c r="M2005" s="72" t="s">
        <v>254</v>
      </c>
    </row>
    <row r="2006" spans="1:13" s="3" customFormat="1" ht="12.75" x14ac:dyDescent="0.2">
      <c r="A2006" s="62" t="s">
        <v>19</v>
      </c>
      <c r="B2006" s="62" t="s">
        <v>433</v>
      </c>
      <c r="C2006" s="63">
        <v>16</v>
      </c>
      <c r="D2006" s="64" t="s">
        <v>13383</v>
      </c>
      <c r="E2006" s="64" t="s">
        <v>2025</v>
      </c>
      <c r="F2006" s="65">
        <v>49241700</v>
      </c>
      <c r="G2006" s="64" t="s">
        <v>13630</v>
      </c>
      <c r="H2006" s="64">
        <v>1</v>
      </c>
      <c r="I2006" s="64">
        <v>6</v>
      </c>
      <c r="J2006" s="66">
        <v>3</v>
      </c>
      <c r="K2006" s="67">
        <v>300000</v>
      </c>
      <c r="L2006" s="68" t="s">
        <v>15</v>
      </c>
      <c r="M2006" s="68" t="s">
        <v>254</v>
      </c>
    </row>
    <row r="2007" spans="1:13" s="3" customFormat="1" ht="12.75" x14ac:dyDescent="0.2">
      <c r="A2007" s="62" t="s">
        <v>19</v>
      </c>
      <c r="B2007" s="62" t="s">
        <v>433</v>
      </c>
      <c r="C2007" s="63">
        <v>10</v>
      </c>
      <c r="D2007" s="62" t="s">
        <v>13383</v>
      </c>
      <c r="E2007" s="62" t="s">
        <v>2026</v>
      </c>
      <c r="F2007" s="69">
        <v>12141903</v>
      </c>
      <c r="G2007" s="62" t="s">
        <v>13630</v>
      </c>
      <c r="H2007" s="62">
        <v>1</v>
      </c>
      <c r="I2007" s="62">
        <v>6</v>
      </c>
      <c r="J2007" s="70">
        <v>15</v>
      </c>
      <c r="K2007" s="71">
        <v>345000</v>
      </c>
      <c r="L2007" s="72" t="s">
        <v>3286</v>
      </c>
      <c r="M2007" s="72" t="s">
        <v>254</v>
      </c>
    </row>
    <row r="2008" spans="1:13" s="3" customFormat="1" ht="12.75" x14ac:dyDescent="0.2">
      <c r="A2008" s="62" t="s">
        <v>19</v>
      </c>
      <c r="B2008" s="62" t="s">
        <v>433</v>
      </c>
      <c r="C2008" s="63">
        <v>10</v>
      </c>
      <c r="D2008" s="64" t="s">
        <v>13383</v>
      </c>
      <c r="E2008" s="64" t="s">
        <v>2027</v>
      </c>
      <c r="F2008" s="65">
        <v>12141904</v>
      </c>
      <c r="G2008" s="64" t="s">
        <v>13630</v>
      </c>
      <c r="H2008" s="64">
        <v>1</v>
      </c>
      <c r="I2008" s="64">
        <v>6</v>
      </c>
      <c r="J2008" s="66">
        <v>15</v>
      </c>
      <c r="K2008" s="67">
        <v>375000</v>
      </c>
      <c r="L2008" s="68" t="s">
        <v>3286</v>
      </c>
      <c r="M2008" s="68" t="s">
        <v>254</v>
      </c>
    </row>
    <row r="2009" spans="1:13" s="3" customFormat="1" ht="12.75" x14ac:dyDescent="0.2">
      <c r="A2009" s="62" t="s">
        <v>19</v>
      </c>
      <c r="B2009" s="62" t="s">
        <v>433</v>
      </c>
      <c r="C2009" s="63">
        <v>16</v>
      </c>
      <c r="D2009" s="62" t="s">
        <v>13383</v>
      </c>
      <c r="E2009" s="62" t="s">
        <v>2028</v>
      </c>
      <c r="F2009" s="69">
        <v>49241700</v>
      </c>
      <c r="G2009" s="62" t="s">
        <v>13630</v>
      </c>
      <c r="H2009" s="62">
        <v>1</v>
      </c>
      <c r="I2009" s="62">
        <v>6</v>
      </c>
      <c r="J2009" s="70">
        <v>300</v>
      </c>
      <c r="K2009" s="71">
        <v>3000000</v>
      </c>
      <c r="L2009" s="72" t="s">
        <v>1759</v>
      </c>
      <c r="M2009" s="72" t="s">
        <v>254</v>
      </c>
    </row>
    <row r="2010" spans="1:13" s="3" customFormat="1" ht="12.75" x14ac:dyDescent="0.2">
      <c r="A2010" s="62" t="s">
        <v>19</v>
      </c>
      <c r="B2010" s="62" t="s">
        <v>434</v>
      </c>
      <c r="C2010" s="63">
        <v>16</v>
      </c>
      <c r="D2010" s="64" t="s">
        <v>13387</v>
      </c>
      <c r="E2010" s="64" t="s">
        <v>2029</v>
      </c>
      <c r="F2010" s="65">
        <v>53131634</v>
      </c>
      <c r="G2010" s="64" t="s">
        <v>13630</v>
      </c>
      <c r="H2010" s="64">
        <v>1</v>
      </c>
      <c r="I2010" s="64">
        <v>6</v>
      </c>
      <c r="J2010" s="66">
        <v>50</v>
      </c>
      <c r="K2010" s="67">
        <v>456550</v>
      </c>
      <c r="L2010" s="68" t="s">
        <v>15</v>
      </c>
      <c r="M2010" s="68" t="s">
        <v>254</v>
      </c>
    </row>
    <row r="2011" spans="1:13" s="3" customFormat="1" ht="12.75" x14ac:dyDescent="0.2">
      <c r="A2011" s="62" t="s">
        <v>19</v>
      </c>
      <c r="B2011" s="62" t="s">
        <v>434</v>
      </c>
      <c r="C2011" s="63">
        <v>16</v>
      </c>
      <c r="D2011" s="62" t="s">
        <v>13387</v>
      </c>
      <c r="E2011" s="62" t="s">
        <v>2029</v>
      </c>
      <c r="F2011" s="69">
        <v>53131634</v>
      </c>
      <c r="G2011" s="62" t="s">
        <v>13630</v>
      </c>
      <c r="H2011" s="62">
        <v>1</v>
      </c>
      <c r="I2011" s="62">
        <v>6</v>
      </c>
      <c r="J2011" s="70">
        <v>730</v>
      </c>
      <c r="K2011" s="71">
        <v>6665630</v>
      </c>
      <c r="L2011" s="72" t="s">
        <v>15</v>
      </c>
      <c r="M2011" s="72" t="s">
        <v>254</v>
      </c>
    </row>
    <row r="2012" spans="1:13" s="3" customFormat="1" ht="12.75" x14ac:dyDescent="0.2">
      <c r="A2012" s="62" t="s">
        <v>19</v>
      </c>
      <c r="B2012" s="62" t="s">
        <v>434</v>
      </c>
      <c r="C2012" s="63">
        <v>16</v>
      </c>
      <c r="D2012" s="64" t="s">
        <v>13387</v>
      </c>
      <c r="E2012" s="64" t="s">
        <v>2029</v>
      </c>
      <c r="F2012" s="65">
        <v>53131634</v>
      </c>
      <c r="G2012" s="64" t="s">
        <v>13630</v>
      </c>
      <c r="H2012" s="64">
        <v>1</v>
      </c>
      <c r="I2012" s="64">
        <v>6</v>
      </c>
      <c r="J2012" s="66">
        <v>50</v>
      </c>
      <c r="K2012" s="67">
        <v>456550</v>
      </c>
      <c r="L2012" s="68" t="s">
        <v>15</v>
      </c>
      <c r="M2012" s="68" t="s">
        <v>254</v>
      </c>
    </row>
    <row r="2013" spans="1:13" s="3" customFormat="1" ht="12.75" x14ac:dyDescent="0.2">
      <c r="A2013" s="62" t="s">
        <v>19</v>
      </c>
      <c r="B2013" s="62" t="s">
        <v>873</v>
      </c>
      <c r="C2013" s="63">
        <v>10</v>
      </c>
      <c r="D2013" s="62" t="s">
        <v>13492</v>
      </c>
      <c r="E2013" s="62" t="s">
        <v>2030</v>
      </c>
      <c r="F2013" s="69">
        <v>15121515</v>
      </c>
      <c r="G2013" s="62" t="s">
        <v>13630</v>
      </c>
      <c r="H2013" s="62">
        <v>1</v>
      </c>
      <c r="I2013" s="62">
        <v>6</v>
      </c>
      <c r="J2013" s="70">
        <v>1</v>
      </c>
      <c r="K2013" s="71">
        <v>476352</v>
      </c>
      <c r="L2013" s="72" t="s">
        <v>15</v>
      </c>
      <c r="M2013" s="72" t="s">
        <v>254</v>
      </c>
    </row>
    <row r="2014" spans="1:13" s="3" customFormat="1" ht="12.75" x14ac:dyDescent="0.2">
      <c r="A2014" s="62" t="s">
        <v>19</v>
      </c>
      <c r="B2014" s="62" t="s">
        <v>873</v>
      </c>
      <c r="C2014" s="63">
        <v>16</v>
      </c>
      <c r="D2014" s="64" t="s">
        <v>13492</v>
      </c>
      <c r="E2014" s="64" t="s">
        <v>2031</v>
      </c>
      <c r="F2014" s="65">
        <v>27112006</v>
      </c>
      <c r="G2014" s="64" t="s">
        <v>13630</v>
      </c>
      <c r="H2014" s="64">
        <v>1</v>
      </c>
      <c r="I2014" s="64">
        <v>6</v>
      </c>
      <c r="J2014" s="66">
        <v>4</v>
      </c>
      <c r="K2014" s="67">
        <v>1000000</v>
      </c>
      <c r="L2014" s="68" t="s">
        <v>15</v>
      </c>
      <c r="M2014" s="68" t="s">
        <v>254</v>
      </c>
    </row>
    <row r="2015" spans="1:13" s="3" customFormat="1" ht="12.75" x14ac:dyDescent="0.2">
      <c r="A2015" s="62" t="s">
        <v>19</v>
      </c>
      <c r="B2015" s="62" t="s">
        <v>1786</v>
      </c>
      <c r="C2015" s="63">
        <v>10</v>
      </c>
      <c r="D2015" s="62" t="s">
        <v>13545</v>
      </c>
      <c r="E2015" s="62" t="s">
        <v>2032</v>
      </c>
      <c r="F2015" s="69">
        <v>20121702</v>
      </c>
      <c r="G2015" s="62" t="s">
        <v>13630</v>
      </c>
      <c r="H2015" s="62">
        <v>1</v>
      </c>
      <c r="I2015" s="62">
        <v>6</v>
      </c>
      <c r="J2015" s="70">
        <v>2</v>
      </c>
      <c r="K2015" s="71">
        <v>80000</v>
      </c>
      <c r="L2015" s="72" t="s">
        <v>1759</v>
      </c>
      <c r="M2015" s="72" t="s">
        <v>254</v>
      </c>
    </row>
    <row r="2016" spans="1:13" s="3" customFormat="1" ht="12.75" x14ac:dyDescent="0.2">
      <c r="A2016" s="62" t="s">
        <v>19</v>
      </c>
      <c r="B2016" s="62" t="s">
        <v>1786</v>
      </c>
      <c r="C2016" s="63">
        <v>10</v>
      </c>
      <c r="D2016" s="64" t="s">
        <v>13545</v>
      </c>
      <c r="E2016" s="64" t="s">
        <v>2033</v>
      </c>
      <c r="F2016" s="65">
        <v>31201610</v>
      </c>
      <c r="G2016" s="64" t="s">
        <v>13630</v>
      </c>
      <c r="H2016" s="64">
        <v>1</v>
      </c>
      <c r="I2016" s="64">
        <v>6</v>
      </c>
      <c r="J2016" s="66">
        <v>4</v>
      </c>
      <c r="K2016" s="67">
        <v>120000</v>
      </c>
      <c r="L2016" s="68" t="s">
        <v>3285</v>
      </c>
      <c r="M2016" s="68" t="s">
        <v>254</v>
      </c>
    </row>
    <row r="2017" spans="1:13" s="3" customFormat="1" ht="12.75" x14ac:dyDescent="0.2">
      <c r="A2017" s="62" t="s">
        <v>19</v>
      </c>
      <c r="B2017" s="62" t="s">
        <v>871</v>
      </c>
      <c r="C2017" s="63">
        <v>10</v>
      </c>
      <c r="D2017" s="62" t="s">
        <v>13490</v>
      </c>
      <c r="E2017" s="62" t="s">
        <v>2034</v>
      </c>
      <c r="F2017" s="69">
        <v>31211508</v>
      </c>
      <c r="G2017" s="62" t="s">
        <v>13630</v>
      </c>
      <c r="H2017" s="62">
        <v>1</v>
      </c>
      <c r="I2017" s="62">
        <v>6</v>
      </c>
      <c r="J2017" s="70">
        <v>3</v>
      </c>
      <c r="K2017" s="71">
        <v>390000</v>
      </c>
      <c r="L2017" s="72" t="s">
        <v>1760</v>
      </c>
      <c r="M2017" s="72" t="s">
        <v>254</v>
      </c>
    </row>
    <row r="2018" spans="1:13" s="3" customFormat="1" ht="12.75" x14ac:dyDescent="0.2">
      <c r="A2018" s="62" t="s">
        <v>19</v>
      </c>
      <c r="B2018" s="62" t="s">
        <v>871</v>
      </c>
      <c r="C2018" s="63">
        <v>10</v>
      </c>
      <c r="D2018" s="64" t="s">
        <v>13490</v>
      </c>
      <c r="E2018" s="64" t="s">
        <v>2035</v>
      </c>
      <c r="F2018" s="65">
        <v>12161600</v>
      </c>
      <c r="G2018" s="64" t="s">
        <v>13630</v>
      </c>
      <c r="H2018" s="64">
        <v>1</v>
      </c>
      <c r="I2018" s="64">
        <v>6</v>
      </c>
      <c r="J2018" s="66">
        <v>3</v>
      </c>
      <c r="K2018" s="67">
        <v>750000</v>
      </c>
      <c r="L2018" s="68" t="s">
        <v>1760</v>
      </c>
      <c r="M2018" s="68" t="s">
        <v>254</v>
      </c>
    </row>
    <row r="2019" spans="1:13" s="3" customFormat="1" ht="12.75" x14ac:dyDescent="0.2">
      <c r="A2019" s="62" t="s">
        <v>19</v>
      </c>
      <c r="B2019" s="62" t="s">
        <v>871</v>
      </c>
      <c r="C2019" s="63">
        <v>10</v>
      </c>
      <c r="D2019" s="62" t="s">
        <v>13490</v>
      </c>
      <c r="E2019" s="62" t="s">
        <v>2036</v>
      </c>
      <c r="F2019" s="69">
        <v>31211604</v>
      </c>
      <c r="G2019" s="62" t="s">
        <v>13630</v>
      </c>
      <c r="H2019" s="62">
        <v>1</v>
      </c>
      <c r="I2019" s="62">
        <v>6</v>
      </c>
      <c r="J2019" s="70">
        <v>9</v>
      </c>
      <c r="K2019" s="71">
        <v>405000</v>
      </c>
      <c r="L2019" s="72" t="s">
        <v>1760</v>
      </c>
      <c r="M2019" s="72" t="s">
        <v>254</v>
      </c>
    </row>
    <row r="2020" spans="1:13" s="3" customFormat="1" ht="12.75" x14ac:dyDescent="0.2">
      <c r="A2020" s="62" t="s">
        <v>19</v>
      </c>
      <c r="B2020" s="62" t="s">
        <v>871</v>
      </c>
      <c r="C2020" s="63">
        <v>10</v>
      </c>
      <c r="D2020" s="64" t="s">
        <v>13490</v>
      </c>
      <c r="E2020" s="64" t="s">
        <v>2037</v>
      </c>
      <c r="F2020" s="65">
        <v>31201600</v>
      </c>
      <c r="G2020" s="64" t="s">
        <v>13630</v>
      </c>
      <c r="H2020" s="64">
        <v>1</v>
      </c>
      <c r="I2020" s="64">
        <v>6</v>
      </c>
      <c r="J2020" s="66">
        <v>5</v>
      </c>
      <c r="K2020" s="67">
        <v>200000</v>
      </c>
      <c r="L2020" s="68" t="s">
        <v>3285</v>
      </c>
      <c r="M2020" s="68" t="s">
        <v>254</v>
      </c>
    </row>
    <row r="2021" spans="1:13" s="3" customFormat="1" ht="12.75" x14ac:dyDescent="0.2">
      <c r="A2021" s="62" t="s">
        <v>19</v>
      </c>
      <c r="B2021" s="62" t="s">
        <v>871</v>
      </c>
      <c r="C2021" s="63">
        <v>16</v>
      </c>
      <c r="D2021" s="62" t="s">
        <v>13490</v>
      </c>
      <c r="E2021" s="62" t="s">
        <v>2038</v>
      </c>
      <c r="F2021" s="69">
        <v>31211500</v>
      </c>
      <c r="G2021" s="62" t="s">
        <v>13630</v>
      </c>
      <c r="H2021" s="62">
        <v>1</v>
      </c>
      <c r="I2021" s="62">
        <v>6</v>
      </c>
      <c r="J2021" s="70">
        <v>1</v>
      </c>
      <c r="K2021" s="71">
        <v>40000000</v>
      </c>
      <c r="L2021" s="72" t="s">
        <v>15</v>
      </c>
      <c r="M2021" s="72" t="s">
        <v>254</v>
      </c>
    </row>
    <row r="2022" spans="1:13" s="3" customFormat="1" ht="12.75" x14ac:dyDescent="0.2">
      <c r="A2022" s="62" t="s">
        <v>19</v>
      </c>
      <c r="B2022" s="62" t="s">
        <v>871</v>
      </c>
      <c r="C2022" s="63">
        <v>10</v>
      </c>
      <c r="D2022" s="64" t="s">
        <v>13490</v>
      </c>
      <c r="E2022" s="64" t="s">
        <v>2039</v>
      </c>
      <c r="F2022" s="65">
        <v>31211508</v>
      </c>
      <c r="G2022" s="64" t="s">
        <v>13630</v>
      </c>
      <c r="H2022" s="64">
        <v>1</v>
      </c>
      <c r="I2022" s="64">
        <v>6</v>
      </c>
      <c r="J2022" s="66">
        <v>5</v>
      </c>
      <c r="K2022" s="67">
        <v>1000000</v>
      </c>
      <c r="L2022" s="68" t="s">
        <v>1760</v>
      </c>
      <c r="M2022" s="68" t="s">
        <v>254</v>
      </c>
    </row>
    <row r="2023" spans="1:13" s="3" customFormat="1" ht="12.75" x14ac:dyDescent="0.2">
      <c r="A2023" s="62" t="s">
        <v>19</v>
      </c>
      <c r="B2023" s="62" t="s">
        <v>871</v>
      </c>
      <c r="C2023" s="63">
        <v>10</v>
      </c>
      <c r="D2023" s="62" t="s">
        <v>13490</v>
      </c>
      <c r="E2023" s="62" t="s">
        <v>2040</v>
      </c>
      <c r="F2023" s="69">
        <v>31211522</v>
      </c>
      <c r="G2023" s="62" t="s">
        <v>13630</v>
      </c>
      <c r="H2023" s="62">
        <v>1</v>
      </c>
      <c r="I2023" s="62">
        <v>6</v>
      </c>
      <c r="J2023" s="70">
        <v>4</v>
      </c>
      <c r="K2023" s="71">
        <v>200000</v>
      </c>
      <c r="L2023" s="72" t="s">
        <v>15</v>
      </c>
      <c r="M2023" s="72" t="s">
        <v>254</v>
      </c>
    </row>
    <row r="2024" spans="1:13" s="3" customFormat="1" ht="12.75" x14ac:dyDescent="0.2">
      <c r="A2024" s="62" t="s">
        <v>19</v>
      </c>
      <c r="B2024" s="62" t="s">
        <v>871</v>
      </c>
      <c r="C2024" s="63">
        <v>10</v>
      </c>
      <c r="D2024" s="64" t="s">
        <v>13490</v>
      </c>
      <c r="E2024" s="64" t="s">
        <v>2041</v>
      </c>
      <c r="F2024" s="65">
        <v>44103105</v>
      </c>
      <c r="G2024" s="64" t="s">
        <v>13630</v>
      </c>
      <c r="H2024" s="64">
        <v>1</v>
      </c>
      <c r="I2024" s="64">
        <v>6</v>
      </c>
      <c r="J2024" s="66">
        <v>3</v>
      </c>
      <c r="K2024" s="67">
        <v>1560000</v>
      </c>
      <c r="L2024" s="68" t="s">
        <v>15</v>
      </c>
      <c r="M2024" s="68" t="s">
        <v>254</v>
      </c>
    </row>
    <row r="2025" spans="1:13" s="3" customFormat="1" ht="12.75" x14ac:dyDescent="0.2">
      <c r="A2025" s="62" t="s">
        <v>19</v>
      </c>
      <c r="B2025" s="62" t="s">
        <v>871</v>
      </c>
      <c r="C2025" s="63">
        <v>10</v>
      </c>
      <c r="D2025" s="62" t="s">
        <v>13490</v>
      </c>
      <c r="E2025" s="62" t="s">
        <v>2042</v>
      </c>
      <c r="F2025" s="69">
        <v>44103105</v>
      </c>
      <c r="G2025" s="62" t="s">
        <v>13630</v>
      </c>
      <c r="H2025" s="62">
        <v>1</v>
      </c>
      <c r="I2025" s="62">
        <v>6</v>
      </c>
      <c r="J2025" s="70">
        <v>3</v>
      </c>
      <c r="K2025" s="71">
        <v>1200000</v>
      </c>
      <c r="L2025" s="72" t="s">
        <v>15</v>
      </c>
      <c r="M2025" s="72" t="s">
        <v>254</v>
      </c>
    </row>
    <row r="2026" spans="1:13" s="3" customFormat="1" ht="12.75" x14ac:dyDescent="0.2">
      <c r="A2026" s="62" t="s">
        <v>19</v>
      </c>
      <c r="B2026" s="62" t="s">
        <v>871</v>
      </c>
      <c r="C2026" s="63">
        <v>10</v>
      </c>
      <c r="D2026" s="64" t="s">
        <v>13490</v>
      </c>
      <c r="E2026" s="64" t="s">
        <v>2043</v>
      </c>
      <c r="F2026" s="65">
        <v>44103105</v>
      </c>
      <c r="G2026" s="64" t="s">
        <v>13630</v>
      </c>
      <c r="H2026" s="64">
        <v>1</v>
      </c>
      <c r="I2026" s="64">
        <v>6</v>
      </c>
      <c r="J2026" s="66">
        <v>3</v>
      </c>
      <c r="K2026" s="67">
        <v>2160000</v>
      </c>
      <c r="L2026" s="68" t="s">
        <v>15</v>
      </c>
      <c r="M2026" s="68" t="s">
        <v>254</v>
      </c>
    </row>
    <row r="2027" spans="1:13" s="3" customFormat="1" ht="12.75" x14ac:dyDescent="0.2">
      <c r="A2027" s="62" t="s">
        <v>19</v>
      </c>
      <c r="B2027" s="62" t="s">
        <v>871</v>
      </c>
      <c r="C2027" s="63">
        <v>10</v>
      </c>
      <c r="D2027" s="62" t="s">
        <v>13490</v>
      </c>
      <c r="E2027" s="62" t="s">
        <v>2044</v>
      </c>
      <c r="F2027" s="69">
        <v>44103105</v>
      </c>
      <c r="G2027" s="62" t="s">
        <v>13630</v>
      </c>
      <c r="H2027" s="62">
        <v>1</v>
      </c>
      <c r="I2027" s="62">
        <v>6</v>
      </c>
      <c r="J2027" s="70">
        <v>3</v>
      </c>
      <c r="K2027" s="71">
        <v>1800000</v>
      </c>
      <c r="L2027" s="72" t="s">
        <v>15</v>
      </c>
      <c r="M2027" s="72" t="s">
        <v>254</v>
      </c>
    </row>
    <row r="2028" spans="1:13" s="3" customFormat="1" ht="12.75" x14ac:dyDescent="0.2">
      <c r="A2028" s="62" t="s">
        <v>19</v>
      </c>
      <c r="B2028" s="62" t="s">
        <v>871</v>
      </c>
      <c r="C2028" s="63">
        <v>10</v>
      </c>
      <c r="D2028" s="64" t="s">
        <v>13490</v>
      </c>
      <c r="E2028" s="64" t="s">
        <v>2045</v>
      </c>
      <c r="F2028" s="65">
        <v>44103105</v>
      </c>
      <c r="G2028" s="64" t="s">
        <v>13630</v>
      </c>
      <c r="H2028" s="64">
        <v>1</v>
      </c>
      <c r="I2028" s="64">
        <v>6</v>
      </c>
      <c r="J2028" s="66">
        <v>3</v>
      </c>
      <c r="K2028" s="67">
        <v>960000</v>
      </c>
      <c r="L2028" s="68" t="s">
        <v>15</v>
      </c>
      <c r="M2028" s="68" t="s">
        <v>254</v>
      </c>
    </row>
    <row r="2029" spans="1:13" s="3" customFormat="1" ht="12.75" x14ac:dyDescent="0.2">
      <c r="A2029" s="62" t="s">
        <v>19</v>
      </c>
      <c r="B2029" s="62" t="s">
        <v>871</v>
      </c>
      <c r="C2029" s="63">
        <v>10</v>
      </c>
      <c r="D2029" s="62" t="s">
        <v>13490</v>
      </c>
      <c r="E2029" s="62" t="s">
        <v>2046</v>
      </c>
      <c r="F2029" s="69">
        <v>44103105</v>
      </c>
      <c r="G2029" s="62" t="s">
        <v>13630</v>
      </c>
      <c r="H2029" s="62">
        <v>1</v>
      </c>
      <c r="I2029" s="62">
        <v>6</v>
      </c>
      <c r="J2029" s="70">
        <v>3</v>
      </c>
      <c r="K2029" s="71">
        <v>1800000</v>
      </c>
      <c r="L2029" s="72" t="s">
        <v>15</v>
      </c>
      <c r="M2029" s="72" t="s">
        <v>254</v>
      </c>
    </row>
    <row r="2030" spans="1:13" s="3" customFormat="1" ht="12.75" x14ac:dyDescent="0.2">
      <c r="A2030" s="62" t="s">
        <v>19</v>
      </c>
      <c r="B2030" s="62" t="s">
        <v>871</v>
      </c>
      <c r="C2030" s="63">
        <v>10</v>
      </c>
      <c r="D2030" s="64" t="s">
        <v>13490</v>
      </c>
      <c r="E2030" s="64" t="s">
        <v>2047</v>
      </c>
      <c r="F2030" s="65">
        <v>44103105</v>
      </c>
      <c r="G2030" s="64" t="s">
        <v>13630</v>
      </c>
      <c r="H2030" s="64">
        <v>1</v>
      </c>
      <c r="I2030" s="64">
        <v>6</v>
      </c>
      <c r="J2030" s="66">
        <v>3</v>
      </c>
      <c r="K2030" s="67">
        <v>1425000</v>
      </c>
      <c r="L2030" s="68" t="s">
        <v>15</v>
      </c>
      <c r="M2030" s="68" t="s">
        <v>254</v>
      </c>
    </row>
    <row r="2031" spans="1:13" s="3" customFormat="1" ht="12.75" x14ac:dyDescent="0.2">
      <c r="A2031" s="62" t="s">
        <v>19</v>
      </c>
      <c r="B2031" s="62" t="s">
        <v>871</v>
      </c>
      <c r="C2031" s="63">
        <v>10</v>
      </c>
      <c r="D2031" s="62" t="s">
        <v>13490</v>
      </c>
      <c r="E2031" s="62" t="s">
        <v>2047</v>
      </c>
      <c r="F2031" s="69">
        <v>44103105</v>
      </c>
      <c r="G2031" s="62" t="s">
        <v>13630</v>
      </c>
      <c r="H2031" s="62">
        <v>1</v>
      </c>
      <c r="I2031" s="62">
        <v>6</v>
      </c>
      <c r="J2031" s="70">
        <v>3</v>
      </c>
      <c r="K2031" s="71">
        <v>1410000</v>
      </c>
      <c r="L2031" s="72" t="s">
        <v>15</v>
      </c>
      <c r="M2031" s="72" t="s">
        <v>254</v>
      </c>
    </row>
    <row r="2032" spans="1:13" s="3" customFormat="1" ht="12.75" x14ac:dyDescent="0.2">
      <c r="A2032" s="62" t="s">
        <v>19</v>
      </c>
      <c r="B2032" s="62" t="s">
        <v>871</v>
      </c>
      <c r="C2032" s="63">
        <v>10</v>
      </c>
      <c r="D2032" s="64" t="s">
        <v>13490</v>
      </c>
      <c r="E2032" s="64" t="s">
        <v>2048</v>
      </c>
      <c r="F2032" s="65">
        <v>44103105</v>
      </c>
      <c r="G2032" s="64" t="s">
        <v>13630</v>
      </c>
      <c r="H2032" s="64">
        <v>1</v>
      </c>
      <c r="I2032" s="64">
        <v>6</v>
      </c>
      <c r="J2032" s="66">
        <v>3</v>
      </c>
      <c r="K2032" s="67">
        <v>1260000</v>
      </c>
      <c r="L2032" s="68" t="s">
        <v>15</v>
      </c>
      <c r="M2032" s="68" t="s">
        <v>254</v>
      </c>
    </row>
    <row r="2033" spans="1:13" s="3" customFormat="1" ht="12.75" x14ac:dyDescent="0.2">
      <c r="A2033" s="62" t="s">
        <v>19</v>
      </c>
      <c r="B2033" s="62" t="s">
        <v>871</v>
      </c>
      <c r="C2033" s="63">
        <v>10</v>
      </c>
      <c r="D2033" s="62" t="s">
        <v>13490</v>
      </c>
      <c r="E2033" s="62" t="s">
        <v>2049</v>
      </c>
      <c r="F2033" s="69">
        <v>44103105</v>
      </c>
      <c r="G2033" s="62" t="s">
        <v>13630</v>
      </c>
      <c r="H2033" s="62">
        <v>1</v>
      </c>
      <c r="I2033" s="62">
        <v>6</v>
      </c>
      <c r="J2033" s="70">
        <v>3</v>
      </c>
      <c r="K2033" s="71">
        <v>1950000</v>
      </c>
      <c r="L2033" s="72" t="s">
        <v>15</v>
      </c>
      <c r="M2033" s="72" t="s">
        <v>254</v>
      </c>
    </row>
    <row r="2034" spans="1:13" s="3" customFormat="1" ht="12.75" x14ac:dyDescent="0.2">
      <c r="A2034" s="62" t="s">
        <v>19</v>
      </c>
      <c r="B2034" s="62" t="s">
        <v>871</v>
      </c>
      <c r="C2034" s="63">
        <v>10</v>
      </c>
      <c r="D2034" s="64" t="s">
        <v>13490</v>
      </c>
      <c r="E2034" s="64" t="s">
        <v>2050</v>
      </c>
      <c r="F2034" s="65">
        <v>44103105</v>
      </c>
      <c r="G2034" s="64" t="s">
        <v>13630</v>
      </c>
      <c r="H2034" s="64">
        <v>1</v>
      </c>
      <c r="I2034" s="64">
        <v>6</v>
      </c>
      <c r="J2034" s="66">
        <v>2</v>
      </c>
      <c r="K2034" s="67">
        <v>1400000</v>
      </c>
      <c r="L2034" s="68" t="s">
        <v>15</v>
      </c>
      <c r="M2034" s="68" t="s">
        <v>254</v>
      </c>
    </row>
    <row r="2035" spans="1:13" s="3" customFormat="1" ht="12.75" x14ac:dyDescent="0.2">
      <c r="A2035" s="62" t="s">
        <v>19</v>
      </c>
      <c r="B2035" s="62" t="s">
        <v>871</v>
      </c>
      <c r="C2035" s="63">
        <v>10</v>
      </c>
      <c r="D2035" s="62" t="s">
        <v>13490</v>
      </c>
      <c r="E2035" s="62" t="s">
        <v>2051</v>
      </c>
      <c r="F2035" s="69">
        <v>44103105</v>
      </c>
      <c r="G2035" s="62" t="s">
        <v>13630</v>
      </c>
      <c r="H2035" s="62">
        <v>1</v>
      </c>
      <c r="I2035" s="62">
        <v>6</v>
      </c>
      <c r="J2035" s="70">
        <v>2</v>
      </c>
      <c r="K2035" s="71">
        <v>1400000</v>
      </c>
      <c r="L2035" s="72" t="s">
        <v>15</v>
      </c>
      <c r="M2035" s="72" t="s">
        <v>254</v>
      </c>
    </row>
    <row r="2036" spans="1:13" s="3" customFormat="1" ht="12.75" x14ac:dyDescent="0.2">
      <c r="A2036" s="62" t="s">
        <v>19</v>
      </c>
      <c r="B2036" s="62" t="s">
        <v>871</v>
      </c>
      <c r="C2036" s="63">
        <v>10</v>
      </c>
      <c r="D2036" s="64" t="s">
        <v>13490</v>
      </c>
      <c r="E2036" s="64" t="s">
        <v>2052</v>
      </c>
      <c r="F2036" s="65">
        <v>44103105</v>
      </c>
      <c r="G2036" s="64" t="s">
        <v>13630</v>
      </c>
      <c r="H2036" s="64">
        <v>1</v>
      </c>
      <c r="I2036" s="64">
        <v>6</v>
      </c>
      <c r="J2036" s="66">
        <v>3</v>
      </c>
      <c r="K2036" s="67">
        <v>2100000</v>
      </c>
      <c r="L2036" s="68" t="s">
        <v>15</v>
      </c>
      <c r="M2036" s="68" t="s">
        <v>254</v>
      </c>
    </row>
    <row r="2037" spans="1:13" s="3" customFormat="1" ht="12.75" x14ac:dyDescent="0.2">
      <c r="A2037" s="62" t="s">
        <v>19</v>
      </c>
      <c r="B2037" s="62" t="s">
        <v>871</v>
      </c>
      <c r="C2037" s="63">
        <v>10</v>
      </c>
      <c r="D2037" s="62" t="s">
        <v>13490</v>
      </c>
      <c r="E2037" s="62" t="s">
        <v>2053</v>
      </c>
      <c r="F2037" s="69">
        <v>44103105</v>
      </c>
      <c r="G2037" s="62" t="s">
        <v>13630</v>
      </c>
      <c r="H2037" s="62">
        <v>1</v>
      </c>
      <c r="I2037" s="62">
        <v>6</v>
      </c>
      <c r="J2037" s="70">
        <v>3</v>
      </c>
      <c r="K2037" s="71">
        <v>2100000</v>
      </c>
      <c r="L2037" s="72" t="s">
        <v>15</v>
      </c>
      <c r="M2037" s="72" t="s">
        <v>254</v>
      </c>
    </row>
    <row r="2038" spans="1:13" s="3" customFormat="1" ht="12.75" x14ac:dyDescent="0.2">
      <c r="A2038" s="62" t="s">
        <v>19</v>
      </c>
      <c r="B2038" s="62" t="s">
        <v>871</v>
      </c>
      <c r="C2038" s="63">
        <v>10</v>
      </c>
      <c r="D2038" s="64" t="s">
        <v>13490</v>
      </c>
      <c r="E2038" s="64" t="s">
        <v>2054</v>
      </c>
      <c r="F2038" s="65">
        <v>44103105</v>
      </c>
      <c r="G2038" s="64" t="s">
        <v>13630</v>
      </c>
      <c r="H2038" s="64">
        <v>1</v>
      </c>
      <c r="I2038" s="64">
        <v>6</v>
      </c>
      <c r="J2038" s="66">
        <v>10</v>
      </c>
      <c r="K2038" s="67">
        <v>12000000</v>
      </c>
      <c r="L2038" s="68" t="s">
        <v>15</v>
      </c>
      <c r="M2038" s="68" t="s">
        <v>254</v>
      </c>
    </row>
    <row r="2039" spans="1:13" s="3" customFormat="1" ht="12.75" x14ac:dyDescent="0.2">
      <c r="A2039" s="62" t="s">
        <v>19</v>
      </c>
      <c r="B2039" s="62" t="s">
        <v>1787</v>
      </c>
      <c r="C2039" s="63">
        <v>10</v>
      </c>
      <c r="D2039" s="62" t="s">
        <v>13546</v>
      </c>
      <c r="E2039" s="62" t="s">
        <v>2055</v>
      </c>
      <c r="F2039" s="69">
        <v>42142609</v>
      </c>
      <c r="G2039" s="62" t="s">
        <v>13630</v>
      </c>
      <c r="H2039" s="62">
        <v>1</v>
      </c>
      <c r="I2039" s="62">
        <v>6</v>
      </c>
      <c r="J2039" s="70">
        <v>3</v>
      </c>
      <c r="K2039" s="71">
        <v>44601</v>
      </c>
      <c r="L2039" s="72" t="s">
        <v>15</v>
      </c>
      <c r="M2039" s="72" t="s">
        <v>254</v>
      </c>
    </row>
    <row r="2040" spans="1:13" s="3" customFormat="1" ht="12.75" x14ac:dyDescent="0.2">
      <c r="A2040" s="62" t="s">
        <v>19</v>
      </c>
      <c r="B2040" s="62" t="s">
        <v>1787</v>
      </c>
      <c r="C2040" s="63">
        <v>10</v>
      </c>
      <c r="D2040" s="64" t="s">
        <v>13546</v>
      </c>
      <c r="E2040" s="64" t="s">
        <v>2056</v>
      </c>
      <c r="F2040" s="65">
        <v>42142609</v>
      </c>
      <c r="G2040" s="64" t="s">
        <v>13630</v>
      </c>
      <c r="H2040" s="64">
        <v>1</v>
      </c>
      <c r="I2040" s="64">
        <v>6</v>
      </c>
      <c r="J2040" s="66">
        <v>2</v>
      </c>
      <c r="K2040" s="67">
        <v>25766</v>
      </c>
      <c r="L2040" s="68" t="s">
        <v>15</v>
      </c>
      <c r="M2040" s="68" t="s">
        <v>254</v>
      </c>
    </row>
    <row r="2041" spans="1:13" s="3" customFormat="1" ht="12.75" x14ac:dyDescent="0.2">
      <c r="A2041" s="62" t="s">
        <v>19</v>
      </c>
      <c r="B2041" s="62" t="s">
        <v>1787</v>
      </c>
      <c r="C2041" s="63">
        <v>10</v>
      </c>
      <c r="D2041" s="62" t="s">
        <v>13546</v>
      </c>
      <c r="E2041" s="62" t="s">
        <v>2057</v>
      </c>
      <c r="F2041" s="69">
        <v>51101700</v>
      </c>
      <c r="G2041" s="62" t="s">
        <v>13630</v>
      </c>
      <c r="H2041" s="62">
        <v>1</v>
      </c>
      <c r="I2041" s="62">
        <v>6</v>
      </c>
      <c r="J2041" s="70">
        <v>20</v>
      </c>
      <c r="K2041" s="71">
        <v>275000</v>
      </c>
      <c r="L2041" s="72" t="s">
        <v>15</v>
      </c>
      <c r="M2041" s="72" t="s">
        <v>254</v>
      </c>
    </row>
    <row r="2042" spans="1:13" s="3" customFormat="1" ht="12.75" x14ac:dyDescent="0.2">
      <c r="A2042" s="62" t="s">
        <v>19</v>
      </c>
      <c r="B2042" s="62" t="s">
        <v>1787</v>
      </c>
      <c r="C2042" s="63">
        <v>10</v>
      </c>
      <c r="D2042" s="64" t="s">
        <v>13546</v>
      </c>
      <c r="E2042" s="64" t="s">
        <v>2058</v>
      </c>
      <c r="F2042" s="65">
        <v>51102700</v>
      </c>
      <c r="G2042" s="64" t="s">
        <v>13630</v>
      </c>
      <c r="H2042" s="64">
        <v>1</v>
      </c>
      <c r="I2042" s="64">
        <v>6</v>
      </c>
      <c r="J2042" s="66">
        <v>20</v>
      </c>
      <c r="K2042" s="67">
        <v>100000</v>
      </c>
      <c r="L2042" s="68" t="s">
        <v>3287</v>
      </c>
      <c r="M2042" s="68" t="s">
        <v>254</v>
      </c>
    </row>
    <row r="2043" spans="1:13" s="3" customFormat="1" ht="12.75" x14ac:dyDescent="0.2">
      <c r="A2043" s="62" t="s">
        <v>19</v>
      </c>
      <c r="B2043" s="62" t="s">
        <v>1787</v>
      </c>
      <c r="C2043" s="63">
        <v>10</v>
      </c>
      <c r="D2043" s="62" t="s">
        <v>13546</v>
      </c>
      <c r="E2043" s="62" t="s">
        <v>2059</v>
      </c>
      <c r="F2043" s="69">
        <v>42121600</v>
      </c>
      <c r="G2043" s="62" t="s">
        <v>13630</v>
      </c>
      <c r="H2043" s="62">
        <v>1</v>
      </c>
      <c r="I2043" s="62">
        <v>6</v>
      </c>
      <c r="J2043" s="70">
        <v>2</v>
      </c>
      <c r="K2043" s="71">
        <v>111782</v>
      </c>
      <c r="L2043" s="72" t="s">
        <v>15</v>
      </c>
      <c r="M2043" s="72" t="s">
        <v>254</v>
      </c>
    </row>
    <row r="2044" spans="1:13" s="3" customFormat="1" ht="12.75" x14ac:dyDescent="0.2">
      <c r="A2044" s="62" t="s">
        <v>19</v>
      </c>
      <c r="B2044" s="62" t="s">
        <v>1787</v>
      </c>
      <c r="C2044" s="63">
        <v>10</v>
      </c>
      <c r="D2044" s="64" t="s">
        <v>13546</v>
      </c>
      <c r="E2044" s="64" t="s">
        <v>2060</v>
      </c>
      <c r="F2044" s="65">
        <v>42121600</v>
      </c>
      <c r="G2044" s="64" t="s">
        <v>13630</v>
      </c>
      <c r="H2044" s="64">
        <v>1</v>
      </c>
      <c r="I2044" s="64">
        <v>6</v>
      </c>
      <c r="J2044" s="66">
        <v>2</v>
      </c>
      <c r="K2044" s="67">
        <v>88000</v>
      </c>
      <c r="L2044" s="68" t="s">
        <v>15</v>
      </c>
      <c r="M2044" s="68" t="s">
        <v>254</v>
      </c>
    </row>
    <row r="2045" spans="1:13" s="3" customFormat="1" ht="12.75" x14ac:dyDescent="0.2">
      <c r="A2045" s="62" t="s">
        <v>19</v>
      </c>
      <c r="B2045" s="62" t="s">
        <v>1787</v>
      </c>
      <c r="C2045" s="63">
        <v>10</v>
      </c>
      <c r="D2045" s="62" t="s">
        <v>13546</v>
      </c>
      <c r="E2045" s="62" t="s">
        <v>2061</v>
      </c>
      <c r="F2045" s="69">
        <v>42121600</v>
      </c>
      <c r="G2045" s="62" t="s">
        <v>13630</v>
      </c>
      <c r="H2045" s="62">
        <v>1</v>
      </c>
      <c r="I2045" s="62">
        <v>6</v>
      </c>
      <c r="J2045" s="70">
        <v>3</v>
      </c>
      <c r="K2045" s="71">
        <v>135000</v>
      </c>
      <c r="L2045" s="72" t="s">
        <v>15</v>
      </c>
      <c r="M2045" s="72" t="s">
        <v>254</v>
      </c>
    </row>
    <row r="2046" spans="1:13" s="3" customFormat="1" ht="12.75" x14ac:dyDescent="0.2">
      <c r="A2046" s="62" t="s">
        <v>19</v>
      </c>
      <c r="B2046" s="62" t="s">
        <v>1787</v>
      </c>
      <c r="C2046" s="63">
        <v>10</v>
      </c>
      <c r="D2046" s="64" t="s">
        <v>13546</v>
      </c>
      <c r="E2046" s="64" t="s">
        <v>2062</v>
      </c>
      <c r="F2046" s="65">
        <v>51102600</v>
      </c>
      <c r="G2046" s="64" t="s">
        <v>13630</v>
      </c>
      <c r="H2046" s="64">
        <v>1</v>
      </c>
      <c r="I2046" s="64">
        <v>6</v>
      </c>
      <c r="J2046" s="66">
        <v>5</v>
      </c>
      <c r="K2046" s="67">
        <v>415000</v>
      </c>
      <c r="L2046" s="68" t="s">
        <v>15</v>
      </c>
      <c r="M2046" s="68" t="s">
        <v>254</v>
      </c>
    </row>
    <row r="2047" spans="1:13" s="3" customFormat="1" ht="12.75" x14ac:dyDescent="0.2">
      <c r="A2047" s="62" t="s">
        <v>19</v>
      </c>
      <c r="B2047" s="62" t="s">
        <v>1787</v>
      </c>
      <c r="C2047" s="63">
        <v>10</v>
      </c>
      <c r="D2047" s="62" t="s">
        <v>13546</v>
      </c>
      <c r="E2047" s="62" t="s">
        <v>2063</v>
      </c>
      <c r="F2047" s="69">
        <v>51101500</v>
      </c>
      <c r="G2047" s="62" t="s">
        <v>13630</v>
      </c>
      <c r="H2047" s="62">
        <v>1</v>
      </c>
      <c r="I2047" s="62">
        <v>6</v>
      </c>
      <c r="J2047" s="70">
        <v>2</v>
      </c>
      <c r="K2047" s="71">
        <v>98000</v>
      </c>
      <c r="L2047" s="72" t="s">
        <v>15</v>
      </c>
      <c r="M2047" s="72" t="s">
        <v>254</v>
      </c>
    </row>
    <row r="2048" spans="1:13" s="3" customFormat="1" ht="12.75" x14ac:dyDescent="0.2">
      <c r="A2048" s="62" t="s">
        <v>19</v>
      </c>
      <c r="B2048" s="62" t="s">
        <v>1787</v>
      </c>
      <c r="C2048" s="63">
        <v>10</v>
      </c>
      <c r="D2048" s="64" t="s">
        <v>13546</v>
      </c>
      <c r="E2048" s="64" t="s">
        <v>2064</v>
      </c>
      <c r="F2048" s="65">
        <v>51171700</v>
      </c>
      <c r="G2048" s="64" t="s">
        <v>13630</v>
      </c>
      <c r="H2048" s="64">
        <v>1</v>
      </c>
      <c r="I2048" s="64">
        <v>6</v>
      </c>
      <c r="J2048" s="66">
        <v>5</v>
      </c>
      <c r="K2048" s="67">
        <v>120000</v>
      </c>
      <c r="L2048" s="68" t="s">
        <v>15</v>
      </c>
      <c r="M2048" s="68" t="s">
        <v>254</v>
      </c>
    </row>
    <row r="2049" spans="1:13" s="3" customFormat="1" ht="12.75" x14ac:dyDescent="0.2">
      <c r="A2049" s="62" t="s">
        <v>19</v>
      </c>
      <c r="B2049" s="62" t="s">
        <v>1787</v>
      </c>
      <c r="C2049" s="63">
        <v>10</v>
      </c>
      <c r="D2049" s="62" t="s">
        <v>13546</v>
      </c>
      <c r="E2049" s="62" t="s">
        <v>2065</v>
      </c>
      <c r="F2049" s="69">
        <v>42121600</v>
      </c>
      <c r="G2049" s="62" t="s">
        <v>13630</v>
      </c>
      <c r="H2049" s="62">
        <v>1</v>
      </c>
      <c r="I2049" s="62">
        <v>6</v>
      </c>
      <c r="J2049" s="70">
        <v>3</v>
      </c>
      <c r="K2049" s="71">
        <v>384000</v>
      </c>
      <c r="L2049" s="72" t="s">
        <v>15</v>
      </c>
      <c r="M2049" s="72" t="s">
        <v>254</v>
      </c>
    </row>
    <row r="2050" spans="1:13" s="3" customFormat="1" ht="12.75" x14ac:dyDescent="0.2">
      <c r="A2050" s="62" t="s">
        <v>19</v>
      </c>
      <c r="B2050" s="62" t="s">
        <v>1787</v>
      </c>
      <c r="C2050" s="63">
        <v>10</v>
      </c>
      <c r="D2050" s="64" t="s">
        <v>13546</v>
      </c>
      <c r="E2050" s="64" t="s">
        <v>2066</v>
      </c>
      <c r="F2050" s="65">
        <v>42121600</v>
      </c>
      <c r="G2050" s="64" t="s">
        <v>13630</v>
      </c>
      <c r="H2050" s="64">
        <v>1</v>
      </c>
      <c r="I2050" s="64">
        <v>6</v>
      </c>
      <c r="J2050" s="66">
        <v>2</v>
      </c>
      <c r="K2050" s="67">
        <v>86000</v>
      </c>
      <c r="L2050" s="68" t="s">
        <v>15</v>
      </c>
      <c r="M2050" s="68" t="s">
        <v>254</v>
      </c>
    </row>
    <row r="2051" spans="1:13" s="3" customFormat="1" ht="12.75" x14ac:dyDescent="0.2">
      <c r="A2051" s="62" t="s">
        <v>19</v>
      </c>
      <c r="B2051" s="62" t="s">
        <v>1787</v>
      </c>
      <c r="C2051" s="63">
        <v>10</v>
      </c>
      <c r="D2051" s="62" t="s">
        <v>13546</v>
      </c>
      <c r="E2051" s="62" t="s">
        <v>2067</v>
      </c>
      <c r="F2051" s="69">
        <v>42121600</v>
      </c>
      <c r="G2051" s="62" t="s">
        <v>13630</v>
      </c>
      <c r="H2051" s="62">
        <v>1</v>
      </c>
      <c r="I2051" s="62">
        <v>6</v>
      </c>
      <c r="J2051" s="70">
        <v>3</v>
      </c>
      <c r="K2051" s="71">
        <v>354000</v>
      </c>
      <c r="L2051" s="72" t="s">
        <v>15</v>
      </c>
      <c r="M2051" s="72" t="s">
        <v>254</v>
      </c>
    </row>
    <row r="2052" spans="1:13" s="3" customFormat="1" ht="12.75" x14ac:dyDescent="0.2">
      <c r="A2052" s="62" t="s">
        <v>19</v>
      </c>
      <c r="B2052" s="62" t="s">
        <v>1787</v>
      </c>
      <c r="C2052" s="63">
        <v>10</v>
      </c>
      <c r="D2052" s="64" t="s">
        <v>13546</v>
      </c>
      <c r="E2052" s="64" t="s">
        <v>2068</v>
      </c>
      <c r="F2052" s="65">
        <v>42121600</v>
      </c>
      <c r="G2052" s="64" t="s">
        <v>13630</v>
      </c>
      <c r="H2052" s="64">
        <v>1</v>
      </c>
      <c r="I2052" s="64">
        <v>6</v>
      </c>
      <c r="J2052" s="66">
        <v>20</v>
      </c>
      <c r="K2052" s="67">
        <v>2750000</v>
      </c>
      <c r="L2052" s="68" t="s">
        <v>15</v>
      </c>
      <c r="M2052" s="68" t="s">
        <v>254</v>
      </c>
    </row>
    <row r="2053" spans="1:13" s="3" customFormat="1" ht="12.75" x14ac:dyDescent="0.2">
      <c r="A2053" s="62" t="s">
        <v>19</v>
      </c>
      <c r="B2053" s="62" t="s">
        <v>1787</v>
      </c>
      <c r="C2053" s="63">
        <v>10</v>
      </c>
      <c r="D2053" s="62" t="s">
        <v>13546</v>
      </c>
      <c r="E2053" s="62" t="s">
        <v>2069</v>
      </c>
      <c r="F2053" s="69">
        <v>72102100</v>
      </c>
      <c r="G2053" s="62" t="s">
        <v>13630</v>
      </c>
      <c r="H2053" s="62">
        <v>1</v>
      </c>
      <c r="I2053" s="62">
        <v>6</v>
      </c>
      <c r="J2053" s="70">
        <v>2</v>
      </c>
      <c r="K2053" s="71">
        <v>66000</v>
      </c>
      <c r="L2053" s="72" t="s">
        <v>15</v>
      </c>
      <c r="M2053" s="72" t="s">
        <v>254</v>
      </c>
    </row>
    <row r="2054" spans="1:13" s="3" customFormat="1" ht="12.75" x14ac:dyDescent="0.2">
      <c r="A2054" s="62" t="s">
        <v>19</v>
      </c>
      <c r="B2054" s="62" t="s">
        <v>1787</v>
      </c>
      <c r="C2054" s="63">
        <v>10</v>
      </c>
      <c r="D2054" s="64" t="s">
        <v>13546</v>
      </c>
      <c r="E2054" s="64" t="s">
        <v>2070</v>
      </c>
      <c r="F2054" s="65">
        <v>42121600</v>
      </c>
      <c r="G2054" s="64" t="s">
        <v>13630</v>
      </c>
      <c r="H2054" s="64">
        <v>1</v>
      </c>
      <c r="I2054" s="64">
        <v>6</v>
      </c>
      <c r="J2054" s="66">
        <v>10</v>
      </c>
      <c r="K2054" s="67">
        <v>205000</v>
      </c>
      <c r="L2054" s="68" t="s">
        <v>15</v>
      </c>
      <c r="M2054" s="68" t="s">
        <v>254</v>
      </c>
    </row>
    <row r="2055" spans="1:13" s="3" customFormat="1" ht="12.75" x14ac:dyDescent="0.2">
      <c r="A2055" s="62" t="s">
        <v>19</v>
      </c>
      <c r="B2055" s="62" t="s">
        <v>1787</v>
      </c>
      <c r="C2055" s="63">
        <v>10</v>
      </c>
      <c r="D2055" s="62" t="s">
        <v>13546</v>
      </c>
      <c r="E2055" s="62" t="s">
        <v>2071</v>
      </c>
      <c r="F2055" s="69">
        <v>42121600</v>
      </c>
      <c r="G2055" s="62" t="s">
        <v>13630</v>
      </c>
      <c r="H2055" s="62">
        <v>1</v>
      </c>
      <c r="I2055" s="62">
        <v>6</v>
      </c>
      <c r="J2055" s="70">
        <v>20</v>
      </c>
      <c r="K2055" s="71">
        <v>680000</v>
      </c>
      <c r="L2055" s="72" t="s">
        <v>15</v>
      </c>
      <c r="M2055" s="72" t="s">
        <v>254</v>
      </c>
    </row>
    <row r="2056" spans="1:13" s="3" customFormat="1" ht="12.75" x14ac:dyDescent="0.2">
      <c r="A2056" s="62" t="s">
        <v>19</v>
      </c>
      <c r="B2056" s="62" t="s">
        <v>1787</v>
      </c>
      <c r="C2056" s="63">
        <v>10</v>
      </c>
      <c r="D2056" s="64" t="s">
        <v>13546</v>
      </c>
      <c r="E2056" s="64" t="s">
        <v>2072</v>
      </c>
      <c r="F2056" s="65">
        <v>42121600</v>
      </c>
      <c r="G2056" s="64" t="s">
        <v>13630</v>
      </c>
      <c r="H2056" s="64">
        <v>1</v>
      </c>
      <c r="I2056" s="64">
        <v>6</v>
      </c>
      <c r="J2056" s="66">
        <v>3</v>
      </c>
      <c r="K2056" s="67">
        <v>84000</v>
      </c>
      <c r="L2056" s="68" t="s">
        <v>15</v>
      </c>
      <c r="M2056" s="68" t="s">
        <v>254</v>
      </c>
    </row>
    <row r="2057" spans="1:13" s="3" customFormat="1" ht="12.75" x14ac:dyDescent="0.2">
      <c r="A2057" s="62" t="s">
        <v>19</v>
      </c>
      <c r="B2057" s="62" t="s">
        <v>1787</v>
      </c>
      <c r="C2057" s="63">
        <v>10</v>
      </c>
      <c r="D2057" s="62" t="s">
        <v>13546</v>
      </c>
      <c r="E2057" s="62" t="s">
        <v>2073</v>
      </c>
      <c r="F2057" s="69">
        <v>51181700</v>
      </c>
      <c r="G2057" s="62" t="s">
        <v>13630</v>
      </c>
      <c r="H2057" s="62">
        <v>1</v>
      </c>
      <c r="I2057" s="62">
        <v>6</v>
      </c>
      <c r="J2057" s="70">
        <v>1</v>
      </c>
      <c r="K2057" s="71">
        <v>80930</v>
      </c>
      <c r="L2057" s="72" t="s">
        <v>15</v>
      </c>
      <c r="M2057" s="72" t="s">
        <v>254</v>
      </c>
    </row>
    <row r="2058" spans="1:13" s="3" customFormat="1" ht="12.75" x14ac:dyDescent="0.2">
      <c r="A2058" s="62" t="s">
        <v>19</v>
      </c>
      <c r="B2058" s="62" t="s">
        <v>1787</v>
      </c>
      <c r="C2058" s="63">
        <v>10</v>
      </c>
      <c r="D2058" s="64" t="s">
        <v>13546</v>
      </c>
      <c r="E2058" s="64" t="s">
        <v>2074</v>
      </c>
      <c r="F2058" s="65">
        <v>51101500</v>
      </c>
      <c r="G2058" s="64" t="s">
        <v>13630</v>
      </c>
      <c r="H2058" s="64">
        <v>1</v>
      </c>
      <c r="I2058" s="64">
        <v>6</v>
      </c>
      <c r="J2058" s="66">
        <v>50</v>
      </c>
      <c r="K2058" s="67">
        <v>1060000</v>
      </c>
      <c r="L2058" s="68" t="s">
        <v>15</v>
      </c>
      <c r="M2058" s="68" t="s">
        <v>254</v>
      </c>
    </row>
    <row r="2059" spans="1:13" s="3" customFormat="1" ht="12.75" x14ac:dyDescent="0.2">
      <c r="A2059" s="62" t="s">
        <v>19</v>
      </c>
      <c r="B2059" s="62" t="s">
        <v>1787</v>
      </c>
      <c r="C2059" s="63">
        <v>10</v>
      </c>
      <c r="D2059" s="62" t="s">
        <v>13546</v>
      </c>
      <c r="E2059" s="62" t="s">
        <v>2075</v>
      </c>
      <c r="F2059" s="69">
        <v>51102600</v>
      </c>
      <c r="G2059" s="62" t="s">
        <v>13630</v>
      </c>
      <c r="H2059" s="62">
        <v>1</v>
      </c>
      <c r="I2059" s="62">
        <v>6</v>
      </c>
      <c r="J2059" s="70">
        <v>1</v>
      </c>
      <c r="K2059" s="71">
        <v>78000</v>
      </c>
      <c r="L2059" s="72" t="s">
        <v>15</v>
      </c>
      <c r="M2059" s="72" t="s">
        <v>254</v>
      </c>
    </row>
    <row r="2060" spans="1:13" s="3" customFormat="1" ht="12.75" x14ac:dyDescent="0.2">
      <c r="A2060" s="62" t="s">
        <v>19</v>
      </c>
      <c r="B2060" s="62" t="s">
        <v>1787</v>
      </c>
      <c r="C2060" s="63">
        <v>10</v>
      </c>
      <c r="D2060" s="64" t="s">
        <v>13546</v>
      </c>
      <c r="E2060" s="64" t="s">
        <v>2076</v>
      </c>
      <c r="F2060" s="65">
        <v>42121600</v>
      </c>
      <c r="G2060" s="64" t="s">
        <v>13630</v>
      </c>
      <c r="H2060" s="64">
        <v>1</v>
      </c>
      <c r="I2060" s="64">
        <v>6</v>
      </c>
      <c r="J2060" s="66">
        <v>21</v>
      </c>
      <c r="K2060" s="67">
        <v>87507</v>
      </c>
      <c r="L2060" s="68" t="s">
        <v>15</v>
      </c>
      <c r="M2060" s="68" t="s">
        <v>254</v>
      </c>
    </row>
    <row r="2061" spans="1:13" s="3" customFormat="1" ht="12.75" x14ac:dyDescent="0.2">
      <c r="A2061" s="62" t="s">
        <v>19</v>
      </c>
      <c r="B2061" s="62" t="s">
        <v>1787</v>
      </c>
      <c r="C2061" s="63">
        <v>10</v>
      </c>
      <c r="D2061" s="62" t="s">
        <v>13546</v>
      </c>
      <c r="E2061" s="62" t="s">
        <v>2077</v>
      </c>
      <c r="F2061" s="69">
        <v>42121600</v>
      </c>
      <c r="G2061" s="62" t="s">
        <v>13630</v>
      </c>
      <c r="H2061" s="62">
        <v>1</v>
      </c>
      <c r="I2061" s="62">
        <v>6</v>
      </c>
      <c r="J2061" s="70">
        <v>20</v>
      </c>
      <c r="K2061" s="71">
        <v>80000</v>
      </c>
      <c r="L2061" s="72" t="s">
        <v>15</v>
      </c>
      <c r="M2061" s="72" t="s">
        <v>254</v>
      </c>
    </row>
    <row r="2062" spans="1:13" s="3" customFormat="1" ht="12.75" x14ac:dyDescent="0.2">
      <c r="A2062" s="62" t="s">
        <v>19</v>
      </c>
      <c r="B2062" s="62" t="s">
        <v>1787</v>
      </c>
      <c r="C2062" s="63">
        <v>10</v>
      </c>
      <c r="D2062" s="64" t="s">
        <v>13546</v>
      </c>
      <c r="E2062" s="64" t="s">
        <v>2078</v>
      </c>
      <c r="F2062" s="65">
        <v>42121600</v>
      </c>
      <c r="G2062" s="64" t="s">
        <v>13630</v>
      </c>
      <c r="H2062" s="64">
        <v>1</v>
      </c>
      <c r="I2062" s="64">
        <v>6</v>
      </c>
      <c r="J2062" s="66">
        <v>20</v>
      </c>
      <c r="K2062" s="67">
        <v>268000</v>
      </c>
      <c r="L2062" s="68" t="s">
        <v>15</v>
      </c>
      <c r="M2062" s="68" t="s">
        <v>254</v>
      </c>
    </row>
    <row r="2063" spans="1:13" s="3" customFormat="1" ht="12.75" x14ac:dyDescent="0.2">
      <c r="A2063" s="62" t="s">
        <v>19</v>
      </c>
      <c r="B2063" s="62" t="s">
        <v>1787</v>
      </c>
      <c r="C2063" s="63">
        <v>10</v>
      </c>
      <c r="D2063" s="62" t="s">
        <v>13546</v>
      </c>
      <c r="E2063" s="62" t="s">
        <v>2079</v>
      </c>
      <c r="F2063" s="69">
        <v>42121600</v>
      </c>
      <c r="G2063" s="62" t="s">
        <v>13630</v>
      </c>
      <c r="H2063" s="62">
        <v>1</v>
      </c>
      <c r="I2063" s="62">
        <v>6</v>
      </c>
      <c r="J2063" s="70">
        <v>1</v>
      </c>
      <c r="K2063" s="71">
        <v>54000</v>
      </c>
      <c r="L2063" s="72" t="s">
        <v>15</v>
      </c>
      <c r="M2063" s="72" t="s">
        <v>254</v>
      </c>
    </row>
    <row r="2064" spans="1:13" s="3" customFormat="1" ht="12.75" x14ac:dyDescent="0.2">
      <c r="A2064" s="62" t="s">
        <v>19</v>
      </c>
      <c r="B2064" s="62" t="s">
        <v>1787</v>
      </c>
      <c r="C2064" s="63">
        <v>10</v>
      </c>
      <c r="D2064" s="64" t="s">
        <v>13546</v>
      </c>
      <c r="E2064" s="64" t="s">
        <v>2080</v>
      </c>
      <c r="F2064" s="65">
        <v>42121600</v>
      </c>
      <c r="G2064" s="64" t="s">
        <v>13630</v>
      </c>
      <c r="H2064" s="64">
        <v>1</v>
      </c>
      <c r="I2064" s="64">
        <v>6</v>
      </c>
      <c r="J2064" s="66">
        <v>2</v>
      </c>
      <c r="K2064" s="67">
        <v>125000</v>
      </c>
      <c r="L2064" s="68" t="s">
        <v>15</v>
      </c>
      <c r="M2064" s="68" t="s">
        <v>254</v>
      </c>
    </row>
    <row r="2065" spans="1:13" s="3" customFormat="1" ht="12.75" x14ac:dyDescent="0.2">
      <c r="A2065" s="62" t="s">
        <v>19</v>
      </c>
      <c r="B2065" s="62" t="s">
        <v>1787</v>
      </c>
      <c r="C2065" s="63">
        <v>10</v>
      </c>
      <c r="D2065" s="62" t="s">
        <v>13546</v>
      </c>
      <c r="E2065" s="62" t="s">
        <v>2081</v>
      </c>
      <c r="F2065" s="69">
        <v>42121600</v>
      </c>
      <c r="G2065" s="62" t="s">
        <v>13630</v>
      </c>
      <c r="H2065" s="62">
        <v>1</v>
      </c>
      <c r="I2065" s="62">
        <v>6</v>
      </c>
      <c r="J2065" s="70">
        <v>10</v>
      </c>
      <c r="K2065" s="71">
        <v>450000</v>
      </c>
      <c r="L2065" s="72" t="s">
        <v>15</v>
      </c>
      <c r="M2065" s="72" t="s">
        <v>254</v>
      </c>
    </row>
    <row r="2066" spans="1:13" s="3" customFormat="1" ht="12.75" x14ac:dyDescent="0.2">
      <c r="A2066" s="62" t="s">
        <v>19</v>
      </c>
      <c r="B2066" s="62" t="s">
        <v>1787</v>
      </c>
      <c r="C2066" s="63">
        <v>10</v>
      </c>
      <c r="D2066" s="64" t="s">
        <v>13546</v>
      </c>
      <c r="E2066" s="64" t="s">
        <v>2082</v>
      </c>
      <c r="F2066" s="65">
        <v>42142609</v>
      </c>
      <c r="G2066" s="64" t="s">
        <v>13630</v>
      </c>
      <c r="H2066" s="64">
        <v>1</v>
      </c>
      <c r="I2066" s="64">
        <v>6</v>
      </c>
      <c r="J2066" s="66">
        <v>100</v>
      </c>
      <c r="K2066" s="67">
        <v>32700</v>
      </c>
      <c r="L2066" s="68" t="s">
        <v>15</v>
      </c>
      <c r="M2066" s="68" t="s">
        <v>254</v>
      </c>
    </row>
    <row r="2067" spans="1:13" s="3" customFormat="1" ht="12.75" x14ac:dyDescent="0.2">
      <c r="A2067" s="62" t="s">
        <v>19</v>
      </c>
      <c r="B2067" s="62" t="s">
        <v>1787</v>
      </c>
      <c r="C2067" s="63">
        <v>10</v>
      </c>
      <c r="D2067" s="62" t="s">
        <v>13546</v>
      </c>
      <c r="E2067" s="62" t="s">
        <v>2083</v>
      </c>
      <c r="F2067" s="69">
        <v>42142609</v>
      </c>
      <c r="G2067" s="62" t="s">
        <v>13630</v>
      </c>
      <c r="H2067" s="62">
        <v>1</v>
      </c>
      <c r="I2067" s="62">
        <v>6</v>
      </c>
      <c r="J2067" s="70">
        <v>70</v>
      </c>
      <c r="K2067" s="71">
        <v>36120</v>
      </c>
      <c r="L2067" s="72" t="s">
        <v>15</v>
      </c>
      <c r="M2067" s="72" t="s">
        <v>254</v>
      </c>
    </row>
    <row r="2068" spans="1:13" s="3" customFormat="1" ht="12.75" x14ac:dyDescent="0.2">
      <c r="A2068" s="62" t="s">
        <v>19</v>
      </c>
      <c r="B2068" s="62" t="s">
        <v>1787</v>
      </c>
      <c r="C2068" s="63">
        <v>10</v>
      </c>
      <c r="D2068" s="64" t="s">
        <v>13546</v>
      </c>
      <c r="E2068" s="64" t="s">
        <v>2084</v>
      </c>
      <c r="F2068" s="65">
        <v>42142609</v>
      </c>
      <c r="G2068" s="64" t="s">
        <v>13630</v>
      </c>
      <c r="H2068" s="64">
        <v>1</v>
      </c>
      <c r="I2068" s="64">
        <v>6</v>
      </c>
      <c r="J2068" s="66">
        <v>72</v>
      </c>
      <c r="K2068" s="67">
        <v>16416</v>
      </c>
      <c r="L2068" s="68" t="s">
        <v>15</v>
      </c>
      <c r="M2068" s="68" t="s">
        <v>254</v>
      </c>
    </row>
    <row r="2069" spans="1:13" s="3" customFormat="1" ht="12.75" x14ac:dyDescent="0.2">
      <c r="A2069" s="62" t="s">
        <v>19</v>
      </c>
      <c r="B2069" s="62" t="s">
        <v>1787</v>
      </c>
      <c r="C2069" s="63">
        <v>10</v>
      </c>
      <c r="D2069" s="62" t="s">
        <v>13546</v>
      </c>
      <c r="E2069" s="62" t="s">
        <v>2085</v>
      </c>
      <c r="F2069" s="69">
        <v>42142609</v>
      </c>
      <c r="G2069" s="62" t="s">
        <v>13630</v>
      </c>
      <c r="H2069" s="62">
        <v>1</v>
      </c>
      <c r="I2069" s="62">
        <v>6</v>
      </c>
      <c r="J2069" s="70">
        <v>100</v>
      </c>
      <c r="K2069" s="71">
        <v>22800</v>
      </c>
      <c r="L2069" s="72" t="s">
        <v>15</v>
      </c>
      <c r="M2069" s="72" t="s">
        <v>254</v>
      </c>
    </row>
    <row r="2070" spans="1:13" s="3" customFormat="1" ht="12.75" x14ac:dyDescent="0.2">
      <c r="A2070" s="62" t="s">
        <v>19</v>
      </c>
      <c r="B2070" s="62" t="s">
        <v>1787</v>
      </c>
      <c r="C2070" s="63">
        <v>10</v>
      </c>
      <c r="D2070" s="64" t="s">
        <v>13546</v>
      </c>
      <c r="E2070" s="64" t="s">
        <v>2086</v>
      </c>
      <c r="F2070" s="65">
        <v>51102700</v>
      </c>
      <c r="G2070" s="64" t="s">
        <v>13630</v>
      </c>
      <c r="H2070" s="64">
        <v>1</v>
      </c>
      <c r="I2070" s="64">
        <v>6</v>
      </c>
      <c r="J2070" s="66">
        <v>14</v>
      </c>
      <c r="K2070" s="67">
        <v>252000</v>
      </c>
      <c r="L2070" s="68" t="s">
        <v>15</v>
      </c>
      <c r="M2070" s="68" t="s">
        <v>254</v>
      </c>
    </row>
    <row r="2071" spans="1:13" s="3" customFormat="1" ht="12.75" x14ac:dyDescent="0.2">
      <c r="A2071" s="62" t="s">
        <v>19</v>
      </c>
      <c r="B2071" s="62" t="s">
        <v>1787</v>
      </c>
      <c r="C2071" s="63">
        <v>10</v>
      </c>
      <c r="D2071" s="62" t="s">
        <v>13546</v>
      </c>
      <c r="E2071" s="62" t="s">
        <v>2087</v>
      </c>
      <c r="F2071" s="69">
        <v>51191905</v>
      </c>
      <c r="G2071" s="62" t="s">
        <v>13630</v>
      </c>
      <c r="H2071" s="62">
        <v>1</v>
      </c>
      <c r="I2071" s="62">
        <v>6</v>
      </c>
      <c r="J2071" s="70">
        <v>2</v>
      </c>
      <c r="K2071" s="71">
        <v>90000</v>
      </c>
      <c r="L2071" s="72" t="s">
        <v>15</v>
      </c>
      <c r="M2071" s="72" t="s">
        <v>254</v>
      </c>
    </row>
    <row r="2072" spans="1:13" s="3" customFormat="1" ht="12.75" x14ac:dyDescent="0.2">
      <c r="A2072" s="62" t="s">
        <v>19</v>
      </c>
      <c r="B2072" s="62" t="s">
        <v>1787</v>
      </c>
      <c r="C2072" s="63">
        <v>10</v>
      </c>
      <c r="D2072" s="64" t="s">
        <v>13546</v>
      </c>
      <c r="E2072" s="64" t="s">
        <v>2088</v>
      </c>
      <c r="F2072" s="65">
        <v>51191905</v>
      </c>
      <c r="G2072" s="64" t="s">
        <v>13630</v>
      </c>
      <c r="H2072" s="64">
        <v>1</v>
      </c>
      <c r="I2072" s="64">
        <v>6</v>
      </c>
      <c r="J2072" s="66">
        <v>2</v>
      </c>
      <c r="K2072" s="67">
        <v>96000</v>
      </c>
      <c r="L2072" s="68" t="s">
        <v>15</v>
      </c>
      <c r="M2072" s="68" t="s">
        <v>254</v>
      </c>
    </row>
    <row r="2073" spans="1:13" s="3" customFormat="1" ht="12.75" x14ac:dyDescent="0.2">
      <c r="A2073" s="62" t="s">
        <v>19</v>
      </c>
      <c r="B2073" s="62" t="s">
        <v>1787</v>
      </c>
      <c r="C2073" s="63">
        <v>10</v>
      </c>
      <c r="D2073" s="62" t="s">
        <v>13546</v>
      </c>
      <c r="E2073" s="62" t="s">
        <v>2089</v>
      </c>
      <c r="F2073" s="69">
        <v>51102600</v>
      </c>
      <c r="G2073" s="62" t="s">
        <v>13630</v>
      </c>
      <c r="H2073" s="62">
        <v>1</v>
      </c>
      <c r="I2073" s="62">
        <v>6</v>
      </c>
      <c r="J2073" s="70">
        <v>10</v>
      </c>
      <c r="K2073" s="71">
        <v>370000</v>
      </c>
      <c r="L2073" s="72" t="s">
        <v>15</v>
      </c>
      <c r="M2073" s="72" t="s">
        <v>254</v>
      </c>
    </row>
    <row r="2074" spans="1:13" s="3" customFormat="1" ht="12.75" x14ac:dyDescent="0.2">
      <c r="A2074" s="62" t="s">
        <v>19</v>
      </c>
      <c r="B2074" s="62" t="s">
        <v>1787</v>
      </c>
      <c r="C2074" s="63">
        <v>10</v>
      </c>
      <c r="D2074" s="64" t="s">
        <v>13546</v>
      </c>
      <c r="E2074" s="64" t="s">
        <v>2090</v>
      </c>
      <c r="F2074" s="65">
        <v>51102600</v>
      </c>
      <c r="G2074" s="64" t="s">
        <v>13630</v>
      </c>
      <c r="H2074" s="64">
        <v>1</v>
      </c>
      <c r="I2074" s="64">
        <v>6</v>
      </c>
      <c r="J2074" s="66">
        <v>10</v>
      </c>
      <c r="K2074" s="67">
        <v>240000</v>
      </c>
      <c r="L2074" s="68" t="s">
        <v>15</v>
      </c>
      <c r="M2074" s="68" t="s">
        <v>254</v>
      </c>
    </row>
    <row r="2075" spans="1:13" s="3" customFormat="1" ht="12.75" x14ac:dyDescent="0.2">
      <c r="A2075" s="62" t="s">
        <v>19</v>
      </c>
      <c r="B2075" s="62" t="s">
        <v>1787</v>
      </c>
      <c r="C2075" s="63">
        <v>10</v>
      </c>
      <c r="D2075" s="62" t="s">
        <v>13546</v>
      </c>
      <c r="E2075" s="62" t="s">
        <v>2091</v>
      </c>
      <c r="F2075" s="69">
        <v>42121600</v>
      </c>
      <c r="G2075" s="62" t="s">
        <v>13630</v>
      </c>
      <c r="H2075" s="62">
        <v>1</v>
      </c>
      <c r="I2075" s="62">
        <v>6</v>
      </c>
      <c r="J2075" s="70">
        <v>5</v>
      </c>
      <c r="K2075" s="71">
        <v>187575</v>
      </c>
      <c r="L2075" s="72" t="s">
        <v>15</v>
      </c>
      <c r="M2075" s="72" t="s">
        <v>254</v>
      </c>
    </row>
    <row r="2076" spans="1:13" s="3" customFormat="1" ht="12.75" x14ac:dyDescent="0.2">
      <c r="A2076" s="62" t="s">
        <v>19</v>
      </c>
      <c r="B2076" s="62" t="s">
        <v>1787</v>
      </c>
      <c r="C2076" s="63">
        <v>10</v>
      </c>
      <c r="D2076" s="64" t="s">
        <v>13546</v>
      </c>
      <c r="E2076" s="64" t="s">
        <v>2092</v>
      </c>
      <c r="F2076" s="65">
        <v>42121600</v>
      </c>
      <c r="G2076" s="64" t="s">
        <v>13630</v>
      </c>
      <c r="H2076" s="64">
        <v>1</v>
      </c>
      <c r="I2076" s="64">
        <v>6</v>
      </c>
      <c r="J2076" s="66">
        <v>15</v>
      </c>
      <c r="K2076" s="67">
        <v>660000</v>
      </c>
      <c r="L2076" s="68" t="s">
        <v>15</v>
      </c>
      <c r="M2076" s="68" t="s">
        <v>254</v>
      </c>
    </row>
    <row r="2077" spans="1:13" s="3" customFormat="1" ht="12.75" x14ac:dyDescent="0.2">
      <c r="A2077" s="62" t="s">
        <v>19</v>
      </c>
      <c r="B2077" s="62" t="s">
        <v>1787</v>
      </c>
      <c r="C2077" s="63">
        <v>10</v>
      </c>
      <c r="D2077" s="62" t="s">
        <v>13546</v>
      </c>
      <c r="E2077" s="62" t="s">
        <v>2093</v>
      </c>
      <c r="F2077" s="69">
        <v>42121600</v>
      </c>
      <c r="G2077" s="62" t="s">
        <v>13630</v>
      </c>
      <c r="H2077" s="62">
        <v>1</v>
      </c>
      <c r="I2077" s="62">
        <v>6</v>
      </c>
      <c r="J2077" s="70">
        <v>15</v>
      </c>
      <c r="K2077" s="71">
        <v>360000</v>
      </c>
      <c r="L2077" s="72" t="s">
        <v>15</v>
      </c>
      <c r="M2077" s="72" t="s">
        <v>254</v>
      </c>
    </row>
    <row r="2078" spans="1:13" s="3" customFormat="1" ht="12.75" x14ac:dyDescent="0.2">
      <c r="A2078" s="62" t="s">
        <v>19</v>
      </c>
      <c r="B2078" s="62" t="s">
        <v>1787</v>
      </c>
      <c r="C2078" s="63">
        <v>10</v>
      </c>
      <c r="D2078" s="64" t="s">
        <v>13546</v>
      </c>
      <c r="E2078" s="64" t="s">
        <v>2094</v>
      </c>
      <c r="F2078" s="65">
        <v>42121600</v>
      </c>
      <c r="G2078" s="64" t="s">
        <v>13630</v>
      </c>
      <c r="H2078" s="64">
        <v>1</v>
      </c>
      <c r="I2078" s="64">
        <v>6</v>
      </c>
      <c r="J2078" s="66">
        <v>10</v>
      </c>
      <c r="K2078" s="67">
        <v>230000</v>
      </c>
      <c r="L2078" s="68" t="s">
        <v>15</v>
      </c>
      <c r="M2078" s="68" t="s">
        <v>254</v>
      </c>
    </row>
    <row r="2079" spans="1:13" s="3" customFormat="1" ht="12.75" x14ac:dyDescent="0.2">
      <c r="A2079" s="62" t="s">
        <v>19</v>
      </c>
      <c r="B2079" s="62" t="s">
        <v>1787</v>
      </c>
      <c r="C2079" s="63">
        <v>10</v>
      </c>
      <c r="D2079" s="62" t="s">
        <v>13546</v>
      </c>
      <c r="E2079" s="62" t="s">
        <v>2095</v>
      </c>
      <c r="F2079" s="69">
        <v>51102700</v>
      </c>
      <c r="G2079" s="62" t="s">
        <v>13630</v>
      </c>
      <c r="H2079" s="62">
        <v>1</v>
      </c>
      <c r="I2079" s="62">
        <v>6</v>
      </c>
      <c r="J2079" s="70">
        <v>3</v>
      </c>
      <c r="K2079" s="71">
        <v>279000</v>
      </c>
      <c r="L2079" s="72" t="s">
        <v>15</v>
      </c>
      <c r="M2079" s="72" t="s">
        <v>254</v>
      </c>
    </row>
    <row r="2080" spans="1:13" s="3" customFormat="1" ht="12.75" x14ac:dyDescent="0.2">
      <c r="A2080" s="62" t="s">
        <v>19</v>
      </c>
      <c r="B2080" s="62" t="s">
        <v>1787</v>
      </c>
      <c r="C2080" s="63">
        <v>10</v>
      </c>
      <c r="D2080" s="64" t="s">
        <v>13546</v>
      </c>
      <c r="E2080" s="64" t="s">
        <v>2096</v>
      </c>
      <c r="F2080" s="65">
        <v>51102700</v>
      </c>
      <c r="G2080" s="64" t="s">
        <v>13630</v>
      </c>
      <c r="H2080" s="64">
        <v>1</v>
      </c>
      <c r="I2080" s="64">
        <v>6</v>
      </c>
      <c r="J2080" s="66">
        <v>5</v>
      </c>
      <c r="K2080" s="67">
        <v>175000</v>
      </c>
      <c r="L2080" s="68" t="s">
        <v>15</v>
      </c>
      <c r="M2080" s="68" t="s">
        <v>254</v>
      </c>
    </row>
    <row r="2081" spans="1:13" s="3" customFormat="1" ht="12.75" x14ac:dyDescent="0.2">
      <c r="A2081" s="62" t="s">
        <v>19</v>
      </c>
      <c r="B2081" s="62" t="s">
        <v>1787</v>
      </c>
      <c r="C2081" s="63">
        <v>10</v>
      </c>
      <c r="D2081" s="62" t="s">
        <v>13546</v>
      </c>
      <c r="E2081" s="62" t="s">
        <v>2097</v>
      </c>
      <c r="F2081" s="69">
        <v>42121600</v>
      </c>
      <c r="G2081" s="62" t="s">
        <v>13630</v>
      </c>
      <c r="H2081" s="62">
        <v>1</v>
      </c>
      <c r="I2081" s="62">
        <v>6</v>
      </c>
      <c r="J2081" s="70">
        <v>30</v>
      </c>
      <c r="K2081" s="71">
        <v>87510</v>
      </c>
      <c r="L2081" s="72" t="s">
        <v>15</v>
      </c>
      <c r="M2081" s="72" t="s">
        <v>254</v>
      </c>
    </row>
    <row r="2082" spans="1:13" s="3" customFormat="1" ht="12.75" x14ac:dyDescent="0.2">
      <c r="A2082" s="62" t="s">
        <v>19</v>
      </c>
      <c r="B2082" s="62" t="s">
        <v>1787</v>
      </c>
      <c r="C2082" s="63">
        <v>10</v>
      </c>
      <c r="D2082" s="64" t="s">
        <v>13546</v>
      </c>
      <c r="E2082" s="64" t="s">
        <v>2098</v>
      </c>
      <c r="F2082" s="65">
        <v>42121600</v>
      </c>
      <c r="G2082" s="64" t="s">
        <v>13630</v>
      </c>
      <c r="H2082" s="64">
        <v>1</v>
      </c>
      <c r="I2082" s="64">
        <v>6</v>
      </c>
      <c r="J2082" s="66">
        <v>30</v>
      </c>
      <c r="K2082" s="67">
        <v>90000</v>
      </c>
      <c r="L2082" s="68" t="s">
        <v>15</v>
      </c>
      <c r="M2082" s="68" t="s">
        <v>254</v>
      </c>
    </row>
    <row r="2083" spans="1:13" s="3" customFormat="1" ht="12.75" x14ac:dyDescent="0.2">
      <c r="A2083" s="62" t="s">
        <v>19</v>
      </c>
      <c r="B2083" s="62" t="s">
        <v>1787</v>
      </c>
      <c r="C2083" s="63">
        <v>10</v>
      </c>
      <c r="D2083" s="62" t="s">
        <v>13546</v>
      </c>
      <c r="E2083" s="62" t="s">
        <v>2099</v>
      </c>
      <c r="F2083" s="69">
        <v>42121600</v>
      </c>
      <c r="G2083" s="62" t="s">
        <v>13630</v>
      </c>
      <c r="H2083" s="62">
        <v>1</v>
      </c>
      <c r="I2083" s="62">
        <v>6</v>
      </c>
      <c r="J2083" s="70">
        <v>5</v>
      </c>
      <c r="K2083" s="71">
        <v>65835</v>
      </c>
      <c r="L2083" s="72" t="s">
        <v>15</v>
      </c>
      <c r="M2083" s="72" t="s">
        <v>254</v>
      </c>
    </row>
    <row r="2084" spans="1:13" s="3" customFormat="1" ht="12.75" x14ac:dyDescent="0.2">
      <c r="A2084" s="62" t="s">
        <v>19</v>
      </c>
      <c r="B2084" s="62" t="s">
        <v>1787</v>
      </c>
      <c r="C2084" s="63">
        <v>10</v>
      </c>
      <c r="D2084" s="64" t="s">
        <v>13546</v>
      </c>
      <c r="E2084" s="64" t="s">
        <v>2100</v>
      </c>
      <c r="F2084" s="65">
        <v>51101500</v>
      </c>
      <c r="G2084" s="64" t="s">
        <v>13630</v>
      </c>
      <c r="H2084" s="64">
        <v>1</v>
      </c>
      <c r="I2084" s="64">
        <v>6</v>
      </c>
      <c r="J2084" s="66">
        <v>5</v>
      </c>
      <c r="K2084" s="67">
        <v>121500</v>
      </c>
      <c r="L2084" s="68" t="s">
        <v>15</v>
      </c>
      <c r="M2084" s="68" t="s">
        <v>254</v>
      </c>
    </row>
    <row r="2085" spans="1:13" s="3" customFormat="1" ht="12.75" x14ac:dyDescent="0.2">
      <c r="A2085" s="62" t="s">
        <v>19</v>
      </c>
      <c r="B2085" s="62" t="s">
        <v>1787</v>
      </c>
      <c r="C2085" s="63">
        <v>10</v>
      </c>
      <c r="D2085" s="62" t="s">
        <v>13546</v>
      </c>
      <c r="E2085" s="62" t="s">
        <v>2101</v>
      </c>
      <c r="F2085" s="69">
        <v>42121600</v>
      </c>
      <c r="G2085" s="62" t="s">
        <v>13630</v>
      </c>
      <c r="H2085" s="62">
        <v>1</v>
      </c>
      <c r="I2085" s="62">
        <v>6</v>
      </c>
      <c r="J2085" s="70">
        <v>1</v>
      </c>
      <c r="K2085" s="71">
        <v>34400</v>
      </c>
      <c r="L2085" s="72" t="s">
        <v>15</v>
      </c>
      <c r="M2085" s="72" t="s">
        <v>254</v>
      </c>
    </row>
    <row r="2086" spans="1:13" s="3" customFormat="1" ht="12.75" x14ac:dyDescent="0.2">
      <c r="A2086" s="62" t="s">
        <v>19</v>
      </c>
      <c r="B2086" s="62" t="s">
        <v>1787</v>
      </c>
      <c r="C2086" s="63">
        <v>10</v>
      </c>
      <c r="D2086" s="64" t="s">
        <v>13546</v>
      </c>
      <c r="E2086" s="64" t="s">
        <v>2102</v>
      </c>
      <c r="F2086" s="65">
        <v>42121600</v>
      </c>
      <c r="G2086" s="64" t="s">
        <v>13630</v>
      </c>
      <c r="H2086" s="64">
        <v>1</v>
      </c>
      <c r="I2086" s="64">
        <v>6</v>
      </c>
      <c r="J2086" s="66">
        <v>1</v>
      </c>
      <c r="K2086" s="67">
        <v>129000</v>
      </c>
      <c r="L2086" s="68" t="s">
        <v>15</v>
      </c>
      <c r="M2086" s="68" t="s">
        <v>254</v>
      </c>
    </row>
    <row r="2087" spans="1:13" s="3" customFormat="1" ht="12.75" x14ac:dyDescent="0.2">
      <c r="A2087" s="62" t="s">
        <v>19</v>
      </c>
      <c r="B2087" s="62" t="s">
        <v>1787</v>
      </c>
      <c r="C2087" s="63">
        <v>10</v>
      </c>
      <c r="D2087" s="62" t="s">
        <v>13546</v>
      </c>
      <c r="E2087" s="62" t="s">
        <v>2103</v>
      </c>
      <c r="F2087" s="69">
        <v>42121600</v>
      </c>
      <c r="G2087" s="62" t="s">
        <v>13630</v>
      </c>
      <c r="H2087" s="62">
        <v>1</v>
      </c>
      <c r="I2087" s="62">
        <v>6</v>
      </c>
      <c r="J2087" s="70">
        <v>2</v>
      </c>
      <c r="K2087" s="71">
        <v>133000</v>
      </c>
      <c r="L2087" s="72" t="s">
        <v>15</v>
      </c>
      <c r="M2087" s="72" t="s">
        <v>254</v>
      </c>
    </row>
    <row r="2088" spans="1:13" s="3" customFormat="1" ht="12.75" x14ac:dyDescent="0.2">
      <c r="A2088" s="62" t="s">
        <v>19</v>
      </c>
      <c r="B2088" s="62" t="s">
        <v>1787</v>
      </c>
      <c r="C2088" s="63">
        <v>10</v>
      </c>
      <c r="D2088" s="64" t="s">
        <v>13546</v>
      </c>
      <c r="E2088" s="64" t="s">
        <v>2104</v>
      </c>
      <c r="F2088" s="65">
        <v>42121600</v>
      </c>
      <c r="G2088" s="64" t="s">
        <v>13630</v>
      </c>
      <c r="H2088" s="64">
        <v>1</v>
      </c>
      <c r="I2088" s="64">
        <v>6</v>
      </c>
      <c r="J2088" s="66">
        <v>10</v>
      </c>
      <c r="K2088" s="67">
        <v>276770</v>
      </c>
      <c r="L2088" s="68" t="s">
        <v>15</v>
      </c>
      <c r="M2088" s="68" t="s">
        <v>254</v>
      </c>
    </row>
    <row r="2089" spans="1:13" s="3" customFormat="1" ht="12.75" x14ac:dyDescent="0.2">
      <c r="A2089" s="62" t="s">
        <v>19</v>
      </c>
      <c r="B2089" s="62" t="s">
        <v>1787</v>
      </c>
      <c r="C2089" s="63">
        <v>10</v>
      </c>
      <c r="D2089" s="62" t="s">
        <v>13546</v>
      </c>
      <c r="E2089" s="62" t="s">
        <v>2105</v>
      </c>
      <c r="F2089" s="69">
        <v>42121600</v>
      </c>
      <c r="G2089" s="62" t="s">
        <v>13630</v>
      </c>
      <c r="H2089" s="62">
        <v>1</v>
      </c>
      <c r="I2089" s="62">
        <v>6</v>
      </c>
      <c r="J2089" s="70">
        <v>10</v>
      </c>
      <c r="K2089" s="71">
        <v>490000</v>
      </c>
      <c r="L2089" s="72" t="s">
        <v>15</v>
      </c>
      <c r="M2089" s="72" t="s">
        <v>254</v>
      </c>
    </row>
    <row r="2090" spans="1:13" s="3" customFormat="1" ht="12.75" x14ac:dyDescent="0.2">
      <c r="A2090" s="62" t="s">
        <v>19</v>
      </c>
      <c r="B2090" s="62" t="s">
        <v>1787</v>
      </c>
      <c r="C2090" s="63">
        <v>10</v>
      </c>
      <c r="D2090" s="64" t="s">
        <v>13546</v>
      </c>
      <c r="E2090" s="64" t="s">
        <v>2106</v>
      </c>
      <c r="F2090" s="65">
        <v>42311500</v>
      </c>
      <c r="G2090" s="64" t="s">
        <v>13630</v>
      </c>
      <c r="H2090" s="64">
        <v>1</v>
      </c>
      <c r="I2090" s="64">
        <v>6</v>
      </c>
      <c r="J2090" s="66">
        <v>30</v>
      </c>
      <c r="K2090" s="67">
        <v>45000</v>
      </c>
      <c r="L2090" s="68" t="s">
        <v>15</v>
      </c>
      <c r="M2090" s="68" t="s">
        <v>254</v>
      </c>
    </row>
    <row r="2091" spans="1:13" s="3" customFormat="1" ht="12.75" x14ac:dyDescent="0.2">
      <c r="A2091" s="62" t="s">
        <v>19</v>
      </c>
      <c r="B2091" s="62" t="s">
        <v>1787</v>
      </c>
      <c r="C2091" s="63">
        <v>10</v>
      </c>
      <c r="D2091" s="62" t="s">
        <v>13546</v>
      </c>
      <c r="E2091" s="62" t="s">
        <v>2107</v>
      </c>
      <c r="F2091" s="69">
        <v>42311500</v>
      </c>
      <c r="G2091" s="62" t="s">
        <v>13630</v>
      </c>
      <c r="H2091" s="62">
        <v>1</v>
      </c>
      <c r="I2091" s="62">
        <v>6</v>
      </c>
      <c r="J2091" s="70">
        <v>30</v>
      </c>
      <c r="K2091" s="71">
        <v>75000</v>
      </c>
      <c r="L2091" s="72" t="s">
        <v>15</v>
      </c>
      <c r="M2091" s="72" t="s">
        <v>254</v>
      </c>
    </row>
    <row r="2092" spans="1:13" s="3" customFormat="1" ht="12.75" x14ac:dyDescent="0.2">
      <c r="A2092" s="62" t="s">
        <v>19</v>
      </c>
      <c r="B2092" s="62" t="s">
        <v>1787</v>
      </c>
      <c r="C2092" s="63">
        <v>10</v>
      </c>
      <c r="D2092" s="64" t="s">
        <v>13546</v>
      </c>
      <c r="E2092" s="64" t="s">
        <v>2108</v>
      </c>
      <c r="F2092" s="65">
        <v>42311500</v>
      </c>
      <c r="G2092" s="64" t="s">
        <v>13630</v>
      </c>
      <c r="H2092" s="64">
        <v>1</v>
      </c>
      <c r="I2092" s="64">
        <v>6</v>
      </c>
      <c r="J2092" s="66">
        <v>30</v>
      </c>
      <c r="K2092" s="67">
        <v>105000</v>
      </c>
      <c r="L2092" s="68" t="s">
        <v>15</v>
      </c>
      <c r="M2092" s="68" t="s">
        <v>254</v>
      </c>
    </row>
    <row r="2093" spans="1:13" s="3" customFormat="1" ht="12.75" x14ac:dyDescent="0.2">
      <c r="A2093" s="62" t="s">
        <v>19</v>
      </c>
      <c r="B2093" s="62" t="s">
        <v>1787</v>
      </c>
      <c r="C2093" s="63">
        <v>10</v>
      </c>
      <c r="D2093" s="62" t="s">
        <v>13546</v>
      </c>
      <c r="E2093" s="62" t="s">
        <v>2109</v>
      </c>
      <c r="F2093" s="69">
        <v>51191905</v>
      </c>
      <c r="G2093" s="62" t="s">
        <v>13630</v>
      </c>
      <c r="H2093" s="62">
        <v>1</v>
      </c>
      <c r="I2093" s="62">
        <v>6</v>
      </c>
      <c r="J2093" s="70">
        <v>5</v>
      </c>
      <c r="K2093" s="71">
        <v>62000</v>
      </c>
      <c r="L2093" s="72" t="s">
        <v>15</v>
      </c>
      <c r="M2093" s="72" t="s">
        <v>254</v>
      </c>
    </row>
    <row r="2094" spans="1:13" s="3" customFormat="1" ht="12.75" x14ac:dyDescent="0.2">
      <c r="A2094" s="62" t="s">
        <v>19</v>
      </c>
      <c r="B2094" s="62" t="s">
        <v>1787</v>
      </c>
      <c r="C2094" s="63">
        <v>10</v>
      </c>
      <c r="D2094" s="64" t="s">
        <v>13546</v>
      </c>
      <c r="E2094" s="64" t="s">
        <v>2110</v>
      </c>
      <c r="F2094" s="65">
        <v>42121600</v>
      </c>
      <c r="G2094" s="64" t="s">
        <v>13630</v>
      </c>
      <c r="H2094" s="64">
        <v>1</v>
      </c>
      <c r="I2094" s="64">
        <v>6</v>
      </c>
      <c r="J2094" s="66">
        <v>35</v>
      </c>
      <c r="K2094" s="67">
        <v>99155</v>
      </c>
      <c r="L2094" s="68" t="s">
        <v>15</v>
      </c>
      <c r="M2094" s="68" t="s">
        <v>254</v>
      </c>
    </row>
    <row r="2095" spans="1:13" s="3" customFormat="1" ht="12.75" x14ac:dyDescent="0.2">
      <c r="A2095" s="62" t="s">
        <v>19</v>
      </c>
      <c r="B2095" s="62" t="s">
        <v>1787</v>
      </c>
      <c r="C2095" s="63">
        <v>10</v>
      </c>
      <c r="D2095" s="62" t="s">
        <v>13546</v>
      </c>
      <c r="E2095" s="62" t="s">
        <v>2111</v>
      </c>
      <c r="F2095" s="69">
        <v>42121600</v>
      </c>
      <c r="G2095" s="62" t="s">
        <v>13630</v>
      </c>
      <c r="H2095" s="62">
        <v>1</v>
      </c>
      <c r="I2095" s="62">
        <v>6</v>
      </c>
      <c r="J2095" s="70">
        <v>2</v>
      </c>
      <c r="K2095" s="71">
        <v>258000</v>
      </c>
      <c r="L2095" s="72" t="s">
        <v>15</v>
      </c>
      <c r="M2095" s="72" t="s">
        <v>254</v>
      </c>
    </row>
    <row r="2096" spans="1:13" s="3" customFormat="1" ht="12.75" x14ac:dyDescent="0.2">
      <c r="A2096" s="62" t="s">
        <v>19</v>
      </c>
      <c r="B2096" s="62" t="s">
        <v>1787</v>
      </c>
      <c r="C2096" s="63">
        <v>10</v>
      </c>
      <c r="D2096" s="64" t="s">
        <v>13546</v>
      </c>
      <c r="E2096" s="64" t="s">
        <v>2112</v>
      </c>
      <c r="F2096" s="65">
        <v>42121600</v>
      </c>
      <c r="G2096" s="64" t="s">
        <v>13630</v>
      </c>
      <c r="H2096" s="64">
        <v>1</v>
      </c>
      <c r="I2096" s="64">
        <v>6</v>
      </c>
      <c r="J2096" s="66">
        <v>5</v>
      </c>
      <c r="K2096" s="67">
        <v>110000</v>
      </c>
      <c r="L2096" s="68" t="s">
        <v>15</v>
      </c>
      <c r="M2096" s="68" t="s">
        <v>254</v>
      </c>
    </row>
    <row r="2097" spans="1:13" s="3" customFormat="1" ht="12.75" x14ac:dyDescent="0.2">
      <c r="A2097" s="62" t="s">
        <v>19</v>
      </c>
      <c r="B2097" s="62" t="s">
        <v>1787</v>
      </c>
      <c r="C2097" s="63">
        <v>10</v>
      </c>
      <c r="D2097" s="62" t="s">
        <v>13546</v>
      </c>
      <c r="E2097" s="62" t="s">
        <v>2113</v>
      </c>
      <c r="F2097" s="69">
        <v>51102719</v>
      </c>
      <c r="G2097" s="62" t="s">
        <v>13630</v>
      </c>
      <c r="H2097" s="62">
        <v>1</v>
      </c>
      <c r="I2097" s="62">
        <v>6</v>
      </c>
      <c r="J2097" s="70">
        <v>30</v>
      </c>
      <c r="K2097" s="71">
        <v>243000</v>
      </c>
      <c r="L2097" s="72" t="s">
        <v>15</v>
      </c>
      <c r="M2097" s="72" t="s">
        <v>254</v>
      </c>
    </row>
    <row r="2098" spans="1:13" s="3" customFormat="1" ht="12.75" x14ac:dyDescent="0.2">
      <c r="A2098" s="62" t="s">
        <v>19</v>
      </c>
      <c r="B2098" s="62" t="s">
        <v>1787</v>
      </c>
      <c r="C2098" s="63">
        <v>10</v>
      </c>
      <c r="D2098" s="64" t="s">
        <v>13546</v>
      </c>
      <c r="E2098" s="64" t="s">
        <v>2114</v>
      </c>
      <c r="F2098" s="65">
        <v>51102719</v>
      </c>
      <c r="G2098" s="64" t="s">
        <v>13630</v>
      </c>
      <c r="H2098" s="64">
        <v>1</v>
      </c>
      <c r="I2098" s="64">
        <v>6</v>
      </c>
      <c r="J2098" s="66">
        <v>30</v>
      </c>
      <c r="K2098" s="67">
        <v>348000</v>
      </c>
      <c r="L2098" s="68" t="s">
        <v>15</v>
      </c>
      <c r="M2098" s="68" t="s">
        <v>254</v>
      </c>
    </row>
    <row r="2099" spans="1:13" s="3" customFormat="1" ht="12.75" x14ac:dyDescent="0.2">
      <c r="A2099" s="62" t="s">
        <v>19</v>
      </c>
      <c r="B2099" s="62" t="s">
        <v>268</v>
      </c>
      <c r="C2099" s="63">
        <v>10</v>
      </c>
      <c r="D2099" s="62" t="s">
        <v>13385</v>
      </c>
      <c r="E2099" s="62" t="s">
        <v>2115</v>
      </c>
      <c r="F2099" s="69">
        <v>47131706</v>
      </c>
      <c r="G2099" s="62" t="s">
        <v>13630</v>
      </c>
      <c r="H2099" s="62">
        <v>1</v>
      </c>
      <c r="I2099" s="62">
        <v>6</v>
      </c>
      <c r="J2099" s="70">
        <v>50</v>
      </c>
      <c r="K2099" s="71">
        <v>552200</v>
      </c>
      <c r="L2099" s="72" t="s">
        <v>15</v>
      </c>
      <c r="M2099" s="72" t="s">
        <v>254</v>
      </c>
    </row>
    <row r="2100" spans="1:13" s="3" customFormat="1" ht="12.75" x14ac:dyDescent="0.2">
      <c r="A2100" s="62" t="s">
        <v>19</v>
      </c>
      <c r="B2100" s="62" t="s">
        <v>268</v>
      </c>
      <c r="C2100" s="63">
        <v>16</v>
      </c>
      <c r="D2100" s="64" t="s">
        <v>13385</v>
      </c>
      <c r="E2100" s="64" t="s">
        <v>2116</v>
      </c>
      <c r="F2100" s="65">
        <v>47131821</v>
      </c>
      <c r="G2100" s="64" t="s">
        <v>13630</v>
      </c>
      <c r="H2100" s="64">
        <v>1</v>
      </c>
      <c r="I2100" s="64">
        <v>6</v>
      </c>
      <c r="J2100" s="66">
        <v>50</v>
      </c>
      <c r="K2100" s="67">
        <v>428400</v>
      </c>
      <c r="L2100" s="68" t="s">
        <v>15</v>
      </c>
      <c r="M2100" s="68" t="s">
        <v>254</v>
      </c>
    </row>
    <row r="2101" spans="1:13" s="3" customFormat="1" ht="12.75" x14ac:dyDescent="0.2">
      <c r="A2101" s="62" t="s">
        <v>19</v>
      </c>
      <c r="B2101" s="62" t="s">
        <v>268</v>
      </c>
      <c r="C2101" s="63">
        <v>16</v>
      </c>
      <c r="D2101" s="62" t="s">
        <v>13385</v>
      </c>
      <c r="E2101" s="62" t="s">
        <v>2116</v>
      </c>
      <c r="F2101" s="69">
        <v>47131821</v>
      </c>
      <c r="G2101" s="62" t="s">
        <v>13630</v>
      </c>
      <c r="H2101" s="62">
        <v>1</v>
      </c>
      <c r="I2101" s="62">
        <v>6</v>
      </c>
      <c r="J2101" s="70">
        <v>50</v>
      </c>
      <c r="K2101" s="71">
        <v>326900</v>
      </c>
      <c r="L2101" s="72" t="s">
        <v>15</v>
      </c>
      <c r="M2101" s="72" t="s">
        <v>254</v>
      </c>
    </row>
    <row r="2102" spans="1:13" s="3" customFormat="1" ht="12.75" x14ac:dyDescent="0.2">
      <c r="A2102" s="62" t="s">
        <v>19</v>
      </c>
      <c r="B2102" s="62" t="s">
        <v>268</v>
      </c>
      <c r="C2102" s="63">
        <v>10</v>
      </c>
      <c r="D2102" s="64" t="s">
        <v>13385</v>
      </c>
      <c r="E2102" s="64" t="s">
        <v>2117</v>
      </c>
      <c r="F2102" s="65">
        <v>47131800</v>
      </c>
      <c r="G2102" s="64" t="s">
        <v>13630</v>
      </c>
      <c r="H2102" s="64">
        <v>1</v>
      </c>
      <c r="I2102" s="64">
        <v>6</v>
      </c>
      <c r="J2102" s="66">
        <v>80</v>
      </c>
      <c r="K2102" s="67">
        <v>651520</v>
      </c>
      <c r="L2102" s="68" t="s">
        <v>15</v>
      </c>
      <c r="M2102" s="68" t="s">
        <v>254</v>
      </c>
    </row>
    <row r="2103" spans="1:13" s="3" customFormat="1" ht="12.75" x14ac:dyDescent="0.2">
      <c r="A2103" s="62" t="s">
        <v>19</v>
      </c>
      <c r="B2103" s="62" t="s">
        <v>268</v>
      </c>
      <c r="C2103" s="63">
        <v>10</v>
      </c>
      <c r="D2103" s="62" t="s">
        <v>13385</v>
      </c>
      <c r="E2103" s="62" t="s">
        <v>2118</v>
      </c>
      <c r="F2103" s="69">
        <v>60131500</v>
      </c>
      <c r="G2103" s="62" t="s">
        <v>13630</v>
      </c>
      <c r="H2103" s="62">
        <v>1</v>
      </c>
      <c r="I2103" s="62">
        <v>6</v>
      </c>
      <c r="J2103" s="70">
        <v>19</v>
      </c>
      <c r="K2103" s="71">
        <v>273600</v>
      </c>
      <c r="L2103" s="72" t="s">
        <v>15</v>
      </c>
      <c r="M2103" s="72" t="s">
        <v>254</v>
      </c>
    </row>
    <row r="2104" spans="1:13" s="3" customFormat="1" ht="12.75" x14ac:dyDescent="0.2">
      <c r="A2104" s="62" t="s">
        <v>19</v>
      </c>
      <c r="B2104" s="62" t="s">
        <v>268</v>
      </c>
      <c r="C2104" s="63">
        <v>16</v>
      </c>
      <c r="D2104" s="64" t="s">
        <v>13385</v>
      </c>
      <c r="E2104" s="64" t="s">
        <v>2119</v>
      </c>
      <c r="F2104" s="65">
        <v>12181501</v>
      </c>
      <c r="G2104" s="64" t="s">
        <v>13630</v>
      </c>
      <c r="H2104" s="64">
        <v>1</v>
      </c>
      <c r="I2104" s="64">
        <v>6</v>
      </c>
      <c r="J2104" s="66">
        <v>50</v>
      </c>
      <c r="K2104" s="67">
        <v>507300</v>
      </c>
      <c r="L2104" s="68" t="s">
        <v>15</v>
      </c>
      <c r="M2104" s="68" t="s">
        <v>254</v>
      </c>
    </row>
    <row r="2105" spans="1:13" s="3" customFormat="1" ht="12.75" x14ac:dyDescent="0.2">
      <c r="A2105" s="62" t="s">
        <v>19</v>
      </c>
      <c r="B2105" s="62" t="s">
        <v>268</v>
      </c>
      <c r="C2105" s="63">
        <v>10</v>
      </c>
      <c r="D2105" s="62" t="s">
        <v>13385</v>
      </c>
      <c r="E2105" s="62" t="s">
        <v>2120</v>
      </c>
      <c r="F2105" s="69">
        <v>47131800</v>
      </c>
      <c r="G2105" s="62" t="s">
        <v>13630</v>
      </c>
      <c r="H2105" s="62">
        <v>1</v>
      </c>
      <c r="I2105" s="62">
        <v>6</v>
      </c>
      <c r="J2105" s="70">
        <v>12</v>
      </c>
      <c r="K2105" s="71">
        <v>480000</v>
      </c>
      <c r="L2105" s="72" t="s">
        <v>3285</v>
      </c>
      <c r="M2105" s="72" t="s">
        <v>254</v>
      </c>
    </row>
    <row r="2106" spans="1:13" s="3" customFormat="1" ht="12.75" x14ac:dyDescent="0.2">
      <c r="A2106" s="62" t="s">
        <v>19</v>
      </c>
      <c r="B2106" s="62" t="s">
        <v>268</v>
      </c>
      <c r="C2106" s="63">
        <v>16</v>
      </c>
      <c r="D2106" s="64" t="s">
        <v>13385</v>
      </c>
      <c r="E2106" s="64" t="s">
        <v>2121</v>
      </c>
      <c r="F2106" s="65">
        <v>53131628</v>
      </c>
      <c r="G2106" s="64" t="s">
        <v>13630</v>
      </c>
      <c r="H2106" s="64">
        <v>1</v>
      </c>
      <c r="I2106" s="64">
        <v>6</v>
      </c>
      <c r="J2106" s="66">
        <v>3</v>
      </c>
      <c r="K2106" s="67">
        <v>28827</v>
      </c>
      <c r="L2106" s="68" t="s">
        <v>15</v>
      </c>
      <c r="M2106" s="68" t="s">
        <v>254</v>
      </c>
    </row>
    <row r="2107" spans="1:13" s="3" customFormat="1" ht="12.75" x14ac:dyDescent="0.2">
      <c r="A2107" s="62" t="s">
        <v>19</v>
      </c>
      <c r="B2107" s="62" t="s">
        <v>268</v>
      </c>
      <c r="C2107" s="63">
        <v>16</v>
      </c>
      <c r="D2107" s="62" t="s">
        <v>13385</v>
      </c>
      <c r="E2107" s="62" t="s">
        <v>1286</v>
      </c>
      <c r="F2107" s="69">
        <v>47131821</v>
      </c>
      <c r="G2107" s="62" t="s">
        <v>13630</v>
      </c>
      <c r="H2107" s="62">
        <v>1</v>
      </c>
      <c r="I2107" s="62">
        <v>6</v>
      </c>
      <c r="J2107" s="70">
        <v>20</v>
      </c>
      <c r="K2107" s="71">
        <v>248000</v>
      </c>
      <c r="L2107" s="72" t="s">
        <v>15</v>
      </c>
      <c r="M2107" s="72" t="s">
        <v>254</v>
      </c>
    </row>
    <row r="2108" spans="1:13" s="3" customFormat="1" ht="12.75" x14ac:dyDescent="0.2">
      <c r="A2108" s="62" t="s">
        <v>19</v>
      </c>
      <c r="B2108" s="62" t="s">
        <v>268</v>
      </c>
      <c r="C2108" s="63">
        <v>10</v>
      </c>
      <c r="D2108" s="64" t="s">
        <v>13385</v>
      </c>
      <c r="E2108" s="64" t="s">
        <v>2122</v>
      </c>
      <c r="F2108" s="65">
        <v>47131800</v>
      </c>
      <c r="G2108" s="64" t="s">
        <v>13630</v>
      </c>
      <c r="H2108" s="64">
        <v>1</v>
      </c>
      <c r="I2108" s="64">
        <v>6</v>
      </c>
      <c r="J2108" s="66">
        <v>30</v>
      </c>
      <c r="K2108" s="67">
        <v>1057770</v>
      </c>
      <c r="L2108" s="68" t="s">
        <v>15</v>
      </c>
      <c r="M2108" s="68" t="s">
        <v>254</v>
      </c>
    </row>
    <row r="2109" spans="1:13" s="3" customFormat="1" ht="12.75" x14ac:dyDescent="0.2">
      <c r="A2109" s="62" t="s">
        <v>19</v>
      </c>
      <c r="B2109" s="62" t="s">
        <v>268</v>
      </c>
      <c r="C2109" s="63">
        <v>16</v>
      </c>
      <c r="D2109" s="62" t="s">
        <v>13385</v>
      </c>
      <c r="E2109" s="62" t="s">
        <v>2123</v>
      </c>
      <c r="F2109" s="69">
        <v>47131821</v>
      </c>
      <c r="G2109" s="62" t="s">
        <v>13630</v>
      </c>
      <c r="H2109" s="62">
        <v>1</v>
      </c>
      <c r="I2109" s="62">
        <v>6</v>
      </c>
      <c r="J2109" s="70">
        <v>25</v>
      </c>
      <c r="K2109" s="71">
        <v>507300</v>
      </c>
      <c r="L2109" s="72" t="s">
        <v>15</v>
      </c>
      <c r="M2109" s="72" t="s">
        <v>254</v>
      </c>
    </row>
    <row r="2110" spans="1:13" s="3" customFormat="1" ht="12.75" x14ac:dyDescent="0.2">
      <c r="A2110" s="62" t="s">
        <v>19</v>
      </c>
      <c r="B2110" s="62" t="s">
        <v>268</v>
      </c>
      <c r="C2110" s="63">
        <v>16</v>
      </c>
      <c r="D2110" s="64" t="s">
        <v>13385</v>
      </c>
      <c r="E2110" s="64" t="s">
        <v>2124</v>
      </c>
      <c r="F2110" s="65">
        <v>47131821</v>
      </c>
      <c r="G2110" s="64" t="s">
        <v>13630</v>
      </c>
      <c r="H2110" s="64">
        <v>1</v>
      </c>
      <c r="I2110" s="64">
        <v>6</v>
      </c>
      <c r="J2110" s="66">
        <v>50</v>
      </c>
      <c r="K2110" s="67">
        <v>515750</v>
      </c>
      <c r="L2110" s="68" t="s">
        <v>15</v>
      </c>
      <c r="M2110" s="68" t="s">
        <v>254</v>
      </c>
    </row>
    <row r="2111" spans="1:13" s="3" customFormat="1" ht="12.75" x14ac:dyDescent="0.2">
      <c r="A2111" s="62" t="s">
        <v>19</v>
      </c>
      <c r="B2111" s="62" t="s">
        <v>268</v>
      </c>
      <c r="C2111" s="63">
        <v>10</v>
      </c>
      <c r="D2111" s="62" t="s">
        <v>13385</v>
      </c>
      <c r="E2111" s="62" t="s">
        <v>2125</v>
      </c>
      <c r="F2111" s="69">
        <v>47131821</v>
      </c>
      <c r="G2111" s="62" t="s">
        <v>13630</v>
      </c>
      <c r="H2111" s="62">
        <v>1</v>
      </c>
      <c r="I2111" s="62">
        <v>6</v>
      </c>
      <c r="J2111" s="70">
        <v>1</v>
      </c>
      <c r="K2111" s="71">
        <v>2002509</v>
      </c>
      <c r="L2111" s="72" t="s">
        <v>15</v>
      </c>
      <c r="M2111" s="72" t="s">
        <v>254</v>
      </c>
    </row>
    <row r="2112" spans="1:13" s="3" customFormat="1" ht="12.75" x14ac:dyDescent="0.2">
      <c r="A2112" s="62" t="s">
        <v>19</v>
      </c>
      <c r="B2112" s="62" t="s">
        <v>268</v>
      </c>
      <c r="C2112" s="63">
        <v>16</v>
      </c>
      <c r="D2112" s="64" t="s">
        <v>13385</v>
      </c>
      <c r="E2112" s="64" t="s">
        <v>2126</v>
      </c>
      <c r="F2112" s="65">
        <v>47131821</v>
      </c>
      <c r="G2112" s="64" t="s">
        <v>13630</v>
      </c>
      <c r="H2112" s="64">
        <v>1</v>
      </c>
      <c r="I2112" s="64">
        <v>6</v>
      </c>
      <c r="J2112" s="66">
        <v>50</v>
      </c>
      <c r="K2112" s="67">
        <v>157800</v>
      </c>
      <c r="L2112" s="68" t="s">
        <v>15</v>
      </c>
      <c r="M2112" s="68" t="s">
        <v>254</v>
      </c>
    </row>
    <row r="2113" spans="1:13" s="3" customFormat="1" ht="12.75" x14ac:dyDescent="0.2">
      <c r="A2113" s="62" t="s">
        <v>19</v>
      </c>
      <c r="B2113" s="62" t="s">
        <v>268</v>
      </c>
      <c r="C2113" s="63">
        <v>16</v>
      </c>
      <c r="D2113" s="62" t="s">
        <v>13385</v>
      </c>
      <c r="E2113" s="62" t="s">
        <v>2126</v>
      </c>
      <c r="F2113" s="69">
        <v>47131821</v>
      </c>
      <c r="G2113" s="62" t="s">
        <v>13630</v>
      </c>
      <c r="H2113" s="62">
        <v>1</v>
      </c>
      <c r="I2113" s="62">
        <v>6</v>
      </c>
      <c r="J2113" s="70">
        <v>50</v>
      </c>
      <c r="K2113" s="71">
        <v>372000</v>
      </c>
      <c r="L2113" s="72" t="s">
        <v>15</v>
      </c>
      <c r="M2113" s="72" t="s">
        <v>254</v>
      </c>
    </row>
    <row r="2114" spans="1:13" s="3" customFormat="1" ht="12.75" x14ac:dyDescent="0.2">
      <c r="A2114" s="62" t="s">
        <v>19</v>
      </c>
      <c r="B2114" s="62" t="s">
        <v>268</v>
      </c>
      <c r="C2114" s="63">
        <v>10</v>
      </c>
      <c r="D2114" s="64" t="s">
        <v>13385</v>
      </c>
      <c r="E2114" s="64" t="s">
        <v>2127</v>
      </c>
      <c r="F2114" s="65">
        <v>47131800</v>
      </c>
      <c r="G2114" s="64" t="s">
        <v>13630</v>
      </c>
      <c r="H2114" s="64">
        <v>1</v>
      </c>
      <c r="I2114" s="64">
        <v>6</v>
      </c>
      <c r="J2114" s="66">
        <v>400</v>
      </c>
      <c r="K2114" s="67">
        <v>3016000</v>
      </c>
      <c r="L2114" s="68" t="s">
        <v>15</v>
      </c>
      <c r="M2114" s="68" t="s">
        <v>254</v>
      </c>
    </row>
    <row r="2115" spans="1:13" s="3" customFormat="1" ht="12.75" x14ac:dyDescent="0.2">
      <c r="A2115" s="62" t="s">
        <v>19</v>
      </c>
      <c r="B2115" s="62" t="s">
        <v>268</v>
      </c>
      <c r="C2115" s="63">
        <v>16</v>
      </c>
      <c r="D2115" s="62" t="s">
        <v>13385</v>
      </c>
      <c r="E2115" s="62" t="s">
        <v>2128</v>
      </c>
      <c r="F2115" s="69">
        <v>53131608</v>
      </c>
      <c r="G2115" s="62" t="s">
        <v>13630</v>
      </c>
      <c r="H2115" s="62">
        <v>1</v>
      </c>
      <c r="I2115" s="62">
        <v>6</v>
      </c>
      <c r="J2115" s="70">
        <v>52</v>
      </c>
      <c r="K2115" s="71">
        <v>656552</v>
      </c>
      <c r="L2115" s="72" t="s">
        <v>15</v>
      </c>
      <c r="M2115" s="72" t="s">
        <v>254</v>
      </c>
    </row>
    <row r="2116" spans="1:13" s="3" customFormat="1" ht="12.75" x14ac:dyDescent="0.2">
      <c r="A2116" s="62" t="s">
        <v>19</v>
      </c>
      <c r="B2116" s="62" t="s">
        <v>268</v>
      </c>
      <c r="C2116" s="63">
        <v>16</v>
      </c>
      <c r="D2116" s="64" t="s">
        <v>13385</v>
      </c>
      <c r="E2116" s="64" t="s">
        <v>2129</v>
      </c>
      <c r="F2116" s="65">
        <v>53131612</v>
      </c>
      <c r="G2116" s="64" t="s">
        <v>13630</v>
      </c>
      <c r="H2116" s="64">
        <v>1</v>
      </c>
      <c r="I2116" s="64">
        <v>6</v>
      </c>
      <c r="J2116" s="66">
        <v>12</v>
      </c>
      <c r="K2116" s="67">
        <v>405828</v>
      </c>
      <c r="L2116" s="68" t="s">
        <v>15</v>
      </c>
      <c r="M2116" s="68" t="s">
        <v>254</v>
      </c>
    </row>
    <row r="2117" spans="1:13" s="3" customFormat="1" ht="12.75" x14ac:dyDescent="0.2">
      <c r="A2117" s="62" t="s">
        <v>19</v>
      </c>
      <c r="B2117" s="62" t="s">
        <v>268</v>
      </c>
      <c r="C2117" s="63">
        <v>16</v>
      </c>
      <c r="D2117" s="62" t="s">
        <v>13385</v>
      </c>
      <c r="E2117" s="62" t="s">
        <v>2130</v>
      </c>
      <c r="F2117" s="69">
        <v>53131608</v>
      </c>
      <c r="G2117" s="62" t="s">
        <v>13630</v>
      </c>
      <c r="H2117" s="62">
        <v>1</v>
      </c>
      <c r="I2117" s="62">
        <v>6</v>
      </c>
      <c r="J2117" s="70">
        <v>50</v>
      </c>
      <c r="K2117" s="71">
        <v>104300</v>
      </c>
      <c r="L2117" s="72" t="s">
        <v>15</v>
      </c>
      <c r="M2117" s="72" t="s">
        <v>254</v>
      </c>
    </row>
    <row r="2118" spans="1:13" s="3" customFormat="1" ht="12.75" x14ac:dyDescent="0.2">
      <c r="A2118" s="62" t="s">
        <v>19</v>
      </c>
      <c r="B2118" s="62" t="s">
        <v>268</v>
      </c>
      <c r="C2118" s="63">
        <v>16</v>
      </c>
      <c r="D2118" s="64" t="s">
        <v>13385</v>
      </c>
      <c r="E2118" s="64" t="s">
        <v>2131</v>
      </c>
      <c r="F2118" s="65">
        <v>53131608</v>
      </c>
      <c r="G2118" s="64" t="s">
        <v>13630</v>
      </c>
      <c r="H2118" s="64">
        <v>1</v>
      </c>
      <c r="I2118" s="64">
        <v>6</v>
      </c>
      <c r="J2118" s="66">
        <v>50</v>
      </c>
      <c r="K2118" s="67">
        <v>507300</v>
      </c>
      <c r="L2118" s="68" t="s">
        <v>15</v>
      </c>
      <c r="M2118" s="68" t="s">
        <v>254</v>
      </c>
    </row>
    <row r="2119" spans="1:13" s="3" customFormat="1" ht="12.75" x14ac:dyDescent="0.2">
      <c r="A2119" s="62" t="s">
        <v>19</v>
      </c>
      <c r="B2119" s="62" t="s">
        <v>268</v>
      </c>
      <c r="C2119" s="63">
        <v>16</v>
      </c>
      <c r="D2119" s="62" t="s">
        <v>13385</v>
      </c>
      <c r="E2119" s="62" t="s">
        <v>2131</v>
      </c>
      <c r="F2119" s="69">
        <v>53131608</v>
      </c>
      <c r="G2119" s="62" t="s">
        <v>13630</v>
      </c>
      <c r="H2119" s="62">
        <v>1</v>
      </c>
      <c r="I2119" s="62">
        <v>6</v>
      </c>
      <c r="J2119" s="70">
        <v>50</v>
      </c>
      <c r="K2119" s="71">
        <v>417100</v>
      </c>
      <c r="L2119" s="72" t="s">
        <v>15</v>
      </c>
      <c r="M2119" s="72" t="s">
        <v>254</v>
      </c>
    </row>
    <row r="2120" spans="1:13" s="3" customFormat="1" ht="12.75" x14ac:dyDescent="0.2">
      <c r="A2120" s="62" t="s">
        <v>19</v>
      </c>
      <c r="B2120" s="62" t="s">
        <v>268</v>
      </c>
      <c r="C2120" s="63">
        <v>10</v>
      </c>
      <c r="D2120" s="64" t="s">
        <v>13385</v>
      </c>
      <c r="E2120" s="64" t="s">
        <v>2132</v>
      </c>
      <c r="F2120" s="65">
        <v>47131704</v>
      </c>
      <c r="G2120" s="64" t="s">
        <v>13630</v>
      </c>
      <c r="H2120" s="64">
        <v>1</v>
      </c>
      <c r="I2120" s="64">
        <v>6</v>
      </c>
      <c r="J2120" s="66">
        <v>80</v>
      </c>
      <c r="K2120" s="67">
        <v>349280</v>
      </c>
      <c r="L2120" s="68" t="s">
        <v>15</v>
      </c>
      <c r="M2120" s="68" t="s">
        <v>254</v>
      </c>
    </row>
    <row r="2121" spans="1:13" s="3" customFormat="1" ht="12.75" x14ac:dyDescent="0.2">
      <c r="A2121" s="62" t="s">
        <v>19</v>
      </c>
      <c r="B2121" s="62" t="s">
        <v>268</v>
      </c>
      <c r="C2121" s="63">
        <v>16</v>
      </c>
      <c r="D2121" s="62" t="s">
        <v>13385</v>
      </c>
      <c r="E2121" s="62" t="s">
        <v>2133</v>
      </c>
      <c r="F2121" s="69">
        <v>53131608</v>
      </c>
      <c r="G2121" s="62" t="s">
        <v>13630</v>
      </c>
      <c r="H2121" s="62">
        <v>1</v>
      </c>
      <c r="I2121" s="62">
        <v>6</v>
      </c>
      <c r="J2121" s="70">
        <v>200</v>
      </c>
      <c r="K2121" s="71">
        <v>315600</v>
      </c>
      <c r="L2121" s="72" t="s">
        <v>15</v>
      </c>
      <c r="M2121" s="72" t="s">
        <v>254</v>
      </c>
    </row>
    <row r="2122" spans="1:13" s="3" customFormat="1" ht="12.75" x14ac:dyDescent="0.2">
      <c r="A2122" s="62" t="s">
        <v>19</v>
      </c>
      <c r="B2122" s="62" t="s">
        <v>268</v>
      </c>
      <c r="C2122" s="63">
        <v>16</v>
      </c>
      <c r="D2122" s="64" t="s">
        <v>13385</v>
      </c>
      <c r="E2122" s="64" t="s">
        <v>2134</v>
      </c>
      <c r="F2122" s="65">
        <v>53131608</v>
      </c>
      <c r="G2122" s="64" t="s">
        <v>13630</v>
      </c>
      <c r="H2122" s="64">
        <v>1</v>
      </c>
      <c r="I2122" s="64">
        <v>6</v>
      </c>
      <c r="J2122" s="66">
        <v>10</v>
      </c>
      <c r="K2122" s="67">
        <v>11840</v>
      </c>
      <c r="L2122" s="68" t="s">
        <v>15</v>
      </c>
      <c r="M2122" s="68" t="s">
        <v>254</v>
      </c>
    </row>
    <row r="2123" spans="1:13" s="3" customFormat="1" ht="12.75" x14ac:dyDescent="0.2">
      <c r="A2123" s="62" t="s">
        <v>19</v>
      </c>
      <c r="B2123" s="62" t="s">
        <v>268</v>
      </c>
      <c r="C2123" s="63">
        <v>16</v>
      </c>
      <c r="D2123" s="62" t="s">
        <v>13385</v>
      </c>
      <c r="E2123" s="62" t="s">
        <v>2135</v>
      </c>
      <c r="F2123" s="69">
        <v>53131608</v>
      </c>
      <c r="G2123" s="62" t="s">
        <v>13630</v>
      </c>
      <c r="H2123" s="62">
        <v>1</v>
      </c>
      <c r="I2123" s="62">
        <v>6</v>
      </c>
      <c r="J2123" s="70">
        <v>50</v>
      </c>
      <c r="K2123" s="71">
        <v>546750</v>
      </c>
      <c r="L2123" s="72" t="s">
        <v>15</v>
      </c>
      <c r="M2123" s="72" t="s">
        <v>254</v>
      </c>
    </row>
    <row r="2124" spans="1:13" s="3" customFormat="1" ht="12.75" x14ac:dyDescent="0.2">
      <c r="A2124" s="62" t="s">
        <v>19</v>
      </c>
      <c r="B2124" s="62" t="s">
        <v>268</v>
      </c>
      <c r="C2124" s="63">
        <v>16</v>
      </c>
      <c r="D2124" s="64" t="s">
        <v>13385</v>
      </c>
      <c r="E2124" s="64" t="s">
        <v>2135</v>
      </c>
      <c r="F2124" s="65">
        <v>53131608</v>
      </c>
      <c r="G2124" s="64" t="s">
        <v>13630</v>
      </c>
      <c r="H2124" s="64">
        <v>1</v>
      </c>
      <c r="I2124" s="64">
        <v>6</v>
      </c>
      <c r="J2124" s="66">
        <v>100</v>
      </c>
      <c r="K2124" s="67">
        <v>423900</v>
      </c>
      <c r="L2124" s="68" t="s">
        <v>15</v>
      </c>
      <c r="M2124" s="68" t="s">
        <v>254</v>
      </c>
    </row>
    <row r="2125" spans="1:13" s="3" customFormat="1" ht="12.75" x14ac:dyDescent="0.2">
      <c r="A2125" s="62" t="s">
        <v>19</v>
      </c>
      <c r="B2125" s="62" t="s">
        <v>268</v>
      </c>
      <c r="C2125" s="63">
        <v>10</v>
      </c>
      <c r="D2125" s="62" t="s">
        <v>13385</v>
      </c>
      <c r="E2125" s="62" t="s">
        <v>2136</v>
      </c>
      <c r="F2125" s="69">
        <v>47131800</v>
      </c>
      <c r="G2125" s="62" t="s">
        <v>13630</v>
      </c>
      <c r="H2125" s="62">
        <v>1</v>
      </c>
      <c r="I2125" s="62">
        <v>6</v>
      </c>
      <c r="J2125" s="70">
        <v>420</v>
      </c>
      <c r="K2125" s="71">
        <v>4058460</v>
      </c>
      <c r="L2125" s="72" t="s">
        <v>15</v>
      </c>
      <c r="M2125" s="72" t="s">
        <v>254</v>
      </c>
    </row>
    <row r="2126" spans="1:13" s="3" customFormat="1" ht="12.75" x14ac:dyDescent="0.2">
      <c r="A2126" s="62" t="s">
        <v>19</v>
      </c>
      <c r="B2126" s="62" t="s">
        <v>268</v>
      </c>
      <c r="C2126" s="63">
        <v>10</v>
      </c>
      <c r="D2126" s="64" t="s">
        <v>13385</v>
      </c>
      <c r="E2126" s="64" t="s">
        <v>2137</v>
      </c>
      <c r="F2126" s="65">
        <v>10111302</v>
      </c>
      <c r="G2126" s="64" t="s">
        <v>13630</v>
      </c>
      <c r="H2126" s="64">
        <v>1</v>
      </c>
      <c r="I2126" s="64">
        <v>6</v>
      </c>
      <c r="J2126" s="66">
        <v>20</v>
      </c>
      <c r="K2126" s="67">
        <v>191660</v>
      </c>
      <c r="L2126" s="68" t="s">
        <v>15</v>
      </c>
      <c r="M2126" s="68" t="s">
        <v>254</v>
      </c>
    </row>
    <row r="2127" spans="1:13" s="3" customFormat="1" ht="12.75" x14ac:dyDescent="0.2">
      <c r="A2127" s="62" t="s">
        <v>19</v>
      </c>
      <c r="B2127" s="62" t="s">
        <v>268</v>
      </c>
      <c r="C2127" s="63">
        <v>10</v>
      </c>
      <c r="D2127" s="62" t="s">
        <v>13385</v>
      </c>
      <c r="E2127" s="62" t="s">
        <v>2138</v>
      </c>
      <c r="F2127" s="69">
        <v>15121801</v>
      </c>
      <c r="G2127" s="62" t="s">
        <v>13630</v>
      </c>
      <c r="H2127" s="62">
        <v>1</v>
      </c>
      <c r="I2127" s="62">
        <v>6</v>
      </c>
      <c r="J2127" s="70">
        <v>5</v>
      </c>
      <c r="K2127" s="71">
        <v>275000</v>
      </c>
      <c r="L2127" s="72" t="s">
        <v>15</v>
      </c>
      <c r="M2127" s="72" t="s">
        <v>254</v>
      </c>
    </row>
    <row r="2128" spans="1:13" s="3" customFormat="1" ht="12.75" x14ac:dyDescent="0.2">
      <c r="A2128" s="62" t="s">
        <v>19</v>
      </c>
      <c r="B2128" s="62" t="s">
        <v>268</v>
      </c>
      <c r="C2128" s="63">
        <v>16</v>
      </c>
      <c r="D2128" s="64" t="s">
        <v>13385</v>
      </c>
      <c r="E2128" s="64" t="s">
        <v>2139</v>
      </c>
      <c r="F2128" s="65">
        <v>47131821</v>
      </c>
      <c r="G2128" s="64" t="s">
        <v>13630</v>
      </c>
      <c r="H2128" s="64">
        <v>1</v>
      </c>
      <c r="I2128" s="64">
        <v>6</v>
      </c>
      <c r="J2128" s="66">
        <v>50</v>
      </c>
      <c r="K2128" s="67">
        <v>324100</v>
      </c>
      <c r="L2128" s="68" t="s">
        <v>15</v>
      </c>
      <c r="M2128" s="68" t="s">
        <v>254</v>
      </c>
    </row>
    <row r="2129" spans="1:13" s="3" customFormat="1" ht="12.75" x14ac:dyDescent="0.2">
      <c r="A2129" s="62" t="s">
        <v>19</v>
      </c>
      <c r="B2129" s="62" t="s">
        <v>268</v>
      </c>
      <c r="C2129" s="63">
        <v>16</v>
      </c>
      <c r="D2129" s="62" t="s">
        <v>13385</v>
      </c>
      <c r="E2129" s="62" t="s">
        <v>2139</v>
      </c>
      <c r="F2129" s="69">
        <v>47131821</v>
      </c>
      <c r="G2129" s="62" t="s">
        <v>13630</v>
      </c>
      <c r="H2129" s="62">
        <v>1</v>
      </c>
      <c r="I2129" s="62">
        <v>6</v>
      </c>
      <c r="J2129" s="70">
        <v>10</v>
      </c>
      <c r="K2129" s="71">
        <v>18040</v>
      </c>
      <c r="L2129" s="72" t="s">
        <v>15</v>
      </c>
      <c r="M2129" s="72" t="s">
        <v>254</v>
      </c>
    </row>
    <row r="2130" spans="1:13" s="3" customFormat="1" ht="12.75" x14ac:dyDescent="0.2">
      <c r="A2130" s="62" t="s">
        <v>19</v>
      </c>
      <c r="B2130" s="62" t="s">
        <v>268</v>
      </c>
      <c r="C2130" s="63">
        <v>16</v>
      </c>
      <c r="D2130" s="64" t="s">
        <v>13385</v>
      </c>
      <c r="E2130" s="64" t="s">
        <v>2140</v>
      </c>
      <c r="F2130" s="65">
        <v>47131821</v>
      </c>
      <c r="G2130" s="64" t="s">
        <v>13630</v>
      </c>
      <c r="H2130" s="64">
        <v>1</v>
      </c>
      <c r="I2130" s="64">
        <v>6</v>
      </c>
      <c r="J2130" s="66">
        <v>50</v>
      </c>
      <c r="K2130" s="67">
        <v>507300</v>
      </c>
      <c r="L2130" s="68" t="s">
        <v>15</v>
      </c>
      <c r="M2130" s="68" t="s">
        <v>254</v>
      </c>
    </row>
    <row r="2131" spans="1:13" s="3" customFormat="1" ht="12.75" x14ac:dyDescent="0.2">
      <c r="A2131" s="62" t="s">
        <v>19</v>
      </c>
      <c r="B2131" s="62" t="s">
        <v>268</v>
      </c>
      <c r="C2131" s="63">
        <v>16</v>
      </c>
      <c r="D2131" s="62" t="s">
        <v>13385</v>
      </c>
      <c r="E2131" s="62" t="s">
        <v>2141</v>
      </c>
      <c r="F2131" s="69">
        <v>47131821</v>
      </c>
      <c r="G2131" s="62" t="s">
        <v>13630</v>
      </c>
      <c r="H2131" s="62">
        <v>1</v>
      </c>
      <c r="I2131" s="62">
        <v>6</v>
      </c>
      <c r="J2131" s="70">
        <v>12</v>
      </c>
      <c r="K2131" s="71">
        <v>97404</v>
      </c>
      <c r="L2131" s="72" t="s">
        <v>15</v>
      </c>
      <c r="M2131" s="72" t="s">
        <v>254</v>
      </c>
    </row>
    <row r="2132" spans="1:13" s="3" customFormat="1" ht="12.75" x14ac:dyDescent="0.2">
      <c r="A2132" s="62" t="s">
        <v>19</v>
      </c>
      <c r="B2132" s="62" t="s">
        <v>268</v>
      </c>
      <c r="C2132" s="63">
        <v>16</v>
      </c>
      <c r="D2132" s="64" t="s">
        <v>13385</v>
      </c>
      <c r="E2132" s="64" t="s">
        <v>2142</v>
      </c>
      <c r="F2132" s="65">
        <v>47131821</v>
      </c>
      <c r="G2132" s="64" t="s">
        <v>13630</v>
      </c>
      <c r="H2132" s="64">
        <v>1</v>
      </c>
      <c r="I2132" s="64">
        <v>6</v>
      </c>
      <c r="J2132" s="66">
        <v>100</v>
      </c>
      <c r="K2132" s="67">
        <v>524200</v>
      </c>
      <c r="L2132" s="68" t="s">
        <v>15</v>
      </c>
      <c r="M2132" s="68" t="s">
        <v>254</v>
      </c>
    </row>
    <row r="2133" spans="1:13" s="3" customFormat="1" ht="12.75" x14ac:dyDescent="0.2">
      <c r="A2133" s="62" t="s">
        <v>19</v>
      </c>
      <c r="B2133" s="62" t="s">
        <v>268</v>
      </c>
      <c r="C2133" s="63">
        <v>16</v>
      </c>
      <c r="D2133" s="62" t="s">
        <v>13385</v>
      </c>
      <c r="E2133" s="62" t="s">
        <v>2142</v>
      </c>
      <c r="F2133" s="69">
        <v>47131821</v>
      </c>
      <c r="G2133" s="62" t="s">
        <v>13630</v>
      </c>
      <c r="H2133" s="62">
        <v>1</v>
      </c>
      <c r="I2133" s="62">
        <v>6</v>
      </c>
      <c r="J2133" s="70">
        <v>75</v>
      </c>
      <c r="K2133" s="71">
        <v>126825</v>
      </c>
      <c r="L2133" s="72" t="s">
        <v>15</v>
      </c>
      <c r="M2133" s="72" t="s">
        <v>254</v>
      </c>
    </row>
    <row r="2134" spans="1:13" s="3" customFormat="1" ht="12.75" x14ac:dyDescent="0.2">
      <c r="A2134" s="62" t="s">
        <v>19</v>
      </c>
      <c r="B2134" s="62" t="s">
        <v>268</v>
      </c>
      <c r="C2134" s="63">
        <v>10</v>
      </c>
      <c r="D2134" s="64" t="s">
        <v>13385</v>
      </c>
      <c r="E2134" s="64" t="s">
        <v>2143</v>
      </c>
      <c r="F2134" s="65">
        <v>10111302</v>
      </c>
      <c r="G2134" s="64" t="s">
        <v>13630</v>
      </c>
      <c r="H2134" s="64">
        <v>1</v>
      </c>
      <c r="I2134" s="64">
        <v>6</v>
      </c>
      <c r="J2134" s="66">
        <v>20</v>
      </c>
      <c r="K2134" s="67">
        <v>300000</v>
      </c>
      <c r="L2134" s="68" t="s">
        <v>15</v>
      </c>
      <c r="M2134" s="68" t="s">
        <v>254</v>
      </c>
    </row>
    <row r="2135" spans="1:13" s="3" customFormat="1" ht="12.75" x14ac:dyDescent="0.2">
      <c r="A2135" s="62" t="s">
        <v>19</v>
      </c>
      <c r="B2135" s="62" t="s">
        <v>268</v>
      </c>
      <c r="C2135" s="63">
        <v>10</v>
      </c>
      <c r="D2135" s="62" t="s">
        <v>13385</v>
      </c>
      <c r="E2135" s="62" t="s">
        <v>2144</v>
      </c>
      <c r="F2135" s="69">
        <v>10111302</v>
      </c>
      <c r="G2135" s="62" t="s">
        <v>13630</v>
      </c>
      <c r="H2135" s="62">
        <v>1</v>
      </c>
      <c r="I2135" s="62">
        <v>6</v>
      </c>
      <c r="J2135" s="70">
        <v>4</v>
      </c>
      <c r="K2135" s="71">
        <v>120000</v>
      </c>
      <c r="L2135" s="72" t="s">
        <v>15</v>
      </c>
      <c r="M2135" s="72" t="s">
        <v>254</v>
      </c>
    </row>
    <row r="2136" spans="1:13" s="3" customFormat="1" ht="12.75" x14ac:dyDescent="0.2">
      <c r="A2136" s="62" t="s">
        <v>19</v>
      </c>
      <c r="B2136" s="62" t="s">
        <v>268</v>
      </c>
      <c r="C2136" s="63">
        <v>16</v>
      </c>
      <c r="D2136" s="64" t="s">
        <v>13385</v>
      </c>
      <c r="E2136" s="64" t="s">
        <v>2145</v>
      </c>
      <c r="F2136" s="65">
        <v>47131821</v>
      </c>
      <c r="G2136" s="64" t="s">
        <v>13630</v>
      </c>
      <c r="H2136" s="64">
        <v>1</v>
      </c>
      <c r="I2136" s="64">
        <v>6</v>
      </c>
      <c r="J2136" s="66">
        <v>50</v>
      </c>
      <c r="K2136" s="67">
        <v>146550</v>
      </c>
      <c r="L2136" s="68" t="s">
        <v>15</v>
      </c>
      <c r="M2136" s="68" t="s">
        <v>254</v>
      </c>
    </row>
    <row r="2137" spans="1:13" s="3" customFormat="1" ht="12.75" x14ac:dyDescent="0.2">
      <c r="A2137" s="62" t="s">
        <v>19</v>
      </c>
      <c r="B2137" s="62" t="s">
        <v>268</v>
      </c>
      <c r="C2137" s="63">
        <v>10</v>
      </c>
      <c r="D2137" s="62" t="s">
        <v>13385</v>
      </c>
      <c r="E2137" s="62" t="s">
        <v>2146</v>
      </c>
      <c r="F2137" s="69">
        <v>47131800</v>
      </c>
      <c r="G2137" s="62" t="s">
        <v>13630</v>
      </c>
      <c r="H2137" s="62">
        <v>1</v>
      </c>
      <c r="I2137" s="62">
        <v>6</v>
      </c>
      <c r="J2137" s="70">
        <v>400</v>
      </c>
      <c r="K2137" s="71">
        <v>3758800</v>
      </c>
      <c r="L2137" s="72" t="s">
        <v>15</v>
      </c>
      <c r="M2137" s="72" t="s">
        <v>254</v>
      </c>
    </row>
    <row r="2138" spans="1:13" s="3" customFormat="1" ht="12.75" x14ac:dyDescent="0.2">
      <c r="A2138" s="62" t="s">
        <v>19</v>
      </c>
      <c r="B2138" s="62" t="s">
        <v>268</v>
      </c>
      <c r="C2138" s="63">
        <v>10</v>
      </c>
      <c r="D2138" s="64" t="s">
        <v>13385</v>
      </c>
      <c r="E2138" s="64" t="s">
        <v>2147</v>
      </c>
      <c r="F2138" s="65">
        <v>10111302</v>
      </c>
      <c r="G2138" s="64" t="s">
        <v>13630</v>
      </c>
      <c r="H2138" s="64">
        <v>1</v>
      </c>
      <c r="I2138" s="64">
        <v>6</v>
      </c>
      <c r="J2138" s="66">
        <v>5</v>
      </c>
      <c r="K2138" s="67">
        <v>365000</v>
      </c>
      <c r="L2138" s="68" t="s">
        <v>15</v>
      </c>
      <c r="M2138" s="68" t="s">
        <v>254</v>
      </c>
    </row>
    <row r="2139" spans="1:13" s="3" customFormat="1" ht="12.75" x14ac:dyDescent="0.2">
      <c r="A2139" s="62" t="s">
        <v>19</v>
      </c>
      <c r="B2139" s="62" t="s">
        <v>268</v>
      </c>
      <c r="C2139" s="63">
        <v>10</v>
      </c>
      <c r="D2139" s="62" t="s">
        <v>13385</v>
      </c>
      <c r="E2139" s="62" t="s">
        <v>2148</v>
      </c>
      <c r="F2139" s="69">
        <v>53131608</v>
      </c>
      <c r="G2139" s="62" t="s">
        <v>13630</v>
      </c>
      <c r="H2139" s="62">
        <v>1</v>
      </c>
      <c r="I2139" s="62">
        <v>6</v>
      </c>
      <c r="J2139" s="70">
        <v>20</v>
      </c>
      <c r="K2139" s="71">
        <v>1000000</v>
      </c>
      <c r="L2139" s="72" t="s">
        <v>15</v>
      </c>
      <c r="M2139" s="72" t="s">
        <v>254</v>
      </c>
    </row>
    <row r="2140" spans="1:13" s="3" customFormat="1" ht="12.75" x14ac:dyDescent="0.2">
      <c r="A2140" s="62" t="s">
        <v>19</v>
      </c>
      <c r="B2140" s="62" t="s">
        <v>268</v>
      </c>
      <c r="C2140" s="63">
        <v>16</v>
      </c>
      <c r="D2140" s="64" t="s">
        <v>13385</v>
      </c>
      <c r="E2140" s="64" t="s">
        <v>2149</v>
      </c>
      <c r="F2140" s="65">
        <v>53131608</v>
      </c>
      <c r="G2140" s="64" t="s">
        <v>13630</v>
      </c>
      <c r="H2140" s="64">
        <v>1</v>
      </c>
      <c r="I2140" s="64">
        <v>6</v>
      </c>
      <c r="J2140" s="66">
        <v>50</v>
      </c>
      <c r="K2140" s="67">
        <v>417100</v>
      </c>
      <c r="L2140" s="68" t="s">
        <v>15</v>
      </c>
      <c r="M2140" s="68" t="s">
        <v>254</v>
      </c>
    </row>
    <row r="2141" spans="1:13" s="3" customFormat="1" ht="12.75" x14ac:dyDescent="0.2">
      <c r="A2141" s="62" t="s">
        <v>19</v>
      </c>
      <c r="B2141" s="62" t="s">
        <v>268</v>
      </c>
      <c r="C2141" s="63">
        <v>10</v>
      </c>
      <c r="D2141" s="62" t="s">
        <v>13385</v>
      </c>
      <c r="E2141" s="62" t="s">
        <v>2150</v>
      </c>
      <c r="F2141" s="69">
        <v>10111302</v>
      </c>
      <c r="G2141" s="62" t="s">
        <v>13630</v>
      </c>
      <c r="H2141" s="62">
        <v>1</v>
      </c>
      <c r="I2141" s="62">
        <v>6</v>
      </c>
      <c r="J2141" s="70">
        <v>15</v>
      </c>
      <c r="K2141" s="71">
        <v>250005</v>
      </c>
      <c r="L2141" s="72" t="s">
        <v>15</v>
      </c>
      <c r="M2141" s="72" t="s">
        <v>254</v>
      </c>
    </row>
    <row r="2142" spans="1:13" s="3" customFormat="1" ht="12.75" x14ac:dyDescent="0.2">
      <c r="A2142" s="62" t="s">
        <v>19</v>
      </c>
      <c r="B2142" s="62" t="s">
        <v>221</v>
      </c>
      <c r="C2142" s="63">
        <v>10</v>
      </c>
      <c r="D2142" s="64" t="s">
        <v>13382</v>
      </c>
      <c r="E2142" s="64" t="s">
        <v>2151</v>
      </c>
      <c r="F2142" s="65">
        <v>31201632</v>
      </c>
      <c r="G2142" s="64" t="s">
        <v>13372</v>
      </c>
      <c r="H2142" s="64">
        <v>1</v>
      </c>
      <c r="I2142" s="64">
        <v>6</v>
      </c>
      <c r="J2142" s="66">
        <v>1</v>
      </c>
      <c r="K2142" s="67">
        <v>46536</v>
      </c>
      <c r="L2142" s="68" t="s">
        <v>15</v>
      </c>
      <c r="M2142" s="68" t="s">
        <v>254</v>
      </c>
    </row>
    <row r="2143" spans="1:13" s="3" customFormat="1" ht="12.75" x14ac:dyDescent="0.2">
      <c r="A2143" s="62" t="s">
        <v>19</v>
      </c>
      <c r="B2143" s="62" t="s">
        <v>221</v>
      </c>
      <c r="C2143" s="63">
        <v>10</v>
      </c>
      <c r="D2143" s="62" t="s">
        <v>13382</v>
      </c>
      <c r="E2143" s="62" t="s">
        <v>2152</v>
      </c>
      <c r="F2143" s="69">
        <v>13111001</v>
      </c>
      <c r="G2143" s="62" t="s">
        <v>13372</v>
      </c>
      <c r="H2143" s="62">
        <v>1</v>
      </c>
      <c r="I2143" s="62">
        <v>6</v>
      </c>
      <c r="J2143" s="70">
        <v>1</v>
      </c>
      <c r="K2143" s="71">
        <v>163624</v>
      </c>
      <c r="L2143" s="72" t="s">
        <v>15</v>
      </c>
      <c r="M2143" s="72" t="s">
        <v>254</v>
      </c>
    </row>
    <row r="2144" spans="1:13" s="3" customFormat="1" ht="12.75" x14ac:dyDescent="0.2">
      <c r="A2144" s="62" t="s">
        <v>19</v>
      </c>
      <c r="B2144" s="62" t="s">
        <v>221</v>
      </c>
      <c r="C2144" s="63">
        <v>10</v>
      </c>
      <c r="D2144" s="64" t="s">
        <v>13382</v>
      </c>
      <c r="E2144" s="64" t="s">
        <v>2153</v>
      </c>
      <c r="F2144" s="65">
        <v>31201635</v>
      </c>
      <c r="G2144" s="64" t="s">
        <v>13372</v>
      </c>
      <c r="H2144" s="64">
        <v>1</v>
      </c>
      <c r="I2144" s="64">
        <v>6</v>
      </c>
      <c r="J2144" s="66">
        <v>1</v>
      </c>
      <c r="K2144" s="67">
        <v>831764</v>
      </c>
      <c r="L2144" s="68" t="s">
        <v>15</v>
      </c>
      <c r="M2144" s="68" t="s">
        <v>254</v>
      </c>
    </row>
    <row r="2145" spans="1:13" s="3" customFormat="1" ht="12.75" x14ac:dyDescent="0.2">
      <c r="A2145" s="62" t="s">
        <v>19</v>
      </c>
      <c r="B2145" s="62" t="s">
        <v>221</v>
      </c>
      <c r="C2145" s="63">
        <v>16</v>
      </c>
      <c r="D2145" s="62" t="s">
        <v>13382</v>
      </c>
      <c r="E2145" s="62" t="s">
        <v>2154</v>
      </c>
      <c r="F2145" s="69">
        <v>49241700</v>
      </c>
      <c r="G2145" s="62" t="s">
        <v>13372</v>
      </c>
      <c r="H2145" s="62">
        <v>1</v>
      </c>
      <c r="I2145" s="62">
        <v>6</v>
      </c>
      <c r="J2145" s="70">
        <v>156</v>
      </c>
      <c r="K2145" s="71">
        <v>2496000</v>
      </c>
      <c r="L2145" s="72" t="s">
        <v>3285</v>
      </c>
      <c r="M2145" s="72" t="s">
        <v>254</v>
      </c>
    </row>
    <row r="2146" spans="1:13" s="3" customFormat="1" ht="12.75" x14ac:dyDescent="0.2">
      <c r="A2146" s="62" t="s">
        <v>19</v>
      </c>
      <c r="B2146" s="62" t="s">
        <v>221</v>
      </c>
      <c r="C2146" s="63">
        <v>16</v>
      </c>
      <c r="D2146" s="64" t="s">
        <v>13382</v>
      </c>
      <c r="E2146" s="64" t="s">
        <v>2155</v>
      </c>
      <c r="F2146" s="65">
        <v>49241700</v>
      </c>
      <c r="G2146" s="64" t="s">
        <v>13372</v>
      </c>
      <c r="H2146" s="64">
        <v>1</v>
      </c>
      <c r="I2146" s="64">
        <v>6</v>
      </c>
      <c r="J2146" s="66">
        <v>50</v>
      </c>
      <c r="K2146" s="67">
        <v>3749000</v>
      </c>
      <c r="L2146" s="68" t="s">
        <v>3285</v>
      </c>
      <c r="M2146" s="68" t="s">
        <v>254</v>
      </c>
    </row>
    <row r="2147" spans="1:13" s="3" customFormat="1" ht="12.75" x14ac:dyDescent="0.2">
      <c r="A2147" s="62" t="s">
        <v>19</v>
      </c>
      <c r="B2147" s="62" t="s">
        <v>221</v>
      </c>
      <c r="C2147" s="63">
        <v>10</v>
      </c>
      <c r="D2147" s="62" t="s">
        <v>13382</v>
      </c>
      <c r="E2147" s="62" t="s">
        <v>2156</v>
      </c>
      <c r="F2147" s="69">
        <v>23281902</v>
      </c>
      <c r="G2147" s="62" t="s">
        <v>13372</v>
      </c>
      <c r="H2147" s="62">
        <v>1</v>
      </c>
      <c r="I2147" s="62">
        <v>6</v>
      </c>
      <c r="J2147" s="70">
        <v>1</v>
      </c>
      <c r="K2147" s="71">
        <v>258669</v>
      </c>
      <c r="L2147" s="72" t="s">
        <v>15</v>
      </c>
      <c r="M2147" s="72" t="s">
        <v>254</v>
      </c>
    </row>
    <row r="2148" spans="1:13" s="3" customFormat="1" ht="12.75" x14ac:dyDescent="0.2">
      <c r="A2148" s="62" t="s">
        <v>19</v>
      </c>
      <c r="B2148" s="62" t="s">
        <v>221</v>
      </c>
      <c r="C2148" s="63">
        <v>10</v>
      </c>
      <c r="D2148" s="64" t="s">
        <v>13382</v>
      </c>
      <c r="E2148" s="64" t="s">
        <v>2157</v>
      </c>
      <c r="F2148" s="65">
        <v>12161803</v>
      </c>
      <c r="G2148" s="64" t="s">
        <v>13372</v>
      </c>
      <c r="H2148" s="64">
        <v>1</v>
      </c>
      <c r="I2148" s="64">
        <v>6</v>
      </c>
      <c r="J2148" s="66">
        <v>1</v>
      </c>
      <c r="K2148" s="67">
        <v>50432</v>
      </c>
      <c r="L2148" s="68" t="s">
        <v>15</v>
      </c>
      <c r="M2148" s="68" t="s">
        <v>254</v>
      </c>
    </row>
    <row r="2149" spans="1:13" s="3" customFormat="1" ht="12.75" x14ac:dyDescent="0.2">
      <c r="A2149" s="62" t="s">
        <v>19</v>
      </c>
      <c r="B2149" s="62" t="s">
        <v>221</v>
      </c>
      <c r="C2149" s="63">
        <v>10</v>
      </c>
      <c r="D2149" s="62" t="s">
        <v>13382</v>
      </c>
      <c r="E2149" s="62" t="s">
        <v>2158</v>
      </c>
      <c r="F2149" s="69">
        <v>31211510</v>
      </c>
      <c r="G2149" s="62" t="s">
        <v>13372</v>
      </c>
      <c r="H2149" s="62">
        <v>1</v>
      </c>
      <c r="I2149" s="62">
        <v>6</v>
      </c>
      <c r="J2149" s="70">
        <v>1</v>
      </c>
      <c r="K2149" s="71">
        <v>3588974</v>
      </c>
      <c r="L2149" s="72" t="s">
        <v>15</v>
      </c>
      <c r="M2149" s="72" t="s">
        <v>254</v>
      </c>
    </row>
    <row r="2150" spans="1:13" s="3" customFormat="1" ht="12.75" x14ac:dyDescent="0.2">
      <c r="A2150" s="62" t="s">
        <v>19</v>
      </c>
      <c r="B2150" s="62" t="s">
        <v>221</v>
      </c>
      <c r="C2150" s="63">
        <v>10</v>
      </c>
      <c r="D2150" s="64" t="s">
        <v>13382</v>
      </c>
      <c r="E2150" s="64" t="s">
        <v>2159</v>
      </c>
      <c r="F2150" s="65">
        <v>15121900</v>
      </c>
      <c r="G2150" s="64" t="s">
        <v>13372</v>
      </c>
      <c r="H2150" s="64">
        <v>1</v>
      </c>
      <c r="I2150" s="64">
        <v>6</v>
      </c>
      <c r="J2150" s="66">
        <v>1</v>
      </c>
      <c r="K2150" s="67">
        <v>252802</v>
      </c>
      <c r="L2150" s="68" t="s">
        <v>15</v>
      </c>
      <c r="M2150" s="68" t="s">
        <v>254</v>
      </c>
    </row>
    <row r="2151" spans="1:13" s="3" customFormat="1" ht="12.75" x14ac:dyDescent="0.2">
      <c r="A2151" s="62" t="s">
        <v>19</v>
      </c>
      <c r="B2151" s="62" t="s">
        <v>221</v>
      </c>
      <c r="C2151" s="63">
        <v>10</v>
      </c>
      <c r="D2151" s="62" t="s">
        <v>13382</v>
      </c>
      <c r="E2151" s="62" t="s">
        <v>2160</v>
      </c>
      <c r="F2151" s="69">
        <v>15121900</v>
      </c>
      <c r="G2151" s="62" t="s">
        <v>13372</v>
      </c>
      <c r="H2151" s="62">
        <v>1</v>
      </c>
      <c r="I2151" s="62">
        <v>6</v>
      </c>
      <c r="J2151" s="70">
        <v>1</v>
      </c>
      <c r="K2151" s="71">
        <v>499914</v>
      </c>
      <c r="L2151" s="72" t="s">
        <v>15</v>
      </c>
      <c r="M2151" s="72" t="s">
        <v>254</v>
      </c>
    </row>
    <row r="2152" spans="1:13" s="3" customFormat="1" ht="12.75" x14ac:dyDescent="0.2">
      <c r="A2152" s="62" t="s">
        <v>19</v>
      </c>
      <c r="B2152" s="62" t="s">
        <v>221</v>
      </c>
      <c r="C2152" s="63">
        <v>10</v>
      </c>
      <c r="D2152" s="64" t="s">
        <v>13382</v>
      </c>
      <c r="E2152" s="64" t="s">
        <v>2161</v>
      </c>
      <c r="F2152" s="65">
        <v>15121901</v>
      </c>
      <c r="G2152" s="64" t="s">
        <v>13372</v>
      </c>
      <c r="H2152" s="64">
        <v>1</v>
      </c>
      <c r="I2152" s="64">
        <v>6</v>
      </c>
      <c r="J2152" s="66">
        <v>1</v>
      </c>
      <c r="K2152" s="67">
        <v>681715</v>
      </c>
      <c r="L2152" s="68" t="s">
        <v>15</v>
      </c>
      <c r="M2152" s="68" t="s">
        <v>254</v>
      </c>
    </row>
    <row r="2153" spans="1:13" s="3" customFormat="1" ht="12.75" x14ac:dyDescent="0.2">
      <c r="A2153" s="62" t="s">
        <v>19</v>
      </c>
      <c r="B2153" s="62" t="s">
        <v>221</v>
      </c>
      <c r="C2153" s="63">
        <v>10</v>
      </c>
      <c r="D2153" s="62" t="s">
        <v>13382</v>
      </c>
      <c r="E2153" s="62" t="s">
        <v>2162</v>
      </c>
      <c r="F2153" s="69">
        <v>12163600</v>
      </c>
      <c r="G2153" s="62" t="s">
        <v>13372</v>
      </c>
      <c r="H2153" s="62">
        <v>1</v>
      </c>
      <c r="I2153" s="62">
        <v>6</v>
      </c>
      <c r="J2153" s="70">
        <v>1</v>
      </c>
      <c r="K2153" s="71">
        <v>795182</v>
      </c>
      <c r="L2153" s="72" t="s">
        <v>15</v>
      </c>
      <c r="M2153" s="72" t="s">
        <v>254</v>
      </c>
    </row>
    <row r="2154" spans="1:13" s="3" customFormat="1" ht="12.75" x14ac:dyDescent="0.2">
      <c r="A2154" s="62" t="s">
        <v>19</v>
      </c>
      <c r="B2154" s="62" t="s">
        <v>221</v>
      </c>
      <c r="C2154" s="63">
        <v>10</v>
      </c>
      <c r="D2154" s="64" t="s">
        <v>13382</v>
      </c>
      <c r="E2154" s="64" t="s">
        <v>2163</v>
      </c>
      <c r="F2154" s="65">
        <v>12163600</v>
      </c>
      <c r="G2154" s="64" t="s">
        <v>13372</v>
      </c>
      <c r="H2154" s="64">
        <v>1</v>
      </c>
      <c r="I2154" s="64">
        <v>6</v>
      </c>
      <c r="J2154" s="66">
        <v>1</v>
      </c>
      <c r="K2154" s="67">
        <v>75500</v>
      </c>
      <c r="L2154" s="68" t="s">
        <v>15</v>
      </c>
      <c r="M2154" s="68" t="s">
        <v>254</v>
      </c>
    </row>
    <row r="2155" spans="1:13" s="3" customFormat="1" ht="12.75" x14ac:dyDescent="0.2">
      <c r="A2155" s="62" t="s">
        <v>19</v>
      </c>
      <c r="B2155" s="62" t="s">
        <v>221</v>
      </c>
      <c r="C2155" s="63">
        <v>10</v>
      </c>
      <c r="D2155" s="62" t="s">
        <v>13382</v>
      </c>
      <c r="E2155" s="62" t="s">
        <v>2164</v>
      </c>
      <c r="F2155" s="69">
        <v>15121511</v>
      </c>
      <c r="G2155" s="62" t="s">
        <v>13372</v>
      </c>
      <c r="H2155" s="62">
        <v>1</v>
      </c>
      <c r="I2155" s="62">
        <v>6</v>
      </c>
      <c r="J2155" s="70">
        <v>1</v>
      </c>
      <c r="K2155" s="71">
        <v>23944</v>
      </c>
      <c r="L2155" s="72" t="s">
        <v>15</v>
      </c>
      <c r="M2155" s="72" t="s">
        <v>254</v>
      </c>
    </row>
    <row r="2156" spans="1:13" s="3" customFormat="1" ht="12.75" x14ac:dyDescent="0.2">
      <c r="A2156" s="62" t="s">
        <v>19</v>
      </c>
      <c r="B2156" s="62" t="s">
        <v>221</v>
      </c>
      <c r="C2156" s="63">
        <v>10</v>
      </c>
      <c r="D2156" s="64" t="s">
        <v>13382</v>
      </c>
      <c r="E2156" s="64" t="s">
        <v>2165</v>
      </c>
      <c r="F2156" s="65">
        <v>15121900</v>
      </c>
      <c r="G2156" s="64" t="s">
        <v>13372</v>
      </c>
      <c r="H2156" s="64">
        <v>1</v>
      </c>
      <c r="I2156" s="64">
        <v>6</v>
      </c>
      <c r="J2156" s="66">
        <v>1</v>
      </c>
      <c r="K2156" s="67">
        <v>187674</v>
      </c>
      <c r="L2156" s="68" t="s">
        <v>15</v>
      </c>
      <c r="M2156" s="68" t="s">
        <v>254</v>
      </c>
    </row>
    <row r="2157" spans="1:13" s="3" customFormat="1" ht="12.75" x14ac:dyDescent="0.2">
      <c r="A2157" s="62" t="s">
        <v>19</v>
      </c>
      <c r="B2157" s="62" t="s">
        <v>221</v>
      </c>
      <c r="C2157" s="63">
        <v>10</v>
      </c>
      <c r="D2157" s="62" t="s">
        <v>13382</v>
      </c>
      <c r="E2157" s="62" t="s">
        <v>2166</v>
      </c>
      <c r="F2157" s="69">
        <v>15121900</v>
      </c>
      <c r="G2157" s="62" t="s">
        <v>13372</v>
      </c>
      <c r="H2157" s="62">
        <v>1</v>
      </c>
      <c r="I2157" s="62">
        <v>6</v>
      </c>
      <c r="J2157" s="70">
        <v>6</v>
      </c>
      <c r="K2157" s="71">
        <v>210000</v>
      </c>
      <c r="L2157" s="72" t="s">
        <v>15</v>
      </c>
      <c r="M2157" s="72" t="s">
        <v>254</v>
      </c>
    </row>
    <row r="2158" spans="1:13" s="3" customFormat="1" ht="12.75" x14ac:dyDescent="0.2">
      <c r="A2158" s="62" t="s">
        <v>19</v>
      </c>
      <c r="B2158" s="62" t="s">
        <v>221</v>
      </c>
      <c r="C2158" s="63">
        <v>10</v>
      </c>
      <c r="D2158" s="64" t="s">
        <v>13382</v>
      </c>
      <c r="E2158" s="64" t="s">
        <v>2167</v>
      </c>
      <c r="F2158" s="65">
        <v>12352115</v>
      </c>
      <c r="G2158" s="64" t="s">
        <v>13372</v>
      </c>
      <c r="H2158" s="64">
        <v>1</v>
      </c>
      <c r="I2158" s="64">
        <v>6</v>
      </c>
      <c r="J2158" s="66">
        <v>1</v>
      </c>
      <c r="K2158" s="67">
        <v>717093</v>
      </c>
      <c r="L2158" s="68" t="s">
        <v>15</v>
      </c>
      <c r="M2158" s="68" t="s">
        <v>254</v>
      </c>
    </row>
    <row r="2159" spans="1:13" s="3" customFormat="1" ht="12.75" x14ac:dyDescent="0.2">
      <c r="A2159" s="62" t="s">
        <v>19</v>
      </c>
      <c r="B2159" s="62" t="s">
        <v>221</v>
      </c>
      <c r="C2159" s="63">
        <v>10</v>
      </c>
      <c r="D2159" s="62" t="s">
        <v>13382</v>
      </c>
      <c r="E2159" s="62" t="s">
        <v>2168</v>
      </c>
      <c r="F2159" s="69">
        <v>31211518</v>
      </c>
      <c r="G2159" s="62" t="s">
        <v>13372</v>
      </c>
      <c r="H2159" s="62">
        <v>1</v>
      </c>
      <c r="I2159" s="62">
        <v>6</v>
      </c>
      <c r="J2159" s="70">
        <v>1</v>
      </c>
      <c r="K2159" s="71">
        <v>484796</v>
      </c>
      <c r="L2159" s="72" t="s">
        <v>15</v>
      </c>
      <c r="M2159" s="72" t="s">
        <v>254</v>
      </c>
    </row>
    <row r="2160" spans="1:13" s="3" customFormat="1" ht="12.75" x14ac:dyDescent="0.2">
      <c r="A2160" s="62" t="s">
        <v>19</v>
      </c>
      <c r="B2160" s="62" t="s">
        <v>221</v>
      </c>
      <c r="C2160" s="63">
        <v>10</v>
      </c>
      <c r="D2160" s="64" t="s">
        <v>13382</v>
      </c>
      <c r="E2160" s="64" t="s">
        <v>2169</v>
      </c>
      <c r="F2160" s="65">
        <v>31201631</v>
      </c>
      <c r="G2160" s="64" t="s">
        <v>13372</v>
      </c>
      <c r="H2160" s="64">
        <v>1</v>
      </c>
      <c r="I2160" s="64">
        <v>6</v>
      </c>
      <c r="J2160" s="66">
        <v>1</v>
      </c>
      <c r="K2160" s="67">
        <v>484796</v>
      </c>
      <c r="L2160" s="68" t="s">
        <v>15</v>
      </c>
      <c r="M2160" s="68" t="s">
        <v>254</v>
      </c>
    </row>
    <row r="2161" spans="1:13" s="3" customFormat="1" ht="12.75" x14ac:dyDescent="0.2">
      <c r="A2161" s="62" t="s">
        <v>19</v>
      </c>
      <c r="B2161" s="62" t="s">
        <v>221</v>
      </c>
      <c r="C2161" s="63">
        <v>10</v>
      </c>
      <c r="D2161" s="62" t="s">
        <v>13382</v>
      </c>
      <c r="E2161" s="62" t="s">
        <v>2170</v>
      </c>
      <c r="F2161" s="69">
        <v>13101708</v>
      </c>
      <c r="G2161" s="62" t="s">
        <v>13372</v>
      </c>
      <c r="H2161" s="62">
        <v>1</v>
      </c>
      <c r="I2161" s="62">
        <v>6</v>
      </c>
      <c r="J2161" s="70">
        <v>5</v>
      </c>
      <c r="K2161" s="71">
        <v>250000</v>
      </c>
      <c r="L2161" s="72" t="s">
        <v>15</v>
      </c>
      <c r="M2161" s="72" t="s">
        <v>254</v>
      </c>
    </row>
    <row r="2162" spans="1:13" s="3" customFormat="1" ht="12.75" x14ac:dyDescent="0.2">
      <c r="A2162" s="62" t="s">
        <v>19</v>
      </c>
      <c r="B2162" s="62" t="s">
        <v>221</v>
      </c>
      <c r="C2162" s="63">
        <v>10</v>
      </c>
      <c r="D2162" s="64" t="s">
        <v>13382</v>
      </c>
      <c r="E2162" s="64" t="s">
        <v>2171</v>
      </c>
      <c r="F2162" s="65">
        <v>20121702</v>
      </c>
      <c r="G2162" s="64" t="s">
        <v>13372</v>
      </c>
      <c r="H2162" s="64">
        <v>1</v>
      </c>
      <c r="I2162" s="64">
        <v>6</v>
      </c>
      <c r="J2162" s="66">
        <v>5</v>
      </c>
      <c r="K2162" s="67">
        <v>125000</v>
      </c>
      <c r="L2162" s="68" t="s">
        <v>846</v>
      </c>
      <c r="M2162" s="68" t="s">
        <v>254</v>
      </c>
    </row>
    <row r="2163" spans="1:13" s="3" customFormat="1" ht="12.75" x14ac:dyDescent="0.2">
      <c r="A2163" s="62" t="s">
        <v>19</v>
      </c>
      <c r="B2163" s="62" t="s">
        <v>221</v>
      </c>
      <c r="C2163" s="63">
        <v>10</v>
      </c>
      <c r="D2163" s="62" t="s">
        <v>13382</v>
      </c>
      <c r="E2163" s="62" t="s">
        <v>2172</v>
      </c>
      <c r="F2163" s="69">
        <v>12131601</v>
      </c>
      <c r="G2163" s="62" t="s">
        <v>13372</v>
      </c>
      <c r="H2163" s="62">
        <v>1</v>
      </c>
      <c r="I2163" s="62">
        <v>6</v>
      </c>
      <c r="J2163" s="70">
        <v>500</v>
      </c>
      <c r="K2163" s="71">
        <v>17400000</v>
      </c>
      <c r="L2163" s="72" t="s">
        <v>846</v>
      </c>
      <c r="M2163" s="72" t="s">
        <v>254</v>
      </c>
    </row>
    <row r="2164" spans="1:13" s="3" customFormat="1" ht="12.75" x14ac:dyDescent="0.2">
      <c r="A2164" s="62" t="s">
        <v>19</v>
      </c>
      <c r="B2164" s="62" t="s">
        <v>1788</v>
      </c>
      <c r="C2164" s="63">
        <v>10</v>
      </c>
      <c r="D2164" s="64" t="s">
        <v>13547</v>
      </c>
      <c r="E2164" s="64" t="s">
        <v>2173</v>
      </c>
      <c r="F2164" s="65">
        <v>47131501</v>
      </c>
      <c r="G2164" s="64" t="s">
        <v>13372</v>
      </c>
      <c r="H2164" s="64">
        <v>1</v>
      </c>
      <c r="I2164" s="64">
        <v>6</v>
      </c>
      <c r="J2164" s="66">
        <v>1</v>
      </c>
      <c r="K2164" s="67">
        <v>290130</v>
      </c>
      <c r="L2164" s="68" t="s">
        <v>15</v>
      </c>
      <c r="M2164" s="68" t="s">
        <v>254</v>
      </c>
    </row>
    <row r="2165" spans="1:13" s="3" customFormat="1" ht="12.75" x14ac:dyDescent="0.2">
      <c r="A2165" s="62" t="s">
        <v>19</v>
      </c>
      <c r="B2165" s="62" t="s">
        <v>1788</v>
      </c>
      <c r="C2165" s="63">
        <v>10</v>
      </c>
      <c r="D2165" s="62" t="s">
        <v>13547</v>
      </c>
      <c r="E2165" s="62" t="s">
        <v>2174</v>
      </c>
      <c r="F2165" s="69">
        <v>47131502</v>
      </c>
      <c r="G2165" s="62" t="s">
        <v>13372</v>
      </c>
      <c r="H2165" s="62">
        <v>1</v>
      </c>
      <c r="I2165" s="62">
        <v>6</v>
      </c>
      <c r="J2165" s="70">
        <v>1</v>
      </c>
      <c r="K2165" s="71">
        <v>413544</v>
      </c>
      <c r="L2165" s="72" t="s">
        <v>15</v>
      </c>
      <c r="M2165" s="72" t="s">
        <v>254</v>
      </c>
    </row>
    <row r="2166" spans="1:13" s="3" customFormat="1" ht="12.75" x14ac:dyDescent="0.2">
      <c r="A2166" s="62" t="s">
        <v>19</v>
      </c>
      <c r="B2166" s="62" t="s">
        <v>1788</v>
      </c>
      <c r="C2166" s="63">
        <v>10</v>
      </c>
      <c r="D2166" s="64" t="s">
        <v>13547</v>
      </c>
      <c r="E2166" s="64" t="s">
        <v>2175</v>
      </c>
      <c r="F2166" s="65">
        <v>47131500</v>
      </c>
      <c r="G2166" s="64" t="s">
        <v>13372</v>
      </c>
      <c r="H2166" s="64">
        <v>1</v>
      </c>
      <c r="I2166" s="64">
        <v>6</v>
      </c>
      <c r="J2166" s="66">
        <v>1</v>
      </c>
      <c r="K2166" s="67">
        <v>250740</v>
      </c>
      <c r="L2166" s="68" t="s">
        <v>15</v>
      </c>
      <c r="M2166" s="68" t="s">
        <v>254</v>
      </c>
    </row>
    <row r="2167" spans="1:13" s="3" customFormat="1" ht="12.75" x14ac:dyDescent="0.2">
      <c r="A2167" s="62" t="s">
        <v>19</v>
      </c>
      <c r="B2167" s="62" t="s">
        <v>1788</v>
      </c>
      <c r="C2167" s="63">
        <v>10</v>
      </c>
      <c r="D2167" s="62" t="s">
        <v>13547</v>
      </c>
      <c r="E2167" s="62" t="s">
        <v>2176</v>
      </c>
      <c r="F2167" s="69">
        <v>47131500</v>
      </c>
      <c r="G2167" s="62" t="s">
        <v>13372</v>
      </c>
      <c r="H2167" s="62">
        <v>1</v>
      </c>
      <c r="I2167" s="62">
        <v>6</v>
      </c>
      <c r="J2167" s="70">
        <v>1</v>
      </c>
      <c r="K2167" s="71">
        <v>450600</v>
      </c>
      <c r="L2167" s="72" t="s">
        <v>15</v>
      </c>
      <c r="M2167" s="72" t="s">
        <v>254</v>
      </c>
    </row>
    <row r="2168" spans="1:13" s="3" customFormat="1" ht="12.75" x14ac:dyDescent="0.2">
      <c r="A2168" s="62" t="s">
        <v>19</v>
      </c>
      <c r="B2168" s="62" t="s">
        <v>1788</v>
      </c>
      <c r="C2168" s="63">
        <v>10</v>
      </c>
      <c r="D2168" s="64" t="s">
        <v>13547</v>
      </c>
      <c r="E2168" s="64" t="s">
        <v>2177</v>
      </c>
      <c r="F2168" s="65">
        <v>47131500</v>
      </c>
      <c r="G2168" s="64" t="s">
        <v>13372</v>
      </c>
      <c r="H2168" s="64">
        <v>1</v>
      </c>
      <c r="I2168" s="64">
        <v>6</v>
      </c>
      <c r="J2168" s="66">
        <v>1</v>
      </c>
      <c r="K2168" s="67">
        <v>548000</v>
      </c>
      <c r="L2168" s="68" t="s">
        <v>15</v>
      </c>
      <c r="M2168" s="68" t="s">
        <v>254</v>
      </c>
    </row>
    <row r="2169" spans="1:13" s="3" customFormat="1" ht="12.75" x14ac:dyDescent="0.2">
      <c r="A2169" s="62" t="s">
        <v>19</v>
      </c>
      <c r="B2169" s="62" t="s">
        <v>454</v>
      </c>
      <c r="C2169" s="63">
        <v>10</v>
      </c>
      <c r="D2169" s="62" t="s">
        <v>13417</v>
      </c>
      <c r="E2169" s="62" t="s">
        <v>2178</v>
      </c>
      <c r="F2169" s="69">
        <v>25172500</v>
      </c>
      <c r="G2169" s="62" t="s">
        <v>13372</v>
      </c>
      <c r="H2169" s="62">
        <v>1</v>
      </c>
      <c r="I2169" s="62">
        <v>6</v>
      </c>
      <c r="J2169" s="70">
        <v>3</v>
      </c>
      <c r="K2169" s="71">
        <v>540000</v>
      </c>
      <c r="L2169" s="72" t="s">
        <v>15</v>
      </c>
      <c r="M2169" s="72" t="s">
        <v>254</v>
      </c>
    </row>
    <row r="2170" spans="1:13" s="3" customFormat="1" ht="12.75" x14ac:dyDescent="0.2">
      <c r="A2170" s="62" t="s">
        <v>19</v>
      </c>
      <c r="B2170" s="62" t="s">
        <v>454</v>
      </c>
      <c r="C2170" s="63">
        <v>10</v>
      </c>
      <c r="D2170" s="64" t="s">
        <v>13417</v>
      </c>
      <c r="E2170" s="64" t="s">
        <v>2179</v>
      </c>
      <c r="F2170" s="65">
        <v>25172500</v>
      </c>
      <c r="G2170" s="64" t="s">
        <v>13372</v>
      </c>
      <c r="H2170" s="64">
        <v>1</v>
      </c>
      <c r="I2170" s="64">
        <v>6</v>
      </c>
      <c r="J2170" s="66">
        <v>4</v>
      </c>
      <c r="K2170" s="67">
        <v>2800000</v>
      </c>
      <c r="L2170" s="68" t="s">
        <v>15</v>
      </c>
      <c r="M2170" s="68" t="s">
        <v>254</v>
      </c>
    </row>
    <row r="2171" spans="1:13" s="3" customFormat="1" ht="12.75" x14ac:dyDescent="0.2">
      <c r="A2171" s="62" t="s">
        <v>19</v>
      </c>
      <c r="B2171" s="62" t="s">
        <v>454</v>
      </c>
      <c r="C2171" s="63">
        <v>10</v>
      </c>
      <c r="D2171" s="62" t="s">
        <v>13417</v>
      </c>
      <c r="E2171" s="62" t="s">
        <v>2180</v>
      </c>
      <c r="F2171" s="69">
        <v>25172500</v>
      </c>
      <c r="G2171" s="62" t="s">
        <v>13372</v>
      </c>
      <c r="H2171" s="62">
        <v>1</v>
      </c>
      <c r="I2171" s="62">
        <v>6</v>
      </c>
      <c r="J2171" s="70">
        <v>6</v>
      </c>
      <c r="K2171" s="71">
        <v>4800000</v>
      </c>
      <c r="L2171" s="72" t="s">
        <v>15</v>
      </c>
      <c r="M2171" s="72" t="s">
        <v>254</v>
      </c>
    </row>
    <row r="2172" spans="1:13" s="3" customFormat="1" ht="12.75" x14ac:dyDescent="0.2">
      <c r="A2172" s="62" t="s">
        <v>19</v>
      </c>
      <c r="B2172" s="62" t="s">
        <v>454</v>
      </c>
      <c r="C2172" s="63">
        <v>10</v>
      </c>
      <c r="D2172" s="64" t="s">
        <v>13417</v>
      </c>
      <c r="E2172" s="64" t="s">
        <v>2181</v>
      </c>
      <c r="F2172" s="65">
        <v>25172500</v>
      </c>
      <c r="G2172" s="64" t="s">
        <v>13372</v>
      </c>
      <c r="H2172" s="64">
        <v>1</v>
      </c>
      <c r="I2172" s="64">
        <v>6</v>
      </c>
      <c r="J2172" s="66">
        <v>8</v>
      </c>
      <c r="K2172" s="67">
        <v>3200000</v>
      </c>
      <c r="L2172" s="68" t="s">
        <v>15</v>
      </c>
      <c r="M2172" s="68" t="s">
        <v>254</v>
      </c>
    </row>
    <row r="2173" spans="1:13" s="3" customFormat="1" ht="12.75" x14ac:dyDescent="0.2">
      <c r="A2173" s="62" t="s">
        <v>19</v>
      </c>
      <c r="B2173" s="62" t="s">
        <v>454</v>
      </c>
      <c r="C2173" s="63">
        <v>10</v>
      </c>
      <c r="D2173" s="62" t="s">
        <v>13417</v>
      </c>
      <c r="E2173" s="62" t="s">
        <v>2182</v>
      </c>
      <c r="F2173" s="69">
        <v>25172500</v>
      </c>
      <c r="G2173" s="62" t="s">
        <v>13372</v>
      </c>
      <c r="H2173" s="62">
        <v>1</v>
      </c>
      <c r="I2173" s="62">
        <v>6</v>
      </c>
      <c r="J2173" s="70">
        <v>6</v>
      </c>
      <c r="K2173" s="71">
        <v>6090000</v>
      </c>
      <c r="L2173" s="72" t="s">
        <v>15</v>
      </c>
      <c r="M2173" s="72" t="s">
        <v>254</v>
      </c>
    </row>
    <row r="2174" spans="1:13" s="3" customFormat="1" ht="12.75" x14ac:dyDescent="0.2">
      <c r="A2174" s="62" t="s">
        <v>19</v>
      </c>
      <c r="B2174" s="62" t="s">
        <v>454</v>
      </c>
      <c r="C2174" s="63">
        <v>10</v>
      </c>
      <c r="D2174" s="64" t="s">
        <v>13417</v>
      </c>
      <c r="E2174" s="64" t="s">
        <v>2183</v>
      </c>
      <c r="F2174" s="65">
        <v>25172500</v>
      </c>
      <c r="G2174" s="64" t="s">
        <v>13372</v>
      </c>
      <c r="H2174" s="64">
        <v>1</v>
      </c>
      <c r="I2174" s="64">
        <v>6</v>
      </c>
      <c r="J2174" s="66">
        <v>4</v>
      </c>
      <c r="K2174" s="67">
        <v>2860000</v>
      </c>
      <c r="L2174" s="68" t="s">
        <v>15</v>
      </c>
      <c r="M2174" s="68" t="s">
        <v>254</v>
      </c>
    </row>
    <row r="2175" spans="1:13" s="3" customFormat="1" ht="12.75" x14ac:dyDescent="0.2">
      <c r="A2175" s="62" t="s">
        <v>19</v>
      </c>
      <c r="B2175" s="62" t="s">
        <v>454</v>
      </c>
      <c r="C2175" s="63">
        <v>10</v>
      </c>
      <c r="D2175" s="62" t="s">
        <v>13417</v>
      </c>
      <c r="E2175" s="62" t="s">
        <v>2184</v>
      </c>
      <c r="F2175" s="69">
        <v>25172500</v>
      </c>
      <c r="G2175" s="62" t="s">
        <v>13372</v>
      </c>
      <c r="H2175" s="62">
        <v>1</v>
      </c>
      <c r="I2175" s="62">
        <v>6</v>
      </c>
      <c r="J2175" s="70">
        <v>2</v>
      </c>
      <c r="K2175" s="71">
        <v>2510000</v>
      </c>
      <c r="L2175" s="72" t="s">
        <v>15</v>
      </c>
      <c r="M2175" s="72" t="s">
        <v>254</v>
      </c>
    </row>
    <row r="2176" spans="1:13" s="3" customFormat="1" ht="12.75" x14ac:dyDescent="0.2">
      <c r="A2176" s="62" t="s">
        <v>19</v>
      </c>
      <c r="B2176" s="62" t="s">
        <v>454</v>
      </c>
      <c r="C2176" s="63">
        <v>10</v>
      </c>
      <c r="D2176" s="64" t="s">
        <v>13417</v>
      </c>
      <c r="E2176" s="64" t="s">
        <v>2185</v>
      </c>
      <c r="F2176" s="65">
        <v>25172500</v>
      </c>
      <c r="G2176" s="64" t="s">
        <v>13372</v>
      </c>
      <c r="H2176" s="64">
        <v>1</v>
      </c>
      <c r="I2176" s="64">
        <v>6</v>
      </c>
      <c r="J2176" s="66">
        <v>4</v>
      </c>
      <c r="K2176" s="67">
        <v>2200000</v>
      </c>
      <c r="L2176" s="68" t="s">
        <v>15</v>
      </c>
      <c r="M2176" s="68" t="s">
        <v>254</v>
      </c>
    </row>
    <row r="2177" spans="1:13" s="3" customFormat="1" ht="12.75" x14ac:dyDescent="0.2">
      <c r="A2177" s="62" t="s">
        <v>19</v>
      </c>
      <c r="B2177" s="62" t="s">
        <v>222</v>
      </c>
      <c r="C2177" s="63">
        <v>10</v>
      </c>
      <c r="D2177" s="62" t="s">
        <v>13381</v>
      </c>
      <c r="E2177" s="62" t="s">
        <v>2186</v>
      </c>
      <c r="F2177" s="69">
        <v>47131601</v>
      </c>
      <c r="G2177" s="62" t="s">
        <v>13372</v>
      </c>
      <c r="H2177" s="62">
        <v>1</v>
      </c>
      <c r="I2177" s="62">
        <v>6</v>
      </c>
      <c r="J2177" s="70">
        <v>6</v>
      </c>
      <c r="K2177" s="71">
        <v>164724</v>
      </c>
      <c r="L2177" s="72" t="s">
        <v>15</v>
      </c>
      <c r="M2177" s="72" t="s">
        <v>254</v>
      </c>
    </row>
    <row r="2178" spans="1:13" s="3" customFormat="1" ht="12.75" x14ac:dyDescent="0.2">
      <c r="A2178" s="62" t="s">
        <v>19</v>
      </c>
      <c r="B2178" s="62" t="s">
        <v>222</v>
      </c>
      <c r="C2178" s="63">
        <v>16</v>
      </c>
      <c r="D2178" s="64" t="s">
        <v>13381</v>
      </c>
      <c r="E2178" s="64" t="s">
        <v>2187</v>
      </c>
      <c r="F2178" s="65">
        <v>47131608</v>
      </c>
      <c r="G2178" s="64" t="s">
        <v>13372</v>
      </c>
      <c r="H2178" s="64">
        <v>1</v>
      </c>
      <c r="I2178" s="64">
        <v>6</v>
      </c>
      <c r="J2178" s="66">
        <v>34</v>
      </c>
      <c r="K2178" s="67">
        <v>42976</v>
      </c>
      <c r="L2178" s="68" t="s">
        <v>15</v>
      </c>
      <c r="M2178" s="68" t="s">
        <v>254</v>
      </c>
    </row>
    <row r="2179" spans="1:13" s="3" customFormat="1" ht="12.75" x14ac:dyDescent="0.2">
      <c r="A2179" s="62" t="s">
        <v>19</v>
      </c>
      <c r="B2179" s="62" t="s">
        <v>222</v>
      </c>
      <c r="C2179" s="63">
        <v>10</v>
      </c>
      <c r="D2179" s="62" t="s">
        <v>13381</v>
      </c>
      <c r="E2179" s="62" t="s">
        <v>2187</v>
      </c>
      <c r="F2179" s="69">
        <v>46181504</v>
      </c>
      <c r="G2179" s="62" t="s">
        <v>13372</v>
      </c>
      <c r="H2179" s="62">
        <v>1</v>
      </c>
      <c r="I2179" s="62">
        <v>6</v>
      </c>
      <c r="J2179" s="70">
        <v>10</v>
      </c>
      <c r="K2179" s="71">
        <v>28870</v>
      </c>
      <c r="L2179" s="72" t="s">
        <v>15</v>
      </c>
      <c r="M2179" s="72" t="s">
        <v>254</v>
      </c>
    </row>
    <row r="2180" spans="1:13" s="3" customFormat="1" ht="12.75" x14ac:dyDescent="0.2">
      <c r="A2180" s="62" t="s">
        <v>19</v>
      </c>
      <c r="B2180" s="62" t="s">
        <v>222</v>
      </c>
      <c r="C2180" s="63">
        <v>16</v>
      </c>
      <c r="D2180" s="64" t="s">
        <v>13381</v>
      </c>
      <c r="E2180" s="64" t="s">
        <v>2188</v>
      </c>
      <c r="F2180" s="65">
        <v>46181504</v>
      </c>
      <c r="G2180" s="64" t="s">
        <v>13372</v>
      </c>
      <c r="H2180" s="64">
        <v>1</v>
      </c>
      <c r="I2180" s="64">
        <v>6</v>
      </c>
      <c r="J2180" s="66">
        <v>305</v>
      </c>
      <c r="K2180" s="67">
        <v>790865</v>
      </c>
      <c r="L2180" s="68" t="s">
        <v>15</v>
      </c>
      <c r="M2180" s="68" t="s">
        <v>254</v>
      </c>
    </row>
    <row r="2181" spans="1:13" s="3" customFormat="1" ht="12.75" x14ac:dyDescent="0.2">
      <c r="A2181" s="62" t="s">
        <v>19</v>
      </c>
      <c r="B2181" s="62" t="s">
        <v>222</v>
      </c>
      <c r="C2181" s="63">
        <v>16</v>
      </c>
      <c r="D2181" s="62" t="s">
        <v>13381</v>
      </c>
      <c r="E2181" s="62" t="s">
        <v>2188</v>
      </c>
      <c r="F2181" s="69">
        <v>46181504</v>
      </c>
      <c r="G2181" s="62" t="s">
        <v>13372</v>
      </c>
      <c r="H2181" s="62">
        <v>1</v>
      </c>
      <c r="I2181" s="62">
        <v>6</v>
      </c>
      <c r="J2181" s="70">
        <v>100</v>
      </c>
      <c r="K2181" s="71">
        <v>281800</v>
      </c>
      <c r="L2181" s="72" t="s">
        <v>15</v>
      </c>
      <c r="M2181" s="72" t="s">
        <v>254</v>
      </c>
    </row>
    <row r="2182" spans="1:13" s="3" customFormat="1" ht="12.75" x14ac:dyDescent="0.2">
      <c r="A2182" s="62" t="s">
        <v>19</v>
      </c>
      <c r="B2182" s="62" t="s">
        <v>222</v>
      </c>
      <c r="C2182" s="63">
        <v>16</v>
      </c>
      <c r="D2182" s="64" t="s">
        <v>13381</v>
      </c>
      <c r="E2182" s="64" t="s">
        <v>2188</v>
      </c>
      <c r="F2182" s="65">
        <v>46181504</v>
      </c>
      <c r="G2182" s="64" t="s">
        <v>13372</v>
      </c>
      <c r="H2182" s="64">
        <v>1</v>
      </c>
      <c r="I2182" s="64">
        <v>6</v>
      </c>
      <c r="J2182" s="66">
        <v>50</v>
      </c>
      <c r="K2182" s="67">
        <v>231100</v>
      </c>
      <c r="L2182" s="68" t="s">
        <v>15</v>
      </c>
      <c r="M2182" s="68" t="s">
        <v>254</v>
      </c>
    </row>
    <row r="2183" spans="1:13" s="3" customFormat="1" ht="12.75" x14ac:dyDescent="0.2">
      <c r="A2183" s="62" t="s">
        <v>19</v>
      </c>
      <c r="B2183" s="62" t="s">
        <v>222</v>
      </c>
      <c r="C2183" s="63">
        <v>16</v>
      </c>
      <c r="D2183" s="62" t="s">
        <v>13381</v>
      </c>
      <c r="E2183" s="62" t="s">
        <v>2189</v>
      </c>
      <c r="F2183" s="69">
        <v>52171001</v>
      </c>
      <c r="G2183" s="62" t="s">
        <v>13372</v>
      </c>
      <c r="H2183" s="62">
        <v>1</v>
      </c>
      <c r="I2183" s="62">
        <v>6</v>
      </c>
      <c r="J2183" s="70">
        <v>30</v>
      </c>
      <c r="K2183" s="71">
        <v>100350</v>
      </c>
      <c r="L2183" s="72" t="s">
        <v>15</v>
      </c>
      <c r="M2183" s="72" t="s">
        <v>254</v>
      </c>
    </row>
    <row r="2184" spans="1:13" s="3" customFormat="1" ht="12.75" x14ac:dyDescent="0.2">
      <c r="A2184" s="62" t="s">
        <v>19</v>
      </c>
      <c r="B2184" s="62" t="s">
        <v>222</v>
      </c>
      <c r="C2184" s="63">
        <v>10</v>
      </c>
      <c r="D2184" s="64" t="s">
        <v>13381</v>
      </c>
      <c r="E2184" s="64" t="s">
        <v>2190</v>
      </c>
      <c r="F2184" s="65">
        <v>10111301</v>
      </c>
      <c r="G2184" s="64" t="s">
        <v>13372</v>
      </c>
      <c r="H2184" s="64">
        <v>1</v>
      </c>
      <c r="I2184" s="64">
        <v>6</v>
      </c>
      <c r="J2184" s="66">
        <v>10</v>
      </c>
      <c r="K2184" s="67">
        <v>182400</v>
      </c>
      <c r="L2184" s="68" t="s">
        <v>15</v>
      </c>
      <c r="M2184" s="68" t="s">
        <v>254</v>
      </c>
    </row>
    <row r="2185" spans="1:13" s="3" customFormat="1" ht="12.75" x14ac:dyDescent="0.2">
      <c r="A2185" s="62" t="s">
        <v>19</v>
      </c>
      <c r="B2185" s="62" t="s">
        <v>874</v>
      </c>
      <c r="C2185" s="63">
        <v>10</v>
      </c>
      <c r="D2185" s="62" t="s">
        <v>13493</v>
      </c>
      <c r="E2185" s="62" t="s">
        <v>2191</v>
      </c>
      <c r="F2185" s="69">
        <v>24141518</v>
      </c>
      <c r="G2185" s="62" t="s">
        <v>13372</v>
      </c>
      <c r="H2185" s="62">
        <v>1</v>
      </c>
      <c r="I2185" s="62">
        <v>6</v>
      </c>
      <c r="J2185" s="70">
        <v>2</v>
      </c>
      <c r="K2185" s="71">
        <v>289620</v>
      </c>
      <c r="L2185" s="72" t="s">
        <v>15</v>
      </c>
      <c r="M2185" s="72" t="s">
        <v>254</v>
      </c>
    </row>
    <row r="2186" spans="1:13" s="3" customFormat="1" ht="12.75" x14ac:dyDescent="0.2">
      <c r="A2186" s="62" t="s">
        <v>19</v>
      </c>
      <c r="B2186" s="62" t="s">
        <v>874</v>
      </c>
      <c r="C2186" s="63">
        <v>16</v>
      </c>
      <c r="D2186" s="64" t="s">
        <v>13493</v>
      </c>
      <c r="E2186" s="64" t="s">
        <v>2192</v>
      </c>
      <c r="F2186" s="65">
        <v>49241700</v>
      </c>
      <c r="G2186" s="64" t="s">
        <v>13372</v>
      </c>
      <c r="H2186" s="64">
        <v>1</v>
      </c>
      <c r="I2186" s="64">
        <v>6</v>
      </c>
      <c r="J2186" s="66">
        <v>31</v>
      </c>
      <c r="K2186" s="67">
        <v>465000</v>
      </c>
      <c r="L2186" s="68" t="s">
        <v>848</v>
      </c>
      <c r="M2186" s="68" t="s">
        <v>254</v>
      </c>
    </row>
    <row r="2187" spans="1:13" s="3" customFormat="1" ht="12.75" x14ac:dyDescent="0.2">
      <c r="A2187" s="62" t="s">
        <v>19</v>
      </c>
      <c r="B2187" s="62" t="s">
        <v>338</v>
      </c>
      <c r="C2187" s="63">
        <v>10</v>
      </c>
      <c r="D2187" s="62" t="s">
        <v>13384</v>
      </c>
      <c r="E2187" s="62" t="s">
        <v>2193</v>
      </c>
      <c r="F2187" s="69">
        <v>24111514</v>
      </c>
      <c r="G2187" s="62" t="s">
        <v>13372</v>
      </c>
      <c r="H2187" s="62">
        <v>1</v>
      </c>
      <c r="I2187" s="62">
        <v>6</v>
      </c>
      <c r="J2187" s="70">
        <v>1</v>
      </c>
      <c r="K2187" s="71">
        <v>216515</v>
      </c>
      <c r="L2187" s="72" t="s">
        <v>15</v>
      </c>
      <c r="M2187" s="72" t="s">
        <v>254</v>
      </c>
    </row>
    <row r="2188" spans="1:13" s="3" customFormat="1" ht="12.75" x14ac:dyDescent="0.2">
      <c r="A2188" s="62" t="s">
        <v>19</v>
      </c>
      <c r="B2188" s="62" t="s">
        <v>338</v>
      </c>
      <c r="C2188" s="63">
        <v>10</v>
      </c>
      <c r="D2188" s="64" t="s">
        <v>13384</v>
      </c>
      <c r="E2188" s="64" t="s">
        <v>2194</v>
      </c>
      <c r="F2188" s="65">
        <v>10111302</v>
      </c>
      <c r="G2188" s="64" t="s">
        <v>13372</v>
      </c>
      <c r="H2188" s="64">
        <v>1</v>
      </c>
      <c r="I2188" s="64">
        <v>6</v>
      </c>
      <c r="J2188" s="66">
        <v>2</v>
      </c>
      <c r="K2188" s="67">
        <v>42000</v>
      </c>
      <c r="L2188" s="68" t="s">
        <v>15</v>
      </c>
      <c r="M2188" s="68" t="s">
        <v>254</v>
      </c>
    </row>
    <row r="2189" spans="1:13" s="3" customFormat="1" ht="12.75" x14ac:dyDescent="0.2">
      <c r="A2189" s="62" t="s">
        <v>19</v>
      </c>
      <c r="B2189" s="62" t="s">
        <v>338</v>
      </c>
      <c r="C2189" s="63">
        <v>10</v>
      </c>
      <c r="D2189" s="62" t="s">
        <v>13384</v>
      </c>
      <c r="E2189" s="62" t="s">
        <v>2195</v>
      </c>
      <c r="F2189" s="69">
        <v>10111302</v>
      </c>
      <c r="G2189" s="62" t="s">
        <v>13372</v>
      </c>
      <c r="H2189" s="62">
        <v>1</v>
      </c>
      <c r="I2189" s="62">
        <v>6</v>
      </c>
      <c r="J2189" s="70">
        <v>2</v>
      </c>
      <c r="K2189" s="71">
        <v>36000</v>
      </c>
      <c r="L2189" s="72" t="s">
        <v>15</v>
      </c>
      <c r="M2189" s="72" t="s">
        <v>254</v>
      </c>
    </row>
    <row r="2190" spans="1:13" s="3" customFormat="1" ht="12.75" x14ac:dyDescent="0.2">
      <c r="A2190" s="62" t="s">
        <v>19</v>
      </c>
      <c r="B2190" s="62" t="s">
        <v>338</v>
      </c>
      <c r="C2190" s="63">
        <v>10</v>
      </c>
      <c r="D2190" s="64" t="s">
        <v>13384</v>
      </c>
      <c r="E2190" s="64" t="s">
        <v>2196</v>
      </c>
      <c r="F2190" s="65">
        <v>47121701</v>
      </c>
      <c r="G2190" s="64" t="s">
        <v>13372</v>
      </c>
      <c r="H2190" s="64">
        <v>1</v>
      </c>
      <c r="I2190" s="64">
        <v>6</v>
      </c>
      <c r="J2190" s="66">
        <v>300</v>
      </c>
      <c r="K2190" s="67">
        <v>1451400</v>
      </c>
      <c r="L2190" s="68" t="s">
        <v>15</v>
      </c>
      <c r="M2190" s="68" t="s">
        <v>254</v>
      </c>
    </row>
    <row r="2191" spans="1:13" s="3" customFormat="1" ht="12.75" x14ac:dyDescent="0.2">
      <c r="A2191" s="62" t="s">
        <v>19</v>
      </c>
      <c r="B2191" s="62" t="s">
        <v>338</v>
      </c>
      <c r="C2191" s="63">
        <v>16</v>
      </c>
      <c r="D2191" s="62" t="s">
        <v>13384</v>
      </c>
      <c r="E2191" s="62" t="s">
        <v>2197</v>
      </c>
      <c r="F2191" s="69">
        <v>47121701</v>
      </c>
      <c r="G2191" s="62" t="s">
        <v>13372</v>
      </c>
      <c r="H2191" s="62">
        <v>1</v>
      </c>
      <c r="I2191" s="62">
        <v>6</v>
      </c>
      <c r="J2191" s="70">
        <v>150</v>
      </c>
      <c r="K2191" s="71">
        <v>160650</v>
      </c>
      <c r="L2191" s="72" t="s">
        <v>15</v>
      </c>
      <c r="M2191" s="72" t="s">
        <v>254</v>
      </c>
    </row>
    <row r="2192" spans="1:13" s="3" customFormat="1" ht="12.75" x14ac:dyDescent="0.2">
      <c r="A2192" s="62" t="s">
        <v>19</v>
      </c>
      <c r="B2192" s="62" t="s">
        <v>338</v>
      </c>
      <c r="C2192" s="63">
        <v>16</v>
      </c>
      <c r="D2192" s="64" t="s">
        <v>13384</v>
      </c>
      <c r="E2192" s="64" t="s">
        <v>2197</v>
      </c>
      <c r="F2192" s="65">
        <v>47121701</v>
      </c>
      <c r="G2192" s="64" t="s">
        <v>13372</v>
      </c>
      <c r="H2192" s="64">
        <v>1</v>
      </c>
      <c r="I2192" s="64">
        <v>6</v>
      </c>
      <c r="J2192" s="66">
        <v>50</v>
      </c>
      <c r="K2192" s="67">
        <v>287450</v>
      </c>
      <c r="L2192" s="68" t="s">
        <v>15</v>
      </c>
      <c r="M2192" s="68" t="s">
        <v>254</v>
      </c>
    </row>
    <row r="2193" spans="1:13" s="3" customFormat="1" ht="12.75" x14ac:dyDescent="0.2">
      <c r="A2193" s="62" t="s">
        <v>19</v>
      </c>
      <c r="B2193" s="62" t="s">
        <v>338</v>
      </c>
      <c r="C2193" s="63">
        <v>16</v>
      </c>
      <c r="D2193" s="62" t="s">
        <v>13384</v>
      </c>
      <c r="E2193" s="62" t="s">
        <v>2198</v>
      </c>
      <c r="F2193" s="69">
        <v>52141501</v>
      </c>
      <c r="G2193" s="62" t="s">
        <v>13372</v>
      </c>
      <c r="H2193" s="62">
        <v>1</v>
      </c>
      <c r="I2193" s="62">
        <v>6</v>
      </c>
      <c r="J2193" s="70">
        <v>5</v>
      </c>
      <c r="K2193" s="71">
        <v>1400000</v>
      </c>
      <c r="L2193" s="72" t="s">
        <v>15</v>
      </c>
      <c r="M2193" s="72" t="s">
        <v>254</v>
      </c>
    </row>
    <row r="2194" spans="1:13" s="3" customFormat="1" ht="12.75" x14ac:dyDescent="0.2">
      <c r="A2194" s="62" t="s">
        <v>19</v>
      </c>
      <c r="B2194" s="62" t="s">
        <v>338</v>
      </c>
      <c r="C2194" s="63">
        <v>10</v>
      </c>
      <c r="D2194" s="64" t="s">
        <v>13384</v>
      </c>
      <c r="E2194" s="64" t="s">
        <v>2199</v>
      </c>
      <c r="F2194" s="65">
        <v>31161833</v>
      </c>
      <c r="G2194" s="64" t="s">
        <v>13372</v>
      </c>
      <c r="H2194" s="64">
        <v>1</v>
      </c>
      <c r="I2194" s="64">
        <v>6</v>
      </c>
      <c r="J2194" s="66">
        <v>15</v>
      </c>
      <c r="K2194" s="67">
        <v>189450</v>
      </c>
      <c r="L2194" s="68" t="s">
        <v>15</v>
      </c>
      <c r="M2194" s="68" t="s">
        <v>254</v>
      </c>
    </row>
    <row r="2195" spans="1:13" s="3" customFormat="1" ht="12.75" x14ac:dyDescent="0.2">
      <c r="A2195" s="62" t="s">
        <v>19</v>
      </c>
      <c r="B2195" s="62" t="s">
        <v>338</v>
      </c>
      <c r="C2195" s="63">
        <v>10</v>
      </c>
      <c r="D2195" s="62" t="s">
        <v>13384</v>
      </c>
      <c r="E2195" s="62" t="s">
        <v>2200</v>
      </c>
      <c r="F2195" s="69">
        <v>31161833</v>
      </c>
      <c r="G2195" s="62" t="s">
        <v>13372</v>
      </c>
      <c r="H2195" s="62">
        <v>1</v>
      </c>
      <c r="I2195" s="62">
        <v>6</v>
      </c>
      <c r="J2195" s="70">
        <v>15</v>
      </c>
      <c r="K2195" s="71">
        <v>180000</v>
      </c>
      <c r="L2195" s="72" t="s">
        <v>15</v>
      </c>
      <c r="M2195" s="72" t="s">
        <v>254</v>
      </c>
    </row>
    <row r="2196" spans="1:13" s="3" customFormat="1" ht="12.75" x14ac:dyDescent="0.2">
      <c r="A2196" s="62" t="s">
        <v>19</v>
      </c>
      <c r="B2196" s="62" t="s">
        <v>338</v>
      </c>
      <c r="C2196" s="63">
        <v>10</v>
      </c>
      <c r="D2196" s="64" t="s">
        <v>13384</v>
      </c>
      <c r="E2196" s="64" t="s">
        <v>2201</v>
      </c>
      <c r="F2196" s="65">
        <v>31401502</v>
      </c>
      <c r="G2196" s="64" t="s">
        <v>13372</v>
      </c>
      <c r="H2196" s="64">
        <v>1</v>
      </c>
      <c r="I2196" s="64">
        <v>6</v>
      </c>
      <c r="J2196" s="66">
        <v>120</v>
      </c>
      <c r="K2196" s="67">
        <v>1440000</v>
      </c>
      <c r="L2196" s="68" t="s">
        <v>15</v>
      </c>
      <c r="M2196" s="68" t="s">
        <v>254</v>
      </c>
    </row>
    <row r="2197" spans="1:13" s="3" customFormat="1" ht="12.75" x14ac:dyDescent="0.2">
      <c r="A2197" s="62" t="s">
        <v>19</v>
      </c>
      <c r="B2197" s="62" t="s">
        <v>338</v>
      </c>
      <c r="C2197" s="63">
        <v>10</v>
      </c>
      <c r="D2197" s="62" t="s">
        <v>13384</v>
      </c>
      <c r="E2197" s="62" t="s">
        <v>2202</v>
      </c>
      <c r="F2197" s="69">
        <v>31401502</v>
      </c>
      <c r="G2197" s="62" t="s">
        <v>13372</v>
      </c>
      <c r="H2197" s="62">
        <v>1</v>
      </c>
      <c r="I2197" s="62">
        <v>6</v>
      </c>
      <c r="J2197" s="70">
        <v>300</v>
      </c>
      <c r="K2197" s="71">
        <v>3000000</v>
      </c>
      <c r="L2197" s="72" t="s">
        <v>15</v>
      </c>
      <c r="M2197" s="72" t="s">
        <v>254</v>
      </c>
    </row>
    <row r="2198" spans="1:13" s="3" customFormat="1" ht="12.75" x14ac:dyDescent="0.2">
      <c r="A2198" s="62" t="s">
        <v>19</v>
      </c>
      <c r="B2198" s="62" t="s">
        <v>216</v>
      </c>
      <c r="C2198" s="63">
        <v>16</v>
      </c>
      <c r="D2198" s="64" t="s">
        <v>13377</v>
      </c>
      <c r="E2198" s="64" t="s">
        <v>2203</v>
      </c>
      <c r="F2198" s="65">
        <v>47121804</v>
      </c>
      <c r="G2198" s="64" t="s">
        <v>13372</v>
      </c>
      <c r="H2198" s="64">
        <v>1</v>
      </c>
      <c r="I2198" s="64">
        <v>6</v>
      </c>
      <c r="J2198" s="66">
        <v>110</v>
      </c>
      <c r="K2198" s="67">
        <v>177980</v>
      </c>
      <c r="L2198" s="68" t="s">
        <v>15</v>
      </c>
      <c r="M2198" s="68" t="s">
        <v>254</v>
      </c>
    </row>
    <row r="2199" spans="1:13" s="3" customFormat="1" ht="12.75" x14ac:dyDescent="0.2">
      <c r="A2199" s="62" t="s">
        <v>19</v>
      </c>
      <c r="B2199" s="62" t="s">
        <v>216</v>
      </c>
      <c r="C2199" s="63">
        <v>10</v>
      </c>
      <c r="D2199" s="62" t="s">
        <v>13377</v>
      </c>
      <c r="E2199" s="62" t="s">
        <v>2204</v>
      </c>
      <c r="F2199" s="69">
        <v>47121804</v>
      </c>
      <c r="G2199" s="62" t="s">
        <v>13372</v>
      </c>
      <c r="H2199" s="62">
        <v>1</v>
      </c>
      <c r="I2199" s="62">
        <v>6</v>
      </c>
      <c r="J2199" s="70">
        <v>40</v>
      </c>
      <c r="K2199" s="71">
        <v>315240</v>
      </c>
      <c r="L2199" s="72" t="s">
        <v>15</v>
      </c>
      <c r="M2199" s="72" t="s">
        <v>254</v>
      </c>
    </row>
    <row r="2200" spans="1:13" s="3" customFormat="1" ht="12.75" x14ac:dyDescent="0.2">
      <c r="A2200" s="62" t="s">
        <v>19</v>
      </c>
      <c r="B2200" s="62" t="s">
        <v>216</v>
      </c>
      <c r="C2200" s="63">
        <v>16</v>
      </c>
      <c r="D2200" s="64" t="s">
        <v>13377</v>
      </c>
      <c r="E2200" s="64" t="s">
        <v>2205</v>
      </c>
      <c r="F2200" s="65">
        <v>47121806</v>
      </c>
      <c r="G2200" s="64" t="s">
        <v>13372</v>
      </c>
      <c r="H2200" s="64">
        <v>1</v>
      </c>
      <c r="I2200" s="64">
        <v>6</v>
      </c>
      <c r="J2200" s="66">
        <v>18</v>
      </c>
      <c r="K2200" s="67">
        <v>272250</v>
      </c>
      <c r="L2200" s="68" t="s">
        <v>15</v>
      </c>
      <c r="M2200" s="68" t="s">
        <v>254</v>
      </c>
    </row>
    <row r="2201" spans="1:13" s="3" customFormat="1" ht="12.75" x14ac:dyDescent="0.2">
      <c r="A2201" s="62" t="s">
        <v>19</v>
      </c>
      <c r="B2201" s="62" t="s">
        <v>216</v>
      </c>
      <c r="C2201" s="63">
        <v>10</v>
      </c>
      <c r="D2201" s="62" t="s">
        <v>13377</v>
      </c>
      <c r="E2201" s="62" t="s">
        <v>2206</v>
      </c>
      <c r="F2201" s="69">
        <v>31201512</v>
      </c>
      <c r="G2201" s="62" t="s">
        <v>13372</v>
      </c>
      <c r="H2201" s="62">
        <v>1</v>
      </c>
      <c r="I2201" s="62">
        <v>6</v>
      </c>
      <c r="J2201" s="70">
        <v>20</v>
      </c>
      <c r="K2201" s="71">
        <v>112500</v>
      </c>
      <c r="L2201" s="72" t="s">
        <v>15</v>
      </c>
      <c r="M2201" s="72" t="s">
        <v>254</v>
      </c>
    </row>
    <row r="2202" spans="1:13" s="3" customFormat="1" ht="12.75" x14ac:dyDescent="0.2">
      <c r="A2202" s="62" t="s">
        <v>19</v>
      </c>
      <c r="B2202" s="62" t="s">
        <v>216</v>
      </c>
      <c r="C2202" s="63">
        <v>10</v>
      </c>
      <c r="D2202" s="64" t="s">
        <v>13377</v>
      </c>
      <c r="E2202" s="64" t="s">
        <v>2207</v>
      </c>
      <c r="F2202" s="65">
        <v>31201502</v>
      </c>
      <c r="G2202" s="64" t="s">
        <v>13372</v>
      </c>
      <c r="H2202" s="64">
        <v>1</v>
      </c>
      <c r="I2202" s="64">
        <v>6</v>
      </c>
      <c r="J2202" s="66">
        <v>10</v>
      </c>
      <c r="K2202" s="67">
        <v>82750</v>
      </c>
      <c r="L2202" s="68" t="s">
        <v>15</v>
      </c>
      <c r="M2202" s="68" t="s">
        <v>254</v>
      </c>
    </row>
    <row r="2203" spans="1:13" s="3" customFormat="1" ht="12.75" x14ac:dyDescent="0.2">
      <c r="A2203" s="62" t="s">
        <v>19</v>
      </c>
      <c r="B2203" s="62" t="s">
        <v>216</v>
      </c>
      <c r="C2203" s="63">
        <v>10</v>
      </c>
      <c r="D2203" s="62" t="s">
        <v>13377</v>
      </c>
      <c r="E2203" s="62" t="s">
        <v>2208</v>
      </c>
      <c r="F2203" s="69">
        <v>31201502</v>
      </c>
      <c r="G2203" s="62" t="s">
        <v>13372</v>
      </c>
      <c r="H2203" s="62">
        <v>1</v>
      </c>
      <c r="I2203" s="62">
        <v>6</v>
      </c>
      <c r="J2203" s="70">
        <v>50</v>
      </c>
      <c r="K2203" s="71">
        <v>400000</v>
      </c>
      <c r="L2203" s="72" t="s">
        <v>15</v>
      </c>
      <c r="M2203" s="72" t="s">
        <v>254</v>
      </c>
    </row>
    <row r="2204" spans="1:13" s="3" customFormat="1" ht="12.75" x14ac:dyDescent="0.2">
      <c r="A2204" s="62" t="s">
        <v>19</v>
      </c>
      <c r="B2204" s="62" t="s">
        <v>216</v>
      </c>
      <c r="C2204" s="63">
        <v>10</v>
      </c>
      <c r="D2204" s="64" t="s">
        <v>13377</v>
      </c>
      <c r="E2204" s="64" t="s">
        <v>2209</v>
      </c>
      <c r="F2204" s="65">
        <v>31201502</v>
      </c>
      <c r="G2204" s="64" t="s">
        <v>13372</v>
      </c>
      <c r="H2204" s="64">
        <v>1</v>
      </c>
      <c r="I2204" s="64">
        <v>6</v>
      </c>
      <c r="J2204" s="66">
        <v>5</v>
      </c>
      <c r="K2204" s="67">
        <v>110000</v>
      </c>
      <c r="L2204" s="68" t="s">
        <v>15</v>
      </c>
      <c r="M2204" s="68" t="s">
        <v>254</v>
      </c>
    </row>
    <row r="2205" spans="1:13" s="3" customFormat="1" ht="12.75" x14ac:dyDescent="0.2">
      <c r="A2205" s="62" t="s">
        <v>19</v>
      </c>
      <c r="B2205" s="62" t="s">
        <v>216</v>
      </c>
      <c r="C2205" s="63">
        <v>16</v>
      </c>
      <c r="D2205" s="62" t="s">
        <v>13377</v>
      </c>
      <c r="E2205" s="62" t="s">
        <v>2210</v>
      </c>
      <c r="F2205" s="69">
        <v>47121702</v>
      </c>
      <c r="G2205" s="62" t="s">
        <v>13372</v>
      </c>
      <c r="H2205" s="62">
        <v>1</v>
      </c>
      <c r="I2205" s="62">
        <v>6</v>
      </c>
      <c r="J2205" s="70">
        <v>4</v>
      </c>
      <c r="K2205" s="71">
        <v>3015480</v>
      </c>
      <c r="L2205" s="72" t="s">
        <v>15</v>
      </c>
      <c r="M2205" s="72" t="s">
        <v>254</v>
      </c>
    </row>
    <row r="2206" spans="1:13" s="3" customFormat="1" ht="12.75" x14ac:dyDescent="0.2">
      <c r="A2206" s="62" t="s">
        <v>19</v>
      </c>
      <c r="B2206" s="62" t="s">
        <v>216</v>
      </c>
      <c r="C2206" s="63">
        <v>10</v>
      </c>
      <c r="D2206" s="64" t="s">
        <v>13377</v>
      </c>
      <c r="E2206" s="64" t="s">
        <v>2211</v>
      </c>
      <c r="F2206" s="65">
        <v>24101510</v>
      </c>
      <c r="G2206" s="64" t="s">
        <v>13372</v>
      </c>
      <c r="H2206" s="64">
        <v>1</v>
      </c>
      <c r="I2206" s="64">
        <v>6</v>
      </c>
      <c r="J2206" s="66">
        <v>70</v>
      </c>
      <c r="K2206" s="67">
        <v>591850</v>
      </c>
      <c r="L2206" s="68" t="s">
        <v>15</v>
      </c>
      <c r="M2206" s="68" t="s">
        <v>254</v>
      </c>
    </row>
    <row r="2207" spans="1:13" s="3" customFormat="1" ht="12.75" x14ac:dyDescent="0.2">
      <c r="A2207" s="62" t="s">
        <v>19</v>
      </c>
      <c r="B2207" s="62" t="s">
        <v>216</v>
      </c>
      <c r="C2207" s="63">
        <v>10</v>
      </c>
      <c r="D2207" s="62" t="s">
        <v>13377</v>
      </c>
      <c r="E2207" s="62" t="s">
        <v>2212</v>
      </c>
      <c r="F2207" s="69">
        <v>24101510</v>
      </c>
      <c r="G2207" s="62" t="s">
        <v>13372</v>
      </c>
      <c r="H2207" s="62">
        <v>1</v>
      </c>
      <c r="I2207" s="62">
        <v>6</v>
      </c>
      <c r="J2207" s="70">
        <v>30</v>
      </c>
      <c r="K2207" s="71">
        <v>448440</v>
      </c>
      <c r="L2207" s="72" t="s">
        <v>15</v>
      </c>
      <c r="M2207" s="72" t="s">
        <v>254</v>
      </c>
    </row>
    <row r="2208" spans="1:13" s="3" customFormat="1" ht="12.75" x14ac:dyDescent="0.2">
      <c r="A2208" s="62" t="s">
        <v>19</v>
      </c>
      <c r="B2208" s="62" t="s">
        <v>216</v>
      </c>
      <c r="C2208" s="63">
        <v>10</v>
      </c>
      <c r="D2208" s="64" t="s">
        <v>13377</v>
      </c>
      <c r="E2208" s="64" t="s">
        <v>2213</v>
      </c>
      <c r="F2208" s="65">
        <v>24101510</v>
      </c>
      <c r="G2208" s="64" t="s">
        <v>13372</v>
      </c>
      <c r="H2208" s="64">
        <v>1</v>
      </c>
      <c r="I2208" s="64">
        <v>6</v>
      </c>
      <c r="J2208" s="66">
        <v>3</v>
      </c>
      <c r="K2208" s="67">
        <v>194700</v>
      </c>
      <c r="L2208" s="68" t="s">
        <v>15</v>
      </c>
      <c r="M2208" s="68" t="s">
        <v>254</v>
      </c>
    </row>
    <row r="2209" spans="1:13" s="3" customFormat="1" ht="12.75" x14ac:dyDescent="0.2">
      <c r="A2209" s="62" t="s">
        <v>19</v>
      </c>
      <c r="B2209" s="62" t="s">
        <v>216</v>
      </c>
      <c r="C2209" s="63">
        <v>10</v>
      </c>
      <c r="D2209" s="62" t="s">
        <v>13377</v>
      </c>
      <c r="E2209" s="62" t="s">
        <v>2214</v>
      </c>
      <c r="F2209" s="69">
        <v>24101510</v>
      </c>
      <c r="G2209" s="62" t="s">
        <v>13372</v>
      </c>
      <c r="H2209" s="62">
        <v>1</v>
      </c>
      <c r="I2209" s="62">
        <v>6</v>
      </c>
      <c r="J2209" s="70">
        <v>20</v>
      </c>
      <c r="K2209" s="71">
        <v>84540</v>
      </c>
      <c r="L2209" s="72" t="s">
        <v>15</v>
      </c>
      <c r="M2209" s="72" t="s">
        <v>254</v>
      </c>
    </row>
    <row r="2210" spans="1:13" s="3" customFormat="1" ht="12.75" x14ac:dyDescent="0.2">
      <c r="A2210" s="62" t="s">
        <v>19</v>
      </c>
      <c r="B2210" s="62" t="s">
        <v>216</v>
      </c>
      <c r="C2210" s="63">
        <v>16</v>
      </c>
      <c r="D2210" s="64" t="s">
        <v>13377</v>
      </c>
      <c r="E2210" s="64" t="s">
        <v>2215</v>
      </c>
      <c r="F2210" s="65">
        <v>47131611</v>
      </c>
      <c r="G2210" s="64" t="s">
        <v>13372</v>
      </c>
      <c r="H2210" s="64">
        <v>1</v>
      </c>
      <c r="I2210" s="64">
        <v>6</v>
      </c>
      <c r="J2210" s="66">
        <v>285</v>
      </c>
      <c r="K2210" s="67">
        <v>432345</v>
      </c>
      <c r="L2210" s="68" t="s">
        <v>15</v>
      </c>
      <c r="M2210" s="68" t="s">
        <v>254</v>
      </c>
    </row>
    <row r="2211" spans="1:13" s="3" customFormat="1" ht="12.75" x14ac:dyDescent="0.2">
      <c r="A2211" s="62" t="s">
        <v>19</v>
      </c>
      <c r="B2211" s="62" t="s">
        <v>216</v>
      </c>
      <c r="C2211" s="63">
        <v>10</v>
      </c>
      <c r="D2211" s="62" t="s">
        <v>13377</v>
      </c>
      <c r="E2211" s="62" t="s">
        <v>2216</v>
      </c>
      <c r="F2211" s="69">
        <v>31162916</v>
      </c>
      <c r="G2211" s="62" t="s">
        <v>13372</v>
      </c>
      <c r="H2211" s="62">
        <v>1</v>
      </c>
      <c r="I2211" s="62">
        <v>6</v>
      </c>
      <c r="J2211" s="70">
        <v>1</v>
      </c>
      <c r="K2211" s="71">
        <v>134239</v>
      </c>
      <c r="L2211" s="72" t="s">
        <v>15</v>
      </c>
      <c r="M2211" s="72" t="s">
        <v>254</v>
      </c>
    </row>
    <row r="2212" spans="1:13" s="3" customFormat="1" ht="12.75" x14ac:dyDescent="0.2">
      <c r="A2212" s="62" t="s">
        <v>19</v>
      </c>
      <c r="B2212" s="62" t="s">
        <v>216</v>
      </c>
      <c r="C2212" s="63">
        <v>10</v>
      </c>
      <c r="D2212" s="64" t="s">
        <v>13377</v>
      </c>
      <c r="E2212" s="64" t="s">
        <v>2217</v>
      </c>
      <c r="F2212" s="65">
        <v>31201501</v>
      </c>
      <c r="G2212" s="64" t="s">
        <v>13372</v>
      </c>
      <c r="H2212" s="64">
        <v>1</v>
      </c>
      <c r="I2212" s="64">
        <v>6</v>
      </c>
      <c r="J2212" s="66">
        <v>1</v>
      </c>
      <c r="K2212" s="67">
        <v>298791</v>
      </c>
      <c r="L2212" s="68" t="s">
        <v>15</v>
      </c>
      <c r="M2212" s="68" t="s">
        <v>254</v>
      </c>
    </row>
    <row r="2213" spans="1:13" s="3" customFormat="1" ht="12.75" x14ac:dyDescent="0.2">
      <c r="A2213" s="62" t="s">
        <v>19</v>
      </c>
      <c r="B2213" s="62" t="s">
        <v>216</v>
      </c>
      <c r="C2213" s="63">
        <v>10</v>
      </c>
      <c r="D2213" s="62" t="s">
        <v>13377</v>
      </c>
      <c r="E2213" s="62" t="s">
        <v>2218</v>
      </c>
      <c r="F2213" s="69">
        <v>31201500</v>
      </c>
      <c r="G2213" s="62" t="s">
        <v>13372</v>
      </c>
      <c r="H2213" s="62">
        <v>1</v>
      </c>
      <c r="I2213" s="62">
        <v>6</v>
      </c>
      <c r="J2213" s="70">
        <v>1</v>
      </c>
      <c r="K2213" s="71">
        <v>30312</v>
      </c>
      <c r="L2213" s="72" t="s">
        <v>15</v>
      </c>
      <c r="M2213" s="72" t="s">
        <v>254</v>
      </c>
    </row>
    <row r="2214" spans="1:13" s="3" customFormat="1" ht="12.75" x14ac:dyDescent="0.2">
      <c r="A2214" s="62" t="s">
        <v>19</v>
      </c>
      <c r="B2214" s="62" t="s">
        <v>216</v>
      </c>
      <c r="C2214" s="63">
        <v>16</v>
      </c>
      <c r="D2214" s="64" t="s">
        <v>13377</v>
      </c>
      <c r="E2214" s="64" t="s">
        <v>2219</v>
      </c>
      <c r="F2214" s="65">
        <v>31201500</v>
      </c>
      <c r="G2214" s="64" t="s">
        <v>13372</v>
      </c>
      <c r="H2214" s="64">
        <v>1</v>
      </c>
      <c r="I2214" s="64">
        <v>6</v>
      </c>
      <c r="J2214" s="66">
        <v>3</v>
      </c>
      <c r="K2214" s="67">
        <v>66300</v>
      </c>
      <c r="L2214" s="68" t="s">
        <v>15</v>
      </c>
      <c r="M2214" s="68" t="s">
        <v>254</v>
      </c>
    </row>
    <row r="2215" spans="1:13" s="3" customFormat="1" ht="12.75" x14ac:dyDescent="0.2">
      <c r="A2215" s="62" t="s">
        <v>19</v>
      </c>
      <c r="B2215" s="62" t="s">
        <v>216</v>
      </c>
      <c r="C2215" s="63">
        <v>16</v>
      </c>
      <c r="D2215" s="62" t="s">
        <v>13377</v>
      </c>
      <c r="E2215" s="62" t="s">
        <v>403</v>
      </c>
      <c r="F2215" s="69">
        <v>47131603</v>
      </c>
      <c r="G2215" s="62" t="s">
        <v>13372</v>
      </c>
      <c r="H2215" s="62">
        <v>1</v>
      </c>
      <c r="I2215" s="62">
        <v>6</v>
      </c>
      <c r="J2215" s="70">
        <v>50</v>
      </c>
      <c r="K2215" s="71">
        <v>434000</v>
      </c>
      <c r="L2215" s="72" t="s">
        <v>15</v>
      </c>
      <c r="M2215" s="72" t="s">
        <v>254</v>
      </c>
    </row>
    <row r="2216" spans="1:13" s="3" customFormat="1" ht="12.75" x14ac:dyDescent="0.2">
      <c r="A2216" s="62" t="s">
        <v>19</v>
      </c>
      <c r="B2216" s="62" t="s">
        <v>216</v>
      </c>
      <c r="C2216" s="63">
        <v>16</v>
      </c>
      <c r="D2216" s="64" t="s">
        <v>13377</v>
      </c>
      <c r="E2216" s="64" t="s">
        <v>403</v>
      </c>
      <c r="F2216" s="65">
        <v>47131603</v>
      </c>
      <c r="G2216" s="64" t="s">
        <v>13372</v>
      </c>
      <c r="H2216" s="64">
        <v>1</v>
      </c>
      <c r="I2216" s="64">
        <v>6</v>
      </c>
      <c r="J2216" s="66">
        <v>50</v>
      </c>
      <c r="K2216" s="67">
        <v>481850</v>
      </c>
      <c r="L2216" s="68" t="s">
        <v>15</v>
      </c>
      <c r="M2216" s="68" t="s">
        <v>254</v>
      </c>
    </row>
    <row r="2217" spans="1:13" s="3" customFormat="1" ht="12.75" x14ac:dyDescent="0.2">
      <c r="A2217" s="62" t="s">
        <v>19</v>
      </c>
      <c r="B2217" s="62" t="s">
        <v>216</v>
      </c>
      <c r="C2217" s="63">
        <v>10</v>
      </c>
      <c r="D2217" s="62" t="s">
        <v>13377</v>
      </c>
      <c r="E2217" s="62" t="s">
        <v>403</v>
      </c>
      <c r="F2217" s="69">
        <v>47131618</v>
      </c>
      <c r="G2217" s="62" t="s">
        <v>13372</v>
      </c>
      <c r="H2217" s="62">
        <v>1</v>
      </c>
      <c r="I2217" s="62">
        <v>6</v>
      </c>
      <c r="J2217" s="70">
        <v>150</v>
      </c>
      <c r="K2217" s="71">
        <v>2904450</v>
      </c>
      <c r="L2217" s="72" t="s">
        <v>15</v>
      </c>
      <c r="M2217" s="72" t="s">
        <v>254</v>
      </c>
    </row>
    <row r="2218" spans="1:13" s="3" customFormat="1" ht="12.75" x14ac:dyDescent="0.2">
      <c r="A2218" s="62" t="s">
        <v>19</v>
      </c>
      <c r="B2218" s="62" t="s">
        <v>216</v>
      </c>
      <c r="C2218" s="63">
        <v>16</v>
      </c>
      <c r="D2218" s="64" t="s">
        <v>13377</v>
      </c>
      <c r="E2218" s="64" t="s">
        <v>2220</v>
      </c>
      <c r="F2218" s="65">
        <v>55121804</v>
      </c>
      <c r="G2218" s="64" t="s">
        <v>13372</v>
      </c>
      <c r="H2218" s="64">
        <v>1</v>
      </c>
      <c r="I2218" s="64">
        <v>6</v>
      </c>
      <c r="J2218" s="66">
        <v>523</v>
      </c>
      <c r="K2218" s="67">
        <v>1856127</v>
      </c>
      <c r="L2218" s="68" t="s">
        <v>15</v>
      </c>
      <c r="M2218" s="68" t="s">
        <v>254</v>
      </c>
    </row>
    <row r="2219" spans="1:13" s="3" customFormat="1" ht="12.75" x14ac:dyDescent="0.2">
      <c r="A2219" s="62" t="s">
        <v>19</v>
      </c>
      <c r="B2219" s="62" t="s">
        <v>439</v>
      </c>
      <c r="C2219" s="63">
        <v>16</v>
      </c>
      <c r="D2219" s="62" t="s">
        <v>13396</v>
      </c>
      <c r="E2219" s="62" t="s">
        <v>2221</v>
      </c>
      <c r="F2219" s="69">
        <v>52152104</v>
      </c>
      <c r="G2219" s="62" t="s">
        <v>13372</v>
      </c>
      <c r="H2219" s="62">
        <v>1</v>
      </c>
      <c r="I2219" s="62">
        <v>6</v>
      </c>
      <c r="J2219" s="70">
        <v>15</v>
      </c>
      <c r="K2219" s="71">
        <v>975000</v>
      </c>
      <c r="L2219" s="72" t="s">
        <v>846</v>
      </c>
      <c r="M2219" s="72" t="s">
        <v>254</v>
      </c>
    </row>
    <row r="2220" spans="1:13" s="3" customFormat="1" ht="12.75" x14ac:dyDescent="0.2">
      <c r="A2220" s="62" t="s">
        <v>19</v>
      </c>
      <c r="B2220" s="62" t="s">
        <v>439</v>
      </c>
      <c r="C2220" s="63">
        <v>16</v>
      </c>
      <c r="D2220" s="64" t="s">
        <v>13396</v>
      </c>
      <c r="E2220" s="64" t="s">
        <v>2222</v>
      </c>
      <c r="F2220" s="65">
        <v>52151701</v>
      </c>
      <c r="G2220" s="64" t="s">
        <v>13372</v>
      </c>
      <c r="H2220" s="64">
        <v>1</v>
      </c>
      <c r="I2220" s="64">
        <v>6</v>
      </c>
      <c r="J2220" s="66">
        <v>3</v>
      </c>
      <c r="K2220" s="67">
        <v>120000</v>
      </c>
      <c r="L2220" s="68" t="s">
        <v>15</v>
      </c>
      <c r="M2220" s="68" t="s">
        <v>254</v>
      </c>
    </row>
    <row r="2221" spans="1:13" s="3" customFormat="1" ht="12.75" x14ac:dyDescent="0.2">
      <c r="A2221" s="62" t="s">
        <v>19</v>
      </c>
      <c r="B2221" s="62" t="s">
        <v>439</v>
      </c>
      <c r="C2221" s="63">
        <v>10</v>
      </c>
      <c r="D2221" s="62" t="s">
        <v>13396</v>
      </c>
      <c r="E2221" s="62" t="s">
        <v>2223</v>
      </c>
      <c r="F2221" s="69">
        <v>43211902</v>
      </c>
      <c r="G2221" s="62" t="s">
        <v>13372</v>
      </c>
      <c r="H2221" s="62">
        <v>1</v>
      </c>
      <c r="I2221" s="62">
        <v>6</v>
      </c>
      <c r="J2221" s="70">
        <v>2</v>
      </c>
      <c r="K2221" s="71">
        <v>630000</v>
      </c>
      <c r="L2221" s="72" t="s">
        <v>15</v>
      </c>
      <c r="M2221" s="72" t="s">
        <v>254</v>
      </c>
    </row>
    <row r="2222" spans="1:13" s="3" customFormat="1" ht="12.75" x14ac:dyDescent="0.2">
      <c r="A2222" s="62" t="s">
        <v>19</v>
      </c>
      <c r="B2222" s="62" t="s">
        <v>439</v>
      </c>
      <c r="C2222" s="63">
        <v>16</v>
      </c>
      <c r="D2222" s="64" t="s">
        <v>13396</v>
      </c>
      <c r="E2222" s="64" t="s">
        <v>2224</v>
      </c>
      <c r="F2222" s="65">
        <v>52151907</v>
      </c>
      <c r="G2222" s="64" t="s">
        <v>13372</v>
      </c>
      <c r="H2222" s="64">
        <v>1</v>
      </c>
      <c r="I2222" s="64">
        <v>6</v>
      </c>
      <c r="J2222" s="66">
        <v>6</v>
      </c>
      <c r="K2222" s="67">
        <v>280410</v>
      </c>
      <c r="L2222" s="68" t="s">
        <v>15</v>
      </c>
      <c r="M2222" s="68" t="s">
        <v>254</v>
      </c>
    </row>
    <row r="2223" spans="1:13" s="3" customFormat="1" ht="12.75" x14ac:dyDescent="0.2">
      <c r="A2223" s="62" t="s">
        <v>19</v>
      </c>
      <c r="B2223" s="62" t="s">
        <v>439</v>
      </c>
      <c r="C2223" s="63">
        <v>16</v>
      </c>
      <c r="D2223" s="62" t="s">
        <v>13396</v>
      </c>
      <c r="E2223" s="62" t="s">
        <v>2225</v>
      </c>
      <c r="F2223" s="69">
        <v>52152104</v>
      </c>
      <c r="G2223" s="62" t="s">
        <v>13372</v>
      </c>
      <c r="H2223" s="62">
        <v>1</v>
      </c>
      <c r="I2223" s="62">
        <v>6</v>
      </c>
      <c r="J2223" s="70">
        <v>15</v>
      </c>
      <c r="K2223" s="71">
        <v>2100000</v>
      </c>
      <c r="L2223" s="72" t="s">
        <v>846</v>
      </c>
      <c r="M2223" s="72" t="s">
        <v>254</v>
      </c>
    </row>
    <row r="2224" spans="1:13" s="3" customFormat="1" ht="12.75" x14ac:dyDescent="0.2">
      <c r="A2224" s="62" t="s">
        <v>19</v>
      </c>
      <c r="B2224" s="62" t="s">
        <v>439</v>
      </c>
      <c r="C2224" s="63">
        <v>10</v>
      </c>
      <c r="D2224" s="64" t="s">
        <v>13396</v>
      </c>
      <c r="E2224" s="64" t="s">
        <v>2226</v>
      </c>
      <c r="F2224" s="65">
        <v>30141600</v>
      </c>
      <c r="G2224" s="64" t="s">
        <v>13372</v>
      </c>
      <c r="H2224" s="64">
        <v>1</v>
      </c>
      <c r="I2224" s="64">
        <v>6</v>
      </c>
      <c r="J2224" s="66">
        <v>1</v>
      </c>
      <c r="K2224" s="67">
        <v>4000000</v>
      </c>
      <c r="L2224" s="68" t="s">
        <v>15</v>
      </c>
      <c r="M2224" s="68" t="s">
        <v>254</v>
      </c>
    </row>
    <row r="2225" spans="1:13" s="3" customFormat="1" ht="12.75" x14ac:dyDescent="0.2">
      <c r="A2225" s="62" t="s">
        <v>19</v>
      </c>
      <c r="B2225" s="62" t="s">
        <v>876</v>
      </c>
      <c r="C2225" s="63">
        <v>16</v>
      </c>
      <c r="D2225" s="62" t="s">
        <v>13495</v>
      </c>
      <c r="E2225" s="62" t="s">
        <v>2227</v>
      </c>
      <c r="F2225" s="69">
        <v>40141700</v>
      </c>
      <c r="G2225" s="62" t="s">
        <v>13372</v>
      </c>
      <c r="H2225" s="62">
        <v>1</v>
      </c>
      <c r="I2225" s="62">
        <v>6</v>
      </c>
      <c r="J2225" s="70">
        <v>1</v>
      </c>
      <c r="K2225" s="71">
        <v>35000000</v>
      </c>
      <c r="L2225" s="72" t="s">
        <v>13</v>
      </c>
      <c r="M2225" s="72" t="s">
        <v>254</v>
      </c>
    </row>
    <row r="2226" spans="1:13" s="3" customFormat="1" ht="12.75" x14ac:dyDescent="0.2">
      <c r="A2226" s="62" t="s">
        <v>19</v>
      </c>
      <c r="B2226" s="62" t="s">
        <v>472</v>
      </c>
      <c r="C2226" s="63">
        <v>10</v>
      </c>
      <c r="D2226" s="64" t="s">
        <v>13437</v>
      </c>
      <c r="E2226" s="64" t="s">
        <v>2228</v>
      </c>
      <c r="F2226" s="65">
        <v>11101502</v>
      </c>
      <c r="G2226" s="64" t="s">
        <v>13372</v>
      </c>
      <c r="H2226" s="64">
        <v>1</v>
      </c>
      <c r="I2226" s="64">
        <v>6</v>
      </c>
      <c r="J2226" s="66">
        <v>80</v>
      </c>
      <c r="K2226" s="67">
        <v>200000</v>
      </c>
      <c r="L2226" s="68" t="s">
        <v>15</v>
      </c>
      <c r="M2226" s="68" t="s">
        <v>254</v>
      </c>
    </row>
    <row r="2227" spans="1:13" s="3" customFormat="1" ht="12.75" x14ac:dyDescent="0.2">
      <c r="A2227" s="62" t="s">
        <v>19</v>
      </c>
      <c r="B2227" s="62" t="s">
        <v>910</v>
      </c>
      <c r="C2227" s="63">
        <v>10</v>
      </c>
      <c r="D2227" s="62" t="s">
        <v>13529</v>
      </c>
      <c r="E2227" s="62" t="s">
        <v>2229</v>
      </c>
      <c r="F2227" s="69">
        <v>48121200</v>
      </c>
      <c r="G2227" s="62" t="s">
        <v>13372</v>
      </c>
      <c r="H2227" s="62">
        <v>1</v>
      </c>
      <c r="I2227" s="62">
        <v>6</v>
      </c>
      <c r="J2227" s="70">
        <v>13</v>
      </c>
      <c r="K2227" s="71">
        <v>2080000</v>
      </c>
      <c r="L2227" s="72" t="s">
        <v>15</v>
      </c>
      <c r="M2227" s="72" t="s">
        <v>254</v>
      </c>
    </row>
    <row r="2228" spans="1:13" s="3" customFormat="1" ht="12.75" x14ac:dyDescent="0.2">
      <c r="A2228" s="62" t="s">
        <v>19</v>
      </c>
      <c r="B2228" s="62" t="s">
        <v>910</v>
      </c>
      <c r="C2228" s="63">
        <v>10</v>
      </c>
      <c r="D2228" s="64" t="s">
        <v>13529</v>
      </c>
      <c r="E2228" s="64" t="s">
        <v>2230</v>
      </c>
      <c r="F2228" s="65">
        <v>48121200</v>
      </c>
      <c r="G2228" s="64" t="s">
        <v>13372</v>
      </c>
      <c r="H2228" s="64">
        <v>1</v>
      </c>
      <c r="I2228" s="64">
        <v>6</v>
      </c>
      <c r="J2228" s="66">
        <v>13</v>
      </c>
      <c r="K2228" s="67">
        <v>2600000</v>
      </c>
      <c r="L2228" s="68" t="s">
        <v>15</v>
      </c>
      <c r="M2228" s="68" t="s">
        <v>254</v>
      </c>
    </row>
    <row r="2229" spans="1:13" s="3" customFormat="1" ht="12.75" x14ac:dyDescent="0.2">
      <c r="A2229" s="62" t="s">
        <v>19</v>
      </c>
      <c r="B2229" s="62" t="s">
        <v>910</v>
      </c>
      <c r="C2229" s="63">
        <v>10</v>
      </c>
      <c r="D2229" s="62" t="s">
        <v>13529</v>
      </c>
      <c r="E2229" s="62" t="s">
        <v>2231</v>
      </c>
      <c r="F2229" s="69">
        <v>48121200</v>
      </c>
      <c r="G2229" s="62" t="s">
        <v>13372</v>
      </c>
      <c r="H2229" s="62">
        <v>1</v>
      </c>
      <c r="I2229" s="62">
        <v>6</v>
      </c>
      <c r="J2229" s="70">
        <v>13</v>
      </c>
      <c r="K2229" s="71">
        <v>1690000</v>
      </c>
      <c r="L2229" s="72" t="s">
        <v>15</v>
      </c>
      <c r="M2229" s="72" t="s">
        <v>254</v>
      </c>
    </row>
    <row r="2230" spans="1:13" s="3" customFormat="1" ht="12.75" x14ac:dyDescent="0.2">
      <c r="A2230" s="62" t="s">
        <v>19</v>
      </c>
      <c r="B2230" s="62" t="s">
        <v>217</v>
      </c>
      <c r="C2230" s="63">
        <v>10</v>
      </c>
      <c r="D2230" s="64" t="s">
        <v>13378</v>
      </c>
      <c r="E2230" s="64" t="s">
        <v>2232</v>
      </c>
      <c r="F2230" s="65">
        <v>46151702</v>
      </c>
      <c r="G2230" s="64" t="s">
        <v>13372</v>
      </c>
      <c r="H2230" s="64">
        <v>1</v>
      </c>
      <c r="I2230" s="64">
        <v>6</v>
      </c>
      <c r="J2230" s="66">
        <v>30</v>
      </c>
      <c r="K2230" s="67">
        <v>176310</v>
      </c>
      <c r="L2230" s="68" t="s">
        <v>15</v>
      </c>
      <c r="M2230" s="68" t="s">
        <v>254</v>
      </c>
    </row>
    <row r="2231" spans="1:13" s="3" customFormat="1" ht="12.75" x14ac:dyDescent="0.2">
      <c r="A2231" s="62" t="s">
        <v>19</v>
      </c>
      <c r="B2231" s="62" t="s">
        <v>217</v>
      </c>
      <c r="C2231" s="63">
        <v>10</v>
      </c>
      <c r="D2231" s="62" t="s">
        <v>13378</v>
      </c>
      <c r="E2231" s="62" t="s">
        <v>2233</v>
      </c>
      <c r="F2231" s="69">
        <v>40141742</v>
      </c>
      <c r="G2231" s="62" t="s">
        <v>13372</v>
      </c>
      <c r="H2231" s="62">
        <v>1</v>
      </c>
      <c r="I2231" s="62">
        <v>6</v>
      </c>
      <c r="J2231" s="70">
        <v>20</v>
      </c>
      <c r="K2231" s="71">
        <v>15440</v>
      </c>
      <c r="L2231" s="72" t="s">
        <v>15</v>
      </c>
      <c r="M2231" s="72" t="s">
        <v>254</v>
      </c>
    </row>
    <row r="2232" spans="1:13" s="3" customFormat="1" ht="12.75" x14ac:dyDescent="0.2">
      <c r="A2232" s="62" t="s">
        <v>19</v>
      </c>
      <c r="B2232" s="62" t="s">
        <v>217</v>
      </c>
      <c r="C2232" s="63">
        <v>10</v>
      </c>
      <c r="D2232" s="64" t="s">
        <v>13378</v>
      </c>
      <c r="E2232" s="64" t="s">
        <v>2234</v>
      </c>
      <c r="F2232" s="65">
        <v>60131520</v>
      </c>
      <c r="G2232" s="64" t="s">
        <v>13372</v>
      </c>
      <c r="H2232" s="64">
        <v>1</v>
      </c>
      <c r="I2232" s="64">
        <v>6</v>
      </c>
      <c r="J2232" s="66">
        <v>10</v>
      </c>
      <c r="K2232" s="67">
        <v>288000</v>
      </c>
      <c r="L2232" s="68" t="s">
        <v>15</v>
      </c>
      <c r="M2232" s="68" t="s">
        <v>254</v>
      </c>
    </row>
    <row r="2233" spans="1:13" s="3" customFormat="1" ht="12.75" x14ac:dyDescent="0.2">
      <c r="A2233" s="62" t="s">
        <v>19</v>
      </c>
      <c r="B2233" s="62" t="s">
        <v>217</v>
      </c>
      <c r="C2233" s="63">
        <v>10</v>
      </c>
      <c r="D2233" s="62" t="s">
        <v>13378</v>
      </c>
      <c r="E2233" s="62" t="s">
        <v>2235</v>
      </c>
      <c r="F2233" s="69">
        <v>46191605</v>
      </c>
      <c r="G2233" s="62" t="s">
        <v>13372</v>
      </c>
      <c r="H2233" s="62">
        <v>1</v>
      </c>
      <c r="I2233" s="62">
        <v>6</v>
      </c>
      <c r="J2233" s="70">
        <v>20</v>
      </c>
      <c r="K2233" s="71">
        <v>2200000</v>
      </c>
      <c r="L2233" s="72" t="s">
        <v>15</v>
      </c>
      <c r="M2233" s="72" t="s">
        <v>254</v>
      </c>
    </row>
    <row r="2234" spans="1:13" s="3" customFormat="1" ht="12.75" x14ac:dyDescent="0.2">
      <c r="A2234" s="62" t="s">
        <v>19</v>
      </c>
      <c r="B2234" s="62" t="s">
        <v>217</v>
      </c>
      <c r="C2234" s="63">
        <v>10</v>
      </c>
      <c r="D2234" s="64" t="s">
        <v>13378</v>
      </c>
      <c r="E2234" s="64" t="s">
        <v>2236</v>
      </c>
      <c r="F2234" s="65">
        <v>44121704</v>
      </c>
      <c r="G2234" s="64" t="s">
        <v>13372</v>
      </c>
      <c r="H2234" s="64">
        <v>1</v>
      </c>
      <c r="I2234" s="64">
        <v>6</v>
      </c>
      <c r="J2234" s="66">
        <v>4500</v>
      </c>
      <c r="K2234" s="67">
        <v>1368000</v>
      </c>
      <c r="L2234" s="68" t="s">
        <v>15</v>
      </c>
      <c r="M2234" s="68" t="s">
        <v>254</v>
      </c>
    </row>
    <row r="2235" spans="1:13" s="3" customFormat="1" ht="12.75" x14ac:dyDescent="0.2">
      <c r="A2235" s="62" t="s">
        <v>19</v>
      </c>
      <c r="B2235" s="62" t="s">
        <v>217</v>
      </c>
      <c r="C2235" s="63">
        <v>10</v>
      </c>
      <c r="D2235" s="62" t="s">
        <v>13378</v>
      </c>
      <c r="E2235" s="62" t="s">
        <v>2237</v>
      </c>
      <c r="F2235" s="69">
        <v>60131509</v>
      </c>
      <c r="G2235" s="62" t="s">
        <v>13372</v>
      </c>
      <c r="H2235" s="62">
        <v>1</v>
      </c>
      <c r="I2235" s="62">
        <v>6</v>
      </c>
      <c r="J2235" s="70">
        <v>3</v>
      </c>
      <c r="K2235" s="71">
        <v>90000</v>
      </c>
      <c r="L2235" s="72" t="s">
        <v>15</v>
      </c>
      <c r="M2235" s="72" t="s">
        <v>254</v>
      </c>
    </row>
    <row r="2236" spans="1:13" s="3" customFormat="1" ht="12.75" x14ac:dyDescent="0.2">
      <c r="A2236" s="62" t="s">
        <v>19</v>
      </c>
      <c r="B2236" s="62" t="s">
        <v>217</v>
      </c>
      <c r="C2236" s="63">
        <v>10</v>
      </c>
      <c r="D2236" s="64" t="s">
        <v>13378</v>
      </c>
      <c r="E2236" s="64" t="s">
        <v>2238</v>
      </c>
      <c r="F2236" s="65">
        <v>47131605</v>
      </c>
      <c r="G2236" s="64" t="s">
        <v>13372</v>
      </c>
      <c r="H2236" s="64">
        <v>1</v>
      </c>
      <c r="I2236" s="64">
        <v>6</v>
      </c>
      <c r="J2236" s="66">
        <v>1</v>
      </c>
      <c r="K2236" s="67">
        <v>41138</v>
      </c>
      <c r="L2236" s="68" t="s">
        <v>15</v>
      </c>
      <c r="M2236" s="68" t="s">
        <v>254</v>
      </c>
    </row>
    <row r="2237" spans="1:13" s="3" customFormat="1" ht="12.75" x14ac:dyDescent="0.2">
      <c r="A2237" s="62" t="s">
        <v>19</v>
      </c>
      <c r="B2237" s="62" t="s">
        <v>217</v>
      </c>
      <c r="C2237" s="63">
        <v>10</v>
      </c>
      <c r="D2237" s="62" t="s">
        <v>13378</v>
      </c>
      <c r="E2237" s="62" t="s">
        <v>2239</v>
      </c>
      <c r="F2237" s="69">
        <v>27113000</v>
      </c>
      <c r="G2237" s="62" t="s">
        <v>13372</v>
      </c>
      <c r="H2237" s="62">
        <v>1</v>
      </c>
      <c r="I2237" s="62">
        <v>6</v>
      </c>
      <c r="J2237" s="70">
        <v>1</v>
      </c>
      <c r="K2237" s="71">
        <v>58459</v>
      </c>
      <c r="L2237" s="72" t="s">
        <v>15</v>
      </c>
      <c r="M2237" s="72" t="s">
        <v>254</v>
      </c>
    </row>
    <row r="2238" spans="1:13" s="3" customFormat="1" ht="12.75" x14ac:dyDescent="0.2">
      <c r="A2238" s="62" t="s">
        <v>19</v>
      </c>
      <c r="B2238" s="62" t="s">
        <v>217</v>
      </c>
      <c r="C2238" s="63">
        <v>10</v>
      </c>
      <c r="D2238" s="64" t="s">
        <v>13378</v>
      </c>
      <c r="E2238" s="64" t="s">
        <v>2240</v>
      </c>
      <c r="F2238" s="65">
        <v>27113003</v>
      </c>
      <c r="G2238" s="64" t="s">
        <v>13372</v>
      </c>
      <c r="H2238" s="64">
        <v>1</v>
      </c>
      <c r="I2238" s="64">
        <v>6</v>
      </c>
      <c r="J2238" s="66">
        <v>1</v>
      </c>
      <c r="K2238" s="67">
        <v>318277</v>
      </c>
      <c r="L2238" s="68" t="s">
        <v>15</v>
      </c>
      <c r="M2238" s="68" t="s">
        <v>254</v>
      </c>
    </row>
    <row r="2239" spans="1:13" s="3" customFormat="1" ht="12.75" x14ac:dyDescent="0.2">
      <c r="A2239" s="62" t="s">
        <v>19</v>
      </c>
      <c r="B2239" s="62" t="s">
        <v>217</v>
      </c>
      <c r="C2239" s="63">
        <v>10</v>
      </c>
      <c r="D2239" s="62" t="s">
        <v>13378</v>
      </c>
      <c r="E2239" s="62" t="s">
        <v>2241</v>
      </c>
      <c r="F2239" s="69">
        <v>27111907</v>
      </c>
      <c r="G2239" s="62" t="s">
        <v>13372</v>
      </c>
      <c r="H2239" s="62">
        <v>1</v>
      </c>
      <c r="I2239" s="62">
        <v>6</v>
      </c>
      <c r="J2239" s="70">
        <v>1</v>
      </c>
      <c r="K2239" s="71">
        <v>116918</v>
      </c>
      <c r="L2239" s="72" t="s">
        <v>15</v>
      </c>
      <c r="M2239" s="72" t="s">
        <v>254</v>
      </c>
    </row>
    <row r="2240" spans="1:13" s="3" customFormat="1" ht="12.75" x14ac:dyDescent="0.2">
      <c r="A2240" s="62" t="s">
        <v>19</v>
      </c>
      <c r="B2240" s="62" t="s">
        <v>217</v>
      </c>
      <c r="C2240" s="63">
        <v>10</v>
      </c>
      <c r="D2240" s="64" t="s">
        <v>13378</v>
      </c>
      <c r="E2240" s="64" t="s">
        <v>2242</v>
      </c>
      <c r="F2240" s="65">
        <v>27113000</v>
      </c>
      <c r="G2240" s="64" t="s">
        <v>13372</v>
      </c>
      <c r="H2240" s="64">
        <v>1</v>
      </c>
      <c r="I2240" s="64">
        <v>6</v>
      </c>
      <c r="J2240" s="66">
        <v>1</v>
      </c>
      <c r="K2240" s="67">
        <v>194864</v>
      </c>
      <c r="L2240" s="68" t="s">
        <v>15</v>
      </c>
      <c r="M2240" s="68" t="s">
        <v>254</v>
      </c>
    </row>
    <row r="2241" spans="1:13" s="3" customFormat="1" ht="12.75" x14ac:dyDescent="0.2">
      <c r="A2241" s="62" t="s">
        <v>19</v>
      </c>
      <c r="B2241" s="62" t="s">
        <v>217</v>
      </c>
      <c r="C2241" s="63">
        <v>10</v>
      </c>
      <c r="D2241" s="62" t="s">
        <v>13378</v>
      </c>
      <c r="E2241" s="62" t="s">
        <v>2243</v>
      </c>
      <c r="F2241" s="69">
        <v>31191521</v>
      </c>
      <c r="G2241" s="62" t="s">
        <v>13372</v>
      </c>
      <c r="H2241" s="62">
        <v>1</v>
      </c>
      <c r="I2241" s="62">
        <v>6</v>
      </c>
      <c r="J2241" s="70">
        <v>1</v>
      </c>
      <c r="K2241" s="71">
        <v>279304</v>
      </c>
      <c r="L2241" s="72" t="s">
        <v>15</v>
      </c>
      <c r="M2241" s="72" t="s">
        <v>254</v>
      </c>
    </row>
    <row r="2242" spans="1:13" s="3" customFormat="1" ht="12.75" x14ac:dyDescent="0.2">
      <c r="A2242" s="62" t="s">
        <v>19</v>
      </c>
      <c r="B2242" s="62" t="s">
        <v>217</v>
      </c>
      <c r="C2242" s="63">
        <v>10</v>
      </c>
      <c r="D2242" s="64" t="s">
        <v>13378</v>
      </c>
      <c r="E2242" s="64" t="s">
        <v>2244</v>
      </c>
      <c r="F2242" s="65">
        <v>27113004</v>
      </c>
      <c r="G2242" s="64" t="s">
        <v>13372</v>
      </c>
      <c r="H2242" s="64">
        <v>1</v>
      </c>
      <c r="I2242" s="64">
        <v>6</v>
      </c>
      <c r="J2242" s="66">
        <v>1</v>
      </c>
      <c r="K2242" s="67">
        <v>233836</v>
      </c>
      <c r="L2242" s="68" t="s">
        <v>15</v>
      </c>
      <c r="M2242" s="68" t="s">
        <v>254</v>
      </c>
    </row>
    <row r="2243" spans="1:13" s="3" customFormat="1" ht="12.75" x14ac:dyDescent="0.2">
      <c r="A2243" s="62" t="s">
        <v>19</v>
      </c>
      <c r="B2243" s="62" t="s">
        <v>217</v>
      </c>
      <c r="C2243" s="63">
        <v>10</v>
      </c>
      <c r="D2243" s="62" t="s">
        <v>13378</v>
      </c>
      <c r="E2243" s="62" t="s">
        <v>2245</v>
      </c>
      <c r="F2243" s="69">
        <v>25172608</v>
      </c>
      <c r="G2243" s="62" t="s">
        <v>13372</v>
      </c>
      <c r="H2243" s="62">
        <v>1</v>
      </c>
      <c r="I2243" s="62">
        <v>6</v>
      </c>
      <c r="J2243" s="70">
        <v>6</v>
      </c>
      <c r="K2243" s="71">
        <v>352260</v>
      </c>
      <c r="L2243" s="72" t="s">
        <v>15</v>
      </c>
      <c r="M2243" s="72" t="s">
        <v>254</v>
      </c>
    </row>
    <row r="2244" spans="1:13" s="3" customFormat="1" ht="12.75" x14ac:dyDescent="0.2">
      <c r="A2244" s="62" t="s">
        <v>19</v>
      </c>
      <c r="B2244" s="62" t="s">
        <v>217</v>
      </c>
      <c r="C2244" s="63">
        <v>16</v>
      </c>
      <c r="D2244" s="64" t="s">
        <v>13378</v>
      </c>
      <c r="E2244" s="64" t="s">
        <v>2186</v>
      </c>
      <c r="F2244" s="65">
        <v>47131605</v>
      </c>
      <c r="G2244" s="64" t="s">
        <v>13372</v>
      </c>
      <c r="H2244" s="64">
        <v>1</v>
      </c>
      <c r="I2244" s="64">
        <v>6</v>
      </c>
      <c r="J2244" s="66">
        <v>25</v>
      </c>
      <c r="K2244" s="67">
        <v>38050</v>
      </c>
      <c r="L2244" s="68" t="s">
        <v>15</v>
      </c>
      <c r="M2244" s="68" t="s">
        <v>254</v>
      </c>
    </row>
    <row r="2245" spans="1:13" s="3" customFormat="1" ht="12.75" x14ac:dyDescent="0.2">
      <c r="A2245" s="62" t="s">
        <v>19</v>
      </c>
      <c r="B2245" s="62" t="s">
        <v>217</v>
      </c>
      <c r="C2245" s="63">
        <v>10</v>
      </c>
      <c r="D2245" s="62" t="s">
        <v>13378</v>
      </c>
      <c r="E2245" s="62" t="s">
        <v>2246</v>
      </c>
      <c r="F2245" s="69">
        <v>47131605</v>
      </c>
      <c r="G2245" s="62" t="s">
        <v>13372</v>
      </c>
      <c r="H2245" s="62">
        <v>1</v>
      </c>
      <c r="I2245" s="62">
        <v>6</v>
      </c>
      <c r="J2245" s="70">
        <v>150</v>
      </c>
      <c r="K2245" s="71">
        <v>444300</v>
      </c>
      <c r="L2245" s="72" t="s">
        <v>15</v>
      </c>
      <c r="M2245" s="72" t="s">
        <v>254</v>
      </c>
    </row>
    <row r="2246" spans="1:13" s="3" customFormat="1" ht="12.75" x14ac:dyDescent="0.2">
      <c r="A2246" s="62" t="s">
        <v>19</v>
      </c>
      <c r="B2246" s="62" t="s">
        <v>217</v>
      </c>
      <c r="C2246" s="63">
        <v>16</v>
      </c>
      <c r="D2246" s="64" t="s">
        <v>13378</v>
      </c>
      <c r="E2246" s="64" t="s">
        <v>2247</v>
      </c>
      <c r="F2246" s="65">
        <v>47131608</v>
      </c>
      <c r="G2246" s="64" t="s">
        <v>13372</v>
      </c>
      <c r="H2246" s="64">
        <v>1</v>
      </c>
      <c r="I2246" s="64">
        <v>6</v>
      </c>
      <c r="J2246" s="66">
        <v>50</v>
      </c>
      <c r="K2246" s="67">
        <v>135300</v>
      </c>
      <c r="L2246" s="68" t="s">
        <v>15</v>
      </c>
      <c r="M2246" s="68" t="s">
        <v>254</v>
      </c>
    </row>
    <row r="2247" spans="1:13" s="3" customFormat="1" ht="12.75" x14ac:dyDescent="0.2">
      <c r="A2247" s="62" t="s">
        <v>19</v>
      </c>
      <c r="B2247" s="62" t="s">
        <v>217</v>
      </c>
      <c r="C2247" s="63">
        <v>10</v>
      </c>
      <c r="D2247" s="62" t="s">
        <v>13378</v>
      </c>
      <c r="E2247" s="62" t="s">
        <v>2247</v>
      </c>
      <c r="F2247" s="69">
        <v>47131608</v>
      </c>
      <c r="G2247" s="62" t="s">
        <v>13372</v>
      </c>
      <c r="H2247" s="62">
        <v>1</v>
      </c>
      <c r="I2247" s="62">
        <v>6</v>
      </c>
      <c r="J2247" s="70">
        <v>20</v>
      </c>
      <c r="K2247" s="71">
        <v>95300</v>
      </c>
      <c r="L2247" s="72" t="s">
        <v>15</v>
      </c>
      <c r="M2247" s="72" t="s">
        <v>254</v>
      </c>
    </row>
    <row r="2248" spans="1:13" s="3" customFormat="1" ht="12.75" x14ac:dyDescent="0.2">
      <c r="A2248" s="62" t="s">
        <v>19</v>
      </c>
      <c r="B2248" s="62" t="s">
        <v>217</v>
      </c>
      <c r="C2248" s="63">
        <v>16</v>
      </c>
      <c r="D2248" s="64" t="s">
        <v>13378</v>
      </c>
      <c r="E2248" s="64" t="s">
        <v>2248</v>
      </c>
      <c r="F2248" s="65">
        <v>47131605</v>
      </c>
      <c r="G2248" s="64" t="s">
        <v>13372</v>
      </c>
      <c r="H2248" s="64">
        <v>1</v>
      </c>
      <c r="I2248" s="64">
        <v>6</v>
      </c>
      <c r="J2248" s="66">
        <v>15</v>
      </c>
      <c r="K2248" s="67">
        <v>20970</v>
      </c>
      <c r="L2248" s="68" t="s">
        <v>15</v>
      </c>
      <c r="M2248" s="68" t="s">
        <v>254</v>
      </c>
    </row>
    <row r="2249" spans="1:13" s="3" customFormat="1" ht="12.75" x14ac:dyDescent="0.2">
      <c r="A2249" s="62" t="s">
        <v>19</v>
      </c>
      <c r="B2249" s="62" t="s">
        <v>217</v>
      </c>
      <c r="C2249" s="63">
        <v>16</v>
      </c>
      <c r="D2249" s="62" t="s">
        <v>13378</v>
      </c>
      <c r="E2249" s="62" t="s">
        <v>2248</v>
      </c>
      <c r="F2249" s="69">
        <v>47131605</v>
      </c>
      <c r="G2249" s="62" t="s">
        <v>13372</v>
      </c>
      <c r="H2249" s="62">
        <v>1</v>
      </c>
      <c r="I2249" s="62">
        <v>6</v>
      </c>
      <c r="J2249" s="70">
        <v>50</v>
      </c>
      <c r="K2249" s="71">
        <v>236750</v>
      </c>
      <c r="L2249" s="72" t="s">
        <v>15</v>
      </c>
      <c r="M2249" s="72" t="s">
        <v>254</v>
      </c>
    </row>
    <row r="2250" spans="1:13" s="3" customFormat="1" ht="12.75" x14ac:dyDescent="0.2">
      <c r="A2250" s="62" t="s">
        <v>19</v>
      </c>
      <c r="B2250" s="62" t="s">
        <v>217</v>
      </c>
      <c r="C2250" s="63">
        <v>16</v>
      </c>
      <c r="D2250" s="64" t="s">
        <v>13378</v>
      </c>
      <c r="E2250" s="64" t="s">
        <v>2248</v>
      </c>
      <c r="F2250" s="65">
        <v>47131605</v>
      </c>
      <c r="G2250" s="64" t="s">
        <v>13372</v>
      </c>
      <c r="H2250" s="64">
        <v>1</v>
      </c>
      <c r="I2250" s="64">
        <v>6</v>
      </c>
      <c r="J2250" s="66">
        <v>60</v>
      </c>
      <c r="K2250" s="67">
        <v>615540</v>
      </c>
      <c r="L2250" s="68" t="s">
        <v>15</v>
      </c>
      <c r="M2250" s="68" t="s">
        <v>254</v>
      </c>
    </row>
    <row r="2251" spans="1:13" s="3" customFormat="1" ht="12.75" x14ac:dyDescent="0.2">
      <c r="A2251" s="62" t="s">
        <v>19</v>
      </c>
      <c r="B2251" s="62" t="s">
        <v>217</v>
      </c>
      <c r="C2251" s="63">
        <v>16</v>
      </c>
      <c r="D2251" s="62" t="s">
        <v>13378</v>
      </c>
      <c r="E2251" s="62" t="s">
        <v>2249</v>
      </c>
      <c r="F2251" s="69">
        <v>47121613</v>
      </c>
      <c r="G2251" s="62" t="s">
        <v>13372</v>
      </c>
      <c r="H2251" s="62">
        <v>1</v>
      </c>
      <c r="I2251" s="62">
        <v>6</v>
      </c>
      <c r="J2251" s="70">
        <v>10</v>
      </c>
      <c r="K2251" s="71">
        <v>112730</v>
      </c>
      <c r="L2251" s="72" t="s">
        <v>15</v>
      </c>
      <c r="M2251" s="72" t="s">
        <v>254</v>
      </c>
    </row>
    <row r="2252" spans="1:13" s="3" customFormat="1" ht="12.75" x14ac:dyDescent="0.2">
      <c r="A2252" s="62" t="s">
        <v>19</v>
      </c>
      <c r="B2252" s="62" t="s">
        <v>217</v>
      </c>
      <c r="C2252" s="63">
        <v>16</v>
      </c>
      <c r="D2252" s="64" t="s">
        <v>13378</v>
      </c>
      <c r="E2252" s="64" t="s">
        <v>2250</v>
      </c>
      <c r="F2252" s="65">
        <v>44103105</v>
      </c>
      <c r="G2252" s="64" t="s">
        <v>13372</v>
      </c>
      <c r="H2252" s="64">
        <v>1</v>
      </c>
      <c r="I2252" s="64">
        <v>6</v>
      </c>
      <c r="J2252" s="66">
        <v>3</v>
      </c>
      <c r="K2252" s="67">
        <v>1350000</v>
      </c>
      <c r="L2252" s="68" t="s">
        <v>15</v>
      </c>
      <c r="M2252" s="68" t="s">
        <v>254</v>
      </c>
    </row>
    <row r="2253" spans="1:13" s="3" customFormat="1" ht="12.75" x14ac:dyDescent="0.2">
      <c r="A2253" s="62" t="s">
        <v>19</v>
      </c>
      <c r="B2253" s="62" t="s">
        <v>217</v>
      </c>
      <c r="C2253" s="63">
        <v>16</v>
      </c>
      <c r="D2253" s="62" t="s">
        <v>13378</v>
      </c>
      <c r="E2253" s="62" t="s">
        <v>2251</v>
      </c>
      <c r="F2253" s="69">
        <v>44103105</v>
      </c>
      <c r="G2253" s="62" t="s">
        <v>13372</v>
      </c>
      <c r="H2253" s="62">
        <v>1</v>
      </c>
      <c r="I2253" s="62">
        <v>6</v>
      </c>
      <c r="J2253" s="70">
        <v>3</v>
      </c>
      <c r="K2253" s="71">
        <v>930000</v>
      </c>
      <c r="L2253" s="72" t="s">
        <v>15</v>
      </c>
      <c r="M2253" s="72" t="s">
        <v>254</v>
      </c>
    </row>
    <row r="2254" spans="1:13" s="3" customFormat="1" ht="12.75" x14ac:dyDescent="0.2">
      <c r="A2254" s="62" t="s">
        <v>19</v>
      </c>
      <c r="B2254" s="62" t="s">
        <v>217</v>
      </c>
      <c r="C2254" s="63">
        <v>16</v>
      </c>
      <c r="D2254" s="64" t="s">
        <v>13378</v>
      </c>
      <c r="E2254" s="64" t="s">
        <v>2252</v>
      </c>
      <c r="F2254" s="65">
        <v>44103105</v>
      </c>
      <c r="G2254" s="64" t="s">
        <v>13372</v>
      </c>
      <c r="H2254" s="64">
        <v>1</v>
      </c>
      <c r="I2254" s="64">
        <v>6</v>
      </c>
      <c r="J2254" s="66">
        <v>3</v>
      </c>
      <c r="K2254" s="67">
        <v>1335000</v>
      </c>
      <c r="L2254" s="68" t="s">
        <v>15</v>
      </c>
      <c r="M2254" s="68" t="s">
        <v>254</v>
      </c>
    </row>
    <row r="2255" spans="1:13" s="3" customFormat="1" ht="12.75" x14ac:dyDescent="0.2">
      <c r="A2255" s="62" t="s">
        <v>19</v>
      </c>
      <c r="B2255" s="62" t="s">
        <v>217</v>
      </c>
      <c r="C2255" s="63">
        <v>10</v>
      </c>
      <c r="D2255" s="62" t="s">
        <v>13378</v>
      </c>
      <c r="E2255" s="62" t="s">
        <v>2253</v>
      </c>
      <c r="F2255" s="69">
        <v>60131500</v>
      </c>
      <c r="G2255" s="62" t="s">
        <v>13372</v>
      </c>
      <c r="H2255" s="62">
        <v>1</v>
      </c>
      <c r="I2255" s="62">
        <v>6</v>
      </c>
      <c r="J2255" s="70">
        <v>20</v>
      </c>
      <c r="K2255" s="71">
        <v>288000</v>
      </c>
      <c r="L2255" s="72" t="s">
        <v>15</v>
      </c>
      <c r="M2255" s="72" t="s">
        <v>254</v>
      </c>
    </row>
    <row r="2256" spans="1:13" s="3" customFormat="1" ht="12.75" x14ac:dyDescent="0.2">
      <c r="A2256" s="62" t="s">
        <v>19</v>
      </c>
      <c r="B2256" s="62" t="s">
        <v>217</v>
      </c>
      <c r="C2256" s="63">
        <v>10</v>
      </c>
      <c r="D2256" s="64" t="s">
        <v>13378</v>
      </c>
      <c r="E2256" s="64" t="s">
        <v>524</v>
      </c>
      <c r="F2256" s="65">
        <v>47131604</v>
      </c>
      <c r="G2256" s="64" t="s">
        <v>13372</v>
      </c>
      <c r="H2256" s="64">
        <v>1</v>
      </c>
      <c r="I2256" s="64">
        <v>6</v>
      </c>
      <c r="J2256" s="66">
        <v>250</v>
      </c>
      <c r="K2256" s="67">
        <v>1599500</v>
      </c>
      <c r="L2256" s="68" t="s">
        <v>15</v>
      </c>
      <c r="M2256" s="68" t="s">
        <v>254</v>
      </c>
    </row>
    <row r="2257" spans="1:13" s="3" customFormat="1" ht="12.75" x14ac:dyDescent="0.2">
      <c r="A2257" s="62" t="s">
        <v>19</v>
      </c>
      <c r="B2257" s="62" t="s">
        <v>217</v>
      </c>
      <c r="C2257" s="63">
        <v>16</v>
      </c>
      <c r="D2257" s="62" t="s">
        <v>13378</v>
      </c>
      <c r="E2257" s="62" t="s">
        <v>2254</v>
      </c>
      <c r="F2257" s="69">
        <v>47131604</v>
      </c>
      <c r="G2257" s="62" t="s">
        <v>13372</v>
      </c>
      <c r="H2257" s="62">
        <v>1</v>
      </c>
      <c r="I2257" s="62">
        <v>6</v>
      </c>
      <c r="J2257" s="70">
        <v>100</v>
      </c>
      <c r="K2257" s="71">
        <v>321600</v>
      </c>
      <c r="L2257" s="72" t="s">
        <v>15</v>
      </c>
      <c r="M2257" s="72" t="s">
        <v>254</v>
      </c>
    </row>
    <row r="2258" spans="1:13" s="3" customFormat="1" ht="12.75" x14ac:dyDescent="0.2">
      <c r="A2258" s="62" t="s">
        <v>19</v>
      </c>
      <c r="B2258" s="62" t="s">
        <v>217</v>
      </c>
      <c r="C2258" s="63">
        <v>16</v>
      </c>
      <c r="D2258" s="64" t="s">
        <v>13378</v>
      </c>
      <c r="E2258" s="64" t="s">
        <v>2254</v>
      </c>
      <c r="F2258" s="65">
        <v>47131604</v>
      </c>
      <c r="G2258" s="64" t="s">
        <v>13372</v>
      </c>
      <c r="H2258" s="64">
        <v>1</v>
      </c>
      <c r="I2258" s="64">
        <v>6</v>
      </c>
      <c r="J2258" s="66">
        <v>100</v>
      </c>
      <c r="K2258" s="67">
        <v>755300</v>
      </c>
      <c r="L2258" s="68" t="s">
        <v>15</v>
      </c>
      <c r="M2258" s="68" t="s">
        <v>254</v>
      </c>
    </row>
    <row r="2259" spans="1:13" s="3" customFormat="1" ht="12.75" x14ac:dyDescent="0.2">
      <c r="A2259" s="62" t="s">
        <v>19</v>
      </c>
      <c r="B2259" s="62" t="s">
        <v>217</v>
      </c>
      <c r="C2259" s="63">
        <v>16</v>
      </c>
      <c r="D2259" s="62" t="s">
        <v>13378</v>
      </c>
      <c r="E2259" s="62" t="s">
        <v>2254</v>
      </c>
      <c r="F2259" s="69">
        <v>47131604</v>
      </c>
      <c r="G2259" s="62" t="s">
        <v>13372</v>
      </c>
      <c r="H2259" s="62">
        <v>1</v>
      </c>
      <c r="I2259" s="62">
        <v>6</v>
      </c>
      <c r="J2259" s="70">
        <v>125</v>
      </c>
      <c r="K2259" s="71">
        <v>958250</v>
      </c>
      <c r="L2259" s="72" t="s">
        <v>15</v>
      </c>
      <c r="M2259" s="72" t="s">
        <v>254</v>
      </c>
    </row>
    <row r="2260" spans="1:13" s="3" customFormat="1" ht="12.75" x14ac:dyDescent="0.2">
      <c r="A2260" s="62" t="s">
        <v>19</v>
      </c>
      <c r="B2260" s="62" t="s">
        <v>217</v>
      </c>
      <c r="C2260" s="63">
        <v>10</v>
      </c>
      <c r="D2260" s="64" t="s">
        <v>13378</v>
      </c>
      <c r="E2260" s="64" t="s">
        <v>2255</v>
      </c>
      <c r="F2260" s="65">
        <v>40161500</v>
      </c>
      <c r="G2260" s="64" t="s">
        <v>13372</v>
      </c>
      <c r="H2260" s="64">
        <v>1</v>
      </c>
      <c r="I2260" s="64">
        <v>6</v>
      </c>
      <c r="J2260" s="66">
        <v>1</v>
      </c>
      <c r="K2260" s="67">
        <v>296626</v>
      </c>
      <c r="L2260" s="68" t="s">
        <v>15</v>
      </c>
      <c r="M2260" s="68" t="s">
        <v>254</v>
      </c>
    </row>
    <row r="2261" spans="1:13" s="3" customFormat="1" ht="12.75" x14ac:dyDescent="0.2">
      <c r="A2261" s="62" t="s">
        <v>19</v>
      </c>
      <c r="B2261" s="62" t="s">
        <v>217</v>
      </c>
      <c r="C2261" s="63">
        <v>10</v>
      </c>
      <c r="D2261" s="62" t="s">
        <v>13378</v>
      </c>
      <c r="E2261" s="62" t="s">
        <v>2256</v>
      </c>
      <c r="F2261" s="69">
        <v>42121600</v>
      </c>
      <c r="G2261" s="62" t="s">
        <v>13372</v>
      </c>
      <c r="H2261" s="62">
        <v>1</v>
      </c>
      <c r="I2261" s="62">
        <v>6</v>
      </c>
      <c r="J2261" s="70">
        <v>1</v>
      </c>
      <c r="K2261" s="71">
        <v>115100</v>
      </c>
      <c r="L2261" s="72" t="s">
        <v>15</v>
      </c>
      <c r="M2261" s="72" t="s">
        <v>254</v>
      </c>
    </row>
    <row r="2262" spans="1:13" s="3" customFormat="1" ht="12.75" x14ac:dyDescent="0.2">
      <c r="A2262" s="62" t="s">
        <v>19</v>
      </c>
      <c r="B2262" s="62" t="s">
        <v>217</v>
      </c>
      <c r="C2262" s="63">
        <v>10</v>
      </c>
      <c r="D2262" s="64" t="s">
        <v>13378</v>
      </c>
      <c r="E2262" s="64" t="s">
        <v>2257</v>
      </c>
      <c r="F2262" s="65">
        <v>46181504</v>
      </c>
      <c r="G2262" s="64" t="s">
        <v>13372</v>
      </c>
      <c r="H2262" s="64">
        <v>1</v>
      </c>
      <c r="I2262" s="64">
        <v>6</v>
      </c>
      <c r="J2262" s="66">
        <v>10</v>
      </c>
      <c r="K2262" s="67">
        <v>1361250</v>
      </c>
      <c r="L2262" s="68" t="s">
        <v>15</v>
      </c>
      <c r="M2262" s="68" t="s">
        <v>254</v>
      </c>
    </row>
    <row r="2263" spans="1:13" s="3" customFormat="1" ht="12.75" x14ac:dyDescent="0.2">
      <c r="A2263" s="62" t="s">
        <v>19</v>
      </c>
      <c r="B2263" s="62" t="s">
        <v>217</v>
      </c>
      <c r="C2263" s="63">
        <v>10</v>
      </c>
      <c r="D2263" s="62" t="s">
        <v>13378</v>
      </c>
      <c r="E2263" s="62" t="s">
        <v>2258</v>
      </c>
      <c r="F2263" s="69">
        <v>39121555</v>
      </c>
      <c r="G2263" s="62" t="s">
        <v>13372</v>
      </c>
      <c r="H2263" s="62">
        <v>1</v>
      </c>
      <c r="I2263" s="62">
        <v>6</v>
      </c>
      <c r="J2263" s="70">
        <v>15</v>
      </c>
      <c r="K2263" s="71">
        <v>990000</v>
      </c>
      <c r="L2263" s="72" t="s">
        <v>15</v>
      </c>
      <c r="M2263" s="72" t="s">
        <v>254</v>
      </c>
    </row>
    <row r="2264" spans="1:13" s="3" customFormat="1" ht="12.75" x14ac:dyDescent="0.2">
      <c r="A2264" s="62" t="s">
        <v>19</v>
      </c>
      <c r="B2264" s="62" t="s">
        <v>217</v>
      </c>
      <c r="C2264" s="63">
        <v>10</v>
      </c>
      <c r="D2264" s="64" t="s">
        <v>13378</v>
      </c>
      <c r="E2264" s="64" t="s">
        <v>2259</v>
      </c>
      <c r="F2264" s="65">
        <v>39121555</v>
      </c>
      <c r="G2264" s="64" t="s">
        <v>13372</v>
      </c>
      <c r="H2264" s="64">
        <v>1</v>
      </c>
      <c r="I2264" s="64">
        <v>6</v>
      </c>
      <c r="J2264" s="66">
        <v>15</v>
      </c>
      <c r="K2264" s="67">
        <v>891000</v>
      </c>
      <c r="L2264" s="68" t="s">
        <v>15</v>
      </c>
      <c r="M2264" s="68" t="s">
        <v>254</v>
      </c>
    </row>
    <row r="2265" spans="1:13" s="3" customFormat="1" ht="12.75" x14ac:dyDescent="0.2">
      <c r="A2265" s="62" t="s">
        <v>19</v>
      </c>
      <c r="B2265" s="62" t="s">
        <v>217</v>
      </c>
      <c r="C2265" s="63">
        <v>10</v>
      </c>
      <c r="D2265" s="62" t="s">
        <v>13378</v>
      </c>
      <c r="E2265" s="62" t="s">
        <v>2260</v>
      </c>
      <c r="F2265" s="69">
        <v>39121555</v>
      </c>
      <c r="G2265" s="62" t="s">
        <v>13372</v>
      </c>
      <c r="H2265" s="62">
        <v>1</v>
      </c>
      <c r="I2265" s="62">
        <v>6</v>
      </c>
      <c r="J2265" s="70">
        <v>20</v>
      </c>
      <c r="K2265" s="71">
        <v>300000</v>
      </c>
      <c r="L2265" s="72" t="s">
        <v>15</v>
      </c>
      <c r="M2265" s="72" t="s">
        <v>254</v>
      </c>
    </row>
    <row r="2266" spans="1:13" s="3" customFormat="1" ht="12.75" x14ac:dyDescent="0.2">
      <c r="A2266" s="62" t="s">
        <v>19</v>
      </c>
      <c r="B2266" s="62" t="s">
        <v>217</v>
      </c>
      <c r="C2266" s="63">
        <v>10</v>
      </c>
      <c r="D2266" s="64" t="s">
        <v>13378</v>
      </c>
      <c r="E2266" s="64" t="s">
        <v>2260</v>
      </c>
      <c r="F2266" s="65">
        <v>39121555</v>
      </c>
      <c r="G2266" s="64" t="s">
        <v>13372</v>
      </c>
      <c r="H2266" s="64">
        <v>1</v>
      </c>
      <c r="I2266" s="64">
        <v>6</v>
      </c>
      <c r="J2266" s="66">
        <v>15</v>
      </c>
      <c r="K2266" s="67">
        <v>182250</v>
      </c>
      <c r="L2266" s="68" t="s">
        <v>15</v>
      </c>
      <c r="M2266" s="68" t="s">
        <v>254</v>
      </c>
    </row>
    <row r="2267" spans="1:13" s="3" customFormat="1" ht="12.75" x14ac:dyDescent="0.2">
      <c r="A2267" s="62" t="s">
        <v>19</v>
      </c>
      <c r="B2267" s="62" t="s">
        <v>217</v>
      </c>
      <c r="C2267" s="63">
        <v>10</v>
      </c>
      <c r="D2267" s="62" t="s">
        <v>13378</v>
      </c>
      <c r="E2267" s="62" t="s">
        <v>2261</v>
      </c>
      <c r="F2267" s="69">
        <v>27111602</v>
      </c>
      <c r="G2267" s="62" t="s">
        <v>13372</v>
      </c>
      <c r="H2267" s="62">
        <v>1</v>
      </c>
      <c r="I2267" s="62">
        <v>6</v>
      </c>
      <c r="J2267" s="70">
        <v>1</v>
      </c>
      <c r="K2267" s="71">
        <v>80000</v>
      </c>
      <c r="L2267" s="72" t="s">
        <v>15</v>
      </c>
      <c r="M2267" s="72" t="s">
        <v>254</v>
      </c>
    </row>
    <row r="2268" spans="1:13" s="3" customFormat="1" ht="12.75" x14ac:dyDescent="0.2">
      <c r="A2268" s="62" t="s">
        <v>19</v>
      </c>
      <c r="B2268" s="62" t="s">
        <v>217</v>
      </c>
      <c r="C2268" s="63">
        <v>16</v>
      </c>
      <c r="D2268" s="64" t="s">
        <v>13378</v>
      </c>
      <c r="E2268" s="64" t="s">
        <v>2262</v>
      </c>
      <c r="F2268" s="65">
        <v>49241700</v>
      </c>
      <c r="G2268" s="64" t="s">
        <v>13372</v>
      </c>
      <c r="H2268" s="64">
        <v>1</v>
      </c>
      <c r="I2268" s="64">
        <v>6</v>
      </c>
      <c r="J2268" s="66">
        <v>12</v>
      </c>
      <c r="K2268" s="67">
        <v>1320000</v>
      </c>
      <c r="L2268" s="68" t="s">
        <v>15</v>
      </c>
      <c r="M2268" s="68" t="s">
        <v>254</v>
      </c>
    </row>
    <row r="2269" spans="1:13" s="3" customFormat="1" ht="12.75" x14ac:dyDescent="0.2">
      <c r="A2269" s="62" t="s">
        <v>19</v>
      </c>
      <c r="B2269" s="62" t="s">
        <v>217</v>
      </c>
      <c r="C2269" s="63">
        <v>10</v>
      </c>
      <c r="D2269" s="62" t="s">
        <v>13378</v>
      </c>
      <c r="E2269" s="62" t="s">
        <v>2263</v>
      </c>
      <c r="F2269" s="69">
        <v>39121555</v>
      </c>
      <c r="G2269" s="62" t="s">
        <v>13372</v>
      </c>
      <c r="H2269" s="62">
        <v>1</v>
      </c>
      <c r="I2269" s="62">
        <v>6</v>
      </c>
      <c r="J2269" s="70">
        <v>66</v>
      </c>
      <c r="K2269" s="71">
        <v>833580</v>
      </c>
      <c r="L2269" s="72" t="s">
        <v>15</v>
      </c>
      <c r="M2269" s="72" t="s">
        <v>254</v>
      </c>
    </row>
    <row r="2270" spans="1:13" s="3" customFormat="1" ht="12.75" x14ac:dyDescent="0.2">
      <c r="A2270" s="62" t="s">
        <v>19</v>
      </c>
      <c r="B2270" s="62" t="s">
        <v>217</v>
      </c>
      <c r="C2270" s="63">
        <v>10</v>
      </c>
      <c r="D2270" s="64" t="s">
        <v>13378</v>
      </c>
      <c r="E2270" s="64" t="s">
        <v>2264</v>
      </c>
      <c r="F2270" s="65">
        <v>39121555</v>
      </c>
      <c r="G2270" s="64" t="s">
        <v>13372</v>
      </c>
      <c r="H2270" s="64">
        <v>1</v>
      </c>
      <c r="I2270" s="64">
        <v>6</v>
      </c>
      <c r="J2270" s="66">
        <v>13</v>
      </c>
      <c r="K2270" s="67">
        <v>156000</v>
      </c>
      <c r="L2270" s="68" t="s">
        <v>15</v>
      </c>
      <c r="M2270" s="68" t="s">
        <v>254</v>
      </c>
    </row>
    <row r="2271" spans="1:13" s="3" customFormat="1" ht="12.75" x14ac:dyDescent="0.2">
      <c r="A2271" s="62" t="s">
        <v>19</v>
      </c>
      <c r="B2271" s="62" t="s">
        <v>217</v>
      </c>
      <c r="C2271" s="63">
        <v>10</v>
      </c>
      <c r="D2271" s="62" t="s">
        <v>13378</v>
      </c>
      <c r="E2271" s="62" t="s">
        <v>2265</v>
      </c>
      <c r="F2271" s="69">
        <v>60131500</v>
      </c>
      <c r="G2271" s="62" t="s">
        <v>13372</v>
      </c>
      <c r="H2271" s="62">
        <v>1</v>
      </c>
      <c r="I2271" s="62">
        <v>6</v>
      </c>
      <c r="J2271" s="70">
        <v>20</v>
      </c>
      <c r="K2271" s="71">
        <v>312000</v>
      </c>
      <c r="L2271" s="72" t="s">
        <v>15</v>
      </c>
      <c r="M2271" s="72" t="s">
        <v>254</v>
      </c>
    </row>
    <row r="2272" spans="1:13" s="3" customFormat="1" ht="12.75" x14ac:dyDescent="0.2">
      <c r="A2272" s="62" t="s">
        <v>19</v>
      </c>
      <c r="B2272" s="62" t="s">
        <v>217</v>
      </c>
      <c r="C2272" s="63">
        <v>10</v>
      </c>
      <c r="D2272" s="64" t="s">
        <v>13378</v>
      </c>
      <c r="E2272" s="64" t="s">
        <v>2266</v>
      </c>
      <c r="F2272" s="65">
        <v>60131500</v>
      </c>
      <c r="G2272" s="64" t="s">
        <v>13372</v>
      </c>
      <c r="H2272" s="64">
        <v>1</v>
      </c>
      <c r="I2272" s="64">
        <v>6</v>
      </c>
      <c r="J2272" s="66">
        <v>20</v>
      </c>
      <c r="K2272" s="67">
        <v>336000</v>
      </c>
      <c r="L2272" s="68" t="s">
        <v>15</v>
      </c>
      <c r="M2272" s="68" t="s">
        <v>254</v>
      </c>
    </row>
    <row r="2273" spans="1:13" s="3" customFormat="1" ht="12.75" x14ac:dyDescent="0.2">
      <c r="A2273" s="62" t="s">
        <v>19</v>
      </c>
      <c r="B2273" s="62" t="s">
        <v>217</v>
      </c>
      <c r="C2273" s="63">
        <v>10</v>
      </c>
      <c r="D2273" s="62" t="s">
        <v>13378</v>
      </c>
      <c r="E2273" s="62" t="s">
        <v>2267</v>
      </c>
      <c r="F2273" s="69">
        <v>60131500</v>
      </c>
      <c r="G2273" s="62" t="s">
        <v>13372</v>
      </c>
      <c r="H2273" s="62">
        <v>1</v>
      </c>
      <c r="I2273" s="62">
        <v>6</v>
      </c>
      <c r="J2273" s="70">
        <v>18</v>
      </c>
      <c r="K2273" s="71">
        <v>410400</v>
      </c>
      <c r="L2273" s="72" t="s">
        <v>15</v>
      </c>
      <c r="M2273" s="72" t="s">
        <v>254</v>
      </c>
    </row>
    <row r="2274" spans="1:13" s="3" customFormat="1" ht="12.75" x14ac:dyDescent="0.2">
      <c r="A2274" s="62" t="s">
        <v>19</v>
      </c>
      <c r="B2274" s="62" t="s">
        <v>217</v>
      </c>
      <c r="C2274" s="63">
        <v>10</v>
      </c>
      <c r="D2274" s="64" t="s">
        <v>13378</v>
      </c>
      <c r="E2274" s="64" t="s">
        <v>2268</v>
      </c>
      <c r="F2274" s="65">
        <v>10111304</v>
      </c>
      <c r="G2274" s="64" t="s">
        <v>13372</v>
      </c>
      <c r="H2274" s="64">
        <v>1</v>
      </c>
      <c r="I2274" s="64">
        <v>6</v>
      </c>
      <c r="J2274" s="66">
        <v>10</v>
      </c>
      <c r="K2274" s="67">
        <v>77350</v>
      </c>
      <c r="L2274" s="68" t="s">
        <v>15</v>
      </c>
      <c r="M2274" s="68" t="s">
        <v>254</v>
      </c>
    </row>
    <row r="2275" spans="1:13" s="3" customFormat="1" ht="12.75" x14ac:dyDescent="0.2">
      <c r="A2275" s="62" t="s">
        <v>19</v>
      </c>
      <c r="B2275" s="62" t="s">
        <v>217</v>
      </c>
      <c r="C2275" s="63">
        <v>10</v>
      </c>
      <c r="D2275" s="62" t="s">
        <v>13378</v>
      </c>
      <c r="E2275" s="62" t="s">
        <v>2269</v>
      </c>
      <c r="F2275" s="69">
        <v>27112003</v>
      </c>
      <c r="G2275" s="62" t="s">
        <v>13372</v>
      </c>
      <c r="H2275" s="62">
        <v>1</v>
      </c>
      <c r="I2275" s="62">
        <v>6</v>
      </c>
      <c r="J2275" s="70">
        <v>100</v>
      </c>
      <c r="K2275" s="71">
        <v>1423700</v>
      </c>
      <c r="L2275" s="72" t="s">
        <v>15</v>
      </c>
      <c r="M2275" s="72" t="s">
        <v>254</v>
      </c>
    </row>
    <row r="2276" spans="1:13" s="3" customFormat="1" ht="12.75" x14ac:dyDescent="0.2">
      <c r="A2276" s="62" t="s">
        <v>19</v>
      </c>
      <c r="B2276" s="62" t="s">
        <v>217</v>
      </c>
      <c r="C2276" s="63">
        <v>10</v>
      </c>
      <c r="D2276" s="64" t="s">
        <v>13378</v>
      </c>
      <c r="E2276" s="64" t="s">
        <v>2270</v>
      </c>
      <c r="F2276" s="65">
        <v>47131611</v>
      </c>
      <c r="G2276" s="64" t="s">
        <v>13372</v>
      </c>
      <c r="H2276" s="64">
        <v>1</v>
      </c>
      <c r="I2276" s="64">
        <v>6</v>
      </c>
      <c r="J2276" s="66">
        <v>50</v>
      </c>
      <c r="K2276" s="67">
        <v>234650</v>
      </c>
      <c r="L2276" s="68" t="s">
        <v>15</v>
      </c>
      <c r="M2276" s="68" t="s">
        <v>254</v>
      </c>
    </row>
    <row r="2277" spans="1:13" s="3" customFormat="1" ht="12.75" x14ac:dyDescent="0.2">
      <c r="A2277" s="62" t="s">
        <v>19</v>
      </c>
      <c r="B2277" s="62" t="s">
        <v>217</v>
      </c>
      <c r="C2277" s="63">
        <v>10</v>
      </c>
      <c r="D2277" s="62" t="s">
        <v>13378</v>
      </c>
      <c r="E2277" s="62" t="s">
        <v>2271</v>
      </c>
      <c r="F2277" s="69">
        <v>60131105</v>
      </c>
      <c r="G2277" s="62" t="s">
        <v>13372</v>
      </c>
      <c r="H2277" s="62">
        <v>1</v>
      </c>
      <c r="I2277" s="62">
        <v>6</v>
      </c>
      <c r="J2277" s="70">
        <v>6</v>
      </c>
      <c r="K2277" s="71">
        <v>49608</v>
      </c>
      <c r="L2277" s="72" t="s">
        <v>15</v>
      </c>
      <c r="M2277" s="72" t="s">
        <v>254</v>
      </c>
    </row>
    <row r="2278" spans="1:13" s="3" customFormat="1" ht="12.75" x14ac:dyDescent="0.2">
      <c r="A2278" s="62" t="s">
        <v>19</v>
      </c>
      <c r="B2278" s="62" t="s">
        <v>217</v>
      </c>
      <c r="C2278" s="63">
        <v>10</v>
      </c>
      <c r="D2278" s="64" t="s">
        <v>13378</v>
      </c>
      <c r="E2278" s="64" t="s">
        <v>2272</v>
      </c>
      <c r="F2278" s="65">
        <v>44111914</v>
      </c>
      <c r="G2278" s="64" t="s">
        <v>13372</v>
      </c>
      <c r="H2278" s="64">
        <v>1</v>
      </c>
      <c r="I2278" s="64">
        <v>6</v>
      </c>
      <c r="J2278" s="66">
        <v>20</v>
      </c>
      <c r="K2278" s="67">
        <v>64440</v>
      </c>
      <c r="L2278" s="68" t="s">
        <v>15</v>
      </c>
      <c r="M2278" s="68" t="s">
        <v>254</v>
      </c>
    </row>
    <row r="2279" spans="1:13" s="3" customFormat="1" ht="12.75" x14ac:dyDescent="0.2">
      <c r="A2279" s="62" t="s">
        <v>19</v>
      </c>
      <c r="B2279" s="62" t="s">
        <v>217</v>
      </c>
      <c r="C2279" s="63">
        <v>10</v>
      </c>
      <c r="D2279" s="62" t="s">
        <v>13378</v>
      </c>
      <c r="E2279" s="62" t="s">
        <v>2273</v>
      </c>
      <c r="F2279" s="69">
        <v>25172608</v>
      </c>
      <c r="G2279" s="62" t="s">
        <v>13372</v>
      </c>
      <c r="H2279" s="62">
        <v>1</v>
      </c>
      <c r="I2279" s="62">
        <v>6</v>
      </c>
      <c r="J2279" s="70">
        <v>6</v>
      </c>
      <c r="K2279" s="71">
        <v>576750</v>
      </c>
      <c r="L2279" s="72" t="s">
        <v>15</v>
      </c>
      <c r="M2279" s="72" t="s">
        <v>254</v>
      </c>
    </row>
    <row r="2280" spans="1:13" s="3" customFormat="1" ht="12.75" x14ac:dyDescent="0.2">
      <c r="A2280" s="62" t="s">
        <v>19</v>
      </c>
      <c r="B2280" s="62" t="s">
        <v>217</v>
      </c>
      <c r="C2280" s="63">
        <v>10</v>
      </c>
      <c r="D2280" s="64" t="s">
        <v>13378</v>
      </c>
      <c r="E2280" s="64" t="s">
        <v>2274</v>
      </c>
      <c r="F2280" s="65">
        <v>13111204</v>
      </c>
      <c r="G2280" s="64" t="s">
        <v>13372</v>
      </c>
      <c r="H2280" s="64">
        <v>1</v>
      </c>
      <c r="I2280" s="64">
        <v>6</v>
      </c>
      <c r="J2280" s="66">
        <v>2</v>
      </c>
      <c r="K2280" s="67">
        <v>700000</v>
      </c>
      <c r="L2280" s="68" t="s">
        <v>15</v>
      </c>
      <c r="M2280" s="68" t="s">
        <v>254</v>
      </c>
    </row>
    <row r="2281" spans="1:13" s="3" customFormat="1" ht="12.75" x14ac:dyDescent="0.2">
      <c r="A2281" s="62" t="s">
        <v>19</v>
      </c>
      <c r="B2281" s="62" t="s">
        <v>217</v>
      </c>
      <c r="C2281" s="63">
        <v>16</v>
      </c>
      <c r="D2281" s="62" t="s">
        <v>13378</v>
      </c>
      <c r="E2281" s="62" t="s">
        <v>2275</v>
      </c>
      <c r="F2281" s="69">
        <v>48102106</v>
      </c>
      <c r="G2281" s="62" t="s">
        <v>13372</v>
      </c>
      <c r="H2281" s="62">
        <v>1</v>
      </c>
      <c r="I2281" s="62">
        <v>6</v>
      </c>
      <c r="J2281" s="70">
        <v>6</v>
      </c>
      <c r="K2281" s="71">
        <v>1006200</v>
      </c>
      <c r="L2281" s="72" t="s">
        <v>15</v>
      </c>
      <c r="M2281" s="72" t="s">
        <v>254</v>
      </c>
    </row>
    <row r="2282" spans="1:13" s="3" customFormat="1" ht="12.75" x14ac:dyDescent="0.2">
      <c r="A2282" s="62" t="s">
        <v>19</v>
      </c>
      <c r="B2282" s="62" t="s">
        <v>217</v>
      </c>
      <c r="C2282" s="63">
        <v>10</v>
      </c>
      <c r="D2282" s="64" t="s">
        <v>13378</v>
      </c>
      <c r="E2282" s="64" t="s">
        <v>2276</v>
      </c>
      <c r="F2282" s="65">
        <v>31401502</v>
      </c>
      <c r="G2282" s="64" t="s">
        <v>13372</v>
      </c>
      <c r="H2282" s="64">
        <v>1</v>
      </c>
      <c r="I2282" s="64">
        <v>6</v>
      </c>
      <c r="J2282" s="66">
        <v>18</v>
      </c>
      <c r="K2282" s="67">
        <v>2160000</v>
      </c>
      <c r="L2282" s="68" t="s">
        <v>15</v>
      </c>
      <c r="M2282" s="68" t="s">
        <v>254</v>
      </c>
    </row>
    <row r="2283" spans="1:13" s="3" customFormat="1" ht="12.75" x14ac:dyDescent="0.2">
      <c r="A2283" s="62" t="s">
        <v>19</v>
      </c>
      <c r="B2283" s="62" t="s">
        <v>217</v>
      </c>
      <c r="C2283" s="63">
        <v>10</v>
      </c>
      <c r="D2283" s="62" t="s">
        <v>13378</v>
      </c>
      <c r="E2283" s="62" t="s">
        <v>2277</v>
      </c>
      <c r="F2283" s="69">
        <v>31401502</v>
      </c>
      <c r="G2283" s="62" t="s">
        <v>13372</v>
      </c>
      <c r="H2283" s="62">
        <v>1</v>
      </c>
      <c r="I2283" s="62">
        <v>6</v>
      </c>
      <c r="J2283" s="70">
        <v>24</v>
      </c>
      <c r="K2283" s="71">
        <v>2160000</v>
      </c>
      <c r="L2283" s="72" t="s">
        <v>15</v>
      </c>
      <c r="M2283" s="72" t="s">
        <v>254</v>
      </c>
    </row>
    <row r="2284" spans="1:13" s="3" customFormat="1" ht="12.75" x14ac:dyDescent="0.2">
      <c r="A2284" s="62" t="s">
        <v>19</v>
      </c>
      <c r="B2284" s="62" t="s">
        <v>217</v>
      </c>
      <c r="C2284" s="63">
        <v>10</v>
      </c>
      <c r="D2284" s="64" t="s">
        <v>13378</v>
      </c>
      <c r="E2284" s="64" t="s">
        <v>2278</v>
      </c>
      <c r="F2284" s="65">
        <v>31401502</v>
      </c>
      <c r="G2284" s="64" t="s">
        <v>13372</v>
      </c>
      <c r="H2284" s="64">
        <v>1</v>
      </c>
      <c r="I2284" s="64">
        <v>6</v>
      </c>
      <c r="J2284" s="66">
        <v>18</v>
      </c>
      <c r="K2284" s="67">
        <v>1260000</v>
      </c>
      <c r="L2284" s="68" t="s">
        <v>15</v>
      </c>
      <c r="M2284" s="68" t="s">
        <v>254</v>
      </c>
    </row>
    <row r="2285" spans="1:13" s="3" customFormat="1" ht="12.75" x14ac:dyDescent="0.2">
      <c r="A2285" s="62" t="s">
        <v>19</v>
      </c>
      <c r="B2285" s="62" t="s">
        <v>217</v>
      </c>
      <c r="C2285" s="63">
        <v>10</v>
      </c>
      <c r="D2285" s="62" t="s">
        <v>13378</v>
      </c>
      <c r="E2285" s="62" t="s">
        <v>2279</v>
      </c>
      <c r="F2285" s="69">
        <v>40161500</v>
      </c>
      <c r="G2285" s="62" t="s">
        <v>13372</v>
      </c>
      <c r="H2285" s="62">
        <v>1</v>
      </c>
      <c r="I2285" s="62">
        <v>6</v>
      </c>
      <c r="J2285" s="70">
        <v>1</v>
      </c>
      <c r="K2285" s="71">
        <v>404883</v>
      </c>
      <c r="L2285" s="72" t="s">
        <v>15</v>
      </c>
      <c r="M2285" s="72" t="s">
        <v>254</v>
      </c>
    </row>
    <row r="2286" spans="1:13" s="3" customFormat="1" ht="12.75" x14ac:dyDescent="0.2">
      <c r="A2286" s="62" t="s">
        <v>19</v>
      </c>
      <c r="B2286" s="62" t="s">
        <v>877</v>
      </c>
      <c r="C2286" s="63">
        <v>16</v>
      </c>
      <c r="D2286" s="64" t="s">
        <v>13496</v>
      </c>
      <c r="E2286" s="64" t="s">
        <v>2280</v>
      </c>
      <c r="F2286" s="65">
        <v>40141700</v>
      </c>
      <c r="G2286" s="64" t="s">
        <v>13372</v>
      </c>
      <c r="H2286" s="64">
        <v>1</v>
      </c>
      <c r="I2286" s="64">
        <v>6</v>
      </c>
      <c r="J2286" s="66">
        <v>1</v>
      </c>
      <c r="K2286" s="67">
        <v>10000000</v>
      </c>
      <c r="L2286" s="68" t="s">
        <v>15</v>
      </c>
      <c r="M2286" s="68" t="s">
        <v>254</v>
      </c>
    </row>
    <row r="2287" spans="1:13" s="3" customFormat="1" ht="12.75" x14ac:dyDescent="0.2">
      <c r="A2287" s="62" t="s">
        <v>19</v>
      </c>
      <c r="B2287" s="62" t="s">
        <v>877</v>
      </c>
      <c r="C2287" s="63">
        <v>10</v>
      </c>
      <c r="D2287" s="62" t="s">
        <v>13496</v>
      </c>
      <c r="E2287" s="62" t="s">
        <v>2281</v>
      </c>
      <c r="F2287" s="69">
        <v>23271800</v>
      </c>
      <c r="G2287" s="62" t="s">
        <v>13372</v>
      </c>
      <c r="H2287" s="62">
        <v>1</v>
      </c>
      <c r="I2287" s="62">
        <v>6</v>
      </c>
      <c r="J2287" s="70">
        <v>1</v>
      </c>
      <c r="K2287" s="71">
        <v>287965</v>
      </c>
      <c r="L2287" s="72" t="s">
        <v>15</v>
      </c>
      <c r="M2287" s="72" t="s">
        <v>254</v>
      </c>
    </row>
    <row r="2288" spans="1:13" s="3" customFormat="1" ht="12.75" x14ac:dyDescent="0.2">
      <c r="A2288" s="62" t="s">
        <v>19</v>
      </c>
      <c r="B2288" s="62" t="s">
        <v>877</v>
      </c>
      <c r="C2288" s="63">
        <v>10</v>
      </c>
      <c r="D2288" s="64" t="s">
        <v>13496</v>
      </c>
      <c r="E2288" s="64" t="s">
        <v>2282</v>
      </c>
      <c r="F2288" s="65">
        <v>39121613</v>
      </c>
      <c r="G2288" s="64" t="s">
        <v>13372</v>
      </c>
      <c r="H2288" s="64">
        <v>1</v>
      </c>
      <c r="I2288" s="64">
        <v>6</v>
      </c>
      <c r="J2288" s="66">
        <v>5</v>
      </c>
      <c r="K2288" s="67">
        <v>600000</v>
      </c>
      <c r="L2288" s="68" t="s">
        <v>15</v>
      </c>
      <c r="M2288" s="68" t="s">
        <v>254</v>
      </c>
    </row>
    <row r="2289" spans="1:13" s="3" customFormat="1" ht="12.75" x14ac:dyDescent="0.2">
      <c r="A2289" s="62" t="s">
        <v>19</v>
      </c>
      <c r="B2289" s="62" t="s">
        <v>877</v>
      </c>
      <c r="C2289" s="63">
        <v>10</v>
      </c>
      <c r="D2289" s="62" t="s">
        <v>13496</v>
      </c>
      <c r="E2289" s="62" t="s">
        <v>2283</v>
      </c>
      <c r="F2289" s="69">
        <v>31152000</v>
      </c>
      <c r="G2289" s="62" t="s">
        <v>13372</v>
      </c>
      <c r="H2289" s="62">
        <v>1</v>
      </c>
      <c r="I2289" s="62">
        <v>6</v>
      </c>
      <c r="J2289" s="70">
        <v>1</v>
      </c>
      <c r="K2289" s="71">
        <v>539122</v>
      </c>
      <c r="L2289" s="72" t="s">
        <v>15</v>
      </c>
      <c r="M2289" s="72" t="s">
        <v>254</v>
      </c>
    </row>
    <row r="2290" spans="1:13" s="3" customFormat="1" ht="12.75" x14ac:dyDescent="0.2">
      <c r="A2290" s="62" t="s">
        <v>19</v>
      </c>
      <c r="B2290" s="62" t="s">
        <v>219</v>
      </c>
      <c r="C2290" s="63">
        <v>16</v>
      </c>
      <c r="D2290" s="64" t="s">
        <v>13379</v>
      </c>
      <c r="E2290" s="64" t="s">
        <v>2284</v>
      </c>
      <c r="F2290" s="65">
        <v>52151701</v>
      </c>
      <c r="G2290" s="64" t="s">
        <v>13372</v>
      </c>
      <c r="H2290" s="64">
        <v>1</v>
      </c>
      <c r="I2290" s="64">
        <v>6</v>
      </c>
      <c r="J2290" s="66">
        <v>15</v>
      </c>
      <c r="K2290" s="67">
        <v>3000000</v>
      </c>
      <c r="L2290" s="68" t="s">
        <v>15</v>
      </c>
      <c r="M2290" s="68" t="s">
        <v>254</v>
      </c>
    </row>
    <row r="2291" spans="1:13" s="3" customFormat="1" ht="12.75" x14ac:dyDescent="0.2">
      <c r="A2291" s="62" t="s">
        <v>19</v>
      </c>
      <c r="B2291" s="62" t="s">
        <v>219</v>
      </c>
      <c r="C2291" s="63">
        <v>16</v>
      </c>
      <c r="D2291" s="62" t="s">
        <v>13379</v>
      </c>
      <c r="E2291" s="62" t="s">
        <v>2285</v>
      </c>
      <c r="F2291" s="69">
        <v>52152006</v>
      </c>
      <c r="G2291" s="62" t="s">
        <v>13372</v>
      </c>
      <c r="H2291" s="62">
        <v>1</v>
      </c>
      <c r="I2291" s="62">
        <v>6</v>
      </c>
      <c r="J2291" s="70">
        <v>8</v>
      </c>
      <c r="K2291" s="71">
        <v>466960</v>
      </c>
      <c r="L2291" s="72" t="s">
        <v>15</v>
      </c>
      <c r="M2291" s="72" t="s">
        <v>254</v>
      </c>
    </row>
    <row r="2292" spans="1:13" s="3" customFormat="1" ht="12.75" x14ac:dyDescent="0.2">
      <c r="A2292" s="62" t="s">
        <v>19</v>
      </c>
      <c r="B2292" s="62" t="s">
        <v>219</v>
      </c>
      <c r="C2292" s="63">
        <v>16</v>
      </c>
      <c r="D2292" s="64" t="s">
        <v>13379</v>
      </c>
      <c r="E2292" s="64" t="s">
        <v>2286</v>
      </c>
      <c r="F2292" s="65">
        <v>52151701</v>
      </c>
      <c r="G2292" s="64" t="s">
        <v>13372</v>
      </c>
      <c r="H2292" s="64">
        <v>1</v>
      </c>
      <c r="I2292" s="64">
        <v>6</v>
      </c>
      <c r="J2292" s="66">
        <v>4</v>
      </c>
      <c r="K2292" s="67">
        <v>280000</v>
      </c>
      <c r="L2292" s="68" t="s">
        <v>15</v>
      </c>
      <c r="M2292" s="68" t="s">
        <v>254</v>
      </c>
    </row>
    <row r="2293" spans="1:13" s="3" customFormat="1" ht="12.75" x14ac:dyDescent="0.2">
      <c r="A2293" s="62" t="s">
        <v>19</v>
      </c>
      <c r="B2293" s="62" t="s">
        <v>219</v>
      </c>
      <c r="C2293" s="63">
        <v>16</v>
      </c>
      <c r="D2293" s="62" t="s">
        <v>13379</v>
      </c>
      <c r="E2293" s="62" t="s">
        <v>2287</v>
      </c>
      <c r="F2293" s="69">
        <v>27112800</v>
      </c>
      <c r="G2293" s="62" t="s">
        <v>13372</v>
      </c>
      <c r="H2293" s="62">
        <v>1</v>
      </c>
      <c r="I2293" s="62">
        <v>6</v>
      </c>
      <c r="J2293" s="70">
        <v>1</v>
      </c>
      <c r="K2293" s="71">
        <v>25000</v>
      </c>
      <c r="L2293" s="72" t="s">
        <v>15</v>
      </c>
      <c r="M2293" s="72" t="s">
        <v>254</v>
      </c>
    </row>
    <row r="2294" spans="1:13" s="3" customFormat="1" ht="12.75" x14ac:dyDescent="0.2">
      <c r="A2294" s="62" t="s">
        <v>19</v>
      </c>
      <c r="B2294" s="62" t="s">
        <v>219</v>
      </c>
      <c r="C2294" s="63">
        <v>16</v>
      </c>
      <c r="D2294" s="64" t="s">
        <v>13379</v>
      </c>
      <c r="E2294" s="64" t="s">
        <v>2288</v>
      </c>
      <c r="F2294" s="65">
        <v>27112800</v>
      </c>
      <c r="G2294" s="64" t="s">
        <v>13372</v>
      </c>
      <c r="H2294" s="64">
        <v>1</v>
      </c>
      <c r="I2294" s="64">
        <v>6</v>
      </c>
      <c r="J2294" s="66">
        <v>1</v>
      </c>
      <c r="K2294" s="67">
        <v>25000</v>
      </c>
      <c r="L2294" s="68" t="s">
        <v>15</v>
      </c>
      <c r="M2294" s="68" t="s">
        <v>254</v>
      </c>
    </row>
    <row r="2295" spans="1:13" s="3" customFormat="1" ht="12.75" x14ac:dyDescent="0.2">
      <c r="A2295" s="62" t="s">
        <v>19</v>
      </c>
      <c r="B2295" s="62" t="s">
        <v>219</v>
      </c>
      <c r="C2295" s="63">
        <v>16</v>
      </c>
      <c r="D2295" s="62" t="s">
        <v>13379</v>
      </c>
      <c r="E2295" s="62" t="s">
        <v>2289</v>
      </c>
      <c r="F2295" s="69">
        <v>27112800</v>
      </c>
      <c r="G2295" s="62" t="s">
        <v>13372</v>
      </c>
      <c r="H2295" s="62">
        <v>1</v>
      </c>
      <c r="I2295" s="62">
        <v>6</v>
      </c>
      <c r="J2295" s="70">
        <v>1</v>
      </c>
      <c r="K2295" s="71">
        <v>20000</v>
      </c>
      <c r="L2295" s="72" t="s">
        <v>15</v>
      </c>
      <c r="M2295" s="72" t="s">
        <v>254</v>
      </c>
    </row>
    <row r="2296" spans="1:13" s="3" customFormat="1" ht="12.75" x14ac:dyDescent="0.2">
      <c r="A2296" s="62" t="s">
        <v>19</v>
      </c>
      <c r="B2296" s="62" t="s">
        <v>219</v>
      </c>
      <c r="C2296" s="63">
        <v>16</v>
      </c>
      <c r="D2296" s="64" t="s">
        <v>13379</v>
      </c>
      <c r="E2296" s="64" t="s">
        <v>2290</v>
      </c>
      <c r="F2296" s="65">
        <v>27112800</v>
      </c>
      <c r="G2296" s="64" t="s">
        <v>13372</v>
      </c>
      <c r="H2296" s="64">
        <v>1</v>
      </c>
      <c r="I2296" s="64">
        <v>6</v>
      </c>
      <c r="J2296" s="66">
        <v>1</v>
      </c>
      <c r="K2296" s="67">
        <v>20000</v>
      </c>
      <c r="L2296" s="68" t="s">
        <v>15</v>
      </c>
      <c r="M2296" s="68" t="s">
        <v>254</v>
      </c>
    </row>
    <row r="2297" spans="1:13" s="3" customFormat="1" ht="12.75" x14ac:dyDescent="0.2">
      <c r="A2297" s="62" t="s">
        <v>19</v>
      </c>
      <c r="B2297" s="62" t="s">
        <v>219</v>
      </c>
      <c r="C2297" s="63">
        <v>16</v>
      </c>
      <c r="D2297" s="62" t="s">
        <v>13379</v>
      </c>
      <c r="E2297" s="62" t="s">
        <v>2291</v>
      </c>
      <c r="F2297" s="69">
        <v>52151803</v>
      </c>
      <c r="G2297" s="62" t="s">
        <v>13372</v>
      </c>
      <c r="H2297" s="62">
        <v>1</v>
      </c>
      <c r="I2297" s="62">
        <v>6</v>
      </c>
      <c r="J2297" s="70">
        <v>5</v>
      </c>
      <c r="K2297" s="71">
        <v>135850</v>
      </c>
      <c r="L2297" s="72" t="s">
        <v>15</v>
      </c>
      <c r="M2297" s="72" t="s">
        <v>254</v>
      </c>
    </row>
    <row r="2298" spans="1:13" s="3" customFormat="1" ht="12.75" x14ac:dyDescent="0.2">
      <c r="A2298" s="62" t="s">
        <v>19</v>
      </c>
      <c r="B2298" s="62" t="s">
        <v>219</v>
      </c>
      <c r="C2298" s="63">
        <v>16</v>
      </c>
      <c r="D2298" s="64" t="s">
        <v>13379</v>
      </c>
      <c r="E2298" s="64" t="s">
        <v>2292</v>
      </c>
      <c r="F2298" s="65">
        <v>52151803</v>
      </c>
      <c r="G2298" s="64" t="s">
        <v>13372</v>
      </c>
      <c r="H2298" s="64">
        <v>1</v>
      </c>
      <c r="I2298" s="64">
        <v>6</v>
      </c>
      <c r="J2298" s="66">
        <v>20</v>
      </c>
      <c r="K2298" s="67">
        <v>491400</v>
      </c>
      <c r="L2298" s="68" t="s">
        <v>15</v>
      </c>
      <c r="M2298" s="68" t="s">
        <v>254</v>
      </c>
    </row>
    <row r="2299" spans="1:13" s="3" customFormat="1" ht="12.75" x14ac:dyDescent="0.2">
      <c r="A2299" s="62" t="s">
        <v>19</v>
      </c>
      <c r="B2299" s="62" t="s">
        <v>219</v>
      </c>
      <c r="C2299" s="63">
        <v>16</v>
      </c>
      <c r="D2299" s="62" t="s">
        <v>13379</v>
      </c>
      <c r="E2299" s="62" t="s">
        <v>2293</v>
      </c>
      <c r="F2299" s="69">
        <v>27112006</v>
      </c>
      <c r="G2299" s="62" t="s">
        <v>13372</v>
      </c>
      <c r="H2299" s="62">
        <v>1</v>
      </c>
      <c r="I2299" s="62">
        <v>6</v>
      </c>
      <c r="J2299" s="70">
        <v>2</v>
      </c>
      <c r="K2299" s="71">
        <v>120000</v>
      </c>
      <c r="L2299" s="72" t="s">
        <v>15</v>
      </c>
      <c r="M2299" s="72" t="s">
        <v>254</v>
      </c>
    </row>
    <row r="2300" spans="1:13" s="3" customFormat="1" ht="12.75" x14ac:dyDescent="0.2">
      <c r="A2300" s="62" t="s">
        <v>19</v>
      </c>
      <c r="B2300" s="62" t="s">
        <v>219</v>
      </c>
      <c r="C2300" s="63">
        <v>16</v>
      </c>
      <c r="D2300" s="64" t="s">
        <v>13379</v>
      </c>
      <c r="E2300" s="64" t="s">
        <v>2294</v>
      </c>
      <c r="F2300" s="65">
        <v>27112006</v>
      </c>
      <c r="G2300" s="64" t="s">
        <v>13372</v>
      </c>
      <c r="H2300" s="64">
        <v>1</v>
      </c>
      <c r="I2300" s="64">
        <v>6</v>
      </c>
      <c r="J2300" s="66">
        <v>1</v>
      </c>
      <c r="K2300" s="67">
        <v>65000</v>
      </c>
      <c r="L2300" s="68" t="s">
        <v>15</v>
      </c>
      <c r="M2300" s="68" t="s">
        <v>254</v>
      </c>
    </row>
    <row r="2301" spans="1:13" s="3" customFormat="1" ht="12.75" x14ac:dyDescent="0.2">
      <c r="A2301" s="62" t="s">
        <v>19</v>
      </c>
      <c r="B2301" s="62" t="s">
        <v>219</v>
      </c>
      <c r="C2301" s="63">
        <v>16</v>
      </c>
      <c r="D2301" s="62" t="s">
        <v>13379</v>
      </c>
      <c r="E2301" s="62" t="s">
        <v>2295</v>
      </c>
      <c r="F2301" s="69">
        <v>27112006</v>
      </c>
      <c r="G2301" s="62" t="s">
        <v>13372</v>
      </c>
      <c r="H2301" s="62">
        <v>1</v>
      </c>
      <c r="I2301" s="62">
        <v>6</v>
      </c>
      <c r="J2301" s="70">
        <v>2</v>
      </c>
      <c r="K2301" s="71">
        <v>150000</v>
      </c>
      <c r="L2301" s="72" t="s">
        <v>15</v>
      </c>
      <c r="M2301" s="72" t="s">
        <v>254</v>
      </c>
    </row>
    <row r="2302" spans="1:13" s="3" customFormat="1" ht="12.75" x14ac:dyDescent="0.2">
      <c r="A2302" s="62" t="s">
        <v>19</v>
      </c>
      <c r="B2302" s="62" t="s">
        <v>219</v>
      </c>
      <c r="C2302" s="63">
        <v>16</v>
      </c>
      <c r="D2302" s="64" t="s">
        <v>13379</v>
      </c>
      <c r="E2302" s="64" t="s">
        <v>2296</v>
      </c>
      <c r="F2302" s="65">
        <v>27112006</v>
      </c>
      <c r="G2302" s="64" t="s">
        <v>13372</v>
      </c>
      <c r="H2302" s="64">
        <v>1</v>
      </c>
      <c r="I2302" s="64">
        <v>6</v>
      </c>
      <c r="J2302" s="66">
        <v>2</v>
      </c>
      <c r="K2302" s="67">
        <v>140000</v>
      </c>
      <c r="L2302" s="68" t="s">
        <v>15</v>
      </c>
      <c r="M2302" s="68" t="s">
        <v>254</v>
      </c>
    </row>
    <row r="2303" spans="1:13" s="3" customFormat="1" ht="12.75" x14ac:dyDescent="0.2">
      <c r="A2303" s="62" t="s">
        <v>19</v>
      </c>
      <c r="B2303" s="62" t="s">
        <v>219</v>
      </c>
      <c r="C2303" s="63">
        <v>16</v>
      </c>
      <c r="D2303" s="62" t="s">
        <v>13379</v>
      </c>
      <c r="E2303" s="62" t="s">
        <v>2297</v>
      </c>
      <c r="F2303" s="69">
        <v>52151807</v>
      </c>
      <c r="G2303" s="62" t="s">
        <v>13372</v>
      </c>
      <c r="H2303" s="62">
        <v>1</v>
      </c>
      <c r="I2303" s="62">
        <v>6</v>
      </c>
      <c r="J2303" s="70">
        <v>5</v>
      </c>
      <c r="K2303" s="71">
        <v>609895</v>
      </c>
      <c r="L2303" s="72" t="s">
        <v>15</v>
      </c>
      <c r="M2303" s="72" t="s">
        <v>254</v>
      </c>
    </row>
    <row r="2304" spans="1:13" s="3" customFormat="1" ht="12.75" x14ac:dyDescent="0.2">
      <c r="A2304" s="62" t="s">
        <v>19</v>
      </c>
      <c r="B2304" s="62" t="s">
        <v>219</v>
      </c>
      <c r="C2304" s="63">
        <v>10</v>
      </c>
      <c r="D2304" s="64" t="s">
        <v>13379</v>
      </c>
      <c r="E2304" s="64" t="s">
        <v>2298</v>
      </c>
      <c r="F2304" s="65">
        <v>27112906</v>
      </c>
      <c r="G2304" s="64" t="s">
        <v>13372</v>
      </c>
      <c r="H2304" s="64">
        <v>1</v>
      </c>
      <c r="I2304" s="64">
        <v>6</v>
      </c>
      <c r="J2304" s="66">
        <v>1</v>
      </c>
      <c r="K2304" s="67">
        <v>36808</v>
      </c>
      <c r="L2304" s="68" t="s">
        <v>15</v>
      </c>
      <c r="M2304" s="68" t="s">
        <v>254</v>
      </c>
    </row>
    <row r="2305" spans="1:13" s="3" customFormat="1" ht="12.75" x14ac:dyDescent="0.2">
      <c r="A2305" s="62" t="s">
        <v>19</v>
      </c>
      <c r="B2305" s="62" t="s">
        <v>219</v>
      </c>
      <c r="C2305" s="63">
        <v>16</v>
      </c>
      <c r="D2305" s="62" t="s">
        <v>13379</v>
      </c>
      <c r="E2305" s="62" t="s">
        <v>2299</v>
      </c>
      <c r="F2305" s="69">
        <v>27111500</v>
      </c>
      <c r="G2305" s="62" t="s">
        <v>13372</v>
      </c>
      <c r="H2305" s="62">
        <v>1</v>
      </c>
      <c r="I2305" s="62">
        <v>6</v>
      </c>
      <c r="J2305" s="70">
        <v>1</v>
      </c>
      <c r="K2305" s="71">
        <v>30000</v>
      </c>
      <c r="L2305" s="72" t="s">
        <v>15</v>
      </c>
      <c r="M2305" s="72" t="s">
        <v>254</v>
      </c>
    </row>
    <row r="2306" spans="1:13" s="3" customFormat="1" ht="12.75" x14ac:dyDescent="0.2">
      <c r="A2306" s="62" t="s">
        <v>19</v>
      </c>
      <c r="B2306" s="62" t="s">
        <v>219</v>
      </c>
      <c r="C2306" s="63">
        <v>10</v>
      </c>
      <c r="D2306" s="64" t="s">
        <v>13379</v>
      </c>
      <c r="E2306" s="64" t="s">
        <v>2300</v>
      </c>
      <c r="F2306" s="65">
        <v>31201521</v>
      </c>
      <c r="G2306" s="64" t="s">
        <v>13372</v>
      </c>
      <c r="H2306" s="64">
        <v>1</v>
      </c>
      <c r="I2306" s="64">
        <v>6</v>
      </c>
      <c r="J2306" s="66">
        <v>1</v>
      </c>
      <c r="K2306" s="67">
        <v>58090</v>
      </c>
      <c r="L2306" s="68" t="s">
        <v>15</v>
      </c>
      <c r="M2306" s="68" t="s">
        <v>254</v>
      </c>
    </row>
    <row r="2307" spans="1:13" s="3" customFormat="1" ht="12.75" x14ac:dyDescent="0.2">
      <c r="A2307" s="62" t="s">
        <v>19</v>
      </c>
      <c r="B2307" s="62" t="s">
        <v>219</v>
      </c>
      <c r="C2307" s="63">
        <v>10</v>
      </c>
      <c r="D2307" s="62" t="s">
        <v>13379</v>
      </c>
      <c r="E2307" s="62" t="s">
        <v>2301</v>
      </c>
      <c r="F2307" s="69">
        <v>42121600</v>
      </c>
      <c r="G2307" s="62" t="s">
        <v>13372</v>
      </c>
      <c r="H2307" s="62">
        <v>1</v>
      </c>
      <c r="I2307" s="62">
        <v>6</v>
      </c>
      <c r="J2307" s="70">
        <v>40</v>
      </c>
      <c r="K2307" s="71">
        <v>1500000</v>
      </c>
      <c r="L2307" s="72" t="s">
        <v>15</v>
      </c>
      <c r="M2307" s="72" t="s">
        <v>254</v>
      </c>
    </row>
    <row r="2308" spans="1:13" s="3" customFormat="1" ht="12.75" x14ac:dyDescent="0.2">
      <c r="A2308" s="62" t="s">
        <v>19</v>
      </c>
      <c r="B2308" s="62" t="s">
        <v>219</v>
      </c>
      <c r="C2308" s="63">
        <v>16</v>
      </c>
      <c r="D2308" s="64" t="s">
        <v>13379</v>
      </c>
      <c r="E2308" s="64" t="s">
        <v>2302</v>
      </c>
      <c r="F2308" s="65">
        <v>27112006</v>
      </c>
      <c r="G2308" s="64" t="s">
        <v>13372</v>
      </c>
      <c r="H2308" s="64">
        <v>1</v>
      </c>
      <c r="I2308" s="64">
        <v>6</v>
      </c>
      <c r="J2308" s="66">
        <v>2</v>
      </c>
      <c r="K2308" s="67">
        <v>500000</v>
      </c>
      <c r="L2308" s="68" t="s">
        <v>15</v>
      </c>
      <c r="M2308" s="68" t="s">
        <v>254</v>
      </c>
    </row>
    <row r="2309" spans="1:13" s="3" customFormat="1" ht="12.75" x14ac:dyDescent="0.2">
      <c r="A2309" s="62" t="s">
        <v>19</v>
      </c>
      <c r="B2309" s="62" t="s">
        <v>219</v>
      </c>
      <c r="C2309" s="63">
        <v>10</v>
      </c>
      <c r="D2309" s="62" t="s">
        <v>13379</v>
      </c>
      <c r="E2309" s="62" t="s">
        <v>2303</v>
      </c>
      <c r="F2309" s="69">
        <v>30264700</v>
      </c>
      <c r="G2309" s="62" t="s">
        <v>13372</v>
      </c>
      <c r="H2309" s="62">
        <v>1</v>
      </c>
      <c r="I2309" s="62">
        <v>6</v>
      </c>
      <c r="J2309" s="70">
        <v>100</v>
      </c>
      <c r="K2309" s="71">
        <v>8300000</v>
      </c>
      <c r="L2309" s="72" t="s">
        <v>15</v>
      </c>
      <c r="M2309" s="72" t="s">
        <v>254</v>
      </c>
    </row>
    <row r="2310" spans="1:13" s="3" customFormat="1" ht="12.75" x14ac:dyDescent="0.2">
      <c r="A2310" s="62" t="s">
        <v>19</v>
      </c>
      <c r="B2310" s="62" t="s">
        <v>219</v>
      </c>
      <c r="C2310" s="63">
        <v>10</v>
      </c>
      <c r="D2310" s="64" t="s">
        <v>13379</v>
      </c>
      <c r="E2310" s="64" t="s">
        <v>2304</v>
      </c>
      <c r="F2310" s="65">
        <v>42121600</v>
      </c>
      <c r="G2310" s="64" t="s">
        <v>13372</v>
      </c>
      <c r="H2310" s="64">
        <v>1</v>
      </c>
      <c r="I2310" s="64">
        <v>6</v>
      </c>
      <c r="J2310" s="66">
        <v>1</v>
      </c>
      <c r="K2310" s="67">
        <v>35500</v>
      </c>
      <c r="L2310" s="68" t="s">
        <v>15</v>
      </c>
      <c r="M2310" s="68" t="s">
        <v>254</v>
      </c>
    </row>
    <row r="2311" spans="1:13" s="3" customFormat="1" ht="12.75" x14ac:dyDescent="0.2">
      <c r="A2311" s="62" t="s">
        <v>19</v>
      </c>
      <c r="B2311" s="62" t="s">
        <v>219</v>
      </c>
      <c r="C2311" s="63">
        <v>16</v>
      </c>
      <c r="D2311" s="62" t="s">
        <v>13379</v>
      </c>
      <c r="E2311" s="62" t="s">
        <v>2305</v>
      </c>
      <c r="F2311" s="69">
        <v>27111700</v>
      </c>
      <c r="G2311" s="62" t="s">
        <v>13372</v>
      </c>
      <c r="H2311" s="62">
        <v>1</v>
      </c>
      <c r="I2311" s="62">
        <v>6</v>
      </c>
      <c r="J2311" s="70">
        <v>1</v>
      </c>
      <c r="K2311" s="71">
        <v>170000</v>
      </c>
      <c r="L2311" s="72" t="s">
        <v>15</v>
      </c>
      <c r="M2311" s="72" t="s">
        <v>254</v>
      </c>
    </row>
    <row r="2312" spans="1:13" s="3" customFormat="1" ht="12.75" x14ac:dyDescent="0.2">
      <c r="A2312" s="62" t="s">
        <v>19</v>
      </c>
      <c r="B2312" s="62" t="s">
        <v>219</v>
      </c>
      <c r="C2312" s="63">
        <v>16</v>
      </c>
      <c r="D2312" s="64" t="s">
        <v>13379</v>
      </c>
      <c r="E2312" s="64" t="s">
        <v>2306</v>
      </c>
      <c r="F2312" s="65">
        <v>27111700</v>
      </c>
      <c r="G2312" s="64" t="s">
        <v>13372</v>
      </c>
      <c r="H2312" s="64">
        <v>1</v>
      </c>
      <c r="I2312" s="64">
        <v>6</v>
      </c>
      <c r="J2312" s="66">
        <v>1</v>
      </c>
      <c r="K2312" s="67">
        <v>85000</v>
      </c>
      <c r="L2312" s="68" t="s">
        <v>15</v>
      </c>
      <c r="M2312" s="68" t="s">
        <v>254</v>
      </c>
    </row>
    <row r="2313" spans="1:13" s="3" customFormat="1" ht="12.75" x14ac:dyDescent="0.2">
      <c r="A2313" s="62" t="s">
        <v>19</v>
      </c>
      <c r="B2313" s="62" t="s">
        <v>219</v>
      </c>
      <c r="C2313" s="63">
        <v>16</v>
      </c>
      <c r="D2313" s="62" t="s">
        <v>13379</v>
      </c>
      <c r="E2313" s="62" t="s">
        <v>2307</v>
      </c>
      <c r="F2313" s="69">
        <v>52151636</v>
      </c>
      <c r="G2313" s="62" t="s">
        <v>13372</v>
      </c>
      <c r="H2313" s="62">
        <v>1</v>
      </c>
      <c r="I2313" s="62">
        <v>6</v>
      </c>
      <c r="J2313" s="70">
        <v>6</v>
      </c>
      <c r="K2313" s="71">
        <v>131820</v>
      </c>
      <c r="L2313" s="72" t="s">
        <v>15</v>
      </c>
      <c r="M2313" s="72" t="s">
        <v>254</v>
      </c>
    </row>
    <row r="2314" spans="1:13" s="3" customFormat="1" ht="12.75" x14ac:dyDescent="0.2">
      <c r="A2314" s="62" t="s">
        <v>19</v>
      </c>
      <c r="B2314" s="62" t="s">
        <v>219</v>
      </c>
      <c r="C2314" s="63">
        <v>16</v>
      </c>
      <c r="D2314" s="64" t="s">
        <v>13379</v>
      </c>
      <c r="E2314" s="64" t="s">
        <v>2308</v>
      </c>
      <c r="F2314" s="65">
        <v>52151636</v>
      </c>
      <c r="G2314" s="64" t="s">
        <v>13372</v>
      </c>
      <c r="H2314" s="64">
        <v>1</v>
      </c>
      <c r="I2314" s="64">
        <v>6</v>
      </c>
      <c r="J2314" s="66">
        <v>4</v>
      </c>
      <c r="K2314" s="67">
        <v>87880</v>
      </c>
      <c r="L2314" s="68" t="s">
        <v>15</v>
      </c>
      <c r="M2314" s="68" t="s">
        <v>254</v>
      </c>
    </row>
    <row r="2315" spans="1:13" s="3" customFormat="1" ht="12.75" x14ac:dyDescent="0.2">
      <c r="A2315" s="62" t="s">
        <v>19</v>
      </c>
      <c r="B2315" s="62" t="s">
        <v>219</v>
      </c>
      <c r="C2315" s="63">
        <v>16</v>
      </c>
      <c r="D2315" s="62" t="s">
        <v>13379</v>
      </c>
      <c r="E2315" s="62" t="s">
        <v>2309</v>
      </c>
      <c r="F2315" s="69">
        <v>27112006</v>
      </c>
      <c r="G2315" s="62" t="s">
        <v>13372</v>
      </c>
      <c r="H2315" s="62">
        <v>1</v>
      </c>
      <c r="I2315" s="62">
        <v>6</v>
      </c>
      <c r="J2315" s="70">
        <v>15</v>
      </c>
      <c r="K2315" s="71">
        <v>525000</v>
      </c>
      <c r="L2315" s="72" t="s">
        <v>15</v>
      </c>
      <c r="M2315" s="72" t="s">
        <v>254</v>
      </c>
    </row>
    <row r="2316" spans="1:13" s="3" customFormat="1" ht="12.75" x14ac:dyDescent="0.2">
      <c r="A2316" s="62" t="s">
        <v>19</v>
      </c>
      <c r="B2316" s="62" t="s">
        <v>219</v>
      </c>
      <c r="C2316" s="63">
        <v>16</v>
      </c>
      <c r="D2316" s="64" t="s">
        <v>13379</v>
      </c>
      <c r="E2316" s="64" t="s">
        <v>2310</v>
      </c>
      <c r="F2316" s="65">
        <v>52151702</v>
      </c>
      <c r="G2316" s="64" t="s">
        <v>13372</v>
      </c>
      <c r="H2316" s="64">
        <v>1</v>
      </c>
      <c r="I2316" s="64">
        <v>6</v>
      </c>
      <c r="J2316" s="66">
        <v>9</v>
      </c>
      <c r="K2316" s="67">
        <v>361530</v>
      </c>
      <c r="L2316" s="68" t="s">
        <v>15</v>
      </c>
      <c r="M2316" s="68" t="s">
        <v>254</v>
      </c>
    </row>
    <row r="2317" spans="1:13" s="3" customFormat="1" ht="12.75" x14ac:dyDescent="0.2">
      <c r="A2317" s="62" t="s">
        <v>19</v>
      </c>
      <c r="B2317" s="62" t="s">
        <v>219</v>
      </c>
      <c r="C2317" s="63">
        <v>16</v>
      </c>
      <c r="D2317" s="62" t="s">
        <v>13379</v>
      </c>
      <c r="E2317" s="62" t="s">
        <v>2311</v>
      </c>
      <c r="F2317" s="69">
        <v>52151702</v>
      </c>
      <c r="G2317" s="62" t="s">
        <v>13372</v>
      </c>
      <c r="H2317" s="62">
        <v>1</v>
      </c>
      <c r="I2317" s="62">
        <v>6</v>
      </c>
      <c r="J2317" s="70">
        <v>10</v>
      </c>
      <c r="K2317" s="71">
        <v>518700</v>
      </c>
      <c r="L2317" s="72" t="s">
        <v>15</v>
      </c>
      <c r="M2317" s="72" t="s">
        <v>254</v>
      </c>
    </row>
    <row r="2318" spans="1:13" s="3" customFormat="1" ht="12.75" x14ac:dyDescent="0.2">
      <c r="A2318" s="62" t="s">
        <v>19</v>
      </c>
      <c r="B2318" s="62" t="s">
        <v>219</v>
      </c>
      <c r="C2318" s="63">
        <v>16</v>
      </c>
      <c r="D2318" s="64" t="s">
        <v>13379</v>
      </c>
      <c r="E2318" s="64" t="s">
        <v>2312</v>
      </c>
      <c r="F2318" s="65">
        <v>52151702</v>
      </c>
      <c r="G2318" s="64" t="s">
        <v>13372</v>
      </c>
      <c r="H2318" s="64">
        <v>1</v>
      </c>
      <c r="I2318" s="64">
        <v>6</v>
      </c>
      <c r="J2318" s="66">
        <v>6</v>
      </c>
      <c r="K2318" s="67">
        <v>358020</v>
      </c>
      <c r="L2318" s="68" t="s">
        <v>15</v>
      </c>
      <c r="M2318" s="68" t="s">
        <v>254</v>
      </c>
    </row>
    <row r="2319" spans="1:13" s="3" customFormat="1" ht="12.75" x14ac:dyDescent="0.2">
      <c r="A2319" s="62" t="s">
        <v>19</v>
      </c>
      <c r="B2319" s="62" t="s">
        <v>219</v>
      </c>
      <c r="C2319" s="63">
        <v>10</v>
      </c>
      <c r="D2319" s="62" t="s">
        <v>13379</v>
      </c>
      <c r="E2319" s="62" t="s">
        <v>2313</v>
      </c>
      <c r="F2319" s="69">
        <v>42121600</v>
      </c>
      <c r="G2319" s="62" t="s">
        <v>13372</v>
      </c>
      <c r="H2319" s="62">
        <v>1</v>
      </c>
      <c r="I2319" s="62">
        <v>6</v>
      </c>
      <c r="J2319" s="70">
        <v>2</v>
      </c>
      <c r="K2319" s="71">
        <v>60000</v>
      </c>
      <c r="L2319" s="72" t="s">
        <v>15</v>
      </c>
      <c r="M2319" s="72" t="s">
        <v>254</v>
      </c>
    </row>
    <row r="2320" spans="1:13" s="3" customFormat="1" ht="12.75" x14ac:dyDescent="0.2">
      <c r="A2320" s="62" t="s">
        <v>19</v>
      </c>
      <c r="B2320" s="62" t="s">
        <v>219</v>
      </c>
      <c r="C2320" s="63">
        <v>16</v>
      </c>
      <c r="D2320" s="64" t="s">
        <v>13379</v>
      </c>
      <c r="E2320" s="64" t="s">
        <v>2314</v>
      </c>
      <c r="F2320" s="65">
        <v>48101815</v>
      </c>
      <c r="G2320" s="64" t="s">
        <v>13372</v>
      </c>
      <c r="H2320" s="64">
        <v>1</v>
      </c>
      <c r="I2320" s="64">
        <v>6</v>
      </c>
      <c r="J2320" s="66">
        <v>5</v>
      </c>
      <c r="K2320" s="67">
        <v>125000</v>
      </c>
      <c r="L2320" s="68" t="s">
        <v>15</v>
      </c>
      <c r="M2320" s="68" t="s">
        <v>254</v>
      </c>
    </row>
    <row r="2321" spans="1:13" s="3" customFormat="1" ht="12.75" x14ac:dyDescent="0.2">
      <c r="A2321" s="62" t="s">
        <v>19</v>
      </c>
      <c r="B2321" s="62" t="s">
        <v>219</v>
      </c>
      <c r="C2321" s="63">
        <v>16</v>
      </c>
      <c r="D2321" s="62" t="s">
        <v>13379</v>
      </c>
      <c r="E2321" s="62" t="s">
        <v>2315</v>
      </c>
      <c r="F2321" s="69">
        <v>27111700</v>
      </c>
      <c r="G2321" s="62" t="s">
        <v>13372</v>
      </c>
      <c r="H2321" s="62">
        <v>1</v>
      </c>
      <c r="I2321" s="62">
        <v>6</v>
      </c>
      <c r="J2321" s="70">
        <v>1</v>
      </c>
      <c r="K2321" s="71">
        <v>32000</v>
      </c>
      <c r="L2321" s="72" t="s">
        <v>15</v>
      </c>
      <c r="M2321" s="72" t="s">
        <v>254</v>
      </c>
    </row>
    <row r="2322" spans="1:13" s="3" customFormat="1" ht="12.75" x14ac:dyDescent="0.2">
      <c r="A2322" s="62" t="s">
        <v>19</v>
      </c>
      <c r="B2322" s="62" t="s">
        <v>219</v>
      </c>
      <c r="C2322" s="63">
        <v>16</v>
      </c>
      <c r="D2322" s="64" t="s">
        <v>13379</v>
      </c>
      <c r="E2322" s="64" t="s">
        <v>2316</v>
      </c>
      <c r="F2322" s="65">
        <v>27111700</v>
      </c>
      <c r="G2322" s="64" t="s">
        <v>13372</v>
      </c>
      <c r="H2322" s="64">
        <v>1</v>
      </c>
      <c r="I2322" s="64">
        <v>6</v>
      </c>
      <c r="J2322" s="66">
        <v>1</v>
      </c>
      <c r="K2322" s="67">
        <v>15000</v>
      </c>
      <c r="L2322" s="68" t="s">
        <v>15</v>
      </c>
      <c r="M2322" s="68" t="s">
        <v>254</v>
      </c>
    </row>
    <row r="2323" spans="1:13" s="3" customFormat="1" ht="12.75" x14ac:dyDescent="0.2">
      <c r="A2323" s="62" t="s">
        <v>19</v>
      </c>
      <c r="B2323" s="62" t="s">
        <v>219</v>
      </c>
      <c r="C2323" s="63">
        <v>10</v>
      </c>
      <c r="D2323" s="62" t="s">
        <v>13379</v>
      </c>
      <c r="E2323" s="62" t="s">
        <v>2317</v>
      </c>
      <c r="F2323" s="69">
        <v>23271812</v>
      </c>
      <c r="G2323" s="62" t="s">
        <v>13372</v>
      </c>
      <c r="H2323" s="62">
        <v>1</v>
      </c>
      <c r="I2323" s="62">
        <v>6</v>
      </c>
      <c r="J2323" s="70">
        <v>5</v>
      </c>
      <c r="K2323" s="71">
        <v>550000</v>
      </c>
      <c r="L2323" s="72" t="s">
        <v>15</v>
      </c>
      <c r="M2323" s="72" t="s">
        <v>254</v>
      </c>
    </row>
    <row r="2324" spans="1:13" s="3" customFormat="1" ht="12.75" x14ac:dyDescent="0.2">
      <c r="A2324" s="62" t="s">
        <v>19</v>
      </c>
      <c r="B2324" s="62" t="s">
        <v>219</v>
      </c>
      <c r="C2324" s="63">
        <v>16</v>
      </c>
      <c r="D2324" s="64" t="s">
        <v>13379</v>
      </c>
      <c r="E2324" s="64" t="s">
        <v>2318</v>
      </c>
      <c r="F2324" s="65">
        <v>27112800</v>
      </c>
      <c r="G2324" s="64" t="s">
        <v>13372</v>
      </c>
      <c r="H2324" s="64">
        <v>1</v>
      </c>
      <c r="I2324" s="64">
        <v>6</v>
      </c>
      <c r="J2324" s="66">
        <v>1</v>
      </c>
      <c r="K2324" s="67">
        <v>200000</v>
      </c>
      <c r="L2324" s="68" t="s">
        <v>15</v>
      </c>
      <c r="M2324" s="68" t="s">
        <v>254</v>
      </c>
    </row>
    <row r="2325" spans="1:13" s="3" customFormat="1" ht="12.75" x14ac:dyDescent="0.2">
      <c r="A2325" s="62" t="s">
        <v>19</v>
      </c>
      <c r="B2325" s="62" t="s">
        <v>219</v>
      </c>
      <c r="C2325" s="63">
        <v>16</v>
      </c>
      <c r="D2325" s="62" t="s">
        <v>13379</v>
      </c>
      <c r="E2325" s="62" t="s">
        <v>2319</v>
      </c>
      <c r="F2325" s="69">
        <v>47121803</v>
      </c>
      <c r="G2325" s="62" t="s">
        <v>13372</v>
      </c>
      <c r="H2325" s="62">
        <v>1</v>
      </c>
      <c r="I2325" s="62">
        <v>6</v>
      </c>
      <c r="J2325" s="70">
        <v>50</v>
      </c>
      <c r="K2325" s="71">
        <v>14100</v>
      </c>
      <c r="L2325" s="72" t="s">
        <v>15</v>
      </c>
      <c r="M2325" s="72" t="s">
        <v>254</v>
      </c>
    </row>
    <row r="2326" spans="1:13" s="3" customFormat="1" ht="12.75" x14ac:dyDescent="0.2">
      <c r="A2326" s="62" t="s">
        <v>19</v>
      </c>
      <c r="B2326" s="62" t="s">
        <v>219</v>
      </c>
      <c r="C2326" s="63">
        <v>16</v>
      </c>
      <c r="D2326" s="64" t="s">
        <v>13379</v>
      </c>
      <c r="E2326" s="64" t="s">
        <v>2319</v>
      </c>
      <c r="F2326" s="65">
        <v>47121803</v>
      </c>
      <c r="G2326" s="64" t="s">
        <v>13372</v>
      </c>
      <c r="H2326" s="64">
        <v>1</v>
      </c>
      <c r="I2326" s="64">
        <v>6</v>
      </c>
      <c r="J2326" s="66">
        <v>25</v>
      </c>
      <c r="K2326" s="67">
        <v>2525</v>
      </c>
      <c r="L2326" s="68" t="s">
        <v>15</v>
      </c>
      <c r="M2326" s="68" t="s">
        <v>254</v>
      </c>
    </row>
    <row r="2327" spans="1:13" s="3" customFormat="1" ht="12.75" x14ac:dyDescent="0.2">
      <c r="A2327" s="62" t="s">
        <v>19</v>
      </c>
      <c r="B2327" s="62" t="s">
        <v>219</v>
      </c>
      <c r="C2327" s="63">
        <v>10</v>
      </c>
      <c r="D2327" s="62" t="s">
        <v>13379</v>
      </c>
      <c r="E2327" s="62" t="s">
        <v>2320</v>
      </c>
      <c r="F2327" s="69">
        <v>42121600</v>
      </c>
      <c r="G2327" s="62" t="s">
        <v>13372</v>
      </c>
      <c r="H2327" s="62">
        <v>1</v>
      </c>
      <c r="I2327" s="62">
        <v>6</v>
      </c>
      <c r="J2327" s="70">
        <v>5</v>
      </c>
      <c r="K2327" s="71">
        <v>50000</v>
      </c>
      <c r="L2327" s="72" t="s">
        <v>15</v>
      </c>
      <c r="M2327" s="72" t="s">
        <v>254</v>
      </c>
    </row>
    <row r="2328" spans="1:13" s="3" customFormat="1" ht="12.75" x14ac:dyDescent="0.2">
      <c r="A2328" s="62" t="s">
        <v>19</v>
      </c>
      <c r="B2328" s="62" t="s">
        <v>219</v>
      </c>
      <c r="C2328" s="63">
        <v>10</v>
      </c>
      <c r="D2328" s="64" t="s">
        <v>13379</v>
      </c>
      <c r="E2328" s="64" t="s">
        <v>2321</v>
      </c>
      <c r="F2328" s="65">
        <v>53141504</v>
      </c>
      <c r="G2328" s="64" t="s">
        <v>13372</v>
      </c>
      <c r="H2328" s="64">
        <v>1</v>
      </c>
      <c r="I2328" s="64">
        <v>6</v>
      </c>
      <c r="J2328" s="66">
        <v>50</v>
      </c>
      <c r="K2328" s="67">
        <v>25000</v>
      </c>
      <c r="L2328" s="68" t="s">
        <v>15</v>
      </c>
      <c r="M2328" s="68" t="s">
        <v>254</v>
      </c>
    </row>
    <row r="2329" spans="1:13" s="3" customFormat="1" ht="12.75" x14ac:dyDescent="0.2">
      <c r="A2329" s="62" t="s">
        <v>19</v>
      </c>
      <c r="B2329" s="62" t="s">
        <v>219</v>
      </c>
      <c r="C2329" s="63">
        <v>10</v>
      </c>
      <c r="D2329" s="62" t="s">
        <v>13379</v>
      </c>
      <c r="E2329" s="62" t="s">
        <v>2322</v>
      </c>
      <c r="F2329" s="69">
        <v>10141503</v>
      </c>
      <c r="G2329" s="62" t="s">
        <v>13372</v>
      </c>
      <c r="H2329" s="62">
        <v>1</v>
      </c>
      <c r="I2329" s="62">
        <v>6</v>
      </c>
      <c r="J2329" s="70">
        <v>70</v>
      </c>
      <c r="K2329" s="71">
        <v>1693790</v>
      </c>
      <c r="L2329" s="72" t="s">
        <v>15</v>
      </c>
      <c r="M2329" s="72" t="s">
        <v>254</v>
      </c>
    </row>
    <row r="2330" spans="1:13" s="3" customFormat="1" ht="12.75" x14ac:dyDescent="0.2">
      <c r="A2330" s="62" t="s">
        <v>19</v>
      </c>
      <c r="B2330" s="62" t="s">
        <v>219</v>
      </c>
      <c r="C2330" s="63">
        <v>16</v>
      </c>
      <c r="D2330" s="64" t="s">
        <v>13379</v>
      </c>
      <c r="E2330" s="64" t="s">
        <v>2323</v>
      </c>
      <c r="F2330" s="65">
        <v>27111700</v>
      </c>
      <c r="G2330" s="64" t="s">
        <v>13372</v>
      </c>
      <c r="H2330" s="64">
        <v>1</v>
      </c>
      <c r="I2330" s="64">
        <v>6</v>
      </c>
      <c r="J2330" s="66">
        <v>1</v>
      </c>
      <c r="K2330" s="67">
        <v>18000</v>
      </c>
      <c r="L2330" s="68" t="s">
        <v>15</v>
      </c>
      <c r="M2330" s="68" t="s">
        <v>254</v>
      </c>
    </row>
    <row r="2331" spans="1:13" s="3" customFormat="1" ht="12.75" x14ac:dyDescent="0.2">
      <c r="A2331" s="62" t="s">
        <v>19</v>
      </c>
      <c r="B2331" s="62" t="s">
        <v>219</v>
      </c>
      <c r="C2331" s="63">
        <v>10</v>
      </c>
      <c r="D2331" s="62" t="s">
        <v>13379</v>
      </c>
      <c r="E2331" s="62" t="s">
        <v>2324</v>
      </c>
      <c r="F2331" s="69">
        <v>27111728</v>
      </c>
      <c r="G2331" s="62" t="s">
        <v>13372</v>
      </c>
      <c r="H2331" s="62">
        <v>1</v>
      </c>
      <c r="I2331" s="62">
        <v>6</v>
      </c>
      <c r="J2331" s="70">
        <v>1</v>
      </c>
      <c r="K2331" s="71">
        <v>340000</v>
      </c>
      <c r="L2331" s="72" t="s">
        <v>15</v>
      </c>
      <c r="M2331" s="72" t="s">
        <v>254</v>
      </c>
    </row>
    <row r="2332" spans="1:13" s="3" customFormat="1" ht="12.75" x14ac:dyDescent="0.2">
      <c r="A2332" s="62" t="s">
        <v>19</v>
      </c>
      <c r="B2332" s="62" t="s">
        <v>219</v>
      </c>
      <c r="C2332" s="63">
        <v>10</v>
      </c>
      <c r="D2332" s="64" t="s">
        <v>13379</v>
      </c>
      <c r="E2332" s="64" t="s">
        <v>2325</v>
      </c>
      <c r="F2332" s="65">
        <v>27113203</v>
      </c>
      <c r="G2332" s="64" t="s">
        <v>13372</v>
      </c>
      <c r="H2332" s="64">
        <v>1</v>
      </c>
      <c r="I2332" s="64">
        <v>6</v>
      </c>
      <c r="J2332" s="66">
        <v>1</v>
      </c>
      <c r="K2332" s="67">
        <v>630000</v>
      </c>
      <c r="L2332" s="68" t="s">
        <v>15</v>
      </c>
      <c r="M2332" s="68" t="s">
        <v>254</v>
      </c>
    </row>
    <row r="2333" spans="1:13" s="3" customFormat="1" ht="12.75" x14ac:dyDescent="0.2">
      <c r="A2333" s="62" t="s">
        <v>19</v>
      </c>
      <c r="B2333" s="62" t="s">
        <v>219</v>
      </c>
      <c r="C2333" s="63">
        <v>16</v>
      </c>
      <c r="D2333" s="62" t="s">
        <v>13379</v>
      </c>
      <c r="E2333" s="62" t="s">
        <v>2326</v>
      </c>
      <c r="F2333" s="69">
        <v>27111700</v>
      </c>
      <c r="G2333" s="62" t="s">
        <v>13372</v>
      </c>
      <c r="H2333" s="62">
        <v>1</v>
      </c>
      <c r="I2333" s="62">
        <v>6</v>
      </c>
      <c r="J2333" s="70">
        <v>1</v>
      </c>
      <c r="K2333" s="71">
        <v>60000</v>
      </c>
      <c r="L2333" s="72" t="s">
        <v>15</v>
      </c>
      <c r="M2333" s="72" t="s">
        <v>254</v>
      </c>
    </row>
    <row r="2334" spans="1:13" s="3" customFormat="1" ht="12.75" x14ac:dyDescent="0.2">
      <c r="A2334" s="62" t="s">
        <v>19</v>
      </c>
      <c r="B2334" s="62" t="s">
        <v>219</v>
      </c>
      <c r="C2334" s="63">
        <v>16</v>
      </c>
      <c r="D2334" s="64" t="s">
        <v>13379</v>
      </c>
      <c r="E2334" s="64" t="s">
        <v>2327</v>
      </c>
      <c r="F2334" s="65">
        <v>27111700</v>
      </c>
      <c r="G2334" s="64" t="s">
        <v>13372</v>
      </c>
      <c r="H2334" s="64">
        <v>1</v>
      </c>
      <c r="I2334" s="64">
        <v>6</v>
      </c>
      <c r="J2334" s="66">
        <v>1</v>
      </c>
      <c r="K2334" s="67">
        <v>35000</v>
      </c>
      <c r="L2334" s="68" t="s">
        <v>15</v>
      </c>
      <c r="M2334" s="68" t="s">
        <v>254</v>
      </c>
    </row>
    <row r="2335" spans="1:13" s="3" customFormat="1" ht="12.75" x14ac:dyDescent="0.2">
      <c r="A2335" s="62" t="s">
        <v>19</v>
      </c>
      <c r="B2335" s="62" t="s">
        <v>219</v>
      </c>
      <c r="C2335" s="63">
        <v>16</v>
      </c>
      <c r="D2335" s="62" t="s">
        <v>13379</v>
      </c>
      <c r="E2335" s="62" t="s">
        <v>2328</v>
      </c>
      <c r="F2335" s="69">
        <v>27111700</v>
      </c>
      <c r="G2335" s="62" t="s">
        <v>13372</v>
      </c>
      <c r="H2335" s="62">
        <v>1</v>
      </c>
      <c r="I2335" s="62">
        <v>6</v>
      </c>
      <c r="J2335" s="70">
        <v>1</v>
      </c>
      <c r="K2335" s="71">
        <v>35000</v>
      </c>
      <c r="L2335" s="72" t="s">
        <v>15</v>
      </c>
      <c r="M2335" s="72" t="s">
        <v>254</v>
      </c>
    </row>
    <row r="2336" spans="1:13" s="3" customFormat="1" ht="12.75" x14ac:dyDescent="0.2">
      <c r="A2336" s="62" t="s">
        <v>19</v>
      </c>
      <c r="B2336" s="62" t="s">
        <v>219</v>
      </c>
      <c r="C2336" s="63">
        <v>16</v>
      </c>
      <c r="D2336" s="64" t="s">
        <v>13379</v>
      </c>
      <c r="E2336" s="64" t="s">
        <v>2329</v>
      </c>
      <c r="F2336" s="65">
        <v>40142000</v>
      </c>
      <c r="G2336" s="64" t="s">
        <v>13372</v>
      </c>
      <c r="H2336" s="64">
        <v>1</v>
      </c>
      <c r="I2336" s="64">
        <v>6</v>
      </c>
      <c r="J2336" s="66">
        <v>1</v>
      </c>
      <c r="K2336" s="67">
        <v>210000</v>
      </c>
      <c r="L2336" s="68" t="s">
        <v>15</v>
      </c>
      <c r="M2336" s="68" t="s">
        <v>254</v>
      </c>
    </row>
    <row r="2337" spans="1:13" s="3" customFormat="1" ht="12.75" x14ac:dyDescent="0.2">
      <c r="A2337" s="62" t="s">
        <v>19</v>
      </c>
      <c r="B2337" s="62" t="s">
        <v>219</v>
      </c>
      <c r="C2337" s="63">
        <v>10</v>
      </c>
      <c r="D2337" s="62" t="s">
        <v>13379</v>
      </c>
      <c r="E2337" s="62" t="s">
        <v>2330</v>
      </c>
      <c r="F2337" s="69">
        <v>42121515</v>
      </c>
      <c r="G2337" s="62" t="s">
        <v>13372</v>
      </c>
      <c r="H2337" s="62">
        <v>1</v>
      </c>
      <c r="I2337" s="62">
        <v>6</v>
      </c>
      <c r="J2337" s="70">
        <v>2</v>
      </c>
      <c r="K2337" s="71">
        <v>170000</v>
      </c>
      <c r="L2337" s="72" t="s">
        <v>15</v>
      </c>
      <c r="M2337" s="72" t="s">
        <v>254</v>
      </c>
    </row>
    <row r="2338" spans="1:13" s="3" customFormat="1" ht="12.75" x14ac:dyDescent="0.2">
      <c r="A2338" s="62" t="s">
        <v>19</v>
      </c>
      <c r="B2338" s="62" t="s">
        <v>219</v>
      </c>
      <c r="C2338" s="63">
        <v>10</v>
      </c>
      <c r="D2338" s="64" t="s">
        <v>13379</v>
      </c>
      <c r="E2338" s="64" t="s">
        <v>2331</v>
      </c>
      <c r="F2338" s="65">
        <v>42121515</v>
      </c>
      <c r="G2338" s="64" t="s">
        <v>13372</v>
      </c>
      <c r="H2338" s="64">
        <v>1</v>
      </c>
      <c r="I2338" s="64">
        <v>6</v>
      </c>
      <c r="J2338" s="66">
        <v>5</v>
      </c>
      <c r="K2338" s="67">
        <v>19835</v>
      </c>
      <c r="L2338" s="68" t="s">
        <v>15</v>
      </c>
      <c r="M2338" s="68" t="s">
        <v>254</v>
      </c>
    </row>
    <row r="2339" spans="1:13" s="3" customFormat="1" ht="12.75" x14ac:dyDescent="0.2">
      <c r="A2339" s="62" t="s">
        <v>19</v>
      </c>
      <c r="B2339" s="62" t="s">
        <v>219</v>
      </c>
      <c r="C2339" s="63">
        <v>16</v>
      </c>
      <c r="D2339" s="62" t="s">
        <v>13379</v>
      </c>
      <c r="E2339" s="62" t="s">
        <v>2332</v>
      </c>
      <c r="F2339" s="69">
        <v>27111700</v>
      </c>
      <c r="G2339" s="62" t="s">
        <v>13372</v>
      </c>
      <c r="H2339" s="62">
        <v>1</v>
      </c>
      <c r="I2339" s="62">
        <v>6</v>
      </c>
      <c r="J2339" s="70">
        <v>6</v>
      </c>
      <c r="K2339" s="71">
        <v>120000</v>
      </c>
      <c r="L2339" s="72" t="s">
        <v>15</v>
      </c>
      <c r="M2339" s="72" t="s">
        <v>254</v>
      </c>
    </row>
    <row r="2340" spans="1:13" s="3" customFormat="1" ht="12.75" x14ac:dyDescent="0.2">
      <c r="A2340" s="62" t="s">
        <v>19</v>
      </c>
      <c r="B2340" s="62" t="s">
        <v>219</v>
      </c>
      <c r="C2340" s="63">
        <v>16</v>
      </c>
      <c r="D2340" s="64" t="s">
        <v>13379</v>
      </c>
      <c r="E2340" s="64" t="s">
        <v>2333</v>
      </c>
      <c r="F2340" s="65">
        <v>27111500</v>
      </c>
      <c r="G2340" s="64" t="s">
        <v>13372</v>
      </c>
      <c r="H2340" s="64">
        <v>1</v>
      </c>
      <c r="I2340" s="64">
        <v>6</v>
      </c>
      <c r="J2340" s="66">
        <v>3</v>
      </c>
      <c r="K2340" s="67">
        <v>210000</v>
      </c>
      <c r="L2340" s="68" t="s">
        <v>15</v>
      </c>
      <c r="M2340" s="68" t="s">
        <v>254</v>
      </c>
    </row>
    <row r="2341" spans="1:13" s="3" customFormat="1" ht="12.75" x14ac:dyDescent="0.2">
      <c r="A2341" s="62" t="s">
        <v>19</v>
      </c>
      <c r="B2341" s="62" t="s">
        <v>219</v>
      </c>
      <c r="C2341" s="63">
        <v>16</v>
      </c>
      <c r="D2341" s="62" t="s">
        <v>13379</v>
      </c>
      <c r="E2341" s="62" t="s">
        <v>2334</v>
      </c>
      <c r="F2341" s="69">
        <v>52151626</v>
      </c>
      <c r="G2341" s="62" t="s">
        <v>13372</v>
      </c>
      <c r="H2341" s="62">
        <v>1</v>
      </c>
      <c r="I2341" s="62">
        <v>6</v>
      </c>
      <c r="J2341" s="70">
        <v>2</v>
      </c>
      <c r="K2341" s="71">
        <v>207740</v>
      </c>
      <c r="L2341" s="72" t="s">
        <v>15</v>
      </c>
      <c r="M2341" s="72" t="s">
        <v>254</v>
      </c>
    </row>
    <row r="2342" spans="1:13" s="3" customFormat="1" ht="12.75" x14ac:dyDescent="0.2">
      <c r="A2342" s="62" t="s">
        <v>19</v>
      </c>
      <c r="B2342" s="62" t="s">
        <v>219</v>
      </c>
      <c r="C2342" s="63">
        <v>10</v>
      </c>
      <c r="D2342" s="64" t="s">
        <v>13379</v>
      </c>
      <c r="E2342" s="64" t="s">
        <v>2335</v>
      </c>
      <c r="F2342" s="65">
        <v>48101510</v>
      </c>
      <c r="G2342" s="64" t="s">
        <v>13372</v>
      </c>
      <c r="H2342" s="64">
        <v>1</v>
      </c>
      <c r="I2342" s="64">
        <v>6</v>
      </c>
      <c r="J2342" s="66">
        <v>2</v>
      </c>
      <c r="K2342" s="67">
        <v>16000000</v>
      </c>
      <c r="L2342" s="68" t="s">
        <v>15</v>
      </c>
      <c r="M2342" s="68" t="s">
        <v>254</v>
      </c>
    </row>
    <row r="2343" spans="1:13" s="3" customFormat="1" ht="12.75" x14ac:dyDescent="0.2">
      <c r="A2343" s="62" t="s">
        <v>19</v>
      </c>
      <c r="B2343" s="62" t="s">
        <v>219</v>
      </c>
      <c r="C2343" s="63">
        <v>10</v>
      </c>
      <c r="D2343" s="62" t="s">
        <v>13379</v>
      </c>
      <c r="E2343" s="62" t="s">
        <v>2336</v>
      </c>
      <c r="F2343" s="69">
        <v>27111602</v>
      </c>
      <c r="G2343" s="62" t="s">
        <v>13372</v>
      </c>
      <c r="H2343" s="62">
        <v>1</v>
      </c>
      <c r="I2343" s="62">
        <v>6</v>
      </c>
      <c r="J2343" s="70">
        <v>1</v>
      </c>
      <c r="K2343" s="71">
        <v>23800</v>
      </c>
      <c r="L2343" s="72" t="s">
        <v>15</v>
      </c>
      <c r="M2343" s="72" t="s">
        <v>254</v>
      </c>
    </row>
    <row r="2344" spans="1:13" s="3" customFormat="1" ht="12.75" x14ac:dyDescent="0.2">
      <c r="A2344" s="62" t="s">
        <v>19</v>
      </c>
      <c r="B2344" s="62" t="s">
        <v>219</v>
      </c>
      <c r="C2344" s="63">
        <v>10</v>
      </c>
      <c r="D2344" s="64" t="s">
        <v>13379</v>
      </c>
      <c r="E2344" s="64" t="s">
        <v>2337</v>
      </c>
      <c r="F2344" s="65">
        <v>27111602</v>
      </c>
      <c r="G2344" s="64" t="s">
        <v>13372</v>
      </c>
      <c r="H2344" s="64">
        <v>1</v>
      </c>
      <c r="I2344" s="64">
        <v>6</v>
      </c>
      <c r="J2344" s="66">
        <v>2</v>
      </c>
      <c r="K2344" s="67">
        <v>66000</v>
      </c>
      <c r="L2344" s="68" t="s">
        <v>15</v>
      </c>
      <c r="M2344" s="68" t="s">
        <v>254</v>
      </c>
    </row>
    <row r="2345" spans="1:13" s="3" customFormat="1" ht="12.75" x14ac:dyDescent="0.2">
      <c r="A2345" s="62" t="s">
        <v>19</v>
      </c>
      <c r="B2345" s="62" t="s">
        <v>219</v>
      </c>
      <c r="C2345" s="63">
        <v>16</v>
      </c>
      <c r="D2345" s="62" t="s">
        <v>13379</v>
      </c>
      <c r="E2345" s="62" t="s">
        <v>2338</v>
      </c>
      <c r="F2345" s="69">
        <v>40141700</v>
      </c>
      <c r="G2345" s="62" t="s">
        <v>13372</v>
      </c>
      <c r="H2345" s="62">
        <v>1</v>
      </c>
      <c r="I2345" s="62">
        <v>6</v>
      </c>
      <c r="J2345" s="70">
        <v>1</v>
      </c>
      <c r="K2345" s="71">
        <v>12000000</v>
      </c>
      <c r="L2345" s="72" t="s">
        <v>15</v>
      </c>
      <c r="M2345" s="72" t="s">
        <v>254</v>
      </c>
    </row>
    <row r="2346" spans="1:13" s="3" customFormat="1" ht="12.75" x14ac:dyDescent="0.2">
      <c r="A2346" s="62" t="s">
        <v>19</v>
      </c>
      <c r="B2346" s="62" t="s">
        <v>219</v>
      </c>
      <c r="C2346" s="63">
        <v>10</v>
      </c>
      <c r="D2346" s="64" t="s">
        <v>13379</v>
      </c>
      <c r="E2346" s="64" t="s">
        <v>2339</v>
      </c>
      <c r="F2346" s="65">
        <v>27111600</v>
      </c>
      <c r="G2346" s="64" t="s">
        <v>13372</v>
      </c>
      <c r="H2346" s="64">
        <v>1</v>
      </c>
      <c r="I2346" s="64">
        <v>6</v>
      </c>
      <c r="J2346" s="66">
        <v>1</v>
      </c>
      <c r="K2346" s="67">
        <v>600000</v>
      </c>
      <c r="L2346" s="68" t="s">
        <v>15</v>
      </c>
      <c r="M2346" s="68" t="s">
        <v>254</v>
      </c>
    </row>
    <row r="2347" spans="1:13" s="3" customFormat="1" ht="12.75" x14ac:dyDescent="0.2">
      <c r="A2347" s="62" t="s">
        <v>19</v>
      </c>
      <c r="B2347" s="62" t="s">
        <v>219</v>
      </c>
      <c r="C2347" s="63">
        <v>16</v>
      </c>
      <c r="D2347" s="62" t="s">
        <v>13379</v>
      </c>
      <c r="E2347" s="62" t="s">
        <v>2340</v>
      </c>
      <c r="F2347" s="69">
        <v>52151808</v>
      </c>
      <c r="G2347" s="62" t="s">
        <v>13372</v>
      </c>
      <c r="H2347" s="62">
        <v>1</v>
      </c>
      <c r="I2347" s="62">
        <v>6</v>
      </c>
      <c r="J2347" s="70">
        <v>4</v>
      </c>
      <c r="K2347" s="71">
        <v>2495480</v>
      </c>
      <c r="L2347" s="72" t="s">
        <v>15</v>
      </c>
      <c r="M2347" s="72" t="s">
        <v>254</v>
      </c>
    </row>
    <row r="2348" spans="1:13" s="3" customFormat="1" ht="12.75" x14ac:dyDescent="0.2">
      <c r="A2348" s="62" t="s">
        <v>19</v>
      </c>
      <c r="B2348" s="62" t="s">
        <v>219</v>
      </c>
      <c r="C2348" s="63">
        <v>16</v>
      </c>
      <c r="D2348" s="64" t="s">
        <v>13379</v>
      </c>
      <c r="E2348" s="64" t="s">
        <v>2341</v>
      </c>
      <c r="F2348" s="65">
        <v>52151807</v>
      </c>
      <c r="G2348" s="64" t="s">
        <v>13372</v>
      </c>
      <c r="H2348" s="64">
        <v>1</v>
      </c>
      <c r="I2348" s="64">
        <v>6</v>
      </c>
      <c r="J2348" s="66">
        <v>4</v>
      </c>
      <c r="K2348" s="67">
        <v>379080</v>
      </c>
      <c r="L2348" s="68" t="s">
        <v>15</v>
      </c>
      <c r="M2348" s="68" t="s">
        <v>254</v>
      </c>
    </row>
    <row r="2349" spans="1:13" s="3" customFormat="1" ht="12.75" x14ac:dyDescent="0.2">
      <c r="A2349" s="62" t="s">
        <v>19</v>
      </c>
      <c r="B2349" s="62" t="s">
        <v>219</v>
      </c>
      <c r="C2349" s="63">
        <v>16</v>
      </c>
      <c r="D2349" s="62" t="s">
        <v>13379</v>
      </c>
      <c r="E2349" s="62" t="s">
        <v>2342</v>
      </c>
      <c r="F2349" s="69">
        <v>52151807</v>
      </c>
      <c r="G2349" s="62" t="s">
        <v>13372</v>
      </c>
      <c r="H2349" s="62">
        <v>1</v>
      </c>
      <c r="I2349" s="62">
        <v>6</v>
      </c>
      <c r="J2349" s="70">
        <v>2</v>
      </c>
      <c r="K2349" s="71">
        <v>1110044</v>
      </c>
      <c r="L2349" s="72" t="s">
        <v>15</v>
      </c>
      <c r="M2349" s="72" t="s">
        <v>254</v>
      </c>
    </row>
    <row r="2350" spans="1:13" s="3" customFormat="1" ht="12.75" x14ac:dyDescent="0.2">
      <c r="A2350" s="62" t="s">
        <v>19</v>
      </c>
      <c r="B2350" s="62" t="s">
        <v>219</v>
      </c>
      <c r="C2350" s="63">
        <v>16</v>
      </c>
      <c r="D2350" s="64" t="s">
        <v>13379</v>
      </c>
      <c r="E2350" s="64" t="s">
        <v>2343</v>
      </c>
      <c r="F2350" s="65">
        <v>52151807</v>
      </c>
      <c r="G2350" s="64" t="s">
        <v>13372</v>
      </c>
      <c r="H2350" s="64">
        <v>1</v>
      </c>
      <c r="I2350" s="64">
        <v>6</v>
      </c>
      <c r="J2350" s="66">
        <v>6</v>
      </c>
      <c r="K2350" s="67">
        <v>576420</v>
      </c>
      <c r="L2350" s="68" t="s">
        <v>15</v>
      </c>
      <c r="M2350" s="68" t="s">
        <v>254</v>
      </c>
    </row>
    <row r="2351" spans="1:13" s="3" customFormat="1" ht="12.75" x14ac:dyDescent="0.2">
      <c r="A2351" s="62" t="s">
        <v>19</v>
      </c>
      <c r="B2351" s="62" t="s">
        <v>219</v>
      </c>
      <c r="C2351" s="63">
        <v>16</v>
      </c>
      <c r="D2351" s="62" t="s">
        <v>13379</v>
      </c>
      <c r="E2351" s="62" t="s">
        <v>2344</v>
      </c>
      <c r="F2351" s="69">
        <v>52151807</v>
      </c>
      <c r="G2351" s="62" t="s">
        <v>13372</v>
      </c>
      <c r="H2351" s="62">
        <v>1</v>
      </c>
      <c r="I2351" s="62">
        <v>6</v>
      </c>
      <c r="J2351" s="70">
        <v>5</v>
      </c>
      <c r="K2351" s="71">
        <v>568750</v>
      </c>
      <c r="L2351" s="72" t="s">
        <v>15</v>
      </c>
      <c r="M2351" s="72" t="s">
        <v>254</v>
      </c>
    </row>
    <row r="2352" spans="1:13" s="3" customFormat="1" ht="12.75" x14ac:dyDescent="0.2">
      <c r="A2352" s="62" t="s">
        <v>19</v>
      </c>
      <c r="B2352" s="62" t="s">
        <v>219</v>
      </c>
      <c r="C2352" s="63">
        <v>16</v>
      </c>
      <c r="D2352" s="64" t="s">
        <v>13379</v>
      </c>
      <c r="E2352" s="64" t="s">
        <v>2345</v>
      </c>
      <c r="F2352" s="65">
        <v>52151807</v>
      </c>
      <c r="G2352" s="64" t="s">
        <v>13372</v>
      </c>
      <c r="H2352" s="64">
        <v>1</v>
      </c>
      <c r="I2352" s="64">
        <v>6</v>
      </c>
      <c r="J2352" s="66">
        <v>3</v>
      </c>
      <c r="K2352" s="67">
        <v>1024800</v>
      </c>
      <c r="L2352" s="68" t="s">
        <v>15</v>
      </c>
      <c r="M2352" s="68" t="s">
        <v>254</v>
      </c>
    </row>
    <row r="2353" spans="1:13" s="3" customFormat="1" ht="12.75" x14ac:dyDescent="0.2">
      <c r="A2353" s="62" t="s">
        <v>19</v>
      </c>
      <c r="B2353" s="62" t="s">
        <v>219</v>
      </c>
      <c r="C2353" s="63">
        <v>16</v>
      </c>
      <c r="D2353" s="62" t="s">
        <v>13379</v>
      </c>
      <c r="E2353" s="62" t="s">
        <v>2346</v>
      </c>
      <c r="F2353" s="69">
        <v>52151807</v>
      </c>
      <c r="G2353" s="62" t="s">
        <v>13372</v>
      </c>
      <c r="H2353" s="62">
        <v>1</v>
      </c>
      <c r="I2353" s="62">
        <v>6</v>
      </c>
      <c r="J2353" s="70">
        <v>2</v>
      </c>
      <c r="K2353" s="71">
        <v>723138</v>
      </c>
      <c r="L2353" s="72" t="s">
        <v>15</v>
      </c>
      <c r="M2353" s="72" t="s">
        <v>254</v>
      </c>
    </row>
    <row r="2354" spans="1:13" s="3" customFormat="1" ht="12.75" x14ac:dyDescent="0.2">
      <c r="A2354" s="62" t="s">
        <v>19</v>
      </c>
      <c r="B2354" s="62" t="s">
        <v>219</v>
      </c>
      <c r="C2354" s="63">
        <v>16</v>
      </c>
      <c r="D2354" s="64" t="s">
        <v>13379</v>
      </c>
      <c r="E2354" s="64" t="s">
        <v>2347</v>
      </c>
      <c r="F2354" s="65">
        <v>52152008</v>
      </c>
      <c r="G2354" s="64" t="s">
        <v>13372</v>
      </c>
      <c r="H2354" s="64">
        <v>1</v>
      </c>
      <c r="I2354" s="64">
        <v>6</v>
      </c>
      <c r="J2354" s="66">
        <v>6</v>
      </c>
      <c r="K2354" s="67">
        <v>186420</v>
      </c>
      <c r="L2354" s="68" t="s">
        <v>15</v>
      </c>
      <c r="M2354" s="68" t="s">
        <v>254</v>
      </c>
    </row>
    <row r="2355" spans="1:13" s="3" customFormat="1" ht="12.75" x14ac:dyDescent="0.2">
      <c r="A2355" s="62" t="s">
        <v>19</v>
      </c>
      <c r="B2355" s="62" t="s">
        <v>219</v>
      </c>
      <c r="C2355" s="63">
        <v>16</v>
      </c>
      <c r="D2355" s="62" t="s">
        <v>13379</v>
      </c>
      <c r="E2355" s="62" t="s">
        <v>2348</v>
      </c>
      <c r="F2355" s="69">
        <v>52151616</v>
      </c>
      <c r="G2355" s="62" t="s">
        <v>13372</v>
      </c>
      <c r="H2355" s="62">
        <v>1</v>
      </c>
      <c r="I2355" s="62">
        <v>6</v>
      </c>
      <c r="J2355" s="70">
        <v>6</v>
      </c>
      <c r="K2355" s="71">
        <v>155220</v>
      </c>
      <c r="L2355" s="72" t="s">
        <v>15</v>
      </c>
      <c r="M2355" s="72" t="s">
        <v>254</v>
      </c>
    </row>
    <row r="2356" spans="1:13" s="3" customFormat="1" ht="12.75" x14ac:dyDescent="0.2">
      <c r="A2356" s="62" t="s">
        <v>19</v>
      </c>
      <c r="B2356" s="62" t="s">
        <v>219</v>
      </c>
      <c r="C2356" s="63">
        <v>10</v>
      </c>
      <c r="D2356" s="64" t="s">
        <v>13379</v>
      </c>
      <c r="E2356" s="64" t="s">
        <v>2349</v>
      </c>
      <c r="F2356" s="65">
        <v>23301501</v>
      </c>
      <c r="G2356" s="64" t="s">
        <v>13372</v>
      </c>
      <c r="H2356" s="64">
        <v>1</v>
      </c>
      <c r="I2356" s="64">
        <v>6</v>
      </c>
      <c r="J2356" s="66">
        <v>1</v>
      </c>
      <c r="K2356" s="67">
        <v>600000</v>
      </c>
      <c r="L2356" s="68" t="s">
        <v>15</v>
      </c>
      <c r="M2356" s="68" t="s">
        <v>254</v>
      </c>
    </row>
    <row r="2357" spans="1:13" s="3" customFormat="1" ht="12.75" x14ac:dyDescent="0.2">
      <c r="A2357" s="62" t="s">
        <v>19</v>
      </c>
      <c r="B2357" s="62" t="s">
        <v>219</v>
      </c>
      <c r="C2357" s="63">
        <v>16</v>
      </c>
      <c r="D2357" s="62" t="s">
        <v>13379</v>
      </c>
      <c r="E2357" s="62" t="s">
        <v>2350</v>
      </c>
      <c r="F2357" s="69">
        <v>52151611</v>
      </c>
      <c r="G2357" s="62" t="s">
        <v>13372</v>
      </c>
      <c r="H2357" s="62">
        <v>1</v>
      </c>
      <c r="I2357" s="62">
        <v>6</v>
      </c>
      <c r="J2357" s="70">
        <v>12</v>
      </c>
      <c r="K2357" s="71">
        <v>60840</v>
      </c>
      <c r="L2357" s="72" t="s">
        <v>15</v>
      </c>
      <c r="M2357" s="72" t="s">
        <v>254</v>
      </c>
    </row>
    <row r="2358" spans="1:13" s="3" customFormat="1" ht="12.75" x14ac:dyDescent="0.2">
      <c r="A2358" s="62" t="s">
        <v>19</v>
      </c>
      <c r="B2358" s="62" t="s">
        <v>219</v>
      </c>
      <c r="C2358" s="63">
        <v>16</v>
      </c>
      <c r="D2358" s="64" t="s">
        <v>13379</v>
      </c>
      <c r="E2358" s="64" t="s">
        <v>2351</v>
      </c>
      <c r="F2358" s="65">
        <v>27111500</v>
      </c>
      <c r="G2358" s="64" t="s">
        <v>13372</v>
      </c>
      <c r="H2358" s="64">
        <v>1</v>
      </c>
      <c r="I2358" s="64">
        <v>6</v>
      </c>
      <c r="J2358" s="66">
        <v>1</v>
      </c>
      <c r="K2358" s="67">
        <v>190000</v>
      </c>
      <c r="L2358" s="68" t="s">
        <v>15</v>
      </c>
      <c r="M2358" s="68" t="s">
        <v>254</v>
      </c>
    </row>
    <row r="2359" spans="1:13" s="3" customFormat="1" ht="12.75" x14ac:dyDescent="0.2">
      <c r="A2359" s="62" t="s">
        <v>19</v>
      </c>
      <c r="B2359" s="62" t="s">
        <v>219</v>
      </c>
      <c r="C2359" s="63">
        <v>10</v>
      </c>
      <c r="D2359" s="62" t="s">
        <v>13379</v>
      </c>
      <c r="E2359" s="62" t="s">
        <v>2352</v>
      </c>
      <c r="F2359" s="69">
        <v>27112105</v>
      </c>
      <c r="G2359" s="62" t="s">
        <v>13372</v>
      </c>
      <c r="H2359" s="62">
        <v>1</v>
      </c>
      <c r="I2359" s="62">
        <v>6</v>
      </c>
      <c r="J2359" s="70">
        <v>2</v>
      </c>
      <c r="K2359" s="71">
        <v>460000</v>
      </c>
      <c r="L2359" s="72" t="s">
        <v>15</v>
      </c>
      <c r="M2359" s="72" t="s">
        <v>254</v>
      </c>
    </row>
    <row r="2360" spans="1:13" s="3" customFormat="1" ht="12.75" x14ac:dyDescent="0.2">
      <c r="A2360" s="62" t="s">
        <v>19</v>
      </c>
      <c r="B2360" s="62" t="s">
        <v>219</v>
      </c>
      <c r="C2360" s="63">
        <v>10</v>
      </c>
      <c r="D2360" s="64" t="s">
        <v>13379</v>
      </c>
      <c r="E2360" s="64" t="s">
        <v>2353</v>
      </c>
      <c r="F2360" s="65">
        <v>31162011</v>
      </c>
      <c r="G2360" s="64" t="s">
        <v>13372</v>
      </c>
      <c r="H2360" s="64">
        <v>1</v>
      </c>
      <c r="I2360" s="64">
        <v>6</v>
      </c>
      <c r="J2360" s="66">
        <v>2</v>
      </c>
      <c r="K2360" s="67">
        <v>11900</v>
      </c>
      <c r="L2360" s="68" t="s">
        <v>15</v>
      </c>
      <c r="M2360" s="68" t="s">
        <v>254</v>
      </c>
    </row>
    <row r="2361" spans="1:13" s="3" customFormat="1" ht="12.75" x14ac:dyDescent="0.2">
      <c r="A2361" s="62" t="s">
        <v>19</v>
      </c>
      <c r="B2361" s="62" t="s">
        <v>219</v>
      </c>
      <c r="C2361" s="63">
        <v>16</v>
      </c>
      <c r="D2361" s="62" t="s">
        <v>13379</v>
      </c>
      <c r="E2361" s="62" t="s">
        <v>2354</v>
      </c>
      <c r="F2361" s="69">
        <v>52151603</v>
      </c>
      <c r="G2361" s="62" t="s">
        <v>13372</v>
      </c>
      <c r="H2361" s="62">
        <v>1</v>
      </c>
      <c r="I2361" s="62">
        <v>6</v>
      </c>
      <c r="J2361" s="70">
        <v>5</v>
      </c>
      <c r="K2361" s="71">
        <v>195000</v>
      </c>
      <c r="L2361" s="72" t="s">
        <v>15</v>
      </c>
      <c r="M2361" s="72" t="s">
        <v>254</v>
      </c>
    </row>
    <row r="2362" spans="1:13" s="3" customFormat="1" ht="12.75" x14ac:dyDescent="0.2">
      <c r="A2362" s="62" t="s">
        <v>19</v>
      </c>
      <c r="B2362" s="62" t="s">
        <v>219</v>
      </c>
      <c r="C2362" s="63">
        <v>10</v>
      </c>
      <c r="D2362" s="64" t="s">
        <v>13379</v>
      </c>
      <c r="E2362" s="64" t="s">
        <v>2355</v>
      </c>
      <c r="F2362" s="65">
        <v>27112033</v>
      </c>
      <c r="G2362" s="64" t="s">
        <v>13372</v>
      </c>
      <c r="H2362" s="64">
        <v>1</v>
      </c>
      <c r="I2362" s="64">
        <v>6</v>
      </c>
      <c r="J2362" s="66">
        <v>250</v>
      </c>
      <c r="K2362" s="67">
        <v>949000</v>
      </c>
      <c r="L2362" s="68" t="s">
        <v>15</v>
      </c>
      <c r="M2362" s="68" t="s">
        <v>254</v>
      </c>
    </row>
    <row r="2363" spans="1:13" s="3" customFormat="1" ht="12.75" x14ac:dyDescent="0.2">
      <c r="A2363" s="62" t="s">
        <v>19</v>
      </c>
      <c r="B2363" s="62" t="s">
        <v>219</v>
      </c>
      <c r="C2363" s="63">
        <v>10</v>
      </c>
      <c r="D2363" s="62" t="s">
        <v>13379</v>
      </c>
      <c r="E2363" s="62" t="s">
        <v>2355</v>
      </c>
      <c r="F2363" s="69">
        <v>27112033</v>
      </c>
      <c r="G2363" s="62" t="s">
        <v>13372</v>
      </c>
      <c r="H2363" s="62">
        <v>1</v>
      </c>
      <c r="I2363" s="62">
        <v>6</v>
      </c>
      <c r="J2363" s="70">
        <v>710</v>
      </c>
      <c r="K2363" s="71">
        <v>2840000</v>
      </c>
      <c r="L2363" s="72" t="s">
        <v>15</v>
      </c>
      <c r="M2363" s="72" t="s">
        <v>254</v>
      </c>
    </row>
    <row r="2364" spans="1:13" s="3" customFormat="1" ht="12.75" x14ac:dyDescent="0.2">
      <c r="A2364" s="62" t="s">
        <v>19</v>
      </c>
      <c r="B2364" s="62" t="s">
        <v>219</v>
      </c>
      <c r="C2364" s="63">
        <v>16</v>
      </c>
      <c r="D2364" s="64" t="s">
        <v>13379</v>
      </c>
      <c r="E2364" s="64" t="s">
        <v>2356</v>
      </c>
      <c r="F2364" s="65">
        <v>52151810</v>
      </c>
      <c r="G2364" s="64" t="s">
        <v>13372</v>
      </c>
      <c r="H2364" s="64">
        <v>1</v>
      </c>
      <c r="I2364" s="64">
        <v>6</v>
      </c>
      <c r="J2364" s="66">
        <v>4</v>
      </c>
      <c r="K2364" s="67">
        <v>2444000</v>
      </c>
      <c r="L2364" s="68" t="s">
        <v>15</v>
      </c>
      <c r="M2364" s="68" t="s">
        <v>254</v>
      </c>
    </row>
    <row r="2365" spans="1:13" s="3" customFormat="1" ht="12.75" x14ac:dyDescent="0.2">
      <c r="A2365" s="62" t="s">
        <v>19</v>
      </c>
      <c r="B2365" s="62" t="s">
        <v>219</v>
      </c>
      <c r="C2365" s="63">
        <v>16</v>
      </c>
      <c r="D2365" s="62" t="s">
        <v>13379</v>
      </c>
      <c r="E2365" s="62" t="s">
        <v>2357</v>
      </c>
      <c r="F2365" s="69">
        <v>52151810</v>
      </c>
      <c r="G2365" s="62" t="s">
        <v>13372</v>
      </c>
      <c r="H2365" s="62">
        <v>1</v>
      </c>
      <c r="I2365" s="62">
        <v>6</v>
      </c>
      <c r="J2365" s="70">
        <v>4</v>
      </c>
      <c r="K2365" s="71">
        <v>1274000</v>
      </c>
      <c r="L2365" s="72" t="s">
        <v>15</v>
      </c>
      <c r="M2365" s="72" t="s">
        <v>254</v>
      </c>
    </row>
    <row r="2366" spans="1:13" s="3" customFormat="1" ht="12.75" x14ac:dyDescent="0.2">
      <c r="A2366" s="62" t="s">
        <v>19</v>
      </c>
      <c r="B2366" s="62" t="s">
        <v>219</v>
      </c>
      <c r="C2366" s="63">
        <v>10</v>
      </c>
      <c r="D2366" s="64" t="s">
        <v>13379</v>
      </c>
      <c r="E2366" s="64" t="s">
        <v>2358</v>
      </c>
      <c r="F2366" s="65">
        <v>55121700</v>
      </c>
      <c r="G2366" s="64" t="s">
        <v>13372</v>
      </c>
      <c r="H2366" s="64">
        <v>1</v>
      </c>
      <c r="I2366" s="64">
        <v>6</v>
      </c>
      <c r="J2366" s="66">
        <v>1</v>
      </c>
      <c r="K2366" s="67">
        <v>15000000</v>
      </c>
      <c r="L2366" s="68" t="s">
        <v>15</v>
      </c>
      <c r="M2366" s="68" t="s">
        <v>254</v>
      </c>
    </row>
    <row r="2367" spans="1:13" s="3" customFormat="1" ht="12.75" x14ac:dyDescent="0.2">
      <c r="A2367" s="62" t="s">
        <v>19</v>
      </c>
      <c r="B2367" s="62" t="s">
        <v>219</v>
      </c>
      <c r="C2367" s="63">
        <v>10</v>
      </c>
      <c r="D2367" s="62" t="s">
        <v>13379</v>
      </c>
      <c r="E2367" s="62" t="s">
        <v>2359</v>
      </c>
      <c r="F2367" s="69">
        <v>56101710</v>
      </c>
      <c r="G2367" s="62" t="s">
        <v>13372</v>
      </c>
      <c r="H2367" s="62">
        <v>1</v>
      </c>
      <c r="I2367" s="62">
        <v>6</v>
      </c>
      <c r="J2367" s="70">
        <v>1</v>
      </c>
      <c r="K2367" s="71">
        <v>130000</v>
      </c>
      <c r="L2367" s="72" t="s">
        <v>15</v>
      </c>
      <c r="M2367" s="72" t="s">
        <v>254</v>
      </c>
    </row>
    <row r="2368" spans="1:13" s="3" customFormat="1" ht="12.75" x14ac:dyDescent="0.2">
      <c r="A2368" s="62" t="s">
        <v>19</v>
      </c>
      <c r="B2368" s="62" t="s">
        <v>219</v>
      </c>
      <c r="C2368" s="63">
        <v>10</v>
      </c>
      <c r="D2368" s="64" t="s">
        <v>13379</v>
      </c>
      <c r="E2368" s="64" t="s">
        <v>2360</v>
      </c>
      <c r="F2368" s="65">
        <v>27111908</v>
      </c>
      <c r="G2368" s="64" t="s">
        <v>13372</v>
      </c>
      <c r="H2368" s="64">
        <v>1</v>
      </c>
      <c r="I2368" s="64">
        <v>6</v>
      </c>
      <c r="J2368" s="66">
        <v>1</v>
      </c>
      <c r="K2368" s="67">
        <v>155891</v>
      </c>
      <c r="L2368" s="68" t="s">
        <v>15</v>
      </c>
      <c r="M2368" s="68" t="s">
        <v>254</v>
      </c>
    </row>
    <row r="2369" spans="1:13" s="3" customFormat="1" ht="12.75" x14ac:dyDescent="0.2">
      <c r="A2369" s="62" t="s">
        <v>19</v>
      </c>
      <c r="B2369" s="62" t="s">
        <v>219</v>
      </c>
      <c r="C2369" s="63">
        <v>16</v>
      </c>
      <c r="D2369" s="62" t="s">
        <v>13379</v>
      </c>
      <c r="E2369" s="62" t="s">
        <v>2361</v>
      </c>
      <c r="F2369" s="69">
        <v>52151606</v>
      </c>
      <c r="G2369" s="62" t="s">
        <v>13372</v>
      </c>
      <c r="H2369" s="62">
        <v>1</v>
      </c>
      <c r="I2369" s="62">
        <v>6</v>
      </c>
      <c r="J2369" s="70">
        <v>6</v>
      </c>
      <c r="K2369" s="71">
        <v>468000</v>
      </c>
      <c r="L2369" s="72" t="s">
        <v>15</v>
      </c>
      <c r="M2369" s="72" t="s">
        <v>254</v>
      </c>
    </row>
    <row r="2370" spans="1:13" s="3" customFormat="1" ht="12.75" x14ac:dyDescent="0.2">
      <c r="A2370" s="62" t="s">
        <v>19</v>
      </c>
      <c r="B2370" s="62" t="s">
        <v>219</v>
      </c>
      <c r="C2370" s="63">
        <v>10</v>
      </c>
      <c r="D2370" s="64" t="s">
        <v>13379</v>
      </c>
      <c r="E2370" s="64" t="s">
        <v>2362</v>
      </c>
      <c r="F2370" s="65">
        <v>27111525</v>
      </c>
      <c r="G2370" s="64" t="s">
        <v>13372</v>
      </c>
      <c r="H2370" s="64">
        <v>1</v>
      </c>
      <c r="I2370" s="64">
        <v>6</v>
      </c>
      <c r="J2370" s="66">
        <v>1</v>
      </c>
      <c r="K2370" s="67">
        <v>180000</v>
      </c>
      <c r="L2370" s="68" t="s">
        <v>15</v>
      </c>
      <c r="M2370" s="68" t="s">
        <v>254</v>
      </c>
    </row>
    <row r="2371" spans="1:13" s="3" customFormat="1" ht="12.75" x14ac:dyDescent="0.2">
      <c r="A2371" s="62" t="s">
        <v>19</v>
      </c>
      <c r="B2371" s="62" t="s">
        <v>219</v>
      </c>
      <c r="C2371" s="63">
        <v>10</v>
      </c>
      <c r="D2371" s="62" t="s">
        <v>13379</v>
      </c>
      <c r="E2371" s="62" t="s">
        <v>2363</v>
      </c>
      <c r="F2371" s="69">
        <v>27111525</v>
      </c>
      <c r="G2371" s="62" t="s">
        <v>13372</v>
      </c>
      <c r="H2371" s="62">
        <v>1</v>
      </c>
      <c r="I2371" s="62">
        <v>6</v>
      </c>
      <c r="J2371" s="70">
        <v>1</v>
      </c>
      <c r="K2371" s="71">
        <v>70000</v>
      </c>
      <c r="L2371" s="72" t="s">
        <v>15</v>
      </c>
      <c r="M2371" s="72" t="s">
        <v>254</v>
      </c>
    </row>
    <row r="2372" spans="1:13" s="3" customFormat="1" ht="12.75" x14ac:dyDescent="0.2">
      <c r="A2372" s="62" t="s">
        <v>19</v>
      </c>
      <c r="B2372" s="62" t="s">
        <v>219</v>
      </c>
      <c r="C2372" s="63">
        <v>10</v>
      </c>
      <c r="D2372" s="64" t="s">
        <v>13379</v>
      </c>
      <c r="E2372" s="64" t="s">
        <v>2364</v>
      </c>
      <c r="F2372" s="65">
        <v>44121618</v>
      </c>
      <c r="G2372" s="64" t="s">
        <v>13372</v>
      </c>
      <c r="H2372" s="64">
        <v>1</v>
      </c>
      <c r="I2372" s="64">
        <v>6</v>
      </c>
      <c r="J2372" s="66">
        <v>1</v>
      </c>
      <c r="K2372" s="67">
        <v>38600</v>
      </c>
      <c r="L2372" s="68" t="s">
        <v>15</v>
      </c>
      <c r="M2372" s="68" t="s">
        <v>254</v>
      </c>
    </row>
    <row r="2373" spans="1:13" s="3" customFormat="1" ht="12.75" x14ac:dyDescent="0.2">
      <c r="A2373" s="62" t="s">
        <v>19</v>
      </c>
      <c r="B2373" s="62" t="s">
        <v>219</v>
      </c>
      <c r="C2373" s="63">
        <v>16</v>
      </c>
      <c r="D2373" s="62" t="s">
        <v>13379</v>
      </c>
      <c r="E2373" s="62" t="s">
        <v>2365</v>
      </c>
      <c r="F2373" s="69">
        <v>27111700</v>
      </c>
      <c r="G2373" s="62" t="s">
        <v>13372</v>
      </c>
      <c r="H2373" s="62">
        <v>1</v>
      </c>
      <c r="I2373" s="62">
        <v>6</v>
      </c>
      <c r="J2373" s="70">
        <v>1</v>
      </c>
      <c r="K2373" s="71">
        <v>15000</v>
      </c>
      <c r="L2373" s="72" t="s">
        <v>15</v>
      </c>
      <c r="M2373" s="72" t="s">
        <v>254</v>
      </c>
    </row>
    <row r="2374" spans="1:13" s="3" customFormat="1" ht="12.75" x14ac:dyDescent="0.2">
      <c r="A2374" s="62" t="s">
        <v>19</v>
      </c>
      <c r="B2374" s="62" t="s">
        <v>219</v>
      </c>
      <c r="C2374" s="63">
        <v>16</v>
      </c>
      <c r="D2374" s="64" t="s">
        <v>13379</v>
      </c>
      <c r="E2374" s="64" t="s">
        <v>2366</v>
      </c>
      <c r="F2374" s="65">
        <v>52151907</v>
      </c>
      <c r="G2374" s="64" t="s">
        <v>13372</v>
      </c>
      <c r="H2374" s="64">
        <v>1</v>
      </c>
      <c r="I2374" s="64">
        <v>6</v>
      </c>
      <c r="J2374" s="66">
        <v>2</v>
      </c>
      <c r="K2374" s="67">
        <v>122616</v>
      </c>
      <c r="L2374" s="68" t="s">
        <v>15</v>
      </c>
      <c r="M2374" s="68" t="s">
        <v>254</v>
      </c>
    </row>
    <row r="2375" spans="1:13" s="3" customFormat="1" ht="12.75" x14ac:dyDescent="0.2">
      <c r="A2375" s="62" t="s">
        <v>19</v>
      </c>
      <c r="B2375" s="62" t="s">
        <v>219</v>
      </c>
      <c r="C2375" s="63">
        <v>16</v>
      </c>
      <c r="D2375" s="62" t="s">
        <v>13379</v>
      </c>
      <c r="E2375" s="62" t="s">
        <v>2367</v>
      </c>
      <c r="F2375" s="69">
        <v>49241700</v>
      </c>
      <c r="G2375" s="62" t="s">
        <v>13372</v>
      </c>
      <c r="H2375" s="62">
        <v>1</v>
      </c>
      <c r="I2375" s="62">
        <v>6</v>
      </c>
      <c r="J2375" s="70">
        <v>3</v>
      </c>
      <c r="K2375" s="71">
        <v>165000</v>
      </c>
      <c r="L2375" s="72" t="s">
        <v>15</v>
      </c>
      <c r="M2375" s="72" t="s">
        <v>254</v>
      </c>
    </row>
    <row r="2376" spans="1:13" s="3" customFormat="1" ht="12.75" x14ac:dyDescent="0.2">
      <c r="A2376" s="62" t="s">
        <v>19</v>
      </c>
      <c r="B2376" s="62" t="s">
        <v>219</v>
      </c>
      <c r="C2376" s="63">
        <v>16</v>
      </c>
      <c r="D2376" s="64" t="s">
        <v>13379</v>
      </c>
      <c r="E2376" s="64" t="s">
        <v>2368</v>
      </c>
      <c r="F2376" s="65">
        <v>52151805</v>
      </c>
      <c r="G2376" s="64" t="s">
        <v>13372</v>
      </c>
      <c r="H2376" s="64">
        <v>1</v>
      </c>
      <c r="I2376" s="64">
        <v>6</v>
      </c>
      <c r="J2376" s="66">
        <v>4</v>
      </c>
      <c r="K2376" s="67">
        <v>342680</v>
      </c>
      <c r="L2376" s="68" t="s">
        <v>15</v>
      </c>
      <c r="M2376" s="68" t="s">
        <v>254</v>
      </c>
    </row>
    <row r="2377" spans="1:13" s="3" customFormat="1" ht="12.75" x14ac:dyDescent="0.2">
      <c r="A2377" s="62" t="s">
        <v>19</v>
      </c>
      <c r="B2377" s="62" t="s">
        <v>219</v>
      </c>
      <c r="C2377" s="63">
        <v>16</v>
      </c>
      <c r="D2377" s="62" t="s">
        <v>13379</v>
      </c>
      <c r="E2377" s="62" t="s">
        <v>2369</v>
      </c>
      <c r="F2377" s="69">
        <v>27112006</v>
      </c>
      <c r="G2377" s="62" t="s">
        <v>13372</v>
      </c>
      <c r="H2377" s="62">
        <v>1</v>
      </c>
      <c r="I2377" s="62">
        <v>6</v>
      </c>
      <c r="J2377" s="70">
        <v>20</v>
      </c>
      <c r="K2377" s="71">
        <v>1600000</v>
      </c>
      <c r="L2377" s="72" t="s">
        <v>15</v>
      </c>
      <c r="M2377" s="72" t="s">
        <v>254</v>
      </c>
    </row>
    <row r="2378" spans="1:13" s="3" customFormat="1" ht="12.75" x14ac:dyDescent="0.2">
      <c r="A2378" s="62" t="s">
        <v>19</v>
      </c>
      <c r="B2378" s="62" t="s">
        <v>1789</v>
      </c>
      <c r="C2378" s="63">
        <v>16</v>
      </c>
      <c r="D2378" s="64" t="s">
        <v>13548</v>
      </c>
      <c r="E2378" s="64" t="s">
        <v>2370</v>
      </c>
      <c r="F2378" s="65">
        <v>27112006</v>
      </c>
      <c r="G2378" s="64" t="s">
        <v>13372</v>
      </c>
      <c r="H2378" s="64">
        <v>1</v>
      </c>
      <c r="I2378" s="64">
        <v>6</v>
      </c>
      <c r="J2378" s="66">
        <v>6</v>
      </c>
      <c r="K2378" s="67">
        <v>1080000</v>
      </c>
      <c r="L2378" s="68" t="s">
        <v>15</v>
      </c>
      <c r="M2378" s="68" t="s">
        <v>254</v>
      </c>
    </row>
    <row r="2379" spans="1:13" s="3" customFormat="1" ht="12.75" x14ac:dyDescent="0.2">
      <c r="A2379" s="62" t="s">
        <v>19</v>
      </c>
      <c r="B2379" s="62" t="s">
        <v>1789</v>
      </c>
      <c r="C2379" s="63">
        <v>16</v>
      </c>
      <c r="D2379" s="62" t="s">
        <v>13548</v>
      </c>
      <c r="E2379" s="62" t="s">
        <v>2371</v>
      </c>
      <c r="F2379" s="69">
        <v>27112006</v>
      </c>
      <c r="G2379" s="62" t="s">
        <v>13372</v>
      </c>
      <c r="H2379" s="62">
        <v>1</v>
      </c>
      <c r="I2379" s="62">
        <v>6</v>
      </c>
      <c r="J2379" s="70">
        <v>8</v>
      </c>
      <c r="K2379" s="71">
        <v>1200000</v>
      </c>
      <c r="L2379" s="72" t="s">
        <v>15</v>
      </c>
      <c r="M2379" s="72" t="s">
        <v>254</v>
      </c>
    </row>
    <row r="2380" spans="1:13" s="3" customFormat="1" ht="12.75" x14ac:dyDescent="0.2">
      <c r="A2380" s="62" t="s">
        <v>19</v>
      </c>
      <c r="B2380" s="62" t="s">
        <v>1773</v>
      </c>
      <c r="C2380" s="63">
        <v>16</v>
      </c>
      <c r="D2380" s="64" t="s">
        <v>13532</v>
      </c>
      <c r="E2380" s="64" t="s">
        <v>2372</v>
      </c>
      <c r="F2380" s="65">
        <v>40151608</v>
      </c>
      <c r="G2380" s="64" t="s">
        <v>13372</v>
      </c>
      <c r="H2380" s="64">
        <v>1</v>
      </c>
      <c r="I2380" s="64">
        <v>6</v>
      </c>
      <c r="J2380" s="66">
        <v>2</v>
      </c>
      <c r="K2380" s="67">
        <v>840000</v>
      </c>
      <c r="L2380" s="68" t="s">
        <v>15</v>
      </c>
      <c r="M2380" s="68" t="s">
        <v>254</v>
      </c>
    </row>
    <row r="2381" spans="1:13" s="3" customFormat="1" ht="12.75" x14ac:dyDescent="0.2">
      <c r="A2381" s="62" t="s">
        <v>19</v>
      </c>
      <c r="B2381" s="62" t="s">
        <v>1773</v>
      </c>
      <c r="C2381" s="63">
        <v>16</v>
      </c>
      <c r="D2381" s="62" t="s">
        <v>13532</v>
      </c>
      <c r="E2381" s="62" t="s">
        <v>2373</v>
      </c>
      <c r="F2381" s="69">
        <v>40151608</v>
      </c>
      <c r="G2381" s="62" t="s">
        <v>13372</v>
      </c>
      <c r="H2381" s="62">
        <v>1</v>
      </c>
      <c r="I2381" s="62">
        <v>6</v>
      </c>
      <c r="J2381" s="70">
        <v>1</v>
      </c>
      <c r="K2381" s="71">
        <v>580000</v>
      </c>
      <c r="L2381" s="72" t="s">
        <v>15</v>
      </c>
      <c r="M2381" s="72" t="s">
        <v>254</v>
      </c>
    </row>
    <row r="2382" spans="1:13" s="3" customFormat="1" ht="12.75" x14ac:dyDescent="0.2">
      <c r="A2382" s="62" t="s">
        <v>19</v>
      </c>
      <c r="B2382" s="62" t="s">
        <v>1773</v>
      </c>
      <c r="C2382" s="63">
        <v>16</v>
      </c>
      <c r="D2382" s="64" t="s">
        <v>13532</v>
      </c>
      <c r="E2382" s="64" t="s">
        <v>2374</v>
      </c>
      <c r="F2382" s="65">
        <v>40151608</v>
      </c>
      <c r="G2382" s="64" t="s">
        <v>13372</v>
      </c>
      <c r="H2382" s="64">
        <v>1</v>
      </c>
      <c r="I2382" s="64">
        <v>6</v>
      </c>
      <c r="J2382" s="66">
        <v>2</v>
      </c>
      <c r="K2382" s="67">
        <v>1600000</v>
      </c>
      <c r="L2382" s="68" t="s">
        <v>15</v>
      </c>
      <c r="M2382" s="68" t="s">
        <v>254</v>
      </c>
    </row>
    <row r="2383" spans="1:13" s="3" customFormat="1" ht="12.75" x14ac:dyDescent="0.2">
      <c r="A2383" s="62" t="s">
        <v>19</v>
      </c>
      <c r="B2383" s="62" t="s">
        <v>1773</v>
      </c>
      <c r="C2383" s="63">
        <v>16</v>
      </c>
      <c r="D2383" s="62" t="s">
        <v>13532</v>
      </c>
      <c r="E2383" s="62" t="s">
        <v>2375</v>
      </c>
      <c r="F2383" s="69">
        <v>40151608</v>
      </c>
      <c r="G2383" s="62" t="s">
        <v>13372</v>
      </c>
      <c r="H2383" s="62">
        <v>1</v>
      </c>
      <c r="I2383" s="62">
        <v>6</v>
      </c>
      <c r="J2383" s="70">
        <v>2</v>
      </c>
      <c r="K2383" s="71">
        <v>1900000</v>
      </c>
      <c r="L2383" s="72" t="s">
        <v>15</v>
      </c>
      <c r="M2383" s="72" t="s">
        <v>254</v>
      </c>
    </row>
    <row r="2384" spans="1:13" s="3" customFormat="1" ht="12.75" x14ac:dyDescent="0.2">
      <c r="A2384" s="62" t="s">
        <v>19</v>
      </c>
      <c r="B2384" s="62" t="s">
        <v>1773</v>
      </c>
      <c r="C2384" s="63">
        <v>16</v>
      </c>
      <c r="D2384" s="64" t="s">
        <v>13532</v>
      </c>
      <c r="E2384" s="64" t="s">
        <v>2376</v>
      </c>
      <c r="F2384" s="65">
        <v>40151608</v>
      </c>
      <c r="G2384" s="64" t="s">
        <v>13372</v>
      </c>
      <c r="H2384" s="64">
        <v>1</v>
      </c>
      <c r="I2384" s="64">
        <v>6</v>
      </c>
      <c r="J2384" s="66">
        <v>1</v>
      </c>
      <c r="K2384" s="67">
        <v>2600000</v>
      </c>
      <c r="L2384" s="68" t="s">
        <v>15</v>
      </c>
      <c r="M2384" s="68" t="s">
        <v>254</v>
      </c>
    </row>
    <row r="2385" spans="1:13" s="3" customFormat="1" ht="12.75" x14ac:dyDescent="0.2">
      <c r="A2385" s="62" t="s">
        <v>19</v>
      </c>
      <c r="B2385" s="62" t="s">
        <v>1773</v>
      </c>
      <c r="C2385" s="63">
        <v>10</v>
      </c>
      <c r="D2385" s="62" t="s">
        <v>13532</v>
      </c>
      <c r="E2385" s="62" t="s">
        <v>2377</v>
      </c>
      <c r="F2385" s="69">
        <v>24102208</v>
      </c>
      <c r="G2385" s="62" t="s">
        <v>13372</v>
      </c>
      <c r="H2385" s="62">
        <v>1</v>
      </c>
      <c r="I2385" s="62">
        <v>6</v>
      </c>
      <c r="J2385" s="70">
        <v>1</v>
      </c>
      <c r="K2385" s="71">
        <v>150000</v>
      </c>
      <c r="L2385" s="72" t="s">
        <v>15</v>
      </c>
      <c r="M2385" s="72" t="s">
        <v>254</v>
      </c>
    </row>
    <row r="2386" spans="1:13" s="3" customFormat="1" ht="12.75" x14ac:dyDescent="0.2">
      <c r="A2386" s="62" t="s">
        <v>19</v>
      </c>
      <c r="B2386" s="62" t="s">
        <v>1773</v>
      </c>
      <c r="C2386" s="63">
        <v>10</v>
      </c>
      <c r="D2386" s="64" t="s">
        <v>13532</v>
      </c>
      <c r="E2386" s="64" t="s">
        <v>2378</v>
      </c>
      <c r="F2386" s="65">
        <v>24102208</v>
      </c>
      <c r="G2386" s="64" t="s">
        <v>13372</v>
      </c>
      <c r="H2386" s="64">
        <v>1</v>
      </c>
      <c r="I2386" s="64">
        <v>6</v>
      </c>
      <c r="J2386" s="66">
        <v>1</v>
      </c>
      <c r="K2386" s="67">
        <v>100000</v>
      </c>
      <c r="L2386" s="68" t="s">
        <v>15</v>
      </c>
      <c r="M2386" s="68" t="s">
        <v>254</v>
      </c>
    </row>
    <row r="2387" spans="1:13" s="3" customFormat="1" ht="12.75" x14ac:dyDescent="0.2">
      <c r="A2387" s="62" t="s">
        <v>19</v>
      </c>
      <c r="B2387" s="62" t="s">
        <v>1790</v>
      </c>
      <c r="C2387" s="63">
        <v>16</v>
      </c>
      <c r="D2387" s="62" t="s">
        <v>13549</v>
      </c>
      <c r="E2387" s="62" t="s">
        <v>2379</v>
      </c>
      <c r="F2387" s="69">
        <v>31171539</v>
      </c>
      <c r="G2387" s="62" t="s">
        <v>13372</v>
      </c>
      <c r="H2387" s="62">
        <v>1</v>
      </c>
      <c r="I2387" s="62">
        <v>6</v>
      </c>
      <c r="J2387" s="70">
        <v>5</v>
      </c>
      <c r="K2387" s="71">
        <v>75000</v>
      </c>
      <c r="L2387" s="72" t="s">
        <v>15</v>
      </c>
      <c r="M2387" s="72" t="s">
        <v>254</v>
      </c>
    </row>
    <row r="2388" spans="1:13" s="3" customFormat="1" ht="12.75" x14ac:dyDescent="0.2">
      <c r="A2388" s="62" t="s">
        <v>19</v>
      </c>
      <c r="B2388" s="62" t="s">
        <v>1790</v>
      </c>
      <c r="C2388" s="63">
        <v>16</v>
      </c>
      <c r="D2388" s="64" t="s">
        <v>13549</v>
      </c>
      <c r="E2388" s="64" t="s">
        <v>2380</v>
      </c>
      <c r="F2388" s="65">
        <v>31171539</v>
      </c>
      <c r="G2388" s="64" t="s">
        <v>13372</v>
      </c>
      <c r="H2388" s="64">
        <v>1</v>
      </c>
      <c r="I2388" s="64">
        <v>6</v>
      </c>
      <c r="J2388" s="66">
        <v>5</v>
      </c>
      <c r="K2388" s="67">
        <v>75000</v>
      </c>
      <c r="L2388" s="68" t="s">
        <v>15</v>
      </c>
      <c r="M2388" s="68" t="s">
        <v>254</v>
      </c>
    </row>
    <row r="2389" spans="1:13" s="3" customFormat="1" ht="12.75" x14ac:dyDescent="0.2">
      <c r="A2389" s="62" t="s">
        <v>19</v>
      </c>
      <c r="B2389" s="62" t="s">
        <v>1790</v>
      </c>
      <c r="C2389" s="63">
        <v>16</v>
      </c>
      <c r="D2389" s="62" t="s">
        <v>13549</v>
      </c>
      <c r="E2389" s="62" t="s">
        <v>2381</v>
      </c>
      <c r="F2389" s="69">
        <v>31171539</v>
      </c>
      <c r="G2389" s="62" t="s">
        <v>13372</v>
      </c>
      <c r="H2389" s="62">
        <v>1</v>
      </c>
      <c r="I2389" s="62">
        <v>6</v>
      </c>
      <c r="J2389" s="70">
        <v>5</v>
      </c>
      <c r="K2389" s="71">
        <v>75000</v>
      </c>
      <c r="L2389" s="72" t="s">
        <v>15</v>
      </c>
      <c r="M2389" s="72" t="s">
        <v>254</v>
      </c>
    </row>
    <row r="2390" spans="1:13" s="3" customFormat="1" ht="12.75" x14ac:dyDescent="0.2">
      <c r="A2390" s="62" t="s">
        <v>19</v>
      </c>
      <c r="B2390" s="62" t="s">
        <v>1790</v>
      </c>
      <c r="C2390" s="63">
        <v>16</v>
      </c>
      <c r="D2390" s="64" t="s">
        <v>13549</v>
      </c>
      <c r="E2390" s="64" t="s">
        <v>2382</v>
      </c>
      <c r="F2390" s="65">
        <v>31171539</v>
      </c>
      <c r="G2390" s="64" t="s">
        <v>13372</v>
      </c>
      <c r="H2390" s="64">
        <v>1</v>
      </c>
      <c r="I2390" s="64">
        <v>6</v>
      </c>
      <c r="J2390" s="66">
        <v>5</v>
      </c>
      <c r="K2390" s="67">
        <v>75000</v>
      </c>
      <c r="L2390" s="68" t="s">
        <v>15</v>
      </c>
      <c r="M2390" s="68" t="s">
        <v>254</v>
      </c>
    </row>
    <row r="2391" spans="1:13" s="3" customFormat="1" ht="12.75" x14ac:dyDescent="0.2">
      <c r="A2391" s="62" t="s">
        <v>19</v>
      </c>
      <c r="B2391" s="62" t="s">
        <v>853</v>
      </c>
      <c r="C2391" s="63">
        <v>10</v>
      </c>
      <c r="D2391" s="62" t="s">
        <v>13472</v>
      </c>
      <c r="E2391" s="62" t="s">
        <v>2383</v>
      </c>
      <c r="F2391" s="69">
        <v>31191506</v>
      </c>
      <c r="G2391" s="62" t="s">
        <v>13372</v>
      </c>
      <c r="H2391" s="62">
        <v>1</v>
      </c>
      <c r="I2391" s="62">
        <v>6</v>
      </c>
      <c r="J2391" s="70">
        <v>3</v>
      </c>
      <c r="K2391" s="71">
        <v>75000</v>
      </c>
      <c r="L2391" s="72" t="s">
        <v>15</v>
      </c>
      <c r="M2391" s="72" t="s">
        <v>254</v>
      </c>
    </row>
    <row r="2392" spans="1:13" s="3" customFormat="1" ht="12.75" x14ac:dyDescent="0.2">
      <c r="A2392" s="62" t="s">
        <v>19</v>
      </c>
      <c r="B2392" s="62" t="s">
        <v>854</v>
      </c>
      <c r="C2392" s="63">
        <v>16</v>
      </c>
      <c r="D2392" s="64" t="s">
        <v>13473</v>
      </c>
      <c r="E2392" s="64" t="s">
        <v>2384</v>
      </c>
      <c r="F2392" s="65">
        <v>52141514</v>
      </c>
      <c r="G2392" s="64" t="s">
        <v>13372</v>
      </c>
      <c r="H2392" s="64">
        <v>1</v>
      </c>
      <c r="I2392" s="64">
        <v>6</v>
      </c>
      <c r="J2392" s="66">
        <v>2</v>
      </c>
      <c r="K2392" s="67">
        <v>773442</v>
      </c>
      <c r="L2392" s="68" t="s">
        <v>15</v>
      </c>
      <c r="M2392" s="68" t="s">
        <v>254</v>
      </c>
    </row>
    <row r="2393" spans="1:13" s="3" customFormat="1" ht="12.75" x14ac:dyDescent="0.2">
      <c r="A2393" s="62" t="s">
        <v>19</v>
      </c>
      <c r="B2393" s="62" t="s">
        <v>902</v>
      </c>
      <c r="C2393" s="63">
        <v>10</v>
      </c>
      <c r="D2393" s="62" t="s">
        <v>13521</v>
      </c>
      <c r="E2393" s="62" t="s">
        <v>2385</v>
      </c>
      <c r="F2393" s="69">
        <v>44103105</v>
      </c>
      <c r="G2393" s="62" t="s">
        <v>13372</v>
      </c>
      <c r="H2393" s="62">
        <v>1</v>
      </c>
      <c r="I2393" s="62">
        <v>6</v>
      </c>
      <c r="J2393" s="70">
        <v>3</v>
      </c>
      <c r="K2393" s="71">
        <v>930000</v>
      </c>
      <c r="L2393" s="72" t="s">
        <v>15</v>
      </c>
      <c r="M2393" s="72" t="s">
        <v>254</v>
      </c>
    </row>
    <row r="2394" spans="1:13" s="3" customFormat="1" ht="12.75" x14ac:dyDescent="0.2">
      <c r="A2394" s="62" t="s">
        <v>19</v>
      </c>
      <c r="B2394" s="62" t="s">
        <v>902</v>
      </c>
      <c r="C2394" s="63">
        <v>10</v>
      </c>
      <c r="D2394" s="64" t="s">
        <v>13521</v>
      </c>
      <c r="E2394" s="64" t="s">
        <v>2386</v>
      </c>
      <c r="F2394" s="65">
        <v>44103105</v>
      </c>
      <c r="G2394" s="64" t="s">
        <v>13372</v>
      </c>
      <c r="H2394" s="64">
        <v>1</v>
      </c>
      <c r="I2394" s="64">
        <v>6</v>
      </c>
      <c r="J2394" s="66">
        <v>3</v>
      </c>
      <c r="K2394" s="67">
        <v>930000</v>
      </c>
      <c r="L2394" s="68" t="s">
        <v>15</v>
      </c>
      <c r="M2394" s="68" t="s">
        <v>254</v>
      </c>
    </row>
    <row r="2395" spans="1:13" s="3" customFormat="1" ht="12.75" x14ac:dyDescent="0.2">
      <c r="A2395" s="62" t="s">
        <v>19</v>
      </c>
      <c r="B2395" s="62" t="s">
        <v>855</v>
      </c>
      <c r="C2395" s="63">
        <v>16</v>
      </c>
      <c r="D2395" s="62" t="s">
        <v>13474</v>
      </c>
      <c r="E2395" s="62" t="s">
        <v>2387</v>
      </c>
      <c r="F2395" s="69">
        <v>39121640</v>
      </c>
      <c r="G2395" s="62" t="s">
        <v>13631</v>
      </c>
      <c r="H2395" s="62">
        <v>1</v>
      </c>
      <c r="I2395" s="62">
        <v>6</v>
      </c>
      <c r="J2395" s="70">
        <v>10</v>
      </c>
      <c r="K2395" s="71">
        <v>150000</v>
      </c>
      <c r="L2395" s="72" t="s">
        <v>15</v>
      </c>
      <c r="M2395" s="72" t="s">
        <v>254</v>
      </c>
    </row>
    <row r="2396" spans="1:13" s="3" customFormat="1" ht="12.75" x14ac:dyDescent="0.2">
      <c r="A2396" s="62" t="s">
        <v>19</v>
      </c>
      <c r="B2396" s="62" t="s">
        <v>855</v>
      </c>
      <c r="C2396" s="63">
        <v>16</v>
      </c>
      <c r="D2396" s="64" t="s">
        <v>13474</v>
      </c>
      <c r="E2396" s="64" t="s">
        <v>2388</v>
      </c>
      <c r="F2396" s="65">
        <v>39121640</v>
      </c>
      <c r="G2396" s="64" t="s">
        <v>13631</v>
      </c>
      <c r="H2396" s="64">
        <v>1</v>
      </c>
      <c r="I2396" s="64">
        <v>6</v>
      </c>
      <c r="J2396" s="66">
        <v>10</v>
      </c>
      <c r="K2396" s="67">
        <v>150000</v>
      </c>
      <c r="L2396" s="68" t="s">
        <v>15</v>
      </c>
      <c r="M2396" s="68" t="s">
        <v>254</v>
      </c>
    </row>
    <row r="2397" spans="1:13" s="3" customFormat="1" ht="12.75" x14ac:dyDescent="0.2">
      <c r="A2397" s="62" t="s">
        <v>19</v>
      </c>
      <c r="B2397" s="62" t="s">
        <v>855</v>
      </c>
      <c r="C2397" s="63">
        <v>16</v>
      </c>
      <c r="D2397" s="62" t="s">
        <v>13474</v>
      </c>
      <c r="E2397" s="62" t="s">
        <v>2389</v>
      </c>
      <c r="F2397" s="69">
        <v>39121640</v>
      </c>
      <c r="G2397" s="62" t="s">
        <v>13631</v>
      </c>
      <c r="H2397" s="62">
        <v>1</v>
      </c>
      <c r="I2397" s="62">
        <v>6</v>
      </c>
      <c r="J2397" s="70">
        <v>10</v>
      </c>
      <c r="K2397" s="71">
        <v>220000</v>
      </c>
      <c r="L2397" s="72" t="s">
        <v>15</v>
      </c>
      <c r="M2397" s="72" t="s">
        <v>254</v>
      </c>
    </row>
    <row r="2398" spans="1:13" s="3" customFormat="1" ht="12.75" x14ac:dyDescent="0.2">
      <c r="A2398" s="62" t="s">
        <v>19</v>
      </c>
      <c r="B2398" s="62" t="s">
        <v>855</v>
      </c>
      <c r="C2398" s="63">
        <v>16</v>
      </c>
      <c r="D2398" s="64" t="s">
        <v>13474</v>
      </c>
      <c r="E2398" s="64" t="s">
        <v>2390</v>
      </c>
      <c r="F2398" s="65">
        <v>39121640</v>
      </c>
      <c r="G2398" s="64" t="s">
        <v>13631</v>
      </c>
      <c r="H2398" s="64">
        <v>1</v>
      </c>
      <c r="I2398" s="64">
        <v>6</v>
      </c>
      <c r="J2398" s="66">
        <v>10</v>
      </c>
      <c r="K2398" s="67">
        <v>350000</v>
      </c>
      <c r="L2398" s="68" t="s">
        <v>15</v>
      </c>
      <c r="M2398" s="68" t="s">
        <v>254</v>
      </c>
    </row>
    <row r="2399" spans="1:13" s="3" customFormat="1" ht="12.75" x14ac:dyDescent="0.2">
      <c r="A2399" s="62" t="s">
        <v>19</v>
      </c>
      <c r="B2399" s="62" t="s">
        <v>855</v>
      </c>
      <c r="C2399" s="63">
        <v>16</v>
      </c>
      <c r="D2399" s="62" t="s">
        <v>13474</v>
      </c>
      <c r="E2399" s="62" t="s">
        <v>2391</v>
      </c>
      <c r="F2399" s="69">
        <v>39121640</v>
      </c>
      <c r="G2399" s="62" t="s">
        <v>13631</v>
      </c>
      <c r="H2399" s="62">
        <v>1</v>
      </c>
      <c r="I2399" s="62">
        <v>6</v>
      </c>
      <c r="J2399" s="70">
        <v>10</v>
      </c>
      <c r="K2399" s="71">
        <v>360000</v>
      </c>
      <c r="L2399" s="72" t="s">
        <v>15</v>
      </c>
      <c r="M2399" s="72" t="s">
        <v>254</v>
      </c>
    </row>
    <row r="2400" spans="1:13" s="3" customFormat="1" ht="12.75" x14ac:dyDescent="0.2">
      <c r="A2400" s="62" t="s">
        <v>19</v>
      </c>
      <c r="B2400" s="62" t="s">
        <v>855</v>
      </c>
      <c r="C2400" s="63">
        <v>16</v>
      </c>
      <c r="D2400" s="64" t="s">
        <v>13474</v>
      </c>
      <c r="E2400" s="64" t="s">
        <v>2392</v>
      </c>
      <c r="F2400" s="65">
        <v>39121640</v>
      </c>
      <c r="G2400" s="64" t="s">
        <v>13631</v>
      </c>
      <c r="H2400" s="64">
        <v>1</v>
      </c>
      <c r="I2400" s="64">
        <v>6</v>
      </c>
      <c r="J2400" s="66">
        <v>10</v>
      </c>
      <c r="K2400" s="67">
        <v>400000</v>
      </c>
      <c r="L2400" s="68" t="s">
        <v>15</v>
      </c>
      <c r="M2400" s="68" t="s">
        <v>254</v>
      </c>
    </row>
    <row r="2401" spans="1:13" s="3" customFormat="1" ht="12.75" x14ac:dyDescent="0.2">
      <c r="A2401" s="62" t="s">
        <v>19</v>
      </c>
      <c r="B2401" s="62" t="s">
        <v>855</v>
      </c>
      <c r="C2401" s="63">
        <v>16</v>
      </c>
      <c r="D2401" s="62" t="s">
        <v>13474</v>
      </c>
      <c r="E2401" s="62" t="s">
        <v>2393</v>
      </c>
      <c r="F2401" s="69">
        <v>39121634</v>
      </c>
      <c r="G2401" s="62" t="s">
        <v>13631</v>
      </c>
      <c r="H2401" s="62">
        <v>1</v>
      </c>
      <c r="I2401" s="62">
        <v>6</v>
      </c>
      <c r="J2401" s="70">
        <v>10</v>
      </c>
      <c r="K2401" s="71">
        <v>540000</v>
      </c>
      <c r="L2401" s="72" t="s">
        <v>15</v>
      </c>
      <c r="M2401" s="72" t="s">
        <v>254</v>
      </c>
    </row>
    <row r="2402" spans="1:13" s="3" customFormat="1" ht="12.75" x14ac:dyDescent="0.2">
      <c r="A2402" s="62" t="s">
        <v>19</v>
      </c>
      <c r="B2402" s="62" t="s">
        <v>855</v>
      </c>
      <c r="C2402" s="63">
        <v>16</v>
      </c>
      <c r="D2402" s="64" t="s">
        <v>13474</v>
      </c>
      <c r="E2402" s="64" t="s">
        <v>2394</v>
      </c>
      <c r="F2402" s="65">
        <v>39121634</v>
      </c>
      <c r="G2402" s="64" t="s">
        <v>13372</v>
      </c>
      <c r="H2402" s="64">
        <v>1</v>
      </c>
      <c r="I2402" s="64">
        <v>6</v>
      </c>
      <c r="J2402" s="66">
        <v>10</v>
      </c>
      <c r="K2402" s="67">
        <v>450000</v>
      </c>
      <c r="L2402" s="68" t="s">
        <v>15</v>
      </c>
      <c r="M2402" s="68" t="s">
        <v>254</v>
      </c>
    </row>
    <row r="2403" spans="1:13" s="3" customFormat="1" ht="12.75" x14ac:dyDescent="0.2">
      <c r="A2403" s="62" t="s">
        <v>19</v>
      </c>
      <c r="B2403" s="62" t="s">
        <v>855</v>
      </c>
      <c r="C2403" s="63">
        <v>16</v>
      </c>
      <c r="D2403" s="62" t="s">
        <v>13474</v>
      </c>
      <c r="E2403" s="62" t="s">
        <v>2395</v>
      </c>
      <c r="F2403" s="69">
        <v>39121634</v>
      </c>
      <c r="G2403" s="62" t="s">
        <v>13372</v>
      </c>
      <c r="H2403" s="62">
        <v>1</v>
      </c>
      <c r="I2403" s="62">
        <v>6</v>
      </c>
      <c r="J2403" s="70">
        <v>2</v>
      </c>
      <c r="K2403" s="71">
        <v>100000</v>
      </c>
      <c r="L2403" s="72" t="s">
        <v>15</v>
      </c>
      <c r="M2403" s="72" t="s">
        <v>254</v>
      </c>
    </row>
    <row r="2404" spans="1:13" s="3" customFormat="1" ht="12.75" x14ac:dyDescent="0.2">
      <c r="A2404" s="62" t="s">
        <v>19</v>
      </c>
      <c r="B2404" s="62" t="s">
        <v>855</v>
      </c>
      <c r="C2404" s="63">
        <v>16</v>
      </c>
      <c r="D2404" s="64" t="s">
        <v>13474</v>
      </c>
      <c r="E2404" s="64" t="s">
        <v>2396</v>
      </c>
      <c r="F2404" s="65">
        <v>39121634</v>
      </c>
      <c r="G2404" s="64" t="s">
        <v>13631</v>
      </c>
      <c r="H2404" s="64">
        <v>1</v>
      </c>
      <c r="I2404" s="64">
        <v>6</v>
      </c>
      <c r="J2404" s="66">
        <v>10</v>
      </c>
      <c r="K2404" s="67">
        <v>445000</v>
      </c>
      <c r="L2404" s="68" t="s">
        <v>15</v>
      </c>
      <c r="M2404" s="68" t="s">
        <v>254</v>
      </c>
    </row>
    <row r="2405" spans="1:13" s="3" customFormat="1" ht="12.75" x14ac:dyDescent="0.2">
      <c r="A2405" s="62" t="s">
        <v>19</v>
      </c>
      <c r="B2405" s="62" t="s">
        <v>855</v>
      </c>
      <c r="C2405" s="63">
        <v>10</v>
      </c>
      <c r="D2405" s="62" t="s">
        <v>13474</v>
      </c>
      <c r="E2405" s="62" t="s">
        <v>2397</v>
      </c>
      <c r="F2405" s="69">
        <v>26111704</v>
      </c>
      <c r="G2405" s="62" t="s">
        <v>13372</v>
      </c>
      <c r="H2405" s="62">
        <v>1</v>
      </c>
      <c r="I2405" s="62">
        <v>6</v>
      </c>
      <c r="J2405" s="70">
        <v>5</v>
      </c>
      <c r="K2405" s="71">
        <v>1826550</v>
      </c>
      <c r="L2405" s="72" t="s">
        <v>15</v>
      </c>
      <c r="M2405" s="72" t="s">
        <v>254</v>
      </c>
    </row>
    <row r="2406" spans="1:13" s="3" customFormat="1" ht="12.75" x14ac:dyDescent="0.2">
      <c r="A2406" s="62" t="s">
        <v>19</v>
      </c>
      <c r="B2406" s="62" t="s">
        <v>855</v>
      </c>
      <c r="C2406" s="63">
        <v>16</v>
      </c>
      <c r="D2406" s="64" t="s">
        <v>13474</v>
      </c>
      <c r="E2406" s="64" t="s">
        <v>2398</v>
      </c>
      <c r="F2406" s="65">
        <v>39111803</v>
      </c>
      <c r="G2406" s="64" t="s">
        <v>13631</v>
      </c>
      <c r="H2406" s="64">
        <v>1</v>
      </c>
      <c r="I2406" s="64">
        <v>6</v>
      </c>
      <c r="J2406" s="66">
        <v>5</v>
      </c>
      <c r="K2406" s="67">
        <v>30000</v>
      </c>
      <c r="L2406" s="68" t="s">
        <v>15</v>
      </c>
      <c r="M2406" s="68" t="s">
        <v>254</v>
      </c>
    </row>
    <row r="2407" spans="1:13" s="3" customFormat="1" ht="12.75" x14ac:dyDescent="0.2">
      <c r="A2407" s="62" t="s">
        <v>19</v>
      </c>
      <c r="B2407" s="62" t="s">
        <v>855</v>
      </c>
      <c r="C2407" s="63">
        <v>10</v>
      </c>
      <c r="D2407" s="62" t="s">
        <v>13474</v>
      </c>
      <c r="E2407" s="62" t="s">
        <v>2399</v>
      </c>
      <c r="F2407" s="69">
        <v>39121444</v>
      </c>
      <c r="G2407" s="62" t="s">
        <v>13372</v>
      </c>
      <c r="H2407" s="62">
        <v>1</v>
      </c>
      <c r="I2407" s="62">
        <v>6</v>
      </c>
      <c r="J2407" s="70">
        <v>5</v>
      </c>
      <c r="K2407" s="71">
        <v>145000</v>
      </c>
      <c r="L2407" s="72" t="s">
        <v>15</v>
      </c>
      <c r="M2407" s="72" t="s">
        <v>254</v>
      </c>
    </row>
    <row r="2408" spans="1:13" s="3" customFormat="1" ht="12.75" x14ac:dyDescent="0.2">
      <c r="A2408" s="62" t="s">
        <v>19</v>
      </c>
      <c r="B2408" s="62" t="s">
        <v>855</v>
      </c>
      <c r="C2408" s="63">
        <v>16</v>
      </c>
      <c r="D2408" s="64" t="s">
        <v>13474</v>
      </c>
      <c r="E2408" s="64" t="s">
        <v>2400</v>
      </c>
      <c r="F2408" s="65">
        <v>40101701</v>
      </c>
      <c r="G2408" s="64" t="s">
        <v>13372</v>
      </c>
      <c r="H2408" s="64">
        <v>1</v>
      </c>
      <c r="I2408" s="64">
        <v>6</v>
      </c>
      <c r="J2408" s="66">
        <v>2</v>
      </c>
      <c r="K2408" s="67">
        <v>110000</v>
      </c>
      <c r="L2408" s="68" t="s">
        <v>15</v>
      </c>
      <c r="M2408" s="68" t="s">
        <v>254</v>
      </c>
    </row>
    <row r="2409" spans="1:13" s="3" customFormat="1" ht="12.75" x14ac:dyDescent="0.2">
      <c r="A2409" s="62" t="s">
        <v>19</v>
      </c>
      <c r="B2409" s="62" t="s">
        <v>855</v>
      </c>
      <c r="C2409" s="63">
        <v>16</v>
      </c>
      <c r="D2409" s="62" t="s">
        <v>13474</v>
      </c>
      <c r="E2409" s="62" t="s">
        <v>2401</v>
      </c>
      <c r="F2409" s="69">
        <v>40101701</v>
      </c>
      <c r="G2409" s="62" t="s">
        <v>13372</v>
      </c>
      <c r="H2409" s="62">
        <v>1</v>
      </c>
      <c r="I2409" s="62">
        <v>6</v>
      </c>
      <c r="J2409" s="70">
        <v>2</v>
      </c>
      <c r="K2409" s="71">
        <v>150000</v>
      </c>
      <c r="L2409" s="72" t="s">
        <v>15</v>
      </c>
      <c r="M2409" s="72" t="s">
        <v>254</v>
      </c>
    </row>
    <row r="2410" spans="1:13" s="3" customFormat="1" ht="12.75" x14ac:dyDescent="0.2">
      <c r="A2410" s="62" t="s">
        <v>19</v>
      </c>
      <c r="B2410" s="62" t="s">
        <v>855</v>
      </c>
      <c r="C2410" s="63">
        <v>16</v>
      </c>
      <c r="D2410" s="64" t="s">
        <v>13474</v>
      </c>
      <c r="E2410" s="64" t="s">
        <v>2402</v>
      </c>
      <c r="F2410" s="65">
        <v>40101701</v>
      </c>
      <c r="G2410" s="64" t="s">
        <v>13372</v>
      </c>
      <c r="H2410" s="64">
        <v>1</v>
      </c>
      <c r="I2410" s="64">
        <v>6</v>
      </c>
      <c r="J2410" s="66">
        <v>2</v>
      </c>
      <c r="K2410" s="67">
        <v>70000</v>
      </c>
      <c r="L2410" s="68" t="s">
        <v>15</v>
      </c>
      <c r="M2410" s="68" t="s">
        <v>254</v>
      </c>
    </row>
    <row r="2411" spans="1:13" s="3" customFormat="1" ht="12.75" x14ac:dyDescent="0.2">
      <c r="A2411" s="62" t="s">
        <v>19</v>
      </c>
      <c r="B2411" s="62" t="s">
        <v>855</v>
      </c>
      <c r="C2411" s="63">
        <v>16</v>
      </c>
      <c r="D2411" s="62" t="s">
        <v>13474</v>
      </c>
      <c r="E2411" s="62" t="s">
        <v>2403</v>
      </c>
      <c r="F2411" s="69">
        <v>40101701</v>
      </c>
      <c r="G2411" s="62" t="s">
        <v>13372</v>
      </c>
      <c r="H2411" s="62">
        <v>1</v>
      </c>
      <c r="I2411" s="62">
        <v>6</v>
      </c>
      <c r="J2411" s="70">
        <v>2</v>
      </c>
      <c r="K2411" s="71">
        <v>280000</v>
      </c>
      <c r="L2411" s="72" t="s">
        <v>15</v>
      </c>
      <c r="M2411" s="72" t="s">
        <v>254</v>
      </c>
    </row>
    <row r="2412" spans="1:13" s="3" customFormat="1" ht="12.75" x14ac:dyDescent="0.2">
      <c r="A2412" s="62" t="s">
        <v>19</v>
      </c>
      <c r="B2412" s="62" t="s">
        <v>855</v>
      </c>
      <c r="C2412" s="63">
        <v>16</v>
      </c>
      <c r="D2412" s="64" t="s">
        <v>13474</v>
      </c>
      <c r="E2412" s="64" t="s">
        <v>2404</v>
      </c>
      <c r="F2412" s="65">
        <v>40101701</v>
      </c>
      <c r="G2412" s="64" t="s">
        <v>13372</v>
      </c>
      <c r="H2412" s="64">
        <v>1</v>
      </c>
      <c r="I2412" s="64">
        <v>6</v>
      </c>
      <c r="J2412" s="66">
        <v>2</v>
      </c>
      <c r="K2412" s="67">
        <v>280000</v>
      </c>
      <c r="L2412" s="68" t="s">
        <v>15</v>
      </c>
      <c r="M2412" s="68" t="s">
        <v>254</v>
      </c>
    </row>
    <row r="2413" spans="1:13" s="3" customFormat="1" ht="12.75" x14ac:dyDescent="0.2">
      <c r="A2413" s="62" t="s">
        <v>19</v>
      </c>
      <c r="B2413" s="62" t="s">
        <v>855</v>
      </c>
      <c r="C2413" s="63">
        <v>16</v>
      </c>
      <c r="D2413" s="62" t="s">
        <v>13474</v>
      </c>
      <c r="E2413" s="62" t="s">
        <v>2405</v>
      </c>
      <c r="F2413" s="69">
        <v>40101701</v>
      </c>
      <c r="G2413" s="62" t="s">
        <v>13372</v>
      </c>
      <c r="H2413" s="62">
        <v>1</v>
      </c>
      <c r="I2413" s="62">
        <v>6</v>
      </c>
      <c r="J2413" s="70">
        <v>2</v>
      </c>
      <c r="K2413" s="71">
        <v>280000</v>
      </c>
      <c r="L2413" s="72" t="s">
        <v>15</v>
      </c>
      <c r="M2413" s="72" t="s">
        <v>254</v>
      </c>
    </row>
    <row r="2414" spans="1:13" s="3" customFormat="1" ht="12.75" x14ac:dyDescent="0.2">
      <c r="A2414" s="62" t="s">
        <v>19</v>
      </c>
      <c r="B2414" s="62" t="s">
        <v>855</v>
      </c>
      <c r="C2414" s="63">
        <v>16</v>
      </c>
      <c r="D2414" s="64" t="s">
        <v>13474</v>
      </c>
      <c r="E2414" s="64" t="s">
        <v>2406</v>
      </c>
      <c r="F2414" s="65">
        <v>39121330</v>
      </c>
      <c r="G2414" s="64" t="s">
        <v>13631</v>
      </c>
      <c r="H2414" s="64">
        <v>1</v>
      </c>
      <c r="I2414" s="64">
        <v>6</v>
      </c>
      <c r="J2414" s="66">
        <v>3</v>
      </c>
      <c r="K2414" s="67">
        <v>750000</v>
      </c>
      <c r="L2414" s="68" t="s">
        <v>15</v>
      </c>
      <c r="M2414" s="68" t="s">
        <v>254</v>
      </c>
    </row>
    <row r="2415" spans="1:13" s="3" customFormat="1" ht="12.75" x14ac:dyDescent="0.2">
      <c r="A2415" s="62" t="s">
        <v>19</v>
      </c>
      <c r="B2415" s="62" t="s">
        <v>855</v>
      </c>
      <c r="C2415" s="63">
        <v>16</v>
      </c>
      <c r="D2415" s="62" t="s">
        <v>13474</v>
      </c>
      <c r="E2415" s="62" t="s">
        <v>2407</v>
      </c>
      <c r="F2415" s="69">
        <v>39111611</v>
      </c>
      <c r="G2415" s="62" t="s">
        <v>13631</v>
      </c>
      <c r="H2415" s="62">
        <v>1</v>
      </c>
      <c r="I2415" s="62">
        <v>6</v>
      </c>
      <c r="J2415" s="70">
        <v>6</v>
      </c>
      <c r="K2415" s="71">
        <v>570000</v>
      </c>
      <c r="L2415" s="72" t="s">
        <v>15</v>
      </c>
      <c r="M2415" s="72" t="s">
        <v>254</v>
      </c>
    </row>
    <row r="2416" spans="1:13" s="3" customFormat="1" ht="12.75" x14ac:dyDescent="0.2">
      <c r="A2416" s="62" t="s">
        <v>19</v>
      </c>
      <c r="B2416" s="62" t="s">
        <v>855</v>
      </c>
      <c r="C2416" s="63">
        <v>16</v>
      </c>
      <c r="D2416" s="64" t="s">
        <v>13474</v>
      </c>
      <c r="E2416" s="64" t="s">
        <v>2408</v>
      </c>
      <c r="F2416" s="65">
        <v>40141700</v>
      </c>
      <c r="G2416" s="64" t="s">
        <v>13372</v>
      </c>
      <c r="H2416" s="64">
        <v>1</v>
      </c>
      <c r="I2416" s="64">
        <v>6</v>
      </c>
      <c r="J2416" s="66">
        <v>1</v>
      </c>
      <c r="K2416" s="67">
        <v>28000000</v>
      </c>
      <c r="L2416" s="68" t="s">
        <v>13</v>
      </c>
      <c r="M2416" s="68" t="s">
        <v>254</v>
      </c>
    </row>
    <row r="2417" spans="1:13" s="3" customFormat="1" ht="12.75" x14ac:dyDescent="0.2">
      <c r="A2417" s="62" t="s">
        <v>19</v>
      </c>
      <c r="B2417" s="62" t="s">
        <v>855</v>
      </c>
      <c r="C2417" s="63">
        <v>10</v>
      </c>
      <c r="D2417" s="62" t="s">
        <v>13474</v>
      </c>
      <c r="E2417" s="62" t="s">
        <v>2409</v>
      </c>
      <c r="F2417" s="69">
        <v>39121105</v>
      </c>
      <c r="G2417" s="62" t="s">
        <v>13372</v>
      </c>
      <c r="H2417" s="62">
        <v>1</v>
      </c>
      <c r="I2417" s="62">
        <v>6</v>
      </c>
      <c r="J2417" s="70">
        <v>15</v>
      </c>
      <c r="K2417" s="71">
        <v>150750</v>
      </c>
      <c r="L2417" s="72" t="s">
        <v>15</v>
      </c>
      <c r="M2417" s="72" t="s">
        <v>254</v>
      </c>
    </row>
    <row r="2418" spans="1:13" s="3" customFormat="1" ht="12.75" x14ac:dyDescent="0.2">
      <c r="A2418" s="62" t="s">
        <v>19</v>
      </c>
      <c r="B2418" s="62" t="s">
        <v>855</v>
      </c>
      <c r="C2418" s="63">
        <v>16</v>
      </c>
      <c r="D2418" s="64" t="s">
        <v>13474</v>
      </c>
      <c r="E2418" s="64" t="s">
        <v>2410</v>
      </c>
      <c r="F2418" s="65">
        <v>39111611</v>
      </c>
      <c r="G2418" s="64" t="s">
        <v>13631</v>
      </c>
      <c r="H2418" s="64">
        <v>1</v>
      </c>
      <c r="I2418" s="64">
        <v>6</v>
      </c>
      <c r="J2418" s="66">
        <v>50</v>
      </c>
      <c r="K2418" s="67">
        <v>200000</v>
      </c>
      <c r="L2418" s="68" t="s">
        <v>15</v>
      </c>
      <c r="M2418" s="68" t="s">
        <v>254</v>
      </c>
    </row>
    <row r="2419" spans="1:13" s="3" customFormat="1" ht="12.75" x14ac:dyDescent="0.2">
      <c r="A2419" s="62" t="s">
        <v>19</v>
      </c>
      <c r="B2419" s="62" t="s">
        <v>855</v>
      </c>
      <c r="C2419" s="63">
        <v>16</v>
      </c>
      <c r="D2419" s="62" t="s">
        <v>13474</v>
      </c>
      <c r="E2419" s="62" t="s">
        <v>2411</v>
      </c>
      <c r="F2419" s="69">
        <v>39111611</v>
      </c>
      <c r="G2419" s="62" t="s">
        <v>13631</v>
      </c>
      <c r="H2419" s="62">
        <v>1</v>
      </c>
      <c r="I2419" s="62">
        <v>6</v>
      </c>
      <c r="J2419" s="70">
        <v>50</v>
      </c>
      <c r="K2419" s="71">
        <v>225000</v>
      </c>
      <c r="L2419" s="72" t="s">
        <v>15</v>
      </c>
      <c r="M2419" s="72" t="s">
        <v>254</v>
      </c>
    </row>
    <row r="2420" spans="1:13" s="3" customFormat="1" ht="12.75" x14ac:dyDescent="0.2">
      <c r="A2420" s="62" t="s">
        <v>19</v>
      </c>
      <c r="B2420" s="62" t="s">
        <v>855</v>
      </c>
      <c r="C2420" s="63">
        <v>16</v>
      </c>
      <c r="D2420" s="64" t="s">
        <v>13474</v>
      </c>
      <c r="E2420" s="64" t="s">
        <v>2412</v>
      </c>
      <c r="F2420" s="65">
        <v>39111521</v>
      </c>
      <c r="G2420" s="64" t="s">
        <v>13631</v>
      </c>
      <c r="H2420" s="64">
        <v>1</v>
      </c>
      <c r="I2420" s="64">
        <v>6</v>
      </c>
      <c r="J2420" s="66">
        <v>25</v>
      </c>
      <c r="K2420" s="67">
        <v>187500</v>
      </c>
      <c r="L2420" s="68" t="s">
        <v>15</v>
      </c>
      <c r="M2420" s="68" t="s">
        <v>254</v>
      </c>
    </row>
    <row r="2421" spans="1:13" s="3" customFormat="1" ht="12.75" x14ac:dyDescent="0.2">
      <c r="A2421" s="62" t="s">
        <v>19</v>
      </c>
      <c r="B2421" s="62" t="s">
        <v>855</v>
      </c>
      <c r="C2421" s="63">
        <v>16</v>
      </c>
      <c r="D2421" s="62" t="s">
        <v>13474</v>
      </c>
      <c r="E2421" s="62" t="s">
        <v>2413</v>
      </c>
      <c r="F2421" s="69">
        <v>39121634</v>
      </c>
      <c r="G2421" s="62" t="s">
        <v>13631</v>
      </c>
      <c r="H2421" s="62">
        <v>1</v>
      </c>
      <c r="I2421" s="62">
        <v>6</v>
      </c>
      <c r="J2421" s="70">
        <v>50</v>
      </c>
      <c r="K2421" s="71">
        <v>225000</v>
      </c>
      <c r="L2421" s="72" t="s">
        <v>15</v>
      </c>
      <c r="M2421" s="72" t="s">
        <v>254</v>
      </c>
    </row>
    <row r="2422" spans="1:13" s="3" customFormat="1" ht="12.75" x14ac:dyDescent="0.2">
      <c r="A2422" s="62" t="s">
        <v>19</v>
      </c>
      <c r="B2422" s="62" t="s">
        <v>855</v>
      </c>
      <c r="C2422" s="63">
        <v>16</v>
      </c>
      <c r="D2422" s="64" t="s">
        <v>13474</v>
      </c>
      <c r="E2422" s="64" t="s">
        <v>2414</v>
      </c>
      <c r="F2422" s="65">
        <v>39101605</v>
      </c>
      <c r="G2422" s="64" t="s">
        <v>13631</v>
      </c>
      <c r="H2422" s="64">
        <v>1</v>
      </c>
      <c r="I2422" s="64">
        <v>6</v>
      </c>
      <c r="J2422" s="66">
        <v>50</v>
      </c>
      <c r="K2422" s="67">
        <v>225000</v>
      </c>
      <c r="L2422" s="68" t="s">
        <v>15</v>
      </c>
      <c r="M2422" s="68" t="s">
        <v>254</v>
      </c>
    </row>
    <row r="2423" spans="1:13" s="3" customFormat="1" ht="12.75" x14ac:dyDescent="0.2">
      <c r="A2423" s="62" t="s">
        <v>19</v>
      </c>
      <c r="B2423" s="62" t="s">
        <v>855</v>
      </c>
      <c r="C2423" s="63">
        <v>16</v>
      </c>
      <c r="D2423" s="62" t="s">
        <v>13474</v>
      </c>
      <c r="E2423" s="62" t="s">
        <v>2415</v>
      </c>
      <c r="F2423" s="69">
        <v>39121107</v>
      </c>
      <c r="G2423" s="62" t="s">
        <v>13631</v>
      </c>
      <c r="H2423" s="62">
        <v>1</v>
      </c>
      <c r="I2423" s="62">
        <v>6</v>
      </c>
      <c r="J2423" s="70">
        <v>50</v>
      </c>
      <c r="K2423" s="71">
        <v>200000</v>
      </c>
      <c r="L2423" s="72" t="s">
        <v>15</v>
      </c>
      <c r="M2423" s="72" t="s">
        <v>254</v>
      </c>
    </row>
    <row r="2424" spans="1:13" s="3" customFormat="1" ht="12.75" x14ac:dyDescent="0.2">
      <c r="A2424" s="62" t="s">
        <v>19</v>
      </c>
      <c r="B2424" s="62" t="s">
        <v>855</v>
      </c>
      <c r="C2424" s="63">
        <v>16</v>
      </c>
      <c r="D2424" s="64" t="s">
        <v>13474</v>
      </c>
      <c r="E2424" s="64" t="s">
        <v>2416</v>
      </c>
      <c r="F2424" s="65">
        <v>39121107</v>
      </c>
      <c r="G2424" s="64" t="s">
        <v>13631</v>
      </c>
      <c r="H2424" s="64">
        <v>1</v>
      </c>
      <c r="I2424" s="64">
        <v>6</v>
      </c>
      <c r="J2424" s="66">
        <v>50</v>
      </c>
      <c r="K2424" s="67">
        <v>240000</v>
      </c>
      <c r="L2424" s="68" t="s">
        <v>15</v>
      </c>
      <c r="M2424" s="68" t="s">
        <v>254</v>
      </c>
    </row>
    <row r="2425" spans="1:13" s="3" customFormat="1" ht="12.75" x14ac:dyDescent="0.2">
      <c r="A2425" s="62" t="s">
        <v>19</v>
      </c>
      <c r="B2425" s="62" t="s">
        <v>855</v>
      </c>
      <c r="C2425" s="63">
        <v>16</v>
      </c>
      <c r="D2425" s="62" t="s">
        <v>13474</v>
      </c>
      <c r="E2425" s="62" t="s">
        <v>2417</v>
      </c>
      <c r="F2425" s="69">
        <v>39121604</v>
      </c>
      <c r="G2425" s="62" t="s">
        <v>13631</v>
      </c>
      <c r="H2425" s="62">
        <v>1</v>
      </c>
      <c r="I2425" s="62">
        <v>6</v>
      </c>
      <c r="J2425" s="70">
        <v>50</v>
      </c>
      <c r="K2425" s="71">
        <v>240000</v>
      </c>
      <c r="L2425" s="72" t="s">
        <v>15</v>
      </c>
      <c r="M2425" s="72" t="s">
        <v>254</v>
      </c>
    </row>
    <row r="2426" spans="1:13" s="3" customFormat="1" ht="12.75" x14ac:dyDescent="0.2">
      <c r="A2426" s="62" t="s">
        <v>19</v>
      </c>
      <c r="B2426" s="62" t="s">
        <v>855</v>
      </c>
      <c r="C2426" s="63">
        <v>16</v>
      </c>
      <c r="D2426" s="64" t="s">
        <v>13474</v>
      </c>
      <c r="E2426" s="64" t="s">
        <v>2418</v>
      </c>
      <c r="F2426" s="65">
        <v>39121604</v>
      </c>
      <c r="G2426" s="64" t="s">
        <v>13631</v>
      </c>
      <c r="H2426" s="64">
        <v>1</v>
      </c>
      <c r="I2426" s="64">
        <v>6</v>
      </c>
      <c r="J2426" s="66">
        <v>50</v>
      </c>
      <c r="K2426" s="67">
        <v>200000</v>
      </c>
      <c r="L2426" s="68" t="s">
        <v>15</v>
      </c>
      <c r="M2426" s="68" t="s">
        <v>254</v>
      </c>
    </row>
    <row r="2427" spans="1:13" s="3" customFormat="1" ht="12.75" x14ac:dyDescent="0.2">
      <c r="A2427" s="62" t="s">
        <v>19</v>
      </c>
      <c r="B2427" s="62" t="s">
        <v>855</v>
      </c>
      <c r="C2427" s="63">
        <v>16</v>
      </c>
      <c r="D2427" s="62" t="s">
        <v>13474</v>
      </c>
      <c r="E2427" s="62" t="s">
        <v>2419</v>
      </c>
      <c r="F2427" s="69">
        <v>39121604</v>
      </c>
      <c r="G2427" s="62" t="s">
        <v>13631</v>
      </c>
      <c r="H2427" s="62">
        <v>1</v>
      </c>
      <c r="I2427" s="62">
        <v>6</v>
      </c>
      <c r="J2427" s="70">
        <v>50</v>
      </c>
      <c r="K2427" s="71">
        <v>240000</v>
      </c>
      <c r="L2427" s="72" t="s">
        <v>15</v>
      </c>
      <c r="M2427" s="72" t="s">
        <v>254</v>
      </c>
    </row>
    <row r="2428" spans="1:13" s="3" customFormat="1" ht="12.75" x14ac:dyDescent="0.2">
      <c r="A2428" s="62" t="s">
        <v>19</v>
      </c>
      <c r="B2428" s="62" t="s">
        <v>855</v>
      </c>
      <c r="C2428" s="63">
        <v>16</v>
      </c>
      <c r="D2428" s="64" t="s">
        <v>13474</v>
      </c>
      <c r="E2428" s="64" t="s">
        <v>2420</v>
      </c>
      <c r="F2428" s="65">
        <v>39121604</v>
      </c>
      <c r="G2428" s="64" t="s">
        <v>13631</v>
      </c>
      <c r="H2428" s="64">
        <v>1</v>
      </c>
      <c r="I2428" s="64">
        <v>6</v>
      </c>
      <c r="J2428" s="66">
        <v>50</v>
      </c>
      <c r="K2428" s="67">
        <v>200000</v>
      </c>
      <c r="L2428" s="68" t="s">
        <v>15</v>
      </c>
      <c r="M2428" s="68" t="s">
        <v>254</v>
      </c>
    </row>
    <row r="2429" spans="1:13" s="3" customFormat="1" ht="12.75" x14ac:dyDescent="0.2">
      <c r="A2429" s="62" t="s">
        <v>19</v>
      </c>
      <c r="B2429" s="62" t="s">
        <v>855</v>
      </c>
      <c r="C2429" s="63">
        <v>16</v>
      </c>
      <c r="D2429" s="62" t="s">
        <v>13474</v>
      </c>
      <c r="E2429" s="62" t="s">
        <v>2421</v>
      </c>
      <c r="F2429" s="69">
        <v>39121604</v>
      </c>
      <c r="G2429" s="62" t="s">
        <v>13631</v>
      </c>
      <c r="H2429" s="62">
        <v>1</v>
      </c>
      <c r="I2429" s="62">
        <v>6</v>
      </c>
      <c r="J2429" s="70">
        <v>50</v>
      </c>
      <c r="K2429" s="71">
        <v>250000</v>
      </c>
      <c r="L2429" s="72" t="s">
        <v>15</v>
      </c>
      <c r="M2429" s="72" t="s">
        <v>254</v>
      </c>
    </row>
    <row r="2430" spans="1:13" s="3" customFormat="1" ht="12.75" x14ac:dyDescent="0.2">
      <c r="A2430" s="62" t="s">
        <v>19</v>
      </c>
      <c r="B2430" s="62" t="s">
        <v>855</v>
      </c>
      <c r="C2430" s="63">
        <v>16</v>
      </c>
      <c r="D2430" s="64" t="s">
        <v>13474</v>
      </c>
      <c r="E2430" s="64" t="s">
        <v>2422</v>
      </c>
      <c r="F2430" s="65">
        <v>39121604</v>
      </c>
      <c r="G2430" s="64" t="s">
        <v>13631</v>
      </c>
      <c r="H2430" s="64">
        <v>1</v>
      </c>
      <c r="I2430" s="64">
        <v>6</v>
      </c>
      <c r="J2430" s="66">
        <v>50</v>
      </c>
      <c r="K2430" s="67">
        <v>200000</v>
      </c>
      <c r="L2430" s="68" t="s">
        <v>15</v>
      </c>
      <c r="M2430" s="68" t="s">
        <v>254</v>
      </c>
    </row>
    <row r="2431" spans="1:13" s="3" customFormat="1" ht="12.75" x14ac:dyDescent="0.2">
      <c r="A2431" s="62" t="s">
        <v>19</v>
      </c>
      <c r="B2431" s="62" t="s">
        <v>855</v>
      </c>
      <c r="C2431" s="63">
        <v>16</v>
      </c>
      <c r="D2431" s="62" t="s">
        <v>13474</v>
      </c>
      <c r="E2431" s="62" t="s">
        <v>2423</v>
      </c>
      <c r="F2431" s="69">
        <v>39121604</v>
      </c>
      <c r="G2431" s="62" t="s">
        <v>13631</v>
      </c>
      <c r="H2431" s="62">
        <v>1</v>
      </c>
      <c r="I2431" s="62">
        <v>6</v>
      </c>
      <c r="J2431" s="70">
        <v>50</v>
      </c>
      <c r="K2431" s="71">
        <v>250000</v>
      </c>
      <c r="L2431" s="72" t="s">
        <v>15</v>
      </c>
      <c r="M2431" s="72" t="s">
        <v>254</v>
      </c>
    </row>
    <row r="2432" spans="1:13" s="3" customFormat="1" ht="12.75" x14ac:dyDescent="0.2">
      <c r="A2432" s="62" t="s">
        <v>19</v>
      </c>
      <c r="B2432" s="62" t="s">
        <v>855</v>
      </c>
      <c r="C2432" s="63">
        <v>16</v>
      </c>
      <c r="D2432" s="64" t="s">
        <v>13474</v>
      </c>
      <c r="E2432" s="64" t="s">
        <v>2424</v>
      </c>
      <c r="F2432" s="65">
        <v>39121604</v>
      </c>
      <c r="G2432" s="64" t="s">
        <v>13631</v>
      </c>
      <c r="H2432" s="64">
        <v>1</v>
      </c>
      <c r="I2432" s="64">
        <v>6</v>
      </c>
      <c r="J2432" s="66">
        <v>50</v>
      </c>
      <c r="K2432" s="67">
        <v>200000</v>
      </c>
      <c r="L2432" s="68" t="s">
        <v>15</v>
      </c>
      <c r="M2432" s="68" t="s">
        <v>254</v>
      </c>
    </row>
    <row r="2433" spans="1:13" s="3" customFormat="1" ht="12.75" x14ac:dyDescent="0.2">
      <c r="A2433" s="62" t="s">
        <v>19</v>
      </c>
      <c r="B2433" s="62" t="s">
        <v>855</v>
      </c>
      <c r="C2433" s="63">
        <v>16</v>
      </c>
      <c r="D2433" s="62" t="s">
        <v>13474</v>
      </c>
      <c r="E2433" s="62" t="s">
        <v>2425</v>
      </c>
      <c r="F2433" s="69">
        <v>39121604</v>
      </c>
      <c r="G2433" s="62" t="s">
        <v>13631</v>
      </c>
      <c r="H2433" s="62">
        <v>1</v>
      </c>
      <c r="I2433" s="62">
        <v>6</v>
      </c>
      <c r="J2433" s="70">
        <v>50</v>
      </c>
      <c r="K2433" s="71">
        <v>260000</v>
      </c>
      <c r="L2433" s="72" t="s">
        <v>15</v>
      </c>
      <c r="M2433" s="72" t="s">
        <v>254</v>
      </c>
    </row>
    <row r="2434" spans="1:13" s="3" customFormat="1" ht="12.75" x14ac:dyDescent="0.2">
      <c r="A2434" s="62" t="s">
        <v>19</v>
      </c>
      <c r="B2434" s="62" t="s">
        <v>855</v>
      </c>
      <c r="C2434" s="63">
        <v>16</v>
      </c>
      <c r="D2434" s="64" t="s">
        <v>13474</v>
      </c>
      <c r="E2434" s="64" t="s">
        <v>2426</v>
      </c>
      <c r="F2434" s="65">
        <v>39121604</v>
      </c>
      <c r="G2434" s="64" t="s">
        <v>13631</v>
      </c>
      <c r="H2434" s="64">
        <v>1</v>
      </c>
      <c r="I2434" s="64">
        <v>6</v>
      </c>
      <c r="J2434" s="66">
        <v>50</v>
      </c>
      <c r="K2434" s="67">
        <v>210000</v>
      </c>
      <c r="L2434" s="68" t="s">
        <v>15</v>
      </c>
      <c r="M2434" s="68" t="s">
        <v>254</v>
      </c>
    </row>
    <row r="2435" spans="1:13" s="3" customFormat="1" ht="12.75" x14ac:dyDescent="0.2">
      <c r="A2435" s="62" t="s">
        <v>19</v>
      </c>
      <c r="B2435" s="62" t="s">
        <v>855</v>
      </c>
      <c r="C2435" s="63">
        <v>16</v>
      </c>
      <c r="D2435" s="62" t="s">
        <v>13474</v>
      </c>
      <c r="E2435" s="62" t="s">
        <v>2427</v>
      </c>
      <c r="F2435" s="69">
        <v>39121604</v>
      </c>
      <c r="G2435" s="62" t="s">
        <v>13631</v>
      </c>
      <c r="H2435" s="62">
        <v>1</v>
      </c>
      <c r="I2435" s="62">
        <v>6</v>
      </c>
      <c r="J2435" s="70">
        <v>50</v>
      </c>
      <c r="K2435" s="71">
        <v>210000</v>
      </c>
      <c r="L2435" s="72" t="s">
        <v>15</v>
      </c>
      <c r="M2435" s="72" t="s">
        <v>254</v>
      </c>
    </row>
    <row r="2436" spans="1:13" s="3" customFormat="1" ht="12.75" x14ac:dyDescent="0.2">
      <c r="A2436" s="62" t="s">
        <v>19</v>
      </c>
      <c r="B2436" s="62" t="s">
        <v>855</v>
      </c>
      <c r="C2436" s="63">
        <v>16</v>
      </c>
      <c r="D2436" s="64" t="s">
        <v>13474</v>
      </c>
      <c r="E2436" s="64" t="s">
        <v>2428</v>
      </c>
      <c r="F2436" s="65">
        <v>39121604</v>
      </c>
      <c r="G2436" s="64" t="s">
        <v>13631</v>
      </c>
      <c r="H2436" s="64">
        <v>1</v>
      </c>
      <c r="I2436" s="64">
        <v>6</v>
      </c>
      <c r="J2436" s="66">
        <v>50</v>
      </c>
      <c r="K2436" s="67">
        <v>210000</v>
      </c>
      <c r="L2436" s="68" t="s">
        <v>15</v>
      </c>
      <c r="M2436" s="68" t="s">
        <v>254</v>
      </c>
    </row>
    <row r="2437" spans="1:13" s="3" customFormat="1" ht="12.75" x14ac:dyDescent="0.2">
      <c r="A2437" s="62" t="s">
        <v>19</v>
      </c>
      <c r="B2437" s="62" t="s">
        <v>855</v>
      </c>
      <c r="C2437" s="63">
        <v>16</v>
      </c>
      <c r="D2437" s="62" t="s">
        <v>13474</v>
      </c>
      <c r="E2437" s="62" t="s">
        <v>2429</v>
      </c>
      <c r="F2437" s="69">
        <v>39111810</v>
      </c>
      <c r="G2437" s="62" t="s">
        <v>13631</v>
      </c>
      <c r="H2437" s="62">
        <v>1</v>
      </c>
      <c r="I2437" s="62">
        <v>6</v>
      </c>
      <c r="J2437" s="70">
        <v>10</v>
      </c>
      <c r="K2437" s="71">
        <v>120000</v>
      </c>
      <c r="L2437" s="72" t="s">
        <v>15</v>
      </c>
      <c r="M2437" s="72" t="s">
        <v>254</v>
      </c>
    </row>
    <row r="2438" spans="1:13" s="3" customFormat="1" ht="12.75" x14ac:dyDescent="0.2">
      <c r="A2438" s="62" t="s">
        <v>19</v>
      </c>
      <c r="B2438" s="62" t="s">
        <v>855</v>
      </c>
      <c r="C2438" s="63">
        <v>16</v>
      </c>
      <c r="D2438" s="64" t="s">
        <v>13474</v>
      </c>
      <c r="E2438" s="64" t="s">
        <v>2430</v>
      </c>
      <c r="F2438" s="65">
        <v>39111810</v>
      </c>
      <c r="G2438" s="64" t="s">
        <v>13631</v>
      </c>
      <c r="H2438" s="64">
        <v>1</v>
      </c>
      <c r="I2438" s="64">
        <v>6</v>
      </c>
      <c r="J2438" s="66">
        <v>10</v>
      </c>
      <c r="K2438" s="67">
        <v>100000</v>
      </c>
      <c r="L2438" s="68" t="s">
        <v>15</v>
      </c>
      <c r="M2438" s="68" t="s">
        <v>254</v>
      </c>
    </row>
    <row r="2439" spans="1:13" s="3" customFormat="1" ht="12.75" x14ac:dyDescent="0.2">
      <c r="A2439" s="62" t="s">
        <v>19</v>
      </c>
      <c r="B2439" s="62" t="s">
        <v>855</v>
      </c>
      <c r="C2439" s="63">
        <v>16</v>
      </c>
      <c r="D2439" s="62" t="s">
        <v>13474</v>
      </c>
      <c r="E2439" s="62" t="s">
        <v>2431</v>
      </c>
      <c r="F2439" s="69">
        <v>39111810</v>
      </c>
      <c r="G2439" s="62" t="s">
        <v>13631</v>
      </c>
      <c r="H2439" s="62">
        <v>1</v>
      </c>
      <c r="I2439" s="62">
        <v>6</v>
      </c>
      <c r="J2439" s="70">
        <v>10</v>
      </c>
      <c r="K2439" s="71">
        <v>150000</v>
      </c>
      <c r="L2439" s="72" t="s">
        <v>15</v>
      </c>
      <c r="M2439" s="72" t="s">
        <v>254</v>
      </c>
    </row>
    <row r="2440" spans="1:13" s="3" customFormat="1" ht="12.75" x14ac:dyDescent="0.2">
      <c r="A2440" s="62" t="s">
        <v>19</v>
      </c>
      <c r="B2440" s="62" t="s">
        <v>855</v>
      </c>
      <c r="C2440" s="63">
        <v>16</v>
      </c>
      <c r="D2440" s="64" t="s">
        <v>13474</v>
      </c>
      <c r="E2440" s="64" t="s">
        <v>2432</v>
      </c>
      <c r="F2440" s="65">
        <v>32121705</v>
      </c>
      <c r="G2440" s="64" t="s">
        <v>13372</v>
      </c>
      <c r="H2440" s="64">
        <v>1</v>
      </c>
      <c r="I2440" s="64">
        <v>6</v>
      </c>
      <c r="J2440" s="66">
        <v>1</v>
      </c>
      <c r="K2440" s="67">
        <v>900250</v>
      </c>
      <c r="L2440" s="68" t="s">
        <v>15</v>
      </c>
      <c r="M2440" s="68" t="s">
        <v>254</v>
      </c>
    </row>
    <row r="2441" spans="1:13" s="3" customFormat="1" ht="12.75" x14ac:dyDescent="0.2">
      <c r="A2441" s="62" t="s">
        <v>19</v>
      </c>
      <c r="B2441" s="62" t="s">
        <v>855</v>
      </c>
      <c r="C2441" s="63">
        <v>16</v>
      </c>
      <c r="D2441" s="62" t="s">
        <v>13474</v>
      </c>
      <c r="E2441" s="62" t="s">
        <v>2433</v>
      </c>
      <c r="F2441" s="69">
        <v>39111810</v>
      </c>
      <c r="G2441" s="62" t="s">
        <v>13372</v>
      </c>
      <c r="H2441" s="62">
        <v>1</v>
      </c>
      <c r="I2441" s="62">
        <v>6</v>
      </c>
      <c r="J2441" s="70">
        <v>3</v>
      </c>
      <c r="K2441" s="71">
        <v>1350000</v>
      </c>
      <c r="L2441" s="72" t="s">
        <v>15</v>
      </c>
      <c r="M2441" s="72" t="s">
        <v>254</v>
      </c>
    </row>
    <row r="2442" spans="1:13" s="3" customFormat="1" ht="12.75" x14ac:dyDescent="0.2">
      <c r="A2442" s="62" t="s">
        <v>19</v>
      </c>
      <c r="B2442" s="62" t="s">
        <v>855</v>
      </c>
      <c r="C2442" s="63">
        <v>16</v>
      </c>
      <c r="D2442" s="64" t="s">
        <v>13474</v>
      </c>
      <c r="E2442" s="64" t="s">
        <v>2434</v>
      </c>
      <c r="F2442" s="65">
        <v>39111810</v>
      </c>
      <c r="G2442" s="64" t="s">
        <v>13372</v>
      </c>
      <c r="H2442" s="64">
        <v>1</v>
      </c>
      <c r="I2442" s="64">
        <v>6</v>
      </c>
      <c r="J2442" s="66">
        <v>2</v>
      </c>
      <c r="K2442" s="67">
        <v>900000</v>
      </c>
      <c r="L2442" s="68" t="s">
        <v>15</v>
      </c>
      <c r="M2442" s="68" t="s">
        <v>254</v>
      </c>
    </row>
    <row r="2443" spans="1:13" s="3" customFormat="1" ht="12.75" x14ac:dyDescent="0.2">
      <c r="A2443" s="62" t="s">
        <v>19</v>
      </c>
      <c r="B2443" s="62" t="s">
        <v>855</v>
      </c>
      <c r="C2443" s="63">
        <v>10</v>
      </c>
      <c r="D2443" s="62" t="s">
        <v>13474</v>
      </c>
      <c r="E2443" s="62" t="s">
        <v>2435</v>
      </c>
      <c r="F2443" s="69">
        <v>43222802</v>
      </c>
      <c r="G2443" s="62" t="s">
        <v>13372</v>
      </c>
      <c r="H2443" s="62">
        <v>1</v>
      </c>
      <c r="I2443" s="62">
        <v>6</v>
      </c>
      <c r="J2443" s="70">
        <v>15</v>
      </c>
      <c r="K2443" s="71">
        <v>1657500</v>
      </c>
      <c r="L2443" s="72" t="s">
        <v>15</v>
      </c>
      <c r="M2443" s="72" t="s">
        <v>254</v>
      </c>
    </row>
    <row r="2444" spans="1:13" s="3" customFormat="1" ht="12.75" x14ac:dyDescent="0.2">
      <c r="A2444" s="62" t="s">
        <v>19</v>
      </c>
      <c r="B2444" s="62" t="s">
        <v>855</v>
      </c>
      <c r="C2444" s="63">
        <v>16</v>
      </c>
      <c r="D2444" s="64" t="s">
        <v>13474</v>
      </c>
      <c r="E2444" s="64" t="s">
        <v>2436</v>
      </c>
      <c r="F2444" s="65">
        <v>40101701</v>
      </c>
      <c r="G2444" s="64" t="s">
        <v>13372</v>
      </c>
      <c r="H2444" s="64">
        <v>1</v>
      </c>
      <c r="I2444" s="64">
        <v>6</v>
      </c>
      <c r="J2444" s="66">
        <v>30</v>
      </c>
      <c r="K2444" s="67">
        <v>1050000</v>
      </c>
      <c r="L2444" s="68" t="s">
        <v>15</v>
      </c>
      <c r="M2444" s="68" t="s">
        <v>254</v>
      </c>
    </row>
    <row r="2445" spans="1:13" s="3" customFormat="1" ht="12.75" x14ac:dyDescent="0.2">
      <c r="A2445" s="62" t="s">
        <v>19</v>
      </c>
      <c r="B2445" s="62" t="s">
        <v>855</v>
      </c>
      <c r="C2445" s="63">
        <v>16</v>
      </c>
      <c r="D2445" s="62" t="s">
        <v>13474</v>
      </c>
      <c r="E2445" s="62" t="s">
        <v>2437</v>
      </c>
      <c r="F2445" s="69">
        <v>40101701</v>
      </c>
      <c r="G2445" s="62" t="s">
        <v>13372</v>
      </c>
      <c r="H2445" s="62">
        <v>1</v>
      </c>
      <c r="I2445" s="62">
        <v>6</v>
      </c>
      <c r="J2445" s="70">
        <v>10</v>
      </c>
      <c r="K2445" s="71">
        <v>480000</v>
      </c>
      <c r="L2445" s="72" t="s">
        <v>15</v>
      </c>
      <c r="M2445" s="72" t="s">
        <v>254</v>
      </c>
    </row>
    <row r="2446" spans="1:13" s="3" customFormat="1" ht="12.75" x14ac:dyDescent="0.2">
      <c r="A2446" s="62" t="s">
        <v>19</v>
      </c>
      <c r="B2446" s="62" t="s">
        <v>855</v>
      </c>
      <c r="C2446" s="63">
        <v>16</v>
      </c>
      <c r="D2446" s="64" t="s">
        <v>13474</v>
      </c>
      <c r="E2446" s="64" t="s">
        <v>2438</v>
      </c>
      <c r="F2446" s="65">
        <v>40101701</v>
      </c>
      <c r="G2446" s="64" t="s">
        <v>13372</v>
      </c>
      <c r="H2446" s="64">
        <v>1</v>
      </c>
      <c r="I2446" s="64">
        <v>6</v>
      </c>
      <c r="J2446" s="66">
        <v>10</v>
      </c>
      <c r="K2446" s="67">
        <v>800000</v>
      </c>
      <c r="L2446" s="68" t="s">
        <v>15</v>
      </c>
      <c r="M2446" s="68" t="s">
        <v>254</v>
      </c>
    </row>
    <row r="2447" spans="1:13" s="3" customFormat="1" ht="12.75" x14ac:dyDescent="0.2">
      <c r="A2447" s="62" t="s">
        <v>19</v>
      </c>
      <c r="B2447" s="62" t="s">
        <v>855</v>
      </c>
      <c r="C2447" s="63">
        <v>16</v>
      </c>
      <c r="D2447" s="62" t="s">
        <v>13474</v>
      </c>
      <c r="E2447" s="62" t="s">
        <v>2439</v>
      </c>
      <c r="F2447" s="69">
        <v>40101701</v>
      </c>
      <c r="G2447" s="62" t="s">
        <v>13372</v>
      </c>
      <c r="H2447" s="62">
        <v>1</v>
      </c>
      <c r="I2447" s="62">
        <v>6</v>
      </c>
      <c r="J2447" s="70">
        <v>12</v>
      </c>
      <c r="K2447" s="71">
        <v>600000</v>
      </c>
      <c r="L2447" s="72" t="s">
        <v>15</v>
      </c>
      <c r="M2447" s="72" t="s">
        <v>254</v>
      </c>
    </row>
    <row r="2448" spans="1:13" s="3" customFormat="1" ht="12.75" x14ac:dyDescent="0.2">
      <c r="A2448" s="62" t="s">
        <v>19</v>
      </c>
      <c r="B2448" s="62" t="s">
        <v>855</v>
      </c>
      <c r="C2448" s="63">
        <v>16</v>
      </c>
      <c r="D2448" s="64" t="s">
        <v>13474</v>
      </c>
      <c r="E2448" s="64" t="s">
        <v>2440</v>
      </c>
      <c r="F2448" s="65">
        <v>81111606</v>
      </c>
      <c r="G2448" s="64" t="s">
        <v>13631</v>
      </c>
      <c r="H2448" s="64">
        <v>1</v>
      </c>
      <c r="I2448" s="64">
        <v>6</v>
      </c>
      <c r="J2448" s="66">
        <v>10</v>
      </c>
      <c r="K2448" s="67">
        <v>1304410</v>
      </c>
      <c r="L2448" s="68" t="s">
        <v>15</v>
      </c>
      <c r="M2448" s="68" t="s">
        <v>254</v>
      </c>
    </row>
    <row r="2449" spans="1:13" s="3" customFormat="1" ht="12.75" x14ac:dyDescent="0.2">
      <c r="A2449" s="62" t="s">
        <v>19</v>
      </c>
      <c r="B2449" s="62" t="s">
        <v>855</v>
      </c>
      <c r="C2449" s="63">
        <v>16</v>
      </c>
      <c r="D2449" s="62" t="s">
        <v>13474</v>
      </c>
      <c r="E2449" s="62" t="s">
        <v>2441</v>
      </c>
      <c r="F2449" s="69">
        <v>42143607</v>
      </c>
      <c r="G2449" s="62" t="s">
        <v>13631</v>
      </c>
      <c r="H2449" s="62">
        <v>1</v>
      </c>
      <c r="I2449" s="62">
        <v>6</v>
      </c>
      <c r="J2449" s="70">
        <v>20</v>
      </c>
      <c r="K2449" s="71">
        <v>800000</v>
      </c>
      <c r="L2449" s="72" t="s">
        <v>15</v>
      </c>
      <c r="M2449" s="72" t="s">
        <v>254</v>
      </c>
    </row>
    <row r="2450" spans="1:13" s="3" customFormat="1" ht="12.75" x14ac:dyDescent="0.2">
      <c r="A2450" s="62" t="s">
        <v>19</v>
      </c>
      <c r="B2450" s="62" t="s">
        <v>855</v>
      </c>
      <c r="C2450" s="63">
        <v>16</v>
      </c>
      <c r="D2450" s="64" t="s">
        <v>13474</v>
      </c>
      <c r="E2450" s="64" t="s">
        <v>2442</v>
      </c>
      <c r="F2450" s="65">
        <v>40101701</v>
      </c>
      <c r="G2450" s="64" t="s">
        <v>13372</v>
      </c>
      <c r="H2450" s="64">
        <v>1</v>
      </c>
      <c r="I2450" s="64">
        <v>6</v>
      </c>
      <c r="J2450" s="66">
        <v>850</v>
      </c>
      <c r="K2450" s="67">
        <v>425000</v>
      </c>
      <c r="L2450" s="68" t="s">
        <v>15</v>
      </c>
      <c r="M2450" s="68" t="s">
        <v>254</v>
      </c>
    </row>
    <row r="2451" spans="1:13" s="3" customFormat="1" ht="12.75" x14ac:dyDescent="0.2">
      <c r="A2451" s="62" t="s">
        <v>19</v>
      </c>
      <c r="B2451" s="62" t="s">
        <v>855</v>
      </c>
      <c r="C2451" s="63">
        <v>16</v>
      </c>
      <c r="D2451" s="62" t="s">
        <v>13474</v>
      </c>
      <c r="E2451" s="62" t="s">
        <v>2443</v>
      </c>
      <c r="F2451" s="69">
        <v>40101701</v>
      </c>
      <c r="G2451" s="62" t="s">
        <v>13372</v>
      </c>
      <c r="H2451" s="62">
        <v>1</v>
      </c>
      <c r="I2451" s="62">
        <v>6</v>
      </c>
      <c r="J2451" s="70">
        <v>900</v>
      </c>
      <c r="K2451" s="71">
        <v>450000</v>
      </c>
      <c r="L2451" s="72" t="s">
        <v>15</v>
      </c>
      <c r="M2451" s="72" t="s">
        <v>254</v>
      </c>
    </row>
    <row r="2452" spans="1:13" s="3" customFormat="1" ht="12.75" x14ac:dyDescent="0.2">
      <c r="A2452" s="62" t="s">
        <v>19</v>
      </c>
      <c r="B2452" s="62" t="s">
        <v>855</v>
      </c>
      <c r="C2452" s="63">
        <v>16</v>
      </c>
      <c r="D2452" s="64" t="s">
        <v>13474</v>
      </c>
      <c r="E2452" s="64" t="s">
        <v>2444</v>
      </c>
      <c r="F2452" s="65">
        <v>39121402</v>
      </c>
      <c r="G2452" s="64" t="s">
        <v>13631</v>
      </c>
      <c r="H2452" s="64">
        <v>1</v>
      </c>
      <c r="I2452" s="64">
        <v>6</v>
      </c>
      <c r="J2452" s="66">
        <v>30</v>
      </c>
      <c r="K2452" s="67">
        <v>210000</v>
      </c>
      <c r="L2452" s="68" t="s">
        <v>15</v>
      </c>
      <c r="M2452" s="68" t="s">
        <v>254</v>
      </c>
    </row>
    <row r="2453" spans="1:13" s="3" customFormat="1" ht="12.75" x14ac:dyDescent="0.2">
      <c r="A2453" s="62" t="s">
        <v>19</v>
      </c>
      <c r="B2453" s="62" t="s">
        <v>855</v>
      </c>
      <c r="C2453" s="63">
        <v>16</v>
      </c>
      <c r="D2453" s="62" t="s">
        <v>13474</v>
      </c>
      <c r="E2453" s="62" t="s">
        <v>2445</v>
      </c>
      <c r="F2453" s="69">
        <v>39121402</v>
      </c>
      <c r="G2453" s="62" t="s">
        <v>13631</v>
      </c>
      <c r="H2453" s="62">
        <v>1</v>
      </c>
      <c r="I2453" s="62">
        <v>6</v>
      </c>
      <c r="J2453" s="70">
        <v>5</v>
      </c>
      <c r="K2453" s="71">
        <v>25000</v>
      </c>
      <c r="L2453" s="72" t="s">
        <v>15</v>
      </c>
      <c r="M2453" s="72" t="s">
        <v>254</v>
      </c>
    </row>
    <row r="2454" spans="1:13" s="3" customFormat="1" ht="12.75" x14ac:dyDescent="0.2">
      <c r="A2454" s="62" t="s">
        <v>19</v>
      </c>
      <c r="B2454" s="62" t="s">
        <v>855</v>
      </c>
      <c r="C2454" s="63">
        <v>16</v>
      </c>
      <c r="D2454" s="64" t="s">
        <v>13474</v>
      </c>
      <c r="E2454" s="64" t="s">
        <v>2434</v>
      </c>
      <c r="F2454" s="65">
        <v>60104701</v>
      </c>
      <c r="G2454" s="64" t="s">
        <v>13372</v>
      </c>
      <c r="H2454" s="64">
        <v>1</v>
      </c>
      <c r="I2454" s="64">
        <v>6</v>
      </c>
      <c r="J2454" s="66">
        <v>33</v>
      </c>
      <c r="K2454" s="67">
        <v>14850000</v>
      </c>
      <c r="L2454" s="68" t="s">
        <v>15</v>
      </c>
      <c r="M2454" s="68" t="s">
        <v>254</v>
      </c>
    </row>
    <row r="2455" spans="1:13" s="3" customFormat="1" ht="12.75" x14ac:dyDescent="0.2">
      <c r="A2455" s="62" t="s">
        <v>19</v>
      </c>
      <c r="B2455" s="62" t="s">
        <v>856</v>
      </c>
      <c r="C2455" s="63">
        <v>16</v>
      </c>
      <c r="D2455" s="62" t="s">
        <v>13475</v>
      </c>
      <c r="E2455" s="62" t="s">
        <v>2446</v>
      </c>
      <c r="F2455" s="69">
        <v>26121634</v>
      </c>
      <c r="G2455" s="62" t="s">
        <v>13631</v>
      </c>
      <c r="H2455" s="62">
        <v>1</v>
      </c>
      <c r="I2455" s="62">
        <v>6</v>
      </c>
      <c r="J2455" s="70">
        <v>100</v>
      </c>
      <c r="K2455" s="71">
        <v>240000</v>
      </c>
      <c r="L2455" s="72" t="s">
        <v>15</v>
      </c>
      <c r="M2455" s="72" t="s">
        <v>254</v>
      </c>
    </row>
    <row r="2456" spans="1:13" s="3" customFormat="1" ht="12.75" x14ac:dyDescent="0.2">
      <c r="A2456" s="62" t="s">
        <v>19</v>
      </c>
      <c r="B2456" s="62" t="s">
        <v>856</v>
      </c>
      <c r="C2456" s="63">
        <v>16</v>
      </c>
      <c r="D2456" s="64" t="s">
        <v>13475</v>
      </c>
      <c r="E2456" s="64" t="s">
        <v>2447</v>
      </c>
      <c r="F2456" s="65">
        <v>26121634</v>
      </c>
      <c r="G2456" s="64" t="s">
        <v>13631</v>
      </c>
      <c r="H2456" s="64">
        <v>1</v>
      </c>
      <c r="I2456" s="64">
        <v>6</v>
      </c>
      <c r="J2456" s="66">
        <v>100</v>
      </c>
      <c r="K2456" s="67">
        <v>220000</v>
      </c>
      <c r="L2456" s="68" t="s">
        <v>15</v>
      </c>
      <c r="M2456" s="68" t="s">
        <v>254</v>
      </c>
    </row>
    <row r="2457" spans="1:13" s="3" customFormat="1" ht="12.75" x14ac:dyDescent="0.2">
      <c r="A2457" s="62" t="s">
        <v>19</v>
      </c>
      <c r="B2457" s="62" t="s">
        <v>856</v>
      </c>
      <c r="C2457" s="63">
        <v>16</v>
      </c>
      <c r="D2457" s="62" t="s">
        <v>13475</v>
      </c>
      <c r="E2457" s="62" t="s">
        <v>2448</v>
      </c>
      <c r="F2457" s="69">
        <v>26121634</v>
      </c>
      <c r="G2457" s="62" t="s">
        <v>13631</v>
      </c>
      <c r="H2457" s="62">
        <v>1</v>
      </c>
      <c r="I2457" s="62">
        <v>6</v>
      </c>
      <c r="J2457" s="70">
        <v>100</v>
      </c>
      <c r="K2457" s="71">
        <v>260000</v>
      </c>
      <c r="L2457" s="72" t="s">
        <v>15</v>
      </c>
      <c r="M2457" s="72" t="s">
        <v>254</v>
      </c>
    </row>
    <row r="2458" spans="1:13" s="3" customFormat="1" ht="12.75" x14ac:dyDescent="0.2">
      <c r="A2458" s="62" t="s">
        <v>19</v>
      </c>
      <c r="B2458" s="62" t="s">
        <v>856</v>
      </c>
      <c r="C2458" s="63">
        <v>16</v>
      </c>
      <c r="D2458" s="64" t="s">
        <v>13475</v>
      </c>
      <c r="E2458" s="64" t="s">
        <v>2449</v>
      </c>
      <c r="F2458" s="65">
        <v>26121613</v>
      </c>
      <c r="G2458" s="64" t="s">
        <v>13631</v>
      </c>
      <c r="H2458" s="64">
        <v>1</v>
      </c>
      <c r="I2458" s="64">
        <v>6</v>
      </c>
      <c r="J2458" s="66">
        <v>100</v>
      </c>
      <c r="K2458" s="67">
        <v>200000</v>
      </c>
      <c r="L2458" s="68" t="s">
        <v>15</v>
      </c>
      <c r="M2458" s="68" t="s">
        <v>254</v>
      </c>
    </row>
    <row r="2459" spans="1:13" s="3" customFormat="1" ht="12.75" x14ac:dyDescent="0.2">
      <c r="A2459" s="62" t="s">
        <v>19</v>
      </c>
      <c r="B2459" s="62" t="s">
        <v>856</v>
      </c>
      <c r="C2459" s="63">
        <v>16</v>
      </c>
      <c r="D2459" s="62" t="s">
        <v>13475</v>
      </c>
      <c r="E2459" s="62" t="s">
        <v>2450</v>
      </c>
      <c r="F2459" s="69">
        <v>26121639</v>
      </c>
      <c r="G2459" s="62" t="s">
        <v>13631</v>
      </c>
      <c r="H2459" s="62">
        <v>1</v>
      </c>
      <c r="I2459" s="62">
        <v>6</v>
      </c>
      <c r="J2459" s="70">
        <v>100</v>
      </c>
      <c r="K2459" s="71">
        <v>650000</v>
      </c>
      <c r="L2459" s="72" t="s">
        <v>15</v>
      </c>
      <c r="M2459" s="72" t="s">
        <v>254</v>
      </c>
    </row>
    <row r="2460" spans="1:13" s="3" customFormat="1" ht="12.75" x14ac:dyDescent="0.2">
      <c r="A2460" s="62" t="s">
        <v>19</v>
      </c>
      <c r="B2460" s="62" t="s">
        <v>856</v>
      </c>
      <c r="C2460" s="63">
        <v>10</v>
      </c>
      <c r="D2460" s="64" t="s">
        <v>13475</v>
      </c>
      <c r="E2460" s="64" t="s">
        <v>2451</v>
      </c>
      <c r="F2460" s="65">
        <v>26121609</v>
      </c>
      <c r="G2460" s="64" t="s">
        <v>13372</v>
      </c>
      <c r="H2460" s="64">
        <v>1</v>
      </c>
      <c r="I2460" s="64">
        <v>6</v>
      </c>
      <c r="J2460" s="66">
        <v>2</v>
      </c>
      <c r="K2460" s="67">
        <v>1900000</v>
      </c>
      <c r="L2460" s="68" t="s">
        <v>15</v>
      </c>
      <c r="M2460" s="68" t="s">
        <v>254</v>
      </c>
    </row>
    <row r="2461" spans="1:13" s="3" customFormat="1" ht="12.75" x14ac:dyDescent="0.2">
      <c r="A2461" s="62" t="s">
        <v>19</v>
      </c>
      <c r="B2461" s="62" t="s">
        <v>856</v>
      </c>
      <c r="C2461" s="63">
        <v>10</v>
      </c>
      <c r="D2461" s="62" t="s">
        <v>13475</v>
      </c>
      <c r="E2461" s="62" t="s">
        <v>2452</v>
      </c>
      <c r="F2461" s="69">
        <v>26121609</v>
      </c>
      <c r="G2461" s="62" t="s">
        <v>13372</v>
      </c>
      <c r="H2461" s="62">
        <v>1</v>
      </c>
      <c r="I2461" s="62">
        <v>6</v>
      </c>
      <c r="J2461" s="70">
        <v>2</v>
      </c>
      <c r="K2461" s="71">
        <v>1740000</v>
      </c>
      <c r="L2461" s="72" t="s">
        <v>15</v>
      </c>
      <c r="M2461" s="72" t="s">
        <v>254</v>
      </c>
    </row>
    <row r="2462" spans="1:13" s="3" customFormat="1" ht="12.75" x14ac:dyDescent="0.2">
      <c r="A2462" s="62" t="s">
        <v>19</v>
      </c>
      <c r="B2462" s="62" t="s">
        <v>265</v>
      </c>
      <c r="C2462" s="63">
        <v>10</v>
      </c>
      <c r="D2462" s="64" t="s">
        <v>13462</v>
      </c>
      <c r="E2462" s="64" t="s">
        <v>2453</v>
      </c>
      <c r="F2462" s="65">
        <v>26111701</v>
      </c>
      <c r="G2462" s="64" t="s">
        <v>13372</v>
      </c>
      <c r="H2462" s="64">
        <v>1</v>
      </c>
      <c r="I2462" s="64">
        <v>6</v>
      </c>
      <c r="J2462" s="66">
        <v>1</v>
      </c>
      <c r="K2462" s="67">
        <v>577148</v>
      </c>
      <c r="L2462" s="68" t="s">
        <v>15</v>
      </c>
      <c r="M2462" s="68" t="s">
        <v>254</v>
      </c>
    </row>
    <row r="2463" spans="1:13" s="3" customFormat="1" ht="12.75" x14ac:dyDescent="0.2">
      <c r="A2463" s="62" t="s">
        <v>19</v>
      </c>
      <c r="B2463" s="62" t="s">
        <v>265</v>
      </c>
      <c r="C2463" s="63">
        <v>10</v>
      </c>
      <c r="D2463" s="62" t="s">
        <v>13462</v>
      </c>
      <c r="E2463" s="62" t="s">
        <v>2454</v>
      </c>
      <c r="F2463" s="69">
        <v>26111701</v>
      </c>
      <c r="G2463" s="62" t="s">
        <v>13372</v>
      </c>
      <c r="H2463" s="62">
        <v>1</v>
      </c>
      <c r="I2463" s="62">
        <v>6</v>
      </c>
      <c r="J2463" s="70">
        <v>1</v>
      </c>
      <c r="K2463" s="71">
        <v>577150</v>
      </c>
      <c r="L2463" s="72" t="s">
        <v>15</v>
      </c>
      <c r="M2463" s="72" t="s">
        <v>254</v>
      </c>
    </row>
    <row r="2464" spans="1:13" s="3" customFormat="1" ht="12.75" x14ac:dyDescent="0.2">
      <c r="A2464" s="62" t="s">
        <v>19</v>
      </c>
      <c r="B2464" s="62" t="s">
        <v>265</v>
      </c>
      <c r="C2464" s="63">
        <v>10</v>
      </c>
      <c r="D2464" s="64" t="s">
        <v>13462</v>
      </c>
      <c r="E2464" s="64" t="s">
        <v>2455</v>
      </c>
      <c r="F2464" s="65">
        <v>26111701</v>
      </c>
      <c r="G2464" s="64" t="s">
        <v>13372</v>
      </c>
      <c r="H2464" s="64">
        <v>1</v>
      </c>
      <c r="I2464" s="64">
        <v>6</v>
      </c>
      <c r="J2464" s="66">
        <v>20</v>
      </c>
      <c r="K2464" s="67">
        <v>12855000</v>
      </c>
      <c r="L2464" s="68" t="s">
        <v>15</v>
      </c>
      <c r="M2464" s="68" t="s">
        <v>254</v>
      </c>
    </row>
    <row r="2465" spans="1:13" s="3" customFormat="1" ht="12.75" x14ac:dyDescent="0.2">
      <c r="A2465" s="62" t="s">
        <v>19</v>
      </c>
      <c r="B2465" s="62" t="s">
        <v>265</v>
      </c>
      <c r="C2465" s="63">
        <v>10</v>
      </c>
      <c r="D2465" s="62" t="s">
        <v>13462</v>
      </c>
      <c r="E2465" s="62" t="s">
        <v>2456</v>
      </c>
      <c r="F2465" s="69">
        <v>26111701</v>
      </c>
      <c r="G2465" s="62" t="s">
        <v>13372</v>
      </c>
      <c r="H2465" s="62">
        <v>1</v>
      </c>
      <c r="I2465" s="62">
        <v>6</v>
      </c>
      <c r="J2465" s="70">
        <v>10</v>
      </c>
      <c r="K2465" s="71">
        <v>836200</v>
      </c>
      <c r="L2465" s="72" t="s">
        <v>15</v>
      </c>
      <c r="M2465" s="72" t="s">
        <v>254</v>
      </c>
    </row>
    <row r="2466" spans="1:13" s="3" customFormat="1" ht="12.75" x14ac:dyDescent="0.2">
      <c r="A2466" s="62" t="s">
        <v>19</v>
      </c>
      <c r="B2466" s="62" t="s">
        <v>265</v>
      </c>
      <c r="C2466" s="63">
        <v>10</v>
      </c>
      <c r="D2466" s="64" t="s">
        <v>13462</v>
      </c>
      <c r="E2466" s="64" t="s">
        <v>2457</v>
      </c>
      <c r="F2466" s="65">
        <v>26111701</v>
      </c>
      <c r="G2466" s="64" t="s">
        <v>13372</v>
      </c>
      <c r="H2466" s="64">
        <v>1</v>
      </c>
      <c r="I2466" s="64">
        <v>6</v>
      </c>
      <c r="J2466" s="66">
        <v>2</v>
      </c>
      <c r="K2466" s="67">
        <v>1261400</v>
      </c>
      <c r="L2466" s="68" t="s">
        <v>15</v>
      </c>
      <c r="M2466" s="68" t="s">
        <v>254</v>
      </c>
    </row>
    <row r="2467" spans="1:13" s="3" customFormat="1" ht="12.75" x14ac:dyDescent="0.2">
      <c r="A2467" s="62" t="s">
        <v>19</v>
      </c>
      <c r="B2467" s="62" t="s">
        <v>265</v>
      </c>
      <c r="C2467" s="63">
        <v>10</v>
      </c>
      <c r="D2467" s="62" t="s">
        <v>13462</v>
      </c>
      <c r="E2467" s="62" t="s">
        <v>2458</v>
      </c>
      <c r="F2467" s="69">
        <v>26111701</v>
      </c>
      <c r="G2467" s="62" t="s">
        <v>13372</v>
      </c>
      <c r="H2467" s="62">
        <v>1</v>
      </c>
      <c r="I2467" s="62">
        <v>6</v>
      </c>
      <c r="J2467" s="70">
        <v>3</v>
      </c>
      <c r="K2467" s="71">
        <v>1767150</v>
      </c>
      <c r="L2467" s="72" t="s">
        <v>15</v>
      </c>
      <c r="M2467" s="72" t="s">
        <v>254</v>
      </c>
    </row>
    <row r="2468" spans="1:13" s="3" customFormat="1" ht="12.75" x14ac:dyDescent="0.2">
      <c r="A2468" s="62" t="s">
        <v>19</v>
      </c>
      <c r="B2468" s="62" t="s">
        <v>265</v>
      </c>
      <c r="C2468" s="63">
        <v>10</v>
      </c>
      <c r="D2468" s="64" t="s">
        <v>13462</v>
      </c>
      <c r="E2468" s="64" t="s">
        <v>2459</v>
      </c>
      <c r="F2468" s="65">
        <v>26111701</v>
      </c>
      <c r="G2468" s="64" t="s">
        <v>13372</v>
      </c>
      <c r="H2468" s="64">
        <v>1</v>
      </c>
      <c r="I2468" s="64">
        <v>6</v>
      </c>
      <c r="J2468" s="66">
        <v>2</v>
      </c>
      <c r="K2468" s="67">
        <v>2986900</v>
      </c>
      <c r="L2468" s="68" t="s">
        <v>15</v>
      </c>
      <c r="M2468" s="68" t="s">
        <v>254</v>
      </c>
    </row>
    <row r="2469" spans="1:13" s="3" customFormat="1" ht="12.75" x14ac:dyDescent="0.2">
      <c r="A2469" s="62" t="s">
        <v>19</v>
      </c>
      <c r="B2469" s="62" t="s">
        <v>265</v>
      </c>
      <c r="C2469" s="63">
        <v>10</v>
      </c>
      <c r="D2469" s="62" t="s">
        <v>13462</v>
      </c>
      <c r="E2469" s="62" t="s">
        <v>2460</v>
      </c>
      <c r="F2469" s="69">
        <v>26111701</v>
      </c>
      <c r="G2469" s="62" t="s">
        <v>13372</v>
      </c>
      <c r="H2469" s="62">
        <v>1</v>
      </c>
      <c r="I2469" s="62">
        <v>6</v>
      </c>
      <c r="J2469" s="70">
        <v>4</v>
      </c>
      <c r="K2469" s="71">
        <v>6782852</v>
      </c>
      <c r="L2469" s="72" t="s">
        <v>15</v>
      </c>
      <c r="M2469" s="72" t="s">
        <v>254</v>
      </c>
    </row>
    <row r="2470" spans="1:13" s="3" customFormat="1" ht="12.75" x14ac:dyDescent="0.2">
      <c r="A2470" s="62" t="s">
        <v>19</v>
      </c>
      <c r="B2470" s="62" t="s">
        <v>265</v>
      </c>
      <c r="C2470" s="63">
        <v>10</v>
      </c>
      <c r="D2470" s="64" t="s">
        <v>13462</v>
      </c>
      <c r="E2470" s="64" t="s">
        <v>2461</v>
      </c>
      <c r="F2470" s="65">
        <v>26111702</v>
      </c>
      <c r="G2470" s="64" t="s">
        <v>13372</v>
      </c>
      <c r="H2470" s="64">
        <v>1</v>
      </c>
      <c r="I2470" s="64">
        <v>6</v>
      </c>
      <c r="J2470" s="66">
        <v>5</v>
      </c>
      <c r="K2470" s="67">
        <v>1770000</v>
      </c>
      <c r="L2470" s="68" t="s">
        <v>15</v>
      </c>
      <c r="M2470" s="68" t="s">
        <v>254</v>
      </c>
    </row>
    <row r="2471" spans="1:13" s="3" customFormat="1" ht="12.75" x14ac:dyDescent="0.2">
      <c r="A2471" s="62" t="s">
        <v>19</v>
      </c>
      <c r="B2471" s="62" t="s">
        <v>265</v>
      </c>
      <c r="C2471" s="63">
        <v>10</v>
      </c>
      <c r="D2471" s="62" t="s">
        <v>13462</v>
      </c>
      <c r="E2471" s="62" t="s">
        <v>2462</v>
      </c>
      <c r="F2471" s="69">
        <v>26111702</v>
      </c>
      <c r="G2471" s="62" t="s">
        <v>13372</v>
      </c>
      <c r="H2471" s="62">
        <v>1</v>
      </c>
      <c r="I2471" s="62">
        <v>6</v>
      </c>
      <c r="J2471" s="70">
        <v>1</v>
      </c>
      <c r="K2471" s="71">
        <v>1000000</v>
      </c>
      <c r="L2471" s="72" t="s">
        <v>15</v>
      </c>
      <c r="M2471" s="72" t="s">
        <v>254</v>
      </c>
    </row>
    <row r="2472" spans="1:13" s="3" customFormat="1" ht="12.75" x14ac:dyDescent="0.2">
      <c r="A2472" s="62" t="s">
        <v>19</v>
      </c>
      <c r="B2472" s="62" t="s">
        <v>265</v>
      </c>
      <c r="C2472" s="63">
        <v>10</v>
      </c>
      <c r="D2472" s="64" t="s">
        <v>13462</v>
      </c>
      <c r="E2472" s="64" t="s">
        <v>2463</v>
      </c>
      <c r="F2472" s="65">
        <v>26111702</v>
      </c>
      <c r="G2472" s="64" t="s">
        <v>13372</v>
      </c>
      <c r="H2472" s="64">
        <v>1</v>
      </c>
      <c r="I2472" s="64">
        <v>6</v>
      </c>
      <c r="J2472" s="66">
        <v>2</v>
      </c>
      <c r="K2472" s="67">
        <v>240000</v>
      </c>
      <c r="L2472" s="68" t="s">
        <v>15</v>
      </c>
      <c r="M2472" s="68" t="s">
        <v>254</v>
      </c>
    </row>
    <row r="2473" spans="1:13" s="3" customFormat="1" ht="12.75" x14ac:dyDescent="0.2">
      <c r="A2473" s="62" t="s">
        <v>19</v>
      </c>
      <c r="B2473" s="62" t="s">
        <v>265</v>
      </c>
      <c r="C2473" s="63">
        <v>10</v>
      </c>
      <c r="D2473" s="62" t="s">
        <v>13462</v>
      </c>
      <c r="E2473" s="62" t="s">
        <v>2464</v>
      </c>
      <c r="F2473" s="69">
        <v>26111701</v>
      </c>
      <c r="G2473" s="62" t="s">
        <v>13372</v>
      </c>
      <c r="H2473" s="62">
        <v>1</v>
      </c>
      <c r="I2473" s="62">
        <v>6</v>
      </c>
      <c r="J2473" s="70">
        <v>4</v>
      </c>
      <c r="K2473" s="71">
        <v>2356200</v>
      </c>
      <c r="L2473" s="72" t="s">
        <v>15</v>
      </c>
      <c r="M2473" s="72" t="s">
        <v>254</v>
      </c>
    </row>
    <row r="2474" spans="1:13" s="3" customFormat="1" ht="12.75" x14ac:dyDescent="0.2">
      <c r="A2474" s="62" t="s">
        <v>19</v>
      </c>
      <c r="B2474" s="62" t="s">
        <v>265</v>
      </c>
      <c r="C2474" s="63">
        <v>10</v>
      </c>
      <c r="D2474" s="64" t="s">
        <v>13462</v>
      </c>
      <c r="E2474" s="64" t="s">
        <v>2465</v>
      </c>
      <c r="F2474" s="65">
        <v>26111702</v>
      </c>
      <c r="G2474" s="64" t="s">
        <v>13372</v>
      </c>
      <c r="H2474" s="64">
        <v>1</v>
      </c>
      <c r="I2474" s="64">
        <v>6</v>
      </c>
      <c r="J2474" s="66">
        <v>5</v>
      </c>
      <c r="K2474" s="67">
        <v>2025000</v>
      </c>
      <c r="L2474" s="68" t="s">
        <v>15</v>
      </c>
      <c r="M2474" s="68" t="s">
        <v>254</v>
      </c>
    </row>
    <row r="2475" spans="1:13" s="3" customFormat="1" ht="12.75" x14ac:dyDescent="0.2">
      <c r="A2475" s="62" t="s">
        <v>19</v>
      </c>
      <c r="B2475" s="62" t="s">
        <v>265</v>
      </c>
      <c r="C2475" s="63">
        <v>10</v>
      </c>
      <c r="D2475" s="62" t="s">
        <v>13462</v>
      </c>
      <c r="E2475" s="62" t="s">
        <v>2466</v>
      </c>
      <c r="F2475" s="69">
        <v>26111701</v>
      </c>
      <c r="G2475" s="62" t="s">
        <v>13372</v>
      </c>
      <c r="H2475" s="62">
        <v>1</v>
      </c>
      <c r="I2475" s="62">
        <v>6</v>
      </c>
      <c r="J2475" s="70">
        <v>12</v>
      </c>
      <c r="K2475" s="71">
        <v>1380000</v>
      </c>
      <c r="L2475" s="72" t="s">
        <v>15</v>
      </c>
      <c r="M2475" s="72" t="s">
        <v>254</v>
      </c>
    </row>
    <row r="2476" spans="1:13" s="3" customFormat="1" ht="12.75" x14ac:dyDescent="0.2">
      <c r="A2476" s="62" t="s">
        <v>19</v>
      </c>
      <c r="B2476" s="62" t="s">
        <v>265</v>
      </c>
      <c r="C2476" s="63">
        <v>10</v>
      </c>
      <c r="D2476" s="64" t="s">
        <v>13462</v>
      </c>
      <c r="E2476" s="64" t="s">
        <v>2467</v>
      </c>
      <c r="F2476" s="65">
        <v>26111702</v>
      </c>
      <c r="G2476" s="64" t="s">
        <v>13372</v>
      </c>
      <c r="H2476" s="64">
        <v>1</v>
      </c>
      <c r="I2476" s="64">
        <v>6</v>
      </c>
      <c r="J2476" s="66">
        <v>34</v>
      </c>
      <c r="K2476" s="67">
        <v>455532</v>
      </c>
      <c r="L2476" s="68" t="s">
        <v>15</v>
      </c>
      <c r="M2476" s="68" t="s">
        <v>254</v>
      </c>
    </row>
    <row r="2477" spans="1:13" s="3" customFormat="1" ht="12.75" x14ac:dyDescent="0.2">
      <c r="A2477" s="62" t="s">
        <v>19</v>
      </c>
      <c r="B2477" s="62" t="s">
        <v>265</v>
      </c>
      <c r="C2477" s="63">
        <v>10</v>
      </c>
      <c r="D2477" s="62" t="s">
        <v>13462</v>
      </c>
      <c r="E2477" s="62" t="s">
        <v>2468</v>
      </c>
      <c r="F2477" s="69">
        <v>26111702</v>
      </c>
      <c r="G2477" s="62" t="s">
        <v>13372</v>
      </c>
      <c r="H2477" s="62">
        <v>1</v>
      </c>
      <c r="I2477" s="62">
        <v>6</v>
      </c>
      <c r="J2477" s="70">
        <v>45</v>
      </c>
      <c r="K2477" s="71">
        <v>515205</v>
      </c>
      <c r="L2477" s="72" t="s">
        <v>15</v>
      </c>
      <c r="M2477" s="72" t="s">
        <v>254</v>
      </c>
    </row>
    <row r="2478" spans="1:13" s="3" customFormat="1" ht="12.75" x14ac:dyDescent="0.2">
      <c r="A2478" s="62" t="s">
        <v>19</v>
      </c>
      <c r="B2478" s="62" t="s">
        <v>265</v>
      </c>
      <c r="C2478" s="63">
        <v>10</v>
      </c>
      <c r="D2478" s="64" t="s">
        <v>13462</v>
      </c>
      <c r="E2478" s="64" t="s">
        <v>2469</v>
      </c>
      <c r="F2478" s="65">
        <v>26111702</v>
      </c>
      <c r="G2478" s="64" t="s">
        <v>13372</v>
      </c>
      <c r="H2478" s="64">
        <v>1</v>
      </c>
      <c r="I2478" s="64">
        <v>6</v>
      </c>
      <c r="J2478" s="66">
        <v>10</v>
      </c>
      <c r="K2478" s="67">
        <v>49520</v>
      </c>
      <c r="L2478" s="68" t="s">
        <v>15</v>
      </c>
      <c r="M2478" s="68" t="s">
        <v>254</v>
      </c>
    </row>
    <row r="2479" spans="1:13" s="3" customFormat="1" ht="12.75" x14ac:dyDescent="0.2">
      <c r="A2479" s="62" t="s">
        <v>19</v>
      </c>
      <c r="B2479" s="62" t="s">
        <v>265</v>
      </c>
      <c r="C2479" s="63">
        <v>10</v>
      </c>
      <c r="D2479" s="62" t="s">
        <v>13462</v>
      </c>
      <c r="E2479" s="62" t="s">
        <v>2470</v>
      </c>
      <c r="F2479" s="69">
        <v>26111702</v>
      </c>
      <c r="G2479" s="62" t="s">
        <v>13372</v>
      </c>
      <c r="H2479" s="62">
        <v>1</v>
      </c>
      <c r="I2479" s="62">
        <v>6</v>
      </c>
      <c r="J2479" s="70">
        <v>15</v>
      </c>
      <c r="K2479" s="71">
        <v>291870</v>
      </c>
      <c r="L2479" s="72" t="s">
        <v>15</v>
      </c>
      <c r="M2479" s="72" t="s">
        <v>254</v>
      </c>
    </row>
    <row r="2480" spans="1:13" s="3" customFormat="1" ht="12.75" x14ac:dyDescent="0.2">
      <c r="A2480" s="62" t="s">
        <v>19</v>
      </c>
      <c r="B2480" s="62" t="s">
        <v>265</v>
      </c>
      <c r="C2480" s="63">
        <v>10</v>
      </c>
      <c r="D2480" s="64" t="s">
        <v>13462</v>
      </c>
      <c r="E2480" s="64" t="s">
        <v>2471</v>
      </c>
      <c r="F2480" s="65">
        <v>26111702</v>
      </c>
      <c r="G2480" s="64" t="s">
        <v>13372</v>
      </c>
      <c r="H2480" s="64">
        <v>1</v>
      </c>
      <c r="I2480" s="64">
        <v>6</v>
      </c>
      <c r="J2480" s="66">
        <v>80</v>
      </c>
      <c r="K2480" s="67">
        <v>177600</v>
      </c>
      <c r="L2480" s="68" t="s">
        <v>15</v>
      </c>
      <c r="M2480" s="68" t="s">
        <v>254</v>
      </c>
    </row>
    <row r="2481" spans="1:13" s="3" customFormat="1" ht="12.75" x14ac:dyDescent="0.2">
      <c r="A2481" s="62" t="s">
        <v>19</v>
      </c>
      <c r="B2481" s="62" t="s">
        <v>265</v>
      </c>
      <c r="C2481" s="63">
        <v>10</v>
      </c>
      <c r="D2481" s="62" t="s">
        <v>13462</v>
      </c>
      <c r="E2481" s="62" t="s">
        <v>2472</v>
      </c>
      <c r="F2481" s="69">
        <v>26111702</v>
      </c>
      <c r="G2481" s="62" t="s">
        <v>13372</v>
      </c>
      <c r="H2481" s="62">
        <v>1</v>
      </c>
      <c r="I2481" s="62">
        <v>6</v>
      </c>
      <c r="J2481" s="70">
        <v>147</v>
      </c>
      <c r="K2481" s="71">
        <v>296646</v>
      </c>
      <c r="L2481" s="72" t="s">
        <v>15</v>
      </c>
      <c r="M2481" s="72" t="s">
        <v>254</v>
      </c>
    </row>
    <row r="2482" spans="1:13" s="3" customFormat="1" ht="12.75" x14ac:dyDescent="0.2">
      <c r="A2482" s="62" t="s">
        <v>19</v>
      </c>
      <c r="B2482" s="62" t="s">
        <v>265</v>
      </c>
      <c r="C2482" s="63">
        <v>10</v>
      </c>
      <c r="D2482" s="64" t="s">
        <v>13462</v>
      </c>
      <c r="E2482" s="64" t="s">
        <v>2473</v>
      </c>
      <c r="F2482" s="65">
        <v>26111702</v>
      </c>
      <c r="G2482" s="64" t="s">
        <v>13372</v>
      </c>
      <c r="H2482" s="64">
        <v>1</v>
      </c>
      <c r="I2482" s="64">
        <v>6</v>
      </c>
      <c r="J2482" s="66">
        <v>2</v>
      </c>
      <c r="K2482" s="67">
        <v>190000</v>
      </c>
      <c r="L2482" s="68" t="s">
        <v>15</v>
      </c>
      <c r="M2482" s="68" t="s">
        <v>254</v>
      </c>
    </row>
    <row r="2483" spans="1:13" s="3" customFormat="1" ht="12.75" x14ac:dyDescent="0.2">
      <c r="A2483" s="62" t="s">
        <v>19</v>
      </c>
      <c r="B2483" s="62" t="s">
        <v>312</v>
      </c>
      <c r="C2483" s="63">
        <v>10</v>
      </c>
      <c r="D2483" s="62" t="s">
        <v>13465</v>
      </c>
      <c r="E2483" s="62" t="s">
        <v>2474</v>
      </c>
      <c r="F2483" s="69">
        <v>39121107</v>
      </c>
      <c r="G2483" s="62" t="s">
        <v>13372</v>
      </c>
      <c r="H2483" s="62">
        <v>1</v>
      </c>
      <c r="I2483" s="62">
        <v>6</v>
      </c>
      <c r="J2483" s="70">
        <v>2</v>
      </c>
      <c r="K2483" s="71">
        <v>300000</v>
      </c>
      <c r="L2483" s="72" t="s">
        <v>15</v>
      </c>
      <c r="M2483" s="72" t="s">
        <v>254</v>
      </c>
    </row>
    <row r="2484" spans="1:13" s="3" customFormat="1" ht="12.75" x14ac:dyDescent="0.2">
      <c r="A2484" s="62" t="s">
        <v>19</v>
      </c>
      <c r="B2484" s="62" t="s">
        <v>312</v>
      </c>
      <c r="C2484" s="63">
        <v>10</v>
      </c>
      <c r="D2484" s="64" t="s">
        <v>13465</v>
      </c>
      <c r="E2484" s="64" t="s">
        <v>2475</v>
      </c>
      <c r="F2484" s="65">
        <v>39121107</v>
      </c>
      <c r="G2484" s="64" t="s">
        <v>13372</v>
      </c>
      <c r="H2484" s="64">
        <v>1</v>
      </c>
      <c r="I2484" s="64">
        <v>6</v>
      </c>
      <c r="J2484" s="66">
        <v>5</v>
      </c>
      <c r="K2484" s="67">
        <v>400000</v>
      </c>
      <c r="L2484" s="68" t="s">
        <v>15</v>
      </c>
      <c r="M2484" s="68" t="s">
        <v>254</v>
      </c>
    </row>
    <row r="2485" spans="1:13" s="3" customFormat="1" ht="12.75" x14ac:dyDescent="0.2">
      <c r="A2485" s="62" t="s">
        <v>19</v>
      </c>
      <c r="B2485" s="62" t="s">
        <v>312</v>
      </c>
      <c r="C2485" s="63">
        <v>10</v>
      </c>
      <c r="D2485" s="62" t="s">
        <v>13465</v>
      </c>
      <c r="E2485" s="62" t="s">
        <v>2476</v>
      </c>
      <c r="F2485" s="69">
        <v>39101600</v>
      </c>
      <c r="G2485" s="62" t="s">
        <v>13372</v>
      </c>
      <c r="H2485" s="62">
        <v>1</v>
      </c>
      <c r="I2485" s="62">
        <v>6</v>
      </c>
      <c r="J2485" s="70">
        <v>3</v>
      </c>
      <c r="K2485" s="71">
        <v>300000</v>
      </c>
      <c r="L2485" s="72" t="s">
        <v>15</v>
      </c>
      <c r="M2485" s="72" t="s">
        <v>254</v>
      </c>
    </row>
    <row r="2486" spans="1:13" s="3" customFormat="1" ht="12.75" x14ac:dyDescent="0.2">
      <c r="A2486" s="62" t="s">
        <v>19</v>
      </c>
      <c r="B2486" s="62" t="s">
        <v>312</v>
      </c>
      <c r="C2486" s="63">
        <v>10</v>
      </c>
      <c r="D2486" s="64" t="s">
        <v>13465</v>
      </c>
      <c r="E2486" s="64" t="s">
        <v>2477</v>
      </c>
      <c r="F2486" s="65">
        <v>39101600</v>
      </c>
      <c r="G2486" s="64" t="s">
        <v>13372</v>
      </c>
      <c r="H2486" s="64">
        <v>1</v>
      </c>
      <c r="I2486" s="64">
        <v>6</v>
      </c>
      <c r="J2486" s="66">
        <v>3</v>
      </c>
      <c r="K2486" s="67">
        <v>300000</v>
      </c>
      <c r="L2486" s="68" t="s">
        <v>15</v>
      </c>
      <c r="M2486" s="68" t="s">
        <v>254</v>
      </c>
    </row>
    <row r="2487" spans="1:13" s="3" customFormat="1" ht="12.75" x14ac:dyDescent="0.2">
      <c r="A2487" s="62" t="s">
        <v>19</v>
      </c>
      <c r="B2487" s="62" t="s">
        <v>312</v>
      </c>
      <c r="C2487" s="63">
        <v>10</v>
      </c>
      <c r="D2487" s="62" t="s">
        <v>13465</v>
      </c>
      <c r="E2487" s="62" t="s">
        <v>2478</v>
      </c>
      <c r="F2487" s="69">
        <v>39101600</v>
      </c>
      <c r="G2487" s="62" t="s">
        <v>13372</v>
      </c>
      <c r="H2487" s="62">
        <v>1</v>
      </c>
      <c r="I2487" s="62">
        <v>6</v>
      </c>
      <c r="J2487" s="70">
        <v>3</v>
      </c>
      <c r="K2487" s="71">
        <v>450000</v>
      </c>
      <c r="L2487" s="72" t="s">
        <v>15</v>
      </c>
      <c r="M2487" s="72" t="s">
        <v>254</v>
      </c>
    </row>
    <row r="2488" spans="1:13" s="3" customFormat="1" ht="12.75" x14ac:dyDescent="0.2">
      <c r="A2488" s="62" t="s">
        <v>19</v>
      </c>
      <c r="B2488" s="62" t="s">
        <v>312</v>
      </c>
      <c r="C2488" s="63">
        <v>16</v>
      </c>
      <c r="D2488" s="64" t="s">
        <v>13465</v>
      </c>
      <c r="E2488" s="64" t="s">
        <v>2479</v>
      </c>
      <c r="F2488" s="65">
        <v>39101600</v>
      </c>
      <c r="G2488" s="64" t="s">
        <v>13631</v>
      </c>
      <c r="H2488" s="64">
        <v>1</v>
      </c>
      <c r="I2488" s="64">
        <v>6</v>
      </c>
      <c r="J2488" s="66">
        <v>50</v>
      </c>
      <c r="K2488" s="67">
        <v>550000</v>
      </c>
      <c r="L2488" s="68" t="s">
        <v>15</v>
      </c>
      <c r="M2488" s="68" t="s">
        <v>254</v>
      </c>
    </row>
    <row r="2489" spans="1:13" s="3" customFormat="1" ht="12.75" x14ac:dyDescent="0.2">
      <c r="A2489" s="62" t="s">
        <v>19</v>
      </c>
      <c r="B2489" s="62" t="s">
        <v>312</v>
      </c>
      <c r="C2489" s="63">
        <v>10</v>
      </c>
      <c r="D2489" s="62" t="s">
        <v>13465</v>
      </c>
      <c r="E2489" s="62" t="s">
        <v>2480</v>
      </c>
      <c r="F2489" s="69">
        <v>39111611</v>
      </c>
      <c r="G2489" s="62" t="s">
        <v>13372</v>
      </c>
      <c r="H2489" s="62">
        <v>1</v>
      </c>
      <c r="I2489" s="62">
        <v>6</v>
      </c>
      <c r="J2489" s="70">
        <v>13</v>
      </c>
      <c r="K2489" s="71">
        <v>520000</v>
      </c>
      <c r="L2489" s="72" t="s">
        <v>15</v>
      </c>
      <c r="M2489" s="72" t="s">
        <v>254</v>
      </c>
    </row>
    <row r="2490" spans="1:13" s="3" customFormat="1" ht="12.75" x14ac:dyDescent="0.2">
      <c r="A2490" s="62" t="s">
        <v>19</v>
      </c>
      <c r="B2490" s="62" t="s">
        <v>312</v>
      </c>
      <c r="C2490" s="63">
        <v>10</v>
      </c>
      <c r="D2490" s="64" t="s">
        <v>13465</v>
      </c>
      <c r="E2490" s="64" t="s">
        <v>2481</v>
      </c>
      <c r="F2490" s="65">
        <v>39111603</v>
      </c>
      <c r="G2490" s="64" t="s">
        <v>13372</v>
      </c>
      <c r="H2490" s="64">
        <v>1</v>
      </c>
      <c r="I2490" s="64">
        <v>6</v>
      </c>
      <c r="J2490" s="66">
        <v>2</v>
      </c>
      <c r="K2490" s="67">
        <v>800000</v>
      </c>
      <c r="L2490" s="68" t="s">
        <v>15</v>
      </c>
      <c r="M2490" s="68" t="s">
        <v>254</v>
      </c>
    </row>
    <row r="2491" spans="1:13" s="3" customFormat="1" ht="12.75" x14ac:dyDescent="0.2">
      <c r="A2491" s="62" t="s">
        <v>19</v>
      </c>
      <c r="B2491" s="62" t="s">
        <v>312</v>
      </c>
      <c r="C2491" s="63">
        <v>10</v>
      </c>
      <c r="D2491" s="62" t="s">
        <v>13465</v>
      </c>
      <c r="E2491" s="62" t="s">
        <v>2482</v>
      </c>
      <c r="F2491" s="69">
        <v>39101603</v>
      </c>
      <c r="G2491" s="62" t="s">
        <v>13372</v>
      </c>
      <c r="H2491" s="62">
        <v>1</v>
      </c>
      <c r="I2491" s="62">
        <v>6</v>
      </c>
      <c r="J2491" s="70">
        <v>1</v>
      </c>
      <c r="K2491" s="71">
        <v>2800000</v>
      </c>
      <c r="L2491" s="72" t="s">
        <v>15</v>
      </c>
      <c r="M2491" s="72" t="s">
        <v>254</v>
      </c>
    </row>
    <row r="2492" spans="1:13" s="3" customFormat="1" ht="12.75" x14ac:dyDescent="0.2">
      <c r="A2492" s="62" t="s">
        <v>19</v>
      </c>
      <c r="B2492" s="62" t="s">
        <v>312</v>
      </c>
      <c r="C2492" s="63">
        <v>10</v>
      </c>
      <c r="D2492" s="64" t="s">
        <v>13465</v>
      </c>
      <c r="E2492" s="64" t="s">
        <v>2483</v>
      </c>
      <c r="F2492" s="65">
        <v>39111706</v>
      </c>
      <c r="G2492" s="64" t="s">
        <v>13372</v>
      </c>
      <c r="H2492" s="64">
        <v>1</v>
      </c>
      <c r="I2492" s="64">
        <v>6</v>
      </c>
      <c r="J2492" s="66">
        <v>3</v>
      </c>
      <c r="K2492" s="67">
        <v>300000</v>
      </c>
      <c r="L2492" s="68" t="s">
        <v>15</v>
      </c>
      <c r="M2492" s="68" t="s">
        <v>254</v>
      </c>
    </row>
    <row r="2493" spans="1:13" s="3" customFormat="1" ht="12.75" x14ac:dyDescent="0.2">
      <c r="A2493" s="62" t="s">
        <v>19</v>
      </c>
      <c r="B2493" s="62" t="s">
        <v>312</v>
      </c>
      <c r="C2493" s="63">
        <v>10</v>
      </c>
      <c r="D2493" s="62" t="s">
        <v>13465</v>
      </c>
      <c r="E2493" s="62" t="s">
        <v>2484</v>
      </c>
      <c r="F2493" s="69">
        <v>39112500</v>
      </c>
      <c r="G2493" s="62" t="s">
        <v>13372</v>
      </c>
      <c r="H2493" s="62">
        <v>1</v>
      </c>
      <c r="I2493" s="62">
        <v>6</v>
      </c>
      <c r="J2493" s="70">
        <v>5</v>
      </c>
      <c r="K2493" s="71">
        <v>549750</v>
      </c>
      <c r="L2493" s="72" t="s">
        <v>15</v>
      </c>
      <c r="M2493" s="72" t="s">
        <v>254</v>
      </c>
    </row>
    <row r="2494" spans="1:13" s="3" customFormat="1" ht="12.75" x14ac:dyDescent="0.2">
      <c r="A2494" s="62" t="s">
        <v>19</v>
      </c>
      <c r="B2494" s="62" t="s">
        <v>312</v>
      </c>
      <c r="C2494" s="63">
        <v>10</v>
      </c>
      <c r="D2494" s="64" t="s">
        <v>13465</v>
      </c>
      <c r="E2494" s="64" t="s">
        <v>2485</v>
      </c>
      <c r="F2494" s="65">
        <v>73152108</v>
      </c>
      <c r="G2494" s="64" t="s">
        <v>13372</v>
      </c>
      <c r="H2494" s="64">
        <v>1</v>
      </c>
      <c r="I2494" s="64">
        <v>6</v>
      </c>
      <c r="J2494" s="66">
        <v>1</v>
      </c>
      <c r="K2494" s="67">
        <v>8000000</v>
      </c>
      <c r="L2494" s="68" t="s">
        <v>15</v>
      </c>
      <c r="M2494" s="68" t="s">
        <v>254</v>
      </c>
    </row>
    <row r="2495" spans="1:13" s="3" customFormat="1" ht="12.75" x14ac:dyDescent="0.2">
      <c r="A2495" s="62" t="s">
        <v>19</v>
      </c>
      <c r="B2495" s="62" t="s">
        <v>312</v>
      </c>
      <c r="C2495" s="63">
        <v>16</v>
      </c>
      <c r="D2495" s="62" t="s">
        <v>13465</v>
      </c>
      <c r="E2495" s="62" t="s">
        <v>2486</v>
      </c>
      <c r="F2495" s="69">
        <v>39112500</v>
      </c>
      <c r="G2495" s="62" t="s">
        <v>13631</v>
      </c>
      <c r="H2495" s="62">
        <v>1</v>
      </c>
      <c r="I2495" s="62">
        <v>6</v>
      </c>
      <c r="J2495" s="70">
        <v>20</v>
      </c>
      <c r="K2495" s="71">
        <v>60000</v>
      </c>
      <c r="L2495" s="72" t="s">
        <v>15</v>
      </c>
      <c r="M2495" s="72" t="s">
        <v>254</v>
      </c>
    </row>
    <row r="2496" spans="1:13" s="3" customFormat="1" ht="12.75" x14ac:dyDescent="0.2">
      <c r="A2496" s="62" t="s">
        <v>19</v>
      </c>
      <c r="B2496" s="62" t="s">
        <v>312</v>
      </c>
      <c r="C2496" s="63">
        <v>10</v>
      </c>
      <c r="D2496" s="64" t="s">
        <v>13465</v>
      </c>
      <c r="E2496" s="64" t="s">
        <v>2487</v>
      </c>
      <c r="F2496" s="65">
        <v>39111611</v>
      </c>
      <c r="G2496" s="64" t="s">
        <v>13372</v>
      </c>
      <c r="H2496" s="64">
        <v>1</v>
      </c>
      <c r="I2496" s="64">
        <v>6</v>
      </c>
      <c r="J2496" s="66">
        <v>2</v>
      </c>
      <c r="K2496" s="67">
        <v>500000</v>
      </c>
      <c r="L2496" s="68" t="s">
        <v>15</v>
      </c>
      <c r="M2496" s="68" t="s">
        <v>254</v>
      </c>
    </row>
    <row r="2497" spans="1:13" s="3" customFormat="1" ht="12.75" x14ac:dyDescent="0.2">
      <c r="A2497" s="62" t="s">
        <v>19</v>
      </c>
      <c r="B2497" s="62" t="s">
        <v>312</v>
      </c>
      <c r="C2497" s="63">
        <v>10</v>
      </c>
      <c r="D2497" s="62" t="s">
        <v>13465</v>
      </c>
      <c r="E2497" s="62" t="s">
        <v>2488</v>
      </c>
      <c r="F2497" s="69">
        <v>39111611</v>
      </c>
      <c r="G2497" s="62" t="s">
        <v>13372</v>
      </c>
      <c r="H2497" s="62">
        <v>1</v>
      </c>
      <c r="I2497" s="62">
        <v>6</v>
      </c>
      <c r="J2497" s="70">
        <v>3</v>
      </c>
      <c r="K2497" s="71">
        <v>1230000</v>
      </c>
      <c r="L2497" s="72" t="s">
        <v>15</v>
      </c>
      <c r="M2497" s="72" t="s">
        <v>254</v>
      </c>
    </row>
    <row r="2498" spans="1:13" s="3" customFormat="1" ht="12.75" x14ac:dyDescent="0.2">
      <c r="A2498" s="62" t="s">
        <v>19</v>
      </c>
      <c r="B2498" s="62" t="s">
        <v>312</v>
      </c>
      <c r="C2498" s="63">
        <v>10</v>
      </c>
      <c r="D2498" s="64" t="s">
        <v>13465</v>
      </c>
      <c r="E2498" s="64" t="s">
        <v>2489</v>
      </c>
      <c r="F2498" s="65">
        <v>39111611</v>
      </c>
      <c r="G2498" s="64" t="s">
        <v>13372</v>
      </c>
      <c r="H2498" s="64">
        <v>1</v>
      </c>
      <c r="I2498" s="64">
        <v>6</v>
      </c>
      <c r="J2498" s="66">
        <v>2</v>
      </c>
      <c r="K2498" s="67">
        <v>1700000</v>
      </c>
      <c r="L2498" s="68" t="s">
        <v>15</v>
      </c>
      <c r="M2498" s="68" t="s">
        <v>254</v>
      </c>
    </row>
    <row r="2499" spans="1:13" s="3" customFormat="1" ht="12.75" x14ac:dyDescent="0.2">
      <c r="A2499" s="62" t="s">
        <v>19</v>
      </c>
      <c r="B2499" s="62" t="s">
        <v>312</v>
      </c>
      <c r="C2499" s="63">
        <v>16</v>
      </c>
      <c r="D2499" s="62" t="s">
        <v>13465</v>
      </c>
      <c r="E2499" s="62" t="s">
        <v>2490</v>
      </c>
      <c r="F2499" s="69">
        <v>39101605</v>
      </c>
      <c r="G2499" s="62" t="s">
        <v>13631</v>
      </c>
      <c r="H2499" s="62">
        <v>1</v>
      </c>
      <c r="I2499" s="62">
        <v>6</v>
      </c>
      <c r="J2499" s="70">
        <v>150</v>
      </c>
      <c r="K2499" s="71">
        <v>780000</v>
      </c>
      <c r="L2499" s="72" t="s">
        <v>15</v>
      </c>
      <c r="M2499" s="72" t="s">
        <v>254</v>
      </c>
    </row>
    <row r="2500" spans="1:13" s="3" customFormat="1" ht="12.75" x14ac:dyDescent="0.2">
      <c r="A2500" s="62" t="s">
        <v>19</v>
      </c>
      <c r="B2500" s="62" t="s">
        <v>1791</v>
      </c>
      <c r="C2500" s="63">
        <v>16</v>
      </c>
      <c r="D2500" s="64" t="s">
        <v>13550</v>
      </c>
      <c r="E2500" s="64" t="s">
        <v>2491</v>
      </c>
      <c r="F2500" s="65">
        <v>27112006</v>
      </c>
      <c r="G2500" s="64" t="s">
        <v>13372</v>
      </c>
      <c r="H2500" s="64">
        <v>1</v>
      </c>
      <c r="I2500" s="64">
        <v>6</v>
      </c>
      <c r="J2500" s="66">
        <v>20</v>
      </c>
      <c r="K2500" s="67">
        <v>300000</v>
      </c>
      <c r="L2500" s="68" t="s">
        <v>15</v>
      </c>
      <c r="M2500" s="68" t="s">
        <v>254</v>
      </c>
    </row>
    <row r="2501" spans="1:13" s="3" customFormat="1" ht="12.75" x14ac:dyDescent="0.2">
      <c r="A2501" s="62" t="s">
        <v>19</v>
      </c>
      <c r="B2501" s="62" t="s">
        <v>1791</v>
      </c>
      <c r="C2501" s="63">
        <v>16</v>
      </c>
      <c r="D2501" s="62" t="s">
        <v>13550</v>
      </c>
      <c r="E2501" s="62" t="s">
        <v>2492</v>
      </c>
      <c r="F2501" s="69">
        <v>27112006</v>
      </c>
      <c r="G2501" s="62" t="s">
        <v>13372</v>
      </c>
      <c r="H2501" s="62">
        <v>1</v>
      </c>
      <c r="I2501" s="62">
        <v>6</v>
      </c>
      <c r="J2501" s="70">
        <v>6</v>
      </c>
      <c r="K2501" s="71">
        <v>1320000</v>
      </c>
      <c r="L2501" s="72" t="s">
        <v>15</v>
      </c>
      <c r="M2501" s="72" t="s">
        <v>254</v>
      </c>
    </row>
    <row r="2502" spans="1:13" s="3" customFormat="1" ht="12.75" x14ac:dyDescent="0.2">
      <c r="A2502" s="62" t="s">
        <v>19</v>
      </c>
      <c r="B2502" s="62" t="s">
        <v>1792</v>
      </c>
      <c r="C2502" s="63">
        <v>16</v>
      </c>
      <c r="D2502" s="64" t="s">
        <v>13551</v>
      </c>
      <c r="E2502" s="64" t="s">
        <v>2493</v>
      </c>
      <c r="F2502" s="65">
        <v>32121500</v>
      </c>
      <c r="G2502" s="64" t="s">
        <v>13372</v>
      </c>
      <c r="H2502" s="64">
        <v>1</v>
      </c>
      <c r="I2502" s="64">
        <v>6</v>
      </c>
      <c r="J2502" s="66">
        <v>5</v>
      </c>
      <c r="K2502" s="67">
        <v>75000</v>
      </c>
      <c r="L2502" s="68" t="s">
        <v>15</v>
      </c>
      <c r="M2502" s="68" t="s">
        <v>254</v>
      </c>
    </row>
    <row r="2503" spans="1:13" s="3" customFormat="1" ht="12.75" x14ac:dyDescent="0.2">
      <c r="A2503" s="62" t="s">
        <v>19</v>
      </c>
      <c r="B2503" s="62" t="s">
        <v>1792</v>
      </c>
      <c r="C2503" s="63">
        <v>16</v>
      </c>
      <c r="D2503" s="62" t="s">
        <v>13551</v>
      </c>
      <c r="E2503" s="62" t="s">
        <v>2494</v>
      </c>
      <c r="F2503" s="69">
        <v>32121500</v>
      </c>
      <c r="G2503" s="62" t="s">
        <v>13372</v>
      </c>
      <c r="H2503" s="62">
        <v>1</v>
      </c>
      <c r="I2503" s="62">
        <v>6</v>
      </c>
      <c r="J2503" s="70">
        <v>5</v>
      </c>
      <c r="K2503" s="71">
        <v>110000</v>
      </c>
      <c r="L2503" s="72" t="s">
        <v>15</v>
      </c>
      <c r="M2503" s="72" t="s">
        <v>254</v>
      </c>
    </row>
    <row r="2504" spans="1:13" s="3" customFormat="1" ht="12.75" x14ac:dyDescent="0.2">
      <c r="A2504" s="62" t="s">
        <v>19</v>
      </c>
      <c r="B2504" s="62" t="s">
        <v>1792</v>
      </c>
      <c r="C2504" s="63">
        <v>16</v>
      </c>
      <c r="D2504" s="64" t="s">
        <v>13551</v>
      </c>
      <c r="E2504" s="64" t="s">
        <v>2495</v>
      </c>
      <c r="F2504" s="65">
        <v>32121500</v>
      </c>
      <c r="G2504" s="64" t="s">
        <v>13372</v>
      </c>
      <c r="H2504" s="64">
        <v>1</v>
      </c>
      <c r="I2504" s="64">
        <v>6</v>
      </c>
      <c r="J2504" s="66">
        <v>5</v>
      </c>
      <c r="K2504" s="67">
        <v>110000</v>
      </c>
      <c r="L2504" s="68" t="s">
        <v>15</v>
      </c>
      <c r="M2504" s="68" t="s">
        <v>254</v>
      </c>
    </row>
    <row r="2505" spans="1:13" s="3" customFormat="1" ht="12.75" x14ac:dyDescent="0.2">
      <c r="A2505" s="62" t="s">
        <v>19</v>
      </c>
      <c r="B2505" s="62" t="s">
        <v>1792</v>
      </c>
      <c r="C2505" s="63">
        <v>16</v>
      </c>
      <c r="D2505" s="62" t="s">
        <v>13551</v>
      </c>
      <c r="E2505" s="62" t="s">
        <v>2496</v>
      </c>
      <c r="F2505" s="69">
        <v>32121500</v>
      </c>
      <c r="G2505" s="62" t="s">
        <v>13372</v>
      </c>
      <c r="H2505" s="62">
        <v>1</v>
      </c>
      <c r="I2505" s="62">
        <v>6</v>
      </c>
      <c r="J2505" s="70">
        <v>5</v>
      </c>
      <c r="K2505" s="71">
        <v>75000</v>
      </c>
      <c r="L2505" s="72" t="s">
        <v>15</v>
      </c>
      <c r="M2505" s="72" t="s">
        <v>254</v>
      </c>
    </row>
    <row r="2506" spans="1:13" s="3" customFormat="1" ht="12.75" x14ac:dyDescent="0.2">
      <c r="A2506" s="62" t="s">
        <v>19</v>
      </c>
      <c r="B2506" s="62" t="s">
        <v>1792</v>
      </c>
      <c r="C2506" s="63">
        <v>16</v>
      </c>
      <c r="D2506" s="64" t="s">
        <v>13551</v>
      </c>
      <c r="E2506" s="64" t="s">
        <v>2497</v>
      </c>
      <c r="F2506" s="65">
        <v>32121500</v>
      </c>
      <c r="G2506" s="64" t="s">
        <v>13372</v>
      </c>
      <c r="H2506" s="64">
        <v>1</v>
      </c>
      <c r="I2506" s="64">
        <v>6</v>
      </c>
      <c r="J2506" s="66">
        <v>5</v>
      </c>
      <c r="K2506" s="67">
        <v>75000</v>
      </c>
      <c r="L2506" s="68" t="s">
        <v>15</v>
      </c>
      <c r="M2506" s="68" t="s">
        <v>254</v>
      </c>
    </row>
    <row r="2507" spans="1:13" s="3" customFormat="1" ht="12.75" x14ac:dyDescent="0.2">
      <c r="A2507" s="62" t="s">
        <v>19</v>
      </c>
      <c r="B2507" s="62" t="s">
        <v>1792</v>
      </c>
      <c r="C2507" s="63">
        <v>16</v>
      </c>
      <c r="D2507" s="62" t="s">
        <v>13551</v>
      </c>
      <c r="E2507" s="62" t="s">
        <v>2498</v>
      </c>
      <c r="F2507" s="69">
        <v>32121500</v>
      </c>
      <c r="G2507" s="62" t="s">
        <v>13372</v>
      </c>
      <c r="H2507" s="62">
        <v>1</v>
      </c>
      <c r="I2507" s="62">
        <v>6</v>
      </c>
      <c r="J2507" s="70">
        <v>5</v>
      </c>
      <c r="K2507" s="71">
        <v>75000</v>
      </c>
      <c r="L2507" s="72" t="s">
        <v>15</v>
      </c>
      <c r="M2507" s="72" t="s">
        <v>254</v>
      </c>
    </row>
    <row r="2508" spans="1:13" s="3" customFormat="1" ht="12.75" x14ac:dyDescent="0.2">
      <c r="A2508" s="62" t="s">
        <v>19</v>
      </c>
      <c r="B2508" s="62" t="s">
        <v>1792</v>
      </c>
      <c r="C2508" s="63">
        <v>16</v>
      </c>
      <c r="D2508" s="64" t="s">
        <v>13551</v>
      </c>
      <c r="E2508" s="64" t="s">
        <v>2499</v>
      </c>
      <c r="F2508" s="65">
        <v>32121500</v>
      </c>
      <c r="G2508" s="64" t="s">
        <v>13372</v>
      </c>
      <c r="H2508" s="64">
        <v>1</v>
      </c>
      <c r="I2508" s="64">
        <v>6</v>
      </c>
      <c r="J2508" s="66">
        <v>5</v>
      </c>
      <c r="K2508" s="67">
        <v>200000</v>
      </c>
      <c r="L2508" s="68" t="s">
        <v>15</v>
      </c>
      <c r="M2508" s="68" t="s">
        <v>254</v>
      </c>
    </row>
    <row r="2509" spans="1:13" s="3" customFormat="1" ht="12.75" x14ac:dyDescent="0.2">
      <c r="A2509" s="62" t="s">
        <v>19</v>
      </c>
      <c r="B2509" s="62" t="s">
        <v>1792</v>
      </c>
      <c r="C2509" s="63">
        <v>16</v>
      </c>
      <c r="D2509" s="62" t="s">
        <v>13551</v>
      </c>
      <c r="E2509" s="62" t="s">
        <v>2500</v>
      </c>
      <c r="F2509" s="69">
        <v>32121500</v>
      </c>
      <c r="G2509" s="62" t="s">
        <v>13372</v>
      </c>
      <c r="H2509" s="62">
        <v>1</v>
      </c>
      <c r="I2509" s="62">
        <v>6</v>
      </c>
      <c r="J2509" s="70">
        <v>5</v>
      </c>
      <c r="K2509" s="71">
        <v>75000</v>
      </c>
      <c r="L2509" s="72" t="s">
        <v>15</v>
      </c>
      <c r="M2509" s="72" t="s">
        <v>254</v>
      </c>
    </row>
    <row r="2510" spans="1:13" s="3" customFormat="1" ht="12.75" x14ac:dyDescent="0.2">
      <c r="A2510" s="62" t="s">
        <v>19</v>
      </c>
      <c r="B2510" s="62" t="s">
        <v>1792</v>
      </c>
      <c r="C2510" s="63">
        <v>16</v>
      </c>
      <c r="D2510" s="64" t="s">
        <v>13551</v>
      </c>
      <c r="E2510" s="64" t="s">
        <v>2501</v>
      </c>
      <c r="F2510" s="65">
        <v>32121500</v>
      </c>
      <c r="G2510" s="64" t="s">
        <v>13372</v>
      </c>
      <c r="H2510" s="64">
        <v>1</v>
      </c>
      <c r="I2510" s="64">
        <v>6</v>
      </c>
      <c r="J2510" s="66">
        <v>5</v>
      </c>
      <c r="K2510" s="67">
        <v>200000</v>
      </c>
      <c r="L2510" s="68" t="s">
        <v>15</v>
      </c>
      <c r="M2510" s="68" t="s">
        <v>254</v>
      </c>
    </row>
    <row r="2511" spans="1:13" s="3" customFormat="1" ht="12.75" x14ac:dyDescent="0.2">
      <c r="A2511" s="62" t="s">
        <v>19</v>
      </c>
      <c r="B2511" s="62" t="s">
        <v>1792</v>
      </c>
      <c r="C2511" s="63">
        <v>16</v>
      </c>
      <c r="D2511" s="62" t="s">
        <v>13551</v>
      </c>
      <c r="E2511" s="62" t="s">
        <v>2502</v>
      </c>
      <c r="F2511" s="69">
        <v>32121500</v>
      </c>
      <c r="G2511" s="62" t="s">
        <v>13372</v>
      </c>
      <c r="H2511" s="62">
        <v>1</v>
      </c>
      <c r="I2511" s="62">
        <v>6</v>
      </c>
      <c r="J2511" s="70">
        <v>5</v>
      </c>
      <c r="K2511" s="71">
        <v>75000</v>
      </c>
      <c r="L2511" s="72" t="s">
        <v>15</v>
      </c>
      <c r="M2511" s="72" t="s">
        <v>254</v>
      </c>
    </row>
    <row r="2512" spans="1:13" s="3" customFormat="1" ht="12.75" x14ac:dyDescent="0.2">
      <c r="A2512" s="62" t="s">
        <v>19</v>
      </c>
      <c r="B2512" s="62" t="s">
        <v>1792</v>
      </c>
      <c r="C2512" s="63">
        <v>16</v>
      </c>
      <c r="D2512" s="64" t="s">
        <v>13551</v>
      </c>
      <c r="E2512" s="64" t="s">
        <v>2503</v>
      </c>
      <c r="F2512" s="65">
        <v>32121500</v>
      </c>
      <c r="G2512" s="64" t="s">
        <v>13372</v>
      </c>
      <c r="H2512" s="64">
        <v>1</v>
      </c>
      <c r="I2512" s="64">
        <v>6</v>
      </c>
      <c r="J2512" s="66">
        <v>5</v>
      </c>
      <c r="K2512" s="67">
        <v>200000</v>
      </c>
      <c r="L2512" s="68" t="s">
        <v>15</v>
      </c>
      <c r="M2512" s="68" t="s">
        <v>254</v>
      </c>
    </row>
    <row r="2513" spans="1:13" s="3" customFormat="1" ht="12.75" x14ac:dyDescent="0.2">
      <c r="A2513" s="62" t="s">
        <v>19</v>
      </c>
      <c r="B2513" s="62" t="s">
        <v>1792</v>
      </c>
      <c r="C2513" s="63">
        <v>16</v>
      </c>
      <c r="D2513" s="62" t="s">
        <v>13551</v>
      </c>
      <c r="E2513" s="62" t="s">
        <v>2504</v>
      </c>
      <c r="F2513" s="69">
        <v>32121500</v>
      </c>
      <c r="G2513" s="62" t="s">
        <v>13372</v>
      </c>
      <c r="H2513" s="62">
        <v>1</v>
      </c>
      <c r="I2513" s="62">
        <v>6</v>
      </c>
      <c r="J2513" s="70">
        <v>5</v>
      </c>
      <c r="K2513" s="71">
        <v>75000</v>
      </c>
      <c r="L2513" s="72" t="s">
        <v>15</v>
      </c>
      <c r="M2513" s="72" t="s">
        <v>254</v>
      </c>
    </row>
    <row r="2514" spans="1:13" s="3" customFormat="1" ht="12.75" x14ac:dyDescent="0.2">
      <c r="A2514" s="62" t="s">
        <v>19</v>
      </c>
      <c r="B2514" s="62" t="s">
        <v>1792</v>
      </c>
      <c r="C2514" s="63">
        <v>16</v>
      </c>
      <c r="D2514" s="64" t="s">
        <v>13551</v>
      </c>
      <c r="E2514" s="64" t="s">
        <v>2505</v>
      </c>
      <c r="F2514" s="65">
        <v>32121500</v>
      </c>
      <c r="G2514" s="64" t="s">
        <v>13372</v>
      </c>
      <c r="H2514" s="64">
        <v>1</v>
      </c>
      <c r="I2514" s="64">
        <v>6</v>
      </c>
      <c r="J2514" s="66">
        <v>5</v>
      </c>
      <c r="K2514" s="67">
        <v>200000</v>
      </c>
      <c r="L2514" s="68" t="s">
        <v>15</v>
      </c>
      <c r="M2514" s="68" t="s">
        <v>254</v>
      </c>
    </row>
    <row r="2515" spans="1:13" s="3" customFormat="1" ht="12.75" x14ac:dyDescent="0.2">
      <c r="A2515" s="62" t="s">
        <v>19</v>
      </c>
      <c r="B2515" s="62" t="s">
        <v>1792</v>
      </c>
      <c r="C2515" s="63">
        <v>16</v>
      </c>
      <c r="D2515" s="62" t="s">
        <v>13551</v>
      </c>
      <c r="E2515" s="62" t="s">
        <v>2506</v>
      </c>
      <c r="F2515" s="69">
        <v>32121500</v>
      </c>
      <c r="G2515" s="62" t="s">
        <v>13372</v>
      </c>
      <c r="H2515" s="62">
        <v>1</v>
      </c>
      <c r="I2515" s="62">
        <v>6</v>
      </c>
      <c r="J2515" s="70">
        <v>5</v>
      </c>
      <c r="K2515" s="71">
        <v>110000</v>
      </c>
      <c r="L2515" s="72" t="s">
        <v>15</v>
      </c>
      <c r="M2515" s="72" t="s">
        <v>254</v>
      </c>
    </row>
    <row r="2516" spans="1:13" s="3" customFormat="1" ht="12.75" x14ac:dyDescent="0.2">
      <c r="A2516" s="62" t="s">
        <v>19</v>
      </c>
      <c r="B2516" s="62" t="s">
        <v>891</v>
      </c>
      <c r="C2516" s="63">
        <v>10</v>
      </c>
      <c r="D2516" s="64" t="s">
        <v>13510</v>
      </c>
      <c r="E2516" s="64" t="s">
        <v>2507</v>
      </c>
      <c r="F2516" s="65">
        <v>52161514</v>
      </c>
      <c r="G2516" s="64" t="s">
        <v>13372</v>
      </c>
      <c r="H2516" s="64">
        <v>1</v>
      </c>
      <c r="I2516" s="64">
        <v>6</v>
      </c>
      <c r="J2516" s="66">
        <v>2</v>
      </c>
      <c r="K2516" s="67">
        <v>700000</v>
      </c>
      <c r="L2516" s="68" t="s">
        <v>15</v>
      </c>
      <c r="M2516" s="68" t="s">
        <v>254</v>
      </c>
    </row>
    <row r="2517" spans="1:13" s="3" customFormat="1" ht="12.75" x14ac:dyDescent="0.2">
      <c r="A2517" s="62" t="s">
        <v>19</v>
      </c>
      <c r="B2517" s="62" t="s">
        <v>891</v>
      </c>
      <c r="C2517" s="63">
        <v>10</v>
      </c>
      <c r="D2517" s="62" t="s">
        <v>13510</v>
      </c>
      <c r="E2517" s="62" t="s">
        <v>2508</v>
      </c>
      <c r="F2517" s="69">
        <v>52161514</v>
      </c>
      <c r="G2517" s="62" t="s">
        <v>13372</v>
      </c>
      <c r="H2517" s="62">
        <v>1</v>
      </c>
      <c r="I2517" s="62">
        <v>6</v>
      </c>
      <c r="J2517" s="70">
        <v>3</v>
      </c>
      <c r="K2517" s="71">
        <v>2700000</v>
      </c>
      <c r="L2517" s="72" t="s">
        <v>15</v>
      </c>
      <c r="M2517" s="72" t="s">
        <v>254</v>
      </c>
    </row>
    <row r="2518" spans="1:13" s="3" customFormat="1" ht="12.75" x14ac:dyDescent="0.2">
      <c r="A2518" s="62" t="s">
        <v>19</v>
      </c>
      <c r="B2518" s="62" t="s">
        <v>891</v>
      </c>
      <c r="C2518" s="63">
        <v>10</v>
      </c>
      <c r="D2518" s="64" t="s">
        <v>13510</v>
      </c>
      <c r="E2518" s="64" t="s">
        <v>2509</v>
      </c>
      <c r="F2518" s="65">
        <v>52161514</v>
      </c>
      <c r="G2518" s="64" t="s">
        <v>13372</v>
      </c>
      <c r="H2518" s="64">
        <v>1</v>
      </c>
      <c r="I2518" s="64">
        <v>6</v>
      </c>
      <c r="J2518" s="66">
        <v>15</v>
      </c>
      <c r="K2518" s="67">
        <v>813000</v>
      </c>
      <c r="L2518" s="68" t="s">
        <v>15</v>
      </c>
      <c r="M2518" s="68" t="s">
        <v>254</v>
      </c>
    </row>
    <row r="2519" spans="1:13" s="3" customFormat="1" ht="12.75" x14ac:dyDescent="0.2">
      <c r="A2519" s="62" t="s">
        <v>19</v>
      </c>
      <c r="B2519" s="62" t="s">
        <v>891</v>
      </c>
      <c r="C2519" s="63">
        <v>10</v>
      </c>
      <c r="D2519" s="62" t="s">
        <v>13510</v>
      </c>
      <c r="E2519" s="62" t="s">
        <v>2510</v>
      </c>
      <c r="F2519" s="69">
        <v>52161514</v>
      </c>
      <c r="G2519" s="62" t="s">
        <v>13631</v>
      </c>
      <c r="H2519" s="62">
        <v>1</v>
      </c>
      <c r="I2519" s="62">
        <v>6</v>
      </c>
      <c r="J2519" s="70">
        <v>5</v>
      </c>
      <c r="K2519" s="71">
        <v>1725000</v>
      </c>
      <c r="L2519" s="72" t="s">
        <v>15</v>
      </c>
      <c r="M2519" s="72" t="s">
        <v>254</v>
      </c>
    </row>
    <row r="2520" spans="1:13" s="3" customFormat="1" ht="12.75" x14ac:dyDescent="0.2">
      <c r="A2520" s="62" t="s">
        <v>19</v>
      </c>
      <c r="B2520" s="62" t="s">
        <v>476</v>
      </c>
      <c r="C2520" s="63">
        <v>10</v>
      </c>
      <c r="D2520" s="64" t="s">
        <v>13441</v>
      </c>
      <c r="E2520" s="64" t="s">
        <v>2511</v>
      </c>
      <c r="F2520" s="65">
        <v>43221706</v>
      </c>
      <c r="G2520" s="64" t="s">
        <v>13372</v>
      </c>
      <c r="H2520" s="64">
        <v>1</v>
      </c>
      <c r="I2520" s="64">
        <v>6</v>
      </c>
      <c r="J2520" s="66">
        <v>22</v>
      </c>
      <c r="K2520" s="67">
        <v>1419000</v>
      </c>
      <c r="L2520" s="68" t="s">
        <v>15</v>
      </c>
      <c r="M2520" s="68" t="s">
        <v>254</v>
      </c>
    </row>
    <row r="2521" spans="1:13" s="3" customFormat="1" ht="12.75" x14ac:dyDescent="0.2">
      <c r="A2521" s="62" t="s">
        <v>19</v>
      </c>
      <c r="B2521" s="62" t="s">
        <v>476</v>
      </c>
      <c r="C2521" s="63">
        <v>10</v>
      </c>
      <c r="D2521" s="62" t="s">
        <v>13441</v>
      </c>
      <c r="E2521" s="62" t="s">
        <v>2511</v>
      </c>
      <c r="F2521" s="69">
        <v>43221706</v>
      </c>
      <c r="G2521" s="62" t="s">
        <v>13372</v>
      </c>
      <c r="H2521" s="62">
        <v>1</v>
      </c>
      <c r="I2521" s="62">
        <v>6</v>
      </c>
      <c r="J2521" s="70">
        <v>10</v>
      </c>
      <c r="K2521" s="71">
        <v>1243500</v>
      </c>
      <c r="L2521" s="72" t="s">
        <v>15</v>
      </c>
      <c r="M2521" s="72" t="s">
        <v>254</v>
      </c>
    </row>
    <row r="2522" spans="1:13" s="3" customFormat="1" ht="12.75" x14ac:dyDescent="0.2">
      <c r="A2522" s="62" t="s">
        <v>19</v>
      </c>
      <c r="B2522" s="62" t="s">
        <v>476</v>
      </c>
      <c r="C2522" s="63">
        <v>10</v>
      </c>
      <c r="D2522" s="64" t="s">
        <v>13441</v>
      </c>
      <c r="E2522" s="64" t="s">
        <v>2512</v>
      </c>
      <c r="F2522" s="65">
        <v>30241514</v>
      </c>
      <c r="G2522" s="64" t="s">
        <v>13372</v>
      </c>
      <c r="H2522" s="64">
        <v>1</v>
      </c>
      <c r="I2522" s="64">
        <v>6</v>
      </c>
      <c r="J2522" s="66">
        <v>5</v>
      </c>
      <c r="K2522" s="67">
        <v>180000</v>
      </c>
      <c r="L2522" s="68" t="s">
        <v>15</v>
      </c>
      <c r="M2522" s="68" t="s">
        <v>254</v>
      </c>
    </row>
    <row r="2523" spans="1:13" s="3" customFormat="1" ht="12.75" x14ac:dyDescent="0.2">
      <c r="A2523" s="62" t="s">
        <v>19</v>
      </c>
      <c r="B2523" s="62" t="s">
        <v>476</v>
      </c>
      <c r="C2523" s="63">
        <v>16</v>
      </c>
      <c r="D2523" s="62" t="s">
        <v>13441</v>
      </c>
      <c r="E2523" s="62" t="s">
        <v>2513</v>
      </c>
      <c r="F2523" s="69">
        <v>43191600</v>
      </c>
      <c r="G2523" s="62" t="s">
        <v>13372</v>
      </c>
      <c r="H2523" s="62">
        <v>1</v>
      </c>
      <c r="I2523" s="62">
        <v>6</v>
      </c>
      <c r="J2523" s="70">
        <v>40</v>
      </c>
      <c r="K2523" s="71">
        <v>1000000</v>
      </c>
      <c r="L2523" s="72" t="s">
        <v>15</v>
      </c>
      <c r="M2523" s="72" t="s">
        <v>254</v>
      </c>
    </row>
    <row r="2524" spans="1:13" s="3" customFormat="1" ht="12.75" x14ac:dyDescent="0.2">
      <c r="A2524" s="62" t="s">
        <v>19</v>
      </c>
      <c r="B2524" s="62" t="s">
        <v>218</v>
      </c>
      <c r="C2524" s="63">
        <v>10</v>
      </c>
      <c r="D2524" s="64" t="s">
        <v>13450</v>
      </c>
      <c r="E2524" s="64" t="s">
        <v>2514</v>
      </c>
      <c r="F2524" s="65">
        <v>43201800</v>
      </c>
      <c r="G2524" s="64" t="s">
        <v>13372</v>
      </c>
      <c r="H2524" s="64">
        <v>1</v>
      </c>
      <c r="I2524" s="64">
        <v>6</v>
      </c>
      <c r="J2524" s="66">
        <v>1025</v>
      </c>
      <c r="K2524" s="67">
        <v>820000</v>
      </c>
      <c r="L2524" s="68" t="s">
        <v>15</v>
      </c>
      <c r="M2524" s="68" t="s">
        <v>254</v>
      </c>
    </row>
    <row r="2525" spans="1:13" s="3" customFormat="1" ht="12.75" x14ac:dyDescent="0.2">
      <c r="A2525" s="62" t="s">
        <v>19</v>
      </c>
      <c r="B2525" s="62" t="s">
        <v>477</v>
      </c>
      <c r="C2525" s="63">
        <v>10</v>
      </c>
      <c r="D2525" s="62" t="s">
        <v>13442</v>
      </c>
      <c r="E2525" s="62" t="s">
        <v>2515</v>
      </c>
      <c r="F2525" s="69">
        <v>81102500</v>
      </c>
      <c r="G2525" s="62" t="s">
        <v>13372</v>
      </c>
      <c r="H2525" s="62">
        <v>1</v>
      </c>
      <c r="I2525" s="62">
        <v>6</v>
      </c>
      <c r="J2525" s="70">
        <v>1</v>
      </c>
      <c r="K2525" s="71">
        <v>1050000</v>
      </c>
      <c r="L2525" s="72" t="s">
        <v>15</v>
      </c>
      <c r="M2525" s="72" t="s">
        <v>254</v>
      </c>
    </row>
    <row r="2526" spans="1:13" s="3" customFormat="1" ht="12.75" x14ac:dyDescent="0.2">
      <c r="A2526" s="62" t="s">
        <v>19</v>
      </c>
      <c r="B2526" s="62" t="s">
        <v>477</v>
      </c>
      <c r="C2526" s="63">
        <v>16</v>
      </c>
      <c r="D2526" s="64" t="s">
        <v>13442</v>
      </c>
      <c r="E2526" s="64" t="s">
        <v>2516</v>
      </c>
      <c r="F2526" s="65">
        <v>25173303</v>
      </c>
      <c r="G2526" s="64" t="s">
        <v>13372</v>
      </c>
      <c r="H2526" s="64">
        <v>1</v>
      </c>
      <c r="I2526" s="64">
        <v>6</v>
      </c>
      <c r="J2526" s="66">
        <v>1</v>
      </c>
      <c r="K2526" s="67">
        <v>4000000</v>
      </c>
      <c r="L2526" s="68" t="s">
        <v>13</v>
      </c>
      <c r="M2526" s="68" t="s">
        <v>254</v>
      </c>
    </row>
    <row r="2527" spans="1:13" s="3" customFormat="1" ht="12.75" x14ac:dyDescent="0.2">
      <c r="A2527" s="62" t="s">
        <v>19</v>
      </c>
      <c r="B2527" s="62" t="s">
        <v>479</v>
      </c>
      <c r="C2527" s="63">
        <v>10</v>
      </c>
      <c r="D2527" s="62" t="s">
        <v>13444</v>
      </c>
      <c r="E2527" s="62" t="s">
        <v>2517</v>
      </c>
      <c r="F2527" s="69">
        <v>54111500</v>
      </c>
      <c r="G2527" s="62" t="s">
        <v>13372</v>
      </c>
      <c r="H2527" s="62">
        <v>1</v>
      </c>
      <c r="I2527" s="62">
        <v>6</v>
      </c>
      <c r="J2527" s="70">
        <v>2</v>
      </c>
      <c r="K2527" s="71">
        <v>75000</v>
      </c>
      <c r="L2527" s="72" t="s">
        <v>15</v>
      </c>
      <c r="M2527" s="72" t="s">
        <v>254</v>
      </c>
    </row>
    <row r="2528" spans="1:13" s="3" customFormat="1" ht="12.75" x14ac:dyDescent="0.2">
      <c r="A2528" s="62" t="s">
        <v>19</v>
      </c>
      <c r="B2528" s="62" t="s">
        <v>479</v>
      </c>
      <c r="C2528" s="63">
        <v>10</v>
      </c>
      <c r="D2528" s="64" t="s">
        <v>13444</v>
      </c>
      <c r="E2528" s="64" t="s">
        <v>2518</v>
      </c>
      <c r="F2528" s="65">
        <v>41114409</v>
      </c>
      <c r="G2528" s="64" t="s">
        <v>13372</v>
      </c>
      <c r="H2528" s="64">
        <v>1</v>
      </c>
      <c r="I2528" s="64">
        <v>6</v>
      </c>
      <c r="J2528" s="66">
        <v>2</v>
      </c>
      <c r="K2528" s="67">
        <v>400000</v>
      </c>
      <c r="L2528" s="68" t="s">
        <v>15</v>
      </c>
      <c r="M2528" s="68" t="s">
        <v>254</v>
      </c>
    </row>
    <row r="2529" spans="1:13" s="3" customFormat="1" ht="12.75" x14ac:dyDescent="0.2">
      <c r="A2529" s="62" t="s">
        <v>19</v>
      </c>
      <c r="B2529" s="62" t="s">
        <v>479</v>
      </c>
      <c r="C2529" s="63">
        <v>16</v>
      </c>
      <c r="D2529" s="62" t="s">
        <v>13444</v>
      </c>
      <c r="E2529" s="62" t="s">
        <v>2519</v>
      </c>
      <c r="F2529" s="69">
        <v>27111500</v>
      </c>
      <c r="G2529" s="62" t="s">
        <v>13372</v>
      </c>
      <c r="H2529" s="62">
        <v>1</v>
      </c>
      <c r="I2529" s="62">
        <v>6</v>
      </c>
      <c r="J2529" s="70">
        <v>3</v>
      </c>
      <c r="K2529" s="71">
        <v>45000</v>
      </c>
      <c r="L2529" s="72" t="s">
        <v>15</v>
      </c>
      <c r="M2529" s="72" t="s">
        <v>254</v>
      </c>
    </row>
    <row r="2530" spans="1:13" s="3" customFormat="1" ht="12.75" x14ac:dyDescent="0.2">
      <c r="A2530" s="62" t="s">
        <v>19</v>
      </c>
      <c r="B2530" s="62" t="s">
        <v>878</v>
      </c>
      <c r="C2530" s="63">
        <v>16</v>
      </c>
      <c r="D2530" s="64" t="s">
        <v>13497</v>
      </c>
      <c r="E2530" s="64" t="s">
        <v>2520</v>
      </c>
      <c r="F2530" s="65">
        <v>72102900</v>
      </c>
      <c r="G2530" s="64" t="s">
        <v>13631</v>
      </c>
      <c r="H2530" s="64">
        <v>6</v>
      </c>
      <c r="I2530" s="64">
        <v>6</v>
      </c>
      <c r="J2530" s="66">
        <v>1</v>
      </c>
      <c r="K2530" s="67">
        <v>90000000</v>
      </c>
      <c r="L2530" s="68" t="s">
        <v>13</v>
      </c>
      <c r="M2530" s="68" t="s">
        <v>254</v>
      </c>
    </row>
    <row r="2531" spans="1:13" s="3" customFormat="1" ht="12.75" x14ac:dyDescent="0.2">
      <c r="A2531" s="62" t="s">
        <v>19</v>
      </c>
      <c r="B2531" s="62" t="s">
        <v>878</v>
      </c>
      <c r="C2531" s="63">
        <v>16</v>
      </c>
      <c r="D2531" s="62" t="s">
        <v>13497</v>
      </c>
      <c r="E2531" s="62" t="s">
        <v>2520</v>
      </c>
      <c r="F2531" s="69">
        <v>72102900</v>
      </c>
      <c r="G2531" s="62" t="s">
        <v>13631</v>
      </c>
      <c r="H2531" s="62">
        <v>1</v>
      </c>
      <c r="I2531" s="62">
        <v>1</v>
      </c>
      <c r="J2531" s="70">
        <v>1</v>
      </c>
      <c r="K2531" s="71">
        <v>90000000</v>
      </c>
      <c r="L2531" s="72" t="s">
        <v>13</v>
      </c>
      <c r="M2531" s="72" t="s">
        <v>254</v>
      </c>
    </row>
    <row r="2532" spans="1:13" s="3" customFormat="1" ht="12.75" x14ac:dyDescent="0.2">
      <c r="A2532" s="62" t="s">
        <v>19</v>
      </c>
      <c r="B2532" s="62" t="s">
        <v>879</v>
      </c>
      <c r="C2532" s="63">
        <v>10</v>
      </c>
      <c r="D2532" s="64" t="s">
        <v>13498</v>
      </c>
      <c r="E2532" s="64" t="s">
        <v>2521</v>
      </c>
      <c r="F2532" s="65">
        <v>72102900</v>
      </c>
      <c r="G2532" s="64" t="s">
        <v>13372</v>
      </c>
      <c r="H2532" s="64">
        <v>1</v>
      </c>
      <c r="I2532" s="64">
        <v>6</v>
      </c>
      <c r="J2532" s="66">
        <v>1</v>
      </c>
      <c r="K2532" s="67">
        <v>100000000</v>
      </c>
      <c r="L2532" s="68" t="s">
        <v>13</v>
      </c>
      <c r="M2532" s="68" t="s">
        <v>254</v>
      </c>
    </row>
    <row r="2533" spans="1:13" s="3" customFormat="1" ht="12.75" x14ac:dyDescent="0.2">
      <c r="A2533" s="62" t="s">
        <v>19</v>
      </c>
      <c r="B2533" s="62" t="s">
        <v>879</v>
      </c>
      <c r="C2533" s="63">
        <v>10</v>
      </c>
      <c r="D2533" s="62" t="s">
        <v>13498</v>
      </c>
      <c r="E2533" s="62" t="s">
        <v>2522</v>
      </c>
      <c r="F2533" s="69">
        <v>72102900</v>
      </c>
      <c r="G2533" s="62" t="s">
        <v>13372</v>
      </c>
      <c r="H2533" s="62">
        <v>1</v>
      </c>
      <c r="I2533" s="62">
        <v>6</v>
      </c>
      <c r="J2533" s="70">
        <v>1</v>
      </c>
      <c r="K2533" s="71">
        <v>38000000</v>
      </c>
      <c r="L2533" s="72" t="s">
        <v>13</v>
      </c>
      <c r="M2533" s="72" t="s">
        <v>254</v>
      </c>
    </row>
    <row r="2534" spans="1:13" s="3" customFormat="1" ht="12.75" x14ac:dyDescent="0.2">
      <c r="A2534" s="62" t="s">
        <v>19</v>
      </c>
      <c r="B2534" s="62" t="s">
        <v>879</v>
      </c>
      <c r="C2534" s="63">
        <v>10</v>
      </c>
      <c r="D2534" s="64" t="s">
        <v>13498</v>
      </c>
      <c r="E2534" s="64" t="s">
        <v>2523</v>
      </c>
      <c r="F2534" s="65">
        <v>72102900</v>
      </c>
      <c r="G2534" s="64" t="s">
        <v>13372</v>
      </c>
      <c r="H2534" s="64">
        <v>1</v>
      </c>
      <c r="I2534" s="64">
        <v>6</v>
      </c>
      <c r="J2534" s="66">
        <v>1</v>
      </c>
      <c r="K2534" s="67">
        <v>10000000</v>
      </c>
      <c r="L2534" s="68" t="s">
        <v>13</v>
      </c>
      <c r="M2534" s="68" t="s">
        <v>254</v>
      </c>
    </row>
    <row r="2535" spans="1:13" s="3" customFormat="1" ht="12.75" x14ac:dyDescent="0.2">
      <c r="A2535" s="62" t="s">
        <v>19</v>
      </c>
      <c r="B2535" s="62" t="s">
        <v>879</v>
      </c>
      <c r="C2535" s="63">
        <v>10</v>
      </c>
      <c r="D2535" s="62" t="s">
        <v>13498</v>
      </c>
      <c r="E2535" s="62" t="s">
        <v>2524</v>
      </c>
      <c r="F2535" s="69">
        <v>72102900</v>
      </c>
      <c r="G2535" s="62" t="s">
        <v>13372</v>
      </c>
      <c r="H2535" s="62">
        <v>1</v>
      </c>
      <c r="I2535" s="62">
        <v>6</v>
      </c>
      <c r="J2535" s="70">
        <v>1</v>
      </c>
      <c r="K2535" s="71">
        <v>65000000</v>
      </c>
      <c r="L2535" s="72" t="s">
        <v>13</v>
      </c>
      <c r="M2535" s="72" t="s">
        <v>254</v>
      </c>
    </row>
    <row r="2536" spans="1:13" s="3" customFormat="1" ht="12.75" x14ac:dyDescent="0.2">
      <c r="A2536" s="62" t="s">
        <v>19</v>
      </c>
      <c r="B2536" s="62" t="s">
        <v>1793</v>
      </c>
      <c r="C2536" s="63">
        <v>16</v>
      </c>
      <c r="D2536" s="64" t="s">
        <v>13552</v>
      </c>
      <c r="E2536" s="64" t="s">
        <v>2525</v>
      </c>
      <c r="F2536" s="65">
        <v>72103300</v>
      </c>
      <c r="G2536" s="64" t="s">
        <v>13372</v>
      </c>
      <c r="H2536" s="64">
        <v>1</v>
      </c>
      <c r="I2536" s="64">
        <v>6</v>
      </c>
      <c r="J2536" s="66">
        <v>1</v>
      </c>
      <c r="K2536" s="67">
        <v>35000000</v>
      </c>
      <c r="L2536" s="68" t="s">
        <v>13</v>
      </c>
      <c r="M2536" s="68" t="s">
        <v>254</v>
      </c>
    </row>
    <row r="2537" spans="1:13" s="3" customFormat="1" ht="12.75" x14ac:dyDescent="0.2">
      <c r="A2537" s="62" t="s">
        <v>19</v>
      </c>
      <c r="B2537" s="62" t="s">
        <v>1794</v>
      </c>
      <c r="C2537" s="63">
        <v>10</v>
      </c>
      <c r="D2537" s="62" t="s">
        <v>13553</v>
      </c>
      <c r="E2537" s="62" t="s">
        <v>2526</v>
      </c>
      <c r="F2537" s="69">
        <v>72154019</v>
      </c>
      <c r="G2537" s="62" t="s">
        <v>13372</v>
      </c>
      <c r="H2537" s="62">
        <v>1</v>
      </c>
      <c r="I2537" s="62">
        <v>6</v>
      </c>
      <c r="J2537" s="70">
        <v>1</v>
      </c>
      <c r="K2537" s="71">
        <v>8000000</v>
      </c>
      <c r="L2537" s="72" t="s">
        <v>13</v>
      </c>
      <c r="M2537" s="72" t="s">
        <v>254</v>
      </c>
    </row>
    <row r="2538" spans="1:13" s="3" customFormat="1" ht="12.75" x14ac:dyDescent="0.2">
      <c r="A2538" s="62" t="s">
        <v>19</v>
      </c>
      <c r="B2538" s="62" t="s">
        <v>1794</v>
      </c>
      <c r="C2538" s="63">
        <v>16</v>
      </c>
      <c r="D2538" s="64" t="s">
        <v>13553</v>
      </c>
      <c r="E2538" s="64" t="s">
        <v>2527</v>
      </c>
      <c r="F2538" s="65">
        <v>70171700</v>
      </c>
      <c r="G2538" s="64" t="s">
        <v>13372</v>
      </c>
      <c r="H2538" s="64">
        <v>1</v>
      </c>
      <c r="I2538" s="64">
        <v>6</v>
      </c>
      <c r="J2538" s="66">
        <v>1</v>
      </c>
      <c r="K2538" s="67">
        <v>12000000</v>
      </c>
      <c r="L2538" s="68" t="s">
        <v>13</v>
      </c>
      <c r="M2538" s="68" t="s">
        <v>254</v>
      </c>
    </row>
    <row r="2539" spans="1:13" s="3" customFormat="1" ht="12.75" x14ac:dyDescent="0.2">
      <c r="A2539" s="62" t="s">
        <v>19</v>
      </c>
      <c r="B2539" s="62" t="s">
        <v>1794</v>
      </c>
      <c r="C2539" s="63">
        <v>10</v>
      </c>
      <c r="D2539" s="62" t="s">
        <v>13553</v>
      </c>
      <c r="E2539" s="62" t="s">
        <v>2528</v>
      </c>
      <c r="F2539" s="69">
        <v>83101500</v>
      </c>
      <c r="G2539" s="62" t="s">
        <v>13372</v>
      </c>
      <c r="H2539" s="62">
        <v>1</v>
      </c>
      <c r="I2539" s="62">
        <v>6</v>
      </c>
      <c r="J2539" s="70">
        <v>1</v>
      </c>
      <c r="K2539" s="71">
        <v>23863680</v>
      </c>
      <c r="L2539" s="72" t="s">
        <v>13</v>
      </c>
      <c r="M2539" s="72" t="s">
        <v>254</v>
      </c>
    </row>
    <row r="2540" spans="1:13" s="3" customFormat="1" ht="12.75" x14ac:dyDescent="0.2">
      <c r="A2540" s="62" t="s">
        <v>19</v>
      </c>
      <c r="B2540" s="62" t="s">
        <v>1794</v>
      </c>
      <c r="C2540" s="63">
        <v>16</v>
      </c>
      <c r="D2540" s="64" t="s">
        <v>13553</v>
      </c>
      <c r="E2540" s="64" t="s">
        <v>2528</v>
      </c>
      <c r="F2540" s="65">
        <v>83101500</v>
      </c>
      <c r="G2540" s="64" t="s">
        <v>13372</v>
      </c>
      <c r="H2540" s="64">
        <v>1</v>
      </c>
      <c r="I2540" s="64">
        <v>6</v>
      </c>
      <c r="J2540" s="66">
        <v>1</v>
      </c>
      <c r="K2540" s="67">
        <v>60000000</v>
      </c>
      <c r="L2540" s="68" t="s">
        <v>13</v>
      </c>
      <c r="M2540" s="68" t="s">
        <v>254</v>
      </c>
    </row>
    <row r="2541" spans="1:13" s="3" customFormat="1" ht="12.75" x14ac:dyDescent="0.2">
      <c r="A2541" s="62" t="s">
        <v>19</v>
      </c>
      <c r="B2541" s="62" t="s">
        <v>1794</v>
      </c>
      <c r="C2541" s="63">
        <v>16</v>
      </c>
      <c r="D2541" s="62" t="s">
        <v>13553</v>
      </c>
      <c r="E2541" s="62" t="s">
        <v>2529</v>
      </c>
      <c r="F2541" s="69">
        <v>76121700</v>
      </c>
      <c r="G2541" s="62" t="s">
        <v>13630</v>
      </c>
      <c r="H2541" s="62">
        <v>4</v>
      </c>
      <c r="I2541" s="62">
        <v>4</v>
      </c>
      <c r="J2541" s="70">
        <v>1</v>
      </c>
      <c r="K2541" s="71">
        <v>6000000</v>
      </c>
      <c r="L2541" s="72" t="s">
        <v>13</v>
      </c>
      <c r="M2541" s="72" t="s">
        <v>254</v>
      </c>
    </row>
    <row r="2542" spans="1:13" s="3" customFormat="1" ht="12.75" x14ac:dyDescent="0.2">
      <c r="A2542" s="62" t="s">
        <v>19</v>
      </c>
      <c r="B2542" s="62" t="s">
        <v>1794</v>
      </c>
      <c r="C2542" s="63">
        <v>16</v>
      </c>
      <c r="D2542" s="64" t="s">
        <v>13553</v>
      </c>
      <c r="E2542" s="64" t="s">
        <v>2530</v>
      </c>
      <c r="F2542" s="65">
        <v>81141700</v>
      </c>
      <c r="G2542" s="64" t="s">
        <v>13372</v>
      </c>
      <c r="H2542" s="64">
        <v>1</v>
      </c>
      <c r="I2542" s="64">
        <v>6</v>
      </c>
      <c r="J2542" s="66">
        <v>1</v>
      </c>
      <c r="K2542" s="67">
        <v>15000000</v>
      </c>
      <c r="L2542" s="68" t="s">
        <v>13</v>
      </c>
      <c r="M2542" s="68" t="s">
        <v>254</v>
      </c>
    </row>
    <row r="2543" spans="1:13" s="3" customFormat="1" ht="12.75" x14ac:dyDescent="0.2">
      <c r="A2543" s="62" t="s">
        <v>19</v>
      </c>
      <c r="B2543" s="62" t="s">
        <v>1794</v>
      </c>
      <c r="C2543" s="63">
        <v>16</v>
      </c>
      <c r="D2543" s="62" t="s">
        <v>13553</v>
      </c>
      <c r="E2543" s="62" t="s">
        <v>2529</v>
      </c>
      <c r="F2543" s="69">
        <v>76121700</v>
      </c>
      <c r="G2543" s="62" t="s">
        <v>13630</v>
      </c>
      <c r="H2543" s="62">
        <v>1</v>
      </c>
      <c r="I2543" s="62">
        <v>1</v>
      </c>
      <c r="J2543" s="70">
        <v>1</v>
      </c>
      <c r="K2543" s="71">
        <v>24000000</v>
      </c>
      <c r="L2543" s="72" t="s">
        <v>13</v>
      </c>
      <c r="M2543" s="72" t="s">
        <v>254</v>
      </c>
    </row>
    <row r="2544" spans="1:13" s="3" customFormat="1" ht="12.75" x14ac:dyDescent="0.2">
      <c r="A2544" s="62" t="s">
        <v>19</v>
      </c>
      <c r="B2544" s="62" t="s">
        <v>316</v>
      </c>
      <c r="C2544" s="63">
        <v>16</v>
      </c>
      <c r="D2544" s="64" t="s">
        <v>13467</v>
      </c>
      <c r="E2544" s="64" t="s">
        <v>2531</v>
      </c>
      <c r="F2544" s="65">
        <v>78111800</v>
      </c>
      <c r="G2544" s="64" t="s">
        <v>13372</v>
      </c>
      <c r="H2544" s="64">
        <v>1</v>
      </c>
      <c r="I2544" s="64">
        <v>6</v>
      </c>
      <c r="J2544" s="66">
        <v>1</v>
      </c>
      <c r="K2544" s="67">
        <v>59000000</v>
      </c>
      <c r="L2544" s="68" t="s">
        <v>13</v>
      </c>
      <c r="M2544" s="68" t="s">
        <v>254</v>
      </c>
    </row>
    <row r="2545" spans="1:13" s="3" customFormat="1" ht="12.75" x14ac:dyDescent="0.2">
      <c r="A2545" s="62" t="s">
        <v>19</v>
      </c>
      <c r="B2545" s="62" t="s">
        <v>257</v>
      </c>
      <c r="C2545" s="63">
        <v>16</v>
      </c>
      <c r="D2545" s="62" t="s">
        <v>13455</v>
      </c>
      <c r="E2545" s="62" t="s">
        <v>2532</v>
      </c>
      <c r="F2545" s="69">
        <v>78102203</v>
      </c>
      <c r="G2545" s="62" t="s">
        <v>13372</v>
      </c>
      <c r="H2545" s="62">
        <v>1</v>
      </c>
      <c r="I2545" s="62">
        <v>6</v>
      </c>
      <c r="J2545" s="70">
        <v>1</v>
      </c>
      <c r="K2545" s="71">
        <v>3000000</v>
      </c>
      <c r="L2545" s="72" t="s">
        <v>13</v>
      </c>
      <c r="M2545" s="72" t="s">
        <v>254</v>
      </c>
    </row>
    <row r="2546" spans="1:13" s="3" customFormat="1" ht="12.75" x14ac:dyDescent="0.2">
      <c r="A2546" s="62" t="s">
        <v>19</v>
      </c>
      <c r="B2546" s="62" t="s">
        <v>450</v>
      </c>
      <c r="C2546" s="63">
        <v>16</v>
      </c>
      <c r="D2546" s="64" t="s">
        <v>13412</v>
      </c>
      <c r="E2546" s="64" t="s">
        <v>2533</v>
      </c>
      <c r="F2546" s="65">
        <v>80101500</v>
      </c>
      <c r="G2546" s="64" t="s">
        <v>13372</v>
      </c>
      <c r="H2546" s="64">
        <v>1</v>
      </c>
      <c r="I2546" s="64">
        <v>6</v>
      </c>
      <c r="J2546" s="66">
        <v>1</v>
      </c>
      <c r="K2546" s="67">
        <v>2706060</v>
      </c>
      <c r="L2546" s="68" t="s">
        <v>13</v>
      </c>
      <c r="M2546" s="68" t="s">
        <v>254</v>
      </c>
    </row>
    <row r="2547" spans="1:13" s="3" customFormat="1" ht="12.75" x14ac:dyDescent="0.2">
      <c r="A2547" s="62" t="s">
        <v>19</v>
      </c>
      <c r="B2547" s="62" t="s">
        <v>1795</v>
      </c>
      <c r="C2547" s="63">
        <v>16</v>
      </c>
      <c r="D2547" s="62" t="s">
        <v>13554</v>
      </c>
      <c r="E2547" s="62" t="s">
        <v>2534</v>
      </c>
      <c r="F2547" s="69">
        <v>70171501</v>
      </c>
      <c r="G2547" s="62" t="s">
        <v>13372</v>
      </c>
      <c r="H2547" s="62">
        <v>1</v>
      </c>
      <c r="I2547" s="62">
        <v>6</v>
      </c>
      <c r="J2547" s="70">
        <v>1</v>
      </c>
      <c r="K2547" s="71">
        <v>20400000</v>
      </c>
      <c r="L2547" s="72" t="s">
        <v>13</v>
      </c>
      <c r="M2547" s="72" t="s">
        <v>254</v>
      </c>
    </row>
    <row r="2548" spans="1:13" s="3" customFormat="1" ht="12.75" x14ac:dyDescent="0.2">
      <c r="A2548" s="62" t="s">
        <v>19</v>
      </c>
      <c r="B2548" s="62" t="s">
        <v>1795</v>
      </c>
      <c r="C2548" s="63">
        <v>10</v>
      </c>
      <c r="D2548" s="64" t="s">
        <v>13554</v>
      </c>
      <c r="E2548" s="64" t="s">
        <v>2535</v>
      </c>
      <c r="F2548" s="65">
        <v>78181505</v>
      </c>
      <c r="G2548" s="64" t="s">
        <v>13372</v>
      </c>
      <c r="H2548" s="64">
        <v>1</v>
      </c>
      <c r="I2548" s="64">
        <v>6</v>
      </c>
      <c r="J2548" s="66">
        <v>1</v>
      </c>
      <c r="K2548" s="67">
        <v>7666000</v>
      </c>
      <c r="L2548" s="68" t="s">
        <v>13</v>
      </c>
      <c r="M2548" s="68" t="s">
        <v>254</v>
      </c>
    </row>
    <row r="2549" spans="1:13" s="3" customFormat="1" ht="12.75" x14ac:dyDescent="0.2">
      <c r="A2549" s="62" t="s">
        <v>19</v>
      </c>
      <c r="B2549" s="62" t="s">
        <v>1796</v>
      </c>
      <c r="C2549" s="63">
        <v>10</v>
      </c>
      <c r="D2549" s="62" t="s">
        <v>13555</v>
      </c>
      <c r="E2549" s="62" t="s">
        <v>2536</v>
      </c>
      <c r="F2549" s="69">
        <v>70122005</v>
      </c>
      <c r="G2549" s="62" t="s">
        <v>13372</v>
      </c>
      <c r="H2549" s="62">
        <v>1</v>
      </c>
      <c r="I2549" s="62">
        <v>6</v>
      </c>
      <c r="J2549" s="70">
        <v>1</v>
      </c>
      <c r="K2549" s="71">
        <v>10000000</v>
      </c>
      <c r="L2549" s="72" t="s">
        <v>13</v>
      </c>
      <c r="M2549" s="72" t="s">
        <v>254</v>
      </c>
    </row>
    <row r="2550" spans="1:13" s="3" customFormat="1" ht="12.75" x14ac:dyDescent="0.2">
      <c r="A2550" s="62" t="s">
        <v>19</v>
      </c>
      <c r="B2550" s="62" t="s">
        <v>1797</v>
      </c>
      <c r="C2550" s="63">
        <v>10</v>
      </c>
      <c r="D2550" s="64" t="s">
        <v>13556</v>
      </c>
      <c r="E2550" s="64" t="s">
        <v>2537</v>
      </c>
      <c r="F2550" s="65">
        <v>60121011</v>
      </c>
      <c r="G2550" s="64" t="s">
        <v>13372</v>
      </c>
      <c r="H2550" s="64">
        <v>1</v>
      </c>
      <c r="I2550" s="64">
        <v>6</v>
      </c>
      <c r="J2550" s="66">
        <v>1</v>
      </c>
      <c r="K2550" s="67">
        <v>6340000</v>
      </c>
      <c r="L2550" s="68" t="s">
        <v>13</v>
      </c>
      <c r="M2550" s="68" t="s">
        <v>254</v>
      </c>
    </row>
    <row r="2551" spans="1:13" s="3" customFormat="1" ht="12.75" x14ac:dyDescent="0.2">
      <c r="A2551" s="62" t="s">
        <v>19</v>
      </c>
      <c r="B2551" s="62" t="s">
        <v>313</v>
      </c>
      <c r="C2551" s="63">
        <v>10</v>
      </c>
      <c r="D2551" s="62" t="s">
        <v>13413</v>
      </c>
      <c r="E2551" s="62" t="s">
        <v>2538</v>
      </c>
      <c r="F2551" s="69">
        <v>77101700</v>
      </c>
      <c r="G2551" s="62" t="s">
        <v>13372</v>
      </c>
      <c r="H2551" s="62">
        <v>1</v>
      </c>
      <c r="I2551" s="62">
        <v>6</v>
      </c>
      <c r="J2551" s="70">
        <v>1</v>
      </c>
      <c r="K2551" s="71">
        <v>130000000</v>
      </c>
      <c r="L2551" s="72" t="s">
        <v>13</v>
      </c>
      <c r="M2551" s="72" t="s">
        <v>254</v>
      </c>
    </row>
    <row r="2552" spans="1:13" s="3" customFormat="1" ht="12.75" x14ac:dyDescent="0.2">
      <c r="A2552" s="62" t="s">
        <v>19</v>
      </c>
      <c r="B2552" s="62" t="s">
        <v>313</v>
      </c>
      <c r="C2552" s="63">
        <v>10</v>
      </c>
      <c r="D2552" s="64" t="s">
        <v>13413</v>
      </c>
      <c r="E2552" s="64" t="s">
        <v>2539</v>
      </c>
      <c r="F2552" s="65">
        <v>80101500</v>
      </c>
      <c r="G2552" s="64" t="s">
        <v>13372</v>
      </c>
      <c r="H2552" s="64">
        <v>1</v>
      </c>
      <c r="I2552" s="64">
        <v>6</v>
      </c>
      <c r="J2552" s="66">
        <v>1</v>
      </c>
      <c r="K2552" s="67">
        <v>20000000</v>
      </c>
      <c r="L2552" s="68" t="s">
        <v>13</v>
      </c>
      <c r="M2552" s="68" t="s">
        <v>254</v>
      </c>
    </row>
    <row r="2553" spans="1:13" s="3" customFormat="1" ht="12.75" x14ac:dyDescent="0.2">
      <c r="A2553" s="62" t="s">
        <v>19</v>
      </c>
      <c r="B2553" s="62" t="s">
        <v>223</v>
      </c>
      <c r="C2553" s="63">
        <v>10</v>
      </c>
      <c r="D2553" s="62" t="s">
        <v>13403</v>
      </c>
      <c r="E2553" s="62" t="s">
        <v>18</v>
      </c>
      <c r="F2553" s="69">
        <v>83111501</v>
      </c>
      <c r="G2553" s="62" t="s">
        <v>13372</v>
      </c>
      <c r="H2553" s="62">
        <v>1</v>
      </c>
      <c r="I2553" s="62">
        <v>6</v>
      </c>
      <c r="J2553" s="70">
        <v>1</v>
      </c>
      <c r="K2553" s="71">
        <v>14400000</v>
      </c>
      <c r="L2553" s="72" t="s">
        <v>13</v>
      </c>
      <c r="M2553" s="72" t="s">
        <v>254</v>
      </c>
    </row>
    <row r="2554" spans="1:13" s="3" customFormat="1" ht="12.75" x14ac:dyDescent="0.2">
      <c r="A2554" s="62" t="s">
        <v>19</v>
      </c>
      <c r="B2554" s="62" t="s">
        <v>442</v>
      </c>
      <c r="C2554" s="63">
        <v>16</v>
      </c>
      <c r="D2554" s="64" t="s">
        <v>13400</v>
      </c>
      <c r="E2554" s="64" t="s">
        <v>2540</v>
      </c>
      <c r="F2554" s="65">
        <v>76111501</v>
      </c>
      <c r="G2554" s="64" t="s">
        <v>13372</v>
      </c>
      <c r="H2554" s="64">
        <v>1</v>
      </c>
      <c r="I2554" s="64">
        <v>6</v>
      </c>
      <c r="J2554" s="66">
        <v>1</v>
      </c>
      <c r="K2554" s="67">
        <v>30000000</v>
      </c>
      <c r="L2554" s="68" t="s">
        <v>13</v>
      </c>
      <c r="M2554" s="68" t="s">
        <v>254</v>
      </c>
    </row>
    <row r="2555" spans="1:13" s="3" customFormat="1" ht="12.75" x14ac:dyDescent="0.2">
      <c r="A2555" s="62" t="s">
        <v>19</v>
      </c>
      <c r="B2555" s="62" t="s">
        <v>442</v>
      </c>
      <c r="C2555" s="63">
        <v>10</v>
      </c>
      <c r="D2555" s="62" t="s">
        <v>13400</v>
      </c>
      <c r="E2555" s="62" t="s">
        <v>2541</v>
      </c>
      <c r="F2555" s="69">
        <v>76111501</v>
      </c>
      <c r="G2555" s="62" t="s">
        <v>13630</v>
      </c>
      <c r="H2555" s="62">
        <v>1</v>
      </c>
      <c r="I2555" s="62">
        <v>6</v>
      </c>
      <c r="J2555" s="70">
        <v>1</v>
      </c>
      <c r="K2555" s="71">
        <v>25000000</v>
      </c>
      <c r="L2555" s="72" t="s">
        <v>13</v>
      </c>
      <c r="M2555" s="72" t="s">
        <v>254</v>
      </c>
    </row>
    <row r="2556" spans="1:13" s="3" customFormat="1" ht="12.75" x14ac:dyDescent="0.2">
      <c r="A2556" s="62" t="s">
        <v>19</v>
      </c>
      <c r="B2556" s="62" t="s">
        <v>442</v>
      </c>
      <c r="C2556" s="63">
        <v>16</v>
      </c>
      <c r="D2556" s="64" t="s">
        <v>13400</v>
      </c>
      <c r="E2556" s="64" t="s">
        <v>2542</v>
      </c>
      <c r="F2556" s="65">
        <v>72102103</v>
      </c>
      <c r="G2556" s="64" t="s">
        <v>13372</v>
      </c>
      <c r="H2556" s="64">
        <v>1</v>
      </c>
      <c r="I2556" s="64">
        <v>6</v>
      </c>
      <c r="J2556" s="66">
        <v>1</v>
      </c>
      <c r="K2556" s="67">
        <v>5000000</v>
      </c>
      <c r="L2556" s="68" t="s">
        <v>13</v>
      </c>
      <c r="M2556" s="68" t="s">
        <v>254</v>
      </c>
    </row>
    <row r="2557" spans="1:13" s="3" customFormat="1" ht="12.75" x14ac:dyDescent="0.2">
      <c r="A2557" s="62" t="s">
        <v>19</v>
      </c>
      <c r="B2557" s="62" t="s">
        <v>442</v>
      </c>
      <c r="C2557" s="63">
        <v>16</v>
      </c>
      <c r="D2557" s="62" t="s">
        <v>13400</v>
      </c>
      <c r="E2557" s="62" t="s">
        <v>2543</v>
      </c>
      <c r="F2557" s="69">
        <v>83101500</v>
      </c>
      <c r="G2557" s="62" t="s">
        <v>13372</v>
      </c>
      <c r="H2557" s="62">
        <v>1</v>
      </c>
      <c r="I2557" s="62">
        <v>6</v>
      </c>
      <c r="J2557" s="70">
        <v>1</v>
      </c>
      <c r="K2557" s="71">
        <v>6000000</v>
      </c>
      <c r="L2557" s="72" t="s">
        <v>13</v>
      </c>
      <c r="M2557" s="72" t="s">
        <v>254</v>
      </c>
    </row>
    <row r="2558" spans="1:13" s="3" customFormat="1" ht="12.75" x14ac:dyDescent="0.2">
      <c r="A2558" s="62" t="s">
        <v>19</v>
      </c>
      <c r="B2558" s="62" t="s">
        <v>442</v>
      </c>
      <c r="C2558" s="63">
        <v>16</v>
      </c>
      <c r="D2558" s="64" t="s">
        <v>13400</v>
      </c>
      <c r="E2558" s="64" t="s">
        <v>2544</v>
      </c>
      <c r="F2558" s="65">
        <v>76111501</v>
      </c>
      <c r="G2558" s="64" t="s">
        <v>13372</v>
      </c>
      <c r="H2558" s="64">
        <v>1</v>
      </c>
      <c r="I2558" s="64">
        <v>6</v>
      </c>
      <c r="J2558" s="66">
        <v>1</v>
      </c>
      <c r="K2558" s="67">
        <v>50000000</v>
      </c>
      <c r="L2558" s="68" t="s">
        <v>13</v>
      </c>
      <c r="M2558" s="68" t="s">
        <v>254</v>
      </c>
    </row>
    <row r="2559" spans="1:13" s="3" customFormat="1" ht="12.75" x14ac:dyDescent="0.2">
      <c r="A2559" s="62" t="s">
        <v>19</v>
      </c>
      <c r="B2559" s="62" t="s">
        <v>442</v>
      </c>
      <c r="C2559" s="63">
        <v>10</v>
      </c>
      <c r="D2559" s="62" t="s">
        <v>13400</v>
      </c>
      <c r="E2559" s="62" t="s">
        <v>2541</v>
      </c>
      <c r="F2559" s="69">
        <v>76111501</v>
      </c>
      <c r="G2559" s="62" t="s">
        <v>13630</v>
      </c>
      <c r="H2559" s="62">
        <v>1</v>
      </c>
      <c r="I2559" s="62">
        <v>1</v>
      </c>
      <c r="J2559" s="70">
        <v>1</v>
      </c>
      <c r="K2559" s="71">
        <v>30000000</v>
      </c>
      <c r="L2559" s="72" t="s">
        <v>13</v>
      </c>
      <c r="M2559" s="72" t="s">
        <v>254</v>
      </c>
    </row>
    <row r="2560" spans="1:13" s="3" customFormat="1" ht="12.75" x14ac:dyDescent="0.2">
      <c r="A2560" s="62" t="s">
        <v>19</v>
      </c>
      <c r="B2560" s="62" t="s">
        <v>882</v>
      </c>
      <c r="C2560" s="63">
        <v>10</v>
      </c>
      <c r="D2560" s="64" t="s">
        <v>13501</v>
      </c>
      <c r="E2560" s="64" t="s">
        <v>2545</v>
      </c>
      <c r="F2560" s="65">
        <v>83101800</v>
      </c>
      <c r="G2560" s="64" t="s">
        <v>13372</v>
      </c>
      <c r="H2560" s="64">
        <v>1</v>
      </c>
      <c r="I2560" s="64">
        <v>6</v>
      </c>
      <c r="J2560" s="66">
        <v>1</v>
      </c>
      <c r="K2560" s="67">
        <v>262021605</v>
      </c>
      <c r="L2560" s="68" t="s">
        <v>13</v>
      </c>
      <c r="M2560" s="68" t="s">
        <v>254</v>
      </c>
    </row>
    <row r="2561" spans="1:13" s="3" customFormat="1" ht="12.75" x14ac:dyDescent="0.2">
      <c r="A2561" s="62" t="s">
        <v>19</v>
      </c>
      <c r="B2561" s="62" t="s">
        <v>882</v>
      </c>
      <c r="C2561" s="63">
        <v>10</v>
      </c>
      <c r="D2561" s="62" t="s">
        <v>13501</v>
      </c>
      <c r="E2561" s="62" t="s">
        <v>2545</v>
      </c>
      <c r="F2561" s="69">
        <v>83101800</v>
      </c>
      <c r="G2561" s="62" t="s">
        <v>13372</v>
      </c>
      <c r="H2561" s="62">
        <v>1</v>
      </c>
      <c r="I2561" s="62">
        <v>6</v>
      </c>
      <c r="J2561" s="70">
        <v>1</v>
      </c>
      <c r="K2561" s="71">
        <v>2496049690</v>
      </c>
      <c r="L2561" s="72" t="s">
        <v>13</v>
      </c>
      <c r="M2561" s="72" t="s">
        <v>254</v>
      </c>
    </row>
    <row r="2562" spans="1:13" s="3" customFormat="1" ht="12.75" x14ac:dyDescent="0.2">
      <c r="A2562" s="62" t="s">
        <v>19</v>
      </c>
      <c r="B2562" s="62" t="s">
        <v>882</v>
      </c>
      <c r="C2562" s="63">
        <v>16</v>
      </c>
      <c r="D2562" s="64" t="s">
        <v>13501</v>
      </c>
      <c r="E2562" s="64" t="s">
        <v>2545</v>
      </c>
      <c r="F2562" s="65">
        <v>83101800</v>
      </c>
      <c r="G2562" s="64" t="s">
        <v>13372</v>
      </c>
      <c r="H2562" s="64">
        <v>1</v>
      </c>
      <c r="I2562" s="64">
        <v>6</v>
      </c>
      <c r="J2562" s="66">
        <v>1</v>
      </c>
      <c r="K2562" s="67">
        <v>450290300</v>
      </c>
      <c r="L2562" s="68" t="s">
        <v>13</v>
      </c>
      <c r="M2562" s="68" t="s">
        <v>254</v>
      </c>
    </row>
    <row r="2563" spans="1:13" s="3" customFormat="1" ht="12.75" x14ac:dyDescent="0.2">
      <c r="A2563" s="62" t="s">
        <v>19</v>
      </c>
      <c r="B2563" s="62" t="s">
        <v>883</v>
      </c>
      <c r="C2563" s="63">
        <v>10</v>
      </c>
      <c r="D2563" s="62" t="s">
        <v>13502</v>
      </c>
      <c r="E2563" s="62" t="s">
        <v>2546</v>
      </c>
      <c r="F2563" s="69">
        <v>72151001</v>
      </c>
      <c r="G2563" s="62" t="s">
        <v>13372</v>
      </c>
      <c r="H2563" s="62">
        <v>1</v>
      </c>
      <c r="I2563" s="62">
        <v>6</v>
      </c>
      <c r="J2563" s="70">
        <v>1</v>
      </c>
      <c r="K2563" s="71">
        <v>7500000</v>
      </c>
      <c r="L2563" s="72" t="s">
        <v>13</v>
      </c>
      <c r="M2563" s="72" t="s">
        <v>254</v>
      </c>
    </row>
    <row r="2564" spans="1:13" s="3" customFormat="1" ht="12.75" x14ac:dyDescent="0.2">
      <c r="A2564" s="62" t="s">
        <v>19</v>
      </c>
      <c r="B2564" s="62" t="s">
        <v>883</v>
      </c>
      <c r="C2564" s="63">
        <v>16</v>
      </c>
      <c r="D2564" s="64" t="s">
        <v>13502</v>
      </c>
      <c r="E2564" s="64" t="s">
        <v>2547</v>
      </c>
      <c r="F2564" s="65">
        <v>72151802</v>
      </c>
      <c r="G2564" s="64" t="s">
        <v>13372</v>
      </c>
      <c r="H2564" s="64">
        <v>1</v>
      </c>
      <c r="I2564" s="64">
        <v>6</v>
      </c>
      <c r="J2564" s="66">
        <v>1</v>
      </c>
      <c r="K2564" s="67">
        <v>5000000</v>
      </c>
      <c r="L2564" s="68" t="s">
        <v>13</v>
      </c>
      <c r="M2564" s="68" t="s">
        <v>254</v>
      </c>
    </row>
    <row r="2565" spans="1:13" s="3" customFormat="1" ht="12.75" x14ac:dyDescent="0.2">
      <c r="A2565" s="62" t="s">
        <v>19</v>
      </c>
      <c r="B2565" s="62" t="s">
        <v>441</v>
      </c>
      <c r="C2565" s="63">
        <v>10</v>
      </c>
      <c r="D2565" s="62" t="s">
        <v>13399</v>
      </c>
      <c r="E2565" s="62" t="s">
        <v>2548</v>
      </c>
      <c r="F2565" s="69">
        <v>78181500</v>
      </c>
      <c r="G2565" s="62" t="s">
        <v>13372</v>
      </c>
      <c r="H2565" s="62">
        <v>1</v>
      </c>
      <c r="I2565" s="62">
        <v>6</v>
      </c>
      <c r="J2565" s="70">
        <v>1</v>
      </c>
      <c r="K2565" s="71">
        <v>40000000</v>
      </c>
      <c r="L2565" s="72" t="s">
        <v>13</v>
      </c>
      <c r="M2565" s="72" t="s">
        <v>254</v>
      </c>
    </row>
    <row r="2566" spans="1:13" s="3" customFormat="1" ht="12.75" x14ac:dyDescent="0.2">
      <c r="A2566" s="62" t="s">
        <v>19</v>
      </c>
      <c r="B2566" s="62" t="s">
        <v>441</v>
      </c>
      <c r="C2566" s="63">
        <v>10</v>
      </c>
      <c r="D2566" s="64" t="s">
        <v>13399</v>
      </c>
      <c r="E2566" s="64" t="s">
        <v>2549</v>
      </c>
      <c r="F2566" s="65">
        <v>72101511</v>
      </c>
      <c r="G2566" s="64" t="s">
        <v>13372</v>
      </c>
      <c r="H2566" s="64">
        <v>1</v>
      </c>
      <c r="I2566" s="64">
        <v>6</v>
      </c>
      <c r="J2566" s="66">
        <v>1</v>
      </c>
      <c r="K2566" s="67">
        <v>10000000</v>
      </c>
      <c r="L2566" s="68" t="s">
        <v>13</v>
      </c>
      <c r="M2566" s="68" t="s">
        <v>254</v>
      </c>
    </row>
    <row r="2567" spans="1:13" s="3" customFormat="1" ht="12.75" x14ac:dyDescent="0.2">
      <c r="A2567" s="62" t="s">
        <v>19</v>
      </c>
      <c r="B2567" s="62" t="s">
        <v>441</v>
      </c>
      <c r="C2567" s="63">
        <v>10</v>
      </c>
      <c r="D2567" s="62" t="s">
        <v>13399</v>
      </c>
      <c r="E2567" s="62" t="s">
        <v>2550</v>
      </c>
      <c r="F2567" s="69">
        <v>78181500</v>
      </c>
      <c r="G2567" s="62" t="s">
        <v>13631</v>
      </c>
      <c r="H2567" s="62">
        <v>1</v>
      </c>
      <c r="I2567" s="62">
        <v>6</v>
      </c>
      <c r="J2567" s="70">
        <v>1</v>
      </c>
      <c r="K2567" s="71">
        <v>85000000</v>
      </c>
      <c r="L2567" s="72" t="s">
        <v>13</v>
      </c>
      <c r="M2567" s="72" t="s">
        <v>254</v>
      </c>
    </row>
    <row r="2568" spans="1:13" s="3" customFormat="1" ht="12.75" x14ac:dyDescent="0.2">
      <c r="A2568" s="62" t="s">
        <v>19</v>
      </c>
      <c r="B2568" s="62" t="s">
        <v>441</v>
      </c>
      <c r="C2568" s="63">
        <v>10</v>
      </c>
      <c r="D2568" s="64" t="s">
        <v>13399</v>
      </c>
      <c r="E2568" s="64" t="s">
        <v>2551</v>
      </c>
      <c r="F2568" s="65">
        <v>78181500</v>
      </c>
      <c r="G2568" s="64" t="s">
        <v>13372</v>
      </c>
      <c r="H2568" s="64">
        <v>1</v>
      </c>
      <c r="I2568" s="64">
        <v>6</v>
      </c>
      <c r="J2568" s="66">
        <v>1</v>
      </c>
      <c r="K2568" s="67">
        <v>15000000</v>
      </c>
      <c r="L2568" s="68" t="s">
        <v>13</v>
      </c>
      <c r="M2568" s="68" t="s">
        <v>254</v>
      </c>
    </row>
    <row r="2569" spans="1:13" s="3" customFormat="1" ht="12.75" x14ac:dyDescent="0.2">
      <c r="A2569" s="62" t="s">
        <v>19</v>
      </c>
      <c r="B2569" s="62" t="s">
        <v>441</v>
      </c>
      <c r="C2569" s="63">
        <v>10</v>
      </c>
      <c r="D2569" s="62" t="s">
        <v>13399</v>
      </c>
      <c r="E2569" s="62" t="s">
        <v>2550</v>
      </c>
      <c r="F2569" s="69">
        <v>78181500</v>
      </c>
      <c r="G2569" s="62" t="s">
        <v>13630</v>
      </c>
      <c r="H2569" s="62">
        <v>1</v>
      </c>
      <c r="I2569" s="62">
        <v>1</v>
      </c>
      <c r="J2569" s="70">
        <v>1</v>
      </c>
      <c r="K2569" s="71">
        <v>50000000</v>
      </c>
      <c r="L2569" s="72" t="s">
        <v>13</v>
      </c>
      <c r="M2569" s="72" t="s">
        <v>254</v>
      </c>
    </row>
    <row r="2570" spans="1:13" s="3" customFormat="1" ht="12.75" x14ac:dyDescent="0.2">
      <c r="A2570" s="62" t="s">
        <v>19</v>
      </c>
      <c r="B2570" s="62" t="s">
        <v>440</v>
      </c>
      <c r="C2570" s="63">
        <v>16</v>
      </c>
      <c r="D2570" s="64" t="s">
        <v>13398</v>
      </c>
      <c r="E2570" s="64" t="s">
        <v>2552</v>
      </c>
      <c r="F2570" s="65">
        <v>73152108</v>
      </c>
      <c r="G2570" s="64" t="s">
        <v>13372</v>
      </c>
      <c r="H2570" s="64">
        <v>1</v>
      </c>
      <c r="I2570" s="64">
        <v>6</v>
      </c>
      <c r="J2570" s="66">
        <v>1</v>
      </c>
      <c r="K2570" s="67">
        <v>14000000</v>
      </c>
      <c r="L2570" s="68" t="s">
        <v>13</v>
      </c>
      <c r="M2570" s="68" t="s">
        <v>254</v>
      </c>
    </row>
    <row r="2571" spans="1:13" s="3" customFormat="1" ht="12.75" x14ac:dyDescent="0.2">
      <c r="A2571" s="62" t="s">
        <v>19</v>
      </c>
      <c r="B2571" s="62" t="s">
        <v>440</v>
      </c>
      <c r="C2571" s="63">
        <v>10</v>
      </c>
      <c r="D2571" s="62" t="s">
        <v>13398</v>
      </c>
      <c r="E2571" s="62" t="s">
        <v>2553</v>
      </c>
      <c r="F2571" s="69">
        <v>40161502</v>
      </c>
      <c r="G2571" s="62" t="s">
        <v>13372</v>
      </c>
      <c r="H2571" s="62">
        <v>1</v>
      </c>
      <c r="I2571" s="62">
        <v>6</v>
      </c>
      <c r="J2571" s="70">
        <v>1</v>
      </c>
      <c r="K2571" s="71">
        <v>12000000</v>
      </c>
      <c r="L2571" s="72" t="s">
        <v>13</v>
      </c>
      <c r="M2571" s="72" t="s">
        <v>254</v>
      </c>
    </row>
    <row r="2572" spans="1:13" s="3" customFormat="1" ht="12.75" x14ac:dyDescent="0.2">
      <c r="A2572" s="62" t="s">
        <v>19</v>
      </c>
      <c r="B2572" s="62" t="s">
        <v>440</v>
      </c>
      <c r="C2572" s="63">
        <v>10</v>
      </c>
      <c r="D2572" s="64" t="s">
        <v>13398</v>
      </c>
      <c r="E2572" s="64" t="s">
        <v>2554</v>
      </c>
      <c r="F2572" s="65">
        <v>72101511</v>
      </c>
      <c r="G2572" s="64" t="s">
        <v>13372</v>
      </c>
      <c r="H2572" s="64">
        <v>1</v>
      </c>
      <c r="I2572" s="64">
        <v>6</v>
      </c>
      <c r="J2572" s="66">
        <v>1</v>
      </c>
      <c r="K2572" s="67">
        <v>32400000</v>
      </c>
      <c r="L2572" s="68" t="s">
        <v>13</v>
      </c>
      <c r="M2572" s="68" t="s">
        <v>254</v>
      </c>
    </row>
    <row r="2573" spans="1:13" s="3" customFormat="1" ht="12.75" x14ac:dyDescent="0.2">
      <c r="A2573" s="62" t="s">
        <v>19</v>
      </c>
      <c r="B2573" s="62" t="s">
        <v>440</v>
      </c>
      <c r="C2573" s="63">
        <v>10</v>
      </c>
      <c r="D2573" s="62" t="s">
        <v>13398</v>
      </c>
      <c r="E2573" s="62" t="s">
        <v>2555</v>
      </c>
      <c r="F2573" s="69">
        <v>72151207</v>
      </c>
      <c r="G2573" s="62" t="s">
        <v>13372</v>
      </c>
      <c r="H2573" s="62">
        <v>1</v>
      </c>
      <c r="I2573" s="62">
        <v>6</v>
      </c>
      <c r="J2573" s="70">
        <v>1</v>
      </c>
      <c r="K2573" s="71">
        <v>8000000</v>
      </c>
      <c r="L2573" s="72" t="s">
        <v>13</v>
      </c>
      <c r="M2573" s="72" t="s">
        <v>254</v>
      </c>
    </row>
    <row r="2574" spans="1:13" s="3" customFormat="1" ht="12.75" x14ac:dyDescent="0.2">
      <c r="A2574" s="62" t="s">
        <v>19</v>
      </c>
      <c r="B2574" s="62" t="s">
        <v>883</v>
      </c>
      <c r="C2574" s="63">
        <v>10</v>
      </c>
      <c r="D2574" s="64" t="s">
        <v>13502</v>
      </c>
      <c r="E2574" s="64" t="s">
        <v>2556</v>
      </c>
      <c r="F2574" s="65">
        <v>72101516</v>
      </c>
      <c r="G2574" s="64" t="s">
        <v>13372</v>
      </c>
      <c r="H2574" s="64">
        <v>1</v>
      </c>
      <c r="I2574" s="64">
        <v>6</v>
      </c>
      <c r="J2574" s="66">
        <v>1</v>
      </c>
      <c r="K2574" s="67">
        <v>17000000</v>
      </c>
      <c r="L2574" s="68" t="s">
        <v>13</v>
      </c>
      <c r="M2574" s="68" t="s">
        <v>254</v>
      </c>
    </row>
    <row r="2575" spans="1:13" s="3" customFormat="1" ht="12.75" x14ac:dyDescent="0.2">
      <c r="A2575" s="62" t="s">
        <v>19</v>
      </c>
      <c r="B2575" s="62" t="s">
        <v>440</v>
      </c>
      <c r="C2575" s="63">
        <v>16</v>
      </c>
      <c r="D2575" s="62" t="s">
        <v>13398</v>
      </c>
      <c r="E2575" s="62" t="s">
        <v>2557</v>
      </c>
      <c r="F2575" s="69">
        <v>73152108</v>
      </c>
      <c r="G2575" s="62" t="s">
        <v>13372</v>
      </c>
      <c r="H2575" s="62">
        <v>1</v>
      </c>
      <c r="I2575" s="62">
        <v>6</v>
      </c>
      <c r="J2575" s="70">
        <v>1</v>
      </c>
      <c r="K2575" s="71">
        <v>3000000</v>
      </c>
      <c r="L2575" s="72" t="s">
        <v>13</v>
      </c>
      <c r="M2575" s="72" t="s">
        <v>254</v>
      </c>
    </row>
    <row r="2576" spans="1:13" s="3" customFormat="1" ht="12.75" x14ac:dyDescent="0.2">
      <c r="A2576" s="62" t="s">
        <v>19</v>
      </c>
      <c r="B2576" s="62" t="s">
        <v>440</v>
      </c>
      <c r="C2576" s="63">
        <v>10</v>
      </c>
      <c r="D2576" s="64" t="s">
        <v>13398</v>
      </c>
      <c r="E2576" s="64" t="s">
        <v>2558</v>
      </c>
      <c r="F2576" s="65">
        <v>73152101</v>
      </c>
      <c r="G2576" s="64" t="s">
        <v>13372</v>
      </c>
      <c r="H2576" s="64">
        <v>1</v>
      </c>
      <c r="I2576" s="64">
        <v>6</v>
      </c>
      <c r="J2576" s="66">
        <v>1</v>
      </c>
      <c r="K2576" s="67">
        <v>5000000</v>
      </c>
      <c r="L2576" s="68" t="s">
        <v>13</v>
      </c>
      <c r="M2576" s="68" t="s">
        <v>254</v>
      </c>
    </row>
    <row r="2577" spans="1:13" s="3" customFormat="1" ht="12.75" x14ac:dyDescent="0.2">
      <c r="A2577" s="62" t="s">
        <v>19</v>
      </c>
      <c r="B2577" s="62" t="s">
        <v>440</v>
      </c>
      <c r="C2577" s="63">
        <v>10</v>
      </c>
      <c r="D2577" s="62" t="s">
        <v>13398</v>
      </c>
      <c r="E2577" s="62" t="s">
        <v>2559</v>
      </c>
      <c r="F2577" s="69">
        <v>81111812</v>
      </c>
      <c r="G2577" s="62" t="s">
        <v>13372</v>
      </c>
      <c r="H2577" s="62">
        <v>1</v>
      </c>
      <c r="I2577" s="62">
        <v>6</v>
      </c>
      <c r="J2577" s="70">
        <v>1</v>
      </c>
      <c r="K2577" s="71">
        <v>7000000</v>
      </c>
      <c r="L2577" s="72" t="s">
        <v>13</v>
      </c>
      <c r="M2577" s="72" t="s">
        <v>254</v>
      </c>
    </row>
    <row r="2578" spans="1:13" s="3" customFormat="1" ht="12.75" x14ac:dyDescent="0.2">
      <c r="A2578" s="62" t="s">
        <v>19</v>
      </c>
      <c r="B2578" s="62" t="s">
        <v>440</v>
      </c>
      <c r="C2578" s="63">
        <v>16</v>
      </c>
      <c r="D2578" s="64" t="s">
        <v>13398</v>
      </c>
      <c r="E2578" s="64" t="s">
        <v>2560</v>
      </c>
      <c r="F2578" s="65">
        <v>72151003</v>
      </c>
      <c r="G2578" s="64" t="s">
        <v>13372</v>
      </c>
      <c r="H2578" s="64">
        <v>1</v>
      </c>
      <c r="I2578" s="64">
        <v>6</v>
      </c>
      <c r="J2578" s="66">
        <v>1</v>
      </c>
      <c r="K2578" s="67">
        <v>5000000</v>
      </c>
      <c r="L2578" s="68" t="s">
        <v>13</v>
      </c>
      <c r="M2578" s="68" t="s">
        <v>254</v>
      </c>
    </row>
    <row r="2579" spans="1:13" s="3" customFormat="1" ht="12.75" x14ac:dyDescent="0.2">
      <c r="A2579" s="62" t="s">
        <v>19</v>
      </c>
      <c r="B2579" s="62" t="s">
        <v>440</v>
      </c>
      <c r="C2579" s="63">
        <v>10</v>
      </c>
      <c r="D2579" s="62" t="s">
        <v>13398</v>
      </c>
      <c r="E2579" s="62" t="s">
        <v>2561</v>
      </c>
      <c r="F2579" s="69">
        <v>72151800</v>
      </c>
      <c r="G2579" s="62" t="s">
        <v>13372</v>
      </c>
      <c r="H2579" s="62">
        <v>1</v>
      </c>
      <c r="I2579" s="62">
        <v>6</v>
      </c>
      <c r="J2579" s="70">
        <v>1</v>
      </c>
      <c r="K2579" s="71">
        <v>7000000</v>
      </c>
      <c r="L2579" s="72" t="s">
        <v>13</v>
      </c>
      <c r="M2579" s="72" t="s">
        <v>254</v>
      </c>
    </row>
    <row r="2580" spans="1:13" s="3" customFormat="1" ht="12.75" x14ac:dyDescent="0.2">
      <c r="A2580" s="62" t="s">
        <v>19</v>
      </c>
      <c r="B2580" s="62" t="s">
        <v>440</v>
      </c>
      <c r="C2580" s="63">
        <v>16</v>
      </c>
      <c r="D2580" s="64" t="s">
        <v>13398</v>
      </c>
      <c r="E2580" s="64" t="s">
        <v>2562</v>
      </c>
      <c r="F2580" s="65">
        <v>72151207</v>
      </c>
      <c r="G2580" s="64" t="s">
        <v>13372</v>
      </c>
      <c r="H2580" s="64">
        <v>1</v>
      </c>
      <c r="I2580" s="64">
        <v>6</v>
      </c>
      <c r="J2580" s="66">
        <v>1</v>
      </c>
      <c r="K2580" s="67">
        <v>1800000</v>
      </c>
      <c r="L2580" s="68" t="s">
        <v>13</v>
      </c>
      <c r="M2580" s="68" t="s">
        <v>254</v>
      </c>
    </row>
    <row r="2581" spans="1:13" s="3" customFormat="1" ht="12.75" x14ac:dyDescent="0.2">
      <c r="A2581" s="62" t="s">
        <v>19</v>
      </c>
      <c r="B2581" s="62" t="s">
        <v>440</v>
      </c>
      <c r="C2581" s="63">
        <v>16</v>
      </c>
      <c r="D2581" s="62" t="s">
        <v>13398</v>
      </c>
      <c r="E2581" s="62" t="s">
        <v>2563</v>
      </c>
      <c r="F2581" s="69">
        <v>73152108</v>
      </c>
      <c r="G2581" s="62" t="s">
        <v>13372</v>
      </c>
      <c r="H2581" s="62">
        <v>1</v>
      </c>
      <c r="I2581" s="62">
        <v>6</v>
      </c>
      <c r="J2581" s="70">
        <v>1</v>
      </c>
      <c r="K2581" s="71">
        <v>18000000</v>
      </c>
      <c r="L2581" s="72" t="s">
        <v>13</v>
      </c>
      <c r="M2581" s="72" t="s">
        <v>254</v>
      </c>
    </row>
    <row r="2582" spans="1:13" s="3" customFormat="1" ht="12.75" x14ac:dyDescent="0.2">
      <c r="A2582" s="62" t="s">
        <v>19</v>
      </c>
      <c r="B2582" s="62" t="s">
        <v>440</v>
      </c>
      <c r="C2582" s="63">
        <v>10</v>
      </c>
      <c r="D2582" s="64" t="s">
        <v>13398</v>
      </c>
      <c r="E2582" s="64" t="s">
        <v>2564</v>
      </c>
      <c r="F2582" s="65">
        <v>72101517</v>
      </c>
      <c r="G2582" s="64" t="s">
        <v>13372</v>
      </c>
      <c r="H2582" s="64">
        <v>1</v>
      </c>
      <c r="I2582" s="64">
        <v>6</v>
      </c>
      <c r="J2582" s="66">
        <v>1</v>
      </c>
      <c r="K2582" s="67">
        <v>35000000</v>
      </c>
      <c r="L2582" s="68" t="s">
        <v>13</v>
      </c>
      <c r="M2582" s="68" t="s">
        <v>254</v>
      </c>
    </row>
    <row r="2583" spans="1:13" s="3" customFormat="1" ht="12.75" x14ac:dyDescent="0.2">
      <c r="A2583" s="62" t="s">
        <v>19</v>
      </c>
      <c r="B2583" s="62" t="s">
        <v>440</v>
      </c>
      <c r="C2583" s="63">
        <v>10</v>
      </c>
      <c r="D2583" s="62" t="s">
        <v>13398</v>
      </c>
      <c r="E2583" s="62" t="s">
        <v>2565</v>
      </c>
      <c r="F2583" s="69">
        <v>72101517</v>
      </c>
      <c r="G2583" s="62" t="s">
        <v>13372</v>
      </c>
      <c r="H2583" s="62">
        <v>1</v>
      </c>
      <c r="I2583" s="62">
        <v>6</v>
      </c>
      <c r="J2583" s="70">
        <v>1</v>
      </c>
      <c r="K2583" s="71">
        <v>17000000</v>
      </c>
      <c r="L2583" s="72" t="s">
        <v>13</v>
      </c>
      <c r="M2583" s="72" t="s">
        <v>254</v>
      </c>
    </row>
    <row r="2584" spans="1:13" s="3" customFormat="1" ht="12.75" x14ac:dyDescent="0.2">
      <c r="A2584" s="62" t="s">
        <v>19</v>
      </c>
      <c r="B2584" s="62" t="s">
        <v>440</v>
      </c>
      <c r="C2584" s="63">
        <v>10</v>
      </c>
      <c r="D2584" s="64" t="s">
        <v>13398</v>
      </c>
      <c r="E2584" s="64" t="s">
        <v>2566</v>
      </c>
      <c r="F2584" s="65">
        <v>47111501</v>
      </c>
      <c r="G2584" s="64" t="s">
        <v>13372</v>
      </c>
      <c r="H2584" s="64">
        <v>1</v>
      </c>
      <c r="I2584" s="64">
        <v>6</v>
      </c>
      <c r="J2584" s="66">
        <v>1</v>
      </c>
      <c r="K2584" s="67">
        <v>700000</v>
      </c>
      <c r="L2584" s="68" t="s">
        <v>13</v>
      </c>
      <c r="M2584" s="68" t="s">
        <v>254</v>
      </c>
    </row>
    <row r="2585" spans="1:13" s="3" customFormat="1" ht="12.75" x14ac:dyDescent="0.2">
      <c r="A2585" s="62" t="s">
        <v>19</v>
      </c>
      <c r="B2585" s="62" t="s">
        <v>440</v>
      </c>
      <c r="C2585" s="63">
        <v>10</v>
      </c>
      <c r="D2585" s="62" t="s">
        <v>13398</v>
      </c>
      <c r="E2585" s="62" t="s">
        <v>2567</v>
      </c>
      <c r="F2585" s="69">
        <v>47111501</v>
      </c>
      <c r="G2585" s="62" t="s">
        <v>13372</v>
      </c>
      <c r="H2585" s="62">
        <v>1</v>
      </c>
      <c r="I2585" s="62">
        <v>6</v>
      </c>
      <c r="J2585" s="70">
        <v>1</v>
      </c>
      <c r="K2585" s="71">
        <v>900000</v>
      </c>
      <c r="L2585" s="72" t="s">
        <v>13</v>
      </c>
      <c r="M2585" s="72" t="s">
        <v>254</v>
      </c>
    </row>
    <row r="2586" spans="1:13" s="3" customFormat="1" ht="12.75" x14ac:dyDescent="0.2">
      <c r="A2586" s="62" t="s">
        <v>19</v>
      </c>
      <c r="B2586" s="62" t="s">
        <v>440</v>
      </c>
      <c r="C2586" s="63">
        <v>10</v>
      </c>
      <c r="D2586" s="64" t="s">
        <v>13398</v>
      </c>
      <c r="E2586" s="64" t="s">
        <v>2568</v>
      </c>
      <c r="F2586" s="65">
        <v>81111812</v>
      </c>
      <c r="G2586" s="64" t="s">
        <v>13372</v>
      </c>
      <c r="H2586" s="64">
        <v>1</v>
      </c>
      <c r="I2586" s="64">
        <v>6</v>
      </c>
      <c r="J2586" s="66">
        <v>1</v>
      </c>
      <c r="K2586" s="67">
        <v>10000000</v>
      </c>
      <c r="L2586" s="68" t="s">
        <v>13</v>
      </c>
      <c r="M2586" s="68" t="s">
        <v>254</v>
      </c>
    </row>
    <row r="2587" spans="1:13" s="3" customFormat="1" ht="12.75" x14ac:dyDescent="0.2">
      <c r="A2587" s="62" t="s">
        <v>19</v>
      </c>
      <c r="B2587" s="62" t="s">
        <v>440</v>
      </c>
      <c r="C2587" s="63">
        <v>10</v>
      </c>
      <c r="D2587" s="62" t="s">
        <v>13398</v>
      </c>
      <c r="E2587" s="62" t="s">
        <v>2569</v>
      </c>
      <c r="F2587" s="69">
        <v>73152108</v>
      </c>
      <c r="G2587" s="62" t="s">
        <v>13372</v>
      </c>
      <c r="H2587" s="62">
        <v>1</v>
      </c>
      <c r="I2587" s="62">
        <v>6</v>
      </c>
      <c r="J2587" s="70">
        <v>1</v>
      </c>
      <c r="K2587" s="71">
        <v>32000000</v>
      </c>
      <c r="L2587" s="72" t="s">
        <v>13</v>
      </c>
      <c r="M2587" s="72" t="s">
        <v>254</v>
      </c>
    </row>
    <row r="2588" spans="1:13" s="3" customFormat="1" ht="12.75" x14ac:dyDescent="0.2">
      <c r="A2588" s="62" t="s">
        <v>19</v>
      </c>
      <c r="B2588" s="62" t="s">
        <v>440</v>
      </c>
      <c r="C2588" s="63">
        <v>10</v>
      </c>
      <c r="D2588" s="64" t="s">
        <v>13398</v>
      </c>
      <c r="E2588" s="64" t="s">
        <v>2570</v>
      </c>
      <c r="F2588" s="65">
        <v>73152108</v>
      </c>
      <c r="G2588" s="64" t="s">
        <v>13372</v>
      </c>
      <c r="H2588" s="64">
        <v>1</v>
      </c>
      <c r="I2588" s="64">
        <v>6</v>
      </c>
      <c r="J2588" s="66">
        <v>1</v>
      </c>
      <c r="K2588" s="67">
        <v>9000000</v>
      </c>
      <c r="L2588" s="68" t="s">
        <v>13</v>
      </c>
      <c r="M2588" s="68" t="s">
        <v>254</v>
      </c>
    </row>
    <row r="2589" spans="1:13" s="3" customFormat="1" ht="12.75" x14ac:dyDescent="0.2">
      <c r="A2589" s="62" t="s">
        <v>19</v>
      </c>
      <c r="B2589" s="62" t="s">
        <v>440</v>
      </c>
      <c r="C2589" s="63">
        <v>10</v>
      </c>
      <c r="D2589" s="62" t="s">
        <v>13398</v>
      </c>
      <c r="E2589" s="62" t="s">
        <v>2571</v>
      </c>
      <c r="F2589" s="69">
        <v>72151802</v>
      </c>
      <c r="G2589" s="62" t="s">
        <v>13372</v>
      </c>
      <c r="H2589" s="62">
        <v>1</v>
      </c>
      <c r="I2589" s="62">
        <v>6</v>
      </c>
      <c r="J2589" s="70">
        <v>1</v>
      </c>
      <c r="K2589" s="71">
        <v>25000000</v>
      </c>
      <c r="L2589" s="72" t="s">
        <v>13</v>
      </c>
      <c r="M2589" s="72" t="s">
        <v>254</v>
      </c>
    </row>
    <row r="2590" spans="1:13" s="3" customFormat="1" ht="12.75" x14ac:dyDescent="0.2">
      <c r="A2590" s="62" t="s">
        <v>19</v>
      </c>
      <c r="B2590" s="62" t="s">
        <v>440</v>
      </c>
      <c r="C2590" s="63">
        <v>16</v>
      </c>
      <c r="D2590" s="64" t="s">
        <v>13398</v>
      </c>
      <c r="E2590" s="64" t="s">
        <v>2572</v>
      </c>
      <c r="F2590" s="65">
        <v>73152108</v>
      </c>
      <c r="G2590" s="64" t="s">
        <v>13372</v>
      </c>
      <c r="H2590" s="64">
        <v>1</v>
      </c>
      <c r="I2590" s="64">
        <v>6</v>
      </c>
      <c r="J2590" s="66">
        <v>1</v>
      </c>
      <c r="K2590" s="67">
        <v>14000000</v>
      </c>
      <c r="L2590" s="68" t="s">
        <v>13</v>
      </c>
      <c r="M2590" s="68" t="s">
        <v>254</v>
      </c>
    </row>
    <row r="2591" spans="1:13" s="3" customFormat="1" ht="12.75" x14ac:dyDescent="0.2">
      <c r="A2591" s="62" t="s">
        <v>19</v>
      </c>
      <c r="B2591" s="62" t="s">
        <v>904</v>
      </c>
      <c r="C2591" s="63">
        <v>10</v>
      </c>
      <c r="D2591" s="62" t="s">
        <v>13523</v>
      </c>
      <c r="E2591" s="62" t="s">
        <v>2573</v>
      </c>
      <c r="F2591" s="69">
        <v>55101500</v>
      </c>
      <c r="G2591" s="62" t="s">
        <v>13372</v>
      </c>
      <c r="H2591" s="62">
        <v>1</v>
      </c>
      <c r="I2591" s="62">
        <v>6</v>
      </c>
      <c r="J2591" s="70">
        <v>1</v>
      </c>
      <c r="K2591" s="71">
        <v>3600000</v>
      </c>
      <c r="L2591" s="72" t="s">
        <v>13</v>
      </c>
      <c r="M2591" s="72" t="s">
        <v>254</v>
      </c>
    </row>
    <row r="2592" spans="1:13" s="3" customFormat="1" ht="12.75" x14ac:dyDescent="0.2">
      <c r="A2592" s="62" t="s">
        <v>19</v>
      </c>
      <c r="B2592" s="62" t="s">
        <v>904</v>
      </c>
      <c r="C2592" s="63">
        <v>10</v>
      </c>
      <c r="D2592" s="64" t="s">
        <v>13523</v>
      </c>
      <c r="E2592" s="64" t="s">
        <v>2574</v>
      </c>
      <c r="F2592" s="65">
        <v>55101500</v>
      </c>
      <c r="G2592" s="64" t="s">
        <v>13372</v>
      </c>
      <c r="H2592" s="64">
        <v>1</v>
      </c>
      <c r="I2592" s="64">
        <v>6</v>
      </c>
      <c r="J2592" s="66">
        <v>1</v>
      </c>
      <c r="K2592" s="67">
        <v>220000</v>
      </c>
      <c r="L2592" s="68" t="s">
        <v>13</v>
      </c>
      <c r="M2592" s="68" t="s">
        <v>254</v>
      </c>
    </row>
    <row r="2593" spans="1:13" s="3" customFormat="1" ht="12.75" x14ac:dyDescent="0.2">
      <c r="A2593" s="62" t="s">
        <v>19</v>
      </c>
      <c r="B2593" s="62" t="s">
        <v>904</v>
      </c>
      <c r="C2593" s="63">
        <v>10</v>
      </c>
      <c r="D2593" s="62" t="s">
        <v>13523</v>
      </c>
      <c r="E2593" s="62" t="s">
        <v>2575</v>
      </c>
      <c r="F2593" s="69">
        <v>55101500</v>
      </c>
      <c r="G2593" s="62" t="s">
        <v>13372</v>
      </c>
      <c r="H2593" s="62">
        <v>1</v>
      </c>
      <c r="I2593" s="62">
        <v>6</v>
      </c>
      <c r="J2593" s="70">
        <v>1</v>
      </c>
      <c r="K2593" s="71">
        <v>499000</v>
      </c>
      <c r="L2593" s="72" t="s">
        <v>13</v>
      </c>
      <c r="M2593" s="72" t="s">
        <v>254</v>
      </c>
    </row>
    <row r="2594" spans="1:13" s="3" customFormat="1" ht="12.75" x14ac:dyDescent="0.2">
      <c r="A2594" s="62" t="s">
        <v>19</v>
      </c>
      <c r="B2594" s="62" t="s">
        <v>904</v>
      </c>
      <c r="C2594" s="63">
        <v>10</v>
      </c>
      <c r="D2594" s="64" t="s">
        <v>13523</v>
      </c>
      <c r="E2594" s="64" t="s">
        <v>2576</v>
      </c>
      <c r="F2594" s="65">
        <v>55101500</v>
      </c>
      <c r="G2594" s="64" t="s">
        <v>13372</v>
      </c>
      <c r="H2594" s="64">
        <v>1</v>
      </c>
      <c r="I2594" s="64">
        <v>6</v>
      </c>
      <c r="J2594" s="66">
        <v>1</v>
      </c>
      <c r="K2594" s="67">
        <v>10000000</v>
      </c>
      <c r="L2594" s="68" t="s">
        <v>13</v>
      </c>
      <c r="M2594" s="68" t="s">
        <v>254</v>
      </c>
    </row>
    <row r="2595" spans="1:13" s="3" customFormat="1" ht="12.75" x14ac:dyDescent="0.2">
      <c r="A2595" s="62" t="s">
        <v>19</v>
      </c>
      <c r="B2595" s="62" t="s">
        <v>904</v>
      </c>
      <c r="C2595" s="63">
        <v>10</v>
      </c>
      <c r="D2595" s="62" t="s">
        <v>13523</v>
      </c>
      <c r="E2595" s="62" t="s">
        <v>2577</v>
      </c>
      <c r="F2595" s="69">
        <v>55101500</v>
      </c>
      <c r="G2595" s="62" t="s">
        <v>13372</v>
      </c>
      <c r="H2595" s="62">
        <v>1</v>
      </c>
      <c r="I2595" s="62">
        <v>6</v>
      </c>
      <c r="J2595" s="70">
        <v>1</v>
      </c>
      <c r="K2595" s="71">
        <v>700000</v>
      </c>
      <c r="L2595" s="72" t="s">
        <v>13</v>
      </c>
      <c r="M2595" s="72" t="s">
        <v>254</v>
      </c>
    </row>
    <row r="2596" spans="1:13" s="3" customFormat="1" ht="12.75" x14ac:dyDescent="0.2">
      <c r="A2596" s="62" t="s">
        <v>19</v>
      </c>
      <c r="B2596" s="62" t="s">
        <v>904</v>
      </c>
      <c r="C2596" s="63">
        <v>10</v>
      </c>
      <c r="D2596" s="64" t="s">
        <v>13523</v>
      </c>
      <c r="E2596" s="64" t="s">
        <v>2578</v>
      </c>
      <c r="F2596" s="65">
        <v>55101500</v>
      </c>
      <c r="G2596" s="64" t="s">
        <v>13372</v>
      </c>
      <c r="H2596" s="64">
        <v>1</v>
      </c>
      <c r="I2596" s="64">
        <v>6</v>
      </c>
      <c r="J2596" s="66">
        <v>1</v>
      </c>
      <c r="K2596" s="67">
        <v>900000</v>
      </c>
      <c r="L2596" s="68" t="s">
        <v>13</v>
      </c>
      <c r="M2596" s="68" t="s">
        <v>254</v>
      </c>
    </row>
    <row r="2597" spans="1:13" s="3" customFormat="1" ht="12.75" x14ac:dyDescent="0.2">
      <c r="A2597" s="62" t="s">
        <v>19</v>
      </c>
      <c r="B2597" s="62" t="s">
        <v>904</v>
      </c>
      <c r="C2597" s="63">
        <v>10</v>
      </c>
      <c r="D2597" s="62" t="s">
        <v>13523</v>
      </c>
      <c r="E2597" s="62" t="s">
        <v>2579</v>
      </c>
      <c r="F2597" s="69">
        <v>55101500</v>
      </c>
      <c r="G2597" s="62" t="s">
        <v>13372</v>
      </c>
      <c r="H2597" s="62">
        <v>1</v>
      </c>
      <c r="I2597" s="62">
        <v>6</v>
      </c>
      <c r="J2597" s="70">
        <v>1</v>
      </c>
      <c r="K2597" s="71">
        <v>400000</v>
      </c>
      <c r="L2597" s="72" t="s">
        <v>13</v>
      </c>
      <c r="M2597" s="72" t="s">
        <v>254</v>
      </c>
    </row>
    <row r="2598" spans="1:13" s="3" customFormat="1" ht="12.75" x14ac:dyDescent="0.2">
      <c r="A2598" s="62" t="s">
        <v>19</v>
      </c>
      <c r="B2598" s="62" t="s">
        <v>904</v>
      </c>
      <c r="C2598" s="63">
        <v>10</v>
      </c>
      <c r="D2598" s="64" t="s">
        <v>13523</v>
      </c>
      <c r="E2598" s="64" t="s">
        <v>2579</v>
      </c>
      <c r="F2598" s="65">
        <v>55101500</v>
      </c>
      <c r="G2598" s="64" t="s">
        <v>13372</v>
      </c>
      <c r="H2598" s="64">
        <v>1</v>
      </c>
      <c r="I2598" s="64">
        <v>6</v>
      </c>
      <c r="J2598" s="66">
        <v>1</v>
      </c>
      <c r="K2598" s="67">
        <v>250000</v>
      </c>
      <c r="L2598" s="68" t="s">
        <v>13</v>
      </c>
      <c r="M2598" s="68" t="s">
        <v>254</v>
      </c>
    </row>
    <row r="2599" spans="1:13" s="3" customFormat="1" ht="12.75" x14ac:dyDescent="0.2">
      <c r="A2599" s="62" t="s">
        <v>19</v>
      </c>
      <c r="B2599" s="62" t="s">
        <v>904</v>
      </c>
      <c r="C2599" s="63">
        <v>10</v>
      </c>
      <c r="D2599" s="62" t="s">
        <v>13523</v>
      </c>
      <c r="E2599" s="62" t="s">
        <v>2580</v>
      </c>
      <c r="F2599" s="69">
        <v>55101500</v>
      </c>
      <c r="G2599" s="62" t="s">
        <v>13372</v>
      </c>
      <c r="H2599" s="62">
        <v>1</v>
      </c>
      <c r="I2599" s="62">
        <v>6</v>
      </c>
      <c r="J2599" s="70">
        <v>1</v>
      </c>
      <c r="K2599" s="71">
        <v>537500</v>
      </c>
      <c r="L2599" s="72" t="s">
        <v>13</v>
      </c>
      <c r="M2599" s="72" t="s">
        <v>254</v>
      </c>
    </row>
    <row r="2600" spans="1:13" s="3" customFormat="1" ht="12.75" x14ac:dyDescent="0.2">
      <c r="A2600" s="62" t="s">
        <v>19</v>
      </c>
      <c r="B2600" s="62" t="s">
        <v>904</v>
      </c>
      <c r="C2600" s="63">
        <v>10</v>
      </c>
      <c r="D2600" s="64" t="s">
        <v>13523</v>
      </c>
      <c r="E2600" s="64" t="s">
        <v>2581</v>
      </c>
      <c r="F2600" s="65">
        <v>55101500</v>
      </c>
      <c r="G2600" s="64" t="s">
        <v>13372</v>
      </c>
      <c r="H2600" s="64">
        <v>1</v>
      </c>
      <c r="I2600" s="64">
        <v>6</v>
      </c>
      <c r="J2600" s="66">
        <v>1</v>
      </c>
      <c r="K2600" s="67">
        <v>103000</v>
      </c>
      <c r="L2600" s="68" t="s">
        <v>13</v>
      </c>
      <c r="M2600" s="68" t="s">
        <v>254</v>
      </c>
    </row>
    <row r="2601" spans="1:13" s="3" customFormat="1" ht="12.75" x14ac:dyDescent="0.2">
      <c r="A2601" s="62" t="s">
        <v>19</v>
      </c>
      <c r="B2601" s="62" t="s">
        <v>904</v>
      </c>
      <c r="C2601" s="63">
        <v>10</v>
      </c>
      <c r="D2601" s="62" t="s">
        <v>13523</v>
      </c>
      <c r="E2601" s="62" t="s">
        <v>2582</v>
      </c>
      <c r="F2601" s="69">
        <v>55101500</v>
      </c>
      <c r="G2601" s="62" t="s">
        <v>13372</v>
      </c>
      <c r="H2601" s="62">
        <v>1</v>
      </c>
      <c r="I2601" s="62">
        <v>6</v>
      </c>
      <c r="J2601" s="70">
        <v>1</v>
      </c>
      <c r="K2601" s="71">
        <v>79000</v>
      </c>
      <c r="L2601" s="72" t="s">
        <v>13</v>
      </c>
      <c r="M2601" s="72" t="s">
        <v>254</v>
      </c>
    </row>
    <row r="2602" spans="1:13" s="3" customFormat="1" ht="12.75" x14ac:dyDescent="0.2">
      <c r="A2602" s="62" t="s">
        <v>19</v>
      </c>
      <c r="B2602" s="62" t="s">
        <v>904</v>
      </c>
      <c r="C2602" s="63">
        <v>10</v>
      </c>
      <c r="D2602" s="64" t="s">
        <v>13523</v>
      </c>
      <c r="E2602" s="64" t="s">
        <v>2583</v>
      </c>
      <c r="F2602" s="65">
        <v>55101500</v>
      </c>
      <c r="G2602" s="64" t="s">
        <v>13372</v>
      </c>
      <c r="H2602" s="64">
        <v>1</v>
      </c>
      <c r="I2602" s="64">
        <v>6</v>
      </c>
      <c r="J2602" s="66">
        <v>1</v>
      </c>
      <c r="K2602" s="67">
        <v>264000</v>
      </c>
      <c r="L2602" s="68" t="s">
        <v>13</v>
      </c>
      <c r="M2602" s="68" t="s">
        <v>254</v>
      </c>
    </row>
    <row r="2603" spans="1:13" s="3" customFormat="1" ht="12.75" x14ac:dyDescent="0.2">
      <c r="A2603" s="62" t="s">
        <v>19</v>
      </c>
      <c r="B2603" s="62" t="s">
        <v>904</v>
      </c>
      <c r="C2603" s="63">
        <v>10</v>
      </c>
      <c r="D2603" s="62" t="s">
        <v>13523</v>
      </c>
      <c r="E2603" s="62" t="s">
        <v>2584</v>
      </c>
      <c r="F2603" s="69">
        <v>55101500</v>
      </c>
      <c r="G2603" s="62" t="s">
        <v>13372</v>
      </c>
      <c r="H2603" s="62">
        <v>1</v>
      </c>
      <c r="I2603" s="62">
        <v>6</v>
      </c>
      <c r="J2603" s="70">
        <v>1</v>
      </c>
      <c r="K2603" s="71">
        <v>224000</v>
      </c>
      <c r="L2603" s="72" t="s">
        <v>13</v>
      </c>
      <c r="M2603" s="72" t="s">
        <v>254</v>
      </c>
    </row>
    <row r="2604" spans="1:13" s="3" customFormat="1" ht="12.75" x14ac:dyDescent="0.2">
      <c r="A2604" s="62" t="s">
        <v>19</v>
      </c>
      <c r="B2604" s="62" t="s">
        <v>904</v>
      </c>
      <c r="C2604" s="63">
        <v>10</v>
      </c>
      <c r="D2604" s="64" t="s">
        <v>13523</v>
      </c>
      <c r="E2604" s="64" t="s">
        <v>2585</v>
      </c>
      <c r="F2604" s="65">
        <v>55101500</v>
      </c>
      <c r="G2604" s="64" t="s">
        <v>13372</v>
      </c>
      <c r="H2604" s="64">
        <v>1</v>
      </c>
      <c r="I2604" s="64">
        <v>6</v>
      </c>
      <c r="J2604" s="66">
        <v>1</v>
      </c>
      <c r="K2604" s="67">
        <v>225000</v>
      </c>
      <c r="L2604" s="68" t="s">
        <v>13</v>
      </c>
      <c r="M2604" s="68" t="s">
        <v>254</v>
      </c>
    </row>
    <row r="2605" spans="1:13" s="3" customFormat="1" ht="12.75" x14ac:dyDescent="0.2">
      <c r="A2605" s="62" t="s">
        <v>19</v>
      </c>
      <c r="B2605" s="62" t="s">
        <v>904</v>
      </c>
      <c r="C2605" s="63">
        <v>10</v>
      </c>
      <c r="D2605" s="62" t="s">
        <v>13523</v>
      </c>
      <c r="E2605" s="62" t="s">
        <v>2586</v>
      </c>
      <c r="F2605" s="69">
        <v>55101500</v>
      </c>
      <c r="G2605" s="62" t="s">
        <v>13372</v>
      </c>
      <c r="H2605" s="62">
        <v>1</v>
      </c>
      <c r="I2605" s="62">
        <v>6</v>
      </c>
      <c r="J2605" s="70">
        <v>1</v>
      </c>
      <c r="K2605" s="71">
        <v>820000</v>
      </c>
      <c r="L2605" s="72" t="s">
        <v>13</v>
      </c>
      <c r="M2605" s="72" t="s">
        <v>254</v>
      </c>
    </row>
    <row r="2606" spans="1:13" s="3" customFormat="1" ht="12.75" x14ac:dyDescent="0.2">
      <c r="A2606" s="62" t="s">
        <v>19</v>
      </c>
      <c r="B2606" s="62" t="s">
        <v>904</v>
      </c>
      <c r="C2606" s="63">
        <v>10</v>
      </c>
      <c r="D2606" s="64" t="s">
        <v>13523</v>
      </c>
      <c r="E2606" s="64" t="s">
        <v>2587</v>
      </c>
      <c r="F2606" s="65">
        <v>55101500</v>
      </c>
      <c r="G2606" s="64" t="s">
        <v>13372</v>
      </c>
      <c r="H2606" s="64">
        <v>1</v>
      </c>
      <c r="I2606" s="64">
        <v>6</v>
      </c>
      <c r="J2606" s="66">
        <v>1</v>
      </c>
      <c r="K2606" s="67">
        <v>269500</v>
      </c>
      <c r="L2606" s="68" t="s">
        <v>13</v>
      </c>
      <c r="M2606" s="68" t="s">
        <v>254</v>
      </c>
    </row>
    <row r="2607" spans="1:13" s="3" customFormat="1" ht="12.75" x14ac:dyDescent="0.2">
      <c r="A2607" s="62" t="s">
        <v>19</v>
      </c>
      <c r="B2607" s="62" t="s">
        <v>904</v>
      </c>
      <c r="C2607" s="63">
        <v>10</v>
      </c>
      <c r="D2607" s="62" t="s">
        <v>13523</v>
      </c>
      <c r="E2607" s="62" t="s">
        <v>2588</v>
      </c>
      <c r="F2607" s="69">
        <v>55101500</v>
      </c>
      <c r="G2607" s="62" t="s">
        <v>13372</v>
      </c>
      <c r="H2607" s="62">
        <v>1</v>
      </c>
      <c r="I2607" s="62">
        <v>6</v>
      </c>
      <c r="J2607" s="70">
        <v>1</v>
      </c>
      <c r="K2607" s="71">
        <v>196000</v>
      </c>
      <c r="L2607" s="72" t="s">
        <v>13</v>
      </c>
      <c r="M2607" s="72" t="s">
        <v>254</v>
      </c>
    </row>
    <row r="2608" spans="1:13" s="3" customFormat="1" ht="12.75" x14ac:dyDescent="0.2">
      <c r="A2608" s="62" t="s">
        <v>19</v>
      </c>
      <c r="B2608" s="62" t="s">
        <v>904</v>
      </c>
      <c r="C2608" s="63">
        <v>10</v>
      </c>
      <c r="D2608" s="64" t="s">
        <v>13523</v>
      </c>
      <c r="E2608" s="64" t="s">
        <v>2589</v>
      </c>
      <c r="F2608" s="65">
        <v>55101500</v>
      </c>
      <c r="G2608" s="64" t="s">
        <v>13372</v>
      </c>
      <c r="H2608" s="64">
        <v>1</v>
      </c>
      <c r="I2608" s="64">
        <v>6</v>
      </c>
      <c r="J2608" s="66">
        <v>1</v>
      </c>
      <c r="K2608" s="67">
        <v>103600</v>
      </c>
      <c r="L2608" s="68" t="s">
        <v>13</v>
      </c>
      <c r="M2608" s="68" t="s">
        <v>254</v>
      </c>
    </row>
    <row r="2609" spans="1:13" s="3" customFormat="1" ht="12.75" x14ac:dyDescent="0.2">
      <c r="A2609" s="62" t="s">
        <v>19</v>
      </c>
      <c r="B2609" s="62" t="s">
        <v>904</v>
      </c>
      <c r="C2609" s="63">
        <v>10</v>
      </c>
      <c r="D2609" s="62" t="s">
        <v>13523</v>
      </c>
      <c r="E2609" s="62" t="s">
        <v>2590</v>
      </c>
      <c r="F2609" s="69">
        <v>55101500</v>
      </c>
      <c r="G2609" s="62" t="s">
        <v>13372</v>
      </c>
      <c r="H2609" s="62">
        <v>1</v>
      </c>
      <c r="I2609" s="62">
        <v>6</v>
      </c>
      <c r="J2609" s="70">
        <v>1</v>
      </c>
      <c r="K2609" s="71">
        <v>68000</v>
      </c>
      <c r="L2609" s="72" t="s">
        <v>13</v>
      </c>
      <c r="M2609" s="72" t="s">
        <v>254</v>
      </c>
    </row>
    <row r="2610" spans="1:13" s="3" customFormat="1" ht="12.75" x14ac:dyDescent="0.2">
      <c r="A2610" s="62" t="s">
        <v>19</v>
      </c>
      <c r="B2610" s="62" t="s">
        <v>904</v>
      </c>
      <c r="C2610" s="63">
        <v>10</v>
      </c>
      <c r="D2610" s="64" t="s">
        <v>13523</v>
      </c>
      <c r="E2610" s="64" t="s">
        <v>2591</v>
      </c>
      <c r="F2610" s="65">
        <v>55101500</v>
      </c>
      <c r="G2610" s="64" t="s">
        <v>13372</v>
      </c>
      <c r="H2610" s="64">
        <v>1</v>
      </c>
      <c r="I2610" s="64">
        <v>6</v>
      </c>
      <c r="J2610" s="66">
        <v>1</v>
      </c>
      <c r="K2610" s="67">
        <v>75500</v>
      </c>
      <c r="L2610" s="68" t="s">
        <v>13</v>
      </c>
      <c r="M2610" s="68" t="s">
        <v>254</v>
      </c>
    </row>
    <row r="2611" spans="1:13" s="3" customFormat="1" ht="12.75" x14ac:dyDescent="0.2">
      <c r="A2611" s="62" t="s">
        <v>19</v>
      </c>
      <c r="B2611" s="62" t="s">
        <v>904</v>
      </c>
      <c r="C2611" s="63">
        <v>10</v>
      </c>
      <c r="D2611" s="62" t="s">
        <v>13523</v>
      </c>
      <c r="E2611" s="62" t="s">
        <v>2592</v>
      </c>
      <c r="F2611" s="69">
        <v>55101500</v>
      </c>
      <c r="G2611" s="62" t="s">
        <v>13372</v>
      </c>
      <c r="H2611" s="62">
        <v>1</v>
      </c>
      <c r="I2611" s="62">
        <v>6</v>
      </c>
      <c r="J2611" s="70">
        <v>1</v>
      </c>
      <c r="K2611" s="71">
        <v>210000</v>
      </c>
      <c r="L2611" s="72" t="s">
        <v>13</v>
      </c>
      <c r="M2611" s="72" t="s">
        <v>254</v>
      </c>
    </row>
    <row r="2612" spans="1:13" s="3" customFormat="1" ht="12.75" x14ac:dyDescent="0.2">
      <c r="A2612" s="62" t="s">
        <v>19</v>
      </c>
      <c r="B2612" s="62" t="s">
        <v>904</v>
      </c>
      <c r="C2612" s="63">
        <v>10</v>
      </c>
      <c r="D2612" s="62" t="s">
        <v>13523</v>
      </c>
      <c r="E2612" s="62" t="s">
        <v>2593</v>
      </c>
      <c r="F2612" s="69">
        <v>55101500</v>
      </c>
      <c r="G2612" s="62" t="s">
        <v>13372</v>
      </c>
      <c r="H2612" s="62">
        <v>1</v>
      </c>
      <c r="I2612" s="62">
        <v>6</v>
      </c>
      <c r="J2612" s="70">
        <v>1</v>
      </c>
      <c r="K2612" s="71">
        <v>319600</v>
      </c>
      <c r="L2612" s="72" t="s">
        <v>13</v>
      </c>
      <c r="M2612" s="72" t="s">
        <v>254</v>
      </c>
    </row>
    <row r="2613" spans="1:13" s="3" customFormat="1" ht="12.75" x14ac:dyDescent="0.2">
      <c r="A2613" s="62" t="s">
        <v>19</v>
      </c>
      <c r="B2613" s="62" t="s">
        <v>904</v>
      </c>
      <c r="C2613" s="63">
        <v>10</v>
      </c>
      <c r="D2613" s="64" t="s">
        <v>13523</v>
      </c>
      <c r="E2613" s="64" t="s">
        <v>2594</v>
      </c>
      <c r="F2613" s="65">
        <v>55101500</v>
      </c>
      <c r="G2613" s="64" t="s">
        <v>13372</v>
      </c>
      <c r="H2613" s="64">
        <v>1</v>
      </c>
      <c r="I2613" s="64">
        <v>6</v>
      </c>
      <c r="J2613" s="66">
        <v>1</v>
      </c>
      <c r="K2613" s="67">
        <v>350000</v>
      </c>
      <c r="L2613" s="68" t="s">
        <v>13</v>
      </c>
      <c r="M2613" s="68" t="s">
        <v>254</v>
      </c>
    </row>
    <row r="2614" spans="1:13" s="3" customFormat="1" ht="12.75" x14ac:dyDescent="0.2">
      <c r="A2614" s="62" t="s">
        <v>19</v>
      </c>
      <c r="B2614" s="62" t="s">
        <v>904</v>
      </c>
      <c r="C2614" s="63">
        <v>10</v>
      </c>
      <c r="D2614" s="62" t="s">
        <v>13523</v>
      </c>
      <c r="E2614" s="62" t="s">
        <v>2595</v>
      </c>
      <c r="F2614" s="69">
        <v>55101500</v>
      </c>
      <c r="G2614" s="62" t="s">
        <v>13372</v>
      </c>
      <c r="H2614" s="62">
        <v>1</v>
      </c>
      <c r="I2614" s="62">
        <v>6</v>
      </c>
      <c r="J2614" s="70">
        <v>1</v>
      </c>
      <c r="K2614" s="71">
        <v>350000</v>
      </c>
      <c r="L2614" s="72" t="s">
        <v>13</v>
      </c>
      <c r="M2614" s="72" t="s">
        <v>254</v>
      </c>
    </row>
    <row r="2615" spans="1:13" s="3" customFormat="1" ht="12.75" x14ac:dyDescent="0.2">
      <c r="A2615" s="62" t="s">
        <v>19</v>
      </c>
      <c r="B2615" s="62" t="s">
        <v>904</v>
      </c>
      <c r="C2615" s="63">
        <v>10</v>
      </c>
      <c r="D2615" s="64" t="s">
        <v>13523</v>
      </c>
      <c r="E2615" s="64" t="s">
        <v>2596</v>
      </c>
      <c r="F2615" s="65">
        <v>55101500</v>
      </c>
      <c r="G2615" s="64" t="s">
        <v>13372</v>
      </c>
      <c r="H2615" s="64">
        <v>1</v>
      </c>
      <c r="I2615" s="64">
        <v>6</v>
      </c>
      <c r="J2615" s="66">
        <v>1</v>
      </c>
      <c r="K2615" s="67">
        <v>399500</v>
      </c>
      <c r="L2615" s="68" t="s">
        <v>13</v>
      </c>
      <c r="M2615" s="68" t="s">
        <v>254</v>
      </c>
    </row>
    <row r="2616" spans="1:13" s="3" customFormat="1" ht="12.75" x14ac:dyDescent="0.2">
      <c r="A2616" s="62" t="s">
        <v>19</v>
      </c>
      <c r="B2616" s="62" t="s">
        <v>904</v>
      </c>
      <c r="C2616" s="63">
        <v>10</v>
      </c>
      <c r="D2616" s="62" t="s">
        <v>13523</v>
      </c>
      <c r="E2616" s="62" t="s">
        <v>2597</v>
      </c>
      <c r="F2616" s="69">
        <v>60101606</v>
      </c>
      <c r="G2616" s="62" t="s">
        <v>13372</v>
      </c>
      <c r="H2616" s="62">
        <v>1</v>
      </c>
      <c r="I2616" s="62">
        <v>6</v>
      </c>
      <c r="J2616" s="70">
        <v>1</v>
      </c>
      <c r="K2616" s="71">
        <v>1300000</v>
      </c>
      <c r="L2616" s="72" t="s">
        <v>13</v>
      </c>
      <c r="M2616" s="72" t="s">
        <v>254</v>
      </c>
    </row>
    <row r="2617" spans="1:13" s="3" customFormat="1" ht="12.75" x14ac:dyDescent="0.2">
      <c r="A2617" s="62" t="s">
        <v>19</v>
      </c>
      <c r="B2617" s="62" t="s">
        <v>904</v>
      </c>
      <c r="C2617" s="63">
        <v>10</v>
      </c>
      <c r="D2617" s="64" t="s">
        <v>13523</v>
      </c>
      <c r="E2617" s="64" t="s">
        <v>2598</v>
      </c>
      <c r="F2617" s="65">
        <v>14111500</v>
      </c>
      <c r="G2617" s="64" t="s">
        <v>13372</v>
      </c>
      <c r="H2617" s="64">
        <v>1</v>
      </c>
      <c r="I2617" s="64">
        <v>6</v>
      </c>
      <c r="J2617" s="66">
        <v>1</v>
      </c>
      <c r="K2617" s="67">
        <v>2000000</v>
      </c>
      <c r="L2617" s="68" t="s">
        <v>13</v>
      </c>
      <c r="M2617" s="68" t="s">
        <v>254</v>
      </c>
    </row>
    <row r="2618" spans="1:13" s="3" customFormat="1" ht="12.75" x14ac:dyDescent="0.2">
      <c r="A2618" s="62" t="s">
        <v>19</v>
      </c>
      <c r="B2618" s="62" t="s">
        <v>904</v>
      </c>
      <c r="C2618" s="63">
        <v>10</v>
      </c>
      <c r="D2618" s="62" t="s">
        <v>13523</v>
      </c>
      <c r="E2618" s="62" t="s">
        <v>2599</v>
      </c>
      <c r="F2618" s="69">
        <v>55101500</v>
      </c>
      <c r="G2618" s="62" t="s">
        <v>13372</v>
      </c>
      <c r="H2618" s="62">
        <v>1</v>
      </c>
      <c r="I2618" s="62">
        <v>6</v>
      </c>
      <c r="J2618" s="70">
        <v>1</v>
      </c>
      <c r="K2618" s="71">
        <v>2000000</v>
      </c>
      <c r="L2618" s="72" t="s">
        <v>13</v>
      </c>
      <c r="M2618" s="72" t="s">
        <v>254</v>
      </c>
    </row>
    <row r="2619" spans="1:13" s="3" customFormat="1" ht="12.75" x14ac:dyDescent="0.2">
      <c r="A2619" s="62" t="s">
        <v>19</v>
      </c>
      <c r="B2619" s="62" t="s">
        <v>1798</v>
      </c>
      <c r="C2619" s="63">
        <v>16</v>
      </c>
      <c r="D2619" s="64" t="s">
        <v>13557</v>
      </c>
      <c r="E2619" s="64" t="s">
        <v>2600</v>
      </c>
      <c r="F2619" s="65">
        <v>86101710</v>
      </c>
      <c r="G2619" s="64" t="s">
        <v>253</v>
      </c>
      <c r="H2619" s="64">
        <v>1</v>
      </c>
      <c r="I2619" s="64">
        <v>1</v>
      </c>
      <c r="J2619" s="66">
        <v>1</v>
      </c>
      <c r="K2619" s="67">
        <v>65290000</v>
      </c>
      <c r="L2619" s="68" t="s">
        <v>13</v>
      </c>
      <c r="M2619" s="68" t="s">
        <v>254</v>
      </c>
    </row>
    <row r="2620" spans="1:13" s="3" customFormat="1" ht="12.75" x14ac:dyDescent="0.2">
      <c r="A2620" s="62" t="s">
        <v>19</v>
      </c>
      <c r="B2620" s="62" t="s">
        <v>1799</v>
      </c>
      <c r="C2620" s="63">
        <v>16</v>
      </c>
      <c r="D2620" s="62" t="s">
        <v>13558</v>
      </c>
      <c r="E2620" s="62" t="s">
        <v>2601</v>
      </c>
      <c r="F2620" s="69">
        <v>86101710</v>
      </c>
      <c r="G2620" s="62" t="s">
        <v>253</v>
      </c>
      <c r="H2620" s="62">
        <v>1</v>
      </c>
      <c r="I2620" s="62">
        <v>1</v>
      </c>
      <c r="J2620" s="70">
        <v>1</v>
      </c>
      <c r="K2620" s="71">
        <v>216275000</v>
      </c>
      <c r="L2620" s="72" t="s">
        <v>13</v>
      </c>
      <c r="M2620" s="72" t="s">
        <v>254</v>
      </c>
    </row>
    <row r="2621" spans="1:13" s="3" customFormat="1" ht="12.75" x14ac:dyDescent="0.2">
      <c r="A2621" s="62" t="s">
        <v>19</v>
      </c>
      <c r="B2621" s="62" t="s">
        <v>1800</v>
      </c>
      <c r="C2621" s="63">
        <v>16</v>
      </c>
      <c r="D2621" s="64" t="s">
        <v>13559</v>
      </c>
      <c r="E2621" s="64" t="s">
        <v>2602</v>
      </c>
      <c r="F2621" s="65">
        <v>86101710</v>
      </c>
      <c r="G2621" s="64" t="s">
        <v>253</v>
      </c>
      <c r="H2621" s="64">
        <v>1</v>
      </c>
      <c r="I2621" s="64">
        <v>1</v>
      </c>
      <c r="J2621" s="66">
        <v>1</v>
      </c>
      <c r="K2621" s="67">
        <v>286969214</v>
      </c>
      <c r="L2621" s="68" t="s">
        <v>13</v>
      </c>
      <c r="M2621" s="68" t="s">
        <v>254</v>
      </c>
    </row>
    <row r="2622" spans="1:13" s="3" customFormat="1" ht="12.75" x14ac:dyDescent="0.2">
      <c r="A2622" s="62" t="s">
        <v>19</v>
      </c>
      <c r="B2622" s="62" t="s">
        <v>452</v>
      </c>
      <c r="C2622" s="63">
        <v>10</v>
      </c>
      <c r="D2622" s="62" t="s">
        <v>13415</v>
      </c>
      <c r="E2622" s="62" t="s">
        <v>2603</v>
      </c>
      <c r="F2622" s="69">
        <v>86101705</v>
      </c>
      <c r="G2622" s="62" t="s">
        <v>13372</v>
      </c>
      <c r="H2622" s="62">
        <v>1</v>
      </c>
      <c r="I2622" s="62">
        <v>6</v>
      </c>
      <c r="J2622" s="70">
        <v>1</v>
      </c>
      <c r="K2622" s="71">
        <v>7000000</v>
      </c>
      <c r="L2622" s="72" t="s">
        <v>13</v>
      </c>
      <c r="M2622" s="72" t="s">
        <v>254</v>
      </c>
    </row>
    <row r="2623" spans="1:13" s="3" customFormat="1" ht="12.75" x14ac:dyDescent="0.2">
      <c r="A2623" s="62" t="s">
        <v>19</v>
      </c>
      <c r="B2623" s="62" t="s">
        <v>452</v>
      </c>
      <c r="C2623" s="63">
        <v>10</v>
      </c>
      <c r="D2623" s="64" t="s">
        <v>13415</v>
      </c>
      <c r="E2623" s="64" t="s">
        <v>2604</v>
      </c>
      <c r="F2623" s="65">
        <v>86131802</v>
      </c>
      <c r="G2623" s="64" t="s">
        <v>13372</v>
      </c>
      <c r="H2623" s="64">
        <v>1</v>
      </c>
      <c r="I2623" s="64">
        <v>6</v>
      </c>
      <c r="J2623" s="66">
        <v>1</v>
      </c>
      <c r="K2623" s="67">
        <v>25000000</v>
      </c>
      <c r="L2623" s="68" t="s">
        <v>13</v>
      </c>
      <c r="M2623" s="68" t="s">
        <v>254</v>
      </c>
    </row>
    <row r="2624" spans="1:13" s="3" customFormat="1" ht="12.75" x14ac:dyDescent="0.2">
      <c r="A2624" s="62" t="s">
        <v>19</v>
      </c>
      <c r="B2624" s="62" t="s">
        <v>1801</v>
      </c>
      <c r="C2624" s="63">
        <v>10</v>
      </c>
      <c r="D2624" s="62" t="s">
        <v>13560</v>
      </c>
      <c r="E2624" s="62" t="s">
        <v>2605</v>
      </c>
      <c r="F2624" s="69">
        <v>76101501</v>
      </c>
      <c r="G2624" s="62" t="s">
        <v>13372</v>
      </c>
      <c r="H2624" s="62">
        <v>1</v>
      </c>
      <c r="I2624" s="62">
        <v>6</v>
      </c>
      <c r="J2624" s="70">
        <v>1</v>
      </c>
      <c r="K2624" s="71">
        <v>1502250</v>
      </c>
      <c r="L2624" s="72" t="s">
        <v>13</v>
      </c>
      <c r="M2624" s="72" t="s">
        <v>254</v>
      </c>
    </row>
    <row r="2625" spans="1:13" s="3" customFormat="1" ht="12.75" x14ac:dyDescent="0.2">
      <c r="A2625" s="62" t="s">
        <v>19</v>
      </c>
      <c r="B2625" s="62" t="s">
        <v>1801</v>
      </c>
      <c r="C2625" s="63">
        <v>10</v>
      </c>
      <c r="D2625" s="64" t="s">
        <v>13560</v>
      </c>
      <c r="E2625" s="64" t="s">
        <v>2606</v>
      </c>
      <c r="F2625" s="65">
        <v>76101501</v>
      </c>
      <c r="G2625" s="64" t="s">
        <v>13372</v>
      </c>
      <c r="H2625" s="64">
        <v>1</v>
      </c>
      <c r="I2625" s="64">
        <v>6</v>
      </c>
      <c r="J2625" s="66">
        <v>1</v>
      </c>
      <c r="K2625" s="67">
        <v>19894890</v>
      </c>
      <c r="L2625" s="68" t="s">
        <v>13</v>
      </c>
      <c r="M2625" s="68" t="s">
        <v>254</v>
      </c>
    </row>
    <row r="2626" spans="1:13" s="3" customFormat="1" ht="12.75" x14ac:dyDescent="0.2">
      <c r="A2626" s="62" t="s">
        <v>19</v>
      </c>
      <c r="B2626" s="62" t="s">
        <v>1801</v>
      </c>
      <c r="C2626" s="63">
        <v>16</v>
      </c>
      <c r="D2626" s="62" t="s">
        <v>13560</v>
      </c>
      <c r="E2626" s="62" t="s">
        <v>2606</v>
      </c>
      <c r="F2626" s="69">
        <v>76101501</v>
      </c>
      <c r="G2626" s="62" t="s">
        <v>13372</v>
      </c>
      <c r="H2626" s="62">
        <v>1</v>
      </c>
      <c r="I2626" s="62">
        <v>6</v>
      </c>
      <c r="J2626" s="70">
        <v>1</v>
      </c>
      <c r="K2626" s="71">
        <v>40000000</v>
      </c>
      <c r="L2626" s="72" t="s">
        <v>13</v>
      </c>
      <c r="M2626" s="72" t="s">
        <v>254</v>
      </c>
    </row>
    <row r="2627" spans="1:13" s="3" customFormat="1" ht="12.75" x14ac:dyDescent="0.2">
      <c r="A2627" s="62" t="s">
        <v>19</v>
      </c>
      <c r="B2627" s="62" t="s">
        <v>1802</v>
      </c>
      <c r="C2627" s="63">
        <v>10</v>
      </c>
      <c r="D2627" s="64" t="s">
        <v>13561</v>
      </c>
      <c r="E2627" s="64" t="s">
        <v>2607</v>
      </c>
      <c r="F2627" s="65">
        <v>76122200</v>
      </c>
      <c r="G2627" s="64" t="s">
        <v>13372</v>
      </c>
      <c r="H2627" s="64">
        <v>1</v>
      </c>
      <c r="I2627" s="64">
        <v>6</v>
      </c>
      <c r="J2627" s="66">
        <v>1</v>
      </c>
      <c r="K2627" s="67">
        <v>8000000</v>
      </c>
      <c r="L2627" s="68" t="s">
        <v>13</v>
      </c>
      <c r="M2627" s="68" t="s">
        <v>254</v>
      </c>
    </row>
    <row r="2628" spans="1:13" s="3" customFormat="1" ht="12.75" x14ac:dyDescent="0.2">
      <c r="A2628" s="62" t="s">
        <v>19</v>
      </c>
      <c r="B2628" s="62" t="s">
        <v>471</v>
      </c>
      <c r="C2628" s="63">
        <v>16</v>
      </c>
      <c r="D2628" s="62" t="s">
        <v>13436</v>
      </c>
      <c r="E2628" s="62" t="s">
        <v>2608</v>
      </c>
      <c r="F2628" s="69">
        <v>10342200</v>
      </c>
      <c r="G2628" s="62" t="s">
        <v>13372</v>
      </c>
      <c r="H2628" s="62">
        <v>1</v>
      </c>
      <c r="I2628" s="62">
        <v>6</v>
      </c>
      <c r="J2628" s="70">
        <v>1</v>
      </c>
      <c r="K2628" s="71">
        <v>2500000</v>
      </c>
      <c r="L2628" s="72" t="s">
        <v>13</v>
      </c>
      <c r="M2628" s="72" t="s">
        <v>254</v>
      </c>
    </row>
    <row r="2629" spans="1:13" s="3" customFormat="1" ht="12.75" x14ac:dyDescent="0.2">
      <c r="A2629" s="62" t="s">
        <v>19</v>
      </c>
      <c r="B2629" s="62" t="s">
        <v>885</v>
      </c>
      <c r="C2629" s="63">
        <v>10</v>
      </c>
      <c r="D2629" s="64" t="s">
        <v>13504</v>
      </c>
      <c r="E2629" s="64" t="s">
        <v>2609</v>
      </c>
      <c r="F2629" s="65">
        <v>90111503</v>
      </c>
      <c r="G2629" s="64" t="s">
        <v>13372</v>
      </c>
      <c r="H2629" s="64">
        <v>1</v>
      </c>
      <c r="I2629" s="64">
        <v>6</v>
      </c>
      <c r="J2629" s="66">
        <v>1</v>
      </c>
      <c r="K2629" s="67">
        <v>520000000</v>
      </c>
      <c r="L2629" s="68" t="s">
        <v>13</v>
      </c>
      <c r="M2629" s="68" t="s">
        <v>254</v>
      </c>
    </row>
    <row r="2630" spans="1:13" s="3" customFormat="1" ht="12.75" x14ac:dyDescent="0.2">
      <c r="A2630" s="62" t="s">
        <v>19</v>
      </c>
      <c r="B2630" s="62" t="s">
        <v>886</v>
      </c>
      <c r="C2630" s="63">
        <v>10</v>
      </c>
      <c r="D2630" s="62" t="s">
        <v>13505</v>
      </c>
      <c r="E2630" s="62" t="s">
        <v>2610</v>
      </c>
      <c r="F2630" s="69">
        <v>93161602</v>
      </c>
      <c r="G2630" s="62" t="s">
        <v>13372</v>
      </c>
      <c r="H2630" s="62">
        <v>1</v>
      </c>
      <c r="I2630" s="62">
        <v>6</v>
      </c>
      <c r="J2630" s="70">
        <v>1</v>
      </c>
      <c r="K2630" s="71">
        <v>518800000</v>
      </c>
      <c r="L2630" s="72" t="s">
        <v>13</v>
      </c>
      <c r="M2630" s="72" t="s">
        <v>254</v>
      </c>
    </row>
    <row r="2631" spans="1:13" s="3" customFormat="1" ht="12.75" x14ac:dyDescent="0.2">
      <c r="A2631" s="62" t="s">
        <v>19</v>
      </c>
      <c r="B2631" s="62" t="s">
        <v>429</v>
      </c>
      <c r="C2631" s="63">
        <v>10</v>
      </c>
      <c r="D2631" s="64" t="s">
        <v>13373</v>
      </c>
      <c r="E2631" s="64" t="s">
        <v>2611</v>
      </c>
      <c r="F2631" s="65">
        <v>93161600</v>
      </c>
      <c r="G2631" s="64" t="s">
        <v>13372</v>
      </c>
      <c r="H2631" s="64">
        <v>1</v>
      </c>
      <c r="I2631" s="64">
        <v>6</v>
      </c>
      <c r="J2631" s="66">
        <v>1</v>
      </c>
      <c r="K2631" s="67">
        <v>6000000</v>
      </c>
      <c r="L2631" s="68" t="s">
        <v>13</v>
      </c>
      <c r="M2631" s="68" t="s">
        <v>254</v>
      </c>
    </row>
    <row r="2632" spans="1:13" s="3" customFormat="1" ht="12.75" x14ac:dyDescent="0.2">
      <c r="A2632" s="62" t="s">
        <v>19</v>
      </c>
      <c r="B2632" s="62" t="s">
        <v>219</v>
      </c>
      <c r="C2632" s="63">
        <v>10</v>
      </c>
      <c r="D2632" s="62" t="s">
        <v>13379</v>
      </c>
      <c r="E2632" s="62" t="s">
        <v>2612</v>
      </c>
      <c r="F2632" s="69">
        <v>31162414</v>
      </c>
      <c r="G2632" s="62" t="s">
        <v>13631</v>
      </c>
      <c r="H2632" s="62">
        <v>3</v>
      </c>
      <c r="I2632" s="62">
        <v>3</v>
      </c>
      <c r="J2632" s="70">
        <v>20</v>
      </c>
      <c r="K2632" s="71">
        <v>84000</v>
      </c>
      <c r="L2632" s="72" t="s">
        <v>15</v>
      </c>
      <c r="M2632" s="72" t="s">
        <v>254</v>
      </c>
    </row>
    <row r="2633" spans="1:13" s="3" customFormat="1" ht="12.75" x14ac:dyDescent="0.2">
      <c r="A2633" s="62" t="s">
        <v>19</v>
      </c>
      <c r="B2633" s="62" t="s">
        <v>219</v>
      </c>
      <c r="C2633" s="63">
        <v>10</v>
      </c>
      <c r="D2633" s="64" t="s">
        <v>13379</v>
      </c>
      <c r="E2633" s="64" t="s">
        <v>2613</v>
      </c>
      <c r="F2633" s="65">
        <v>31162414</v>
      </c>
      <c r="G2633" s="64" t="s">
        <v>13631</v>
      </c>
      <c r="H2633" s="64">
        <v>3</v>
      </c>
      <c r="I2633" s="64">
        <v>3</v>
      </c>
      <c r="J2633" s="66">
        <v>20</v>
      </c>
      <c r="K2633" s="67">
        <v>50000</v>
      </c>
      <c r="L2633" s="68" t="s">
        <v>15</v>
      </c>
      <c r="M2633" s="68" t="s">
        <v>254</v>
      </c>
    </row>
    <row r="2634" spans="1:13" s="3" customFormat="1" ht="12.75" x14ac:dyDescent="0.2">
      <c r="A2634" s="62" t="s">
        <v>19</v>
      </c>
      <c r="B2634" s="62" t="s">
        <v>219</v>
      </c>
      <c r="C2634" s="63">
        <v>10</v>
      </c>
      <c r="D2634" s="62" t="s">
        <v>13379</v>
      </c>
      <c r="E2634" s="62" t="s">
        <v>2614</v>
      </c>
      <c r="F2634" s="69">
        <v>31162414</v>
      </c>
      <c r="G2634" s="62" t="s">
        <v>13631</v>
      </c>
      <c r="H2634" s="62">
        <v>3</v>
      </c>
      <c r="I2634" s="62">
        <v>3</v>
      </c>
      <c r="J2634" s="70">
        <v>20</v>
      </c>
      <c r="K2634" s="71">
        <v>82000</v>
      </c>
      <c r="L2634" s="72" t="s">
        <v>15</v>
      </c>
      <c r="M2634" s="72" t="s">
        <v>254</v>
      </c>
    </row>
    <row r="2635" spans="1:13" s="3" customFormat="1" ht="12.75" x14ac:dyDescent="0.2">
      <c r="A2635" s="62" t="s">
        <v>19</v>
      </c>
      <c r="B2635" s="62" t="s">
        <v>219</v>
      </c>
      <c r="C2635" s="63">
        <v>10</v>
      </c>
      <c r="D2635" s="64" t="s">
        <v>13379</v>
      </c>
      <c r="E2635" s="64" t="s">
        <v>2615</v>
      </c>
      <c r="F2635" s="65">
        <v>31162414</v>
      </c>
      <c r="G2635" s="64" t="s">
        <v>13631</v>
      </c>
      <c r="H2635" s="64">
        <v>3</v>
      </c>
      <c r="I2635" s="64">
        <v>3</v>
      </c>
      <c r="J2635" s="66">
        <v>20</v>
      </c>
      <c r="K2635" s="67">
        <v>140000</v>
      </c>
      <c r="L2635" s="68" t="s">
        <v>15</v>
      </c>
      <c r="M2635" s="68" t="s">
        <v>254</v>
      </c>
    </row>
    <row r="2636" spans="1:13" s="3" customFormat="1" ht="12.75" x14ac:dyDescent="0.2">
      <c r="A2636" s="62" t="s">
        <v>19</v>
      </c>
      <c r="B2636" s="62" t="s">
        <v>219</v>
      </c>
      <c r="C2636" s="63">
        <v>10</v>
      </c>
      <c r="D2636" s="62" t="s">
        <v>13379</v>
      </c>
      <c r="E2636" s="62" t="s">
        <v>2616</v>
      </c>
      <c r="F2636" s="69">
        <v>31162414</v>
      </c>
      <c r="G2636" s="62" t="s">
        <v>13631</v>
      </c>
      <c r="H2636" s="62">
        <v>3</v>
      </c>
      <c r="I2636" s="62">
        <v>3</v>
      </c>
      <c r="J2636" s="70">
        <v>20</v>
      </c>
      <c r="K2636" s="71">
        <v>130000</v>
      </c>
      <c r="L2636" s="72" t="s">
        <v>15</v>
      </c>
      <c r="M2636" s="72" t="s">
        <v>254</v>
      </c>
    </row>
    <row r="2637" spans="1:13" s="3" customFormat="1" ht="12.75" x14ac:dyDescent="0.2">
      <c r="A2637" s="62" t="s">
        <v>19</v>
      </c>
      <c r="B2637" s="62" t="s">
        <v>219</v>
      </c>
      <c r="C2637" s="63">
        <v>10</v>
      </c>
      <c r="D2637" s="64" t="s">
        <v>13379</v>
      </c>
      <c r="E2637" s="64" t="s">
        <v>2617</v>
      </c>
      <c r="F2637" s="65">
        <v>31162414</v>
      </c>
      <c r="G2637" s="64" t="s">
        <v>13631</v>
      </c>
      <c r="H2637" s="64">
        <v>3</v>
      </c>
      <c r="I2637" s="64">
        <v>3</v>
      </c>
      <c r="J2637" s="66">
        <v>20</v>
      </c>
      <c r="K2637" s="67">
        <v>50000</v>
      </c>
      <c r="L2637" s="68" t="s">
        <v>15</v>
      </c>
      <c r="M2637" s="68" t="s">
        <v>254</v>
      </c>
    </row>
    <row r="2638" spans="1:13" s="3" customFormat="1" ht="12.75" x14ac:dyDescent="0.2">
      <c r="A2638" s="62" t="s">
        <v>19</v>
      </c>
      <c r="B2638" s="62" t="s">
        <v>219</v>
      </c>
      <c r="C2638" s="63">
        <v>10</v>
      </c>
      <c r="D2638" s="62" t="s">
        <v>13379</v>
      </c>
      <c r="E2638" s="62" t="s">
        <v>2618</v>
      </c>
      <c r="F2638" s="69">
        <v>31162414</v>
      </c>
      <c r="G2638" s="62" t="s">
        <v>13631</v>
      </c>
      <c r="H2638" s="62">
        <v>3</v>
      </c>
      <c r="I2638" s="62">
        <v>3</v>
      </c>
      <c r="J2638" s="70">
        <v>20</v>
      </c>
      <c r="K2638" s="71">
        <v>156000</v>
      </c>
      <c r="L2638" s="72" t="s">
        <v>15</v>
      </c>
      <c r="M2638" s="72" t="s">
        <v>254</v>
      </c>
    </row>
    <row r="2639" spans="1:13" s="3" customFormat="1" ht="12.75" x14ac:dyDescent="0.2">
      <c r="A2639" s="62" t="s">
        <v>19</v>
      </c>
      <c r="B2639" s="62" t="s">
        <v>221</v>
      </c>
      <c r="C2639" s="63">
        <v>10</v>
      </c>
      <c r="D2639" s="64" t="s">
        <v>13382</v>
      </c>
      <c r="E2639" s="64" t="s">
        <v>2619</v>
      </c>
      <c r="F2639" s="65">
        <v>47131824</v>
      </c>
      <c r="G2639" s="64" t="s">
        <v>13631</v>
      </c>
      <c r="H2639" s="64">
        <v>3</v>
      </c>
      <c r="I2639" s="64">
        <v>3</v>
      </c>
      <c r="J2639" s="66">
        <v>14</v>
      </c>
      <c r="K2639" s="67">
        <v>840000</v>
      </c>
      <c r="L2639" s="68" t="s">
        <v>15</v>
      </c>
      <c r="M2639" s="68" t="s">
        <v>254</v>
      </c>
    </row>
    <row r="2640" spans="1:13" s="3" customFormat="1" ht="12.75" x14ac:dyDescent="0.2">
      <c r="A2640" s="62" t="s">
        <v>19</v>
      </c>
      <c r="B2640" s="62" t="s">
        <v>431</v>
      </c>
      <c r="C2640" s="63">
        <v>10</v>
      </c>
      <c r="D2640" s="62" t="s">
        <v>13375</v>
      </c>
      <c r="E2640" s="62" t="s">
        <v>2620</v>
      </c>
      <c r="F2640" s="69">
        <v>15121500</v>
      </c>
      <c r="G2640" s="62" t="s">
        <v>13631</v>
      </c>
      <c r="H2640" s="62">
        <v>3</v>
      </c>
      <c r="I2640" s="62">
        <v>3</v>
      </c>
      <c r="J2640" s="70">
        <v>10</v>
      </c>
      <c r="K2640" s="71">
        <v>1500000</v>
      </c>
      <c r="L2640" s="72" t="s">
        <v>1760</v>
      </c>
      <c r="M2640" s="72" t="s">
        <v>254</v>
      </c>
    </row>
    <row r="2641" spans="1:13" s="3" customFormat="1" ht="12.75" x14ac:dyDescent="0.2">
      <c r="A2641" s="62" t="s">
        <v>19</v>
      </c>
      <c r="B2641" s="62" t="s">
        <v>431</v>
      </c>
      <c r="C2641" s="63">
        <v>10</v>
      </c>
      <c r="D2641" s="64" t="s">
        <v>13375</v>
      </c>
      <c r="E2641" s="64" t="s">
        <v>2621</v>
      </c>
      <c r="F2641" s="65">
        <v>15121500</v>
      </c>
      <c r="G2641" s="64" t="s">
        <v>13631</v>
      </c>
      <c r="H2641" s="64">
        <v>3</v>
      </c>
      <c r="I2641" s="64">
        <v>3</v>
      </c>
      <c r="J2641" s="66">
        <v>10</v>
      </c>
      <c r="K2641" s="67">
        <v>900000</v>
      </c>
      <c r="L2641" s="68" t="s">
        <v>15</v>
      </c>
      <c r="M2641" s="68" t="s">
        <v>254</v>
      </c>
    </row>
    <row r="2642" spans="1:13" s="3" customFormat="1" ht="12.75" x14ac:dyDescent="0.2">
      <c r="A2642" s="62" t="s">
        <v>19</v>
      </c>
      <c r="B2642" s="62" t="s">
        <v>431</v>
      </c>
      <c r="C2642" s="63">
        <v>10</v>
      </c>
      <c r="D2642" s="62" t="s">
        <v>13375</v>
      </c>
      <c r="E2642" s="62" t="s">
        <v>2622</v>
      </c>
      <c r="F2642" s="69">
        <v>15121500</v>
      </c>
      <c r="G2642" s="62" t="s">
        <v>13631</v>
      </c>
      <c r="H2642" s="62">
        <v>3</v>
      </c>
      <c r="I2642" s="62">
        <v>3</v>
      </c>
      <c r="J2642" s="70">
        <v>2</v>
      </c>
      <c r="K2642" s="71">
        <v>510000</v>
      </c>
      <c r="L2642" s="72" t="s">
        <v>1760</v>
      </c>
      <c r="M2642" s="72" t="s">
        <v>254</v>
      </c>
    </row>
    <row r="2643" spans="1:13" s="3" customFormat="1" ht="12.75" x14ac:dyDescent="0.2">
      <c r="A2643" s="62" t="s">
        <v>19</v>
      </c>
      <c r="B2643" s="62" t="s">
        <v>431</v>
      </c>
      <c r="C2643" s="63">
        <v>10</v>
      </c>
      <c r="D2643" s="64" t="s">
        <v>13375</v>
      </c>
      <c r="E2643" s="64" t="s">
        <v>13954</v>
      </c>
      <c r="F2643" s="65">
        <v>15121500</v>
      </c>
      <c r="G2643" s="64" t="s">
        <v>13631</v>
      </c>
      <c r="H2643" s="64">
        <v>3</v>
      </c>
      <c r="I2643" s="64">
        <v>3</v>
      </c>
      <c r="J2643" s="66">
        <v>40</v>
      </c>
      <c r="K2643" s="67">
        <v>12120000</v>
      </c>
      <c r="L2643" s="68" t="s">
        <v>1760</v>
      </c>
      <c r="M2643" s="68" t="s">
        <v>254</v>
      </c>
    </row>
    <row r="2644" spans="1:13" s="3" customFormat="1" ht="12.75" x14ac:dyDescent="0.2">
      <c r="A2644" s="62" t="s">
        <v>19</v>
      </c>
      <c r="B2644" s="62" t="s">
        <v>431</v>
      </c>
      <c r="C2644" s="63">
        <v>10</v>
      </c>
      <c r="D2644" s="62" t="s">
        <v>13375</v>
      </c>
      <c r="E2644" s="62" t="s">
        <v>2623</v>
      </c>
      <c r="F2644" s="69">
        <v>15121500</v>
      </c>
      <c r="G2644" s="62" t="s">
        <v>13631</v>
      </c>
      <c r="H2644" s="62">
        <v>3</v>
      </c>
      <c r="I2644" s="62">
        <v>3</v>
      </c>
      <c r="J2644" s="70">
        <v>50</v>
      </c>
      <c r="K2644" s="71">
        <v>3818200</v>
      </c>
      <c r="L2644" s="72" t="s">
        <v>1760</v>
      </c>
      <c r="M2644" s="72" t="s">
        <v>254</v>
      </c>
    </row>
    <row r="2645" spans="1:13" s="3" customFormat="1" ht="12.75" x14ac:dyDescent="0.2">
      <c r="A2645" s="62" t="s">
        <v>19</v>
      </c>
      <c r="B2645" s="62" t="s">
        <v>431</v>
      </c>
      <c r="C2645" s="63">
        <v>10</v>
      </c>
      <c r="D2645" s="64" t="s">
        <v>13375</v>
      </c>
      <c r="E2645" s="64" t="s">
        <v>2624</v>
      </c>
      <c r="F2645" s="65">
        <v>15121500</v>
      </c>
      <c r="G2645" s="64" t="s">
        <v>13631</v>
      </c>
      <c r="H2645" s="64">
        <v>3</v>
      </c>
      <c r="I2645" s="64">
        <v>3</v>
      </c>
      <c r="J2645" s="66">
        <v>40</v>
      </c>
      <c r="K2645" s="67">
        <v>12000000</v>
      </c>
      <c r="L2645" s="68" t="s">
        <v>1760</v>
      </c>
      <c r="M2645" s="68" t="s">
        <v>254</v>
      </c>
    </row>
    <row r="2646" spans="1:13" s="3" customFormat="1" ht="12.75" x14ac:dyDescent="0.2">
      <c r="A2646" s="62" t="s">
        <v>19</v>
      </c>
      <c r="B2646" s="62" t="s">
        <v>431</v>
      </c>
      <c r="C2646" s="63">
        <v>10</v>
      </c>
      <c r="D2646" s="62" t="s">
        <v>13375</v>
      </c>
      <c r="E2646" s="62" t="s">
        <v>2625</v>
      </c>
      <c r="F2646" s="69">
        <v>15121500</v>
      </c>
      <c r="G2646" s="62" t="s">
        <v>13631</v>
      </c>
      <c r="H2646" s="62">
        <v>3</v>
      </c>
      <c r="I2646" s="62">
        <v>3</v>
      </c>
      <c r="J2646" s="70">
        <v>5</v>
      </c>
      <c r="K2646" s="71">
        <v>1000000</v>
      </c>
      <c r="L2646" s="72" t="s">
        <v>1760</v>
      </c>
      <c r="M2646" s="72" t="s">
        <v>254</v>
      </c>
    </row>
    <row r="2647" spans="1:13" s="3" customFormat="1" ht="12.75" x14ac:dyDescent="0.2">
      <c r="A2647" s="62" t="s">
        <v>19</v>
      </c>
      <c r="B2647" s="62" t="s">
        <v>431</v>
      </c>
      <c r="C2647" s="63">
        <v>10</v>
      </c>
      <c r="D2647" s="64" t="s">
        <v>13375</v>
      </c>
      <c r="E2647" s="64" t="s">
        <v>2626</v>
      </c>
      <c r="F2647" s="65">
        <v>15121500</v>
      </c>
      <c r="G2647" s="64" t="s">
        <v>13631</v>
      </c>
      <c r="H2647" s="64">
        <v>3</v>
      </c>
      <c r="I2647" s="64">
        <v>3</v>
      </c>
      <c r="J2647" s="66">
        <v>25</v>
      </c>
      <c r="K2647" s="67">
        <v>11875000</v>
      </c>
      <c r="L2647" s="68" t="s">
        <v>1760</v>
      </c>
      <c r="M2647" s="68" t="s">
        <v>254</v>
      </c>
    </row>
    <row r="2648" spans="1:13" s="3" customFormat="1" ht="12.75" x14ac:dyDescent="0.2">
      <c r="A2648" s="62" t="s">
        <v>19</v>
      </c>
      <c r="B2648" s="62" t="s">
        <v>1785</v>
      </c>
      <c r="C2648" s="63">
        <v>10</v>
      </c>
      <c r="D2648" s="62" t="s">
        <v>13544</v>
      </c>
      <c r="E2648" s="62" t="s">
        <v>1937</v>
      </c>
      <c r="F2648" s="69">
        <v>15111506</v>
      </c>
      <c r="G2648" s="62" t="s">
        <v>13631</v>
      </c>
      <c r="H2648" s="62">
        <v>3</v>
      </c>
      <c r="I2648" s="62">
        <v>3</v>
      </c>
      <c r="J2648" s="70">
        <v>26</v>
      </c>
      <c r="K2648" s="71">
        <v>1928420</v>
      </c>
      <c r="L2648" s="72" t="s">
        <v>3286</v>
      </c>
      <c r="M2648" s="72" t="s">
        <v>254</v>
      </c>
    </row>
    <row r="2649" spans="1:13" s="3" customFormat="1" ht="12.75" x14ac:dyDescent="0.2">
      <c r="A2649" s="62" t="s">
        <v>19</v>
      </c>
      <c r="B2649" s="62" t="s">
        <v>1785</v>
      </c>
      <c r="C2649" s="63">
        <v>10</v>
      </c>
      <c r="D2649" s="64" t="s">
        <v>13544</v>
      </c>
      <c r="E2649" s="64" t="s">
        <v>2627</v>
      </c>
      <c r="F2649" s="65">
        <v>51102710</v>
      </c>
      <c r="G2649" s="64" t="s">
        <v>13631</v>
      </c>
      <c r="H2649" s="64">
        <v>3</v>
      </c>
      <c r="I2649" s="64">
        <v>3</v>
      </c>
      <c r="J2649" s="66">
        <v>18</v>
      </c>
      <c r="K2649" s="67">
        <v>3150000</v>
      </c>
      <c r="L2649" s="68" t="s">
        <v>1760</v>
      </c>
      <c r="M2649" s="68" t="s">
        <v>254</v>
      </c>
    </row>
    <row r="2650" spans="1:13" s="3" customFormat="1" ht="12.75" x14ac:dyDescent="0.2">
      <c r="A2650" s="62" t="s">
        <v>19</v>
      </c>
      <c r="B2650" s="62" t="s">
        <v>219</v>
      </c>
      <c r="C2650" s="63">
        <v>10</v>
      </c>
      <c r="D2650" s="62" t="s">
        <v>13379</v>
      </c>
      <c r="E2650" s="62" t="s">
        <v>2628</v>
      </c>
      <c r="F2650" s="69">
        <v>40172600</v>
      </c>
      <c r="G2650" s="62" t="s">
        <v>13631</v>
      </c>
      <c r="H2650" s="62">
        <v>3</v>
      </c>
      <c r="I2650" s="62">
        <v>3</v>
      </c>
      <c r="J2650" s="70">
        <v>4</v>
      </c>
      <c r="K2650" s="71">
        <v>59040</v>
      </c>
      <c r="L2650" s="72" t="s">
        <v>15</v>
      </c>
      <c r="M2650" s="72" t="s">
        <v>254</v>
      </c>
    </row>
    <row r="2651" spans="1:13" s="3" customFormat="1" ht="12.75" x14ac:dyDescent="0.2">
      <c r="A2651" s="62" t="s">
        <v>19</v>
      </c>
      <c r="B2651" s="62" t="s">
        <v>219</v>
      </c>
      <c r="C2651" s="63">
        <v>10</v>
      </c>
      <c r="D2651" s="64" t="s">
        <v>13379</v>
      </c>
      <c r="E2651" s="64" t="s">
        <v>2629</v>
      </c>
      <c r="F2651" s="65">
        <v>40172600</v>
      </c>
      <c r="G2651" s="64" t="s">
        <v>13631</v>
      </c>
      <c r="H2651" s="64">
        <v>3</v>
      </c>
      <c r="I2651" s="64">
        <v>3</v>
      </c>
      <c r="J2651" s="66">
        <v>4</v>
      </c>
      <c r="K2651" s="67">
        <v>59040</v>
      </c>
      <c r="L2651" s="68" t="s">
        <v>15</v>
      </c>
      <c r="M2651" s="68" t="s">
        <v>254</v>
      </c>
    </row>
    <row r="2652" spans="1:13" s="3" customFormat="1" ht="12.75" x14ac:dyDescent="0.2">
      <c r="A2652" s="62" t="s">
        <v>19</v>
      </c>
      <c r="B2652" s="62" t="s">
        <v>221</v>
      </c>
      <c r="C2652" s="63">
        <v>10</v>
      </c>
      <c r="D2652" s="62" t="s">
        <v>13382</v>
      </c>
      <c r="E2652" s="62" t="s">
        <v>2630</v>
      </c>
      <c r="F2652" s="69">
        <v>31201610</v>
      </c>
      <c r="G2652" s="62" t="s">
        <v>13631</v>
      </c>
      <c r="H2652" s="62">
        <v>3</v>
      </c>
      <c r="I2652" s="62">
        <v>3</v>
      </c>
      <c r="J2652" s="70">
        <v>4</v>
      </c>
      <c r="K2652" s="71">
        <v>920000</v>
      </c>
      <c r="L2652" s="72" t="s">
        <v>15</v>
      </c>
      <c r="M2652" s="72" t="s">
        <v>254</v>
      </c>
    </row>
    <row r="2653" spans="1:13" s="3" customFormat="1" ht="12.75" x14ac:dyDescent="0.2">
      <c r="A2653" s="62" t="s">
        <v>19</v>
      </c>
      <c r="B2653" s="62" t="s">
        <v>221</v>
      </c>
      <c r="C2653" s="63">
        <v>10</v>
      </c>
      <c r="D2653" s="64" t="s">
        <v>13382</v>
      </c>
      <c r="E2653" s="64" t="s">
        <v>2631</v>
      </c>
      <c r="F2653" s="65">
        <v>31201610</v>
      </c>
      <c r="G2653" s="64" t="s">
        <v>13631</v>
      </c>
      <c r="H2653" s="64">
        <v>3</v>
      </c>
      <c r="I2653" s="64">
        <v>3</v>
      </c>
      <c r="J2653" s="66">
        <v>2</v>
      </c>
      <c r="K2653" s="67">
        <v>350000</v>
      </c>
      <c r="L2653" s="68" t="s">
        <v>15</v>
      </c>
      <c r="M2653" s="68" t="s">
        <v>254</v>
      </c>
    </row>
    <row r="2654" spans="1:13" s="3" customFormat="1" ht="12.75" x14ac:dyDescent="0.2">
      <c r="A2654" s="62" t="s">
        <v>19</v>
      </c>
      <c r="B2654" s="62" t="s">
        <v>221</v>
      </c>
      <c r="C2654" s="63">
        <v>10</v>
      </c>
      <c r="D2654" s="62" t="s">
        <v>13382</v>
      </c>
      <c r="E2654" s="62" t="s">
        <v>2632</v>
      </c>
      <c r="F2654" s="69">
        <v>31201610</v>
      </c>
      <c r="G2654" s="62" t="s">
        <v>13631</v>
      </c>
      <c r="H2654" s="62">
        <v>3</v>
      </c>
      <c r="I2654" s="62">
        <v>3</v>
      </c>
      <c r="J2654" s="70">
        <v>5</v>
      </c>
      <c r="K2654" s="71">
        <v>510000</v>
      </c>
      <c r="L2654" s="72" t="s">
        <v>1760</v>
      </c>
      <c r="M2654" s="72" t="s">
        <v>254</v>
      </c>
    </row>
    <row r="2655" spans="1:13" s="3" customFormat="1" ht="12.75" x14ac:dyDescent="0.2">
      <c r="A2655" s="62" t="s">
        <v>19</v>
      </c>
      <c r="B2655" s="62" t="s">
        <v>221</v>
      </c>
      <c r="C2655" s="63">
        <v>10</v>
      </c>
      <c r="D2655" s="64" t="s">
        <v>13382</v>
      </c>
      <c r="E2655" s="64" t="s">
        <v>2633</v>
      </c>
      <c r="F2655" s="65">
        <v>31201610</v>
      </c>
      <c r="G2655" s="64" t="s">
        <v>13631</v>
      </c>
      <c r="H2655" s="64">
        <v>3</v>
      </c>
      <c r="I2655" s="64">
        <v>3</v>
      </c>
      <c r="J2655" s="66">
        <v>10</v>
      </c>
      <c r="K2655" s="67">
        <v>1776000</v>
      </c>
      <c r="L2655" s="68" t="s">
        <v>15</v>
      </c>
      <c r="M2655" s="68" t="s">
        <v>254</v>
      </c>
    </row>
    <row r="2656" spans="1:13" s="3" customFormat="1" ht="12.75" x14ac:dyDescent="0.2">
      <c r="A2656" s="62" t="s">
        <v>19</v>
      </c>
      <c r="B2656" s="62" t="s">
        <v>221</v>
      </c>
      <c r="C2656" s="63">
        <v>10</v>
      </c>
      <c r="D2656" s="62" t="s">
        <v>13382</v>
      </c>
      <c r="E2656" s="62" t="s">
        <v>2634</v>
      </c>
      <c r="F2656" s="69">
        <v>31201600</v>
      </c>
      <c r="G2656" s="62" t="s">
        <v>13631</v>
      </c>
      <c r="H2656" s="62">
        <v>3</v>
      </c>
      <c r="I2656" s="62">
        <v>3</v>
      </c>
      <c r="J2656" s="70">
        <v>5</v>
      </c>
      <c r="K2656" s="71">
        <v>3917500</v>
      </c>
      <c r="L2656" s="72" t="s">
        <v>15</v>
      </c>
      <c r="M2656" s="72" t="s">
        <v>254</v>
      </c>
    </row>
    <row r="2657" spans="1:13" s="3" customFormat="1" ht="12.75" x14ac:dyDescent="0.2">
      <c r="A2657" s="62" t="s">
        <v>19</v>
      </c>
      <c r="B2657" s="62" t="s">
        <v>221</v>
      </c>
      <c r="C2657" s="63">
        <v>10</v>
      </c>
      <c r="D2657" s="64" t="s">
        <v>13382</v>
      </c>
      <c r="E2657" s="64" t="s">
        <v>2635</v>
      </c>
      <c r="F2657" s="65">
        <v>31201600</v>
      </c>
      <c r="G2657" s="64" t="s">
        <v>13631</v>
      </c>
      <c r="H2657" s="64">
        <v>3</v>
      </c>
      <c r="I2657" s="64">
        <v>3</v>
      </c>
      <c r="J2657" s="66">
        <v>5</v>
      </c>
      <c r="K2657" s="67">
        <v>7482500</v>
      </c>
      <c r="L2657" s="68" t="s">
        <v>15</v>
      </c>
      <c r="M2657" s="68" t="s">
        <v>254</v>
      </c>
    </row>
    <row r="2658" spans="1:13" s="3" customFormat="1" ht="12.75" x14ac:dyDescent="0.2">
      <c r="A2658" s="62" t="s">
        <v>19</v>
      </c>
      <c r="B2658" s="62" t="s">
        <v>221</v>
      </c>
      <c r="C2658" s="63">
        <v>10</v>
      </c>
      <c r="D2658" s="62" t="s">
        <v>13382</v>
      </c>
      <c r="E2658" s="62" t="s">
        <v>2636</v>
      </c>
      <c r="F2658" s="69">
        <v>31201600</v>
      </c>
      <c r="G2658" s="62" t="s">
        <v>13631</v>
      </c>
      <c r="H2658" s="62">
        <v>3</v>
      </c>
      <c r="I2658" s="62">
        <v>3</v>
      </c>
      <c r="J2658" s="70">
        <v>15</v>
      </c>
      <c r="K2658" s="71">
        <v>1950000</v>
      </c>
      <c r="L2658" s="72" t="s">
        <v>15</v>
      </c>
      <c r="M2658" s="72" t="s">
        <v>254</v>
      </c>
    </row>
    <row r="2659" spans="1:13" s="3" customFormat="1" ht="12.75" x14ac:dyDescent="0.2">
      <c r="A2659" s="62" t="s">
        <v>19</v>
      </c>
      <c r="B2659" s="62" t="s">
        <v>871</v>
      </c>
      <c r="C2659" s="63">
        <v>10</v>
      </c>
      <c r="D2659" s="64" t="s">
        <v>13490</v>
      </c>
      <c r="E2659" s="64" t="s">
        <v>2637</v>
      </c>
      <c r="F2659" s="65">
        <v>31211507</v>
      </c>
      <c r="G2659" s="64" t="s">
        <v>13631</v>
      </c>
      <c r="H2659" s="64">
        <v>3</v>
      </c>
      <c r="I2659" s="64">
        <v>3</v>
      </c>
      <c r="J2659" s="66">
        <v>13</v>
      </c>
      <c r="K2659" s="67">
        <v>286000</v>
      </c>
      <c r="L2659" s="68" t="s">
        <v>15</v>
      </c>
      <c r="M2659" s="68" t="s">
        <v>254</v>
      </c>
    </row>
    <row r="2660" spans="1:13" s="3" customFormat="1" ht="12.75" x14ac:dyDescent="0.2">
      <c r="A2660" s="62" t="s">
        <v>19</v>
      </c>
      <c r="B2660" s="62" t="s">
        <v>871</v>
      </c>
      <c r="C2660" s="63">
        <v>10</v>
      </c>
      <c r="D2660" s="62" t="s">
        <v>13490</v>
      </c>
      <c r="E2660" s="62" t="s">
        <v>2638</v>
      </c>
      <c r="F2660" s="69">
        <v>31211507</v>
      </c>
      <c r="G2660" s="62" t="s">
        <v>13631</v>
      </c>
      <c r="H2660" s="62">
        <v>3</v>
      </c>
      <c r="I2660" s="62">
        <v>3</v>
      </c>
      <c r="J2660" s="70">
        <v>13</v>
      </c>
      <c r="K2660" s="71">
        <v>286000</v>
      </c>
      <c r="L2660" s="72" t="s">
        <v>15</v>
      </c>
      <c r="M2660" s="72" t="s">
        <v>254</v>
      </c>
    </row>
    <row r="2661" spans="1:13" s="3" customFormat="1" ht="12.75" x14ac:dyDescent="0.2">
      <c r="A2661" s="62" t="s">
        <v>19</v>
      </c>
      <c r="B2661" s="62" t="s">
        <v>871</v>
      </c>
      <c r="C2661" s="63">
        <v>10</v>
      </c>
      <c r="D2661" s="64" t="s">
        <v>13490</v>
      </c>
      <c r="E2661" s="64" t="s">
        <v>2639</v>
      </c>
      <c r="F2661" s="65">
        <v>31211507</v>
      </c>
      <c r="G2661" s="64" t="s">
        <v>13631</v>
      </c>
      <c r="H2661" s="64">
        <v>3</v>
      </c>
      <c r="I2661" s="64">
        <v>3</v>
      </c>
      <c r="J2661" s="66">
        <v>15</v>
      </c>
      <c r="K2661" s="67">
        <v>300000</v>
      </c>
      <c r="L2661" s="68" t="s">
        <v>15</v>
      </c>
      <c r="M2661" s="68" t="s">
        <v>254</v>
      </c>
    </row>
    <row r="2662" spans="1:13" s="3" customFormat="1" ht="12.75" x14ac:dyDescent="0.2">
      <c r="A2662" s="62" t="s">
        <v>19</v>
      </c>
      <c r="B2662" s="62" t="s">
        <v>871</v>
      </c>
      <c r="C2662" s="63">
        <v>10</v>
      </c>
      <c r="D2662" s="62" t="s">
        <v>13490</v>
      </c>
      <c r="E2662" s="62" t="s">
        <v>2640</v>
      </c>
      <c r="F2662" s="69">
        <v>31211507</v>
      </c>
      <c r="G2662" s="62" t="s">
        <v>13631</v>
      </c>
      <c r="H2662" s="62">
        <v>3</v>
      </c>
      <c r="I2662" s="62">
        <v>3</v>
      </c>
      <c r="J2662" s="70">
        <v>10</v>
      </c>
      <c r="K2662" s="71">
        <v>200000</v>
      </c>
      <c r="L2662" s="72" t="s">
        <v>15</v>
      </c>
      <c r="M2662" s="72" t="s">
        <v>254</v>
      </c>
    </row>
    <row r="2663" spans="1:13" s="3" customFormat="1" ht="12.75" x14ac:dyDescent="0.2">
      <c r="A2663" s="62" t="s">
        <v>19</v>
      </c>
      <c r="B2663" s="62" t="s">
        <v>871</v>
      </c>
      <c r="C2663" s="63">
        <v>10</v>
      </c>
      <c r="D2663" s="64" t="s">
        <v>13490</v>
      </c>
      <c r="E2663" s="64" t="s">
        <v>2641</v>
      </c>
      <c r="F2663" s="65">
        <v>31211507</v>
      </c>
      <c r="G2663" s="64" t="s">
        <v>13631</v>
      </c>
      <c r="H2663" s="64">
        <v>3</v>
      </c>
      <c r="I2663" s="64">
        <v>3</v>
      </c>
      <c r="J2663" s="66">
        <v>13</v>
      </c>
      <c r="K2663" s="67">
        <v>286000</v>
      </c>
      <c r="L2663" s="68" t="s">
        <v>15</v>
      </c>
      <c r="M2663" s="68" t="s">
        <v>254</v>
      </c>
    </row>
    <row r="2664" spans="1:13" s="3" customFormat="1" ht="12.75" x14ac:dyDescent="0.2">
      <c r="A2664" s="62" t="s">
        <v>19</v>
      </c>
      <c r="B2664" s="62" t="s">
        <v>871</v>
      </c>
      <c r="C2664" s="63">
        <v>10</v>
      </c>
      <c r="D2664" s="62" t="s">
        <v>13490</v>
      </c>
      <c r="E2664" s="62" t="s">
        <v>2642</v>
      </c>
      <c r="F2664" s="69">
        <v>12163800</v>
      </c>
      <c r="G2664" s="62" t="s">
        <v>13631</v>
      </c>
      <c r="H2664" s="62">
        <v>3</v>
      </c>
      <c r="I2664" s="62">
        <v>3</v>
      </c>
      <c r="J2664" s="70">
        <v>50</v>
      </c>
      <c r="K2664" s="71">
        <v>2250000</v>
      </c>
      <c r="L2664" s="72" t="s">
        <v>15</v>
      </c>
      <c r="M2664" s="72" t="s">
        <v>254</v>
      </c>
    </row>
    <row r="2665" spans="1:13" s="3" customFormat="1" ht="12.75" x14ac:dyDescent="0.2">
      <c r="A2665" s="62" t="s">
        <v>19</v>
      </c>
      <c r="B2665" s="62" t="s">
        <v>871</v>
      </c>
      <c r="C2665" s="63">
        <v>10</v>
      </c>
      <c r="D2665" s="64" t="s">
        <v>13490</v>
      </c>
      <c r="E2665" s="64" t="s">
        <v>2643</v>
      </c>
      <c r="F2665" s="65">
        <v>31211507</v>
      </c>
      <c r="G2665" s="64" t="s">
        <v>13631</v>
      </c>
      <c r="H2665" s="64">
        <v>3</v>
      </c>
      <c r="I2665" s="64">
        <v>3</v>
      </c>
      <c r="J2665" s="66">
        <v>10</v>
      </c>
      <c r="K2665" s="67">
        <v>200000</v>
      </c>
      <c r="L2665" s="68" t="s">
        <v>15</v>
      </c>
      <c r="M2665" s="68" t="s">
        <v>254</v>
      </c>
    </row>
    <row r="2666" spans="1:13" s="3" customFormat="1" ht="12.75" x14ac:dyDescent="0.2">
      <c r="A2666" s="62" t="s">
        <v>19</v>
      </c>
      <c r="B2666" s="62" t="s">
        <v>871</v>
      </c>
      <c r="C2666" s="63">
        <v>10</v>
      </c>
      <c r="D2666" s="62" t="s">
        <v>13490</v>
      </c>
      <c r="E2666" s="62" t="s">
        <v>2644</v>
      </c>
      <c r="F2666" s="69">
        <v>31211507</v>
      </c>
      <c r="G2666" s="62" t="s">
        <v>13631</v>
      </c>
      <c r="H2666" s="62">
        <v>3</v>
      </c>
      <c r="I2666" s="62">
        <v>3</v>
      </c>
      <c r="J2666" s="70">
        <v>10</v>
      </c>
      <c r="K2666" s="71">
        <v>200000</v>
      </c>
      <c r="L2666" s="72" t="s">
        <v>15</v>
      </c>
      <c r="M2666" s="72" t="s">
        <v>254</v>
      </c>
    </row>
    <row r="2667" spans="1:13" s="3" customFormat="1" ht="12.75" x14ac:dyDescent="0.2">
      <c r="A2667" s="62" t="s">
        <v>19</v>
      </c>
      <c r="B2667" s="62" t="s">
        <v>871</v>
      </c>
      <c r="C2667" s="63">
        <v>10</v>
      </c>
      <c r="D2667" s="64" t="s">
        <v>13490</v>
      </c>
      <c r="E2667" s="64" t="s">
        <v>2645</v>
      </c>
      <c r="F2667" s="65">
        <v>31211507</v>
      </c>
      <c r="G2667" s="64" t="s">
        <v>13631</v>
      </c>
      <c r="H2667" s="64">
        <v>3</v>
      </c>
      <c r="I2667" s="64">
        <v>3</v>
      </c>
      <c r="J2667" s="66">
        <v>13</v>
      </c>
      <c r="K2667" s="67">
        <v>286000</v>
      </c>
      <c r="L2667" s="68" t="s">
        <v>15</v>
      </c>
      <c r="M2667" s="68" t="s">
        <v>254</v>
      </c>
    </row>
    <row r="2668" spans="1:13" s="3" customFormat="1" ht="12.75" x14ac:dyDescent="0.2">
      <c r="A2668" s="62" t="s">
        <v>19</v>
      </c>
      <c r="B2668" s="62" t="s">
        <v>433</v>
      </c>
      <c r="C2668" s="63">
        <v>10</v>
      </c>
      <c r="D2668" s="62" t="s">
        <v>13383</v>
      </c>
      <c r="E2668" s="62" t="s">
        <v>2646</v>
      </c>
      <c r="F2668" s="69">
        <v>12142100</v>
      </c>
      <c r="G2668" s="62" t="s">
        <v>13630</v>
      </c>
      <c r="H2668" s="62">
        <v>1</v>
      </c>
      <c r="I2668" s="62">
        <v>1</v>
      </c>
      <c r="J2668" s="70">
        <v>6</v>
      </c>
      <c r="K2668" s="71">
        <v>293880</v>
      </c>
      <c r="L2668" s="72" t="s">
        <v>3286</v>
      </c>
      <c r="M2668" s="72" t="s">
        <v>254</v>
      </c>
    </row>
    <row r="2669" spans="1:13" s="3" customFormat="1" ht="12.75" x14ac:dyDescent="0.2">
      <c r="A2669" s="62" t="s">
        <v>19</v>
      </c>
      <c r="B2669" s="62" t="s">
        <v>877</v>
      </c>
      <c r="C2669" s="63">
        <v>10</v>
      </c>
      <c r="D2669" s="64" t="s">
        <v>13496</v>
      </c>
      <c r="E2669" s="64" t="s">
        <v>2647</v>
      </c>
      <c r="F2669" s="65">
        <v>60104912</v>
      </c>
      <c r="G2669" s="64" t="s">
        <v>13631</v>
      </c>
      <c r="H2669" s="64">
        <v>3</v>
      </c>
      <c r="I2669" s="64">
        <v>3</v>
      </c>
      <c r="J2669" s="66">
        <v>5</v>
      </c>
      <c r="K2669" s="67">
        <v>400000</v>
      </c>
      <c r="L2669" s="68" t="s">
        <v>15</v>
      </c>
      <c r="M2669" s="68" t="s">
        <v>254</v>
      </c>
    </row>
    <row r="2670" spans="1:13" s="3" customFormat="1" ht="12.75" x14ac:dyDescent="0.2">
      <c r="A2670" s="62" t="s">
        <v>19</v>
      </c>
      <c r="B2670" s="62" t="s">
        <v>877</v>
      </c>
      <c r="C2670" s="63">
        <v>10</v>
      </c>
      <c r="D2670" s="62" t="s">
        <v>13496</v>
      </c>
      <c r="E2670" s="62" t="s">
        <v>13955</v>
      </c>
      <c r="F2670" s="69">
        <v>60104912</v>
      </c>
      <c r="G2670" s="62" t="s">
        <v>13631</v>
      </c>
      <c r="H2670" s="62">
        <v>3</v>
      </c>
      <c r="I2670" s="62">
        <v>3</v>
      </c>
      <c r="J2670" s="70">
        <v>10</v>
      </c>
      <c r="K2670" s="71">
        <v>600000</v>
      </c>
      <c r="L2670" s="72" t="s">
        <v>15</v>
      </c>
      <c r="M2670" s="72" t="s">
        <v>254</v>
      </c>
    </row>
    <row r="2671" spans="1:13" s="3" customFormat="1" ht="12.75" x14ac:dyDescent="0.2">
      <c r="A2671" s="62" t="s">
        <v>19</v>
      </c>
      <c r="B2671" s="62" t="s">
        <v>877</v>
      </c>
      <c r="C2671" s="63">
        <v>10</v>
      </c>
      <c r="D2671" s="64" t="s">
        <v>13496</v>
      </c>
      <c r="E2671" s="64" t="s">
        <v>13956</v>
      </c>
      <c r="F2671" s="65">
        <v>60104912</v>
      </c>
      <c r="G2671" s="64" t="s">
        <v>13631</v>
      </c>
      <c r="H2671" s="64">
        <v>3</v>
      </c>
      <c r="I2671" s="64">
        <v>3</v>
      </c>
      <c r="J2671" s="66">
        <v>25</v>
      </c>
      <c r="K2671" s="67">
        <v>1175000</v>
      </c>
      <c r="L2671" s="68" t="s">
        <v>15</v>
      </c>
      <c r="M2671" s="68" t="s">
        <v>254</v>
      </c>
    </row>
    <row r="2672" spans="1:13" s="3" customFormat="1" ht="12.75" x14ac:dyDescent="0.2">
      <c r="A2672" s="62" t="s">
        <v>19</v>
      </c>
      <c r="B2672" s="62" t="s">
        <v>877</v>
      </c>
      <c r="C2672" s="63">
        <v>10</v>
      </c>
      <c r="D2672" s="62" t="s">
        <v>13496</v>
      </c>
      <c r="E2672" s="62" t="s">
        <v>13957</v>
      </c>
      <c r="F2672" s="69">
        <v>60104912</v>
      </c>
      <c r="G2672" s="62" t="s">
        <v>13631</v>
      </c>
      <c r="H2672" s="62">
        <v>3</v>
      </c>
      <c r="I2672" s="62">
        <v>3</v>
      </c>
      <c r="J2672" s="70">
        <v>6</v>
      </c>
      <c r="K2672" s="71">
        <v>1620000</v>
      </c>
      <c r="L2672" s="72" t="s">
        <v>15</v>
      </c>
      <c r="M2672" s="72" t="s">
        <v>254</v>
      </c>
    </row>
    <row r="2673" spans="1:13" s="3" customFormat="1" ht="12.75" x14ac:dyDescent="0.2">
      <c r="A2673" s="62" t="s">
        <v>19</v>
      </c>
      <c r="B2673" s="62" t="s">
        <v>877</v>
      </c>
      <c r="C2673" s="63">
        <v>10</v>
      </c>
      <c r="D2673" s="64" t="s">
        <v>13496</v>
      </c>
      <c r="E2673" s="64" t="s">
        <v>13958</v>
      </c>
      <c r="F2673" s="65">
        <v>60104912</v>
      </c>
      <c r="G2673" s="64" t="s">
        <v>13631</v>
      </c>
      <c r="H2673" s="64">
        <v>3</v>
      </c>
      <c r="I2673" s="64">
        <v>3</v>
      </c>
      <c r="J2673" s="66">
        <v>2</v>
      </c>
      <c r="K2673" s="67">
        <v>540000</v>
      </c>
      <c r="L2673" s="68" t="s">
        <v>15</v>
      </c>
      <c r="M2673" s="68" t="s">
        <v>254</v>
      </c>
    </row>
    <row r="2674" spans="1:13" s="3" customFormat="1" ht="12.75" x14ac:dyDescent="0.2">
      <c r="A2674" s="62" t="s">
        <v>19</v>
      </c>
      <c r="B2674" s="62" t="s">
        <v>877</v>
      </c>
      <c r="C2674" s="63">
        <v>10</v>
      </c>
      <c r="D2674" s="62" t="s">
        <v>13496</v>
      </c>
      <c r="E2674" s="62" t="s">
        <v>2648</v>
      </c>
      <c r="F2674" s="69">
        <v>60104912</v>
      </c>
      <c r="G2674" s="62" t="s">
        <v>13631</v>
      </c>
      <c r="H2674" s="62">
        <v>3</v>
      </c>
      <c r="I2674" s="62">
        <v>3</v>
      </c>
      <c r="J2674" s="70">
        <v>5</v>
      </c>
      <c r="K2674" s="71">
        <v>240000</v>
      </c>
      <c r="L2674" s="72" t="s">
        <v>15</v>
      </c>
      <c r="M2674" s="72" t="s">
        <v>254</v>
      </c>
    </row>
    <row r="2675" spans="1:13" s="3" customFormat="1" ht="12.75" x14ac:dyDescent="0.2">
      <c r="A2675" s="62" t="s">
        <v>19</v>
      </c>
      <c r="B2675" s="62" t="s">
        <v>1785</v>
      </c>
      <c r="C2675" s="63">
        <v>10</v>
      </c>
      <c r="D2675" s="64" t="s">
        <v>13544</v>
      </c>
      <c r="E2675" s="64" t="s">
        <v>2649</v>
      </c>
      <c r="F2675" s="65">
        <v>51102710</v>
      </c>
      <c r="G2675" s="64" t="s">
        <v>13630</v>
      </c>
      <c r="H2675" s="64">
        <v>2</v>
      </c>
      <c r="I2675" s="64">
        <v>2</v>
      </c>
      <c r="J2675" s="66">
        <v>55</v>
      </c>
      <c r="K2675" s="67">
        <v>385000</v>
      </c>
      <c r="L2675" s="68" t="s">
        <v>1760</v>
      </c>
      <c r="M2675" s="68" t="s">
        <v>254</v>
      </c>
    </row>
    <row r="2676" spans="1:13" s="3" customFormat="1" ht="12.75" x14ac:dyDescent="0.2">
      <c r="A2676" s="62" t="s">
        <v>19</v>
      </c>
      <c r="B2676" s="62" t="s">
        <v>1785</v>
      </c>
      <c r="C2676" s="63">
        <v>10</v>
      </c>
      <c r="D2676" s="62" t="s">
        <v>13544</v>
      </c>
      <c r="E2676" s="62" t="s">
        <v>2650</v>
      </c>
      <c r="F2676" s="69">
        <v>15101511</v>
      </c>
      <c r="G2676" s="62" t="s">
        <v>13631</v>
      </c>
      <c r="H2676" s="62">
        <v>3</v>
      </c>
      <c r="I2676" s="62">
        <v>3</v>
      </c>
      <c r="J2676" s="70">
        <v>3</v>
      </c>
      <c r="K2676" s="71">
        <v>51000</v>
      </c>
      <c r="L2676" s="72" t="s">
        <v>1760</v>
      </c>
      <c r="M2676" s="72" t="s">
        <v>254</v>
      </c>
    </row>
    <row r="2677" spans="1:13" s="3" customFormat="1" ht="12.75" x14ac:dyDescent="0.2">
      <c r="A2677" s="62" t="s">
        <v>19</v>
      </c>
      <c r="B2677" s="62" t="s">
        <v>1785</v>
      </c>
      <c r="C2677" s="63">
        <v>10</v>
      </c>
      <c r="D2677" s="64" t="s">
        <v>13544</v>
      </c>
      <c r="E2677" s="64" t="s">
        <v>2651</v>
      </c>
      <c r="F2677" s="65">
        <v>51102710</v>
      </c>
      <c r="G2677" s="64" t="s">
        <v>13630</v>
      </c>
      <c r="H2677" s="64">
        <v>2</v>
      </c>
      <c r="I2677" s="64">
        <v>2</v>
      </c>
      <c r="J2677" s="66">
        <v>220</v>
      </c>
      <c r="K2677" s="67">
        <v>12003200</v>
      </c>
      <c r="L2677" s="68" t="s">
        <v>1760</v>
      </c>
      <c r="M2677" s="68" t="s">
        <v>254</v>
      </c>
    </row>
    <row r="2678" spans="1:13" s="3" customFormat="1" ht="12.75" x14ac:dyDescent="0.2">
      <c r="A2678" s="62" t="s">
        <v>19</v>
      </c>
      <c r="B2678" s="62" t="s">
        <v>857</v>
      </c>
      <c r="C2678" s="63">
        <v>10</v>
      </c>
      <c r="D2678" s="62" t="s">
        <v>13476</v>
      </c>
      <c r="E2678" s="62" t="s">
        <v>2652</v>
      </c>
      <c r="F2678" s="69">
        <v>26101302</v>
      </c>
      <c r="G2678" s="62" t="s">
        <v>13630</v>
      </c>
      <c r="H2678" s="62">
        <v>4</v>
      </c>
      <c r="I2678" s="62">
        <v>4</v>
      </c>
      <c r="J2678" s="70">
        <v>1</v>
      </c>
      <c r="K2678" s="71">
        <v>1071000</v>
      </c>
      <c r="L2678" s="72" t="s">
        <v>15</v>
      </c>
      <c r="M2678" s="72" t="s">
        <v>254</v>
      </c>
    </row>
    <row r="2679" spans="1:13" s="3" customFormat="1" ht="12.75" x14ac:dyDescent="0.2">
      <c r="A2679" s="62" t="s">
        <v>19</v>
      </c>
      <c r="B2679" s="62" t="s">
        <v>857</v>
      </c>
      <c r="C2679" s="63">
        <v>10</v>
      </c>
      <c r="D2679" s="64" t="s">
        <v>13476</v>
      </c>
      <c r="E2679" s="64" t="s">
        <v>2653</v>
      </c>
      <c r="F2679" s="65">
        <v>26101302</v>
      </c>
      <c r="G2679" s="64" t="s">
        <v>13630</v>
      </c>
      <c r="H2679" s="64">
        <v>4</v>
      </c>
      <c r="I2679" s="64">
        <v>4</v>
      </c>
      <c r="J2679" s="66">
        <v>1</v>
      </c>
      <c r="K2679" s="67">
        <v>714000</v>
      </c>
      <c r="L2679" s="68" t="s">
        <v>15</v>
      </c>
      <c r="M2679" s="68" t="s">
        <v>254</v>
      </c>
    </row>
    <row r="2680" spans="1:13" s="3" customFormat="1" ht="12.75" x14ac:dyDescent="0.2">
      <c r="A2680" s="62" t="s">
        <v>19</v>
      </c>
      <c r="B2680" s="62" t="s">
        <v>877</v>
      </c>
      <c r="C2680" s="63">
        <v>10</v>
      </c>
      <c r="D2680" s="62" t="s">
        <v>13496</v>
      </c>
      <c r="E2680" s="62" t="s">
        <v>2654</v>
      </c>
      <c r="F2680" s="69">
        <v>30101500</v>
      </c>
      <c r="G2680" s="62" t="s">
        <v>13631</v>
      </c>
      <c r="H2680" s="62">
        <v>3</v>
      </c>
      <c r="I2680" s="62">
        <v>3</v>
      </c>
      <c r="J2680" s="70">
        <v>8</v>
      </c>
      <c r="K2680" s="71">
        <v>400000</v>
      </c>
      <c r="L2680" s="72" t="s">
        <v>15</v>
      </c>
      <c r="M2680" s="72" t="s">
        <v>254</v>
      </c>
    </row>
    <row r="2681" spans="1:13" s="3" customFormat="1" ht="12.75" x14ac:dyDescent="0.2">
      <c r="A2681" s="62" t="s">
        <v>19</v>
      </c>
      <c r="B2681" s="62" t="s">
        <v>877</v>
      </c>
      <c r="C2681" s="63">
        <v>10</v>
      </c>
      <c r="D2681" s="64" t="s">
        <v>13496</v>
      </c>
      <c r="E2681" s="64" t="s">
        <v>2655</v>
      </c>
      <c r="F2681" s="65">
        <v>30101500</v>
      </c>
      <c r="G2681" s="64" t="s">
        <v>13631</v>
      </c>
      <c r="H2681" s="64">
        <v>3</v>
      </c>
      <c r="I2681" s="64">
        <v>3</v>
      </c>
      <c r="J2681" s="66">
        <v>8</v>
      </c>
      <c r="K2681" s="67">
        <v>400000</v>
      </c>
      <c r="L2681" s="68" t="s">
        <v>15</v>
      </c>
      <c r="M2681" s="68" t="s">
        <v>254</v>
      </c>
    </row>
    <row r="2682" spans="1:13" s="3" customFormat="1" ht="12.75" x14ac:dyDescent="0.2">
      <c r="A2682" s="62" t="s">
        <v>19</v>
      </c>
      <c r="B2682" s="62" t="s">
        <v>877</v>
      </c>
      <c r="C2682" s="63">
        <v>10</v>
      </c>
      <c r="D2682" s="62" t="s">
        <v>13496</v>
      </c>
      <c r="E2682" s="62" t="s">
        <v>2656</v>
      </c>
      <c r="F2682" s="69">
        <v>30101500</v>
      </c>
      <c r="G2682" s="62" t="s">
        <v>13631</v>
      </c>
      <c r="H2682" s="62">
        <v>3</v>
      </c>
      <c r="I2682" s="62">
        <v>3</v>
      </c>
      <c r="J2682" s="70">
        <v>8</v>
      </c>
      <c r="K2682" s="71">
        <v>400000</v>
      </c>
      <c r="L2682" s="72" t="s">
        <v>15</v>
      </c>
      <c r="M2682" s="72" t="s">
        <v>254</v>
      </c>
    </row>
    <row r="2683" spans="1:13" s="3" customFormat="1" ht="12.75" x14ac:dyDescent="0.2">
      <c r="A2683" s="62" t="s">
        <v>19</v>
      </c>
      <c r="B2683" s="62" t="s">
        <v>219</v>
      </c>
      <c r="C2683" s="63">
        <v>10</v>
      </c>
      <c r="D2683" s="64" t="s">
        <v>13379</v>
      </c>
      <c r="E2683" s="64" t="s">
        <v>2657</v>
      </c>
      <c r="F2683" s="65">
        <v>31161800</v>
      </c>
      <c r="G2683" s="64" t="s">
        <v>13631</v>
      </c>
      <c r="H2683" s="64">
        <v>3</v>
      </c>
      <c r="I2683" s="64">
        <v>3</v>
      </c>
      <c r="J2683" s="66">
        <v>17</v>
      </c>
      <c r="K2683" s="67">
        <v>714000</v>
      </c>
      <c r="L2683" s="68" t="s">
        <v>15</v>
      </c>
      <c r="M2683" s="68" t="s">
        <v>254</v>
      </c>
    </row>
    <row r="2684" spans="1:13" s="3" customFormat="1" ht="12.75" x14ac:dyDescent="0.2">
      <c r="A2684" s="62" t="s">
        <v>19</v>
      </c>
      <c r="B2684" s="62" t="s">
        <v>219</v>
      </c>
      <c r="C2684" s="63">
        <v>10</v>
      </c>
      <c r="D2684" s="62" t="s">
        <v>13379</v>
      </c>
      <c r="E2684" s="62" t="s">
        <v>2658</v>
      </c>
      <c r="F2684" s="69">
        <v>31161800</v>
      </c>
      <c r="G2684" s="62" t="s">
        <v>13631</v>
      </c>
      <c r="H2684" s="62">
        <v>3</v>
      </c>
      <c r="I2684" s="62">
        <v>3</v>
      </c>
      <c r="J2684" s="70">
        <v>17</v>
      </c>
      <c r="K2684" s="71">
        <v>714000</v>
      </c>
      <c r="L2684" s="72" t="s">
        <v>15</v>
      </c>
      <c r="M2684" s="72" t="s">
        <v>254</v>
      </c>
    </row>
    <row r="2685" spans="1:13" s="3" customFormat="1" ht="12.75" x14ac:dyDescent="0.2">
      <c r="A2685" s="62" t="s">
        <v>19</v>
      </c>
      <c r="B2685" s="62" t="s">
        <v>433</v>
      </c>
      <c r="C2685" s="63">
        <v>10</v>
      </c>
      <c r="D2685" s="64" t="s">
        <v>13383</v>
      </c>
      <c r="E2685" s="64" t="s">
        <v>2659</v>
      </c>
      <c r="F2685" s="65">
        <v>12142004</v>
      </c>
      <c r="G2685" s="64" t="s">
        <v>13630</v>
      </c>
      <c r="H2685" s="64">
        <v>1</v>
      </c>
      <c r="I2685" s="64">
        <v>1</v>
      </c>
      <c r="J2685" s="66">
        <v>31.5</v>
      </c>
      <c r="K2685" s="67">
        <v>2204118</v>
      </c>
      <c r="L2685" s="68" t="s">
        <v>3286</v>
      </c>
      <c r="M2685" s="68" t="s">
        <v>254</v>
      </c>
    </row>
    <row r="2686" spans="1:13" s="3" customFormat="1" ht="12.75" x14ac:dyDescent="0.2">
      <c r="A2686" s="62" t="s">
        <v>19</v>
      </c>
      <c r="B2686" s="62" t="s">
        <v>1791</v>
      </c>
      <c r="C2686" s="63">
        <v>10</v>
      </c>
      <c r="D2686" s="62" t="s">
        <v>13550</v>
      </c>
      <c r="E2686" s="62" t="s">
        <v>2660</v>
      </c>
      <c r="F2686" s="69">
        <v>25173902</v>
      </c>
      <c r="G2686" s="62" t="s">
        <v>13630</v>
      </c>
      <c r="H2686" s="62">
        <v>4</v>
      </c>
      <c r="I2686" s="62">
        <v>4</v>
      </c>
      <c r="J2686" s="70">
        <v>1</v>
      </c>
      <c r="K2686" s="71">
        <v>2284800</v>
      </c>
      <c r="L2686" s="72" t="s">
        <v>15</v>
      </c>
      <c r="M2686" s="72" t="s">
        <v>254</v>
      </c>
    </row>
    <row r="2687" spans="1:13" s="3" customFormat="1" ht="12.75" x14ac:dyDescent="0.2">
      <c r="A2687" s="62" t="s">
        <v>19</v>
      </c>
      <c r="B2687" s="62" t="s">
        <v>217</v>
      </c>
      <c r="C2687" s="63">
        <v>10</v>
      </c>
      <c r="D2687" s="64" t="s">
        <v>13378</v>
      </c>
      <c r="E2687" s="64" t="s">
        <v>2661</v>
      </c>
      <c r="F2687" s="65">
        <v>40141742</v>
      </c>
      <c r="G2687" s="64" t="s">
        <v>13630</v>
      </c>
      <c r="H2687" s="64">
        <v>2</v>
      </c>
      <c r="I2687" s="64">
        <v>2</v>
      </c>
      <c r="J2687" s="66">
        <v>23</v>
      </c>
      <c r="K2687" s="67">
        <v>115000</v>
      </c>
      <c r="L2687" s="68" t="s">
        <v>15</v>
      </c>
      <c r="M2687" s="68" t="s">
        <v>254</v>
      </c>
    </row>
    <row r="2688" spans="1:13" s="3" customFormat="1" ht="12.75" x14ac:dyDescent="0.2">
      <c r="A2688" s="62" t="s">
        <v>19</v>
      </c>
      <c r="B2688" s="62" t="s">
        <v>221</v>
      </c>
      <c r="C2688" s="63">
        <v>10</v>
      </c>
      <c r="D2688" s="62" t="s">
        <v>13382</v>
      </c>
      <c r="E2688" s="62" t="s">
        <v>2662</v>
      </c>
      <c r="F2688" s="69">
        <v>31211705</v>
      </c>
      <c r="G2688" s="62" t="s">
        <v>13631</v>
      </c>
      <c r="H2688" s="62">
        <v>3</v>
      </c>
      <c r="I2688" s="62">
        <v>3</v>
      </c>
      <c r="J2688" s="70">
        <v>4</v>
      </c>
      <c r="K2688" s="71">
        <v>240000</v>
      </c>
      <c r="L2688" s="72" t="s">
        <v>1760</v>
      </c>
      <c r="M2688" s="72" t="s">
        <v>254</v>
      </c>
    </row>
    <row r="2689" spans="1:13" s="3" customFormat="1" ht="12.75" x14ac:dyDescent="0.2">
      <c r="A2689" s="62" t="s">
        <v>19</v>
      </c>
      <c r="B2689" s="62" t="s">
        <v>265</v>
      </c>
      <c r="C2689" s="63">
        <v>10</v>
      </c>
      <c r="D2689" s="64" t="s">
        <v>13462</v>
      </c>
      <c r="E2689" s="64" t="s">
        <v>2663</v>
      </c>
      <c r="F2689" s="65">
        <v>26111700</v>
      </c>
      <c r="G2689" s="64" t="s">
        <v>13633</v>
      </c>
      <c r="H2689" s="64">
        <v>4</v>
      </c>
      <c r="I2689" s="64">
        <v>4</v>
      </c>
      <c r="J2689" s="66">
        <v>6</v>
      </c>
      <c r="K2689" s="67">
        <v>2880000</v>
      </c>
      <c r="L2689" s="68" t="s">
        <v>15</v>
      </c>
      <c r="M2689" s="68" t="s">
        <v>254</v>
      </c>
    </row>
    <row r="2690" spans="1:13" s="3" customFormat="1" ht="12.75" x14ac:dyDescent="0.2">
      <c r="A2690" s="62" t="s">
        <v>19</v>
      </c>
      <c r="B2690" s="62" t="s">
        <v>265</v>
      </c>
      <c r="C2690" s="63">
        <v>10</v>
      </c>
      <c r="D2690" s="62" t="s">
        <v>13462</v>
      </c>
      <c r="E2690" s="62" t="s">
        <v>2664</v>
      </c>
      <c r="F2690" s="69">
        <v>26111700</v>
      </c>
      <c r="G2690" s="62" t="s">
        <v>13633</v>
      </c>
      <c r="H2690" s="62">
        <v>4</v>
      </c>
      <c r="I2690" s="62">
        <v>4</v>
      </c>
      <c r="J2690" s="70">
        <v>6</v>
      </c>
      <c r="K2690" s="71">
        <v>3427200</v>
      </c>
      <c r="L2690" s="72" t="s">
        <v>15</v>
      </c>
      <c r="M2690" s="72" t="s">
        <v>254</v>
      </c>
    </row>
    <row r="2691" spans="1:13" s="3" customFormat="1" ht="12.75" x14ac:dyDescent="0.2">
      <c r="A2691" s="62" t="s">
        <v>19</v>
      </c>
      <c r="B2691" s="62" t="s">
        <v>265</v>
      </c>
      <c r="C2691" s="63">
        <v>10</v>
      </c>
      <c r="D2691" s="64" t="s">
        <v>13462</v>
      </c>
      <c r="E2691" s="64" t="s">
        <v>2665</v>
      </c>
      <c r="F2691" s="65">
        <v>26111700</v>
      </c>
      <c r="G2691" s="64" t="s">
        <v>13633</v>
      </c>
      <c r="H2691" s="64">
        <v>4</v>
      </c>
      <c r="I2691" s="64">
        <v>4</v>
      </c>
      <c r="J2691" s="66">
        <v>6</v>
      </c>
      <c r="K2691" s="67">
        <v>3480000</v>
      </c>
      <c r="L2691" s="68" t="s">
        <v>15</v>
      </c>
      <c r="M2691" s="68" t="s">
        <v>254</v>
      </c>
    </row>
    <row r="2692" spans="1:13" s="3" customFormat="1" ht="12.75" x14ac:dyDescent="0.2">
      <c r="A2692" s="62" t="s">
        <v>19</v>
      </c>
      <c r="B2692" s="62" t="s">
        <v>265</v>
      </c>
      <c r="C2692" s="63">
        <v>10</v>
      </c>
      <c r="D2692" s="62" t="s">
        <v>13462</v>
      </c>
      <c r="E2692" s="62" t="s">
        <v>2666</v>
      </c>
      <c r="F2692" s="69">
        <v>26111702</v>
      </c>
      <c r="G2692" s="62" t="s">
        <v>13633</v>
      </c>
      <c r="H2692" s="62">
        <v>3</v>
      </c>
      <c r="I2692" s="62">
        <v>3</v>
      </c>
      <c r="J2692" s="70">
        <v>80</v>
      </c>
      <c r="K2692" s="71">
        <v>560000</v>
      </c>
      <c r="L2692" s="72" t="s">
        <v>15</v>
      </c>
      <c r="M2692" s="72" t="s">
        <v>254</v>
      </c>
    </row>
    <row r="2693" spans="1:13" s="3" customFormat="1" ht="12.75" x14ac:dyDescent="0.2">
      <c r="A2693" s="62" t="s">
        <v>19</v>
      </c>
      <c r="B2693" s="62" t="s">
        <v>265</v>
      </c>
      <c r="C2693" s="63">
        <v>10</v>
      </c>
      <c r="D2693" s="64" t="s">
        <v>13462</v>
      </c>
      <c r="E2693" s="64" t="s">
        <v>2667</v>
      </c>
      <c r="F2693" s="65">
        <v>26111703</v>
      </c>
      <c r="G2693" s="64" t="s">
        <v>13633</v>
      </c>
      <c r="H2693" s="64">
        <v>3</v>
      </c>
      <c r="I2693" s="64">
        <v>3</v>
      </c>
      <c r="J2693" s="66">
        <v>40</v>
      </c>
      <c r="K2693" s="67">
        <v>320000</v>
      </c>
      <c r="L2693" s="68" t="s">
        <v>15</v>
      </c>
      <c r="M2693" s="68" t="s">
        <v>254</v>
      </c>
    </row>
    <row r="2694" spans="1:13" s="3" customFormat="1" ht="12.75" x14ac:dyDescent="0.2">
      <c r="A2694" s="62" t="s">
        <v>19</v>
      </c>
      <c r="B2694" s="62" t="s">
        <v>265</v>
      </c>
      <c r="C2694" s="63">
        <v>10</v>
      </c>
      <c r="D2694" s="62" t="s">
        <v>13462</v>
      </c>
      <c r="E2694" s="62" t="s">
        <v>2668</v>
      </c>
      <c r="F2694" s="69">
        <v>26111703</v>
      </c>
      <c r="G2694" s="62" t="s">
        <v>13633</v>
      </c>
      <c r="H2694" s="62">
        <v>3</v>
      </c>
      <c r="I2694" s="62">
        <v>3</v>
      </c>
      <c r="J2694" s="70">
        <v>35</v>
      </c>
      <c r="K2694" s="71">
        <v>1680000</v>
      </c>
      <c r="L2694" s="72" t="s">
        <v>15</v>
      </c>
      <c r="M2694" s="72" t="s">
        <v>254</v>
      </c>
    </row>
    <row r="2695" spans="1:13" s="3" customFormat="1" ht="12.75" x14ac:dyDescent="0.2">
      <c r="A2695" s="62" t="s">
        <v>19</v>
      </c>
      <c r="B2695" s="62" t="s">
        <v>265</v>
      </c>
      <c r="C2695" s="63">
        <v>10</v>
      </c>
      <c r="D2695" s="64" t="s">
        <v>13462</v>
      </c>
      <c r="E2695" s="64" t="s">
        <v>2669</v>
      </c>
      <c r="F2695" s="65">
        <v>26111703</v>
      </c>
      <c r="G2695" s="64" t="s">
        <v>13633</v>
      </c>
      <c r="H2695" s="64">
        <v>3</v>
      </c>
      <c r="I2695" s="64">
        <v>3</v>
      </c>
      <c r="J2695" s="66">
        <v>20</v>
      </c>
      <c r="K2695" s="67">
        <v>944000</v>
      </c>
      <c r="L2695" s="68" t="s">
        <v>15</v>
      </c>
      <c r="M2695" s="68" t="s">
        <v>254</v>
      </c>
    </row>
    <row r="2696" spans="1:13" s="3" customFormat="1" ht="12.75" x14ac:dyDescent="0.2">
      <c r="A2696" s="62" t="s">
        <v>19</v>
      </c>
      <c r="B2696" s="62" t="s">
        <v>265</v>
      </c>
      <c r="C2696" s="63">
        <v>10</v>
      </c>
      <c r="D2696" s="62" t="s">
        <v>13462</v>
      </c>
      <c r="E2696" s="62" t="s">
        <v>2670</v>
      </c>
      <c r="F2696" s="69">
        <v>26111700</v>
      </c>
      <c r="G2696" s="62" t="s">
        <v>13633</v>
      </c>
      <c r="H2696" s="62">
        <v>6</v>
      </c>
      <c r="I2696" s="62">
        <v>6</v>
      </c>
      <c r="J2696" s="70">
        <v>5</v>
      </c>
      <c r="K2696" s="71">
        <v>2250000</v>
      </c>
      <c r="L2696" s="72" t="s">
        <v>15</v>
      </c>
      <c r="M2696" s="72" t="s">
        <v>254</v>
      </c>
    </row>
    <row r="2697" spans="1:13" s="3" customFormat="1" ht="12.75" x14ac:dyDescent="0.2">
      <c r="A2697" s="62" t="s">
        <v>19</v>
      </c>
      <c r="B2697" s="62" t="s">
        <v>265</v>
      </c>
      <c r="C2697" s="63">
        <v>10</v>
      </c>
      <c r="D2697" s="64" t="s">
        <v>13462</v>
      </c>
      <c r="E2697" s="64" t="s">
        <v>2671</v>
      </c>
      <c r="F2697" s="65">
        <v>26111703</v>
      </c>
      <c r="G2697" s="64" t="s">
        <v>13633</v>
      </c>
      <c r="H2697" s="64">
        <v>3</v>
      </c>
      <c r="I2697" s="64">
        <v>3</v>
      </c>
      <c r="J2697" s="66">
        <v>2</v>
      </c>
      <c r="K2697" s="67">
        <v>1344000</v>
      </c>
      <c r="L2697" s="68" t="s">
        <v>15</v>
      </c>
      <c r="M2697" s="68" t="s">
        <v>254</v>
      </c>
    </row>
    <row r="2698" spans="1:13" s="3" customFormat="1" ht="12.75" x14ac:dyDescent="0.2">
      <c r="A2698" s="62" t="s">
        <v>19</v>
      </c>
      <c r="B2698" s="62" t="s">
        <v>265</v>
      </c>
      <c r="C2698" s="63">
        <v>10</v>
      </c>
      <c r="D2698" s="62" t="s">
        <v>13462</v>
      </c>
      <c r="E2698" s="62" t="s">
        <v>2672</v>
      </c>
      <c r="F2698" s="69">
        <v>26111702</v>
      </c>
      <c r="G2698" s="62" t="s">
        <v>13633</v>
      </c>
      <c r="H2698" s="62">
        <v>3</v>
      </c>
      <c r="I2698" s="62">
        <v>3</v>
      </c>
      <c r="J2698" s="70">
        <v>50</v>
      </c>
      <c r="K2698" s="71">
        <v>250000</v>
      </c>
      <c r="L2698" s="72" t="s">
        <v>15</v>
      </c>
      <c r="M2698" s="72" t="s">
        <v>254</v>
      </c>
    </row>
    <row r="2699" spans="1:13" s="3" customFormat="1" ht="12.75" x14ac:dyDescent="0.2">
      <c r="A2699" s="62" t="s">
        <v>19</v>
      </c>
      <c r="B2699" s="62" t="s">
        <v>339</v>
      </c>
      <c r="C2699" s="63">
        <v>10</v>
      </c>
      <c r="D2699" s="64" t="s">
        <v>13386</v>
      </c>
      <c r="E2699" s="64" t="s">
        <v>2673</v>
      </c>
      <c r="F2699" s="65">
        <v>47131500</v>
      </c>
      <c r="G2699" s="64" t="s">
        <v>13633</v>
      </c>
      <c r="H2699" s="64">
        <v>2</v>
      </c>
      <c r="I2699" s="64">
        <v>2</v>
      </c>
      <c r="J2699" s="66">
        <v>5</v>
      </c>
      <c r="K2699" s="67">
        <v>45000</v>
      </c>
      <c r="L2699" s="68" t="s">
        <v>848</v>
      </c>
      <c r="M2699" s="68" t="s">
        <v>254</v>
      </c>
    </row>
    <row r="2700" spans="1:13" s="3" customFormat="1" ht="12.75" x14ac:dyDescent="0.2">
      <c r="A2700" s="62" t="s">
        <v>19</v>
      </c>
      <c r="B2700" s="62" t="s">
        <v>338</v>
      </c>
      <c r="C2700" s="63">
        <v>10</v>
      </c>
      <c r="D2700" s="62" t="s">
        <v>13384</v>
      </c>
      <c r="E2700" s="62" t="s">
        <v>2674</v>
      </c>
      <c r="F2700" s="69">
        <v>24111514</v>
      </c>
      <c r="G2700" s="62" t="s">
        <v>13633</v>
      </c>
      <c r="H2700" s="62">
        <v>3</v>
      </c>
      <c r="I2700" s="62">
        <v>3</v>
      </c>
      <c r="J2700" s="70">
        <v>150</v>
      </c>
      <c r="K2700" s="71">
        <v>3052500</v>
      </c>
      <c r="L2700" s="72" t="s">
        <v>1759</v>
      </c>
      <c r="M2700" s="72" t="s">
        <v>254</v>
      </c>
    </row>
    <row r="2701" spans="1:13" s="3" customFormat="1" ht="12.75" x14ac:dyDescent="0.2">
      <c r="A2701" s="62" t="s">
        <v>19</v>
      </c>
      <c r="B2701" s="62" t="s">
        <v>338</v>
      </c>
      <c r="C2701" s="63">
        <v>10</v>
      </c>
      <c r="D2701" s="64" t="s">
        <v>13384</v>
      </c>
      <c r="E2701" s="64" t="s">
        <v>2675</v>
      </c>
      <c r="F2701" s="65">
        <v>24111514</v>
      </c>
      <c r="G2701" s="64" t="s">
        <v>13633</v>
      </c>
      <c r="H2701" s="64">
        <v>3</v>
      </c>
      <c r="I2701" s="64">
        <v>3</v>
      </c>
      <c r="J2701" s="66">
        <v>100</v>
      </c>
      <c r="K2701" s="67">
        <v>2035000</v>
      </c>
      <c r="L2701" s="68" t="s">
        <v>1759</v>
      </c>
      <c r="M2701" s="68" t="s">
        <v>254</v>
      </c>
    </row>
    <row r="2702" spans="1:13" s="3" customFormat="1" ht="12.75" x14ac:dyDescent="0.2">
      <c r="A2702" s="62" t="s">
        <v>19</v>
      </c>
      <c r="B2702" s="62" t="s">
        <v>338</v>
      </c>
      <c r="C2702" s="63">
        <v>10</v>
      </c>
      <c r="D2702" s="62" t="s">
        <v>13384</v>
      </c>
      <c r="E2702" s="62" t="s">
        <v>2676</v>
      </c>
      <c r="F2702" s="69">
        <v>24111514</v>
      </c>
      <c r="G2702" s="62" t="s">
        <v>13633</v>
      </c>
      <c r="H2702" s="62">
        <v>3</v>
      </c>
      <c r="I2702" s="62">
        <v>3</v>
      </c>
      <c r="J2702" s="70">
        <v>100</v>
      </c>
      <c r="K2702" s="71">
        <v>2035000</v>
      </c>
      <c r="L2702" s="72" t="s">
        <v>1759</v>
      </c>
      <c r="M2702" s="72" t="s">
        <v>254</v>
      </c>
    </row>
    <row r="2703" spans="1:13" s="3" customFormat="1" ht="12.75" x14ac:dyDescent="0.2">
      <c r="A2703" s="62" t="s">
        <v>19</v>
      </c>
      <c r="B2703" s="62" t="s">
        <v>338</v>
      </c>
      <c r="C2703" s="63">
        <v>10</v>
      </c>
      <c r="D2703" s="64" t="s">
        <v>13384</v>
      </c>
      <c r="E2703" s="64" t="s">
        <v>2677</v>
      </c>
      <c r="F2703" s="65">
        <v>24111514</v>
      </c>
      <c r="G2703" s="64" t="s">
        <v>13633</v>
      </c>
      <c r="H2703" s="64">
        <v>3</v>
      </c>
      <c r="I2703" s="64">
        <v>3</v>
      </c>
      <c r="J2703" s="66">
        <v>150</v>
      </c>
      <c r="K2703" s="67">
        <v>3750000</v>
      </c>
      <c r="L2703" s="68" t="s">
        <v>1759</v>
      </c>
      <c r="M2703" s="68" t="s">
        <v>254</v>
      </c>
    </row>
    <row r="2704" spans="1:13" s="3" customFormat="1" ht="12.75" x14ac:dyDescent="0.2">
      <c r="A2704" s="62" t="s">
        <v>19</v>
      </c>
      <c r="B2704" s="62" t="s">
        <v>338</v>
      </c>
      <c r="C2704" s="63">
        <v>10</v>
      </c>
      <c r="D2704" s="62" t="s">
        <v>13384</v>
      </c>
      <c r="E2704" s="62" t="s">
        <v>2678</v>
      </c>
      <c r="F2704" s="69">
        <v>12181600</v>
      </c>
      <c r="G2704" s="62" t="s">
        <v>13633</v>
      </c>
      <c r="H2704" s="62">
        <v>3</v>
      </c>
      <c r="I2704" s="62">
        <v>3</v>
      </c>
      <c r="J2704" s="70">
        <v>3</v>
      </c>
      <c r="K2704" s="71">
        <v>2850000</v>
      </c>
      <c r="L2704" s="72" t="s">
        <v>15</v>
      </c>
      <c r="M2704" s="72" t="s">
        <v>254</v>
      </c>
    </row>
    <row r="2705" spans="1:13" s="3" customFormat="1" ht="12.75" x14ac:dyDescent="0.2">
      <c r="A2705" s="62" t="s">
        <v>19</v>
      </c>
      <c r="B2705" s="62" t="s">
        <v>1773</v>
      </c>
      <c r="C2705" s="63">
        <v>10</v>
      </c>
      <c r="D2705" s="64" t="s">
        <v>13532</v>
      </c>
      <c r="E2705" s="64" t="s">
        <v>2679</v>
      </c>
      <c r="F2705" s="65">
        <v>40151532</v>
      </c>
      <c r="G2705" s="64" t="s">
        <v>13633</v>
      </c>
      <c r="H2705" s="64">
        <v>4</v>
      </c>
      <c r="I2705" s="64">
        <v>4</v>
      </c>
      <c r="J2705" s="66">
        <v>1</v>
      </c>
      <c r="K2705" s="67">
        <v>2975000</v>
      </c>
      <c r="L2705" s="68" t="s">
        <v>15</v>
      </c>
      <c r="M2705" s="68" t="s">
        <v>254</v>
      </c>
    </row>
    <row r="2706" spans="1:13" s="3" customFormat="1" ht="12.75" x14ac:dyDescent="0.2">
      <c r="A2706" s="62" t="s">
        <v>19</v>
      </c>
      <c r="B2706" s="62" t="s">
        <v>1773</v>
      </c>
      <c r="C2706" s="63">
        <v>10</v>
      </c>
      <c r="D2706" s="62" t="s">
        <v>13532</v>
      </c>
      <c r="E2706" s="62" t="s">
        <v>2680</v>
      </c>
      <c r="F2706" s="69">
        <v>40151533</v>
      </c>
      <c r="G2706" s="62" t="s">
        <v>13633</v>
      </c>
      <c r="H2706" s="62">
        <v>4</v>
      </c>
      <c r="I2706" s="62">
        <v>4</v>
      </c>
      <c r="J2706" s="70">
        <v>1</v>
      </c>
      <c r="K2706" s="71">
        <v>2796500</v>
      </c>
      <c r="L2706" s="72" t="s">
        <v>15</v>
      </c>
      <c r="M2706" s="72" t="s">
        <v>254</v>
      </c>
    </row>
    <row r="2707" spans="1:13" s="3" customFormat="1" ht="12.75" x14ac:dyDescent="0.2">
      <c r="A2707" s="62" t="s">
        <v>19</v>
      </c>
      <c r="B2707" s="62" t="s">
        <v>1773</v>
      </c>
      <c r="C2707" s="63">
        <v>10</v>
      </c>
      <c r="D2707" s="64" t="s">
        <v>13532</v>
      </c>
      <c r="E2707" s="64" t="s">
        <v>2681</v>
      </c>
      <c r="F2707" s="65">
        <v>40151576</v>
      </c>
      <c r="G2707" s="64" t="s">
        <v>13633</v>
      </c>
      <c r="H2707" s="64">
        <v>4</v>
      </c>
      <c r="I2707" s="64">
        <v>4</v>
      </c>
      <c r="J2707" s="66">
        <v>4</v>
      </c>
      <c r="K2707" s="67">
        <v>1056000</v>
      </c>
      <c r="L2707" s="68" t="s">
        <v>15</v>
      </c>
      <c r="M2707" s="68" t="s">
        <v>254</v>
      </c>
    </row>
    <row r="2708" spans="1:13" s="3" customFormat="1" ht="12.75" x14ac:dyDescent="0.2">
      <c r="A2708" s="62" t="s">
        <v>19</v>
      </c>
      <c r="B2708" s="62" t="s">
        <v>312</v>
      </c>
      <c r="C2708" s="63">
        <v>10</v>
      </c>
      <c r="D2708" s="62" t="s">
        <v>13465</v>
      </c>
      <c r="E2708" s="62" t="s">
        <v>2682</v>
      </c>
      <c r="F2708" s="69">
        <v>39101600</v>
      </c>
      <c r="G2708" s="62" t="s">
        <v>13633</v>
      </c>
      <c r="H2708" s="62">
        <v>4</v>
      </c>
      <c r="I2708" s="62">
        <v>4</v>
      </c>
      <c r="J2708" s="70">
        <v>10</v>
      </c>
      <c r="K2708" s="71">
        <v>150000</v>
      </c>
      <c r="L2708" s="72" t="s">
        <v>15</v>
      </c>
      <c r="M2708" s="72" t="s">
        <v>254</v>
      </c>
    </row>
    <row r="2709" spans="1:13" s="3" customFormat="1" ht="12.75" x14ac:dyDescent="0.2">
      <c r="A2709" s="62" t="s">
        <v>19</v>
      </c>
      <c r="B2709" s="62" t="s">
        <v>312</v>
      </c>
      <c r="C2709" s="63">
        <v>10</v>
      </c>
      <c r="D2709" s="64" t="s">
        <v>13465</v>
      </c>
      <c r="E2709" s="64" t="s">
        <v>2683</v>
      </c>
      <c r="F2709" s="65">
        <v>39101600</v>
      </c>
      <c r="G2709" s="64" t="s">
        <v>13633</v>
      </c>
      <c r="H2709" s="64">
        <v>3</v>
      </c>
      <c r="I2709" s="64">
        <v>3</v>
      </c>
      <c r="J2709" s="66">
        <v>30</v>
      </c>
      <c r="K2709" s="67">
        <v>210000</v>
      </c>
      <c r="L2709" s="68" t="s">
        <v>15</v>
      </c>
      <c r="M2709" s="68" t="s">
        <v>254</v>
      </c>
    </row>
    <row r="2710" spans="1:13" s="3" customFormat="1" ht="12.75" x14ac:dyDescent="0.2">
      <c r="A2710" s="62" t="s">
        <v>19</v>
      </c>
      <c r="B2710" s="62" t="s">
        <v>312</v>
      </c>
      <c r="C2710" s="63">
        <v>10</v>
      </c>
      <c r="D2710" s="62" t="s">
        <v>13465</v>
      </c>
      <c r="E2710" s="62" t="s">
        <v>2684</v>
      </c>
      <c r="F2710" s="69">
        <v>39101600</v>
      </c>
      <c r="G2710" s="62" t="s">
        <v>13633</v>
      </c>
      <c r="H2710" s="62">
        <v>3</v>
      </c>
      <c r="I2710" s="62">
        <v>3</v>
      </c>
      <c r="J2710" s="70">
        <v>50</v>
      </c>
      <c r="K2710" s="71">
        <v>360000</v>
      </c>
      <c r="L2710" s="72" t="s">
        <v>15</v>
      </c>
      <c r="M2710" s="72" t="s">
        <v>254</v>
      </c>
    </row>
    <row r="2711" spans="1:13" s="3" customFormat="1" ht="12.75" x14ac:dyDescent="0.2">
      <c r="A2711" s="62" t="s">
        <v>19</v>
      </c>
      <c r="B2711" s="62" t="s">
        <v>312</v>
      </c>
      <c r="C2711" s="63">
        <v>10</v>
      </c>
      <c r="D2711" s="64" t="s">
        <v>13465</v>
      </c>
      <c r="E2711" s="64" t="s">
        <v>2685</v>
      </c>
      <c r="F2711" s="65">
        <v>39101600</v>
      </c>
      <c r="G2711" s="64" t="s">
        <v>13633</v>
      </c>
      <c r="H2711" s="64">
        <v>3</v>
      </c>
      <c r="I2711" s="64">
        <v>3</v>
      </c>
      <c r="J2711" s="66">
        <v>50</v>
      </c>
      <c r="K2711" s="67">
        <v>650000</v>
      </c>
      <c r="L2711" s="68" t="s">
        <v>15</v>
      </c>
      <c r="M2711" s="68" t="s">
        <v>254</v>
      </c>
    </row>
    <row r="2712" spans="1:13" s="3" customFormat="1" ht="12.75" x14ac:dyDescent="0.2">
      <c r="A2712" s="62" t="s">
        <v>19</v>
      </c>
      <c r="B2712" s="62" t="s">
        <v>312</v>
      </c>
      <c r="C2712" s="63">
        <v>10</v>
      </c>
      <c r="D2712" s="62" t="s">
        <v>13465</v>
      </c>
      <c r="E2712" s="62" t="s">
        <v>2686</v>
      </c>
      <c r="F2712" s="69">
        <v>39101600</v>
      </c>
      <c r="G2712" s="62" t="s">
        <v>13633</v>
      </c>
      <c r="H2712" s="62">
        <v>3</v>
      </c>
      <c r="I2712" s="62">
        <v>3</v>
      </c>
      <c r="J2712" s="70">
        <v>20</v>
      </c>
      <c r="K2712" s="71">
        <v>760000</v>
      </c>
      <c r="L2712" s="72" t="s">
        <v>15</v>
      </c>
      <c r="M2712" s="72" t="s">
        <v>254</v>
      </c>
    </row>
    <row r="2713" spans="1:13" s="3" customFormat="1" ht="12.75" x14ac:dyDescent="0.2">
      <c r="A2713" s="62" t="s">
        <v>19</v>
      </c>
      <c r="B2713" s="62" t="s">
        <v>312</v>
      </c>
      <c r="C2713" s="63">
        <v>10</v>
      </c>
      <c r="D2713" s="64" t="s">
        <v>13465</v>
      </c>
      <c r="E2713" s="64" t="s">
        <v>2687</v>
      </c>
      <c r="F2713" s="65">
        <v>39101600</v>
      </c>
      <c r="G2713" s="64" t="s">
        <v>13633</v>
      </c>
      <c r="H2713" s="64">
        <v>4</v>
      </c>
      <c r="I2713" s="64">
        <v>4</v>
      </c>
      <c r="J2713" s="66">
        <v>10</v>
      </c>
      <c r="K2713" s="67">
        <v>157100</v>
      </c>
      <c r="L2713" s="68" t="s">
        <v>15</v>
      </c>
      <c r="M2713" s="68" t="s">
        <v>254</v>
      </c>
    </row>
    <row r="2714" spans="1:13" s="3" customFormat="1" ht="12.75" x14ac:dyDescent="0.2">
      <c r="A2714" s="62" t="s">
        <v>19</v>
      </c>
      <c r="B2714" s="62" t="s">
        <v>312</v>
      </c>
      <c r="C2714" s="63">
        <v>10</v>
      </c>
      <c r="D2714" s="62" t="s">
        <v>13465</v>
      </c>
      <c r="E2714" s="62" t="s">
        <v>2688</v>
      </c>
      <c r="F2714" s="69">
        <v>39101600</v>
      </c>
      <c r="G2714" s="62" t="s">
        <v>13633</v>
      </c>
      <c r="H2714" s="62">
        <v>4</v>
      </c>
      <c r="I2714" s="62">
        <v>4</v>
      </c>
      <c r="J2714" s="70">
        <v>10</v>
      </c>
      <c r="K2714" s="71">
        <v>157100</v>
      </c>
      <c r="L2714" s="72" t="s">
        <v>15</v>
      </c>
      <c r="M2714" s="72" t="s">
        <v>254</v>
      </c>
    </row>
    <row r="2715" spans="1:13" s="3" customFormat="1" ht="12.75" x14ac:dyDescent="0.2">
      <c r="A2715" s="62" t="s">
        <v>19</v>
      </c>
      <c r="B2715" s="62" t="s">
        <v>312</v>
      </c>
      <c r="C2715" s="63">
        <v>10</v>
      </c>
      <c r="D2715" s="64" t="s">
        <v>13465</v>
      </c>
      <c r="E2715" s="64" t="s">
        <v>2689</v>
      </c>
      <c r="F2715" s="65">
        <v>39101600</v>
      </c>
      <c r="G2715" s="64" t="s">
        <v>13633</v>
      </c>
      <c r="H2715" s="64">
        <v>3</v>
      </c>
      <c r="I2715" s="64">
        <v>3</v>
      </c>
      <c r="J2715" s="66">
        <v>30</v>
      </c>
      <c r="K2715" s="67">
        <v>375000</v>
      </c>
      <c r="L2715" s="68" t="s">
        <v>15</v>
      </c>
      <c r="M2715" s="68" t="s">
        <v>254</v>
      </c>
    </row>
    <row r="2716" spans="1:13" s="3" customFormat="1" ht="12.75" x14ac:dyDescent="0.2">
      <c r="A2716" s="62" t="s">
        <v>19</v>
      </c>
      <c r="B2716" s="62" t="s">
        <v>312</v>
      </c>
      <c r="C2716" s="63">
        <v>10</v>
      </c>
      <c r="D2716" s="62" t="s">
        <v>13465</v>
      </c>
      <c r="E2716" s="62" t="s">
        <v>2690</v>
      </c>
      <c r="F2716" s="69">
        <v>39101600</v>
      </c>
      <c r="G2716" s="62" t="s">
        <v>13633</v>
      </c>
      <c r="H2716" s="62">
        <v>3</v>
      </c>
      <c r="I2716" s="62">
        <v>3</v>
      </c>
      <c r="J2716" s="70">
        <v>30</v>
      </c>
      <c r="K2716" s="71">
        <v>36000</v>
      </c>
      <c r="L2716" s="72" t="s">
        <v>15</v>
      </c>
      <c r="M2716" s="72" t="s">
        <v>254</v>
      </c>
    </row>
    <row r="2717" spans="1:13" s="3" customFormat="1" ht="12.75" x14ac:dyDescent="0.2">
      <c r="A2717" s="62" t="s">
        <v>19</v>
      </c>
      <c r="B2717" s="62" t="s">
        <v>219</v>
      </c>
      <c r="C2717" s="63">
        <v>10</v>
      </c>
      <c r="D2717" s="64" t="s">
        <v>13379</v>
      </c>
      <c r="E2717" s="64" t="s">
        <v>2691</v>
      </c>
      <c r="F2717" s="65">
        <v>40141731</v>
      </c>
      <c r="G2717" s="64" t="s">
        <v>13633</v>
      </c>
      <c r="H2717" s="64">
        <v>6</v>
      </c>
      <c r="I2717" s="64">
        <v>6</v>
      </c>
      <c r="J2717" s="66">
        <v>2</v>
      </c>
      <c r="K2717" s="67">
        <v>180000</v>
      </c>
      <c r="L2717" s="68" t="s">
        <v>15</v>
      </c>
      <c r="M2717" s="68" t="s">
        <v>254</v>
      </c>
    </row>
    <row r="2718" spans="1:13" s="3" customFormat="1" ht="12.75" x14ac:dyDescent="0.2">
      <c r="A2718" s="62" t="s">
        <v>19</v>
      </c>
      <c r="B2718" s="62" t="s">
        <v>1803</v>
      </c>
      <c r="C2718" s="63">
        <v>10</v>
      </c>
      <c r="D2718" s="62" t="s">
        <v>13562</v>
      </c>
      <c r="E2718" s="62" t="s">
        <v>2692</v>
      </c>
      <c r="F2718" s="69">
        <v>25172013</v>
      </c>
      <c r="G2718" s="62" t="s">
        <v>13633</v>
      </c>
      <c r="H2718" s="62">
        <v>4</v>
      </c>
      <c r="I2718" s="62">
        <v>4</v>
      </c>
      <c r="J2718" s="70">
        <v>1</v>
      </c>
      <c r="K2718" s="71">
        <v>3000000</v>
      </c>
      <c r="L2718" s="72" t="s">
        <v>15</v>
      </c>
      <c r="M2718" s="72" t="s">
        <v>254</v>
      </c>
    </row>
    <row r="2719" spans="1:13" s="3" customFormat="1" ht="12.75" x14ac:dyDescent="0.2">
      <c r="A2719" s="62" t="s">
        <v>19</v>
      </c>
      <c r="B2719" s="62" t="s">
        <v>216</v>
      </c>
      <c r="C2719" s="63">
        <v>10</v>
      </c>
      <c r="D2719" s="64" t="s">
        <v>13377</v>
      </c>
      <c r="E2719" s="64" t="s">
        <v>2693</v>
      </c>
      <c r="F2719" s="65">
        <v>40171900</v>
      </c>
      <c r="G2719" s="64" t="s">
        <v>13633</v>
      </c>
      <c r="H2719" s="64">
        <v>3</v>
      </c>
      <c r="I2719" s="64">
        <v>3</v>
      </c>
      <c r="J2719" s="66">
        <v>20</v>
      </c>
      <c r="K2719" s="67">
        <v>1380000</v>
      </c>
      <c r="L2719" s="68" t="s">
        <v>15</v>
      </c>
      <c r="M2719" s="68" t="s">
        <v>254</v>
      </c>
    </row>
    <row r="2720" spans="1:13" s="3" customFormat="1" ht="12.75" x14ac:dyDescent="0.2">
      <c r="A2720" s="62" t="s">
        <v>19</v>
      </c>
      <c r="B2720" s="62" t="s">
        <v>216</v>
      </c>
      <c r="C2720" s="63">
        <v>10</v>
      </c>
      <c r="D2720" s="62" t="s">
        <v>13377</v>
      </c>
      <c r="E2720" s="62" t="s">
        <v>2694</v>
      </c>
      <c r="F2720" s="69">
        <v>40171900</v>
      </c>
      <c r="G2720" s="62" t="s">
        <v>13633</v>
      </c>
      <c r="H2720" s="62">
        <v>3</v>
      </c>
      <c r="I2720" s="62">
        <v>3</v>
      </c>
      <c r="J2720" s="70">
        <v>2</v>
      </c>
      <c r="K2720" s="71">
        <v>138000</v>
      </c>
      <c r="L2720" s="72" t="s">
        <v>15</v>
      </c>
      <c r="M2720" s="72" t="s">
        <v>254</v>
      </c>
    </row>
    <row r="2721" spans="1:13" s="3" customFormat="1" ht="12.75" x14ac:dyDescent="0.2">
      <c r="A2721" s="62" t="s">
        <v>19</v>
      </c>
      <c r="B2721" s="62" t="s">
        <v>216</v>
      </c>
      <c r="C2721" s="63">
        <v>10</v>
      </c>
      <c r="D2721" s="64" t="s">
        <v>13377</v>
      </c>
      <c r="E2721" s="64" t="s">
        <v>2694</v>
      </c>
      <c r="F2721" s="65">
        <v>40171900</v>
      </c>
      <c r="G2721" s="64" t="s">
        <v>13633</v>
      </c>
      <c r="H2721" s="64">
        <v>3</v>
      </c>
      <c r="I2721" s="64">
        <v>3</v>
      </c>
      <c r="J2721" s="66">
        <v>2</v>
      </c>
      <c r="K2721" s="67">
        <v>138000</v>
      </c>
      <c r="L2721" s="68" t="s">
        <v>15</v>
      </c>
      <c r="M2721" s="68" t="s">
        <v>254</v>
      </c>
    </row>
    <row r="2722" spans="1:13" s="3" customFormat="1" ht="12.75" x14ac:dyDescent="0.2">
      <c r="A2722" s="62" t="s">
        <v>19</v>
      </c>
      <c r="B2722" s="62" t="s">
        <v>216</v>
      </c>
      <c r="C2722" s="63">
        <v>10</v>
      </c>
      <c r="D2722" s="62" t="s">
        <v>13377</v>
      </c>
      <c r="E2722" s="62" t="s">
        <v>2695</v>
      </c>
      <c r="F2722" s="69">
        <v>40171900</v>
      </c>
      <c r="G2722" s="62" t="s">
        <v>13633</v>
      </c>
      <c r="H2722" s="62">
        <v>3</v>
      </c>
      <c r="I2722" s="62">
        <v>3</v>
      </c>
      <c r="J2722" s="70">
        <v>2</v>
      </c>
      <c r="K2722" s="71">
        <v>138000</v>
      </c>
      <c r="L2722" s="72" t="s">
        <v>15</v>
      </c>
      <c r="M2722" s="72" t="s">
        <v>254</v>
      </c>
    </row>
    <row r="2723" spans="1:13" s="3" customFormat="1" ht="12.75" x14ac:dyDescent="0.2">
      <c r="A2723" s="62" t="s">
        <v>19</v>
      </c>
      <c r="B2723" s="62" t="s">
        <v>216</v>
      </c>
      <c r="C2723" s="63">
        <v>10</v>
      </c>
      <c r="D2723" s="64" t="s">
        <v>13377</v>
      </c>
      <c r="E2723" s="64" t="s">
        <v>2696</v>
      </c>
      <c r="F2723" s="65">
        <v>40171900</v>
      </c>
      <c r="G2723" s="64" t="s">
        <v>13633</v>
      </c>
      <c r="H2723" s="64">
        <v>3</v>
      </c>
      <c r="I2723" s="64">
        <v>3</v>
      </c>
      <c r="J2723" s="66">
        <v>2</v>
      </c>
      <c r="K2723" s="67">
        <v>138000</v>
      </c>
      <c r="L2723" s="68" t="s">
        <v>15</v>
      </c>
      <c r="M2723" s="68" t="s">
        <v>254</v>
      </c>
    </row>
    <row r="2724" spans="1:13" s="3" customFormat="1" ht="12.75" x14ac:dyDescent="0.2">
      <c r="A2724" s="62" t="s">
        <v>19</v>
      </c>
      <c r="B2724" s="62" t="s">
        <v>219</v>
      </c>
      <c r="C2724" s="63">
        <v>10</v>
      </c>
      <c r="D2724" s="62" t="s">
        <v>13379</v>
      </c>
      <c r="E2724" s="62" t="s">
        <v>2697</v>
      </c>
      <c r="F2724" s="69">
        <v>27112845</v>
      </c>
      <c r="G2724" s="62" t="s">
        <v>13633</v>
      </c>
      <c r="H2724" s="62">
        <v>3</v>
      </c>
      <c r="I2724" s="62">
        <v>3</v>
      </c>
      <c r="J2724" s="70">
        <v>1</v>
      </c>
      <c r="K2724" s="71">
        <v>735000</v>
      </c>
      <c r="L2724" s="72" t="s">
        <v>15</v>
      </c>
      <c r="M2724" s="72" t="s">
        <v>254</v>
      </c>
    </row>
    <row r="2725" spans="1:13" s="3" customFormat="1" ht="12.75" x14ac:dyDescent="0.2">
      <c r="A2725" s="62" t="s">
        <v>19</v>
      </c>
      <c r="B2725" s="62" t="s">
        <v>219</v>
      </c>
      <c r="C2725" s="63">
        <v>10</v>
      </c>
      <c r="D2725" s="64" t="s">
        <v>13379</v>
      </c>
      <c r="E2725" s="64" t="s">
        <v>2698</v>
      </c>
      <c r="F2725" s="65">
        <v>27112845</v>
      </c>
      <c r="G2725" s="64" t="s">
        <v>13633</v>
      </c>
      <c r="H2725" s="64">
        <v>3</v>
      </c>
      <c r="I2725" s="64">
        <v>3</v>
      </c>
      <c r="J2725" s="66">
        <v>45</v>
      </c>
      <c r="K2725" s="67">
        <v>1125000</v>
      </c>
      <c r="L2725" s="68" t="s">
        <v>15</v>
      </c>
      <c r="M2725" s="68" t="s">
        <v>254</v>
      </c>
    </row>
    <row r="2726" spans="1:13" s="3" customFormat="1" ht="12.75" x14ac:dyDescent="0.2">
      <c r="A2726" s="62" t="s">
        <v>19</v>
      </c>
      <c r="B2726" s="62" t="s">
        <v>219</v>
      </c>
      <c r="C2726" s="63">
        <v>10</v>
      </c>
      <c r="D2726" s="62" t="s">
        <v>13379</v>
      </c>
      <c r="E2726" s="62" t="s">
        <v>2699</v>
      </c>
      <c r="F2726" s="69">
        <v>27112845</v>
      </c>
      <c r="G2726" s="62" t="s">
        <v>13633</v>
      </c>
      <c r="H2726" s="62">
        <v>3</v>
      </c>
      <c r="I2726" s="62">
        <v>3</v>
      </c>
      <c r="J2726" s="70">
        <v>40</v>
      </c>
      <c r="K2726" s="71">
        <v>1000000</v>
      </c>
      <c r="L2726" s="72" t="s">
        <v>15</v>
      </c>
      <c r="M2726" s="72" t="s">
        <v>254</v>
      </c>
    </row>
    <row r="2727" spans="1:13" s="3" customFormat="1" ht="12.75" x14ac:dyDescent="0.2">
      <c r="A2727" s="62" t="s">
        <v>19</v>
      </c>
      <c r="B2727" s="62" t="s">
        <v>219</v>
      </c>
      <c r="C2727" s="63">
        <v>10</v>
      </c>
      <c r="D2727" s="64" t="s">
        <v>13379</v>
      </c>
      <c r="E2727" s="64" t="s">
        <v>2700</v>
      </c>
      <c r="F2727" s="65">
        <v>27112845</v>
      </c>
      <c r="G2727" s="64" t="s">
        <v>13633</v>
      </c>
      <c r="H2727" s="64">
        <v>3</v>
      </c>
      <c r="I2727" s="64">
        <v>3</v>
      </c>
      <c r="J2727" s="66">
        <v>30</v>
      </c>
      <c r="K2727" s="67">
        <v>750000</v>
      </c>
      <c r="L2727" s="68" t="s">
        <v>15</v>
      </c>
      <c r="M2727" s="68" t="s">
        <v>254</v>
      </c>
    </row>
    <row r="2728" spans="1:13" s="3" customFormat="1" ht="12.75" x14ac:dyDescent="0.2">
      <c r="A2728" s="62" t="s">
        <v>19</v>
      </c>
      <c r="B2728" s="62" t="s">
        <v>219</v>
      </c>
      <c r="C2728" s="63">
        <v>10</v>
      </c>
      <c r="D2728" s="62" t="s">
        <v>13379</v>
      </c>
      <c r="E2728" s="62" t="s">
        <v>2701</v>
      </c>
      <c r="F2728" s="69">
        <v>27112845</v>
      </c>
      <c r="G2728" s="62" t="s">
        <v>13633</v>
      </c>
      <c r="H2728" s="62">
        <v>3</v>
      </c>
      <c r="I2728" s="62">
        <v>3</v>
      </c>
      <c r="J2728" s="70">
        <v>25</v>
      </c>
      <c r="K2728" s="71">
        <v>625000</v>
      </c>
      <c r="L2728" s="72" t="s">
        <v>15</v>
      </c>
      <c r="M2728" s="72" t="s">
        <v>254</v>
      </c>
    </row>
    <row r="2729" spans="1:13" s="3" customFormat="1" ht="12.75" x14ac:dyDescent="0.2">
      <c r="A2729" s="62" t="s">
        <v>19</v>
      </c>
      <c r="B2729" s="62" t="s">
        <v>219</v>
      </c>
      <c r="C2729" s="63">
        <v>10</v>
      </c>
      <c r="D2729" s="64" t="s">
        <v>13379</v>
      </c>
      <c r="E2729" s="64" t="s">
        <v>2702</v>
      </c>
      <c r="F2729" s="65">
        <v>27112845</v>
      </c>
      <c r="G2729" s="64" t="s">
        <v>13633</v>
      </c>
      <c r="H2729" s="64">
        <v>3</v>
      </c>
      <c r="I2729" s="64">
        <v>3</v>
      </c>
      <c r="J2729" s="66">
        <v>45</v>
      </c>
      <c r="K2729" s="67">
        <v>1800000</v>
      </c>
      <c r="L2729" s="68" t="s">
        <v>15</v>
      </c>
      <c r="M2729" s="68" t="s">
        <v>254</v>
      </c>
    </row>
    <row r="2730" spans="1:13" s="3" customFormat="1" ht="12.75" x14ac:dyDescent="0.2">
      <c r="A2730" s="62" t="s">
        <v>19</v>
      </c>
      <c r="B2730" s="62" t="s">
        <v>219</v>
      </c>
      <c r="C2730" s="63">
        <v>10</v>
      </c>
      <c r="D2730" s="62" t="s">
        <v>13379</v>
      </c>
      <c r="E2730" s="62" t="s">
        <v>2703</v>
      </c>
      <c r="F2730" s="69">
        <v>27112845</v>
      </c>
      <c r="G2730" s="62" t="s">
        <v>13633</v>
      </c>
      <c r="H2730" s="62">
        <v>3</v>
      </c>
      <c r="I2730" s="62">
        <v>3</v>
      </c>
      <c r="J2730" s="70">
        <v>40</v>
      </c>
      <c r="K2730" s="71">
        <v>4400000</v>
      </c>
      <c r="L2730" s="72" t="s">
        <v>15</v>
      </c>
      <c r="M2730" s="72" t="s">
        <v>254</v>
      </c>
    </row>
    <row r="2731" spans="1:13" s="3" customFormat="1" ht="12.75" x14ac:dyDescent="0.2">
      <c r="A2731" s="62" t="s">
        <v>19</v>
      </c>
      <c r="B2731" s="62" t="s">
        <v>219</v>
      </c>
      <c r="C2731" s="63">
        <v>10</v>
      </c>
      <c r="D2731" s="64" t="s">
        <v>13379</v>
      </c>
      <c r="E2731" s="64" t="s">
        <v>2704</v>
      </c>
      <c r="F2731" s="65">
        <v>27112845</v>
      </c>
      <c r="G2731" s="64" t="s">
        <v>13633</v>
      </c>
      <c r="H2731" s="64">
        <v>3</v>
      </c>
      <c r="I2731" s="64">
        <v>3</v>
      </c>
      <c r="J2731" s="66">
        <v>45</v>
      </c>
      <c r="K2731" s="67">
        <v>1800000</v>
      </c>
      <c r="L2731" s="68" t="s">
        <v>15</v>
      </c>
      <c r="M2731" s="68" t="s">
        <v>254</v>
      </c>
    </row>
    <row r="2732" spans="1:13" s="3" customFormat="1" ht="12.75" x14ac:dyDescent="0.2">
      <c r="A2732" s="62" t="s">
        <v>19</v>
      </c>
      <c r="B2732" s="62" t="s">
        <v>219</v>
      </c>
      <c r="C2732" s="63">
        <v>10</v>
      </c>
      <c r="D2732" s="62" t="s">
        <v>13379</v>
      </c>
      <c r="E2732" s="62" t="s">
        <v>2705</v>
      </c>
      <c r="F2732" s="69">
        <v>27112845</v>
      </c>
      <c r="G2732" s="62" t="s">
        <v>13633</v>
      </c>
      <c r="H2732" s="62">
        <v>3</v>
      </c>
      <c r="I2732" s="62">
        <v>3</v>
      </c>
      <c r="J2732" s="70">
        <v>40</v>
      </c>
      <c r="K2732" s="71">
        <v>2000000</v>
      </c>
      <c r="L2732" s="72" t="s">
        <v>15</v>
      </c>
      <c r="M2732" s="72" t="s">
        <v>254</v>
      </c>
    </row>
    <row r="2733" spans="1:13" s="3" customFormat="1" ht="12.75" x14ac:dyDescent="0.2">
      <c r="A2733" s="62" t="s">
        <v>19</v>
      </c>
      <c r="B2733" s="62" t="s">
        <v>219</v>
      </c>
      <c r="C2733" s="63">
        <v>10</v>
      </c>
      <c r="D2733" s="64" t="s">
        <v>13379</v>
      </c>
      <c r="E2733" s="64" t="s">
        <v>2706</v>
      </c>
      <c r="F2733" s="65">
        <v>27112845</v>
      </c>
      <c r="G2733" s="64" t="s">
        <v>13633</v>
      </c>
      <c r="H2733" s="64">
        <v>3</v>
      </c>
      <c r="I2733" s="64">
        <v>3</v>
      </c>
      <c r="J2733" s="66">
        <v>40</v>
      </c>
      <c r="K2733" s="67">
        <v>2000000</v>
      </c>
      <c r="L2733" s="68" t="s">
        <v>15</v>
      </c>
      <c r="M2733" s="68" t="s">
        <v>254</v>
      </c>
    </row>
    <row r="2734" spans="1:13" s="3" customFormat="1" ht="12.75" x14ac:dyDescent="0.2">
      <c r="A2734" s="62" t="s">
        <v>19</v>
      </c>
      <c r="B2734" s="62" t="s">
        <v>219</v>
      </c>
      <c r="C2734" s="63">
        <v>10</v>
      </c>
      <c r="D2734" s="62" t="s">
        <v>13379</v>
      </c>
      <c r="E2734" s="62" t="s">
        <v>2707</v>
      </c>
      <c r="F2734" s="69">
        <v>27112845</v>
      </c>
      <c r="G2734" s="62" t="s">
        <v>13633</v>
      </c>
      <c r="H2734" s="62">
        <v>3</v>
      </c>
      <c r="I2734" s="62">
        <v>3</v>
      </c>
      <c r="J2734" s="70">
        <v>35</v>
      </c>
      <c r="K2734" s="71">
        <v>1750000</v>
      </c>
      <c r="L2734" s="72" t="s">
        <v>15</v>
      </c>
      <c r="M2734" s="72" t="s">
        <v>254</v>
      </c>
    </row>
    <row r="2735" spans="1:13" s="3" customFormat="1" ht="12.75" x14ac:dyDescent="0.2">
      <c r="A2735" s="62" t="s">
        <v>19</v>
      </c>
      <c r="B2735" s="62" t="s">
        <v>219</v>
      </c>
      <c r="C2735" s="63">
        <v>10</v>
      </c>
      <c r="D2735" s="64" t="s">
        <v>13379</v>
      </c>
      <c r="E2735" s="64" t="s">
        <v>2708</v>
      </c>
      <c r="F2735" s="65">
        <v>27112845</v>
      </c>
      <c r="G2735" s="64" t="s">
        <v>13633</v>
      </c>
      <c r="H2735" s="64">
        <v>3</v>
      </c>
      <c r="I2735" s="64">
        <v>3</v>
      </c>
      <c r="J2735" s="66">
        <v>30</v>
      </c>
      <c r="K2735" s="67">
        <v>1500000</v>
      </c>
      <c r="L2735" s="68" t="s">
        <v>15</v>
      </c>
      <c r="M2735" s="68" t="s">
        <v>254</v>
      </c>
    </row>
    <row r="2736" spans="1:13" s="3" customFormat="1" ht="12.75" x14ac:dyDescent="0.2">
      <c r="A2736" s="62" t="s">
        <v>19</v>
      </c>
      <c r="B2736" s="62" t="s">
        <v>219</v>
      </c>
      <c r="C2736" s="63">
        <v>10</v>
      </c>
      <c r="D2736" s="62" t="s">
        <v>13379</v>
      </c>
      <c r="E2736" s="62" t="s">
        <v>2709</v>
      </c>
      <c r="F2736" s="69">
        <v>27112845</v>
      </c>
      <c r="G2736" s="62" t="s">
        <v>13633</v>
      </c>
      <c r="H2736" s="62">
        <v>3</v>
      </c>
      <c r="I2736" s="62">
        <v>3</v>
      </c>
      <c r="J2736" s="70">
        <v>40</v>
      </c>
      <c r="K2736" s="71">
        <v>2000000</v>
      </c>
      <c r="L2736" s="72" t="s">
        <v>15</v>
      </c>
      <c r="M2736" s="72" t="s">
        <v>254</v>
      </c>
    </row>
    <row r="2737" spans="1:13" s="3" customFormat="1" ht="12.75" x14ac:dyDescent="0.2">
      <c r="A2737" s="62" t="s">
        <v>19</v>
      </c>
      <c r="B2737" s="62" t="s">
        <v>219</v>
      </c>
      <c r="C2737" s="63">
        <v>10</v>
      </c>
      <c r="D2737" s="64" t="s">
        <v>13379</v>
      </c>
      <c r="E2737" s="64" t="s">
        <v>2710</v>
      </c>
      <c r="F2737" s="65">
        <v>27112845</v>
      </c>
      <c r="G2737" s="64" t="s">
        <v>13633</v>
      </c>
      <c r="H2737" s="64">
        <v>3</v>
      </c>
      <c r="I2737" s="64">
        <v>3</v>
      </c>
      <c r="J2737" s="66">
        <v>45</v>
      </c>
      <c r="K2737" s="67">
        <v>1800000</v>
      </c>
      <c r="L2737" s="68" t="s">
        <v>15</v>
      </c>
      <c r="M2737" s="68" t="s">
        <v>254</v>
      </c>
    </row>
    <row r="2738" spans="1:13" s="3" customFormat="1" ht="12.75" x14ac:dyDescent="0.2">
      <c r="A2738" s="62" t="s">
        <v>19</v>
      </c>
      <c r="B2738" s="62" t="s">
        <v>219</v>
      </c>
      <c r="C2738" s="63">
        <v>10</v>
      </c>
      <c r="D2738" s="62" t="s">
        <v>13379</v>
      </c>
      <c r="E2738" s="62" t="s">
        <v>2711</v>
      </c>
      <c r="F2738" s="69">
        <v>27112845</v>
      </c>
      <c r="G2738" s="62" t="s">
        <v>13633</v>
      </c>
      <c r="H2738" s="62">
        <v>3</v>
      </c>
      <c r="I2738" s="62">
        <v>3</v>
      </c>
      <c r="J2738" s="70">
        <v>30</v>
      </c>
      <c r="K2738" s="71">
        <v>1500000</v>
      </c>
      <c r="L2738" s="72" t="s">
        <v>15</v>
      </c>
      <c r="M2738" s="72" t="s">
        <v>254</v>
      </c>
    </row>
    <row r="2739" spans="1:13" s="3" customFormat="1" ht="12.75" x14ac:dyDescent="0.2">
      <c r="A2739" s="62" t="s">
        <v>19</v>
      </c>
      <c r="B2739" s="62" t="s">
        <v>219</v>
      </c>
      <c r="C2739" s="63">
        <v>10</v>
      </c>
      <c r="D2739" s="64" t="s">
        <v>13379</v>
      </c>
      <c r="E2739" s="64" t="s">
        <v>2712</v>
      </c>
      <c r="F2739" s="65">
        <v>27112845</v>
      </c>
      <c r="G2739" s="64" t="s">
        <v>13633</v>
      </c>
      <c r="H2739" s="64">
        <v>3</v>
      </c>
      <c r="I2739" s="64">
        <v>3</v>
      </c>
      <c r="J2739" s="66">
        <v>30</v>
      </c>
      <c r="K2739" s="67">
        <v>1500000</v>
      </c>
      <c r="L2739" s="68" t="s">
        <v>15</v>
      </c>
      <c r="M2739" s="68" t="s">
        <v>254</v>
      </c>
    </row>
    <row r="2740" spans="1:13" s="3" customFormat="1" ht="12.75" x14ac:dyDescent="0.2">
      <c r="A2740" s="62" t="s">
        <v>19</v>
      </c>
      <c r="B2740" s="62" t="s">
        <v>219</v>
      </c>
      <c r="C2740" s="63">
        <v>10</v>
      </c>
      <c r="D2740" s="62" t="s">
        <v>13379</v>
      </c>
      <c r="E2740" s="62" t="s">
        <v>2713</v>
      </c>
      <c r="F2740" s="69">
        <v>27112845</v>
      </c>
      <c r="G2740" s="62" t="s">
        <v>13633</v>
      </c>
      <c r="H2740" s="62">
        <v>3</v>
      </c>
      <c r="I2740" s="62">
        <v>3</v>
      </c>
      <c r="J2740" s="70">
        <v>40</v>
      </c>
      <c r="K2740" s="71">
        <v>2000000</v>
      </c>
      <c r="L2740" s="72" t="s">
        <v>15</v>
      </c>
      <c r="M2740" s="72" t="s">
        <v>254</v>
      </c>
    </row>
    <row r="2741" spans="1:13" s="3" customFormat="1" ht="12.75" x14ac:dyDescent="0.2">
      <c r="A2741" s="62" t="s">
        <v>19</v>
      </c>
      <c r="B2741" s="62" t="s">
        <v>219</v>
      </c>
      <c r="C2741" s="63">
        <v>10</v>
      </c>
      <c r="D2741" s="64" t="s">
        <v>13379</v>
      </c>
      <c r="E2741" s="64" t="s">
        <v>2714</v>
      </c>
      <c r="F2741" s="65">
        <v>27112845</v>
      </c>
      <c r="G2741" s="64" t="s">
        <v>13633</v>
      </c>
      <c r="H2741" s="64">
        <v>3</v>
      </c>
      <c r="I2741" s="64">
        <v>3</v>
      </c>
      <c r="J2741" s="66">
        <v>50</v>
      </c>
      <c r="K2741" s="67">
        <v>500000</v>
      </c>
      <c r="L2741" s="68" t="s">
        <v>15</v>
      </c>
      <c r="M2741" s="68" t="s">
        <v>254</v>
      </c>
    </row>
    <row r="2742" spans="1:13" s="3" customFormat="1" ht="12.75" x14ac:dyDescent="0.2">
      <c r="A2742" s="62" t="s">
        <v>19</v>
      </c>
      <c r="B2742" s="62" t="s">
        <v>219</v>
      </c>
      <c r="C2742" s="63">
        <v>10</v>
      </c>
      <c r="D2742" s="62" t="s">
        <v>13379</v>
      </c>
      <c r="E2742" s="62" t="s">
        <v>2715</v>
      </c>
      <c r="F2742" s="69">
        <v>27112845</v>
      </c>
      <c r="G2742" s="62" t="s">
        <v>13633</v>
      </c>
      <c r="H2742" s="62">
        <v>3</v>
      </c>
      <c r="I2742" s="62">
        <v>3</v>
      </c>
      <c r="J2742" s="70">
        <v>40</v>
      </c>
      <c r="K2742" s="71">
        <v>400000</v>
      </c>
      <c r="L2742" s="72" t="s">
        <v>15</v>
      </c>
      <c r="M2742" s="72" t="s">
        <v>254</v>
      </c>
    </row>
    <row r="2743" spans="1:13" s="3" customFormat="1" ht="12.75" x14ac:dyDescent="0.2">
      <c r="A2743" s="62" t="s">
        <v>19</v>
      </c>
      <c r="B2743" s="62" t="s">
        <v>219</v>
      </c>
      <c r="C2743" s="63">
        <v>10</v>
      </c>
      <c r="D2743" s="64" t="s">
        <v>13379</v>
      </c>
      <c r="E2743" s="64" t="s">
        <v>2716</v>
      </c>
      <c r="F2743" s="65">
        <v>27112845</v>
      </c>
      <c r="G2743" s="64" t="s">
        <v>13633</v>
      </c>
      <c r="H2743" s="64">
        <v>3</v>
      </c>
      <c r="I2743" s="64">
        <v>3</v>
      </c>
      <c r="J2743" s="66">
        <v>45</v>
      </c>
      <c r="K2743" s="67">
        <v>450000</v>
      </c>
      <c r="L2743" s="68" t="s">
        <v>15</v>
      </c>
      <c r="M2743" s="68" t="s">
        <v>254</v>
      </c>
    </row>
    <row r="2744" spans="1:13" s="3" customFormat="1" ht="12.75" x14ac:dyDescent="0.2">
      <c r="A2744" s="62" t="s">
        <v>19</v>
      </c>
      <c r="B2744" s="62" t="s">
        <v>219</v>
      </c>
      <c r="C2744" s="63">
        <v>10</v>
      </c>
      <c r="D2744" s="62" t="s">
        <v>13379</v>
      </c>
      <c r="E2744" s="62" t="s">
        <v>2717</v>
      </c>
      <c r="F2744" s="69">
        <v>27112845</v>
      </c>
      <c r="G2744" s="62" t="s">
        <v>13633</v>
      </c>
      <c r="H2744" s="62">
        <v>3</v>
      </c>
      <c r="I2744" s="62">
        <v>3</v>
      </c>
      <c r="J2744" s="70">
        <v>45</v>
      </c>
      <c r="K2744" s="71">
        <v>1350000</v>
      </c>
      <c r="L2744" s="72" t="s">
        <v>15</v>
      </c>
      <c r="M2744" s="72" t="s">
        <v>254</v>
      </c>
    </row>
    <row r="2745" spans="1:13" s="3" customFormat="1" ht="12.75" x14ac:dyDescent="0.2">
      <c r="A2745" s="62" t="s">
        <v>19</v>
      </c>
      <c r="B2745" s="62" t="s">
        <v>219</v>
      </c>
      <c r="C2745" s="63">
        <v>10</v>
      </c>
      <c r="D2745" s="64" t="s">
        <v>13379</v>
      </c>
      <c r="E2745" s="64" t="s">
        <v>2718</v>
      </c>
      <c r="F2745" s="65">
        <v>27112845</v>
      </c>
      <c r="G2745" s="64" t="s">
        <v>13633</v>
      </c>
      <c r="H2745" s="64">
        <v>3</v>
      </c>
      <c r="I2745" s="64">
        <v>3</v>
      </c>
      <c r="J2745" s="66">
        <v>40</v>
      </c>
      <c r="K2745" s="67">
        <v>1200000</v>
      </c>
      <c r="L2745" s="68" t="s">
        <v>15</v>
      </c>
      <c r="M2745" s="68" t="s">
        <v>254</v>
      </c>
    </row>
    <row r="2746" spans="1:13" s="3" customFormat="1" ht="12.75" x14ac:dyDescent="0.2">
      <c r="A2746" s="62" t="s">
        <v>19</v>
      </c>
      <c r="B2746" s="62" t="s">
        <v>219</v>
      </c>
      <c r="C2746" s="63">
        <v>10</v>
      </c>
      <c r="D2746" s="62" t="s">
        <v>13379</v>
      </c>
      <c r="E2746" s="62" t="s">
        <v>2719</v>
      </c>
      <c r="F2746" s="69">
        <v>27112845</v>
      </c>
      <c r="G2746" s="62" t="s">
        <v>13633</v>
      </c>
      <c r="H2746" s="62">
        <v>3</v>
      </c>
      <c r="I2746" s="62">
        <v>3</v>
      </c>
      <c r="J2746" s="70">
        <v>30</v>
      </c>
      <c r="K2746" s="71">
        <v>900000</v>
      </c>
      <c r="L2746" s="72" t="s">
        <v>15</v>
      </c>
      <c r="M2746" s="72" t="s">
        <v>254</v>
      </c>
    </row>
    <row r="2747" spans="1:13" s="3" customFormat="1" ht="12.75" x14ac:dyDescent="0.2">
      <c r="A2747" s="62" t="s">
        <v>19</v>
      </c>
      <c r="B2747" s="62" t="s">
        <v>219</v>
      </c>
      <c r="C2747" s="63">
        <v>10</v>
      </c>
      <c r="D2747" s="64" t="s">
        <v>13379</v>
      </c>
      <c r="E2747" s="64" t="s">
        <v>2720</v>
      </c>
      <c r="F2747" s="65">
        <v>27112845</v>
      </c>
      <c r="G2747" s="64" t="s">
        <v>13633</v>
      </c>
      <c r="H2747" s="64">
        <v>3</v>
      </c>
      <c r="I2747" s="64">
        <v>3</v>
      </c>
      <c r="J2747" s="66">
        <v>30</v>
      </c>
      <c r="K2747" s="67">
        <v>900000</v>
      </c>
      <c r="L2747" s="68" t="s">
        <v>15</v>
      </c>
      <c r="M2747" s="68" t="s">
        <v>254</v>
      </c>
    </row>
    <row r="2748" spans="1:13" s="3" customFormat="1" ht="12.75" x14ac:dyDescent="0.2">
      <c r="A2748" s="62" t="s">
        <v>19</v>
      </c>
      <c r="B2748" s="62" t="s">
        <v>219</v>
      </c>
      <c r="C2748" s="63">
        <v>10</v>
      </c>
      <c r="D2748" s="62" t="s">
        <v>13379</v>
      </c>
      <c r="E2748" s="62" t="s">
        <v>2721</v>
      </c>
      <c r="F2748" s="69">
        <v>27112845</v>
      </c>
      <c r="G2748" s="62" t="s">
        <v>13633</v>
      </c>
      <c r="H2748" s="62">
        <v>3</v>
      </c>
      <c r="I2748" s="62">
        <v>3</v>
      </c>
      <c r="J2748" s="70">
        <v>45</v>
      </c>
      <c r="K2748" s="71">
        <v>450000</v>
      </c>
      <c r="L2748" s="72" t="s">
        <v>15</v>
      </c>
      <c r="M2748" s="72" t="s">
        <v>254</v>
      </c>
    </row>
    <row r="2749" spans="1:13" s="3" customFormat="1" ht="12.75" x14ac:dyDescent="0.2">
      <c r="A2749" s="62" t="s">
        <v>19</v>
      </c>
      <c r="B2749" s="62" t="s">
        <v>219</v>
      </c>
      <c r="C2749" s="63">
        <v>10</v>
      </c>
      <c r="D2749" s="64" t="s">
        <v>13379</v>
      </c>
      <c r="E2749" s="64" t="s">
        <v>2722</v>
      </c>
      <c r="F2749" s="65">
        <v>27112845</v>
      </c>
      <c r="G2749" s="64" t="s">
        <v>13633</v>
      </c>
      <c r="H2749" s="64">
        <v>3</v>
      </c>
      <c r="I2749" s="64">
        <v>3</v>
      </c>
      <c r="J2749" s="66">
        <v>45</v>
      </c>
      <c r="K2749" s="67">
        <v>450000</v>
      </c>
      <c r="L2749" s="68" t="s">
        <v>15</v>
      </c>
      <c r="M2749" s="68" t="s">
        <v>254</v>
      </c>
    </row>
    <row r="2750" spans="1:13" s="3" customFormat="1" ht="12.75" x14ac:dyDescent="0.2">
      <c r="A2750" s="62" t="s">
        <v>19</v>
      </c>
      <c r="B2750" s="62" t="s">
        <v>219</v>
      </c>
      <c r="C2750" s="63">
        <v>10</v>
      </c>
      <c r="D2750" s="62" t="s">
        <v>13379</v>
      </c>
      <c r="E2750" s="62" t="s">
        <v>2723</v>
      </c>
      <c r="F2750" s="69">
        <v>27112845</v>
      </c>
      <c r="G2750" s="62" t="s">
        <v>13633</v>
      </c>
      <c r="H2750" s="62">
        <v>3</v>
      </c>
      <c r="I2750" s="62">
        <v>3</v>
      </c>
      <c r="J2750" s="70">
        <v>30</v>
      </c>
      <c r="K2750" s="71">
        <v>900000</v>
      </c>
      <c r="L2750" s="72" t="s">
        <v>15</v>
      </c>
      <c r="M2750" s="72" t="s">
        <v>254</v>
      </c>
    </row>
    <row r="2751" spans="1:13" s="3" customFormat="1" ht="12.75" x14ac:dyDescent="0.2">
      <c r="A2751" s="62" t="s">
        <v>19</v>
      </c>
      <c r="B2751" s="62" t="s">
        <v>219</v>
      </c>
      <c r="C2751" s="63">
        <v>10</v>
      </c>
      <c r="D2751" s="64" t="s">
        <v>13379</v>
      </c>
      <c r="E2751" s="64" t="s">
        <v>2724</v>
      </c>
      <c r="F2751" s="65">
        <v>27112845</v>
      </c>
      <c r="G2751" s="64" t="s">
        <v>13633</v>
      </c>
      <c r="H2751" s="64">
        <v>3</v>
      </c>
      <c r="I2751" s="64">
        <v>3</v>
      </c>
      <c r="J2751" s="66">
        <v>45</v>
      </c>
      <c r="K2751" s="67">
        <v>1350000</v>
      </c>
      <c r="L2751" s="68" t="s">
        <v>15</v>
      </c>
      <c r="M2751" s="68" t="s">
        <v>254</v>
      </c>
    </row>
    <row r="2752" spans="1:13" s="3" customFormat="1" ht="12.75" x14ac:dyDescent="0.2">
      <c r="A2752" s="62" t="s">
        <v>19</v>
      </c>
      <c r="B2752" s="62" t="s">
        <v>219</v>
      </c>
      <c r="C2752" s="63">
        <v>10</v>
      </c>
      <c r="D2752" s="62" t="s">
        <v>13379</v>
      </c>
      <c r="E2752" s="62" t="s">
        <v>2725</v>
      </c>
      <c r="F2752" s="69">
        <v>27112845</v>
      </c>
      <c r="G2752" s="62" t="s">
        <v>13633</v>
      </c>
      <c r="H2752" s="62">
        <v>3</v>
      </c>
      <c r="I2752" s="62">
        <v>3</v>
      </c>
      <c r="J2752" s="70">
        <v>40</v>
      </c>
      <c r="K2752" s="71">
        <v>1200000</v>
      </c>
      <c r="L2752" s="72" t="s">
        <v>15</v>
      </c>
      <c r="M2752" s="72" t="s">
        <v>254</v>
      </c>
    </row>
    <row r="2753" spans="1:13" s="3" customFormat="1" ht="12.75" x14ac:dyDescent="0.2">
      <c r="A2753" s="62" t="s">
        <v>19</v>
      </c>
      <c r="B2753" s="62" t="s">
        <v>219</v>
      </c>
      <c r="C2753" s="63">
        <v>10</v>
      </c>
      <c r="D2753" s="64" t="s">
        <v>13379</v>
      </c>
      <c r="E2753" s="64" t="s">
        <v>2726</v>
      </c>
      <c r="F2753" s="65">
        <v>27112845</v>
      </c>
      <c r="G2753" s="64" t="s">
        <v>13633</v>
      </c>
      <c r="H2753" s="64">
        <v>3</v>
      </c>
      <c r="I2753" s="64">
        <v>3</v>
      </c>
      <c r="J2753" s="66">
        <v>35</v>
      </c>
      <c r="K2753" s="67">
        <v>1050000</v>
      </c>
      <c r="L2753" s="68" t="s">
        <v>15</v>
      </c>
      <c r="M2753" s="68" t="s">
        <v>254</v>
      </c>
    </row>
    <row r="2754" spans="1:13" s="3" customFormat="1" ht="12.75" x14ac:dyDescent="0.2">
      <c r="A2754" s="62" t="s">
        <v>19</v>
      </c>
      <c r="B2754" s="62" t="s">
        <v>219</v>
      </c>
      <c r="C2754" s="63">
        <v>10</v>
      </c>
      <c r="D2754" s="62" t="s">
        <v>13379</v>
      </c>
      <c r="E2754" s="62" t="s">
        <v>2727</v>
      </c>
      <c r="F2754" s="69">
        <v>27112845</v>
      </c>
      <c r="G2754" s="62" t="s">
        <v>13633</v>
      </c>
      <c r="H2754" s="62">
        <v>3</v>
      </c>
      <c r="I2754" s="62">
        <v>3</v>
      </c>
      <c r="J2754" s="70">
        <v>45</v>
      </c>
      <c r="K2754" s="71">
        <v>450000</v>
      </c>
      <c r="L2754" s="72" t="s">
        <v>15</v>
      </c>
      <c r="M2754" s="72" t="s">
        <v>254</v>
      </c>
    </row>
    <row r="2755" spans="1:13" s="3" customFormat="1" ht="12.75" x14ac:dyDescent="0.2">
      <c r="A2755" s="62" t="s">
        <v>19</v>
      </c>
      <c r="B2755" s="62" t="s">
        <v>219</v>
      </c>
      <c r="C2755" s="63">
        <v>10</v>
      </c>
      <c r="D2755" s="64" t="s">
        <v>13379</v>
      </c>
      <c r="E2755" s="64" t="s">
        <v>2728</v>
      </c>
      <c r="F2755" s="65">
        <v>27112845</v>
      </c>
      <c r="G2755" s="64" t="s">
        <v>13633</v>
      </c>
      <c r="H2755" s="64">
        <v>3</v>
      </c>
      <c r="I2755" s="64">
        <v>3</v>
      </c>
      <c r="J2755" s="66">
        <v>30</v>
      </c>
      <c r="K2755" s="67">
        <v>900000</v>
      </c>
      <c r="L2755" s="68" t="s">
        <v>15</v>
      </c>
      <c r="M2755" s="68" t="s">
        <v>254</v>
      </c>
    </row>
    <row r="2756" spans="1:13" s="3" customFormat="1" ht="12.75" x14ac:dyDescent="0.2">
      <c r="A2756" s="62" t="s">
        <v>19</v>
      </c>
      <c r="B2756" s="62" t="s">
        <v>219</v>
      </c>
      <c r="C2756" s="63">
        <v>10</v>
      </c>
      <c r="D2756" s="62" t="s">
        <v>13379</v>
      </c>
      <c r="E2756" s="62" t="s">
        <v>2729</v>
      </c>
      <c r="F2756" s="69">
        <v>27112845</v>
      </c>
      <c r="G2756" s="62" t="s">
        <v>13633</v>
      </c>
      <c r="H2756" s="62">
        <v>3</v>
      </c>
      <c r="I2756" s="62">
        <v>3</v>
      </c>
      <c r="J2756" s="70">
        <v>40</v>
      </c>
      <c r="K2756" s="71">
        <v>1200000</v>
      </c>
      <c r="L2756" s="72" t="s">
        <v>15</v>
      </c>
      <c r="M2756" s="72" t="s">
        <v>254</v>
      </c>
    </row>
    <row r="2757" spans="1:13" s="3" customFormat="1" ht="12.75" x14ac:dyDescent="0.2">
      <c r="A2757" s="62" t="s">
        <v>19</v>
      </c>
      <c r="B2757" s="62" t="s">
        <v>219</v>
      </c>
      <c r="C2757" s="63">
        <v>10</v>
      </c>
      <c r="D2757" s="64" t="s">
        <v>13379</v>
      </c>
      <c r="E2757" s="64" t="s">
        <v>2730</v>
      </c>
      <c r="F2757" s="65">
        <v>23242104</v>
      </c>
      <c r="G2757" s="64" t="s">
        <v>13633</v>
      </c>
      <c r="H2757" s="64">
        <v>6</v>
      </c>
      <c r="I2757" s="64">
        <v>6</v>
      </c>
      <c r="J2757" s="66">
        <v>1</v>
      </c>
      <c r="K2757" s="67">
        <v>120000</v>
      </c>
      <c r="L2757" s="68" t="s">
        <v>15</v>
      </c>
      <c r="M2757" s="68" t="s">
        <v>254</v>
      </c>
    </row>
    <row r="2758" spans="1:13" s="3" customFormat="1" ht="12.75" x14ac:dyDescent="0.2">
      <c r="A2758" s="62" t="s">
        <v>19</v>
      </c>
      <c r="B2758" s="62" t="s">
        <v>219</v>
      </c>
      <c r="C2758" s="63">
        <v>10</v>
      </c>
      <c r="D2758" s="62" t="s">
        <v>13379</v>
      </c>
      <c r="E2758" s="62" t="s">
        <v>2731</v>
      </c>
      <c r="F2758" s="69">
        <v>23242104</v>
      </c>
      <c r="G2758" s="62" t="s">
        <v>13633</v>
      </c>
      <c r="H2758" s="62">
        <v>6</v>
      </c>
      <c r="I2758" s="62">
        <v>6</v>
      </c>
      <c r="J2758" s="70">
        <v>1</v>
      </c>
      <c r="K2758" s="71">
        <v>195000</v>
      </c>
      <c r="L2758" s="72" t="s">
        <v>15</v>
      </c>
      <c r="M2758" s="72" t="s">
        <v>254</v>
      </c>
    </row>
    <row r="2759" spans="1:13" s="3" customFormat="1" ht="12.75" x14ac:dyDescent="0.2">
      <c r="A2759" s="62" t="s">
        <v>19</v>
      </c>
      <c r="B2759" s="62" t="s">
        <v>219</v>
      </c>
      <c r="C2759" s="63">
        <v>10</v>
      </c>
      <c r="D2759" s="64" t="s">
        <v>13379</v>
      </c>
      <c r="E2759" s="64" t="s">
        <v>2732</v>
      </c>
      <c r="F2759" s="65">
        <v>23242104</v>
      </c>
      <c r="G2759" s="64" t="s">
        <v>13633</v>
      </c>
      <c r="H2759" s="64">
        <v>6</v>
      </c>
      <c r="I2759" s="64">
        <v>6</v>
      </c>
      <c r="J2759" s="66">
        <v>1</v>
      </c>
      <c r="K2759" s="67">
        <v>160000</v>
      </c>
      <c r="L2759" s="68" t="s">
        <v>15</v>
      </c>
      <c r="M2759" s="68" t="s">
        <v>254</v>
      </c>
    </row>
    <row r="2760" spans="1:13" s="3" customFormat="1" ht="12.75" x14ac:dyDescent="0.2">
      <c r="A2760" s="62" t="s">
        <v>19</v>
      </c>
      <c r="B2760" s="62" t="s">
        <v>219</v>
      </c>
      <c r="C2760" s="63">
        <v>10</v>
      </c>
      <c r="D2760" s="62" t="s">
        <v>13379</v>
      </c>
      <c r="E2760" s="62" t="s">
        <v>2733</v>
      </c>
      <c r="F2760" s="69">
        <v>23242104</v>
      </c>
      <c r="G2760" s="62" t="s">
        <v>13633</v>
      </c>
      <c r="H2760" s="62">
        <v>6</v>
      </c>
      <c r="I2760" s="62">
        <v>6</v>
      </c>
      <c r="J2760" s="70">
        <v>1</v>
      </c>
      <c r="K2760" s="71">
        <v>250000</v>
      </c>
      <c r="L2760" s="72" t="s">
        <v>15</v>
      </c>
      <c r="M2760" s="72" t="s">
        <v>254</v>
      </c>
    </row>
    <row r="2761" spans="1:13" s="3" customFormat="1" ht="12.75" x14ac:dyDescent="0.2">
      <c r="A2761" s="62" t="s">
        <v>19</v>
      </c>
      <c r="B2761" s="62" t="s">
        <v>219</v>
      </c>
      <c r="C2761" s="63">
        <v>10</v>
      </c>
      <c r="D2761" s="64" t="s">
        <v>13379</v>
      </c>
      <c r="E2761" s="64" t="s">
        <v>2734</v>
      </c>
      <c r="F2761" s="65">
        <v>23242104</v>
      </c>
      <c r="G2761" s="64" t="s">
        <v>13633</v>
      </c>
      <c r="H2761" s="64">
        <v>6</v>
      </c>
      <c r="I2761" s="64">
        <v>6</v>
      </c>
      <c r="J2761" s="66">
        <v>1</v>
      </c>
      <c r="K2761" s="67">
        <v>402000</v>
      </c>
      <c r="L2761" s="68" t="s">
        <v>15</v>
      </c>
      <c r="M2761" s="68" t="s">
        <v>254</v>
      </c>
    </row>
    <row r="2762" spans="1:13" s="3" customFormat="1" ht="12.75" x14ac:dyDescent="0.2">
      <c r="A2762" s="62" t="s">
        <v>19</v>
      </c>
      <c r="B2762" s="62" t="s">
        <v>217</v>
      </c>
      <c r="C2762" s="63">
        <v>10</v>
      </c>
      <c r="D2762" s="62" t="s">
        <v>13378</v>
      </c>
      <c r="E2762" s="62" t="s">
        <v>2735</v>
      </c>
      <c r="F2762" s="69">
        <v>31211904</v>
      </c>
      <c r="G2762" s="62" t="s">
        <v>13633</v>
      </c>
      <c r="H2762" s="62">
        <v>3</v>
      </c>
      <c r="I2762" s="62">
        <v>3</v>
      </c>
      <c r="J2762" s="70">
        <v>10</v>
      </c>
      <c r="K2762" s="71">
        <v>250000</v>
      </c>
      <c r="L2762" s="72" t="s">
        <v>15</v>
      </c>
      <c r="M2762" s="72" t="s">
        <v>254</v>
      </c>
    </row>
    <row r="2763" spans="1:13" s="3" customFormat="1" ht="12.75" x14ac:dyDescent="0.2">
      <c r="A2763" s="62" t="s">
        <v>19</v>
      </c>
      <c r="B2763" s="62" t="s">
        <v>217</v>
      </c>
      <c r="C2763" s="63">
        <v>10</v>
      </c>
      <c r="D2763" s="64" t="s">
        <v>13378</v>
      </c>
      <c r="E2763" s="64" t="s">
        <v>2736</v>
      </c>
      <c r="F2763" s="65">
        <v>31211904</v>
      </c>
      <c r="G2763" s="64" t="s">
        <v>13633</v>
      </c>
      <c r="H2763" s="64">
        <v>3</v>
      </c>
      <c r="I2763" s="64">
        <v>3</v>
      </c>
      <c r="J2763" s="66">
        <v>10</v>
      </c>
      <c r="K2763" s="67">
        <v>250000</v>
      </c>
      <c r="L2763" s="68" t="s">
        <v>15</v>
      </c>
      <c r="M2763" s="68" t="s">
        <v>254</v>
      </c>
    </row>
    <row r="2764" spans="1:13" s="3" customFormat="1" ht="12.75" x14ac:dyDescent="0.2">
      <c r="A2764" s="62" t="s">
        <v>19</v>
      </c>
      <c r="B2764" s="62" t="s">
        <v>217</v>
      </c>
      <c r="C2764" s="63">
        <v>10</v>
      </c>
      <c r="D2764" s="62" t="s">
        <v>13378</v>
      </c>
      <c r="E2764" s="62" t="s">
        <v>2737</v>
      </c>
      <c r="F2764" s="69">
        <v>31211904</v>
      </c>
      <c r="G2764" s="62" t="s">
        <v>13633</v>
      </c>
      <c r="H2764" s="62">
        <v>3</v>
      </c>
      <c r="I2764" s="62">
        <v>3</v>
      </c>
      <c r="J2764" s="70">
        <v>10</v>
      </c>
      <c r="K2764" s="71">
        <v>250000</v>
      </c>
      <c r="L2764" s="72" t="s">
        <v>15</v>
      </c>
      <c r="M2764" s="72" t="s">
        <v>254</v>
      </c>
    </row>
    <row r="2765" spans="1:13" s="3" customFormat="1" ht="12.75" x14ac:dyDescent="0.2">
      <c r="A2765" s="62" t="s">
        <v>19</v>
      </c>
      <c r="B2765" s="62" t="s">
        <v>217</v>
      </c>
      <c r="C2765" s="63">
        <v>10</v>
      </c>
      <c r="D2765" s="64" t="s">
        <v>13378</v>
      </c>
      <c r="E2765" s="64" t="s">
        <v>2738</v>
      </c>
      <c r="F2765" s="65">
        <v>31211904</v>
      </c>
      <c r="G2765" s="64" t="s">
        <v>13633</v>
      </c>
      <c r="H2765" s="64">
        <v>3</v>
      </c>
      <c r="I2765" s="64">
        <v>3</v>
      </c>
      <c r="J2765" s="66">
        <v>8</v>
      </c>
      <c r="K2765" s="67">
        <v>768000</v>
      </c>
      <c r="L2765" s="68" t="s">
        <v>15</v>
      </c>
      <c r="M2765" s="68" t="s">
        <v>254</v>
      </c>
    </row>
    <row r="2766" spans="1:13" s="3" customFormat="1" ht="12.75" x14ac:dyDescent="0.2">
      <c r="A2766" s="62" t="s">
        <v>19</v>
      </c>
      <c r="B2766" s="62" t="s">
        <v>217</v>
      </c>
      <c r="C2766" s="63">
        <v>10</v>
      </c>
      <c r="D2766" s="62" t="s">
        <v>13378</v>
      </c>
      <c r="E2766" s="62" t="s">
        <v>2739</v>
      </c>
      <c r="F2766" s="69">
        <v>31211904</v>
      </c>
      <c r="G2766" s="62" t="s">
        <v>13633</v>
      </c>
      <c r="H2766" s="62">
        <v>3</v>
      </c>
      <c r="I2766" s="62">
        <v>3</v>
      </c>
      <c r="J2766" s="70">
        <v>8</v>
      </c>
      <c r="K2766" s="71">
        <v>768000</v>
      </c>
      <c r="L2766" s="72" t="s">
        <v>15</v>
      </c>
      <c r="M2766" s="72" t="s">
        <v>254</v>
      </c>
    </row>
    <row r="2767" spans="1:13" s="3" customFormat="1" ht="12.75" x14ac:dyDescent="0.2">
      <c r="A2767" s="62" t="s">
        <v>19</v>
      </c>
      <c r="B2767" s="62" t="s">
        <v>217</v>
      </c>
      <c r="C2767" s="63">
        <v>10</v>
      </c>
      <c r="D2767" s="64" t="s">
        <v>13378</v>
      </c>
      <c r="E2767" s="64" t="s">
        <v>2740</v>
      </c>
      <c r="F2767" s="65">
        <v>31211904</v>
      </c>
      <c r="G2767" s="64" t="s">
        <v>13633</v>
      </c>
      <c r="H2767" s="64">
        <v>3</v>
      </c>
      <c r="I2767" s="64">
        <v>3</v>
      </c>
      <c r="J2767" s="66">
        <v>15</v>
      </c>
      <c r="K2767" s="67">
        <v>375000</v>
      </c>
      <c r="L2767" s="68" t="s">
        <v>15</v>
      </c>
      <c r="M2767" s="68" t="s">
        <v>254</v>
      </c>
    </row>
    <row r="2768" spans="1:13" s="3" customFormat="1" ht="12.75" x14ac:dyDescent="0.2">
      <c r="A2768" s="62" t="s">
        <v>19</v>
      </c>
      <c r="B2768" s="62" t="s">
        <v>217</v>
      </c>
      <c r="C2768" s="63">
        <v>10</v>
      </c>
      <c r="D2768" s="62" t="s">
        <v>13378</v>
      </c>
      <c r="E2768" s="62" t="s">
        <v>2741</v>
      </c>
      <c r="F2768" s="69">
        <v>53141507</v>
      </c>
      <c r="G2768" s="62" t="s">
        <v>13633</v>
      </c>
      <c r="H2768" s="62">
        <v>6</v>
      </c>
      <c r="I2768" s="62">
        <v>6</v>
      </c>
      <c r="J2768" s="70">
        <v>1</v>
      </c>
      <c r="K2768" s="71">
        <v>885000</v>
      </c>
      <c r="L2768" s="72" t="s">
        <v>15</v>
      </c>
      <c r="M2768" s="72" t="s">
        <v>254</v>
      </c>
    </row>
    <row r="2769" spans="1:13" s="3" customFormat="1" ht="12.75" x14ac:dyDescent="0.2">
      <c r="A2769" s="62" t="s">
        <v>19</v>
      </c>
      <c r="B2769" s="62" t="s">
        <v>217</v>
      </c>
      <c r="C2769" s="63">
        <v>10</v>
      </c>
      <c r="D2769" s="64" t="s">
        <v>13378</v>
      </c>
      <c r="E2769" s="64" t="s">
        <v>2742</v>
      </c>
      <c r="F2769" s="65">
        <v>53141507</v>
      </c>
      <c r="G2769" s="64" t="s">
        <v>13633</v>
      </c>
      <c r="H2769" s="64">
        <v>6</v>
      </c>
      <c r="I2769" s="64">
        <v>6</v>
      </c>
      <c r="J2769" s="66">
        <v>1</v>
      </c>
      <c r="K2769" s="67">
        <v>870000</v>
      </c>
      <c r="L2769" s="68" t="s">
        <v>15</v>
      </c>
      <c r="M2769" s="68" t="s">
        <v>254</v>
      </c>
    </row>
    <row r="2770" spans="1:13" s="3" customFormat="1" ht="12.75" x14ac:dyDescent="0.2">
      <c r="A2770" s="62" t="s">
        <v>19</v>
      </c>
      <c r="B2770" s="62" t="s">
        <v>219</v>
      </c>
      <c r="C2770" s="63">
        <v>10</v>
      </c>
      <c r="D2770" s="62" t="s">
        <v>13379</v>
      </c>
      <c r="E2770" s="62" t="s">
        <v>2743</v>
      </c>
      <c r="F2770" s="69">
        <v>31161500</v>
      </c>
      <c r="G2770" s="62" t="s">
        <v>13633</v>
      </c>
      <c r="H2770" s="62">
        <v>6</v>
      </c>
      <c r="I2770" s="62">
        <v>6</v>
      </c>
      <c r="J2770" s="70">
        <v>2</v>
      </c>
      <c r="K2770" s="71">
        <v>615370</v>
      </c>
      <c r="L2770" s="72" t="s">
        <v>15</v>
      </c>
      <c r="M2770" s="72" t="s">
        <v>254</v>
      </c>
    </row>
    <row r="2771" spans="1:13" s="3" customFormat="1" ht="12.75" x14ac:dyDescent="0.2">
      <c r="A2771" s="62" t="s">
        <v>19</v>
      </c>
      <c r="B2771" s="62" t="s">
        <v>219</v>
      </c>
      <c r="C2771" s="63">
        <v>10</v>
      </c>
      <c r="D2771" s="64" t="s">
        <v>13379</v>
      </c>
      <c r="E2771" s="64" t="s">
        <v>2744</v>
      </c>
      <c r="F2771" s="65">
        <v>31161500</v>
      </c>
      <c r="G2771" s="64" t="s">
        <v>13633</v>
      </c>
      <c r="H2771" s="64">
        <v>6</v>
      </c>
      <c r="I2771" s="64">
        <v>6</v>
      </c>
      <c r="J2771" s="66">
        <v>2</v>
      </c>
      <c r="K2771" s="67">
        <v>475370</v>
      </c>
      <c r="L2771" s="68" t="s">
        <v>15</v>
      </c>
      <c r="M2771" s="68" t="s">
        <v>254</v>
      </c>
    </row>
    <row r="2772" spans="1:13" s="3" customFormat="1" ht="12.75" x14ac:dyDescent="0.2">
      <c r="A2772" s="62" t="s">
        <v>19</v>
      </c>
      <c r="B2772" s="62" t="s">
        <v>219</v>
      </c>
      <c r="C2772" s="63">
        <v>10</v>
      </c>
      <c r="D2772" s="62" t="s">
        <v>13379</v>
      </c>
      <c r="E2772" s="62" t="s">
        <v>2745</v>
      </c>
      <c r="F2772" s="69">
        <v>31161500</v>
      </c>
      <c r="G2772" s="62" t="s">
        <v>13633</v>
      </c>
      <c r="H2772" s="62">
        <v>6</v>
      </c>
      <c r="I2772" s="62">
        <v>6</v>
      </c>
      <c r="J2772" s="70">
        <v>2</v>
      </c>
      <c r="K2772" s="71">
        <v>405370</v>
      </c>
      <c r="L2772" s="72" t="s">
        <v>15</v>
      </c>
      <c r="M2772" s="72" t="s">
        <v>254</v>
      </c>
    </row>
    <row r="2773" spans="1:13" s="3" customFormat="1" ht="12.75" x14ac:dyDescent="0.2">
      <c r="A2773" s="62" t="s">
        <v>19</v>
      </c>
      <c r="B2773" s="62" t="s">
        <v>856</v>
      </c>
      <c r="C2773" s="63">
        <v>10</v>
      </c>
      <c r="D2773" s="64" t="s">
        <v>13475</v>
      </c>
      <c r="E2773" s="64" t="s">
        <v>2746</v>
      </c>
      <c r="F2773" s="65">
        <v>60104912</v>
      </c>
      <c r="G2773" s="64" t="s">
        <v>13633</v>
      </c>
      <c r="H2773" s="64">
        <v>4</v>
      </c>
      <c r="I2773" s="64">
        <v>4</v>
      </c>
      <c r="J2773" s="66">
        <v>1</v>
      </c>
      <c r="K2773" s="67">
        <v>6500000</v>
      </c>
      <c r="L2773" s="68" t="s">
        <v>15</v>
      </c>
      <c r="M2773" s="68" t="s">
        <v>254</v>
      </c>
    </row>
    <row r="2774" spans="1:13" s="3" customFormat="1" ht="12.75" x14ac:dyDescent="0.2">
      <c r="A2774" s="62" t="s">
        <v>19</v>
      </c>
      <c r="B2774" s="62" t="s">
        <v>856</v>
      </c>
      <c r="C2774" s="63">
        <v>10</v>
      </c>
      <c r="D2774" s="62" t="s">
        <v>13475</v>
      </c>
      <c r="E2774" s="62" t="s">
        <v>13959</v>
      </c>
      <c r="F2774" s="69">
        <v>26121600</v>
      </c>
      <c r="G2774" s="62" t="s">
        <v>13633</v>
      </c>
      <c r="H2774" s="62">
        <v>3</v>
      </c>
      <c r="I2774" s="62">
        <v>3</v>
      </c>
      <c r="J2774" s="70">
        <v>80</v>
      </c>
      <c r="K2774" s="71">
        <v>96000</v>
      </c>
      <c r="L2774" s="72" t="s">
        <v>848</v>
      </c>
      <c r="M2774" s="72" t="s">
        <v>254</v>
      </c>
    </row>
    <row r="2775" spans="1:13" s="3" customFormat="1" ht="12.75" x14ac:dyDescent="0.2">
      <c r="A2775" s="62" t="s">
        <v>19</v>
      </c>
      <c r="B2775" s="62" t="s">
        <v>856</v>
      </c>
      <c r="C2775" s="63">
        <v>10</v>
      </c>
      <c r="D2775" s="64" t="s">
        <v>13475</v>
      </c>
      <c r="E2775" s="64" t="s">
        <v>13960</v>
      </c>
      <c r="F2775" s="65">
        <v>26121600</v>
      </c>
      <c r="G2775" s="64" t="s">
        <v>13633</v>
      </c>
      <c r="H2775" s="64">
        <v>3</v>
      </c>
      <c r="I2775" s="64">
        <v>3</v>
      </c>
      <c r="J2775" s="66">
        <v>40</v>
      </c>
      <c r="K2775" s="67">
        <v>40000</v>
      </c>
      <c r="L2775" s="68" t="s">
        <v>848</v>
      </c>
      <c r="M2775" s="68" t="s">
        <v>254</v>
      </c>
    </row>
    <row r="2776" spans="1:13" s="3" customFormat="1" ht="12.75" x14ac:dyDescent="0.2">
      <c r="A2776" s="62" t="s">
        <v>19</v>
      </c>
      <c r="B2776" s="62" t="s">
        <v>856</v>
      </c>
      <c r="C2776" s="63">
        <v>10</v>
      </c>
      <c r="D2776" s="62" t="s">
        <v>13475</v>
      </c>
      <c r="E2776" s="62" t="s">
        <v>2747</v>
      </c>
      <c r="F2776" s="69">
        <v>60104912</v>
      </c>
      <c r="G2776" s="62" t="s">
        <v>13633</v>
      </c>
      <c r="H2776" s="62">
        <v>4</v>
      </c>
      <c r="I2776" s="62">
        <v>4</v>
      </c>
      <c r="J2776" s="70">
        <v>1</v>
      </c>
      <c r="K2776" s="71">
        <v>14280000</v>
      </c>
      <c r="L2776" s="72" t="s">
        <v>15</v>
      </c>
      <c r="M2776" s="72" t="s">
        <v>254</v>
      </c>
    </row>
    <row r="2777" spans="1:13" s="3" customFormat="1" ht="12.75" x14ac:dyDescent="0.2">
      <c r="A2777" s="62" t="s">
        <v>19</v>
      </c>
      <c r="B2777" s="62" t="s">
        <v>856</v>
      </c>
      <c r="C2777" s="63">
        <v>10</v>
      </c>
      <c r="D2777" s="64" t="s">
        <v>13475</v>
      </c>
      <c r="E2777" s="64" t="s">
        <v>2748</v>
      </c>
      <c r="F2777" s="65">
        <v>60104912</v>
      </c>
      <c r="G2777" s="64" t="s">
        <v>13633</v>
      </c>
      <c r="H2777" s="64">
        <v>4</v>
      </c>
      <c r="I2777" s="64">
        <v>4</v>
      </c>
      <c r="J2777" s="66">
        <v>5</v>
      </c>
      <c r="K2777" s="67">
        <v>45700</v>
      </c>
      <c r="L2777" s="68" t="s">
        <v>848</v>
      </c>
      <c r="M2777" s="68" t="s">
        <v>254</v>
      </c>
    </row>
    <row r="2778" spans="1:13" s="3" customFormat="1" ht="12.75" x14ac:dyDescent="0.2">
      <c r="A2778" s="62" t="s">
        <v>19</v>
      </c>
      <c r="B2778" s="62" t="s">
        <v>856</v>
      </c>
      <c r="C2778" s="63">
        <v>10</v>
      </c>
      <c r="D2778" s="62" t="s">
        <v>13475</v>
      </c>
      <c r="E2778" s="62" t="s">
        <v>2749</v>
      </c>
      <c r="F2778" s="69">
        <v>60104912</v>
      </c>
      <c r="G2778" s="62" t="s">
        <v>13633</v>
      </c>
      <c r="H2778" s="62">
        <v>4</v>
      </c>
      <c r="I2778" s="62">
        <v>4</v>
      </c>
      <c r="J2778" s="70">
        <v>5</v>
      </c>
      <c r="K2778" s="71">
        <v>42725</v>
      </c>
      <c r="L2778" s="72" t="s">
        <v>848</v>
      </c>
      <c r="M2778" s="72" t="s">
        <v>254</v>
      </c>
    </row>
    <row r="2779" spans="1:13" s="3" customFormat="1" ht="12.75" x14ac:dyDescent="0.2">
      <c r="A2779" s="62" t="s">
        <v>19</v>
      </c>
      <c r="B2779" s="62" t="s">
        <v>856</v>
      </c>
      <c r="C2779" s="63">
        <v>10</v>
      </c>
      <c r="D2779" s="64" t="s">
        <v>13475</v>
      </c>
      <c r="E2779" s="64" t="s">
        <v>2750</v>
      </c>
      <c r="F2779" s="65">
        <v>60104912</v>
      </c>
      <c r="G2779" s="64" t="s">
        <v>13633</v>
      </c>
      <c r="H2779" s="64">
        <v>4</v>
      </c>
      <c r="I2779" s="64">
        <v>4</v>
      </c>
      <c r="J2779" s="66">
        <v>5</v>
      </c>
      <c r="K2779" s="67">
        <v>62600</v>
      </c>
      <c r="L2779" s="68" t="s">
        <v>848</v>
      </c>
      <c r="M2779" s="68" t="s">
        <v>254</v>
      </c>
    </row>
    <row r="2780" spans="1:13" s="3" customFormat="1" ht="12.75" x14ac:dyDescent="0.2">
      <c r="A2780" s="62" t="s">
        <v>19</v>
      </c>
      <c r="B2780" s="62" t="s">
        <v>856</v>
      </c>
      <c r="C2780" s="63">
        <v>10</v>
      </c>
      <c r="D2780" s="62" t="s">
        <v>13475</v>
      </c>
      <c r="E2780" s="62" t="s">
        <v>2751</v>
      </c>
      <c r="F2780" s="69">
        <v>60104912</v>
      </c>
      <c r="G2780" s="62" t="s">
        <v>13633</v>
      </c>
      <c r="H2780" s="62">
        <v>4</v>
      </c>
      <c r="I2780" s="62">
        <v>4</v>
      </c>
      <c r="J2780" s="70">
        <v>5</v>
      </c>
      <c r="K2780" s="71">
        <v>134000</v>
      </c>
      <c r="L2780" s="72" t="s">
        <v>848</v>
      </c>
      <c r="M2780" s="72" t="s">
        <v>254</v>
      </c>
    </row>
    <row r="2781" spans="1:13" s="3" customFormat="1" ht="12.75" x14ac:dyDescent="0.2">
      <c r="A2781" s="62" t="s">
        <v>19</v>
      </c>
      <c r="B2781" s="62" t="s">
        <v>856</v>
      </c>
      <c r="C2781" s="63">
        <v>10</v>
      </c>
      <c r="D2781" s="64" t="s">
        <v>13475</v>
      </c>
      <c r="E2781" s="64" t="s">
        <v>2752</v>
      </c>
      <c r="F2781" s="65">
        <v>60104912</v>
      </c>
      <c r="G2781" s="64" t="s">
        <v>13633</v>
      </c>
      <c r="H2781" s="64">
        <v>4</v>
      </c>
      <c r="I2781" s="64">
        <v>4</v>
      </c>
      <c r="J2781" s="66">
        <v>5</v>
      </c>
      <c r="K2781" s="67">
        <v>95000</v>
      </c>
      <c r="L2781" s="68" t="s">
        <v>848</v>
      </c>
      <c r="M2781" s="68" t="s">
        <v>254</v>
      </c>
    </row>
    <row r="2782" spans="1:13" s="3" customFormat="1" ht="12.75" x14ac:dyDescent="0.2">
      <c r="A2782" s="62" t="s">
        <v>19</v>
      </c>
      <c r="B2782" s="62" t="s">
        <v>219</v>
      </c>
      <c r="C2782" s="63">
        <v>10</v>
      </c>
      <c r="D2782" s="62" t="s">
        <v>13379</v>
      </c>
      <c r="E2782" s="62" t="s">
        <v>2753</v>
      </c>
      <c r="F2782" s="69">
        <v>31151600</v>
      </c>
      <c r="G2782" s="62" t="s">
        <v>13633</v>
      </c>
      <c r="H2782" s="62">
        <v>3</v>
      </c>
      <c r="I2782" s="62">
        <v>3</v>
      </c>
      <c r="J2782" s="70">
        <v>15</v>
      </c>
      <c r="K2782" s="71">
        <v>150000</v>
      </c>
      <c r="L2782" s="72" t="s">
        <v>848</v>
      </c>
      <c r="M2782" s="72" t="s">
        <v>254</v>
      </c>
    </row>
    <row r="2783" spans="1:13" s="3" customFormat="1" ht="12.75" x14ac:dyDescent="0.2">
      <c r="A2783" s="62" t="s">
        <v>19</v>
      </c>
      <c r="B2783" s="62" t="s">
        <v>215</v>
      </c>
      <c r="C2783" s="63">
        <v>10</v>
      </c>
      <c r="D2783" s="64" t="s">
        <v>13376</v>
      </c>
      <c r="E2783" s="64" t="s">
        <v>2754</v>
      </c>
      <c r="F2783" s="65">
        <v>24121503</v>
      </c>
      <c r="G2783" s="64" t="s">
        <v>13633</v>
      </c>
      <c r="H2783" s="64">
        <v>3</v>
      </c>
      <c r="I2783" s="64">
        <v>3</v>
      </c>
      <c r="J2783" s="66">
        <v>50</v>
      </c>
      <c r="K2783" s="67">
        <v>1250000</v>
      </c>
      <c r="L2783" s="68" t="s">
        <v>15</v>
      </c>
      <c r="M2783" s="68" t="s">
        <v>254</v>
      </c>
    </row>
    <row r="2784" spans="1:13" s="3" customFormat="1" ht="12.75" x14ac:dyDescent="0.2">
      <c r="A2784" s="62" t="s">
        <v>19</v>
      </c>
      <c r="B2784" s="62" t="s">
        <v>215</v>
      </c>
      <c r="C2784" s="63">
        <v>10</v>
      </c>
      <c r="D2784" s="62" t="s">
        <v>13376</v>
      </c>
      <c r="E2784" s="62" t="s">
        <v>2755</v>
      </c>
      <c r="F2784" s="69">
        <v>24121503</v>
      </c>
      <c r="G2784" s="62" t="s">
        <v>13633</v>
      </c>
      <c r="H2784" s="62">
        <v>3</v>
      </c>
      <c r="I2784" s="62">
        <v>3</v>
      </c>
      <c r="J2784" s="70">
        <v>50</v>
      </c>
      <c r="K2784" s="71">
        <v>1250000</v>
      </c>
      <c r="L2784" s="72" t="s">
        <v>15</v>
      </c>
      <c r="M2784" s="72" t="s">
        <v>254</v>
      </c>
    </row>
    <row r="2785" spans="1:13" s="3" customFormat="1" ht="12.75" x14ac:dyDescent="0.2">
      <c r="A2785" s="62" t="s">
        <v>19</v>
      </c>
      <c r="B2785" s="62" t="s">
        <v>479</v>
      </c>
      <c r="C2785" s="63">
        <v>10</v>
      </c>
      <c r="D2785" s="64" t="s">
        <v>13444</v>
      </c>
      <c r="E2785" s="64" t="s">
        <v>2756</v>
      </c>
      <c r="F2785" s="65">
        <v>41111621</v>
      </c>
      <c r="G2785" s="64" t="s">
        <v>13633</v>
      </c>
      <c r="H2785" s="64">
        <v>6</v>
      </c>
      <c r="I2785" s="64">
        <v>6</v>
      </c>
      <c r="J2785" s="66">
        <v>2</v>
      </c>
      <c r="K2785" s="67">
        <v>60000</v>
      </c>
      <c r="L2785" s="68" t="s">
        <v>15</v>
      </c>
      <c r="M2785" s="68" t="s">
        <v>254</v>
      </c>
    </row>
    <row r="2786" spans="1:13" s="3" customFormat="1" ht="12.75" x14ac:dyDescent="0.2">
      <c r="A2786" s="62" t="s">
        <v>19</v>
      </c>
      <c r="B2786" s="62" t="s">
        <v>479</v>
      </c>
      <c r="C2786" s="63">
        <v>10</v>
      </c>
      <c r="D2786" s="62" t="s">
        <v>13444</v>
      </c>
      <c r="E2786" s="62" t="s">
        <v>2757</v>
      </c>
      <c r="F2786" s="69">
        <v>27111812</v>
      </c>
      <c r="G2786" s="62" t="s">
        <v>13633</v>
      </c>
      <c r="H2786" s="62">
        <v>6</v>
      </c>
      <c r="I2786" s="62">
        <v>6</v>
      </c>
      <c r="J2786" s="70">
        <v>4</v>
      </c>
      <c r="K2786" s="71">
        <v>118200</v>
      </c>
      <c r="L2786" s="72" t="s">
        <v>15</v>
      </c>
      <c r="M2786" s="72" t="s">
        <v>254</v>
      </c>
    </row>
    <row r="2787" spans="1:13" s="3" customFormat="1" ht="12.75" x14ac:dyDescent="0.2">
      <c r="A2787" s="62" t="s">
        <v>19</v>
      </c>
      <c r="B2787" s="62" t="s">
        <v>479</v>
      </c>
      <c r="C2787" s="63">
        <v>10</v>
      </c>
      <c r="D2787" s="64" t="s">
        <v>13444</v>
      </c>
      <c r="E2787" s="64" t="s">
        <v>2758</v>
      </c>
      <c r="F2787" s="65">
        <v>41111621</v>
      </c>
      <c r="G2787" s="64" t="s">
        <v>13633</v>
      </c>
      <c r="H2787" s="64">
        <v>6</v>
      </c>
      <c r="I2787" s="64">
        <v>6</v>
      </c>
      <c r="J2787" s="66">
        <v>2</v>
      </c>
      <c r="K2787" s="67">
        <v>78180</v>
      </c>
      <c r="L2787" s="68" t="s">
        <v>15</v>
      </c>
      <c r="M2787" s="68" t="s">
        <v>254</v>
      </c>
    </row>
    <row r="2788" spans="1:13" s="3" customFormat="1" ht="12.75" x14ac:dyDescent="0.2">
      <c r="A2788" s="62" t="s">
        <v>19</v>
      </c>
      <c r="B2788" s="62" t="s">
        <v>479</v>
      </c>
      <c r="C2788" s="63">
        <v>10</v>
      </c>
      <c r="D2788" s="62" t="s">
        <v>13444</v>
      </c>
      <c r="E2788" s="62" t="s">
        <v>2759</v>
      </c>
      <c r="F2788" s="69">
        <v>41111621</v>
      </c>
      <c r="G2788" s="62" t="s">
        <v>13633</v>
      </c>
      <c r="H2788" s="62">
        <v>6</v>
      </c>
      <c r="I2788" s="62">
        <v>6</v>
      </c>
      <c r="J2788" s="70">
        <v>2</v>
      </c>
      <c r="K2788" s="71">
        <v>190000</v>
      </c>
      <c r="L2788" s="72" t="s">
        <v>15</v>
      </c>
      <c r="M2788" s="72" t="s">
        <v>254</v>
      </c>
    </row>
    <row r="2789" spans="1:13" s="3" customFormat="1" ht="12.75" x14ac:dyDescent="0.2">
      <c r="A2789" s="62" t="s">
        <v>19</v>
      </c>
      <c r="B2789" s="62" t="s">
        <v>479</v>
      </c>
      <c r="C2789" s="63">
        <v>10</v>
      </c>
      <c r="D2789" s="64" t="s">
        <v>13444</v>
      </c>
      <c r="E2789" s="64" t="s">
        <v>2760</v>
      </c>
      <c r="F2789" s="65">
        <v>41111621</v>
      </c>
      <c r="G2789" s="64" t="s">
        <v>13633</v>
      </c>
      <c r="H2789" s="64">
        <v>6</v>
      </c>
      <c r="I2789" s="64">
        <v>6</v>
      </c>
      <c r="J2789" s="66">
        <v>2</v>
      </c>
      <c r="K2789" s="67">
        <v>223800</v>
      </c>
      <c r="L2789" s="68" t="s">
        <v>15</v>
      </c>
      <c r="M2789" s="68" t="s">
        <v>254</v>
      </c>
    </row>
    <row r="2790" spans="1:13" s="3" customFormat="1" ht="12.75" x14ac:dyDescent="0.2">
      <c r="A2790" s="62" t="s">
        <v>19</v>
      </c>
      <c r="B2790" s="62" t="s">
        <v>479</v>
      </c>
      <c r="C2790" s="63">
        <v>10</v>
      </c>
      <c r="D2790" s="62" t="s">
        <v>13444</v>
      </c>
      <c r="E2790" s="62" t="s">
        <v>2761</v>
      </c>
      <c r="F2790" s="69">
        <v>41111621</v>
      </c>
      <c r="G2790" s="62" t="s">
        <v>13633</v>
      </c>
      <c r="H2790" s="62">
        <v>6</v>
      </c>
      <c r="I2790" s="62">
        <v>6</v>
      </c>
      <c r="J2790" s="70">
        <v>2</v>
      </c>
      <c r="K2790" s="71">
        <v>71700</v>
      </c>
      <c r="L2790" s="72" t="s">
        <v>15</v>
      </c>
      <c r="M2790" s="72" t="s">
        <v>254</v>
      </c>
    </row>
    <row r="2791" spans="1:13" s="3" customFormat="1" ht="12.75" x14ac:dyDescent="0.2">
      <c r="A2791" s="62" t="s">
        <v>19</v>
      </c>
      <c r="B2791" s="62" t="s">
        <v>479</v>
      </c>
      <c r="C2791" s="63">
        <v>10</v>
      </c>
      <c r="D2791" s="64" t="s">
        <v>13444</v>
      </c>
      <c r="E2791" s="64" t="s">
        <v>2762</v>
      </c>
      <c r="F2791" s="65">
        <v>41111621</v>
      </c>
      <c r="G2791" s="64" t="s">
        <v>13633</v>
      </c>
      <c r="H2791" s="64">
        <v>6</v>
      </c>
      <c r="I2791" s="64">
        <v>6</v>
      </c>
      <c r="J2791" s="66">
        <v>3</v>
      </c>
      <c r="K2791" s="67">
        <v>114300</v>
      </c>
      <c r="L2791" s="68" t="s">
        <v>15</v>
      </c>
      <c r="M2791" s="68" t="s">
        <v>254</v>
      </c>
    </row>
    <row r="2792" spans="1:13" s="3" customFormat="1" ht="12.75" x14ac:dyDescent="0.2">
      <c r="A2792" s="62" t="s">
        <v>19</v>
      </c>
      <c r="B2792" s="62" t="s">
        <v>479</v>
      </c>
      <c r="C2792" s="63">
        <v>10</v>
      </c>
      <c r="D2792" s="62" t="s">
        <v>13444</v>
      </c>
      <c r="E2792" s="62" t="s">
        <v>2763</v>
      </c>
      <c r="F2792" s="69">
        <v>41112414</v>
      </c>
      <c r="G2792" s="62" t="s">
        <v>13633</v>
      </c>
      <c r="H2792" s="62">
        <v>6</v>
      </c>
      <c r="I2792" s="62">
        <v>6</v>
      </c>
      <c r="J2792" s="70">
        <v>1</v>
      </c>
      <c r="K2792" s="71">
        <v>360000</v>
      </c>
      <c r="L2792" s="72" t="s">
        <v>15</v>
      </c>
      <c r="M2792" s="72" t="s">
        <v>254</v>
      </c>
    </row>
    <row r="2793" spans="1:13" s="3" customFormat="1" ht="12.75" x14ac:dyDescent="0.2">
      <c r="A2793" s="62" t="s">
        <v>19</v>
      </c>
      <c r="B2793" s="62" t="s">
        <v>479</v>
      </c>
      <c r="C2793" s="63">
        <v>10</v>
      </c>
      <c r="D2793" s="64" t="s">
        <v>13444</v>
      </c>
      <c r="E2793" s="64" t="s">
        <v>2764</v>
      </c>
      <c r="F2793" s="65">
        <v>41111621</v>
      </c>
      <c r="G2793" s="64" t="s">
        <v>13633</v>
      </c>
      <c r="H2793" s="64">
        <v>6</v>
      </c>
      <c r="I2793" s="64">
        <v>6</v>
      </c>
      <c r="J2793" s="66">
        <v>1</v>
      </c>
      <c r="K2793" s="67">
        <v>231750</v>
      </c>
      <c r="L2793" s="68" t="s">
        <v>15</v>
      </c>
      <c r="M2793" s="68" t="s">
        <v>254</v>
      </c>
    </row>
    <row r="2794" spans="1:13" s="3" customFormat="1" ht="12.75" x14ac:dyDescent="0.2">
      <c r="A2794" s="62" t="s">
        <v>19</v>
      </c>
      <c r="B2794" s="62" t="s">
        <v>456</v>
      </c>
      <c r="C2794" s="63">
        <v>10</v>
      </c>
      <c r="D2794" s="62" t="s">
        <v>13420</v>
      </c>
      <c r="E2794" s="62" t="s">
        <v>2765</v>
      </c>
      <c r="F2794" s="69">
        <v>11121801</v>
      </c>
      <c r="G2794" s="62" t="s">
        <v>13633</v>
      </c>
      <c r="H2794" s="62">
        <v>3</v>
      </c>
      <c r="I2794" s="62">
        <v>3</v>
      </c>
      <c r="J2794" s="70">
        <v>5</v>
      </c>
      <c r="K2794" s="71">
        <v>480000</v>
      </c>
      <c r="L2794" s="72" t="s">
        <v>15</v>
      </c>
      <c r="M2794" s="72" t="s">
        <v>254</v>
      </c>
    </row>
    <row r="2795" spans="1:13" s="3" customFormat="1" ht="12.75" x14ac:dyDescent="0.2">
      <c r="A2795" s="62" t="s">
        <v>19</v>
      </c>
      <c r="B2795" s="62" t="s">
        <v>219</v>
      </c>
      <c r="C2795" s="63">
        <v>10</v>
      </c>
      <c r="D2795" s="64" t="s">
        <v>13379</v>
      </c>
      <c r="E2795" s="64" t="s">
        <v>2766</v>
      </c>
      <c r="F2795" s="65">
        <v>24112401</v>
      </c>
      <c r="G2795" s="64" t="s">
        <v>13633</v>
      </c>
      <c r="H2795" s="64">
        <v>6</v>
      </c>
      <c r="I2795" s="64">
        <v>6</v>
      </c>
      <c r="J2795" s="66">
        <v>2</v>
      </c>
      <c r="K2795" s="67">
        <v>1300000</v>
      </c>
      <c r="L2795" s="68" t="s">
        <v>15</v>
      </c>
      <c r="M2795" s="68" t="s">
        <v>254</v>
      </c>
    </row>
    <row r="2796" spans="1:13" s="3" customFormat="1" ht="12.75" x14ac:dyDescent="0.2">
      <c r="A2796" s="62" t="s">
        <v>19</v>
      </c>
      <c r="B2796" s="62" t="s">
        <v>219</v>
      </c>
      <c r="C2796" s="63">
        <v>10</v>
      </c>
      <c r="D2796" s="62" t="s">
        <v>13379</v>
      </c>
      <c r="E2796" s="62" t="s">
        <v>2767</v>
      </c>
      <c r="F2796" s="69">
        <v>27111500</v>
      </c>
      <c r="G2796" s="62" t="s">
        <v>13633</v>
      </c>
      <c r="H2796" s="62">
        <v>6</v>
      </c>
      <c r="I2796" s="62">
        <v>6</v>
      </c>
      <c r="J2796" s="70">
        <v>3</v>
      </c>
      <c r="K2796" s="71">
        <v>228000</v>
      </c>
      <c r="L2796" s="72" t="s">
        <v>15</v>
      </c>
      <c r="M2796" s="72" t="s">
        <v>254</v>
      </c>
    </row>
    <row r="2797" spans="1:13" s="3" customFormat="1" ht="12.75" x14ac:dyDescent="0.2">
      <c r="A2797" s="62" t="s">
        <v>19</v>
      </c>
      <c r="B2797" s="62" t="s">
        <v>217</v>
      </c>
      <c r="C2797" s="63">
        <v>10</v>
      </c>
      <c r="D2797" s="64" t="s">
        <v>13378</v>
      </c>
      <c r="E2797" s="64" t="s">
        <v>2768</v>
      </c>
      <c r="F2797" s="65">
        <v>27113000</v>
      </c>
      <c r="G2797" s="64" t="s">
        <v>13633</v>
      </c>
      <c r="H2797" s="64">
        <v>2</v>
      </c>
      <c r="I2797" s="64">
        <v>2</v>
      </c>
      <c r="J2797" s="66">
        <v>2</v>
      </c>
      <c r="K2797" s="67">
        <v>386800</v>
      </c>
      <c r="L2797" s="68" t="s">
        <v>15</v>
      </c>
      <c r="M2797" s="68" t="s">
        <v>254</v>
      </c>
    </row>
    <row r="2798" spans="1:13" s="3" customFormat="1" ht="12.75" x14ac:dyDescent="0.2">
      <c r="A2798" s="62" t="s">
        <v>19</v>
      </c>
      <c r="B2798" s="62" t="s">
        <v>460</v>
      </c>
      <c r="C2798" s="63">
        <v>10</v>
      </c>
      <c r="D2798" s="62" t="s">
        <v>13424</v>
      </c>
      <c r="E2798" s="62" t="s">
        <v>2769</v>
      </c>
      <c r="F2798" s="69">
        <v>27112706</v>
      </c>
      <c r="G2798" s="62" t="s">
        <v>13633</v>
      </c>
      <c r="H2798" s="62">
        <v>4</v>
      </c>
      <c r="I2798" s="62">
        <v>4</v>
      </c>
      <c r="J2798" s="70">
        <v>1</v>
      </c>
      <c r="K2798" s="71">
        <v>5200000</v>
      </c>
      <c r="L2798" s="72" t="s">
        <v>15</v>
      </c>
      <c r="M2798" s="72" t="s">
        <v>254</v>
      </c>
    </row>
    <row r="2799" spans="1:13" s="3" customFormat="1" ht="12.75" x14ac:dyDescent="0.2">
      <c r="A2799" s="62" t="s">
        <v>19</v>
      </c>
      <c r="B2799" s="62" t="s">
        <v>460</v>
      </c>
      <c r="C2799" s="63">
        <v>10</v>
      </c>
      <c r="D2799" s="64" t="s">
        <v>13424</v>
      </c>
      <c r="E2799" s="64" t="s">
        <v>2770</v>
      </c>
      <c r="F2799" s="65">
        <v>27112706</v>
      </c>
      <c r="G2799" s="64" t="s">
        <v>13633</v>
      </c>
      <c r="H2799" s="64">
        <v>4</v>
      </c>
      <c r="I2799" s="64">
        <v>4</v>
      </c>
      <c r="J2799" s="66">
        <v>1</v>
      </c>
      <c r="K2799" s="67">
        <v>5200000</v>
      </c>
      <c r="L2799" s="68" t="s">
        <v>15</v>
      </c>
      <c r="M2799" s="68" t="s">
        <v>254</v>
      </c>
    </row>
    <row r="2800" spans="1:13" s="3" customFormat="1" ht="12.75" x14ac:dyDescent="0.2">
      <c r="A2800" s="62" t="s">
        <v>19</v>
      </c>
      <c r="B2800" s="62" t="s">
        <v>217</v>
      </c>
      <c r="C2800" s="63">
        <v>10</v>
      </c>
      <c r="D2800" s="62" t="s">
        <v>13378</v>
      </c>
      <c r="E2800" s="62" t="s">
        <v>2771</v>
      </c>
      <c r="F2800" s="69">
        <v>27113000</v>
      </c>
      <c r="G2800" s="62" t="s">
        <v>13633</v>
      </c>
      <c r="H2800" s="62">
        <v>2</v>
      </c>
      <c r="I2800" s="62">
        <v>2</v>
      </c>
      <c r="J2800" s="70">
        <v>4</v>
      </c>
      <c r="K2800" s="71">
        <v>100000</v>
      </c>
      <c r="L2800" s="72" t="s">
        <v>15</v>
      </c>
      <c r="M2800" s="72" t="s">
        <v>254</v>
      </c>
    </row>
    <row r="2801" spans="1:13" s="3" customFormat="1" ht="12.75" x14ac:dyDescent="0.2">
      <c r="A2801" s="62" t="s">
        <v>19</v>
      </c>
      <c r="B2801" s="62" t="s">
        <v>217</v>
      </c>
      <c r="C2801" s="63">
        <v>10</v>
      </c>
      <c r="D2801" s="64" t="s">
        <v>13378</v>
      </c>
      <c r="E2801" s="64" t="s">
        <v>2772</v>
      </c>
      <c r="F2801" s="65">
        <v>27113000</v>
      </c>
      <c r="G2801" s="64" t="s">
        <v>13633</v>
      </c>
      <c r="H2801" s="64">
        <v>2</v>
      </c>
      <c r="I2801" s="64">
        <v>2</v>
      </c>
      <c r="J2801" s="66">
        <v>4</v>
      </c>
      <c r="K2801" s="67">
        <v>100000</v>
      </c>
      <c r="L2801" s="68" t="s">
        <v>15</v>
      </c>
      <c r="M2801" s="68" t="s">
        <v>254</v>
      </c>
    </row>
    <row r="2802" spans="1:13" s="3" customFormat="1" ht="12.75" x14ac:dyDescent="0.2">
      <c r="A2802" s="62" t="s">
        <v>19</v>
      </c>
      <c r="B2802" s="62" t="s">
        <v>217</v>
      </c>
      <c r="C2802" s="63">
        <v>10</v>
      </c>
      <c r="D2802" s="62" t="s">
        <v>13378</v>
      </c>
      <c r="E2802" s="62" t="s">
        <v>2773</v>
      </c>
      <c r="F2802" s="69">
        <v>27113000</v>
      </c>
      <c r="G2802" s="62" t="s">
        <v>13633</v>
      </c>
      <c r="H2802" s="62">
        <v>2</v>
      </c>
      <c r="I2802" s="62">
        <v>2</v>
      </c>
      <c r="J2802" s="70">
        <v>4</v>
      </c>
      <c r="K2802" s="71">
        <v>40000</v>
      </c>
      <c r="L2802" s="72" t="s">
        <v>15</v>
      </c>
      <c r="M2802" s="72" t="s">
        <v>254</v>
      </c>
    </row>
    <row r="2803" spans="1:13" s="3" customFormat="1" ht="12.75" x14ac:dyDescent="0.2">
      <c r="A2803" s="62" t="s">
        <v>19</v>
      </c>
      <c r="B2803" s="62" t="s">
        <v>456</v>
      </c>
      <c r="C2803" s="63">
        <v>10</v>
      </c>
      <c r="D2803" s="64" t="s">
        <v>13420</v>
      </c>
      <c r="E2803" s="64" t="s">
        <v>2774</v>
      </c>
      <c r="F2803" s="65">
        <v>26111804</v>
      </c>
      <c r="G2803" s="64" t="s">
        <v>13633</v>
      </c>
      <c r="H2803" s="64">
        <v>3</v>
      </c>
      <c r="I2803" s="64">
        <v>3</v>
      </c>
      <c r="J2803" s="66">
        <v>3</v>
      </c>
      <c r="K2803" s="67">
        <v>270000</v>
      </c>
      <c r="L2803" s="68" t="s">
        <v>15</v>
      </c>
      <c r="M2803" s="68" t="s">
        <v>254</v>
      </c>
    </row>
    <row r="2804" spans="1:13" s="3" customFormat="1" ht="12.75" x14ac:dyDescent="0.2">
      <c r="A2804" s="62" t="s">
        <v>19</v>
      </c>
      <c r="B2804" s="62" t="s">
        <v>219</v>
      </c>
      <c r="C2804" s="63">
        <v>10</v>
      </c>
      <c r="D2804" s="62" t="s">
        <v>13379</v>
      </c>
      <c r="E2804" s="62" t="s">
        <v>2775</v>
      </c>
      <c r="F2804" s="69">
        <v>11101528</v>
      </c>
      <c r="G2804" s="62" t="s">
        <v>13633</v>
      </c>
      <c r="H2804" s="62">
        <v>3</v>
      </c>
      <c r="I2804" s="62">
        <v>3</v>
      </c>
      <c r="J2804" s="70">
        <v>20</v>
      </c>
      <c r="K2804" s="71">
        <v>1460000</v>
      </c>
      <c r="L2804" s="72" t="s">
        <v>15</v>
      </c>
      <c r="M2804" s="72" t="s">
        <v>254</v>
      </c>
    </row>
    <row r="2805" spans="1:13" s="3" customFormat="1" ht="12.75" x14ac:dyDescent="0.2">
      <c r="A2805" s="62" t="s">
        <v>19</v>
      </c>
      <c r="B2805" s="62" t="s">
        <v>219</v>
      </c>
      <c r="C2805" s="63">
        <v>10</v>
      </c>
      <c r="D2805" s="64" t="s">
        <v>13379</v>
      </c>
      <c r="E2805" s="64" t="s">
        <v>2776</v>
      </c>
      <c r="F2805" s="65">
        <v>11101528</v>
      </c>
      <c r="G2805" s="64" t="s">
        <v>13633</v>
      </c>
      <c r="H2805" s="64">
        <v>3</v>
      </c>
      <c r="I2805" s="64">
        <v>3</v>
      </c>
      <c r="J2805" s="66">
        <v>20</v>
      </c>
      <c r="K2805" s="67">
        <v>1460000</v>
      </c>
      <c r="L2805" s="68" t="s">
        <v>15</v>
      </c>
      <c r="M2805" s="68" t="s">
        <v>254</v>
      </c>
    </row>
    <row r="2806" spans="1:13" s="3" customFormat="1" ht="12.75" x14ac:dyDescent="0.2">
      <c r="A2806" s="62" t="s">
        <v>19</v>
      </c>
      <c r="B2806" s="62" t="s">
        <v>857</v>
      </c>
      <c r="C2806" s="63">
        <v>10</v>
      </c>
      <c r="D2806" s="62" t="s">
        <v>13476</v>
      </c>
      <c r="E2806" s="62" t="s">
        <v>2777</v>
      </c>
      <c r="F2806" s="69">
        <v>25173900</v>
      </c>
      <c r="G2806" s="62" t="s">
        <v>13633</v>
      </c>
      <c r="H2806" s="62">
        <v>4</v>
      </c>
      <c r="I2806" s="62">
        <v>4</v>
      </c>
      <c r="J2806" s="70">
        <v>1</v>
      </c>
      <c r="K2806" s="71">
        <v>2261000</v>
      </c>
      <c r="L2806" s="72" t="s">
        <v>15</v>
      </c>
      <c r="M2806" s="72" t="s">
        <v>254</v>
      </c>
    </row>
    <row r="2807" spans="1:13" s="3" customFormat="1" ht="12.75" x14ac:dyDescent="0.2">
      <c r="A2807" s="62" t="s">
        <v>19</v>
      </c>
      <c r="B2807" s="62" t="s">
        <v>857</v>
      </c>
      <c r="C2807" s="63">
        <v>10</v>
      </c>
      <c r="D2807" s="64" t="s">
        <v>13476</v>
      </c>
      <c r="E2807" s="64" t="s">
        <v>2778</v>
      </c>
      <c r="F2807" s="65">
        <v>25173900</v>
      </c>
      <c r="G2807" s="64" t="s">
        <v>13633</v>
      </c>
      <c r="H2807" s="64">
        <v>4</v>
      </c>
      <c r="I2807" s="64">
        <v>4</v>
      </c>
      <c r="J2807" s="66">
        <v>4</v>
      </c>
      <c r="K2807" s="67">
        <v>2856000</v>
      </c>
      <c r="L2807" s="68" t="s">
        <v>15</v>
      </c>
      <c r="M2807" s="68" t="s">
        <v>254</v>
      </c>
    </row>
    <row r="2808" spans="1:13" s="3" customFormat="1" ht="12.75" x14ac:dyDescent="0.2">
      <c r="A2808" s="62" t="s">
        <v>19</v>
      </c>
      <c r="B2808" s="62" t="s">
        <v>216</v>
      </c>
      <c r="C2808" s="63">
        <v>10</v>
      </c>
      <c r="D2808" s="62" t="s">
        <v>13377</v>
      </c>
      <c r="E2808" s="62" t="s">
        <v>2779</v>
      </c>
      <c r="F2808" s="69">
        <v>31201500</v>
      </c>
      <c r="G2808" s="62" t="s">
        <v>13633</v>
      </c>
      <c r="H2808" s="62">
        <v>3</v>
      </c>
      <c r="I2808" s="62">
        <v>3</v>
      </c>
      <c r="J2808" s="70">
        <v>6</v>
      </c>
      <c r="K2808" s="71">
        <v>1200000</v>
      </c>
      <c r="L2808" s="72" t="s">
        <v>15</v>
      </c>
      <c r="M2808" s="72" t="s">
        <v>254</v>
      </c>
    </row>
    <row r="2809" spans="1:13" s="3" customFormat="1" ht="12.75" x14ac:dyDescent="0.2">
      <c r="A2809" s="62" t="s">
        <v>19</v>
      </c>
      <c r="B2809" s="62" t="s">
        <v>216</v>
      </c>
      <c r="C2809" s="63">
        <v>10</v>
      </c>
      <c r="D2809" s="64" t="s">
        <v>13377</v>
      </c>
      <c r="E2809" s="64" t="s">
        <v>2780</v>
      </c>
      <c r="F2809" s="65">
        <v>31191507</v>
      </c>
      <c r="G2809" s="64" t="s">
        <v>13633</v>
      </c>
      <c r="H2809" s="64">
        <v>3</v>
      </c>
      <c r="I2809" s="64">
        <v>3</v>
      </c>
      <c r="J2809" s="66">
        <v>5</v>
      </c>
      <c r="K2809" s="67">
        <v>800000</v>
      </c>
      <c r="L2809" s="68" t="s">
        <v>15</v>
      </c>
      <c r="M2809" s="68" t="s">
        <v>254</v>
      </c>
    </row>
    <row r="2810" spans="1:13" s="3" customFormat="1" ht="12.75" x14ac:dyDescent="0.2">
      <c r="A2810" s="62" t="s">
        <v>19</v>
      </c>
      <c r="B2810" s="62" t="s">
        <v>216</v>
      </c>
      <c r="C2810" s="63">
        <v>10</v>
      </c>
      <c r="D2810" s="62" t="s">
        <v>13377</v>
      </c>
      <c r="E2810" s="62" t="s">
        <v>2781</v>
      </c>
      <c r="F2810" s="69">
        <v>31201500</v>
      </c>
      <c r="G2810" s="62" t="s">
        <v>13633</v>
      </c>
      <c r="H2810" s="62">
        <v>3</v>
      </c>
      <c r="I2810" s="62">
        <v>3</v>
      </c>
      <c r="J2810" s="70">
        <v>19</v>
      </c>
      <c r="K2810" s="71">
        <v>950000</v>
      </c>
      <c r="L2810" s="72" t="s">
        <v>15</v>
      </c>
      <c r="M2810" s="72" t="s">
        <v>254</v>
      </c>
    </row>
    <row r="2811" spans="1:13" s="3" customFormat="1" ht="12.75" x14ac:dyDescent="0.2">
      <c r="A2811" s="62" t="s">
        <v>19</v>
      </c>
      <c r="B2811" s="62" t="s">
        <v>219</v>
      </c>
      <c r="C2811" s="63">
        <v>10</v>
      </c>
      <c r="D2811" s="64" t="s">
        <v>13379</v>
      </c>
      <c r="E2811" s="64" t="s">
        <v>2782</v>
      </c>
      <c r="F2811" s="65">
        <v>31201530</v>
      </c>
      <c r="G2811" s="64" t="s">
        <v>13633</v>
      </c>
      <c r="H2811" s="64">
        <v>3</v>
      </c>
      <c r="I2811" s="64">
        <v>3</v>
      </c>
      <c r="J2811" s="66">
        <v>10</v>
      </c>
      <c r="K2811" s="67">
        <v>540000</v>
      </c>
      <c r="L2811" s="68" t="s">
        <v>15</v>
      </c>
      <c r="M2811" s="68" t="s">
        <v>254</v>
      </c>
    </row>
    <row r="2812" spans="1:13" s="3" customFormat="1" ht="12.75" x14ac:dyDescent="0.2">
      <c r="A2812" s="62" t="s">
        <v>19</v>
      </c>
      <c r="B2812" s="62" t="s">
        <v>219</v>
      </c>
      <c r="C2812" s="63">
        <v>10</v>
      </c>
      <c r="D2812" s="62" t="s">
        <v>13379</v>
      </c>
      <c r="E2812" s="62" t="s">
        <v>2783</v>
      </c>
      <c r="F2812" s="69">
        <v>31201530</v>
      </c>
      <c r="G2812" s="62" t="s">
        <v>13633</v>
      </c>
      <c r="H2812" s="62">
        <v>3</v>
      </c>
      <c r="I2812" s="62">
        <v>3</v>
      </c>
      <c r="J2812" s="70">
        <v>10</v>
      </c>
      <c r="K2812" s="71">
        <v>480000</v>
      </c>
      <c r="L2812" s="72" t="s">
        <v>15</v>
      </c>
      <c r="M2812" s="72" t="s">
        <v>254</v>
      </c>
    </row>
    <row r="2813" spans="1:13" s="3" customFormat="1" ht="12.75" x14ac:dyDescent="0.2">
      <c r="A2813" s="62" t="s">
        <v>19</v>
      </c>
      <c r="B2813" s="62" t="s">
        <v>219</v>
      </c>
      <c r="C2813" s="63">
        <v>10</v>
      </c>
      <c r="D2813" s="64" t="s">
        <v>13379</v>
      </c>
      <c r="E2813" s="64" t="s">
        <v>2784</v>
      </c>
      <c r="F2813" s="65">
        <v>31201530</v>
      </c>
      <c r="G2813" s="64" t="s">
        <v>13633</v>
      </c>
      <c r="H2813" s="64">
        <v>3</v>
      </c>
      <c r="I2813" s="64">
        <v>3</v>
      </c>
      <c r="J2813" s="66">
        <v>10</v>
      </c>
      <c r="K2813" s="67">
        <v>630000</v>
      </c>
      <c r="L2813" s="68" t="s">
        <v>15</v>
      </c>
      <c r="M2813" s="68" t="s">
        <v>254</v>
      </c>
    </row>
    <row r="2814" spans="1:13" s="3" customFormat="1" ht="12.75" x14ac:dyDescent="0.2">
      <c r="A2814" s="62" t="s">
        <v>19</v>
      </c>
      <c r="B2814" s="62" t="s">
        <v>219</v>
      </c>
      <c r="C2814" s="63">
        <v>10</v>
      </c>
      <c r="D2814" s="62" t="s">
        <v>13379</v>
      </c>
      <c r="E2814" s="62" t="s">
        <v>2785</v>
      </c>
      <c r="F2814" s="69">
        <v>23231100</v>
      </c>
      <c r="G2814" s="62" t="s">
        <v>13633</v>
      </c>
      <c r="H2814" s="62">
        <v>3</v>
      </c>
      <c r="I2814" s="62">
        <v>3</v>
      </c>
      <c r="J2814" s="70">
        <v>2</v>
      </c>
      <c r="K2814" s="71">
        <v>740000</v>
      </c>
      <c r="L2814" s="72" t="s">
        <v>15</v>
      </c>
      <c r="M2814" s="72" t="s">
        <v>254</v>
      </c>
    </row>
    <row r="2815" spans="1:13" s="3" customFormat="1" ht="12.75" x14ac:dyDescent="0.2">
      <c r="A2815" s="62" t="s">
        <v>19</v>
      </c>
      <c r="B2815" s="62" t="s">
        <v>219</v>
      </c>
      <c r="C2815" s="63">
        <v>10</v>
      </c>
      <c r="D2815" s="64" t="s">
        <v>13379</v>
      </c>
      <c r="E2815" s="64" t="s">
        <v>2786</v>
      </c>
      <c r="F2815" s="65">
        <v>23231100</v>
      </c>
      <c r="G2815" s="64" t="s">
        <v>13633</v>
      </c>
      <c r="H2815" s="64">
        <v>3</v>
      </c>
      <c r="I2815" s="64">
        <v>3</v>
      </c>
      <c r="J2815" s="66">
        <v>2</v>
      </c>
      <c r="K2815" s="67">
        <v>870000</v>
      </c>
      <c r="L2815" s="68" t="s">
        <v>15</v>
      </c>
      <c r="M2815" s="68" t="s">
        <v>254</v>
      </c>
    </row>
    <row r="2816" spans="1:13" s="3" customFormat="1" ht="12.75" x14ac:dyDescent="0.2">
      <c r="A2816" s="62" t="s">
        <v>19</v>
      </c>
      <c r="B2816" s="62" t="s">
        <v>216</v>
      </c>
      <c r="C2816" s="63">
        <v>10</v>
      </c>
      <c r="D2816" s="62" t="s">
        <v>13377</v>
      </c>
      <c r="E2816" s="62" t="s">
        <v>2787</v>
      </c>
      <c r="F2816" s="69">
        <v>31201512</v>
      </c>
      <c r="G2816" s="62" t="s">
        <v>13633</v>
      </c>
      <c r="H2816" s="62">
        <v>3</v>
      </c>
      <c r="I2816" s="62">
        <v>3</v>
      </c>
      <c r="J2816" s="70">
        <v>33</v>
      </c>
      <c r="K2816" s="71">
        <v>1320000</v>
      </c>
      <c r="L2816" s="72" t="s">
        <v>15</v>
      </c>
      <c r="M2816" s="72" t="s">
        <v>254</v>
      </c>
    </row>
    <row r="2817" spans="1:13" s="3" customFormat="1" ht="12.75" x14ac:dyDescent="0.2">
      <c r="A2817" s="62" t="s">
        <v>19</v>
      </c>
      <c r="B2817" s="62" t="s">
        <v>215</v>
      </c>
      <c r="C2817" s="63">
        <v>10</v>
      </c>
      <c r="D2817" s="64" t="s">
        <v>13376</v>
      </c>
      <c r="E2817" s="64" t="s">
        <v>2788</v>
      </c>
      <c r="F2817" s="65">
        <v>31201503</v>
      </c>
      <c r="G2817" s="64" t="s">
        <v>13633</v>
      </c>
      <c r="H2817" s="64">
        <v>3</v>
      </c>
      <c r="I2817" s="64">
        <v>3</v>
      </c>
      <c r="J2817" s="66">
        <v>77</v>
      </c>
      <c r="K2817" s="67">
        <v>770000</v>
      </c>
      <c r="L2817" s="68" t="s">
        <v>15</v>
      </c>
      <c r="M2817" s="68" t="s">
        <v>254</v>
      </c>
    </row>
    <row r="2818" spans="1:13" s="3" customFormat="1" ht="12.75" x14ac:dyDescent="0.2">
      <c r="A2818" s="62" t="s">
        <v>19</v>
      </c>
      <c r="B2818" s="62" t="s">
        <v>215</v>
      </c>
      <c r="C2818" s="63">
        <v>10</v>
      </c>
      <c r="D2818" s="62" t="s">
        <v>13376</v>
      </c>
      <c r="E2818" s="62" t="s">
        <v>2789</v>
      </c>
      <c r="F2818" s="69">
        <v>31201503</v>
      </c>
      <c r="G2818" s="62" t="s">
        <v>13633</v>
      </c>
      <c r="H2818" s="62">
        <v>3</v>
      </c>
      <c r="I2818" s="62">
        <v>3</v>
      </c>
      <c r="J2818" s="70">
        <v>77</v>
      </c>
      <c r="K2818" s="71">
        <v>770000</v>
      </c>
      <c r="L2818" s="72" t="s">
        <v>15</v>
      </c>
      <c r="M2818" s="72" t="s">
        <v>254</v>
      </c>
    </row>
    <row r="2819" spans="1:13" s="3" customFormat="1" ht="12.75" x14ac:dyDescent="0.2">
      <c r="A2819" s="62" t="s">
        <v>19</v>
      </c>
      <c r="B2819" s="62" t="s">
        <v>215</v>
      </c>
      <c r="C2819" s="63">
        <v>10</v>
      </c>
      <c r="D2819" s="64" t="s">
        <v>13376</v>
      </c>
      <c r="E2819" s="64" t="s">
        <v>2790</v>
      </c>
      <c r="F2819" s="65">
        <v>31201503</v>
      </c>
      <c r="G2819" s="64" t="s">
        <v>13633</v>
      </c>
      <c r="H2819" s="64">
        <v>3</v>
      </c>
      <c r="I2819" s="64">
        <v>3</v>
      </c>
      <c r="J2819" s="66">
        <v>77</v>
      </c>
      <c r="K2819" s="67">
        <v>770000</v>
      </c>
      <c r="L2819" s="68" t="s">
        <v>15</v>
      </c>
      <c r="M2819" s="68" t="s">
        <v>254</v>
      </c>
    </row>
    <row r="2820" spans="1:13" s="3" customFormat="1" ht="12.75" x14ac:dyDescent="0.2">
      <c r="A2820" s="62" t="s">
        <v>19</v>
      </c>
      <c r="B2820" s="62" t="s">
        <v>215</v>
      </c>
      <c r="C2820" s="63">
        <v>10</v>
      </c>
      <c r="D2820" s="62" t="s">
        <v>13376</v>
      </c>
      <c r="E2820" s="62" t="s">
        <v>2791</v>
      </c>
      <c r="F2820" s="69">
        <v>31201503</v>
      </c>
      <c r="G2820" s="62" t="s">
        <v>13633</v>
      </c>
      <c r="H2820" s="62">
        <v>3</v>
      </c>
      <c r="I2820" s="62">
        <v>3</v>
      </c>
      <c r="J2820" s="70">
        <v>77</v>
      </c>
      <c r="K2820" s="71">
        <v>770000</v>
      </c>
      <c r="L2820" s="72" t="s">
        <v>15</v>
      </c>
      <c r="M2820" s="72" t="s">
        <v>254</v>
      </c>
    </row>
    <row r="2821" spans="1:13" s="3" customFormat="1" ht="12.75" x14ac:dyDescent="0.2">
      <c r="A2821" s="62" t="s">
        <v>19</v>
      </c>
      <c r="B2821" s="62" t="s">
        <v>215</v>
      </c>
      <c r="C2821" s="63">
        <v>10</v>
      </c>
      <c r="D2821" s="64" t="s">
        <v>13376</v>
      </c>
      <c r="E2821" s="64" t="s">
        <v>2792</v>
      </c>
      <c r="F2821" s="65">
        <v>31201503</v>
      </c>
      <c r="G2821" s="64" t="s">
        <v>13633</v>
      </c>
      <c r="H2821" s="64">
        <v>3</v>
      </c>
      <c r="I2821" s="64">
        <v>3</v>
      </c>
      <c r="J2821" s="66">
        <v>18</v>
      </c>
      <c r="K2821" s="67">
        <v>900000</v>
      </c>
      <c r="L2821" s="68" t="s">
        <v>15</v>
      </c>
      <c r="M2821" s="68" t="s">
        <v>254</v>
      </c>
    </row>
    <row r="2822" spans="1:13" s="3" customFormat="1" ht="12.75" x14ac:dyDescent="0.2">
      <c r="A2822" s="62" t="s">
        <v>19</v>
      </c>
      <c r="B2822" s="62" t="s">
        <v>215</v>
      </c>
      <c r="C2822" s="63">
        <v>10</v>
      </c>
      <c r="D2822" s="62" t="s">
        <v>13376</v>
      </c>
      <c r="E2822" s="62" t="s">
        <v>2793</v>
      </c>
      <c r="F2822" s="69">
        <v>31201503</v>
      </c>
      <c r="G2822" s="62" t="s">
        <v>13633</v>
      </c>
      <c r="H2822" s="62">
        <v>3</v>
      </c>
      <c r="I2822" s="62">
        <v>3</v>
      </c>
      <c r="J2822" s="70">
        <v>22</v>
      </c>
      <c r="K2822" s="71">
        <v>2112000</v>
      </c>
      <c r="L2822" s="72" t="s">
        <v>15</v>
      </c>
      <c r="M2822" s="72" t="s">
        <v>254</v>
      </c>
    </row>
    <row r="2823" spans="1:13" s="3" customFormat="1" ht="12.75" x14ac:dyDescent="0.2">
      <c r="A2823" s="62" t="s">
        <v>19</v>
      </c>
      <c r="B2823" s="62" t="s">
        <v>215</v>
      </c>
      <c r="C2823" s="63">
        <v>10</v>
      </c>
      <c r="D2823" s="64" t="s">
        <v>13376</v>
      </c>
      <c r="E2823" s="64" t="s">
        <v>2794</v>
      </c>
      <c r="F2823" s="65">
        <v>31201503</v>
      </c>
      <c r="G2823" s="64" t="s">
        <v>13633</v>
      </c>
      <c r="H2823" s="64">
        <v>3</v>
      </c>
      <c r="I2823" s="64">
        <v>3</v>
      </c>
      <c r="J2823" s="66">
        <v>18</v>
      </c>
      <c r="K2823" s="67">
        <v>990000</v>
      </c>
      <c r="L2823" s="68" t="s">
        <v>15</v>
      </c>
      <c r="M2823" s="68" t="s">
        <v>254</v>
      </c>
    </row>
    <row r="2824" spans="1:13" s="3" customFormat="1" ht="12.75" x14ac:dyDescent="0.2">
      <c r="A2824" s="62" t="s">
        <v>19</v>
      </c>
      <c r="B2824" s="62" t="s">
        <v>215</v>
      </c>
      <c r="C2824" s="63">
        <v>10</v>
      </c>
      <c r="D2824" s="62" t="s">
        <v>13376</v>
      </c>
      <c r="E2824" s="62" t="s">
        <v>2795</v>
      </c>
      <c r="F2824" s="69">
        <v>31201503</v>
      </c>
      <c r="G2824" s="62" t="s">
        <v>13633</v>
      </c>
      <c r="H2824" s="62">
        <v>3</v>
      </c>
      <c r="I2824" s="62">
        <v>3</v>
      </c>
      <c r="J2824" s="70">
        <v>18</v>
      </c>
      <c r="K2824" s="71">
        <v>1530000</v>
      </c>
      <c r="L2824" s="72" t="s">
        <v>15</v>
      </c>
      <c r="M2824" s="72" t="s">
        <v>254</v>
      </c>
    </row>
    <row r="2825" spans="1:13" s="3" customFormat="1" ht="12.75" x14ac:dyDescent="0.2">
      <c r="A2825" s="62" t="s">
        <v>19</v>
      </c>
      <c r="B2825" s="62" t="s">
        <v>215</v>
      </c>
      <c r="C2825" s="63">
        <v>10</v>
      </c>
      <c r="D2825" s="64" t="s">
        <v>13376</v>
      </c>
      <c r="E2825" s="64" t="s">
        <v>2796</v>
      </c>
      <c r="F2825" s="65">
        <v>31201503</v>
      </c>
      <c r="G2825" s="64" t="s">
        <v>13633</v>
      </c>
      <c r="H2825" s="64">
        <v>3</v>
      </c>
      <c r="I2825" s="64">
        <v>3</v>
      </c>
      <c r="J2825" s="66">
        <v>14</v>
      </c>
      <c r="K2825" s="67">
        <v>3220000</v>
      </c>
      <c r="L2825" s="68" t="s">
        <v>15</v>
      </c>
      <c r="M2825" s="68" t="s">
        <v>254</v>
      </c>
    </row>
    <row r="2826" spans="1:13" s="3" customFormat="1" ht="12.75" x14ac:dyDescent="0.2">
      <c r="A2826" s="62" t="s">
        <v>19</v>
      </c>
      <c r="B2826" s="62" t="s">
        <v>439</v>
      </c>
      <c r="C2826" s="63">
        <v>10</v>
      </c>
      <c r="D2826" s="62" t="s">
        <v>13396</v>
      </c>
      <c r="E2826" s="62" t="s">
        <v>2797</v>
      </c>
      <c r="F2826" s="69">
        <v>31201507</v>
      </c>
      <c r="G2826" s="62" t="s">
        <v>13633</v>
      </c>
      <c r="H2826" s="62">
        <v>3</v>
      </c>
      <c r="I2826" s="62">
        <v>3</v>
      </c>
      <c r="J2826" s="70">
        <v>8</v>
      </c>
      <c r="K2826" s="71">
        <v>1200000</v>
      </c>
      <c r="L2826" s="72" t="s">
        <v>15</v>
      </c>
      <c r="M2826" s="72" t="s">
        <v>254</v>
      </c>
    </row>
    <row r="2827" spans="1:13" s="3" customFormat="1" ht="12.75" x14ac:dyDescent="0.2">
      <c r="A2827" s="62" t="s">
        <v>19</v>
      </c>
      <c r="B2827" s="62" t="s">
        <v>216</v>
      </c>
      <c r="C2827" s="63">
        <v>10</v>
      </c>
      <c r="D2827" s="64" t="s">
        <v>13377</v>
      </c>
      <c r="E2827" s="64" t="s">
        <v>13961</v>
      </c>
      <c r="F2827" s="65">
        <v>31201505</v>
      </c>
      <c r="G2827" s="64" t="s">
        <v>13633</v>
      </c>
      <c r="H2827" s="64">
        <v>3</v>
      </c>
      <c r="I2827" s="64">
        <v>3</v>
      </c>
      <c r="J2827" s="66">
        <v>2</v>
      </c>
      <c r="K2827" s="67">
        <v>1490000</v>
      </c>
      <c r="L2827" s="68" t="s">
        <v>15</v>
      </c>
      <c r="M2827" s="68" t="s">
        <v>254</v>
      </c>
    </row>
    <row r="2828" spans="1:13" s="3" customFormat="1" ht="12.75" x14ac:dyDescent="0.2">
      <c r="A2828" s="62" t="s">
        <v>19</v>
      </c>
      <c r="B2828" s="62" t="s">
        <v>439</v>
      </c>
      <c r="C2828" s="63">
        <v>10</v>
      </c>
      <c r="D2828" s="62" t="s">
        <v>13396</v>
      </c>
      <c r="E2828" s="62" t="s">
        <v>2798</v>
      </c>
      <c r="F2828" s="69">
        <v>31201505</v>
      </c>
      <c r="G2828" s="62" t="s">
        <v>13633</v>
      </c>
      <c r="H2828" s="62">
        <v>3</v>
      </c>
      <c r="I2828" s="62">
        <v>3</v>
      </c>
      <c r="J2828" s="70">
        <v>8</v>
      </c>
      <c r="K2828" s="71">
        <v>288000</v>
      </c>
      <c r="L2828" s="72" t="s">
        <v>15</v>
      </c>
      <c r="M2828" s="72" t="s">
        <v>254</v>
      </c>
    </row>
    <row r="2829" spans="1:13" s="3" customFormat="1" ht="12.75" x14ac:dyDescent="0.2">
      <c r="A2829" s="62" t="s">
        <v>19</v>
      </c>
      <c r="B2829" s="62" t="s">
        <v>216</v>
      </c>
      <c r="C2829" s="63">
        <v>10</v>
      </c>
      <c r="D2829" s="64" t="s">
        <v>13377</v>
      </c>
      <c r="E2829" s="64" t="s">
        <v>2799</v>
      </c>
      <c r="F2829" s="65">
        <v>31201518</v>
      </c>
      <c r="G2829" s="64" t="s">
        <v>13633</v>
      </c>
      <c r="H2829" s="64">
        <v>3</v>
      </c>
      <c r="I2829" s="64">
        <v>3</v>
      </c>
      <c r="J2829" s="66">
        <v>8</v>
      </c>
      <c r="K2829" s="67">
        <v>576000</v>
      </c>
      <c r="L2829" s="68" t="s">
        <v>15</v>
      </c>
      <c r="M2829" s="68" t="s">
        <v>254</v>
      </c>
    </row>
    <row r="2830" spans="1:13" s="3" customFormat="1" ht="12.75" x14ac:dyDescent="0.2">
      <c r="A2830" s="62" t="s">
        <v>19</v>
      </c>
      <c r="B2830" s="62" t="s">
        <v>216</v>
      </c>
      <c r="C2830" s="63">
        <v>10</v>
      </c>
      <c r="D2830" s="62" t="s">
        <v>13377</v>
      </c>
      <c r="E2830" s="62" t="s">
        <v>2800</v>
      </c>
      <c r="F2830" s="69">
        <v>23231100</v>
      </c>
      <c r="G2830" s="62" t="s">
        <v>13633</v>
      </c>
      <c r="H2830" s="62">
        <v>3</v>
      </c>
      <c r="I2830" s="62">
        <v>3</v>
      </c>
      <c r="J2830" s="70">
        <v>5</v>
      </c>
      <c r="K2830" s="71">
        <v>935000</v>
      </c>
      <c r="L2830" s="72" t="s">
        <v>15</v>
      </c>
      <c r="M2830" s="72" t="s">
        <v>254</v>
      </c>
    </row>
    <row r="2831" spans="1:13" s="3" customFormat="1" ht="12.75" x14ac:dyDescent="0.2">
      <c r="A2831" s="62" t="s">
        <v>19</v>
      </c>
      <c r="B2831" s="62" t="s">
        <v>216</v>
      </c>
      <c r="C2831" s="63">
        <v>10</v>
      </c>
      <c r="D2831" s="64" t="s">
        <v>13377</v>
      </c>
      <c r="E2831" s="64" t="s">
        <v>2801</v>
      </c>
      <c r="F2831" s="65">
        <v>23231100</v>
      </c>
      <c r="G2831" s="64" t="s">
        <v>13633</v>
      </c>
      <c r="H2831" s="64">
        <v>3</v>
      </c>
      <c r="I2831" s="64">
        <v>3</v>
      </c>
      <c r="J2831" s="66">
        <v>5</v>
      </c>
      <c r="K2831" s="67">
        <v>1575000</v>
      </c>
      <c r="L2831" s="68" t="s">
        <v>15</v>
      </c>
      <c r="M2831" s="68" t="s">
        <v>254</v>
      </c>
    </row>
    <row r="2832" spans="1:13" s="3" customFormat="1" ht="12.75" x14ac:dyDescent="0.2">
      <c r="A2832" s="62" t="s">
        <v>19</v>
      </c>
      <c r="B2832" s="62" t="s">
        <v>216</v>
      </c>
      <c r="C2832" s="63">
        <v>10</v>
      </c>
      <c r="D2832" s="62" t="s">
        <v>13377</v>
      </c>
      <c r="E2832" s="62" t="s">
        <v>13962</v>
      </c>
      <c r="F2832" s="69">
        <v>31201600</v>
      </c>
      <c r="G2832" s="62" t="s">
        <v>13633</v>
      </c>
      <c r="H2832" s="62">
        <v>3</v>
      </c>
      <c r="I2832" s="62">
        <v>3</v>
      </c>
      <c r="J2832" s="70">
        <v>2</v>
      </c>
      <c r="K2832" s="71">
        <v>10000000</v>
      </c>
      <c r="L2832" s="72" t="s">
        <v>15</v>
      </c>
      <c r="M2832" s="72" t="s">
        <v>254</v>
      </c>
    </row>
    <row r="2833" spans="1:13" s="3" customFormat="1" ht="12.75" x14ac:dyDescent="0.2">
      <c r="A2833" s="62" t="s">
        <v>19</v>
      </c>
      <c r="B2833" s="62" t="s">
        <v>216</v>
      </c>
      <c r="C2833" s="63">
        <v>10</v>
      </c>
      <c r="D2833" s="64" t="s">
        <v>13377</v>
      </c>
      <c r="E2833" s="64" t="s">
        <v>2802</v>
      </c>
      <c r="F2833" s="65">
        <v>31201600</v>
      </c>
      <c r="G2833" s="64" t="s">
        <v>13633</v>
      </c>
      <c r="H2833" s="64">
        <v>3</v>
      </c>
      <c r="I2833" s="64">
        <v>3</v>
      </c>
      <c r="J2833" s="66">
        <v>6</v>
      </c>
      <c r="K2833" s="67">
        <v>2340000</v>
      </c>
      <c r="L2833" s="68" t="s">
        <v>15</v>
      </c>
      <c r="M2833" s="68" t="s">
        <v>254</v>
      </c>
    </row>
    <row r="2834" spans="1:13" s="3" customFormat="1" ht="12.75" x14ac:dyDescent="0.2">
      <c r="A2834" s="62" t="s">
        <v>19</v>
      </c>
      <c r="B2834" s="62" t="s">
        <v>219</v>
      </c>
      <c r="C2834" s="63">
        <v>10</v>
      </c>
      <c r="D2834" s="62" t="s">
        <v>13379</v>
      </c>
      <c r="E2834" s="62" t="s">
        <v>2803</v>
      </c>
      <c r="F2834" s="69">
        <v>31163100</v>
      </c>
      <c r="G2834" s="62" t="s">
        <v>13633</v>
      </c>
      <c r="H2834" s="62">
        <v>4</v>
      </c>
      <c r="I2834" s="62">
        <v>4</v>
      </c>
      <c r="J2834" s="70">
        <v>2</v>
      </c>
      <c r="K2834" s="71">
        <v>4046000</v>
      </c>
      <c r="L2834" s="72" t="s">
        <v>15</v>
      </c>
      <c r="M2834" s="72" t="s">
        <v>254</v>
      </c>
    </row>
    <row r="2835" spans="1:13" s="3" customFormat="1" ht="12.75" x14ac:dyDescent="0.2">
      <c r="A2835" s="62" t="s">
        <v>19</v>
      </c>
      <c r="B2835" s="62" t="s">
        <v>219</v>
      </c>
      <c r="C2835" s="63">
        <v>10</v>
      </c>
      <c r="D2835" s="64" t="s">
        <v>13379</v>
      </c>
      <c r="E2835" s="64" t="s">
        <v>2804</v>
      </c>
      <c r="F2835" s="65">
        <v>31163100</v>
      </c>
      <c r="G2835" s="64" t="s">
        <v>13633</v>
      </c>
      <c r="H2835" s="64">
        <v>4</v>
      </c>
      <c r="I2835" s="64">
        <v>4</v>
      </c>
      <c r="J2835" s="66">
        <v>2</v>
      </c>
      <c r="K2835" s="67">
        <v>2730000</v>
      </c>
      <c r="L2835" s="68" t="s">
        <v>15</v>
      </c>
      <c r="M2835" s="68" t="s">
        <v>254</v>
      </c>
    </row>
    <row r="2836" spans="1:13" s="3" customFormat="1" ht="12.75" x14ac:dyDescent="0.2">
      <c r="A2836" s="62" t="s">
        <v>19</v>
      </c>
      <c r="B2836" s="62" t="s">
        <v>219</v>
      </c>
      <c r="C2836" s="63">
        <v>10</v>
      </c>
      <c r="D2836" s="62" t="s">
        <v>13379</v>
      </c>
      <c r="E2836" s="62" t="s">
        <v>2805</v>
      </c>
      <c r="F2836" s="69">
        <v>31163100</v>
      </c>
      <c r="G2836" s="62" t="s">
        <v>13633</v>
      </c>
      <c r="H2836" s="62">
        <v>4</v>
      </c>
      <c r="I2836" s="62">
        <v>4</v>
      </c>
      <c r="J2836" s="70">
        <v>20</v>
      </c>
      <c r="K2836" s="71">
        <v>240000</v>
      </c>
      <c r="L2836" s="72" t="s">
        <v>15</v>
      </c>
      <c r="M2836" s="72" t="s">
        <v>254</v>
      </c>
    </row>
    <row r="2837" spans="1:13" s="3" customFormat="1" ht="12.75" x14ac:dyDescent="0.2">
      <c r="A2837" s="62" t="s">
        <v>19</v>
      </c>
      <c r="B2837" s="62" t="s">
        <v>479</v>
      </c>
      <c r="C2837" s="63">
        <v>10</v>
      </c>
      <c r="D2837" s="64" t="s">
        <v>13444</v>
      </c>
      <c r="E2837" s="64" t="s">
        <v>2806</v>
      </c>
      <c r="F2837" s="65">
        <v>39121529</v>
      </c>
      <c r="G2837" s="64" t="s">
        <v>13633</v>
      </c>
      <c r="H2837" s="64">
        <v>4</v>
      </c>
      <c r="I2837" s="64">
        <v>4</v>
      </c>
      <c r="J2837" s="66">
        <v>1</v>
      </c>
      <c r="K2837" s="67">
        <v>5040000</v>
      </c>
      <c r="L2837" s="68" t="s">
        <v>15</v>
      </c>
      <c r="M2837" s="68" t="s">
        <v>254</v>
      </c>
    </row>
    <row r="2838" spans="1:13" s="3" customFormat="1" ht="12.75" x14ac:dyDescent="0.2">
      <c r="A2838" s="62" t="s">
        <v>19</v>
      </c>
      <c r="B2838" s="62" t="s">
        <v>1791</v>
      </c>
      <c r="C2838" s="63">
        <v>10</v>
      </c>
      <c r="D2838" s="62" t="s">
        <v>13550</v>
      </c>
      <c r="E2838" s="62" t="s">
        <v>2807</v>
      </c>
      <c r="F2838" s="69">
        <v>31151900</v>
      </c>
      <c r="G2838" s="62" t="s">
        <v>13633</v>
      </c>
      <c r="H2838" s="62">
        <v>4</v>
      </c>
      <c r="I2838" s="62">
        <v>4</v>
      </c>
      <c r="J2838" s="70">
        <v>2</v>
      </c>
      <c r="K2838" s="71">
        <v>202300</v>
      </c>
      <c r="L2838" s="72" t="s">
        <v>15</v>
      </c>
      <c r="M2838" s="72" t="s">
        <v>254</v>
      </c>
    </row>
    <row r="2839" spans="1:13" s="3" customFormat="1" ht="12.75" x14ac:dyDescent="0.2">
      <c r="A2839" s="62" t="s">
        <v>19</v>
      </c>
      <c r="B2839" s="62" t="s">
        <v>1791</v>
      </c>
      <c r="C2839" s="63">
        <v>10</v>
      </c>
      <c r="D2839" s="64" t="s">
        <v>13550</v>
      </c>
      <c r="E2839" s="64" t="s">
        <v>2808</v>
      </c>
      <c r="F2839" s="65">
        <v>31151900</v>
      </c>
      <c r="G2839" s="64" t="s">
        <v>13633</v>
      </c>
      <c r="H2839" s="64">
        <v>4</v>
      </c>
      <c r="I2839" s="64">
        <v>4</v>
      </c>
      <c r="J2839" s="66">
        <v>3</v>
      </c>
      <c r="K2839" s="67">
        <v>180510</v>
      </c>
      <c r="L2839" s="68" t="s">
        <v>15</v>
      </c>
      <c r="M2839" s="68" t="s">
        <v>254</v>
      </c>
    </row>
    <row r="2840" spans="1:13" s="3" customFormat="1" ht="12.75" x14ac:dyDescent="0.2">
      <c r="A2840" s="62" t="s">
        <v>19</v>
      </c>
      <c r="B2840" s="62" t="s">
        <v>1791</v>
      </c>
      <c r="C2840" s="63">
        <v>10</v>
      </c>
      <c r="D2840" s="62" t="s">
        <v>13550</v>
      </c>
      <c r="E2840" s="62" t="s">
        <v>2809</v>
      </c>
      <c r="F2840" s="69">
        <v>31151900</v>
      </c>
      <c r="G2840" s="62" t="s">
        <v>13633</v>
      </c>
      <c r="H2840" s="62">
        <v>4</v>
      </c>
      <c r="I2840" s="62">
        <v>4</v>
      </c>
      <c r="J2840" s="70">
        <v>6</v>
      </c>
      <c r="K2840" s="71">
        <v>1285200</v>
      </c>
      <c r="L2840" s="72" t="s">
        <v>15</v>
      </c>
      <c r="M2840" s="72" t="s">
        <v>254</v>
      </c>
    </row>
    <row r="2841" spans="1:13" s="3" customFormat="1" ht="12.75" x14ac:dyDescent="0.2">
      <c r="A2841" s="62" t="s">
        <v>19</v>
      </c>
      <c r="B2841" s="62" t="s">
        <v>339</v>
      </c>
      <c r="C2841" s="63">
        <v>10</v>
      </c>
      <c r="D2841" s="64" t="s">
        <v>13386</v>
      </c>
      <c r="E2841" s="64" t="s">
        <v>2810</v>
      </c>
      <c r="F2841" s="65">
        <v>31151900</v>
      </c>
      <c r="G2841" s="64" t="s">
        <v>13633</v>
      </c>
      <c r="H2841" s="64">
        <v>3</v>
      </c>
      <c r="I2841" s="64">
        <v>3</v>
      </c>
      <c r="J2841" s="66">
        <v>6</v>
      </c>
      <c r="K2841" s="67">
        <v>600000</v>
      </c>
      <c r="L2841" s="68" t="s">
        <v>15</v>
      </c>
      <c r="M2841" s="68" t="s">
        <v>254</v>
      </c>
    </row>
    <row r="2842" spans="1:13" s="3" customFormat="1" ht="12.75" x14ac:dyDescent="0.2">
      <c r="A2842" s="62" t="s">
        <v>19</v>
      </c>
      <c r="B2842" s="62" t="s">
        <v>1791</v>
      </c>
      <c r="C2842" s="63">
        <v>10</v>
      </c>
      <c r="D2842" s="62" t="s">
        <v>13550</v>
      </c>
      <c r="E2842" s="62" t="s">
        <v>2811</v>
      </c>
      <c r="F2842" s="69">
        <v>31151900</v>
      </c>
      <c r="G2842" s="62" t="s">
        <v>13633</v>
      </c>
      <c r="H2842" s="62">
        <v>4</v>
      </c>
      <c r="I2842" s="62">
        <v>4</v>
      </c>
      <c r="J2842" s="70">
        <v>5</v>
      </c>
      <c r="K2842" s="71">
        <v>300850</v>
      </c>
      <c r="L2842" s="72" t="s">
        <v>15</v>
      </c>
      <c r="M2842" s="72" t="s">
        <v>254</v>
      </c>
    </row>
    <row r="2843" spans="1:13" s="3" customFormat="1" ht="12.75" x14ac:dyDescent="0.2">
      <c r="A2843" s="62" t="s">
        <v>19</v>
      </c>
      <c r="B2843" s="62" t="s">
        <v>219</v>
      </c>
      <c r="C2843" s="63">
        <v>10</v>
      </c>
      <c r="D2843" s="64" t="s">
        <v>13379</v>
      </c>
      <c r="E2843" s="64" t="s">
        <v>2812</v>
      </c>
      <c r="F2843" s="65">
        <v>23101508</v>
      </c>
      <c r="G2843" s="64" t="s">
        <v>13633</v>
      </c>
      <c r="H2843" s="64">
        <v>6</v>
      </c>
      <c r="I2843" s="64">
        <v>6</v>
      </c>
      <c r="J2843" s="66">
        <v>2</v>
      </c>
      <c r="K2843" s="67">
        <v>598000</v>
      </c>
      <c r="L2843" s="68" t="s">
        <v>15</v>
      </c>
      <c r="M2843" s="68" t="s">
        <v>254</v>
      </c>
    </row>
    <row r="2844" spans="1:13" s="3" customFormat="1" ht="12.75" x14ac:dyDescent="0.2">
      <c r="A2844" s="62" t="s">
        <v>19</v>
      </c>
      <c r="B2844" s="62" t="s">
        <v>268</v>
      </c>
      <c r="C2844" s="63">
        <v>10</v>
      </c>
      <c r="D2844" s="62" t="s">
        <v>13385</v>
      </c>
      <c r="E2844" s="62" t="s">
        <v>2813</v>
      </c>
      <c r="F2844" s="69">
        <v>12163800</v>
      </c>
      <c r="G2844" s="62" t="s">
        <v>13633</v>
      </c>
      <c r="H2844" s="62">
        <v>2</v>
      </c>
      <c r="I2844" s="62">
        <v>2</v>
      </c>
      <c r="J2844" s="70">
        <v>5</v>
      </c>
      <c r="K2844" s="71">
        <v>480000</v>
      </c>
      <c r="L2844" s="72" t="s">
        <v>1760</v>
      </c>
      <c r="M2844" s="72" t="s">
        <v>254</v>
      </c>
    </row>
    <row r="2845" spans="1:13" s="3" customFormat="1" ht="12.75" x14ac:dyDescent="0.2">
      <c r="A2845" s="62" t="s">
        <v>19</v>
      </c>
      <c r="B2845" s="62" t="s">
        <v>268</v>
      </c>
      <c r="C2845" s="63">
        <v>10</v>
      </c>
      <c r="D2845" s="64" t="s">
        <v>13385</v>
      </c>
      <c r="E2845" s="64" t="s">
        <v>2814</v>
      </c>
      <c r="F2845" s="65">
        <v>47131821</v>
      </c>
      <c r="G2845" s="64" t="s">
        <v>13633</v>
      </c>
      <c r="H2845" s="64">
        <v>2</v>
      </c>
      <c r="I2845" s="64">
        <v>2</v>
      </c>
      <c r="J2845" s="66">
        <v>12</v>
      </c>
      <c r="K2845" s="67">
        <v>510000</v>
      </c>
      <c r="L2845" s="68" t="s">
        <v>1760</v>
      </c>
      <c r="M2845" s="68" t="s">
        <v>254</v>
      </c>
    </row>
    <row r="2846" spans="1:13" s="3" customFormat="1" ht="12.75" x14ac:dyDescent="0.2">
      <c r="A2846" s="62" t="s">
        <v>19</v>
      </c>
      <c r="B2846" s="62" t="s">
        <v>268</v>
      </c>
      <c r="C2846" s="63">
        <v>10</v>
      </c>
      <c r="D2846" s="62" t="s">
        <v>13385</v>
      </c>
      <c r="E2846" s="62" t="s">
        <v>2815</v>
      </c>
      <c r="F2846" s="69">
        <v>47131821</v>
      </c>
      <c r="G2846" s="62" t="s">
        <v>13633</v>
      </c>
      <c r="H2846" s="62">
        <v>2</v>
      </c>
      <c r="I2846" s="62">
        <v>2</v>
      </c>
      <c r="J2846" s="70">
        <v>9</v>
      </c>
      <c r="K2846" s="71">
        <v>2700000</v>
      </c>
      <c r="L2846" s="72" t="s">
        <v>1760</v>
      </c>
      <c r="M2846" s="72" t="s">
        <v>254</v>
      </c>
    </row>
    <row r="2847" spans="1:13" s="3" customFormat="1" ht="12.75" x14ac:dyDescent="0.2">
      <c r="A2847" s="62" t="s">
        <v>19</v>
      </c>
      <c r="B2847" s="62" t="s">
        <v>268</v>
      </c>
      <c r="C2847" s="63">
        <v>10</v>
      </c>
      <c r="D2847" s="64" t="s">
        <v>13385</v>
      </c>
      <c r="E2847" s="64" t="s">
        <v>2816</v>
      </c>
      <c r="F2847" s="65">
        <v>47131821</v>
      </c>
      <c r="G2847" s="64" t="s">
        <v>13633</v>
      </c>
      <c r="H2847" s="64">
        <v>2</v>
      </c>
      <c r="I2847" s="64">
        <v>2</v>
      </c>
      <c r="J2847" s="66">
        <v>9</v>
      </c>
      <c r="K2847" s="67">
        <v>1350000</v>
      </c>
      <c r="L2847" s="68" t="s">
        <v>15</v>
      </c>
      <c r="M2847" s="68" t="s">
        <v>254</v>
      </c>
    </row>
    <row r="2848" spans="1:13" s="3" customFormat="1" ht="12.75" x14ac:dyDescent="0.2">
      <c r="A2848" s="62" t="s">
        <v>19</v>
      </c>
      <c r="B2848" s="62" t="s">
        <v>268</v>
      </c>
      <c r="C2848" s="63">
        <v>10</v>
      </c>
      <c r="D2848" s="62" t="s">
        <v>13385</v>
      </c>
      <c r="E2848" s="62" t="s">
        <v>2817</v>
      </c>
      <c r="F2848" s="69" t="s">
        <v>3282</v>
      </c>
      <c r="G2848" s="62" t="s">
        <v>13633</v>
      </c>
      <c r="H2848" s="62">
        <v>2</v>
      </c>
      <c r="I2848" s="62">
        <v>2</v>
      </c>
      <c r="J2848" s="70">
        <v>8</v>
      </c>
      <c r="K2848" s="71">
        <v>440000</v>
      </c>
      <c r="L2848" s="72" t="s">
        <v>15</v>
      </c>
      <c r="M2848" s="72" t="s">
        <v>254</v>
      </c>
    </row>
    <row r="2849" spans="1:13" s="3" customFormat="1" ht="12.75" x14ac:dyDescent="0.2">
      <c r="A2849" s="62" t="s">
        <v>19</v>
      </c>
      <c r="B2849" s="62" t="s">
        <v>268</v>
      </c>
      <c r="C2849" s="63">
        <v>10</v>
      </c>
      <c r="D2849" s="64" t="s">
        <v>13385</v>
      </c>
      <c r="E2849" s="64" t="s">
        <v>1287</v>
      </c>
      <c r="F2849" s="65">
        <v>47131821</v>
      </c>
      <c r="G2849" s="64" t="s">
        <v>13633</v>
      </c>
      <c r="H2849" s="64">
        <v>2</v>
      </c>
      <c r="I2849" s="64">
        <v>2</v>
      </c>
      <c r="J2849" s="66">
        <v>9</v>
      </c>
      <c r="K2849" s="67">
        <v>140400</v>
      </c>
      <c r="L2849" s="68" t="s">
        <v>15</v>
      </c>
      <c r="M2849" s="68" t="s">
        <v>254</v>
      </c>
    </row>
    <row r="2850" spans="1:13" s="3" customFormat="1" ht="12.75" x14ac:dyDescent="0.2">
      <c r="A2850" s="62" t="s">
        <v>19</v>
      </c>
      <c r="B2850" s="62" t="s">
        <v>478</v>
      </c>
      <c r="C2850" s="63">
        <v>10</v>
      </c>
      <c r="D2850" s="62" t="s">
        <v>13443</v>
      </c>
      <c r="E2850" s="62" t="s">
        <v>2818</v>
      </c>
      <c r="F2850" s="69">
        <v>25191703</v>
      </c>
      <c r="G2850" s="62" t="s">
        <v>13633</v>
      </c>
      <c r="H2850" s="62">
        <v>6</v>
      </c>
      <c r="I2850" s="62">
        <v>6</v>
      </c>
      <c r="J2850" s="70">
        <v>1</v>
      </c>
      <c r="K2850" s="71">
        <v>14000000</v>
      </c>
      <c r="L2850" s="72" t="s">
        <v>15</v>
      </c>
      <c r="M2850" s="72" t="s">
        <v>254</v>
      </c>
    </row>
    <row r="2851" spans="1:13" s="3" customFormat="1" ht="12.75" x14ac:dyDescent="0.2">
      <c r="A2851" s="62" t="s">
        <v>19</v>
      </c>
      <c r="B2851" s="62" t="s">
        <v>219</v>
      </c>
      <c r="C2851" s="63">
        <v>10</v>
      </c>
      <c r="D2851" s="64" t="s">
        <v>13379</v>
      </c>
      <c r="E2851" s="64" t="s">
        <v>2819</v>
      </c>
      <c r="F2851" s="65">
        <v>27111728</v>
      </c>
      <c r="G2851" s="64" t="s">
        <v>13633</v>
      </c>
      <c r="H2851" s="64">
        <v>6</v>
      </c>
      <c r="I2851" s="64">
        <v>6</v>
      </c>
      <c r="J2851" s="66">
        <v>2</v>
      </c>
      <c r="K2851" s="67">
        <v>1200000</v>
      </c>
      <c r="L2851" s="68" t="s">
        <v>15</v>
      </c>
      <c r="M2851" s="68" t="s">
        <v>254</v>
      </c>
    </row>
    <row r="2852" spans="1:13" s="3" customFormat="1" ht="12.75" x14ac:dyDescent="0.2">
      <c r="A2852" s="62" t="s">
        <v>19</v>
      </c>
      <c r="B2852" s="62" t="s">
        <v>221</v>
      </c>
      <c r="C2852" s="63">
        <v>10</v>
      </c>
      <c r="D2852" s="62" t="s">
        <v>13382</v>
      </c>
      <c r="E2852" s="62" t="s">
        <v>2820</v>
      </c>
      <c r="F2852" s="69">
        <v>32101519</v>
      </c>
      <c r="G2852" s="62" t="s">
        <v>13633</v>
      </c>
      <c r="H2852" s="62">
        <v>3</v>
      </c>
      <c r="I2852" s="62">
        <v>3</v>
      </c>
      <c r="J2852" s="70">
        <v>5</v>
      </c>
      <c r="K2852" s="71">
        <v>435000</v>
      </c>
      <c r="L2852" s="72" t="s">
        <v>15</v>
      </c>
      <c r="M2852" s="72" t="s">
        <v>254</v>
      </c>
    </row>
    <row r="2853" spans="1:13" s="3" customFormat="1" ht="12.75" x14ac:dyDescent="0.2">
      <c r="A2853" s="62" t="s">
        <v>19</v>
      </c>
      <c r="B2853" s="62" t="s">
        <v>472</v>
      </c>
      <c r="C2853" s="63">
        <v>10</v>
      </c>
      <c r="D2853" s="64" t="s">
        <v>13437</v>
      </c>
      <c r="E2853" s="64" t="s">
        <v>2821</v>
      </c>
      <c r="F2853" s="65">
        <v>31191506</v>
      </c>
      <c r="G2853" s="64" t="s">
        <v>13633</v>
      </c>
      <c r="H2853" s="64">
        <v>3</v>
      </c>
      <c r="I2853" s="64">
        <v>3</v>
      </c>
      <c r="J2853" s="66">
        <v>17</v>
      </c>
      <c r="K2853" s="67">
        <v>119646</v>
      </c>
      <c r="L2853" s="68" t="s">
        <v>15</v>
      </c>
      <c r="M2853" s="68" t="s">
        <v>254</v>
      </c>
    </row>
    <row r="2854" spans="1:13" s="3" customFormat="1" ht="12.75" x14ac:dyDescent="0.2">
      <c r="A2854" s="62" t="s">
        <v>19</v>
      </c>
      <c r="B2854" s="62" t="s">
        <v>472</v>
      </c>
      <c r="C2854" s="63">
        <v>10</v>
      </c>
      <c r="D2854" s="62" t="s">
        <v>13437</v>
      </c>
      <c r="E2854" s="62" t="s">
        <v>2822</v>
      </c>
      <c r="F2854" s="69">
        <v>27112742</v>
      </c>
      <c r="G2854" s="62" t="s">
        <v>13633</v>
      </c>
      <c r="H2854" s="62">
        <v>3</v>
      </c>
      <c r="I2854" s="62">
        <v>3</v>
      </c>
      <c r="J2854" s="70">
        <v>46</v>
      </c>
      <c r="K2854" s="71">
        <v>460000</v>
      </c>
      <c r="L2854" s="72" t="s">
        <v>15</v>
      </c>
      <c r="M2854" s="72" t="s">
        <v>254</v>
      </c>
    </row>
    <row r="2855" spans="1:13" s="3" customFormat="1" ht="12.75" x14ac:dyDescent="0.2">
      <c r="A2855" s="62" t="s">
        <v>19</v>
      </c>
      <c r="B2855" s="62" t="s">
        <v>472</v>
      </c>
      <c r="C2855" s="63">
        <v>10</v>
      </c>
      <c r="D2855" s="64" t="s">
        <v>13437</v>
      </c>
      <c r="E2855" s="64" t="s">
        <v>2823</v>
      </c>
      <c r="F2855" s="65">
        <v>31191506</v>
      </c>
      <c r="G2855" s="64" t="s">
        <v>13633</v>
      </c>
      <c r="H2855" s="64">
        <v>3</v>
      </c>
      <c r="I2855" s="64">
        <v>3</v>
      </c>
      <c r="J2855" s="66">
        <v>9</v>
      </c>
      <c r="K2855" s="67">
        <v>2263500</v>
      </c>
      <c r="L2855" s="68" t="s">
        <v>15</v>
      </c>
      <c r="M2855" s="68" t="s">
        <v>254</v>
      </c>
    </row>
    <row r="2856" spans="1:13" s="3" customFormat="1" ht="12.75" x14ac:dyDescent="0.2">
      <c r="A2856" s="62" t="s">
        <v>19</v>
      </c>
      <c r="B2856" s="62" t="s">
        <v>472</v>
      </c>
      <c r="C2856" s="63">
        <v>10</v>
      </c>
      <c r="D2856" s="62" t="s">
        <v>13437</v>
      </c>
      <c r="E2856" s="62" t="s">
        <v>2824</v>
      </c>
      <c r="F2856" s="69">
        <v>31191506</v>
      </c>
      <c r="G2856" s="62" t="s">
        <v>13633</v>
      </c>
      <c r="H2856" s="62">
        <v>3</v>
      </c>
      <c r="I2856" s="62">
        <v>3</v>
      </c>
      <c r="J2856" s="70">
        <v>10</v>
      </c>
      <c r="K2856" s="71">
        <v>2499000</v>
      </c>
      <c r="L2856" s="72" t="s">
        <v>15</v>
      </c>
      <c r="M2856" s="72" t="s">
        <v>254</v>
      </c>
    </row>
    <row r="2857" spans="1:13" s="3" customFormat="1" ht="12.75" x14ac:dyDescent="0.2">
      <c r="A2857" s="62" t="s">
        <v>19</v>
      </c>
      <c r="B2857" s="62" t="s">
        <v>472</v>
      </c>
      <c r="C2857" s="63">
        <v>10</v>
      </c>
      <c r="D2857" s="64" t="s">
        <v>13437</v>
      </c>
      <c r="E2857" s="64" t="s">
        <v>2825</v>
      </c>
      <c r="F2857" s="65">
        <v>27112742</v>
      </c>
      <c r="G2857" s="64" t="s">
        <v>13633</v>
      </c>
      <c r="H2857" s="64">
        <v>3</v>
      </c>
      <c r="I2857" s="64">
        <v>3</v>
      </c>
      <c r="J2857" s="66">
        <v>48</v>
      </c>
      <c r="K2857" s="67">
        <v>384000</v>
      </c>
      <c r="L2857" s="68" t="s">
        <v>15</v>
      </c>
      <c r="M2857" s="68" t="s">
        <v>254</v>
      </c>
    </row>
    <row r="2858" spans="1:13" s="3" customFormat="1" ht="12.75" x14ac:dyDescent="0.2">
      <c r="A2858" s="62" t="s">
        <v>19</v>
      </c>
      <c r="B2858" s="62" t="s">
        <v>472</v>
      </c>
      <c r="C2858" s="63">
        <v>10</v>
      </c>
      <c r="D2858" s="62" t="s">
        <v>13437</v>
      </c>
      <c r="E2858" s="62" t="s">
        <v>2826</v>
      </c>
      <c r="F2858" s="69">
        <v>27112742</v>
      </c>
      <c r="G2858" s="62" t="s">
        <v>13633</v>
      </c>
      <c r="H2858" s="62">
        <v>3</v>
      </c>
      <c r="I2858" s="62">
        <v>3</v>
      </c>
      <c r="J2858" s="70">
        <v>40</v>
      </c>
      <c r="K2858" s="71">
        <v>320000</v>
      </c>
      <c r="L2858" s="72" t="s">
        <v>15</v>
      </c>
      <c r="M2858" s="72" t="s">
        <v>254</v>
      </c>
    </row>
    <row r="2859" spans="1:13" s="3" customFormat="1" ht="12.75" x14ac:dyDescent="0.2">
      <c r="A2859" s="62" t="s">
        <v>19</v>
      </c>
      <c r="B2859" s="62" t="s">
        <v>472</v>
      </c>
      <c r="C2859" s="63">
        <v>10</v>
      </c>
      <c r="D2859" s="64" t="s">
        <v>13437</v>
      </c>
      <c r="E2859" s="64" t="s">
        <v>2827</v>
      </c>
      <c r="F2859" s="65">
        <v>27112742</v>
      </c>
      <c r="G2859" s="64" t="s">
        <v>13633</v>
      </c>
      <c r="H2859" s="64">
        <v>3</v>
      </c>
      <c r="I2859" s="64">
        <v>3</v>
      </c>
      <c r="J2859" s="66">
        <v>40</v>
      </c>
      <c r="K2859" s="67">
        <v>600000</v>
      </c>
      <c r="L2859" s="68" t="s">
        <v>15</v>
      </c>
      <c r="M2859" s="68" t="s">
        <v>254</v>
      </c>
    </row>
    <row r="2860" spans="1:13" s="3" customFormat="1" ht="12.75" x14ac:dyDescent="0.2">
      <c r="A2860" s="62" t="s">
        <v>19</v>
      </c>
      <c r="B2860" s="62" t="s">
        <v>472</v>
      </c>
      <c r="C2860" s="63">
        <v>10</v>
      </c>
      <c r="D2860" s="62" t="s">
        <v>13437</v>
      </c>
      <c r="E2860" s="62" t="s">
        <v>2828</v>
      </c>
      <c r="F2860" s="69">
        <v>27112742</v>
      </c>
      <c r="G2860" s="62" t="s">
        <v>13633</v>
      </c>
      <c r="H2860" s="62">
        <v>3</v>
      </c>
      <c r="I2860" s="62">
        <v>3</v>
      </c>
      <c r="J2860" s="70">
        <v>40</v>
      </c>
      <c r="K2860" s="71">
        <v>400000</v>
      </c>
      <c r="L2860" s="72" t="s">
        <v>15</v>
      </c>
      <c r="M2860" s="72" t="s">
        <v>254</v>
      </c>
    </row>
    <row r="2861" spans="1:13" s="3" customFormat="1" ht="12.75" x14ac:dyDescent="0.2">
      <c r="A2861" s="62" t="s">
        <v>19</v>
      </c>
      <c r="B2861" s="62" t="s">
        <v>472</v>
      </c>
      <c r="C2861" s="63">
        <v>10</v>
      </c>
      <c r="D2861" s="64" t="s">
        <v>13437</v>
      </c>
      <c r="E2861" s="64" t="s">
        <v>2829</v>
      </c>
      <c r="F2861" s="65">
        <v>27112742</v>
      </c>
      <c r="G2861" s="64" t="s">
        <v>13633</v>
      </c>
      <c r="H2861" s="64">
        <v>3</v>
      </c>
      <c r="I2861" s="64">
        <v>3</v>
      </c>
      <c r="J2861" s="66">
        <v>40</v>
      </c>
      <c r="K2861" s="67">
        <v>400000</v>
      </c>
      <c r="L2861" s="68" t="s">
        <v>15</v>
      </c>
      <c r="M2861" s="68" t="s">
        <v>254</v>
      </c>
    </row>
    <row r="2862" spans="1:13" s="3" customFormat="1" ht="12.75" x14ac:dyDescent="0.2">
      <c r="A2862" s="62" t="s">
        <v>19</v>
      </c>
      <c r="B2862" s="62" t="s">
        <v>219</v>
      </c>
      <c r="C2862" s="63">
        <v>10</v>
      </c>
      <c r="D2862" s="62" t="s">
        <v>13379</v>
      </c>
      <c r="E2862" s="62" t="s">
        <v>2830</v>
      </c>
      <c r="F2862" s="69">
        <v>31191506</v>
      </c>
      <c r="G2862" s="62" t="s">
        <v>13633</v>
      </c>
      <c r="H2862" s="62">
        <v>3</v>
      </c>
      <c r="I2862" s="62">
        <v>3</v>
      </c>
      <c r="J2862" s="70">
        <v>50</v>
      </c>
      <c r="K2862" s="71">
        <v>750000</v>
      </c>
      <c r="L2862" s="72" t="s">
        <v>15</v>
      </c>
      <c r="M2862" s="72" t="s">
        <v>254</v>
      </c>
    </row>
    <row r="2863" spans="1:13" s="3" customFormat="1" ht="12.75" x14ac:dyDescent="0.2">
      <c r="A2863" s="62" t="s">
        <v>19</v>
      </c>
      <c r="B2863" s="62" t="s">
        <v>219</v>
      </c>
      <c r="C2863" s="63">
        <v>10</v>
      </c>
      <c r="D2863" s="64" t="s">
        <v>13379</v>
      </c>
      <c r="E2863" s="64" t="s">
        <v>2831</v>
      </c>
      <c r="F2863" s="65">
        <v>31191506</v>
      </c>
      <c r="G2863" s="64" t="s">
        <v>13633</v>
      </c>
      <c r="H2863" s="64">
        <v>3</v>
      </c>
      <c r="I2863" s="64">
        <v>3</v>
      </c>
      <c r="J2863" s="66">
        <v>30</v>
      </c>
      <c r="K2863" s="67">
        <v>673200</v>
      </c>
      <c r="L2863" s="68" t="s">
        <v>15</v>
      </c>
      <c r="M2863" s="68" t="s">
        <v>254</v>
      </c>
    </row>
    <row r="2864" spans="1:13" s="3" customFormat="1" ht="12.75" x14ac:dyDescent="0.2">
      <c r="A2864" s="62" t="s">
        <v>19</v>
      </c>
      <c r="B2864" s="62" t="s">
        <v>219</v>
      </c>
      <c r="C2864" s="63">
        <v>10</v>
      </c>
      <c r="D2864" s="62" t="s">
        <v>13379</v>
      </c>
      <c r="E2864" s="62" t="s">
        <v>2832</v>
      </c>
      <c r="F2864" s="69">
        <v>31191506</v>
      </c>
      <c r="G2864" s="62" t="s">
        <v>13633</v>
      </c>
      <c r="H2864" s="62">
        <v>3</v>
      </c>
      <c r="I2864" s="62">
        <v>3</v>
      </c>
      <c r="J2864" s="70">
        <v>15</v>
      </c>
      <c r="K2864" s="71">
        <v>300000</v>
      </c>
      <c r="L2864" s="72" t="s">
        <v>15</v>
      </c>
      <c r="M2864" s="72" t="s">
        <v>254</v>
      </c>
    </row>
    <row r="2865" spans="1:13" s="3" customFormat="1" ht="12.75" x14ac:dyDescent="0.2">
      <c r="A2865" s="62" t="s">
        <v>19</v>
      </c>
      <c r="B2865" s="62" t="s">
        <v>219</v>
      </c>
      <c r="C2865" s="63">
        <v>10</v>
      </c>
      <c r="D2865" s="64" t="s">
        <v>13379</v>
      </c>
      <c r="E2865" s="64" t="s">
        <v>2833</v>
      </c>
      <c r="F2865" s="65">
        <v>31191506</v>
      </c>
      <c r="G2865" s="64" t="s">
        <v>13633</v>
      </c>
      <c r="H2865" s="64">
        <v>3</v>
      </c>
      <c r="I2865" s="64">
        <v>3</v>
      </c>
      <c r="J2865" s="66">
        <v>15</v>
      </c>
      <c r="K2865" s="67">
        <v>300000</v>
      </c>
      <c r="L2865" s="68" t="s">
        <v>15</v>
      </c>
      <c r="M2865" s="68" t="s">
        <v>254</v>
      </c>
    </row>
    <row r="2866" spans="1:13" s="3" customFormat="1" ht="12.75" x14ac:dyDescent="0.2">
      <c r="A2866" s="62" t="s">
        <v>19</v>
      </c>
      <c r="B2866" s="62" t="s">
        <v>219</v>
      </c>
      <c r="C2866" s="63">
        <v>10</v>
      </c>
      <c r="D2866" s="62" t="s">
        <v>13379</v>
      </c>
      <c r="E2866" s="62" t="s">
        <v>2834</v>
      </c>
      <c r="F2866" s="69">
        <v>31191506</v>
      </c>
      <c r="G2866" s="62" t="s">
        <v>13633</v>
      </c>
      <c r="H2866" s="62">
        <v>3</v>
      </c>
      <c r="I2866" s="62">
        <v>3</v>
      </c>
      <c r="J2866" s="70">
        <v>8</v>
      </c>
      <c r="K2866" s="71">
        <v>160000</v>
      </c>
      <c r="L2866" s="72" t="s">
        <v>15</v>
      </c>
      <c r="M2866" s="72" t="s">
        <v>254</v>
      </c>
    </row>
    <row r="2867" spans="1:13" s="3" customFormat="1" ht="12.75" x14ac:dyDescent="0.2">
      <c r="A2867" s="62" t="s">
        <v>19</v>
      </c>
      <c r="B2867" s="62" t="s">
        <v>472</v>
      </c>
      <c r="C2867" s="63">
        <v>10</v>
      </c>
      <c r="D2867" s="64" t="s">
        <v>13437</v>
      </c>
      <c r="E2867" s="64" t="s">
        <v>13963</v>
      </c>
      <c r="F2867" s="65">
        <v>27112742</v>
      </c>
      <c r="G2867" s="64" t="s">
        <v>13633</v>
      </c>
      <c r="H2867" s="64">
        <v>3</v>
      </c>
      <c r="I2867" s="64">
        <v>3</v>
      </c>
      <c r="J2867" s="66">
        <v>17</v>
      </c>
      <c r="K2867" s="67">
        <v>1530000</v>
      </c>
      <c r="L2867" s="68" t="s">
        <v>15</v>
      </c>
      <c r="M2867" s="68" t="s">
        <v>254</v>
      </c>
    </row>
    <row r="2868" spans="1:13" s="3" customFormat="1" ht="12.75" x14ac:dyDescent="0.2">
      <c r="A2868" s="62" t="s">
        <v>19</v>
      </c>
      <c r="B2868" s="62" t="s">
        <v>219</v>
      </c>
      <c r="C2868" s="63">
        <v>10</v>
      </c>
      <c r="D2868" s="62" t="s">
        <v>13379</v>
      </c>
      <c r="E2868" s="62" t="s">
        <v>2835</v>
      </c>
      <c r="F2868" s="69">
        <v>27112742</v>
      </c>
      <c r="G2868" s="62" t="s">
        <v>13633</v>
      </c>
      <c r="H2868" s="62">
        <v>3</v>
      </c>
      <c r="I2868" s="62">
        <v>3</v>
      </c>
      <c r="J2868" s="70">
        <v>20</v>
      </c>
      <c r="K2868" s="71">
        <v>1150000</v>
      </c>
      <c r="L2868" s="72" t="s">
        <v>15</v>
      </c>
      <c r="M2868" s="72" t="s">
        <v>254</v>
      </c>
    </row>
    <row r="2869" spans="1:13" s="3" customFormat="1" ht="12.75" x14ac:dyDescent="0.2">
      <c r="A2869" s="62" t="s">
        <v>19</v>
      </c>
      <c r="B2869" s="62" t="s">
        <v>1791</v>
      </c>
      <c r="C2869" s="63">
        <v>10</v>
      </c>
      <c r="D2869" s="64" t="s">
        <v>13550</v>
      </c>
      <c r="E2869" s="64" t="s">
        <v>2836</v>
      </c>
      <c r="F2869" s="65">
        <v>39121436</v>
      </c>
      <c r="G2869" s="64" t="s">
        <v>13633</v>
      </c>
      <c r="H2869" s="64">
        <v>3</v>
      </c>
      <c r="I2869" s="64">
        <v>3</v>
      </c>
      <c r="J2869" s="66">
        <v>15</v>
      </c>
      <c r="K2869" s="67">
        <v>6120000</v>
      </c>
      <c r="L2869" s="68" t="s">
        <v>15</v>
      </c>
      <c r="M2869" s="68" t="s">
        <v>254</v>
      </c>
    </row>
    <row r="2870" spans="1:13" s="3" customFormat="1" ht="12.75" x14ac:dyDescent="0.2">
      <c r="A2870" s="62" t="s">
        <v>19</v>
      </c>
      <c r="B2870" s="62" t="s">
        <v>1791</v>
      </c>
      <c r="C2870" s="63">
        <v>10</v>
      </c>
      <c r="D2870" s="62" t="s">
        <v>13550</v>
      </c>
      <c r="E2870" s="62" t="s">
        <v>2837</v>
      </c>
      <c r="F2870" s="69">
        <v>39121436</v>
      </c>
      <c r="G2870" s="62" t="s">
        <v>13633</v>
      </c>
      <c r="H2870" s="62">
        <v>3</v>
      </c>
      <c r="I2870" s="62">
        <v>3</v>
      </c>
      <c r="J2870" s="70">
        <v>15</v>
      </c>
      <c r="K2870" s="71">
        <v>33795000</v>
      </c>
      <c r="L2870" s="72" t="s">
        <v>15</v>
      </c>
      <c r="M2870" s="72" t="s">
        <v>254</v>
      </c>
    </row>
    <row r="2871" spans="1:13" s="3" customFormat="1" ht="12.75" x14ac:dyDescent="0.2">
      <c r="A2871" s="62" t="s">
        <v>19</v>
      </c>
      <c r="B2871" s="62" t="s">
        <v>216</v>
      </c>
      <c r="C2871" s="63">
        <v>10</v>
      </c>
      <c r="D2871" s="64" t="s">
        <v>13377</v>
      </c>
      <c r="E2871" s="64" t="s">
        <v>2838</v>
      </c>
      <c r="F2871" s="65">
        <v>39121449</v>
      </c>
      <c r="G2871" s="64" t="s">
        <v>13633</v>
      </c>
      <c r="H2871" s="64">
        <v>3</v>
      </c>
      <c r="I2871" s="64">
        <v>3</v>
      </c>
      <c r="J2871" s="66">
        <v>1</v>
      </c>
      <c r="K2871" s="67">
        <v>1440000</v>
      </c>
      <c r="L2871" s="68" t="s">
        <v>15</v>
      </c>
      <c r="M2871" s="68" t="s">
        <v>254</v>
      </c>
    </row>
    <row r="2872" spans="1:13" s="3" customFormat="1" ht="12.75" x14ac:dyDescent="0.2">
      <c r="A2872" s="62" t="s">
        <v>19</v>
      </c>
      <c r="B2872" s="62" t="s">
        <v>216</v>
      </c>
      <c r="C2872" s="63">
        <v>10</v>
      </c>
      <c r="D2872" s="62" t="s">
        <v>13377</v>
      </c>
      <c r="E2872" s="62" t="s">
        <v>2839</v>
      </c>
      <c r="F2872" s="69">
        <v>39121449</v>
      </c>
      <c r="G2872" s="62" t="s">
        <v>13633</v>
      </c>
      <c r="H2872" s="62">
        <v>3</v>
      </c>
      <c r="I2872" s="62">
        <v>3</v>
      </c>
      <c r="J2872" s="70">
        <v>1</v>
      </c>
      <c r="K2872" s="71">
        <v>896000</v>
      </c>
      <c r="L2872" s="72" t="s">
        <v>15</v>
      </c>
      <c r="M2872" s="72" t="s">
        <v>254</v>
      </c>
    </row>
    <row r="2873" spans="1:13" s="3" customFormat="1" ht="12.75" x14ac:dyDescent="0.2">
      <c r="A2873" s="62" t="s">
        <v>19</v>
      </c>
      <c r="B2873" s="62" t="s">
        <v>216</v>
      </c>
      <c r="C2873" s="63">
        <v>10</v>
      </c>
      <c r="D2873" s="64" t="s">
        <v>13377</v>
      </c>
      <c r="E2873" s="64" t="s">
        <v>2840</v>
      </c>
      <c r="F2873" s="65">
        <v>39121449</v>
      </c>
      <c r="G2873" s="64" t="s">
        <v>13633</v>
      </c>
      <c r="H2873" s="64">
        <v>3</v>
      </c>
      <c r="I2873" s="64">
        <v>3</v>
      </c>
      <c r="J2873" s="66">
        <v>2</v>
      </c>
      <c r="K2873" s="67">
        <v>1400000</v>
      </c>
      <c r="L2873" s="68" t="s">
        <v>15</v>
      </c>
      <c r="M2873" s="68" t="s">
        <v>254</v>
      </c>
    </row>
    <row r="2874" spans="1:13" s="3" customFormat="1" ht="12.75" x14ac:dyDescent="0.2">
      <c r="A2874" s="62" t="s">
        <v>19</v>
      </c>
      <c r="B2874" s="62" t="s">
        <v>222</v>
      </c>
      <c r="C2874" s="63">
        <v>10</v>
      </c>
      <c r="D2874" s="62" t="s">
        <v>13381</v>
      </c>
      <c r="E2874" s="62" t="s">
        <v>2841</v>
      </c>
      <c r="F2874" s="69">
        <v>31181701</v>
      </c>
      <c r="G2874" s="62" t="s">
        <v>13633</v>
      </c>
      <c r="H2874" s="62">
        <v>4</v>
      </c>
      <c r="I2874" s="62">
        <v>4</v>
      </c>
      <c r="J2874" s="70">
        <v>3</v>
      </c>
      <c r="K2874" s="71">
        <v>1560000</v>
      </c>
      <c r="L2874" s="72" t="s">
        <v>15</v>
      </c>
      <c r="M2874" s="72" t="s">
        <v>254</v>
      </c>
    </row>
    <row r="2875" spans="1:13" s="3" customFormat="1" ht="12.75" x14ac:dyDescent="0.2">
      <c r="A2875" s="62" t="s">
        <v>19</v>
      </c>
      <c r="B2875" s="62" t="s">
        <v>439</v>
      </c>
      <c r="C2875" s="63">
        <v>10</v>
      </c>
      <c r="D2875" s="64" t="s">
        <v>13396</v>
      </c>
      <c r="E2875" s="64" t="s">
        <v>2842</v>
      </c>
      <c r="F2875" s="65">
        <v>27111814</v>
      </c>
      <c r="G2875" s="64" t="s">
        <v>13633</v>
      </c>
      <c r="H2875" s="64">
        <v>6</v>
      </c>
      <c r="I2875" s="64">
        <v>6</v>
      </c>
      <c r="J2875" s="66">
        <v>2</v>
      </c>
      <c r="K2875" s="67">
        <v>125100.00000000001</v>
      </c>
      <c r="L2875" s="68" t="s">
        <v>15</v>
      </c>
      <c r="M2875" s="68" t="s">
        <v>254</v>
      </c>
    </row>
    <row r="2876" spans="1:13" s="3" customFormat="1" ht="12.75" x14ac:dyDescent="0.2">
      <c r="A2876" s="62" t="s">
        <v>19</v>
      </c>
      <c r="B2876" s="62" t="s">
        <v>216</v>
      </c>
      <c r="C2876" s="63">
        <v>10</v>
      </c>
      <c r="D2876" s="62" t="s">
        <v>13377</v>
      </c>
      <c r="E2876" s="62" t="s">
        <v>2843</v>
      </c>
      <c r="F2876" s="69">
        <v>31191507</v>
      </c>
      <c r="G2876" s="62" t="s">
        <v>13633</v>
      </c>
      <c r="H2876" s="62">
        <v>2</v>
      </c>
      <c r="I2876" s="62">
        <v>2</v>
      </c>
      <c r="J2876" s="70">
        <v>1</v>
      </c>
      <c r="K2876" s="71">
        <v>298000</v>
      </c>
      <c r="L2876" s="72" t="s">
        <v>15</v>
      </c>
      <c r="M2876" s="72" t="s">
        <v>254</v>
      </c>
    </row>
    <row r="2877" spans="1:13" s="3" customFormat="1" ht="12.75" x14ac:dyDescent="0.2">
      <c r="A2877" s="62" t="s">
        <v>19</v>
      </c>
      <c r="B2877" s="62" t="s">
        <v>216</v>
      </c>
      <c r="C2877" s="63">
        <v>10</v>
      </c>
      <c r="D2877" s="64" t="s">
        <v>13377</v>
      </c>
      <c r="E2877" s="64" t="s">
        <v>2844</v>
      </c>
      <c r="F2877" s="65">
        <v>31191507</v>
      </c>
      <c r="G2877" s="64" t="s">
        <v>13633</v>
      </c>
      <c r="H2877" s="64">
        <v>2</v>
      </c>
      <c r="I2877" s="64">
        <v>2</v>
      </c>
      <c r="J2877" s="66">
        <v>1</v>
      </c>
      <c r="K2877" s="67">
        <v>920000</v>
      </c>
      <c r="L2877" s="68" t="s">
        <v>15</v>
      </c>
      <c r="M2877" s="68" t="s">
        <v>254</v>
      </c>
    </row>
    <row r="2878" spans="1:13" s="3" customFormat="1" ht="12.75" x14ac:dyDescent="0.2">
      <c r="A2878" s="62" t="s">
        <v>19</v>
      </c>
      <c r="B2878" s="62" t="s">
        <v>215</v>
      </c>
      <c r="C2878" s="63">
        <v>10</v>
      </c>
      <c r="D2878" s="62" t="s">
        <v>13376</v>
      </c>
      <c r="E2878" s="62" t="s">
        <v>2845</v>
      </c>
      <c r="F2878" s="69">
        <v>55121503</v>
      </c>
      <c r="G2878" s="62" t="s">
        <v>13633</v>
      </c>
      <c r="H2878" s="62">
        <v>3</v>
      </c>
      <c r="I2878" s="62">
        <v>3</v>
      </c>
      <c r="J2878" s="70">
        <v>5</v>
      </c>
      <c r="K2878" s="71">
        <v>1500000</v>
      </c>
      <c r="L2878" s="72" t="s">
        <v>15</v>
      </c>
      <c r="M2878" s="72" t="s">
        <v>254</v>
      </c>
    </row>
    <row r="2879" spans="1:13" s="3" customFormat="1" ht="12.75" x14ac:dyDescent="0.2">
      <c r="A2879" s="62" t="s">
        <v>19</v>
      </c>
      <c r="B2879" s="62" t="s">
        <v>855</v>
      </c>
      <c r="C2879" s="63">
        <v>10</v>
      </c>
      <c r="D2879" s="64" t="s">
        <v>13474</v>
      </c>
      <c r="E2879" s="64" t="s">
        <v>2846</v>
      </c>
      <c r="F2879" s="65">
        <v>39121440</v>
      </c>
      <c r="G2879" s="64" t="s">
        <v>13633</v>
      </c>
      <c r="H2879" s="64">
        <v>3</v>
      </c>
      <c r="I2879" s="64">
        <v>3</v>
      </c>
      <c r="J2879" s="66">
        <v>2</v>
      </c>
      <c r="K2879" s="67">
        <v>460000</v>
      </c>
      <c r="L2879" s="68" t="s">
        <v>15</v>
      </c>
      <c r="M2879" s="68" t="s">
        <v>254</v>
      </c>
    </row>
    <row r="2880" spans="1:13" s="3" customFormat="1" ht="12.75" x14ac:dyDescent="0.2">
      <c r="A2880" s="62" t="s">
        <v>19</v>
      </c>
      <c r="B2880" s="62" t="s">
        <v>855</v>
      </c>
      <c r="C2880" s="63">
        <v>10</v>
      </c>
      <c r="D2880" s="62" t="s">
        <v>13474</v>
      </c>
      <c r="E2880" s="62" t="s">
        <v>2847</v>
      </c>
      <c r="F2880" s="69">
        <v>26121536</v>
      </c>
      <c r="G2880" s="62" t="s">
        <v>13633</v>
      </c>
      <c r="H2880" s="62">
        <v>6</v>
      </c>
      <c r="I2880" s="62">
        <v>6</v>
      </c>
      <c r="J2880" s="70">
        <v>2</v>
      </c>
      <c r="K2880" s="71">
        <v>50000</v>
      </c>
      <c r="L2880" s="72" t="s">
        <v>15</v>
      </c>
      <c r="M2880" s="72" t="s">
        <v>254</v>
      </c>
    </row>
    <row r="2881" spans="1:13" s="3" customFormat="1" ht="12.75" x14ac:dyDescent="0.2">
      <c r="A2881" s="62" t="s">
        <v>19</v>
      </c>
      <c r="B2881" s="62" t="s">
        <v>219</v>
      </c>
      <c r="C2881" s="63">
        <v>10</v>
      </c>
      <c r="D2881" s="64" t="s">
        <v>13379</v>
      </c>
      <c r="E2881" s="64" t="s">
        <v>2848</v>
      </c>
      <c r="F2881" s="65">
        <v>22101708</v>
      </c>
      <c r="G2881" s="64" t="s">
        <v>13633</v>
      </c>
      <c r="H2881" s="64">
        <v>6</v>
      </c>
      <c r="I2881" s="64">
        <v>6</v>
      </c>
      <c r="J2881" s="66">
        <v>2</v>
      </c>
      <c r="K2881" s="67">
        <v>18000</v>
      </c>
      <c r="L2881" s="68" t="s">
        <v>15</v>
      </c>
      <c r="M2881" s="68" t="s">
        <v>254</v>
      </c>
    </row>
    <row r="2882" spans="1:13" s="3" customFormat="1" ht="12.75" x14ac:dyDescent="0.2">
      <c r="A2882" s="62" t="s">
        <v>19</v>
      </c>
      <c r="B2882" s="62" t="s">
        <v>439</v>
      </c>
      <c r="C2882" s="63">
        <v>10</v>
      </c>
      <c r="D2882" s="62" t="s">
        <v>13396</v>
      </c>
      <c r="E2882" s="62" t="s">
        <v>13964</v>
      </c>
      <c r="F2882" s="69">
        <v>11151606</v>
      </c>
      <c r="G2882" s="62" t="s">
        <v>13633</v>
      </c>
      <c r="H2882" s="62">
        <v>3</v>
      </c>
      <c r="I2882" s="62">
        <v>3</v>
      </c>
      <c r="J2882" s="70">
        <v>1</v>
      </c>
      <c r="K2882" s="71">
        <v>75000</v>
      </c>
      <c r="L2882" s="72" t="s">
        <v>15</v>
      </c>
      <c r="M2882" s="72" t="s">
        <v>254</v>
      </c>
    </row>
    <row r="2883" spans="1:13" s="3" customFormat="1" ht="12.75" x14ac:dyDescent="0.2">
      <c r="A2883" s="62" t="s">
        <v>19</v>
      </c>
      <c r="B2883" s="62" t="s">
        <v>478</v>
      </c>
      <c r="C2883" s="63">
        <v>10</v>
      </c>
      <c r="D2883" s="64" t="s">
        <v>13443</v>
      </c>
      <c r="E2883" s="64" t="s">
        <v>2849</v>
      </c>
      <c r="F2883" s="65">
        <v>40161505</v>
      </c>
      <c r="G2883" s="64" t="s">
        <v>13633</v>
      </c>
      <c r="H2883" s="64">
        <v>4</v>
      </c>
      <c r="I2883" s="64">
        <v>4</v>
      </c>
      <c r="J2883" s="66">
        <v>1</v>
      </c>
      <c r="K2883" s="67">
        <v>1904000</v>
      </c>
      <c r="L2883" s="68" t="s">
        <v>15</v>
      </c>
      <c r="M2883" s="68" t="s">
        <v>254</v>
      </c>
    </row>
    <row r="2884" spans="1:13" s="3" customFormat="1" ht="12.75" x14ac:dyDescent="0.2">
      <c r="A2884" s="62" t="s">
        <v>19</v>
      </c>
      <c r="B2884" s="62" t="s">
        <v>1790</v>
      </c>
      <c r="C2884" s="63">
        <v>10</v>
      </c>
      <c r="D2884" s="62" t="s">
        <v>13549</v>
      </c>
      <c r="E2884" s="62" t="s">
        <v>2850</v>
      </c>
      <c r="F2884" s="69">
        <v>40161500</v>
      </c>
      <c r="G2884" s="62" t="s">
        <v>13633</v>
      </c>
      <c r="H2884" s="62">
        <v>4</v>
      </c>
      <c r="I2884" s="62">
        <v>4</v>
      </c>
      <c r="J2884" s="70">
        <v>1</v>
      </c>
      <c r="K2884" s="71">
        <v>405000</v>
      </c>
      <c r="L2884" s="72" t="s">
        <v>15</v>
      </c>
      <c r="M2884" s="72" t="s">
        <v>254</v>
      </c>
    </row>
    <row r="2885" spans="1:13" s="3" customFormat="1" ht="12.75" x14ac:dyDescent="0.2">
      <c r="A2885" s="62" t="s">
        <v>19</v>
      </c>
      <c r="B2885" s="62" t="s">
        <v>1790</v>
      </c>
      <c r="C2885" s="63">
        <v>10</v>
      </c>
      <c r="D2885" s="64" t="s">
        <v>13549</v>
      </c>
      <c r="E2885" s="64" t="s">
        <v>2851</v>
      </c>
      <c r="F2885" s="65">
        <v>40161505</v>
      </c>
      <c r="G2885" s="64" t="s">
        <v>13633</v>
      </c>
      <c r="H2885" s="64">
        <v>4</v>
      </c>
      <c r="I2885" s="64">
        <v>4</v>
      </c>
      <c r="J2885" s="66">
        <v>1</v>
      </c>
      <c r="K2885" s="67">
        <v>420000</v>
      </c>
      <c r="L2885" s="68" t="s">
        <v>15</v>
      </c>
      <c r="M2885" s="68" t="s">
        <v>254</v>
      </c>
    </row>
    <row r="2886" spans="1:13" s="3" customFormat="1" ht="12.75" x14ac:dyDescent="0.2">
      <c r="A2886" s="62" t="s">
        <v>19</v>
      </c>
      <c r="B2886" s="62" t="s">
        <v>1790</v>
      </c>
      <c r="C2886" s="63">
        <v>10</v>
      </c>
      <c r="D2886" s="62" t="s">
        <v>13549</v>
      </c>
      <c r="E2886" s="62" t="s">
        <v>2852</v>
      </c>
      <c r="F2886" s="69">
        <v>40161504</v>
      </c>
      <c r="G2886" s="62" t="s">
        <v>13633</v>
      </c>
      <c r="H2886" s="62">
        <v>4</v>
      </c>
      <c r="I2886" s="62">
        <v>4</v>
      </c>
      <c r="J2886" s="70">
        <v>2</v>
      </c>
      <c r="K2886" s="71">
        <v>68000</v>
      </c>
      <c r="L2886" s="72" t="s">
        <v>15</v>
      </c>
      <c r="M2886" s="72" t="s">
        <v>254</v>
      </c>
    </row>
    <row r="2887" spans="1:13" s="3" customFormat="1" ht="12.75" x14ac:dyDescent="0.2">
      <c r="A2887" s="62" t="s">
        <v>19</v>
      </c>
      <c r="B2887" s="62" t="s">
        <v>1790</v>
      </c>
      <c r="C2887" s="63">
        <v>10</v>
      </c>
      <c r="D2887" s="64" t="s">
        <v>13549</v>
      </c>
      <c r="E2887" s="64" t="s">
        <v>2853</v>
      </c>
      <c r="F2887" s="65">
        <v>40161504</v>
      </c>
      <c r="G2887" s="64" t="s">
        <v>13633</v>
      </c>
      <c r="H2887" s="64">
        <v>4</v>
      </c>
      <c r="I2887" s="64">
        <v>4</v>
      </c>
      <c r="J2887" s="66">
        <v>5</v>
      </c>
      <c r="K2887" s="67">
        <v>210000</v>
      </c>
      <c r="L2887" s="68" t="s">
        <v>15</v>
      </c>
      <c r="M2887" s="68" t="s">
        <v>254</v>
      </c>
    </row>
    <row r="2888" spans="1:13" s="3" customFormat="1" ht="12.75" x14ac:dyDescent="0.2">
      <c r="A2888" s="62" t="s">
        <v>19</v>
      </c>
      <c r="B2888" s="62" t="s">
        <v>1790</v>
      </c>
      <c r="C2888" s="63">
        <v>10</v>
      </c>
      <c r="D2888" s="62" t="s">
        <v>13549</v>
      </c>
      <c r="E2888" s="62" t="s">
        <v>2854</v>
      </c>
      <c r="F2888" s="69">
        <v>40161504</v>
      </c>
      <c r="G2888" s="62" t="s">
        <v>13633</v>
      </c>
      <c r="H2888" s="62">
        <v>4</v>
      </c>
      <c r="I2888" s="62">
        <v>4</v>
      </c>
      <c r="J2888" s="70">
        <v>5</v>
      </c>
      <c r="K2888" s="71">
        <v>165900</v>
      </c>
      <c r="L2888" s="72" t="s">
        <v>15</v>
      </c>
      <c r="M2888" s="72" t="s">
        <v>254</v>
      </c>
    </row>
    <row r="2889" spans="1:13" s="3" customFormat="1" ht="12.75" x14ac:dyDescent="0.2">
      <c r="A2889" s="62" t="s">
        <v>19</v>
      </c>
      <c r="B2889" s="62" t="s">
        <v>1790</v>
      </c>
      <c r="C2889" s="63">
        <v>10</v>
      </c>
      <c r="D2889" s="64" t="s">
        <v>13549</v>
      </c>
      <c r="E2889" s="64" t="s">
        <v>2855</v>
      </c>
      <c r="F2889" s="65">
        <v>40161504</v>
      </c>
      <c r="G2889" s="64" t="s">
        <v>13633</v>
      </c>
      <c r="H2889" s="64">
        <v>4</v>
      </c>
      <c r="I2889" s="64">
        <v>4</v>
      </c>
      <c r="J2889" s="66">
        <v>2</v>
      </c>
      <c r="K2889" s="67">
        <v>560000</v>
      </c>
      <c r="L2889" s="68" t="s">
        <v>15</v>
      </c>
      <c r="M2889" s="68" t="s">
        <v>254</v>
      </c>
    </row>
    <row r="2890" spans="1:13" s="3" customFormat="1" ht="12.75" x14ac:dyDescent="0.2">
      <c r="A2890" s="62" t="s">
        <v>19</v>
      </c>
      <c r="B2890" s="62" t="s">
        <v>1790</v>
      </c>
      <c r="C2890" s="63">
        <v>10</v>
      </c>
      <c r="D2890" s="62" t="s">
        <v>13549</v>
      </c>
      <c r="E2890" s="62" t="s">
        <v>2856</v>
      </c>
      <c r="F2890" s="69">
        <v>40161504</v>
      </c>
      <c r="G2890" s="62" t="s">
        <v>13633</v>
      </c>
      <c r="H2890" s="62">
        <v>4</v>
      </c>
      <c r="I2890" s="62">
        <v>4</v>
      </c>
      <c r="J2890" s="70">
        <v>3</v>
      </c>
      <c r="K2890" s="71">
        <v>180510</v>
      </c>
      <c r="L2890" s="72" t="s">
        <v>15</v>
      </c>
      <c r="M2890" s="72" t="s">
        <v>254</v>
      </c>
    </row>
    <row r="2891" spans="1:13" s="3" customFormat="1" ht="12.75" x14ac:dyDescent="0.2">
      <c r="A2891" s="62" t="s">
        <v>19</v>
      </c>
      <c r="B2891" s="62" t="s">
        <v>1790</v>
      </c>
      <c r="C2891" s="63">
        <v>10</v>
      </c>
      <c r="D2891" s="64" t="s">
        <v>13549</v>
      </c>
      <c r="E2891" s="64" t="s">
        <v>2857</v>
      </c>
      <c r="F2891" s="65">
        <v>40161504</v>
      </c>
      <c r="G2891" s="64" t="s">
        <v>13633</v>
      </c>
      <c r="H2891" s="64">
        <v>4</v>
      </c>
      <c r="I2891" s="64">
        <v>4</v>
      </c>
      <c r="J2891" s="66">
        <v>2</v>
      </c>
      <c r="K2891" s="67">
        <v>94160</v>
      </c>
      <c r="L2891" s="68" t="s">
        <v>15</v>
      </c>
      <c r="M2891" s="68" t="s">
        <v>254</v>
      </c>
    </row>
    <row r="2892" spans="1:13" s="3" customFormat="1" ht="12.75" x14ac:dyDescent="0.2">
      <c r="A2892" s="62" t="s">
        <v>19</v>
      </c>
      <c r="B2892" s="62" t="s">
        <v>1790</v>
      </c>
      <c r="C2892" s="63">
        <v>10</v>
      </c>
      <c r="D2892" s="62" t="s">
        <v>13549</v>
      </c>
      <c r="E2892" s="62" t="s">
        <v>2858</v>
      </c>
      <c r="F2892" s="69">
        <v>40161504</v>
      </c>
      <c r="G2892" s="62" t="s">
        <v>13633</v>
      </c>
      <c r="H2892" s="62">
        <v>4</v>
      </c>
      <c r="I2892" s="62">
        <v>4</v>
      </c>
      <c r="J2892" s="70">
        <v>1</v>
      </c>
      <c r="K2892" s="71">
        <v>49840</v>
      </c>
      <c r="L2892" s="72" t="s">
        <v>15</v>
      </c>
      <c r="M2892" s="72" t="s">
        <v>254</v>
      </c>
    </row>
    <row r="2893" spans="1:13" s="3" customFormat="1" ht="12.75" x14ac:dyDescent="0.2">
      <c r="A2893" s="62" t="s">
        <v>19</v>
      </c>
      <c r="B2893" s="62" t="s">
        <v>1790</v>
      </c>
      <c r="C2893" s="63">
        <v>10</v>
      </c>
      <c r="D2893" s="64" t="s">
        <v>13549</v>
      </c>
      <c r="E2893" s="64" t="s">
        <v>2859</v>
      </c>
      <c r="F2893" s="65">
        <v>40161504</v>
      </c>
      <c r="G2893" s="64" t="s">
        <v>13633</v>
      </c>
      <c r="H2893" s="64">
        <v>4</v>
      </c>
      <c r="I2893" s="64">
        <v>4</v>
      </c>
      <c r="J2893" s="66">
        <v>1</v>
      </c>
      <c r="K2893" s="67">
        <v>45460</v>
      </c>
      <c r="L2893" s="68" t="s">
        <v>15</v>
      </c>
      <c r="M2893" s="68" t="s">
        <v>254</v>
      </c>
    </row>
    <row r="2894" spans="1:13" s="3" customFormat="1" ht="12.75" x14ac:dyDescent="0.2">
      <c r="A2894" s="62" t="s">
        <v>19</v>
      </c>
      <c r="B2894" s="62" t="s">
        <v>1790</v>
      </c>
      <c r="C2894" s="63">
        <v>10</v>
      </c>
      <c r="D2894" s="62" t="s">
        <v>13549</v>
      </c>
      <c r="E2894" s="62" t="s">
        <v>2860</v>
      </c>
      <c r="F2894" s="69">
        <v>40161504</v>
      </c>
      <c r="G2894" s="62" t="s">
        <v>13633</v>
      </c>
      <c r="H2894" s="62">
        <v>4</v>
      </c>
      <c r="I2894" s="62">
        <v>4</v>
      </c>
      <c r="J2894" s="70">
        <v>2</v>
      </c>
      <c r="K2894" s="71">
        <v>220000</v>
      </c>
      <c r="L2894" s="72" t="s">
        <v>15</v>
      </c>
      <c r="M2894" s="72" t="s">
        <v>254</v>
      </c>
    </row>
    <row r="2895" spans="1:13" s="3" customFormat="1" ht="12.75" x14ac:dyDescent="0.2">
      <c r="A2895" s="62" t="s">
        <v>19</v>
      </c>
      <c r="B2895" s="62" t="s">
        <v>1790</v>
      </c>
      <c r="C2895" s="63">
        <v>10</v>
      </c>
      <c r="D2895" s="64" t="s">
        <v>13549</v>
      </c>
      <c r="E2895" s="64" t="s">
        <v>13965</v>
      </c>
      <c r="F2895" s="65">
        <v>40161500</v>
      </c>
      <c r="G2895" s="64" t="s">
        <v>13633</v>
      </c>
      <c r="H2895" s="64">
        <v>4</v>
      </c>
      <c r="I2895" s="64">
        <v>4</v>
      </c>
      <c r="J2895" s="66">
        <v>1</v>
      </c>
      <c r="K2895" s="67">
        <v>130050</v>
      </c>
      <c r="L2895" s="68" t="s">
        <v>15</v>
      </c>
      <c r="M2895" s="68" t="s">
        <v>254</v>
      </c>
    </row>
    <row r="2896" spans="1:13" s="3" customFormat="1" ht="12.75" x14ac:dyDescent="0.2">
      <c r="A2896" s="62" t="s">
        <v>19</v>
      </c>
      <c r="B2896" s="62" t="s">
        <v>1790</v>
      </c>
      <c r="C2896" s="63">
        <v>10</v>
      </c>
      <c r="D2896" s="62" t="s">
        <v>13549</v>
      </c>
      <c r="E2896" s="62" t="s">
        <v>2861</v>
      </c>
      <c r="F2896" s="69">
        <v>40161502</v>
      </c>
      <c r="G2896" s="62" t="s">
        <v>13633</v>
      </c>
      <c r="H2896" s="62">
        <v>4</v>
      </c>
      <c r="I2896" s="62">
        <v>4</v>
      </c>
      <c r="J2896" s="70">
        <v>1</v>
      </c>
      <c r="K2896" s="71">
        <v>160900</v>
      </c>
      <c r="L2896" s="72" t="s">
        <v>15</v>
      </c>
      <c r="M2896" s="72" t="s">
        <v>254</v>
      </c>
    </row>
    <row r="2897" spans="1:13" s="3" customFormat="1" ht="12.75" x14ac:dyDescent="0.2">
      <c r="A2897" s="62" t="s">
        <v>19</v>
      </c>
      <c r="B2897" s="62" t="s">
        <v>1790</v>
      </c>
      <c r="C2897" s="63">
        <v>10</v>
      </c>
      <c r="D2897" s="64" t="s">
        <v>13549</v>
      </c>
      <c r="E2897" s="64" t="s">
        <v>2862</v>
      </c>
      <c r="F2897" s="65">
        <v>40161502</v>
      </c>
      <c r="G2897" s="64" t="s">
        <v>13633</v>
      </c>
      <c r="H2897" s="64">
        <v>4</v>
      </c>
      <c r="I2897" s="64">
        <v>4</v>
      </c>
      <c r="J2897" s="66">
        <v>3</v>
      </c>
      <c r="K2897" s="67">
        <v>180510</v>
      </c>
      <c r="L2897" s="68" t="s">
        <v>15</v>
      </c>
      <c r="M2897" s="68" t="s">
        <v>254</v>
      </c>
    </row>
    <row r="2898" spans="1:13" s="3" customFormat="1" ht="12.75" x14ac:dyDescent="0.2">
      <c r="A2898" s="62" t="s">
        <v>19</v>
      </c>
      <c r="B2898" s="62" t="s">
        <v>1790</v>
      </c>
      <c r="C2898" s="63">
        <v>10</v>
      </c>
      <c r="D2898" s="62" t="s">
        <v>13549</v>
      </c>
      <c r="E2898" s="62" t="s">
        <v>2863</v>
      </c>
      <c r="F2898" s="69">
        <v>40161505</v>
      </c>
      <c r="G2898" s="62" t="s">
        <v>13633</v>
      </c>
      <c r="H2898" s="62">
        <v>4</v>
      </c>
      <c r="I2898" s="62">
        <v>4</v>
      </c>
      <c r="J2898" s="70">
        <v>1</v>
      </c>
      <c r="K2898" s="71">
        <v>133670</v>
      </c>
      <c r="L2898" s="72" t="s">
        <v>15</v>
      </c>
      <c r="M2898" s="72" t="s">
        <v>254</v>
      </c>
    </row>
    <row r="2899" spans="1:13" s="3" customFormat="1" ht="12.75" x14ac:dyDescent="0.2">
      <c r="A2899" s="62" t="s">
        <v>19</v>
      </c>
      <c r="B2899" s="62" t="s">
        <v>1790</v>
      </c>
      <c r="C2899" s="63">
        <v>10</v>
      </c>
      <c r="D2899" s="64" t="s">
        <v>13549</v>
      </c>
      <c r="E2899" s="64" t="s">
        <v>2864</v>
      </c>
      <c r="F2899" s="65">
        <v>40161505</v>
      </c>
      <c r="G2899" s="64" t="s">
        <v>13633</v>
      </c>
      <c r="H2899" s="64">
        <v>4</v>
      </c>
      <c r="I2899" s="64">
        <v>4</v>
      </c>
      <c r="J2899" s="66">
        <v>1</v>
      </c>
      <c r="K2899" s="67">
        <v>384800</v>
      </c>
      <c r="L2899" s="68" t="s">
        <v>15</v>
      </c>
      <c r="M2899" s="68" t="s">
        <v>254</v>
      </c>
    </row>
    <row r="2900" spans="1:13" s="3" customFormat="1" ht="12.75" x14ac:dyDescent="0.2">
      <c r="A2900" s="62" t="s">
        <v>19</v>
      </c>
      <c r="B2900" s="62" t="s">
        <v>1790</v>
      </c>
      <c r="C2900" s="63">
        <v>10</v>
      </c>
      <c r="D2900" s="62" t="s">
        <v>13549</v>
      </c>
      <c r="E2900" s="62" t="s">
        <v>2865</v>
      </c>
      <c r="F2900" s="69">
        <v>40161505</v>
      </c>
      <c r="G2900" s="62" t="s">
        <v>13633</v>
      </c>
      <c r="H2900" s="62">
        <v>4</v>
      </c>
      <c r="I2900" s="62">
        <v>4</v>
      </c>
      <c r="J2900" s="70">
        <v>1</v>
      </c>
      <c r="K2900" s="71">
        <v>57000</v>
      </c>
      <c r="L2900" s="72" t="s">
        <v>15</v>
      </c>
      <c r="M2900" s="72" t="s">
        <v>254</v>
      </c>
    </row>
    <row r="2901" spans="1:13" s="3" customFormat="1" ht="12.75" x14ac:dyDescent="0.2">
      <c r="A2901" s="62" t="s">
        <v>19</v>
      </c>
      <c r="B2901" s="62" t="s">
        <v>1790</v>
      </c>
      <c r="C2901" s="63">
        <v>10</v>
      </c>
      <c r="D2901" s="64" t="s">
        <v>13549</v>
      </c>
      <c r="E2901" s="64" t="s">
        <v>2866</v>
      </c>
      <c r="F2901" s="65">
        <v>40161505</v>
      </c>
      <c r="G2901" s="64" t="s">
        <v>13633</v>
      </c>
      <c r="H2901" s="64">
        <v>4</v>
      </c>
      <c r="I2901" s="64">
        <v>4</v>
      </c>
      <c r="J2901" s="66">
        <v>1</v>
      </c>
      <c r="K2901" s="67">
        <v>60170</v>
      </c>
      <c r="L2901" s="68" t="s">
        <v>15</v>
      </c>
      <c r="M2901" s="68" t="s">
        <v>254</v>
      </c>
    </row>
    <row r="2902" spans="1:13" s="3" customFormat="1" ht="12.75" x14ac:dyDescent="0.2">
      <c r="A2902" s="62" t="s">
        <v>19</v>
      </c>
      <c r="B2902" s="62" t="s">
        <v>1790</v>
      </c>
      <c r="C2902" s="63">
        <v>10</v>
      </c>
      <c r="D2902" s="62" t="s">
        <v>13549</v>
      </c>
      <c r="E2902" s="62" t="s">
        <v>2867</v>
      </c>
      <c r="F2902" s="69">
        <v>40161505</v>
      </c>
      <c r="G2902" s="62" t="s">
        <v>13633</v>
      </c>
      <c r="H2902" s="62">
        <v>4</v>
      </c>
      <c r="I2902" s="62">
        <v>4</v>
      </c>
      <c r="J2902" s="70">
        <v>1</v>
      </c>
      <c r="K2902" s="71">
        <v>60170</v>
      </c>
      <c r="L2902" s="72" t="s">
        <v>15</v>
      </c>
      <c r="M2902" s="72" t="s">
        <v>254</v>
      </c>
    </row>
    <row r="2903" spans="1:13" s="3" customFormat="1" ht="12.75" x14ac:dyDescent="0.2">
      <c r="A2903" s="62" t="s">
        <v>19</v>
      </c>
      <c r="B2903" s="62" t="s">
        <v>1790</v>
      </c>
      <c r="C2903" s="63">
        <v>10</v>
      </c>
      <c r="D2903" s="64" t="s">
        <v>13549</v>
      </c>
      <c r="E2903" s="64" t="s">
        <v>2868</v>
      </c>
      <c r="F2903" s="65">
        <v>40161505</v>
      </c>
      <c r="G2903" s="64" t="s">
        <v>13633</v>
      </c>
      <c r="H2903" s="64">
        <v>4</v>
      </c>
      <c r="I2903" s="64">
        <v>4</v>
      </c>
      <c r="J2903" s="66">
        <v>1</v>
      </c>
      <c r="K2903" s="67">
        <v>204000</v>
      </c>
      <c r="L2903" s="68" t="s">
        <v>15</v>
      </c>
      <c r="M2903" s="68" t="s">
        <v>254</v>
      </c>
    </row>
    <row r="2904" spans="1:13" s="3" customFormat="1" ht="12.75" x14ac:dyDescent="0.2">
      <c r="A2904" s="62" t="s">
        <v>19</v>
      </c>
      <c r="B2904" s="62" t="s">
        <v>1790</v>
      </c>
      <c r="C2904" s="63">
        <v>10</v>
      </c>
      <c r="D2904" s="62" t="s">
        <v>13549</v>
      </c>
      <c r="E2904" s="62" t="s">
        <v>2869</v>
      </c>
      <c r="F2904" s="69">
        <v>40161505</v>
      </c>
      <c r="G2904" s="62" t="s">
        <v>13633</v>
      </c>
      <c r="H2904" s="62">
        <v>4</v>
      </c>
      <c r="I2904" s="62">
        <v>4</v>
      </c>
      <c r="J2904" s="70">
        <v>1</v>
      </c>
      <c r="K2904" s="71">
        <v>60170</v>
      </c>
      <c r="L2904" s="72" t="s">
        <v>15</v>
      </c>
      <c r="M2904" s="72" t="s">
        <v>254</v>
      </c>
    </row>
    <row r="2905" spans="1:13" s="3" customFormat="1" ht="12.75" x14ac:dyDescent="0.2">
      <c r="A2905" s="62" t="s">
        <v>19</v>
      </c>
      <c r="B2905" s="62" t="s">
        <v>1790</v>
      </c>
      <c r="C2905" s="63">
        <v>10</v>
      </c>
      <c r="D2905" s="64" t="s">
        <v>13549</v>
      </c>
      <c r="E2905" s="64" t="s">
        <v>2870</v>
      </c>
      <c r="F2905" s="65">
        <v>40161505</v>
      </c>
      <c r="G2905" s="64" t="s">
        <v>13633</v>
      </c>
      <c r="H2905" s="64">
        <v>4</v>
      </c>
      <c r="I2905" s="64">
        <v>4</v>
      </c>
      <c r="J2905" s="66">
        <v>1</v>
      </c>
      <c r="K2905" s="67">
        <v>170800</v>
      </c>
      <c r="L2905" s="68" t="s">
        <v>15</v>
      </c>
      <c r="M2905" s="68" t="s">
        <v>254</v>
      </c>
    </row>
    <row r="2906" spans="1:13" s="3" customFormat="1" ht="12.75" x14ac:dyDescent="0.2">
      <c r="A2906" s="62" t="s">
        <v>19</v>
      </c>
      <c r="B2906" s="62" t="s">
        <v>1790</v>
      </c>
      <c r="C2906" s="63">
        <v>10</v>
      </c>
      <c r="D2906" s="62" t="s">
        <v>13549</v>
      </c>
      <c r="E2906" s="62" t="s">
        <v>13966</v>
      </c>
      <c r="F2906" s="69">
        <v>40161505</v>
      </c>
      <c r="G2906" s="62" t="s">
        <v>13633</v>
      </c>
      <c r="H2906" s="62">
        <v>4</v>
      </c>
      <c r="I2906" s="62">
        <v>4</v>
      </c>
      <c r="J2906" s="70">
        <v>1</v>
      </c>
      <c r="K2906" s="71">
        <v>60170</v>
      </c>
      <c r="L2906" s="72" t="s">
        <v>15</v>
      </c>
      <c r="M2906" s="72" t="s">
        <v>254</v>
      </c>
    </row>
    <row r="2907" spans="1:13" s="3" customFormat="1" ht="12.75" x14ac:dyDescent="0.2">
      <c r="A2907" s="62" t="s">
        <v>19</v>
      </c>
      <c r="B2907" s="62" t="s">
        <v>1790</v>
      </c>
      <c r="C2907" s="63">
        <v>10</v>
      </c>
      <c r="D2907" s="64" t="s">
        <v>13549</v>
      </c>
      <c r="E2907" s="64" t="s">
        <v>2871</v>
      </c>
      <c r="F2907" s="65">
        <v>40161505</v>
      </c>
      <c r="G2907" s="64" t="s">
        <v>13633</v>
      </c>
      <c r="H2907" s="64">
        <v>4</v>
      </c>
      <c r="I2907" s="64">
        <v>4</v>
      </c>
      <c r="J2907" s="66">
        <v>1</v>
      </c>
      <c r="K2907" s="67">
        <v>279100</v>
      </c>
      <c r="L2907" s="68" t="s">
        <v>15</v>
      </c>
      <c r="M2907" s="68" t="s">
        <v>254</v>
      </c>
    </row>
    <row r="2908" spans="1:13" s="3" customFormat="1" ht="12.75" x14ac:dyDescent="0.2">
      <c r="A2908" s="62" t="s">
        <v>19</v>
      </c>
      <c r="B2908" s="62" t="s">
        <v>1790</v>
      </c>
      <c r="C2908" s="63">
        <v>10</v>
      </c>
      <c r="D2908" s="62" t="s">
        <v>13549</v>
      </c>
      <c r="E2908" s="62" t="s">
        <v>2872</v>
      </c>
      <c r="F2908" s="69">
        <v>40161505</v>
      </c>
      <c r="G2908" s="62" t="s">
        <v>13633</v>
      </c>
      <c r="H2908" s="62">
        <v>4</v>
      </c>
      <c r="I2908" s="62">
        <v>4</v>
      </c>
      <c r="J2908" s="70">
        <v>1</v>
      </c>
      <c r="K2908" s="71">
        <v>250000</v>
      </c>
      <c r="L2908" s="72" t="s">
        <v>15</v>
      </c>
      <c r="M2908" s="72" t="s">
        <v>254</v>
      </c>
    </row>
    <row r="2909" spans="1:13" s="3" customFormat="1" ht="12.75" x14ac:dyDescent="0.2">
      <c r="A2909" s="62" t="s">
        <v>19</v>
      </c>
      <c r="B2909" s="62" t="s">
        <v>1790</v>
      </c>
      <c r="C2909" s="63">
        <v>10</v>
      </c>
      <c r="D2909" s="64" t="s">
        <v>13549</v>
      </c>
      <c r="E2909" s="64" t="s">
        <v>13967</v>
      </c>
      <c r="F2909" s="65">
        <v>40161505</v>
      </c>
      <c r="G2909" s="64" t="s">
        <v>13633</v>
      </c>
      <c r="H2909" s="64">
        <v>4</v>
      </c>
      <c r="I2909" s="64">
        <v>4</v>
      </c>
      <c r="J2909" s="66">
        <v>1</v>
      </c>
      <c r="K2909" s="67">
        <v>165480</v>
      </c>
      <c r="L2909" s="68" t="s">
        <v>15</v>
      </c>
      <c r="M2909" s="68" t="s">
        <v>254</v>
      </c>
    </row>
    <row r="2910" spans="1:13" s="3" customFormat="1" ht="12.75" x14ac:dyDescent="0.2">
      <c r="A2910" s="62" t="s">
        <v>19</v>
      </c>
      <c r="B2910" s="62" t="s">
        <v>1790</v>
      </c>
      <c r="C2910" s="63">
        <v>10</v>
      </c>
      <c r="D2910" s="62" t="s">
        <v>13549</v>
      </c>
      <c r="E2910" s="62" t="s">
        <v>2873</v>
      </c>
      <c r="F2910" s="69">
        <v>40161505</v>
      </c>
      <c r="G2910" s="62" t="s">
        <v>13633</v>
      </c>
      <c r="H2910" s="62">
        <v>4</v>
      </c>
      <c r="I2910" s="62">
        <v>4</v>
      </c>
      <c r="J2910" s="70">
        <v>1</v>
      </c>
      <c r="K2910" s="71">
        <v>55000</v>
      </c>
      <c r="L2910" s="72" t="s">
        <v>15</v>
      </c>
      <c r="M2910" s="72" t="s">
        <v>254</v>
      </c>
    </row>
    <row r="2911" spans="1:13" s="3" customFormat="1" ht="12.75" x14ac:dyDescent="0.2">
      <c r="A2911" s="62" t="s">
        <v>19</v>
      </c>
      <c r="B2911" s="62" t="s">
        <v>1790</v>
      </c>
      <c r="C2911" s="63">
        <v>10</v>
      </c>
      <c r="D2911" s="64" t="s">
        <v>13549</v>
      </c>
      <c r="E2911" s="64" t="s">
        <v>2874</v>
      </c>
      <c r="F2911" s="65">
        <v>40161505</v>
      </c>
      <c r="G2911" s="64" t="s">
        <v>13633</v>
      </c>
      <c r="H2911" s="64">
        <v>4</v>
      </c>
      <c r="I2911" s="64">
        <v>4</v>
      </c>
      <c r="J2911" s="66">
        <v>1</v>
      </c>
      <c r="K2911" s="67">
        <v>57000</v>
      </c>
      <c r="L2911" s="68" t="s">
        <v>15</v>
      </c>
      <c r="M2911" s="68" t="s">
        <v>254</v>
      </c>
    </row>
    <row r="2912" spans="1:13" s="3" customFormat="1" ht="12.75" x14ac:dyDescent="0.2">
      <c r="A2912" s="62" t="s">
        <v>19</v>
      </c>
      <c r="B2912" s="62" t="s">
        <v>1790</v>
      </c>
      <c r="C2912" s="63">
        <v>10</v>
      </c>
      <c r="D2912" s="62" t="s">
        <v>13549</v>
      </c>
      <c r="E2912" s="62" t="s">
        <v>2875</v>
      </c>
      <c r="F2912" s="69">
        <v>40161513</v>
      </c>
      <c r="G2912" s="62" t="s">
        <v>13633</v>
      </c>
      <c r="H2912" s="62">
        <v>4</v>
      </c>
      <c r="I2912" s="62">
        <v>4</v>
      </c>
      <c r="J2912" s="70">
        <v>2</v>
      </c>
      <c r="K2912" s="71">
        <v>900000</v>
      </c>
      <c r="L2912" s="72" t="s">
        <v>15</v>
      </c>
      <c r="M2912" s="72" t="s">
        <v>254</v>
      </c>
    </row>
    <row r="2913" spans="1:13" s="3" customFormat="1" ht="12.75" x14ac:dyDescent="0.2">
      <c r="A2913" s="62" t="s">
        <v>19</v>
      </c>
      <c r="B2913" s="62" t="s">
        <v>1790</v>
      </c>
      <c r="C2913" s="63">
        <v>10</v>
      </c>
      <c r="D2913" s="64" t="s">
        <v>13549</v>
      </c>
      <c r="E2913" s="64" t="s">
        <v>2876</v>
      </c>
      <c r="F2913" s="65">
        <v>40161513</v>
      </c>
      <c r="G2913" s="64" t="s">
        <v>13633</v>
      </c>
      <c r="H2913" s="64">
        <v>4</v>
      </c>
      <c r="I2913" s="64">
        <v>4</v>
      </c>
      <c r="J2913" s="66">
        <v>15</v>
      </c>
      <c r="K2913" s="67">
        <v>758520</v>
      </c>
      <c r="L2913" s="68" t="s">
        <v>15</v>
      </c>
      <c r="M2913" s="68" t="s">
        <v>254</v>
      </c>
    </row>
    <row r="2914" spans="1:13" s="3" customFormat="1" ht="12.75" x14ac:dyDescent="0.2">
      <c r="A2914" s="62" t="s">
        <v>19</v>
      </c>
      <c r="B2914" s="62" t="s">
        <v>1790</v>
      </c>
      <c r="C2914" s="63">
        <v>10</v>
      </c>
      <c r="D2914" s="62" t="s">
        <v>13549</v>
      </c>
      <c r="E2914" s="62" t="s">
        <v>2877</v>
      </c>
      <c r="F2914" s="69">
        <v>40161513</v>
      </c>
      <c r="G2914" s="62" t="s">
        <v>13633</v>
      </c>
      <c r="H2914" s="62">
        <v>4</v>
      </c>
      <c r="I2914" s="62">
        <v>4</v>
      </c>
      <c r="J2914" s="70">
        <v>15</v>
      </c>
      <c r="K2914" s="71">
        <v>758520</v>
      </c>
      <c r="L2914" s="72" t="s">
        <v>15</v>
      </c>
      <c r="M2914" s="72" t="s">
        <v>254</v>
      </c>
    </row>
    <row r="2915" spans="1:13" s="3" customFormat="1" ht="12.75" x14ac:dyDescent="0.2">
      <c r="A2915" s="62" t="s">
        <v>19</v>
      </c>
      <c r="B2915" s="62" t="s">
        <v>1790</v>
      </c>
      <c r="C2915" s="63">
        <v>10</v>
      </c>
      <c r="D2915" s="64" t="s">
        <v>13549</v>
      </c>
      <c r="E2915" s="64" t="s">
        <v>2878</v>
      </c>
      <c r="F2915" s="65">
        <v>40161513</v>
      </c>
      <c r="G2915" s="64" t="s">
        <v>13633</v>
      </c>
      <c r="H2915" s="64">
        <v>4</v>
      </c>
      <c r="I2915" s="64">
        <v>4</v>
      </c>
      <c r="J2915" s="66">
        <v>1</v>
      </c>
      <c r="K2915" s="67">
        <v>53000</v>
      </c>
      <c r="L2915" s="68" t="s">
        <v>15</v>
      </c>
      <c r="M2915" s="68" t="s">
        <v>254</v>
      </c>
    </row>
    <row r="2916" spans="1:13" s="3" customFormat="1" ht="12.75" x14ac:dyDescent="0.2">
      <c r="A2916" s="62" t="s">
        <v>19</v>
      </c>
      <c r="B2916" s="62" t="s">
        <v>1790</v>
      </c>
      <c r="C2916" s="63">
        <v>10</v>
      </c>
      <c r="D2916" s="62" t="s">
        <v>13549</v>
      </c>
      <c r="E2916" s="62" t="s">
        <v>2879</v>
      </c>
      <c r="F2916" s="69">
        <v>40161513</v>
      </c>
      <c r="G2916" s="62" t="s">
        <v>13633</v>
      </c>
      <c r="H2916" s="62">
        <v>4</v>
      </c>
      <c r="I2916" s="62">
        <v>4</v>
      </c>
      <c r="J2916" s="70">
        <v>4</v>
      </c>
      <c r="K2916" s="71">
        <v>433760</v>
      </c>
      <c r="L2916" s="72" t="s">
        <v>15</v>
      </c>
      <c r="M2916" s="72" t="s">
        <v>254</v>
      </c>
    </row>
    <row r="2917" spans="1:13" s="3" customFormat="1" ht="12.75" x14ac:dyDescent="0.2">
      <c r="A2917" s="62" t="s">
        <v>19</v>
      </c>
      <c r="B2917" s="62" t="s">
        <v>1790</v>
      </c>
      <c r="C2917" s="63">
        <v>10</v>
      </c>
      <c r="D2917" s="64" t="s">
        <v>13549</v>
      </c>
      <c r="E2917" s="64" t="s">
        <v>2880</v>
      </c>
      <c r="F2917" s="65">
        <v>40161513</v>
      </c>
      <c r="G2917" s="64" t="s">
        <v>13633</v>
      </c>
      <c r="H2917" s="64">
        <v>4</v>
      </c>
      <c r="I2917" s="64">
        <v>4</v>
      </c>
      <c r="J2917" s="66">
        <v>2</v>
      </c>
      <c r="K2917" s="67">
        <v>369400</v>
      </c>
      <c r="L2917" s="68" t="s">
        <v>15</v>
      </c>
      <c r="M2917" s="68" t="s">
        <v>254</v>
      </c>
    </row>
    <row r="2918" spans="1:13" s="3" customFormat="1" ht="12.75" x14ac:dyDescent="0.2">
      <c r="A2918" s="62" t="s">
        <v>19</v>
      </c>
      <c r="B2918" s="62" t="s">
        <v>1790</v>
      </c>
      <c r="C2918" s="63">
        <v>10</v>
      </c>
      <c r="D2918" s="62" t="s">
        <v>13549</v>
      </c>
      <c r="E2918" s="62" t="s">
        <v>13968</v>
      </c>
      <c r="F2918" s="69">
        <v>40161500</v>
      </c>
      <c r="G2918" s="62" t="s">
        <v>13633</v>
      </c>
      <c r="H2918" s="62">
        <v>4</v>
      </c>
      <c r="I2918" s="62">
        <v>4</v>
      </c>
      <c r="J2918" s="70">
        <v>1</v>
      </c>
      <c r="K2918" s="71">
        <v>155000</v>
      </c>
      <c r="L2918" s="72" t="s">
        <v>15</v>
      </c>
      <c r="M2918" s="72" t="s">
        <v>254</v>
      </c>
    </row>
    <row r="2919" spans="1:13" s="3" customFormat="1" ht="12.75" x14ac:dyDescent="0.2">
      <c r="A2919" s="62" t="s">
        <v>19</v>
      </c>
      <c r="B2919" s="62" t="s">
        <v>1790</v>
      </c>
      <c r="C2919" s="63">
        <v>10</v>
      </c>
      <c r="D2919" s="64" t="s">
        <v>13549</v>
      </c>
      <c r="E2919" s="64" t="s">
        <v>13969</v>
      </c>
      <c r="F2919" s="65">
        <v>40161500</v>
      </c>
      <c r="G2919" s="64" t="s">
        <v>13633</v>
      </c>
      <c r="H2919" s="64">
        <v>4</v>
      </c>
      <c r="I2919" s="64">
        <v>4</v>
      </c>
      <c r="J2919" s="66">
        <v>1</v>
      </c>
      <c r="K2919" s="67">
        <v>180650</v>
      </c>
      <c r="L2919" s="68" t="s">
        <v>15</v>
      </c>
      <c r="M2919" s="68" t="s">
        <v>254</v>
      </c>
    </row>
    <row r="2920" spans="1:13" s="3" customFormat="1" ht="12.75" x14ac:dyDescent="0.2">
      <c r="A2920" s="62" t="s">
        <v>19</v>
      </c>
      <c r="B2920" s="62" t="s">
        <v>1790</v>
      </c>
      <c r="C2920" s="63">
        <v>10</v>
      </c>
      <c r="D2920" s="62" t="s">
        <v>13549</v>
      </c>
      <c r="E2920" s="62" t="s">
        <v>2881</v>
      </c>
      <c r="F2920" s="69">
        <v>40161513</v>
      </c>
      <c r="G2920" s="62" t="s">
        <v>13633</v>
      </c>
      <c r="H2920" s="62">
        <v>4</v>
      </c>
      <c r="I2920" s="62">
        <v>4</v>
      </c>
      <c r="J2920" s="70">
        <v>2</v>
      </c>
      <c r="K2920" s="71">
        <v>92160</v>
      </c>
      <c r="L2920" s="72" t="s">
        <v>15</v>
      </c>
      <c r="M2920" s="72" t="s">
        <v>254</v>
      </c>
    </row>
    <row r="2921" spans="1:13" s="3" customFormat="1" ht="12.75" x14ac:dyDescent="0.2">
      <c r="A2921" s="62" t="s">
        <v>19</v>
      </c>
      <c r="B2921" s="62" t="s">
        <v>1790</v>
      </c>
      <c r="C2921" s="63">
        <v>10</v>
      </c>
      <c r="D2921" s="64" t="s">
        <v>13549</v>
      </c>
      <c r="E2921" s="64" t="s">
        <v>2882</v>
      </c>
      <c r="F2921" s="65">
        <v>40161513</v>
      </c>
      <c r="G2921" s="64" t="s">
        <v>13633</v>
      </c>
      <c r="H2921" s="64">
        <v>4</v>
      </c>
      <c r="I2921" s="64">
        <v>4</v>
      </c>
      <c r="J2921" s="66">
        <v>3</v>
      </c>
      <c r="K2921" s="67">
        <v>213780</v>
      </c>
      <c r="L2921" s="68" t="s">
        <v>15</v>
      </c>
      <c r="M2921" s="68" t="s">
        <v>254</v>
      </c>
    </row>
    <row r="2922" spans="1:13" s="3" customFormat="1" ht="12.75" x14ac:dyDescent="0.2">
      <c r="A2922" s="62" t="s">
        <v>19</v>
      </c>
      <c r="B2922" s="62" t="s">
        <v>1790</v>
      </c>
      <c r="C2922" s="63">
        <v>10</v>
      </c>
      <c r="D2922" s="62" t="s">
        <v>13549</v>
      </c>
      <c r="E2922" s="62" t="s">
        <v>2883</v>
      </c>
      <c r="F2922" s="69">
        <v>40161513</v>
      </c>
      <c r="G2922" s="62" t="s">
        <v>13633</v>
      </c>
      <c r="H2922" s="62">
        <v>4</v>
      </c>
      <c r="I2922" s="62">
        <v>4</v>
      </c>
      <c r="J2922" s="70">
        <v>3</v>
      </c>
      <c r="K2922" s="71">
        <v>405000</v>
      </c>
      <c r="L2922" s="72" t="s">
        <v>15</v>
      </c>
      <c r="M2922" s="72" t="s">
        <v>254</v>
      </c>
    </row>
    <row r="2923" spans="1:13" s="3" customFormat="1" ht="12.75" x14ac:dyDescent="0.2">
      <c r="A2923" s="62" t="s">
        <v>19</v>
      </c>
      <c r="B2923" s="62" t="s">
        <v>1790</v>
      </c>
      <c r="C2923" s="63">
        <v>10</v>
      </c>
      <c r="D2923" s="64" t="s">
        <v>13549</v>
      </c>
      <c r="E2923" s="64" t="s">
        <v>13970</v>
      </c>
      <c r="F2923" s="65">
        <v>40161513</v>
      </c>
      <c r="G2923" s="64" t="s">
        <v>13633</v>
      </c>
      <c r="H2923" s="64">
        <v>4</v>
      </c>
      <c r="I2923" s="64">
        <v>4</v>
      </c>
      <c r="J2923" s="66">
        <v>15</v>
      </c>
      <c r="K2923" s="67">
        <v>902550</v>
      </c>
      <c r="L2923" s="68" t="s">
        <v>15</v>
      </c>
      <c r="M2923" s="68" t="s">
        <v>254</v>
      </c>
    </row>
    <row r="2924" spans="1:13" s="3" customFormat="1" ht="12.75" x14ac:dyDescent="0.2">
      <c r="A2924" s="62" t="s">
        <v>19</v>
      </c>
      <c r="B2924" s="62" t="s">
        <v>1790</v>
      </c>
      <c r="C2924" s="63">
        <v>10</v>
      </c>
      <c r="D2924" s="62" t="s">
        <v>13549</v>
      </c>
      <c r="E2924" s="62" t="s">
        <v>2884</v>
      </c>
      <c r="F2924" s="69">
        <v>40161513</v>
      </c>
      <c r="G2924" s="62" t="s">
        <v>13633</v>
      </c>
      <c r="H2924" s="62">
        <v>4</v>
      </c>
      <c r="I2924" s="62">
        <v>4</v>
      </c>
      <c r="J2924" s="70">
        <v>3</v>
      </c>
      <c r="K2924" s="71">
        <v>96810</v>
      </c>
      <c r="L2924" s="72" t="s">
        <v>15</v>
      </c>
      <c r="M2924" s="72" t="s">
        <v>254</v>
      </c>
    </row>
    <row r="2925" spans="1:13" s="3" customFormat="1" ht="12.75" x14ac:dyDescent="0.2">
      <c r="A2925" s="62" t="s">
        <v>19</v>
      </c>
      <c r="B2925" s="62" t="s">
        <v>1790</v>
      </c>
      <c r="C2925" s="63">
        <v>10</v>
      </c>
      <c r="D2925" s="64" t="s">
        <v>13549</v>
      </c>
      <c r="E2925" s="64" t="s">
        <v>2885</v>
      </c>
      <c r="F2925" s="65">
        <v>40161513</v>
      </c>
      <c r="G2925" s="64" t="s">
        <v>13633</v>
      </c>
      <c r="H2925" s="64">
        <v>4</v>
      </c>
      <c r="I2925" s="64">
        <v>4</v>
      </c>
      <c r="J2925" s="66">
        <v>6</v>
      </c>
      <c r="K2925" s="67">
        <v>367020</v>
      </c>
      <c r="L2925" s="68" t="s">
        <v>15</v>
      </c>
      <c r="M2925" s="68" t="s">
        <v>254</v>
      </c>
    </row>
    <row r="2926" spans="1:13" s="3" customFormat="1" ht="12.75" x14ac:dyDescent="0.2">
      <c r="A2926" s="62" t="s">
        <v>19</v>
      </c>
      <c r="B2926" s="62" t="s">
        <v>1790</v>
      </c>
      <c r="C2926" s="63">
        <v>10</v>
      </c>
      <c r="D2926" s="62" t="s">
        <v>13549</v>
      </c>
      <c r="E2926" s="62" t="s">
        <v>2886</v>
      </c>
      <c r="F2926" s="69">
        <v>40161513</v>
      </c>
      <c r="G2926" s="62" t="s">
        <v>13633</v>
      </c>
      <c r="H2926" s="62">
        <v>4</v>
      </c>
      <c r="I2926" s="62">
        <v>4</v>
      </c>
      <c r="J2926" s="70">
        <v>2</v>
      </c>
      <c r="K2926" s="71">
        <v>133704</v>
      </c>
      <c r="L2926" s="72" t="s">
        <v>15</v>
      </c>
      <c r="M2926" s="72" t="s">
        <v>254</v>
      </c>
    </row>
    <row r="2927" spans="1:13" s="3" customFormat="1" ht="12.75" x14ac:dyDescent="0.2">
      <c r="A2927" s="62" t="s">
        <v>19</v>
      </c>
      <c r="B2927" s="62" t="s">
        <v>1790</v>
      </c>
      <c r="C2927" s="63">
        <v>10</v>
      </c>
      <c r="D2927" s="64" t="s">
        <v>13549</v>
      </c>
      <c r="E2927" s="64" t="s">
        <v>2887</v>
      </c>
      <c r="F2927" s="65">
        <v>40161513</v>
      </c>
      <c r="G2927" s="64" t="s">
        <v>13633</v>
      </c>
      <c r="H2927" s="64">
        <v>4</v>
      </c>
      <c r="I2927" s="64">
        <v>4</v>
      </c>
      <c r="J2927" s="66">
        <v>3</v>
      </c>
      <c r="K2927" s="67">
        <v>234780</v>
      </c>
      <c r="L2927" s="68" t="s">
        <v>15</v>
      </c>
      <c r="M2927" s="68" t="s">
        <v>254</v>
      </c>
    </row>
    <row r="2928" spans="1:13" s="3" customFormat="1" ht="12.75" x14ac:dyDescent="0.2">
      <c r="A2928" s="62" t="s">
        <v>19</v>
      </c>
      <c r="B2928" s="62" t="s">
        <v>1790</v>
      </c>
      <c r="C2928" s="63">
        <v>10</v>
      </c>
      <c r="D2928" s="62" t="s">
        <v>13549</v>
      </c>
      <c r="E2928" s="62" t="s">
        <v>2888</v>
      </c>
      <c r="F2928" s="69">
        <v>40161513</v>
      </c>
      <c r="G2928" s="62" t="s">
        <v>13633</v>
      </c>
      <c r="H2928" s="62">
        <v>4</v>
      </c>
      <c r="I2928" s="62">
        <v>4</v>
      </c>
      <c r="J2928" s="70">
        <v>3</v>
      </c>
      <c r="K2928" s="71">
        <v>1142400</v>
      </c>
      <c r="L2928" s="72" t="s">
        <v>15</v>
      </c>
      <c r="M2928" s="72" t="s">
        <v>254</v>
      </c>
    </row>
    <row r="2929" spans="1:13" s="3" customFormat="1" ht="12.75" x14ac:dyDescent="0.2">
      <c r="A2929" s="62" t="s">
        <v>19</v>
      </c>
      <c r="B2929" s="62" t="s">
        <v>1790</v>
      </c>
      <c r="C2929" s="63">
        <v>10</v>
      </c>
      <c r="D2929" s="64" t="s">
        <v>13549</v>
      </c>
      <c r="E2929" s="64" t="s">
        <v>2889</v>
      </c>
      <c r="F2929" s="65">
        <v>40161502</v>
      </c>
      <c r="G2929" s="64" t="s">
        <v>13633</v>
      </c>
      <c r="H2929" s="64">
        <v>4</v>
      </c>
      <c r="I2929" s="64">
        <v>4</v>
      </c>
      <c r="J2929" s="66">
        <v>1</v>
      </c>
      <c r="K2929" s="67">
        <v>460000</v>
      </c>
      <c r="L2929" s="68" t="s">
        <v>15</v>
      </c>
      <c r="M2929" s="68" t="s">
        <v>254</v>
      </c>
    </row>
    <row r="2930" spans="1:13" s="3" customFormat="1" ht="12.75" x14ac:dyDescent="0.2">
      <c r="A2930" s="62" t="s">
        <v>19</v>
      </c>
      <c r="B2930" s="62" t="s">
        <v>1790</v>
      </c>
      <c r="C2930" s="63">
        <v>10</v>
      </c>
      <c r="D2930" s="62" t="s">
        <v>13549</v>
      </c>
      <c r="E2930" s="62" t="s">
        <v>2890</v>
      </c>
      <c r="F2930" s="69">
        <v>40161504</v>
      </c>
      <c r="G2930" s="62" t="s">
        <v>13633</v>
      </c>
      <c r="H2930" s="62">
        <v>4</v>
      </c>
      <c r="I2930" s="62">
        <v>4</v>
      </c>
      <c r="J2930" s="70">
        <v>1</v>
      </c>
      <c r="K2930" s="71">
        <v>388400</v>
      </c>
      <c r="L2930" s="72" t="s">
        <v>15</v>
      </c>
      <c r="M2930" s="72" t="s">
        <v>254</v>
      </c>
    </row>
    <row r="2931" spans="1:13" s="3" customFormat="1" ht="12.75" x14ac:dyDescent="0.2">
      <c r="A2931" s="62" t="s">
        <v>19</v>
      </c>
      <c r="B2931" s="62" t="s">
        <v>219</v>
      </c>
      <c r="C2931" s="63">
        <v>10</v>
      </c>
      <c r="D2931" s="64" t="s">
        <v>13379</v>
      </c>
      <c r="E2931" s="64" t="s">
        <v>2891</v>
      </c>
      <c r="F2931" s="65">
        <v>31161700</v>
      </c>
      <c r="G2931" s="64" t="s">
        <v>13633</v>
      </c>
      <c r="H2931" s="64">
        <v>3</v>
      </c>
      <c r="I2931" s="64">
        <v>3</v>
      </c>
      <c r="J2931" s="66">
        <v>50</v>
      </c>
      <c r="K2931" s="67">
        <v>2775000</v>
      </c>
      <c r="L2931" s="68" t="s">
        <v>15</v>
      </c>
      <c r="M2931" s="68" t="s">
        <v>254</v>
      </c>
    </row>
    <row r="2932" spans="1:13" s="3" customFormat="1" ht="12.75" x14ac:dyDescent="0.2">
      <c r="A2932" s="62" t="s">
        <v>19</v>
      </c>
      <c r="B2932" s="62" t="s">
        <v>219</v>
      </c>
      <c r="C2932" s="63">
        <v>10</v>
      </c>
      <c r="D2932" s="62" t="s">
        <v>13379</v>
      </c>
      <c r="E2932" s="62" t="s">
        <v>2892</v>
      </c>
      <c r="F2932" s="69">
        <v>31161700</v>
      </c>
      <c r="G2932" s="62" t="s">
        <v>13633</v>
      </c>
      <c r="H2932" s="62">
        <v>3</v>
      </c>
      <c r="I2932" s="62">
        <v>3</v>
      </c>
      <c r="J2932" s="70">
        <v>50</v>
      </c>
      <c r="K2932" s="71">
        <v>2775000</v>
      </c>
      <c r="L2932" s="72" t="s">
        <v>15</v>
      </c>
      <c r="M2932" s="72" t="s">
        <v>254</v>
      </c>
    </row>
    <row r="2933" spans="1:13" s="3" customFormat="1" ht="12.75" x14ac:dyDescent="0.2">
      <c r="A2933" s="62" t="s">
        <v>19</v>
      </c>
      <c r="B2933" s="62" t="s">
        <v>219</v>
      </c>
      <c r="C2933" s="63">
        <v>10</v>
      </c>
      <c r="D2933" s="64" t="s">
        <v>13379</v>
      </c>
      <c r="E2933" s="64" t="s">
        <v>2893</v>
      </c>
      <c r="F2933" s="65">
        <v>31161700</v>
      </c>
      <c r="G2933" s="64" t="s">
        <v>13633</v>
      </c>
      <c r="H2933" s="64">
        <v>3</v>
      </c>
      <c r="I2933" s="64">
        <v>3</v>
      </c>
      <c r="J2933" s="66">
        <v>50</v>
      </c>
      <c r="K2933" s="67">
        <v>2775000</v>
      </c>
      <c r="L2933" s="68" t="s">
        <v>15</v>
      </c>
      <c r="M2933" s="68" t="s">
        <v>254</v>
      </c>
    </row>
    <row r="2934" spans="1:13" s="3" customFormat="1" ht="12.75" x14ac:dyDescent="0.2">
      <c r="A2934" s="62" t="s">
        <v>19</v>
      </c>
      <c r="B2934" s="62" t="s">
        <v>338</v>
      </c>
      <c r="C2934" s="63">
        <v>10</v>
      </c>
      <c r="D2934" s="62" t="s">
        <v>13384</v>
      </c>
      <c r="E2934" s="62" t="s">
        <v>2894</v>
      </c>
      <c r="F2934" s="69">
        <v>41104019</v>
      </c>
      <c r="G2934" s="62" t="s">
        <v>13633</v>
      </c>
      <c r="H2934" s="62">
        <v>3</v>
      </c>
      <c r="I2934" s="62">
        <v>3</v>
      </c>
      <c r="J2934" s="70">
        <v>20</v>
      </c>
      <c r="K2934" s="71">
        <v>4200740</v>
      </c>
      <c r="L2934" s="72" t="s">
        <v>15</v>
      </c>
      <c r="M2934" s="72" t="s">
        <v>254</v>
      </c>
    </row>
    <row r="2935" spans="1:13" s="3" customFormat="1" ht="12.75" x14ac:dyDescent="0.2">
      <c r="A2935" s="62" t="s">
        <v>19</v>
      </c>
      <c r="B2935" s="62" t="s">
        <v>855</v>
      </c>
      <c r="C2935" s="63">
        <v>10</v>
      </c>
      <c r="D2935" s="64" t="s">
        <v>13474</v>
      </c>
      <c r="E2935" s="64" t="s">
        <v>2895</v>
      </c>
      <c r="F2935" s="65">
        <v>39121619</v>
      </c>
      <c r="G2935" s="64" t="s">
        <v>13633</v>
      </c>
      <c r="H2935" s="64">
        <v>4</v>
      </c>
      <c r="I2935" s="64">
        <v>4</v>
      </c>
      <c r="J2935" s="66">
        <v>30</v>
      </c>
      <c r="K2935" s="67">
        <v>45000</v>
      </c>
      <c r="L2935" s="68" t="s">
        <v>15</v>
      </c>
      <c r="M2935" s="68" t="s">
        <v>254</v>
      </c>
    </row>
    <row r="2936" spans="1:13" s="3" customFormat="1" ht="12.75" x14ac:dyDescent="0.2">
      <c r="A2936" s="62" t="s">
        <v>19</v>
      </c>
      <c r="B2936" s="62" t="s">
        <v>855</v>
      </c>
      <c r="C2936" s="63">
        <v>10</v>
      </c>
      <c r="D2936" s="62" t="s">
        <v>13474</v>
      </c>
      <c r="E2936" s="62" t="s">
        <v>2896</v>
      </c>
      <c r="F2936" s="69">
        <v>39121619</v>
      </c>
      <c r="G2936" s="62" t="s">
        <v>13633</v>
      </c>
      <c r="H2936" s="62">
        <v>4</v>
      </c>
      <c r="I2936" s="62">
        <v>4</v>
      </c>
      <c r="J2936" s="70">
        <v>30</v>
      </c>
      <c r="K2936" s="71">
        <v>45000</v>
      </c>
      <c r="L2936" s="72" t="s">
        <v>15</v>
      </c>
      <c r="M2936" s="72" t="s">
        <v>254</v>
      </c>
    </row>
    <row r="2937" spans="1:13" s="3" customFormat="1" ht="12.75" x14ac:dyDescent="0.2">
      <c r="A2937" s="62" t="s">
        <v>19</v>
      </c>
      <c r="B2937" s="62" t="s">
        <v>855</v>
      </c>
      <c r="C2937" s="63">
        <v>10</v>
      </c>
      <c r="D2937" s="64" t="s">
        <v>13474</v>
      </c>
      <c r="E2937" s="64" t="s">
        <v>2897</v>
      </c>
      <c r="F2937" s="65">
        <v>39121619</v>
      </c>
      <c r="G2937" s="64" t="s">
        <v>13633</v>
      </c>
      <c r="H2937" s="64">
        <v>4</v>
      </c>
      <c r="I2937" s="64">
        <v>4</v>
      </c>
      <c r="J2937" s="66">
        <v>10</v>
      </c>
      <c r="K2937" s="67">
        <v>114240</v>
      </c>
      <c r="L2937" s="68" t="s">
        <v>15</v>
      </c>
      <c r="M2937" s="68" t="s">
        <v>254</v>
      </c>
    </row>
    <row r="2938" spans="1:13" s="3" customFormat="1" ht="12.75" x14ac:dyDescent="0.2">
      <c r="A2938" s="62" t="s">
        <v>19</v>
      </c>
      <c r="B2938" s="62" t="s">
        <v>855</v>
      </c>
      <c r="C2938" s="63">
        <v>10</v>
      </c>
      <c r="D2938" s="62" t="s">
        <v>13474</v>
      </c>
      <c r="E2938" s="62" t="s">
        <v>2898</v>
      </c>
      <c r="F2938" s="69">
        <v>39121619</v>
      </c>
      <c r="G2938" s="62" t="s">
        <v>13633</v>
      </c>
      <c r="H2938" s="62">
        <v>4</v>
      </c>
      <c r="I2938" s="62">
        <v>4</v>
      </c>
      <c r="J2938" s="70">
        <v>10</v>
      </c>
      <c r="K2938" s="71">
        <v>114240</v>
      </c>
      <c r="L2938" s="72" t="s">
        <v>15</v>
      </c>
      <c r="M2938" s="72" t="s">
        <v>254</v>
      </c>
    </row>
    <row r="2939" spans="1:13" s="3" customFormat="1" ht="12.75" x14ac:dyDescent="0.2">
      <c r="A2939" s="62" t="s">
        <v>19</v>
      </c>
      <c r="B2939" s="62" t="s">
        <v>855</v>
      </c>
      <c r="C2939" s="63">
        <v>10</v>
      </c>
      <c r="D2939" s="64" t="s">
        <v>13474</v>
      </c>
      <c r="E2939" s="64" t="s">
        <v>2899</v>
      </c>
      <c r="F2939" s="65">
        <v>39121619</v>
      </c>
      <c r="G2939" s="64" t="s">
        <v>13633</v>
      </c>
      <c r="H2939" s="64">
        <v>4</v>
      </c>
      <c r="I2939" s="64">
        <v>4</v>
      </c>
      <c r="J2939" s="66">
        <v>10</v>
      </c>
      <c r="K2939" s="67">
        <v>114240</v>
      </c>
      <c r="L2939" s="68" t="s">
        <v>15</v>
      </c>
      <c r="M2939" s="68" t="s">
        <v>254</v>
      </c>
    </row>
    <row r="2940" spans="1:13" s="3" customFormat="1" ht="12.75" x14ac:dyDescent="0.2">
      <c r="A2940" s="62" t="s">
        <v>19</v>
      </c>
      <c r="B2940" s="62" t="s">
        <v>855</v>
      </c>
      <c r="C2940" s="63">
        <v>10</v>
      </c>
      <c r="D2940" s="62" t="s">
        <v>13474</v>
      </c>
      <c r="E2940" s="62" t="s">
        <v>2900</v>
      </c>
      <c r="F2940" s="69">
        <v>39121619</v>
      </c>
      <c r="G2940" s="62" t="s">
        <v>13633</v>
      </c>
      <c r="H2940" s="62">
        <v>4</v>
      </c>
      <c r="I2940" s="62">
        <v>4</v>
      </c>
      <c r="J2940" s="70">
        <v>10</v>
      </c>
      <c r="K2940" s="71">
        <v>114240</v>
      </c>
      <c r="L2940" s="72" t="s">
        <v>15</v>
      </c>
      <c r="M2940" s="72" t="s">
        <v>254</v>
      </c>
    </row>
    <row r="2941" spans="1:13" s="3" customFormat="1" ht="12.75" x14ac:dyDescent="0.2">
      <c r="A2941" s="62" t="s">
        <v>19</v>
      </c>
      <c r="B2941" s="62" t="s">
        <v>855</v>
      </c>
      <c r="C2941" s="63">
        <v>10</v>
      </c>
      <c r="D2941" s="64" t="s">
        <v>13474</v>
      </c>
      <c r="E2941" s="64" t="s">
        <v>2901</v>
      </c>
      <c r="F2941" s="65">
        <v>39121619</v>
      </c>
      <c r="G2941" s="64" t="s">
        <v>13633</v>
      </c>
      <c r="H2941" s="64">
        <v>4</v>
      </c>
      <c r="I2941" s="64">
        <v>4</v>
      </c>
      <c r="J2941" s="66">
        <v>10</v>
      </c>
      <c r="K2941" s="67">
        <v>114240</v>
      </c>
      <c r="L2941" s="68" t="s">
        <v>15</v>
      </c>
      <c r="M2941" s="68" t="s">
        <v>254</v>
      </c>
    </row>
    <row r="2942" spans="1:13" s="3" customFormat="1" ht="12.75" x14ac:dyDescent="0.2">
      <c r="A2942" s="62" t="s">
        <v>19</v>
      </c>
      <c r="B2942" s="62" t="s">
        <v>855</v>
      </c>
      <c r="C2942" s="63">
        <v>10</v>
      </c>
      <c r="D2942" s="62" t="s">
        <v>13474</v>
      </c>
      <c r="E2942" s="62" t="s">
        <v>2902</v>
      </c>
      <c r="F2942" s="69">
        <v>39121619</v>
      </c>
      <c r="G2942" s="62" t="s">
        <v>13633</v>
      </c>
      <c r="H2942" s="62">
        <v>4</v>
      </c>
      <c r="I2942" s="62">
        <v>4</v>
      </c>
      <c r="J2942" s="70">
        <v>10</v>
      </c>
      <c r="K2942" s="71">
        <v>114240</v>
      </c>
      <c r="L2942" s="72" t="s">
        <v>15</v>
      </c>
      <c r="M2942" s="72" t="s">
        <v>254</v>
      </c>
    </row>
    <row r="2943" spans="1:13" s="3" customFormat="1" ht="12.75" x14ac:dyDescent="0.2">
      <c r="A2943" s="62" t="s">
        <v>19</v>
      </c>
      <c r="B2943" s="62" t="s">
        <v>1783</v>
      </c>
      <c r="C2943" s="63">
        <v>10</v>
      </c>
      <c r="D2943" s="64" t="s">
        <v>13542</v>
      </c>
      <c r="E2943" s="64" t="s">
        <v>2903</v>
      </c>
      <c r="F2943" s="65">
        <v>15111505</v>
      </c>
      <c r="G2943" s="64" t="s">
        <v>13633</v>
      </c>
      <c r="H2943" s="64">
        <v>3</v>
      </c>
      <c r="I2943" s="64">
        <v>3</v>
      </c>
      <c r="J2943" s="66">
        <v>4</v>
      </c>
      <c r="K2943" s="67">
        <v>280000</v>
      </c>
      <c r="L2943" s="68" t="s">
        <v>15</v>
      </c>
      <c r="M2943" s="68" t="s">
        <v>254</v>
      </c>
    </row>
    <row r="2944" spans="1:13" s="3" customFormat="1" ht="12.75" x14ac:dyDescent="0.2">
      <c r="A2944" s="62" t="s">
        <v>19</v>
      </c>
      <c r="B2944" s="62" t="s">
        <v>1804</v>
      </c>
      <c r="C2944" s="63">
        <v>10</v>
      </c>
      <c r="D2944" s="62" t="s">
        <v>13563</v>
      </c>
      <c r="E2944" s="62" t="s">
        <v>2904</v>
      </c>
      <c r="F2944" s="69">
        <v>25173900</v>
      </c>
      <c r="G2944" s="62" t="s">
        <v>13633</v>
      </c>
      <c r="H2944" s="62">
        <v>4</v>
      </c>
      <c r="I2944" s="62">
        <v>4</v>
      </c>
      <c r="J2944" s="70">
        <v>2</v>
      </c>
      <c r="K2944" s="71">
        <v>12376000</v>
      </c>
      <c r="L2944" s="72" t="s">
        <v>15</v>
      </c>
      <c r="M2944" s="72" t="s">
        <v>254</v>
      </c>
    </row>
    <row r="2945" spans="1:13" s="3" customFormat="1" ht="12.75" x14ac:dyDescent="0.2">
      <c r="A2945" s="62" t="s">
        <v>19</v>
      </c>
      <c r="B2945" s="62" t="s">
        <v>472</v>
      </c>
      <c r="C2945" s="63">
        <v>10</v>
      </c>
      <c r="D2945" s="64" t="s">
        <v>13437</v>
      </c>
      <c r="E2945" s="64" t="s">
        <v>2905</v>
      </c>
      <c r="F2945" s="65">
        <v>15121513</v>
      </c>
      <c r="G2945" s="64" t="s">
        <v>13633</v>
      </c>
      <c r="H2945" s="64">
        <v>3</v>
      </c>
      <c r="I2945" s="64">
        <v>3</v>
      </c>
      <c r="J2945" s="66">
        <v>30</v>
      </c>
      <c r="K2945" s="67">
        <v>1650000</v>
      </c>
      <c r="L2945" s="68" t="s">
        <v>15</v>
      </c>
      <c r="M2945" s="68" t="s">
        <v>254</v>
      </c>
    </row>
    <row r="2946" spans="1:13" s="3" customFormat="1" ht="12.75" x14ac:dyDescent="0.2">
      <c r="A2946" s="62" t="s">
        <v>19</v>
      </c>
      <c r="B2946" s="62" t="s">
        <v>268</v>
      </c>
      <c r="C2946" s="63">
        <v>10</v>
      </c>
      <c r="D2946" s="62" t="s">
        <v>13385</v>
      </c>
      <c r="E2946" s="62" t="s">
        <v>2906</v>
      </c>
      <c r="F2946" s="69">
        <v>15121500</v>
      </c>
      <c r="G2946" s="62" t="s">
        <v>13633</v>
      </c>
      <c r="H2946" s="62">
        <v>3</v>
      </c>
      <c r="I2946" s="62">
        <v>3</v>
      </c>
      <c r="J2946" s="70">
        <v>2</v>
      </c>
      <c r="K2946" s="71">
        <v>4800000</v>
      </c>
      <c r="L2946" s="72" t="s">
        <v>15</v>
      </c>
      <c r="M2946" s="72" t="s">
        <v>254</v>
      </c>
    </row>
    <row r="2947" spans="1:13" s="3" customFormat="1" ht="12.75" x14ac:dyDescent="0.2">
      <c r="A2947" s="62" t="s">
        <v>19</v>
      </c>
      <c r="B2947" s="62" t="s">
        <v>478</v>
      </c>
      <c r="C2947" s="63">
        <v>10</v>
      </c>
      <c r="D2947" s="64" t="s">
        <v>13443</v>
      </c>
      <c r="E2947" s="64" t="s">
        <v>2907</v>
      </c>
      <c r="F2947" s="65">
        <v>31152200</v>
      </c>
      <c r="G2947" s="64" t="s">
        <v>13633</v>
      </c>
      <c r="H2947" s="64">
        <v>4</v>
      </c>
      <c r="I2947" s="64">
        <v>4</v>
      </c>
      <c r="J2947" s="66">
        <v>1</v>
      </c>
      <c r="K2947" s="67">
        <v>2280000</v>
      </c>
      <c r="L2947" s="68" t="s">
        <v>15</v>
      </c>
      <c r="M2947" s="68" t="s">
        <v>254</v>
      </c>
    </row>
    <row r="2948" spans="1:13" s="3" customFormat="1" ht="12.75" x14ac:dyDescent="0.2">
      <c r="A2948" s="62" t="s">
        <v>19</v>
      </c>
      <c r="B2948" s="62" t="s">
        <v>405</v>
      </c>
      <c r="C2948" s="63">
        <v>10</v>
      </c>
      <c r="D2948" s="62" t="s">
        <v>13426</v>
      </c>
      <c r="E2948" s="62" t="s">
        <v>2908</v>
      </c>
      <c r="F2948" s="69">
        <v>47111501</v>
      </c>
      <c r="G2948" s="62" t="s">
        <v>13633</v>
      </c>
      <c r="H2948" s="62">
        <v>6</v>
      </c>
      <c r="I2948" s="62">
        <v>6</v>
      </c>
      <c r="J2948" s="70">
        <v>1</v>
      </c>
      <c r="K2948" s="71">
        <v>8000000</v>
      </c>
      <c r="L2948" s="72" t="s">
        <v>15</v>
      </c>
      <c r="M2948" s="72" t="s">
        <v>254</v>
      </c>
    </row>
    <row r="2949" spans="1:13" s="3" customFormat="1" ht="12.75" x14ac:dyDescent="0.2">
      <c r="A2949" s="62" t="s">
        <v>19</v>
      </c>
      <c r="B2949" s="62" t="s">
        <v>219</v>
      </c>
      <c r="C2949" s="63">
        <v>10</v>
      </c>
      <c r="D2949" s="64" t="s">
        <v>13379</v>
      </c>
      <c r="E2949" s="64" t="s">
        <v>2909</v>
      </c>
      <c r="F2949" s="65">
        <v>27112802</v>
      </c>
      <c r="G2949" s="64" t="s">
        <v>13633</v>
      </c>
      <c r="H2949" s="64">
        <v>3</v>
      </c>
      <c r="I2949" s="64">
        <v>3</v>
      </c>
      <c r="J2949" s="66">
        <v>35</v>
      </c>
      <c r="K2949" s="67">
        <v>346500</v>
      </c>
      <c r="L2949" s="68" t="s">
        <v>15</v>
      </c>
      <c r="M2949" s="68" t="s">
        <v>254</v>
      </c>
    </row>
    <row r="2950" spans="1:13" s="3" customFormat="1" ht="12.75" x14ac:dyDescent="0.2">
      <c r="A2950" s="62" t="s">
        <v>19</v>
      </c>
      <c r="B2950" s="62" t="s">
        <v>1791</v>
      </c>
      <c r="C2950" s="63">
        <v>10</v>
      </c>
      <c r="D2950" s="62" t="s">
        <v>13550</v>
      </c>
      <c r="E2950" s="62" t="s">
        <v>2910</v>
      </c>
      <c r="F2950" s="69">
        <v>31381100</v>
      </c>
      <c r="G2950" s="62" t="s">
        <v>13633</v>
      </c>
      <c r="H2950" s="62">
        <v>6</v>
      </c>
      <c r="I2950" s="62">
        <v>6</v>
      </c>
      <c r="J2950" s="70">
        <v>1</v>
      </c>
      <c r="K2950" s="71">
        <v>24560.999999999996</v>
      </c>
      <c r="L2950" s="72" t="s">
        <v>15</v>
      </c>
      <c r="M2950" s="72" t="s">
        <v>254</v>
      </c>
    </row>
    <row r="2951" spans="1:13" s="3" customFormat="1" ht="12.75" x14ac:dyDescent="0.2">
      <c r="A2951" s="62" t="s">
        <v>19</v>
      </c>
      <c r="B2951" s="62" t="s">
        <v>1790</v>
      </c>
      <c r="C2951" s="63">
        <v>10</v>
      </c>
      <c r="D2951" s="64" t="s">
        <v>13549</v>
      </c>
      <c r="E2951" s="64" t="s">
        <v>2911</v>
      </c>
      <c r="F2951" s="65">
        <v>25173900</v>
      </c>
      <c r="G2951" s="64" t="s">
        <v>13633</v>
      </c>
      <c r="H2951" s="64">
        <v>4</v>
      </c>
      <c r="I2951" s="64">
        <v>4</v>
      </c>
      <c r="J2951" s="66">
        <v>3</v>
      </c>
      <c r="K2951" s="67">
        <v>4284000</v>
      </c>
      <c r="L2951" s="68" t="s">
        <v>15</v>
      </c>
      <c r="M2951" s="68" t="s">
        <v>254</v>
      </c>
    </row>
    <row r="2952" spans="1:13" s="3" customFormat="1" ht="12.75" x14ac:dyDescent="0.2">
      <c r="A2952" s="62" t="s">
        <v>19</v>
      </c>
      <c r="B2952" s="62" t="s">
        <v>1790</v>
      </c>
      <c r="C2952" s="63">
        <v>10</v>
      </c>
      <c r="D2952" s="62" t="s">
        <v>13549</v>
      </c>
      <c r="E2952" s="62" t="s">
        <v>2912</v>
      </c>
      <c r="F2952" s="69">
        <v>25173900</v>
      </c>
      <c r="G2952" s="62" t="s">
        <v>13633</v>
      </c>
      <c r="H2952" s="62">
        <v>4</v>
      </c>
      <c r="I2952" s="62">
        <v>4</v>
      </c>
      <c r="J2952" s="70">
        <v>3</v>
      </c>
      <c r="K2952" s="71">
        <v>4284000</v>
      </c>
      <c r="L2952" s="72" t="s">
        <v>15</v>
      </c>
      <c r="M2952" s="72" t="s">
        <v>254</v>
      </c>
    </row>
    <row r="2953" spans="1:13" s="3" customFormat="1" ht="12.75" x14ac:dyDescent="0.2">
      <c r="A2953" s="62" t="s">
        <v>19</v>
      </c>
      <c r="B2953" s="62" t="s">
        <v>1790</v>
      </c>
      <c r="C2953" s="63">
        <v>10</v>
      </c>
      <c r="D2953" s="64" t="s">
        <v>13549</v>
      </c>
      <c r="E2953" s="64" t="s">
        <v>2913</v>
      </c>
      <c r="F2953" s="65">
        <v>25173900</v>
      </c>
      <c r="G2953" s="64" t="s">
        <v>13633</v>
      </c>
      <c r="H2953" s="64">
        <v>4</v>
      </c>
      <c r="I2953" s="64">
        <v>4</v>
      </c>
      <c r="J2953" s="66">
        <v>2</v>
      </c>
      <c r="K2953" s="67">
        <v>3426000</v>
      </c>
      <c r="L2953" s="68" t="s">
        <v>15</v>
      </c>
      <c r="M2953" s="68" t="s">
        <v>254</v>
      </c>
    </row>
    <row r="2954" spans="1:13" s="3" customFormat="1" ht="12.75" x14ac:dyDescent="0.2">
      <c r="A2954" s="62" t="s">
        <v>19</v>
      </c>
      <c r="B2954" s="62" t="s">
        <v>1790</v>
      </c>
      <c r="C2954" s="63">
        <v>10</v>
      </c>
      <c r="D2954" s="62" t="s">
        <v>13549</v>
      </c>
      <c r="E2954" s="62" t="s">
        <v>2914</v>
      </c>
      <c r="F2954" s="69">
        <v>25173900</v>
      </c>
      <c r="G2954" s="62" t="s">
        <v>13633</v>
      </c>
      <c r="H2954" s="62">
        <v>4</v>
      </c>
      <c r="I2954" s="62">
        <v>4</v>
      </c>
      <c r="J2954" s="70">
        <v>2</v>
      </c>
      <c r="K2954" s="71">
        <v>3426000</v>
      </c>
      <c r="L2954" s="72" t="s">
        <v>15</v>
      </c>
      <c r="M2954" s="72" t="s">
        <v>254</v>
      </c>
    </row>
    <row r="2955" spans="1:13" s="3" customFormat="1" ht="12.75" x14ac:dyDescent="0.2">
      <c r="A2955" s="62" t="s">
        <v>19</v>
      </c>
      <c r="B2955" s="62" t="s">
        <v>1790</v>
      </c>
      <c r="C2955" s="63">
        <v>10</v>
      </c>
      <c r="D2955" s="64" t="s">
        <v>13549</v>
      </c>
      <c r="E2955" s="64" t="s">
        <v>2915</v>
      </c>
      <c r="F2955" s="65">
        <v>25173900</v>
      </c>
      <c r="G2955" s="64" t="s">
        <v>13633</v>
      </c>
      <c r="H2955" s="64">
        <v>4</v>
      </c>
      <c r="I2955" s="64">
        <v>4</v>
      </c>
      <c r="J2955" s="66">
        <v>3</v>
      </c>
      <c r="K2955" s="67">
        <v>5139000</v>
      </c>
      <c r="L2955" s="68" t="s">
        <v>15</v>
      </c>
      <c r="M2955" s="68" t="s">
        <v>254</v>
      </c>
    </row>
    <row r="2956" spans="1:13" s="3" customFormat="1" ht="12.75" x14ac:dyDescent="0.2">
      <c r="A2956" s="62" t="s">
        <v>19</v>
      </c>
      <c r="B2956" s="62" t="s">
        <v>221</v>
      </c>
      <c r="C2956" s="63">
        <v>10</v>
      </c>
      <c r="D2956" s="62" t="s">
        <v>13382</v>
      </c>
      <c r="E2956" s="62" t="s">
        <v>2916</v>
      </c>
      <c r="F2956" s="69">
        <v>31201600</v>
      </c>
      <c r="G2956" s="62" t="s">
        <v>13633</v>
      </c>
      <c r="H2956" s="62">
        <v>3</v>
      </c>
      <c r="I2956" s="62">
        <v>3</v>
      </c>
      <c r="J2956" s="70">
        <v>3</v>
      </c>
      <c r="K2956" s="71">
        <v>1950000</v>
      </c>
      <c r="L2956" s="72" t="s">
        <v>15</v>
      </c>
      <c r="M2956" s="72" t="s">
        <v>254</v>
      </c>
    </row>
    <row r="2957" spans="1:13" s="3" customFormat="1" ht="12.75" x14ac:dyDescent="0.2">
      <c r="A2957" s="62" t="s">
        <v>19</v>
      </c>
      <c r="B2957" s="62" t="s">
        <v>221</v>
      </c>
      <c r="C2957" s="63">
        <v>10</v>
      </c>
      <c r="D2957" s="64" t="s">
        <v>13382</v>
      </c>
      <c r="E2957" s="64" t="s">
        <v>2917</v>
      </c>
      <c r="F2957" s="65">
        <v>12163600</v>
      </c>
      <c r="G2957" s="64" t="s">
        <v>13633</v>
      </c>
      <c r="H2957" s="64">
        <v>3</v>
      </c>
      <c r="I2957" s="64">
        <v>3</v>
      </c>
      <c r="J2957" s="66">
        <v>5</v>
      </c>
      <c r="K2957" s="67">
        <v>3240000</v>
      </c>
      <c r="L2957" s="68" t="s">
        <v>15</v>
      </c>
      <c r="M2957" s="68" t="s">
        <v>254</v>
      </c>
    </row>
    <row r="2958" spans="1:13" s="3" customFormat="1" ht="12.75" x14ac:dyDescent="0.2">
      <c r="A2958" s="62" t="s">
        <v>19</v>
      </c>
      <c r="B2958" s="62" t="s">
        <v>221</v>
      </c>
      <c r="C2958" s="63">
        <v>10</v>
      </c>
      <c r="D2958" s="62" t="s">
        <v>13382</v>
      </c>
      <c r="E2958" s="62" t="s">
        <v>2918</v>
      </c>
      <c r="F2958" s="69">
        <v>12163600</v>
      </c>
      <c r="G2958" s="62" t="s">
        <v>13633</v>
      </c>
      <c r="H2958" s="62">
        <v>3</v>
      </c>
      <c r="I2958" s="62">
        <v>3</v>
      </c>
      <c r="J2958" s="70">
        <v>10</v>
      </c>
      <c r="K2958" s="71">
        <v>960000</v>
      </c>
      <c r="L2958" s="72" t="s">
        <v>15</v>
      </c>
      <c r="M2958" s="72" t="s">
        <v>254</v>
      </c>
    </row>
    <row r="2959" spans="1:13" s="3" customFormat="1" ht="12.75" x14ac:dyDescent="0.2">
      <c r="A2959" s="62" t="s">
        <v>19</v>
      </c>
      <c r="B2959" s="62" t="s">
        <v>221</v>
      </c>
      <c r="C2959" s="63">
        <v>10</v>
      </c>
      <c r="D2959" s="64" t="s">
        <v>13382</v>
      </c>
      <c r="E2959" s="64" t="s">
        <v>2919</v>
      </c>
      <c r="F2959" s="65">
        <v>12163600</v>
      </c>
      <c r="G2959" s="64" t="s">
        <v>13633</v>
      </c>
      <c r="H2959" s="64">
        <v>3</v>
      </c>
      <c r="I2959" s="64">
        <v>3</v>
      </c>
      <c r="J2959" s="66">
        <v>8</v>
      </c>
      <c r="K2959" s="67">
        <v>3040000</v>
      </c>
      <c r="L2959" s="68" t="s">
        <v>15</v>
      </c>
      <c r="M2959" s="68" t="s">
        <v>254</v>
      </c>
    </row>
    <row r="2960" spans="1:13" s="3" customFormat="1" ht="12.75" x14ac:dyDescent="0.2">
      <c r="A2960" s="62" t="s">
        <v>19</v>
      </c>
      <c r="B2960" s="62" t="s">
        <v>855</v>
      </c>
      <c r="C2960" s="63">
        <v>10</v>
      </c>
      <c r="D2960" s="62" t="s">
        <v>13474</v>
      </c>
      <c r="E2960" s="62" t="s">
        <v>2920</v>
      </c>
      <c r="F2960" s="69">
        <v>25173900</v>
      </c>
      <c r="G2960" s="62" t="s">
        <v>13633</v>
      </c>
      <c r="H2960" s="62">
        <v>4</v>
      </c>
      <c r="I2960" s="62">
        <v>4</v>
      </c>
      <c r="J2960" s="70">
        <v>3</v>
      </c>
      <c r="K2960" s="71">
        <v>585000</v>
      </c>
      <c r="L2960" s="72" t="s">
        <v>15</v>
      </c>
      <c r="M2960" s="72" t="s">
        <v>254</v>
      </c>
    </row>
    <row r="2961" spans="1:13" s="3" customFormat="1" ht="12.75" x14ac:dyDescent="0.2">
      <c r="A2961" s="62" t="s">
        <v>19</v>
      </c>
      <c r="B2961" s="62" t="s">
        <v>855</v>
      </c>
      <c r="C2961" s="63">
        <v>10</v>
      </c>
      <c r="D2961" s="64" t="s">
        <v>13474</v>
      </c>
      <c r="E2961" s="64" t="s">
        <v>2921</v>
      </c>
      <c r="F2961" s="65">
        <v>25173900</v>
      </c>
      <c r="G2961" s="64" t="s">
        <v>13633</v>
      </c>
      <c r="H2961" s="64">
        <v>4</v>
      </c>
      <c r="I2961" s="64">
        <v>4</v>
      </c>
      <c r="J2961" s="66">
        <v>3</v>
      </c>
      <c r="K2961" s="67">
        <v>615000</v>
      </c>
      <c r="L2961" s="68" t="s">
        <v>15</v>
      </c>
      <c r="M2961" s="68" t="s">
        <v>254</v>
      </c>
    </row>
    <row r="2962" spans="1:13" s="3" customFormat="1" ht="12.75" x14ac:dyDescent="0.2">
      <c r="A2962" s="62" t="s">
        <v>19</v>
      </c>
      <c r="B2962" s="62" t="s">
        <v>268</v>
      </c>
      <c r="C2962" s="63">
        <v>10</v>
      </c>
      <c r="D2962" s="62" t="s">
        <v>13385</v>
      </c>
      <c r="E2962" s="62" t="s">
        <v>2922</v>
      </c>
      <c r="F2962" s="69">
        <v>53131628</v>
      </c>
      <c r="G2962" s="62" t="s">
        <v>13633</v>
      </c>
      <c r="H2962" s="62">
        <v>2</v>
      </c>
      <c r="I2962" s="62">
        <v>2</v>
      </c>
      <c r="J2962" s="70">
        <v>1</v>
      </c>
      <c r="K2962" s="71">
        <v>4550000</v>
      </c>
      <c r="L2962" s="72" t="s">
        <v>15</v>
      </c>
      <c r="M2962" s="72" t="s">
        <v>254</v>
      </c>
    </row>
    <row r="2963" spans="1:13" s="3" customFormat="1" ht="12.75" x14ac:dyDescent="0.2">
      <c r="A2963" s="62" t="s">
        <v>19</v>
      </c>
      <c r="B2963" s="62" t="s">
        <v>219</v>
      </c>
      <c r="C2963" s="63">
        <v>10</v>
      </c>
      <c r="D2963" s="64" t="s">
        <v>13379</v>
      </c>
      <c r="E2963" s="64" t="s">
        <v>2923</v>
      </c>
      <c r="F2963" s="65">
        <v>23242114</v>
      </c>
      <c r="G2963" s="64" t="s">
        <v>13633</v>
      </c>
      <c r="H2963" s="64">
        <v>6</v>
      </c>
      <c r="I2963" s="64">
        <v>6</v>
      </c>
      <c r="J2963" s="66">
        <v>2</v>
      </c>
      <c r="K2963" s="67">
        <v>774000</v>
      </c>
      <c r="L2963" s="68" t="s">
        <v>15</v>
      </c>
      <c r="M2963" s="68" t="s">
        <v>254</v>
      </c>
    </row>
    <row r="2964" spans="1:13" s="3" customFormat="1" ht="12.75" x14ac:dyDescent="0.2">
      <c r="A2964" s="62" t="s">
        <v>19</v>
      </c>
      <c r="B2964" s="62" t="s">
        <v>877</v>
      </c>
      <c r="C2964" s="63">
        <v>10</v>
      </c>
      <c r="D2964" s="62" t="s">
        <v>13496</v>
      </c>
      <c r="E2964" s="62" t="s">
        <v>2924</v>
      </c>
      <c r="F2964" s="69">
        <v>30264200</v>
      </c>
      <c r="G2964" s="62" t="s">
        <v>13633</v>
      </c>
      <c r="H2964" s="62">
        <v>3</v>
      </c>
      <c r="I2964" s="62">
        <v>3</v>
      </c>
      <c r="J2964" s="70">
        <v>1</v>
      </c>
      <c r="K2964" s="71">
        <v>2400000</v>
      </c>
      <c r="L2964" s="72" t="s">
        <v>15</v>
      </c>
      <c r="M2964" s="72" t="s">
        <v>254</v>
      </c>
    </row>
    <row r="2965" spans="1:13" s="3" customFormat="1" ht="12.75" x14ac:dyDescent="0.2">
      <c r="A2965" s="62" t="s">
        <v>19</v>
      </c>
      <c r="B2965" s="62" t="s">
        <v>877</v>
      </c>
      <c r="C2965" s="63">
        <v>10</v>
      </c>
      <c r="D2965" s="64" t="s">
        <v>13496</v>
      </c>
      <c r="E2965" s="64" t="s">
        <v>2925</v>
      </c>
      <c r="F2965" s="65">
        <v>30264200</v>
      </c>
      <c r="G2965" s="64" t="s">
        <v>13633</v>
      </c>
      <c r="H2965" s="64">
        <v>3</v>
      </c>
      <c r="I2965" s="64">
        <v>3</v>
      </c>
      <c r="J2965" s="66">
        <v>1</v>
      </c>
      <c r="K2965" s="67">
        <v>2500000</v>
      </c>
      <c r="L2965" s="68" t="s">
        <v>15</v>
      </c>
      <c r="M2965" s="68" t="s">
        <v>254</v>
      </c>
    </row>
    <row r="2966" spans="1:13" s="3" customFormat="1" ht="12.75" x14ac:dyDescent="0.2">
      <c r="A2966" s="62" t="s">
        <v>19</v>
      </c>
      <c r="B2966" s="62" t="s">
        <v>877</v>
      </c>
      <c r="C2966" s="63">
        <v>10</v>
      </c>
      <c r="D2966" s="62" t="s">
        <v>13496</v>
      </c>
      <c r="E2966" s="62" t="s">
        <v>2926</v>
      </c>
      <c r="F2966" s="69">
        <v>30102004</v>
      </c>
      <c r="G2966" s="62" t="s">
        <v>13633</v>
      </c>
      <c r="H2966" s="62">
        <v>3</v>
      </c>
      <c r="I2966" s="62">
        <v>3</v>
      </c>
      <c r="J2966" s="70">
        <v>6</v>
      </c>
      <c r="K2966" s="71">
        <v>300000</v>
      </c>
      <c r="L2966" s="72" t="s">
        <v>15</v>
      </c>
      <c r="M2966" s="72" t="s">
        <v>254</v>
      </c>
    </row>
    <row r="2967" spans="1:13" s="3" customFormat="1" ht="12.75" x14ac:dyDescent="0.2">
      <c r="A2967" s="62" t="s">
        <v>19</v>
      </c>
      <c r="B2967" s="62" t="s">
        <v>877</v>
      </c>
      <c r="C2967" s="63">
        <v>10</v>
      </c>
      <c r="D2967" s="64" t="s">
        <v>13496</v>
      </c>
      <c r="E2967" s="64" t="s">
        <v>2927</v>
      </c>
      <c r="F2967" s="65">
        <v>30102004</v>
      </c>
      <c r="G2967" s="64" t="s">
        <v>13633</v>
      </c>
      <c r="H2967" s="64">
        <v>3</v>
      </c>
      <c r="I2967" s="64">
        <v>3</v>
      </c>
      <c r="J2967" s="66">
        <v>6</v>
      </c>
      <c r="K2967" s="67">
        <v>420000</v>
      </c>
      <c r="L2967" s="68" t="s">
        <v>15</v>
      </c>
      <c r="M2967" s="68" t="s">
        <v>254</v>
      </c>
    </row>
    <row r="2968" spans="1:13" s="3" customFormat="1" ht="12.75" x14ac:dyDescent="0.2">
      <c r="A2968" s="62" t="s">
        <v>19</v>
      </c>
      <c r="B2968" s="62" t="s">
        <v>877</v>
      </c>
      <c r="C2968" s="63">
        <v>10</v>
      </c>
      <c r="D2968" s="62" t="s">
        <v>13496</v>
      </c>
      <c r="E2968" s="62" t="s">
        <v>2928</v>
      </c>
      <c r="F2968" s="69">
        <v>30264200</v>
      </c>
      <c r="G2968" s="62" t="s">
        <v>13633</v>
      </c>
      <c r="H2968" s="62">
        <v>3</v>
      </c>
      <c r="I2968" s="62">
        <v>3</v>
      </c>
      <c r="J2968" s="70">
        <v>1</v>
      </c>
      <c r="K2968" s="71">
        <v>2000000</v>
      </c>
      <c r="L2968" s="72" t="s">
        <v>15</v>
      </c>
      <c r="M2968" s="72" t="s">
        <v>254</v>
      </c>
    </row>
    <row r="2969" spans="1:13" s="3" customFormat="1" ht="12.75" x14ac:dyDescent="0.2">
      <c r="A2969" s="62" t="s">
        <v>19</v>
      </c>
      <c r="B2969" s="62" t="s">
        <v>877</v>
      </c>
      <c r="C2969" s="63">
        <v>10</v>
      </c>
      <c r="D2969" s="64" t="s">
        <v>13496</v>
      </c>
      <c r="E2969" s="64" t="s">
        <v>2929</v>
      </c>
      <c r="F2969" s="65">
        <v>30264200</v>
      </c>
      <c r="G2969" s="64" t="s">
        <v>13633</v>
      </c>
      <c r="H2969" s="64">
        <v>3</v>
      </c>
      <c r="I2969" s="64">
        <v>3</v>
      </c>
      <c r="J2969" s="66">
        <v>1</v>
      </c>
      <c r="K2969" s="67">
        <v>250000</v>
      </c>
      <c r="L2969" s="68" t="s">
        <v>15</v>
      </c>
      <c r="M2969" s="68" t="s">
        <v>254</v>
      </c>
    </row>
    <row r="2970" spans="1:13" s="3" customFormat="1" ht="12.75" x14ac:dyDescent="0.2">
      <c r="A2970" s="62" t="s">
        <v>19</v>
      </c>
      <c r="B2970" s="62" t="s">
        <v>877</v>
      </c>
      <c r="C2970" s="63">
        <v>10</v>
      </c>
      <c r="D2970" s="62" t="s">
        <v>13496</v>
      </c>
      <c r="E2970" s="62" t="s">
        <v>2930</v>
      </c>
      <c r="F2970" s="69">
        <v>30102004</v>
      </c>
      <c r="G2970" s="62" t="s">
        <v>13633</v>
      </c>
      <c r="H2970" s="62">
        <v>3</v>
      </c>
      <c r="I2970" s="62">
        <v>3</v>
      </c>
      <c r="J2970" s="70">
        <v>7</v>
      </c>
      <c r="K2970" s="71">
        <v>1015000</v>
      </c>
      <c r="L2970" s="72" t="s">
        <v>15</v>
      </c>
      <c r="M2970" s="72" t="s">
        <v>254</v>
      </c>
    </row>
    <row r="2971" spans="1:13" s="3" customFormat="1" ht="12.75" x14ac:dyDescent="0.2">
      <c r="A2971" s="62" t="s">
        <v>19</v>
      </c>
      <c r="B2971" s="62" t="s">
        <v>877</v>
      </c>
      <c r="C2971" s="63">
        <v>10</v>
      </c>
      <c r="D2971" s="64" t="s">
        <v>13496</v>
      </c>
      <c r="E2971" s="64" t="s">
        <v>2931</v>
      </c>
      <c r="F2971" s="65">
        <v>30102004</v>
      </c>
      <c r="G2971" s="64" t="s">
        <v>13633</v>
      </c>
      <c r="H2971" s="64">
        <v>3</v>
      </c>
      <c r="I2971" s="64">
        <v>3</v>
      </c>
      <c r="J2971" s="66">
        <v>7</v>
      </c>
      <c r="K2971" s="67">
        <v>1015000</v>
      </c>
      <c r="L2971" s="68" t="s">
        <v>15</v>
      </c>
      <c r="M2971" s="68" t="s">
        <v>254</v>
      </c>
    </row>
    <row r="2972" spans="1:13" s="3" customFormat="1" ht="12.75" x14ac:dyDescent="0.2">
      <c r="A2972" s="62" t="s">
        <v>19</v>
      </c>
      <c r="B2972" s="62" t="s">
        <v>869</v>
      </c>
      <c r="C2972" s="63">
        <v>10</v>
      </c>
      <c r="D2972" s="62" t="s">
        <v>13488</v>
      </c>
      <c r="E2972" s="62" t="s">
        <v>2932</v>
      </c>
      <c r="F2972" s="69">
        <v>11121606</v>
      </c>
      <c r="G2972" s="62" t="s">
        <v>13633</v>
      </c>
      <c r="H2972" s="62">
        <v>3</v>
      </c>
      <c r="I2972" s="62">
        <v>3</v>
      </c>
      <c r="J2972" s="70">
        <v>2</v>
      </c>
      <c r="K2972" s="71">
        <v>1730400</v>
      </c>
      <c r="L2972" s="72" t="s">
        <v>15</v>
      </c>
      <c r="M2972" s="72" t="s">
        <v>254</v>
      </c>
    </row>
    <row r="2973" spans="1:13" s="3" customFormat="1" ht="12.75" x14ac:dyDescent="0.2">
      <c r="A2973" s="62" t="s">
        <v>19</v>
      </c>
      <c r="B2973" s="62" t="s">
        <v>877</v>
      </c>
      <c r="C2973" s="63">
        <v>10</v>
      </c>
      <c r="D2973" s="64" t="s">
        <v>13496</v>
      </c>
      <c r="E2973" s="64" t="s">
        <v>2933</v>
      </c>
      <c r="F2973" s="65">
        <v>30264200</v>
      </c>
      <c r="G2973" s="64" t="s">
        <v>13633</v>
      </c>
      <c r="H2973" s="64">
        <v>3</v>
      </c>
      <c r="I2973" s="64">
        <v>3</v>
      </c>
      <c r="J2973" s="66">
        <v>1</v>
      </c>
      <c r="K2973" s="67">
        <v>500000</v>
      </c>
      <c r="L2973" s="68" t="s">
        <v>15</v>
      </c>
      <c r="M2973" s="68" t="s">
        <v>254</v>
      </c>
    </row>
    <row r="2974" spans="1:13" s="3" customFormat="1" ht="12.75" x14ac:dyDescent="0.2">
      <c r="A2974" s="62" t="s">
        <v>19</v>
      </c>
      <c r="B2974" s="62" t="s">
        <v>877</v>
      </c>
      <c r="C2974" s="63">
        <v>10</v>
      </c>
      <c r="D2974" s="62" t="s">
        <v>13496</v>
      </c>
      <c r="E2974" s="62" t="s">
        <v>2934</v>
      </c>
      <c r="F2974" s="69">
        <v>30264200</v>
      </c>
      <c r="G2974" s="62" t="s">
        <v>13633</v>
      </c>
      <c r="H2974" s="62">
        <v>3</v>
      </c>
      <c r="I2974" s="62">
        <v>3</v>
      </c>
      <c r="J2974" s="70">
        <v>2</v>
      </c>
      <c r="K2974" s="71">
        <v>1200000</v>
      </c>
      <c r="L2974" s="72" t="s">
        <v>15</v>
      </c>
      <c r="M2974" s="72" t="s">
        <v>254</v>
      </c>
    </row>
    <row r="2975" spans="1:13" s="3" customFormat="1" ht="12.75" x14ac:dyDescent="0.2">
      <c r="A2975" s="62" t="s">
        <v>19</v>
      </c>
      <c r="B2975" s="62" t="s">
        <v>877</v>
      </c>
      <c r="C2975" s="63">
        <v>10</v>
      </c>
      <c r="D2975" s="64" t="s">
        <v>13496</v>
      </c>
      <c r="E2975" s="64" t="s">
        <v>2935</v>
      </c>
      <c r="F2975" s="65">
        <v>30264200</v>
      </c>
      <c r="G2975" s="64" t="s">
        <v>13633</v>
      </c>
      <c r="H2975" s="64">
        <v>3</v>
      </c>
      <c r="I2975" s="64">
        <v>3</v>
      </c>
      <c r="J2975" s="66">
        <v>2</v>
      </c>
      <c r="K2975" s="67">
        <v>1200000</v>
      </c>
      <c r="L2975" s="68" t="s">
        <v>15</v>
      </c>
      <c r="M2975" s="68" t="s">
        <v>254</v>
      </c>
    </row>
    <row r="2976" spans="1:13" s="3" customFormat="1" ht="12.75" x14ac:dyDescent="0.2">
      <c r="A2976" s="62" t="s">
        <v>19</v>
      </c>
      <c r="B2976" s="62" t="s">
        <v>877</v>
      </c>
      <c r="C2976" s="63">
        <v>10</v>
      </c>
      <c r="D2976" s="62" t="s">
        <v>13496</v>
      </c>
      <c r="E2976" s="62" t="s">
        <v>2936</v>
      </c>
      <c r="F2976" s="69">
        <v>30264200</v>
      </c>
      <c r="G2976" s="62" t="s">
        <v>13633</v>
      </c>
      <c r="H2976" s="62">
        <v>3</v>
      </c>
      <c r="I2976" s="62">
        <v>3</v>
      </c>
      <c r="J2976" s="70">
        <v>2</v>
      </c>
      <c r="K2976" s="71">
        <v>900000</v>
      </c>
      <c r="L2976" s="72" t="s">
        <v>15</v>
      </c>
      <c r="M2976" s="72" t="s">
        <v>254</v>
      </c>
    </row>
    <row r="2977" spans="1:13" s="3" customFormat="1" ht="12.75" x14ac:dyDescent="0.2">
      <c r="A2977" s="62" t="s">
        <v>19</v>
      </c>
      <c r="B2977" s="62" t="s">
        <v>877</v>
      </c>
      <c r="C2977" s="63">
        <v>10</v>
      </c>
      <c r="D2977" s="64" t="s">
        <v>13496</v>
      </c>
      <c r="E2977" s="64" t="s">
        <v>2937</v>
      </c>
      <c r="F2977" s="65">
        <v>30264200</v>
      </c>
      <c r="G2977" s="64" t="s">
        <v>13633</v>
      </c>
      <c r="H2977" s="64">
        <v>3</v>
      </c>
      <c r="I2977" s="64">
        <v>3</v>
      </c>
      <c r="J2977" s="66">
        <v>2</v>
      </c>
      <c r="K2977" s="67">
        <v>1800000</v>
      </c>
      <c r="L2977" s="68" t="s">
        <v>15</v>
      </c>
      <c r="M2977" s="68" t="s">
        <v>254</v>
      </c>
    </row>
    <row r="2978" spans="1:13" s="3" customFormat="1" ht="12.75" x14ac:dyDescent="0.2">
      <c r="A2978" s="62" t="s">
        <v>19</v>
      </c>
      <c r="B2978" s="62" t="s">
        <v>877</v>
      </c>
      <c r="C2978" s="63">
        <v>10</v>
      </c>
      <c r="D2978" s="62" t="s">
        <v>13496</v>
      </c>
      <c r="E2978" s="62" t="s">
        <v>2938</v>
      </c>
      <c r="F2978" s="69">
        <v>30264200</v>
      </c>
      <c r="G2978" s="62" t="s">
        <v>13633</v>
      </c>
      <c r="H2978" s="62">
        <v>3</v>
      </c>
      <c r="I2978" s="62">
        <v>3</v>
      </c>
      <c r="J2978" s="70">
        <v>2</v>
      </c>
      <c r="K2978" s="71">
        <v>1800000</v>
      </c>
      <c r="L2978" s="72" t="s">
        <v>15</v>
      </c>
      <c r="M2978" s="72" t="s">
        <v>254</v>
      </c>
    </row>
    <row r="2979" spans="1:13" s="3" customFormat="1" ht="12.75" x14ac:dyDescent="0.2">
      <c r="A2979" s="62" t="s">
        <v>19</v>
      </c>
      <c r="B2979" s="62" t="s">
        <v>216</v>
      </c>
      <c r="C2979" s="63">
        <v>10</v>
      </c>
      <c r="D2979" s="64" t="s">
        <v>13377</v>
      </c>
      <c r="E2979" s="64" t="s">
        <v>2939</v>
      </c>
      <c r="F2979" s="65">
        <v>30264200</v>
      </c>
      <c r="G2979" s="64" t="s">
        <v>13633</v>
      </c>
      <c r="H2979" s="64">
        <v>3</v>
      </c>
      <c r="I2979" s="64">
        <v>3</v>
      </c>
      <c r="J2979" s="66">
        <v>1</v>
      </c>
      <c r="K2979" s="67">
        <v>1050000</v>
      </c>
      <c r="L2979" s="68" t="s">
        <v>15</v>
      </c>
      <c r="M2979" s="68" t="s">
        <v>254</v>
      </c>
    </row>
    <row r="2980" spans="1:13" s="3" customFormat="1" ht="12.75" x14ac:dyDescent="0.2">
      <c r="A2980" s="62" t="s">
        <v>19</v>
      </c>
      <c r="B2980" s="62" t="s">
        <v>216</v>
      </c>
      <c r="C2980" s="63">
        <v>10</v>
      </c>
      <c r="D2980" s="62" t="s">
        <v>13377</v>
      </c>
      <c r="E2980" s="62" t="s">
        <v>2940</v>
      </c>
      <c r="F2980" s="69">
        <v>30264200</v>
      </c>
      <c r="G2980" s="62" t="s">
        <v>13633</v>
      </c>
      <c r="H2980" s="62">
        <v>3</v>
      </c>
      <c r="I2980" s="62">
        <v>3</v>
      </c>
      <c r="J2980" s="70">
        <v>1</v>
      </c>
      <c r="K2980" s="71">
        <v>500000</v>
      </c>
      <c r="L2980" s="72" t="s">
        <v>15</v>
      </c>
      <c r="M2980" s="72" t="s">
        <v>254</v>
      </c>
    </row>
    <row r="2981" spans="1:13" s="3" customFormat="1" ht="12.75" x14ac:dyDescent="0.2">
      <c r="A2981" s="62" t="s">
        <v>19</v>
      </c>
      <c r="B2981" s="62" t="s">
        <v>216</v>
      </c>
      <c r="C2981" s="63">
        <v>10</v>
      </c>
      <c r="D2981" s="64" t="s">
        <v>13377</v>
      </c>
      <c r="E2981" s="64" t="s">
        <v>2941</v>
      </c>
      <c r="F2981" s="65">
        <v>30264200</v>
      </c>
      <c r="G2981" s="64" t="s">
        <v>13633</v>
      </c>
      <c r="H2981" s="64">
        <v>3</v>
      </c>
      <c r="I2981" s="64">
        <v>3</v>
      </c>
      <c r="J2981" s="66">
        <v>1</v>
      </c>
      <c r="K2981" s="67">
        <v>500000</v>
      </c>
      <c r="L2981" s="68" t="s">
        <v>15</v>
      </c>
      <c r="M2981" s="68" t="s">
        <v>254</v>
      </c>
    </row>
    <row r="2982" spans="1:13" s="3" customFormat="1" ht="12.75" x14ac:dyDescent="0.2">
      <c r="A2982" s="62" t="s">
        <v>19</v>
      </c>
      <c r="B2982" s="62" t="s">
        <v>877</v>
      </c>
      <c r="C2982" s="63">
        <v>10</v>
      </c>
      <c r="D2982" s="62" t="s">
        <v>13496</v>
      </c>
      <c r="E2982" s="62" t="s">
        <v>2942</v>
      </c>
      <c r="F2982" s="69">
        <v>30264200</v>
      </c>
      <c r="G2982" s="62" t="s">
        <v>13633</v>
      </c>
      <c r="H2982" s="62">
        <v>3</v>
      </c>
      <c r="I2982" s="62">
        <v>3</v>
      </c>
      <c r="J2982" s="70">
        <v>2</v>
      </c>
      <c r="K2982" s="71">
        <v>400000</v>
      </c>
      <c r="L2982" s="72" t="s">
        <v>15</v>
      </c>
      <c r="M2982" s="72" t="s">
        <v>254</v>
      </c>
    </row>
    <row r="2983" spans="1:13" s="3" customFormat="1" ht="12.75" x14ac:dyDescent="0.2">
      <c r="A2983" s="62" t="s">
        <v>19</v>
      </c>
      <c r="B2983" s="62" t="s">
        <v>877</v>
      </c>
      <c r="C2983" s="63">
        <v>10</v>
      </c>
      <c r="D2983" s="64" t="s">
        <v>13496</v>
      </c>
      <c r="E2983" s="64" t="s">
        <v>2943</v>
      </c>
      <c r="F2983" s="65">
        <v>30264200</v>
      </c>
      <c r="G2983" s="64" t="s">
        <v>13633</v>
      </c>
      <c r="H2983" s="64">
        <v>3</v>
      </c>
      <c r="I2983" s="64">
        <v>3</v>
      </c>
      <c r="J2983" s="66">
        <v>2</v>
      </c>
      <c r="K2983" s="67">
        <v>500000</v>
      </c>
      <c r="L2983" s="68" t="s">
        <v>15</v>
      </c>
      <c r="M2983" s="68" t="s">
        <v>254</v>
      </c>
    </row>
    <row r="2984" spans="1:13" s="3" customFormat="1" ht="12.75" x14ac:dyDescent="0.2">
      <c r="A2984" s="62" t="s">
        <v>19</v>
      </c>
      <c r="B2984" s="62" t="s">
        <v>472</v>
      </c>
      <c r="C2984" s="63">
        <v>10</v>
      </c>
      <c r="D2984" s="62" t="s">
        <v>13437</v>
      </c>
      <c r="E2984" s="62" t="s">
        <v>2944</v>
      </c>
      <c r="F2984" s="69">
        <v>27111918</v>
      </c>
      <c r="G2984" s="62" t="s">
        <v>13633</v>
      </c>
      <c r="H2984" s="62">
        <v>3</v>
      </c>
      <c r="I2984" s="62">
        <v>3</v>
      </c>
      <c r="J2984" s="70">
        <v>10</v>
      </c>
      <c r="K2984" s="71">
        <v>1800000</v>
      </c>
      <c r="L2984" s="72" t="s">
        <v>15</v>
      </c>
      <c r="M2984" s="72" t="s">
        <v>254</v>
      </c>
    </row>
    <row r="2985" spans="1:13" s="3" customFormat="1" ht="12.75" x14ac:dyDescent="0.2">
      <c r="A2985" s="62" t="s">
        <v>19</v>
      </c>
      <c r="B2985" s="62" t="s">
        <v>472</v>
      </c>
      <c r="C2985" s="63">
        <v>10</v>
      </c>
      <c r="D2985" s="64" t="s">
        <v>13437</v>
      </c>
      <c r="E2985" s="64" t="s">
        <v>13971</v>
      </c>
      <c r="F2985" s="65">
        <v>27111918</v>
      </c>
      <c r="G2985" s="64" t="s">
        <v>13633</v>
      </c>
      <c r="H2985" s="64">
        <v>3</v>
      </c>
      <c r="I2985" s="64">
        <v>3</v>
      </c>
      <c r="J2985" s="66">
        <v>100</v>
      </c>
      <c r="K2985" s="67">
        <v>300000</v>
      </c>
      <c r="L2985" s="68" t="s">
        <v>15</v>
      </c>
      <c r="M2985" s="68" t="s">
        <v>254</v>
      </c>
    </row>
    <row r="2986" spans="1:13" s="3" customFormat="1" ht="12.75" x14ac:dyDescent="0.2">
      <c r="A2986" s="62" t="s">
        <v>19</v>
      </c>
      <c r="B2986" s="62" t="s">
        <v>472</v>
      </c>
      <c r="C2986" s="63">
        <v>10</v>
      </c>
      <c r="D2986" s="62" t="s">
        <v>13437</v>
      </c>
      <c r="E2986" s="62" t="s">
        <v>13972</v>
      </c>
      <c r="F2986" s="69">
        <v>27111918</v>
      </c>
      <c r="G2986" s="62" t="s">
        <v>13633</v>
      </c>
      <c r="H2986" s="62">
        <v>3</v>
      </c>
      <c r="I2986" s="62">
        <v>3</v>
      </c>
      <c r="J2986" s="70">
        <v>100</v>
      </c>
      <c r="K2986" s="71">
        <v>300000</v>
      </c>
      <c r="L2986" s="72" t="s">
        <v>15</v>
      </c>
      <c r="M2986" s="72" t="s">
        <v>254</v>
      </c>
    </row>
    <row r="2987" spans="1:13" s="3" customFormat="1" ht="12.75" x14ac:dyDescent="0.2">
      <c r="A2987" s="62" t="s">
        <v>19</v>
      </c>
      <c r="B2987" s="62" t="s">
        <v>472</v>
      </c>
      <c r="C2987" s="63">
        <v>10</v>
      </c>
      <c r="D2987" s="64" t="s">
        <v>13437</v>
      </c>
      <c r="E2987" s="64" t="s">
        <v>13973</v>
      </c>
      <c r="F2987" s="65">
        <v>27111918</v>
      </c>
      <c r="G2987" s="64" t="s">
        <v>13633</v>
      </c>
      <c r="H2987" s="64">
        <v>3</v>
      </c>
      <c r="I2987" s="64">
        <v>3</v>
      </c>
      <c r="J2987" s="66">
        <v>100</v>
      </c>
      <c r="K2987" s="67">
        <v>300000</v>
      </c>
      <c r="L2987" s="68" t="s">
        <v>15</v>
      </c>
      <c r="M2987" s="68" t="s">
        <v>254</v>
      </c>
    </row>
    <row r="2988" spans="1:13" s="3" customFormat="1" ht="12.75" x14ac:dyDescent="0.2">
      <c r="A2988" s="62" t="s">
        <v>19</v>
      </c>
      <c r="B2988" s="62" t="s">
        <v>472</v>
      </c>
      <c r="C2988" s="63">
        <v>10</v>
      </c>
      <c r="D2988" s="62" t="s">
        <v>13437</v>
      </c>
      <c r="E2988" s="62" t="s">
        <v>13974</v>
      </c>
      <c r="F2988" s="69">
        <v>27111918</v>
      </c>
      <c r="G2988" s="62" t="s">
        <v>13633</v>
      </c>
      <c r="H2988" s="62">
        <v>3</v>
      </c>
      <c r="I2988" s="62">
        <v>3</v>
      </c>
      <c r="J2988" s="70">
        <v>100</v>
      </c>
      <c r="K2988" s="71">
        <v>300000</v>
      </c>
      <c r="L2988" s="72" t="s">
        <v>15</v>
      </c>
      <c r="M2988" s="72" t="s">
        <v>254</v>
      </c>
    </row>
    <row r="2989" spans="1:13" s="3" customFormat="1" ht="12.75" x14ac:dyDescent="0.2">
      <c r="A2989" s="62" t="s">
        <v>19</v>
      </c>
      <c r="B2989" s="62" t="s">
        <v>472</v>
      </c>
      <c r="C2989" s="63">
        <v>10</v>
      </c>
      <c r="D2989" s="64" t="s">
        <v>13437</v>
      </c>
      <c r="E2989" s="64" t="s">
        <v>13975</v>
      </c>
      <c r="F2989" s="65">
        <v>27111918</v>
      </c>
      <c r="G2989" s="64" t="s">
        <v>13633</v>
      </c>
      <c r="H2989" s="64">
        <v>3</v>
      </c>
      <c r="I2989" s="64">
        <v>3</v>
      </c>
      <c r="J2989" s="66">
        <v>100</v>
      </c>
      <c r="K2989" s="67">
        <v>300000</v>
      </c>
      <c r="L2989" s="68" t="s">
        <v>15</v>
      </c>
      <c r="M2989" s="68" t="s">
        <v>254</v>
      </c>
    </row>
    <row r="2990" spans="1:13" s="3" customFormat="1" ht="12.75" x14ac:dyDescent="0.2">
      <c r="A2990" s="62" t="s">
        <v>19</v>
      </c>
      <c r="B2990" s="62" t="s">
        <v>472</v>
      </c>
      <c r="C2990" s="63">
        <v>10</v>
      </c>
      <c r="D2990" s="62" t="s">
        <v>13437</v>
      </c>
      <c r="E2990" s="62" t="s">
        <v>13976</v>
      </c>
      <c r="F2990" s="69">
        <v>27111918</v>
      </c>
      <c r="G2990" s="62" t="s">
        <v>13633</v>
      </c>
      <c r="H2990" s="62">
        <v>3</v>
      </c>
      <c r="I2990" s="62">
        <v>3</v>
      </c>
      <c r="J2990" s="70">
        <v>100</v>
      </c>
      <c r="K2990" s="71">
        <v>300000</v>
      </c>
      <c r="L2990" s="72" t="s">
        <v>15</v>
      </c>
      <c r="M2990" s="72" t="s">
        <v>254</v>
      </c>
    </row>
    <row r="2991" spans="1:13" s="3" customFormat="1" ht="12.75" x14ac:dyDescent="0.2">
      <c r="A2991" s="62" t="s">
        <v>19</v>
      </c>
      <c r="B2991" s="62" t="s">
        <v>472</v>
      </c>
      <c r="C2991" s="63">
        <v>10</v>
      </c>
      <c r="D2991" s="64" t="s">
        <v>13437</v>
      </c>
      <c r="E2991" s="64" t="s">
        <v>13977</v>
      </c>
      <c r="F2991" s="65">
        <v>27111918</v>
      </c>
      <c r="G2991" s="64" t="s">
        <v>13633</v>
      </c>
      <c r="H2991" s="64">
        <v>3</v>
      </c>
      <c r="I2991" s="64">
        <v>3</v>
      </c>
      <c r="J2991" s="66">
        <v>100</v>
      </c>
      <c r="K2991" s="67">
        <v>300000</v>
      </c>
      <c r="L2991" s="68" t="s">
        <v>15</v>
      </c>
      <c r="M2991" s="68" t="s">
        <v>254</v>
      </c>
    </row>
    <row r="2992" spans="1:13" s="3" customFormat="1" ht="12.75" x14ac:dyDescent="0.2">
      <c r="A2992" s="62" t="s">
        <v>19</v>
      </c>
      <c r="B2992" s="62" t="s">
        <v>472</v>
      </c>
      <c r="C2992" s="63">
        <v>10</v>
      </c>
      <c r="D2992" s="62" t="s">
        <v>13437</v>
      </c>
      <c r="E2992" s="62" t="s">
        <v>13978</v>
      </c>
      <c r="F2992" s="69">
        <v>27111918</v>
      </c>
      <c r="G2992" s="62" t="s">
        <v>13633</v>
      </c>
      <c r="H2992" s="62">
        <v>3</v>
      </c>
      <c r="I2992" s="62">
        <v>3</v>
      </c>
      <c r="J2992" s="70">
        <v>100</v>
      </c>
      <c r="K2992" s="71">
        <v>300000</v>
      </c>
      <c r="L2992" s="72" t="s">
        <v>15</v>
      </c>
      <c r="M2992" s="72" t="s">
        <v>254</v>
      </c>
    </row>
    <row r="2993" spans="1:13" s="3" customFormat="1" ht="12.75" x14ac:dyDescent="0.2">
      <c r="A2993" s="62" t="s">
        <v>19</v>
      </c>
      <c r="B2993" s="62" t="s">
        <v>472</v>
      </c>
      <c r="C2993" s="63">
        <v>10</v>
      </c>
      <c r="D2993" s="64" t="s">
        <v>13437</v>
      </c>
      <c r="E2993" s="64" t="s">
        <v>13979</v>
      </c>
      <c r="F2993" s="65">
        <v>27111918</v>
      </c>
      <c r="G2993" s="64" t="s">
        <v>13633</v>
      </c>
      <c r="H2993" s="64">
        <v>3</v>
      </c>
      <c r="I2993" s="64">
        <v>3</v>
      </c>
      <c r="J2993" s="66">
        <v>4</v>
      </c>
      <c r="K2993" s="67">
        <v>32000</v>
      </c>
      <c r="L2993" s="68" t="s">
        <v>15</v>
      </c>
      <c r="M2993" s="68" t="s">
        <v>254</v>
      </c>
    </row>
    <row r="2994" spans="1:13" s="3" customFormat="1" ht="12.75" x14ac:dyDescent="0.2">
      <c r="A2994" s="62" t="s">
        <v>19</v>
      </c>
      <c r="B2994" s="62" t="s">
        <v>472</v>
      </c>
      <c r="C2994" s="63">
        <v>10</v>
      </c>
      <c r="D2994" s="62" t="s">
        <v>13437</v>
      </c>
      <c r="E2994" s="62" t="s">
        <v>13980</v>
      </c>
      <c r="F2994" s="69">
        <v>27111918</v>
      </c>
      <c r="G2994" s="62" t="s">
        <v>13633</v>
      </c>
      <c r="H2994" s="62">
        <v>3</v>
      </c>
      <c r="I2994" s="62">
        <v>3</v>
      </c>
      <c r="J2994" s="70">
        <v>4</v>
      </c>
      <c r="K2994" s="71">
        <v>32000</v>
      </c>
      <c r="L2994" s="72" t="s">
        <v>15</v>
      </c>
      <c r="M2994" s="72" t="s">
        <v>254</v>
      </c>
    </row>
    <row r="2995" spans="1:13" s="3" customFormat="1" ht="12.75" x14ac:dyDescent="0.2">
      <c r="A2995" s="62" t="s">
        <v>19</v>
      </c>
      <c r="B2995" s="62" t="s">
        <v>472</v>
      </c>
      <c r="C2995" s="63">
        <v>10</v>
      </c>
      <c r="D2995" s="64" t="s">
        <v>13437</v>
      </c>
      <c r="E2995" s="64" t="s">
        <v>13981</v>
      </c>
      <c r="F2995" s="65">
        <v>27111918</v>
      </c>
      <c r="G2995" s="64" t="s">
        <v>13633</v>
      </c>
      <c r="H2995" s="64">
        <v>3</v>
      </c>
      <c r="I2995" s="64">
        <v>3</v>
      </c>
      <c r="J2995" s="66">
        <v>4</v>
      </c>
      <c r="K2995" s="67">
        <v>32000</v>
      </c>
      <c r="L2995" s="68" t="s">
        <v>15</v>
      </c>
      <c r="M2995" s="68" t="s">
        <v>254</v>
      </c>
    </row>
    <row r="2996" spans="1:13" s="3" customFormat="1" ht="12.75" x14ac:dyDescent="0.2">
      <c r="A2996" s="62" t="s">
        <v>19</v>
      </c>
      <c r="B2996" s="62" t="s">
        <v>472</v>
      </c>
      <c r="C2996" s="63">
        <v>10</v>
      </c>
      <c r="D2996" s="62" t="s">
        <v>13437</v>
      </c>
      <c r="E2996" s="62" t="s">
        <v>13982</v>
      </c>
      <c r="F2996" s="69">
        <v>27111918</v>
      </c>
      <c r="G2996" s="62" t="s">
        <v>13633</v>
      </c>
      <c r="H2996" s="62">
        <v>3</v>
      </c>
      <c r="I2996" s="62">
        <v>3</v>
      </c>
      <c r="J2996" s="70">
        <v>4</v>
      </c>
      <c r="K2996" s="71">
        <v>32000</v>
      </c>
      <c r="L2996" s="72" t="s">
        <v>15</v>
      </c>
      <c r="M2996" s="72" t="s">
        <v>254</v>
      </c>
    </row>
    <row r="2997" spans="1:13" s="3" customFormat="1" ht="12.75" x14ac:dyDescent="0.2">
      <c r="A2997" s="62" t="s">
        <v>19</v>
      </c>
      <c r="B2997" s="62" t="s">
        <v>472</v>
      </c>
      <c r="C2997" s="63">
        <v>10</v>
      </c>
      <c r="D2997" s="64" t="s">
        <v>13437</v>
      </c>
      <c r="E2997" s="64" t="s">
        <v>13983</v>
      </c>
      <c r="F2997" s="65">
        <v>27111918</v>
      </c>
      <c r="G2997" s="64" t="s">
        <v>13633</v>
      </c>
      <c r="H2997" s="64">
        <v>3</v>
      </c>
      <c r="I2997" s="64">
        <v>3</v>
      </c>
      <c r="J2997" s="66">
        <v>4</v>
      </c>
      <c r="K2997" s="67">
        <v>32000</v>
      </c>
      <c r="L2997" s="68" t="s">
        <v>15</v>
      </c>
      <c r="M2997" s="68" t="s">
        <v>254</v>
      </c>
    </row>
    <row r="2998" spans="1:13" s="3" customFormat="1" ht="12.75" x14ac:dyDescent="0.2">
      <c r="A2998" s="62" t="s">
        <v>19</v>
      </c>
      <c r="B2998" s="62" t="s">
        <v>472</v>
      </c>
      <c r="C2998" s="63">
        <v>10</v>
      </c>
      <c r="D2998" s="62" t="s">
        <v>13437</v>
      </c>
      <c r="E2998" s="62" t="s">
        <v>2945</v>
      </c>
      <c r="F2998" s="69">
        <v>11101502</v>
      </c>
      <c r="G2998" s="62" t="s">
        <v>13633</v>
      </c>
      <c r="H2998" s="62">
        <v>6</v>
      </c>
      <c r="I2998" s="62">
        <v>6</v>
      </c>
      <c r="J2998" s="70">
        <v>1</v>
      </c>
      <c r="K2998" s="71">
        <v>1665000</v>
      </c>
      <c r="L2998" s="72" t="s">
        <v>15</v>
      </c>
      <c r="M2998" s="72" t="s">
        <v>254</v>
      </c>
    </row>
    <row r="2999" spans="1:13" s="3" customFormat="1" ht="12.75" x14ac:dyDescent="0.2">
      <c r="A2999" s="62" t="s">
        <v>19</v>
      </c>
      <c r="B2999" s="62" t="s">
        <v>472</v>
      </c>
      <c r="C2999" s="63">
        <v>10</v>
      </c>
      <c r="D2999" s="64" t="s">
        <v>13437</v>
      </c>
      <c r="E2999" s="64" t="s">
        <v>13984</v>
      </c>
      <c r="F2999" s="65">
        <v>27112737</v>
      </c>
      <c r="G2999" s="64" t="s">
        <v>13633</v>
      </c>
      <c r="H2999" s="64">
        <v>3</v>
      </c>
      <c r="I2999" s="64">
        <v>3</v>
      </c>
      <c r="J2999" s="66">
        <v>4</v>
      </c>
      <c r="K2999" s="67">
        <v>600000</v>
      </c>
      <c r="L2999" s="68" t="s">
        <v>15</v>
      </c>
      <c r="M2999" s="68" t="s">
        <v>254</v>
      </c>
    </row>
    <row r="3000" spans="1:13" s="3" customFormat="1" ht="12.75" x14ac:dyDescent="0.2">
      <c r="A3000" s="62" t="s">
        <v>19</v>
      </c>
      <c r="B3000" s="62" t="s">
        <v>472</v>
      </c>
      <c r="C3000" s="63">
        <v>10</v>
      </c>
      <c r="D3000" s="62" t="s">
        <v>13437</v>
      </c>
      <c r="E3000" s="62" t="s">
        <v>13985</v>
      </c>
      <c r="F3000" s="69">
        <v>27112737</v>
      </c>
      <c r="G3000" s="62" t="s">
        <v>13633</v>
      </c>
      <c r="H3000" s="62">
        <v>3</v>
      </c>
      <c r="I3000" s="62">
        <v>3</v>
      </c>
      <c r="J3000" s="70">
        <v>4</v>
      </c>
      <c r="K3000" s="71">
        <v>600000</v>
      </c>
      <c r="L3000" s="72" t="s">
        <v>15</v>
      </c>
      <c r="M3000" s="72" t="s">
        <v>254</v>
      </c>
    </row>
    <row r="3001" spans="1:13" s="3" customFormat="1" ht="12.75" x14ac:dyDescent="0.2">
      <c r="A3001" s="62" t="s">
        <v>19</v>
      </c>
      <c r="B3001" s="62" t="s">
        <v>472</v>
      </c>
      <c r="C3001" s="63">
        <v>10</v>
      </c>
      <c r="D3001" s="64" t="s">
        <v>13437</v>
      </c>
      <c r="E3001" s="64" t="s">
        <v>13986</v>
      </c>
      <c r="F3001" s="65">
        <v>27112737</v>
      </c>
      <c r="G3001" s="64" t="s">
        <v>13633</v>
      </c>
      <c r="H3001" s="64">
        <v>3</v>
      </c>
      <c r="I3001" s="64">
        <v>3</v>
      </c>
      <c r="J3001" s="66">
        <v>4</v>
      </c>
      <c r="K3001" s="67">
        <v>600000</v>
      </c>
      <c r="L3001" s="68" t="s">
        <v>15</v>
      </c>
      <c r="M3001" s="68" t="s">
        <v>254</v>
      </c>
    </row>
    <row r="3002" spans="1:13" s="3" customFormat="1" ht="12.75" x14ac:dyDescent="0.2">
      <c r="A3002" s="62" t="s">
        <v>19</v>
      </c>
      <c r="B3002" s="62" t="s">
        <v>472</v>
      </c>
      <c r="C3002" s="63">
        <v>10</v>
      </c>
      <c r="D3002" s="62" t="s">
        <v>13437</v>
      </c>
      <c r="E3002" s="62" t="s">
        <v>13987</v>
      </c>
      <c r="F3002" s="69">
        <v>27112737</v>
      </c>
      <c r="G3002" s="62" t="s">
        <v>13633</v>
      </c>
      <c r="H3002" s="62">
        <v>3</v>
      </c>
      <c r="I3002" s="62">
        <v>3</v>
      </c>
      <c r="J3002" s="70">
        <v>4</v>
      </c>
      <c r="K3002" s="71">
        <v>600000</v>
      </c>
      <c r="L3002" s="72" t="s">
        <v>15</v>
      </c>
      <c r="M3002" s="72" t="s">
        <v>254</v>
      </c>
    </row>
    <row r="3003" spans="1:13" s="3" customFormat="1" ht="12.75" x14ac:dyDescent="0.2">
      <c r="A3003" s="62" t="s">
        <v>19</v>
      </c>
      <c r="B3003" s="62" t="s">
        <v>472</v>
      </c>
      <c r="C3003" s="63">
        <v>10</v>
      </c>
      <c r="D3003" s="64" t="s">
        <v>13437</v>
      </c>
      <c r="E3003" s="64" t="s">
        <v>13988</v>
      </c>
      <c r="F3003" s="65">
        <v>27112737</v>
      </c>
      <c r="G3003" s="64" t="s">
        <v>13633</v>
      </c>
      <c r="H3003" s="64">
        <v>3</v>
      </c>
      <c r="I3003" s="64">
        <v>3</v>
      </c>
      <c r="J3003" s="66">
        <v>4</v>
      </c>
      <c r="K3003" s="67">
        <v>600000</v>
      </c>
      <c r="L3003" s="68" t="s">
        <v>15</v>
      </c>
      <c r="M3003" s="68" t="s">
        <v>254</v>
      </c>
    </row>
    <row r="3004" spans="1:13" s="3" customFormat="1" ht="12.75" x14ac:dyDescent="0.2">
      <c r="A3004" s="62" t="s">
        <v>19</v>
      </c>
      <c r="B3004" s="62" t="s">
        <v>853</v>
      </c>
      <c r="C3004" s="63">
        <v>10</v>
      </c>
      <c r="D3004" s="62" t="s">
        <v>13472</v>
      </c>
      <c r="E3004" s="62" t="s">
        <v>2946</v>
      </c>
      <c r="F3004" s="69">
        <v>27112708</v>
      </c>
      <c r="G3004" s="62" t="s">
        <v>13633</v>
      </c>
      <c r="H3004" s="62">
        <v>6</v>
      </c>
      <c r="I3004" s="62">
        <v>6</v>
      </c>
      <c r="J3004" s="70">
        <v>1</v>
      </c>
      <c r="K3004" s="71">
        <v>1665000</v>
      </c>
      <c r="L3004" s="72" t="s">
        <v>15</v>
      </c>
      <c r="M3004" s="72" t="s">
        <v>254</v>
      </c>
    </row>
    <row r="3005" spans="1:13" s="3" customFormat="1" ht="12.75" x14ac:dyDescent="0.2">
      <c r="A3005" s="62" t="s">
        <v>19</v>
      </c>
      <c r="B3005" s="62" t="s">
        <v>219</v>
      </c>
      <c r="C3005" s="63">
        <v>10</v>
      </c>
      <c r="D3005" s="64" t="s">
        <v>13379</v>
      </c>
      <c r="E3005" s="64" t="s">
        <v>2947</v>
      </c>
      <c r="F3005" s="65">
        <v>27112741</v>
      </c>
      <c r="G3005" s="64" t="s">
        <v>13633</v>
      </c>
      <c r="H3005" s="64">
        <v>6</v>
      </c>
      <c r="I3005" s="64">
        <v>6</v>
      </c>
      <c r="J3005" s="66">
        <v>2</v>
      </c>
      <c r="K3005" s="67">
        <v>100000</v>
      </c>
      <c r="L3005" s="68" t="s">
        <v>15</v>
      </c>
      <c r="M3005" s="68" t="s">
        <v>254</v>
      </c>
    </row>
    <row r="3006" spans="1:13" s="3" customFormat="1" ht="12.75" x14ac:dyDescent="0.2">
      <c r="A3006" s="62" t="s">
        <v>19</v>
      </c>
      <c r="B3006" s="62" t="s">
        <v>221</v>
      </c>
      <c r="C3006" s="63">
        <v>10</v>
      </c>
      <c r="D3006" s="62" t="s">
        <v>13382</v>
      </c>
      <c r="E3006" s="62" t="s">
        <v>2948</v>
      </c>
      <c r="F3006" s="69">
        <v>47131825</v>
      </c>
      <c r="G3006" s="62" t="s">
        <v>13633</v>
      </c>
      <c r="H3006" s="62">
        <v>2</v>
      </c>
      <c r="I3006" s="62">
        <v>2</v>
      </c>
      <c r="J3006" s="70">
        <v>32</v>
      </c>
      <c r="K3006" s="71">
        <v>800000</v>
      </c>
      <c r="L3006" s="72" t="s">
        <v>15</v>
      </c>
      <c r="M3006" s="72" t="s">
        <v>254</v>
      </c>
    </row>
    <row r="3007" spans="1:13" s="3" customFormat="1" ht="12.75" x14ac:dyDescent="0.2">
      <c r="A3007" s="62" t="s">
        <v>19</v>
      </c>
      <c r="B3007" s="62" t="s">
        <v>221</v>
      </c>
      <c r="C3007" s="63">
        <v>10</v>
      </c>
      <c r="D3007" s="64" t="s">
        <v>13382</v>
      </c>
      <c r="E3007" s="64" t="s">
        <v>2949</v>
      </c>
      <c r="F3007" s="65">
        <v>12163800</v>
      </c>
      <c r="G3007" s="64" t="s">
        <v>13633</v>
      </c>
      <c r="H3007" s="64">
        <v>2</v>
      </c>
      <c r="I3007" s="64">
        <v>2</v>
      </c>
      <c r="J3007" s="66">
        <v>10</v>
      </c>
      <c r="K3007" s="67">
        <v>2100000</v>
      </c>
      <c r="L3007" s="68" t="s">
        <v>1760</v>
      </c>
      <c r="M3007" s="68" t="s">
        <v>254</v>
      </c>
    </row>
    <row r="3008" spans="1:13" s="3" customFormat="1" ht="12.75" x14ac:dyDescent="0.2">
      <c r="A3008" s="62" t="s">
        <v>19</v>
      </c>
      <c r="B3008" s="62" t="s">
        <v>221</v>
      </c>
      <c r="C3008" s="63">
        <v>10</v>
      </c>
      <c r="D3008" s="62" t="s">
        <v>13382</v>
      </c>
      <c r="E3008" s="62" t="s">
        <v>2950</v>
      </c>
      <c r="F3008" s="69">
        <v>12163800</v>
      </c>
      <c r="G3008" s="62" t="s">
        <v>13633</v>
      </c>
      <c r="H3008" s="62">
        <v>2</v>
      </c>
      <c r="I3008" s="62">
        <v>2</v>
      </c>
      <c r="J3008" s="70">
        <v>10</v>
      </c>
      <c r="K3008" s="71">
        <v>1845000</v>
      </c>
      <c r="L3008" s="72" t="s">
        <v>1760</v>
      </c>
      <c r="M3008" s="72" t="s">
        <v>254</v>
      </c>
    </row>
    <row r="3009" spans="1:13" s="3" customFormat="1" ht="12.75" x14ac:dyDescent="0.2">
      <c r="A3009" s="62" t="s">
        <v>19</v>
      </c>
      <c r="B3009" s="62" t="s">
        <v>268</v>
      </c>
      <c r="C3009" s="63">
        <v>10</v>
      </c>
      <c r="D3009" s="64" t="s">
        <v>13385</v>
      </c>
      <c r="E3009" s="64" t="s">
        <v>2951</v>
      </c>
      <c r="F3009" s="65">
        <v>47131824</v>
      </c>
      <c r="G3009" s="64" t="s">
        <v>13633</v>
      </c>
      <c r="H3009" s="64">
        <v>3</v>
      </c>
      <c r="I3009" s="64">
        <v>3</v>
      </c>
      <c r="J3009" s="66">
        <v>14</v>
      </c>
      <c r="K3009" s="67">
        <v>2100000</v>
      </c>
      <c r="L3009" s="68" t="s">
        <v>15</v>
      </c>
      <c r="M3009" s="68" t="s">
        <v>254</v>
      </c>
    </row>
    <row r="3010" spans="1:13" s="3" customFormat="1" ht="12.75" x14ac:dyDescent="0.2">
      <c r="A3010" s="62" t="s">
        <v>19</v>
      </c>
      <c r="B3010" s="62" t="s">
        <v>221</v>
      </c>
      <c r="C3010" s="63">
        <v>10</v>
      </c>
      <c r="D3010" s="62" t="s">
        <v>13382</v>
      </c>
      <c r="E3010" s="62" t="s">
        <v>2952</v>
      </c>
      <c r="F3010" s="69">
        <v>12163800</v>
      </c>
      <c r="G3010" s="62" t="s">
        <v>13633</v>
      </c>
      <c r="H3010" s="62">
        <v>2</v>
      </c>
      <c r="I3010" s="62">
        <v>2</v>
      </c>
      <c r="J3010" s="70">
        <v>17</v>
      </c>
      <c r="K3010" s="71">
        <v>848300</v>
      </c>
      <c r="L3010" s="72" t="s">
        <v>15</v>
      </c>
      <c r="M3010" s="72" t="s">
        <v>254</v>
      </c>
    </row>
    <row r="3011" spans="1:13" s="3" customFormat="1" ht="12.75" x14ac:dyDescent="0.2">
      <c r="A3011" s="62" t="s">
        <v>19</v>
      </c>
      <c r="B3011" s="62" t="s">
        <v>221</v>
      </c>
      <c r="C3011" s="63">
        <v>10</v>
      </c>
      <c r="D3011" s="64" t="s">
        <v>13382</v>
      </c>
      <c r="E3011" s="64" t="s">
        <v>2953</v>
      </c>
      <c r="F3011" s="65">
        <v>53131627</v>
      </c>
      <c r="G3011" s="64" t="s">
        <v>13633</v>
      </c>
      <c r="H3011" s="64">
        <v>2</v>
      </c>
      <c r="I3011" s="64">
        <v>2</v>
      </c>
      <c r="J3011" s="66">
        <v>5</v>
      </c>
      <c r="K3011" s="67">
        <v>560000</v>
      </c>
      <c r="L3011" s="68" t="s">
        <v>15</v>
      </c>
      <c r="M3011" s="68" t="s">
        <v>254</v>
      </c>
    </row>
    <row r="3012" spans="1:13" s="3" customFormat="1" ht="12.75" x14ac:dyDescent="0.2">
      <c r="A3012" s="62" t="s">
        <v>19</v>
      </c>
      <c r="B3012" s="62" t="s">
        <v>268</v>
      </c>
      <c r="C3012" s="63">
        <v>10</v>
      </c>
      <c r="D3012" s="62" t="s">
        <v>13385</v>
      </c>
      <c r="E3012" s="62" t="s">
        <v>2954</v>
      </c>
      <c r="F3012" s="69">
        <v>12163800</v>
      </c>
      <c r="G3012" s="62" t="s">
        <v>13633</v>
      </c>
      <c r="H3012" s="62">
        <v>2</v>
      </c>
      <c r="I3012" s="62">
        <v>2</v>
      </c>
      <c r="J3012" s="70">
        <v>4</v>
      </c>
      <c r="K3012" s="71">
        <v>2275200</v>
      </c>
      <c r="L3012" s="72" t="s">
        <v>1760</v>
      </c>
      <c r="M3012" s="72" t="s">
        <v>254</v>
      </c>
    </row>
    <row r="3013" spans="1:13" s="3" customFormat="1" ht="12.75" x14ac:dyDescent="0.2">
      <c r="A3013" s="62" t="s">
        <v>19</v>
      </c>
      <c r="B3013" s="62" t="s">
        <v>312</v>
      </c>
      <c r="C3013" s="63">
        <v>10</v>
      </c>
      <c r="D3013" s="64" t="s">
        <v>13465</v>
      </c>
      <c r="E3013" s="64" t="s">
        <v>2955</v>
      </c>
      <c r="F3013" s="65">
        <v>39111610</v>
      </c>
      <c r="G3013" s="64" t="s">
        <v>13633</v>
      </c>
      <c r="H3013" s="64">
        <v>6</v>
      </c>
      <c r="I3013" s="64">
        <v>6</v>
      </c>
      <c r="J3013" s="66">
        <v>4</v>
      </c>
      <c r="K3013" s="67">
        <v>360000</v>
      </c>
      <c r="L3013" s="68" t="s">
        <v>15</v>
      </c>
      <c r="M3013" s="68" t="s">
        <v>254</v>
      </c>
    </row>
    <row r="3014" spans="1:13" s="3" customFormat="1" ht="12.75" x14ac:dyDescent="0.2">
      <c r="A3014" s="62" t="s">
        <v>19</v>
      </c>
      <c r="B3014" s="62" t="s">
        <v>312</v>
      </c>
      <c r="C3014" s="63">
        <v>10</v>
      </c>
      <c r="D3014" s="62" t="s">
        <v>13465</v>
      </c>
      <c r="E3014" s="62" t="s">
        <v>2956</v>
      </c>
      <c r="F3014" s="69">
        <v>39111610</v>
      </c>
      <c r="G3014" s="62" t="s">
        <v>13633</v>
      </c>
      <c r="H3014" s="62">
        <v>6</v>
      </c>
      <c r="I3014" s="62">
        <v>6</v>
      </c>
      <c r="J3014" s="70">
        <v>1</v>
      </c>
      <c r="K3014" s="71">
        <v>400000</v>
      </c>
      <c r="L3014" s="72" t="s">
        <v>15</v>
      </c>
      <c r="M3014" s="72" t="s">
        <v>254</v>
      </c>
    </row>
    <row r="3015" spans="1:13" s="3" customFormat="1" ht="12.75" x14ac:dyDescent="0.2">
      <c r="A3015" s="62" t="s">
        <v>19</v>
      </c>
      <c r="B3015" s="62" t="s">
        <v>221</v>
      </c>
      <c r="C3015" s="63">
        <v>10</v>
      </c>
      <c r="D3015" s="64" t="s">
        <v>13382</v>
      </c>
      <c r="E3015" s="64" t="s">
        <v>2957</v>
      </c>
      <c r="F3015" s="65">
        <v>15121509</v>
      </c>
      <c r="G3015" s="64" t="s">
        <v>13633</v>
      </c>
      <c r="H3015" s="64">
        <v>3</v>
      </c>
      <c r="I3015" s="64">
        <v>3</v>
      </c>
      <c r="J3015" s="66">
        <v>2</v>
      </c>
      <c r="K3015" s="67">
        <v>60000</v>
      </c>
      <c r="L3015" s="68" t="s">
        <v>15</v>
      </c>
      <c r="M3015" s="68" t="s">
        <v>254</v>
      </c>
    </row>
    <row r="3016" spans="1:13" s="3" customFormat="1" ht="12.75" x14ac:dyDescent="0.2">
      <c r="A3016" s="62" t="s">
        <v>19</v>
      </c>
      <c r="B3016" s="62" t="s">
        <v>221</v>
      </c>
      <c r="C3016" s="63">
        <v>10</v>
      </c>
      <c r="D3016" s="62" t="s">
        <v>13382</v>
      </c>
      <c r="E3016" s="62" t="s">
        <v>2958</v>
      </c>
      <c r="F3016" s="69">
        <v>25174004</v>
      </c>
      <c r="G3016" s="62" t="s">
        <v>13633</v>
      </c>
      <c r="H3016" s="62">
        <v>3</v>
      </c>
      <c r="I3016" s="62">
        <v>3</v>
      </c>
      <c r="J3016" s="70">
        <v>4</v>
      </c>
      <c r="K3016" s="71">
        <v>300000</v>
      </c>
      <c r="L3016" s="72" t="s">
        <v>15</v>
      </c>
      <c r="M3016" s="72" t="s">
        <v>254</v>
      </c>
    </row>
    <row r="3017" spans="1:13" s="3" customFormat="1" ht="12.75" x14ac:dyDescent="0.2">
      <c r="A3017" s="62" t="s">
        <v>19</v>
      </c>
      <c r="B3017" s="62" t="s">
        <v>454</v>
      </c>
      <c r="C3017" s="63">
        <v>10</v>
      </c>
      <c r="D3017" s="64" t="s">
        <v>13417</v>
      </c>
      <c r="E3017" s="64" t="s">
        <v>2959</v>
      </c>
      <c r="F3017" s="65">
        <v>25171900</v>
      </c>
      <c r="G3017" s="64" t="s">
        <v>13633</v>
      </c>
      <c r="H3017" s="64">
        <v>4</v>
      </c>
      <c r="I3017" s="64">
        <v>4</v>
      </c>
      <c r="J3017" s="66">
        <v>2</v>
      </c>
      <c r="K3017" s="67">
        <v>3840000</v>
      </c>
      <c r="L3017" s="68" t="s">
        <v>15</v>
      </c>
      <c r="M3017" s="68" t="s">
        <v>254</v>
      </c>
    </row>
    <row r="3018" spans="1:13" s="3" customFormat="1" ht="12.75" x14ac:dyDescent="0.2">
      <c r="A3018" s="62" t="s">
        <v>19</v>
      </c>
      <c r="B3018" s="62" t="s">
        <v>454</v>
      </c>
      <c r="C3018" s="63">
        <v>10</v>
      </c>
      <c r="D3018" s="62" t="s">
        <v>13417</v>
      </c>
      <c r="E3018" s="62" t="s">
        <v>2960</v>
      </c>
      <c r="F3018" s="69">
        <v>25171900</v>
      </c>
      <c r="G3018" s="62" t="s">
        <v>13633</v>
      </c>
      <c r="H3018" s="62">
        <v>4</v>
      </c>
      <c r="I3018" s="62">
        <v>4</v>
      </c>
      <c r="J3018" s="70">
        <v>2</v>
      </c>
      <c r="K3018" s="71">
        <v>528000</v>
      </c>
      <c r="L3018" s="72" t="s">
        <v>15</v>
      </c>
      <c r="M3018" s="72" t="s">
        <v>254</v>
      </c>
    </row>
    <row r="3019" spans="1:13" s="3" customFormat="1" ht="12.75" x14ac:dyDescent="0.2">
      <c r="A3019" s="62" t="s">
        <v>19</v>
      </c>
      <c r="B3019" s="62" t="s">
        <v>454</v>
      </c>
      <c r="C3019" s="63">
        <v>10</v>
      </c>
      <c r="D3019" s="64" t="s">
        <v>13417</v>
      </c>
      <c r="E3019" s="64" t="s">
        <v>2961</v>
      </c>
      <c r="F3019" s="65">
        <v>25171900</v>
      </c>
      <c r="G3019" s="64" t="s">
        <v>13633</v>
      </c>
      <c r="H3019" s="64">
        <v>4</v>
      </c>
      <c r="I3019" s="64">
        <v>4</v>
      </c>
      <c r="J3019" s="66">
        <v>2</v>
      </c>
      <c r="K3019" s="67">
        <v>2880000</v>
      </c>
      <c r="L3019" s="68" t="s">
        <v>15</v>
      </c>
      <c r="M3019" s="68" t="s">
        <v>254</v>
      </c>
    </row>
    <row r="3020" spans="1:13" s="3" customFormat="1" ht="12.75" x14ac:dyDescent="0.2">
      <c r="A3020" s="62" t="s">
        <v>19</v>
      </c>
      <c r="B3020" s="62" t="s">
        <v>454</v>
      </c>
      <c r="C3020" s="63">
        <v>10</v>
      </c>
      <c r="D3020" s="62" t="s">
        <v>13417</v>
      </c>
      <c r="E3020" s="62" t="s">
        <v>2962</v>
      </c>
      <c r="F3020" s="69">
        <v>25171900</v>
      </c>
      <c r="G3020" s="62" t="s">
        <v>13633</v>
      </c>
      <c r="H3020" s="62">
        <v>4</v>
      </c>
      <c r="I3020" s="62">
        <v>4</v>
      </c>
      <c r="J3020" s="70">
        <v>2</v>
      </c>
      <c r="K3020" s="71">
        <v>3042000</v>
      </c>
      <c r="L3020" s="72" t="s">
        <v>15</v>
      </c>
      <c r="M3020" s="72" t="s">
        <v>254</v>
      </c>
    </row>
    <row r="3021" spans="1:13" s="3" customFormat="1" ht="12.75" x14ac:dyDescent="0.2">
      <c r="A3021" s="62" t="s">
        <v>19</v>
      </c>
      <c r="B3021" s="62" t="s">
        <v>454</v>
      </c>
      <c r="C3021" s="63">
        <v>10</v>
      </c>
      <c r="D3021" s="64" t="s">
        <v>13417</v>
      </c>
      <c r="E3021" s="64" t="s">
        <v>2963</v>
      </c>
      <c r="F3021" s="65">
        <v>25171900</v>
      </c>
      <c r="G3021" s="64" t="s">
        <v>13633</v>
      </c>
      <c r="H3021" s="64">
        <v>4</v>
      </c>
      <c r="I3021" s="64">
        <v>4</v>
      </c>
      <c r="J3021" s="66">
        <v>4</v>
      </c>
      <c r="K3021" s="67">
        <v>1560000</v>
      </c>
      <c r="L3021" s="68" t="s">
        <v>15</v>
      </c>
      <c r="M3021" s="68" t="s">
        <v>254</v>
      </c>
    </row>
    <row r="3022" spans="1:13" s="3" customFormat="1" ht="12.75" x14ac:dyDescent="0.2">
      <c r="A3022" s="62" t="s">
        <v>19</v>
      </c>
      <c r="B3022" s="62" t="s">
        <v>454</v>
      </c>
      <c r="C3022" s="63">
        <v>10</v>
      </c>
      <c r="D3022" s="62" t="s">
        <v>13417</v>
      </c>
      <c r="E3022" s="62" t="s">
        <v>2964</v>
      </c>
      <c r="F3022" s="69">
        <v>25171900</v>
      </c>
      <c r="G3022" s="62" t="s">
        <v>13633</v>
      </c>
      <c r="H3022" s="62">
        <v>4</v>
      </c>
      <c r="I3022" s="62">
        <v>4</v>
      </c>
      <c r="J3022" s="70">
        <v>4</v>
      </c>
      <c r="K3022" s="71">
        <v>2044800</v>
      </c>
      <c r="L3022" s="72" t="s">
        <v>15</v>
      </c>
      <c r="M3022" s="72" t="s">
        <v>254</v>
      </c>
    </row>
    <row r="3023" spans="1:13" s="3" customFormat="1" ht="12.75" x14ac:dyDescent="0.2">
      <c r="A3023" s="62" t="s">
        <v>19</v>
      </c>
      <c r="B3023" s="62" t="s">
        <v>454</v>
      </c>
      <c r="C3023" s="63">
        <v>10</v>
      </c>
      <c r="D3023" s="64" t="s">
        <v>13417</v>
      </c>
      <c r="E3023" s="64" t="s">
        <v>2965</v>
      </c>
      <c r="F3023" s="65">
        <v>25171900</v>
      </c>
      <c r="G3023" s="64" t="s">
        <v>13633</v>
      </c>
      <c r="H3023" s="64">
        <v>4</v>
      </c>
      <c r="I3023" s="64">
        <v>4</v>
      </c>
      <c r="J3023" s="66">
        <v>4</v>
      </c>
      <c r="K3023" s="67">
        <v>3744000</v>
      </c>
      <c r="L3023" s="68" t="s">
        <v>15</v>
      </c>
      <c r="M3023" s="68" t="s">
        <v>254</v>
      </c>
    </row>
    <row r="3024" spans="1:13" s="3" customFormat="1" ht="12.75" x14ac:dyDescent="0.2">
      <c r="A3024" s="62" t="s">
        <v>19</v>
      </c>
      <c r="B3024" s="62" t="s">
        <v>454</v>
      </c>
      <c r="C3024" s="63">
        <v>10</v>
      </c>
      <c r="D3024" s="62" t="s">
        <v>13417</v>
      </c>
      <c r="E3024" s="62" t="s">
        <v>2966</v>
      </c>
      <c r="F3024" s="69">
        <v>25171900</v>
      </c>
      <c r="G3024" s="62" t="s">
        <v>13633</v>
      </c>
      <c r="H3024" s="62">
        <v>4</v>
      </c>
      <c r="I3024" s="62">
        <v>4</v>
      </c>
      <c r="J3024" s="70">
        <v>4</v>
      </c>
      <c r="K3024" s="71">
        <v>3840000</v>
      </c>
      <c r="L3024" s="72" t="s">
        <v>15</v>
      </c>
      <c r="M3024" s="72" t="s">
        <v>254</v>
      </c>
    </row>
    <row r="3025" spans="1:13" s="3" customFormat="1" ht="12.75" x14ac:dyDescent="0.2">
      <c r="A3025" s="62" t="s">
        <v>19</v>
      </c>
      <c r="B3025" s="62" t="s">
        <v>454</v>
      </c>
      <c r="C3025" s="63">
        <v>10</v>
      </c>
      <c r="D3025" s="64" t="s">
        <v>13417</v>
      </c>
      <c r="E3025" s="64" t="s">
        <v>2967</v>
      </c>
      <c r="F3025" s="65">
        <v>25171900</v>
      </c>
      <c r="G3025" s="64" t="s">
        <v>13633</v>
      </c>
      <c r="H3025" s="64">
        <v>4</v>
      </c>
      <c r="I3025" s="64">
        <v>4</v>
      </c>
      <c r="J3025" s="66">
        <v>4</v>
      </c>
      <c r="K3025" s="67">
        <v>3504000</v>
      </c>
      <c r="L3025" s="68" t="s">
        <v>15</v>
      </c>
      <c r="M3025" s="68" t="s">
        <v>254</v>
      </c>
    </row>
    <row r="3026" spans="1:13" s="3" customFormat="1" ht="12.75" x14ac:dyDescent="0.2">
      <c r="A3026" s="62" t="s">
        <v>19</v>
      </c>
      <c r="B3026" s="62" t="s">
        <v>219</v>
      </c>
      <c r="C3026" s="63">
        <v>10</v>
      </c>
      <c r="D3026" s="62" t="s">
        <v>13379</v>
      </c>
      <c r="E3026" s="62" t="s">
        <v>2968</v>
      </c>
      <c r="F3026" s="69">
        <v>27111708</v>
      </c>
      <c r="G3026" s="62" t="s">
        <v>13633</v>
      </c>
      <c r="H3026" s="62">
        <v>6</v>
      </c>
      <c r="I3026" s="62">
        <v>6</v>
      </c>
      <c r="J3026" s="70">
        <v>1</v>
      </c>
      <c r="K3026" s="71">
        <v>550000</v>
      </c>
      <c r="L3026" s="72" t="s">
        <v>15</v>
      </c>
      <c r="M3026" s="72" t="s">
        <v>254</v>
      </c>
    </row>
    <row r="3027" spans="1:13" s="3" customFormat="1" ht="12.75" x14ac:dyDescent="0.2">
      <c r="A3027" s="62" t="s">
        <v>19</v>
      </c>
      <c r="B3027" s="62" t="s">
        <v>219</v>
      </c>
      <c r="C3027" s="63">
        <v>10</v>
      </c>
      <c r="D3027" s="64" t="s">
        <v>13379</v>
      </c>
      <c r="E3027" s="64" t="s">
        <v>2969</v>
      </c>
      <c r="F3027" s="65">
        <v>27111708</v>
      </c>
      <c r="G3027" s="64" t="s">
        <v>13633</v>
      </c>
      <c r="H3027" s="64">
        <v>6</v>
      </c>
      <c r="I3027" s="64">
        <v>6</v>
      </c>
      <c r="J3027" s="66">
        <v>1</v>
      </c>
      <c r="K3027" s="67">
        <v>855000</v>
      </c>
      <c r="L3027" s="68" t="s">
        <v>15</v>
      </c>
      <c r="M3027" s="68" t="s">
        <v>254</v>
      </c>
    </row>
    <row r="3028" spans="1:13" s="3" customFormat="1" ht="12.75" x14ac:dyDescent="0.2">
      <c r="A3028" s="62" t="s">
        <v>19</v>
      </c>
      <c r="B3028" s="62" t="s">
        <v>219</v>
      </c>
      <c r="C3028" s="63">
        <v>10</v>
      </c>
      <c r="D3028" s="62" t="s">
        <v>13379</v>
      </c>
      <c r="E3028" s="62" t="s">
        <v>2970</v>
      </c>
      <c r="F3028" s="69">
        <v>27111702</v>
      </c>
      <c r="G3028" s="62" t="s">
        <v>13633</v>
      </c>
      <c r="H3028" s="62">
        <v>6</v>
      </c>
      <c r="I3028" s="62">
        <v>6</v>
      </c>
      <c r="J3028" s="70">
        <v>3</v>
      </c>
      <c r="K3028" s="71">
        <v>500400</v>
      </c>
      <c r="L3028" s="72" t="s">
        <v>15</v>
      </c>
      <c r="M3028" s="72" t="s">
        <v>254</v>
      </c>
    </row>
    <row r="3029" spans="1:13" s="3" customFormat="1" ht="12.75" x14ac:dyDescent="0.2">
      <c r="A3029" s="62" t="s">
        <v>19</v>
      </c>
      <c r="B3029" s="62" t="s">
        <v>219</v>
      </c>
      <c r="C3029" s="63">
        <v>10</v>
      </c>
      <c r="D3029" s="64" t="s">
        <v>13379</v>
      </c>
      <c r="E3029" s="64" t="s">
        <v>2971</v>
      </c>
      <c r="F3029" s="65">
        <v>27111702</v>
      </c>
      <c r="G3029" s="64" t="s">
        <v>13633</v>
      </c>
      <c r="H3029" s="64">
        <v>6</v>
      </c>
      <c r="I3029" s="64">
        <v>6</v>
      </c>
      <c r="J3029" s="66">
        <v>3</v>
      </c>
      <c r="K3029" s="67">
        <v>424710</v>
      </c>
      <c r="L3029" s="68" t="s">
        <v>15</v>
      </c>
      <c r="M3029" s="68" t="s">
        <v>254</v>
      </c>
    </row>
    <row r="3030" spans="1:13" s="3" customFormat="1" ht="12.75" x14ac:dyDescent="0.2">
      <c r="A3030" s="62" t="s">
        <v>19</v>
      </c>
      <c r="B3030" s="62" t="s">
        <v>431</v>
      </c>
      <c r="C3030" s="63">
        <v>10</v>
      </c>
      <c r="D3030" s="62" t="s">
        <v>13375</v>
      </c>
      <c r="E3030" s="62" t="s">
        <v>2972</v>
      </c>
      <c r="F3030" s="69">
        <v>15121500</v>
      </c>
      <c r="G3030" s="62" t="s">
        <v>13633</v>
      </c>
      <c r="H3030" s="62">
        <v>3</v>
      </c>
      <c r="I3030" s="62">
        <v>3</v>
      </c>
      <c r="J3030" s="70">
        <v>10</v>
      </c>
      <c r="K3030" s="71">
        <v>1450000</v>
      </c>
      <c r="L3030" s="72" t="s">
        <v>15</v>
      </c>
      <c r="M3030" s="72" t="s">
        <v>254</v>
      </c>
    </row>
    <row r="3031" spans="1:13" s="3" customFormat="1" ht="12.75" x14ac:dyDescent="0.2">
      <c r="A3031" s="62" t="s">
        <v>19</v>
      </c>
      <c r="B3031" s="62" t="s">
        <v>431</v>
      </c>
      <c r="C3031" s="63">
        <v>10</v>
      </c>
      <c r="D3031" s="64" t="s">
        <v>13375</v>
      </c>
      <c r="E3031" s="64" t="s">
        <v>2973</v>
      </c>
      <c r="F3031" s="65">
        <v>15121500</v>
      </c>
      <c r="G3031" s="64" t="s">
        <v>13633</v>
      </c>
      <c r="H3031" s="64">
        <v>3</v>
      </c>
      <c r="I3031" s="64">
        <v>3</v>
      </c>
      <c r="J3031" s="66">
        <v>20</v>
      </c>
      <c r="K3031" s="67">
        <v>2000000</v>
      </c>
      <c r="L3031" s="68" t="s">
        <v>15</v>
      </c>
      <c r="M3031" s="68" t="s">
        <v>254</v>
      </c>
    </row>
    <row r="3032" spans="1:13" s="3" customFormat="1" ht="12.75" x14ac:dyDescent="0.2">
      <c r="A3032" s="62" t="s">
        <v>19</v>
      </c>
      <c r="B3032" s="62" t="s">
        <v>431</v>
      </c>
      <c r="C3032" s="63">
        <v>10</v>
      </c>
      <c r="D3032" s="62" t="s">
        <v>13375</v>
      </c>
      <c r="E3032" s="62" t="s">
        <v>2974</v>
      </c>
      <c r="F3032" s="69">
        <v>60105704</v>
      </c>
      <c r="G3032" s="62" t="s">
        <v>13633</v>
      </c>
      <c r="H3032" s="62">
        <v>3</v>
      </c>
      <c r="I3032" s="62">
        <v>3</v>
      </c>
      <c r="J3032" s="70">
        <v>2</v>
      </c>
      <c r="K3032" s="71">
        <v>216000</v>
      </c>
      <c r="L3032" s="72" t="s">
        <v>15</v>
      </c>
      <c r="M3032" s="72" t="s">
        <v>254</v>
      </c>
    </row>
    <row r="3033" spans="1:13" s="3" customFormat="1" ht="12.75" x14ac:dyDescent="0.2">
      <c r="A3033" s="62" t="s">
        <v>19</v>
      </c>
      <c r="B3033" s="62" t="s">
        <v>431</v>
      </c>
      <c r="C3033" s="63">
        <v>10</v>
      </c>
      <c r="D3033" s="64" t="s">
        <v>13375</v>
      </c>
      <c r="E3033" s="64" t="s">
        <v>2975</v>
      </c>
      <c r="F3033" s="65">
        <v>15121500</v>
      </c>
      <c r="G3033" s="64" t="s">
        <v>13633</v>
      </c>
      <c r="H3033" s="64">
        <v>3</v>
      </c>
      <c r="I3033" s="64">
        <v>3</v>
      </c>
      <c r="J3033" s="66">
        <v>4</v>
      </c>
      <c r="K3033" s="67">
        <v>520000</v>
      </c>
      <c r="L3033" s="68" t="s">
        <v>15</v>
      </c>
      <c r="M3033" s="68" t="s">
        <v>254</v>
      </c>
    </row>
    <row r="3034" spans="1:13" s="3" customFormat="1" ht="12.75" x14ac:dyDescent="0.2">
      <c r="A3034" s="62" t="s">
        <v>19</v>
      </c>
      <c r="B3034" s="62" t="s">
        <v>431</v>
      </c>
      <c r="C3034" s="63">
        <v>10</v>
      </c>
      <c r="D3034" s="62" t="s">
        <v>13375</v>
      </c>
      <c r="E3034" s="62" t="s">
        <v>2976</v>
      </c>
      <c r="F3034" s="69">
        <v>15121514</v>
      </c>
      <c r="G3034" s="62" t="s">
        <v>13633</v>
      </c>
      <c r="H3034" s="62">
        <v>3</v>
      </c>
      <c r="I3034" s="62">
        <v>3</v>
      </c>
      <c r="J3034" s="70">
        <v>6</v>
      </c>
      <c r="K3034" s="71">
        <v>720000</v>
      </c>
      <c r="L3034" s="72" t="s">
        <v>1760</v>
      </c>
      <c r="M3034" s="72" t="s">
        <v>254</v>
      </c>
    </row>
    <row r="3035" spans="1:13" s="3" customFormat="1" ht="12.75" x14ac:dyDescent="0.2">
      <c r="A3035" s="62" t="s">
        <v>19</v>
      </c>
      <c r="B3035" s="62" t="s">
        <v>431</v>
      </c>
      <c r="C3035" s="63">
        <v>10</v>
      </c>
      <c r="D3035" s="64" t="s">
        <v>13375</v>
      </c>
      <c r="E3035" s="64" t="s">
        <v>2977</v>
      </c>
      <c r="F3035" s="65">
        <v>15121514</v>
      </c>
      <c r="G3035" s="64" t="s">
        <v>13633</v>
      </c>
      <c r="H3035" s="64">
        <v>3</v>
      </c>
      <c r="I3035" s="64">
        <v>3</v>
      </c>
      <c r="J3035" s="66">
        <v>20</v>
      </c>
      <c r="K3035" s="67">
        <v>800000</v>
      </c>
      <c r="L3035" s="68" t="s">
        <v>15</v>
      </c>
      <c r="M3035" s="68" t="s">
        <v>254</v>
      </c>
    </row>
    <row r="3036" spans="1:13" s="3" customFormat="1" ht="12.75" x14ac:dyDescent="0.2">
      <c r="A3036" s="62" t="s">
        <v>19</v>
      </c>
      <c r="B3036" s="62" t="s">
        <v>431</v>
      </c>
      <c r="C3036" s="63">
        <v>10</v>
      </c>
      <c r="D3036" s="62" t="s">
        <v>13375</v>
      </c>
      <c r="E3036" s="62" t="s">
        <v>2978</v>
      </c>
      <c r="F3036" s="69">
        <v>15121500</v>
      </c>
      <c r="G3036" s="62" t="s">
        <v>13633</v>
      </c>
      <c r="H3036" s="62">
        <v>3</v>
      </c>
      <c r="I3036" s="62">
        <v>3</v>
      </c>
      <c r="J3036" s="70">
        <v>6</v>
      </c>
      <c r="K3036" s="71">
        <v>720000</v>
      </c>
      <c r="L3036" s="72" t="s">
        <v>15</v>
      </c>
      <c r="M3036" s="72" t="s">
        <v>254</v>
      </c>
    </row>
    <row r="3037" spans="1:13" s="3" customFormat="1" ht="12.75" x14ac:dyDescent="0.2">
      <c r="A3037" s="62" t="s">
        <v>19</v>
      </c>
      <c r="B3037" s="62" t="s">
        <v>431</v>
      </c>
      <c r="C3037" s="63">
        <v>10</v>
      </c>
      <c r="D3037" s="64" t="s">
        <v>13375</v>
      </c>
      <c r="E3037" s="64" t="s">
        <v>2979</v>
      </c>
      <c r="F3037" s="65">
        <v>15121500</v>
      </c>
      <c r="G3037" s="64" t="s">
        <v>13633</v>
      </c>
      <c r="H3037" s="64">
        <v>3</v>
      </c>
      <c r="I3037" s="64">
        <v>3</v>
      </c>
      <c r="J3037" s="66">
        <v>10</v>
      </c>
      <c r="K3037" s="67">
        <v>1500000</v>
      </c>
      <c r="L3037" s="68" t="s">
        <v>1760</v>
      </c>
      <c r="M3037" s="68" t="s">
        <v>254</v>
      </c>
    </row>
    <row r="3038" spans="1:13" s="3" customFormat="1" ht="12.75" x14ac:dyDescent="0.2">
      <c r="A3038" s="62" t="s">
        <v>19</v>
      </c>
      <c r="B3038" s="62" t="s">
        <v>312</v>
      </c>
      <c r="C3038" s="63">
        <v>10</v>
      </c>
      <c r="D3038" s="62" t="s">
        <v>13465</v>
      </c>
      <c r="E3038" s="62" t="s">
        <v>2980</v>
      </c>
      <c r="F3038" s="69">
        <v>39111706</v>
      </c>
      <c r="G3038" s="62" t="s">
        <v>13633</v>
      </c>
      <c r="H3038" s="62">
        <v>4</v>
      </c>
      <c r="I3038" s="62">
        <v>4</v>
      </c>
      <c r="J3038" s="70">
        <v>4</v>
      </c>
      <c r="K3038" s="71">
        <v>856800</v>
      </c>
      <c r="L3038" s="72" t="s">
        <v>15</v>
      </c>
      <c r="M3038" s="72" t="s">
        <v>254</v>
      </c>
    </row>
    <row r="3039" spans="1:13" s="3" customFormat="1" ht="12.75" x14ac:dyDescent="0.2">
      <c r="A3039" s="62" t="s">
        <v>19</v>
      </c>
      <c r="B3039" s="62" t="s">
        <v>312</v>
      </c>
      <c r="C3039" s="63">
        <v>10</v>
      </c>
      <c r="D3039" s="64" t="s">
        <v>13465</v>
      </c>
      <c r="E3039" s="64" t="s">
        <v>2981</v>
      </c>
      <c r="F3039" s="65">
        <v>39111610</v>
      </c>
      <c r="G3039" s="64" t="s">
        <v>13633</v>
      </c>
      <c r="H3039" s="64">
        <v>6</v>
      </c>
      <c r="I3039" s="64">
        <v>6</v>
      </c>
      <c r="J3039" s="66">
        <v>2</v>
      </c>
      <c r="K3039" s="67">
        <v>600000</v>
      </c>
      <c r="L3039" s="68" t="s">
        <v>15</v>
      </c>
      <c r="M3039" s="68" t="s">
        <v>254</v>
      </c>
    </row>
    <row r="3040" spans="1:13" s="3" customFormat="1" ht="12.75" x14ac:dyDescent="0.2">
      <c r="A3040" s="62" t="s">
        <v>19</v>
      </c>
      <c r="B3040" s="62" t="s">
        <v>216</v>
      </c>
      <c r="C3040" s="63">
        <v>10</v>
      </c>
      <c r="D3040" s="62" t="s">
        <v>13377</v>
      </c>
      <c r="E3040" s="62" t="s">
        <v>2982</v>
      </c>
      <c r="F3040" s="69">
        <v>40142000</v>
      </c>
      <c r="G3040" s="62" t="s">
        <v>13633</v>
      </c>
      <c r="H3040" s="62">
        <v>4</v>
      </c>
      <c r="I3040" s="62">
        <v>4</v>
      </c>
      <c r="J3040" s="70">
        <v>1</v>
      </c>
      <c r="K3040" s="71">
        <v>9000000</v>
      </c>
      <c r="L3040" s="72" t="s">
        <v>15</v>
      </c>
      <c r="M3040" s="72" t="s">
        <v>254</v>
      </c>
    </row>
    <row r="3041" spans="1:13" s="3" customFormat="1" ht="12.75" x14ac:dyDescent="0.2">
      <c r="A3041" s="62" t="s">
        <v>19</v>
      </c>
      <c r="B3041" s="62" t="s">
        <v>216</v>
      </c>
      <c r="C3041" s="63">
        <v>10</v>
      </c>
      <c r="D3041" s="64" t="s">
        <v>13377</v>
      </c>
      <c r="E3041" s="64" t="s">
        <v>2983</v>
      </c>
      <c r="F3041" s="65">
        <v>40142000</v>
      </c>
      <c r="G3041" s="64" t="s">
        <v>13633</v>
      </c>
      <c r="H3041" s="64">
        <v>3</v>
      </c>
      <c r="I3041" s="64">
        <v>3</v>
      </c>
      <c r="J3041" s="66">
        <v>8</v>
      </c>
      <c r="K3041" s="67">
        <v>3600000</v>
      </c>
      <c r="L3041" s="68" t="s">
        <v>15</v>
      </c>
      <c r="M3041" s="68" t="s">
        <v>254</v>
      </c>
    </row>
    <row r="3042" spans="1:13" s="3" customFormat="1" ht="12.75" x14ac:dyDescent="0.2">
      <c r="A3042" s="62" t="s">
        <v>19</v>
      </c>
      <c r="B3042" s="62" t="s">
        <v>440</v>
      </c>
      <c r="C3042" s="63">
        <v>10</v>
      </c>
      <c r="D3042" s="62" t="s">
        <v>13398</v>
      </c>
      <c r="E3042" s="62" t="s">
        <v>2984</v>
      </c>
      <c r="F3042" s="69">
        <v>73152108</v>
      </c>
      <c r="G3042" s="62" t="s">
        <v>13631</v>
      </c>
      <c r="H3042" s="62">
        <v>2</v>
      </c>
      <c r="I3042" s="62">
        <v>2</v>
      </c>
      <c r="J3042" s="70">
        <v>1</v>
      </c>
      <c r="K3042" s="71">
        <v>1589984</v>
      </c>
      <c r="L3042" s="72" t="s">
        <v>13</v>
      </c>
      <c r="M3042" s="72" t="s">
        <v>254</v>
      </c>
    </row>
    <row r="3043" spans="1:13" s="3" customFormat="1" ht="12.75" x14ac:dyDescent="0.2">
      <c r="A3043" s="62" t="s">
        <v>19</v>
      </c>
      <c r="B3043" s="62" t="s">
        <v>440</v>
      </c>
      <c r="C3043" s="63">
        <v>10</v>
      </c>
      <c r="D3043" s="64" t="s">
        <v>13398</v>
      </c>
      <c r="E3043" s="64" t="s">
        <v>2985</v>
      </c>
      <c r="F3043" s="65">
        <v>73152108</v>
      </c>
      <c r="G3043" s="64" t="s">
        <v>13631</v>
      </c>
      <c r="H3043" s="64">
        <v>2</v>
      </c>
      <c r="I3043" s="64">
        <v>2</v>
      </c>
      <c r="J3043" s="66">
        <v>1</v>
      </c>
      <c r="K3043" s="67">
        <v>1500000</v>
      </c>
      <c r="L3043" s="68" t="s">
        <v>13</v>
      </c>
      <c r="M3043" s="68" t="s">
        <v>254</v>
      </c>
    </row>
    <row r="3044" spans="1:13" s="3" customFormat="1" ht="12.75" x14ac:dyDescent="0.2">
      <c r="A3044" s="62" t="s">
        <v>19</v>
      </c>
      <c r="B3044" s="62" t="s">
        <v>440</v>
      </c>
      <c r="C3044" s="63">
        <v>10</v>
      </c>
      <c r="D3044" s="62" t="s">
        <v>13398</v>
      </c>
      <c r="E3044" s="62" t="s">
        <v>2986</v>
      </c>
      <c r="F3044" s="69">
        <v>72154501</v>
      </c>
      <c r="G3044" s="62" t="s">
        <v>13631</v>
      </c>
      <c r="H3044" s="62">
        <v>2</v>
      </c>
      <c r="I3044" s="62">
        <v>2</v>
      </c>
      <c r="J3044" s="70">
        <v>1</v>
      </c>
      <c r="K3044" s="71">
        <v>20000000</v>
      </c>
      <c r="L3044" s="72" t="s">
        <v>13</v>
      </c>
      <c r="M3044" s="72" t="s">
        <v>254</v>
      </c>
    </row>
    <row r="3045" spans="1:13" s="3" customFormat="1" ht="12.75" x14ac:dyDescent="0.2">
      <c r="A3045" s="62" t="s">
        <v>19</v>
      </c>
      <c r="B3045" s="62" t="s">
        <v>440</v>
      </c>
      <c r="C3045" s="63">
        <v>10</v>
      </c>
      <c r="D3045" s="64" t="s">
        <v>13398</v>
      </c>
      <c r="E3045" s="64" t="s">
        <v>2987</v>
      </c>
      <c r="F3045" s="65">
        <v>72154501</v>
      </c>
      <c r="G3045" s="64" t="s">
        <v>13631</v>
      </c>
      <c r="H3045" s="64">
        <v>2</v>
      </c>
      <c r="I3045" s="64">
        <v>2</v>
      </c>
      <c r="J3045" s="66">
        <v>1</v>
      </c>
      <c r="K3045" s="67">
        <v>50000000</v>
      </c>
      <c r="L3045" s="68" t="s">
        <v>13</v>
      </c>
      <c r="M3045" s="68" t="s">
        <v>254</v>
      </c>
    </row>
    <row r="3046" spans="1:13" s="3" customFormat="1" ht="12.75" x14ac:dyDescent="0.2">
      <c r="A3046" s="62" t="s">
        <v>19</v>
      </c>
      <c r="B3046" s="62" t="s">
        <v>440</v>
      </c>
      <c r="C3046" s="63">
        <v>10</v>
      </c>
      <c r="D3046" s="62" t="s">
        <v>13398</v>
      </c>
      <c r="E3046" s="62" t="s">
        <v>2988</v>
      </c>
      <c r="F3046" s="69">
        <v>78181500</v>
      </c>
      <c r="G3046" s="62" t="s">
        <v>13631</v>
      </c>
      <c r="H3046" s="62">
        <v>2</v>
      </c>
      <c r="I3046" s="62">
        <v>2</v>
      </c>
      <c r="J3046" s="70">
        <v>1</v>
      </c>
      <c r="K3046" s="71">
        <v>45000000</v>
      </c>
      <c r="L3046" s="72" t="s">
        <v>13</v>
      </c>
      <c r="M3046" s="72" t="s">
        <v>254</v>
      </c>
    </row>
    <row r="3047" spans="1:13" s="3" customFormat="1" ht="12.75" x14ac:dyDescent="0.2">
      <c r="A3047" s="62" t="s">
        <v>19</v>
      </c>
      <c r="B3047" s="62" t="s">
        <v>440</v>
      </c>
      <c r="C3047" s="63">
        <v>10</v>
      </c>
      <c r="D3047" s="64" t="s">
        <v>13398</v>
      </c>
      <c r="E3047" s="64" t="s">
        <v>2989</v>
      </c>
      <c r="F3047" s="65">
        <v>78181500</v>
      </c>
      <c r="G3047" s="64" t="s">
        <v>13631</v>
      </c>
      <c r="H3047" s="64">
        <v>2</v>
      </c>
      <c r="I3047" s="64">
        <v>2</v>
      </c>
      <c r="J3047" s="66">
        <v>1</v>
      </c>
      <c r="K3047" s="67">
        <v>15000000</v>
      </c>
      <c r="L3047" s="68" t="s">
        <v>13</v>
      </c>
      <c r="M3047" s="68" t="s">
        <v>254</v>
      </c>
    </row>
    <row r="3048" spans="1:13" s="3" customFormat="1" ht="12.75" x14ac:dyDescent="0.2">
      <c r="A3048" s="62" t="s">
        <v>19</v>
      </c>
      <c r="B3048" s="62" t="s">
        <v>440</v>
      </c>
      <c r="C3048" s="63">
        <v>10</v>
      </c>
      <c r="D3048" s="62" t="s">
        <v>13398</v>
      </c>
      <c r="E3048" s="62" t="s">
        <v>2990</v>
      </c>
      <c r="F3048" s="69">
        <v>78181500</v>
      </c>
      <c r="G3048" s="62" t="s">
        <v>13631</v>
      </c>
      <c r="H3048" s="62">
        <v>2</v>
      </c>
      <c r="I3048" s="62">
        <v>2</v>
      </c>
      <c r="J3048" s="70">
        <v>1</v>
      </c>
      <c r="K3048" s="71">
        <v>45000000</v>
      </c>
      <c r="L3048" s="72" t="s">
        <v>13</v>
      </c>
      <c r="M3048" s="72" t="s">
        <v>254</v>
      </c>
    </row>
    <row r="3049" spans="1:13" s="3" customFormat="1" ht="12.75" x14ac:dyDescent="0.2">
      <c r="A3049" s="62" t="s">
        <v>19</v>
      </c>
      <c r="B3049" s="62" t="s">
        <v>440</v>
      </c>
      <c r="C3049" s="63">
        <v>10</v>
      </c>
      <c r="D3049" s="64" t="s">
        <v>13398</v>
      </c>
      <c r="E3049" s="64" t="s">
        <v>2991</v>
      </c>
      <c r="F3049" s="65">
        <v>81141504</v>
      </c>
      <c r="G3049" s="64" t="s">
        <v>13631</v>
      </c>
      <c r="H3049" s="64">
        <v>2</v>
      </c>
      <c r="I3049" s="64">
        <v>2</v>
      </c>
      <c r="J3049" s="66">
        <v>1</v>
      </c>
      <c r="K3049" s="67">
        <v>10000000</v>
      </c>
      <c r="L3049" s="68" t="s">
        <v>13</v>
      </c>
      <c r="M3049" s="68" t="s">
        <v>254</v>
      </c>
    </row>
    <row r="3050" spans="1:13" s="3" customFormat="1" ht="12.75" x14ac:dyDescent="0.2">
      <c r="A3050" s="62" t="s">
        <v>19</v>
      </c>
      <c r="B3050" s="62" t="s">
        <v>219</v>
      </c>
      <c r="C3050" s="63">
        <v>10</v>
      </c>
      <c r="D3050" s="62" t="s">
        <v>13379</v>
      </c>
      <c r="E3050" s="62" t="s">
        <v>2992</v>
      </c>
      <c r="F3050" s="69">
        <v>27111602</v>
      </c>
      <c r="G3050" s="62" t="s">
        <v>13633</v>
      </c>
      <c r="H3050" s="62">
        <v>6</v>
      </c>
      <c r="I3050" s="62">
        <v>6</v>
      </c>
      <c r="J3050" s="70">
        <v>2</v>
      </c>
      <c r="K3050" s="71">
        <v>60000</v>
      </c>
      <c r="L3050" s="72" t="s">
        <v>15</v>
      </c>
      <c r="M3050" s="72" t="s">
        <v>254</v>
      </c>
    </row>
    <row r="3051" spans="1:13" s="3" customFormat="1" ht="12.75" x14ac:dyDescent="0.2">
      <c r="A3051" s="62" t="s">
        <v>19</v>
      </c>
      <c r="B3051" s="62" t="s">
        <v>475</v>
      </c>
      <c r="C3051" s="63">
        <v>10</v>
      </c>
      <c r="D3051" s="64" t="s">
        <v>13440</v>
      </c>
      <c r="E3051" s="64" t="s">
        <v>2993</v>
      </c>
      <c r="F3051" s="65">
        <v>46181703</v>
      </c>
      <c r="G3051" s="64" t="s">
        <v>13633</v>
      </c>
      <c r="H3051" s="64">
        <v>6</v>
      </c>
      <c r="I3051" s="64">
        <v>6</v>
      </c>
      <c r="J3051" s="66">
        <v>1</v>
      </c>
      <c r="K3051" s="67">
        <v>203000</v>
      </c>
      <c r="L3051" s="68" t="s">
        <v>15</v>
      </c>
      <c r="M3051" s="68" t="s">
        <v>254</v>
      </c>
    </row>
    <row r="3052" spans="1:13" s="3" customFormat="1" ht="12.75" x14ac:dyDescent="0.2">
      <c r="A3052" s="62" t="s">
        <v>19</v>
      </c>
      <c r="B3052" s="62" t="s">
        <v>902</v>
      </c>
      <c r="C3052" s="63">
        <v>10</v>
      </c>
      <c r="D3052" s="62" t="s">
        <v>13521</v>
      </c>
      <c r="E3052" s="62" t="s">
        <v>2994</v>
      </c>
      <c r="F3052" s="69">
        <v>32101622</v>
      </c>
      <c r="G3052" s="62" t="s">
        <v>13633</v>
      </c>
      <c r="H3052" s="62">
        <v>6</v>
      </c>
      <c r="I3052" s="62">
        <v>6</v>
      </c>
      <c r="J3052" s="70">
        <v>6</v>
      </c>
      <c r="K3052" s="71">
        <v>3300000</v>
      </c>
      <c r="L3052" s="72" t="s">
        <v>15</v>
      </c>
      <c r="M3052" s="72" t="s">
        <v>254</v>
      </c>
    </row>
    <row r="3053" spans="1:13" s="3" customFormat="1" ht="12.75" x14ac:dyDescent="0.2">
      <c r="A3053" s="62" t="s">
        <v>19</v>
      </c>
      <c r="B3053" s="62" t="s">
        <v>1785</v>
      </c>
      <c r="C3053" s="63">
        <v>10</v>
      </c>
      <c r="D3053" s="64" t="s">
        <v>13544</v>
      </c>
      <c r="E3053" s="64" t="s">
        <v>2995</v>
      </c>
      <c r="F3053" s="65">
        <v>12191600</v>
      </c>
      <c r="G3053" s="64" t="s">
        <v>13633</v>
      </c>
      <c r="H3053" s="64">
        <v>3</v>
      </c>
      <c r="I3053" s="64">
        <v>3</v>
      </c>
      <c r="J3053" s="66">
        <v>20</v>
      </c>
      <c r="K3053" s="67">
        <v>4000000</v>
      </c>
      <c r="L3053" s="68" t="s">
        <v>1760</v>
      </c>
      <c r="M3053" s="68" t="s">
        <v>254</v>
      </c>
    </row>
    <row r="3054" spans="1:13" s="3" customFormat="1" ht="12.75" x14ac:dyDescent="0.2">
      <c r="A3054" s="62" t="s">
        <v>19</v>
      </c>
      <c r="B3054" s="62" t="s">
        <v>433</v>
      </c>
      <c r="C3054" s="63">
        <v>10</v>
      </c>
      <c r="D3054" s="62" t="s">
        <v>13383</v>
      </c>
      <c r="E3054" s="62" t="s">
        <v>2996</v>
      </c>
      <c r="F3054" s="69">
        <v>12142100</v>
      </c>
      <c r="G3054" s="62" t="s">
        <v>13630</v>
      </c>
      <c r="H3054" s="62">
        <v>1</v>
      </c>
      <c r="I3054" s="62">
        <v>1</v>
      </c>
      <c r="J3054" s="70">
        <v>44</v>
      </c>
      <c r="K3054" s="71">
        <v>3078768</v>
      </c>
      <c r="L3054" s="72" t="s">
        <v>3286</v>
      </c>
      <c r="M3054" s="72" t="s">
        <v>254</v>
      </c>
    </row>
    <row r="3055" spans="1:13" s="3" customFormat="1" ht="12.75" x14ac:dyDescent="0.2">
      <c r="A3055" s="62" t="s">
        <v>19</v>
      </c>
      <c r="B3055" s="62" t="s">
        <v>219</v>
      </c>
      <c r="C3055" s="63">
        <v>10</v>
      </c>
      <c r="D3055" s="64" t="s">
        <v>13379</v>
      </c>
      <c r="E3055" s="64" t="s">
        <v>2997</v>
      </c>
      <c r="F3055" s="65">
        <v>25173900</v>
      </c>
      <c r="G3055" s="64" t="s">
        <v>13633</v>
      </c>
      <c r="H3055" s="64">
        <v>4</v>
      </c>
      <c r="I3055" s="64">
        <v>4</v>
      </c>
      <c r="J3055" s="66">
        <v>1</v>
      </c>
      <c r="K3055" s="67">
        <v>499800</v>
      </c>
      <c r="L3055" s="68" t="s">
        <v>15</v>
      </c>
      <c r="M3055" s="68" t="s">
        <v>254</v>
      </c>
    </row>
    <row r="3056" spans="1:13" s="3" customFormat="1" ht="12.75" x14ac:dyDescent="0.2">
      <c r="A3056" s="62" t="s">
        <v>19</v>
      </c>
      <c r="B3056" s="62" t="s">
        <v>219</v>
      </c>
      <c r="C3056" s="63">
        <v>10</v>
      </c>
      <c r="D3056" s="62" t="s">
        <v>13379</v>
      </c>
      <c r="E3056" s="62" t="s">
        <v>2998</v>
      </c>
      <c r="F3056" s="69">
        <v>27111600</v>
      </c>
      <c r="G3056" s="62" t="s">
        <v>13633</v>
      </c>
      <c r="H3056" s="62">
        <v>6</v>
      </c>
      <c r="I3056" s="62">
        <v>6</v>
      </c>
      <c r="J3056" s="70">
        <v>2</v>
      </c>
      <c r="K3056" s="71">
        <v>717900</v>
      </c>
      <c r="L3056" s="72" t="s">
        <v>15</v>
      </c>
      <c r="M3056" s="72" t="s">
        <v>254</v>
      </c>
    </row>
    <row r="3057" spans="1:13" s="3" customFormat="1" ht="12.75" x14ac:dyDescent="0.2">
      <c r="A3057" s="62" t="s">
        <v>19</v>
      </c>
      <c r="B3057" s="62" t="s">
        <v>479</v>
      </c>
      <c r="C3057" s="63">
        <v>10</v>
      </c>
      <c r="D3057" s="64" t="s">
        <v>13444</v>
      </c>
      <c r="E3057" s="64" t="s">
        <v>2999</v>
      </c>
      <c r="F3057" s="65">
        <v>41111601</v>
      </c>
      <c r="G3057" s="64" t="s">
        <v>13633</v>
      </c>
      <c r="H3057" s="64">
        <v>6</v>
      </c>
      <c r="I3057" s="64">
        <v>6</v>
      </c>
      <c r="J3057" s="66">
        <v>1</v>
      </c>
      <c r="K3057" s="67">
        <v>546000</v>
      </c>
      <c r="L3057" s="68" t="s">
        <v>15</v>
      </c>
      <c r="M3057" s="68" t="s">
        <v>254</v>
      </c>
    </row>
    <row r="3058" spans="1:13" s="3" customFormat="1" ht="12.75" x14ac:dyDescent="0.2">
      <c r="A3058" s="62" t="s">
        <v>19</v>
      </c>
      <c r="B3058" s="62" t="s">
        <v>433</v>
      </c>
      <c r="C3058" s="63">
        <v>10</v>
      </c>
      <c r="D3058" s="62" t="s">
        <v>13383</v>
      </c>
      <c r="E3058" s="62" t="s">
        <v>3000</v>
      </c>
      <c r="F3058" s="69">
        <v>15121500</v>
      </c>
      <c r="G3058" s="62" t="s">
        <v>13633</v>
      </c>
      <c r="H3058" s="62">
        <v>3</v>
      </c>
      <c r="I3058" s="62">
        <v>3</v>
      </c>
      <c r="J3058" s="70">
        <v>4</v>
      </c>
      <c r="K3058" s="71">
        <v>312000</v>
      </c>
      <c r="L3058" s="72" t="s">
        <v>15</v>
      </c>
      <c r="M3058" s="72" t="s">
        <v>254</v>
      </c>
    </row>
    <row r="3059" spans="1:13" s="3" customFormat="1" ht="12.75" x14ac:dyDescent="0.2">
      <c r="A3059" s="62" t="s">
        <v>19</v>
      </c>
      <c r="B3059" s="62" t="s">
        <v>1791</v>
      </c>
      <c r="C3059" s="63">
        <v>10</v>
      </c>
      <c r="D3059" s="64" t="s">
        <v>13550</v>
      </c>
      <c r="E3059" s="64" t="s">
        <v>3001</v>
      </c>
      <c r="F3059" s="65">
        <v>25173902</v>
      </c>
      <c r="G3059" s="64" t="s">
        <v>13633</v>
      </c>
      <c r="H3059" s="64">
        <v>4</v>
      </c>
      <c r="I3059" s="64">
        <v>4</v>
      </c>
      <c r="J3059" s="66">
        <v>1</v>
      </c>
      <c r="K3059" s="67">
        <v>1713000</v>
      </c>
      <c r="L3059" s="68" t="s">
        <v>15</v>
      </c>
      <c r="M3059" s="68" t="s">
        <v>254</v>
      </c>
    </row>
    <row r="3060" spans="1:13" s="3" customFormat="1" ht="12.75" x14ac:dyDescent="0.2">
      <c r="A3060" s="62" t="s">
        <v>19</v>
      </c>
      <c r="B3060" s="62" t="s">
        <v>1791</v>
      </c>
      <c r="C3060" s="63">
        <v>10</v>
      </c>
      <c r="D3060" s="62" t="s">
        <v>13550</v>
      </c>
      <c r="E3060" s="62" t="s">
        <v>3002</v>
      </c>
      <c r="F3060" s="69">
        <v>25173902</v>
      </c>
      <c r="G3060" s="62" t="s">
        <v>13633</v>
      </c>
      <c r="H3060" s="62">
        <v>4</v>
      </c>
      <c r="I3060" s="62">
        <v>4</v>
      </c>
      <c r="J3060" s="70">
        <v>1</v>
      </c>
      <c r="K3060" s="71">
        <v>714000</v>
      </c>
      <c r="L3060" s="72" t="s">
        <v>15</v>
      </c>
      <c r="M3060" s="72" t="s">
        <v>254</v>
      </c>
    </row>
    <row r="3061" spans="1:13" s="3" customFormat="1" ht="12.75" x14ac:dyDescent="0.2">
      <c r="A3061" s="62" t="s">
        <v>19</v>
      </c>
      <c r="B3061" s="62" t="s">
        <v>479</v>
      </c>
      <c r="C3061" s="63">
        <v>10</v>
      </c>
      <c r="D3061" s="64" t="s">
        <v>13444</v>
      </c>
      <c r="E3061" s="64" t="s">
        <v>3003</v>
      </c>
      <c r="F3061" s="65">
        <v>41113630</v>
      </c>
      <c r="G3061" s="64" t="s">
        <v>13633</v>
      </c>
      <c r="H3061" s="64">
        <v>6</v>
      </c>
      <c r="I3061" s="64">
        <v>6</v>
      </c>
      <c r="J3061" s="66">
        <v>1</v>
      </c>
      <c r="K3061" s="67">
        <v>660337</v>
      </c>
      <c r="L3061" s="68" t="s">
        <v>15</v>
      </c>
      <c r="M3061" s="68" t="s">
        <v>254</v>
      </c>
    </row>
    <row r="3062" spans="1:13" s="3" customFormat="1" ht="12.75" x14ac:dyDescent="0.2">
      <c r="A3062" s="62" t="s">
        <v>19</v>
      </c>
      <c r="B3062" s="62" t="s">
        <v>433</v>
      </c>
      <c r="C3062" s="63">
        <v>10</v>
      </c>
      <c r="D3062" s="62" t="s">
        <v>13383</v>
      </c>
      <c r="E3062" s="62" t="s">
        <v>3004</v>
      </c>
      <c r="F3062" s="69">
        <v>12141903</v>
      </c>
      <c r="G3062" s="62" t="s">
        <v>13630</v>
      </c>
      <c r="H3062" s="62">
        <v>1</v>
      </c>
      <c r="I3062" s="62">
        <v>1</v>
      </c>
      <c r="J3062" s="70">
        <v>798</v>
      </c>
      <c r="K3062" s="71">
        <v>21218022</v>
      </c>
      <c r="L3062" s="72" t="s">
        <v>3286</v>
      </c>
      <c r="M3062" s="72" t="s">
        <v>254</v>
      </c>
    </row>
    <row r="3063" spans="1:13" s="3" customFormat="1" ht="12.75" x14ac:dyDescent="0.2">
      <c r="A3063" s="62" t="s">
        <v>19</v>
      </c>
      <c r="B3063" s="62" t="s">
        <v>433</v>
      </c>
      <c r="C3063" s="63">
        <v>10</v>
      </c>
      <c r="D3063" s="64" t="s">
        <v>13383</v>
      </c>
      <c r="E3063" s="64" t="s">
        <v>3005</v>
      </c>
      <c r="F3063" s="65">
        <v>12141903</v>
      </c>
      <c r="G3063" s="64" t="s">
        <v>13630</v>
      </c>
      <c r="H3063" s="64">
        <v>1</v>
      </c>
      <c r="I3063" s="64">
        <v>1</v>
      </c>
      <c r="J3063" s="66">
        <v>58</v>
      </c>
      <c r="K3063" s="67">
        <v>3571350</v>
      </c>
      <c r="L3063" s="68" t="s">
        <v>3286</v>
      </c>
      <c r="M3063" s="68" t="s">
        <v>254</v>
      </c>
    </row>
    <row r="3064" spans="1:13" s="3" customFormat="1" ht="12.75" x14ac:dyDescent="0.2">
      <c r="A3064" s="62" t="s">
        <v>19</v>
      </c>
      <c r="B3064" s="62" t="s">
        <v>219</v>
      </c>
      <c r="C3064" s="63">
        <v>10</v>
      </c>
      <c r="D3064" s="62" t="s">
        <v>13379</v>
      </c>
      <c r="E3064" s="62" t="s">
        <v>3006</v>
      </c>
      <c r="F3064" s="69">
        <v>23271811</v>
      </c>
      <c r="G3064" s="62" t="s">
        <v>13633</v>
      </c>
      <c r="H3064" s="62">
        <v>3</v>
      </c>
      <c r="I3064" s="62">
        <v>3</v>
      </c>
      <c r="J3064" s="70">
        <v>4</v>
      </c>
      <c r="K3064" s="71">
        <v>460000</v>
      </c>
      <c r="L3064" s="72" t="s">
        <v>15</v>
      </c>
      <c r="M3064" s="72" t="s">
        <v>254</v>
      </c>
    </row>
    <row r="3065" spans="1:13" s="3" customFormat="1" ht="12.75" x14ac:dyDescent="0.2">
      <c r="A3065" s="62" t="s">
        <v>19</v>
      </c>
      <c r="B3065" s="62" t="s">
        <v>433</v>
      </c>
      <c r="C3065" s="63">
        <v>10</v>
      </c>
      <c r="D3065" s="64" t="s">
        <v>13383</v>
      </c>
      <c r="E3065" s="64" t="s">
        <v>2027</v>
      </c>
      <c r="F3065" s="65">
        <v>12141904</v>
      </c>
      <c r="G3065" s="64" t="s">
        <v>13630</v>
      </c>
      <c r="H3065" s="64">
        <v>1</v>
      </c>
      <c r="I3065" s="64">
        <v>1</v>
      </c>
      <c r="J3065" s="66">
        <v>2385</v>
      </c>
      <c r="K3065" s="67">
        <v>66751380</v>
      </c>
      <c r="L3065" s="68" t="s">
        <v>3286</v>
      </c>
      <c r="M3065" s="68" t="s">
        <v>254</v>
      </c>
    </row>
    <row r="3066" spans="1:13" s="3" customFormat="1" ht="12.75" x14ac:dyDescent="0.2">
      <c r="A3066" s="62" t="s">
        <v>19</v>
      </c>
      <c r="B3066" s="62" t="s">
        <v>339</v>
      </c>
      <c r="C3066" s="63">
        <v>10</v>
      </c>
      <c r="D3066" s="62" t="s">
        <v>13386</v>
      </c>
      <c r="E3066" s="62" t="s">
        <v>3007</v>
      </c>
      <c r="F3066" s="69">
        <v>47131502</v>
      </c>
      <c r="G3066" s="62" t="s">
        <v>13633</v>
      </c>
      <c r="H3066" s="62">
        <v>2</v>
      </c>
      <c r="I3066" s="62">
        <v>2</v>
      </c>
      <c r="J3066" s="70">
        <v>2</v>
      </c>
      <c r="K3066" s="71">
        <v>1100000</v>
      </c>
      <c r="L3066" s="72" t="s">
        <v>15</v>
      </c>
      <c r="M3066" s="72" t="s">
        <v>254</v>
      </c>
    </row>
    <row r="3067" spans="1:13" s="3" customFormat="1" ht="12.75" x14ac:dyDescent="0.2">
      <c r="A3067" s="62" t="s">
        <v>19</v>
      </c>
      <c r="B3067" s="62" t="s">
        <v>215</v>
      </c>
      <c r="C3067" s="63">
        <v>10</v>
      </c>
      <c r="D3067" s="64" t="s">
        <v>13376</v>
      </c>
      <c r="E3067" s="64" t="s">
        <v>3008</v>
      </c>
      <c r="F3067" s="65">
        <v>47131500</v>
      </c>
      <c r="G3067" s="64" t="s">
        <v>13633</v>
      </c>
      <c r="H3067" s="64">
        <v>2</v>
      </c>
      <c r="I3067" s="64">
        <v>2</v>
      </c>
      <c r="J3067" s="66">
        <v>15</v>
      </c>
      <c r="K3067" s="67">
        <v>135000</v>
      </c>
      <c r="L3067" s="68" t="s">
        <v>15</v>
      </c>
      <c r="M3067" s="68" t="s">
        <v>254</v>
      </c>
    </row>
    <row r="3068" spans="1:13" s="3" customFormat="1" ht="12.75" x14ac:dyDescent="0.2">
      <c r="A3068" s="62" t="s">
        <v>19</v>
      </c>
      <c r="B3068" s="62" t="s">
        <v>215</v>
      </c>
      <c r="C3068" s="63">
        <v>10</v>
      </c>
      <c r="D3068" s="62" t="s">
        <v>13376</v>
      </c>
      <c r="E3068" s="62" t="s">
        <v>3009</v>
      </c>
      <c r="F3068" s="69">
        <v>47131500</v>
      </c>
      <c r="G3068" s="62" t="s">
        <v>13633</v>
      </c>
      <c r="H3068" s="62">
        <v>2</v>
      </c>
      <c r="I3068" s="62">
        <v>2</v>
      </c>
      <c r="J3068" s="70">
        <v>4</v>
      </c>
      <c r="K3068" s="71">
        <v>480000</v>
      </c>
      <c r="L3068" s="72" t="s">
        <v>15</v>
      </c>
      <c r="M3068" s="72" t="s">
        <v>254</v>
      </c>
    </row>
    <row r="3069" spans="1:13" s="3" customFormat="1" ht="12.75" x14ac:dyDescent="0.2">
      <c r="A3069" s="62" t="s">
        <v>19</v>
      </c>
      <c r="B3069" s="62" t="s">
        <v>215</v>
      </c>
      <c r="C3069" s="63">
        <v>10</v>
      </c>
      <c r="D3069" s="64" t="s">
        <v>13376</v>
      </c>
      <c r="E3069" s="64" t="s">
        <v>3010</v>
      </c>
      <c r="F3069" s="65">
        <v>60121149</v>
      </c>
      <c r="G3069" s="64" t="s">
        <v>13633</v>
      </c>
      <c r="H3069" s="64">
        <v>2</v>
      </c>
      <c r="I3069" s="64">
        <v>2</v>
      </c>
      <c r="J3069" s="66">
        <v>7</v>
      </c>
      <c r="K3069" s="67">
        <v>416500</v>
      </c>
      <c r="L3069" s="68" t="s">
        <v>15</v>
      </c>
      <c r="M3069" s="68" t="s">
        <v>254</v>
      </c>
    </row>
    <row r="3070" spans="1:13" s="3" customFormat="1" ht="12.75" x14ac:dyDescent="0.2">
      <c r="A3070" s="62" t="s">
        <v>19</v>
      </c>
      <c r="B3070" s="62" t="s">
        <v>215</v>
      </c>
      <c r="C3070" s="63">
        <v>10</v>
      </c>
      <c r="D3070" s="62" t="s">
        <v>13376</v>
      </c>
      <c r="E3070" s="62" t="s">
        <v>3011</v>
      </c>
      <c r="F3070" s="69">
        <v>60121124</v>
      </c>
      <c r="G3070" s="62" t="s">
        <v>13633</v>
      </c>
      <c r="H3070" s="62">
        <v>3</v>
      </c>
      <c r="I3070" s="62">
        <v>3</v>
      </c>
      <c r="J3070" s="70">
        <v>4</v>
      </c>
      <c r="K3070" s="71">
        <v>480000</v>
      </c>
      <c r="L3070" s="72" t="s">
        <v>15</v>
      </c>
      <c r="M3070" s="72" t="s">
        <v>254</v>
      </c>
    </row>
    <row r="3071" spans="1:13" s="3" customFormat="1" ht="12.75" x14ac:dyDescent="0.2">
      <c r="A3071" s="62" t="s">
        <v>19</v>
      </c>
      <c r="B3071" s="62" t="s">
        <v>215</v>
      </c>
      <c r="C3071" s="63">
        <v>10</v>
      </c>
      <c r="D3071" s="64" t="s">
        <v>13376</v>
      </c>
      <c r="E3071" s="64" t="s">
        <v>3012</v>
      </c>
      <c r="F3071" s="65" t="s">
        <v>3283</v>
      </c>
      <c r="G3071" s="64" t="s">
        <v>13633</v>
      </c>
      <c r="H3071" s="64">
        <v>2</v>
      </c>
      <c r="I3071" s="64">
        <v>2</v>
      </c>
      <c r="J3071" s="66">
        <v>50</v>
      </c>
      <c r="K3071" s="67">
        <v>2785000</v>
      </c>
      <c r="L3071" s="68" t="s">
        <v>15</v>
      </c>
      <c r="M3071" s="68" t="s">
        <v>254</v>
      </c>
    </row>
    <row r="3072" spans="1:13" s="3" customFormat="1" ht="12.75" x14ac:dyDescent="0.2">
      <c r="A3072" s="62" t="s">
        <v>19</v>
      </c>
      <c r="B3072" s="62" t="s">
        <v>431</v>
      </c>
      <c r="C3072" s="63">
        <v>10</v>
      </c>
      <c r="D3072" s="62" t="s">
        <v>13375</v>
      </c>
      <c r="E3072" s="62" t="s">
        <v>3013</v>
      </c>
      <c r="F3072" s="69">
        <v>15121520</v>
      </c>
      <c r="G3072" s="62" t="s">
        <v>13633</v>
      </c>
      <c r="H3072" s="62">
        <v>3</v>
      </c>
      <c r="I3072" s="62">
        <v>3</v>
      </c>
      <c r="J3072" s="70">
        <v>2</v>
      </c>
      <c r="K3072" s="71">
        <v>2100000</v>
      </c>
      <c r="L3072" s="72" t="s">
        <v>15</v>
      </c>
      <c r="M3072" s="72" t="s">
        <v>254</v>
      </c>
    </row>
    <row r="3073" spans="1:13" s="3" customFormat="1" ht="12.75" x14ac:dyDescent="0.2">
      <c r="A3073" s="62" t="s">
        <v>19</v>
      </c>
      <c r="B3073" s="62" t="s">
        <v>431</v>
      </c>
      <c r="C3073" s="63">
        <v>10</v>
      </c>
      <c r="D3073" s="64" t="s">
        <v>13375</v>
      </c>
      <c r="E3073" s="64" t="s">
        <v>3014</v>
      </c>
      <c r="F3073" s="65">
        <v>15121520</v>
      </c>
      <c r="G3073" s="64" t="s">
        <v>13633</v>
      </c>
      <c r="H3073" s="64">
        <v>3</v>
      </c>
      <c r="I3073" s="64">
        <v>3</v>
      </c>
      <c r="J3073" s="66">
        <v>2</v>
      </c>
      <c r="K3073" s="67">
        <v>2100000</v>
      </c>
      <c r="L3073" s="68" t="s">
        <v>15</v>
      </c>
      <c r="M3073" s="68" t="s">
        <v>254</v>
      </c>
    </row>
    <row r="3074" spans="1:13" s="3" customFormat="1" ht="12.75" x14ac:dyDescent="0.2">
      <c r="A3074" s="62" t="s">
        <v>19</v>
      </c>
      <c r="B3074" s="62" t="s">
        <v>431</v>
      </c>
      <c r="C3074" s="63">
        <v>10</v>
      </c>
      <c r="D3074" s="62" t="s">
        <v>13375</v>
      </c>
      <c r="E3074" s="62" t="s">
        <v>3015</v>
      </c>
      <c r="F3074" s="69">
        <v>15121520</v>
      </c>
      <c r="G3074" s="62" t="s">
        <v>13633</v>
      </c>
      <c r="H3074" s="62">
        <v>3</v>
      </c>
      <c r="I3074" s="62">
        <v>3</v>
      </c>
      <c r="J3074" s="70">
        <v>2</v>
      </c>
      <c r="K3074" s="71">
        <v>2100000</v>
      </c>
      <c r="L3074" s="72" t="s">
        <v>15</v>
      </c>
      <c r="M3074" s="72" t="s">
        <v>254</v>
      </c>
    </row>
    <row r="3075" spans="1:13" s="3" customFormat="1" ht="12.75" x14ac:dyDescent="0.2">
      <c r="A3075" s="62" t="s">
        <v>19</v>
      </c>
      <c r="B3075" s="62" t="s">
        <v>431</v>
      </c>
      <c r="C3075" s="63">
        <v>10</v>
      </c>
      <c r="D3075" s="64" t="s">
        <v>13375</v>
      </c>
      <c r="E3075" s="64" t="s">
        <v>3016</v>
      </c>
      <c r="F3075" s="65">
        <v>15121520</v>
      </c>
      <c r="G3075" s="64" t="s">
        <v>13633</v>
      </c>
      <c r="H3075" s="64">
        <v>3</v>
      </c>
      <c r="I3075" s="64">
        <v>3</v>
      </c>
      <c r="J3075" s="66">
        <v>2</v>
      </c>
      <c r="K3075" s="67">
        <v>2100000</v>
      </c>
      <c r="L3075" s="68" t="s">
        <v>15</v>
      </c>
      <c r="M3075" s="68" t="s">
        <v>254</v>
      </c>
    </row>
    <row r="3076" spans="1:13" s="3" customFormat="1" ht="12.75" x14ac:dyDescent="0.2">
      <c r="A3076" s="62" t="s">
        <v>19</v>
      </c>
      <c r="B3076" s="62" t="s">
        <v>431</v>
      </c>
      <c r="C3076" s="63">
        <v>10</v>
      </c>
      <c r="D3076" s="62" t="s">
        <v>13375</v>
      </c>
      <c r="E3076" s="62" t="s">
        <v>3017</v>
      </c>
      <c r="F3076" s="69">
        <v>15121520</v>
      </c>
      <c r="G3076" s="62" t="s">
        <v>13633</v>
      </c>
      <c r="H3076" s="62">
        <v>3</v>
      </c>
      <c r="I3076" s="62">
        <v>3</v>
      </c>
      <c r="J3076" s="70">
        <v>2</v>
      </c>
      <c r="K3076" s="71">
        <v>2100000</v>
      </c>
      <c r="L3076" s="72" t="s">
        <v>15</v>
      </c>
      <c r="M3076" s="72" t="s">
        <v>254</v>
      </c>
    </row>
    <row r="3077" spans="1:13" s="3" customFormat="1" ht="12.75" x14ac:dyDescent="0.2">
      <c r="A3077" s="62" t="s">
        <v>19</v>
      </c>
      <c r="B3077" s="62" t="s">
        <v>431</v>
      </c>
      <c r="C3077" s="63">
        <v>10</v>
      </c>
      <c r="D3077" s="64" t="s">
        <v>13375</v>
      </c>
      <c r="E3077" s="64" t="s">
        <v>3018</v>
      </c>
      <c r="F3077" s="65">
        <v>15121520</v>
      </c>
      <c r="G3077" s="64" t="s">
        <v>13633</v>
      </c>
      <c r="H3077" s="64">
        <v>3</v>
      </c>
      <c r="I3077" s="64">
        <v>3</v>
      </c>
      <c r="J3077" s="66">
        <v>2</v>
      </c>
      <c r="K3077" s="67">
        <v>2100000</v>
      </c>
      <c r="L3077" s="68" t="s">
        <v>15</v>
      </c>
      <c r="M3077" s="68" t="s">
        <v>254</v>
      </c>
    </row>
    <row r="3078" spans="1:13" s="3" customFormat="1" ht="12.75" x14ac:dyDescent="0.2">
      <c r="A3078" s="62" t="s">
        <v>19</v>
      </c>
      <c r="B3078" s="62" t="s">
        <v>221</v>
      </c>
      <c r="C3078" s="63">
        <v>10</v>
      </c>
      <c r="D3078" s="62" t="s">
        <v>13382</v>
      </c>
      <c r="E3078" s="62" t="s">
        <v>3019</v>
      </c>
      <c r="F3078" s="69">
        <v>47131821</v>
      </c>
      <c r="G3078" s="62" t="s">
        <v>13633</v>
      </c>
      <c r="H3078" s="62">
        <v>3</v>
      </c>
      <c r="I3078" s="62">
        <v>3</v>
      </c>
      <c r="J3078" s="70">
        <v>10</v>
      </c>
      <c r="K3078" s="71">
        <v>2500000</v>
      </c>
      <c r="L3078" s="72" t="s">
        <v>15</v>
      </c>
      <c r="M3078" s="72" t="s">
        <v>254</v>
      </c>
    </row>
    <row r="3079" spans="1:13" s="3" customFormat="1" ht="12.75" x14ac:dyDescent="0.2">
      <c r="A3079" s="62" t="s">
        <v>19</v>
      </c>
      <c r="B3079" s="62" t="s">
        <v>431</v>
      </c>
      <c r="C3079" s="63">
        <v>10</v>
      </c>
      <c r="D3079" s="64" t="s">
        <v>13375</v>
      </c>
      <c r="E3079" s="64" t="s">
        <v>3020</v>
      </c>
      <c r="F3079" s="65">
        <v>15121806</v>
      </c>
      <c r="G3079" s="64" t="s">
        <v>13633</v>
      </c>
      <c r="H3079" s="64">
        <v>3</v>
      </c>
      <c r="I3079" s="64">
        <v>3</v>
      </c>
      <c r="J3079" s="66">
        <v>8</v>
      </c>
      <c r="K3079" s="67">
        <v>640000</v>
      </c>
      <c r="L3079" s="68" t="s">
        <v>15</v>
      </c>
      <c r="M3079" s="68" t="s">
        <v>254</v>
      </c>
    </row>
    <row r="3080" spans="1:13" s="3" customFormat="1" ht="12.75" x14ac:dyDescent="0.2">
      <c r="A3080" s="62" t="s">
        <v>19</v>
      </c>
      <c r="B3080" s="62" t="s">
        <v>219</v>
      </c>
      <c r="C3080" s="63">
        <v>10</v>
      </c>
      <c r="D3080" s="62" t="s">
        <v>13379</v>
      </c>
      <c r="E3080" s="62" t="s">
        <v>3021</v>
      </c>
      <c r="F3080" s="69">
        <v>30102300</v>
      </c>
      <c r="G3080" s="62" t="s">
        <v>13633</v>
      </c>
      <c r="H3080" s="62">
        <v>3</v>
      </c>
      <c r="I3080" s="62">
        <v>3</v>
      </c>
      <c r="J3080" s="70">
        <v>10</v>
      </c>
      <c r="K3080" s="71">
        <v>1450000</v>
      </c>
      <c r="L3080" s="72" t="s">
        <v>15</v>
      </c>
      <c r="M3080" s="72" t="s">
        <v>254</v>
      </c>
    </row>
    <row r="3081" spans="1:13" s="3" customFormat="1" ht="12.75" x14ac:dyDescent="0.2">
      <c r="A3081" s="62" t="s">
        <v>19</v>
      </c>
      <c r="B3081" s="62" t="s">
        <v>265</v>
      </c>
      <c r="C3081" s="63">
        <v>10</v>
      </c>
      <c r="D3081" s="64" t="s">
        <v>13462</v>
      </c>
      <c r="E3081" s="64" t="s">
        <v>3022</v>
      </c>
      <c r="F3081" s="65">
        <v>26111702</v>
      </c>
      <c r="G3081" s="64" t="s">
        <v>13633</v>
      </c>
      <c r="H3081" s="64">
        <v>3</v>
      </c>
      <c r="I3081" s="64">
        <v>3</v>
      </c>
      <c r="J3081" s="66">
        <v>5</v>
      </c>
      <c r="K3081" s="67">
        <v>29510</v>
      </c>
      <c r="L3081" s="68" t="s">
        <v>15</v>
      </c>
      <c r="M3081" s="68" t="s">
        <v>254</v>
      </c>
    </row>
    <row r="3082" spans="1:13" s="3" customFormat="1" ht="12.75" x14ac:dyDescent="0.2">
      <c r="A3082" s="62" t="s">
        <v>19</v>
      </c>
      <c r="B3082" s="62" t="s">
        <v>265</v>
      </c>
      <c r="C3082" s="63">
        <v>10</v>
      </c>
      <c r="D3082" s="62" t="s">
        <v>13462</v>
      </c>
      <c r="E3082" s="62" t="s">
        <v>3023</v>
      </c>
      <c r="F3082" s="69">
        <v>26111702</v>
      </c>
      <c r="G3082" s="62" t="s">
        <v>13633</v>
      </c>
      <c r="H3082" s="62">
        <v>3</v>
      </c>
      <c r="I3082" s="62">
        <v>3</v>
      </c>
      <c r="J3082" s="70">
        <v>28</v>
      </c>
      <c r="K3082" s="71">
        <v>727328</v>
      </c>
      <c r="L3082" s="72" t="s">
        <v>15</v>
      </c>
      <c r="M3082" s="72" t="s">
        <v>254</v>
      </c>
    </row>
    <row r="3083" spans="1:13" s="3" customFormat="1" ht="12.75" x14ac:dyDescent="0.2">
      <c r="A3083" s="62" t="s">
        <v>19</v>
      </c>
      <c r="B3083" s="62" t="s">
        <v>219</v>
      </c>
      <c r="C3083" s="63">
        <v>10</v>
      </c>
      <c r="D3083" s="64" t="s">
        <v>13379</v>
      </c>
      <c r="E3083" s="64" t="s">
        <v>3024</v>
      </c>
      <c r="F3083" s="65">
        <v>31163220</v>
      </c>
      <c r="G3083" s="64" t="s">
        <v>13633</v>
      </c>
      <c r="H3083" s="64">
        <v>6</v>
      </c>
      <c r="I3083" s="64">
        <v>6</v>
      </c>
      <c r="J3083" s="66">
        <v>2</v>
      </c>
      <c r="K3083" s="67">
        <v>400000</v>
      </c>
      <c r="L3083" s="68" t="s">
        <v>15</v>
      </c>
      <c r="M3083" s="68" t="s">
        <v>254</v>
      </c>
    </row>
    <row r="3084" spans="1:13" s="3" customFormat="1" ht="12.75" x14ac:dyDescent="0.2">
      <c r="A3084" s="62" t="s">
        <v>19</v>
      </c>
      <c r="B3084" s="62" t="s">
        <v>871</v>
      </c>
      <c r="C3084" s="63">
        <v>10</v>
      </c>
      <c r="D3084" s="62" t="s">
        <v>13490</v>
      </c>
      <c r="E3084" s="62" t="s">
        <v>3025</v>
      </c>
      <c r="F3084" s="69">
        <v>31211501</v>
      </c>
      <c r="G3084" s="62" t="s">
        <v>13633</v>
      </c>
      <c r="H3084" s="62">
        <v>3</v>
      </c>
      <c r="I3084" s="62">
        <v>3</v>
      </c>
      <c r="J3084" s="70">
        <v>1</v>
      </c>
      <c r="K3084" s="71">
        <v>1500000</v>
      </c>
      <c r="L3084" s="72" t="s">
        <v>1760</v>
      </c>
      <c r="M3084" s="72" t="s">
        <v>254</v>
      </c>
    </row>
    <row r="3085" spans="1:13" s="3" customFormat="1" ht="12.75" x14ac:dyDescent="0.2">
      <c r="A3085" s="62" t="s">
        <v>19</v>
      </c>
      <c r="B3085" s="62" t="s">
        <v>871</v>
      </c>
      <c r="C3085" s="63">
        <v>10</v>
      </c>
      <c r="D3085" s="64" t="s">
        <v>13490</v>
      </c>
      <c r="E3085" s="64" t="s">
        <v>3026</v>
      </c>
      <c r="F3085" s="65">
        <v>31211501</v>
      </c>
      <c r="G3085" s="64" t="s">
        <v>13633</v>
      </c>
      <c r="H3085" s="64">
        <v>3</v>
      </c>
      <c r="I3085" s="64">
        <v>3</v>
      </c>
      <c r="J3085" s="66">
        <v>1</v>
      </c>
      <c r="K3085" s="67">
        <v>1500000</v>
      </c>
      <c r="L3085" s="68" t="s">
        <v>1760</v>
      </c>
      <c r="M3085" s="68" t="s">
        <v>254</v>
      </c>
    </row>
    <row r="3086" spans="1:13" s="3" customFormat="1" ht="12.75" x14ac:dyDescent="0.2">
      <c r="A3086" s="62" t="s">
        <v>19</v>
      </c>
      <c r="B3086" s="62" t="s">
        <v>871</v>
      </c>
      <c r="C3086" s="63">
        <v>10</v>
      </c>
      <c r="D3086" s="62" t="s">
        <v>13490</v>
      </c>
      <c r="E3086" s="62" t="s">
        <v>3027</v>
      </c>
      <c r="F3086" s="69">
        <v>31211510</v>
      </c>
      <c r="G3086" s="62" t="s">
        <v>13633</v>
      </c>
      <c r="H3086" s="62">
        <v>3</v>
      </c>
      <c r="I3086" s="62">
        <v>3</v>
      </c>
      <c r="J3086" s="70">
        <v>2</v>
      </c>
      <c r="K3086" s="71">
        <v>1800000</v>
      </c>
      <c r="L3086" s="72" t="s">
        <v>1760</v>
      </c>
      <c r="M3086" s="72" t="s">
        <v>254</v>
      </c>
    </row>
    <row r="3087" spans="1:13" s="3" customFormat="1" ht="12.75" x14ac:dyDescent="0.2">
      <c r="A3087" s="62" t="s">
        <v>19</v>
      </c>
      <c r="B3087" s="62" t="s">
        <v>871</v>
      </c>
      <c r="C3087" s="63">
        <v>10</v>
      </c>
      <c r="D3087" s="64" t="s">
        <v>13490</v>
      </c>
      <c r="E3087" s="64" t="s">
        <v>3028</v>
      </c>
      <c r="F3087" s="65">
        <v>31211510</v>
      </c>
      <c r="G3087" s="64" t="s">
        <v>13633</v>
      </c>
      <c r="H3087" s="64">
        <v>3</v>
      </c>
      <c r="I3087" s="64">
        <v>3</v>
      </c>
      <c r="J3087" s="66">
        <v>1</v>
      </c>
      <c r="K3087" s="67">
        <v>950000</v>
      </c>
      <c r="L3087" s="68" t="s">
        <v>1760</v>
      </c>
      <c r="M3087" s="68" t="s">
        <v>254</v>
      </c>
    </row>
    <row r="3088" spans="1:13" s="3" customFormat="1" ht="12.75" x14ac:dyDescent="0.2">
      <c r="A3088" s="62" t="s">
        <v>19</v>
      </c>
      <c r="B3088" s="62" t="s">
        <v>871</v>
      </c>
      <c r="C3088" s="63">
        <v>10</v>
      </c>
      <c r="D3088" s="62" t="s">
        <v>13490</v>
      </c>
      <c r="E3088" s="62" t="s">
        <v>3029</v>
      </c>
      <c r="F3088" s="69">
        <v>31211510</v>
      </c>
      <c r="G3088" s="62" t="s">
        <v>13633</v>
      </c>
      <c r="H3088" s="62">
        <v>3</v>
      </c>
      <c r="I3088" s="62">
        <v>3</v>
      </c>
      <c r="J3088" s="70">
        <v>3</v>
      </c>
      <c r="K3088" s="71">
        <v>2100000</v>
      </c>
      <c r="L3088" s="72" t="s">
        <v>1760</v>
      </c>
      <c r="M3088" s="72" t="s">
        <v>254</v>
      </c>
    </row>
    <row r="3089" spans="1:13" s="3" customFormat="1" ht="12.75" x14ac:dyDescent="0.2">
      <c r="A3089" s="62" t="s">
        <v>19</v>
      </c>
      <c r="B3089" s="62" t="s">
        <v>871</v>
      </c>
      <c r="C3089" s="63">
        <v>10</v>
      </c>
      <c r="D3089" s="64" t="s">
        <v>13490</v>
      </c>
      <c r="E3089" s="64" t="s">
        <v>3030</v>
      </c>
      <c r="F3089" s="65">
        <v>31211510</v>
      </c>
      <c r="G3089" s="64" t="s">
        <v>13633</v>
      </c>
      <c r="H3089" s="64">
        <v>3</v>
      </c>
      <c r="I3089" s="64">
        <v>3</v>
      </c>
      <c r="J3089" s="66">
        <v>2</v>
      </c>
      <c r="K3089" s="67">
        <v>2400000</v>
      </c>
      <c r="L3089" s="68" t="s">
        <v>1760</v>
      </c>
      <c r="M3089" s="68" t="s">
        <v>254</v>
      </c>
    </row>
    <row r="3090" spans="1:13" s="3" customFormat="1" ht="12.75" x14ac:dyDescent="0.2">
      <c r="A3090" s="62" t="s">
        <v>19</v>
      </c>
      <c r="B3090" s="62" t="s">
        <v>871</v>
      </c>
      <c r="C3090" s="63">
        <v>10</v>
      </c>
      <c r="D3090" s="62" t="s">
        <v>13490</v>
      </c>
      <c r="E3090" s="62" t="s">
        <v>3031</v>
      </c>
      <c r="F3090" s="69">
        <v>31211510</v>
      </c>
      <c r="G3090" s="62" t="s">
        <v>13633</v>
      </c>
      <c r="H3090" s="62">
        <v>3</v>
      </c>
      <c r="I3090" s="62">
        <v>3</v>
      </c>
      <c r="J3090" s="70">
        <v>2</v>
      </c>
      <c r="K3090" s="71">
        <v>3200000</v>
      </c>
      <c r="L3090" s="72" t="s">
        <v>1760</v>
      </c>
      <c r="M3090" s="72" t="s">
        <v>254</v>
      </c>
    </row>
    <row r="3091" spans="1:13" s="3" customFormat="1" ht="12.75" x14ac:dyDescent="0.2">
      <c r="A3091" s="62" t="s">
        <v>19</v>
      </c>
      <c r="B3091" s="62" t="s">
        <v>871</v>
      </c>
      <c r="C3091" s="63">
        <v>10</v>
      </c>
      <c r="D3091" s="64" t="s">
        <v>13490</v>
      </c>
      <c r="E3091" s="64" t="s">
        <v>3032</v>
      </c>
      <c r="F3091" s="65">
        <v>31211510</v>
      </c>
      <c r="G3091" s="64" t="s">
        <v>13633</v>
      </c>
      <c r="H3091" s="64">
        <v>3</v>
      </c>
      <c r="I3091" s="64">
        <v>3</v>
      </c>
      <c r="J3091" s="66">
        <v>2</v>
      </c>
      <c r="K3091" s="67">
        <v>2400000</v>
      </c>
      <c r="L3091" s="68" t="s">
        <v>1760</v>
      </c>
      <c r="M3091" s="68" t="s">
        <v>254</v>
      </c>
    </row>
    <row r="3092" spans="1:13" s="3" customFormat="1" ht="12.75" x14ac:dyDescent="0.2">
      <c r="A3092" s="62" t="s">
        <v>19</v>
      </c>
      <c r="B3092" s="62" t="s">
        <v>871</v>
      </c>
      <c r="C3092" s="63">
        <v>10</v>
      </c>
      <c r="D3092" s="62" t="s">
        <v>13490</v>
      </c>
      <c r="E3092" s="62" t="s">
        <v>3033</v>
      </c>
      <c r="F3092" s="69">
        <v>31211510</v>
      </c>
      <c r="G3092" s="62" t="s">
        <v>13633</v>
      </c>
      <c r="H3092" s="62">
        <v>3</v>
      </c>
      <c r="I3092" s="62">
        <v>3</v>
      </c>
      <c r="J3092" s="70">
        <v>2</v>
      </c>
      <c r="K3092" s="71">
        <v>1360000</v>
      </c>
      <c r="L3092" s="72" t="s">
        <v>1760</v>
      </c>
      <c r="M3092" s="72" t="s">
        <v>254</v>
      </c>
    </row>
    <row r="3093" spans="1:13" s="3" customFormat="1" ht="12.75" x14ac:dyDescent="0.2">
      <c r="A3093" s="62" t="s">
        <v>19</v>
      </c>
      <c r="B3093" s="62" t="s">
        <v>871</v>
      </c>
      <c r="C3093" s="63">
        <v>10</v>
      </c>
      <c r="D3093" s="64" t="s">
        <v>13490</v>
      </c>
      <c r="E3093" s="64" t="s">
        <v>3034</v>
      </c>
      <c r="F3093" s="65">
        <v>31211510</v>
      </c>
      <c r="G3093" s="64" t="s">
        <v>13633</v>
      </c>
      <c r="H3093" s="64">
        <v>3</v>
      </c>
      <c r="I3093" s="64">
        <v>3</v>
      </c>
      <c r="J3093" s="66">
        <v>2</v>
      </c>
      <c r="K3093" s="67">
        <v>1900000</v>
      </c>
      <c r="L3093" s="68" t="s">
        <v>1760</v>
      </c>
      <c r="M3093" s="68" t="s">
        <v>254</v>
      </c>
    </row>
    <row r="3094" spans="1:13" s="3" customFormat="1" ht="12.75" x14ac:dyDescent="0.2">
      <c r="A3094" s="62" t="s">
        <v>19</v>
      </c>
      <c r="B3094" s="62" t="s">
        <v>871</v>
      </c>
      <c r="C3094" s="63">
        <v>10</v>
      </c>
      <c r="D3094" s="62" t="s">
        <v>13490</v>
      </c>
      <c r="E3094" s="62" t="s">
        <v>3035</v>
      </c>
      <c r="F3094" s="69">
        <v>31211510</v>
      </c>
      <c r="G3094" s="62" t="s">
        <v>13633</v>
      </c>
      <c r="H3094" s="62">
        <v>3</v>
      </c>
      <c r="I3094" s="62">
        <v>3</v>
      </c>
      <c r="J3094" s="70">
        <v>2</v>
      </c>
      <c r="K3094" s="71">
        <v>1700000</v>
      </c>
      <c r="L3094" s="72" t="s">
        <v>1760</v>
      </c>
      <c r="M3094" s="72" t="s">
        <v>254</v>
      </c>
    </row>
    <row r="3095" spans="1:13" s="3" customFormat="1" ht="12.75" x14ac:dyDescent="0.2">
      <c r="A3095" s="62" t="s">
        <v>19</v>
      </c>
      <c r="B3095" s="62" t="s">
        <v>871</v>
      </c>
      <c r="C3095" s="63">
        <v>10</v>
      </c>
      <c r="D3095" s="64" t="s">
        <v>13490</v>
      </c>
      <c r="E3095" s="64" t="s">
        <v>3036</v>
      </c>
      <c r="F3095" s="65">
        <v>31211510</v>
      </c>
      <c r="G3095" s="64" t="s">
        <v>13633</v>
      </c>
      <c r="H3095" s="64">
        <v>3</v>
      </c>
      <c r="I3095" s="64">
        <v>3</v>
      </c>
      <c r="J3095" s="66">
        <v>1</v>
      </c>
      <c r="K3095" s="67">
        <v>850000</v>
      </c>
      <c r="L3095" s="68" t="s">
        <v>1760</v>
      </c>
      <c r="M3095" s="68" t="s">
        <v>254</v>
      </c>
    </row>
    <row r="3096" spans="1:13" s="3" customFormat="1" ht="12.75" x14ac:dyDescent="0.2">
      <c r="A3096" s="62" t="s">
        <v>19</v>
      </c>
      <c r="B3096" s="62" t="s">
        <v>874</v>
      </c>
      <c r="C3096" s="63">
        <v>10</v>
      </c>
      <c r="D3096" s="62" t="s">
        <v>13493</v>
      </c>
      <c r="E3096" s="62" t="s">
        <v>3037</v>
      </c>
      <c r="F3096" s="69">
        <v>24121503</v>
      </c>
      <c r="G3096" s="62" t="s">
        <v>13633</v>
      </c>
      <c r="H3096" s="62">
        <v>3</v>
      </c>
      <c r="I3096" s="62">
        <v>3</v>
      </c>
      <c r="J3096" s="70">
        <v>2</v>
      </c>
      <c r="K3096" s="71">
        <v>1128000</v>
      </c>
      <c r="L3096" s="72" t="s">
        <v>15</v>
      </c>
      <c r="M3096" s="72" t="s">
        <v>254</v>
      </c>
    </row>
    <row r="3097" spans="1:13" s="3" customFormat="1" ht="12.75" x14ac:dyDescent="0.2">
      <c r="A3097" s="62" t="s">
        <v>19</v>
      </c>
      <c r="B3097" s="62" t="s">
        <v>1790</v>
      </c>
      <c r="C3097" s="63">
        <v>10</v>
      </c>
      <c r="D3097" s="64" t="s">
        <v>13549</v>
      </c>
      <c r="E3097" s="64" t="s">
        <v>3038</v>
      </c>
      <c r="F3097" s="65">
        <v>27112719</v>
      </c>
      <c r="G3097" s="64" t="s">
        <v>13633</v>
      </c>
      <c r="H3097" s="64">
        <v>6</v>
      </c>
      <c r="I3097" s="64">
        <v>6</v>
      </c>
      <c r="J3097" s="66">
        <v>1</v>
      </c>
      <c r="K3097" s="67">
        <v>550000</v>
      </c>
      <c r="L3097" s="68" t="s">
        <v>15</v>
      </c>
      <c r="M3097" s="68" t="s">
        <v>254</v>
      </c>
    </row>
    <row r="3098" spans="1:13" s="3" customFormat="1" ht="12.75" x14ac:dyDescent="0.2">
      <c r="A3098" s="62" t="s">
        <v>19</v>
      </c>
      <c r="B3098" s="62" t="s">
        <v>873</v>
      </c>
      <c r="C3098" s="63">
        <v>10</v>
      </c>
      <c r="D3098" s="62" t="s">
        <v>13492</v>
      </c>
      <c r="E3098" s="62" t="s">
        <v>3039</v>
      </c>
      <c r="F3098" s="69">
        <v>26142303</v>
      </c>
      <c r="G3098" s="62" t="s">
        <v>13633</v>
      </c>
      <c r="H3098" s="62">
        <v>3</v>
      </c>
      <c r="I3098" s="62">
        <v>3</v>
      </c>
      <c r="J3098" s="70">
        <v>2</v>
      </c>
      <c r="K3098" s="71">
        <v>2200000</v>
      </c>
      <c r="L3098" s="72" t="s">
        <v>15</v>
      </c>
      <c r="M3098" s="72" t="s">
        <v>254</v>
      </c>
    </row>
    <row r="3099" spans="1:13" s="3" customFormat="1" ht="12.75" x14ac:dyDescent="0.2">
      <c r="A3099" s="62" t="s">
        <v>19</v>
      </c>
      <c r="B3099" s="62" t="s">
        <v>873</v>
      </c>
      <c r="C3099" s="63">
        <v>10</v>
      </c>
      <c r="D3099" s="64" t="s">
        <v>13492</v>
      </c>
      <c r="E3099" s="64" t="s">
        <v>3040</v>
      </c>
      <c r="F3099" s="65">
        <v>26142303</v>
      </c>
      <c r="G3099" s="64" t="s">
        <v>13633</v>
      </c>
      <c r="H3099" s="64">
        <v>3</v>
      </c>
      <c r="I3099" s="64">
        <v>3</v>
      </c>
      <c r="J3099" s="66">
        <v>2</v>
      </c>
      <c r="K3099" s="67">
        <v>2200000</v>
      </c>
      <c r="L3099" s="68" t="s">
        <v>15</v>
      </c>
      <c r="M3099" s="68" t="s">
        <v>254</v>
      </c>
    </row>
    <row r="3100" spans="1:13" s="3" customFormat="1" ht="12.75" x14ac:dyDescent="0.2">
      <c r="A3100" s="62" t="s">
        <v>19</v>
      </c>
      <c r="B3100" s="62" t="s">
        <v>874</v>
      </c>
      <c r="C3100" s="63">
        <v>10</v>
      </c>
      <c r="D3100" s="62" t="s">
        <v>13493</v>
      </c>
      <c r="E3100" s="62" t="s">
        <v>3041</v>
      </c>
      <c r="F3100" s="69">
        <v>31261601</v>
      </c>
      <c r="G3100" s="62" t="s">
        <v>13633</v>
      </c>
      <c r="H3100" s="62">
        <v>3</v>
      </c>
      <c r="I3100" s="62">
        <v>3</v>
      </c>
      <c r="J3100" s="70">
        <v>15</v>
      </c>
      <c r="K3100" s="71">
        <v>1125000</v>
      </c>
      <c r="L3100" s="72" t="s">
        <v>15</v>
      </c>
      <c r="M3100" s="72" t="s">
        <v>254</v>
      </c>
    </row>
    <row r="3101" spans="1:13" s="3" customFormat="1" ht="12.75" x14ac:dyDescent="0.2">
      <c r="A3101" s="62" t="s">
        <v>19</v>
      </c>
      <c r="B3101" s="62" t="s">
        <v>874</v>
      </c>
      <c r="C3101" s="63">
        <v>10</v>
      </c>
      <c r="D3101" s="64" t="s">
        <v>13493</v>
      </c>
      <c r="E3101" s="64" t="s">
        <v>3042</v>
      </c>
      <c r="F3101" s="65">
        <v>31261601</v>
      </c>
      <c r="G3101" s="64" t="s">
        <v>13633</v>
      </c>
      <c r="H3101" s="64">
        <v>3</v>
      </c>
      <c r="I3101" s="64">
        <v>3</v>
      </c>
      <c r="J3101" s="66">
        <v>20</v>
      </c>
      <c r="K3101" s="67">
        <v>2280000</v>
      </c>
      <c r="L3101" s="68" t="s">
        <v>15</v>
      </c>
      <c r="M3101" s="68" t="s">
        <v>254</v>
      </c>
    </row>
    <row r="3102" spans="1:13" s="3" customFormat="1" ht="12.75" x14ac:dyDescent="0.2">
      <c r="A3102" s="62" t="s">
        <v>19</v>
      </c>
      <c r="B3102" s="62" t="s">
        <v>874</v>
      </c>
      <c r="C3102" s="63">
        <v>10</v>
      </c>
      <c r="D3102" s="62" t="s">
        <v>13493</v>
      </c>
      <c r="E3102" s="62" t="s">
        <v>3042</v>
      </c>
      <c r="F3102" s="69">
        <v>31261601</v>
      </c>
      <c r="G3102" s="62" t="s">
        <v>13633</v>
      </c>
      <c r="H3102" s="62">
        <v>3</v>
      </c>
      <c r="I3102" s="62">
        <v>3</v>
      </c>
      <c r="J3102" s="70">
        <v>50</v>
      </c>
      <c r="K3102" s="71">
        <v>1860000</v>
      </c>
      <c r="L3102" s="72" t="s">
        <v>15</v>
      </c>
      <c r="M3102" s="72" t="s">
        <v>254</v>
      </c>
    </row>
    <row r="3103" spans="1:13" s="3" customFormat="1" ht="12.75" x14ac:dyDescent="0.2">
      <c r="A3103" s="62" t="s">
        <v>19</v>
      </c>
      <c r="B3103" s="62" t="s">
        <v>874</v>
      </c>
      <c r="C3103" s="63">
        <v>10</v>
      </c>
      <c r="D3103" s="64" t="s">
        <v>13493</v>
      </c>
      <c r="E3103" s="64" t="s">
        <v>3043</v>
      </c>
      <c r="F3103" s="65">
        <v>31261601</v>
      </c>
      <c r="G3103" s="64" t="s">
        <v>13633</v>
      </c>
      <c r="H3103" s="64">
        <v>3</v>
      </c>
      <c r="I3103" s="64">
        <v>3</v>
      </c>
      <c r="J3103" s="66">
        <v>20</v>
      </c>
      <c r="K3103" s="67">
        <v>1992000</v>
      </c>
      <c r="L3103" s="68" t="s">
        <v>15</v>
      </c>
      <c r="M3103" s="68" t="s">
        <v>254</v>
      </c>
    </row>
    <row r="3104" spans="1:13" s="3" customFormat="1" ht="12.75" x14ac:dyDescent="0.2">
      <c r="A3104" s="62" t="s">
        <v>19</v>
      </c>
      <c r="B3104" s="62" t="s">
        <v>877</v>
      </c>
      <c r="C3104" s="63">
        <v>10</v>
      </c>
      <c r="D3104" s="62" t="s">
        <v>13496</v>
      </c>
      <c r="E3104" s="62" t="s">
        <v>3044</v>
      </c>
      <c r="F3104" s="69">
        <v>31231402</v>
      </c>
      <c r="G3104" s="62" t="s">
        <v>13633</v>
      </c>
      <c r="H3104" s="62">
        <v>3</v>
      </c>
      <c r="I3104" s="62">
        <v>3</v>
      </c>
      <c r="J3104" s="70">
        <v>10</v>
      </c>
      <c r="K3104" s="71">
        <v>550000</v>
      </c>
      <c r="L3104" s="72" t="s">
        <v>15</v>
      </c>
      <c r="M3104" s="72" t="s">
        <v>254</v>
      </c>
    </row>
    <row r="3105" spans="1:13" s="3" customFormat="1" ht="12.75" x14ac:dyDescent="0.2">
      <c r="A3105" s="62" t="s">
        <v>19</v>
      </c>
      <c r="B3105" s="62" t="s">
        <v>877</v>
      </c>
      <c r="C3105" s="63">
        <v>10</v>
      </c>
      <c r="D3105" s="64" t="s">
        <v>13496</v>
      </c>
      <c r="E3105" s="64" t="s">
        <v>3045</v>
      </c>
      <c r="F3105" s="65">
        <v>31231402</v>
      </c>
      <c r="G3105" s="64" t="s">
        <v>13633</v>
      </c>
      <c r="H3105" s="64">
        <v>3</v>
      </c>
      <c r="I3105" s="64">
        <v>3</v>
      </c>
      <c r="J3105" s="66">
        <v>10</v>
      </c>
      <c r="K3105" s="67">
        <v>450000</v>
      </c>
      <c r="L3105" s="68" t="s">
        <v>15</v>
      </c>
      <c r="M3105" s="68" t="s">
        <v>254</v>
      </c>
    </row>
    <row r="3106" spans="1:13" s="3" customFormat="1" ht="12.75" x14ac:dyDescent="0.2">
      <c r="A3106" s="62" t="s">
        <v>19</v>
      </c>
      <c r="B3106" s="62" t="s">
        <v>877</v>
      </c>
      <c r="C3106" s="63">
        <v>10</v>
      </c>
      <c r="D3106" s="62" t="s">
        <v>13496</v>
      </c>
      <c r="E3106" s="62" t="s">
        <v>3046</v>
      </c>
      <c r="F3106" s="69">
        <v>31152200</v>
      </c>
      <c r="G3106" s="62" t="s">
        <v>13633</v>
      </c>
      <c r="H3106" s="62">
        <v>4</v>
      </c>
      <c r="I3106" s="62">
        <v>4</v>
      </c>
      <c r="J3106" s="70">
        <v>1</v>
      </c>
      <c r="K3106" s="71">
        <v>952000</v>
      </c>
      <c r="L3106" s="72" t="s">
        <v>15</v>
      </c>
      <c r="M3106" s="72" t="s">
        <v>254</v>
      </c>
    </row>
    <row r="3107" spans="1:13" s="3" customFormat="1" ht="12.75" x14ac:dyDescent="0.2">
      <c r="A3107" s="62" t="s">
        <v>19</v>
      </c>
      <c r="B3107" s="62" t="s">
        <v>1788</v>
      </c>
      <c r="C3107" s="63">
        <v>10</v>
      </c>
      <c r="D3107" s="64" t="s">
        <v>13547</v>
      </c>
      <c r="E3107" s="64" t="s">
        <v>3047</v>
      </c>
      <c r="F3107" s="65">
        <v>31211500</v>
      </c>
      <c r="G3107" s="64" t="s">
        <v>13633</v>
      </c>
      <c r="H3107" s="64">
        <v>3</v>
      </c>
      <c r="I3107" s="64">
        <v>3</v>
      </c>
      <c r="J3107" s="66">
        <v>2</v>
      </c>
      <c r="K3107" s="67">
        <v>300000</v>
      </c>
      <c r="L3107" s="68" t="s">
        <v>15</v>
      </c>
      <c r="M3107" s="68" t="s">
        <v>254</v>
      </c>
    </row>
    <row r="3108" spans="1:13" s="3" customFormat="1" ht="12.75" x14ac:dyDescent="0.2">
      <c r="A3108" s="62" t="s">
        <v>19</v>
      </c>
      <c r="B3108" s="62" t="s">
        <v>1788</v>
      </c>
      <c r="C3108" s="63">
        <v>10</v>
      </c>
      <c r="D3108" s="62" t="s">
        <v>13547</v>
      </c>
      <c r="E3108" s="62" t="s">
        <v>3048</v>
      </c>
      <c r="F3108" s="69">
        <v>31211500</v>
      </c>
      <c r="G3108" s="62" t="s">
        <v>13633</v>
      </c>
      <c r="H3108" s="62">
        <v>3</v>
      </c>
      <c r="I3108" s="62">
        <v>3</v>
      </c>
      <c r="J3108" s="70">
        <v>2</v>
      </c>
      <c r="K3108" s="71">
        <v>300000</v>
      </c>
      <c r="L3108" s="72" t="s">
        <v>15</v>
      </c>
      <c r="M3108" s="72" t="s">
        <v>254</v>
      </c>
    </row>
    <row r="3109" spans="1:13" s="3" customFormat="1" ht="12.75" x14ac:dyDescent="0.2">
      <c r="A3109" s="62" t="s">
        <v>19</v>
      </c>
      <c r="B3109" s="62" t="s">
        <v>219</v>
      </c>
      <c r="C3109" s="63">
        <v>10</v>
      </c>
      <c r="D3109" s="64" t="s">
        <v>13379</v>
      </c>
      <c r="E3109" s="64" t="s">
        <v>3049</v>
      </c>
      <c r="F3109" s="65">
        <v>23271811</v>
      </c>
      <c r="G3109" s="64" t="s">
        <v>13633</v>
      </c>
      <c r="H3109" s="64">
        <v>3</v>
      </c>
      <c r="I3109" s="64">
        <v>3</v>
      </c>
      <c r="J3109" s="66">
        <v>20</v>
      </c>
      <c r="K3109" s="67">
        <v>180000</v>
      </c>
      <c r="L3109" s="68" t="s">
        <v>15</v>
      </c>
      <c r="M3109" s="68" t="s">
        <v>254</v>
      </c>
    </row>
    <row r="3110" spans="1:13" s="3" customFormat="1" ht="12.75" x14ac:dyDescent="0.2">
      <c r="A3110" s="62" t="s">
        <v>19</v>
      </c>
      <c r="B3110" s="62" t="s">
        <v>221</v>
      </c>
      <c r="C3110" s="63">
        <v>10</v>
      </c>
      <c r="D3110" s="62" t="s">
        <v>13382</v>
      </c>
      <c r="E3110" s="62" t="s">
        <v>3050</v>
      </c>
      <c r="F3110" s="69">
        <v>26142303</v>
      </c>
      <c r="G3110" s="62" t="s">
        <v>13633</v>
      </c>
      <c r="H3110" s="62">
        <v>3</v>
      </c>
      <c r="I3110" s="62">
        <v>3</v>
      </c>
      <c r="J3110" s="70">
        <v>30</v>
      </c>
      <c r="K3110" s="71">
        <v>2250000</v>
      </c>
      <c r="L3110" s="72" t="s">
        <v>15</v>
      </c>
      <c r="M3110" s="72" t="s">
        <v>254</v>
      </c>
    </row>
    <row r="3111" spans="1:13" s="3" customFormat="1" ht="12.75" x14ac:dyDescent="0.2">
      <c r="A3111" s="62" t="s">
        <v>19</v>
      </c>
      <c r="B3111" s="62" t="s">
        <v>221</v>
      </c>
      <c r="C3111" s="63">
        <v>10</v>
      </c>
      <c r="D3111" s="64" t="s">
        <v>13382</v>
      </c>
      <c r="E3111" s="64" t="s">
        <v>3051</v>
      </c>
      <c r="F3111" s="65">
        <v>46191503</v>
      </c>
      <c r="G3111" s="64" t="s">
        <v>13633</v>
      </c>
      <c r="H3111" s="64">
        <v>3</v>
      </c>
      <c r="I3111" s="64">
        <v>3</v>
      </c>
      <c r="J3111" s="66">
        <v>2</v>
      </c>
      <c r="K3111" s="67">
        <v>94000</v>
      </c>
      <c r="L3111" s="68" t="s">
        <v>1760</v>
      </c>
      <c r="M3111" s="68" t="s">
        <v>254</v>
      </c>
    </row>
    <row r="3112" spans="1:13" s="3" customFormat="1" ht="12.75" x14ac:dyDescent="0.2">
      <c r="A3112" s="62" t="s">
        <v>19</v>
      </c>
      <c r="B3112" s="62" t="s">
        <v>221</v>
      </c>
      <c r="C3112" s="63">
        <v>10</v>
      </c>
      <c r="D3112" s="62" t="s">
        <v>13382</v>
      </c>
      <c r="E3112" s="62" t="s">
        <v>3052</v>
      </c>
      <c r="F3112" s="69">
        <v>46191503</v>
      </c>
      <c r="G3112" s="62" t="s">
        <v>13633</v>
      </c>
      <c r="H3112" s="62">
        <v>3</v>
      </c>
      <c r="I3112" s="62">
        <v>3</v>
      </c>
      <c r="J3112" s="70">
        <v>4</v>
      </c>
      <c r="K3112" s="71">
        <v>5200000</v>
      </c>
      <c r="L3112" s="72" t="s">
        <v>1760</v>
      </c>
      <c r="M3112" s="72" t="s">
        <v>254</v>
      </c>
    </row>
    <row r="3113" spans="1:13" s="3" customFormat="1" ht="12.75" x14ac:dyDescent="0.2">
      <c r="A3113" s="62" t="s">
        <v>19</v>
      </c>
      <c r="B3113" s="62" t="s">
        <v>853</v>
      </c>
      <c r="C3113" s="63">
        <v>10</v>
      </c>
      <c r="D3113" s="64" t="s">
        <v>13472</v>
      </c>
      <c r="E3113" s="64" t="s">
        <v>3053</v>
      </c>
      <c r="F3113" s="65">
        <v>23101510</v>
      </c>
      <c r="G3113" s="64" t="s">
        <v>13633</v>
      </c>
      <c r="H3113" s="64">
        <v>6</v>
      </c>
      <c r="I3113" s="64">
        <v>6</v>
      </c>
      <c r="J3113" s="66">
        <v>1</v>
      </c>
      <c r="K3113" s="67">
        <v>1173000</v>
      </c>
      <c r="L3113" s="68" t="s">
        <v>15</v>
      </c>
      <c r="M3113" s="68" t="s">
        <v>254</v>
      </c>
    </row>
    <row r="3114" spans="1:13" s="3" customFormat="1" ht="12.75" x14ac:dyDescent="0.2">
      <c r="A3114" s="62" t="s">
        <v>19</v>
      </c>
      <c r="B3114" s="62" t="s">
        <v>853</v>
      </c>
      <c r="C3114" s="63">
        <v>10</v>
      </c>
      <c r="D3114" s="62" t="s">
        <v>13472</v>
      </c>
      <c r="E3114" s="62" t="s">
        <v>3054</v>
      </c>
      <c r="F3114" s="69">
        <v>23101510</v>
      </c>
      <c r="G3114" s="62" t="s">
        <v>13633</v>
      </c>
      <c r="H3114" s="62">
        <v>6</v>
      </c>
      <c r="I3114" s="62">
        <v>6</v>
      </c>
      <c r="J3114" s="70">
        <v>1</v>
      </c>
      <c r="K3114" s="71">
        <v>758000</v>
      </c>
      <c r="L3114" s="72" t="s">
        <v>15</v>
      </c>
      <c r="M3114" s="72" t="s">
        <v>254</v>
      </c>
    </row>
    <row r="3115" spans="1:13" s="3" customFormat="1" ht="12.75" x14ac:dyDescent="0.2">
      <c r="A3115" s="62" t="s">
        <v>19</v>
      </c>
      <c r="B3115" s="62" t="s">
        <v>1804</v>
      </c>
      <c r="C3115" s="63">
        <v>10</v>
      </c>
      <c r="D3115" s="64" t="s">
        <v>13563</v>
      </c>
      <c r="E3115" s="64" t="s">
        <v>3055</v>
      </c>
      <c r="F3115" s="65">
        <v>32121701</v>
      </c>
      <c r="G3115" s="64" t="s">
        <v>13633</v>
      </c>
      <c r="H3115" s="64">
        <v>6</v>
      </c>
      <c r="I3115" s="64">
        <v>6</v>
      </c>
      <c r="J3115" s="66">
        <v>1</v>
      </c>
      <c r="K3115" s="67">
        <v>825000</v>
      </c>
      <c r="L3115" s="68" t="s">
        <v>15</v>
      </c>
      <c r="M3115" s="68" t="s">
        <v>254</v>
      </c>
    </row>
    <row r="3116" spans="1:13" s="3" customFormat="1" ht="12.75" x14ac:dyDescent="0.2">
      <c r="A3116" s="62" t="s">
        <v>19</v>
      </c>
      <c r="B3116" s="62" t="s">
        <v>221</v>
      </c>
      <c r="C3116" s="63">
        <v>10</v>
      </c>
      <c r="D3116" s="62" t="s">
        <v>13382</v>
      </c>
      <c r="E3116" s="62" t="s">
        <v>3056</v>
      </c>
      <c r="F3116" s="69">
        <v>47131821</v>
      </c>
      <c r="G3116" s="62" t="s">
        <v>13633</v>
      </c>
      <c r="H3116" s="62">
        <v>3</v>
      </c>
      <c r="I3116" s="62">
        <v>3</v>
      </c>
      <c r="J3116" s="70">
        <v>6</v>
      </c>
      <c r="K3116" s="71">
        <v>1191600</v>
      </c>
      <c r="L3116" s="72" t="s">
        <v>15</v>
      </c>
      <c r="M3116" s="72" t="s">
        <v>254</v>
      </c>
    </row>
    <row r="3117" spans="1:13" s="3" customFormat="1" ht="12.75" x14ac:dyDescent="0.2">
      <c r="A3117" s="62" t="s">
        <v>19</v>
      </c>
      <c r="B3117" s="62" t="s">
        <v>221</v>
      </c>
      <c r="C3117" s="63">
        <v>10</v>
      </c>
      <c r="D3117" s="64" t="s">
        <v>13382</v>
      </c>
      <c r="E3117" s="64" t="s">
        <v>3057</v>
      </c>
      <c r="F3117" s="65">
        <v>46191503</v>
      </c>
      <c r="G3117" s="64" t="s">
        <v>13633</v>
      </c>
      <c r="H3117" s="64">
        <v>3</v>
      </c>
      <c r="I3117" s="64">
        <v>3</v>
      </c>
      <c r="J3117" s="66">
        <v>1</v>
      </c>
      <c r="K3117" s="67">
        <v>750000</v>
      </c>
      <c r="L3117" s="68" t="s">
        <v>15</v>
      </c>
      <c r="M3117" s="68" t="s">
        <v>254</v>
      </c>
    </row>
    <row r="3118" spans="1:13" s="3" customFormat="1" ht="12.75" x14ac:dyDescent="0.2">
      <c r="A3118" s="62" t="s">
        <v>19</v>
      </c>
      <c r="B3118" s="62" t="s">
        <v>1773</v>
      </c>
      <c r="C3118" s="63">
        <v>10</v>
      </c>
      <c r="D3118" s="62" t="s">
        <v>13532</v>
      </c>
      <c r="E3118" s="62" t="s">
        <v>3058</v>
      </c>
      <c r="F3118" s="69">
        <v>27131603</v>
      </c>
      <c r="G3118" s="62" t="s">
        <v>13633</v>
      </c>
      <c r="H3118" s="62">
        <v>6</v>
      </c>
      <c r="I3118" s="62">
        <v>6</v>
      </c>
      <c r="J3118" s="70">
        <v>1</v>
      </c>
      <c r="K3118" s="71">
        <v>700000</v>
      </c>
      <c r="L3118" s="72" t="s">
        <v>15</v>
      </c>
      <c r="M3118" s="72" t="s">
        <v>254</v>
      </c>
    </row>
    <row r="3119" spans="1:13" s="3" customFormat="1" ht="12.75" x14ac:dyDescent="0.2">
      <c r="A3119" s="62" t="s">
        <v>19</v>
      </c>
      <c r="B3119" s="62" t="s">
        <v>855</v>
      </c>
      <c r="C3119" s="63">
        <v>10</v>
      </c>
      <c r="D3119" s="64" t="s">
        <v>13474</v>
      </c>
      <c r="E3119" s="64" t="s">
        <v>3059</v>
      </c>
      <c r="F3119" s="65">
        <v>39121635</v>
      </c>
      <c r="G3119" s="64" t="s">
        <v>13633</v>
      </c>
      <c r="H3119" s="64">
        <v>4</v>
      </c>
      <c r="I3119" s="64">
        <v>4</v>
      </c>
      <c r="J3119" s="66">
        <v>10</v>
      </c>
      <c r="K3119" s="67">
        <v>1142400</v>
      </c>
      <c r="L3119" s="68" t="s">
        <v>15</v>
      </c>
      <c r="M3119" s="68" t="s">
        <v>254</v>
      </c>
    </row>
    <row r="3120" spans="1:13" s="3" customFormat="1" ht="12.75" x14ac:dyDescent="0.2">
      <c r="A3120" s="62" t="s">
        <v>19</v>
      </c>
      <c r="B3120" s="62" t="s">
        <v>461</v>
      </c>
      <c r="C3120" s="63">
        <v>10</v>
      </c>
      <c r="D3120" s="62" t="s">
        <v>13425</v>
      </c>
      <c r="E3120" s="62" t="s">
        <v>3060</v>
      </c>
      <c r="F3120" s="69">
        <v>39121635</v>
      </c>
      <c r="G3120" s="62" t="s">
        <v>13633</v>
      </c>
      <c r="H3120" s="62">
        <v>4</v>
      </c>
      <c r="I3120" s="62">
        <v>4</v>
      </c>
      <c r="J3120" s="70">
        <v>1</v>
      </c>
      <c r="K3120" s="71">
        <v>7735000</v>
      </c>
      <c r="L3120" s="72" t="s">
        <v>15</v>
      </c>
      <c r="M3120" s="72" t="s">
        <v>254</v>
      </c>
    </row>
    <row r="3121" spans="1:13" s="3" customFormat="1" ht="12.75" x14ac:dyDescent="0.2">
      <c r="A3121" s="62" t="s">
        <v>19</v>
      </c>
      <c r="B3121" s="62" t="s">
        <v>1792</v>
      </c>
      <c r="C3121" s="63">
        <v>10</v>
      </c>
      <c r="D3121" s="64" t="s">
        <v>13551</v>
      </c>
      <c r="E3121" s="64" t="s">
        <v>3061</v>
      </c>
      <c r="F3121" s="65">
        <v>39122300</v>
      </c>
      <c r="G3121" s="64" t="s">
        <v>13633</v>
      </c>
      <c r="H3121" s="64">
        <v>4</v>
      </c>
      <c r="I3121" s="64">
        <v>4</v>
      </c>
      <c r="J3121" s="66">
        <v>2</v>
      </c>
      <c r="K3121" s="67">
        <v>399200</v>
      </c>
      <c r="L3121" s="68" t="s">
        <v>15</v>
      </c>
      <c r="M3121" s="68" t="s">
        <v>254</v>
      </c>
    </row>
    <row r="3122" spans="1:13" s="3" customFormat="1" ht="12.75" x14ac:dyDescent="0.2">
      <c r="A3122" s="62" t="s">
        <v>19</v>
      </c>
      <c r="B3122" s="62" t="s">
        <v>1792</v>
      </c>
      <c r="C3122" s="63">
        <v>10</v>
      </c>
      <c r="D3122" s="62" t="s">
        <v>13551</v>
      </c>
      <c r="E3122" s="62" t="s">
        <v>3062</v>
      </c>
      <c r="F3122" s="69">
        <v>39122300</v>
      </c>
      <c r="G3122" s="62" t="s">
        <v>13633</v>
      </c>
      <c r="H3122" s="62">
        <v>4</v>
      </c>
      <c r="I3122" s="62">
        <v>4</v>
      </c>
      <c r="J3122" s="70">
        <v>2</v>
      </c>
      <c r="K3122" s="71">
        <v>399200</v>
      </c>
      <c r="L3122" s="72" t="s">
        <v>15</v>
      </c>
      <c r="M3122" s="72" t="s">
        <v>254</v>
      </c>
    </row>
    <row r="3123" spans="1:13" s="3" customFormat="1" ht="12.75" x14ac:dyDescent="0.2">
      <c r="A3123" s="62" t="s">
        <v>19</v>
      </c>
      <c r="B3123" s="62" t="s">
        <v>1788</v>
      </c>
      <c r="C3123" s="63">
        <v>10</v>
      </c>
      <c r="D3123" s="64" t="s">
        <v>13547</v>
      </c>
      <c r="E3123" s="64" t="s">
        <v>3063</v>
      </c>
      <c r="F3123" s="65">
        <v>24141604</v>
      </c>
      <c r="G3123" s="64" t="s">
        <v>13633</v>
      </c>
      <c r="H3123" s="64">
        <v>3</v>
      </c>
      <c r="I3123" s="64">
        <v>3</v>
      </c>
      <c r="J3123" s="66">
        <v>1</v>
      </c>
      <c r="K3123" s="67">
        <v>101000</v>
      </c>
      <c r="L3123" s="68" t="s">
        <v>1760</v>
      </c>
      <c r="M3123" s="68" t="s">
        <v>254</v>
      </c>
    </row>
    <row r="3124" spans="1:13" s="3" customFormat="1" ht="12.75" x14ac:dyDescent="0.2">
      <c r="A3124" s="62" t="s">
        <v>19</v>
      </c>
      <c r="B3124" s="62" t="s">
        <v>853</v>
      </c>
      <c r="C3124" s="63">
        <v>10</v>
      </c>
      <c r="D3124" s="62" t="s">
        <v>13472</v>
      </c>
      <c r="E3124" s="62" t="s">
        <v>3064</v>
      </c>
      <c r="F3124" s="69">
        <v>27113300</v>
      </c>
      <c r="G3124" s="62" t="s">
        <v>13633</v>
      </c>
      <c r="H3124" s="62">
        <v>6</v>
      </c>
      <c r="I3124" s="62">
        <v>6</v>
      </c>
      <c r="J3124" s="70">
        <v>2</v>
      </c>
      <c r="K3124" s="71">
        <v>192000</v>
      </c>
      <c r="L3124" s="72" t="s">
        <v>15</v>
      </c>
      <c r="M3124" s="72" t="s">
        <v>254</v>
      </c>
    </row>
    <row r="3125" spans="1:13" s="3" customFormat="1" ht="12.75" x14ac:dyDescent="0.2">
      <c r="A3125" s="62" t="s">
        <v>19</v>
      </c>
      <c r="B3125" s="62" t="s">
        <v>853</v>
      </c>
      <c r="C3125" s="63">
        <v>10</v>
      </c>
      <c r="D3125" s="64" t="s">
        <v>13472</v>
      </c>
      <c r="E3125" s="64" t="s">
        <v>3065</v>
      </c>
      <c r="F3125" s="65">
        <v>27112409</v>
      </c>
      <c r="G3125" s="64" t="s">
        <v>13633</v>
      </c>
      <c r="H3125" s="64">
        <v>6</v>
      </c>
      <c r="I3125" s="64">
        <v>6</v>
      </c>
      <c r="J3125" s="66">
        <v>1</v>
      </c>
      <c r="K3125" s="67">
        <v>1200000</v>
      </c>
      <c r="L3125" s="68" t="s">
        <v>15</v>
      </c>
      <c r="M3125" s="68" t="s">
        <v>254</v>
      </c>
    </row>
    <row r="3126" spans="1:13" s="3" customFormat="1" ht="12.75" x14ac:dyDescent="0.2">
      <c r="A3126" s="62" t="s">
        <v>19</v>
      </c>
      <c r="B3126" s="62" t="s">
        <v>219</v>
      </c>
      <c r="C3126" s="63">
        <v>10</v>
      </c>
      <c r="D3126" s="62" t="s">
        <v>13379</v>
      </c>
      <c r="E3126" s="62" t="s">
        <v>3066</v>
      </c>
      <c r="F3126" s="69">
        <v>31162200</v>
      </c>
      <c r="G3126" s="62" t="s">
        <v>13633</v>
      </c>
      <c r="H3126" s="62">
        <v>3</v>
      </c>
      <c r="I3126" s="62">
        <v>3</v>
      </c>
      <c r="J3126" s="70">
        <v>3</v>
      </c>
      <c r="K3126" s="71">
        <v>840000</v>
      </c>
      <c r="L3126" s="72" t="s">
        <v>15</v>
      </c>
      <c r="M3126" s="72" t="s">
        <v>254</v>
      </c>
    </row>
    <row r="3127" spans="1:13" s="3" customFormat="1" ht="12.75" x14ac:dyDescent="0.2">
      <c r="A3127" s="62" t="s">
        <v>19</v>
      </c>
      <c r="B3127" s="62" t="s">
        <v>219</v>
      </c>
      <c r="C3127" s="63">
        <v>10</v>
      </c>
      <c r="D3127" s="64" t="s">
        <v>13379</v>
      </c>
      <c r="E3127" s="64" t="s">
        <v>3067</v>
      </c>
      <c r="F3127" s="65">
        <v>31162200</v>
      </c>
      <c r="G3127" s="64" t="s">
        <v>13633</v>
      </c>
      <c r="H3127" s="64">
        <v>3</v>
      </c>
      <c r="I3127" s="64">
        <v>3</v>
      </c>
      <c r="J3127" s="66">
        <v>3</v>
      </c>
      <c r="K3127" s="67">
        <v>840000</v>
      </c>
      <c r="L3127" s="68" t="s">
        <v>15</v>
      </c>
      <c r="M3127" s="68" t="s">
        <v>254</v>
      </c>
    </row>
    <row r="3128" spans="1:13" s="3" customFormat="1" ht="12.75" x14ac:dyDescent="0.2">
      <c r="A3128" s="62" t="s">
        <v>19</v>
      </c>
      <c r="B3128" s="62" t="s">
        <v>219</v>
      </c>
      <c r="C3128" s="63">
        <v>10</v>
      </c>
      <c r="D3128" s="62" t="s">
        <v>13379</v>
      </c>
      <c r="E3128" s="62" t="s">
        <v>3068</v>
      </c>
      <c r="F3128" s="69">
        <v>31162200</v>
      </c>
      <c r="G3128" s="62" t="s">
        <v>13633</v>
      </c>
      <c r="H3128" s="62">
        <v>3</v>
      </c>
      <c r="I3128" s="62">
        <v>3</v>
      </c>
      <c r="J3128" s="70">
        <v>3</v>
      </c>
      <c r="K3128" s="71">
        <v>840000</v>
      </c>
      <c r="L3128" s="72" t="s">
        <v>15</v>
      </c>
      <c r="M3128" s="72" t="s">
        <v>254</v>
      </c>
    </row>
    <row r="3129" spans="1:13" s="3" customFormat="1" ht="12.75" x14ac:dyDescent="0.2">
      <c r="A3129" s="62" t="s">
        <v>19</v>
      </c>
      <c r="B3129" s="62" t="s">
        <v>219</v>
      </c>
      <c r="C3129" s="63">
        <v>10</v>
      </c>
      <c r="D3129" s="64" t="s">
        <v>13379</v>
      </c>
      <c r="E3129" s="64" t="s">
        <v>3069</v>
      </c>
      <c r="F3129" s="65">
        <v>31162200</v>
      </c>
      <c r="G3129" s="64" t="s">
        <v>13633</v>
      </c>
      <c r="H3129" s="64">
        <v>3</v>
      </c>
      <c r="I3129" s="64">
        <v>3</v>
      </c>
      <c r="J3129" s="66">
        <v>3</v>
      </c>
      <c r="K3129" s="67">
        <v>840000</v>
      </c>
      <c r="L3129" s="68" t="s">
        <v>15</v>
      </c>
      <c r="M3129" s="68" t="s">
        <v>254</v>
      </c>
    </row>
    <row r="3130" spans="1:13" s="3" customFormat="1" ht="12.75" x14ac:dyDescent="0.2">
      <c r="A3130" s="62" t="s">
        <v>19</v>
      </c>
      <c r="B3130" s="62" t="s">
        <v>219</v>
      </c>
      <c r="C3130" s="63">
        <v>10</v>
      </c>
      <c r="D3130" s="62" t="s">
        <v>13379</v>
      </c>
      <c r="E3130" s="62" t="s">
        <v>3070</v>
      </c>
      <c r="F3130" s="69">
        <v>31162200</v>
      </c>
      <c r="G3130" s="62" t="s">
        <v>13633</v>
      </c>
      <c r="H3130" s="62">
        <v>3</v>
      </c>
      <c r="I3130" s="62">
        <v>3</v>
      </c>
      <c r="J3130" s="70">
        <v>3</v>
      </c>
      <c r="K3130" s="71">
        <v>840000</v>
      </c>
      <c r="L3130" s="72" t="s">
        <v>15</v>
      </c>
      <c r="M3130" s="72" t="s">
        <v>254</v>
      </c>
    </row>
    <row r="3131" spans="1:13" s="3" customFormat="1" ht="12.75" x14ac:dyDescent="0.2">
      <c r="A3131" s="62" t="s">
        <v>19</v>
      </c>
      <c r="B3131" s="62" t="s">
        <v>219</v>
      </c>
      <c r="C3131" s="63">
        <v>10</v>
      </c>
      <c r="D3131" s="64" t="s">
        <v>13379</v>
      </c>
      <c r="E3131" s="64" t="s">
        <v>3071</v>
      </c>
      <c r="F3131" s="65">
        <v>31162200</v>
      </c>
      <c r="G3131" s="64" t="s">
        <v>13633</v>
      </c>
      <c r="H3131" s="64">
        <v>3</v>
      </c>
      <c r="I3131" s="64">
        <v>3</v>
      </c>
      <c r="J3131" s="66">
        <v>3</v>
      </c>
      <c r="K3131" s="67">
        <v>840000</v>
      </c>
      <c r="L3131" s="68" t="s">
        <v>15</v>
      </c>
      <c r="M3131" s="68" t="s">
        <v>254</v>
      </c>
    </row>
    <row r="3132" spans="1:13" s="3" customFormat="1" ht="12.75" x14ac:dyDescent="0.2">
      <c r="A3132" s="62" t="s">
        <v>19</v>
      </c>
      <c r="B3132" s="62" t="s">
        <v>219</v>
      </c>
      <c r="C3132" s="63">
        <v>10</v>
      </c>
      <c r="D3132" s="62" t="s">
        <v>13379</v>
      </c>
      <c r="E3132" s="62" t="s">
        <v>3072</v>
      </c>
      <c r="F3132" s="69">
        <v>31162200</v>
      </c>
      <c r="G3132" s="62" t="s">
        <v>13633</v>
      </c>
      <c r="H3132" s="62">
        <v>3</v>
      </c>
      <c r="I3132" s="62">
        <v>3</v>
      </c>
      <c r="J3132" s="70">
        <v>3</v>
      </c>
      <c r="K3132" s="71">
        <v>1080000</v>
      </c>
      <c r="L3132" s="72" t="s">
        <v>15</v>
      </c>
      <c r="M3132" s="72" t="s">
        <v>254</v>
      </c>
    </row>
    <row r="3133" spans="1:13" s="3" customFormat="1" ht="12.75" x14ac:dyDescent="0.2">
      <c r="A3133" s="62" t="s">
        <v>19</v>
      </c>
      <c r="B3133" s="62" t="s">
        <v>219</v>
      </c>
      <c r="C3133" s="63">
        <v>10</v>
      </c>
      <c r="D3133" s="64" t="s">
        <v>13379</v>
      </c>
      <c r="E3133" s="64" t="s">
        <v>3073</v>
      </c>
      <c r="F3133" s="65">
        <v>31162200</v>
      </c>
      <c r="G3133" s="64" t="s">
        <v>13633</v>
      </c>
      <c r="H3133" s="64">
        <v>3</v>
      </c>
      <c r="I3133" s="64">
        <v>3</v>
      </c>
      <c r="J3133" s="66">
        <v>3</v>
      </c>
      <c r="K3133" s="67">
        <v>1080000</v>
      </c>
      <c r="L3133" s="68" t="s">
        <v>15</v>
      </c>
      <c r="M3133" s="68" t="s">
        <v>254</v>
      </c>
    </row>
    <row r="3134" spans="1:13" s="3" customFormat="1" ht="12.75" x14ac:dyDescent="0.2">
      <c r="A3134" s="62" t="s">
        <v>19</v>
      </c>
      <c r="B3134" s="62" t="s">
        <v>219</v>
      </c>
      <c r="C3134" s="63">
        <v>10</v>
      </c>
      <c r="D3134" s="62" t="s">
        <v>13379</v>
      </c>
      <c r="E3134" s="62" t="s">
        <v>3074</v>
      </c>
      <c r="F3134" s="69">
        <v>31162200</v>
      </c>
      <c r="G3134" s="62" t="s">
        <v>13633</v>
      </c>
      <c r="H3134" s="62">
        <v>3</v>
      </c>
      <c r="I3134" s="62">
        <v>3</v>
      </c>
      <c r="J3134" s="70">
        <v>2</v>
      </c>
      <c r="K3134" s="71">
        <v>720000</v>
      </c>
      <c r="L3134" s="72" t="s">
        <v>15</v>
      </c>
      <c r="M3134" s="72" t="s">
        <v>254</v>
      </c>
    </row>
    <row r="3135" spans="1:13" s="3" customFormat="1" ht="12.75" x14ac:dyDescent="0.2">
      <c r="A3135" s="62" t="s">
        <v>19</v>
      </c>
      <c r="B3135" s="62" t="s">
        <v>219</v>
      </c>
      <c r="C3135" s="63">
        <v>10</v>
      </c>
      <c r="D3135" s="64" t="s">
        <v>13379</v>
      </c>
      <c r="E3135" s="64" t="s">
        <v>3075</v>
      </c>
      <c r="F3135" s="65">
        <v>31162200</v>
      </c>
      <c r="G3135" s="64" t="s">
        <v>13633</v>
      </c>
      <c r="H3135" s="64">
        <v>3</v>
      </c>
      <c r="I3135" s="64">
        <v>3</v>
      </c>
      <c r="J3135" s="66">
        <v>2</v>
      </c>
      <c r="K3135" s="67">
        <v>720000</v>
      </c>
      <c r="L3135" s="68" t="s">
        <v>15</v>
      </c>
      <c r="M3135" s="68" t="s">
        <v>254</v>
      </c>
    </row>
    <row r="3136" spans="1:13" s="3" customFormat="1" ht="12.75" x14ac:dyDescent="0.2">
      <c r="A3136" s="62" t="s">
        <v>19</v>
      </c>
      <c r="B3136" s="62" t="s">
        <v>219</v>
      </c>
      <c r="C3136" s="63">
        <v>10</v>
      </c>
      <c r="D3136" s="62" t="s">
        <v>13379</v>
      </c>
      <c r="E3136" s="62" t="s">
        <v>3075</v>
      </c>
      <c r="F3136" s="69">
        <v>31162200</v>
      </c>
      <c r="G3136" s="62" t="s">
        <v>13633</v>
      </c>
      <c r="H3136" s="62">
        <v>3</v>
      </c>
      <c r="I3136" s="62">
        <v>3</v>
      </c>
      <c r="J3136" s="70">
        <v>2</v>
      </c>
      <c r="K3136" s="71">
        <v>720000</v>
      </c>
      <c r="L3136" s="72" t="s">
        <v>15</v>
      </c>
      <c r="M3136" s="72" t="s">
        <v>254</v>
      </c>
    </row>
    <row r="3137" spans="1:13" s="3" customFormat="1" ht="12.75" x14ac:dyDescent="0.2">
      <c r="A3137" s="62" t="s">
        <v>19</v>
      </c>
      <c r="B3137" s="62" t="s">
        <v>219</v>
      </c>
      <c r="C3137" s="63">
        <v>10</v>
      </c>
      <c r="D3137" s="64" t="s">
        <v>13379</v>
      </c>
      <c r="E3137" s="64" t="s">
        <v>3076</v>
      </c>
      <c r="F3137" s="65">
        <v>31162200</v>
      </c>
      <c r="G3137" s="64" t="s">
        <v>13633</v>
      </c>
      <c r="H3137" s="64">
        <v>3</v>
      </c>
      <c r="I3137" s="64">
        <v>3</v>
      </c>
      <c r="J3137" s="66">
        <v>2</v>
      </c>
      <c r="K3137" s="67">
        <v>720000</v>
      </c>
      <c r="L3137" s="68" t="s">
        <v>15</v>
      </c>
      <c r="M3137" s="68" t="s">
        <v>254</v>
      </c>
    </row>
    <row r="3138" spans="1:13" s="3" customFormat="1" ht="12.75" x14ac:dyDescent="0.2">
      <c r="A3138" s="62" t="s">
        <v>19</v>
      </c>
      <c r="B3138" s="62" t="s">
        <v>219</v>
      </c>
      <c r="C3138" s="63">
        <v>10</v>
      </c>
      <c r="D3138" s="62" t="s">
        <v>13379</v>
      </c>
      <c r="E3138" s="62" t="s">
        <v>3077</v>
      </c>
      <c r="F3138" s="69">
        <v>31162200</v>
      </c>
      <c r="G3138" s="62" t="s">
        <v>13633</v>
      </c>
      <c r="H3138" s="62">
        <v>3</v>
      </c>
      <c r="I3138" s="62">
        <v>3</v>
      </c>
      <c r="J3138" s="70">
        <v>2</v>
      </c>
      <c r="K3138" s="71">
        <v>640000</v>
      </c>
      <c r="L3138" s="72" t="s">
        <v>15</v>
      </c>
      <c r="M3138" s="72" t="s">
        <v>254</v>
      </c>
    </row>
    <row r="3139" spans="1:13" s="3" customFormat="1" ht="12.75" x14ac:dyDescent="0.2">
      <c r="A3139" s="62" t="s">
        <v>19</v>
      </c>
      <c r="B3139" s="62" t="s">
        <v>219</v>
      </c>
      <c r="C3139" s="63">
        <v>10</v>
      </c>
      <c r="D3139" s="64" t="s">
        <v>13379</v>
      </c>
      <c r="E3139" s="64" t="s">
        <v>3078</v>
      </c>
      <c r="F3139" s="65">
        <v>31162200</v>
      </c>
      <c r="G3139" s="64" t="s">
        <v>13633</v>
      </c>
      <c r="H3139" s="64">
        <v>3</v>
      </c>
      <c r="I3139" s="64">
        <v>3</v>
      </c>
      <c r="J3139" s="66">
        <v>2</v>
      </c>
      <c r="K3139" s="67">
        <v>640000</v>
      </c>
      <c r="L3139" s="68" t="s">
        <v>15</v>
      </c>
      <c r="M3139" s="68" t="s">
        <v>254</v>
      </c>
    </row>
    <row r="3140" spans="1:13" s="3" customFormat="1" ht="12.75" x14ac:dyDescent="0.2">
      <c r="A3140" s="62" t="s">
        <v>19</v>
      </c>
      <c r="B3140" s="62" t="s">
        <v>219</v>
      </c>
      <c r="C3140" s="63">
        <v>10</v>
      </c>
      <c r="D3140" s="62" t="s">
        <v>13379</v>
      </c>
      <c r="E3140" s="62" t="s">
        <v>3079</v>
      </c>
      <c r="F3140" s="69">
        <v>31162200</v>
      </c>
      <c r="G3140" s="62" t="s">
        <v>13633</v>
      </c>
      <c r="H3140" s="62">
        <v>3</v>
      </c>
      <c r="I3140" s="62">
        <v>3</v>
      </c>
      <c r="J3140" s="70">
        <v>5</v>
      </c>
      <c r="K3140" s="71">
        <v>1600000</v>
      </c>
      <c r="L3140" s="72" t="s">
        <v>15</v>
      </c>
      <c r="M3140" s="72" t="s">
        <v>254</v>
      </c>
    </row>
    <row r="3141" spans="1:13" s="3" customFormat="1" ht="12.75" x14ac:dyDescent="0.2">
      <c r="A3141" s="62" t="s">
        <v>19</v>
      </c>
      <c r="B3141" s="62" t="s">
        <v>219</v>
      </c>
      <c r="C3141" s="63">
        <v>10</v>
      </c>
      <c r="D3141" s="64" t="s">
        <v>13379</v>
      </c>
      <c r="E3141" s="64" t="s">
        <v>3080</v>
      </c>
      <c r="F3141" s="65">
        <v>31162200</v>
      </c>
      <c r="G3141" s="64" t="s">
        <v>13633</v>
      </c>
      <c r="H3141" s="64">
        <v>3</v>
      </c>
      <c r="I3141" s="64">
        <v>3</v>
      </c>
      <c r="J3141" s="66">
        <v>4</v>
      </c>
      <c r="K3141" s="67">
        <v>1280000</v>
      </c>
      <c r="L3141" s="68" t="s">
        <v>15</v>
      </c>
      <c r="M3141" s="68" t="s">
        <v>254</v>
      </c>
    </row>
    <row r="3142" spans="1:13" s="3" customFormat="1" ht="12.75" x14ac:dyDescent="0.2">
      <c r="A3142" s="62" t="s">
        <v>19</v>
      </c>
      <c r="B3142" s="62" t="s">
        <v>219</v>
      </c>
      <c r="C3142" s="63">
        <v>10</v>
      </c>
      <c r="D3142" s="62" t="s">
        <v>13379</v>
      </c>
      <c r="E3142" s="62" t="s">
        <v>3081</v>
      </c>
      <c r="F3142" s="69">
        <v>31162200</v>
      </c>
      <c r="G3142" s="62" t="s">
        <v>13633</v>
      </c>
      <c r="H3142" s="62">
        <v>3</v>
      </c>
      <c r="I3142" s="62">
        <v>3</v>
      </c>
      <c r="J3142" s="70">
        <v>2</v>
      </c>
      <c r="K3142" s="71">
        <v>640000</v>
      </c>
      <c r="L3142" s="72" t="s">
        <v>15</v>
      </c>
      <c r="M3142" s="72" t="s">
        <v>254</v>
      </c>
    </row>
    <row r="3143" spans="1:13" s="3" customFormat="1" ht="12.75" x14ac:dyDescent="0.2">
      <c r="A3143" s="62" t="s">
        <v>19</v>
      </c>
      <c r="B3143" s="62" t="s">
        <v>219</v>
      </c>
      <c r="C3143" s="63">
        <v>10</v>
      </c>
      <c r="D3143" s="64" t="s">
        <v>13379</v>
      </c>
      <c r="E3143" s="64" t="s">
        <v>3082</v>
      </c>
      <c r="F3143" s="65">
        <v>31162200</v>
      </c>
      <c r="G3143" s="64" t="s">
        <v>13633</v>
      </c>
      <c r="H3143" s="64">
        <v>3</v>
      </c>
      <c r="I3143" s="64">
        <v>3</v>
      </c>
      <c r="J3143" s="66">
        <v>2</v>
      </c>
      <c r="K3143" s="67">
        <v>640000</v>
      </c>
      <c r="L3143" s="68" t="s">
        <v>15</v>
      </c>
      <c r="M3143" s="68" t="s">
        <v>254</v>
      </c>
    </row>
    <row r="3144" spans="1:13" s="3" customFormat="1" ht="12.75" x14ac:dyDescent="0.2">
      <c r="A3144" s="62" t="s">
        <v>19</v>
      </c>
      <c r="B3144" s="62" t="s">
        <v>219</v>
      </c>
      <c r="C3144" s="63">
        <v>10</v>
      </c>
      <c r="D3144" s="62" t="s">
        <v>13379</v>
      </c>
      <c r="E3144" s="62" t="s">
        <v>3083</v>
      </c>
      <c r="F3144" s="69">
        <v>31162200</v>
      </c>
      <c r="G3144" s="62" t="s">
        <v>13633</v>
      </c>
      <c r="H3144" s="62">
        <v>3</v>
      </c>
      <c r="I3144" s="62">
        <v>3</v>
      </c>
      <c r="J3144" s="70">
        <v>2</v>
      </c>
      <c r="K3144" s="71">
        <v>640000</v>
      </c>
      <c r="L3144" s="72" t="s">
        <v>15</v>
      </c>
      <c r="M3144" s="72" t="s">
        <v>254</v>
      </c>
    </row>
    <row r="3145" spans="1:13" s="3" customFormat="1" ht="12.75" x14ac:dyDescent="0.2">
      <c r="A3145" s="62" t="s">
        <v>19</v>
      </c>
      <c r="B3145" s="62" t="s">
        <v>219</v>
      </c>
      <c r="C3145" s="63">
        <v>10</v>
      </c>
      <c r="D3145" s="64" t="s">
        <v>13379</v>
      </c>
      <c r="E3145" s="64" t="s">
        <v>3083</v>
      </c>
      <c r="F3145" s="65">
        <v>31162200</v>
      </c>
      <c r="G3145" s="64" t="s">
        <v>13633</v>
      </c>
      <c r="H3145" s="64">
        <v>3</v>
      </c>
      <c r="I3145" s="64">
        <v>3</v>
      </c>
      <c r="J3145" s="66">
        <v>2</v>
      </c>
      <c r="K3145" s="67">
        <v>640000</v>
      </c>
      <c r="L3145" s="68" t="s">
        <v>15</v>
      </c>
      <c r="M3145" s="68" t="s">
        <v>254</v>
      </c>
    </row>
    <row r="3146" spans="1:13" s="3" customFormat="1" ht="12.75" x14ac:dyDescent="0.2">
      <c r="A3146" s="62" t="s">
        <v>19</v>
      </c>
      <c r="B3146" s="62" t="s">
        <v>219</v>
      </c>
      <c r="C3146" s="63">
        <v>10</v>
      </c>
      <c r="D3146" s="62" t="s">
        <v>13379</v>
      </c>
      <c r="E3146" s="62" t="s">
        <v>3084</v>
      </c>
      <c r="F3146" s="69">
        <v>31162200</v>
      </c>
      <c r="G3146" s="62" t="s">
        <v>13633</v>
      </c>
      <c r="H3146" s="62">
        <v>3</v>
      </c>
      <c r="I3146" s="62">
        <v>3</v>
      </c>
      <c r="J3146" s="70">
        <v>2</v>
      </c>
      <c r="K3146" s="71">
        <v>640000</v>
      </c>
      <c r="L3146" s="72" t="s">
        <v>15</v>
      </c>
      <c r="M3146" s="72" t="s">
        <v>254</v>
      </c>
    </row>
    <row r="3147" spans="1:13" s="3" customFormat="1" ht="12.75" x14ac:dyDescent="0.2">
      <c r="A3147" s="62" t="s">
        <v>19</v>
      </c>
      <c r="B3147" s="62" t="s">
        <v>219</v>
      </c>
      <c r="C3147" s="63">
        <v>10</v>
      </c>
      <c r="D3147" s="64" t="s">
        <v>13379</v>
      </c>
      <c r="E3147" s="64" t="s">
        <v>3085</v>
      </c>
      <c r="F3147" s="65">
        <v>31162200</v>
      </c>
      <c r="G3147" s="64" t="s">
        <v>13633</v>
      </c>
      <c r="H3147" s="64">
        <v>3</v>
      </c>
      <c r="I3147" s="64">
        <v>3</v>
      </c>
      <c r="J3147" s="66">
        <v>2</v>
      </c>
      <c r="K3147" s="67">
        <v>640000</v>
      </c>
      <c r="L3147" s="68" t="s">
        <v>15</v>
      </c>
      <c r="M3147" s="68" t="s">
        <v>254</v>
      </c>
    </row>
    <row r="3148" spans="1:13" s="3" customFormat="1" ht="12.75" x14ac:dyDescent="0.2">
      <c r="A3148" s="62" t="s">
        <v>19</v>
      </c>
      <c r="B3148" s="62" t="s">
        <v>219</v>
      </c>
      <c r="C3148" s="63">
        <v>10</v>
      </c>
      <c r="D3148" s="62" t="s">
        <v>13379</v>
      </c>
      <c r="E3148" s="62" t="s">
        <v>3086</v>
      </c>
      <c r="F3148" s="69">
        <v>31162200</v>
      </c>
      <c r="G3148" s="62" t="s">
        <v>13633</v>
      </c>
      <c r="H3148" s="62">
        <v>3</v>
      </c>
      <c r="I3148" s="62">
        <v>3</v>
      </c>
      <c r="J3148" s="70">
        <v>2</v>
      </c>
      <c r="K3148" s="71">
        <v>640000</v>
      </c>
      <c r="L3148" s="72" t="s">
        <v>15</v>
      </c>
      <c r="M3148" s="72" t="s">
        <v>254</v>
      </c>
    </row>
    <row r="3149" spans="1:13" s="3" customFormat="1" ht="12.75" x14ac:dyDescent="0.2">
      <c r="A3149" s="62" t="s">
        <v>19</v>
      </c>
      <c r="B3149" s="62" t="s">
        <v>219</v>
      </c>
      <c r="C3149" s="63">
        <v>10</v>
      </c>
      <c r="D3149" s="64" t="s">
        <v>13379</v>
      </c>
      <c r="E3149" s="64" t="s">
        <v>3087</v>
      </c>
      <c r="F3149" s="65">
        <v>31162200</v>
      </c>
      <c r="G3149" s="64" t="s">
        <v>13633</v>
      </c>
      <c r="H3149" s="64">
        <v>3</v>
      </c>
      <c r="I3149" s="64">
        <v>3</v>
      </c>
      <c r="J3149" s="66">
        <v>2</v>
      </c>
      <c r="K3149" s="67">
        <v>640000</v>
      </c>
      <c r="L3149" s="68" t="s">
        <v>15</v>
      </c>
      <c r="M3149" s="68" t="s">
        <v>254</v>
      </c>
    </row>
    <row r="3150" spans="1:13" s="3" customFormat="1" ht="12.75" x14ac:dyDescent="0.2">
      <c r="A3150" s="62" t="s">
        <v>19</v>
      </c>
      <c r="B3150" s="62" t="s">
        <v>219</v>
      </c>
      <c r="C3150" s="63">
        <v>10</v>
      </c>
      <c r="D3150" s="62" t="s">
        <v>13379</v>
      </c>
      <c r="E3150" s="62" t="s">
        <v>3088</v>
      </c>
      <c r="F3150" s="69">
        <v>31162200</v>
      </c>
      <c r="G3150" s="62" t="s">
        <v>13633</v>
      </c>
      <c r="H3150" s="62">
        <v>3</v>
      </c>
      <c r="I3150" s="62">
        <v>3</v>
      </c>
      <c r="J3150" s="70">
        <v>90</v>
      </c>
      <c r="K3150" s="71">
        <v>1080000</v>
      </c>
      <c r="L3150" s="72" t="s">
        <v>15</v>
      </c>
      <c r="M3150" s="72" t="s">
        <v>254</v>
      </c>
    </row>
    <row r="3151" spans="1:13" s="3" customFormat="1" ht="12.75" x14ac:dyDescent="0.2">
      <c r="A3151" s="62" t="s">
        <v>19</v>
      </c>
      <c r="B3151" s="62" t="s">
        <v>219</v>
      </c>
      <c r="C3151" s="63">
        <v>10</v>
      </c>
      <c r="D3151" s="64" t="s">
        <v>13379</v>
      </c>
      <c r="E3151" s="64" t="s">
        <v>3089</v>
      </c>
      <c r="F3151" s="65">
        <v>31162200</v>
      </c>
      <c r="G3151" s="64" t="s">
        <v>13633</v>
      </c>
      <c r="H3151" s="64">
        <v>3</v>
      </c>
      <c r="I3151" s="64">
        <v>3</v>
      </c>
      <c r="J3151" s="66">
        <v>90</v>
      </c>
      <c r="K3151" s="67">
        <v>1080000</v>
      </c>
      <c r="L3151" s="68" t="s">
        <v>15</v>
      </c>
      <c r="M3151" s="68" t="s">
        <v>254</v>
      </c>
    </row>
    <row r="3152" spans="1:13" s="3" customFormat="1" ht="12.75" x14ac:dyDescent="0.2">
      <c r="A3152" s="62" t="s">
        <v>19</v>
      </c>
      <c r="B3152" s="62" t="s">
        <v>219</v>
      </c>
      <c r="C3152" s="63">
        <v>10</v>
      </c>
      <c r="D3152" s="62" t="s">
        <v>13379</v>
      </c>
      <c r="E3152" s="62" t="s">
        <v>3090</v>
      </c>
      <c r="F3152" s="69">
        <v>31162200</v>
      </c>
      <c r="G3152" s="62" t="s">
        <v>13633</v>
      </c>
      <c r="H3152" s="62">
        <v>3</v>
      </c>
      <c r="I3152" s="62">
        <v>3</v>
      </c>
      <c r="J3152" s="70">
        <v>90</v>
      </c>
      <c r="K3152" s="71">
        <v>1080000</v>
      </c>
      <c r="L3152" s="72" t="s">
        <v>15</v>
      </c>
      <c r="M3152" s="72" t="s">
        <v>254</v>
      </c>
    </row>
    <row r="3153" spans="1:13" s="3" customFormat="1" ht="12.75" x14ac:dyDescent="0.2">
      <c r="A3153" s="62" t="s">
        <v>19</v>
      </c>
      <c r="B3153" s="62" t="s">
        <v>219</v>
      </c>
      <c r="C3153" s="63">
        <v>10</v>
      </c>
      <c r="D3153" s="64" t="s">
        <v>13379</v>
      </c>
      <c r="E3153" s="64" t="s">
        <v>3091</v>
      </c>
      <c r="F3153" s="65">
        <v>31162200</v>
      </c>
      <c r="G3153" s="64" t="s">
        <v>13633</v>
      </c>
      <c r="H3153" s="64">
        <v>3</v>
      </c>
      <c r="I3153" s="64">
        <v>3</v>
      </c>
      <c r="J3153" s="66">
        <v>90</v>
      </c>
      <c r="K3153" s="67">
        <v>1080000</v>
      </c>
      <c r="L3153" s="68" t="s">
        <v>15</v>
      </c>
      <c r="M3153" s="68" t="s">
        <v>254</v>
      </c>
    </row>
    <row r="3154" spans="1:13" s="3" customFormat="1" ht="12.75" x14ac:dyDescent="0.2">
      <c r="A3154" s="62" t="s">
        <v>19</v>
      </c>
      <c r="B3154" s="62" t="s">
        <v>219</v>
      </c>
      <c r="C3154" s="63">
        <v>10</v>
      </c>
      <c r="D3154" s="62" t="s">
        <v>13379</v>
      </c>
      <c r="E3154" s="62" t="s">
        <v>3092</v>
      </c>
      <c r="F3154" s="69">
        <v>31162200</v>
      </c>
      <c r="G3154" s="62" t="s">
        <v>13633</v>
      </c>
      <c r="H3154" s="62">
        <v>3</v>
      </c>
      <c r="I3154" s="62">
        <v>3</v>
      </c>
      <c r="J3154" s="70">
        <v>90</v>
      </c>
      <c r="K3154" s="71">
        <v>1080000</v>
      </c>
      <c r="L3154" s="72" t="s">
        <v>15</v>
      </c>
      <c r="M3154" s="72" t="s">
        <v>254</v>
      </c>
    </row>
    <row r="3155" spans="1:13" s="3" customFormat="1" ht="12.75" x14ac:dyDescent="0.2">
      <c r="A3155" s="62" t="s">
        <v>19</v>
      </c>
      <c r="B3155" s="62" t="s">
        <v>219</v>
      </c>
      <c r="C3155" s="63">
        <v>10</v>
      </c>
      <c r="D3155" s="64" t="s">
        <v>13379</v>
      </c>
      <c r="E3155" s="64" t="s">
        <v>3093</v>
      </c>
      <c r="F3155" s="65">
        <v>31162200</v>
      </c>
      <c r="G3155" s="64" t="s">
        <v>13633</v>
      </c>
      <c r="H3155" s="64">
        <v>3</v>
      </c>
      <c r="I3155" s="64">
        <v>3</v>
      </c>
      <c r="J3155" s="66">
        <v>90</v>
      </c>
      <c r="K3155" s="67">
        <v>1080000</v>
      </c>
      <c r="L3155" s="68" t="s">
        <v>15</v>
      </c>
      <c r="M3155" s="68" t="s">
        <v>254</v>
      </c>
    </row>
    <row r="3156" spans="1:13" s="3" customFormat="1" ht="12.75" x14ac:dyDescent="0.2">
      <c r="A3156" s="62" t="s">
        <v>19</v>
      </c>
      <c r="B3156" s="62" t="s">
        <v>219</v>
      </c>
      <c r="C3156" s="63">
        <v>10</v>
      </c>
      <c r="D3156" s="62" t="s">
        <v>13379</v>
      </c>
      <c r="E3156" s="62" t="s">
        <v>3094</v>
      </c>
      <c r="F3156" s="69">
        <v>31162200</v>
      </c>
      <c r="G3156" s="62" t="s">
        <v>13633</v>
      </c>
      <c r="H3156" s="62">
        <v>3</v>
      </c>
      <c r="I3156" s="62">
        <v>3</v>
      </c>
      <c r="J3156" s="70">
        <v>90</v>
      </c>
      <c r="K3156" s="71">
        <v>1080000</v>
      </c>
      <c r="L3156" s="72" t="s">
        <v>15</v>
      </c>
      <c r="M3156" s="72" t="s">
        <v>254</v>
      </c>
    </row>
    <row r="3157" spans="1:13" s="3" customFormat="1" ht="12.75" x14ac:dyDescent="0.2">
      <c r="A3157" s="62" t="s">
        <v>19</v>
      </c>
      <c r="B3157" s="62" t="s">
        <v>219</v>
      </c>
      <c r="C3157" s="63">
        <v>10</v>
      </c>
      <c r="D3157" s="64" t="s">
        <v>13379</v>
      </c>
      <c r="E3157" s="64" t="s">
        <v>3095</v>
      </c>
      <c r="F3157" s="65">
        <v>31162200</v>
      </c>
      <c r="G3157" s="64" t="s">
        <v>13633</v>
      </c>
      <c r="H3157" s="64">
        <v>3</v>
      </c>
      <c r="I3157" s="64">
        <v>3</v>
      </c>
      <c r="J3157" s="66">
        <v>90</v>
      </c>
      <c r="K3157" s="67">
        <v>1080000</v>
      </c>
      <c r="L3157" s="68" t="s">
        <v>15</v>
      </c>
      <c r="M3157" s="68" t="s">
        <v>254</v>
      </c>
    </row>
    <row r="3158" spans="1:13" s="3" customFormat="1" ht="12.75" x14ac:dyDescent="0.2">
      <c r="A3158" s="62" t="s">
        <v>19</v>
      </c>
      <c r="B3158" s="62" t="s">
        <v>219</v>
      </c>
      <c r="C3158" s="63">
        <v>10</v>
      </c>
      <c r="D3158" s="62" t="s">
        <v>13379</v>
      </c>
      <c r="E3158" s="62" t="s">
        <v>3096</v>
      </c>
      <c r="F3158" s="69">
        <v>31162200</v>
      </c>
      <c r="G3158" s="62" t="s">
        <v>13633</v>
      </c>
      <c r="H3158" s="62">
        <v>3</v>
      </c>
      <c r="I3158" s="62">
        <v>3</v>
      </c>
      <c r="J3158" s="70">
        <v>3</v>
      </c>
      <c r="K3158" s="71">
        <v>1020000</v>
      </c>
      <c r="L3158" s="72" t="s">
        <v>15</v>
      </c>
      <c r="M3158" s="72" t="s">
        <v>254</v>
      </c>
    </row>
    <row r="3159" spans="1:13" s="3" customFormat="1" ht="12.75" x14ac:dyDescent="0.2">
      <c r="A3159" s="62" t="s">
        <v>19</v>
      </c>
      <c r="B3159" s="62" t="s">
        <v>219</v>
      </c>
      <c r="C3159" s="63">
        <v>10</v>
      </c>
      <c r="D3159" s="64" t="s">
        <v>13379</v>
      </c>
      <c r="E3159" s="64" t="s">
        <v>3097</v>
      </c>
      <c r="F3159" s="65">
        <v>31162200</v>
      </c>
      <c r="G3159" s="64" t="s">
        <v>13633</v>
      </c>
      <c r="H3159" s="64">
        <v>3</v>
      </c>
      <c r="I3159" s="64">
        <v>3</v>
      </c>
      <c r="J3159" s="66">
        <v>3</v>
      </c>
      <c r="K3159" s="67">
        <v>1020000</v>
      </c>
      <c r="L3159" s="68" t="s">
        <v>15</v>
      </c>
      <c r="M3159" s="68" t="s">
        <v>254</v>
      </c>
    </row>
    <row r="3160" spans="1:13" s="3" customFormat="1" ht="12.75" x14ac:dyDescent="0.2">
      <c r="A3160" s="62" t="s">
        <v>19</v>
      </c>
      <c r="B3160" s="62" t="s">
        <v>219</v>
      </c>
      <c r="C3160" s="63">
        <v>10</v>
      </c>
      <c r="D3160" s="62" t="s">
        <v>13379</v>
      </c>
      <c r="E3160" s="62" t="s">
        <v>3098</v>
      </c>
      <c r="F3160" s="69">
        <v>31162200</v>
      </c>
      <c r="G3160" s="62" t="s">
        <v>13633</v>
      </c>
      <c r="H3160" s="62">
        <v>3</v>
      </c>
      <c r="I3160" s="62">
        <v>3</v>
      </c>
      <c r="J3160" s="70">
        <v>2</v>
      </c>
      <c r="K3160" s="71">
        <v>680000</v>
      </c>
      <c r="L3160" s="72" t="s">
        <v>15</v>
      </c>
      <c r="M3160" s="72" t="s">
        <v>254</v>
      </c>
    </row>
    <row r="3161" spans="1:13" s="3" customFormat="1" ht="12.75" x14ac:dyDescent="0.2">
      <c r="A3161" s="62" t="s">
        <v>19</v>
      </c>
      <c r="B3161" s="62" t="s">
        <v>219</v>
      </c>
      <c r="C3161" s="63">
        <v>10</v>
      </c>
      <c r="D3161" s="64" t="s">
        <v>13379</v>
      </c>
      <c r="E3161" s="64" t="s">
        <v>3099</v>
      </c>
      <c r="F3161" s="65">
        <v>31162200</v>
      </c>
      <c r="G3161" s="64" t="s">
        <v>13633</v>
      </c>
      <c r="H3161" s="64">
        <v>3</v>
      </c>
      <c r="I3161" s="64">
        <v>3</v>
      </c>
      <c r="J3161" s="66">
        <v>2</v>
      </c>
      <c r="K3161" s="67">
        <v>680000</v>
      </c>
      <c r="L3161" s="68" t="s">
        <v>15</v>
      </c>
      <c r="M3161" s="68" t="s">
        <v>254</v>
      </c>
    </row>
    <row r="3162" spans="1:13" s="3" customFormat="1" ht="12.75" x14ac:dyDescent="0.2">
      <c r="A3162" s="62" t="s">
        <v>19</v>
      </c>
      <c r="B3162" s="62" t="s">
        <v>219</v>
      </c>
      <c r="C3162" s="63">
        <v>10</v>
      </c>
      <c r="D3162" s="62" t="s">
        <v>13379</v>
      </c>
      <c r="E3162" s="62" t="s">
        <v>3100</v>
      </c>
      <c r="F3162" s="69">
        <v>31162200</v>
      </c>
      <c r="G3162" s="62" t="s">
        <v>13633</v>
      </c>
      <c r="H3162" s="62">
        <v>3</v>
      </c>
      <c r="I3162" s="62">
        <v>3</v>
      </c>
      <c r="J3162" s="70">
        <v>2</v>
      </c>
      <c r="K3162" s="71">
        <v>680000</v>
      </c>
      <c r="L3162" s="72" t="s">
        <v>15</v>
      </c>
      <c r="M3162" s="72" t="s">
        <v>254</v>
      </c>
    </row>
    <row r="3163" spans="1:13" s="3" customFormat="1" ht="12.75" x14ac:dyDescent="0.2">
      <c r="A3163" s="62" t="s">
        <v>19</v>
      </c>
      <c r="B3163" s="62" t="s">
        <v>219</v>
      </c>
      <c r="C3163" s="63">
        <v>10</v>
      </c>
      <c r="D3163" s="64" t="s">
        <v>13379</v>
      </c>
      <c r="E3163" s="64" t="s">
        <v>3101</v>
      </c>
      <c r="F3163" s="65">
        <v>31162200</v>
      </c>
      <c r="G3163" s="64" t="s">
        <v>13633</v>
      </c>
      <c r="H3163" s="64">
        <v>3</v>
      </c>
      <c r="I3163" s="64">
        <v>3</v>
      </c>
      <c r="J3163" s="66">
        <v>2</v>
      </c>
      <c r="K3163" s="67">
        <v>680000</v>
      </c>
      <c r="L3163" s="68" t="s">
        <v>15</v>
      </c>
      <c r="M3163" s="68" t="s">
        <v>254</v>
      </c>
    </row>
    <row r="3164" spans="1:13" s="3" customFormat="1" ht="12.75" x14ac:dyDescent="0.2">
      <c r="A3164" s="62" t="s">
        <v>19</v>
      </c>
      <c r="B3164" s="62" t="s">
        <v>219</v>
      </c>
      <c r="C3164" s="63">
        <v>10</v>
      </c>
      <c r="D3164" s="62" t="s">
        <v>13379</v>
      </c>
      <c r="E3164" s="62" t="s">
        <v>3102</v>
      </c>
      <c r="F3164" s="69">
        <v>31162200</v>
      </c>
      <c r="G3164" s="62" t="s">
        <v>13633</v>
      </c>
      <c r="H3164" s="62">
        <v>3</v>
      </c>
      <c r="I3164" s="62">
        <v>3</v>
      </c>
      <c r="J3164" s="70">
        <v>3</v>
      </c>
      <c r="K3164" s="71">
        <v>1020000</v>
      </c>
      <c r="L3164" s="72" t="s">
        <v>15</v>
      </c>
      <c r="M3164" s="72" t="s">
        <v>254</v>
      </c>
    </row>
    <row r="3165" spans="1:13" s="3" customFormat="1" ht="12.75" x14ac:dyDescent="0.2">
      <c r="A3165" s="62" t="s">
        <v>19</v>
      </c>
      <c r="B3165" s="62" t="s">
        <v>219</v>
      </c>
      <c r="C3165" s="63">
        <v>10</v>
      </c>
      <c r="D3165" s="64" t="s">
        <v>13379</v>
      </c>
      <c r="E3165" s="64" t="s">
        <v>3103</v>
      </c>
      <c r="F3165" s="65">
        <v>31162200</v>
      </c>
      <c r="G3165" s="64" t="s">
        <v>13633</v>
      </c>
      <c r="H3165" s="64">
        <v>3</v>
      </c>
      <c r="I3165" s="64">
        <v>3</v>
      </c>
      <c r="J3165" s="66">
        <v>3</v>
      </c>
      <c r="K3165" s="67">
        <v>1020000</v>
      </c>
      <c r="L3165" s="68" t="s">
        <v>15</v>
      </c>
      <c r="M3165" s="68" t="s">
        <v>254</v>
      </c>
    </row>
    <row r="3166" spans="1:13" s="3" customFormat="1" ht="12.75" x14ac:dyDescent="0.2">
      <c r="A3166" s="62" t="s">
        <v>19</v>
      </c>
      <c r="B3166" s="62" t="s">
        <v>219</v>
      </c>
      <c r="C3166" s="63">
        <v>10</v>
      </c>
      <c r="D3166" s="62" t="s">
        <v>13379</v>
      </c>
      <c r="E3166" s="62" t="s">
        <v>3104</v>
      </c>
      <c r="F3166" s="69">
        <v>31162200</v>
      </c>
      <c r="G3166" s="62" t="s">
        <v>13633</v>
      </c>
      <c r="H3166" s="62">
        <v>3</v>
      </c>
      <c r="I3166" s="62">
        <v>3</v>
      </c>
      <c r="J3166" s="70">
        <v>3</v>
      </c>
      <c r="K3166" s="71">
        <v>1020000</v>
      </c>
      <c r="L3166" s="72" t="s">
        <v>15</v>
      </c>
      <c r="M3166" s="72" t="s">
        <v>254</v>
      </c>
    </row>
    <row r="3167" spans="1:13" s="3" customFormat="1" ht="12.75" x14ac:dyDescent="0.2">
      <c r="A3167" s="62" t="s">
        <v>19</v>
      </c>
      <c r="B3167" s="62" t="s">
        <v>219</v>
      </c>
      <c r="C3167" s="63">
        <v>10</v>
      </c>
      <c r="D3167" s="64" t="s">
        <v>13379</v>
      </c>
      <c r="E3167" s="64" t="s">
        <v>3105</v>
      </c>
      <c r="F3167" s="65">
        <v>31162200</v>
      </c>
      <c r="G3167" s="64" t="s">
        <v>13633</v>
      </c>
      <c r="H3167" s="64">
        <v>3</v>
      </c>
      <c r="I3167" s="64">
        <v>3</v>
      </c>
      <c r="J3167" s="66">
        <v>3</v>
      </c>
      <c r="K3167" s="67">
        <v>1020000</v>
      </c>
      <c r="L3167" s="68" t="s">
        <v>15</v>
      </c>
      <c r="M3167" s="68" t="s">
        <v>254</v>
      </c>
    </row>
    <row r="3168" spans="1:13" s="3" customFormat="1" ht="12.75" x14ac:dyDescent="0.2">
      <c r="A3168" s="62" t="s">
        <v>19</v>
      </c>
      <c r="B3168" s="62" t="s">
        <v>219</v>
      </c>
      <c r="C3168" s="63">
        <v>10</v>
      </c>
      <c r="D3168" s="62" t="s">
        <v>13379</v>
      </c>
      <c r="E3168" s="62" t="s">
        <v>3105</v>
      </c>
      <c r="F3168" s="69">
        <v>31162200</v>
      </c>
      <c r="G3168" s="62" t="s">
        <v>13633</v>
      </c>
      <c r="H3168" s="62">
        <v>3</v>
      </c>
      <c r="I3168" s="62">
        <v>3</v>
      </c>
      <c r="J3168" s="70">
        <v>3</v>
      </c>
      <c r="K3168" s="71">
        <v>1020000</v>
      </c>
      <c r="L3168" s="72" t="s">
        <v>15</v>
      </c>
      <c r="M3168" s="72" t="s">
        <v>254</v>
      </c>
    </row>
    <row r="3169" spans="1:13" s="3" customFormat="1" ht="12.75" x14ac:dyDescent="0.2">
      <c r="A3169" s="62" t="s">
        <v>19</v>
      </c>
      <c r="B3169" s="62" t="s">
        <v>219</v>
      </c>
      <c r="C3169" s="63">
        <v>10</v>
      </c>
      <c r="D3169" s="64" t="s">
        <v>13379</v>
      </c>
      <c r="E3169" s="64" t="s">
        <v>3106</v>
      </c>
      <c r="F3169" s="65">
        <v>31162200</v>
      </c>
      <c r="G3169" s="64" t="s">
        <v>13633</v>
      </c>
      <c r="H3169" s="64">
        <v>3</v>
      </c>
      <c r="I3169" s="64">
        <v>3</v>
      </c>
      <c r="J3169" s="66">
        <v>2</v>
      </c>
      <c r="K3169" s="67">
        <v>12000</v>
      </c>
      <c r="L3169" s="68" t="s">
        <v>15</v>
      </c>
      <c r="M3169" s="68" t="s">
        <v>254</v>
      </c>
    </row>
    <row r="3170" spans="1:13" s="3" customFormat="1" ht="12.75" x14ac:dyDescent="0.2">
      <c r="A3170" s="62" t="s">
        <v>19</v>
      </c>
      <c r="B3170" s="62" t="s">
        <v>219</v>
      </c>
      <c r="C3170" s="63">
        <v>10</v>
      </c>
      <c r="D3170" s="62" t="s">
        <v>13379</v>
      </c>
      <c r="E3170" s="62" t="s">
        <v>3107</v>
      </c>
      <c r="F3170" s="69">
        <v>31162200</v>
      </c>
      <c r="G3170" s="62" t="s">
        <v>13633</v>
      </c>
      <c r="H3170" s="62">
        <v>3</v>
      </c>
      <c r="I3170" s="62">
        <v>3</v>
      </c>
      <c r="J3170" s="70">
        <v>2</v>
      </c>
      <c r="K3170" s="71">
        <v>12000</v>
      </c>
      <c r="L3170" s="72" t="s">
        <v>15</v>
      </c>
      <c r="M3170" s="72" t="s">
        <v>254</v>
      </c>
    </row>
    <row r="3171" spans="1:13" s="3" customFormat="1" ht="12.75" x14ac:dyDescent="0.2">
      <c r="A3171" s="62" t="s">
        <v>19</v>
      </c>
      <c r="B3171" s="62" t="s">
        <v>219</v>
      </c>
      <c r="C3171" s="63">
        <v>10</v>
      </c>
      <c r="D3171" s="64" t="s">
        <v>13379</v>
      </c>
      <c r="E3171" s="64" t="s">
        <v>3108</v>
      </c>
      <c r="F3171" s="65">
        <v>31162200</v>
      </c>
      <c r="G3171" s="64" t="s">
        <v>13633</v>
      </c>
      <c r="H3171" s="64">
        <v>3</v>
      </c>
      <c r="I3171" s="64">
        <v>3</v>
      </c>
      <c r="J3171" s="66">
        <v>2</v>
      </c>
      <c r="K3171" s="67">
        <v>12000</v>
      </c>
      <c r="L3171" s="68" t="s">
        <v>15</v>
      </c>
      <c r="M3171" s="68" t="s">
        <v>254</v>
      </c>
    </row>
    <row r="3172" spans="1:13" s="3" customFormat="1" ht="12.75" x14ac:dyDescent="0.2">
      <c r="A3172" s="62" t="s">
        <v>19</v>
      </c>
      <c r="B3172" s="62" t="s">
        <v>219</v>
      </c>
      <c r="C3172" s="63">
        <v>10</v>
      </c>
      <c r="D3172" s="62" t="s">
        <v>13379</v>
      </c>
      <c r="E3172" s="62" t="s">
        <v>3109</v>
      </c>
      <c r="F3172" s="69">
        <v>31162200</v>
      </c>
      <c r="G3172" s="62" t="s">
        <v>13633</v>
      </c>
      <c r="H3172" s="62">
        <v>3</v>
      </c>
      <c r="I3172" s="62">
        <v>3</v>
      </c>
      <c r="J3172" s="70">
        <v>2</v>
      </c>
      <c r="K3172" s="71">
        <v>12000</v>
      </c>
      <c r="L3172" s="72" t="s">
        <v>15</v>
      </c>
      <c r="M3172" s="72" t="s">
        <v>254</v>
      </c>
    </row>
    <row r="3173" spans="1:13" s="3" customFormat="1" ht="12.75" x14ac:dyDescent="0.2">
      <c r="A3173" s="62" t="s">
        <v>19</v>
      </c>
      <c r="B3173" s="62" t="s">
        <v>219</v>
      </c>
      <c r="C3173" s="63">
        <v>10</v>
      </c>
      <c r="D3173" s="64" t="s">
        <v>13379</v>
      </c>
      <c r="E3173" s="64" t="s">
        <v>3110</v>
      </c>
      <c r="F3173" s="65">
        <v>31162200</v>
      </c>
      <c r="G3173" s="64" t="s">
        <v>13633</v>
      </c>
      <c r="H3173" s="64">
        <v>3</v>
      </c>
      <c r="I3173" s="64">
        <v>3</v>
      </c>
      <c r="J3173" s="66">
        <v>2</v>
      </c>
      <c r="K3173" s="67">
        <v>12000</v>
      </c>
      <c r="L3173" s="68" t="s">
        <v>15</v>
      </c>
      <c r="M3173" s="68" t="s">
        <v>254</v>
      </c>
    </row>
    <row r="3174" spans="1:13" s="3" customFormat="1" ht="12.75" x14ac:dyDescent="0.2">
      <c r="A3174" s="62" t="s">
        <v>19</v>
      </c>
      <c r="B3174" s="62" t="s">
        <v>219</v>
      </c>
      <c r="C3174" s="63">
        <v>10</v>
      </c>
      <c r="D3174" s="62" t="s">
        <v>13379</v>
      </c>
      <c r="E3174" s="62" t="s">
        <v>3111</v>
      </c>
      <c r="F3174" s="69">
        <v>31162200</v>
      </c>
      <c r="G3174" s="62" t="s">
        <v>13633</v>
      </c>
      <c r="H3174" s="62">
        <v>3</v>
      </c>
      <c r="I3174" s="62">
        <v>3</v>
      </c>
      <c r="J3174" s="70">
        <v>1</v>
      </c>
      <c r="K3174" s="71">
        <v>6000</v>
      </c>
      <c r="L3174" s="72" t="s">
        <v>15</v>
      </c>
      <c r="M3174" s="72" t="s">
        <v>254</v>
      </c>
    </row>
    <row r="3175" spans="1:13" s="3" customFormat="1" ht="12.75" x14ac:dyDescent="0.2">
      <c r="A3175" s="62" t="s">
        <v>19</v>
      </c>
      <c r="B3175" s="62" t="s">
        <v>219</v>
      </c>
      <c r="C3175" s="63">
        <v>10</v>
      </c>
      <c r="D3175" s="64" t="s">
        <v>13379</v>
      </c>
      <c r="E3175" s="64" t="s">
        <v>3112</v>
      </c>
      <c r="F3175" s="65">
        <v>31162200</v>
      </c>
      <c r="G3175" s="64" t="s">
        <v>13633</v>
      </c>
      <c r="H3175" s="64">
        <v>3</v>
      </c>
      <c r="I3175" s="64">
        <v>3</v>
      </c>
      <c r="J3175" s="66">
        <v>1</v>
      </c>
      <c r="K3175" s="67">
        <v>6000</v>
      </c>
      <c r="L3175" s="68" t="s">
        <v>15</v>
      </c>
      <c r="M3175" s="68" t="s">
        <v>254</v>
      </c>
    </row>
    <row r="3176" spans="1:13" s="3" customFormat="1" ht="12.75" x14ac:dyDescent="0.2">
      <c r="A3176" s="62" t="s">
        <v>19</v>
      </c>
      <c r="B3176" s="62" t="s">
        <v>219</v>
      </c>
      <c r="C3176" s="63">
        <v>10</v>
      </c>
      <c r="D3176" s="62" t="s">
        <v>13379</v>
      </c>
      <c r="E3176" s="62" t="s">
        <v>3113</v>
      </c>
      <c r="F3176" s="69">
        <v>31162200</v>
      </c>
      <c r="G3176" s="62" t="s">
        <v>13633</v>
      </c>
      <c r="H3176" s="62">
        <v>3</v>
      </c>
      <c r="I3176" s="62">
        <v>3</v>
      </c>
      <c r="J3176" s="70">
        <v>1</v>
      </c>
      <c r="K3176" s="71">
        <v>6000</v>
      </c>
      <c r="L3176" s="72" t="s">
        <v>15</v>
      </c>
      <c r="M3176" s="72" t="s">
        <v>254</v>
      </c>
    </row>
    <row r="3177" spans="1:13" s="3" customFormat="1" ht="12.75" x14ac:dyDescent="0.2">
      <c r="A3177" s="62" t="s">
        <v>19</v>
      </c>
      <c r="B3177" s="62" t="s">
        <v>219</v>
      </c>
      <c r="C3177" s="63">
        <v>10</v>
      </c>
      <c r="D3177" s="64" t="s">
        <v>13379</v>
      </c>
      <c r="E3177" s="64" t="s">
        <v>3114</v>
      </c>
      <c r="F3177" s="65">
        <v>31162200</v>
      </c>
      <c r="G3177" s="64" t="s">
        <v>13633</v>
      </c>
      <c r="H3177" s="64">
        <v>3</v>
      </c>
      <c r="I3177" s="64">
        <v>3</v>
      </c>
      <c r="J3177" s="66">
        <v>1</v>
      </c>
      <c r="K3177" s="67">
        <v>6000</v>
      </c>
      <c r="L3177" s="68" t="s">
        <v>15</v>
      </c>
      <c r="M3177" s="68" t="s">
        <v>254</v>
      </c>
    </row>
    <row r="3178" spans="1:13" s="3" customFormat="1" ht="12.75" x14ac:dyDescent="0.2">
      <c r="A3178" s="62" t="s">
        <v>19</v>
      </c>
      <c r="B3178" s="62" t="s">
        <v>219</v>
      </c>
      <c r="C3178" s="63">
        <v>10</v>
      </c>
      <c r="D3178" s="62" t="s">
        <v>13379</v>
      </c>
      <c r="E3178" s="62" t="s">
        <v>3115</v>
      </c>
      <c r="F3178" s="69">
        <v>31162200</v>
      </c>
      <c r="G3178" s="62" t="s">
        <v>13633</v>
      </c>
      <c r="H3178" s="62">
        <v>3</v>
      </c>
      <c r="I3178" s="62">
        <v>3</v>
      </c>
      <c r="J3178" s="70">
        <v>1</v>
      </c>
      <c r="K3178" s="71">
        <v>6000</v>
      </c>
      <c r="L3178" s="72" t="s">
        <v>15</v>
      </c>
      <c r="M3178" s="72" t="s">
        <v>254</v>
      </c>
    </row>
    <row r="3179" spans="1:13" s="3" customFormat="1" ht="12.75" x14ac:dyDescent="0.2">
      <c r="A3179" s="62" t="s">
        <v>19</v>
      </c>
      <c r="B3179" s="62" t="s">
        <v>219</v>
      </c>
      <c r="C3179" s="63">
        <v>10</v>
      </c>
      <c r="D3179" s="64" t="s">
        <v>13379</v>
      </c>
      <c r="E3179" s="64" t="s">
        <v>3116</v>
      </c>
      <c r="F3179" s="65">
        <v>31162200</v>
      </c>
      <c r="G3179" s="64" t="s">
        <v>13633</v>
      </c>
      <c r="H3179" s="64">
        <v>3</v>
      </c>
      <c r="I3179" s="64">
        <v>3</v>
      </c>
      <c r="J3179" s="66">
        <v>1</v>
      </c>
      <c r="K3179" s="67">
        <v>6000</v>
      </c>
      <c r="L3179" s="68" t="s">
        <v>15</v>
      </c>
      <c r="M3179" s="68" t="s">
        <v>254</v>
      </c>
    </row>
    <row r="3180" spans="1:13" s="3" customFormat="1" ht="12.75" x14ac:dyDescent="0.2">
      <c r="A3180" s="62" t="s">
        <v>19</v>
      </c>
      <c r="B3180" s="62" t="s">
        <v>219</v>
      </c>
      <c r="C3180" s="63">
        <v>10</v>
      </c>
      <c r="D3180" s="62" t="s">
        <v>13379</v>
      </c>
      <c r="E3180" s="62" t="s">
        <v>3117</v>
      </c>
      <c r="F3180" s="69">
        <v>31162200</v>
      </c>
      <c r="G3180" s="62" t="s">
        <v>13633</v>
      </c>
      <c r="H3180" s="62">
        <v>3</v>
      </c>
      <c r="I3180" s="62">
        <v>3</v>
      </c>
      <c r="J3180" s="70">
        <v>1</v>
      </c>
      <c r="K3180" s="71">
        <v>6000</v>
      </c>
      <c r="L3180" s="72" t="s">
        <v>15</v>
      </c>
      <c r="M3180" s="72" t="s">
        <v>254</v>
      </c>
    </row>
    <row r="3181" spans="1:13" s="3" customFormat="1" ht="12.75" x14ac:dyDescent="0.2">
      <c r="A3181" s="62" t="s">
        <v>19</v>
      </c>
      <c r="B3181" s="62" t="s">
        <v>219</v>
      </c>
      <c r="C3181" s="63">
        <v>10</v>
      </c>
      <c r="D3181" s="64" t="s">
        <v>13379</v>
      </c>
      <c r="E3181" s="64" t="s">
        <v>3118</v>
      </c>
      <c r="F3181" s="65">
        <v>31162200</v>
      </c>
      <c r="G3181" s="64" t="s">
        <v>13633</v>
      </c>
      <c r="H3181" s="64">
        <v>3</v>
      </c>
      <c r="I3181" s="64">
        <v>3</v>
      </c>
      <c r="J3181" s="66">
        <v>2</v>
      </c>
      <c r="K3181" s="67">
        <v>6000</v>
      </c>
      <c r="L3181" s="68" t="s">
        <v>15</v>
      </c>
      <c r="M3181" s="68" t="s">
        <v>254</v>
      </c>
    </row>
    <row r="3182" spans="1:13" s="3" customFormat="1" ht="12.75" x14ac:dyDescent="0.2">
      <c r="A3182" s="62" t="s">
        <v>19</v>
      </c>
      <c r="B3182" s="62" t="s">
        <v>219</v>
      </c>
      <c r="C3182" s="63">
        <v>10</v>
      </c>
      <c r="D3182" s="62" t="s">
        <v>13379</v>
      </c>
      <c r="E3182" s="62" t="s">
        <v>3119</v>
      </c>
      <c r="F3182" s="69">
        <v>31162200</v>
      </c>
      <c r="G3182" s="62" t="s">
        <v>13633</v>
      </c>
      <c r="H3182" s="62">
        <v>3</v>
      </c>
      <c r="I3182" s="62">
        <v>3</v>
      </c>
      <c r="J3182" s="70">
        <v>3</v>
      </c>
      <c r="K3182" s="71">
        <v>18000</v>
      </c>
      <c r="L3182" s="72" t="s">
        <v>15</v>
      </c>
      <c r="M3182" s="72" t="s">
        <v>254</v>
      </c>
    </row>
    <row r="3183" spans="1:13" s="3" customFormat="1" ht="12.75" x14ac:dyDescent="0.2">
      <c r="A3183" s="62" t="s">
        <v>19</v>
      </c>
      <c r="B3183" s="62" t="s">
        <v>219</v>
      </c>
      <c r="C3183" s="63">
        <v>10</v>
      </c>
      <c r="D3183" s="64" t="s">
        <v>13379</v>
      </c>
      <c r="E3183" s="64" t="s">
        <v>3120</v>
      </c>
      <c r="F3183" s="65">
        <v>31162200</v>
      </c>
      <c r="G3183" s="64" t="s">
        <v>13633</v>
      </c>
      <c r="H3183" s="64">
        <v>3</v>
      </c>
      <c r="I3183" s="64">
        <v>3</v>
      </c>
      <c r="J3183" s="66">
        <v>2</v>
      </c>
      <c r="K3183" s="67">
        <v>16000</v>
      </c>
      <c r="L3183" s="68" t="s">
        <v>15</v>
      </c>
      <c r="M3183" s="68" t="s">
        <v>254</v>
      </c>
    </row>
    <row r="3184" spans="1:13" s="3" customFormat="1" ht="12.75" x14ac:dyDescent="0.2">
      <c r="A3184" s="62" t="s">
        <v>19</v>
      </c>
      <c r="B3184" s="62" t="s">
        <v>219</v>
      </c>
      <c r="C3184" s="63">
        <v>10</v>
      </c>
      <c r="D3184" s="62" t="s">
        <v>13379</v>
      </c>
      <c r="E3184" s="62" t="s">
        <v>3121</v>
      </c>
      <c r="F3184" s="69">
        <v>31162200</v>
      </c>
      <c r="G3184" s="62" t="s">
        <v>13633</v>
      </c>
      <c r="H3184" s="62">
        <v>3</v>
      </c>
      <c r="I3184" s="62">
        <v>3</v>
      </c>
      <c r="J3184" s="70">
        <v>2</v>
      </c>
      <c r="K3184" s="71">
        <v>24000</v>
      </c>
      <c r="L3184" s="72" t="s">
        <v>15</v>
      </c>
      <c r="M3184" s="72" t="s">
        <v>254</v>
      </c>
    </row>
    <row r="3185" spans="1:13" s="3" customFormat="1" ht="12.75" x14ac:dyDescent="0.2">
      <c r="A3185" s="62" t="s">
        <v>19</v>
      </c>
      <c r="B3185" s="62" t="s">
        <v>221</v>
      </c>
      <c r="C3185" s="63">
        <v>10</v>
      </c>
      <c r="D3185" s="64" t="s">
        <v>13382</v>
      </c>
      <c r="E3185" s="64" t="s">
        <v>3122</v>
      </c>
      <c r="F3185" s="65">
        <v>15121803</v>
      </c>
      <c r="G3185" s="64" t="s">
        <v>13633</v>
      </c>
      <c r="H3185" s="64">
        <v>3</v>
      </c>
      <c r="I3185" s="64">
        <v>3</v>
      </c>
      <c r="J3185" s="66">
        <v>5</v>
      </c>
      <c r="K3185" s="67">
        <v>385000</v>
      </c>
      <c r="L3185" s="68" t="s">
        <v>1760</v>
      </c>
      <c r="M3185" s="68" t="s">
        <v>254</v>
      </c>
    </row>
    <row r="3186" spans="1:13" s="3" customFormat="1" ht="12.75" x14ac:dyDescent="0.2">
      <c r="A3186" s="62" t="s">
        <v>19</v>
      </c>
      <c r="B3186" s="62" t="s">
        <v>221</v>
      </c>
      <c r="C3186" s="63">
        <v>10</v>
      </c>
      <c r="D3186" s="62" t="s">
        <v>13382</v>
      </c>
      <c r="E3186" s="62" t="s">
        <v>13989</v>
      </c>
      <c r="F3186" s="69">
        <v>15121803</v>
      </c>
      <c r="G3186" s="62" t="s">
        <v>13633</v>
      </c>
      <c r="H3186" s="62">
        <v>3</v>
      </c>
      <c r="I3186" s="62">
        <v>3</v>
      </c>
      <c r="J3186" s="70">
        <v>10</v>
      </c>
      <c r="K3186" s="71">
        <v>3030000</v>
      </c>
      <c r="L3186" s="72" t="s">
        <v>1760</v>
      </c>
      <c r="M3186" s="72" t="s">
        <v>254</v>
      </c>
    </row>
    <row r="3187" spans="1:13" s="3" customFormat="1" ht="12.75" x14ac:dyDescent="0.2">
      <c r="A3187" s="62" t="s">
        <v>19</v>
      </c>
      <c r="B3187" s="62" t="s">
        <v>221</v>
      </c>
      <c r="C3187" s="63">
        <v>10</v>
      </c>
      <c r="D3187" s="64" t="s">
        <v>13382</v>
      </c>
      <c r="E3187" s="64" t="s">
        <v>13990</v>
      </c>
      <c r="F3187" s="65">
        <v>15121803</v>
      </c>
      <c r="G3187" s="64" t="s">
        <v>13633</v>
      </c>
      <c r="H3187" s="64">
        <v>3</v>
      </c>
      <c r="I3187" s="64">
        <v>3</v>
      </c>
      <c r="J3187" s="66">
        <v>5</v>
      </c>
      <c r="K3187" s="67">
        <v>1890000</v>
      </c>
      <c r="L3187" s="68" t="s">
        <v>1760</v>
      </c>
      <c r="M3187" s="68" t="s">
        <v>254</v>
      </c>
    </row>
    <row r="3188" spans="1:13" s="3" customFormat="1" ht="12.75" x14ac:dyDescent="0.2">
      <c r="A3188" s="62" t="s">
        <v>19</v>
      </c>
      <c r="B3188" s="62" t="s">
        <v>221</v>
      </c>
      <c r="C3188" s="63">
        <v>10</v>
      </c>
      <c r="D3188" s="62" t="s">
        <v>13382</v>
      </c>
      <c r="E3188" s="62" t="s">
        <v>3123</v>
      </c>
      <c r="F3188" s="69">
        <v>44121626</v>
      </c>
      <c r="G3188" s="62" t="s">
        <v>13633</v>
      </c>
      <c r="H3188" s="62">
        <v>3</v>
      </c>
      <c r="I3188" s="62">
        <v>3</v>
      </c>
      <c r="J3188" s="70">
        <v>2</v>
      </c>
      <c r="K3188" s="71">
        <v>800000</v>
      </c>
      <c r="L3188" s="72" t="s">
        <v>1760</v>
      </c>
      <c r="M3188" s="72" t="s">
        <v>254</v>
      </c>
    </row>
    <row r="3189" spans="1:13" s="3" customFormat="1" ht="12.75" x14ac:dyDescent="0.2">
      <c r="A3189" s="62" t="s">
        <v>19</v>
      </c>
      <c r="B3189" s="62" t="s">
        <v>221</v>
      </c>
      <c r="C3189" s="63">
        <v>10</v>
      </c>
      <c r="D3189" s="64" t="s">
        <v>13382</v>
      </c>
      <c r="E3189" s="64" t="s">
        <v>3124</v>
      </c>
      <c r="F3189" s="65">
        <v>31211801</v>
      </c>
      <c r="G3189" s="64" t="s">
        <v>13633</v>
      </c>
      <c r="H3189" s="64">
        <v>3</v>
      </c>
      <c r="I3189" s="64">
        <v>3</v>
      </c>
      <c r="J3189" s="66">
        <v>20</v>
      </c>
      <c r="K3189" s="67">
        <v>4800000</v>
      </c>
      <c r="L3189" s="68" t="s">
        <v>1760</v>
      </c>
      <c r="M3189" s="68" t="s">
        <v>254</v>
      </c>
    </row>
    <row r="3190" spans="1:13" s="3" customFormat="1" ht="12.75" x14ac:dyDescent="0.2">
      <c r="A3190" s="62" t="s">
        <v>19</v>
      </c>
      <c r="B3190" s="62" t="s">
        <v>221</v>
      </c>
      <c r="C3190" s="63">
        <v>10</v>
      </c>
      <c r="D3190" s="62" t="s">
        <v>13382</v>
      </c>
      <c r="E3190" s="62" t="s">
        <v>3125</v>
      </c>
      <c r="F3190" s="69">
        <v>31211801</v>
      </c>
      <c r="G3190" s="62" t="s">
        <v>13633</v>
      </c>
      <c r="H3190" s="62">
        <v>3</v>
      </c>
      <c r="I3190" s="62">
        <v>3</v>
      </c>
      <c r="J3190" s="70">
        <v>5</v>
      </c>
      <c r="K3190" s="71">
        <v>1250000</v>
      </c>
      <c r="L3190" s="72" t="s">
        <v>1760</v>
      </c>
      <c r="M3190" s="72" t="s">
        <v>254</v>
      </c>
    </row>
    <row r="3191" spans="1:13" s="3" customFormat="1" ht="12.75" x14ac:dyDescent="0.2">
      <c r="A3191" s="62" t="s">
        <v>19</v>
      </c>
      <c r="B3191" s="62" t="s">
        <v>221</v>
      </c>
      <c r="C3191" s="63">
        <v>10</v>
      </c>
      <c r="D3191" s="64" t="s">
        <v>13382</v>
      </c>
      <c r="E3191" s="64" t="s">
        <v>3126</v>
      </c>
      <c r="F3191" s="65">
        <v>47131821</v>
      </c>
      <c r="G3191" s="64" t="s">
        <v>13633</v>
      </c>
      <c r="H3191" s="64">
        <v>3</v>
      </c>
      <c r="I3191" s="64">
        <v>3</v>
      </c>
      <c r="J3191" s="66">
        <v>5</v>
      </c>
      <c r="K3191" s="67">
        <v>235000</v>
      </c>
      <c r="L3191" s="68" t="s">
        <v>1760</v>
      </c>
      <c r="M3191" s="68" t="s">
        <v>254</v>
      </c>
    </row>
    <row r="3192" spans="1:13" s="3" customFormat="1" ht="12.75" x14ac:dyDescent="0.2">
      <c r="A3192" s="62" t="s">
        <v>19</v>
      </c>
      <c r="B3192" s="62" t="s">
        <v>873</v>
      </c>
      <c r="C3192" s="63">
        <v>10</v>
      </c>
      <c r="D3192" s="62" t="s">
        <v>13492</v>
      </c>
      <c r="E3192" s="62" t="s">
        <v>3127</v>
      </c>
      <c r="F3192" s="69">
        <v>11121502</v>
      </c>
      <c r="G3192" s="62" t="s">
        <v>13633</v>
      </c>
      <c r="H3192" s="62">
        <v>3</v>
      </c>
      <c r="I3192" s="62">
        <v>3</v>
      </c>
      <c r="J3192" s="70">
        <v>3</v>
      </c>
      <c r="K3192" s="71">
        <v>1710000</v>
      </c>
      <c r="L3192" s="72" t="s">
        <v>1760</v>
      </c>
      <c r="M3192" s="72" t="s">
        <v>254</v>
      </c>
    </row>
    <row r="3193" spans="1:13" s="3" customFormat="1" ht="12.75" x14ac:dyDescent="0.2">
      <c r="A3193" s="62" t="s">
        <v>19</v>
      </c>
      <c r="B3193" s="62" t="s">
        <v>472</v>
      </c>
      <c r="C3193" s="63">
        <v>10</v>
      </c>
      <c r="D3193" s="64" t="s">
        <v>13437</v>
      </c>
      <c r="E3193" s="64" t="s">
        <v>3128</v>
      </c>
      <c r="F3193" s="65">
        <v>24102006</v>
      </c>
      <c r="G3193" s="64" t="s">
        <v>13633</v>
      </c>
      <c r="H3193" s="64">
        <v>3</v>
      </c>
      <c r="I3193" s="64">
        <v>3</v>
      </c>
      <c r="J3193" s="66">
        <v>5</v>
      </c>
      <c r="K3193" s="67">
        <v>400000</v>
      </c>
      <c r="L3193" s="68" t="s">
        <v>15</v>
      </c>
      <c r="M3193" s="68" t="s">
        <v>254</v>
      </c>
    </row>
    <row r="3194" spans="1:13" s="3" customFormat="1" ht="12.75" x14ac:dyDescent="0.2">
      <c r="A3194" s="62" t="s">
        <v>19</v>
      </c>
      <c r="B3194" s="62" t="s">
        <v>454</v>
      </c>
      <c r="C3194" s="63">
        <v>10</v>
      </c>
      <c r="D3194" s="62" t="s">
        <v>13417</v>
      </c>
      <c r="E3194" s="62" t="s">
        <v>3129</v>
      </c>
      <c r="F3194" s="69">
        <v>25171900</v>
      </c>
      <c r="G3194" s="62" t="s">
        <v>13633</v>
      </c>
      <c r="H3194" s="62">
        <v>4</v>
      </c>
      <c r="I3194" s="62">
        <v>4</v>
      </c>
      <c r="J3194" s="70">
        <v>2</v>
      </c>
      <c r="K3194" s="71">
        <v>1500000</v>
      </c>
      <c r="L3194" s="72" t="s">
        <v>15</v>
      </c>
      <c r="M3194" s="72" t="s">
        <v>254</v>
      </c>
    </row>
    <row r="3195" spans="1:13" s="3" customFormat="1" ht="12.75" x14ac:dyDescent="0.2">
      <c r="A3195" s="62" t="s">
        <v>19</v>
      </c>
      <c r="B3195" s="62" t="s">
        <v>454</v>
      </c>
      <c r="C3195" s="63">
        <v>10</v>
      </c>
      <c r="D3195" s="64" t="s">
        <v>13417</v>
      </c>
      <c r="E3195" s="64" t="s">
        <v>3130</v>
      </c>
      <c r="F3195" s="65">
        <v>25171900</v>
      </c>
      <c r="G3195" s="64" t="s">
        <v>13633</v>
      </c>
      <c r="H3195" s="64">
        <v>4</v>
      </c>
      <c r="I3195" s="64">
        <v>4</v>
      </c>
      <c r="J3195" s="66">
        <v>6</v>
      </c>
      <c r="K3195" s="67">
        <v>514080</v>
      </c>
      <c r="L3195" s="68" t="s">
        <v>15</v>
      </c>
      <c r="M3195" s="68" t="s">
        <v>254</v>
      </c>
    </row>
    <row r="3196" spans="1:13" s="3" customFormat="1" ht="12.75" x14ac:dyDescent="0.2">
      <c r="A3196" s="62" t="s">
        <v>19</v>
      </c>
      <c r="B3196" s="62" t="s">
        <v>454</v>
      </c>
      <c r="C3196" s="63">
        <v>10</v>
      </c>
      <c r="D3196" s="62" t="s">
        <v>13417</v>
      </c>
      <c r="E3196" s="62" t="s">
        <v>3131</v>
      </c>
      <c r="F3196" s="69">
        <v>25171900</v>
      </c>
      <c r="G3196" s="62" t="s">
        <v>13633</v>
      </c>
      <c r="H3196" s="62">
        <v>4</v>
      </c>
      <c r="I3196" s="62">
        <v>4</v>
      </c>
      <c r="J3196" s="70">
        <v>6</v>
      </c>
      <c r="K3196" s="71">
        <v>270480</v>
      </c>
      <c r="L3196" s="72" t="s">
        <v>15</v>
      </c>
      <c r="M3196" s="72" t="s">
        <v>254</v>
      </c>
    </row>
    <row r="3197" spans="1:13" s="3" customFormat="1" ht="12.75" x14ac:dyDescent="0.2">
      <c r="A3197" s="62" t="s">
        <v>19</v>
      </c>
      <c r="B3197" s="62" t="s">
        <v>454</v>
      </c>
      <c r="C3197" s="63">
        <v>10</v>
      </c>
      <c r="D3197" s="64" t="s">
        <v>13417</v>
      </c>
      <c r="E3197" s="64" t="s">
        <v>3132</v>
      </c>
      <c r="F3197" s="65">
        <v>25171900</v>
      </c>
      <c r="G3197" s="64" t="s">
        <v>13633</v>
      </c>
      <c r="H3197" s="64">
        <v>4</v>
      </c>
      <c r="I3197" s="64">
        <v>4</v>
      </c>
      <c r="J3197" s="66">
        <v>6</v>
      </c>
      <c r="K3197" s="67">
        <v>339600</v>
      </c>
      <c r="L3197" s="68" t="s">
        <v>15</v>
      </c>
      <c r="M3197" s="68" t="s">
        <v>254</v>
      </c>
    </row>
    <row r="3198" spans="1:13" s="3" customFormat="1" ht="12.75" x14ac:dyDescent="0.2">
      <c r="A3198" s="62" t="s">
        <v>19</v>
      </c>
      <c r="B3198" s="62" t="s">
        <v>454</v>
      </c>
      <c r="C3198" s="63">
        <v>10</v>
      </c>
      <c r="D3198" s="62" t="s">
        <v>13417</v>
      </c>
      <c r="E3198" s="62" t="s">
        <v>3133</v>
      </c>
      <c r="F3198" s="69">
        <v>25171900</v>
      </c>
      <c r="G3198" s="62" t="s">
        <v>13633</v>
      </c>
      <c r="H3198" s="62">
        <v>4</v>
      </c>
      <c r="I3198" s="62">
        <v>4</v>
      </c>
      <c r="J3198" s="70">
        <v>6</v>
      </c>
      <c r="K3198" s="71">
        <v>361020</v>
      </c>
      <c r="L3198" s="72" t="s">
        <v>15</v>
      </c>
      <c r="M3198" s="72" t="s">
        <v>254</v>
      </c>
    </row>
    <row r="3199" spans="1:13" s="3" customFormat="1" ht="12.75" x14ac:dyDescent="0.2">
      <c r="A3199" s="62" t="s">
        <v>19</v>
      </c>
      <c r="B3199" s="62" t="s">
        <v>216</v>
      </c>
      <c r="C3199" s="63">
        <v>10</v>
      </c>
      <c r="D3199" s="64" t="s">
        <v>13377</v>
      </c>
      <c r="E3199" s="64" t="s">
        <v>3134</v>
      </c>
      <c r="F3199" s="65">
        <v>31191507</v>
      </c>
      <c r="G3199" s="64" t="s">
        <v>13633</v>
      </c>
      <c r="H3199" s="64">
        <v>2</v>
      </c>
      <c r="I3199" s="64">
        <v>2</v>
      </c>
      <c r="J3199" s="66">
        <v>2</v>
      </c>
      <c r="K3199" s="67">
        <v>240000</v>
      </c>
      <c r="L3199" s="68" t="s">
        <v>15</v>
      </c>
      <c r="M3199" s="68" t="s">
        <v>254</v>
      </c>
    </row>
    <row r="3200" spans="1:13" s="3" customFormat="1" ht="12.75" x14ac:dyDescent="0.2">
      <c r="A3200" s="62" t="s">
        <v>19</v>
      </c>
      <c r="B3200" s="62" t="s">
        <v>216</v>
      </c>
      <c r="C3200" s="63">
        <v>10</v>
      </c>
      <c r="D3200" s="62" t="s">
        <v>13377</v>
      </c>
      <c r="E3200" s="62" t="s">
        <v>3135</v>
      </c>
      <c r="F3200" s="69">
        <v>31191507</v>
      </c>
      <c r="G3200" s="62" t="s">
        <v>13633</v>
      </c>
      <c r="H3200" s="62">
        <v>2</v>
      </c>
      <c r="I3200" s="62">
        <v>2</v>
      </c>
      <c r="J3200" s="70">
        <v>2</v>
      </c>
      <c r="K3200" s="71">
        <v>300000</v>
      </c>
      <c r="L3200" s="72" t="s">
        <v>15</v>
      </c>
      <c r="M3200" s="72" t="s">
        <v>254</v>
      </c>
    </row>
    <row r="3201" spans="1:13" s="3" customFormat="1" ht="12.75" x14ac:dyDescent="0.2">
      <c r="A3201" s="62" t="s">
        <v>19</v>
      </c>
      <c r="B3201" s="62" t="s">
        <v>216</v>
      </c>
      <c r="C3201" s="63">
        <v>10</v>
      </c>
      <c r="D3201" s="64" t="s">
        <v>13377</v>
      </c>
      <c r="E3201" s="64" t="s">
        <v>3136</v>
      </c>
      <c r="F3201" s="65">
        <v>27112742</v>
      </c>
      <c r="G3201" s="64" t="s">
        <v>13633</v>
      </c>
      <c r="H3201" s="64">
        <v>2</v>
      </c>
      <c r="I3201" s="64">
        <v>2</v>
      </c>
      <c r="J3201" s="66">
        <v>4</v>
      </c>
      <c r="K3201" s="67">
        <v>320000</v>
      </c>
      <c r="L3201" s="68" t="s">
        <v>15</v>
      </c>
      <c r="M3201" s="68" t="s">
        <v>254</v>
      </c>
    </row>
    <row r="3202" spans="1:13" s="3" customFormat="1" ht="12.75" x14ac:dyDescent="0.2">
      <c r="A3202" s="62" t="s">
        <v>19</v>
      </c>
      <c r="B3202" s="62" t="s">
        <v>221</v>
      </c>
      <c r="C3202" s="63">
        <v>10</v>
      </c>
      <c r="D3202" s="62" t="s">
        <v>13382</v>
      </c>
      <c r="E3202" s="62" t="s">
        <v>3137</v>
      </c>
      <c r="F3202" s="69">
        <v>12352500</v>
      </c>
      <c r="G3202" s="62" t="s">
        <v>13633</v>
      </c>
      <c r="H3202" s="62">
        <v>3</v>
      </c>
      <c r="I3202" s="62">
        <v>3</v>
      </c>
      <c r="J3202" s="70">
        <v>8</v>
      </c>
      <c r="K3202" s="71">
        <v>1160000</v>
      </c>
      <c r="L3202" s="72" t="s">
        <v>15</v>
      </c>
      <c r="M3202" s="72" t="s">
        <v>254</v>
      </c>
    </row>
    <row r="3203" spans="1:13" s="3" customFormat="1" ht="12.75" x14ac:dyDescent="0.2">
      <c r="A3203" s="62" t="s">
        <v>19</v>
      </c>
      <c r="B3203" s="62" t="s">
        <v>221</v>
      </c>
      <c r="C3203" s="63">
        <v>10</v>
      </c>
      <c r="D3203" s="64" t="s">
        <v>13382</v>
      </c>
      <c r="E3203" s="64" t="s">
        <v>3138</v>
      </c>
      <c r="F3203" s="65">
        <v>31201600</v>
      </c>
      <c r="G3203" s="64" t="s">
        <v>13633</v>
      </c>
      <c r="H3203" s="64">
        <v>3</v>
      </c>
      <c r="I3203" s="64">
        <v>3</v>
      </c>
      <c r="J3203" s="66">
        <v>8</v>
      </c>
      <c r="K3203" s="67">
        <v>960000</v>
      </c>
      <c r="L3203" s="68" t="s">
        <v>15</v>
      </c>
      <c r="M3203" s="68" t="s">
        <v>254</v>
      </c>
    </row>
    <row r="3204" spans="1:13" s="3" customFormat="1" ht="12.75" x14ac:dyDescent="0.2">
      <c r="A3204" s="62" t="s">
        <v>19</v>
      </c>
      <c r="B3204" s="62" t="s">
        <v>221</v>
      </c>
      <c r="C3204" s="63">
        <v>10</v>
      </c>
      <c r="D3204" s="62" t="s">
        <v>13382</v>
      </c>
      <c r="E3204" s="62" t="s">
        <v>3139</v>
      </c>
      <c r="F3204" s="69">
        <v>31201600</v>
      </c>
      <c r="G3204" s="62" t="s">
        <v>13633</v>
      </c>
      <c r="H3204" s="62">
        <v>3</v>
      </c>
      <c r="I3204" s="62">
        <v>3</v>
      </c>
      <c r="J3204" s="70">
        <v>35</v>
      </c>
      <c r="K3204" s="71">
        <v>708400</v>
      </c>
      <c r="L3204" s="72" t="s">
        <v>15</v>
      </c>
      <c r="M3204" s="72" t="s">
        <v>254</v>
      </c>
    </row>
    <row r="3205" spans="1:13" s="3" customFormat="1" ht="12.75" x14ac:dyDescent="0.2">
      <c r="A3205" s="62" t="s">
        <v>19</v>
      </c>
      <c r="B3205" s="62" t="s">
        <v>221</v>
      </c>
      <c r="C3205" s="63">
        <v>10</v>
      </c>
      <c r="D3205" s="64" t="s">
        <v>13382</v>
      </c>
      <c r="E3205" s="64" t="s">
        <v>3140</v>
      </c>
      <c r="F3205" s="65">
        <v>31201600</v>
      </c>
      <c r="G3205" s="64" t="s">
        <v>13633</v>
      </c>
      <c r="H3205" s="64">
        <v>3</v>
      </c>
      <c r="I3205" s="64">
        <v>3</v>
      </c>
      <c r="J3205" s="66">
        <v>6</v>
      </c>
      <c r="K3205" s="67">
        <v>1368000</v>
      </c>
      <c r="L3205" s="68" t="s">
        <v>15</v>
      </c>
      <c r="M3205" s="68" t="s">
        <v>254</v>
      </c>
    </row>
    <row r="3206" spans="1:13" s="3" customFormat="1" ht="12.75" x14ac:dyDescent="0.2">
      <c r="A3206" s="62" t="s">
        <v>19</v>
      </c>
      <c r="B3206" s="62" t="s">
        <v>221</v>
      </c>
      <c r="C3206" s="63">
        <v>10</v>
      </c>
      <c r="D3206" s="62" t="s">
        <v>13382</v>
      </c>
      <c r="E3206" s="62" t="s">
        <v>3141</v>
      </c>
      <c r="F3206" s="69">
        <v>31201600</v>
      </c>
      <c r="G3206" s="62" t="s">
        <v>13633</v>
      </c>
      <c r="H3206" s="62">
        <v>3</v>
      </c>
      <c r="I3206" s="62">
        <v>3</v>
      </c>
      <c r="J3206" s="70">
        <v>15</v>
      </c>
      <c r="K3206" s="71">
        <v>513420</v>
      </c>
      <c r="L3206" s="72" t="s">
        <v>15</v>
      </c>
      <c r="M3206" s="72" t="s">
        <v>254</v>
      </c>
    </row>
    <row r="3207" spans="1:13" s="3" customFormat="1" ht="12.75" x14ac:dyDescent="0.2">
      <c r="A3207" s="62" t="s">
        <v>19</v>
      </c>
      <c r="B3207" s="62" t="s">
        <v>221</v>
      </c>
      <c r="C3207" s="63">
        <v>10</v>
      </c>
      <c r="D3207" s="64" t="s">
        <v>13382</v>
      </c>
      <c r="E3207" s="64" t="s">
        <v>3142</v>
      </c>
      <c r="F3207" s="65">
        <v>31201632</v>
      </c>
      <c r="G3207" s="64" t="s">
        <v>13633</v>
      </c>
      <c r="H3207" s="64">
        <v>3</v>
      </c>
      <c r="I3207" s="64">
        <v>3</v>
      </c>
      <c r="J3207" s="66">
        <v>5</v>
      </c>
      <c r="K3207" s="67">
        <v>900000</v>
      </c>
      <c r="L3207" s="68" t="s">
        <v>15</v>
      </c>
      <c r="M3207" s="68" t="s">
        <v>254</v>
      </c>
    </row>
    <row r="3208" spans="1:13" s="3" customFormat="1" ht="12.75" x14ac:dyDescent="0.2">
      <c r="A3208" s="62" t="s">
        <v>19</v>
      </c>
      <c r="B3208" s="62" t="s">
        <v>221</v>
      </c>
      <c r="C3208" s="63">
        <v>10</v>
      </c>
      <c r="D3208" s="62" t="s">
        <v>13382</v>
      </c>
      <c r="E3208" s="62" t="s">
        <v>13991</v>
      </c>
      <c r="F3208" s="69">
        <v>31211704</v>
      </c>
      <c r="G3208" s="62" t="s">
        <v>13633</v>
      </c>
      <c r="H3208" s="62">
        <v>3</v>
      </c>
      <c r="I3208" s="62">
        <v>3</v>
      </c>
      <c r="J3208" s="70">
        <v>2</v>
      </c>
      <c r="K3208" s="71">
        <v>709806</v>
      </c>
      <c r="L3208" s="72" t="s">
        <v>15</v>
      </c>
      <c r="M3208" s="72" t="s">
        <v>254</v>
      </c>
    </row>
    <row r="3209" spans="1:13" s="3" customFormat="1" ht="12.75" x14ac:dyDescent="0.2">
      <c r="A3209" s="62" t="s">
        <v>19</v>
      </c>
      <c r="B3209" s="62" t="s">
        <v>221</v>
      </c>
      <c r="C3209" s="63">
        <v>10</v>
      </c>
      <c r="D3209" s="64" t="s">
        <v>13382</v>
      </c>
      <c r="E3209" s="64" t="s">
        <v>3143</v>
      </c>
      <c r="F3209" s="65">
        <v>31211704</v>
      </c>
      <c r="G3209" s="64" t="s">
        <v>13633</v>
      </c>
      <c r="H3209" s="64">
        <v>3</v>
      </c>
      <c r="I3209" s="64">
        <v>3</v>
      </c>
      <c r="J3209" s="66">
        <v>5</v>
      </c>
      <c r="K3209" s="67">
        <v>2130000</v>
      </c>
      <c r="L3209" s="68" t="s">
        <v>15</v>
      </c>
      <c r="M3209" s="68" t="s">
        <v>254</v>
      </c>
    </row>
    <row r="3210" spans="1:13" s="3" customFormat="1" ht="12.75" x14ac:dyDescent="0.2">
      <c r="A3210" s="62" t="s">
        <v>19</v>
      </c>
      <c r="B3210" s="62" t="s">
        <v>221</v>
      </c>
      <c r="C3210" s="63">
        <v>10</v>
      </c>
      <c r="D3210" s="62" t="s">
        <v>13382</v>
      </c>
      <c r="E3210" s="62" t="s">
        <v>3144</v>
      </c>
      <c r="F3210" s="69">
        <v>31211704</v>
      </c>
      <c r="G3210" s="62" t="s">
        <v>13633</v>
      </c>
      <c r="H3210" s="62">
        <v>3</v>
      </c>
      <c r="I3210" s="62">
        <v>3</v>
      </c>
      <c r="J3210" s="70">
        <v>6</v>
      </c>
      <c r="K3210" s="71">
        <v>3600000</v>
      </c>
      <c r="L3210" s="72" t="s">
        <v>15</v>
      </c>
      <c r="M3210" s="72" t="s">
        <v>254</v>
      </c>
    </row>
    <row r="3211" spans="1:13" s="3" customFormat="1" ht="12.75" x14ac:dyDescent="0.2">
      <c r="A3211" s="62" t="s">
        <v>19</v>
      </c>
      <c r="B3211" s="62" t="s">
        <v>221</v>
      </c>
      <c r="C3211" s="63">
        <v>10</v>
      </c>
      <c r="D3211" s="64" t="s">
        <v>13382</v>
      </c>
      <c r="E3211" s="64" t="s">
        <v>3145</v>
      </c>
      <c r="F3211" s="65">
        <v>31211704</v>
      </c>
      <c r="G3211" s="64" t="s">
        <v>13633</v>
      </c>
      <c r="H3211" s="64">
        <v>3</v>
      </c>
      <c r="I3211" s="64">
        <v>3</v>
      </c>
      <c r="J3211" s="66">
        <v>6</v>
      </c>
      <c r="K3211" s="67">
        <v>3000000</v>
      </c>
      <c r="L3211" s="68" t="s">
        <v>15</v>
      </c>
      <c r="M3211" s="68" t="s">
        <v>254</v>
      </c>
    </row>
    <row r="3212" spans="1:13" s="3" customFormat="1" ht="12.75" x14ac:dyDescent="0.2">
      <c r="A3212" s="62" t="s">
        <v>19</v>
      </c>
      <c r="B3212" s="62" t="s">
        <v>221</v>
      </c>
      <c r="C3212" s="63">
        <v>10</v>
      </c>
      <c r="D3212" s="62" t="s">
        <v>13382</v>
      </c>
      <c r="E3212" s="62" t="s">
        <v>3146</v>
      </c>
      <c r="F3212" s="69">
        <v>31211704</v>
      </c>
      <c r="G3212" s="62" t="s">
        <v>13633</v>
      </c>
      <c r="H3212" s="62">
        <v>3</v>
      </c>
      <c r="I3212" s="62">
        <v>3</v>
      </c>
      <c r="J3212" s="70">
        <v>8</v>
      </c>
      <c r="K3212" s="71">
        <v>3200000</v>
      </c>
      <c r="L3212" s="72" t="s">
        <v>15</v>
      </c>
      <c r="M3212" s="72" t="s">
        <v>254</v>
      </c>
    </row>
    <row r="3213" spans="1:13" s="3" customFormat="1" ht="12.75" x14ac:dyDescent="0.2">
      <c r="A3213" s="62" t="s">
        <v>19</v>
      </c>
      <c r="B3213" s="62" t="s">
        <v>221</v>
      </c>
      <c r="C3213" s="63">
        <v>10</v>
      </c>
      <c r="D3213" s="64" t="s">
        <v>13382</v>
      </c>
      <c r="E3213" s="64" t="s">
        <v>3147</v>
      </c>
      <c r="F3213" s="65">
        <v>31211704</v>
      </c>
      <c r="G3213" s="64" t="s">
        <v>13633</v>
      </c>
      <c r="H3213" s="64">
        <v>3</v>
      </c>
      <c r="I3213" s="64">
        <v>3</v>
      </c>
      <c r="J3213" s="66">
        <v>5</v>
      </c>
      <c r="K3213" s="67">
        <v>2250000</v>
      </c>
      <c r="L3213" s="68" t="s">
        <v>15</v>
      </c>
      <c r="M3213" s="68" t="s">
        <v>254</v>
      </c>
    </row>
    <row r="3214" spans="1:13" s="3" customFormat="1" ht="12.75" x14ac:dyDescent="0.2">
      <c r="A3214" s="62" t="s">
        <v>19</v>
      </c>
      <c r="B3214" s="62" t="s">
        <v>221</v>
      </c>
      <c r="C3214" s="63">
        <v>10</v>
      </c>
      <c r="D3214" s="62" t="s">
        <v>13382</v>
      </c>
      <c r="E3214" s="62" t="s">
        <v>3148</v>
      </c>
      <c r="F3214" s="69">
        <v>31211704</v>
      </c>
      <c r="G3214" s="62" t="s">
        <v>13633</v>
      </c>
      <c r="H3214" s="62">
        <v>3</v>
      </c>
      <c r="I3214" s="62">
        <v>3</v>
      </c>
      <c r="J3214" s="70">
        <v>10</v>
      </c>
      <c r="K3214" s="71">
        <v>4500000</v>
      </c>
      <c r="L3214" s="72" t="s">
        <v>15</v>
      </c>
      <c r="M3214" s="72" t="s">
        <v>254</v>
      </c>
    </row>
    <row r="3215" spans="1:13" s="3" customFormat="1" ht="12.75" x14ac:dyDescent="0.2">
      <c r="A3215" s="62" t="s">
        <v>19</v>
      </c>
      <c r="B3215" s="62" t="s">
        <v>221</v>
      </c>
      <c r="C3215" s="63">
        <v>10</v>
      </c>
      <c r="D3215" s="64" t="s">
        <v>13382</v>
      </c>
      <c r="E3215" s="64" t="s">
        <v>3149</v>
      </c>
      <c r="F3215" s="65">
        <v>31211704</v>
      </c>
      <c r="G3215" s="64" t="s">
        <v>13633</v>
      </c>
      <c r="H3215" s="64">
        <v>3</v>
      </c>
      <c r="I3215" s="64">
        <v>3</v>
      </c>
      <c r="J3215" s="66">
        <v>5</v>
      </c>
      <c r="K3215" s="67">
        <v>2250000</v>
      </c>
      <c r="L3215" s="68" t="s">
        <v>15</v>
      </c>
      <c r="M3215" s="68" t="s">
        <v>254</v>
      </c>
    </row>
    <row r="3216" spans="1:13" s="3" customFormat="1" ht="12.75" x14ac:dyDescent="0.2">
      <c r="A3216" s="62" t="s">
        <v>19</v>
      </c>
      <c r="B3216" s="62" t="s">
        <v>221</v>
      </c>
      <c r="C3216" s="63">
        <v>10</v>
      </c>
      <c r="D3216" s="62" t="s">
        <v>13382</v>
      </c>
      <c r="E3216" s="62" t="s">
        <v>3150</v>
      </c>
      <c r="F3216" s="69">
        <v>31211704</v>
      </c>
      <c r="G3216" s="62" t="s">
        <v>13633</v>
      </c>
      <c r="H3216" s="62">
        <v>3</v>
      </c>
      <c r="I3216" s="62">
        <v>3</v>
      </c>
      <c r="J3216" s="70">
        <v>6</v>
      </c>
      <c r="K3216" s="71">
        <v>3300000</v>
      </c>
      <c r="L3216" s="72" t="s">
        <v>15</v>
      </c>
      <c r="M3216" s="72" t="s">
        <v>254</v>
      </c>
    </row>
    <row r="3217" spans="1:13" s="3" customFormat="1" ht="12.75" x14ac:dyDescent="0.2">
      <c r="A3217" s="62" t="s">
        <v>19</v>
      </c>
      <c r="B3217" s="62" t="s">
        <v>221</v>
      </c>
      <c r="C3217" s="63">
        <v>10</v>
      </c>
      <c r="D3217" s="64" t="s">
        <v>13382</v>
      </c>
      <c r="E3217" s="64" t="s">
        <v>3151</v>
      </c>
      <c r="F3217" s="65">
        <v>31211704</v>
      </c>
      <c r="G3217" s="64" t="s">
        <v>13633</v>
      </c>
      <c r="H3217" s="64">
        <v>3</v>
      </c>
      <c r="I3217" s="64">
        <v>3</v>
      </c>
      <c r="J3217" s="66">
        <v>8</v>
      </c>
      <c r="K3217" s="67">
        <v>3600000</v>
      </c>
      <c r="L3217" s="68" t="s">
        <v>15</v>
      </c>
      <c r="M3217" s="68" t="s">
        <v>254</v>
      </c>
    </row>
    <row r="3218" spans="1:13" s="3" customFormat="1" ht="12.75" x14ac:dyDescent="0.2">
      <c r="A3218" s="62" t="s">
        <v>19</v>
      </c>
      <c r="B3218" s="62" t="s">
        <v>221</v>
      </c>
      <c r="C3218" s="63">
        <v>10</v>
      </c>
      <c r="D3218" s="62" t="s">
        <v>13382</v>
      </c>
      <c r="E3218" s="62" t="s">
        <v>3152</v>
      </c>
      <c r="F3218" s="69">
        <v>31211704</v>
      </c>
      <c r="G3218" s="62" t="s">
        <v>13633</v>
      </c>
      <c r="H3218" s="62">
        <v>3</v>
      </c>
      <c r="I3218" s="62">
        <v>3</v>
      </c>
      <c r="J3218" s="70">
        <v>6</v>
      </c>
      <c r="K3218" s="71">
        <v>3600000</v>
      </c>
      <c r="L3218" s="72" t="s">
        <v>15</v>
      </c>
      <c r="M3218" s="72" t="s">
        <v>254</v>
      </c>
    </row>
    <row r="3219" spans="1:13" s="3" customFormat="1" ht="12.75" x14ac:dyDescent="0.2">
      <c r="A3219" s="62" t="s">
        <v>19</v>
      </c>
      <c r="B3219" s="62" t="s">
        <v>221</v>
      </c>
      <c r="C3219" s="63">
        <v>10</v>
      </c>
      <c r="D3219" s="64" t="s">
        <v>13382</v>
      </c>
      <c r="E3219" s="64" t="s">
        <v>3153</v>
      </c>
      <c r="F3219" s="65">
        <v>31211704</v>
      </c>
      <c r="G3219" s="64" t="s">
        <v>13633</v>
      </c>
      <c r="H3219" s="64">
        <v>3</v>
      </c>
      <c r="I3219" s="64">
        <v>3</v>
      </c>
      <c r="J3219" s="66">
        <v>5</v>
      </c>
      <c r="K3219" s="67">
        <v>1931000</v>
      </c>
      <c r="L3219" s="68" t="s">
        <v>15</v>
      </c>
      <c r="M3219" s="68" t="s">
        <v>254</v>
      </c>
    </row>
    <row r="3220" spans="1:13" s="3" customFormat="1" ht="12.75" x14ac:dyDescent="0.2">
      <c r="A3220" s="62" t="s">
        <v>19</v>
      </c>
      <c r="B3220" s="62" t="s">
        <v>221</v>
      </c>
      <c r="C3220" s="63">
        <v>10</v>
      </c>
      <c r="D3220" s="62" t="s">
        <v>13382</v>
      </c>
      <c r="E3220" s="62" t="s">
        <v>3154</v>
      </c>
      <c r="F3220" s="69">
        <v>31211704</v>
      </c>
      <c r="G3220" s="62" t="s">
        <v>13633</v>
      </c>
      <c r="H3220" s="62">
        <v>3</v>
      </c>
      <c r="I3220" s="62">
        <v>3</v>
      </c>
      <c r="J3220" s="70">
        <v>2</v>
      </c>
      <c r="K3220" s="71">
        <v>1369200</v>
      </c>
      <c r="L3220" s="72" t="s">
        <v>15</v>
      </c>
      <c r="M3220" s="72" t="s">
        <v>254</v>
      </c>
    </row>
    <row r="3221" spans="1:13" s="3" customFormat="1" ht="12.75" x14ac:dyDescent="0.2">
      <c r="A3221" s="62" t="s">
        <v>19</v>
      </c>
      <c r="B3221" s="62" t="s">
        <v>221</v>
      </c>
      <c r="C3221" s="63">
        <v>10</v>
      </c>
      <c r="D3221" s="64" t="s">
        <v>13382</v>
      </c>
      <c r="E3221" s="64" t="s">
        <v>3155</v>
      </c>
      <c r="F3221" s="65">
        <v>31211704</v>
      </c>
      <c r="G3221" s="64" t="s">
        <v>13633</v>
      </c>
      <c r="H3221" s="64">
        <v>3</v>
      </c>
      <c r="I3221" s="64">
        <v>3</v>
      </c>
      <c r="J3221" s="66">
        <v>3</v>
      </c>
      <c r="K3221" s="67">
        <v>1328868</v>
      </c>
      <c r="L3221" s="68" t="s">
        <v>15</v>
      </c>
      <c r="M3221" s="68" t="s">
        <v>254</v>
      </c>
    </row>
    <row r="3222" spans="1:13" s="3" customFormat="1" ht="12.75" x14ac:dyDescent="0.2">
      <c r="A3222" s="62" t="s">
        <v>19</v>
      </c>
      <c r="B3222" s="62" t="s">
        <v>268</v>
      </c>
      <c r="C3222" s="63">
        <v>10</v>
      </c>
      <c r="D3222" s="62" t="s">
        <v>13385</v>
      </c>
      <c r="E3222" s="62" t="s">
        <v>3156</v>
      </c>
      <c r="F3222" s="69">
        <v>53131628</v>
      </c>
      <c r="G3222" s="62" t="s">
        <v>13633</v>
      </c>
      <c r="H3222" s="62">
        <v>2</v>
      </c>
      <c r="I3222" s="62">
        <v>2</v>
      </c>
      <c r="J3222" s="70">
        <v>330</v>
      </c>
      <c r="K3222" s="71">
        <v>35999700</v>
      </c>
      <c r="L3222" s="72" t="s">
        <v>1760</v>
      </c>
      <c r="M3222" s="72" t="s">
        <v>254</v>
      </c>
    </row>
    <row r="3223" spans="1:13" s="3" customFormat="1" ht="12.75" x14ac:dyDescent="0.2">
      <c r="A3223" s="62" t="s">
        <v>19</v>
      </c>
      <c r="B3223" s="62" t="s">
        <v>268</v>
      </c>
      <c r="C3223" s="63">
        <v>10</v>
      </c>
      <c r="D3223" s="64" t="s">
        <v>13385</v>
      </c>
      <c r="E3223" s="64" t="s">
        <v>3157</v>
      </c>
      <c r="F3223" s="65">
        <v>53131628</v>
      </c>
      <c r="G3223" s="64" t="s">
        <v>13633</v>
      </c>
      <c r="H3223" s="64">
        <v>2</v>
      </c>
      <c r="I3223" s="64">
        <v>2</v>
      </c>
      <c r="J3223" s="66">
        <v>25</v>
      </c>
      <c r="K3223" s="67">
        <v>7500000</v>
      </c>
      <c r="L3223" s="68" t="s">
        <v>1760</v>
      </c>
      <c r="M3223" s="68" t="s">
        <v>254</v>
      </c>
    </row>
    <row r="3224" spans="1:13" s="3" customFormat="1" ht="12.75" x14ac:dyDescent="0.2">
      <c r="A3224" s="62" t="s">
        <v>19</v>
      </c>
      <c r="B3224" s="62" t="s">
        <v>221</v>
      </c>
      <c r="C3224" s="63">
        <v>10</v>
      </c>
      <c r="D3224" s="62" t="s">
        <v>13382</v>
      </c>
      <c r="E3224" s="62" t="s">
        <v>3158</v>
      </c>
      <c r="F3224" s="69">
        <v>12161809</v>
      </c>
      <c r="G3224" s="62" t="s">
        <v>13633</v>
      </c>
      <c r="H3224" s="62">
        <v>3</v>
      </c>
      <c r="I3224" s="62">
        <v>3</v>
      </c>
      <c r="J3224" s="70">
        <v>8</v>
      </c>
      <c r="K3224" s="71">
        <v>288000</v>
      </c>
      <c r="L3224" s="72" t="s">
        <v>15</v>
      </c>
      <c r="M3224" s="72" t="s">
        <v>254</v>
      </c>
    </row>
    <row r="3225" spans="1:13" s="3" customFormat="1" ht="12.75" x14ac:dyDescent="0.2">
      <c r="A3225" s="62" t="s">
        <v>19</v>
      </c>
      <c r="B3225" s="62" t="s">
        <v>221</v>
      </c>
      <c r="C3225" s="63">
        <v>10</v>
      </c>
      <c r="D3225" s="64" t="s">
        <v>13382</v>
      </c>
      <c r="E3225" s="64" t="s">
        <v>3159</v>
      </c>
      <c r="F3225" s="65">
        <v>12141911</v>
      </c>
      <c r="G3225" s="64" t="s">
        <v>13633</v>
      </c>
      <c r="H3225" s="64">
        <v>3</v>
      </c>
      <c r="I3225" s="64">
        <v>3</v>
      </c>
      <c r="J3225" s="66">
        <v>40</v>
      </c>
      <c r="K3225" s="67">
        <v>1000000</v>
      </c>
      <c r="L3225" s="68" t="s">
        <v>15</v>
      </c>
      <c r="M3225" s="68" t="s">
        <v>254</v>
      </c>
    </row>
    <row r="3226" spans="1:13" s="3" customFormat="1" ht="12.75" x14ac:dyDescent="0.2">
      <c r="A3226" s="62" t="s">
        <v>19</v>
      </c>
      <c r="B3226" s="62" t="s">
        <v>221</v>
      </c>
      <c r="C3226" s="63">
        <v>10</v>
      </c>
      <c r="D3226" s="62" t="s">
        <v>13382</v>
      </c>
      <c r="E3226" s="62" t="s">
        <v>3160</v>
      </c>
      <c r="F3226" s="69">
        <v>12161809</v>
      </c>
      <c r="G3226" s="62" t="s">
        <v>13633</v>
      </c>
      <c r="H3226" s="62">
        <v>3</v>
      </c>
      <c r="I3226" s="62">
        <v>3</v>
      </c>
      <c r="J3226" s="70">
        <v>4</v>
      </c>
      <c r="K3226" s="71">
        <v>120000</v>
      </c>
      <c r="L3226" s="72" t="s">
        <v>15</v>
      </c>
      <c r="M3226" s="72" t="s">
        <v>254</v>
      </c>
    </row>
    <row r="3227" spans="1:13" s="3" customFormat="1" ht="12.75" x14ac:dyDescent="0.2">
      <c r="A3227" s="62" t="s">
        <v>19</v>
      </c>
      <c r="B3227" s="62" t="s">
        <v>221</v>
      </c>
      <c r="C3227" s="63">
        <v>10</v>
      </c>
      <c r="D3227" s="64" t="s">
        <v>13382</v>
      </c>
      <c r="E3227" s="64" t="s">
        <v>3161</v>
      </c>
      <c r="F3227" s="65">
        <v>12141911</v>
      </c>
      <c r="G3227" s="64" t="s">
        <v>13633</v>
      </c>
      <c r="H3227" s="64">
        <v>3</v>
      </c>
      <c r="I3227" s="64">
        <v>3</v>
      </c>
      <c r="J3227" s="66">
        <v>10</v>
      </c>
      <c r="K3227" s="67">
        <v>1548000</v>
      </c>
      <c r="L3227" s="68" t="s">
        <v>15</v>
      </c>
      <c r="M3227" s="68" t="s">
        <v>254</v>
      </c>
    </row>
    <row r="3228" spans="1:13" s="3" customFormat="1" ht="12.75" x14ac:dyDescent="0.2">
      <c r="A3228" s="62" t="s">
        <v>19</v>
      </c>
      <c r="B3228" s="62" t="s">
        <v>221</v>
      </c>
      <c r="C3228" s="63">
        <v>10</v>
      </c>
      <c r="D3228" s="62" t="s">
        <v>13382</v>
      </c>
      <c r="E3228" s="62" t="s">
        <v>3162</v>
      </c>
      <c r="F3228" s="69">
        <v>12141911</v>
      </c>
      <c r="G3228" s="62" t="s">
        <v>13633</v>
      </c>
      <c r="H3228" s="62">
        <v>3</v>
      </c>
      <c r="I3228" s="62">
        <v>3</v>
      </c>
      <c r="J3228" s="70">
        <v>50</v>
      </c>
      <c r="K3228" s="71">
        <v>600000</v>
      </c>
      <c r="L3228" s="72" t="s">
        <v>15</v>
      </c>
      <c r="M3228" s="72" t="s">
        <v>254</v>
      </c>
    </row>
    <row r="3229" spans="1:13" s="3" customFormat="1" ht="12.75" x14ac:dyDescent="0.2">
      <c r="A3229" s="62" t="s">
        <v>19</v>
      </c>
      <c r="B3229" s="62" t="s">
        <v>221</v>
      </c>
      <c r="C3229" s="63">
        <v>10</v>
      </c>
      <c r="D3229" s="64" t="s">
        <v>13382</v>
      </c>
      <c r="E3229" s="64" t="s">
        <v>3163</v>
      </c>
      <c r="F3229" s="65">
        <v>12141911</v>
      </c>
      <c r="G3229" s="64" t="s">
        <v>13633</v>
      </c>
      <c r="H3229" s="64">
        <v>3</v>
      </c>
      <c r="I3229" s="64">
        <v>3</v>
      </c>
      <c r="J3229" s="66">
        <v>80</v>
      </c>
      <c r="K3229" s="67">
        <v>960000</v>
      </c>
      <c r="L3229" s="68" t="s">
        <v>15</v>
      </c>
      <c r="M3229" s="68" t="s">
        <v>254</v>
      </c>
    </row>
    <row r="3230" spans="1:13" s="3" customFormat="1" ht="12.75" x14ac:dyDescent="0.2">
      <c r="A3230" s="62" t="s">
        <v>19</v>
      </c>
      <c r="B3230" s="62" t="s">
        <v>219</v>
      </c>
      <c r="C3230" s="63">
        <v>10</v>
      </c>
      <c r="D3230" s="62" t="s">
        <v>13379</v>
      </c>
      <c r="E3230" s="62" t="s">
        <v>3164</v>
      </c>
      <c r="F3230" s="69">
        <v>23271812</v>
      </c>
      <c r="G3230" s="62" t="s">
        <v>13633</v>
      </c>
      <c r="H3230" s="62">
        <v>3</v>
      </c>
      <c r="I3230" s="62">
        <v>3</v>
      </c>
      <c r="J3230" s="70">
        <v>7</v>
      </c>
      <c r="K3230" s="71">
        <v>1960000</v>
      </c>
      <c r="L3230" s="72" t="s">
        <v>1759</v>
      </c>
      <c r="M3230" s="72" t="s">
        <v>254</v>
      </c>
    </row>
    <row r="3231" spans="1:13" s="3" customFormat="1" ht="12.75" x14ac:dyDescent="0.2">
      <c r="A3231" s="62" t="s">
        <v>19</v>
      </c>
      <c r="B3231" s="62" t="s">
        <v>219</v>
      </c>
      <c r="C3231" s="63">
        <v>10</v>
      </c>
      <c r="D3231" s="64" t="s">
        <v>13379</v>
      </c>
      <c r="E3231" s="64" t="s">
        <v>3165</v>
      </c>
      <c r="F3231" s="65">
        <v>23271812</v>
      </c>
      <c r="G3231" s="64" t="s">
        <v>13633</v>
      </c>
      <c r="H3231" s="64">
        <v>3</v>
      </c>
      <c r="I3231" s="64">
        <v>3</v>
      </c>
      <c r="J3231" s="66">
        <v>7</v>
      </c>
      <c r="K3231" s="67">
        <v>1960000</v>
      </c>
      <c r="L3231" s="68" t="s">
        <v>1759</v>
      </c>
      <c r="M3231" s="68" t="s">
        <v>254</v>
      </c>
    </row>
    <row r="3232" spans="1:13" s="3" customFormat="1" ht="12.75" x14ac:dyDescent="0.2">
      <c r="A3232" s="62" t="s">
        <v>19</v>
      </c>
      <c r="B3232" s="62" t="s">
        <v>219</v>
      </c>
      <c r="C3232" s="63">
        <v>10</v>
      </c>
      <c r="D3232" s="62" t="s">
        <v>13379</v>
      </c>
      <c r="E3232" s="62" t="s">
        <v>3166</v>
      </c>
      <c r="F3232" s="69">
        <v>23271812</v>
      </c>
      <c r="G3232" s="62" t="s">
        <v>13633</v>
      </c>
      <c r="H3232" s="62">
        <v>3</v>
      </c>
      <c r="I3232" s="62">
        <v>3</v>
      </c>
      <c r="J3232" s="70">
        <v>7</v>
      </c>
      <c r="K3232" s="71">
        <v>1400000</v>
      </c>
      <c r="L3232" s="72" t="s">
        <v>1759</v>
      </c>
      <c r="M3232" s="72" t="s">
        <v>254</v>
      </c>
    </row>
    <row r="3233" spans="1:13" s="3" customFormat="1" ht="12.75" x14ac:dyDescent="0.2">
      <c r="A3233" s="62" t="s">
        <v>19</v>
      </c>
      <c r="B3233" s="62" t="s">
        <v>219</v>
      </c>
      <c r="C3233" s="63">
        <v>10</v>
      </c>
      <c r="D3233" s="64" t="s">
        <v>13379</v>
      </c>
      <c r="E3233" s="64" t="s">
        <v>3167</v>
      </c>
      <c r="F3233" s="65">
        <v>23271812</v>
      </c>
      <c r="G3233" s="64" t="s">
        <v>13633</v>
      </c>
      <c r="H3233" s="64">
        <v>3</v>
      </c>
      <c r="I3233" s="64">
        <v>3</v>
      </c>
      <c r="J3233" s="66">
        <v>7</v>
      </c>
      <c r="K3233" s="67">
        <v>140000</v>
      </c>
      <c r="L3233" s="68" t="s">
        <v>1759</v>
      </c>
      <c r="M3233" s="68" t="s">
        <v>254</v>
      </c>
    </row>
    <row r="3234" spans="1:13" s="3" customFormat="1" ht="12.75" x14ac:dyDescent="0.2">
      <c r="A3234" s="62" t="s">
        <v>19</v>
      </c>
      <c r="B3234" s="62" t="s">
        <v>219</v>
      </c>
      <c r="C3234" s="63">
        <v>10</v>
      </c>
      <c r="D3234" s="62" t="s">
        <v>13379</v>
      </c>
      <c r="E3234" s="62" t="s">
        <v>3168</v>
      </c>
      <c r="F3234" s="69">
        <v>23271812</v>
      </c>
      <c r="G3234" s="62" t="s">
        <v>13633</v>
      </c>
      <c r="H3234" s="62">
        <v>3</v>
      </c>
      <c r="I3234" s="62">
        <v>3</v>
      </c>
      <c r="J3234" s="70">
        <v>7</v>
      </c>
      <c r="K3234" s="71">
        <v>140000</v>
      </c>
      <c r="L3234" s="72" t="s">
        <v>1759</v>
      </c>
      <c r="M3234" s="72" t="s">
        <v>254</v>
      </c>
    </row>
    <row r="3235" spans="1:13" s="3" customFormat="1" ht="12.75" x14ac:dyDescent="0.2">
      <c r="A3235" s="62" t="s">
        <v>19</v>
      </c>
      <c r="B3235" s="62" t="s">
        <v>219</v>
      </c>
      <c r="C3235" s="63">
        <v>10</v>
      </c>
      <c r="D3235" s="64" t="s">
        <v>13379</v>
      </c>
      <c r="E3235" s="64" t="s">
        <v>3169</v>
      </c>
      <c r="F3235" s="65">
        <v>23271812</v>
      </c>
      <c r="G3235" s="64" t="s">
        <v>13633</v>
      </c>
      <c r="H3235" s="64">
        <v>3</v>
      </c>
      <c r="I3235" s="64">
        <v>3</v>
      </c>
      <c r="J3235" s="66">
        <v>7</v>
      </c>
      <c r="K3235" s="67">
        <v>105000</v>
      </c>
      <c r="L3235" s="68" t="s">
        <v>1759</v>
      </c>
      <c r="M3235" s="68" t="s">
        <v>254</v>
      </c>
    </row>
    <row r="3236" spans="1:13" s="3" customFormat="1" ht="12.75" x14ac:dyDescent="0.2">
      <c r="A3236" s="62" t="s">
        <v>19</v>
      </c>
      <c r="B3236" s="62" t="s">
        <v>219</v>
      </c>
      <c r="C3236" s="63">
        <v>10</v>
      </c>
      <c r="D3236" s="62" t="s">
        <v>13379</v>
      </c>
      <c r="E3236" s="62" t="s">
        <v>3170</v>
      </c>
      <c r="F3236" s="69">
        <v>23271812</v>
      </c>
      <c r="G3236" s="62" t="s">
        <v>13633</v>
      </c>
      <c r="H3236" s="62">
        <v>3</v>
      </c>
      <c r="I3236" s="62">
        <v>3</v>
      </c>
      <c r="J3236" s="70">
        <v>7</v>
      </c>
      <c r="K3236" s="71">
        <v>210000</v>
      </c>
      <c r="L3236" s="72" t="s">
        <v>1759</v>
      </c>
      <c r="M3236" s="72" t="s">
        <v>254</v>
      </c>
    </row>
    <row r="3237" spans="1:13" s="3" customFormat="1" ht="12.75" x14ac:dyDescent="0.2">
      <c r="A3237" s="62" t="s">
        <v>19</v>
      </c>
      <c r="B3237" s="62" t="s">
        <v>219</v>
      </c>
      <c r="C3237" s="63">
        <v>10</v>
      </c>
      <c r="D3237" s="64" t="s">
        <v>13379</v>
      </c>
      <c r="E3237" s="64" t="s">
        <v>3171</v>
      </c>
      <c r="F3237" s="65">
        <v>23271812</v>
      </c>
      <c r="G3237" s="64" t="s">
        <v>13633</v>
      </c>
      <c r="H3237" s="64">
        <v>3</v>
      </c>
      <c r="I3237" s="64">
        <v>3</v>
      </c>
      <c r="J3237" s="66">
        <v>8</v>
      </c>
      <c r="K3237" s="67">
        <v>80000</v>
      </c>
      <c r="L3237" s="68" t="s">
        <v>1759</v>
      </c>
      <c r="M3237" s="68" t="s">
        <v>254</v>
      </c>
    </row>
    <row r="3238" spans="1:13" s="3" customFormat="1" ht="12.75" x14ac:dyDescent="0.2">
      <c r="A3238" s="62" t="s">
        <v>19</v>
      </c>
      <c r="B3238" s="62" t="s">
        <v>219</v>
      </c>
      <c r="C3238" s="63">
        <v>10</v>
      </c>
      <c r="D3238" s="62" t="s">
        <v>13379</v>
      </c>
      <c r="E3238" s="62" t="s">
        <v>3172</v>
      </c>
      <c r="F3238" s="69">
        <v>23271812</v>
      </c>
      <c r="G3238" s="62" t="s">
        <v>13633</v>
      </c>
      <c r="H3238" s="62">
        <v>3</v>
      </c>
      <c r="I3238" s="62">
        <v>3</v>
      </c>
      <c r="J3238" s="70">
        <v>5</v>
      </c>
      <c r="K3238" s="71">
        <v>750000</v>
      </c>
      <c r="L3238" s="72" t="s">
        <v>1759</v>
      </c>
      <c r="M3238" s="72" t="s">
        <v>254</v>
      </c>
    </row>
    <row r="3239" spans="1:13" s="3" customFormat="1" ht="12.75" x14ac:dyDescent="0.2">
      <c r="A3239" s="62" t="s">
        <v>19</v>
      </c>
      <c r="B3239" s="62" t="s">
        <v>219</v>
      </c>
      <c r="C3239" s="63">
        <v>10</v>
      </c>
      <c r="D3239" s="64" t="s">
        <v>13379</v>
      </c>
      <c r="E3239" s="64" t="s">
        <v>3173</v>
      </c>
      <c r="F3239" s="65">
        <v>23271812</v>
      </c>
      <c r="G3239" s="64" t="s">
        <v>13633</v>
      </c>
      <c r="H3239" s="64">
        <v>3</v>
      </c>
      <c r="I3239" s="64">
        <v>3</v>
      </c>
      <c r="J3239" s="66">
        <v>7</v>
      </c>
      <c r="K3239" s="67">
        <v>1050000</v>
      </c>
      <c r="L3239" s="68" t="s">
        <v>1759</v>
      </c>
      <c r="M3239" s="68" t="s">
        <v>254</v>
      </c>
    </row>
    <row r="3240" spans="1:13" s="3" customFormat="1" ht="12.75" x14ac:dyDescent="0.2">
      <c r="A3240" s="62" t="s">
        <v>19</v>
      </c>
      <c r="B3240" s="62" t="s">
        <v>219</v>
      </c>
      <c r="C3240" s="63">
        <v>10</v>
      </c>
      <c r="D3240" s="62" t="s">
        <v>13379</v>
      </c>
      <c r="E3240" s="62" t="s">
        <v>3174</v>
      </c>
      <c r="F3240" s="69">
        <v>23271812</v>
      </c>
      <c r="G3240" s="62" t="s">
        <v>13633</v>
      </c>
      <c r="H3240" s="62">
        <v>3</v>
      </c>
      <c r="I3240" s="62">
        <v>3</v>
      </c>
      <c r="J3240" s="70">
        <v>7</v>
      </c>
      <c r="K3240" s="71">
        <v>1400000</v>
      </c>
      <c r="L3240" s="72" t="s">
        <v>1759</v>
      </c>
      <c r="M3240" s="72" t="s">
        <v>254</v>
      </c>
    </row>
    <row r="3241" spans="1:13" s="3" customFormat="1" ht="12.75" x14ac:dyDescent="0.2">
      <c r="A3241" s="62" t="s">
        <v>19</v>
      </c>
      <c r="B3241" s="62" t="s">
        <v>1792</v>
      </c>
      <c r="C3241" s="63">
        <v>10</v>
      </c>
      <c r="D3241" s="64" t="s">
        <v>13551</v>
      </c>
      <c r="E3241" s="64" t="s">
        <v>3175</v>
      </c>
      <c r="F3241" s="65">
        <v>31251510</v>
      </c>
      <c r="G3241" s="64" t="s">
        <v>13633</v>
      </c>
      <c r="H3241" s="64">
        <v>4</v>
      </c>
      <c r="I3241" s="64">
        <v>4</v>
      </c>
      <c r="J3241" s="66">
        <v>1</v>
      </c>
      <c r="K3241" s="67">
        <v>1904000</v>
      </c>
      <c r="L3241" s="68" t="s">
        <v>15</v>
      </c>
      <c r="M3241" s="68" t="s">
        <v>254</v>
      </c>
    </row>
    <row r="3242" spans="1:13" s="3" customFormat="1" ht="12.75" x14ac:dyDescent="0.2">
      <c r="A3242" s="62" t="s">
        <v>19</v>
      </c>
      <c r="B3242" s="62" t="s">
        <v>1792</v>
      </c>
      <c r="C3242" s="63">
        <v>10</v>
      </c>
      <c r="D3242" s="62" t="s">
        <v>13551</v>
      </c>
      <c r="E3242" s="62" t="s">
        <v>3176</v>
      </c>
      <c r="F3242" s="69">
        <v>31251510</v>
      </c>
      <c r="G3242" s="62" t="s">
        <v>13633</v>
      </c>
      <c r="H3242" s="62">
        <v>4</v>
      </c>
      <c r="I3242" s="62">
        <v>4</v>
      </c>
      <c r="J3242" s="70">
        <v>4</v>
      </c>
      <c r="K3242" s="71">
        <v>361760</v>
      </c>
      <c r="L3242" s="72" t="s">
        <v>15</v>
      </c>
      <c r="M3242" s="72" t="s">
        <v>254</v>
      </c>
    </row>
    <row r="3243" spans="1:13" s="3" customFormat="1" ht="12.75" x14ac:dyDescent="0.2">
      <c r="A3243" s="62" t="s">
        <v>19</v>
      </c>
      <c r="B3243" s="62" t="s">
        <v>221</v>
      </c>
      <c r="C3243" s="63">
        <v>10</v>
      </c>
      <c r="D3243" s="64" t="s">
        <v>13382</v>
      </c>
      <c r="E3243" s="64" t="s">
        <v>3177</v>
      </c>
      <c r="F3243" s="65">
        <v>45141501</v>
      </c>
      <c r="G3243" s="64" t="s">
        <v>13633</v>
      </c>
      <c r="H3243" s="64">
        <v>3</v>
      </c>
      <c r="I3243" s="64">
        <v>3</v>
      </c>
      <c r="J3243" s="66">
        <v>5</v>
      </c>
      <c r="K3243" s="67">
        <v>2500000</v>
      </c>
      <c r="L3243" s="68" t="s">
        <v>1760</v>
      </c>
      <c r="M3243" s="68" t="s">
        <v>254</v>
      </c>
    </row>
    <row r="3244" spans="1:13" s="3" customFormat="1" ht="12.75" x14ac:dyDescent="0.2">
      <c r="A3244" s="62" t="s">
        <v>19</v>
      </c>
      <c r="B3244" s="62" t="s">
        <v>221</v>
      </c>
      <c r="C3244" s="63">
        <v>10</v>
      </c>
      <c r="D3244" s="62" t="s">
        <v>13382</v>
      </c>
      <c r="E3244" s="62" t="s">
        <v>3178</v>
      </c>
      <c r="F3244" s="69">
        <v>45141501</v>
      </c>
      <c r="G3244" s="62" t="s">
        <v>13633</v>
      </c>
      <c r="H3244" s="62">
        <v>3</v>
      </c>
      <c r="I3244" s="62">
        <v>3</v>
      </c>
      <c r="J3244" s="70">
        <v>5</v>
      </c>
      <c r="K3244" s="71">
        <v>2500000</v>
      </c>
      <c r="L3244" s="72" t="s">
        <v>1760</v>
      </c>
      <c r="M3244" s="72" t="s">
        <v>254</v>
      </c>
    </row>
    <row r="3245" spans="1:13" s="3" customFormat="1" ht="12.75" x14ac:dyDescent="0.2">
      <c r="A3245" s="62" t="s">
        <v>19</v>
      </c>
      <c r="B3245" s="62" t="s">
        <v>221</v>
      </c>
      <c r="C3245" s="63">
        <v>10</v>
      </c>
      <c r="D3245" s="64" t="s">
        <v>13382</v>
      </c>
      <c r="E3245" s="64" t="s">
        <v>3179</v>
      </c>
      <c r="F3245" s="65">
        <v>12191600</v>
      </c>
      <c r="G3245" s="64" t="s">
        <v>13633</v>
      </c>
      <c r="H3245" s="64">
        <v>3</v>
      </c>
      <c r="I3245" s="64">
        <v>3</v>
      </c>
      <c r="J3245" s="66">
        <v>5</v>
      </c>
      <c r="K3245" s="67">
        <v>1260000</v>
      </c>
      <c r="L3245" s="68" t="s">
        <v>1760</v>
      </c>
      <c r="M3245" s="68" t="s">
        <v>254</v>
      </c>
    </row>
    <row r="3246" spans="1:13" s="3" customFormat="1" ht="12.75" x14ac:dyDescent="0.2">
      <c r="A3246" s="62" t="s">
        <v>19</v>
      </c>
      <c r="B3246" s="62" t="s">
        <v>219</v>
      </c>
      <c r="C3246" s="63">
        <v>10</v>
      </c>
      <c r="D3246" s="62" t="s">
        <v>13379</v>
      </c>
      <c r="E3246" s="62" t="s">
        <v>3180</v>
      </c>
      <c r="F3246" s="69">
        <v>23242114</v>
      </c>
      <c r="G3246" s="62" t="s">
        <v>13633</v>
      </c>
      <c r="H3246" s="62">
        <v>3</v>
      </c>
      <c r="I3246" s="62">
        <v>3</v>
      </c>
      <c r="J3246" s="70">
        <v>5</v>
      </c>
      <c r="K3246" s="71">
        <v>474000</v>
      </c>
      <c r="L3246" s="72" t="s">
        <v>15</v>
      </c>
      <c r="M3246" s="72" t="s">
        <v>254</v>
      </c>
    </row>
    <row r="3247" spans="1:13" s="3" customFormat="1" ht="12.75" x14ac:dyDescent="0.2">
      <c r="A3247" s="62" t="s">
        <v>19</v>
      </c>
      <c r="B3247" s="62" t="s">
        <v>219</v>
      </c>
      <c r="C3247" s="63">
        <v>10</v>
      </c>
      <c r="D3247" s="64" t="s">
        <v>13379</v>
      </c>
      <c r="E3247" s="64" t="s">
        <v>3181</v>
      </c>
      <c r="F3247" s="65">
        <v>23242114</v>
      </c>
      <c r="G3247" s="64" t="s">
        <v>13633</v>
      </c>
      <c r="H3247" s="64">
        <v>3</v>
      </c>
      <c r="I3247" s="64">
        <v>3</v>
      </c>
      <c r="J3247" s="66">
        <v>5</v>
      </c>
      <c r="K3247" s="67">
        <v>516000</v>
      </c>
      <c r="L3247" s="68" t="s">
        <v>15</v>
      </c>
      <c r="M3247" s="68" t="s">
        <v>254</v>
      </c>
    </row>
    <row r="3248" spans="1:13" s="3" customFormat="1" ht="12.75" x14ac:dyDescent="0.2">
      <c r="A3248" s="62" t="s">
        <v>19</v>
      </c>
      <c r="B3248" s="62" t="s">
        <v>219</v>
      </c>
      <c r="C3248" s="63">
        <v>10</v>
      </c>
      <c r="D3248" s="62" t="s">
        <v>13379</v>
      </c>
      <c r="E3248" s="62" t="s">
        <v>3182</v>
      </c>
      <c r="F3248" s="69">
        <v>23242114</v>
      </c>
      <c r="G3248" s="62" t="s">
        <v>13633</v>
      </c>
      <c r="H3248" s="62">
        <v>3</v>
      </c>
      <c r="I3248" s="62">
        <v>3</v>
      </c>
      <c r="J3248" s="70">
        <v>7</v>
      </c>
      <c r="K3248" s="71">
        <v>490000</v>
      </c>
      <c r="L3248" s="72" t="s">
        <v>15</v>
      </c>
      <c r="M3248" s="72" t="s">
        <v>254</v>
      </c>
    </row>
    <row r="3249" spans="1:13" s="3" customFormat="1" ht="12.75" x14ac:dyDescent="0.2">
      <c r="A3249" s="62" t="s">
        <v>19</v>
      </c>
      <c r="B3249" s="62" t="s">
        <v>219</v>
      </c>
      <c r="C3249" s="63">
        <v>10</v>
      </c>
      <c r="D3249" s="64" t="s">
        <v>13379</v>
      </c>
      <c r="E3249" s="64" t="s">
        <v>3183</v>
      </c>
      <c r="F3249" s="65">
        <v>23242114</v>
      </c>
      <c r="G3249" s="64" t="s">
        <v>13633</v>
      </c>
      <c r="H3249" s="64">
        <v>3</v>
      </c>
      <c r="I3249" s="64">
        <v>3</v>
      </c>
      <c r="J3249" s="66">
        <v>8</v>
      </c>
      <c r="K3249" s="67">
        <v>360000</v>
      </c>
      <c r="L3249" s="68" t="s">
        <v>15</v>
      </c>
      <c r="M3249" s="68" t="s">
        <v>254</v>
      </c>
    </row>
    <row r="3250" spans="1:13" s="3" customFormat="1" ht="12.75" x14ac:dyDescent="0.2">
      <c r="A3250" s="62" t="s">
        <v>19</v>
      </c>
      <c r="B3250" s="62" t="s">
        <v>219</v>
      </c>
      <c r="C3250" s="63">
        <v>10</v>
      </c>
      <c r="D3250" s="62" t="s">
        <v>13379</v>
      </c>
      <c r="E3250" s="62" t="s">
        <v>13992</v>
      </c>
      <c r="F3250" s="69">
        <v>23101503</v>
      </c>
      <c r="G3250" s="62" t="s">
        <v>13633</v>
      </c>
      <c r="H3250" s="62">
        <v>3</v>
      </c>
      <c r="I3250" s="62">
        <v>3</v>
      </c>
      <c r="J3250" s="70">
        <v>2</v>
      </c>
      <c r="K3250" s="71">
        <v>3240000</v>
      </c>
      <c r="L3250" s="72" t="s">
        <v>15</v>
      </c>
      <c r="M3250" s="72" t="s">
        <v>254</v>
      </c>
    </row>
    <row r="3251" spans="1:13" s="3" customFormat="1" ht="12.75" x14ac:dyDescent="0.2">
      <c r="A3251" s="62" t="s">
        <v>19</v>
      </c>
      <c r="B3251" s="62" t="s">
        <v>853</v>
      </c>
      <c r="C3251" s="63">
        <v>10</v>
      </c>
      <c r="D3251" s="64" t="s">
        <v>13472</v>
      </c>
      <c r="E3251" s="64" t="s">
        <v>3184</v>
      </c>
      <c r="F3251" s="65">
        <v>23101502</v>
      </c>
      <c r="G3251" s="64" t="s">
        <v>13633</v>
      </c>
      <c r="H3251" s="64">
        <v>6</v>
      </c>
      <c r="I3251" s="64">
        <v>6</v>
      </c>
      <c r="J3251" s="66">
        <v>1</v>
      </c>
      <c r="K3251" s="67">
        <v>1452000</v>
      </c>
      <c r="L3251" s="68" t="s">
        <v>15</v>
      </c>
      <c r="M3251" s="68" t="s">
        <v>254</v>
      </c>
    </row>
    <row r="3252" spans="1:13" s="3" customFormat="1" ht="12.75" x14ac:dyDescent="0.2">
      <c r="A3252" s="62" t="s">
        <v>19</v>
      </c>
      <c r="B3252" s="62" t="s">
        <v>853</v>
      </c>
      <c r="C3252" s="63">
        <v>10</v>
      </c>
      <c r="D3252" s="62" t="s">
        <v>13472</v>
      </c>
      <c r="E3252" s="62" t="s">
        <v>3185</v>
      </c>
      <c r="F3252" s="69">
        <v>27131505</v>
      </c>
      <c r="G3252" s="62" t="s">
        <v>13633</v>
      </c>
      <c r="H3252" s="62">
        <v>6</v>
      </c>
      <c r="I3252" s="62">
        <v>6</v>
      </c>
      <c r="J3252" s="70">
        <v>1</v>
      </c>
      <c r="K3252" s="71">
        <v>450000</v>
      </c>
      <c r="L3252" s="72" t="s">
        <v>15</v>
      </c>
      <c r="M3252" s="72" t="s">
        <v>254</v>
      </c>
    </row>
    <row r="3253" spans="1:13" s="3" customFormat="1" ht="12.75" x14ac:dyDescent="0.2">
      <c r="A3253" s="62" t="s">
        <v>19</v>
      </c>
      <c r="B3253" s="62" t="s">
        <v>1805</v>
      </c>
      <c r="C3253" s="63">
        <v>10</v>
      </c>
      <c r="D3253" s="64" t="s">
        <v>13564</v>
      </c>
      <c r="E3253" s="64" t="s">
        <v>3186</v>
      </c>
      <c r="F3253" s="65">
        <v>32101500</v>
      </c>
      <c r="G3253" s="64" t="s">
        <v>13633</v>
      </c>
      <c r="H3253" s="64">
        <v>4</v>
      </c>
      <c r="I3253" s="64">
        <v>4</v>
      </c>
      <c r="J3253" s="66">
        <v>1</v>
      </c>
      <c r="K3253" s="67">
        <v>7735000</v>
      </c>
      <c r="L3253" s="68" t="s">
        <v>15</v>
      </c>
      <c r="M3253" s="68" t="s">
        <v>254</v>
      </c>
    </row>
    <row r="3254" spans="1:13" s="3" customFormat="1" ht="12.75" x14ac:dyDescent="0.2">
      <c r="A3254" s="62" t="s">
        <v>19</v>
      </c>
      <c r="B3254" s="62" t="s">
        <v>1805</v>
      </c>
      <c r="C3254" s="63">
        <v>10</v>
      </c>
      <c r="D3254" s="62" t="s">
        <v>13564</v>
      </c>
      <c r="E3254" s="62" t="s">
        <v>3187</v>
      </c>
      <c r="F3254" s="69">
        <v>25173900</v>
      </c>
      <c r="G3254" s="62" t="s">
        <v>13633</v>
      </c>
      <c r="H3254" s="62">
        <v>4</v>
      </c>
      <c r="I3254" s="62">
        <v>4</v>
      </c>
      <c r="J3254" s="70">
        <v>1</v>
      </c>
      <c r="K3254" s="71">
        <v>6545000</v>
      </c>
      <c r="L3254" s="72" t="s">
        <v>15</v>
      </c>
      <c r="M3254" s="72" t="s">
        <v>254</v>
      </c>
    </row>
    <row r="3255" spans="1:13" s="3" customFormat="1" ht="12.75" x14ac:dyDescent="0.2">
      <c r="A3255" s="62" t="s">
        <v>19</v>
      </c>
      <c r="B3255" s="62" t="s">
        <v>1792</v>
      </c>
      <c r="C3255" s="63">
        <v>10</v>
      </c>
      <c r="D3255" s="64" t="s">
        <v>13551</v>
      </c>
      <c r="E3255" s="64" t="s">
        <v>3188</v>
      </c>
      <c r="F3255" s="65">
        <v>32101500</v>
      </c>
      <c r="G3255" s="64" t="s">
        <v>13633</v>
      </c>
      <c r="H3255" s="64">
        <v>4</v>
      </c>
      <c r="I3255" s="64">
        <v>4</v>
      </c>
      <c r="J3255" s="66">
        <v>2</v>
      </c>
      <c r="K3255" s="67">
        <v>3808000</v>
      </c>
      <c r="L3255" s="68" t="s">
        <v>15</v>
      </c>
      <c r="M3255" s="68" t="s">
        <v>254</v>
      </c>
    </row>
    <row r="3256" spans="1:13" s="3" customFormat="1" ht="12.75" x14ac:dyDescent="0.2">
      <c r="A3256" s="62" t="s">
        <v>19</v>
      </c>
      <c r="B3256" s="62" t="s">
        <v>1792</v>
      </c>
      <c r="C3256" s="63">
        <v>10</v>
      </c>
      <c r="D3256" s="62" t="s">
        <v>13551</v>
      </c>
      <c r="E3256" s="62" t="s">
        <v>3189</v>
      </c>
      <c r="F3256" s="69">
        <v>32101500</v>
      </c>
      <c r="G3256" s="62" t="s">
        <v>13633</v>
      </c>
      <c r="H3256" s="62">
        <v>4</v>
      </c>
      <c r="I3256" s="62">
        <v>4</v>
      </c>
      <c r="J3256" s="70">
        <v>3</v>
      </c>
      <c r="K3256" s="71">
        <v>4641000</v>
      </c>
      <c r="L3256" s="72" t="s">
        <v>15</v>
      </c>
      <c r="M3256" s="72" t="s">
        <v>254</v>
      </c>
    </row>
    <row r="3257" spans="1:13" s="3" customFormat="1" ht="12.75" x14ac:dyDescent="0.2">
      <c r="A3257" s="62" t="s">
        <v>19</v>
      </c>
      <c r="B3257" s="62" t="s">
        <v>1805</v>
      </c>
      <c r="C3257" s="63">
        <v>10</v>
      </c>
      <c r="D3257" s="64" t="s">
        <v>13564</v>
      </c>
      <c r="E3257" s="64" t="s">
        <v>3190</v>
      </c>
      <c r="F3257" s="65">
        <v>32101500</v>
      </c>
      <c r="G3257" s="64" t="s">
        <v>13633</v>
      </c>
      <c r="H3257" s="64">
        <v>4</v>
      </c>
      <c r="I3257" s="64">
        <v>4</v>
      </c>
      <c r="J3257" s="66">
        <v>1</v>
      </c>
      <c r="K3257" s="67">
        <v>2142000</v>
      </c>
      <c r="L3257" s="68" t="s">
        <v>15</v>
      </c>
      <c r="M3257" s="68" t="s">
        <v>254</v>
      </c>
    </row>
    <row r="3258" spans="1:13" s="3" customFormat="1" ht="12.75" x14ac:dyDescent="0.2">
      <c r="A3258" s="62" t="s">
        <v>19</v>
      </c>
      <c r="B3258" s="62" t="s">
        <v>1805</v>
      </c>
      <c r="C3258" s="63">
        <v>10</v>
      </c>
      <c r="D3258" s="62" t="s">
        <v>13564</v>
      </c>
      <c r="E3258" s="62" t="s">
        <v>3191</v>
      </c>
      <c r="F3258" s="69">
        <v>32101500</v>
      </c>
      <c r="G3258" s="62" t="s">
        <v>13633</v>
      </c>
      <c r="H3258" s="62">
        <v>4</v>
      </c>
      <c r="I3258" s="62">
        <v>4</v>
      </c>
      <c r="J3258" s="70">
        <v>2</v>
      </c>
      <c r="K3258" s="71">
        <v>4830000</v>
      </c>
      <c r="L3258" s="72" t="s">
        <v>15</v>
      </c>
      <c r="M3258" s="72" t="s">
        <v>254</v>
      </c>
    </row>
    <row r="3259" spans="1:13" s="3" customFormat="1" ht="12.75" x14ac:dyDescent="0.2">
      <c r="A3259" s="62" t="s">
        <v>19</v>
      </c>
      <c r="B3259" s="62" t="s">
        <v>1805</v>
      </c>
      <c r="C3259" s="63">
        <v>10</v>
      </c>
      <c r="D3259" s="64" t="s">
        <v>13564</v>
      </c>
      <c r="E3259" s="64" t="s">
        <v>3192</v>
      </c>
      <c r="F3259" s="65">
        <v>32101500</v>
      </c>
      <c r="G3259" s="64" t="s">
        <v>13633</v>
      </c>
      <c r="H3259" s="64">
        <v>4</v>
      </c>
      <c r="I3259" s="64">
        <v>4</v>
      </c>
      <c r="J3259" s="66">
        <v>3</v>
      </c>
      <c r="K3259" s="67">
        <v>21420000</v>
      </c>
      <c r="L3259" s="68" t="s">
        <v>15</v>
      </c>
      <c r="M3259" s="68" t="s">
        <v>254</v>
      </c>
    </row>
    <row r="3260" spans="1:13" s="3" customFormat="1" ht="12.75" x14ac:dyDescent="0.2">
      <c r="A3260" s="62" t="s">
        <v>19</v>
      </c>
      <c r="B3260" s="62" t="s">
        <v>1792</v>
      </c>
      <c r="C3260" s="63">
        <v>10</v>
      </c>
      <c r="D3260" s="62" t="s">
        <v>13551</v>
      </c>
      <c r="E3260" s="62" t="s">
        <v>3193</v>
      </c>
      <c r="F3260" s="69">
        <v>25173900</v>
      </c>
      <c r="G3260" s="62" t="s">
        <v>13633</v>
      </c>
      <c r="H3260" s="62">
        <v>4</v>
      </c>
      <c r="I3260" s="62">
        <v>4</v>
      </c>
      <c r="J3260" s="70">
        <v>1</v>
      </c>
      <c r="K3260" s="71">
        <v>3332000</v>
      </c>
      <c r="L3260" s="72" t="s">
        <v>15</v>
      </c>
      <c r="M3260" s="72" t="s">
        <v>254</v>
      </c>
    </row>
    <row r="3261" spans="1:13" s="3" customFormat="1" ht="12.75" x14ac:dyDescent="0.2">
      <c r="A3261" s="62" t="s">
        <v>19</v>
      </c>
      <c r="B3261" s="62" t="s">
        <v>1788</v>
      </c>
      <c r="C3261" s="63">
        <v>10</v>
      </c>
      <c r="D3261" s="64" t="s">
        <v>13547</v>
      </c>
      <c r="E3261" s="64" t="s">
        <v>3194</v>
      </c>
      <c r="F3261" s="65">
        <v>11162200</v>
      </c>
      <c r="G3261" s="64" t="s">
        <v>13633</v>
      </c>
      <c r="H3261" s="64">
        <v>3</v>
      </c>
      <c r="I3261" s="64">
        <v>3</v>
      </c>
      <c r="J3261" s="66">
        <v>2</v>
      </c>
      <c r="K3261" s="67">
        <v>187824</v>
      </c>
      <c r="L3261" s="68" t="s">
        <v>15</v>
      </c>
      <c r="M3261" s="68" t="s">
        <v>254</v>
      </c>
    </row>
    <row r="3262" spans="1:13" s="3" customFormat="1" ht="12.75" x14ac:dyDescent="0.2">
      <c r="A3262" s="62" t="s">
        <v>19</v>
      </c>
      <c r="B3262" s="62" t="s">
        <v>219</v>
      </c>
      <c r="C3262" s="63">
        <v>10</v>
      </c>
      <c r="D3262" s="62" t="s">
        <v>13379</v>
      </c>
      <c r="E3262" s="62" t="s">
        <v>3195</v>
      </c>
      <c r="F3262" s="69">
        <v>39121432</v>
      </c>
      <c r="G3262" s="62" t="s">
        <v>13633</v>
      </c>
      <c r="H3262" s="62">
        <v>3</v>
      </c>
      <c r="I3262" s="62">
        <v>3</v>
      </c>
      <c r="J3262" s="70">
        <v>80</v>
      </c>
      <c r="K3262" s="71">
        <v>96000</v>
      </c>
      <c r="L3262" s="72" t="s">
        <v>15</v>
      </c>
      <c r="M3262" s="72" t="s">
        <v>254</v>
      </c>
    </row>
    <row r="3263" spans="1:13" s="3" customFormat="1" ht="12.75" x14ac:dyDescent="0.2">
      <c r="A3263" s="62" t="s">
        <v>19</v>
      </c>
      <c r="B3263" s="62" t="s">
        <v>219</v>
      </c>
      <c r="C3263" s="63">
        <v>10</v>
      </c>
      <c r="D3263" s="64" t="s">
        <v>13379</v>
      </c>
      <c r="E3263" s="64" t="s">
        <v>3196</v>
      </c>
      <c r="F3263" s="65">
        <v>39121432</v>
      </c>
      <c r="G3263" s="64" t="s">
        <v>13633</v>
      </c>
      <c r="H3263" s="64">
        <v>3</v>
      </c>
      <c r="I3263" s="64">
        <v>3</v>
      </c>
      <c r="J3263" s="66">
        <v>80</v>
      </c>
      <c r="K3263" s="67">
        <v>72000</v>
      </c>
      <c r="L3263" s="68" t="s">
        <v>15</v>
      </c>
      <c r="M3263" s="68" t="s">
        <v>254</v>
      </c>
    </row>
    <row r="3264" spans="1:13" s="3" customFormat="1" ht="12.75" x14ac:dyDescent="0.2">
      <c r="A3264" s="62" t="s">
        <v>19</v>
      </c>
      <c r="B3264" s="62" t="s">
        <v>219</v>
      </c>
      <c r="C3264" s="63">
        <v>10</v>
      </c>
      <c r="D3264" s="62" t="s">
        <v>13379</v>
      </c>
      <c r="E3264" s="62" t="s">
        <v>3197</v>
      </c>
      <c r="F3264" s="69">
        <v>39121432</v>
      </c>
      <c r="G3264" s="62" t="s">
        <v>13633</v>
      </c>
      <c r="H3264" s="62">
        <v>3</v>
      </c>
      <c r="I3264" s="62">
        <v>3</v>
      </c>
      <c r="J3264" s="70">
        <v>80</v>
      </c>
      <c r="K3264" s="71">
        <v>200000</v>
      </c>
      <c r="L3264" s="72" t="s">
        <v>15</v>
      </c>
      <c r="M3264" s="72" t="s">
        <v>254</v>
      </c>
    </row>
    <row r="3265" spans="1:13" s="3" customFormat="1" ht="12.75" x14ac:dyDescent="0.2">
      <c r="A3265" s="62" t="s">
        <v>19</v>
      </c>
      <c r="B3265" s="62" t="s">
        <v>219</v>
      </c>
      <c r="C3265" s="63">
        <v>10</v>
      </c>
      <c r="D3265" s="64" t="s">
        <v>13379</v>
      </c>
      <c r="E3265" s="64" t="s">
        <v>3198</v>
      </c>
      <c r="F3265" s="65">
        <v>39121432</v>
      </c>
      <c r="G3265" s="64" t="s">
        <v>13633</v>
      </c>
      <c r="H3265" s="64">
        <v>4</v>
      </c>
      <c r="I3265" s="64">
        <v>4</v>
      </c>
      <c r="J3265" s="66">
        <v>50</v>
      </c>
      <c r="K3265" s="67">
        <v>90000</v>
      </c>
      <c r="L3265" s="68" t="s">
        <v>15</v>
      </c>
      <c r="M3265" s="68" t="s">
        <v>254</v>
      </c>
    </row>
    <row r="3266" spans="1:13" s="3" customFormat="1" ht="12.75" x14ac:dyDescent="0.2">
      <c r="A3266" s="62" t="s">
        <v>19</v>
      </c>
      <c r="B3266" s="62" t="s">
        <v>216</v>
      </c>
      <c r="C3266" s="63">
        <v>10</v>
      </c>
      <c r="D3266" s="62" t="s">
        <v>13377</v>
      </c>
      <c r="E3266" s="62" t="s">
        <v>3199</v>
      </c>
      <c r="F3266" s="69">
        <v>39121721</v>
      </c>
      <c r="G3266" s="62" t="s">
        <v>13633</v>
      </c>
      <c r="H3266" s="62">
        <v>3</v>
      </c>
      <c r="I3266" s="62">
        <v>3</v>
      </c>
      <c r="J3266" s="70">
        <v>1</v>
      </c>
      <c r="K3266" s="71">
        <v>17000</v>
      </c>
      <c r="L3266" s="72" t="s">
        <v>15</v>
      </c>
      <c r="M3266" s="72" t="s">
        <v>254</v>
      </c>
    </row>
    <row r="3267" spans="1:13" s="3" customFormat="1" ht="12.75" x14ac:dyDescent="0.2">
      <c r="A3267" s="62" t="s">
        <v>19</v>
      </c>
      <c r="B3267" s="62" t="s">
        <v>216</v>
      </c>
      <c r="C3267" s="63">
        <v>10</v>
      </c>
      <c r="D3267" s="64" t="s">
        <v>13377</v>
      </c>
      <c r="E3267" s="64" t="s">
        <v>3200</v>
      </c>
      <c r="F3267" s="65">
        <v>39121721</v>
      </c>
      <c r="G3267" s="64" t="s">
        <v>13633</v>
      </c>
      <c r="H3267" s="64">
        <v>3</v>
      </c>
      <c r="I3267" s="64">
        <v>3</v>
      </c>
      <c r="J3267" s="66">
        <v>1</v>
      </c>
      <c r="K3267" s="67">
        <v>21000</v>
      </c>
      <c r="L3267" s="68" t="s">
        <v>15</v>
      </c>
      <c r="M3267" s="68" t="s">
        <v>254</v>
      </c>
    </row>
    <row r="3268" spans="1:13" s="3" customFormat="1" ht="12.75" x14ac:dyDescent="0.2">
      <c r="A3268" s="62" t="s">
        <v>19</v>
      </c>
      <c r="B3268" s="62" t="s">
        <v>216</v>
      </c>
      <c r="C3268" s="63">
        <v>10</v>
      </c>
      <c r="D3268" s="62" t="s">
        <v>13377</v>
      </c>
      <c r="E3268" s="62" t="s">
        <v>3201</v>
      </c>
      <c r="F3268" s="69">
        <v>39121721</v>
      </c>
      <c r="G3268" s="62" t="s">
        <v>13633</v>
      </c>
      <c r="H3268" s="62">
        <v>3</v>
      </c>
      <c r="I3268" s="62">
        <v>3</v>
      </c>
      <c r="J3268" s="70">
        <v>1</v>
      </c>
      <c r="K3268" s="71">
        <v>25000</v>
      </c>
      <c r="L3268" s="72" t="s">
        <v>15</v>
      </c>
      <c r="M3268" s="72" t="s">
        <v>254</v>
      </c>
    </row>
    <row r="3269" spans="1:13" s="3" customFormat="1" ht="12.75" x14ac:dyDescent="0.2">
      <c r="A3269" s="62" t="s">
        <v>19</v>
      </c>
      <c r="B3269" s="62" t="s">
        <v>216</v>
      </c>
      <c r="C3269" s="63">
        <v>10</v>
      </c>
      <c r="D3269" s="64" t="s">
        <v>13377</v>
      </c>
      <c r="E3269" s="64" t="s">
        <v>3202</v>
      </c>
      <c r="F3269" s="65">
        <v>39121721</v>
      </c>
      <c r="G3269" s="64" t="s">
        <v>13633</v>
      </c>
      <c r="H3269" s="64">
        <v>3</v>
      </c>
      <c r="I3269" s="64">
        <v>3</v>
      </c>
      <c r="J3269" s="66">
        <v>1</v>
      </c>
      <c r="K3269" s="67">
        <v>27000</v>
      </c>
      <c r="L3269" s="68" t="s">
        <v>15</v>
      </c>
      <c r="M3269" s="68" t="s">
        <v>254</v>
      </c>
    </row>
    <row r="3270" spans="1:13" s="3" customFormat="1" ht="12.75" x14ac:dyDescent="0.2">
      <c r="A3270" s="62" t="s">
        <v>19</v>
      </c>
      <c r="B3270" s="62" t="s">
        <v>431</v>
      </c>
      <c r="C3270" s="63">
        <v>10</v>
      </c>
      <c r="D3270" s="62" t="s">
        <v>13375</v>
      </c>
      <c r="E3270" s="62" t="s">
        <v>3203</v>
      </c>
      <c r="F3270" s="69">
        <v>31211800</v>
      </c>
      <c r="G3270" s="62" t="s">
        <v>13633</v>
      </c>
      <c r="H3270" s="62">
        <v>3</v>
      </c>
      <c r="I3270" s="62">
        <v>3</v>
      </c>
      <c r="J3270" s="70">
        <v>110</v>
      </c>
      <c r="K3270" s="71">
        <v>1570030</v>
      </c>
      <c r="L3270" s="72" t="s">
        <v>1760</v>
      </c>
      <c r="M3270" s="72" t="s">
        <v>254</v>
      </c>
    </row>
    <row r="3271" spans="1:13" s="3" customFormat="1" ht="12.75" x14ac:dyDescent="0.2">
      <c r="A3271" s="62" t="s">
        <v>19</v>
      </c>
      <c r="B3271" s="62" t="s">
        <v>221</v>
      </c>
      <c r="C3271" s="63">
        <v>10</v>
      </c>
      <c r="D3271" s="64" t="s">
        <v>13382</v>
      </c>
      <c r="E3271" s="64" t="s">
        <v>3204</v>
      </c>
      <c r="F3271" s="65">
        <v>12171703</v>
      </c>
      <c r="G3271" s="64" t="s">
        <v>13633</v>
      </c>
      <c r="H3271" s="64">
        <v>3</v>
      </c>
      <c r="I3271" s="64">
        <v>3</v>
      </c>
      <c r="J3271" s="66">
        <v>5</v>
      </c>
      <c r="K3271" s="67">
        <v>2500000</v>
      </c>
      <c r="L3271" s="68" t="s">
        <v>15</v>
      </c>
      <c r="M3271" s="68" t="s">
        <v>254</v>
      </c>
    </row>
    <row r="3272" spans="1:13" s="3" customFormat="1" ht="12.75" x14ac:dyDescent="0.2">
      <c r="A3272" s="62" t="s">
        <v>19</v>
      </c>
      <c r="B3272" s="62" t="s">
        <v>221</v>
      </c>
      <c r="C3272" s="63">
        <v>10</v>
      </c>
      <c r="D3272" s="62" t="s">
        <v>13382</v>
      </c>
      <c r="E3272" s="62" t="s">
        <v>3205</v>
      </c>
      <c r="F3272" s="69">
        <v>12171703</v>
      </c>
      <c r="G3272" s="62" t="s">
        <v>13633</v>
      </c>
      <c r="H3272" s="62">
        <v>3</v>
      </c>
      <c r="I3272" s="62">
        <v>3</v>
      </c>
      <c r="J3272" s="70">
        <v>4</v>
      </c>
      <c r="K3272" s="71">
        <v>2000000</v>
      </c>
      <c r="L3272" s="72" t="s">
        <v>15</v>
      </c>
      <c r="M3272" s="72" t="s">
        <v>254</v>
      </c>
    </row>
    <row r="3273" spans="1:13" s="3" customFormat="1" ht="12.75" x14ac:dyDescent="0.2">
      <c r="A3273" s="62" t="s">
        <v>19</v>
      </c>
      <c r="B3273" s="62" t="s">
        <v>221</v>
      </c>
      <c r="C3273" s="63">
        <v>10</v>
      </c>
      <c r="D3273" s="64" t="s">
        <v>13382</v>
      </c>
      <c r="E3273" s="64" t="s">
        <v>3206</v>
      </c>
      <c r="F3273" s="65">
        <v>12171703</v>
      </c>
      <c r="G3273" s="64" t="s">
        <v>13633</v>
      </c>
      <c r="H3273" s="64">
        <v>3</v>
      </c>
      <c r="I3273" s="64">
        <v>3</v>
      </c>
      <c r="J3273" s="66">
        <v>5</v>
      </c>
      <c r="K3273" s="67">
        <v>2500000</v>
      </c>
      <c r="L3273" s="68" t="s">
        <v>15</v>
      </c>
      <c r="M3273" s="68" t="s">
        <v>254</v>
      </c>
    </row>
    <row r="3274" spans="1:13" s="3" customFormat="1" ht="12.75" x14ac:dyDescent="0.2">
      <c r="A3274" s="62" t="s">
        <v>19</v>
      </c>
      <c r="B3274" s="62" t="s">
        <v>221</v>
      </c>
      <c r="C3274" s="63">
        <v>10</v>
      </c>
      <c r="D3274" s="62" t="s">
        <v>13382</v>
      </c>
      <c r="E3274" s="62" t="s">
        <v>3207</v>
      </c>
      <c r="F3274" s="69">
        <v>12171703</v>
      </c>
      <c r="G3274" s="62" t="s">
        <v>13633</v>
      </c>
      <c r="H3274" s="62">
        <v>3</v>
      </c>
      <c r="I3274" s="62">
        <v>3</v>
      </c>
      <c r="J3274" s="70">
        <v>2</v>
      </c>
      <c r="K3274" s="71">
        <v>1000000</v>
      </c>
      <c r="L3274" s="72" t="s">
        <v>15</v>
      </c>
      <c r="M3274" s="72" t="s">
        <v>254</v>
      </c>
    </row>
    <row r="3275" spans="1:13" s="3" customFormat="1" ht="12.75" x14ac:dyDescent="0.2">
      <c r="A3275" s="62" t="s">
        <v>19</v>
      </c>
      <c r="B3275" s="62" t="s">
        <v>1785</v>
      </c>
      <c r="C3275" s="63">
        <v>10</v>
      </c>
      <c r="D3275" s="64" t="s">
        <v>13544</v>
      </c>
      <c r="E3275" s="64" t="s">
        <v>3208</v>
      </c>
      <c r="F3275" s="65">
        <v>12191600</v>
      </c>
      <c r="G3275" s="64" t="s">
        <v>13633</v>
      </c>
      <c r="H3275" s="64">
        <v>3</v>
      </c>
      <c r="I3275" s="64">
        <v>3</v>
      </c>
      <c r="J3275" s="66">
        <v>15</v>
      </c>
      <c r="K3275" s="67">
        <v>510000</v>
      </c>
      <c r="L3275" s="68" t="s">
        <v>1760</v>
      </c>
      <c r="M3275" s="68" t="s">
        <v>254</v>
      </c>
    </row>
    <row r="3276" spans="1:13" s="3" customFormat="1" ht="12.75" x14ac:dyDescent="0.2">
      <c r="A3276" s="62" t="s">
        <v>19</v>
      </c>
      <c r="B3276" s="62" t="s">
        <v>219</v>
      </c>
      <c r="C3276" s="63">
        <v>10</v>
      </c>
      <c r="D3276" s="62" t="s">
        <v>13379</v>
      </c>
      <c r="E3276" s="62" t="s">
        <v>3209</v>
      </c>
      <c r="F3276" s="69">
        <v>31161500</v>
      </c>
      <c r="G3276" s="62" t="s">
        <v>13633</v>
      </c>
      <c r="H3276" s="62">
        <v>3</v>
      </c>
      <c r="I3276" s="62">
        <v>3</v>
      </c>
      <c r="J3276" s="70">
        <v>220</v>
      </c>
      <c r="K3276" s="71">
        <v>132000</v>
      </c>
      <c r="L3276" s="72" t="s">
        <v>15</v>
      </c>
      <c r="M3276" s="72" t="s">
        <v>254</v>
      </c>
    </row>
    <row r="3277" spans="1:13" s="3" customFormat="1" ht="12.75" x14ac:dyDescent="0.2">
      <c r="A3277" s="62" t="s">
        <v>19</v>
      </c>
      <c r="B3277" s="62" t="s">
        <v>219</v>
      </c>
      <c r="C3277" s="63">
        <v>10</v>
      </c>
      <c r="D3277" s="64" t="s">
        <v>13379</v>
      </c>
      <c r="E3277" s="64" t="s">
        <v>3210</v>
      </c>
      <c r="F3277" s="65">
        <v>31161500</v>
      </c>
      <c r="G3277" s="64" t="s">
        <v>13633</v>
      </c>
      <c r="H3277" s="64">
        <v>3</v>
      </c>
      <c r="I3277" s="64">
        <v>3</v>
      </c>
      <c r="J3277" s="66">
        <v>220</v>
      </c>
      <c r="K3277" s="67">
        <v>253000</v>
      </c>
      <c r="L3277" s="68" t="s">
        <v>15</v>
      </c>
      <c r="M3277" s="68" t="s">
        <v>254</v>
      </c>
    </row>
    <row r="3278" spans="1:13" s="3" customFormat="1" ht="12.75" x14ac:dyDescent="0.2">
      <c r="A3278" s="62" t="s">
        <v>19</v>
      </c>
      <c r="B3278" s="62" t="s">
        <v>219</v>
      </c>
      <c r="C3278" s="63">
        <v>10</v>
      </c>
      <c r="D3278" s="62" t="s">
        <v>13379</v>
      </c>
      <c r="E3278" s="62" t="s">
        <v>3211</v>
      </c>
      <c r="F3278" s="69">
        <v>31161500</v>
      </c>
      <c r="G3278" s="62" t="s">
        <v>13633</v>
      </c>
      <c r="H3278" s="62">
        <v>3</v>
      </c>
      <c r="I3278" s="62">
        <v>3</v>
      </c>
      <c r="J3278" s="70">
        <v>220</v>
      </c>
      <c r="K3278" s="71">
        <v>220000</v>
      </c>
      <c r="L3278" s="72" t="s">
        <v>15</v>
      </c>
      <c r="M3278" s="72" t="s">
        <v>254</v>
      </c>
    </row>
    <row r="3279" spans="1:13" s="3" customFormat="1" ht="12.75" x14ac:dyDescent="0.2">
      <c r="A3279" s="62" t="s">
        <v>19</v>
      </c>
      <c r="B3279" s="62" t="s">
        <v>219</v>
      </c>
      <c r="C3279" s="63">
        <v>10</v>
      </c>
      <c r="D3279" s="64" t="s">
        <v>13379</v>
      </c>
      <c r="E3279" s="64" t="s">
        <v>3212</v>
      </c>
      <c r="F3279" s="65">
        <v>31161500</v>
      </c>
      <c r="G3279" s="64" t="s">
        <v>13633</v>
      </c>
      <c r="H3279" s="64">
        <v>3</v>
      </c>
      <c r="I3279" s="64">
        <v>3</v>
      </c>
      <c r="J3279" s="66">
        <v>220</v>
      </c>
      <c r="K3279" s="67">
        <v>264000</v>
      </c>
      <c r="L3279" s="68" t="s">
        <v>15</v>
      </c>
      <c r="M3279" s="68" t="s">
        <v>254</v>
      </c>
    </row>
    <row r="3280" spans="1:13" s="3" customFormat="1" ht="12.75" x14ac:dyDescent="0.2">
      <c r="A3280" s="62" t="s">
        <v>19</v>
      </c>
      <c r="B3280" s="62" t="s">
        <v>219</v>
      </c>
      <c r="C3280" s="63">
        <v>10</v>
      </c>
      <c r="D3280" s="62" t="s">
        <v>13379</v>
      </c>
      <c r="E3280" s="62" t="s">
        <v>3213</v>
      </c>
      <c r="F3280" s="69">
        <v>31161500</v>
      </c>
      <c r="G3280" s="62" t="s">
        <v>13633</v>
      </c>
      <c r="H3280" s="62">
        <v>3</v>
      </c>
      <c r="I3280" s="62">
        <v>3</v>
      </c>
      <c r="J3280" s="70">
        <v>220</v>
      </c>
      <c r="K3280" s="71">
        <v>264000</v>
      </c>
      <c r="L3280" s="72" t="s">
        <v>15</v>
      </c>
      <c r="M3280" s="72" t="s">
        <v>254</v>
      </c>
    </row>
    <row r="3281" spans="1:13" s="3" customFormat="1" ht="12.75" x14ac:dyDescent="0.2">
      <c r="A3281" s="62" t="s">
        <v>19</v>
      </c>
      <c r="B3281" s="62" t="s">
        <v>219</v>
      </c>
      <c r="C3281" s="63">
        <v>10</v>
      </c>
      <c r="D3281" s="64" t="s">
        <v>13379</v>
      </c>
      <c r="E3281" s="64" t="s">
        <v>3214</v>
      </c>
      <c r="F3281" s="65">
        <v>31161500</v>
      </c>
      <c r="G3281" s="64" t="s">
        <v>13633</v>
      </c>
      <c r="H3281" s="64">
        <v>3</v>
      </c>
      <c r="I3281" s="64">
        <v>3</v>
      </c>
      <c r="J3281" s="66">
        <v>220</v>
      </c>
      <c r="K3281" s="67">
        <v>286000</v>
      </c>
      <c r="L3281" s="68" t="s">
        <v>15</v>
      </c>
      <c r="M3281" s="68" t="s">
        <v>254</v>
      </c>
    </row>
    <row r="3282" spans="1:13" s="3" customFormat="1" ht="12.75" x14ac:dyDescent="0.2">
      <c r="A3282" s="62" t="s">
        <v>19</v>
      </c>
      <c r="B3282" s="62" t="s">
        <v>219</v>
      </c>
      <c r="C3282" s="63">
        <v>10</v>
      </c>
      <c r="D3282" s="62" t="s">
        <v>13379</v>
      </c>
      <c r="E3282" s="62" t="s">
        <v>3215</v>
      </c>
      <c r="F3282" s="69">
        <v>31161500</v>
      </c>
      <c r="G3282" s="62" t="s">
        <v>13633</v>
      </c>
      <c r="H3282" s="62">
        <v>3</v>
      </c>
      <c r="I3282" s="62">
        <v>3</v>
      </c>
      <c r="J3282" s="70">
        <v>220</v>
      </c>
      <c r="K3282" s="71">
        <v>286000</v>
      </c>
      <c r="L3282" s="72" t="s">
        <v>15</v>
      </c>
      <c r="M3282" s="72" t="s">
        <v>254</v>
      </c>
    </row>
    <row r="3283" spans="1:13" s="3" customFormat="1" ht="12.75" x14ac:dyDescent="0.2">
      <c r="A3283" s="62" t="s">
        <v>19</v>
      </c>
      <c r="B3283" s="62" t="s">
        <v>219</v>
      </c>
      <c r="C3283" s="63">
        <v>10</v>
      </c>
      <c r="D3283" s="64" t="s">
        <v>13379</v>
      </c>
      <c r="E3283" s="64" t="s">
        <v>3216</v>
      </c>
      <c r="F3283" s="65">
        <v>31161500</v>
      </c>
      <c r="G3283" s="64" t="s">
        <v>13633</v>
      </c>
      <c r="H3283" s="64">
        <v>3</v>
      </c>
      <c r="I3283" s="64">
        <v>3</v>
      </c>
      <c r="J3283" s="66">
        <v>220</v>
      </c>
      <c r="K3283" s="67">
        <v>297000</v>
      </c>
      <c r="L3283" s="68" t="s">
        <v>15</v>
      </c>
      <c r="M3283" s="68" t="s">
        <v>254</v>
      </c>
    </row>
    <row r="3284" spans="1:13" s="3" customFormat="1" ht="12.75" x14ac:dyDescent="0.2">
      <c r="A3284" s="62" t="s">
        <v>19</v>
      </c>
      <c r="B3284" s="62" t="s">
        <v>219</v>
      </c>
      <c r="C3284" s="63">
        <v>10</v>
      </c>
      <c r="D3284" s="62" t="s">
        <v>13379</v>
      </c>
      <c r="E3284" s="62" t="s">
        <v>3217</v>
      </c>
      <c r="F3284" s="69">
        <v>31161500</v>
      </c>
      <c r="G3284" s="62" t="s">
        <v>13633</v>
      </c>
      <c r="H3284" s="62">
        <v>3</v>
      </c>
      <c r="I3284" s="62">
        <v>3</v>
      </c>
      <c r="J3284" s="70">
        <v>220</v>
      </c>
      <c r="K3284" s="71">
        <v>308000</v>
      </c>
      <c r="L3284" s="72" t="s">
        <v>15</v>
      </c>
      <c r="M3284" s="72" t="s">
        <v>254</v>
      </c>
    </row>
    <row r="3285" spans="1:13" s="3" customFormat="1" ht="12.75" x14ac:dyDescent="0.2">
      <c r="A3285" s="62" t="s">
        <v>19</v>
      </c>
      <c r="B3285" s="62" t="s">
        <v>219</v>
      </c>
      <c r="C3285" s="63">
        <v>10</v>
      </c>
      <c r="D3285" s="64" t="s">
        <v>13379</v>
      </c>
      <c r="E3285" s="64" t="s">
        <v>3218</v>
      </c>
      <c r="F3285" s="65">
        <v>31161500</v>
      </c>
      <c r="G3285" s="64" t="s">
        <v>13633</v>
      </c>
      <c r="H3285" s="64">
        <v>3</v>
      </c>
      <c r="I3285" s="64">
        <v>3</v>
      </c>
      <c r="J3285" s="66">
        <v>90</v>
      </c>
      <c r="K3285" s="67">
        <v>54000</v>
      </c>
      <c r="L3285" s="68" t="s">
        <v>15</v>
      </c>
      <c r="M3285" s="68" t="s">
        <v>254</v>
      </c>
    </row>
    <row r="3286" spans="1:13" s="3" customFormat="1" ht="12.75" x14ac:dyDescent="0.2">
      <c r="A3286" s="62" t="s">
        <v>19</v>
      </c>
      <c r="B3286" s="62" t="s">
        <v>219</v>
      </c>
      <c r="C3286" s="63">
        <v>10</v>
      </c>
      <c r="D3286" s="62" t="s">
        <v>13379</v>
      </c>
      <c r="E3286" s="62" t="s">
        <v>3219</v>
      </c>
      <c r="F3286" s="69">
        <v>31161500</v>
      </c>
      <c r="G3286" s="62" t="s">
        <v>13633</v>
      </c>
      <c r="H3286" s="62">
        <v>3</v>
      </c>
      <c r="I3286" s="62">
        <v>3</v>
      </c>
      <c r="J3286" s="70">
        <v>220</v>
      </c>
      <c r="K3286" s="71">
        <v>132000</v>
      </c>
      <c r="L3286" s="72" t="s">
        <v>15</v>
      </c>
      <c r="M3286" s="72" t="s">
        <v>254</v>
      </c>
    </row>
    <row r="3287" spans="1:13" s="3" customFormat="1" ht="12.75" x14ac:dyDescent="0.2">
      <c r="A3287" s="62" t="s">
        <v>19</v>
      </c>
      <c r="B3287" s="62" t="s">
        <v>219</v>
      </c>
      <c r="C3287" s="63">
        <v>10</v>
      </c>
      <c r="D3287" s="64" t="s">
        <v>13379</v>
      </c>
      <c r="E3287" s="64" t="s">
        <v>3220</v>
      </c>
      <c r="F3287" s="65">
        <v>31161500</v>
      </c>
      <c r="G3287" s="64" t="s">
        <v>13633</v>
      </c>
      <c r="H3287" s="64">
        <v>3</v>
      </c>
      <c r="I3287" s="64">
        <v>3</v>
      </c>
      <c r="J3287" s="66">
        <v>220</v>
      </c>
      <c r="K3287" s="67">
        <v>440000</v>
      </c>
      <c r="L3287" s="68" t="s">
        <v>15</v>
      </c>
      <c r="M3287" s="68" t="s">
        <v>254</v>
      </c>
    </row>
    <row r="3288" spans="1:13" s="3" customFormat="1" ht="12.75" x14ac:dyDescent="0.2">
      <c r="A3288" s="62" t="s">
        <v>19</v>
      </c>
      <c r="B3288" s="62" t="s">
        <v>219</v>
      </c>
      <c r="C3288" s="63">
        <v>10</v>
      </c>
      <c r="D3288" s="62" t="s">
        <v>13379</v>
      </c>
      <c r="E3288" s="62" t="s">
        <v>3221</v>
      </c>
      <c r="F3288" s="69">
        <v>31161500</v>
      </c>
      <c r="G3288" s="62" t="s">
        <v>13633</v>
      </c>
      <c r="H3288" s="62">
        <v>3</v>
      </c>
      <c r="I3288" s="62">
        <v>3</v>
      </c>
      <c r="J3288" s="70">
        <v>220</v>
      </c>
      <c r="K3288" s="71">
        <v>440000</v>
      </c>
      <c r="L3288" s="72" t="s">
        <v>15</v>
      </c>
      <c r="M3288" s="72" t="s">
        <v>254</v>
      </c>
    </row>
    <row r="3289" spans="1:13" s="3" customFormat="1" ht="12.75" x14ac:dyDescent="0.2">
      <c r="A3289" s="62" t="s">
        <v>19</v>
      </c>
      <c r="B3289" s="62" t="s">
        <v>219</v>
      </c>
      <c r="C3289" s="63">
        <v>10</v>
      </c>
      <c r="D3289" s="64" t="s">
        <v>13379</v>
      </c>
      <c r="E3289" s="64" t="s">
        <v>3222</v>
      </c>
      <c r="F3289" s="65">
        <v>31161500</v>
      </c>
      <c r="G3289" s="64" t="s">
        <v>13633</v>
      </c>
      <c r="H3289" s="64">
        <v>3</v>
      </c>
      <c r="I3289" s="64">
        <v>3</v>
      </c>
      <c r="J3289" s="66">
        <v>220</v>
      </c>
      <c r="K3289" s="67">
        <v>462000</v>
      </c>
      <c r="L3289" s="68" t="s">
        <v>15</v>
      </c>
      <c r="M3289" s="68" t="s">
        <v>254</v>
      </c>
    </row>
    <row r="3290" spans="1:13" s="3" customFormat="1" ht="12.75" x14ac:dyDescent="0.2">
      <c r="A3290" s="62" t="s">
        <v>19</v>
      </c>
      <c r="B3290" s="62" t="s">
        <v>219</v>
      </c>
      <c r="C3290" s="63">
        <v>10</v>
      </c>
      <c r="D3290" s="62" t="s">
        <v>13379</v>
      </c>
      <c r="E3290" s="62" t="s">
        <v>3223</v>
      </c>
      <c r="F3290" s="69">
        <v>31161500</v>
      </c>
      <c r="G3290" s="62" t="s">
        <v>13633</v>
      </c>
      <c r="H3290" s="62">
        <v>3</v>
      </c>
      <c r="I3290" s="62">
        <v>3</v>
      </c>
      <c r="J3290" s="70">
        <v>220</v>
      </c>
      <c r="K3290" s="71">
        <v>484000</v>
      </c>
      <c r="L3290" s="72" t="s">
        <v>15</v>
      </c>
      <c r="M3290" s="72" t="s">
        <v>254</v>
      </c>
    </row>
    <row r="3291" spans="1:13" s="3" customFormat="1" ht="12.75" x14ac:dyDescent="0.2">
      <c r="A3291" s="62" t="s">
        <v>19</v>
      </c>
      <c r="B3291" s="62" t="s">
        <v>219</v>
      </c>
      <c r="C3291" s="63">
        <v>10</v>
      </c>
      <c r="D3291" s="64" t="s">
        <v>13379</v>
      </c>
      <c r="E3291" s="64" t="s">
        <v>3224</v>
      </c>
      <c r="F3291" s="65">
        <v>31161500</v>
      </c>
      <c r="G3291" s="64" t="s">
        <v>13633</v>
      </c>
      <c r="H3291" s="64">
        <v>3</v>
      </c>
      <c r="I3291" s="64">
        <v>3</v>
      </c>
      <c r="J3291" s="66">
        <v>220</v>
      </c>
      <c r="K3291" s="67">
        <v>132000</v>
      </c>
      <c r="L3291" s="68" t="s">
        <v>15</v>
      </c>
      <c r="M3291" s="68" t="s">
        <v>254</v>
      </c>
    </row>
    <row r="3292" spans="1:13" s="3" customFormat="1" ht="12.75" x14ac:dyDescent="0.2">
      <c r="A3292" s="62" t="s">
        <v>19</v>
      </c>
      <c r="B3292" s="62" t="s">
        <v>219</v>
      </c>
      <c r="C3292" s="63">
        <v>10</v>
      </c>
      <c r="D3292" s="62" t="s">
        <v>13379</v>
      </c>
      <c r="E3292" s="62" t="s">
        <v>3225</v>
      </c>
      <c r="F3292" s="69">
        <v>31161500</v>
      </c>
      <c r="G3292" s="62" t="s">
        <v>13633</v>
      </c>
      <c r="H3292" s="62">
        <v>3</v>
      </c>
      <c r="I3292" s="62">
        <v>3</v>
      </c>
      <c r="J3292" s="70">
        <v>220</v>
      </c>
      <c r="K3292" s="71">
        <v>132000</v>
      </c>
      <c r="L3292" s="72" t="s">
        <v>15</v>
      </c>
      <c r="M3292" s="72" t="s">
        <v>254</v>
      </c>
    </row>
    <row r="3293" spans="1:13" s="3" customFormat="1" ht="12.75" x14ac:dyDescent="0.2">
      <c r="A3293" s="62" t="s">
        <v>19</v>
      </c>
      <c r="B3293" s="62" t="s">
        <v>219</v>
      </c>
      <c r="C3293" s="63">
        <v>10</v>
      </c>
      <c r="D3293" s="64" t="s">
        <v>13379</v>
      </c>
      <c r="E3293" s="64" t="s">
        <v>3226</v>
      </c>
      <c r="F3293" s="65">
        <v>31161500</v>
      </c>
      <c r="G3293" s="64" t="s">
        <v>13633</v>
      </c>
      <c r="H3293" s="64">
        <v>3</v>
      </c>
      <c r="I3293" s="64">
        <v>3</v>
      </c>
      <c r="J3293" s="66">
        <v>220</v>
      </c>
      <c r="K3293" s="67">
        <v>132000</v>
      </c>
      <c r="L3293" s="68" t="s">
        <v>15</v>
      </c>
      <c r="M3293" s="68" t="s">
        <v>254</v>
      </c>
    </row>
    <row r="3294" spans="1:13" s="3" customFormat="1" ht="12.75" x14ac:dyDescent="0.2">
      <c r="A3294" s="62" t="s">
        <v>19</v>
      </c>
      <c r="B3294" s="62" t="s">
        <v>219</v>
      </c>
      <c r="C3294" s="63">
        <v>10</v>
      </c>
      <c r="D3294" s="62" t="s">
        <v>13379</v>
      </c>
      <c r="E3294" s="62" t="s">
        <v>3227</v>
      </c>
      <c r="F3294" s="69">
        <v>31161500</v>
      </c>
      <c r="G3294" s="62" t="s">
        <v>13633</v>
      </c>
      <c r="H3294" s="62">
        <v>3</v>
      </c>
      <c r="I3294" s="62">
        <v>3</v>
      </c>
      <c r="J3294" s="70">
        <v>220</v>
      </c>
      <c r="K3294" s="71">
        <v>143000</v>
      </c>
      <c r="L3294" s="72" t="s">
        <v>15</v>
      </c>
      <c r="M3294" s="72" t="s">
        <v>254</v>
      </c>
    </row>
    <row r="3295" spans="1:13" s="3" customFormat="1" ht="12.75" x14ac:dyDescent="0.2">
      <c r="A3295" s="62" t="s">
        <v>19</v>
      </c>
      <c r="B3295" s="62" t="s">
        <v>219</v>
      </c>
      <c r="C3295" s="63">
        <v>10</v>
      </c>
      <c r="D3295" s="64" t="s">
        <v>13379</v>
      </c>
      <c r="E3295" s="64" t="s">
        <v>3228</v>
      </c>
      <c r="F3295" s="65">
        <v>31161500</v>
      </c>
      <c r="G3295" s="64" t="s">
        <v>13633</v>
      </c>
      <c r="H3295" s="64">
        <v>3</v>
      </c>
      <c r="I3295" s="64">
        <v>3</v>
      </c>
      <c r="J3295" s="66">
        <v>220</v>
      </c>
      <c r="K3295" s="67">
        <v>154000</v>
      </c>
      <c r="L3295" s="68" t="s">
        <v>15</v>
      </c>
      <c r="M3295" s="68" t="s">
        <v>254</v>
      </c>
    </row>
    <row r="3296" spans="1:13" s="3" customFormat="1" ht="12.75" x14ac:dyDescent="0.2">
      <c r="A3296" s="62" t="s">
        <v>19</v>
      </c>
      <c r="B3296" s="62" t="s">
        <v>219</v>
      </c>
      <c r="C3296" s="63">
        <v>10</v>
      </c>
      <c r="D3296" s="62" t="s">
        <v>13379</v>
      </c>
      <c r="E3296" s="62" t="s">
        <v>3229</v>
      </c>
      <c r="F3296" s="69">
        <v>31161500</v>
      </c>
      <c r="G3296" s="62" t="s">
        <v>13633</v>
      </c>
      <c r="H3296" s="62">
        <v>3</v>
      </c>
      <c r="I3296" s="62">
        <v>3</v>
      </c>
      <c r="J3296" s="70">
        <v>220</v>
      </c>
      <c r="K3296" s="71">
        <v>154000</v>
      </c>
      <c r="L3296" s="72" t="s">
        <v>15</v>
      </c>
      <c r="M3296" s="72" t="s">
        <v>254</v>
      </c>
    </row>
    <row r="3297" spans="1:13" s="3" customFormat="1" ht="12.75" x14ac:dyDescent="0.2">
      <c r="A3297" s="62" t="s">
        <v>19</v>
      </c>
      <c r="B3297" s="62" t="s">
        <v>219</v>
      </c>
      <c r="C3297" s="63">
        <v>10</v>
      </c>
      <c r="D3297" s="64" t="s">
        <v>13379</v>
      </c>
      <c r="E3297" s="64" t="s">
        <v>3230</v>
      </c>
      <c r="F3297" s="65">
        <v>31161500</v>
      </c>
      <c r="G3297" s="64" t="s">
        <v>13633</v>
      </c>
      <c r="H3297" s="64">
        <v>3</v>
      </c>
      <c r="I3297" s="64">
        <v>3</v>
      </c>
      <c r="J3297" s="66">
        <v>220</v>
      </c>
      <c r="K3297" s="67">
        <v>176000</v>
      </c>
      <c r="L3297" s="68" t="s">
        <v>15</v>
      </c>
      <c r="M3297" s="68" t="s">
        <v>254</v>
      </c>
    </row>
    <row r="3298" spans="1:13" s="3" customFormat="1" ht="12.75" x14ac:dyDescent="0.2">
      <c r="A3298" s="62" t="s">
        <v>19</v>
      </c>
      <c r="B3298" s="62" t="s">
        <v>219</v>
      </c>
      <c r="C3298" s="63">
        <v>10</v>
      </c>
      <c r="D3298" s="62" t="s">
        <v>13379</v>
      </c>
      <c r="E3298" s="62" t="s">
        <v>3231</v>
      </c>
      <c r="F3298" s="69">
        <v>31161500</v>
      </c>
      <c r="G3298" s="62" t="s">
        <v>13633</v>
      </c>
      <c r="H3298" s="62">
        <v>3</v>
      </c>
      <c r="I3298" s="62">
        <v>3</v>
      </c>
      <c r="J3298" s="70">
        <v>220</v>
      </c>
      <c r="K3298" s="71">
        <v>143000</v>
      </c>
      <c r="L3298" s="72" t="s">
        <v>15</v>
      </c>
      <c r="M3298" s="72" t="s">
        <v>254</v>
      </c>
    </row>
    <row r="3299" spans="1:13" s="3" customFormat="1" ht="12.75" x14ac:dyDescent="0.2">
      <c r="A3299" s="62" t="s">
        <v>19</v>
      </c>
      <c r="B3299" s="62" t="s">
        <v>219</v>
      </c>
      <c r="C3299" s="63">
        <v>10</v>
      </c>
      <c r="D3299" s="64" t="s">
        <v>13379</v>
      </c>
      <c r="E3299" s="64" t="s">
        <v>3232</v>
      </c>
      <c r="F3299" s="65">
        <v>31161500</v>
      </c>
      <c r="G3299" s="64" t="s">
        <v>13633</v>
      </c>
      <c r="H3299" s="64">
        <v>3</v>
      </c>
      <c r="I3299" s="64">
        <v>3</v>
      </c>
      <c r="J3299" s="66">
        <v>220</v>
      </c>
      <c r="K3299" s="67">
        <v>286000</v>
      </c>
      <c r="L3299" s="68" t="s">
        <v>15</v>
      </c>
      <c r="M3299" s="68" t="s">
        <v>254</v>
      </c>
    </row>
    <row r="3300" spans="1:13" s="3" customFormat="1" ht="12.75" x14ac:dyDescent="0.2">
      <c r="A3300" s="62" t="s">
        <v>19</v>
      </c>
      <c r="B3300" s="62" t="s">
        <v>219</v>
      </c>
      <c r="C3300" s="63">
        <v>10</v>
      </c>
      <c r="D3300" s="62" t="s">
        <v>13379</v>
      </c>
      <c r="E3300" s="62" t="s">
        <v>3233</v>
      </c>
      <c r="F3300" s="69">
        <v>31161500</v>
      </c>
      <c r="G3300" s="62" t="s">
        <v>13633</v>
      </c>
      <c r="H3300" s="62">
        <v>3</v>
      </c>
      <c r="I3300" s="62">
        <v>3</v>
      </c>
      <c r="J3300" s="70">
        <v>220</v>
      </c>
      <c r="K3300" s="71">
        <v>297000</v>
      </c>
      <c r="L3300" s="72" t="s">
        <v>15</v>
      </c>
      <c r="M3300" s="72" t="s">
        <v>254</v>
      </c>
    </row>
    <row r="3301" spans="1:13" s="3" customFormat="1" ht="12.75" x14ac:dyDescent="0.2">
      <c r="A3301" s="62" t="s">
        <v>19</v>
      </c>
      <c r="B3301" s="62" t="s">
        <v>219</v>
      </c>
      <c r="C3301" s="63">
        <v>10</v>
      </c>
      <c r="D3301" s="64" t="s">
        <v>13379</v>
      </c>
      <c r="E3301" s="64" t="s">
        <v>3234</v>
      </c>
      <c r="F3301" s="65">
        <v>31161500</v>
      </c>
      <c r="G3301" s="64" t="s">
        <v>13633</v>
      </c>
      <c r="H3301" s="64">
        <v>3</v>
      </c>
      <c r="I3301" s="64">
        <v>3</v>
      </c>
      <c r="J3301" s="66">
        <v>220</v>
      </c>
      <c r="K3301" s="67">
        <v>308000</v>
      </c>
      <c r="L3301" s="68" t="s">
        <v>15</v>
      </c>
      <c r="M3301" s="68" t="s">
        <v>254</v>
      </c>
    </row>
    <row r="3302" spans="1:13" s="3" customFormat="1" ht="12.75" x14ac:dyDescent="0.2">
      <c r="A3302" s="62" t="s">
        <v>19</v>
      </c>
      <c r="B3302" s="62" t="s">
        <v>219</v>
      </c>
      <c r="C3302" s="63">
        <v>10</v>
      </c>
      <c r="D3302" s="62" t="s">
        <v>13379</v>
      </c>
      <c r="E3302" s="62" t="s">
        <v>3235</v>
      </c>
      <c r="F3302" s="69">
        <v>31161500</v>
      </c>
      <c r="G3302" s="62" t="s">
        <v>13633</v>
      </c>
      <c r="H3302" s="62">
        <v>3</v>
      </c>
      <c r="I3302" s="62">
        <v>3</v>
      </c>
      <c r="J3302" s="70">
        <v>220</v>
      </c>
      <c r="K3302" s="71">
        <v>330000</v>
      </c>
      <c r="L3302" s="72" t="s">
        <v>15</v>
      </c>
      <c r="M3302" s="72" t="s">
        <v>254</v>
      </c>
    </row>
    <row r="3303" spans="1:13" s="3" customFormat="1" ht="12.75" x14ac:dyDescent="0.2">
      <c r="A3303" s="62" t="s">
        <v>19</v>
      </c>
      <c r="B3303" s="62" t="s">
        <v>219</v>
      </c>
      <c r="C3303" s="63">
        <v>10</v>
      </c>
      <c r="D3303" s="64" t="s">
        <v>13379</v>
      </c>
      <c r="E3303" s="64" t="s">
        <v>3236</v>
      </c>
      <c r="F3303" s="65">
        <v>31161500</v>
      </c>
      <c r="G3303" s="64" t="s">
        <v>13633</v>
      </c>
      <c r="H3303" s="64">
        <v>3</v>
      </c>
      <c r="I3303" s="64">
        <v>3</v>
      </c>
      <c r="J3303" s="66">
        <v>220</v>
      </c>
      <c r="K3303" s="67">
        <v>352000</v>
      </c>
      <c r="L3303" s="68" t="s">
        <v>15</v>
      </c>
      <c r="M3303" s="68" t="s">
        <v>254</v>
      </c>
    </row>
    <row r="3304" spans="1:13" s="3" customFormat="1" ht="12.75" x14ac:dyDescent="0.2">
      <c r="A3304" s="62" t="s">
        <v>19</v>
      </c>
      <c r="B3304" s="62" t="s">
        <v>219</v>
      </c>
      <c r="C3304" s="63">
        <v>10</v>
      </c>
      <c r="D3304" s="62" t="s">
        <v>13379</v>
      </c>
      <c r="E3304" s="62" t="s">
        <v>3237</v>
      </c>
      <c r="F3304" s="69">
        <v>31161500</v>
      </c>
      <c r="G3304" s="62" t="s">
        <v>13633</v>
      </c>
      <c r="H3304" s="62">
        <v>3</v>
      </c>
      <c r="I3304" s="62">
        <v>3</v>
      </c>
      <c r="J3304" s="70">
        <v>90</v>
      </c>
      <c r="K3304" s="71">
        <v>63000</v>
      </c>
      <c r="L3304" s="72" t="s">
        <v>15</v>
      </c>
      <c r="M3304" s="72" t="s">
        <v>254</v>
      </c>
    </row>
    <row r="3305" spans="1:13" s="3" customFormat="1" ht="12.75" x14ac:dyDescent="0.2">
      <c r="A3305" s="62" t="s">
        <v>19</v>
      </c>
      <c r="B3305" s="62" t="s">
        <v>219</v>
      </c>
      <c r="C3305" s="63">
        <v>10</v>
      </c>
      <c r="D3305" s="64" t="s">
        <v>13379</v>
      </c>
      <c r="E3305" s="64" t="s">
        <v>3238</v>
      </c>
      <c r="F3305" s="65">
        <v>31161500</v>
      </c>
      <c r="G3305" s="64" t="s">
        <v>13633</v>
      </c>
      <c r="H3305" s="64">
        <v>3</v>
      </c>
      <c r="I3305" s="64">
        <v>3</v>
      </c>
      <c r="J3305" s="66">
        <v>90</v>
      </c>
      <c r="K3305" s="67">
        <v>58500</v>
      </c>
      <c r="L3305" s="68" t="s">
        <v>15</v>
      </c>
      <c r="M3305" s="68" t="s">
        <v>254</v>
      </c>
    </row>
    <row r="3306" spans="1:13" s="3" customFormat="1" ht="12.75" x14ac:dyDescent="0.2">
      <c r="A3306" s="62" t="s">
        <v>19</v>
      </c>
      <c r="B3306" s="62" t="s">
        <v>219</v>
      </c>
      <c r="C3306" s="63">
        <v>10</v>
      </c>
      <c r="D3306" s="62" t="s">
        <v>13379</v>
      </c>
      <c r="E3306" s="62" t="s">
        <v>3239</v>
      </c>
      <c r="F3306" s="69">
        <v>31161500</v>
      </c>
      <c r="G3306" s="62" t="s">
        <v>13633</v>
      </c>
      <c r="H3306" s="62">
        <v>3</v>
      </c>
      <c r="I3306" s="62">
        <v>3</v>
      </c>
      <c r="J3306" s="70">
        <v>90</v>
      </c>
      <c r="K3306" s="71">
        <v>117000</v>
      </c>
      <c r="L3306" s="72" t="s">
        <v>15</v>
      </c>
      <c r="M3306" s="72" t="s">
        <v>254</v>
      </c>
    </row>
    <row r="3307" spans="1:13" s="3" customFormat="1" ht="12.75" x14ac:dyDescent="0.2">
      <c r="A3307" s="62" t="s">
        <v>19</v>
      </c>
      <c r="B3307" s="62" t="s">
        <v>219</v>
      </c>
      <c r="C3307" s="63">
        <v>10</v>
      </c>
      <c r="D3307" s="64" t="s">
        <v>13379</v>
      </c>
      <c r="E3307" s="64" t="s">
        <v>3240</v>
      </c>
      <c r="F3307" s="65">
        <v>31161500</v>
      </c>
      <c r="G3307" s="64" t="s">
        <v>13633</v>
      </c>
      <c r="H3307" s="64">
        <v>3</v>
      </c>
      <c r="I3307" s="64">
        <v>3</v>
      </c>
      <c r="J3307" s="66">
        <v>90</v>
      </c>
      <c r="K3307" s="67">
        <v>135000</v>
      </c>
      <c r="L3307" s="68" t="s">
        <v>15</v>
      </c>
      <c r="M3307" s="68" t="s">
        <v>254</v>
      </c>
    </row>
    <row r="3308" spans="1:13" s="3" customFormat="1" ht="12.75" x14ac:dyDescent="0.2">
      <c r="A3308" s="62" t="s">
        <v>19</v>
      </c>
      <c r="B3308" s="62" t="s">
        <v>219</v>
      </c>
      <c r="C3308" s="63">
        <v>10</v>
      </c>
      <c r="D3308" s="62" t="s">
        <v>13379</v>
      </c>
      <c r="E3308" s="62" t="s">
        <v>3240</v>
      </c>
      <c r="F3308" s="69">
        <v>31161500</v>
      </c>
      <c r="G3308" s="62" t="s">
        <v>13633</v>
      </c>
      <c r="H3308" s="62">
        <v>3</v>
      </c>
      <c r="I3308" s="62">
        <v>3</v>
      </c>
      <c r="J3308" s="70">
        <v>90</v>
      </c>
      <c r="K3308" s="71">
        <v>121500</v>
      </c>
      <c r="L3308" s="72" t="s">
        <v>15</v>
      </c>
      <c r="M3308" s="72" t="s">
        <v>254</v>
      </c>
    </row>
    <row r="3309" spans="1:13" s="3" customFormat="1" ht="12.75" x14ac:dyDescent="0.2">
      <c r="A3309" s="62" t="s">
        <v>19</v>
      </c>
      <c r="B3309" s="62" t="s">
        <v>219</v>
      </c>
      <c r="C3309" s="63">
        <v>10</v>
      </c>
      <c r="D3309" s="64" t="s">
        <v>13379</v>
      </c>
      <c r="E3309" s="64" t="s">
        <v>3241</v>
      </c>
      <c r="F3309" s="65">
        <v>20121128</v>
      </c>
      <c r="G3309" s="64" t="s">
        <v>13633</v>
      </c>
      <c r="H3309" s="64">
        <v>6</v>
      </c>
      <c r="I3309" s="64">
        <v>6</v>
      </c>
      <c r="J3309" s="66">
        <v>2</v>
      </c>
      <c r="K3309" s="67">
        <v>1440000</v>
      </c>
      <c r="L3309" s="68" t="s">
        <v>15</v>
      </c>
      <c r="M3309" s="68" t="s">
        <v>254</v>
      </c>
    </row>
    <row r="3310" spans="1:13" s="3" customFormat="1" ht="12.75" x14ac:dyDescent="0.2">
      <c r="A3310" s="62" t="s">
        <v>19</v>
      </c>
      <c r="B3310" s="62" t="s">
        <v>219</v>
      </c>
      <c r="C3310" s="63">
        <v>10</v>
      </c>
      <c r="D3310" s="62" t="s">
        <v>13379</v>
      </c>
      <c r="E3310" s="62" t="s">
        <v>3242</v>
      </c>
      <c r="F3310" s="69">
        <v>20121128</v>
      </c>
      <c r="G3310" s="62" t="s">
        <v>13633</v>
      </c>
      <c r="H3310" s="62">
        <v>6</v>
      </c>
      <c r="I3310" s="62">
        <v>6</v>
      </c>
      <c r="J3310" s="70">
        <v>2</v>
      </c>
      <c r="K3310" s="71">
        <v>1440000</v>
      </c>
      <c r="L3310" s="72" t="s">
        <v>15</v>
      </c>
      <c r="M3310" s="72" t="s">
        <v>254</v>
      </c>
    </row>
    <row r="3311" spans="1:13" s="3" customFormat="1" ht="12.75" x14ac:dyDescent="0.2">
      <c r="A3311" s="62" t="s">
        <v>19</v>
      </c>
      <c r="B3311" s="62" t="s">
        <v>479</v>
      </c>
      <c r="C3311" s="63">
        <v>10</v>
      </c>
      <c r="D3311" s="64" t="s">
        <v>13444</v>
      </c>
      <c r="E3311" s="64" t="s">
        <v>3243</v>
      </c>
      <c r="F3311" s="65">
        <v>27111702</v>
      </c>
      <c r="G3311" s="64" t="s">
        <v>13633</v>
      </c>
      <c r="H3311" s="64">
        <v>6</v>
      </c>
      <c r="I3311" s="64">
        <v>6</v>
      </c>
      <c r="J3311" s="66">
        <v>2</v>
      </c>
      <c r="K3311" s="67">
        <v>1560000</v>
      </c>
      <c r="L3311" s="68" t="s">
        <v>15</v>
      </c>
      <c r="M3311" s="68" t="s">
        <v>254</v>
      </c>
    </row>
    <row r="3312" spans="1:13" s="3" customFormat="1" ht="12.75" x14ac:dyDescent="0.2">
      <c r="A3312" s="62" t="s">
        <v>19</v>
      </c>
      <c r="B3312" s="62" t="s">
        <v>339</v>
      </c>
      <c r="C3312" s="63">
        <v>10</v>
      </c>
      <c r="D3312" s="62" t="s">
        <v>13386</v>
      </c>
      <c r="E3312" s="62" t="s">
        <v>3244</v>
      </c>
      <c r="F3312" s="69" t="s">
        <v>3284</v>
      </c>
      <c r="G3312" s="62" t="s">
        <v>13633</v>
      </c>
      <c r="H3312" s="62">
        <v>2</v>
      </c>
      <c r="I3312" s="62">
        <v>2</v>
      </c>
      <c r="J3312" s="70">
        <v>750</v>
      </c>
      <c r="K3312" s="71">
        <v>3877500</v>
      </c>
      <c r="L3312" s="72" t="s">
        <v>1759</v>
      </c>
      <c r="M3312" s="72" t="s">
        <v>254</v>
      </c>
    </row>
    <row r="3313" spans="1:13" s="3" customFormat="1" ht="12.75" x14ac:dyDescent="0.2">
      <c r="A3313" s="62" t="s">
        <v>19</v>
      </c>
      <c r="B3313" s="62" t="s">
        <v>339</v>
      </c>
      <c r="C3313" s="63">
        <v>10</v>
      </c>
      <c r="D3313" s="64" t="s">
        <v>13386</v>
      </c>
      <c r="E3313" s="64" t="s">
        <v>3245</v>
      </c>
      <c r="F3313" s="65">
        <v>47131501</v>
      </c>
      <c r="G3313" s="64" t="s">
        <v>13633</v>
      </c>
      <c r="H3313" s="64">
        <v>2</v>
      </c>
      <c r="I3313" s="64">
        <v>2</v>
      </c>
      <c r="J3313" s="66">
        <v>13</v>
      </c>
      <c r="K3313" s="67">
        <v>130000</v>
      </c>
      <c r="L3313" s="68" t="s">
        <v>15</v>
      </c>
      <c r="M3313" s="68" t="s">
        <v>254</v>
      </c>
    </row>
    <row r="3314" spans="1:13" s="3" customFormat="1" ht="12.75" x14ac:dyDescent="0.2">
      <c r="A3314" s="62" t="s">
        <v>19</v>
      </c>
      <c r="B3314" s="62" t="s">
        <v>877</v>
      </c>
      <c r="C3314" s="63">
        <v>10</v>
      </c>
      <c r="D3314" s="62" t="s">
        <v>13496</v>
      </c>
      <c r="E3314" s="62" t="s">
        <v>3246</v>
      </c>
      <c r="F3314" s="69">
        <v>39101605</v>
      </c>
      <c r="G3314" s="62" t="s">
        <v>13633</v>
      </c>
      <c r="H3314" s="62">
        <v>3</v>
      </c>
      <c r="I3314" s="62">
        <v>3</v>
      </c>
      <c r="J3314" s="70">
        <v>3</v>
      </c>
      <c r="K3314" s="71">
        <v>288000</v>
      </c>
      <c r="L3314" s="72" t="s">
        <v>15</v>
      </c>
      <c r="M3314" s="72" t="s">
        <v>254</v>
      </c>
    </row>
    <row r="3315" spans="1:13" s="3" customFormat="1" ht="12.75" x14ac:dyDescent="0.2">
      <c r="A3315" s="62" t="s">
        <v>19</v>
      </c>
      <c r="B3315" s="62" t="s">
        <v>877</v>
      </c>
      <c r="C3315" s="63">
        <v>10</v>
      </c>
      <c r="D3315" s="64" t="s">
        <v>13496</v>
      </c>
      <c r="E3315" s="64" t="s">
        <v>3247</v>
      </c>
      <c r="F3315" s="65">
        <v>40171527</v>
      </c>
      <c r="G3315" s="64" t="s">
        <v>13633</v>
      </c>
      <c r="H3315" s="64">
        <v>3</v>
      </c>
      <c r="I3315" s="64">
        <v>3</v>
      </c>
      <c r="J3315" s="66">
        <v>9</v>
      </c>
      <c r="K3315" s="67">
        <v>945000</v>
      </c>
      <c r="L3315" s="68" t="s">
        <v>15</v>
      </c>
      <c r="M3315" s="68" t="s">
        <v>254</v>
      </c>
    </row>
    <row r="3316" spans="1:13" s="3" customFormat="1" ht="12.75" x14ac:dyDescent="0.2">
      <c r="A3316" s="62" t="s">
        <v>19</v>
      </c>
      <c r="B3316" s="62" t="s">
        <v>877</v>
      </c>
      <c r="C3316" s="63">
        <v>10</v>
      </c>
      <c r="D3316" s="62" t="s">
        <v>13496</v>
      </c>
      <c r="E3316" s="62" t="s">
        <v>3248</v>
      </c>
      <c r="F3316" s="69">
        <v>40171527</v>
      </c>
      <c r="G3316" s="62" t="s">
        <v>13633</v>
      </c>
      <c r="H3316" s="62">
        <v>3</v>
      </c>
      <c r="I3316" s="62">
        <v>3</v>
      </c>
      <c r="J3316" s="70">
        <v>9</v>
      </c>
      <c r="K3316" s="71">
        <v>945000</v>
      </c>
      <c r="L3316" s="72" t="s">
        <v>15</v>
      </c>
      <c r="M3316" s="72" t="s">
        <v>254</v>
      </c>
    </row>
    <row r="3317" spans="1:13" s="3" customFormat="1" ht="12.75" x14ac:dyDescent="0.2">
      <c r="A3317" s="62" t="s">
        <v>19</v>
      </c>
      <c r="B3317" s="62" t="s">
        <v>877</v>
      </c>
      <c r="C3317" s="63">
        <v>10</v>
      </c>
      <c r="D3317" s="64" t="s">
        <v>13496</v>
      </c>
      <c r="E3317" s="64" t="s">
        <v>3249</v>
      </c>
      <c r="F3317" s="65">
        <v>40171527</v>
      </c>
      <c r="G3317" s="64" t="s">
        <v>13633</v>
      </c>
      <c r="H3317" s="64">
        <v>3</v>
      </c>
      <c r="I3317" s="64">
        <v>3</v>
      </c>
      <c r="J3317" s="66">
        <v>9</v>
      </c>
      <c r="K3317" s="67">
        <v>945000</v>
      </c>
      <c r="L3317" s="68" t="s">
        <v>15</v>
      </c>
      <c r="M3317" s="68" t="s">
        <v>254</v>
      </c>
    </row>
    <row r="3318" spans="1:13" s="3" customFormat="1" ht="12.75" x14ac:dyDescent="0.2">
      <c r="A3318" s="62" t="s">
        <v>19</v>
      </c>
      <c r="B3318" s="62" t="s">
        <v>877</v>
      </c>
      <c r="C3318" s="63">
        <v>10</v>
      </c>
      <c r="D3318" s="62" t="s">
        <v>13496</v>
      </c>
      <c r="E3318" s="62" t="s">
        <v>3250</v>
      </c>
      <c r="F3318" s="69">
        <v>49201610</v>
      </c>
      <c r="G3318" s="62" t="s">
        <v>13633</v>
      </c>
      <c r="H3318" s="62">
        <v>3</v>
      </c>
      <c r="I3318" s="62">
        <v>3</v>
      </c>
      <c r="J3318" s="70">
        <v>1</v>
      </c>
      <c r="K3318" s="71">
        <v>600000</v>
      </c>
      <c r="L3318" s="72" t="s">
        <v>15</v>
      </c>
      <c r="M3318" s="72" t="s">
        <v>254</v>
      </c>
    </row>
    <row r="3319" spans="1:13" s="3" customFormat="1" ht="12.75" x14ac:dyDescent="0.2">
      <c r="A3319" s="62" t="s">
        <v>19</v>
      </c>
      <c r="B3319" s="62" t="s">
        <v>216</v>
      </c>
      <c r="C3319" s="63">
        <v>10</v>
      </c>
      <c r="D3319" s="64" t="s">
        <v>13377</v>
      </c>
      <c r="E3319" s="64" t="s">
        <v>3251</v>
      </c>
      <c r="F3319" s="65">
        <v>39121719</v>
      </c>
      <c r="G3319" s="64" t="s">
        <v>13633</v>
      </c>
      <c r="H3319" s="64">
        <v>3</v>
      </c>
      <c r="I3319" s="64">
        <v>3</v>
      </c>
      <c r="J3319" s="66">
        <v>5</v>
      </c>
      <c r="K3319" s="67">
        <v>2250000</v>
      </c>
      <c r="L3319" s="68" t="s">
        <v>15</v>
      </c>
      <c r="M3319" s="68" t="s">
        <v>254</v>
      </c>
    </row>
    <row r="3320" spans="1:13" s="3" customFormat="1" ht="12.75" x14ac:dyDescent="0.2">
      <c r="A3320" s="62" t="s">
        <v>19</v>
      </c>
      <c r="B3320" s="62" t="s">
        <v>219</v>
      </c>
      <c r="C3320" s="63">
        <v>10</v>
      </c>
      <c r="D3320" s="62" t="s">
        <v>13379</v>
      </c>
      <c r="E3320" s="62" t="s">
        <v>3252</v>
      </c>
      <c r="F3320" s="69">
        <v>31161700</v>
      </c>
      <c r="G3320" s="62" t="s">
        <v>13633</v>
      </c>
      <c r="H3320" s="62">
        <v>3</v>
      </c>
      <c r="I3320" s="62">
        <v>3</v>
      </c>
      <c r="J3320" s="70">
        <v>80</v>
      </c>
      <c r="K3320" s="71">
        <v>1276800</v>
      </c>
      <c r="L3320" s="72" t="s">
        <v>15</v>
      </c>
      <c r="M3320" s="72" t="s">
        <v>254</v>
      </c>
    </row>
    <row r="3321" spans="1:13" s="3" customFormat="1" ht="12.75" x14ac:dyDescent="0.2">
      <c r="A3321" s="62" t="s">
        <v>19</v>
      </c>
      <c r="B3321" s="62" t="s">
        <v>219</v>
      </c>
      <c r="C3321" s="63">
        <v>10</v>
      </c>
      <c r="D3321" s="64" t="s">
        <v>13379</v>
      </c>
      <c r="E3321" s="64" t="s">
        <v>3253</v>
      </c>
      <c r="F3321" s="65">
        <v>31161700</v>
      </c>
      <c r="G3321" s="64" t="s">
        <v>13633</v>
      </c>
      <c r="H3321" s="64">
        <v>3</v>
      </c>
      <c r="I3321" s="64">
        <v>3</v>
      </c>
      <c r="J3321" s="66">
        <v>80</v>
      </c>
      <c r="K3321" s="67">
        <v>1276800</v>
      </c>
      <c r="L3321" s="68" t="s">
        <v>15</v>
      </c>
      <c r="M3321" s="68" t="s">
        <v>254</v>
      </c>
    </row>
    <row r="3322" spans="1:13" s="3" customFormat="1" ht="12.75" x14ac:dyDescent="0.2">
      <c r="A3322" s="62" t="s">
        <v>19</v>
      </c>
      <c r="B3322" s="62" t="s">
        <v>219</v>
      </c>
      <c r="C3322" s="63">
        <v>10</v>
      </c>
      <c r="D3322" s="62" t="s">
        <v>13379</v>
      </c>
      <c r="E3322" s="62" t="s">
        <v>3254</v>
      </c>
      <c r="F3322" s="69">
        <v>31161700</v>
      </c>
      <c r="G3322" s="62" t="s">
        <v>13633</v>
      </c>
      <c r="H3322" s="62">
        <v>3</v>
      </c>
      <c r="I3322" s="62">
        <v>3</v>
      </c>
      <c r="J3322" s="70">
        <v>80</v>
      </c>
      <c r="K3322" s="71">
        <v>1276800</v>
      </c>
      <c r="L3322" s="72" t="s">
        <v>15</v>
      </c>
      <c r="M3322" s="72" t="s">
        <v>254</v>
      </c>
    </row>
    <row r="3323" spans="1:13" s="3" customFormat="1" ht="12.75" x14ac:dyDescent="0.2">
      <c r="A3323" s="62" t="s">
        <v>19</v>
      </c>
      <c r="B3323" s="62" t="s">
        <v>219</v>
      </c>
      <c r="C3323" s="63">
        <v>10</v>
      </c>
      <c r="D3323" s="64" t="s">
        <v>13379</v>
      </c>
      <c r="E3323" s="64" t="s">
        <v>3255</v>
      </c>
      <c r="F3323" s="65">
        <v>31161700</v>
      </c>
      <c r="G3323" s="64" t="s">
        <v>13633</v>
      </c>
      <c r="H3323" s="64">
        <v>3</v>
      </c>
      <c r="I3323" s="64">
        <v>3</v>
      </c>
      <c r="J3323" s="66">
        <v>90</v>
      </c>
      <c r="K3323" s="67">
        <v>2250000</v>
      </c>
      <c r="L3323" s="68" t="s">
        <v>15</v>
      </c>
      <c r="M3323" s="68" t="s">
        <v>254</v>
      </c>
    </row>
    <row r="3324" spans="1:13" s="3" customFormat="1" ht="12.75" x14ac:dyDescent="0.2">
      <c r="A3324" s="62" t="s">
        <v>19</v>
      </c>
      <c r="B3324" s="62" t="s">
        <v>219</v>
      </c>
      <c r="C3324" s="63">
        <v>10</v>
      </c>
      <c r="D3324" s="62" t="s">
        <v>13379</v>
      </c>
      <c r="E3324" s="62" t="s">
        <v>3256</v>
      </c>
      <c r="F3324" s="69">
        <v>31161700</v>
      </c>
      <c r="G3324" s="62" t="s">
        <v>13633</v>
      </c>
      <c r="H3324" s="62">
        <v>3</v>
      </c>
      <c r="I3324" s="62">
        <v>3</v>
      </c>
      <c r="J3324" s="70">
        <v>90</v>
      </c>
      <c r="K3324" s="71">
        <v>450000</v>
      </c>
      <c r="L3324" s="72" t="s">
        <v>15</v>
      </c>
      <c r="M3324" s="72" t="s">
        <v>254</v>
      </c>
    </row>
    <row r="3325" spans="1:13" s="3" customFormat="1" ht="12.75" x14ac:dyDescent="0.2">
      <c r="A3325" s="62" t="s">
        <v>19</v>
      </c>
      <c r="B3325" s="62" t="s">
        <v>219</v>
      </c>
      <c r="C3325" s="63">
        <v>10</v>
      </c>
      <c r="D3325" s="64" t="s">
        <v>13379</v>
      </c>
      <c r="E3325" s="64" t="s">
        <v>3257</v>
      </c>
      <c r="F3325" s="65">
        <v>30102400</v>
      </c>
      <c r="G3325" s="64" t="s">
        <v>13633</v>
      </c>
      <c r="H3325" s="64">
        <v>3</v>
      </c>
      <c r="I3325" s="64">
        <v>3</v>
      </c>
      <c r="J3325" s="66">
        <v>8</v>
      </c>
      <c r="K3325" s="67">
        <v>720000</v>
      </c>
      <c r="L3325" s="68" t="s">
        <v>15</v>
      </c>
      <c r="M3325" s="68" t="s">
        <v>254</v>
      </c>
    </row>
    <row r="3326" spans="1:13" s="3" customFormat="1" ht="12.75" x14ac:dyDescent="0.2">
      <c r="A3326" s="62" t="s">
        <v>19</v>
      </c>
      <c r="B3326" s="62" t="s">
        <v>219</v>
      </c>
      <c r="C3326" s="63">
        <v>10</v>
      </c>
      <c r="D3326" s="62" t="s">
        <v>13379</v>
      </c>
      <c r="E3326" s="62" t="s">
        <v>3258</v>
      </c>
      <c r="F3326" s="69">
        <v>30102400</v>
      </c>
      <c r="G3326" s="62" t="s">
        <v>13633</v>
      </c>
      <c r="H3326" s="62">
        <v>3</v>
      </c>
      <c r="I3326" s="62">
        <v>3</v>
      </c>
      <c r="J3326" s="70">
        <v>8</v>
      </c>
      <c r="K3326" s="71">
        <v>720000</v>
      </c>
      <c r="L3326" s="72" t="s">
        <v>15</v>
      </c>
      <c r="M3326" s="72" t="s">
        <v>254</v>
      </c>
    </row>
    <row r="3327" spans="1:13" s="3" customFormat="1" ht="12.75" x14ac:dyDescent="0.2">
      <c r="A3327" s="62" t="s">
        <v>19</v>
      </c>
      <c r="B3327" s="62" t="s">
        <v>431</v>
      </c>
      <c r="C3327" s="63">
        <v>10</v>
      </c>
      <c r="D3327" s="64" t="s">
        <v>13375</v>
      </c>
      <c r="E3327" s="64" t="s">
        <v>526</v>
      </c>
      <c r="F3327" s="65">
        <v>12191501</v>
      </c>
      <c r="G3327" s="64" t="s">
        <v>13633</v>
      </c>
      <c r="H3327" s="64">
        <v>2</v>
      </c>
      <c r="I3327" s="64">
        <v>2</v>
      </c>
      <c r="J3327" s="66">
        <v>110</v>
      </c>
      <c r="K3327" s="67">
        <v>3520000</v>
      </c>
      <c r="L3327" s="68" t="s">
        <v>1760</v>
      </c>
      <c r="M3327" s="68" t="s">
        <v>254</v>
      </c>
    </row>
    <row r="3328" spans="1:13" s="3" customFormat="1" ht="12.75" x14ac:dyDescent="0.2">
      <c r="A3328" s="62" t="s">
        <v>19</v>
      </c>
      <c r="B3328" s="62" t="s">
        <v>874</v>
      </c>
      <c r="C3328" s="63">
        <v>10</v>
      </c>
      <c r="D3328" s="62" t="s">
        <v>13493</v>
      </c>
      <c r="E3328" s="62" t="s">
        <v>3259</v>
      </c>
      <c r="F3328" s="69">
        <v>14121806</v>
      </c>
      <c r="G3328" s="62" t="s">
        <v>13633</v>
      </c>
      <c r="H3328" s="62">
        <v>3</v>
      </c>
      <c r="I3328" s="62">
        <v>3</v>
      </c>
      <c r="J3328" s="70">
        <v>50</v>
      </c>
      <c r="K3328" s="71">
        <v>200000</v>
      </c>
      <c r="L3328" s="72" t="s">
        <v>15</v>
      </c>
      <c r="M3328" s="72" t="s">
        <v>254</v>
      </c>
    </row>
    <row r="3329" spans="1:13" s="3" customFormat="1" ht="12.75" x14ac:dyDescent="0.2">
      <c r="A3329" s="62" t="s">
        <v>19</v>
      </c>
      <c r="B3329" s="62" t="s">
        <v>316</v>
      </c>
      <c r="C3329" s="63">
        <v>10</v>
      </c>
      <c r="D3329" s="64" t="s">
        <v>13467</v>
      </c>
      <c r="E3329" s="64" t="s">
        <v>3260</v>
      </c>
      <c r="F3329" s="65">
        <v>78111800</v>
      </c>
      <c r="G3329" s="64" t="s">
        <v>13630</v>
      </c>
      <c r="H3329" s="64">
        <v>2</v>
      </c>
      <c r="I3329" s="64">
        <v>2</v>
      </c>
      <c r="J3329" s="66">
        <v>1</v>
      </c>
      <c r="K3329" s="67">
        <v>15704790</v>
      </c>
      <c r="L3329" s="68" t="s">
        <v>13</v>
      </c>
      <c r="M3329" s="68" t="s">
        <v>254</v>
      </c>
    </row>
    <row r="3330" spans="1:13" s="3" customFormat="1" ht="12.75" x14ac:dyDescent="0.2">
      <c r="A3330" s="62" t="s">
        <v>19</v>
      </c>
      <c r="B3330" s="62" t="s">
        <v>316</v>
      </c>
      <c r="C3330" s="63">
        <v>10</v>
      </c>
      <c r="D3330" s="62" t="s">
        <v>13467</v>
      </c>
      <c r="E3330" s="62" t="s">
        <v>3261</v>
      </c>
      <c r="F3330" s="69">
        <v>78111800</v>
      </c>
      <c r="G3330" s="62" t="s">
        <v>13629</v>
      </c>
      <c r="H3330" s="62">
        <v>2</v>
      </c>
      <c r="I3330" s="62">
        <v>2</v>
      </c>
      <c r="J3330" s="70">
        <v>1</v>
      </c>
      <c r="K3330" s="71">
        <v>90000000</v>
      </c>
      <c r="L3330" s="72" t="s">
        <v>13</v>
      </c>
      <c r="M3330" s="72" t="s">
        <v>254</v>
      </c>
    </row>
    <row r="3331" spans="1:13" s="3" customFormat="1" ht="12.75" x14ac:dyDescent="0.2">
      <c r="A3331" s="62" t="s">
        <v>19</v>
      </c>
      <c r="B3331" s="62" t="s">
        <v>258</v>
      </c>
      <c r="C3331" s="63">
        <v>10</v>
      </c>
      <c r="D3331" s="64" t="s">
        <v>13456</v>
      </c>
      <c r="E3331" s="64" t="s">
        <v>3262</v>
      </c>
      <c r="F3331" s="65">
        <v>90101801</v>
      </c>
      <c r="G3331" s="64" t="s">
        <v>13629</v>
      </c>
      <c r="H3331" s="64">
        <v>2</v>
      </c>
      <c r="I3331" s="64">
        <v>2</v>
      </c>
      <c r="J3331" s="66">
        <v>1</v>
      </c>
      <c r="K3331" s="67">
        <v>32000000</v>
      </c>
      <c r="L3331" s="68" t="s">
        <v>13</v>
      </c>
      <c r="M3331" s="68" t="s">
        <v>254</v>
      </c>
    </row>
    <row r="3332" spans="1:13" s="3" customFormat="1" ht="12.75" x14ac:dyDescent="0.2">
      <c r="A3332" s="62" t="s">
        <v>19</v>
      </c>
      <c r="B3332" s="62" t="s">
        <v>885</v>
      </c>
      <c r="C3332" s="63">
        <v>16</v>
      </c>
      <c r="D3332" s="62" t="s">
        <v>13504</v>
      </c>
      <c r="E3332" s="62" t="s">
        <v>3263</v>
      </c>
      <c r="F3332" s="69">
        <v>90121500</v>
      </c>
      <c r="G3332" s="62" t="s">
        <v>13629</v>
      </c>
      <c r="H3332" s="62">
        <v>1</v>
      </c>
      <c r="I3332" s="62">
        <v>1</v>
      </c>
      <c r="J3332" s="70">
        <v>1</v>
      </c>
      <c r="K3332" s="71">
        <v>43000000</v>
      </c>
      <c r="L3332" s="72" t="s">
        <v>13</v>
      </c>
      <c r="M3332" s="72" t="s">
        <v>254</v>
      </c>
    </row>
    <row r="3333" spans="1:13" s="3" customFormat="1" ht="12.75" x14ac:dyDescent="0.2">
      <c r="A3333" s="62" t="s">
        <v>19</v>
      </c>
      <c r="B3333" s="62" t="s">
        <v>884</v>
      </c>
      <c r="C3333" s="63">
        <v>10</v>
      </c>
      <c r="D3333" s="64" t="s">
        <v>13503</v>
      </c>
      <c r="E3333" s="64" t="s">
        <v>1728</v>
      </c>
      <c r="F3333" s="65">
        <v>85121502</v>
      </c>
      <c r="G3333" s="64" t="s">
        <v>13372</v>
      </c>
      <c r="H3333" s="64">
        <v>1</v>
      </c>
      <c r="I3333" s="64">
        <v>6</v>
      </c>
      <c r="J3333" s="66">
        <v>1</v>
      </c>
      <c r="K3333" s="67">
        <v>14048700</v>
      </c>
      <c r="L3333" s="68" t="s">
        <v>13</v>
      </c>
      <c r="M3333" s="68" t="s">
        <v>254</v>
      </c>
    </row>
    <row r="3334" spans="1:13" s="3" customFormat="1" ht="12.75" x14ac:dyDescent="0.2">
      <c r="A3334" s="62" t="s">
        <v>19</v>
      </c>
      <c r="B3334" s="62" t="s">
        <v>440</v>
      </c>
      <c r="C3334" s="63">
        <v>10</v>
      </c>
      <c r="D3334" s="62" t="s">
        <v>13398</v>
      </c>
      <c r="E3334" s="62" t="s">
        <v>1747</v>
      </c>
      <c r="F3334" s="69">
        <v>60141012</v>
      </c>
      <c r="G3334" s="62" t="s">
        <v>13630</v>
      </c>
      <c r="H3334" s="62">
        <v>2</v>
      </c>
      <c r="I3334" s="62">
        <v>2</v>
      </c>
      <c r="J3334" s="70">
        <v>1</v>
      </c>
      <c r="K3334" s="71">
        <v>1000000</v>
      </c>
      <c r="L3334" s="72" t="s">
        <v>13</v>
      </c>
      <c r="M3334" s="72" t="s">
        <v>254</v>
      </c>
    </row>
    <row r="3335" spans="1:13" s="3" customFormat="1" ht="12.75" x14ac:dyDescent="0.2">
      <c r="A3335" s="62" t="s">
        <v>19</v>
      </c>
      <c r="B3335" s="62" t="s">
        <v>226</v>
      </c>
      <c r="C3335" s="63">
        <v>10</v>
      </c>
      <c r="D3335" s="64" t="s">
        <v>13397</v>
      </c>
      <c r="E3335" s="64" t="s">
        <v>1749</v>
      </c>
      <c r="F3335" s="65">
        <v>81101707</v>
      </c>
      <c r="G3335" s="64" t="s">
        <v>13630</v>
      </c>
      <c r="H3335" s="64">
        <v>2</v>
      </c>
      <c r="I3335" s="64">
        <v>2</v>
      </c>
      <c r="J3335" s="66">
        <v>1</v>
      </c>
      <c r="K3335" s="67">
        <v>2500000</v>
      </c>
      <c r="L3335" s="68" t="s">
        <v>13</v>
      </c>
      <c r="M3335" s="68" t="s">
        <v>254</v>
      </c>
    </row>
    <row r="3336" spans="1:13" s="3" customFormat="1" ht="12.75" x14ac:dyDescent="0.2">
      <c r="A3336" s="62" t="s">
        <v>19</v>
      </c>
      <c r="B3336" s="62" t="s">
        <v>473</v>
      </c>
      <c r="C3336" s="63">
        <v>10</v>
      </c>
      <c r="D3336" s="62" t="s">
        <v>13438</v>
      </c>
      <c r="E3336" s="62" t="s">
        <v>3264</v>
      </c>
      <c r="F3336" s="69">
        <v>56112102</v>
      </c>
      <c r="G3336" s="62" t="s">
        <v>13372</v>
      </c>
      <c r="H3336" s="62">
        <v>1</v>
      </c>
      <c r="I3336" s="62">
        <v>6</v>
      </c>
      <c r="J3336" s="70">
        <v>10</v>
      </c>
      <c r="K3336" s="71">
        <v>4000000</v>
      </c>
      <c r="L3336" s="72" t="s">
        <v>15</v>
      </c>
      <c r="M3336" s="72" t="s">
        <v>254</v>
      </c>
    </row>
    <row r="3337" spans="1:13" s="3" customFormat="1" ht="12.75" x14ac:dyDescent="0.2">
      <c r="A3337" s="62" t="s">
        <v>19</v>
      </c>
      <c r="B3337" s="62" t="s">
        <v>473</v>
      </c>
      <c r="C3337" s="63">
        <v>10</v>
      </c>
      <c r="D3337" s="64" t="s">
        <v>13438</v>
      </c>
      <c r="E3337" s="64" t="s">
        <v>3265</v>
      </c>
      <c r="F3337" s="65">
        <v>56121506</v>
      </c>
      <c r="G3337" s="64" t="s">
        <v>13372</v>
      </c>
      <c r="H3337" s="64">
        <v>1</v>
      </c>
      <c r="I3337" s="64">
        <v>6</v>
      </c>
      <c r="J3337" s="66">
        <v>40</v>
      </c>
      <c r="K3337" s="67">
        <v>6800000</v>
      </c>
      <c r="L3337" s="68" t="s">
        <v>15</v>
      </c>
      <c r="M3337" s="68" t="s">
        <v>254</v>
      </c>
    </row>
    <row r="3338" spans="1:13" s="3" customFormat="1" ht="12.75" x14ac:dyDescent="0.2">
      <c r="A3338" s="62" t="s">
        <v>19</v>
      </c>
      <c r="B3338" s="62" t="s">
        <v>473</v>
      </c>
      <c r="C3338" s="63">
        <v>10</v>
      </c>
      <c r="D3338" s="62" t="s">
        <v>13438</v>
      </c>
      <c r="E3338" s="62" t="s">
        <v>3266</v>
      </c>
      <c r="F3338" s="69">
        <v>56101504</v>
      </c>
      <c r="G3338" s="62" t="s">
        <v>13372</v>
      </c>
      <c r="H3338" s="62">
        <v>1</v>
      </c>
      <c r="I3338" s="62">
        <v>6</v>
      </c>
      <c r="J3338" s="70">
        <v>10</v>
      </c>
      <c r="K3338" s="71">
        <v>1300000</v>
      </c>
      <c r="L3338" s="72" t="s">
        <v>15</v>
      </c>
      <c r="M3338" s="72" t="s">
        <v>254</v>
      </c>
    </row>
    <row r="3339" spans="1:13" s="3" customFormat="1" ht="12.75" x14ac:dyDescent="0.2">
      <c r="A3339" s="62" t="s">
        <v>19</v>
      </c>
      <c r="B3339" s="62" t="s">
        <v>890</v>
      </c>
      <c r="C3339" s="63">
        <v>10</v>
      </c>
      <c r="D3339" s="64" t="s">
        <v>13509</v>
      </c>
      <c r="E3339" s="64" t="s">
        <v>3267</v>
      </c>
      <c r="F3339" s="65">
        <v>56101703</v>
      </c>
      <c r="G3339" s="64" t="s">
        <v>13372</v>
      </c>
      <c r="H3339" s="64">
        <v>1</v>
      </c>
      <c r="I3339" s="64">
        <v>6</v>
      </c>
      <c r="J3339" s="66">
        <v>10</v>
      </c>
      <c r="K3339" s="67">
        <v>3000000</v>
      </c>
      <c r="L3339" s="68" t="s">
        <v>15</v>
      </c>
      <c r="M3339" s="68" t="s">
        <v>254</v>
      </c>
    </row>
    <row r="3340" spans="1:13" s="3" customFormat="1" ht="12.75" x14ac:dyDescent="0.2">
      <c r="A3340" s="62" t="s">
        <v>19</v>
      </c>
      <c r="B3340" s="62" t="s">
        <v>478</v>
      </c>
      <c r="C3340" s="63">
        <v>10</v>
      </c>
      <c r="D3340" s="62" t="s">
        <v>13443</v>
      </c>
      <c r="E3340" s="62" t="s">
        <v>3268</v>
      </c>
      <c r="F3340" s="69">
        <v>40101701</v>
      </c>
      <c r="G3340" s="62" t="s">
        <v>13372</v>
      </c>
      <c r="H3340" s="62">
        <v>1</v>
      </c>
      <c r="I3340" s="62">
        <v>6</v>
      </c>
      <c r="J3340" s="70">
        <v>4</v>
      </c>
      <c r="K3340" s="71">
        <v>14000000</v>
      </c>
      <c r="L3340" s="72" t="s">
        <v>15</v>
      </c>
      <c r="M3340" s="72" t="s">
        <v>254</v>
      </c>
    </row>
    <row r="3341" spans="1:13" s="3" customFormat="1" ht="12.75" x14ac:dyDescent="0.2">
      <c r="A3341" s="62" t="s">
        <v>19</v>
      </c>
      <c r="B3341" s="62" t="s">
        <v>1806</v>
      </c>
      <c r="C3341" s="63">
        <v>10</v>
      </c>
      <c r="D3341" s="64" t="s">
        <v>13565</v>
      </c>
      <c r="E3341" s="64" t="s">
        <v>1914</v>
      </c>
      <c r="F3341" s="65">
        <v>47121805</v>
      </c>
      <c r="G3341" s="64" t="s">
        <v>13372</v>
      </c>
      <c r="H3341" s="64">
        <v>1</v>
      </c>
      <c r="I3341" s="64">
        <v>6</v>
      </c>
      <c r="J3341" s="66">
        <v>1</v>
      </c>
      <c r="K3341" s="67">
        <v>3000000</v>
      </c>
      <c r="L3341" s="68" t="s">
        <v>15</v>
      </c>
      <c r="M3341" s="68" t="s">
        <v>254</v>
      </c>
    </row>
    <row r="3342" spans="1:13" s="3" customFormat="1" ht="12.75" x14ac:dyDescent="0.2">
      <c r="A3342" s="62" t="s">
        <v>19</v>
      </c>
      <c r="B3342" s="62" t="s">
        <v>430</v>
      </c>
      <c r="C3342" s="63">
        <v>10</v>
      </c>
      <c r="D3342" s="62" t="s">
        <v>13374</v>
      </c>
      <c r="E3342" s="62" t="s">
        <v>3269</v>
      </c>
      <c r="F3342" s="69">
        <v>43212104</v>
      </c>
      <c r="G3342" s="62" t="s">
        <v>13372</v>
      </c>
      <c r="H3342" s="62">
        <v>1</v>
      </c>
      <c r="I3342" s="62">
        <v>6</v>
      </c>
      <c r="J3342" s="70">
        <v>1</v>
      </c>
      <c r="K3342" s="71">
        <v>3800000</v>
      </c>
      <c r="L3342" s="72" t="s">
        <v>15</v>
      </c>
      <c r="M3342" s="72" t="s">
        <v>254</v>
      </c>
    </row>
    <row r="3343" spans="1:13" s="3" customFormat="1" ht="12.75" x14ac:dyDescent="0.2">
      <c r="A3343" s="62" t="s">
        <v>19</v>
      </c>
      <c r="B3343" s="62" t="s">
        <v>339</v>
      </c>
      <c r="C3343" s="63">
        <v>10</v>
      </c>
      <c r="D3343" s="64" t="s">
        <v>13386</v>
      </c>
      <c r="E3343" s="64" t="s">
        <v>3270</v>
      </c>
      <c r="F3343" s="65">
        <v>55121715</v>
      </c>
      <c r="G3343" s="64" t="s">
        <v>13372</v>
      </c>
      <c r="H3343" s="64">
        <v>1</v>
      </c>
      <c r="I3343" s="64">
        <v>6</v>
      </c>
      <c r="J3343" s="66">
        <v>3</v>
      </c>
      <c r="K3343" s="67">
        <v>2700000</v>
      </c>
      <c r="L3343" s="68" t="s">
        <v>15</v>
      </c>
      <c r="M3343" s="68" t="s">
        <v>254</v>
      </c>
    </row>
    <row r="3344" spans="1:13" s="3" customFormat="1" ht="12.75" x14ac:dyDescent="0.2">
      <c r="A3344" s="62" t="s">
        <v>19</v>
      </c>
      <c r="B3344" s="62" t="s">
        <v>339</v>
      </c>
      <c r="C3344" s="63">
        <v>10</v>
      </c>
      <c r="D3344" s="62" t="s">
        <v>13386</v>
      </c>
      <c r="E3344" s="62" t="s">
        <v>3271</v>
      </c>
      <c r="F3344" s="69">
        <v>55121715</v>
      </c>
      <c r="G3344" s="62" t="s">
        <v>13372</v>
      </c>
      <c r="H3344" s="62">
        <v>1</v>
      </c>
      <c r="I3344" s="62">
        <v>6</v>
      </c>
      <c r="J3344" s="70">
        <v>3</v>
      </c>
      <c r="K3344" s="71">
        <v>3000000</v>
      </c>
      <c r="L3344" s="72" t="s">
        <v>15</v>
      </c>
      <c r="M3344" s="72" t="s">
        <v>254</v>
      </c>
    </row>
    <row r="3345" spans="1:13" s="3" customFormat="1" ht="12.75" x14ac:dyDescent="0.2">
      <c r="A3345" s="62" t="s">
        <v>19</v>
      </c>
      <c r="B3345" s="62" t="s">
        <v>1783</v>
      </c>
      <c r="C3345" s="63">
        <v>10</v>
      </c>
      <c r="D3345" s="64" t="s">
        <v>13542</v>
      </c>
      <c r="E3345" s="64" t="s">
        <v>2008</v>
      </c>
      <c r="F3345" s="65">
        <v>15111510</v>
      </c>
      <c r="G3345" s="64" t="s">
        <v>13372</v>
      </c>
      <c r="H3345" s="64">
        <v>1</v>
      </c>
      <c r="I3345" s="64">
        <v>6</v>
      </c>
      <c r="J3345" s="66">
        <v>600</v>
      </c>
      <c r="K3345" s="67">
        <v>3600000</v>
      </c>
      <c r="L3345" s="68" t="s">
        <v>15</v>
      </c>
      <c r="M3345" s="68" t="s">
        <v>254</v>
      </c>
    </row>
    <row r="3346" spans="1:13" s="3" customFormat="1" ht="12.75" x14ac:dyDescent="0.2">
      <c r="A3346" s="62" t="s">
        <v>19</v>
      </c>
      <c r="B3346" s="62" t="s">
        <v>219</v>
      </c>
      <c r="C3346" s="63">
        <v>10</v>
      </c>
      <c r="D3346" s="62" t="s">
        <v>13379</v>
      </c>
      <c r="E3346" s="62" t="s">
        <v>3272</v>
      </c>
      <c r="F3346" s="69">
        <v>46171501</v>
      </c>
      <c r="G3346" s="62" t="s">
        <v>13372</v>
      </c>
      <c r="H3346" s="62">
        <v>1</v>
      </c>
      <c r="I3346" s="62">
        <v>6</v>
      </c>
      <c r="J3346" s="70">
        <v>4</v>
      </c>
      <c r="K3346" s="71">
        <v>2000000</v>
      </c>
      <c r="L3346" s="72" t="s">
        <v>15</v>
      </c>
      <c r="M3346" s="72" t="s">
        <v>254</v>
      </c>
    </row>
    <row r="3347" spans="1:13" s="3" customFormat="1" ht="12.75" x14ac:dyDescent="0.2">
      <c r="A3347" s="62" t="s">
        <v>19</v>
      </c>
      <c r="B3347" s="62" t="s">
        <v>878</v>
      </c>
      <c r="C3347" s="63">
        <v>10</v>
      </c>
      <c r="D3347" s="64" t="s">
        <v>13497</v>
      </c>
      <c r="E3347" s="64" t="s">
        <v>3273</v>
      </c>
      <c r="F3347" s="65">
        <v>72102900</v>
      </c>
      <c r="G3347" s="64" t="s">
        <v>13372</v>
      </c>
      <c r="H3347" s="64">
        <v>1</v>
      </c>
      <c r="I3347" s="64">
        <v>6</v>
      </c>
      <c r="J3347" s="66">
        <v>1</v>
      </c>
      <c r="K3347" s="67">
        <v>30000000</v>
      </c>
      <c r="L3347" s="68" t="s">
        <v>13</v>
      </c>
      <c r="M3347" s="68" t="s">
        <v>254</v>
      </c>
    </row>
    <row r="3348" spans="1:13" s="3" customFormat="1" ht="12.75" x14ac:dyDescent="0.2">
      <c r="A3348" s="62" t="s">
        <v>19</v>
      </c>
      <c r="B3348" s="62" t="s">
        <v>879</v>
      </c>
      <c r="C3348" s="63">
        <v>10</v>
      </c>
      <c r="D3348" s="62" t="s">
        <v>13498</v>
      </c>
      <c r="E3348" s="62" t="s">
        <v>3274</v>
      </c>
      <c r="F3348" s="69">
        <v>72102900</v>
      </c>
      <c r="G3348" s="62" t="s">
        <v>13372</v>
      </c>
      <c r="H3348" s="62">
        <v>1</v>
      </c>
      <c r="I3348" s="62">
        <v>6</v>
      </c>
      <c r="J3348" s="70">
        <v>1</v>
      </c>
      <c r="K3348" s="71">
        <v>90000000</v>
      </c>
      <c r="L3348" s="72" t="s">
        <v>13</v>
      </c>
      <c r="M3348" s="72" t="s">
        <v>254</v>
      </c>
    </row>
    <row r="3349" spans="1:13" s="3" customFormat="1" ht="12.75" x14ac:dyDescent="0.2">
      <c r="A3349" s="62" t="s">
        <v>19</v>
      </c>
      <c r="B3349" s="62" t="s">
        <v>879</v>
      </c>
      <c r="C3349" s="63">
        <v>10</v>
      </c>
      <c r="D3349" s="64" t="s">
        <v>13498</v>
      </c>
      <c r="E3349" s="64" t="s">
        <v>3275</v>
      </c>
      <c r="F3349" s="65">
        <v>72102900</v>
      </c>
      <c r="G3349" s="64" t="s">
        <v>13372</v>
      </c>
      <c r="H3349" s="64">
        <v>1</v>
      </c>
      <c r="I3349" s="64">
        <v>6</v>
      </c>
      <c r="J3349" s="66">
        <v>1</v>
      </c>
      <c r="K3349" s="67">
        <v>50000000</v>
      </c>
      <c r="L3349" s="68" t="s">
        <v>13</v>
      </c>
      <c r="M3349" s="68" t="s">
        <v>254</v>
      </c>
    </row>
    <row r="3350" spans="1:13" s="3" customFormat="1" ht="12.75" x14ac:dyDescent="0.2">
      <c r="A3350" s="62" t="s">
        <v>19</v>
      </c>
      <c r="B3350" s="62" t="s">
        <v>1794</v>
      </c>
      <c r="C3350" s="63">
        <v>10</v>
      </c>
      <c r="D3350" s="62" t="s">
        <v>13553</v>
      </c>
      <c r="E3350" s="62" t="s">
        <v>2528</v>
      </c>
      <c r="F3350" s="69">
        <v>83101500</v>
      </c>
      <c r="G3350" s="62" t="s">
        <v>13372</v>
      </c>
      <c r="H3350" s="62">
        <v>1</v>
      </c>
      <c r="I3350" s="62">
        <v>6</v>
      </c>
      <c r="J3350" s="70">
        <v>1</v>
      </c>
      <c r="K3350" s="71">
        <v>2000000</v>
      </c>
      <c r="L3350" s="72" t="s">
        <v>13</v>
      </c>
      <c r="M3350" s="72" t="s">
        <v>254</v>
      </c>
    </row>
    <row r="3351" spans="1:13" s="3" customFormat="1" ht="12.75" x14ac:dyDescent="0.2">
      <c r="A3351" s="62" t="s">
        <v>19</v>
      </c>
      <c r="B3351" s="62" t="s">
        <v>1794</v>
      </c>
      <c r="C3351" s="63">
        <v>10</v>
      </c>
      <c r="D3351" s="64" t="s">
        <v>13553</v>
      </c>
      <c r="E3351" s="64" t="s">
        <v>2529</v>
      </c>
      <c r="F3351" s="65">
        <v>76121700</v>
      </c>
      <c r="G3351" s="64" t="s">
        <v>13372</v>
      </c>
      <c r="H3351" s="64">
        <v>4</v>
      </c>
      <c r="I3351" s="64">
        <v>4</v>
      </c>
      <c r="J3351" s="66">
        <v>1</v>
      </c>
      <c r="K3351" s="67">
        <v>30000000</v>
      </c>
      <c r="L3351" s="68" t="s">
        <v>13</v>
      </c>
      <c r="M3351" s="68" t="s">
        <v>254</v>
      </c>
    </row>
    <row r="3352" spans="1:13" s="3" customFormat="1" ht="12.75" x14ac:dyDescent="0.2">
      <c r="A3352" s="62" t="s">
        <v>19</v>
      </c>
      <c r="B3352" s="62" t="s">
        <v>882</v>
      </c>
      <c r="C3352" s="63">
        <v>10</v>
      </c>
      <c r="D3352" s="62" t="s">
        <v>13501</v>
      </c>
      <c r="E3352" s="62" t="s">
        <v>2545</v>
      </c>
      <c r="F3352" s="69">
        <v>83101800</v>
      </c>
      <c r="G3352" s="62" t="s">
        <v>13372</v>
      </c>
      <c r="H3352" s="62">
        <v>1</v>
      </c>
      <c r="I3352" s="62">
        <v>6</v>
      </c>
      <c r="J3352" s="70">
        <v>1</v>
      </c>
      <c r="K3352" s="71">
        <v>48000000</v>
      </c>
      <c r="L3352" s="72" t="s">
        <v>13</v>
      </c>
      <c r="M3352" s="72" t="s">
        <v>254</v>
      </c>
    </row>
    <row r="3353" spans="1:13" s="3" customFormat="1" ht="12.75" x14ac:dyDescent="0.2">
      <c r="A3353" s="62" t="s">
        <v>19</v>
      </c>
      <c r="B3353" s="62" t="s">
        <v>883</v>
      </c>
      <c r="C3353" s="63">
        <v>10</v>
      </c>
      <c r="D3353" s="64" t="s">
        <v>13502</v>
      </c>
      <c r="E3353" s="64" t="s">
        <v>3276</v>
      </c>
      <c r="F3353" s="65">
        <v>72151001</v>
      </c>
      <c r="G3353" s="64" t="s">
        <v>13372</v>
      </c>
      <c r="H3353" s="64">
        <v>1</v>
      </c>
      <c r="I3353" s="64">
        <v>6</v>
      </c>
      <c r="J3353" s="66">
        <v>1</v>
      </c>
      <c r="K3353" s="67">
        <v>2500000</v>
      </c>
      <c r="L3353" s="68" t="s">
        <v>13</v>
      </c>
      <c r="M3353" s="68" t="s">
        <v>254</v>
      </c>
    </row>
    <row r="3354" spans="1:13" s="3" customFormat="1" ht="12.75" x14ac:dyDescent="0.2">
      <c r="A3354" s="62" t="s">
        <v>19</v>
      </c>
      <c r="B3354" s="62" t="s">
        <v>441</v>
      </c>
      <c r="C3354" s="63">
        <v>10</v>
      </c>
      <c r="D3354" s="62" t="s">
        <v>13399</v>
      </c>
      <c r="E3354" s="62" t="s">
        <v>3277</v>
      </c>
      <c r="F3354" s="69">
        <v>78181500</v>
      </c>
      <c r="G3354" s="62" t="s">
        <v>13372</v>
      </c>
      <c r="H3354" s="62">
        <v>1</v>
      </c>
      <c r="I3354" s="62">
        <v>6</v>
      </c>
      <c r="J3354" s="70">
        <v>1</v>
      </c>
      <c r="K3354" s="71">
        <v>22500000</v>
      </c>
      <c r="L3354" s="72" t="s">
        <v>13</v>
      </c>
      <c r="M3354" s="72" t="s">
        <v>254</v>
      </c>
    </row>
    <row r="3355" spans="1:13" s="3" customFormat="1" ht="12.75" x14ac:dyDescent="0.2">
      <c r="A3355" s="62" t="s">
        <v>19</v>
      </c>
      <c r="B3355" s="62" t="s">
        <v>440</v>
      </c>
      <c r="C3355" s="63">
        <v>10</v>
      </c>
      <c r="D3355" s="64" t="s">
        <v>13398</v>
      </c>
      <c r="E3355" s="64" t="s">
        <v>3278</v>
      </c>
      <c r="F3355" s="65">
        <v>72154100</v>
      </c>
      <c r="G3355" s="64" t="s">
        <v>13372</v>
      </c>
      <c r="H3355" s="64">
        <v>1</v>
      </c>
      <c r="I3355" s="64">
        <v>6</v>
      </c>
      <c r="J3355" s="66">
        <v>1</v>
      </c>
      <c r="K3355" s="67">
        <v>2000000</v>
      </c>
      <c r="L3355" s="68" t="s">
        <v>13</v>
      </c>
      <c r="M3355" s="68" t="s">
        <v>254</v>
      </c>
    </row>
    <row r="3356" spans="1:13" s="3" customFormat="1" ht="12.75" x14ac:dyDescent="0.2">
      <c r="A3356" s="62" t="s">
        <v>19</v>
      </c>
      <c r="B3356" s="62" t="s">
        <v>440</v>
      </c>
      <c r="C3356" s="63">
        <v>10</v>
      </c>
      <c r="D3356" s="62" t="s">
        <v>13398</v>
      </c>
      <c r="E3356" s="62" t="s">
        <v>3279</v>
      </c>
      <c r="F3356" s="69">
        <v>72154022</v>
      </c>
      <c r="G3356" s="62" t="s">
        <v>13372</v>
      </c>
      <c r="H3356" s="62">
        <v>1</v>
      </c>
      <c r="I3356" s="62">
        <v>6</v>
      </c>
      <c r="J3356" s="70">
        <v>1</v>
      </c>
      <c r="K3356" s="71">
        <v>1500000</v>
      </c>
      <c r="L3356" s="72" t="s">
        <v>13</v>
      </c>
      <c r="M3356" s="72" t="s">
        <v>254</v>
      </c>
    </row>
    <row r="3357" spans="1:13" s="3" customFormat="1" ht="12.75" x14ac:dyDescent="0.2">
      <c r="A3357" s="62" t="s">
        <v>19</v>
      </c>
      <c r="B3357" s="62" t="s">
        <v>440</v>
      </c>
      <c r="C3357" s="63">
        <v>10</v>
      </c>
      <c r="D3357" s="64" t="s">
        <v>13398</v>
      </c>
      <c r="E3357" s="64" t="s">
        <v>3280</v>
      </c>
      <c r="F3357" s="65">
        <v>72151800</v>
      </c>
      <c r="G3357" s="64" t="s">
        <v>13372</v>
      </c>
      <c r="H3357" s="64">
        <v>1</v>
      </c>
      <c r="I3357" s="64">
        <v>6</v>
      </c>
      <c r="J3357" s="66">
        <v>1</v>
      </c>
      <c r="K3357" s="67">
        <v>3200000</v>
      </c>
      <c r="L3357" s="68" t="s">
        <v>13</v>
      </c>
      <c r="M3357" s="68" t="s">
        <v>254</v>
      </c>
    </row>
    <row r="3358" spans="1:13" s="3" customFormat="1" ht="12.75" x14ac:dyDescent="0.2">
      <c r="A3358" s="62" t="s">
        <v>19</v>
      </c>
      <c r="B3358" s="62" t="s">
        <v>904</v>
      </c>
      <c r="C3358" s="63">
        <v>10</v>
      </c>
      <c r="D3358" s="62" t="s">
        <v>13523</v>
      </c>
      <c r="E3358" s="62" t="s">
        <v>3281</v>
      </c>
      <c r="F3358" s="69">
        <v>55101500</v>
      </c>
      <c r="G3358" s="62" t="s">
        <v>13372</v>
      </c>
      <c r="H3358" s="62">
        <v>1</v>
      </c>
      <c r="I3358" s="62">
        <v>6</v>
      </c>
      <c r="J3358" s="70">
        <v>1</v>
      </c>
      <c r="K3358" s="71">
        <v>4200000</v>
      </c>
      <c r="L3358" s="72" t="s">
        <v>13</v>
      </c>
      <c r="M3358" s="72" t="s">
        <v>254</v>
      </c>
    </row>
    <row r="3359" spans="1:13" s="3" customFormat="1" ht="12.75" x14ac:dyDescent="0.2">
      <c r="A3359" s="62" t="s">
        <v>19</v>
      </c>
      <c r="B3359" s="62" t="s">
        <v>1801</v>
      </c>
      <c r="C3359" s="63">
        <v>10</v>
      </c>
      <c r="D3359" s="64" t="s">
        <v>13560</v>
      </c>
      <c r="E3359" s="64" t="s">
        <v>2605</v>
      </c>
      <c r="F3359" s="65">
        <v>76101501</v>
      </c>
      <c r="G3359" s="64" t="s">
        <v>13372</v>
      </c>
      <c r="H3359" s="64">
        <v>1</v>
      </c>
      <c r="I3359" s="64">
        <v>6</v>
      </c>
      <c r="J3359" s="66">
        <v>1</v>
      </c>
      <c r="K3359" s="67">
        <v>1700000</v>
      </c>
      <c r="L3359" s="68" t="s">
        <v>13</v>
      </c>
      <c r="M3359" s="68" t="s">
        <v>254</v>
      </c>
    </row>
    <row r="3360" spans="1:13" s="3" customFormat="1" ht="12.75" x14ac:dyDescent="0.2">
      <c r="A3360" s="62" t="s">
        <v>20</v>
      </c>
      <c r="B3360" s="62" t="s">
        <v>11244</v>
      </c>
      <c r="C3360" s="63">
        <v>10</v>
      </c>
      <c r="D3360" s="64" t="s">
        <v>13353</v>
      </c>
      <c r="E3360" s="64" t="s">
        <v>13353</v>
      </c>
      <c r="F3360" s="65">
        <v>0</v>
      </c>
      <c r="G3360" s="64" t="s">
        <v>253</v>
      </c>
      <c r="H3360" s="64">
        <v>1</v>
      </c>
      <c r="I3360" s="64">
        <v>11</v>
      </c>
      <c r="J3360" s="66">
        <v>1</v>
      </c>
      <c r="K3360" s="67">
        <v>99117323</v>
      </c>
      <c r="L3360" s="68" t="s">
        <v>13</v>
      </c>
      <c r="M3360" s="68" t="s">
        <v>254</v>
      </c>
    </row>
    <row r="3361" spans="1:13" s="3" customFormat="1" ht="12.75" x14ac:dyDescent="0.2">
      <c r="A3361" s="62" t="s">
        <v>20</v>
      </c>
      <c r="B3361" s="62" t="s">
        <v>879</v>
      </c>
      <c r="C3361" s="63">
        <v>10</v>
      </c>
      <c r="D3361" s="62" t="s">
        <v>13498</v>
      </c>
      <c r="E3361" s="62" t="s">
        <v>3300</v>
      </c>
      <c r="F3361" s="69">
        <v>72101507</v>
      </c>
      <c r="G3361" s="62" t="s">
        <v>13631</v>
      </c>
      <c r="H3361" s="62">
        <v>1</v>
      </c>
      <c r="I3361" s="62">
        <v>3</v>
      </c>
      <c r="J3361" s="70">
        <v>1</v>
      </c>
      <c r="K3361" s="71">
        <v>100000000</v>
      </c>
      <c r="L3361" s="72" t="s">
        <v>13</v>
      </c>
      <c r="M3361" s="72" t="s">
        <v>254</v>
      </c>
    </row>
    <row r="3362" spans="1:13" s="3" customFormat="1" ht="12.75" x14ac:dyDescent="0.2">
      <c r="A3362" s="62" t="s">
        <v>20</v>
      </c>
      <c r="B3362" s="62" t="s">
        <v>257</v>
      </c>
      <c r="C3362" s="63">
        <v>10</v>
      </c>
      <c r="D3362" s="64" t="s">
        <v>13455</v>
      </c>
      <c r="E3362" s="64" t="s">
        <v>3301</v>
      </c>
      <c r="F3362" s="65">
        <v>78102200</v>
      </c>
      <c r="G3362" s="64" t="s">
        <v>13630</v>
      </c>
      <c r="H3362" s="64">
        <v>2</v>
      </c>
      <c r="I3362" s="64">
        <v>10</v>
      </c>
      <c r="J3362" s="66">
        <v>1</v>
      </c>
      <c r="K3362" s="67">
        <v>2000000</v>
      </c>
      <c r="L3362" s="68" t="s">
        <v>13</v>
      </c>
      <c r="M3362" s="68" t="s">
        <v>254</v>
      </c>
    </row>
    <row r="3363" spans="1:13" s="3" customFormat="1" ht="12.75" x14ac:dyDescent="0.2">
      <c r="A3363" s="62" t="s">
        <v>20</v>
      </c>
      <c r="B3363" s="62" t="s">
        <v>879</v>
      </c>
      <c r="C3363" s="63">
        <v>10</v>
      </c>
      <c r="D3363" s="62" t="s">
        <v>13498</v>
      </c>
      <c r="E3363" s="62" t="s">
        <v>3302</v>
      </c>
      <c r="F3363" s="69">
        <v>72101507</v>
      </c>
      <c r="G3363" s="62" t="s">
        <v>13631</v>
      </c>
      <c r="H3363" s="62">
        <v>1</v>
      </c>
      <c r="I3363" s="62">
        <v>3</v>
      </c>
      <c r="J3363" s="70">
        <v>1</v>
      </c>
      <c r="K3363" s="71">
        <v>176000000</v>
      </c>
      <c r="L3363" s="72" t="s">
        <v>13</v>
      </c>
      <c r="M3363" s="72" t="s">
        <v>254</v>
      </c>
    </row>
    <row r="3364" spans="1:13" s="3" customFormat="1" ht="12.75" x14ac:dyDescent="0.2">
      <c r="A3364" s="62" t="s">
        <v>20</v>
      </c>
      <c r="B3364" s="62" t="s">
        <v>467</v>
      </c>
      <c r="C3364" s="63">
        <v>10</v>
      </c>
      <c r="D3364" s="64" t="s">
        <v>13432</v>
      </c>
      <c r="E3364" s="64" t="s">
        <v>3303</v>
      </c>
      <c r="F3364" s="65">
        <v>56101515</v>
      </c>
      <c r="G3364" s="64" t="s">
        <v>13630</v>
      </c>
      <c r="H3364" s="64">
        <v>2</v>
      </c>
      <c r="I3364" s="64">
        <v>2</v>
      </c>
      <c r="J3364" s="66">
        <v>10</v>
      </c>
      <c r="K3364" s="67">
        <v>10000000</v>
      </c>
      <c r="L3364" s="68" t="s">
        <v>15</v>
      </c>
      <c r="M3364" s="68" t="s">
        <v>254</v>
      </c>
    </row>
    <row r="3365" spans="1:13" s="3" customFormat="1" ht="12.75" x14ac:dyDescent="0.2">
      <c r="A3365" s="62" t="s">
        <v>20</v>
      </c>
      <c r="B3365" s="62" t="s">
        <v>219</v>
      </c>
      <c r="C3365" s="63">
        <v>10</v>
      </c>
      <c r="D3365" s="62" t="s">
        <v>13379</v>
      </c>
      <c r="E3365" s="62" t="s">
        <v>13993</v>
      </c>
      <c r="F3365" s="69">
        <v>27112006</v>
      </c>
      <c r="G3365" s="62" t="s">
        <v>13630</v>
      </c>
      <c r="H3365" s="62">
        <v>2</v>
      </c>
      <c r="I3365" s="62">
        <v>2</v>
      </c>
      <c r="J3365" s="70">
        <v>10</v>
      </c>
      <c r="K3365" s="71">
        <v>15000000</v>
      </c>
      <c r="L3365" s="72" t="s">
        <v>15</v>
      </c>
      <c r="M3365" s="72" t="s">
        <v>254</v>
      </c>
    </row>
    <row r="3366" spans="1:13" s="3" customFormat="1" ht="12.75" x14ac:dyDescent="0.2">
      <c r="A3366" s="62" t="s">
        <v>20</v>
      </c>
      <c r="B3366" s="62" t="s">
        <v>879</v>
      </c>
      <c r="C3366" s="63">
        <v>10</v>
      </c>
      <c r="D3366" s="64" t="s">
        <v>13498</v>
      </c>
      <c r="E3366" s="64" t="s">
        <v>3304</v>
      </c>
      <c r="F3366" s="65">
        <v>72101507</v>
      </c>
      <c r="G3366" s="64" t="s">
        <v>13631</v>
      </c>
      <c r="H3366" s="64">
        <v>1</v>
      </c>
      <c r="I3366" s="64">
        <v>3</v>
      </c>
      <c r="J3366" s="66">
        <v>1</v>
      </c>
      <c r="K3366" s="67">
        <v>10000000</v>
      </c>
      <c r="L3366" s="68" t="s">
        <v>13</v>
      </c>
      <c r="M3366" s="68" t="s">
        <v>254</v>
      </c>
    </row>
    <row r="3367" spans="1:13" s="3" customFormat="1" ht="12.75" x14ac:dyDescent="0.2">
      <c r="A3367" s="62" t="s">
        <v>20</v>
      </c>
      <c r="B3367" s="62" t="s">
        <v>467</v>
      </c>
      <c r="C3367" s="63">
        <v>10</v>
      </c>
      <c r="D3367" s="62" t="s">
        <v>13432</v>
      </c>
      <c r="E3367" s="62" t="s">
        <v>3305</v>
      </c>
      <c r="F3367" s="69">
        <v>24102004</v>
      </c>
      <c r="G3367" s="62" t="s">
        <v>13630</v>
      </c>
      <c r="H3367" s="62">
        <v>2</v>
      </c>
      <c r="I3367" s="62">
        <v>2</v>
      </c>
      <c r="J3367" s="70">
        <v>7</v>
      </c>
      <c r="K3367" s="71">
        <v>19304873</v>
      </c>
      <c r="L3367" s="72" t="s">
        <v>15</v>
      </c>
      <c r="M3367" s="72" t="s">
        <v>254</v>
      </c>
    </row>
    <row r="3368" spans="1:13" s="3" customFormat="1" ht="12.75" x14ac:dyDescent="0.2">
      <c r="A3368" s="62" t="s">
        <v>20</v>
      </c>
      <c r="B3368" s="62" t="s">
        <v>467</v>
      </c>
      <c r="C3368" s="63">
        <v>10</v>
      </c>
      <c r="D3368" s="64" t="s">
        <v>13432</v>
      </c>
      <c r="E3368" s="64" t="s">
        <v>3306</v>
      </c>
      <c r="F3368" s="65">
        <v>24102004</v>
      </c>
      <c r="G3368" s="64" t="s">
        <v>13630</v>
      </c>
      <c r="H3368" s="64">
        <v>2</v>
      </c>
      <c r="I3368" s="64">
        <v>2</v>
      </c>
      <c r="J3368" s="66">
        <v>7</v>
      </c>
      <c r="K3368" s="67">
        <v>13590738</v>
      </c>
      <c r="L3368" s="68" t="s">
        <v>15</v>
      </c>
      <c r="M3368" s="68" t="s">
        <v>254</v>
      </c>
    </row>
    <row r="3369" spans="1:13" s="3" customFormat="1" ht="12.75" x14ac:dyDescent="0.2">
      <c r="A3369" s="62" t="s">
        <v>20</v>
      </c>
      <c r="B3369" s="62" t="s">
        <v>467</v>
      </c>
      <c r="C3369" s="63">
        <v>10</v>
      </c>
      <c r="D3369" s="62" t="s">
        <v>13432</v>
      </c>
      <c r="E3369" s="62" t="s">
        <v>3307</v>
      </c>
      <c r="F3369" s="69">
        <v>24102004</v>
      </c>
      <c r="G3369" s="62" t="s">
        <v>13630</v>
      </c>
      <c r="H3369" s="62">
        <v>2</v>
      </c>
      <c r="I3369" s="62">
        <v>2</v>
      </c>
      <c r="J3369" s="70">
        <v>5</v>
      </c>
      <c r="K3369" s="71">
        <v>1160250</v>
      </c>
      <c r="L3369" s="72" t="s">
        <v>15</v>
      </c>
      <c r="M3369" s="72" t="s">
        <v>254</v>
      </c>
    </row>
    <row r="3370" spans="1:13" s="3" customFormat="1" ht="12.75" x14ac:dyDescent="0.2">
      <c r="A3370" s="62" t="s">
        <v>20</v>
      </c>
      <c r="B3370" s="62" t="s">
        <v>468</v>
      </c>
      <c r="C3370" s="63">
        <v>10</v>
      </c>
      <c r="D3370" s="64" t="s">
        <v>13433</v>
      </c>
      <c r="E3370" s="64" t="s">
        <v>13994</v>
      </c>
      <c r="F3370" s="65">
        <v>23242605</v>
      </c>
      <c r="G3370" s="64" t="s">
        <v>13630</v>
      </c>
      <c r="H3370" s="64">
        <v>6</v>
      </c>
      <c r="I3370" s="64">
        <v>3</v>
      </c>
      <c r="J3370" s="66">
        <v>1</v>
      </c>
      <c r="K3370" s="67">
        <v>511581</v>
      </c>
      <c r="L3370" s="68" t="s">
        <v>15</v>
      </c>
      <c r="M3370" s="68" t="s">
        <v>254</v>
      </c>
    </row>
    <row r="3371" spans="1:13" s="3" customFormat="1" ht="12.75" x14ac:dyDescent="0.2">
      <c r="A3371" s="62" t="s">
        <v>20</v>
      </c>
      <c r="B3371" s="62" t="s">
        <v>462</v>
      </c>
      <c r="C3371" s="63">
        <v>10</v>
      </c>
      <c r="D3371" s="62" t="s">
        <v>13427</v>
      </c>
      <c r="E3371" s="62" t="s">
        <v>13995</v>
      </c>
      <c r="F3371" s="69">
        <v>27112000</v>
      </c>
      <c r="G3371" s="62" t="s">
        <v>13630</v>
      </c>
      <c r="H3371" s="62">
        <v>2</v>
      </c>
      <c r="I3371" s="62">
        <v>4</v>
      </c>
      <c r="J3371" s="70">
        <v>1</v>
      </c>
      <c r="K3371" s="71">
        <v>1875015</v>
      </c>
      <c r="L3371" s="72" t="s">
        <v>15</v>
      </c>
      <c r="M3371" s="72" t="s">
        <v>254</v>
      </c>
    </row>
    <row r="3372" spans="1:13" s="3" customFormat="1" ht="12.75" x14ac:dyDescent="0.2">
      <c r="A3372" s="62" t="s">
        <v>20</v>
      </c>
      <c r="B3372" s="62" t="s">
        <v>219</v>
      </c>
      <c r="C3372" s="63">
        <v>10</v>
      </c>
      <c r="D3372" s="64" t="s">
        <v>13379</v>
      </c>
      <c r="E3372" s="64" t="s">
        <v>3308</v>
      </c>
      <c r="F3372" s="65">
        <v>21101909</v>
      </c>
      <c r="G3372" s="64" t="s">
        <v>13630</v>
      </c>
      <c r="H3372" s="64">
        <v>1</v>
      </c>
      <c r="I3372" s="64">
        <v>11</v>
      </c>
      <c r="J3372" s="66">
        <v>1</v>
      </c>
      <c r="K3372" s="67">
        <v>35000</v>
      </c>
      <c r="L3372" s="68" t="s">
        <v>15</v>
      </c>
      <c r="M3372" s="68" t="s">
        <v>254</v>
      </c>
    </row>
    <row r="3373" spans="1:13" s="3" customFormat="1" ht="12.75" x14ac:dyDescent="0.2">
      <c r="A3373" s="62" t="s">
        <v>20</v>
      </c>
      <c r="B3373" s="62" t="s">
        <v>405</v>
      </c>
      <c r="C3373" s="63">
        <v>10</v>
      </c>
      <c r="D3373" s="62" t="s">
        <v>13426</v>
      </c>
      <c r="E3373" s="62" t="s">
        <v>3309</v>
      </c>
      <c r="F3373" s="69">
        <v>44102801</v>
      </c>
      <c r="G3373" s="62" t="s">
        <v>13630</v>
      </c>
      <c r="H3373" s="62">
        <v>4</v>
      </c>
      <c r="I3373" s="62">
        <v>2</v>
      </c>
      <c r="J3373" s="70">
        <v>1</v>
      </c>
      <c r="K3373" s="71">
        <v>139990</v>
      </c>
      <c r="L3373" s="72" t="s">
        <v>15</v>
      </c>
      <c r="M3373" s="72" t="s">
        <v>254</v>
      </c>
    </row>
    <row r="3374" spans="1:13" s="3" customFormat="1" ht="12.75" x14ac:dyDescent="0.2">
      <c r="A3374" s="62" t="s">
        <v>20</v>
      </c>
      <c r="B3374" s="62" t="s">
        <v>219</v>
      </c>
      <c r="C3374" s="63">
        <v>10</v>
      </c>
      <c r="D3374" s="64" t="s">
        <v>13379</v>
      </c>
      <c r="E3374" s="64" t="s">
        <v>3310</v>
      </c>
      <c r="F3374" s="65">
        <v>46171609</v>
      </c>
      <c r="G3374" s="64" t="s">
        <v>13630</v>
      </c>
      <c r="H3374" s="64">
        <v>2</v>
      </c>
      <c r="I3374" s="64">
        <v>2</v>
      </c>
      <c r="J3374" s="66">
        <v>2</v>
      </c>
      <c r="K3374" s="67">
        <v>203300</v>
      </c>
      <c r="L3374" s="68" t="s">
        <v>15</v>
      </c>
      <c r="M3374" s="68" t="s">
        <v>254</v>
      </c>
    </row>
    <row r="3375" spans="1:13" s="3" customFormat="1" ht="12.75" x14ac:dyDescent="0.2">
      <c r="A3375" s="62" t="s">
        <v>20</v>
      </c>
      <c r="B3375" s="62" t="s">
        <v>1787</v>
      </c>
      <c r="C3375" s="63">
        <v>10</v>
      </c>
      <c r="D3375" s="62" t="s">
        <v>13546</v>
      </c>
      <c r="E3375" s="62" t="s">
        <v>3311</v>
      </c>
      <c r="F3375" s="69">
        <v>42142600</v>
      </c>
      <c r="G3375" s="62" t="s">
        <v>13630</v>
      </c>
      <c r="H3375" s="62">
        <v>1</v>
      </c>
      <c r="I3375" s="62">
        <v>11</v>
      </c>
      <c r="J3375" s="70">
        <v>30</v>
      </c>
      <c r="K3375" s="71">
        <v>25500</v>
      </c>
      <c r="L3375" s="72" t="s">
        <v>15</v>
      </c>
      <c r="M3375" s="72" t="s">
        <v>254</v>
      </c>
    </row>
    <row r="3376" spans="1:13" s="3" customFormat="1" ht="12.75" x14ac:dyDescent="0.2">
      <c r="A3376" s="62" t="s">
        <v>20</v>
      </c>
      <c r="B3376" s="62" t="s">
        <v>1787</v>
      </c>
      <c r="C3376" s="63">
        <v>10</v>
      </c>
      <c r="D3376" s="64" t="s">
        <v>13546</v>
      </c>
      <c r="E3376" s="64" t="s">
        <v>3312</v>
      </c>
      <c r="F3376" s="65">
        <v>42142604</v>
      </c>
      <c r="G3376" s="64" t="s">
        <v>13630</v>
      </c>
      <c r="H3376" s="64">
        <v>1</v>
      </c>
      <c r="I3376" s="64">
        <v>11</v>
      </c>
      <c r="J3376" s="66">
        <v>15</v>
      </c>
      <c r="K3376" s="67">
        <v>60000</v>
      </c>
      <c r="L3376" s="68" t="s">
        <v>15</v>
      </c>
      <c r="M3376" s="68" t="s">
        <v>254</v>
      </c>
    </row>
    <row r="3377" spans="1:13" s="3" customFormat="1" ht="12.75" x14ac:dyDescent="0.2">
      <c r="A3377" s="62" t="s">
        <v>20</v>
      </c>
      <c r="B3377" s="62" t="s">
        <v>1787</v>
      </c>
      <c r="C3377" s="63">
        <v>10</v>
      </c>
      <c r="D3377" s="62" t="s">
        <v>13546</v>
      </c>
      <c r="E3377" s="62" t="s">
        <v>3313</v>
      </c>
      <c r="F3377" s="69">
        <v>42142604</v>
      </c>
      <c r="G3377" s="62" t="s">
        <v>13630</v>
      </c>
      <c r="H3377" s="62">
        <v>1</v>
      </c>
      <c r="I3377" s="62">
        <v>11</v>
      </c>
      <c r="J3377" s="70">
        <v>15</v>
      </c>
      <c r="K3377" s="71">
        <v>60000</v>
      </c>
      <c r="L3377" s="72" t="s">
        <v>15</v>
      </c>
      <c r="M3377" s="72" t="s">
        <v>254</v>
      </c>
    </row>
    <row r="3378" spans="1:13" s="3" customFormat="1" ht="12.75" x14ac:dyDescent="0.2">
      <c r="A3378" s="62" t="s">
        <v>20</v>
      </c>
      <c r="B3378" s="62" t="s">
        <v>451</v>
      </c>
      <c r="C3378" s="63">
        <v>10</v>
      </c>
      <c r="D3378" s="64" t="s">
        <v>13414</v>
      </c>
      <c r="E3378" s="64" t="s">
        <v>3314</v>
      </c>
      <c r="F3378" s="65">
        <v>41111717</v>
      </c>
      <c r="G3378" s="64" t="s">
        <v>13630</v>
      </c>
      <c r="H3378" s="64">
        <v>2</v>
      </c>
      <c r="I3378" s="64">
        <v>2</v>
      </c>
      <c r="J3378" s="66">
        <v>5</v>
      </c>
      <c r="K3378" s="67">
        <v>1840000</v>
      </c>
      <c r="L3378" s="68" t="s">
        <v>15</v>
      </c>
      <c r="M3378" s="68" t="s">
        <v>254</v>
      </c>
    </row>
    <row r="3379" spans="1:13" s="3" customFormat="1" ht="12.75" x14ac:dyDescent="0.2">
      <c r="A3379" s="62" t="s">
        <v>20</v>
      </c>
      <c r="B3379" s="62" t="s">
        <v>409</v>
      </c>
      <c r="C3379" s="63">
        <v>10</v>
      </c>
      <c r="D3379" s="62" t="s">
        <v>13471</v>
      </c>
      <c r="E3379" s="62" t="s">
        <v>3315</v>
      </c>
      <c r="F3379" s="69">
        <v>83101601</v>
      </c>
      <c r="G3379" s="62" t="s">
        <v>13630</v>
      </c>
      <c r="H3379" s="62">
        <v>1</v>
      </c>
      <c r="I3379" s="62">
        <v>10</v>
      </c>
      <c r="J3379" s="70">
        <v>4</v>
      </c>
      <c r="K3379" s="71">
        <v>136000</v>
      </c>
      <c r="L3379" s="72" t="s">
        <v>15</v>
      </c>
      <c r="M3379" s="72" t="s">
        <v>254</v>
      </c>
    </row>
    <row r="3380" spans="1:13" s="3" customFormat="1" ht="12.75" x14ac:dyDescent="0.2">
      <c r="A3380" s="62" t="s">
        <v>20</v>
      </c>
      <c r="B3380" s="62" t="s">
        <v>409</v>
      </c>
      <c r="C3380" s="63">
        <v>10</v>
      </c>
      <c r="D3380" s="64" t="s">
        <v>13471</v>
      </c>
      <c r="E3380" s="64" t="s">
        <v>3316</v>
      </c>
      <c r="F3380" s="65">
        <v>83101601</v>
      </c>
      <c r="G3380" s="64" t="s">
        <v>13630</v>
      </c>
      <c r="H3380" s="64">
        <v>1</v>
      </c>
      <c r="I3380" s="64">
        <v>10</v>
      </c>
      <c r="J3380" s="66">
        <v>40</v>
      </c>
      <c r="K3380" s="67">
        <v>6240000</v>
      </c>
      <c r="L3380" s="68" t="s">
        <v>15</v>
      </c>
      <c r="M3380" s="68" t="s">
        <v>254</v>
      </c>
    </row>
    <row r="3381" spans="1:13" s="3" customFormat="1" ht="12.75" x14ac:dyDescent="0.2">
      <c r="A3381" s="62" t="s">
        <v>20</v>
      </c>
      <c r="B3381" s="62" t="s">
        <v>1780</v>
      </c>
      <c r="C3381" s="63">
        <v>10</v>
      </c>
      <c r="D3381" s="62" t="s">
        <v>13539</v>
      </c>
      <c r="E3381" s="62" t="s">
        <v>3317</v>
      </c>
      <c r="F3381" s="69">
        <v>10122100</v>
      </c>
      <c r="G3381" s="62" t="s">
        <v>13630</v>
      </c>
      <c r="H3381" s="62">
        <v>1</v>
      </c>
      <c r="I3381" s="62">
        <v>11</v>
      </c>
      <c r="J3381" s="70">
        <v>150</v>
      </c>
      <c r="K3381" s="71">
        <v>12900000</v>
      </c>
      <c r="L3381" s="72" t="s">
        <v>1759</v>
      </c>
      <c r="M3381" s="72" t="s">
        <v>254</v>
      </c>
    </row>
    <row r="3382" spans="1:13" s="3" customFormat="1" ht="12.75" x14ac:dyDescent="0.2">
      <c r="A3382" s="62" t="s">
        <v>20</v>
      </c>
      <c r="B3382" s="62" t="s">
        <v>1780</v>
      </c>
      <c r="C3382" s="63">
        <v>10</v>
      </c>
      <c r="D3382" s="64" t="s">
        <v>13539</v>
      </c>
      <c r="E3382" s="64" t="s">
        <v>3318</v>
      </c>
      <c r="F3382" s="65">
        <v>10121801</v>
      </c>
      <c r="G3382" s="64" t="s">
        <v>13630</v>
      </c>
      <c r="H3382" s="64">
        <v>1</v>
      </c>
      <c r="I3382" s="64">
        <v>11</v>
      </c>
      <c r="J3382" s="66">
        <v>5</v>
      </c>
      <c r="K3382" s="67">
        <v>650000</v>
      </c>
      <c r="L3382" s="68" t="s">
        <v>1759</v>
      </c>
      <c r="M3382" s="68" t="s">
        <v>254</v>
      </c>
    </row>
    <row r="3383" spans="1:13" s="3" customFormat="1" ht="12.75" x14ac:dyDescent="0.2">
      <c r="A3383" s="62" t="s">
        <v>20</v>
      </c>
      <c r="B3383" s="62" t="s">
        <v>1780</v>
      </c>
      <c r="C3383" s="63">
        <v>10</v>
      </c>
      <c r="D3383" s="62" t="s">
        <v>13539</v>
      </c>
      <c r="E3383" s="62" t="s">
        <v>3319</v>
      </c>
      <c r="F3383" s="69">
        <v>10121802</v>
      </c>
      <c r="G3383" s="62" t="s">
        <v>13630</v>
      </c>
      <c r="H3383" s="62">
        <v>1</v>
      </c>
      <c r="I3383" s="62">
        <v>11</v>
      </c>
      <c r="J3383" s="70">
        <v>150</v>
      </c>
      <c r="K3383" s="71">
        <v>2700000</v>
      </c>
      <c r="L3383" s="72" t="s">
        <v>15</v>
      </c>
      <c r="M3383" s="72" t="s">
        <v>254</v>
      </c>
    </row>
    <row r="3384" spans="1:13" s="3" customFormat="1" ht="12.75" x14ac:dyDescent="0.2">
      <c r="A3384" s="62" t="s">
        <v>20</v>
      </c>
      <c r="B3384" s="62" t="s">
        <v>1780</v>
      </c>
      <c r="C3384" s="63">
        <v>10</v>
      </c>
      <c r="D3384" s="64" t="s">
        <v>13539</v>
      </c>
      <c r="E3384" s="64" t="s">
        <v>3320</v>
      </c>
      <c r="F3384" s="65">
        <v>10122100</v>
      </c>
      <c r="G3384" s="64" t="s">
        <v>13630</v>
      </c>
      <c r="H3384" s="64">
        <v>1</v>
      </c>
      <c r="I3384" s="64">
        <v>11</v>
      </c>
      <c r="J3384" s="66">
        <v>30</v>
      </c>
      <c r="K3384" s="67">
        <v>960000</v>
      </c>
      <c r="L3384" s="68" t="s">
        <v>1759</v>
      </c>
      <c r="M3384" s="68" t="s">
        <v>254</v>
      </c>
    </row>
    <row r="3385" spans="1:13" s="3" customFormat="1" ht="12.75" x14ac:dyDescent="0.2">
      <c r="A3385" s="62" t="s">
        <v>20</v>
      </c>
      <c r="B3385" s="62" t="s">
        <v>1780</v>
      </c>
      <c r="C3385" s="63">
        <v>10</v>
      </c>
      <c r="D3385" s="62" t="s">
        <v>13539</v>
      </c>
      <c r="E3385" s="62" t="s">
        <v>3321</v>
      </c>
      <c r="F3385" s="69">
        <v>51102702</v>
      </c>
      <c r="G3385" s="62" t="s">
        <v>13630</v>
      </c>
      <c r="H3385" s="62">
        <v>1</v>
      </c>
      <c r="I3385" s="62">
        <v>11</v>
      </c>
      <c r="J3385" s="70">
        <v>20</v>
      </c>
      <c r="K3385" s="71">
        <v>92000</v>
      </c>
      <c r="L3385" s="72" t="s">
        <v>15</v>
      </c>
      <c r="M3385" s="72" t="s">
        <v>254</v>
      </c>
    </row>
    <row r="3386" spans="1:13" s="3" customFormat="1" ht="12.75" x14ac:dyDescent="0.2">
      <c r="A3386" s="62" t="s">
        <v>20</v>
      </c>
      <c r="B3386" s="62" t="s">
        <v>339</v>
      </c>
      <c r="C3386" s="63">
        <v>10</v>
      </c>
      <c r="D3386" s="64" t="s">
        <v>13386</v>
      </c>
      <c r="E3386" s="64" t="s">
        <v>3322</v>
      </c>
      <c r="F3386" s="65">
        <v>55121715</v>
      </c>
      <c r="G3386" s="64" t="s">
        <v>13630</v>
      </c>
      <c r="H3386" s="64">
        <v>7</v>
      </c>
      <c r="I3386" s="64">
        <v>2</v>
      </c>
      <c r="J3386" s="66">
        <v>4</v>
      </c>
      <c r="K3386" s="67">
        <v>624000</v>
      </c>
      <c r="L3386" s="68" t="s">
        <v>15</v>
      </c>
      <c r="M3386" s="68" t="s">
        <v>254</v>
      </c>
    </row>
    <row r="3387" spans="1:13" s="3" customFormat="1" ht="12.75" x14ac:dyDescent="0.2">
      <c r="A3387" s="62" t="s">
        <v>20</v>
      </c>
      <c r="B3387" s="62" t="s">
        <v>475</v>
      </c>
      <c r="C3387" s="63">
        <v>10</v>
      </c>
      <c r="D3387" s="62" t="s">
        <v>13440</v>
      </c>
      <c r="E3387" s="62" t="s">
        <v>3323</v>
      </c>
      <c r="F3387" s="69">
        <v>10141607</v>
      </c>
      <c r="G3387" s="62" t="s">
        <v>13630</v>
      </c>
      <c r="H3387" s="62">
        <v>1</v>
      </c>
      <c r="I3387" s="62">
        <v>11</v>
      </c>
      <c r="J3387" s="70">
        <v>5</v>
      </c>
      <c r="K3387" s="71">
        <v>1250000</v>
      </c>
      <c r="L3387" s="72" t="s">
        <v>15</v>
      </c>
      <c r="M3387" s="72" t="s">
        <v>254</v>
      </c>
    </row>
    <row r="3388" spans="1:13" s="3" customFormat="1" ht="12.75" x14ac:dyDescent="0.2">
      <c r="A3388" s="62" t="s">
        <v>20</v>
      </c>
      <c r="B3388" s="62" t="s">
        <v>475</v>
      </c>
      <c r="C3388" s="63">
        <v>10</v>
      </c>
      <c r="D3388" s="64" t="s">
        <v>13440</v>
      </c>
      <c r="E3388" s="64" t="s">
        <v>3324</v>
      </c>
      <c r="F3388" s="65">
        <v>10131604</v>
      </c>
      <c r="G3388" s="64" t="s">
        <v>13630</v>
      </c>
      <c r="H3388" s="64">
        <v>1</v>
      </c>
      <c r="I3388" s="64">
        <v>11</v>
      </c>
      <c r="J3388" s="66">
        <v>5</v>
      </c>
      <c r="K3388" s="67">
        <v>375000</v>
      </c>
      <c r="L3388" s="68" t="s">
        <v>15</v>
      </c>
      <c r="M3388" s="68" t="s">
        <v>254</v>
      </c>
    </row>
    <row r="3389" spans="1:13" s="3" customFormat="1" ht="12.75" x14ac:dyDescent="0.2">
      <c r="A3389" s="62" t="s">
        <v>20</v>
      </c>
      <c r="B3389" s="62" t="s">
        <v>475</v>
      </c>
      <c r="C3389" s="63">
        <v>10</v>
      </c>
      <c r="D3389" s="62" t="s">
        <v>13440</v>
      </c>
      <c r="E3389" s="62" t="s">
        <v>3325</v>
      </c>
      <c r="F3389" s="69">
        <v>10141604</v>
      </c>
      <c r="G3389" s="62" t="s">
        <v>13630</v>
      </c>
      <c r="H3389" s="62">
        <v>1</v>
      </c>
      <c r="I3389" s="62">
        <v>11</v>
      </c>
      <c r="J3389" s="70">
        <v>3</v>
      </c>
      <c r="K3389" s="71">
        <v>162000</v>
      </c>
      <c r="L3389" s="72" t="s">
        <v>15</v>
      </c>
      <c r="M3389" s="72" t="s">
        <v>254</v>
      </c>
    </row>
    <row r="3390" spans="1:13" s="3" customFormat="1" ht="12.75" x14ac:dyDescent="0.2">
      <c r="A3390" s="62" t="s">
        <v>20</v>
      </c>
      <c r="B3390" s="62" t="s">
        <v>475</v>
      </c>
      <c r="C3390" s="63">
        <v>10</v>
      </c>
      <c r="D3390" s="64" t="s">
        <v>13440</v>
      </c>
      <c r="E3390" s="64" t="s">
        <v>3326</v>
      </c>
      <c r="F3390" s="65">
        <v>10141605</v>
      </c>
      <c r="G3390" s="64" t="s">
        <v>13630</v>
      </c>
      <c r="H3390" s="64">
        <v>1</v>
      </c>
      <c r="I3390" s="64">
        <v>11</v>
      </c>
      <c r="J3390" s="66">
        <v>7</v>
      </c>
      <c r="K3390" s="67">
        <v>280000</v>
      </c>
      <c r="L3390" s="68" t="s">
        <v>15</v>
      </c>
      <c r="M3390" s="68" t="s">
        <v>254</v>
      </c>
    </row>
    <row r="3391" spans="1:13" s="3" customFormat="1" ht="12.75" x14ac:dyDescent="0.2">
      <c r="A3391" s="62" t="s">
        <v>20</v>
      </c>
      <c r="B3391" s="62" t="s">
        <v>475</v>
      </c>
      <c r="C3391" s="63">
        <v>10</v>
      </c>
      <c r="D3391" s="62" t="s">
        <v>13440</v>
      </c>
      <c r="E3391" s="62" t="s">
        <v>3327</v>
      </c>
      <c r="F3391" s="69">
        <v>10141608</v>
      </c>
      <c r="G3391" s="62" t="s">
        <v>13630</v>
      </c>
      <c r="H3391" s="62">
        <v>1</v>
      </c>
      <c r="I3391" s="62">
        <v>11</v>
      </c>
      <c r="J3391" s="70">
        <v>5</v>
      </c>
      <c r="K3391" s="71">
        <v>950000</v>
      </c>
      <c r="L3391" s="72" t="s">
        <v>15</v>
      </c>
      <c r="M3391" s="72" t="s">
        <v>254</v>
      </c>
    </row>
    <row r="3392" spans="1:13" s="3" customFormat="1" ht="12.75" x14ac:dyDescent="0.2">
      <c r="A3392" s="62" t="s">
        <v>20</v>
      </c>
      <c r="B3392" s="62" t="s">
        <v>475</v>
      </c>
      <c r="C3392" s="63">
        <v>10</v>
      </c>
      <c r="D3392" s="64" t="s">
        <v>13440</v>
      </c>
      <c r="E3392" s="64" t="s">
        <v>13996</v>
      </c>
      <c r="F3392" s="65">
        <v>10141610</v>
      </c>
      <c r="G3392" s="64" t="s">
        <v>13630</v>
      </c>
      <c r="H3392" s="64">
        <v>1</v>
      </c>
      <c r="I3392" s="64">
        <v>11</v>
      </c>
      <c r="J3392" s="66">
        <v>7</v>
      </c>
      <c r="K3392" s="67">
        <v>182000</v>
      </c>
      <c r="L3392" s="68" t="s">
        <v>15</v>
      </c>
      <c r="M3392" s="68" t="s">
        <v>254</v>
      </c>
    </row>
    <row r="3393" spans="1:13" s="3" customFormat="1" ht="12.75" x14ac:dyDescent="0.2">
      <c r="A3393" s="62" t="s">
        <v>20</v>
      </c>
      <c r="B3393" s="62" t="s">
        <v>475</v>
      </c>
      <c r="C3393" s="63">
        <v>10</v>
      </c>
      <c r="D3393" s="62" t="s">
        <v>13440</v>
      </c>
      <c r="E3393" s="62" t="s">
        <v>13997</v>
      </c>
      <c r="F3393" s="69">
        <v>10141610</v>
      </c>
      <c r="G3393" s="62" t="s">
        <v>13630</v>
      </c>
      <c r="H3393" s="62">
        <v>1</v>
      </c>
      <c r="I3393" s="62">
        <v>11</v>
      </c>
      <c r="J3393" s="70">
        <v>7</v>
      </c>
      <c r="K3393" s="71">
        <v>196000</v>
      </c>
      <c r="L3393" s="72" t="s">
        <v>15</v>
      </c>
      <c r="M3393" s="72" t="s">
        <v>254</v>
      </c>
    </row>
    <row r="3394" spans="1:13" s="3" customFormat="1" ht="12.75" x14ac:dyDescent="0.2">
      <c r="A3394" s="62" t="s">
        <v>20</v>
      </c>
      <c r="B3394" s="62" t="s">
        <v>475</v>
      </c>
      <c r="C3394" s="63">
        <v>10</v>
      </c>
      <c r="D3394" s="64" t="s">
        <v>13440</v>
      </c>
      <c r="E3394" s="64" t="s">
        <v>3328</v>
      </c>
      <c r="F3394" s="65">
        <v>31163210</v>
      </c>
      <c r="G3394" s="64" t="s">
        <v>13630</v>
      </c>
      <c r="H3394" s="64">
        <v>1</v>
      </c>
      <c r="I3394" s="64">
        <v>11</v>
      </c>
      <c r="J3394" s="66">
        <v>4</v>
      </c>
      <c r="K3394" s="67">
        <v>112000</v>
      </c>
      <c r="L3394" s="68" t="s">
        <v>15</v>
      </c>
      <c r="M3394" s="68" t="s">
        <v>254</v>
      </c>
    </row>
    <row r="3395" spans="1:13" s="3" customFormat="1" ht="12.75" x14ac:dyDescent="0.2">
      <c r="A3395" s="62" t="s">
        <v>20</v>
      </c>
      <c r="B3395" s="62" t="s">
        <v>475</v>
      </c>
      <c r="C3395" s="63">
        <v>10</v>
      </c>
      <c r="D3395" s="62" t="s">
        <v>13440</v>
      </c>
      <c r="E3395" s="62" t="s">
        <v>3329</v>
      </c>
      <c r="F3395" s="69">
        <v>31163210</v>
      </c>
      <c r="G3395" s="62" t="s">
        <v>13630</v>
      </c>
      <c r="H3395" s="62">
        <v>1</v>
      </c>
      <c r="I3395" s="62">
        <v>11</v>
      </c>
      <c r="J3395" s="70">
        <v>5</v>
      </c>
      <c r="K3395" s="71">
        <v>675000</v>
      </c>
      <c r="L3395" s="72" t="s">
        <v>15</v>
      </c>
      <c r="M3395" s="72" t="s">
        <v>254</v>
      </c>
    </row>
    <row r="3396" spans="1:13" s="3" customFormat="1" ht="12.75" x14ac:dyDescent="0.2">
      <c r="A3396" s="62" t="s">
        <v>20</v>
      </c>
      <c r="B3396" s="62" t="s">
        <v>475</v>
      </c>
      <c r="C3396" s="63">
        <v>10</v>
      </c>
      <c r="D3396" s="64" t="s">
        <v>13440</v>
      </c>
      <c r="E3396" s="64" t="s">
        <v>3330</v>
      </c>
      <c r="F3396" s="65">
        <v>10141501</v>
      </c>
      <c r="G3396" s="64" t="s">
        <v>13630</v>
      </c>
      <c r="H3396" s="64">
        <v>1</v>
      </c>
      <c r="I3396" s="64">
        <v>11</v>
      </c>
      <c r="J3396" s="66">
        <v>2</v>
      </c>
      <c r="K3396" s="67">
        <v>1000000</v>
      </c>
      <c r="L3396" s="68" t="s">
        <v>15</v>
      </c>
      <c r="M3396" s="68" t="s">
        <v>254</v>
      </c>
    </row>
    <row r="3397" spans="1:13" s="3" customFormat="1" ht="12.75" x14ac:dyDescent="0.2">
      <c r="A3397" s="62" t="s">
        <v>20</v>
      </c>
      <c r="B3397" s="62" t="s">
        <v>475</v>
      </c>
      <c r="C3397" s="63">
        <v>10</v>
      </c>
      <c r="D3397" s="62" t="s">
        <v>13440</v>
      </c>
      <c r="E3397" s="62" t="s">
        <v>3331</v>
      </c>
      <c r="F3397" s="69">
        <v>10141501</v>
      </c>
      <c r="G3397" s="62" t="s">
        <v>13630</v>
      </c>
      <c r="H3397" s="62">
        <v>1</v>
      </c>
      <c r="I3397" s="62">
        <v>11</v>
      </c>
      <c r="J3397" s="70">
        <v>2</v>
      </c>
      <c r="K3397" s="71">
        <v>1384000</v>
      </c>
      <c r="L3397" s="72" t="s">
        <v>15</v>
      </c>
      <c r="M3397" s="72" t="s">
        <v>254</v>
      </c>
    </row>
    <row r="3398" spans="1:13" s="3" customFormat="1" ht="12.75" x14ac:dyDescent="0.2">
      <c r="A3398" s="62" t="s">
        <v>20</v>
      </c>
      <c r="B3398" s="62" t="s">
        <v>475</v>
      </c>
      <c r="C3398" s="63">
        <v>10</v>
      </c>
      <c r="D3398" s="64" t="s">
        <v>13440</v>
      </c>
      <c r="E3398" s="64" t="s">
        <v>3332</v>
      </c>
      <c r="F3398" s="65">
        <v>10141605</v>
      </c>
      <c r="G3398" s="64" t="s">
        <v>13630</v>
      </c>
      <c r="H3398" s="64">
        <v>1</v>
      </c>
      <c r="I3398" s="64">
        <v>11</v>
      </c>
      <c r="J3398" s="66">
        <v>3</v>
      </c>
      <c r="K3398" s="67">
        <v>105000</v>
      </c>
      <c r="L3398" s="68" t="s">
        <v>15</v>
      </c>
      <c r="M3398" s="68" t="s">
        <v>254</v>
      </c>
    </row>
    <row r="3399" spans="1:13" s="3" customFormat="1" ht="12.75" x14ac:dyDescent="0.2">
      <c r="A3399" s="62" t="s">
        <v>20</v>
      </c>
      <c r="B3399" s="62" t="s">
        <v>475</v>
      </c>
      <c r="C3399" s="63">
        <v>10</v>
      </c>
      <c r="D3399" s="62" t="s">
        <v>13440</v>
      </c>
      <c r="E3399" s="62" t="s">
        <v>3333</v>
      </c>
      <c r="F3399" s="69">
        <v>10111301</v>
      </c>
      <c r="G3399" s="62" t="s">
        <v>13630</v>
      </c>
      <c r="H3399" s="62">
        <v>1</v>
      </c>
      <c r="I3399" s="62">
        <v>11</v>
      </c>
      <c r="J3399" s="70">
        <v>3</v>
      </c>
      <c r="K3399" s="71">
        <v>360000</v>
      </c>
      <c r="L3399" s="72" t="s">
        <v>15</v>
      </c>
      <c r="M3399" s="72" t="s">
        <v>254</v>
      </c>
    </row>
    <row r="3400" spans="1:13" s="3" customFormat="1" ht="12.75" x14ac:dyDescent="0.2">
      <c r="A3400" s="62" t="s">
        <v>20</v>
      </c>
      <c r="B3400" s="62" t="s">
        <v>475</v>
      </c>
      <c r="C3400" s="63">
        <v>10</v>
      </c>
      <c r="D3400" s="64" t="s">
        <v>13440</v>
      </c>
      <c r="E3400" s="64" t="s">
        <v>3334</v>
      </c>
      <c r="F3400" s="65">
        <v>10141605</v>
      </c>
      <c r="G3400" s="64" t="s">
        <v>13630</v>
      </c>
      <c r="H3400" s="64">
        <v>1</v>
      </c>
      <c r="I3400" s="64">
        <v>11</v>
      </c>
      <c r="J3400" s="66">
        <v>2</v>
      </c>
      <c r="K3400" s="67">
        <v>358000</v>
      </c>
      <c r="L3400" s="68" t="s">
        <v>15</v>
      </c>
      <c r="M3400" s="68" t="s">
        <v>254</v>
      </c>
    </row>
    <row r="3401" spans="1:13" s="3" customFormat="1" ht="12.75" x14ac:dyDescent="0.2">
      <c r="A3401" s="62" t="s">
        <v>20</v>
      </c>
      <c r="B3401" s="62" t="s">
        <v>475</v>
      </c>
      <c r="C3401" s="63">
        <v>10</v>
      </c>
      <c r="D3401" s="62" t="s">
        <v>13440</v>
      </c>
      <c r="E3401" s="62" t="s">
        <v>3335</v>
      </c>
      <c r="F3401" s="69">
        <v>10141607</v>
      </c>
      <c r="G3401" s="62" t="s">
        <v>13630</v>
      </c>
      <c r="H3401" s="62">
        <v>1</v>
      </c>
      <c r="I3401" s="62">
        <v>11</v>
      </c>
      <c r="J3401" s="70">
        <v>4</v>
      </c>
      <c r="K3401" s="71">
        <v>150000</v>
      </c>
      <c r="L3401" s="72" t="s">
        <v>15</v>
      </c>
      <c r="M3401" s="72" t="s">
        <v>254</v>
      </c>
    </row>
    <row r="3402" spans="1:13" s="3" customFormat="1" ht="12.75" x14ac:dyDescent="0.2">
      <c r="A3402" s="62" t="s">
        <v>20</v>
      </c>
      <c r="B3402" s="62" t="s">
        <v>475</v>
      </c>
      <c r="C3402" s="63">
        <v>10</v>
      </c>
      <c r="D3402" s="64" t="s">
        <v>13440</v>
      </c>
      <c r="E3402" s="64" t="s">
        <v>3336</v>
      </c>
      <c r="F3402" s="65">
        <v>10141605</v>
      </c>
      <c r="G3402" s="64" t="s">
        <v>13630</v>
      </c>
      <c r="H3402" s="64">
        <v>1</v>
      </c>
      <c r="I3402" s="64">
        <v>11</v>
      </c>
      <c r="J3402" s="66">
        <v>2</v>
      </c>
      <c r="K3402" s="67">
        <v>300000</v>
      </c>
      <c r="L3402" s="68" t="s">
        <v>15</v>
      </c>
      <c r="M3402" s="68" t="s">
        <v>254</v>
      </c>
    </row>
    <row r="3403" spans="1:13" s="3" customFormat="1" ht="12.75" x14ac:dyDescent="0.2">
      <c r="A3403" s="62" t="s">
        <v>20</v>
      </c>
      <c r="B3403" s="62" t="s">
        <v>905</v>
      </c>
      <c r="C3403" s="63">
        <v>10</v>
      </c>
      <c r="D3403" s="62" t="s">
        <v>13524</v>
      </c>
      <c r="E3403" s="62" t="s">
        <v>13998</v>
      </c>
      <c r="F3403" s="69">
        <v>42121606</v>
      </c>
      <c r="G3403" s="62" t="s">
        <v>13630</v>
      </c>
      <c r="H3403" s="62">
        <v>1</v>
      </c>
      <c r="I3403" s="62">
        <v>11</v>
      </c>
      <c r="J3403" s="70">
        <v>5</v>
      </c>
      <c r="K3403" s="71">
        <v>360000</v>
      </c>
      <c r="L3403" s="72" t="s">
        <v>1760</v>
      </c>
      <c r="M3403" s="72" t="s">
        <v>254</v>
      </c>
    </row>
    <row r="3404" spans="1:13" s="3" customFormat="1" ht="12.75" x14ac:dyDescent="0.2">
      <c r="A3404" s="62" t="s">
        <v>20</v>
      </c>
      <c r="B3404" s="62" t="s">
        <v>873</v>
      </c>
      <c r="C3404" s="63">
        <v>10</v>
      </c>
      <c r="D3404" s="64" t="s">
        <v>13492</v>
      </c>
      <c r="E3404" s="64" t="s">
        <v>3337</v>
      </c>
      <c r="F3404" s="65">
        <v>13111010</v>
      </c>
      <c r="G3404" s="64" t="s">
        <v>13630</v>
      </c>
      <c r="H3404" s="64">
        <v>1</v>
      </c>
      <c r="I3404" s="64">
        <v>11</v>
      </c>
      <c r="J3404" s="66">
        <v>3</v>
      </c>
      <c r="K3404" s="67">
        <v>264000</v>
      </c>
      <c r="L3404" s="68" t="s">
        <v>848</v>
      </c>
      <c r="M3404" s="68" t="s">
        <v>254</v>
      </c>
    </row>
    <row r="3405" spans="1:13" s="3" customFormat="1" ht="12.75" x14ac:dyDescent="0.2">
      <c r="A3405" s="62" t="s">
        <v>20</v>
      </c>
      <c r="B3405" s="62" t="s">
        <v>1786</v>
      </c>
      <c r="C3405" s="63">
        <v>10</v>
      </c>
      <c r="D3405" s="62" t="s">
        <v>13545</v>
      </c>
      <c r="E3405" s="62" t="s">
        <v>3338</v>
      </c>
      <c r="F3405" s="69">
        <v>13111305</v>
      </c>
      <c r="G3405" s="62" t="s">
        <v>13630</v>
      </c>
      <c r="H3405" s="62">
        <v>1</v>
      </c>
      <c r="I3405" s="62">
        <v>11</v>
      </c>
      <c r="J3405" s="70">
        <v>8</v>
      </c>
      <c r="K3405" s="71">
        <v>240000</v>
      </c>
      <c r="L3405" s="72" t="s">
        <v>848</v>
      </c>
      <c r="M3405" s="72" t="s">
        <v>254</v>
      </c>
    </row>
    <row r="3406" spans="1:13" s="3" customFormat="1" ht="12.75" x14ac:dyDescent="0.2">
      <c r="A3406" s="62" t="s">
        <v>20</v>
      </c>
      <c r="B3406" s="62" t="s">
        <v>1787</v>
      </c>
      <c r="C3406" s="63">
        <v>10</v>
      </c>
      <c r="D3406" s="64" t="s">
        <v>13546</v>
      </c>
      <c r="E3406" s="64" t="s">
        <v>3339</v>
      </c>
      <c r="F3406" s="65">
        <v>42121606</v>
      </c>
      <c r="G3406" s="64" t="s">
        <v>13630</v>
      </c>
      <c r="H3406" s="64">
        <v>1</v>
      </c>
      <c r="I3406" s="64">
        <v>11</v>
      </c>
      <c r="J3406" s="66">
        <v>3</v>
      </c>
      <c r="K3406" s="67">
        <v>525000</v>
      </c>
      <c r="L3406" s="68" t="s">
        <v>1760</v>
      </c>
      <c r="M3406" s="68" t="s">
        <v>254</v>
      </c>
    </row>
    <row r="3407" spans="1:13" s="3" customFormat="1" ht="12.75" x14ac:dyDescent="0.2">
      <c r="A3407" s="62" t="s">
        <v>20</v>
      </c>
      <c r="B3407" s="62" t="s">
        <v>1787</v>
      </c>
      <c r="C3407" s="63">
        <v>10</v>
      </c>
      <c r="D3407" s="62" t="s">
        <v>13546</v>
      </c>
      <c r="E3407" s="62" t="s">
        <v>3340</v>
      </c>
      <c r="F3407" s="69">
        <v>42311703</v>
      </c>
      <c r="G3407" s="62" t="s">
        <v>13630</v>
      </c>
      <c r="H3407" s="62">
        <v>1</v>
      </c>
      <c r="I3407" s="62">
        <v>11</v>
      </c>
      <c r="J3407" s="70">
        <v>5</v>
      </c>
      <c r="K3407" s="71">
        <v>125000</v>
      </c>
      <c r="L3407" s="72" t="s">
        <v>15</v>
      </c>
      <c r="M3407" s="72" t="s">
        <v>254</v>
      </c>
    </row>
    <row r="3408" spans="1:13" s="3" customFormat="1" ht="12.75" x14ac:dyDescent="0.2">
      <c r="A3408" s="62" t="s">
        <v>20</v>
      </c>
      <c r="B3408" s="62" t="s">
        <v>1787</v>
      </c>
      <c r="C3408" s="63">
        <v>10</v>
      </c>
      <c r="D3408" s="64" t="s">
        <v>13546</v>
      </c>
      <c r="E3408" s="64" t="s">
        <v>3341</v>
      </c>
      <c r="F3408" s="65">
        <v>51251001</v>
      </c>
      <c r="G3408" s="64" t="s">
        <v>13630</v>
      </c>
      <c r="H3408" s="64">
        <v>1</v>
      </c>
      <c r="I3408" s="64">
        <v>11</v>
      </c>
      <c r="J3408" s="66">
        <v>10</v>
      </c>
      <c r="K3408" s="67">
        <v>528000</v>
      </c>
      <c r="L3408" s="68" t="s">
        <v>15</v>
      </c>
      <c r="M3408" s="68" t="s">
        <v>254</v>
      </c>
    </row>
    <row r="3409" spans="1:13" s="3" customFormat="1" ht="12.75" x14ac:dyDescent="0.2">
      <c r="A3409" s="62" t="s">
        <v>20</v>
      </c>
      <c r="B3409" s="62" t="s">
        <v>1787</v>
      </c>
      <c r="C3409" s="63">
        <v>10</v>
      </c>
      <c r="D3409" s="62" t="s">
        <v>13546</v>
      </c>
      <c r="E3409" s="62" t="s">
        <v>3342</v>
      </c>
      <c r="F3409" s="69">
        <v>51191906</v>
      </c>
      <c r="G3409" s="62" t="s">
        <v>13630</v>
      </c>
      <c r="H3409" s="62">
        <v>1</v>
      </c>
      <c r="I3409" s="62">
        <v>11</v>
      </c>
      <c r="J3409" s="70">
        <v>10</v>
      </c>
      <c r="K3409" s="71">
        <v>46000</v>
      </c>
      <c r="L3409" s="72" t="s">
        <v>15</v>
      </c>
      <c r="M3409" s="72" t="s">
        <v>254</v>
      </c>
    </row>
    <row r="3410" spans="1:13" s="3" customFormat="1" ht="12.75" x14ac:dyDescent="0.2">
      <c r="A3410" s="62" t="s">
        <v>20</v>
      </c>
      <c r="B3410" s="62" t="s">
        <v>1787</v>
      </c>
      <c r="C3410" s="63">
        <v>10</v>
      </c>
      <c r="D3410" s="64" t="s">
        <v>13546</v>
      </c>
      <c r="E3410" s="64" t="s">
        <v>3343</v>
      </c>
      <c r="F3410" s="65">
        <v>51101507</v>
      </c>
      <c r="G3410" s="64" t="s">
        <v>13630</v>
      </c>
      <c r="H3410" s="64">
        <v>1</v>
      </c>
      <c r="I3410" s="64">
        <v>11</v>
      </c>
      <c r="J3410" s="66">
        <v>8</v>
      </c>
      <c r="K3410" s="67">
        <v>200000</v>
      </c>
      <c r="L3410" s="68" t="s">
        <v>15</v>
      </c>
      <c r="M3410" s="68" t="s">
        <v>254</v>
      </c>
    </row>
    <row r="3411" spans="1:13" s="3" customFormat="1" ht="12.75" x14ac:dyDescent="0.2">
      <c r="A3411" s="62" t="s">
        <v>20</v>
      </c>
      <c r="B3411" s="62" t="s">
        <v>1787</v>
      </c>
      <c r="C3411" s="63">
        <v>10</v>
      </c>
      <c r="D3411" s="62" t="s">
        <v>13546</v>
      </c>
      <c r="E3411" s="62" t="s">
        <v>3344</v>
      </c>
      <c r="F3411" s="69">
        <v>42121606</v>
      </c>
      <c r="G3411" s="62" t="s">
        <v>13630</v>
      </c>
      <c r="H3411" s="62">
        <v>1</v>
      </c>
      <c r="I3411" s="62">
        <v>11</v>
      </c>
      <c r="J3411" s="70">
        <v>15</v>
      </c>
      <c r="K3411" s="71">
        <v>405000</v>
      </c>
      <c r="L3411" s="72" t="s">
        <v>15</v>
      </c>
      <c r="M3411" s="72" t="s">
        <v>254</v>
      </c>
    </row>
    <row r="3412" spans="1:13" s="3" customFormat="1" ht="12.75" x14ac:dyDescent="0.2">
      <c r="A3412" s="62" t="s">
        <v>20</v>
      </c>
      <c r="B3412" s="62" t="s">
        <v>1787</v>
      </c>
      <c r="C3412" s="63">
        <v>10</v>
      </c>
      <c r="D3412" s="64" t="s">
        <v>13546</v>
      </c>
      <c r="E3412" s="64" t="s">
        <v>3345</v>
      </c>
      <c r="F3412" s="65">
        <v>42121606</v>
      </c>
      <c r="G3412" s="64" t="s">
        <v>13630</v>
      </c>
      <c r="H3412" s="64">
        <v>1</v>
      </c>
      <c r="I3412" s="64">
        <v>11</v>
      </c>
      <c r="J3412" s="66">
        <v>30</v>
      </c>
      <c r="K3412" s="67">
        <v>3600000</v>
      </c>
      <c r="L3412" s="68" t="s">
        <v>15</v>
      </c>
      <c r="M3412" s="68" t="s">
        <v>254</v>
      </c>
    </row>
    <row r="3413" spans="1:13" s="3" customFormat="1" ht="12.75" x14ac:dyDescent="0.2">
      <c r="A3413" s="62" t="s">
        <v>20</v>
      </c>
      <c r="B3413" s="62" t="s">
        <v>1787</v>
      </c>
      <c r="C3413" s="63">
        <v>10</v>
      </c>
      <c r="D3413" s="62" t="s">
        <v>13546</v>
      </c>
      <c r="E3413" s="62" t="s">
        <v>3346</v>
      </c>
      <c r="F3413" s="69">
        <v>42121606</v>
      </c>
      <c r="G3413" s="62" t="s">
        <v>13630</v>
      </c>
      <c r="H3413" s="62">
        <v>1</v>
      </c>
      <c r="I3413" s="62">
        <v>11</v>
      </c>
      <c r="J3413" s="70">
        <v>8</v>
      </c>
      <c r="K3413" s="71">
        <v>216000</v>
      </c>
      <c r="L3413" s="72" t="s">
        <v>15</v>
      </c>
      <c r="M3413" s="72" t="s">
        <v>254</v>
      </c>
    </row>
    <row r="3414" spans="1:13" s="3" customFormat="1" ht="12.75" x14ac:dyDescent="0.2">
      <c r="A3414" s="62" t="s">
        <v>20</v>
      </c>
      <c r="B3414" s="62" t="s">
        <v>1787</v>
      </c>
      <c r="C3414" s="63">
        <v>10</v>
      </c>
      <c r="D3414" s="64" t="s">
        <v>13546</v>
      </c>
      <c r="E3414" s="64" t="s">
        <v>3347</v>
      </c>
      <c r="F3414" s="65">
        <v>42311505</v>
      </c>
      <c r="G3414" s="64" t="s">
        <v>13630</v>
      </c>
      <c r="H3414" s="64">
        <v>1</v>
      </c>
      <c r="I3414" s="64">
        <v>11</v>
      </c>
      <c r="J3414" s="66">
        <v>5</v>
      </c>
      <c r="K3414" s="67">
        <v>60000</v>
      </c>
      <c r="L3414" s="68" t="s">
        <v>15</v>
      </c>
      <c r="M3414" s="68" t="s">
        <v>254</v>
      </c>
    </row>
    <row r="3415" spans="1:13" s="3" customFormat="1" ht="12.75" x14ac:dyDescent="0.2">
      <c r="A3415" s="62" t="s">
        <v>20</v>
      </c>
      <c r="B3415" s="62" t="s">
        <v>1787</v>
      </c>
      <c r="C3415" s="63">
        <v>10</v>
      </c>
      <c r="D3415" s="62" t="s">
        <v>13546</v>
      </c>
      <c r="E3415" s="62" t="s">
        <v>3348</v>
      </c>
      <c r="F3415" s="69">
        <v>42121601</v>
      </c>
      <c r="G3415" s="62" t="s">
        <v>13630</v>
      </c>
      <c r="H3415" s="62">
        <v>1</v>
      </c>
      <c r="I3415" s="62">
        <v>11</v>
      </c>
      <c r="J3415" s="70">
        <v>4</v>
      </c>
      <c r="K3415" s="71">
        <v>440000</v>
      </c>
      <c r="L3415" s="72" t="s">
        <v>15</v>
      </c>
      <c r="M3415" s="72" t="s">
        <v>254</v>
      </c>
    </row>
    <row r="3416" spans="1:13" s="3" customFormat="1" ht="12.75" x14ac:dyDescent="0.2">
      <c r="A3416" s="62" t="s">
        <v>20</v>
      </c>
      <c r="B3416" s="62" t="s">
        <v>1787</v>
      </c>
      <c r="C3416" s="63">
        <v>10</v>
      </c>
      <c r="D3416" s="64" t="s">
        <v>13546</v>
      </c>
      <c r="E3416" s="64" t="s">
        <v>3349</v>
      </c>
      <c r="F3416" s="65">
        <v>42121601</v>
      </c>
      <c r="G3416" s="64" t="s">
        <v>13630</v>
      </c>
      <c r="H3416" s="64">
        <v>1</v>
      </c>
      <c r="I3416" s="64">
        <v>11</v>
      </c>
      <c r="J3416" s="66">
        <v>35</v>
      </c>
      <c r="K3416" s="67">
        <v>1225000</v>
      </c>
      <c r="L3416" s="68" t="s">
        <v>15</v>
      </c>
      <c r="M3416" s="68" t="s">
        <v>254</v>
      </c>
    </row>
    <row r="3417" spans="1:13" s="3" customFormat="1" ht="12.75" x14ac:dyDescent="0.2">
      <c r="A3417" s="62" t="s">
        <v>20</v>
      </c>
      <c r="B3417" s="62" t="s">
        <v>1787</v>
      </c>
      <c r="C3417" s="63">
        <v>10</v>
      </c>
      <c r="D3417" s="62" t="s">
        <v>13546</v>
      </c>
      <c r="E3417" s="62" t="s">
        <v>3350</v>
      </c>
      <c r="F3417" s="69">
        <v>42121604</v>
      </c>
      <c r="G3417" s="62" t="s">
        <v>13630</v>
      </c>
      <c r="H3417" s="62">
        <v>1</v>
      </c>
      <c r="I3417" s="62">
        <v>11</v>
      </c>
      <c r="J3417" s="70">
        <v>2</v>
      </c>
      <c r="K3417" s="71">
        <v>98000</v>
      </c>
      <c r="L3417" s="72" t="s">
        <v>15</v>
      </c>
      <c r="M3417" s="72" t="s">
        <v>254</v>
      </c>
    </row>
    <row r="3418" spans="1:13" s="3" customFormat="1" ht="12.75" x14ac:dyDescent="0.2">
      <c r="A3418" s="62" t="s">
        <v>20</v>
      </c>
      <c r="B3418" s="62" t="s">
        <v>268</v>
      </c>
      <c r="C3418" s="63">
        <v>10</v>
      </c>
      <c r="D3418" s="64" t="s">
        <v>13385</v>
      </c>
      <c r="E3418" s="64" t="s">
        <v>13999</v>
      </c>
      <c r="F3418" s="65">
        <v>42121606</v>
      </c>
      <c r="G3418" s="64" t="s">
        <v>13630</v>
      </c>
      <c r="H3418" s="64">
        <v>1</v>
      </c>
      <c r="I3418" s="64">
        <v>11</v>
      </c>
      <c r="J3418" s="66">
        <v>15</v>
      </c>
      <c r="K3418" s="67">
        <v>285000</v>
      </c>
      <c r="L3418" s="68" t="s">
        <v>15</v>
      </c>
      <c r="M3418" s="68" t="s">
        <v>254</v>
      </c>
    </row>
    <row r="3419" spans="1:13" s="3" customFormat="1" ht="12.75" x14ac:dyDescent="0.2">
      <c r="A3419" s="62" t="s">
        <v>20</v>
      </c>
      <c r="B3419" s="62" t="s">
        <v>268</v>
      </c>
      <c r="C3419" s="63">
        <v>10</v>
      </c>
      <c r="D3419" s="62" t="s">
        <v>13385</v>
      </c>
      <c r="E3419" s="62" t="s">
        <v>3351</v>
      </c>
      <c r="F3419" s="69">
        <v>42121606</v>
      </c>
      <c r="G3419" s="62" t="s">
        <v>13630</v>
      </c>
      <c r="H3419" s="62">
        <v>1</v>
      </c>
      <c r="I3419" s="62">
        <v>11</v>
      </c>
      <c r="J3419" s="70">
        <v>25</v>
      </c>
      <c r="K3419" s="71">
        <v>350000</v>
      </c>
      <c r="L3419" s="72" t="s">
        <v>15</v>
      </c>
      <c r="M3419" s="72" t="s">
        <v>254</v>
      </c>
    </row>
    <row r="3420" spans="1:13" s="3" customFormat="1" ht="12.75" x14ac:dyDescent="0.2">
      <c r="A3420" s="62" t="s">
        <v>20</v>
      </c>
      <c r="B3420" s="62" t="s">
        <v>268</v>
      </c>
      <c r="C3420" s="63">
        <v>10</v>
      </c>
      <c r="D3420" s="64" t="s">
        <v>13385</v>
      </c>
      <c r="E3420" s="64" t="s">
        <v>3352</v>
      </c>
      <c r="F3420" s="65">
        <v>10111302</v>
      </c>
      <c r="G3420" s="64" t="s">
        <v>13630</v>
      </c>
      <c r="H3420" s="64">
        <v>1</v>
      </c>
      <c r="I3420" s="64">
        <v>11</v>
      </c>
      <c r="J3420" s="66">
        <v>30</v>
      </c>
      <c r="K3420" s="67">
        <v>1080000</v>
      </c>
      <c r="L3420" s="68" t="s">
        <v>15</v>
      </c>
      <c r="M3420" s="68" t="s">
        <v>254</v>
      </c>
    </row>
    <row r="3421" spans="1:13" s="3" customFormat="1" ht="12.75" x14ac:dyDescent="0.2">
      <c r="A3421" s="62" t="s">
        <v>20</v>
      </c>
      <c r="B3421" s="62" t="s">
        <v>268</v>
      </c>
      <c r="C3421" s="63">
        <v>10</v>
      </c>
      <c r="D3421" s="62" t="s">
        <v>13385</v>
      </c>
      <c r="E3421" s="62" t="s">
        <v>3353</v>
      </c>
      <c r="F3421" s="69">
        <v>10111302</v>
      </c>
      <c r="G3421" s="62" t="s">
        <v>13630</v>
      </c>
      <c r="H3421" s="62">
        <v>1</v>
      </c>
      <c r="I3421" s="62">
        <v>11</v>
      </c>
      <c r="J3421" s="70">
        <v>10</v>
      </c>
      <c r="K3421" s="71">
        <v>790000</v>
      </c>
      <c r="L3421" s="72" t="s">
        <v>15</v>
      </c>
      <c r="M3421" s="72" t="s">
        <v>254</v>
      </c>
    </row>
    <row r="3422" spans="1:13" s="3" customFormat="1" ht="12.75" x14ac:dyDescent="0.2">
      <c r="A3422" s="62" t="s">
        <v>20</v>
      </c>
      <c r="B3422" s="62" t="s">
        <v>268</v>
      </c>
      <c r="C3422" s="63">
        <v>10</v>
      </c>
      <c r="D3422" s="64" t="s">
        <v>13385</v>
      </c>
      <c r="E3422" s="64" t="s">
        <v>3354</v>
      </c>
      <c r="F3422" s="65">
        <v>10111302</v>
      </c>
      <c r="G3422" s="64" t="s">
        <v>13630</v>
      </c>
      <c r="H3422" s="64">
        <v>1</v>
      </c>
      <c r="I3422" s="64">
        <v>11</v>
      </c>
      <c r="J3422" s="66">
        <v>8</v>
      </c>
      <c r="K3422" s="67">
        <v>1320000</v>
      </c>
      <c r="L3422" s="68" t="s">
        <v>15</v>
      </c>
      <c r="M3422" s="68" t="s">
        <v>254</v>
      </c>
    </row>
    <row r="3423" spans="1:13" s="3" customFormat="1" ht="12.75" x14ac:dyDescent="0.2">
      <c r="A3423" s="62" t="s">
        <v>20</v>
      </c>
      <c r="B3423" s="62" t="s">
        <v>268</v>
      </c>
      <c r="C3423" s="63">
        <v>10</v>
      </c>
      <c r="D3423" s="62" t="s">
        <v>13385</v>
      </c>
      <c r="E3423" s="62" t="s">
        <v>3355</v>
      </c>
      <c r="F3423" s="69">
        <v>10111302</v>
      </c>
      <c r="G3423" s="62" t="s">
        <v>13630</v>
      </c>
      <c r="H3423" s="62">
        <v>1</v>
      </c>
      <c r="I3423" s="62">
        <v>11</v>
      </c>
      <c r="J3423" s="70">
        <v>2</v>
      </c>
      <c r="K3423" s="71">
        <v>90000</v>
      </c>
      <c r="L3423" s="72" t="s">
        <v>15</v>
      </c>
      <c r="M3423" s="72" t="s">
        <v>254</v>
      </c>
    </row>
    <row r="3424" spans="1:13" s="3" customFormat="1" ht="12.75" x14ac:dyDescent="0.2">
      <c r="A3424" s="62" t="s">
        <v>20</v>
      </c>
      <c r="B3424" s="62" t="s">
        <v>454</v>
      </c>
      <c r="C3424" s="63">
        <v>10</v>
      </c>
      <c r="D3424" s="64" t="s">
        <v>13417</v>
      </c>
      <c r="E3424" s="64" t="s">
        <v>3356</v>
      </c>
      <c r="F3424" s="65">
        <v>25172504</v>
      </c>
      <c r="G3424" s="64" t="s">
        <v>13630</v>
      </c>
      <c r="H3424" s="64">
        <v>6</v>
      </c>
      <c r="I3424" s="64">
        <v>3</v>
      </c>
      <c r="J3424" s="66">
        <v>2</v>
      </c>
      <c r="K3424" s="67">
        <v>1057910</v>
      </c>
      <c r="L3424" s="68" t="s">
        <v>15</v>
      </c>
      <c r="M3424" s="68" t="s">
        <v>254</v>
      </c>
    </row>
    <row r="3425" spans="1:13" s="3" customFormat="1" ht="12.75" x14ac:dyDescent="0.2">
      <c r="A3425" s="62" t="s">
        <v>20</v>
      </c>
      <c r="B3425" s="62" t="s">
        <v>454</v>
      </c>
      <c r="C3425" s="63">
        <v>10</v>
      </c>
      <c r="D3425" s="62" t="s">
        <v>13417</v>
      </c>
      <c r="E3425" s="62" t="s">
        <v>3357</v>
      </c>
      <c r="F3425" s="69">
        <v>25172504</v>
      </c>
      <c r="G3425" s="62" t="s">
        <v>13630</v>
      </c>
      <c r="H3425" s="62">
        <v>6</v>
      </c>
      <c r="I3425" s="62">
        <v>3</v>
      </c>
      <c r="J3425" s="70">
        <v>2</v>
      </c>
      <c r="K3425" s="71">
        <v>619990</v>
      </c>
      <c r="L3425" s="72" t="s">
        <v>15</v>
      </c>
      <c r="M3425" s="72" t="s">
        <v>254</v>
      </c>
    </row>
    <row r="3426" spans="1:13" s="3" customFormat="1" ht="12.75" x14ac:dyDescent="0.2">
      <c r="A3426" s="62" t="s">
        <v>20</v>
      </c>
      <c r="B3426" s="62" t="s">
        <v>222</v>
      </c>
      <c r="C3426" s="63">
        <v>10</v>
      </c>
      <c r="D3426" s="64" t="s">
        <v>13381</v>
      </c>
      <c r="E3426" s="64" t="s">
        <v>3358</v>
      </c>
      <c r="F3426" s="65">
        <v>26111804</v>
      </c>
      <c r="G3426" s="64" t="s">
        <v>13630</v>
      </c>
      <c r="H3426" s="64">
        <v>6</v>
      </c>
      <c r="I3426" s="64">
        <v>3</v>
      </c>
      <c r="J3426" s="66">
        <v>5</v>
      </c>
      <c r="K3426" s="67">
        <v>1941070</v>
      </c>
      <c r="L3426" s="68" t="s">
        <v>15</v>
      </c>
      <c r="M3426" s="68" t="s">
        <v>254</v>
      </c>
    </row>
    <row r="3427" spans="1:13" s="3" customFormat="1" ht="12.75" x14ac:dyDescent="0.2">
      <c r="A3427" s="62" t="s">
        <v>20</v>
      </c>
      <c r="B3427" s="62" t="s">
        <v>222</v>
      </c>
      <c r="C3427" s="63">
        <v>10</v>
      </c>
      <c r="D3427" s="62" t="s">
        <v>13381</v>
      </c>
      <c r="E3427" s="62" t="s">
        <v>3359</v>
      </c>
      <c r="F3427" s="69">
        <v>46181504</v>
      </c>
      <c r="G3427" s="62" t="s">
        <v>13630</v>
      </c>
      <c r="H3427" s="62">
        <v>1</v>
      </c>
      <c r="I3427" s="62">
        <v>11</v>
      </c>
      <c r="J3427" s="70">
        <v>3</v>
      </c>
      <c r="K3427" s="71">
        <v>54000</v>
      </c>
      <c r="L3427" s="72" t="s">
        <v>15</v>
      </c>
      <c r="M3427" s="72" t="s">
        <v>254</v>
      </c>
    </row>
    <row r="3428" spans="1:13" s="3" customFormat="1" ht="12.75" x14ac:dyDescent="0.2">
      <c r="A3428" s="62" t="s">
        <v>20</v>
      </c>
      <c r="B3428" s="62" t="s">
        <v>338</v>
      </c>
      <c r="C3428" s="63">
        <v>10</v>
      </c>
      <c r="D3428" s="64" t="s">
        <v>13384</v>
      </c>
      <c r="E3428" s="64" t="s">
        <v>3360</v>
      </c>
      <c r="F3428" s="65">
        <v>52152010</v>
      </c>
      <c r="G3428" s="64" t="s">
        <v>13630</v>
      </c>
      <c r="H3428" s="64">
        <v>5</v>
      </c>
      <c r="I3428" s="64">
        <v>2</v>
      </c>
      <c r="J3428" s="66">
        <v>1</v>
      </c>
      <c r="K3428" s="67">
        <v>606900</v>
      </c>
      <c r="L3428" s="68" t="s">
        <v>15</v>
      </c>
      <c r="M3428" s="68" t="s">
        <v>254</v>
      </c>
    </row>
    <row r="3429" spans="1:13" s="3" customFormat="1" ht="12.75" x14ac:dyDescent="0.2">
      <c r="A3429" s="62" t="s">
        <v>20</v>
      </c>
      <c r="B3429" s="62" t="s">
        <v>338</v>
      </c>
      <c r="C3429" s="63">
        <v>10</v>
      </c>
      <c r="D3429" s="62" t="s">
        <v>13384</v>
      </c>
      <c r="E3429" s="62" t="s">
        <v>3361</v>
      </c>
      <c r="F3429" s="69">
        <v>52152010</v>
      </c>
      <c r="G3429" s="62" t="s">
        <v>13630</v>
      </c>
      <c r="H3429" s="62">
        <v>5</v>
      </c>
      <c r="I3429" s="62">
        <v>2</v>
      </c>
      <c r="J3429" s="70">
        <v>2</v>
      </c>
      <c r="K3429" s="71">
        <v>259800</v>
      </c>
      <c r="L3429" s="72" t="s">
        <v>15</v>
      </c>
      <c r="M3429" s="72" t="s">
        <v>254</v>
      </c>
    </row>
    <row r="3430" spans="1:13" s="3" customFormat="1" ht="12.75" x14ac:dyDescent="0.2">
      <c r="A3430" s="62" t="s">
        <v>20</v>
      </c>
      <c r="B3430" s="62" t="s">
        <v>338</v>
      </c>
      <c r="C3430" s="63">
        <v>10</v>
      </c>
      <c r="D3430" s="64" t="s">
        <v>13384</v>
      </c>
      <c r="E3430" s="64" t="s">
        <v>3362</v>
      </c>
      <c r="F3430" s="65">
        <v>52152002</v>
      </c>
      <c r="G3430" s="64" t="s">
        <v>13630</v>
      </c>
      <c r="H3430" s="64">
        <v>5</v>
      </c>
      <c r="I3430" s="64">
        <v>2</v>
      </c>
      <c r="J3430" s="66">
        <v>50</v>
      </c>
      <c r="K3430" s="67">
        <v>745000</v>
      </c>
      <c r="L3430" s="68" t="s">
        <v>15</v>
      </c>
      <c r="M3430" s="68" t="s">
        <v>254</v>
      </c>
    </row>
    <row r="3431" spans="1:13" s="3" customFormat="1" ht="12.75" x14ac:dyDescent="0.2">
      <c r="A3431" s="62" t="s">
        <v>20</v>
      </c>
      <c r="B3431" s="62" t="s">
        <v>217</v>
      </c>
      <c r="C3431" s="63">
        <v>10</v>
      </c>
      <c r="D3431" s="62" t="s">
        <v>13378</v>
      </c>
      <c r="E3431" s="62" t="s">
        <v>3363</v>
      </c>
      <c r="F3431" s="69">
        <v>10111302</v>
      </c>
      <c r="G3431" s="62" t="s">
        <v>13630</v>
      </c>
      <c r="H3431" s="62">
        <v>1</v>
      </c>
      <c r="I3431" s="62">
        <v>11</v>
      </c>
      <c r="J3431" s="70">
        <v>5</v>
      </c>
      <c r="K3431" s="71">
        <v>105000</v>
      </c>
      <c r="L3431" s="72" t="s">
        <v>15</v>
      </c>
      <c r="M3431" s="72" t="s">
        <v>254</v>
      </c>
    </row>
    <row r="3432" spans="1:13" s="3" customFormat="1" ht="12.75" x14ac:dyDescent="0.2">
      <c r="A3432" s="62" t="s">
        <v>20</v>
      </c>
      <c r="B3432" s="62" t="s">
        <v>217</v>
      </c>
      <c r="C3432" s="63">
        <v>10</v>
      </c>
      <c r="D3432" s="64" t="s">
        <v>13378</v>
      </c>
      <c r="E3432" s="64" t="s">
        <v>3364</v>
      </c>
      <c r="F3432" s="65">
        <v>10141502</v>
      </c>
      <c r="G3432" s="64" t="s">
        <v>13630</v>
      </c>
      <c r="H3432" s="64">
        <v>1</v>
      </c>
      <c r="I3432" s="64">
        <v>11</v>
      </c>
      <c r="J3432" s="66">
        <v>1</v>
      </c>
      <c r="K3432" s="67">
        <v>130000</v>
      </c>
      <c r="L3432" s="68" t="s">
        <v>15</v>
      </c>
      <c r="M3432" s="68" t="s">
        <v>254</v>
      </c>
    </row>
    <row r="3433" spans="1:13" s="3" customFormat="1" ht="12.75" x14ac:dyDescent="0.2">
      <c r="A3433" s="62" t="s">
        <v>20</v>
      </c>
      <c r="B3433" s="62" t="s">
        <v>217</v>
      </c>
      <c r="C3433" s="63">
        <v>10</v>
      </c>
      <c r="D3433" s="62" t="s">
        <v>13378</v>
      </c>
      <c r="E3433" s="62" t="s">
        <v>3365</v>
      </c>
      <c r="F3433" s="69">
        <v>10111302</v>
      </c>
      <c r="G3433" s="62" t="s">
        <v>13630</v>
      </c>
      <c r="H3433" s="62">
        <v>1</v>
      </c>
      <c r="I3433" s="62">
        <v>11</v>
      </c>
      <c r="J3433" s="70">
        <v>3</v>
      </c>
      <c r="K3433" s="71">
        <v>105000</v>
      </c>
      <c r="L3433" s="72" t="s">
        <v>15</v>
      </c>
      <c r="M3433" s="72" t="s">
        <v>254</v>
      </c>
    </row>
    <row r="3434" spans="1:13" s="3" customFormat="1" ht="12.75" x14ac:dyDescent="0.2">
      <c r="A3434" s="62" t="s">
        <v>20</v>
      </c>
      <c r="B3434" s="62" t="s">
        <v>217</v>
      </c>
      <c r="C3434" s="63">
        <v>10</v>
      </c>
      <c r="D3434" s="64" t="s">
        <v>13378</v>
      </c>
      <c r="E3434" s="64" t="s">
        <v>3366</v>
      </c>
      <c r="F3434" s="65">
        <v>27111903</v>
      </c>
      <c r="G3434" s="64" t="s">
        <v>13630</v>
      </c>
      <c r="H3434" s="64">
        <v>1</v>
      </c>
      <c r="I3434" s="64">
        <v>11</v>
      </c>
      <c r="J3434" s="66">
        <v>2</v>
      </c>
      <c r="K3434" s="67">
        <v>70000</v>
      </c>
      <c r="L3434" s="68" t="s">
        <v>15</v>
      </c>
      <c r="M3434" s="68" t="s">
        <v>254</v>
      </c>
    </row>
    <row r="3435" spans="1:13" s="3" customFormat="1" ht="12.75" x14ac:dyDescent="0.2">
      <c r="A3435" s="62" t="s">
        <v>20</v>
      </c>
      <c r="B3435" s="62" t="s">
        <v>217</v>
      </c>
      <c r="C3435" s="63">
        <v>10</v>
      </c>
      <c r="D3435" s="62" t="s">
        <v>13378</v>
      </c>
      <c r="E3435" s="62" t="s">
        <v>3367</v>
      </c>
      <c r="F3435" s="69">
        <v>21101909</v>
      </c>
      <c r="G3435" s="62" t="s">
        <v>13630</v>
      </c>
      <c r="H3435" s="62">
        <v>1</v>
      </c>
      <c r="I3435" s="62">
        <v>11</v>
      </c>
      <c r="J3435" s="70">
        <v>2</v>
      </c>
      <c r="K3435" s="71">
        <v>50000</v>
      </c>
      <c r="L3435" s="72" t="s">
        <v>15</v>
      </c>
      <c r="M3435" s="72" t="s">
        <v>254</v>
      </c>
    </row>
    <row r="3436" spans="1:13" s="3" customFormat="1" ht="12.75" x14ac:dyDescent="0.2">
      <c r="A3436" s="62" t="s">
        <v>20</v>
      </c>
      <c r="B3436" s="62" t="s">
        <v>217</v>
      </c>
      <c r="C3436" s="63">
        <v>10</v>
      </c>
      <c r="D3436" s="64" t="s">
        <v>13378</v>
      </c>
      <c r="E3436" s="64" t="s">
        <v>3368</v>
      </c>
      <c r="F3436" s="65">
        <v>10141605</v>
      </c>
      <c r="G3436" s="64" t="s">
        <v>13630</v>
      </c>
      <c r="H3436" s="64">
        <v>1</v>
      </c>
      <c r="I3436" s="64">
        <v>11</v>
      </c>
      <c r="J3436" s="66">
        <v>1</v>
      </c>
      <c r="K3436" s="67">
        <v>252000</v>
      </c>
      <c r="L3436" s="68" t="s">
        <v>15</v>
      </c>
      <c r="M3436" s="68" t="s">
        <v>254</v>
      </c>
    </row>
    <row r="3437" spans="1:13" s="3" customFormat="1" ht="12.75" x14ac:dyDescent="0.2">
      <c r="A3437" s="62" t="s">
        <v>20</v>
      </c>
      <c r="B3437" s="62" t="s">
        <v>219</v>
      </c>
      <c r="C3437" s="63">
        <v>10</v>
      </c>
      <c r="D3437" s="62" t="s">
        <v>13379</v>
      </c>
      <c r="E3437" s="62" t="s">
        <v>14000</v>
      </c>
      <c r="F3437" s="69">
        <v>27111729</v>
      </c>
      <c r="G3437" s="62" t="s">
        <v>13630</v>
      </c>
      <c r="H3437" s="62">
        <v>6</v>
      </c>
      <c r="I3437" s="62">
        <v>3</v>
      </c>
      <c r="J3437" s="70">
        <v>1</v>
      </c>
      <c r="K3437" s="71">
        <v>471622</v>
      </c>
      <c r="L3437" s="72" t="s">
        <v>15</v>
      </c>
      <c r="M3437" s="72" t="s">
        <v>254</v>
      </c>
    </row>
    <row r="3438" spans="1:13" s="3" customFormat="1" ht="12.75" x14ac:dyDescent="0.2">
      <c r="A3438" s="62" t="s">
        <v>20</v>
      </c>
      <c r="B3438" s="62" t="s">
        <v>219</v>
      </c>
      <c r="C3438" s="63">
        <v>10</v>
      </c>
      <c r="D3438" s="64" t="s">
        <v>13379</v>
      </c>
      <c r="E3438" s="64" t="s">
        <v>3369</v>
      </c>
      <c r="F3438" s="65">
        <v>27111749</v>
      </c>
      <c r="G3438" s="64" t="s">
        <v>13630</v>
      </c>
      <c r="H3438" s="64">
        <v>6</v>
      </c>
      <c r="I3438" s="64">
        <v>3</v>
      </c>
      <c r="J3438" s="66">
        <v>1</v>
      </c>
      <c r="K3438" s="67">
        <v>65280</v>
      </c>
      <c r="L3438" s="68" t="s">
        <v>15</v>
      </c>
      <c r="M3438" s="68" t="s">
        <v>254</v>
      </c>
    </row>
    <row r="3439" spans="1:13" s="3" customFormat="1" ht="12.75" x14ac:dyDescent="0.2">
      <c r="A3439" s="62" t="s">
        <v>20</v>
      </c>
      <c r="B3439" s="62" t="s">
        <v>219</v>
      </c>
      <c r="C3439" s="63">
        <v>10</v>
      </c>
      <c r="D3439" s="62" t="s">
        <v>13379</v>
      </c>
      <c r="E3439" s="62" t="s">
        <v>3370</v>
      </c>
      <c r="F3439" s="69">
        <v>27112209</v>
      </c>
      <c r="G3439" s="62" t="s">
        <v>13630</v>
      </c>
      <c r="H3439" s="62">
        <v>6</v>
      </c>
      <c r="I3439" s="62">
        <v>3</v>
      </c>
      <c r="J3439" s="70">
        <v>4</v>
      </c>
      <c r="K3439" s="71">
        <v>95200</v>
      </c>
      <c r="L3439" s="72" t="s">
        <v>15</v>
      </c>
      <c r="M3439" s="72" t="s">
        <v>254</v>
      </c>
    </row>
    <row r="3440" spans="1:13" s="3" customFormat="1" ht="12.75" x14ac:dyDescent="0.2">
      <c r="A3440" s="62" t="s">
        <v>20</v>
      </c>
      <c r="B3440" s="62" t="s">
        <v>219</v>
      </c>
      <c r="C3440" s="63">
        <v>10</v>
      </c>
      <c r="D3440" s="64" t="s">
        <v>13379</v>
      </c>
      <c r="E3440" s="64" t="s">
        <v>3371</v>
      </c>
      <c r="F3440" s="65">
        <v>27112208</v>
      </c>
      <c r="G3440" s="64" t="s">
        <v>13630</v>
      </c>
      <c r="H3440" s="64">
        <v>6</v>
      </c>
      <c r="I3440" s="64">
        <v>3</v>
      </c>
      <c r="J3440" s="66">
        <v>4</v>
      </c>
      <c r="K3440" s="67">
        <v>188544</v>
      </c>
      <c r="L3440" s="68" t="s">
        <v>15</v>
      </c>
      <c r="M3440" s="68" t="s">
        <v>254</v>
      </c>
    </row>
    <row r="3441" spans="1:13" s="3" customFormat="1" ht="12.75" x14ac:dyDescent="0.2">
      <c r="A3441" s="62" t="s">
        <v>20</v>
      </c>
      <c r="B3441" s="62" t="s">
        <v>219</v>
      </c>
      <c r="C3441" s="63">
        <v>10</v>
      </c>
      <c r="D3441" s="62" t="s">
        <v>13379</v>
      </c>
      <c r="E3441" s="62" t="s">
        <v>3372</v>
      </c>
      <c r="F3441" s="69">
        <v>27112002</v>
      </c>
      <c r="G3441" s="62" t="s">
        <v>13630</v>
      </c>
      <c r="H3441" s="62">
        <v>6</v>
      </c>
      <c r="I3441" s="62">
        <v>3</v>
      </c>
      <c r="J3441" s="70">
        <v>4</v>
      </c>
      <c r="K3441" s="71">
        <v>114240</v>
      </c>
      <c r="L3441" s="72" t="s">
        <v>15</v>
      </c>
      <c r="M3441" s="72" t="s">
        <v>254</v>
      </c>
    </row>
    <row r="3442" spans="1:13" s="3" customFormat="1" ht="12.75" x14ac:dyDescent="0.2">
      <c r="A3442" s="62" t="s">
        <v>20</v>
      </c>
      <c r="B3442" s="62" t="s">
        <v>219</v>
      </c>
      <c r="C3442" s="63">
        <v>10</v>
      </c>
      <c r="D3442" s="64" t="s">
        <v>13379</v>
      </c>
      <c r="E3442" s="64" t="s">
        <v>3373</v>
      </c>
      <c r="F3442" s="65">
        <v>27111604</v>
      </c>
      <c r="G3442" s="64" t="s">
        <v>13630</v>
      </c>
      <c r="H3442" s="64">
        <v>6</v>
      </c>
      <c r="I3442" s="64">
        <v>3</v>
      </c>
      <c r="J3442" s="66">
        <v>1</v>
      </c>
      <c r="K3442" s="67">
        <v>52360</v>
      </c>
      <c r="L3442" s="68" t="s">
        <v>15</v>
      </c>
      <c r="M3442" s="68" t="s">
        <v>254</v>
      </c>
    </row>
    <row r="3443" spans="1:13" s="3" customFormat="1" ht="12.75" x14ac:dyDescent="0.2">
      <c r="A3443" s="62" t="s">
        <v>20</v>
      </c>
      <c r="B3443" s="62" t="s">
        <v>219</v>
      </c>
      <c r="C3443" s="63">
        <v>10</v>
      </c>
      <c r="D3443" s="62" t="s">
        <v>13379</v>
      </c>
      <c r="E3443" s="62" t="s">
        <v>14001</v>
      </c>
      <c r="F3443" s="69">
        <v>26101736</v>
      </c>
      <c r="G3443" s="62" t="s">
        <v>13630</v>
      </c>
      <c r="H3443" s="62">
        <v>6</v>
      </c>
      <c r="I3443" s="62">
        <v>3</v>
      </c>
      <c r="J3443" s="70">
        <v>10</v>
      </c>
      <c r="K3443" s="71">
        <v>2466470</v>
      </c>
      <c r="L3443" s="72" t="s">
        <v>15</v>
      </c>
      <c r="M3443" s="72" t="s">
        <v>254</v>
      </c>
    </row>
    <row r="3444" spans="1:13" s="3" customFormat="1" ht="12.75" x14ac:dyDescent="0.2">
      <c r="A3444" s="62" t="s">
        <v>20</v>
      </c>
      <c r="B3444" s="62" t="s">
        <v>219</v>
      </c>
      <c r="C3444" s="63">
        <v>10</v>
      </c>
      <c r="D3444" s="64" t="s">
        <v>13379</v>
      </c>
      <c r="E3444" s="64" t="s">
        <v>14002</v>
      </c>
      <c r="F3444" s="65">
        <v>31171500</v>
      </c>
      <c r="G3444" s="64" t="s">
        <v>13630</v>
      </c>
      <c r="H3444" s="64">
        <v>6</v>
      </c>
      <c r="I3444" s="64">
        <v>3</v>
      </c>
      <c r="J3444" s="66">
        <v>15</v>
      </c>
      <c r="K3444" s="67">
        <v>5770470</v>
      </c>
      <c r="L3444" s="68" t="s">
        <v>15</v>
      </c>
      <c r="M3444" s="68" t="s">
        <v>254</v>
      </c>
    </row>
    <row r="3445" spans="1:13" s="3" customFormat="1" ht="12.75" x14ac:dyDescent="0.2">
      <c r="A3445" s="62" t="s">
        <v>20</v>
      </c>
      <c r="B3445" s="62" t="s">
        <v>219</v>
      </c>
      <c r="C3445" s="63">
        <v>10</v>
      </c>
      <c r="D3445" s="62" t="s">
        <v>13379</v>
      </c>
      <c r="E3445" s="62" t="s">
        <v>14003</v>
      </c>
      <c r="F3445" s="69" t="s">
        <v>3861</v>
      </c>
      <c r="G3445" s="62" t="s">
        <v>13630</v>
      </c>
      <c r="H3445" s="62">
        <v>6</v>
      </c>
      <c r="I3445" s="62">
        <v>3</v>
      </c>
      <c r="J3445" s="70">
        <v>15</v>
      </c>
      <c r="K3445" s="71">
        <v>922485</v>
      </c>
      <c r="L3445" s="72" t="s">
        <v>15</v>
      </c>
      <c r="M3445" s="72" t="s">
        <v>254</v>
      </c>
    </row>
    <row r="3446" spans="1:13" s="3" customFormat="1" ht="12.75" x14ac:dyDescent="0.2">
      <c r="A3446" s="62" t="s">
        <v>20</v>
      </c>
      <c r="B3446" s="62" t="s">
        <v>219</v>
      </c>
      <c r="C3446" s="63">
        <v>10</v>
      </c>
      <c r="D3446" s="64" t="s">
        <v>13379</v>
      </c>
      <c r="E3446" s="64" t="s">
        <v>14004</v>
      </c>
      <c r="F3446" s="65">
        <v>22101703</v>
      </c>
      <c r="G3446" s="64" t="s">
        <v>13630</v>
      </c>
      <c r="H3446" s="64">
        <v>6</v>
      </c>
      <c r="I3446" s="64">
        <v>3</v>
      </c>
      <c r="J3446" s="66">
        <v>20</v>
      </c>
      <c r="K3446" s="67">
        <v>2747860</v>
      </c>
      <c r="L3446" s="68" t="s">
        <v>15</v>
      </c>
      <c r="M3446" s="68" t="s">
        <v>254</v>
      </c>
    </row>
    <row r="3447" spans="1:13" s="3" customFormat="1" ht="12.75" x14ac:dyDescent="0.2">
      <c r="A3447" s="62" t="s">
        <v>20</v>
      </c>
      <c r="B3447" s="62" t="s">
        <v>219</v>
      </c>
      <c r="C3447" s="63">
        <v>10</v>
      </c>
      <c r="D3447" s="62" t="s">
        <v>13379</v>
      </c>
      <c r="E3447" s="62" t="s">
        <v>3374</v>
      </c>
      <c r="F3447" s="69">
        <v>26101710</v>
      </c>
      <c r="G3447" s="62" t="s">
        <v>13630</v>
      </c>
      <c r="H3447" s="62">
        <v>6</v>
      </c>
      <c r="I3447" s="62">
        <v>3</v>
      </c>
      <c r="J3447" s="70">
        <v>5</v>
      </c>
      <c r="K3447" s="71">
        <v>1036610</v>
      </c>
      <c r="L3447" s="72" t="s">
        <v>15</v>
      </c>
      <c r="M3447" s="72" t="s">
        <v>254</v>
      </c>
    </row>
    <row r="3448" spans="1:13" s="3" customFormat="1" ht="12.75" x14ac:dyDescent="0.2">
      <c r="A3448" s="62" t="s">
        <v>20</v>
      </c>
      <c r="B3448" s="62" t="s">
        <v>219</v>
      </c>
      <c r="C3448" s="63">
        <v>10</v>
      </c>
      <c r="D3448" s="64" t="s">
        <v>13379</v>
      </c>
      <c r="E3448" s="64" t="s">
        <v>3375</v>
      </c>
      <c r="F3448" s="65">
        <v>22101703</v>
      </c>
      <c r="G3448" s="64" t="s">
        <v>13630</v>
      </c>
      <c r="H3448" s="64">
        <v>6</v>
      </c>
      <c r="I3448" s="64">
        <v>3</v>
      </c>
      <c r="J3448" s="66">
        <v>2</v>
      </c>
      <c r="K3448" s="67">
        <v>734398</v>
      </c>
      <c r="L3448" s="68" t="s">
        <v>15</v>
      </c>
      <c r="M3448" s="68" t="s">
        <v>254</v>
      </c>
    </row>
    <row r="3449" spans="1:13" s="3" customFormat="1" ht="12.75" x14ac:dyDescent="0.2">
      <c r="A3449" s="62" t="s">
        <v>20</v>
      </c>
      <c r="B3449" s="62" t="s">
        <v>219</v>
      </c>
      <c r="C3449" s="63">
        <v>10</v>
      </c>
      <c r="D3449" s="62" t="s">
        <v>13379</v>
      </c>
      <c r="E3449" s="62" t="s">
        <v>3376</v>
      </c>
      <c r="F3449" s="69">
        <v>22101703</v>
      </c>
      <c r="G3449" s="62" t="s">
        <v>13630</v>
      </c>
      <c r="H3449" s="62">
        <v>6</v>
      </c>
      <c r="I3449" s="62">
        <v>3</v>
      </c>
      <c r="J3449" s="70">
        <v>2</v>
      </c>
      <c r="K3449" s="71">
        <v>1699152</v>
      </c>
      <c r="L3449" s="72" t="s">
        <v>15</v>
      </c>
      <c r="M3449" s="72" t="s">
        <v>254</v>
      </c>
    </row>
    <row r="3450" spans="1:13" s="3" customFormat="1" ht="12.75" x14ac:dyDescent="0.2">
      <c r="A3450" s="62" t="s">
        <v>20</v>
      </c>
      <c r="B3450" s="62" t="s">
        <v>219</v>
      </c>
      <c r="C3450" s="63">
        <v>10</v>
      </c>
      <c r="D3450" s="64" t="s">
        <v>13379</v>
      </c>
      <c r="E3450" s="64" t="s">
        <v>14005</v>
      </c>
      <c r="F3450" s="65" t="s">
        <v>3861</v>
      </c>
      <c r="G3450" s="64" t="s">
        <v>13630</v>
      </c>
      <c r="H3450" s="64">
        <v>6</v>
      </c>
      <c r="I3450" s="64">
        <v>3</v>
      </c>
      <c r="J3450" s="66">
        <v>50</v>
      </c>
      <c r="K3450" s="67">
        <v>2462050</v>
      </c>
      <c r="L3450" s="68" t="s">
        <v>15</v>
      </c>
      <c r="M3450" s="68" t="s">
        <v>254</v>
      </c>
    </row>
    <row r="3451" spans="1:13" s="3" customFormat="1" ht="12.75" x14ac:dyDescent="0.2">
      <c r="A3451" s="62" t="s">
        <v>20</v>
      </c>
      <c r="B3451" s="62" t="s">
        <v>873</v>
      </c>
      <c r="C3451" s="63">
        <v>10</v>
      </c>
      <c r="D3451" s="62" t="s">
        <v>13492</v>
      </c>
      <c r="E3451" s="62" t="s">
        <v>14006</v>
      </c>
      <c r="F3451" s="69">
        <v>31151504</v>
      </c>
      <c r="G3451" s="62" t="s">
        <v>13630</v>
      </c>
      <c r="H3451" s="62">
        <v>6</v>
      </c>
      <c r="I3451" s="62">
        <v>3</v>
      </c>
      <c r="J3451" s="70">
        <v>5</v>
      </c>
      <c r="K3451" s="71">
        <v>1542645</v>
      </c>
      <c r="L3451" s="72" t="s">
        <v>15</v>
      </c>
      <c r="M3451" s="72" t="s">
        <v>254</v>
      </c>
    </row>
    <row r="3452" spans="1:13" s="3" customFormat="1" ht="12.75" x14ac:dyDescent="0.2">
      <c r="A3452" s="62" t="s">
        <v>20</v>
      </c>
      <c r="B3452" s="62" t="s">
        <v>873</v>
      </c>
      <c r="C3452" s="63">
        <v>10</v>
      </c>
      <c r="D3452" s="64" t="s">
        <v>13492</v>
      </c>
      <c r="E3452" s="64" t="s">
        <v>3377</v>
      </c>
      <c r="F3452" s="65">
        <v>31151504</v>
      </c>
      <c r="G3452" s="64" t="s">
        <v>13630</v>
      </c>
      <c r="H3452" s="64">
        <v>6</v>
      </c>
      <c r="I3452" s="64">
        <v>3</v>
      </c>
      <c r="J3452" s="66">
        <v>3</v>
      </c>
      <c r="K3452" s="67">
        <v>336090</v>
      </c>
      <c r="L3452" s="68" t="s">
        <v>15</v>
      </c>
      <c r="M3452" s="68" t="s">
        <v>254</v>
      </c>
    </row>
    <row r="3453" spans="1:13" s="3" customFormat="1" ht="12.75" x14ac:dyDescent="0.2">
      <c r="A3453" s="62" t="s">
        <v>20</v>
      </c>
      <c r="B3453" s="62" t="s">
        <v>219</v>
      </c>
      <c r="C3453" s="63">
        <v>10</v>
      </c>
      <c r="D3453" s="62" t="s">
        <v>13379</v>
      </c>
      <c r="E3453" s="62" t="s">
        <v>14007</v>
      </c>
      <c r="F3453" s="69">
        <v>23153100</v>
      </c>
      <c r="G3453" s="62" t="s">
        <v>13630</v>
      </c>
      <c r="H3453" s="62">
        <v>6</v>
      </c>
      <c r="I3453" s="62">
        <v>3</v>
      </c>
      <c r="J3453" s="70">
        <v>15</v>
      </c>
      <c r="K3453" s="71">
        <v>1966125</v>
      </c>
      <c r="L3453" s="72" t="s">
        <v>15</v>
      </c>
      <c r="M3453" s="72" t="s">
        <v>254</v>
      </c>
    </row>
    <row r="3454" spans="1:13" s="3" customFormat="1" ht="12.75" x14ac:dyDescent="0.2">
      <c r="A3454" s="62" t="s">
        <v>20</v>
      </c>
      <c r="B3454" s="62" t="s">
        <v>219</v>
      </c>
      <c r="C3454" s="63">
        <v>10</v>
      </c>
      <c r="D3454" s="64" t="s">
        <v>13379</v>
      </c>
      <c r="E3454" s="64" t="s">
        <v>14008</v>
      </c>
      <c r="F3454" s="65">
        <v>31161500</v>
      </c>
      <c r="G3454" s="64" t="s">
        <v>13630</v>
      </c>
      <c r="H3454" s="64">
        <v>6</v>
      </c>
      <c r="I3454" s="64">
        <v>3</v>
      </c>
      <c r="J3454" s="66">
        <v>20</v>
      </c>
      <c r="K3454" s="67">
        <v>61300</v>
      </c>
      <c r="L3454" s="68" t="s">
        <v>15</v>
      </c>
      <c r="M3454" s="68" t="s">
        <v>254</v>
      </c>
    </row>
    <row r="3455" spans="1:13" s="3" customFormat="1" ht="12.75" x14ac:dyDescent="0.2">
      <c r="A3455" s="62" t="s">
        <v>20</v>
      </c>
      <c r="B3455" s="62" t="s">
        <v>219</v>
      </c>
      <c r="C3455" s="63">
        <v>10</v>
      </c>
      <c r="D3455" s="62" t="s">
        <v>13379</v>
      </c>
      <c r="E3455" s="62" t="s">
        <v>3378</v>
      </c>
      <c r="F3455" s="69">
        <v>22101703</v>
      </c>
      <c r="G3455" s="62" t="s">
        <v>13630</v>
      </c>
      <c r="H3455" s="62">
        <v>6</v>
      </c>
      <c r="I3455" s="62">
        <v>3</v>
      </c>
      <c r="J3455" s="70">
        <v>2</v>
      </c>
      <c r="K3455" s="71">
        <v>117746</v>
      </c>
      <c r="L3455" s="72" t="s">
        <v>15</v>
      </c>
      <c r="M3455" s="72" t="s">
        <v>254</v>
      </c>
    </row>
    <row r="3456" spans="1:13" s="3" customFormat="1" ht="12.75" x14ac:dyDescent="0.2">
      <c r="A3456" s="62" t="s">
        <v>20</v>
      </c>
      <c r="B3456" s="62" t="s">
        <v>219</v>
      </c>
      <c r="C3456" s="63">
        <v>10</v>
      </c>
      <c r="D3456" s="64" t="s">
        <v>13379</v>
      </c>
      <c r="E3456" s="64" t="s">
        <v>3379</v>
      </c>
      <c r="F3456" s="65">
        <v>31151700</v>
      </c>
      <c r="G3456" s="64" t="s">
        <v>13630</v>
      </c>
      <c r="H3456" s="64">
        <v>1</v>
      </c>
      <c r="I3456" s="64">
        <v>11</v>
      </c>
      <c r="J3456" s="66">
        <v>90</v>
      </c>
      <c r="K3456" s="67">
        <v>405000</v>
      </c>
      <c r="L3456" s="68" t="s">
        <v>848</v>
      </c>
      <c r="M3456" s="68" t="s">
        <v>254</v>
      </c>
    </row>
    <row r="3457" spans="1:13" s="3" customFormat="1" ht="12.75" x14ac:dyDescent="0.2">
      <c r="A3457" s="62" t="s">
        <v>20</v>
      </c>
      <c r="B3457" s="62" t="s">
        <v>219</v>
      </c>
      <c r="C3457" s="63">
        <v>10</v>
      </c>
      <c r="D3457" s="62" t="s">
        <v>13379</v>
      </c>
      <c r="E3457" s="62" t="s">
        <v>3380</v>
      </c>
      <c r="F3457" s="69">
        <v>31151700</v>
      </c>
      <c r="G3457" s="62" t="s">
        <v>13630</v>
      </c>
      <c r="H3457" s="62">
        <v>1</v>
      </c>
      <c r="I3457" s="62">
        <v>11</v>
      </c>
      <c r="J3457" s="70">
        <v>20</v>
      </c>
      <c r="K3457" s="71">
        <v>34600</v>
      </c>
      <c r="L3457" s="72" t="s">
        <v>848</v>
      </c>
      <c r="M3457" s="72" t="s">
        <v>254</v>
      </c>
    </row>
    <row r="3458" spans="1:13" s="3" customFormat="1" ht="12.75" x14ac:dyDescent="0.2">
      <c r="A3458" s="62" t="s">
        <v>20</v>
      </c>
      <c r="B3458" s="62" t="s">
        <v>219</v>
      </c>
      <c r="C3458" s="63">
        <v>10</v>
      </c>
      <c r="D3458" s="64" t="s">
        <v>13379</v>
      </c>
      <c r="E3458" s="64" t="s">
        <v>14009</v>
      </c>
      <c r="F3458" s="65">
        <v>31162405</v>
      </c>
      <c r="G3458" s="64" t="s">
        <v>13630</v>
      </c>
      <c r="H3458" s="64">
        <v>1</v>
      </c>
      <c r="I3458" s="64">
        <v>11</v>
      </c>
      <c r="J3458" s="66">
        <v>15</v>
      </c>
      <c r="K3458" s="67">
        <v>150000</v>
      </c>
      <c r="L3458" s="68" t="s">
        <v>15</v>
      </c>
      <c r="M3458" s="68" t="s">
        <v>254</v>
      </c>
    </row>
    <row r="3459" spans="1:13" s="3" customFormat="1" ht="12.75" x14ac:dyDescent="0.2">
      <c r="A3459" s="62" t="s">
        <v>20</v>
      </c>
      <c r="B3459" s="62" t="s">
        <v>219</v>
      </c>
      <c r="C3459" s="63">
        <v>10</v>
      </c>
      <c r="D3459" s="62" t="s">
        <v>13379</v>
      </c>
      <c r="E3459" s="62" t="s">
        <v>3381</v>
      </c>
      <c r="F3459" s="69">
        <v>31162405</v>
      </c>
      <c r="G3459" s="62" t="s">
        <v>13630</v>
      </c>
      <c r="H3459" s="62">
        <v>1</v>
      </c>
      <c r="I3459" s="62">
        <v>11</v>
      </c>
      <c r="J3459" s="70">
        <v>10</v>
      </c>
      <c r="K3459" s="71">
        <v>96000</v>
      </c>
      <c r="L3459" s="72" t="s">
        <v>15</v>
      </c>
      <c r="M3459" s="72" t="s">
        <v>254</v>
      </c>
    </row>
    <row r="3460" spans="1:13" s="3" customFormat="1" ht="12.75" x14ac:dyDescent="0.2">
      <c r="A3460" s="62" t="s">
        <v>20</v>
      </c>
      <c r="B3460" s="62" t="s">
        <v>907</v>
      </c>
      <c r="C3460" s="63">
        <v>10</v>
      </c>
      <c r="D3460" s="64" t="s">
        <v>13526</v>
      </c>
      <c r="E3460" s="64" t="s">
        <v>3382</v>
      </c>
      <c r="F3460" s="65">
        <v>78101802</v>
      </c>
      <c r="G3460" s="64" t="s">
        <v>13630</v>
      </c>
      <c r="H3460" s="64">
        <v>1</v>
      </c>
      <c r="I3460" s="64">
        <v>3</v>
      </c>
      <c r="J3460" s="66">
        <v>1</v>
      </c>
      <c r="K3460" s="67">
        <v>41050980</v>
      </c>
      <c r="L3460" s="68" t="s">
        <v>13</v>
      </c>
      <c r="M3460" s="68" t="s">
        <v>847</v>
      </c>
    </row>
    <row r="3461" spans="1:13" s="3" customFormat="1" ht="12.75" x14ac:dyDescent="0.2">
      <c r="A3461" s="62" t="s">
        <v>20</v>
      </c>
      <c r="B3461" s="62" t="s">
        <v>1796</v>
      </c>
      <c r="C3461" s="63">
        <v>10</v>
      </c>
      <c r="D3461" s="62" t="s">
        <v>13555</v>
      </c>
      <c r="E3461" s="62" t="s">
        <v>3383</v>
      </c>
      <c r="F3461" s="69">
        <v>70122005</v>
      </c>
      <c r="G3461" s="62" t="s">
        <v>13630</v>
      </c>
      <c r="H3461" s="62">
        <v>1</v>
      </c>
      <c r="I3461" s="62">
        <v>11</v>
      </c>
      <c r="J3461" s="70">
        <v>1</v>
      </c>
      <c r="K3461" s="71">
        <v>800000</v>
      </c>
      <c r="L3461" s="72" t="s">
        <v>13</v>
      </c>
      <c r="M3461" s="72" t="s">
        <v>254</v>
      </c>
    </row>
    <row r="3462" spans="1:13" s="3" customFormat="1" ht="12.75" x14ac:dyDescent="0.2">
      <c r="A3462" s="62" t="s">
        <v>20</v>
      </c>
      <c r="B3462" s="62" t="s">
        <v>1796</v>
      </c>
      <c r="C3462" s="63">
        <v>10</v>
      </c>
      <c r="D3462" s="64" t="s">
        <v>13555</v>
      </c>
      <c r="E3462" s="64" t="s">
        <v>3384</v>
      </c>
      <c r="F3462" s="65">
        <v>72154024</v>
      </c>
      <c r="G3462" s="64" t="s">
        <v>13630</v>
      </c>
      <c r="H3462" s="64">
        <v>1</v>
      </c>
      <c r="I3462" s="64">
        <v>11</v>
      </c>
      <c r="J3462" s="66">
        <v>1</v>
      </c>
      <c r="K3462" s="67">
        <v>300000</v>
      </c>
      <c r="L3462" s="68" t="s">
        <v>13</v>
      </c>
      <c r="M3462" s="68" t="s">
        <v>254</v>
      </c>
    </row>
    <row r="3463" spans="1:13" s="3" customFormat="1" ht="12.75" x14ac:dyDescent="0.2">
      <c r="A3463" s="62" t="s">
        <v>20</v>
      </c>
      <c r="B3463" s="62" t="s">
        <v>1796</v>
      </c>
      <c r="C3463" s="63">
        <v>10</v>
      </c>
      <c r="D3463" s="62" t="s">
        <v>13555</v>
      </c>
      <c r="E3463" s="62" t="s">
        <v>3385</v>
      </c>
      <c r="F3463" s="69">
        <v>70122009</v>
      </c>
      <c r="G3463" s="62" t="s">
        <v>13630</v>
      </c>
      <c r="H3463" s="62">
        <v>1</v>
      </c>
      <c r="I3463" s="62">
        <v>11</v>
      </c>
      <c r="J3463" s="70">
        <v>1</v>
      </c>
      <c r="K3463" s="71">
        <v>2204541</v>
      </c>
      <c r="L3463" s="72" t="s">
        <v>13</v>
      </c>
      <c r="M3463" s="72" t="s">
        <v>254</v>
      </c>
    </row>
    <row r="3464" spans="1:13" s="3" customFormat="1" ht="12.75" x14ac:dyDescent="0.2">
      <c r="A3464" s="62" t="s">
        <v>20</v>
      </c>
      <c r="B3464" s="62" t="s">
        <v>440</v>
      </c>
      <c r="C3464" s="63">
        <v>10</v>
      </c>
      <c r="D3464" s="64" t="s">
        <v>13398</v>
      </c>
      <c r="E3464" s="64" t="s">
        <v>3386</v>
      </c>
      <c r="F3464" s="65">
        <v>73152101</v>
      </c>
      <c r="G3464" s="64" t="s">
        <v>13630</v>
      </c>
      <c r="H3464" s="64">
        <v>2</v>
      </c>
      <c r="I3464" s="64">
        <v>10</v>
      </c>
      <c r="J3464" s="66">
        <v>1</v>
      </c>
      <c r="K3464" s="67">
        <v>1068295</v>
      </c>
      <c r="L3464" s="68" t="s">
        <v>13</v>
      </c>
      <c r="M3464" s="68" t="s">
        <v>254</v>
      </c>
    </row>
    <row r="3465" spans="1:13" s="3" customFormat="1" ht="12.75" x14ac:dyDescent="0.2">
      <c r="A3465" s="62" t="s">
        <v>20</v>
      </c>
      <c r="B3465" s="62" t="s">
        <v>907</v>
      </c>
      <c r="C3465" s="63">
        <v>10</v>
      </c>
      <c r="D3465" s="62" t="s">
        <v>13526</v>
      </c>
      <c r="E3465" s="62" t="s">
        <v>3382</v>
      </c>
      <c r="F3465" s="69">
        <v>78101802</v>
      </c>
      <c r="G3465" s="62" t="s">
        <v>13630</v>
      </c>
      <c r="H3465" s="62">
        <v>3</v>
      </c>
      <c r="I3465" s="62">
        <v>8</v>
      </c>
      <c r="J3465" s="70">
        <v>1</v>
      </c>
      <c r="K3465" s="71">
        <v>1849020</v>
      </c>
      <c r="L3465" s="72" t="s">
        <v>13</v>
      </c>
      <c r="M3465" s="72" t="s">
        <v>254</v>
      </c>
    </row>
    <row r="3466" spans="1:13" s="3" customFormat="1" ht="12.75" x14ac:dyDescent="0.2">
      <c r="A3466" s="62" t="s">
        <v>20</v>
      </c>
      <c r="B3466" s="62" t="s">
        <v>885</v>
      </c>
      <c r="C3466" s="63">
        <v>10</v>
      </c>
      <c r="D3466" s="64" t="s">
        <v>13504</v>
      </c>
      <c r="E3466" s="64" t="s">
        <v>2609</v>
      </c>
      <c r="F3466" s="65">
        <v>78101801</v>
      </c>
      <c r="G3466" s="64" t="s">
        <v>13629</v>
      </c>
      <c r="H3466" s="64">
        <v>1</v>
      </c>
      <c r="I3466" s="64">
        <v>12</v>
      </c>
      <c r="J3466" s="66">
        <v>1</v>
      </c>
      <c r="K3466" s="67">
        <v>636000000</v>
      </c>
      <c r="L3466" s="68" t="s">
        <v>13</v>
      </c>
      <c r="M3466" s="68" t="s">
        <v>254</v>
      </c>
    </row>
    <row r="3467" spans="1:13" s="3" customFormat="1" ht="12.75" x14ac:dyDescent="0.2">
      <c r="A3467" s="62" t="s">
        <v>20</v>
      </c>
      <c r="B3467" s="62" t="s">
        <v>316</v>
      </c>
      <c r="C3467" s="63">
        <v>10</v>
      </c>
      <c r="D3467" s="62" t="s">
        <v>13467</v>
      </c>
      <c r="E3467" s="62" t="s">
        <v>3387</v>
      </c>
      <c r="F3467" s="69">
        <v>78111800</v>
      </c>
      <c r="G3467" s="62" t="s">
        <v>13630</v>
      </c>
      <c r="H3467" s="62">
        <v>1</v>
      </c>
      <c r="I3467" s="62">
        <v>11</v>
      </c>
      <c r="J3467" s="70">
        <v>1</v>
      </c>
      <c r="K3467" s="71">
        <v>35000000</v>
      </c>
      <c r="L3467" s="72" t="s">
        <v>13</v>
      </c>
      <c r="M3467" s="72" t="s">
        <v>254</v>
      </c>
    </row>
    <row r="3468" spans="1:13" s="3" customFormat="1" ht="12.75" x14ac:dyDescent="0.2">
      <c r="A3468" s="62" t="s">
        <v>20</v>
      </c>
      <c r="B3468" s="62" t="s">
        <v>884</v>
      </c>
      <c r="C3468" s="63">
        <v>10</v>
      </c>
      <c r="D3468" s="64" t="s">
        <v>13503</v>
      </c>
      <c r="E3468" s="64" t="s">
        <v>14010</v>
      </c>
      <c r="F3468" s="65">
        <v>85121502</v>
      </c>
      <c r="G3468" s="64" t="s">
        <v>13630</v>
      </c>
      <c r="H3468" s="64">
        <v>4</v>
      </c>
      <c r="I3468" s="64">
        <v>2</v>
      </c>
      <c r="J3468" s="66">
        <v>1</v>
      </c>
      <c r="K3468" s="67">
        <v>20074000</v>
      </c>
      <c r="L3468" s="68" t="s">
        <v>13</v>
      </c>
      <c r="M3468" s="68" t="s">
        <v>254</v>
      </c>
    </row>
    <row r="3469" spans="1:13" s="3" customFormat="1" ht="12.75" x14ac:dyDescent="0.2">
      <c r="A3469" s="62" t="s">
        <v>20</v>
      </c>
      <c r="B3469" s="62" t="s">
        <v>338</v>
      </c>
      <c r="C3469" s="63">
        <v>10</v>
      </c>
      <c r="D3469" s="62" t="s">
        <v>13384</v>
      </c>
      <c r="E3469" s="62" t="s">
        <v>3388</v>
      </c>
      <c r="F3469" s="69">
        <v>24112006</v>
      </c>
      <c r="G3469" s="62" t="s">
        <v>13630</v>
      </c>
      <c r="H3469" s="62">
        <v>2</v>
      </c>
      <c r="I3469" s="62">
        <v>3</v>
      </c>
      <c r="J3469" s="70">
        <v>10</v>
      </c>
      <c r="K3469" s="71">
        <v>100000</v>
      </c>
      <c r="L3469" s="72" t="s">
        <v>15</v>
      </c>
      <c r="M3469" s="72" t="s">
        <v>254</v>
      </c>
    </row>
    <row r="3470" spans="1:13" s="3" customFormat="1" ht="12.75" x14ac:dyDescent="0.2">
      <c r="A3470" s="62" t="s">
        <v>20</v>
      </c>
      <c r="B3470" s="62" t="s">
        <v>219</v>
      </c>
      <c r="C3470" s="63">
        <v>10</v>
      </c>
      <c r="D3470" s="64" t="s">
        <v>13379</v>
      </c>
      <c r="E3470" s="64" t="s">
        <v>3389</v>
      </c>
      <c r="F3470" s="65">
        <v>27111728</v>
      </c>
      <c r="G3470" s="64" t="s">
        <v>13633</v>
      </c>
      <c r="H3470" s="64">
        <v>2</v>
      </c>
      <c r="I3470" s="64">
        <v>3</v>
      </c>
      <c r="J3470" s="66">
        <v>1</v>
      </c>
      <c r="K3470" s="67">
        <v>110000</v>
      </c>
      <c r="L3470" s="68" t="s">
        <v>15</v>
      </c>
      <c r="M3470" s="68" t="s">
        <v>254</v>
      </c>
    </row>
    <row r="3471" spans="1:13" s="3" customFormat="1" ht="12.75" x14ac:dyDescent="0.2">
      <c r="A3471" s="62" t="s">
        <v>20</v>
      </c>
      <c r="B3471" s="62" t="s">
        <v>219</v>
      </c>
      <c r="C3471" s="63">
        <v>10</v>
      </c>
      <c r="D3471" s="62" t="s">
        <v>13379</v>
      </c>
      <c r="E3471" s="62" t="s">
        <v>3390</v>
      </c>
      <c r="F3471" s="69">
        <v>27111707</v>
      </c>
      <c r="G3471" s="62" t="s">
        <v>13633</v>
      </c>
      <c r="H3471" s="62">
        <v>2</v>
      </c>
      <c r="I3471" s="62">
        <v>3</v>
      </c>
      <c r="J3471" s="70">
        <v>1</v>
      </c>
      <c r="K3471" s="71">
        <v>60000</v>
      </c>
      <c r="L3471" s="72" t="s">
        <v>15</v>
      </c>
      <c r="M3471" s="72" t="s">
        <v>254</v>
      </c>
    </row>
    <row r="3472" spans="1:13" s="3" customFormat="1" ht="12.75" x14ac:dyDescent="0.2">
      <c r="A3472" s="62" t="s">
        <v>20</v>
      </c>
      <c r="B3472" s="62" t="s">
        <v>219</v>
      </c>
      <c r="C3472" s="63">
        <v>10</v>
      </c>
      <c r="D3472" s="64" t="s">
        <v>13379</v>
      </c>
      <c r="E3472" s="64" t="s">
        <v>3391</v>
      </c>
      <c r="F3472" s="65">
        <v>27111702</v>
      </c>
      <c r="G3472" s="64" t="s">
        <v>13633</v>
      </c>
      <c r="H3472" s="64">
        <v>2</v>
      </c>
      <c r="I3472" s="64">
        <v>3</v>
      </c>
      <c r="J3472" s="66">
        <v>1</v>
      </c>
      <c r="K3472" s="67">
        <v>165000</v>
      </c>
      <c r="L3472" s="68" t="s">
        <v>15</v>
      </c>
      <c r="M3472" s="68" t="s">
        <v>254</v>
      </c>
    </row>
    <row r="3473" spans="1:13" s="3" customFormat="1" ht="12.75" x14ac:dyDescent="0.2">
      <c r="A3473" s="62" t="s">
        <v>20</v>
      </c>
      <c r="B3473" s="62" t="s">
        <v>219</v>
      </c>
      <c r="C3473" s="63">
        <v>10</v>
      </c>
      <c r="D3473" s="62" t="s">
        <v>13379</v>
      </c>
      <c r="E3473" s="62" t="s">
        <v>3392</v>
      </c>
      <c r="F3473" s="69">
        <v>27112126</v>
      </c>
      <c r="G3473" s="62" t="s">
        <v>13633</v>
      </c>
      <c r="H3473" s="62">
        <v>2</v>
      </c>
      <c r="I3473" s="62">
        <v>3</v>
      </c>
      <c r="J3473" s="70">
        <v>1</v>
      </c>
      <c r="K3473" s="71">
        <v>220000</v>
      </c>
      <c r="L3473" s="72" t="s">
        <v>15</v>
      </c>
      <c r="M3473" s="72" t="s">
        <v>254</v>
      </c>
    </row>
    <row r="3474" spans="1:13" s="3" customFormat="1" ht="12.75" x14ac:dyDescent="0.2">
      <c r="A3474" s="62" t="s">
        <v>20</v>
      </c>
      <c r="B3474" s="62" t="s">
        <v>3288</v>
      </c>
      <c r="C3474" s="63">
        <v>10</v>
      </c>
      <c r="D3474" s="64" t="s">
        <v>13566</v>
      </c>
      <c r="E3474" s="64" t="s">
        <v>3393</v>
      </c>
      <c r="F3474" s="65">
        <v>24101507</v>
      </c>
      <c r="G3474" s="64" t="s">
        <v>13633</v>
      </c>
      <c r="H3474" s="64">
        <v>2</v>
      </c>
      <c r="I3474" s="64">
        <v>3</v>
      </c>
      <c r="J3474" s="66">
        <v>2</v>
      </c>
      <c r="K3474" s="67">
        <v>300000</v>
      </c>
      <c r="L3474" s="68" t="s">
        <v>15</v>
      </c>
      <c r="M3474" s="68" t="s">
        <v>254</v>
      </c>
    </row>
    <row r="3475" spans="1:13" s="3" customFormat="1" ht="12.75" x14ac:dyDescent="0.2">
      <c r="A3475" s="62" t="s">
        <v>20</v>
      </c>
      <c r="B3475" s="62" t="s">
        <v>462</v>
      </c>
      <c r="C3475" s="63">
        <v>10</v>
      </c>
      <c r="D3475" s="62" t="s">
        <v>13427</v>
      </c>
      <c r="E3475" s="62" t="s">
        <v>3394</v>
      </c>
      <c r="F3475" s="69">
        <v>21101801</v>
      </c>
      <c r="G3475" s="62" t="s">
        <v>13630</v>
      </c>
      <c r="H3475" s="62">
        <v>2</v>
      </c>
      <c r="I3475" s="62">
        <v>3</v>
      </c>
      <c r="J3475" s="70">
        <v>1</v>
      </c>
      <c r="K3475" s="71">
        <v>320000</v>
      </c>
      <c r="L3475" s="72" t="s">
        <v>15</v>
      </c>
      <c r="M3475" s="72" t="s">
        <v>254</v>
      </c>
    </row>
    <row r="3476" spans="1:13" s="3" customFormat="1" ht="12.75" x14ac:dyDescent="0.2">
      <c r="A3476" s="62" t="s">
        <v>20</v>
      </c>
      <c r="B3476" s="62" t="s">
        <v>219</v>
      </c>
      <c r="C3476" s="63">
        <v>10</v>
      </c>
      <c r="D3476" s="64" t="s">
        <v>13379</v>
      </c>
      <c r="E3476" s="64" t="s">
        <v>3395</v>
      </c>
      <c r="F3476" s="65">
        <v>30191501</v>
      </c>
      <c r="G3476" s="64" t="s">
        <v>13633</v>
      </c>
      <c r="H3476" s="64">
        <v>2</v>
      </c>
      <c r="I3476" s="64">
        <v>3</v>
      </c>
      <c r="J3476" s="66">
        <v>1</v>
      </c>
      <c r="K3476" s="67">
        <v>300000</v>
      </c>
      <c r="L3476" s="68" t="s">
        <v>15</v>
      </c>
      <c r="M3476" s="68" t="s">
        <v>254</v>
      </c>
    </row>
    <row r="3477" spans="1:13" s="3" customFormat="1" ht="12.75" x14ac:dyDescent="0.2">
      <c r="A3477" s="62" t="s">
        <v>20</v>
      </c>
      <c r="B3477" s="62" t="s">
        <v>475</v>
      </c>
      <c r="C3477" s="63">
        <v>10</v>
      </c>
      <c r="D3477" s="62" t="s">
        <v>13440</v>
      </c>
      <c r="E3477" s="62" t="s">
        <v>3396</v>
      </c>
      <c r="F3477" s="69">
        <v>46182306</v>
      </c>
      <c r="G3477" s="62" t="s">
        <v>13630</v>
      </c>
      <c r="H3477" s="62">
        <v>2</v>
      </c>
      <c r="I3477" s="62">
        <v>3</v>
      </c>
      <c r="J3477" s="70">
        <v>4</v>
      </c>
      <c r="K3477" s="71">
        <v>2000000</v>
      </c>
      <c r="L3477" s="72" t="s">
        <v>15</v>
      </c>
      <c r="M3477" s="72" t="s">
        <v>254</v>
      </c>
    </row>
    <row r="3478" spans="1:13" s="3" customFormat="1" ht="12.75" x14ac:dyDescent="0.2">
      <c r="A3478" s="62" t="s">
        <v>20</v>
      </c>
      <c r="B3478" s="62" t="s">
        <v>405</v>
      </c>
      <c r="C3478" s="63">
        <v>10</v>
      </c>
      <c r="D3478" s="64" t="s">
        <v>13426</v>
      </c>
      <c r="E3478" s="64" t="s">
        <v>621</v>
      </c>
      <c r="F3478" s="65">
        <v>47121805</v>
      </c>
      <c r="G3478" s="64" t="s">
        <v>13630</v>
      </c>
      <c r="H3478" s="64">
        <v>2</v>
      </c>
      <c r="I3478" s="64">
        <v>3</v>
      </c>
      <c r="J3478" s="66">
        <v>1</v>
      </c>
      <c r="K3478" s="67">
        <v>1300000</v>
      </c>
      <c r="L3478" s="68" t="s">
        <v>15</v>
      </c>
      <c r="M3478" s="68" t="s">
        <v>254</v>
      </c>
    </row>
    <row r="3479" spans="1:13" s="3" customFormat="1" ht="12.75" x14ac:dyDescent="0.2">
      <c r="A3479" s="62" t="s">
        <v>20</v>
      </c>
      <c r="B3479" s="62" t="s">
        <v>216</v>
      </c>
      <c r="C3479" s="63">
        <v>10</v>
      </c>
      <c r="D3479" s="62" t="s">
        <v>13377</v>
      </c>
      <c r="E3479" s="62" t="s">
        <v>3397</v>
      </c>
      <c r="F3479" s="69">
        <v>31201513</v>
      </c>
      <c r="G3479" s="62" t="s">
        <v>13633</v>
      </c>
      <c r="H3479" s="62">
        <v>2</v>
      </c>
      <c r="I3479" s="62">
        <v>3</v>
      </c>
      <c r="J3479" s="70">
        <v>5</v>
      </c>
      <c r="K3479" s="71">
        <v>350000</v>
      </c>
      <c r="L3479" s="72" t="s">
        <v>15</v>
      </c>
      <c r="M3479" s="72" t="s">
        <v>254</v>
      </c>
    </row>
    <row r="3480" spans="1:13" s="3" customFormat="1" ht="12.75" x14ac:dyDescent="0.2">
      <c r="A3480" s="62" t="s">
        <v>20</v>
      </c>
      <c r="B3480" s="62" t="s">
        <v>219</v>
      </c>
      <c r="C3480" s="63">
        <v>10</v>
      </c>
      <c r="D3480" s="64" t="s">
        <v>13379</v>
      </c>
      <c r="E3480" s="64" t="s">
        <v>3398</v>
      </c>
      <c r="F3480" s="65">
        <v>27112006</v>
      </c>
      <c r="G3480" s="64" t="s">
        <v>13630</v>
      </c>
      <c r="H3480" s="64">
        <v>2</v>
      </c>
      <c r="I3480" s="64">
        <v>3</v>
      </c>
      <c r="J3480" s="66">
        <v>1</v>
      </c>
      <c r="K3480" s="67">
        <v>1800000</v>
      </c>
      <c r="L3480" s="68" t="s">
        <v>15</v>
      </c>
      <c r="M3480" s="68" t="s">
        <v>254</v>
      </c>
    </row>
    <row r="3481" spans="1:13" s="3" customFormat="1" ht="12.75" x14ac:dyDescent="0.2">
      <c r="A3481" s="62" t="s">
        <v>20</v>
      </c>
      <c r="B3481" s="62" t="s">
        <v>219</v>
      </c>
      <c r="C3481" s="63">
        <v>10</v>
      </c>
      <c r="D3481" s="62" t="s">
        <v>13379</v>
      </c>
      <c r="E3481" s="62" t="s">
        <v>3399</v>
      </c>
      <c r="F3481" s="69">
        <v>22101703</v>
      </c>
      <c r="G3481" s="62" t="s">
        <v>13630</v>
      </c>
      <c r="H3481" s="62">
        <v>2</v>
      </c>
      <c r="I3481" s="62">
        <v>3</v>
      </c>
      <c r="J3481" s="70">
        <v>8</v>
      </c>
      <c r="K3481" s="71">
        <v>96000</v>
      </c>
      <c r="L3481" s="72" t="s">
        <v>15</v>
      </c>
      <c r="M3481" s="72" t="s">
        <v>254</v>
      </c>
    </row>
    <row r="3482" spans="1:13" s="3" customFormat="1" ht="12.75" x14ac:dyDescent="0.2">
      <c r="A3482" s="62" t="s">
        <v>20</v>
      </c>
      <c r="B3482" s="62" t="s">
        <v>873</v>
      </c>
      <c r="C3482" s="63">
        <v>10</v>
      </c>
      <c r="D3482" s="64" t="s">
        <v>13492</v>
      </c>
      <c r="E3482" s="64" t="s">
        <v>3400</v>
      </c>
      <c r="F3482" s="65">
        <v>31151504</v>
      </c>
      <c r="G3482" s="64" t="s">
        <v>13630</v>
      </c>
      <c r="H3482" s="64">
        <v>2</v>
      </c>
      <c r="I3482" s="64">
        <v>3</v>
      </c>
      <c r="J3482" s="66">
        <v>1</v>
      </c>
      <c r="K3482" s="67">
        <v>315000</v>
      </c>
      <c r="L3482" s="68" t="s">
        <v>15</v>
      </c>
      <c r="M3482" s="68" t="s">
        <v>254</v>
      </c>
    </row>
    <row r="3483" spans="1:13" s="3" customFormat="1" ht="12.75" x14ac:dyDescent="0.2">
      <c r="A3483" s="62" t="s">
        <v>20</v>
      </c>
      <c r="B3483" s="62" t="s">
        <v>871</v>
      </c>
      <c r="C3483" s="63">
        <v>10</v>
      </c>
      <c r="D3483" s="62" t="s">
        <v>13490</v>
      </c>
      <c r="E3483" s="62" t="s">
        <v>3401</v>
      </c>
      <c r="F3483" s="69">
        <v>31211501</v>
      </c>
      <c r="G3483" s="62" t="s">
        <v>13633</v>
      </c>
      <c r="H3483" s="62">
        <v>2</v>
      </c>
      <c r="I3483" s="62">
        <v>3</v>
      </c>
      <c r="J3483" s="70">
        <v>10</v>
      </c>
      <c r="K3483" s="71">
        <v>800000</v>
      </c>
      <c r="L3483" s="72" t="s">
        <v>15</v>
      </c>
      <c r="M3483" s="72" t="s">
        <v>254</v>
      </c>
    </row>
    <row r="3484" spans="1:13" s="3" customFormat="1" ht="12.75" x14ac:dyDescent="0.2">
      <c r="A3484" s="62" t="s">
        <v>20</v>
      </c>
      <c r="B3484" s="62" t="s">
        <v>431</v>
      </c>
      <c r="C3484" s="63">
        <v>10</v>
      </c>
      <c r="D3484" s="64" t="s">
        <v>13375</v>
      </c>
      <c r="E3484" s="64" t="s">
        <v>3402</v>
      </c>
      <c r="F3484" s="65">
        <v>31211803</v>
      </c>
      <c r="G3484" s="64" t="s">
        <v>13633</v>
      </c>
      <c r="H3484" s="64">
        <v>2</v>
      </c>
      <c r="I3484" s="64">
        <v>3</v>
      </c>
      <c r="J3484" s="66">
        <v>15</v>
      </c>
      <c r="K3484" s="67">
        <v>1050000</v>
      </c>
      <c r="L3484" s="68" t="s">
        <v>15</v>
      </c>
      <c r="M3484" s="68" t="s">
        <v>254</v>
      </c>
    </row>
    <row r="3485" spans="1:13" s="3" customFormat="1" ht="12.75" x14ac:dyDescent="0.2">
      <c r="A3485" s="62" t="s">
        <v>20</v>
      </c>
      <c r="B3485" s="62" t="s">
        <v>871</v>
      </c>
      <c r="C3485" s="63">
        <v>10</v>
      </c>
      <c r="D3485" s="62" t="s">
        <v>13490</v>
      </c>
      <c r="E3485" s="62" t="s">
        <v>3403</v>
      </c>
      <c r="F3485" s="69">
        <v>31211502</v>
      </c>
      <c r="G3485" s="62" t="s">
        <v>13633</v>
      </c>
      <c r="H3485" s="62">
        <v>2</v>
      </c>
      <c r="I3485" s="62">
        <v>3</v>
      </c>
      <c r="J3485" s="70">
        <v>6</v>
      </c>
      <c r="K3485" s="71">
        <v>1380000</v>
      </c>
      <c r="L3485" s="72" t="s">
        <v>15</v>
      </c>
      <c r="M3485" s="72" t="s">
        <v>254</v>
      </c>
    </row>
    <row r="3486" spans="1:13" s="3" customFormat="1" ht="12.75" x14ac:dyDescent="0.2">
      <c r="A3486" s="62" t="s">
        <v>20</v>
      </c>
      <c r="B3486" s="62" t="s">
        <v>472</v>
      </c>
      <c r="C3486" s="63">
        <v>10</v>
      </c>
      <c r="D3486" s="64" t="s">
        <v>13437</v>
      </c>
      <c r="E3486" s="64" t="s">
        <v>3404</v>
      </c>
      <c r="F3486" s="65">
        <v>23131507</v>
      </c>
      <c r="G3486" s="64" t="s">
        <v>13633</v>
      </c>
      <c r="H3486" s="64">
        <v>2</v>
      </c>
      <c r="I3486" s="64">
        <v>3</v>
      </c>
      <c r="J3486" s="66">
        <v>50</v>
      </c>
      <c r="K3486" s="67">
        <v>90000</v>
      </c>
      <c r="L3486" s="68" t="s">
        <v>15</v>
      </c>
      <c r="M3486" s="68" t="s">
        <v>254</v>
      </c>
    </row>
    <row r="3487" spans="1:13" s="3" customFormat="1" ht="12.75" x14ac:dyDescent="0.2">
      <c r="A3487" s="62" t="s">
        <v>20</v>
      </c>
      <c r="B3487" s="62" t="s">
        <v>217</v>
      </c>
      <c r="C3487" s="63">
        <v>10</v>
      </c>
      <c r="D3487" s="62" t="s">
        <v>13378</v>
      </c>
      <c r="E3487" s="62" t="s">
        <v>3405</v>
      </c>
      <c r="F3487" s="69">
        <v>31211904</v>
      </c>
      <c r="G3487" s="62" t="s">
        <v>13633</v>
      </c>
      <c r="H3487" s="62">
        <v>2</v>
      </c>
      <c r="I3487" s="62">
        <v>3</v>
      </c>
      <c r="J3487" s="70">
        <v>20</v>
      </c>
      <c r="K3487" s="71">
        <v>200000</v>
      </c>
      <c r="L3487" s="72" t="s">
        <v>15</v>
      </c>
      <c r="M3487" s="72" t="s">
        <v>254</v>
      </c>
    </row>
    <row r="3488" spans="1:13" s="3" customFormat="1" ht="12.75" x14ac:dyDescent="0.2">
      <c r="A3488" s="62" t="s">
        <v>20</v>
      </c>
      <c r="B3488" s="62" t="s">
        <v>338</v>
      </c>
      <c r="C3488" s="63">
        <v>10</v>
      </c>
      <c r="D3488" s="64" t="s">
        <v>13384</v>
      </c>
      <c r="E3488" s="64" t="s">
        <v>3406</v>
      </c>
      <c r="F3488" s="65">
        <v>31211909</v>
      </c>
      <c r="G3488" s="64" t="s">
        <v>13633</v>
      </c>
      <c r="H3488" s="64">
        <v>2</v>
      </c>
      <c r="I3488" s="64">
        <v>3</v>
      </c>
      <c r="J3488" s="66">
        <v>5</v>
      </c>
      <c r="K3488" s="67">
        <v>100000</v>
      </c>
      <c r="L3488" s="68" t="s">
        <v>15</v>
      </c>
      <c r="M3488" s="68" t="s">
        <v>254</v>
      </c>
    </row>
    <row r="3489" spans="1:13" s="3" customFormat="1" ht="12.75" x14ac:dyDescent="0.2">
      <c r="A3489" s="62" t="s">
        <v>20</v>
      </c>
      <c r="B3489" s="62" t="s">
        <v>217</v>
      </c>
      <c r="C3489" s="63">
        <v>10</v>
      </c>
      <c r="D3489" s="62" t="s">
        <v>13378</v>
      </c>
      <c r="E3489" s="62" t="s">
        <v>3407</v>
      </c>
      <c r="F3489" s="69">
        <v>31211906</v>
      </c>
      <c r="G3489" s="62" t="s">
        <v>13633</v>
      </c>
      <c r="H3489" s="62">
        <v>2</v>
      </c>
      <c r="I3489" s="62">
        <v>3</v>
      </c>
      <c r="J3489" s="70">
        <v>20</v>
      </c>
      <c r="K3489" s="71">
        <v>300000</v>
      </c>
      <c r="L3489" s="72" t="s">
        <v>15</v>
      </c>
      <c r="M3489" s="72" t="s">
        <v>254</v>
      </c>
    </row>
    <row r="3490" spans="1:13" s="3" customFormat="1" ht="12.75" x14ac:dyDescent="0.2">
      <c r="A3490" s="62" t="s">
        <v>20</v>
      </c>
      <c r="B3490" s="62" t="s">
        <v>871</v>
      </c>
      <c r="C3490" s="63">
        <v>10</v>
      </c>
      <c r="D3490" s="64" t="s">
        <v>13490</v>
      </c>
      <c r="E3490" s="64" t="s">
        <v>3408</v>
      </c>
      <c r="F3490" s="65">
        <v>31211502</v>
      </c>
      <c r="G3490" s="64" t="s">
        <v>13633</v>
      </c>
      <c r="H3490" s="64">
        <v>2</v>
      </c>
      <c r="I3490" s="64">
        <v>3</v>
      </c>
      <c r="J3490" s="66">
        <v>10</v>
      </c>
      <c r="K3490" s="67">
        <v>170000</v>
      </c>
      <c r="L3490" s="68" t="s">
        <v>15</v>
      </c>
      <c r="M3490" s="68" t="s">
        <v>254</v>
      </c>
    </row>
    <row r="3491" spans="1:13" s="3" customFormat="1" ht="12.75" x14ac:dyDescent="0.2">
      <c r="A3491" s="62" t="s">
        <v>20</v>
      </c>
      <c r="B3491" s="62" t="s">
        <v>217</v>
      </c>
      <c r="C3491" s="63">
        <v>10</v>
      </c>
      <c r="D3491" s="62" t="s">
        <v>13378</v>
      </c>
      <c r="E3491" s="62" t="s">
        <v>524</v>
      </c>
      <c r="F3491" s="69">
        <v>47131604</v>
      </c>
      <c r="G3491" s="62" t="s">
        <v>13630</v>
      </c>
      <c r="H3491" s="62">
        <v>2</v>
      </c>
      <c r="I3491" s="62">
        <v>3</v>
      </c>
      <c r="J3491" s="70">
        <v>20</v>
      </c>
      <c r="K3491" s="71">
        <v>240000</v>
      </c>
      <c r="L3491" s="72" t="s">
        <v>15</v>
      </c>
      <c r="M3491" s="72" t="s">
        <v>254</v>
      </c>
    </row>
    <row r="3492" spans="1:13" s="3" customFormat="1" ht="12.75" x14ac:dyDescent="0.2">
      <c r="A3492" s="62" t="s">
        <v>20</v>
      </c>
      <c r="B3492" s="62" t="s">
        <v>217</v>
      </c>
      <c r="C3492" s="63">
        <v>10</v>
      </c>
      <c r="D3492" s="64" t="s">
        <v>13378</v>
      </c>
      <c r="E3492" s="64" t="s">
        <v>403</v>
      </c>
      <c r="F3492" s="65">
        <v>47131618</v>
      </c>
      <c r="G3492" s="64" t="s">
        <v>13630</v>
      </c>
      <c r="H3492" s="64">
        <v>2</v>
      </c>
      <c r="I3492" s="64">
        <v>3</v>
      </c>
      <c r="J3492" s="66">
        <v>20</v>
      </c>
      <c r="K3492" s="67">
        <v>290000</v>
      </c>
      <c r="L3492" s="68" t="s">
        <v>15</v>
      </c>
      <c r="M3492" s="68" t="s">
        <v>254</v>
      </c>
    </row>
    <row r="3493" spans="1:13" s="3" customFormat="1" ht="12.75" x14ac:dyDescent="0.2">
      <c r="A3493" s="62" t="s">
        <v>20</v>
      </c>
      <c r="B3493" s="62" t="s">
        <v>217</v>
      </c>
      <c r="C3493" s="63">
        <v>10</v>
      </c>
      <c r="D3493" s="62" t="s">
        <v>13378</v>
      </c>
      <c r="E3493" s="62" t="s">
        <v>3409</v>
      </c>
      <c r="F3493" s="69">
        <v>47131601</v>
      </c>
      <c r="G3493" s="62" t="s">
        <v>13630</v>
      </c>
      <c r="H3493" s="62">
        <v>2</v>
      </c>
      <c r="I3493" s="62">
        <v>3</v>
      </c>
      <c r="J3493" s="70">
        <v>10</v>
      </c>
      <c r="K3493" s="71">
        <v>400000</v>
      </c>
      <c r="L3493" s="72" t="s">
        <v>15</v>
      </c>
      <c r="M3493" s="72" t="s">
        <v>254</v>
      </c>
    </row>
    <row r="3494" spans="1:13" s="3" customFormat="1" ht="12.75" x14ac:dyDescent="0.2">
      <c r="A3494" s="62" t="s">
        <v>20</v>
      </c>
      <c r="B3494" s="62" t="s">
        <v>268</v>
      </c>
      <c r="C3494" s="63">
        <v>10</v>
      </c>
      <c r="D3494" s="64" t="s">
        <v>13385</v>
      </c>
      <c r="E3494" s="64" t="s">
        <v>3410</v>
      </c>
      <c r="F3494" s="65">
        <v>47131811</v>
      </c>
      <c r="G3494" s="64" t="s">
        <v>13630</v>
      </c>
      <c r="H3494" s="64">
        <v>2</v>
      </c>
      <c r="I3494" s="64">
        <v>3</v>
      </c>
      <c r="J3494" s="66">
        <v>100</v>
      </c>
      <c r="K3494" s="67">
        <v>850000</v>
      </c>
      <c r="L3494" s="68" t="s">
        <v>15</v>
      </c>
      <c r="M3494" s="68" t="s">
        <v>254</v>
      </c>
    </row>
    <row r="3495" spans="1:13" s="3" customFormat="1" ht="12.75" x14ac:dyDescent="0.2">
      <c r="A3495" s="62" t="s">
        <v>20</v>
      </c>
      <c r="B3495" s="62" t="s">
        <v>216</v>
      </c>
      <c r="C3495" s="63">
        <v>10</v>
      </c>
      <c r="D3495" s="62" t="s">
        <v>13377</v>
      </c>
      <c r="E3495" s="62" t="s">
        <v>3411</v>
      </c>
      <c r="F3495" s="69">
        <v>47121702</v>
      </c>
      <c r="G3495" s="62" t="s">
        <v>13630</v>
      </c>
      <c r="H3495" s="62">
        <v>2</v>
      </c>
      <c r="I3495" s="62">
        <v>3</v>
      </c>
      <c r="J3495" s="70">
        <v>2</v>
      </c>
      <c r="K3495" s="71">
        <v>800000</v>
      </c>
      <c r="L3495" s="72" t="s">
        <v>15</v>
      </c>
      <c r="M3495" s="72" t="s">
        <v>254</v>
      </c>
    </row>
    <row r="3496" spans="1:13" s="3" customFormat="1" ht="12.75" x14ac:dyDescent="0.2">
      <c r="A3496" s="62" t="s">
        <v>20</v>
      </c>
      <c r="B3496" s="62" t="s">
        <v>268</v>
      </c>
      <c r="C3496" s="63">
        <v>10</v>
      </c>
      <c r="D3496" s="64" t="s">
        <v>13385</v>
      </c>
      <c r="E3496" s="64" t="s">
        <v>3412</v>
      </c>
      <c r="F3496" s="65">
        <v>47131807</v>
      </c>
      <c r="G3496" s="64" t="s">
        <v>13630</v>
      </c>
      <c r="H3496" s="64">
        <v>2</v>
      </c>
      <c r="I3496" s="64">
        <v>3</v>
      </c>
      <c r="J3496" s="66">
        <v>10</v>
      </c>
      <c r="K3496" s="67">
        <v>200000</v>
      </c>
      <c r="L3496" s="68" t="s">
        <v>15</v>
      </c>
      <c r="M3496" s="68" t="s">
        <v>254</v>
      </c>
    </row>
    <row r="3497" spans="1:13" s="3" customFormat="1" ht="12.75" x14ac:dyDescent="0.2">
      <c r="A3497" s="62" t="s">
        <v>20</v>
      </c>
      <c r="B3497" s="62" t="s">
        <v>338</v>
      </c>
      <c r="C3497" s="63">
        <v>10</v>
      </c>
      <c r="D3497" s="62" t="s">
        <v>13384</v>
      </c>
      <c r="E3497" s="62" t="s">
        <v>3413</v>
      </c>
      <c r="F3497" s="69">
        <v>24111503</v>
      </c>
      <c r="G3497" s="62" t="s">
        <v>13630</v>
      </c>
      <c r="H3497" s="62">
        <v>2</v>
      </c>
      <c r="I3497" s="62">
        <v>3</v>
      </c>
      <c r="J3497" s="70">
        <v>600</v>
      </c>
      <c r="K3497" s="71">
        <v>240000</v>
      </c>
      <c r="L3497" s="72" t="s">
        <v>15</v>
      </c>
      <c r="M3497" s="72" t="s">
        <v>254</v>
      </c>
    </row>
    <row r="3498" spans="1:13" s="3" customFormat="1" ht="12.75" x14ac:dyDescent="0.2">
      <c r="A3498" s="62" t="s">
        <v>20</v>
      </c>
      <c r="B3498" s="62" t="s">
        <v>216</v>
      </c>
      <c r="C3498" s="63">
        <v>10</v>
      </c>
      <c r="D3498" s="64" t="s">
        <v>13377</v>
      </c>
      <c r="E3498" s="64" t="s">
        <v>3414</v>
      </c>
      <c r="F3498" s="65">
        <v>47121702</v>
      </c>
      <c r="G3498" s="64" t="s">
        <v>13630</v>
      </c>
      <c r="H3498" s="64">
        <v>2</v>
      </c>
      <c r="I3498" s="64">
        <v>3</v>
      </c>
      <c r="J3498" s="66">
        <v>1</v>
      </c>
      <c r="K3498" s="67">
        <v>413999</v>
      </c>
      <c r="L3498" s="68" t="s">
        <v>15</v>
      </c>
      <c r="M3498" s="68" t="s">
        <v>254</v>
      </c>
    </row>
    <row r="3499" spans="1:13" s="3" customFormat="1" ht="12.75" x14ac:dyDescent="0.2">
      <c r="A3499" s="62" t="s">
        <v>20</v>
      </c>
      <c r="B3499" s="62" t="s">
        <v>216</v>
      </c>
      <c r="C3499" s="63">
        <v>10</v>
      </c>
      <c r="D3499" s="62" t="s">
        <v>13377</v>
      </c>
      <c r="E3499" s="62" t="s">
        <v>3415</v>
      </c>
      <c r="F3499" s="69">
        <v>47131611</v>
      </c>
      <c r="G3499" s="62" t="s">
        <v>13630</v>
      </c>
      <c r="H3499" s="62">
        <v>2</v>
      </c>
      <c r="I3499" s="62">
        <v>3</v>
      </c>
      <c r="J3499" s="70">
        <v>10</v>
      </c>
      <c r="K3499" s="71">
        <v>120000</v>
      </c>
      <c r="L3499" s="72" t="s">
        <v>15</v>
      </c>
      <c r="M3499" s="72" t="s">
        <v>254</v>
      </c>
    </row>
    <row r="3500" spans="1:13" s="3" customFormat="1" ht="12.75" x14ac:dyDescent="0.2">
      <c r="A3500" s="62" t="s">
        <v>20</v>
      </c>
      <c r="B3500" s="62" t="s">
        <v>222</v>
      </c>
      <c r="C3500" s="63">
        <v>10</v>
      </c>
      <c r="D3500" s="64" t="s">
        <v>13381</v>
      </c>
      <c r="E3500" s="64" t="s">
        <v>3416</v>
      </c>
      <c r="F3500" s="65">
        <v>46181504</v>
      </c>
      <c r="G3500" s="64" t="s">
        <v>13630</v>
      </c>
      <c r="H3500" s="64">
        <v>2</v>
      </c>
      <c r="I3500" s="64">
        <v>3</v>
      </c>
      <c r="J3500" s="66">
        <v>20</v>
      </c>
      <c r="K3500" s="67">
        <v>200000</v>
      </c>
      <c r="L3500" s="68" t="s">
        <v>15</v>
      </c>
      <c r="M3500" s="68" t="s">
        <v>254</v>
      </c>
    </row>
    <row r="3501" spans="1:13" s="3" customFormat="1" ht="12.75" x14ac:dyDescent="0.2">
      <c r="A3501" s="62" t="s">
        <v>20</v>
      </c>
      <c r="B3501" s="62" t="s">
        <v>338</v>
      </c>
      <c r="C3501" s="63">
        <v>10</v>
      </c>
      <c r="D3501" s="62" t="s">
        <v>13384</v>
      </c>
      <c r="E3501" s="62" t="s">
        <v>1357</v>
      </c>
      <c r="F3501" s="69">
        <v>47121804</v>
      </c>
      <c r="G3501" s="62" t="s">
        <v>13630</v>
      </c>
      <c r="H3501" s="62">
        <v>2</v>
      </c>
      <c r="I3501" s="62">
        <v>3</v>
      </c>
      <c r="J3501" s="70">
        <v>10</v>
      </c>
      <c r="K3501" s="71">
        <v>150000</v>
      </c>
      <c r="L3501" s="72" t="s">
        <v>15</v>
      </c>
      <c r="M3501" s="72" t="s">
        <v>254</v>
      </c>
    </row>
    <row r="3502" spans="1:13" s="3" customFormat="1" ht="12.75" x14ac:dyDescent="0.2">
      <c r="A3502" s="62" t="s">
        <v>20</v>
      </c>
      <c r="B3502" s="62" t="s">
        <v>268</v>
      </c>
      <c r="C3502" s="63">
        <v>10</v>
      </c>
      <c r="D3502" s="64" t="s">
        <v>13385</v>
      </c>
      <c r="E3502" s="64" t="s">
        <v>3417</v>
      </c>
      <c r="F3502" s="65">
        <v>47131805</v>
      </c>
      <c r="G3502" s="64" t="s">
        <v>13630</v>
      </c>
      <c r="H3502" s="64">
        <v>2</v>
      </c>
      <c r="I3502" s="64">
        <v>3</v>
      </c>
      <c r="J3502" s="66">
        <v>100</v>
      </c>
      <c r="K3502" s="67">
        <v>700000</v>
      </c>
      <c r="L3502" s="68" t="s">
        <v>3285</v>
      </c>
      <c r="M3502" s="68" t="s">
        <v>254</v>
      </c>
    </row>
    <row r="3503" spans="1:13" s="3" customFormat="1" ht="12.75" x14ac:dyDescent="0.2">
      <c r="A3503" s="62" t="s">
        <v>20</v>
      </c>
      <c r="B3503" s="62" t="s">
        <v>268</v>
      </c>
      <c r="C3503" s="63">
        <v>10</v>
      </c>
      <c r="D3503" s="62" t="s">
        <v>13385</v>
      </c>
      <c r="E3503" s="62" t="s">
        <v>3418</v>
      </c>
      <c r="F3503" s="69">
        <v>47131811</v>
      </c>
      <c r="G3503" s="62" t="s">
        <v>13630</v>
      </c>
      <c r="H3503" s="62">
        <v>2</v>
      </c>
      <c r="I3503" s="62">
        <v>3</v>
      </c>
      <c r="J3503" s="70">
        <v>5</v>
      </c>
      <c r="K3503" s="71">
        <v>300000</v>
      </c>
      <c r="L3503" s="72" t="s">
        <v>15</v>
      </c>
      <c r="M3503" s="72" t="s">
        <v>254</v>
      </c>
    </row>
    <row r="3504" spans="1:13" s="3" customFormat="1" ht="12.75" x14ac:dyDescent="0.2">
      <c r="A3504" s="62" t="s">
        <v>20</v>
      </c>
      <c r="B3504" s="62" t="s">
        <v>217</v>
      </c>
      <c r="C3504" s="63">
        <v>10</v>
      </c>
      <c r="D3504" s="64" t="s">
        <v>13378</v>
      </c>
      <c r="E3504" s="64" t="s">
        <v>3419</v>
      </c>
      <c r="F3504" s="65">
        <v>47131608</v>
      </c>
      <c r="G3504" s="64" t="s">
        <v>13630</v>
      </c>
      <c r="H3504" s="64">
        <v>2</v>
      </c>
      <c r="I3504" s="64">
        <v>3</v>
      </c>
      <c r="J3504" s="66">
        <v>10</v>
      </c>
      <c r="K3504" s="67">
        <v>100000</v>
      </c>
      <c r="L3504" s="68" t="s">
        <v>15</v>
      </c>
      <c r="M3504" s="68" t="s">
        <v>254</v>
      </c>
    </row>
    <row r="3505" spans="1:13" s="3" customFormat="1" ht="12.75" x14ac:dyDescent="0.2">
      <c r="A3505" s="62" t="s">
        <v>20</v>
      </c>
      <c r="B3505" s="62" t="s">
        <v>217</v>
      </c>
      <c r="C3505" s="63">
        <v>10</v>
      </c>
      <c r="D3505" s="62" t="s">
        <v>13378</v>
      </c>
      <c r="E3505" s="62" t="s">
        <v>3420</v>
      </c>
      <c r="F3505" s="69">
        <v>47131605</v>
      </c>
      <c r="G3505" s="62" t="s">
        <v>13630</v>
      </c>
      <c r="H3505" s="62">
        <v>2</v>
      </c>
      <c r="I3505" s="62">
        <v>3</v>
      </c>
      <c r="J3505" s="70">
        <v>10</v>
      </c>
      <c r="K3505" s="71">
        <v>40000</v>
      </c>
      <c r="L3505" s="72" t="s">
        <v>15</v>
      </c>
      <c r="M3505" s="72" t="s">
        <v>254</v>
      </c>
    </row>
    <row r="3506" spans="1:13" s="3" customFormat="1" ht="12.75" x14ac:dyDescent="0.2">
      <c r="A3506" s="62" t="s">
        <v>20</v>
      </c>
      <c r="B3506" s="62" t="s">
        <v>268</v>
      </c>
      <c r="C3506" s="63">
        <v>10</v>
      </c>
      <c r="D3506" s="64" t="s">
        <v>13385</v>
      </c>
      <c r="E3506" s="64" t="s">
        <v>3421</v>
      </c>
      <c r="F3506" s="65">
        <v>47131829</v>
      </c>
      <c r="G3506" s="64" t="s">
        <v>13630</v>
      </c>
      <c r="H3506" s="64">
        <v>2</v>
      </c>
      <c r="I3506" s="64">
        <v>3</v>
      </c>
      <c r="J3506" s="66">
        <v>25</v>
      </c>
      <c r="K3506" s="67">
        <v>382500</v>
      </c>
      <c r="L3506" s="68" t="s">
        <v>3285</v>
      </c>
      <c r="M3506" s="68" t="s">
        <v>254</v>
      </c>
    </row>
    <row r="3507" spans="1:13" s="3" customFormat="1" ht="12.75" x14ac:dyDescent="0.2">
      <c r="A3507" s="62" t="s">
        <v>20</v>
      </c>
      <c r="B3507" s="62" t="s">
        <v>217</v>
      </c>
      <c r="C3507" s="63">
        <v>10</v>
      </c>
      <c r="D3507" s="62" t="s">
        <v>13378</v>
      </c>
      <c r="E3507" s="62" t="s">
        <v>3422</v>
      </c>
      <c r="F3507" s="69">
        <v>47131601</v>
      </c>
      <c r="G3507" s="62" t="s">
        <v>13630</v>
      </c>
      <c r="H3507" s="62">
        <v>2</v>
      </c>
      <c r="I3507" s="62">
        <v>3</v>
      </c>
      <c r="J3507" s="70">
        <v>3</v>
      </c>
      <c r="K3507" s="71">
        <v>60000</v>
      </c>
      <c r="L3507" s="72" t="s">
        <v>15</v>
      </c>
      <c r="M3507" s="72" t="s">
        <v>254</v>
      </c>
    </row>
    <row r="3508" spans="1:13" s="3" customFormat="1" ht="12.75" x14ac:dyDescent="0.2">
      <c r="A3508" s="62" t="s">
        <v>20</v>
      </c>
      <c r="B3508" s="62" t="s">
        <v>475</v>
      </c>
      <c r="C3508" s="63">
        <v>10</v>
      </c>
      <c r="D3508" s="64" t="s">
        <v>13440</v>
      </c>
      <c r="E3508" s="64" t="s">
        <v>3423</v>
      </c>
      <c r="F3508" s="65">
        <v>10131604</v>
      </c>
      <c r="G3508" s="64" t="s">
        <v>13630</v>
      </c>
      <c r="H3508" s="64">
        <v>2</v>
      </c>
      <c r="I3508" s="64">
        <v>3</v>
      </c>
      <c r="J3508" s="66">
        <v>6</v>
      </c>
      <c r="K3508" s="67">
        <v>1500000</v>
      </c>
      <c r="L3508" s="68" t="s">
        <v>15</v>
      </c>
      <c r="M3508" s="68" t="s">
        <v>254</v>
      </c>
    </row>
    <row r="3509" spans="1:13" s="3" customFormat="1" ht="12.75" x14ac:dyDescent="0.2">
      <c r="A3509" s="62" t="s">
        <v>20</v>
      </c>
      <c r="B3509" s="62" t="s">
        <v>475</v>
      </c>
      <c r="C3509" s="63">
        <v>10</v>
      </c>
      <c r="D3509" s="62" t="s">
        <v>13440</v>
      </c>
      <c r="E3509" s="62" t="s">
        <v>3424</v>
      </c>
      <c r="F3509" s="69">
        <v>10141610</v>
      </c>
      <c r="G3509" s="62" t="s">
        <v>13630</v>
      </c>
      <c r="H3509" s="62">
        <v>2</v>
      </c>
      <c r="I3509" s="62">
        <v>3</v>
      </c>
      <c r="J3509" s="70">
        <v>3</v>
      </c>
      <c r="K3509" s="71">
        <v>165000</v>
      </c>
      <c r="L3509" s="72" t="s">
        <v>15</v>
      </c>
      <c r="M3509" s="72" t="s">
        <v>254</v>
      </c>
    </row>
    <row r="3510" spans="1:13" s="3" customFormat="1" ht="12.75" x14ac:dyDescent="0.2">
      <c r="A3510" s="62" t="s">
        <v>20</v>
      </c>
      <c r="B3510" s="62" t="s">
        <v>475</v>
      </c>
      <c r="C3510" s="63">
        <v>10</v>
      </c>
      <c r="D3510" s="64" t="s">
        <v>13440</v>
      </c>
      <c r="E3510" s="64" t="s">
        <v>3425</v>
      </c>
      <c r="F3510" s="65">
        <v>10131604</v>
      </c>
      <c r="G3510" s="64" t="s">
        <v>13630</v>
      </c>
      <c r="H3510" s="64">
        <v>2</v>
      </c>
      <c r="I3510" s="64">
        <v>3</v>
      </c>
      <c r="J3510" s="66">
        <v>6</v>
      </c>
      <c r="K3510" s="67">
        <v>480000</v>
      </c>
      <c r="L3510" s="68" t="s">
        <v>15</v>
      </c>
      <c r="M3510" s="68" t="s">
        <v>254</v>
      </c>
    </row>
    <row r="3511" spans="1:13" s="3" customFormat="1" ht="12.75" x14ac:dyDescent="0.2">
      <c r="A3511" s="62" t="s">
        <v>20</v>
      </c>
      <c r="B3511" s="62" t="s">
        <v>905</v>
      </c>
      <c r="C3511" s="63">
        <v>10</v>
      </c>
      <c r="D3511" s="62" t="s">
        <v>13524</v>
      </c>
      <c r="E3511" s="62" t="s">
        <v>3426</v>
      </c>
      <c r="F3511" s="69">
        <v>42121606</v>
      </c>
      <c r="G3511" s="62" t="s">
        <v>13630</v>
      </c>
      <c r="H3511" s="62">
        <v>2</v>
      </c>
      <c r="I3511" s="62">
        <v>3</v>
      </c>
      <c r="J3511" s="70">
        <v>6</v>
      </c>
      <c r="K3511" s="71">
        <v>480000</v>
      </c>
      <c r="L3511" s="72" t="s">
        <v>15</v>
      </c>
      <c r="M3511" s="72" t="s">
        <v>254</v>
      </c>
    </row>
    <row r="3512" spans="1:13" s="3" customFormat="1" ht="12.75" x14ac:dyDescent="0.2">
      <c r="A3512" s="62" t="s">
        <v>20</v>
      </c>
      <c r="B3512" s="62" t="s">
        <v>869</v>
      </c>
      <c r="C3512" s="63">
        <v>10</v>
      </c>
      <c r="D3512" s="64" t="s">
        <v>13488</v>
      </c>
      <c r="E3512" s="64" t="s">
        <v>3427</v>
      </c>
      <c r="F3512" s="65">
        <v>10131603</v>
      </c>
      <c r="G3512" s="64" t="s">
        <v>13630</v>
      </c>
      <c r="H3512" s="64">
        <v>2</v>
      </c>
      <c r="I3512" s="64">
        <v>3</v>
      </c>
      <c r="J3512" s="66">
        <v>2</v>
      </c>
      <c r="K3512" s="67">
        <v>1200000</v>
      </c>
      <c r="L3512" s="68" t="s">
        <v>15</v>
      </c>
      <c r="M3512" s="68" t="s">
        <v>254</v>
      </c>
    </row>
    <row r="3513" spans="1:13" s="3" customFormat="1" ht="12.75" x14ac:dyDescent="0.2">
      <c r="A3513" s="62" t="s">
        <v>20</v>
      </c>
      <c r="B3513" s="62" t="s">
        <v>475</v>
      </c>
      <c r="C3513" s="63">
        <v>10</v>
      </c>
      <c r="D3513" s="62" t="s">
        <v>13440</v>
      </c>
      <c r="E3513" s="62" t="s">
        <v>3428</v>
      </c>
      <c r="F3513" s="69">
        <v>10131604</v>
      </c>
      <c r="G3513" s="62" t="s">
        <v>13630</v>
      </c>
      <c r="H3513" s="62">
        <v>2</v>
      </c>
      <c r="I3513" s="62">
        <v>3</v>
      </c>
      <c r="J3513" s="70">
        <v>3</v>
      </c>
      <c r="K3513" s="71">
        <v>180000</v>
      </c>
      <c r="L3513" s="72" t="s">
        <v>15</v>
      </c>
      <c r="M3513" s="72" t="s">
        <v>254</v>
      </c>
    </row>
    <row r="3514" spans="1:13" s="3" customFormat="1" ht="12.75" x14ac:dyDescent="0.2">
      <c r="A3514" s="62" t="s">
        <v>20</v>
      </c>
      <c r="B3514" s="62" t="s">
        <v>1787</v>
      </c>
      <c r="C3514" s="63">
        <v>10</v>
      </c>
      <c r="D3514" s="64" t="s">
        <v>13546</v>
      </c>
      <c r="E3514" s="64" t="s">
        <v>3429</v>
      </c>
      <c r="F3514" s="65">
        <v>42121606</v>
      </c>
      <c r="G3514" s="64" t="s">
        <v>13630</v>
      </c>
      <c r="H3514" s="64">
        <v>2</v>
      </c>
      <c r="I3514" s="64">
        <v>3</v>
      </c>
      <c r="J3514" s="66">
        <v>12</v>
      </c>
      <c r="K3514" s="67">
        <v>1440000</v>
      </c>
      <c r="L3514" s="68" t="s">
        <v>15</v>
      </c>
      <c r="M3514" s="68" t="s">
        <v>254</v>
      </c>
    </row>
    <row r="3515" spans="1:13" s="3" customFormat="1" ht="12.75" x14ac:dyDescent="0.2">
      <c r="A3515" s="62" t="s">
        <v>20</v>
      </c>
      <c r="B3515" s="62" t="s">
        <v>1772</v>
      </c>
      <c r="C3515" s="63">
        <v>10</v>
      </c>
      <c r="D3515" s="62" t="s">
        <v>13531</v>
      </c>
      <c r="E3515" s="62" t="s">
        <v>3430</v>
      </c>
      <c r="F3515" s="69">
        <v>49161504</v>
      </c>
      <c r="G3515" s="62" t="s">
        <v>13630</v>
      </c>
      <c r="H3515" s="62">
        <v>2</v>
      </c>
      <c r="I3515" s="62">
        <v>3</v>
      </c>
      <c r="J3515" s="70">
        <v>2</v>
      </c>
      <c r="K3515" s="71">
        <v>239800</v>
      </c>
      <c r="L3515" s="72" t="s">
        <v>15</v>
      </c>
      <c r="M3515" s="72" t="s">
        <v>254</v>
      </c>
    </row>
    <row r="3516" spans="1:13" s="3" customFormat="1" ht="12.75" x14ac:dyDescent="0.2">
      <c r="A3516" s="62" t="s">
        <v>20</v>
      </c>
      <c r="B3516" s="62" t="s">
        <v>339</v>
      </c>
      <c r="C3516" s="63">
        <v>10</v>
      </c>
      <c r="D3516" s="64" t="s">
        <v>13386</v>
      </c>
      <c r="E3516" s="64" t="s">
        <v>3431</v>
      </c>
      <c r="F3516" s="65">
        <v>49221505</v>
      </c>
      <c r="G3516" s="64" t="s">
        <v>13630</v>
      </c>
      <c r="H3516" s="64">
        <v>2</v>
      </c>
      <c r="I3516" s="64">
        <v>3</v>
      </c>
      <c r="J3516" s="66">
        <v>2</v>
      </c>
      <c r="K3516" s="67">
        <v>326400</v>
      </c>
      <c r="L3516" s="68" t="s">
        <v>15</v>
      </c>
      <c r="M3516" s="68" t="s">
        <v>254</v>
      </c>
    </row>
    <row r="3517" spans="1:13" s="3" customFormat="1" ht="12.75" x14ac:dyDescent="0.2">
      <c r="A3517" s="62" t="s">
        <v>20</v>
      </c>
      <c r="B3517" s="62" t="s">
        <v>339</v>
      </c>
      <c r="C3517" s="63">
        <v>10</v>
      </c>
      <c r="D3517" s="62" t="s">
        <v>13386</v>
      </c>
      <c r="E3517" s="62" t="s">
        <v>3432</v>
      </c>
      <c r="F3517" s="69">
        <v>49221505</v>
      </c>
      <c r="G3517" s="62" t="s">
        <v>13630</v>
      </c>
      <c r="H3517" s="62">
        <v>2</v>
      </c>
      <c r="I3517" s="62">
        <v>3</v>
      </c>
      <c r="J3517" s="70">
        <v>2</v>
      </c>
      <c r="K3517" s="71">
        <v>108600</v>
      </c>
      <c r="L3517" s="72" t="s">
        <v>15</v>
      </c>
      <c r="M3517" s="72" t="s">
        <v>254</v>
      </c>
    </row>
    <row r="3518" spans="1:13" s="3" customFormat="1" ht="12.75" x14ac:dyDescent="0.2">
      <c r="A3518" s="62" t="s">
        <v>20</v>
      </c>
      <c r="B3518" s="62" t="s">
        <v>1772</v>
      </c>
      <c r="C3518" s="63">
        <v>10</v>
      </c>
      <c r="D3518" s="64" t="s">
        <v>13531</v>
      </c>
      <c r="E3518" s="64" t="s">
        <v>3433</v>
      </c>
      <c r="F3518" s="65">
        <v>49161515</v>
      </c>
      <c r="G3518" s="64" t="s">
        <v>13630</v>
      </c>
      <c r="H3518" s="64">
        <v>2</v>
      </c>
      <c r="I3518" s="64">
        <v>3</v>
      </c>
      <c r="J3518" s="66">
        <v>2</v>
      </c>
      <c r="K3518" s="67">
        <v>170000</v>
      </c>
      <c r="L3518" s="68" t="s">
        <v>15</v>
      </c>
      <c r="M3518" s="68" t="s">
        <v>254</v>
      </c>
    </row>
    <row r="3519" spans="1:13" s="3" customFormat="1" ht="12.75" x14ac:dyDescent="0.2">
      <c r="A3519" s="62" t="s">
        <v>20</v>
      </c>
      <c r="B3519" s="62" t="s">
        <v>339</v>
      </c>
      <c r="C3519" s="63">
        <v>10</v>
      </c>
      <c r="D3519" s="62" t="s">
        <v>13386</v>
      </c>
      <c r="E3519" s="62" t="s">
        <v>3434</v>
      </c>
      <c r="F3519" s="69">
        <v>49221505</v>
      </c>
      <c r="G3519" s="62" t="s">
        <v>13630</v>
      </c>
      <c r="H3519" s="62">
        <v>2</v>
      </c>
      <c r="I3519" s="62">
        <v>3</v>
      </c>
      <c r="J3519" s="70">
        <v>1</v>
      </c>
      <c r="K3519" s="71">
        <v>300000</v>
      </c>
      <c r="L3519" s="72" t="s">
        <v>15</v>
      </c>
      <c r="M3519" s="72" t="s">
        <v>254</v>
      </c>
    </row>
    <row r="3520" spans="1:13" s="3" customFormat="1" ht="12.75" x14ac:dyDescent="0.2">
      <c r="A3520" s="62" t="s">
        <v>20</v>
      </c>
      <c r="B3520" s="62" t="s">
        <v>440</v>
      </c>
      <c r="C3520" s="63">
        <v>10</v>
      </c>
      <c r="D3520" s="64" t="s">
        <v>13398</v>
      </c>
      <c r="E3520" s="64" t="s">
        <v>3435</v>
      </c>
      <c r="F3520" s="65">
        <v>73152101</v>
      </c>
      <c r="G3520" s="64" t="s">
        <v>13630</v>
      </c>
      <c r="H3520" s="64">
        <v>2</v>
      </c>
      <c r="I3520" s="64">
        <v>3</v>
      </c>
      <c r="J3520" s="66">
        <v>1</v>
      </c>
      <c r="K3520" s="67">
        <v>1000000</v>
      </c>
      <c r="L3520" s="68" t="s">
        <v>13</v>
      </c>
      <c r="M3520" s="68" t="s">
        <v>254</v>
      </c>
    </row>
    <row r="3521" spans="1:13" s="3" customFormat="1" ht="12.75" x14ac:dyDescent="0.2">
      <c r="A3521" s="62" t="s">
        <v>20</v>
      </c>
      <c r="B3521" s="62" t="s">
        <v>883</v>
      </c>
      <c r="C3521" s="63">
        <v>10</v>
      </c>
      <c r="D3521" s="62" t="s">
        <v>13502</v>
      </c>
      <c r="E3521" s="62" t="s">
        <v>3436</v>
      </c>
      <c r="F3521" s="69">
        <v>72101516</v>
      </c>
      <c r="G3521" s="62" t="s">
        <v>13630</v>
      </c>
      <c r="H3521" s="62">
        <v>2</v>
      </c>
      <c r="I3521" s="62">
        <v>3</v>
      </c>
      <c r="J3521" s="70">
        <v>1</v>
      </c>
      <c r="K3521" s="71">
        <v>500000</v>
      </c>
      <c r="L3521" s="72" t="s">
        <v>13</v>
      </c>
      <c r="M3521" s="72" t="s">
        <v>254</v>
      </c>
    </row>
    <row r="3522" spans="1:13" s="3" customFormat="1" ht="12.75" x14ac:dyDescent="0.2">
      <c r="A3522" s="62" t="s">
        <v>20</v>
      </c>
      <c r="B3522" s="62" t="s">
        <v>440</v>
      </c>
      <c r="C3522" s="63">
        <v>10</v>
      </c>
      <c r="D3522" s="64" t="s">
        <v>13398</v>
      </c>
      <c r="E3522" s="64" t="s">
        <v>3437</v>
      </c>
      <c r="F3522" s="65">
        <v>70171704</v>
      </c>
      <c r="G3522" s="64" t="s">
        <v>13630</v>
      </c>
      <c r="H3522" s="64">
        <v>2</v>
      </c>
      <c r="I3522" s="64">
        <v>3</v>
      </c>
      <c r="J3522" s="66">
        <v>1</v>
      </c>
      <c r="K3522" s="67">
        <v>1000000</v>
      </c>
      <c r="L3522" s="68" t="s">
        <v>13</v>
      </c>
      <c r="M3522" s="68" t="s">
        <v>254</v>
      </c>
    </row>
    <row r="3523" spans="1:13" s="3" customFormat="1" ht="12.75" x14ac:dyDescent="0.2">
      <c r="A3523" s="62" t="s">
        <v>20</v>
      </c>
      <c r="B3523" s="62" t="s">
        <v>440</v>
      </c>
      <c r="C3523" s="63">
        <v>10</v>
      </c>
      <c r="D3523" s="62" t="s">
        <v>13398</v>
      </c>
      <c r="E3523" s="62" t="s">
        <v>3438</v>
      </c>
      <c r="F3523" s="69">
        <v>72101511</v>
      </c>
      <c r="G3523" s="62" t="s">
        <v>13630</v>
      </c>
      <c r="H3523" s="62">
        <v>2</v>
      </c>
      <c r="I3523" s="62">
        <v>3</v>
      </c>
      <c r="J3523" s="70">
        <v>1</v>
      </c>
      <c r="K3523" s="71">
        <v>1600000</v>
      </c>
      <c r="L3523" s="72" t="s">
        <v>13</v>
      </c>
      <c r="M3523" s="72" t="s">
        <v>254</v>
      </c>
    </row>
    <row r="3524" spans="1:13" s="3" customFormat="1" ht="12.75" x14ac:dyDescent="0.2">
      <c r="A3524" s="62" t="s">
        <v>20</v>
      </c>
      <c r="B3524" s="62" t="s">
        <v>260</v>
      </c>
      <c r="C3524" s="63">
        <v>10</v>
      </c>
      <c r="D3524" s="64" t="s">
        <v>13458</v>
      </c>
      <c r="E3524" s="64" t="s">
        <v>3439</v>
      </c>
      <c r="F3524" s="65">
        <v>72154055</v>
      </c>
      <c r="G3524" s="64" t="s">
        <v>13630</v>
      </c>
      <c r="H3524" s="64">
        <v>2</v>
      </c>
      <c r="I3524" s="64">
        <v>3</v>
      </c>
      <c r="J3524" s="66">
        <v>1</v>
      </c>
      <c r="K3524" s="67">
        <v>3000000</v>
      </c>
      <c r="L3524" s="68" t="s">
        <v>13</v>
      </c>
      <c r="M3524" s="68" t="s">
        <v>254</v>
      </c>
    </row>
    <row r="3525" spans="1:13" s="3" customFormat="1" ht="12.75" x14ac:dyDescent="0.2">
      <c r="A3525" s="62" t="s">
        <v>20</v>
      </c>
      <c r="B3525" s="62" t="s">
        <v>879</v>
      </c>
      <c r="C3525" s="63">
        <v>10</v>
      </c>
      <c r="D3525" s="62" t="s">
        <v>13498</v>
      </c>
      <c r="E3525" s="62" t="s">
        <v>3440</v>
      </c>
      <c r="F3525" s="69">
        <v>72101507</v>
      </c>
      <c r="G3525" s="62" t="s">
        <v>13630</v>
      </c>
      <c r="H3525" s="62">
        <v>2</v>
      </c>
      <c r="I3525" s="62">
        <v>3</v>
      </c>
      <c r="J3525" s="70">
        <v>1</v>
      </c>
      <c r="K3525" s="71">
        <v>15000000</v>
      </c>
      <c r="L3525" s="72" t="s">
        <v>13</v>
      </c>
      <c r="M3525" s="72" t="s">
        <v>254</v>
      </c>
    </row>
    <row r="3526" spans="1:13" s="3" customFormat="1" ht="12.75" x14ac:dyDescent="0.2">
      <c r="A3526" s="62" t="s">
        <v>20</v>
      </c>
      <c r="B3526" s="62" t="s">
        <v>441</v>
      </c>
      <c r="C3526" s="63">
        <v>10</v>
      </c>
      <c r="D3526" s="64" t="s">
        <v>13399</v>
      </c>
      <c r="E3526" s="64" t="s">
        <v>3441</v>
      </c>
      <c r="F3526" s="65">
        <v>78181500</v>
      </c>
      <c r="G3526" s="64" t="s">
        <v>13630</v>
      </c>
      <c r="H3526" s="64">
        <v>2</v>
      </c>
      <c r="I3526" s="64">
        <v>3</v>
      </c>
      <c r="J3526" s="66">
        <v>1</v>
      </c>
      <c r="K3526" s="67">
        <v>5000000</v>
      </c>
      <c r="L3526" s="68" t="s">
        <v>13</v>
      </c>
      <c r="M3526" s="68" t="s">
        <v>254</v>
      </c>
    </row>
    <row r="3527" spans="1:13" s="3" customFormat="1" ht="12.75" x14ac:dyDescent="0.2">
      <c r="A3527" s="62" t="s">
        <v>20</v>
      </c>
      <c r="B3527" s="62" t="s">
        <v>900</v>
      </c>
      <c r="C3527" s="63">
        <v>10</v>
      </c>
      <c r="D3527" s="62" t="s">
        <v>13519</v>
      </c>
      <c r="E3527" s="62" t="s">
        <v>3442</v>
      </c>
      <c r="F3527" s="69">
        <v>70111503</v>
      </c>
      <c r="G3527" s="62" t="s">
        <v>13630</v>
      </c>
      <c r="H3527" s="62">
        <v>2</v>
      </c>
      <c r="I3527" s="62">
        <v>3</v>
      </c>
      <c r="J3527" s="70">
        <v>1</v>
      </c>
      <c r="K3527" s="71">
        <v>500000</v>
      </c>
      <c r="L3527" s="72" t="s">
        <v>13</v>
      </c>
      <c r="M3527" s="72" t="s">
        <v>254</v>
      </c>
    </row>
    <row r="3528" spans="1:13" s="3" customFormat="1" ht="12.75" x14ac:dyDescent="0.2">
      <c r="A3528" s="62" t="s">
        <v>20</v>
      </c>
      <c r="B3528" s="62" t="s">
        <v>440</v>
      </c>
      <c r="C3528" s="63">
        <v>10</v>
      </c>
      <c r="D3528" s="64" t="s">
        <v>13398</v>
      </c>
      <c r="E3528" s="64" t="s">
        <v>3443</v>
      </c>
      <c r="F3528" s="65">
        <v>72101509</v>
      </c>
      <c r="G3528" s="64" t="s">
        <v>13630</v>
      </c>
      <c r="H3528" s="64">
        <v>2</v>
      </c>
      <c r="I3528" s="64">
        <v>3</v>
      </c>
      <c r="J3528" s="66">
        <v>1</v>
      </c>
      <c r="K3528" s="67">
        <v>1000000</v>
      </c>
      <c r="L3528" s="68" t="s">
        <v>13</v>
      </c>
      <c r="M3528" s="68" t="s">
        <v>254</v>
      </c>
    </row>
    <row r="3529" spans="1:13" s="3" customFormat="1" ht="12.75" x14ac:dyDescent="0.2">
      <c r="A3529" s="62" t="s">
        <v>20</v>
      </c>
      <c r="B3529" s="62" t="s">
        <v>257</v>
      </c>
      <c r="C3529" s="63">
        <v>10</v>
      </c>
      <c r="D3529" s="62" t="s">
        <v>13455</v>
      </c>
      <c r="E3529" s="62" t="s">
        <v>3301</v>
      </c>
      <c r="F3529" s="69">
        <v>78102200</v>
      </c>
      <c r="G3529" s="62" t="s">
        <v>13630</v>
      </c>
      <c r="H3529" s="62">
        <v>2</v>
      </c>
      <c r="I3529" s="62">
        <v>10</v>
      </c>
      <c r="J3529" s="70">
        <v>1</v>
      </c>
      <c r="K3529" s="71">
        <v>400000</v>
      </c>
      <c r="L3529" s="72" t="s">
        <v>13</v>
      </c>
      <c r="M3529" s="72" t="s">
        <v>254</v>
      </c>
    </row>
    <row r="3530" spans="1:13" s="3" customFormat="1" ht="12.75" x14ac:dyDescent="0.2">
      <c r="A3530" s="62" t="s">
        <v>20</v>
      </c>
      <c r="B3530" s="62" t="s">
        <v>882</v>
      </c>
      <c r="C3530" s="63">
        <v>10</v>
      </c>
      <c r="D3530" s="64" t="s">
        <v>13501</v>
      </c>
      <c r="E3530" s="64" t="s">
        <v>2545</v>
      </c>
      <c r="F3530" s="65">
        <v>83101803</v>
      </c>
      <c r="G3530" s="64" t="s">
        <v>13630</v>
      </c>
      <c r="H3530" s="64">
        <v>2</v>
      </c>
      <c r="I3530" s="64">
        <v>3</v>
      </c>
      <c r="J3530" s="66">
        <v>1</v>
      </c>
      <c r="K3530" s="67">
        <v>6000000</v>
      </c>
      <c r="L3530" s="68" t="s">
        <v>13</v>
      </c>
      <c r="M3530" s="68" t="s">
        <v>254</v>
      </c>
    </row>
    <row r="3531" spans="1:13" s="3" customFormat="1" ht="12.75" x14ac:dyDescent="0.2">
      <c r="A3531" s="62" t="s">
        <v>20</v>
      </c>
      <c r="B3531" s="62" t="s">
        <v>223</v>
      </c>
      <c r="C3531" s="63">
        <v>10</v>
      </c>
      <c r="D3531" s="62" t="s">
        <v>13403</v>
      </c>
      <c r="E3531" s="62" t="s">
        <v>3444</v>
      </c>
      <c r="F3531" s="69">
        <v>83111500</v>
      </c>
      <c r="G3531" s="62" t="s">
        <v>13630</v>
      </c>
      <c r="H3531" s="62">
        <v>2</v>
      </c>
      <c r="I3531" s="62">
        <v>3</v>
      </c>
      <c r="J3531" s="70">
        <v>1</v>
      </c>
      <c r="K3531" s="71">
        <v>1000000</v>
      </c>
      <c r="L3531" s="72" t="s">
        <v>13</v>
      </c>
      <c r="M3531" s="72" t="s">
        <v>254</v>
      </c>
    </row>
    <row r="3532" spans="1:13" s="3" customFormat="1" ht="12.75" x14ac:dyDescent="0.2">
      <c r="A3532" s="62" t="s">
        <v>20</v>
      </c>
      <c r="B3532" s="62" t="s">
        <v>442</v>
      </c>
      <c r="C3532" s="63">
        <v>10</v>
      </c>
      <c r="D3532" s="64" t="s">
        <v>13400</v>
      </c>
      <c r="E3532" s="64" t="s">
        <v>3445</v>
      </c>
      <c r="F3532" s="65">
        <v>72102103</v>
      </c>
      <c r="G3532" s="64" t="s">
        <v>13630</v>
      </c>
      <c r="H3532" s="64">
        <v>2</v>
      </c>
      <c r="I3532" s="64">
        <v>3</v>
      </c>
      <c r="J3532" s="66">
        <v>1</v>
      </c>
      <c r="K3532" s="67">
        <v>748901</v>
      </c>
      <c r="L3532" s="68" t="s">
        <v>13</v>
      </c>
      <c r="M3532" s="68" t="s">
        <v>254</v>
      </c>
    </row>
    <row r="3533" spans="1:13" s="3" customFormat="1" ht="12.75" x14ac:dyDescent="0.2">
      <c r="A3533" s="62" t="s">
        <v>20</v>
      </c>
      <c r="B3533" s="62" t="s">
        <v>885</v>
      </c>
      <c r="C3533" s="63">
        <v>10</v>
      </c>
      <c r="D3533" s="62" t="s">
        <v>13504</v>
      </c>
      <c r="E3533" s="62" t="s">
        <v>1736</v>
      </c>
      <c r="F3533" s="69">
        <v>83111500</v>
      </c>
      <c r="G3533" s="62" t="s">
        <v>13630</v>
      </c>
      <c r="H3533" s="62">
        <v>2</v>
      </c>
      <c r="I3533" s="62">
        <v>3</v>
      </c>
      <c r="J3533" s="70">
        <v>1</v>
      </c>
      <c r="K3533" s="71">
        <v>4000000</v>
      </c>
      <c r="L3533" s="72" t="s">
        <v>13</v>
      </c>
      <c r="M3533" s="72" t="s">
        <v>254</v>
      </c>
    </row>
    <row r="3534" spans="1:13" s="3" customFormat="1" ht="12.75" x14ac:dyDescent="0.2">
      <c r="A3534" s="62" t="s">
        <v>20</v>
      </c>
      <c r="B3534" s="62" t="s">
        <v>316</v>
      </c>
      <c r="C3534" s="63">
        <v>10</v>
      </c>
      <c r="D3534" s="64" t="s">
        <v>13467</v>
      </c>
      <c r="E3534" s="64" t="s">
        <v>3387</v>
      </c>
      <c r="F3534" s="65">
        <v>78111800</v>
      </c>
      <c r="G3534" s="64" t="s">
        <v>13630</v>
      </c>
      <c r="H3534" s="64">
        <v>2</v>
      </c>
      <c r="I3534" s="64">
        <v>3</v>
      </c>
      <c r="J3534" s="66">
        <v>1</v>
      </c>
      <c r="K3534" s="67">
        <v>1000000</v>
      </c>
      <c r="L3534" s="68" t="s">
        <v>13</v>
      </c>
      <c r="M3534" s="68" t="s">
        <v>254</v>
      </c>
    </row>
    <row r="3535" spans="1:13" s="3" customFormat="1" ht="12.75" x14ac:dyDescent="0.2">
      <c r="A3535" s="62" t="s">
        <v>20</v>
      </c>
      <c r="B3535" s="62" t="s">
        <v>461</v>
      </c>
      <c r="C3535" s="63">
        <v>10</v>
      </c>
      <c r="D3535" s="62" t="s">
        <v>13425</v>
      </c>
      <c r="E3535" s="62" t="s">
        <v>3446</v>
      </c>
      <c r="F3535" s="69">
        <v>46182500</v>
      </c>
      <c r="G3535" s="62" t="s">
        <v>13630</v>
      </c>
      <c r="H3535" s="62">
        <v>2</v>
      </c>
      <c r="I3535" s="62">
        <v>3</v>
      </c>
      <c r="J3535" s="70">
        <v>2</v>
      </c>
      <c r="K3535" s="71">
        <v>3000000</v>
      </c>
      <c r="L3535" s="72" t="s">
        <v>15</v>
      </c>
      <c r="M3535" s="72" t="s">
        <v>254</v>
      </c>
    </row>
    <row r="3536" spans="1:13" s="3" customFormat="1" ht="12.75" x14ac:dyDescent="0.2">
      <c r="A3536" s="62" t="s">
        <v>20</v>
      </c>
      <c r="B3536" s="62" t="s">
        <v>1775</v>
      </c>
      <c r="C3536" s="63">
        <v>10</v>
      </c>
      <c r="D3536" s="64" t="s">
        <v>13534</v>
      </c>
      <c r="E3536" s="64" t="s">
        <v>3447</v>
      </c>
      <c r="F3536" s="65">
        <v>45111500</v>
      </c>
      <c r="G3536" s="64" t="s">
        <v>13630</v>
      </c>
      <c r="H3536" s="64">
        <v>2</v>
      </c>
      <c r="I3536" s="64">
        <v>3</v>
      </c>
      <c r="J3536" s="66">
        <v>1</v>
      </c>
      <c r="K3536" s="67">
        <v>1500000</v>
      </c>
      <c r="L3536" s="68" t="s">
        <v>15</v>
      </c>
      <c r="M3536" s="68" t="s">
        <v>254</v>
      </c>
    </row>
    <row r="3537" spans="1:13" s="3" customFormat="1" ht="12.75" x14ac:dyDescent="0.2">
      <c r="A3537" s="62" t="s">
        <v>20</v>
      </c>
      <c r="B3537" s="62" t="s">
        <v>467</v>
      </c>
      <c r="C3537" s="63">
        <v>10</v>
      </c>
      <c r="D3537" s="62" t="s">
        <v>13432</v>
      </c>
      <c r="E3537" s="62" t="s">
        <v>3448</v>
      </c>
      <c r="F3537" s="69">
        <v>56101519</v>
      </c>
      <c r="G3537" s="62" t="s">
        <v>13630</v>
      </c>
      <c r="H3537" s="62">
        <v>2</v>
      </c>
      <c r="I3537" s="62">
        <v>3</v>
      </c>
      <c r="J3537" s="70">
        <v>3</v>
      </c>
      <c r="K3537" s="71">
        <v>750000</v>
      </c>
      <c r="L3537" s="72" t="s">
        <v>15</v>
      </c>
      <c r="M3537" s="72" t="s">
        <v>254</v>
      </c>
    </row>
    <row r="3538" spans="1:13" s="3" customFormat="1" ht="12.75" x14ac:dyDescent="0.2">
      <c r="A3538" s="62" t="s">
        <v>20</v>
      </c>
      <c r="B3538" s="62" t="s">
        <v>473</v>
      </c>
      <c r="C3538" s="63">
        <v>10</v>
      </c>
      <c r="D3538" s="64" t="s">
        <v>13438</v>
      </c>
      <c r="E3538" s="64" t="s">
        <v>3449</v>
      </c>
      <c r="F3538" s="65">
        <v>48102001</v>
      </c>
      <c r="G3538" s="64" t="s">
        <v>13630</v>
      </c>
      <c r="H3538" s="64">
        <v>2</v>
      </c>
      <c r="I3538" s="64">
        <v>3</v>
      </c>
      <c r="J3538" s="66">
        <v>40</v>
      </c>
      <c r="K3538" s="67">
        <v>1200000</v>
      </c>
      <c r="L3538" s="68" t="s">
        <v>15</v>
      </c>
      <c r="M3538" s="68" t="s">
        <v>254</v>
      </c>
    </row>
    <row r="3539" spans="1:13" s="3" customFormat="1" ht="12.75" x14ac:dyDescent="0.2">
      <c r="A3539" s="62" t="s">
        <v>20</v>
      </c>
      <c r="B3539" s="62" t="s">
        <v>338</v>
      </c>
      <c r="C3539" s="63">
        <v>10</v>
      </c>
      <c r="D3539" s="62" t="s">
        <v>13384</v>
      </c>
      <c r="E3539" s="62" t="s">
        <v>3450</v>
      </c>
      <c r="F3539" s="69">
        <v>48101909</v>
      </c>
      <c r="G3539" s="62" t="s">
        <v>13630</v>
      </c>
      <c r="H3539" s="62">
        <v>2</v>
      </c>
      <c r="I3539" s="62">
        <v>3</v>
      </c>
      <c r="J3539" s="70">
        <v>4</v>
      </c>
      <c r="K3539" s="71">
        <v>400000</v>
      </c>
      <c r="L3539" s="72" t="s">
        <v>15</v>
      </c>
      <c r="M3539" s="72" t="s">
        <v>254</v>
      </c>
    </row>
    <row r="3540" spans="1:13" s="3" customFormat="1" ht="12.75" x14ac:dyDescent="0.2">
      <c r="A3540" s="62" t="s">
        <v>20</v>
      </c>
      <c r="B3540" s="62" t="s">
        <v>467</v>
      </c>
      <c r="C3540" s="63">
        <v>10</v>
      </c>
      <c r="D3540" s="64" t="s">
        <v>13432</v>
      </c>
      <c r="E3540" s="64" t="s">
        <v>3451</v>
      </c>
      <c r="F3540" s="65">
        <v>56101705</v>
      </c>
      <c r="G3540" s="64" t="s">
        <v>13630</v>
      </c>
      <c r="H3540" s="64">
        <v>2</v>
      </c>
      <c r="I3540" s="64">
        <v>3</v>
      </c>
      <c r="J3540" s="66">
        <v>1</v>
      </c>
      <c r="K3540" s="67">
        <v>600000</v>
      </c>
      <c r="L3540" s="68" t="s">
        <v>15</v>
      </c>
      <c r="M3540" s="68" t="s">
        <v>254</v>
      </c>
    </row>
    <row r="3541" spans="1:13" s="3" customFormat="1" ht="12.75" x14ac:dyDescent="0.2">
      <c r="A3541" s="62" t="s">
        <v>20</v>
      </c>
      <c r="B3541" s="62" t="s">
        <v>893</v>
      </c>
      <c r="C3541" s="63">
        <v>10</v>
      </c>
      <c r="D3541" s="62" t="s">
        <v>13512</v>
      </c>
      <c r="E3541" s="62" t="s">
        <v>3452</v>
      </c>
      <c r="F3541" s="69">
        <v>52141526</v>
      </c>
      <c r="G3541" s="62" t="s">
        <v>13630</v>
      </c>
      <c r="H3541" s="62">
        <v>2</v>
      </c>
      <c r="I3541" s="62">
        <v>3</v>
      </c>
      <c r="J3541" s="70">
        <v>1</v>
      </c>
      <c r="K3541" s="71">
        <v>350000</v>
      </c>
      <c r="L3541" s="72" t="s">
        <v>15</v>
      </c>
      <c r="M3541" s="72" t="s">
        <v>254</v>
      </c>
    </row>
    <row r="3542" spans="1:13" s="3" customFormat="1" ht="12.75" x14ac:dyDescent="0.2">
      <c r="A3542" s="62" t="s">
        <v>20</v>
      </c>
      <c r="B3542" s="62" t="s">
        <v>893</v>
      </c>
      <c r="C3542" s="63">
        <v>10</v>
      </c>
      <c r="D3542" s="64" t="s">
        <v>13512</v>
      </c>
      <c r="E3542" s="64" t="s">
        <v>3453</v>
      </c>
      <c r="F3542" s="65">
        <v>52141533</v>
      </c>
      <c r="G3542" s="64" t="s">
        <v>13630</v>
      </c>
      <c r="H3542" s="64">
        <v>2</v>
      </c>
      <c r="I3542" s="64">
        <v>3</v>
      </c>
      <c r="J3542" s="66">
        <v>1</v>
      </c>
      <c r="K3542" s="67">
        <v>200000</v>
      </c>
      <c r="L3542" s="68" t="s">
        <v>15</v>
      </c>
      <c r="M3542" s="68" t="s">
        <v>254</v>
      </c>
    </row>
    <row r="3543" spans="1:13" s="3" customFormat="1" ht="12.75" x14ac:dyDescent="0.2">
      <c r="A3543" s="62" t="s">
        <v>20</v>
      </c>
      <c r="B3543" s="62" t="s">
        <v>1782</v>
      </c>
      <c r="C3543" s="63">
        <v>10</v>
      </c>
      <c r="D3543" s="62" t="s">
        <v>13541</v>
      </c>
      <c r="E3543" s="62" t="s">
        <v>3454</v>
      </c>
      <c r="F3543" s="69">
        <v>55121704</v>
      </c>
      <c r="G3543" s="62" t="s">
        <v>13630</v>
      </c>
      <c r="H3543" s="62">
        <v>2</v>
      </c>
      <c r="I3543" s="62">
        <v>3</v>
      </c>
      <c r="J3543" s="70">
        <v>10</v>
      </c>
      <c r="K3543" s="71">
        <v>1300000</v>
      </c>
      <c r="L3543" s="72" t="s">
        <v>15</v>
      </c>
      <c r="M3543" s="72" t="s">
        <v>254</v>
      </c>
    </row>
    <row r="3544" spans="1:13" s="3" customFormat="1" ht="12.75" x14ac:dyDescent="0.2">
      <c r="A3544" s="62" t="s">
        <v>20</v>
      </c>
      <c r="B3544" s="62" t="s">
        <v>886</v>
      </c>
      <c r="C3544" s="63">
        <v>10</v>
      </c>
      <c r="D3544" s="64" t="s">
        <v>13505</v>
      </c>
      <c r="E3544" s="64" t="s">
        <v>3455</v>
      </c>
      <c r="F3544" s="65">
        <v>0</v>
      </c>
      <c r="G3544" s="64" t="s">
        <v>13629</v>
      </c>
      <c r="H3544" s="64">
        <v>3</v>
      </c>
      <c r="I3544" s="64">
        <v>1</v>
      </c>
      <c r="J3544" s="66">
        <v>1</v>
      </c>
      <c r="K3544" s="67">
        <v>108520403</v>
      </c>
      <c r="L3544" s="68" t="s">
        <v>13</v>
      </c>
      <c r="M3544" s="68" t="s">
        <v>254</v>
      </c>
    </row>
    <row r="3545" spans="1:13" s="3" customFormat="1" ht="12.75" x14ac:dyDescent="0.2">
      <c r="A3545" s="62" t="s">
        <v>20</v>
      </c>
      <c r="B3545" s="62" t="s">
        <v>3289</v>
      </c>
      <c r="C3545" s="63">
        <v>10</v>
      </c>
      <c r="D3545" s="62" t="s">
        <v>13567</v>
      </c>
      <c r="E3545" s="62" t="s">
        <v>3456</v>
      </c>
      <c r="F3545" s="69">
        <v>14111823</v>
      </c>
      <c r="G3545" s="62" t="s">
        <v>13630</v>
      </c>
      <c r="H3545" s="62">
        <v>3</v>
      </c>
      <c r="I3545" s="62">
        <v>1</v>
      </c>
      <c r="J3545" s="70">
        <v>5000</v>
      </c>
      <c r="K3545" s="71">
        <v>400000</v>
      </c>
      <c r="L3545" s="72" t="s">
        <v>15</v>
      </c>
      <c r="M3545" s="72" t="s">
        <v>254</v>
      </c>
    </row>
    <row r="3546" spans="1:13" s="3" customFormat="1" ht="12.75" x14ac:dyDescent="0.2">
      <c r="A3546" s="62" t="s">
        <v>20</v>
      </c>
      <c r="B3546" s="62" t="s">
        <v>3289</v>
      </c>
      <c r="C3546" s="63">
        <v>10</v>
      </c>
      <c r="D3546" s="64" t="s">
        <v>13567</v>
      </c>
      <c r="E3546" s="64" t="s">
        <v>14011</v>
      </c>
      <c r="F3546" s="65">
        <v>14111823</v>
      </c>
      <c r="G3546" s="64" t="s">
        <v>13630</v>
      </c>
      <c r="H3546" s="64">
        <v>3</v>
      </c>
      <c r="I3546" s="64">
        <v>1</v>
      </c>
      <c r="J3546" s="66">
        <v>15</v>
      </c>
      <c r="K3546" s="67">
        <v>330000</v>
      </c>
      <c r="L3546" s="68" t="s">
        <v>15</v>
      </c>
      <c r="M3546" s="68" t="s">
        <v>254</v>
      </c>
    </row>
    <row r="3547" spans="1:13" s="3" customFormat="1" ht="12.75" x14ac:dyDescent="0.2">
      <c r="A3547" s="62" t="s">
        <v>20</v>
      </c>
      <c r="B3547" s="62" t="s">
        <v>3289</v>
      </c>
      <c r="C3547" s="63">
        <v>10</v>
      </c>
      <c r="D3547" s="62" t="s">
        <v>13567</v>
      </c>
      <c r="E3547" s="62" t="s">
        <v>3457</v>
      </c>
      <c r="F3547" s="69">
        <v>14111823</v>
      </c>
      <c r="G3547" s="62" t="s">
        <v>13630</v>
      </c>
      <c r="H3547" s="62">
        <v>3</v>
      </c>
      <c r="I3547" s="62">
        <v>1</v>
      </c>
      <c r="J3547" s="70">
        <v>5000</v>
      </c>
      <c r="K3547" s="71">
        <v>400000</v>
      </c>
      <c r="L3547" s="72" t="s">
        <v>15</v>
      </c>
      <c r="M3547" s="72" t="s">
        <v>254</v>
      </c>
    </row>
    <row r="3548" spans="1:13" s="3" customFormat="1" ht="12.75" x14ac:dyDescent="0.2">
      <c r="A3548" s="62" t="s">
        <v>20</v>
      </c>
      <c r="B3548" s="62" t="s">
        <v>3289</v>
      </c>
      <c r="C3548" s="63">
        <v>10</v>
      </c>
      <c r="D3548" s="64" t="s">
        <v>13567</v>
      </c>
      <c r="E3548" s="64" t="s">
        <v>3458</v>
      </c>
      <c r="F3548" s="65">
        <v>14111823</v>
      </c>
      <c r="G3548" s="64" t="s">
        <v>13630</v>
      </c>
      <c r="H3548" s="64">
        <v>3</v>
      </c>
      <c r="I3548" s="64">
        <v>1</v>
      </c>
      <c r="J3548" s="66">
        <v>1500</v>
      </c>
      <c r="K3548" s="67">
        <v>120000</v>
      </c>
      <c r="L3548" s="68" t="s">
        <v>15</v>
      </c>
      <c r="M3548" s="68" t="s">
        <v>254</v>
      </c>
    </row>
    <row r="3549" spans="1:13" s="3" customFormat="1" ht="12.75" x14ac:dyDescent="0.2">
      <c r="A3549" s="62" t="s">
        <v>20</v>
      </c>
      <c r="B3549" s="62" t="s">
        <v>3289</v>
      </c>
      <c r="C3549" s="63">
        <v>10</v>
      </c>
      <c r="D3549" s="62" t="s">
        <v>13567</v>
      </c>
      <c r="E3549" s="62" t="s">
        <v>3459</v>
      </c>
      <c r="F3549" s="69">
        <v>14111823</v>
      </c>
      <c r="G3549" s="62" t="s">
        <v>13630</v>
      </c>
      <c r="H3549" s="62">
        <v>3</v>
      </c>
      <c r="I3549" s="62">
        <v>1</v>
      </c>
      <c r="J3549" s="70">
        <v>1500</v>
      </c>
      <c r="K3549" s="71">
        <v>120000</v>
      </c>
      <c r="L3549" s="72" t="s">
        <v>15</v>
      </c>
      <c r="M3549" s="72" t="s">
        <v>254</v>
      </c>
    </row>
    <row r="3550" spans="1:13" s="3" customFormat="1" ht="12.75" x14ac:dyDescent="0.2">
      <c r="A3550" s="62" t="s">
        <v>20</v>
      </c>
      <c r="B3550" s="62" t="s">
        <v>3289</v>
      </c>
      <c r="C3550" s="63">
        <v>10</v>
      </c>
      <c r="D3550" s="64" t="s">
        <v>13567</v>
      </c>
      <c r="E3550" s="64" t="s">
        <v>3460</v>
      </c>
      <c r="F3550" s="65">
        <v>14111823</v>
      </c>
      <c r="G3550" s="64" t="s">
        <v>13630</v>
      </c>
      <c r="H3550" s="64">
        <v>3</v>
      </c>
      <c r="I3550" s="64">
        <v>1</v>
      </c>
      <c r="J3550" s="66">
        <v>2000</v>
      </c>
      <c r="K3550" s="67">
        <v>118000</v>
      </c>
      <c r="L3550" s="68" t="s">
        <v>15</v>
      </c>
      <c r="M3550" s="68" t="s">
        <v>254</v>
      </c>
    </row>
    <row r="3551" spans="1:13" s="3" customFormat="1" ht="12.75" x14ac:dyDescent="0.2">
      <c r="A3551" s="62" t="s">
        <v>20</v>
      </c>
      <c r="B3551" s="62" t="s">
        <v>3289</v>
      </c>
      <c r="C3551" s="63">
        <v>10</v>
      </c>
      <c r="D3551" s="62" t="s">
        <v>13567</v>
      </c>
      <c r="E3551" s="62" t="s">
        <v>3461</v>
      </c>
      <c r="F3551" s="69">
        <v>14111823</v>
      </c>
      <c r="G3551" s="62" t="s">
        <v>13630</v>
      </c>
      <c r="H3551" s="62">
        <v>3</v>
      </c>
      <c r="I3551" s="62">
        <v>1</v>
      </c>
      <c r="J3551" s="70">
        <v>1500</v>
      </c>
      <c r="K3551" s="71">
        <v>120000</v>
      </c>
      <c r="L3551" s="72" t="s">
        <v>15</v>
      </c>
      <c r="M3551" s="72" t="s">
        <v>254</v>
      </c>
    </row>
    <row r="3552" spans="1:13" s="3" customFormat="1" ht="12.75" x14ac:dyDescent="0.2">
      <c r="A3552" s="62" t="s">
        <v>20</v>
      </c>
      <c r="B3552" s="62" t="s">
        <v>3289</v>
      </c>
      <c r="C3552" s="63">
        <v>10</v>
      </c>
      <c r="D3552" s="64" t="s">
        <v>13567</v>
      </c>
      <c r="E3552" s="64" t="s">
        <v>3462</v>
      </c>
      <c r="F3552" s="65">
        <v>14111823</v>
      </c>
      <c r="G3552" s="64" t="s">
        <v>13630</v>
      </c>
      <c r="H3552" s="64">
        <v>3</v>
      </c>
      <c r="I3552" s="64">
        <v>1</v>
      </c>
      <c r="J3552" s="66">
        <v>500</v>
      </c>
      <c r="K3552" s="67">
        <v>17500</v>
      </c>
      <c r="L3552" s="68" t="s">
        <v>15</v>
      </c>
      <c r="M3552" s="68" t="s">
        <v>254</v>
      </c>
    </row>
    <row r="3553" spans="1:13" s="3" customFormat="1" ht="12.75" x14ac:dyDescent="0.2">
      <c r="A3553" s="62" t="s">
        <v>20</v>
      </c>
      <c r="B3553" s="62" t="s">
        <v>3289</v>
      </c>
      <c r="C3553" s="63">
        <v>10</v>
      </c>
      <c r="D3553" s="62" t="s">
        <v>13567</v>
      </c>
      <c r="E3553" s="62" t="s">
        <v>14012</v>
      </c>
      <c r="F3553" s="69">
        <v>55121621</v>
      </c>
      <c r="G3553" s="62" t="s">
        <v>13630</v>
      </c>
      <c r="H3553" s="62">
        <v>3</v>
      </c>
      <c r="I3553" s="62">
        <v>1</v>
      </c>
      <c r="J3553" s="70">
        <v>500</v>
      </c>
      <c r="K3553" s="71">
        <v>250000</v>
      </c>
      <c r="L3553" s="72" t="s">
        <v>15</v>
      </c>
      <c r="M3553" s="72" t="s">
        <v>254</v>
      </c>
    </row>
    <row r="3554" spans="1:13" s="3" customFormat="1" ht="12.75" x14ac:dyDescent="0.2">
      <c r="A3554" s="62" t="s">
        <v>20</v>
      </c>
      <c r="B3554" s="62" t="s">
        <v>3289</v>
      </c>
      <c r="C3554" s="63">
        <v>10</v>
      </c>
      <c r="D3554" s="64" t="s">
        <v>13567</v>
      </c>
      <c r="E3554" s="64" t="s">
        <v>14013</v>
      </c>
      <c r="F3554" s="65">
        <v>55121802</v>
      </c>
      <c r="G3554" s="64" t="s">
        <v>13630</v>
      </c>
      <c r="H3554" s="64">
        <v>3</v>
      </c>
      <c r="I3554" s="64">
        <v>1</v>
      </c>
      <c r="J3554" s="66">
        <v>100</v>
      </c>
      <c r="K3554" s="67">
        <v>6000</v>
      </c>
      <c r="L3554" s="68" t="s">
        <v>15</v>
      </c>
      <c r="M3554" s="68" t="s">
        <v>254</v>
      </c>
    </row>
    <row r="3555" spans="1:13" s="3" customFormat="1" ht="12.75" x14ac:dyDescent="0.2">
      <c r="A3555" s="62" t="s">
        <v>20</v>
      </c>
      <c r="B3555" s="62" t="s">
        <v>217</v>
      </c>
      <c r="C3555" s="63">
        <v>10</v>
      </c>
      <c r="D3555" s="62" t="s">
        <v>13378</v>
      </c>
      <c r="E3555" s="62" t="s">
        <v>14014</v>
      </c>
      <c r="F3555" s="69">
        <v>31411901</v>
      </c>
      <c r="G3555" s="62" t="s">
        <v>13630</v>
      </c>
      <c r="H3555" s="62">
        <v>3</v>
      </c>
      <c r="I3555" s="62">
        <v>1</v>
      </c>
      <c r="J3555" s="70">
        <v>25</v>
      </c>
      <c r="K3555" s="71">
        <v>22500</v>
      </c>
      <c r="L3555" s="72" t="s">
        <v>15</v>
      </c>
      <c r="M3555" s="72" t="s">
        <v>254</v>
      </c>
    </row>
    <row r="3556" spans="1:13" s="3" customFormat="1" ht="12.75" x14ac:dyDescent="0.2">
      <c r="A3556" s="62" t="s">
        <v>20</v>
      </c>
      <c r="B3556" s="62" t="s">
        <v>217</v>
      </c>
      <c r="C3556" s="63">
        <v>10</v>
      </c>
      <c r="D3556" s="64" t="s">
        <v>13378</v>
      </c>
      <c r="E3556" s="64" t="s">
        <v>14015</v>
      </c>
      <c r="F3556" s="65">
        <v>31411901</v>
      </c>
      <c r="G3556" s="64" t="s">
        <v>13630</v>
      </c>
      <c r="H3556" s="64">
        <v>3</v>
      </c>
      <c r="I3556" s="64">
        <v>1</v>
      </c>
      <c r="J3556" s="66">
        <v>30</v>
      </c>
      <c r="K3556" s="67">
        <v>27000</v>
      </c>
      <c r="L3556" s="68" t="s">
        <v>15</v>
      </c>
      <c r="M3556" s="68" t="s">
        <v>254</v>
      </c>
    </row>
    <row r="3557" spans="1:13" s="3" customFormat="1" ht="12.75" x14ac:dyDescent="0.2">
      <c r="A3557" s="62" t="s">
        <v>20</v>
      </c>
      <c r="B3557" s="62" t="s">
        <v>217</v>
      </c>
      <c r="C3557" s="63">
        <v>10</v>
      </c>
      <c r="D3557" s="62" t="s">
        <v>13378</v>
      </c>
      <c r="E3557" s="62" t="s">
        <v>14016</v>
      </c>
      <c r="F3557" s="69">
        <v>31411901</v>
      </c>
      <c r="G3557" s="62" t="s">
        <v>13630</v>
      </c>
      <c r="H3557" s="62">
        <v>3</v>
      </c>
      <c r="I3557" s="62">
        <v>1</v>
      </c>
      <c r="J3557" s="70">
        <v>25</v>
      </c>
      <c r="K3557" s="71">
        <v>22500</v>
      </c>
      <c r="L3557" s="72" t="s">
        <v>15</v>
      </c>
      <c r="M3557" s="72" t="s">
        <v>254</v>
      </c>
    </row>
    <row r="3558" spans="1:13" s="3" customFormat="1" ht="12.75" x14ac:dyDescent="0.2">
      <c r="A3558" s="62" t="s">
        <v>20</v>
      </c>
      <c r="B3558" s="62" t="s">
        <v>217</v>
      </c>
      <c r="C3558" s="63">
        <v>10</v>
      </c>
      <c r="D3558" s="64" t="s">
        <v>13378</v>
      </c>
      <c r="E3558" s="64" t="s">
        <v>14017</v>
      </c>
      <c r="F3558" s="65">
        <v>31411901</v>
      </c>
      <c r="G3558" s="64" t="s">
        <v>13630</v>
      </c>
      <c r="H3558" s="64">
        <v>3</v>
      </c>
      <c r="I3558" s="64">
        <v>1</v>
      </c>
      <c r="J3558" s="66">
        <v>25</v>
      </c>
      <c r="K3558" s="67">
        <v>22500</v>
      </c>
      <c r="L3558" s="68" t="s">
        <v>15</v>
      </c>
      <c r="M3558" s="68" t="s">
        <v>254</v>
      </c>
    </row>
    <row r="3559" spans="1:13" s="3" customFormat="1" ht="12.75" x14ac:dyDescent="0.2">
      <c r="A3559" s="62" t="s">
        <v>20</v>
      </c>
      <c r="B3559" s="62" t="s">
        <v>217</v>
      </c>
      <c r="C3559" s="63">
        <v>10</v>
      </c>
      <c r="D3559" s="62" t="s">
        <v>13378</v>
      </c>
      <c r="E3559" s="62" t="s">
        <v>14018</v>
      </c>
      <c r="F3559" s="69">
        <v>31411901</v>
      </c>
      <c r="G3559" s="62" t="s">
        <v>13630</v>
      </c>
      <c r="H3559" s="62">
        <v>3</v>
      </c>
      <c r="I3559" s="62">
        <v>1</v>
      </c>
      <c r="J3559" s="70">
        <v>50</v>
      </c>
      <c r="K3559" s="71">
        <v>45000</v>
      </c>
      <c r="L3559" s="72" t="s">
        <v>15</v>
      </c>
      <c r="M3559" s="72" t="s">
        <v>254</v>
      </c>
    </row>
    <row r="3560" spans="1:13" s="3" customFormat="1" ht="12.75" x14ac:dyDescent="0.2">
      <c r="A3560" s="62" t="s">
        <v>20</v>
      </c>
      <c r="B3560" s="62" t="s">
        <v>217</v>
      </c>
      <c r="C3560" s="63">
        <v>10</v>
      </c>
      <c r="D3560" s="64" t="s">
        <v>13378</v>
      </c>
      <c r="E3560" s="64" t="s">
        <v>14019</v>
      </c>
      <c r="F3560" s="65">
        <v>31411901</v>
      </c>
      <c r="G3560" s="64" t="s">
        <v>13630</v>
      </c>
      <c r="H3560" s="64">
        <v>3</v>
      </c>
      <c r="I3560" s="64">
        <v>1</v>
      </c>
      <c r="J3560" s="66">
        <v>50</v>
      </c>
      <c r="K3560" s="67">
        <v>45000</v>
      </c>
      <c r="L3560" s="68" t="s">
        <v>15</v>
      </c>
      <c r="M3560" s="68" t="s">
        <v>254</v>
      </c>
    </row>
    <row r="3561" spans="1:13" s="3" customFormat="1" ht="12.75" x14ac:dyDescent="0.2">
      <c r="A3561" s="62" t="s">
        <v>20</v>
      </c>
      <c r="B3561" s="62" t="s">
        <v>217</v>
      </c>
      <c r="C3561" s="63">
        <v>10</v>
      </c>
      <c r="D3561" s="62" t="s">
        <v>13378</v>
      </c>
      <c r="E3561" s="62" t="s">
        <v>14020</v>
      </c>
      <c r="F3561" s="69">
        <v>31411901</v>
      </c>
      <c r="G3561" s="62" t="s">
        <v>13630</v>
      </c>
      <c r="H3561" s="62">
        <v>3</v>
      </c>
      <c r="I3561" s="62">
        <v>1</v>
      </c>
      <c r="J3561" s="70">
        <v>40</v>
      </c>
      <c r="K3561" s="71">
        <v>36000</v>
      </c>
      <c r="L3561" s="72" t="s">
        <v>15</v>
      </c>
      <c r="M3561" s="72" t="s">
        <v>254</v>
      </c>
    </row>
    <row r="3562" spans="1:13" s="3" customFormat="1" ht="12.75" x14ac:dyDescent="0.2">
      <c r="A3562" s="62" t="s">
        <v>20</v>
      </c>
      <c r="B3562" s="62" t="s">
        <v>217</v>
      </c>
      <c r="C3562" s="63">
        <v>10</v>
      </c>
      <c r="D3562" s="64" t="s">
        <v>13378</v>
      </c>
      <c r="E3562" s="64" t="s">
        <v>14021</v>
      </c>
      <c r="F3562" s="65">
        <v>31411901</v>
      </c>
      <c r="G3562" s="64" t="s">
        <v>13630</v>
      </c>
      <c r="H3562" s="64">
        <v>3</v>
      </c>
      <c r="I3562" s="64">
        <v>1</v>
      </c>
      <c r="J3562" s="66">
        <v>150</v>
      </c>
      <c r="K3562" s="67">
        <v>135000</v>
      </c>
      <c r="L3562" s="68" t="s">
        <v>15</v>
      </c>
      <c r="M3562" s="68" t="s">
        <v>254</v>
      </c>
    </row>
    <row r="3563" spans="1:13" s="3" customFormat="1" ht="12.75" x14ac:dyDescent="0.2">
      <c r="A3563" s="62" t="s">
        <v>20</v>
      </c>
      <c r="B3563" s="62" t="s">
        <v>873</v>
      </c>
      <c r="C3563" s="63">
        <v>10</v>
      </c>
      <c r="D3563" s="62" t="s">
        <v>13492</v>
      </c>
      <c r="E3563" s="62" t="s">
        <v>14022</v>
      </c>
      <c r="F3563" s="69">
        <v>55121802</v>
      </c>
      <c r="G3563" s="62" t="s">
        <v>13630</v>
      </c>
      <c r="H3563" s="62">
        <v>3</v>
      </c>
      <c r="I3563" s="62">
        <v>1</v>
      </c>
      <c r="J3563" s="70">
        <v>150</v>
      </c>
      <c r="K3563" s="71">
        <v>142500</v>
      </c>
      <c r="L3563" s="72" t="s">
        <v>15</v>
      </c>
      <c r="M3563" s="72" t="s">
        <v>254</v>
      </c>
    </row>
    <row r="3564" spans="1:13" s="3" customFormat="1" ht="12.75" x14ac:dyDescent="0.2">
      <c r="A3564" s="62" t="s">
        <v>20</v>
      </c>
      <c r="B3564" s="62" t="s">
        <v>3289</v>
      </c>
      <c r="C3564" s="63">
        <v>10</v>
      </c>
      <c r="D3564" s="64" t="s">
        <v>13567</v>
      </c>
      <c r="E3564" s="64" t="s">
        <v>14023</v>
      </c>
      <c r="F3564" s="65">
        <v>14111823</v>
      </c>
      <c r="G3564" s="64" t="s">
        <v>13630</v>
      </c>
      <c r="H3564" s="64">
        <v>3</v>
      </c>
      <c r="I3564" s="64">
        <v>1</v>
      </c>
      <c r="J3564" s="66">
        <v>500</v>
      </c>
      <c r="K3564" s="67">
        <v>250000</v>
      </c>
      <c r="L3564" s="68" t="s">
        <v>15</v>
      </c>
      <c r="M3564" s="68" t="s">
        <v>254</v>
      </c>
    </row>
    <row r="3565" spans="1:13" s="3" customFormat="1" ht="12.75" x14ac:dyDescent="0.2">
      <c r="A3565" s="62" t="s">
        <v>20</v>
      </c>
      <c r="B3565" s="62" t="s">
        <v>3289</v>
      </c>
      <c r="C3565" s="63">
        <v>10</v>
      </c>
      <c r="D3565" s="62" t="s">
        <v>13567</v>
      </c>
      <c r="E3565" s="62" t="s">
        <v>14024</v>
      </c>
      <c r="F3565" s="69">
        <v>55121802</v>
      </c>
      <c r="G3565" s="62" t="s">
        <v>13630</v>
      </c>
      <c r="H3565" s="62">
        <v>3</v>
      </c>
      <c r="I3565" s="62">
        <v>1</v>
      </c>
      <c r="J3565" s="70">
        <v>6</v>
      </c>
      <c r="K3565" s="71">
        <v>150000</v>
      </c>
      <c r="L3565" s="72" t="s">
        <v>15</v>
      </c>
      <c r="M3565" s="72" t="s">
        <v>254</v>
      </c>
    </row>
    <row r="3566" spans="1:13" s="3" customFormat="1" ht="12.75" x14ac:dyDescent="0.2">
      <c r="A3566" s="62" t="s">
        <v>20</v>
      </c>
      <c r="B3566" s="62" t="s">
        <v>3289</v>
      </c>
      <c r="C3566" s="63">
        <v>10</v>
      </c>
      <c r="D3566" s="64" t="s">
        <v>13567</v>
      </c>
      <c r="E3566" s="64" t="s">
        <v>14025</v>
      </c>
      <c r="F3566" s="65">
        <v>55121802</v>
      </c>
      <c r="G3566" s="64" t="s">
        <v>13630</v>
      </c>
      <c r="H3566" s="64">
        <v>3</v>
      </c>
      <c r="I3566" s="64">
        <v>1</v>
      </c>
      <c r="J3566" s="66">
        <v>28</v>
      </c>
      <c r="K3566" s="67">
        <v>700000</v>
      </c>
      <c r="L3566" s="68" t="s">
        <v>15</v>
      </c>
      <c r="M3566" s="68" t="s">
        <v>254</v>
      </c>
    </row>
    <row r="3567" spans="1:13" s="3" customFormat="1" ht="12.75" x14ac:dyDescent="0.2">
      <c r="A3567" s="62" t="s">
        <v>20</v>
      </c>
      <c r="B3567" s="62" t="s">
        <v>1801</v>
      </c>
      <c r="C3567" s="63">
        <v>10</v>
      </c>
      <c r="D3567" s="62" t="s">
        <v>13560</v>
      </c>
      <c r="E3567" s="62" t="s">
        <v>14026</v>
      </c>
      <c r="F3567" s="69">
        <v>76121500</v>
      </c>
      <c r="G3567" s="62" t="s">
        <v>13629</v>
      </c>
      <c r="H3567" s="62">
        <v>1</v>
      </c>
      <c r="I3567" s="62">
        <v>12</v>
      </c>
      <c r="J3567" s="70">
        <v>1</v>
      </c>
      <c r="K3567" s="71">
        <v>60000000</v>
      </c>
      <c r="L3567" s="72" t="s">
        <v>13</v>
      </c>
      <c r="M3567" s="72" t="s">
        <v>254</v>
      </c>
    </row>
    <row r="3568" spans="1:13" s="3" customFormat="1" ht="12.75" x14ac:dyDescent="0.2">
      <c r="A3568" s="62" t="s">
        <v>20</v>
      </c>
      <c r="B3568" s="62" t="s">
        <v>440</v>
      </c>
      <c r="C3568" s="63">
        <v>10</v>
      </c>
      <c r="D3568" s="64" t="s">
        <v>13398</v>
      </c>
      <c r="E3568" s="64" t="s">
        <v>14027</v>
      </c>
      <c r="F3568" s="65">
        <v>73152109</v>
      </c>
      <c r="G3568" s="64" t="s">
        <v>13630</v>
      </c>
      <c r="H3568" s="64">
        <v>3</v>
      </c>
      <c r="I3568" s="64">
        <v>4</v>
      </c>
      <c r="J3568" s="66">
        <v>1</v>
      </c>
      <c r="K3568" s="67">
        <v>2400000</v>
      </c>
      <c r="L3568" s="68" t="s">
        <v>13</v>
      </c>
      <c r="M3568" s="68" t="s">
        <v>254</v>
      </c>
    </row>
    <row r="3569" spans="1:13" s="3" customFormat="1" ht="12.75" x14ac:dyDescent="0.2">
      <c r="A3569" s="62" t="s">
        <v>20</v>
      </c>
      <c r="B3569" s="62" t="s">
        <v>878</v>
      </c>
      <c r="C3569" s="63">
        <v>16</v>
      </c>
      <c r="D3569" s="62" t="s">
        <v>13497</v>
      </c>
      <c r="E3569" s="62" t="s">
        <v>14028</v>
      </c>
      <c r="F3569" s="69">
        <v>72101507</v>
      </c>
      <c r="G3569" s="62" t="s">
        <v>13631</v>
      </c>
      <c r="H3569" s="62">
        <v>2</v>
      </c>
      <c r="I3569" s="62">
        <v>4</v>
      </c>
      <c r="J3569" s="70">
        <v>1</v>
      </c>
      <c r="K3569" s="71">
        <v>411898404</v>
      </c>
      <c r="L3569" s="72" t="s">
        <v>13</v>
      </c>
      <c r="M3569" s="72" t="s">
        <v>254</v>
      </c>
    </row>
    <row r="3570" spans="1:13" s="3" customFormat="1" ht="12.75" x14ac:dyDescent="0.2">
      <c r="A3570" s="62" t="s">
        <v>20</v>
      </c>
      <c r="B3570" s="62" t="s">
        <v>260</v>
      </c>
      <c r="C3570" s="63">
        <v>10</v>
      </c>
      <c r="D3570" s="64" t="s">
        <v>13458</v>
      </c>
      <c r="E3570" s="64" t="s">
        <v>14029</v>
      </c>
      <c r="F3570" s="65">
        <v>72154055</v>
      </c>
      <c r="G3570" s="64" t="s">
        <v>13630</v>
      </c>
      <c r="H3570" s="64">
        <v>2</v>
      </c>
      <c r="I3570" s="64">
        <v>3</v>
      </c>
      <c r="J3570" s="66">
        <v>1</v>
      </c>
      <c r="K3570" s="67">
        <v>32000000</v>
      </c>
      <c r="L3570" s="68" t="s">
        <v>13</v>
      </c>
      <c r="M3570" s="68" t="s">
        <v>254</v>
      </c>
    </row>
    <row r="3571" spans="1:13" s="3" customFormat="1" ht="12.75" x14ac:dyDescent="0.2">
      <c r="A3571" s="62" t="s">
        <v>20</v>
      </c>
      <c r="B3571" s="62" t="s">
        <v>878</v>
      </c>
      <c r="C3571" s="63">
        <v>16</v>
      </c>
      <c r="D3571" s="62" t="s">
        <v>13497</v>
      </c>
      <c r="E3571" s="62" t="s">
        <v>14030</v>
      </c>
      <c r="F3571" s="69">
        <v>72101507</v>
      </c>
      <c r="G3571" s="62" t="s">
        <v>13631</v>
      </c>
      <c r="H3571" s="62">
        <v>2</v>
      </c>
      <c r="I3571" s="62">
        <v>4</v>
      </c>
      <c r="J3571" s="70">
        <v>1</v>
      </c>
      <c r="K3571" s="71">
        <v>17628538</v>
      </c>
      <c r="L3571" s="72" t="s">
        <v>13</v>
      </c>
      <c r="M3571" s="72" t="s">
        <v>254</v>
      </c>
    </row>
    <row r="3572" spans="1:13" s="3" customFormat="1" ht="12.75" x14ac:dyDescent="0.2">
      <c r="A3572" s="62" t="s">
        <v>20</v>
      </c>
      <c r="B3572" s="62" t="s">
        <v>908</v>
      </c>
      <c r="C3572" s="63">
        <v>10</v>
      </c>
      <c r="D3572" s="64" t="s">
        <v>13527</v>
      </c>
      <c r="E3572" s="64" t="s">
        <v>14031</v>
      </c>
      <c r="F3572" s="65">
        <v>70171707</v>
      </c>
      <c r="G3572" s="64" t="s">
        <v>13630</v>
      </c>
      <c r="H3572" s="64">
        <v>1</v>
      </c>
      <c r="I3572" s="64">
        <v>11</v>
      </c>
      <c r="J3572" s="66">
        <v>1</v>
      </c>
      <c r="K3572" s="67">
        <v>60000000</v>
      </c>
      <c r="L3572" s="68" t="s">
        <v>13</v>
      </c>
      <c r="M3572" s="68" t="s">
        <v>254</v>
      </c>
    </row>
    <row r="3573" spans="1:13" s="3" customFormat="1" ht="12.75" x14ac:dyDescent="0.2">
      <c r="A3573" s="62" t="s">
        <v>20</v>
      </c>
      <c r="B3573" s="62" t="s">
        <v>440</v>
      </c>
      <c r="C3573" s="63">
        <v>10</v>
      </c>
      <c r="D3573" s="62" t="s">
        <v>13398</v>
      </c>
      <c r="E3573" s="62" t="s">
        <v>14032</v>
      </c>
      <c r="F3573" s="69">
        <v>73152108</v>
      </c>
      <c r="G3573" s="62" t="s">
        <v>13630</v>
      </c>
      <c r="H3573" s="62">
        <v>3</v>
      </c>
      <c r="I3573" s="62">
        <v>3</v>
      </c>
      <c r="J3573" s="70">
        <v>1</v>
      </c>
      <c r="K3573" s="71">
        <v>15900000</v>
      </c>
      <c r="L3573" s="72" t="s">
        <v>13</v>
      </c>
      <c r="M3573" s="72" t="s">
        <v>254</v>
      </c>
    </row>
    <row r="3574" spans="1:13" s="3" customFormat="1" ht="12.75" x14ac:dyDescent="0.2">
      <c r="A3574" s="62" t="s">
        <v>20</v>
      </c>
      <c r="B3574" s="62" t="s">
        <v>900</v>
      </c>
      <c r="C3574" s="63">
        <v>10</v>
      </c>
      <c r="D3574" s="64" t="s">
        <v>13519</v>
      </c>
      <c r="E3574" s="64" t="s">
        <v>14033</v>
      </c>
      <c r="F3574" s="65">
        <v>72102902</v>
      </c>
      <c r="G3574" s="64" t="s">
        <v>13633</v>
      </c>
      <c r="H3574" s="64">
        <v>1</v>
      </c>
      <c r="I3574" s="64">
        <v>12</v>
      </c>
      <c r="J3574" s="66">
        <v>1</v>
      </c>
      <c r="K3574" s="67">
        <v>120000000</v>
      </c>
      <c r="L3574" s="68" t="s">
        <v>13</v>
      </c>
      <c r="M3574" s="68" t="s">
        <v>254</v>
      </c>
    </row>
    <row r="3575" spans="1:13" s="3" customFormat="1" ht="12.75" x14ac:dyDescent="0.2">
      <c r="A3575" s="62" t="s">
        <v>20</v>
      </c>
      <c r="B3575" s="62" t="s">
        <v>883</v>
      </c>
      <c r="C3575" s="63">
        <v>10</v>
      </c>
      <c r="D3575" s="62" t="s">
        <v>13502</v>
      </c>
      <c r="E3575" s="62" t="s">
        <v>14034</v>
      </c>
      <c r="F3575" s="69">
        <v>72151303</v>
      </c>
      <c r="G3575" s="62" t="s">
        <v>13630</v>
      </c>
      <c r="H3575" s="62">
        <v>1</v>
      </c>
      <c r="I3575" s="62">
        <v>12</v>
      </c>
      <c r="J3575" s="70">
        <v>1</v>
      </c>
      <c r="K3575" s="71">
        <v>8000000</v>
      </c>
      <c r="L3575" s="72" t="s">
        <v>13</v>
      </c>
      <c r="M3575" s="72" t="s">
        <v>254</v>
      </c>
    </row>
    <row r="3576" spans="1:13" s="3" customFormat="1" ht="12.75" x14ac:dyDescent="0.2">
      <c r="A3576" s="62" t="s">
        <v>20</v>
      </c>
      <c r="B3576" s="62" t="s">
        <v>227</v>
      </c>
      <c r="C3576" s="63">
        <v>10</v>
      </c>
      <c r="D3576" s="64" t="s">
        <v>13453</v>
      </c>
      <c r="E3576" s="64" t="s">
        <v>14035</v>
      </c>
      <c r="F3576" s="65">
        <v>95141707</v>
      </c>
      <c r="G3576" s="64" t="s">
        <v>13630</v>
      </c>
      <c r="H3576" s="64">
        <v>2</v>
      </c>
      <c r="I3576" s="64">
        <v>3</v>
      </c>
      <c r="J3576" s="66">
        <v>1</v>
      </c>
      <c r="K3576" s="67">
        <v>10000000</v>
      </c>
      <c r="L3576" s="68" t="s">
        <v>13</v>
      </c>
      <c r="M3576" s="68" t="s">
        <v>254</v>
      </c>
    </row>
    <row r="3577" spans="1:13" s="3" customFormat="1" ht="12.75" x14ac:dyDescent="0.2">
      <c r="A3577" s="62" t="s">
        <v>20</v>
      </c>
      <c r="B3577" s="62" t="s">
        <v>883</v>
      </c>
      <c r="C3577" s="63">
        <v>10</v>
      </c>
      <c r="D3577" s="62" t="s">
        <v>13502</v>
      </c>
      <c r="E3577" s="62" t="s">
        <v>14036</v>
      </c>
      <c r="F3577" s="69">
        <v>72151303</v>
      </c>
      <c r="G3577" s="62" t="s">
        <v>13631</v>
      </c>
      <c r="H3577" s="62">
        <v>1</v>
      </c>
      <c r="I3577" s="62">
        <v>5</v>
      </c>
      <c r="J3577" s="70">
        <v>1</v>
      </c>
      <c r="K3577" s="71">
        <v>3500000</v>
      </c>
      <c r="L3577" s="72" t="s">
        <v>13</v>
      </c>
      <c r="M3577" s="72" t="s">
        <v>254</v>
      </c>
    </row>
    <row r="3578" spans="1:13" s="3" customFormat="1" ht="12.75" x14ac:dyDescent="0.2">
      <c r="A3578" s="62" t="s">
        <v>20</v>
      </c>
      <c r="B3578" s="62" t="s">
        <v>883</v>
      </c>
      <c r="C3578" s="63">
        <v>10</v>
      </c>
      <c r="D3578" s="64" t="s">
        <v>13502</v>
      </c>
      <c r="E3578" s="64" t="s">
        <v>11535</v>
      </c>
      <c r="F3578" s="65">
        <v>72101516</v>
      </c>
      <c r="G3578" s="64" t="s">
        <v>13630</v>
      </c>
      <c r="H3578" s="64">
        <v>1</v>
      </c>
      <c r="I3578" s="64">
        <v>5</v>
      </c>
      <c r="J3578" s="66">
        <v>1</v>
      </c>
      <c r="K3578" s="67">
        <v>7000000</v>
      </c>
      <c r="L3578" s="68" t="s">
        <v>13</v>
      </c>
      <c r="M3578" s="68" t="s">
        <v>254</v>
      </c>
    </row>
    <row r="3579" spans="1:13" s="3" customFormat="1" ht="12.75" x14ac:dyDescent="0.2">
      <c r="A3579" s="62" t="s">
        <v>20</v>
      </c>
      <c r="B3579" s="62" t="s">
        <v>3290</v>
      </c>
      <c r="C3579" s="63">
        <v>10</v>
      </c>
      <c r="D3579" s="62" t="s">
        <v>13568</v>
      </c>
      <c r="E3579" s="62" t="s">
        <v>14037</v>
      </c>
      <c r="F3579" s="69">
        <v>72151500</v>
      </c>
      <c r="G3579" s="62" t="s">
        <v>13630</v>
      </c>
      <c r="H3579" s="62">
        <v>4</v>
      </c>
      <c r="I3579" s="62">
        <v>5</v>
      </c>
      <c r="J3579" s="70">
        <v>1</v>
      </c>
      <c r="K3579" s="71">
        <v>30000000</v>
      </c>
      <c r="L3579" s="72" t="s">
        <v>13</v>
      </c>
      <c r="M3579" s="72" t="s">
        <v>254</v>
      </c>
    </row>
    <row r="3580" spans="1:13" s="3" customFormat="1" ht="12.75" x14ac:dyDescent="0.2">
      <c r="A3580" s="62" t="s">
        <v>20</v>
      </c>
      <c r="B3580" s="62" t="s">
        <v>440</v>
      </c>
      <c r="C3580" s="63">
        <v>10</v>
      </c>
      <c r="D3580" s="64" t="s">
        <v>13398</v>
      </c>
      <c r="E3580" s="64" t="s">
        <v>14038</v>
      </c>
      <c r="F3580" s="65">
        <v>72154302</v>
      </c>
      <c r="G3580" s="64" t="s">
        <v>13630</v>
      </c>
      <c r="H3580" s="64">
        <v>4</v>
      </c>
      <c r="I3580" s="64">
        <v>5</v>
      </c>
      <c r="J3580" s="66">
        <v>1</v>
      </c>
      <c r="K3580" s="67">
        <v>30000000</v>
      </c>
      <c r="L3580" s="68" t="s">
        <v>13</v>
      </c>
      <c r="M3580" s="68" t="s">
        <v>254</v>
      </c>
    </row>
    <row r="3581" spans="1:13" s="3" customFormat="1" ht="12.75" x14ac:dyDescent="0.2">
      <c r="A3581" s="62" t="s">
        <v>20</v>
      </c>
      <c r="B3581" s="62" t="s">
        <v>440</v>
      </c>
      <c r="C3581" s="63">
        <v>10</v>
      </c>
      <c r="D3581" s="62" t="s">
        <v>13398</v>
      </c>
      <c r="E3581" s="62" t="s">
        <v>12012</v>
      </c>
      <c r="F3581" s="69">
        <v>73152106</v>
      </c>
      <c r="G3581" s="62" t="s">
        <v>13630</v>
      </c>
      <c r="H3581" s="62">
        <v>2</v>
      </c>
      <c r="I3581" s="62">
        <v>4</v>
      </c>
      <c r="J3581" s="70">
        <v>1</v>
      </c>
      <c r="K3581" s="71">
        <v>10000000</v>
      </c>
      <c r="L3581" s="72" t="s">
        <v>13</v>
      </c>
      <c r="M3581" s="72" t="s">
        <v>254</v>
      </c>
    </row>
    <row r="3582" spans="1:13" s="3" customFormat="1" ht="12.75" x14ac:dyDescent="0.2">
      <c r="A3582" s="62" t="s">
        <v>20</v>
      </c>
      <c r="B3582" s="62" t="s">
        <v>442</v>
      </c>
      <c r="C3582" s="63">
        <v>10</v>
      </c>
      <c r="D3582" s="64" t="s">
        <v>13400</v>
      </c>
      <c r="E3582" s="64" t="s">
        <v>14039</v>
      </c>
      <c r="F3582" s="65">
        <v>76111501</v>
      </c>
      <c r="G3582" s="64" t="s">
        <v>13631</v>
      </c>
      <c r="H3582" s="64">
        <v>1</v>
      </c>
      <c r="I3582" s="64">
        <v>12</v>
      </c>
      <c r="J3582" s="66">
        <v>1</v>
      </c>
      <c r="K3582" s="67">
        <v>136033033</v>
      </c>
      <c r="L3582" s="68" t="s">
        <v>13</v>
      </c>
      <c r="M3582" s="68" t="s">
        <v>847</v>
      </c>
    </row>
    <row r="3583" spans="1:13" s="3" customFormat="1" ht="12.75" x14ac:dyDescent="0.2">
      <c r="A3583" s="62" t="s">
        <v>20</v>
      </c>
      <c r="B3583" s="62" t="s">
        <v>442</v>
      </c>
      <c r="C3583" s="63">
        <v>10</v>
      </c>
      <c r="D3583" s="62" t="s">
        <v>13400</v>
      </c>
      <c r="E3583" s="62" t="s">
        <v>14039</v>
      </c>
      <c r="F3583" s="69">
        <v>76111501</v>
      </c>
      <c r="G3583" s="62" t="s">
        <v>13631</v>
      </c>
      <c r="H3583" s="62">
        <v>1</v>
      </c>
      <c r="I3583" s="62">
        <v>12</v>
      </c>
      <c r="J3583" s="70">
        <v>1</v>
      </c>
      <c r="K3583" s="71">
        <v>6500000</v>
      </c>
      <c r="L3583" s="72" t="s">
        <v>13</v>
      </c>
      <c r="M3583" s="72" t="s">
        <v>254</v>
      </c>
    </row>
    <row r="3584" spans="1:13" s="3" customFormat="1" ht="12.75" x14ac:dyDescent="0.2">
      <c r="A3584" s="62" t="s">
        <v>20</v>
      </c>
      <c r="B3584" s="62" t="s">
        <v>441</v>
      </c>
      <c r="C3584" s="63">
        <v>10</v>
      </c>
      <c r="D3584" s="64" t="s">
        <v>13399</v>
      </c>
      <c r="E3584" s="64" t="s">
        <v>14040</v>
      </c>
      <c r="F3584" s="65">
        <v>78181507</v>
      </c>
      <c r="G3584" s="64" t="s">
        <v>13631</v>
      </c>
      <c r="H3584" s="64">
        <v>1</v>
      </c>
      <c r="I3584" s="64">
        <v>12</v>
      </c>
      <c r="J3584" s="66">
        <v>1</v>
      </c>
      <c r="K3584" s="67">
        <v>126089255</v>
      </c>
      <c r="L3584" s="68" t="s">
        <v>13</v>
      </c>
      <c r="M3584" s="68" t="s">
        <v>847</v>
      </c>
    </row>
    <row r="3585" spans="1:13" s="3" customFormat="1" ht="12.75" x14ac:dyDescent="0.2">
      <c r="A3585" s="62" t="s">
        <v>20</v>
      </c>
      <c r="B3585" s="62" t="s">
        <v>441</v>
      </c>
      <c r="C3585" s="63">
        <v>10</v>
      </c>
      <c r="D3585" s="62" t="s">
        <v>13399</v>
      </c>
      <c r="E3585" s="62" t="s">
        <v>14041</v>
      </c>
      <c r="F3585" s="69">
        <v>78181507</v>
      </c>
      <c r="G3585" s="62" t="s">
        <v>13630</v>
      </c>
      <c r="H3585" s="62">
        <v>1</v>
      </c>
      <c r="I3585" s="62">
        <v>12</v>
      </c>
      <c r="J3585" s="70">
        <v>1</v>
      </c>
      <c r="K3585" s="71">
        <v>15000000</v>
      </c>
      <c r="L3585" s="72" t="s">
        <v>13</v>
      </c>
      <c r="M3585" s="72" t="s">
        <v>254</v>
      </c>
    </row>
    <row r="3586" spans="1:13" s="3" customFormat="1" ht="12.75" x14ac:dyDescent="0.2">
      <c r="A3586" s="62" t="s">
        <v>20</v>
      </c>
      <c r="B3586" s="62" t="s">
        <v>3291</v>
      </c>
      <c r="C3586" s="63">
        <v>10</v>
      </c>
      <c r="D3586" s="64" t="s">
        <v>13569</v>
      </c>
      <c r="E3586" s="64" t="s">
        <v>14042</v>
      </c>
      <c r="F3586" s="65">
        <v>93151510</v>
      </c>
      <c r="G3586" s="64" t="s">
        <v>13630</v>
      </c>
      <c r="H3586" s="64">
        <v>1</v>
      </c>
      <c r="I3586" s="64">
        <v>11</v>
      </c>
      <c r="J3586" s="66">
        <v>1</v>
      </c>
      <c r="K3586" s="67">
        <v>15000000</v>
      </c>
      <c r="L3586" s="68" t="s">
        <v>13</v>
      </c>
      <c r="M3586" s="68" t="s">
        <v>254</v>
      </c>
    </row>
    <row r="3587" spans="1:13" s="3" customFormat="1" ht="12.75" x14ac:dyDescent="0.2">
      <c r="A3587" s="62" t="s">
        <v>20</v>
      </c>
      <c r="B3587" s="62" t="s">
        <v>339</v>
      </c>
      <c r="C3587" s="63">
        <v>16</v>
      </c>
      <c r="D3587" s="62" t="s">
        <v>13386</v>
      </c>
      <c r="E3587" s="62" t="s">
        <v>14043</v>
      </c>
      <c r="F3587" s="69">
        <v>52121509</v>
      </c>
      <c r="G3587" s="62" t="s">
        <v>13630</v>
      </c>
      <c r="H3587" s="62">
        <v>1</v>
      </c>
      <c r="I3587" s="62">
        <v>4</v>
      </c>
      <c r="J3587" s="70">
        <v>30</v>
      </c>
      <c r="K3587" s="71">
        <v>2100000</v>
      </c>
      <c r="L3587" s="72" t="s">
        <v>15</v>
      </c>
      <c r="M3587" s="72" t="s">
        <v>254</v>
      </c>
    </row>
    <row r="3588" spans="1:13" s="3" customFormat="1" ht="12.75" x14ac:dyDescent="0.2">
      <c r="A3588" s="62" t="s">
        <v>20</v>
      </c>
      <c r="B3588" s="62" t="s">
        <v>339</v>
      </c>
      <c r="C3588" s="63">
        <v>16</v>
      </c>
      <c r="D3588" s="64" t="s">
        <v>13386</v>
      </c>
      <c r="E3588" s="64" t="s">
        <v>14044</v>
      </c>
      <c r="F3588" s="65">
        <v>52121509</v>
      </c>
      <c r="G3588" s="64" t="s">
        <v>13630</v>
      </c>
      <c r="H3588" s="64">
        <v>1</v>
      </c>
      <c r="I3588" s="64">
        <v>4</v>
      </c>
      <c r="J3588" s="66">
        <v>120</v>
      </c>
      <c r="K3588" s="67">
        <v>7200000</v>
      </c>
      <c r="L3588" s="68" t="s">
        <v>15</v>
      </c>
      <c r="M3588" s="68" t="s">
        <v>254</v>
      </c>
    </row>
    <row r="3589" spans="1:13" s="3" customFormat="1" ht="12.75" x14ac:dyDescent="0.2">
      <c r="A3589" s="62" t="s">
        <v>20</v>
      </c>
      <c r="B3589" s="62" t="s">
        <v>339</v>
      </c>
      <c r="C3589" s="63">
        <v>16</v>
      </c>
      <c r="D3589" s="62" t="s">
        <v>13386</v>
      </c>
      <c r="E3589" s="62" t="s">
        <v>14045</v>
      </c>
      <c r="F3589" s="69">
        <v>52121701</v>
      </c>
      <c r="G3589" s="62" t="s">
        <v>13630</v>
      </c>
      <c r="H3589" s="62">
        <v>1</v>
      </c>
      <c r="I3589" s="62">
        <v>4</v>
      </c>
      <c r="J3589" s="70">
        <v>130</v>
      </c>
      <c r="K3589" s="71">
        <v>4037670</v>
      </c>
      <c r="L3589" s="72" t="s">
        <v>15</v>
      </c>
      <c r="M3589" s="72" t="s">
        <v>254</v>
      </c>
    </row>
    <row r="3590" spans="1:13" s="3" customFormat="1" ht="12.75" x14ac:dyDescent="0.2">
      <c r="A3590" s="62" t="s">
        <v>20</v>
      </c>
      <c r="B3590" s="62" t="s">
        <v>339</v>
      </c>
      <c r="C3590" s="63">
        <v>16</v>
      </c>
      <c r="D3590" s="64" t="s">
        <v>13386</v>
      </c>
      <c r="E3590" s="64" t="s">
        <v>14046</v>
      </c>
      <c r="F3590" s="65">
        <v>52121704</v>
      </c>
      <c r="G3590" s="64" t="s">
        <v>13630</v>
      </c>
      <c r="H3590" s="64">
        <v>1</v>
      </c>
      <c r="I3590" s="64">
        <v>4</v>
      </c>
      <c r="J3590" s="66">
        <v>40</v>
      </c>
      <c r="K3590" s="67">
        <v>357000</v>
      </c>
      <c r="L3590" s="68" t="s">
        <v>15</v>
      </c>
      <c r="M3590" s="68" t="s">
        <v>254</v>
      </c>
    </row>
    <row r="3591" spans="1:13" s="3" customFormat="1" ht="12.75" x14ac:dyDescent="0.2">
      <c r="A3591" s="62" t="s">
        <v>20</v>
      </c>
      <c r="B3591" s="62" t="s">
        <v>339</v>
      </c>
      <c r="C3591" s="63">
        <v>16</v>
      </c>
      <c r="D3591" s="62" t="s">
        <v>13386</v>
      </c>
      <c r="E3591" s="62" t="s">
        <v>14047</v>
      </c>
      <c r="F3591" s="69">
        <v>52101508</v>
      </c>
      <c r="G3591" s="62" t="s">
        <v>13630</v>
      </c>
      <c r="H3591" s="62">
        <v>1</v>
      </c>
      <c r="I3591" s="62">
        <v>3</v>
      </c>
      <c r="J3591" s="70">
        <v>50</v>
      </c>
      <c r="K3591" s="71">
        <v>479700</v>
      </c>
      <c r="L3591" s="72" t="s">
        <v>15</v>
      </c>
      <c r="M3591" s="72" t="s">
        <v>254</v>
      </c>
    </row>
    <row r="3592" spans="1:13" s="3" customFormat="1" ht="12.75" x14ac:dyDescent="0.2">
      <c r="A3592" s="62" t="s">
        <v>20</v>
      </c>
      <c r="B3592" s="62" t="s">
        <v>903</v>
      </c>
      <c r="C3592" s="63">
        <v>16</v>
      </c>
      <c r="D3592" s="64" t="s">
        <v>13522</v>
      </c>
      <c r="E3592" s="64" t="s">
        <v>14048</v>
      </c>
      <c r="F3592" s="65">
        <v>52161505</v>
      </c>
      <c r="G3592" s="64" t="s">
        <v>13630</v>
      </c>
      <c r="H3592" s="64">
        <v>1</v>
      </c>
      <c r="I3592" s="64">
        <v>3</v>
      </c>
      <c r="J3592" s="66">
        <v>3</v>
      </c>
      <c r="K3592" s="67">
        <v>2550000</v>
      </c>
      <c r="L3592" s="68" t="s">
        <v>15</v>
      </c>
      <c r="M3592" s="68" t="s">
        <v>254</v>
      </c>
    </row>
    <row r="3593" spans="1:13" s="3" customFormat="1" ht="12.75" x14ac:dyDescent="0.2">
      <c r="A3593" s="62" t="s">
        <v>20</v>
      </c>
      <c r="B3593" s="62" t="s">
        <v>893</v>
      </c>
      <c r="C3593" s="63">
        <v>16</v>
      </c>
      <c r="D3593" s="62" t="s">
        <v>13512</v>
      </c>
      <c r="E3593" s="62" t="s">
        <v>14049</v>
      </c>
      <c r="F3593" s="69">
        <v>52141501</v>
      </c>
      <c r="G3593" s="62" t="s">
        <v>13630</v>
      </c>
      <c r="H3593" s="62">
        <v>3</v>
      </c>
      <c r="I3593" s="62">
        <v>3</v>
      </c>
      <c r="J3593" s="70">
        <v>3</v>
      </c>
      <c r="K3593" s="71">
        <v>2145000</v>
      </c>
      <c r="L3593" s="72" t="s">
        <v>15</v>
      </c>
      <c r="M3593" s="72" t="s">
        <v>254</v>
      </c>
    </row>
    <row r="3594" spans="1:13" s="3" customFormat="1" ht="12.75" x14ac:dyDescent="0.2">
      <c r="A3594" s="62" t="s">
        <v>20</v>
      </c>
      <c r="B3594" s="62" t="s">
        <v>339</v>
      </c>
      <c r="C3594" s="63">
        <v>16</v>
      </c>
      <c r="D3594" s="64" t="s">
        <v>13386</v>
      </c>
      <c r="E3594" s="64" t="s">
        <v>14050</v>
      </c>
      <c r="F3594" s="65">
        <v>47131502</v>
      </c>
      <c r="G3594" s="64" t="s">
        <v>13630</v>
      </c>
      <c r="H3594" s="64">
        <v>1</v>
      </c>
      <c r="I3594" s="64">
        <v>4</v>
      </c>
      <c r="J3594" s="66">
        <v>40</v>
      </c>
      <c r="K3594" s="67">
        <v>842520</v>
      </c>
      <c r="L3594" s="68" t="s">
        <v>15</v>
      </c>
      <c r="M3594" s="68" t="s">
        <v>254</v>
      </c>
    </row>
    <row r="3595" spans="1:13" s="3" customFormat="1" ht="12.75" x14ac:dyDescent="0.2">
      <c r="A3595" s="62" t="s">
        <v>20</v>
      </c>
      <c r="B3595" s="62" t="s">
        <v>339</v>
      </c>
      <c r="C3595" s="63">
        <v>16</v>
      </c>
      <c r="D3595" s="62" t="s">
        <v>13386</v>
      </c>
      <c r="E3595" s="62" t="s">
        <v>14051</v>
      </c>
      <c r="F3595" s="69">
        <v>52121502</v>
      </c>
      <c r="G3595" s="62" t="s">
        <v>13630</v>
      </c>
      <c r="H3595" s="62">
        <v>1</v>
      </c>
      <c r="I3595" s="62">
        <v>4</v>
      </c>
      <c r="J3595" s="70">
        <v>60</v>
      </c>
      <c r="K3595" s="71">
        <v>6294000</v>
      </c>
      <c r="L3595" s="72" t="s">
        <v>15</v>
      </c>
      <c r="M3595" s="72" t="s">
        <v>254</v>
      </c>
    </row>
    <row r="3596" spans="1:13" s="3" customFormat="1" ht="12.75" x14ac:dyDescent="0.2">
      <c r="A3596" s="62" t="s">
        <v>20</v>
      </c>
      <c r="B3596" s="62" t="s">
        <v>339</v>
      </c>
      <c r="C3596" s="63">
        <v>16</v>
      </c>
      <c r="D3596" s="64" t="s">
        <v>13386</v>
      </c>
      <c r="E3596" s="64" t="s">
        <v>14052</v>
      </c>
      <c r="F3596" s="65">
        <v>52121502</v>
      </c>
      <c r="G3596" s="64" t="s">
        <v>13630</v>
      </c>
      <c r="H3596" s="64">
        <v>1</v>
      </c>
      <c r="I3596" s="64">
        <v>4</v>
      </c>
      <c r="J3596" s="66">
        <v>20</v>
      </c>
      <c r="K3596" s="67">
        <v>2798000</v>
      </c>
      <c r="L3596" s="68" t="s">
        <v>15</v>
      </c>
      <c r="M3596" s="68" t="s">
        <v>254</v>
      </c>
    </row>
    <row r="3597" spans="1:13" s="3" customFormat="1" ht="12.75" x14ac:dyDescent="0.2">
      <c r="A3597" s="62" t="s">
        <v>20</v>
      </c>
      <c r="B3597" s="62" t="s">
        <v>467</v>
      </c>
      <c r="C3597" s="63">
        <v>16</v>
      </c>
      <c r="D3597" s="62" t="s">
        <v>13432</v>
      </c>
      <c r="E3597" s="62" t="s">
        <v>14053</v>
      </c>
      <c r="F3597" s="69">
        <v>56101515</v>
      </c>
      <c r="G3597" s="62" t="s">
        <v>13630</v>
      </c>
      <c r="H3597" s="62">
        <v>1</v>
      </c>
      <c r="I3597" s="62">
        <v>4</v>
      </c>
      <c r="J3597" s="70">
        <v>3</v>
      </c>
      <c r="K3597" s="71">
        <v>765000</v>
      </c>
      <c r="L3597" s="72" t="s">
        <v>15</v>
      </c>
      <c r="M3597" s="72" t="s">
        <v>254</v>
      </c>
    </row>
    <row r="3598" spans="1:13" s="3" customFormat="1" ht="12.75" x14ac:dyDescent="0.2">
      <c r="A3598" s="62" t="s">
        <v>20</v>
      </c>
      <c r="B3598" s="62" t="s">
        <v>467</v>
      </c>
      <c r="C3598" s="63">
        <v>16</v>
      </c>
      <c r="D3598" s="64" t="s">
        <v>13432</v>
      </c>
      <c r="E3598" s="64" t="s">
        <v>14054</v>
      </c>
      <c r="F3598" s="65">
        <v>56101515</v>
      </c>
      <c r="G3598" s="64" t="s">
        <v>13630</v>
      </c>
      <c r="H3598" s="64">
        <v>1</v>
      </c>
      <c r="I3598" s="64">
        <v>4</v>
      </c>
      <c r="J3598" s="66">
        <v>6</v>
      </c>
      <c r="K3598" s="67">
        <v>1200000</v>
      </c>
      <c r="L3598" s="68" t="s">
        <v>15</v>
      </c>
      <c r="M3598" s="68" t="s">
        <v>254</v>
      </c>
    </row>
    <row r="3599" spans="1:13" s="3" customFormat="1" ht="12.75" x14ac:dyDescent="0.2">
      <c r="A3599" s="62" t="s">
        <v>20</v>
      </c>
      <c r="B3599" s="62" t="s">
        <v>3292</v>
      </c>
      <c r="C3599" s="63">
        <v>16</v>
      </c>
      <c r="D3599" s="62" t="s">
        <v>13570</v>
      </c>
      <c r="E3599" s="62" t="s">
        <v>14055</v>
      </c>
      <c r="F3599" s="69">
        <v>56101508</v>
      </c>
      <c r="G3599" s="62" t="s">
        <v>13630</v>
      </c>
      <c r="H3599" s="62">
        <v>1</v>
      </c>
      <c r="I3599" s="62">
        <v>4</v>
      </c>
      <c r="J3599" s="70">
        <v>3</v>
      </c>
      <c r="K3599" s="71">
        <v>2598000</v>
      </c>
      <c r="L3599" s="72" t="s">
        <v>15</v>
      </c>
      <c r="M3599" s="72" t="s">
        <v>254</v>
      </c>
    </row>
    <row r="3600" spans="1:13" s="3" customFormat="1" ht="12.75" x14ac:dyDescent="0.2">
      <c r="A3600" s="62" t="s">
        <v>20</v>
      </c>
      <c r="B3600" s="62" t="s">
        <v>3292</v>
      </c>
      <c r="C3600" s="63">
        <v>16</v>
      </c>
      <c r="D3600" s="64" t="s">
        <v>13570</v>
      </c>
      <c r="E3600" s="64" t="s">
        <v>14056</v>
      </c>
      <c r="F3600" s="65">
        <v>56101508</v>
      </c>
      <c r="G3600" s="64" t="s">
        <v>13630</v>
      </c>
      <c r="H3600" s="64">
        <v>1</v>
      </c>
      <c r="I3600" s="64">
        <v>4</v>
      </c>
      <c r="J3600" s="66">
        <v>6</v>
      </c>
      <c r="K3600" s="67">
        <v>2634000</v>
      </c>
      <c r="L3600" s="68" t="s">
        <v>15</v>
      </c>
      <c r="M3600" s="68" t="s">
        <v>254</v>
      </c>
    </row>
    <row r="3601" spans="1:13" s="3" customFormat="1" ht="12.75" x14ac:dyDescent="0.2">
      <c r="A3601" s="62" t="s">
        <v>20</v>
      </c>
      <c r="B3601" s="62" t="s">
        <v>869</v>
      </c>
      <c r="C3601" s="63">
        <v>16</v>
      </c>
      <c r="D3601" s="62" t="s">
        <v>13488</v>
      </c>
      <c r="E3601" s="62" t="s">
        <v>14057</v>
      </c>
      <c r="F3601" s="69">
        <v>56101521</v>
      </c>
      <c r="G3601" s="62" t="s">
        <v>13630</v>
      </c>
      <c r="H3601" s="62">
        <v>1</v>
      </c>
      <c r="I3601" s="62">
        <v>4</v>
      </c>
      <c r="J3601" s="70">
        <v>3</v>
      </c>
      <c r="K3601" s="71">
        <v>900000</v>
      </c>
      <c r="L3601" s="72" t="s">
        <v>15</v>
      </c>
      <c r="M3601" s="72" t="s">
        <v>254</v>
      </c>
    </row>
    <row r="3602" spans="1:13" s="3" customFormat="1" ht="12.75" x14ac:dyDescent="0.2">
      <c r="A3602" s="62" t="s">
        <v>20</v>
      </c>
      <c r="B3602" s="62" t="s">
        <v>869</v>
      </c>
      <c r="C3602" s="63">
        <v>16</v>
      </c>
      <c r="D3602" s="64" t="s">
        <v>13488</v>
      </c>
      <c r="E3602" s="64" t="s">
        <v>14058</v>
      </c>
      <c r="F3602" s="65">
        <v>56101521</v>
      </c>
      <c r="G3602" s="64" t="s">
        <v>13630</v>
      </c>
      <c r="H3602" s="64">
        <v>1</v>
      </c>
      <c r="I3602" s="64">
        <v>4</v>
      </c>
      <c r="J3602" s="66">
        <v>6</v>
      </c>
      <c r="K3602" s="67">
        <v>1740000</v>
      </c>
      <c r="L3602" s="68" t="s">
        <v>15</v>
      </c>
      <c r="M3602" s="68" t="s">
        <v>254</v>
      </c>
    </row>
    <row r="3603" spans="1:13" s="3" customFormat="1" ht="12.75" x14ac:dyDescent="0.2">
      <c r="A3603" s="62" t="s">
        <v>20</v>
      </c>
      <c r="B3603" s="62" t="s">
        <v>338</v>
      </c>
      <c r="C3603" s="63">
        <v>10</v>
      </c>
      <c r="D3603" s="62" t="s">
        <v>13384</v>
      </c>
      <c r="E3603" s="62" t="s">
        <v>14059</v>
      </c>
      <c r="F3603" s="69">
        <v>40172608</v>
      </c>
      <c r="G3603" s="62" t="s">
        <v>13630</v>
      </c>
      <c r="H3603" s="62">
        <v>3</v>
      </c>
      <c r="I3603" s="62">
        <v>5</v>
      </c>
      <c r="J3603" s="70">
        <v>14</v>
      </c>
      <c r="K3603" s="71">
        <v>390600</v>
      </c>
      <c r="L3603" s="72" t="s">
        <v>15</v>
      </c>
      <c r="M3603" s="72" t="s">
        <v>254</v>
      </c>
    </row>
    <row r="3604" spans="1:13" s="3" customFormat="1" ht="12.75" x14ac:dyDescent="0.2">
      <c r="A3604" s="62" t="s">
        <v>20</v>
      </c>
      <c r="B3604" s="62" t="s">
        <v>338</v>
      </c>
      <c r="C3604" s="63">
        <v>10</v>
      </c>
      <c r="D3604" s="64" t="s">
        <v>13384</v>
      </c>
      <c r="E3604" s="64" t="s">
        <v>14060</v>
      </c>
      <c r="F3604" s="65">
        <v>40172608</v>
      </c>
      <c r="G3604" s="64" t="s">
        <v>13630</v>
      </c>
      <c r="H3604" s="64">
        <v>3</v>
      </c>
      <c r="I3604" s="64">
        <v>5</v>
      </c>
      <c r="J3604" s="66">
        <v>14</v>
      </c>
      <c r="K3604" s="67">
        <v>431200</v>
      </c>
      <c r="L3604" s="68" t="s">
        <v>15</v>
      </c>
      <c r="M3604" s="68" t="s">
        <v>254</v>
      </c>
    </row>
    <row r="3605" spans="1:13" s="3" customFormat="1" ht="12.75" x14ac:dyDescent="0.2">
      <c r="A3605" s="62" t="s">
        <v>20</v>
      </c>
      <c r="B3605" s="62" t="s">
        <v>338</v>
      </c>
      <c r="C3605" s="63">
        <v>10</v>
      </c>
      <c r="D3605" s="62" t="s">
        <v>13384</v>
      </c>
      <c r="E3605" s="62" t="s">
        <v>14061</v>
      </c>
      <c r="F3605" s="69">
        <v>40172607</v>
      </c>
      <c r="G3605" s="62" t="s">
        <v>13630</v>
      </c>
      <c r="H3605" s="62">
        <v>3</v>
      </c>
      <c r="I3605" s="62">
        <v>5</v>
      </c>
      <c r="J3605" s="70">
        <v>14</v>
      </c>
      <c r="K3605" s="71">
        <v>469000</v>
      </c>
      <c r="L3605" s="72" t="s">
        <v>15</v>
      </c>
      <c r="M3605" s="72" t="s">
        <v>254</v>
      </c>
    </row>
    <row r="3606" spans="1:13" s="3" customFormat="1" ht="12.75" x14ac:dyDescent="0.2">
      <c r="A3606" s="62" t="s">
        <v>20</v>
      </c>
      <c r="B3606" s="62" t="s">
        <v>338</v>
      </c>
      <c r="C3606" s="63">
        <v>10</v>
      </c>
      <c r="D3606" s="64" t="s">
        <v>13384</v>
      </c>
      <c r="E3606" s="64" t="s">
        <v>14062</v>
      </c>
      <c r="F3606" s="65">
        <v>40172607</v>
      </c>
      <c r="G3606" s="64" t="s">
        <v>13630</v>
      </c>
      <c r="H3606" s="64">
        <v>3</v>
      </c>
      <c r="I3606" s="64">
        <v>5</v>
      </c>
      <c r="J3606" s="66">
        <v>14</v>
      </c>
      <c r="K3606" s="67">
        <v>208600</v>
      </c>
      <c r="L3606" s="68" t="s">
        <v>15</v>
      </c>
      <c r="M3606" s="68" t="s">
        <v>254</v>
      </c>
    </row>
    <row r="3607" spans="1:13" s="3" customFormat="1" ht="12.75" x14ac:dyDescent="0.2">
      <c r="A3607" s="62" t="s">
        <v>20</v>
      </c>
      <c r="B3607" s="62" t="s">
        <v>338</v>
      </c>
      <c r="C3607" s="63">
        <v>10</v>
      </c>
      <c r="D3607" s="62" t="s">
        <v>13384</v>
      </c>
      <c r="E3607" s="62" t="s">
        <v>14063</v>
      </c>
      <c r="F3607" s="69">
        <v>40171708</v>
      </c>
      <c r="G3607" s="62" t="s">
        <v>13630</v>
      </c>
      <c r="H3607" s="62">
        <v>3</v>
      </c>
      <c r="I3607" s="62">
        <v>5</v>
      </c>
      <c r="J3607" s="70">
        <v>14</v>
      </c>
      <c r="K3607" s="71">
        <v>82600</v>
      </c>
      <c r="L3607" s="72" t="s">
        <v>15</v>
      </c>
      <c r="M3607" s="72" t="s">
        <v>254</v>
      </c>
    </row>
    <row r="3608" spans="1:13" s="3" customFormat="1" ht="12.75" x14ac:dyDescent="0.2">
      <c r="A3608" s="62" t="s">
        <v>20</v>
      </c>
      <c r="B3608" s="62" t="s">
        <v>338</v>
      </c>
      <c r="C3608" s="63">
        <v>10</v>
      </c>
      <c r="D3608" s="64" t="s">
        <v>13384</v>
      </c>
      <c r="E3608" s="64" t="s">
        <v>14064</v>
      </c>
      <c r="F3608" s="65">
        <v>40171708</v>
      </c>
      <c r="G3608" s="64" t="s">
        <v>13630</v>
      </c>
      <c r="H3608" s="64">
        <v>3</v>
      </c>
      <c r="I3608" s="64">
        <v>5</v>
      </c>
      <c r="J3608" s="66">
        <v>14</v>
      </c>
      <c r="K3608" s="67">
        <v>35000</v>
      </c>
      <c r="L3608" s="68" t="s">
        <v>15</v>
      </c>
      <c r="M3608" s="68" t="s">
        <v>254</v>
      </c>
    </row>
    <row r="3609" spans="1:13" s="3" customFormat="1" ht="12.75" x14ac:dyDescent="0.2">
      <c r="A3609" s="62" t="s">
        <v>20</v>
      </c>
      <c r="B3609" s="62" t="s">
        <v>338</v>
      </c>
      <c r="C3609" s="63">
        <v>10</v>
      </c>
      <c r="D3609" s="62" t="s">
        <v>13384</v>
      </c>
      <c r="E3609" s="62" t="s">
        <v>14065</v>
      </c>
      <c r="F3609" s="69">
        <v>40171708</v>
      </c>
      <c r="G3609" s="62" t="s">
        <v>13630</v>
      </c>
      <c r="H3609" s="62">
        <v>3</v>
      </c>
      <c r="I3609" s="62">
        <v>5</v>
      </c>
      <c r="J3609" s="70">
        <v>14</v>
      </c>
      <c r="K3609" s="71">
        <v>54600</v>
      </c>
      <c r="L3609" s="72" t="s">
        <v>15</v>
      </c>
      <c r="M3609" s="72" t="s">
        <v>254</v>
      </c>
    </row>
    <row r="3610" spans="1:13" s="3" customFormat="1" ht="12.75" x14ac:dyDescent="0.2">
      <c r="A3610" s="62" t="s">
        <v>20</v>
      </c>
      <c r="B3610" s="62" t="s">
        <v>338</v>
      </c>
      <c r="C3610" s="63">
        <v>10</v>
      </c>
      <c r="D3610" s="64" t="s">
        <v>13384</v>
      </c>
      <c r="E3610" s="64" t="s">
        <v>14066</v>
      </c>
      <c r="F3610" s="65">
        <v>40171708</v>
      </c>
      <c r="G3610" s="64" t="s">
        <v>13630</v>
      </c>
      <c r="H3610" s="64">
        <v>3</v>
      </c>
      <c r="I3610" s="64">
        <v>5</v>
      </c>
      <c r="J3610" s="66">
        <v>14</v>
      </c>
      <c r="K3610" s="67">
        <v>82600</v>
      </c>
      <c r="L3610" s="68" t="s">
        <v>15</v>
      </c>
      <c r="M3610" s="68" t="s">
        <v>254</v>
      </c>
    </row>
    <row r="3611" spans="1:13" s="3" customFormat="1" ht="12.75" x14ac:dyDescent="0.2">
      <c r="A3611" s="62" t="s">
        <v>20</v>
      </c>
      <c r="B3611" s="62" t="s">
        <v>338</v>
      </c>
      <c r="C3611" s="63">
        <v>10</v>
      </c>
      <c r="D3611" s="62" t="s">
        <v>13384</v>
      </c>
      <c r="E3611" s="62" t="s">
        <v>14067</v>
      </c>
      <c r="F3611" s="69">
        <v>40171708</v>
      </c>
      <c r="G3611" s="62" t="s">
        <v>13630</v>
      </c>
      <c r="H3611" s="62">
        <v>3</v>
      </c>
      <c r="I3611" s="62">
        <v>5</v>
      </c>
      <c r="J3611" s="70">
        <v>14</v>
      </c>
      <c r="K3611" s="71">
        <v>35000</v>
      </c>
      <c r="L3611" s="72" t="s">
        <v>15</v>
      </c>
      <c r="M3611" s="72" t="s">
        <v>254</v>
      </c>
    </row>
    <row r="3612" spans="1:13" s="3" customFormat="1" ht="12.75" x14ac:dyDescent="0.2">
      <c r="A3612" s="62" t="s">
        <v>20</v>
      </c>
      <c r="B3612" s="62" t="s">
        <v>338</v>
      </c>
      <c r="C3612" s="63">
        <v>10</v>
      </c>
      <c r="D3612" s="64" t="s">
        <v>13384</v>
      </c>
      <c r="E3612" s="64" t="s">
        <v>14068</v>
      </c>
      <c r="F3612" s="65">
        <v>40171708</v>
      </c>
      <c r="G3612" s="64" t="s">
        <v>13630</v>
      </c>
      <c r="H3612" s="64">
        <v>3</v>
      </c>
      <c r="I3612" s="64">
        <v>5</v>
      </c>
      <c r="J3612" s="66">
        <v>14</v>
      </c>
      <c r="K3612" s="67">
        <v>9800</v>
      </c>
      <c r="L3612" s="68" t="s">
        <v>15</v>
      </c>
      <c r="M3612" s="68" t="s">
        <v>254</v>
      </c>
    </row>
    <row r="3613" spans="1:13" s="3" customFormat="1" ht="12.75" x14ac:dyDescent="0.2">
      <c r="A3613" s="62" t="s">
        <v>20</v>
      </c>
      <c r="B3613" s="62" t="s">
        <v>338</v>
      </c>
      <c r="C3613" s="63">
        <v>10</v>
      </c>
      <c r="D3613" s="62" t="s">
        <v>13384</v>
      </c>
      <c r="E3613" s="62" t="s">
        <v>14069</v>
      </c>
      <c r="F3613" s="69">
        <v>40171708</v>
      </c>
      <c r="G3613" s="62" t="s">
        <v>13630</v>
      </c>
      <c r="H3613" s="62">
        <v>3</v>
      </c>
      <c r="I3613" s="62">
        <v>5</v>
      </c>
      <c r="J3613" s="70">
        <v>14</v>
      </c>
      <c r="K3613" s="71">
        <v>26600</v>
      </c>
      <c r="L3613" s="72" t="s">
        <v>15</v>
      </c>
      <c r="M3613" s="72" t="s">
        <v>254</v>
      </c>
    </row>
    <row r="3614" spans="1:13" s="3" customFormat="1" ht="12.75" x14ac:dyDescent="0.2">
      <c r="A3614" s="62" t="s">
        <v>20</v>
      </c>
      <c r="B3614" s="62" t="s">
        <v>472</v>
      </c>
      <c r="C3614" s="63">
        <v>10</v>
      </c>
      <c r="D3614" s="64" t="s">
        <v>13437</v>
      </c>
      <c r="E3614" s="64" t="s">
        <v>14070</v>
      </c>
      <c r="F3614" s="65">
        <v>31201600</v>
      </c>
      <c r="G3614" s="64" t="s">
        <v>13630</v>
      </c>
      <c r="H3614" s="64">
        <v>3</v>
      </c>
      <c r="I3614" s="64">
        <v>5</v>
      </c>
      <c r="J3614" s="66">
        <v>40</v>
      </c>
      <c r="K3614" s="67">
        <v>1452000</v>
      </c>
      <c r="L3614" s="68" t="s">
        <v>15</v>
      </c>
      <c r="M3614" s="68" t="s">
        <v>254</v>
      </c>
    </row>
    <row r="3615" spans="1:13" s="3" customFormat="1" ht="12.75" x14ac:dyDescent="0.2">
      <c r="A3615" s="62" t="s">
        <v>20</v>
      </c>
      <c r="B3615" s="62" t="s">
        <v>219</v>
      </c>
      <c r="C3615" s="63">
        <v>10</v>
      </c>
      <c r="D3615" s="62" t="s">
        <v>13379</v>
      </c>
      <c r="E3615" s="62" t="s">
        <v>14071</v>
      </c>
      <c r="F3615" s="69">
        <v>30265701</v>
      </c>
      <c r="G3615" s="62" t="s">
        <v>13630</v>
      </c>
      <c r="H3615" s="62">
        <v>3</v>
      </c>
      <c r="I3615" s="62">
        <v>5</v>
      </c>
      <c r="J3615" s="70">
        <v>1</v>
      </c>
      <c r="K3615" s="71">
        <v>18600</v>
      </c>
      <c r="L3615" s="72" t="s">
        <v>15</v>
      </c>
      <c r="M3615" s="72" t="s">
        <v>254</v>
      </c>
    </row>
    <row r="3616" spans="1:13" s="3" customFormat="1" ht="12.75" x14ac:dyDescent="0.2">
      <c r="A3616" s="62" t="s">
        <v>20</v>
      </c>
      <c r="B3616" s="62" t="s">
        <v>439</v>
      </c>
      <c r="C3616" s="63">
        <v>10</v>
      </c>
      <c r="D3616" s="64" t="s">
        <v>13396</v>
      </c>
      <c r="E3616" s="64" t="s">
        <v>14072</v>
      </c>
      <c r="F3616" s="65">
        <v>11162110</v>
      </c>
      <c r="G3616" s="64" t="s">
        <v>13630</v>
      </c>
      <c r="H3616" s="64">
        <v>3</v>
      </c>
      <c r="I3616" s="64">
        <v>5</v>
      </c>
      <c r="J3616" s="66">
        <v>1</v>
      </c>
      <c r="K3616" s="67">
        <v>180900</v>
      </c>
      <c r="L3616" s="68" t="s">
        <v>15</v>
      </c>
      <c r="M3616" s="68" t="s">
        <v>254</v>
      </c>
    </row>
    <row r="3617" spans="1:13" s="3" customFormat="1" ht="12.75" x14ac:dyDescent="0.2">
      <c r="A3617" s="62" t="s">
        <v>20</v>
      </c>
      <c r="B3617" s="62" t="s">
        <v>219</v>
      </c>
      <c r="C3617" s="63">
        <v>10</v>
      </c>
      <c r="D3617" s="62" t="s">
        <v>13379</v>
      </c>
      <c r="E3617" s="62" t="s">
        <v>14073</v>
      </c>
      <c r="F3617" s="69">
        <v>30101500</v>
      </c>
      <c r="G3617" s="62" t="s">
        <v>13630</v>
      </c>
      <c r="H3617" s="62">
        <v>3</v>
      </c>
      <c r="I3617" s="62">
        <v>5</v>
      </c>
      <c r="J3617" s="70">
        <v>1</v>
      </c>
      <c r="K3617" s="71">
        <v>44600</v>
      </c>
      <c r="L3617" s="72" t="s">
        <v>15</v>
      </c>
      <c r="M3617" s="72" t="s">
        <v>254</v>
      </c>
    </row>
    <row r="3618" spans="1:13" s="3" customFormat="1" ht="12.75" x14ac:dyDescent="0.2">
      <c r="A3618" s="62" t="s">
        <v>20</v>
      </c>
      <c r="B3618" s="62" t="s">
        <v>219</v>
      </c>
      <c r="C3618" s="63">
        <v>10</v>
      </c>
      <c r="D3618" s="64" t="s">
        <v>13379</v>
      </c>
      <c r="E3618" s="64" t="s">
        <v>14074</v>
      </c>
      <c r="F3618" s="65">
        <v>31231116</v>
      </c>
      <c r="G3618" s="64" t="s">
        <v>13630</v>
      </c>
      <c r="H3618" s="64">
        <v>3</v>
      </c>
      <c r="I3618" s="64">
        <v>5</v>
      </c>
      <c r="J3618" s="66">
        <v>1</v>
      </c>
      <c r="K3618" s="67">
        <v>32900</v>
      </c>
      <c r="L3618" s="68" t="s">
        <v>15</v>
      </c>
      <c r="M3618" s="68" t="s">
        <v>254</v>
      </c>
    </row>
    <row r="3619" spans="1:13" s="3" customFormat="1" ht="12.75" x14ac:dyDescent="0.2">
      <c r="A3619" s="62" t="s">
        <v>20</v>
      </c>
      <c r="B3619" s="62" t="s">
        <v>219</v>
      </c>
      <c r="C3619" s="63">
        <v>10</v>
      </c>
      <c r="D3619" s="62" t="s">
        <v>13379</v>
      </c>
      <c r="E3619" s="62" t="s">
        <v>14074</v>
      </c>
      <c r="F3619" s="69">
        <v>30101500</v>
      </c>
      <c r="G3619" s="62" t="s">
        <v>13630</v>
      </c>
      <c r="H3619" s="62">
        <v>3</v>
      </c>
      <c r="I3619" s="62">
        <v>5</v>
      </c>
      <c r="J3619" s="70">
        <v>10</v>
      </c>
      <c r="K3619" s="71">
        <v>453000</v>
      </c>
      <c r="L3619" s="72" t="s">
        <v>15</v>
      </c>
      <c r="M3619" s="72" t="s">
        <v>254</v>
      </c>
    </row>
    <row r="3620" spans="1:13" s="3" customFormat="1" ht="12.75" x14ac:dyDescent="0.2">
      <c r="A3620" s="62" t="s">
        <v>20</v>
      </c>
      <c r="B3620" s="62" t="s">
        <v>219</v>
      </c>
      <c r="C3620" s="63">
        <v>10</v>
      </c>
      <c r="D3620" s="64" t="s">
        <v>13379</v>
      </c>
      <c r="E3620" s="64" t="s">
        <v>14075</v>
      </c>
      <c r="F3620" s="65">
        <v>30101500</v>
      </c>
      <c r="G3620" s="64" t="s">
        <v>13630</v>
      </c>
      <c r="H3620" s="64">
        <v>3</v>
      </c>
      <c r="I3620" s="64">
        <v>5</v>
      </c>
      <c r="J3620" s="66">
        <v>1</v>
      </c>
      <c r="K3620" s="67">
        <v>47800</v>
      </c>
      <c r="L3620" s="68" t="s">
        <v>15</v>
      </c>
      <c r="M3620" s="68" t="s">
        <v>254</v>
      </c>
    </row>
    <row r="3621" spans="1:13" s="3" customFormat="1" ht="12.75" x14ac:dyDescent="0.2">
      <c r="A3621" s="62" t="s">
        <v>20</v>
      </c>
      <c r="B3621" s="62" t="s">
        <v>219</v>
      </c>
      <c r="C3621" s="63">
        <v>10</v>
      </c>
      <c r="D3621" s="62" t="s">
        <v>13379</v>
      </c>
      <c r="E3621" s="62" t="s">
        <v>14076</v>
      </c>
      <c r="F3621" s="69">
        <v>30101500</v>
      </c>
      <c r="G3621" s="62" t="s">
        <v>13630</v>
      </c>
      <c r="H3621" s="62">
        <v>3</v>
      </c>
      <c r="I3621" s="62">
        <v>5</v>
      </c>
      <c r="J3621" s="70">
        <v>1</v>
      </c>
      <c r="K3621" s="71">
        <v>43900</v>
      </c>
      <c r="L3621" s="72" t="s">
        <v>15</v>
      </c>
      <c r="M3621" s="72" t="s">
        <v>254</v>
      </c>
    </row>
    <row r="3622" spans="1:13" s="3" customFormat="1" ht="12.75" x14ac:dyDescent="0.2">
      <c r="A3622" s="62" t="s">
        <v>20</v>
      </c>
      <c r="B3622" s="62" t="s">
        <v>865</v>
      </c>
      <c r="C3622" s="63">
        <v>10</v>
      </c>
      <c r="D3622" s="64" t="s">
        <v>13484</v>
      </c>
      <c r="E3622" s="64" t="s">
        <v>14077</v>
      </c>
      <c r="F3622" s="65">
        <v>11111700</v>
      </c>
      <c r="G3622" s="64" t="s">
        <v>13630</v>
      </c>
      <c r="H3622" s="64">
        <v>3</v>
      </c>
      <c r="I3622" s="64">
        <v>3</v>
      </c>
      <c r="J3622" s="66">
        <v>2</v>
      </c>
      <c r="K3622" s="67">
        <v>630000</v>
      </c>
      <c r="L3622" s="68" t="s">
        <v>15</v>
      </c>
      <c r="M3622" s="68" t="s">
        <v>254</v>
      </c>
    </row>
    <row r="3623" spans="1:13" s="3" customFormat="1" ht="12.75" x14ac:dyDescent="0.2">
      <c r="A3623" s="62" t="s">
        <v>20</v>
      </c>
      <c r="B3623" s="62" t="s">
        <v>219</v>
      </c>
      <c r="C3623" s="63">
        <v>10</v>
      </c>
      <c r="D3623" s="62" t="s">
        <v>13379</v>
      </c>
      <c r="E3623" s="62" t="s">
        <v>14078</v>
      </c>
      <c r="F3623" s="69">
        <v>31231116</v>
      </c>
      <c r="G3623" s="62" t="s">
        <v>13630</v>
      </c>
      <c r="H3623" s="62">
        <v>3</v>
      </c>
      <c r="I3623" s="62">
        <v>5</v>
      </c>
      <c r="J3623" s="70">
        <v>1</v>
      </c>
      <c r="K3623" s="71">
        <v>15900</v>
      </c>
      <c r="L3623" s="72" t="s">
        <v>15</v>
      </c>
      <c r="M3623" s="72" t="s">
        <v>254</v>
      </c>
    </row>
    <row r="3624" spans="1:13" s="3" customFormat="1" ht="12.75" x14ac:dyDescent="0.2">
      <c r="A3624" s="62" t="s">
        <v>20</v>
      </c>
      <c r="B3624" s="62" t="s">
        <v>219</v>
      </c>
      <c r="C3624" s="63">
        <v>10</v>
      </c>
      <c r="D3624" s="64" t="s">
        <v>13379</v>
      </c>
      <c r="E3624" s="64" t="s">
        <v>14079</v>
      </c>
      <c r="F3624" s="65">
        <v>30263700</v>
      </c>
      <c r="G3624" s="64" t="s">
        <v>13630</v>
      </c>
      <c r="H3624" s="64">
        <v>3</v>
      </c>
      <c r="I3624" s="64">
        <v>5</v>
      </c>
      <c r="J3624" s="66">
        <v>1</v>
      </c>
      <c r="K3624" s="67">
        <v>19800</v>
      </c>
      <c r="L3624" s="68" t="s">
        <v>15</v>
      </c>
      <c r="M3624" s="68" t="s">
        <v>254</v>
      </c>
    </row>
    <row r="3625" spans="1:13" s="3" customFormat="1" ht="12.75" x14ac:dyDescent="0.2">
      <c r="A3625" s="62" t="s">
        <v>20</v>
      </c>
      <c r="B3625" s="62" t="s">
        <v>219</v>
      </c>
      <c r="C3625" s="63">
        <v>10</v>
      </c>
      <c r="D3625" s="62" t="s">
        <v>13379</v>
      </c>
      <c r="E3625" s="62" t="s">
        <v>14080</v>
      </c>
      <c r="F3625" s="69">
        <v>31162403</v>
      </c>
      <c r="G3625" s="62" t="s">
        <v>13630</v>
      </c>
      <c r="H3625" s="62">
        <v>3</v>
      </c>
      <c r="I3625" s="62">
        <v>3</v>
      </c>
      <c r="J3625" s="70">
        <v>12</v>
      </c>
      <c r="K3625" s="71">
        <v>46800</v>
      </c>
      <c r="L3625" s="72" t="s">
        <v>15</v>
      </c>
      <c r="M3625" s="72" t="s">
        <v>254</v>
      </c>
    </row>
    <row r="3626" spans="1:13" s="3" customFormat="1" ht="12.75" x14ac:dyDescent="0.2">
      <c r="A3626" s="62" t="s">
        <v>20</v>
      </c>
      <c r="B3626" s="62" t="s">
        <v>219</v>
      </c>
      <c r="C3626" s="63">
        <v>10</v>
      </c>
      <c r="D3626" s="64" t="s">
        <v>13379</v>
      </c>
      <c r="E3626" s="64" t="s">
        <v>14081</v>
      </c>
      <c r="F3626" s="65">
        <v>31162403</v>
      </c>
      <c r="G3626" s="64" t="s">
        <v>13630</v>
      </c>
      <c r="H3626" s="64">
        <v>3</v>
      </c>
      <c r="I3626" s="64">
        <v>3</v>
      </c>
      <c r="J3626" s="66">
        <v>12</v>
      </c>
      <c r="K3626" s="67">
        <v>69600</v>
      </c>
      <c r="L3626" s="68" t="s">
        <v>15</v>
      </c>
      <c r="M3626" s="68" t="s">
        <v>254</v>
      </c>
    </row>
    <row r="3627" spans="1:13" s="3" customFormat="1" ht="12.75" x14ac:dyDescent="0.2">
      <c r="A3627" s="62" t="s">
        <v>20</v>
      </c>
      <c r="B3627" s="62" t="s">
        <v>219</v>
      </c>
      <c r="C3627" s="63">
        <v>10</v>
      </c>
      <c r="D3627" s="62" t="s">
        <v>13379</v>
      </c>
      <c r="E3627" s="62" t="s">
        <v>14082</v>
      </c>
      <c r="F3627" s="69">
        <v>40141731</v>
      </c>
      <c r="G3627" s="62" t="s">
        <v>13630</v>
      </c>
      <c r="H3627" s="62">
        <v>3</v>
      </c>
      <c r="I3627" s="62">
        <v>5</v>
      </c>
      <c r="J3627" s="70">
        <v>7</v>
      </c>
      <c r="K3627" s="71">
        <v>148400</v>
      </c>
      <c r="L3627" s="72" t="s">
        <v>15</v>
      </c>
      <c r="M3627" s="72" t="s">
        <v>254</v>
      </c>
    </row>
    <row r="3628" spans="1:13" s="3" customFormat="1" ht="12.75" x14ac:dyDescent="0.2">
      <c r="A3628" s="62" t="s">
        <v>20</v>
      </c>
      <c r="B3628" s="62" t="s">
        <v>217</v>
      </c>
      <c r="C3628" s="63">
        <v>10</v>
      </c>
      <c r="D3628" s="64" t="s">
        <v>13378</v>
      </c>
      <c r="E3628" s="64" t="s">
        <v>14083</v>
      </c>
      <c r="F3628" s="65">
        <v>31211904</v>
      </c>
      <c r="G3628" s="64" t="s">
        <v>13630</v>
      </c>
      <c r="H3628" s="64">
        <v>3</v>
      </c>
      <c r="I3628" s="64">
        <v>5</v>
      </c>
      <c r="J3628" s="66">
        <v>100</v>
      </c>
      <c r="K3628" s="67">
        <v>890000</v>
      </c>
      <c r="L3628" s="68" t="s">
        <v>15</v>
      </c>
      <c r="M3628" s="68" t="s">
        <v>254</v>
      </c>
    </row>
    <row r="3629" spans="1:13" s="3" customFormat="1" ht="12.75" x14ac:dyDescent="0.2">
      <c r="A3629" s="62" t="s">
        <v>20</v>
      </c>
      <c r="B3629" s="62" t="s">
        <v>876</v>
      </c>
      <c r="C3629" s="63">
        <v>10</v>
      </c>
      <c r="D3629" s="62" t="s">
        <v>13495</v>
      </c>
      <c r="E3629" s="62" t="s">
        <v>14084</v>
      </c>
      <c r="F3629" s="69">
        <v>30103600</v>
      </c>
      <c r="G3629" s="62" t="s">
        <v>13630</v>
      </c>
      <c r="H3629" s="62">
        <v>3</v>
      </c>
      <c r="I3629" s="62">
        <v>5</v>
      </c>
      <c r="J3629" s="70">
        <v>1</v>
      </c>
      <c r="K3629" s="71">
        <v>32100</v>
      </c>
      <c r="L3629" s="72" t="s">
        <v>15</v>
      </c>
      <c r="M3629" s="72" t="s">
        <v>254</v>
      </c>
    </row>
    <row r="3630" spans="1:13" s="3" customFormat="1" ht="12.75" x14ac:dyDescent="0.2">
      <c r="A3630" s="62" t="s">
        <v>20</v>
      </c>
      <c r="B3630" s="62" t="s">
        <v>338</v>
      </c>
      <c r="C3630" s="63">
        <v>10</v>
      </c>
      <c r="D3630" s="64" t="s">
        <v>13384</v>
      </c>
      <c r="E3630" s="64" t="s">
        <v>14085</v>
      </c>
      <c r="F3630" s="65">
        <v>40141758</v>
      </c>
      <c r="G3630" s="64" t="s">
        <v>13630</v>
      </c>
      <c r="H3630" s="64">
        <v>3</v>
      </c>
      <c r="I3630" s="64">
        <v>5</v>
      </c>
      <c r="J3630" s="66">
        <v>9</v>
      </c>
      <c r="K3630" s="67">
        <v>1035000</v>
      </c>
      <c r="L3630" s="68" t="s">
        <v>15</v>
      </c>
      <c r="M3630" s="68" t="s">
        <v>254</v>
      </c>
    </row>
    <row r="3631" spans="1:13" s="3" customFormat="1" ht="12.75" x14ac:dyDescent="0.2">
      <c r="A3631" s="62" t="s">
        <v>20</v>
      </c>
      <c r="B3631" s="62" t="s">
        <v>869</v>
      </c>
      <c r="C3631" s="63">
        <v>10</v>
      </c>
      <c r="D3631" s="62" t="s">
        <v>13488</v>
      </c>
      <c r="E3631" s="62" t="s">
        <v>14086</v>
      </c>
      <c r="F3631" s="69">
        <v>13111220</v>
      </c>
      <c r="G3631" s="62" t="s">
        <v>13630</v>
      </c>
      <c r="H3631" s="62">
        <v>3</v>
      </c>
      <c r="I3631" s="62">
        <v>5</v>
      </c>
      <c r="J3631" s="70">
        <v>5</v>
      </c>
      <c r="K3631" s="71">
        <v>950000</v>
      </c>
      <c r="L3631" s="72" t="s">
        <v>15</v>
      </c>
      <c r="M3631" s="72" t="s">
        <v>254</v>
      </c>
    </row>
    <row r="3632" spans="1:13" s="3" customFormat="1" ht="12.75" x14ac:dyDescent="0.2">
      <c r="A3632" s="62" t="s">
        <v>20</v>
      </c>
      <c r="B3632" s="62" t="s">
        <v>3293</v>
      </c>
      <c r="C3632" s="63">
        <v>10</v>
      </c>
      <c r="D3632" s="64" t="s">
        <v>13571</v>
      </c>
      <c r="E3632" s="64" t="s">
        <v>14087</v>
      </c>
      <c r="F3632" s="65">
        <v>30111601</v>
      </c>
      <c r="G3632" s="64" t="s">
        <v>13630</v>
      </c>
      <c r="H3632" s="64">
        <v>3</v>
      </c>
      <c r="I3632" s="64">
        <v>5</v>
      </c>
      <c r="J3632" s="66">
        <v>10</v>
      </c>
      <c r="K3632" s="67">
        <v>241000</v>
      </c>
      <c r="L3632" s="68" t="s">
        <v>15</v>
      </c>
      <c r="M3632" s="68" t="s">
        <v>254</v>
      </c>
    </row>
    <row r="3633" spans="1:13" s="3" customFormat="1" ht="12.75" x14ac:dyDescent="0.2">
      <c r="A3633" s="62" t="s">
        <v>20</v>
      </c>
      <c r="B3633" s="62" t="s">
        <v>3293</v>
      </c>
      <c r="C3633" s="63">
        <v>10</v>
      </c>
      <c r="D3633" s="62" t="s">
        <v>13571</v>
      </c>
      <c r="E3633" s="62" t="s">
        <v>14088</v>
      </c>
      <c r="F3633" s="69">
        <v>30111601</v>
      </c>
      <c r="G3633" s="62" t="s">
        <v>13630</v>
      </c>
      <c r="H3633" s="62">
        <v>3</v>
      </c>
      <c r="I3633" s="62">
        <v>5</v>
      </c>
      <c r="J3633" s="70">
        <v>50</v>
      </c>
      <c r="K3633" s="71">
        <v>1110000</v>
      </c>
      <c r="L3633" s="72" t="s">
        <v>15</v>
      </c>
      <c r="M3633" s="72" t="s">
        <v>254</v>
      </c>
    </row>
    <row r="3634" spans="1:13" s="3" customFormat="1" ht="12.75" x14ac:dyDescent="0.2">
      <c r="A3634" s="62" t="s">
        <v>20</v>
      </c>
      <c r="B3634" s="62" t="s">
        <v>219</v>
      </c>
      <c r="C3634" s="63">
        <v>10</v>
      </c>
      <c r="D3634" s="64" t="s">
        <v>13379</v>
      </c>
      <c r="E3634" s="64" t="s">
        <v>14089</v>
      </c>
      <c r="F3634" s="65">
        <v>31162402</v>
      </c>
      <c r="G3634" s="64" t="s">
        <v>13630</v>
      </c>
      <c r="H3634" s="64">
        <v>3</v>
      </c>
      <c r="I3634" s="64">
        <v>5</v>
      </c>
      <c r="J3634" s="66">
        <v>13</v>
      </c>
      <c r="K3634" s="67">
        <v>539500</v>
      </c>
      <c r="L3634" s="68" t="s">
        <v>15</v>
      </c>
      <c r="M3634" s="68" t="s">
        <v>254</v>
      </c>
    </row>
    <row r="3635" spans="1:13" s="3" customFormat="1" ht="12.75" x14ac:dyDescent="0.2">
      <c r="A3635" s="62" t="s">
        <v>20</v>
      </c>
      <c r="B3635" s="62" t="s">
        <v>219</v>
      </c>
      <c r="C3635" s="63">
        <v>10</v>
      </c>
      <c r="D3635" s="62" t="s">
        <v>13379</v>
      </c>
      <c r="E3635" s="62" t="s">
        <v>14090</v>
      </c>
      <c r="F3635" s="69">
        <v>31162402</v>
      </c>
      <c r="G3635" s="62" t="s">
        <v>13630</v>
      </c>
      <c r="H3635" s="62">
        <v>3</v>
      </c>
      <c r="I3635" s="62">
        <v>5</v>
      </c>
      <c r="J3635" s="70">
        <v>2</v>
      </c>
      <c r="K3635" s="71">
        <v>163200</v>
      </c>
      <c r="L3635" s="72" t="s">
        <v>15</v>
      </c>
      <c r="M3635" s="72" t="s">
        <v>254</v>
      </c>
    </row>
    <row r="3636" spans="1:13" s="3" customFormat="1" ht="12.75" x14ac:dyDescent="0.2">
      <c r="A3636" s="62" t="s">
        <v>20</v>
      </c>
      <c r="B3636" s="62" t="s">
        <v>869</v>
      </c>
      <c r="C3636" s="63">
        <v>10</v>
      </c>
      <c r="D3636" s="64" t="s">
        <v>13488</v>
      </c>
      <c r="E3636" s="64" t="s">
        <v>14091</v>
      </c>
      <c r="F3636" s="65">
        <v>13111220</v>
      </c>
      <c r="G3636" s="64" t="s">
        <v>13630</v>
      </c>
      <c r="H3636" s="64">
        <v>3</v>
      </c>
      <c r="I3636" s="64">
        <v>5</v>
      </c>
      <c r="J3636" s="66">
        <v>5</v>
      </c>
      <c r="K3636" s="67">
        <v>82500</v>
      </c>
      <c r="L3636" s="68" t="s">
        <v>15</v>
      </c>
      <c r="M3636" s="68" t="s">
        <v>254</v>
      </c>
    </row>
    <row r="3637" spans="1:13" s="3" customFormat="1" ht="12.75" x14ac:dyDescent="0.2">
      <c r="A3637" s="62" t="s">
        <v>20</v>
      </c>
      <c r="B3637" s="62" t="s">
        <v>338</v>
      </c>
      <c r="C3637" s="63">
        <v>10</v>
      </c>
      <c r="D3637" s="62" t="s">
        <v>13384</v>
      </c>
      <c r="E3637" s="62" t="s">
        <v>14092</v>
      </c>
      <c r="F3637" s="69">
        <v>40172808</v>
      </c>
      <c r="G3637" s="62" t="s">
        <v>13630</v>
      </c>
      <c r="H3637" s="62">
        <v>3</v>
      </c>
      <c r="I3637" s="62">
        <v>5</v>
      </c>
      <c r="J3637" s="70">
        <v>20</v>
      </c>
      <c r="K3637" s="71">
        <v>30000</v>
      </c>
      <c r="L3637" s="72" t="s">
        <v>15</v>
      </c>
      <c r="M3637" s="72" t="s">
        <v>254</v>
      </c>
    </row>
    <row r="3638" spans="1:13" s="3" customFormat="1" ht="12.75" x14ac:dyDescent="0.2">
      <c r="A3638" s="62" t="s">
        <v>20</v>
      </c>
      <c r="B3638" s="62" t="s">
        <v>338</v>
      </c>
      <c r="C3638" s="63">
        <v>10</v>
      </c>
      <c r="D3638" s="64" t="s">
        <v>13384</v>
      </c>
      <c r="E3638" s="64" t="s">
        <v>14093</v>
      </c>
      <c r="F3638" s="65">
        <v>40172808</v>
      </c>
      <c r="G3638" s="64" t="s">
        <v>13630</v>
      </c>
      <c r="H3638" s="64">
        <v>3</v>
      </c>
      <c r="I3638" s="64">
        <v>5</v>
      </c>
      <c r="J3638" s="66">
        <v>20</v>
      </c>
      <c r="K3638" s="67">
        <v>20000</v>
      </c>
      <c r="L3638" s="68" t="s">
        <v>15</v>
      </c>
      <c r="M3638" s="68" t="s">
        <v>254</v>
      </c>
    </row>
    <row r="3639" spans="1:13" s="3" customFormat="1" ht="12.75" x14ac:dyDescent="0.2">
      <c r="A3639" s="62" t="s">
        <v>20</v>
      </c>
      <c r="B3639" s="62" t="s">
        <v>338</v>
      </c>
      <c r="C3639" s="63">
        <v>10</v>
      </c>
      <c r="D3639" s="62" t="s">
        <v>13384</v>
      </c>
      <c r="E3639" s="62" t="s">
        <v>14094</v>
      </c>
      <c r="F3639" s="69">
        <v>40172808</v>
      </c>
      <c r="G3639" s="62" t="s">
        <v>13630</v>
      </c>
      <c r="H3639" s="62">
        <v>3</v>
      </c>
      <c r="I3639" s="62">
        <v>5</v>
      </c>
      <c r="J3639" s="70">
        <v>15</v>
      </c>
      <c r="K3639" s="71">
        <v>36000</v>
      </c>
      <c r="L3639" s="72" t="s">
        <v>15</v>
      </c>
      <c r="M3639" s="72" t="s">
        <v>254</v>
      </c>
    </row>
    <row r="3640" spans="1:13" s="3" customFormat="1" ht="12.75" x14ac:dyDescent="0.2">
      <c r="A3640" s="62" t="s">
        <v>20</v>
      </c>
      <c r="B3640" s="62" t="s">
        <v>338</v>
      </c>
      <c r="C3640" s="63">
        <v>10</v>
      </c>
      <c r="D3640" s="64" t="s">
        <v>13384</v>
      </c>
      <c r="E3640" s="64" t="s">
        <v>14095</v>
      </c>
      <c r="F3640" s="65">
        <v>40172808</v>
      </c>
      <c r="G3640" s="64" t="s">
        <v>13630</v>
      </c>
      <c r="H3640" s="64">
        <v>3</v>
      </c>
      <c r="I3640" s="64">
        <v>5</v>
      </c>
      <c r="J3640" s="66">
        <v>15</v>
      </c>
      <c r="K3640" s="67">
        <v>58500</v>
      </c>
      <c r="L3640" s="68" t="s">
        <v>15</v>
      </c>
      <c r="M3640" s="68" t="s">
        <v>254</v>
      </c>
    </row>
    <row r="3641" spans="1:13" s="3" customFormat="1" ht="12.75" x14ac:dyDescent="0.2">
      <c r="A3641" s="62" t="s">
        <v>20</v>
      </c>
      <c r="B3641" s="62" t="s">
        <v>338</v>
      </c>
      <c r="C3641" s="63">
        <v>10</v>
      </c>
      <c r="D3641" s="62" t="s">
        <v>13384</v>
      </c>
      <c r="E3641" s="62" t="s">
        <v>14096</v>
      </c>
      <c r="F3641" s="69">
        <v>40172808</v>
      </c>
      <c r="G3641" s="62" t="s">
        <v>13630</v>
      </c>
      <c r="H3641" s="62">
        <v>3</v>
      </c>
      <c r="I3641" s="62">
        <v>5</v>
      </c>
      <c r="J3641" s="70">
        <v>15</v>
      </c>
      <c r="K3641" s="71">
        <v>16500</v>
      </c>
      <c r="L3641" s="72" t="s">
        <v>15</v>
      </c>
      <c r="M3641" s="72" t="s">
        <v>254</v>
      </c>
    </row>
    <row r="3642" spans="1:13" s="3" customFormat="1" ht="12.75" x14ac:dyDescent="0.2">
      <c r="A3642" s="62" t="s">
        <v>20</v>
      </c>
      <c r="B3642" s="62" t="s">
        <v>338</v>
      </c>
      <c r="C3642" s="63">
        <v>10</v>
      </c>
      <c r="D3642" s="64" t="s">
        <v>13384</v>
      </c>
      <c r="E3642" s="64" t="s">
        <v>14097</v>
      </c>
      <c r="F3642" s="65">
        <v>40172808</v>
      </c>
      <c r="G3642" s="64" t="s">
        <v>13630</v>
      </c>
      <c r="H3642" s="64">
        <v>3</v>
      </c>
      <c r="I3642" s="64">
        <v>5</v>
      </c>
      <c r="J3642" s="66">
        <v>15</v>
      </c>
      <c r="K3642" s="67">
        <v>14250</v>
      </c>
      <c r="L3642" s="68" t="s">
        <v>15</v>
      </c>
      <c r="M3642" s="68" t="s">
        <v>254</v>
      </c>
    </row>
    <row r="3643" spans="1:13" s="3" customFormat="1" ht="12.75" x14ac:dyDescent="0.2">
      <c r="A3643" s="62" t="s">
        <v>20</v>
      </c>
      <c r="B3643" s="62" t="s">
        <v>338</v>
      </c>
      <c r="C3643" s="63">
        <v>10</v>
      </c>
      <c r="D3643" s="62" t="s">
        <v>13384</v>
      </c>
      <c r="E3643" s="62" t="s">
        <v>14098</v>
      </c>
      <c r="F3643" s="69">
        <v>47131705</v>
      </c>
      <c r="G3643" s="62" t="s">
        <v>13630</v>
      </c>
      <c r="H3643" s="62">
        <v>3</v>
      </c>
      <c r="I3643" s="62">
        <v>5</v>
      </c>
      <c r="J3643" s="70">
        <v>10</v>
      </c>
      <c r="K3643" s="71">
        <v>86000</v>
      </c>
      <c r="L3643" s="72" t="s">
        <v>15</v>
      </c>
      <c r="M3643" s="72" t="s">
        <v>254</v>
      </c>
    </row>
    <row r="3644" spans="1:13" s="3" customFormat="1" ht="12.75" x14ac:dyDescent="0.2">
      <c r="A3644" s="62" t="s">
        <v>20</v>
      </c>
      <c r="B3644" s="62" t="s">
        <v>338</v>
      </c>
      <c r="C3644" s="63">
        <v>10</v>
      </c>
      <c r="D3644" s="64" t="s">
        <v>13384</v>
      </c>
      <c r="E3644" s="64" t="s">
        <v>14099</v>
      </c>
      <c r="F3644" s="65">
        <v>30181804</v>
      </c>
      <c r="G3644" s="64" t="s">
        <v>13630</v>
      </c>
      <c r="H3644" s="64">
        <v>3</v>
      </c>
      <c r="I3644" s="64">
        <v>5</v>
      </c>
      <c r="J3644" s="66">
        <v>12</v>
      </c>
      <c r="K3644" s="67">
        <v>1002000</v>
      </c>
      <c r="L3644" s="68" t="s">
        <v>15</v>
      </c>
      <c r="M3644" s="68" t="s">
        <v>254</v>
      </c>
    </row>
    <row r="3645" spans="1:13" s="3" customFormat="1" ht="12.75" x14ac:dyDescent="0.2">
      <c r="A3645" s="62" t="s">
        <v>20</v>
      </c>
      <c r="B3645" s="62" t="s">
        <v>338</v>
      </c>
      <c r="C3645" s="63">
        <v>10</v>
      </c>
      <c r="D3645" s="62" t="s">
        <v>13384</v>
      </c>
      <c r="E3645" s="62" t="s">
        <v>14100</v>
      </c>
      <c r="F3645" s="69">
        <v>30181605</v>
      </c>
      <c r="G3645" s="62" t="s">
        <v>13630</v>
      </c>
      <c r="H3645" s="62">
        <v>3</v>
      </c>
      <c r="I3645" s="62">
        <v>5</v>
      </c>
      <c r="J3645" s="70">
        <v>10</v>
      </c>
      <c r="K3645" s="71">
        <v>256000</v>
      </c>
      <c r="L3645" s="72" t="s">
        <v>15</v>
      </c>
      <c r="M3645" s="72" t="s">
        <v>254</v>
      </c>
    </row>
    <row r="3646" spans="1:13" s="3" customFormat="1" ht="12.75" x14ac:dyDescent="0.2">
      <c r="A3646" s="62" t="s">
        <v>20</v>
      </c>
      <c r="B3646" s="62" t="s">
        <v>219</v>
      </c>
      <c r="C3646" s="63">
        <v>10</v>
      </c>
      <c r="D3646" s="64" t="s">
        <v>13379</v>
      </c>
      <c r="E3646" s="64" t="s">
        <v>14101</v>
      </c>
      <c r="F3646" s="65">
        <v>31191506</v>
      </c>
      <c r="G3646" s="64" t="s">
        <v>13630</v>
      </c>
      <c r="H3646" s="64">
        <v>3</v>
      </c>
      <c r="I3646" s="64">
        <v>5</v>
      </c>
      <c r="J3646" s="66">
        <v>3</v>
      </c>
      <c r="K3646" s="67">
        <v>29700</v>
      </c>
      <c r="L3646" s="68" t="s">
        <v>15</v>
      </c>
      <c r="M3646" s="68" t="s">
        <v>254</v>
      </c>
    </row>
    <row r="3647" spans="1:13" s="3" customFormat="1" ht="12.75" x14ac:dyDescent="0.2">
      <c r="A3647" s="62" t="s">
        <v>20</v>
      </c>
      <c r="B3647" s="62" t="s">
        <v>219</v>
      </c>
      <c r="C3647" s="63">
        <v>10</v>
      </c>
      <c r="D3647" s="62" t="s">
        <v>13379</v>
      </c>
      <c r="E3647" s="62" t="s">
        <v>14102</v>
      </c>
      <c r="F3647" s="69">
        <v>31191506</v>
      </c>
      <c r="G3647" s="62" t="s">
        <v>13630</v>
      </c>
      <c r="H3647" s="62">
        <v>3</v>
      </c>
      <c r="I3647" s="62">
        <v>5</v>
      </c>
      <c r="J3647" s="70">
        <v>4</v>
      </c>
      <c r="K3647" s="71">
        <v>62400</v>
      </c>
      <c r="L3647" s="72" t="s">
        <v>15</v>
      </c>
      <c r="M3647" s="72" t="s">
        <v>254</v>
      </c>
    </row>
    <row r="3648" spans="1:13" s="3" customFormat="1" ht="12.75" x14ac:dyDescent="0.2">
      <c r="A3648" s="62" t="s">
        <v>20</v>
      </c>
      <c r="B3648" s="62" t="s">
        <v>3294</v>
      </c>
      <c r="C3648" s="63">
        <v>10</v>
      </c>
      <c r="D3648" s="64" t="s">
        <v>13572</v>
      </c>
      <c r="E3648" s="64" t="s">
        <v>14103</v>
      </c>
      <c r="F3648" s="65">
        <v>30131704</v>
      </c>
      <c r="G3648" s="64" t="s">
        <v>13630</v>
      </c>
      <c r="H3648" s="64">
        <v>3</v>
      </c>
      <c r="I3648" s="64">
        <v>5</v>
      </c>
      <c r="J3648" s="66">
        <v>80</v>
      </c>
      <c r="K3648" s="67">
        <v>3448000</v>
      </c>
      <c r="L3648" s="68" t="s">
        <v>3287</v>
      </c>
      <c r="M3648" s="68" t="s">
        <v>254</v>
      </c>
    </row>
    <row r="3649" spans="1:13" s="3" customFormat="1" ht="12.75" x14ac:dyDescent="0.2">
      <c r="A3649" s="62" t="s">
        <v>20</v>
      </c>
      <c r="B3649" s="62" t="s">
        <v>3294</v>
      </c>
      <c r="C3649" s="63">
        <v>10</v>
      </c>
      <c r="D3649" s="62" t="s">
        <v>13572</v>
      </c>
      <c r="E3649" s="62" t="s">
        <v>14104</v>
      </c>
      <c r="F3649" s="69">
        <v>30131704</v>
      </c>
      <c r="G3649" s="62" t="s">
        <v>13630</v>
      </c>
      <c r="H3649" s="62">
        <v>3</v>
      </c>
      <c r="I3649" s="62">
        <v>5</v>
      </c>
      <c r="J3649" s="70">
        <v>30</v>
      </c>
      <c r="K3649" s="71">
        <v>1062000</v>
      </c>
      <c r="L3649" s="72" t="s">
        <v>1770</v>
      </c>
      <c r="M3649" s="72" t="s">
        <v>254</v>
      </c>
    </row>
    <row r="3650" spans="1:13" s="3" customFormat="1" ht="12.75" x14ac:dyDescent="0.2">
      <c r="A3650" s="62" t="s">
        <v>20</v>
      </c>
      <c r="B3650" s="62" t="s">
        <v>871</v>
      </c>
      <c r="C3650" s="63">
        <v>10</v>
      </c>
      <c r="D3650" s="64" t="s">
        <v>13490</v>
      </c>
      <c r="E3650" s="64" t="s">
        <v>14105</v>
      </c>
      <c r="F3650" s="65">
        <v>30161510</v>
      </c>
      <c r="G3650" s="64" t="s">
        <v>13630</v>
      </c>
      <c r="H3650" s="64">
        <v>3</v>
      </c>
      <c r="I3650" s="64">
        <v>5</v>
      </c>
      <c r="J3650" s="66">
        <v>2</v>
      </c>
      <c r="K3650" s="67">
        <v>221800</v>
      </c>
      <c r="L3650" s="68" t="s">
        <v>15</v>
      </c>
      <c r="M3650" s="68" t="s">
        <v>254</v>
      </c>
    </row>
    <row r="3651" spans="1:13" s="3" customFormat="1" ht="12.75" x14ac:dyDescent="0.2">
      <c r="A3651" s="62" t="s">
        <v>20</v>
      </c>
      <c r="B3651" s="62" t="s">
        <v>865</v>
      </c>
      <c r="C3651" s="63">
        <v>10</v>
      </c>
      <c r="D3651" s="62" t="s">
        <v>13484</v>
      </c>
      <c r="E3651" s="62" t="s">
        <v>14106</v>
      </c>
      <c r="F3651" s="69">
        <v>30111801</v>
      </c>
      <c r="G3651" s="62" t="s">
        <v>13630</v>
      </c>
      <c r="H3651" s="62">
        <v>3</v>
      </c>
      <c r="I3651" s="62">
        <v>5</v>
      </c>
      <c r="J3651" s="70">
        <v>3</v>
      </c>
      <c r="K3651" s="71">
        <v>945000</v>
      </c>
      <c r="L3651" s="72" t="s">
        <v>15</v>
      </c>
      <c r="M3651" s="72" t="s">
        <v>254</v>
      </c>
    </row>
    <row r="3652" spans="1:13" s="3" customFormat="1" ht="12.75" x14ac:dyDescent="0.2">
      <c r="A3652" s="62" t="s">
        <v>20</v>
      </c>
      <c r="B3652" s="62" t="s">
        <v>338</v>
      </c>
      <c r="C3652" s="63">
        <v>10</v>
      </c>
      <c r="D3652" s="64" t="s">
        <v>13384</v>
      </c>
      <c r="E3652" s="64" t="s">
        <v>14107</v>
      </c>
      <c r="F3652" s="65">
        <v>30181804</v>
      </c>
      <c r="G3652" s="64" t="s">
        <v>13630</v>
      </c>
      <c r="H3652" s="64">
        <v>3</v>
      </c>
      <c r="I3652" s="64">
        <v>5</v>
      </c>
      <c r="J3652" s="66">
        <v>13</v>
      </c>
      <c r="K3652" s="67">
        <v>260000</v>
      </c>
      <c r="L3652" s="68" t="s">
        <v>15</v>
      </c>
      <c r="M3652" s="68" t="s">
        <v>254</v>
      </c>
    </row>
    <row r="3653" spans="1:13" s="3" customFormat="1" ht="12.75" x14ac:dyDescent="0.2">
      <c r="A3653" s="62" t="s">
        <v>20</v>
      </c>
      <c r="B3653" s="62" t="s">
        <v>338</v>
      </c>
      <c r="C3653" s="63">
        <v>10</v>
      </c>
      <c r="D3653" s="62" t="s">
        <v>13384</v>
      </c>
      <c r="E3653" s="62" t="s">
        <v>14108</v>
      </c>
      <c r="F3653" s="69">
        <v>30181804</v>
      </c>
      <c r="G3653" s="62" t="s">
        <v>13630</v>
      </c>
      <c r="H3653" s="62">
        <v>3</v>
      </c>
      <c r="I3653" s="62">
        <v>5</v>
      </c>
      <c r="J3653" s="70">
        <v>10</v>
      </c>
      <c r="K3653" s="71">
        <v>1250000</v>
      </c>
      <c r="L3653" s="72" t="s">
        <v>15</v>
      </c>
      <c r="M3653" s="72" t="s">
        <v>254</v>
      </c>
    </row>
    <row r="3654" spans="1:13" s="3" customFormat="1" ht="12.75" x14ac:dyDescent="0.2">
      <c r="A3654" s="62" t="s">
        <v>20</v>
      </c>
      <c r="B3654" s="62" t="s">
        <v>338</v>
      </c>
      <c r="C3654" s="63">
        <v>10</v>
      </c>
      <c r="D3654" s="64" t="s">
        <v>13384</v>
      </c>
      <c r="E3654" s="64" t="s">
        <v>14109</v>
      </c>
      <c r="F3654" s="65">
        <v>30181804</v>
      </c>
      <c r="G3654" s="64" t="s">
        <v>13630</v>
      </c>
      <c r="H3654" s="64">
        <v>3</v>
      </c>
      <c r="I3654" s="64">
        <v>5</v>
      </c>
      <c r="J3654" s="66">
        <v>10</v>
      </c>
      <c r="K3654" s="67">
        <v>795000</v>
      </c>
      <c r="L3654" s="68" t="s">
        <v>15</v>
      </c>
      <c r="M3654" s="68" t="s">
        <v>254</v>
      </c>
    </row>
    <row r="3655" spans="1:13" s="3" customFormat="1" ht="12.75" x14ac:dyDescent="0.2">
      <c r="A3655" s="62" t="s">
        <v>20</v>
      </c>
      <c r="B3655" s="62" t="s">
        <v>439</v>
      </c>
      <c r="C3655" s="63">
        <v>10</v>
      </c>
      <c r="D3655" s="62" t="s">
        <v>13396</v>
      </c>
      <c r="E3655" s="62" t="s">
        <v>14110</v>
      </c>
      <c r="F3655" s="69">
        <v>30161808</v>
      </c>
      <c r="G3655" s="62" t="s">
        <v>13630</v>
      </c>
      <c r="H3655" s="62">
        <v>3</v>
      </c>
      <c r="I3655" s="62">
        <v>5</v>
      </c>
      <c r="J3655" s="70">
        <v>9</v>
      </c>
      <c r="K3655" s="71">
        <v>146700</v>
      </c>
      <c r="L3655" s="72" t="s">
        <v>15</v>
      </c>
      <c r="M3655" s="72" t="s">
        <v>254</v>
      </c>
    </row>
    <row r="3656" spans="1:13" s="3" customFormat="1" ht="12.75" x14ac:dyDescent="0.2">
      <c r="A3656" s="62" t="s">
        <v>20</v>
      </c>
      <c r="B3656" s="62" t="s">
        <v>877</v>
      </c>
      <c r="C3656" s="63">
        <v>10</v>
      </c>
      <c r="D3656" s="64" t="s">
        <v>13496</v>
      </c>
      <c r="E3656" s="64" t="s">
        <v>14111</v>
      </c>
      <c r="F3656" s="65">
        <v>27111552</v>
      </c>
      <c r="G3656" s="64" t="s">
        <v>13630</v>
      </c>
      <c r="H3656" s="64">
        <v>3</v>
      </c>
      <c r="I3656" s="64">
        <v>5</v>
      </c>
      <c r="J3656" s="66">
        <v>15</v>
      </c>
      <c r="K3656" s="67">
        <v>720000</v>
      </c>
      <c r="L3656" s="68" t="s">
        <v>15</v>
      </c>
      <c r="M3656" s="68" t="s">
        <v>254</v>
      </c>
    </row>
    <row r="3657" spans="1:13" s="3" customFormat="1" ht="12.75" x14ac:dyDescent="0.2">
      <c r="A3657" s="62" t="s">
        <v>20</v>
      </c>
      <c r="B3657" s="62" t="s">
        <v>221</v>
      </c>
      <c r="C3657" s="63">
        <v>10</v>
      </c>
      <c r="D3657" s="62" t="s">
        <v>13382</v>
      </c>
      <c r="E3657" s="62" t="s">
        <v>14112</v>
      </c>
      <c r="F3657" s="69">
        <v>12164900</v>
      </c>
      <c r="G3657" s="62" t="s">
        <v>13630</v>
      </c>
      <c r="H3657" s="62">
        <v>3</v>
      </c>
      <c r="I3657" s="62">
        <v>5</v>
      </c>
      <c r="J3657" s="70">
        <v>1</v>
      </c>
      <c r="K3657" s="71">
        <v>21500</v>
      </c>
      <c r="L3657" s="72" t="s">
        <v>15</v>
      </c>
      <c r="M3657" s="72" t="s">
        <v>254</v>
      </c>
    </row>
    <row r="3658" spans="1:13" s="3" customFormat="1" ht="12.75" x14ac:dyDescent="0.2">
      <c r="A3658" s="62" t="s">
        <v>20</v>
      </c>
      <c r="B3658" s="62" t="s">
        <v>221</v>
      </c>
      <c r="C3658" s="63">
        <v>10</v>
      </c>
      <c r="D3658" s="64" t="s">
        <v>13382</v>
      </c>
      <c r="E3658" s="64" t="s">
        <v>14113</v>
      </c>
      <c r="F3658" s="65">
        <v>12164900</v>
      </c>
      <c r="G3658" s="64" t="s">
        <v>13630</v>
      </c>
      <c r="H3658" s="64">
        <v>3</v>
      </c>
      <c r="I3658" s="64">
        <v>5</v>
      </c>
      <c r="J3658" s="66">
        <v>2</v>
      </c>
      <c r="K3658" s="67">
        <v>630000</v>
      </c>
      <c r="L3658" s="68" t="s">
        <v>15</v>
      </c>
      <c r="M3658" s="68" t="s">
        <v>254</v>
      </c>
    </row>
    <row r="3659" spans="1:13" s="3" customFormat="1" ht="12.75" x14ac:dyDescent="0.2">
      <c r="A3659" s="62" t="s">
        <v>20</v>
      </c>
      <c r="B3659" s="62" t="s">
        <v>221</v>
      </c>
      <c r="C3659" s="63">
        <v>10</v>
      </c>
      <c r="D3659" s="62" t="s">
        <v>13382</v>
      </c>
      <c r="E3659" s="62" t="s">
        <v>14114</v>
      </c>
      <c r="F3659" s="69">
        <v>12164900</v>
      </c>
      <c r="G3659" s="62" t="s">
        <v>13630</v>
      </c>
      <c r="H3659" s="62">
        <v>3</v>
      </c>
      <c r="I3659" s="62">
        <v>5</v>
      </c>
      <c r="J3659" s="70">
        <v>1</v>
      </c>
      <c r="K3659" s="71">
        <v>123000</v>
      </c>
      <c r="L3659" s="72" t="s">
        <v>15</v>
      </c>
      <c r="M3659" s="72" t="s">
        <v>254</v>
      </c>
    </row>
    <row r="3660" spans="1:13" s="3" customFormat="1" ht="12.75" x14ac:dyDescent="0.2">
      <c r="A3660" s="62" t="s">
        <v>20</v>
      </c>
      <c r="B3660" s="62" t="s">
        <v>871</v>
      </c>
      <c r="C3660" s="63">
        <v>10</v>
      </c>
      <c r="D3660" s="64" t="s">
        <v>13490</v>
      </c>
      <c r="E3660" s="64" t="s">
        <v>14115</v>
      </c>
      <c r="F3660" s="65">
        <v>12164900</v>
      </c>
      <c r="G3660" s="64" t="s">
        <v>13630</v>
      </c>
      <c r="H3660" s="64">
        <v>3</v>
      </c>
      <c r="I3660" s="64">
        <v>5</v>
      </c>
      <c r="J3660" s="66">
        <v>8</v>
      </c>
      <c r="K3660" s="67">
        <v>2960000</v>
      </c>
      <c r="L3660" s="68" t="s">
        <v>15</v>
      </c>
      <c r="M3660" s="68" t="s">
        <v>254</v>
      </c>
    </row>
    <row r="3661" spans="1:13" s="3" customFormat="1" ht="12.75" x14ac:dyDescent="0.2">
      <c r="A3661" s="62" t="s">
        <v>20</v>
      </c>
      <c r="B3661" s="62" t="s">
        <v>221</v>
      </c>
      <c r="C3661" s="63">
        <v>10</v>
      </c>
      <c r="D3661" s="62" t="s">
        <v>13382</v>
      </c>
      <c r="E3661" s="62" t="s">
        <v>14116</v>
      </c>
      <c r="F3661" s="69">
        <v>12164900</v>
      </c>
      <c r="G3661" s="62" t="s">
        <v>13630</v>
      </c>
      <c r="H3661" s="62">
        <v>3</v>
      </c>
      <c r="I3661" s="62">
        <v>5</v>
      </c>
      <c r="J3661" s="70">
        <v>1</v>
      </c>
      <c r="K3661" s="71">
        <v>295000</v>
      </c>
      <c r="L3661" s="72" t="s">
        <v>15</v>
      </c>
      <c r="M3661" s="72" t="s">
        <v>254</v>
      </c>
    </row>
    <row r="3662" spans="1:13" s="3" customFormat="1" ht="12.75" x14ac:dyDescent="0.2">
      <c r="A3662" s="62" t="s">
        <v>20</v>
      </c>
      <c r="B3662" s="62" t="s">
        <v>221</v>
      </c>
      <c r="C3662" s="63">
        <v>10</v>
      </c>
      <c r="D3662" s="64" t="s">
        <v>13382</v>
      </c>
      <c r="E3662" s="64" t="s">
        <v>14117</v>
      </c>
      <c r="F3662" s="65">
        <v>12164900</v>
      </c>
      <c r="G3662" s="64" t="s">
        <v>13630</v>
      </c>
      <c r="H3662" s="64">
        <v>3</v>
      </c>
      <c r="I3662" s="64">
        <v>5</v>
      </c>
      <c r="J3662" s="66">
        <v>1</v>
      </c>
      <c r="K3662" s="67">
        <v>68400</v>
      </c>
      <c r="L3662" s="68" t="s">
        <v>1760</v>
      </c>
      <c r="M3662" s="68" t="s">
        <v>254</v>
      </c>
    </row>
    <row r="3663" spans="1:13" s="3" customFormat="1" ht="12.75" x14ac:dyDescent="0.2">
      <c r="A3663" s="62" t="s">
        <v>20</v>
      </c>
      <c r="B3663" s="62" t="s">
        <v>338</v>
      </c>
      <c r="C3663" s="63">
        <v>10</v>
      </c>
      <c r="D3663" s="62" t="s">
        <v>13384</v>
      </c>
      <c r="E3663" s="62" t="s">
        <v>14118</v>
      </c>
      <c r="F3663" s="69">
        <v>30181503</v>
      </c>
      <c r="G3663" s="62" t="s">
        <v>13630</v>
      </c>
      <c r="H3663" s="62">
        <v>3</v>
      </c>
      <c r="I3663" s="62">
        <v>5</v>
      </c>
      <c r="J3663" s="70">
        <v>12</v>
      </c>
      <c r="K3663" s="71">
        <v>498000</v>
      </c>
      <c r="L3663" s="72" t="s">
        <v>15</v>
      </c>
      <c r="M3663" s="72" t="s">
        <v>254</v>
      </c>
    </row>
    <row r="3664" spans="1:13" s="3" customFormat="1" ht="12.75" x14ac:dyDescent="0.2">
      <c r="A3664" s="62" t="s">
        <v>20</v>
      </c>
      <c r="B3664" s="62" t="s">
        <v>865</v>
      </c>
      <c r="C3664" s="63">
        <v>10</v>
      </c>
      <c r="D3664" s="64" t="s">
        <v>13484</v>
      </c>
      <c r="E3664" s="64" t="s">
        <v>14119</v>
      </c>
      <c r="F3664" s="65">
        <v>31371108</v>
      </c>
      <c r="G3664" s="64" t="s">
        <v>13630</v>
      </c>
      <c r="H3664" s="64">
        <v>3</v>
      </c>
      <c r="I3664" s="64">
        <v>5</v>
      </c>
      <c r="J3664" s="66">
        <v>300</v>
      </c>
      <c r="K3664" s="67">
        <v>240000</v>
      </c>
      <c r="L3664" s="68" t="s">
        <v>15</v>
      </c>
      <c r="M3664" s="68" t="s">
        <v>254</v>
      </c>
    </row>
    <row r="3665" spans="1:13" s="3" customFormat="1" ht="12.75" x14ac:dyDescent="0.2">
      <c r="A3665" s="62" t="s">
        <v>20</v>
      </c>
      <c r="B3665" s="62" t="s">
        <v>869</v>
      </c>
      <c r="C3665" s="63">
        <v>10</v>
      </c>
      <c r="D3665" s="62" t="s">
        <v>13488</v>
      </c>
      <c r="E3665" s="62" t="s">
        <v>14120</v>
      </c>
      <c r="F3665" s="69">
        <v>13111029</v>
      </c>
      <c r="G3665" s="62" t="s">
        <v>13630</v>
      </c>
      <c r="H3665" s="62">
        <v>3</v>
      </c>
      <c r="I3665" s="62">
        <v>5</v>
      </c>
      <c r="J3665" s="70">
        <v>40</v>
      </c>
      <c r="K3665" s="71">
        <v>8000000</v>
      </c>
      <c r="L3665" s="72" t="s">
        <v>15</v>
      </c>
      <c r="M3665" s="72" t="s">
        <v>254</v>
      </c>
    </row>
    <row r="3666" spans="1:13" s="3" customFormat="1" ht="12.75" x14ac:dyDescent="0.2">
      <c r="A3666" s="62" t="s">
        <v>20</v>
      </c>
      <c r="B3666" s="62" t="s">
        <v>219</v>
      </c>
      <c r="C3666" s="63">
        <v>10</v>
      </c>
      <c r="D3666" s="64" t="s">
        <v>13379</v>
      </c>
      <c r="E3666" s="64" t="s">
        <v>14121</v>
      </c>
      <c r="F3666" s="65">
        <v>30264100</v>
      </c>
      <c r="G3666" s="64" t="s">
        <v>13630</v>
      </c>
      <c r="H3666" s="64">
        <v>3</v>
      </c>
      <c r="I3666" s="64">
        <v>5</v>
      </c>
      <c r="J3666" s="66">
        <v>1</v>
      </c>
      <c r="K3666" s="67">
        <v>75000</v>
      </c>
      <c r="L3666" s="68" t="s">
        <v>15</v>
      </c>
      <c r="M3666" s="68" t="s">
        <v>254</v>
      </c>
    </row>
    <row r="3667" spans="1:13" s="3" customFormat="1" ht="12.75" x14ac:dyDescent="0.2">
      <c r="A3667" s="62" t="s">
        <v>20</v>
      </c>
      <c r="B3667" s="62" t="s">
        <v>3293</v>
      </c>
      <c r="C3667" s="63">
        <v>10</v>
      </c>
      <c r="D3667" s="62" t="s">
        <v>13571</v>
      </c>
      <c r="E3667" s="62" t="s">
        <v>14122</v>
      </c>
      <c r="F3667" s="69">
        <v>30161503</v>
      </c>
      <c r="G3667" s="62" t="s">
        <v>13630</v>
      </c>
      <c r="H3667" s="62">
        <v>3</v>
      </c>
      <c r="I3667" s="62">
        <v>5</v>
      </c>
      <c r="J3667" s="70">
        <v>3</v>
      </c>
      <c r="K3667" s="71">
        <v>85200</v>
      </c>
      <c r="L3667" s="72" t="s">
        <v>15</v>
      </c>
      <c r="M3667" s="72" t="s">
        <v>254</v>
      </c>
    </row>
    <row r="3668" spans="1:13" s="3" customFormat="1" ht="12.75" x14ac:dyDescent="0.2">
      <c r="A3668" s="62" t="s">
        <v>20</v>
      </c>
      <c r="B3668" s="62" t="s">
        <v>219</v>
      </c>
      <c r="C3668" s="63">
        <v>10</v>
      </c>
      <c r="D3668" s="64" t="s">
        <v>13379</v>
      </c>
      <c r="E3668" s="64" t="s">
        <v>14123</v>
      </c>
      <c r="F3668" s="65">
        <v>30264100</v>
      </c>
      <c r="G3668" s="64" t="s">
        <v>13630</v>
      </c>
      <c r="H3668" s="64">
        <v>3</v>
      </c>
      <c r="I3668" s="64">
        <v>5</v>
      </c>
      <c r="J3668" s="66">
        <v>1</v>
      </c>
      <c r="K3668" s="67">
        <v>43810</v>
      </c>
      <c r="L3668" s="68" t="s">
        <v>15</v>
      </c>
      <c r="M3668" s="68" t="s">
        <v>254</v>
      </c>
    </row>
    <row r="3669" spans="1:13" s="3" customFormat="1" ht="12.75" x14ac:dyDescent="0.2">
      <c r="A3669" s="62" t="s">
        <v>20</v>
      </c>
      <c r="B3669" s="62" t="s">
        <v>338</v>
      </c>
      <c r="C3669" s="63">
        <v>10</v>
      </c>
      <c r="D3669" s="62" t="s">
        <v>13384</v>
      </c>
      <c r="E3669" s="62" t="s">
        <v>14124</v>
      </c>
      <c r="F3669" s="69">
        <v>30181804</v>
      </c>
      <c r="G3669" s="62" t="s">
        <v>13630</v>
      </c>
      <c r="H3669" s="62">
        <v>3</v>
      </c>
      <c r="I3669" s="62">
        <v>5</v>
      </c>
      <c r="J3669" s="70">
        <v>10</v>
      </c>
      <c r="K3669" s="71">
        <v>754000</v>
      </c>
      <c r="L3669" s="72" t="s">
        <v>15</v>
      </c>
      <c r="M3669" s="72" t="s">
        <v>254</v>
      </c>
    </row>
    <row r="3670" spans="1:13" s="3" customFormat="1" ht="12.75" x14ac:dyDescent="0.2">
      <c r="A3670" s="62" t="s">
        <v>20</v>
      </c>
      <c r="B3670" s="62" t="s">
        <v>472</v>
      </c>
      <c r="C3670" s="63">
        <v>10</v>
      </c>
      <c r="D3670" s="64" t="s">
        <v>13437</v>
      </c>
      <c r="E3670" s="64" t="s">
        <v>14125</v>
      </c>
      <c r="F3670" s="65">
        <v>27111918</v>
      </c>
      <c r="G3670" s="64" t="s">
        <v>13630</v>
      </c>
      <c r="H3670" s="64">
        <v>3</v>
      </c>
      <c r="I3670" s="64">
        <v>5</v>
      </c>
      <c r="J3670" s="66">
        <v>5</v>
      </c>
      <c r="K3670" s="67">
        <v>81000</v>
      </c>
      <c r="L3670" s="68" t="s">
        <v>15</v>
      </c>
      <c r="M3670" s="68" t="s">
        <v>254</v>
      </c>
    </row>
    <row r="3671" spans="1:13" s="3" customFormat="1" ht="12.75" x14ac:dyDescent="0.2">
      <c r="A3671" s="62" t="s">
        <v>20</v>
      </c>
      <c r="B3671" s="62" t="s">
        <v>472</v>
      </c>
      <c r="C3671" s="63">
        <v>10</v>
      </c>
      <c r="D3671" s="62" t="s">
        <v>13437</v>
      </c>
      <c r="E3671" s="62" t="s">
        <v>14126</v>
      </c>
      <c r="F3671" s="69">
        <v>27111918</v>
      </c>
      <c r="G3671" s="62" t="s">
        <v>13630</v>
      </c>
      <c r="H3671" s="62">
        <v>3</v>
      </c>
      <c r="I3671" s="62">
        <v>5</v>
      </c>
      <c r="J3671" s="70">
        <v>5</v>
      </c>
      <c r="K3671" s="71">
        <v>420000</v>
      </c>
      <c r="L3671" s="72" t="s">
        <v>15</v>
      </c>
      <c r="M3671" s="72" t="s">
        <v>254</v>
      </c>
    </row>
    <row r="3672" spans="1:13" s="3" customFormat="1" ht="12.75" x14ac:dyDescent="0.2">
      <c r="A3672" s="62" t="s">
        <v>20</v>
      </c>
      <c r="B3672" s="62" t="s">
        <v>472</v>
      </c>
      <c r="C3672" s="63">
        <v>10</v>
      </c>
      <c r="D3672" s="64" t="s">
        <v>13437</v>
      </c>
      <c r="E3672" s="64" t="s">
        <v>14127</v>
      </c>
      <c r="F3672" s="65">
        <v>27111918</v>
      </c>
      <c r="G3672" s="64" t="s">
        <v>13630</v>
      </c>
      <c r="H3672" s="64">
        <v>3</v>
      </c>
      <c r="I3672" s="64">
        <v>5</v>
      </c>
      <c r="J3672" s="66">
        <v>5</v>
      </c>
      <c r="K3672" s="67">
        <v>420000</v>
      </c>
      <c r="L3672" s="68" t="s">
        <v>15</v>
      </c>
      <c r="M3672" s="68" t="s">
        <v>254</v>
      </c>
    </row>
    <row r="3673" spans="1:13" s="3" customFormat="1" ht="12.75" x14ac:dyDescent="0.2">
      <c r="A3673" s="62" t="s">
        <v>20</v>
      </c>
      <c r="B3673" s="62" t="s">
        <v>472</v>
      </c>
      <c r="C3673" s="63">
        <v>10</v>
      </c>
      <c r="D3673" s="62" t="s">
        <v>13437</v>
      </c>
      <c r="E3673" s="62" t="s">
        <v>14128</v>
      </c>
      <c r="F3673" s="69">
        <v>27111918</v>
      </c>
      <c r="G3673" s="62" t="s">
        <v>13630</v>
      </c>
      <c r="H3673" s="62">
        <v>3</v>
      </c>
      <c r="I3673" s="62">
        <v>5</v>
      </c>
      <c r="J3673" s="70">
        <v>49</v>
      </c>
      <c r="K3673" s="71">
        <v>83300</v>
      </c>
      <c r="L3673" s="72" t="s">
        <v>15</v>
      </c>
      <c r="M3673" s="72" t="s">
        <v>254</v>
      </c>
    </row>
    <row r="3674" spans="1:13" s="3" customFormat="1" ht="12.75" x14ac:dyDescent="0.2">
      <c r="A3674" s="62" t="s">
        <v>20</v>
      </c>
      <c r="B3674" s="62" t="s">
        <v>472</v>
      </c>
      <c r="C3674" s="63">
        <v>10</v>
      </c>
      <c r="D3674" s="64" t="s">
        <v>13437</v>
      </c>
      <c r="E3674" s="64" t="s">
        <v>14129</v>
      </c>
      <c r="F3674" s="65">
        <v>27111918</v>
      </c>
      <c r="G3674" s="64" t="s">
        <v>13630</v>
      </c>
      <c r="H3674" s="64">
        <v>3</v>
      </c>
      <c r="I3674" s="64">
        <v>5</v>
      </c>
      <c r="J3674" s="66">
        <v>49</v>
      </c>
      <c r="K3674" s="67">
        <v>83300</v>
      </c>
      <c r="L3674" s="68" t="s">
        <v>15</v>
      </c>
      <c r="M3674" s="68" t="s">
        <v>254</v>
      </c>
    </row>
    <row r="3675" spans="1:13" s="3" customFormat="1" ht="12.75" x14ac:dyDescent="0.2">
      <c r="A3675" s="62" t="s">
        <v>20</v>
      </c>
      <c r="B3675" s="62" t="s">
        <v>338</v>
      </c>
      <c r="C3675" s="63">
        <v>10</v>
      </c>
      <c r="D3675" s="62" t="s">
        <v>13384</v>
      </c>
      <c r="E3675" s="62" t="s">
        <v>14130</v>
      </c>
      <c r="F3675" s="69">
        <v>39111610</v>
      </c>
      <c r="G3675" s="62" t="s">
        <v>13630</v>
      </c>
      <c r="H3675" s="62">
        <v>3</v>
      </c>
      <c r="I3675" s="62">
        <v>3</v>
      </c>
      <c r="J3675" s="70">
        <v>2</v>
      </c>
      <c r="K3675" s="71">
        <v>190000</v>
      </c>
      <c r="L3675" s="72" t="s">
        <v>15</v>
      </c>
      <c r="M3675" s="72" t="s">
        <v>254</v>
      </c>
    </row>
    <row r="3676" spans="1:13" s="3" customFormat="1" ht="12.75" x14ac:dyDescent="0.2">
      <c r="A3676" s="62" t="s">
        <v>20</v>
      </c>
      <c r="B3676" s="62" t="s">
        <v>338</v>
      </c>
      <c r="C3676" s="63">
        <v>10</v>
      </c>
      <c r="D3676" s="64" t="s">
        <v>13384</v>
      </c>
      <c r="E3676" s="64" t="s">
        <v>14131</v>
      </c>
      <c r="F3676" s="65">
        <v>30181804</v>
      </c>
      <c r="G3676" s="64" t="s">
        <v>13630</v>
      </c>
      <c r="H3676" s="64">
        <v>3</v>
      </c>
      <c r="I3676" s="64">
        <v>5</v>
      </c>
      <c r="J3676" s="66">
        <v>19</v>
      </c>
      <c r="K3676" s="67">
        <v>592800</v>
      </c>
      <c r="L3676" s="68" t="s">
        <v>15</v>
      </c>
      <c r="M3676" s="68" t="s">
        <v>254</v>
      </c>
    </row>
    <row r="3677" spans="1:13" s="3" customFormat="1" ht="12.75" x14ac:dyDescent="0.2">
      <c r="A3677" s="62" t="s">
        <v>20</v>
      </c>
      <c r="B3677" s="62" t="s">
        <v>219</v>
      </c>
      <c r="C3677" s="63">
        <v>10</v>
      </c>
      <c r="D3677" s="62" t="s">
        <v>13379</v>
      </c>
      <c r="E3677" s="62" t="s">
        <v>14132</v>
      </c>
      <c r="F3677" s="69">
        <v>31162400</v>
      </c>
      <c r="G3677" s="62" t="s">
        <v>13630</v>
      </c>
      <c r="H3677" s="62">
        <v>3</v>
      </c>
      <c r="I3677" s="62">
        <v>5</v>
      </c>
      <c r="J3677" s="70">
        <v>19</v>
      </c>
      <c r="K3677" s="71">
        <v>66500</v>
      </c>
      <c r="L3677" s="72" t="s">
        <v>15</v>
      </c>
      <c r="M3677" s="72" t="s">
        <v>254</v>
      </c>
    </row>
    <row r="3678" spans="1:13" s="3" customFormat="1" ht="12.75" x14ac:dyDescent="0.2">
      <c r="A3678" s="62" t="s">
        <v>20</v>
      </c>
      <c r="B3678" s="62" t="s">
        <v>871</v>
      </c>
      <c r="C3678" s="63">
        <v>10</v>
      </c>
      <c r="D3678" s="64" t="s">
        <v>13490</v>
      </c>
      <c r="E3678" s="64" t="s">
        <v>14133</v>
      </c>
      <c r="F3678" s="65">
        <v>31201605</v>
      </c>
      <c r="G3678" s="64" t="s">
        <v>13630</v>
      </c>
      <c r="H3678" s="64">
        <v>3</v>
      </c>
      <c r="I3678" s="64">
        <v>5</v>
      </c>
      <c r="J3678" s="66">
        <v>3</v>
      </c>
      <c r="K3678" s="67">
        <v>103686</v>
      </c>
      <c r="L3678" s="68" t="s">
        <v>15</v>
      </c>
      <c r="M3678" s="68" t="s">
        <v>254</v>
      </c>
    </row>
    <row r="3679" spans="1:13" s="3" customFormat="1" ht="12.75" x14ac:dyDescent="0.2">
      <c r="A3679" s="62" t="s">
        <v>20</v>
      </c>
      <c r="B3679" s="62" t="s">
        <v>871</v>
      </c>
      <c r="C3679" s="63">
        <v>10</v>
      </c>
      <c r="D3679" s="62" t="s">
        <v>13490</v>
      </c>
      <c r="E3679" s="62" t="s">
        <v>14134</v>
      </c>
      <c r="F3679" s="69">
        <v>31201605</v>
      </c>
      <c r="G3679" s="62" t="s">
        <v>13630</v>
      </c>
      <c r="H3679" s="62">
        <v>3</v>
      </c>
      <c r="I3679" s="62">
        <v>5</v>
      </c>
      <c r="J3679" s="70">
        <v>8</v>
      </c>
      <c r="K3679" s="71">
        <v>126400</v>
      </c>
      <c r="L3679" s="72" t="s">
        <v>1760</v>
      </c>
      <c r="M3679" s="72" t="s">
        <v>254</v>
      </c>
    </row>
    <row r="3680" spans="1:13" s="3" customFormat="1" ht="12.75" x14ac:dyDescent="0.2">
      <c r="A3680" s="62" t="s">
        <v>20</v>
      </c>
      <c r="B3680" s="62" t="s">
        <v>871</v>
      </c>
      <c r="C3680" s="63">
        <v>10</v>
      </c>
      <c r="D3680" s="64" t="s">
        <v>13490</v>
      </c>
      <c r="E3680" s="64" t="s">
        <v>14135</v>
      </c>
      <c r="F3680" s="65">
        <v>30161510</v>
      </c>
      <c r="G3680" s="64" t="s">
        <v>13630</v>
      </c>
      <c r="H3680" s="64">
        <v>3</v>
      </c>
      <c r="I3680" s="64">
        <v>5</v>
      </c>
      <c r="J3680" s="66">
        <v>10</v>
      </c>
      <c r="K3680" s="67">
        <v>950000</v>
      </c>
      <c r="L3680" s="68" t="s">
        <v>15</v>
      </c>
      <c r="M3680" s="68" t="s">
        <v>254</v>
      </c>
    </row>
    <row r="3681" spans="1:13" s="3" customFormat="1" ht="12.75" x14ac:dyDescent="0.2">
      <c r="A3681" s="62" t="s">
        <v>20</v>
      </c>
      <c r="B3681" s="62" t="s">
        <v>871</v>
      </c>
      <c r="C3681" s="63">
        <v>10</v>
      </c>
      <c r="D3681" s="62" t="s">
        <v>13490</v>
      </c>
      <c r="E3681" s="62" t="s">
        <v>14136</v>
      </c>
      <c r="F3681" s="69">
        <v>30161510</v>
      </c>
      <c r="G3681" s="62" t="s">
        <v>13630</v>
      </c>
      <c r="H3681" s="62">
        <v>3</v>
      </c>
      <c r="I3681" s="62">
        <v>5</v>
      </c>
      <c r="J3681" s="70">
        <v>100</v>
      </c>
      <c r="K3681" s="71">
        <v>5130000</v>
      </c>
      <c r="L3681" s="72" t="s">
        <v>15</v>
      </c>
      <c r="M3681" s="72" t="s">
        <v>254</v>
      </c>
    </row>
    <row r="3682" spans="1:13" s="3" customFormat="1" ht="12.75" x14ac:dyDescent="0.2">
      <c r="A3682" s="62" t="s">
        <v>20</v>
      </c>
      <c r="B3682" s="62" t="s">
        <v>219</v>
      </c>
      <c r="C3682" s="63">
        <v>10</v>
      </c>
      <c r="D3682" s="64" t="s">
        <v>13379</v>
      </c>
      <c r="E3682" s="64" t="s">
        <v>14137</v>
      </c>
      <c r="F3682" s="65">
        <v>40141720</v>
      </c>
      <c r="G3682" s="64" t="s">
        <v>13630</v>
      </c>
      <c r="H3682" s="64">
        <v>3</v>
      </c>
      <c r="I3682" s="64">
        <v>5</v>
      </c>
      <c r="J3682" s="66">
        <v>11</v>
      </c>
      <c r="K3682" s="67">
        <v>12100</v>
      </c>
      <c r="L3682" s="68" t="s">
        <v>15</v>
      </c>
      <c r="M3682" s="68" t="s">
        <v>254</v>
      </c>
    </row>
    <row r="3683" spans="1:13" s="3" customFormat="1" ht="12.75" x14ac:dyDescent="0.2">
      <c r="A3683" s="62" t="s">
        <v>20</v>
      </c>
      <c r="B3683" s="62" t="s">
        <v>219</v>
      </c>
      <c r="C3683" s="63">
        <v>10</v>
      </c>
      <c r="D3683" s="62" t="s">
        <v>13379</v>
      </c>
      <c r="E3683" s="62" t="s">
        <v>14138</v>
      </c>
      <c r="F3683" s="69">
        <v>40141720</v>
      </c>
      <c r="G3683" s="62" t="s">
        <v>13630</v>
      </c>
      <c r="H3683" s="62">
        <v>3</v>
      </c>
      <c r="I3683" s="62">
        <v>5</v>
      </c>
      <c r="J3683" s="70">
        <v>11</v>
      </c>
      <c r="K3683" s="71">
        <v>15400</v>
      </c>
      <c r="L3683" s="72" t="s">
        <v>15</v>
      </c>
      <c r="M3683" s="72" t="s">
        <v>254</v>
      </c>
    </row>
    <row r="3684" spans="1:13" s="3" customFormat="1" ht="12.75" x14ac:dyDescent="0.2">
      <c r="A3684" s="62" t="s">
        <v>20</v>
      </c>
      <c r="B3684" s="62" t="s">
        <v>219</v>
      </c>
      <c r="C3684" s="63">
        <v>10</v>
      </c>
      <c r="D3684" s="64" t="s">
        <v>13379</v>
      </c>
      <c r="E3684" s="64" t="s">
        <v>14139</v>
      </c>
      <c r="F3684" s="65">
        <v>40141720</v>
      </c>
      <c r="G3684" s="64" t="s">
        <v>13630</v>
      </c>
      <c r="H3684" s="64">
        <v>3</v>
      </c>
      <c r="I3684" s="64">
        <v>5</v>
      </c>
      <c r="J3684" s="66">
        <v>14</v>
      </c>
      <c r="K3684" s="67">
        <v>28000</v>
      </c>
      <c r="L3684" s="68" t="s">
        <v>15</v>
      </c>
      <c r="M3684" s="68" t="s">
        <v>254</v>
      </c>
    </row>
    <row r="3685" spans="1:13" s="3" customFormat="1" ht="12.75" x14ac:dyDescent="0.2">
      <c r="A3685" s="62" t="s">
        <v>20</v>
      </c>
      <c r="B3685" s="62" t="s">
        <v>219</v>
      </c>
      <c r="C3685" s="63">
        <v>10</v>
      </c>
      <c r="D3685" s="62" t="s">
        <v>13379</v>
      </c>
      <c r="E3685" s="62" t="s">
        <v>14140</v>
      </c>
      <c r="F3685" s="69">
        <v>40141720</v>
      </c>
      <c r="G3685" s="62" t="s">
        <v>13630</v>
      </c>
      <c r="H3685" s="62">
        <v>3</v>
      </c>
      <c r="I3685" s="62">
        <v>5</v>
      </c>
      <c r="J3685" s="70">
        <v>14</v>
      </c>
      <c r="K3685" s="71">
        <v>33600</v>
      </c>
      <c r="L3685" s="72" t="s">
        <v>15</v>
      </c>
      <c r="M3685" s="72" t="s">
        <v>254</v>
      </c>
    </row>
    <row r="3686" spans="1:13" s="3" customFormat="1" ht="12.75" x14ac:dyDescent="0.2">
      <c r="A3686" s="62" t="s">
        <v>20</v>
      </c>
      <c r="B3686" s="62" t="s">
        <v>221</v>
      </c>
      <c r="C3686" s="63">
        <v>10</v>
      </c>
      <c r="D3686" s="64" t="s">
        <v>13382</v>
      </c>
      <c r="E3686" s="64" t="s">
        <v>14141</v>
      </c>
      <c r="F3686" s="65">
        <v>31201610</v>
      </c>
      <c r="G3686" s="64" t="s">
        <v>13630</v>
      </c>
      <c r="H3686" s="64">
        <v>3</v>
      </c>
      <c r="I3686" s="64">
        <v>5</v>
      </c>
      <c r="J3686" s="66">
        <v>2</v>
      </c>
      <c r="K3686" s="67">
        <v>344000</v>
      </c>
      <c r="L3686" s="68" t="s">
        <v>15</v>
      </c>
      <c r="M3686" s="68" t="s">
        <v>254</v>
      </c>
    </row>
    <row r="3687" spans="1:13" s="3" customFormat="1" ht="12.75" x14ac:dyDescent="0.2">
      <c r="A3687" s="62" t="s">
        <v>20</v>
      </c>
      <c r="B3687" s="62" t="s">
        <v>221</v>
      </c>
      <c r="C3687" s="63">
        <v>10</v>
      </c>
      <c r="D3687" s="62" t="s">
        <v>13382</v>
      </c>
      <c r="E3687" s="62" t="s">
        <v>14142</v>
      </c>
      <c r="F3687" s="69">
        <v>31201610</v>
      </c>
      <c r="G3687" s="62" t="s">
        <v>13630</v>
      </c>
      <c r="H3687" s="62">
        <v>3</v>
      </c>
      <c r="I3687" s="62">
        <v>5</v>
      </c>
      <c r="J3687" s="70">
        <v>3</v>
      </c>
      <c r="K3687" s="71">
        <v>234000</v>
      </c>
      <c r="L3687" s="72" t="s">
        <v>15</v>
      </c>
      <c r="M3687" s="72" t="s">
        <v>254</v>
      </c>
    </row>
    <row r="3688" spans="1:13" s="3" customFormat="1" ht="12.75" x14ac:dyDescent="0.2">
      <c r="A3688" s="62" t="s">
        <v>20</v>
      </c>
      <c r="B3688" s="62" t="s">
        <v>871</v>
      </c>
      <c r="C3688" s="63">
        <v>10</v>
      </c>
      <c r="D3688" s="64" t="s">
        <v>13490</v>
      </c>
      <c r="E3688" s="64" t="s">
        <v>14143</v>
      </c>
      <c r="F3688" s="65">
        <v>31211518</v>
      </c>
      <c r="G3688" s="64" t="s">
        <v>13630</v>
      </c>
      <c r="H3688" s="64">
        <v>3</v>
      </c>
      <c r="I3688" s="64">
        <v>5</v>
      </c>
      <c r="J3688" s="66">
        <v>9</v>
      </c>
      <c r="K3688" s="67">
        <v>291600</v>
      </c>
      <c r="L3688" s="68" t="s">
        <v>15</v>
      </c>
      <c r="M3688" s="68" t="s">
        <v>254</v>
      </c>
    </row>
    <row r="3689" spans="1:13" s="3" customFormat="1" ht="12.75" x14ac:dyDescent="0.2">
      <c r="A3689" s="62" t="s">
        <v>20</v>
      </c>
      <c r="B3689" s="62" t="s">
        <v>871</v>
      </c>
      <c r="C3689" s="63">
        <v>10</v>
      </c>
      <c r="D3689" s="62" t="s">
        <v>13490</v>
      </c>
      <c r="E3689" s="62" t="s">
        <v>14144</v>
      </c>
      <c r="F3689" s="69">
        <v>31211502</v>
      </c>
      <c r="G3689" s="62" t="s">
        <v>13630</v>
      </c>
      <c r="H3689" s="62">
        <v>3</v>
      </c>
      <c r="I3689" s="62">
        <v>5</v>
      </c>
      <c r="J3689" s="70">
        <v>170</v>
      </c>
      <c r="K3689" s="71">
        <v>38386000</v>
      </c>
      <c r="L3689" s="72" t="s">
        <v>1760</v>
      </c>
      <c r="M3689" s="72" t="s">
        <v>254</v>
      </c>
    </row>
    <row r="3690" spans="1:13" s="3" customFormat="1" ht="12.75" x14ac:dyDescent="0.2">
      <c r="A3690" s="62" t="s">
        <v>20</v>
      </c>
      <c r="B3690" s="62" t="s">
        <v>871</v>
      </c>
      <c r="C3690" s="63">
        <v>10</v>
      </c>
      <c r="D3690" s="64" t="s">
        <v>13490</v>
      </c>
      <c r="E3690" s="64" t="s">
        <v>14145</v>
      </c>
      <c r="F3690" s="65">
        <v>31211502</v>
      </c>
      <c r="G3690" s="64" t="s">
        <v>13630</v>
      </c>
      <c r="H3690" s="64">
        <v>3</v>
      </c>
      <c r="I3690" s="64">
        <v>5</v>
      </c>
      <c r="J3690" s="66">
        <v>7</v>
      </c>
      <c r="K3690" s="67">
        <v>1575000</v>
      </c>
      <c r="L3690" s="68" t="s">
        <v>15</v>
      </c>
      <c r="M3690" s="68" t="s">
        <v>254</v>
      </c>
    </row>
    <row r="3691" spans="1:13" s="3" customFormat="1" ht="12.75" x14ac:dyDescent="0.2">
      <c r="A3691" s="62" t="s">
        <v>20</v>
      </c>
      <c r="B3691" s="62" t="s">
        <v>871</v>
      </c>
      <c r="C3691" s="63">
        <v>10</v>
      </c>
      <c r="D3691" s="62" t="s">
        <v>13490</v>
      </c>
      <c r="E3691" s="62" t="s">
        <v>14146</v>
      </c>
      <c r="F3691" s="69">
        <v>31211502</v>
      </c>
      <c r="G3691" s="62" t="s">
        <v>13630</v>
      </c>
      <c r="H3691" s="62">
        <v>3</v>
      </c>
      <c r="I3691" s="62">
        <v>5</v>
      </c>
      <c r="J3691" s="70">
        <v>110</v>
      </c>
      <c r="K3691" s="71">
        <v>7535000</v>
      </c>
      <c r="L3691" s="72" t="s">
        <v>15</v>
      </c>
      <c r="M3691" s="72" t="s">
        <v>254</v>
      </c>
    </row>
    <row r="3692" spans="1:13" s="3" customFormat="1" ht="12.75" x14ac:dyDescent="0.2">
      <c r="A3692" s="62" t="s">
        <v>20</v>
      </c>
      <c r="B3692" s="62" t="s">
        <v>871</v>
      </c>
      <c r="C3692" s="63">
        <v>10</v>
      </c>
      <c r="D3692" s="64" t="s">
        <v>13490</v>
      </c>
      <c r="E3692" s="64" t="s">
        <v>14147</v>
      </c>
      <c r="F3692" s="65">
        <v>31211502</v>
      </c>
      <c r="G3692" s="64" t="s">
        <v>13630</v>
      </c>
      <c r="H3692" s="64">
        <v>3</v>
      </c>
      <c r="I3692" s="64">
        <v>5</v>
      </c>
      <c r="J3692" s="66">
        <v>2</v>
      </c>
      <c r="K3692" s="67">
        <v>236000</v>
      </c>
      <c r="L3692" s="68" t="s">
        <v>1760</v>
      </c>
      <c r="M3692" s="68" t="s">
        <v>254</v>
      </c>
    </row>
    <row r="3693" spans="1:13" s="3" customFormat="1" ht="12.75" x14ac:dyDescent="0.2">
      <c r="A3693" s="62" t="s">
        <v>20</v>
      </c>
      <c r="B3693" s="62" t="s">
        <v>871</v>
      </c>
      <c r="C3693" s="63">
        <v>10</v>
      </c>
      <c r="D3693" s="62" t="s">
        <v>13490</v>
      </c>
      <c r="E3693" s="62" t="s">
        <v>14148</v>
      </c>
      <c r="F3693" s="69">
        <v>31211505</v>
      </c>
      <c r="G3693" s="62" t="s">
        <v>13630</v>
      </c>
      <c r="H3693" s="62">
        <v>3</v>
      </c>
      <c r="I3693" s="62">
        <v>5</v>
      </c>
      <c r="J3693" s="70">
        <v>19</v>
      </c>
      <c r="K3693" s="71">
        <v>1295800</v>
      </c>
      <c r="L3693" s="72" t="s">
        <v>1760</v>
      </c>
      <c r="M3693" s="72" t="s">
        <v>254</v>
      </c>
    </row>
    <row r="3694" spans="1:13" s="3" customFormat="1" ht="12.75" x14ac:dyDescent="0.2">
      <c r="A3694" s="62" t="s">
        <v>20</v>
      </c>
      <c r="B3694" s="62" t="s">
        <v>871</v>
      </c>
      <c r="C3694" s="63">
        <v>10</v>
      </c>
      <c r="D3694" s="64" t="s">
        <v>13490</v>
      </c>
      <c r="E3694" s="64" t="s">
        <v>14149</v>
      </c>
      <c r="F3694" s="65">
        <v>31211522</v>
      </c>
      <c r="G3694" s="64" t="s">
        <v>13630</v>
      </c>
      <c r="H3694" s="64">
        <v>3</v>
      </c>
      <c r="I3694" s="64">
        <v>5</v>
      </c>
      <c r="J3694" s="66">
        <v>8</v>
      </c>
      <c r="K3694" s="67">
        <v>888000</v>
      </c>
      <c r="L3694" s="68" t="s">
        <v>1760</v>
      </c>
      <c r="M3694" s="68" t="s">
        <v>254</v>
      </c>
    </row>
    <row r="3695" spans="1:13" s="3" customFormat="1" ht="12.75" x14ac:dyDescent="0.2">
      <c r="A3695" s="62" t="s">
        <v>20</v>
      </c>
      <c r="B3695" s="62" t="s">
        <v>871</v>
      </c>
      <c r="C3695" s="63">
        <v>10</v>
      </c>
      <c r="D3695" s="62" t="s">
        <v>13490</v>
      </c>
      <c r="E3695" s="62" t="s">
        <v>14150</v>
      </c>
      <c r="F3695" s="69">
        <v>31211522</v>
      </c>
      <c r="G3695" s="62" t="s">
        <v>13630</v>
      </c>
      <c r="H3695" s="62">
        <v>3</v>
      </c>
      <c r="I3695" s="62">
        <v>5</v>
      </c>
      <c r="J3695" s="70">
        <v>24</v>
      </c>
      <c r="K3695" s="71">
        <v>6696000</v>
      </c>
      <c r="L3695" s="72" t="s">
        <v>1760</v>
      </c>
      <c r="M3695" s="72" t="s">
        <v>254</v>
      </c>
    </row>
    <row r="3696" spans="1:13" s="3" customFormat="1" ht="12.75" x14ac:dyDescent="0.2">
      <c r="A3696" s="62" t="s">
        <v>20</v>
      </c>
      <c r="B3696" s="62" t="s">
        <v>871</v>
      </c>
      <c r="C3696" s="63">
        <v>10</v>
      </c>
      <c r="D3696" s="64" t="s">
        <v>13490</v>
      </c>
      <c r="E3696" s="64" t="s">
        <v>14151</v>
      </c>
      <c r="F3696" s="65">
        <v>31211704</v>
      </c>
      <c r="G3696" s="64" t="s">
        <v>13630</v>
      </c>
      <c r="H3696" s="64">
        <v>3</v>
      </c>
      <c r="I3696" s="64">
        <v>5</v>
      </c>
      <c r="J3696" s="66">
        <v>9</v>
      </c>
      <c r="K3696" s="67">
        <v>538200</v>
      </c>
      <c r="L3696" s="68" t="s">
        <v>15</v>
      </c>
      <c r="M3696" s="68" t="s">
        <v>254</v>
      </c>
    </row>
    <row r="3697" spans="1:13" s="3" customFormat="1" ht="12.75" x14ac:dyDescent="0.2">
      <c r="A3697" s="62" t="s">
        <v>20</v>
      </c>
      <c r="B3697" s="62" t="s">
        <v>871</v>
      </c>
      <c r="C3697" s="63">
        <v>10</v>
      </c>
      <c r="D3697" s="62" t="s">
        <v>13490</v>
      </c>
      <c r="E3697" s="62" t="s">
        <v>14152</v>
      </c>
      <c r="F3697" s="69">
        <v>31211704</v>
      </c>
      <c r="G3697" s="62" t="s">
        <v>13630</v>
      </c>
      <c r="H3697" s="62">
        <v>3</v>
      </c>
      <c r="I3697" s="62">
        <v>5</v>
      </c>
      <c r="J3697" s="70">
        <v>10</v>
      </c>
      <c r="K3697" s="71">
        <v>323000</v>
      </c>
      <c r="L3697" s="72" t="s">
        <v>15</v>
      </c>
      <c r="M3697" s="72" t="s">
        <v>254</v>
      </c>
    </row>
    <row r="3698" spans="1:13" s="3" customFormat="1" ht="12.75" x14ac:dyDescent="0.2">
      <c r="A3698" s="62" t="s">
        <v>20</v>
      </c>
      <c r="B3698" s="62" t="s">
        <v>871</v>
      </c>
      <c r="C3698" s="63">
        <v>10</v>
      </c>
      <c r="D3698" s="64" t="s">
        <v>13490</v>
      </c>
      <c r="E3698" s="64" t="s">
        <v>14153</v>
      </c>
      <c r="F3698" s="65">
        <v>31211704</v>
      </c>
      <c r="G3698" s="64" t="s">
        <v>13630</v>
      </c>
      <c r="H3698" s="64">
        <v>3</v>
      </c>
      <c r="I3698" s="64">
        <v>5</v>
      </c>
      <c r="J3698" s="66">
        <v>9</v>
      </c>
      <c r="K3698" s="67">
        <v>538200</v>
      </c>
      <c r="L3698" s="68" t="s">
        <v>15</v>
      </c>
      <c r="M3698" s="68" t="s">
        <v>254</v>
      </c>
    </row>
    <row r="3699" spans="1:13" s="3" customFormat="1" ht="12.75" x14ac:dyDescent="0.2">
      <c r="A3699" s="62" t="s">
        <v>20</v>
      </c>
      <c r="B3699" s="62" t="s">
        <v>219</v>
      </c>
      <c r="C3699" s="63">
        <v>10</v>
      </c>
      <c r="D3699" s="62" t="s">
        <v>13379</v>
      </c>
      <c r="E3699" s="62" t="s">
        <v>14154</v>
      </c>
      <c r="F3699" s="69">
        <v>40141700</v>
      </c>
      <c r="G3699" s="62" t="s">
        <v>13630</v>
      </c>
      <c r="H3699" s="62">
        <v>3</v>
      </c>
      <c r="I3699" s="62">
        <v>5</v>
      </c>
      <c r="J3699" s="70">
        <v>1</v>
      </c>
      <c r="K3699" s="71">
        <v>48600</v>
      </c>
      <c r="L3699" s="72" t="s">
        <v>15</v>
      </c>
      <c r="M3699" s="72" t="s">
        <v>254</v>
      </c>
    </row>
    <row r="3700" spans="1:13" s="3" customFormat="1" ht="12.75" x14ac:dyDescent="0.2">
      <c r="A3700" s="62" t="s">
        <v>20</v>
      </c>
      <c r="B3700" s="62" t="s">
        <v>219</v>
      </c>
      <c r="C3700" s="63">
        <v>10</v>
      </c>
      <c r="D3700" s="64" t="s">
        <v>13379</v>
      </c>
      <c r="E3700" s="64" t="s">
        <v>14155</v>
      </c>
      <c r="F3700" s="65">
        <v>40141700</v>
      </c>
      <c r="G3700" s="64" t="s">
        <v>13630</v>
      </c>
      <c r="H3700" s="64">
        <v>3</v>
      </c>
      <c r="I3700" s="64">
        <v>5</v>
      </c>
      <c r="J3700" s="66">
        <v>3</v>
      </c>
      <c r="K3700" s="67">
        <v>34500</v>
      </c>
      <c r="L3700" s="68" t="s">
        <v>15</v>
      </c>
      <c r="M3700" s="68" t="s">
        <v>254</v>
      </c>
    </row>
    <row r="3701" spans="1:13" s="3" customFormat="1" ht="12.75" x14ac:dyDescent="0.2">
      <c r="A3701" s="62" t="s">
        <v>20</v>
      </c>
      <c r="B3701" s="62" t="s">
        <v>219</v>
      </c>
      <c r="C3701" s="63">
        <v>10</v>
      </c>
      <c r="D3701" s="62" t="s">
        <v>13379</v>
      </c>
      <c r="E3701" s="62" t="s">
        <v>14156</v>
      </c>
      <c r="F3701" s="69">
        <v>30181701</v>
      </c>
      <c r="G3701" s="62" t="s">
        <v>13630</v>
      </c>
      <c r="H3701" s="62">
        <v>3</v>
      </c>
      <c r="I3701" s="62">
        <v>5</v>
      </c>
      <c r="J3701" s="70">
        <v>24</v>
      </c>
      <c r="K3701" s="71">
        <v>715200</v>
      </c>
      <c r="L3701" s="72" t="s">
        <v>15</v>
      </c>
      <c r="M3701" s="72" t="s">
        <v>254</v>
      </c>
    </row>
    <row r="3702" spans="1:13" s="3" customFormat="1" ht="12.75" x14ac:dyDescent="0.2">
      <c r="A3702" s="62" t="s">
        <v>20</v>
      </c>
      <c r="B3702" s="62" t="s">
        <v>219</v>
      </c>
      <c r="C3702" s="63">
        <v>10</v>
      </c>
      <c r="D3702" s="64" t="s">
        <v>13379</v>
      </c>
      <c r="E3702" s="64" t="s">
        <v>14157</v>
      </c>
      <c r="F3702" s="65">
        <v>30103203</v>
      </c>
      <c r="G3702" s="64" t="s">
        <v>13630</v>
      </c>
      <c r="H3702" s="64">
        <v>3</v>
      </c>
      <c r="I3702" s="64">
        <v>5</v>
      </c>
      <c r="J3702" s="66">
        <v>9</v>
      </c>
      <c r="K3702" s="67">
        <v>117000</v>
      </c>
      <c r="L3702" s="68" t="s">
        <v>15</v>
      </c>
      <c r="M3702" s="68" t="s">
        <v>254</v>
      </c>
    </row>
    <row r="3703" spans="1:13" s="3" customFormat="1" ht="12.75" x14ac:dyDescent="0.2">
      <c r="A3703" s="62" t="s">
        <v>20</v>
      </c>
      <c r="B3703" s="62" t="s">
        <v>219</v>
      </c>
      <c r="C3703" s="63">
        <v>10</v>
      </c>
      <c r="D3703" s="62" t="s">
        <v>13379</v>
      </c>
      <c r="E3703" s="62" t="s">
        <v>14158</v>
      </c>
      <c r="F3703" s="69">
        <v>30103203</v>
      </c>
      <c r="G3703" s="62" t="s">
        <v>13630</v>
      </c>
      <c r="H3703" s="62">
        <v>3</v>
      </c>
      <c r="I3703" s="62">
        <v>5</v>
      </c>
      <c r="J3703" s="70">
        <v>9</v>
      </c>
      <c r="K3703" s="71">
        <v>75600</v>
      </c>
      <c r="L3703" s="72" t="s">
        <v>15</v>
      </c>
      <c r="M3703" s="72" t="s">
        <v>254</v>
      </c>
    </row>
    <row r="3704" spans="1:13" s="3" customFormat="1" ht="12.75" x14ac:dyDescent="0.2">
      <c r="A3704" s="62" t="s">
        <v>20</v>
      </c>
      <c r="B3704" s="62" t="s">
        <v>338</v>
      </c>
      <c r="C3704" s="63">
        <v>10</v>
      </c>
      <c r="D3704" s="64" t="s">
        <v>13384</v>
      </c>
      <c r="E3704" s="64" t="s">
        <v>14159</v>
      </c>
      <c r="F3704" s="65">
        <v>30103206</v>
      </c>
      <c r="G3704" s="64" t="s">
        <v>13630</v>
      </c>
      <c r="H3704" s="64">
        <v>3</v>
      </c>
      <c r="I3704" s="64">
        <v>5</v>
      </c>
      <c r="J3704" s="66">
        <v>9</v>
      </c>
      <c r="K3704" s="67">
        <v>102600</v>
      </c>
      <c r="L3704" s="68" t="s">
        <v>15</v>
      </c>
      <c r="M3704" s="68" t="s">
        <v>254</v>
      </c>
    </row>
    <row r="3705" spans="1:13" s="3" customFormat="1" ht="12.75" x14ac:dyDescent="0.2">
      <c r="A3705" s="62" t="s">
        <v>20</v>
      </c>
      <c r="B3705" s="62" t="s">
        <v>217</v>
      </c>
      <c r="C3705" s="63">
        <v>10</v>
      </c>
      <c r="D3705" s="62" t="s">
        <v>13378</v>
      </c>
      <c r="E3705" s="62" t="s">
        <v>14160</v>
      </c>
      <c r="F3705" s="69">
        <v>31211906</v>
      </c>
      <c r="G3705" s="62" t="s">
        <v>13630</v>
      </c>
      <c r="H3705" s="62">
        <v>3</v>
      </c>
      <c r="I3705" s="62">
        <v>5</v>
      </c>
      <c r="J3705" s="70">
        <v>200</v>
      </c>
      <c r="K3705" s="71">
        <v>6625000</v>
      </c>
      <c r="L3705" s="72" t="s">
        <v>15</v>
      </c>
      <c r="M3705" s="72" t="s">
        <v>254</v>
      </c>
    </row>
    <row r="3706" spans="1:13" s="3" customFormat="1" ht="12.75" x14ac:dyDescent="0.2">
      <c r="A3706" s="62" t="s">
        <v>20</v>
      </c>
      <c r="B3706" s="62" t="s">
        <v>219</v>
      </c>
      <c r="C3706" s="63">
        <v>10</v>
      </c>
      <c r="D3706" s="64" t="s">
        <v>13379</v>
      </c>
      <c r="E3706" s="64" t="s">
        <v>14161</v>
      </c>
      <c r="F3706" s="65">
        <v>30181505</v>
      </c>
      <c r="G3706" s="64" t="s">
        <v>13630</v>
      </c>
      <c r="H3706" s="64">
        <v>3</v>
      </c>
      <c r="I3706" s="64">
        <v>5</v>
      </c>
      <c r="J3706" s="66">
        <v>3</v>
      </c>
      <c r="K3706" s="67">
        <v>975000</v>
      </c>
      <c r="L3706" s="68" t="s">
        <v>15</v>
      </c>
      <c r="M3706" s="68" t="s">
        <v>254</v>
      </c>
    </row>
    <row r="3707" spans="1:13" s="3" customFormat="1" ht="12.75" x14ac:dyDescent="0.2">
      <c r="A3707" s="62" t="s">
        <v>20</v>
      </c>
      <c r="B3707" s="62" t="s">
        <v>871</v>
      </c>
      <c r="C3707" s="63">
        <v>10</v>
      </c>
      <c r="D3707" s="62" t="s">
        <v>13490</v>
      </c>
      <c r="E3707" s="62" t="s">
        <v>14162</v>
      </c>
      <c r="F3707" s="69">
        <v>31201600</v>
      </c>
      <c r="G3707" s="62" t="s">
        <v>13630</v>
      </c>
      <c r="H3707" s="62">
        <v>3</v>
      </c>
      <c r="I3707" s="62">
        <v>5</v>
      </c>
      <c r="J3707" s="70">
        <v>9</v>
      </c>
      <c r="K3707" s="71">
        <v>538200</v>
      </c>
      <c r="L3707" s="72" t="s">
        <v>15</v>
      </c>
      <c r="M3707" s="72" t="s">
        <v>254</v>
      </c>
    </row>
    <row r="3708" spans="1:13" s="3" customFormat="1" ht="12.75" x14ac:dyDescent="0.2">
      <c r="A3708" s="62" t="s">
        <v>20</v>
      </c>
      <c r="B3708" s="62" t="s">
        <v>338</v>
      </c>
      <c r="C3708" s="63">
        <v>10</v>
      </c>
      <c r="D3708" s="64" t="s">
        <v>13384</v>
      </c>
      <c r="E3708" s="64" t="s">
        <v>14163</v>
      </c>
      <c r="F3708" s="65">
        <v>40141751</v>
      </c>
      <c r="G3708" s="64" t="s">
        <v>13630</v>
      </c>
      <c r="H3708" s="64">
        <v>3</v>
      </c>
      <c r="I3708" s="64">
        <v>5</v>
      </c>
      <c r="J3708" s="66">
        <v>9</v>
      </c>
      <c r="K3708" s="67">
        <v>68400</v>
      </c>
      <c r="L3708" s="68" t="s">
        <v>1760</v>
      </c>
      <c r="M3708" s="68" t="s">
        <v>254</v>
      </c>
    </row>
    <row r="3709" spans="1:13" s="3" customFormat="1" ht="12.75" x14ac:dyDescent="0.2">
      <c r="A3709" s="62" t="s">
        <v>20</v>
      </c>
      <c r="B3709" s="62" t="s">
        <v>338</v>
      </c>
      <c r="C3709" s="63">
        <v>10</v>
      </c>
      <c r="D3709" s="62" t="s">
        <v>13384</v>
      </c>
      <c r="E3709" s="62" t="s">
        <v>14164</v>
      </c>
      <c r="F3709" s="69">
        <v>40141751</v>
      </c>
      <c r="G3709" s="62" t="s">
        <v>13630</v>
      </c>
      <c r="H3709" s="62">
        <v>3</v>
      </c>
      <c r="I3709" s="62">
        <v>5</v>
      </c>
      <c r="J3709" s="70">
        <v>9</v>
      </c>
      <c r="K3709" s="71">
        <v>44100</v>
      </c>
      <c r="L3709" s="72" t="s">
        <v>15</v>
      </c>
      <c r="M3709" s="72" t="s">
        <v>254</v>
      </c>
    </row>
    <row r="3710" spans="1:13" s="3" customFormat="1" ht="12.75" x14ac:dyDescent="0.2">
      <c r="A3710" s="62" t="s">
        <v>20</v>
      </c>
      <c r="B3710" s="62" t="s">
        <v>338</v>
      </c>
      <c r="C3710" s="63">
        <v>10</v>
      </c>
      <c r="D3710" s="64" t="s">
        <v>13384</v>
      </c>
      <c r="E3710" s="64" t="s">
        <v>14165</v>
      </c>
      <c r="F3710" s="65">
        <v>30181605</v>
      </c>
      <c r="G3710" s="64" t="s">
        <v>13630</v>
      </c>
      <c r="H3710" s="64">
        <v>3</v>
      </c>
      <c r="I3710" s="64">
        <v>5</v>
      </c>
      <c r="J3710" s="66">
        <v>9</v>
      </c>
      <c r="K3710" s="67">
        <v>271800</v>
      </c>
      <c r="L3710" s="68" t="s">
        <v>15</v>
      </c>
      <c r="M3710" s="68" t="s">
        <v>254</v>
      </c>
    </row>
    <row r="3711" spans="1:13" s="3" customFormat="1" ht="12.75" x14ac:dyDescent="0.2">
      <c r="A3711" s="62" t="s">
        <v>20</v>
      </c>
      <c r="B3711" s="62" t="s">
        <v>338</v>
      </c>
      <c r="C3711" s="63">
        <v>10</v>
      </c>
      <c r="D3711" s="62" t="s">
        <v>13384</v>
      </c>
      <c r="E3711" s="62" t="s">
        <v>14166</v>
      </c>
      <c r="F3711" s="69">
        <v>30181605</v>
      </c>
      <c r="G3711" s="62" t="s">
        <v>13630</v>
      </c>
      <c r="H3711" s="62">
        <v>3</v>
      </c>
      <c r="I3711" s="62">
        <v>5</v>
      </c>
      <c r="J3711" s="70">
        <v>9</v>
      </c>
      <c r="K3711" s="71">
        <v>40500</v>
      </c>
      <c r="L3711" s="72" t="s">
        <v>15</v>
      </c>
      <c r="M3711" s="72" t="s">
        <v>254</v>
      </c>
    </row>
    <row r="3712" spans="1:13" s="3" customFormat="1" ht="12.75" x14ac:dyDescent="0.2">
      <c r="A3712" s="62" t="s">
        <v>20</v>
      </c>
      <c r="B3712" s="62" t="s">
        <v>338</v>
      </c>
      <c r="C3712" s="63">
        <v>10</v>
      </c>
      <c r="D3712" s="64" t="s">
        <v>13384</v>
      </c>
      <c r="E3712" s="64" t="s">
        <v>14167</v>
      </c>
      <c r="F3712" s="65">
        <v>30181605</v>
      </c>
      <c r="G3712" s="64" t="s">
        <v>13630</v>
      </c>
      <c r="H3712" s="64">
        <v>3</v>
      </c>
      <c r="I3712" s="64">
        <v>5</v>
      </c>
      <c r="J3712" s="66">
        <v>9</v>
      </c>
      <c r="K3712" s="67">
        <v>67500</v>
      </c>
      <c r="L3712" s="68" t="s">
        <v>15</v>
      </c>
      <c r="M3712" s="68" t="s">
        <v>254</v>
      </c>
    </row>
    <row r="3713" spans="1:13" s="3" customFormat="1" ht="12.75" x14ac:dyDescent="0.2">
      <c r="A3713" s="62" t="s">
        <v>20</v>
      </c>
      <c r="B3713" s="62" t="s">
        <v>221</v>
      </c>
      <c r="C3713" s="63">
        <v>10</v>
      </c>
      <c r="D3713" s="62" t="s">
        <v>13382</v>
      </c>
      <c r="E3713" s="62" t="s">
        <v>14168</v>
      </c>
      <c r="F3713" s="69">
        <v>31201600</v>
      </c>
      <c r="G3713" s="62" t="s">
        <v>13630</v>
      </c>
      <c r="H3713" s="62">
        <v>3</v>
      </c>
      <c r="I3713" s="62">
        <v>5</v>
      </c>
      <c r="J3713" s="70">
        <v>14</v>
      </c>
      <c r="K3713" s="71">
        <v>2940000</v>
      </c>
      <c r="L3713" s="72" t="s">
        <v>1760</v>
      </c>
      <c r="M3713" s="72" t="s">
        <v>254</v>
      </c>
    </row>
    <row r="3714" spans="1:13" s="3" customFormat="1" ht="12.75" x14ac:dyDescent="0.2">
      <c r="A3714" s="62" t="s">
        <v>20</v>
      </c>
      <c r="B3714" s="62" t="s">
        <v>221</v>
      </c>
      <c r="C3714" s="63">
        <v>10</v>
      </c>
      <c r="D3714" s="64" t="s">
        <v>13382</v>
      </c>
      <c r="E3714" s="64" t="s">
        <v>14169</v>
      </c>
      <c r="F3714" s="65">
        <v>31201600</v>
      </c>
      <c r="G3714" s="64" t="s">
        <v>13630</v>
      </c>
      <c r="H3714" s="64">
        <v>3</v>
      </c>
      <c r="I3714" s="64">
        <v>5</v>
      </c>
      <c r="J3714" s="66">
        <v>20</v>
      </c>
      <c r="K3714" s="67">
        <v>500000</v>
      </c>
      <c r="L3714" s="68" t="s">
        <v>15</v>
      </c>
      <c r="M3714" s="68" t="s">
        <v>254</v>
      </c>
    </row>
    <row r="3715" spans="1:13" s="3" customFormat="1" ht="12.75" x14ac:dyDescent="0.2">
      <c r="A3715" s="62" t="s">
        <v>20</v>
      </c>
      <c r="B3715" s="62" t="s">
        <v>221</v>
      </c>
      <c r="C3715" s="63">
        <v>10</v>
      </c>
      <c r="D3715" s="62" t="s">
        <v>13382</v>
      </c>
      <c r="E3715" s="62" t="s">
        <v>14170</v>
      </c>
      <c r="F3715" s="69">
        <v>31201632</v>
      </c>
      <c r="G3715" s="62" t="s">
        <v>13630</v>
      </c>
      <c r="H3715" s="62">
        <v>3</v>
      </c>
      <c r="I3715" s="62">
        <v>5</v>
      </c>
      <c r="J3715" s="70">
        <v>39</v>
      </c>
      <c r="K3715" s="71">
        <v>830700</v>
      </c>
      <c r="L3715" s="72" t="s">
        <v>15</v>
      </c>
      <c r="M3715" s="72" t="s">
        <v>254</v>
      </c>
    </row>
    <row r="3716" spans="1:13" s="3" customFormat="1" ht="12.75" x14ac:dyDescent="0.2">
      <c r="A3716" s="62" t="s">
        <v>20</v>
      </c>
      <c r="B3716" s="62" t="s">
        <v>877</v>
      </c>
      <c r="C3716" s="63">
        <v>10</v>
      </c>
      <c r="D3716" s="64" t="s">
        <v>13496</v>
      </c>
      <c r="E3716" s="64" t="s">
        <v>14171</v>
      </c>
      <c r="F3716" s="65">
        <v>23271812</v>
      </c>
      <c r="G3716" s="64" t="s">
        <v>13630</v>
      </c>
      <c r="H3716" s="64">
        <v>3</v>
      </c>
      <c r="I3716" s="64">
        <v>5</v>
      </c>
      <c r="J3716" s="66">
        <v>14</v>
      </c>
      <c r="K3716" s="67">
        <v>190400</v>
      </c>
      <c r="L3716" s="68" t="s">
        <v>15</v>
      </c>
      <c r="M3716" s="68" t="s">
        <v>254</v>
      </c>
    </row>
    <row r="3717" spans="1:13" s="3" customFormat="1" ht="12.75" x14ac:dyDescent="0.2">
      <c r="A3717" s="62" t="s">
        <v>20</v>
      </c>
      <c r="B3717" s="62" t="s">
        <v>877</v>
      </c>
      <c r="C3717" s="63">
        <v>10</v>
      </c>
      <c r="D3717" s="62" t="s">
        <v>13496</v>
      </c>
      <c r="E3717" s="62" t="s">
        <v>14172</v>
      </c>
      <c r="F3717" s="69">
        <v>23271812</v>
      </c>
      <c r="G3717" s="62" t="s">
        <v>13630</v>
      </c>
      <c r="H3717" s="62">
        <v>3</v>
      </c>
      <c r="I3717" s="62">
        <v>5</v>
      </c>
      <c r="J3717" s="70">
        <v>4</v>
      </c>
      <c r="K3717" s="71">
        <v>320000</v>
      </c>
      <c r="L3717" s="72" t="s">
        <v>1759</v>
      </c>
      <c r="M3717" s="72" t="s">
        <v>254</v>
      </c>
    </row>
    <row r="3718" spans="1:13" s="3" customFormat="1" ht="12.75" x14ac:dyDescent="0.2">
      <c r="A3718" s="62" t="s">
        <v>20</v>
      </c>
      <c r="B3718" s="62" t="s">
        <v>338</v>
      </c>
      <c r="C3718" s="63">
        <v>10</v>
      </c>
      <c r="D3718" s="64" t="s">
        <v>13384</v>
      </c>
      <c r="E3718" s="64" t="s">
        <v>14173</v>
      </c>
      <c r="F3718" s="65">
        <v>40141758</v>
      </c>
      <c r="G3718" s="64" t="s">
        <v>13630</v>
      </c>
      <c r="H3718" s="64">
        <v>3</v>
      </c>
      <c r="I3718" s="64">
        <v>5</v>
      </c>
      <c r="J3718" s="66">
        <v>25</v>
      </c>
      <c r="K3718" s="67">
        <v>65000</v>
      </c>
      <c r="L3718" s="68" t="s">
        <v>15</v>
      </c>
      <c r="M3718" s="68" t="s">
        <v>254</v>
      </c>
    </row>
    <row r="3719" spans="1:13" s="3" customFormat="1" ht="12.75" x14ac:dyDescent="0.2">
      <c r="A3719" s="62" t="s">
        <v>20</v>
      </c>
      <c r="B3719" s="62" t="s">
        <v>869</v>
      </c>
      <c r="C3719" s="63">
        <v>10</v>
      </c>
      <c r="D3719" s="62" t="s">
        <v>13488</v>
      </c>
      <c r="E3719" s="62" t="s">
        <v>14174</v>
      </c>
      <c r="F3719" s="69">
        <v>30103605</v>
      </c>
      <c r="G3719" s="62" t="s">
        <v>13630</v>
      </c>
      <c r="H3719" s="62">
        <v>3</v>
      </c>
      <c r="I3719" s="62">
        <v>5</v>
      </c>
      <c r="J3719" s="70">
        <v>40</v>
      </c>
      <c r="K3719" s="71">
        <v>1120000</v>
      </c>
      <c r="L3719" s="72" t="s">
        <v>15</v>
      </c>
      <c r="M3719" s="72" t="s">
        <v>254</v>
      </c>
    </row>
    <row r="3720" spans="1:13" s="3" customFormat="1" ht="12.75" x14ac:dyDescent="0.2">
      <c r="A3720" s="62" t="s">
        <v>20</v>
      </c>
      <c r="B3720" s="62" t="s">
        <v>876</v>
      </c>
      <c r="C3720" s="63">
        <v>10</v>
      </c>
      <c r="D3720" s="64" t="s">
        <v>13495</v>
      </c>
      <c r="E3720" s="64" t="s">
        <v>14175</v>
      </c>
      <c r="F3720" s="65">
        <v>30151511</v>
      </c>
      <c r="G3720" s="64" t="s">
        <v>13630</v>
      </c>
      <c r="H3720" s="64">
        <v>3</v>
      </c>
      <c r="I3720" s="64">
        <v>5</v>
      </c>
      <c r="J3720" s="66">
        <v>6</v>
      </c>
      <c r="K3720" s="67">
        <v>111000</v>
      </c>
      <c r="L3720" s="68" t="s">
        <v>15</v>
      </c>
      <c r="M3720" s="68" t="s">
        <v>254</v>
      </c>
    </row>
    <row r="3721" spans="1:13" s="3" customFormat="1" ht="12.75" x14ac:dyDescent="0.2">
      <c r="A3721" s="62" t="s">
        <v>20</v>
      </c>
      <c r="B3721" s="62" t="s">
        <v>876</v>
      </c>
      <c r="C3721" s="63">
        <v>10</v>
      </c>
      <c r="D3721" s="62" t="s">
        <v>13495</v>
      </c>
      <c r="E3721" s="62" t="s">
        <v>14176</v>
      </c>
      <c r="F3721" s="69">
        <v>30151511</v>
      </c>
      <c r="G3721" s="62" t="s">
        <v>13630</v>
      </c>
      <c r="H3721" s="62">
        <v>3</v>
      </c>
      <c r="I3721" s="62">
        <v>5</v>
      </c>
      <c r="J3721" s="70">
        <v>2</v>
      </c>
      <c r="K3721" s="71">
        <v>44200</v>
      </c>
      <c r="L3721" s="72" t="s">
        <v>15</v>
      </c>
      <c r="M3721" s="72" t="s">
        <v>254</v>
      </c>
    </row>
    <row r="3722" spans="1:13" s="3" customFormat="1" ht="12.75" x14ac:dyDescent="0.2">
      <c r="A3722" s="62" t="s">
        <v>20</v>
      </c>
      <c r="B3722" s="62" t="s">
        <v>876</v>
      </c>
      <c r="C3722" s="63">
        <v>10</v>
      </c>
      <c r="D3722" s="64" t="s">
        <v>13495</v>
      </c>
      <c r="E3722" s="64" t="s">
        <v>14177</v>
      </c>
      <c r="F3722" s="65">
        <v>30151511</v>
      </c>
      <c r="G3722" s="64" t="s">
        <v>13630</v>
      </c>
      <c r="H3722" s="64">
        <v>3</v>
      </c>
      <c r="I3722" s="64">
        <v>5</v>
      </c>
      <c r="J3722" s="66">
        <v>2</v>
      </c>
      <c r="K3722" s="67">
        <v>50400</v>
      </c>
      <c r="L3722" s="68" t="s">
        <v>15</v>
      </c>
      <c r="M3722" s="68" t="s">
        <v>254</v>
      </c>
    </row>
    <row r="3723" spans="1:13" s="3" customFormat="1" ht="12.75" x14ac:dyDescent="0.2">
      <c r="A3723" s="62" t="s">
        <v>20</v>
      </c>
      <c r="B3723" s="62" t="s">
        <v>431</v>
      </c>
      <c r="C3723" s="63">
        <v>10</v>
      </c>
      <c r="D3723" s="62" t="s">
        <v>13375</v>
      </c>
      <c r="E3723" s="62" t="s">
        <v>14178</v>
      </c>
      <c r="F3723" s="69">
        <v>31211803</v>
      </c>
      <c r="G3723" s="62" t="s">
        <v>13630</v>
      </c>
      <c r="H3723" s="62">
        <v>3</v>
      </c>
      <c r="I3723" s="62">
        <v>5</v>
      </c>
      <c r="J3723" s="70">
        <v>120</v>
      </c>
      <c r="K3723" s="71">
        <v>2820000</v>
      </c>
      <c r="L3723" s="72" t="s">
        <v>15</v>
      </c>
      <c r="M3723" s="72" t="s">
        <v>254</v>
      </c>
    </row>
    <row r="3724" spans="1:13" s="3" customFormat="1" ht="12.75" x14ac:dyDescent="0.2">
      <c r="A3724" s="62" t="s">
        <v>20</v>
      </c>
      <c r="B3724" s="62" t="s">
        <v>869</v>
      </c>
      <c r="C3724" s="63">
        <v>10</v>
      </c>
      <c r="D3724" s="64" t="s">
        <v>13488</v>
      </c>
      <c r="E3724" s="64" t="s">
        <v>14179</v>
      </c>
      <c r="F3724" s="65">
        <v>11122001</v>
      </c>
      <c r="G3724" s="64" t="s">
        <v>13630</v>
      </c>
      <c r="H3724" s="64">
        <v>3</v>
      </c>
      <c r="I3724" s="64">
        <v>5</v>
      </c>
      <c r="J3724" s="66">
        <v>20</v>
      </c>
      <c r="K3724" s="67">
        <v>1868000</v>
      </c>
      <c r="L3724" s="68" t="s">
        <v>15</v>
      </c>
      <c r="M3724" s="68" t="s">
        <v>254</v>
      </c>
    </row>
    <row r="3725" spans="1:13" s="3" customFormat="1" ht="12.75" x14ac:dyDescent="0.2">
      <c r="A3725" s="62" t="s">
        <v>20</v>
      </c>
      <c r="B3725" s="62" t="s">
        <v>869</v>
      </c>
      <c r="C3725" s="63">
        <v>10</v>
      </c>
      <c r="D3725" s="62" t="s">
        <v>13488</v>
      </c>
      <c r="E3725" s="62" t="s">
        <v>14180</v>
      </c>
      <c r="F3725" s="69">
        <v>11122001</v>
      </c>
      <c r="G3725" s="62" t="s">
        <v>13630</v>
      </c>
      <c r="H3725" s="62">
        <v>3</v>
      </c>
      <c r="I3725" s="62">
        <v>5</v>
      </c>
      <c r="J3725" s="70">
        <v>12</v>
      </c>
      <c r="K3725" s="71">
        <v>912000</v>
      </c>
      <c r="L3725" s="72" t="s">
        <v>15</v>
      </c>
      <c r="M3725" s="72" t="s">
        <v>254</v>
      </c>
    </row>
    <row r="3726" spans="1:13" s="3" customFormat="1" ht="12.75" x14ac:dyDescent="0.2">
      <c r="A3726" s="62" t="s">
        <v>20</v>
      </c>
      <c r="B3726" s="62" t="s">
        <v>869</v>
      </c>
      <c r="C3726" s="63">
        <v>10</v>
      </c>
      <c r="D3726" s="64" t="s">
        <v>13488</v>
      </c>
      <c r="E3726" s="64" t="s">
        <v>14181</v>
      </c>
      <c r="F3726" s="65">
        <v>11122001</v>
      </c>
      <c r="G3726" s="64" t="s">
        <v>13630</v>
      </c>
      <c r="H3726" s="64">
        <v>3</v>
      </c>
      <c r="I3726" s="64">
        <v>5</v>
      </c>
      <c r="J3726" s="66">
        <v>20</v>
      </c>
      <c r="K3726" s="67">
        <v>1010000</v>
      </c>
      <c r="L3726" s="68" t="s">
        <v>15</v>
      </c>
      <c r="M3726" s="68" t="s">
        <v>254</v>
      </c>
    </row>
    <row r="3727" spans="1:13" s="3" customFormat="1" ht="12.75" x14ac:dyDescent="0.2">
      <c r="A3727" s="62" t="s">
        <v>20</v>
      </c>
      <c r="B3727" s="62" t="s">
        <v>338</v>
      </c>
      <c r="C3727" s="63">
        <v>10</v>
      </c>
      <c r="D3727" s="62" t="s">
        <v>13384</v>
      </c>
      <c r="E3727" s="62" t="s">
        <v>14182</v>
      </c>
      <c r="F3727" s="69">
        <v>40171517</v>
      </c>
      <c r="G3727" s="62" t="s">
        <v>13630</v>
      </c>
      <c r="H3727" s="62">
        <v>3</v>
      </c>
      <c r="I3727" s="62">
        <v>5</v>
      </c>
      <c r="J3727" s="70">
        <v>8</v>
      </c>
      <c r="K3727" s="71">
        <v>188000</v>
      </c>
      <c r="L3727" s="72" t="s">
        <v>15</v>
      </c>
      <c r="M3727" s="72" t="s">
        <v>254</v>
      </c>
    </row>
    <row r="3728" spans="1:13" s="3" customFormat="1" ht="12.75" x14ac:dyDescent="0.2">
      <c r="A3728" s="62" t="s">
        <v>20</v>
      </c>
      <c r="B3728" s="62" t="s">
        <v>338</v>
      </c>
      <c r="C3728" s="63">
        <v>10</v>
      </c>
      <c r="D3728" s="64" t="s">
        <v>13384</v>
      </c>
      <c r="E3728" s="64" t="s">
        <v>14183</v>
      </c>
      <c r="F3728" s="65">
        <v>40171517</v>
      </c>
      <c r="G3728" s="64" t="s">
        <v>13630</v>
      </c>
      <c r="H3728" s="64">
        <v>3</v>
      </c>
      <c r="I3728" s="64">
        <v>5</v>
      </c>
      <c r="J3728" s="66">
        <v>8</v>
      </c>
      <c r="K3728" s="67">
        <v>151200</v>
      </c>
      <c r="L3728" s="68" t="s">
        <v>15</v>
      </c>
      <c r="M3728" s="68" t="s">
        <v>254</v>
      </c>
    </row>
    <row r="3729" spans="1:13" s="3" customFormat="1" ht="12.75" x14ac:dyDescent="0.2">
      <c r="A3729" s="62" t="s">
        <v>20</v>
      </c>
      <c r="B3729" s="62" t="s">
        <v>338</v>
      </c>
      <c r="C3729" s="63">
        <v>10</v>
      </c>
      <c r="D3729" s="62" t="s">
        <v>13384</v>
      </c>
      <c r="E3729" s="62" t="s">
        <v>14184</v>
      </c>
      <c r="F3729" s="69">
        <v>40171517</v>
      </c>
      <c r="G3729" s="62" t="s">
        <v>13630</v>
      </c>
      <c r="H3729" s="62">
        <v>3</v>
      </c>
      <c r="I3729" s="62">
        <v>5</v>
      </c>
      <c r="J3729" s="70">
        <v>7</v>
      </c>
      <c r="K3729" s="71">
        <v>189700</v>
      </c>
      <c r="L3729" s="72" t="s">
        <v>15</v>
      </c>
      <c r="M3729" s="72" t="s">
        <v>254</v>
      </c>
    </row>
    <row r="3730" spans="1:13" s="3" customFormat="1" ht="12.75" x14ac:dyDescent="0.2">
      <c r="A3730" s="62" t="s">
        <v>20</v>
      </c>
      <c r="B3730" s="62" t="s">
        <v>338</v>
      </c>
      <c r="C3730" s="63">
        <v>10</v>
      </c>
      <c r="D3730" s="64" t="s">
        <v>13384</v>
      </c>
      <c r="E3730" s="64" t="s">
        <v>14185</v>
      </c>
      <c r="F3730" s="65">
        <v>30241701</v>
      </c>
      <c r="G3730" s="64" t="s">
        <v>13630</v>
      </c>
      <c r="H3730" s="64">
        <v>3</v>
      </c>
      <c r="I3730" s="64">
        <v>5</v>
      </c>
      <c r="J3730" s="66">
        <v>5</v>
      </c>
      <c r="K3730" s="67">
        <v>190000</v>
      </c>
      <c r="L3730" s="68" t="s">
        <v>15</v>
      </c>
      <c r="M3730" s="68" t="s">
        <v>254</v>
      </c>
    </row>
    <row r="3731" spans="1:13" s="3" customFormat="1" ht="12.75" x14ac:dyDescent="0.2">
      <c r="A3731" s="62" t="s">
        <v>20</v>
      </c>
      <c r="B3731" s="62" t="s">
        <v>338</v>
      </c>
      <c r="C3731" s="63">
        <v>10</v>
      </c>
      <c r="D3731" s="62" t="s">
        <v>13384</v>
      </c>
      <c r="E3731" s="62" t="s">
        <v>14186</v>
      </c>
      <c r="F3731" s="69">
        <v>40171612</v>
      </c>
      <c r="G3731" s="62" t="s">
        <v>13630</v>
      </c>
      <c r="H3731" s="62">
        <v>3</v>
      </c>
      <c r="I3731" s="62">
        <v>5</v>
      </c>
      <c r="J3731" s="70">
        <v>1</v>
      </c>
      <c r="K3731" s="71">
        <v>35000</v>
      </c>
      <c r="L3731" s="72" t="s">
        <v>15</v>
      </c>
      <c r="M3731" s="72" t="s">
        <v>254</v>
      </c>
    </row>
    <row r="3732" spans="1:13" s="3" customFormat="1" ht="12.75" x14ac:dyDescent="0.2">
      <c r="A3732" s="62" t="s">
        <v>20</v>
      </c>
      <c r="B3732" s="62" t="s">
        <v>338</v>
      </c>
      <c r="C3732" s="63">
        <v>10</v>
      </c>
      <c r="D3732" s="64" t="s">
        <v>13384</v>
      </c>
      <c r="E3732" s="64" t="s">
        <v>14187</v>
      </c>
      <c r="F3732" s="65">
        <v>40171612</v>
      </c>
      <c r="G3732" s="64" t="s">
        <v>13630</v>
      </c>
      <c r="H3732" s="64">
        <v>3</v>
      </c>
      <c r="I3732" s="64">
        <v>5</v>
      </c>
      <c r="J3732" s="66">
        <v>1</v>
      </c>
      <c r="K3732" s="67">
        <v>19000</v>
      </c>
      <c r="L3732" s="68" t="s">
        <v>15</v>
      </c>
      <c r="M3732" s="68" t="s">
        <v>254</v>
      </c>
    </row>
    <row r="3733" spans="1:13" s="3" customFormat="1" ht="12.75" x14ac:dyDescent="0.2">
      <c r="A3733" s="62" t="s">
        <v>20</v>
      </c>
      <c r="B3733" s="62" t="s">
        <v>338</v>
      </c>
      <c r="C3733" s="63">
        <v>10</v>
      </c>
      <c r="D3733" s="62" t="s">
        <v>13384</v>
      </c>
      <c r="E3733" s="62" t="s">
        <v>14188</v>
      </c>
      <c r="F3733" s="69">
        <v>31201600</v>
      </c>
      <c r="G3733" s="62" t="s">
        <v>13630</v>
      </c>
      <c r="H3733" s="62">
        <v>3</v>
      </c>
      <c r="I3733" s="62">
        <v>5</v>
      </c>
      <c r="J3733" s="70">
        <v>20</v>
      </c>
      <c r="K3733" s="71">
        <v>452000</v>
      </c>
      <c r="L3733" s="72" t="s">
        <v>15</v>
      </c>
      <c r="M3733" s="72" t="s">
        <v>254</v>
      </c>
    </row>
    <row r="3734" spans="1:13" s="3" customFormat="1" ht="12.75" x14ac:dyDescent="0.2">
      <c r="A3734" s="62" t="s">
        <v>20</v>
      </c>
      <c r="B3734" s="62" t="s">
        <v>338</v>
      </c>
      <c r="C3734" s="63">
        <v>10</v>
      </c>
      <c r="D3734" s="64" t="s">
        <v>13384</v>
      </c>
      <c r="E3734" s="64" t="s">
        <v>14189</v>
      </c>
      <c r="F3734" s="65">
        <v>40174908</v>
      </c>
      <c r="G3734" s="64" t="s">
        <v>13630</v>
      </c>
      <c r="H3734" s="64">
        <v>3</v>
      </c>
      <c r="I3734" s="64">
        <v>5</v>
      </c>
      <c r="J3734" s="66">
        <v>5</v>
      </c>
      <c r="K3734" s="67">
        <v>17000</v>
      </c>
      <c r="L3734" s="68" t="s">
        <v>15</v>
      </c>
      <c r="M3734" s="68" t="s">
        <v>254</v>
      </c>
    </row>
    <row r="3735" spans="1:13" s="3" customFormat="1" ht="12.75" x14ac:dyDescent="0.2">
      <c r="A3735" s="62" t="s">
        <v>20</v>
      </c>
      <c r="B3735" s="62" t="s">
        <v>338</v>
      </c>
      <c r="C3735" s="63">
        <v>10</v>
      </c>
      <c r="D3735" s="62" t="s">
        <v>13384</v>
      </c>
      <c r="E3735" s="62" t="s">
        <v>14190</v>
      </c>
      <c r="F3735" s="69">
        <v>40174908</v>
      </c>
      <c r="G3735" s="62" t="s">
        <v>13630</v>
      </c>
      <c r="H3735" s="62">
        <v>3</v>
      </c>
      <c r="I3735" s="62">
        <v>5</v>
      </c>
      <c r="J3735" s="70">
        <v>5</v>
      </c>
      <c r="K3735" s="71">
        <v>13500</v>
      </c>
      <c r="L3735" s="72" t="s">
        <v>15</v>
      </c>
      <c r="M3735" s="72" t="s">
        <v>254</v>
      </c>
    </row>
    <row r="3736" spans="1:13" s="3" customFormat="1" ht="12.75" x14ac:dyDescent="0.2">
      <c r="A3736" s="62" t="s">
        <v>20</v>
      </c>
      <c r="B3736" s="62" t="s">
        <v>338</v>
      </c>
      <c r="C3736" s="63">
        <v>10</v>
      </c>
      <c r="D3736" s="64" t="s">
        <v>13384</v>
      </c>
      <c r="E3736" s="64" t="s">
        <v>14191</v>
      </c>
      <c r="F3736" s="65">
        <v>40174908</v>
      </c>
      <c r="G3736" s="64" t="s">
        <v>13630</v>
      </c>
      <c r="H3736" s="64">
        <v>3</v>
      </c>
      <c r="I3736" s="64">
        <v>5</v>
      </c>
      <c r="J3736" s="66">
        <v>5</v>
      </c>
      <c r="K3736" s="67">
        <v>11500</v>
      </c>
      <c r="L3736" s="68" t="s">
        <v>15</v>
      </c>
      <c r="M3736" s="68" t="s">
        <v>254</v>
      </c>
    </row>
    <row r="3737" spans="1:13" s="3" customFormat="1" ht="12.75" x14ac:dyDescent="0.2">
      <c r="A3737" s="62" t="s">
        <v>20</v>
      </c>
      <c r="B3737" s="62" t="s">
        <v>338</v>
      </c>
      <c r="C3737" s="63">
        <v>10</v>
      </c>
      <c r="D3737" s="62" t="s">
        <v>13384</v>
      </c>
      <c r="E3737" s="62" t="s">
        <v>14192</v>
      </c>
      <c r="F3737" s="69">
        <v>40174908</v>
      </c>
      <c r="G3737" s="62" t="s">
        <v>13630</v>
      </c>
      <c r="H3737" s="62">
        <v>3</v>
      </c>
      <c r="I3737" s="62">
        <v>5</v>
      </c>
      <c r="J3737" s="70">
        <v>10</v>
      </c>
      <c r="K3737" s="71">
        <v>15000</v>
      </c>
      <c r="L3737" s="72" t="s">
        <v>15</v>
      </c>
      <c r="M3737" s="72" t="s">
        <v>254</v>
      </c>
    </row>
    <row r="3738" spans="1:13" s="3" customFormat="1" ht="12.75" x14ac:dyDescent="0.2">
      <c r="A3738" s="62" t="s">
        <v>20</v>
      </c>
      <c r="B3738" s="62" t="s">
        <v>338</v>
      </c>
      <c r="C3738" s="63">
        <v>10</v>
      </c>
      <c r="D3738" s="64" t="s">
        <v>13384</v>
      </c>
      <c r="E3738" s="64" t="s">
        <v>14193</v>
      </c>
      <c r="F3738" s="65">
        <v>40174908</v>
      </c>
      <c r="G3738" s="64" t="s">
        <v>13630</v>
      </c>
      <c r="H3738" s="64">
        <v>3</v>
      </c>
      <c r="I3738" s="64">
        <v>5</v>
      </c>
      <c r="J3738" s="66">
        <v>10</v>
      </c>
      <c r="K3738" s="67">
        <v>28500</v>
      </c>
      <c r="L3738" s="68" t="s">
        <v>15</v>
      </c>
      <c r="M3738" s="68" t="s">
        <v>254</v>
      </c>
    </row>
    <row r="3739" spans="1:13" s="3" customFormat="1" ht="12.75" x14ac:dyDescent="0.2">
      <c r="A3739" s="62" t="s">
        <v>20</v>
      </c>
      <c r="B3739" s="62" t="s">
        <v>338</v>
      </c>
      <c r="C3739" s="63">
        <v>10</v>
      </c>
      <c r="D3739" s="62" t="s">
        <v>13384</v>
      </c>
      <c r="E3739" s="62" t="s">
        <v>14194</v>
      </c>
      <c r="F3739" s="69">
        <v>40174908</v>
      </c>
      <c r="G3739" s="62" t="s">
        <v>13630</v>
      </c>
      <c r="H3739" s="62">
        <v>3</v>
      </c>
      <c r="I3739" s="62">
        <v>5</v>
      </c>
      <c r="J3739" s="70">
        <v>10</v>
      </c>
      <c r="K3739" s="71">
        <v>20000</v>
      </c>
      <c r="L3739" s="72" t="s">
        <v>15</v>
      </c>
      <c r="M3739" s="72" t="s">
        <v>254</v>
      </c>
    </row>
    <row r="3740" spans="1:13" s="3" customFormat="1" ht="12.75" x14ac:dyDescent="0.2">
      <c r="A3740" s="62" t="s">
        <v>20</v>
      </c>
      <c r="B3740" s="62" t="s">
        <v>338</v>
      </c>
      <c r="C3740" s="63">
        <v>10</v>
      </c>
      <c r="D3740" s="64" t="s">
        <v>13384</v>
      </c>
      <c r="E3740" s="64" t="s">
        <v>14195</v>
      </c>
      <c r="F3740" s="65">
        <v>40141758</v>
      </c>
      <c r="G3740" s="64" t="s">
        <v>13630</v>
      </c>
      <c r="H3740" s="64">
        <v>3</v>
      </c>
      <c r="I3740" s="64">
        <v>5</v>
      </c>
      <c r="J3740" s="66">
        <v>6</v>
      </c>
      <c r="K3740" s="67">
        <v>84000</v>
      </c>
      <c r="L3740" s="68" t="s">
        <v>15</v>
      </c>
      <c r="M3740" s="68" t="s">
        <v>254</v>
      </c>
    </row>
    <row r="3741" spans="1:13" s="3" customFormat="1" ht="12.75" x14ac:dyDescent="0.2">
      <c r="A3741" s="62" t="s">
        <v>20</v>
      </c>
      <c r="B3741" s="62" t="s">
        <v>338</v>
      </c>
      <c r="C3741" s="63">
        <v>10</v>
      </c>
      <c r="D3741" s="62" t="s">
        <v>13384</v>
      </c>
      <c r="E3741" s="62" t="s">
        <v>14196</v>
      </c>
      <c r="F3741" s="69">
        <v>40174908</v>
      </c>
      <c r="G3741" s="62" t="s">
        <v>13630</v>
      </c>
      <c r="H3741" s="62">
        <v>3</v>
      </c>
      <c r="I3741" s="62">
        <v>5</v>
      </c>
      <c r="J3741" s="70">
        <v>10</v>
      </c>
      <c r="K3741" s="71">
        <v>17000</v>
      </c>
      <c r="L3741" s="72" t="s">
        <v>15</v>
      </c>
      <c r="M3741" s="72" t="s">
        <v>254</v>
      </c>
    </row>
    <row r="3742" spans="1:13" s="3" customFormat="1" ht="12.75" x14ac:dyDescent="0.2">
      <c r="A3742" s="62" t="s">
        <v>20</v>
      </c>
      <c r="B3742" s="62" t="s">
        <v>338</v>
      </c>
      <c r="C3742" s="63">
        <v>10</v>
      </c>
      <c r="D3742" s="64" t="s">
        <v>13384</v>
      </c>
      <c r="E3742" s="64" t="s">
        <v>14197</v>
      </c>
      <c r="F3742" s="65">
        <v>40141600</v>
      </c>
      <c r="G3742" s="64" t="s">
        <v>13630</v>
      </c>
      <c r="H3742" s="64">
        <v>3</v>
      </c>
      <c r="I3742" s="64">
        <v>5</v>
      </c>
      <c r="J3742" s="66">
        <v>10</v>
      </c>
      <c r="K3742" s="67">
        <v>137000</v>
      </c>
      <c r="L3742" s="68" t="s">
        <v>15</v>
      </c>
      <c r="M3742" s="68" t="s">
        <v>254</v>
      </c>
    </row>
    <row r="3743" spans="1:13" s="3" customFormat="1" ht="12.75" x14ac:dyDescent="0.2">
      <c r="A3743" s="62" t="s">
        <v>20</v>
      </c>
      <c r="B3743" s="62" t="s">
        <v>338</v>
      </c>
      <c r="C3743" s="63">
        <v>10</v>
      </c>
      <c r="D3743" s="62" t="s">
        <v>13384</v>
      </c>
      <c r="E3743" s="62" t="s">
        <v>14198</v>
      </c>
      <c r="F3743" s="69">
        <v>40141600</v>
      </c>
      <c r="G3743" s="62" t="s">
        <v>13630</v>
      </c>
      <c r="H3743" s="62">
        <v>3</v>
      </c>
      <c r="I3743" s="62">
        <v>5</v>
      </c>
      <c r="J3743" s="70">
        <v>10</v>
      </c>
      <c r="K3743" s="71">
        <v>317000</v>
      </c>
      <c r="L3743" s="72" t="s">
        <v>15</v>
      </c>
      <c r="M3743" s="72" t="s">
        <v>254</v>
      </c>
    </row>
    <row r="3744" spans="1:13" s="3" customFormat="1" ht="12.75" x14ac:dyDescent="0.2">
      <c r="A3744" s="62" t="s">
        <v>20</v>
      </c>
      <c r="B3744" s="62" t="s">
        <v>219</v>
      </c>
      <c r="C3744" s="63">
        <v>10</v>
      </c>
      <c r="D3744" s="64" t="s">
        <v>13379</v>
      </c>
      <c r="E3744" s="64" t="s">
        <v>14199</v>
      </c>
      <c r="F3744" s="65">
        <v>40141600</v>
      </c>
      <c r="G3744" s="64" t="s">
        <v>13630</v>
      </c>
      <c r="H3744" s="64">
        <v>3</v>
      </c>
      <c r="I3744" s="64">
        <v>5</v>
      </c>
      <c r="J3744" s="66">
        <v>4</v>
      </c>
      <c r="K3744" s="67">
        <v>425200</v>
      </c>
      <c r="L3744" s="68" t="s">
        <v>15</v>
      </c>
      <c r="M3744" s="68" t="s">
        <v>254</v>
      </c>
    </row>
    <row r="3745" spans="1:13" s="3" customFormat="1" ht="12.75" x14ac:dyDescent="0.2">
      <c r="A3745" s="62" t="s">
        <v>20</v>
      </c>
      <c r="B3745" s="62" t="s">
        <v>219</v>
      </c>
      <c r="C3745" s="63">
        <v>10</v>
      </c>
      <c r="D3745" s="62" t="s">
        <v>13379</v>
      </c>
      <c r="E3745" s="62" t="s">
        <v>14200</v>
      </c>
      <c r="F3745" s="69">
        <v>40141600</v>
      </c>
      <c r="G3745" s="62" t="s">
        <v>13630</v>
      </c>
      <c r="H3745" s="62">
        <v>3</v>
      </c>
      <c r="I3745" s="62">
        <v>5</v>
      </c>
      <c r="J3745" s="70">
        <v>15</v>
      </c>
      <c r="K3745" s="71">
        <v>648000</v>
      </c>
      <c r="L3745" s="72" t="s">
        <v>15</v>
      </c>
      <c r="M3745" s="72" t="s">
        <v>254</v>
      </c>
    </row>
    <row r="3746" spans="1:13" s="3" customFormat="1" ht="12.75" x14ac:dyDescent="0.2">
      <c r="A3746" s="62" t="s">
        <v>20</v>
      </c>
      <c r="B3746" s="62" t="s">
        <v>219</v>
      </c>
      <c r="C3746" s="63">
        <v>10</v>
      </c>
      <c r="D3746" s="64" t="s">
        <v>13379</v>
      </c>
      <c r="E3746" s="64" t="s">
        <v>14201</v>
      </c>
      <c r="F3746" s="65">
        <v>40141600</v>
      </c>
      <c r="G3746" s="64" t="s">
        <v>13630</v>
      </c>
      <c r="H3746" s="64">
        <v>3</v>
      </c>
      <c r="I3746" s="64">
        <v>5</v>
      </c>
      <c r="J3746" s="66">
        <v>15</v>
      </c>
      <c r="K3746" s="67">
        <v>591000</v>
      </c>
      <c r="L3746" s="68" t="s">
        <v>15</v>
      </c>
      <c r="M3746" s="68" t="s">
        <v>254</v>
      </c>
    </row>
    <row r="3747" spans="1:13" s="3" customFormat="1" ht="12.75" x14ac:dyDescent="0.2">
      <c r="A3747" s="62" t="s">
        <v>20</v>
      </c>
      <c r="B3747" s="62" t="s">
        <v>219</v>
      </c>
      <c r="C3747" s="63">
        <v>10</v>
      </c>
      <c r="D3747" s="62" t="s">
        <v>13379</v>
      </c>
      <c r="E3747" s="62" t="s">
        <v>14202</v>
      </c>
      <c r="F3747" s="69">
        <v>40141600</v>
      </c>
      <c r="G3747" s="62" t="s">
        <v>13630</v>
      </c>
      <c r="H3747" s="62">
        <v>3</v>
      </c>
      <c r="I3747" s="62">
        <v>5</v>
      </c>
      <c r="J3747" s="70">
        <v>10</v>
      </c>
      <c r="K3747" s="71">
        <v>320000</v>
      </c>
      <c r="L3747" s="72" t="s">
        <v>15</v>
      </c>
      <c r="M3747" s="72" t="s">
        <v>254</v>
      </c>
    </row>
    <row r="3748" spans="1:13" s="3" customFormat="1" ht="12.75" x14ac:dyDescent="0.2">
      <c r="A3748" s="62" t="s">
        <v>20</v>
      </c>
      <c r="B3748" s="62" t="s">
        <v>219</v>
      </c>
      <c r="C3748" s="63">
        <v>10</v>
      </c>
      <c r="D3748" s="64" t="s">
        <v>13379</v>
      </c>
      <c r="E3748" s="64" t="s">
        <v>14203</v>
      </c>
      <c r="F3748" s="65">
        <v>40141600</v>
      </c>
      <c r="G3748" s="64" t="s">
        <v>13630</v>
      </c>
      <c r="H3748" s="64">
        <v>3</v>
      </c>
      <c r="I3748" s="64">
        <v>5</v>
      </c>
      <c r="J3748" s="66">
        <v>12</v>
      </c>
      <c r="K3748" s="67">
        <v>288000</v>
      </c>
      <c r="L3748" s="68" t="s">
        <v>15</v>
      </c>
      <c r="M3748" s="68" t="s">
        <v>254</v>
      </c>
    </row>
    <row r="3749" spans="1:13" s="3" customFormat="1" ht="12.75" x14ac:dyDescent="0.2">
      <c r="A3749" s="62" t="s">
        <v>20</v>
      </c>
      <c r="B3749" s="62" t="s">
        <v>219</v>
      </c>
      <c r="C3749" s="63">
        <v>10</v>
      </c>
      <c r="D3749" s="62" t="s">
        <v>13379</v>
      </c>
      <c r="E3749" s="62" t="s">
        <v>14204</v>
      </c>
      <c r="F3749" s="69">
        <v>40141600</v>
      </c>
      <c r="G3749" s="62" t="s">
        <v>13630</v>
      </c>
      <c r="H3749" s="62">
        <v>3</v>
      </c>
      <c r="I3749" s="62">
        <v>5</v>
      </c>
      <c r="J3749" s="70">
        <v>5</v>
      </c>
      <c r="K3749" s="71">
        <v>368000</v>
      </c>
      <c r="L3749" s="72" t="s">
        <v>15</v>
      </c>
      <c r="M3749" s="72" t="s">
        <v>254</v>
      </c>
    </row>
    <row r="3750" spans="1:13" s="3" customFormat="1" ht="12.75" x14ac:dyDescent="0.2">
      <c r="A3750" s="62" t="s">
        <v>20</v>
      </c>
      <c r="B3750" s="62" t="s">
        <v>219</v>
      </c>
      <c r="C3750" s="63">
        <v>10</v>
      </c>
      <c r="D3750" s="64" t="s">
        <v>13379</v>
      </c>
      <c r="E3750" s="64" t="s">
        <v>14205</v>
      </c>
      <c r="F3750" s="65">
        <v>40141600</v>
      </c>
      <c r="G3750" s="64" t="s">
        <v>13630</v>
      </c>
      <c r="H3750" s="64">
        <v>3</v>
      </c>
      <c r="I3750" s="64">
        <v>5</v>
      </c>
      <c r="J3750" s="66">
        <v>5</v>
      </c>
      <c r="K3750" s="67">
        <v>525000</v>
      </c>
      <c r="L3750" s="68" t="s">
        <v>15</v>
      </c>
      <c r="M3750" s="68" t="s">
        <v>254</v>
      </c>
    </row>
    <row r="3751" spans="1:13" s="3" customFormat="1" ht="12.75" x14ac:dyDescent="0.2">
      <c r="A3751" s="62" t="s">
        <v>20</v>
      </c>
      <c r="B3751" s="62" t="s">
        <v>219</v>
      </c>
      <c r="C3751" s="63">
        <v>10</v>
      </c>
      <c r="D3751" s="62" t="s">
        <v>13379</v>
      </c>
      <c r="E3751" s="62" t="s">
        <v>14206</v>
      </c>
      <c r="F3751" s="69">
        <v>40141600</v>
      </c>
      <c r="G3751" s="62" t="s">
        <v>13630</v>
      </c>
      <c r="H3751" s="62">
        <v>3</v>
      </c>
      <c r="I3751" s="62">
        <v>5</v>
      </c>
      <c r="J3751" s="70">
        <v>15</v>
      </c>
      <c r="K3751" s="71">
        <v>1950000</v>
      </c>
      <c r="L3751" s="72" t="s">
        <v>15</v>
      </c>
      <c r="M3751" s="72" t="s">
        <v>254</v>
      </c>
    </row>
    <row r="3752" spans="1:13" s="3" customFormat="1" ht="12.75" x14ac:dyDescent="0.2">
      <c r="A3752" s="62" t="s">
        <v>20</v>
      </c>
      <c r="B3752" s="62" t="s">
        <v>219</v>
      </c>
      <c r="C3752" s="63">
        <v>10</v>
      </c>
      <c r="D3752" s="64" t="s">
        <v>13379</v>
      </c>
      <c r="E3752" s="64" t="s">
        <v>14207</v>
      </c>
      <c r="F3752" s="65">
        <v>40141600</v>
      </c>
      <c r="G3752" s="64" t="s">
        <v>13630</v>
      </c>
      <c r="H3752" s="64">
        <v>3</v>
      </c>
      <c r="I3752" s="64">
        <v>5</v>
      </c>
      <c r="J3752" s="66">
        <v>15</v>
      </c>
      <c r="K3752" s="67">
        <v>1335000</v>
      </c>
      <c r="L3752" s="68" t="s">
        <v>15</v>
      </c>
      <c r="M3752" s="68" t="s">
        <v>254</v>
      </c>
    </row>
    <row r="3753" spans="1:13" s="3" customFormat="1" ht="12.75" x14ac:dyDescent="0.2">
      <c r="A3753" s="62" t="s">
        <v>20</v>
      </c>
      <c r="B3753" s="62" t="s">
        <v>219</v>
      </c>
      <c r="C3753" s="63">
        <v>10</v>
      </c>
      <c r="D3753" s="62" t="s">
        <v>13379</v>
      </c>
      <c r="E3753" s="62" t="s">
        <v>14208</v>
      </c>
      <c r="F3753" s="69">
        <v>40141600</v>
      </c>
      <c r="G3753" s="62" t="s">
        <v>13630</v>
      </c>
      <c r="H3753" s="62">
        <v>3</v>
      </c>
      <c r="I3753" s="62">
        <v>5</v>
      </c>
      <c r="J3753" s="70">
        <v>5</v>
      </c>
      <c r="K3753" s="71">
        <v>385000</v>
      </c>
      <c r="L3753" s="72" t="s">
        <v>15</v>
      </c>
      <c r="M3753" s="72" t="s">
        <v>254</v>
      </c>
    </row>
    <row r="3754" spans="1:13" s="3" customFormat="1" ht="12.75" x14ac:dyDescent="0.2">
      <c r="A3754" s="62" t="s">
        <v>20</v>
      </c>
      <c r="B3754" s="62" t="s">
        <v>219</v>
      </c>
      <c r="C3754" s="63">
        <v>10</v>
      </c>
      <c r="D3754" s="64" t="s">
        <v>13379</v>
      </c>
      <c r="E3754" s="64" t="s">
        <v>14209</v>
      </c>
      <c r="F3754" s="65">
        <v>30102401</v>
      </c>
      <c r="G3754" s="64" t="s">
        <v>13630</v>
      </c>
      <c r="H3754" s="64">
        <v>3</v>
      </c>
      <c r="I3754" s="64">
        <v>5</v>
      </c>
      <c r="J3754" s="66">
        <v>10</v>
      </c>
      <c r="K3754" s="67">
        <v>156000</v>
      </c>
      <c r="L3754" s="68" t="s">
        <v>15</v>
      </c>
      <c r="M3754" s="68" t="s">
        <v>254</v>
      </c>
    </row>
    <row r="3755" spans="1:13" s="3" customFormat="1" ht="12.75" x14ac:dyDescent="0.2">
      <c r="A3755" s="62" t="s">
        <v>20</v>
      </c>
      <c r="B3755" s="62" t="s">
        <v>219</v>
      </c>
      <c r="C3755" s="63">
        <v>10</v>
      </c>
      <c r="D3755" s="62" t="s">
        <v>13379</v>
      </c>
      <c r="E3755" s="62" t="s">
        <v>14210</v>
      </c>
      <c r="F3755" s="69">
        <v>30102400</v>
      </c>
      <c r="G3755" s="62" t="s">
        <v>13630</v>
      </c>
      <c r="H3755" s="62">
        <v>3</v>
      </c>
      <c r="I3755" s="62">
        <v>5</v>
      </c>
      <c r="J3755" s="70">
        <v>2</v>
      </c>
      <c r="K3755" s="71">
        <v>47000</v>
      </c>
      <c r="L3755" s="72" t="s">
        <v>15</v>
      </c>
      <c r="M3755" s="72" t="s">
        <v>254</v>
      </c>
    </row>
    <row r="3756" spans="1:13" s="3" customFormat="1" ht="12.75" x14ac:dyDescent="0.2">
      <c r="A3756" s="62" t="s">
        <v>20</v>
      </c>
      <c r="B3756" s="62" t="s">
        <v>219</v>
      </c>
      <c r="C3756" s="63">
        <v>10</v>
      </c>
      <c r="D3756" s="64" t="s">
        <v>13379</v>
      </c>
      <c r="E3756" s="64" t="s">
        <v>14211</v>
      </c>
      <c r="F3756" s="65">
        <v>40141731</v>
      </c>
      <c r="G3756" s="64" t="s">
        <v>13630</v>
      </c>
      <c r="H3756" s="64">
        <v>4</v>
      </c>
      <c r="I3756" s="64">
        <v>5</v>
      </c>
      <c r="J3756" s="66">
        <v>1</v>
      </c>
      <c r="K3756" s="67">
        <v>150000</v>
      </c>
      <c r="L3756" s="68" t="s">
        <v>15</v>
      </c>
      <c r="M3756" s="68" t="s">
        <v>254</v>
      </c>
    </row>
    <row r="3757" spans="1:13" s="3" customFormat="1" ht="12.75" x14ac:dyDescent="0.2">
      <c r="A3757" s="62" t="s">
        <v>20</v>
      </c>
      <c r="B3757" s="62" t="s">
        <v>219</v>
      </c>
      <c r="C3757" s="63">
        <v>10</v>
      </c>
      <c r="D3757" s="62" t="s">
        <v>13379</v>
      </c>
      <c r="E3757" s="62" t="s">
        <v>14212</v>
      </c>
      <c r="F3757" s="69">
        <v>40141731</v>
      </c>
      <c r="G3757" s="62" t="s">
        <v>13630</v>
      </c>
      <c r="H3757" s="62">
        <v>4</v>
      </c>
      <c r="I3757" s="62">
        <v>5</v>
      </c>
      <c r="J3757" s="70">
        <v>1</v>
      </c>
      <c r="K3757" s="71">
        <v>135000</v>
      </c>
      <c r="L3757" s="72" t="s">
        <v>15</v>
      </c>
      <c r="M3757" s="72" t="s">
        <v>254</v>
      </c>
    </row>
    <row r="3758" spans="1:13" s="3" customFormat="1" ht="12.75" x14ac:dyDescent="0.2">
      <c r="A3758" s="62" t="s">
        <v>20</v>
      </c>
      <c r="B3758" s="62" t="s">
        <v>219</v>
      </c>
      <c r="C3758" s="63">
        <v>10</v>
      </c>
      <c r="D3758" s="64" t="s">
        <v>13379</v>
      </c>
      <c r="E3758" s="64" t="s">
        <v>14213</v>
      </c>
      <c r="F3758" s="65">
        <v>40141731</v>
      </c>
      <c r="G3758" s="64" t="s">
        <v>13630</v>
      </c>
      <c r="H3758" s="64">
        <v>4</v>
      </c>
      <c r="I3758" s="64">
        <v>5</v>
      </c>
      <c r="J3758" s="66">
        <v>1</v>
      </c>
      <c r="K3758" s="67">
        <v>250000</v>
      </c>
      <c r="L3758" s="68" t="s">
        <v>15</v>
      </c>
      <c r="M3758" s="68" t="s">
        <v>254</v>
      </c>
    </row>
    <row r="3759" spans="1:13" s="3" customFormat="1" ht="12.75" x14ac:dyDescent="0.2">
      <c r="A3759" s="62" t="s">
        <v>20</v>
      </c>
      <c r="B3759" s="62" t="s">
        <v>216</v>
      </c>
      <c r="C3759" s="63">
        <v>10</v>
      </c>
      <c r="D3759" s="62" t="s">
        <v>13377</v>
      </c>
      <c r="E3759" s="62" t="s">
        <v>4071</v>
      </c>
      <c r="F3759" s="69">
        <v>23153000</v>
      </c>
      <c r="G3759" s="62" t="s">
        <v>13630</v>
      </c>
      <c r="H3759" s="62">
        <v>4</v>
      </c>
      <c r="I3759" s="62">
        <v>5</v>
      </c>
      <c r="J3759" s="70">
        <v>10</v>
      </c>
      <c r="K3759" s="71">
        <v>300000</v>
      </c>
      <c r="L3759" s="72" t="s">
        <v>15</v>
      </c>
      <c r="M3759" s="72" t="s">
        <v>254</v>
      </c>
    </row>
    <row r="3760" spans="1:13" s="3" customFormat="1" ht="12.75" x14ac:dyDescent="0.2">
      <c r="A3760" s="62" t="s">
        <v>20</v>
      </c>
      <c r="B3760" s="62" t="s">
        <v>219</v>
      </c>
      <c r="C3760" s="63">
        <v>10</v>
      </c>
      <c r="D3760" s="64" t="s">
        <v>13379</v>
      </c>
      <c r="E3760" s="64" t="s">
        <v>14214</v>
      </c>
      <c r="F3760" s="65">
        <v>40172103</v>
      </c>
      <c r="G3760" s="64" t="s">
        <v>13630</v>
      </c>
      <c r="H3760" s="64">
        <v>4</v>
      </c>
      <c r="I3760" s="64">
        <v>5</v>
      </c>
      <c r="J3760" s="66">
        <v>10</v>
      </c>
      <c r="K3760" s="67">
        <v>35000</v>
      </c>
      <c r="L3760" s="68" t="s">
        <v>15</v>
      </c>
      <c r="M3760" s="68" t="s">
        <v>254</v>
      </c>
    </row>
    <row r="3761" spans="1:13" s="3" customFormat="1" ht="12.75" x14ac:dyDescent="0.2">
      <c r="A3761" s="62" t="s">
        <v>20</v>
      </c>
      <c r="B3761" s="62" t="s">
        <v>1785</v>
      </c>
      <c r="C3761" s="63">
        <v>10</v>
      </c>
      <c r="D3761" s="62" t="s">
        <v>13544</v>
      </c>
      <c r="E3761" s="62" t="s">
        <v>14215</v>
      </c>
      <c r="F3761" s="69">
        <v>15111509</v>
      </c>
      <c r="G3761" s="62" t="s">
        <v>13630</v>
      </c>
      <c r="H3761" s="62">
        <v>4</v>
      </c>
      <c r="I3761" s="62">
        <v>5</v>
      </c>
      <c r="J3761" s="70">
        <v>10</v>
      </c>
      <c r="K3761" s="71">
        <v>387500</v>
      </c>
      <c r="L3761" s="72" t="s">
        <v>15</v>
      </c>
      <c r="M3761" s="72" t="s">
        <v>254</v>
      </c>
    </row>
    <row r="3762" spans="1:13" s="3" customFormat="1" ht="12.75" x14ac:dyDescent="0.2">
      <c r="A3762" s="62" t="s">
        <v>20</v>
      </c>
      <c r="B3762" s="62" t="s">
        <v>1785</v>
      </c>
      <c r="C3762" s="63">
        <v>10</v>
      </c>
      <c r="D3762" s="64" t="s">
        <v>13544</v>
      </c>
      <c r="E3762" s="64" t="s">
        <v>14216</v>
      </c>
      <c r="F3762" s="65">
        <v>24131513</v>
      </c>
      <c r="G3762" s="64" t="s">
        <v>13630</v>
      </c>
      <c r="H3762" s="64">
        <v>4</v>
      </c>
      <c r="I3762" s="64">
        <v>5</v>
      </c>
      <c r="J3762" s="66">
        <v>2</v>
      </c>
      <c r="K3762" s="67">
        <v>700000</v>
      </c>
      <c r="L3762" s="68" t="s">
        <v>15</v>
      </c>
      <c r="M3762" s="68" t="s">
        <v>254</v>
      </c>
    </row>
    <row r="3763" spans="1:13" s="3" customFormat="1" ht="12.75" x14ac:dyDescent="0.2">
      <c r="A3763" s="62" t="s">
        <v>20</v>
      </c>
      <c r="B3763" s="62" t="s">
        <v>1785</v>
      </c>
      <c r="C3763" s="63">
        <v>10</v>
      </c>
      <c r="D3763" s="62" t="s">
        <v>13544</v>
      </c>
      <c r="E3763" s="62" t="s">
        <v>14217</v>
      </c>
      <c r="F3763" s="69">
        <v>24131513</v>
      </c>
      <c r="G3763" s="62" t="s">
        <v>13630</v>
      </c>
      <c r="H3763" s="62">
        <v>4</v>
      </c>
      <c r="I3763" s="62">
        <v>5</v>
      </c>
      <c r="J3763" s="70">
        <v>10</v>
      </c>
      <c r="K3763" s="71">
        <v>2902400</v>
      </c>
      <c r="L3763" s="72" t="s">
        <v>15</v>
      </c>
      <c r="M3763" s="72" t="s">
        <v>254</v>
      </c>
    </row>
    <row r="3764" spans="1:13" s="3" customFormat="1" ht="12.75" x14ac:dyDescent="0.2">
      <c r="A3764" s="62" t="s">
        <v>20</v>
      </c>
      <c r="B3764" s="62" t="s">
        <v>1785</v>
      </c>
      <c r="C3764" s="63">
        <v>10</v>
      </c>
      <c r="D3764" s="64" t="s">
        <v>13544</v>
      </c>
      <c r="E3764" s="64" t="s">
        <v>14218</v>
      </c>
      <c r="F3764" s="65">
        <v>24131513</v>
      </c>
      <c r="G3764" s="64" t="s">
        <v>13630</v>
      </c>
      <c r="H3764" s="64">
        <v>4</v>
      </c>
      <c r="I3764" s="64">
        <v>5</v>
      </c>
      <c r="J3764" s="66">
        <v>3</v>
      </c>
      <c r="K3764" s="67">
        <v>930000</v>
      </c>
      <c r="L3764" s="68" t="s">
        <v>15</v>
      </c>
      <c r="M3764" s="68" t="s">
        <v>254</v>
      </c>
    </row>
    <row r="3765" spans="1:13" s="3" customFormat="1" ht="12.75" x14ac:dyDescent="0.2">
      <c r="A3765" s="62" t="s">
        <v>20</v>
      </c>
      <c r="B3765" s="62" t="s">
        <v>1785</v>
      </c>
      <c r="C3765" s="63">
        <v>10</v>
      </c>
      <c r="D3765" s="62" t="s">
        <v>13544</v>
      </c>
      <c r="E3765" s="62" t="s">
        <v>14219</v>
      </c>
      <c r="F3765" s="69">
        <v>24131513</v>
      </c>
      <c r="G3765" s="62" t="s">
        <v>13630</v>
      </c>
      <c r="H3765" s="62">
        <v>4</v>
      </c>
      <c r="I3765" s="62">
        <v>5</v>
      </c>
      <c r="J3765" s="70">
        <v>3</v>
      </c>
      <c r="K3765" s="71">
        <v>1125000</v>
      </c>
      <c r="L3765" s="72" t="s">
        <v>15</v>
      </c>
      <c r="M3765" s="72" t="s">
        <v>254</v>
      </c>
    </row>
    <row r="3766" spans="1:13" s="3" customFormat="1" ht="12.75" x14ac:dyDescent="0.2">
      <c r="A3766" s="62" t="s">
        <v>20</v>
      </c>
      <c r="B3766" s="62" t="s">
        <v>1785</v>
      </c>
      <c r="C3766" s="63">
        <v>10</v>
      </c>
      <c r="D3766" s="64" t="s">
        <v>13544</v>
      </c>
      <c r="E3766" s="64" t="s">
        <v>14220</v>
      </c>
      <c r="F3766" s="65">
        <v>24131513</v>
      </c>
      <c r="G3766" s="64" t="s">
        <v>13630</v>
      </c>
      <c r="H3766" s="64">
        <v>4</v>
      </c>
      <c r="I3766" s="64">
        <v>5</v>
      </c>
      <c r="J3766" s="66">
        <v>2</v>
      </c>
      <c r="K3766" s="67">
        <v>700000</v>
      </c>
      <c r="L3766" s="68" t="s">
        <v>15</v>
      </c>
      <c r="M3766" s="68" t="s">
        <v>254</v>
      </c>
    </row>
    <row r="3767" spans="1:13" s="3" customFormat="1" ht="12.75" x14ac:dyDescent="0.2">
      <c r="A3767" s="62" t="s">
        <v>20</v>
      </c>
      <c r="B3767" s="62" t="s">
        <v>1785</v>
      </c>
      <c r="C3767" s="63">
        <v>10</v>
      </c>
      <c r="D3767" s="62" t="s">
        <v>13544</v>
      </c>
      <c r="E3767" s="62" t="s">
        <v>14221</v>
      </c>
      <c r="F3767" s="69">
        <v>47131800</v>
      </c>
      <c r="G3767" s="62" t="s">
        <v>13630</v>
      </c>
      <c r="H3767" s="62">
        <v>4</v>
      </c>
      <c r="I3767" s="62">
        <v>5</v>
      </c>
      <c r="J3767" s="70">
        <v>3</v>
      </c>
      <c r="K3767" s="71">
        <v>270000</v>
      </c>
      <c r="L3767" s="72" t="s">
        <v>15</v>
      </c>
      <c r="M3767" s="72" t="s">
        <v>254</v>
      </c>
    </row>
    <row r="3768" spans="1:13" s="3" customFormat="1" ht="12.75" x14ac:dyDescent="0.2">
      <c r="A3768" s="62" t="s">
        <v>20</v>
      </c>
      <c r="B3768" s="62" t="s">
        <v>216</v>
      </c>
      <c r="C3768" s="63">
        <v>10</v>
      </c>
      <c r="D3768" s="64" t="s">
        <v>13377</v>
      </c>
      <c r="E3768" s="64" t="s">
        <v>14222</v>
      </c>
      <c r="F3768" s="65">
        <v>40142008</v>
      </c>
      <c r="G3768" s="64" t="s">
        <v>13630</v>
      </c>
      <c r="H3768" s="64">
        <v>4</v>
      </c>
      <c r="I3768" s="64">
        <v>5</v>
      </c>
      <c r="J3768" s="66">
        <v>30</v>
      </c>
      <c r="K3768" s="67">
        <v>15000</v>
      </c>
      <c r="L3768" s="68" t="s">
        <v>1760</v>
      </c>
      <c r="M3768" s="68" t="s">
        <v>254</v>
      </c>
    </row>
    <row r="3769" spans="1:13" s="3" customFormat="1" ht="12.75" x14ac:dyDescent="0.2">
      <c r="A3769" s="62" t="s">
        <v>20</v>
      </c>
      <c r="B3769" s="62" t="s">
        <v>216</v>
      </c>
      <c r="C3769" s="63">
        <v>10</v>
      </c>
      <c r="D3769" s="62" t="s">
        <v>13377</v>
      </c>
      <c r="E3769" s="62" t="s">
        <v>14223</v>
      </c>
      <c r="F3769" s="69">
        <v>40175300</v>
      </c>
      <c r="G3769" s="62" t="s">
        <v>13630</v>
      </c>
      <c r="H3769" s="62">
        <v>4</v>
      </c>
      <c r="I3769" s="62">
        <v>5</v>
      </c>
      <c r="J3769" s="70">
        <v>10</v>
      </c>
      <c r="K3769" s="71">
        <v>2929500</v>
      </c>
      <c r="L3769" s="72" t="s">
        <v>15</v>
      </c>
      <c r="M3769" s="72" t="s">
        <v>254</v>
      </c>
    </row>
    <row r="3770" spans="1:13" s="3" customFormat="1" ht="12.75" x14ac:dyDescent="0.2">
      <c r="A3770" s="62" t="s">
        <v>20</v>
      </c>
      <c r="B3770" s="62" t="s">
        <v>216</v>
      </c>
      <c r="C3770" s="63">
        <v>10</v>
      </c>
      <c r="D3770" s="64" t="s">
        <v>13377</v>
      </c>
      <c r="E3770" s="64" t="s">
        <v>14224</v>
      </c>
      <c r="F3770" s="65">
        <v>40175300</v>
      </c>
      <c r="G3770" s="64" t="s">
        <v>13630</v>
      </c>
      <c r="H3770" s="64">
        <v>4</v>
      </c>
      <c r="I3770" s="64">
        <v>5</v>
      </c>
      <c r="J3770" s="66">
        <v>10</v>
      </c>
      <c r="K3770" s="67">
        <v>2929500</v>
      </c>
      <c r="L3770" s="68" t="s">
        <v>15</v>
      </c>
      <c r="M3770" s="68" t="s">
        <v>254</v>
      </c>
    </row>
    <row r="3771" spans="1:13" s="3" customFormat="1" ht="12.75" x14ac:dyDescent="0.2">
      <c r="A3771" s="62" t="s">
        <v>20</v>
      </c>
      <c r="B3771" s="62" t="s">
        <v>219</v>
      </c>
      <c r="C3771" s="63">
        <v>10</v>
      </c>
      <c r="D3771" s="62" t="s">
        <v>13379</v>
      </c>
      <c r="E3771" s="62" t="s">
        <v>14225</v>
      </c>
      <c r="F3771" s="69">
        <v>40171511</v>
      </c>
      <c r="G3771" s="62" t="s">
        <v>13630</v>
      </c>
      <c r="H3771" s="62">
        <v>4</v>
      </c>
      <c r="I3771" s="62">
        <v>5</v>
      </c>
      <c r="J3771" s="70">
        <v>20</v>
      </c>
      <c r="K3771" s="71">
        <v>260400</v>
      </c>
      <c r="L3771" s="72" t="s">
        <v>15</v>
      </c>
      <c r="M3771" s="72" t="s">
        <v>254</v>
      </c>
    </row>
    <row r="3772" spans="1:13" s="3" customFormat="1" ht="12.75" x14ac:dyDescent="0.2">
      <c r="A3772" s="62" t="s">
        <v>20</v>
      </c>
      <c r="B3772" s="62" t="s">
        <v>219</v>
      </c>
      <c r="C3772" s="63">
        <v>10</v>
      </c>
      <c r="D3772" s="64" t="s">
        <v>13379</v>
      </c>
      <c r="E3772" s="64" t="s">
        <v>14226</v>
      </c>
      <c r="F3772" s="65">
        <v>40171511</v>
      </c>
      <c r="G3772" s="64" t="s">
        <v>13630</v>
      </c>
      <c r="H3772" s="64">
        <v>4</v>
      </c>
      <c r="I3772" s="64">
        <v>5</v>
      </c>
      <c r="J3772" s="66">
        <v>20</v>
      </c>
      <c r="K3772" s="67">
        <v>130200</v>
      </c>
      <c r="L3772" s="68" t="s">
        <v>848</v>
      </c>
      <c r="M3772" s="68" t="s">
        <v>254</v>
      </c>
    </row>
    <row r="3773" spans="1:13" s="3" customFormat="1" ht="12.75" x14ac:dyDescent="0.2">
      <c r="A3773" s="62" t="s">
        <v>20</v>
      </c>
      <c r="B3773" s="62" t="s">
        <v>219</v>
      </c>
      <c r="C3773" s="63">
        <v>10</v>
      </c>
      <c r="D3773" s="62" t="s">
        <v>13379</v>
      </c>
      <c r="E3773" s="62" t="s">
        <v>14227</v>
      </c>
      <c r="F3773" s="69">
        <v>40171511</v>
      </c>
      <c r="G3773" s="62" t="s">
        <v>13630</v>
      </c>
      <c r="H3773" s="62">
        <v>4</v>
      </c>
      <c r="I3773" s="62">
        <v>5</v>
      </c>
      <c r="J3773" s="70">
        <v>20</v>
      </c>
      <c r="K3773" s="71">
        <v>198400</v>
      </c>
      <c r="L3773" s="72" t="s">
        <v>848</v>
      </c>
      <c r="M3773" s="72" t="s">
        <v>254</v>
      </c>
    </row>
    <row r="3774" spans="1:13" s="3" customFormat="1" ht="12.75" x14ac:dyDescent="0.2">
      <c r="A3774" s="62" t="s">
        <v>20</v>
      </c>
      <c r="B3774" s="62" t="s">
        <v>219</v>
      </c>
      <c r="C3774" s="63">
        <v>10</v>
      </c>
      <c r="D3774" s="64" t="s">
        <v>13379</v>
      </c>
      <c r="E3774" s="64" t="s">
        <v>14228</v>
      </c>
      <c r="F3774" s="65">
        <v>40171511</v>
      </c>
      <c r="G3774" s="64" t="s">
        <v>13630</v>
      </c>
      <c r="H3774" s="64">
        <v>4</v>
      </c>
      <c r="I3774" s="64">
        <v>5</v>
      </c>
      <c r="J3774" s="66">
        <v>10</v>
      </c>
      <c r="K3774" s="67">
        <v>186000</v>
      </c>
      <c r="L3774" s="68" t="s">
        <v>848</v>
      </c>
      <c r="M3774" s="68" t="s">
        <v>254</v>
      </c>
    </row>
    <row r="3775" spans="1:13" s="3" customFormat="1" ht="12.75" x14ac:dyDescent="0.2">
      <c r="A3775" s="62" t="s">
        <v>20</v>
      </c>
      <c r="B3775" s="62" t="s">
        <v>219</v>
      </c>
      <c r="C3775" s="63">
        <v>10</v>
      </c>
      <c r="D3775" s="62" t="s">
        <v>13379</v>
      </c>
      <c r="E3775" s="62" t="s">
        <v>14229</v>
      </c>
      <c r="F3775" s="69">
        <v>23271800</v>
      </c>
      <c r="G3775" s="62" t="s">
        <v>13630</v>
      </c>
      <c r="H3775" s="62">
        <v>4</v>
      </c>
      <c r="I3775" s="62">
        <v>5</v>
      </c>
      <c r="J3775" s="70">
        <v>40</v>
      </c>
      <c r="K3775" s="71">
        <v>100000</v>
      </c>
      <c r="L3775" s="72" t="s">
        <v>848</v>
      </c>
      <c r="M3775" s="72" t="s">
        <v>254</v>
      </c>
    </row>
    <row r="3776" spans="1:13" s="3" customFormat="1" ht="12.75" x14ac:dyDescent="0.2">
      <c r="A3776" s="62" t="s">
        <v>20</v>
      </c>
      <c r="B3776" s="62" t="s">
        <v>338</v>
      </c>
      <c r="C3776" s="63">
        <v>10</v>
      </c>
      <c r="D3776" s="64" t="s">
        <v>13384</v>
      </c>
      <c r="E3776" s="64" t="s">
        <v>14230</v>
      </c>
      <c r="F3776" s="65">
        <v>39131707</v>
      </c>
      <c r="G3776" s="64" t="s">
        <v>13630</v>
      </c>
      <c r="H3776" s="64">
        <v>4</v>
      </c>
      <c r="I3776" s="64">
        <v>5</v>
      </c>
      <c r="J3776" s="66">
        <v>6</v>
      </c>
      <c r="K3776" s="67">
        <v>12000</v>
      </c>
      <c r="L3776" s="68" t="s">
        <v>15</v>
      </c>
      <c r="M3776" s="68" t="s">
        <v>254</v>
      </c>
    </row>
    <row r="3777" spans="1:13" s="3" customFormat="1" ht="12.75" x14ac:dyDescent="0.2">
      <c r="A3777" s="62" t="s">
        <v>20</v>
      </c>
      <c r="B3777" s="62" t="s">
        <v>338</v>
      </c>
      <c r="C3777" s="63">
        <v>10</v>
      </c>
      <c r="D3777" s="62" t="s">
        <v>13384</v>
      </c>
      <c r="E3777" s="62" t="s">
        <v>14231</v>
      </c>
      <c r="F3777" s="69">
        <v>39131707</v>
      </c>
      <c r="G3777" s="62" t="s">
        <v>13630</v>
      </c>
      <c r="H3777" s="62">
        <v>4</v>
      </c>
      <c r="I3777" s="62">
        <v>5</v>
      </c>
      <c r="J3777" s="70">
        <v>6</v>
      </c>
      <c r="K3777" s="71">
        <v>1800</v>
      </c>
      <c r="L3777" s="72" t="s">
        <v>15</v>
      </c>
      <c r="M3777" s="72" t="s">
        <v>254</v>
      </c>
    </row>
    <row r="3778" spans="1:13" s="3" customFormat="1" ht="12.75" x14ac:dyDescent="0.2">
      <c r="A3778" s="62" t="s">
        <v>20</v>
      </c>
      <c r="B3778" s="62" t="s">
        <v>338</v>
      </c>
      <c r="C3778" s="63">
        <v>10</v>
      </c>
      <c r="D3778" s="64" t="s">
        <v>13384</v>
      </c>
      <c r="E3778" s="64" t="s">
        <v>14232</v>
      </c>
      <c r="F3778" s="65">
        <v>39131707</v>
      </c>
      <c r="G3778" s="64" t="s">
        <v>13630</v>
      </c>
      <c r="H3778" s="64">
        <v>4</v>
      </c>
      <c r="I3778" s="64">
        <v>5</v>
      </c>
      <c r="J3778" s="66">
        <v>6</v>
      </c>
      <c r="K3778" s="67">
        <v>3000</v>
      </c>
      <c r="L3778" s="68" t="s">
        <v>15</v>
      </c>
      <c r="M3778" s="68" t="s">
        <v>254</v>
      </c>
    </row>
    <row r="3779" spans="1:13" s="3" customFormat="1" ht="12.75" x14ac:dyDescent="0.2">
      <c r="A3779" s="62" t="s">
        <v>20</v>
      </c>
      <c r="B3779" s="62" t="s">
        <v>338</v>
      </c>
      <c r="C3779" s="63">
        <v>10</v>
      </c>
      <c r="D3779" s="62" t="s">
        <v>13384</v>
      </c>
      <c r="E3779" s="62" t="s">
        <v>14233</v>
      </c>
      <c r="F3779" s="69">
        <v>39131707</v>
      </c>
      <c r="G3779" s="62" t="s">
        <v>13630</v>
      </c>
      <c r="H3779" s="62">
        <v>4</v>
      </c>
      <c r="I3779" s="62">
        <v>5</v>
      </c>
      <c r="J3779" s="70">
        <v>6</v>
      </c>
      <c r="K3779" s="71">
        <v>2700</v>
      </c>
      <c r="L3779" s="72" t="s">
        <v>15</v>
      </c>
      <c r="M3779" s="72" t="s">
        <v>254</v>
      </c>
    </row>
    <row r="3780" spans="1:13" s="3" customFormat="1" ht="12.75" x14ac:dyDescent="0.2">
      <c r="A3780" s="62" t="s">
        <v>20</v>
      </c>
      <c r="B3780" s="62" t="s">
        <v>855</v>
      </c>
      <c r="C3780" s="63">
        <v>10</v>
      </c>
      <c r="D3780" s="64" t="s">
        <v>13474</v>
      </c>
      <c r="E3780" s="64" t="s">
        <v>14234</v>
      </c>
      <c r="F3780" s="65">
        <v>39111616</v>
      </c>
      <c r="G3780" s="64" t="s">
        <v>13630</v>
      </c>
      <c r="H3780" s="64">
        <v>4</v>
      </c>
      <c r="I3780" s="64">
        <v>5</v>
      </c>
      <c r="J3780" s="66">
        <v>4</v>
      </c>
      <c r="K3780" s="67">
        <v>32000</v>
      </c>
      <c r="L3780" s="68" t="s">
        <v>15</v>
      </c>
      <c r="M3780" s="68" t="s">
        <v>254</v>
      </c>
    </row>
    <row r="3781" spans="1:13" s="3" customFormat="1" ht="12.75" x14ac:dyDescent="0.2">
      <c r="A3781" s="62" t="s">
        <v>20</v>
      </c>
      <c r="B3781" s="62" t="s">
        <v>855</v>
      </c>
      <c r="C3781" s="63">
        <v>10</v>
      </c>
      <c r="D3781" s="62" t="s">
        <v>13474</v>
      </c>
      <c r="E3781" s="62" t="s">
        <v>14235</v>
      </c>
      <c r="F3781" s="69">
        <v>39101902</v>
      </c>
      <c r="G3781" s="62" t="s">
        <v>13630</v>
      </c>
      <c r="H3781" s="62">
        <v>4</v>
      </c>
      <c r="I3781" s="62">
        <v>5</v>
      </c>
      <c r="J3781" s="70">
        <v>12</v>
      </c>
      <c r="K3781" s="71">
        <v>720000</v>
      </c>
      <c r="L3781" s="72" t="s">
        <v>15</v>
      </c>
      <c r="M3781" s="72" t="s">
        <v>254</v>
      </c>
    </row>
    <row r="3782" spans="1:13" s="3" customFormat="1" ht="12.75" x14ac:dyDescent="0.2">
      <c r="A3782" s="62" t="s">
        <v>20</v>
      </c>
      <c r="B3782" s="62" t="s">
        <v>439</v>
      </c>
      <c r="C3782" s="63">
        <v>10</v>
      </c>
      <c r="D3782" s="64" t="s">
        <v>13396</v>
      </c>
      <c r="E3782" s="64" t="s">
        <v>14236</v>
      </c>
      <c r="F3782" s="65">
        <v>39101600</v>
      </c>
      <c r="G3782" s="64" t="s">
        <v>13630</v>
      </c>
      <c r="H3782" s="64">
        <v>4</v>
      </c>
      <c r="I3782" s="64">
        <v>5</v>
      </c>
      <c r="J3782" s="66">
        <v>24</v>
      </c>
      <c r="K3782" s="67">
        <v>240000</v>
      </c>
      <c r="L3782" s="68" t="s">
        <v>15</v>
      </c>
      <c r="M3782" s="68" t="s">
        <v>254</v>
      </c>
    </row>
    <row r="3783" spans="1:13" s="3" customFormat="1" ht="12.75" x14ac:dyDescent="0.2">
      <c r="A3783" s="62" t="s">
        <v>20</v>
      </c>
      <c r="B3783" s="62" t="s">
        <v>439</v>
      </c>
      <c r="C3783" s="63">
        <v>10</v>
      </c>
      <c r="D3783" s="62" t="s">
        <v>13396</v>
      </c>
      <c r="E3783" s="62" t="s">
        <v>14237</v>
      </c>
      <c r="F3783" s="69">
        <v>39101600</v>
      </c>
      <c r="G3783" s="62" t="s">
        <v>13630</v>
      </c>
      <c r="H3783" s="62">
        <v>4</v>
      </c>
      <c r="I3783" s="62">
        <v>5</v>
      </c>
      <c r="J3783" s="70">
        <v>24</v>
      </c>
      <c r="K3783" s="71">
        <v>840000</v>
      </c>
      <c r="L3783" s="72" t="s">
        <v>15</v>
      </c>
      <c r="M3783" s="72" t="s">
        <v>254</v>
      </c>
    </row>
    <row r="3784" spans="1:13" s="3" customFormat="1" ht="12.75" x14ac:dyDescent="0.2">
      <c r="A3784" s="62" t="s">
        <v>20</v>
      </c>
      <c r="B3784" s="62" t="s">
        <v>439</v>
      </c>
      <c r="C3784" s="63">
        <v>10</v>
      </c>
      <c r="D3784" s="64" t="s">
        <v>13396</v>
      </c>
      <c r="E3784" s="64" t="s">
        <v>14238</v>
      </c>
      <c r="F3784" s="65">
        <v>39101600</v>
      </c>
      <c r="G3784" s="64" t="s">
        <v>13630</v>
      </c>
      <c r="H3784" s="64">
        <v>4</v>
      </c>
      <c r="I3784" s="64">
        <v>5</v>
      </c>
      <c r="J3784" s="66">
        <v>50</v>
      </c>
      <c r="K3784" s="67">
        <v>750000</v>
      </c>
      <c r="L3784" s="68" t="s">
        <v>15</v>
      </c>
      <c r="M3784" s="68" t="s">
        <v>254</v>
      </c>
    </row>
    <row r="3785" spans="1:13" s="3" customFormat="1" ht="12.75" x14ac:dyDescent="0.2">
      <c r="A3785" s="62" t="s">
        <v>20</v>
      </c>
      <c r="B3785" s="62" t="s">
        <v>439</v>
      </c>
      <c r="C3785" s="63">
        <v>10</v>
      </c>
      <c r="D3785" s="62" t="s">
        <v>13396</v>
      </c>
      <c r="E3785" s="62" t="s">
        <v>14239</v>
      </c>
      <c r="F3785" s="69">
        <v>39101600</v>
      </c>
      <c r="G3785" s="62" t="s">
        <v>13630</v>
      </c>
      <c r="H3785" s="62">
        <v>4</v>
      </c>
      <c r="I3785" s="62">
        <v>5</v>
      </c>
      <c r="J3785" s="70">
        <v>36</v>
      </c>
      <c r="K3785" s="71">
        <v>540000</v>
      </c>
      <c r="L3785" s="72" t="s">
        <v>15</v>
      </c>
      <c r="M3785" s="72" t="s">
        <v>254</v>
      </c>
    </row>
    <row r="3786" spans="1:13" s="3" customFormat="1" ht="12.75" x14ac:dyDescent="0.2">
      <c r="A3786" s="62" t="s">
        <v>20</v>
      </c>
      <c r="B3786" s="62" t="s">
        <v>439</v>
      </c>
      <c r="C3786" s="63">
        <v>10</v>
      </c>
      <c r="D3786" s="64" t="s">
        <v>13396</v>
      </c>
      <c r="E3786" s="64" t="s">
        <v>14240</v>
      </c>
      <c r="F3786" s="65">
        <v>39101600</v>
      </c>
      <c r="G3786" s="64" t="s">
        <v>13630</v>
      </c>
      <c r="H3786" s="64">
        <v>4</v>
      </c>
      <c r="I3786" s="64">
        <v>5</v>
      </c>
      <c r="J3786" s="66">
        <v>10</v>
      </c>
      <c r="K3786" s="67">
        <v>120000</v>
      </c>
      <c r="L3786" s="68" t="s">
        <v>15</v>
      </c>
      <c r="M3786" s="68" t="s">
        <v>254</v>
      </c>
    </row>
    <row r="3787" spans="1:13" s="3" customFormat="1" ht="12.75" x14ac:dyDescent="0.2">
      <c r="A3787" s="62" t="s">
        <v>20</v>
      </c>
      <c r="B3787" s="62" t="s">
        <v>855</v>
      </c>
      <c r="C3787" s="63">
        <v>10</v>
      </c>
      <c r="D3787" s="62" t="s">
        <v>13474</v>
      </c>
      <c r="E3787" s="62" t="s">
        <v>14241</v>
      </c>
      <c r="F3787" s="69">
        <v>39121601</v>
      </c>
      <c r="G3787" s="62" t="s">
        <v>13630</v>
      </c>
      <c r="H3787" s="62">
        <v>4</v>
      </c>
      <c r="I3787" s="62">
        <v>5</v>
      </c>
      <c r="J3787" s="70">
        <v>12</v>
      </c>
      <c r="K3787" s="71">
        <v>93600</v>
      </c>
      <c r="L3787" s="72" t="s">
        <v>15</v>
      </c>
      <c r="M3787" s="72" t="s">
        <v>254</v>
      </c>
    </row>
    <row r="3788" spans="1:13" s="3" customFormat="1" ht="12.75" x14ac:dyDescent="0.2">
      <c r="A3788" s="62" t="s">
        <v>20</v>
      </c>
      <c r="B3788" s="62" t="s">
        <v>219</v>
      </c>
      <c r="C3788" s="63">
        <v>10</v>
      </c>
      <c r="D3788" s="64" t="s">
        <v>13379</v>
      </c>
      <c r="E3788" s="64" t="s">
        <v>14242</v>
      </c>
      <c r="F3788" s="65">
        <v>26121613</v>
      </c>
      <c r="G3788" s="64" t="s">
        <v>13630</v>
      </c>
      <c r="H3788" s="64">
        <v>4</v>
      </c>
      <c r="I3788" s="64">
        <v>5</v>
      </c>
      <c r="J3788" s="66">
        <v>200</v>
      </c>
      <c r="K3788" s="67">
        <v>360000</v>
      </c>
      <c r="L3788" s="68" t="s">
        <v>15</v>
      </c>
      <c r="M3788" s="68" t="s">
        <v>254</v>
      </c>
    </row>
    <row r="3789" spans="1:13" s="3" customFormat="1" ht="12.75" x14ac:dyDescent="0.2">
      <c r="A3789" s="62" t="s">
        <v>20</v>
      </c>
      <c r="B3789" s="62" t="s">
        <v>219</v>
      </c>
      <c r="C3789" s="63">
        <v>10</v>
      </c>
      <c r="D3789" s="62" t="s">
        <v>13379</v>
      </c>
      <c r="E3789" s="62" t="s">
        <v>14243</v>
      </c>
      <c r="F3789" s="69">
        <v>26121613</v>
      </c>
      <c r="G3789" s="62" t="s">
        <v>13630</v>
      </c>
      <c r="H3789" s="62">
        <v>4</v>
      </c>
      <c r="I3789" s="62">
        <v>5</v>
      </c>
      <c r="J3789" s="70">
        <v>100</v>
      </c>
      <c r="K3789" s="71">
        <v>250000</v>
      </c>
      <c r="L3789" s="72" t="s">
        <v>848</v>
      </c>
      <c r="M3789" s="72" t="s">
        <v>254</v>
      </c>
    </row>
    <row r="3790" spans="1:13" s="3" customFormat="1" ht="12.75" x14ac:dyDescent="0.2">
      <c r="A3790" s="62" t="s">
        <v>20</v>
      </c>
      <c r="B3790" s="62" t="s">
        <v>219</v>
      </c>
      <c r="C3790" s="63">
        <v>10</v>
      </c>
      <c r="D3790" s="64" t="s">
        <v>13379</v>
      </c>
      <c r="E3790" s="64" t="s">
        <v>14244</v>
      </c>
      <c r="F3790" s="65">
        <v>26121613</v>
      </c>
      <c r="G3790" s="64" t="s">
        <v>13630</v>
      </c>
      <c r="H3790" s="64">
        <v>4</v>
      </c>
      <c r="I3790" s="64">
        <v>5</v>
      </c>
      <c r="J3790" s="66">
        <v>20</v>
      </c>
      <c r="K3790" s="67">
        <v>70000</v>
      </c>
      <c r="L3790" s="68" t="s">
        <v>848</v>
      </c>
      <c r="M3790" s="68" t="s">
        <v>254</v>
      </c>
    </row>
    <row r="3791" spans="1:13" s="3" customFormat="1" ht="12.75" x14ac:dyDescent="0.2">
      <c r="A3791" s="62" t="s">
        <v>20</v>
      </c>
      <c r="B3791" s="62" t="s">
        <v>219</v>
      </c>
      <c r="C3791" s="63">
        <v>10</v>
      </c>
      <c r="D3791" s="62" t="s">
        <v>13379</v>
      </c>
      <c r="E3791" s="62" t="s">
        <v>14245</v>
      </c>
      <c r="F3791" s="69">
        <v>26121613</v>
      </c>
      <c r="G3791" s="62" t="s">
        <v>13630</v>
      </c>
      <c r="H3791" s="62">
        <v>4</v>
      </c>
      <c r="I3791" s="62">
        <v>5</v>
      </c>
      <c r="J3791" s="70">
        <v>100</v>
      </c>
      <c r="K3791" s="71">
        <v>270000</v>
      </c>
      <c r="L3791" s="72" t="s">
        <v>848</v>
      </c>
      <c r="M3791" s="72" t="s">
        <v>254</v>
      </c>
    </row>
    <row r="3792" spans="1:13" s="3" customFormat="1" ht="12.75" x14ac:dyDescent="0.2">
      <c r="A3792" s="62" t="s">
        <v>20</v>
      </c>
      <c r="B3792" s="62" t="s">
        <v>338</v>
      </c>
      <c r="C3792" s="63">
        <v>10</v>
      </c>
      <c r="D3792" s="64" t="s">
        <v>13384</v>
      </c>
      <c r="E3792" s="64" t="s">
        <v>14246</v>
      </c>
      <c r="F3792" s="65">
        <v>39131713</v>
      </c>
      <c r="G3792" s="64" t="s">
        <v>13630</v>
      </c>
      <c r="H3792" s="64">
        <v>4</v>
      </c>
      <c r="I3792" s="64">
        <v>5</v>
      </c>
      <c r="J3792" s="66">
        <v>12</v>
      </c>
      <c r="K3792" s="67">
        <v>18000</v>
      </c>
      <c r="L3792" s="68" t="s">
        <v>848</v>
      </c>
      <c r="M3792" s="68" t="s">
        <v>254</v>
      </c>
    </row>
    <row r="3793" spans="1:13" s="3" customFormat="1" ht="12.75" x14ac:dyDescent="0.2">
      <c r="A3793" s="62" t="s">
        <v>20</v>
      </c>
      <c r="B3793" s="62" t="s">
        <v>338</v>
      </c>
      <c r="C3793" s="63">
        <v>10</v>
      </c>
      <c r="D3793" s="62" t="s">
        <v>13384</v>
      </c>
      <c r="E3793" s="62" t="s">
        <v>14247</v>
      </c>
      <c r="F3793" s="69">
        <v>39131713</v>
      </c>
      <c r="G3793" s="62" t="s">
        <v>13630</v>
      </c>
      <c r="H3793" s="62">
        <v>4</v>
      </c>
      <c r="I3793" s="62">
        <v>5</v>
      </c>
      <c r="J3793" s="70">
        <v>12</v>
      </c>
      <c r="K3793" s="71">
        <v>12000</v>
      </c>
      <c r="L3793" s="72" t="s">
        <v>15</v>
      </c>
      <c r="M3793" s="72" t="s">
        <v>254</v>
      </c>
    </row>
    <row r="3794" spans="1:13" s="3" customFormat="1" ht="12.75" x14ac:dyDescent="0.2">
      <c r="A3794" s="62" t="s">
        <v>20</v>
      </c>
      <c r="B3794" s="62" t="s">
        <v>338</v>
      </c>
      <c r="C3794" s="63">
        <v>10</v>
      </c>
      <c r="D3794" s="64" t="s">
        <v>13384</v>
      </c>
      <c r="E3794" s="64" t="s">
        <v>14248</v>
      </c>
      <c r="F3794" s="65">
        <v>39131713</v>
      </c>
      <c r="G3794" s="64" t="s">
        <v>13630</v>
      </c>
      <c r="H3794" s="64">
        <v>4</v>
      </c>
      <c r="I3794" s="64">
        <v>5</v>
      </c>
      <c r="J3794" s="66">
        <v>10</v>
      </c>
      <c r="K3794" s="67">
        <v>15000</v>
      </c>
      <c r="L3794" s="68" t="s">
        <v>15</v>
      </c>
      <c r="M3794" s="68" t="s">
        <v>254</v>
      </c>
    </row>
    <row r="3795" spans="1:13" s="3" customFormat="1" ht="12.75" x14ac:dyDescent="0.2">
      <c r="A3795" s="62" t="s">
        <v>20</v>
      </c>
      <c r="B3795" s="62" t="s">
        <v>338</v>
      </c>
      <c r="C3795" s="63">
        <v>10</v>
      </c>
      <c r="D3795" s="62" t="s">
        <v>13384</v>
      </c>
      <c r="E3795" s="62" t="s">
        <v>14249</v>
      </c>
      <c r="F3795" s="69">
        <v>39131714</v>
      </c>
      <c r="G3795" s="62" t="s">
        <v>13630</v>
      </c>
      <c r="H3795" s="62">
        <v>4</v>
      </c>
      <c r="I3795" s="62">
        <v>5</v>
      </c>
      <c r="J3795" s="70">
        <v>5</v>
      </c>
      <c r="K3795" s="71">
        <v>30000</v>
      </c>
      <c r="L3795" s="72" t="s">
        <v>15</v>
      </c>
      <c r="M3795" s="72" t="s">
        <v>254</v>
      </c>
    </row>
    <row r="3796" spans="1:13" s="3" customFormat="1" ht="12.75" x14ac:dyDescent="0.2">
      <c r="A3796" s="62" t="s">
        <v>20</v>
      </c>
      <c r="B3796" s="62" t="s">
        <v>216</v>
      </c>
      <c r="C3796" s="63">
        <v>10</v>
      </c>
      <c r="D3796" s="64" t="s">
        <v>13377</v>
      </c>
      <c r="E3796" s="64" t="s">
        <v>14250</v>
      </c>
      <c r="F3796" s="65">
        <v>31201502</v>
      </c>
      <c r="G3796" s="64" t="s">
        <v>13630</v>
      </c>
      <c r="H3796" s="64">
        <v>4</v>
      </c>
      <c r="I3796" s="64">
        <v>5</v>
      </c>
      <c r="J3796" s="66">
        <v>11</v>
      </c>
      <c r="K3796" s="67">
        <v>165000</v>
      </c>
      <c r="L3796" s="68" t="s">
        <v>15</v>
      </c>
      <c r="M3796" s="68" t="s">
        <v>254</v>
      </c>
    </row>
    <row r="3797" spans="1:13" s="3" customFormat="1" ht="12.75" x14ac:dyDescent="0.2">
      <c r="A3797" s="62" t="s">
        <v>20</v>
      </c>
      <c r="B3797" s="62" t="s">
        <v>855</v>
      </c>
      <c r="C3797" s="63">
        <v>10</v>
      </c>
      <c r="D3797" s="62" t="s">
        <v>13474</v>
      </c>
      <c r="E3797" s="62" t="s">
        <v>14251</v>
      </c>
      <c r="F3797" s="69">
        <v>39121700</v>
      </c>
      <c r="G3797" s="62" t="s">
        <v>13630</v>
      </c>
      <c r="H3797" s="62">
        <v>4</v>
      </c>
      <c r="I3797" s="62">
        <v>5</v>
      </c>
      <c r="J3797" s="70">
        <v>10</v>
      </c>
      <c r="K3797" s="71">
        <v>77500</v>
      </c>
      <c r="L3797" s="72" t="s">
        <v>15</v>
      </c>
      <c r="M3797" s="72" t="s">
        <v>254</v>
      </c>
    </row>
    <row r="3798" spans="1:13" s="3" customFormat="1" ht="12.75" x14ac:dyDescent="0.2">
      <c r="A3798" s="62" t="s">
        <v>20</v>
      </c>
      <c r="B3798" s="62" t="s">
        <v>855</v>
      </c>
      <c r="C3798" s="63">
        <v>10</v>
      </c>
      <c r="D3798" s="64" t="s">
        <v>13474</v>
      </c>
      <c r="E3798" s="64" t="s">
        <v>14252</v>
      </c>
      <c r="F3798" s="65">
        <v>39121700</v>
      </c>
      <c r="G3798" s="64" t="s">
        <v>13630</v>
      </c>
      <c r="H3798" s="64">
        <v>4</v>
      </c>
      <c r="I3798" s="64">
        <v>5</v>
      </c>
      <c r="J3798" s="66">
        <v>10</v>
      </c>
      <c r="K3798" s="67">
        <v>55940</v>
      </c>
      <c r="L3798" s="68" t="s">
        <v>15</v>
      </c>
      <c r="M3798" s="68" t="s">
        <v>254</v>
      </c>
    </row>
    <row r="3799" spans="1:13" s="3" customFormat="1" ht="12.75" x14ac:dyDescent="0.2">
      <c r="A3799" s="62" t="s">
        <v>20</v>
      </c>
      <c r="B3799" s="62" t="s">
        <v>855</v>
      </c>
      <c r="C3799" s="63">
        <v>10</v>
      </c>
      <c r="D3799" s="62" t="s">
        <v>13474</v>
      </c>
      <c r="E3799" s="62" t="s">
        <v>14253</v>
      </c>
      <c r="F3799" s="69">
        <v>39121705</v>
      </c>
      <c r="G3799" s="62" t="s">
        <v>13630</v>
      </c>
      <c r="H3799" s="62">
        <v>4</v>
      </c>
      <c r="I3799" s="62">
        <v>5</v>
      </c>
      <c r="J3799" s="70">
        <v>24</v>
      </c>
      <c r="K3799" s="71">
        <v>43200</v>
      </c>
      <c r="L3799" s="72" t="s">
        <v>15</v>
      </c>
      <c r="M3799" s="72" t="s">
        <v>254</v>
      </c>
    </row>
    <row r="3800" spans="1:13" s="3" customFormat="1" ht="12.75" x14ac:dyDescent="0.2">
      <c r="A3800" s="62" t="s">
        <v>20</v>
      </c>
      <c r="B3800" s="62" t="s">
        <v>855</v>
      </c>
      <c r="C3800" s="63">
        <v>10</v>
      </c>
      <c r="D3800" s="64" t="s">
        <v>13474</v>
      </c>
      <c r="E3800" s="64" t="s">
        <v>14254</v>
      </c>
      <c r="F3800" s="65">
        <v>39121529</v>
      </c>
      <c r="G3800" s="64" t="s">
        <v>13630</v>
      </c>
      <c r="H3800" s="64">
        <v>4</v>
      </c>
      <c r="I3800" s="64">
        <v>5</v>
      </c>
      <c r="J3800" s="66">
        <v>1</v>
      </c>
      <c r="K3800" s="67">
        <v>45000</v>
      </c>
      <c r="L3800" s="68" t="s">
        <v>15</v>
      </c>
      <c r="M3800" s="68" t="s">
        <v>254</v>
      </c>
    </row>
    <row r="3801" spans="1:13" s="3" customFormat="1" ht="12.75" x14ac:dyDescent="0.2">
      <c r="A3801" s="62" t="s">
        <v>20</v>
      </c>
      <c r="B3801" s="62" t="s">
        <v>855</v>
      </c>
      <c r="C3801" s="63">
        <v>10</v>
      </c>
      <c r="D3801" s="62" t="s">
        <v>13474</v>
      </c>
      <c r="E3801" s="62" t="s">
        <v>2429</v>
      </c>
      <c r="F3801" s="69">
        <v>39122233</v>
      </c>
      <c r="G3801" s="62" t="s">
        <v>13630</v>
      </c>
      <c r="H3801" s="62">
        <v>4</v>
      </c>
      <c r="I3801" s="62">
        <v>5</v>
      </c>
      <c r="J3801" s="70">
        <v>12</v>
      </c>
      <c r="K3801" s="71">
        <v>84000</v>
      </c>
      <c r="L3801" s="72" t="s">
        <v>15</v>
      </c>
      <c r="M3801" s="72" t="s">
        <v>254</v>
      </c>
    </row>
    <row r="3802" spans="1:13" s="3" customFormat="1" ht="12.75" x14ac:dyDescent="0.2">
      <c r="A3802" s="62" t="s">
        <v>20</v>
      </c>
      <c r="B3802" s="62" t="s">
        <v>855</v>
      </c>
      <c r="C3802" s="63">
        <v>10</v>
      </c>
      <c r="D3802" s="64" t="s">
        <v>13474</v>
      </c>
      <c r="E3802" s="64" t="s">
        <v>14255</v>
      </c>
      <c r="F3802" s="65">
        <v>39122233</v>
      </c>
      <c r="G3802" s="64" t="s">
        <v>13630</v>
      </c>
      <c r="H3802" s="64">
        <v>4</v>
      </c>
      <c r="I3802" s="64">
        <v>5</v>
      </c>
      <c r="J3802" s="66">
        <v>12</v>
      </c>
      <c r="K3802" s="67">
        <v>60000</v>
      </c>
      <c r="L3802" s="68" t="s">
        <v>15</v>
      </c>
      <c r="M3802" s="68" t="s">
        <v>254</v>
      </c>
    </row>
    <row r="3803" spans="1:13" s="3" customFormat="1" ht="12.75" x14ac:dyDescent="0.2">
      <c r="A3803" s="62" t="s">
        <v>20</v>
      </c>
      <c r="B3803" s="62" t="s">
        <v>855</v>
      </c>
      <c r="C3803" s="63">
        <v>10</v>
      </c>
      <c r="D3803" s="62" t="s">
        <v>13474</v>
      </c>
      <c r="E3803" s="62" t="s">
        <v>14256</v>
      </c>
      <c r="F3803" s="69">
        <v>39122233</v>
      </c>
      <c r="G3803" s="62" t="s">
        <v>13630</v>
      </c>
      <c r="H3803" s="62">
        <v>4</v>
      </c>
      <c r="I3803" s="62">
        <v>5</v>
      </c>
      <c r="J3803" s="70">
        <v>6</v>
      </c>
      <c r="K3803" s="71">
        <v>45000</v>
      </c>
      <c r="L3803" s="72" t="s">
        <v>15</v>
      </c>
      <c r="M3803" s="72" t="s">
        <v>254</v>
      </c>
    </row>
    <row r="3804" spans="1:13" s="3" customFormat="1" ht="12.75" x14ac:dyDescent="0.2">
      <c r="A3804" s="62" t="s">
        <v>20</v>
      </c>
      <c r="B3804" s="62" t="s">
        <v>439</v>
      </c>
      <c r="C3804" s="63">
        <v>10</v>
      </c>
      <c r="D3804" s="64" t="s">
        <v>13396</v>
      </c>
      <c r="E3804" s="64" t="s">
        <v>14257</v>
      </c>
      <c r="F3804" s="65">
        <v>39101600</v>
      </c>
      <c r="G3804" s="64" t="s">
        <v>13630</v>
      </c>
      <c r="H3804" s="64">
        <v>4</v>
      </c>
      <c r="I3804" s="64">
        <v>5</v>
      </c>
      <c r="J3804" s="66">
        <v>2</v>
      </c>
      <c r="K3804" s="67">
        <v>70000</v>
      </c>
      <c r="L3804" s="68" t="s">
        <v>15</v>
      </c>
      <c r="M3804" s="68" t="s">
        <v>254</v>
      </c>
    </row>
    <row r="3805" spans="1:13" s="3" customFormat="1" ht="12.75" x14ac:dyDescent="0.2">
      <c r="A3805" s="62" t="s">
        <v>20</v>
      </c>
      <c r="B3805" s="62" t="s">
        <v>439</v>
      </c>
      <c r="C3805" s="63">
        <v>10</v>
      </c>
      <c r="D3805" s="62" t="s">
        <v>13396</v>
      </c>
      <c r="E3805" s="62" t="s">
        <v>14258</v>
      </c>
      <c r="F3805" s="69">
        <v>39101600</v>
      </c>
      <c r="G3805" s="62" t="s">
        <v>13630</v>
      </c>
      <c r="H3805" s="62">
        <v>4</v>
      </c>
      <c r="I3805" s="62">
        <v>5</v>
      </c>
      <c r="J3805" s="70">
        <v>1</v>
      </c>
      <c r="K3805" s="71">
        <v>70000</v>
      </c>
      <c r="L3805" s="72" t="s">
        <v>15</v>
      </c>
      <c r="M3805" s="72" t="s">
        <v>254</v>
      </c>
    </row>
    <row r="3806" spans="1:13" s="3" customFormat="1" ht="12.75" x14ac:dyDescent="0.2">
      <c r="A3806" s="62" t="s">
        <v>20</v>
      </c>
      <c r="B3806" s="62" t="s">
        <v>439</v>
      </c>
      <c r="C3806" s="63">
        <v>10</v>
      </c>
      <c r="D3806" s="64" t="s">
        <v>13396</v>
      </c>
      <c r="E3806" s="64" t="s">
        <v>14259</v>
      </c>
      <c r="F3806" s="65">
        <v>39101600</v>
      </c>
      <c r="G3806" s="64" t="s">
        <v>13630</v>
      </c>
      <c r="H3806" s="64">
        <v>4</v>
      </c>
      <c r="I3806" s="64">
        <v>5</v>
      </c>
      <c r="J3806" s="66">
        <v>4</v>
      </c>
      <c r="K3806" s="67">
        <v>1400000</v>
      </c>
      <c r="L3806" s="68" t="s">
        <v>15</v>
      </c>
      <c r="M3806" s="68" t="s">
        <v>254</v>
      </c>
    </row>
    <row r="3807" spans="1:13" s="3" customFormat="1" ht="12.75" x14ac:dyDescent="0.2">
      <c r="A3807" s="62" t="s">
        <v>20</v>
      </c>
      <c r="B3807" s="62" t="s">
        <v>855</v>
      </c>
      <c r="C3807" s="63">
        <v>10</v>
      </c>
      <c r="D3807" s="62" t="s">
        <v>13474</v>
      </c>
      <c r="E3807" s="62" t="s">
        <v>14260</v>
      </c>
      <c r="F3807" s="69">
        <v>39101600</v>
      </c>
      <c r="G3807" s="62" t="s">
        <v>13630</v>
      </c>
      <c r="H3807" s="62">
        <v>4</v>
      </c>
      <c r="I3807" s="62">
        <v>5</v>
      </c>
      <c r="J3807" s="70">
        <v>18</v>
      </c>
      <c r="K3807" s="71">
        <v>450000</v>
      </c>
      <c r="L3807" s="72" t="s">
        <v>15</v>
      </c>
      <c r="M3807" s="72" t="s">
        <v>254</v>
      </c>
    </row>
    <row r="3808" spans="1:13" s="3" customFormat="1" ht="12.75" x14ac:dyDescent="0.2">
      <c r="A3808" s="62" t="s">
        <v>20</v>
      </c>
      <c r="B3808" s="62" t="s">
        <v>855</v>
      </c>
      <c r="C3808" s="63">
        <v>10</v>
      </c>
      <c r="D3808" s="64" t="s">
        <v>13474</v>
      </c>
      <c r="E3808" s="64" t="s">
        <v>14261</v>
      </c>
      <c r="F3808" s="65">
        <v>39101600</v>
      </c>
      <c r="G3808" s="64" t="s">
        <v>13630</v>
      </c>
      <c r="H3808" s="64">
        <v>4</v>
      </c>
      <c r="I3808" s="64">
        <v>5</v>
      </c>
      <c r="J3808" s="66">
        <v>18</v>
      </c>
      <c r="K3808" s="67">
        <v>360000</v>
      </c>
      <c r="L3808" s="68" t="s">
        <v>15</v>
      </c>
      <c r="M3808" s="68" t="s">
        <v>254</v>
      </c>
    </row>
    <row r="3809" spans="1:13" s="3" customFormat="1" ht="12.75" x14ac:dyDescent="0.2">
      <c r="A3809" s="62" t="s">
        <v>20</v>
      </c>
      <c r="B3809" s="62" t="s">
        <v>855</v>
      </c>
      <c r="C3809" s="63">
        <v>10</v>
      </c>
      <c r="D3809" s="62" t="s">
        <v>13474</v>
      </c>
      <c r="E3809" s="62" t="s">
        <v>14262</v>
      </c>
      <c r="F3809" s="69">
        <v>39101600</v>
      </c>
      <c r="G3809" s="62" t="s">
        <v>13630</v>
      </c>
      <c r="H3809" s="62">
        <v>4</v>
      </c>
      <c r="I3809" s="62">
        <v>5</v>
      </c>
      <c r="J3809" s="70">
        <v>18</v>
      </c>
      <c r="K3809" s="71">
        <v>504000</v>
      </c>
      <c r="L3809" s="72" t="s">
        <v>15</v>
      </c>
      <c r="M3809" s="72" t="s">
        <v>254</v>
      </c>
    </row>
    <row r="3810" spans="1:13" s="3" customFormat="1" ht="12.75" x14ac:dyDescent="0.2">
      <c r="A3810" s="62" t="s">
        <v>20</v>
      </c>
      <c r="B3810" s="62" t="s">
        <v>855</v>
      </c>
      <c r="C3810" s="63">
        <v>10</v>
      </c>
      <c r="D3810" s="64" t="s">
        <v>13474</v>
      </c>
      <c r="E3810" s="64" t="s">
        <v>14263</v>
      </c>
      <c r="F3810" s="65">
        <v>39101600</v>
      </c>
      <c r="G3810" s="64" t="s">
        <v>13630</v>
      </c>
      <c r="H3810" s="64">
        <v>4</v>
      </c>
      <c r="I3810" s="64">
        <v>5</v>
      </c>
      <c r="J3810" s="66">
        <v>16</v>
      </c>
      <c r="K3810" s="67">
        <v>448000</v>
      </c>
      <c r="L3810" s="68" t="s">
        <v>15</v>
      </c>
      <c r="M3810" s="68" t="s">
        <v>254</v>
      </c>
    </row>
    <row r="3811" spans="1:13" s="3" customFormat="1" ht="12.75" x14ac:dyDescent="0.2">
      <c r="A3811" s="62" t="s">
        <v>20</v>
      </c>
      <c r="B3811" s="62" t="s">
        <v>855</v>
      </c>
      <c r="C3811" s="63">
        <v>10</v>
      </c>
      <c r="D3811" s="62" t="s">
        <v>13474</v>
      </c>
      <c r="E3811" s="62" t="s">
        <v>14264</v>
      </c>
      <c r="F3811" s="69">
        <v>39101600</v>
      </c>
      <c r="G3811" s="62" t="s">
        <v>13630</v>
      </c>
      <c r="H3811" s="62">
        <v>4</v>
      </c>
      <c r="I3811" s="62">
        <v>5</v>
      </c>
      <c r="J3811" s="70">
        <v>16</v>
      </c>
      <c r="K3811" s="71">
        <v>288000</v>
      </c>
      <c r="L3811" s="72" t="s">
        <v>15</v>
      </c>
      <c r="M3811" s="72" t="s">
        <v>254</v>
      </c>
    </row>
    <row r="3812" spans="1:13" s="3" customFormat="1" ht="12.75" x14ac:dyDescent="0.2">
      <c r="A3812" s="62" t="s">
        <v>20</v>
      </c>
      <c r="B3812" s="62" t="s">
        <v>855</v>
      </c>
      <c r="C3812" s="63">
        <v>10</v>
      </c>
      <c r="D3812" s="64" t="s">
        <v>13474</v>
      </c>
      <c r="E3812" s="64" t="s">
        <v>14265</v>
      </c>
      <c r="F3812" s="65">
        <v>39101600</v>
      </c>
      <c r="G3812" s="64" t="s">
        <v>13630</v>
      </c>
      <c r="H3812" s="64">
        <v>4</v>
      </c>
      <c r="I3812" s="64">
        <v>5</v>
      </c>
      <c r="J3812" s="66">
        <v>4</v>
      </c>
      <c r="K3812" s="67">
        <v>320000</v>
      </c>
      <c r="L3812" s="68" t="s">
        <v>15</v>
      </c>
      <c r="M3812" s="68" t="s">
        <v>254</v>
      </c>
    </row>
    <row r="3813" spans="1:13" s="3" customFormat="1" ht="12.75" x14ac:dyDescent="0.2">
      <c r="A3813" s="62" t="s">
        <v>20</v>
      </c>
      <c r="B3813" s="62" t="s">
        <v>855</v>
      </c>
      <c r="C3813" s="63">
        <v>10</v>
      </c>
      <c r="D3813" s="62" t="s">
        <v>13474</v>
      </c>
      <c r="E3813" s="62" t="s">
        <v>14266</v>
      </c>
      <c r="F3813" s="69">
        <v>39101600</v>
      </c>
      <c r="G3813" s="62" t="s">
        <v>13630</v>
      </c>
      <c r="H3813" s="62">
        <v>4</v>
      </c>
      <c r="I3813" s="62">
        <v>5</v>
      </c>
      <c r="J3813" s="70">
        <v>4</v>
      </c>
      <c r="K3813" s="71">
        <v>320000</v>
      </c>
      <c r="L3813" s="72" t="s">
        <v>15</v>
      </c>
      <c r="M3813" s="72" t="s">
        <v>254</v>
      </c>
    </row>
    <row r="3814" spans="1:13" s="3" customFormat="1" ht="12.75" x14ac:dyDescent="0.2">
      <c r="A3814" s="62" t="s">
        <v>20</v>
      </c>
      <c r="B3814" s="62" t="s">
        <v>855</v>
      </c>
      <c r="C3814" s="63">
        <v>10</v>
      </c>
      <c r="D3814" s="64" t="s">
        <v>13474</v>
      </c>
      <c r="E3814" s="64" t="s">
        <v>14267</v>
      </c>
      <c r="F3814" s="65">
        <v>39121634</v>
      </c>
      <c r="G3814" s="64" t="s">
        <v>13630</v>
      </c>
      <c r="H3814" s="64">
        <v>4</v>
      </c>
      <c r="I3814" s="64">
        <v>5</v>
      </c>
      <c r="J3814" s="66">
        <v>10</v>
      </c>
      <c r="K3814" s="67">
        <v>950000</v>
      </c>
      <c r="L3814" s="68" t="s">
        <v>15</v>
      </c>
      <c r="M3814" s="68" t="s">
        <v>254</v>
      </c>
    </row>
    <row r="3815" spans="1:13" s="3" customFormat="1" ht="12.75" x14ac:dyDescent="0.2">
      <c r="A3815" s="62" t="s">
        <v>20</v>
      </c>
      <c r="B3815" s="62" t="s">
        <v>219</v>
      </c>
      <c r="C3815" s="63">
        <v>10</v>
      </c>
      <c r="D3815" s="62" t="s">
        <v>13379</v>
      </c>
      <c r="E3815" s="62" t="s">
        <v>14268</v>
      </c>
      <c r="F3815" s="69">
        <v>39112402</v>
      </c>
      <c r="G3815" s="62" t="s">
        <v>13630</v>
      </c>
      <c r="H3815" s="62">
        <v>4</v>
      </c>
      <c r="I3815" s="62">
        <v>5</v>
      </c>
      <c r="J3815" s="70">
        <v>4</v>
      </c>
      <c r="K3815" s="71">
        <v>100000</v>
      </c>
      <c r="L3815" s="72" t="s">
        <v>15</v>
      </c>
      <c r="M3815" s="72" t="s">
        <v>254</v>
      </c>
    </row>
    <row r="3816" spans="1:13" s="3" customFormat="1" ht="12.75" x14ac:dyDescent="0.2">
      <c r="A3816" s="62" t="s">
        <v>20</v>
      </c>
      <c r="B3816" s="62" t="s">
        <v>439</v>
      </c>
      <c r="C3816" s="63">
        <v>10</v>
      </c>
      <c r="D3816" s="64" t="s">
        <v>13396</v>
      </c>
      <c r="E3816" s="64" t="s">
        <v>14269</v>
      </c>
      <c r="F3816" s="65">
        <v>39101600</v>
      </c>
      <c r="G3816" s="64" t="s">
        <v>13630</v>
      </c>
      <c r="H3816" s="64">
        <v>4</v>
      </c>
      <c r="I3816" s="64">
        <v>5</v>
      </c>
      <c r="J3816" s="66">
        <v>6</v>
      </c>
      <c r="K3816" s="67">
        <v>300000</v>
      </c>
      <c r="L3816" s="68" t="s">
        <v>15</v>
      </c>
      <c r="M3816" s="68" t="s">
        <v>254</v>
      </c>
    </row>
    <row r="3817" spans="1:13" s="3" customFormat="1" ht="12.75" x14ac:dyDescent="0.2">
      <c r="A3817" s="62" t="s">
        <v>20</v>
      </c>
      <c r="B3817" s="62" t="s">
        <v>439</v>
      </c>
      <c r="C3817" s="63">
        <v>10</v>
      </c>
      <c r="D3817" s="62" t="s">
        <v>13396</v>
      </c>
      <c r="E3817" s="62" t="s">
        <v>14270</v>
      </c>
      <c r="F3817" s="69">
        <v>39101600</v>
      </c>
      <c r="G3817" s="62" t="s">
        <v>13630</v>
      </c>
      <c r="H3817" s="62">
        <v>4</v>
      </c>
      <c r="I3817" s="62">
        <v>5</v>
      </c>
      <c r="J3817" s="70">
        <v>6</v>
      </c>
      <c r="K3817" s="71">
        <v>390000</v>
      </c>
      <c r="L3817" s="72" t="s">
        <v>15</v>
      </c>
      <c r="M3817" s="72" t="s">
        <v>254</v>
      </c>
    </row>
    <row r="3818" spans="1:13" s="3" customFormat="1" ht="12.75" x14ac:dyDescent="0.2">
      <c r="A3818" s="62" t="s">
        <v>20</v>
      </c>
      <c r="B3818" s="62" t="s">
        <v>439</v>
      </c>
      <c r="C3818" s="63">
        <v>10</v>
      </c>
      <c r="D3818" s="64" t="s">
        <v>13396</v>
      </c>
      <c r="E3818" s="64" t="s">
        <v>14271</v>
      </c>
      <c r="F3818" s="65">
        <v>39101600</v>
      </c>
      <c r="G3818" s="64" t="s">
        <v>13630</v>
      </c>
      <c r="H3818" s="64">
        <v>4</v>
      </c>
      <c r="I3818" s="64">
        <v>5</v>
      </c>
      <c r="J3818" s="66">
        <v>2</v>
      </c>
      <c r="K3818" s="67">
        <v>3000000</v>
      </c>
      <c r="L3818" s="68" t="s">
        <v>15</v>
      </c>
      <c r="M3818" s="68" t="s">
        <v>254</v>
      </c>
    </row>
    <row r="3819" spans="1:13" s="3" customFormat="1" ht="12.75" x14ac:dyDescent="0.2">
      <c r="A3819" s="62" t="s">
        <v>20</v>
      </c>
      <c r="B3819" s="62" t="s">
        <v>855</v>
      </c>
      <c r="C3819" s="63">
        <v>10</v>
      </c>
      <c r="D3819" s="62" t="s">
        <v>13474</v>
      </c>
      <c r="E3819" s="62" t="s">
        <v>14272</v>
      </c>
      <c r="F3819" s="69">
        <v>39121730</v>
      </c>
      <c r="G3819" s="62" t="s">
        <v>13630</v>
      </c>
      <c r="H3819" s="62">
        <v>4</v>
      </c>
      <c r="I3819" s="62">
        <v>5</v>
      </c>
      <c r="J3819" s="70">
        <v>2</v>
      </c>
      <c r="K3819" s="71">
        <v>7520</v>
      </c>
      <c r="L3819" s="72" t="s">
        <v>15</v>
      </c>
      <c r="M3819" s="72" t="s">
        <v>254</v>
      </c>
    </row>
    <row r="3820" spans="1:13" s="3" customFormat="1" ht="12.75" x14ac:dyDescent="0.2">
      <c r="A3820" s="62" t="s">
        <v>20</v>
      </c>
      <c r="B3820" s="62" t="s">
        <v>855</v>
      </c>
      <c r="C3820" s="63">
        <v>10</v>
      </c>
      <c r="D3820" s="64" t="s">
        <v>13474</v>
      </c>
      <c r="E3820" s="64" t="s">
        <v>14273</v>
      </c>
      <c r="F3820" s="65">
        <v>39122236</v>
      </c>
      <c r="G3820" s="64" t="s">
        <v>13630</v>
      </c>
      <c r="H3820" s="64">
        <v>4</v>
      </c>
      <c r="I3820" s="64">
        <v>5</v>
      </c>
      <c r="J3820" s="66">
        <v>6</v>
      </c>
      <c r="K3820" s="67">
        <v>180000</v>
      </c>
      <c r="L3820" s="68" t="s">
        <v>15</v>
      </c>
      <c r="M3820" s="68" t="s">
        <v>254</v>
      </c>
    </row>
    <row r="3821" spans="1:13" s="3" customFormat="1" ht="12.75" x14ac:dyDescent="0.2">
      <c r="A3821" s="62" t="s">
        <v>20</v>
      </c>
      <c r="B3821" s="62" t="s">
        <v>855</v>
      </c>
      <c r="C3821" s="63">
        <v>10</v>
      </c>
      <c r="D3821" s="62" t="s">
        <v>13474</v>
      </c>
      <c r="E3821" s="62" t="s">
        <v>14274</v>
      </c>
      <c r="F3821" s="69">
        <v>39101803</v>
      </c>
      <c r="G3821" s="62" t="s">
        <v>13630</v>
      </c>
      <c r="H3821" s="62">
        <v>4</v>
      </c>
      <c r="I3821" s="62">
        <v>5</v>
      </c>
      <c r="J3821" s="70">
        <v>12</v>
      </c>
      <c r="K3821" s="71">
        <v>30000</v>
      </c>
      <c r="L3821" s="72" t="s">
        <v>15</v>
      </c>
      <c r="M3821" s="72" t="s">
        <v>254</v>
      </c>
    </row>
    <row r="3822" spans="1:13" s="3" customFormat="1" ht="12.75" x14ac:dyDescent="0.2">
      <c r="A3822" s="62" t="s">
        <v>20</v>
      </c>
      <c r="B3822" s="62" t="s">
        <v>338</v>
      </c>
      <c r="C3822" s="63">
        <v>10</v>
      </c>
      <c r="D3822" s="64" t="s">
        <v>13384</v>
      </c>
      <c r="E3822" s="64" t="s">
        <v>14275</v>
      </c>
      <c r="F3822" s="65">
        <v>39131713</v>
      </c>
      <c r="G3822" s="64" t="s">
        <v>13630</v>
      </c>
      <c r="H3822" s="64">
        <v>4</v>
      </c>
      <c r="I3822" s="64">
        <v>5</v>
      </c>
      <c r="J3822" s="66">
        <v>6</v>
      </c>
      <c r="K3822" s="67">
        <v>3000</v>
      </c>
      <c r="L3822" s="68" t="s">
        <v>15</v>
      </c>
      <c r="M3822" s="68" t="s">
        <v>254</v>
      </c>
    </row>
    <row r="3823" spans="1:13" s="3" customFormat="1" ht="12.75" x14ac:dyDescent="0.2">
      <c r="A3823" s="62" t="s">
        <v>20</v>
      </c>
      <c r="B3823" s="62" t="s">
        <v>338</v>
      </c>
      <c r="C3823" s="63">
        <v>10</v>
      </c>
      <c r="D3823" s="62" t="s">
        <v>13384</v>
      </c>
      <c r="E3823" s="62" t="s">
        <v>14276</v>
      </c>
      <c r="F3823" s="69">
        <v>39131713</v>
      </c>
      <c r="G3823" s="62" t="s">
        <v>13630</v>
      </c>
      <c r="H3823" s="62">
        <v>4</v>
      </c>
      <c r="I3823" s="62">
        <v>5</v>
      </c>
      <c r="J3823" s="70">
        <v>12</v>
      </c>
      <c r="K3823" s="71">
        <v>12000</v>
      </c>
      <c r="L3823" s="72" t="s">
        <v>15</v>
      </c>
      <c r="M3823" s="72" t="s">
        <v>254</v>
      </c>
    </row>
    <row r="3824" spans="1:13" s="3" customFormat="1" ht="12.75" x14ac:dyDescent="0.2">
      <c r="A3824" s="62" t="s">
        <v>20</v>
      </c>
      <c r="B3824" s="62" t="s">
        <v>338</v>
      </c>
      <c r="C3824" s="63">
        <v>10</v>
      </c>
      <c r="D3824" s="64" t="s">
        <v>13384</v>
      </c>
      <c r="E3824" s="64" t="s">
        <v>14277</v>
      </c>
      <c r="F3824" s="65">
        <v>39131713</v>
      </c>
      <c r="G3824" s="64" t="s">
        <v>13630</v>
      </c>
      <c r="H3824" s="64">
        <v>4</v>
      </c>
      <c r="I3824" s="64">
        <v>5</v>
      </c>
      <c r="J3824" s="66">
        <v>12</v>
      </c>
      <c r="K3824" s="67">
        <v>9600</v>
      </c>
      <c r="L3824" s="68" t="s">
        <v>15</v>
      </c>
      <c r="M3824" s="68" t="s">
        <v>254</v>
      </c>
    </row>
    <row r="3825" spans="1:13" s="3" customFormat="1" ht="12.75" x14ac:dyDescent="0.2">
      <c r="A3825" s="62" t="s">
        <v>20</v>
      </c>
      <c r="B3825" s="62" t="s">
        <v>338</v>
      </c>
      <c r="C3825" s="63">
        <v>10</v>
      </c>
      <c r="D3825" s="62" t="s">
        <v>13384</v>
      </c>
      <c r="E3825" s="62" t="s">
        <v>14278</v>
      </c>
      <c r="F3825" s="69">
        <v>39131713</v>
      </c>
      <c r="G3825" s="62" t="s">
        <v>13630</v>
      </c>
      <c r="H3825" s="62">
        <v>4</v>
      </c>
      <c r="I3825" s="62">
        <v>5</v>
      </c>
      <c r="J3825" s="70">
        <v>6</v>
      </c>
      <c r="K3825" s="71">
        <v>4800</v>
      </c>
      <c r="L3825" s="72" t="s">
        <v>15</v>
      </c>
      <c r="M3825" s="72" t="s">
        <v>254</v>
      </c>
    </row>
    <row r="3826" spans="1:13" s="3" customFormat="1" ht="12.75" x14ac:dyDescent="0.2">
      <c r="A3826" s="62" t="s">
        <v>20</v>
      </c>
      <c r="B3826" s="62" t="s">
        <v>855</v>
      </c>
      <c r="C3826" s="63">
        <v>10</v>
      </c>
      <c r="D3826" s="64" t="s">
        <v>13474</v>
      </c>
      <c r="E3826" s="64" t="s">
        <v>14279</v>
      </c>
      <c r="F3826" s="65">
        <v>39121523</v>
      </c>
      <c r="G3826" s="64" t="s">
        <v>13630</v>
      </c>
      <c r="H3826" s="64">
        <v>4</v>
      </c>
      <c r="I3826" s="64">
        <v>5</v>
      </c>
      <c r="J3826" s="66">
        <v>2</v>
      </c>
      <c r="K3826" s="67">
        <v>180000</v>
      </c>
      <c r="L3826" s="68" t="s">
        <v>15</v>
      </c>
      <c r="M3826" s="68" t="s">
        <v>254</v>
      </c>
    </row>
    <row r="3827" spans="1:13" s="3" customFormat="1" ht="12.75" x14ac:dyDescent="0.2">
      <c r="A3827" s="62" t="s">
        <v>20</v>
      </c>
      <c r="B3827" s="62" t="s">
        <v>216</v>
      </c>
      <c r="C3827" s="63">
        <v>10</v>
      </c>
      <c r="D3827" s="62" t="s">
        <v>13377</v>
      </c>
      <c r="E3827" s="62" t="s">
        <v>14280</v>
      </c>
      <c r="F3827" s="69">
        <v>39121523</v>
      </c>
      <c r="G3827" s="62" t="s">
        <v>13630</v>
      </c>
      <c r="H3827" s="62">
        <v>4</v>
      </c>
      <c r="I3827" s="62">
        <v>5</v>
      </c>
      <c r="J3827" s="70">
        <v>3</v>
      </c>
      <c r="K3827" s="71">
        <v>816510</v>
      </c>
      <c r="L3827" s="72" t="s">
        <v>15</v>
      </c>
      <c r="M3827" s="72" t="s">
        <v>254</v>
      </c>
    </row>
    <row r="3828" spans="1:13" s="3" customFormat="1" ht="12.75" x14ac:dyDescent="0.2">
      <c r="A3828" s="62" t="s">
        <v>20</v>
      </c>
      <c r="B3828" s="62" t="s">
        <v>338</v>
      </c>
      <c r="C3828" s="63">
        <v>10</v>
      </c>
      <c r="D3828" s="64" t="s">
        <v>13384</v>
      </c>
      <c r="E3828" s="64" t="s">
        <v>14281</v>
      </c>
      <c r="F3828" s="65">
        <v>39121700</v>
      </c>
      <c r="G3828" s="64" t="s">
        <v>13630</v>
      </c>
      <c r="H3828" s="64">
        <v>4</v>
      </c>
      <c r="I3828" s="64">
        <v>5</v>
      </c>
      <c r="J3828" s="66">
        <v>24</v>
      </c>
      <c r="K3828" s="67">
        <v>211920</v>
      </c>
      <c r="L3828" s="68" t="s">
        <v>15</v>
      </c>
      <c r="M3828" s="68" t="s">
        <v>254</v>
      </c>
    </row>
    <row r="3829" spans="1:13" s="3" customFormat="1" ht="12.75" x14ac:dyDescent="0.2">
      <c r="A3829" s="62" t="s">
        <v>20</v>
      </c>
      <c r="B3829" s="62" t="s">
        <v>338</v>
      </c>
      <c r="C3829" s="63">
        <v>10</v>
      </c>
      <c r="D3829" s="62" t="s">
        <v>13384</v>
      </c>
      <c r="E3829" s="62" t="s">
        <v>14282</v>
      </c>
      <c r="F3829" s="69">
        <v>39121700</v>
      </c>
      <c r="G3829" s="62" t="s">
        <v>13630</v>
      </c>
      <c r="H3829" s="62">
        <v>4</v>
      </c>
      <c r="I3829" s="62">
        <v>5</v>
      </c>
      <c r="J3829" s="70">
        <v>5</v>
      </c>
      <c r="K3829" s="71">
        <v>33525</v>
      </c>
      <c r="L3829" s="72" t="s">
        <v>15</v>
      </c>
      <c r="M3829" s="72" t="s">
        <v>254</v>
      </c>
    </row>
    <row r="3830" spans="1:13" s="3" customFormat="1" ht="12.75" x14ac:dyDescent="0.2">
      <c r="A3830" s="62" t="s">
        <v>20</v>
      </c>
      <c r="B3830" s="62" t="s">
        <v>338</v>
      </c>
      <c r="C3830" s="63">
        <v>10</v>
      </c>
      <c r="D3830" s="64" t="s">
        <v>13384</v>
      </c>
      <c r="E3830" s="64" t="s">
        <v>14283</v>
      </c>
      <c r="F3830" s="65">
        <v>39121728</v>
      </c>
      <c r="G3830" s="64" t="s">
        <v>13630</v>
      </c>
      <c r="H3830" s="64">
        <v>4</v>
      </c>
      <c r="I3830" s="64">
        <v>5</v>
      </c>
      <c r="J3830" s="66">
        <v>1</v>
      </c>
      <c r="K3830" s="67">
        <v>7000</v>
      </c>
      <c r="L3830" s="68" t="s">
        <v>15</v>
      </c>
      <c r="M3830" s="68" t="s">
        <v>254</v>
      </c>
    </row>
    <row r="3831" spans="1:13" s="3" customFormat="1" ht="12.75" x14ac:dyDescent="0.2">
      <c r="A3831" s="62" t="s">
        <v>20</v>
      </c>
      <c r="B3831" s="62" t="s">
        <v>338</v>
      </c>
      <c r="C3831" s="63">
        <v>10</v>
      </c>
      <c r="D3831" s="62" t="s">
        <v>13384</v>
      </c>
      <c r="E3831" s="62" t="s">
        <v>14284</v>
      </c>
      <c r="F3831" s="69">
        <v>39121728</v>
      </c>
      <c r="G3831" s="62" t="s">
        <v>13630</v>
      </c>
      <c r="H3831" s="62">
        <v>4</v>
      </c>
      <c r="I3831" s="62">
        <v>5</v>
      </c>
      <c r="J3831" s="70">
        <v>1</v>
      </c>
      <c r="K3831" s="71">
        <v>12000</v>
      </c>
      <c r="L3831" s="72" t="s">
        <v>15</v>
      </c>
      <c r="M3831" s="72" t="s">
        <v>254</v>
      </c>
    </row>
    <row r="3832" spans="1:13" s="3" customFormat="1" ht="12.75" x14ac:dyDescent="0.2">
      <c r="A3832" s="62" t="s">
        <v>20</v>
      </c>
      <c r="B3832" s="62" t="s">
        <v>338</v>
      </c>
      <c r="C3832" s="63">
        <v>10</v>
      </c>
      <c r="D3832" s="64" t="s">
        <v>13384</v>
      </c>
      <c r="E3832" s="64" t="s">
        <v>14285</v>
      </c>
      <c r="F3832" s="65">
        <v>39121728</v>
      </c>
      <c r="G3832" s="64" t="s">
        <v>13630</v>
      </c>
      <c r="H3832" s="64">
        <v>4</v>
      </c>
      <c r="I3832" s="64">
        <v>5</v>
      </c>
      <c r="J3832" s="66">
        <v>10</v>
      </c>
      <c r="K3832" s="67">
        <v>35000</v>
      </c>
      <c r="L3832" s="68" t="s">
        <v>15</v>
      </c>
      <c r="M3832" s="68" t="s">
        <v>254</v>
      </c>
    </row>
    <row r="3833" spans="1:13" s="3" customFormat="1" ht="12.75" x14ac:dyDescent="0.2">
      <c r="A3833" s="62" t="s">
        <v>20</v>
      </c>
      <c r="B3833" s="62" t="s">
        <v>338</v>
      </c>
      <c r="C3833" s="63">
        <v>10</v>
      </c>
      <c r="D3833" s="62" t="s">
        <v>13384</v>
      </c>
      <c r="E3833" s="62" t="s">
        <v>14286</v>
      </c>
      <c r="F3833" s="69">
        <v>39121728</v>
      </c>
      <c r="G3833" s="62" t="s">
        <v>13630</v>
      </c>
      <c r="H3833" s="62">
        <v>4</v>
      </c>
      <c r="I3833" s="62">
        <v>5</v>
      </c>
      <c r="J3833" s="70">
        <v>10</v>
      </c>
      <c r="K3833" s="71">
        <v>60000</v>
      </c>
      <c r="L3833" s="72" t="s">
        <v>15</v>
      </c>
      <c r="M3833" s="72" t="s">
        <v>254</v>
      </c>
    </row>
    <row r="3834" spans="1:13" s="3" customFormat="1" ht="12.75" x14ac:dyDescent="0.2">
      <c r="A3834" s="62" t="s">
        <v>20</v>
      </c>
      <c r="B3834" s="62" t="s">
        <v>439</v>
      </c>
      <c r="C3834" s="63">
        <v>10</v>
      </c>
      <c r="D3834" s="64" t="s">
        <v>13396</v>
      </c>
      <c r="E3834" s="64" t="s">
        <v>14287</v>
      </c>
      <c r="F3834" s="65">
        <v>39101600</v>
      </c>
      <c r="G3834" s="64" t="s">
        <v>13630</v>
      </c>
      <c r="H3834" s="64">
        <v>4</v>
      </c>
      <c r="I3834" s="64">
        <v>5</v>
      </c>
      <c r="J3834" s="66">
        <v>200</v>
      </c>
      <c r="K3834" s="67">
        <v>3000000</v>
      </c>
      <c r="L3834" s="68" t="s">
        <v>15</v>
      </c>
      <c r="M3834" s="68" t="s">
        <v>254</v>
      </c>
    </row>
    <row r="3835" spans="1:13" s="3" customFormat="1" ht="12.75" x14ac:dyDescent="0.2">
      <c r="A3835" s="62" t="s">
        <v>20</v>
      </c>
      <c r="B3835" s="62" t="s">
        <v>439</v>
      </c>
      <c r="C3835" s="63">
        <v>10</v>
      </c>
      <c r="D3835" s="62" t="s">
        <v>13396</v>
      </c>
      <c r="E3835" s="62" t="s">
        <v>14288</v>
      </c>
      <c r="F3835" s="69">
        <v>39101600</v>
      </c>
      <c r="G3835" s="62" t="s">
        <v>13630</v>
      </c>
      <c r="H3835" s="62">
        <v>4</v>
      </c>
      <c r="I3835" s="62">
        <v>5</v>
      </c>
      <c r="J3835" s="70">
        <v>150</v>
      </c>
      <c r="K3835" s="71">
        <v>1500000</v>
      </c>
      <c r="L3835" s="72" t="s">
        <v>15</v>
      </c>
      <c r="M3835" s="72" t="s">
        <v>254</v>
      </c>
    </row>
    <row r="3836" spans="1:13" s="3" customFormat="1" ht="12.75" x14ac:dyDescent="0.2">
      <c r="A3836" s="62" t="s">
        <v>20</v>
      </c>
      <c r="B3836" s="62" t="s">
        <v>439</v>
      </c>
      <c r="C3836" s="63">
        <v>10</v>
      </c>
      <c r="D3836" s="64" t="s">
        <v>13396</v>
      </c>
      <c r="E3836" s="64" t="s">
        <v>14289</v>
      </c>
      <c r="F3836" s="65">
        <v>39101600</v>
      </c>
      <c r="G3836" s="64" t="s">
        <v>13630</v>
      </c>
      <c r="H3836" s="64">
        <v>4</v>
      </c>
      <c r="I3836" s="64">
        <v>5</v>
      </c>
      <c r="J3836" s="66">
        <v>18</v>
      </c>
      <c r="K3836" s="67">
        <v>810000</v>
      </c>
      <c r="L3836" s="68" t="s">
        <v>15</v>
      </c>
      <c r="M3836" s="68" t="s">
        <v>254</v>
      </c>
    </row>
    <row r="3837" spans="1:13" s="3" customFormat="1" ht="12.75" x14ac:dyDescent="0.2">
      <c r="A3837" s="62" t="s">
        <v>20</v>
      </c>
      <c r="B3837" s="62" t="s">
        <v>216</v>
      </c>
      <c r="C3837" s="63">
        <v>10</v>
      </c>
      <c r="D3837" s="62" t="s">
        <v>13377</v>
      </c>
      <c r="E3837" s="62" t="s">
        <v>14290</v>
      </c>
      <c r="F3837" s="69">
        <v>31201502</v>
      </c>
      <c r="G3837" s="62" t="s">
        <v>13630</v>
      </c>
      <c r="H3837" s="62">
        <v>2</v>
      </c>
      <c r="I3837" s="62">
        <v>4</v>
      </c>
      <c r="J3837" s="70">
        <v>60</v>
      </c>
      <c r="K3837" s="71">
        <v>206280</v>
      </c>
      <c r="L3837" s="72" t="s">
        <v>15</v>
      </c>
      <c r="M3837" s="72" t="s">
        <v>254</v>
      </c>
    </row>
    <row r="3838" spans="1:13" s="3" customFormat="1" ht="12.75" x14ac:dyDescent="0.2">
      <c r="A3838" s="62" t="s">
        <v>20</v>
      </c>
      <c r="B3838" s="62" t="s">
        <v>475</v>
      </c>
      <c r="C3838" s="63">
        <v>10</v>
      </c>
      <c r="D3838" s="64" t="s">
        <v>13440</v>
      </c>
      <c r="E3838" s="64" t="s">
        <v>14291</v>
      </c>
      <c r="F3838" s="65">
        <v>46181504</v>
      </c>
      <c r="G3838" s="64" t="s">
        <v>13630</v>
      </c>
      <c r="H3838" s="64">
        <v>2</v>
      </c>
      <c r="I3838" s="64">
        <v>4</v>
      </c>
      <c r="J3838" s="66">
        <v>1</v>
      </c>
      <c r="K3838" s="67">
        <v>16875</v>
      </c>
      <c r="L3838" s="68" t="s">
        <v>15</v>
      </c>
      <c r="M3838" s="68" t="s">
        <v>254</v>
      </c>
    </row>
    <row r="3839" spans="1:13" s="3" customFormat="1" ht="12.75" x14ac:dyDescent="0.2">
      <c r="A3839" s="62" t="s">
        <v>20</v>
      </c>
      <c r="B3839" s="62" t="s">
        <v>338</v>
      </c>
      <c r="C3839" s="63">
        <v>10</v>
      </c>
      <c r="D3839" s="62" t="s">
        <v>13384</v>
      </c>
      <c r="E3839" s="62" t="s">
        <v>14292</v>
      </c>
      <c r="F3839" s="69">
        <v>40142008</v>
      </c>
      <c r="G3839" s="62" t="s">
        <v>13630</v>
      </c>
      <c r="H3839" s="62">
        <v>2</v>
      </c>
      <c r="I3839" s="62">
        <v>4</v>
      </c>
      <c r="J3839" s="70">
        <v>1</v>
      </c>
      <c r="K3839" s="71">
        <v>93750</v>
      </c>
      <c r="L3839" s="72" t="s">
        <v>15</v>
      </c>
      <c r="M3839" s="72" t="s">
        <v>254</v>
      </c>
    </row>
    <row r="3840" spans="1:13" s="3" customFormat="1" ht="12.75" x14ac:dyDescent="0.2">
      <c r="A3840" s="62" t="s">
        <v>20</v>
      </c>
      <c r="B3840" s="62" t="s">
        <v>338</v>
      </c>
      <c r="C3840" s="63">
        <v>10</v>
      </c>
      <c r="D3840" s="64" t="s">
        <v>13384</v>
      </c>
      <c r="E3840" s="64" t="s">
        <v>14293</v>
      </c>
      <c r="F3840" s="65">
        <v>40142008</v>
      </c>
      <c r="G3840" s="64" t="s">
        <v>13630</v>
      </c>
      <c r="H3840" s="64">
        <v>2</v>
      </c>
      <c r="I3840" s="64">
        <v>4</v>
      </c>
      <c r="J3840" s="66">
        <v>1</v>
      </c>
      <c r="K3840" s="67">
        <v>197500</v>
      </c>
      <c r="L3840" s="68" t="s">
        <v>15</v>
      </c>
      <c r="M3840" s="68" t="s">
        <v>254</v>
      </c>
    </row>
    <row r="3841" spans="1:13" s="3" customFormat="1" ht="12.75" x14ac:dyDescent="0.2">
      <c r="A3841" s="62" t="s">
        <v>20</v>
      </c>
      <c r="B3841" s="62" t="s">
        <v>338</v>
      </c>
      <c r="C3841" s="63">
        <v>10</v>
      </c>
      <c r="D3841" s="62" t="s">
        <v>13384</v>
      </c>
      <c r="E3841" s="62" t="s">
        <v>14294</v>
      </c>
      <c r="F3841" s="69">
        <v>24111501</v>
      </c>
      <c r="G3841" s="62" t="s">
        <v>13630</v>
      </c>
      <c r="H3841" s="62">
        <v>2</v>
      </c>
      <c r="I3841" s="62">
        <v>4</v>
      </c>
      <c r="J3841" s="70">
        <v>1500</v>
      </c>
      <c r="K3841" s="71">
        <v>981000</v>
      </c>
      <c r="L3841" s="72" t="s">
        <v>15</v>
      </c>
      <c r="M3841" s="72" t="s">
        <v>254</v>
      </c>
    </row>
    <row r="3842" spans="1:13" s="3" customFormat="1" ht="12.75" x14ac:dyDescent="0.2">
      <c r="A3842" s="62" t="s">
        <v>20</v>
      </c>
      <c r="B3842" s="62" t="s">
        <v>338</v>
      </c>
      <c r="C3842" s="63">
        <v>10</v>
      </c>
      <c r="D3842" s="64" t="s">
        <v>13384</v>
      </c>
      <c r="E3842" s="64" t="s">
        <v>14295</v>
      </c>
      <c r="F3842" s="65">
        <v>30141511</v>
      </c>
      <c r="G3842" s="64" t="s">
        <v>13630</v>
      </c>
      <c r="H3842" s="64">
        <v>2</v>
      </c>
      <c r="I3842" s="64">
        <v>4</v>
      </c>
      <c r="J3842" s="66">
        <v>5</v>
      </c>
      <c r="K3842" s="67">
        <v>545500</v>
      </c>
      <c r="L3842" s="68" t="s">
        <v>15</v>
      </c>
      <c r="M3842" s="68" t="s">
        <v>254</v>
      </c>
    </row>
    <row r="3843" spans="1:13" s="3" customFormat="1" ht="12.75" x14ac:dyDescent="0.2">
      <c r="A3843" s="62" t="s">
        <v>20</v>
      </c>
      <c r="B3843" s="62" t="s">
        <v>338</v>
      </c>
      <c r="C3843" s="63">
        <v>10</v>
      </c>
      <c r="D3843" s="62" t="s">
        <v>13384</v>
      </c>
      <c r="E3843" s="62" t="s">
        <v>14296</v>
      </c>
      <c r="F3843" s="69">
        <v>30161600</v>
      </c>
      <c r="G3843" s="62" t="s">
        <v>13630</v>
      </c>
      <c r="H3843" s="62">
        <v>2</v>
      </c>
      <c r="I3843" s="62">
        <v>3</v>
      </c>
      <c r="J3843" s="70">
        <v>10</v>
      </c>
      <c r="K3843" s="71">
        <v>451000</v>
      </c>
      <c r="L3843" s="72" t="s">
        <v>15</v>
      </c>
      <c r="M3843" s="72" t="s">
        <v>254</v>
      </c>
    </row>
    <row r="3844" spans="1:13" s="3" customFormat="1" ht="12.75" x14ac:dyDescent="0.2">
      <c r="A3844" s="62" t="s">
        <v>20</v>
      </c>
      <c r="B3844" s="62" t="s">
        <v>3295</v>
      </c>
      <c r="C3844" s="63">
        <v>10</v>
      </c>
      <c r="D3844" s="64" t="s">
        <v>13573</v>
      </c>
      <c r="E3844" s="64" t="s">
        <v>14297</v>
      </c>
      <c r="F3844" s="65">
        <v>43221700</v>
      </c>
      <c r="G3844" s="64" t="s">
        <v>13630</v>
      </c>
      <c r="H3844" s="64">
        <v>3</v>
      </c>
      <c r="I3844" s="64">
        <v>3</v>
      </c>
      <c r="J3844" s="66">
        <v>50</v>
      </c>
      <c r="K3844" s="67">
        <v>3500000</v>
      </c>
      <c r="L3844" s="68" t="s">
        <v>15</v>
      </c>
      <c r="M3844" s="68" t="s">
        <v>254</v>
      </c>
    </row>
    <row r="3845" spans="1:13" s="3" customFormat="1" ht="12.75" x14ac:dyDescent="0.2">
      <c r="A3845" s="62" t="s">
        <v>20</v>
      </c>
      <c r="B3845" s="62" t="s">
        <v>265</v>
      </c>
      <c r="C3845" s="63">
        <v>10</v>
      </c>
      <c r="D3845" s="62" t="s">
        <v>13462</v>
      </c>
      <c r="E3845" s="62" t="s">
        <v>14298</v>
      </c>
      <c r="F3845" s="69">
        <v>26111702</v>
      </c>
      <c r="G3845" s="62" t="s">
        <v>13630</v>
      </c>
      <c r="H3845" s="62">
        <v>3</v>
      </c>
      <c r="I3845" s="62">
        <v>3</v>
      </c>
      <c r="J3845" s="70">
        <v>20</v>
      </c>
      <c r="K3845" s="71">
        <v>80480</v>
      </c>
      <c r="L3845" s="72" t="s">
        <v>15</v>
      </c>
      <c r="M3845" s="72" t="s">
        <v>254</v>
      </c>
    </row>
    <row r="3846" spans="1:13" s="3" customFormat="1" ht="12.75" x14ac:dyDescent="0.2">
      <c r="A3846" s="62" t="s">
        <v>20</v>
      </c>
      <c r="B3846" s="62" t="s">
        <v>265</v>
      </c>
      <c r="C3846" s="63">
        <v>10</v>
      </c>
      <c r="D3846" s="64" t="s">
        <v>13462</v>
      </c>
      <c r="E3846" s="64" t="s">
        <v>14299</v>
      </c>
      <c r="F3846" s="65">
        <v>26111702</v>
      </c>
      <c r="G3846" s="64" t="s">
        <v>13630</v>
      </c>
      <c r="H3846" s="64">
        <v>3</v>
      </c>
      <c r="I3846" s="64">
        <v>3</v>
      </c>
      <c r="J3846" s="66">
        <v>10</v>
      </c>
      <c r="K3846" s="67">
        <v>212000</v>
      </c>
      <c r="L3846" s="68" t="s">
        <v>15</v>
      </c>
      <c r="M3846" s="68" t="s">
        <v>254</v>
      </c>
    </row>
    <row r="3847" spans="1:13" s="3" customFormat="1" ht="12.75" x14ac:dyDescent="0.2">
      <c r="A3847" s="62" t="s">
        <v>20</v>
      </c>
      <c r="B3847" s="62" t="s">
        <v>265</v>
      </c>
      <c r="C3847" s="63">
        <v>10</v>
      </c>
      <c r="D3847" s="62" t="s">
        <v>13462</v>
      </c>
      <c r="E3847" s="62" t="s">
        <v>14300</v>
      </c>
      <c r="F3847" s="69">
        <v>26111701</v>
      </c>
      <c r="G3847" s="62" t="s">
        <v>13630</v>
      </c>
      <c r="H3847" s="62">
        <v>3</v>
      </c>
      <c r="I3847" s="62">
        <v>3</v>
      </c>
      <c r="J3847" s="70">
        <v>50</v>
      </c>
      <c r="K3847" s="71">
        <v>18000000</v>
      </c>
      <c r="L3847" s="72" t="s">
        <v>15</v>
      </c>
      <c r="M3847" s="72" t="s">
        <v>254</v>
      </c>
    </row>
    <row r="3848" spans="1:13" s="3" customFormat="1" ht="12.75" x14ac:dyDescent="0.2">
      <c r="A3848" s="62" t="s">
        <v>20</v>
      </c>
      <c r="B3848" s="62" t="s">
        <v>265</v>
      </c>
      <c r="C3848" s="63">
        <v>10</v>
      </c>
      <c r="D3848" s="64" t="s">
        <v>13462</v>
      </c>
      <c r="E3848" s="64" t="s">
        <v>14301</v>
      </c>
      <c r="F3848" s="65">
        <v>26111702</v>
      </c>
      <c r="G3848" s="64" t="s">
        <v>13630</v>
      </c>
      <c r="H3848" s="64">
        <v>3</v>
      </c>
      <c r="I3848" s="64">
        <v>3</v>
      </c>
      <c r="J3848" s="66">
        <v>20</v>
      </c>
      <c r="K3848" s="67">
        <v>80480</v>
      </c>
      <c r="L3848" s="68" t="s">
        <v>15</v>
      </c>
      <c r="M3848" s="68" t="s">
        <v>254</v>
      </c>
    </row>
    <row r="3849" spans="1:13" s="3" customFormat="1" ht="12.75" x14ac:dyDescent="0.2">
      <c r="A3849" s="62" t="s">
        <v>20</v>
      </c>
      <c r="B3849" s="62" t="s">
        <v>456</v>
      </c>
      <c r="C3849" s="63">
        <v>10</v>
      </c>
      <c r="D3849" s="62" t="s">
        <v>13420</v>
      </c>
      <c r="E3849" s="62" t="s">
        <v>14302</v>
      </c>
      <c r="F3849" s="69">
        <v>11162116</v>
      </c>
      <c r="G3849" s="62" t="s">
        <v>13630</v>
      </c>
      <c r="H3849" s="62">
        <v>3</v>
      </c>
      <c r="I3849" s="62">
        <v>5</v>
      </c>
      <c r="J3849" s="70">
        <v>9</v>
      </c>
      <c r="K3849" s="71">
        <v>131400</v>
      </c>
      <c r="L3849" s="72" t="s">
        <v>15</v>
      </c>
      <c r="M3849" s="72" t="s">
        <v>254</v>
      </c>
    </row>
    <row r="3850" spans="1:13" s="3" customFormat="1" ht="12.75" x14ac:dyDescent="0.2">
      <c r="A3850" s="62" t="s">
        <v>20</v>
      </c>
      <c r="B3850" s="62" t="s">
        <v>439</v>
      </c>
      <c r="C3850" s="63">
        <v>10</v>
      </c>
      <c r="D3850" s="64" t="s">
        <v>13396</v>
      </c>
      <c r="E3850" s="64" t="s">
        <v>14303</v>
      </c>
      <c r="F3850" s="65">
        <v>45111602</v>
      </c>
      <c r="G3850" s="64" t="s">
        <v>13630</v>
      </c>
      <c r="H3850" s="64">
        <v>3</v>
      </c>
      <c r="I3850" s="64">
        <v>3</v>
      </c>
      <c r="J3850" s="66">
        <v>1</v>
      </c>
      <c r="K3850" s="67">
        <v>800000</v>
      </c>
      <c r="L3850" s="68" t="s">
        <v>15</v>
      </c>
      <c r="M3850" s="68" t="s">
        <v>254</v>
      </c>
    </row>
    <row r="3851" spans="1:13" s="3" customFormat="1" ht="12.75" x14ac:dyDescent="0.2">
      <c r="A3851" s="62" t="s">
        <v>20</v>
      </c>
      <c r="B3851" s="62" t="s">
        <v>219</v>
      </c>
      <c r="C3851" s="63">
        <v>10</v>
      </c>
      <c r="D3851" s="62" t="s">
        <v>13379</v>
      </c>
      <c r="E3851" s="62" t="s">
        <v>14304</v>
      </c>
      <c r="F3851" s="69">
        <v>27111537</v>
      </c>
      <c r="G3851" s="62" t="s">
        <v>13630</v>
      </c>
      <c r="H3851" s="62">
        <v>3</v>
      </c>
      <c r="I3851" s="62">
        <v>5</v>
      </c>
      <c r="J3851" s="70">
        <v>2</v>
      </c>
      <c r="K3851" s="71">
        <v>15000</v>
      </c>
      <c r="L3851" s="72" t="s">
        <v>15</v>
      </c>
      <c r="M3851" s="72" t="s">
        <v>254</v>
      </c>
    </row>
    <row r="3852" spans="1:13" s="3" customFormat="1" ht="12.75" x14ac:dyDescent="0.2">
      <c r="A3852" s="62" t="s">
        <v>20</v>
      </c>
      <c r="B3852" s="62" t="s">
        <v>219</v>
      </c>
      <c r="C3852" s="63">
        <v>10</v>
      </c>
      <c r="D3852" s="64" t="s">
        <v>13379</v>
      </c>
      <c r="E3852" s="64" t="s">
        <v>14305</v>
      </c>
      <c r="F3852" s="65">
        <v>27111537</v>
      </c>
      <c r="G3852" s="64" t="s">
        <v>13630</v>
      </c>
      <c r="H3852" s="64">
        <v>3</v>
      </c>
      <c r="I3852" s="64">
        <v>5</v>
      </c>
      <c r="J3852" s="66">
        <v>2</v>
      </c>
      <c r="K3852" s="67">
        <v>18000</v>
      </c>
      <c r="L3852" s="68" t="s">
        <v>15</v>
      </c>
      <c r="M3852" s="68" t="s">
        <v>254</v>
      </c>
    </row>
    <row r="3853" spans="1:13" s="3" customFormat="1" ht="12.75" x14ac:dyDescent="0.2">
      <c r="A3853" s="62" t="s">
        <v>20</v>
      </c>
      <c r="B3853" s="62" t="s">
        <v>219</v>
      </c>
      <c r="C3853" s="63">
        <v>10</v>
      </c>
      <c r="D3853" s="62" t="s">
        <v>13379</v>
      </c>
      <c r="E3853" s="62" t="s">
        <v>14306</v>
      </c>
      <c r="F3853" s="69">
        <v>27112833</v>
      </c>
      <c r="G3853" s="62" t="s">
        <v>13630</v>
      </c>
      <c r="H3853" s="62">
        <v>3</v>
      </c>
      <c r="I3853" s="62">
        <v>5</v>
      </c>
      <c r="J3853" s="70">
        <v>3</v>
      </c>
      <c r="K3853" s="71">
        <v>75000</v>
      </c>
      <c r="L3853" s="72" t="s">
        <v>15</v>
      </c>
      <c r="M3853" s="72" t="s">
        <v>254</v>
      </c>
    </row>
    <row r="3854" spans="1:13" s="3" customFormat="1" ht="12.75" x14ac:dyDescent="0.2">
      <c r="A3854" s="62" t="s">
        <v>20</v>
      </c>
      <c r="B3854" s="62" t="s">
        <v>219</v>
      </c>
      <c r="C3854" s="63">
        <v>10</v>
      </c>
      <c r="D3854" s="64" t="s">
        <v>13379</v>
      </c>
      <c r="E3854" s="64" t="s">
        <v>14307</v>
      </c>
      <c r="F3854" s="65">
        <v>27112833</v>
      </c>
      <c r="G3854" s="64" t="s">
        <v>13630</v>
      </c>
      <c r="H3854" s="64">
        <v>3</v>
      </c>
      <c r="I3854" s="64">
        <v>5</v>
      </c>
      <c r="J3854" s="66">
        <v>2</v>
      </c>
      <c r="K3854" s="67">
        <v>14400</v>
      </c>
      <c r="L3854" s="68" t="s">
        <v>15</v>
      </c>
      <c r="M3854" s="68" t="s">
        <v>254</v>
      </c>
    </row>
    <row r="3855" spans="1:13" s="3" customFormat="1" ht="12.75" x14ac:dyDescent="0.2">
      <c r="A3855" s="62" t="s">
        <v>20</v>
      </c>
      <c r="B3855" s="62" t="s">
        <v>219</v>
      </c>
      <c r="C3855" s="63">
        <v>10</v>
      </c>
      <c r="D3855" s="62" t="s">
        <v>13379</v>
      </c>
      <c r="E3855" s="62" t="s">
        <v>14308</v>
      </c>
      <c r="F3855" s="69">
        <v>27112833</v>
      </c>
      <c r="G3855" s="62" t="s">
        <v>13630</v>
      </c>
      <c r="H3855" s="62">
        <v>3</v>
      </c>
      <c r="I3855" s="62">
        <v>5</v>
      </c>
      <c r="J3855" s="70">
        <v>2</v>
      </c>
      <c r="K3855" s="71">
        <v>14200</v>
      </c>
      <c r="L3855" s="72" t="s">
        <v>15</v>
      </c>
      <c r="M3855" s="72" t="s">
        <v>254</v>
      </c>
    </row>
    <row r="3856" spans="1:13" s="3" customFormat="1" ht="12.75" x14ac:dyDescent="0.2">
      <c r="A3856" s="62" t="s">
        <v>20</v>
      </c>
      <c r="B3856" s="62" t="s">
        <v>219</v>
      </c>
      <c r="C3856" s="63">
        <v>10</v>
      </c>
      <c r="D3856" s="64" t="s">
        <v>13379</v>
      </c>
      <c r="E3856" s="64" t="s">
        <v>14309</v>
      </c>
      <c r="F3856" s="65">
        <v>27112833</v>
      </c>
      <c r="G3856" s="64" t="s">
        <v>13630</v>
      </c>
      <c r="H3856" s="64">
        <v>3</v>
      </c>
      <c r="I3856" s="64">
        <v>5</v>
      </c>
      <c r="J3856" s="66">
        <v>2</v>
      </c>
      <c r="K3856" s="67">
        <v>26800</v>
      </c>
      <c r="L3856" s="68" t="s">
        <v>15</v>
      </c>
      <c r="M3856" s="68" t="s">
        <v>254</v>
      </c>
    </row>
    <row r="3857" spans="1:13" s="3" customFormat="1" ht="12.75" x14ac:dyDescent="0.2">
      <c r="A3857" s="62" t="s">
        <v>20</v>
      </c>
      <c r="B3857" s="62" t="s">
        <v>219</v>
      </c>
      <c r="C3857" s="63">
        <v>10</v>
      </c>
      <c r="D3857" s="62" t="s">
        <v>13379</v>
      </c>
      <c r="E3857" s="62" t="s">
        <v>14310</v>
      </c>
      <c r="F3857" s="69">
        <v>27112833</v>
      </c>
      <c r="G3857" s="62" t="s">
        <v>13630</v>
      </c>
      <c r="H3857" s="62">
        <v>3</v>
      </c>
      <c r="I3857" s="62">
        <v>5</v>
      </c>
      <c r="J3857" s="70">
        <v>2</v>
      </c>
      <c r="K3857" s="71">
        <v>28600</v>
      </c>
      <c r="L3857" s="72" t="s">
        <v>15</v>
      </c>
      <c r="M3857" s="72" t="s">
        <v>254</v>
      </c>
    </row>
    <row r="3858" spans="1:13" s="3" customFormat="1" ht="12.75" x14ac:dyDescent="0.2">
      <c r="A3858" s="62" t="s">
        <v>20</v>
      </c>
      <c r="B3858" s="62" t="s">
        <v>219</v>
      </c>
      <c r="C3858" s="63">
        <v>10</v>
      </c>
      <c r="D3858" s="64" t="s">
        <v>13379</v>
      </c>
      <c r="E3858" s="64" t="s">
        <v>14311</v>
      </c>
      <c r="F3858" s="65">
        <v>27112833</v>
      </c>
      <c r="G3858" s="64" t="s">
        <v>13630</v>
      </c>
      <c r="H3858" s="64">
        <v>3</v>
      </c>
      <c r="I3858" s="64">
        <v>5</v>
      </c>
      <c r="J3858" s="66">
        <v>2</v>
      </c>
      <c r="K3858" s="67">
        <v>25200</v>
      </c>
      <c r="L3858" s="68" t="s">
        <v>15</v>
      </c>
      <c r="M3858" s="68" t="s">
        <v>254</v>
      </c>
    </row>
    <row r="3859" spans="1:13" s="3" customFormat="1" ht="12.75" x14ac:dyDescent="0.2">
      <c r="A3859" s="62" t="s">
        <v>20</v>
      </c>
      <c r="B3859" s="62" t="s">
        <v>883</v>
      </c>
      <c r="C3859" s="63">
        <v>10</v>
      </c>
      <c r="D3859" s="62" t="s">
        <v>13502</v>
      </c>
      <c r="E3859" s="62" t="s">
        <v>14312</v>
      </c>
      <c r="F3859" s="69">
        <v>72151001</v>
      </c>
      <c r="G3859" s="62" t="s">
        <v>13630</v>
      </c>
      <c r="H3859" s="62">
        <v>3</v>
      </c>
      <c r="I3859" s="62">
        <v>1</v>
      </c>
      <c r="J3859" s="70">
        <v>1</v>
      </c>
      <c r="K3859" s="71">
        <v>3465000</v>
      </c>
      <c r="L3859" s="72" t="s">
        <v>13</v>
      </c>
      <c r="M3859" s="72" t="s">
        <v>254</v>
      </c>
    </row>
    <row r="3860" spans="1:13" s="3" customFormat="1" ht="12.75" x14ac:dyDescent="0.2">
      <c r="A3860" s="62" t="s">
        <v>20</v>
      </c>
      <c r="B3860" s="62" t="s">
        <v>338</v>
      </c>
      <c r="C3860" s="63">
        <v>10</v>
      </c>
      <c r="D3860" s="64" t="s">
        <v>13384</v>
      </c>
      <c r="E3860" s="64" t="s">
        <v>14313</v>
      </c>
      <c r="F3860" s="65">
        <v>32151907</v>
      </c>
      <c r="G3860" s="64" t="s">
        <v>13630</v>
      </c>
      <c r="H3860" s="64">
        <v>3</v>
      </c>
      <c r="I3860" s="64">
        <v>3</v>
      </c>
      <c r="J3860" s="66">
        <v>10</v>
      </c>
      <c r="K3860" s="67">
        <v>84800</v>
      </c>
      <c r="L3860" s="68" t="s">
        <v>15</v>
      </c>
      <c r="M3860" s="68" t="s">
        <v>254</v>
      </c>
    </row>
    <row r="3861" spans="1:13" s="3" customFormat="1" ht="12.75" x14ac:dyDescent="0.2">
      <c r="A3861" s="62" t="s">
        <v>20</v>
      </c>
      <c r="B3861" s="62" t="s">
        <v>338</v>
      </c>
      <c r="C3861" s="63">
        <v>10</v>
      </c>
      <c r="D3861" s="62" t="s">
        <v>13384</v>
      </c>
      <c r="E3861" s="62" t="s">
        <v>14314</v>
      </c>
      <c r="F3861" s="69">
        <v>39131709</v>
      </c>
      <c r="G3861" s="62" t="s">
        <v>13630</v>
      </c>
      <c r="H3861" s="62">
        <v>3</v>
      </c>
      <c r="I3861" s="62">
        <v>3</v>
      </c>
      <c r="J3861" s="70">
        <v>60</v>
      </c>
      <c r="K3861" s="71">
        <v>534000</v>
      </c>
      <c r="L3861" s="72" t="s">
        <v>848</v>
      </c>
      <c r="M3861" s="72" t="s">
        <v>254</v>
      </c>
    </row>
    <row r="3862" spans="1:13" s="3" customFormat="1" ht="12.75" x14ac:dyDescent="0.2">
      <c r="A3862" s="62" t="s">
        <v>20</v>
      </c>
      <c r="B3862" s="62" t="s">
        <v>338</v>
      </c>
      <c r="C3862" s="63">
        <v>10</v>
      </c>
      <c r="D3862" s="64" t="s">
        <v>13384</v>
      </c>
      <c r="E3862" s="64" t="s">
        <v>14315</v>
      </c>
      <c r="F3862" s="65">
        <v>39121440</v>
      </c>
      <c r="G3862" s="64" t="s">
        <v>13630</v>
      </c>
      <c r="H3862" s="64">
        <v>3</v>
      </c>
      <c r="I3862" s="64">
        <v>3</v>
      </c>
      <c r="J3862" s="66">
        <v>100</v>
      </c>
      <c r="K3862" s="67">
        <v>9100000</v>
      </c>
      <c r="L3862" s="68" t="s">
        <v>848</v>
      </c>
      <c r="M3862" s="68" t="s">
        <v>254</v>
      </c>
    </row>
    <row r="3863" spans="1:13" s="3" customFormat="1" ht="12.75" x14ac:dyDescent="0.2">
      <c r="A3863" s="62" t="s">
        <v>20</v>
      </c>
      <c r="B3863" s="62" t="s">
        <v>219</v>
      </c>
      <c r="C3863" s="63">
        <v>10</v>
      </c>
      <c r="D3863" s="62" t="s">
        <v>13379</v>
      </c>
      <c r="E3863" s="62" t="s">
        <v>14316</v>
      </c>
      <c r="F3863" s="69">
        <v>47121702</v>
      </c>
      <c r="G3863" s="62" t="s">
        <v>13630</v>
      </c>
      <c r="H3863" s="62">
        <v>3</v>
      </c>
      <c r="I3863" s="62">
        <v>3</v>
      </c>
      <c r="J3863" s="70">
        <v>2</v>
      </c>
      <c r="K3863" s="71">
        <v>500000</v>
      </c>
      <c r="L3863" s="72" t="s">
        <v>15</v>
      </c>
      <c r="M3863" s="72" t="s">
        <v>254</v>
      </c>
    </row>
    <row r="3864" spans="1:13" s="3" customFormat="1" ht="12.75" x14ac:dyDescent="0.2">
      <c r="A3864" s="62" t="s">
        <v>20</v>
      </c>
      <c r="B3864" s="62" t="s">
        <v>338</v>
      </c>
      <c r="C3864" s="63">
        <v>10</v>
      </c>
      <c r="D3864" s="64" t="s">
        <v>13384</v>
      </c>
      <c r="E3864" s="64" t="s">
        <v>14317</v>
      </c>
      <c r="F3864" s="65">
        <v>24102007</v>
      </c>
      <c r="G3864" s="64" t="s">
        <v>13630</v>
      </c>
      <c r="H3864" s="64">
        <v>3</v>
      </c>
      <c r="I3864" s="64">
        <v>3</v>
      </c>
      <c r="J3864" s="66">
        <v>1</v>
      </c>
      <c r="K3864" s="67">
        <v>963000</v>
      </c>
      <c r="L3864" s="68" t="s">
        <v>15</v>
      </c>
      <c r="M3864" s="68" t="s">
        <v>254</v>
      </c>
    </row>
    <row r="3865" spans="1:13" s="3" customFormat="1" ht="12.75" x14ac:dyDescent="0.2">
      <c r="A3865" s="62" t="s">
        <v>20</v>
      </c>
      <c r="B3865" s="62" t="s">
        <v>217</v>
      </c>
      <c r="C3865" s="63">
        <v>10</v>
      </c>
      <c r="D3865" s="62" t="s">
        <v>13378</v>
      </c>
      <c r="E3865" s="62" t="s">
        <v>14318</v>
      </c>
      <c r="F3865" s="69">
        <v>27111903</v>
      </c>
      <c r="G3865" s="62" t="s">
        <v>13630</v>
      </c>
      <c r="H3865" s="62">
        <v>3</v>
      </c>
      <c r="I3865" s="62">
        <v>5</v>
      </c>
      <c r="J3865" s="70">
        <v>1</v>
      </c>
      <c r="K3865" s="71">
        <v>102000</v>
      </c>
      <c r="L3865" s="72" t="s">
        <v>15</v>
      </c>
      <c r="M3865" s="72" t="s">
        <v>254</v>
      </c>
    </row>
    <row r="3866" spans="1:13" s="3" customFormat="1" ht="12.75" x14ac:dyDescent="0.2">
      <c r="A3866" s="62" t="s">
        <v>20</v>
      </c>
      <c r="B3866" s="62" t="s">
        <v>338</v>
      </c>
      <c r="C3866" s="63">
        <v>10</v>
      </c>
      <c r="D3866" s="64" t="s">
        <v>13384</v>
      </c>
      <c r="E3866" s="64" t="s">
        <v>14319</v>
      </c>
      <c r="F3866" s="65">
        <v>31163230</v>
      </c>
      <c r="G3866" s="64" t="s">
        <v>13630</v>
      </c>
      <c r="H3866" s="64">
        <v>3</v>
      </c>
      <c r="I3866" s="64">
        <v>5</v>
      </c>
      <c r="J3866" s="66">
        <v>1</v>
      </c>
      <c r="K3866" s="67">
        <v>52000</v>
      </c>
      <c r="L3866" s="68" t="s">
        <v>15</v>
      </c>
      <c r="M3866" s="68" t="s">
        <v>254</v>
      </c>
    </row>
    <row r="3867" spans="1:13" s="3" customFormat="1" ht="12.75" x14ac:dyDescent="0.2">
      <c r="A3867" s="62" t="s">
        <v>20</v>
      </c>
      <c r="B3867" s="62" t="s">
        <v>338</v>
      </c>
      <c r="C3867" s="63">
        <v>10</v>
      </c>
      <c r="D3867" s="62" t="s">
        <v>13384</v>
      </c>
      <c r="E3867" s="62" t="s">
        <v>14320</v>
      </c>
      <c r="F3867" s="69">
        <v>31163230</v>
      </c>
      <c r="G3867" s="62" t="s">
        <v>13630</v>
      </c>
      <c r="H3867" s="62">
        <v>3</v>
      </c>
      <c r="I3867" s="62">
        <v>5</v>
      </c>
      <c r="J3867" s="70">
        <v>1</v>
      </c>
      <c r="K3867" s="71">
        <v>99500</v>
      </c>
      <c r="L3867" s="72" t="s">
        <v>15</v>
      </c>
      <c r="M3867" s="72" t="s">
        <v>254</v>
      </c>
    </row>
    <row r="3868" spans="1:13" s="3" customFormat="1" ht="12.75" x14ac:dyDescent="0.2">
      <c r="A3868" s="62" t="s">
        <v>20</v>
      </c>
      <c r="B3868" s="62" t="s">
        <v>216</v>
      </c>
      <c r="C3868" s="63">
        <v>10</v>
      </c>
      <c r="D3868" s="64" t="s">
        <v>13377</v>
      </c>
      <c r="E3868" s="64" t="s">
        <v>14321</v>
      </c>
      <c r="F3868" s="65">
        <v>41122703</v>
      </c>
      <c r="G3868" s="64" t="s">
        <v>13630</v>
      </c>
      <c r="H3868" s="64">
        <v>3</v>
      </c>
      <c r="I3868" s="64">
        <v>5</v>
      </c>
      <c r="J3868" s="66">
        <v>5</v>
      </c>
      <c r="K3868" s="67">
        <v>139500</v>
      </c>
      <c r="L3868" s="68" t="s">
        <v>15</v>
      </c>
      <c r="M3868" s="68" t="s">
        <v>254</v>
      </c>
    </row>
    <row r="3869" spans="1:13" s="3" customFormat="1" ht="12.75" x14ac:dyDescent="0.2">
      <c r="A3869" s="62" t="s">
        <v>20</v>
      </c>
      <c r="B3869" s="62" t="s">
        <v>216</v>
      </c>
      <c r="C3869" s="63">
        <v>10</v>
      </c>
      <c r="D3869" s="62" t="s">
        <v>13377</v>
      </c>
      <c r="E3869" s="62" t="s">
        <v>14322</v>
      </c>
      <c r="F3869" s="69">
        <v>31201511</v>
      </c>
      <c r="G3869" s="62" t="s">
        <v>13630</v>
      </c>
      <c r="H3869" s="62">
        <v>3</v>
      </c>
      <c r="I3869" s="62">
        <v>5</v>
      </c>
      <c r="J3869" s="70">
        <v>3</v>
      </c>
      <c r="K3869" s="71">
        <v>30000</v>
      </c>
      <c r="L3869" s="72" t="s">
        <v>15</v>
      </c>
      <c r="M3869" s="72" t="s">
        <v>254</v>
      </c>
    </row>
    <row r="3870" spans="1:13" s="3" customFormat="1" ht="12.75" x14ac:dyDescent="0.2">
      <c r="A3870" s="62" t="s">
        <v>20</v>
      </c>
      <c r="B3870" s="62" t="s">
        <v>216</v>
      </c>
      <c r="C3870" s="63">
        <v>10</v>
      </c>
      <c r="D3870" s="64" t="s">
        <v>13377</v>
      </c>
      <c r="E3870" s="64" t="s">
        <v>14323</v>
      </c>
      <c r="F3870" s="65">
        <v>31201532</v>
      </c>
      <c r="G3870" s="64" t="s">
        <v>13630</v>
      </c>
      <c r="H3870" s="64">
        <v>3</v>
      </c>
      <c r="I3870" s="64">
        <v>5</v>
      </c>
      <c r="J3870" s="66">
        <v>5</v>
      </c>
      <c r="K3870" s="67">
        <v>26500</v>
      </c>
      <c r="L3870" s="68" t="s">
        <v>15</v>
      </c>
      <c r="M3870" s="68" t="s">
        <v>254</v>
      </c>
    </row>
    <row r="3871" spans="1:13" s="3" customFormat="1" ht="12.75" x14ac:dyDescent="0.2">
      <c r="A3871" s="62" t="s">
        <v>20</v>
      </c>
      <c r="B3871" s="62" t="s">
        <v>216</v>
      </c>
      <c r="C3871" s="63">
        <v>10</v>
      </c>
      <c r="D3871" s="62" t="s">
        <v>13377</v>
      </c>
      <c r="E3871" s="62" t="s">
        <v>14324</v>
      </c>
      <c r="F3871" s="69">
        <v>31201500</v>
      </c>
      <c r="G3871" s="62" t="s">
        <v>13630</v>
      </c>
      <c r="H3871" s="62">
        <v>3</v>
      </c>
      <c r="I3871" s="62">
        <v>5</v>
      </c>
      <c r="J3871" s="70">
        <v>25</v>
      </c>
      <c r="K3871" s="71">
        <v>745000</v>
      </c>
      <c r="L3871" s="72" t="s">
        <v>15</v>
      </c>
      <c r="M3871" s="72" t="s">
        <v>254</v>
      </c>
    </row>
    <row r="3872" spans="1:13" s="3" customFormat="1" ht="12.75" x14ac:dyDescent="0.2">
      <c r="A3872" s="62" t="s">
        <v>20</v>
      </c>
      <c r="B3872" s="62" t="s">
        <v>855</v>
      </c>
      <c r="C3872" s="63">
        <v>10</v>
      </c>
      <c r="D3872" s="62" t="s">
        <v>13474</v>
      </c>
      <c r="E3872" s="62" t="s">
        <v>14325</v>
      </c>
      <c r="F3872" s="69">
        <v>32141108</v>
      </c>
      <c r="G3872" s="62" t="s">
        <v>13630</v>
      </c>
      <c r="H3872" s="62">
        <v>3</v>
      </c>
      <c r="I3872" s="62">
        <v>3</v>
      </c>
      <c r="J3872" s="70">
        <v>3</v>
      </c>
      <c r="K3872" s="71">
        <v>331578</v>
      </c>
      <c r="L3872" s="72" t="s">
        <v>15</v>
      </c>
      <c r="M3872" s="72" t="s">
        <v>254</v>
      </c>
    </row>
    <row r="3873" spans="1:13" s="3" customFormat="1" ht="12.75" x14ac:dyDescent="0.2">
      <c r="A3873" s="62" t="s">
        <v>20</v>
      </c>
      <c r="B3873" s="62" t="s">
        <v>217</v>
      </c>
      <c r="C3873" s="63">
        <v>10</v>
      </c>
      <c r="D3873" s="64" t="s">
        <v>13378</v>
      </c>
      <c r="E3873" s="64" t="s">
        <v>14326</v>
      </c>
      <c r="F3873" s="65">
        <v>27111903</v>
      </c>
      <c r="G3873" s="64" t="s">
        <v>13630</v>
      </c>
      <c r="H3873" s="64">
        <v>3</v>
      </c>
      <c r="I3873" s="64">
        <v>5</v>
      </c>
      <c r="J3873" s="66">
        <v>1</v>
      </c>
      <c r="K3873" s="67">
        <v>27300</v>
      </c>
      <c r="L3873" s="68" t="s">
        <v>15</v>
      </c>
      <c r="M3873" s="68" t="s">
        <v>254</v>
      </c>
    </row>
    <row r="3874" spans="1:13" s="3" customFormat="1" ht="12.75" x14ac:dyDescent="0.2">
      <c r="A3874" s="62" t="s">
        <v>20</v>
      </c>
      <c r="B3874" s="62" t="s">
        <v>219</v>
      </c>
      <c r="C3874" s="63">
        <v>10</v>
      </c>
      <c r="D3874" s="62" t="s">
        <v>13379</v>
      </c>
      <c r="E3874" s="62" t="s">
        <v>14327</v>
      </c>
      <c r="F3874" s="69">
        <v>31191506</v>
      </c>
      <c r="G3874" s="62" t="s">
        <v>13630</v>
      </c>
      <c r="H3874" s="62">
        <v>3</v>
      </c>
      <c r="I3874" s="62">
        <v>5</v>
      </c>
      <c r="J3874" s="70">
        <v>7</v>
      </c>
      <c r="K3874" s="71">
        <v>147700</v>
      </c>
      <c r="L3874" s="72" t="s">
        <v>15</v>
      </c>
      <c r="M3874" s="72" t="s">
        <v>254</v>
      </c>
    </row>
    <row r="3875" spans="1:13" s="3" customFormat="1" ht="12.75" x14ac:dyDescent="0.2">
      <c r="A3875" s="62" t="s">
        <v>20</v>
      </c>
      <c r="B3875" s="62" t="s">
        <v>219</v>
      </c>
      <c r="C3875" s="63">
        <v>10</v>
      </c>
      <c r="D3875" s="64" t="s">
        <v>13379</v>
      </c>
      <c r="E3875" s="64" t="s">
        <v>14328</v>
      </c>
      <c r="F3875" s="65">
        <v>23101508</v>
      </c>
      <c r="G3875" s="64" t="s">
        <v>13630</v>
      </c>
      <c r="H3875" s="64">
        <v>3</v>
      </c>
      <c r="I3875" s="64">
        <v>5</v>
      </c>
      <c r="J3875" s="66">
        <v>2</v>
      </c>
      <c r="K3875" s="67">
        <v>332000</v>
      </c>
      <c r="L3875" s="68" t="s">
        <v>15</v>
      </c>
      <c r="M3875" s="68" t="s">
        <v>254</v>
      </c>
    </row>
    <row r="3876" spans="1:13" s="3" customFormat="1" ht="12.75" x14ac:dyDescent="0.2">
      <c r="A3876" s="62" t="s">
        <v>20</v>
      </c>
      <c r="B3876" s="62" t="s">
        <v>219</v>
      </c>
      <c r="C3876" s="63">
        <v>10</v>
      </c>
      <c r="D3876" s="62" t="s">
        <v>13379</v>
      </c>
      <c r="E3876" s="62" t="s">
        <v>14329</v>
      </c>
      <c r="F3876" s="69">
        <v>23101508</v>
      </c>
      <c r="G3876" s="62" t="s">
        <v>13630</v>
      </c>
      <c r="H3876" s="62">
        <v>3</v>
      </c>
      <c r="I3876" s="62">
        <v>5</v>
      </c>
      <c r="J3876" s="70">
        <v>2</v>
      </c>
      <c r="K3876" s="71">
        <v>556200</v>
      </c>
      <c r="L3876" s="72" t="s">
        <v>15</v>
      </c>
      <c r="M3876" s="72" t="s">
        <v>254</v>
      </c>
    </row>
    <row r="3877" spans="1:13" s="3" customFormat="1" ht="12.75" x14ac:dyDescent="0.2">
      <c r="A3877" s="62" t="s">
        <v>20</v>
      </c>
      <c r="B3877" s="62" t="s">
        <v>219</v>
      </c>
      <c r="C3877" s="63">
        <v>10</v>
      </c>
      <c r="D3877" s="64" t="s">
        <v>13379</v>
      </c>
      <c r="E3877" s="64" t="s">
        <v>14330</v>
      </c>
      <c r="F3877" s="65">
        <v>31191509</v>
      </c>
      <c r="G3877" s="64" t="s">
        <v>13630</v>
      </c>
      <c r="H3877" s="64">
        <v>3</v>
      </c>
      <c r="I3877" s="64">
        <v>5</v>
      </c>
      <c r="J3877" s="66">
        <v>10</v>
      </c>
      <c r="K3877" s="67">
        <v>410000</v>
      </c>
      <c r="L3877" s="68" t="s">
        <v>15</v>
      </c>
      <c r="M3877" s="68" t="s">
        <v>254</v>
      </c>
    </row>
    <row r="3878" spans="1:13" s="3" customFormat="1" ht="12.75" x14ac:dyDescent="0.2">
      <c r="A3878" s="62" t="s">
        <v>20</v>
      </c>
      <c r="B3878" s="62" t="s">
        <v>219</v>
      </c>
      <c r="C3878" s="63">
        <v>10</v>
      </c>
      <c r="D3878" s="62" t="s">
        <v>13379</v>
      </c>
      <c r="E3878" s="62" t="s">
        <v>14331</v>
      </c>
      <c r="F3878" s="69">
        <v>31191509</v>
      </c>
      <c r="G3878" s="62" t="s">
        <v>13630</v>
      </c>
      <c r="H3878" s="62">
        <v>3</v>
      </c>
      <c r="I3878" s="62">
        <v>5</v>
      </c>
      <c r="J3878" s="70">
        <v>4</v>
      </c>
      <c r="K3878" s="71">
        <v>294000</v>
      </c>
      <c r="L3878" s="72" t="s">
        <v>15</v>
      </c>
      <c r="M3878" s="72" t="s">
        <v>254</v>
      </c>
    </row>
    <row r="3879" spans="1:13" s="3" customFormat="1" ht="12.75" x14ac:dyDescent="0.2">
      <c r="A3879" s="62" t="s">
        <v>20</v>
      </c>
      <c r="B3879" s="62" t="s">
        <v>217</v>
      </c>
      <c r="C3879" s="63">
        <v>10</v>
      </c>
      <c r="D3879" s="64" t="s">
        <v>13378</v>
      </c>
      <c r="E3879" s="64" t="s">
        <v>14332</v>
      </c>
      <c r="F3879" s="65">
        <v>47131604</v>
      </c>
      <c r="G3879" s="64" t="s">
        <v>13630</v>
      </c>
      <c r="H3879" s="64">
        <v>3</v>
      </c>
      <c r="I3879" s="64">
        <v>5</v>
      </c>
      <c r="J3879" s="66">
        <v>20</v>
      </c>
      <c r="K3879" s="67">
        <v>824750</v>
      </c>
      <c r="L3879" s="68" t="s">
        <v>15</v>
      </c>
      <c r="M3879" s="68" t="s">
        <v>254</v>
      </c>
    </row>
    <row r="3880" spans="1:13" s="3" customFormat="1" ht="12.75" x14ac:dyDescent="0.2">
      <c r="A3880" s="62" t="s">
        <v>20</v>
      </c>
      <c r="B3880" s="62" t="s">
        <v>217</v>
      </c>
      <c r="C3880" s="63">
        <v>10</v>
      </c>
      <c r="D3880" s="62" t="s">
        <v>13378</v>
      </c>
      <c r="E3880" s="62" t="s">
        <v>14333</v>
      </c>
      <c r="F3880" s="69">
        <v>47131604</v>
      </c>
      <c r="G3880" s="62" t="s">
        <v>13630</v>
      </c>
      <c r="H3880" s="62">
        <v>3</v>
      </c>
      <c r="I3880" s="62">
        <v>5</v>
      </c>
      <c r="J3880" s="70">
        <v>100</v>
      </c>
      <c r="K3880" s="71">
        <v>1112500</v>
      </c>
      <c r="L3880" s="72" t="s">
        <v>15</v>
      </c>
      <c r="M3880" s="72" t="s">
        <v>254</v>
      </c>
    </row>
    <row r="3881" spans="1:13" s="3" customFormat="1" ht="12.75" x14ac:dyDescent="0.2">
      <c r="A3881" s="62" t="s">
        <v>20</v>
      </c>
      <c r="B3881" s="62" t="s">
        <v>3296</v>
      </c>
      <c r="C3881" s="63">
        <v>10</v>
      </c>
      <c r="D3881" s="64" t="s">
        <v>13574</v>
      </c>
      <c r="E3881" s="64" t="s">
        <v>14334</v>
      </c>
      <c r="F3881" s="65">
        <v>72103302</v>
      </c>
      <c r="G3881" s="64" t="s">
        <v>13630</v>
      </c>
      <c r="H3881" s="64">
        <v>2</v>
      </c>
      <c r="I3881" s="64">
        <v>3</v>
      </c>
      <c r="J3881" s="66">
        <v>1</v>
      </c>
      <c r="K3881" s="67">
        <v>12000000</v>
      </c>
      <c r="L3881" s="68" t="s">
        <v>13</v>
      </c>
      <c r="M3881" s="68" t="s">
        <v>254</v>
      </c>
    </row>
    <row r="3882" spans="1:13" s="3" customFormat="1" ht="12.75" x14ac:dyDescent="0.2">
      <c r="A3882" s="62" t="s">
        <v>20</v>
      </c>
      <c r="B3882" s="62" t="s">
        <v>219</v>
      </c>
      <c r="C3882" s="63">
        <v>10</v>
      </c>
      <c r="D3882" s="62" t="s">
        <v>13379</v>
      </c>
      <c r="E3882" s="62" t="s">
        <v>14335</v>
      </c>
      <c r="F3882" s="69">
        <v>27112845</v>
      </c>
      <c r="G3882" s="62" t="s">
        <v>13630</v>
      </c>
      <c r="H3882" s="62">
        <v>3</v>
      </c>
      <c r="I3882" s="62">
        <v>5</v>
      </c>
      <c r="J3882" s="70">
        <v>2</v>
      </c>
      <c r="K3882" s="71">
        <v>86000</v>
      </c>
      <c r="L3882" s="72" t="s">
        <v>15</v>
      </c>
      <c r="M3882" s="72" t="s">
        <v>254</v>
      </c>
    </row>
    <row r="3883" spans="1:13" s="3" customFormat="1" ht="12.75" x14ac:dyDescent="0.2">
      <c r="A3883" s="62" t="s">
        <v>20</v>
      </c>
      <c r="B3883" s="62" t="s">
        <v>219</v>
      </c>
      <c r="C3883" s="63">
        <v>10</v>
      </c>
      <c r="D3883" s="64" t="s">
        <v>13379</v>
      </c>
      <c r="E3883" s="64" t="s">
        <v>14336</v>
      </c>
      <c r="F3883" s="65">
        <v>27112845</v>
      </c>
      <c r="G3883" s="64" t="s">
        <v>13630</v>
      </c>
      <c r="H3883" s="64">
        <v>3</v>
      </c>
      <c r="I3883" s="64">
        <v>5</v>
      </c>
      <c r="J3883" s="66">
        <v>2</v>
      </c>
      <c r="K3883" s="67">
        <v>44600</v>
      </c>
      <c r="L3883" s="68" t="s">
        <v>15</v>
      </c>
      <c r="M3883" s="68" t="s">
        <v>254</v>
      </c>
    </row>
    <row r="3884" spans="1:13" s="3" customFormat="1" ht="12.75" x14ac:dyDescent="0.2">
      <c r="A3884" s="62" t="s">
        <v>20</v>
      </c>
      <c r="B3884" s="62" t="s">
        <v>339</v>
      </c>
      <c r="C3884" s="63">
        <v>10</v>
      </c>
      <c r="D3884" s="62" t="s">
        <v>13386</v>
      </c>
      <c r="E3884" s="62" t="s">
        <v>14337</v>
      </c>
      <c r="F3884" s="69">
        <v>42132105</v>
      </c>
      <c r="G3884" s="62" t="s">
        <v>13630</v>
      </c>
      <c r="H3884" s="62">
        <v>1</v>
      </c>
      <c r="I3884" s="62">
        <v>3</v>
      </c>
      <c r="J3884" s="70">
        <v>8</v>
      </c>
      <c r="K3884" s="71">
        <v>1254760</v>
      </c>
      <c r="L3884" s="72" t="s">
        <v>15</v>
      </c>
      <c r="M3884" s="72" t="s">
        <v>254</v>
      </c>
    </row>
    <row r="3885" spans="1:13" s="3" customFormat="1" ht="12.75" x14ac:dyDescent="0.2">
      <c r="A3885" s="62" t="s">
        <v>20</v>
      </c>
      <c r="B3885" s="62" t="s">
        <v>873</v>
      </c>
      <c r="C3885" s="63">
        <v>10</v>
      </c>
      <c r="D3885" s="64" t="s">
        <v>13492</v>
      </c>
      <c r="E3885" s="64" t="s">
        <v>14338</v>
      </c>
      <c r="F3885" s="65">
        <v>27112000</v>
      </c>
      <c r="G3885" s="64" t="s">
        <v>13630</v>
      </c>
      <c r="H3885" s="64">
        <v>3</v>
      </c>
      <c r="I3885" s="64">
        <v>3</v>
      </c>
      <c r="J3885" s="66">
        <v>12</v>
      </c>
      <c r="K3885" s="67">
        <v>108000</v>
      </c>
      <c r="L3885" s="68" t="s">
        <v>15</v>
      </c>
      <c r="M3885" s="68" t="s">
        <v>254</v>
      </c>
    </row>
    <row r="3886" spans="1:13" s="3" customFormat="1" ht="12.75" x14ac:dyDescent="0.2">
      <c r="A3886" s="62" t="s">
        <v>20</v>
      </c>
      <c r="B3886" s="62" t="s">
        <v>219</v>
      </c>
      <c r="C3886" s="63">
        <v>10</v>
      </c>
      <c r="D3886" s="62" t="s">
        <v>13379</v>
      </c>
      <c r="E3886" s="62" t="s">
        <v>14339</v>
      </c>
      <c r="F3886" s="69">
        <v>47121702</v>
      </c>
      <c r="G3886" s="62" t="s">
        <v>13630</v>
      </c>
      <c r="H3886" s="62">
        <v>3</v>
      </c>
      <c r="I3886" s="62">
        <v>3</v>
      </c>
      <c r="J3886" s="70">
        <v>15</v>
      </c>
      <c r="K3886" s="71">
        <v>477465</v>
      </c>
      <c r="L3886" s="72" t="s">
        <v>15</v>
      </c>
      <c r="M3886" s="72" t="s">
        <v>254</v>
      </c>
    </row>
    <row r="3887" spans="1:13" s="3" customFormat="1" ht="12.75" x14ac:dyDescent="0.2">
      <c r="A3887" s="62" t="s">
        <v>20</v>
      </c>
      <c r="B3887" s="62" t="s">
        <v>472</v>
      </c>
      <c r="C3887" s="63">
        <v>10</v>
      </c>
      <c r="D3887" s="64" t="s">
        <v>13437</v>
      </c>
      <c r="E3887" s="64" t="s">
        <v>14340</v>
      </c>
      <c r="F3887" s="65">
        <v>27111908</v>
      </c>
      <c r="G3887" s="64" t="s">
        <v>13630</v>
      </c>
      <c r="H3887" s="64">
        <v>3</v>
      </c>
      <c r="I3887" s="64">
        <v>5</v>
      </c>
      <c r="J3887" s="66">
        <v>2</v>
      </c>
      <c r="K3887" s="67">
        <v>38400</v>
      </c>
      <c r="L3887" s="68" t="s">
        <v>15</v>
      </c>
      <c r="M3887" s="68" t="s">
        <v>254</v>
      </c>
    </row>
    <row r="3888" spans="1:13" s="3" customFormat="1" ht="12.75" x14ac:dyDescent="0.2">
      <c r="A3888" s="62" t="s">
        <v>20</v>
      </c>
      <c r="B3888" s="62" t="s">
        <v>265</v>
      </c>
      <c r="C3888" s="63">
        <v>10</v>
      </c>
      <c r="D3888" s="62" t="s">
        <v>13462</v>
      </c>
      <c r="E3888" s="62" t="s">
        <v>14341</v>
      </c>
      <c r="F3888" s="69">
        <v>26111701</v>
      </c>
      <c r="G3888" s="62" t="s">
        <v>13630</v>
      </c>
      <c r="H3888" s="62">
        <v>3</v>
      </c>
      <c r="I3888" s="62">
        <v>3</v>
      </c>
      <c r="J3888" s="70">
        <v>24</v>
      </c>
      <c r="K3888" s="71">
        <v>1656000</v>
      </c>
      <c r="L3888" s="72" t="s">
        <v>15</v>
      </c>
      <c r="M3888" s="72" t="s">
        <v>254</v>
      </c>
    </row>
    <row r="3889" spans="1:13" s="3" customFormat="1" ht="12.75" x14ac:dyDescent="0.2">
      <c r="A3889" s="62" t="s">
        <v>20</v>
      </c>
      <c r="B3889" s="62" t="s">
        <v>268</v>
      </c>
      <c r="C3889" s="63">
        <v>10</v>
      </c>
      <c r="D3889" s="64" t="s">
        <v>13385</v>
      </c>
      <c r="E3889" s="64" t="s">
        <v>14342</v>
      </c>
      <c r="F3889" s="65">
        <v>47131824</v>
      </c>
      <c r="G3889" s="64" t="s">
        <v>13630</v>
      </c>
      <c r="H3889" s="64">
        <v>1</v>
      </c>
      <c r="I3889" s="64">
        <v>3</v>
      </c>
      <c r="J3889" s="66">
        <v>15</v>
      </c>
      <c r="K3889" s="67">
        <v>19500</v>
      </c>
      <c r="L3889" s="68" t="s">
        <v>15</v>
      </c>
      <c r="M3889" s="68" t="s">
        <v>254</v>
      </c>
    </row>
    <row r="3890" spans="1:13" s="3" customFormat="1" ht="12.75" x14ac:dyDescent="0.2">
      <c r="A3890" s="62" t="s">
        <v>20</v>
      </c>
      <c r="B3890" s="62" t="s">
        <v>339</v>
      </c>
      <c r="C3890" s="63">
        <v>10</v>
      </c>
      <c r="D3890" s="62" t="s">
        <v>13386</v>
      </c>
      <c r="E3890" s="62" t="s">
        <v>1963</v>
      </c>
      <c r="F3890" s="69">
        <v>52121601</v>
      </c>
      <c r="G3890" s="62" t="s">
        <v>13630</v>
      </c>
      <c r="H3890" s="62">
        <v>1</v>
      </c>
      <c r="I3890" s="62">
        <v>3</v>
      </c>
      <c r="J3890" s="70">
        <v>15</v>
      </c>
      <c r="K3890" s="71">
        <v>22500</v>
      </c>
      <c r="L3890" s="72" t="s">
        <v>15</v>
      </c>
      <c r="M3890" s="72" t="s">
        <v>254</v>
      </c>
    </row>
    <row r="3891" spans="1:13" s="3" customFormat="1" ht="12.75" x14ac:dyDescent="0.2">
      <c r="A3891" s="62" t="s">
        <v>20</v>
      </c>
      <c r="B3891" s="62" t="s">
        <v>215</v>
      </c>
      <c r="C3891" s="63">
        <v>10</v>
      </c>
      <c r="D3891" s="64" t="s">
        <v>13376</v>
      </c>
      <c r="E3891" s="64" t="s">
        <v>14343</v>
      </c>
      <c r="F3891" s="65">
        <v>14111704</v>
      </c>
      <c r="G3891" s="64" t="s">
        <v>13630</v>
      </c>
      <c r="H3891" s="64">
        <v>1</v>
      </c>
      <c r="I3891" s="64">
        <v>3</v>
      </c>
      <c r="J3891" s="66">
        <v>40</v>
      </c>
      <c r="K3891" s="67">
        <v>2998440</v>
      </c>
      <c r="L3891" s="68" t="s">
        <v>15</v>
      </c>
      <c r="M3891" s="68" t="s">
        <v>254</v>
      </c>
    </row>
    <row r="3892" spans="1:13" s="3" customFormat="1" ht="12.75" x14ac:dyDescent="0.2">
      <c r="A3892" s="62" t="s">
        <v>20</v>
      </c>
      <c r="B3892" s="62" t="s">
        <v>219</v>
      </c>
      <c r="C3892" s="63">
        <v>10</v>
      </c>
      <c r="D3892" s="62" t="s">
        <v>13379</v>
      </c>
      <c r="E3892" s="62" t="s">
        <v>14344</v>
      </c>
      <c r="F3892" s="69">
        <v>20102104</v>
      </c>
      <c r="G3892" s="62" t="s">
        <v>13630</v>
      </c>
      <c r="H3892" s="62">
        <v>3</v>
      </c>
      <c r="I3892" s="62">
        <v>5</v>
      </c>
      <c r="J3892" s="70">
        <v>2</v>
      </c>
      <c r="K3892" s="71">
        <v>48400</v>
      </c>
      <c r="L3892" s="72" t="s">
        <v>15</v>
      </c>
      <c r="M3892" s="72" t="s">
        <v>254</v>
      </c>
    </row>
    <row r="3893" spans="1:13" s="3" customFormat="1" ht="12.75" x14ac:dyDescent="0.2">
      <c r="A3893" s="62" t="s">
        <v>20</v>
      </c>
      <c r="B3893" s="62" t="s">
        <v>216</v>
      </c>
      <c r="C3893" s="63">
        <v>10</v>
      </c>
      <c r="D3893" s="64" t="s">
        <v>13377</v>
      </c>
      <c r="E3893" s="64" t="s">
        <v>14345</v>
      </c>
      <c r="F3893" s="65">
        <v>47131611</v>
      </c>
      <c r="G3893" s="64" t="s">
        <v>13630</v>
      </c>
      <c r="H3893" s="64">
        <v>5</v>
      </c>
      <c r="I3893" s="64">
        <v>3</v>
      </c>
      <c r="J3893" s="66">
        <v>10</v>
      </c>
      <c r="K3893" s="67">
        <v>298000</v>
      </c>
      <c r="L3893" s="68" t="s">
        <v>15</v>
      </c>
      <c r="M3893" s="68" t="s">
        <v>254</v>
      </c>
    </row>
    <row r="3894" spans="1:13" s="3" customFormat="1" ht="12.75" x14ac:dyDescent="0.2">
      <c r="A3894" s="62" t="s">
        <v>20</v>
      </c>
      <c r="B3894" s="62" t="s">
        <v>216</v>
      </c>
      <c r="C3894" s="63">
        <v>10</v>
      </c>
      <c r="D3894" s="62" t="s">
        <v>13377</v>
      </c>
      <c r="E3894" s="62" t="s">
        <v>14346</v>
      </c>
      <c r="F3894" s="69">
        <v>14111702</v>
      </c>
      <c r="G3894" s="62" t="s">
        <v>13630</v>
      </c>
      <c r="H3894" s="62">
        <v>1</v>
      </c>
      <c r="I3894" s="62">
        <v>1</v>
      </c>
      <c r="J3894" s="70">
        <v>14</v>
      </c>
      <c r="K3894" s="71">
        <v>350000</v>
      </c>
      <c r="L3894" s="72" t="s">
        <v>15</v>
      </c>
      <c r="M3894" s="72" t="s">
        <v>254</v>
      </c>
    </row>
    <row r="3895" spans="1:13" s="3" customFormat="1" ht="12.75" x14ac:dyDescent="0.2">
      <c r="A3895" s="62" t="s">
        <v>20</v>
      </c>
      <c r="B3895" s="62" t="s">
        <v>871</v>
      </c>
      <c r="C3895" s="63">
        <v>10</v>
      </c>
      <c r="D3895" s="64" t="s">
        <v>13490</v>
      </c>
      <c r="E3895" s="64" t="s">
        <v>14347</v>
      </c>
      <c r="F3895" s="65">
        <v>31211502</v>
      </c>
      <c r="G3895" s="64" t="s">
        <v>13630</v>
      </c>
      <c r="H3895" s="64">
        <v>1</v>
      </c>
      <c r="I3895" s="64">
        <v>1</v>
      </c>
      <c r="J3895" s="66">
        <v>40</v>
      </c>
      <c r="K3895" s="67">
        <v>12800000</v>
      </c>
      <c r="L3895" s="68" t="s">
        <v>15</v>
      </c>
      <c r="M3895" s="68" t="s">
        <v>254</v>
      </c>
    </row>
    <row r="3896" spans="1:13" s="3" customFormat="1" ht="12.75" x14ac:dyDescent="0.2">
      <c r="A3896" s="62" t="s">
        <v>20</v>
      </c>
      <c r="B3896" s="62" t="s">
        <v>217</v>
      </c>
      <c r="C3896" s="63">
        <v>10</v>
      </c>
      <c r="D3896" s="62" t="s">
        <v>13378</v>
      </c>
      <c r="E3896" s="62" t="s">
        <v>14348</v>
      </c>
      <c r="F3896" s="69">
        <v>31211906</v>
      </c>
      <c r="G3896" s="62" t="s">
        <v>13630</v>
      </c>
      <c r="H3896" s="62">
        <v>3</v>
      </c>
      <c r="I3896" s="62">
        <v>5</v>
      </c>
      <c r="J3896" s="70">
        <v>15</v>
      </c>
      <c r="K3896" s="71">
        <v>210000</v>
      </c>
      <c r="L3896" s="72" t="s">
        <v>15</v>
      </c>
      <c r="M3896" s="72" t="s">
        <v>254</v>
      </c>
    </row>
    <row r="3897" spans="1:13" s="3" customFormat="1" ht="12.75" x14ac:dyDescent="0.2">
      <c r="A3897" s="62" t="s">
        <v>20</v>
      </c>
      <c r="B3897" s="62" t="s">
        <v>217</v>
      </c>
      <c r="C3897" s="63">
        <v>10</v>
      </c>
      <c r="D3897" s="64" t="s">
        <v>13378</v>
      </c>
      <c r="E3897" s="64" t="s">
        <v>14349</v>
      </c>
      <c r="F3897" s="65">
        <v>31211906</v>
      </c>
      <c r="G3897" s="64" t="s">
        <v>13630</v>
      </c>
      <c r="H3897" s="64">
        <v>3</v>
      </c>
      <c r="I3897" s="64">
        <v>5</v>
      </c>
      <c r="J3897" s="66">
        <v>100</v>
      </c>
      <c r="K3897" s="67">
        <v>705000</v>
      </c>
      <c r="L3897" s="68" t="s">
        <v>15</v>
      </c>
      <c r="M3897" s="68" t="s">
        <v>254</v>
      </c>
    </row>
    <row r="3898" spans="1:13" s="3" customFormat="1" ht="12.75" x14ac:dyDescent="0.2">
      <c r="A3898" s="62" t="s">
        <v>20</v>
      </c>
      <c r="B3898" s="62" t="s">
        <v>877</v>
      </c>
      <c r="C3898" s="63">
        <v>10</v>
      </c>
      <c r="D3898" s="62" t="s">
        <v>13496</v>
      </c>
      <c r="E3898" s="62" t="s">
        <v>14350</v>
      </c>
      <c r="F3898" s="69">
        <v>23271812</v>
      </c>
      <c r="G3898" s="62" t="s">
        <v>13630</v>
      </c>
      <c r="H3898" s="62">
        <v>3</v>
      </c>
      <c r="I3898" s="62">
        <v>5</v>
      </c>
      <c r="J3898" s="70">
        <v>40</v>
      </c>
      <c r="K3898" s="71">
        <v>492000</v>
      </c>
      <c r="L3898" s="72" t="s">
        <v>1759</v>
      </c>
      <c r="M3898" s="72" t="s">
        <v>254</v>
      </c>
    </row>
    <row r="3899" spans="1:13" s="3" customFormat="1" ht="12.75" x14ac:dyDescent="0.2">
      <c r="A3899" s="62" t="s">
        <v>20</v>
      </c>
      <c r="B3899" s="62" t="s">
        <v>877</v>
      </c>
      <c r="C3899" s="63">
        <v>10</v>
      </c>
      <c r="D3899" s="64" t="s">
        <v>13496</v>
      </c>
      <c r="E3899" s="64" t="s">
        <v>14351</v>
      </c>
      <c r="F3899" s="65">
        <v>23271807</v>
      </c>
      <c r="G3899" s="64" t="s">
        <v>13630</v>
      </c>
      <c r="H3899" s="64">
        <v>3</v>
      </c>
      <c r="I3899" s="64">
        <v>5</v>
      </c>
      <c r="J3899" s="66">
        <v>15</v>
      </c>
      <c r="K3899" s="67">
        <v>768225</v>
      </c>
      <c r="L3899" s="68" t="s">
        <v>1759</v>
      </c>
      <c r="M3899" s="68" t="s">
        <v>254</v>
      </c>
    </row>
    <row r="3900" spans="1:13" s="3" customFormat="1" ht="12.75" x14ac:dyDescent="0.2">
      <c r="A3900" s="62" t="s">
        <v>20</v>
      </c>
      <c r="B3900" s="62" t="s">
        <v>877</v>
      </c>
      <c r="C3900" s="63">
        <v>10</v>
      </c>
      <c r="D3900" s="62" t="s">
        <v>13496</v>
      </c>
      <c r="E3900" s="62" t="s">
        <v>14352</v>
      </c>
      <c r="F3900" s="69">
        <v>23271807</v>
      </c>
      <c r="G3900" s="62" t="s">
        <v>13630</v>
      </c>
      <c r="H3900" s="62">
        <v>3</v>
      </c>
      <c r="I3900" s="62">
        <v>5</v>
      </c>
      <c r="J3900" s="70">
        <v>15</v>
      </c>
      <c r="K3900" s="71">
        <v>420000</v>
      </c>
      <c r="L3900" s="72" t="s">
        <v>15</v>
      </c>
      <c r="M3900" s="72" t="s">
        <v>254</v>
      </c>
    </row>
    <row r="3901" spans="1:13" s="3" customFormat="1" ht="12.75" x14ac:dyDescent="0.2">
      <c r="A3901" s="62" t="s">
        <v>20</v>
      </c>
      <c r="B3901" s="62" t="s">
        <v>855</v>
      </c>
      <c r="C3901" s="63">
        <v>10</v>
      </c>
      <c r="D3901" s="64" t="s">
        <v>13474</v>
      </c>
      <c r="E3901" s="64" t="s">
        <v>14353</v>
      </c>
      <c r="F3901" s="65">
        <v>39121308</v>
      </c>
      <c r="G3901" s="64" t="s">
        <v>13630</v>
      </c>
      <c r="H3901" s="64">
        <v>1</v>
      </c>
      <c r="I3901" s="64">
        <v>3</v>
      </c>
      <c r="J3901" s="66">
        <v>2</v>
      </c>
      <c r="K3901" s="67">
        <v>255850</v>
      </c>
      <c r="L3901" s="68" t="s">
        <v>1760</v>
      </c>
      <c r="M3901" s="68" t="s">
        <v>254</v>
      </c>
    </row>
    <row r="3902" spans="1:13" s="3" customFormat="1" ht="12.75" x14ac:dyDescent="0.2">
      <c r="A3902" s="62" t="s">
        <v>20</v>
      </c>
      <c r="B3902" s="62" t="s">
        <v>855</v>
      </c>
      <c r="C3902" s="63">
        <v>10</v>
      </c>
      <c r="D3902" s="62" t="s">
        <v>13474</v>
      </c>
      <c r="E3902" s="62" t="s">
        <v>14354</v>
      </c>
      <c r="F3902" s="69">
        <v>39121308</v>
      </c>
      <c r="G3902" s="62" t="s">
        <v>13630</v>
      </c>
      <c r="H3902" s="62">
        <v>1</v>
      </c>
      <c r="I3902" s="62">
        <v>3</v>
      </c>
      <c r="J3902" s="70">
        <v>2</v>
      </c>
      <c r="K3902" s="71">
        <v>283212</v>
      </c>
      <c r="L3902" s="72" t="s">
        <v>15</v>
      </c>
      <c r="M3902" s="72" t="s">
        <v>254</v>
      </c>
    </row>
    <row r="3903" spans="1:13" s="3" customFormat="1" ht="12.75" x14ac:dyDescent="0.2">
      <c r="A3903" s="62" t="s">
        <v>20</v>
      </c>
      <c r="B3903" s="62" t="s">
        <v>219</v>
      </c>
      <c r="C3903" s="63">
        <v>10</v>
      </c>
      <c r="D3903" s="64" t="s">
        <v>13379</v>
      </c>
      <c r="E3903" s="64" t="s">
        <v>14355</v>
      </c>
      <c r="F3903" s="65">
        <v>31161528</v>
      </c>
      <c r="G3903" s="64" t="s">
        <v>13630</v>
      </c>
      <c r="H3903" s="64">
        <v>3</v>
      </c>
      <c r="I3903" s="64">
        <v>5</v>
      </c>
      <c r="J3903" s="66">
        <v>1</v>
      </c>
      <c r="K3903" s="67">
        <v>1250</v>
      </c>
      <c r="L3903" s="68" t="s">
        <v>15</v>
      </c>
      <c r="M3903" s="68" t="s">
        <v>254</v>
      </c>
    </row>
    <row r="3904" spans="1:13" s="3" customFormat="1" ht="12.75" x14ac:dyDescent="0.2">
      <c r="A3904" s="62" t="s">
        <v>20</v>
      </c>
      <c r="B3904" s="62" t="s">
        <v>219</v>
      </c>
      <c r="C3904" s="63">
        <v>10</v>
      </c>
      <c r="D3904" s="62" t="s">
        <v>13379</v>
      </c>
      <c r="E3904" s="62" t="s">
        <v>14356</v>
      </c>
      <c r="F3904" s="69">
        <v>31161528</v>
      </c>
      <c r="G3904" s="62" t="s">
        <v>13630</v>
      </c>
      <c r="H3904" s="62">
        <v>3</v>
      </c>
      <c r="I3904" s="62">
        <v>5</v>
      </c>
      <c r="J3904" s="70">
        <v>3</v>
      </c>
      <c r="K3904" s="71">
        <v>3900</v>
      </c>
      <c r="L3904" s="72" t="s">
        <v>15</v>
      </c>
      <c r="M3904" s="72" t="s">
        <v>254</v>
      </c>
    </row>
    <row r="3905" spans="1:13" s="3" customFormat="1" ht="12.75" x14ac:dyDescent="0.2">
      <c r="A3905" s="62" t="s">
        <v>20</v>
      </c>
      <c r="B3905" s="62" t="s">
        <v>219</v>
      </c>
      <c r="C3905" s="63">
        <v>10</v>
      </c>
      <c r="D3905" s="64" t="s">
        <v>13379</v>
      </c>
      <c r="E3905" s="64" t="s">
        <v>14357</v>
      </c>
      <c r="F3905" s="65">
        <v>31161528</v>
      </c>
      <c r="G3905" s="64" t="s">
        <v>13630</v>
      </c>
      <c r="H3905" s="64">
        <v>3</v>
      </c>
      <c r="I3905" s="64">
        <v>5</v>
      </c>
      <c r="J3905" s="66">
        <v>2</v>
      </c>
      <c r="K3905" s="67">
        <v>4100</v>
      </c>
      <c r="L3905" s="68" t="s">
        <v>15</v>
      </c>
      <c r="M3905" s="68" t="s">
        <v>254</v>
      </c>
    </row>
    <row r="3906" spans="1:13" s="3" customFormat="1" ht="12.75" x14ac:dyDescent="0.2">
      <c r="A3906" s="62" t="s">
        <v>20</v>
      </c>
      <c r="B3906" s="62" t="s">
        <v>219</v>
      </c>
      <c r="C3906" s="63">
        <v>10</v>
      </c>
      <c r="D3906" s="62" t="s">
        <v>13379</v>
      </c>
      <c r="E3906" s="62" t="s">
        <v>14358</v>
      </c>
      <c r="F3906" s="69">
        <v>31161528</v>
      </c>
      <c r="G3906" s="62" t="s">
        <v>13630</v>
      </c>
      <c r="H3906" s="62">
        <v>3</v>
      </c>
      <c r="I3906" s="62">
        <v>5</v>
      </c>
      <c r="J3906" s="70">
        <v>2</v>
      </c>
      <c r="K3906" s="71">
        <v>4300</v>
      </c>
      <c r="L3906" s="72" t="s">
        <v>15</v>
      </c>
      <c r="M3906" s="72" t="s">
        <v>254</v>
      </c>
    </row>
    <row r="3907" spans="1:13" s="3" customFormat="1" ht="12.75" x14ac:dyDescent="0.2">
      <c r="A3907" s="62" t="s">
        <v>20</v>
      </c>
      <c r="B3907" s="62" t="s">
        <v>219</v>
      </c>
      <c r="C3907" s="63">
        <v>10</v>
      </c>
      <c r="D3907" s="64" t="s">
        <v>13379</v>
      </c>
      <c r="E3907" s="64" t="s">
        <v>14359</v>
      </c>
      <c r="F3907" s="65">
        <v>31161528</v>
      </c>
      <c r="G3907" s="64" t="s">
        <v>13630</v>
      </c>
      <c r="H3907" s="64">
        <v>3</v>
      </c>
      <c r="I3907" s="64">
        <v>5</v>
      </c>
      <c r="J3907" s="66">
        <v>1</v>
      </c>
      <c r="K3907" s="67">
        <v>1100</v>
      </c>
      <c r="L3907" s="68" t="s">
        <v>15</v>
      </c>
      <c r="M3907" s="68" t="s">
        <v>254</v>
      </c>
    </row>
    <row r="3908" spans="1:13" s="3" customFormat="1" ht="12.75" x14ac:dyDescent="0.2">
      <c r="A3908" s="62" t="s">
        <v>20</v>
      </c>
      <c r="B3908" s="62" t="s">
        <v>1784</v>
      </c>
      <c r="C3908" s="63">
        <v>10</v>
      </c>
      <c r="D3908" s="62" t="s">
        <v>13543</v>
      </c>
      <c r="E3908" s="62" t="s">
        <v>14360</v>
      </c>
      <c r="F3908" s="69">
        <v>15121500</v>
      </c>
      <c r="G3908" s="62" t="s">
        <v>13630</v>
      </c>
      <c r="H3908" s="62">
        <v>3</v>
      </c>
      <c r="I3908" s="62">
        <v>5</v>
      </c>
      <c r="J3908" s="70">
        <v>1</v>
      </c>
      <c r="K3908" s="71">
        <v>16200</v>
      </c>
      <c r="L3908" s="72" t="s">
        <v>15</v>
      </c>
      <c r="M3908" s="72" t="s">
        <v>254</v>
      </c>
    </row>
    <row r="3909" spans="1:13" s="3" customFormat="1" ht="12.75" x14ac:dyDescent="0.2">
      <c r="A3909" s="62" t="s">
        <v>20</v>
      </c>
      <c r="B3909" s="62" t="s">
        <v>3293</v>
      </c>
      <c r="C3909" s="63">
        <v>10</v>
      </c>
      <c r="D3909" s="64" t="s">
        <v>13571</v>
      </c>
      <c r="E3909" s="64" t="s">
        <v>14361</v>
      </c>
      <c r="F3909" s="65">
        <v>11111601</v>
      </c>
      <c r="G3909" s="64" t="s">
        <v>13630</v>
      </c>
      <c r="H3909" s="64">
        <v>3</v>
      </c>
      <c r="I3909" s="64">
        <v>5</v>
      </c>
      <c r="J3909" s="66">
        <v>12</v>
      </c>
      <c r="K3909" s="67">
        <v>303600</v>
      </c>
      <c r="L3909" s="68" t="s">
        <v>15</v>
      </c>
      <c r="M3909" s="68" t="s">
        <v>254</v>
      </c>
    </row>
    <row r="3910" spans="1:13" s="3" customFormat="1" ht="12.75" x14ac:dyDescent="0.2">
      <c r="A3910" s="62" t="s">
        <v>20</v>
      </c>
      <c r="B3910" s="62" t="s">
        <v>1791</v>
      </c>
      <c r="C3910" s="63">
        <v>10</v>
      </c>
      <c r="D3910" s="62" t="s">
        <v>13550</v>
      </c>
      <c r="E3910" s="62" t="s">
        <v>14362</v>
      </c>
      <c r="F3910" s="69">
        <v>40101600</v>
      </c>
      <c r="G3910" s="62" t="s">
        <v>13630</v>
      </c>
      <c r="H3910" s="62">
        <v>4</v>
      </c>
      <c r="I3910" s="62">
        <v>5</v>
      </c>
      <c r="J3910" s="70">
        <v>2</v>
      </c>
      <c r="K3910" s="71">
        <v>274000</v>
      </c>
      <c r="L3910" s="72" t="s">
        <v>15</v>
      </c>
      <c r="M3910" s="72" t="s">
        <v>254</v>
      </c>
    </row>
    <row r="3911" spans="1:13" s="3" customFormat="1" ht="12.75" x14ac:dyDescent="0.2">
      <c r="A3911" s="62" t="s">
        <v>20</v>
      </c>
      <c r="B3911" s="62" t="s">
        <v>1791</v>
      </c>
      <c r="C3911" s="63">
        <v>10</v>
      </c>
      <c r="D3911" s="64" t="s">
        <v>13550</v>
      </c>
      <c r="E3911" s="64" t="s">
        <v>14363</v>
      </c>
      <c r="F3911" s="65">
        <v>40101600</v>
      </c>
      <c r="G3911" s="64" t="s">
        <v>13630</v>
      </c>
      <c r="H3911" s="64">
        <v>4</v>
      </c>
      <c r="I3911" s="64">
        <v>5</v>
      </c>
      <c r="J3911" s="66">
        <v>2</v>
      </c>
      <c r="K3911" s="67">
        <v>294000</v>
      </c>
      <c r="L3911" s="68" t="s">
        <v>15</v>
      </c>
      <c r="M3911" s="68" t="s">
        <v>254</v>
      </c>
    </row>
    <row r="3912" spans="1:13" s="3" customFormat="1" ht="12.75" x14ac:dyDescent="0.2">
      <c r="A3912" s="62" t="s">
        <v>20</v>
      </c>
      <c r="B3912" s="62" t="s">
        <v>1791</v>
      </c>
      <c r="C3912" s="63">
        <v>10</v>
      </c>
      <c r="D3912" s="62" t="s">
        <v>13550</v>
      </c>
      <c r="E3912" s="62" t="s">
        <v>14364</v>
      </c>
      <c r="F3912" s="69">
        <v>40101600</v>
      </c>
      <c r="G3912" s="62" t="s">
        <v>13630</v>
      </c>
      <c r="H3912" s="62">
        <v>4</v>
      </c>
      <c r="I3912" s="62">
        <v>5</v>
      </c>
      <c r="J3912" s="70">
        <v>2</v>
      </c>
      <c r="K3912" s="71">
        <v>270000</v>
      </c>
      <c r="L3912" s="72" t="s">
        <v>15</v>
      </c>
      <c r="M3912" s="72" t="s">
        <v>254</v>
      </c>
    </row>
    <row r="3913" spans="1:13" s="3" customFormat="1" ht="12.75" x14ac:dyDescent="0.2">
      <c r="A3913" s="62" t="s">
        <v>20</v>
      </c>
      <c r="B3913" s="62" t="s">
        <v>1791</v>
      </c>
      <c r="C3913" s="63">
        <v>10</v>
      </c>
      <c r="D3913" s="64" t="s">
        <v>13550</v>
      </c>
      <c r="E3913" s="64" t="s">
        <v>14365</v>
      </c>
      <c r="F3913" s="65">
        <v>40101600</v>
      </c>
      <c r="G3913" s="64" t="s">
        <v>13630</v>
      </c>
      <c r="H3913" s="64">
        <v>4</v>
      </c>
      <c r="I3913" s="64">
        <v>5</v>
      </c>
      <c r="J3913" s="66">
        <v>2</v>
      </c>
      <c r="K3913" s="67">
        <v>270000</v>
      </c>
      <c r="L3913" s="68" t="s">
        <v>15</v>
      </c>
      <c r="M3913" s="68" t="s">
        <v>254</v>
      </c>
    </row>
    <row r="3914" spans="1:13" s="3" customFormat="1" ht="12.75" x14ac:dyDescent="0.2">
      <c r="A3914" s="62" t="s">
        <v>20</v>
      </c>
      <c r="B3914" s="62" t="s">
        <v>1791</v>
      </c>
      <c r="C3914" s="63">
        <v>10</v>
      </c>
      <c r="D3914" s="62" t="s">
        <v>13550</v>
      </c>
      <c r="E3914" s="62" t="s">
        <v>14366</v>
      </c>
      <c r="F3914" s="69">
        <v>30266501</v>
      </c>
      <c r="G3914" s="62" t="s">
        <v>13630</v>
      </c>
      <c r="H3914" s="62">
        <v>4</v>
      </c>
      <c r="I3914" s="62">
        <v>5</v>
      </c>
      <c r="J3914" s="70">
        <v>3</v>
      </c>
      <c r="K3914" s="71">
        <v>600000</v>
      </c>
      <c r="L3914" s="72" t="s">
        <v>15</v>
      </c>
      <c r="M3914" s="72" t="s">
        <v>254</v>
      </c>
    </row>
    <row r="3915" spans="1:13" s="3" customFormat="1" ht="12.75" x14ac:dyDescent="0.2">
      <c r="A3915" s="62" t="s">
        <v>20</v>
      </c>
      <c r="B3915" s="62" t="s">
        <v>1791</v>
      </c>
      <c r="C3915" s="63">
        <v>10</v>
      </c>
      <c r="D3915" s="64" t="s">
        <v>13550</v>
      </c>
      <c r="E3915" s="64" t="s">
        <v>14367</v>
      </c>
      <c r="F3915" s="65">
        <v>30266501</v>
      </c>
      <c r="G3915" s="64" t="s">
        <v>13630</v>
      </c>
      <c r="H3915" s="64">
        <v>4</v>
      </c>
      <c r="I3915" s="64">
        <v>5</v>
      </c>
      <c r="J3915" s="66">
        <v>3</v>
      </c>
      <c r="K3915" s="67">
        <v>600000</v>
      </c>
      <c r="L3915" s="68" t="s">
        <v>15</v>
      </c>
      <c r="M3915" s="68" t="s">
        <v>254</v>
      </c>
    </row>
    <row r="3916" spans="1:13" s="3" customFormat="1" ht="12.75" x14ac:dyDescent="0.2">
      <c r="A3916" s="62" t="s">
        <v>20</v>
      </c>
      <c r="B3916" s="62" t="s">
        <v>1791</v>
      </c>
      <c r="C3916" s="63">
        <v>10</v>
      </c>
      <c r="D3916" s="62" t="s">
        <v>13550</v>
      </c>
      <c r="E3916" s="62" t="s">
        <v>14368</v>
      </c>
      <c r="F3916" s="69">
        <v>30266501</v>
      </c>
      <c r="G3916" s="62" t="s">
        <v>13630</v>
      </c>
      <c r="H3916" s="62">
        <v>4</v>
      </c>
      <c r="I3916" s="62">
        <v>5</v>
      </c>
      <c r="J3916" s="70">
        <v>3</v>
      </c>
      <c r="K3916" s="71">
        <v>600000</v>
      </c>
      <c r="L3916" s="72" t="s">
        <v>15</v>
      </c>
      <c r="M3916" s="72" t="s">
        <v>254</v>
      </c>
    </row>
    <row r="3917" spans="1:13" s="3" customFormat="1" ht="12.75" x14ac:dyDescent="0.2">
      <c r="A3917" s="62" t="s">
        <v>20</v>
      </c>
      <c r="B3917" s="62" t="s">
        <v>1791</v>
      </c>
      <c r="C3917" s="63">
        <v>10</v>
      </c>
      <c r="D3917" s="64" t="s">
        <v>13550</v>
      </c>
      <c r="E3917" s="64" t="s">
        <v>14369</v>
      </c>
      <c r="F3917" s="65">
        <v>30266501</v>
      </c>
      <c r="G3917" s="64" t="s">
        <v>13630</v>
      </c>
      <c r="H3917" s="64">
        <v>4</v>
      </c>
      <c r="I3917" s="64">
        <v>5</v>
      </c>
      <c r="J3917" s="66">
        <v>5</v>
      </c>
      <c r="K3917" s="67">
        <v>125000</v>
      </c>
      <c r="L3917" s="68" t="s">
        <v>15</v>
      </c>
      <c r="M3917" s="68" t="s">
        <v>254</v>
      </c>
    </row>
    <row r="3918" spans="1:13" s="3" customFormat="1" ht="12.75" x14ac:dyDescent="0.2">
      <c r="A3918" s="62" t="s">
        <v>20</v>
      </c>
      <c r="B3918" s="62" t="s">
        <v>1791</v>
      </c>
      <c r="C3918" s="63">
        <v>10</v>
      </c>
      <c r="D3918" s="62" t="s">
        <v>13550</v>
      </c>
      <c r="E3918" s="62" t="s">
        <v>14370</v>
      </c>
      <c r="F3918" s="69">
        <v>32121500</v>
      </c>
      <c r="G3918" s="62" t="s">
        <v>13630</v>
      </c>
      <c r="H3918" s="62">
        <v>4</v>
      </c>
      <c r="I3918" s="62">
        <v>5</v>
      </c>
      <c r="J3918" s="70">
        <v>5</v>
      </c>
      <c r="K3918" s="71">
        <v>130000</v>
      </c>
      <c r="L3918" s="72" t="s">
        <v>15</v>
      </c>
      <c r="M3918" s="72" t="s">
        <v>254</v>
      </c>
    </row>
    <row r="3919" spans="1:13" s="3" customFormat="1" ht="12.75" x14ac:dyDescent="0.2">
      <c r="A3919" s="62" t="s">
        <v>20</v>
      </c>
      <c r="B3919" s="62" t="s">
        <v>1791</v>
      </c>
      <c r="C3919" s="63">
        <v>10</v>
      </c>
      <c r="D3919" s="64" t="s">
        <v>13550</v>
      </c>
      <c r="E3919" s="64" t="s">
        <v>14371</v>
      </c>
      <c r="F3919" s="65">
        <v>32121500</v>
      </c>
      <c r="G3919" s="64" t="s">
        <v>13630</v>
      </c>
      <c r="H3919" s="64">
        <v>4</v>
      </c>
      <c r="I3919" s="64">
        <v>5</v>
      </c>
      <c r="J3919" s="66">
        <v>12</v>
      </c>
      <c r="K3919" s="67">
        <v>180000</v>
      </c>
      <c r="L3919" s="68" t="s">
        <v>15</v>
      </c>
      <c r="M3919" s="68" t="s">
        <v>254</v>
      </c>
    </row>
    <row r="3920" spans="1:13" s="3" customFormat="1" ht="12.75" x14ac:dyDescent="0.2">
      <c r="A3920" s="62" t="s">
        <v>20</v>
      </c>
      <c r="B3920" s="62" t="s">
        <v>1791</v>
      </c>
      <c r="C3920" s="63">
        <v>10</v>
      </c>
      <c r="D3920" s="62" t="s">
        <v>13550</v>
      </c>
      <c r="E3920" s="62" t="s">
        <v>14372</v>
      </c>
      <c r="F3920" s="69">
        <v>32121500</v>
      </c>
      <c r="G3920" s="62" t="s">
        <v>13630</v>
      </c>
      <c r="H3920" s="62">
        <v>4</v>
      </c>
      <c r="I3920" s="62">
        <v>5</v>
      </c>
      <c r="J3920" s="70">
        <v>12</v>
      </c>
      <c r="K3920" s="71">
        <v>222000</v>
      </c>
      <c r="L3920" s="72" t="s">
        <v>15</v>
      </c>
      <c r="M3920" s="72" t="s">
        <v>254</v>
      </c>
    </row>
    <row r="3921" spans="1:13" s="3" customFormat="1" ht="12.75" x14ac:dyDescent="0.2">
      <c r="A3921" s="62" t="s">
        <v>20</v>
      </c>
      <c r="B3921" s="62" t="s">
        <v>1791</v>
      </c>
      <c r="C3921" s="63">
        <v>10</v>
      </c>
      <c r="D3921" s="64" t="s">
        <v>13550</v>
      </c>
      <c r="E3921" s="64" t="s">
        <v>14373</v>
      </c>
      <c r="F3921" s="65">
        <v>32121500</v>
      </c>
      <c r="G3921" s="64" t="s">
        <v>13630</v>
      </c>
      <c r="H3921" s="64">
        <v>4</v>
      </c>
      <c r="I3921" s="64">
        <v>5</v>
      </c>
      <c r="J3921" s="66">
        <v>12</v>
      </c>
      <c r="K3921" s="67">
        <v>162000</v>
      </c>
      <c r="L3921" s="68" t="s">
        <v>15</v>
      </c>
      <c r="M3921" s="68" t="s">
        <v>254</v>
      </c>
    </row>
    <row r="3922" spans="1:13" s="3" customFormat="1" ht="12.75" x14ac:dyDescent="0.2">
      <c r="A3922" s="62" t="s">
        <v>20</v>
      </c>
      <c r="B3922" s="62" t="s">
        <v>1791</v>
      </c>
      <c r="C3922" s="63">
        <v>10</v>
      </c>
      <c r="D3922" s="62" t="s">
        <v>13550</v>
      </c>
      <c r="E3922" s="62" t="s">
        <v>14374</v>
      </c>
      <c r="F3922" s="69">
        <v>32121500</v>
      </c>
      <c r="G3922" s="62" t="s">
        <v>13630</v>
      </c>
      <c r="H3922" s="62">
        <v>4</v>
      </c>
      <c r="I3922" s="62">
        <v>5</v>
      </c>
      <c r="J3922" s="70">
        <v>10</v>
      </c>
      <c r="K3922" s="71">
        <v>75000</v>
      </c>
      <c r="L3922" s="72" t="s">
        <v>15</v>
      </c>
      <c r="M3922" s="72" t="s">
        <v>254</v>
      </c>
    </row>
    <row r="3923" spans="1:13" s="3" customFormat="1" ht="12.75" x14ac:dyDescent="0.2">
      <c r="A3923" s="62" t="s">
        <v>20</v>
      </c>
      <c r="B3923" s="62" t="s">
        <v>1791</v>
      </c>
      <c r="C3923" s="63">
        <v>10</v>
      </c>
      <c r="D3923" s="64" t="s">
        <v>13550</v>
      </c>
      <c r="E3923" s="64" t="s">
        <v>14375</v>
      </c>
      <c r="F3923" s="65">
        <v>32121500</v>
      </c>
      <c r="G3923" s="64" t="s">
        <v>13630</v>
      </c>
      <c r="H3923" s="64">
        <v>4</v>
      </c>
      <c r="I3923" s="64">
        <v>5</v>
      </c>
      <c r="J3923" s="66">
        <v>12</v>
      </c>
      <c r="K3923" s="67">
        <v>198000</v>
      </c>
      <c r="L3923" s="68" t="s">
        <v>15</v>
      </c>
      <c r="M3923" s="68" t="s">
        <v>254</v>
      </c>
    </row>
    <row r="3924" spans="1:13" s="3" customFormat="1" ht="12.75" x14ac:dyDescent="0.2">
      <c r="A3924" s="62" t="s">
        <v>20</v>
      </c>
      <c r="B3924" s="62" t="s">
        <v>1791</v>
      </c>
      <c r="C3924" s="63">
        <v>10</v>
      </c>
      <c r="D3924" s="62" t="s">
        <v>13550</v>
      </c>
      <c r="E3924" s="62" t="s">
        <v>14376</v>
      </c>
      <c r="F3924" s="69">
        <v>32121500</v>
      </c>
      <c r="G3924" s="62" t="s">
        <v>13630</v>
      </c>
      <c r="H3924" s="62">
        <v>4</v>
      </c>
      <c r="I3924" s="62">
        <v>5</v>
      </c>
      <c r="J3924" s="70">
        <v>12</v>
      </c>
      <c r="K3924" s="71">
        <v>283380</v>
      </c>
      <c r="L3924" s="72" t="s">
        <v>15</v>
      </c>
      <c r="M3924" s="72" t="s">
        <v>254</v>
      </c>
    </row>
    <row r="3925" spans="1:13" s="3" customFormat="1" ht="12.75" x14ac:dyDescent="0.2">
      <c r="A3925" s="62" t="s">
        <v>20</v>
      </c>
      <c r="B3925" s="62" t="s">
        <v>1791</v>
      </c>
      <c r="C3925" s="63">
        <v>10</v>
      </c>
      <c r="D3925" s="64" t="s">
        <v>13550</v>
      </c>
      <c r="E3925" s="64" t="s">
        <v>14377</v>
      </c>
      <c r="F3925" s="65">
        <v>32121500</v>
      </c>
      <c r="G3925" s="64" t="s">
        <v>13630</v>
      </c>
      <c r="H3925" s="64">
        <v>4</v>
      </c>
      <c r="I3925" s="64">
        <v>5</v>
      </c>
      <c r="J3925" s="66">
        <v>12</v>
      </c>
      <c r="K3925" s="67">
        <v>316260</v>
      </c>
      <c r="L3925" s="68" t="s">
        <v>15</v>
      </c>
      <c r="M3925" s="68" t="s">
        <v>254</v>
      </c>
    </row>
    <row r="3926" spans="1:13" s="3" customFormat="1" ht="12.75" x14ac:dyDescent="0.2">
      <c r="A3926" s="62" t="s">
        <v>20</v>
      </c>
      <c r="B3926" s="62" t="s">
        <v>1791</v>
      </c>
      <c r="C3926" s="63">
        <v>10</v>
      </c>
      <c r="D3926" s="62" t="s">
        <v>13550</v>
      </c>
      <c r="E3926" s="62" t="s">
        <v>14378</v>
      </c>
      <c r="F3926" s="69">
        <v>32121500</v>
      </c>
      <c r="G3926" s="62" t="s">
        <v>13630</v>
      </c>
      <c r="H3926" s="62">
        <v>4</v>
      </c>
      <c r="I3926" s="62">
        <v>5</v>
      </c>
      <c r="J3926" s="70">
        <v>12</v>
      </c>
      <c r="K3926" s="71">
        <v>78000</v>
      </c>
      <c r="L3926" s="72" t="s">
        <v>15</v>
      </c>
      <c r="M3926" s="72" t="s">
        <v>254</v>
      </c>
    </row>
    <row r="3927" spans="1:13" s="3" customFormat="1" ht="12.75" x14ac:dyDescent="0.2">
      <c r="A3927" s="62" t="s">
        <v>20</v>
      </c>
      <c r="B3927" s="62" t="s">
        <v>1791</v>
      </c>
      <c r="C3927" s="63">
        <v>10</v>
      </c>
      <c r="D3927" s="64" t="s">
        <v>13550</v>
      </c>
      <c r="E3927" s="64" t="s">
        <v>14379</v>
      </c>
      <c r="F3927" s="65">
        <v>39121529</v>
      </c>
      <c r="G3927" s="64" t="s">
        <v>13630</v>
      </c>
      <c r="H3927" s="64">
        <v>4</v>
      </c>
      <c r="I3927" s="64">
        <v>5</v>
      </c>
      <c r="J3927" s="66">
        <v>6</v>
      </c>
      <c r="K3927" s="67">
        <v>195300</v>
      </c>
      <c r="L3927" s="68" t="s">
        <v>15</v>
      </c>
      <c r="M3927" s="68" t="s">
        <v>254</v>
      </c>
    </row>
    <row r="3928" spans="1:13" s="3" customFormat="1" ht="12.75" x14ac:dyDescent="0.2">
      <c r="A3928" s="62" t="s">
        <v>20</v>
      </c>
      <c r="B3928" s="62" t="s">
        <v>1791</v>
      </c>
      <c r="C3928" s="63">
        <v>10</v>
      </c>
      <c r="D3928" s="62" t="s">
        <v>13550</v>
      </c>
      <c r="E3928" s="62" t="s">
        <v>14380</v>
      </c>
      <c r="F3928" s="69">
        <v>39121529</v>
      </c>
      <c r="G3928" s="62" t="s">
        <v>13630</v>
      </c>
      <c r="H3928" s="62">
        <v>4</v>
      </c>
      <c r="I3928" s="62">
        <v>5</v>
      </c>
      <c r="J3928" s="70">
        <v>6</v>
      </c>
      <c r="K3928" s="71">
        <v>195000</v>
      </c>
      <c r="L3928" s="72" t="s">
        <v>15</v>
      </c>
      <c r="M3928" s="72" t="s">
        <v>254</v>
      </c>
    </row>
    <row r="3929" spans="1:13" s="3" customFormat="1" ht="12.75" x14ac:dyDescent="0.2">
      <c r="A3929" s="62" t="s">
        <v>20</v>
      </c>
      <c r="B3929" s="62" t="s">
        <v>1791</v>
      </c>
      <c r="C3929" s="63">
        <v>10</v>
      </c>
      <c r="D3929" s="64" t="s">
        <v>13550</v>
      </c>
      <c r="E3929" s="64" t="s">
        <v>14381</v>
      </c>
      <c r="F3929" s="65">
        <v>39121529</v>
      </c>
      <c r="G3929" s="64" t="s">
        <v>13630</v>
      </c>
      <c r="H3929" s="64">
        <v>4</v>
      </c>
      <c r="I3929" s="64">
        <v>5</v>
      </c>
      <c r="J3929" s="66">
        <v>6</v>
      </c>
      <c r="K3929" s="67">
        <v>264000</v>
      </c>
      <c r="L3929" s="68" t="s">
        <v>15</v>
      </c>
      <c r="M3929" s="68" t="s">
        <v>254</v>
      </c>
    </row>
    <row r="3930" spans="1:13" s="3" customFormat="1" ht="12.75" x14ac:dyDescent="0.2">
      <c r="A3930" s="62" t="s">
        <v>20</v>
      </c>
      <c r="B3930" s="62" t="s">
        <v>1791</v>
      </c>
      <c r="C3930" s="63">
        <v>10</v>
      </c>
      <c r="D3930" s="62" t="s">
        <v>13550</v>
      </c>
      <c r="E3930" s="62" t="s">
        <v>14382</v>
      </c>
      <c r="F3930" s="69">
        <v>39121529</v>
      </c>
      <c r="G3930" s="62" t="s">
        <v>13630</v>
      </c>
      <c r="H3930" s="62">
        <v>4</v>
      </c>
      <c r="I3930" s="62">
        <v>5</v>
      </c>
      <c r="J3930" s="70">
        <v>6</v>
      </c>
      <c r="K3930" s="71">
        <v>265050</v>
      </c>
      <c r="L3930" s="72" t="s">
        <v>15</v>
      </c>
      <c r="M3930" s="72" t="s">
        <v>254</v>
      </c>
    </row>
    <row r="3931" spans="1:13" s="3" customFormat="1" ht="12.75" x14ac:dyDescent="0.2">
      <c r="A3931" s="62" t="s">
        <v>20</v>
      </c>
      <c r="B3931" s="62" t="s">
        <v>1791</v>
      </c>
      <c r="C3931" s="63">
        <v>10</v>
      </c>
      <c r="D3931" s="64" t="s">
        <v>13550</v>
      </c>
      <c r="E3931" s="64" t="s">
        <v>14383</v>
      </c>
      <c r="F3931" s="65">
        <v>39121529</v>
      </c>
      <c r="G3931" s="64" t="s">
        <v>13630</v>
      </c>
      <c r="H3931" s="64">
        <v>4</v>
      </c>
      <c r="I3931" s="64">
        <v>5</v>
      </c>
      <c r="J3931" s="66">
        <v>6</v>
      </c>
      <c r="K3931" s="67">
        <v>372000</v>
      </c>
      <c r="L3931" s="68" t="s">
        <v>15</v>
      </c>
      <c r="M3931" s="68" t="s">
        <v>254</v>
      </c>
    </row>
    <row r="3932" spans="1:13" s="3" customFormat="1" ht="12.75" x14ac:dyDescent="0.2">
      <c r="A3932" s="62" t="s">
        <v>20</v>
      </c>
      <c r="B3932" s="62" t="s">
        <v>1791</v>
      </c>
      <c r="C3932" s="63">
        <v>10</v>
      </c>
      <c r="D3932" s="62" t="s">
        <v>13550</v>
      </c>
      <c r="E3932" s="62" t="s">
        <v>14384</v>
      </c>
      <c r="F3932" s="69">
        <v>39121529</v>
      </c>
      <c r="G3932" s="62" t="s">
        <v>13630</v>
      </c>
      <c r="H3932" s="62">
        <v>4</v>
      </c>
      <c r="I3932" s="62">
        <v>5</v>
      </c>
      <c r="J3932" s="70">
        <v>6</v>
      </c>
      <c r="K3932" s="71">
        <v>322710</v>
      </c>
      <c r="L3932" s="72" t="s">
        <v>15</v>
      </c>
      <c r="M3932" s="72" t="s">
        <v>254</v>
      </c>
    </row>
    <row r="3933" spans="1:13" s="3" customFormat="1" ht="12.75" x14ac:dyDescent="0.2">
      <c r="A3933" s="62" t="s">
        <v>20</v>
      </c>
      <c r="B3933" s="62" t="s">
        <v>1791</v>
      </c>
      <c r="C3933" s="63">
        <v>10</v>
      </c>
      <c r="D3933" s="64" t="s">
        <v>13550</v>
      </c>
      <c r="E3933" s="64" t="s">
        <v>14385</v>
      </c>
      <c r="F3933" s="65">
        <v>40161514</v>
      </c>
      <c r="G3933" s="64" t="s">
        <v>13630</v>
      </c>
      <c r="H3933" s="64">
        <v>4</v>
      </c>
      <c r="I3933" s="64">
        <v>5</v>
      </c>
      <c r="J3933" s="66">
        <v>2</v>
      </c>
      <c r="K3933" s="67">
        <v>30000</v>
      </c>
      <c r="L3933" s="68" t="s">
        <v>15</v>
      </c>
      <c r="M3933" s="68" t="s">
        <v>254</v>
      </c>
    </row>
    <row r="3934" spans="1:13" s="3" customFormat="1" ht="12.75" x14ac:dyDescent="0.2">
      <c r="A3934" s="62" t="s">
        <v>20</v>
      </c>
      <c r="B3934" s="62" t="s">
        <v>1791</v>
      </c>
      <c r="C3934" s="63">
        <v>10</v>
      </c>
      <c r="D3934" s="62" t="s">
        <v>13550</v>
      </c>
      <c r="E3934" s="62" t="s">
        <v>14386</v>
      </c>
      <c r="F3934" s="69">
        <v>40161514</v>
      </c>
      <c r="G3934" s="62" t="s">
        <v>13630</v>
      </c>
      <c r="H3934" s="62">
        <v>4</v>
      </c>
      <c r="I3934" s="62">
        <v>5</v>
      </c>
      <c r="J3934" s="70">
        <v>2</v>
      </c>
      <c r="K3934" s="71">
        <v>29000</v>
      </c>
      <c r="L3934" s="72" t="s">
        <v>15</v>
      </c>
      <c r="M3934" s="72" t="s">
        <v>254</v>
      </c>
    </row>
    <row r="3935" spans="1:13" s="3" customFormat="1" ht="12.75" x14ac:dyDescent="0.2">
      <c r="A3935" s="62" t="s">
        <v>20</v>
      </c>
      <c r="B3935" s="62" t="s">
        <v>1778</v>
      </c>
      <c r="C3935" s="63">
        <v>10</v>
      </c>
      <c r="D3935" s="64" t="s">
        <v>13537</v>
      </c>
      <c r="E3935" s="64" t="s">
        <v>14387</v>
      </c>
      <c r="F3935" s="65">
        <v>47131821</v>
      </c>
      <c r="G3935" s="64" t="s">
        <v>13630</v>
      </c>
      <c r="H3935" s="64">
        <v>4</v>
      </c>
      <c r="I3935" s="64">
        <v>5</v>
      </c>
      <c r="J3935" s="66">
        <v>5</v>
      </c>
      <c r="K3935" s="67">
        <v>600000</v>
      </c>
      <c r="L3935" s="68" t="s">
        <v>15</v>
      </c>
      <c r="M3935" s="68" t="s">
        <v>254</v>
      </c>
    </row>
    <row r="3936" spans="1:13" s="3" customFormat="1" ht="12.75" x14ac:dyDescent="0.2">
      <c r="A3936" s="62" t="s">
        <v>20</v>
      </c>
      <c r="B3936" s="62" t="s">
        <v>1791</v>
      </c>
      <c r="C3936" s="63">
        <v>10</v>
      </c>
      <c r="D3936" s="62" t="s">
        <v>13550</v>
      </c>
      <c r="E3936" s="62" t="s">
        <v>14388</v>
      </c>
      <c r="F3936" s="69">
        <v>40101604</v>
      </c>
      <c r="G3936" s="62" t="s">
        <v>13630</v>
      </c>
      <c r="H3936" s="62">
        <v>4</v>
      </c>
      <c r="I3936" s="62">
        <v>5</v>
      </c>
      <c r="J3936" s="70">
        <v>2</v>
      </c>
      <c r="K3936" s="71">
        <v>360000</v>
      </c>
      <c r="L3936" s="72" t="s">
        <v>848</v>
      </c>
      <c r="M3936" s="72" t="s">
        <v>254</v>
      </c>
    </row>
    <row r="3937" spans="1:13" s="3" customFormat="1" ht="12.75" x14ac:dyDescent="0.2">
      <c r="A3937" s="62" t="s">
        <v>20</v>
      </c>
      <c r="B3937" s="62" t="s">
        <v>1791</v>
      </c>
      <c r="C3937" s="63">
        <v>10</v>
      </c>
      <c r="D3937" s="64" t="s">
        <v>13550</v>
      </c>
      <c r="E3937" s="64" t="s">
        <v>14389</v>
      </c>
      <c r="F3937" s="65">
        <v>40101604</v>
      </c>
      <c r="G3937" s="64" t="s">
        <v>13630</v>
      </c>
      <c r="H3937" s="64">
        <v>4</v>
      </c>
      <c r="I3937" s="64">
        <v>5</v>
      </c>
      <c r="J3937" s="66">
        <v>3</v>
      </c>
      <c r="K3937" s="67">
        <v>600000</v>
      </c>
      <c r="L3937" s="68" t="s">
        <v>15</v>
      </c>
      <c r="M3937" s="68" t="s">
        <v>254</v>
      </c>
    </row>
    <row r="3938" spans="1:13" s="3" customFormat="1" ht="12.75" x14ac:dyDescent="0.2">
      <c r="A3938" s="62" t="s">
        <v>20</v>
      </c>
      <c r="B3938" s="62" t="s">
        <v>1791</v>
      </c>
      <c r="C3938" s="63">
        <v>10</v>
      </c>
      <c r="D3938" s="62" t="s">
        <v>13550</v>
      </c>
      <c r="E3938" s="62" t="s">
        <v>14390</v>
      </c>
      <c r="F3938" s="69">
        <v>40101604</v>
      </c>
      <c r="G3938" s="62" t="s">
        <v>13630</v>
      </c>
      <c r="H3938" s="62">
        <v>4</v>
      </c>
      <c r="I3938" s="62">
        <v>5</v>
      </c>
      <c r="J3938" s="70">
        <v>2</v>
      </c>
      <c r="K3938" s="71">
        <v>380000</v>
      </c>
      <c r="L3938" s="72" t="s">
        <v>15</v>
      </c>
      <c r="M3938" s="72" t="s">
        <v>254</v>
      </c>
    </row>
    <row r="3939" spans="1:13" s="3" customFormat="1" ht="12.75" x14ac:dyDescent="0.2">
      <c r="A3939" s="62" t="s">
        <v>20</v>
      </c>
      <c r="B3939" s="62" t="s">
        <v>1791</v>
      </c>
      <c r="C3939" s="63">
        <v>10</v>
      </c>
      <c r="D3939" s="64" t="s">
        <v>13550</v>
      </c>
      <c r="E3939" s="64" t="s">
        <v>14391</v>
      </c>
      <c r="F3939" s="65">
        <v>40101604</v>
      </c>
      <c r="G3939" s="64" t="s">
        <v>13630</v>
      </c>
      <c r="H3939" s="64">
        <v>4</v>
      </c>
      <c r="I3939" s="64">
        <v>5</v>
      </c>
      <c r="J3939" s="66">
        <v>2</v>
      </c>
      <c r="K3939" s="67">
        <v>580000</v>
      </c>
      <c r="L3939" s="68" t="s">
        <v>15</v>
      </c>
      <c r="M3939" s="68" t="s">
        <v>254</v>
      </c>
    </row>
    <row r="3940" spans="1:13" s="3" customFormat="1" ht="12.75" x14ac:dyDescent="0.2">
      <c r="A3940" s="62" t="s">
        <v>20</v>
      </c>
      <c r="B3940" s="62" t="s">
        <v>1791</v>
      </c>
      <c r="C3940" s="63">
        <v>10</v>
      </c>
      <c r="D3940" s="62" t="s">
        <v>13550</v>
      </c>
      <c r="E3940" s="62" t="s">
        <v>14392</v>
      </c>
      <c r="F3940" s="69">
        <v>40101604</v>
      </c>
      <c r="G3940" s="62" t="s">
        <v>13630</v>
      </c>
      <c r="H3940" s="62">
        <v>4</v>
      </c>
      <c r="I3940" s="62">
        <v>5</v>
      </c>
      <c r="J3940" s="70">
        <v>2</v>
      </c>
      <c r="K3940" s="71">
        <v>360000</v>
      </c>
      <c r="L3940" s="72" t="s">
        <v>15</v>
      </c>
      <c r="M3940" s="72" t="s">
        <v>254</v>
      </c>
    </row>
    <row r="3941" spans="1:13" s="3" customFormat="1" ht="12.75" x14ac:dyDescent="0.2">
      <c r="A3941" s="62" t="s">
        <v>20</v>
      </c>
      <c r="B3941" s="62" t="s">
        <v>1791</v>
      </c>
      <c r="C3941" s="63">
        <v>10</v>
      </c>
      <c r="D3941" s="64" t="s">
        <v>13550</v>
      </c>
      <c r="E3941" s="64" t="s">
        <v>14393</v>
      </c>
      <c r="F3941" s="65">
        <v>40101604</v>
      </c>
      <c r="G3941" s="64" t="s">
        <v>13630</v>
      </c>
      <c r="H3941" s="64">
        <v>4</v>
      </c>
      <c r="I3941" s="64">
        <v>5</v>
      </c>
      <c r="J3941" s="66">
        <v>2</v>
      </c>
      <c r="K3941" s="67">
        <v>360000</v>
      </c>
      <c r="L3941" s="68" t="s">
        <v>15</v>
      </c>
      <c r="M3941" s="68" t="s">
        <v>254</v>
      </c>
    </row>
    <row r="3942" spans="1:13" s="3" customFormat="1" ht="12.75" x14ac:dyDescent="0.2">
      <c r="A3942" s="62" t="s">
        <v>20</v>
      </c>
      <c r="B3942" s="62" t="s">
        <v>1791</v>
      </c>
      <c r="C3942" s="63">
        <v>10</v>
      </c>
      <c r="D3942" s="62" t="s">
        <v>13550</v>
      </c>
      <c r="E3942" s="62" t="s">
        <v>14394</v>
      </c>
      <c r="F3942" s="69">
        <v>40101604</v>
      </c>
      <c r="G3942" s="62" t="s">
        <v>13630</v>
      </c>
      <c r="H3942" s="62">
        <v>4</v>
      </c>
      <c r="I3942" s="62">
        <v>5</v>
      </c>
      <c r="J3942" s="70">
        <v>2</v>
      </c>
      <c r="K3942" s="71">
        <v>420000</v>
      </c>
      <c r="L3942" s="72" t="s">
        <v>15</v>
      </c>
      <c r="M3942" s="72" t="s">
        <v>254</v>
      </c>
    </row>
    <row r="3943" spans="1:13" s="3" customFormat="1" ht="12.75" x14ac:dyDescent="0.2">
      <c r="A3943" s="62" t="s">
        <v>20</v>
      </c>
      <c r="B3943" s="62" t="s">
        <v>1791</v>
      </c>
      <c r="C3943" s="63">
        <v>10</v>
      </c>
      <c r="D3943" s="64" t="s">
        <v>13550</v>
      </c>
      <c r="E3943" s="64" t="s">
        <v>14395</v>
      </c>
      <c r="F3943" s="65">
        <v>40101604</v>
      </c>
      <c r="G3943" s="64" t="s">
        <v>13630</v>
      </c>
      <c r="H3943" s="64">
        <v>4</v>
      </c>
      <c r="I3943" s="64">
        <v>5</v>
      </c>
      <c r="J3943" s="66">
        <v>2</v>
      </c>
      <c r="K3943" s="67">
        <v>500000</v>
      </c>
      <c r="L3943" s="68" t="s">
        <v>15</v>
      </c>
      <c r="M3943" s="68" t="s">
        <v>254</v>
      </c>
    </row>
    <row r="3944" spans="1:13" s="3" customFormat="1" ht="12.75" x14ac:dyDescent="0.2">
      <c r="A3944" s="62" t="s">
        <v>20</v>
      </c>
      <c r="B3944" s="62" t="s">
        <v>1791</v>
      </c>
      <c r="C3944" s="63">
        <v>10</v>
      </c>
      <c r="D3944" s="62" t="s">
        <v>13550</v>
      </c>
      <c r="E3944" s="62" t="s">
        <v>14396</v>
      </c>
      <c r="F3944" s="69">
        <v>32121500</v>
      </c>
      <c r="G3944" s="62" t="s">
        <v>13630</v>
      </c>
      <c r="H3944" s="62">
        <v>4</v>
      </c>
      <c r="I3944" s="62">
        <v>5</v>
      </c>
      <c r="J3944" s="70">
        <v>20</v>
      </c>
      <c r="K3944" s="71">
        <v>465000</v>
      </c>
      <c r="L3944" s="72" t="s">
        <v>15</v>
      </c>
      <c r="M3944" s="72" t="s">
        <v>254</v>
      </c>
    </row>
    <row r="3945" spans="1:13" s="3" customFormat="1" ht="12.75" x14ac:dyDescent="0.2">
      <c r="A3945" s="62" t="s">
        <v>20</v>
      </c>
      <c r="B3945" s="62" t="s">
        <v>1791</v>
      </c>
      <c r="C3945" s="63">
        <v>10</v>
      </c>
      <c r="D3945" s="64" t="s">
        <v>13550</v>
      </c>
      <c r="E3945" s="64" t="s">
        <v>14397</v>
      </c>
      <c r="F3945" s="65">
        <v>32101663</v>
      </c>
      <c r="G3945" s="64" t="s">
        <v>13630</v>
      </c>
      <c r="H3945" s="64">
        <v>4</v>
      </c>
      <c r="I3945" s="64">
        <v>5</v>
      </c>
      <c r="J3945" s="66">
        <v>5</v>
      </c>
      <c r="K3945" s="67">
        <v>366750</v>
      </c>
      <c r="L3945" s="68" t="s">
        <v>15</v>
      </c>
      <c r="M3945" s="68" t="s">
        <v>254</v>
      </c>
    </row>
    <row r="3946" spans="1:13" s="3" customFormat="1" ht="12.75" x14ac:dyDescent="0.2">
      <c r="A3946" s="62" t="s">
        <v>20</v>
      </c>
      <c r="B3946" s="62" t="s">
        <v>1791</v>
      </c>
      <c r="C3946" s="63">
        <v>10</v>
      </c>
      <c r="D3946" s="62" t="s">
        <v>13550</v>
      </c>
      <c r="E3946" s="62" t="s">
        <v>14398</v>
      </c>
      <c r="F3946" s="69">
        <v>39121523</v>
      </c>
      <c r="G3946" s="62" t="s">
        <v>13630</v>
      </c>
      <c r="H3946" s="62">
        <v>4</v>
      </c>
      <c r="I3946" s="62">
        <v>5</v>
      </c>
      <c r="J3946" s="70">
        <v>20</v>
      </c>
      <c r="K3946" s="71">
        <v>500000</v>
      </c>
      <c r="L3946" s="72" t="s">
        <v>15</v>
      </c>
      <c r="M3946" s="72" t="s">
        <v>254</v>
      </c>
    </row>
    <row r="3947" spans="1:13" s="3" customFormat="1" ht="12.75" x14ac:dyDescent="0.2">
      <c r="A3947" s="62" t="s">
        <v>20</v>
      </c>
      <c r="B3947" s="62" t="s">
        <v>1791</v>
      </c>
      <c r="C3947" s="63">
        <v>10</v>
      </c>
      <c r="D3947" s="64" t="s">
        <v>13550</v>
      </c>
      <c r="E3947" s="64" t="s">
        <v>14399</v>
      </c>
      <c r="F3947" s="65">
        <v>39121001</v>
      </c>
      <c r="G3947" s="64" t="s">
        <v>13630</v>
      </c>
      <c r="H3947" s="64">
        <v>4</v>
      </c>
      <c r="I3947" s="64">
        <v>5</v>
      </c>
      <c r="J3947" s="66">
        <v>3</v>
      </c>
      <c r="K3947" s="67">
        <v>165000</v>
      </c>
      <c r="L3947" s="68" t="s">
        <v>15</v>
      </c>
      <c r="M3947" s="68" t="s">
        <v>254</v>
      </c>
    </row>
    <row r="3948" spans="1:13" s="3" customFormat="1" ht="12.75" x14ac:dyDescent="0.2">
      <c r="A3948" s="62" t="s">
        <v>20</v>
      </c>
      <c r="B3948" s="62" t="s">
        <v>1791</v>
      </c>
      <c r="C3948" s="63">
        <v>10</v>
      </c>
      <c r="D3948" s="62" t="s">
        <v>13550</v>
      </c>
      <c r="E3948" s="62" t="s">
        <v>14400</v>
      </c>
      <c r="F3948" s="69">
        <v>39121625</v>
      </c>
      <c r="G3948" s="62" t="s">
        <v>13630</v>
      </c>
      <c r="H3948" s="62">
        <v>4</v>
      </c>
      <c r="I3948" s="62">
        <v>5</v>
      </c>
      <c r="J3948" s="70">
        <v>30</v>
      </c>
      <c r="K3948" s="71">
        <v>135000</v>
      </c>
      <c r="L3948" s="72" t="s">
        <v>15</v>
      </c>
      <c r="M3948" s="72" t="s">
        <v>254</v>
      </c>
    </row>
    <row r="3949" spans="1:13" s="3" customFormat="1" ht="12.75" x14ac:dyDescent="0.2">
      <c r="A3949" s="62" t="s">
        <v>20</v>
      </c>
      <c r="B3949" s="62" t="s">
        <v>1791</v>
      </c>
      <c r="C3949" s="63">
        <v>10</v>
      </c>
      <c r="D3949" s="64" t="s">
        <v>13550</v>
      </c>
      <c r="E3949" s="64" t="s">
        <v>14401</v>
      </c>
      <c r="F3949" s="65">
        <v>39121625</v>
      </c>
      <c r="G3949" s="64" t="s">
        <v>13630</v>
      </c>
      <c r="H3949" s="64">
        <v>4</v>
      </c>
      <c r="I3949" s="64">
        <v>5</v>
      </c>
      <c r="J3949" s="66">
        <v>10</v>
      </c>
      <c r="K3949" s="67">
        <v>50000</v>
      </c>
      <c r="L3949" s="68" t="s">
        <v>15</v>
      </c>
      <c r="M3949" s="68" t="s">
        <v>254</v>
      </c>
    </row>
    <row r="3950" spans="1:13" s="3" customFormat="1" ht="12.75" x14ac:dyDescent="0.2">
      <c r="A3950" s="62" t="s">
        <v>20</v>
      </c>
      <c r="B3950" s="62" t="s">
        <v>1791</v>
      </c>
      <c r="C3950" s="63">
        <v>10</v>
      </c>
      <c r="D3950" s="62" t="s">
        <v>13550</v>
      </c>
      <c r="E3950" s="62" t="s">
        <v>14402</v>
      </c>
      <c r="F3950" s="69">
        <v>39121625</v>
      </c>
      <c r="G3950" s="62" t="s">
        <v>13630</v>
      </c>
      <c r="H3950" s="62">
        <v>4</v>
      </c>
      <c r="I3950" s="62">
        <v>5</v>
      </c>
      <c r="J3950" s="70">
        <v>30</v>
      </c>
      <c r="K3950" s="71">
        <v>135000</v>
      </c>
      <c r="L3950" s="72" t="s">
        <v>15</v>
      </c>
      <c r="M3950" s="72" t="s">
        <v>254</v>
      </c>
    </row>
    <row r="3951" spans="1:13" s="3" customFormat="1" ht="12.75" x14ac:dyDescent="0.2">
      <c r="A3951" s="62" t="s">
        <v>20</v>
      </c>
      <c r="B3951" s="62" t="s">
        <v>1791</v>
      </c>
      <c r="C3951" s="63">
        <v>10</v>
      </c>
      <c r="D3951" s="64" t="s">
        <v>13550</v>
      </c>
      <c r="E3951" s="64" t="s">
        <v>14403</v>
      </c>
      <c r="F3951" s="65">
        <v>39121625</v>
      </c>
      <c r="G3951" s="64" t="s">
        <v>13630</v>
      </c>
      <c r="H3951" s="64">
        <v>4</v>
      </c>
      <c r="I3951" s="64">
        <v>5</v>
      </c>
      <c r="J3951" s="66">
        <v>10</v>
      </c>
      <c r="K3951" s="67">
        <v>60000</v>
      </c>
      <c r="L3951" s="68" t="s">
        <v>15</v>
      </c>
      <c r="M3951" s="68" t="s">
        <v>254</v>
      </c>
    </row>
    <row r="3952" spans="1:13" s="3" customFormat="1" ht="12.75" x14ac:dyDescent="0.2">
      <c r="A3952" s="62" t="s">
        <v>20</v>
      </c>
      <c r="B3952" s="62" t="s">
        <v>1791</v>
      </c>
      <c r="C3952" s="63">
        <v>10</v>
      </c>
      <c r="D3952" s="62" t="s">
        <v>13550</v>
      </c>
      <c r="E3952" s="62" t="s">
        <v>14404</v>
      </c>
      <c r="F3952" s="69">
        <v>39121625</v>
      </c>
      <c r="G3952" s="62" t="s">
        <v>13630</v>
      </c>
      <c r="H3952" s="62">
        <v>4</v>
      </c>
      <c r="I3952" s="62">
        <v>5</v>
      </c>
      <c r="J3952" s="70">
        <v>30</v>
      </c>
      <c r="K3952" s="71">
        <v>135000</v>
      </c>
      <c r="L3952" s="72" t="s">
        <v>15</v>
      </c>
      <c r="M3952" s="72" t="s">
        <v>254</v>
      </c>
    </row>
    <row r="3953" spans="1:13" s="3" customFormat="1" ht="12.75" x14ac:dyDescent="0.2">
      <c r="A3953" s="62" t="s">
        <v>20</v>
      </c>
      <c r="B3953" s="62" t="s">
        <v>1791</v>
      </c>
      <c r="C3953" s="63">
        <v>10</v>
      </c>
      <c r="D3953" s="64" t="s">
        <v>13550</v>
      </c>
      <c r="E3953" s="64" t="s">
        <v>14405</v>
      </c>
      <c r="F3953" s="65">
        <v>39121625</v>
      </c>
      <c r="G3953" s="64" t="s">
        <v>13630</v>
      </c>
      <c r="H3953" s="64">
        <v>4</v>
      </c>
      <c r="I3953" s="64">
        <v>5</v>
      </c>
      <c r="J3953" s="66">
        <v>20</v>
      </c>
      <c r="K3953" s="67">
        <v>120000</v>
      </c>
      <c r="L3953" s="68" t="s">
        <v>15</v>
      </c>
      <c r="M3953" s="68" t="s">
        <v>254</v>
      </c>
    </row>
    <row r="3954" spans="1:13" s="3" customFormat="1" ht="12.75" x14ac:dyDescent="0.2">
      <c r="A3954" s="62" t="s">
        <v>20</v>
      </c>
      <c r="B3954" s="62" t="s">
        <v>1791</v>
      </c>
      <c r="C3954" s="63">
        <v>10</v>
      </c>
      <c r="D3954" s="62" t="s">
        <v>13550</v>
      </c>
      <c r="E3954" s="62" t="s">
        <v>14406</v>
      </c>
      <c r="F3954" s="69">
        <v>39121625</v>
      </c>
      <c r="G3954" s="62" t="s">
        <v>13630</v>
      </c>
      <c r="H3954" s="62">
        <v>4</v>
      </c>
      <c r="I3954" s="62">
        <v>5</v>
      </c>
      <c r="J3954" s="70">
        <v>30</v>
      </c>
      <c r="K3954" s="71">
        <v>135000</v>
      </c>
      <c r="L3954" s="72" t="s">
        <v>15</v>
      </c>
      <c r="M3954" s="72" t="s">
        <v>254</v>
      </c>
    </row>
    <row r="3955" spans="1:13" s="3" customFormat="1" ht="12.75" x14ac:dyDescent="0.2">
      <c r="A3955" s="62" t="s">
        <v>20</v>
      </c>
      <c r="B3955" s="62" t="s">
        <v>1791</v>
      </c>
      <c r="C3955" s="63">
        <v>10</v>
      </c>
      <c r="D3955" s="64" t="s">
        <v>13550</v>
      </c>
      <c r="E3955" s="64" t="s">
        <v>14407</v>
      </c>
      <c r="F3955" s="65">
        <v>39121625</v>
      </c>
      <c r="G3955" s="64" t="s">
        <v>13630</v>
      </c>
      <c r="H3955" s="64">
        <v>4</v>
      </c>
      <c r="I3955" s="64">
        <v>5</v>
      </c>
      <c r="J3955" s="66">
        <v>20</v>
      </c>
      <c r="K3955" s="67">
        <v>120000</v>
      </c>
      <c r="L3955" s="68" t="s">
        <v>15</v>
      </c>
      <c r="M3955" s="68" t="s">
        <v>254</v>
      </c>
    </row>
    <row r="3956" spans="1:13" s="3" customFormat="1" ht="12.75" x14ac:dyDescent="0.2">
      <c r="A3956" s="62" t="s">
        <v>20</v>
      </c>
      <c r="B3956" s="62" t="s">
        <v>268</v>
      </c>
      <c r="C3956" s="63">
        <v>10</v>
      </c>
      <c r="D3956" s="62" t="s">
        <v>13385</v>
      </c>
      <c r="E3956" s="62" t="s">
        <v>14408</v>
      </c>
      <c r="F3956" s="69">
        <v>47131807</v>
      </c>
      <c r="G3956" s="62" t="s">
        <v>13630</v>
      </c>
      <c r="H3956" s="62">
        <v>2</v>
      </c>
      <c r="I3956" s="62">
        <v>4</v>
      </c>
      <c r="J3956" s="70">
        <v>200</v>
      </c>
      <c r="K3956" s="71">
        <v>840000</v>
      </c>
      <c r="L3956" s="72" t="s">
        <v>15</v>
      </c>
      <c r="M3956" s="72" t="s">
        <v>254</v>
      </c>
    </row>
    <row r="3957" spans="1:13" s="3" customFormat="1" ht="12.75" x14ac:dyDescent="0.2">
      <c r="A3957" s="62" t="s">
        <v>20</v>
      </c>
      <c r="B3957" s="62" t="s">
        <v>217</v>
      </c>
      <c r="C3957" s="63">
        <v>10</v>
      </c>
      <c r="D3957" s="64" t="s">
        <v>13378</v>
      </c>
      <c r="E3957" s="64" t="s">
        <v>14409</v>
      </c>
      <c r="F3957" s="65">
        <v>47131601</v>
      </c>
      <c r="G3957" s="64" t="s">
        <v>13630</v>
      </c>
      <c r="H3957" s="64">
        <v>2</v>
      </c>
      <c r="I3957" s="64">
        <v>4</v>
      </c>
      <c r="J3957" s="66">
        <v>50</v>
      </c>
      <c r="K3957" s="67">
        <v>625000</v>
      </c>
      <c r="L3957" s="68" t="s">
        <v>15</v>
      </c>
      <c r="M3957" s="68" t="s">
        <v>254</v>
      </c>
    </row>
    <row r="3958" spans="1:13" s="3" customFormat="1" ht="12.75" x14ac:dyDescent="0.2">
      <c r="A3958" s="62" t="s">
        <v>20</v>
      </c>
      <c r="B3958" s="62" t="s">
        <v>433</v>
      </c>
      <c r="C3958" s="63">
        <v>10</v>
      </c>
      <c r="D3958" s="62" t="s">
        <v>13383</v>
      </c>
      <c r="E3958" s="62" t="s">
        <v>14410</v>
      </c>
      <c r="F3958" s="69">
        <v>47131802</v>
      </c>
      <c r="G3958" s="62" t="s">
        <v>13630</v>
      </c>
      <c r="H3958" s="62">
        <v>2</v>
      </c>
      <c r="I3958" s="62">
        <v>4</v>
      </c>
      <c r="J3958" s="70">
        <v>20</v>
      </c>
      <c r="K3958" s="71">
        <v>985240</v>
      </c>
      <c r="L3958" s="72" t="s">
        <v>15</v>
      </c>
      <c r="M3958" s="72" t="s">
        <v>254</v>
      </c>
    </row>
    <row r="3959" spans="1:13" s="3" customFormat="1" ht="12.75" x14ac:dyDescent="0.2">
      <c r="A3959" s="62" t="s">
        <v>20</v>
      </c>
      <c r="B3959" s="62" t="s">
        <v>433</v>
      </c>
      <c r="C3959" s="63">
        <v>10</v>
      </c>
      <c r="D3959" s="64" t="s">
        <v>13383</v>
      </c>
      <c r="E3959" s="64" t="s">
        <v>14411</v>
      </c>
      <c r="F3959" s="65">
        <v>47131803</v>
      </c>
      <c r="G3959" s="64" t="s">
        <v>13630</v>
      </c>
      <c r="H3959" s="64">
        <v>2</v>
      </c>
      <c r="I3959" s="64">
        <v>4</v>
      </c>
      <c r="J3959" s="66">
        <v>30</v>
      </c>
      <c r="K3959" s="67">
        <v>878010</v>
      </c>
      <c r="L3959" s="68" t="s">
        <v>15</v>
      </c>
      <c r="M3959" s="68" t="s">
        <v>254</v>
      </c>
    </row>
    <row r="3960" spans="1:13" s="3" customFormat="1" ht="12.75" x14ac:dyDescent="0.2">
      <c r="A3960" s="62" t="s">
        <v>20</v>
      </c>
      <c r="B3960" s="62" t="s">
        <v>268</v>
      </c>
      <c r="C3960" s="63">
        <v>10</v>
      </c>
      <c r="D3960" s="62" t="s">
        <v>13385</v>
      </c>
      <c r="E3960" s="62" t="s">
        <v>14412</v>
      </c>
      <c r="F3960" s="69">
        <v>47131810</v>
      </c>
      <c r="G3960" s="62" t="s">
        <v>13630</v>
      </c>
      <c r="H3960" s="62">
        <v>2</v>
      </c>
      <c r="I3960" s="62">
        <v>4</v>
      </c>
      <c r="J3960" s="70">
        <v>100</v>
      </c>
      <c r="K3960" s="71">
        <v>390000</v>
      </c>
      <c r="L3960" s="72" t="s">
        <v>15</v>
      </c>
      <c r="M3960" s="72" t="s">
        <v>254</v>
      </c>
    </row>
    <row r="3961" spans="1:13" s="3" customFormat="1" ht="12.75" x14ac:dyDescent="0.2">
      <c r="A3961" s="62" t="s">
        <v>20</v>
      </c>
      <c r="B3961" s="62" t="s">
        <v>217</v>
      </c>
      <c r="C3961" s="63">
        <v>10</v>
      </c>
      <c r="D3961" s="64" t="s">
        <v>13378</v>
      </c>
      <c r="E3961" s="64" t="s">
        <v>14413</v>
      </c>
      <c r="F3961" s="65">
        <v>27112003</v>
      </c>
      <c r="G3961" s="64" t="s">
        <v>13630</v>
      </c>
      <c r="H3961" s="64">
        <v>2</v>
      </c>
      <c r="I3961" s="64">
        <v>4</v>
      </c>
      <c r="J3961" s="66">
        <v>200</v>
      </c>
      <c r="K3961" s="67">
        <v>5725000</v>
      </c>
      <c r="L3961" s="68" t="s">
        <v>15</v>
      </c>
      <c r="M3961" s="68" t="s">
        <v>254</v>
      </c>
    </row>
    <row r="3962" spans="1:13" s="3" customFormat="1" ht="12.75" x14ac:dyDescent="0.2">
      <c r="A3962" s="62" t="s">
        <v>20</v>
      </c>
      <c r="B3962" s="62" t="s">
        <v>857</v>
      </c>
      <c r="C3962" s="63">
        <v>10</v>
      </c>
      <c r="D3962" s="62" t="s">
        <v>13476</v>
      </c>
      <c r="E3962" s="62" t="s">
        <v>14414</v>
      </c>
      <c r="F3962" s="69">
        <v>25171502</v>
      </c>
      <c r="G3962" s="62" t="s">
        <v>13631</v>
      </c>
      <c r="H3962" s="62">
        <v>5</v>
      </c>
      <c r="I3962" s="62">
        <v>4</v>
      </c>
      <c r="J3962" s="70">
        <v>2</v>
      </c>
      <c r="K3962" s="71">
        <v>96000</v>
      </c>
      <c r="L3962" s="72" t="s">
        <v>15</v>
      </c>
      <c r="M3962" s="72" t="s">
        <v>254</v>
      </c>
    </row>
    <row r="3963" spans="1:13" s="3" customFormat="1" ht="12.75" x14ac:dyDescent="0.2">
      <c r="A3963" s="62" t="s">
        <v>20</v>
      </c>
      <c r="B3963" s="62" t="s">
        <v>454</v>
      </c>
      <c r="C3963" s="63">
        <v>10</v>
      </c>
      <c r="D3963" s="64" t="s">
        <v>13417</v>
      </c>
      <c r="E3963" s="64" t="s">
        <v>14415</v>
      </c>
      <c r="F3963" s="65">
        <v>25172512</v>
      </c>
      <c r="G3963" s="64" t="s">
        <v>13631</v>
      </c>
      <c r="H3963" s="64">
        <v>5</v>
      </c>
      <c r="I3963" s="64">
        <v>4</v>
      </c>
      <c r="J3963" s="66">
        <v>13</v>
      </c>
      <c r="K3963" s="67">
        <v>1541800</v>
      </c>
      <c r="L3963" s="68" t="s">
        <v>15</v>
      </c>
      <c r="M3963" s="68" t="s">
        <v>254</v>
      </c>
    </row>
    <row r="3964" spans="1:13" s="3" customFormat="1" ht="12.75" x14ac:dyDescent="0.2">
      <c r="A3964" s="62" t="s">
        <v>20</v>
      </c>
      <c r="B3964" s="62" t="s">
        <v>454</v>
      </c>
      <c r="C3964" s="63">
        <v>10</v>
      </c>
      <c r="D3964" s="62" t="s">
        <v>13417</v>
      </c>
      <c r="E3964" s="62" t="s">
        <v>14416</v>
      </c>
      <c r="F3964" s="69">
        <v>25172512</v>
      </c>
      <c r="G3964" s="62" t="s">
        <v>13631</v>
      </c>
      <c r="H3964" s="62">
        <v>5</v>
      </c>
      <c r="I3964" s="62">
        <v>4</v>
      </c>
      <c r="J3964" s="70">
        <v>13</v>
      </c>
      <c r="K3964" s="71">
        <v>3226600</v>
      </c>
      <c r="L3964" s="72" t="s">
        <v>15</v>
      </c>
      <c r="M3964" s="72" t="s">
        <v>254</v>
      </c>
    </row>
    <row r="3965" spans="1:13" s="3" customFormat="1" ht="12.75" x14ac:dyDescent="0.2">
      <c r="A3965" s="62" t="s">
        <v>20</v>
      </c>
      <c r="B3965" s="62" t="s">
        <v>857</v>
      </c>
      <c r="C3965" s="63">
        <v>10</v>
      </c>
      <c r="D3965" s="64" t="s">
        <v>13476</v>
      </c>
      <c r="E3965" s="64" t="s">
        <v>14417</v>
      </c>
      <c r="F3965" s="65">
        <v>25172907</v>
      </c>
      <c r="G3965" s="64" t="s">
        <v>13631</v>
      </c>
      <c r="H3965" s="64">
        <v>5</v>
      </c>
      <c r="I3965" s="64">
        <v>4</v>
      </c>
      <c r="J3965" s="66">
        <v>10</v>
      </c>
      <c r="K3965" s="67">
        <v>711000</v>
      </c>
      <c r="L3965" s="68" t="s">
        <v>15</v>
      </c>
      <c r="M3965" s="68" t="s">
        <v>254</v>
      </c>
    </row>
    <row r="3966" spans="1:13" s="3" customFormat="1" ht="12.75" x14ac:dyDescent="0.2">
      <c r="A3966" s="62" t="s">
        <v>20</v>
      </c>
      <c r="B3966" s="62" t="s">
        <v>857</v>
      </c>
      <c r="C3966" s="63">
        <v>10</v>
      </c>
      <c r="D3966" s="62" t="s">
        <v>13476</v>
      </c>
      <c r="E3966" s="62" t="s">
        <v>14418</v>
      </c>
      <c r="F3966" s="69">
        <v>25172604</v>
      </c>
      <c r="G3966" s="62" t="s">
        <v>13631</v>
      </c>
      <c r="H3966" s="62">
        <v>5</v>
      </c>
      <c r="I3966" s="62">
        <v>4</v>
      </c>
      <c r="J3966" s="70">
        <v>4</v>
      </c>
      <c r="K3966" s="71">
        <v>243400</v>
      </c>
      <c r="L3966" s="72" t="s">
        <v>15</v>
      </c>
      <c r="M3966" s="72" t="s">
        <v>254</v>
      </c>
    </row>
    <row r="3967" spans="1:13" s="3" customFormat="1" ht="12.75" x14ac:dyDescent="0.2">
      <c r="A3967" s="62" t="s">
        <v>20</v>
      </c>
      <c r="B3967" s="62" t="s">
        <v>857</v>
      </c>
      <c r="C3967" s="63">
        <v>10</v>
      </c>
      <c r="D3967" s="64" t="s">
        <v>13476</v>
      </c>
      <c r="E3967" s="64" t="s">
        <v>14419</v>
      </c>
      <c r="F3967" s="65">
        <v>25171718</v>
      </c>
      <c r="G3967" s="64" t="s">
        <v>13631</v>
      </c>
      <c r="H3967" s="64">
        <v>5</v>
      </c>
      <c r="I3967" s="64">
        <v>4</v>
      </c>
      <c r="J3967" s="66">
        <v>10</v>
      </c>
      <c r="K3967" s="67">
        <v>430500</v>
      </c>
      <c r="L3967" s="68" t="s">
        <v>15</v>
      </c>
      <c r="M3967" s="68" t="s">
        <v>254</v>
      </c>
    </row>
    <row r="3968" spans="1:13" s="3" customFormat="1" ht="12.75" x14ac:dyDescent="0.2">
      <c r="A3968" s="62" t="s">
        <v>20</v>
      </c>
      <c r="B3968" s="62" t="s">
        <v>857</v>
      </c>
      <c r="C3968" s="63">
        <v>10</v>
      </c>
      <c r="D3968" s="62" t="s">
        <v>13476</v>
      </c>
      <c r="E3968" s="62" t="s">
        <v>14420</v>
      </c>
      <c r="F3968" s="69">
        <v>25174703</v>
      </c>
      <c r="G3968" s="62" t="s">
        <v>13631</v>
      </c>
      <c r="H3968" s="62">
        <v>5</v>
      </c>
      <c r="I3968" s="62">
        <v>4</v>
      </c>
      <c r="J3968" s="70">
        <v>5</v>
      </c>
      <c r="K3968" s="71">
        <v>356500</v>
      </c>
      <c r="L3968" s="72" t="s">
        <v>15</v>
      </c>
      <c r="M3968" s="72" t="s">
        <v>254</v>
      </c>
    </row>
    <row r="3969" spans="1:13" s="3" customFormat="1" ht="12.75" x14ac:dyDescent="0.2">
      <c r="A3969" s="62" t="s">
        <v>20</v>
      </c>
      <c r="B3969" s="62" t="s">
        <v>857</v>
      </c>
      <c r="C3969" s="63">
        <v>10</v>
      </c>
      <c r="D3969" s="64" t="s">
        <v>13476</v>
      </c>
      <c r="E3969" s="64" t="s">
        <v>14421</v>
      </c>
      <c r="F3969" s="65">
        <v>25174703</v>
      </c>
      <c r="G3969" s="64" t="s">
        <v>13631</v>
      </c>
      <c r="H3969" s="64">
        <v>5</v>
      </c>
      <c r="I3969" s="64">
        <v>4</v>
      </c>
      <c r="J3969" s="66">
        <v>5</v>
      </c>
      <c r="K3969" s="67">
        <v>272000</v>
      </c>
      <c r="L3969" s="68" t="s">
        <v>15</v>
      </c>
      <c r="M3969" s="68" t="s">
        <v>254</v>
      </c>
    </row>
    <row r="3970" spans="1:13" s="3" customFormat="1" ht="12.75" x14ac:dyDescent="0.2">
      <c r="A3970" s="62" t="s">
        <v>20</v>
      </c>
      <c r="B3970" s="62" t="s">
        <v>857</v>
      </c>
      <c r="C3970" s="63">
        <v>10</v>
      </c>
      <c r="D3970" s="62" t="s">
        <v>13476</v>
      </c>
      <c r="E3970" s="62" t="s">
        <v>14422</v>
      </c>
      <c r="F3970" s="69">
        <v>25174703</v>
      </c>
      <c r="G3970" s="62" t="s">
        <v>13631</v>
      </c>
      <c r="H3970" s="62">
        <v>5</v>
      </c>
      <c r="I3970" s="62">
        <v>4</v>
      </c>
      <c r="J3970" s="70">
        <v>5</v>
      </c>
      <c r="K3970" s="71">
        <v>712500</v>
      </c>
      <c r="L3970" s="72" t="s">
        <v>15</v>
      </c>
      <c r="M3970" s="72" t="s">
        <v>254</v>
      </c>
    </row>
    <row r="3971" spans="1:13" s="3" customFormat="1" ht="12.75" x14ac:dyDescent="0.2">
      <c r="A3971" s="62" t="s">
        <v>20</v>
      </c>
      <c r="B3971" s="62" t="s">
        <v>857</v>
      </c>
      <c r="C3971" s="63">
        <v>10</v>
      </c>
      <c r="D3971" s="64" t="s">
        <v>13476</v>
      </c>
      <c r="E3971" s="64" t="s">
        <v>14423</v>
      </c>
      <c r="F3971" s="65">
        <v>25171718</v>
      </c>
      <c r="G3971" s="64" t="s">
        <v>13631</v>
      </c>
      <c r="H3971" s="64">
        <v>5</v>
      </c>
      <c r="I3971" s="64">
        <v>4</v>
      </c>
      <c r="J3971" s="66">
        <v>10</v>
      </c>
      <c r="K3971" s="67">
        <v>1208000</v>
      </c>
      <c r="L3971" s="68" t="s">
        <v>15</v>
      </c>
      <c r="M3971" s="68" t="s">
        <v>254</v>
      </c>
    </row>
    <row r="3972" spans="1:13" s="3" customFormat="1" ht="12.75" x14ac:dyDescent="0.2">
      <c r="A3972" s="62" t="s">
        <v>20</v>
      </c>
      <c r="B3972" s="62" t="s">
        <v>857</v>
      </c>
      <c r="C3972" s="63">
        <v>10</v>
      </c>
      <c r="D3972" s="62" t="s">
        <v>13476</v>
      </c>
      <c r="E3972" s="62" t="s">
        <v>14424</v>
      </c>
      <c r="F3972" s="69">
        <v>25171718</v>
      </c>
      <c r="G3972" s="62" t="s">
        <v>13631</v>
      </c>
      <c r="H3972" s="62">
        <v>5</v>
      </c>
      <c r="I3972" s="62">
        <v>4</v>
      </c>
      <c r="J3972" s="70">
        <v>10</v>
      </c>
      <c r="K3972" s="71">
        <v>1437000</v>
      </c>
      <c r="L3972" s="72" t="s">
        <v>15</v>
      </c>
      <c r="M3972" s="72" t="s">
        <v>254</v>
      </c>
    </row>
    <row r="3973" spans="1:13" s="3" customFormat="1" ht="12.75" x14ac:dyDescent="0.2">
      <c r="A3973" s="62" t="s">
        <v>20</v>
      </c>
      <c r="B3973" s="62" t="s">
        <v>857</v>
      </c>
      <c r="C3973" s="63">
        <v>10</v>
      </c>
      <c r="D3973" s="64" t="s">
        <v>13476</v>
      </c>
      <c r="E3973" s="64" t="s">
        <v>14425</v>
      </c>
      <c r="F3973" s="65">
        <v>40161505</v>
      </c>
      <c r="G3973" s="64" t="s">
        <v>13631</v>
      </c>
      <c r="H3973" s="64">
        <v>1</v>
      </c>
      <c r="I3973" s="64">
        <v>12</v>
      </c>
      <c r="J3973" s="66">
        <v>1</v>
      </c>
      <c r="K3973" s="67">
        <v>20000</v>
      </c>
      <c r="L3973" s="68" t="s">
        <v>15</v>
      </c>
      <c r="M3973" s="68" t="s">
        <v>254</v>
      </c>
    </row>
    <row r="3974" spans="1:13" s="3" customFormat="1" ht="12.75" x14ac:dyDescent="0.2">
      <c r="A3974" s="62" t="s">
        <v>20</v>
      </c>
      <c r="B3974" s="62" t="s">
        <v>857</v>
      </c>
      <c r="C3974" s="63">
        <v>10</v>
      </c>
      <c r="D3974" s="62" t="s">
        <v>13476</v>
      </c>
      <c r="E3974" s="62" t="s">
        <v>14426</v>
      </c>
      <c r="F3974" s="69">
        <v>40161504</v>
      </c>
      <c r="G3974" s="62" t="s">
        <v>13631</v>
      </c>
      <c r="H3974" s="62">
        <v>1</v>
      </c>
      <c r="I3974" s="62">
        <v>12</v>
      </c>
      <c r="J3974" s="70">
        <v>3</v>
      </c>
      <c r="K3974" s="71">
        <v>81000</v>
      </c>
      <c r="L3974" s="72" t="s">
        <v>15</v>
      </c>
      <c r="M3974" s="72" t="s">
        <v>254</v>
      </c>
    </row>
    <row r="3975" spans="1:13" s="3" customFormat="1" ht="12.75" x14ac:dyDescent="0.2">
      <c r="A3975" s="62" t="s">
        <v>20</v>
      </c>
      <c r="B3975" s="62" t="s">
        <v>857</v>
      </c>
      <c r="C3975" s="63">
        <v>10</v>
      </c>
      <c r="D3975" s="64" t="s">
        <v>13476</v>
      </c>
      <c r="E3975" s="64" t="s">
        <v>14427</v>
      </c>
      <c r="F3975" s="65">
        <v>25171708</v>
      </c>
      <c r="G3975" s="64" t="s">
        <v>13631</v>
      </c>
      <c r="H3975" s="64">
        <v>1</v>
      </c>
      <c r="I3975" s="64">
        <v>12</v>
      </c>
      <c r="J3975" s="66">
        <v>3</v>
      </c>
      <c r="K3975" s="67">
        <v>450000</v>
      </c>
      <c r="L3975" s="68" t="s">
        <v>15</v>
      </c>
      <c r="M3975" s="68" t="s">
        <v>254</v>
      </c>
    </row>
    <row r="3976" spans="1:13" s="3" customFormat="1" ht="12.75" x14ac:dyDescent="0.2">
      <c r="A3976" s="62" t="s">
        <v>20</v>
      </c>
      <c r="B3976" s="62" t="s">
        <v>857</v>
      </c>
      <c r="C3976" s="63">
        <v>10</v>
      </c>
      <c r="D3976" s="62" t="s">
        <v>13476</v>
      </c>
      <c r="E3976" s="62" t="s">
        <v>14428</v>
      </c>
      <c r="F3976" s="69">
        <v>40161505</v>
      </c>
      <c r="G3976" s="62" t="s">
        <v>13631</v>
      </c>
      <c r="H3976" s="62">
        <v>1</v>
      </c>
      <c r="I3976" s="62">
        <v>12</v>
      </c>
      <c r="J3976" s="70">
        <v>1</v>
      </c>
      <c r="K3976" s="71">
        <v>25000</v>
      </c>
      <c r="L3976" s="72" t="s">
        <v>15</v>
      </c>
      <c r="M3976" s="72" t="s">
        <v>254</v>
      </c>
    </row>
    <row r="3977" spans="1:13" s="3" customFormat="1" ht="12.75" x14ac:dyDescent="0.2">
      <c r="A3977" s="62" t="s">
        <v>20</v>
      </c>
      <c r="B3977" s="62" t="s">
        <v>857</v>
      </c>
      <c r="C3977" s="63">
        <v>10</v>
      </c>
      <c r="D3977" s="64" t="s">
        <v>13476</v>
      </c>
      <c r="E3977" s="64" t="s">
        <v>14429</v>
      </c>
      <c r="F3977" s="65">
        <v>40161504</v>
      </c>
      <c r="G3977" s="64" t="s">
        <v>13631</v>
      </c>
      <c r="H3977" s="64">
        <v>1</v>
      </c>
      <c r="I3977" s="64">
        <v>12</v>
      </c>
      <c r="J3977" s="66">
        <v>3</v>
      </c>
      <c r="K3977" s="67">
        <v>75000</v>
      </c>
      <c r="L3977" s="68" t="s">
        <v>15</v>
      </c>
      <c r="M3977" s="68" t="s">
        <v>254</v>
      </c>
    </row>
    <row r="3978" spans="1:13" s="3" customFormat="1" ht="12.75" x14ac:dyDescent="0.2">
      <c r="A3978" s="62" t="s">
        <v>20</v>
      </c>
      <c r="B3978" s="62" t="s">
        <v>857</v>
      </c>
      <c r="C3978" s="63">
        <v>10</v>
      </c>
      <c r="D3978" s="62" t="s">
        <v>13476</v>
      </c>
      <c r="E3978" s="62" t="s">
        <v>14430</v>
      </c>
      <c r="F3978" s="69">
        <v>25171708</v>
      </c>
      <c r="G3978" s="62" t="s">
        <v>13631</v>
      </c>
      <c r="H3978" s="62">
        <v>1</v>
      </c>
      <c r="I3978" s="62">
        <v>12</v>
      </c>
      <c r="J3978" s="70">
        <v>3</v>
      </c>
      <c r="K3978" s="71">
        <v>450000</v>
      </c>
      <c r="L3978" s="72" t="s">
        <v>15</v>
      </c>
      <c r="M3978" s="72" t="s">
        <v>254</v>
      </c>
    </row>
    <row r="3979" spans="1:13" s="3" customFormat="1" ht="12.75" x14ac:dyDescent="0.2">
      <c r="A3979" s="62" t="s">
        <v>20</v>
      </c>
      <c r="B3979" s="62" t="s">
        <v>857</v>
      </c>
      <c r="C3979" s="63">
        <v>10</v>
      </c>
      <c r="D3979" s="64" t="s">
        <v>13476</v>
      </c>
      <c r="E3979" s="64" t="s">
        <v>14431</v>
      </c>
      <c r="F3979" s="65">
        <v>40161505</v>
      </c>
      <c r="G3979" s="64" t="s">
        <v>13631</v>
      </c>
      <c r="H3979" s="64">
        <v>1</v>
      </c>
      <c r="I3979" s="64">
        <v>12</v>
      </c>
      <c r="J3979" s="66">
        <v>1</v>
      </c>
      <c r="K3979" s="67">
        <v>25000</v>
      </c>
      <c r="L3979" s="68" t="s">
        <v>15</v>
      </c>
      <c r="M3979" s="68" t="s">
        <v>254</v>
      </c>
    </row>
    <row r="3980" spans="1:13" s="3" customFormat="1" ht="12.75" x14ac:dyDescent="0.2">
      <c r="A3980" s="62" t="s">
        <v>20</v>
      </c>
      <c r="B3980" s="62" t="s">
        <v>857</v>
      </c>
      <c r="C3980" s="63">
        <v>10</v>
      </c>
      <c r="D3980" s="62" t="s">
        <v>13476</v>
      </c>
      <c r="E3980" s="62" t="s">
        <v>14432</v>
      </c>
      <c r="F3980" s="69">
        <v>40161504</v>
      </c>
      <c r="G3980" s="62" t="s">
        <v>13631</v>
      </c>
      <c r="H3980" s="62">
        <v>1</v>
      </c>
      <c r="I3980" s="62">
        <v>12</v>
      </c>
      <c r="J3980" s="70">
        <v>3</v>
      </c>
      <c r="K3980" s="71">
        <v>90000</v>
      </c>
      <c r="L3980" s="72" t="s">
        <v>15</v>
      </c>
      <c r="M3980" s="72" t="s">
        <v>254</v>
      </c>
    </row>
    <row r="3981" spans="1:13" s="3" customFormat="1" ht="12.75" x14ac:dyDescent="0.2">
      <c r="A3981" s="62" t="s">
        <v>20</v>
      </c>
      <c r="B3981" s="62" t="s">
        <v>857</v>
      </c>
      <c r="C3981" s="63">
        <v>10</v>
      </c>
      <c r="D3981" s="64" t="s">
        <v>13476</v>
      </c>
      <c r="E3981" s="64" t="s">
        <v>14433</v>
      </c>
      <c r="F3981" s="65">
        <v>25171708</v>
      </c>
      <c r="G3981" s="64" t="s">
        <v>13631</v>
      </c>
      <c r="H3981" s="64">
        <v>1</v>
      </c>
      <c r="I3981" s="64">
        <v>12</v>
      </c>
      <c r="J3981" s="66">
        <v>3</v>
      </c>
      <c r="K3981" s="67">
        <v>450000</v>
      </c>
      <c r="L3981" s="68" t="s">
        <v>15</v>
      </c>
      <c r="M3981" s="68" t="s">
        <v>254</v>
      </c>
    </row>
    <row r="3982" spans="1:13" s="3" customFormat="1" ht="12.75" x14ac:dyDescent="0.2">
      <c r="A3982" s="62" t="s">
        <v>20</v>
      </c>
      <c r="B3982" s="62" t="s">
        <v>857</v>
      </c>
      <c r="C3982" s="63">
        <v>10</v>
      </c>
      <c r="D3982" s="62" t="s">
        <v>13476</v>
      </c>
      <c r="E3982" s="62" t="s">
        <v>14434</v>
      </c>
      <c r="F3982" s="69">
        <v>40161505</v>
      </c>
      <c r="G3982" s="62" t="s">
        <v>13631</v>
      </c>
      <c r="H3982" s="62">
        <v>1</v>
      </c>
      <c r="I3982" s="62">
        <v>12</v>
      </c>
      <c r="J3982" s="70">
        <v>1</v>
      </c>
      <c r="K3982" s="71">
        <v>30000</v>
      </c>
      <c r="L3982" s="72" t="s">
        <v>15</v>
      </c>
      <c r="M3982" s="72" t="s">
        <v>254</v>
      </c>
    </row>
    <row r="3983" spans="1:13" s="3" customFormat="1" ht="12.75" x14ac:dyDescent="0.2">
      <c r="A3983" s="62" t="s">
        <v>20</v>
      </c>
      <c r="B3983" s="62" t="s">
        <v>857</v>
      </c>
      <c r="C3983" s="63">
        <v>10</v>
      </c>
      <c r="D3983" s="64" t="s">
        <v>13476</v>
      </c>
      <c r="E3983" s="64" t="s">
        <v>14435</v>
      </c>
      <c r="F3983" s="65">
        <v>40161504</v>
      </c>
      <c r="G3983" s="64" t="s">
        <v>13631</v>
      </c>
      <c r="H3983" s="64">
        <v>1</v>
      </c>
      <c r="I3983" s="64">
        <v>12</v>
      </c>
      <c r="J3983" s="66">
        <v>3</v>
      </c>
      <c r="K3983" s="67">
        <v>90000</v>
      </c>
      <c r="L3983" s="68" t="s">
        <v>15</v>
      </c>
      <c r="M3983" s="68" t="s">
        <v>254</v>
      </c>
    </row>
    <row r="3984" spans="1:13" s="3" customFormat="1" ht="12.75" x14ac:dyDescent="0.2">
      <c r="A3984" s="62" t="s">
        <v>20</v>
      </c>
      <c r="B3984" s="62" t="s">
        <v>857</v>
      </c>
      <c r="C3984" s="63">
        <v>10</v>
      </c>
      <c r="D3984" s="62" t="s">
        <v>13476</v>
      </c>
      <c r="E3984" s="62" t="s">
        <v>14436</v>
      </c>
      <c r="F3984" s="69">
        <v>25171708</v>
      </c>
      <c r="G3984" s="62" t="s">
        <v>13631</v>
      </c>
      <c r="H3984" s="62">
        <v>1</v>
      </c>
      <c r="I3984" s="62">
        <v>12</v>
      </c>
      <c r="J3984" s="70">
        <v>3</v>
      </c>
      <c r="K3984" s="71">
        <v>450000</v>
      </c>
      <c r="L3984" s="72" t="s">
        <v>15</v>
      </c>
      <c r="M3984" s="72" t="s">
        <v>254</v>
      </c>
    </row>
    <row r="3985" spans="1:13" s="3" customFormat="1" ht="12.75" x14ac:dyDescent="0.2">
      <c r="A3985" s="62" t="s">
        <v>20</v>
      </c>
      <c r="B3985" s="62" t="s">
        <v>857</v>
      </c>
      <c r="C3985" s="63">
        <v>10</v>
      </c>
      <c r="D3985" s="64" t="s">
        <v>13476</v>
      </c>
      <c r="E3985" s="64" t="s">
        <v>14437</v>
      </c>
      <c r="F3985" s="65">
        <v>40161505</v>
      </c>
      <c r="G3985" s="64" t="s">
        <v>13631</v>
      </c>
      <c r="H3985" s="64">
        <v>1</v>
      </c>
      <c r="I3985" s="64">
        <v>12</v>
      </c>
      <c r="J3985" s="66">
        <v>1</v>
      </c>
      <c r="K3985" s="67">
        <v>30000</v>
      </c>
      <c r="L3985" s="68" t="s">
        <v>15</v>
      </c>
      <c r="M3985" s="68" t="s">
        <v>254</v>
      </c>
    </row>
    <row r="3986" spans="1:13" s="3" customFormat="1" ht="12.75" x14ac:dyDescent="0.2">
      <c r="A3986" s="62" t="s">
        <v>20</v>
      </c>
      <c r="B3986" s="62" t="s">
        <v>857</v>
      </c>
      <c r="C3986" s="63">
        <v>10</v>
      </c>
      <c r="D3986" s="62" t="s">
        <v>13476</v>
      </c>
      <c r="E3986" s="62" t="s">
        <v>14438</v>
      </c>
      <c r="F3986" s="69">
        <v>40161504</v>
      </c>
      <c r="G3986" s="62" t="s">
        <v>13631</v>
      </c>
      <c r="H3986" s="62">
        <v>1</v>
      </c>
      <c r="I3986" s="62">
        <v>12</v>
      </c>
      <c r="J3986" s="70">
        <v>3</v>
      </c>
      <c r="K3986" s="71">
        <v>90000</v>
      </c>
      <c r="L3986" s="72" t="s">
        <v>15</v>
      </c>
      <c r="M3986" s="72" t="s">
        <v>254</v>
      </c>
    </row>
    <row r="3987" spans="1:13" s="3" customFormat="1" ht="12.75" x14ac:dyDescent="0.2">
      <c r="A3987" s="62" t="s">
        <v>20</v>
      </c>
      <c r="B3987" s="62" t="s">
        <v>857</v>
      </c>
      <c r="C3987" s="63">
        <v>10</v>
      </c>
      <c r="D3987" s="64" t="s">
        <v>13476</v>
      </c>
      <c r="E3987" s="64" t="s">
        <v>14439</v>
      </c>
      <c r="F3987" s="65">
        <v>25171708</v>
      </c>
      <c r="G3987" s="64" t="s">
        <v>13631</v>
      </c>
      <c r="H3987" s="64">
        <v>1</v>
      </c>
      <c r="I3987" s="64">
        <v>12</v>
      </c>
      <c r="J3987" s="66">
        <v>3</v>
      </c>
      <c r="K3987" s="67">
        <v>450000</v>
      </c>
      <c r="L3987" s="68" t="s">
        <v>15</v>
      </c>
      <c r="M3987" s="68" t="s">
        <v>254</v>
      </c>
    </row>
    <row r="3988" spans="1:13" s="3" customFormat="1" ht="12.75" x14ac:dyDescent="0.2">
      <c r="A3988" s="62" t="s">
        <v>20</v>
      </c>
      <c r="B3988" s="62" t="s">
        <v>857</v>
      </c>
      <c r="C3988" s="63">
        <v>10</v>
      </c>
      <c r="D3988" s="62" t="s">
        <v>13476</v>
      </c>
      <c r="E3988" s="62" t="s">
        <v>14440</v>
      </c>
      <c r="F3988" s="69">
        <v>40161505</v>
      </c>
      <c r="G3988" s="62" t="s">
        <v>13631</v>
      </c>
      <c r="H3988" s="62">
        <v>1</v>
      </c>
      <c r="I3988" s="62">
        <v>12</v>
      </c>
      <c r="J3988" s="70">
        <v>1</v>
      </c>
      <c r="K3988" s="71">
        <v>30000</v>
      </c>
      <c r="L3988" s="72" t="s">
        <v>15</v>
      </c>
      <c r="M3988" s="72" t="s">
        <v>254</v>
      </c>
    </row>
    <row r="3989" spans="1:13" s="3" customFormat="1" ht="12.75" x14ac:dyDescent="0.2">
      <c r="A3989" s="62" t="s">
        <v>20</v>
      </c>
      <c r="B3989" s="62" t="s">
        <v>857</v>
      </c>
      <c r="C3989" s="63">
        <v>10</v>
      </c>
      <c r="D3989" s="64" t="s">
        <v>13476</v>
      </c>
      <c r="E3989" s="64" t="s">
        <v>14441</v>
      </c>
      <c r="F3989" s="65">
        <v>40161504</v>
      </c>
      <c r="G3989" s="64" t="s">
        <v>13631</v>
      </c>
      <c r="H3989" s="64">
        <v>1</v>
      </c>
      <c r="I3989" s="64">
        <v>12</v>
      </c>
      <c r="J3989" s="66">
        <v>3</v>
      </c>
      <c r="K3989" s="67">
        <v>90000</v>
      </c>
      <c r="L3989" s="68" t="s">
        <v>15</v>
      </c>
      <c r="M3989" s="68" t="s">
        <v>254</v>
      </c>
    </row>
    <row r="3990" spans="1:13" s="3" customFormat="1" ht="12.75" x14ac:dyDescent="0.2">
      <c r="A3990" s="62" t="s">
        <v>20</v>
      </c>
      <c r="B3990" s="62" t="s">
        <v>857</v>
      </c>
      <c r="C3990" s="63">
        <v>10</v>
      </c>
      <c r="D3990" s="62" t="s">
        <v>13476</v>
      </c>
      <c r="E3990" s="62" t="s">
        <v>14442</v>
      </c>
      <c r="F3990" s="69">
        <v>25171708</v>
      </c>
      <c r="G3990" s="62" t="s">
        <v>13631</v>
      </c>
      <c r="H3990" s="62">
        <v>1</v>
      </c>
      <c r="I3990" s="62">
        <v>12</v>
      </c>
      <c r="J3990" s="70">
        <v>3</v>
      </c>
      <c r="K3990" s="71">
        <v>540000</v>
      </c>
      <c r="L3990" s="72" t="s">
        <v>15</v>
      </c>
      <c r="M3990" s="72" t="s">
        <v>254</v>
      </c>
    </row>
    <row r="3991" spans="1:13" s="3" customFormat="1" ht="12.75" x14ac:dyDescent="0.2">
      <c r="A3991" s="62" t="s">
        <v>20</v>
      </c>
      <c r="B3991" s="62" t="s">
        <v>857</v>
      </c>
      <c r="C3991" s="63">
        <v>10</v>
      </c>
      <c r="D3991" s="64" t="s">
        <v>13476</v>
      </c>
      <c r="E3991" s="64" t="s">
        <v>14443</v>
      </c>
      <c r="F3991" s="65">
        <v>40161505</v>
      </c>
      <c r="G3991" s="64" t="s">
        <v>13631</v>
      </c>
      <c r="H3991" s="64">
        <v>1</v>
      </c>
      <c r="I3991" s="64">
        <v>12</v>
      </c>
      <c r="J3991" s="66">
        <v>1</v>
      </c>
      <c r="K3991" s="67">
        <v>35000</v>
      </c>
      <c r="L3991" s="68" t="s">
        <v>15</v>
      </c>
      <c r="M3991" s="68" t="s">
        <v>254</v>
      </c>
    </row>
    <row r="3992" spans="1:13" s="3" customFormat="1" ht="12.75" x14ac:dyDescent="0.2">
      <c r="A3992" s="62" t="s">
        <v>20</v>
      </c>
      <c r="B3992" s="62" t="s">
        <v>857</v>
      </c>
      <c r="C3992" s="63">
        <v>10</v>
      </c>
      <c r="D3992" s="62" t="s">
        <v>13476</v>
      </c>
      <c r="E3992" s="62" t="s">
        <v>14444</v>
      </c>
      <c r="F3992" s="69">
        <v>40161504</v>
      </c>
      <c r="G3992" s="62" t="s">
        <v>13631</v>
      </c>
      <c r="H3992" s="62">
        <v>1</v>
      </c>
      <c r="I3992" s="62">
        <v>12</v>
      </c>
      <c r="J3992" s="70">
        <v>6</v>
      </c>
      <c r="K3992" s="71">
        <v>180000</v>
      </c>
      <c r="L3992" s="72" t="s">
        <v>15</v>
      </c>
      <c r="M3992" s="72" t="s">
        <v>254</v>
      </c>
    </row>
    <row r="3993" spans="1:13" s="3" customFormat="1" ht="12.75" x14ac:dyDescent="0.2">
      <c r="A3993" s="62" t="s">
        <v>20</v>
      </c>
      <c r="B3993" s="62" t="s">
        <v>857</v>
      </c>
      <c r="C3993" s="63">
        <v>10</v>
      </c>
      <c r="D3993" s="64" t="s">
        <v>13476</v>
      </c>
      <c r="E3993" s="64" t="s">
        <v>14445</v>
      </c>
      <c r="F3993" s="65">
        <v>25171708</v>
      </c>
      <c r="G3993" s="64" t="s">
        <v>13631</v>
      </c>
      <c r="H3993" s="64">
        <v>1</v>
      </c>
      <c r="I3993" s="64">
        <v>12</v>
      </c>
      <c r="J3993" s="66">
        <v>6</v>
      </c>
      <c r="K3993" s="67">
        <v>1200000</v>
      </c>
      <c r="L3993" s="68" t="s">
        <v>15</v>
      </c>
      <c r="M3993" s="68" t="s">
        <v>254</v>
      </c>
    </row>
    <row r="3994" spans="1:13" s="3" customFormat="1" ht="12.75" x14ac:dyDescent="0.2">
      <c r="A3994" s="62" t="s">
        <v>20</v>
      </c>
      <c r="B3994" s="62" t="s">
        <v>857</v>
      </c>
      <c r="C3994" s="63">
        <v>10</v>
      </c>
      <c r="D3994" s="62" t="s">
        <v>13476</v>
      </c>
      <c r="E3994" s="62" t="s">
        <v>14446</v>
      </c>
      <c r="F3994" s="69">
        <v>40161505</v>
      </c>
      <c r="G3994" s="62" t="s">
        <v>13631</v>
      </c>
      <c r="H3994" s="62">
        <v>1</v>
      </c>
      <c r="I3994" s="62">
        <v>12</v>
      </c>
      <c r="J3994" s="70">
        <v>2</v>
      </c>
      <c r="K3994" s="71">
        <v>50000</v>
      </c>
      <c r="L3994" s="72" t="s">
        <v>15</v>
      </c>
      <c r="M3994" s="72" t="s">
        <v>254</v>
      </c>
    </row>
    <row r="3995" spans="1:13" s="3" customFormat="1" ht="12.75" x14ac:dyDescent="0.2">
      <c r="A3995" s="62" t="s">
        <v>20</v>
      </c>
      <c r="B3995" s="62" t="s">
        <v>857</v>
      </c>
      <c r="C3995" s="63">
        <v>10</v>
      </c>
      <c r="D3995" s="64" t="s">
        <v>13476</v>
      </c>
      <c r="E3995" s="64" t="s">
        <v>14447</v>
      </c>
      <c r="F3995" s="65">
        <v>40161504</v>
      </c>
      <c r="G3995" s="64" t="s">
        <v>13631</v>
      </c>
      <c r="H3995" s="64">
        <v>1</v>
      </c>
      <c r="I3995" s="64">
        <v>12</v>
      </c>
      <c r="J3995" s="66">
        <v>3</v>
      </c>
      <c r="K3995" s="67">
        <v>75000</v>
      </c>
      <c r="L3995" s="68" t="s">
        <v>15</v>
      </c>
      <c r="M3995" s="68" t="s">
        <v>254</v>
      </c>
    </row>
    <row r="3996" spans="1:13" s="3" customFormat="1" ht="12.75" x14ac:dyDescent="0.2">
      <c r="A3996" s="62" t="s">
        <v>20</v>
      </c>
      <c r="B3996" s="62" t="s">
        <v>857</v>
      </c>
      <c r="C3996" s="63">
        <v>10</v>
      </c>
      <c r="D3996" s="62" t="s">
        <v>13476</v>
      </c>
      <c r="E3996" s="62" t="s">
        <v>14448</v>
      </c>
      <c r="F3996" s="69">
        <v>25171708</v>
      </c>
      <c r="G3996" s="62" t="s">
        <v>13631</v>
      </c>
      <c r="H3996" s="62">
        <v>1</v>
      </c>
      <c r="I3996" s="62">
        <v>12</v>
      </c>
      <c r="J3996" s="70">
        <v>3</v>
      </c>
      <c r="K3996" s="71">
        <v>540000</v>
      </c>
      <c r="L3996" s="72" t="s">
        <v>15</v>
      </c>
      <c r="M3996" s="72" t="s">
        <v>254</v>
      </c>
    </row>
    <row r="3997" spans="1:13" s="3" customFormat="1" ht="12.75" x14ac:dyDescent="0.2">
      <c r="A3997" s="62" t="s">
        <v>20</v>
      </c>
      <c r="B3997" s="62" t="s">
        <v>857</v>
      </c>
      <c r="C3997" s="63">
        <v>10</v>
      </c>
      <c r="D3997" s="64" t="s">
        <v>13476</v>
      </c>
      <c r="E3997" s="64" t="s">
        <v>14449</v>
      </c>
      <c r="F3997" s="65">
        <v>40161505</v>
      </c>
      <c r="G3997" s="64" t="s">
        <v>13631</v>
      </c>
      <c r="H3997" s="64">
        <v>1</v>
      </c>
      <c r="I3997" s="64">
        <v>12</v>
      </c>
      <c r="J3997" s="66">
        <v>1</v>
      </c>
      <c r="K3997" s="67">
        <v>25000</v>
      </c>
      <c r="L3997" s="68" t="s">
        <v>15</v>
      </c>
      <c r="M3997" s="68" t="s">
        <v>254</v>
      </c>
    </row>
    <row r="3998" spans="1:13" s="3" customFormat="1" ht="12.75" x14ac:dyDescent="0.2">
      <c r="A3998" s="62" t="s">
        <v>20</v>
      </c>
      <c r="B3998" s="62" t="s">
        <v>857</v>
      </c>
      <c r="C3998" s="63">
        <v>10</v>
      </c>
      <c r="D3998" s="62" t="s">
        <v>13476</v>
      </c>
      <c r="E3998" s="62" t="s">
        <v>14450</v>
      </c>
      <c r="F3998" s="69">
        <v>40161504</v>
      </c>
      <c r="G3998" s="62" t="s">
        <v>13631</v>
      </c>
      <c r="H3998" s="62">
        <v>1</v>
      </c>
      <c r="I3998" s="62">
        <v>12</v>
      </c>
      <c r="J3998" s="70">
        <v>6</v>
      </c>
      <c r="K3998" s="71">
        <v>150000</v>
      </c>
      <c r="L3998" s="72" t="s">
        <v>15</v>
      </c>
      <c r="M3998" s="72" t="s">
        <v>254</v>
      </c>
    </row>
    <row r="3999" spans="1:13" s="3" customFormat="1" ht="12.75" x14ac:dyDescent="0.2">
      <c r="A3999" s="62" t="s">
        <v>20</v>
      </c>
      <c r="B3999" s="62" t="s">
        <v>857</v>
      </c>
      <c r="C3999" s="63">
        <v>10</v>
      </c>
      <c r="D3999" s="64" t="s">
        <v>13476</v>
      </c>
      <c r="E3999" s="64" t="s">
        <v>14451</v>
      </c>
      <c r="F3999" s="65">
        <v>25171708</v>
      </c>
      <c r="G3999" s="64" t="s">
        <v>13631</v>
      </c>
      <c r="H3999" s="64">
        <v>1</v>
      </c>
      <c r="I3999" s="64">
        <v>12</v>
      </c>
      <c r="J3999" s="66">
        <v>6</v>
      </c>
      <c r="K3999" s="67">
        <v>1080000</v>
      </c>
      <c r="L3999" s="68" t="s">
        <v>15</v>
      </c>
      <c r="M3999" s="68" t="s">
        <v>254</v>
      </c>
    </row>
    <row r="4000" spans="1:13" s="3" customFormat="1" ht="12.75" x14ac:dyDescent="0.2">
      <c r="A4000" s="62" t="s">
        <v>20</v>
      </c>
      <c r="B4000" s="62" t="s">
        <v>857</v>
      </c>
      <c r="C4000" s="63">
        <v>10</v>
      </c>
      <c r="D4000" s="62" t="s">
        <v>13476</v>
      </c>
      <c r="E4000" s="62" t="s">
        <v>14452</v>
      </c>
      <c r="F4000" s="69">
        <v>40161505</v>
      </c>
      <c r="G4000" s="62" t="s">
        <v>13631</v>
      </c>
      <c r="H4000" s="62">
        <v>1</v>
      </c>
      <c r="I4000" s="62">
        <v>12</v>
      </c>
      <c r="J4000" s="70">
        <v>2</v>
      </c>
      <c r="K4000" s="71">
        <v>50000</v>
      </c>
      <c r="L4000" s="72" t="s">
        <v>15</v>
      </c>
      <c r="M4000" s="72" t="s">
        <v>254</v>
      </c>
    </row>
    <row r="4001" spans="1:13" s="3" customFormat="1" ht="12.75" x14ac:dyDescent="0.2">
      <c r="A4001" s="62" t="s">
        <v>20</v>
      </c>
      <c r="B4001" s="62" t="s">
        <v>857</v>
      </c>
      <c r="C4001" s="63">
        <v>10</v>
      </c>
      <c r="D4001" s="64" t="s">
        <v>13476</v>
      </c>
      <c r="E4001" s="64" t="s">
        <v>14453</v>
      </c>
      <c r="F4001" s="65">
        <v>40161504</v>
      </c>
      <c r="G4001" s="64" t="s">
        <v>13631</v>
      </c>
      <c r="H4001" s="64">
        <v>1</v>
      </c>
      <c r="I4001" s="64">
        <v>12</v>
      </c>
      <c r="J4001" s="66">
        <v>6</v>
      </c>
      <c r="K4001" s="67">
        <v>150000</v>
      </c>
      <c r="L4001" s="68" t="s">
        <v>15</v>
      </c>
      <c r="M4001" s="68" t="s">
        <v>254</v>
      </c>
    </row>
    <row r="4002" spans="1:13" s="3" customFormat="1" ht="12.75" x14ac:dyDescent="0.2">
      <c r="A4002" s="62" t="s">
        <v>20</v>
      </c>
      <c r="B4002" s="62" t="s">
        <v>857</v>
      </c>
      <c r="C4002" s="63">
        <v>10</v>
      </c>
      <c r="D4002" s="62" t="s">
        <v>13476</v>
      </c>
      <c r="E4002" s="62" t="s">
        <v>14454</v>
      </c>
      <c r="F4002" s="69">
        <v>25171708</v>
      </c>
      <c r="G4002" s="62" t="s">
        <v>13631</v>
      </c>
      <c r="H4002" s="62">
        <v>1</v>
      </c>
      <c r="I4002" s="62">
        <v>12</v>
      </c>
      <c r="J4002" s="70">
        <v>6</v>
      </c>
      <c r="K4002" s="71">
        <v>1080000</v>
      </c>
      <c r="L4002" s="72" t="s">
        <v>15</v>
      </c>
      <c r="M4002" s="72" t="s">
        <v>254</v>
      </c>
    </row>
    <row r="4003" spans="1:13" s="3" customFormat="1" ht="12.75" x14ac:dyDescent="0.2">
      <c r="A4003" s="62" t="s">
        <v>20</v>
      </c>
      <c r="B4003" s="62" t="s">
        <v>857</v>
      </c>
      <c r="C4003" s="63">
        <v>10</v>
      </c>
      <c r="D4003" s="64" t="s">
        <v>13476</v>
      </c>
      <c r="E4003" s="64" t="s">
        <v>14455</v>
      </c>
      <c r="F4003" s="65">
        <v>40161505</v>
      </c>
      <c r="G4003" s="64" t="s">
        <v>13631</v>
      </c>
      <c r="H4003" s="64">
        <v>1</v>
      </c>
      <c r="I4003" s="64">
        <v>12</v>
      </c>
      <c r="J4003" s="66">
        <v>2</v>
      </c>
      <c r="K4003" s="67">
        <v>70000</v>
      </c>
      <c r="L4003" s="68" t="s">
        <v>15</v>
      </c>
      <c r="M4003" s="68" t="s">
        <v>254</v>
      </c>
    </row>
    <row r="4004" spans="1:13" s="3" customFormat="1" ht="12.75" x14ac:dyDescent="0.2">
      <c r="A4004" s="62" t="s">
        <v>20</v>
      </c>
      <c r="B4004" s="62" t="s">
        <v>857</v>
      </c>
      <c r="C4004" s="63">
        <v>10</v>
      </c>
      <c r="D4004" s="62" t="s">
        <v>13476</v>
      </c>
      <c r="E4004" s="62" t="s">
        <v>14456</v>
      </c>
      <c r="F4004" s="69">
        <v>40161504</v>
      </c>
      <c r="G4004" s="62" t="s">
        <v>13631</v>
      </c>
      <c r="H4004" s="62">
        <v>1</v>
      </c>
      <c r="I4004" s="62">
        <v>12</v>
      </c>
      <c r="J4004" s="70">
        <v>3</v>
      </c>
      <c r="K4004" s="71">
        <v>105000</v>
      </c>
      <c r="L4004" s="72" t="s">
        <v>15</v>
      </c>
      <c r="M4004" s="72" t="s">
        <v>254</v>
      </c>
    </row>
    <row r="4005" spans="1:13" s="3" customFormat="1" ht="12.75" x14ac:dyDescent="0.2">
      <c r="A4005" s="62" t="s">
        <v>20</v>
      </c>
      <c r="B4005" s="62" t="s">
        <v>857</v>
      </c>
      <c r="C4005" s="63">
        <v>10</v>
      </c>
      <c r="D4005" s="64" t="s">
        <v>13476</v>
      </c>
      <c r="E4005" s="64" t="s">
        <v>14457</v>
      </c>
      <c r="F4005" s="65">
        <v>25171708</v>
      </c>
      <c r="G4005" s="64" t="s">
        <v>13631</v>
      </c>
      <c r="H4005" s="64">
        <v>1</v>
      </c>
      <c r="I4005" s="64">
        <v>12</v>
      </c>
      <c r="J4005" s="66">
        <v>3</v>
      </c>
      <c r="K4005" s="67">
        <v>630000</v>
      </c>
      <c r="L4005" s="68" t="s">
        <v>15</v>
      </c>
      <c r="M4005" s="68" t="s">
        <v>254</v>
      </c>
    </row>
    <row r="4006" spans="1:13" s="3" customFormat="1" ht="12.75" x14ac:dyDescent="0.2">
      <c r="A4006" s="62" t="s">
        <v>20</v>
      </c>
      <c r="B4006" s="62" t="s">
        <v>857</v>
      </c>
      <c r="C4006" s="63">
        <v>10</v>
      </c>
      <c r="D4006" s="62" t="s">
        <v>13476</v>
      </c>
      <c r="E4006" s="62" t="s">
        <v>14458</v>
      </c>
      <c r="F4006" s="69">
        <v>40161505</v>
      </c>
      <c r="G4006" s="62" t="s">
        <v>13631</v>
      </c>
      <c r="H4006" s="62">
        <v>1</v>
      </c>
      <c r="I4006" s="62">
        <v>12</v>
      </c>
      <c r="J4006" s="70">
        <v>1</v>
      </c>
      <c r="K4006" s="71">
        <v>35000</v>
      </c>
      <c r="L4006" s="72" t="s">
        <v>15</v>
      </c>
      <c r="M4006" s="72" t="s">
        <v>254</v>
      </c>
    </row>
    <row r="4007" spans="1:13" s="3" customFormat="1" ht="12.75" x14ac:dyDescent="0.2">
      <c r="A4007" s="62" t="s">
        <v>20</v>
      </c>
      <c r="B4007" s="62" t="s">
        <v>857</v>
      </c>
      <c r="C4007" s="63">
        <v>10</v>
      </c>
      <c r="D4007" s="64" t="s">
        <v>13476</v>
      </c>
      <c r="E4007" s="64" t="s">
        <v>14459</v>
      </c>
      <c r="F4007" s="65">
        <v>40161504</v>
      </c>
      <c r="G4007" s="64" t="s">
        <v>13631</v>
      </c>
      <c r="H4007" s="64">
        <v>1</v>
      </c>
      <c r="I4007" s="64">
        <v>12</v>
      </c>
      <c r="J4007" s="66">
        <v>4</v>
      </c>
      <c r="K4007" s="67">
        <v>140000</v>
      </c>
      <c r="L4007" s="68" t="s">
        <v>15</v>
      </c>
      <c r="M4007" s="68" t="s">
        <v>254</v>
      </c>
    </row>
    <row r="4008" spans="1:13" s="3" customFormat="1" ht="12.75" x14ac:dyDescent="0.2">
      <c r="A4008" s="62" t="s">
        <v>20</v>
      </c>
      <c r="B4008" s="62" t="s">
        <v>857</v>
      </c>
      <c r="C4008" s="63">
        <v>10</v>
      </c>
      <c r="D4008" s="62" t="s">
        <v>13476</v>
      </c>
      <c r="E4008" s="62" t="s">
        <v>14460</v>
      </c>
      <c r="F4008" s="69">
        <v>25171708</v>
      </c>
      <c r="G4008" s="62" t="s">
        <v>13631</v>
      </c>
      <c r="H4008" s="62">
        <v>1</v>
      </c>
      <c r="I4008" s="62">
        <v>12</v>
      </c>
      <c r="J4008" s="70">
        <v>4</v>
      </c>
      <c r="K4008" s="71">
        <v>840000</v>
      </c>
      <c r="L4008" s="72" t="s">
        <v>15</v>
      </c>
      <c r="M4008" s="72" t="s">
        <v>254</v>
      </c>
    </row>
    <row r="4009" spans="1:13" s="3" customFormat="1" ht="12.75" x14ac:dyDescent="0.2">
      <c r="A4009" s="62" t="s">
        <v>20</v>
      </c>
      <c r="B4009" s="62" t="s">
        <v>857</v>
      </c>
      <c r="C4009" s="63">
        <v>10</v>
      </c>
      <c r="D4009" s="64" t="s">
        <v>13476</v>
      </c>
      <c r="E4009" s="64" t="s">
        <v>14461</v>
      </c>
      <c r="F4009" s="65">
        <v>40161505</v>
      </c>
      <c r="G4009" s="64" t="s">
        <v>13631</v>
      </c>
      <c r="H4009" s="64">
        <v>1</v>
      </c>
      <c r="I4009" s="64">
        <v>12</v>
      </c>
      <c r="J4009" s="66">
        <v>1</v>
      </c>
      <c r="K4009" s="67">
        <v>25000</v>
      </c>
      <c r="L4009" s="68" t="s">
        <v>15</v>
      </c>
      <c r="M4009" s="68" t="s">
        <v>254</v>
      </c>
    </row>
    <row r="4010" spans="1:13" s="3" customFormat="1" ht="12.75" x14ac:dyDescent="0.2">
      <c r="A4010" s="62" t="s">
        <v>20</v>
      </c>
      <c r="B4010" s="62" t="s">
        <v>857</v>
      </c>
      <c r="C4010" s="63">
        <v>10</v>
      </c>
      <c r="D4010" s="62" t="s">
        <v>13476</v>
      </c>
      <c r="E4010" s="62" t="s">
        <v>14462</v>
      </c>
      <c r="F4010" s="69">
        <v>40161504</v>
      </c>
      <c r="G4010" s="62" t="s">
        <v>13631</v>
      </c>
      <c r="H4010" s="62">
        <v>1</v>
      </c>
      <c r="I4010" s="62">
        <v>12</v>
      </c>
      <c r="J4010" s="70">
        <v>4</v>
      </c>
      <c r="K4010" s="71">
        <v>140000</v>
      </c>
      <c r="L4010" s="72" t="s">
        <v>15</v>
      </c>
      <c r="M4010" s="72" t="s">
        <v>254</v>
      </c>
    </row>
    <row r="4011" spans="1:13" s="3" customFormat="1" ht="12.75" x14ac:dyDescent="0.2">
      <c r="A4011" s="62" t="s">
        <v>20</v>
      </c>
      <c r="B4011" s="62" t="s">
        <v>857</v>
      </c>
      <c r="C4011" s="63">
        <v>10</v>
      </c>
      <c r="D4011" s="64" t="s">
        <v>13476</v>
      </c>
      <c r="E4011" s="64" t="s">
        <v>14463</v>
      </c>
      <c r="F4011" s="65">
        <v>25171708</v>
      </c>
      <c r="G4011" s="64" t="s">
        <v>13631</v>
      </c>
      <c r="H4011" s="64">
        <v>1</v>
      </c>
      <c r="I4011" s="64">
        <v>12</v>
      </c>
      <c r="J4011" s="66">
        <v>4</v>
      </c>
      <c r="K4011" s="67">
        <v>720000</v>
      </c>
      <c r="L4011" s="68" t="s">
        <v>15</v>
      </c>
      <c r="M4011" s="68" t="s">
        <v>254</v>
      </c>
    </row>
    <row r="4012" spans="1:13" s="3" customFormat="1" ht="12.75" x14ac:dyDescent="0.2">
      <c r="A4012" s="62" t="s">
        <v>20</v>
      </c>
      <c r="B4012" s="62" t="s">
        <v>857</v>
      </c>
      <c r="C4012" s="63">
        <v>10</v>
      </c>
      <c r="D4012" s="62" t="s">
        <v>13476</v>
      </c>
      <c r="E4012" s="62" t="s">
        <v>14464</v>
      </c>
      <c r="F4012" s="69">
        <v>40161505</v>
      </c>
      <c r="G4012" s="62" t="s">
        <v>13631</v>
      </c>
      <c r="H4012" s="62">
        <v>1</v>
      </c>
      <c r="I4012" s="62">
        <v>12</v>
      </c>
      <c r="J4012" s="70">
        <v>1</v>
      </c>
      <c r="K4012" s="71">
        <v>45000</v>
      </c>
      <c r="L4012" s="72" t="s">
        <v>15</v>
      </c>
      <c r="M4012" s="72" t="s">
        <v>254</v>
      </c>
    </row>
    <row r="4013" spans="1:13" s="3" customFormat="1" ht="12.75" x14ac:dyDescent="0.2">
      <c r="A4013" s="62" t="s">
        <v>20</v>
      </c>
      <c r="B4013" s="62" t="s">
        <v>857</v>
      </c>
      <c r="C4013" s="63">
        <v>10</v>
      </c>
      <c r="D4013" s="64" t="s">
        <v>13476</v>
      </c>
      <c r="E4013" s="64" t="s">
        <v>14465</v>
      </c>
      <c r="F4013" s="65">
        <v>40161504</v>
      </c>
      <c r="G4013" s="64" t="s">
        <v>13631</v>
      </c>
      <c r="H4013" s="64">
        <v>1</v>
      </c>
      <c r="I4013" s="64">
        <v>12</v>
      </c>
      <c r="J4013" s="66">
        <v>8</v>
      </c>
      <c r="K4013" s="67">
        <v>400000</v>
      </c>
      <c r="L4013" s="68" t="s">
        <v>15</v>
      </c>
      <c r="M4013" s="68" t="s">
        <v>254</v>
      </c>
    </row>
    <row r="4014" spans="1:13" s="3" customFormat="1" ht="12.75" x14ac:dyDescent="0.2">
      <c r="A4014" s="62" t="s">
        <v>20</v>
      </c>
      <c r="B4014" s="62" t="s">
        <v>857</v>
      </c>
      <c r="C4014" s="63">
        <v>10</v>
      </c>
      <c r="D4014" s="62" t="s">
        <v>13476</v>
      </c>
      <c r="E4014" s="62" t="s">
        <v>14466</v>
      </c>
      <c r="F4014" s="69">
        <v>25171708</v>
      </c>
      <c r="G4014" s="62" t="s">
        <v>13631</v>
      </c>
      <c r="H4014" s="62">
        <v>1</v>
      </c>
      <c r="I4014" s="62">
        <v>12</v>
      </c>
      <c r="J4014" s="70">
        <v>8</v>
      </c>
      <c r="K4014" s="71">
        <v>3040000</v>
      </c>
      <c r="L4014" s="72" t="s">
        <v>15</v>
      </c>
      <c r="M4014" s="72" t="s">
        <v>254</v>
      </c>
    </row>
    <row r="4015" spans="1:13" s="3" customFormat="1" ht="12.75" x14ac:dyDescent="0.2">
      <c r="A4015" s="62" t="s">
        <v>20</v>
      </c>
      <c r="B4015" s="62" t="s">
        <v>857</v>
      </c>
      <c r="C4015" s="63">
        <v>10</v>
      </c>
      <c r="D4015" s="64" t="s">
        <v>13476</v>
      </c>
      <c r="E4015" s="64" t="s">
        <v>14467</v>
      </c>
      <c r="F4015" s="65">
        <v>25171708</v>
      </c>
      <c r="G4015" s="64" t="s">
        <v>13631</v>
      </c>
      <c r="H4015" s="64">
        <v>1</v>
      </c>
      <c r="I4015" s="64">
        <v>12</v>
      </c>
      <c r="J4015" s="66">
        <v>3</v>
      </c>
      <c r="K4015" s="67">
        <v>1140000</v>
      </c>
      <c r="L4015" s="68" t="s">
        <v>15</v>
      </c>
      <c r="M4015" s="68" t="s">
        <v>254</v>
      </c>
    </row>
    <row r="4016" spans="1:13" s="3" customFormat="1" ht="12.75" x14ac:dyDescent="0.2">
      <c r="A4016" s="62" t="s">
        <v>20</v>
      </c>
      <c r="B4016" s="62" t="s">
        <v>857</v>
      </c>
      <c r="C4016" s="63">
        <v>10</v>
      </c>
      <c r="D4016" s="62" t="s">
        <v>13476</v>
      </c>
      <c r="E4016" s="62" t="s">
        <v>14468</v>
      </c>
      <c r="F4016" s="69">
        <v>40161505</v>
      </c>
      <c r="G4016" s="62" t="s">
        <v>13631</v>
      </c>
      <c r="H4016" s="62">
        <v>1</v>
      </c>
      <c r="I4016" s="62">
        <v>12</v>
      </c>
      <c r="J4016" s="70">
        <v>3</v>
      </c>
      <c r="K4016" s="71">
        <v>135000</v>
      </c>
      <c r="L4016" s="72" t="s">
        <v>15</v>
      </c>
      <c r="M4016" s="72" t="s">
        <v>254</v>
      </c>
    </row>
    <row r="4017" spans="1:13" s="3" customFormat="1" ht="12.75" x14ac:dyDescent="0.2">
      <c r="A4017" s="62" t="s">
        <v>20</v>
      </c>
      <c r="B4017" s="62" t="s">
        <v>857</v>
      </c>
      <c r="C4017" s="63">
        <v>10</v>
      </c>
      <c r="D4017" s="64" t="s">
        <v>13476</v>
      </c>
      <c r="E4017" s="64" t="s">
        <v>14469</v>
      </c>
      <c r="F4017" s="65">
        <v>40161504</v>
      </c>
      <c r="G4017" s="64" t="s">
        <v>13631</v>
      </c>
      <c r="H4017" s="64">
        <v>1</v>
      </c>
      <c r="I4017" s="64">
        <v>12</v>
      </c>
      <c r="J4017" s="66">
        <v>8</v>
      </c>
      <c r="K4017" s="67">
        <v>360000</v>
      </c>
      <c r="L4017" s="68" t="s">
        <v>15</v>
      </c>
      <c r="M4017" s="68" t="s">
        <v>254</v>
      </c>
    </row>
    <row r="4018" spans="1:13" s="3" customFormat="1" ht="12.75" x14ac:dyDescent="0.2">
      <c r="A4018" s="62" t="s">
        <v>20</v>
      </c>
      <c r="B4018" s="62" t="s">
        <v>857</v>
      </c>
      <c r="C4018" s="63">
        <v>10</v>
      </c>
      <c r="D4018" s="62" t="s">
        <v>13476</v>
      </c>
      <c r="E4018" s="62" t="s">
        <v>14470</v>
      </c>
      <c r="F4018" s="69">
        <v>25171708</v>
      </c>
      <c r="G4018" s="62" t="s">
        <v>13631</v>
      </c>
      <c r="H4018" s="62">
        <v>1</v>
      </c>
      <c r="I4018" s="62">
        <v>12</v>
      </c>
      <c r="J4018" s="70">
        <v>8</v>
      </c>
      <c r="K4018" s="71">
        <v>3040000</v>
      </c>
      <c r="L4018" s="72" t="s">
        <v>15</v>
      </c>
      <c r="M4018" s="72" t="s">
        <v>254</v>
      </c>
    </row>
    <row r="4019" spans="1:13" s="3" customFormat="1" ht="12.75" x14ac:dyDescent="0.2">
      <c r="A4019" s="62" t="s">
        <v>20</v>
      </c>
      <c r="B4019" s="62" t="s">
        <v>857</v>
      </c>
      <c r="C4019" s="63">
        <v>10</v>
      </c>
      <c r="D4019" s="64" t="s">
        <v>13476</v>
      </c>
      <c r="E4019" s="64" t="s">
        <v>14471</v>
      </c>
      <c r="F4019" s="65">
        <v>25171708</v>
      </c>
      <c r="G4019" s="64" t="s">
        <v>13631</v>
      </c>
      <c r="H4019" s="64">
        <v>1</v>
      </c>
      <c r="I4019" s="64">
        <v>12</v>
      </c>
      <c r="J4019" s="66">
        <v>3</v>
      </c>
      <c r="K4019" s="67">
        <v>1140000</v>
      </c>
      <c r="L4019" s="68" t="s">
        <v>15</v>
      </c>
      <c r="M4019" s="68" t="s">
        <v>254</v>
      </c>
    </row>
    <row r="4020" spans="1:13" s="3" customFormat="1" ht="12.75" x14ac:dyDescent="0.2">
      <c r="A4020" s="62" t="s">
        <v>20</v>
      </c>
      <c r="B4020" s="62" t="s">
        <v>857</v>
      </c>
      <c r="C4020" s="63">
        <v>10</v>
      </c>
      <c r="D4020" s="62" t="s">
        <v>13476</v>
      </c>
      <c r="E4020" s="62" t="s">
        <v>14472</v>
      </c>
      <c r="F4020" s="69">
        <v>40161505</v>
      </c>
      <c r="G4020" s="62" t="s">
        <v>13631</v>
      </c>
      <c r="H4020" s="62">
        <v>1</v>
      </c>
      <c r="I4020" s="62">
        <v>12</v>
      </c>
      <c r="J4020" s="70">
        <v>3</v>
      </c>
      <c r="K4020" s="71">
        <v>105000</v>
      </c>
      <c r="L4020" s="72" t="s">
        <v>15</v>
      </c>
      <c r="M4020" s="72" t="s">
        <v>254</v>
      </c>
    </row>
    <row r="4021" spans="1:13" s="3" customFormat="1" ht="12.75" x14ac:dyDescent="0.2">
      <c r="A4021" s="62" t="s">
        <v>20</v>
      </c>
      <c r="B4021" s="62" t="s">
        <v>857</v>
      </c>
      <c r="C4021" s="63">
        <v>10</v>
      </c>
      <c r="D4021" s="64" t="s">
        <v>13476</v>
      </c>
      <c r="E4021" s="64" t="s">
        <v>14473</v>
      </c>
      <c r="F4021" s="65">
        <v>40161504</v>
      </c>
      <c r="G4021" s="64" t="s">
        <v>13631</v>
      </c>
      <c r="H4021" s="64">
        <v>1</v>
      </c>
      <c r="I4021" s="64">
        <v>12</v>
      </c>
      <c r="J4021" s="66">
        <v>24</v>
      </c>
      <c r="K4021" s="67">
        <v>840000</v>
      </c>
      <c r="L4021" s="68" t="s">
        <v>15</v>
      </c>
      <c r="M4021" s="68" t="s">
        <v>254</v>
      </c>
    </row>
    <row r="4022" spans="1:13" s="3" customFormat="1" ht="12.75" x14ac:dyDescent="0.2">
      <c r="A4022" s="62" t="s">
        <v>20</v>
      </c>
      <c r="B4022" s="62" t="s">
        <v>857</v>
      </c>
      <c r="C4022" s="63">
        <v>10</v>
      </c>
      <c r="D4022" s="62" t="s">
        <v>13476</v>
      </c>
      <c r="E4022" s="62" t="s">
        <v>14474</v>
      </c>
      <c r="F4022" s="69">
        <v>25171708</v>
      </c>
      <c r="G4022" s="62" t="s">
        <v>13631</v>
      </c>
      <c r="H4022" s="62">
        <v>1</v>
      </c>
      <c r="I4022" s="62">
        <v>12</v>
      </c>
      <c r="J4022" s="70">
        <v>24</v>
      </c>
      <c r="K4022" s="71">
        <v>5040000</v>
      </c>
      <c r="L4022" s="72" t="s">
        <v>15</v>
      </c>
      <c r="M4022" s="72" t="s">
        <v>254</v>
      </c>
    </row>
    <row r="4023" spans="1:13" s="3" customFormat="1" ht="12.75" x14ac:dyDescent="0.2">
      <c r="A4023" s="62" t="s">
        <v>20</v>
      </c>
      <c r="B4023" s="62" t="s">
        <v>857</v>
      </c>
      <c r="C4023" s="63">
        <v>10</v>
      </c>
      <c r="D4023" s="64" t="s">
        <v>13476</v>
      </c>
      <c r="E4023" s="64" t="s">
        <v>14475</v>
      </c>
      <c r="F4023" s="65">
        <v>40161505</v>
      </c>
      <c r="G4023" s="64" t="s">
        <v>13631</v>
      </c>
      <c r="H4023" s="64">
        <v>1</v>
      </c>
      <c r="I4023" s="64">
        <v>12</v>
      </c>
      <c r="J4023" s="66">
        <v>6</v>
      </c>
      <c r="K4023" s="67">
        <v>300000</v>
      </c>
      <c r="L4023" s="68" t="s">
        <v>15</v>
      </c>
      <c r="M4023" s="68" t="s">
        <v>254</v>
      </c>
    </row>
    <row r="4024" spans="1:13" s="3" customFormat="1" ht="12.75" x14ac:dyDescent="0.2">
      <c r="A4024" s="62" t="s">
        <v>20</v>
      </c>
      <c r="B4024" s="62" t="s">
        <v>857</v>
      </c>
      <c r="C4024" s="63">
        <v>10</v>
      </c>
      <c r="D4024" s="62" t="s">
        <v>13476</v>
      </c>
      <c r="E4024" s="62" t="s">
        <v>14476</v>
      </c>
      <c r="F4024" s="69">
        <v>40161504</v>
      </c>
      <c r="G4024" s="62" t="s">
        <v>13631</v>
      </c>
      <c r="H4024" s="62">
        <v>1</v>
      </c>
      <c r="I4024" s="62">
        <v>12</v>
      </c>
      <c r="J4024" s="70">
        <v>3</v>
      </c>
      <c r="K4024" s="71">
        <v>150000</v>
      </c>
      <c r="L4024" s="72" t="s">
        <v>15</v>
      </c>
      <c r="M4024" s="72" t="s">
        <v>254</v>
      </c>
    </row>
    <row r="4025" spans="1:13" s="3" customFormat="1" ht="12.75" x14ac:dyDescent="0.2">
      <c r="A4025" s="62" t="s">
        <v>20</v>
      </c>
      <c r="B4025" s="62" t="s">
        <v>857</v>
      </c>
      <c r="C4025" s="63">
        <v>10</v>
      </c>
      <c r="D4025" s="64" t="s">
        <v>13476</v>
      </c>
      <c r="E4025" s="64" t="s">
        <v>14477</v>
      </c>
      <c r="F4025" s="65">
        <v>40161505</v>
      </c>
      <c r="G4025" s="64" t="s">
        <v>13631</v>
      </c>
      <c r="H4025" s="64">
        <v>1</v>
      </c>
      <c r="I4025" s="64">
        <v>12</v>
      </c>
      <c r="J4025" s="66">
        <v>3</v>
      </c>
      <c r="K4025" s="67">
        <v>150000</v>
      </c>
      <c r="L4025" s="68" t="s">
        <v>15</v>
      </c>
      <c r="M4025" s="68" t="s">
        <v>254</v>
      </c>
    </row>
    <row r="4026" spans="1:13" s="3" customFormat="1" ht="12.75" x14ac:dyDescent="0.2">
      <c r="A4026" s="62" t="s">
        <v>20</v>
      </c>
      <c r="B4026" s="62" t="s">
        <v>857</v>
      </c>
      <c r="C4026" s="63">
        <v>10</v>
      </c>
      <c r="D4026" s="62" t="s">
        <v>13476</v>
      </c>
      <c r="E4026" s="62" t="s">
        <v>14478</v>
      </c>
      <c r="F4026" s="69">
        <v>40161504</v>
      </c>
      <c r="G4026" s="62" t="s">
        <v>13631</v>
      </c>
      <c r="H4026" s="62">
        <v>1</v>
      </c>
      <c r="I4026" s="62">
        <v>12</v>
      </c>
      <c r="J4026" s="70">
        <v>3</v>
      </c>
      <c r="K4026" s="71">
        <v>150000</v>
      </c>
      <c r="L4026" s="72" t="s">
        <v>15</v>
      </c>
      <c r="M4026" s="72" t="s">
        <v>254</v>
      </c>
    </row>
    <row r="4027" spans="1:13" s="3" customFormat="1" ht="12.75" x14ac:dyDescent="0.2">
      <c r="A4027" s="62" t="s">
        <v>20</v>
      </c>
      <c r="B4027" s="62" t="s">
        <v>857</v>
      </c>
      <c r="C4027" s="63">
        <v>10</v>
      </c>
      <c r="D4027" s="64" t="s">
        <v>13476</v>
      </c>
      <c r="E4027" s="64" t="s">
        <v>14479</v>
      </c>
      <c r="F4027" s="65">
        <v>40161505</v>
      </c>
      <c r="G4027" s="64" t="s">
        <v>13631</v>
      </c>
      <c r="H4027" s="64">
        <v>1</v>
      </c>
      <c r="I4027" s="64">
        <v>12</v>
      </c>
      <c r="J4027" s="66">
        <v>3</v>
      </c>
      <c r="K4027" s="67">
        <v>120000</v>
      </c>
      <c r="L4027" s="68" t="s">
        <v>15</v>
      </c>
      <c r="M4027" s="68" t="s">
        <v>254</v>
      </c>
    </row>
    <row r="4028" spans="1:13" s="3" customFormat="1" ht="12.75" x14ac:dyDescent="0.2">
      <c r="A4028" s="62" t="s">
        <v>20</v>
      </c>
      <c r="B4028" s="62" t="s">
        <v>857</v>
      </c>
      <c r="C4028" s="63">
        <v>10</v>
      </c>
      <c r="D4028" s="62" t="s">
        <v>13476</v>
      </c>
      <c r="E4028" s="62" t="s">
        <v>14480</v>
      </c>
      <c r="F4028" s="69">
        <v>40161504</v>
      </c>
      <c r="G4028" s="62" t="s">
        <v>13631</v>
      </c>
      <c r="H4028" s="62">
        <v>1</v>
      </c>
      <c r="I4028" s="62">
        <v>12</v>
      </c>
      <c r="J4028" s="70">
        <v>3</v>
      </c>
      <c r="K4028" s="71">
        <v>105000</v>
      </c>
      <c r="L4028" s="72" t="s">
        <v>15</v>
      </c>
      <c r="M4028" s="72" t="s">
        <v>254</v>
      </c>
    </row>
    <row r="4029" spans="1:13" s="3" customFormat="1" ht="12.75" x14ac:dyDescent="0.2">
      <c r="A4029" s="62" t="s">
        <v>20</v>
      </c>
      <c r="B4029" s="62" t="s">
        <v>857</v>
      </c>
      <c r="C4029" s="63">
        <v>10</v>
      </c>
      <c r="D4029" s="64" t="s">
        <v>13476</v>
      </c>
      <c r="E4029" s="64" t="s">
        <v>14481</v>
      </c>
      <c r="F4029" s="65">
        <v>40161505</v>
      </c>
      <c r="G4029" s="64" t="s">
        <v>13631</v>
      </c>
      <c r="H4029" s="64">
        <v>1</v>
      </c>
      <c r="I4029" s="64">
        <v>12</v>
      </c>
      <c r="J4029" s="66">
        <v>3</v>
      </c>
      <c r="K4029" s="67">
        <v>135000</v>
      </c>
      <c r="L4029" s="68" t="s">
        <v>15</v>
      </c>
      <c r="M4029" s="68" t="s">
        <v>254</v>
      </c>
    </row>
    <row r="4030" spans="1:13" s="3" customFormat="1" ht="12.75" x14ac:dyDescent="0.2">
      <c r="A4030" s="62" t="s">
        <v>20</v>
      </c>
      <c r="B4030" s="62" t="s">
        <v>857</v>
      </c>
      <c r="C4030" s="63">
        <v>10</v>
      </c>
      <c r="D4030" s="62" t="s">
        <v>13476</v>
      </c>
      <c r="E4030" s="62" t="s">
        <v>14482</v>
      </c>
      <c r="F4030" s="69">
        <v>40161504</v>
      </c>
      <c r="G4030" s="62" t="s">
        <v>13631</v>
      </c>
      <c r="H4030" s="62">
        <v>1</v>
      </c>
      <c r="I4030" s="62">
        <v>12</v>
      </c>
      <c r="J4030" s="70">
        <v>2</v>
      </c>
      <c r="K4030" s="71">
        <v>80000</v>
      </c>
      <c r="L4030" s="72" t="s">
        <v>15</v>
      </c>
      <c r="M4030" s="72" t="s">
        <v>254</v>
      </c>
    </row>
    <row r="4031" spans="1:13" s="3" customFormat="1" ht="12.75" x14ac:dyDescent="0.2">
      <c r="A4031" s="62" t="s">
        <v>20</v>
      </c>
      <c r="B4031" s="62" t="s">
        <v>857</v>
      </c>
      <c r="C4031" s="63">
        <v>10</v>
      </c>
      <c r="D4031" s="64" t="s">
        <v>13476</v>
      </c>
      <c r="E4031" s="64" t="s">
        <v>14483</v>
      </c>
      <c r="F4031" s="65">
        <v>40161505</v>
      </c>
      <c r="G4031" s="64" t="s">
        <v>13631</v>
      </c>
      <c r="H4031" s="64">
        <v>1</v>
      </c>
      <c r="I4031" s="64">
        <v>12</v>
      </c>
      <c r="J4031" s="66">
        <v>2</v>
      </c>
      <c r="K4031" s="67">
        <v>80000</v>
      </c>
      <c r="L4031" s="68" t="s">
        <v>15</v>
      </c>
      <c r="M4031" s="68" t="s">
        <v>254</v>
      </c>
    </row>
    <row r="4032" spans="1:13" s="3" customFormat="1" ht="12.75" x14ac:dyDescent="0.2">
      <c r="A4032" s="62" t="s">
        <v>20</v>
      </c>
      <c r="B4032" s="62" t="s">
        <v>857</v>
      </c>
      <c r="C4032" s="63">
        <v>10</v>
      </c>
      <c r="D4032" s="62" t="s">
        <v>13476</v>
      </c>
      <c r="E4032" s="62" t="s">
        <v>14484</v>
      </c>
      <c r="F4032" s="69">
        <v>40161504</v>
      </c>
      <c r="G4032" s="62" t="s">
        <v>13631</v>
      </c>
      <c r="H4032" s="62">
        <v>1</v>
      </c>
      <c r="I4032" s="62">
        <v>12</v>
      </c>
      <c r="J4032" s="70">
        <v>16</v>
      </c>
      <c r="K4032" s="71">
        <v>560000</v>
      </c>
      <c r="L4032" s="72" t="s">
        <v>15</v>
      </c>
      <c r="M4032" s="72" t="s">
        <v>254</v>
      </c>
    </row>
    <row r="4033" spans="1:13" s="3" customFormat="1" ht="12.75" x14ac:dyDescent="0.2">
      <c r="A4033" s="62" t="s">
        <v>20</v>
      </c>
      <c r="B4033" s="62" t="s">
        <v>857</v>
      </c>
      <c r="C4033" s="63">
        <v>10</v>
      </c>
      <c r="D4033" s="64" t="s">
        <v>13476</v>
      </c>
      <c r="E4033" s="64" t="s">
        <v>14485</v>
      </c>
      <c r="F4033" s="65">
        <v>40161505</v>
      </c>
      <c r="G4033" s="64" t="s">
        <v>13631</v>
      </c>
      <c r="H4033" s="64">
        <v>1</v>
      </c>
      <c r="I4033" s="64">
        <v>12</v>
      </c>
      <c r="J4033" s="66">
        <v>16</v>
      </c>
      <c r="K4033" s="67">
        <v>640000</v>
      </c>
      <c r="L4033" s="68" t="s">
        <v>15</v>
      </c>
      <c r="M4033" s="68" t="s">
        <v>254</v>
      </c>
    </row>
    <row r="4034" spans="1:13" s="3" customFormat="1" ht="12.75" x14ac:dyDescent="0.2">
      <c r="A4034" s="62" t="s">
        <v>20</v>
      </c>
      <c r="B4034" s="62" t="s">
        <v>857</v>
      </c>
      <c r="C4034" s="63">
        <v>10</v>
      </c>
      <c r="D4034" s="62" t="s">
        <v>13476</v>
      </c>
      <c r="E4034" s="62" t="s">
        <v>14486</v>
      </c>
      <c r="F4034" s="69">
        <v>40161504</v>
      </c>
      <c r="G4034" s="62" t="s">
        <v>13631</v>
      </c>
      <c r="H4034" s="62">
        <v>1</v>
      </c>
      <c r="I4034" s="62">
        <v>12</v>
      </c>
      <c r="J4034" s="70">
        <v>6</v>
      </c>
      <c r="K4034" s="71">
        <v>210000</v>
      </c>
      <c r="L4034" s="72" t="s">
        <v>15</v>
      </c>
      <c r="M4034" s="72" t="s">
        <v>254</v>
      </c>
    </row>
    <row r="4035" spans="1:13" s="3" customFormat="1" ht="12.75" x14ac:dyDescent="0.2">
      <c r="A4035" s="62" t="s">
        <v>20</v>
      </c>
      <c r="B4035" s="62" t="s">
        <v>857</v>
      </c>
      <c r="C4035" s="63">
        <v>10</v>
      </c>
      <c r="D4035" s="64" t="s">
        <v>13476</v>
      </c>
      <c r="E4035" s="64" t="s">
        <v>14487</v>
      </c>
      <c r="F4035" s="65">
        <v>40161505</v>
      </c>
      <c r="G4035" s="64" t="s">
        <v>13631</v>
      </c>
      <c r="H4035" s="64">
        <v>1</v>
      </c>
      <c r="I4035" s="64">
        <v>12</v>
      </c>
      <c r="J4035" s="66">
        <v>6</v>
      </c>
      <c r="K4035" s="67">
        <v>240000</v>
      </c>
      <c r="L4035" s="68" t="s">
        <v>15</v>
      </c>
      <c r="M4035" s="68" t="s">
        <v>254</v>
      </c>
    </row>
    <row r="4036" spans="1:13" s="3" customFormat="1" ht="12.75" x14ac:dyDescent="0.2">
      <c r="A4036" s="62" t="s">
        <v>20</v>
      </c>
      <c r="B4036" s="62" t="s">
        <v>857</v>
      </c>
      <c r="C4036" s="63">
        <v>10</v>
      </c>
      <c r="D4036" s="62" t="s">
        <v>13476</v>
      </c>
      <c r="E4036" s="62" t="s">
        <v>14488</v>
      </c>
      <c r="F4036" s="69">
        <v>40161504</v>
      </c>
      <c r="G4036" s="62" t="s">
        <v>13631</v>
      </c>
      <c r="H4036" s="62">
        <v>1</v>
      </c>
      <c r="I4036" s="62">
        <v>12</v>
      </c>
      <c r="J4036" s="70">
        <v>4</v>
      </c>
      <c r="K4036" s="71">
        <v>140000</v>
      </c>
      <c r="L4036" s="72" t="s">
        <v>15</v>
      </c>
      <c r="M4036" s="72" t="s">
        <v>254</v>
      </c>
    </row>
    <row r="4037" spans="1:13" s="3" customFormat="1" ht="12.75" x14ac:dyDescent="0.2">
      <c r="A4037" s="62" t="s">
        <v>20</v>
      </c>
      <c r="B4037" s="62" t="s">
        <v>857</v>
      </c>
      <c r="C4037" s="63">
        <v>10</v>
      </c>
      <c r="D4037" s="64" t="s">
        <v>13476</v>
      </c>
      <c r="E4037" s="64" t="s">
        <v>14489</v>
      </c>
      <c r="F4037" s="65">
        <v>40161505</v>
      </c>
      <c r="G4037" s="64" t="s">
        <v>13631</v>
      </c>
      <c r="H4037" s="64">
        <v>1</v>
      </c>
      <c r="I4037" s="64">
        <v>12</v>
      </c>
      <c r="J4037" s="66">
        <v>4</v>
      </c>
      <c r="K4037" s="67">
        <v>160000</v>
      </c>
      <c r="L4037" s="68" t="s">
        <v>15</v>
      </c>
      <c r="M4037" s="68" t="s">
        <v>254</v>
      </c>
    </row>
    <row r="4038" spans="1:13" s="3" customFormat="1" ht="12.75" x14ac:dyDescent="0.2">
      <c r="A4038" s="62" t="s">
        <v>20</v>
      </c>
      <c r="B4038" s="62" t="s">
        <v>857</v>
      </c>
      <c r="C4038" s="63">
        <v>10</v>
      </c>
      <c r="D4038" s="62" t="s">
        <v>13476</v>
      </c>
      <c r="E4038" s="62" t="s">
        <v>14490</v>
      </c>
      <c r="F4038" s="69">
        <v>40161504</v>
      </c>
      <c r="G4038" s="62" t="s">
        <v>13631</v>
      </c>
      <c r="H4038" s="62">
        <v>1</v>
      </c>
      <c r="I4038" s="62">
        <v>12</v>
      </c>
      <c r="J4038" s="70">
        <v>2</v>
      </c>
      <c r="K4038" s="71">
        <v>70000</v>
      </c>
      <c r="L4038" s="72" t="s">
        <v>15</v>
      </c>
      <c r="M4038" s="72" t="s">
        <v>254</v>
      </c>
    </row>
    <row r="4039" spans="1:13" s="3" customFormat="1" ht="12.75" x14ac:dyDescent="0.2">
      <c r="A4039" s="62" t="s">
        <v>20</v>
      </c>
      <c r="B4039" s="62" t="s">
        <v>857</v>
      </c>
      <c r="C4039" s="63">
        <v>10</v>
      </c>
      <c r="D4039" s="64" t="s">
        <v>13476</v>
      </c>
      <c r="E4039" s="64" t="s">
        <v>14491</v>
      </c>
      <c r="F4039" s="65">
        <v>40161505</v>
      </c>
      <c r="G4039" s="64" t="s">
        <v>13631</v>
      </c>
      <c r="H4039" s="64">
        <v>1</v>
      </c>
      <c r="I4039" s="64">
        <v>12</v>
      </c>
      <c r="J4039" s="66">
        <v>2</v>
      </c>
      <c r="K4039" s="67">
        <v>100000</v>
      </c>
      <c r="L4039" s="68" t="s">
        <v>15</v>
      </c>
      <c r="M4039" s="68" t="s">
        <v>254</v>
      </c>
    </row>
    <row r="4040" spans="1:13" s="3" customFormat="1" ht="12.75" x14ac:dyDescent="0.2">
      <c r="A4040" s="62" t="s">
        <v>20</v>
      </c>
      <c r="B4040" s="62" t="s">
        <v>857</v>
      </c>
      <c r="C4040" s="63">
        <v>10</v>
      </c>
      <c r="D4040" s="62" t="s">
        <v>13476</v>
      </c>
      <c r="E4040" s="62" t="s">
        <v>14492</v>
      </c>
      <c r="F4040" s="69">
        <v>40161504</v>
      </c>
      <c r="G4040" s="62" t="s">
        <v>13631</v>
      </c>
      <c r="H4040" s="62">
        <v>1</v>
      </c>
      <c r="I4040" s="62">
        <v>12</v>
      </c>
      <c r="J4040" s="70">
        <v>2</v>
      </c>
      <c r="K4040" s="71">
        <v>100000</v>
      </c>
      <c r="L4040" s="72" t="s">
        <v>15</v>
      </c>
      <c r="M4040" s="72" t="s">
        <v>254</v>
      </c>
    </row>
    <row r="4041" spans="1:13" s="3" customFormat="1" ht="12.75" x14ac:dyDescent="0.2">
      <c r="A4041" s="62" t="s">
        <v>20</v>
      </c>
      <c r="B4041" s="62" t="s">
        <v>857</v>
      </c>
      <c r="C4041" s="63">
        <v>10</v>
      </c>
      <c r="D4041" s="64" t="s">
        <v>13476</v>
      </c>
      <c r="E4041" s="64" t="s">
        <v>14493</v>
      </c>
      <c r="F4041" s="65">
        <v>40161505</v>
      </c>
      <c r="G4041" s="64" t="s">
        <v>13631</v>
      </c>
      <c r="H4041" s="64">
        <v>1</v>
      </c>
      <c r="I4041" s="64">
        <v>12</v>
      </c>
      <c r="J4041" s="66">
        <v>2</v>
      </c>
      <c r="K4041" s="67">
        <v>120000</v>
      </c>
      <c r="L4041" s="68" t="s">
        <v>15</v>
      </c>
      <c r="M4041" s="68" t="s">
        <v>254</v>
      </c>
    </row>
    <row r="4042" spans="1:13" s="3" customFormat="1" ht="12.75" x14ac:dyDescent="0.2">
      <c r="A4042" s="62" t="s">
        <v>20</v>
      </c>
      <c r="B4042" s="62" t="s">
        <v>857</v>
      </c>
      <c r="C4042" s="63">
        <v>10</v>
      </c>
      <c r="D4042" s="62" t="s">
        <v>13476</v>
      </c>
      <c r="E4042" s="62" t="s">
        <v>14494</v>
      </c>
      <c r="F4042" s="69">
        <v>40161504</v>
      </c>
      <c r="G4042" s="62" t="s">
        <v>13631</v>
      </c>
      <c r="H4042" s="62">
        <v>1</v>
      </c>
      <c r="I4042" s="62">
        <v>12</v>
      </c>
      <c r="J4042" s="70">
        <v>4</v>
      </c>
      <c r="K4042" s="71">
        <v>200000</v>
      </c>
      <c r="L4042" s="72" t="s">
        <v>15</v>
      </c>
      <c r="M4042" s="72" t="s">
        <v>254</v>
      </c>
    </row>
    <row r="4043" spans="1:13" s="3" customFormat="1" ht="12.75" x14ac:dyDescent="0.2">
      <c r="A4043" s="62" t="s">
        <v>20</v>
      </c>
      <c r="B4043" s="62" t="s">
        <v>857</v>
      </c>
      <c r="C4043" s="63">
        <v>10</v>
      </c>
      <c r="D4043" s="64" t="s">
        <v>13476</v>
      </c>
      <c r="E4043" s="64" t="s">
        <v>14495</v>
      </c>
      <c r="F4043" s="65">
        <v>40161505</v>
      </c>
      <c r="G4043" s="64" t="s">
        <v>13631</v>
      </c>
      <c r="H4043" s="64">
        <v>1</v>
      </c>
      <c r="I4043" s="64">
        <v>12</v>
      </c>
      <c r="J4043" s="66">
        <v>4</v>
      </c>
      <c r="K4043" s="67">
        <v>240000</v>
      </c>
      <c r="L4043" s="68" t="s">
        <v>15</v>
      </c>
      <c r="M4043" s="68" t="s">
        <v>254</v>
      </c>
    </row>
    <row r="4044" spans="1:13" s="3" customFormat="1" ht="12.75" x14ac:dyDescent="0.2">
      <c r="A4044" s="62" t="s">
        <v>20</v>
      </c>
      <c r="B4044" s="62" t="s">
        <v>857</v>
      </c>
      <c r="C4044" s="63">
        <v>10</v>
      </c>
      <c r="D4044" s="62" t="s">
        <v>13476</v>
      </c>
      <c r="E4044" s="62" t="s">
        <v>14496</v>
      </c>
      <c r="F4044" s="69">
        <v>40161504</v>
      </c>
      <c r="G4044" s="62" t="s">
        <v>13631</v>
      </c>
      <c r="H4044" s="62">
        <v>1</v>
      </c>
      <c r="I4044" s="62">
        <v>12</v>
      </c>
      <c r="J4044" s="70">
        <v>4</v>
      </c>
      <c r="K4044" s="71">
        <v>200000</v>
      </c>
      <c r="L4044" s="72" t="s">
        <v>15</v>
      </c>
      <c r="M4044" s="72" t="s">
        <v>254</v>
      </c>
    </row>
    <row r="4045" spans="1:13" s="3" customFormat="1" ht="12.75" x14ac:dyDescent="0.2">
      <c r="A4045" s="62" t="s">
        <v>20</v>
      </c>
      <c r="B4045" s="62" t="s">
        <v>857</v>
      </c>
      <c r="C4045" s="63">
        <v>10</v>
      </c>
      <c r="D4045" s="64" t="s">
        <v>13476</v>
      </c>
      <c r="E4045" s="64" t="s">
        <v>14497</v>
      </c>
      <c r="F4045" s="65">
        <v>40161505</v>
      </c>
      <c r="G4045" s="64" t="s">
        <v>13631</v>
      </c>
      <c r="H4045" s="64">
        <v>1</v>
      </c>
      <c r="I4045" s="64">
        <v>12</v>
      </c>
      <c r="J4045" s="66">
        <v>4</v>
      </c>
      <c r="K4045" s="67">
        <v>200000</v>
      </c>
      <c r="L4045" s="68" t="s">
        <v>15</v>
      </c>
      <c r="M4045" s="68" t="s">
        <v>254</v>
      </c>
    </row>
    <row r="4046" spans="1:13" s="3" customFormat="1" ht="12.75" x14ac:dyDescent="0.2">
      <c r="A4046" s="62" t="s">
        <v>20</v>
      </c>
      <c r="B4046" s="62" t="s">
        <v>857</v>
      </c>
      <c r="C4046" s="63">
        <v>10</v>
      </c>
      <c r="D4046" s="62" t="s">
        <v>13476</v>
      </c>
      <c r="E4046" s="62" t="s">
        <v>14498</v>
      </c>
      <c r="F4046" s="69">
        <v>40161504</v>
      </c>
      <c r="G4046" s="62" t="s">
        <v>13631</v>
      </c>
      <c r="H4046" s="62">
        <v>1</v>
      </c>
      <c r="I4046" s="62">
        <v>12</v>
      </c>
      <c r="J4046" s="70">
        <v>3</v>
      </c>
      <c r="K4046" s="71">
        <v>150000</v>
      </c>
      <c r="L4046" s="72" t="s">
        <v>15</v>
      </c>
      <c r="M4046" s="72" t="s">
        <v>254</v>
      </c>
    </row>
    <row r="4047" spans="1:13" s="3" customFormat="1" ht="12.75" x14ac:dyDescent="0.2">
      <c r="A4047" s="62" t="s">
        <v>20</v>
      </c>
      <c r="B4047" s="62" t="s">
        <v>857</v>
      </c>
      <c r="C4047" s="63">
        <v>10</v>
      </c>
      <c r="D4047" s="64" t="s">
        <v>13476</v>
      </c>
      <c r="E4047" s="64" t="s">
        <v>14499</v>
      </c>
      <c r="F4047" s="65">
        <v>40161505</v>
      </c>
      <c r="G4047" s="64" t="s">
        <v>13631</v>
      </c>
      <c r="H4047" s="64">
        <v>1</v>
      </c>
      <c r="I4047" s="64">
        <v>12</v>
      </c>
      <c r="J4047" s="66">
        <v>3</v>
      </c>
      <c r="K4047" s="67">
        <v>90000</v>
      </c>
      <c r="L4047" s="68" t="s">
        <v>15</v>
      </c>
      <c r="M4047" s="68" t="s">
        <v>254</v>
      </c>
    </row>
    <row r="4048" spans="1:13" s="3" customFormat="1" ht="12.75" x14ac:dyDescent="0.2">
      <c r="A4048" s="62" t="s">
        <v>20</v>
      </c>
      <c r="B4048" s="62" t="s">
        <v>857</v>
      </c>
      <c r="C4048" s="63">
        <v>10</v>
      </c>
      <c r="D4048" s="62" t="s">
        <v>13476</v>
      </c>
      <c r="E4048" s="62" t="s">
        <v>14500</v>
      </c>
      <c r="F4048" s="69">
        <v>40161504</v>
      </c>
      <c r="G4048" s="62" t="s">
        <v>13631</v>
      </c>
      <c r="H4048" s="62">
        <v>1</v>
      </c>
      <c r="I4048" s="62">
        <v>12</v>
      </c>
      <c r="J4048" s="70">
        <v>3</v>
      </c>
      <c r="K4048" s="71">
        <v>75000</v>
      </c>
      <c r="L4048" s="72" t="s">
        <v>15</v>
      </c>
      <c r="M4048" s="72" t="s">
        <v>254</v>
      </c>
    </row>
    <row r="4049" spans="1:13" s="3" customFormat="1" ht="12.75" x14ac:dyDescent="0.2">
      <c r="A4049" s="62" t="s">
        <v>20</v>
      </c>
      <c r="B4049" s="62" t="s">
        <v>857</v>
      </c>
      <c r="C4049" s="63">
        <v>10</v>
      </c>
      <c r="D4049" s="64" t="s">
        <v>13476</v>
      </c>
      <c r="E4049" s="64" t="s">
        <v>14501</v>
      </c>
      <c r="F4049" s="65">
        <v>40161505</v>
      </c>
      <c r="G4049" s="64" t="s">
        <v>13631</v>
      </c>
      <c r="H4049" s="64">
        <v>1</v>
      </c>
      <c r="I4049" s="64">
        <v>12</v>
      </c>
      <c r="J4049" s="66">
        <v>3</v>
      </c>
      <c r="K4049" s="67">
        <v>90000</v>
      </c>
      <c r="L4049" s="68" t="s">
        <v>15</v>
      </c>
      <c r="M4049" s="68" t="s">
        <v>254</v>
      </c>
    </row>
    <row r="4050" spans="1:13" s="3" customFormat="1" ht="12.75" x14ac:dyDescent="0.2">
      <c r="A4050" s="62" t="s">
        <v>20</v>
      </c>
      <c r="B4050" s="62" t="s">
        <v>857</v>
      </c>
      <c r="C4050" s="63">
        <v>10</v>
      </c>
      <c r="D4050" s="62" t="s">
        <v>13476</v>
      </c>
      <c r="E4050" s="62" t="s">
        <v>14502</v>
      </c>
      <c r="F4050" s="69">
        <v>40161504</v>
      </c>
      <c r="G4050" s="62" t="s">
        <v>13631</v>
      </c>
      <c r="H4050" s="62">
        <v>1</v>
      </c>
      <c r="I4050" s="62">
        <v>12</v>
      </c>
      <c r="J4050" s="70">
        <v>6</v>
      </c>
      <c r="K4050" s="71">
        <v>180000</v>
      </c>
      <c r="L4050" s="72" t="s">
        <v>15</v>
      </c>
      <c r="M4050" s="72" t="s">
        <v>254</v>
      </c>
    </row>
    <row r="4051" spans="1:13" s="3" customFormat="1" ht="12.75" x14ac:dyDescent="0.2">
      <c r="A4051" s="62" t="s">
        <v>20</v>
      </c>
      <c r="B4051" s="62" t="s">
        <v>857</v>
      </c>
      <c r="C4051" s="63">
        <v>10</v>
      </c>
      <c r="D4051" s="64" t="s">
        <v>13476</v>
      </c>
      <c r="E4051" s="64" t="s">
        <v>14503</v>
      </c>
      <c r="F4051" s="65">
        <v>25171708</v>
      </c>
      <c r="G4051" s="64" t="s">
        <v>13631</v>
      </c>
      <c r="H4051" s="64">
        <v>1</v>
      </c>
      <c r="I4051" s="64">
        <v>12</v>
      </c>
      <c r="J4051" s="66">
        <v>12</v>
      </c>
      <c r="K4051" s="67">
        <v>480000</v>
      </c>
      <c r="L4051" s="68" t="s">
        <v>15</v>
      </c>
      <c r="M4051" s="68" t="s">
        <v>254</v>
      </c>
    </row>
    <row r="4052" spans="1:13" s="3" customFormat="1" ht="12.75" x14ac:dyDescent="0.2">
      <c r="A4052" s="62" t="s">
        <v>20</v>
      </c>
      <c r="B4052" s="62" t="s">
        <v>857</v>
      </c>
      <c r="C4052" s="63">
        <v>10</v>
      </c>
      <c r="D4052" s="62" t="s">
        <v>13476</v>
      </c>
      <c r="E4052" s="62" t="s">
        <v>14504</v>
      </c>
      <c r="F4052" s="69">
        <v>25171725</v>
      </c>
      <c r="G4052" s="62" t="s">
        <v>13631</v>
      </c>
      <c r="H4052" s="62">
        <v>1</v>
      </c>
      <c r="I4052" s="62">
        <v>12</v>
      </c>
      <c r="J4052" s="70">
        <v>6</v>
      </c>
      <c r="K4052" s="71">
        <v>240000</v>
      </c>
      <c r="L4052" s="72" t="s">
        <v>15</v>
      </c>
      <c r="M4052" s="72" t="s">
        <v>254</v>
      </c>
    </row>
    <row r="4053" spans="1:13" s="3" customFormat="1" ht="12.75" x14ac:dyDescent="0.2">
      <c r="A4053" s="62" t="s">
        <v>20</v>
      </c>
      <c r="B4053" s="62" t="s">
        <v>857</v>
      </c>
      <c r="C4053" s="63">
        <v>10</v>
      </c>
      <c r="D4053" s="64" t="s">
        <v>13476</v>
      </c>
      <c r="E4053" s="64" t="s">
        <v>14505</v>
      </c>
      <c r="F4053" s="65">
        <v>25174209</v>
      </c>
      <c r="G4053" s="64" t="s">
        <v>13631</v>
      </c>
      <c r="H4053" s="64">
        <v>1</v>
      </c>
      <c r="I4053" s="64">
        <v>12</v>
      </c>
      <c r="J4053" s="66">
        <v>6</v>
      </c>
      <c r="K4053" s="67">
        <v>1920000</v>
      </c>
      <c r="L4053" s="68" t="s">
        <v>15</v>
      </c>
      <c r="M4053" s="68" t="s">
        <v>254</v>
      </c>
    </row>
    <row r="4054" spans="1:13" s="3" customFormat="1" ht="12.75" x14ac:dyDescent="0.2">
      <c r="A4054" s="62" t="s">
        <v>20</v>
      </c>
      <c r="B4054" s="62" t="s">
        <v>857</v>
      </c>
      <c r="C4054" s="63">
        <v>10</v>
      </c>
      <c r="D4054" s="62" t="s">
        <v>13476</v>
      </c>
      <c r="E4054" s="62" t="s">
        <v>14506</v>
      </c>
      <c r="F4054" s="69">
        <v>40161505</v>
      </c>
      <c r="G4054" s="62" t="s">
        <v>13631</v>
      </c>
      <c r="H4054" s="62">
        <v>1</v>
      </c>
      <c r="I4054" s="62">
        <v>12</v>
      </c>
      <c r="J4054" s="70">
        <v>8</v>
      </c>
      <c r="K4054" s="71">
        <v>240000</v>
      </c>
      <c r="L4054" s="72" t="s">
        <v>15</v>
      </c>
      <c r="M4054" s="72" t="s">
        <v>254</v>
      </c>
    </row>
    <row r="4055" spans="1:13" s="3" customFormat="1" ht="12.75" x14ac:dyDescent="0.2">
      <c r="A4055" s="62" t="s">
        <v>20</v>
      </c>
      <c r="B4055" s="62" t="s">
        <v>857</v>
      </c>
      <c r="C4055" s="63">
        <v>10</v>
      </c>
      <c r="D4055" s="64" t="s">
        <v>13476</v>
      </c>
      <c r="E4055" s="64" t="s">
        <v>14507</v>
      </c>
      <c r="F4055" s="65">
        <v>40161504</v>
      </c>
      <c r="G4055" s="64" t="s">
        <v>13631</v>
      </c>
      <c r="H4055" s="64">
        <v>1</v>
      </c>
      <c r="I4055" s="64">
        <v>12</v>
      </c>
      <c r="J4055" s="66">
        <v>6</v>
      </c>
      <c r="K4055" s="67">
        <v>180000</v>
      </c>
      <c r="L4055" s="68" t="s">
        <v>15</v>
      </c>
      <c r="M4055" s="68" t="s">
        <v>254</v>
      </c>
    </row>
    <row r="4056" spans="1:13" s="3" customFormat="1" ht="12.75" x14ac:dyDescent="0.2">
      <c r="A4056" s="62" t="s">
        <v>20</v>
      </c>
      <c r="B4056" s="62" t="s">
        <v>857</v>
      </c>
      <c r="C4056" s="63">
        <v>10</v>
      </c>
      <c r="D4056" s="62" t="s">
        <v>13476</v>
      </c>
      <c r="E4056" s="62" t="s">
        <v>14508</v>
      </c>
      <c r="F4056" s="69">
        <v>25171708</v>
      </c>
      <c r="G4056" s="62" t="s">
        <v>13631</v>
      </c>
      <c r="H4056" s="62">
        <v>1</v>
      </c>
      <c r="I4056" s="62">
        <v>12</v>
      </c>
      <c r="J4056" s="70">
        <v>10</v>
      </c>
      <c r="K4056" s="71">
        <v>450000</v>
      </c>
      <c r="L4056" s="72" t="s">
        <v>15</v>
      </c>
      <c r="M4056" s="72" t="s">
        <v>254</v>
      </c>
    </row>
    <row r="4057" spans="1:13" s="3" customFormat="1" ht="12.75" x14ac:dyDescent="0.2">
      <c r="A4057" s="62" t="s">
        <v>20</v>
      </c>
      <c r="B4057" s="62" t="s">
        <v>857</v>
      </c>
      <c r="C4057" s="63">
        <v>10</v>
      </c>
      <c r="D4057" s="64" t="s">
        <v>13476</v>
      </c>
      <c r="E4057" s="64" t="s">
        <v>14509</v>
      </c>
      <c r="F4057" s="65">
        <v>25171708</v>
      </c>
      <c r="G4057" s="64" t="s">
        <v>13631</v>
      </c>
      <c r="H4057" s="64">
        <v>1</v>
      </c>
      <c r="I4057" s="64">
        <v>12</v>
      </c>
      <c r="J4057" s="66">
        <v>6</v>
      </c>
      <c r="K4057" s="67">
        <v>270000</v>
      </c>
      <c r="L4057" s="68" t="s">
        <v>15</v>
      </c>
      <c r="M4057" s="68" t="s">
        <v>254</v>
      </c>
    </row>
    <row r="4058" spans="1:13" s="3" customFormat="1" ht="12.75" x14ac:dyDescent="0.2">
      <c r="A4058" s="62" t="s">
        <v>20</v>
      </c>
      <c r="B4058" s="62" t="s">
        <v>857</v>
      </c>
      <c r="C4058" s="63">
        <v>10</v>
      </c>
      <c r="D4058" s="62" t="s">
        <v>13476</v>
      </c>
      <c r="E4058" s="62" t="s">
        <v>14510</v>
      </c>
      <c r="F4058" s="69">
        <v>25174209</v>
      </c>
      <c r="G4058" s="62" t="s">
        <v>13631</v>
      </c>
      <c r="H4058" s="62">
        <v>1</v>
      </c>
      <c r="I4058" s="62">
        <v>12</v>
      </c>
      <c r="J4058" s="70">
        <v>6</v>
      </c>
      <c r="K4058" s="71">
        <v>1920000</v>
      </c>
      <c r="L4058" s="72" t="s">
        <v>15</v>
      </c>
      <c r="M4058" s="72" t="s">
        <v>254</v>
      </c>
    </row>
    <row r="4059" spans="1:13" s="3" customFormat="1" ht="12.75" x14ac:dyDescent="0.2">
      <c r="A4059" s="62" t="s">
        <v>20</v>
      </c>
      <c r="B4059" s="62" t="s">
        <v>857</v>
      </c>
      <c r="C4059" s="63">
        <v>10</v>
      </c>
      <c r="D4059" s="64" t="s">
        <v>13476</v>
      </c>
      <c r="E4059" s="64" t="s">
        <v>14511</v>
      </c>
      <c r="F4059" s="65">
        <v>40161505</v>
      </c>
      <c r="G4059" s="64" t="s">
        <v>13631</v>
      </c>
      <c r="H4059" s="64">
        <v>1</v>
      </c>
      <c r="I4059" s="64">
        <v>12</v>
      </c>
      <c r="J4059" s="66">
        <v>6</v>
      </c>
      <c r="K4059" s="67">
        <v>150000</v>
      </c>
      <c r="L4059" s="68" t="s">
        <v>15</v>
      </c>
      <c r="M4059" s="68" t="s">
        <v>254</v>
      </c>
    </row>
    <row r="4060" spans="1:13" s="3" customFormat="1" ht="12.75" x14ac:dyDescent="0.2">
      <c r="A4060" s="62" t="s">
        <v>20</v>
      </c>
      <c r="B4060" s="62" t="s">
        <v>857</v>
      </c>
      <c r="C4060" s="63">
        <v>10</v>
      </c>
      <c r="D4060" s="62" t="s">
        <v>13476</v>
      </c>
      <c r="E4060" s="62" t="s">
        <v>14512</v>
      </c>
      <c r="F4060" s="69">
        <v>40161504</v>
      </c>
      <c r="G4060" s="62" t="s">
        <v>13631</v>
      </c>
      <c r="H4060" s="62">
        <v>1</v>
      </c>
      <c r="I4060" s="62">
        <v>12</v>
      </c>
      <c r="J4060" s="70">
        <v>6</v>
      </c>
      <c r="K4060" s="71">
        <v>180000</v>
      </c>
      <c r="L4060" s="72" t="s">
        <v>15</v>
      </c>
      <c r="M4060" s="72" t="s">
        <v>254</v>
      </c>
    </row>
    <row r="4061" spans="1:13" s="3" customFormat="1" ht="12.75" x14ac:dyDescent="0.2">
      <c r="A4061" s="62" t="s">
        <v>20</v>
      </c>
      <c r="B4061" s="62" t="s">
        <v>857</v>
      </c>
      <c r="C4061" s="63">
        <v>10</v>
      </c>
      <c r="D4061" s="64" t="s">
        <v>13476</v>
      </c>
      <c r="E4061" s="64" t="s">
        <v>14513</v>
      </c>
      <c r="F4061" s="65">
        <v>25171708</v>
      </c>
      <c r="G4061" s="64" t="s">
        <v>13631</v>
      </c>
      <c r="H4061" s="64">
        <v>1</v>
      </c>
      <c r="I4061" s="64">
        <v>12</v>
      </c>
      <c r="J4061" s="66">
        <v>9</v>
      </c>
      <c r="K4061" s="67">
        <v>225000</v>
      </c>
      <c r="L4061" s="68" t="s">
        <v>15</v>
      </c>
      <c r="M4061" s="68" t="s">
        <v>254</v>
      </c>
    </row>
    <row r="4062" spans="1:13" s="3" customFormat="1" ht="12.75" x14ac:dyDescent="0.2">
      <c r="A4062" s="62" t="s">
        <v>20</v>
      </c>
      <c r="B4062" s="62" t="s">
        <v>857</v>
      </c>
      <c r="C4062" s="63">
        <v>10</v>
      </c>
      <c r="D4062" s="62" t="s">
        <v>13476</v>
      </c>
      <c r="E4062" s="62" t="s">
        <v>14514</v>
      </c>
      <c r="F4062" s="69">
        <v>25171725</v>
      </c>
      <c r="G4062" s="62" t="s">
        <v>13631</v>
      </c>
      <c r="H4062" s="62">
        <v>1</v>
      </c>
      <c r="I4062" s="62">
        <v>12</v>
      </c>
      <c r="J4062" s="70">
        <v>4</v>
      </c>
      <c r="K4062" s="71">
        <v>100000</v>
      </c>
      <c r="L4062" s="72" t="s">
        <v>15</v>
      </c>
      <c r="M4062" s="72" t="s">
        <v>254</v>
      </c>
    </row>
    <row r="4063" spans="1:13" s="3" customFormat="1" ht="12.75" x14ac:dyDescent="0.2">
      <c r="A4063" s="62" t="s">
        <v>20</v>
      </c>
      <c r="B4063" s="62" t="s">
        <v>857</v>
      </c>
      <c r="C4063" s="63">
        <v>10</v>
      </c>
      <c r="D4063" s="64" t="s">
        <v>13476</v>
      </c>
      <c r="E4063" s="64" t="s">
        <v>14515</v>
      </c>
      <c r="F4063" s="65">
        <v>25174209</v>
      </c>
      <c r="G4063" s="64" t="s">
        <v>13631</v>
      </c>
      <c r="H4063" s="64">
        <v>1</v>
      </c>
      <c r="I4063" s="64">
        <v>12</v>
      </c>
      <c r="J4063" s="66">
        <v>4</v>
      </c>
      <c r="K4063" s="67">
        <v>720000</v>
      </c>
      <c r="L4063" s="68" t="s">
        <v>15</v>
      </c>
      <c r="M4063" s="68" t="s">
        <v>254</v>
      </c>
    </row>
    <row r="4064" spans="1:13" s="3" customFormat="1" ht="12.75" x14ac:dyDescent="0.2">
      <c r="A4064" s="62" t="s">
        <v>20</v>
      </c>
      <c r="B4064" s="62" t="s">
        <v>857</v>
      </c>
      <c r="C4064" s="63">
        <v>10</v>
      </c>
      <c r="D4064" s="62" t="s">
        <v>13476</v>
      </c>
      <c r="E4064" s="62" t="s">
        <v>14516</v>
      </c>
      <c r="F4064" s="69">
        <v>40161505</v>
      </c>
      <c r="G4064" s="62" t="s">
        <v>13631</v>
      </c>
      <c r="H4064" s="62">
        <v>1</v>
      </c>
      <c r="I4064" s="62">
        <v>12</v>
      </c>
      <c r="J4064" s="70">
        <v>6</v>
      </c>
      <c r="K4064" s="71">
        <v>240000</v>
      </c>
      <c r="L4064" s="72" t="s">
        <v>15</v>
      </c>
      <c r="M4064" s="72" t="s">
        <v>254</v>
      </c>
    </row>
    <row r="4065" spans="1:13" s="3" customFormat="1" ht="12.75" x14ac:dyDescent="0.2">
      <c r="A4065" s="62" t="s">
        <v>20</v>
      </c>
      <c r="B4065" s="62" t="s">
        <v>857</v>
      </c>
      <c r="C4065" s="63">
        <v>10</v>
      </c>
      <c r="D4065" s="64" t="s">
        <v>13476</v>
      </c>
      <c r="E4065" s="64" t="s">
        <v>14517</v>
      </c>
      <c r="F4065" s="65">
        <v>40161504</v>
      </c>
      <c r="G4065" s="64" t="s">
        <v>13631</v>
      </c>
      <c r="H4065" s="64">
        <v>1</v>
      </c>
      <c r="I4065" s="64">
        <v>12</v>
      </c>
      <c r="J4065" s="66">
        <v>35</v>
      </c>
      <c r="K4065" s="67">
        <v>1225000</v>
      </c>
      <c r="L4065" s="68" t="s">
        <v>15</v>
      </c>
      <c r="M4065" s="68" t="s">
        <v>254</v>
      </c>
    </row>
    <row r="4066" spans="1:13" s="3" customFormat="1" ht="12.75" x14ac:dyDescent="0.2">
      <c r="A4066" s="62" t="s">
        <v>20</v>
      </c>
      <c r="B4066" s="62" t="s">
        <v>857</v>
      </c>
      <c r="C4066" s="63">
        <v>10</v>
      </c>
      <c r="D4066" s="62" t="s">
        <v>13476</v>
      </c>
      <c r="E4066" s="62" t="s">
        <v>14518</v>
      </c>
      <c r="F4066" s="69">
        <v>25171708</v>
      </c>
      <c r="G4066" s="62" t="s">
        <v>13631</v>
      </c>
      <c r="H4066" s="62">
        <v>1</v>
      </c>
      <c r="I4066" s="62">
        <v>12</v>
      </c>
      <c r="J4066" s="70">
        <v>100</v>
      </c>
      <c r="K4066" s="71">
        <v>4500000</v>
      </c>
      <c r="L4066" s="72" t="s">
        <v>15</v>
      </c>
      <c r="M4066" s="72" t="s">
        <v>254</v>
      </c>
    </row>
    <row r="4067" spans="1:13" s="3" customFormat="1" ht="12.75" x14ac:dyDescent="0.2">
      <c r="A4067" s="62" t="s">
        <v>20</v>
      </c>
      <c r="B4067" s="62" t="s">
        <v>857</v>
      </c>
      <c r="C4067" s="63">
        <v>10</v>
      </c>
      <c r="D4067" s="64" t="s">
        <v>13476</v>
      </c>
      <c r="E4067" s="64" t="s">
        <v>14519</v>
      </c>
      <c r="F4067" s="65">
        <v>25171708</v>
      </c>
      <c r="G4067" s="64" t="s">
        <v>13631</v>
      </c>
      <c r="H4067" s="64">
        <v>1</v>
      </c>
      <c r="I4067" s="64">
        <v>12</v>
      </c>
      <c r="J4067" s="66">
        <v>35</v>
      </c>
      <c r="K4067" s="67">
        <v>1575000</v>
      </c>
      <c r="L4067" s="68" t="s">
        <v>15</v>
      </c>
      <c r="M4067" s="68" t="s">
        <v>254</v>
      </c>
    </row>
    <row r="4068" spans="1:13" s="3" customFormat="1" ht="12.75" x14ac:dyDescent="0.2">
      <c r="A4068" s="62" t="s">
        <v>20</v>
      </c>
      <c r="B4068" s="62" t="s">
        <v>857</v>
      </c>
      <c r="C4068" s="63">
        <v>10</v>
      </c>
      <c r="D4068" s="62" t="s">
        <v>13476</v>
      </c>
      <c r="E4068" s="62" t="s">
        <v>14520</v>
      </c>
      <c r="F4068" s="69">
        <v>25174209</v>
      </c>
      <c r="G4068" s="62" t="s">
        <v>13631</v>
      </c>
      <c r="H4068" s="62">
        <v>1</v>
      </c>
      <c r="I4068" s="62">
        <v>12</v>
      </c>
      <c r="J4068" s="70">
        <v>35</v>
      </c>
      <c r="K4068" s="71">
        <v>11200000</v>
      </c>
      <c r="L4068" s="72" t="s">
        <v>15</v>
      </c>
      <c r="M4068" s="72" t="s">
        <v>254</v>
      </c>
    </row>
    <row r="4069" spans="1:13" s="3" customFormat="1" ht="12.75" x14ac:dyDescent="0.2">
      <c r="A4069" s="62" t="s">
        <v>20</v>
      </c>
      <c r="B4069" s="62" t="s">
        <v>1785</v>
      </c>
      <c r="C4069" s="63">
        <v>10</v>
      </c>
      <c r="D4069" s="64" t="s">
        <v>13544</v>
      </c>
      <c r="E4069" s="64" t="s">
        <v>14521</v>
      </c>
      <c r="F4069" s="65">
        <v>15121502</v>
      </c>
      <c r="G4069" s="64" t="s">
        <v>13630</v>
      </c>
      <c r="H4069" s="64">
        <v>1</v>
      </c>
      <c r="I4069" s="64">
        <v>3</v>
      </c>
      <c r="J4069" s="66">
        <v>10</v>
      </c>
      <c r="K4069" s="67">
        <v>290000</v>
      </c>
      <c r="L4069" s="68" t="s">
        <v>15</v>
      </c>
      <c r="M4069" s="68" t="s">
        <v>254</v>
      </c>
    </row>
    <row r="4070" spans="1:13" s="3" customFormat="1" ht="12.75" x14ac:dyDescent="0.2">
      <c r="A4070" s="62" t="s">
        <v>20</v>
      </c>
      <c r="B4070" s="62" t="s">
        <v>433</v>
      </c>
      <c r="C4070" s="63">
        <v>10</v>
      </c>
      <c r="D4070" s="62" t="s">
        <v>13383</v>
      </c>
      <c r="E4070" s="62" t="s">
        <v>14522</v>
      </c>
      <c r="F4070" s="69" t="s">
        <v>3862</v>
      </c>
      <c r="G4070" s="62" t="s">
        <v>13630</v>
      </c>
      <c r="H4070" s="62">
        <v>1</v>
      </c>
      <c r="I4070" s="62">
        <v>4</v>
      </c>
      <c r="J4070" s="70">
        <v>10</v>
      </c>
      <c r="K4070" s="71">
        <v>298750</v>
      </c>
      <c r="L4070" s="72" t="s">
        <v>15</v>
      </c>
      <c r="M4070" s="72" t="s">
        <v>254</v>
      </c>
    </row>
    <row r="4071" spans="1:13" s="3" customFormat="1" ht="12.75" x14ac:dyDescent="0.2">
      <c r="A4071" s="62" t="s">
        <v>20</v>
      </c>
      <c r="B4071" s="62" t="s">
        <v>433</v>
      </c>
      <c r="C4071" s="63">
        <v>10</v>
      </c>
      <c r="D4071" s="64" t="s">
        <v>13383</v>
      </c>
      <c r="E4071" s="64" t="s">
        <v>14523</v>
      </c>
      <c r="F4071" s="65" t="s">
        <v>3862</v>
      </c>
      <c r="G4071" s="64" t="s">
        <v>13630</v>
      </c>
      <c r="H4071" s="64">
        <v>1</v>
      </c>
      <c r="I4071" s="64">
        <v>4</v>
      </c>
      <c r="J4071" s="66">
        <v>20</v>
      </c>
      <c r="K4071" s="67">
        <v>119440</v>
      </c>
      <c r="L4071" s="68" t="s">
        <v>1760</v>
      </c>
      <c r="M4071" s="68" t="s">
        <v>254</v>
      </c>
    </row>
    <row r="4072" spans="1:13" s="3" customFormat="1" ht="12.75" x14ac:dyDescent="0.2">
      <c r="A4072" s="62" t="s">
        <v>20</v>
      </c>
      <c r="B4072" s="62" t="s">
        <v>268</v>
      </c>
      <c r="C4072" s="63">
        <v>10</v>
      </c>
      <c r="D4072" s="62" t="s">
        <v>13385</v>
      </c>
      <c r="E4072" s="62" t="s">
        <v>14524</v>
      </c>
      <c r="F4072" s="69" t="s">
        <v>3863</v>
      </c>
      <c r="G4072" s="62" t="s">
        <v>13630</v>
      </c>
      <c r="H4072" s="62">
        <v>1</v>
      </c>
      <c r="I4072" s="62">
        <v>4</v>
      </c>
      <c r="J4072" s="70">
        <v>15</v>
      </c>
      <c r="K4072" s="71">
        <v>151725</v>
      </c>
      <c r="L4072" s="72" t="s">
        <v>1760</v>
      </c>
      <c r="M4072" s="72" t="s">
        <v>254</v>
      </c>
    </row>
    <row r="4073" spans="1:13" s="3" customFormat="1" ht="12.75" x14ac:dyDescent="0.2">
      <c r="A4073" s="62" t="s">
        <v>20</v>
      </c>
      <c r="B4073" s="62" t="s">
        <v>338</v>
      </c>
      <c r="C4073" s="63">
        <v>10</v>
      </c>
      <c r="D4073" s="64" t="s">
        <v>13384</v>
      </c>
      <c r="E4073" s="64" t="s">
        <v>14525</v>
      </c>
      <c r="F4073" s="65" t="s">
        <v>3864</v>
      </c>
      <c r="G4073" s="64" t="s">
        <v>13630</v>
      </c>
      <c r="H4073" s="64">
        <v>1</v>
      </c>
      <c r="I4073" s="64">
        <v>4</v>
      </c>
      <c r="J4073" s="66">
        <v>300</v>
      </c>
      <c r="K4073" s="67">
        <v>1296000</v>
      </c>
      <c r="L4073" s="68" t="s">
        <v>15</v>
      </c>
      <c r="M4073" s="68" t="s">
        <v>254</v>
      </c>
    </row>
    <row r="4074" spans="1:13" s="3" customFormat="1" ht="12.75" x14ac:dyDescent="0.2">
      <c r="A4074" s="62" t="s">
        <v>20</v>
      </c>
      <c r="B4074" s="62" t="s">
        <v>217</v>
      </c>
      <c r="C4074" s="63">
        <v>10</v>
      </c>
      <c r="D4074" s="62" t="s">
        <v>13378</v>
      </c>
      <c r="E4074" s="62" t="s">
        <v>14526</v>
      </c>
      <c r="F4074" s="69">
        <v>47131608</v>
      </c>
      <c r="G4074" s="62" t="s">
        <v>13630</v>
      </c>
      <c r="H4074" s="62">
        <v>1</v>
      </c>
      <c r="I4074" s="62">
        <v>4</v>
      </c>
      <c r="J4074" s="70">
        <v>10</v>
      </c>
      <c r="K4074" s="71">
        <v>45220</v>
      </c>
      <c r="L4074" s="72" t="s">
        <v>15</v>
      </c>
      <c r="M4074" s="72" t="s">
        <v>254</v>
      </c>
    </row>
    <row r="4075" spans="1:13" s="3" customFormat="1" ht="12.75" x14ac:dyDescent="0.2">
      <c r="A4075" s="62" t="s">
        <v>20</v>
      </c>
      <c r="B4075" s="62" t="s">
        <v>268</v>
      </c>
      <c r="C4075" s="63">
        <v>10</v>
      </c>
      <c r="D4075" s="64" t="s">
        <v>13385</v>
      </c>
      <c r="E4075" s="64" t="s">
        <v>14527</v>
      </c>
      <c r="F4075" s="65" t="s">
        <v>3865</v>
      </c>
      <c r="G4075" s="64" t="s">
        <v>13630</v>
      </c>
      <c r="H4075" s="64">
        <v>1</v>
      </c>
      <c r="I4075" s="64">
        <v>4</v>
      </c>
      <c r="J4075" s="66">
        <v>40</v>
      </c>
      <c r="K4075" s="67">
        <v>508200</v>
      </c>
      <c r="L4075" s="68" t="s">
        <v>15</v>
      </c>
      <c r="M4075" s="68" t="s">
        <v>254</v>
      </c>
    </row>
    <row r="4076" spans="1:13" s="3" customFormat="1" ht="12.75" x14ac:dyDescent="0.2">
      <c r="A4076" s="62" t="s">
        <v>20</v>
      </c>
      <c r="B4076" s="62" t="s">
        <v>268</v>
      </c>
      <c r="C4076" s="63">
        <v>10</v>
      </c>
      <c r="D4076" s="62" t="s">
        <v>13385</v>
      </c>
      <c r="E4076" s="62" t="s">
        <v>14528</v>
      </c>
      <c r="F4076" s="69" t="s">
        <v>3866</v>
      </c>
      <c r="G4076" s="62" t="s">
        <v>13630</v>
      </c>
      <c r="H4076" s="62">
        <v>1</v>
      </c>
      <c r="I4076" s="62">
        <v>4</v>
      </c>
      <c r="J4076" s="70">
        <v>400</v>
      </c>
      <c r="K4076" s="71">
        <v>2804000</v>
      </c>
      <c r="L4076" s="72" t="s">
        <v>1760</v>
      </c>
      <c r="M4076" s="72" t="s">
        <v>254</v>
      </c>
    </row>
    <row r="4077" spans="1:13" s="3" customFormat="1" ht="12.75" x14ac:dyDescent="0.2">
      <c r="A4077" s="62" t="s">
        <v>20</v>
      </c>
      <c r="B4077" s="62" t="s">
        <v>268</v>
      </c>
      <c r="C4077" s="63">
        <v>10</v>
      </c>
      <c r="D4077" s="64" t="s">
        <v>13385</v>
      </c>
      <c r="E4077" s="64" t="s">
        <v>14529</v>
      </c>
      <c r="F4077" s="65" t="s">
        <v>3866</v>
      </c>
      <c r="G4077" s="64" t="s">
        <v>13630</v>
      </c>
      <c r="H4077" s="64">
        <v>1</v>
      </c>
      <c r="I4077" s="64">
        <v>4</v>
      </c>
      <c r="J4077" s="66">
        <v>1500</v>
      </c>
      <c r="K4077" s="67">
        <v>1350000</v>
      </c>
      <c r="L4077" s="68" t="s">
        <v>15</v>
      </c>
      <c r="M4077" s="68" t="s">
        <v>254</v>
      </c>
    </row>
    <row r="4078" spans="1:13" s="3" customFormat="1" ht="12.75" x14ac:dyDescent="0.2">
      <c r="A4078" s="62" t="s">
        <v>20</v>
      </c>
      <c r="B4078" s="62" t="s">
        <v>268</v>
      </c>
      <c r="C4078" s="63">
        <v>10</v>
      </c>
      <c r="D4078" s="62" t="s">
        <v>13385</v>
      </c>
      <c r="E4078" s="62" t="s">
        <v>14530</v>
      </c>
      <c r="F4078" s="69" t="s">
        <v>3866</v>
      </c>
      <c r="G4078" s="62" t="s">
        <v>13630</v>
      </c>
      <c r="H4078" s="62">
        <v>1</v>
      </c>
      <c r="I4078" s="62">
        <v>4</v>
      </c>
      <c r="J4078" s="70">
        <v>40</v>
      </c>
      <c r="K4078" s="71">
        <v>340000</v>
      </c>
      <c r="L4078" s="72" t="s">
        <v>15</v>
      </c>
      <c r="M4078" s="72" t="s">
        <v>254</v>
      </c>
    </row>
    <row r="4079" spans="1:13" s="3" customFormat="1" ht="12.75" x14ac:dyDescent="0.2">
      <c r="A4079" s="62" t="s">
        <v>20</v>
      </c>
      <c r="B4079" s="62" t="s">
        <v>268</v>
      </c>
      <c r="C4079" s="63">
        <v>10</v>
      </c>
      <c r="D4079" s="64" t="s">
        <v>13385</v>
      </c>
      <c r="E4079" s="64" t="s">
        <v>14531</v>
      </c>
      <c r="F4079" s="65" t="s">
        <v>3866</v>
      </c>
      <c r="G4079" s="64" t="s">
        <v>13630</v>
      </c>
      <c r="H4079" s="64">
        <v>1</v>
      </c>
      <c r="I4079" s="64">
        <v>4</v>
      </c>
      <c r="J4079" s="66">
        <v>50</v>
      </c>
      <c r="K4079" s="67">
        <v>312400</v>
      </c>
      <c r="L4079" s="68" t="s">
        <v>15</v>
      </c>
      <c r="M4079" s="68" t="s">
        <v>254</v>
      </c>
    </row>
    <row r="4080" spans="1:13" s="3" customFormat="1" ht="12.75" x14ac:dyDescent="0.2">
      <c r="A4080" s="62" t="s">
        <v>20</v>
      </c>
      <c r="B4080" s="62" t="s">
        <v>268</v>
      </c>
      <c r="C4080" s="63">
        <v>10</v>
      </c>
      <c r="D4080" s="62" t="s">
        <v>13385</v>
      </c>
      <c r="E4080" s="62" t="s">
        <v>14532</v>
      </c>
      <c r="F4080" s="69" t="s">
        <v>3862</v>
      </c>
      <c r="G4080" s="62" t="s">
        <v>13630</v>
      </c>
      <c r="H4080" s="62">
        <v>1</v>
      </c>
      <c r="I4080" s="62">
        <v>4</v>
      </c>
      <c r="J4080" s="70">
        <v>40</v>
      </c>
      <c r="K4080" s="71">
        <v>132000</v>
      </c>
      <c r="L4080" s="72" t="s">
        <v>15</v>
      </c>
      <c r="M4080" s="72" t="s">
        <v>254</v>
      </c>
    </row>
    <row r="4081" spans="1:13" s="3" customFormat="1" ht="12.75" x14ac:dyDescent="0.2">
      <c r="A4081" s="62" t="s">
        <v>20</v>
      </c>
      <c r="B4081" s="62" t="s">
        <v>268</v>
      </c>
      <c r="C4081" s="63">
        <v>10</v>
      </c>
      <c r="D4081" s="64" t="s">
        <v>13385</v>
      </c>
      <c r="E4081" s="64" t="s">
        <v>14533</v>
      </c>
      <c r="F4081" s="65" t="s">
        <v>3867</v>
      </c>
      <c r="G4081" s="64" t="s">
        <v>13630</v>
      </c>
      <c r="H4081" s="64">
        <v>1</v>
      </c>
      <c r="I4081" s="64">
        <v>4</v>
      </c>
      <c r="J4081" s="66">
        <v>40</v>
      </c>
      <c r="K4081" s="67">
        <v>156600</v>
      </c>
      <c r="L4081" s="68" t="s">
        <v>15</v>
      </c>
      <c r="M4081" s="68" t="s">
        <v>254</v>
      </c>
    </row>
    <row r="4082" spans="1:13" s="3" customFormat="1" ht="12.75" x14ac:dyDescent="0.2">
      <c r="A4082" s="62" t="s">
        <v>20</v>
      </c>
      <c r="B4082" s="62" t="s">
        <v>215</v>
      </c>
      <c r="C4082" s="63">
        <v>10</v>
      </c>
      <c r="D4082" s="62" t="s">
        <v>13376</v>
      </c>
      <c r="E4082" s="62" t="s">
        <v>14534</v>
      </c>
      <c r="F4082" s="69" t="s">
        <v>3868</v>
      </c>
      <c r="G4082" s="62" t="s">
        <v>13630</v>
      </c>
      <c r="H4082" s="62">
        <v>1</v>
      </c>
      <c r="I4082" s="62">
        <v>4</v>
      </c>
      <c r="J4082" s="70">
        <v>60</v>
      </c>
      <c r="K4082" s="71">
        <v>1398000</v>
      </c>
      <c r="L4082" s="72" t="s">
        <v>15</v>
      </c>
      <c r="M4082" s="72" t="s">
        <v>254</v>
      </c>
    </row>
    <row r="4083" spans="1:13" s="3" customFormat="1" ht="12.75" x14ac:dyDescent="0.2">
      <c r="A4083" s="62" t="s">
        <v>20</v>
      </c>
      <c r="B4083" s="62" t="s">
        <v>215</v>
      </c>
      <c r="C4083" s="63">
        <v>10</v>
      </c>
      <c r="D4083" s="64" t="s">
        <v>13376</v>
      </c>
      <c r="E4083" s="64" t="s">
        <v>14535</v>
      </c>
      <c r="F4083" s="65" t="s">
        <v>3869</v>
      </c>
      <c r="G4083" s="64" t="s">
        <v>13630</v>
      </c>
      <c r="H4083" s="64">
        <v>1</v>
      </c>
      <c r="I4083" s="64">
        <v>4</v>
      </c>
      <c r="J4083" s="66">
        <v>1000</v>
      </c>
      <c r="K4083" s="67">
        <v>2481000</v>
      </c>
      <c r="L4083" s="68" t="s">
        <v>15</v>
      </c>
      <c r="M4083" s="68" t="s">
        <v>254</v>
      </c>
    </row>
    <row r="4084" spans="1:13" s="3" customFormat="1" ht="12.75" x14ac:dyDescent="0.2">
      <c r="A4084" s="62" t="s">
        <v>20</v>
      </c>
      <c r="B4084" s="62" t="s">
        <v>268</v>
      </c>
      <c r="C4084" s="63">
        <v>10</v>
      </c>
      <c r="D4084" s="62" t="s">
        <v>13385</v>
      </c>
      <c r="E4084" s="62" t="s">
        <v>14536</v>
      </c>
      <c r="F4084" s="69">
        <v>47131816</v>
      </c>
      <c r="G4084" s="62" t="s">
        <v>13630</v>
      </c>
      <c r="H4084" s="62">
        <v>1</v>
      </c>
      <c r="I4084" s="62">
        <v>4</v>
      </c>
      <c r="J4084" s="70">
        <v>15</v>
      </c>
      <c r="K4084" s="71">
        <v>363465</v>
      </c>
      <c r="L4084" s="72" t="s">
        <v>15</v>
      </c>
      <c r="M4084" s="72" t="s">
        <v>254</v>
      </c>
    </row>
    <row r="4085" spans="1:13" s="3" customFormat="1" ht="12.75" x14ac:dyDescent="0.2">
      <c r="A4085" s="62" t="s">
        <v>20</v>
      </c>
      <c r="B4085" s="62" t="s">
        <v>268</v>
      </c>
      <c r="C4085" s="63">
        <v>10</v>
      </c>
      <c r="D4085" s="64" t="s">
        <v>13385</v>
      </c>
      <c r="E4085" s="64" t="s">
        <v>14537</v>
      </c>
      <c r="F4085" s="65">
        <v>47131811</v>
      </c>
      <c r="G4085" s="64" t="s">
        <v>13630</v>
      </c>
      <c r="H4085" s="64">
        <v>1</v>
      </c>
      <c r="I4085" s="64">
        <v>4</v>
      </c>
      <c r="J4085" s="66">
        <v>25</v>
      </c>
      <c r="K4085" s="67">
        <v>687500</v>
      </c>
      <c r="L4085" s="68" t="s">
        <v>15</v>
      </c>
      <c r="M4085" s="68" t="s">
        <v>254</v>
      </c>
    </row>
    <row r="4086" spans="1:13" s="3" customFormat="1" ht="12.75" x14ac:dyDescent="0.2">
      <c r="A4086" s="62" t="s">
        <v>20</v>
      </c>
      <c r="B4086" s="62" t="s">
        <v>215</v>
      </c>
      <c r="C4086" s="63">
        <v>10</v>
      </c>
      <c r="D4086" s="62" t="s">
        <v>13376</v>
      </c>
      <c r="E4086" s="62" t="s">
        <v>14538</v>
      </c>
      <c r="F4086" s="69" t="s">
        <v>3870</v>
      </c>
      <c r="G4086" s="62" t="s">
        <v>13630</v>
      </c>
      <c r="H4086" s="62">
        <v>1</v>
      </c>
      <c r="I4086" s="62">
        <v>4</v>
      </c>
      <c r="J4086" s="70">
        <v>40</v>
      </c>
      <c r="K4086" s="71">
        <v>472480</v>
      </c>
      <c r="L4086" s="72" t="s">
        <v>15</v>
      </c>
      <c r="M4086" s="72" t="s">
        <v>254</v>
      </c>
    </row>
    <row r="4087" spans="1:13" s="3" customFormat="1" ht="12.75" x14ac:dyDescent="0.2">
      <c r="A4087" s="62" t="s">
        <v>20</v>
      </c>
      <c r="B4087" s="62" t="s">
        <v>217</v>
      </c>
      <c r="C4087" s="63">
        <v>10</v>
      </c>
      <c r="D4087" s="64" t="s">
        <v>13378</v>
      </c>
      <c r="E4087" s="64" t="s">
        <v>14539</v>
      </c>
      <c r="F4087" s="65">
        <v>47131618</v>
      </c>
      <c r="G4087" s="64" t="s">
        <v>13630</v>
      </c>
      <c r="H4087" s="64">
        <v>1</v>
      </c>
      <c r="I4087" s="64">
        <v>4</v>
      </c>
      <c r="J4087" s="66">
        <v>150</v>
      </c>
      <c r="K4087" s="67">
        <v>1707300</v>
      </c>
      <c r="L4087" s="68" t="s">
        <v>15</v>
      </c>
      <c r="M4087" s="68" t="s">
        <v>254</v>
      </c>
    </row>
    <row r="4088" spans="1:13" s="3" customFormat="1" ht="12.75" x14ac:dyDescent="0.2">
      <c r="A4088" s="62" t="s">
        <v>20</v>
      </c>
      <c r="B4088" s="62" t="s">
        <v>431</v>
      </c>
      <c r="C4088" s="63">
        <v>10</v>
      </c>
      <c r="D4088" s="62" t="s">
        <v>13375</v>
      </c>
      <c r="E4088" s="62" t="s">
        <v>14540</v>
      </c>
      <c r="F4088" s="69">
        <v>42281604</v>
      </c>
      <c r="G4088" s="62" t="s">
        <v>13630</v>
      </c>
      <c r="H4088" s="62">
        <v>1</v>
      </c>
      <c r="I4088" s="62">
        <v>4</v>
      </c>
      <c r="J4088" s="70">
        <v>20</v>
      </c>
      <c r="K4088" s="71">
        <v>644760</v>
      </c>
      <c r="L4088" s="72" t="s">
        <v>15</v>
      </c>
      <c r="M4088" s="72" t="s">
        <v>254</v>
      </c>
    </row>
    <row r="4089" spans="1:13" s="3" customFormat="1" ht="12.75" x14ac:dyDescent="0.2">
      <c r="A4089" s="62" t="s">
        <v>20</v>
      </c>
      <c r="B4089" s="62" t="s">
        <v>405</v>
      </c>
      <c r="C4089" s="63">
        <v>10</v>
      </c>
      <c r="D4089" s="64" t="s">
        <v>13426</v>
      </c>
      <c r="E4089" s="64" t="s">
        <v>14541</v>
      </c>
      <c r="F4089" s="65">
        <v>48101610</v>
      </c>
      <c r="G4089" s="64" t="s">
        <v>13630</v>
      </c>
      <c r="H4089" s="64">
        <v>2</v>
      </c>
      <c r="I4089" s="64">
        <v>4</v>
      </c>
      <c r="J4089" s="66">
        <v>2</v>
      </c>
      <c r="K4089" s="67">
        <v>5880000</v>
      </c>
      <c r="L4089" s="68" t="s">
        <v>15</v>
      </c>
      <c r="M4089" s="68" t="s">
        <v>254</v>
      </c>
    </row>
    <row r="4090" spans="1:13" s="3" customFormat="1" ht="12.75" x14ac:dyDescent="0.2">
      <c r="A4090" s="62" t="s">
        <v>20</v>
      </c>
      <c r="B4090" s="62" t="s">
        <v>268</v>
      </c>
      <c r="C4090" s="63">
        <v>10</v>
      </c>
      <c r="D4090" s="62" t="s">
        <v>13385</v>
      </c>
      <c r="E4090" s="62" t="s">
        <v>14542</v>
      </c>
      <c r="F4090" s="69">
        <v>31211510</v>
      </c>
      <c r="G4090" s="62" t="s">
        <v>13631</v>
      </c>
      <c r="H4090" s="62">
        <v>3</v>
      </c>
      <c r="I4090" s="62">
        <v>3</v>
      </c>
      <c r="J4090" s="70">
        <v>5</v>
      </c>
      <c r="K4090" s="71">
        <v>56300</v>
      </c>
      <c r="L4090" s="72" t="s">
        <v>15</v>
      </c>
      <c r="M4090" s="72" t="s">
        <v>254</v>
      </c>
    </row>
    <row r="4091" spans="1:13" s="3" customFormat="1" ht="12.75" x14ac:dyDescent="0.2">
      <c r="A4091" s="62" t="s">
        <v>20</v>
      </c>
      <c r="B4091" s="62" t="s">
        <v>871</v>
      </c>
      <c r="C4091" s="63">
        <v>10</v>
      </c>
      <c r="D4091" s="64" t="s">
        <v>13490</v>
      </c>
      <c r="E4091" s="64" t="s">
        <v>14543</v>
      </c>
      <c r="F4091" s="65">
        <v>31211510</v>
      </c>
      <c r="G4091" s="64" t="s">
        <v>13631</v>
      </c>
      <c r="H4091" s="64">
        <v>3</v>
      </c>
      <c r="I4091" s="64">
        <v>3</v>
      </c>
      <c r="J4091" s="66">
        <v>3</v>
      </c>
      <c r="K4091" s="67">
        <v>237087</v>
      </c>
      <c r="L4091" s="68" t="s">
        <v>1760</v>
      </c>
      <c r="M4091" s="68" t="s">
        <v>254</v>
      </c>
    </row>
    <row r="4092" spans="1:13" s="3" customFormat="1" ht="12.75" x14ac:dyDescent="0.2">
      <c r="A4092" s="62" t="s">
        <v>20</v>
      </c>
      <c r="B4092" s="62" t="s">
        <v>871</v>
      </c>
      <c r="C4092" s="63">
        <v>10</v>
      </c>
      <c r="D4092" s="62" t="s">
        <v>13490</v>
      </c>
      <c r="E4092" s="62" t="s">
        <v>14544</v>
      </c>
      <c r="F4092" s="69">
        <v>31211510</v>
      </c>
      <c r="G4092" s="62" t="s">
        <v>13631</v>
      </c>
      <c r="H4092" s="62">
        <v>3</v>
      </c>
      <c r="I4092" s="62">
        <v>3</v>
      </c>
      <c r="J4092" s="70">
        <v>15</v>
      </c>
      <c r="K4092" s="71">
        <v>510000</v>
      </c>
      <c r="L4092" s="72" t="s">
        <v>15</v>
      </c>
      <c r="M4092" s="72" t="s">
        <v>254</v>
      </c>
    </row>
    <row r="4093" spans="1:13" s="3" customFormat="1" ht="12.75" x14ac:dyDescent="0.2">
      <c r="A4093" s="62" t="s">
        <v>20</v>
      </c>
      <c r="B4093" s="62" t="s">
        <v>871</v>
      </c>
      <c r="C4093" s="63">
        <v>10</v>
      </c>
      <c r="D4093" s="64" t="s">
        <v>13490</v>
      </c>
      <c r="E4093" s="64" t="s">
        <v>14545</v>
      </c>
      <c r="F4093" s="65">
        <v>31211803</v>
      </c>
      <c r="G4093" s="64" t="s">
        <v>13631</v>
      </c>
      <c r="H4093" s="64">
        <v>3</v>
      </c>
      <c r="I4093" s="64">
        <v>3</v>
      </c>
      <c r="J4093" s="66">
        <v>7</v>
      </c>
      <c r="K4093" s="67">
        <v>472976</v>
      </c>
      <c r="L4093" s="68" t="s">
        <v>1760</v>
      </c>
      <c r="M4093" s="68" t="s">
        <v>254</v>
      </c>
    </row>
    <row r="4094" spans="1:13" s="3" customFormat="1" ht="12.75" x14ac:dyDescent="0.2">
      <c r="A4094" s="62" t="s">
        <v>20</v>
      </c>
      <c r="B4094" s="62" t="s">
        <v>221</v>
      </c>
      <c r="C4094" s="63">
        <v>10</v>
      </c>
      <c r="D4094" s="62" t="s">
        <v>13382</v>
      </c>
      <c r="E4094" s="62" t="s">
        <v>14546</v>
      </c>
      <c r="F4094" s="69">
        <v>31211803</v>
      </c>
      <c r="G4094" s="62" t="s">
        <v>13631</v>
      </c>
      <c r="H4094" s="62">
        <v>3</v>
      </c>
      <c r="I4094" s="62">
        <v>3</v>
      </c>
      <c r="J4094" s="70">
        <v>2</v>
      </c>
      <c r="K4094" s="71">
        <v>484138</v>
      </c>
      <c r="L4094" s="72" t="s">
        <v>1760</v>
      </c>
      <c r="M4094" s="72" t="s">
        <v>254</v>
      </c>
    </row>
    <row r="4095" spans="1:13" s="3" customFormat="1" ht="12.75" x14ac:dyDescent="0.2">
      <c r="A4095" s="62" t="s">
        <v>20</v>
      </c>
      <c r="B4095" s="62" t="s">
        <v>431</v>
      </c>
      <c r="C4095" s="63">
        <v>10</v>
      </c>
      <c r="D4095" s="64" t="s">
        <v>13375</v>
      </c>
      <c r="E4095" s="64" t="s">
        <v>8112</v>
      </c>
      <c r="F4095" s="65">
        <v>31211803</v>
      </c>
      <c r="G4095" s="64" t="s">
        <v>13631</v>
      </c>
      <c r="H4095" s="64">
        <v>3</v>
      </c>
      <c r="I4095" s="64">
        <v>3</v>
      </c>
      <c r="J4095" s="66">
        <v>20</v>
      </c>
      <c r="K4095" s="67">
        <v>213900</v>
      </c>
      <c r="L4095" s="68" t="s">
        <v>1760</v>
      </c>
      <c r="M4095" s="68" t="s">
        <v>254</v>
      </c>
    </row>
    <row r="4096" spans="1:13" s="3" customFormat="1" ht="12.75" x14ac:dyDescent="0.2">
      <c r="A4096" s="62" t="s">
        <v>20</v>
      </c>
      <c r="B4096" s="62" t="s">
        <v>221</v>
      </c>
      <c r="C4096" s="63">
        <v>10</v>
      </c>
      <c r="D4096" s="62" t="s">
        <v>13382</v>
      </c>
      <c r="E4096" s="62" t="s">
        <v>14547</v>
      </c>
      <c r="F4096" s="69">
        <v>31201605</v>
      </c>
      <c r="G4096" s="62" t="s">
        <v>13631</v>
      </c>
      <c r="H4096" s="62">
        <v>3</v>
      </c>
      <c r="I4096" s="62">
        <v>3</v>
      </c>
      <c r="J4096" s="70">
        <v>5</v>
      </c>
      <c r="K4096" s="71">
        <v>110345</v>
      </c>
      <c r="L4096" s="72" t="s">
        <v>15</v>
      </c>
      <c r="M4096" s="72" t="s">
        <v>254</v>
      </c>
    </row>
    <row r="4097" spans="1:13" s="3" customFormat="1" ht="12.75" x14ac:dyDescent="0.2">
      <c r="A4097" s="62" t="s">
        <v>20</v>
      </c>
      <c r="B4097" s="62" t="s">
        <v>221</v>
      </c>
      <c r="C4097" s="63">
        <v>10</v>
      </c>
      <c r="D4097" s="64" t="s">
        <v>13382</v>
      </c>
      <c r="E4097" s="64" t="s">
        <v>14548</v>
      </c>
      <c r="F4097" s="65">
        <v>31201605</v>
      </c>
      <c r="G4097" s="64" t="s">
        <v>13631</v>
      </c>
      <c r="H4097" s="64">
        <v>3</v>
      </c>
      <c r="I4097" s="64">
        <v>3</v>
      </c>
      <c r="J4097" s="66">
        <v>15</v>
      </c>
      <c r="K4097" s="67">
        <v>360870</v>
      </c>
      <c r="L4097" s="68" t="s">
        <v>15</v>
      </c>
      <c r="M4097" s="68" t="s">
        <v>254</v>
      </c>
    </row>
    <row r="4098" spans="1:13" s="3" customFormat="1" ht="12.75" x14ac:dyDescent="0.2">
      <c r="A4098" s="62" t="s">
        <v>20</v>
      </c>
      <c r="B4098" s="62" t="s">
        <v>871</v>
      </c>
      <c r="C4098" s="63">
        <v>10</v>
      </c>
      <c r="D4098" s="62" t="s">
        <v>13490</v>
      </c>
      <c r="E4098" s="62" t="s">
        <v>14549</v>
      </c>
      <c r="F4098" s="69">
        <v>31201503</v>
      </c>
      <c r="G4098" s="62" t="s">
        <v>13631</v>
      </c>
      <c r="H4098" s="62">
        <v>3</v>
      </c>
      <c r="I4098" s="62">
        <v>3</v>
      </c>
      <c r="J4098" s="70">
        <v>5</v>
      </c>
      <c r="K4098" s="71">
        <v>52100</v>
      </c>
      <c r="L4098" s="72" t="s">
        <v>15</v>
      </c>
      <c r="M4098" s="72" t="s">
        <v>254</v>
      </c>
    </row>
    <row r="4099" spans="1:13" s="3" customFormat="1" ht="12.75" x14ac:dyDescent="0.2">
      <c r="A4099" s="62" t="s">
        <v>20</v>
      </c>
      <c r="B4099" s="62" t="s">
        <v>472</v>
      </c>
      <c r="C4099" s="63">
        <v>10</v>
      </c>
      <c r="D4099" s="64" t="s">
        <v>13437</v>
      </c>
      <c r="E4099" s="64" t="s">
        <v>14550</v>
      </c>
      <c r="F4099" s="65">
        <v>27111918</v>
      </c>
      <c r="G4099" s="64" t="s">
        <v>13631</v>
      </c>
      <c r="H4099" s="64">
        <v>3</v>
      </c>
      <c r="I4099" s="64">
        <v>3</v>
      </c>
      <c r="J4099" s="66">
        <v>10</v>
      </c>
      <c r="K4099" s="67">
        <v>12600</v>
      </c>
      <c r="L4099" s="68" t="s">
        <v>15</v>
      </c>
      <c r="M4099" s="68" t="s">
        <v>254</v>
      </c>
    </row>
    <row r="4100" spans="1:13" s="3" customFormat="1" ht="12.75" x14ac:dyDescent="0.2">
      <c r="A4100" s="62" t="s">
        <v>20</v>
      </c>
      <c r="B4100" s="62" t="s">
        <v>472</v>
      </c>
      <c r="C4100" s="63">
        <v>10</v>
      </c>
      <c r="D4100" s="62" t="s">
        <v>13437</v>
      </c>
      <c r="E4100" s="62" t="s">
        <v>14551</v>
      </c>
      <c r="F4100" s="69">
        <v>27111918</v>
      </c>
      <c r="G4100" s="62" t="s">
        <v>13631</v>
      </c>
      <c r="H4100" s="62">
        <v>3</v>
      </c>
      <c r="I4100" s="62">
        <v>3</v>
      </c>
      <c r="J4100" s="70">
        <v>10</v>
      </c>
      <c r="K4100" s="71">
        <v>12930</v>
      </c>
      <c r="L4100" s="72" t="s">
        <v>15</v>
      </c>
      <c r="M4100" s="72" t="s">
        <v>254</v>
      </c>
    </row>
    <row r="4101" spans="1:13" s="3" customFormat="1" ht="12.75" x14ac:dyDescent="0.2">
      <c r="A4101" s="62" t="s">
        <v>20</v>
      </c>
      <c r="B4101" s="62" t="s">
        <v>472</v>
      </c>
      <c r="C4101" s="63">
        <v>10</v>
      </c>
      <c r="D4101" s="64" t="s">
        <v>13437</v>
      </c>
      <c r="E4101" s="64" t="s">
        <v>14552</v>
      </c>
      <c r="F4101" s="65">
        <v>27111918</v>
      </c>
      <c r="G4101" s="64" t="s">
        <v>13631</v>
      </c>
      <c r="H4101" s="64">
        <v>3</v>
      </c>
      <c r="I4101" s="64">
        <v>3</v>
      </c>
      <c r="J4101" s="66">
        <v>10</v>
      </c>
      <c r="K4101" s="67">
        <v>9480</v>
      </c>
      <c r="L4101" s="68" t="s">
        <v>15</v>
      </c>
      <c r="M4101" s="68" t="s">
        <v>254</v>
      </c>
    </row>
    <row r="4102" spans="1:13" s="3" customFormat="1" ht="12.75" x14ac:dyDescent="0.2">
      <c r="A4102" s="62" t="s">
        <v>20</v>
      </c>
      <c r="B4102" s="62" t="s">
        <v>472</v>
      </c>
      <c r="C4102" s="63">
        <v>10</v>
      </c>
      <c r="D4102" s="62" t="s">
        <v>13437</v>
      </c>
      <c r="E4102" s="62" t="s">
        <v>14553</v>
      </c>
      <c r="F4102" s="69">
        <v>27111918</v>
      </c>
      <c r="G4102" s="62" t="s">
        <v>13631</v>
      </c>
      <c r="H4102" s="62">
        <v>3</v>
      </c>
      <c r="I4102" s="62">
        <v>3</v>
      </c>
      <c r="J4102" s="70">
        <v>10</v>
      </c>
      <c r="K4102" s="71">
        <v>10770</v>
      </c>
      <c r="L4102" s="72" t="s">
        <v>15</v>
      </c>
      <c r="M4102" s="72" t="s">
        <v>254</v>
      </c>
    </row>
    <row r="4103" spans="1:13" s="3" customFormat="1" ht="12.75" x14ac:dyDescent="0.2">
      <c r="A4103" s="62" t="s">
        <v>20</v>
      </c>
      <c r="B4103" s="62" t="s">
        <v>472</v>
      </c>
      <c r="C4103" s="63">
        <v>10</v>
      </c>
      <c r="D4103" s="64" t="s">
        <v>13437</v>
      </c>
      <c r="E4103" s="64" t="s">
        <v>14554</v>
      </c>
      <c r="F4103" s="65">
        <v>31211803</v>
      </c>
      <c r="G4103" s="64" t="s">
        <v>13631</v>
      </c>
      <c r="H4103" s="64">
        <v>3</v>
      </c>
      <c r="I4103" s="64">
        <v>3</v>
      </c>
      <c r="J4103" s="66">
        <v>10</v>
      </c>
      <c r="K4103" s="67">
        <v>12070</v>
      </c>
      <c r="L4103" s="68" t="s">
        <v>15</v>
      </c>
      <c r="M4103" s="68" t="s">
        <v>254</v>
      </c>
    </row>
    <row r="4104" spans="1:13" s="3" customFormat="1" ht="12.75" x14ac:dyDescent="0.2">
      <c r="A4104" s="62" t="s">
        <v>20</v>
      </c>
      <c r="B4104" s="62" t="s">
        <v>431</v>
      </c>
      <c r="C4104" s="63">
        <v>10</v>
      </c>
      <c r="D4104" s="62" t="s">
        <v>13375</v>
      </c>
      <c r="E4104" s="62" t="s">
        <v>14555</v>
      </c>
      <c r="F4104" s="69">
        <v>31211707</v>
      </c>
      <c r="G4104" s="62" t="s">
        <v>13631</v>
      </c>
      <c r="H4104" s="62">
        <v>3</v>
      </c>
      <c r="I4104" s="62">
        <v>3</v>
      </c>
      <c r="J4104" s="70">
        <v>10</v>
      </c>
      <c r="K4104" s="71">
        <v>375450</v>
      </c>
      <c r="L4104" s="72" t="s">
        <v>1760</v>
      </c>
      <c r="M4104" s="72" t="s">
        <v>254</v>
      </c>
    </row>
    <row r="4105" spans="1:13" s="3" customFormat="1" ht="12.75" x14ac:dyDescent="0.2">
      <c r="A4105" s="62" t="s">
        <v>20</v>
      </c>
      <c r="B4105" s="62" t="s">
        <v>431</v>
      </c>
      <c r="C4105" s="63">
        <v>10</v>
      </c>
      <c r="D4105" s="64" t="s">
        <v>13375</v>
      </c>
      <c r="E4105" s="64" t="s">
        <v>14556</v>
      </c>
      <c r="F4105" s="65">
        <v>11162116</v>
      </c>
      <c r="G4105" s="64" t="s">
        <v>13631</v>
      </c>
      <c r="H4105" s="64">
        <v>3</v>
      </c>
      <c r="I4105" s="64">
        <v>3</v>
      </c>
      <c r="J4105" s="66">
        <v>4</v>
      </c>
      <c r="K4105" s="67">
        <v>553136</v>
      </c>
      <c r="L4105" s="68" t="s">
        <v>1760</v>
      </c>
      <c r="M4105" s="68" t="s">
        <v>254</v>
      </c>
    </row>
    <row r="4106" spans="1:13" s="3" customFormat="1" ht="12.75" x14ac:dyDescent="0.2">
      <c r="A4106" s="62" t="s">
        <v>20</v>
      </c>
      <c r="B4106" s="62" t="s">
        <v>1790</v>
      </c>
      <c r="C4106" s="63">
        <v>10</v>
      </c>
      <c r="D4106" s="62" t="s">
        <v>13549</v>
      </c>
      <c r="E4106" s="62" t="s">
        <v>14557</v>
      </c>
      <c r="F4106" s="69">
        <v>31211908</v>
      </c>
      <c r="G4106" s="62" t="s">
        <v>13631</v>
      </c>
      <c r="H4106" s="62">
        <v>3</v>
      </c>
      <c r="I4106" s="62">
        <v>3</v>
      </c>
      <c r="J4106" s="70">
        <v>2</v>
      </c>
      <c r="K4106" s="71">
        <v>100000</v>
      </c>
      <c r="L4106" s="72" t="s">
        <v>15</v>
      </c>
      <c r="M4106" s="72" t="s">
        <v>254</v>
      </c>
    </row>
    <row r="4107" spans="1:13" s="3" customFormat="1" ht="12.75" x14ac:dyDescent="0.2">
      <c r="A4107" s="62" t="s">
        <v>20</v>
      </c>
      <c r="B4107" s="62" t="s">
        <v>406</v>
      </c>
      <c r="C4107" s="63">
        <v>10</v>
      </c>
      <c r="D4107" s="64" t="s">
        <v>13469</v>
      </c>
      <c r="E4107" s="64" t="s">
        <v>14558</v>
      </c>
      <c r="F4107" s="65">
        <v>43222610</v>
      </c>
      <c r="G4107" s="64" t="s">
        <v>13631</v>
      </c>
      <c r="H4107" s="64">
        <v>3</v>
      </c>
      <c r="I4107" s="64">
        <v>3</v>
      </c>
      <c r="J4107" s="66">
        <v>2</v>
      </c>
      <c r="K4107" s="67">
        <v>9000000</v>
      </c>
      <c r="L4107" s="68" t="s">
        <v>15</v>
      </c>
      <c r="M4107" s="68" t="s">
        <v>254</v>
      </c>
    </row>
    <row r="4108" spans="1:13" s="3" customFormat="1" ht="12.75" x14ac:dyDescent="0.2">
      <c r="A4108" s="62" t="s">
        <v>20</v>
      </c>
      <c r="B4108" s="62" t="s">
        <v>1790</v>
      </c>
      <c r="C4108" s="63">
        <v>10</v>
      </c>
      <c r="D4108" s="62" t="s">
        <v>13549</v>
      </c>
      <c r="E4108" s="62" t="s">
        <v>14559</v>
      </c>
      <c r="F4108" s="69">
        <v>60121200</v>
      </c>
      <c r="G4108" s="62" t="s">
        <v>13631</v>
      </c>
      <c r="H4108" s="62">
        <v>3</v>
      </c>
      <c r="I4108" s="62">
        <v>5</v>
      </c>
      <c r="J4108" s="70">
        <v>1</v>
      </c>
      <c r="K4108" s="71">
        <v>81200</v>
      </c>
      <c r="L4108" s="72" t="s">
        <v>15</v>
      </c>
      <c r="M4108" s="72" t="s">
        <v>254</v>
      </c>
    </row>
    <row r="4109" spans="1:13" s="3" customFormat="1" ht="12.75" x14ac:dyDescent="0.2">
      <c r="A4109" s="62" t="s">
        <v>20</v>
      </c>
      <c r="B4109" s="62" t="s">
        <v>219</v>
      </c>
      <c r="C4109" s="63">
        <v>10</v>
      </c>
      <c r="D4109" s="64" t="s">
        <v>13379</v>
      </c>
      <c r="E4109" s="64" t="s">
        <v>14560</v>
      </c>
      <c r="F4109" s="65">
        <v>27111615</v>
      </c>
      <c r="G4109" s="64" t="s">
        <v>13631</v>
      </c>
      <c r="H4109" s="64">
        <v>3</v>
      </c>
      <c r="I4109" s="64">
        <v>5</v>
      </c>
      <c r="J4109" s="66">
        <v>1</v>
      </c>
      <c r="K4109" s="67">
        <v>33600</v>
      </c>
      <c r="L4109" s="68" t="s">
        <v>15</v>
      </c>
      <c r="M4109" s="68" t="s">
        <v>254</v>
      </c>
    </row>
    <row r="4110" spans="1:13" s="3" customFormat="1" ht="12.75" x14ac:dyDescent="0.2">
      <c r="A4110" s="62" t="s">
        <v>20</v>
      </c>
      <c r="B4110" s="62" t="s">
        <v>339</v>
      </c>
      <c r="C4110" s="63">
        <v>10</v>
      </c>
      <c r="D4110" s="62" t="s">
        <v>13386</v>
      </c>
      <c r="E4110" s="62" t="s">
        <v>14561</v>
      </c>
      <c r="F4110" s="69">
        <v>95131702</v>
      </c>
      <c r="G4110" s="62" t="s">
        <v>13631</v>
      </c>
      <c r="H4110" s="62">
        <v>1</v>
      </c>
      <c r="I4110" s="62">
        <v>6</v>
      </c>
      <c r="J4110" s="70">
        <v>20</v>
      </c>
      <c r="K4110" s="71">
        <v>5800000</v>
      </c>
      <c r="L4110" s="72" t="s">
        <v>848</v>
      </c>
      <c r="M4110" s="72" t="s">
        <v>254</v>
      </c>
    </row>
    <row r="4111" spans="1:13" s="3" customFormat="1" ht="12.75" x14ac:dyDescent="0.2">
      <c r="A4111" s="62" t="s">
        <v>20</v>
      </c>
      <c r="B4111" s="62" t="s">
        <v>219</v>
      </c>
      <c r="C4111" s="63">
        <v>10</v>
      </c>
      <c r="D4111" s="64" t="s">
        <v>13379</v>
      </c>
      <c r="E4111" s="64" t="s">
        <v>14562</v>
      </c>
      <c r="F4111" s="65">
        <v>24102006</v>
      </c>
      <c r="G4111" s="64" t="s">
        <v>13631</v>
      </c>
      <c r="H4111" s="64">
        <v>3</v>
      </c>
      <c r="I4111" s="64">
        <v>3</v>
      </c>
      <c r="J4111" s="66">
        <v>1</v>
      </c>
      <c r="K4111" s="67">
        <v>2100000</v>
      </c>
      <c r="L4111" s="68" t="s">
        <v>15</v>
      </c>
      <c r="M4111" s="68" t="s">
        <v>254</v>
      </c>
    </row>
    <row r="4112" spans="1:13" s="3" customFormat="1" ht="12.75" x14ac:dyDescent="0.2">
      <c r="A4112" s="62" t="s">
        <v>20</v>
      </c>
      <c r="B4112" s="62" t="s">
        <v>219</v>
      </c>
      <c r="C4112" s="63">
        <v>10</v>
      </c>
      <c r="D4112" s="62" t="s">
        <v>13379</v>
      </c>
      <c r="E4112" s="62" t="s">
        <v>14563</v>
      </c>
      <c r="F4112" s="69">
        <v>30263600</v>
      </c>
      <c r="G4112" s="62" t="s">
        <v>13631</v>
      </c>
      <c r="H4112" s="62">
        <v>3</v>
      </c>
      <c r="I4112" s="62">
        <v>5</v>
      </c>
      <c r="J4112" s="70">
        <v>1</v>
      </c>
      <c r="K4112" s="71">
        <v>110000</v>
      </c>
      <c r="L4112" s="72" t="s">
        <v>15</v>
      </c>
      <c r="M4112" s="72" t="s">
        <v>254</v>
      </c>
    </row>
    <row r="4113" spans="1:13" s="3" customFormat="1" ht="12.75" x14ac:dyDescent="0.2">
      <c r="A4113" s="62" t="s">
        <v>20</v>
      </c>
      <c r="B4113" s="62" t="s">
        <v>3288</v>
      </c>
      <c r="C4113" s="63">
        <v>10</v>
      </c>
      <c r="D4113" s="64" t="s">
        <v>13566</v>
      </c>
      <c r="E4113" s="64" t="s">
        <v>12673</v>
      </c>
      <c r="F4113" s="65">
        <v>24101507</v>
      </c>
      <c r="G4113" s="64" t="s">
        <v>13631</v>
      </c>
      <c r="H4113" s="64">
        <v>3</v>
      </c>
      <c r="I4113" s="64">
        <v>5</v>
      </c>
      <c r="J4113" s="66">
        <v>2</v>
      </c>
      <c r="K4113" s="67">
        <v>270000</v>
      </c>
      <c r="L4113" s="68" t="s">
        <v>15</v>
      </c>
      <c r="M4113" s="68" t="s">
        <v>254</v>
      </c>
    </row>
    <row r="4114" spans="1:13" s="3" customFormat="1" ht="12.75" x14ac:dyDescent="0.2">
      <c r="A4114" s="62" t="s">
        <v>20</v>
      </c>
      <c r="B4114" s="62" t="s">
        <v>219</v>
      </c>
      <c r="C4114" s="63">
        <v>10</v>
      </c>
      <c r="D4114" s="62" t="s">
        <v>13379</v>
      </c>
      <c r="E4114" s="62" t="s">
        <v>14564</v>
      </c>
      <c r="F4114" s="69">
        <v>27112229</v>
      </c>
      <c r="G4114" s="62" t="s">
        <v>13631</v>
      </c>
      <c r="H4114" s="62">
        <v>3</v>
      </c>
      <c r="I4114" s="62">
        <v>5</v>
      </c>
      <c r="J4114" s="70">
        <v>3</v>
      </c>
      <c r="K4114" s="71">
        <v>48900</v>
      </c>
      <c r="L4114" s="72" t="s">
        <v>15</v>
      </c>
      <c r="M4114" s="72" t="s">
        <v>254</v>
      </c>
    </row>
    <row r="4115" spans="1:13" s="3" customFormat="1" ht="12.75" x14ac:dyDescent="0.2">
      <c r="A4115" s="62" t="s">
        <v>20</v>
      </c>
      <c r="B4115" s="62" t="s">
        <v>871</v>
      </c>
      <c r="C4115" s="63">
        <v>10</v>
      </c>
      <c r="D4115" s="64" t="s">
        <v>13490</v>
      </c>
      <c r="E4115" s="64" t="s">
        <v>14565</v>
      </c>
      <c r="F4115" s="65">
        <v>30151805</v>
      </c>
      <c r="G4115" s="64" t="s">
        <v>13631</v>
      </c>
      <c r="H4115" s="64">
        <v>3</v>
      </c>
      <c r="I4115" s="64">
        <v>5</v>
      </c>
      <c r="J4115" s="66">
        <v>8</v>
      </c>
      <c r="K4115" s="67">
        <v>920000</v>
      </c>
      <c r="L4115" s="68" t="s">
        <v>15</v>
      </c>
      <c r="M4115" s="68" t="s">
        <v>254</v>
      </c>
    </row>
    <row r="4116" spans="1:13" s="3" customFormat="1" ht="12.75" x14ac:dyDescent="0.2">
      <c r="A4116" s="62" t="s">
        <v>20</v>
      </c>
      <c r="B4116" s="62" t="s">
        <v>468</v>
      </c>
      <c r="C4116" s="63">
        <v>10</v>
      </c>
      <c r="D4116" s="62" t="s">
        <v>13433</v>
      </c>
      <c r="E4116" s="62" t="s">
        <v>14566</v>
      </c>
      <c r="F4116" s="69">
        <v>27112702</v>
      </c>
      <c r="G4116" s="62" t="s">
        <v>13631</v>
      </c>
      <c r="H4116" s="62">
        <v>3</v>
      </c>
      <c r="I4116" s="62">
        <v>5</v>
      </c>
      <c r="J4116" s="70">
        <v>1</v>
      </c>
      <c r="K4116" s="71">
        <v>920000</v>
      </c>
      <c r="L4116" s="72" t="s">
        <v>15</v>
      </c>
      <c r="M4116" s="72" t="s">
        <v>254</v>
      </c>
    </row>
    <row r="4117" spans="1:13" s="3" customFormat="1" ht="12.75" x14ac:dyDescent="0.2">
      <c r="A4117" s="62" t="s">
        <v>20</v>
      </c>
      <c r="B4117" s="62" t="s">
        <v>459</v>
      </c>
      <c r="C4117" s="63">
        <v>10</v>
      </c>
      <c r="D4117" s="64" t="s">
        <v>13423</v>
      </c>
      <c r="E4117" s="64" t="s">
        <v>14567</v>
      </c>
      <c r="F4117" s="65">
        <v>40151510</v>
      </c>
      <c r="G4117" s="64" t="s">
        <v>13631</v>
      </c>
      <c r="H4117" s="64">
        <v>3</v>
      </c>
      <c r="I4117" s="64">
        <v>5</v>
      </c>
      <c r="J4117" s="66">
        <v>2</v>
      </c>
      <c r="K4117" s="67">
        <v>4358000</v>
      </c>
      <c r="L4117" s="68" t="s">
        <v>15</v>
      </c>
      <c r="M4117" s="68" t="s">
        <v>254</v>
      </c>
    </row>
    <row r="4118" spans="1:13" s="3" customFormat="1" ht="12.75" x14ac:dyDescent="0.2">
      <c r="A4118" s="62" t="s">
        <v>20</v>
      </c>
      <c r="B4118" s="62" t="s">
        <v>219</v>
      </c>
      <c r="C4118" s="63">
        <v>10</v>
      </c>
      <c r="D4118" s="62" t="s">
        <v>13379</v>
      </c>
      <c r="E4118" s="62" t="s">
        <v>14568</v>
      </c>
      <c r="F4118" s="69">
        <v>30191501</v>
      </c>
      <c r="G4118" s="62" t="s">
        <v>13630</v>
      </c>
      <c r="H4118" s="62">
        <v>3</v>
      </c>
      <c r="I4118" s="62">
        <v>5</v>
      </c>
      <c r="J4118" s="70">
        <v>1</v>
      </c>
      <c r="K4118" s="71">
        <v>360000</v>
      </c>
      <c r="L4118" s="72" t="s">
        <v>15</v>
      </c>
      <c r="M4118" s="72" t="s">
        <v>254</v>
      </c>
    </row>
    <row r="4119" spans="1:13" s="3" customFormat="1" ht="12.75" x14ac:dyDescent="0.2">
      <c r="A4119" s="62" t="s">
        <v>20</v>
      </c>
      <c r="B4119" s="62" t="s">
        <v>219</v>
      </c>
      <c r="C4119" s="63">
        <v>10</v>
      </c>
      <c r="D4119" s="64" t="s">
        <v>13379</v>
      </c>
      <c r="E4119" s="64" t="s">
        <v>14569</v>
      </c>
      <c r="F4119" s="65">
        <v>30191501</v>
      </c>
      <c r="G4119" s="64" t="s">
        <v>13630</v>
      </c>
      <c r="H4119" s="64">
        <v>3</v>
      </c>
      <c r="I4119" s="64">
        <v>5</v>
      </c>
      <c r="J4119" s="66">
        <v>1</v>
      </c>
      <c r="K4119" s="67">
        <v>265000</v>
      </c>
      <c r="L4119" s="68" t="s">
        <v>15</v>
      </c>
      <c r="M4119" s="68" t="s">
        <v>254</v>
      </c>
    </row>
    <row r="4120" spans="1:13" s="3" customFormat="1" ht="12.75" x14ac:dyDescent="0.2">
      <c r="A4120" s="62" t="s">
        <v>20</v>
      </c>
      <c r="B4120" s="62" t="s">
        <v>464</v>
      </c>
      <c r="C4120" s="63">
        <v>10</v>
      </c>
      <c r="D4120" s="62" t="s">
        <v>13429</v>
      </c>
      <c r="E4120" s="62" t="s">
        <v>14570</v>
      </c>
      <c r="F4120" s="69">
        <v>24101605</v>
      </c>
      <c r="G4120" s="62" t="s">
        <v>13630</v>
      </c>
      <c r="H4120" s="62">
        <v>3</v>
      </c>
      <c r="I4120" s="62">
        <v>5</v>
      </c>
      <c r="J4120" s="70">
        <v>1</v>
      </c>
      <c r="K4120" s="71">
        <v>1595000</v>
      </c>
      <c r="L4120" s="72" t="s">
        <v>15</v>
      </c>
      <c r="M4120" s="72" t="s">
        <v>254</v>
      </c>
    </row>
    <row r="4121" spans="1:13" s="3" customFormat="1" ht="12.75" x14ac:dyDescent="0.2">
      <c r="A4121" s="62" t="s">
        <v>20</v>
      </c>
      <c r="B4121" s="62" t="s">
        <v>219</v>
      </c>
      <c r="C4121" s="63">
        <v>10</v>
      </c>
      <c r="D4121" s="64" t="s">
        <v>13379</v>
      </c>
      <c r="E4121" s="64" t="s">
        <v>14571</v>
      </c>
      <c r="F4121" s="65">
        <v>27111713</v>
      </c>
      <c r="G4121" s="64" t="s">
        <v>13630</v>
      </c>
      <c r="H4121" s="64">
        <v>3</v>
      </c>
      <c r="I4121" s="64">
        <v>5</v>
      </c>
      <c r="J4121" s="66">
        <v>2</v>
      </c>
      <c r="K4121" s="67">
        <v>100000</v>
      </c>
      <c r="L4121" s="68" t="s">
        <v>15</v>
      </c>
      <c r="M4121" s="68" t="s">
        <v>254</v>
      </c>
    </row>
    <row r="4122" spans="1:13" s="3" customFormat="1" ht="12.75" x14ac:dyDescent="0.2">
      <c r="A4122" s="62" t="s">
        <v>20</v>
      </c>
      <c r="B4122" s="62" t="s">
        <v>219</v>
      </c>
      <c r="C4122" s="63">
        <v>10</v>
      </c>
      <c r="D4122" s="62" t="s">
        <v>13379</v>
      </c>
      <c r="E4122" s="62" t="s">
        <v>14572</v>
      </c>
      <c r="F4122" s="69">
        <v>27111734</v>
      </c>
      <c r="G4122" s="62" t="s">
        <v>13630</v>
      </c>
      <c r="H4122" s="62">
        <v>3</v>
      </c>
      <c r="I4122" s="62">
        <v>5</v>
      </c>
      <c r="J4122" s="70">
        <v>3</v>
      </c>
      <c r="K4122" s="71">
        <v>45000</v>
      </c>
      <c r="L4122" s="72" t="s">
        <v>15</v>
      </c>
      <c r="M4122" s="72" t="s">
        <v>254</v>
      </c>
    </row>
    <row r="4123" spans="1:13" s="3" customFormat="1" ht="12.75" x14ac:dyDescent="0.2">
      <c r="A4123" s="62" t="s">
        <v>20</v>
      </c>
      <c r="B4123" s="62" t="s">
        <v>219</v>
      </c>
      <c r="C4123" s="63">
        <v>10</v>
      </c>
      <c r="D4123" s="64" t="s">
        <v>13379</v>
      </c>
      <c r="E4123" s="64" t="s">
        <v>14573</v>
      </c>
      <c r="F4123" s="65">
        <v>23231101</v>
      </c>
      <c r="G4123" s="64" t="s">
        <v>13630</v>
      </c>
      <c r="H4123" s="64">
        <v>3</v>
      </c>
      <c r="I4123" s="64">
        <v>5</v>
      </c>
      <c r="J4123" s="66">
        <v>2</v>
      </c>
      <c r="K4123" s="67">
        <v>42000</v>
      </c>
      <c r="L4123" s="68" t="s">
        <v>15</v>
      </c>
      <c r="M4123" s="68" t="s">
        <v>254</v>
      </c>
    </row>
    <row r="4124" spans="1:13" s="3" customFormat="1" ht="12.75" x14ac:dyDescent="0.2">
      <c r="A4124" s="62" t="s">
        <v>20</v>
      </c>
      <c r="B4124" s="62" t="s">
        <v>219</v>
      </c>
      <c r="C4124" s="63">
        <v>10</v>
      </c>
      <c r="D4124" s="62" t="s">
        <v>13379</v>
      </c>
      <c r="E4124" s="62" t="s">
        <v>14574</v>
      </c>
      <c r="F4124" s="69">
        <v>27111723</v>
      </c>
      <c r="G4124" s="62" t="s">
        <v>13630</v>
      </c>
      <c r="H4124" s="62">
        <v>3</v>
      </c>
      <c r="I4124" s="62">
        <v>5</v>
      </c>
      <c r="J4124" s="70">
        <v>1</v>
      </c>
      <c r="K4124" s="71">
        <v>42000</v>
      </c>
      <c r="L4124" s="72" t="s">
        <v>15</v>
      </c>
      <c r="M4124" s="72" t="s">
        <v>254</v>
      </c>
    </row>
    <row r="4125" spans="1:13" s="3" customFormat="1" ht="12.75" x14ac:dyDescent="0.2">
      <c r="A4125" s="62" t="s">
        <v>20</v>
      </c>
      <c r="B4125" s="62" t="s">
        <v>219</v>
      </c>
      <c r="C4125" s="63">
        <v>10</v>
      </c>
      <c r="D4125" s="64" t="s">
        <v>13379</v>
      </c>
      <c r="E4125" s="64" t="s">
        <v>14575</v>
      </c>
      <c r="F4125" s="65">
        <v>27111723</v>
      </c>
      <c r="G4125" s="64" t="s">
        <v>13630</v>
      </c>
      <c r="H4125" s="64">
        <v>3</v>
      </c>
      <c r="I4125" s="64">
        <v>5</v>
      </c>
      <c r="J4125" s="66">
        <v>2</v>
      </c>
      <c r="K4125" s="67">
        <v>312000</v>
      </c>
      <c r="L4125" s="68" t="s">
        <v>15</v>
      </c>
      <c r="M4125" s="68" t="s">
        <v>254</v>
      </c>
    </row>
    <row r="4126" spans="1:13" s="3" customFormat="1" ht="12.75" x14ac:dyDescent="0.2">
      <c r="A4126" s="62" t="s">
        <v>20</v>
      </c>
      <c r="B4126" s="62" t="s">
        <v>466</v>
      </c>
      <c r="C4126" s="63">
        <v>10</v>
      </c>
      <c r="D4126" s="62" t="s">
        <v>13431</v>
      </c>
      <c r="E4126" s="62" t="s">
        <v>14576</v>
      </c>
      <c r="F4126" s="69">
        <v>25191825</v>
      </c>
      <c r="G4126" s="62" t="s">
        <v>13630</v>
      </c>
      <c r="H4126" s="62">
        <v>3</v>
      </c>
      <c r="I4126" s="62">
        <v>3</v>
      </c>
      <c r="J4126" s="70">
        <v>2</v>
      </c>
      <c r="K4126" s="71">
        <v>37440000</v>
      </c>
      <c r="L4126" s="72" t="s">
        <v>15</v>
      </c>
      <c r="M4126" s="72" t="s">
        <v>254</v>
      </c>
    </row>
    <row r="4127" spans="1:13" s="3" customFormat="1" ht="12.75" x14ac:dyDescent="0.2">
      <c r="A4127" s="62" t="s">
        <v>20</v>
      </c>
      <c r="B4127" s="62" t="s">
        <v>459</v>
      </c>
      <c r="C4127" s="63">
        <v>10</v>
      </c>
      <c r="D4127" s="64" t="s">
        <v>13423</v>
      </c>
      <c r="E4127" s="64" t="s">
        <v>14577</v>
      </c>
      <c r="F4127" s="65">
        <v>27112916</v>
      </c>
      <c r="G4127" s="64" t="s">
        <v>13630</v>
      </c>
      <c r="H4127" s="64">
        <v>3</v>
      </c>
      <c r="I4127" s="64">
        <v>3</v>
      </c>
      <c r="J4127" s="66">
        <v>1</v>
      </c>
      <c r="K4127" s="67">
        <v>3500000</v>
      </c>
      <c r="L4127" s="68" t="s">
        <v>1760</v>
      </c>
      <c r="M4127" s="68" t="s">
        <v>254</v>
      </c>
    </row>
    <row r="4128" spans="1:13" s="3" customFormat="1" ht="12.75" x14ac:dyDescent="0.2">
      <c r="A4128" s="62" t="s">
        <v>20</v>
      </c>
      <c r="B4128" s="62" t="s">
        <v>262</v>
      </c>
      <c r="C4128" s="63">
        <v>10</v>
      </c>
      <c r="D4128" s="62" t="s">
        <v>13401</v>
      </c>
      <c r="E4128" s="62" t="s">
        <v>14578</v>
      </c>
      <c r="F4128" s="69">
        <v>80161801</v>
      </c>
      <c r="G4128" s="62" t="s">
        <v>13630</v>
      </c>
      <c r="H4128" s="62">
        <v>1</v>
      </c>
      <c r="I4128" s="62">
        <v>12</v>
      </c>
      <c r="J4128" s="70">
        <v>1</v>
      </c>
      <c r="K4128" s="71">
        <v>48583333</v>
      </c>
      <c r="L4128" s="72" t="s">
        <v>13</v>
      </c>
      <c r="M4128" s="72" t="s">
        <v>847</v>
      </c>
    </row>
    <row r="4129" spans="1:13" s="3" customFormat="1" ht="12.75" x14ac:dyDescent="0.2">
      <c r="A4129" s="62" t="s">
        <v>20</v>
      </c>
      <c r="B4129" s="62" t="s">
        <v>262</v>
      </c>
      <c r="C4129" s="63">
        <v>10</v>
      </c>
      <c r="D4129" s="64" t="s">
        <v>13401</v>
      </c>
      <c r="E4129" s="64" t="s">
        <v>14579</v>
      </c>
      <c r="F4129" s="65">
        <v>80161801</v>
      </c>
      <c r="G4129" s="64" t="s">
        <v>13630</v>
      </c>
      <c r="H4129" s="64">
        <v>1</v>
      </c>
      <c r="I4129" s="64">
        <v>12</v>
      </c>
      <c r="J4129" s="66">
        <v>1</v>
      </c>
      <c r="K4129" s="67">
        <v>2000000</v>
      </c>
      <c r="L4129" s="68" t="s">
        <v>13</v>
      </c>
      <c r="M4129" s="68" t="s">
        <v>254</v>
      </c>
    </row>
    <row r="4130" spans="1:13" s="3" customFormat="1" ht="12.75" x14ac:dyDescent="0.2">
      <c r="A4130" s="62" t="s">
        <v>20</v>
      </c>
      <c r="B4130" s="62" t="s">
        <v>223</v>
      </c>
      <c r="C4130" s="63">
        <v>10</v>
      </c>
      <c r="D4130" s="62" t="s">
        <v>13403</v>
      </c>
      <c r="E4130" s="62" t="s">
        <v>14580</v>
      </c>
      <c r="F4130" s="69">
        <v>83111501</v>
      </c>
      <c r="G4130" s="62" t="s">
        <v>253</v>
      </c>
      <c r="H4130" s="62">
        <v>1</v>
      </c>
      <c r="I4130" s="62">
        <v>12</v>
      </c>
      <c r="J4130" s="70">
        <v>1</v>
      </c>
      <c r="K4130" s="71">
        <v>9000000</v>
      </c>
      <c r="L4130" s="72" t="s">
        <v>13</v>
      </c>
      <c r="M4130" s="72" t="s">
        <v>254</v>
      </c>
    </row>
    <row r="4131" spans="1:13" s="3" customFormat="1" ht="12.75" x14ac:dyDescent="0.2">
      <c r="A4131" s="62" t="s">
        <v>20</v>
      </c>
      <c r="B4131" s="62" t="s">
        <v>219</v>
      </c>
      <c r="C4131" s="63">
        <v>10</v>
      </c>
      <c r="D4131" s="64" t="s">
        <v>13379</v>
      </c>
      <c r="E4131" s="64" t="s">
        <v>14581</v>
      </c>
      <c r="F4131" s="65">
        <v>27112004</v>
      </c>
      <c r="G4131" s="64" t="s">
        <v>13630</v>
      </c>
      <c r="H4131" s="64">
        <v>3</v>
      </c>
      <c r="I4131" s="64">
        <v>5</v>
      </c>
      <c r="J4131" s="66">
        <v>3</v>
      </c>
      <c r="K4131" s="67">
        <v>98400</v>
      </c>
      <c r="L4131" s="68" t="s">
        <v>13</v>
      </c>
      <c r="M4131" s="68" t="s">
        <v>254</v>
      </c>
    </row>
    <row r="4132" spans="1:13" s="3" customFormat="1" ht="12.75" x14ac:dyDescent="0.2">
      <c r="A4132" s="62" t="s">
        <v>20</v>
      </c>
      <c r="B4132" s="62" t="s">
        <v>219</v>
      </c>
      <c r="C4132" s="63">
        <v>10</v>
      </c>
      <c r="D4132" s="62" t="s">
        <v>13379</v>
      </c>
      <c r="E4132" s="62" t="s">
        <v>14582</v>
      </c>
      <c r="F4132" s="69">
        <v>23101508</v>
      </c>
      <c r="G4132" s="62" t="s">
        <v>13630</v>
      </c>
      <c r="H4132" s="62">
        <v>3</v>
      </c>
      <c r="I4132" s="62">
        <v>5</v>
      </c>
      <c r="J4132" s="70">
        <v>3</v>
      </c>
      <c r="K4132" s="71">
        <v>180000</v>
      </c>
      <c r="L4132" s="72" t="s">
        <v>15</v>
      </c>
      <c r="M4132" s="72" t="s">
        <v>254</v>
      </c>
    </row>
    <row r="4133" spans="1:13" s="3" customFormat="1" ht="12.75" x14ac:dyDescent="0.2">
      <c r="A4133" s="62" t="s">
        <v>20</v>
      </c>
      <c r="B4133" s="62" t="s">
        <v>219</v>
      </c>
      <c r="C4133" s="63">
        <v>10</v>
      </c>
      <c r="D4133" s="64" t="s">
        <v>13379</v>
      </c>
      <c r="E4133" s="64" t="s">
        <v>14583</v>
      </c>
      <c r="F4133" s="65">
        <v>40151510</v>
      </c>
      <c r="G4133" s="64" t="s">
        <v>13630</v>
      </c>
      <c r="H4133" s="64">
        <v>3</v>
      </c>
      <c r="I4133" s="64">
        <v>5</v>
      </c>
      <c r="J4133" s="66">
        <v>4</v>
      </c>
      <c r="K4133" s="67">
        <v>360000</v>
      </c>
      <c r="L4133" s="68" t="s">
        <v>1759</v>
      </c>
      <c r="M4133" s="68" t="s">
        <v>254</v>
      </c>
    </row>
    <row r="4134" spans="1:13" s="3" customFormat="1" ht="12.75" x14ac:dyDescent="0.2">
      <c r="A4134" s="62" t="s">
        <v>20</v>
      </c>
      <c r="B4134" s="62" t="s">
        <v>1795</v>
      </c>
      <c r="C4134" s="63">
        <v>10</v>
      </c>
      <c r="D4134" s="62" t="s">
        <v>13554</v>
      </c>
      <c r="E4134" s="62" t="s">
        <v>14584</v>
      </c>
      <c r="F4134" s="69">
        <v>77121707</v>
      </c>
      <c r="G4134" s="62" t="s">
        <v>13630</v>
      </c>
      <c r="H4134" s="62">
        <v>1</v>
      </c>
      <c r="I4134" s="62">
        <v>11</v>
      </c>
      <c r="J4134" s="70">
        <v>1</v>
      </c>
      <c r="K4134" s="71">
        <v>450000</v>
      </c>
      <c r="L4134" s="72" t="s">
        <v>13</v>
      </c>
      <c r="M4134" s="72" t="s">
        <v>254</v>
      </c>
    </row>
    <row r="4135" spans="1:13" s="3" customFormat="1" ht="12.75" x14ac:dyDescent="0.2">
      <c r="A4135" s="62" t="s">
        <v>20</v>
      </c>
      <c r="B4135" s="62" t="s">
        <v>471</v>
      </c>
      <c r="C4135" s="63">
        <v>10</v>
      </c>
      <c r="D4135" s="64" t="s">
        <v>13436</v>
      </c>
      <c r="E4135" s="64" t="s">
        <v>14585</v>
      </c>
      <c r="F4135" s="65">
        <v>81141601</v>
      </c>
      <c r="G4135" s="64" t="s">
        <v>13630</v>
      </c>
      <c r="H4135" s="64">
        <v>1</v>
      </c>
      <c r="I4135" s="64">
        <v>12</v>
      </c>
      <c r="J4135" s="66">
        <v>1</v>
      </c>
      <c r="K4135" s="67">
        <v>60000000</v>
      </c>
      <c r="L4135" s="68" t="s">
        <v>13</v>
      </c>
      <c r="M4135" s="68" t="s">
        <v>254</v>
      </c>
    </row>
    <row r="4136" spans="1:13" s="3" customFormat="1" ht="12.75" x14ac:dyDescent="0.2">
      <c r="A4136" s="62" t="s">
        <v>20</v>
      </c>
      <c r="B4136" s="62" t="s">
        <v>1795</v>
      </c>
      <c r="C4136" s="63">
        <v>10</v>
      </c>
      <c r="D4136" s="62" t="s">
        <v>13554</v>
      </c>
      <c r="E4136" s="62" t="s">
        <v>14586</v>
      </c>
      <c r="F4136" s="69">
        <v>77121707</v>
      </c>
      <c r="G4136" s="62" t="s">
        <v>13630</v>
      </c>
      <c r="H4136" s="62">
        <v>11</v>
      </c>
      <c r="I4136" s="62">
        <v>1</v>
      </c>
      <c r="J4136" s="70">
        <v>1</v>
      </c>
      <c r="K4136" s="71">
        <v>10541667</v>
      </c>
      <c r="L4136" s="72" t="s">
        <v>13</v>
      </c>
      <c r="M4136" s="72" t="s">
        <v>847</v>
      </c>
    </row>
    <row r="4137" spans="1:13" s="3" customFormat="1" ht="12.75" x14ac:dyDescent="0.2">
      <c r="A4137" s="62" t="s">
        <v>20</v>
      </c>
      <c r="B4137" s="62" t="s">
        <v>442</v>
      </c>
      <c r="C4137" s="63">
        <v>10</v>
      </c>
      <c r="D4137" s="64" t="s">
        <v>13400</v>
      </c>
      <c r="E4137" s="64" t="s">
        <v>14587</v>
      </c>
      <c r="F4137" s="65">
        <v>72102103</v>
      </c>
      <c r="G4137" s="64" t="s">
        <v>13630</v>
      </c>
      <c r="H4137" s="64">
        <v>1</v>
      </c>
      <c r="I4137" s="64">
        <v>11</v>
      </c>
      <c r="J4137" s="66">
        <v>1</v>
      </c>
      <c r="K4137" s="67">
        <v>14000000</v>
      </c>
      <c r="L4137" s="68" t="s">
        <v>13</v>
      </c>
      <c r="M4137" s="68" t="s">
        <v>254</v>
      </c>
    </row>
    <row r="4138" spans="1:13" s="3" customFormat="1" ht="12.75" x14ac:dyDescent="0.2">
      <c r="A4138" s="62" t="s">
        <v>20</v>
      </c>
      <c r="B4138" s="62" t="s">
        <v>1794</v>
      </c>
      <c r="C4138" s="63">
        <v>10</v>
      </c>
      <c r="D4138" s="62" t="s">
        <v>13553</v>
      </c>
      <c r="E4138" s="62" t="s">
        <v>14588</v>
      </c>
      <c r="F4138" s="69">
        <v>83101506</v>
      </c>
      <c r="G4138" s="62" t="s">
        <v>13631</v>
      </c>
      <c r="H4138" s="62">
        <v>1</v>
      </c>
      <c r="I4138" s="62">
        <v>11</v>
      </c>
      <c r="J4138" s="70">
        <v>1</v>
      </c>
      <c r="K4138" s="71">
        <v>6000000</v>
      </c>
      <c r="L4138" s="72" t="s">
        <v>13</v>
      </c>
      <c r="M4138" s="72" t="s">
        <v>254</v>
      </c>
    </row>
    <row r="4139" spans="1:13" s="3" customFormat="1" ht="12.75" x14ac:dyDescent="0.2">
      <c r="A4139" s="62" t="s">
        <v>20</v>
      </c>
      <c r="B4139" s="62" t="s">
        <v>1794</v>
      </c>
      <c r="C4139" s="63">
        <v>10</v>
      </c>
      <c r="D4139" s="64" t="s">
        <v>13553</v>
      </c>
      <c r="E4139" s="64" t="s">
        <v>14589</v>
      </c>
      <c r="F4139" s="65">
        <v>83101506</v>
      </c>
      <c r="G4139" s="64" t="s">
        <v>13631</v>
      </c>
      <c r="H4139" s="64">
        <v>11</v>
      </c>
      <c r="I4139" s="64">
        <v>1</v>
      </c>
      <c r="J4139" s="66">
        <v>1</v>
      </c>
      <c r="K4139" s="67">
        <v>142835000</v>
      </c>
      <c r="L4139" s="68" t="s">
        <v>13</v>
      </c>
      <c r="M4139" s="68" t="s">
        <v>847</v>
      </c>
    </row>
    <row r="4140" spans="1:13" s="3" customFormat="1" ht="12.75" x14ac:dyDescent="0.2">
      <c r="A4140" s="62" t="s">
        <v>20</v>
      </c>
      <c r="B4140" s="62" t="s">
        <v>459</v>
      </c>
      <c r="C4140" s="63">
        <v>10</v>
      </c>
      <c r="D4140" s="62" t="s">
        <v>13423</v>
      </c>
      <c r="E4140" s="62" t="s">
        <v>14590</v>
      </c>
      <c r="F4140" s="69">
        <v>20121421</v>
      </c>
      <c r="G4140" s="62" t="s">
        <v>13630</v>
      </c>
      <c r="H4140" s="62">
        <v>1</v>
      </c>
      <c r="I4140" s="62">
        <v>3</v>
      </c>
      <c r="J4140" s="70">
        <v>1</v>
      </c>
      <c r="K4140" s="71">
        <v>749000</v>
      </c>
      <c r="L4140" s="72" t="s">
        <v>15</v>
      </c>
      <c r="M4140" s="72" t="s">
        <v>254</v>
      </c>
    </row>
    <row r="4141" spans="1:13" s="3" customFormat="1" ht="12.75" x14ac:dyDescent="0.2">
      <c r="A4141" s="62" t="s">
        <v>20</v>
      </c>
      <c r="B4141" s="62" t="s">
        <v>478</v>
      </c>
      <c r="C4141" s="63">
        <v>10</v>
      </c>
      <c r="D4141" s="64" t="s">
        <v>13443</v>
      </c>
      <c r="E4141" s="64" t="s">
        <v>14591</v>
      </c>
      <c r="F4141" s="65">
        <v>95121804</v>
      </c>
      <c r="G4141" s="64" t="s">
        <v>13630</v>
      </c>
      <c r="H4141" s="64">
        <v>1</v>
      </c>
      <c r="I4141" s="64">
        <v>11</v>
      </c>
      <c r="J4141" s="66">
        <v>1</v>
      </c>
      <c r="K4141" s="67">
        <v>12000000</v>
      </c>
      <c r="L4141" s="68" t="s">
        <v>15</v>
      </c>
      <c r="M4141" s="68" t="s">
        <v>254</v>
      </c>
    </row>
    <row r="4142" spans="1:13" s="3" customFormat="1" ht="12.75" x14ac:dyDescent="0.2">
      <c r="A4142" s="62" t="s">
        <v>20</v>
      </c>
      <c r="B4142" s="62" t="s">
        <v>468</v>
      </c>
      <c r="C4142" s="63">
        <v>10</v>
      </c>
      <c r="D4142" s="62" t="s">
        <v>13433</v>
      </c>
      <c r="E4142" s="62" t="s">
        <v>14592</v>
      </c>
      <c r="F4142" s="69">
        <v>27112703</v>
      </c>
      <c r="G4142" s="62" t="s">
        <v>13630</v>
      </c>
      <c r="H4142" s="62">
        <v>3</v>
      </c>
      <c r="I4142" s="62">
        <v>5</v>
      </c>
      <c r="J4142" s="70">
        <v>1</v>
      </c>
      <c r="K4142" s="71">
        <v>330000</v>
      </c>
      <c r="L4142" s="72" t="s">
        <v>15</v>
      </c>
      <c r="M4142" s="72" t="s">
        <v>254</v>
      </c>
    </row>
    <row r="4143" spans="1:13" s="3" customFormat="1" ht="12.75" x14ac:dyDescent="0.2">
      <c r="A4143" s="62" t="s">
        <v>20</v>
      </c>
      <c r="B4143" s="62" t="s">
        <v>465</v>
      </c>
      <c r="C4143" s="63">
        <v>10</v>
      </c>
      <c r="D4143" s="64" t="s">
        <v>13430</v>
      </c>
      <c r="E4143" s="64" t="s">
        <v>14593</v>
      </c>
      <c r="F4143" s="65">
        <v>39121004</v>
      </c>
      <c r="G4143" s="64" t="s">
        <v>13630</v>
      </c>
      <c r="H4143" s="64">
        <v>5</v>
      </c>
      <c r="I4143" s="64">
        <v>3</v>
      </c>
      <c r="J4143" s="66">
        <v>1</v>
      </c>
      <c r="K4143" s="67">
        <v>27000000</v>
      </c>
      <c r="L4143" s="68" t="s">
        <v>15</v>
      </c>
      <c r="M4143" s="68" t="s">
        <v>254</v>
      </c>
    </row>
    <row r="4144" spans="1:13" s="3" customFormat="1" ht="12.75" x14ac:dyDescent="0.2">
      <c r="A4144" s="62" t="s">
        <v>20</v>
      </c>
      <c r="B4144" s="62" t="s">
        <v>1791</v>
      </c>
      <c r="C4144" s="63">
        <v>10</v>
      </c>
      <c r="D4144" s="62" t="s">
        <v>13550</v>
      </c>
      <c r="E4144" s="62" t="s">
        <v>14594</v>
      </c>
      <c r="F4144" s="69">
        <v>40151606</v>
      </c>
      <c r="G4144" s="62" t="s">
        <v>13630</v>
      </c>
      <c r="H4144" s="62">
        <v>4</v>
      </c>
      <c r="I4144" s="62">
        <v>5</v>
      </c>
      <c r="J4144" s="70">
        <v>15</v>
      </c>
      <c r="K4144" s="71">
        <v>52500</v>
      </c>
      <c r="L4144" s="72" t="s">
        <v>15</v>
      </c>
      <c r="M4144" s="72" t="s">
        <v>254</v>
      </c>
    </row>
    <row r="4145" spans="1:13" s="3" customFormat="1" ht="12.75" x14ac:dyDescent="0.2">
      <c r="A4145" s="62" t="s">
        <v>20</v>
      </c>
      <c r="B4145" s="62" t="s">
        <v>1791</v>
      </c>
      <c r="C4145" s="63">
        <v>10</v>
      </c>
      <c r="D4145" s="64" t="s">
        <v>13550</v>
      </c>
      <c r="E4145" s="64" t="s">
        <v>14595</v>
      </c>
      <c r="F4145" s="65">
        <v>40151606</v>
      </c>
      <c r="G4145" s="64" t="s">
        <v>13630</v>
      </c>
      <c r="H4145" s="64">
        <v>4</v>
      </c>
      <c r="I4145" s="64">
        <v>5</v>
      </c>
      <c r="J4145" s="66">
        <v>5</v>
      </c>
      <c r="K4145" s="67">
        <v>2250000</v>
      </c>
      <c r="L4145" s="68" t="s">
        <v>15</v>
      </c>
      <c r="M4145" s="68" t="s">
        <v>254</v>
      </c>
    </row>
    <row r="4146" spans="1:13" s="3" customFormat="1" ht="12.75" x14ac:dyDescent="0.2">
      <c r="A4146" s="62" t="s">
        <v>20</v>
      </c>
      <c r="B4146" s="62" t="s">
        <v>1791</v>
      </c>
      <c r="C4146" s="63">
        <v>10</v>
      </c>
      <c r="D4146" s="62" t="s">
        <v>13550</v>
      </c>
      <c r="E4146" s="62" t="s">
        <v>14596</v>
      </c>
      <c r="F4146" s="69">
        <v>40151608</v>
      </c>
      <c r="G4146" s="62" t="s">
        <v>13630</v>
      </c>
      <c r="H4146" s="62">
        <v>4</v>
      </c>
      <c r="I4146" s="62">
        <v>5</v>
      </c>
      <c r="J4146" s="70">
        <v>5</v>
      </c>
      <c r="K4146" s="71">
        <v>2400000</v>
      </c>
      <c r="L4146" s="72" t="s">
        <v>15</v>
      </c>
      <c r="M4146" s="72" t="s">
        <v>254</v>
      </c>
    </row>
    <row r="4147" spans="1:13" s="3" customFormat="1" ht="12.75" x14ac:dyDescent="0.2">
      <c r="A4147" s="62" t="s">
        <v>20</v>
      </c>
      <c r="B4147" s="62" t="s">
        <v>1791</v>
      </c>
      <c r="C4147" s="63">
        <v>10</v>
      </c>
      <c r="D4147" s="64" t="s">
        <v>13550</v>
      </c>
      <c r="E4147" s="64" t="s">
        <v>14597</v>
      </c>
      <c r="F4147" s="65">
        <v>40151608</v>
      </c>
      <c r="G4147" s="64" t="s">
        <v>13630</v>
      </c>
      <c r="H4147" s="64">
        <v>4</v>
      </c>
      <c r="I4147" s="64">
        <v>5</v>
      </c>
      <c r="J4147" s="66">
        <v>8</v>
      </c>
      <c r="K4147" s="67">
        <v>3720000</v>
      </c>
      <c r="L4147" s="68" t="s">
        <v>15</v>
      </c>
      <c r="M4147" s="68" t="s">
        <v>254</v>
      </c>
    </row>
    <row r="4148" spans="1:13" s="3" customFormat="1" ht="12.75" x14ac:dyDescent="0.2">
      <c r="A4148" s="62" t="s">
        <v>20</v>
      </c>
      <c r="B4148" s="62" t="s">
        <v>1791</v>
      </c>
      <c r="C4148" s="63">
        <v>10</v>
      </c>
      <c r="D4148" s="62" t="s">
        <v>13550</v>
      </c>
      <c r="E4148" s="62" t="s">
        <v>14598</v>
      </c>
      <c r="F4148" s="69">
        <v>40151608</v>
      </c>
      <c r="G4148" s="62" t="s">
        <v>13630</v>
      </c>
      <c r="H4148" s="62">
        <v>4</v>
      </c>
      <c r="I4148" s="62">
        <v>5</v>
      </c>
      <c r="J4148" s="70">
        <v>8</v>
      </c>
      <c r="K4148" s="71">
        <v>4712000</v>
      </c>
      <c r="L4148" s="72" t="s">
        <v>15</v>
      </c>
      <c r="M4148" s="72" t="s">
        <v>254</v>
      </c>
    </row>
    <row r="4149" spans="1:13" s="3" customFormat="1" ht="12.75" x14ac:dyDescent="0.2">
      <c r="A4149" s="62" t="s">
        <v>20</v>
      </c>
      <c r="B4149" s="62" t="s">
        <v>1791</v>
      </c>
      <c r="C4149" s="63">
        <v>10</v>
      </c>
      <c r="D4149" s="64" t="s">
        <v>13550</v>
      </c>
      <c r="E4149" s="64" t="s">
        <v>14599</v>
      </c>
      <c r="F4149" s="65">
        <v>40151608</v>
      </c>
      <c r="G4149" s="64" t="s">
        <v>13630</v>
      </c>
      <c r="H4149" s="64">
        <v>4</v>
      </c>
      <c r="I4149" s="64">
        <v>5</v>
      </c>
      <c r="J4149" s="66">
        <v>8</v>
      </c>
      <c r="K4149" s="67">
        <v>5728800</v>
      </c>
      <c r="L4149" s="68" t="s">
        <v>15</v>
      </c>
      <c r="M4149" s="68" t="s">
        <v>254</v>
      </c>
    </row>
    <row r="4150" spans="1:13" s="3" customFormat="1" ht="12.75" x14ac:dyDescent="0.2">
      <c r="A4150" s="62" t="s">
        <v>20</v>
      </c>
      <c r="B4150" s="62" t="s">
        <v>1791</v>
      </c>
      <c r="C4150" s="63">
        <v>10</v>
      </c>
      <c r="D4150" s="62" t="s">
        <v>13550</v>
      </c>
      <c r="E4150" s="62" t="s">
        <v>14600</v>
      </c>
      <c r="F4150" s="69">
        <v>40151608</v>
      </c>
      <c r="G4150" s="62" t="s">
        <v>13630</v>
      </c>
      <c r="H4150" s="62">
        <v>4</v>
      </c>
      <c r="I4150" s="62">
        <v>5</v>
      </c>
      <c r="J4150" s="70">
        <v>5</v>
      </c>
      <c r="K4150" s="71">
        <v>4250000</v>
      </c>
      <c r="L4150" s="72" t="s">
        <v>15</v>
      </c>
      <c r="M4150" s="72" t="s">
        <v>254</v>
      </c>
    </row>
    <row r="4151" spans="1:13" s="3" customFormat="1" ht="12.75" x14ac:dyDescent="0.2">
      <c r="A4151" s="62" t="s">
        <v>20</v>
      </c>
      <c r="B4151" s="62" t="s">
        <v>1791</v>
      </c>
      <c r="C4151" s="63">
        <v>10</v>
      </c>
      <c r="D4151" s="64" t="s">
        <v>13550</v>
      </c>
      <c r="E4151" s="64" t="s">
        <v>14601</v>
      </c>
      <c r="F4151" s="65">
        <v>40151607</v>
      </c>
      <c r="G4151" s="64" t="s">
        <v>13630</v>
      </c>
      <c r="H4151" s="64">
        <v>4</v>
      </c>
      <c r="I4151" s="64">
        <v>5</v>
      </c>
      <c r="J4151" s="66">
        <v>5</v>
      </c>
      <c r="K4151" s="67">
        <v>5000000</v>
      </c>
      <c r="L4151" s="68" t="s">
        <v>15</v>
      </c>
      <c r="M4151" s="68" t="s">
        <v>254</v>
      </c>
    </row>
    <row r="4152" spans="1:13" s="3" customFormat="1" ht="12.75" x14ac:dyDescent="0.2">
      <c r="A4152" s="62" t="s">
        <v>20</v>
      </c>
      <c r="B4152" s="62" t="s">
        <v>1791</v>
      </c>
      <c r="C4152" s="63">
        <v>10</v>
      </c>
      <c r="D4152" s="62" t="s">
        <v>13550</v>
      </c>
      <c r="E4152" s="62" t="s">
        <v>14602</v>
      </c>
      <c r="F4152" s="69">
        <v>40151607</v>
      </c>
      <c r="G4152" s="62" t="s">
        <v>13630</v>
      </c>
      <c r="H4152" s="62">
        <v>4</v>
      </c>
      <c r="I4152" s="62">
        <v>5</v>
      </c>
      <c r="J4152" s="70">
        <v>6</v>
      </c>
      <c r="K4152" s="71">
        <v>7200000</v>
      </c>
      <c r="L4152" s="72" t="s">
        <v>15</v>
      </c>
      <c r="M4152" s="72" t="s">
        <v>254</v>
      </c>
    </row>
    <row r="4153" spans="1:13" s="3" customFormat="1" ht="12.75" x14ac:dyDescent="0.2">
      <c r="A4153" s="62" t="s">
        <v>20</v>
      </c>
      <c r="B4153" s="62" t="s">
        <v>1791</v>
      </c>
      <c r="C4153" s="63">
        <v>10</v>
      </c>
      <c r="D4153" s="64" t="s">
        <v>13550</v>
      </c>
      <c r="E4153" s="64" t="s">
        <v>14603</v>
      </c>
      <c r="F4153" s="65">
        <v>39122300</v>
      </c>
      <c r="G4153" s="64" t="s">
        <v>13630</v>
      </c>
      <c r="H4153" s="64">
        <v>4</v>
      </c>
      <c r="I4153" s="64">
        <v>5</v>
      </c>
      <c r="J4153" s="66">
        <v>5</v>
      </c>
      <c r="K4153" s="67">
        <v>1750000</v>
      </c>
      <c r="L4153" s="68" t="s">
        <v>15</v>
      </c>
      <c r="M4153" s="68" t="s">
        <v>254</v>
      </c>
    </row>
    <row r="4154" spans="1:13" s="3" customFormat="1" ht="12.75" x14ac:dyDescent="0.2">
      <c r="A4154" s="62" t="s">
        <v>20</v>
      </c>
      <c r="B4154" s="62" t="s">
        <v>1791</v>
      </c>
      <c r="C4154" s="63">
        <v>10</v>
      </c>
      <c r="D4154" s="62" t="s">
        <v>13550</v>
      </c>
      <c r="E4154" s="62" t="s">
        <v>14604</v>
      </c>
      <c r="F4154" s="69">
        <v>39122300</v>
      </c>
      <c r="G4154" s="62" t="s">
        <v>13630</v>
      </c>
      <c r="H4154" s="62">
        <v>4</v>
      </c>
      <c r="I4154" s="62">
        <v>5</v>
      </c>
      <c r="J4154" s="70">
        <v>8</v>
      </c>
      <c r="K4154" s="71">
        <v>600000</v>
      </c>
      <c r="L4154" s="72" t="s">
        <v>15</v>
      </c>
      <c r="M4154" s="72" t="s">
        <v>254</v>
      </c>
    </row>
    <row r="4155" spans="1:13" s="3" customFormat="1" ht="12.75" x14ac:dyDescent="0.2">
      <c r="A4155" s="62" t="s">
        <v>20</v>
      </c>
      <c r="B4155" s="62" t="s">
        <v>219</v>
      </c>
      <c r="C4155" s="63">
        <v>10</v>
      </c>
      <c r="D4155" s="64" t="s">
        <v>13379</v>
      </c>
      <c r="E4155" s="64" t="s">
        <v>14605</v>
      </c>
      <c r="F4155" s="65">
        <v>27111728</v>
      </c>
      <c r="G4155" s="64" t="s">
        <v>13630</v>
      </c>
      <c r="H4155" s="64">
        <v>4</v>
      </c>
      <c r="I4155" s="64">
        <v>5</v>
      </c>
      <c r="J4155" s="66">
        <v>2</v>
      </c>
      <c r="K4155" s="67">
        <v>90000</v>
      </c>
      <c r="L4155" s="68" t="s">
        <v>15</v>
      </c>
      <c r="M4155" s="68" t="s">
        <v>254</v>
      </c>
    </row>
    <row r="4156" spans="1:13" s="3" customFormat="1" ht="12.75" x14ac:dyDescent="0.2">
      <c r="A4156" s="62" t="s">
        <v>20</v>
      </c>
      <c r="B4156" s="62" t="s">
        <v>219</v>
      </c>
      <c r="C4156" s="63">
        <v>10</v>
      </c>
      <c r="D4156" s="62" t="s">
        <v>13379</v>
      </c>
      <c r="E4156" s="62" t="s">
        <v>14606</v>
      </c>
      <c r="F4156" s="69">
        <v>41116300</v>
      </c>
      <c r="G4156" s="62" t="s">
        <v>13630</v>
      </c>
      <c r="H4156" s="62">
        <v>4</v>
      </c>
      <c r="I4156" s="62">
        <v>5</v>
      </c>
      <c r="J4156" s="70">
        <v>1</v>
      </c>
      <c r="K4156" s="71">
        <v>800000</v>
      </c>
      <c r="L4156" s="72" t="s">
        <v>15</v>
      </c>
      <c r="M4156" s="72" t="s">
        <v>254</v>
      </c>
    </row>
    <row r="4157" spans="1:13" s="3" customFormat="1" ht="12.75" x14ac:dyDescent="0.2">
      <c r="A4157" s="62" t="s">
        <v>20</v>
      </c>
      <c r="B4157" s="62" t="s">
        <v>312</v>
      </c>
      <c r="C4157" s="63">
        <v>10</v>
      </c>
      <c r="D4157" s="64" t="s">
        <v>13465</v>
      </c>
      <c r="E4157" s="64" t="s">
        <v>14607</v>
      </c>
      <c r="F4157" s="65">
        <v>39111610</v>
      </c>
      <c r="G4157" s="64" t="s">
        <v>13630</v>
      </c>
      <c r="H4157" s="64">
        <v>4</v>
      </c>
      <c r="I4157" s="64">
        <v>5</v>
      </c>
      <c r="J4157" s="66">
        <v>1</v>
      </c>
      <c r="K4157" s="67">
        <v>100000</v>
      </c>
      <c r="L4157" s="68" t="s">
        <v>15</v>
      </c>
      <c r="M4157" s="68" t="s">
        <v>254</v>
      </c>
    </row>
    <row r="4158" spans="1:13" s="3" customFormat="1" ht="12.75" x14ac:dyDescent="0.2">
      <c r="A4158" s="62" t="s">
        <v>20</v>
      </c>
      <c r="B4158" s="62" t="s">
        <v>219</v>
      </c>
      <c r="C4158" s="63">
        <v>10</v>
      </c>
      <c r="D4158" s="62" t="s">
        <v>13379</v>
      </c>
      <c r="E4158" s="62" t="s">
        <v>14608</v>
      </c>
      <c r="F4158" s="69">
        <v>27111711</v>
      </c>
      <c r="G4158" s="62" t="s">
        <v>13630</v>
      </c>
      <c r="H4158" s="62">
        <v>4</v>
      </c>
      <c r="I4158" s="62">
        <v>5</v>
      </c>
      <c r="J4158" s="70">
        <v>2</v>
      </c>
      <c r="K4158" s="71">
        <v>130000</v>
      </c>
      <c r="L4158" s="72" t="s">
        <v>15</v>
      </c>
      <c r="M4158" s="72" t="s">
        <v>254</v>
      </c>
    </row>
    <row r="4159" spans="1:13" s="3" customFormat="1" ht="12.75" x14ac:dyDescent="0.2">
      <c r="A4159" s="62" t="s">
        <v>20</v>
      </c>
      <c r="B4159" s="62" t="s">
        <v>882</v>
      </c>
      <c r="C4159" s="63">
        <v>10</v>
      </c>
      <c r="D4159" s="64" t="s">
        <v>13501</v>
      </c>
      <c r="E4159" s="64" t="s">
        <v>14609</v>
      </c>
      <c r="F4159" s="65">
        <v>83101803</v>
      </c>
      <c r="G4159" s="64" t="s">
        <v>253</v>
      </c>
      <c r="H4159" s="64">
        <v>1</v>
      </c>
      <c r="I4159" s="64">
        <v>12</v>
      </c>
      <c r="J4159" s="66">
        <v>1</v>
      </c>
      <c r="K4159" s="67">
        <v>1126200101</v>
      </c>
      <c r="L4159" s="68" t="s">
        <v>13</v>
      </c>
      <c r="M4159" s="68" t="s">
        <v>254</v>
      </c>
    </row>
    <row r="4160" spans="1:13" s="3" customFormat="1" ht="12.75" x14ac:dyDescent="0.2">
      <c r="A4160" s="62" t="s">
        <v>20</v>
      </c>
      <c r="B4160" s="62" t="s">
        <v>258</v>
      </c>
      <c r="C4160" s="63">
        <v>16</v>
      </c>
      <c r="D4160" s="62" t="s">
        <v>13456</v>
      </c>
      <c r="E4160" s="62" t="s">
        <v>326</v>
      </c>
      <c r="F4160" s="69">
        <v>90101700</v>
      </c>
      <c r="G4160" s="62" t="s">
        <v>13630</v>
      </c>
      <c r="H4160" s="62">
        <v>1</v>
      </c>
      <c r="I4160" s="62">
        <v>12</v>
      </c>
      <c r="J4160" s="70">
        <v>1</v>
      </c>
      <c r="K4160" s="71">
        <v>18000000</v>
      </c>
      <c r="L4160" s="72" t="s">
        <v>13</v>
      </c>
      <c r="M4160" s="72" t="s">
        <v>254</v>
      </c>
    </row>
    <row r="4161" spans="1:13" s="3" customFormat="1" ht="12.75" x14ac:dyDescent="0.2">
      <c r="A4161" s="62" t="s">
        <v>20</v>
      </c>
      <c r="B4161" s="62" t="s">
        <v>882</v>
      </c>
      <c r="C4161" s="63">
        <v>16</v>
      </c>
      <c r="D4161" s="64" t="s">
        <v>13501</v>
      </c>
      <c r="E4161" s="64" t="s">
        <v>14610</v>
      </c>
      <c r="F4161" s="65">
        <v>83101803</v>
      </c>
      <c r="G4161" s="64" t="s">
        <v>253</v>
      </c>
      <c r="H4161" s="64">
        <v>1</v>
      </c>
      <c r="I4161" s="64">
        <v>12</v>
      </c>
      <c r="J4161" s="66">
        <v>1</v>
      </c>
      <c r="K4161" s="67">
        <v>927000000</v>
      </c>
      <c r="L4161" s="68" t="s">
        <v>13</v>
      </c>
      <c r="M4161" s="68" t="s">
        <v>254</v>
      </c>
    </row>
    <row r="4162" spans="1:13" s="3" customFormat="1" ht="12.75" x14ac:dyDescent="0.2">
      <c r="A4162" s="62" t="s">
        <v>20</v>
      </c>
      <c r="B4162" s="62" t="s">
        <v>882</v>
      </c>
      <c r="C4162" s="63">
        <v>10</v>
      </c>
      <c r="D4162" s="62" t="s">
        <v>13501</v>
      </c>
      <c r="E4162" s="62" t="s">
        <v>14611</v>
      </c>
      <c r="F4162" s="69">
        <v>83101803</v>
      </c>
      <c r="G4162" s="62" t="s">
        <v>253</v>
      </c>
      <c r="H4162" s="62">
        <v>1</v>
      </c>
      <c r="I4162" s="62">
        <v>12</v>
      </c>
      <c r="J4162" s="70">
        <v>1</v>
      </c>
      <c r="K4162" s="71">
        <v>80000000</v>
      </c>
      <c r="L4162" s="72" t="s">
        <v>13</v>
      </c>
      <c r="M4162" s="72" t="s">
        <v>254</v>
      </c>
    </row>
    <row r="4163" spans="1:13" s="3" customFormat="1" ht="12.75" x14ac:dyDescent="0.2">
      <c r="A4163" s="62" t="s">
        <v>20</v>
      </c>
      <c r="B4163" s="62" t="s">
        <v>882</v>
      </c>
      <c r="C4163" s="63">
        <v>10</v>
      </c>
      <c r="D4163" s="64" t="s">
        <v>13501</v>
      </c>
      <c r="E4163" s="64" t="s">
        <v>14612</v>
      </c>
      <c r="F4163" s="65">
        <v>83101601</v>
      </c>
      <c r="G4163" s="64" t="s">
        <v>253</v>
      </c>
      <c r="H4163" s="64">
        <v>1</v>
      </c>
      <c r="I4163" s="64">
        <v>12</v>
      </c>
      <c r="J4163" s="66">
        <v>1</v>
      </c>
      <c r="K4163" s="67">
        <v>80000000</v>
      </c>
      <c r="L4163" s="68" t="s">
        <v>13</v>
      </c>
      <c r="M4163" s="68" t="s">
        <v>254</v>
      </c>
    </row>
    <row r="4164" spans="1:13" s="3" customFormat="1" ht="12.75" x14ac:dyDescent="0.2">
      <c r="A4164" s="62" t="s">
        <v>20</v>
      </c>
      <c r="B4164" s="62" t="s">
        <v>405</v>
      </c>
      <c r="C4164" s="63">
        <v>10</v>
      </c>
      <c r="D4164" s="62" t="s">
        <v>13426</v>
      </c>
      <c r="E4164" s="62" t="s">
        <v>14613</v>
      </c>
      <c r="F4164" s="69">
        <v>48101608</v>
      </c>
      <c r="G4164" s="62" t="s">
        <v>13630</v>
      </c>
      <c r="H4164" s="62">
        <v>1</v>
      </c>
      <c r="I4164" s="62">
        <v>3</v>
      </c>
      <c r="J4164" s="70">
        <v>1</v>
      </c>
      <c r="K4164" s="71">
        <v>2500000</v>
      </c>
      <c r="L4164" s="72" t="s">
        <v>15</v>
      </c>
      <c r="M4164" s="72" t="s">
        <v>254</v>
      </c>
    </row>
    <row r="4165" spans="1:13" s="3" customFormat="1" ht="12.75" x14ac:dyDescent="0.2">
      <c r="A4165" s="62" t="s">
        <v>20</v>
      </c>
      <c r="B4165" s="62" t="s">
        <v>405</v>
      </c>
      <c r="C4165" s="63">
        <v>10</v>
      </c>
      <c r="D4165" s="64" t="s">
        <v>13426</v>
      </c>
      <c r="E4165" s="64" t="s">
        <v>14614</v>
      </c>
      <c r="F4165" s="65">
        <v>41111526</v>
      </c>
      <c r="G4165" s="64" t="s">
        <v>13630</v>
      </c>
      <c r="H4165" s="64">
        <v>1</v>
      </c>
      <c r="I4165" s="64">
        <v>3</v>
      </c>
      <c r="J4165" s="66">
        <v>1</v>
      </c>
      <c r="K4165" s="67">
        <v>290000</v>
      </c>
      <c r="L4165" s="68" t="s">
        <v>15</v>
      </c>
      <c r="M4165" s="68" t="s">
        <v>254</v>
      </c>
    </row>
    <row r="4166" spans="1:13" s="3" customFormat="1" ht="12.75" x14ac:dyDescent="0.2">
      <c r="A4166" s="62" t="s">
        <v>20</v>
      </c>
      <c r="B4166" s="62" t="s">
        <v>405</v>
      </c>
      <c r="C4166" s="63">
        <v>10</v>
      </c>
      <c r="D4166" s="62" t="s">
        <v>13426</v>
      </c>
      <c r="E4166" s="62" t="s">
        <v>14615</v>
      </c>
      <c r="F4166" s="69">
        <v>48101608</v>
      </c>
      <c r="G4166" s="62" t="s">
        <v>13630</v>
      </c>
      <c r="H4166" s="62">
        <v>1</v>
      </c>
      <c r="I4166" s="62">
        <v>3</v>
      </c>
      <c r="J4166" s="70">
        <v>3</v>
      </c>
      <c r="K4166" s="71">
        <v>1590000</v>
      </c>
      <c r="L4166" s="72" t="s">
        <v>15</v>
      </c>
      <c r="M4166" s="72" t="s">
        <v>254</v>
      </c>
    </row>
    <row r="4167" spans="1:13" s="3" customFormat="1" ht="12.75" x14ac:dyDescent="0.2">
      <c r="A4167" s="62" t="s">
        <v>20</v>
      </c>
      <c r="B4167" s="62" t="s">
        <v>219</v>
      </c>
      <c r="C4167" s="63">
        <v>10</v>
      </c>
      <c r="D4167" s="64" t="s">
        <v>13379</v>
      </c>
      <c r="E4167" s="64" t="s">
        <v>14616</v>
      </c>
      <c r="F4167" s="65">
        <v>27111552</v>
      </c>
      <c r="G4167" s="64" t="s">
        <v>13630</v>
      </c>
      <c r="H4167" s="64">
        <v>5</v>
      </c>
      <c r="I4167" s="64">
        <v>4</v>
      </c>
      <c r="J4167" s="66">
        <v>20</v>
      </c>
      <c r="K4167" s="67">
        <v>96000</v>
      </c>
      <c r="L4167" s="68" t="s">
        <v>15</v>
      </c>
      <c r="M4167" s="68" t="s">
        <v>254</v>
      </c>
    </row>
    <row r="4168" spans="1:13" s="3" customFormat="1" ht="12.75" x14ac:dyDescent="0.2">
      <c r="A4168" s="62" t="s">
        <v>20</v>
      </c>
      <c r="B4168" s="62" t="s">
        <v>478</v>
      </c>
      <c r="C4168" s="63">
        <v>10</v>
      </c>
      <c r="D4168" s="62" t="s">
        <v>13443</v>
      </c>
      <c r="E4168" s="62" t="s">
        <v>14617</v>
      </c>
      <c r="F4168" s="69">
        <v>48101709</v>
      </c>
      <c r="G4168" s="62" t="s">
        <v>13630</v>
      </c>
      <c r="H4168" s="62">
        <v>3</v>
      </c>
      <c r="I4168" s="62">
        <v>4</v>
      </c>
      <c r="J4168" s="70">
        <v>1</v>
      </c>
      <c r="K4168" s="71">
        <v>36000000</v>
      </c>
      <c r="L4168" s="72" t="s">
        <v>15</v>
      </c>
      <c r="M4168" s="72" t="s">
        <v>254</v>
      </c>
    </row>
    <row r="4169" spans="1:13" s="3" customFormat="1" ht="12.75" x14ac:dyDescent="0.2">
      <c r="A4169" s="62" t="s">
        <v>20</v>
      </c>
      <c r="B4169" s="62" t="s">
        <v>219</v>
      </c>
      <c r="C4169" s="63">
        <v>10</v>
      </c>
      <c r="D4169" s="64" t="s">
        <v>13379</v>
      </c>
      <c r="E4169" s="64" t="s">
        <v>14618</v>
      </c>
      <c r="F4169" s="65">
        <v>46171501</v>
      </c>
      <c r="G4169" s="64" t="s">
        <v>13630</v>
      </c>
      <c r="H4169" s="64">
        <v>2</v>
      </c>
      <c r="I4169" s="64">
        <v>3</v>
      </c>
      <c r="J4169" s="66">
        <v>2</v>
      </c>
      <c r="K4169" s="67">
        <v>104000</v>
      </c>
      <c r="L4169" s="68" t="s">
        <v>15</v>
      </c>
      <c r="M4169" s="68" t="s">
        <v>254</v>
      </c>
    </row>
    <row r="4170" spans="1:13" s="3" customFormat="1" ht="12.75" x14ac:dyDescent="0.2">
      <c r="A4170" s="62" t="s">
        <v>20</v>
      </c>
      <c r="B4170" s="62" t="s">
        <v>459</v>
      </c>
      <c r="C4170" s="63">
        <v>10</v>
      </c>
      <c r="D4170" s="62" t="s">
        <v>13423</v>
      </c>
      <c r="E4170" s="62" t="s">
        <v>14619</v>
      </c>
      <c r="F4170" s="69">
        <v>31421506</v>
      </c>
      <c r="G4170" s="62" t="s">
        <v>13630</v>
      </c>
      <c r="H4170" s="62">
        <v>2</v>
      </c>
      <c r="I4170" s="62">
        <v>3</v>
      </c>
      <c r="J4170" s="70">
        <v>1</v>
      </c>
      <c r="K4170" s="71">
        <v>9000000</v>
      </c>
      <c r="L4170" s="72" t="s">
        <v>13</v>
      </c>
      <c r="M4170" s="72" t="s">
        <v>254</v>
      </c>
    </row>
    <row r="4171" spans="1:13" s="3" customFormat="1" ht="12.75" x14ac:dyDescent="0.2">
      <c r="A4171" s="62" t="s">
        <v>20</v>
      </c>
      <c r="B4171" s="62" t="s">
        <v>256</v>
      </c>
      <c r="C4171" s="63">
        <v>16</v>
      </c>
      <c r="D4171" s="64" t="s">
        <v>13454</v>
      </c>
      <c r="E4171" s="64" t="s">
        <v>14620</v>
      </c>
      <c r="F4171" s="65">
        <v>81112100</v>
      </c>
      <c r="G4171" s="64" t="s">
        <v>253</v>
      </c>
      <c r="H4171" s="64">
        <v>1</v>
      </c>
      <c r="I4171" s="64">
        <v>12</v>
      </c>
      <c r="J4171" s="66">
        <v>1</v>
      </c>
      <c r="K4171" s="67">
        <v>22204572</v>
      </c>
      <c r="L4171" s="68" t="s">
        <v>13</v>
      </c>
      <c r="M4171" s="68" t="s">
        <v>254</v>
      </c>
    </row>
    <row r="4172" spans="1:13" s="3" customFormat="1" ht="12.75" x14ac:dyDescent="0.2">
      <c r="A4172" s="62" t="s">
        <v>20</v>
      </c>
      <c r="B4172" s="62" t="s">
        <v>221</v>
      </c>
      <c r="C4172" s="63">
        <v>10</v>
      </c>
      <c r="D4172" s="62" t="s">
        <v>13382</v>
      </c>
      <c r="E4172" s="62" t="s">
        <v>14621</v>
      </c>
      <c r="F4172" s="69">
        <v>12131605</v>
      </c>
      <c r="G4172" s="62" t="s">
        <v>13630</v>
      </c>
      <c r="H4172" s="62">
        <v>1</v>
      </c>
      <c r="I4172" s="62">
        <v>12</v>
      </c>
      <c r="J4172" s="70">
        <v>1</v>
      </c>
      <c r="K4172" s="71">
        <v>1200000</v>
      </c>
      <c r="L4172" s="72" t="s">
        <v>13</v>
      </c>
      <c r="M4172" s="72" t="s">
        <v>254</v>
      </c>
    </row>
    <row r="4173" spans="1:13" s="3" customFormat="1" ht="12.75" x14ac:dyDescent="0.2">
      <c r="A4173" s="62" t="s">
        <v>20</v>
      </c>
      <c r="B4173" s="62" t="s">
        <v>1795</v>
      </c>
      <c r="C4173" s="63">
        <v>10</v>
      </c>
      <c r="D4173" s="64" t="s">
        <v>13554</v>
      </c>
      <c r="E4173" s="64" t="s">
        <v>14622</v>
      </c>
      <c r="F4173" s="65">
        <v>78181505</v>
      </c>
      <c r="G4173" s="64" t="s">
        <v>13630</v>
      </c>
      <c r="H4173" s="64">
        <v>1</v>
      </c>
      <c r="I4173" s="64">
        <v>12</v>
      </c>
      <c r="J4173" s="66">
        <v>1</v>
      </c>
      <c r="K4173" s="67">
        <v>11000000</v>
      </c>
      <c r="L4173" s="68" t="s">
        <v>13</v>
      </c>
      <c r="M4173" s="68" t="s">
        <v>254</v>
      </c>
    </row>
    <row r="4174" spans="1:13" s="3" customFormat="1" ht="12.75" x14ac:dyDescent="0.2">
      <c r="A4174" s="62" t="s">
        <v>20</v>
      </c>
      <c r="B4174" s="62" t="s">
        <v>215</v>
      </c>
      <c r="C4174" s="63">
        <v>10</v>
      </c>
      <c r="D4174" s="62" t="s">
        <v>13376</v>
      </c>
      <c r="E4174" s="62" t="s">
        <v>3463</v>
      </c>
      <c r="F4174" s="69">
        <v>41123003</v>
      </c>
      <c r="G4174" s="62" t="s">
        <v>13633</v>
      </c>
      <c r="H4174" s="62">
        <v>2</v>
      </c>
      <c r="I4174" s="62">
        <v>6</v>
      </c>
      <c r="J4174" s="70">
        <v>36</v>
      </c>
      <c r="K4174" s="71">
        <v>2372220</v>
      </c>
      <c r="L4174" s="72" t="s">
        <v>15</v>
      </c>
      <c r="M4174" s="72" t="s">
        <v>254</v>
      </c>
    </row>
    <row r="4175" spans="1:13" s="3" customFormat="1" ht="12.75" x14ac:dyDescent="0.2">
      <c r="A4175" s="62" t="s">
        <v>20</v>
      </c>
      <c r="B4175" s="62" t="s">
        <v>431</v>
      </c>
      <c r="C4175" s="63">
        <v>10</v>
      </c>
      <c r="D4175" s="64" t="s">
        <v>13375</v>
      </c>
      <c r="E4175" s="64" t="s">
        <v>3464</v>
      </c>
      <c r="F4175" s="65">
        <v>15121501</v>
      </c>
      <c r="G4175" s="64" t="s">
        <v>13630</v>
      </c>
      <c r="H4175" s="64">
        <v>2</v>
      </c>
      <c r="I4175" s="64">
        <v>6</v>
      </c>
      <c r="J4175" s="66">
        <v>20</v>
      </c>
      <c r="K4175" s="67">
        <v>1921420</v>
      </c>
      <c r="L4175" s="68" t="s">
        <v>1760</v>
      </c>
      <c r="M4175" s="68" t="s">
        <v>254</v>
      </c>
    </row>
    <row r="4176" spans="1:13" s="3" customFormat="1" ht="12.75" x14ac:dyDescent="0.2">
      <c r="A4176" s="62" t="s">
        <v>20</v>
      </c>
      <c r="B4176" s="62" t="s">
        <v>1785</v>
      </c>
      <c r="C4176" s="63">
        <v>10</v>
      </c>
      <c r="D4176" s="62" t="s">
        <v>13544</v>
      </c>
      <c r="E4176" s="62" t="s">
        <v>3465</v>
      </c>
      <c r="F4176" s="69">
        <v>15111506</v>
      </c>
      <c r="G4176" s="62" t="s">
        <v>13633</v>
      </c>
      <c r="H4176" s="62">
        <v>1</v>
      </c>
      <c r="I4176" s="62">
        <v>10</v>
      </c>
      <c r="J4176" s="70">
        <v>5</v>
      </c>
      <c r="K4176" s="71">
        <v>225505</v>
      </c>
      <c r="L4176" s="72" t="s">
        <v>1759</v>
      </c>
      <c r="M4176" s="72" t="s">
        <v>254</v>
      </c>
    </row>
    <row r="4177" spans="1:13" s="3" customFormat="1" ht="12.75" x14ac:dyDescent="0.2">
      <c r="A4177" s="62" t="s">
        <v>20</v>
      </c>
      <c r="B4177" s="62" t="s">
        <v>221</v>
      </c>
      <c r="C4177" s="63">
        <v>10</v>
      </c>
      <c r="D4177" s="64" t="s">
        <v>13382</v>
      </c>
      <c r="E4177" s="64" t="s">
        <v>3466</v>
      </c>
      <c r="F4177" s="65">
        <v>31201600</v>
      </c>
      <c r="G4177" s="64" t="s">
        <v>13633</v>
      </c>
      <c r="H4177" s="64">
        <v>2</v>
      </c>
      <c r="I4177" s="64">
        <v>6</v>
      </c>
      <c r="J4177" s="66">
        <v>6</v>
      </c>
      <c r="K4177" s="67">
        <v>1124514</v>
      </c>
      <c r="L4177" s="68" t="s">
        <v>15</v>
      </c>
      <c r="M4177" s="68" t="s">
        <v>254</v>
      </c>
    </row>
    <row r="4178" spans="1:13" s="3" customFormat="1" ht="12.75" x14ac:dyDescent="0.2">
      <c r="A4178" s="62" t="s">
        <v>20</v>
      </c>
      <c r="B4178" s="62" t="s">
        <v>221</v>
      </c>
      <c r="C4178" s="63">
        <v>10</v>
      </c>
      <c r="D4178" s="62" t="s">
        <v>13382</v>
      </c>
      <c r="E4178" s="62" t="s">
        <v>3467</v>
      </c>
      <c r="F4178" s="69">
        <v>31201619</v>
      </c>
      <c r="G4178" s="62" t="s">
        <v>13633</v>
      </c>
      <c r="H4178" s="62">
        <v>2</v>
      </c>
      <c r="I4178" s="62">
        <v>6</v>
      </c>
      <c r="J4178" s="70">
        <v>24</v>
      </c>
      <c r="K4178" s="71">
        <v>219552</v>
      </c>
      <c r="L4178" s="72" t="s">
        <v>15</v>
      </c>
      <c r="M4178" s="72" t="s">
        <v>254</v>
      </c>
    </row>
    <row r="4179" spans="1:13" s="3" customFormat="1" ht="12.75" x14ac:dyDescent="0.2">
      <c r="A4179" s="62" t="s">
        <v>20</v>
      </c>
      <c r="B4179" s="62" t="s">
        <v>219</v>
      </c>
      <c r="C4179" s="63">
        <v>10</v>
      </c>
      <c r="D4179" s="64" t="s">
        <v>13379</v>
      </c>
      <c r="E4179" s="64" t="s">
        <v>3468</v>
      </c>
      <c r="F4179" s="65">
        <v>23101507</v>
      </c>
      <c r="G4179" s="64" t="s">
        <v>13633</v>
      </c>
      <c r="H4179" s="64">
        <v>4</v>
      </c>
      <c r="I4179" s="64">
        <v>2</v>
      </c>
      <c r="J4179" s="66">
        <v>1</v>
      </c>
      <c r="K4179" s="67">
        <v>808843</v>
      </c>
      <c r="L4179" s="68" t="s">
        <v>15</v>
      </c>
      <c r="M4179" s="68" t="s">
        <v>254</v>
      </c>
    </row>
    <row r="4180" spans="1:13" s="3" customFormat="1" ht="12.75" x14ac:dyDescent="0.2">
      <c r="A4180" s="62" t="s">
        <v>20</v>
      </c>
      <c r="B4180" s="62" t="s">
        <v>1785</v>
      </c>
      <c r="C4180" s="63">
        <v>10</v>
      </c>
      <c r="D4180" s="62" t="s">
        <v>13544</v>
      </c>
      <c r="E4180" s="62" t="s">
        <v>3469</v>
      </c>
      <c r="F4180" s="69">
        <v>12352104</v>
      </c>
      <c r="G4180" s="62" t="s">
        <v>13633</v>
      </c>
      <c r="H4180" s="62">
        <v>2</v>
      </c>
      <c r="I4180" s="62">
        <v>6</v>
      </c>
      <c r="J4180" s="70">
        <v>2</v>
      </c>
      <c r="K4180" s="71">
        <v>6021330</v>
      </c>
      <c r="L4180" s="72" t="s">
        <v>15</v>
      </c>
      <c r="M4180" s="72" t="s">
        <v>254</v>
      </c>
    </row>
    <row r="4181" spans="1:13" s="3" customFormat="1" ht="12.75" x14ac:dyDescent="0.2">
      <c r="A4181" s="62" t="s">
        <v>20</v>
      </c>
      <c r="B4181" s="62" t="s">
        <v>219</v>
      </c>
      <c r="C4181" s="63">
        <v>10</v>
      </c>
      <c r="D4181" s="64" t="s">
        <v>13379</v>
      </c>
      <c r="E4181" s="64" t="s">
        <v>3470</v>
      </c>
      <c r="F4181" s="65">
        <v>41111803</v>
      </c>
      <c r="G4181" s="64" t="s">
        <v>13633</v>
      </c>
      <c r="H4181" s="64">
        <v>2</v>
      </c>
      <c r="I4181" s="64">
        <v>6</v>
      </c>
      <c r="J4181" s="66">
        <v>2</v>
      </c>
      <c r="K4181" s="67">
        <v>833000</v>
      </c>
      <c r="L4181" s="68" t="s">
        <v>15</v>
      </c>
      <c r="M4181" s="68" t="s">
        <v>254</v>
      </c>
    </row>
    <row r="4182" spans="1:13" s="3" customFormat="1" ht="12.75" x14ac:dyDescent="0.2">
      <c r="A4182" s="62" t="s">
        <v>20</v>
      </c>
      <c r="B4182" s="62" t="s">
        <v>219</v>
      </c>
      <c r="C4182" s="63">
        <v>10</v>
      </c>
      <c r="D4182" s="62" t="s">
        <v>13379</v>
      </c>
      <c r="E4182" s="62" t="s">
        <v>3471</v>
      </c>
      <c r="F4182" s="69">
        <v>41111803</v>
      </c>
      <c r="G4182" s="62" t="s">
        <v>13633</v>
      </c>
      <c r="H4182" s="62">
        <v>4</v>
      </c>
      <c r="I4182" s="62">
        <v>2</v>
      </c>
      <c r="J4182" s="70">
        <v>1</v>
      </c>
      <c r="K4182" s="71">
        <v>1750371</v>
      </c>
      <c r="L4182" s="72" t="s">
        <v>15</v>
      </c>
      <c r="M4182" s="72" t="s">
        <v>254</v>
      </c>
    </row>
    <row r="4183" spans="1:13" s="3" customFormat="1" ht="12.75" x14ac:dyDescent="0.2">
      <c r="A4183" s="62" t="s">
        <v>20</v>
      </c>
      <c r="B4183" s="62" t="s">
        <v>221</v>
      </c>
      <c r="C4183" s="63">
        <v>10</v>
      </c>
      <c r="D4183" s="64" t="s">
        <v>13382</v>
      </c>
      <c r="E4183" s="64" t="s">
        <v>3472</v>
      </c>
      <c r="F4183" s="65">
        <v>47101606</v>
      </c>
      <c r="G4183" s="64" t="s">
        <v>13633</v>
      </c>
      <c r="H4183" s="64">
        <v>2</v>
      </c>
      <c r="I4183" s="64">
        <v>6</v>
      </c>
      <c r="J4183" s="66">
        <v>2</v>
      </c>
      <c r="K4183" s="67">
        <v>480488</v>
      </c>
      <c r="L4183" s="68" t="s">
        <v>1760</v>
      </c>
      <c r="M4183" s="68" t="s">
        <v>254</v>
      </c>
    </row>
    <row r="4184" spans="1:13" s="3" customFormat="1" ht="12.75" x14ac:dyDescent="0.2">
      <c r="A4184" s="62" t="s">
        <v>20</v>
      </c>
      <c r="B4184" s="62" t="s">
        <v>877</v>
      </c>
      <c r="C4184" s="63">
        <v>10</v>
      </c>
      <c r="D4184" s="62" t="s">
        <v>13496</v>
      </c>
      <c r="E4184" s="62" t="s">
        <v>3473</v>
      </c>
      <c r="F4184" s="69">
        <v>30101503</v>
      </c>
      <c r="G4184" s="62" t="s">
        <v>13633</v>
      </c>
      <c r="H4184" s="62">
        <v>2</v>
      </c>
      <c r="I4184" s="62">
        <v>6</v>
      </c>
      <c r="J4184" s="70">
        <v>5</v>
      </c>
      <c r="K4184" s="71">
        <v>157530</v>
      </c>
      <c r="L4184" s="72" t="s">
        <v>15</v>
      </c>
      <c r="M4184" s="72" t="s">
        <v>254</v>
      </c>
    </row>
    <row r="4185" spans="1:13" s="3" customFormat="1" ht="12.75" x14ac:dyDescent="0.2">
      <c r="A4185" s="62" t="s">
        <v>20</v>
      </c>
      <c r="B4185" s="62" t="s">
        <v>877</v>
      </c>
      <c r="C4185" s="63">
        <v>10</v>
      </c>
      <c r="D4185" s="64" t="s">
        <v>13496</v>
      </c>
      <c r="E4185" s="64" t="s">
        <v>3474</v>
      </c>
      <c r="F4185" s="65">
        <v>30101503</v>
      </c>
      <c r="G4185" s="64" t="s">
        <v>13633</v>
      </c>
      <c r="H4185" s="64">
        <v>2</v>
      </c>
      <c r="I4185" s="64">
        <v>6</v>
      </c>
      <c r="J4185" s="66">
        <v>5</v>
      </c>
      <c r="K4185" s="67">
        <v>142655</v>
      </c>
      <c r="L4185" s="68" t="s">
        <v>15</v>
      </c>
      <c r="M4185" s="68" t="s">
        <v>254</v>
      </c>
    </row>
    <row r="4186" spans="1:13" s="3" customFormat="1" ht="12.75" x14ac:dyDescent="0.2">
      <c r="A4186" s="62" t="s">
        <v>20</v>
      </c>
      <c r="B4186" s="62" t="s">
        <v>877</v>
      </c>
      <c r="C4186" s="63">
        <v>10</v>
      </c>
      <c r="D4186" s="62" t="s">
        <v>13496</v>
      </c>
      <c r="E4186" s="62" t="s">
        <v>3475</v>
      </c>
      <c r="F4186" s="69">
        <v>30101503</v>
      </c>
      <c r="G4186" s="62" t="s">
        <v>13633</v>
      </c>
      <c r="H4186" s="62">
        <v>2</v>
      </c>
      <c r="I4186" s="62">
        <v>6</v>
      </c>
      <c r="J4186" s="70">
        <v>5</v>
      </c>
      <c r="K4186" s="71">
        <v>172405</v>
      </c>
      <c r="L4186" s="72" t="s">
        <v>15</v>
      </c>
      <c r="M4186" s="72" t="s">
        <v>254</v>
      </c>
    </row>
    <row r="4187" spans="1:13" s="3" customFormat="1" ht="12.75" x14ac:dyDescent="0.2">
      <c r="A4187" s="62" t="s">
        <v>20</v>
      </c>
      <c r="B4187" s="62" t="s">
        <v>877</v>
      </c>
      <c r="C4187" s="63">
        <v>10</v>
      </c>
      <c r="D4187" s="64" t="s">
        <v>13496</v>
      </c>
      <c r="E4187" s="64" t="s">
        <v>3476</v>
      </c>
      <c r="F4187" s="65">
        <v>30101503</v>
      </c>
      <c r="G4187" s="64" t="s">
        <v>13633</v>
      </c>
      <c r="H4187" s="64">
        <v>2</v>
      </c>
      <c r="I4187" s="64">
        <v>6</v>
      </c>
      <c r="J4187" s="66">
        <v>5</v>
      </c>
      <c r="K4187" s="67">
        <v>187280</v>
      </c>
      <c r="L4187" s="68" t="s">
        <v>15</v>
      </c>
      <c r="M4187" s="68" t="s">
        <v>254</v>
      </c>
    </row>
    <row r="4188" spans="1:13" s="3" customFormat="1" ht="12.75" x14ac:dyDescent="0.2">
      <c r="A4188" s="62" t="s">
        <v>20</v>
      </c>
      <c r="B4188" s="62" t="s">
        <v>3297</v>
      </c>
      <c r="C4188" s="63">
        <v>10</v>
      </c>
      <c r="D4188" s="62" t="s">
        <v>13575</v>
      </c>
      <c r="E4188" s="62" t="s">
        <v>3477</v>
      </c>
      <c r="F4188" s="69" t="s">
        <v>3871</v>
      </c>
      <c r="G4188" s="62" t="s">
        <v>13633</v>
      </c>
      <c r="H4188" s="62">
        <v>4</v>
      </c>
      <c r="I4188" s="62">
        <v>2</v>
      </c>
      <c r="J4188" s="70">
        <v>1</v>
      </c>
      <c r="K4188" s="71">
        <v>195458</v>
      </c>
      <c r="L4188" s="72" t="s">
        <v>15</v>
      </c>
      <c r="M4188" s="72" t="s">
        <v>254</v>
      </c>
    </row>
    <row r="4189" spans="1:13" s="3" customFormat="1" ht="12.75" x14ac:dyDescent="0.2">
      <c r="A4189" s="62" t="s">
        <v>20</v>
      </c>
      <c r="B4189" s="62" t="s">
        <v>217</v>
      </c>
      <c r="C4189" s="63">
        <v>10</v>
      </c>
      <c r="D4189" s="64" t="s">
        <v>13378</v>
      </c>
      <c r="E4189" s="64" t="s">
        <v>3478</v>
      </c>
      <c r="F4189" s="65">
        <v>40141742</v>
      </c>
      <c r="G4189" s="64" t="s">
        <v>13633</v>
      </c>
      <c r="H4189" s="64">
        <v>2</v>
      </c>
      <c r="I4189" s="64">
        <v>6</v>
      </c>
      <c r="J4189" s="66">
        <v>30</v>
      </c>
      <c r="K4189" s="67">
        <v>379500</v>
      </c>
      <c r="L4189" s="68" t="s">
        <v>15</v>
      </c>
      <c r="M4189" s="68" t="s">
        <v>254</v>
      </c>
    </row>
    <row r="4190" spans="1:13" s="3" customFormat="1" ht="12.75" x14ac:dyDescent="0.2">
      <c r="A4190" s="62" t="s">
        <v>20</v>
      </c>
      <c r="B4190" s="62" t="s">
        <v>219</v>
      </c>
      <c r="C4190" s="63">
        <v>10</v>
      </c>
      <c r="D4190" s="62" t="s">
        <v>13379</v>
      </c>
      <c r="E4190" s="62" t="s">
        <v>3479</v>
      </c>
      <c r="F4190" s="69">
        <v>39121433</v>
      </c>
      <c r="G4190" s="62" t="s">
        <v>13633</v>
      </c>
      <c r="H4190" s="62">
        <v>2</v>
      </c>
      <c r="I4190" s="62">
        <v>6</v>
      </c>
      <c r="J4190" s="70">
        <v>4</v>
      </c>
      <c r="K4190" s="71">
        <v>353408</v>
      </c>
      <c r="L4190" s="72" t="s">
        <v>15</v>
      </c>
      <c r="M4190" s="72" t="s">
        <v>254</v>
      </c>
    </row>
    <row r="4191" spans="1:13" s="3" customFormat="1" ht="12.75" x14ac:dyDescent="0.2">
      <c r="A4191" s="62" t="s">
        <v>20</v>
      </c>
      <c r="B4191" s="62" t="s">
        <v>405</v>
      </c>
      <c r="C4191" s="63">
        <v>10</v>
      </c>
      <c r="D4191" s="64" t="s">
        <v>13426</v>
      </c>
      <c r="E4191" s="64" t="s">
        <v>3480</v>
      </c>
      <c r="F4191" s="65">
        <v>24102101</v>
      </c>
      <c r="G4191" s="64" t="s">
        <v>13633</v>
      </c>
      <c r="H4191" s="64">
        <v>4</v>
      </c>
      <c r="I4191" s="64">
        <v>2</v>
      </c>
      <c r="J4191" s="66">
        <v>1</v>
      </c>
      <c r="K4191" s="67">
        <v>17850000</v>
      </c>
      <c r="L4191" s="68" t="s">
        <v>15</v>
      </c>
      <c r="M4191" s="68" t="s">
        <v>254</v>
      </c>
    </row>
    <row r="4192" spans="1:13" s="3" customFormat="1" ht="12.75" x14ac:dyDescent="0.2">
      <c r="A4192" s="62" t="s">
        <v>20</v>
      </c>
      <c r="B4192" s="62" t="s">
        <v>877</v>
      </c>
      <c r="C4192" s="63">
        <v>10</v>
      </c>
      <c r="D4192" s="62" t="s">
        <v>13496</v>
      </c>
      <c r="E4192" s="62" t="s">
        <v>3481</v>
      </c>
      <c r="F4192" s="69">
        <v>30263600</v>
      </c>
      <c r="G4192" s="62" t="s">
        <v>13633</v>
      </c>
      <c r="H4192" s="62">
        <v>2</v>
      </c>
      <c r="I4192" s="62">
        <v>6</v>
      </c>
      <c r="J4192" s="70">
        <v>1</v>
      </c>
      <c r="K4192" s="71">
        <v>297500</v>
      </c>
      <c r="L4192" s="72" t="s">
        <v>15</v>
      </c>
      <c r="M4192" s="72" t="s">
        <v>254</v>
      </c>
    </row>
    <row r="4193" spans="1:13" s="3" customFormat="1" ht="12.75" x14ac:dyDescent="0.2">
      <c r="A4193" s="62" t="s">
        <v>20</v>
      </c>
      <c r="B4193" s="62" t="s">
        <v>877</v>
      </c>
      <c r="C4193" s="63">
        <v>10</v>
      </c>
      <c r="D4193" s="64" t="s">
        <v>13496</v>
      </c>
      <c r="E4193" s="64" t="s">
        <v>3482</v>
      </c>
      <c r="F4193" s="65">
        <v>30263600</v>
      </c>
      <c r="G4193" s="64" t="s">
        <v>13633</v>
      </c>
      <c r="H4193" s="64">
        <v>2</v>
      </c>
      <c r="I4193" s="64">
        <v>6</v>
      </c>
      <c r="J4193" s="66">
        <v>1</v>
      </c>
      <c r="K4193" s="67">
        <v>702100</v>
      </c>
      <c r="L4193" s="68" t="s">
        <v>15</v>
      </c>
      <c r="M4193" s="68" t="s">
        <v>254</v>
      </c>
    </row>
    <row r="4194" spans="1:13" s="3" customFormat="1" ht="12.75" x14ac:dyDescent="0.2">
      <c r="A4194" s="62" t="s">
        <v>20</v>
      </c>
      <c r="B4194" s="62" t="s">
        <v>877</v>
      </c>
      <c r="C4194" s="63">
        <v>10</v>
      </c>
      <c r="D4194" s="62" t="s">
        <v>13496</v>
      </c>
      <c r="E4194" s="62" t="s">
        <v>3483</v>
      </c>
      <c r="F4194" s="69">
        <v>30263600</v>
      </c>
      <c r="G4194" s="62" t="s">
        <v>13633</v>
      </c>
      <c r="H4194" s="62">
        <v>2</v>
      </c>
      <c r="I4194" s="62">
        <v>6</v>
      </c>
      <c r="J4194" s="70">
        <v>1</v>
      </c>
      <c r="K4194" s="71">
        <v>142800</v>
      </c>
      <c r="L4194" s="72" t="s">
        <v>15</v>
      </c>
      <c r="M4194" s="72" t="s">
        <v>254</v>
      </c>
    </row>
    <row r="4195" spans="1:13" s="3" customFormat="1" ht="12.75" x14ac:dyDescent="0.2">
      <c r="A4195" s="62" t="s">
        <v>20</v>
      </c>
      <c r="B4195" s="62" t="s">
        <v>877</v>
      </c>
      <c r="C4195" s="63">
        <v>10</v>
      </c>
      <c r="D4195" s="64" t="s">
        <v>13496</v>
      </c>
      <c r="E4195" s="64" t="s">
        <v>3484</v>
      </c>
      <c r="F4195" s="65">
        <v>30262500</v>
      </c>
      <c r="G4195" s="64" t="s">
        <v>13633</v>
      </c>
      <c r="H4195" s="64">
        <v>2</v>
      </c>
      <c r="I4195" s="64">
        <v>6</v>
      </c>
      <c r="J4195" s="66">
        <v>1</v>
      </c>
      <c r="K4195" s="67">
        <v>690200</v>
      </c>
      <c r="L4195" s="68" t="s">
        <v>15</v>
      </c>
      <c r="M4195" s="68" t="s">
        <v>254</v>
      </c>
    </row>
    <row r="4196" spans="1:13" s="3" customFormat="1" ht="12.75" x14ac:dyDescent="0.2">
      <c r="A4196" s="62" t="s">
        <v>20</v>
      </c>
      <c r="B4196" s="62" t="s">
        <v>877</v>
      </c>
      <c r="C4196" s="63">
        <v>10</v>
      </c>
      <c r="D4196" s="62" t="s">
        <v>13496</v>
      </c>
      <c r="E4196" s="62" t="s">
        <v>3485</v>
      </c>
      <c r="F4196" s="69">
        <v>30262500</v>
      </c>
      <c r="G4196" s="62" t="s">
        <v>13633</v>
      </c>
      <c r="H4196" s="62">
        <v>2</v>
      </c>
      <c r="I4196" s="62">
        <v>6</v>
      </c>
      <c r="J4196" s="70">
        <v>1</v>
      </c>
      <c r="K4196" s="71">
        <v>142800</v>
      </c>
      <c r="L4196" s="72" t="s">
        <v>15</v>
      </c>
      <c r="M4196" s="72" t="s">
        <v>254</v>
      </c>
    </row>
    <row r="4197" spans="1:13" s="3" customFormat="1" ht="12.75" x14ac:dyDescent="0.2">
      <c r="A4197" s="62" t="s">
        <v>20</v>
      </c>
      <c r="B4197" s="62" t="s">
        <v>265</v>
      </c>
      <c r="C4197" s="63">
        <v>10</v>
      </c>
      <c r="D4197" s="64" t="s">
        <v>13462</v>
      </c>
      <c r="E4197" s="64" t="s">
        <v>3486</v>
      </c>
      <c r="F4197" s="65">
        <v>26111702</v>
      </c>
      <c r="G4197" s="64" t="s">
        <v>13633</v>
      </c>
      <c r="H4197" s="64">
        <v>2</v>
      </c>
      <c r="I4197" s="64">
        <v>6</v>
      </c>
      <c r="J4197" s="66">
        <v>500</v>
      </c>
      <c r="K4197" s="67">
        <v>2030500</v>
      </c>
      <c r="L4197" s="68" t="s">
        <v>15</v>
      </c>
      <c r="M4197" s="68" t="s">
        <v>254</v>
      </c>
    </row>
    <row r="4198" spans="1:13" s="3" customFormat="1" ht="12.75" x14ac:dyDescent="0.2">
      <c r="A4198" s="62" t="s">
        <v>20</v>
      </c>
      <c r="B4198" s="62" t="s">
        <v>265</v>
      </c>
      <c r="C4198" s="63">
        <v>10</v>
      </c>
      <c r="D4198" s="62" t="s">
        <v>13462</v>
      </c>
      <c r="E4198" s="62" t="s">
        <v>3487</v>
      </c>
      <c r="F4198" s="69">
        <v>26111702</v>
      </c>
      <c r="G4198" s="62" t="s">
        <v>13633</v>
      </c>
      <c r="H4198" s="62">
        <v>2</v>
      </c>
      <c r="I4198" s="62">
        <v>6</v>
      </c>
      <c r="J4198" s="70">
        <v>300</v>
      </c>
      <c r="K4198" s="71">
        <v>1081800</v>
      </c>
      <c r="L4198" s="72" t="s">
        <v>15</v>
      </c>
      <c r="M4198" s="72" t="s">
        <v>254</v>
      </c>
    </row>
    <row r="4199" spans="1:13" s="3" customFormat="1" ht="12.75" x14ac:dyDescent="0.2">
      <c r="A4199" s="62" t="s">
        <v>20</v>
      </c>
      <c r="B4199" s="62" t="s">
        <v>265</v>
      </c>
      <c r="C4199" s="63">
        <v>10</v>
      </c>
      <c r="D4199" s="64" t="s">
        <v>13462</v>
      </c>
      <c r="E4199" s="64" t="s">
        <v>3488</v>
      </c>
      <c r="F4199" s="65">
        <v>26111700</v>
      </c>
      <c r="G4199" s="64" t="s">
        <v>13633</v>
      </c>
      <c r="H4199" s="64">
        <v>2</v>
      </c>
      <c r="I4199" s="64">
        <v>6</v>
      </c>
      <c r="J4199" s="66">
        <v>2</v>
      </c>
      <c r="K4199" s="67">
        <v>24044</v>
      </c>
      <c r="L4199" s="68" t="s">
        <v>15</v>
      </c>
      <c r="M4199" s="68" t="s">
        <v>254</v>
      </c>
    </row>
    <row r="4200" spans="1:13" s="3" customFormat="1" ht="12.75" x14ac:dyDescent="0.2">
      <c r="A4200" s="62" t="s">
        <v>20</v>
      </c>
      <c r="B4200" s="62" t="s">
        <v>265</v>
      </c>
      <c r="C4200" s="63">
        <v>10</v>
      </c>
      <c r="D4200" s="62" t="s">
        <v>13462</v>
      </c>
      <c r="E4200" s="62" t="s">
        <v>3489</v>
      </c>
      <c r="F4200" s="69">
        <v>26111711</v>
      </c>
      <c r="G4200" s="62" t="s">
        <v>13633</v>
      </c>
      <c r="H4200" s="62">
        <v>2</v>
      </c>
      <c r="I4200" s="62">
        <v>6</v>
      </c>
      <c r="J4200" s="70">
        <v>3</v>
      </c>
      <c r="K4200" s="71">
        <v>1356600</v>
      </c>
      <c r="L4200" s="72" t="s">
        <v>15</v>
      </c>
      <c r="M4200" s="72" t="s">
        <v>254</v>
      </c>
    </row>
    <row r="4201" spans="1:13" s="3" customFormat="1" ht="12.75" x14ac:dyDescent="0.2">
      <c r="A4201" s="62" t="s">
        <v>20</v>
      </c>
      <c r="B4201" s="62" t="s">
        <v>265</v>
      </c>
      <c r="C4201" s="63">
        <v>10</v>
      </c>
      <c r="D4201" s="64" t="s">
        <v>13462</v>
      </c>
      <c r="E4201" s="64" t="s">
        <v>3490</v>
      </c>
      <c r="F4201" s="65">
        <v>26111711</v>
      </c>
      <c r="G4201" s="64" t="s">
        <v>13633</v>
      </c>
      <c r="H4201" s="64">
        <v>2</v>
      </c>
      <c r="I4201" s="64">
        <v>6</v>
      </c>
      <c r="J4201" s="66">
        <v>5</v>
      </c>
      <c r="K4201" s="67">
        <v>620105</v>
      </c>
      <c r="L4201" s="68" t="s">
        <v>15</v>
      </c>
      <c r="M4201" s="68" t="s">
        <v>254</v>
      </c>
    </row>
    <row r="4202" spans="1:13" s="3" customFormat="1" ht="12.75" x14ac:dyDescent="0.2">
      <c r="A4202" s="62" t="s">
        <v>20</v>
      </c>
      <c r="B4202" s="62" t="s">
        <v>265</v>
      </c>
      <c r="C4202" s="63">
        <v>10</v>
      </c>
      <c r="D4202" s="62" t="s">
        <v>13462</v>
      </c>
      <c r="E4202" s="62" t="s">
        <v>3491</v>
      </c>
      <c r="F4202" s="69">
        <v>26111700</v>
      </c>
      <c r="G4202" s="62" t="s">
        <v>13633</v>
      </c>
      <c r="H4202" s="62">
        <v>2</v>
      </c>
      <c r="I4202" s="62">
        <v>6</v>
      </c>
      <c r="J4202" s="70">
        <v>6</v>
      </c>
      <c r="K4202" s="71">
        <v>44430</v>
      </c>
      <c r="L4202" s="72" t="s">
        <v>15</v>
      </c>
      <c r="M4202" s="72" t="s">
        <v>254</v>
      </c>
    </row>
    <row r="4203" spans="1:13" s="3" customFormat="1" ht="12.75" x14ac:dyDescent="0.2">
      <c r="A4203" s="62" t="s">
        <v>20</v>
      </c>
      <c r="B4203" s="62" t="s">
        <v>265</v>
      </c>
      <c r="C4203" s="63">
        <v>10</v>
      </c>
      <c r="D4203" s="64" t="s">
        <v>13462</v>
      </c>
      <c r="E4203" s="64" t="s">
        <v>3492</v>
      </c>
      <c r="F4203" s="65">
        <v>26111703</v>
      </c>
      <c r="G4203" s="64" t="s">
        <v>13633</v>
      </c>
      <c r="H4203" s="64">
        <v>2</v>
      </c>
      <c r="I4203" s="64">
        <v>6</v>
      </c>
      <c r="J4203" s="66">
        <v>6</v>
      </c>
      <c r="K4203" s="67">
        <v>3379176</v>
      </c>
      <c r="L4203" s="68" t="s">
        <v>15</v>
      </c>
      <c r="M4203" s="68" t="s">
        <v>254</v>
      </c>
    </row>
    <row r="4204" spans="1:13" s="3" customFormat="1" ht="12.75" x14ac:dyDescent="0.2">
      <c r="A4204" s="62" t="s">
        <v>20</v>
      </c>
      <c r="B4204" s="62" t="s">
        <v>265</v>
      </c>
      <c r="C4204" s="63">
        <v>10</v>
      </c>
      <c r="D4204" s="62" t="s">
        <v>13462</v>
      </c>
      <c r="E4204" s="62" t="s">
        <v>3493</v>
      </c>
      <c r="F4204" s="69">
        <v>26111703</v>
      </c>
      <c r="G4204" s="62" t="s">
        <v>13633</v>
      </c>
      <c r="H4204" s="62">
        <v>2</v>
      </c>
      <c r="I4204" s="62">
        <v>6</v>
      </c>
      <c r="J4204" s="70">
        <v>2</v>
      </c>
      <c r="K4204" s="71">
        <v>1327506</v>
      </c>
      <c r="L4204" s="72" t="s">
        <v>15</v>
      </c>
      <c r="M4204" s="72" t="s">
        <v>254</v>
      </c>
    </row>
    <row r="4205" spans="1:13" s="3" customFormat="1" ht="12.75" x14ac:dyDescent="0.2">
      <c r="A4205" s="62" t="s">
        <v>20</v>
      </c>
      <c r="B4205" s="62" t="s">
        <v>265</v>
      </c>
      <c r="C4205" s="63">
        <v>10</v>
      </c>
      <c r="D4205" s="64" t="s">
        <v>13462</v>
      </c>
      <c r="E4205" s="64" t="s">
        <v>3494</v>
      </c>
      <c r="F4205" s="65">
        <v>26111703</v>
      </c>
      <c r="G4205" s="64" t="s">
        <v>13633</v>
      </c>
      <c r="H4205" s="64">
        <v>2</v>
      </c>
      <c r="I4205" s="64">
        <v>6</v>
      </c>
      <c r="J4205" s="66">
        <v>2</v>
      </c>
      <c r="K4205" s="67">
        <v>2261000</v>
      </c>
      <c r="L4205" s="68" t="s">
        <v>15</v>
      </c>
      <c r="M4205" s="68" t="s">
        <v>254</v>
      </c>
    </row>
    <row r="4206" spans="1:13" s="3" customFormat="1" ht="12.75" x14ac:dyDescent="0.2">
      <c r="A4206" s="62" t="s">
        <v>20</v>
      </c>
      <c r="B4206" s="62" t="s">
        <v>265</v>
      </c>
      <c r="C4206" s="63">
        <v>10</v>
      </c>
      <c r="D4206" s="62" t="s">
        <v>13462</v>
      </c>
      <c r="E4206" s="62" t="s">
        <v>3495</v>
      </c>
      <c r="F4206" s="69">
        <v>26111703</v>
      </c>
      <c r="G4206" s="62" t="s">
        <v>13633</v>
      </c>
      <c r="H4206" s="62">
        <v>2</v>
      </c>
      <c r="I4206" s="62">
        <v>6</v>
      </c>
      <c r="J4206" s="70">
        <v>6</v>
      </c>
      <c r="K4206" s="71">
        <v>3518238</v>
      </c>
      <c r="L4206" s="72" t="s">
        <v>15</v>
      </c>
      <c r="M4206" s="72" t="s">
        <v>254</v>
      </c>
    </row>
    <row r="4207" spans="1:13" s="3" customFormat="1" ht="12.75" x14ac:dyDescent="0.2">
      <c r="A4207" s="62" t="s">
        <v>20</v>
      </c>
      <c r="B4207" s="62" t="s">
        <v>265</v>
      </c>
      <c r="C4207" s="63">
        <v>10</v>
      </c>
      <c r="D4207" s="64" t="s">
        <v>13462</v>
      </c>
      <c r="E4207" s="64" t="s">
        <v>3496</v>
      </c>
      <c r="F4207" s="65">
        <v>26111703</v>
      </c>
      <c r="G4207" s="64" t="s">
        <v>13633</v>
      </c>
      <c r="H4207" s="64">
        <v>2</v>
      </c>
      <c r="I4207" s="64">
        <v>6</v>
      </c>
      <c r="J4207" s="66">
        <v>6</v>
      </c>
      <c r="K4207" s="67">
        <v>3141600</v>
      </c>
      <c r="L4207" s="68" t="s">
        <v>15</v>
      </c>
      <c r="M4207" s="68" t="s">
        <v>254</v>
      </c>
    </row>
    <row r="4208" spans="1:13" s="3" customFormat="1" ht="12.75" x14ac:dyDescent="0.2">
      <c r="A4208" s="62" t="s">
        <v>20</v>
      </c>
      <c r="B4208" s="62" t="s">
        <v>265</v>
      </c>
      <c r="C4208" s="63">
        <v>10</v>
      </c>
      <c r="D4208" s="62" t="s">
        <v>13462</v>
      </c>
      <c r="E4208" s="62" t="s">
        <v>3497</v>
      </c>
      <c r="F4208" s="69">
        <v>26111703</v>
      </c>
      <c r="G4208" s="62" t="s">
        <v>13633</v>
      </c>
      <c r="H4208" s="62">
        <v>2</v>
      </c>
      <c r="I4208" s="62">
        <v>6</v>
      </c>
      <c r="J4208" s="70">
        <v>6</v>
      </c>
      <c r="K4208" s="71">
        <v>4197168</v>
      </c>
      <c r="L4208" s="72" t="s">
        <v>15</v>
      </c>
      <c r="M4208" s="72" t="s">
        <v>254</v>
      </c>
    </row>
    <row r="4209" spans="1:13" s="3" customFormat="1" ht="12.75" x14ac:dyDescent="0.2">
      <c r="A4209" s="62" t="s">
        <v>20</v>
      </c>
      <c r="B4209" s="62" t="s">
        <v>265</v>
      </c>
      <c r="C4209" s="63">
        <v>10</v>
      </c>
      <c r="D4209" s="64" t="s">
        <v>13462</v>
      </c>
      <c r="E4209" s="64" t="s">
        <v>3498</v>
      </c>
      <c r="F4209" s="65" t="s">
        <v>3872</v>
      </c>
      <c r="G4209" s="64" t="s">
        <v>13633</v>
      </c>
      <c r="H4209" s="64">
        <v>2</v>
      </c>
      <c r="I4209" s="64">
        <v>6</v>
      </c>
      <c r="J4209" s="66">
        <v>8</v>
      </c>
      <c r="K4209" s="67">
        <v>7028704</v>
      </c>
      <c r="L4209" s="68" t="s">
        <v>15</v>
      </c>
      <c r="M4209" s="68" t="s">
        <v>254</v>
      </c>
    </row>
    <row r="4210" spans="1:13" s="3" customFormat="1" ht="12.75" x14ac:dyDescent="0.2">
      <c r="A4210" s="62" t="s">
        <v>20</v>
      </c>
      <c r="B4210" s="62" t="s">
        <v>338</v>
      </c>
      <c r="C4210" s="63">
        <v>10</v>
      </c>
      <c r="D4210" s="62" t="s">
        <v>13384</v>
      </c>
      <c r="E4210" s="62" t="s">
        <v>3499</v>
      </c>
      <c r="F4210" s="69">
        <v>24112207</v>
      </c>
      <c r="G4210" s="62" t="s">
        <v>13633</v>
      </c>
      <c r="H4210" s="62">
        <v>2</v>
      </c>
      <c r="I4210" s="62">
        <v>6</v>
      </c>
      <c r="J4210" s="70">
        <v>6</v>
      </c>
      <c r="K4210" s="71">
        <v>335046</v>
      </c>
      <c r="L4210" s="72" t="s">
        <v>15</v>
      </c>
      <c r="M4210" s="72" t="s">
        <v>254</v>
      </c>
    </row>
    <row r="4211" spans="1:13" s="3" customFormat="1" ht="12.75" x14ac:dyDescent="0.2">
      <c r="A4211" s="62" t="s">
        <v>20</v>
      </c>
      <c r="B4211" s="62" t="s">
        <v>219</v>
      </c>
      <c r="C4211" s="63">
        <v>10</v>
      </c>
      <c r="D4211" s="64" t="s">
        <v>13379</v>
      </c>
      <c r="E4211" s="64" t="s">
        <v>3500</v>
      </c>
      <c r="F4211" s="65">
        <v>27111503</v>
      </c>
      <c r="G4211" s="64" t="s">
        <v>13633</v>
      </c>
      <c r="H4211" s="64">
        <v>2</v>
      </c>
      <c r="I4211" s="64">
        <v>6</v>
      </c>
      <c r="J4211" s="66">
        <v>8</v>
      </c>
      <c r="K4211" s="67">
        <v>236056</v>
      </c>
      <c r="L4211" s="68" t="s">
        <v>15</v>
      </c>
      <c r="M4211" s="68" t="s">
        <v>254</v>
      </c>
    </row>
    <row r="4212" spans="1:13" s="3" customFormat="1" ht="12.75" x14ac:dyDescent="0.2">
      <c r="A4212" s="62" t="s">
        <v>20</v>
      </c>
      <c r="B4212" s="62" t="s">
        <v>479</v>
      </c>
      <c r="C4212" s="63">
        <v>10</v>
      </c>
      <c r="D4212" s="62" t="s">
        <v>13444</v>
      </c>
      <c r="E4212" s="62" t="s">
        <v>3501</v>
      </c>
      <c r="F4212" s="69">
        <v>60102702</v>
      </c>
      <c r="G4212" s="62" t="s">
        <v>13633</v>
      </c>
      <c r="H4212" s="62">
        <v>2</v>
      </c>
      <c r="I4212" s="62">
        <v>6</v>
      </c>
      <c r="J4212" s="70">
        <v>1</v>
      </c>
      <c r="K4212" s="71">
        <v>2142000</v>
      </c>
      <c r="L4212" s="72" t="s">
        <v>15</v>
      </c>
      <c r="M4212" s="72" t="s">
        <v>254</v>
      </c>
    </row>
    <row r="4213" spans="1:13" s="3" customFormat="1" ht="12.75" x14ac:dyDescent="0.2">
      <c r="A4213" s="62" t="s">
        <v>20</v>
      </c>
      <c r="B4213" s="62" t="s">
        <v>338</v>
      </c>
      <c r="C4213" s="63">
        <v>10</v>
      </c>
      <c r="D4213" s="64" t="s">
        <v>13384</v>
      </c>
      <c r="E4213" s="64" t="s">
        <v>3502</v>
      </c>
      <c r="F4213" s="65">
        <v>24111514</v>
      </c>
      <c r="G4213" s="64" t="s">
        <v>13633</v>
      </c>
      <c r="H4213" s="64">
        <v>2</v>
      </c>
      <c r="I4213" s="64">
        <v>6</v>
      </c>
      <c r="J4213" s="66">
        <v>300</v>
      </c>
      <c r="K4213" s="67">
        <v>63300</v>
      </c>
      <c r="L4213" s="68" t="s">
        <v>15</v>
      </c>
      <c r="M4213" s="68" t="s">
        <v>254</v>
      </c>
    </row>
    <row r="4214" spans="1:13" s="3" customFormat="1" ht="12.75" x14ac:dyDescent="0.2">
      <c r="A4214" s="62" t="s">
        <v>20</v>
      </c>
      <c r="B4214" s="62" t="s">
        <v>338</v>
      </c>
      <c r="C4214" s="63">
        <v>10</v>
      </c>
      <c r="D4214" s="62" t="s">
        <v>13384</v>
      </c>
      <c r="E4214" s="62" t="s">
        <v>3503</v>
      </c>
      <c r="F4214" s="69">
        <v>24111514</v>
      </c>
      <c r="G4214" s="62" t="s">
        <v>13633</v>
      </c>
      <c r="H4214" s="62">
        <v>2</v>
      </c>
      <c r="I4214" s="62">
        <v>6</v>
      </c>
      <c r="J4214" s="70">
        <v>300</v>
      </c>
      <c r="K4214" s="71">
        <v>85200</v>
      </c>
      <c r="L4214" s="72" t="s">
        <v>15</v>
      </c>
      <c r="M4214" s="72" t="s">
        <v>254</v>
      </c>
    </row>
    <row r="4215" spans="1:13" s="3" customFormat="1" ht="12.75" x14ac:dyDescent="0.2">
      <c r="A4215" s="62" t="s">
        <v>20</v>
      </c>
      <c r="B4215" s="62" t="s">
        <v>338</v>
      </c>
      <c r="C4215" s="63">
        <v>10</v>
      </c>
      <c r="D4215" s="64" t="s">
        <v>13384</v>
      </c>
      <c r="E4215" s="64" t="s">
        <v>3504</v>
      </c>
      <c r="F4215" s="65">
        <v>24111514</v>
      </c>
      <c r="G4215" s="64" t="s">
        <v>13633</v>
      </c>
      <c r="H4215" s="64">
        <v>2</v>
      </c>
      <c r="I4215" s="64">
        <v>6</v>
      </c>
      <c r="J4215" s="66">
        <v>200</v>
      </c>
      <c r="K4215" s="67">
        <v>75000</v>
      </c>
      <c r="L4215" s="68" t="s">
        <v>15</v>
      </c>
      <c r="M4215" s="68" t="s">
        <v>254</v>
      </c>
    </row>
    <row r="4216" spans="1:13" s="3" customFormat="1" ht="12.75" x14ac:dyDescent="0.2">
      <c r="A4216" s="62" t="s">
        <v>20</v>
      </c>
      <c r="B4216" s="62" t="s">
        <v>338</v>
      </c>
      <c r="C4216" s="63">
        <v>10</v>
      </c>
      <c r="D4216" s="62" t="s">
        <v>13384</v>
      </c>
      <c r="E4216" s="62" t="s">
        <v>3505</v>
      </c>
      <c r="F4216" s="69" t="s">
        <v>3873</v>
      </c>
      <c r="G4216" s="62" t="s">
        <v>13633</v>
      </c>
      <c r="H4216" s="62">
        <v>2</v>
      </c>
      <c r="I4216" s="62">
        <v>6</v>
      </c>
      <c r="J4216" s="70">
        <v>200</v>
      </c>
      <c r="K4216" s="71">
        <v>142800</v>
      </c>
      <c r="L4216" s="72" t="s">
        <v>15</v>
      </c>
      <c r="M4216" s="72" t="s">
        <v>254</v>
      </c>
    </row>
    <row r="4217" spans="1:13" s="3" customFormat="1" ht="12.75" x14ac:dyDescent="0.2">
      <c r="A4217" s="62" t="s">
        <v>20</v>
      </c>
      <c r="B4217" s="62" t="s">
        <v>1773</v>
      </c>
      <c r="C4217" s="63">
        <v>10</v>
      </c>
      <c r="D4217" s="64" t="s">
        <v>13532</v>
      </c>
      <c r="E4217" s="64" t="s">
        <v>3506</v>
      </c>
      <c r="F4217" s="65" t="s">
        <v>3874</v>
      </c>
      <c r="G4217" s="64" t="s">
        <v>13633</v>
      </c>
      <c r="H4217" s="64">
        <v>4</v>
      </c>
      <c r="I4217" s="64">
        <v>2</v>
      </c>
      <c r="J4217" s="66">
        <v>1</v>
      </c>
      <c r="K4217" s="67">
        <v>573997</v>
      </c>
      <c r="L4217" s="68" t="s">
        <v>15</v>
      </c>
      <c r="M4217" s="68" t="s">
        <v>254</v>
      </c>
    </row>
    <row r="4218" spans="1:13" s="3" customFormat="1" ht="12.75" x14ac:dyDescent="0.2">
      <c r="A4218" s="62" t="s">
        <v>20</v>
      </c>
      <c r="B4218" s="62" t="s">
        <v>1773</v>
      </c>
      <c r="C4218" s="63">
        <v>10</v>
      </c>
      <c r="D4218" s="62" t="s">
        <v>13532</v>
      </c>
      <c r="E4218" s="62" t="s">
        <v>3507</v>
      </c>
      <c r="F4218" s="69" t="s">
        <v>3875</v>
      </c>
      <c r="G4218" s="62" t="s">
        <v>13633</v>
      </c>
      <c r="H4218" s="62">
        <v>2</v>
      </c>
      <c r="I4218" s="62">
        <v>6</v>
      </c>
      <c r="J4218" s="70">
        <v>2</v>
      </c>
      <c r="K4218" s="71">
        <v>215390</v>
      </c>
      <c r="L4218" s="72" t="s">
        <v>15</v>
      </c>
      <c r="M4218" s="72" t="s">
        <v>254</v>
      </c>
    </row>
    <row r="4219" spans="1:13" s="3" customFormat="1" ht="12.75" x14ac:dyDescent="0.2">
      <c r="A4219" s="62" t="s">
        <v>20</v>
      </c>
      <c r="B4219" s="62" t="s">
        <v>1773</v>
      </c>
      <c r="C4219" s="63">
        <v>10</v>
      </c>
      <c r="D4219" s="64" t="s">
        <v>13532</v>
      </c>
      <c r="E4219" s="64" t="s">
        <v>3508</v>
      </c>
      <c r="F4219" s="65" t="s">
        <v>3876</v>
      </c>
      <c r="G4219" s="64" t="s">
        <v>13633</v>
      </c>
      <c r="H4219" s="64">
        <v>2</v>
      </c>
      <c r="I4219" s="64">
        <v>6</v>
      </c>
      <c r="J4219" s="66">
        <v>2</v>
      </c>
      <c r="K4219" s="67">
        <v>716916</v>
      </c>
      <c r="L4219" s="68" t="s">
        <v>15</v>
      </c>
      <c r="M4219" s="68" t="s">
        <v>254</v>
      </c>
    </row>
    <row r="4220" spans="1:13" s="3" customFormat="1" ht="12.75" x14ac:dyDescent="0.2">
      <c r="A4220" s="62" t="s">
        <v>20</v>
      </c>
      <c r="B4220" s="62" t="s">
        <v>1773</v>
      </c>
      <c r="C4220" s="63">
        <v>10</v>
      </c>
      <c r="D4220" s="62" t="s">
        <v>13532</v>
      </c>
      <c r="E4220" s="62" t="s">
        <v>3509</v>
      </c>
      <c r="F4220" s="69" t="s">
        <v>3876</v>
      </c>
      <c r="G4220" s="62" t="s">
        <v>13633</v>
      </c>
      <c r="H4220" s="62">
        <v>2</v>
      </c>
      <c r="I4220" s="62">
        <v>6</v>
      </c>
      <c r="J4220" s="70">
        <v>1</v>
      </c>
      <c r="K4220" s="71">
        <v>317492</v>
      </c>
      <c r="L4220" s="72" t="s">
        <v>15</v>
      </c>
      <c r="M4220" s="72" t="s">
        <v>254</v>
      </c>
    </row>
    <row r="4221" spans="1:13" s="3" customFormat="1" ht="12.75" x14ac:dyDescent="0.2">
      <c r="A4221" s="62" t="s">
        <v>20</v>
      </c>
      <c r="B4221" s="62" t="s">
        <v>1773</v>
      </c>
      <c r="C4221" s="63">
        <v>10</v>
      </c>
      <c r="D4221" s="64" t="s">
        <v>13532</v>
      </c>
      <c r="E4221" s="64" t="s">
        <v>3510</v>
      </c>
      <c r="F4221" s="65" t="s">
        <v>3876</v>
      </c>
      <c r="G4221" s="64" t="s">
        <v>13633</v>
      </c>
      <c r="H4221" s="64">
        <v>2</v>
      </c>
      <c r="I4221" s="64">
        <v>6</v>
      </c>
      <c r="J4221" s="66">
        <v>1</v>
      </c>
      <c r="K4221" s="67">
        <v>1027565</v>
      </c>
      <c r="L4221" s="68" t="s">
        <v>15</v>
      </c>
      <c r="M4221" s="68" t="s">
        <v>254</v>
      </c>
    </row>
    <row r="4222" spans="1:13" s="3" customFormat="1" ht="12.75" x14ac:dyDescent="0.2">
      <c r="A4222" s="62" t="s">
        <v>20</v>
      </c>
      <c r="B4222" s="62" t="s">
        <v>312</v>
      </c>
      <c r="C4222" s="63">
        <v>10</v>
      </c>
      <c r="D4222" s="62" t="s">
        <v>13465</v>
      </c>
      <c r="E4222" s="62" t="s">
        <v>3511</v>
      </c>
      <c r="F4222" s="69">
        <v>39101601</v>
      </c>
      <c r="G4222" s="62" t="s">
        <v>13633</v>
      </c>
      <c r="H4222" s="62">
        <v>2</v>
      </c>
      <c r="I4222" s="62">
        <v>6</v>
      </c>
      <c r="J4222" s="70">
        <v>6</v>
      </c>
      <c r="K4222" s="71">
        <v>249900</v>
      </c>
      <c r="L4222" s="72" t="s">
        <v>15</v>
      </c>
      <c r="M4222" s="72" t="s">
        <v>254</v>
      </c>
    </row>
    <row r="4223" spans="1:13" s="3" customFormat="1" ht="12.75" x14ac:dyDescent="0.2">
      <c r="A4223" s="62" t="s">
        <v>20</v>
      </c>
      <c r="B4223" s="62" t="s">
        <v>312</v>
      </c>
      <c r="C4223" s="63">
        <v>10</v>
      </c>
      <c r="D4223" s="64" t="s">
        <v>13465</v>
      </c>
      <c r="E4223" s="64" t="s">
        <v>3512</v>
      </c>
      <c r="F4223" s="65">
        <v>39101600</v>
      </c>
      <c r="G4223" s="64" t="s">
        <v>13633</v>
      </c>
      <c r="H4223" s="64">
        <v>2</v>
      </c>
      <c r="I4223" s="64">
        <v>6</v>
      </c>
      <c r="J4223" s="66">
        <v>4</v>
      </c>
      <c r="K4223" s="67">
        <v>101388</v>
      </c>
      <c r="L4223" s="68" t="s">
        <v>15</v>
      </c>
      <c r="M4223" s="68" t="s">
        <v>254</v>
      </c>
    </row>
    <row r="4224" spans="1:13" s="3" customFormat="1" ht="12.75" x14ac:dyDescent="0.2">
      <c r="A4224" s="62" t="s">
        <v>20</v>
      </c>
      <c r="B4224" s="62" t="s">
        <v>312</v>
      </c>
      <c r="C4224" s="63">
        <v>10</v>
      </c>
      <c r="D4224" s="62" t="s">
        <v>13465</v>
      </c>
      <c r="E4224" s="62" t="s">
        <v>3513</v>
      </c>
      <c r="F4224" s="69" t="s">
        <v>3877</v>
      </c>
      <c r="G4224" s="62" t="s">
        <v>13633</v>
      </c>
      <c r="H4224" s="62">
        <v>2</v>
      </c>
      <c r="I4224" s="62">
        <v>6</v>
      </c>
      <c r="J4224" s="70">
        <v>10</v>
      </c>
      <c r="K4224" s="71">
        <v>194270</v>
      </c>
      <c r="L4224" s="72" t="s">
        <v>15</v>
      </c>
      <c r="M4224" s="72" t="s">
        <v>254</v>
      </c>
    </row>
    <row r="4225" spans="1:13" s="3" customFormat="1" ht="12.75" x14ac:dyDescent="0.2">
      <c r="A4225" s="62" t="s">
        <v>20</v>
      </c>
      <c r="B4225" s="62" t="s">
        <v>312</v>
      </c>
      <c r="C4225" s="63">
        <v>10</v>
      </c>
      <c r="D4225" s="64" t="s">
        <v>13465</v>
      </c>
      <c r="E4225" s="64" t="s">
        <v>3514</v>
      </c>
      <c r="F4225" s="65" t="s">
        <v>3877</v>
      </c>
      <c r="G4225" s="64" t="s">
        <v>13633</v>
      </c>
      <c r="H4225" s="64">
        <v>2</v>
      </c>
      <c r="I4225" s="64">
        <v>6</v>
      </c>
      <c r="J4225" s="66">
        <v>6</v>
      </c>
      <c r="K4225" s="67">
        <v>974610</v>
      </c>
      <c r="L4225" s="68" t="s">
        <v>15</v>
      </c>
      <c r="M4225" s="68" t="s">
        <v>254</v>
      </c>
    </row>
    <row r="4226" spans="1:13" s="3" customFormat="1" ht="12.75" x14ac:dyDescent="0.2">
      <c r="A4226" s="62" t="s">
        <v>20</v>
      </c>
      <c r="B4226" s="62" t="s">
        <v>312</v>
      </c>
      <c r="C4226" s="63">
        <v>10</v>
      </c>
      <c r="D4226" s="62" t="s">
        <v>13465</v>
      </c>
      <c r="E4226" s="62" t="s">
        <v>3515</v>
      </c>
      <c r="F4226" s="69" t="s">
        <v>3878</v>
      </c>
      <c r="G4226" s="62" t="s">
        <v>13633</v>
      </c>
      <c r="H4226" s="62">
        <v>2</v>
      </c>
      <c r="I4226" s="62">
        <v>6</v>
      </c>
      <c r="J4226" s="70">
        <v>4</v>
      </c>
      <c r="K4226" s="71">
        <v>1199388</v>
      </c>
      <c r="L4226" s="72" t="s">
        <v>15</v>
      </c>
      <c r="M4226" s="72" t="s">
        <v>254</v>
      </c>
    </row>
    <row r="4227" spans="1:13" s="3" customFormat="1" ht="12.75" x14ac:dyDescent="0.2">
      <c r="A4227" s="62" t="s">
        <v>20</v>
      </c>
      <c r="B4227" s="62" t="s">
        <v>219</v>
      </c>
      <c r="C4227" s="63">
        <v>10</v>
      </c>
      <c r="D4227" s="64" t="s">
        <v>13379</v>
      </c>
      <c r="E4227" s="64" t="s">
        <v>3516</v>
      </c>
      <c r="F4227" s="65">
        <v>25191506</v>
      </c>
      <c r="G4227" s="64" t="s">
        <v>13633</v>
      </c>
      <c r="H4227" s="64">
        <v>2</v>
      </c>
      <c r="I4227" s="64">
        <v>6</v>
      </c>
      <c r="J4227" s="66">
        <v>1</v>
      </c>
      <c r="K4227" s="67">
        <v>19855354</v>
      </c>
      <c r="L4227" s="68" t="s">
        <v>15</v>
      </c>
      <c r="M4227" s="68" t="s">
        <v>254</v>
      </c>
    </row>
    <row r="4228" spans="1:13" s="3" customFormat="1" ht="12.75" x14ac:dyDescent="0.2">
      <c r="A4228" s="62" t="s">
        <v>20</v>
      </c>
      <c r="B4228" s="62" t="s">
        <v>219</v>
      </c>
      <c r="C4228" s="63">
        <v>10</v>
      </c>
      <c r="D4228" s="62" t="s">
        <v>13379</v>
      </c>
      <c r="E4228" s="62" t="s">
        <v>3517</v>
      </c>
      <c r="F4228" s="69">
        <v>39122216</v>
      </c>
      <c r="G4228" s="62" t="s">
        <v>13633</v>
      </c>
      <c r="H4228" s="62">
        <v>2</v>
      </c>
      <c r="I4228" s="62">
        <v>6</v>
      </c>
      <c r="J4228" s="70">
        <v>3</v>
      </c>
      <c r="K4228" s="71">
        <v>388239</v>
      </c>
      <c r="L4228" s="72" t="s">
        <v>15</v>
      </c>
      <c r="M4228" s="72" t="s">
        <v>254</v>
      </c>
    </row>
    <row r="4229" spans="1:13" s="3" customFormat="1" ht="12.75" x14ac:dyDescent="0.2">
      <c r="A4229" s="62" t="s">
        <v>20</v>
      </c>
      <c r="B4229" s="62" t="s">
        <v>1803</v>
      </c>
      <c r="C4229" s="63">
        <v>10</v>
      </c>
      <c r="D4229" s="64" t="s">
        <v>13562</v>
      </c>
      <c r="E4229" s="64" t="s">
        <v>3518</v>
      </c>
      <c r="F4229" s="65">
        <v>41103502</v>
      </c>
      <c r="G4229" s="64" t="s">
        <v>13633</v>
      </c>
      <c r="H4229" s="64">
        <v>2</v>
      </c>
      <c r="I4229" s="64">
        <v>6</v>
      </c>
      <c r="J4229" s="66">
        <v>1</v>
      </c>
      <c r="K4229" s="67">
        <v>837374</v>
      </c>
      <c r="L4229" s="68" t="s">
        <v>15</v>
      </c>
      <c r="M4229" s="68" t="s">
        <v>254</v>
      </c>
    </row>
    <row r="4230" spans="1:13" s="3" customFormat="1" ht="12.75" x14ac:dyDescent="0.2">
      <c r="A4230" s="62" t="s">
        <v>20</v>
      </c>
      <c r="B4230" s="62" t="s">
        <v>219</v>
      </c>
      <c r="C4230" s="63">
        <v>10</v>
      </c>
      <c r="D4230" s="62" t="s">
        <v>13379</v>
      </c>
      <c r="E4230" s="62" t="s">
        <v>3519</v>
      </c>
      <c r="F4230" s="69" t="s">
        <v>3879</v>
      </c>
      <c r="G4230" s="62" t="s">
        <v>13633</v>
      </c>
      <c r="H4230" s="62">
        <v>2</v>
      </c>
      <c r="I4230" s="62">
        <v>6</v>
      </c>
      <c r="J4230" s="70">
        <v>1</v>
      </c>
      <c r="K4230" s="71">
        <v>309400</v>
      </c>
      <c r="L4230" s="72" t="s">
        <v>15</v>
      </c>
      <c r="M4230" s="72" t="s">
        <v>254</v>
      </c>
    </row>
    <row r="4231" spans="1:13" s="3" customFormat="1" ht="12.75" x14ac:dyDescent="0.2">
      <c r="A4231" s="62" t="s">
        <v>20</v>
      </c>
      <c r="B4231" s="62" t="s">
        <v>217</v>
      </c>
      <c r="C4231" s="63">
        <v>10</v>
      </c>
      <c r="D4231" s="64" t="s">
        <v>13378</v>
      </c>
      <c r="E4231" s="64" t="s">
        <v>3520</v>
      </c>
      <c r="F4231" s="65">
        <v>31211904</v>
      </c>
      <c r="G4231" s="64" t="s">
        <v>13633</v>
      </c>
      <c r="H4231" s="64">
        <v>2</v>
      </c>
      <c r="I4231" s="64">
        <v>6</v>
      </c>
      <c r="J4231" s="66">
        <v>20</v>
      </c>
      <c r="K4231" s="67">
        <v>105380</v>
      </c>
      <c r="L4231" s="68" t="s">
        <v>15</v>
      </c>
      <c r="M4231" s="68" t="s">
        <v>254</v>
      </c>
    </row>
    <row r="4232" spans="1:13" s="3" customFormat="1" ht="12.75" x14ac:dyDescent="0.2">
      <c r="A4232" s="62" t="s">
        <v>20</v>
      </c>
      <c r="B4232" s="62" t="s">
        <v>217</v>
      </c>
      <c r="C4232" s="63">
        <v>10</v>
      </c>
      <c r="D4232" s="62" t="s">
        <v>13378</v>
      </c>
      <c r="E4232" s="62" t="s">
        <v>3521</v>
      </c>
      <c r="F4232" s="69">
        <v>31211904</v>
      </c>
      <c r="G4232" s="62" t="s">
        <v>13633</v>
      </c>
      <c r="H4232" s="62">
        <v>2</v>
      </c>
      <c r="I4232" s="62">
        <v>6</v>
      </c>
      <c r="J4232" s="70">
        <v>20</v>
      </c>
      <c r="K4232" s="71">
        <v>193680</v>
      </c>
      <c r="L4232" s="72" t="s">
        <v>15</v>
      </c>
      <c r="M4232" s="72" t="s">
        <v>254</v>
      </c>
    </row>
    <row r="4233" spans="1:13" s="3" customFormat="1" ht="12.75" x14ac:dyDescent="0.2">
      <c r="A4233" s="62" t="s">
        <v>20</v>
      </c>
      <c r="B4233" s="62" t="s">
        <v>219</v>
      </c>
      <c r="C4233" s="63">
        <v>10</v>
      </c>
      <c r="D4233" s="64" t="s">
        <v>13379</v>
      </c>
      <c r="E4233" s="64" t="s">
        <v>3522</v>
      </c>
      <c r="F4233" s="65">
        <v>23101507</v>
      </c>
      <c r="G4233" s="64" t="s">
        <v>13633</v>
      </c>
      <c r="H4233" s="64">
        <v>2</v>
      </c>
      <c r="I4233" s="64">
        <v>6</v>
      </c>
      <c r="J4233" s="66">
        <v>2</v>
      </c>
      <c r="K4233" s="67">
        <v>529690</v>
      </c>
      <c r="L4233" s="68" t="s">
        <v>15</v>
      </c>
      <c r="M4233" s="68" t="s">
        <v>254</v>
      </c>
    </row>
    <row r="4234" spans="1:13" s="3" customFormat="1" ht="12.75" x14ac:dyDescent="0.2">
      <c r="A4234" s="62" t="s">
        <v>20</v>
      </c>
      <c r="B4234" s="62" t="s">
        <v>219</v>
      </c>
      <c r="C4234" s="63">
        <v>10</v>
      </c>
      <c r="D4234" s="62" t="s">
        <v>13379</v>
      </c>
      <c r="E4234" s="62" t="s">
        <v>3523</v>
      </c>
      <c r="F4234" s="69">
        <v>23101507</v>
      </c>
      <c r="G4234" s="62" t="s">
        <v>13633</v>
      </c>
      <c r="H4234" s="62">
        <v>2</v>
      </c>
      <c r="I4234" s="62">
        <v>6</v>
      </c>
      <c r="J4234" s="70">
        <v>2</v>
      </c>
      <c r="K4234" s="71">
        <v>799482</v>
      </c>
      <c r="L4234" s="72" t="s">
        <v>15</v>
      </c>
      <c r="M4234" s="72" t="s">
        <v>254</v>
      </c>
    </row>
    <row r="4235" spans="1:13" s="3" customFormat="1" ht="12.75" x14ac:dyDescent="0.2">
      <c r="A4235" s="62" t="s">
        <v>20</v>
      </c>
      <c r="B4235" s="62" t="s">
        <v>219</v>
      </c>
      <c r="C4235" s="63">
        <v>10</v>
      </c>
      <c r="D4235" s="64" t="s">
        <v>13379</v>
      </c>
      <c r="E4235" s="64" t="s">
        <v>3524</v>
      </c>
      <c r="F4235" s="65">
        <v>27112409</v>
      </c>
      <c r="G4235" s="64" t="s">
        <v>13633</v>
      </c>
      <c r="H4235" s="64">
        <v>4</v>
      </c>
      <c r="I4235" s="64">
        <v>2</v>
      </c>
      <c r="J4235" s="66">
        <v>1</v>
      </c>
      <c r="K4235" s="67">
        <v>1022448</v>
      </c>
      <c r="L4235" s="68" t="s">
        <v>15</v>
      </c>
      <c r="M4235" s="68" t="s">
        <v>254</v>
      </c>
    </row>
    <row r="4236" spans="1:13" s="3" customFormat="1" ht="12.75" x14ac:dyDescent="0.2">
      <c r="A4236" s="62" t="s">
        <v>20</v>
      </c>
      <c r="B4236" s="62" t="s">
        <v>856</v>
      </c>
      <c r="C4236" s="63">
        <v>10</v>
      </c>
      <c r="D4236" s="62" t="s">
        <v>13475</v>
      </c>
      <c r="E4236" s="62" t="s">
        <v>3525</v>
      </c>
      <c r="F4236" s="69" t="s">
        <v>3880</v>
      </c>
      <c r="G4236" s="62" t="s">
        <v>13633</v>
      </c>
      <c r="H4236" s="62">
        <v>2</v>
      </c>
      <c r="I4236" s="62">
        <v>6</v>
      </c>
      <c r="J4236" s="70">
        <v>1</v>
      </c>
      <c r="K4236" s="71">
        <v>345775</v>
      </c>
      <c r="L4236" s="72" t="s">
        <v>15</v>
      </c>
      <c r="M4236" s="72" t="s">
        <v>254</v>
      </c>
    </row>
    <row r="4237" spans="1:13" s="3" customFormat="1" ht="12.75" x14ac:dyDescent="0.2">
      <c r="A4237" s="62" t="s">
        <v>20</v>
      </c>
      <c r="B4237" s="62" t="s">
        <v>856</v>
      </c>
      <c r="C4237" s="63">
        <v>10</v>
      </c>
      <c r="D4237" s="64" t="s">
        <v>13475</v>
      </c>
      <c r="E4237" s="64" t="s">
        <v>3526</v>
      </c>
      <c r="F4237" s="65">
        <v>26121600</v>
      </c>
      <c r="G4237" s="64" t="s">
        <v>13633</v>
      </c>
      <c r="H4237" s="64">
        <v>2</v>
      </c>
      <c r="I4237" s="64">
        <v>6</v>
      </c>
      <c r="J4237" s="66">
        <v>1</v>
      </c>
      <c r="K4237" s="67">
        <v>1719625</v>
      </c>
      <c r="L4237" s="68" t="s">
        <v>15</v>
      </c>
      <c r="M4237" s="68" t="s">
        <v>254</v>
      </c>
    </row>
    <row r="4238" spans="1:13" s="3" customFormat="1" ht="12.75" x14ac:dyDescent="0.2">
      <c r="A4238" s="62" t="s">
        <v>20</v>
      </c>
      <c r="B4238" s="62" t="s">
        <v>479</v>
      </c>
      <c r="C4238" s="63">
        <v>10</v>
      </c>
      <c r="D4238" s="62" t="s">
        <v>13444</v>
      </c>
      <c r="E4238" s="62" t="s">
        <v>3527</v>
      </c>
      <c r="F4238" s="69">
        <v>41111650</v>
      </c>
      <c r="G4238" s="62" t="s">
        <v>13633</v>
      </c>
      <c r="H4238" s="62">
        <v>2</v>
      </c>
      <c r="I4238" s="62">
        <v>6</v>
      </c>
      <c r="J4238" s="70">
        <v>1</v>
      </c>
      <c r="K4238" s="71">
        <v>773500</v>
      </c>
      <c r="L4238" s="72" t="s">
        <v>15</v>
      </c>
      <c r="M4238" s="72" t="s">
        <v>254</v>
      </c>
    </row>
    <row r="4239" spans="1:13" s="3" customFormat="1" ht="12.75" x14ac:dyDescent="0.2">
      <c r="A4239" s="62" t="s">
        <v>20</v>
      </c>
      <c r="B4239" s="62" t="s">
        <v>479</v>
      </c>
      <c r="C4239" s="63">
        <v>10</v>
      </c>
      <c r="D4239" s="64" t="s">
        <v>13444</v>
      </c>
      <c r="E4239" s="64" t="s">
        <v>3528</v>
      </c>
      <c r="F4239" s="65" t="s">
        <v>3881</v>
      </c>
      <c r="G4239" s="64" t="s">
        <v>13633</v>
      </c>
      <c r="H4239" s="64">
        <v>4</v>
      </c>
      <c r="I4239" s="64">
        <v>2</v>
      </c>
      <c r="J4239" s="66">
        <v>1</v>
      </c>
      <c r="K4239" s="67">
        <v>79478</v>
      </c>
      <c r="L4239" s="68" t="s">
        <v>15</v>
      </c>
      <c r="M4239" s="68" t="s">
        <v>254</v>
      </c>
    </row>
    <row r="4240" spans="1:13" s="3" customFormat="1" ht="12.75" x14ac:dyDescent="0.2">
      <c r="A4240" s="62" t="s">
        <v>20</v>
      </c>
      <c r="B4240" s="62" t="s">
        <v>479</v>
      </c>
      <c r="C4240" s="63">
        <v>10</v>
      </c>
      <c r="D4240" s="62" t="s">
        <v>13444</v>
      </c>
      <c r="E4240" s="62" t="s">
        <v>3529</v>
      </c>
      <c r="F4240" s="69">
        <v>41111617</v>
      </c>
      <c r="G4240" s="62" t="s">
        <v>13633</v>
      </c>
      <c r="H4240" s="62">
        <v>4</v>
      </c>
      <c r="I4240" s="62">
        <v>2</v>
      </c>
      <c r="J4240" s="70">
        <v>1</v>
      </c>
      <c r="K4240" s="71">
        <v>118822</v>
      </c>
      <c r="L4240" s="72" t="s">
        <v>15</v>
      </c>
      <c r="M4240" s="72" t="s">
        <v>254</v>
      </c>
    </row>
    <row r="4241" spans="1:13" s="3" customFormat="1" ht="12.75" x14ac:dyDescent="0.2">
      <c r="A4241" s="62" t="s">
        <v>20</v>
      </c>
      <c r="B4241" s="62" t="s">
        <v>479</v>
      </c>
      <c r="C4241" s="63">
        <v>10</v>
      </c>
      <c r="D4241" s="64" t="s">
        <v>13444</v>
      </c>
      <c r="E4241" s="64" t="s">
        <v>3530</v>
      </c>
      <c r="F4241" s="65">
        <v>41111621</v>
      </c>
      <c r="G4241" s="64" t="s">
        <v>13633</v>
      </c>
      <c r="H4241" s="64">
        <v>4</v>
      </c>
      <c r="I4241" s="64">
        <v>2</v>
      </c>
      <c r="J4241" s="66">
        <v>1</v>
      </c>
      <c r="K4241" s="67">
        <v>92963</v>
      </c>
      <c r="L4241" s="68" t="s">
        <v>15</v>
      </c>
      <c r="M4241" s="68" t="s">
        <v>254</v>
      </c>
    </row>
    <row r="4242" spans="1:13" s="3" customFormat="1" ht="12.75" x14ac:dyDescent="0.2">
      <c r="A4242" s="62" t="s">
        <v>20</v>
      </c>
      <c r="B4242" s="62" t="s">
        <v>479</v>
      </c>
      <c r="C4242" s="63">
        <v>10</v>
      </c>
      <c r="D4242" s="62" t="s">
        <v>13444</v>
      </c>
      <c r="E4242" s="62" t="s">
        <v>3531</v>
      </c>
      <c r="F4242" s="69">
        <v>41111621</v>
      </c>
      <c r="G4242" s="62" t="s">
        <v>13633</v>
      </c>
      <c r="H4242" s="62">
        <v>4</v>
      </c>
      <c r="I4242" s="62">
        <v>2</v>
      </c>
      <c r="J4242" s="70">
        <v>1</v>
      </c>
      <c r="K4242" s="71">
        <v>869375</v>
      </c>
      <c r="L4242" s="72" t="s">
        <v>15</v>
      </c>
      <c r="M4242" s="72" t="s">
        <v>254</v>
      </c>
    </row>
    <row r="4243" spans="1:13" s="3" customFormat="1" ht="12.75" x14ac:dyDescent="0.2">
      <c r="A4243" s="62" t="s">
        <v>20</v>
      </c>
      <c r="B4243" s="62" t="s">
        <v>479</v>
      </c>
      <c r="C4243" s="63">
        <v>10</v>
      </c>
      <c r="D4243" s="64" t="s">
        <v>13444</v>
      </c>
      <c r="E4243" s="64" t="s">
        <v>3532</v>
      </c>
      <c r="F4243" s="65">
        <v>41111621</v>
      </c>
      <c r="G4243" s="64" t="s">
        <v>13633</v>
      </c>
      <c r="H4243" s="64">
        <v>4</v>
      </c>
      <c r="I4243" s="64">
        <v>2</v>
      </c>
      <c r="J4243" s="66">
        <v>1</v>
      </c>
      <c r="K4243" s="67">
        <v>459935</v>
      </c>
      <c r="L4243" s="68" t="s">
        <v>15</v>
      </c>
      <c r="M4243" s="68" t="s">
        <v>254</v>
      </c>
    </row>
    <row r="4244" spans="1:13" s="3" customFormat="1" ht="12.75" x14ac:dyDescent="0.2">
      <c r="A4244" s="62" t="s">
        <v>20</v>
      </c>
      <c r="B4244" s="62" t="s">
        <v>1792</v>
      </c>
      <c r="C4244" s="63">
        <v>10</v>
      </c>
      <c r="D4244" s="62" t="s">
        <v>13551</v>
      </c>
      <c r="E4244" s="62" t="s">
        <v>3533</v>
      </c>
      <c r="F4244" s="69">
        <v>32121500</v>
      </c>
      <c r="G4244" s="62" t="s">
        <v>13633</v>
      </c>
      <c r="H4244" s="62">
        <v>2</v>
      </c>
      <c r="I4244" s="62">
        <v>6</v>
      </c>
      <c r="J4244" s="70">
        <v>4</v>
      </c>
      <c r="K4244" s="71">
        <v>667236</v>
      </c>
      <c r="L4244" s="72" t="s">
        <v>15</v>
      </c>
      <c r="M4244" s="72" t="s">
        <v>254</v>
      </c>
    </row>
    <row r="4245" spans="1:13" s="3" customFormat="1" ht="12.75" x14ac:dyDescent="0.2">
      <c r="A4245" s="62" t="s">
        <v>20</v>
      </c>
      <c r="B4245" s="62" t="s">
        <v>265</v>
      </c>
      <c r="C4245" s="63">
        <v>10</v>
      </c>
      <c r="D4245" s="64" t="s">
        <v>13462</v>
      </c>
      <c r="E4245" s="64" t="s">
        <v>3534</v>
      </c>
      <c r="F4245" s="65">
        <v>26111724</v>
      </c>
      <c r="G4245" s="64" t="s">
        <v>13633</v>
      </c>
      <c r="H4245" s="64">
        <v>4</v>
      </c>
      <c r="I4245" s="64">
        <v>2</v>
      </c>
      <c r="J4245" s="66">
        <v>1</v>
      </c>
      <c r="K4245" s="67">
        <v>112478205</v>
      </c>
      <c r="L4245" s="68" t="s">
        <v>15</v>
      </c>
      <c r="M4245" s="68" t="s">
        <v>254</v>
      </c>
    </row>
    <row r="4246" spans="1:13" s="3" customFormat="1" ht="12.75" x14ac:dyDescent="0.2">
      <c r="A4246" s="62" t="s">
        <v>20</v>
      </c>
      <c r="B4246" s="62" t="s">
        <v>265</v>
      </c>
      <c r="C4246" s="63">
        <v>10</v>
      </c>
      <c r="D4246" s="62" t="s">
        <v>13462</v>
      </c>
      <c r="E4246" s="62" t="s">
        <v>3535</v>
      </c>
      <c r="F4246" s="69">
        <v>26111704</v>
      </c>
      <c r="G4246" s="62" t="s">
        <v>13633</v>
      </c>
      <c r="H4246" s="62">
        <v>4</v>
      </c>
      <c r="I4246" s="62">
        <v>2</v>
      </c>
      <c r="J4246" s="70">
        <v>1</v>
      </c>
      <c r="K4246" s="71">
        <v>405632</v>
      </c>
      <c r="L4246" s="72" t="s">
        <v>15</v>
      </c>
      <c r="M4246" s="72" t="s">
        <v>254</v>
      </c>
    </row>
    <row r="4247" spans="1:13" s="3" customFormat="1" ht="12.75" x14ac:dyDescent="0.2">
      <c r="A4247" s="62" t="s">
        <v>20</v>
      </c>
      <c r="B4247" s="62" t="s">
        <v>265</v>
      </c>
      <c r="C4247" s="63">
        <v>10</v>
      </c>
      <c r="D4247" s="64" t="s">
        <v>13462</v>
      </c>
      <c r="E4247" s="64" t="s">
        <v>3536</v>
      </c>
      <c r="F4247" s="65">
        <v>26111704</v>
      </c>
      <c r="G4247" s="64" t="s">
        <v>13633</v>
      </c>
      <c r="H4247" s="64">
        <v>4</v>
      </c>
      <c r="I4247" s="64">
        <v>2</v>
      </c>
      <c r="J4247" s="66">
        <v>1</v>
      </c>
      <c r="K4247" s="67">
        <v>1025074</v>
      </c>
      <c r="L4247" s="68" t="s">
        <v>15</v>
      </c>
      <c r="M4247" s="68" t="s">
        <v>254</v>
      </c>
    </row>
    <row r="4248" spans="1:13" s="3" customFormat="1" ht="12.75" x14ac:dyDescent="0.2">
      <c r="A4248" s="62" t="s">
        <v>20</v>
      </c>
      <c r="B4248" s="62" t="s">
        <v>219</v>
      </c>
      <c r="C4248" s="63">
        <v>10</v>
      </c>
      <c r="D4248" s="62" t="s">
        <v>13379</v>
      </c>
      <c r="E4248" s="62" t="s">
        <v>3537</v>
      </c>
      <c r="F4248" s="69">
        <v>40173300</v>
      </c>
      <c r="G4248" s="62" t="s">
        <v>13633</v>
      </c>
      <c r="H4248" s="62">
        <v>2</v>
      </c>
      <c r="I4248" s="62">
        <v>6</v>
      </c>
      <c r="J4248" s="70">
        <v>20</v>
      </c>
      <c r="K4248" s="71">
        <v>202300</v>
      </c>
      <c r="L4248" s="72" t="s">
        <v>15</v>
      </c>
      <c r="M4248" s="72" t="s">
        <v>254</v>
      </c>
    </row>
    <row r="4249" spans="1:13" s="3" customFormat="1" ht="12.75" x14ac:dyDescent="0.2">
      <c r="A4249" s="62" t="s">
        <v>20</v>
      </c>
      <c r="B4249" s="62" t="s">
        <v>853</v>
      </c>
      <c r="C4249" s="63">
        <v>10</v>
      </c>
      <c r="D4249" s="64" t="s">
        <v>13472</v>
      </c>
      <c r="E4249" s="64" t="s">
        <v>3538</v>
      </c>
      <c r="F4249" s="65" t="s">
        <v>3882</v>
      </c>
      <c r="G4249" s="64" t="s">
        <v>13633</v>
      </c>
      <c r="H4249" s="64">
        <v>4</v>
      </c>
      <c r="I4249" s="64">
        <v>2</v>
      </c>
      <c r="J4249" s="66">
        <v>2</v>
      </c>
      <c r="K4249" s="67">
        <v>2430962</v>
      </c>
      <c r="L4249" s="68" t="s">
        <v>15</v>
      </c>
      <c r="M4249" s="68" t="s">
        <v>254</v>
      </c>
    </row>
    <row r="4250" spans="1:13" s="3" customFormat="1" ht="12.75" x14ac:dyDescent="0.2">
      <c r="A4250" s="62" t="s">
        <v>20</v>
      </c>
      <c r="B4250" s="62" t="s">
        <v>219</v>
      </c>
      <c r="C4250" s="63">
        <v>10</v>
      </c>
      <c r="D4250" s="62" t="s">
        <v>13379</v>
      </c>
      <c r="E4250" s="62" t="s">
        <v>3539</v>
      </c>
      <c r="F4250" s="69">
        <v>31191506</v>
      </c>
      <c r="G4250" s="62" t="s">
        <v>13633</v>
      </c>
      <c r="H4250" s="62">
        <v>4</v>
      </c>
      <c r="I4250" s="62">
        <v>2</v>
      </c>
      <c r="J4250" s="70">
        <v>1</v>
      </c>
      <c r="K4250" s="71">
        <v>155176</v>
      </c>
      <c r="L4250" s="72" t="s">
        <v>15</v>
      </c>
      <c r="M4250" s="72" t="s">
        <v>254</v>
      </c>
    </row>
    <row r="4251" spans="1:13" s="3" customFormat="1" ht="12.75" x14ac:dyDescent="0.2">
      <c r="A4251" s="62" t="s">
        <v>20</v>
      </c>
      <c r="B4251" s="62" t="s">
        <v>217</v>
      </c>
      <c r="C4251" s="63">
        <v>10</v>
      </c>
      <c r="D4251" s="64" t="s">
        <v>13378</v>
      </c>
      <c r="E4251" s="64" t="s">
        <v>3540</v>
      </c>
      <c r="F4251" s="65">
        <v>27111907</v>
      </c>
      <c r="G4251" s="64" t="s">
        <v>13633</v>
      </c>
      <c r="H4251" s="64">
        <v>2</v>
      </c>
      <c r="I4251" s="64">
        <v>6</v>
      </c>
      <c r="J4251" s="66">
        <v>5</v>
      </c>
      <c r="K4251" s="67">
        <v>148750</v>
      </c>
      <c r="L4251" s="68" t="s">
        <v>15</v>
      </c>
      <c r="M4251" s="68" t="s">
        <v>254</v>
      </c>
    </row>
    <row r="4252" spans="1:13" s="3" customFormat="1" ht="12.75" x14ac:dyDescent="0.2">
      <c r="A4252" s="62" t="s">
        <v>20</v>
      </c>
      <c r="B4252" s="62" t="s">
        <v>216</v>
      </c>
      <c r="C4252" s="63">
        <v>10</v>
      </c>
      <c r="D4252" s="62" t="s">
        <v>13377</v>
      </c>
      <c r="E4252" s="62" t="s">
        <v>3541</v>
      </c>
      <c r="F4252" s="69">
        <v>31201501</v>
      </c>
      <c r="G4252" s="62" t="s">
        <v>13633</v>
      </c>
      <c r="H4252" s="62">
        <v>2</v>
      </c>
      <c r="I4252" s="62">
        <v>6</v>
      </c>
      <c r="J4252" s="70">
        <v>10</v>
      </c>
      <c r="K4252" s="71">
        <v>1071000</v>
      </c>
      <c r="L4252" s="72" t="s">
        <v>15</v>
      </c>
      <c r="M4252" s="72" t="s">
        <v>254</v>
      </c>
    </row>
    <row r="4253" spans="1:13" s="3" customFormat="1" ht="12.75" x14ac:dyDescent="0.2">
      <c r="A4253" s="62" t="s">
        <v>20</v>
      </c>
      <c r="B4253" s="62" t="s">
        <v>216</v>
      </c>
      <c r="C4253" s="63">
        <v>10</v>
      </c>
      <c r="D4253" s="64" t="s">
        <v>13377</v>
      </c>
      <c r="E4253" s="64" t="s">
        <v>3542</v>
      </c>
      <c r="F4253" s="65" t="s">
        <v>3883</v>
      </c>
      <c r="G4253" s="64" t="s">
        <v>13633</v>
      </c>
      <c r="H4253" s="64">
        <v>2</v>
      </c>
      <c r="I4253" s="64">
        <v>6</v>
      </c>
      <c r="J4253" s="66">
        <v>3</v>
      </c>
      <c r="K4253" s="67">
        <v>124950</v>
      </c>
      <c r="L4253" s="68" t="s">
        <v>15</v>
      </c>
      <c r="M4253" s="68" t="s">
        <v>254</v>
      </c>
    </row>
    <row r="4254" spans="1:13" s="3" customFormat="1" ht="12.75" x14ac:dyDescent="0.2">
      <c r="A4254" s="62" t="s">
        <v>20</v>
      </c>
      <c r="B4254" s="62" t="s">
        <v>216</v>
      </c>
      <c r="C4254" s="63">
        <v>10</v>
      </c>
      <c r="D4254" s="62" t="s">
        <v>13377</v>
      </c>
      <c r="E4254" s="62" t="s">
        <v>3543</v>
      </c>
      <c r="F4254" s="69" t="s">
        <v>3884</v>
      </c>
      <c r="G4254" s="62" t="s">
        <v>13633</v>
      </c>
      <c r="H4254" s="62">
        <v>2</v>
      </c>
      <c r="I4254" s="62">
        <v>6</v>
      </c>
      <c r="J4254" s="70">
        <v>100</v>
      </c>
      <c r="K4254" s="71">
        <v>642600</v>
      </c>
      <c r="L4254" s="72" t="s">
        <v>15</v>
      </c>
      <c r="M4254" s="72" t="s">
        <v>254</v>
      </c>
    </row>
    <row r="4255" spans="1:13" s="3" customFormat="1" ht="12.75" x14ac:dyDescent="0.2">
      <c r="A4255" s="62" t="s">
        <v>20</v>
      </c>
      <c r="B4255" s="62" t="s">
        <v>216</v>
      </c>
      <c r="C4255" s="63">
        <v>10</v>
      </c>
      <c r="D4255" s="64" t="s">
        <v>13377</v>
      </c>
      <c r="E4255" s="64" t="s">
        <v>3544</v>
      </c>
      <c r="F4255" s="65">
        <v>31201500</v>
      </c>
      <c r="G4255" s="64" t="s">
        <v>13633</v>
      </c>
      <c r="H4255" s="64">
        <v>2</v>
      </c>
      <c r="I4255" s="64">
        <v>6</v>
      </c>
      <c r="J4255" s="66">
        <v>2</v>
      </c>
      <c r="K4255" s="67">
        <v>833000</v>
      </c>
      <c r="L4255" s="68" t="s">
        <v>15</v>
      </c>
      <c r="M4255" s="68" t="s">
        <v>254</v>
      </c>
    </row>
    <row r="4256" spans="1:13" s="3" customFormat="1" ht="12.75" x14ac:dyDescent="0.2">
      <c r="A4256" s="62" t="s">
        <v>20</v>
      </c>
      <c r="B4256" s="62" t="s">
        <v>215</v>
      </c>
      <c r="C4256" s="63">
        <v>10</v>
      </c>
      <c r="D4256" s="62" t="s">
        <v>13376</v>
      </c>
      <c r="E4256" s="62" t="s">
        <v>3545</v>
      </c>
      <c r="F4256" s="69">
        <v>31201503</v>
      </c>
      <c r="G4256" s="62" t="s">
        <v>13633</v>
      </c>
      <c r="H4256" s="62">
        <v>2</v>
      </c>
      <c r="I4256" s="62">
        <v>6</v>
      </c>
      <c r="J4256" s="70">
        <v>100</v>
      </c>
      <c r="K4256" s="71">
        <v>1428000</v>
      </c>
      <c r="L4256" s="72" t="s">
        <v>15</v>
      </c>
      <c r="M4256" s="72" t="s">
        <v>254</v>
      </c>
    </row>
    <row r="4257" spans="1:13" s="3" customFormat="1" ht="12.75" x14ac:dyDescent="0.2">
      <c r="A4257" s="62" t="s">
        <v>20</v>
      </c>
      <c r="B4257" s="62" t="s">
        <v>873</v>
      </c>
      <c r="C4257" s="63">
        <v>10</v>
      </c>
      <c r="D4257" s="64" t="s">
        <v>13492</v>
      </c>
      <c r="E4257" s="64" t="s">
        <v>3546</v>
      </c>
      <c r="F4257" s="65" t="s">
        <v>3885</v>
      </c>
      <c r="G4257" s="64" t="s">
        <v>13633</v>
      </c>
      <c r="H4257" s="64">
        <v>2</v>
      </c>
      <c r="I4257" s="64">
        <v>6</v>
      </c>
      <c r="J4257" s="66">
        <v>15</v>
      </c>
      <c r="K4257" s="67">
        <v>26775</v>
      </c>
      <c r="L4257" s="68" t="s">
        <v>15</v>
      </c>
      <c r="M4257" s="68" t="s">
        <v>254</v>
      </c>
    </row>
    <row r="4258" spans="1:13" s="3" customFormat="1" ht="12.75" x14ac:dyDescent="0.2">
      <c r="A4258" s="62" t="s">
        <v>20</v>
      </c>
      <c r="B4258" s="62" t="s">
        <v>216</v>
      </c>
      <c r="C4258" s="63">
        <v>10</v>
      </c>
      <c r="D4258" s="62" t="s">
        <v>13377</v>
      </c>
      <c r="E4258" s="62" t="s">
        <v>3547</v>
      </c>
      <c r="F4258" s="69">
        <v>53102501</v>
      </c>
      <c r="G4258" s="62" t="s">
        <v>13633</v>
      </c>
      <c r="H4258" s="62">
        <v>2</v>
      </c>
      <c r="I4258" s="62">
        <v>6</v>
      </c>
      <c r="J4258" s="70">
        <v>100</v>
      </c>
      <c r="K4258" s="71">
        <v>4165000</v>
      </c>
      <c r="L4258" s="72" t="s">
        <v>15</v>
      </c>
      <c r="M4258" s="72" t="s">
        <v>254</v>
      </c>
    </row>
    <row r="4259" spans="1:13" s="3" customFormat="1" ht="12.75" x14ac:dyDescent="0.2">
      <c r="A4259" s="62" t="s">
        <v>20</v>
      </c>
      <c r="B4259" s="62" t="s">
        <v>855</v>
      </c>
      <c r="C4259" s="63">
        <v>10</v>
      </c>
      <c r="D4259" s="64" t="s">
        <v>13474</v>
      </c>
      <c r="E4259" s="64" t="s">
        <v>3548</v>
      </c>
      <c r="F4259" s="65">
        <v>32141108</v>
      </c>
      <c r="G4259" s="64" t="s">
        <v>13633</v>
      </c>
      <c r="H4259" s="64">
        <v>2</v>
      </c>
      <c r="I4259" s="64">
        <v>6</v>
      </c>
      <c r="J4259" s="66">
        <v>5</v>
      </c>
      <c r="K4259" s="67">
        <v>71400</v>
      </c>
      <c r="L4259" s="68" t="s">
        <v>15</v>
      </c>
      <c r="M4259" s="68" t="s">
        <v>254</v>
      </c>
    </row>
    <row r="4260" spans="1:13" s="3" customFormat="1" ht="12.75" x14ac:dyDescent="0.2">
      <c r="A4260" s="62" t="s">
        <v>20</v>
      </c>
      <c r="B4260" s="62" t="s">
        <v>855</v>
      </c>
      <c r="C4260" s="63">
        <v>10</v>
      </c>
      <c r="D4260" s="62" t="s">
        <v>13474</v>
      </c>
      <c r="E4260" s="62" t="s">
        <v>3549</v>
      </c>
      <c r="F4260" s="69">
        <v>39121455</v>
      </c>
      <c r="G4260" s="62" t="s">
        <v>13633</v>
      </c>
      <c r="H4260" s="62">
        <v>2</v>
      </c>
      <c r="I4260" s="62">
        <v>6</v>
      </c>
      <c r="J4260" s="70">
        <v>5</v>
      </c>
      <c r="K4260" s="71">
        <v>71400</v>
      </c>
      <c r="L4260" s="72" t="s">
        <v>15</v>
      </c>
      <c r="M4260" s="72" t="s">
        <v>254</v>
      </c>
    </row>
    <row r="4261" spans="1:13" s="3" customFormat="1" ht="12.75" x14ac:dyDescent="0.2">
      <c r="A4261" s="62" t="s">
        <v>20</v>
      </c>
      <c r="B4261" s="62" t="s">
        <v>219</v>
      </c>
      <c r="C4261" s="63">
        <v>10</v>
      </c>
      <c r="D4261" s="64" t="s">
        <v>13379</v>
      </c>
      <c r="E4261" s="64" t="s">
        <v>3550</v>
      </c>
      <c r="F4261" s="65" t="s">
        <v>3886</v>
      </c>
      <c r="G4261" s="64" t="s">
        <v>13633</v>
      </c>
      <c r="H4261" s="64">
        <v>2</v>
      </c>
      <c r="I4261" s="64">
        <v>6</v>
      </c>
      <c r="J4261" s="66">
        <v>10</v>
      </c>
      <c r="K4261" s="67">
        <v>178500</v>
      </c>
      <c r="L4261" s="68" t="s">
        <v>15</v>
      </c>
      <c r="M4261" s="68" t="s">
        <v>254</v>
      </c>
    </row>
    <row r="4262" spans="1:13" s="3" customFormat="1" ht="12.75" x14ac:dyDescent="0.2">
      <c r="A4262" s="62" t="s">
        <v>20</v>
      </c>
      <c r="B4262" s="62" t="s">
        <v>219</v>
      </c>
      <c r="C4262" s="63">
        <v>10</v>
      </c>
      <c r="D4262" s="62" t="s">
        <v>13379</v>
      </c>
      <c r="E4262" s="62" t="s">
        <v>3551</v>
      </c>
      <c r="F4262" s="69">
        <v>39121433</v>
      </c>
      <c r="G4262" s="62" t="s">
        <v>13633</v>
      </c>
      <c r="H4262" s="62">
        <v>2</v>
      </c>
      <c r="I4262" s="62">
        <v>6</v>
      </c>
      <c r="J4262" s="70">
        <v>10</v>
      </c>
      <c r="K4262" s="71">
        <v>1130500</v>
      </c>
      <c r="L4262" s="72" t="s">
        <v>15</v>
      </c>
      <c r="M4262" s="72" t="s">
        <v>254</v>
      </c>
    </row>
    <row r="4263" spans="1:13" s="3" customFormat="1" ht="12.75" x14ac:dyDescent="0.2">
      <c r="A4263" s="62" t="s">
        <v>20</v>
      </c>
      <c r="B4263" s="62" t="s">
        <v>219</v>
      </c>
      <c r="C4263" s="63">
        <v>10</v>
      </c>
      <c r="D4263" s="64" t="s">
        <v>13379</v>
      </c>
      <c r="E4263" s="64" t="s">
        <v>3552</v>
      </c>
      <c r="F4263" s="65">
        <v>39121433</v>
      </c>
      <c r="G4263" s="64" t="s">
        <v>13633</v>
      </c>
      <c r="H4263" s="64">
        <v>2</v>
      </c>
      <c r="I4263" s="64">
        <v>6</v>
      </c>
      <c r="J4263" s="66">
        <v>10</v>
      </c>
      <c r="K4263" s="67">
        <v>1130500</v>
      </c>
      <c r="L4263" s="68" t="s">
        <v>15</v>
      </c>
      <c r="M4263" s="68" t="s">
        <v>254</v>
      </c>
    </row>
    <row r="4264" spans="1:13" s="3" customFormat="1" ht="12.75" x14ac:dyDescent="0.2">
      <c r="A4264" s="62" t="s">
        <v>20</v>
      </c>
      <c r="B4264" s="62" t="s">
        <v>219</v>
      </c>
      <c r="C4264" s="63">
        <v>10</v>
      </c>
      <c r="D4264" s="62" t="s">
        <v>13379</v>
      </c>
      <c r="E4264" s="62" t="s">
        <v>3553</v>
      </c>
      <c r="F4264" s="69" t="s">
        <v>3887</v>
      </c>
      <c r="G4264" s="62" t="s">
        <v>13633</v>
      </c>
      <c r="H4264" s="62">
        <v>2</v>
      </c>
      <c r="I4264" s="62">
        <v>6</v>
      </c>
      <c r="J4264" s="70">
        <v>50</v>
      </c>
      <c r="K4264" s="71">
        <v>126900</v>
      </c>
      <c r="L4264" s="72" t="s">
        <v>15</v>
      </c>
      <c r="M4264" s="72" t="s">
        <v>254</v>
      </c>
    </row>
    <row r="4265" spans="1:13" s="3" customFormat="1" ht="12.75" x14ac:dyDescent="0.2">
      <c r="A4265" s="62" t="s">
        <v>20</v>
      </c>
      <c r="B4265" s="62" t="s">
        <v>219</v>
      </c>
      <c r="C4265" s="63">
        <v>10</v>
      </c>
      <c r="D4265" s="64" t="s">
        <v>13379</v>
      </c>
      <c r="E4265" s="64" t="s">
        <v>3554</v>
      </c>
      <c r="F4265" s="65">
        <v>39121433</v>
      </c>
      <c r="G4265" s="64" t="s">
        <v>13633</v>
      </c>
      <c r="H4265" s="64">
        <v>2</v>
      </c>
      <c r="I4265" s="64">
        <v>6</v>
      </c>
      <c r="J4265" s="66">
        <v>10</v>
      </c>
      <c r="K4265" s="67">
        <v>773500</v>
      </c>
      <c r="L4265" s="68" t="s">
        <v>15</v>
      </c>
      <c r="M4265" s="68" t="s">
        <v>254</v>
      </c>
    </row>
    <row r="4266" spans="1:13" s="3" customFormat="1" ht="12.75" x14ac:dyDescent="0.2">
      <c r="A4266" s="62" t="s">
        <v>20</v>
      </c>
      <c r="B4266" s="62" t="s">
        <v>219</v>
      </c>
      <c r="C4266" s="63">
        <v>10</v>
      </c>
      <c r="D4266" s="62" t="s">
        <v>13379</v>
      </c>
      <c r="E4266" s="62" t="s">
        <v>3555</v>
      </c>
      <c r="F4266" s="69">
        <v>39121433</v>
      </c>
      <c r="G4266" s="62" t="s">
        <v>13633</v>
      </c>
      <c r="H4266" s="62">
        <v>2</v>
      </c>
      <c r="I4266" s="62">
        <v>6</v>
      </c>
      <c r="J4266" s="70">
        <v>10</v>
      </c>
      <c r="K4266" s="71">
        <v>892500</v>
      </c>
      <c r="L4266" s="72" t="s">
        <v>15</v>
      </c>
      <c r="M4266" s="72" t="s">
        <v>254</v>
      </c>
    </row>
    <row r="4267" spans="1:13" s="3" customFormat="1" ht="12.75" x14ac:dyDescent="0.2">
      <c r="A4267" s="62" t="s">
        <v>20</v>
      </c>
      <c r="B4267" s="62" t="s">
        <v>219</v>
      </c>
      <c r="C4267" s="63">
        <v>10</v>
      </c>
      <c r="D4267" s="64" t="s">
        <v>13379</v>
      </c>
      <c r="E4267" s="64" t="s">
        <v>3556</v>
      </c>
      <c r="F4267" s="65">
        <v>39121433</v>
      </c>
      <c r="G4267" s="64" t="s">
        <v>13633</v>
      </c>
      <c r="H4267" s="64">
        <v>2</v>
      </c>
      <c r="I4267" s="64">
        <v>6</v>
      </c>
      <c r="J4267" s="66">
        <v>10</v>
      </c>
      <c r="K4267" s="67">
        <v>892500</v>
      </c>
      <c r="L4267" s="68" t="s">
        <v>15</v>
      </c>
      <c r="M4267" s="68" t="s">
        <v>254</v>
      </c>
    </row>
    <row r="4268" spans="1:13" s="3" customFormat="1" ht="12.75" x14ac:dyDescent="0.2">
      <c r="A4268" s="62" t="s">
        <v>20</v>
      </c>
      <c r="B4268" s="62" t="s">
        <v>219</v>
      </c>
      <c r="C4268" s="63">
        <v>10</v>
      </c>
      <c r="D4268" s="62" t="s">
        <v>13379</v>
      </c>
      <c r="E4268" s="62" t="s">
        <v>3557</v>
      </c>
      <c r="F4268" s="69">
        <v>39121433</v>
      </c>
      <c r="G4268" s="62" t="s">
        <v>13633</v>
      </c>
      <c r="H4268" s="62">
        <v>2</v>
      </c>
      <c r="I4268" s="62">
        <v>6</v>
      </c>
      <c r="J4268" s="70">
        <v>10</v>
      </c>
      <c r="K4268" s="71">
        <v>892500</v>
      </c>
      <c r="L4268" s="72" t="s">
        <v>15</v>
      </c>
      <c r="M4268" s="72" t="s">
        <v>254</v>
      </c>
    </row>
    <row r="4269" spans="1:13" s="3" customFormat="1" ht="12.75" x14ac:dyDescent="0.2">
      <c r="A4269" s="62" t="s">
        <v>20</v>
      </c>
      <c r="B4269" s="62" t="s">
        <v>463</v>
      </c>
      <c r="C4269" s="63">
        <v>10</v>
      </c>
      <c r="D4269" s="64" t="s">
        <v>13428</v>
      </c>
      <c r="E4269" s="64" t="s">
        <v>3558</v>
      </c>
      <c r="F4269" s="65">
        <v>42142600</v>
      </c>
      <c r="G4269" s="64" t="s">
        <v>13633</v>
      </c>
      <c r="H4269" s="64">
        <v>2</v>
      </c>
      <c r="I4269" s="64">
        <v>6</v>
      </c>
      <c r="J4269" s="66">
        <v>12</v>
      </c>
      <c r="K4269" s="67">
        <v>1213800</v>
      </c>
      <c r="L4269" s="68" t="s">
        <v>15</v>
      </c>
      <c r="M4269" s="68" t="s">
        <v>254</v>
      </c>
    </row>
    <row r="4270" spans="1:13" s="3" customFormat="1" ht="12.75" x14ac:dyDescent="0.2">
      <c r="A4270" s="62" t="s">
        <v>20</v>
      </c>
      <c r="B4270" s="62" t="s">
        <v>219</v>
      </c>
      <c r="C4270" s="63">
        <v>10</v>
      </c>
      <c r="D4270" s="62" t="s">
        <v>13379</v>
      </c>
      <c r="E4270" s="62" t="s">
        <v>3559</v>
      </c>
      <c r="F4270" s="69">
        <v>27111715</v>
      </c>
      <c r="G4270" s="62" t="s">
        <v>13633</v>
      </c>
      <c r="H4270" s="62">
        <v>4</v>
      </c>
      <c r="I4270" s="62">
        <v>2</v>
      </c>
      <c r="J4270" s="70">
        <v>5</v>
      </c>
      <c r="K4270" s="71">
        <v>691590</v>
      </c>
      <c r="L4270" s="72" t="s">
        <v>15</v>
      </c>
      <c r="M4270" s="72" t="s">
        <v>254</v>
      </c>
    </row>
    <row r="4271" spans="1:13" s="3" customFormat="1" ht="12.75" x14ac:dyDescent="0.2">
      <c r="A4271" s="62" t="s">
        <v>20</v>
      </c>
      <c r="B4271" s="62" t="s">
        <v>339</v>
      </c>
      <c r="C4271" s="63">
        <v>10</v>
      </c>
      <c r="D4271" s="64" t="s">
        <v>13386</v>
      </c>
      <c r="E4271" s="64" t="s">
        <v>3560</v>
      </c>
      <c r="F4271" s="65">
        <v>60105802</v>
      </c>
      <c r="G4271" s="64" t="s">
        <v>13633</v>
      </c>
      <c r="H4271" s="64">
        <v>2</v>
      </c>
      <c r="I4271" s="64">
        <v>6</v>
      </c>
      <c r="J4271" s="66">
        <v>30</v>
      </c>
      <c r="K4271" s="67">
        <v>89250</v>
      </c>
      <c r="L4271" s="68" t="s">
        <v>848</v>
      </c>
      <c r="M4271" s="68" t="s">
        <v>254</v>
      </c>
    </row>
    <row r="4272" spans="1:13" s="3" customFormat="1" ht="12.75" x14ac:dyDescent="0.2">
      <c r="A4272" s="62" t="s">
        <v>20</v>
      </c>
      <c r="B4272" s="62" t="s">
        <v>219</v>
      </c>
      <c r="C4272" s="63">
        <v>10</v>
      </c>
      <c r="D4272" s="62" t="s">
        <v>13379</v>
      </c>
      <c r="E4272" s="62" t="s">
        <v>3561</v>
      </c>
      <c r="F4272" s="69">
        <v>23151901</v>
      </c>
      <c r="G4272" s="62" t="s">
        <v>13633</v>
      </c>
      <c r="H4272" s="62">
        <v>2</v>
      </c>
      <c r="I4272" s="62">
        <v>6</v>
      </c>
      <c r="J4272" s="70">
        <v>5</v>
      </c>
      <c r="K4272" s="71">
        <v>386750</v>
      </c>
      <c r="L4272" s="72" t="s">
        <v>15</v>
      </c>
      <c r="M4272" s="72" t="s">
        <v>254</v>
      </c>
    </row>
    <row r="4273" spans="1:13" s="3" customFormat="1" ht="12.75" x14ac:dyDescent="0.2">
      <c r="A4273" s="62" t="s">
        <v>20</v>
      </c>
      <c r="B4273" s="62" t="s">
        <v>219</v>
      </c>
      <c r="C4273" s="63">
        <v>10</v>
      </c>
      <c r="D4273" s="64" t="s">
        <v>13379</v>
      </c>
      <c r="E4273" s="64" t="s">
        <v>3562</v>
      </c>
      <c r="F4273" s="65">
        <v>27111529</v>
      </c>
      <c r="G4273" s="64" t="s">
        <v>13633</v>
      </c>
      <c r="H4273" s="64">
        <v>4</v>
      </c>
      <c r="I4273" s="64">
        <v>2</v>
      </c>
      <c r="J4273" s="66">
        <v>1</v>
      </c>
      <c r="K4273" s="67">
        <v>237703</v>
      </c>
      <c r="L4273" s="68" t="s">
        <v>15</v>
      </c>
      <c r="M4273" s="68" t="s">
        <v>254</v>
      </c>
    </row>
    <row r="4274" spans="1:13" s="3" customFormat="1" ht="12.75" x14ac:dyDescent="0.2">
      <c r="A4274" s="62" t="s">
        <v>20</v>
      </c>
      <c r="B4274" s="62" t="s">
        <v>219</v>
      </c>
      <c r="C4274" s="63">
        <v>10</v>
      </c>
      <c r="D4274" s="62" t="s">
        <v>13379</v>
      </c>
      <c r="E4274" s="62" t="s">
        <v>3563</v>
      </c>
      <c r="F4274" s="69" t="s">
        <v>3888</v>
      </c>
      <c r="G4274" s="62" t="s">
        <v>13633</v>
      </c>
      <c r="H4274" s="62">
        <v>2</v>
      </c>
      <c r="I4274" s="62">
        <v>6</v>
      </c>
      <c r="J4274" s="70">
        <v>2</v>
      </c>
      <c r="K4274" s="71">
        <v>285600</v>
      </c>
      <c r="L4274" s="72" t="s">
        <v>15</v>
      </c>
      <c r="M4274" s="72" t="s">
        <v>254</v>
      </c>
    </row>
    <row r="4275" spans="1:13" s="3" customFormat="1" ht="12.75" x14ac:dyDescent="0.2">
      <c r="A4275" s="62" t="s">
        <v>20</v>
      </c>
      <c r="B4275" s="62" t="s">
        <v>479</v>
      </c>
      <c r="C4275" s="63">
        <v>10</v>
      </c>
      <c r="D4275" s="64" t="s">
        <v>13444</v>
      </c>
      <c r="E4275" s="64" t="s">
        <v>3564</v>
      </c>
      <c r="F4275" s="65">
        <v>41111615</v>
      </c>
      <c r="G4275" s="64" t="s">
        <v>13633</v>
      </c>
      <c r="H4275" s="64">
        <v>4</v>
      </c>
      <c r="I4275" s="64">
        <v>2</v>
      </c>
      <c r="J4275" s="66">
        <v>1</v>
      </c>
      <c r="K4275" s="67">
        <v>483319</v>
      </c>
      <c r="L4275" s="68" t="s">
        <v>15</v>
      </c>
      <c r="M4275" s="68" t="s">
        <v>254</v>
      </c>
    </row>
    <row r="4276" spans="1:13" s="3" customFormat="1" ht="12.75" x14ac:dyDescent="0.2">
      <c r="A4276" s="62" t="s">
        <v>20</v>
      </c>
      <c r="B4276" s="62" t="s">
        <v>219</v>
      </c>
      <c r="C4276" s="63">
        <v>10</v>
      </c>
      <c r="D4276" s="62" t="s">
        <v>13379</v>
      </c>
      <c r="E4276" s="62" t="s">
        <v>3565</v>
      </c>
      <c r="F4276" s="69">
        <v>31163101</v>
      </c>
      <c r="G4276" s="62" t="s">
        <v>13633</v>
      </c>
      <c r="H4276" s="62">
        <v>2</v>
      </c>
      <c r="I4276" s="62">
        <v>6</v>
      </c>
      <c r="J4276" s="70">
        <v>50</v>
      </c>
      <c r="K4276" s="71">
        <v>2917200</v>
      </c>
      <c r="L4276" s="72" t="s">
        <v>15</v>
      </c>
      <c r="M4276" s="72" t="s">
        <v>254</v>
      </c>
    </row>
    <row r="4277" spans="1:13" s="3" customFormat="1" ht="12.75" x14ac:dyDescent="0.2">
      <c r="A4277" s="62" t="s">
        <v>20</v>
      </c>
      <c r="B4277" s="62" t="s">
        <v>219</v>
      </c>
      <c r="C4277" s="63">
        <v>10</v>
      </c>
      <c r="D4277" s="64" t="s">
        <v>13379</v>
      </c>
      <c r="E4277" s="64" t="s">
        <v>3566</v>
      </c>
      <c r="F4277" s="65">
        <v>31163101</v>
      </c>
      <c r="G4277" s="64" t="s">
        <v>13633</v>
      </c>
      <c r="H4277" s="64">
        <v>2</v>
      </c>
      <c r="I4277" s="64">
        <v>6</v>
      </c>
      <c r="J4277" s="66">
        <v>50</v>
      </c>
      <c r="K4277" s="67">
        <v>2971800</v>
      </c>
      <c r="L4277" s="68" t="s">
        <v>15</v>
      </c>
      <c r="M4277" s="68" t="s">
        <v>254</v>
      </c>
    </row>
    <row r="4278" spans="1:13" s="3" customFormat="1" ht="12.75" x14ac:dyDescent="0.2">
      <c r="A4278" s="62" t="s">
        <v>20</v>
      </c>
      <c r="B4278" s="62" t="s">
        <v>268</v>
      </c>
      <c r="C4278" s="63">
        <v>10</v>
      </c>
      <c r="D4278" s="62" t="s">
        <v>13385</v>
      </c>
      <c r="E4278" s="62" t="s">
        <v>3567</v>
      </c>
      <c r="F4278" s="69">
        <v>47131821</v>
      </c>
      <c r="G4278" s="62" t="s">
        <v>13633</v>
      </c>
      <c r="H4278" s="62">
        <v>2</v>
      </c>
      <c r="I4278" s="62">
        <v>6</v>
      </c>
      <c r="J4278" s="70">
        <v>4</v>
      </c>
      <c r="K4278" s="71">
        <v>7999656</v>
      </c>
      <c r="L4278" s="72" t="s">
        <v>15</v>
      </c>
      <c r="M4278" s="72" t="s">
        <v>254</v>
      </c>
    </row>
    <row r="4279" spans="1:13" s="3" customFormat="1" ht="12.75" x14ac:dyDescent="0.2">
      <c r="A4279" s="62" t="s">
        <v>20</v>
      </c>
      <c r="B4279" s="62" t="s">
        <v>219</v>
      </c>
      <c r="C4279" s="63">
        <v>10</v>
      </c>
      <c r="D4279" s="64" t="s">
        <v>13379</v>
      </c>
      <c r="E4279" s="64" t="s">
        <v>3568</v>
      </c>
      <c r="F4279" s="65">
        <v>27111735</v>
      </c>
      <c r="G4279" s="64" t="s">
        <v>13633</v>
      </c>
      <c r="H4279" s="64">
        <v>4</v>
      </c>
      <c r="I4279" s="64">
        <v>2</v>
      </c>
      <c r="J4279" s="66">
        <v>1</v>
      </c>
      <c r="K4279" s="67">
        <v>469646</v>
      </c>
      <c r="L4279" s="68" t="s">
        <v>15</v>
      </c>
      <c r="M4279" s="68" t="s">
        <v>254</v>
      </c>
    </row>
    <row r="4280" spans="1:13" s="3" customFormat="1" ht="12.75" x14ac:dyDescent="0.2">
      <c r="A4280" s="62" t="s">
        <v>20</v>
      </c>
      <c r="B4280" s="62" t="s">
        <v>219</v>
      </c>
      <c r="C4280" s="63">
        <v>10</v>
      </c>
      <c r="D4280" s="62" t="s">
        <v>13379</v>
      </c>
      <c r="E4280" s="62" t="s">
        <v>3569</v>
      </c>
      <c r="F4280" s="69">
        <v>31191506</v>
      </c>
      <c r="G4280" s="62" t="s">
        <v>13633</v>
      </c>
      <c r="H4280" s="62">
        <v>2</v>
      </c>
      <c r="I4280" s="62">
        <v>6</v>
      </c>
      <c r="J4280" s="70">
        <v>1</v>
      </c>
      <c r="K4280" s="71">
        <v>297500</v>
      </c>
      <c r="L4280" s="72" t="s">
        <v>15</v>
      </c>
      <c r="M4280" s="72" t="s">
        <v>254</v>
      </c>
    </row>
    <row r="4281" spans="1:13" s="3" customFormat="1" ht="12.75" x14ac:dyDescent="0.2">
      <c r="A4281" s="62" t="s">
        <v>20</v>
      </c>
      <c r="B4281" s="62" t="s">
        <v>219</v>
      </c>
      <c r="C4281" s="63">
        <v>10</v>
      </c>
      <c r="D4281" s="64" t="s">
        <v>13379</v>
      </c>
      <c r="E4281" s="64" t="s">
        <v>3570</v>
      </c>
      <c r="F4281" s="65">
        <v>31241607</v>
      </c>
      <c r="G4281" s="64" t="s">
        <v>13633</v>
      </c>
      <c r="H4281" s="64">
        <v>2</v>
      </c>
      <c r="I4281" s="64">
        <v>6</v>
      </c>
      <c r="J4281" s="66">
        <v>1</v>
      </c>
      <c r="K4281" s="67">
        <v>892500</v>
      </c>
      <c r="L4281" s="68" t="s">
        <v>15</v>
      </c>
      <c r="M4281" s="68" t="s">
        <v>254</v>
      </c>
    </row>
    <row r="4282" spans="1:13" s="3" customFormat="1" ht="12.75" x14ac:dyDescent="0.2">
      <c r="A4282" s="62" t="s">
        <v>20</v>
      </c>
      <c r="B4282" s="62" t="s">
        <v>219</v>
      </c>
      <c r="C4282" s="63">
        <v>10</v>
      </c>
      <c r="D4282" s="62" t="s">
        <v>13379</v>
      </c>
      <c r="E4282" s="62" t="s">
        <v>3571</v>
      </c>
      <c r="F4282" s="69">
        <v>31241607</v>
      </c>
      <c r="G4282" s="62" t="s">
        <v>13633</v>
      </c>
      <c r="H4282" s="62">
        <v>2</v>
      </c>
      <c r="I4282" s="62">
        <v>6</v>
      </c>
      <c r="J4282" s="70">
        <v>1</v>
      </c>
      <c r="K4282" s="71">
        <v>226100</v>
      </c>
      <c r="L4282" s="72" t="s">
        <v>15</v>
      </c>
      <c r="M4282" s="72" t="s">
        <v>254</v>
      </c>
    </row>
    <row r="4283" spans="1:13" s="3" customFormat="1" ht="12.75" x14ac:dyDescent="0.2">
      <c r="A4283" s="62" t="s">
        <v>20</v>
      </c>
      <c r="B4283" s="62" t="s">
        <v>219</v>
      </c>
      <c r="C4283" s="63">
        <v>10</v>
      </c>
      <c r="D4283" s="64" t="s">
        <v>13379</v>
      </c>
      <c r="E4283" s="64" t="s">
        <v>3572</v>
      </c>
      <c r="F4283" s="65">
        <v>31241608</v>
      </c>
      <c r="G4283" s="64" t="s">
        <v>13633</v>
      </c>
      <c r="H4283" s="64">
        <v>2</v>
      </c>
      <c r="I4283" s="64">
        <v>6</v>
      </c>
      <c r="J4283" s="66">
        <v>1</v>
      </c>
      <c r="K4283" s="67">
        <v>142800</v>
      </c>
      <c r="L4283" s="68" t="s">
        <v>15</v>
      </c>
      <c r="M4283" s="68" t="s">
        <v>254</v>
      </c>
    </row>
    <row r="4284" spans="1:13" s="3" customFormat="1" ht="12.75" x14ac:dyDescent="0.2">
      <c r="A4284" s="62" t="s">
        <v>20</v>
      </c>
      <c r="B4284" s="62" t="s">
        <v>219</v>
      </c>
      <c r="C4284" s="63">
        <v>10</v>
      </c>
      <c r="D4284" s="62" t="s">
        <v>13379</v>
      </c>
      <c r="E4284" s="62" t="s">
        <v>3573</v>
      </c>
      <c r="F4284" s="69">
        <v>31241607</v>
      </c>
      <c r="G4284" s="62" t="s">
        <v>13633</v>
      </c>
      <c r="H4284" s="62">
        <v>2</v>
      </c>
      <c r="I4284" s="62">
        <v>6</v>
      </c>
      <c r="J4284" s="70">
        <v>1</v>
      </c>
      <c r="K4284" s="71">
        <v>142800</v>
      </c>
      <c r="L4284" s="72" t="s">
        <v>15</v>
      </c>
      <c r="M4284" s="72" t="s">
        <v>254</v>
      </c>
    </row>
    <row r="4285" spans="1:13" s="3" customFormat="1" ht="12.75" x14ac:dyDescent="0.2">
      <c r="A4285" s="62" t="s">
        <v>20</v>
      </c>
      <c r="B4285" s="62" t="s">
        <v>219</v>
      </c>
      <c r="C4285" s="63">
        <v>10</v>
      </c>
      <c r="D4285" s="64" t="s">
        <v>13379</v>
      </c>
      <c r="E4285" s="64" t="s">
        <v>3574</v>
      </c>
      <c r="F4285" s="65">
        <v>31241607</v>
      </c>
      <c r="G4285" s="64" t="s">
        <v>13633</v>
      </c>
      <c r="H4285" s="64">
        <v>2</v>
      </c>
      <c r="I4285" s="64">
        <v>6</v>
      </c>
      <c r="J4285" s="66">
        <v>1</v>
      </c>
      <c r="K4285" s="67">
        <v>142800</v>
      </c>
      <c r="L4285" s="68" t="s">
        <v>15</v>
      </c>
      <c r="M4285" s="68" t="s">
        <v>254</v>
      </c>
    </row>
    <row r="4286" spans="1:13" s="3" customFormat="1" ht="12.75" x14ac:dyDescent="0.2">
      <c r="A4286" s="62" t="s">
        <v>20</v>
      </c>
      <c r="B4286" s="62" t="s">
        <v>219</v>
      </c>
      <c r="C4286" s="63">
        <v>10</v>
      </c>
      <c r="D4286" s="62" t="s">
        <v>13379</v>
      </c>
      <c r="E4286" s="62" t="s">
        <v>3575</v>
      </c>
      <c r="F4286" s="69">
        <v>31241607</v>
      </c>
      <c r="G4286" s="62" t="s">
        <v>13633</v>
      </c>
      <c r="H4286" s="62">
        <v>2</v>
      </c>
      <c r="I4286" s="62">
        <v>6</v>
      </c>
      <c r="J4286" s="70">
        <v>1</v>
      </c>
      <c r="K4286" s="71">
        <v>714000</v>
      </c>
      <c r="L4286" s="72" t="s">
        <v>15</v>
      </c>
      <c r="M4286" s="72" t="s">
        <v>254</v>
      </c>
    </row>
    <row r="4287" spans="1:13" s="3" customFormat="1" ht="12.75" x14ac:dyDescent="0.2">
      <c r="A4287" s="62" t="s">
        <v>20</v>
      </c>
      <c r="B4287" s="62" t="s">
        <v>1791</v>
      </c>
      <c r="C4287" s="63">
        <v>10</v>
      </c>
      <c r="D4287" s="64" t="s">
        <v>13550</v>
      </c>
      <c r="E4287" s="64" t="s">
        <v>3576</v>
      </c>
      <c r="F4287" s="65" t="s">
        <v>3889</v>
      </c>
      <c r="G4287" s="64" t="s">
        <v>13633</v>
      </c>
      <c r="H4287" s="64">
        <v>2</v>
      </c>
      <c r="I4287" s="64">
        <v>6</v>
      </c>
      <c r="J4287" s="66">
        <v>1</v>
      </c>
      <c r="K4287" s="67">
        <v>3046460</v>
      </c>
      <c r="L4287" s="68" t="s">
        <v>15</v>
      </c>
      <c r="M4287" s="68" t="s">
        <v>254</v>
      </c>
    </row>
    <row r="4288" spans="1:13" s="3" customFormat="1" ht="12.75" x14ac:dyDescent="0.2">
      <c r="A4288" s="62" t="s">
        <v>20</v>
      </c>
      <c r="B4288" s="62" t="s">
        <v>1791</v>
      </c>
      <c r="C4288" s="63">
        <v>10</v>
      </c>
      <c r="D4288" s="62" t="s">
        <v>13550</v>
      </c>
      <c r="E4288" s="62" t="s">
        <v>3577</v>
      </c>
      <c r="F4288" s="69" t="s">
        <v>3889</v>
      </c>
      <c r="G4288" s="62" t="s">
        <v>13633</v>
      </c>
      <c r="H4288" s="62">
        <v>2</v>
      </c>
      <c r="I4288" s="62">
        <v>6</v>
      </c>
      <c r="J4288" s="70">
        <v>1</v>
      </c>
      <c r="K4288" s="71">
        <v>2627699</v>
      </c>
      <c r="L4288" s="72" t="s">
        <v>15</v>
      </c>
      <c r="M4288" s="72" t="s">
        <v>254</v>
      </c>
    </row>
    <row r="4289" spans="1:13" s="3" customFormat="1" ht="12.75" x14ac:dyDescent="0.2">
      <c r="A4289" s="62" t="s">
        <v>20</v>
      </c>
      <c r="B4289" s="62" t="s">
        <v>1790</v>
      </c>
      <c r="C4289" s="63">
        <v>10</v>
      </c>
      <c r="D4289" s="64" t="s">
        <v>13549</v>
      </c>
      <c r="E4289" s="64" t="s">
        <v>3578</v>
      </c>
      <c r="F4289" s="65">
        <v>40161513</v>
      </c>
      <c r="G4289" s="64" t="s">
        <v>13633</v>
      </c>
      <c r="H4289" s="64">
        <v>2</v>
      </c>
      <c r="I4289" s="64">
        <v>6</v>
      </c>
      <c r="J4289" s="66">
        <v>4</v>
      </c>
      <c r="K4289" s="67">
        <v>3570000</v>
      </c>
      <c r="L4289" s="68" t="s">
        <v>15</v>
      </c>
      <c r="M4289" s="68" t="s">
        <v>254</v>
      </c>
    </row>
    <row r="4290" spans="1:13" s="3" customFormat="1" ht="12.75" x14ac:dyDescent="0.2">
      <c r="A4290" s="62" t="s">
        <v>20</v>
      </c>
      <c r="B4290" s="62" t="s">
        <v>216</v>
      </c>
      <c r="C4290" s="63">
        <v>10</v>
      </c>
      <c r="D4290" s="62" t="s">
        <v>13377</v>
      </c>
      <c r="E4290" s="62" t="s">
        <v>3579</v>
      </c>
      <c r="F4290" s="69">
        <v>40173300</v>
      </c>
      <c r="G4290" s="62" t="s">
        <v>13633</v>
      </c>
      <c r="H4290" s="62">
        <v>2</v>
      </c>
      <c r="I4290" s="62">
        <v>6</v>
      </c>
      <c r="J4290" s="70">
        <v>20</v>
      </c>
      <c r="K4290" s="71">
        <v>226100</v>
      </c>
      <c r="L4290" s="72" t="s">
        <v>15</v>
      </c>
      <c r="M4290" s="72" t="s">
        <v>254</v>
      </c>
    </row>
    <row r="4291" spans="1:13" s="3" customFormat="1" ht="12.75" x14ac:dyDescent="0.2">
      <c r="A4291" s="62" t="s">
        <v>20</v>
      </c>
      <c r="B4291" s="62" t="s">
        <v>222</v>
      </c>
      <c r="C4291" s="63">
        <v>10</v>
      </c>
      <c r="D4291" s="64" t="s">
        <v>13381</v>
      </c>
      <c r="E4291" s="64" t="s">
        <v>3580</v>
      </c>
      <c r="F4291" s="65" t="s">
        <v>3890</v>
      </c>
      <c r="G4291" s="64" t="s">
        <v>13633</v>
      </c>
      <c r="H4291" s="64">
        <v>2</v>
      </c>
      <c r="I4291" s="64">
        <v>6</v>
      </c>
      <c r="J4291" s="66">
        <v>20</v>
      </c>
      <c r="K4291" s="67">
        <v>190400</v>
      </c>
      <c r="L4291" s="68" t="s">
        <v>15</v>
      </c>
      <c r="M4291" s="68" t="s">
        <v>254</v>
      </c>
    </row>
    <row r="4292" spans="1:13" s="3" customFormat="1" ht="12.75" x14ac:dyDescent="0.2">
      <c r="A4292" s="62" t="s">
        <v>20</v>
      </c>
      <c r="B4292" s="62" t="s">
        <v>222</v>
      </c>
      <c r="C4292" s="63">
        <v>10</v>
      </c>
      <c r="D4292" s="62" t="s">
        <v>13381</v>
      </c>
      <c r="E4292" s="62" t="s">
        <v>3581</v>
      </c>
      <c r="F4292" s="69" t="s">
        <v>3890</v>
      </c>
      <c r="G4292" s="62" t="s">
        <v>13633</v>
      </c>
      <c r="H4292" s="62">
        <v>2</v>
      </c>
      <c r="I4292" s="62">
        <v>6</v>
      </c>
      <c r="J4292" s="70">
        <v>10</v>
      </c>
      <c r="K4292" s="71">
        <v>95200</v>
      </c>
      <c r="L4292" s="72" t="s">
        <v>15</v>
      </c>
      <c r="M4292" s="72" t="s">
        <v>254</v>
      </c>
    </row>
    <row r="4293" spans="1:13" s="3" customFormat="1" ht="12.75" x14ac:dyDescent="0.2">
      <c r="A4293" s="62" t="s">
        <v>20</v>
      </c>
      <c r="B4293" s="62" t="s">
        <v>222</v>
      </c>
      <c r="C4293" s="63">
        <v>10</v>
      </c>
      <c r="D4293" s="64" t="s">
        <v>13381</v>
      </c>
      <c r="E4293" s="64" t="s">
        <v>3582</v>
      </c>
      <c r="F4293" s="65" t="s">
        <v>3890</v>
      </c>
      <c r="G4293" s="64" t="s">
        <v>13633</v>
      </c>
      <c r="H4293" s="64">
        <v>2</v>
      </c>
      <c r="I4293" s="64">
        <v>6</v>
      </c>
      <c r="J4293" s="66">
        <v>20</v>
      </c>
      <c r="K4293" s="67">
        <v>285600</v>
      </c>
      <c r="L4293" s="68" t="s">
        <v>15</v>
      </c>
      <c r="M4293" s="68" t="s">
        <v>254</v>
      </c>
    </row>
    <row r="4294" spans="1:13" s="3" customFormat="1" ht="12.75" x14ac:dyDescent="0.2">
      <c r="A4294" s="62" t="s">
        <v>20</v>
      </c>
      <c r="B4294" s="62" t="s">
        <v>468</v>
      </c>
      <c r="C4294" s="63">
        <v>10</v>
      </c>
      <c r="D4294" s="62" t="s">
        <v>13433</v>
      </c>
      <c r="E4294" s="62" t="s">
        <v>3583</v>
      </c>
      <c r="F4294" s="69">
        <v>23271400</v>
      </c>
      <c r="G4294" s="62" t="s">
        <v>13633</v>
      </c>
      <c r="H4294" s="62">
        <v>4</v>
      </c>
      <c r="I4294" s="62">
        <v>2</v>
      </c>
      <c r="J4294" s="70">
        <v>1</v>
      </c>
      <c r="K4294" s="71">
        <v>2695350</v>
      </c>
      <c r="L4294" s="72" t="s">
        <v>15</v>
      </c>
      <c r="M4294" s="72" t="s">
        <v>254</v>
      </c>
    </row>
    <row r="4295" spans="1:13" s="3" customFormat="1" ht="12.75" x14ac:dyDescent="0.2">
      <c r="A4295" s="62" t="s">
        <v>20</v>
      </c>
      <c r="B4295" s="62" t="s">
        <v>468</v>
      </c>
      <c r="C4295" s="63">
        <v>10</v>
      </c>
      <c r="D4295" s="64" t="s">
        <v>13433</v>
      </c>
      <c r="E4295" s="64" t="s">
        <v>3584</v>
      </c>
      <c r="F4295" s="65">
        <v>23101506</v>
      </c>
      <c r="G4295" s="64" t="s">
        <v>13633</v>
      </c>
      <c r="H4295" s="64">
        <v>4</v>
      </c>
      <c r="I4295" s="64">
        <v>2</v>
      </c>
      <c r="J4295" s="66">
        <v>1</v>
      </c>
      <c r="K4295" s="67">
        <v>2939836</v>
      </c>
      <c r="L4295" s="68" t="s">
        <v>15</v>
      </c>
      <c r="M4295" s="68" t="s">
        <v>254</v>
      </c>
    </row>
    <row r="4296" spans="1:13" s="3" customFormat="1" ht="12.75" x14ac:dyDescent="0.2">
      <c r="A4296" s="62" t="s">
        <v>20</v>
      </c>
      <c r="B4296" s="62" t="s">
        <v>216</v>
      </c>
      <c r="C4296" s="63">
        <v>10</v>
      </c>
      <c r="D4296" s="62" t="s">
        <v>13377</v>
      </c>
      <c r="E4296" s="62" t="s">
        <v>3585</v>
      </c>
      <c r="F4296" s="69">
        <v>13111302</v>
      </c>
      <c r="G4296" s="62" t="s">
        <v>13633</v>
      </c>
      <c r="H4296" s="62">
        <v>2</v>
      </c>
      <c r="I4296" s="62">
        <v>6</v>
      </c>
      <c r="J4296" s="70">
        <v>10</v>
      </c>
      <c r="K4296" s="71">
        <v>2142000</v>
      </c>
      <c r="L4296" s="72" t="s">
        <v>15</v>
      </c>
      <c r="M4296" s="72" t="s">
        <v>254</v>
      </c>
    </row>
    <row r="4297" spans="1:13" s="3" customFormat="1" ht="12.75" x14ac:dyDescent="0.2">
      <c r="A4297" s="62" t="s">
        <v>20</v>
      </c>
      <c r="B4297" s="62" t="s">
        <v>468</v>
      </c>
      <c r="C4297" s="63">
        <v>10</v>
      </c>
      <c r="D4297" s="64" t="s">
        <v>13433</v>
      </c>
      <c r="E4297" s="64" t="s">
        <v>3586</v>
      </c>
      <c r="F4297" s="65">
        <v>23271417</v>
      </c>
      <c r="G4297" s="64" t="s">
        <v>13633</v>
      </c>
      <c r="H4297" s="64">
        <v>4</v>
      </c>
      <c r="I4297" s="64">
        <v>2</v>
      </c>
      <c r="J4297" s="66">
        <v>1</v>
      </c>
      <c r="K4297" s="67">
        <v>27211968</v>
      </c>
      <c r="L4297" s="68" t="s">
        <v>15</v>
      </c>
      <c r="M4297" s="68" t="s">
        <v>254</v>
      </c>
    </row>
    <row r="4298" spans="1:13" s="3" customFormat="1" ht="12.75" x14ac:dyDescent="0.2">
      <c r="A4298" s="62" t="s">
        <v>20</v>
      </c>
      <c r="B4298" s="62" t="s">
        <v>853</v>
      </c>
      <c r="C4298" s="63">
        <v>10</v>
      </c>
      <c r="D4298" s="62" t="s">
        <v>13472</v>
      </c>
      <c r="E4298" s="62" t="s">
        <v>3587</v>
      </c>
      <c r="F4298" s="69">
        <v>23271400</v>
      </c>
      <c r="G4298" s="62" t="s">
        <v>13633</v>
      </c>
      <c r="H4298" s="62">
        <v>4</v>
      </c>
      <c r="I4298" s="62">
        <v>2</v>
      </c>
      <c r="J4298" s="70">
        <v>1</v>
      </c>
      <c r="K4298" s="71">
        <v>844841</v>
      </c>
      <c r="L4298" s="72" t="s">
        <v>15</v>
      </c>
      <c r="M4298" s="72" t="s">
        <v>254</v>
      </c>
    </row>
    <row r="4299" spans="1:13" s="3" customFormat="1" ht="12.75" x14ac:dyDescent="0.2">
      <c r="A4299" s="62" t="s">
        <v>20</v>
      </c>
      <c r="B4299" s="62" t="s">
        <v>479</v>
      </c>
      <c r="C4299" s="63">
        <v>10</v>
      </c>
      <c r="D4299" s="64" t="s">
        <v>13444</v>
      </c>
      <c r="E4299" s="64" t="s">
        <v>3588</v>
      </c>
      <c r="F4299" s="65">
        <v>60102702</v>
      </c>
      <c r="G4299" s="64" t="s">
        <v>13631</v>
      </c>
      <c r="H4299" s="64">
        <v>2</v>
      </c>
      <c r="I4299" s="64">
        <v>6</v>
      </c>
      <c r="J4299" s="66">
        <v>1</v>
      </c>
      <c r="K4299" s="67">
        <v>1666000</v>
      </c>
      <c r="L4299" s="68" t="s">
        <v>15</v>
      </c>
      <c r="M4299" s="68" t="s">
        <v>254</v>
      </c>
    </row>
    <row r="4300" spans="1:13" s="3" customFormat="1" ht="12.75" x14ac:dyDescent="0.2">
      <c r="A4300" s="62" t="s">
        <v>20</v>
      </c>
      <c r="B4300" s="62" t="s">
        <v>467</v>
      </c>
      <c r="C4300" s="63">
        <v>10</v>
      </c>
      <c r="D4300" s="62" t="s">
        <v>13432</v>
      </c>
      <c r="E4300" s="62" t="s">
        <v>3589</v>
      </c>
      <c r="F4300" s="69">
        <v>24102004</v>
      </c>
      <c r="G4300" s="62" t="s">
        <v>13633</v>
      </c>
      <c r="H4300" s="62">
        <v>3</v>
      </c>
      <c r="I4300" s="62">
        <v>2</v>
      </c>
      <c r="J4300" s="70">
        <v>1</v>
      </c>
      <c r="K4300" s="71">
        <v>110815023</v>
      </c>
      <c r="L4300" s="72" t="s">
        <v>13</v>
      </c>
      <c r="M4300" s="72" t="s">
        <v>254</v>
      </c>
    </row>
    <row r="4301" spans="1:13" s="3" customFormat="1" ht="12.75" x14ac:dyDescent="0.2">
      <c r="A4301" s="62" t="s">
        <v>20</v>
      </c>
      <c r="B4301" s="62" t="s">
        <v>466</v>
      </c>
      <c r="C4301" s="63">
        <v>10</v>
      </c>
      <c r="D4301" s="64" t="s">
        <v>13431</v>
      </c>
      <c r="E4301" s="64" t="s">
        <v>3590</v>
      </c>
      <c r="F4301" s="65">
        <v>41111748</v>
      </c>
      <c r="G4301" s="64" t="s">
        <v>13633</v>
      </c>
      <c r="H4301" s="64">
        <v>4</v>
      </c>
      <c r="I4301" s="64">
        <v>2</v>
      </c>
      <c r="J4301" s="66">
        <v>1</v>
      </c>
      <c r="K4301" s="67">
        <v>8356656</v>
      </c>
      <c r="L4301" s="68" t="s">
        <v>15</v>
      </c>
      <c r="M4301" s="68" t="s">
        <v>254</v>
      </c>
    </row>
    <row r="4302" spans="1:13" s="3" customFormat="1" ht="12.75" x14ac:dyDescent="0.2">
      <c r="A4302" s="62" t="s">
        <v>20</v>
      </c>
      <c r="B4302" s="62" t="s">
        <v>855</v>
      </c>
      <c r="C4302" s="63">
        <v>10</v>
      </c>
      <c r="D4302" s="62" t="s">
        <v>13474</v>
      </c>
      <c r="E4302" s="62" t="s">
        <v>3591</v>
      </c>
      <c r="F4302" s="69" t="s">
        <v>3891</v>
      </c>
      <c r="G4302" s="62" t="s">
        <v>13633</v>
      </c>
      <c r="H4302" s="62">
        <v>2</v>
      </c>
      <c r="I4302" s="62">
        <v>6</v>
      </c>
      <c r="J4302" s="70">
        <v>1</v>
      </c>
      <c r="K4302" s="71">
        <v>2856000</v>
      </c>
      <c r="L4302" s="72" t="s">
        <v>15</v>
      </c>
      <c r="M4302" s="72" t="s">
        <v>254</v>
      </c>
    </row>
    <row r="4303" spans="1:13" s="3" customFormat="1" ht="12.75" x14ac:dyDescent="0.2">
      <c r="A4303" s="62" t="s">
        <v>20</v>
      </c>
      <c r="B4303" s="62" t="s">
        <v>855</v>
      </c>
      <c r="C4303" s="63">
        <v>10</v>
      </c>
      <c r="D4303" s="64" t="s">
        <v>13474</v>
      </c>
      <c r="E4303" s="64" t="s">
        <v>3592</v>
      </c>
      <c r="F4303" s="65" t="s">
        <v>3891</v>
      </c>
      <c r="G4303" s="64" t="s">
        <v>13633</v>
      </c>
      <c r="H4303" s="64">
        <v>2</v>
      </c>
      <c r="I4303" s="64">
        <v>6</v>
      </c>
      <c r="J4303" s="66">
        <v>1</v>
      </c>
      <c r="K4303" s="67">
        <v>535500</v>
      </c>
      <c r="L4303" s="68" t="s">
        <v>15</v>
      </c>
      <c r="M4303" s="68" t="s">
        <v>254</v>
      </c>
    </row>
    <row r="4304" spans="1:13" s="3" customFormat="1" ht="12.75" x14ac:dyDescent="0.2">
      <c r="A4304" s="62" t="s">
        <v>20</v>
      </c>
      <c r="B4304" s="62" t="s">
        <v>219</v>
      </c>
      <c r="C4304" s="63">
        <v>10</v>
      </c>
      <c r="D4304" s="62" t="s">
        <v>13379</v>
      </c>
      <c r="E4304" s="62" t="s">
        <v>3593</v>
      </c>
      <c r="F4304" s="69">
        <v>27111709</v>
      </c>
      <c r="G4304" s="62" t="s">
        <v>13633</v>
      </c>
      <c r="H4304" s="62">
        <v>4</v>
      </c>
      <c r="I4304" s="62">
        <v>2</v>
      </c>
      <c r="J4304" s="70">
        <v>1</v>
      </c>
      <c r="K4304" s="71">
        <v>1896622</v>
      </c>
      <c r="L4304" s="72" t="s">
        <v>15</v>
      </c>
      <c r="M4304" s="72" t="s">
        <v>254</v>
      </c>
    </row>
    <row r="4305" spans="1:13" s="3" customFormat="1" ht="12.75" x14ac:dyDescent="0.2">
      <c r="A4305" s="62" t="s">
        <v>20</v>
      </c>
      <c r="B4305" s="62" t="s">
        <v>1790</v>
      </c>
      <c r="C4305" s="63">
        <v>10</v>
      </c>
      <c r="D4305" s="64" t="s">
        <v>13549</v>
      </c>
      <c r="E4305" s="64" t="s">
        <v>3594</v>
      </c>
      <c r="F4305" s="65" t="s">
        <v>3892</v>
      </c>
      <c r="G4305" s="64" t="s">
        <v>13633</v>
      </c>
      <c r="H4305" s="64">
        <v>2</v>
      </c>
      <c r="I4305" s="64">
        <v>6</v>
      </c>
      <c r="J4305" s="66">
        <v>15</v>
      </c>
      <c r="K4305" s="67">
        <v>1160250</v>
      </c>
      <c r="L4305" s="68" t="s">
        <v>15</v>
      </c>
      <c r="M4305" s="68" t="s">
        <v>254</v>
      </c>
    </row>
    <row r="4306" spans="1:13" s="3" customFormat="1" ht="12.75" x14ac:dyDescent="0.2">
      <c r="A4306" s="62" t="s">
        <v>20</v>
      </c>
      <c r="B4306" s="62" t="s">
        <v>1790</v>
      </c>
      <c r="C4306" s="63">
        <v>10</v>
      </c>
      <c r="D4306" s="62" t="s">
        <v>13549</v>
      </c>
      <c r="E4306" s="62" t="s">
        <v>3595</v>
      </c>
      <c r="F4306" s="69">
        <v>40161513</v>
      </c>
      <c r="G4306" s="62" t="s">
        <v>13633</v>
      </c>
      <c r="H4306" s="62">
        <v>2</v>
      </c>
      <c r="I4306" s="62">
        <v>6</v>
      </c>
      <c r="J4306" s="70">
        <v>5</v>
      </c>
      <c r="K4306" s="71">
        <v>1160250</v>
      </c>
      <c r="L4306" s="72" t="s">
        <v>15</v>
      </c>
      <c r="M4306" s="72" t="s">
        <v>254</v>
      </c>
    </row>
    <row r="4307" spans="1:13" s="3" customFormat="1" ht="12.75" x14ac:dyDescent="0.2">
      <c r="A4307" s="62" t="s">
        <v>20</v>
      </c>
      <c r="B4307" s="62" t="s">
        <v>1790</v>
      </c>
      <c r="C4307" s="63">
        <v>10</v>
      </c>
      <c r="D4307" s="64" t="s">
        <v>13549</v>
      </c>
      <c r="E4307" s="64" t="s">
        <v>3596</v>
      </c>
      <c r="F4307" s="65">
        <v>46182005</v>
      </c>
      <c r="G4307" s="64" t="s">
        <v>13633</v>
      </c>
      <c r="H4307" s="64">
        <v>2</v>
      </c>
      <c r="I4307" s="64">
        <v>6</v>
      </c>
      <c r="J4307" s="66">
        <v>1</v>
      </c>
      <c r="K4307" s="67">
        <v>291550</v>
      </c>
      <c r="L4307" s="68" t="s">
        <v>15</v>
      </c>
      <c r="M4307" s="68" t="s">
        <v>254</v>
      </c>
    </row>
    <row r="4308" spans="1:13" s="3" customFormat="1" ht="12.75" x14ac:dyDescent="0.2">
      <c r="A4308" s="62" t="s">
        <v>20</v>
      </c>
      <c r="B4308" s="62" t="s">
        <v>219</v>
      </c>
      <c r="C4308" s="63">
        <v>10</v>
      </c>
      <c r="D4308" s="62" t="s">
        <v>13379</v>
      </c>
      <c r="E4308" s="62" t="s">
        <v>3597</v>
      </c>
      <c r="F4308" s="69" t="s">
        <v>3893</v>
      </c>
      <c r="G4308" s="62" t="s">
        <v>13633</v>
      </c>
      <c r="H4308" s="62">
        <v>2</v>
      </c>
      <c r="I4308" s="62">
        <v>6</v>
      </c>
      <c r="J4308" s="70">
        <v>200</v>
      </c>
      <c r="K4308" s="71">
        <v>305400</v>
      </c>
      <c r="L4308" s="72" t="s">
        <v>15</v>
      </c>
      <c r="M4308" s="72" t="s">
        <v>254</v>
      </c>
    </row>
    <row r="4309" spans="1:13" s="3" customFormat="1" ht="12.75" x14ac:dyDescent="0.2">
      <c r="A4309" s="62" t="s">
        <v>20</v>
      </c>
      <c r="B4309" s="62" t="s">
        <v>219</v>
      </c>
      <c r="C4309" s="63">
        <v>10</v>
      </c>
      <c r="D4309" s="64" t="s">
        <v>13379</v>
      </c>
      <c r="E4309" s="64" t="s">
        <v>3598</v>
      </c>
      <c r="F4309" s="65" t="s">
        <v>3893</v>
      </c>
      <c r="G4309" s="64" t="s">
        <v>13633</v>
      </c>
      <c r="H4309" s="64">
        <v>2</v>
      </c>
      <c r="I4309" s="64">
        <v>6</v>
      </c>
      <c r="J4309" s="66">
        <v>200</v>
      </c>
      <c r="K4309" s="67">
        <v>305400</v>
      </c>
      <c r="L4309" s="68" t="s">
        <v>15</v>
      </c>
      <c r="M4309" s="68" t="s">
        <v>254</v>
      </c>
    </row>
    <row r="4310" spans="1:13" s="3" customFormat="1" ht="12.75" x14ac:dyDescent="0.2">
      <c r="A4310" s="62" t="s">
        <v>20</v>
      </c>
      <c r="B4310" s="62" t="s">
        <v>221</v>
      </c>
      <c r="C4310" s="63">
        <v>10</v>
      </c>
      <c r="D4310" s="62" t="s">
        <v>13382</v>
      </c>
      <c r="E4310" s="62" t="s">
        <v>3599</v>
      </c>
      <c r="F4310" s="69" t="s">
        <v>3894</v>
      </c>
      <c r="G4310" s="62" t="s">
        <v>13633</v>
      </c>
      <c r="H4310" s="62">
        <v>2</v>
      </c>
      <c r="I4310" s="62">
        <v>6</v>
      </c>
      <c r="J4310" s="70">
        <v>30</v>
      </c>
      <c r="K4310" s="71">
        <v>1706460</v>
      </c>
      <c r="L4310" s="72" t="s">
        <v>15</v>
      </c>
      <c r="M4310" s="72" t="s">
        <v>254</v>
      </c>
    </row>
    <row r="4311" spans="1:13" s="3" customFormat="1" ht="12.75" x14ac:dyDescent="0.2">
      <c r="A4311" s="62" t="s">
        <v>20</v>
      </c>
      <c r="B4311" s="62" t="s">
        <v>855</v>
      </c>
      <c r="C4311" s="63">
        <v>10</v>
      </c>
      <c r="D4311" s="64" t="s">
        <v>13474</v>
      </c>
      <c r="E4311" s="64" t="s">
        <v>3600</v>
      </c>
      <c r="F4311" s="65" t="s">
        <v>3895</v>
      </c>
      <c r="G4311" s="64" t="s">
        <v>13633</v>
      </c>
      <c r="H4311" s="64">
        <v>2</v>
      </c>
      <c r="I4311" s="64">
        <v>6</v>
      </c>
      <c r="J4311" s="66">
        <v>2</v>
      </c>
      <c r="K4311" s="67">
        <v>345100</v>
      </c>
      <c r="L4311" s="68" t="s">
        <v>15</v>
      </c>
      <c r="M4311" s="68" t="s">
        <v>254</v>
      </c>
    </row>
    <row r="4312" spans="1:13" s="3" customFormat="1" ht="12.75" x14ac:dyDescent="0.2">
      <c r="A4312" s="62" t="s">
        <v>20</v>
      </c>
      <c r="B4312" s="62" t="s">
        <v>855</v>
      </c>
      <c r="C4312" s="63">
        <v>10</v>
      </c>
      <c r="D4312" s="62" t="s">
        <v>13474</v>
      </c>
      <c r="E4312" s="62" t="s">
        <v>3601</v>
      </c>
      <c r="F4312" s="69" t="s">
        <v>3896</v>
      </c>
      <c r="G4312" s="62" t="s">
        <v>13633</v>
      </c>
      <c r="H4312" s="62">
        <v>2</v>
      </c>
      <c r="I4312" s="62">
        <v>6</v>
      </c>
      <c r="J4312" s="70">
        <v>3</v>
      </c>
      <c r="K4312" s="71">
        <v>1606500</v>
      </c>
      <c r="L4312" s="72" t="s">
        <v>15</v>
      </c>
      <c r="M4312" s="72" t="s">
        <v>254</v>
      </c>
    </row>
    <row r="4313" spans="1:13" s="3" customFormat="1" ht="12.75" x14ac:dyDescent="0.2">
      <c r="A4313" s="62" t="s">
        <v>20</v>
      </c>
      <c r="B4313" s="62" t="s">
        <v>338</v>
      </c>
      <c r="C4313" s="63">
        <v>10</v>
      </c>
      <c r="D4313" s="64" t="s">
        <v>13384</v>
      </c>
      <c r="E4313" s="64" t="s">
        <v>3602</v>
      </c>
      <c r="F4313" s="65" t="s">
        <v>3897</v>
      </c>
      <c r="G4313" s="64" t="s">
        <v>13633</v>
      </c>
      <c r="H4313" s="64">
        <v>2</v>
      </c>
      <c r="I4313" s="64">
        <v>6</v>
      </c>
      <c r="J4313" s="66">
        <v>300</v>
      </c>
      <c r="K4313" s="67">
        <v>2820300</v>
      </c>
      <c r="L4313" s="68" t="s">
        <v>15</v>
      </c>
      <c r="M4313" s="68" t="s">
        <v>254</v>
      </c>
    </row>
    <row r="4314" spans="1:13" s="3" customFormat="1" ht="12.75" x14ac:dyDescent="0.2">
      <c r="A4314" s="62" t="s">
        <v>20</v>
      </c>
      <c r="B4314" s="62" t="s">
        <v>458</v>
      </c>
      <c r="C4314" s="63">
        <v>10</v>
      </c>
      <c r="D4314" s="62" t="s">
        <v>13422</v>
      </c>
      <c r="E4314" s="62" t="s">
        <v>3603</v>
      </c>
      <c r="F4314" s="69">
        <v>25202003</v>
      </c>
      <c r="G4314" s="62" t="s">
        <v>13633</v>
      </c>
      <c r="H4314" s="62">
        <v>4</v>
      </c>
      <c r="I4314" s="62">
        <v>2</v>
      </c>
      <c r="J4314" s="70">
        <v>1</v>
      </c>
      <c r="K4314" s="71">
        <v>2353582</v>
      </c>
      <c r="L4314" s="72" t="s">
        <v>15</v>
      </c>
      <c r="M4314" s="72" t="s">
        <v>254</v>
      </c>
    </row>
    <row r="4315" spans="1:13" s="3" customFormat="1" ht="12.75" x14ac:dyDescent="0.2">
      <c r="A4315" s="62" t="s">
        <v>20</v>
      </c>
      <c r="B4315" s="62" t="s">
        <v>855</v>
      </c>
      <c r="C4315" s="63">
        <v>10</v>
      </c>
      <c r="D4315" s="64" t="s">
        <v>13474</v>
      </c>
      <c r="E4315" s="64" t="s">
        <v>3604</v>
      </c>
      <c r="F4315" s="65" t="s">
        <v>3898</v>
      </c>
      <c r="G4315" s="64" t="s">
        <v>13633</v>
      </c>
      <c r="H4315" s="64">
        <v>2</v>
      </c>
      <c r="I4315" s="64">
        <v>6</v>
      </c>
      <c r="J4315" s="66">
        <v>10</v>
      </c>
      <c r="K4315" s="67">
        <v>3570</v>
      </c>
      <c r="L4315" s="68" t="s">
        <v>15</v>
      </c>
      <c r="M4315" s="68" t="s">
        <v>254</v>
      </c>
    </row>
    <row r="4316" spans="1:13" s="3" customFormat="1" ht="12.75" x14ac:dyDescent="0.2">
      <c r="A4316" s="62" t="s">
        <v>20</v>
      </c>
      <c r="B4316" s="62" t="s">
        <v>855</v>
      </c>
      <c r="C4316" s="63">
        <v>10</v>
      </c>
      <c r="D4316" s="62" t="s">
        <v>13474</v>
      </c>
      <c r="E4316" s="62" t="s">
        <v>3605</v>
      </c>
      <c r="F4316" s="69" t="s">
        <v>3898</v>
      </c>
      <c r="G4316" s="62" t="s">
        <v>13633</v>
      </c>
      <c r="H4316" s="62">
        <v>2</v>
      </c>
      <c r="I4316" s="62">
        <v>6</v>
      </c>
      <c r="J4316" s="70">
        <v>10</v>
      </c>
      <c r="K4316" s="71">
        <v>3570</v>
      </c>
      <c r="L4316" s="72" t="s">
        <v>15</v>
      </c>
      <c r="M4316" s="72" t="s">
        <v>254</v>
      </c>
    </row>
    <row r="4317" spans="1:13" s="3" customFormat="1" ht="12.75" x14ac:dyDescent="0.2">
      <c r="A4317" s="62" t="s">
        <v>20</v>
      </c>
      <c r="B4317" s="62" t="s">
        <v>855</v>
      </c>
      <c r="C4317" s="63">
        <v>10</v>
      </c>
      <c r="D4317" s="64" t="s">
        <v>13474</v>
      </c>
      <c r="E4317" s="64" t="s">
        <v>3606</v>
      </c>
      <c r="F4317" s="65" t="s">
        <v>3898</v>
      </c>
      <c r="G4317" s="64" t="s">
        <v>13633</v>
      </c>
      <c r="H4317" s="64">
        <v>2</v>
      </c>
      <c r="I4317" s="64">
        <v>6</v>
      </c>
      <c r="J4317" s="66">
        <v>10</v>
      </c>
      <c r="K4317" s="67">
        <v>3570</v>
      </c>
      <c r="L4317" s="68" t="s">
        <v>15</v>
      </c>
      <c r="M4317" s="68" t="s">
        <v>254</v>
      </c>
    </row>
    <row r="4318" spans="1:13" s="3" customFormat="1" ht="12.75" x14ac:dyDescent="0.2">
      <c r="A4318" s="62" t="s">
        <v>20</v>
      </c>
      <c r="B4318" s="62" t="s">
        <v>855</v>
      </c>
      <c r="C4318" s="63">
        <v>10</v>
      </c>
      <c r="D4318" s="62" t="s">
        <v>13474</v>
      </c>
      <c r="E4318" s="62" t="s">
        <v>3607</v>
      </c>
      <c r="F4318" s="69" t="s">
        <v>3898</v>
      </c>
      <c r="G4318" s="62" t="s">
        <v>13633</v>
      </c>
      <c r="H4318" s="62">
        <v>2</v>
      </c>
      <c r="I4318" s="62">
        <v>6</v>
      </c>
      <c r="J4318" s="70">
        <v>10</v>
      </c>
      <c r="K4318" s="71">
        <v>3570</v>
      </c>
      <c r="L4318" s="72" t="s">
        <v>15</v>
      </c>
      <c r="M4318" s="72" t="s">
        <v>254</v>
      </c>
    </row>
    <row r="4319" spans="1:13" s="3" customFormat="1" ht="12.75" x14ac:dyDescent="0.2">
      <c r="A4319" s="62" t="s">
        <v>20</v>
      </c>
      <c r="B4319" s="62" t="s">
        <v>855</v>
      </c>
      <c r="C4319" s="63">
        <v>10</v>
      </c>
      <c r="D4319" s="64" t="s">
        <v>13474</v>
      </c>
      <c r="E4319" s="64" t="s">
        <v>3608</v>
      </c>
      <c r="F4319" s="65" t="s">
        <v>3898</v>
      </c>
      <c r="G4319" s="64" t="s">
        <v>13633</v>
      </c>
      <c r="H4319" s="64">
        <v>2</v>
      </c>
      <c r="I4319" s="64">
        <v>6</v>
      </c>
      <c r="J4319" s="66">
        <v>10</v>
      </c>
      <c r="K4319" s="67">
        <v>3570</v>
      </c>
      <c r="L4319" s="68" t="s">
        <v>15</v>
      </c>
      <c r="M4319" s="68" t="s">
        <v>254</v>
      </c>
    </row>
    <row r="4320" spans="1:13" s="3" customFormat="1" ht="12.75" x14ac:dyDescent="0.2">
      <c r="A4320" s="62" t="s">
        <v>20</v>
      </c>
      <c r="B4320" s="62" t="s">
        <v>855</v>
      </c>
      <c r="C4320" s="63">
        <v>10</v>
      </c>
      <c r="D4320" s="62" t="s">
        <v>13474</v>
      </c>
      <c r="E4320" s="62" t="s">
        <v>3609</v>
      </c>
      <c r="F4320" s="69" t="s">
        <v>3898</v>
      </c>
      <c r="G4320" s="62" t="s">
        <v>13633</v>
      </c>
      <c r="H4320" s="62">
        <v>2</v>
      </c>
      <c r="I4320" s="62">
        <v>6</v>
      </c>
      <c r="J4320" s="70">
        <v>10</v>
      </c>
      <c r="K4320" s="71">
        <v>3570</v>
      </c>
      <c r="L4320" s="72" t="s">
        <v>15</v>
      </c>
      <c r="M4320" s="72" t="s">
        <v>254</v>
      </c>
    </row>
    <row r="4321" spans="1:13" s="3" customFormat="1" ht="12.75" x14ac:dyDescent="0.2">
      <c r="A4321" s="62" t="s">
        <v>20</v>
      </c>
      <c r="B4321" s="62" t="s">
        <v>855</v>
      </c>
      <c r="C4321" s="63">
        <v>10</v>
      </c>
      <c r="D4321" s="64" t="s">
        <v>13474</v>
      </c>
      <c r="E4321" s="64" t="s">
        <v>3610</v>
      </c>
      <c r="F4321" s="65" t="s">
        <v>3898</v>
      </c>
      <c r="G4321" s="64" t="s">
        <v>13633</v>
      </c>
      <c r="H4321" s="64">
        <v>2</v>
      </c>
      <c r="I4321" s="64">
        <v>6</v>
      </c>
      <c r="J4321" s="66">
        <v>10</v>
      </c>
      <c r="K4321" s="67">
        <v>3570</v>
      </c>
      <c r="L4321" s="68" t="s">
        <v>15</v>
      </c>
      <c r="M4321" s="68" t="s">
        <v>254</v>
      </c>
    </row>
    <row r="4322" spans="1:13" s="3" customFormat="1" ht="12.75" x14ac:dyDescent="0.2">
      <c r="A4322" s="62" t="s">
        <v>20</v>
      </c>
      <c r="B4322" s="62" t="s">
        <v>855</v>
      </c>
      <c r="C4322" s="63">
        <v>10</v>
      </c>
      <c r="D4322" s="62" t="s">
        <v>13474</v>
      </c>
      <c r="E4322" s="62" t="s">
        <v>3611</v>
      </c>
      <c r="F4322" s="69" t="s">
        <v>3898</v>
      </c>
      <c r="G4322" s="62" t="s">
        <v>13633</v>
      </c>
      <c r="H4322" s="62">
        <v>2</v>
      </c>
      <c r="I4322" s="62">
        <v>6</v>
      </c>
      <c r="J4322" s="70">
        <v>10</v>
      </c>
      <c r="K4322" s="71">
        <v>3570</v>
      </c>
      <c r="L4322" s="72" t="s">
        <v>15</v>
      </c>
      <c r="M4322" s="72" t="s">
        <v>254</v>
      </c>
    </row>
    <row r="4323" spans="1:13" s="3" customFormat="1" ht="12.75" x14ac:dyDescent="0.2">
      <c r="A4323" s="62" t="s">
        <v>20</v>
      </c>
      <c r="B4323" s="62" t="s">
        <v>855</v>
      </c>
      <c r="C4323" s="63">
        <v>10</v>
      </c>
      <c r="D4323" s="64" t="s">
        <v>13474</v>
      </c>
      <c r="E4323" s="64" t="s">
        <v>3612</v>
      </c>
      <c r="F4323" s="65" t="s">
        <v>3898</v>
      </c>
      <c r="G4323" s="64" t="s">
        <v>13633</v>
      </c>
      <c r="H4323" s="64">
        <v>2</v>
      </c>
      <c r="I4323" s="64">
        <v>6</v>
      </c>
      <c r="J4323" s="66">
        <v>10</v>
      </c>
      <c r="K4323" s="67">
        <v>3570</v>
      </c>
      <c r="L4323" s="68" t="s">
        <v>15</v>
      </c>
      <c r="M4323" s="68" t="s">
        <v>254</v>
      </c>
    </row>
    <row r="4324" spans="1:13" s="3" customFormat="1" ht="12.75" x14ac:dyDescent="0.2">
      <c r="A4324" s="62" t="s">
        <v>20</v>
      </c>
      <c r="B4324" s="62" t="s">
        <v>855</v>
      </c>
      <c r="C4324" s="63">
        <v>10</v>
      </c>
      <c r="D4324" s="62" t="s">
        <v>13474</v>
      </c>
      <c r="E4324" s="62" t="s">
        <v>3613</v>
      </c>
      <c r="F4324" s="69" t="s">
        <v>3898</v>
      </c>
      <c r="G4324" s="62" t="s">
        <v>13633</v>
      </c>
      <c r="H4324" s="62">
        <v>2</v>
      </c>
      <c r="I4324" s="62">
        <v>6</v>
      </c>
      <c r="J4324" s="70">
        <v>10</v>
      </c>
      <c r="K4324" s="71">
        <v>3570</v>
      </c>
      <c r="L4324" s="72" t="s">
        <v>15</v>
      </c>
      <c r="M4324" s="72" t="s">
        <v>254</v>
      </c>
    </row>
    <row r="4325" spans="1:13" s="3" customFormat="1" ht="12.75" x14ac:dyDescent="0.2">
      <c r="A4325" s="62" t="s">
        <v>20</v>
      </c>
      <c r="B4325" s="62" t="s">
        <v>855</v>
      </c>
      <c r="C4325" s="63">
        <v>10</v>
      </c>
      <c r="D4325" s="64" t="s">
        <v>13474</v>
      </c>
      <c r="E4325" s="64" t="s">
        <v>3614</v>
      </c>
      <c r="F4325" s="65" t="s">
        <v>3898</v>
      </c>
      <c r="G4325" s="64" t="s">
        <v>13633</v>
      </c>
      <c r="H4325" s="64">
        <v>2</v>
      </c>
      <c r="I4325" s="64">
        <v>6</v>
      </c>
      <c r="J4325" s="66">
        <v>10</v>
      </c>
      <c r="K4325" s="67">
        <v>3570</v>
      </c>
      <c r="L4325" s="68" t="s">
        <v>15</v>
      </c>
      <c r="M4325" s="68" t="s">
        <v>254</v>
      </c>
    </row>
    <row r="4326" spans="1:13" s="3" customFormat="1" ht="12.75" x14ac:dyDescent="0.2">
      <c r="A4326" s="62" t="s">
        <v>20</v>
      </c>
      <c r="B4326" s="62" t="s">
        <v>855</v>
      </c>
      <c r="C4326" s="63">
        <v>10</v>
      </c>
      <c r="D4326" s="62" t="s">
        <v>13474</v>
      </c>
      <c r="E4326" s="62" t="s">
        <v>3615</v>
      </c>
      <c r="F4326" s="69" t="s">
        <v>3898</v>
      </c>
      <c r="G4326" s="62" t="s">
        <v>13633</v>
      </c>
      <c r="H4326" s="62">
        <v>2</v>
      </c>
      <c r="I4326" s="62">
        <v>6</v>
      </c>
      <c r="J4326" s="70">
        <v>10</v>
      </c>
      <c r="K4326" s="71">
        <v>3570</v>
      </c>
      <c r="L4326" s="72" t="s">
        <v>15</v>
      </c>
      <c r="M4326" s="72" t="s">
        <v>254</v>
      </c>
    </row>
    <row r="4327" spans="1:13" s="3" customFormat="1" ht="12.75" x14ac:dyDescent="0.2">
      <c r="A4327" s="62" t="s">
        <v>20</v>
      </c>
      <c r="B4327" s="62" t="s">
        <v>855</v>
      </c>
      <c r="C4327" s="63">
        <v>10</v>
      </c>
      <c r="D4327" s="64" t="s">
        <v>13474</v>
      </c>
      <c r="E4327" s="64" t="s">
        <v>3616</v>
      </c>
      <c r="F4327" s="65" t="s">
        <v>3898</v>
      </c>
      <c r="G4327" s="64" t="s">
        <v>13633</v>
      </c>
      <c r="H4327" s="64">
        <v>2</v>
      </c>
      <c r="I4327" s="64">
        <v>6</v>
      </c>
      <c r="J4327" s="66">
        <v>10</v>
      </c>
      <c r="K4327" s="67">
        <v>3570</v>
      </c>
      <c r="L4327" s="68" t="s">
        <v>15</v>
      </c>
      <c r="M4327" s="68" t="s">
        <v>254</v>
      </c>
    </row>
    <row r="4328" spans="1:13" s="3" customFormat="1" ht="12.75" x14ac:dyDescent="0.2">
      <c r="A4328" s="62" t="s">
        <v>20</v>
      </c>
      <c r="B4328" s="62" t="s">
        <v>855</v>
      </c>
      <c r="C4328" s="63">
        <v>10</v>
      </c>
      <c r="D4328" s="62" t="s">
        <v>13474</v>
      </c>
      <c r="E4328" s="62" t="s">
        <v>3617</v>
      </c>
      <c r="F4328" s="69" t="s">
        <v>3898</v>
      </c>
      <c r="G4328" s="62" t="s">
        <v>13633</v>
      </c>
      <c r="H4328" s="62">
        <v>2</v>
      </c>
      <c r="I4328" s="62">
        <v>6</v>
      </c>
      <c r="J4328" s="70">
        <v>10</v>
      </c>
      <c r="K4328" s="71">
        <v>3570</v>
      </c>
      <c r="L4328" s="72" t="s">
        <v>15</v>
      </c>
      <c r="M4328" s="72" t="s">
        <v>254</v>
      </c>
    </row>
    <row r="4329" spans="1:13" s="3" customFormat="1" ht="12.75" x14ac:dyDescent="0.2">
      <c r="A4329" s="62" t="s">
        <v>20</v>
      </c>
      <c r="B4329" s="62" t="s">
        <v>855</v>
      </c>
      <c r="C4329" s="63">
        <v>10</v>
      </c>
      <c r="D4329" s="64" t="s">
        <v>13474</v>
      </c>
      <c r="E4329" s="64" t="s">
        <v>3618</v>
      </c>
      <c r="F4329" s="65" t="s">
        <v>3898</v>
      </c>
      <c r="G4329" s="64" t="s">
        <v>13633</v>
      </c>
      <c r="H4329" s="64">
        <v>2</v>
      </c>
      <c r="I4329" s="64">
        <v>6</v>
      </c>
      <c r="J4329" s="66">
        <v>10</v>
      </c>
      <c r="K4329" s="67">
        <v>3570</v>
      </c>
      <c r="L4329" s="68" t="s">
        <v>15</v>
      </c>
      <c r="M4329" s="68" t="s">
        <v>254</v>
      </c>
    </row>
    <row r="4330" spans="1:13" s="3" customFormat="1" ht="12.75" x14ac:dyDescent="0.2">
      <c r="A4330" s="62" t="s">
        <v>20</v>
      </c>
      <c r="B4330" s="62" t="s">
        <v>855</v>
      </c>
      <c r="C4330" s="63">
        <v>10</v>
      </c>
      <c r="D4330" s="62" t="s">
        <v>13474</v>
      </c>
      <c r="E4330" s="62" t="s">
        <v>3619</v>
      </c>
      <c r="F4330" s="69">
        <v>39121611</v>
      </c>
      <c r="G4330" s="62" t="s">
        <v>13633</v>
      </c>
      <c r="H4330" s="62">
        <v>2</v>
      </c>
      <c r="I4330" s="62">
        <v>6</v>
      </c>
      <c r="J4330" s="70">
        <v>10</v>
      </c>
      <c r="K4330" s="71">
        <v>21310</v>
      </c>
      <c r="L4330" s="72" t="s">
        <v>15</v>
      </c>
      <c r="M4330" s="72" t="s">
        <v>254</v>
      </c>
    </row>
    <row r="4331" spans="1:13" s="3" customFormat="1" ht="12.75" x14ac:dyDescent="0.2">
      <c r="A4331" s="62" t="s">
        <v>20</v>
      </c>
      <c r="B4331" s="62" t="s">
        <v>475</v>
      </c>
      <c r="C4331" s="63">
        <v>10</v>
      </c>
      <c r="D4331" s="64" t="s">
        <v>13440</v>
      </c>
      <c r="E4331" s="64" t="s">
        <v>3620</v>
      </c>
      <c r="F4331" s="65" t="s">
        <v>3899</v>
      </c>
      <c r="G4331" s="64" t="s">
        <v>13633</v>
      </c>
      <c r="H4331" s="64">
        <v>2</v>
      </c>
      <c r="I4331" s="64">
        <v>6</v>
      </c>
      <c r="J4331" s="66">
        <v>40</v>
      </c>
      <c r="K4331" s="67">
        <v>5230680</v>
      </c>
      <c r="L4331" s="68" t="s">
        <v>15</v>
      </c>
      <c r="M4331" s="68" t="s">
        <v>254</v>
      </c>
    </row>
    <row r="4332" spans="1:13" s="3" customFormat="1" ht="12.75" x14ac:dyDescent="0.2">
      <c r="A4332" s="62" t="s">
        <v>20</v>
      </c>
      <c r="B4332" s="62" t="s">
        <v>475</v>
      </c>
      <c r="C4332" s="63">
        <v>10</v>
      </c>
      <c r="D4332" s="62" t="s">
        <v>13440</v>
      </c>
      <c r="E4332" s="62" t="s">
        <v>3621</v>
      </c>
      <c r="F4332" s="69" t="s">
        <v>3899</v>
      </c>
      <c r="G4332" s="62" t="s">
        <v>13633</v>
      </c>
      <c r="H4332" s="62">
        <v>2</v>
      </c>
      <c r="I4332" s="62">
        <v>6</v>
      </c>
      <c r="J4332" s="70">
        <v>20</v>
      </c>
      <c r="K4332" s="71">
        <v>3716520</v>
      </c>
      <c r="L4332" s="72" t="s">
        <v>15</v>
      </c>
      <c r="M4332" s="72" t="s">
        <v>254</v>
      </c>
    </row>
    <row r="4333" spans="1:13" s="3" customFormat="1" ht="12.75" x14ac:dyDescent="0.2">
      <c r="A4333" s="62" t="s">
        <v>20</v>
      </c>
      <c r="B4333" s="62" t="s">
        <v>219</v>
      </c>
      <c r="C4333" s="63">
        <v>10</v>
      </c>
      <c r="D4333" s="64" t="s">
        <v>13379</v>
      </c>
      <c r="E4333" s="64" t="s">
        <v>3622</v>
      </c>
      <c r="F4333" s="65">
        <v>42242102</v>
      </c>
      <c r="G4333" s="64" t="s">
        <v>13633</v>
      </c>
      <c r="H4333" s="64">
        <v>4</v>
      </c>
      <c r="I4333" s="64">
        <v>2</v>
      </c>
      <c r="J4333" s="66">
        <v>1</v>
      </c>
      <c r="K4333" s="67">
        <v>82356</v>
      </c>
      <c r="L4333" s="68" t="s">
        <v>15</v>
      </c>
      <c r="M4333" s="68" t="s">
        <v>254</v>
      </c>
    </row>
    <row r="4334" spans="1:13" s="3" customFormat="1" ht="12.75" x14ac:dyDescent="0.2">
      <c r="A4334" s="62" t="s">
        <v>20</v>
      </c>
      <c r="B4334" s="62" t="s">
        <v>479</v>
      </c>
      <c r="C4334" s="63">
        <v>10</v>
      </c>
      <c r="D4334" s="62" t="s">
        <v>13444</v>
      </c>
      <c r="E4334" s="62" t="s">
        <v>3623</v>
      </c>
      <c r="F4334" s="69">
        <v>41111507</v>
      </c>
      <c r="G4334" s="62" t="s">
        <v>13633</v>
      </c>
      <c r="H4334" s="62">
        <v>4</v>
      </c>
      <c r="I4334" s="62">
        <v>2</v>
      </c>
      <c r="J4334" s="70">
        <v>1</v>
      </c>
      <c r="K4334" s="71">
        <v>93000</v>
      </c>
      <c r="L4334" s="72" t="s">
        <v>15</v>
      </c>
      <c r="M4334" s="72" t="s">
        <v>254</v>
      </c>
    </row>
    <row r="4335" spans="1:13" s="3" customFormat="1" ht="12.75" x14ac:dyDescent="0.2">
      <c r="A4335" s="62" t="s">
        <v>20</v>
      </c>
      <c r="B4335" s="62" t="s">
        <v>222</v>
      </c>
      <c r="C4335" s="63">
        <v>10</v>
      </c>
      <c r="D4335" s="64" t="s">
        <v>13381</v>
      </c>
      <c r="E4335" s="64" t="s">
        <v>3624</v>
      </c>
      <c r="F4335" s="65" t="s">
        <v>3900</v>
      </c>
      <c r="G4335" s="64" t="s">
        <v>13633</v>
      </c>
      <c r="H4335" s="64">
        <v>2</v>
      </c>
      <c r="I4335" s="64">
        <v>6</v>
      </c>
      <c r="J4335" s="66">
        <v>26</v>
      </c>
      <c r="K4335" s="67">
        <v>293930</v>
      </c>
      <c r="L4335" s="68" t="s">
        <v>15</v>
      </c>
      <c r="M4335" s="68" t="s">
        <v>254</v>
      </c>
    </row>
    <row r="4336" spans="1:13" s="3" customFormat="1" ht="12.75" x14ac:dyDescent="0.2">
      <c r="A4336" s="62" t="s">
        <v>20</v>
      </c>
      <c r="B4336" s="62" t="s">
        <v>222</v>
      </c>
      <c r="C4336" s="63">
        <v>10</v>
      </c>
      <c r="D4336" s="62" t="s">
        <v>13381</v>
      </c>
      <c r="E4336" s="62" t="s">
        <v>3625</v>
      </c>
      <c r="F4336" s="69" t="s">
        <v>3901</v>
      </c>
      <c r="G4336" s="62" t="s">
        <v>13633</v>
      </c>
      <c r="H4336" s="62">
        <v>2</v>
      </c>
      <c r="I4336" s="62">
        <v>6</v>
      </c>
      <c r="J4336" s="70">
        <v>15</v>
      </c>
      <c r="K4336" s="71">
        <v>535500</v>
      </c>
      <c r="L4336" s="72" t="s">
        <v>15</v>
      </c>
      <c r="M4336" s="72" t="s">
        <v>254</v>
      </c>
    </row>
    <row r="4337" spans="1:13" s="3" customFormat="1" ht="12.75" x14ac:dyDescent="0.2">
      <c r="A4337" s="62" t="s">
        <v>20</v>
      </c>
      <c r="B4337" s="62" t="s">
        <v>222</v>
      </c>
      <c r="C4337" s="63">
        <v>10</v>
      </c>
      <c r="D4337" s="64" t="s">
        <v>13381</v>
      </c>
      <c r="E4337" s="64" t="s">
        <v>3626</v>
      </c>
      <c r="F4337" s="65" t="s">
        <v>3901</v>
      </c>
      <c r="G4337" s="64" t="s">
        <v>13633</v>
      </c>
      <c r="H4337" s="64">
        <v>2</v>
      </c>
      <c r="I4337" s="64">
        <v>6</v>
      </c>
      <c r="J4337" s="66">
        <v>20</v>
      </c>
      <c r="K4337" s="67">
        <v>714000</v>
      </c>
      <c r="L4337" s="68" t="s">
        <v>15</v>
      </c>
      <c r="M4337" s="68" t="s">
        <v>254</v>
      </c>
    </row>
    <row r="4338" spans="1:13" s="3" customFormat="1" ht="12.75" x14ac:dyDescent="0.2">
      <c r="A4338" s="62" t="s">
        <v>20</v>
      </c>
      <c r="B4338" s="62" t="s">
        <v>222</v>
      </c>
      <c r="C4338" s="63">
        <v>10</v>
      </c>
      <c r="D4338" s="62" t="s">
        <v>13381</v>
      </c>
      <c r="E4338" s="62" t="s">
        <v>3627</v>
      </c>
      <c r="F4338" s="69" t="s">
        <v>3902</v>
      </c>
      <c r="G4338" s="62" t="s">
        <v>13633</v>
      </c>
      <c r="H4338" s="62">
        <v>2</v>
      </c>
      <c r="I4338" s="62">
        <v>6</v>
      </c>
      <c r="J4338" s="70">
        <v>20</v>
      </c>
      <c r="K4338" s="71">
        <v>3403160</v>
      </c>
      <c r="L4338" s="72" t="s">
        <v>15</v>
      </c>
      <c r="M4338" s="72" t="s">
        <v>254</v>
      </c>
    </row>
    <row r="4339" spans="1:13" s="3" customFormat="1" ht="12.75" x14ac:dyDescent="0.2">
      <c r="A4339" s="62" t="s">
        <v>20</v>
      </c>
      <c r="B4339" s="62" t="s">
        <v>222</v>
      </c>
      <c r="C4339" s="63">
        <v>10</v>
      </c>
      <c r="D4339" s="64" t="s">
        <v>13381</v>
      </c>
      <c r="E4339" s="64" t="s">
        <v>3628</v>
      </c>
      <c r="F4339" s="65" t="s">
        <v>3903</v>
      </c>
      <c r="G4339" s="64" t="s">
        <v>13633</v>
      </c>
      <c r="H4339" s="64">
        <v>2</v>
      </c>
      <c r="I4339" s="64">
        <v>6</v>
      </c>
      <c r="J4339" s="66">
        <v>30</v>
      </c>
      <c r="K4339" s="67">
        <v>7174560</v>
      </c>
      <c r="L4339" s="68" t="s">
        <v>15</v>
      </c>
      <c r="M4339" s="68" t="s">
        <v>254</v>
      </c>
    </row>
    <row r="4340" spans="1:13" s="3" customFormat="1" ht="12.75" x14ac:dyDescent="0.2">
      <c r="A4340" s="62" t="s">
        <v>20</v>
      </c>
      <c r="B4340" s="62" t="s">
        <v>222</v>
      </c>
      <c r="C4340" s="63">
        <v>10</v>
      </c>
      <c r="D4340" s="62" t="s">
        <v>13381</v>
      </c>
      <c r="E4340" s="62" t="s">
        <v>3629</v>
      </c>
      <c r="F4340" s="69" t="s">
        <v>3903</v>
      </c>
      <c r="G4340" s="62" t="s">
        <v>13633</v>
      </c>
      <c r="H4340" s="62">
        <v>2</v>
      </c>
      <c r="I4340" s="62">
        <v>6</v>
      </c>
      <c r="J4340" s="70">
        <v>30</v>
      </c>
      <c r="K4340" s="71">
        <v>7718700</v>
      </c>
      <c r="L4340" s="72" t="s">
        <v>15</v>
      </c>
      <c r="M4340" s="72" t="s">
        <v>254</v>
      </c>
    </row>
    <row r="4341" spans="1:13" s="3" customFormat="1" ht="12.75" x14ac:dyDescent="0.2">
      <c r="A4341" s="62" t="s">
        <v>20</v>
      </c>
      <c r="B4341" s="62" t="s">
        <v>1790</v>
      </c>
      <c r="C4341" s="63">
        <v>10</v>
      </c>
      <c r="D4341" s="64" t="s">
        <v>13549</v>
      </c>
      <c r="E4341" s="64" t="s">
        <v>3630</v>
      </c>
      <c r="F4341" s="65" t="s">
        <v>3904</v>
      </c>
      <c r="G4341" s="64" t="s">
        <v>13630</v>
      </c>
      <c r="H4341" s="64">
        <v>2</v>
      </c>
      <c r="I4341" s="64">
        <v>6</v>
      </c>
      <c r="J4341" s="66">
        <v>5</v>
      </c>
      <c r="K4341" s="67">
        <v>5652500</v>
      </c>
      <c r="L4341" s="68" t="s">
        <v>15</v>
      </c>
      <c r="M4341" s="68" t="s">
        <v>254</v>
      </c>
    </row>
    <row r="4342" spans="1:13" s="3" customFormat="1" ht="12.75" x14ac:dyDescent="0.2">
      <c r="A4342" s="62" t="s">
        <v>20</v>
      </c>
      <c r="B4342" s="62" t="s">
        <v>433</v>
      </c>
      <c r="C4342" s="63">
        <v>10</v>
      </c>
      <c r="D4342" s="62" t="s">
        <v>13383</v>
      </c>
      <c r="E4342" s="62" t="s">
        <v>3631</v>
      </c>
      <c r="F4342" s="69">
        <v>12142005</v>
      </c>
      <c r="G4342" s="62" t="s">
        <v>13633</v>
      </c>
      <c r="H4342" s="62">
        <v>1</v>
      </c>
      <c r="I4342" s="62">
        <v>10</v>
      </c>
      <c r="J4342" s="70">
        <v>3</v>
      </c>
      <c r="K4342" s="71">
        <v>378420</v>
      </c>
      <c r="L4342" s="72" t="s">
        <v>3286</v>
      </c>
      <c r="M4342" s="72" t="s">
        <v>254</v>
      </c>
    </row>
    <row r="4343" spans="1:13" s="3" customFormat="1" ht="12.75" x14ac:dyDescent="0.2">
      <c r="A4343" s="62" t="s">
        <v>20</v>
      </c>
      <c r="B4343" s="62" t="s">
        <v>219</v>
      </c>
      <c r="C4343" s="63">
        <v>10</v>
      </c>
      <c r="D4343" s="64" t="s">
        <v>13379</v>
      </c>
      <c r="E4343" s="64" t="s">
        <v>3632</v>
      </c>
      <c r="F4343" s="65">
        <v>27111500</v>
      </c>
      <c r="G4343" s="64" t="s">
        <v>13633</v>
      </c>
      <c r="H4343" s="64">
        <v>4</v>
      </c>
      <c r="I4343" s="64">
        <v>2</v>
      </c>
      <c r="J4343" s="66">
        <v>1</v>
      </c>
      <c r="K4343" s="67">
        <v>87878</v>
      </c>
      <c r="L4343" s="68" t="s">
        <v>15</v>
      </c>
      <c r="M4343" s="68" t="s">
        <v>254</v>
      </c>
    </row>
    <row r="4344" spans="1:13" s="3" customFormat="1" ht="12.75" x14ac:dyDescent="0.2">
      <c r="A4344" s="62" t="s">
        <v>20</v>
      </c>
      <c r="B4344" s="62" t="s">
        <v>219</v>
      </c>
      <c r="C4344" s="63">
        <v>10</v>
      </c>
      <c r="D4344" s="62" t="s">
        <v>13379</v>
      </c>
      <c r="E4344" s="62" t="s">
        <v>3633</v>
      </c>
      <c r="F4344" s="69" t="s">
        <v>3905</v>
      </c>
      <c r="G4344" s="62" t="s">
        <v>13633</v>
      </c>
      <c r="H4344" s="62">
        <v>2</v>
      </c>
      <c r="I4344" s="62">
        <v>6</v>
      </c>
      <c r="J4344" s="70">
        <v>1</v>
      </c>
      <c r="K4344" s="71">
        <v>2737000</v>
      </c>
      <c r="L4344" s="72" t="s">
        <v>15</v>
      </c>
      <c r="M4344" s="72" t="s">
        <v>254</v>
      </c>
    </row>
    <row r="4345" spans="1:13" s="3" customFormat="1" ht="12.75" x14ac:dyDescent="0.2">
      <c r="A4345" s="62" t="s">
        <v>20</v>
      </c>
      <c r="B4345" s="62" t="s">
        <v>219</v>
      </c>
      <c r="C4345" s="63">
        <v>10</v>
      </c>
      <c r="D4345" s="64" t="s">
        <v>13379</v>
      </c>
      <c r="E4345" s="64" t="s">
        <v>3634</v>
      </c>
      <c r="F4345" s="65" t="s">
        <v>3905</v>
      </c>
      <c r="G4345" s="64" t="s">
        <v>13633</v>
      </c>
      <c r="H4345" s="64">
        <v>2</v>
      </c>
      <c r="I4345" s="64">
        <v>6</v>
      </c>
      <c r="J4345" s="66">
        <v>1</v>
      </c>
      <c r="K4345" s="67">
        <v>428400</v>
      </c>
      <c r="L4345" s="68" t="s">
        <v>15</v>
      </c>
      <c r="M4345" s="68" t="s">
        <v>254</v>
      </c>
    </row>
    <row r="4346" spans="1:13" s="3" customFormat="1" ht="12.75" x14ac:dyDescent="0.2">
      <c r="A4346" s="62" t="s">
        <v>20</v>
      </c>
      <c r="B4346" s="62" t="s">
        <v>219</v>
      </c>
      <c r="C4346" s="63">
        <v>10</v>
      </c>
      <c r="D4346" s="62" t="s">
        <v>13379</v>
      </c>
      <c r="E4346" s="62" t="s">
        <v>3635</v>
      </c>
      <c r="F4346" s="69">
        <v>25191835</v>
      </c>
      <c r="G4346" s="62" t="s">
        <v>13633</v>
      </c>
      <c r="H4346" s="62">
        <v>2</v>
      </c>
      <c r="I4346" s="62">
        <v>6</v>
      </c>
      <c r="J4346" s="70">
        <v>2</v>
      </c>
      <c r="K4346" s="71">
        <v>167886</v>
      </c>
      <c r="L4346" s="72" t="s">
        <v>15</v>
      </c>
      <c r="M4346" s="72" t="s">
        <v>254</v>
      </c>
    </row>
    <row r="4347" spans="1:13" s="3" customFormat="1" ht="12.75" x14ac:dyDescent="0.2">
      <c r="A4347" s="62" t="s">
        <v>20</v>
      </c>
      <c r="B4347" s="62" t="s">
        <v>219</v>
      </c>
      <c r="C4347" s="63">
        <v>10</v>
      </c>
      <c r="D4347" s="64" t="s">
        <v>13379</v>
      </c>
      <c r="E4347" s="64" t="s">
        <v>3636</v>
      </c>
      <c r="F4347" s="65">
        <v>27113200</v>
      </c>
      <c r="G4347" s="64" t="s">
        <v>13633</v>
      </c>
      <c r="H4347" s="64">
        <v>4</v>
      </c>
      <c r="I4347" s="64">
        <v>2</v>
      </c>
      <c r="J4347" s="66">
        <v>1</v>
      </c>
      <c r="K4347" s="67">
        <v>2080358</v>
      </c>
      <c r="L4347" s="68" t="s">
        <v>15</v>
      </c>
      <c r="M4347" s="68" t="s">
        <v>254</v>
      </c>
    </row>
    <row r="4348" spans="1:13" s="3" customFormat="1" ht="12.75" x14ac:dyDescent="0.2">
      <c r="A4348" s="62" t="s">
        <v>20</v>
      </c>
      <c r="B4348" s="62" t="s">
        <v>405</v>
      </c>
      <c r="C4348" s="63">
        <v>10</v>
      </c>
      <c r="D4348" s="62" t="s">
        <v>13426</v>
      </c>
      <c r="E4348" s="62" t="s">
        <v>3637</v>
      </c>
      <c r="F4348" s="69">
        <v>47101547</v>
      </c>
      <c r="G4348" s="62" t="s">
        <v>13633</v>
      </c>
      <c r="H4348" s="62">
        <v>4</v>
      </c>
      <c r="I4348" s="62">
        <v>2</v>
      </c>
      <c r="J4348" s="70">
        <v>1</v>
      </c>
      <c r="K4348" s="71">
        <v>1483395</v>
      </c>
      <c r="L4348" s="72" t="s">
        <v>15</v>
      </c>
      <c r="M4348" s="72" t="s">
        <v>254</v>
      </c>
    </row>
    <row r="4349" spans="1:13" s="3" customFormat="1" ht="12.75" x14ac:dyDescent="0.2">
      <c r="A4349" s="62" t="s">
        <v>20</v>
      </c>
      <c r="B4349" s="62" t="s">
        <v>405</v>
      </c>
      <c r="C4349" s="63">
        <v>10</v>
      </c>
      <c r="D4349" s="64" t="s">
        <v>13426</v>
      </c>
      <c r="E4349" s="64" t="s">
        <v>3638</v>
      </c>
      <c r="F4349" s="65">
        <v>23181506</v>
      </c>
      <c r="G4349" s="64" t="s">
        <v>13633</v>
      </c>
      <c r="H4349" s="64">
        <v>4</v>
      </c>
      <c r="I4349" s="64">
        <v>2</v>
      </c>
      <c r="J4349" s="66">
        <v>1</v>
      </c>
      <c r="K4349" s="67">
        <v>3070141</v>
      </c>
      <c r="L4349" s="68" t="s">
        <v>15</v>
      </c>
      <c r="M4349" s="68" t="s">
        <v>254</v>
      </c>
    </row>
    <row r="4350" spans="1:13" s="3" customFormat="1" ht="12.75" x14ac:dyDescent="0.2">
      <c r="A4350" s="62" t="s">
        <v>20</v>
      </c>
      <c r="B4350" s="62" t="s">
        <v>221</v>
      </c>
      <c r="C4350" s="63">
        <v>10</v>
      </c>
      <c r="D4350" s="62" t="s">
        <v>13382</v>
      </c>
      <c r="E4350" s="62" t="s">
        <v>3639</v>
      </c>
      <c r="F4350" s="69" t="s">
        <v>3906</v>
      </c>
      <c r="G4350" s="62" t="s">
        <v>13633</v>
      </c>
      <c r="H4350" s="62">
        <v>2</v>
      </c>
      <c r="I4350" s="62">
        <v>6</v>
      </c>
      <c r="J4350" s="70">
        <v>2</v>
      </c>
      <c r="K4350" s="71">
        <v>510116</v>
      </c>
      <c r="L4350" s="72" t="s">
        <v>1760</v>
      </c>
      <c r="M4350" s="72" t="s">
        <v>254</v>
      </c>
    </row>
    <row r="4351" spans="1:13" s="3" customFormat="1" ht="12.75" x14ac:dyDescent="0.2">
      <c r="A4351" s="62" t="s">
        <v>20</v>
      </c>
      <c r="B4351" s="62" t="s">
        <v>219</v>
      </c>
      <c r="C4351" s="63">
        <v>10</v>
      </c>
      <c r="D4351" s="64" t="s">
        <v>13379</v>
      </c>
      <c r="E4351" s="64" t="s">
        <v>3640</v>
      </c>
      <c r="F4351" s="65">
        <v>27112603</v>
      </c>
      <c r="G4351" s="64" t="s">
        <v>13633</v>
      </c>
      <c r="H4351" s="64">
        <v>2</v>
      </c>
      <c r="I4351" s="64">
        <v>6</v>
      </c>
      <c r="J4351" s="66">
        <v>50</v>
      </c>
      <c r="K4351" s="67">
        <v>1071000</v>
      </c>
      <c r="L4351" s="68" t="s">
        <v>15</v>
      </c>
      <c r="M4351" s="68" t="s">
        <v>254</v>
      </c>
    </row>
    <row r="4352" spans="1:13" s="3" customFormat="1" ht="12.75" x14ac:dyDescent="0.2">
      <c r="A4352" s="62" t="s">
        <v>20</v>
      </c>
      <c r="B4352" s="62" t="s">
        <v>219</v>
      </c>
      <c r="C4352" s="63">
        <v>10</v>
      </c>
      <c r="D4352" s="62" t="s">
        <v>13379</v>
      </c>
      <c r="E4352" s="62" t="s">
        <v>3641</v>
      </c>
      <c r="F4352" s="69">
        <v>27112603</v>
      </c>
      <c r="G4352" s="62" t="s">
        <v>13633</v>
      </c>
      <c r="H4352" s="62">
        <v>2</v>
      </c>
      <c r="I4352" s="62">
        <v>6</v>
      </c>
      <c r="J4352" s="70">
        <v>50</v>
      </c>
      <c r="K4352" s="71">
        <v>969100</v>
      </c>
      <c r="L4352" s="72" t="s">
        <v>15</v>
      </c>
      <c r="M4352" s="72" t="s">
        <v>254</v>
      </c>
    </row>
    <row r="4353" spans="1:13" s="3" customFormat="1" ht="12.75" x14ac:dyDescent="0.2">
      <c r="A4353" s="62" t="s">
        <v>20</v>
      </c>
      <c r="B4353" s="62" t="s">
        <v>219</v>
      </c>
      <c r="C4353" s="63">
        <v>10</v>
      </c>
      <c r="D4353" s="64" t="s">
        <v>13379</v>
      </c>
      <c r="E4353" s="64" t="s">
        <v>3642</v>
      </c>
      <c r="F4353" s="65">
        <v>27112603</v>
      </c>
      <c r="G4353" s="64" t="s">
        <v>13633</v>
      </c>
      <c r="H4353" s="64">
        <v>2</v>
      </c>
      <c r="I4353" s="64">
        <v>6</v>
      </c>
      <c r="J4353" s="66">
        <v>50</v>
      </c>
      <c r="K4353" s="67">
        <v>934150</v>
      </c>
      <c r="L4353" s="68" t="s">
        <v>15</v>
      </c>
      <c r="M4353" s="68" t="s">
        <v>254</v>
      </c>
    </row>
    <row r="4354" spans="1:13" s="3" customFormat="1" ht="12.75" x14ac:dyDescent="0.2">
      <c r="A4354" s="62" t="s">
        <v>20</v>
      </c>
      <c r="B4354" s="62" t="s">
        <v>219</v>
      </c>
      <c r="C4354" s="63">
        <v>10</v>
      </c>
      <c r="D4354" s="62" t="s">
        <v>13379</v>
      </c>
      <c r="E4354" s="62" t="s">
        <v>3643</v>
      </c>
      <c r="F4354" s="69">
        <v>23153418</v>
      </c>
      <c r="G4354" s="62" t="s">
        <v>13631</v>
      </c>
      <c r="H4354" s="62">
        <v>4</v>
      </c>
      <c r="I4354" s="62">
        <v>2</v>
      </c>
      <c r="J4354" s="70">
        <v>1</v>
      </c>
      <c r="K4354" s="71">
        <v>1504755</v>
      </c>
      <c r="L4354" s="72" t="s">
        <v>15</v>
      </c>
      <c r="M4354" s="72" t="s">
        <v>254</v>
      </c>
    </row>
    <row r="4355" spans="1:13" s="3" customFormat="1" ht="12.75" x14ac:dyDescent="0.2">
      <c r="A4355" s="62" t="s">
        <v>20</v>
      </c>
      <c r="B4355" s="62" t="s">
        <v>3298</v>
      </c>
      <c r="C4355" s="63">
        <v>10</v>
      </c>
      <c r="D4355" s="64" t="s">
        <v>13576</v>
      </c>
      <c r="E4355" s="64" t="s">
        <v>3644</v>
      </c>
      <c r="F4355" s="65">
        <v>72141112</v>
      </c>
      <c r="G4355" s="64" t="s">
        <v>13633</v>
      </c>
      <c r="H4355" s="64">
        <v>2</v>
      </c>
      <c r="I4355" s="64">
        <v>6</v>
      </c>
      <c r="J4355" s="66">
        <v>1</v>
      </c>
      <c r="K4355" s="67">
        <v>17850000</v>
      </c>
      <c r="L4355" s="68" t="s">
        <v>13</v>
      </c>
      <c r="M4355" s="68" t="s">
        <v>254</v>
      </c>
    </row>
    <row r="4356" spans="1:13" s="3" customFormat="1" ht="12.75" x14ac:dyDescent="0.2">
      <c r="A4356" s="62" t="s">
        <v>20</v>
      </c>
      <c r="B4356" s="62" t="s">
        <v>268</v>
      </c>
      <c r="C4356" s="63">
        <v>10</v>
      </c>
      <c r="D4356" s="62" t="s">
        <v>13385</v>
      </c>
      <c r="E4356" s="62" t="s">
        <v>3645</v>
      </c>
      <c r="F4356" s="69" t="s">
        <v>3907</v>
      </c>
      <c r="G4356" s="62" t="s">
        <v>13633</v>
      </c>
      <c r="H4356" s="62">
        <v>2</v>
      </c>
      <c r="I4356" s="62">
        <v>6</v>
      </c>
      <c r="J4356" s="70">
        <v>20</v>
      </c>
      <c r="K4356" s="71">
        <v>2440100</v>
      </c>
      <c r="L4356" s="72" t="s">
        <v>1760</v>
      </c>
      <c r="M4356" s="72" t="s">
        <v>254</v>
      </c>
    </row>
    <row r="4357" spans="1:13" s="3" customFormat="1" ht="12.75" x14ac:dyDescent="0.2">
      <c r="A4357" s="62" t="s">
        <v>20</v>
      </c>
      <c r="B4357" s="62" t="s">
        <v>439</v>
      </c>
      <c r="C4357" s="63">
        <v>10</v>
      </c>
      <c r="D4357" s="64" t="s">
        <v>13396</v>
      </c>
      <c r="E4357" s="64" t="s">
        <v>3646</v>
      </c>
      <c r="F4357" s="65" t="s">
        <v>3908</v>
      </c>
      <c r="G4357" s="64" t="s">
        <v>13633</v>
      </c>
      <c r="H4357" s="64">
        <v>2</v>
      </c>
      <c r="I4357" s="64">
        <v>6</v>
      </c>
      <c r="J4357" s="66">
        <v>3</v>
      </c>
      <c r="K4357" s="67">
        <v>232050</v>
      </c>
      <c r="L4357" s="68" t="s">
        <v>15</v>
      </c>
      <c r="M4357" s="68" t="s">
        <v>254</v>
      </c>
    </row>
    <row r="4358" spans="1:13" s="3" customFormat="1" ht="12.75" x14ac:dyDescent="0.2">
      <c r="A4358" s="62" t="s">
        <v>20</v>
      </c>
      <c r="B4358" s="62" t="s">
        <v>466</v>
      </c>
      <c r="C4358" s="63">
        <v>10</v>
      </c>
      <c r="D4358" s="62" t="s">
        <v>13431</v>
      </c>
      <c r="E4358" s="62" t="s">
        <v>3647</v>
      </c>
      <c r="F4358" s="69" t="s">
        <v>3909</v>
      </c>
      <c r="G4358" s="62" t="s">
        <v>13633</v>
      </c>
      <c r="H4358" s="62">
        <v>4</v>
      </c>
      <c r="I4358" s="62">
        <v>2</v>
      </c>
      <c r="J4358" s="70">
        <v>1</v>
      </c>
      <c r="K4358" s="71">
        <v>3441639</v>
      </c>
      <c r="L4358" s="72" t="s">
        <v>15</v>
      </c>
      <c r="M4358" s="72" t="s">
        <v>254</v>
      </c>
    </row>
    <row r="4359" spans="1:13" s="3" customFormat="1" ht="12.75" x14ac:dyDescent="0.2">
      <c r="A4359" s="62" t="s">
        <v>20</v>
      </c>
      <c r="B4359" s="62" t="s">
        <v>877</v>
      </c>
      <c r="C4359" s="63">
        <v>10</v>
      </c>
      <c r="D4359" s="64" t="s">
        <v>13496</v>
      </c>
      <c r="E4359" s="64" t="s">
        <v>3648</v>
      </c>
      <c r="F4359" s="65">
        <v>30102006</v>
      </c>
      <c r="G4359" s="64" t="s">
        <v>13633</v>
      </c>
      <c r="H4359" s="64">
        <v>2</v>
      </c>
      <c r="I4359" s="64">
        <v>6</v>
      </c>
      <c r="J4359" s="66">
        <v>1</v>
      </c>
      <c r="K4359" s="67">
        <v>639923</v>
      </c>
      <c r="L4359" s="68" t="s">
        <v>15</v>
      </c>
      <c r="M4359" s="68" t="s">
        <v>254</v>
      </c>
    </row>
    <row r="4360" spans="1:13" s="3" customFormat="1" ht="12.75" x14ac:dyDescent="0.2">
      <c r="A4360" s="62" t="s">
        <v>20</v>
      </c>
      <c r="B4360" s="62" t="s">
        <v>877</v>
      </c>
      <c r="C4360" s="63">
        <v>10</v>
      </c>
      <c r="D4360" s="62" t="s">
        <v>13496</v>
      </c>
      <c r="E4360" s="62" t="s">
        <v>3649</v>
      </c>
      <c r="F4360" s="69">
        <v>30102006</v>
      </c>
      <c r="G4360" s="62" t="s">
        <v>13633</v>
      </c>
      <c r="H4360" s="62">
        <v>2</v>
      </c>
      <c r="I4360" s="62">
        <v>6</v>
      </c>
      <c r="J4360" s="70">
        <v>1</v>
      </c>
      <c r="K4360" s="71">
        <v>716428</v>
      </c>
      <c r="L4360" s="72" t="s">
        <v>15</v>
      </c>
      <c r="M4360" s="72" t="s">
        <v>254</v>
      </c>
    </row>
    <row r="4361" spans="1:13" s="3" customFormat="1" ht="12.75" x14ac:dyDescent="0.2">
      <c r="A4361" s="62" t="s">
        <v>20</v>
      </c>
      <c r="B4361" s="62" t="s">
        <v>877</v>
      </c>
      <c r="C4361" s="63">
        <v>10</v>
      </c>
      <c r="D4361" s="64" t="s">
        <v>13496</v>
      </c>
      <c r="E4361" s="64" t="s">
        <v>3650</v>
      </c>
      <c r="F4361" s="65">
        <v>30102006</v>
      </c>
      <c r="G4361" s="64" t="s">
        <v>13633</v>
      </c>
      <c r="H4361" s="64">
        <v>2</v>
      </c>
      <c r="I4361" s="64">
        <v>6</v>
      </c>
      <c r="J4361" s="66">
        <v>1</v>
      </c>
      <c r="K4361" s="67">
        <v>877625</v>
      </c>
      <c r="L4361" s="68" t="s">
        <v>15</v>
      </c>
      <c r="M4361" s="68" t="s">
        <v>254</v>
      </c>
    </row>
    <row r="4362" spans="1:13" s="3" customFormat="1" ht="12.75" x14ac:dyDescent="0.2">
      <c r="A4362" s="62" t="s">
        <v>20</v>
      </c>
      <c r="B4362" s="62" t="s">
        <v>877</v>
      </c>
      <c r="C4362" s="63">
        <v>10</v>
      </c>
      <c r="D4362" s="62" t="s">
        <v>13496</v>
      </c>
      <c r="E4362" s="62" t="s">
        <v>3651</v>
      </c>
      <c r="F4362" s="69">
        <v>30102006</v>
      </c>
      <c r="G4362" s="62" t="s">
        <v>13633</v>
      </c>
      <c r="H4362" s="62">
        <v>2</v>
      </c>
      <c r="I4362" s="62">
        <v>6</v>
      </c>
      <c r="J4362" s="70">
        <v>1</v>
      </c>
      <c r="K4362" s="71">
        <v>1174530</v>
      </c>
      <c r="L4362" s="72" t="s">
        <v>15</v>
      </c>
      <c r="M4362" s="72" t="s">
        <v>254</v>
      </c>
    </row>
    <row r="4363" spans="1:13" s="3" customFormat="1" ht="12.75" x14ac:dyDescent="0.2">
      <c r="A4363" s="62" t="s">
        <v>20</v>
      </c>
      <c r="B4363" s="62" t="s">
        <v>877</v>
      </c>
      <c r="C4363" s="63">
        <v>10</v>
      </c>
      <c r="D4363" s="64" t="s">
        <v>13496</v>
      </c>
      <c r="E4363" s="64" t="s">
        <v>3652</v>
      </c>
      <c r="F4363" s="65">
        <v>30102006</v>
      </c>
      <c r="G4363" s="64" t="s">
        <v>13633</v>
      </c>
      <c r="H4363" s="64">
        <v>2</v>
      </c>
      <c r="I4363" s="64">
        <v>6</v>
      </c>
      <c r="J4363" s="66">
        <v>1</v>
      </c>
      <c r="K4363" s="67">
        <v>992460</v>
      </c>
      <c r="L4363" s="68" t="s">
        <v>15</v>
      </c>
      <c r="M4363" s="68" t="s">
        <v>254</v>
      </c>
    </row>
    <row r="4364" spans="1:13" s="3" customFormat="1" ht="12.75" x14ac:dyDescent="0.2">
      <c r="A4364" s="62" t="s">
        <v>20</v>
      </c>
      <c r="B4364" s="62" t="s">
        <v>877</v>
      </c>
      <c r="C4364" s="63">
        <v>10</v>
      </c>
      <c r="D4364" s="62" t="s">
        <v>13496</v>
      </c>
      <c r="E4364" s="62" t="s">
        <v>3653</v>
      </c>
      <c r="F4364" s="69">
        <v>30102006</v>
      </c>
      <c r="G4364" s="62" t="s">
        <v>13633</v>
      </c>
      <c r="H4364" s="62">
        <v>2</v>
      </c>
      <c r="I4364" s="62">
        <v>6</v>
      </c>
      <c r="J4364" s="70">
        <v>1</v>
      </c>
      <c r="K4364" s="71">
        <v>1097478</v>
      </c>
      <c r="L4364" s="72" t="s">
        <v>15</v>
      </c>
      <c r="M4364" s="72" t="s">
        <v>254</v>
      </c>
    </row>
    <row r="4365" spans="1:13" s="3" customFormat="1" ht="12.75" x14ac:dyDescent="0.2">
      <c r="A4365" s="62" t="s">
        <v>20</v>
      </c>
      <c r="B4365" s="62" t="s">
        <v>877</v>
      </c>
      <c r="C4365" s="63">
        <v>10</v>
      </c>
      <c r="D4365" s="64" t="s">
        <v>13496</v>
      </c>
      <c r="E4365" s="64" t="s">
        <v>3654</v>
      </c>
      <c r="F4365" s="65">
        <v>30102006</v>
      </c>
      <c r="G4365" s="64" t="s">
        <v>13633</v>
      </c>
      <c r="H4365" s="64">
        <v>2</v>
      </c>
      <c r="I4365" s="64">
        <v>6</v>
      </c>
      <c r="J4365" s="66">
        <v>1</v>
      </c>
      <c r="K4365" s="67">
        <v>1202495</v>
      </c>
      <c r="L4365" s="68" t="s">
        <v>15</v>
      </c>
      <c r="M4365" s="68" t="s">
        <v>254</v>
      </c>
    </row>
    <row r="4366" spans="1:13" s="3" customFormat="1" ht="12.75" x14ac:dyDescent="0.2">
      <c r="A4366" s="62" t="s">
        <v>20</v>
      </c>
      <c r="B4366" s="62" t="s">
        <v>472</v>
      </c>
      <c r="C4366" s="63">
        <v>10</v>
      </c>
      <c r="D4366" s="62" t="s">
        <v>13437</v>
      </c>
      <c r="E4366" s="62" t="s">
        <v>3655</v>
      </c>
      <c r="F4366" s="69" t="s">
        <v>3910</v>
      </c>
      <c r="G4366" s="62" t="s">
        <v>13633</v>
      </c>
      <c r="H4366" s="62">
        <v>2</v>
      </c>
      <c r="I4366" s="62">
        <v>6</v>
      </c>
      <c r="J4366" s="70">
        <v>50</v>
      </c>
      <c r="K4366" s="71">
        <v>163850</v>
      </c>
      <c r="L4366" s="72" t="s">
        <v>15</v>
      </c>
      <c r="M4366" s="72" t="s">
        <v>254</v>
      </c>
    </row>
    <row r="4367" spans="1:13" s="3" customFormat="1" ht="12.75" x14ac:dyDescent="0.2">
      <c r="A4367" s="62" t="s">
        <v>20</v>
      </c>
      <c r="B4367" s="62" t="s">
        <v>472</v>
      </c>
      <c r="C4367" s="63">
        <v>10</v>
      </c>
      <c r="D4367" s="64" t="s">
        <v>13437</v>
      </c>
      <c r="E4367" s="64" t="s">
        <v>3656</v>
      </c>
      <c r="F4367" s="65" t="s">
        <v>3910</v>
      </c>
      <c r="G4367" s="64" t="s">
        <v>13633</v>
      </c>
      <c r="H4367" s="64">
        <v>2</v>
      </c>
      <c r="I4367" s="64">
        <v>6</v>
      </c>
      <c r="J4367" s="66">
        <v>50</v>
      </c>
      <c r="K4367" s="67">
        <v>163850</v>
      </c>
      <c r="L4367" s="68" t="s">
        <v>15</v>
      </c>
      <c r="M4367" s="68" t="s">
        <v>254</v>
      </c>
    </row>
    <row r="4368" spans="1:13" s="3" customFormat="1" ht="12.75" x14ac:dyDescent="0.2">
      <c r="A4368" s="62" t="s">
        <v>20</v>
      </c>
      <c r="B4368" s="62" t="s">
        <v>472</v>
      </c>
      <c r="C4368" s="63">
        <v>10</v>
      </c>
      <c r="D4368" s="62" t="s">
        <v>13437</v>
      </c>
      <c r="E4368" s="62" t="s">
        <v>3657</v>
      </c>
      <c r="F4368" s="69" t="s">
        <v>3910</v>
      </c>
      <c r="G4368" s="62" t="s">
        <v>13633</v>
      </c>
      <c r="H4368" s="62">
        <v>2</v>
      </c>
      <c r="I4368" s="62">
        <v>6</v>
      </c>
      <c r="J4368" s="70">
        <v>50</v>
      </c>
      <c r="K4368" s="71">
        <v>163850</v>
      </c>
      <c r="L4368" s="72" t="s">
        <v>15</v>
      </c>
      <c r="M4368" s="72" t="s">
        <v>254</v>
      </c>
    </row>
    <row r="4369" spans="1:13" s="3" customFormat="1" ht="12.75" x14ac:dyDescent="0.2">
      <c r="A4369" s="62" t="s">
        <v>20</v>
      </c>
      <c r="B4369" s="62" t="s">
        <v>472</v>
      </c>
      <c r="C4369" s="63">
        <v>10</v>
      </c>
      <c r="D4369" s="64" t="s">
        <v>13437</v>
      </c>
      <c r="E4369" s="64" t="s">
        <v>3658</v>
      </c>
      <c r="F4369" s="65" t="s">
        <v>3910</v>
      </c>
      <c r="G4369" s="64" t="s">
        <v>13633</v>
      </c>
      <c r="H4369" s="64">
        <v>2</v>
      </c>
      <c r="I4369" s="64">
        <v>6</v>
      </c>
      <c r="J4369" s="66">
        <v>50</v>
      </c>
      <c r="K4369" s="67">
        <v>163850</v>
      </c>
      <c r="L4369" s="68" t="s">
        <v>15</v>
      </c>
      <c r="M4369" s="68" t="s">
        <v>254</v>
      </c>
    </row>
    <row r="4370" spans="1:13" s="3" customFormat="1" ht="12.75" x14ac:dyDescent="0.2">
      <c r="A4370" s="62" t="s">
        <v>20</v>
      </c>
      <c r="B4370" s="62" t="s">
        <v>472</v>
      </c>
      <c r="C4370" s="63">
        <v>10</v>
      </c>
      <c r="D4370" s="62" t="s">
        <v>13437</v>
      </c>
      <c r="E4370" s="62" t="s">
        <v>3659</v>
      </c>
      <c r="F4370" s="69">
        <v>31191501</v>
      </c>
      <c r="G4370" s="62" t="s">
        <v>13633</v>
      </c>
      <c r="H4370" s="62">
        <v>2</v>
      </c>
      <c r="I4370" s="62">
        <v>6</v>
      </c>
      <c r="J4370" s="70">
        <v>50</v>
      </c>
      <c r="K4370" s="71">
        <v>76500</v>
      </c>
      <c r="L4370" s="72" t="s">
        <v>15</v>
      </c>
      <c r="M4370" s="72" t="s">
        <v>254</v>
      </c>
    </row>
    <row r="4371" spans="1:13" s="3" customFormat="1" ht="12.75" x14ac:dyDescent="0.2">
      <c r="A4371" s="62" t="s">
        <v>20</v>
      </c>
      <c r="B4371" s="62" t="s">
        <v>219</v>
      </c>
      <c r="C4371" s="63">
        <v>10</v>
      </c>
      <c r="D4371" s="64" t="s">
        <v>13379</v>
      </c>
      <c r="E4371" s="64" t="s">
        <v>3660</v>
      </c>
      <c r="F4371" s="65">
        <v>27111900</v>
      </c>
      <c r="G4371" s="64" t="s">
        <v>13633</v>
      </c>
      <c r="H4371" s="64">
        <v>2</v>
      </c>
      <c r="I4371" s="64">
        <v>6</v>
      </c>
      <c r="J4371" s="66">
        <v>1</v>
      </c>
      <c r="K4371" s="67">
        <v>821100</v>
      </c>
      <c r="L4371" s="68" t="s">
        <v>15</v>
      </c>
      <c r="M4371" s="68" t="s">
        <v>254</v>
      </c>
    </row>
    <row r="4372" spans="1:13" s="3" customFormat="1" ht="12.75" x14ac:dyDescent="0.2">
      <c r="A4372" s="62" t="s">
        <v>20</v>
      </c>
      <c r="B4372" s="62" t="s">
        <v>221</v>
      </c>
      <c r="C4372" s="63">
        <v>10</v>
      </c>
      <c r="D4372" s="62" t="s">
        <v>13382</v>
      </c>
      <c r="E4372" s="62" t="s">
        <v>3661</v>
      </c>
      <c r="F4372" s="69" t="s">
        <v>3911</v>
      </c>
      <c r="G4372" s="62" t="s">
        <v>13633</v>
      </c>
      <c r="H4372" s="62">
        <v>2</v>
      </c>
      <c r="I4372" s="62">
        <v>6</v>
      </c>
      <c r="J4372" s="70">
        <v>30</v>
      </c>
      <c r="K4372" s="71">
        <v>2828910</v>
      </c>
      <c r="L4372" s="72" t="s">
        <v>15</v>
      </c>
      <c r="M4372" s="72" t="s">
        <v>254</v>
      </c>
    </row>
    <row r="4373" spans="1:13" s="3" customFormat="1" ht="12.75" x14ac:dyDescent="0.2">
      <c r="A4373" s="62" t="s">
        <v>20</v>
      </c>
      <c r="B4373" s="62" t="s">
        <v>268</v>
      </c>
      <c r="C4373" s="63">
        <v>10</v>
      </c>
      <c r="D4373" s="64" t="s">
        <v>13385</v>
      </c>
      <c r="E4373" s="64" t="s">
        <v>3662</v>
      </c>
      <c r="F4373" s="65">
        <v>47131824</v>
      </c>
      <c r="G4373" s="64" t="s">
        <v>13633</v>
      </c>
      <c r="H4373" s="64">
        <v>2</v>
      </c>
      <c r="I4373" s="64">
        <v>6</v>
      </c>
      <c r="J4373" s="66">
        <v>60</v>
      </c>
      <c r="K4373" s="67">
        <v>3270960</v>
      </c>
      <c r="L4373" s="68" t="s">
        <v>15</v>
      </c>
      <c r="M4373" s="68" t="s">
        <v>254</v>
      </c>
    </row>
    <row r="4374" spans="1:13" s="3" customFormat="1" ht="12.75" x14ac:dyDescent="0.2">
      <c r="A4374" s="62" t="s">
        <v>20</v>
      </c>
      <c r="B4374" s="62" t="s">
        <v>221</v>
      </c>
      <c r="C4374" s="63">
        <v>10</v>
      </c>
      <c r="D4374" s="62" t="s">
        <v>13382</v>
      </c>
      <c r="E4374" s="62" t="s">
        <v>3663</v>
      </c>
      <c r="F4374" s="69" t="s">
        <v>3912</v>
      </c>
      <c r="G4374" s="62" t="s">
        <v>13633</v>
      </c>
      <c r="H4374" s="62">
        <v>2</v>
      </c>
      <c r="I4374" s="62">
        <v>6</v>
      </c>
      <c r="J4374" s="70">
        <v>50</v>
      </c>
      <c r="K4374" s="71">
        <v>3717550</v>
      </c>
      <c r="L4374" s="72" t="s">
        <v>15</v>
      </c>
      <c r="M4374" s="72" t="s">
        <v>254</v>
      </c>
    </row>
    <row r="4375" spans="1:13" s="3" customFormat="1" ht="12.75" x14ac:dyDescent="0.2">
      <c r="A4375" s="62" t="s">
        <v>20</v>
      </c>
      <c r="B4375" s="62" t="s">
        <v>221</v>
      </c>
      <c r="C4375" s="63">
        <v>10</v>
      </c>
      <c r="D4375" s="64" t="s">
        <v>13382</v>
      </c>
      <c r="E4375" s="64" t="s">
        <v>3664</v>
      </c>
      <c r="F4375" s="65" t="s">
        <v>3913</v>
      </c>
      <c r="G4375" s="64" t="s">
        <v>13633</v>
      </c>
      <c r="H4375" s="64">
        <v>2</v>
      </c>
      <c r="I4375" s="64">
        <v>6</v>
      </c>
      <c r="J4375" s="66">
        <v>5</v>
      </c>
      <c r="K4375" s="67">
        <v>386750</v>
      </c>
      <c r="L4375" s="68" t="s">
        <v>15</v>
      </c>
      <c r="M4375" s="68" t="s">
        <v>254</v>
      </c>
    </row>
    <row r="4376" spans="1:13" s="3" customFormat="1" ht="12.75" x14ac:dyDescent="0.2">
      <c r="A4376" s="62" t="s">
        <v>20</v>
      </c>
      <c r="B4376" s="62" t="s">
        <v>3299</v>
      </c>
      <c r="C4376" s="63">
        <v>10</v>
      </c>
      <c r="D4376" s="62" t="s">
        <v>13577</v>
      </c>
      <c r="E4376" s="62" t="s">
        <v>3665</v>
      </c>
      <c r="F4376" s="69">
        <v>39111610</v>
      </c>
      <c r="G4376" s="62" t="s">
        <v>13633</v>
      </c>
      <c r="H4376" s="62">
        <v>4</v>
      </c>
      <c r="I4376" s="62">
        <v>2</v>
      </c>
      <c r="J4376" s="70">
        <v>1</v>
      </c>
      <c r="K4376" s="71">
        <v>5683916</v>
      </c>
      <c r="L4376" s="72" t="s">
        <v>15</v>
      </c>
      <c r="M4376" s="72" t="s">
        <v>254</v>
      </c>
    </row>
    <row r="4377" spans="1:13" s="3" customFormat="1" ht="12.75" x14ac:dyDescent="0.2">
      <c r="A4377" s="62" t="s">
        <v>20</v>
      </c>
      <c r="B4377" s="62" t="s">
        <v>312</v>
      </c>
      <c r="C4377" s="63">
        <v>10</v>
      </c>
      <c r="D4377" s="64" t="s">
        <v>13465</v>
      </c>
      <c r="E4377" s="64" t="s">
        <v>3666</v>
      </c>
      <c r="F4377" s="65">
        <v>39111610</v>
      </c>
      <c r="G4377" s="64" t="s">
        <v>13633</v>
      </c>
      <c r="H4377" s="64">
        <v>2</v>
      </c>
      <c r="I4377" s="64">
        <v>6</v>
      </c>
      <c r="J4377" s="66">
        <v>30</v>
      </c>
      <c r="K4377" s="67">
        <v>8568000</v>
      </c>
      <c r="L4377" s="68" t="s">
        <v>15</v>
      </c>
      <c r="M4377" s="68" t="s">
        <v>254</v>
      </c>
    </row>
    <row r="4378" spans="1:13" s="3" customFormat="1" ht="12.75" x14ac:dyDescent="0.2">
      <c r="A4378" s="62" t="s">
        <v>20</v>
      </c>
      <c r="B4378" s="62" t="s">
        <v>312</v>
      </c>
      <c r="C4378" s="63">
        <v>10</v>
      </c>
      <c r="D4378" s="62" t="s">
        <v>13465</v>
      </c>
      <c r="E4378" s="62" t="s">
        <v>3667</v>
      </c>
      <c r="F4378" s="69">
        <v>39111500</v>
      </c>
      <c r="G4378" s="62" t="s">
        <v>13633</v>
      </c>
      <c r="H4378" s="62">
        <v>4</v>
      </c>
      <c r="I4378" s="62">
        <v>2</v>
      </c>
      <c r="J4378" s="70">
        <v>1</v>
      </c>
      <c r="K4378" s="71">
        <v>802735</v>
      </c>
      <c r="L4378" s="72" t="s">
        <v>15</v>
      </c>
      <c r="M4378" s="72" t="s">
        <v>254</v>
      </c>
    </row>
    <row r="4379" spans="1:13" s="3" customFormat="1" ht="12.75" x14ac:dyDescent="0.2">
      <c r="A4379" s="62" t="s">
        <v>20</v>
      </c>
      <c r="B4379" s="62" t="s">
        <v>312</v>
      </c>
      <c r="C4379" s="63">
        <v>10</v>
      </c>
      <c r="D4379" s="64" t="s">
        <v>13465</v>
      </c>
      <c r="E4379" s="64" t="s">
        <v>3668</v>
      </c>
      <c r="F4379" s="65">
        <v>39111610</v>
      </c>
      <c r="G4379" s="64" t="s">
        <v>13633</v>
      </c>
      <c r="H4379" s="64">
        <v>2</v>
      </c>
      <c r="I4379" s="64">
        <v>6</v>
      </c>
      <c r="J4379" s="66">
        <v>4</v>
      </c>
      <c r="K4379" s="67">
        <v>928200</v>
      </c>
      <c r="L4379" s="68" t="s">
        <v>15</v>
      </c>
      <c r="M4379" s="68" t="s">
        <v>254</v>
      </c>
    </row>
    <row r="4380" spans="1:13" s="3" customFormat="1" ht="12.75" x14ac:dyDescent="0.2">
      <c r="A4380" s="62" t="s">
        <v>20</v>
      </c>
      <c r="B4380" s="62" t="s">
        <v>312</v>
      </c>
      <c r="C4380" s="63">
        <v>10</v>
      </c>
      <c r="D4380" s="62" t="s">
        <v>13465</v>
      </c>
      <c r="E4380" s="62" t="s">
        <v>3669</v>
      </c>
      <c r="F4380" s="69">
        <v>39111610</v>
      </c>
      <c r="G4380" s="62" t="s">
        <v>13633</v>
      </c>
      <c r="H4380" s="62">
        <v>2</v>
      </c>
      <c r="I4380" s="62">
        <v>6</v>
      </c>
      <c r="J4380" s="70">
        <v>4</v>
      </c>
      <c r="K4380" s="71">
        <v>856800</v>
      </c>
      <c r="L4380" s="72" t="s">
        <v>15</v>
      </c>
      <c r="M4380" s="72" t="s">
        <v>254</v>
      </c>
    </row>
    <row r="4381" spans="1:13" s="3" customFormat="1" ht="12.75" x14ac:dyDescent="0.2">
      <c r="A4381" s="62" t="s">
        <v>20</v>
      </c>
      <c r="B4381" s="62" t="s">
        <v>454</v>
      </c>
      <c r="C4381" s="63">
        <v>10</v>
      </c>
      <c r="D4381" s="64" t="s">
        <v>13417</v>
      </c>
      <c r="E4381" s="64" t="s">
        <v>3670</v>
      </c>
      <c r="F4381" s="65" t="s">
        <v>3914</v>
      </c>
      <c r="G4381" s="64" t="s">
        <v>13633</v>
      </c>
      <c r="H4381" s="64">
        <v>2</v>
      </c>
      <c r="I4381" s="64">
        <v>6</v>
      </c>
      <c r="J4381" s="66">
        <v>4</v>
      </c>
      <c r="K4381" s="67">
        <v>1666000</v>
      </c>
      <c r="L4381" s="68" t="s">
        <v>15</v>
      </c>
      <c r="M4381" s="68" t="s">
        <v>254</v>
      </c>
    </row>
    <row r="4382" spans="1:13" s="3" customFormat="1" ht="12.75" x14ac:dyDescent="0.2">
      <c r="A4382" s="62" t="s">
        <v>20</v>
      </c>
      <c r="B4382" s="62" t="s">
        <v>454</v>
      </c>
      <c r="C4382" s="63">
        <v>10</v>
      </c>
      <c r="D4382" s="62" t="s">
        <v>13417</v>
      </c>
      <c r="E4382" s="62" t="s">
        <v>3671</v>
      </c>
      <c r="F4382" s="69">
        <v>25172503</v>
      </c>
      <c r="G4382" s="62" t="s">
        <v>13633</v>
      </c>
      <c r="H4382" s="62">
        <v>2</v>
      </c>
      <c r="I4382" s="62">
        <v>6</v>
      </c>
      <c r="J4382" s="70">
        <v>4</v>
      </c>
      <c r="K4382" s="71">
        <v>4522000</v>
      </c>
      <c r="L4382" s="72" t="s">
        <v>15</v>
      </c>
      <c r="M4382" s="72" t="s">
        <v>254</v>
      </c>
    </row>
    <row r="4383" spans="1:13" s="3" customFormat="1" ht="12.75" x14ac:dyDescent="0.2">
      <c r="A4383" s="62" t="s">
        <v>20</v>
      </c>
      <c r="B4383" s="62" t="s">
        <v>454</v>
      </c>
      <c r="C4383" s="63">
        <v>10</v>
      </c>
      <c r="D4383" s="64" t="s">
        <v>13417</v>
      </c>
      <c r="E4383" s="64" t="s">
        <v>3672</v>
      </c>
      <c r="F4383" s="65">
        <v>25172503</v>
      </c>
      <c r="G4383" s="64" t="s">
        <v>13633</v>
      </c>
      <c r="H4383" s="64">
        <v>2</v>
      </c>
      <c r="I4383" s="64">
        <v>6</v>
      </c>
      <c r="J4383" s="66">
        <v>2</v>
      </c>
      <c r="K4383" s="67">
        <v>2261000</v>
      </c>
      <c r="L4383" s="68" t="s">
        <v>15</v>
      </c>
      <c r="M4383" s="68" t="s">
        <v>254</v>
      </c>
    </row>
    <row r="4384" spans="1:13" s="3" customFormat="1" ht="12.75" x14ac:dyDescent="0.2">
      <c r="A4384" s="62" t="s">
        <v>20</v>
      </c>
      <c r="B4384" s="62" t="s">
        <v>454</v>
      </c>
      <c r="C4384" s="63">
        <v>10</v>
      </c>
      <c r="D4384" s="62" t="s">
        <v>13417</v>
      </c>
      <c r="E4384" s="62" t="s">
        <v>3673</v>
      </c>
      <c r="F4384" s="69">
        <v>25172503</v>
      </c>
      <c r="G4384" s="62" t="s">
        <v>13633</v>
      </c>
      <c r="H4384" s="62">
        <v>2</v>
      </c>
      <c r="I4384" s="62">
        <v>6</v>
      </c>
      <c r="J4384" s="70">
        <v>2</v>
      </c>
      <c r="K4384" s="71">
        <v>2261000</v>
      </c>
      <c r="L4384" s="72" t="s">
        <v>15</v>
      </c>
      <c r="M4384" s="72" t="s">
        <v>254</v>
      </c>
    </row>
    <row r="4385" spans="1:13" s="3" customFormat="1" ht="12.75" x14ac:dyDescent="0.2">
      <c r="A4385" s="62" t="s">
        <v>20</v>
      </c>
      <c r="B4385" s="62" t="s">
        <v>219</v>
      </c>
      <c r="C4385" s="63">
        <v>10</v>
      </c>
      <c r="D4385" s="64" t="s">
        <v>13379</v>
      </c>
      <c r="E4385" s="64" t="s">
        <v>3674</v>
      </c>
      <c r="F4385" s="65" t="s">
        <v>3915</v>
      </c>
      <c r="G4385" s="64" t="s">
        <v>13633</v>
      </c>
      <c r="H4385" s="64">
        <v>4</v>
      </c>
      <c r="I4385" s="64">
        <v>2</v>
      </c>
      <c r="J4385" s="66">
        <v>2</v>
      </c>
      <c r="K4385" s="67">
        <v>167156</v>
      </c>
      <c r="L4385" s="68" t="s">
        <v>15</v>
      </c>
      <c r="M4385" s="68" t="s">
        <v>254</v>
      </c>
    </row>
    <row r="4386" spans="1:13" s="3" customFormat="1" ht="12.75" x14ac:dyDescent="0.2">
      <c r="A4386" s="62" t="s">
        <v>20</v>
      </c>
      <c r="B4386" s="62" t="s">
        <v>219</v>
      </c>
      <c r="C4386" s="63">
        <v>10</v>
      </c>
      <c r="D4386" s="62" t="s">
        <v>13379</v>
      </c>
      <c r="E4386" s="62" t="s">
        <v>3675</v>
      </c>
      <c r="F4386" s="69" t="s">
        <v>3916</v>
      </c>
      <c r="G4386" s="62" t="s">
        <v>13633</v>
      </c>
      <c r="H4386" s="62">
        <v>4</v>
      </c>
      <c r="I4386" s="62">
        <v>2</v>
      </c>
      <c r="J4386" s="70">
        <v>2</v>
      </c>
      <c r="K4386" s="71">
        <v>485362</v>
      </c>
      <c r="L4386" s="72" t="s">
        <v>15</v>
      </c>
      <c r="M4386" s="72" t="s">
        <v>254</v>
      </c>
    </row>
    <row r="4387" spans="1:13" s="3" customFormat="1" ht="12.75" x14ac:dyDescent="0.2">
      <c r="A4387" s="62" t="s">
        <v>20</v>
      </c>
      <c r="B4387" s="62" t="s">
        <v>219</v>
      </c>
      <c r="C4387" s="63">
        <v>10</v>
      </c>
      <c r="D4387" s="64" t="s">
        <v>13379</v>
      </c>
      <c r="E4387" s="64" t="s">
        <v>3676</v>
      </c>
      <c r="F4387" s="65">
        <v>27111715</v>
      </c>
      <c r="G4387" s="64" t="s">
        <v>13633</v>
      </c>
      <c r="H4387" s="64">
        <v>4</v>
      </c>
      <c r="I4387" s="64">
        <v>2</v>
      </c>
      <c r="J4387" s="66">
        <v>1</v>
      </c>
      <c r="K4387" s="67">
        <v>605909</v>
      </c>
      <c r="L4387" s="68" t="s">
        <v>15</v>
      </c>
      <c r="M4387" s="68" t="s">
        <v>254</v>
      </c>
    </row>
    <row r="4388" spans="1:13" s="3" customFormat="1" ht="12.75" x14ac:dyDescent="0.2">
      <c r="A4388" s="62" t="s">
        <v>20</v>
      </c>
      <c r="B4388" s="62" t="s">
        <v>219</v>
      </c>
      <c r="C4388" s="63">
        <v>10</v>
      </c>
      <c r="D4388" s="62" t="s">
        <v>13379</v>
      </c>
      <c r="E4388" s="62" t="s">
        <v>3677</v>
      </c>
      <c r="F4388" s="69" t="s">
        <v>3916</v>
      </c>
      <c r="G4388" s="62" t="s">
        <v>13633</v>
      </c>
      <c r="H4388" s="62">
        <v>4</v>
      </c>
      <c r="I4388" s="62">
        <v>2</v>
      </c>
      <c r="J4388" s="70">
        <v>2</v>
      </c>
      <c r="K4388" s="71">
        <v>461506</v>
      </c>
      <c r="L4388" s="72" t="s">
        <v>15</v>
      </c>
      <c r="M4388" s="72" t="s">
        <v>254</v>
      </c>
    </row>
    <row r="4389" spans="1:13" s="3" customFormat="1" ht="12.75" x14ac:dyDescent="0.2">
      <c r="A4389" s="62" t="s">
        <v>20</v>
      </c>
      <c r="B4389" s="62" t="s">
        <v>219</v>
      </c>
      <c r="C4389" s="63">
        <v>10</v>
      </c>
      <c r="D4389" s="64" t="s">
        <v>13379</v>
      </c>
      <c r="E4389" s="64" t="s">
        <v>3678</v>
      </c>
      <c r="F4389" s="65">
        <v>27111702</v>
      </c>
      <c r="G4389" s="64" t="s">
        <v>13633</v>
      </c>
      <c r="H4389" s="64">
        <v>4</v>
      </c>
      <c r="I4389" s="64">
        <v>2</v>
      </c>
      <c r="J4389" s="66">
        <v>1</v>
      </c>
      <c r="K4389" s="67">
        <v>164895</v>
      </c>
      <c r="L4389" s="68" t="s">
        <v>15</v>
      </c>
      <c r="M4389" s="68" t="s">
        <v>254</v>
      </c>
    </row>
    <row r="4390" spans="1:13" s="3" customFormat="1" ht="12.75" x14ac:dyDescent="0.2">
      <c r="A4390" s="62" t="s">
        <v>20</v>
      </c>
      <c r="B4390" s="62" t="s">
        <v>219</v>
      </c>
      <c r="C4390" s="63">
        <v>10</v>
      </c>
      <c r="D4390" s="62" t="s">
        <v>13379</v>
      </c>
      <c r="E4390" s="62" t="s">
        <v>3679</v>
      </c>
      <c r="F4390" s="69">
        <v>27111702</v>
      </c>
      <c r="G4390" s="62" t="s">
        <v>13633</v>
      </c>
      <c r="H4390" s="62">
        <v>4</v>
      </c>
      <c r="I4390" s="62">
        <v>2</v>
      </c>
      <c r="J4390" s="70">
        <v>1</v>
      </c>
      <c r="K4390" s="71">
        <v>171598</v>
      </c>
      <c r="L4390" s="72" t="s">
        <v>15</v>
      </c>
      <c r="M4390" s="72" t="s">
        <v>254</v>
      </c>
    </row>
    <row r="4391" spans="1:13" s="3" customFormat="1" ht="12.75" x14ac:dyDescent="0.2">
      <c r="A4391" s="62" t="s">
        <v>20</v>
      </c>
      <c r="B4391" s="62" t="s">
        <v>456</v>
      </c>
      <c r="C4391" s="63">
        <v>10</v>
      </c>
      <c r="D4391" s="64" t="s">
        <v>13420</v>
      </c>
      <c r="E4391" s="64" t="s">
        <v>3680</v>
      </c>
      <c r="F4391" s="65">
        <v>11162117</v>
      </c>
      <c r="G4391" s="64" t="s">
        <v>13633</v>
      </c>
      <c r="H4391" s="64">
        <v>2</v>
      </c>
      <c r="I4391" s="64">
        <v>6</v>
      </c>
      <c r="J4391" s="66">
        <v>150</v>
      </c>
      <c r="K4391" s="67">
        <v>7497000</v>
      </c>
      <c r="L4391" s="68" t="s">
        <v>848</v>
      </c>
      <c r="M4391" s="68" t="s">
        <v>254</v>
      </c>
    </row>
    <row r="4392" spans="1:13" s="3" customFormat="1" ht="12.75" x14ac:dyDescent="0.2">
      <c r="A4392" s="62" t="s">
        <v>20</v>
      </c>
      <c r="B4392" s="62" t="s">
        <v>456</v>
      </c>
      <c r="C4392" s="63">
        <v>10</v>
      </c>
      <c r="D4392" s="62" t="s">
        <v>13420</v>
      </c>
      <c r="E4392" s="62" t="s">
        <v>3681</v>
      </c>
      <c r="F4392" s="69">
        <v>11162117</v>
      </c>
      <c r="G4392" s="62" t="s">
        <v>13633</v>
      </c>
      <c r="H4392" s="62">
        <v>2</v>
      </c>
      <c r="I4392" s="62">
        <v>6</v>
      </c>
      <c r="J4392" s="70">
        <v>150</v>
      </c>
      <c r="K4392" s="71">
        <v>7497000</v>
      </c>
      <c r="L4392" s="72" t="s">
        <v>848</v>
      </c>
      <c r="M4392" s="72" t="s">
        <v>254</v>
      </c>
    </row>
    <row r="4393" spans="1:13" s="3" customFormat="1" ht="12.75" x14ac:dyDescent="0.2">
      <c r="A4393" s="62" t="s">
        <v>20</v>
      </c>
      <c r="B4393" s="62" t="s">
        <v>431</v>
      </c>
      <c r="C4393" s="63">
        <v>10</v>
      </c>
      <c r="D4393" s="64" t="s">
        <v>13375</v>
      </c>
      <c r="E4393" s="64" t="s">
        <v>3682</v>
      </c>
      <c r="F4393" s="65" t="s">
        <v>3917</v>
      </c>
      <c r="G4393" s="64" t="s">
        <v>13633</v>
      </c>
      <c r="H4393" s="64">
        <v>2</v>
      </c>
      <c r="I4393" s="64">
        <v>6</v>
      </c>
      <c r="J4393" s="66">
        <v>300</v>
      </c>
      <c r="K4393" s="67">
        <v>7835700</v>
      </c>
      <c r="L4393" s="68" t="s">
        <v>15</v>
      </c>
      <c r="M4393" s="68" t="s">
        <v>254</v>
      </c>
    </row>
    <row r="4394" spans="1:13" s="3" customFormat="1" ht="12.75" x14ac:dyDescent="0.2">
      <c r="A4394" s="62" t="s">
        <v>20</v>
      </c>
      <c r="B4394" s="62" t="s">
        <v>892</v>
      </c>
      <c r="C4394" s="63">
        <v>10</v>
      </c>
      <c r="D4394" s="62" t="s">
        <v>13511</v>
      </c>
      <c r="E4394" s="62" t="s">
        <v>3683</v>
      </c>
      <c r="F4394" s="69">
        <v>41111714</v>
      </c>
      <c r="G4394" s="62" t="s">
        <v>13633</v>
      </c>
      <c r="H4394" s="62">
        <v>4</v>
      </c>
      <c r="I4394" s="62">
        <v>2</v>
      </c>
      <c r="J4394" s="70">
        <v>4</v>
      </c>
      <c r="K4394" s="71">
        <v>1096468</v>
      </c>
      <c r="L4394" s="72" t="s">
        <v>15</v>
      </c>
      <c r="M4394" s="72" t="s">
        <v>254</v>
      </c>
    </row>
    <row r="4395" spans="1:13" s="3" customFormat="1" ht="12.75" x14ac:dyDescent="0.2">
      <c r="A4395" s="62" t="s">
        <v>20</v>
      </c>
      <c r="B4395" s="62" t="s">
        <v>312</v>
      </c>
      <c r="C4395" s="63">
        <v>10</v>
      </c>
      <c r="D4395" s="64" t="s">
        <v>13465</v>
      </c>
      <c r="E4395" s="64" t="s">
        <v>3684</v>
      </c>
      <c r="F4395" s="65">
        <v>39111709</v>
      </c>
      <c r="G4395" s="64" t="s">
        <v>13633</v>
      </c>
      <c r="H4395" s="64">
        <v>2</v>
      </c>
      <c r="I4395" s="64">
        <v>6</v>
      </c>
      <c r="J4395" s="66">
        <v>5</v>
      </c>
      <c r="K4395" s="67">
        <v>2082500</v>
      </c>
      <c r="L4395" s="68" t="s">
        <v>15</v>
      </c>
      <c r="M4395" s="68" t="s">
        <v>254</v>
      </c>
    </row>
    <row r="4396" spans="1:13" s="3" customFormat="1" ht="12.75" x14ac:dyDescent="0.2">
      <c r="A4396" s="62" t="s">
        <v>20</v>
      </c>
      <c r="B4396" s="62" t="s">
        <v>216</v>
      </c>
      <c r="C4396" s="63">
        <v>10</v>
      </c>
      <c r="D4396" s="62" t="s">
        <v>13377</v>
      </c>
      <c r="E4396" s="62" t="s">
        <v>3685</v>
      </c>
      <c r="F4396" s="69" t="s">
        <v>3918</v>
      </c>
      <c r="G4396" s="62" t="s">
        <v>13633</v>
      </c>
      <c r="H4396" s="62">
        <v>2</v>
      </c>
      <c r="I4396" s="62">
        <v>6</v>
      </c>
      <c r="J4396" s="70">
        <v>1</v>
      </c>
      <c r="K4396" s="71">
        <v>309400</v>
      </c>
      <c r="L4396" s="72" t="s">
        <v>15</v>
      </c>
      <c r="M4396" s="72" t="s">
        <v>254</v>
      </c>
    </row>
    <row r="4397" spans="1:13" s="3" customFormat="1" ht="12.75" x14ac:dyDescent="0.2">
      <c r="A4397" s="62" t="s">
        <v>20</v>
      </c>
      <c r="B4397" s="62" t="s">
        <v>216</v>
      </c>
      <c r="C4397" s="63">
        <v>10</v>
      </c>
      <c r="D4397" s="64" t="s">
        <v>13377</v>
      </c>
      <c r="E4397" s="64" t="s">
        <v>3686</v>
      </c>
      <c r="F4397" s="65" t="s">
        <v>3919</v>
      </c>
      <c r="G4397" s="64" t="s">
        <v>13633</v>
      </c>
      <c r="H4397" s="64">
        <v>2</v>
      </c>
      <c r="I4397" s="64">
        <v>6</v>
      </c>
      <c r="J4397" s="66">
        <v>1</v>
      </c>
      <c r="K4397" s="67">
        <v>571200</v>
      </c>
      <c r="L4397" s="68" t="s">
        <v>15</v>
      </c>
      <c r="M4397" s="68" t="s">
        <v>254</v>
      </c>
    </row>
    <row r="4398" spans="1:13" s="3" customFormat="1" ht="12.75" x14ac:dyDescent="0.2">
      <c r="A4398" s="62" t="s">
        <v>20</v>
      </c>
      <c r="B4398" s="62" t="s">
        <v>216</v>
      </c>
      <c r="C4398" s="63">
        <v>10</v>
      </c>
      <c r="D4398" s="62" t="s">
        <v>13377</v>
      </c>
      <c r="E4398" s="62" t="s">
        <v>3687</v>
      </c>
      <c r="F4398" s="69">
        <v>40142007</v>
      </c>
      <c r="G4398" s="62" t="s">
        <v>13633</v>
      </c>
      <c r="H4398" s="62">
        <v>2</v>
      </c>
      <c r="I4398" s="62">
        <v>6</v>
      </c>
      <c r="J4398" s="70">
        <v>5</v>
      </c>
      <c r="K4398" s="71">
        <v>1071000</v>
      </c>
      <c r="L4398" s="72" t="s">
        <v>15</v>
      </c>
      <c r="M4398" s="72" t="s">
        <v>254</v>
      </c>
    </row>
    <row r="4399" spans="1:13" s="3" customFormat="1" ht="12.75" x14ac:dyDescent="0.2">
      <c r="A4399" s="62" t="s">
        <v>20</v>
      </c>
      <c r="B4399" s="62" t="s">
        <v>216</v>
      </c>
      <c r="C4399" s="63">
        <v>10</v>
      </c>
      <c r="D4399" s="64" t="s">
        <v>13377</v>
      </c>
      <c r="E4399" s="64" t="s">
        <v>3688</v>
      </c>
      <c r="F4399" s="65">
        <v>40142007</v>
      </c>
      <c r="G4399" s="64" t="s">
        <v>13633</v>
      </c>
      <c r="H4399" s="64">
        <v>2</v>
      </c>
      <c r="I4399" s="64">
        <v>6</v>
      </c>
      <c r="J4399" s="66">
        <v>10</v>
      </c>
      <c r="K4399" s="67">
        <v>5117000</v>
      </c>
      <c r="L4399" s="68" t="s">
        <v>15</v>
      </c>
      <c r="M4399" s="68" t="s">
        <v>254</v>
      </c>
    </row>
    <row r="4400" spans="1:13" s="3" customFormat="1" ht="12.75" x14ac:dyDescent="0.2">
      <c r="A4400" s="62" t="s">
        <v>20</v>
      </c>
      <c r="B4400" s="62" t="s">
        <v>216</v>
      </c>
      <c r="C4400" s="63">
        <v>10</v>
      </c>
      <c r="D4400" s="62" t="s">
        <v>13377</v>
      </c>
      <c r="E4400" s="62" t="s">
        <v>3689</v>
      </c>
      <c r="F4400" s="69" t="s">
        <v>3919</v>
      </c>
      <c r="G4400" s="62" t="s">
        <v>13633</v>
      </c>
      <c r="H4400" s="62">
        <v>2</v>
      </c>
      <c r="I4400" s="62">
        <v>6</v>
      </c>
      <c r="J4400" s="70">
        <v>1</v>
      </c>
      <c r="K4400" s="71">
        <v>5059360</v>
      </c>
      <c r="L4400" s="72" t="s">
        <v>15</v>
      </c>
      <c r="M4400" s="72" t="s">
        <v>254</v>
      </c>
    </row>
    <row r="4401" spans="1:13" s="3" customFormat="1" ht="12.75" x14ac:dyDescent="0.2">
      <c r="A4401" s="62" t="s">
        <v>20</v>
      </c>
      <c r="B4401" s="62" t="s">
        <v>479</v>
      </c>
      <c r="C4401" s="63">
        <v>10</v>
      </c>
      <c r="D4401" s="64" t="s">
        <v>13444</v>
      </c>
      <c r="E4401" s="64" t="s">
        <v>3690</v>
      </c>
      <c r="F4401" s="65" t="s">
        <v>3920</v>
      </c>
      <c r="G4401" s="64" t="s">
        <v>13633</v>
      </c>
      <c r="H4401" s="64">
        <v>2</v>
      </c>
      <c r="I4401" s="64">
        <v>6</v>
      </c>
      <c r="J4401" s="66">
        <v>5</v>
      </c>
      <c r="K4401" s="67">
        <v>2041000</v>
      </c>
      <c r="L4401" s="68" t="s">
        <v>15</v>
      </c>
      <c r="M4401" s="68" t="s">
        <v>254</v>
      </c>
    </row>
    <row r="4402" spans="1:13" s="3" customFormat="1" ht="12.75" x14ac:dyDescent="0.2">
      <c r="A4402" s="62" t="s">
        <v>20</v>
      </c>
      <c r="B4402" s="62" t="s">
        <v>479</v>
      </c>
      <c r="C4402" s="63">
        <v>10</v>
      </c>
      <c r="D4402" s="62" t="s">
        <v>13444</v>
      </c>
      <c r="E4402" s="62" t="s">
        <v>3691</v>
      </c>
      <c r="F4402" s="69" t="s">
        <v>3920</v>
      </c>
      <c r="G4402" s="62" t="s">
        <v>13633</v>
      </c>
      <c r="H4402" s="62">
        <v>2</v>
      </c>
      <c r="I4402" s="62">
        <v>6</v>
      </c>
      <c r="J4402" s="70">
        <v>5</v>
      </c>
      <c r="K4402" s="71">
        <v>2476690</v>
      </c>
      <c r="L4402" s="72" t="s">
        <v>15</v>
      </c>
      <c r="M4402" s="72" t="s">
        <v>254</v>
      </c>
    </row>
    <row r="4403" spans="1:13" s="3" customFormat="1" ht="12.75" x14ac:dyDescent="0.2">
      <c r="A4403" s="62" t="s">
        <v>20</v>
      </c>
      <c r="B4403" s="62" t="s">
        <v>440</v>
      </c>
      <c r="C4403" s="63">
        <v>10</v>
      </c>
      <c r="D4403" s="64" t="s">
        <v>13398</v>
      </c>
      <c r="E4403" s="64" t="s">
        <v>3692</v>
      </c>
      <c r="F4403" s="65" t="s">
        <v>3921</v>
      </c>
      <c r="G4403" s="64" t="s">
        <v>13631</v>
      </c>
      <c r="H4403" s="64">
        <v>2</v>
      </c>
      <c r="I4403" s="64">
        <v>6</v>
      </c>
      <c r="J4403" s="66">
        <v>1</v>
      </c>
      <c r="K4403" s="67">
        <v>14280000</v>
      </c>
      <c r="L4403" s="68" t="s">
        <v>13</v>
      </c>
      <c r="M4403" s="68" t="s">
        <v>254</v>
      </c>
    </row>
    <row r="4404" spans="1:13" s="3" customFormat="1" ht="12.75" x14ac:dyDescent="0.2">
      <c r="A4404" s="62" t="s">
        <v>20</v>
      </c>
      <c r="B4404" s="62" t="s">
        <v>440</v>
      </c>
      <c r="C4404" s="63">
        <v>10</v>
      </c>
      <c r="D4404" s="62" t="s">
        <v>13398</v>
      </c>
      <c r="E4404" s="62" t="s">
        <v>3693</v>
      </c>
      <c r="F4404" s="69" t="s">
        <v>3922</v>
      </c>
      <c r="G4404" s="62" t="s">
        <v>13631</v>
      </c>
      <c r="H4404" s="62">
        <v>2</v>
      </c>
      <c r="I4404" s="62">
        <v>6</v>
      </c>
      <c r="J4404" s="70">
        <v>1</v>
      </c>
      <c r="K4404" s="71">
        <v>18148572</v>
      </c>
      <c r="L4404" s="72" t="s">
        <v>13</v>
      </c>
      <c r="M4404" s="72" t="s">
        <v>254</v>
      </c>
    </row>
    <row r="4405" spans="1:13" s="3" customFormat="1" ht="12.75" x14ac:dyDescent="0.2">
      <c r="A4405" s="62" t="s">
        <v>20</v>
      </c>
      <c r="B4405" s="62" t="s">
        <v>440</v>
      </c>
      <c r="C4405" s="63">
        <v>10</v>
      </c>
      <c r="D4405" s="64" t="s">
        <v>13398</v>
      </c>
      <c r="E4405" s="64" t="s">
        <v>3694</v>
      </c>
      <c r="F4405" s="65">
        <v>78181500</v>
      </c>
      <c r="G4405" s="64" t="s">
        <v>13631</v>
      </c>
      <c r="H4405" s="64">
        <v>2</v>
      </c>
      <c r="I4405" s="64">
        <v>6</v>
      </c>
      <c r="J4405" s="66">
        <v>1</v>
      </c>
      <c r="K4405" s="67">
        <v>13699780</v>
      </c>
      <c r="L4405" s="68" t="s">
        <v>13</v>
      </c>
      <c r="M4405" s="68" t="s">
        <v>254</v>
      </c>
    </row>
    <row r="4406" spans="1:13" s="3" customFormat="1" ht="12.75" x14ac:dyDescent="0.2">
      <c r="A4406" s="62" t="s">
        <v>20</v>
      </c>
      <c r="B4406" s="62" t="s">
        <v>440</v>
      </c>
      <c r="C4406" s="63">
        <v>10</v>
      </c>
      <c r="D4406" s="62" t="s">
        <v>13398</v>
      </c>
      <c r="E4406" s="62" t="s">
        <v>3695</v>
      </c>
      <c r="F4406" s="69" t="s">
        <v>3923</v>
      </c>
      <c r="G4406" s="62" t="s">
        <v>13631</v>
      </c>
      <c r="H4406" s="62">
        <v>2</v>
      </c>
      <c r="I4406" s="62">
        <v>6</v>
      </c>
      <c r="J4406" s="70">
        <v>1</v>
      </c>
      <c r="K4406" s="71">
        <v>38465232</v>
      </c>
      <c r="L4406" s="72" t="s">
        <v>13</v>
      </c>
      <c r="M4406" s="72" t="s">
        <v>254</v>
      </c>
    </row>
    <row r="4407" spans="1:13" s="3" customFormat="1" ht="12.75" x14ac:dyDescent="0.2">
      <c r="A4407" s="62" t="s">
        <v>20</v>
      </c>
      <c r="B4407" s="62" t="s">
        <v>440</v>
      </c>
      <c r="C4407" s="63">
        <v>10</v>
      </c>
      <c r="D4407" s="64" t="s">
        <v>13398</v>
      </c>
      <c r="E4407" s="64" t="s">
        <v>3696</v>
      </c>
      <c r="F4407" s="65" t="s">
        <v>3924</v>
      </c>
      <c r="G4407" s="64" t="s">
        <v>13631</v>
      </c>
      <c r="H4407" s="64">
        <v>2</v>
      </c>
      <c r="I4407" s="64">
        <v>6</v>
      </c>
      <c r="J4407" s="66">
        <v>1</v>
      </c>
      <c r="K4407" s="67">
        <v>16660000</v>
      </c>
      <c r="L4407" s="68" t="s">
        <v>13</v>
      </c>
      <c r="M4407" s="68" t="s">
        <v>254</v>
      </c>
    </row>
    <row r="4408" spans="1:13" s="3" customFormat="1" ht="12.75" x14ac:dyDescent="0.2">
      <c r="A4408" s="62" t="s">
        <v>20</v>
      </c>
      <c r="B4408" s="62" t="s">
        <v>440</v>
      </c>
      <c r="C4408" s="63">
        <v>10</v>
      </c>
      <c r="D4408" s="62" t="s">
        <v>13398</v>
      </c>
      <c r="E4408" s="62" t="s">
        <v>3697</v>
      </c>
      <c r="F4408" s="69" t="s">
        <v>3921</v>
      </c>
      <c r="G4408" s="62" t="s">
        <v>13631</v>
      </c>
      <c r="H4408" s="62">
        <v>2</v>
      </c>
      <c r="I4408" s="62">
        <v>6</v>
      </c>
      <c r="J4408" s="70">
        <v>1</v>
      </c>
      <c r="K4408" s="71">
        <v>26900000</v>
      </c>
      <c r="L4408" s="72" t="s">
        <v>13</v>
      </c>
      <c r="M4408" s="72" t="s">
        <v>254</v>
      </c>
    </row>
    <row r="4409" spans="1:13" s="3" customFormat="1" ht="12.75" x14ac:dyDescent="0.2">
      <c r="A4409" s="62" t="s">
        <v>20</v>
      </c>
      <c r="B4409" s="62" t="s">
        <v>440</v>
      </c>
      <c r="C4409" s="63">
        <v>10</v>
      </c>
      <c r="D4409" s="64" t="s">
        <v>13398</v>
      </c>
      <c r="E4409" s="64" t="s">
        <v>3698</v>
      </c>
      <c r="F4409" s="65">
        <v>72154501</v>
      </c>
      <c r="G4409" s="64" t="s">
        <v>13633</v>
      </c>
      <c r="H4409" s="64">
        <v>2</v>
      </c>
      <c r="I4409" s="64">
        <v>6</v>
      </c>
      <c r="J4409" s="66">
        <v>1</v>
      </c>
      <c r="K4409" s="67">
        <v>24990000</v>
      </c>
      <c r="L4409" s="68" t="s">
        <v>13</v>
      </c>
      <c r="M4409" s="68" t="s">
        <v>254</v>
      </c>
    </row>
    <row r="4410" spans="1:13" s="3" customFormat="1" ht="12.75" x14ac:dyDescent="0.2">
      <c r="A4410" s="62" t="s">
        <v>20</v>
      </c>
      <c r="B4410" s="62" t="s">
        <v>475</v>
      </c>
      <c r="C4410" s="63">
        <v>10</v>
      </c>
      <c r="D4410" s="62" t="s">
        <v>13440</v>
      </c>
      <c r="E4410" s="62" t="s">
        <v>3699</v>
      </c>
      <c r="F4410" s="69">
        <v>60122800</v>
      </c>
      <c r="G4410" s="62" t="s">
        <v>13633</v>
      </c>
      <c r="H4410" s="62">
        <v>2</v>
      </c>
      <c r="I4410" s="62">
        <v>6</v>
      </c>
      <c r="J4410" s="70">
        <v>1</v>
      </c>
      <c r="K4410" s="71">
        <v>77350</v>
      </c>
      <c r="L4410" s="72" t="s">
        <v>15</v>
      </c>
      <c r="M4410" s="72" t="s">
        <v>254</v>
      </c>
    </row>
    <row r="4411" spans="1:13" s="3" customFormat="1" ht="12.75" x14ac:dyDescent="0.2">
      <c r="A4411" s="62" t="s">
        <v>20</v>
      </c>
      <c r="B4411" s="62" t="s">
        <v>871</v>
      </c>
      <c r="C4411" s="63">
        <v>10</v>
      </c>
      <c r="D4411" s="64" t="s">
        <v>13490</v>
      </c>
      <c r="E4411" s="64" t="s">
        <v>3700</v>
      </c>
      <c r="F4411" s="65">
        <v>31201605</v>
      </c>
      <c r="G4411" s="64" t="s">
        <v>13633</v>
      </c>
      <c r="H4411" s="64">
        <v>2</v>
      </c>
      <c r="I4411" s="64">
        <v>6</v>
      </c>
      <c r="J4411" s="66">
        <v>2</v>
      </c>
      <c r="K4411" s="67">
        <v>1547000</v>
      </c>
      <c r="L4411" s="68" t="s">
        <v>15</v>
      </c>
      <c r="M4411" s="68" t="s">
        <v>254</v>
      </c>
    </row>
    <row r="4412" spans="1:13" s="3" customFormat="1" ht="12.75" x14ac:dyDescent="0.2">
      <c r="A4412" s="62" t="s">
        <v>20</v>
      </c>
      <c r="B4412" s="62" t="s">
        <v>466</v>
      </c>
      <c r="C4412" s="63">
        <v>10</v>
      </c>
      <c r="D4412" s="62" t="s">
        <v>13431</v>
      </c>
      <c r="E4412" s="62" t="s">
        <v>3701</v>
      </c>
      <c r="F4412" s="69">
        <v>41113612</v>
      </c>
      <c r="G4412" s="62" t="s">
        <v>13633</v>
      </c>
      <c r="H4412" s="62">
        <v>4</v>
      </c>
      <c r="I4412" s="62">
        <v>2</v>
      </c>
      <c r="J4412" s="70">
        <v>1</v>
      </c>
      <c r="K4412" s="71">
        <v>23455614</v>
      </c>
      <c r="L4412" s="72" t="s">
        <v>15</v>
      </c>
      <c r="M4412" s="72" t="s">
        <v>254</v>
      </c>
    </row>
    <row r="4413" spans="1:13" s="3" customFormat="1" ht="12.75" x14ac:dyDescent="0.2">
      <c r="A4413" s="62" t="s">
        <v>20</v>
      </c>
      <c r="B4413" s="62" t="s">
        <v>902</v>
      </c>
      <c r="C4413" s="63">
        <v>10</v>
      </c>
      <c r="D4413" s="64" t="s">
        <v>13521</v>
      </c>
      <c r="E4413" s="64" t="s">
        <v>3702</v>
      </c>
      <c r="F4413" s="65">
        <v>32101622</v>
      </c>
      <c r="G4413" s="64" t="s">
        <v>13633</v>
      </c>
      <c r="H4413" s="64">
        <v>2</v>
      </c>
      <c r="I4413" s="64">
        <v>6</v>
      </c>
      <c r="J4413" s="66">
        <v>4</v>
      </c>
      <c r="K4413" s="67">
        <v>714000</v>
      </c>
      <c r="L4413" s="68" t="s">
        <v>15</v>
      </c>
      <c r="M4413" s="68" t="s">
        <v>254</v>
      </c>
    </row>
    <row r="4414" spans="1:13" s="3" customFormat="1" ht="12.75" x14ac:dyDescent="0.2">
      <c r="A4414" s="62" t="s">
        <v>20</v>
      </c>
      <c r="B4414" s="62" t="s">
        <v>902</v>
      </c>
      <c r="C4414" s="63">
        <v>10</v>
      </c>
      <c r="D4414" s="62" t="s">
        <v>13521</v>
      </c>
      <c r="E4414" s="62" t="s">
        <v>3703</v>
      </c>
      <c r="F4414" s="69">
        <v>32101622</v>
      </c>
      <c r="G4414" s="62" t="s">
        <v>13633</v>
      </c>
      <c r="H4414" s="62">
        <v>2</v>
      </c>
      <c r="I4414" s="62">
        <v>6</v>
      </c>
      <c r="J4414" s="70">
        <v>4</v>
      </c>
      <c r="K4414" s="71">
        <v>714000</v>
      </c>
      <c r="L4414" s="72" t="s">
        <v>15</v>
      </c>
      <c r="M4414" s="72" t="s">
        <v>254</v>
      </c>
    </row>
    <row r="4415" spans="1:13" s="3" customFormat="1" ht="12.75" x14ac:dyDescent="0.2">
      <c r="A4415" s="62" t="s">
        <v>20</v>
      </c>
      <c r="B4415" s="62" t="s">
        <v>219</v>
      </c>
      <c r="C4415" s="63">
        <v>10</v>
      </c>
      <c r="D4415" s="64" t="s">
        <v>13379</v>
      </c>
      <c r="E4415" s="64" t="s">
        <v>3704</v>
      </c>
      <c r="F4415" s="65">
        <v>23151901</v>
      </c>
      <c r="G4415" s="64" t="s">
        <v>13633</v>
      </c>
      <c r="H4415" s="64">
        <v>4</v>
      </c>
      <c r="I4415" s="64">
        <v>2</v>
      </c>
      <c r="J4415" s="66">
        <v>1</v>
      </c>
      <c r="K4415" s="67">
        <v>1405628</v>
      </c>
      <c r="L4415" s="68" t="s">
        <v>15</v>
      </c>
      <c r="M4415" s="68" t="s">
        <v>254</v>
      </c>
    </row>
    <row r="4416" spans="1:13" s="3" customFormat="1" ht="12.75" x14ac:dyDescent="0.2">
      <c r="A4416" s="62" t="s">
        <v>20</v>
      </c>
      <c r="B4416" s="62" t="s">
        <v>219</v>
      </c>
      <c r="C4416" s="63">
        <v>10</v>
      </c>
      <c r="D4416" s="62" t="s">
        <v>13379</v>
      </c>
      <c r="E4416" s="62" t="s">
        <v>3705</v>
      </c>
      <c r="F4416" s="69">
        <v>27112812</v>
      </c>
      <c r="G4416" s="62" t="s">
        <v>13633</v>
      </c>
      <c r="H4416" s="62">
        <v>4</v>
      </c>
      <c r="I4416" s="62">
        <v>2</v>
      </c>
      <c r="J4416" s="70">
        <v>1</v>
      </c>
      <c r="K4416" s="71">
        <v>1835131</v>
      </c>
      <c r="L4416" s="72" t="s">
        <v>15</v>
      </c>
      <c r="M4416" s="72" t="s">
        <v>254</v>
      </c>
    </row>
    <row r="4417" spans="1:13" s="3" customFormat="1" ht="12.75" x14ac:dyDescent="0.2">
      <c r="A4417" s="62" t="s">
        <v>20</v>
      </c>
      <c r="B4417" s="62" t="s">
        <v>468</v>
      </c>
      <c r="C4417" s="63">
        <v>10</v>
      </c>
      <c r="D4417" s="64" t="s">
        <v>13433</v>
      </c>
      <c r="E4417" s="64" t="s">
        <v>3706</v>
      </c>
      <c r="F4417" s="65">
        <v>27113200</v>
      </c>
      <c r="G4417" s="64" t="s">
        <v>13633</v>
      </c>
      <c r="H4417" s="64">
        <v>4</v>
      </c>
      <c r="I4417" s="64">
        <v>2</v>
      </c>
      <c r="J4417" s="66">
        <v>1</v>
      </c>
      <c r="K4417" s="67">
        <v>2413737</v>
      </c>
      <c r="L4417" s="68" t="s">
        <v>15</v>
      </c>
      <c r="M4417" s="68" t="s">
        <v>254</v>
      </c>
    </row>
    <row r="4418" spans="1:13" s="3" customFormat="1" ht="12.75" x14ac:dyDescent="0.2">
      <c r="A4418" s="62" t="s">
        <v>20</v>
      </c>
      <c r="B4418" s="62" t="s">
        <v>466</v>
      </c>
      <c r="C4418" s="63">
        <v>10</v>
      </c>
      <c r="D4418" s="62" t="s">
        <v>13431</v>
      </c>
      <c r="E4418" s="62" t="s">
        <v>3707</v>
      </c>
      <c r="F4418" s="69">
        <v>41113630</v>
      </c>
      <c r="G4418" s="62" t="s">
        <v>13630</v>
      </c>
      <c r="H4418" s="62">
        <v>4</v>
      </c>
      <c r="I4418" s="62">
        <v>2</v>
      </c>
      <c r="J4418" s="70">
        <v>3</v>
      </c>
      <c r="K4418" s="71">
        <v>13691946</v>
      </c>
      <c r="L4418" s="72" t="s">
        <v>15</v>
      </c>
      <c r="M4418" s="72" t="s">
        <v>254</v>
      </c>
    </row>
    <row r="4419" spans="1:13" s="3" customFormat="1" ht="12.75" x14ac:dyDescent="0.2">
      <c r="A4419" s="62" t="s">
        <v>20</v>
      </c>
      <c r="B4419" s="62" t="s">
        <v>433</v>
      </c>
      <c r="C4419" s="63">
        <v>10</v>
      </c>
      <c r="D4419" s="64" t="s">
        <v>13383</v>
      </c>
      <c r="E4419" s="64" t="s">
        <v>3708</v>
      </c>
      <c r="F4419" s="65">
        <v>12141903</v>
      </c>
      <c r="G4419" s="64" t="s">
        <v>13633</v>
      </c>
      <c r="H4419" s="64">
        <v>1</v>
      </c>
      <c r="I4419" s="64">
        <v>10</v>
      </c>
      <c r="J4419" s="66">
        <v>752</v>
      </c>
      <c r="K4419" s="67">
        <v>14239872</v>
      </c>
      <c r="L4419" s="68" t="s">
        <v>3286</v>
      </c>
      <c r="M4419" s="68" t="s">
        <v>254</v>
      </c>
    </row>
    <row r="4420" spans="1:13" s="3" customFormat="1" ht="12.75" x14ac:dyDescent="0.2">
      <c r="A4420" s="62" t="s">
        <v>20</v>
      </c>
      <c r="B4420" s="62" t="s">
        <v>433</v>
      </c>
      <c r="C4420" s="63">
        <v>10</v>
      </c>
      <c r="D4420" s="62" t="s">
        <v>13383</v>
      </c>
      <c r="E4420" s="62" t="s">
        <v>3709</v>
      </c>
      <c r="F4420" s="69">
        <v>12141904</v>
      </c>
      <c r="G4420" s="62" t="s">
        <v>13633</v>
      </c>
      <c r="H4420" s="62">
        <v>1</v>
      </c>
      <c r="I4420" s="62">
        <v>10</v>
      </c>
      <c r="J4420" s="70">
        <v>2143</v>
      </c>
      <c r="K4420" s="71">
        <v>32727896</v>
      </c>
      <c r="L4420" s="72" t="s">
        <v>3286</v>
      </c>
      <c r="M4420" s="72" t="s">
        <v>254</v>
      </c>
    </row>
    <row r="4421" spans="1:13" s="3" customFormat="1" ht="12.75" x14ac:dyDescent="0.2">
      <c r="A4421" s="62" t="s">
        <v>20</v>
      </c>
      <c r="B4421" s="62" t="s">
        <v>456</v>
      </c>
      <c r="C4421" s="63">
        <v>10</v>
      </c>
      <c r="D4421" s="64" t="s">
        <v>13420</v>
      </c>
      <c r="E4421" s="64" t="s">
        <v>3710</v>
      </c>
      <c r="F4421" s="65">
        <v>11162113</v>
      </c>
      <c r="G4421" s="64" t="s">
        <v>13633</v>
      </c>
      <c r="H4421" s="64">
        <v>2</v>
      </c>
      <c r="I4421" s="64">
        <v>6</v>
      </c>
      <c r="J4421" s="66">
        <v>150</v>
      </c>
      <c r="K4421" s="67">
        <v>8568000</v>
      </c>
      <c r="L4421" s="68" t="s">
        <v>848</v>
      </c>
      <c r="M4421" s="68" t="s">
        <v>254</v>
      </c>
    </row>
    <row r="4422" spans="1:13" s="3" customFormat="1" ht="12.75" x14ac:dyDescent="0.2">
      <c r="A4422" s="62" t="s">
        <v>20</v>
      </c>
      <c r="B4422" s="62" t="s">
        <v>215</v>
      </c>
      <c r="C4422" s="63">
        <v>10</v>
      </c>
      <c r="D4422" s="62" t="s">
        <v>13376</v>
      </c>
      <c r="E4422" s="62" t="s">
        <v>3711</v>
      </c>
      <c r="F4422" s="69">
        <v>53131624</v>
      </c>
      <c r="G4422" s="62" t="s">
        <v>13633</v>
      </c>
      <c r="H4422" s="62">
        <v>2</v>
      </c>
      <c r="I4422" s="62">
        <v>6</v>
      </c>
      <c r="J4422" s="70">
        <v>3</v>
      </c>
      <c r="K4422" s="71">
        <v>321300</v>
      </c>
      <c r="L4422" s="72" t="s">
        <v>15</v>
      </c>
      <c r="M4422" s="72" t="s">
        <v>254</v>
      </c>
    </row>
    <row r="4423" spans="1:13" s="3" customFormat="1" ht="12.75" x14ac:dyDescent="0.2">
      <c r="A4423" s="62" t="s">
        <v>20</v>
      </c>
      <c r="B4423" s="62" t="s">
        <v>215</v>
      </c>
      <c r="C4423" s="63">
        <v>10</v>
      </c>
      <c r="D4423" s="64" t="s">
        <v>13376</v>
      </c>
      <c r="E4423" s="64" t="s">
        <v>3712</v>
      </c>
      <c r="F4423" s="65" t="s">
        <v>3925</v>
      </c>
      <c r="G4423" s="64" t="s">
        <v>13633</v>
      </c>
      <c r="H4423" s="64">
        <v>2</v>
      </c>
      <c r="I4423" s="64">
        <v>6</v>
      </c>
      <c r="J4423" s="66">
        <v>450</v>
      </c>
      <c r="K4423" s="67">
        <v>23709600</v>
      </c>
      <c r="L4423" s="68" t="s">
        <v>15</v>
      </c>
      <c r="M4423" s="68" t="s">
        <v>254</v>
      </c>
    </row>
    <row r="4424" spans="1:13" s="3" customFormat="1" ht="12.75" x14ac:dyDescent="0.2">
      <c r="A4424" s="62" t="s">
        <v>20</v>
      </c>
      <c r="B4424" s="62" t="s">
        <v>215</v>
      </c>
      <c r="C4424" s="63">
        <v>10</v>
      </c>
      <c r="D4424" s="62" t="s">
        <v>13376</v>
      </c>
      <c r="E4424" s="62" t="s">
        <v>3713</v>
      </c>
      <c r="F4424" s="69" t="s">
        <v>3926</v>
      </c>
      <c r="G4424" s="62" t="s">
        <v>13633</v>
      </c>
      <c r="H4424" s="62">
        <v>2</v>
      </c>
      <c r="I4424" s="62">
        <v>6</v>
      </c>
      <c r="J4424" s="70">
        <v>5</v>
      </c>
      <c r="K4424" s="71">
        <v>338690</v>
      </c>
      <c r="L4424" s="72" t="s">
        <v>15</v>
      </c>
      <c r="M4424" s="72" t="s">
        <v>254</v>
      </c>
    </row>
    <row r="4425" spans="1:13" s="3" customFormat="1" ht="12.75" x14ac:dyDescent="0.2">
      <c r="A4425" s="62" t="s">
        <v>20</v>
      </c>
      <c r="B4425" s="62" t="s">
        <v>215</v>
      </c>
      <c r="C4425" s="63">
        <v>10</v>
      </c>
      <c r="D4425" s="64" t="s">
        <v>13376</v>
      </c>
      <c r="E4425" s="64" t="s">
        <v>3714</v>
      </c>
      <c r="F4425" s="65" t="s">
        <v>3927</v>
      </c>
      <c r="G4425" s="64" t="s">
        <v>13633</v>
      </c>
      <c r="H4425" s="64">
        <v>2</v>
      </c>
      <c r="I4425" s="64">
        <v>6</v>
      </c>
      <c r="J4425" s="66">
        <v>3</v>
      </c>
      <c r="K4425" s="67">
        <v>165288</v>
      </c>
      <c r="L4425" s="68" t="s">
        <v>15</v>
      </c>
      <c r="M4425" s="68" t="s">
        <v>254</v>
      </c>
    </row>
    <row r="4426" spans="1:13" s="3" customFormat="1" ht="12.75" x14ac:dyDescent="0.2">
      <c r="A4426" s="62" t="s">
        <v>20</v>
      </c>
      <c r="B4426" s="62" t="s">
        <v>431</v>
      </c>
      <c r="C4426" s="63">
        <v>10</v>
      </c>
      <c r="D4426" s="62" t="s">
        <v>13375</v>
      </c>
      <c r="E4426" s="62" t="s">
        <v>3715</v>
      </c>
      <c r="F4426" s="69">
        <v>15121806</v>
      </c>
      <c r="G4426" s="62" t="s">
        <v>13633</v>
      </c>
      <c r="H4426" s="62">
        <v>2</v>
      </c>
      <c r="I4426" s="62">
        <v>6</v>
      </c>
      <c r="J4426" s="70">
        <v>1</v>
      </c>
      <c r="K4426" s="71">
        <v>3118752</v>
      </c>
      <c r="L4426" s="72" t="s">
        <v>15</v>
      </c>
      <c r="M4426" s="72" t="s">
        <v>254</v>
      </c>
    </row>
    <row r="4427" spans="1:13" s="3" customFormat="1" ht="12.75" x14ac:dyDescent="0.2">
      <c r="A4427" s="62" t="s">
        <v>20</v>
      </c>
      <c r="B4427" s="62" t="s">
        <v>431</v>
      </c>
      <c r="C4427" s="63">
        <v>10</v>
      </c>
      <c r="D4427" s="64" t="s">
        <v>13375</v>
      </c>
      <c r="E4427" s="64" t="s">
        <v>3716</v>
      </c>
      <c r="F4427" s="65">
        <v>15121806</v>
      </c>
      <c r="G4427" s="64" t="s">
        <v>13633</v>
      </c>
      <c r="H4427" s="64">
        <v>2</v>
      </c>
      <c r="I4427" s="64">
        <v>6</v>
      </c>
      <c r="J4427" s="66">
        <v>1</v>
      </c>
      <c r="K4427" s="67">
        <v>2736405</v>
      </c>
      <c r="L4427" s="68" t="s">
        <v>15</v>
      </c>
      <c r="M4427" s="68" t="s">
        <v>254</v>
      </c>
    </row>
    <row r="4428" spans="1:13" s="3" customFormat="1" ht="12.75" x14ac:dyDescent="0.2">
      <c r="A4428" s="62" t="s">
        <v>20</v>
      </c>
      <c r="B4428" s="62" t="s">
        <v>431</v>
      </c>
      <c r="C4428" s="63">
        <v>10</v>
      </c>
      <c r="D4428" s="62" t="s">
        <v>13375</v>
      </c>
      <c r="E4428" s="62" t="s">
        <v>3717</v>
      </c>
      <c r="F4428" s="69">
        <v>15121806</v>
      </c>
      <c r="G4428" s="62" t="s">
        <v>13633</v>
      </c>
      <c r="H4428" s="62">
        <v>2</v>
      </c>
      <c r="I4428" s="62">
        <v>6</v>
      </c>
      <c r="J4428" s="70">
        <v>1</v>
      </c>
      <c r="K4428" s="71">
        <v>2190195</v>
      </c>
      <c r="L4428" s="72" t="s">
        <v>15</v>
      </c>
      <c r="M4428" s="72" t="s">
        <v>254</v>
      </c>
    </row>
    <row r="4429" spans="1:13" s="3" customFormat="1" ht="12.75" x14ac:dyDescent="0.2">
      <c r="A4429" s="62" t="s">
        <v>20</v>
      </c>
      <c r="B4429" s="62" t="s">
        <v>431</v>
      </c>
      <c r="C4429" s="63">
        <v>10</v>
      </c>
      <c r="D4429" s="64" t="s">
        <v>13375</v>
      </c>
      <c r="E4429" s="64" t="s">
        <v>3718</v>
      </c>
      <c r="F4429" s="65">
        <v>15121806</v>
      </c>
      <c r="G4429" s="64" t="s">
        <v>13633</v>
      </c>
      <c r="H4429" s="64">
        <v>2</v>
      </c>
      <c r="I4429" s="64">
        <v>6</v>
      </c>
      <c r="J4429" s="66">
        <v>1</v>
      </c>
      <c r="K4429" s="67">
        <v>2813785</v>
      </c>
      <c r="L4429" s="68" t="s">
        <v>15</v>
      </c>
      <c r="M4429" s="68" t="s">
        <v>254</v>
      </c>
    </row>
    <row r="4430" spans="1:13" s="3" customFormat="1" ht="12.75" x14ac:dyDescent="0.2">
      <c r="A4430" s="62" t="s">
        <v>20</v>
      </c>
      <c r="B4430" s="62" t="s">
        <v>265</v>
      </c>
      <c r="C4430" s="63">
        <v>10</v>
      </c>
      <c r="D4430" s="62" t="s">
        <v>13462</v>
      </c>
      <c r="E4430" s="62" t="s">
        <v>3719</v>
      </c>
      <c r="F4430" s="69">
        <v>26111702</v>
      </c>
      <c r="G4430" s="62" t="s">
        <v>13633</v>
      </c>
      <c r="H4430" s="62">
        <v>2</v>
      </c>
      <c r="I4430" s="62">
        <v>6</v>
      </c>
      <c r="J4430" s="70">
        <v>12</v>
      </c>
      <c r="K4430" s="71">
        <v>71400</v>
      </c>
      <c r="L4430" s="72" t="s">
        <v>15</v>
      </c>
      <c r="M4430" s="72" t="s">
        <v>254</v>
      </c>
    </row>
    <row r="4431" spans="1:13" s="3" customFormat="1" ht="12.75" x14ac:dyDescent="0.2">
      <c r="A4431" s="62" t="s">
        <v>20</v>
      </c>
      <c r="B4431" s="62" t="s">
        <v>871</v>
      </c>
      <c r="C4431" s="63">
        <v>10</v>
      </c>
      <c r="D4431" s="64" t="s">
        <v>13490</v>
      </c>
      <c r="E4431" s="64" t="s">
        <v>3720</v>
      </c>
      <c r="F4431" s="65" t="s">
        <v>3928</v>
      </c>
      <c r="G4431" s="64" t="s">
        <v>13633</v>
      </c>
      <c r="H4431" s="64">
        <v>2</v>
      </c>
      <c r="I4431" s="64">
        <v>6</v>
      </c>
      <c r="J4431" s="66">
        <v>3</v>
      </c>
      <c r="K4431" s="67">
        <v>1606500</v>
      </c>
      <c r="L4431" s="68" t="s">
        <v>1760</v>
      </c>
      <c r="M4431" s="68" t="s">
        <v>254</v>
      </c>
    </row>
    <row r="4432" spans="1:13" s="3" customFormat="1" ht="12.75" x14ac:dyDescent="0.2">
      <c r="A4432" s="62" t="s">
        <v>20</v>
      </c>
      <c r="B4432" s="62" t="s">
        <v>871</v>
      </c>
      <c r="C4432" s="63">
        <v>10</v>
      </c>
      <c r="D4432" s="62" t="s">
        <v>13490</v>
      </c>
      <c r="E4432" s="62" t="s">
        <v>3721</v>
      </c>
      <c r="F4432" s="69" t="s">
        <v>3928</v>
      </c>
      <c r="G4432" s="62" t="s">
        <v>13633</v>
      </c>
      <c r="H4432" s="62">
        <v>2</v>
      </c>
      <c r="I4432" s="62">
        <v>6</v>
      </c>
      <c r="J4432" s="70">
        <v>1</v>
      </c>
      <c r="K4432" s="71">
        <v>535500</v>
      </c>
      <c r="L4432" s="72" t="s">
        <v>1760</v>
      </c>
      <c r="M4432" s="72" t="s">
        <v>254</v>
      </c>
    </row>
    <row r="4433" spans="1:13" s="3" customFormat="1" ht="12.75" x14ac:dyDescent="0.2">
      <c r="A4433" s="62" t="s">
        <v>20</v>
      </c>
      <c r="B4433" s="62" t="s">
        <v>871</v>
      </c>
      <c r="C4433" s="63">
        <v>10</v>
      </c>
      <c r="D4433" s="64" t="s">
        <v>13490</v>
      </c>
      <c r="E4433" s="64" t="s">
        <v>3722</v>
      </c>
      <c r="F4433" s="65">
        <v>31211510</v>
      </c>
      <c r="G4433" s="64" t="s">
        <v>13633</v>
      </c>
      <c r="H4433" s="64">
        <v>2</v>
      </c>
      <c r="I4433" s="64">
        <v>6</v>
      </c>
      <c r="J4433" s="66">
        <v>2</v>
      </c>
      <c r="K4433" s="67">
        <v>2949158</v>
      </c>
      <c r="L4433" s="68" t="s">
        <v>1760</v>
      </c>
      <c r="M4433" s="68" t="s">
        <v>254</v>
      </c>
    </row>
    <row r="4434" spans="1:13" s="3" customFormat="1" ht="12.75" x14ac:dyDescent="0.2">
      <c r="A4434" s="62" t="s">
        <v>20</v>
      </c>
      <c r="B4434" s="62" t="s">
        <v>871</v>
      </c>
      <c r="C4434" s="63">
        <v>10</v>
      </c>
      <c r="D4434" s="62" t="s">
        <v>13490</v>
      </c>
      <c r="E4434" s="62" t="s">
        <v>3723</v>
      </c>
      <c r="F4434" s="69">
        <v>31211510</v>
      </c>
      <c r="G4434" s="62" t="s">
        <v>13633</v>
      </c>
      <c r="H4434" s="62">
        <v>2</v>
      </c>
      <c r="I4434" s="62">
        <v>6</v>
      </c>
      <c r="J4434" s="70">
        <v>2</v>
      </c>
      <c r="K4434" s="71">
        <v>3068158</v>
      </c>
      <c r="L4434" s="72" t="s">
        <v>1760</v>
      </c>
      <c r="M4434" s="72" t="s">
        <v>254</v>
      </c>
    </row>
    <row r="4435" spans="1:13" s="3" customFormat="1" ht="12.75" x14ac:dyDescent="0.2">
      <c r="A4435" s="62" t="s">
        <v>20</v>
      </c>
      <c r="B4435" s="62" t="s">
        <v>871</v>
      </c>
      <c r="C4435" s="63">
        <v>10</v>
      </c>
      <c r="D4435" s="64" t="s">
        <v>13490</v>
      </c>
      <c r="E4435" s="64" t="s">
        <v>3724</v>
      </c>
      <c r="F4435" s="65">
        <v>31211510</v>
      </c>
      <c r="G4435" s="64" t="s">
        <v>13633</v>
      </c>
      <c r="H4435" s="64">
        <v>2</v>
      </c>
      <c r="I4435" s="64">
        <v>6</v>
      </c>
      <c r="J4435" s="66">
        <v>3</v>
      </c>
      <c r="K4435" s="67">
        <v>5940987</v>
      </c>
      <c r="L4435" s="68" t="s">
        <v>1760</v>
      </c>
      <c r="M4435" s="68" t="s">
        <v>254</v>
      </c>
    </row>
    <row r="4436" spans="1:13" s="3" customFormat="1" ht="12.75" x14ac:dyDescent="0.2">
      <c r="A4436" s="62" t="s">
        <v>20</v>
      </c>
      <c r="B4436" s="62" t="s">
        <v>871</v>
      </c>
      <c r="C4436" s="63">
        <v>10</v>
      </c>
      <c r="D4436" s="62" t="s">
        <v>13490</v>
      </c>
      <c r="E4436" s="62" t="s">
        <v>3725</v>
      </c>
      <c r="F4436" s="69">
        <v>31211510</v>
      </c>
      <c r="G4436" s="62" t="s">
        <v>13633</v>
      </c>
      <c r="H4436" s="62">
        <v>2</v>
      </c>
      <c r="I4436" s="62">
        <v>6</v>
      </c>
      <c r="J4436" s="70">
        <v>2</v>
      </c>
      <c r="K4436" s="71">
        <v>3068158</v>
      </c>
      <c r="L4436" s="72" t="s">
        <v>1760</v>
      </c>
      <c r="M4436" s="72" t="s">
        <v>254</v>
      </c>
    </row>
    <row r="4437" spans="1:13" s="3" customFormat="1" ht="12.75" x14ac:dyDescent="0.2">
      <c r="A4437" s="62" t="s">
        <v>20</v>
      </c>
      <c r="B4437" s="62" t="s">
        <v>871</v>
      </c>
      <c r="C4437" s="63">
        <v>10</v>
      </c>
      <c r="D4437" s="64" t="s">
        <v>13490</v>
      </c>
      <c r="E4437" s="64" t="s">
        <v>3726</v>
      </c>
      <c r="F4437" s="65">
        <v>31211510</v>
      </c>
      <c r="G4437" s="64" t="s">
        <v>13633</v>
      </c>
      <c r="H4437" s="64">
        <v>2</v>
      </c>
      <c r="I4437" s="64">
        <v>6</v>
      </c>
      <c r="J4437" s="66">
        <v>2</v>
      </c>
      <c r="K4437" s="67">
        <v>3332000</v>
      </c>
      <c r="L4437" s="68" t="s">
        <v>1760</v>
      </c>
      <c r="M4437" s="68" t="s">
        <v>254</v>
      </c>
    </row>
    <row r="4438" spans="1:13" s="3" customFormat="1" ht="12.75" x14ac:dyDescent="0.2">
      <c r="A4438" s="62" t="s">
        <v>20</v>
      </c>
      <c r="B4438" s="62" t="s">
        <v>871</v>
      </c>
      <c r="C4438" s="63">
        <v>10</v>
      </c>
      <c r="D4438" s="62" t="s">
        <v>13490</v>
      </c>
      <c r="E4438" s="62" t="s">
        <v>3727</v>
      </c>
      <c r="F4438" s="69">
        <v>31211510</v>
      </c>
      <c r="G4438" s="62" t="s">
        <v>13633</v>
      </c>
      <c r="H4438" s="62">
        <v>2</v>
      </c>
      <c r="I4438" s="62">
        <v>6</v>
      </c>
      <c r="J4438" s="70">
        <v>2</v>
      </c>
      <c r="K4438" s="71">
        <v>3451000</v>
      </c>
      <c r="L4438" s="72" t="s">
        <v>1760</v>
      </c>
      <c r="M4438" s="72" t="s">
        <v>254</v>
      </c>
    </row>
    <row r="4439" spans="1:13" s="3" customFormat="1" ht="12.75" x14ac:dyDescent="0.2">
      <c r="A4439" s="62" t="s">
        <v>20</v>
      </c>
      <c r="B4439" s="62" t="s">
        <v>871</v>
      </c>
      <c r="C4439" s="63">
        <v>10</v>
      </c>
      <c r="D4439" s="64" t="s">
        <v>13490</v>
      </c>
      <c r="E4439" s="64" t="s">
        <v>3728</v>
      </c>
      <c r="F4439" s="65">
        <v>31211510</v>
      </c>
      <c r="G4439" s="64" t="s">
        <v>13633</v>
      </c>
      <c r="H4439" s="64">
        <v>2</v>
      </c>
      <c r="I4439" s="64">
        <v>6</v>
      </c>
      <c r="J4439" s="66">
        <v>2</v>
      </c>
      <c r="K4439" s="67">
        <v>3213000</v>
      </c>
      <c r="L4439" s="68" t="s">
        <v>1760</v>
      </c>
      <c r="M4439" s="68" t="s">
        <v>254</v>
      </c>
    </row>
    <row r="4440" spans="1:13" s="3" customFormat="1" ht="12.75" x14ac:dyDescent="0.2">
      <c r="A4440" s="62" t="s">
        <v>20</v>
      </c>
      <c r="B4440" s="62" t="s">
        <v>871</v>
      </c>
      <c r="C4440" s="63">
        <v>10</v>
      </c>
      <c r="D4440" s="62" t="s">
        <v>13490</v>
      </c>
      <c r="E4440" s="62" t="s">
        <v>3729</v>
      </c>
      <c r="F4440" s="69">
        <v>31211510</v>
      </c>
      <c r="G4440" s="62" t="s">
        <v>13633</v>
      </c>
      <c r="H4440" s="62">
        <v>2</v>
      </c>
      <c r="I4440" s="62">
        <v>6</v>
      </c>
      <c r="J4440" s="70">
        <v>1</v>
      </c>
      <c r="K4440" s="71">
        <v>1787702</v>
      </c>
      <c r="L4440" s="72" t="s">
        <v>1760</v>
      </c>
      <c r="M4440" s="72" t="s">
        <v>254</v>
      </c>
    </row>
    <row r="4441" spans="1:13" s="3" customFormat="1" ht="12.75" x14ac:dyDescent="0.2">
      <c r="A4441" s="62" t="s">
        <v>20</v>
      </c>
      <c r="B4441" s="62" t="s">
        <v>871</v>
      </c>
      <c r="C4441" s="63">
        <v>10</v>
      </c>
      <c r="D4441" s="64" t="s">
        <v>13490</v>
      </c>
      <c r="E4441" s="64" t="s">
        <v>3730</v>
      </c>
      <c r="F4441" s="65">
        <v>31211510</v>
      </c>
      <c r="G4441" s="64" t="s">
        <v>13633</v>
      </c>
      <c r="H4441" s="64">
        <v>2</v>
      </c>
      <c r="I4441" s="64">
        <v>6</v>
      </c>
      <c r="J4441" s="66">
        <v>3</v>
      </c>
      <c r="K4441" s="67">
        <v>4916856</v>
      </c>
      <c r="L4441" s="68" t="s">
        <v>1760</v>
      </c>
      <c r="M4441" s="68" t="s">
        <v>254</v>
      </c>
    </row>
    <row r="4442" spans="1:13" s="3" customFormat="1" ht="12.75" x14ac:dyDescent="0.2">
      <c r="A4442" s="62" t="s">
        <v>20</v>
      </c>
      <c r="B4442" s="62" t="s">
        <v>871</v>
      </c>
      <c r="C4442" s="63">
        <v>10</v>
      </c>
      <c r="D4442" s="62" t="s">
        <v>13490</v>
      </c>
      <c r="E4442" s="62" t="s">
        <v>3731</v>
      </c>
      <c r="F4442" s="69">
        <v>31211510</v>
      </c>
      <c r="G4442" s="62" t="s">
        <v>13633</v>
      </c>
      <c r="H4442" s="62">
        <v>2</v>
      </c>
      <c r="I4442" s="62">
        <v>6</v>
      </c>
      <c r="J4442" s="70">
        <v>3</v>
      </c>
      <c r="K4442" s="71">
        <v>5176500</v>
      </c>
      <c r="L4442" s="72" t="s">
        <v>1760</v>
      </c>
      <c r="M4442" s="72" t="s">
        <v>254</v>
      </c>
    </row>
    <row r="4443" spans="1:13" s="3" customFormat="1" ht="12.75" x14ac:dyDescent="0.2">
      <c r="A4443" s="62" t="s">
        <v>20</v>
      </c>
      <c r="B4443" s="62" t="s">
        <v>871</v>
      </c>
      <c r="C4443" s="63">
        <v>10</v>
      </c>
      <c r="D4443" s="64" t="s">
        <v>13490</v>
      </c>
      <c r="E4443" s="64" t="s">
        <v>3732</v>
      </c>
      <c r="F4443" s="65">
        <v>31211510</v>
      </c>
      <c r="G4443" s="64" t="s">
        <v>13633</v>
      </c>
      <c r="H4443" s="64">
        <v>2</v>
      </c>
      <c r="I4443" s="64">
        <v>6</v>
      </c>
      <c r="J4443" s="66">
        <v>3</v>
      </c>
      <c r="K4443" s="67">
        <v>4916856</v>
      </c>
      <c r="L4443" s="68" t="s">
        <v>1760</v>
      </c>
      <c r="M4443" s="68" t="s">
        <v>254</v>
      </c>
    </row>
    <row r="4444" spans="1:13" s="3" customFormat="1" ht="12.75" x14ac:dyDescent="0.2">
      <c r="A4444" s="62" t="s">
        <v>20</v>
      </c>
      <c r="B4444" s="62" t="s">
        <v>871</v>
      </c>
      <c r="C4444" s="63">
        <v>10</v>
      </c>
      <c r="D4444" s="62" t="s">
        <v>13490</v>
      </c>
      <c r="E4444" s="62" t="s">
        <v>3733</v>
      </c>
      <c r="F4444" s="69">
        <v>31211510</v>
      </c>
      <c r="G4444" s="62" t="s">
        <v>13633</v>
      </c>
      <c r="H4444" s="62">
        <v>2</v>
      </c>
      <c r="I4444" s="62">
        <v>6</v>
      </c>
      <c r="J4444" s="70">
        <v>3</v>
      </c>
      <c r="K4444" s="71">
        <v>4998000</v>
      </c>
      <c r="L4444" s="72" t="s">
        <v>1760</v>
      </c>
      <c r="M4444" s="72" t="s">
        <v>254</v>
      </c>
    </row>
    <row r="4445" spans="1:13" s="3" customFormat="1" ht="12.75" x14ac:dyDescent="0.2">
      <c r="A4445" s="62" t="s">
        <v>20</v>
      </c>
      <c r="B4445" s="62" t="s">
        <v>871</v>
      </c>
      <c r="C4445" s="63">
        <v>10</v>
      </c>
      <c r="D4445" s="64" t="s">
        <v>13490</v>
      </c>
      <c r="E4445" s="64" t="s">
        <v>3734</v>
      </c>
      <c r="F4445" s="65">
        <v>31211510</v>
      </c>
      <c r="G4445" s="64" t="s">
        <v>13633</v>
      </c>
      <c r="H4445" s="64">
        <v>2</v>
      </c>
      <c r="I4445" s="64">
        <v>6</v>
      </c>
      <c r="J4445" s="66">
        <v>1</v>
      </c>
      <c r="K4445" s="67">
        <v>1638952</v>
      </c>
      <c r="L4445" s="68" t="s">
        <v>1760</v>
      </c>
      <c r="M4445" s="68" t="s">
        <v>254</v>
      </c>
    </row>
    <row r="4446" spans="1:13" s="3" customFormat="1" ht="12.75" x14ac:dyDescent="0.2">
      <c r="A4446" s="62" t="s">
        <v>20</v>
      </c>
      <c r="B4446" s="62" t="s">
        <v>871</v>
      </c>
      <c r="C4446" s="63">
        <v>10</v>
      </c>
      <c r="D4446" s="62" t="s">
        <v>13490</v>
      </c>
      <c r="E4446" s="62" t="s">
        <v>3735</v>
      </c>
      <c r="F4446" s="69">
        <v>31211510</v>
      </c>
      <c r="G4446" s="62" t="s">
        <v>13633</v>
      </c>
      <c r="H4446" s="62">
        <v>2</v>
      </c>
      <c r="I4446" s="62">
        <v>6</v>
      </c>
      <c r="J4446" s="70">
        <v>1</v>
      </c>
      <c r="K4446" s="71">
        <v>1638952</v>
      </c>
      <c r="L4446" s="72" t="s">
        <v>1760</v>
      </c>
      <c r="M4446" s="72" t="s">
        <v>254</v>
      </c>
    </row>
    <row r="4447" spans="1:13" s="3" customFormat="1" ht="12.75" x14ac:dyDescent="0.2">
      <c r="A4447" s="62" t="s">
        <v>20</v>
      </c>
      <c r="B4447" s="62" t="s">
        <v>871</v>
      </c>
      <c r="C4447" s="63">
        <v>10</v>
      </c>
      <c r="D4447" s="64" t="s">
        <v>13490</v>
      </c>
      <c r="E4447" s="64" t="s">
        <v>3736</v>
      </c>
      <c r="F4447" s="65">
        <v>31211510</v>
      </c>
      <c r="G4447" s="64" t="s">
        <v>13633</v>
      </c>
      <c r="H4447" s="64">
        <v>2</v>
      </c>
      <c r="I4447" s="64">
        <v>6</v>
      </c>
      <c r="J4447" s="66">
        <v>2</v>
      </c>
      <c r="K4447" s="67">
        <v>3451000</v>
      </c>
      <c r="L4447" s="68" t="s">
        <v>1760</v>
      </c>
      <c r="M4447" s="68" t="s">
        <v>254</v>
      </c>
    </row>
    <row r="4448" spans="1:13" s="3" customFormat="1" ht="12.75" x14ac:dyDescent="0.2">
      <c r="A4448" s="62" t="s">
        <v>20</v>
      </c>
      <c r="B4448" s="62" t="s">
        <v>871</v>
      </c>
      <c r="C4448" s="63">
        <v>10</v>
      </c>
      <c r="D4448" s="62" t="s">
        <v>13490</v>
      </c>
      <c r="E4448" s="62" t="s">
        <v>3737</v>
      </c>
      <c r="F4448" s="69">
        <v>31211510</v>
      </c>
      <c r="G4448" s="62" t="s">
        <v>13633</v>
      </c>
      <c r="H4448" s="62">
        <v>2</v>
      </c>
      <c r="I4448" s="62">
        <v>6</v>
      </c>
      <c r="J4448" s="70">
        <v>1</v>
      </c>
      <c r="K4448" s="71">
        <v>2133818</v>
      </c>
      <c r="L4448" s="72" t="s">
        <v>1760</v>
      </c>
      <c r="M4448" s="72" t="s">
        <v>254</v>
      </c>
    </row>
    <row r="4449" spans="1:13" s="3" customFormat="1" ht="12.75" x14ac:dyDescent="0.2">
      <c r="A4449" s="62" t="s">
        <v>20</v>
      </c>
      <c r="B4449" s="62" t="s">
        <v>219</v>
      </c>
      <c r="C4449" s="63">
        <v>10</v>
      </c>
      <c r="D4449" s="64" t="s">
        <v>13379</v>
      </c>
      <c r="E4449" s="64" t="s">
        <v>3738</v>
      </c>
      <c r="F4449" s="65">
        <v>27112122</v>
      </c>
      <c r="G4449" s="64" t="s">
        <v>13633</v>
      </c>
      <c r="H4449" s="64">
        <v>4</v>
      </c>
      <c r="I4449" s="64">
        <v>2</v>
      </c>
      <c r="J4449" s="66">
        <v>1</v>
      </c>
      <c r="K4449" s="67">
        <v>143693</v>
      </c>
      <c r="L4449" s="68" t="s">
        <v>15</v>
      </c>
      <c r="M4449" s="68" t="s">
        <v>254</v>
      </c>
    </row>
    <row r="4450" spans="1:13" s="3" customFormat="1" ht="12.75" x14ac:dyDescent="0.2">
      <c r="A4450" s="62" t="s">
        <v>20</v>
      </c>
      <c r="B4450" s="62" t="s">
        <v>219</v>
      </c>
      <c r="C4450" s="63">
        <v>10</v>
      </c>
      <c r="D4450" s="62" t="s">
        <v>13379</v>
      </c>
      <c r="E4450" s="62" t="s">
        <v>3739</v>
      </c>
      <c r="F4450" s="69">
        <v>27112115</v>
      </c>
      <c r="G4450" s="62" t="s">
        <v>13633</v>
      </c>
      <c r="H4450" s="62">
        <v>4</v>
      </c>
      <c r="I4450" s="62">
        <v>2</v>
      </c>
      <c r="J4450" s="70">
        <v>1</v>
      </c>
      <c r="K4450" s="71">
        <v>298321</v>
      </c>
      <c r="L4450" s="72" t="s">
        <v>15</v>
      </c>
      <c r="M4450" s="72" t="s">
        <v>254</v>
      </c>
    </row>
    <row r="4451" spans="1:13" s="3" customFormat="1" ht="12.75" x14ac:dyDescent="0.2">
      <c r="A4451" s="62" t="s">
        <v>20</v>
      </c>
      <c r="B4451" s="62" t="s">
        <v>219</v>
      </c>
      <c r="C4451" s="63">
        <v>10</v>
      </c>
      <c r="D4451" s="64" t="s">
        <v>13379</v>
      </c>
      <c r="E4451" s="64" t="s">
        <v>3740</v>
      </c>
      <c r="F4451" s="65">
        <v>27112151</v>
      </c>
      <c r="G4451" s="64" t="s">
        <v>13633</v>
      </c>
      <c r="H4451" s="64">
        <v>4</v>
      </c>
      <c r="I4451" s="64">
        <v>2</v>
      </c>
      <c r="J4451" s="66">
        <v>1</v>
      </c>
      <c r="K4451" s="67">
        <v>1661002</v>
      </c>
      <c r="L4451" s="68" t="s">
        <v>15</v>
      </c>
      <c r="M4451" s="68" t="s">
        <v>254</v>
      </c>
    </row>
    <row r="4452" spans="1:13" s="3" customFormat="1" ht="12.75" x14ac:dyDescent="0.2">
      <c r="A4452" s="62" t="s">
        <v>20</v>
      </c>
      <c r="B4452" s="62" t="s">
        <v>1790</v>
      </c>
      <c r="C4452" s="63">
        <v>10</v>
      </c>
      <c r="D4452" s="62" t="s">
        <v>13549</v>
      </c>
      <c r="E4452" s="62" t="s">
        <v>3741</v>
      </c>
      <c r="F4452" s="69">
        <v>27112717</v>
      </c>
      <c r="G4452" s="62" t="s">
        <v>13633</v>
      </c>
      <c r="H4452" s="62">
        <v>4</v>
      </c>
      <c r="I4452" s="62">
        <v>2</v>
      </c>
      <c r="J4452" s="70">
        <v>1</v>
      </c>
      <c r="K4452" s="71">
        <v>746779</v>
      </c>
      <c r="L4452" s="72" t="s">
        <v>15</v>
      </c>
      <c r="M4452" s="72" t="s">
        <v>254</v>
      </c>
    </row>
    <row r="4453" spans="1:13" s="3" customFormat="1" ht="12.75" x14ac:dyDescent="0.2">
      <c r="A4453" s="62" t="s">
        <v>20</v>
      </c>
      <c r="B4453" s="62" t="s">
        <v>1790</v>
      </c>
      <c r="C4453" s="63">
        <v>10</v>
      </c>
      <c r="D4453" s="64" t="s">
        <v>13549</v>
      </c>
      <c r="E4453" s="64" t="s">
        <v>3742</v>
      </c>
      <c r="F4453" s="65">
        <v>31211908</v>
      </c>
      <c r="G4453" s="64" t="s">
        <v>13633</v>
      </c>
      <c r="H4453" s="64">
        <v>4</v>
      </c>
      <c r="I4453" s="64">
        <v>2</v>
      </c>
      <c r="J4453" s="66">
        <v>2</v>
      </c>
      <c r="K4453" s="67">
        <v>3071152</v>
      </c>
      <c r="L4453" s="68" t="s">
        <v>15</v>
      </c>
      <c r="M4453" s="68" t="s">
        <v>254</v>
      </c>
    </row>
    <row r="4454" spans="1:13" s="3" customFormat="1" ht="12.75" x14ac:dyDescent="0.2">
      <c r="A4454" s="62" t="s">
        <v>20</v>
      </c>
      <c r="B4454" s="62" t="s">
        <v>1790</v>
      </c>
      <c r="C4454" s="63">
        <v>10</v>
      </c>
      <c r="D4454" s="62" t="s">
        <v>13549</v>
      </c>
      <c r="E4454" s="62" t="s">
        <v>3743</v>
      </c>
      <c r="F4454" s="69">
        <v>27112409</v>
      </c>
      <c r="G4454" s="62" t="s">
        <v>13633</v>
      </c>
      <c r="H4454" s="62">
        <v>4</v>
      </c>
      <c r="I4454" s="62">
        <v>2</v>
      </c>
      <c r="J4454" s="70">
        <v>1</v>
      </c>
      <c r="K4454" s="71">
        <v>641351</v>
      </c>
      <c r="L4454" s="72" t="s">
        <v>15</v>
      </c>
      <c r="M4454" s="72" t="s">
        <v>254</v>
      </c>
    </row>
    <row r="4455" spans="1:13" s="3" customFormat="1" ht="12.75" x14ac:dyDescent="0.2">
      <c r="A4455" s="62" t="s">
        <v>20</v>
      </c>
      <c r="B4455" s="62" t="s">
        <v>478</v>
      </c>
      <c r="C4455" s="63">
        <v>10</v>
      </c>
      <c r="D4455" s="64" t="s">
        <v>13443</v>
      </c>
      <c r="E4455" s="64" t="s">
        <v>3744</v>
      </c>
      <c r="F4455" s="65">
        <v>27112409</v>
      </c>
      <c r="G4455" s="64" t="s">
        <v>13633</v>
      </c>
      <c r="H4455" s="64">
        <v>4</v>
      </c>
      <c r="I4455" s="64">
        <v>2</v>
      </c>
      <c r="J4455" s="66">
        <v>1</v>
      </c>
      <c r="K4455" s="67">
        <v>6530661</v>
      </c>
      <c r="L4455" s="68" t="s">
        <v>15</v>
      </c>
      <c r="M4455" s="68" t="s">
        <v>254</v>
      </c>
    </row>
    <row r="4456" spans="1:13" s="3" customFormat="1" ht="12.75" x14ac:dyDescent="0.2">
      <c r="A4456" s="62" t="s">
        <v>20</v>
      </c>
      <c r="B4456" s="62" t="s">
        <v>478</v>
      </c>
      <c r="C4456" s="63">
        <v>10</v>
      </c>
      <c r="D4456" s="62" t="s">
        <v>13443</v>
      </c>
      <c r="E4456" s="62" t="s">
        <v>3745</v>
      </c>
      <c r="F4456" s="69">
        <v>27112409</v>
      </c>
      <c r="G4456" s="62" t="s">
        <v>13633</v>
      </c>
      <c r="H4456" s="62">
        <v>4</v>
      </c>
      <c r="I4456" s="62">
        <v>2</v>
      </c>
      <c r="J4456" s="70">
        <v>1</v>
      </c>
      <c r="K4456" s="71">
        <v>2599079</v>
      </c>
      <c r="L4456" s="72" t="s">
        <v>15</v>
      </c>
      <c r="M4456" s="72" t="s">
        <v>254</v>
      </c>
    </row>
    <row r="4457" spans="1:13" s="3" customFormat="1" ht="12.75" x14ac:dyDescent="0.2">
      <c r="A4457" s="62" t="s">
        <v>20</v>
      </c>
      <c r="B4457" s="62" t="s">
        <v>1790</v>
      </c>
      <c r="C4457" s="63">
        <v>10</v>
      </c>
      <c r="D4457" s="64" t="s">
        <v>13549</v>
      </c>
      <c r="E4457" s="64" t="s">
        <v>3746</v>
      </c>
      <c r="F4457" s="65">
        <v>27131502</v>
      </c>
      <c r="G4457" s="64" t="s">
        <v>13633</v>
      </c>
      <c r="H4457" s="64">
        <v>4</v>
      </c>
      <c r="I4457" s="64">
        <v>2</v>
      </c>
      <c r="J4457" s="66">
        <v>1</v>
      </c>
      <c r="K4457" s="67">
        <v>599225</v>
      </c>
      <c r="L4457" s="68" t="s">
        <v>15</v>
      </c>
      <c r="M4457" s="68" t="s">
        <v>254</v>
      </c>
    </row>
    <row r="4458" spans="1:13" s="3" customFormat="1" ht="12.75" x14ac:dyDescent="0.2">
      <c r="A4458" s="62" t="s">
        <v>20</v>
      </c>
      <c r="B4458" s="62" t="s">
        <v>874</v>
      </c>
      <c r="C4458" s="63">
        <v>10</v>
      </c>
      <c r="D4458" s="62" t="s">
        <v>13493</v>
      </c>
      <c r="E4458" s="62" t="s">
        <v>3747</v>
      </c>
      <c r="F4458" s="69">
        <v>24141601</v>
      </c>
      <c r="G4458" s="62" t="s">
        <v>13633</v>
      </c>
      <c r="H4458" s="62">
        <v>2</v>
      </c>
      <c r="I4458" s="62">
        <v>6</v>
      </c>
      <c r="J4458" s="70">
        <v>20</v>
      </c>
      <c r="K4458" s="71">
        <v>3924620</v>
      </c>
      <c r="L4458" s="72" t="s">
        <v>15</v>
      </c>
      <c r="M4458" s="72" t="s">
        <v>254</v>
      </c>
    </row>
    <row r="4459" spans="1:13" s="3" customFormat="1" ht="12.75" x14ac:dyDescent="0.2">
      <c r="A4459" s="62" t="s">
        <v>20</v>
      </c>
      <c r="B4459" s="62" t="s">
        <v>874</v>
      </c>
      <c r="C4459" s="63">
        <v>10</v>
      </c>
      <c r="D4459" s="64" t="s">
        <v>13493</v>
      </c>
      <c r="E4459" s="64" t="s">
        <v>3748</v>
      </c>
      <c r="F4459" s="65">
        <v>24141601</v>
      </c>
      <c r="G4459" s="64" t="s">
        <v>13633</v>
      </c>
      <c r="H4459" s="64">
        <v>2</v>
      </c>
      <c r="I4459" s="64">
        <v>6</v>
      </c>
      <c r="J4459" s="66">
        <v>10</v>
      </c>
      <c r="K4459" s="67">
        <v>1479170</v>
      </c>
      <c r="L4459" s="68" t="s">
        <v>15</v>
      </c>
      <c r="M4459" s="68" t="s">
        <v>254</v>
      </c>
    </row>
    <row r="4460" spans="1:13" s="3" customFormat="1" ht="12.75" x14ac:dyDescent="0.2">
      <c r="A4460" s="62" t="s">
        <v>20</v>
      </c>
      <c r="B4460" s="62" t="s">
        <v>874</v>
      </c>
      <c r="C4460" s="63">
        <v>10</v>
      </c>
      <c r="D4460" s="62" t="s">
        <v>13493</v>
      </c>
      <c r="E4460" s="62" t="s">
        <v>3749</v>
      </c>
      <c r="F4460" s="69" t="s">
        <v>3929</v>
      </c>
      <c r="G4460" s="62" t="s">
        <v>13633</v>
      </c>
      <c r="H4460" s="62">
        <v>2</v>
      </c>
      <c r="I4460" s="62">
        <v>6</v>
      </c>
      <c r="J4460" s="70">
        <v>20</v>
      </c>
      <c r="K4460" s="71">
        <v>1508920</v>
      </c>
      <c r="L4460" s="72" t="s">
        <v>15</v>
      </c>
      <c r="M4460" s="72" t="s">
        <v>254</v>
      </c>
    </row>
    <row r="4461" spans="1:13" s="3" customFormat="1" ht="12.75" x14ac:dyDescent="0.2">
      <c r="A4461" s="62" t="s">
        <v>20</v>
      </c>
      <c r="B4461" s="62" t="s">
        <v>874</v>
      </c>
      <c r="C4461" s="63">
        <v>10</v>
      </c>
      <c r="D4461" s="64" t="s">
        <v>13493</v>
      </c>
      <c r="E4461" s="64" t="s">
        <v>3750</v>
      </c>
      <c r="F4461" s="65" t="s">
        <v>3929</v>
      </c>
      <c r="G4461" s="64" t="s">
        <v>13633</v>
      </c>
      <c r="H4461" s="64">
        <v>2</v>
      </c>
      <c r="I4461" s="64">
        <v>6</v>
      </c>
      <c r="J4461" s="66">
        <v>20</v>
      </c>
      <c r="K4461" s="67">
        <v>1508920</v>
      </c>
      <c r="L4461" s="68" t="s">
        <v>15</v>
      </c>
      <c r="M4461" s="68" t="s">
        <v>254</v>
      </c>
    </row>
    <row r="4462" spans="1:13" s="3" customFormat="1" ht="12.75" x14ac:dyDescent="0.2">
      <c r="A4462" s="62" t="s">
        <v>20</v>
      </c>
      <c r="B4462" s="62" t="s">
        <v>338</v>
      </c>
      <c r="C4462" s="63">
        <v>10</v>
      </c>
      <c r="D4462" s="62" t="s">
        <v>13384</v>
      </c>
      <c r="E4462" s="62" t="s">
        <v>3751</v>
      </c>
      <c r="F4462" s="69">
        <v>41104019</v>
      </c>
      <c r="G4462" s="62" t="s">
        <v>13633</v>
      </c>
      <c r="H4462" s="62">
        <v>2</v>
      </c>
      <c r="I4462" s="62">
        <v>6</v>
      </c>
      <c r="J4462" s="70">
        <v>1</v>
      </c>
      <c r="K4462" s="71">
        <v>1430083</v>
      </c>
      <c r="L4462" s="72" t="s">
        <v>15</v>
      </c>
      <c r="M4462" s="72" t="s">
        <v>254</v>
      </c>
    </row>
    <row r="4463" spans="1:13" s="3" customFormat="1" ht="12.75" x14ac:dyDescent="0.2">
      <c r="A4463" s="62" t="s">
        <v>20</v>
      </c>
      <c r="B4463" s="62" t="s">
        <v>221</v>
      </c>
      <c r="C4463" s="63">
        <v>10</v>
      </c>
      <c r="D4463" s="64" t="s">
        <v>13382</v>
      </c>
      <c r="E4463" s="64" t="s">
        <v>3752</v>
      </c>
      <c r="F4463" s="65">
        <v>15121806</v>
      </c>
      <c r="G4463" s="64" t="s">
        <v>13633</v>
      </c>
      <c r="H4463" s="64">
        <v>2</v>
      </c>
      <c r="I4463" s="64">
        <v>6</v>
      </c>
      <c r="J4463" s="66">
        <v>1</v>
      </c>
      <c r="K4463" s="67">
        <v>2557597</v>
      </c>
      <c r="L4463" s="68" t="s">
        <v>15</v>
      </c>
      <c r="M4463" s="68" t="s">
        <v>254</v>
      </c>
    </row>
    <row r="4464" spans="1:13" s="3" customFormat="1" ht="12.75" x14ac:dyDescent="0.2">
      <c r="A4464" s="62" t="s">
        <v>20</v>
      </c>
      <c r="B4464" s="62" t="s">
        <v>1773</v>
      </c>
      <c r="C4464" s="63">
        <v>10</v>
      </c>
      <c r="D4464" s="62" t="s">
        <v>13532</v>
      </c>
      <c r="E4464" s="62" t="s">
        <v>3753</v>
      </c>
      <c r="F4464" s="69" t="s">
        <v>3930</v>
      </c>
      <c r="G4464" s="62" t="s">
        <v>13633</v>
      </c>
      <c r="H4464" s="62">
        <v>2</v>
      </c>
      <c r="I4464" s="62">
        <v>6</v>
      </c>
      <c r="J4464" s="70">
        <v>4</v>
      </c>
      <c r="K4464" s="71">
        <v>2142000</v>
      </c>
      <c r="L4464" s="72" t="s">
        <v>15</v>
      </c>
      <c r="M4464" s="72" t="s">
        <v>254</v>
      </c>
    </row>
    <row r="4465" spans="1:13" s="3" customFormat="1" ht="12.75" x14ac:dyDescent="0.2">
      <c r="A4465" s="62" t="s">
        <v>20</v>
      </c>
      <c r="B4465" s="62" t="s">
        <v>221</v>
      </c>
      <c r="C4465" s="63">
        <v>10</v>
      </c>
      <c r="D4465" s="64" t="s">
        <v>13382</v>
      </c>
      <c r="E4465" s="64" t="s">
        <v>3754</v>
      </c>
      <c r="F4465" s="65" t="s">
        <v>3931</v>
      </c>
      <c r="G4465" s="64" t="s">
        <v>13633</v>
      </c>
      <c r="H4465" s="64">
        <v>2</v>
      </c>
      <c r="I4465" s="64">
        <v>6</v>
      </c>
      <c r="J4465" s="66">
        <v>3</v>
      </c>
      <c r="K4465" s="67">
        <v>4284000</v>
      </c>
      <c r="L4465" s="68" t="s">
        <v>1760</v>
      </c>
      <c r="M4465" s="68" t="s">
        <v>254</v>
      </c>
    </row>
    <row r="4466" spans="1:13" s="3" customFormat="1" ht="12.75" x14ac:dyDescent="0.2">
      <c r="A4466" s="62" t="s">
        <v>20</v>
      </c>
      <c r="B4466" s="62" t="s">
        <v>221</v>
      </c>
      <c r="C4466" s="63">
        <v>10</v>
      </c>
      <c r="D4466" s="62" t="s">
        <v>13382</v>
      </c>
      <c r="E4466" s="62" t="s">
        <v>3755</v>
      </c>
      <c r="F4466" s="69" t="s">
        <v>3931</v>
      </c>
      <c r="G4466" s="62" t="s">
        <v>13633</v>
      </c>
      <c r="H4466" s="62">
        <v>2</v>
      </c>
      <c r="I4466" s="62">
        <v>6</v>
      </c>
      <c r="J4466" s="70">
        <v>1</v>
      </c>
      <c r="K4466" s="71">
        <v>1428000</v>
      </c>
      <c r="L4466" s="72" t="s">
        <v>1760</v>
      </c>
      <c r="M4466" s="72" t="s">
        <v>254</v>
      </c>
    </row>
    <row r="4467" spans="1:13" s="3" customFormat="1" ht="12.75" x14ac:dyDescent="0.2">
      <c r="A4467" s="62" t="s">
        <v>20</v>
      </c>
      <c r="B4467" s="62" t="s">
        <v>221</v>
      </c>
      <c r="C4467" s="63">
        <v>10</v>
      </c>
      <c r="D4467" s="64" t="s">
        <v>13382</v>
      </c>
      <c r="E4467" s="64" t="s">
        <v>3756</v>
      </c>
      <c r="F4467" s="65" t="s">
        <v>3932</v>
      </c>
      <c r="G4467" s="64" t="s">
        <v>13633</v>
      </c>
      <c r="H4467" s="64">
        <v>2</v>
      </c>
      <c r="I4467" s="64">
        <v>6</v>
      </c>
      <c r="J4467" s="66">
        <v>24</v>
      </c>
      <c r="K4467" s="67">
        <v>953712</v>
      </c>
      <c r="L4467" s="68" t="s">
        <v>15</v>
      </c>
      <c r="M4467" s="68" t="s">
        <v>254</v>
      </c>
    </row>
    <row r="4468" spans="1:13" s="3" customFormat="1" ht="12.75" x14ac:dyDescent="0.2">
      <c r="A4468" s="62" t="s">
        <v>20</v>
      </c>
      <c r="B4468" s="62" t="s">
        <v>221</v>
      </c>
      <c r="C4468" s="63">
        <v>10</v>
      </c>
      <c r="D4468" s="62" t="s">
        <v>13382</v>
      </c>
      <c r="E4468" s="62" t="s">
        <v>3757</v>
      </c>
      <c r="F4468" s="69" t="s">
        <v>3933</v>
      </c>
      <c r="G4468" s="62" t="s">
        <v>13633</v>
      </c>
      <c r="H4468" s="62">
        <v>2</v>
      </c>
      <c r="I4468" s="62">
        <v>6</v>
      </c>
      <c r="J4468" s="70">
        <v>4</v>
      </c>
      <c r="K4468" s="71">
        <v>11538240</v>
      </c>
      <c r="L4468" s="72" t="s">
        <v>1760</v>
      </c>
      <c r="M4468" s="72" t="s">
        <v>254</v>
      </c>
    </row>
    <row r="4469" spans="1:13" s="3" customFormat="1" ht="12.75" x14ac:dyDescent="0.2">
      <c r="A4469" s="62" t="s">
        <v>20</v>
      </c>
      <c r="B4469" s="62" t="s">
        <v>221</v>
      </c>
      <c r="C4469" s="63">
        <v>10</v>
      </c>
      <c r="D4469" s="64" t="s">
        <v>13382</v>
      </c>
      <c r="E4469" s="64" t="s">
        <v>3758</v>
      </c>
      <c r="F4469" s="65" t="s">
        <v>3931</v>
      </c>
      <c r="G4469" s="64" t="s">
        <v>13633</v>
      </c>
      <c r="H4469" s="64">
        <v>2</v>
      </c>
      <c r="I4469" s="64">
        <v>6</v>
      </c>
      <c r="J4469" s="66">
        <v>2</v>
      </c>
      <c r="K4469" s="67">
        <v>2261000</v>
      </c>
      <c r="L4469" s="68" t="s">
        <v>1760</v>
      </c>
      <c r="M4469" s="68" t="s">
        <v>254</v>
      </c>
    </row>
    <row r="4470" spans="1:13" s="3" customFormat="1" ht="12.75" x14ac:dyDescent="0.2">
      <c r="A4470" s="62" t="s">
        <v>20</v>
      </c>
      <c r="B4470" s="62" t="s">
        <v>475</v>
      </c>
      <c r="C4470" s="63">
        <v>10</v>
      </c>
      <c r="D4470" s="62" t="s">
        <v>13440</v>
      </c>
      <c r="E4470" s="62" t="s">
        <v>3759</v>
      </c>
      <c r="F4470" s="69" t="s">
        <v>3934</v>
      </c>
      <c r="G4470" s="62" t="s">
        <v>13633</v>
      </c>
      <c r="H4470" s="62">
        <v>2</v>
      </c>
      <c r="I4470" s="62">
        <v>6</v>
      </c>
      <c r="J4470" s="70">
        <v>40</v>
      </c>
      <c r="K4470" s="71">
        <v>26178600</v>
      </c>
      <c r="L4470" s="72" t="s">
        <v>15</v>
      </c>
      <c r="M4470" s="72" t="s">
        <v>254</v>
      </c>
    </row>
    <row r="4471" spans="1:13" s="3" customFormat="1" ht="12.75" x14ac:dyDescent="0.2">
      <c r="A4471" s="62" t="s">
        <v>20</v>
      </c>
      <c r="B4471" s="62" t="s">
        <v>853</v>
      </c>
      <c r="C4471" s="63">
        <v>10</v>
      </c>
      <c r="D4471" s="64" t="s">
        <v>13472</v>
      </c>
      <c r="E4471" s="64" t="s">
        <v>3760</v>
      </c>
      <c r="F4471" s="65">
        <v>27112749</v>
      </c>
      <c r="G4471" s="64" t="s">
        <v>13633</v>
      </c>
      <c r="H4471" s="64">
        <v>4</v>
      </c>
      <c r="I4471" s="64">
        <v>2</v>
      </c>
      <c r="J4471" s="66">
        <v>1</v>
      </c>
      <c r="K4471" s="67">
        <v>788885</v>
      </c>
      <c r="L4471" s="68" t="s">
        <v>15</v>
      </c>
      <c r="M4471" s="68" t="s">
        <v>254</v>
      </c>
    </row>
    <row r="4472" spans="1:13" s="3" customFormat="1" ht="12.75" x14ac:dyDescent="0.2">
      <c r="A4472" s="62" t="s">
        <v>20</v>
      </c>
      <c r="B4472" s="62" t="s">
        <v>468</v>
      </c>
      <c r="C4472" s="63">
        <v>10</v>
      </c>
      <c r="D4472" s="62" t="s">
        <v>13433</v>
      </c>
      <c r="E4472" s="62" t="s">
        <v>3761</v>
      </c>
      <c r="F4472" s="69" t="s">
        <v>3935</v>
      </c>
      <c r="G4472" s="62" t="s">
        <v>13633</v>
      </c>
      <c r="H4472" s="62">
        <v>4</v>
      </c>
      <c r="I4472" s="62">
        <v>2</v>
      </c>
      <c r="J4472" s="70">
        <v>1</v>
      </c>
      <c r="K4472" s="71">
        <v>4936418</v>
      </c>
      <c r="L4472" s="72" t="s">
        <v>15</v>
      </c>
      <c r="M4472" s="72" t="s">
        <v>254</v>
      </c>
    </row>
    <row r="4473" spans="1:13" s="3" customFormat="1" ht="12.75" x14ac:dyDescent="0.2">
      <c r="A4473" s="62" t="s">
        <v>20</v>
      </c>
      <c r="B4473" s="62" t="s">
        <v>219</v>
      </c>
      <c r="C4473" s="63">
        <v>10</v>
      </c>
      <c r="D4473" s="64" t="s">
        <v>13379</v>
      </c>
      <c r="E4473" s="64" t="s">
        <v>3762</v>
      </c>
      <c r="F4473" s="65" t="s">
        <v>3936</v>
      </c>
      <c r="G4473" s="64" t="s">
        <v>13633</v>
      </c>
      <c r="H4473" s="64">
        <v>2</v>
      </c>
      <c r="I4473" s="64">
        <v>6</v>
      </c>
      <c r="J4473" s="66">
        <v>1</v>
      </c>
      <c r="K4473" s="67">
        <v>81813</v>
      </c>
      <c r="L4473" s="68" t="s">
        <v>15</v>
      </c>
      <c r="M4473" s="68" t="s">
        <v>254</v>
      </c>
    </row>
    <row r="4474" spans="1:13" s="3" customFormat="1" ht="12.75" x14ac:dyDescent="0.2">
      <c r="A4474" s="62" t="s">
        <v>20</v>
      </c>
      <c r="B4474" s="62" t="s">
        <v>219</v>
      </c>
      <c r="C4474" s="63">
        <v>10</v>
      </c>
      <c r="D4474" s="62" t="s">
        <v>13379</v>
      </c>
      <c r="E4474" s="62" t="s">
        <v>3763</v>
      </c>
      <c r="F4474" s="69">
        <v>27112830</v>
      </c>
      <c r="G4474" s="62" t="s">
        <v>13633</v>
      </c>
      <c r="H4474" s="62">
        <v>2</v>
      </c>
      <c r="I4474" s="62">
        <v>6</v>
      </c>
      <c r="J4474" s="70">
        <v>80</v>
      </c>
      <c r="K4474" s="71">
        <v>476000</v>
      </c>
      <c r="L4474" s="72" t="s">
        <v>15</v>
      </c>
      <c r="M4474" s="72" t="s">
        <v>254</v>
      </c>
    </row>
    <row r="4475" spans="1:13" s="3" customFormat="1" ht="12.75" x14ac:dyDescent="0.2">
      <c r="A4475" s="62" t="s">
        <v>20</v>
      </c>
      <c r="B4475" s="62" t="s">
        <v>219</v>
      </c>
      <c r="C4475" s="63">
        <v>10</v>
      </c>
      <c r="D4475" s="64" t="s">
        <v>13379</v>
      </c>
      <c r="E4475" s="64" t="s">
        <v>3764</v>
      </c>
      <c r="F4475" s="65">
        <v>27112830</v>
      </c>
      <c r="G4475" s="64" t="s">
        <v>13633</v>
      </c>
      <c r="H4475" s="64">
        <v>2</v>
      </c>
      <c r="I4475" s="64">
        <v>6</v>
      </c>
      <c r="J4475" s="66">
        <v>80</v>
      </c>
      <c r="K4475" s="67">
        <v>1142400</v>
      </c>
      <c r="L4475" s="68" t="s">
        <v>15</v>
      </c>
      <c r="M4475" s="68" t="s">
        <v>254</v>
      </c>
    </row>
    <row r="4476" spans="1:13" s="3" customFormat="1" ht="12.75" x14ac:dyDescent="0.2">
      <c r="A4476" s="62" t="s">
        <v>20</v>
      </c>
      <c r="B4476" s="62" t="s">
        <v>219</v>
      </c>
      <c r="C4476" s="63">
        <v>10</v>
      </c>
      <c r="D4476" s="62" t="s">
        <v>13379</v>
      </c>
      <c r="E4476" s="62" t="s">
        <v>3765</v>
      </c>
      <c r="F4476" s="69">
        <v>27112830</v>
      </c>
      <c r="G4476" s="62" t="s">
        <v>13633</v>
      </c>
      <c r="H4476" s="62">
        <v>2</v>
      </c>
      <c r="I4476" s="62">
        <v>6</v>
      </c>
      <c r="J4476" s="70">
        <v>80</v>
      </c>
      <c r="K4476" s="71">
        <v>1142400</v>
      </c>
      <c r="L4476" s="72" t="s">
        <v>15</v>
      </c>
      <c r="M4476" s="72" t="s">
        <v>254</v>
      </c>
    </row>
    <row r="4477" spans="1:13" s="3" customFormat="1" ht="12.75" x14ac:dyDescent="0.2">
      <c r="A4477" s="62" t="s">
        <v>20</v>
      </c>
      <c r="B4477" s="62" t="s">
        <v>219</v>
      </c>
      <c r="C4477" s="63">
        <v>10</v>
      </c>
      <c r="D4477" s="64" t="s">
        <v>13379</v>
      </c>
      <c r="E4477" s="64" t="s">
        <v>3766</v>
      </c>
      <c r="F4477" s="65">
        <v>27112830</v>
      </c>
      <c r="G4477" s="64" t="s">
        <v>13633</v>
      </c>
      <c r="H4477" s="64">
        <v>2</v>
      </c>
      <c r="I4477" s="64">
        <v>6</v>
      </c>
      <c r="J4477" s="66">
        <v>300</v>
      </c>
      <c r="K4477" s="67">
        <v>4284000</v>
      </c>
      <c r="L4477" s="68" t="s">
        <v>15</v>
      </c>
      <c r="M4477" s="68" t="s">
        <v>254</v>
      </c>
    </row>
    <row r="4478" spans="1:13" s="3" customFormat="1" ht="12.75" x14ac:dyDescent="0.2">
      <c r="A4478" s="62" t="s">
        <v>20</v>
      </c>
      <c r="B4478" s="62" t="s">
        <v>339</v>
      </c>
      <c r="C4478" s="63">
        <v>10</v>
      </c>
      <c r="D4478" s="62" t="s">
        <v>13386</v>
      </c>
      <c r="E4478" s="62" t="s">
        <v>3767</v>
      </c>
      <c r="F4478" s="69">
        <v>24101611</v>
      </c>
      <c r="G4478" s="62" t="s">
        <v>13633</v>
      </c>
      <c r="H4478" s="62">
        <v>2</v>
      </c>
      <c r="I4478" s="62">
        <v>6</v>
      </c>
      <c r="J4478" s="70">
        <v>70</v>
      </c>
      <c r="K4478" s="71">
        <v>333200</v>
      </c>
      <c r="L4478" s="72" t="s">
        <v>848</v>
      </c>
      <c r="M4478" s="72" t="s">
        <v>254</v>
      </c>
    </row>
    <row r="4479" spans="1:13" s="3" customFormat="1" ht="12.75" x14ac:dyDescent="0.2">
      <c r="A4479" s="62" t="s">
        <v>20</v>
      </c>
      <c r="B4479" s="62" t="s">
        <v>339</v>
      </c>
      <c r="C4479" s="63">
        <v>10</v>
      </c>
      <c r="D4479" s="64" t="s">
        <v>13386</v>
      </c>
      <c r="E4479" s="64" t="s">
        <v>3768</v>
      </c>
      <c r="F4479" s="65">
        <v>24101611</v>
      </c>
      <c r="G4479" s="64" t="s">
        <v>13633</v>
      </c>
      <c r="H4479" s="64">
        <v>2</v>
      </c>
      <c r="I4479" s="64">
        <v>6</v>
      </c>
      <c r="J4479" s="66">
        <v>150</v>
      </c>
      <c r="K4479" s="67">
        <v>1071000</v>
      </c>
      <c r="L4479" s="68" t="s">
        <v>848</v>
      </c>
      <c r="M4479" s="68" t="s">
        <v>254</v>
      </c>
    </row>
    <row r="4480" spans="1:13" s="3" customFormat="1" ht="12.75" x14ac:dyDescent="0.2">
      <c r="A4480" s="62" t="s">
        <v>20</v>
      </c>
      <c r="B4480" s="62" t="s">
        <v>479</v>
      </c>
      <c r="C4480" s="63">
        <v>10</v>
      </c>
      <c r="D4480" s="62" t="s">
        <v>13444</v>
      </c>
      <c r="E4480" s="62" t="s">
        <v>3769</v>
      </c>
      <c r="F4480" s="69">
        <v>41113319</v>
      </c>
      <c r="G4480" s="62" t="s">
        <v>13633</v>
      </c>
      <c r="H4480" s="62">
        <v>4</v>
      </c>
      <c r="I4480" s="62">
        <v>2</v>
      </c>
      <c r="J4480" s="70">
        <v>1</v>
      </c>
      <c r="K4480" s="71">
        <v>1082067</v>
      </c>
      <c r="L4480" s="72" t="s">
        <v>15</v>
      </c>
      <c r="M4480" s="72" t="s">
        <v>254</v>
      </c>
    </row>
    <row r="4481" spans="1:13" s="3" customFormat="1" ht="12.75" x14ac:dyDescent="0.2">
      <c r="A4481" s="62" t="s">
        <v>20</v>
      </c>
      <c r="B4481" s="62" t="s">
        <v>221</v>
      </c>
      <c r="C4481" s="63">
        <v>10</v>
      </c>
      <c r="D4481" s="64" t="s">
        <v>13382</v>
      </c>
      <c r="E4481" s="64" t="s">
        <v>3770</v>
      </c>
      <c r="F4481" s="65" t="s">
        <v>3937</v>
      </c>
      <c r="G4481" s="64" t="s">
        <v>13633</v>
      </c>
      <c r="H4481" s="64">
        <v>2</v>
      </c>
      <c r="I4481" s="64">
        <v>6</v>
      </c>
      <c r="J4481" s="66">
        <v>6</v>
      </c>
      <c r="K4481" s="67">
        <v>321300</v>
      </c>
      <c r="L4481" s="68" t="s">
        <v>1760</v>
      </c>
      <c r="M4481" s="68" t="s">
        <v>254</v>
      </c>
    </row>
    <row r="4482" spans="1:13" s="3" customFormat="1" ht="12.75" x14ac:dyDescent="0.2">
      <c r="A4482" s="62" t="s">
        <v>20</v>
      </c>
      <c r="B4482" s="62" t="s">
        <v>479</v>
      </c>
      <c r="C4482" s="63">
        <v>10</v>
      </c>
      <c r="D4482" s="62" t="s">
        <v>13444</v>
      </c>
      <c r="E4482" s="62" t="s">
        <v>3771</v>
      </c>
      <c r="F4482" s="69">
        <v>41111604</v>
      </c>
      <c r="G4482" s="62" t="s">
        <v>13633</v>
      </c>
      <c r="H4482" s="62">
        <v>4</v>
      </c>
      <c r="I4482" s="62">
        <v>2</v>
      </c>
      <c r="J4482" s="70">
        <v>4</v>
      </c>
      <c r="K4482" s="71">
        <v>315748</v>
      </c>
      <c r="L4482" s="72" t="s">
        <v>15</v>
      </c>
      <c r="M4482" s="72" t="s">
        <v>254</v>
      </c>
    </row>
    <row r="4483" spans="1:13" s="3" customFormat="1" ht="12.75" x14ac:dyDescent="0.2">
      <c r="A4483" s="62" t="s">
        <v>20</v>
      </c>
      <c r="B4483" s="62" t="s">
        <v>479</v>
      </c>
      <c r="C4483" s="63">
        <v>10</v>
      </c>
      <c r="D4483" s="64" t="s">
        <v>13444</v>
      </c>
      <c r="E4483" s="64" t="s">
        <v>3772</v>
      </c>
      <c r="F4483" s="65">
        <v>41106401</v>
      </c>
      <c r="G4483" s="64" t="s">
        <v>13633</v>
      </c>
      <c r="H4483" s="64">
        <v>4</v>
      </c>
      <c r="I4483" s="64">
        <v>2</v>
      </c>
      <c r="J4483" s="66">
        <v>1</v>
      </c>
      <c r="K4483" s="67">
        <v>166362</v>
      </c>
      <c r="L4483" s="68" t="s">
        <v>15</v>
      </c>
      <c r="M4483" s="68" t="s">
        <v>254</v>
      </c>
    </row>
    <row r="4484" spans="1:13" s="3" customFormat="1" ht="12.75" x14ac:dyDescent="0.2">
      <c r="A4484" s="62" t="s">
        <v>20</v>
      </c>
      <c r="B4484" s="62" t="s">
        <v>459</v>
      </c>
      <c r="C4484" s="63">
        <v>10</v>
      </c>
      <c r="D4484" s="62" t="s">
        <v>13423</v>
      </c>
      <c r="E4484" s="62" t="s">
        <v>3773</v>
      </c>
      <c r="F4484" s="69">
        <v>27131603</v>
      </c>
      <c r="G4484" s="62" t="s">
        <v>13633</v>
      </c>
      <c r="H4484" s="62">
        <v>2</v>
      </c>
      <c r="I4484" s="62">
        <v>6</v>
      </c>
      <c r="J4484" s="70">
        <v>2</v>
      </c>
      <c r="K4484" s="71">
        <v>11424000</v>
      </c>
      <c r="L4484" s="72" t="s">
        <v>15</v>
      </c>
      <c r="M4484" s="72" t="s">
        <v>254</v>
      </c>
    </row>
    <row r="4485" spans="1:13" s="3" customFormat="1" ht="12.75" x14ac:dyDescent="0.2">
      <c r="A4485" s="62" t="s">
        <v>20</v>
      </c>
      <c r="B4485" s="62" t="s">
        <v>1792</v>
      </c>
      <c r="C4485" s="63">
        <v>10</v>
      </c>
      <c r="D4485" s="64" t="s">
        <v>13551</v>
      </c>
      <c r="E4485" s="64" t="s">
        <v>3774</v>
      </c>
      <c r="F4485" s="65">
        <v>39122300</v>
      </c>
      <c r="G4485" s="64" t="s">
        <v>13633</v>
      </c>
      <c r="H4485" s="64">
        <v>2</v>
      </c>
      <c r="I4485" s="64">
        <v>6</v>
      </c>
      <c r="J4485" s="66">
        <v>2</v>
      </c>
      <c r="K4485" s="67">
        <v>2023000</v>
      </c>
      <c r="L4485" s="68" t="s">
        <v>15</v>
      </c>
      <c r="M4485" s="68" t="s">
        <v>254</v>
      </c>
    </row>
    <row r="4486" spans="1:13" s="3" customFormat="1" ht="12.75" x14ac:dyDescent="0.2">
      <c r="A4486" s="62" t="s">
        <v>20</v>
      </c>
      <c r="B4486" s="62" t="s">
        <v>1788</v>
      </c>
      <c r="C4486" s="63">
        <v>10</v>
      </c>
      <c r="D4486" s="62" t="s">
        <v>13547</v>
      </c>
      <c r="E4486" s="62" t="s">
        <v>3775</v>
      </c>
      <c r="F4486" s="69">
        <v>31201605</v>
      </c>
      <c r="G4486" s="62" t="s">
        <v>13633</v>
      </c>
      <c r="H4486" s="62">
        <v>2</v>
      </c>
      <c r="I4486" s="62">
        <v>6</v>
      </c>
      <c r="J4486" s="70">
        <v>1</v>
      </c>
      <c r="K4486" s="71">
        <v>152320</v>
      </c>
      <c r="L4486" s="72" t="s">
        <v>15</v>
      </c>
      <c r="M4486" s="72" t="s">
        <v>254</v>
      </c>
    </row>
    <row r="4487" spans="1:13" s="3" customFormat="1" ht="12.75" x14ac:dyDescent="0.2">
      <c r="A4487" s="62" t="s">
        <v>20</v>
      </c>
      <c r="B4487" s="62" t="s">
        <v>219</v>
      </c>
      <c r="C4487" s="63">
        <v>10</v>
      </c>
      <c r="D4487" s="64" t="s">
        <v>13379</v>
      </c>
      <c r="E4487" s="64" t="s">
        <v>3776</v>
      </c>
      <c r="F4487" s="65" t="s">
        <v>3938</v>
      </c>
      <c r="G4487" s="64" t="s">
        <v>13633</v>
      </c>
      <c r="H4487" s="64">
        <v>2</v>
      </c>
      <c r="I4487" s="64">
        <v>6</v>
      </c>
      <c r="J4487" s="66">
        <v>100</v>
      </c>
      <c r="K4487" s="67">
        <v>214200</v>
      </c>
      <c r="L4487" s="68" t="s">
        <v>15</v>
      </c>
      <c r="M4487" s="68" t="s">
        <v>254</v>
      </c>
    </row>
    <row r="4488" spans="1:13" s="3" customFormat="1" ht="12.75" x14ac:dyDescent="0.2">
      <c r="A4488" s="62" t="s">
        <v>20</v>
      </c>
      <c r="B4488" s="62" t="s">
        <v>219</v>
      </c>
      <c r="C4488" s="63">
        <v>10</v>
      </c>
      <c r="D4488" s="62" t="s">
        <v>13379</v>
      </c>
      <c r="E4488" s="62" t="s">
        <v>3777</v>
      </c>
      <c r="F4488" s="69" t="s">
        <v>3938</v>
      </c>
      <c r="G4488" s="62" t="s">
        <v>13633</v>
      </c>
      <c r="H4488" s="62">
        <v>2</v>
      </c>
      <c r="I4488" s="62">
        <v>6</v>
      </c>
      <c r="J4488" s="70">
        <v>100</v>
      </c>
      <c r="K4488" s="71">
        <v>214200</v>
      </c>
      <c r="L4488" s="72" t="s">
        <v>15</v>
      </c>
      <c r="M4488" s="72" t="s">
        <v>254</v>
      </c>
    </row>
    <row r="4489" spans="1:13" s="3" customFormat="1" ht="12.75" x14ac:dyDescent="0.2">
      <c r="A4489" s="62" t="s">
        <v>20</v>
      </c>
      <c r="B4489" s="62" t="s">
        <v>219</v>
      </c>
      <c r="C4489" s="63">
        <v>10</v>
      </c>
      <c r="D4489" s="64" t="s">
        <v>13379</v>
      </c>
      <c r="E4489" s="64" t="s">
        <v>3778</v>
      </c>
      <c r="F4489" s="65" t="s">
        <v>3938</v>
      </c>
      <c r="G4489" s="64" t="s">
        <v>13633</v>
      </c>
      <c r="H4489" s="64">
        <v>2</v>
      </c>
      <c r="I4489" s="64">
        <v>6</v>
      </c>
      <c r="J4489" s="66">
        <v>400</v>
      </c>
      <c r="K4489" s="67">
        <v>884400</v>
      </c>
      <c r="L4489" s="68" t="s">
        <v>15</v>
      </c>
      <c r="M4489" s="68" t="s">
        <v>254</v>
      </c>
    </row>
    <row r="4490" spans="1:13" s="3" customFormat="1" ht="12.75" x14ac:dyDescent="0.2">
      <c r="A4490" s="62" t="s">
        <v>20</v>
      </c>
      <c r="B4490" s="62" t="s">
        <v>219</v>
      </c>
      <c r="C4490" s="63">
        <v>10</v>
      </c>
      <c r="D4490" s="62" t="s">
        <v>13379</v>
      </c>
      <c r="E4490" s="62" t="s">
        <v>3779</v>
      </c>
      <c r="F4490" s="69" t="s">
        <v>3938</v>
      </c>
      <c r="G4490" s="62" t="s">
        <v>13633</v>
      </c>
      <c r="H4490" s="62">
        <v>2</v>
      </c>
      <c r="I4490" s="62">
        <v>6</v>
      </c>
      <c r="J4490" s="70">
        <v>200</v>
      </c>
      <c r="K4490" s="71">
        <v>442200</v>
      </c>
      <c r="L4490" s="72" t="s">
        <v>15</v>
      </c>
      <c r="M4490" s="72" t="s">
        <v>254</v>
      </c>
    </row>
    <row r="4491" spans="1:13" s="3" customFormat="1" ht="12.75" x14ac:dyDescent="0.2">
      <c r="A4491" s="62" t="s">
        <v>20</v>
      </c>
      <c r="B4491" s="62" t="s">
        <v>219</v>
      </c>
      <c r="C4491" s="63">
        <v>10</v>
      </c>
      <c r="D4491" s="64" t="s">
        <v>13379</v>
      </c>
      <c r="E4491" s="64" t="s">
        <v>3780</v>
      </c>
      <c r="F4491" s="65" t="s">
        <v>3938</v>
      </c>
      <c r="G4491" s="64" t="s">
        <v>13633</v>
      </c>
      <c r="H4491" s="64">
        <v>2</v>
      </c>
      <c r="I4491" s="64">
        <v>6</v>
      </c>
      <c r="J4491" s="66">
        <v>50</v>
      </c>
      <c r="K4491" s="67">
        <v>113300</v>
      </c>
      <c r="L4491" s="68" t="s">
        <v>15</v>
      </c>
      <c r="M4491" s="68" t="s">
        <v>254</v>
      </c>
    </row>
    <row r="4492" spans="1:13" s="3" customFormat="1" ht="12.75" x14ac:dyDescent="0.2">
      <c r="A4492" s="62" t="s">
        <v>20</v>
      </c>
      <c r="B4492" s="62" t="s">
        <v>219</v>
      </c>
      <c r="C4492" s="63">
        <v>10</v>
      </c>
      <c r="D4492" s="62" t="s">
        <v>13379</v>
      </c>
      <c r="E4492" s="62" t="s">
        <v>3781</v>
      </c>
      <c r="F4492" s="69" t="s">
        <v>3938</v>
      </c>
      <c r="G4492" s="62" t="s">
        <v>13633</v>
      </c>
      <c r="H4492" s="62">
        <v>2</v>
      </c>
      <c r="I4492" s="62">
        <v>6</v>
      </c>
      <c r="J4492" s="70">
        <v>200</v>
      </c>
      <c r="K4492" s="71">
        <v>492400</v>
      </c>
      <c r="L4492" s="72" t="s">
        <v>15</v>
      </c>
      <c r="M4492" s="72" t="s">
        <v>254</v>
      </c>
    </row>
    <row r="4493" spans="1:13" s="3" customFormat="1" ht="12.75" x14ac:dyDescent="0.2">
      <c r="A4493" s="62" t="s">
        <v>20</v>
      </c>
      <c r="B4493" s="62" t="s">
        <v>219</v>
      </c>
      <c r="C4493" s="63">
        <v>10</v>
      </c>
      <c r="D4493" s="64" t="s">
        <v>13379</v>
      </c>
      <c r="E4493" s="64" t="s">
        <v>3782</v>
      </c>
      <c r="F4493" s="65" t="s">
        <v>3938</v>
      </c>
      <c r="G4493" s="64" t="s">
        <v>13633</v>
      </c>
      <c r="H4493" s="64">
        <v>2</v>
      </c>
      <c r="I4493" s="64">
        <v>6</v>
      </c>
      <c r="J4493" s="66">
        <v>100</v>
      </c>
      <c r="K4493" s="67">
        <v>335800</v>
      </c>
      <c r="L4493" s="68" t="s">
        <v>15</v>
      </c>
      <c r="M4493" s="68" t="s">
        <v>254</v>
      </c>
    </row>
    <row r="4494" spans="1:13" s="3" customFormat="1" ht="12.75" x14ac:dyDescent="0.2">
      <c r="A4494" s="62" t="s">
        <v>20</v>
      </c>
      <c r="B4494" s="62" t="s">
        <v>219</v>
      </c>
      <c r="C4494" s="63">
        <v>10</v>
      </c>
      <c r="D4494" s="62" t="s">
        <v>13379</v>
      </c>
      <c r="E4494" s="62" t="s">
        <v>3783</v>
      </c>
      <c r="F4494" s="69" t="s">
        <v>3938</v>
      </c>
      <c r="G4494" s="62" t="s">
        <v>13633</v>
      </c>
      <c r="H4494" s="62">
        <v>2</v>
      </c>
      <c r="I4494" s="62">
        <v>6</v>
      </c>
      <c r="J4494" s="70">
        <v>1</v>
      </c>
      <c r="K4494" s="71">
        <v>116106</v>
      </c>
      <c r="L4494" s="72" t="s">
        <v>15</v>
      </c>
      <c r="M4494" s="72" t="s">
        <v>254</v>
      </c>
    </row>
    <row r="4495" spans="1:13" s="3" customFormat="1" ht="12.75" x14ac:dyDescent="0.2">
      <c r="A4495" s="62" t="s">
        <v>20</v>
      </c>
      <c r="B4495" s="62" t="s">
        <v>221</v>
      </c>
      <c r="C4495" s="63">
        <v>10</v>
      </c>
      <c r="D4495" s="64" t="s">
        <v>13382</v>
      </c>
      <c r="E4495" s="64" t="s">
        <v>3784</v>
      </c>
      <c r="F4495" s="65">
        <v>31211801</v>
      </c>
      <c r="G4495" s="64" t="s">
        <v>13633</v>
      </c>
      <c r="H4495" s="64">
        <v>2</v>
      </c>
      <c r="I4495" s="64">
        <v>6</v>
      </c>
      <c r="J4495" s="66">
        <v>5</v>
      </c>
      <c r="K4495" s="67">
        <v>1437645</v>
      </c>
      <c r="L4495" s="68" t="s">
        <v>1760</v>
      </c>
      <c r="M4495" s="68" t="s">
        <v>254</v>
      </c>
    </row>
    <row r="4496" spans="1:13" s="3" customFormat="1" ht="12.75" x14ac:dyDescent="0.2">
      <c r="A4496" s="62" t="s">
        <v>20</v>
      </c>
      <c r="B4496" s="62" t="s">
        <v>219</v>
      </c>
      <c r="C4496" s="63">
        <v>10</v>
      </c>
      <c r="D4496" s="62" t="s">
        <v>13379</v>
      </c>
      <c r="E4496" s="62" t="s">
        <v>3785</v>
      </c>
      <c r="F4496" s="69">
        <v>27111503</v>
      </c>
      <c r="G4496" s="62" t="s">
        <v>13633</v>
      </c>
      <c r="H4496" s="62">
        <v>2</v>
      </c>
      <c r="I4496" s="62">
        <v>6</v>
      </c>
      <c r="J4496" s="70">
        <v>16</v>
      </c>
      <c r="K4496" s="71">
        <v>110560</v>
      </c>
      <c r="L4496" s="72" t="s">
        <v>15</v>
      </c>
      <c r="M4496" s="72" t="s">
        <v>254</v>
      </c>
    </row>
    <row r="4497" spans="1:13" s="3" customFormat="1" ht="12.75" x14ac:dyDescent="0.2">
      <c r="A4497" s="62" t="s">
        <v>20</v>
      </c>
      <c r="B4497" s="62" t="s">
        <v>475</v>
      </c>
      <c r="C4497" s="63">
        <v>10</v>
      </c>
      <c r="D4497" s="64" t="s">
        <v>13440</v>
      </c>
      <c r="E4497" s="64" t="s">
        <v>3786</v>
      </c>
      <c r="F4497" s="65" t="s">
        <v>3939</v>
      </c>
      <c r="G4497" s="64" t="s">
        <v>13633</v>
      </c>
      <c r="H4497" s="64">
        <v>2</v>
      </c>
      <c r="I4497" s="64">
        <v>6</v>
      </c>
      <c r="J4497" s="66">
        <v>15</v>
      </c>
      <c r="K4497" s="67">
        <v>1467720</v>
      </c>
      <c r="L4497" s="68" t="s">
        <v>15</v>
      </c>
      <c r="M4497" s="68" t="s">
        <v>254</v>
      </c>
    </row>
    <row r="4498" spans="1:13" s="3" customFormat="1" ht="12.75" x14ac:dyDescent="0.2">
      <c r="A4498" s="62" t="s">
        <v>20</v>
      </c>
      <c r="B4498" s="62" t="s">
        <v>219</v>
      </c>
      <c r="C4498" s="63">
        <v>10</v>
      </c>
      <c r="D4498" s="62" t="s">
        <v>13379</v>
      </c>
      <c r="E4498" s="62" t="s">
        <v>3787</v>
      </c>
      <c r="F4498" s="69" t="s">
        <v>3940</v>
      </c>
      <c r="G4498" s="62" t="s">
        <v>13633</v>
      </c>
      <c r="H4498" s="62">
        <v>2</v>
      </c>
      <c r="I4498" s="62">
        <v>6</v>
      </c>
      <c r="J4498" s="70">
        <v>2</v>
      </c>
      <c r="K4498" s="71">
        <v>345100</v>
      </c>
      <c r="L4498" s="72" t="s">
        <v>15</v>
      </c>
      <c r="M4498" s="72" t="s">
        <v>254</v>
      </c>
    </row>
    <row r="4499" spans="1:13" s="3" customFormat="1" ht="12.75" x14ac:dyDescent="0.2">
      <c r="A4499" s="62" t="s">
        <v>20</v>
      </c>
      <c r="B4499" s="62" t="s">
        <v>219</v>
      </c>
      <c r="C4499" s="63">
        <v>10</v>
      </c>
      <c r="D4499" s="64" t="s">
        <v>13379</v>
      </c>
      <c r="E4499" s="64" t="s">
        <v>3788</v>
      </c>
      <c r="F4499" s="65">
        <v>41106401</v>
      </c>
      <c r="G4499" s="64" t="s">
        <v>13633</v>
      </c>
      <c r="H4499" s="64">
        <v>2</v>
      </c>
      <c r="I4499" s="64">
        <v>6</v>
      </c>
      <c r="J4499" s="66">
        <v>1</v>
      </c>
      <c r="K4499" s="67">
        <v>71400</v>
      </c>
      <c r="L4499" s="68" t="s">
        <v>15</v>
      </c>
      <c r="M4499" s="68" t="s">
        <v>254</v>
      </c>
    </row>
    <row r="4500" spans="1:13" s="3" customFormat="1" ht="12.75" x14ac:dyDescent="0.2">
      <c r="A4500" s="62" t="s">
        <v>20</v>
      </c>
      <c r="B4500" s="62" t="s">
        <v>219</v>
      </c>
      <c r="C4500" s="63">
        <v>10</v>
      </c>
      <c r="D4500" s="62" t="s">
        <v>13379</v>
      </c>
      <c r="E4500" s="62" t="s">
        <v>3789</v>
      </c>
      <c r="F4500" s="69">
        <v>41106401</v>
      </c>
      <c r="G4500" s="62" t="s">
        <v>13633</v>
      </c>
      <c r="H4500" s="62">
        <v>2</v>
      </c>
      <c r="I4500" s="62">
        <v>6</v>
      </c>
      <c r="J4500" s="70">
        <v>1</v>
      </c>
      <c r="K4500" s="71">
        <v>71400</v>
      </c>
      <c r="L4500" s="72" t="s">
        <v>15</v>
      </c>
      <c r="M4500" s="72" t="s">
        <v>254</v>
      </c>
    </row>
    <row r="4501" spans="1:13" s="3" customFormat="1" ht="12.75" x14ac:dyDescent="0.2">
      <c r="A4501" s="62" t="s">
        <v>20</v>
      </c>
      <c r="B4501" s="62" t="s">
        <v>219</v>
      </c>
      <c r="C4501" s="63">
        <v>10</v>
      </c>
      <c r="D4501" s="64" t="s">
        <v>13379</v>
      </c>
      <c r="E4501" s="64" t="s">
        <v>3790</v>
      </c>
      <c r="F4501" s="65">
        <v>41106401</v>
      </c>
      <c r="G4501" s="64" t="s">
        <v>13633</v>
      </c>
      <c r="H4501" s="64">
        <v>2</v>
      </c>
      <c r="I4501" s="64">
        <v>6</v>
      </c>
      <c r="J4501" s="66">
        <v>1</v>
      </c>
      <c r="K4501" s="67">
        <v>71400</v>
      </c>
      <c r="L4501" s="68" t="s">
        <v>15</v>
      </c>
      <c r="M4501" s="68" t="s">
        <v>254</v>
      </c>
    </row>
    <row r="4502" spans="1:13" s="3" customFormat="1" ht="12.75" x14ac:dyDescent="0.2">
      <c r="A4502" s="62" t="s">
        <v>20</v>
      </c>
      <c r="B4502" s="62" t="s">
        <v>219</v>
      </c>
      <c r="C4502" s="63">
        <v>10</v>
      </c>
      <c r="D4502" s="62" t="s">
        <v>13379</v>
      </c>
      <c r="E4502" s="62" t="s">
        <v>3791</v>
      </c>
      <c r="F4502" s="69">
        <v>41106401</v>
      </c>
      <c r="G4502" s="62" t="s">
        <v>13633</v>
      </c>
      <c r="H4502" s="62">
        <v>2</v>
      </c>
      <c r="I4502" s="62">
        <v>6</v>
      </c>
      <c r="J4502" s="70">
        <v>1</v>
      </c>
      <c r="K4502" s="71">
        <v>71400</v>
      </c>
      <c r="L4502" s="72" t="s">
        <v>15</v>
      </c>
      <c r="M4502" s="72" t="s">
        <v>254</v>
      </c>
    </row>
    <row r="4503" spans="1:13" s="3" customFormat="1" ht="12.75" x14ac:dyDescent="0.2">
      <c r="A4503" s="62" t="s">
        <v>20</v>
      </c>
      <c r="B4503" s="62" t="s">
        <v>219</v>
      </c>
      <c r="C4503" s="63">
        <v>10</v>
      </c>
      <c r="D4503" s="64" t="s">
        <v>13379</v>
      </c>
      <c r="E4503" s="64" t="s">
        <v>3792</v>
      </c>
      <c r="F4503" s="65">
        <v>41106401</v>
      </c>
      <c r="G4503" s="64" t="s">
        <v>13633</v>
      </c>
      <c r="H4503" s="64">
        <v>2</v>
      </c>
      <c r="I4503" s="64">
        <v>6</v>
      </c>
      <c r="J4503" s="66">
        <v>1</v>
      </c>
      <c r="K4503" s="67">
        <v>71400</v>
      </c>
      <c r="L4503" s="68" t="s">
        <v>15</v>
      </c>
      <c r="M4503" s="68" t="s">
        <v>254</v>
      </c>
    </row>
    <row r="4504" spans="1:13" s="3" customFormat="1" ht="12.75" x14ac:dyDescent="0.2">
      <c r="A4504" s="62" t="s">
        <v>20</v>
      </c>
      <c r="B4504" s="62" t="s">
        <v>216</v>
      </c>
      <c r="C4504" s="63">
        <v>10</v>
      </c>
      <c r="D4504" s="62" t="s">
        <v>13377</v>
      </c>
      <c r="E4504" s="62" t="s">
        <v>3793</v>
      </c>
      <c r="F4504" s="69">
        <v>31162702</v>
      </c>
      <c r="G4504" s="62" t="s">
        <v>13633</v>
      </c>
      <c r="H4504" s="62">
        <v>2</v>
      </c>
      <c r="I4504" s="62">
        <v>6</v>
      </c>
      <c r="J4504" s="70">
        <v>10</v>
      </c>
      <c r="K4504" s="71">
        <v>1011500</v>
      </c>
      <c r="L4504" s="72" t="s">
        <v>15</v>
      </c>
      <c r="M4504" s="72" t="s">
        <v>254</v>
      </c>
    </row>
    <row r="4505" spans="1:13" s="3" customFormat="1" ht="12.75" x14ac:dyDescent="0.2">
      <c r="A4505" s="62" t="s">
        <v>20</v>
      </c>
      <c r="B4505" s="62" t="s">
        <v>221</v>
      </c>
      <c r="C4505" s="63">
        <v>10</v>
      </c>
      <c r="D4505" s="64" t="s">
        <v>13382</v>
      </c>
      <c r="E4505" s="64" t="s">
        <v>3794</v>
      </c>
      <c r="F4505" s="65">
        <v>31201619</v>
      </c>
      <c r="G4505" s="64" t="s">
        <v>13633</v>
      </c>
      <c r="H4505" s="64">
        <v>2</v>
      </c>
      <c r="I4505" s="64">
        <v>6</v>
      </c>
      <c r="J4505" s="66">
        <v>2</v>
      </c>
      <c r="K4505" s="67">
        <v>863048</v>
      </c>
      <c r="L4505" s="68" t="s">
        <v>15</v>
      </c>
      <c r="M4505" s="68" t="s">
        <v>254</v>
      </c>
    </row>
    <row r="4506" spans="1:13" s="3" customFormat="1" ht="12.75" x14ac:dyDescent="0.2">
      <c r="A4506" s="62" t="s">
        <v>20</v>
      </c>
      <c r="B4506" s="62" t="s">
        <v>221</v>
      </c>
      <c r="C4506" s="63">
        <v>10</v>
      </c>
      <c r="D4506" s="62" t="s">
        <v>13382</v>
      </c>
      <c r="E4506" s="62" t="s">
        <v>3795</v>
      </c>
      <c r="F4506" s="69">
        <v>31201619</v>
      </c>
      <c r="G4506" s="62" t="s">
        <v>13633</v>
      </c>
      <c r="H4506" s="62">
        <v>2</v>
      </c>
      <c r="I4506" s="62">
        <v>6</v>
      </c>
      <c r="J4506" s="70">
        <v>5</v>
      </c>
      <c r="K4506" s="71">
        <v>874535</v>
      </c>
      <c r="L4506" s="72" t="s">
        <v>15</v>
      </c>
      <c r="M4506" s="72" t="s">
        <v>254</v>
      </c>
    </row>
    <row r="4507" spans="1:13" s="3" customFormat="1" ht="12.75" x14ac:dyDescent="0.2">
      <c r="A4507" s="62" t="s">
        <v>20</v>
      </c>
      <c r="B4507" s="62" t="s">
        <v>221</v>
      </c>
      <c r="C4507" s="63">
        <v>10</v>
      </c>
      <c r="D4507" s="64" t="s">
        <v>13382</v>
      </c>
      <c r="E4507" s="64" t="s">
        <v>3796</v>
      </c>
      <c r="F4507" s="65">
        <v>31201619</v>
      </c>
      <c r="G4507" s="64" t="s">
        <v>13633</v>
      </c>
      <c r="H4507" s="64">
        <v>2</v>
      </c>
      <c r="I4507" s="64">
        <v>6</v>
      </c>
      <c r="J4507" s="66">
        <v>5</v>
      </c>
      <c r="K4507" s="67">
        <v>2647155</v>
      </c>
      <c r="L4507" s="68" t="s">
        <v>15</v>
      </c>
      <c r="M4507" s="68" t="s">
        <v>254</v>
      </c>
    </row>
    <row r="4508" spans="1:13" s="3" customFormat="1" ht="12.75" x14ac:dyDescent="0.2">
      <c r="A4508" s="62" t="s">
        <v>20</v>
      </c>
      <c r="B4508" s="62" t="s">
        <v>221</v>
      </c>
      <c r="C4508" s="63">
        <v>10</v>
      </c>
      <c r="D4508" s="62" t="s">
        <v>13382</v>
      </c>
      <c r="E4508" s="62" t="s">
        <v>3797</v>
      </c>
      <c r="F4508" s="69">
        <v>31211704</v>
      </c>
      <c r="G4508" s="62" t="s">
        <v>13633</v>
      </c>
      <c r="H4508" s="62">
        <v>2</v>
      </c>
      <c r="I4508" s="62">
        <v>6</v>
      </c>
      <c r="J4508" s="70">
        <v>10</v>
      </c>
      <c r="K4508" s="71">
        <v>5503160</v>
      </c>
      <c r="L4508" s="72" t="s">
        <v>15</v>
      </c>
      <c r="M4508" s="72" t="s">
        <v>254</v>
      </c>
    </row>
    <row r="4509" spans="1:13" s="3" customFormat="1" ht="12.75" x14ac:dyDescent="0.2">
      <c r="A4509" s="62" t="s">
        <v>20</v>
      </c>
      <c r="B4509" s="62" t="s">
        <v>221</v>
      </c>
      <c r="C4509" s="63">
        <v>10</v>
      </c>
      <c r="D4509" s="64" t="s">
        <v>13382</v>
      </c>
      <c r="E4509" s="64" t="s">
        <v>3798</v>
      </c>
      <c r="F4509" s="65">
        <v>31211704</v>
      </c>
      <c r="G4509" s="64" t="s">
        <v>13633</v>
      </c>
      <c r="H4509" s="64">
        <v>2</v>
      </c>
      <c r="I4509" s="64">
        <v>6</v>
      </c>
      <c r="J4509" s="66">
        <v>2</v>
      </c>
      <c r="K4509" s="67">
        <v>1247466</v>
      </c>
      <c r="L4509" s="68" t="s">
        <v>15</v>
      </c>
      <c r="M4509" s="68" t="s">
        <v>254</v>
      </c>
    </row>
    <row r="4510" spans="1:13" s="3" customFormat="1" ht="12.75" x14ac:dyDescent="0.2">
      <c r="A4510" s="62" t="s">
        <v>20</v>
      </c>
      <c r="B4510" s="62" t="s">
        <v>221</v>
      </c>
      <c r="C4510" s="63">
        <v>10</v>
      </c>
      <c r="D4510" s="62" t="s">
        <v>13382</v>
      </c>
      <c r="E4510" s="62" t="s">
        <v>3799</v>
      </c>
      <c r="F4510" s="69">
        <v>31211704</v>
      </c>
      <c r="G4510" s="62" t="s">
        <v>13633</v>
      </c>
      <c r="H4510" s="62">
        <v>2</v>
      </c>
      <c r="I4510" s="62">
        <v>6</v>
      </c>
      <c r="J4510" s="70">
        <v>2</v>
      </c>
      <c r="K4510" s="71">
        <v>1060458</v>
      </c>
      <c r="L4510" s="72" t="s">
        <v>15</v>
      </c>
      <c r="M4510" s="72" t="s">
        <v>254</v>
      </c>
    </row>
    <row r="4511" spans="1:13" s="3" customFormat="1" ht="12.75" x14ac:dyDescent="0.2">
      <c r="A4511" s="62" t="s">
        <v>20</v>
      </c>
      <c r="B4511" s="62" t="s">
        <v>221</v>
      </c>
      <c r="C4511" s="63">
        <v>10</v>
      </c>
      <c r="D4511" s="64" t="s">
        <v>13382</v>
      </c>
      <c r="E4511" s="64" t="s">
        <v>3800</v>
      </c>
      <c r="F4511" s="65">
        <v>31211704</v>
      </c>
      <c r="G4511" s="64" t="s">
        <v>13633</v>
      </c>
      <c r="H4511" s="64">
        <v>2</v>
      </c>
      <c r="I4511" s="64">
        <v>6</v>
      </c>
      <c r="J4511" s="66">
        <v>2</v>
      </c>
      <c r="K4511" s="67">
        <v>997566</v>
      </c>
      <c r="L4511" s="68" t="s">
        <v>15</v>
      </c>
      <c r="M4511" s="68" t="s">
        <v>254</v>
      </c>
    </row>
    <row r="4512" spans="1:13" s="3" customFormat="1" ht="12.75" x14ac:dyDescent="0.2">
      <c r="A4512" s="62" t="s">
        <v>20</v>
      </c>
      <c r="B4512" s="62" t="s">
        <v>221</v>
      </c>
      <c r="C4512" s="63">
        <v>10</v>
      </c>
      <c r="D4512" s="62" t="s">
        <v>13382</v>
      </c>
      <c r="E4512" s="62" t="s">
        <v>3801</v>
      </c>
      <c r="F4512" s="69">
        <v>31211704</v>
      </c>
      <c r="G4512" s="62" t="s">
        <v>13633</v>
      </c>
      <c r="H4512" s="62">
        <v>2</v>
      </c>
      <c r="I4512" s="62">
        <v>6</v>
      </c>
      <c r="J4512" s="70">
        <v>2</v>
      </c>
      <c r="K4512" s="71">
        <v>1277454</v>
      </c>
      <c r="L4512" s="72" t="s">
        <v>15</v>
      </c>
      <c r="M4512" s="72" t="s">
        <v>254</v>
      </c>
    </row>
    <row r="4513" spans="1:13" s="3" customFormat="1" ht="12.75" x14ac:dyDescent="0.2">
      <c r="A4513" s="62" t="s">
        <v>20</v>
      </c>
      <c r="B4513" s="62" t="s">
        <v>221</v>
      </c>
      <c r="C4513" s="63">
        <v>10</v>
      </c>
      <c r="D4513" s="64" t="s">
        <v>13382</v>
      </c>
      <c r="E4513" s="64" t="s">
        <v>3802</v>
      </c>
      <c r="F4513" s="65">
        <v>31211704</v>
      </c>
      <c r="G4513" s="64" t="s">
        <v>13633</v>
      </c>
      <c r="H4513" s="64">
        <v>2</v>
      </c>
      <c r="I4513" s="64">
        <v>6</v>
      </c>
      <c r="J4513" s="66">
        <v>2</v>
      </c>
      <c r="K4513" s="67">
        <v>1454062</v>
      </c>
      <c r="L4513" s="68" t="s">
        <v>15</v>
      </c>
      <c r="M4513" s="68" t="s">
        <v>254</v>
      </c>
    </row>
    <row r="4514" spans="1:13" s="3" customFormat="1" ht="12.75" x14ac:dyDescent="0.2">
      <c r="A4514" s="62" t="s">
        <v>20</v>
      </c>
      <c r="B4514" s="62" t="s">
        <v>221</v>
      </c>
      <c r="C4514" s="63">
        <v>10</v>
      </c>
      <c r="D4514" s="62" t="s">
        <v>13382</v>
      </c>
      <c r="E4514" s="62" t="s">
        <v>3803</v>
      </c>
      <c r="F4514" s="69">
        <v>31211704</v>
      </c>
      <c r="G4514" s="62" t="s">
        <v>13633</v>
      </c>
      <c r="H4514" s="62">
        <v>2</v>
      </c>
      <c r="I4514" s="62">
        <v>6</v>
      </c>
      <c r="J4514" s="70">
        <v>2</v>
      </c>
      <c r="K4514" s="71">
        <v>1536700</v>
      </c>
      <c r="L4514" s="72" t="s">
        <v>15</v>
      </c>
      <c r="M4514" s="72" t="s">
        <v>254</v>
      </c>
    </row>
    <row r="4515" spans="1:13" s="3" customFormat="1" ht="12.75" x14ac:dyDescent="0.2">
      <c r="A4515" s="62" t="s">
        <v>20</v>
      </c>
      <c r="B4515" s="62" t="s">
        <v>221</v>
      </c>
      <c r="C4515" s="63">
        <v>10</v>
      </c>
      <c r="D4515" s="64" t="s">
        <v>13382</v>
      </c>
      <c r="E4515" s="64" t="s">
        <v>3804</v>
      </c>
      <c r="F4515" s="65">
        <v>31211704</v>
      </c>
      <c r="G4515" s="64" t="s">
        <v>13633</v>
      </c>
      <c r="H4515" s="64">
        <v>2</v>
      </c>
      <c r="I4515" s="64">
        <v>6</v>
      </c>
      <c r="J4515" s="66">
        <v>2</v>
      </c>
      <c r="K4515" s="67">
        <v>1725480</v>
      </c>
      <c r="L4515" s="68" t="s">
        <v>15</v>
      </c>
      <c r="M4515" s="68" t="s">
        <v>254</v>
      </c>
    </row>
    <row r="4516" spans="1:13" s="3" customFormat="1" ht="12.75" x14ac:dyDescent="0.2">
      <c r="A4516" s="62" t="s">
        <v>20</v>
      </c>
      <c r="B4516" s="62" t="s">
        <v>221</v>
      </c>
      <c r="C4516" s="63">
        <v>10</v>
      </c>
      <c r="D4516" s="62" t="s">
        <v>13382</v>
      </c>
      <c r="E4516" s="62" t="s">
        <v>3805</v>
      </c>
      <c r="F4516" s="69">
        <v>31211704</v>
      </c>
      <c r="G4516" s="62" t="s">
        <v>13633</v>
      </c>
      <c r="H4516" s="62">
        <v>2</v>
      </c>
      <c r="I4516" s="62">
        <v>6</v>
      </c>
      <c r="J4516" s="70">
        <v>10</v>
      </c>
      <c r="K4516" s="71">
        <v>3984300</v>
      </c>
      <c r="L4516" s="72" t="s">
        <v>15</v>
      </c>
      <c r="M4516" s="72" t="s">
        <v>254</v>
      </c>
    </row>
    <row r="4517" spans="1:13" s="3" customFormat="1" ht="12.75" x14ac:dyDescent="0.2">
      <c r="A4517" s="62" t="s">
        <v>20</v>
      </c>
      <c r="B4517" s="62" t="s">
        <v>221</v>
      </c>
      <c r="C4517" s="63">
        <v>10</v>
      </c>
      <c r="D4517" s="64" t="s">
        <v>13382</v>
      </c>
      <c r="E4517" s="64" t="s">
        <v>3806</v>
      </c>
      <c r="F4517" s="65">
        <v>31211704</v>
      </c>
      <c r="G4517" s="64" t="s">
        <v>13633</v>
      </c>
      <c r="H4517" s="64">
        <v>2</v>
      </c>
      <c r="I4517" s="64">
        <v>6</v>
      </c>
      <c r="J4517" s="66">
        <v>10</v>
      </c>
      <c r="K4517" s="67">
        <v>3103700</v>
      </c>
      <c r="L4517" s="68" t="s">
        <v>15</v>
      </c>
      <c r="M4517" s="68" t="s">
        <v>254</v>
      </c>
    </row>
    <row r="4518" spans="1:13" s="3" customFormat="1" ht="12.75" x14ac:dyDescent="0.2">
      <c r="A4518" s="62" t="s">
        <v>20</v>
      </c>
      <c r="B4518" s="62" t="s">
        <v>221</v>
      </c>
      <c r="C4518" s="63">
        <v>10</v>
      </c>
      <c r="D4518" s="62" t="s">
        <v>13382</v>
      </c>
      <c r="E4518" s="62" t="s">
        <v>3807</v>
      </c>
      <c r="F4518" s="69">
        <v>31211704</v>
      </c>
      <c r="G4518" s="62" t="s">
        <v>13633</v>
      </c>
      <c r="H4518" s="62">
        <v>2</v>
      </c>
      <c r="I4518" s="62">
        <v>6</v>
      </c>
      <c r="J4518" s="70">
        <v>10</v>
      </c>
      <c r="K4518" s="71">
        <v>3912900</v>
      </c>
      <c r="L4518" s="72" t="s">
        <v>15</v>
      </c>
      <c r="M4518" s="72" t="s">
        <v>254</v>
      </c>
    </row>
    <row r="4519" spans="1:13" s="3" customFormat="1" ht="12.75" x14ac:dyDescent="0.2">
      <c r="A4519" s="62" t="s">
        <v>20</v>
      </c>
      <c r="B4519" s="62" t="s">
        <v>221</v>
      </c>
      <c r="C4519" s="63">
        <v>10</v>
      </c>
      <c r="D4519" s="64" t="s">
        <v>13382</v>
      </c>
      <c r="E4519" s="64" t="s">
        <v>3808</v>
      </c>
      <c r="F4519" s="65">
        <v>31211704</v>
      </c>
      <c r="G4519" s="64" t="s">
        <v>13633</v>
      </c>
      <c r="H4519" s="64">
        <v>2</v>
      </c>
      <c r="I4519" s="64">
        <v>6</v>
      </c>
      <c r="J4519" s="66">
        <v>10</v>
      </c>
      <c r="K4519" s="67">
        <v>4234200</v>
      </c>
      <c r="L4519" s="68" t="s">
        <v>15</v>
      </c>
      <c r="M4519" s="68" t="s">
        <v>254</v>
      </c>
    </row>
    <row r="4520" spans="1:13" s="3" customFormat="1" ht="12.75" x14ac:dyDescent="0.2">
      <c r="A4520" s="62" t="s">
        <v>20</v>
      </c>
      <c r="B4520" s="62" t="s">
        <v>221</v>
      </c>
      <c r="C4520" s="63">
        <v>10</v>
      </c>
      <c r="D4520" s="62" t="s">
        <v>13382</v>
      </c>
      <c r="E4520" s="62" t="s">
        <v>3809</v>
      </c>
      <c r="F4520" s="69">
        <v>31211704</v>
      </c>
      <c r="G4520" s="62" t="s">
        <v>13633</v>
      </c>
      <c r="H4520" s="62">
        <v>2</v>
      </c>
      <c r="I4520" s="62">
        <v>6</v>
      </c>
      <c r="J4520" s="70">
        <v>10</v>
      </c>
      <c r="K4520" s="71">
        <v>6944610</v>
      </c>
      <c r="L4520" s="72" t="s">
        <v>15</v>
      </c>
      <c r="M4520" s="72" t="s">
        <v>254</v>
      </c>
    </row>
    <row r="4521" spans="1:13" s="3" customFormat="1" ht="12.75" x14ac:dyDescent="0.2">
      <c r="A4521" s="62" t="s">
        <v>20</v>
      </c>
      <c r="B4521" s="62" t="s">
        <v>1792</v>
      </c>
      <c r="C4521" s="63">
        <v>10</v>
      </c>
      <c r="D4521" s="64" t="s">
        <v>13551</v>
      </c>
      <c r="E4521" s="64" t="s">
        <v>3810</v>
      </c>
      <c r="F4521" s="65">
        <v>26111724</v>
      </c>
      <c r="G4521" s="64" t="s">
        <v>13633</v>
      </c>
      <c r="H4521" s="64">
        <v>4</v>
      </c>
      <c r="I4521" s="64">
        <v>2</v>
      </c>
      <c r="J4521" s="66">
        <v>1</v>
      </c>
      <c r="K4521" s="67">
        <v>3180870</v>
      </c>
      <c r="L4521" s="68" t="s">
        <v>15</v>
      </c>
      <c r="M4521" s="68" t="s">
        <v>254</v>
      </c>
    </row>
    <row r="4522" spans="1:13" s="3" customFormat="1" ht="12.75" x14ac:dyDescent="0.2">
      <c r="A4522" s="62" t="s">
        <v>20</v>
      </c>
      <c r="B4522" s="62" t="s">
        <v>219</v>
      </c>
      <c r="C4522" s="63">
        <v>10</v>
      </c>
      <c r="D4522" s="62" t="s">
        <v>13379</v>
      </c>
      <c r="E4522" s="62" t="s">
        <v>3811</v>
      </c>
      <c r="F4522" s="69">
        <v>60102702</v>
      </c>
      <c r="G4522" s="62" t="s">
        <v>13633</v>
      </c>
      <c r="H4522" s="62">
        <v>2</v>
      </c>
      <c r="I4522" s="62">
        <v>6</v>
      </c>
      <c r="J4522" s="70">
        <v>1</v>
      </c>
      <c r="K4522" s="71">
        <v>3233381</v>
      </c>
      <c r="L4522" s="72" t="s">
        <v>15</v>
      </c>
      <c r="M4522" s="72" t="s">
        <v>254</v>
      </c>
    </row>
    <row r="4523" spans="1:13" s="3" customFormat="1" ht="12.75" x14ac:dyDescent="0.2">
      <c r="A4523" s="62" t="s">
        <v>20</v>
      </c>
      <c r="B4523" s="62" t="s">
        <v>219</v>
      </c>
      <c r="C4523" s="63">
        <v>10</v>
      </c>
      <c r="D4523" s="64" t="s">
        <v>13379</v>
      </c>
      <c r="E4523" s="64" t="s">
        <v>3812</v>
      </c>
      <c r="F4523" s="65" t="s">
        <v>3879</v>
      </c>
      <c r="G4523" s="64" t="s">
        <v>13633</v>
      </c>
      <c r="H4523" s="64">
        <v>2</v>
      </c>
      <c r="I4523" s="64">
        <v>6</v>
      </c>
      <c r="J4523" s="66">
        <v>1</v>
      </c>
      <c r="K4523" s="67">
        <v>773500</v>
      </c>
      <c r="L4523" s="68" t="s">
        <v>15</v>
      </c>
      <c r="M4523" s="68" t="s">
        <v>254</v>
      </c>
    </row>
    <row r="4524" spans="1:13" s="3" customFormat="1" ht="12.75" x14ac:dyDescent="0.2">
      <c r="A4524" s="62" t="s">
        <v>20</v>
      </c>
      <c r="B4524" s="62" t="s">
        <v>268</v>
      </c>
      <c r="C4524" s="63">
        <v>10</v>
      </c>
      <c r="D4524" s="62" t="s">
        <v>13385</v>
      </c>
      <c r="E4524" s="62" t="s">
        <v>3813</v>
      </c>
      <c r="F4524" s="69" t="s">
        <v>3941</v>
      </c>
      <c r="G4524" s="62" t="s">
        <v>13633</v>
      </c>
      <c r="H4524" s="62">
        <v>2</v>
      </c>
      <c r="I4524" s="62">
        <v>6</v>
      </c>
      <c r="J4524" s="70">
        <v>5</v>
      </c>
      <c r="K4524" s="71">
        <v>27444375</v>
      </c>
      <c r="L4524" s="72" t="s">
        <v>15</v>
      </c>
      <c r="M4524" s="72" t="s">
        <v>254</v>
      </c>
    </row>
    <row r="4525" spans="1:13" s="3" customFormat="1" ht="12.75" x14ac:dyDescent="0.2">
      <c r="A4525" s="62" t="s">
        <v>20</v>
      </c>
      <c r="B4525" s="62" t="s">
        <v>219</v>
      </c>
      <c r="C4525" s="63">
        <v>10</v>
      </c>
      <c r="D4525" s="64" t="s">
        <v>13379</v>
      </c>
      <c r="E4525" s="64" t="s">
        <v>3814</v>
      </c>
      <c r="F4525" s="65">
        <v>27131505</v>
      </c>
      <c r="G4525" s="64" t="s">
        <v>13633</v>
      </c>
      <c r="H4525" s="64">
        <v>4</v>
      </c>
      <c r="I4525" s="64">
        <v>2</v>
      </c>
      <c r="J4525" s="66">
        <v>1</v>
      </c>
      <c r="K4525" s="67">
        <v>1082008</v>
      </c>
      <c r="L4525" s="68" t="s">
        <v>15</v>
      </c>
      <c r="M4525" s="68" t="s">
        <v>254</v>
      </c>
    </row>
    <row r="4526" spans="1:13" s="3" customFormat="1" ht="12.75" x14ac:dyDescent="0.2">
      <c r="A4526" s="62" t="s">
        <v>20</v>
      </c>
      <c r="B4526" s="62" t="s">
        <v>221</v>
      </c>
      <c r="C4526" s="63">
        <v>10</v>
      </c>
      <c r="D4526" s="62" t="s">
        <v>13382</v>
      </c>
      <c r="E4526" s="62" t="s">
        <v>3815</v>
      </c>
      <c r="F4526" s="69">
        <v>12352310</v>
      </c>
      <c r="G4526" s="62" t="s">
        <v>13633</v>
      </c>
      <c r="H4526" s="62">
        <v>2</v>
      </c>
      <c r="I4526" s="62">
        <v>6</v>
      </c>
      <c r="J4526" s="70">
        <v>40</v>
      </c>
      <c r="K4526" s="71">
        <v>14189920</v>
      </c>
      <c r="L4526" s="72" t="s">
        <v>15</v>
      </c>
      <c r="M4526" s="72" t="s">
        <v>254</v>
      </c>
    </row>
    <row r="4527" spans="1:13" s="3" customFormat="1" ht="12.75" x14ac:dyDescent="0.2">
      <c r="A4527" s="62" t="s">
        <v>20</v>
      </c>
      <c r="B4527" s="62" t="s">
        <v>215</v>
      </c>
      <c r="C4527" s="63">
        <v>10</v>
      </c>
      <c r="D4527" s="64" t="s">
        <v>13376</v>
      </c>
      <c r="E4527" s="64" t="s">
        <v>3816</v>
      </c>
      <c r="F4527" s="65" t="s">
        <v>3942</v>
      </c>
      <c r="G4527" s="64" t="s">
        <v>13633</v>
      </c>
      <c r="H4527" s="64">
        <v>2</v>
      </c>
      <c r="I4527" s="64">
        <v>6</v>
      </c>
      <c r="J4527" s="66">
        <v>200</v>
      </c>
      <c r="K4527" s="67">
        <v>666400</v>
      </c>
      <c r="L4527" s="68" t="s">
        <v>15</v>
      </c>
      <c r="M4527" s="68" t="s">
        <v>254</v>
      </c>
    </row>
    <row r="4528" spans="1:13" s="3" customFormat="1" ht="12.75" x14ac:dyDescent="0.2">
      <c r="A4528" s="62" t="s">
        <v>20</v>
      </c>
      <c r="B4528" s="62" t="s">
        <v>219</v>
      </c>
      <c r="C4528" s="63">
        <v>10</v>
      </c>
      <c r="D4528" s="62" t="s">
        <v>13379</v>
      </c>
      <c r="E4528" s="62" t="s">
        <v>3817</v>
      </c>
      <c r="F4528" s="69">
        <v>23271800</v>
      </c>
      <c r="G4528" s="62" t="s">
        <v>13633</v>
      </c>
      <c r="H4528" s="62">
        <v>2</v>
      </c>
      <c r="I4528" s="62">
        <v>6</v>
      </c>
      <c r="J4528" s="70">
        <v>5</v>
      </c>
      <c r="K4528" s="71">
        <v>892500</v>
      </c>
      <c r="L4528" s="72" t="s">
        <v>15</v>
      </c>
      <c r="M4528" s="72" t="s">
        <v>254</v>
      </c>
    </row>
    <row r="4529" spans="1:13" s="3" customFormat="1" ht="12.75" x14ac:dyDescent="0.2">
      <c r="A4529" s="62" t="s">
        <v>20</v>
      </c>
      <c r="B4529" s="62" t="s">
        <v>219</v>
      </c>
      <c r="C4529" s="63">
        <v>10</v>
      </c>
      <c r="D4529" s="64" t="s">
        <v>13379</v>
      </c>
      <c r="E4529" s="64" t="s">
        <v>3818</v>
      </c>
      <c r="F4529" s="65">
        <v>23271800</v>
      </c>
      <c r="G4529" s="64" t="s">
        <v>13633</v>
      </c>
      <c r="H4529" s="64">
        <v>2</v>
      </c>
      <c r="I4529" s="64">
        <v>6</v>
      </c>
      <c r="J4529" s="66">
        <v>5</v>
      </c>
      <c r="K4529" s="67">
        <v>892500</v>
      </c>
      <c r="L4529" s="68" t="s">
        <v>15</v>
      </c>
      <c r="M4529" s="68" t="s">
        <v>254</v>
      </c>
    </row>
    <row r="4530" spans="1:13" s="3" customFormat="1" ht="12.75" x14ac:dyDescent="0.2">
      <c r="A4530" s="62" t="s">
        <v>20</v>
      </c>
      <c r="B4530" s="62" t="s">
        <v>219</v>
      </c>
      <c r="C4530" s="63">
        <v>10</v>
      </c>
      <c r="D4530" s="62" t="s">
        <v>13379</v>
      </c>
      <c r="E4530" s="62" t="s">
        <v>3819</v>
      </c>
      <c r="F4530" s="69">
        <v>23271800</v>
      </c>
      <c r="G4530" s="62" t="s">
        <v>13633</v>
      </c>
      <c r="H4530" s="62">
        <v>2</v>
      </c>
      <c r="I4530" s="62">
        <v>6</v>
      </c>
      <c r="J4530" s="70">
        <v>5</v>
      </c>
      <c r="K4530" s="71">
        <v>148750</v>
      </c>
      <c r="L4530" s="72" t="s">
        <v>15</v>
      </c>
      <c r="M4530" s="72" t="s">
        <v>254</v>
      </c>
    </row>
    <row r="4531" spans="1:13" s="3" customFormat="1" ht="12.75" x14ac:dyDescent="0.2">
      <c r="A4531" s="62" t="s">
        <v>20</v>
      </c>
      <c r="B4531" s="62" t="s">
        <v>219</v>
      </c>
      <c r="C4531" s="63">
        <v>10</v>
      </c>
      <c r="D4531" s="64" t="s">
        <v>13379</v>
      </c>
      <c r="E4531" s="64" t="s">
        <v>3820</v>
      </c>
      <c r="F4531" s="65">
        <v>23271800</v>
      </c>
      <c r="G4531" s="64" t="s">
        <v>13633</v>
      </c>
      <c r="H4531" s="64">
        <v>2</v>
      </c>
      <c r="I4531" s="64">
        <v>6</v>
      </c>
      <c r="J4531" s="66">
        <v>5</v>
      </c>
      <c r="K4531" s="67">
        <v>83300</v>
      </c>
      <c r="L4531" s="68" t="s">
        <v>15</v>
      </c>
      <c r="M4531" s="68" t="s">
        <v>254</v>
      </c>
    </row>
    <row r="4532" spans="1:13" s="3" customFormat="1" ht="12.75" x14ac:dyDescent="0.2">
      <c r="A4532" s="62" t="s">
        <v>20</v>
      </c>
      <c r="B4532" s="62" t="s">
        <v>219</v>
      </c>
      <c r="C4532" s="63">
        <v>10</v>
      </c>
      <c r="D4532" s="62" t="s">
        <v>13379</v>
      </c>
      <c r="E4532" s="62" t="s">
        <v>3821</v>
      </c>
      <c r="F4532" s="69">
        <v>23271800</v>
      </c>
      <c r="G4532" s="62" t="s">
        <v>13633</v>
      </c>
      <c r="H4532" s="62">
        <v>2</v>
      </c>
      <c r="I4532" s="62">
        <v>6</v>
      </c>
      <c r="J4532" s="70">
        <v>5</v>
      </c>
      <c r="K4532" s="71">
        <v>2082500</v>
      </c>
      <c r="L4532" s="72" t="s">
        <v>1759</v>
      </c>
      <c r="M4532" s="72" t="s">
        <v>254</v>
      </c>
    </row>
    <row r="4533" spans="1:13" s="3" customFormat="1" ht="12.75" x14ac:dyDescent="0.2">
      <c r="A4533" s="62" t="s">
        <v>20</v>
      </c>
      <c r="B4533" s="62" t="s">
        <v>219</v>
      </c>
      <c r="C4533" s="63">
        <v>10</v>
      </c>
      <c r="D4533" s="64" t="s">
        <v>13379</v>
      </c>
      <c r="E4533" s="64" t="s">
        <v>3822</v>
      </c>
      <c r="F4533" s="65">
        <v>23271800</v>
      </c>
      <c r="G4533" s="64" t="s">
        <v>13633</v>
      </c>
      <c r="H4533" s="64">
        <v>2</v>
      </c>
      <c r="I4533" s="64">
        <v>6</v>
      </c>
      <c r="J4533" s="66">
        <v>5</v>
      </c>
      <c r="K4533" s="67">
        <v>2082500</v>
      </c>
      <c r="L4533" s="68" t="s">
        <v>1759</v>
      </c>
      <c r="M4533" s="68" t="s">
        <v>254</v>
      </c>
    </row>
    <row r="4534" spans="1:13" s="3" customFormat="1" ht="12.75" x14ac:dyDescent="0.2">
      <c r="A4534" s="62" t="s">
        <v>20</v>
      </c>
      <c r="B4534" s="62" t="s">
        <v>219</v>
      </c>
      <c r="C4534" s="63">
        <v>10</v>
      </c>
      <c r="D4534" s="62" t="s">
        <v>13379</v>
      </c>
      <c r="E4534" s="62" t="s">
        <v>3823</v>
      </c>
      <c r="F4534" s="69">
        <v>23271800</v>
      </c>
      <c r="G4534" s="62" t="s">
        <v>13633</v>
      </c>
      <c r="H4534" s="62">
        <v>2</v>
      </c>
      <c r="I4534" s="62">
        <v>6</v>
      </c>
      <c r="J4534" s="70">
        <v>5</v>
      </c>
      <c r="K4534" s="71">
        <v>1636250</v>
      </c>
      <c r="L4534" s="72" t="s">
        <v>1759</v>
      </c>
      <c r="M4534" s="72" t="s">
        <v>254</v>
      </c>
    </row>
    <row r="4535" spans="1:13" s="3" customFormat="1" ht="12.75" x14ac:dyDescent="0.2">
      <c r="A4535" s="62" t="s">
        <v>20</v>
      </c>
      <c r="B4535" s="62" t="s">
        <v>221</v>
      </c>
      <c r="C4535" s="63">
        <v>10</v>
      </c>
      <c r="D4535" s="64" t="s">
        <v>13382</v>
      </c>
      <c r="E4535" s="64" t="s">
        <v>3824</v>
      </c>
      <c r="F4535" s="65">
        <v>12191601</v>
      </c>
      <c r="G4535" s="64" t="s">
        <v>13633</v>
      </c>
      <c r="H4535" s="64">
        <v>2</v>
      </c>
      <c r="I4535" s="64">
        <v>6</v>
      </c>
      <c r="J4535" s="66">
        <v>8</v>
      </c>
      <c r="K4535" s="67">
        <v>4828040</v>
      </c>
      <c r="L4535" s="68" t="s">
        <v>1760</v>
      </c>
      <c r="M4535" s="68" t="s">
        <v>254</v>
      </c>
    </row>
    <row r="4536" spans="1:13" s="3" customFormat="1" ht="12.75" x14ac:dyDescent="0.2">
      <c r="A4536" s="62" t="s">
        <v>20</v>
      </c>
      <c r="B4536" s="62" t="s">
        <v>219</v>
      </c>
      <c r="C4536" s="63">
        <v>10</v>
      </c>
      <c r="D4536" s="62" t="s">
        <v>13379</v>
      </c>
      <c r="E4536" s="62" t="s">
        <v>3825</v>
      </c>
      <c r="F4536" s="69" t="s">
        <v>3943</v>
      </c>
      <c r="G4536" s="62" t="s">
        <v>13633</v>
      </c>
      <c r="H4536" s="62">
        <v>2</v>
      </c>
      <c r="I4536" s="62">
        <v>6</v>
      </c>
      <c r="J4536" s="70">
        <v>2</v>
      </c>
      <c r="K4536" s="71">
        <v>154700</v>
      </c>
      <c r="L4536" s="72" t="s">
        <v>15</v>
      </c>
      <c r="M4536" s="72" t="s">
        <v>254</v>
      </c>
    </row>
    <row r="4537" spans="1:13" s="3" customFormat="1" ht="12.75" x14ac:dyDescent="0.2">
      <c r="A4537" s="62" t="s">
        <v>20</v>
      </c>
      <c r="B4537" s="62" t="s">
        <v>219</v>
      </c>
      <c r="C4537" s="63">
        <v>10</v>
      </c>
      <c r="D4537" s="64" t="s">
        <v>13379</v>
      </c>
      <c r="E4537" s="64" t="s">
        <v>3826</v>
      </c>
      <c r="F4537" s="65" t="s">
        <v>3943</v>
      </c>
      <c r="G4537" s="64" t="s">
        <v>13630</v>
      </c>
      <c r="H4537" s="64">
        <v>2</v>
      </c>
      <c r="I4537" s="64">
        <v>6</v>
      </c>
      <c r="J4537" s="66">
        <v>2</v>
      </c>
      <c r="K4537" s="67">
        <v>154700</v>
      </c>
      <c r="L4537" s="68" t="s">
        <v>15</v>
      </c>
      <c r="M4537" s="68" t="s">
        <v>254</v>
      </c>
    </row>
    <row r="4538" spans="1:13" s="3" customFormat="1" ht="12.75" x14ac:dyDescent="0.2">
      <c r="A4538" s="62" t="s">
        <v>20</v>
      </c>
      <c r="B4538" s="62" t="s">
        <v>468</v>
      </c>
      <c r="C4538" s="63">
        <v>10</v>
      </c>
      <c r="D4538" s="62" t="s">
        <v>13433</v>
      </c>
      <c r="E4538" s="62" t="s">
        <v>3827</v>
      </c>
      <c r="F4538" s="69">
        <v>27131505</v>
      </c>
      <c r="G4538" s="62" t="s">
        <v>13633</v>
      </c>
      <c r="H4538" s="62">
        <v>4</v>
      </c>
      <c r="I4538" s="62">
        <v>2</v>
      </c>
      <c r="J4538" s="70">
        <v>1</v>
      </c>
      <c r="K4538" s="71">
        <v>2280516</v>
      </c>
      <c r="L4538" s="72" t="s">
        <v>15</v>
      </c>
      <c r="M4538" s="72" t="s">
        <v>254</v>
      </c>
    </row>
    <row r="4539" spans="1:13" s="3" customFormat="1" ht="12.75" x14ac:dyDescent="0.2">
      <c r="A4539" s="62" t="s">
        <v>20</v>
      </c>
      <c r="B4539" s="62" t="s">
        <v>468</v>
      </c>
      <c r="C4539" s="63">
        <v>10</v>
      </c>
      <c r="D4539" s="64" t="s">
        <v>13433</v>
      </c>
      <c r="E4539" s="64" t="s">
        <v>3828</v>
      </c>
      <c r="F4539" s="65">
        <v>27131505</v>
      </c>
      <c r="G4539" s="64" t="s">
        <v>13633</v>
      </c>
      <c r="H4539" s="64">
        <v>4</v>
      </c>
      <c r="I4539" s="64">
        <v>2</v>
      </c>
      <c r="J4539" s="66">
        <v>1</v>
      </c>
      <c r="K4539" s="67">
        <v>2489837</v>
      </c>
      <c r="L4539" s="68" t="s">
        <v>15</v>
      </c>
      <c r="M4539" s="68" t="s">
        <v>254</v>
      </c>
    </row>
    <row r="4540" spans="1:13" s="3" customFormat="1" ht="12.75" x14ac:dyDescent="0.2">
      <c r="A4540" s="62" t="s">
        <v>20</v>
      </c>
      <c r="B4540" s="62" t="s">
        <v>468</v>
      </c>
      <c r="C4540" s="63">
        <v>10</v>
      </c>
      <c r="D4540" s="62" t="s">
        <v>13433</v>
      </c>
      <c r="E4540" s="62" t="s">
        <v>3829</v>
      </c>
      <c r="F4540" s="69">
        <v>27131505</v>
      </c>
      <c r="G4540" s="62" t="s">
        <v>13633</v>
      </c>
      <c r="H4540" s="62">
        <v>4</v>
      </c>
      <c r="I4540" s="62">
        <v>2</v>
      </c>
      <c r="J4540" s="70">
        <v>1</v>
      </c>
      <c r="K4540" s="71">
        <v>3908972</v>
      </c>
      <c r="L4540" s="72" t="s">
        <v>15</v>
      </c>
      <c r="M4540" s="72" t="s">
        <v>254</v>
      </c>
    </row>
    <row r="4541" spans="1:13" s="3" customFormat="1" ht="12.75" x14ac:dyDescent="0.2">
      <c r="A4541" s="62" t="s">
        <v>20</v>
      </c>
      <c r="B4541" s="62" t="s">
        <v>468</v>
      </c>
      <c r="C4541" s="63">
        <v>10</v>
      </c>
      <c r="D4541" s="64" t="s">
        <v>13433</v>
      </c>
      <c r="E4541" s="64" t="s">
        <v>3830</v>
      </c>
      <c r="F4541" s="65" t="s">
        <v>3944</v>
      </c>
      <c r="G4541" s="64" t="s">
        <v>13633</v>
      </c>
      <c r="H4541" s="64">
        <v>4</v>
      </c>
      <c r="I4541" s="64">
        <v>2</v>
      </c>
      <c r="J4541" s="66">
        <v>3</v>
      </c>
      <c r="K4541" s="67">
        <v>12223776</v>
      </c>
      <c r="L4541" s="68" t="s">
        <v>15</v>
      </c>
      <c r="M4541" s="68" t="s">
        <v>254</v>
      </c>
    </row>
    <row r="4542" spans="1:13" s="3" customFormat="1" ht="12.75" x14ac:dyDescent="0.2">
      <c r="A4542" s="62" t="s">
        <v>20</v>
      </c>
      <c r="B4542" s="62" t="s">
        <v>468</v>
      </c>
      <c r="C4542" s="63">
        <v>10</v>
      </c>
      <c r="D4542" s="62" t="s">
        <v>13433</v>
      </c>
      <c r="E4542" s="62" t="s">
        <v>3831</v>
      </c>
      <c r="F4542" s="69">
        <v>27131505</v>
      </c>
      <c r="G4542" s="62" t="s">
        <v>13633</v>
      </c>
      <c r="H4542" s="62">
        <v>4</v>
      </c>
      <c r="I4542" s="62">
        <v>2</v>
      </c>
      <c r="J4542" s="70">
        <v>1</v>
      </c>
      <c r="K4542" s="71">
        <v>1253725</v>
      </c>
      <c r="L4542" s="72" t="s">
        <v>15</v>
      </c>
      <c r="M4542" s="72" t="s">
        <v>254</v>
      </c>
    </row>
    <row r="4543" spans="1:13" s="3" customFormat="1" ht="12.75" x14ac:dyDescent="0.2">
      <c r="A4543" s="62" t="s">
        <v>20</v>
      </c>
      <c r="B4543" s="62" t="s">
        <v>475</v>
      </c>
      <c r="C4543" s="63">
        <v>10</v>
      </c>
      <c r="D4543" s="64" t="s">
        <v>13440</v>
      </c>
      <c r="E4543" s="64" t="s">
        <v>3832</v>
      </c>
      <c r="F4543" s="65">
        <v>46181901</v>
      </c>
      <c r="G4543" s="64" t="s">
        <v>13633</v>
      </c>
      <c r="H4543" s="64">
        <v>2</v>
      </c>
      <c r="I4543" s="64">
        <v>6</v>
      </c>
      <c r="J4543" s="66">
        <v>3</v>
      </c>
      <c r="K4543" s="67">
        <v>606651</v>
      </c>
      <c r="L4543" s="68" t="s">
        <v>15</v>
      </c>
      <c r="M4543" s="68" t="s">
        <v>254</v>
      </c>
    </row>
    <row r="4544" spans="1:13" s="3" customFormat="1" ht="12.75" x14ac:dyDescent="0.2">
      <c r="A4544" s="62" t="s">
        <v>20</v>
      </c>
      <c r="B4544" s="62" t="s">
        <v>1805</v>
      </c>
      <c r="C4544" s="63">
        <v>10</v>
      </c>
      <c r="D4544" s="62" t="s">
        <v>13564</v>
      </c>
      <c r="E4544" s="62" t="s">
        <v>3833</v>
      </c>
      <c r="F4544" s="69">
        <v>32101508</v>
      </c>
      <c r="G4544" s="62" t="s">
        <v>13633</v>
      </c>
      <c r="H4544" s="62">
        <v>2</v>
      </c>
      <c r="I4544" s="62">
        <v>6</v>
      </c>
      <c r="J4544" s="70">
        <v>1</v>
      </c>
      <c r="K4544" s="71">
        <v>13090000</v>
      </c>
      <c r="L4544" s="72" t="s">
        <v>15</v>
      </c>
      <c r="M4544" s="72" t="s">
        <v>254</v>
      </c>
    </row>
    <row r="4545" spans="1:13" s="3" customFormat="1" ht="12.75" x14ac:dyDescent="0.2">
      <c r="A4545" s="62" t="s">
        <v>20</v>
      </c>
      <c r="B4545" s="62" t="s">
        <v>1805</v>
      </c>
      <c r="C4545" s="63">
        <v>10</v>
      </c>
      <c r="D4545" s="64" t="s">
        <v>13564</v>
      </c>
      <c r="E4545" s="64" t="s">
        <v>3834</v>
      </c>
      <c r="F4545" s="65">
        <v>32101622</v>
      </c>
      <c r="G4545" s="64" t="s">
        <v>13633</v>
      </c>
      <c r="H4545" s="64">
        <v>2</v>
      </c>
      <c r="I4545" s="64">
        <v>6</v>
      </c>
      <c r="J4545" s="66">
        <v>1</v>
      </c>
      <c r="K4545" s="67">
        <v>2087325</v>
      </c>
      <c r="L4545" s="68" t="s">
        <v>15</v>
      </c>
      <c r="M4545" s="68" t="s">
        <v>254</v>
      </c>
    </row>
    <row r="4546" spans="1:13" s="3" customFormat="1" ht="12.75" x14ac:dyDescent="0.2">
      <c r="A4546" s="62" t="s">
        <v>20</v>
      </c>
      <c r="B4546" s="62" t="s">
        <v>1792</v>
      </c>
      <c r="C4546" s="63">
        <v>10</v>
      </c>
      <c r="D4546" s="62" t="s">
        <v>13551</v>
      </c>
      <c r="E4546" s="62" t="s">
        <v>3835</v>
      </c>
      <c r="F4546" s="69">
        <v>32101508</v>
      </c>
      <c r="G4546" s="62" t="s">
        <v>13633</v>
      </c>
      <c r="H4546" s="62">
        <v>2</v>
      </c>
      <c r="I4546" s="62">
        <v>6</v>
      </c>
      <c r="J4546" s="70">
        <v>1</v>
      </c>
      <c r="K4546" s="71">
        <v>1027089</v>
      </c>
      <c r="L4546" s="72" t="s">
        <v>15</v>
      </c>
      <c r="M4546" s="72" t="s">
        <v>254</v>
      </c>
    </row>
    <row r="4547" spans="1:13" s="3" customFormat="1" ht="12.75" x14ac:dyDescent="0.2">
      <c r="A4547" s="62" t="s">
        <v>20</v>
      </c>
      <c r="B4547" s="62" t="s">
        <v>430</v>
      </c>
      <c r="C4547" s="63">
        <v>10</v>
      </c>
      <c r="D4547" s="64" t="s">
        <v>13374</v>
      </c>
      <c r="E4547" s="64" t="s">
        <v>3836</v>
      </c>
      <c r="F4547" s="65">
        <v>32101622</v>
      </c>
      <c r="G4547" s="64" t="s">
        <v>13633</v>
      </c>
      <c r="H4547" s="64">
        <v>2</v>
      </c>
      <c r="I4547" s="64">
        <v>6</v>
      </c>
      <c r="J4547" s="66">
        <v>1</v>
      </c>
      <c r="K4547" s="67">
        <v>3285821</v>
      </c>
      <c r="L4547" s="68" t="s">
        <v>15</v>
      </c>
      <c r="M4547" s="68" t="s">
        <v>254</v>
      </c>
    </row>
    <row r="4548" spans="1:13" s="3" customFormat="1" ht="12.75" x14ac:dyDescent="0.2">
      <c r="A4548" s="62" t="s">
        <v>20</v>
      </c>
      <c r="B4548" s="62" t="s">
        <v>216</v>
      </c>
      <c r="C4548" s="63">
        <v>10</v>
      </c>
      <c r="D4548" s="62" t="s">
        <v>13377</v>
      </c>
      <c r="E4548" s="62" t="s">
        <v>3837</v>
      </c>
      <c r="F4548" s="69">
        <v>46181547</v>
      </c>
      <c r="G4548" s="62" t="s">
        <v>13633</v>
      </c>
      <c r="H4548" s="62">
        <v>2</v>
      </c>
      <c r="I4548" s="62">
        <v>6</v>
      </c>
      <c r="J4548" s="70">
        <v>150</v>
      </c>
      <c r="K4548" s="71">
        <v>3213000</v>
      </c>
      <c r="L4548" s="72" t="s">
        <v>848</v>
      </c>
      <c r="M4548" s="72" t="s">
        <v>254</v>
      </c>
    </row>
    <row r="4549" spans="1:13" s="3" customFormat="1" ht="12.75" x14ac:dyDescent="0.2">
      <c r="A4549" s="62" t="s">
        <v>20</v>
      </c>
      <c r="B4549" s="62" t="s">
        <v>431</v>
      </c>
      <c r="C4549" s="63">
        <v>10</v>
      </c>
      <c r="D4549" s="64" t="s">
        <v>13375</v>
      </c>
      <c r="E4549" s="64" t="s">
        <v>3838</v>
      </c>
      <c r="F4549" s="65">
        <v>31211800</v>
      </c>
      <c r="G4549" s="64" t="s">
        <v>13633</v>
      </c>
      <c r="H4549" s="64">
        <v>2</v>
      </c>
      <c r="I4549" s="64">
        <v>6</v>
      </c>
      <c r="J4549" s="66">
        <v>2</v>
      </c>
      <c r="K4549" s="67">
        <v>2468060</v>
      </c>
      <c r="L4549" s="68" t="s">
        <v>15</v>
      </c>
      <c r="M4549" s="68" t="s">
        <v>254</v>
      </c>
    </row>
    <row r="4550" spans="1:13" s="3" customFormat="1" ht="12.75" x14ac:dyDescent="0.2">
      <c r="A4550" s="62" t="s">
        <v>20</v>
      </c>
      <c r="B4550" s="62" t="s">
        <v>219</v>
      </c>
      <c r="C4550" s="63">
        <v>10</v>
      </c>
      <c r="D4550" s="62" t="s">
        <v>13379</v>
      </c>
      <c r="E4550" s="62" t="s">
        <v>3839</v>
      </c>
      <c r="F4550" s="69">
        <v>27111529</v>
      </c>
      <c r="G4550" s="62" t="s">
        <v>13633</v>
      </c>
      <c r="H4550" s="62">
        <v>4</v>
      </c>
      <c r="I4550" s="62">
        <v>2</v>
      </c>
      <c r="J4550" s="70">
        <v>1</v>
      </c>
      <c r="K4550" s="71">
        <v>200872</v>
      </c>
      <c r="L4550" s="72" t="s">
        <v>15</v>
      </c>
      <c r="M4550" s="72" t="s">
        <v>254</v>
      </c>
    </row>
    <row r="4551" spans="1:13" s="3" customFormat="1" ht="12.75" x14ac:dyDescent="0.2">
      <c r="A4551" s="62" t="s">
        <v>20</v>
      </c>
      <c r="B4551" s="62" t="s">
        <v>219</v>
      </c>
      <c r="C4551" s="63">
        <v>10</v>
      </c>
      <c r="D4551" s="64" t="s">
        <v>13379</v>
      </c>
      <c r="E4551" s="64" t="s">
        <v>3840</v>
      </c>
      <c r="F4551" s="65" t="s">
        <v>3945</v>
      </c>
      <c r="G4551" s="64" t="s">
        <v>13633</v>
      </c>
      <c r="H4551" s="64">
        <v>4</v>
      </c>
      <c r="I4551" s="64">
        <v>2</v>
      </c>
      <c r="J4551" s="66">
        <v>1</v>
      </c>
      <c r="K4551" s="67">
        <v>218008</v>
      </c>
      <c r="L4551" s="68" t="s">
        <v>15</v>
      </c>
      <c r="M4551" s="68" t="s">
        <v>254</v>
      </c>
    </row>
    <row r="4552" spans="1:13" s="3" customFormat="1" ht="12.75" x14ac:dyDescent="0.2">
      <c r="A4552" s="62" t="s">
        <v>20</v>
      </c>
      <c r="B4552" s="62" t="s">
        <v>219</v>
      </c>
      <c r="C4552" s="63">
        <v>10</v>
      </c>
      <c r="D4552" s="62" t="s">
        <v>13379</v>
      </c>
      <c r="E4552" s="62" t="s">
        <v>3841</v>
      </c>
      <c r="F4552" s="69">
        <v>60105802</v>
      </c>
      <c r="G4552" s="62" t="s">
        <v>13633</v>
      </c>
      <c r="H4552" s="62">
        <v>2</v>
      </c>
      <c r="I4552" s="62">
        <v>6</v>
      </c>
      <c r="J4552" s="70">
        <v>30</v>
      </c>
      <c r="K4552" s="71">
        <v>35700</v>
      </c>
      <c r="L4552" s="72" t="s">
        <v>15</v>
      </c>
      <c r="M4552" s="72" t="s">
        <v>254</v>
      </c>
    </row>
    <row r="4553" spans="1:13" s="3" customFormat="1" ht="12.75" x14ac:dyDescent="0.2">
      <c r="A4553" s="62" t="s">
        <v>20</v>
      </c>
      <c r="B4553" s="62" t="s">
        <v>877</v>
      </c>
      <c r="C4553" s="63">
        <v>10</v>
      </c>
      <c r="D4553" s="64" t="s">
        <v>13496</v>
      </c>
      <c r="E4553" s="64" t="s">
        <v>3842</v>
      </c>
      <c r="F4553" s="65" t="s">
        <v>3946</v>
      </c>
      <c r="G4553" s="64" t="s">
        <v>13633</v>
      </c>
      <c r="H4553" s="64">
        <v>2</v>
      </c>
      <c r="I4553" s="64">
        <v>6</v>
      </c>
      <c r="J4553" s="66">
        <v>3</v>
      </c>
      <c r="K4553" s="67">
        <v>232050</v>
      </c>
      <c r="L4553" s="68" t="s">
        <v>15</v>
      </c>
      <c r="M4553" s="68" t="s">
        <v>254</v>
      </c>
    </row>
    <row r="4554" spans="1:13" s="3" customFormat="1" ht="12.75" x14ac:dyDescent="0.2">
      <c r="A4554" s="62" t="s">
        <v>20</v>
      </c>
      <c r="B4554" s="62" t="s">
        <v>877</v>
      </c>
      <c r="C4554" s="63">
        <v>10</v>
      </c>
      <c r="D4554" s="62" t="s">
        <v>13496</v>
      </c>
      <c r="E4554" s="62" t="s">
        <v>3843</v>
      </c>
      <c r="F4554" s="69" t="s">
        <v>3946</v>
      </c>
      <c r="G4554" s="62" t="s">
        <v>13633</v>
      </c>
      <c r="H4554" s="62">
        <v>2</v>
      </c>
      <c r="I4554" s="62">
        <v>6</v>
      </c>
      <c r="J4554" s="70">
        <v>3</v>
      </c>
      <c r="K4554" s="71">
        <v>267750</v>
      </c>
      <c r="L4554" s="72" t="s">
        <v>15</v>
      </c>
      <c r="M4554" s="72" t="s">
        <v>254</v>
      </c>
    </row>
    <row r="4555" spans="1:13" s="3" customFormat="1" ht="12.75" x14ac:dyDescent="0.2">
      <c r="A4555" s="62" t="s">
        <v>20</v>
      </c>
      <c r="B4555" s="62" t="s">
        <v>877</v>
      </c>
      <c r="C4555" s="63">
        <v>10</v>
      </c>
      <c r="D4555" s="64" t="s">
        <v>13496</v>
      </c>
      <c r="E4555" s="64" t="s">
        <v>3844</v>
      </c>
      <c r="F4555" s="65" t="s">
        <v>3946</v>
      </c>
      <c r="G4555" s="64" t="s">
        <v>13633</v>
      </c>
      <c r="H4555" s="64">
        <v>2</v>
      </c>
      <c r="I4555" s="64">
        <v>6</v>
      </c>
      <c r="J4555" s="66">
        <v>3</v>
      </c>
      <c r="K4555" s="67">
        <v>178500</v>
      </c>
      <c r="L4555" s="68" t="s">
        <v>15</v>
      </c>
      <c r="M4555" s="68" t="s">
        <v>254</v>
      </c>
    </row>
    <row r="4556" spans="1:13" s="3" customFormat="1" ht="12.75" x14ac:dyDescent="0.2">
      <c r="A4556" s="62" t="s">
        <v>20</v>
      </c>
      <c r="B4556" s="62" t="s">
        <v>877</v>
      </c>
      <c r="C4556" s="63">
        <v>10</v>
      </c>
      <c r="D4556" s="62" t="s">
        <v>13496</v>
      </c>
      <c r="E4556" s="62" t="s">
        <v>3845</v>
      </c>
      <c r="F4556" s="69" t="s">
        <v>3946</v>
      </c>
      <c r="G4556" s="62" t="s">
        <v>13633</v>
      </c>
      <c r="H4556" s="62">
        <v>2</v>
      </c>
      <c r="I4556" s="62">
        <v>6</v>
      </c>
      <c r="J4556" s="70">
        <v>3</v>
      </c>
      <c r="K4556" s="71">
        <v>214200</v>
      </c>
      <c r="L4556" s="72" t="s">
        <v>15</v>
      </c>
      <c r="M4556" s="72" t="s">
        <v>254</v>
      </c>
    </row>
    <row r="4557" spans="1:13" s="3" customFormat="1" ht="12.75" x14ac:dyDescent="0.2">
      <c r="A4557" s="62" t="s">
        <v>20</v>
      </c>
      <c r="B4557" s="62" t="s">
        <v>877</v>
      </c>
      <c r="C4557" s="63">
        <v>10</v>
      </c>
      <c r="D4557" s="64" t="s">
        <v>13496</v>
      </c>
      <c r="E4557" s="64" t="s">
        <v>3846</v>
      </c>
      <c r="F4557" s="65" t="s">
        <v>3946</v>
      </c>
      <c r="G4557" s="64" t="s">
        <v>13633</v>
      </c>
      <c r="H4557" s="64">
        <v>2</v>
      </c>
      <c r="I4557" s="64">
        <v>6</v>
      </c>
      <c r="J4557" s="66">
        <v>3</v>
      </c>
      <c r="K4557" s="67">
        <v>339150</v>
      </c>
      <c r="L4557" s="68" t="s">
        <v>15</v>
      </c>
      <c r="M4557" s="68" t="s">
        <v>254</v>
      </c>
    </row>
    <row r="4558" spans="1:13" s="3" customFormat="1" ht="12.75" x14ac:dyDescent="0.2">
      <c r="A4558" s="62" t="s">
        <v>20</v>
      </c>
      <c r="B4558" s="62" t="s">
        <v>877</v>
      </c>
      <c r="C4558" s="63">
        <v>10</v>
      </c>
      <c r="D4558" s="62" t="s">
        <v>13496</v>
      </c>
      <c r="E4558" s="62" t="s">
        <v>3847</v>
      </c>
      <c r="F4558" s="69" t="s">
        <v>3946</v>
      </c>
      <c r="G4558" s="62" t="s">
        <v>13633</v>
      </c>
      <c r="H4558" s="62">
        <v>2</v>
      </c>
      <c r="I4558" s="62">
        <v>6</v>
      </c>
      <c r="J4558" s="70">
        <v>3</v>
      </c>
      <c r="K4558" s="71">
        <v>374850</v>
      </c>
      <c r="L4558" s="72" t="s">
        <v>15</v>
      </c>
      <c r="M4558" s="72" t="s">
        <v>254</v>
      </c>
    </row>
    <row r="4559" spans="1:13" s="3" customFormat="1" ht="12.75" x14ac:dyDescent="0.2">
      <c r="A4559" s="62" t="s">
        <v>20</v>
      </c>
      <c r="B4559" s="62" t="s">
        <v>877</v>
      </c>
      <c r="C4559" s="63">
        <v>10</v>
      </c>
      <c r="D4559" s="64" t="s">
        <v>13496</v>
      </c>
      <c r="E4559" s="64" t="s">
        <v>3848</v>
      </c>
      <c r="F4559" s="65" t="s">
        <v>3946</v>
      </c>
      <c r="G4559" s="64" t="s">
        <v>13633</v>
      </c>
      <c r="H4559" s="64">
        <v>2</v>
      </c>
      <c r="I4559" s="64">
        <v>6</v>
      </c>
      <c r="J4559" s="66">
        <v>3</v>
      </c>
      <c r="K4559" s="67">
        <v>160650</v>
      </c>
      <c r="L4559" s="68" t="s">
        <v>15</v>
      </c>
      <c r="M4559" s="68" t="s">
        <v>254</v>
      </c>
    </row>
    <row r="4560" spans="1:13" s="3" customFormat="1" ht="12.75" x14ac:dyDescent="0.2">
      <c r="A4560" s="62" t="s">
        <v>20</v>
      </c>
      <c r="B4560" s="62" t="s">
        <v>465</v>
      </c>
      <c r="C4560" s="63">
        <v>10</v>
      </c>
      <c r="D4560" s="62" t="s">
        <v>13430</v>
      </c>
      <c r="E4560" s="62" t="s">
        <v>3849</v>
      </c>
      <c r="F4560" s="69">
        <v>39121004</v>
      </c>
      <c r="G4560" s="62" t="s">
        <v>13633</v>
      </c>
      <c r="H4560" s="62">
        <v>4</v>
      </c>
      <c r="I4560" s="62">
        <v>2</v>
      </c>
      <c r="J4560" s="70">
        <v>1</v>
      </c>
      <c r="K4560" s="71">
        <v>43815800</v>
      </c>
      <c r="L4560" s="72" t="s">
        <v>15</v>
      </c>
      <c r="M4560" s="72" t="s">
        <v>254</v>
      </c>
    </row>
    <row r="4561" spans="1:13" s="3" customFormat="1" ht="12.75" x14ac:dyDescent="0.2">
      <c r="A4561" s="62" t="s">
        <v>20</v>
      </c>
      <c r="B4561" s="62" t="s">
        <v>219</v>
      </c>
      <c r="C4561" s="63">
        <v>10</v>
      </c>
      <c r="D4561" s="64" t="s">
        <v>13379</v>
      </c>
      <c r="E4561" s="64" t="s">
        <v>3850</v>
      </c>
      <c r="F4561" s="65">
        <v>30102403</v>
      </c>
      <c r="G4561" s="64" t="s">
        <v>13633</v>
      </c>
      <c r="H4561" s="64">
        <v>2</v>
      </c>
      <c r="I4561" s="64">
        <v>6</v>
      </c>
      <c r="J4561" s="66">
        <v>3</v>
      </c>
      <c r="K4561" s="67">
        <v>42840</v>
      </c>
      <c r="L4561" s="68" t="s">
        <v>15</v>
      </c>
      <c r="M4561" s="68" t="s">
        <v>254</v>
      </c>
    </row>
    <row r="4562" spans="1:13" s="3" customFormat="1" ht="12.75" x14ac:dyDescent="0.2">
      <c r="A4562" s="62" t="s">
        <v>20</v>
      </c>
      <c r="B4562" s="62" t="s">
        <v>219</v>
      </c>
      <c r="C4562" s="63">
        <v>10</v>
      </c>
      <c r="D4562" s="62" t="s">
        <v>13379</v>
      </c>
      <c r="E4562" s="62" t="s">
        <v>3851</v>
      </c>
      <c r="F4562" s="69">
        <v>30102403</v>
      </c>
      <c r="G4562" s="62" t="s">
        <v>13633</v>
      </c>
      <c r="H4562" s="62">
        <v>2</v>
      </c>
      <c r="I4562" s="62">
        <v>6</v>
      </c>
      <c r="J4562" s="70">
        <v>3</v>
      </c>
      <c r="K4562" s="71">
        <v>33915</v>
      </c>
      <c r="L4562" s="72" t="s">
        <v>15</v>
      </c>
      <c r="M4562" s="72" t="s">
        <v>254</v>
      </c>
    </row>
    <row r="4563" spans="1:13" s="3" customFormat="1" ht="12.75" x14ac:dyDescent="0.2">
      <c r="A4563" s="62" t="s">
        <v>20</v>
      </c>
      <c r="B4563" s="62" t="s">
        <v>219</v>
      </c>
      <c r="C4563" s="63">
        <v>10</v>
      </c>
      <c r="D4563" s="64" t="s">
        <v>13379</v>
      </c>
      <c r="E4563" s="64" t="s">
        <v>3852</v>
      </c>
      <c r="F4563" s="65">
        <v>30102403</v>
      </c>
      <c r="G4563" s="64" t="s">
        <v>13633</v>
      </c>
      <c r="H4563" s="64">
        <v>2</v>
      </c>
      <c r="I4563" s="64">
        <v>6</v>
      </c>
      <c r="J4563" s="66">
        <v>3</v>
      </c>
      <c r="K4563" s="67">
        <v>35700</v>
      </c>
      <c r="L4563" s="68" t="s">
        <v>15</v>
      </c>
      <c r="M4563" s="68" t="s">
        <v>254</v>
      </c>
    </row>
    <row r="4564" spans="1:13" s="3" customFormat="1" ht="12.75" x14ac:dyDescent="0.2">
      <c r="A4564" s="62" t="s">
        <v>20</v>
      </c>
      <c r="B4564" s="62" t="s">
        <v>219</v>
      </c>
      <c r="C4564" s="63">
        <v>10</v>
      </c>
      <c r="D4564" s="62" t="s">
        <v>13379</v>
      </c>
      <c r="E4564" s="62" t="s">
        <v>3853</v>
      </c>
      <c r="F4564" s="69">
        <v>32121603</v>
      </c>
      <c r="G4564" s="62" t="s">
        <v>13633</v>
      </c>
      <c r="H4564" s="62">
        <v>2</v>
      </c>
      <c r="I4564" s="62">
        <v>6</v>
      </c>
      <c r="J4564" s="70">
        <v>5</v>
      </c>
      <c r="K4564" s="71">
        <v>1487500</v>
      </c>
      <c r="L4564" s="72" t="s">
        <v>15</v>
      </c>
      <c r="M4564" s="72" t="s">
        <v>254</v>
      </c>
    </row>
    <row r="4565" spans="1:13" s="3" customFormat="1" ht="12.75" x14ac:dyDescent="0.2">
      <c r="A4565" s="62" t="s">
        <v>20</v>
      </c>
      <c r="B4565" s="62" t="s">
        <v>219</v>
      </c>
      <c r="C4565" s="63">
        <v>10</v>
      </c>
      <c r="D4565" s="64" t="s">
        <v>13379</v>
      </c>
      <c r="E4565" s="64" t="s">
        <v>3854</v>
      </c>
      <c r="F4565" s="65">
        <v>32121603</v>
      </c>
      <c r="G4565" s="64" t="s">
        <v>13633</v>
      </c>
      <c r="H4565" s="64">
        <v>2</v>
      </c>
      <c r="I4565" s="64">
        <v>6</v>
      </c>
      <c r="J4565" s="66">
        <v>5</v>
      </c>
      <c r="K4565" s="67">
        <v>1487500</v>
      </c>
      <c r="L4565" s="68" t="s">
        <v>15</v>
      </c>
      <c r="M4565" s="68" t="s">
        <v>254</v>
      </c>
    </row>
    <row r="4566" spans="1:13" s="3" customFormat="1" ht="12.75" x14ac:dyDescent="0.2">
      <c r="A4566" s="62" t="s">
        <v>20</v>
      </c>
      <c r="B4566" s="62" t="s">
        <v>1784</v>
      </c>
      <c r="C4566" s="63">
        <v>10</v>
      </c>
      <c r="D4566" s="62" t="s">
        <v>13543</v>
      </c>
      <c r="E4566" s="62" t="s">
        <v>3855</v>
      </c>
      <c r="F4566" s="69">
        <v>15121520</v>
      </c>
      <c r="G4566" s="62" t="s">
        <v>13633</v>
      </c>
      <c r="H4566" s="62">
        <v>2</v>
      </c>
      <c r="I4566" s="62">
        <v>6</v>
      </c>
      <c r="J4566" s="70">
        <v>5</v>
      </c>
      <c r="K4566" s="71">
        <v>71400</v>
      </c>
      <c r="L4566" s="72" t="s">
        <v>15</v>
      </c>
      <c r="M4566" s="72" t="s">
        <v>254</v>
      </c>
    </row>
    <row r="4567" spans="1:13" s="3" customFormat="1" ht="12.75" x14ac:dyDescent="0.2">
      <c r="A4567" s="62" t="s">
        <v>20</v>
      </c>
      <c r="B4567" s="62" t="s">
        <v>339</v>
      </c>
      <c r="C4567" s="63">
        <v>10</v>
      </c>
      <c r="D4567" s="64" t="s">
        <v>13386</v>
      </c>
      <c r="E4567" s="64" t="s">
        <v>3856</v>
      </c>
      <c r="F4567" s="65">
        <v>60105802</v>
      </c>
      <c r="G4567" s="64" t="s">
        <v>13633</v>
      </c>
      <c r="H4567" s="64">
        <v>2</v>
      </c>
      <c r="I4567" s="64">
        <v>6</v>
      </c>
      <c r="J4567" s="66">
        <v>10</v>
      </c>
      <c r="K4567" s="67">
        <v>2320500</v>
      </c>
      <c r="L4567" s="68" t="s">
        <v>15</v>
      </c>
      <c r="M4567" s="68" t="s">
        <v>254</v>
      </c>
    </row>
    <row r="4568" spans="1:13" s="3" customFormat="1" ht="12.75" x14ac:dyDescent="0.2">
      <c r="A4568" s="62" t="s">
        <v>20</v>
      </c>
      <c r="B4568" s="62" t="s">
        <v>339</v>
      </c>
      <c r="C4568" s="63">
        <v>10</v>
      </c>
      <c r="D4568" s="62" t="s">
        <v>13386</v>
      </c>
      <c r="E4568" s="62" t="s">
        <v>3857</v>
      </c>
      <c r="F4568" s="69">
        <v>11162114</v>
      </c>
      <c r="G4568" s="62" t="s">
        <v>13633</v>
      </c>
      <c r="H4568" s="62">
        <v>2</v>
      </c>
      <c r="I4568" s="62">
        <v>6</v>
      </c>
      <c r="J4568" s="70">
        <v>10</v>
      </c>
      <c r="K4568" s="71">
        <v>3064250</v>
      </c>
      <c r="L4568" s="72" t="s">
        <v>15</v>
      </c>
      <c r="M4568" s="72" t="s">
        <v>254</v>
      </c>
    </row>
    <row r="4569" spans="1:13" s="3" customFormat="1" ht="12.75" x14ac:dyDescent="0.2">
      <c r="A4569" s="62" t="s">
        <v>20</v>
      </c>
      <c r="B4569" s="62" t="s">
        <v>1773</v>
      </c>
      <c r="C4569" s="63">
        <v>10</v>
      </c>
      <c r="D4569" s="64" t="s">
        <v>13532</v>
      </c>
      <c r="E4569" s="64" t="s">
        <v>3858</v>
      </c>
      <c r="F4569" s="65">
        <v>40101604</v>
      </c>
      <c r="G4569" s="64" t="s">
        <v>13630</v>
      </c>
      <c r="H4569" s="64">
        <v>4</v>
      </c>
      <c r="I4569" s="64">
        <v>2</v>
      </c>
      <c r="J4569" s="66">
        <v>2</v>
      </c>
      <c r="K4569" s="67">
        <v>5079278</v>
      </c>
      <c r="L4569" s="68" t="s">
        <v>15</v>
      </c>
      <c r="M4569" s="68" t="s">
        <v>254</v>
      </c>
    </row>
    <row r="4570" spans="1:13" s="3" customFormat="1" ht="12.75" x14ac:dyDescent="0.2">
      <c r="A4570" s="62" t="s">
        <v>20</v>
      </c>
      <c r="B4570" s="62" t="s">
        <v>316</v>
      </c>
      <c r="C4570" s="63">
        <v>10</v>
      </c>
      <c r="D4570" s="62" t="s">
        <v>13467</v>
      </c>
      <c r="E4570" s="62" t="s">
        <v>3260</v>
      </c>
      <c r="F4570" s="69">
        <v>78111800</v>
      </c>
      <c r="G4570" s="62" t="s">
        <v>13372</v>
      </c>
      <c r="H4570" s="62">
        <v>2</v>
      </c>
      <c r="I4570" s="62">
        <v>10</v>
      </c>
      <c r="J4570" s="70">
        <v>1</v>
      </c>
      <c r="K4570" s="71">
        <v>18862097</v>
      </c>
      <c r="L4570" s="72" t="s">
        <v>13</v>
      </c>
      <c r="M4570" s="72" t="s">
        <v>254</v>
      </c>
    </row>
    <row r="4571" spans="1:13" s="3" customFormat="1" ht="12.75" x14ac:dyDescent="0.2">
      <c r="A4571" s="62" t="s">
        <v>20</v>
      </c>
      <c r="B4571" s="62" t="s">
        <v>462</v>
      </c>
      <c r="C4571" s="63">
        <v>10</v>
      </c>
      <c r="D4571" s="64" t="s">
        <v>13427</v>
      </c>
      <c r="E4571" s="64" t="s">
        <v>3859</v>
      </c>
      <c r="F4571" s="65">
        <v>27112006</v>
      </c>
      <c r="G4571" s="64" t="s">
        <v>13633</v>
      </c>
      <c r="H4571" s="64">
        <v>3</v>
      </c>
      <c r="I4571" s="64">
        <v>7</v>
      </c>
      <c r="J4571" s="66">
        <v>2</v>
      </c>
      <c r="K4571" s="67">
        <v>4472000</v>
      </c>
      <c r="L4571" s="68" t="s">
        <v>15</v>
      </c>
      <c r="M4571" s="68" t="s">
        <v>254</v>
      </c>
    </row>
    <row r="4572" spans="1:13" s="3" customFormat="1" ht="12.75" x14ac:dyDescent="0.2">
      <c r="A4572" s="62" t="s">
        <v>20</v>
      </c>
      <c r="B4572" s="62" t="s">
        <v>884</v>
      </c>
      <c r="C4572" s="63">
        <v>10</v>
      </c>
      <c r="D4572" s="62" t="s">
        <v>13503</v>
      </c>
      <c r="E4572" s="62" t="s">
        <v>1728</v>
      </c>
      <c r="F4572" s="69">
        <v>85121502</v>
      </c>
      <c r="G4572" s="62" t="s">
        <v>13372</v>
      </c>
      <c r="H4572" s="62">
        <v>1</v>
      </c>
      <c r="I4572" s="62">
        <v>6</v>
      </c>
      <c r="J4572" s="70">
        <v>1</v>
      </c>
      <c r="K4572" s="71">
        <v>15512000</v>
      </c>
      <c r="L4572" s="72" t="s">
        <v>13</v>
      </c>
      <c r="M4572" s="72" t="s">
        <v>254</v>
      </c>
    </row>
    <row r="4573" spans="1:13" s="3" customFormat="1" ht="12.75" x14ac:dyDescent="0.2">
      <c r="A4573" s="62" t="s">
        <v>20</v>
      </c>
      <c r="B4573" s="62" t="s">
        <v>440</v>
      </c>
      <c r="C4573" s="63">
        <v>10</v>
      </c>
      <c r="D4573" s="64" t="s">
        <v>13398</v>
      </c>
      <c r="E4573" s="64" t="s">
        <v>1747</v>
      </c>
      <c r="F4573" s="65">
        <v>60141012</v>
      </c>
      <c r="G4573" s="64" t="s">
        <v>13630</v>
      </c>
      <c r="H4573" s="64">
        <v>2</v>
      </c>
      <c r="I4573" s="64">
        <v>10</v>
      </c>
      <c r="J4573" s="66">
        <v>1</v>
      </c>
      <c r="K4573" s="67">
        <v>1000000</v>
      </c>
      <c r="L4573" s="68" t="s">
        <v>13</v>
      </c>
      <c r="M4573" s="68" t="s">
        <v>254</v>
      </c>
    </row>
    <row r="4574" spans="1:13" s="3" customFormat="1" ht="12.75" x14ac:dyDescent="0.2">
      <c r="A4574" s="62" t="s">
        <v>20</v>
      </c>
      <c r="B4574" s="62" t="s">
        <v>440</v>
      </c>
      <c r="C4574" s="63">
        <v>10</v>
      </c>
      <c r="D4574" s="62" t="s">
        <v>13398</v>
      </c>
      <c r="E4574" s="62" t="s">
        <v>1748</v>
      </c>
      <c r="F4574" s="69">
        <v>60141012</v>
      </c>
      <c r="G4574" s="62" t="s">
        <v>13630</v>
      </c>
      <c r="H4574" s="62">
        <v>2</v>
      </c>
      <c r="I4574" s="62">
        <v>10</v>
      </c>
      <c r="J4574" s="70">
        <v>1</v>
      </c>
      <c r="K4574" s="71">
        <v>5000000</v>
      </c>
      <c r="L4574" s="72" t="s">
        <v>13</v>
      </c>
      <c r="M4574" s="72" t="s">
        <v>254</v>
      </c>
    </row>
    <row r="4575" spans="1:13" s="3" customFormat="1" ht="12.75" x14ac:dyDescent="0.2">
      <c r="A4575" s="62" t="s">
        <v>20</v>
      </c>
      <c r="B4575" s="62" t="s">
        <v>226</v>
      </c>
      <c r="C4575" s="63">
        <v>10</v>
      </c>
      <c r="D4575" s="64" t="s">
        <v>13397</v>
      </c>
      <c r="E4575" s="64" t="s">
        <v>1749</v>
      </c>
      <c r="F4575" s="65">
        <v>81101707</v>
      </c>
      <c r="G4575" s="64" t="s">
        <v>13630</v>
      </c>
      <c r="H4575" s="64">
        <v>2</v>
      </c>
      <c r="I4575" s="64">
        <v>10</v>
      </c>
      <c r="J4575" s="66">
        <v>1</v>
      </c>
      <c r="K4575" s="67">
        <v>2500000</v>
      </c>
      <c r="L4575" s="68" t="s">
        <v>13</v>
      </c>
      <c r="M4575" s="68" t="s">
        <v>254</v>
      </c>
    </row>
    <row r="4576" spans="1:13" s="3" customFormat="1" ht="12.75" x14ac:dyDescent="0.2">
      <c r="A4576" s="62" t="s">
        <v>20</v>
      </c>
      <c r="B4576" s="62" t="s">
        <v>885</v>
      </c>
      <c r="C4576" s="63">
        <v>16</v>
      </c>
      <c r="D4576" s="62" t="s">
        <v>13504</v>
      </c>
      <c r="E4576" s="62" t="s">
        <v>3860</v>
      </c>
      <c r="F4576" s="69">
        <v>90121500</v>
      </c>
      <c r="G4576" s="62" t="s">
        <v>13629</v>
      </c>
      <c r="H4576" s="62">
        <v>1</v>
      </c>
      <c r="I4576" s="62">
        <v>12</v>
      </c>
      <c r="J4576" s="70">
        <v>1</v>
      </c>
      <c r="K4576" s="71">
        <v>23000000</v>
      </c>
      <c r="L4576" s="72" t="s">
        <v>13</v>
      </c>
      <c r="M4576" s="72" t="s">
        <v>254</v>
      </c>
    </row>
    <row r="4577" spans="1:13" s="3" customFormat="1" ht="12.75" x14ac:dyDescent="0.2">
      <c r="A4577" s="62" t="s">
        <v>23</v>
      </c>
      <c r="B4577" s="62" t="s">
        <v>11244</v>
      </c>
      <c r="C4577" s="63">
        <v>10</v>
      </c>
      <c r="D4577" s="62" t="s">
        <v>13353</v>
      </c>
      <c r="E4577" s="62" t="s">
        <v>13353</v>
      </c>
      <c r="F4577" s="69">
        <v>0</v>
      </c>
      <c r="G4577" s="62" t="s">
        <v>253</v>
      </c>
      <c r="H4577" s="62">
        <v>1</v>
      </c>
      <c r="I4577" s="62">
        <v>11</v>
      </c>
      <c r="J4577" s="70">
        <v>1</v>
      </c>
      <c r="K4577" s="71">
        <v>57278408</v>
      </c>
      <c r="L4577" s="72" t="s">
        <v>13</v>
      </c>
      <c r="M4577" s="72" t="s">
        <v>254</v>
      </c>
    </row>
    <row r="4578" spans="1:13" s="3" customFormat="1" ht="12.75" x14ac:dyDescent="0.2">
      <c r="A4578" s="62" t="s">
        <v>23</v>
      </c>
      <c r="B4578" s="62" t="s">
        <v>429</v>
      </c>
      <c r="C4578" s="63">
        <v>10</v>
      </c>
      <c r="D4578" s="64" t="s">
        <v>13373</v>
      </c>
      <c r="E4578" s="64" t="s">
        <v>3949</v>
      </c>
      <c r="F4578" s="65">
        <v>93161601</v>
      </c>
      <c r="G4578" s="64" t="s">
        <v>13629</v>
      </c>
      <c r="H4578" s="64">
        <v>2</v>
      </c>
      <c r="I4578" s="64">
        <v>1</v>
      </c>
      <c r="J4578" s="66">
        <v>1</v>
      </c>
      <c r="K4578" s="67">
        <v>4800000</v>
      </c>
      <c r="L4578" s="68" t="s">
        <v>13</v>
      </c>
      <c r="M4578" s="68" t="s">
        <v>254</v>
      </c>
    </row>
    <row r="4579" spans="1:13" s="3" customFormat="1" ht="12.75" x14ac:dyDescent="0.2">
      <c r="A4579" s="62" t="s">
        <v>23</v>
      </c>
      <c r="B4579" s="62" t="s">
        <v>886</v>
      </c>
      <c r="C4579" s="63">
        <v>10</v>
      </c>
      <c r="D4579" s="62" t="s">
        <v>13505</v>
      </c>
      <c r="E4579" s="62" t="s">
        <v>3455</v>
      </c>
      <c r="F4579" s="69">
        <v>93161602</v>
      </c>
      <c r="G4579" s="62" t="s">
        <v>13629</v>
      </c>
      <c r="H4579" s="62">
        <v>2</v>
      </c>
      <c r="I4579" s="62">
        <v>1</v>
      </c>
      <c r="J4579" s="70">
        <v>1</v>
      </c>
      <c r="K4579" s="71">
        <v>217000000</v>
      </c>
      <c r="L4579" s="72" t="s">
        <v>13</v>
      </c>
      <c r="M4579" s="72" t="s">
        <v>254</v>
      </c>
    </row>
    <row r="4580" spans="1:13" s="3" customFormat="1" ht="12.75" x14ac:dyDescent="0.2">
      <c r="A4580" s="62" t="s">
        <v>23</v>
      </c>
      <c r="B4580" s="62" t="s">
        <v>219</v>
      </c>
      <c r="C4580" s="63">
        <v>10</v>
      </c>
      <c r="D4580" s="64" t="s">
        <v>13379</v>
      </c>
      <c r="E4580" s="64" t="s">
        <v>3950</v>
      </c>
      <c r="F4580" s="65">
        <v>42182100</v>
      </c>
      <c r="G4580" s="64" t="s">
        <v>13630</v>
      </c>
      <c r="H4580" s="64">
        <v>1</v>
      </c>
      <c r="I4580" s="64">
        <v>11</v>
      </c>
      <c r="J4580" s="66">
        <v>1</v>
      </c>
      <c r="K4580" s="67">
        <v>65450</v>
      </c>
      <c r="L4580" s="68" t="s">
        <v>15</v>
      </c>
      <c r="M4580" s="68" t="s">
        <v>254</v>
      </c>
    </row>
    <row r="4581" spans="1:13" s="3" customFormat="1" ht="12.75" x14ac:dyDescent="0.2">
      <c r="A4581" s="62" t="s">
        <v>23</v>
      </c>
      <c r="B4581" s="62" t="s">
        <v>219</v>
      </c>
      <c r="C4581" s="63">
        <v>10</v>
      </c>
      <c r="D4581" s="62" t="s">
        <v>13379</v>
      </c>
      <c r="E4581" s="62" t="s">
        <v>3951</v>
      </c>
      <c r="F4581" s="69">
        <v>42171601</v>
      </c>
      <c r="G4581" s="62" t="s">
        <v>13630</v>
      </c>
      <c r="H4581" s="62">
        <v>1</v>
      </c>
      <c r="I4581" s="62">
        <v>11</v>
      </c>
      <c r="J4581" s="70">
        <v>1</v>
      </c>
      <c r="K4581" s="71">
        <v>166600</v>
      </c>
      <c r="L4581" s="72" t="s">
        <v>15</v>
      </c>
      <c r="M4581" s="72" t="s">
        <v>254</v>
      </c>
    </row>
    <row r="4582" spans="1:13" s="3" customFormat="1" ht="12.75" x14ac:dyDescent="0.2">
      <c r="A4582" s="62" t="s">
        <v>23</v>
      </c>
      <c r="B4582" s="62" t="s">
        <v>219</v>
      </c>
      <c r="C4582" s="63">
        <v>10</v>
      </c>
      <c r="D4582" s="64" t="s">
        <v>13379</v>
      </c>
      <c r="E4582" s="64" t="s">
        <v>3952</v>
      </c>
      <c r="F4582" s="65">
        <v>27111930</v>
      </c>
      <c r="G4582" s="64" t="s">
        <v>13630</v>
      </c>
      <c r="H4582" s="64">
        <v>2</v>
      </c>
      <c r="I4582" s="64">
        <v>2</v>
      </c>
      <c r="J4582" s="66">
        <v>20</v>
      </c>
      <c r="K4582" s="67">
        <v>200000</v>
      </c>
      <c r="L4582" s="68" t="s">
        <v>15</v>
      </c>
      <c r="M4582" s="68" t="s">
        <v>254</v>
      </c>
    </row>
    <row r="4583" spans="1:13" s="3" customFormat="1" ht="12.75" x14ac:dyDescent="0.2">
      <c r="A4583" s="62" t="s">
        <v>23</v>
      </c>
      <c r="B4583" s="62" t="s">
        <v>219</v>
      </c>
      <c r="C4583" s="63">
        <v>10</v>
      </c>
      <c r="D4583" s="62" t="s">
        <v>13379</v>
      </c>
      <c r="E4583" s="62" t="s">
        <v>3953</v>
      </c>
      <c r="F4583" s="69">
        <v>27111933</v>
      </c>
      <c r="G4583" s="62" t="s">
        <v>13630</v>
      </c>
      <c r="H4583" s="62">
        <v>2</v>
      </c>
      <c r="I4583" s="62">
        <v>2</v>
      </c>
      <c r="J4583" s="70">
        <v>8</v>
      </c>
      <c r="K4583" s="71">
        <v>59200</v>
      </c>
      <c r="L4583" s="72" t="s">
        <v>15</v>
      </c>
      <c r="M4583" s="72" t="s">
        <v>254</v>
      </c>
    </row>
    <row r="4584" spans="1:13" s="3" customFormat="1" ht="12.75" x14ac:dyDescent="0.2">
      <c r="A4584" s="62" t="s">
        <v>23</v>
      </c>
      <c r="B4584" s="62" t="s">
        <v>219</v>
      </c>
      <c r="C4584" s="63">
        <v>10</v>
      </c>
      <c r="D4584" s="64" t="s">
        <v>13379</v>
      </c>
      <c r="E4584" s="64" t="s">
        <v>3954</v>
      </c>
      <c r="F4584" s="65">
        <v>27112004</v>
      </c>
      <c r="G4584" s="64" t="s">
        <v>13630</v>
      </c>
      <c r="H4584" s="64">
        <v>2</v>
      </c>
      <c r="I4584" s="64">
        <v>2</v>
      </c>
      <c r="J4584" s="66">
        <v>2</v>
      </c>
      <c r="K4584" s="67">
        <v>57120</v>
      </c>
      <c r="L4584" s="68" t="s">
        <v>15</v>
      </c>
      <c r="M4584" s="68" t="s">
        <v>254</v>
      </c>
    </row>
    <row r="4585" spans="1:13" s="3" customFormat="1" ht="12.75" x14ac:dyDescent="0.2">
      <c r="A4585" s="62" t="s">
        <v>23</v>
      </c>
      <c r="B4585" s="62" t="s">
        <v>219</v>
      </c>
      <c r="C4585" s="63">
        <v>10</v>
      </c>
      <c r="D4585" s="62" t="s">
        <v>13379</v>
      </c>
      <c r="E4585" s="62" t="s">
        <v>3955</v>
      </c>
      <c r="F4585" s="69">
        <v>27111605</v>
      </c>
      <c r="G4585" s="62" t="s">
        <v>13630</v>
      </c>
      <c r="H4585" s="62">
        <v>2</v>
      </c>
      <c r="I4585" s="62">
        <v>2</v>
      </c>
      <c r="J4585" s="70">
        <v>1</v>
      </c>
      <c r="K4585" s="71">
        <v>57150</v>
      </c>
      <c r="L4585" s="72" t="s">
        <v>15</v>
      </c>
      <c r="M4585" s="72" t="s">
        <v>254</v>
      </c>
    </row>
    <row r="4586" spans="1:13" s="3" customFormat="1" ht="12.75" x14ac:dyDescent="0.2">
      <c r="A4586" s="62" t="s">
        <v>23</v>
      </c>
      <c r="B4586" s="62" t="s">
        <v>219</v>
      </c>
      <c r="C4586" s="63">
        <v>10</v>
      </c>
      <c r="D4586" s="64" t="s">
        <v>13379</v>
      </c>
      <c r="E4586" s="64" t="s">
        <v>3956</v>
      </c>
      <c r="F4586" s="65">
        <v>27112002</v>
      </c>
      <c r="G4586" s="64" t="s">
        <v>13630</v>
      </c>
      <c r="H4586" s="64">
        <v>2</v>
      </c>
      <c r="I4586" s="64">
        <v>2</v>
      </c>
      <c r="J4586" s="66">
        <v>2</v>
      </c>
      <c r="K4586" s="67">
        <v>34934</v>
      </c>
      <c r="L4586" s="68" t="s">
        <v>15</v>
      </c>
      <c r="M4586" s="68" t="s">
        <v>254</v>
      </c>
    </row>
    <row r="4587" spans="1:13" s="3" customFormat="1" ht="12.75" x14ac:dyDescent="0.2">
      <c r="A4587" s="62" t="s">
        <v>23</v>
      </c>
      <c r="B4587" s="62" t="s">
        <v>219</v>
      </c>
      <c r="C4587" s="63">
        <v>10</v>
      </c>
      <c r="D4587" s="62" t="s">
        <v>13379</v>
      </c>
      <c r="E4587" s="62" t="s">
        <v>3957</v>
      </c>
      <c r="F4587" s="69">
        <v>27112017</v>
      </c>
      <c r="G4587" s="62" t="s">
        <v>13630</v>
      </c>
      <c r="H4587" s="62">
        <v>2</v>
      </c>
      <c r="I4587" s="62">
        <v>2</v>
      </c>
      <c r="J4587" s="70">
        <v>2</v>
      </c>
      <c r="K4587" s="71">
        <v>159800</v>
      </c>
      <c r="L4587" s="72" t="s">
        <v>15</v>
      </c>
      <c r="M4587" s="72" t="s">
        <v>254</v>
      </c>
    </row>
    <row r="4588" spans="1:13" s="3" customFormat="1" ht="12.75" x14ac:dyDescent="0.2">
      <c r="A4588" s="62" t="s">
        <v>23</v>
      </c>
      <c r="B4588" s="62" t="s">
        <v>219</v>
      </c>
      <c r="C4588" s="63">
        <v>16</v>
      </c>
      <c r="D4588" s="64" t="s">
        <v>13379</v>
      </c>
      <c r="E4588" s="64" t="s">
        <v>3958</v>
      </c>
      <c r="F4588" s="65">
        <v>27112022</v>
      </c>
      <c r="G4588" s="64" t="s">
        <v>13630</v>
      </c>
      <c r="H4588" s="64">
        <v>2</v>
      </c>
      <c r="I4588" s="64">
        <v>2</v>
      </c>
      <c r="J4588" s="66">
        <v>1</v>
      </c>
      <c r="K4588" s="67">
        <v>91120</v>
      </c>
      <c r="L4588" s="68" t="s">
        <v>15</v>
      </c>
      <c r="M4588" s="68" t="s">
        <v>254</v>
      </c>
    </row>
    <row r="4589" spans="1:13" s="3" customFormat="1" ht="12.75" x14ac:dyDescent="0.2">
      <c r="A4589" s="62" t="s">
        <v>23</v>
      </c>
      <c r="B4589" s="62" t="s">
        <v>219</v>
      </c>
      <c r="C4589" s="63">
        <v>16</v>
      </c>
      <c r="D4589" s="62" t="s">
        <v>13379</v>
      </c>
      <c r="E4589" s="62" t="s">
        <v>3959</v>
      </c>
      <c r="F4589" s="69">
        <v>27112001</v>
      </c>
      <c r="G4589" s="62" t="s">
        <v>13630</v>
      </c>
      <c r="H4589" s="62">
        <v>2</v>
      </c>
      <c r="I4589" s="62">
        <v>2</v>
      </c>
      <c r="J4589" s="70">
        <v>100</v>
      </c>
      <c r="K4589" s="71">
        <v>1493300</v>
      </c>
      <c r="L4589" s="72" t="s">
        <v>15</v>
      </c>
      <c r="M4589" s="72" t="s">
        <v>254</v>
      </c>
    </row>
    <row r="4590" spans="1:13" s="3" customFormat="1" ht="12.75" x14ac:dyDescent="0.2">
      <c r="A4590" s="62" t="s">
        <v>23</v>
      </c>
      <c r="B4590" s="62" t="s">
        <v>219</v>
      </c>
      <c r="C4590" s="63">
        <v>16</v>
      </c>
      <c r="D4590" s="64" t="s">
        <v>13379</v>
      </c>
      <c r="E4590" s="64" t="s">
        <v>3859</v>
      </c>
      <c r="F4590" s="65">
        <v>27112006</v>
      </c>
      <c r="G4590" s="64" t="s">
        <v>13630</v>
      </c>
      <c r="H4590" s="64">
        <v>2</v>
      </c>
      <c r="I4590" s="64">
        <v>4</v>
      </c>
      <c r="J4590" s="66">
        <v>3</v>
      </c>
      <c r="K4590" s="67">
        <v>3781512</v>
      </c>
      <c r="L4590" s="68" t="s">
        <v>15</v>
      </c>
      <c r="M4590" s="68" t="s">
        <v>254</v>
      </c>
    </row>
    <row r="4591" spans="1:13" s="3" customFormat="1" ht="12.75" x14ac:dyDescent="0.2">
      <c r="A4591" s="62" t="s">
        <v>23</v>
      </c>
      <c r="B4591" s="62" t="s">
        <v>1773</v>
      </c>
      <c r="C4591" s="63">
        <v>10</v>
      </c>
      <c r="D4591" s="62" t="s">
        <v>13532</v>
      </c>
      <c r="E4591" s="62" t="s">
        <v>3960</v>
      </c>
      <c r="F4591" s="69">
        <v>40151600</v>
      </c>
      <c r="G4591" s="62" t="s">
        <v>13631</v>
      </c>
      <c r="H4591" s="62">
        <v>3</v>
      </c>
      <c r="I4591" s="62">
        <v>2</v>
      </c>
      <c r="J4591" s="70">
        <v>3</v>
      </c>
      <c r="K4591" s="71">
        <v>660000</v>
      </c>
      <c r="L4591" s="72" t="s">
        <v>15</v>
      </c>
      <c r="M4591" s="72" t="s">
        <v>254</v>
      </c>
    </row>
    <row r="4592" spans="1:13" s="3" customFormat="1" ht="12.75" x14ac:dyDescent="0.2">
      <c r="A4592" s="62" t="s">
        <v>23</v>
      </c>
      <c r="B4592" s="62" t="s">
        <v>1789</v>
      </c>
      <c r="C4592" s="63">
        <v>10</v>
      </c>
      <c r="D4592" s="64" t="s">
        <v>13548</v>
      </c>
      <c r="E4592" s="64" t="s">
        <v>3961</v>
      </c>
      <c r="F4592" s="65">
        <v>25174001</v>
      </c>
      <c r="G4592" s="64" t="s">
        <v>13631</v>
      </c>
      <c r="H4592" s="64">
        <v>3</v>
      </c>
      <c r="I4592" s="64">
        <v>2</v>
      </c>
      <c r="J4592" s="66">
        <v>1</v>
      </c>
      <c r="K4592" s="67">
        <v>450380</v>
      </c>
      <c r="L4592" s="68" t="s">
        <v>15</v>
      </c>
      <c r="M4592" s="68" t="s">
        <v>254</v>
      </c>
    </row>
    <row r="4593" spans="1:13" s="3" customFormat="1" ht="12.75" x14ac:dyDescent="0.2">
      <c r="A4593" s="62" t="s">
        <v>23</v>
      </c>
      <c r="B4593" s="62" t="s">
        <v>1789</v>
      </c>
      <c r="C4593" s="63">
        <v>10</v>
      </c>
      <c r="D4593" s="62" t="s">
        <v>13548</v>
      </c>
      <c r="E4593" s="62" t="s">
        <v>3962</v>
      </c>
      <c r="F4593" s="69">
        <v>25174001</v>
      </c>
      <c r="G4593" s="62" t="s">
        <v>13631</v>
      </c>
      <c r="H4593" s="62">
        <v>3</v>
      </c>
      <c r="I4593" s="62">
        <v>2</v>
      </c>
      <c r="J4593" s="70">
        <v>1</v>
      </c>
      <c r="K4593" s="71">
        <v>465730</v>
      </c>
      <c r="L4593" s="72" t="s">
        <v>15</v>
      </c>
      <c r="M4593" s="72" t="s">
        <v>254</v>
      </c>
    </row>
    <row r="4594" spans="1:13" s="3" customFormat="1" ht="12.75" x14ac:dyDescent="0.2">
      <c r="A4594" s="62" t="s">
        <v>23</v>
      </c>
      <c r="B4594" s="62" t="s">
        <v>1789</v>
      </c>
      <c r="C4594" s="63">
        <v>10</v>
      </c>
      <c r="D4594" s="64" t="s">
        <v>13548</v>
      </c>
      <c r="E4594" s="64" t="s">
        <v>3963</v>
      </c>
      <c r="F4594" s="65">
        <v>25174001</v>
      </c>
      <c r="G4594" s="64" t="s">
        <v>13631</v>
      </c>
      <c r="H4594" s="64">
        <v>3</v>
      </c>
      <c r="I4594" s="64">
        <v>2</v>
      </c>
      <c r="J4594" s="66">
        <v>1</v>
      </c>
      <c r="K4594" s="67">
        <v>150000</v>
      </c>
      <c r="L4594" s="68" t="s">
        <v>15</v>
      </c>
      <c r="M4594" s="68" t="s">
        <v>254</v>
      </c>
    </row>
    <row r="4595" spans="1:13" s="3" customFormat="1" ht="12.75" x14ac:dyDescent="0.2">
      <c r="A4595" s="62" t="s">
        <v>23</v>
      </c>
      <c r="B4595" s="62" t="s">
        <v>1789</v>
      </c>
      <c r="C4595" s="63">
        <v>10</v>
      </c>
      <c r="D4595" s="62" t="s">
        <v>13548</v>
      </c>
      <c r="E4595" s="62" t="s">
        <v>3964</v>
      </c>
      <c r="F4595" s="69">
        <v>25174001</v>
      </c>
      <c r="G4595" s="62" t="s">
        <v>13631</v>
      </c>
      <c r="H4595" s="62">
        <v>3</v>
      </c>
      <c r="I4595" s="62">
        <v>2</v>
      </c>
      <c r="J4595" s="70">
        <v>1</v>
      </c>
      <c r="K4595" s="71">
        <v>480000</v>
      </c>
      <c r="L4595" s="72" t="s">
        <v>15</v>
      </c>
      <c r="M4595" s="72" t="s">
        <v>254</v>
      </c>
    </row>
    <row r="4596" spans="1:13" s="3" customFormat="1" ht="12.75" x14ac:dyDescent="0.2">
      <c r="A4596" s="62" t="s">
        <v>23</v>
      </c>
      <c r="B4596" s="62" t="s">
        <v>219</v>
      </c>
      <c r="C4596" s="63">
        <v>10</v>
      </c>
      <c r="D4596" s="64" t="s">
        <v>13379</v>
      </c>
      <c r="E4596" s="64" t="s">
        <v>3965</v>
      </c>
      <c r="F4596" s="65">
        <v>27112004</v>
      </c>
      <c r="G4596" s="64" t="s">
        <v>13630</v>
      </c>
      <c r="H4596" s="64">
        <v>2</v>
      </c>
      <c r="I4596" s="64">
        <v>2</v>
      </c>
      <c r="J4596" s="66">
        <v>2</v>
      </c>
      <c r="K4596" s="67">
        <v>186310</v>
      </c>
      <c r="L4596" s="68" t="s">
        <v>15</v>
      </c>
      <c r="M4596" s="68" t="s">
        <v>254</v>
      </c>
    </row>
    <row r="4597" spans="1:13" s="3" customFormat="1" ht="12.75" x14ac:dyDescent="0.2">
      <c r="A4597" s="62" t="s">
        <v>23</v>
      </c>
      <c r="B4597" s="62" t="s">
        <v>405</v>
      </c>
      <c r="C4597" s="63">
        <v>10</v>
      </c>
      <c r="D4597" s="62" t="s">
        <v>13426</v>
      </c>
      <c r="E4597" s="62" t="s">
        <v>3966</v>
      </c>
      <c r="F4597" s="69">
        <v>47121610</v>
      </c>
      <c r="G4597" s="62" t="s">
        <v>13630</v>
      </c>
      <c r="H4597" s="62">
        <v>1</v>
      </c>
      <c r="I4597" s="62">
        <v>11</v>
      </c>
      <c r="J4597" s="70">
        <v>1</v>
      </c>
      <c r="K4597" s="71">
        <v>833000</v>
      </c>
      <c r="L4597" s="72" t="s">
        <v>15</v>
      </c>
      <c r="M4597" s="72" t="s">
        <v>254</v>
      </c>
    </row>
    <row r="4598" spans="1:13" s="3" customFormat="1" ht="12.75" x14ac:dyDescent="0.2">
      <c r="A4598" s="62" t="s">
        <v>23</v>
      </c>
      <c r="B4598" s="62" t="s">
        <v>478</v>
      </c>
      <c r="C4598" s="63">
        <v>10</v>
      </c>
      <c r="D4598" s="64" t="s">
        <v>13443</v>
      </c>
      <c r="E4598" s="64" t="s">
        <v>3967</v>
      </c>
      <c r="F4598" s="65">
        <v>40101701</v>
      </c>
      <c r="G4598" s="64" t="s">
        <v>13631</v>
      </c>
      <c r="H4598" s="64">
        <v>3</v>
      </c>
      <c r="I4598" s="64">
        <v>2</v>
      </c>
      <c r="J4598" s="66">
        <v>1</v>
      </c>
      <c r="K4598" s="67">
        <v>1325000</v>
      </c>
      <c r="L4598" s="68" t="s">
        <v>15</v>
      </c>
      <c r="M4598" s="68" t="s">
        <v>254</v>
      </c>
    </row>
    <row r="4599" spans="1:13" s="3" customFormat="1" ht="12.75" x14ac:dyDescent="0.2">
      <c r="A4599" s="62" t="s">
        <v>23</v>
      </c>
      <c r="B4599" s="62" t="s">
        <v>478</v>
      </c>
      <c r="C4599" s="63">
        <v>10</v>
      </c>
      <c r="D4599" s="62" t="s">
        <v>13443</v>
      </c>
      <c r="E4599" s="62" t="s">
        <v>3968</v>
      </c>
      <c r="F4599" s="69">
        <v>40101701</v>
      </c>
      <c r="G4599" s="62" t="s">
        <v>13631</v>
      </c>
      <c r="H4599" s="62">
        <v>3</v>
      </c>
      <c r="I4599" s="62">
        <v>2</v>
      </c>
      <c r="J4599" s="70">
        <v>4</v>
      </c>
      <c r="K4599" s="71">
        <v>7400000</v>
      </c>
      <c r="L4599" s="72" t="s">
        <v>15</v>
      </c>
      <c r="M4599" s="72" t="s">
        <v>254</v>
      </c>
    </row>
    <row r="4600" spans="1:13" s="3" customFormat="1" ht="12.75" x14ac:dyDescent="0.2">
      <c r="A4600" s="62" t="s">
        <v>23</v>
      </c>
      <c r="B4600" s="62" t="s">
        <v>478</v>
      </c>
      <c r="C4600" s="63">
        <v>10</v>
      </c>
      <c r="D4600" s="64" t="s">
        <v>13443</v>
      </c>
      <c r="E4600" s="64" t="s">
        <v>3969</v>
      </c>
      <c r="F4600" s="65">
        <v>40101701</v>
      </c>
      <c r="G4600" s="64" t="s">
        <v>13631</v>
      </c>
      <c r="H4600" s="64">
        <v>3</v>
      </c>
      <c r="I4600" s="64">
        <v>2</v>
      </c>
      <c r="J4600" s="66">
        <v>1</v>
      </c>
      <c r="K4600" s="67">
        <v>2200000</v>
      </c>
      <c r="L4600" s="68" t="s">
        <v>15</v>
      </c>
      <c r="M4600" s="68" t="s">
        <v>254</v>
      </c>
    </row>
    <row r="4601" spans="1:13" s="3" customFormat="1" ht="12.75" x14ac:dyDescent="0.2">
      <c r="A4601" s="62" t="s">
        <v>23</v>
      </c>
      <c r="B4601" s="62" t="s">
        <v>478</v>
      </c>
      <c r="C4601" s="63">
        <v>10</v>
      </c>
      <c r="D4601" s="62" t="s">
        <v>13443</v>
      </c>
      <c r="E4601" s="62" t="s">
        <v>3970</v>
      </c>
      <c r="F4601" s="69">
        <v>40101701</v>
      </c>
      <c r="G4601" s="62" t="s">
        <v>13631</v>
      </c>
      <c r="H4601" s="62">
        <v>3</v>
      </c>
      <c r="I4601" s="62">
        <v>2</v>
      </c>
      <c r="J4601" s="70">
        <v>1</v>
      </c>
      <c r="K4601" s="71">
        <v>4200000</v>
      </c>
      <c r="L4601" s="72" t="s">
        <v>15</v>
      </c>
      <c r="M4601" s="72" t="s">
        <v>254</v>
      </c>
    </row>
    <row r="4602" spans="1:13" s="3" customFormat="1" ht="12.75" x14ac:dyDescent="0.2">
      <c r="A4602" s="62" t="s">
        <v>23</v>
      </c>
      <c r="B4602" s="62" t="s">
        <v>478</v>
      </c>
      <c r="C4602" s="63">
        <v>10</v>
      </c>
      <c r="D4602" s="64" t="s">
        <v>13443</v>
      </c>
      <c r="E4602" s="64" t="s">
        <v>3971</v>
      </c>
      <c r="F4602" s="65">
        <v>40101701</v>
      </c>
      <c r="G4602" s="64" t="s">
        <v>13631</v>
      </c>
      <c r="H4602" s="64">
        <v>3</v>
      </c>
      <c r="I4602" s="64">
        <v>2</v>
      </c>
      <c r="J4602" s="66">
        <v>1</v>
      </c>
      <c r="K4602" s="67">
        <v>6000000</v>
      </c>
      <c r="L4602" s="68" t="s">
        <v>15</v>
      </c>
      <c r="M4602" s="68" t="s">
        <v>254</v>
      </c>
    </row>
    <row r="4603" spans="1:13" s="3" customFormat="1" ht="12.75" x14ac:dyDescent="0.2">
      <c r="A4603" s="62" t="s">
        <v>23</v>
      </c>
      <c r="B4603" s="62" t="s">
        <v>478</v>
      </c>
      <c r="C4603" s="63">
        <v>10</v>
      </c>
      <c r="D4603" s="62" t="s">
        <v>13443</v>
      </c>
      <c r="E4603" s="62" t="s">
        <v>3972</v>
      </c>
      <c r="F4603" s="69">
        <v>40101701</v>
      </c>
      <c r="G4603" s="62" t="s">
        <v>13631</v>
      </c>
      <c r="H4603" s="62">
        <v>3</v>
      </c>
      <c r="I4603" s="62">
        <v>2</v>
      </c>
      <c r="J4603" s="70">
        <v>1</v>
      </c>
      <c r="K4603" s="71">
        <v>6500000</v>
      </c>
      <c r="L4603" s="72" t="s">
        <v>15</v>
      </c>
      <c r="M4603" s="72" t="s">
        <v>254</v>
      </c>
    </row>
    <row r="4604" spans="1:13" s="3" customFormat="1" ht="12.75" x14ac:dyDescent="0.2">
      <c r="A4604" s="62" t="s">
        <v>23</v>
      </c>
      <c r="B4604" s="62" t="s">
        <v>893</v>
      </c>
      <c r="C4604" s="63">
        <v>10</v>
      </c>
      <c r="D4604" s="64" t="s">
        <v>13512</v>
      </c>
      <c r="E4604" s="64" t="s">
        <v>3973</v>
      </c>
      <c r="F4604" s="65">
        <v>40101604</v>
      </c>
      <c r="G4604" s="64" t="s">
        <v>13631</v>
      </c>
      <c r="H4604" s="64">
        <v>3</v>
      </c>
      <c r="I4604" s="64">
        <v>2</v>
      </c>
      <c r="J4604" s="66">
        <v>7</v>
      </c>
      <c r="K4604" s="67">
        <v>910000</v>
      </c>
      <c r="L4604" s="68" t="s">
        <v>15</v>
      </c>
      <c r="M4604" s="68" t="s">
        <v>254</v>
      </c>
    </row>
    <row r="4605" spans="1:13" s="3" customFormat="1" ht="12.75" x14ac:dyDescent="0.2">
      <c r="A4605" s="62" t="s">
        <v>23</v>
      </c>
      <c r="B4605" s="62" t="s">
        <v>468</v>
      </c>
      <c r="C4605" s="63">
        <v>10</v>
      </c>
      <c r="D4605" s="62" t="s">
        <v>13433</v>
      </c>
      <c r="E4605" s="62" t="s">
        <v>3974</v>
      </c>
      <c r="F4605" s="69">
        <v>30191500</v>
      </c>
      <c r="G4605" s="62" t="s">
        <v>13631</v>
      </c>
      <c r="H4605" s="62">
        <v>3</v>
      </c>
      <c r="I4605" s="62">
        <v>2</v>
      </c>
      <c r="J4605" s="70">
        <v>1</v>
      </c>
      <c r="K4605" s="71">
        <v>1782620</v>
      </c>
      <c r="L4605" s="72" t="s">
        <v>15</v>
      </c>
      <c r="M4605" s="72" t="s">
        <v>254</v>
      </c>
    </row>
    <row r="4606" spans="1:13" s="3" customFormat="1" ht="12.75" x14ac:dyDescent="0.2">
      <c r="A4606" s="62" t="s">
        <v>23</v>
      </c>
      <c r="B4606" s="62" t="s">
        <v>890</v>
      </c>
      <c r="C4606" s="63">
        <v>10</v>
      </c>
      <c r="D4606" s="64" t="s">
        <v>13509</v>
      </c>
      <c r="E4606" s="64" t="s">
        <v>3975</v>
      </c>
      <c r="F4606" s="65">
        <v>56101708</v>
      </c>
      <c r="G4606" s="64" t="s">
        <v>13630</v>
      </c>
      <c r="H4606" s="64">
        <v>2</v>
      </c>
      <c r="I4606" s="64">
        <v>2</v>
      </c>
      <c r="J4606" s="66">
        <v>2</v>
      </c>
      <c r="K4606" s="67">
        <v>27000000</v>
      </c>
      <c r="L4606" s="68" t="s">
        <v>15</v>
      </c>
      <c r="M4606" s="68" t="s">
        <v>254</v>
      </c>
    </row>
    <row r="4607" spans="1:13" s="3" customFormat="1" ht="12.75" x14ac:dyDescent="0.2">
      <c r="A4607" s="62" t="s">
        <v>23</v>
      </c>
      <c r="B4607" s="62" t="s">
        <v>406</v>
      </c>
      <c r="C4607" s="63">
        <v>16</v>
      </c>
      <c r="D4607" s="62" t="s">
        <v>13469</v>
      </c>
      <c r="E4607" s="62" t="s">
        <v>3976</v>
      </c>
      <c r="F4607" s="69">
        <v>46171610</v>
      </c>
      <c r="G4607" s="62" t="s">
        <v>13630</v>
      </c>
      <c r="H4607" s="62">
        <v>2</v>
      </c>
      <c r="I4607" s="62">
        <v>1</v>
      </c>
      <c r="J4607" s="70">
        <v>4</v>
      </c>
      <c r="K4607" s="71">
        <v>4000000</v>
      </c>
      <c r="L4607" s="72" t="s">
        <v>15</v>
      </c>
      <c r="M4607" s="72" t="s">
        <v>254</v>
      </c>
    </row>
    <row r="4608" spans="1:13" s="3" customFormat="1" ht="12.75" x14ac:dyDescent="0.2">
      <c r="A4608" s="62" t="s">
        <v>23</v>
      </c>
      <c r="B4608" s="62" t="s">
        <v>434</v>
      </c>
      <c r="C4608" s="63">
        <v>10</v>
      </c>
      <c r="D4608" s="64" t="s">
        <v>13387</v>
      </c>
      <c r="E4608" s="64" t="s">
        <v>3977</v>
      </c>
      <c r="F4608" s="65">
        <v>10191509</v>
      </c>
      <c r="G4608" s="64" t="s">
        <v>13630</v>
      </c>
      <c r="H4608" s="64">
        <v>2</v>
      </c>
      <c r="I4608" s="64">
        <v>2</v>
      </c>
      <c r="J4608" s="66">
        <v>20</v>
      </c>
      <c r="K4608" s="67">
        <v>918680</v>
      </c>
      <c r="L4608" s="68" t="s">
        <v>3285</v>
      </c>
      <c r="M4608" s="68" t="s">
        <v>254</v>
      </c>
    </row>
    <row r="4609" spans="1:13" s="3" customFormat="1" ht="12.75" x14ac:dyDescent="0.2">
      <c r="A4609" s="62" t="s">
        <v>23</v>
      </c>
      <c r="B4609" s="62" t="s">
        <v>434</v>
      </c>
      <c r="C4609" s="63">
        <v>10</v>
      </c>
      <c r="D4609" s="62" t="s">
        <v>13387</v>
      </c>
      <c r="E4609" s="62" t="s">
        <v>3978</v>
      </c>
      <c r="F4609" s="69">
        <v>10191509</v>
      </c>
      <c r="G4609" s="62" t="s">
        <v>13630</v>
      </c>
      <c r="H4609" s="62">
        <v>2</v>
      </c>
      <c r="I4609" s="62">
        <v>2</v>
      </c>
      <c r="J4609" s="70">
        <v>15</v>
      </c>
      <c r="K4609" s="71">
        <v>1535100</v>
      </c>
      <c r="L4609" s="72" t="s">
        <v>3285</v>
      </c>
      <c r="M4609" s="72" t="s">
        <v>254</v>
      </c>
    </row>
    <row r="4610" spans="1:13" s="3" customFormat="1" ht="12.75" x14ac:dyDescent="0.2">
      <c r="A4610" s="62" t="s">
        <v>23</v>
      </c>
      <c r="B4610" s="62" t="s">
        <v>216</v>
      </c>
      <c r="C4610" s="63">
        <v>10</v>
      </c>
      <c r="D4610" s="64" t="s">
        <v>13377</v>
      </c>
      <c r="E4610" s="64" t="s">
        <v>3979</v>
      </c>
      <c r="F4610" s="65">
        <v>21101803</v>
      </c>
      <c r="G4610" s="64" t="s">
        <v>13630</v>
      </c>
      <c r="H4610" s="64">
        <v>2</v>
      </c>
      <c r="I4610" s="64">
        <v>2</v>
      </c>
      <c r="J4610" s="66">
        <v>25</v>
      </c>
      <c r="K4610" s="67">
        <v>505750</v>
      </c>
      <c r="L4610" s="68" t="s">
        <v>15</v>
      </c>
      <c r="M4610" s="68" t="s">
        <v>254</v>
      </c>
    </row>
    <row r="4611" spans="1:13" s="3" customFormat="1" ht="12.75" x14ac:dyDescent="0.2">
      <c r="A4611" s="62" t="s">
        <v>23</v>
      </c>
      <c r="B4611" s="62" t="s">
        <v>865</v>
      </c>
      <c r="C4611" s="63">
        <v>10</v>
      </c>
      <c r="D4611" s="62" t="s">
        <v>13484</v>
      </c>
      <c r="E4611" s="62" t="s">
        <v>3980</v>
      </c>
      <c r="F4611" s="69">
        <v>11111700</v>
      </c>
      <c r="G4611" s="62" t="s">
        <v>13633</v>
      </c>
      <c r="H4611" s="62">
        <v>1</v>
      </c>
      <c r="I4611" s="62">
        <v>2</v>
      </c>
      <c r="J4611" s="70">
        <v>64</v>
      </c>
      <c r="K4611" s="71">
        <v>2924800</v>
      </c>
      <c r="L4611" s="72" t="s">
        <v>3286</v>
      </c>
      <c r="M4611" s="72" t="s">
        <v>254</v>
      </c>
    </row>
    <row r="4612" spans="1:13" s="3" customFormat="1" ht="12.75" x14ac:dyDescent="0.2">
      <c r="A4612" s="62" t="s">
        <v>23</v>
      </c>
      <c r="B4612" s="62" t="s">
        <v>3294</v>
      </c>
      <c r="C4612" s="63">
        <v>10</v>
      </c>
      <c r="D4612" s="64" t="s">
        <v>13572</v>
      </c>
      <c r="E4612" s="64" t="s">
        <v>14623</v>
      </c>
      <c r="F4612" s="65">
        <v>30131500</v>
      </c>
      <c r="G4612" s="64" t="s">
        <v>13633</v>
      </c>
      <c r="H4612" s="64">
        <v>1</v>
      </c>
      <c r="I4612" s="64">
        <v>2</v>
      </c>
      <c r="J4612" s="66">
        <v>100</v>
      </c>
      <c r="K4612" s="67">
        <v>170000</v>
      </c>
      <c r="L4612" s="68" t="s">
        <v>15</v>
      </c>
      <c r="M4612" s="68" t="s">
        <v>254</v>
      </c>
    </row>
    <row r="4613" spans="1:13" s="3" customFormat="1" ht="12.75" x14ac:dyDescent="0.2">
      <c r="A4613" s="62" t="s">
        <v>23</v>
      </c>
      <c r="B4613" s="62" t="s">
        <v>3294</v>
      </c>
      <c r="C4613" s="63">
        <v>10</v>
      </c>
      <c r="D4613" s="62" t="s">
        <v>13572</v>
      </c>
      <c r="E4613" s="62" t="s">
        <v>14624</v>
      </c>
      <c r="F4613" s="69">
        <v>30131500</v>
      </c>
      <c r="G4613" s="62" t="s">
        <v>13633</v>
      </c>
      <c r="H4613" s="62">
        <v>1</v>
      </c>
      <c r="I4613" s="62">
        <v>2</v>
      </c>
      <c r="J4613" s="70">
        <v>100</v>
      </c>
      <c r="K4613" s="71">
        <v>200000</v>
      </c>
      <c r="L4613" s="72" t="s">
        <v>15</v>
      </c>
      <c r="M4613" s="72" t="s">
        <v>254</v>
      </c>
    </row>
    <row r="4614" spans="1:13" s="3" customFormat="1" ht="12.75" x14ac:dyDescent="0.2">
      <c r="A4614" s="62" t="s">
        <v>23</v>
      </c>
      <c r="B4614" s="62" t="s">
        <v>3294</v>
      </c>
      <c r="C4614" s="63">
        <v>10</v>
      </c>
      <c r="D4614" s="64" t="s">
        <v>13572</v>
      </c>
      <c r="E4614" s="64" t="s">
        <v>14625</v>
      </c>
      <c r="F4614" s="65">
        <v>40141731</v>
      </c>
      <c r="G4614" s="64" t="s">
        <v>13633</v>
      </c>
      <c r="H4614" s="64">
        <v>1</v>
      </c>
      <c r="I4614" s="64">
        <v>2</v>
      </c>
      <c r="J4614" s="66">
        <v>205</v>
      </c>
      <c r="K4614" s="67">
        <v>963500</v>
      </c>
      <c r="L4614" s="68" t="s">
        <v>1759</v>
      </c>
      <c r="M4614" s="68" t="s">
        <v>254</v>
      </c>
    </row>
    <row r="4615" spans="1:13" s="3" customFormat="1" ht="12.75" x14ac:dyDescent="0.2">
      <c r="A4615" s="62" t="s">
        <v>23</v>
      </c>
      <c r="B4615" s="62" t="s">
        <v>869</v>
      </c>
      <c r="C4615" s="63">
        <v>10</v>
      </c>
      <c r="D4615" s="62" t="s">
        <v>13488</v>
      </c>
      <c r="E4615" s="62" t="s">
        <v>3981</v>
      </c>
      <c r="F4615" s="69">
        <v>40141700</v>
      </c>
      <c r="G4615" s="62" t="s">
        <v>13633</v>
      </c>
      <c r="H4615" s="62">
        <v>1</v>
      </c>
      <c r="I4615" s="62">
        <v>2</v>
      </c>
      <c r="J4615" s="70">
        <v>50</v>
      </c>
      <c r="K4615" s="71">
        <v>40000</v>
      </c>
      <c r="L4615" s="72" t="s">
        <v>15</v>
      </c>
      <c r="M4615" s="72" t="s">
        <v>254</v>
      </c>
    </row>
    <row r="4616" spans="1:13" s="3" customFormat="1" ht="12.75" x14ac:dyDescent="0.2">
      <c r="A4616" s="62" t="s">
        <v>23</v>
      </c>
      <c r="B4616" s="62" t="s">
        <v>217</v>
      </c>
      <c r="C4616" s="63">
        <v>10</v>
      </c>
      <c r="D4616" s="64" t="s">
        <v>13378</v>
      </c>
      <c r="E4616" s="64" t="s">
        <v>3982</v>
      </c>
      <c r="F4616" s="65">
        <v>31211904</v>
      </c>
      <c r="G4616" s="64" t="s">
        <v>13633</v>
      </c>
      <c r="H4616" s="64">
        <v>1</v>
      </c>
      <c r="I4616" s="64">
        <v>2</v>
      </c>
      <c r="J4616" s="66">
        <v>50</v>
      </c>
      <c r="K4616" s="67">
        <v>510000</v>
      </c>
      <c r="L4616" s="68" t="s">
        <v>15</v>
      </c>
      <c r="M4616" s="68" t="s">
        <v>254</v>
      </c>
    </row>
    <row r="4617" spans="1:13" s="3" customFormat="1" ht="12.75" x14ac:dyDescent="0.2">
      <c r="A4617" s="62" t="s">
        <v>23</v>
      </c>
      <c r="B4617" s="62" t="s">
        <v>217</v>
      </c>
      <c r="C4617" s="63">
        <v>10</v>
      </c>
      <c r="D4617" s="62" t="s">
        <v>13378</v>
      </c>
      <c r="E4617" s="62" t="s">
        <v>3983</v>
      </c>
      <c r="F4617" s="69">
        <v>31211904</v>
      </c>
      <c r="G4617" s="62" t="s">
        <v>13633</v>
      </c>
      <c r="H4617" s="62">
        <v>1</v>
      </c>
      <c r="I4617" s="62">
        <v>2</v>
      </c>
      <c r="J4617" s="70">
        <v>50</v>
      </c>
      <c r="K4617" s="71">
        <v>1000000</v>
      </c>
      <c r="L4617" s="72" t="s">
        <v>15</v>
      </c>
      <c r="M4617" s="72" t="s">
        <v>254</v>
      </c>
    </row>
    <row r="4618" spans="1:13" s="3" customFormat="1" ht="12.75" x14ac:dyDescent="0.2">
      <c r="A4618" s="62" t="s">
        <v>23</v>
      </c>
      <c r="B4618" s="62" t="s">
        <v>217</v>
      </c>
      <c r="C4618" s="63">
        <v>10</v>
      </c>
      <c r="D4618" s="64" t="s">
        <v>13378</v>
      </c>
      <c r="E4618" s="64" t="s">
        <v>3984</v>
      </c>
      <c r="F4618" s="65">
        <v>31211904</v>
      </c>
      <c r="G4618" s="64" t="s">
        <v>13633</v>
      </c>
      <c r="H4618" s="64">
        <v>1</v>
      </c>
      <c r="I4618" s="64">
        <v>2</v>
      </c>
      <c r="J4618" s="66">
        <v>30</v>
      </c>
      <c r="K4618" s="67">
        <v>510000</v>
      </c>
      <c r="L4618" s="68" t="s">
        <v>15</v>
      </c>
      <c r="M4618" s="68" t="s">
        <v>254</v>
      </c>
    </row>
    <row r="4619" spans="1:13" s="3" customFormat="1" ht="12.75" x14ac:dyDescent="0.2">
      <c r="A4619" s="62" t="s">
        <v>23</v>
      </c>
      <c r="B4619" s="62" t="s">
        <v>219</v>
      </c>
      <c r="C4619" s="63">
        <v>10</v>
      </c>
      <c r="D4619" s="62" t="s">
        <v>13379</v>
      </c>
      <c r="E4619" s="62" t="s">
        <v>3985</v>
      </c>
      <c r="F4619" s="69">
        <v>40161500</v>
      </c>
      <c r="G4619" s="62" t="s">
        <v>13633</v>
      </c>
      <c r="H4619" s="62">
        <v>1</v>
      </c>
      <c r="I4619" s="62">
        <v>2</v>
      </c>
      <c r="J4619" s="70">
        <v>10</v>
      </c>
      <c r="K4619" s="71">
        <v>800000</v>
      </c>
      <c r="L4619" s="72" t="s">
        <v>15</v>
      </c>
      <c r="M4619" s="72" t="s">
        <v>254</v>
      </c>
    </row>
    <row r="4620" spans="1:13" s="3" customFormat="1" ht="12.75" x14ac:dyDescent="0.2">
      <c r="A4620" s="62" t="s">
        <v>23</v>
      </c>
      <c r="B4620" s="62" t="s">
        <v>3293</v>
      </c>
      <c r="C4620" s="63">
        <v>10</v>
      </c>
      <c r="D4620" s="64" t="s">
        <v>13571</v>
      </c>
      <c r="E4620" s="64" t="s">
        <v>3986</v>
      </c>
      <c r="F4620" s="65">
        <v>30111601</v>
      </c>
      <c r="G4620" s="64" t="s">
        <v>13633</v>
      </c>
      <c r="H4620" s="64">
        <v>1</v>
      </c>
      <c r="I4620" s="64">
        <v>2</v>
      </c>
      <c r="J4620" s="66">
        <v>190</v>
      </c>
      <c r="K4620" s="67">
        <v>9120000</v>
      </c>
      <c r="L4620" s="68" t="s">
        <v>15</v>
      </c>
      <c r="M4620" s="68" t="s">
        <v>254</v>
      </c>
    </row>
    <row r="4621" spans="1:13" s="3" customFormat="1" ht="12.75" x14ac:dyDescent="0.2">
      <c r="A4621" s="62" t="s">
        <v>23</v>
      </c>
      <c r="B4621" s="62" t="s">
        <v>219</v>
      </c>
      <c r="C4621" s="63">
        <v>10</v>
      </c>
      <c r="D4621" s="62" t="s">
        <v>13379</v>
      </c>
      <c r="E4621" s="62" t="s">
        <v>3987</v>
      </c>
      <c r="F4621" s="69">
        <v>46171500</v>
      </c>
      <c r="G4621" s="62" t="s">
        <v>13633</v>
      </c>
      <c r="H4621" s="62">
        <v>1</v>
      </c>
      <c r="I4621" s="62">
        <v>2</v>
      </c>
      <c r="J4621" s="70">
        <v>50</v>
      </c>
      <c r="K4621" s="71">
        <v>1150000</v>
      </c>
      <c r="L4621" s="72" t="s">
        <v>15</v>
      </c>
      <c r="M4621" s="72" t="s">
        <v>254</v>
      </c>
    </row>
    <row r="4622" spans="1:13" s="3" customFormat="1" ht="12.75" x14ac:dyDescent="0.2">
      <c r="A4622" s="62" t="s">
        <v>23</v>
      </c>
      <c r="B4622" s="62" t="s">
        <v>219</v>
      </c>
      <c r="C4622" s="63">
        <v>10</v>
      </c>
      <c r="D4622" s="64" t="s">
        <v>13379</v>
      </c>
      <c r="E4622" s="64" t="s">
        <v>3988</v>
      </c>
      <c r="F4622" s="65">
        <v>46171500</v>
      </c>
      <c r="G4622" s="64" t="s">
        <v>13633</v>
      </c>
      <c r="H4622" s="64">
        <v>1</v>
      </c>
      <c r="I4622" s="64">
        <v>2</v>
      </c>
      <c r="J4622" s="66">
        <v>50</v>
      </c>
      <c r="K4622" s="67">
        <v>2000000</v>
      </c>
      <c r="L4622" s="68" t="s">
        <v>15</v>
      </c>
      <c r="M4622" s="68" t="s">
        <v>254</v>
      </c>
    </row>
    <row r="4623" spans="1:13" s="3" customFormat="1" ht="12.75" x14ac:dyDescent="0.2">
      <c r="A4623" s="62" t="s">
        <v>23</v>
      </c>
      <c r="B4623" s="62" t="s">
        <v>219</v>
      </c>
      <c r="C4623" s="63">
        <v>10</v>
      </c>
      <c r="D4623" s="62" t="s">
        <v>13379</v>
      </c>
      <c r="E4623" s="62" t="s">
        <v>3989</v>
      </c>
      <c r="F4623" s="69">
        <v>31162400</v>
      </c>
      <c r="G4623" s="62" t="s">
        <v>13633</v>
      </c>
      <c r="H4623" s="62">
        <v>1</v>
      </c>
      <c r="I4623" s="62">
        <v>2</v>
      </c>
      <c r="J4623" s="70">
        <v>50</v>
      </c>
      <c r="K4623" s="71">
        <v>210000</v>
      </c>
      <c r="L4623" s="72" t="s">
        <v>15</v>
      </c>
      <c r="M4623" s="72" t="s">
        <v>254</v>
      </c>
    </row>
    <row r="4624" spans="1:13" s="3" customFormat="1" ht="12.75" x14ac:dyDescent="0.2">
      <c r="A4624" s="62" t="s">
        <v>23</v>
      </c>
      <c r="B4624" s="62" t="s">
        <v>219</v>
      </c>
      <c r="C4624" s="63">
        <v>10</v>
      </c>
      <c r="D4624" s="64" t="s">
        <v>13379</v>
      </c>
      <c r="E4624" s="64" t="s">
        <v>3990</v>
      </c>
      <c r="F4624" s="65">
        <v>31162400</v>
      </c>
      <c r="G4624" s="64" t="s">
        <v>13633</v>
      </c>
      <c r="H4624" s="64">
        <v>1</v>
      </c>
      <c r="I4624" s="64">
        <v>2</v>
      </c>
      <c r="J4624" s="66">
        <v>97</v>
      </c>
      <c r="K4624" s="67">
        <v>11640</v>
      </c>
      <c r="L4624" s="68" t="s">
        <v>15</v>
      </c>
      <c r="M4624" s="68" t="s">
        <v>254</v>
      </c>
    </row>
    <row r="4625" spans="1:13" s="3" customFormat="1" ht="12.75" x14ac:dyDescent="0.2">
      <c r="A4625" s="62" t="s">
        <v>23</v>
      </c>
      <c r="B4625" s="62" t="s">
        <v>877</v>
      </c>
      <c r="C4625" s="63">
        <v>10</v>
      </c>
      <c r="D4625" s="62" t="s">
        <v>13496</v>
      </c>
      <c r="E4625" s="62" t="s">
        <v>3991</v>
      </c>
      <c r="F4625" s="69">
        <v>40141609</v>
      </c>
      <c r="G4625" s="62" t="s">
        <v>13633</v>
      </c>
      <c r="H4625" s="62">
        <v>1</v>
      </c>
      <c r="I4625" s="62">
        <v>2</v>
      </c>
      <c r="J4625" s="70">
        <v>10</v>
      </c>
      <c r="K4625" s="71">
        <v>500000</v>
      </c>
      <c r="L4625" s="72" t="s">
        <v>15</v>
      </c>
      <c r="M4625" s="72" t="s">
        <v>254</v>
      </c>
    </row>
    <row r="4626" spans="1:13" s="3" customFormat="1" ht="12.75" x14ac:dyDescent="0.2">
      <c r="A4626" s="62" t="s">
        <v>23</v>
      </c>
      <c r="B4626" s="62" t="s">
        <v>877</v>
      </c>
      <c r="C4626" s="63">
        <v>10</v>
      </c>
      <c r="D4626" s="64" t="s">
        <v>13496</v>
      </c>
      <c r="E4626" s="64" t="s">
        <v>3992</v>
      </c>
      <c r="F4626" s="65">
        <v>40141609</v>
      </c>
      <c r="G4626" s="64" t="s">
        <v>13633</v>
      </c>
      <c r="H4626" s="64">
        <v>1</v>
      </c>
      <c r="I4626" s="64">
        <v>2</v>
      </c>
      <c r="J4626" s="66">
        <v>10</v>
      </c>
      <c r="K4626" s="67">
        <v>380000</v>
      </c>
      <c r="L4626" s="68" t="s">
        <v>15</v>
      </c>
      <c r="M4626" s="68" t="s">
        <v>254</v>
      </c>
    </row>
    <row r="4627" spans="1:13" s="3" customFormat="1" ht="12.75" x14ac:dyDescent="0.2">
      <c r="A4627" s="62" t="s">
        <v>23</v>
      </c>
      <c r="B4627" s="62" t="s">
        <v>877</v>
      </c>
      <c r="C4627" s="63">
        <v>10</v>
      </c>
      <c r="D4627" s="62" t="s">
        <v>13496</v>
      </c>
      <c r="E4627" s="62" t="s">
        <v>3993</v>
      </c>
      <c r="F4627" s="69">
        <v>40141609</v>
      </c>
      <c r="G4627" s="62" t="s">
        <v>13633</v>
      </c>
      <c r="H4627" s="62">
        <v>1</v>
      </c>
      <c r="I4627" s="62">
        <v>2</v>
      </c>
      <c r="J4627" s="70">
        <v>10</v>
      </c>
      <c r="K4627" s="71">
        <v>320000</v>
      </c>
      <c r="L4627" s="72" t="s">
        <v>15</v>
      </c>
      <c r="M4627" s="72" t="s">
        <v>254</v>
      </c>
    </row>
    <row r="4628" spans="1:13" s="3" customFormat="1" ht="12.75" x14ac:dyDescent="0.2">
      <c r="A4628" s="62" t="s">
        <v>23</v>
      </c>
      <c r="B4628" s="62" t="s">
        <v>877</v>
      </c>
      <c r="C4628" s="63">
        <v>10</v>
      </c>
      <c r="D4628" s="64" t="s">
        <v>13496</v>
      </c>
      <c r="E4628" s="64" t="s">
        <v>3994</v>
      </c>
      <c r="F4628" s="65">
        <v>40141609</v>
      </c>
      <c r="G4628" s="64" t="s">
        <v>13633</v>
      </c>
      <c r="H4628" s="64">
        <v>1</v>
      </c>
      <c r="I4628" s="64">
        <v>2</v>
      </c>
      <c r="J4628" s="66">
        <v>10</v>
      </c>
      <c r="K4628" s="67">
        <v>200000</v>
      </c>
      <c r="L4628" s="68" t="s">
        <v>15</v>
      </c>
      <c r="M4628" s="68" t="s">
        <v>254</v>
      </c>
    </row>
    <row r="4629" spans="1:13" s="3" customFormat="1" ht="12.75" x14ac:dyDescent="0.2">
      <c r="A4629" s="62" t="s">
        <v>23</v>
      </c>
      <c r="B4629" s="62" t="s">
        <v>216</v>
      </c>
      <c r="C4629" s="63">
        <v>10</v>
      </c>
      <c r="D4629" s="62" t="s">
        <v>13377</v>
      </c>
      <c r="E4629" s="62" t="s">
        <v>3995</v>
      </c>
      <c r="F4629" s="69">
        <v>31201509</v>
      </c>
      <c r="G4629" s="62" t="s">
        <v>13633</v>
      </c>
      <c r="H4629" s="62">
        <v>1</v>
      </c>
      <c r="I4629" s="62">
        <v>2</v>
      </c>
      <c r="J4629" s="70">
        <v>15</v>
      </c>
      <c r="K4629" s="71">
        <v>585000</v>
      </c>
      <c r="L4629" s="72" t="s">
        <v>15</v>
      </c>
      <c r="M4629" s="72" t="s">
        <v>254</v>
      </c>
    </row>
    <row r="4630" spans="1:13" s="3" customFormat="1" ht="12.75" x14ac:dyDescent="0.2">
      <c r="A4630" s="62" t="s">
        <v>23</v>
      </c>
      <c r="B4630" s="62" t="s">
        <v>216</v>
      </c>
      <c r="C4630" s="63">
        <v>10</v>
      </c>
      <c r="D4630" s="64" t="s">
        <v>13377</v>
      </c>
      <c r="E4630" s="64" t="s">
        <v>3996</v>
      </c>
      <c r="F4630" s="65">
        <v>31201516</v>
      </c>
      <c r="G4630" s="64" t="s">
        <v>13633</v>
      </c>
      <c r="H4630" s="64">
        <v>1</v>
      </c>
      <c r="I4630" s="64">
        <v>2</v>
      </c>
      <c r="J4630" s="66">
        <v>1</v>
      </c>
      <c r="K4630" s="67">
        <v>42000</v>
      </c>
      <c r="L4630" s="68" t="s">
        <v>15</v>
      </c>
      <c r="M4630" s="68" t="s">
        <v>254</v>
      </c>
    </row>
    <row r="4631" spans="1:13" s="3" customFormat="1" ht="12.75" x14ac:dyDescent="0.2">
      <c r="A4631" s="62" t="s">
        <v>23</v>
      </c>
      <c r="B4631" s="62" t="s">
        <v>216</v>
      </c>
      <c r="C4631" s="63">
        <v>10</v>
      </c>
      <c r="D4631" s="62" t="s">
        <v>13377</v>
      </c>
      <c r="E4631" s="62" t="s">
        <v>3997</v>
      </c>
      <c r="F4631" s="69">
        <v>31201519</v>
      </c>
      <c r="G4631" s="62" t="s">
        <v>13633</v>
      </c>
      <c r="H4631" s="62">
        <v>1</v>
      </c>
      <c r="I4631" s="62">
        <v>2</v>
      </c>
      <c r="J4631" s="70">
        <v>30</v>
      </c>
      <c r="K4631" s="71">
        <v>2910000</v>
      </c>
      <c r="L4631" s="72" t="s">
        <v>15</v>
      </c>
      <c r="M4631" s="72" t="s">
        <v>254</v>
      </c>
    </row>
    <row r="4632" spans="1:13" s="3" customFormat="1" ht="12.75" x14ac:dyDescent="0.2">
      <c r="A4632" s="62" t="s">
        <v>23</v>
      </c>
      <c r="B4632" s="62" t="s">
        <v>219</v>
      </c>
      <c r="C4632" s="63">
        <v>10</v>
      </c>
      <c r="D4632" s="64" t="s">
        <v>13379</v>
      </c>
      <c r="E4632" s="64" t="s">
        <v>3998</v>
      </c>
      <c r="F4632" s="65">
        <v>30181503</v>
      </c>
      <c r="G4632" s="64" t="s">
        <v>13633</v>
      </c>
      <c r="H4632" s="64">
        <v>1</v>
      </c>
      <c r="I4632" s="64">
        <v>2</v>
      </c>
      <c r="J4632" s="66">
        <v>20</v>
      </c>
      <c r="K4632" s="67">
        <v>460000</v>
      </c>
      <c r="L4632" s="68" t="s">
        <v>15</v>
      </c>
      <c r="M4632" s="68" t="s">
        <v>254</v>
      </c>
    </row>
    <row r="4633" spans="1:13" s="3" customFormat="1" ht="12.75" x14ac:dyDescent="0.2">
      <c r="A4633" s="62" t="s">
        <v>23</v>
      </c>
      <c r="B4633" s="62" t="s">
        <v>871</v>
      </c>
      <c r="C4633" s="63">
        <v>10</v>
      </c>
      <c r="D4633" s="62" t="s">
        <v>13490</v>
      </c>
      <c r="E4633" s="62" t="s">
        <v>3999</v>
      </c>
      <c r="F4633" s="69">
        <v>31211700</v>
      </c>
      <c r="G4633" s="62" t="s">
        <v>13633</v>
      </c>
      <c r="H4633" s="62">
        <v>1</v>
      </c>
      <c r="I4633" s="62">
        <v>2</v>
      </c>
      <c r="J4633" s="70">
        <v>55</v>
      </c>
      <c r="K4633" s="71">
        <v>3575000</v>
      </c>
      <c r="L4633" s="72" t="s">
        <v>15</v>
      </c>
      <c r="M4633" s="72" t="s">
        <v>254</v>
      </c>
    </row>
    <row r="4634" spans="1:13" s="3" customFormat="1" ht="12.75" x14ac:dyDescent="0.2">
      <c r="A4634" s="62" t="s">
        <v>23</v>
      </c>
      <c r="B4634" s="62" t="s">
        <v>219</v>
      </c>
      <c r="C4634" s="63">
        <v>10</v>
      </c>
      <c r="D4634" s="64" t="s">
        <v>13379</v>
      </c>
      <c r="E4634" s="64" t="s">
        <v>4000</v>
      </c>
      <c r="F4634" s="65">
        <v>31162600</v>
      </c>
      <c r="G4634" s="64" t="s">
        <v>13633</v>
      </c>
      <c r="H4634" s="64">
        <v>1</v>
      </c>
      <c r="I4634" s="64">
        <v>2</v>
      </c>
      <c r="J4634" s="66">
        <v>50</v>
      </c>
      <c r="K4634" s="67">
        <v>750000</v>
      </c>
      <c r="L4634" s="68" t="s">
        <v>15</v>
      </c>
      <c r="M4634" s="68" t="s">
        <v>254</v>
      </c>
    </row>
    <row r="4635" spans="1:13" s="3" customFormat="1" ht="12.75" x14ac:dyDescent="0.2">
      <c r="A4635" s="62" t="s">
        <v>23</v>
      </c>
      <c r="B4635" s="62" t="s">
        <v>219</v>
      </c>
      <c r="C4635" s="63">
        <v>10</v>
      </c>
      <c r="D4635" s="62" t="s">
        <v>13379</v>
      </c>
      <c r="E4635" s="62" t="s">
        <v>14626</v>
      </c>
      <c r="F4635" s="69">
        <v>31162600</v>
      </c>
      <c r="G4635" s="62" t="s">
        <v>13633</v>
      </c>
      <c r="H4635" s="62">
        <v>1</v>
      </c>
      <c r="I4635" s="62">
        <v>2</v>
      </c>
      <c r="J4635" s="70">
        <v>50</v>
      </c>
      <c r="K4635" s="71">
        <v>150000</v>
      </c>
      <c r="L4635" s="72" t="s">
        <v>15</v>
      </c>
      <c r="M4635" s="72" t="s">
        <v>254</v>
      </c>
    </row>
    <row r="4636" spans="1:13" s="3" customFormat="1" ht="12.75" x14ac:dyDescent="0.2">
      <c r="A4636" s="62" t="s">
        <v>23</v>
      </c>
      <c r="B4636" s="62" t="s">
        <v>219</v>
      </c>
      <c r="C4636" s="63">
        <v>10</v>
      </c>
      <c r="D4636" s="64" t="s">
        <v>13379</v>
      </c>
      <c r="E4636" s="64" t="s">
        <v>4001</v>
      </c>
      <c r="F4636" s="65">
        <v>31162600</v>
      </c>
      <c r="G4636" s="64" t="s">
        <v>13633</v>
      </c>
      <c r="H4636" s="64">
        <v>1</v>
      </c>
      <c r="I4636" s="64">
        <v>2</v>
      </c>
      <c r="J4636" s="66">
        <v>50</v>
      </c>
      <c r="K4636" s="67">
        <v>115000</v>
      </c>
      <c r="L4636" s="68" t="s">
        <v>15</v>
      </c>
      <c r="M4636" s="68" t="s">
        <v>254</v>
      </c>
    </row>
    <row r="4637" spans="1:13" s="3" customFormat="1" ht="12.75" x14ac:dyDescent="0.2">
      <c r="A4637" s="62" t="s">
        <v>23</v>
      </c>
      <c r="B4637" s="62" t="s">
        <v>219</v>
      </c>
      <c r="C4637" s="63">
        <v>10</v>
      </c>
      <c r="D4637" s="62" t="s">
        <v>13379</v>
      </c>
      <c r="E4637" s="62" t="s">
        <v>4002</v>
      </c>
      <c r="F4637" s="69">
        <v>31162600</v>
      </c>
      <c r="G4637" s="62" t="s">
        <v>13633</v>
      </c>
      <c r="H4637" s="62">
        <v>1</v>
      </c>
      <c r="I4637" s="62">
        <v>2</v>
      </c>
      <c r="J4637" s="70">
        <v>50</v>
      </c>
      <c r="K4637" s="71">
        <v>115000</v>
      </c>
      <c r="L4637" s="72" t="s">
        <v>15</v>
      </c>
      <c r="M4637" s="72" t="s">
        <v>254</v>
      </c>
    </row>
    <row r="4638" spans="1:13" s="3" customFormat="1" ht="12.75" x14ac:dyDescent="0.2">
      <c r="A4638" s="62" t="s">
        <v>23</v>
      </c>
      <c r="B4638" s="62" t="s">
        <v>865</v>
      </c>
      <c r="C4638" s="63">
        <v>10</v>
      </c>
      <c r="D4638" s="64" t="s">
        <v>13484</v>
      </c>
      <c r="E4638" s="64" t="s">
        <v>4003</v>
      </c>
      <c r="F4638" s="65">
        <v>11111600</v>
      </c>
      <c r="G4638" s="64" t="s">
        <v>13633</v>
      </c>
      <c r="H4638" s="64">
        <v>1</v>
      </c>
      <c r="I4638" s="64">
        <v>2</v>
      </c>
      <c r="J4638" s="66">
        <v>12</v>
      </c>
      <c r="K4638" s="67">
        <v>156000</v>
      </c>
      <c r="L4638" s="68" t="s">
        <v>3286</v>
      </c>
      <c r="M4638" s="68" t="s">
        <v>254</v>
      </c>
    </row>
    <row r="4639" spans="1:13" s="3" customFormat="1" ht="12.75" x14ac:dyDescent="0.2">
      <c r="A4639" s="62" t="s">
        <v>23</v>
      </c>
      <c r="B4639" s="62" t="s">
        <v>865</v>
      </c>
      <c r="C4639" s="63">
        <v>10</v>
      </c>
      <c r="D4639" s="62" t="s">
        <v>13484</v>
      </c>
      <c r="E4639" s="62" t="s">
        <v>4004</v>
      </c>
      <c r="F4639" s="69">
        <v>11111611</v>
      </c>
      <c r="G4639" s="62" t="s">
        <v>13633</v>
      </c>
      <c r="H4639" s="62">
        <v>1</v>
      </c>
      <c r="I4639" s="62">
        <v>2</v>
      </c>
      <c r="J4639" s="70">
        <v>32</v>
      </c>
      <c r="K4639" s="71">
        <v>3840000</v>
      </c>
      <c r="L4639" s="72" t="s">
        <v>3286</v>
      </c>
      <c r="M4639" s="72" t="s">
        <v>254</v>
      </c>
    </row>
    <row r="4640" spans="1:13" s="3" customFormat="1" ht="12.75" x14ac:dyDescent="0.2">
      <c r="A4640" s="62" t="s">
        <v>23</v>
      </c>
      <c r="B4640" s="62" t="s">
        <v>221</v>
      </c>
      <c r="C4640" s="63">
        <v>10</v>
      </c>
      <c r="D4640" s="64" t="s">
        <v>13382</v>
      </c>
      <c r="E4640" s="64" t="s">
        <v>4005</v>
      </c>
      <c r="F4640" s="65">
        <v>12164900</v>
      </c>
      <c r="G4640" s="64" t="s">
        <v>13633</v>
      </c>
      <c r="H4640" s="64">
        <v>1</v>
      </c>
      <c r="I4640" s="64">
        <v>2</v>
      </c>
      <c r="J4640" s="66">
        <v>40</v>
      </c>
      <c r="K4640" s="67">
        <v>1920000</v>
      </c>
      <c r="L4640" s="68" t="s">
        <v>15</v>
      </c>
      <c r="M4640" s="68" t="s">
        <v>254</v>
      </c>
    </row>
    <row r="4641" spans="1:13" s="3" customFormat="1" ht="12.75" x14ac:dyDescent="0.2">
      <c r="A4641" s="62" t="s">
        <v>23</v>
      </c>
      <c r="B4641" s="62" t="s">
        <v>3294</v>
      </c>
      <c r="C4641" s="63">
        <v>10</v>
      </c>
      <c r="D4641" s="62" t="s">
        <v>13572</v>
      </c>
      <c r="E4641" s="62" t="s">
        <v>4006</v>
      </c>
      <c r="F4641" s="69">
        <v>30131600</v>
      </c>
      <c r="G4641" s="62" t="s">
        <v>13633</v>
      </c>
      <c r="H4641" s="62">
        <v>1</v>
      </c>
      <c r="I4641" s="62">
        <v>2</v>
      </c>
      <c r="J4641" s="70">
        <v>50</v>
      </c>
      <c r="K4641" s="71">
        <v>85000</v>
      </c>
      <c r="L4641" s="72" t="s">
        <v>15</v>
      </c>
      <c r="M4641" s="72" t="s">
        <v>254</v>
      </c>
    </row>
    <row r="4642" spans="1:13" s="3" customFormat="1" ht="12.75" x14ac:dyDescent="0.2">
      <c r="A4642" s="62" t="s">
        <v>23</v>
      </c>
      <c r="B4642" s="62" t="s">
        <v>3294</v>
      </c>
      <c r="C4642" s="63">
        <v>10</v>
      </c>
      <c r="D4642" s="64" t="s">
        <v>13572</v>
      </c>
      <c r="E4642" s="64" t="s">
        <v>4007</v>
      </c>
      <c r="F4642" s="65">
        <v>30131600</v>
      </c>
      <c r="G4642" s="64" t="s">
        <v>13633</v>
      </c>
      <c r="H4642" s="64">
        <v>1</v>
      </c>
      <c r="I4642" s="64">
        <v>2</v>
      </c>
      <c r="J4642" s="66">
        <v>50</v>
      </c>
      <c r="K4642" s="67">
        <v>175000</v>
      </c>
      <c r="L4642" s="68" t="s">
        <v>15</v>
      </c>
      <c r="M4642" s="68" t="s">
        <v>254</v>
      </c>
    </row>
    <row r="4643" spans="1:13" s="3" customFormat="1" ht="12.75" x14ac:dyDescent="0.2">
      <c r="A4643" s="62" t="s">
        <v>23</v>
      </c>
      <c r="B4643" s="62" t="s">
        <v>3294</v>
      </c>
      <c r="C4643" s="63">
        <v>10</v>
      </c>
      <c r="D4643" s="62" t="s">
        <v>13572</v>
      </c>
      <c r="E4643" s="62" t="s">
        <v>4008</v>
      </c>
      <c r="F4643" s="69">
        <v>30131600</v>
      </c>
      <c r="G4643" s="62" t="s">
        <v>13633</v>
      </c>
      <c r="H4643" s="62">
        <v>1</v>
      </c>
      <c r="I4643" s="62">
        <v>2</v>
      </c>
      <c r="J4643" s="70">
        <v>50</v>
      </c>
      <c r="K4643" s="71">
        <v>110000</v>
      </c>
      <c r="L4643" s="72" t="s">
        <v>15</v>
      </c>
      <c r="M4643" s="72" t="s">
        <v>254</v>
      </c>
    </row>
    <row r="4644" spans="1:13" s="3" customFormat="1" ht="12.75" x14ac:dyDescent="0.2">
      <c r="A4644" s="62" t="s">
        <v>23</v>
      </c>
      <c r="B4644" s="62" t="s">
        <v>869</v>
      </c>
      <c r="C4644" s="63">
        <v>10</v>
      </c>
      <c r="D4644" s="64" t="s">
        <v>13488</v>
      </c>
      <c r="E4644" s="64" t="s">
        <v>14627</v>
      </c>
      <c r="F4644" s="65">
        <v>30103604</v>
      </c>
      <c r="G4644" s="64" t="s">
        <v>13633</v>
      </c>
      <c r="H4644" s="64">
        <v>1</v>
      </c>
      <c r="I4644" s="64">
        <v>2</v>
      </c>
      <c r="J4644" s="66">
        <v>10</v>
      </c>
      <c r="K4644" s="67">
        <v>1200000</v>
      </c>
      <c r="L4644" s="68" t="s">
        <v>15</v>
      </c>
      <c r="M4644" s="68" t="s">
        <v>254</v>
      </c>
    </row>
    <row r="4645" spans="1:13" s="3" customFormat="1" ht="12.75" x14ac:dyDescent="0.2">
      <c r="A4645" s="62" t="s">
        <v>23</v>
      </c>
      <c r="B4645" s="62" t="s">
        <v>869</v>
      </c>
      <c r="C4645" s="63">
        <v>10</v>
      </c>
      <c r="D4645" s="62" t="s">
        <v>13488</v>
      </c>
      <c r="E4645" s="62" t="s">
        <v>14628</v>
      </c>
      <c r="F4645" s="69">
        <v>30103604</v>
      </c>
      <c r="G4645" s="62" t="s">
        <v>13633</v>
      </c>
      <c r="H4645" s="62">
        <v>1</v>
      </c>
      <c r="I4645" s="62">
        <v>2</v>
      </c>
      <c r="J4645" s="70">
        <v>15</v>
      </c>
      <c r="K4645" s="71">
        <v>1875000</v>
      </c>
      <c r="L4645" s="72" t="s">
        <v>15</v>
      </c>
      <c r="M4645" s="72" t="s">
        <v>254</v>
      </c>
    </row>
    <row r="4646" spans="1:13" s="3" customFormat="1" ht="12.75" x14ac:dyDescent="0.2">
      <c r="A4646" s="62" t="s">
        <v>23</v>
      </c>
      <c r="B4646" s="62" t="s">
        <v>869</v>
      </c>
      <c r="C4646" s="63">
        <v>10</v>
      </c>
      <c r="D4646" s="64" t="s">
        <v>13488</v>
      </c>
      <c r="E4646" s="64" t="s">
        <v>14629</v>
      </c>
      <c r="F4646" s="65">
        <v>30103604</v>
      </c>
      <c r="G4646" s="64" t="s">
        <v>13633</v>
      </c>
      <c r="H4646" s="64">
        <v>1</v>
      </c>
      <c r="I4646" s="64">
        <v>2</v>
      </c>
      <c r="J4646" s="66">
        <v>20</v>
      </c>
      <c r="K4646" s="67">
        <v>1060000</v>
      </c>
      <c r="L4646" s="68" t="s">
        <v>15</v>
      </c>
      <c r="M4646" s="68" t="s">
        <v>254</v>
      </c>
    </row>
    <row r="4647" spans="1:13" s="3" customFormat="1" ht="12.75" x14ac:dyDescent="0.2">
      <c r="A4647" s="62" t="s">
        <v>23</v>
      </c>
      <c r="B4647" s="62" t="s">
        <v>869</v>
      </c>
      <c r="C4647" s="63">
        <v>10</v>
      </c>
      <c r="D4647" s="62" t="s">
        <v>13488</v>
      </c>
      <c r="E4647" s="62" t="s">
        <v>14630</v>
      </c>
      <c r="F4647" s="69">
        <v>30103604</v>
      </c>
      <c r="G4647" s="62" t="s">
        <v>13633</v>
      </c>
      <c r="H4647" s="62">
        <v>1</v>
      </c>
      <c r="I4647" s="62">
        <v>2</v>
      </c>
      <c r="J4647" s="70">
        <v>20</v>
      </c>
      <c r="K4647" s="71">
        <v>1960000</v>
      </c>
      <c r="L4647" s="72" t="s">
        <v>15</v>
      </c>
      <c r="M4647" s="72" t="s">
        <v>254</v>
      </c>
    </row>
    <row r="4648" spans="1:13" s="3" customFormat="1" ht="12.75" x14ac:dyDescent="0.2">
      <c r="A4648" s="62" t="s">
        <v>23</v>
      </c>
      <c r="B4648" s="62" t="s">
        <v>876</v>
      </c>
      <c r="C4648" s="63">
        <v>10</v>
      </c>
      <c r="D4648" s="64" t="s">
        <v>13495</v>
      </c>
      <c r="E4648" s="64" t="s">
        <v>4009</v>
      </c>
      <c r="F4648" s="65">
        <v>30161503</v>
      </c>
      <c r="G4648" s="64" t="s">
        <v>13633</v>
      </c>
      <c r="H4648" s="64">
        <v>1</v>
      </c>
      <c r="I4648" s="64">
        <v>2</v>
      </c>
      <c r="J4648" s="66">
        <v>400</v>
      </c>
      <c r="K4648" s="67">
        <v>16000000</v>
      </c>
      <c r="L4648" s="68" t="s">
        <v>15</v>
      </c>
      <c r="M4648" s="68" t="s">
        <v>254</v>
      </c>
    </row>
    <row r="4649" spans="1:13" s="3" customFormat="1" ht="12.75" x14ac:dyDescent="0.2">
      <c r="A4649" s="62" t="s">
        <v>23</v>
      </c>
      <c r="B4649" s="62" t="s">
        <v>876</v>
      </c>
      <c r="C4649" s="63">
        <v>10</v>
      </c>
      <c r="D4649" s="62" t="s">
        <v>13495</v>
      </c>
      <c r="E4649" s="62" t="s">
        <v>4010</v>
      </c>
      <c r="F4649" s="69">
        <v>52141611</v>
      </c>
      <c r="G4649" s="62" t="s">
        <v>13633</v>
      </c>
      <c r="H4649" s="62">
        <v>1</v>
      </c>
      <c r="I4649" s="62">
        <v>2</v>
      </c>
      <c r="J4649" s="70">
        <v>3</v>
      </c>
      <c r="K4649" s="71">
        <v>267000</v>
      </c>
      <c r="L4649" s="72" t="s">
        <v>15</v>
      </c>
      <c r="M4649" s="72" t="s">
        <v>254</v>
      </c>
    </row>
    <row r="4650" spans="1:13" s="3" customFormat="1" ht="12.75" x14ac:dyDescent="0.2">
      <c r="A4650" s="62" t="s">
        <v>23</v>
      </c>
      <c r="B4650" s="62" t="s">
        <v>875</v>
      </c>
      <c r="C4650" s="63">
        <v>10</v>
      </c>
      <c r="D4650" s="64" t="s">
        <v>13494</v>
      </c>
      <c r="E4650" s="64" t="s">
        <v>4011</v>
      </c>
      <c r="F4650" s="65">
        <v>30181504</v>
      </c>
      <c r="G4650" s="64" t="s">
        <v>13633</v>
      </c>
      <c r="H4650" s="64">
        <v>1</v>
      </c>
      <c r="I4650" s="64">
        <v>2</v>
      </c>
      <c r="J4650" s="66">
        <v>12</v>
      </c>
      <c r="K4650" s="67">
        <v>840000</v>
      </c>
      <c r="L4650" s="68" t="s">
        <v>15</v>
      </c>
      <c r="M4650" s="68" t="s">
        <v>254</v>
      </c>
    </row>
    <row r="4651" spans="1:13" s="3" customFormat="1" ht="12.75" x14ac:dyDescent="0.2">
      <c r="A4651" s="62" t="s">
        <v>23</v>
      </c>
      <c r="B4651" s="62" t="s">
        <v>875</v>
      </c>
      <c r="C4651" s="63">
        <v>10</v>
      </c>
      <c r="D4651" s="62" t="s">
        <v>13494</v>
      </c>
      <c r="E4651" s="62" t="s">
        <v>4012</v>
      </c>
      <c r="F4651" s="69">
        <v>30181504</v>
      </c>
      <c r="G4651" s="62" t="s">
        <v>13633</v>
      </c>
      <c r="H4651" s="62">
        <v>1</v>
      </c>
      <c r="I4651" s="62">
        <v>2</v>
      </c>
      <c r="J4651" s="70">
        <v>6</v>
      </c>
      <c r="K4651" s="71">
        <v>840000</v>
      </c>
      <c r="L4651" s="72" t="s">
        <v>15</v>
      </c>
      <c r="M4651" s="72" t="s">
        <v>254</v>
      </c>
    </row>
    <row r="4652" spans="1:13" s="3" customFormat="1" ht="12.75" x14ac:dyDescent="0.2">
      <c r="A4652" s="62" t="s">
        <v>23</v>
      </c>
      <c r="B4652" s="62" t="s">
        <v>472</v>
      </c>
      <c r="C4652" s="63">
        <v>10</v>
      </c>
      <c r="D4652" s="64" t="s">
        <v>13437</v>
      </c>
      <c r="E4652" s="64" t="s">
        <v>14631</v>
      </c>
      <c r="F4652" s="65">
        <v>27111918</v>
      </c>
      <c r="G4652" s="64" t="s">
        <v>13633</v>
      </c>
      <c r="H4652" s="64">
        <v>1</v>
      </c>
      <c r="I4652" s="64">
        <v>2</v>
      </c>
      <c r="J4652" s="66">
        <v>100</v>
      </c>
      <c r="K4652" s="67">
        <v>85000</v>
      </c>
      <c r="L4652" s="68" t="s">
        <v>15</v>
      </c>
      <c r="M4652" s="68" t="s">
        <v>254</v>
      </c>
    </row>
    <row r="4653" spans="1:13" s="3" customFormat="1" ht="12.75" x14ac:dyDescent="0.2">
      <c r="A4653" s="62" t="s">
        <v>23</v>
      </c>
      <c r="B4653" s="62" t="s">
        <v>472</v>
      </c>
      <c r="C4653" s="63">
        <v>10</v>
      </c>
      <c r="D4653" s="62" t="s">
        <v>13437</v>
      </c>
      <c r="E4653" s="62" t="s">
        <v>14632</v>
      </c>
      <c r="F4653" s="69">
        <v>27111918</v>
      </c>
      <c r="G4653" s="62" t="s">
        <v>13633</v>
      </c>
      <c r="H4653" s="62">
        <v>1</v>
      </c>
      <c r="I4653" s="62">
        <v>2</v>
      </c>
      <c r="J4653" s="70">
        <v>500</v>
      </c>
      <c r="K4653" s="71">
        <v>465000</v>
      </c>
      <c r="L4653" s="72" t="s">
        <v>15</v>
      </c>
      <c r="M4653" s="72" t="s">
        <v>254</v>
      </c>
    </row>
    <row r="4654" spans="1:13" s="3" customFormat="1" ht="12.75" x14ac:dyDescent="0.2">
      <c r="A4654" s="62" t="s">
        <v>23</v>
      </c>
      <c r="B4654" s="62" t="s">
        <v>472</v>
      </c>
      <c r="C4654" s="63">
        <v>10</v>
      </c>
      <c r="D4654" s="64" t="s">
        <v>13437</v>
      </c>
      <c r="E4654" s="64" t="s">
        <v>14633</v>
      </c>
      <c r="F4654" s="65">
        <v>27111918</v>
      </c>
      <c r="G4654" s="64" t="s">
        <v>13633</v>
      </c>
      <c r="H4654" s="64">
        <v>1</v>
      </c>
      <c r="I4654" s="64">
        <v>2</v>
      </c>
      <c r="J4654" s="66">
        <v>100</v>
      </c>
      <c r="K4654" s="67">
        <v>110000</v>
      </c>
      <c r="L4654" s="68" t="s">
        <v>15</v>
      </c>
      <c r="M4654" s="68" t="s">
        <v>254</v>
      </c>
    </row>
    <row r="4655" spans="1:13" s="3" customFormat="1" ht="12.75" x14ac:dyDescent="0.2">
      <c r="A4655" s="62" t="s">
        <v>23</v>
      </c>
      <c r="B4655" s="62" t="s">
        <v>472</v>
      </c>
      <c r="C4655" s="63">
        <v>10</v>
      </c>
      <c r="D4655" s="62" t="s">
        <v>13437</v>
      </c>
      <c r="E4655" s="62" t="s">
        <v>14634</v>
      </c>
      <c r="F4655" s="69">
        <v>27111918</v>
      </c>
      <c r="G4655" s="62" t="s">
        <v>13633</v>
      </c>
      <c r="H4655" s="62">
        <v>1</v>
      </c>
      <c r="I4655" s="62">
        <v>2</v>
      </c>
      <c r="J4655" s="70">
        <v>100</v>
      </c>
      <c r="K4655" s="71">
        <v>150000</v>
      </c>
      <c r="L4655" s="72" t="s">
        <v>15</v>
      </c>
      <c r="M4655" s="72" t="s">
        <v>254</v>
      </c>
    </row>
    <row r="4656" spans="1:13" s="3" customFormat="1" ht="12.75" x14ac:dyDescent="0.2">
      <c r="A4656" s="62" t="s">
        <v>23</v>
      </c>
      <c r="B4656" s="62" t="s">
        <v>472</v>
      </c>
      <c r="C4656" s="63">
        <v>10</v>
      </c>
      <c r="D4656" s="64" t="s">
        <v>13437</v>
      </c>
      <c r="E4656" s="64" t="s">
        <v>14635</v>
      </c>
      <c r="F4656" s="65">
        <v>27111918</v>
      </c>
      <c r="G4656" s="64" t="s">
        <v>13633</v>
      </c>
      <c r="H4656" s="64">
        <v>1</v>
      </c>
      <c r="I4656" s="64">
        <v>2</v>
      </c>
      <c r="J4656" s="66">
        <v>100</v>
      </c>
      <c r="K4656" s="67">
        <v>130000</v>
      </c>
      <c r="L4656" s="68" t="s">
        <v>15</v>
      </c>
      <c r="M4656" s="68" t="s">
        <v>254</v>
      </c>
    </row>
    <row r="4657" spans="1:13" s="3" customFormat="1" ht="12.75" x14ac:dyDescent="0.2">
      <c r="A4657" s="62" t="s">
        <v>23</v>
      </c>
      <c r="B4657" s="62" t="s">
        <v>219</v>
      </c>
      <c r="C4657" s="63">
        <v>10</v>
      </c>
      <c r="D4657" s="62" t="s">
        <v>13379</v>
      </c>
      <c r="E4657" s="62" t="s">
        <v>4013</v>
      </c>
      <c r="F4657" s="69">
        <v>27111751</v>
      </c>
      <c r="G4657" s="62" t="s">
        <v>13633</v>
      </c>
      <c r="H4657" s="62">
        <v>1</v>
      </c>
      <c r="I4657" s="62">
        <v>2</v>
      </c>
      <c r="J4657" s="70">
        <v>20</v>
      </c>
      <c r="K4657" s="71">
        <v>330000</v>
      </c>
      <c r="L4657" s="72" t="s">
        <v>15</v>
      </c>
      <c r="M4657" s="72" t="s">
        <v>254</v>
      </c>
    </row>
    <row r="4658" spans="1:13" s="3" customFormat="1" ht="12.75" x14ac:dyDescent="0.2">
      <c r="A4658" s="62" t="s">
        <v>23</v>
      </c>
      <c r="B4658" s="62" t="s">
        <v>874</v>
      </c>
      <c r="C4658" s="63">
        <v>10</v>
      </c>
      <c r="D4658" s="64" t="s">
        <v>13493</v>
      </c>
      <c r="E4658" s="64" t="s">
        <v>4014</v>
      </c>
      <c r="F4658" s="65">
        <v>40142000</v>
      </c>
      <c r="G4658" s="64" t="s">
        <v>13633</v>
      </c>
      <c r="H4658" s="64">
        <v>1</v>
      </c>
      <c r="I4658" s="64">
        <v>2</v>
      </c>
      <c r="J4658" s="66">
        <v>30</v>
      </c>
      <c r="K4658" s="67">
        <v>78000</v>
      </c>
      <c r="L4658" s="68" t="s">
        <v>15</v>
      </c>
      <c r="M4658" s="68" t="s">
        <v>254</v>
      </c>
    </row>
    <row r="4659" spans="1:13" s="3" customFormat="1" ht="12.75" x14ac:dyDescent="0.2">
      <c r="A4659" s="62" t="s">
        <v>23</v>
      </c>
      <c r="B4659" s="62" t="s">
        <v>874</v>
      </c>
      <c r="C4659" s="63">
        <v>10</v>
      </c>
      <c r="D4659" s="62" t="s">
        <v>13493</v>
      </c>
      <c r="E4659" s="62" t="s">
        <v>4015</v>
      </c>
      <c r="F4659" s="69">
        <v>40142000</v>
      </c>
      <c r="G4659" s="62" t="s">
        <v>13633</v>
      </c>
      <c r="H4659" s="62">
        <v>1</v>
      </c>
      <c r="I4659" s="62">
        <v>2</v>
      </c>
      <c r="J4659" s="70">
        <v>30</v>
      </c>
      <c r="K4659" s="71">
        <v>93000</v>
      </c>
      <c r="L4659" s="72" t="s">
        <v>15</v>
      </c>
      <c r="M4659" s="72" t="s">
        <v>254</v>
      </c>
    </row>
    <row r="4660" spans="1:13" s="3" customFormat="1" ht="12.75" x14ac:dyDescent="0.2">
      <c r="A4660" s="62" t="s">
        <v>23</v>
      </c>
      <c r="B4660" s="62" t="s">
        <v>216</v>
      </c>
      <c r="C4660" s="63">
        <v>10</v>
      </c>
      <c r="D4660" s="64" t="s">
        <v>13377</v>
      </c>
      <c r="E4660" s="64" t="s">
        <v>1449</v>
      </c>
      <c r="F4660" s="65">
        <v>40142000</v>
      </c>
      <c r="G4660" s="64" t="s">
        <v>13633</v>
      </c>
      <c r="H4660" s="64">
        <v>1</v>
      </c>
      <c r="I4660" s="64">
        <v>2</v>
      </c>
      <c r="J4660" s="66">
        <v>10</v>
      </c>
      <c r="K4660" s="67">
        <v>40000</v>
      </c>
      <c r="L4660" s="68" t="s">
        <v>15</v>
      </c>
      <c r="M4660" s="68" t="s">
        <v>254</v>
      </c>
    </row>
    <row r="4661" spans="1:13" s="3" customFormat="1" ht="12.75" x14ac:dyDescent="0.2">
      <c r="A4661" s="62" t="s">
        <v>23</v>
      </c>
      <c r="B4661" s="62" t="s">
        <v>219</v>
      </c>
      <c r="C4661" s="63">
        <v>10</v>
      </c>
      <c r="D4661" s="62" t="s">
        <v>13379</v>
      </c>
      <c r="E4661" s="62" t="s">
        <v>4016</v>
      </c>
      <c r="F4661" s="69">
        <v>40141700</v>
      </c>
      <c r="G4661" s="62" t="s">
        <v>13633</v>
      </c>
      <c r="H4661" s="62">
        <v>1</v>
      </c>
      <c r="I4661" s="62">
        <v>2</v>
      </c>
      <c r="J4661" s="70">
        <v>20</v>
      </c>
      <c r="K4661" s="71">
        <v>860000</v>
      </c>
      <c r="L4661" s="72" t="s">
        <v>15</v>
      </c>
      <c r="M4661" s="72" t="s">
        <v>254</v>
      </c>
    </row>
    <row r="4662" spans="1:13" s="3" customFormat="1" ht="12.75" x14ac:dyDescent="0.2">
      <c r="A4662" s="62" t="s">
        <v>23</v>
      </c>
      <c r="B4662" s="62" t="s">
        <v>219</v>
      </c>
      <c r="C4662" s="63">
        <v>10</v>
      </c>
      <c r="D4662" s="64" t="s">
        <v>13379</v>
      </c>
      <c r="E4662" s="64" t="s">
        <v>4017</v>
      </c>
      <c r="F4662" s="65">
        <v>40141700</v>
      </c>
      <c r="G4662" s="64" t="s">
        <v>13633</v>
      </c>
      <c r="H4662" s="64">
        <v>1</v>
      </c>
      <c r="I4662" s="64">
        <v>2</v>
      </c>
      <c r="J4662" s="66">
        <v>20</v>
      </c>
      <c r="K4662" s="67">
        <v>920000</v>
      </c>
      <c r="L4662" s="68" t="s">
        <v>15</v>
      </c>
      <c r="M4662" s="68" t="s">
        <v>254</v>
      </c>
    </row>
    <row r="4663" spans="1:13" s="3" customFormat="1" ht="12.75" x14ac:dyDescent="0.2">
      <c r="A4663" s="62" t="s">
        <v>23</v>
      </c>
      <c r="B4663" s="62" t="s">
        <v>219</v>
      </c>
      <c r="C4663" s="63">
        <v>10</v>
      </c>
      <c r="D4663" s="62" t="s">
        <v>13379</v>
      </c>
      <c r="E4663" s="62" t="s">
        <v>4018</v>
      </c>
      <c r="F4663" s="69">
        <v>40141700</v>
      </c>
      <c r="G4663" s="62" t="s">
        <v>13633</v>
      </c>
      <c r="H4663" s="62">
        <v>1</v>
      </c>
      <c r="I4663" s="62">
        <v>2</v>
      </c>
      <c r="J4663" s="70">
        <v>20</v>
      </c>
      <c r="K4663" s="71">
        <v>560000</v>
      </c>
      <c r="L4663" s="72" t="s">
        <v>15</v>
      </c>
      <c r="M4663" s="72" t="s">
        <v>254</v>
      </c>
    </row>
    <row r="4664" spans="1:13" s="3" customFormat="1" ht="12.75" x14ac:dyDescent="0.2">
      <c r="A4664" s="62" t="s">
        <v>23</v>
      </c>
      <c r="B4664" s="62" t="s">
        <v>875</v>
      </c>
      <c r="C4664" s="63">
        <v>10</v>
      </c>
      <c r="D4664" s="64" t="s">
        <v>13494</v>
      </c>
      <c r="E4664" s="64" t="s">
        <v>4019</v>
      </c>
      <c r="F4664" s="65">
        <v>30181506</v>
      </c>
      <c r="G4664" s="64" t="s">
        <v>13633</v>
      </c>
      <c r="H4664" s="64">
        <v>1</v>
      </c>
      <c r="I4664" s="64">
        <v>2</v>
      </c>
      <c r="J4664" s="66">
        <v>3</v>
      </c>
      <c r="K4664" s="67">
        <v>780000</v>
      </c>
      <c r="L4664" s="68" t="s">
        <v>15</v>
      </c>
      <c r="M4664" s="68" t="s">
        <v>254</v>
      </c>
    </row>
    <row r="4665" spans="1:13" s="3" customFormat="1" ht="12.75" x14ac:dyDescent="0.2">
      <c r="A4665" s="62" t="s">
        <v>23</v>
      </c>
      <c r="B4665" s="62" t="s">
        <v>221</v>
      </c>
      <c r="C4665" s="63">
        <v>10</v>
      </c>
      <c r="D4665" s="62" t="s">
        <v>13382</v>
      </c>
      <c r="E4665" s="62" t="s">
        <v>4020</v>
      </c>
      <c r="F4665" s="69">
        <v>31201610</v>
      </c>
      <c r="G4665" s="62" t="s">
        <v>13633</v>
      </c>
      <c r="H4665" s="62">
        <v>1</v>
      </c>
      <c r="I4665" s="62">
        <v>2</v>
      </c>
      <c r="J4665" s="70">
        <v>4</v>
      </c>
      <c r="K4665" s="71">
        <v>280000</v>
      </c>
      <c r="L4665" s="72" t="s">
        <v>15</v>
      </c>
      <c r="M4665" s="72" t="s">
        <v>254</v>
      </c>
    </row>
    <row r="4666" spans="1:13" s="3" customFormat="1" ht="12.75" x14ac:dyDescent="0.2">
      <c r="A4666" s="62" t="s">
        <v>23</v>
      </c>
      <c r="B4666" s="62" t="s">
        <v>877</v>
      </c>
      <c r="C4666" s="63">
        <v>10</v>
      </c>
      <c r="D4666" s="64" t="s">
        <v>13496</v>
      </c>
      <c r="E4666" s="64" t="s">
        <v>4021</v>
      </c>
      <c r="F4666" s="65">
        <v>30101510</v>
      </c>
      <c r="G4666" s="64" t="s">
        <v>13633</v>
      </c>
      <c r="H4666" s="64">
        <v>1</v>
      </c>
      <c r="I4666" s="64">
        <v>2</v>
      </c>
      <c r="J4666" s="66">
        <v>1000</v>
      </c>
      <c r="K4666" s="67">
        <v>3200000</v>
      </c>
      <c r="L4666" s="68" t="s">
        <v>15</v>
      </c>
      <c r="M4666" s="68" t="s">
        <v>254</v>
      </c>
    </row>
    <row r="4667" spans="1:13" s="3" customFormat="1" ht="12.75" x14ac:dyDescent="0.2">
      <c r="A4667" s="62" t="s">
        <v>23</v>
      </c>
      <c r="B4667" s="62" t="s">
        <v>877</v>
      </c>
      <c r="C4667" s="63">
        <v>10</v>
      </c>
      <c r="D4667" s="62" t="s">
        <v>13496</v>
      </c>
      <c r="E4667" s="62" t="s">
        <v>4022</v>
      </c>
      <c r="F4667" s="69">
        <v>30101510</v>
      </c>
      <c r="G4667" s="62" t="s">
        <v>13633</v>
      </c>
      <c r="H4667" s="62">
        <v>1</v>
      </c>
      <c r="I4667" s="62">
        <v>2</v>
      </c>
      <c r="J4667" s="70">
        <v>1000</v>
      </c>
      <c r="K4667" s="71">
        <v>3400000</v>
      </c>
      <c r="L4667" s="72" t="s">
        <v>15</v>
      </c>
      <c r="M4667" s="72" t="s">
        <v>254</v>
      </c>
    </row>
    <row r="4668" spans="1:13" s="3" customFormat="1" ht="12.75" x14ac:dyDescent="0.2">
      <c r="A4668" s="62" t="s">
        <v>23</v>
      </c>
      <c r="B4668" s="62" t="s">
        <v>3293</v>
      </c>
      <c r="C4668" s="63">
        <v>10</v>
      </c>
      <c r="D4668" s="64" t="s">
        <v>13571</v>
      </c>
      <c r="E4668" s="64" t="s">
        <v>4023</v>
      </c>
      <c r="F4668" s="65">
        <v>31201607</v>
      </c>
      <c r="G4668" s="64" t="s">
        <v>13633</v>
      </c>
      <c r="H4668" s="64">
        <v>1</v>
      </c>
      <c r="I4668" s="64">
        <v>2</v>
      </c>
      <c r="J4668" s="66">
        <v>175</v>
      </c>
      <c r="K4668" s="67">
        <v>5600000</v>
      </c>
      <c r="L4668" s="68" t="s">
        <v>15</v>
      </c>
      <c r="M4668" s="68" t="s">
        <v>254</v>
      </c>
    </row>
    <row r="4669" spans="1:13" s="3" customFormat="1" ht="12.75" x14ac:dyDescent="0.2">
      <c r="A4669" s="62" t="s">
        <v>23</v>
      </c>
      <c r="B4669" s="62" t="s">
        <v>871</v>
      </c>
      <c r="C4669" s="63">
        <v>10</v>
      </c>
      <c r="D4669" s="62" t="s">
        <v>13490</v>
      </c>
      <c r="E4669" s="62" t="s">
        <v>4024</v>
      </c>
      <c r="F4669" s="69">
        <v>31211500</v>
      </c>
      <c r="G4669" s="62" t="s">
        <v>13633</v>
      </c>
      <c r="H4669" s="62">
        <v>1</v>
      </c>
      <c r="I4669" s="62">
        <v>2</v>
      </c>
      <c r="J4669" s="70">
        <v>20</v>
      </c>
      <c r="K4669" s="71">
        <v>1200000</v>
      </c>
      <c r="L4669" s="72" t="s">
        <v>15</v>
      </c>
      <c r="M4669" s="72" t="s">
        <v>254</v>
      </c>
    </row>
    <row r="4670" spans="1:13" s="3" customFormat="1" ht="12.75" x14ac:dyDescent="0.2">
      <c r="A4670" s="62" t="s">
        <v>23</v>
      </c>
      <c r="B4670" s="62" t="s">
        <v>871</v>
      </c>
      <c r="C4670" s="63">
        <v>10</v>
      </c>
      <c r="D4670" s="64" t="s">
        <v>13490</v>
      </c>
      <c r="E4670" s="64" t="s">
        <v>4025</v>
      </c>
      <c r="F4670" s="65">
        <v>31211500</v>
      </c>
      <c r="G4670" s="64" t="s">
        <v>13633</v>
      </c>
      <c r="H4670" s="64">
        <v>1</v>
      </c>
      <c r="I4670" s="64">
        <v>2</v>
      </c>
      <c r="J4670" s="66">
        <v>20</v>
      </c>
      <c r="K4670" s="67">
        <v>1020000</v>
      </c>
      <c r="L4670" s="68" t="s">
        <v>15</v>
      </c>
      <c r="M4670" s="68" t="s">
        <v>254</v>
      </c>
    </row>
    <row r="4671" spans="1:13" s="3" customFormat="1" ht="12.75" x14ac:dyDescent="0.2">
      <c r="A4671" s="62" t="s">
        <v>23</v>
      </c>
      <c r="B4671" s="62" t="s">
        <v>871</v>
      </c>
      <c r="C4671" s="63">
        <v>10</v>
      </c>
      <c r="D4671" s="62" t="s">
        <v>13490</v>
      </c>
      <c r="E4671" s="62" t="s">
        <v>4026</v>
      </c>
      <c r="F4671" s="69">
        <v>31211500</v>
      </c>
      <c r="G4671" s="62" t="s">
        <v>13633</v>
      </c>
      <c r="H4671" s="62">
        <v>1</v>
      </c>
      <c r="I4671" s="62">
        <v>2</v>
      </c>
      <c r="J4671" s="70">
        <v>26</v>
      </c>
      <c r="K4671" s="71">
        <v>4810000</v>
      </c>
      <c r="L4671" s="72" t="s">
        <v>15</v>
      </c>
      <c r="M4671" s="72" t="s">
        <v>254</v>
      </c>
    </row>
    <row r="4672" spans="1:13" s="3" customFormat="1" ht="12.75" x14ac:dyDescent="0.2">
      <c r="A4672" s="62" t="s">
        <v>23</v>
      </c>
      <c r="B4672" s="62" t="s">
        <v>871</v>
      </c>
      <c r="C4672" s="63">
        <v>10</v>
      </c>
      <c r="D4672" s="64" t="s">
        <v>13490</v>
      </c>
      <c r="E4672" s="64" t="s">
        <v>4027</v>
      </c>
      <c r="F4672" s="65">
        <v>31211500</v>
      </c>
      <c r="G4672" s="64" t="s">
        <v>13633</v>
      </c>
      <c r="H4672" s="64">
        <v>1</v>
      </c>
      <c r="I4672" s="64">
        <v>2</v>
      </c>
      <c r="J4672" s="66">
        <v>100</v>
      </c>
      <c r="K4672" s="67">
        <v>26000000</v>
      </c>
      <c r="L4672" s="68" t="s">
        <v>15</v>
      </c>
      <c r="M4672" s="68" t="s">
        <v>254</v>
      </c>
    </row>
    <row r="4673" spans="1:13" s="3" customFormat="1" ht="12.75" x14ac:dyDescent="0.2">
      <c r="A4673" s="62" t="s">
        <v>23</v>
      </c>
      <c r="B4673" s="62" t="s">
        <v>219</v>
      </c>
      <c r="C4673" s="63">
        <v>10</v>
      </c>
      <c r="D4673" s="62" t="s">
        <v>13379</v>
      </c>
      <c r="E4673" s="62" t="s">
        <v>4028</v>
      </c>
      <c r="F4673" s="69">
        <v>30171505</v>
      </c>
      <c r="G4673" s="62" t="s">
        <v>13633</v>
      </c>
      <c r="H4673" s="62">
        <v>1</v>
      </c>
      <c r="I4673" s="62">
        <v>2</v>
      </c>
      <c r="J4673" s="70">
        <v>2</v>
      </c>
      <c r="K4673" s="71">
        <v>520000</v>
      </c>
      <c r="L4673" s="72" t="s">
        <v>15</v>
      </c>
      <c r="M4673" s="72" t="s">
        <v>254</v>
      </c>
    </row>
    <row r="4674" spans="1:13" s="3" customFormat="1" ht="12.75" x14ac:dyDescent="0.2">
      <c r="A4674" s="62" t="s">
        <v>23</v>
      </c>
      <c r="B4674" s="62" t="s">
        <v>216</v>
      </c>
      <c r="C4674" s="63">
        <v>10</v>
      </c>
      <c r="D4674" s="64" t="s">
        <v>13377</v>
      </c>
      <c r="E4674" s="64" t="s">
        <v>4029</v>
      </c>
      <c r="F4674" s="65">
        <v>30181503</v>
      </c>
      <c r="G4674" s="64" t="s">
        <v>13633</v>
      </c>
      <c r="H4674" s="64">
        <v>1</v>
      </c>
      <c r="I4674" s="64">
        <v>2</v>
      </c>
      <c r="J4674" s="66">
        <v>22</v>
      </c>
      <c r="K4674" s="67">
        <v>1056000</v>
      </c>
      <c r="L4674" s="68" t="s">
        <v>15</v>
      </c>
      <c r="M4674" s="68" t="s">
        <v>254</v>
      </c>
    </row>
    <row r="4675" spans="1:13" s="3" customFormat="1" ht="12.75" x14ac:dyDescent="0.2">
      <c r="A4675" s="62" t="s">
        <v>23</v>
      </c>
      <c r="B4675" s="62" t="s">
        <v>217</v>
      </c>
      <c r="C4675" s="63">
        <v>10</v>
      </c>
      <c r="D4675" s="62" t="s">
        <v>13378</v>
      </c>
      <c r="E4675" s="62" t="s">
        <v>4030</v>
      </c>
      <c r="F4675" s="69">
        <v>31211906</v>
      </c>
      <c r="G4675" s="62" t="s">
        <v>13633</v>
      </c>
      <c r="H4675" s="62">
        <v>1</v>
      </c>
      <c r="I4675" s="62">
        <v>2</v>
      </c>
      <c r="J4675" s="70">
        <v>100</v>
      </c>
      <c r="K4675" s="71">
        <v>1300000</v>
      </c>
      <c r="L4675" s="72" t="s">
        <v>15</v>
      </c>
      <c r="M4675" s="72" t="s">
        <v>254</v>
      </c>
    </row>
    <row r="4676" spans="1:13" s="3" customFormat="1" ht="12.75" x14ac:dyDescent="0.2">
      <c r="A4676" s="62" t="s">
        <v>23</v>
      </c>
      <c r="B4676" s="62" t="s">
        <v>875</v>
      </c>
      <c r="C4676" s="63">
        <v>10</v>
      </c>
      <c r="D4676" s="64" t="s">
        <v>13494</v>
      </c>
      <c r="E4676" s="64" t="s">
        <v>4031</v>
      </c>
      <c r="F4676" s="65">
        <v>30181505</v>
      </c>
      <c r="G4676" s="64" t="s">
        <v>13633</v>
      </c>
      <c r="H4676" s="64">
        <v>1</v>
      </c>
      <c r="I4676" s="64">
        <v>2</v>
      </c>
      <c r="J4676" s="66">
        <v>9</v>
      </c>
      <c r="K4676" s="67">
        <v>1710000</v>
      </c>
      <c r="L4676" s="68" t="s">
        <v>15</v>
      </c>
      <c r="M4676" s="68" t="s">
        <v>254</v>
      </c>
    </row>
    <row r="4677" spans="1:13" s="3" customFormat="1" ht="12.75" x14ac:dyDescent="0.2">
      <c r="A4677" s="62" t="s">
        <v>23</v>
      </c>
      <c r="B4677" s="62" t="s">
        <v>875</v>
      </c>
      <c r="C4677" s="63">
        <v>10</v>
      </c>
      <c r="D4677" s="62" t="s">
        <v>13494</v>
      </c>
      <c r="E4677" s="62" t="s">
        <v>4032</v>
      </c>
      <c r="F4677" s="69">
        <v>30181505</v>
      </c>
      <c r="G4677" s="62" t="s">
        <v>13633</v>
      </c>
      <c r="H4677" s="62">
        <v>1</v>
      </c>
      <c r="I4677" s="62">
        <v>2</v>
      </c>
      <c r="J4677" s="70">
        <v>6</v>
      </c>
      <c r="K4677" s="71">
        <v>1650000</v>
      </c>
      <c r="L4677" s="72" t="s">
        <v>15</v>
      </c>
      <c r="M4677" s="72" t="s">
        <v>254</v>
      </c>
    </row>
    <row r="4678" spans="1:13" s="3" customFormat="1" ht="12.75" x14ac:dyDescent="0.2">
      <c r="A4678" s="62" t="s">
        <v>23</v>
      </c>
      <c r="B4678" s="62" t="s">
        <v>874</v>
      </c>
      <c r="C4678" s="63">
        <v>10</v>
      </c>
      <c r="D4678" s="64" t="s">
        <v>13493</v>
      </c>
      <c r="E4678" s="64" t="s">
        <v>4033</v>
      </c>
      <c r="F4678" s="65">
        <v>40142513</v>
      </c>
      <c r="G4678" s="64" t="s">
        <v>13633</v>
      </c>
      <c r="H4678" s="64">
        <v>1</v>
      </c>
      <c r="I4678" s="64">
        <v>2</v>
      </c>
      <c r="J4678" s="66">
        <v>10</v>
      </c>
      <c r="K4678" s="67">
        <v>150000</v>
      </c>
      <c r="L4678" s="68" t="s">
        <v>15</v>
      </c>
      <c r="M4678" s="68" t="s">
        <v>254</v>
      </c>
    </row>
    <row r="4679" spans="1:13" s="3" customFormat="1" ht="12.75" x14ac:dyDescent="0.2">
      <c r="A4679" s="62" t="s">
        <v>23</v>
      </c>
      <c r="B4679" s="62" t="s">
        <v>874</v>
      </c>
      <c r="C4679" s="63">
        <v>10</v>
      </c>
      <c r="D4679" s="62" t="s">
        <v>13493</v>
      </c>
      <c r="E4679" s="62" t="s">
        <v>4034</v>
      </c>
      <c r="F4679" s="69">
        <v>40142513</v>
      </c>
      <c r="G4679" s="62" t="s">
        <v>13633</v>
      </c>
      <c r="H4679" s="62">
        <v>1</v>
      </c>
      <c r="I4679" s="62">
        <v>2</v>
      </c>
      <c r="J4679" s="70">
        <v>10</v>
      </c>
      <c r="K4679" s="71">
        <v>155000</v>
      </c>
      <c r="L4679" s="72" t="s">
        <v>15</v>
      </c>
      <c r="M4679" s="72" t="s">
        <v>254</v>
      </c>
    </row>
    <row r="4680" spans="1:13" s="3" customFormat="1" ht="12.75" x14ac:dyDescent="0.2">
      <c r="A4680" s="62" t="s">
        <v>23</v>
      </c>
      <c r="B4680" s="62" t="s">
        <v>874</v>
      </c>
      <c r="C4680" s="63">
        <v>10</v>
      </c>
      <c r="D4680" s="64" t="s">
        <v>13493</v>
      </c>
      <c r="E4680" s="64" t="s">
        <v>4035</v>
      </c>
      <c r="F4680" s="65">
        <v>40142513</v>
      </c>
      <c r="G4680" s="64" t="s">
        <v>13633</v>
      </c>
      <c r="H4680" s="64">
        <v>1</v>
      </c>
      <c r="I4680" s="64">
        <v>2</v>
      </c>
      <c r="J4680" s="66">
        <v>10</v>
      </c>
      <c r="K4680" s="67">
        <v>85000</v>
      </c>
      <c r="L4680" s="68" t="s">
        <v>15</v>
      </c>
      <c r="M4680" s="68" t="s">
        <v>254</v>
      </c>
    </row>
    <row r="4681" spans="1:13" s="3" customFormat="1" ht="12.75" x14ac:dyDescent="0.2">
      <c r="A4681" s="62" t="s">
        <v>23</v>
      </c>
      <c r="B4681" s="62" t="s">
        <v>874</v>
      </c>
      <c r="C4681" s="63">
        <v>10</v>
      </c>
      <c r="D4681" s="62" t="s">
        <v>13493</v>
      </c>
      <c r="E4681" s="62" t="s">
        <v>4036</v>
      </c>
      <c r="F4681" s="69">
        <v>40142513</v>
      </c>
      <c r="G4681" s="62" t="s">
        <v>13633</v>
      </c>
      <c r="H4681" s="62">
        <v>1</v>
      </c>
      <c r="I4681" s="62">
        <v>2</v>
      </c>
      <c r="J4681" s="70">
        <v>10</v>
      </c>
      <c r="K4681" s="71">
        <v>100000</v>
      </c>
      <c r="L4681" s="72" t="s">
        <v>15</v>
      </c>
      <c r="M4681" s="72" t="s">
        <v>254</v>
      </c>
    </row>
    <row r="4682" spans="1:13" s="3" customFormat="1" ht="12.75" x14ac:dyDescent="0.2">
      <c r="A4682" s="62" t="s">
        <v>23</v>
      </c>
      <c r="B4682" s="62" t="s">
        <v>874</v>
      </c>
      <c r="C4682" s="63">
        <v>10</v>
      </c>
      <c r="D4682" s="64" t="s">
        <v>13493</v>
      </c>
      <c r="E4682" s="64" t="s">
        <v>4037</v>
      </c>
      <c r="F4682" s="65">
        <v>40142513</v>
      </c>
      <c r="G4682" s="64" t="s">
        <v>13633</v>
      </c>
      <c r="H4682" s="64">
        <v>1</v>
      </c>
      <c r="I4682" s="64">
        <v>2</v>
      </c>
      <c r="J4682" s="66">
        <v>10</v>
      </c>
      <c r="K4682" s="67">
        <v>120000</v>
      </c>
      <c r="L4682" s="68" t="s">
        <v>15</v>
      </c>
      <c r="M4682" s="68" t="s">
        <v>254</v>
      </c>
    </row>
    <row r="4683" spans="1:13" s="3" customFormat="1" ht="12.75" x14ac:dyDescent="0.2">
      <c r="A4683" s="62" t="s">
        <v>23</v>
      </c>
      <c r="B4683" s="62" t="s">
        <v>874</v>
      </c>
      <c r="C4683" s="63">
        <v>10</v>
      </c>
      <c r="D4683" s="62" t="s">
        <v>13493</v>
      </c>
      <c r="E4683" s="62" t="s">
        <v>4038</v>
      </c>
      <c r="F4683" s="69">
        <v>40142513</v>
      </c>
      <c r="G4683" s="62" t="s">
        <v>13633</v>
      </c>
      <c r="H4683" s="62">
        <v>1</v>
      </c>
      <c r="I4683" s="62">
        <v>2</v>
      </c>
      <c r="J4683" s="70">
        <v>10</v>
      </c>
      <c r="K4683" s="71">
        <v>120000</v>
      </c>
      <c r="L4683" s="72" t="s">
        <v>15</v>
      </c>
      <c r="M4683" s="72" t="s">
        <v>254</v>
      </c>
    </row>
    <row r="4684" spans="1:13" s="3" customFormat="1" ht="12.75" x14ac:dyDescent="0.2">
      <c r="A4684" s="62" t="s">
        <v>23</v>
      </c>
      <c r="B4684" s="62" t="s">
        <v>874</v>
      </c>
      <c r="C4684" s="63">
        <v>10</v>
      </c>
      <c r="D4684" s="64" t="s">
        <v>13493</v>
      </c>
      <c r="E4684" s="64" t="s">
        <v>4039</v>
      </c>
      <c r="F4684" s="65">
        <v>40142513</v>
      </c>
      <c r="G4684" s="64" t="s">
        <v>13633</v>
      </c>
      <c r="H4684" s="64">
        <v>1</v>
      </c>
      <c r="I4684" s="64">
        <v>2</v>
      </c>
      <c r="J4684" s="66">
        <v>10</v>
      </c>
      <c r="K4684" s="67">
        <v>85000</v>
      </c>
      <c r="L4684" s="68" t="s">
        <v>15</v>
      </c>
      <c r="M4684" s="68" t="s">
        <v>254</v>
      </c>
    </row>
    <row r="4685" spans="1:13" s="3" customFormat="1" ht="12.75" x14ac:dyDescent="0.2">
      <c r="A4685" s="62" t="s">
        <v>23</v>
      </c>
      <c r="B4685" s="62" t="s">
        <v>874</v>
      </c>
      <c r="C4685" s="63">
        <v>10</v>
      </c>
      <c r="D4685" s="62" t="s">
        <v>13493</v>
      </c>
      <c r="E4685" s="62" t="s">
        <v>4040</v>
      </c>
      <c r="F4685" s="69">
        <v>40142513</v>
      </c>
      <c r="G4685" s="62" t="s">
        <v>13633</v>
      </c>
      <c r="H4685" s="62">
        <v>1</v>
      </c>
      <c r="I4685" s="62">
        <v>2</v>
      </c>
      <c r="J4685" s="70">
        <v>10</v>
      </c>
      <c r="K4685" s="71">
        <v>95000</v>
      </c>
      <c r="L4685" s="72" t="s">
        <v>15</v>
      </c>
      <c r="M4685" s="72" t="s">
        <v>254</v>
      </c>
    </row>
    <row r="4686" spans="1:13" s="3" customFormat="1" ht="12.75" x14ac:dyDescent="0.2">
      <c r="A4686" s="62" t="s">
        <v>23</v>
      </c>
      <c r="B4686" s="62" t="s">
        <v>873</v>
      </c>
      <c r="C4686" s="63">
        <v>10</v>
      </c>
      <c r="D4686" s="64" t="s">
        <v>13492</v>
      </c>
      <c r="E4686" s="64" t="s">
        <v>14636</v>
      </c>
      <c r="F4686" s="65">
        <v>31133710</v>
      </c>
      <c r="G4686" s="64" t="s">
        <v>13633</v>
      </c>
      <c r="H4686" s="64">
        <v>1</v>
      </c>
      <c r="I4686" s="64">
        <v>2</v>
      </c>
      <c r="J4686" s="66">
        <v>20</v>
      </c>
      <c r="K4686" s="67">
        <v>420000</v>
      </c>
      <c r="L4686" s="68" t="s">
        <v>15</v>
      </c>
      <c r="M4686" s="68" t="s">
        <v>254</v>
      </c>
    </row>
    <row r="4687" spans="1:13" s="3" customFormat="1" ht="12.75" x14ac:dyDescent="0.2">
      <c r="A4687" s="62" t="s">
        <v>23</v>
      </c>
      <c r="B4687" s="62" t="s">
        <v>871</v>
      </c>
      <c r="C4687" s="63">
        <v>10</v>
      </c>
      <c r="D4687" s="62" t="s">
        <v>13490</v>
      </c>
      <c r="E4687" s="62" t="s">
        <v>4041</v>
      </c>
      <c r="F4687" s="69">
        <v>31211800</v>
      </c>
      <c r="G4687" s="62" t="s">
        <v>13633</v>
      </c>
      <c r="H4687" s="62">
        <v>1</v>
      </c>
      <c r="I4687" s="62">
        <v>2</v>
      </c>
      <c r="J4687" s="70">
        <v>3</v>
      </c>
      <c r="K4687" s="71">
        <v>4050000</v>
      </c>
      <c r="L4687" s="72" t="s">
        <v>15</v>
      </c>
      <c r="M4687" s="72" t="s">
        <v>254</v>
      </c>
    </row>
    <row r="4688" spans="1:13" s="3" customFormat="1" ht="12.75" x14ac:dyDescent="0.2">
      <c r="A4688" s="62" t="s">
        <v>23</v>
      </c>
      <c r="B4688" s="62" t="s">
        <v>871</v>
      </c>
      <c r="C4688" s="63">
        <v>10</v>
      </c>
      <c r="D4688" s="64" t="s">
        <v>13490</v>
      </c>
      <c r="E4688" s="64" t="s">
        <v>4042</v>
      </c>
      <c r="F4688" s="65">
        <v>31211709</v>
      </c>
      <c r="G4688" s="64" t="s">
        <v>13633</v>
      </c>
      <c r="H4688" s="64">
        <v>1</v>
      </c>
      <c r="I4688" s="64">
        <v>2</v>
      </c>
      <c r="J4688" s="66">
        <v>5</v>
      </c>
      <c r="K4688" s="67">
        <v>195000</v>
      </c>
      <c r="L4688" s="68" t="s">
        <v>15</v>
      </c>
      <c r="M4688" s="68" t="s">
        <v>254</v>
      </c>
    </row>
    <row r="4689" spans="1:13" s="3" customFormat="1" ht="12.75" x14ac:dyDescent="0.2">
      <c r="A4689" s="62" t="s">
        <v>23</v>
      </c>
      <c r="B4689" s="62" t="s">
        <v>219</v>
      </c>
      <c r="C4689" s="63">
        <v>10</v>
      </c>
      <c r="D4689" s="62" t="s">
        <v>13379</v>
      </c>
      <c r="E4689" s="62" t="s">
        <v>4043</v>
      </c>
      <c r="F4689" s="69">
        <v>31161528</v>
      </c>
      <c r="G4689" s="62" t="s">
        <v>13633</v>
      </c>
      <c r="H4689" s="62">
        <v>1</v>
      </c>
      <c r="I4689" s="62">
        <v>2</v>
      </c>
      <c r="J4689" s="70">
        <v>8000</v>
      </c>
      <c r="K4689" s="71">
        <v>7200000</v>
      </c>
      <c r="L4689" s="72" t="s">
        <v>15</v>
      </c>
      <c r="M4689" s="72" t="s">
        <v>254</v>
      </c>
    </row>
    <row r="4690" spans="1:13" s="3" customFormat="1" ht="12.75" x14ac:dyDescent="0.2">
      <c r="A4690" s="62" t="s">
        <v>23</v>
      </c>
      <c r="B4690" s="62" t="s">
        <v>219</v>
      </c>
      <c r="C4690" s="63">
        <v>10</v>
      </c>
      <c r="D4690" s="64" t="s">
        <v>13379</v>
      </c>
      <c r="E4690" s="64" t="s">
        <v>4044</v>
      </c>
      <c r="F4690" s="65">
        <v>31161509</v>
      </c>
      <c r="G4690" s="64" t="s">
        <v>13633</v>
      </c>
      <c r="H4690" s="64">
        <v>1</v>
      </c>
      <c r="I4690" s="64">
        <v>2</v>
      </c>
      <c r="J4690" s="66">
        <v>20000</v>
      </c>
      <c r="K4690" s="67">
        <v>15000000</v>
      </c>
      <c r="L4690" s="68" t="s">
        <v>15</v>
      </c>
      <c r="M4690" s="68" t="s">
        <v>254</v>
      </c>
    </row>
    <row r="4691" spans="1:13" s="3" customFormat="1" ht="12.75" x14ac:dyDescent="0.2">
      <c r="A4691" s="62" t="s">
        <v>23</v>
      </c>
      <c r="B4691" s="62" t="s">
        <v>874</v>
      </c>
      <c r="C4691" s="63">
        <v>10</v>
      </c>
      <c r="D4691" s="62" t="s">
        <v>13493</v>
      </c>
      <c r="E4691" s="62" t="s">
        <v>4045</v>
      </c>
      <c r="F4691" s="69">
        <v>40174908</v>
      </c>
      <c r="G4691" s="62" t="s">
        <v>13633</v>
      </c>
      <c r="H4691" s="62">
        <v>1</v>
      </c>
      <c r="I4691" s="62">
        <v>2</v>
      </c>
      <c r="J4691" s="70">
        <v>20</v>
      </c>
      <c r="K4691" s="71">
        <v>14000</v>
      </c>
      <c r="L4691" s="72" t="s">
        <v>15</v>
      </c>
      <c r="M4691" s="72" t="s">
        <v>254</v>
      </c>
    </row>
    <row r="4692" spans="1:13" s="3" customFormat="1" ht="12.75" x14ac:dyDescent="0.2">
      <c r="A4692" s="62" t="s">
        <v>23</v>
      </c>
      <c r="B4692" s="62" t="s">
        <v>877</v>
      </c>
      <c r="C4692" s="63">
        <v>10</v>
      </c>
      <c r="D4692" s="64" t="s">
        <v>13496</v>
      </c>
      <c r="E4692" s="64" t="s">
        <v>4046</v>
      </c>
      <c r="F4692" s="65">
        <v>40141600</v>
      </c>
      <c r="G4692" s="64" t="s">
        <v>13633</v>
      </c>
      <c r="H4692" s="64">
        <v>1</v>
      </c>
      <c r="I4692" s="64">
        <v>2</v>
      </c>
      <c r="J4692" s="66">
        <v>10</v>
      </c>
      <c r="K4692" s="67">
        <v>290000</v>
      </c>
      <c r="L4692" s="68" t="s">
        <v>15</v>
      </c>
      <c r="M4692" s="68" t="s">
        <v>254</v>
      </c>
    </row>
    <row r="4693" spans="1:13" s="3" customFormat="1" ht="12.75" x14ac:dyDescent="0.2">
      <c r="A4693" s="62" t="s">
        <v>23</v>
      </c>
      <c r="B4693" s="62" t="s">
        <v>877</v>
      </c>
      <c r="C4693" s="63">
        <v>10</v>
      </c>
      <c r="D4693" s="62" t="s">
        <v>13496</v>
      </c>
      <c r="E4693" s="62" t="s">
        <v>4047</v>
      </c>
      <c r="F4693" s="69">
        <v>40141600</v>
      </c>
      <c r="G4693" s="62" t="s">
        <v>13633</v>
      </c>
      <c r="H4693" s="62">
        <v>1</v>
      </c>
      <c r="I4693" s="62">
        <v>2</v>
      </c>
      <c r="J4693" s="70">
        <v>10</v>
      </c>
      <c r="K4693" s="71">
        <v>410000</v>
      </c>
      <c r="L4693" s="72" t="s">
        <v>15</v>
      </c>
      <c r="M4693" s="72" t="s">
        <v>254</v>
      </c>
    </row>
    <row r="4694" spans="1:13" s="3" customFormat="1" ht="12.75" x14ac:dyDescent="0.2">
      <c r="A4694" s="62" t="s">
        <v>23</v>
      </c>
      <c r="B4694" s="62" t="s">
        <v>3294</v>
      </c>
      <c r="C4694" s="63">
        <v>10</v>
      </c>
      <c r="D4694" s="64" t="s">
        <v>13572</v>
      </c>
      <c r="E4694" s="64" t="s">
        <v>4048</v>
      </c>
      <c r="F4694" s="65">
        <v>30131704</v>
      </c>
      <c r="G4694" s="64" t="s">
        <v>13633</v>
      </c>
      <c r="H4694" s="64">
        <v>1</v>
      </c>
      <c r="I4694" s="64">
        <v>2</v>
      </c>
      <c r="J4694" s="66">
        <v>600</v>
      </c>
      <c r="K4694" s="67">
        <v>9900000</v>
      </c>
      <c r="L4694" s="68" t="s">
        <v>1770</v>
      </c>
      <c r="M4694" s="68" t="s">
        <v>254</v>
      </c>
    </row>
    <row r="4695" spans="1:13" s="3" customFormat="1" ht="12.75" x14ac:dyDescent="0.2">
      <c r="A4695" s="62" t="s">
        <v>23</v>
      </c>
      <c r="B4695" s="62" t="s">
        <v>877</v>
      </c>
      <c r="C4695" s="63">
        <v>10</v>
      </c>
      <c r="D4695" s="62" t="s">
        <v>13496</v>
      </c>
      <c r="E4695" s="62" t="s">
        <v>14637</v>
      </c>
      <c r="F4695" s="69">
        <v>30102400</v>
      </c>
      <c r="G4695" s="62" t="s">
        <v>13633</v>
      </c>
      <c r="H4695" s="62">
        <v>1</v>
      </c>
      <c r="I4695" s="62">
        <v>2</v>
      </c>
      <c r="J4695" s="70">
        <v>60</v>
      </c>
      <c r="K4695" s="71">
        <v>1260000</v>
      </c>
      <c r="L4695" s="72" t="s">
        <v>15</v>
      </c>
      <c r="M4695" s="72" t="s">
        <v>254</v>
      </c>
    </row>
    <row r="4696" spans="1:13" s="3" customFormat="1" ht="12.75" x14ac:dyDescent="0.2">
      <c r="A4696" s="62" t="s">
        <v>23</v>
      </c>
      <c r="B4696" s="62" t="s">
        <v>871</v>
      </c>
      <c r="C4696" s="63">
        <v>10</v>
      </c>
      <c r="D4696" s="64" t="s">
        <v>13490</v>
      </c>
      <c r="E4696" s="64" t="s">
        <v>4049</v>
      </c>
      <c r="F4696" s="65">
        <v>31211502</v>
      </c>
      <c r="G4696" s="64" t="s">
        <v>13633</v>
      </c>
      <c r="H4696" s="64">
        <v>1</v>
      </c>
      <c r="I4696" s="64">
        <v>2</v>
      </c>
      <c r="J4696" s="66">
        <v>18</v>
      </c>
      <c r="K4696" s="67">
        <v>5247900</v>
      </c>
      <c r="L4696" s="68" t="s">
        <v>15</v>
      </c>
      <c r="M4696" s="68" t="s">
        <v>254</v>
      </c>
    </row>
    <row r="4697" spans="1:13" s="3" customFormat="1" ht="12.75" x14ac:dyDescent="0.2">
      <c r="A4697" s="62" t="s">
        <v>23</v>
      </c>
      <c r="B4697" s="62" t="s">
        <v>216</v>
      </c>
      <c r="C4697" s="63">
        <v>10</v>
      </c>
      <c r="D4697" s="62" t="s">
        <v>13377</v>
      </c>
      <c r="E4697" s="62" t="s">
        <v>4050</v>
      </c>
      <c r="F4697" s="69">
        <v>31201502</v>
      </c>
      <c r="G4697" s="62" t="s">
        <v>13631</v>
      </c>
      <c r="H4697" s="62">
        <v>3</v>
      </c>
      <c r="I4697" s="62">
        <v>2</v>
      </c>
      <c r="J4697" s="70">
        <v>10</v>
      </c>
      <c r="K4697" s="71">
        <v>521000</v>
      </c>
      <c r="L4697" s="72" t="s">
        <v>15</v>
      </c>
      <c r="M4697" s="72" t="s">
        <v>254</v>
      </c>
    </row>
    <row r="4698" spans="1:13" s="3" customFormat="1" ht="12.75" x14ac:dyDescent="0.2">
      <c r="A4698" s="62" t="s">
        <v>23</v>
      </c>
      <c r="B4698" s="62" t="s">
        <v>875</v>
      </c>
      <c r="C4698" s="63">
        <v>10</v>
      </c>
      <c r="D4698" s="64" t="s">
        <v>13494</v>
      </c>
      <c r="E4698" s="64" t="s">
        <v>4051</v>
      </c>
      <c r="F4698" s="65">
        <v>32121500</v>
      </c>
      <c r="G4698" s="64" t="s">
        <v>13631</v>
      </c>
      <c r="H4698" s="64">
        <v>3</v>
      </c>
      <c r="I4698" s="64">
        <v>2</v>
      </c>
      <c r="J4698" s="66">
        <v>10</v>
      </c>
      <c r="K4698" s="67">
        <v>55000</v>
      </c>
      <c r="L4698" s="68" t="s">
        <v>15</v>
      </c>
      <c r="M4698" s="68" t="s">
        <v>254</v>
      </c>
    </row>
    <row r="4699" spans="1:13" s="3" customFormat="1" ht="12.75" x14ac:dyDescent="0.2">
      <c r="A4699" s="62" t="s">
        <v>23</v>
      </c>
      <c r="B4699" s="62" t="s">
        <v>875</v>
      </c>
      <c r="C4699" s="63">
        <v>10</v>
      </c>
      <c r="D4699" s="62" t="s">
        <v>13494</v>
      </c>
      <c r="E4699" s="62" t="s">
        <v>4052</v>
      </c>
      <c r="F4699" s="69">
        <v>32121500</v>
      </c>
      <c r="G4699" s="62" t="s">
        <v>13631</v>
      </c>
      <c r="H4699" s="62">
        <v>3</v>
      </c>
      <c r="I4699" s="62">
        <v>2</v>
      </c>
      <c r="J4699" s="70">
        <v>5</v>
      </c>
      <c r="K4699" s="71">
        <v>39000</v>
      </c>
      <c r="L4699" s="72" t="s">
        <v>15</v>
      </c>
      <c r="M4699" s="72" t="s">
        <v>254</v>
      </c>
    </row>
    <row r="4700" spans="1:13" s="3" customFormat="1" ht="12.75" x14ac:dyDescent="0.2">
      <c r="A4700" s="62" t="s">
        <v>23</v>
      </c>
      <c r="B4700" s="62" t="s">
        <v>875</v>
      </c>
      <c r="C4700" s="63">
        <v>10</v>
      </c>
      <c r="D4700" s="64" t="s">
        <v>13494</v>
      </c>
      <c r="E4700" s="64" t="s">
        <v>4053</v>
      </c>
      <c r="F4700" s="65">
        <v>32121500</v>
      </c>
      <c r="G4700" s="64" t="s">
        <v>13631</v>
      </c>
      <c r="H4700" s="64">
        <v>3</v>
      </c>
      <c r="I4700" s="64">
        <v>2</v>
      </c>
      <c r="J4700" s="66">
        <v>5</v>
      </c>
      <c r="K4700" s="67">
        <v>42500</v>
      </c>
      <c r="L4700" s="68" t="s">
        <v>15</v>
      </c>
      <c r="M4700" s="68" t="s">
        <v>254</v>
      </c>
    </row>
    <row r="4701" spans="1:13" s="3" customFormat="1" ht="12.75" x14ac:dyDescent="0.2">
      <c r="A4701" s="62" t="s">
        <v>23</v>
      </c>
      <c r="B4701" s="62" t="s">
        <v>875</v>
      </c>
      <c r="C4701" s="63">
        <v>10</v>
      </c>
      <c r="D4701" s="62" t="s">
        <v>13494</v>
      </c>
      <c r="E4701" s="62" t="s">
        <v>4054</v>
      </c>
      <c r="F4701" s="69">
        <v>32121500</v>
      </c>
      <c r="G4701" s="62" t="s">
        <v>13631</v>
      </c>
      <c r="H4701" s="62">
        <v>3</v>
      </c>
      <c r="I4701" s="62">
        <v>2</v>
      </c>
      <c r="J4701" s="70">
        <v>10</v>
      </c>
      <c r="K4701" s="71">
        <v>120000</v>
      </c>
      <c r="L4701" s="72" t="s">
        <v>15</v>
      </c>
      <c r="M4701" s="72" t="s">
        <v>254</v>
      </c>
    </row>
    <row r="4702" spans="1:13" s="3" customFormat="1" ht="12.75" x14ac:dyDescent="0.2">
      <c r="A4702" s="62" t="s">
        <v>23</v>
      </c>
      <c r="B4702" s="62" t="s">
        <v>875</v>
      </c>
      <c r="C4702" s="63">
        <v>10</v>
      </c>
      <c r="D4702" s="64" t="s">
        <v>13494</v>
      </c>
      <c r="E4702" s="64" t="s">
        <v>4055</v>
      </c>
      <c r="F4702" s="65">
        <v>32121500</v>
      </c>
      <c r="G4702" s="64" t="s">
        <v>13631</v>
      </c>
      <c r="H4702" s="64">
        <v>3</v>
      </c>
      <c r="I4702" s="64">
        <v>2</v>
      </c>
      <c r="J4702" s="66">
        <v>10</v>
      </c>
      <c r="K4702" s="67">
        <v>150000</v>
      </c>
      <c r="L4702" s="68" t="s">
        <v>15</v>
      </c>
      <c r="M4702" s="68" t="s">
        <v>254</v>
      </c>
    </row>
    <row r="4703" spans="1:13" s="3" customFormat="1" ht="12.75" x14ac:dyDescent="0.2">
      <c r="A4703" s="62" t="s">
        <v>23</v>
      </c>
      <c r="B4703" s="62" t="s">
        <v>875</v>
      </c>
      <c r="C4703" s="63">
        <v>10</v>
      </c>
      <c r="D4703" s="62" t="s">
        <v>13494</v>
      </c>
      <c r="E4703" s="62" t="s">
        <v>4056</v>
      </c>
      <c r="F4703" s="69">
        <v>32121500</v>
      </c>
      <c r="G4703" s="62" t="s">
        <v>13631</v>
      </c>
      <c r="H4703" s="62">
        <v>3</v>
      </c>
      <c r="I4703" s="62">
        <v>2</v>
      </c>
      <c r="J4703" s="70">
        <v>10</v>
      </c>
      <c r="K4703" s="71">
        <v>170000</v>
      </c>
      <c r="L4703" s="72" t="s">
        <v>15</v>
      </c>
      <c r="M4703" s="72" t="s">
        <v>254</v>
      </c>
    </row>
    <row r="4704" spans="1:13" s="3" customFormat="1" ht="12.75" x14ac:dyDescent="0.2">
      <c r="A4704" s="62" t="s">
        <v>23</v>
      </c>
      <c r="B4704" s="62" t="s">
        <v>875</v>
      </c>
      <c r="C4704" s="63">
        <v>10</v>
      </c>
      <c r="D4704" s="64" t="s">
        <v>13494</v>
      </c>
      <c r="E4704" s="64" t="s">
        <v>4057</v>
      </c>
      <c r="F4704" s="65">
        <v>32121500</v>
      </c>
      <c r="G4704" s="64" t="s">
        <v>13631</v>
      </c>
      <c r="H4704" s="64">
        <v>3</v>
      </c>
      <c r="I4704" s="64">
        <v>2</v>
      </c>
      <c r="J4704" s="66">
        <v>10</v>
      </c>
      <c r="K4704" s="67">
        <v>175000</v>
      </c>
      <c r="L4704" s="68" t="s">
        <v>15</v>
      </c>
      <c r="M4704" s="68" t="s">
        <v>254</v>
      </c>
    </row>
    <row r="4705" spans="1:13" s="3" customFormat="1" ht="12.75" x14ac:dyDescent="0.2">
      <c r="A4705" s="62" t="s">
        <v>23</v>
      </c>
      <c r="B4705" s="62" t="s">
        <v>875</v>
      </c>
      <c r="C4705" s="63">
        <v>10</v>
      </c>
      <c r="D4705" s="62" t="s">
        <v>13494</v>
      </c>
      <c r="E4705" s="62" t="s">
        <v>4058</v>
      </c>
      <c r="F4705" s="69">
        <v>32121500</v>
      </c>
      <c r="G4705" s="62" t="s">
        <v>13631</v>
      </c>
      <c r="H4705" s="62">
        <v>3</v>
      </c>
      <c r="I4705" s="62">
        <v>2</v>
      </c>
      <c r="J4705" s="70">
        <v>10</v>
      </c>
      <c r="K4705" s="71">
        <v>186000</v>
      </c>
      <c r="L4705" s="72" t="s">
        <v>15</v>
      </c>
      <c r="M4705" s="72" t="s">
        <v>254</v>
      </c>
    </row>
    <row r="4706" spans="1:13" s="3" customFormat="1" ht="12.75" x14ac:dyDescent="0.2">
      <c r="A4706" s="62" t="s">
        <v>23</v>
      </c>
      <c r="B4706" s="62" t="s">
        <v>877</v>
      </c>
      <c r="C4706" s="63">
        <v>10</v>
      </c>
      <c r="D4706" s="64" t="s">
        <v>13496</v>
      </c>
      <c r="E4706" s="64" t="s">
        <v>4059</v>
      </c>
      <c r="F4706" s="65">
        <v>40171511</v>
      </c>
      <c r="G4706" s="64" t="s">
        <v>13631</v>
      </c>
      <c r="H4706" s="64">
        <v>3</v>
      </c>
      <c r="I4706" s="64">
        <v>2</v>
      </c>
      <c r="J4706" s="66">
        <v>35</v>
      </c>
      <c r="K4706" s="67">
        <v>420000</v>
      </c>
      <c r="L4706" s="68" t="s">
        <v>848</v>
      </c>
      <c r="M4706" s="68" t="s">
        <v>254</v>
      </c>
    </row>
    <row r="4707" spans="1:13" s="3" customFormat="1" ht="12.75" x14ac:dyDescent="0.2">
      <c r="A4707" s="62" t="s">
        <v>23</v>
      </c>
      <c r="B4707" s="62" t="s">
        <v>877</v>
      </c>
      <c r="C4707" s="63">
        <v>10</v>
      </c>
      <c r="D4707" s="62" t="s">
        <v>13496</v>
      </c>
      <c r="E4707" s="62" t="s">
        <v>4060</v>
      </c>
      <c r="F4707" s="69">
        <v>40171511</v>
      </c>
      <c r="G4707" s="62" t="s">
        <v>13631</v>
      </c>
      <c r="H4707" s="62">
        <v>3</v>
      </c>
      <c r="I4707" s="62">
        <v>2</v>
      </c>
      <c r="J4707" s="70">
        <v>25</v>
      </c>
      <c r="K4707" s="71">
        <v>212500</v>
      </c>
      <c r="L4707" s="72" t="s">
        <v>848</v>
      </c>
      <c r="M4707" s="72" t="s">
        <v>254</v>
      </c>
    </row>
    <row r="4708" spans="1:13" s="3" customFormat="1" ht="12.75" x14ac:dyDescent="0.2">
      <c r="A4708" s="62" t="s">
        <v>23</v>
      </c>
      <c r="B4708" s="62" t="s">
        <v>877</v>
      </c>
      <c r="C4708" s="63">
        <v>10</v>
      </c>
      <c r="D4708" s="64" t="s">
        <v>13496</v>
      </c>
      <c r="E4708" s="64" t="s">
        <v>4061</v>
      </c>
      <c r="F4708" s="65">
        <v>40171511</v>
      </c>
      <c r="G4708" s="64" t="s">
        <v>13631</v>
      </c>
      <c r="H4708" s="64">
        <v>3</v>
      </c>
      <c r="I4708" s="64">
        <v>2</v>
      </c>
      <c r="J4708" s="66">
        <v>15</v>
      </c>
      <c r="K4708" s="67">
        <v>225150</v>
      </c>
      <c r="L4708" s="68" t="s">
        <v>848</v>
      </c>
      <c r="M4708" s="68" t="s">
        <v>254</v>
      </c>
    </row>
    <row r="4709" spans="1:13" s="3" customFormat="1" ht="12.75" x14ac:dyDescent="0.2">
      <c r="A4709" s="62" t="s">
        <v>23</v>
      </c>
      <c r="B4709" s="62" t="s">
        <v>877</v>
      </c>
      <c r="C4709" s="63">
        <v>10</v>
      </c>
      <c r="D4709" s="62" t="s">
        <v>13496</v>
      </c>
      <c r="E4709" s="62" t="s">
        <v>4062</v>
      </c>
      <c r="F4709" s="69">
        <v>40171511</v>
      </c>
      <c r="G4709" s="62" t="s">
        <v>13631</v>
      </c>
      <c r="H4709" s="62">
        <v>3</v>
      </c>
      <c r="I4709" s="62">
        <v>2</v>
      </c>
      <c r="J4709" s="70">
        <v>25</v>
      </c>
      <c r="K4709" s="71">
        <v>387500</v>
      </c>
      <c r="L4709" s="72" t="s">
        <v>848</v>
      </c>
      <c r="M4709" s="72" t="s">
        <v>254</v>
      </c>
    </row>
    <row r="4710" spans="1:13" s="3" customFormat="1" ht="12.75" x14ac:dyDescent="0.2">
      <c r="A4710" s="62" t="s">
        <v>23</v>
      </c>
      <c r="B4710" s="62" t="s">
        <v>877</v>
      </c>
      <c r="C4710" s="63">
        <v>10</v>
      </c>
      <c r="D4710" s="64" t="s">
        <v>13496</v>
      </c>
      <c r="E4710" s="64" t="s">
        <v>4063</v>
      </c>
      <c r="F4710" s="65">
        <v>40171511</v>
      </c>
      <c r="G4710" s="64" t="s">
        <v>13631</v>
      </c>
      <c r="H4710" s="64">
        <v>3</v>
      </c>
      <c r="I4710" s="64">
        <v>2</v>
      </c>
      <c r="J4710" s="66">
        <v>15</v>
      </c>
      <c r="K4710" s="67">
        <v>270000</v>
      </c>
      <c r="L4710" s="68" t="s">
        <v>848</v>
      </c>
      <c r="M4710" s="68" t="s">
        <v>254</v>
      </c>
    </row>
    <row r="4711" spans="1:13" s="3" customFormat="1" ht="12.75" x14ac:dyDescent="0.2">
      <c r="A4711" s="62" t="s">
        <v>23</v>
      </c>
      <c r="B4711" s="62" t="s">
        <v>877</v>
      </c>
      <c r="C4711" s="63">
        <v>10</v>
      </c>
      <c r="D4711" s="62" t="s">
        <v>13496</v>
      </c>
      <c r="E4711" s="62" t="s">
        <v>4064</v>
      </c>
      <c r="F4711" s="69">
        <v>40171511</v>
      </c>
      <c r="G4711" s="62" t="s">
        <v>13631</v>
      </c>
      <c r="H4711" s="62">
        <v>3</v>
      </c>
      <c r="I4711" s="62">
        <v>2</v>
      </c>
      <c r="J4711" s="70">
        <v>15</v>
      </c>
      <c r="K4711" s="71">
        <v>315000</v>
      </c>
      <c r="L4711" s="72" t="s">
        <v>848</v>
      </c>
      <c r="M4711" s="72" t="s">
        <v>254</v>
      </c>
    </row>
    <row r="4712" spans="1:13" s="3" customFormat="1" ht="12.75" x14ac:dyDescent="0.2">
      <c r="A4712" s="62" t="s">
        <v>23</v>
      </c>
      <c r="B4712" s="62" t="s">
        <v>877</v>
      </c>
      <c r="C4712" s="63">
        <v>10</v>
      </c>
      <c r="D4712" s="64" t="s">
        <v>13496</v>
      </c>
      <c r="E4712" s="64" t="s">
        <v>4065</v>
      </c>
      <c r="F4712" s="65">
        <v>23271804</v>
      </c>
      <c r="G4712" s="64" t="s">
        <v>13631</v>
      </c>
      <c r="H4712" s="64">
        <v>3</v>
      </c>
      <c r="I4712" s="64">
        <v>2</v>
      </c>
      <c r="J4712" s="66">
        <v>50</v>
      </c>
      <c r="K4712" s="67">
        <v>75000</v>
      </c>
      <c r="L4712" s="68" t="s">
        <v>848</v>
      </c>
      <c r="M4712" s="68" t="s">
        <v>254</v>
      </c>
    </row>
    <row r="4713" spans="1:13" s="3" customFormat="1" ht="12.75" x14ac:dyDescent="0.2">
      <c r="A4713" s="62" t="s">
        <v>23</v>
      </c>
      <c r="B4713" s="62" t="s">
        <v>1785</v>
      </c>
      <c r="C4713" s="63">
        <v>10</v>
      </c>
      <c r="D4713" s="62" t="s">
        <v>13544</v>
      </c>
      <c r="E4713" s="62" t="s">
        <v>4066</v>
      </c>
      <c r="F4713" s="69">
        <v>24111802</v>
      </c>
      <c r="G4713" s="62" t="s">
        <v>13631</v>
      </c>
      <c r="H4713" s="62">
        <v>3</v>
      </c>
      <c r="I4713" s="62">
        <v>2</v>
      </c>
      <c r="J4713" s="70">
        <v>4</v>
      </c>
      <c r="K4713" s="71">
        <v>1000000</v>
      </c>
      <c r="L4713" s="72" t="s">
        <v>15</v>
      </c>
      <c r="M4713" s="72" t="s">
        <v>254</v>
      </c>
    </row>
    <row r="4714" spans="1:13" s="3" customFormat="1" ht="12.75" x14ac:dyDescent="0.2">
      <c r="A4714" s="62" t="s">
        <v>23</v>
      </c>
      <c r="B4714" s="62" t="s">
        <v>1785</v>
      </c>
      <c r="C4714" s="63">
        <v>10</v>
      </c>
      <c r="D4714" s="64" t="s">
        <v>13544</v>
      </c>
      <c r="E4714" s="64" t="s">
        <v>4067</v>
      </c>
      <c r="F4714" s="65">
        <v>24111802</v>
      </c>
      <c r="G4714" s="64" t="s">
        <v>13631</v>
      </c>
      <c r="H4714" s="64">
        <v>3</v>
      </c>
      <c r="I4714" s="64">
        <v>2</v>
      </c>
      <c r="J4714" s="66">
        <v>3</v>
      </c>
      <c r="K4714" s="67">
        <v>960000</v>
      </c>
      <c r="L4714" s="68" t="s">
        <v>15</v>
      </c>
      <c r="M4714" s="68" t="s">
        <v>254</v>
      </c>
    </row>
    <row r="4715" spans="1:13" s="3" customFormat="1" ht="12.75" x14ac:dyDescent="0.2">
      <c r="A4715" s="62" t="s">
        <v>23</v>
      </c>
      <c r="B4715" s="62" t="s">
        <v>1785</v>
      </c>
      <c r="C4715" s="63">
        <v>10</v>
      </c>
      <c r="D4715" s="62" t="s">
        <v>13544</v>
      </c>
      <c r="E4715" s="62" t="s">
        <v>4068</v>
      </c>
      <c r="F4715" s="69">
        <v>24111802</v>
      </c>
      <c r="G4715" s="62" t="s">
        <v>13631</v>
      </c>
      <c r="H4715" s="62">
        <v>3</v>
      </c>
      <c r="I4715" s="62">
        <v>2</v>
      </c>
      <c r="J4715" s="70">
        <v>5</v>
      </c>
      <c r="K4715" s="71">
        <v>425000</v>
      </c>
      <c r="L4715" s="72" t="s">
        <v>15</v>
      </c>
      <c r="M4715" s="72" t="s">
        <v>254</v>
      </c>
    </row>
    <row r="4716" spans="1:13" s="3" customFormat="1" ht="12.75" x14ac:dyDescent="0.2">
      <c r="A4716" s="62" t="s">
        <v>23</v>
      </c>
      <c r="B4716" s="62" t="s">
        <v>216</v>
      </c>
      <c r="C4716" s="63">
        <v>10</v>
      </c>
      <c r="D4716" s="64" t="s">
        <v>13377</v>
      </c>
      <c r="E4716" s="64" t="s">
        <v>4069</v>
      </c>
      <c r="F4716" s="65">
        <v>31201500</v>
      </c>
      <c r="G4716" s="64" t="s">
        <v>13631</v>
      </c>
      <c r="H4716" s="64">
        <v>3</v>
      </c>
      <c r="I4716" s="64">
        <v>2</v>
      </c>
      <c r="J4716" s="66">
        <v>10</v>
      </c>
      <c r="K4716" s="67">
        <v>85500</v>
      </c>
      <c r="L4716" s="68" t="s">
        <v>15</v>
      </c>
      <c r="M4716" s="68" t="s">
        <v>254</v>
      </c>
    </row>
    <row r="4717" spans="1:13" s="3" customFormat="1" ht="12.75" x14ac:dyDescent="0.2">
      <c r="A4717" s="62" t="s">
        <v>23</v>
      </c>
      <c r="B4717" s="62" t="s">
        <v>216</v>
      </c>
      <c r="C4717" s="63">
        <v>10</v>
      </c>
      <c r="D4717" s="62" t="s">
        <v>13377</v>
      </c>
      <c r="E4717" s="62" t="s">
        <v>4070</v>
      </c>
      <c r="F4717" s="69">
        <v>31201500</v>
      </c>
      <c r="G4717" s="62" t="s">
        <v>13631</v>
      </c>
      <c r="H4717" s="62">
        <v>3</v>
      </c>
      <c r="I4717" s="62">
        <v>2</v>
      </c>
      <c r="J4717" s="70">
        <v>10</v>
      </c>
      <c r="K4717" s="71">
        <v>85500</v>
      </c>
      <c r="L4717" s="72" t="s">
        <v>15</v>
      </c>
      <c r="M4717" s="72" t="s">
        <v>254</v>
      </c>
    </row>
    <row r="4718" spans="1:13" s="3" customFormat="1" ht="12.75" x14ac:dyDescent="0.2">
      <c r="A4718" s="62" t="s">
        <v>23</v>
      </c>
      <c r="B4718" s="62" t="s">
        <v>877</v>
      </c>
      <c r="C4718" s="63">
        <v>10</v>
      </c>
      <c r="D4718" s="64" t="s">
        <v>13496</v>
      </c>
      <c r="E4718" s="64" t="s">
        <v>4071</v>
      </c>
      <c r="F4718" s="65">
        <v>31191507</v>
      </c>
      <c r="G4718" s="64" t="s">
        <v>13631</v>
      </c>
      <c r="H4718" s="64">
        <v>3</v>
      </c>
      <c r="I4718" s="64">
        <v>2</v>
      </c>
      <c r="J4718" s="66">
        <v>3</v>
      </c>
      <c r="K4718" s="67">
        <v>99810</v>
      </c>
      <c r="L4718" s="68" t="s">
        <v>15</v>
      </c>
      <c r="M4718" s="68" t="s">
        <v>254</v>
      </c>
    </row>
    <row r="4719" spans="1:13" s="3" customFormat="1" ht="12.75" x14ac:dyDescent="0.2">
      <c r="A4719" s="62" t="s">
        <v>23</v>
      </c>
      <c r="B4719" s="62" t="s">
        <v>874</v>
      </c>
      <c r="C4719" s="63">
        <v>10</v>
      </c>
      <c r="D4719" s="62" t="s">
        <v>13493</v>
      </c>
      <c r="E4719" s="62" t="s">
        <v>14638</v>
      </c>
      <c r="F4719" s="69">
        <v>24113000</v>
      </c>
      <c r="G4719" s="62" t="s">
        <v>13631</v>
      </c>
      <c r="H4719" s="62">
        <v>3</v>
      </c>
      <c r="I4719" s="62">
        <v>2</v>
      </c>
      <c r="J4719" s="70">
        <v>2</v>
      </c>
      <c r="K4719" s="71">
        <v>130000</v>
      </c>
      <c r="L4719" s="72" t="s">
        <v>15</v>
      </c>
      <c r="M4719" s="72" t="s">
        <v>254</v>
      </c>
    </row>
    <row r="4720" spans="1:13" s="3" customFormat="1" ht="12.75" x14ac:dyDescent="0.2">
      <c r="A4720" s="62" t="s">
        <v>23</v>
      </c>
      <c r="B4720" s="62" t="s">
        <v>219</v>
      </c>
      <c r="C4720" s="63">
        <v>10</v>
      </c>
      <c r="D4720" s="64" t="s">
        <v>13379</v>
      </c>
      <c r="E4720" s="64" t="s">
        <v>4072</v>
      </c>
      <c r="F4720" s="65">
        <v>46171603</v>
      </c>
      <c r="G4720" s="64" t="s">
        <v>13631</v>
      </c>
      <c r="H4720" s="64">
        <v>3</v>
      </c>
      <c r="I4720" s="64">
        <v>2</v>
      </c>
      <c r="J4720" s="66">
        <v>1</v>
      </c>
      <c r="K4720" s="67">
        <v>35000</v>
      </c>
      <c r="L4720" s="68" t="s">
        <v>15</v>
      </c>
      <c r="M4720" s="68" t="s">
        <v>254</v>
      </c>
    </row>
    <row r="4721" spans="1:13" s="3" customFormat="1" ht="12.75" x14ac:dyDescent="0.2">
      <c r="A4721" s="62" t="s">
        <v>23</v>
      </c>
      <c r="B4721" s="62" t="s">
        <v>216</v>
      </c>
      <c r="C4721" s="63">
        <v>10</v>
      </c>
      <c r="D4721" s="62" t="s">
        <v>13377</v>
      </c>
      <c r="E4721" s="62" t="s">
        <v>4073</v>
      </c>
      <c r="F4721" s="69">
        <v>31201525</v>
      </c>
      <c r="G4721" s="62" t="s">
        <v>13631</v>
      </c>
      <c r="H4721" s="62">
        <v>3</v>
      </c>
      <c r="I4721" s="62">
        <v>2</v>
      </c>
      <c r="J4721" s="70">
        <v>5</v>
      </c>
      <c r="K4721" s="71">
        <v>26000</v>
      </c>
      <c r="L4721" s="72" t="s">
        <v>15</v>
      </c>
      <c r="M4721" s="72" t="s">
        <v>254</v>
      </c>
    </row>
    <row r="4722" spans="1:13" s="3" customFormat="1" ht="12.75" x14ac:dyDescent="0.2">
      <c r="A4722" s="62" t="s">
        <v>23</v>
      </c>
      <c r="B4722" s="62" t="s">
        <v>219</v>
      </c>
      <c r="C4722" s="63">
        <v>10</v>
      </c>
      <c r="D4722" s="64" t="s">
        <v>13379</v>
      </c>
      <c r="E4722" s="64" t="s">
        <v>4074</v>
      </c>
      <c r="F4722" s="65">
        <v>39121400</v>
      </c>
      <c r="G4722" s="64" t="s">
        <v>13631</v>
      </c>
      <c r="H4722" s="64">
        <v>3</v>
      </c>
      <c r="I4722" s="64">
        <v>2</v>
      </c>
      <c r="J4722" s="66">
        <v>5</v>
      </c>
      <c r="K4722" s="67">
        <v>25000</v>
      </c>
      <c r="L4722" s="68" t="s">
        <v>15</v>
      </c>
      <c r="M4722" s="68" t="s">
        <v>254</v>
      </c>
    </row>
    <row r="4723" spans="1:13" s="3" customFormat="1" ht="12.75" x14ac:dyDescent="0.2">
      <c r="A4723" s="62" t="s">
        <v>23</v>
      </c>
      <c r="B4723" s="62" t="s">
        <v>219</v>
      </c>
      <c r="C4723" s="63">
        <v>10</v>
      </c>
      <c r="D4723" s="62" t="s">
        <v>13379</v>
      </c>
      <c r="E4723" s="62" t="s">
        <v>4075</v>
      </c>
      <c r="F4723" s="69">
        <v>39121400</v>
      </c>
      <c r="G4723" s="62" t="s">
        <v>13631</v>
      </c>
      <c r="H4723" s="62">
        <v>3</v>
      </c>
      <c r="I4723" s="62">
        <v>2</v>
      </c>
      <c r="J4723" s="70">
        <v>5</v>
      </c>
      <c r="K4723" s="71">
        <v>27500</v>
      </c>
      <c r="L4723" s="72" t="s">
        <v>15</v>
      </c>
      <c r="M4723" s="72" t="s">
        <v>254</v>
      </c>
    </row>
    <row r="4724" spans="1:13" s="3" customFormat="1" ht="12.75" x14ac:dyDescent="0.2">
      <c r="A4724" s="62" t="s">
        <v>23</v>
      </c>
      <c r="B4724" s="62" t="s">
        <v>219</v>
      </c>
      <c r="C4724" s="63">
        <v>10</v>
      </c>
      <c r="D4724" s="64" t="s">
        <v>13379</v>
      </c>
      <c r="E4724" s="64" t="s">
        <v>4076</v>
      </c>
      <c r="F4724" s="65">
        <v>39121400</v>
      </c>
      <c r="G4724" s="64" t="s">
        <v>13631</v>
      </c>
      <c r="H4724" s="64">
        <v>3</v>
      </c>
      <c r="I4724" s="64">
        <v>2</v>
      </c>
      <c r="J4724" s="66">
        <v>5</v>
      </c>
      <c r="K4724" s="67">
        <v>42500</v>
      </c>
      <c r="L4724" s="68" t="s">
        <v>15</v>
      </c>
      <c r="M4724" s="68" t="s">
        <v>254</v>
      </c>
    </row>
    <row r="4725" spans="1:13" s="3" customFormat="1" ht="12.75" x14ac:dyDescent="0.2">
      <c r="A4725" s="62" t="s">
        <v>23</v>
      </c>
      <c r="B4725" s="62" t="s">
        <v>219</v>
      </c>
      <c r="C4725" s="63">
        <v>10</v>
      </c>
      <c r="D4725" s="62" t="s">
        <v>13379</v>
      </c>
      <c r="E4725" s="62" t="s">
        <v>4077</v>
      </c>
      <c r="F4725" s="69">
        <v>39121400</v>
      </c>
      <c r="G4725" s="62" t="s">
        <v>13631</v>
      </c>
      <c r="H4725" s="62">
        <v>3</v>
      </c>
      <c r="I4725" s="62">
        <v>2</v>
      </c>
      <c r="J4725" s="70">
        <v>5</v>
      </c>
      <c r="K4725" s="71">
        <v>50000</v>
      </c>
      <c r="L4725" s="72" t="s">
        <v>15</v>
      </c>
      <c r="M4725" s="72" t="s">
        <v>254</v>
      </c>
    </row>
    <row r="4726" spans="1:13" s="3" customFormat="1" ht="12.75" x14ac:dyDescent="0.2">
      <c r="A4726" s="62" t="s">
        <v>23</v>
      </c>
      <c r="B4726" s="62" t="s">
        <v>219</v>
      </c>
      <c r="C4726" s="63">
        <v>10</v>
      </c>
      <c r="D4726" s="64" t="s">
        <v>13379</v>
      </c>
      <c r="E4726" s="64" t="s">
        <v>4078</v>
      </c>
      <c r="F4726" s="65">
        <v>39121400</v>
      </c>
      <c r="G4726" s="64" t="s">
        <v>13631</v>
      </c>
      <c r="H4726" s="64">
        <v>3</v>
      </c>
      <c r="I4726" s="64">
        <v>2</v>
      </c>
      <c r="J4726" s="66">
        <v>5</v>
      </c>
      <c r="K4726" s="67">
        <v>50000</v>
      </c>
      <c r="L4726" s="68" t="s">
        <v>15</v>
      </c>
      <c r="M4726" s="68" t="s">
        <v>254</v>
      </c>
    </row>
    <row r="4727" spans="1:13" s="3" customFormat="1" ht="12.75" x14ac:dyDescent="0.2">
      <c r="A4727" s="62" t="s">
        <v>23</v>
      </c>
      <c r="B4727" s="62" t="s">
        <v>219</v>
      </c>
      <c r="C4727" s="63">
        <v>10</v>
      </c>
      <c r="D4727" s="62" t="s">
        <v>13379</v>
      </c>
      <c r="E4727" s="62" t="s">
        <v>4079</v>
      </c>
      <c r="F4727" s="69">
        <v>39121400</v>
      </c>
      <c r="G4727" s="62" t="s">
        <v>13631</v>
      </c>
      <c r="H4727" s="62">
        <v>3</v>
      </c>
      <c r="I4727" s="62">
        <v>2</v>
      </c>
      <c r="J4727" s="70">
        <v>5</v>
      </c>
      <c r="K4727" s="71">
        <v>50000</v>
      </c>
      <c r="L4727" s="72" t="s">
        <v>15</v>
      </c>
      <c r="M4727" s="72" t="s">
        <v>254</v>
      </c>
    </row>
    <row r="4728" spans="1:13" s="3" customFormat="1" ht="12.75" x14ac:dyDescent="0.2">
      <c r="A4728" s="62" t="s">
        <v>23</v>
      </c>
      <c r="B4728" s="62" t="s">
        <v>877</v>
      </c>
      <c r="C4728" s="63">
        <v>10</v>
      </c>
      <c r="D4728" s="64" t="s">
        <v>13496</v>
      </c>
      <c r="E4728" s="64" t="s">
        <v>14639</v>
      </c>
      <c r="F4728" s="65">
        <v>39121700</v>
      </c>
      <c r="G4728" s="64" t="s">
        <v>13631</v>
      </c>
      <c r="H4728" s="64">
        <v>3</v>
      </c>
      <c r="I4728" s="64">
        <v>2</v>
      </c>
      <c r="J4728" s="66">
        <v>1</v>
      </c>
      <c r="K4728" s="67">
        <v>75000</v>
      </c>
      <c r="L4728" s="68" t="s">
        <v>15</v>
      </c>
      <c r="M4728" s="68" t="s">
        <v>254</v>
      </c>
    </row>
    <row r="4729" spans="1:13" s="3" customFormat="1" ht="12.75" x14ac:dyDescent="0.2">
      <c r="A4729" s="62" t="s">
        <v>23</v>
      </c>
      <c r="B4729" s="62" t="s">
        <v>216</v>
      </c>
      <c r="C4729" s="63">
        <v>10</v>
      </c>
      <c r="D4729" s="62" t="s">
        <v>13377</v>
      </c>
      <c r="E4729" s="62" t="s">
        <v>4080</v>
      </c>
      <c r="F4729" s="69">
        <v>39121700</v>
      </c>
      <c r="G4729" s="62" t="s">
        <v>13631</v>
      </c>
      <c r="H4729" s="62">
        <v>3</v>
      </c>
      <c r="I4729" s="62">
        <v>2</v>
      </c>
      <c r="J4729" s="70">
        <v>2</v>
      </c>
      <c r="K4729" s="71">
        <v>10400</v>
      </c>
      <c r="L4729" s="72" t="s">
        <v>15</v>
      </c>
      <c r="M4729" s="72" t="s">
        <v>254</v>
      </c>
    </row>
    <row r="4730" spans="1:13" s="3" customFormat="1" ht="12.75" x14ac:dyDescent="0.2">
      <c r="A4730" s="62" t="s">
        <v>23</v>
      </c>
      <c r="B4730" s="62" t="s">
        <v>216</v>
      </c>
      <c r="C4730" s="63">
        <v>10</v>
      </c>
      <c r="D4730" s="64" t="s">
        <v>13377</v>
      </c>
      <c r="E4730" s="64" t="s">
        <v>4081</v>
      </c>
      <c r="F4730" s="65">
        <v>39121400</v>
      </c>
      <c r="G4730" s="64" t="s">
        <v>13631</v>
      </c>
      <c r="H4730" s="64">
        <v>3</v>
      </c>
      <c r="I4730" s="64">
        <v>2</v>
      </c>
      <c r="J4730" s="66">
        <v>10</v>
      </c>
      <c r="K4730" s="67">
        <v>120000</v>
      </c>
      <c r="L4730" s="68" t="s">
        <v>15</v>
      </c>
      <c r="M4730" s="68" t="s">
        <v>254</v>
      </c>
    </row>
    <row r="4731" spans="1:13" s="3" customFormat="1" ht="12.75" x14ac:dyDescent="0.2">
      <c r="A4731" s="62" t="s">
        <v>23</v>
      </c>
      <c r="B4731" s="62" t="s">
        <v>216</v>
      </c>
      <c r="C4731" s="63">
        <v>10</v>
      </c>
      <c r="D4731" s="62" t="s">
        <v>13377</v>
      </c>
      <c r="E4731" s="62" t="s">
        <v>14640</v>
      </c>
      <c r="F4731" s="69">
        <v>39131714</v>
      </c>
      <c r="G4731" s="62" t="s">
        <v>13631</v>
      </c>
      <c r="H4731" s="62">
        <v>3</v>
      </c>
      <c r="I4731" s="62">
        <v>2</v>
      </c>
      <c r="J4731" s="70">
        <v>10</v>
      </c>
      <c r="K4731" s="71">
        <v>25000</v>
      </c>
      <c r="L4731" s="72" t="s">
        <v>15</v>
      </c>
      <c r="M4731" s="72" t="s">
        <v>254</v>
      </c>
    </row>
    <row r="4732" spans="1:13" s="3" customFormat="1" ht="12.75" x14ac:dyDescent="0.2">
      <c r="A4732" s="62" t="s">
        <v>23</v>
      </c>
      <c r="B4732" s="62" t="s">
        <v>219</v>
      </c>
      <c r="C4732" s="63">
        <v>10</v>
      </c>
      <c r="D4732" s="64" t="s">
        <v>13379</v>
      </c>
      <c r="E4732" s="64" t="s">
        <v>4082</v>
      </c>
      <c r="F4732" s="65">
        <v>39121600</v>
      </c>
      <c r="G4732" s="64" t="s">
        <v>13631</v>
      </c>
      <c r="H4732" s="64">
        <v>3</v>
      </c>
      <c r="I4732" s="64">
        <v>2</v>
      </c>
      <c r="J4732" s="66">
        <v>5</v>
      </c>
      <c r="K4732" s="67">
        <v>46000</v>
      </c>
      <c r="L4732" s="68" t="s">
        <v>15</v>
      </c>
      <c r="M4732" s="68" t="s">
        <v>254</v>
      </c>
    </row>
    <row r="4733" spans="1:13" s="3" customFormat="1" ht="12.75" x14ac:dyDescent="0.2">
      <c r="A4733" s="62" t="s">
        <v>23</v>
      </c>
      <c r="B4733" s="62" t="s">
        <v>219</v>
      </c>
      <c r="C4733" s="63">
        <v>10</v>
      </c>
      <c r="D4733" s="62" t="s">
        <v>13379</v>
      </c>
      <c r="E4733" s="62" t="s">
        <v>4083</v>
      </c>
      <c r="F4733" s="69">
        <v>39121600</v>
      </c>
      <c r="G4733" s="62" t="s">
        <v>13631</v>
      </c>
      <c r="H4733" s="62">
        <v>3</v>
      </c>
      <c r="I4733" s="62">
        <v>2</v>
      </c>
      <c r="J4733" s="70">
        <v>3</v>
      </c>
      <c r="K4733" s="71">
        <v>75000</v>
      </c>
      <c r="L4733" s="72" t="s">
        <v>15</v>
      </c>
      <c r="M4733" s="72" t="s">
        <v>254</v>
      </c>
    </row>
    <row r="4734" spans="1:13" s="3" customFormat="1" ht="12.75" x14ac:dyDescent="0.2">
      <c r="A4734" s="62" t="s">
        <v>23</v>
      </c>
      <c r="B4734" s="62" t="s">
        <v>219</v>
      </c>
      <c r="C4734" s="63">
        <v>10</v>
      </c>
      <c r="D4734" s="64" t="s">
        <v>13379</v>
      </c>
      <c r="E4734" s="64" t="s">
        <v>4084</v>
      </c>
      <c r="F4734" s="65">
        <v>39121600</v>
      </c>
      <c r="G4734" s="64" t="s">
        <v>13631</v>
      </c>
      <c r="H4734" s="64">
        <v>3</v>
      </c>
      <c r="I4734" s="64">
        <v>2</v>
      </c>
      <c r="J4734" s="66">
        <v>3</v>
      </c>
      <c r="K4734" s="67">
        <v>285000</v>
      </c>
      <c r="L4734" s="68" t="s">
        <v>15</v>
      </c>
      <c r="M4734" s="68" t="s">
        <v>254</v>
      </c>
    </row>
    <row r="4735" spans="1:13" s="3" customFormat="1" ht="12.75" x14ac:dyDescent="0.2">
      <c r="A4735" s="62" t="s">
        <v>23</v>
      </c>
      <c r="B4735" s="62" t="s">
        <v>219</v>
      </c>
      <c r="C4735" s="63">
        <v>10</v>
      </c>
      <c r="D4735" s="62" t="s">
        <v>13379</v>
      </c>
      <c r="E4735" s="62" t="s">
        <v>4085</v>
      </c>
      <c r="F4735" s="69">
        <v>41113657</v>
      </c>
      <c r="G4735" s="62" t="s">
        <v>13631</v>
      </c>
      <c r="H4735" s="62">
        <v>3</v>
      </c>
      <c r="I4735" s="62">
        <v>2</v>
      </c>
      <c r="J4735" s="70">
        <v>5</v>
      </c>
      <c r="K4735" s="71">
        <v>275000</v>
      </c>
      <c r="L4735" s="72" t="s">
        <v>15</v>
      </c>
      <c r="M4735" s="72" t="s">
        <v>254</v>
      </c>
    </row>
    <row r="4736" spans="1:13" s="3" customFormat="1" ht="12.75" x14ac:dyDescent="0.2">
      <c r="A4736" s="62" t="s">
        <v>23</v>
      </c>
      <c r="B4736" s="62" t="s">
        <v>219</v>
      </c>
      <c r="C4736" s="63">
        <v>10</v>
      </c>
      <c r="D4736" s="64" t="s">
        <v>13379</v>
      </c>
      <c r="E4736" s="64" t="s">
        <v>4086</v>
      </c>
      <c r="F4736" s="65">
        <v>41113657</v>
      </c>
      <c r="G4736" s="64" t="s">
        <v>13631</v>
      </c>
      <c r="H4736" s="64">
        <v>3</v>
      </c>
      <c r="I4736" s="64">
        <v>2</v>
      </c>
      <c r="J4736" s="66">
        <v>5</v>
      </c>
      <c r="K4736" s="67">
        <v>310000</v>
      </c>
      <c r="L4736" s="68" t="s">
        <v>15</v>
      </c>
      <c r="M4736" s="68" t="s">
        <v>254</v>
      </c>
    </row>
    <row r="4737" spans="1:13" s="3" customFormat="1" ht="12.75" x14ac:dyDescent="0.2">
      <c r="A4737" s="62" t="s">
        <v>23</v>
      </c>
      <c r="B4737" s="62" t="s">
        <v>219</v>
      </c>
      <c r="C4737" s="63">
        <v>10</v>
      </c>
      <c r="D4737" s="62" t="s">
        <v>13379</v>
      </c>
      <c r="E4737" s="62" t="s">
        <v>4087</v>
      </c>
      <c r="F4737" s="69">
        <v>39121600</v>
      </c>
      <c r="G4737" s="62" t="s">
        <v>13631</v>
      </c>
      <c r="H4737" s="62">
        <v>3</v>
      </c>
      <c r="I4737" s="62">
        <v>2</v>
      </c>
      <c r="J4737" s="70">
        <v>5</v>
      </c>
      <c r="K4737" s="71">
        <v>425000</v>
      </c>
      <c r="L4737" s="72" t="s">
        <v>15</v>
      </c>
      <c r="M4737" s="72" t="s">
        <v>254</v>
      </c>
    </row>
    <row r="4738" spans="1:13" s="3" customFormat="1" ht="12.75" x14ac:dyDescent="0.2">
      <c r="A4738" s="62" t="s">
        <v>23</v>
      </c>
      <c r="B4738" s="62" t="s">
        <v>219</v>
      </c>
      <c r="C4738" s="63">
        <v>10</v>
      </c>
      <c r="D4738" s="64" t="s">
        <v>13379</v>
      </c>
      <c r="E4738" s="64" t="s">
        <v>4088</v>
      </c>
      <c r="F4738" s="65">
        <v>39121600</v>
      </c>
      <c r="G4738" s="64" t="s">
        <v>13631</v>
      </c>
      <c r="H4738" s="64">
        <v>3</v>
      </c>
      <c r="I4738" s="64">
        <v>2</v>
      </c>
      <c r="J4738" s="66">
        <v>5</v>
      </c>
      <c r="K4738" s="67">
        <v>750000</v>
      </c>
      <c r="L4738" s="68" t="s">
        <v>15</v>
      </c>
      <c r="M4738" s="68" t="s">
        <v>254</v>
      </c>
    </row>
    <row r="4739" spans="1:13" s="3" customFormat="1" ht="12.75" x14ac:dyDescent="0.2">
      <c r="A4739" s="62" t="s">
        <v>23</v>
      </c>
      <c r="B4739" s="62" t="s">
        <v>219</v>
      </c>
      <c r="C4739" s="63">
        <v>10</v>
      </c>
      <c r="D4739" s="62" t="s">
        <v>13379</v>
      </c>
      <c r="E4739" s="62" t="s">
        <v>4089</v>
      </c>
      <c r="F4739" s="69">
        <v>39121600</v>
      </c>
      <c r="G4739" s="62" t="s">
        <v>13631</v>
      </c>
      <c r="H4739" s="62">
        <v>3</v>
      </c>
      <c r="I4739" s="62">
        <v>2</v>
      </c>
      <c r="J4739" s="70">
        <v>5</v>
      </c>
      <c r="K4739" s="71">
        <v>900000</v>
      </c>
      <c r="L4739" s="72" t="s">
        <v>15</v>
      </c>
      <c r="M4739" s="72" t="s">
        <v>254</v>
      </c>
    </row>
    <row r="4740" spans="1:13" s="3" customFormat="1" ht="12.75" x14ac:dyDescent="0.2">
      <c r="A4740" s="62" t="s">
        <v>23</v>
      </c>
      <c r="B4740" s="62" t="s">
        <v>219</v>
      </c>
      <c r="C4740" s="63">
        <v>10</v>
      </c>
      <c r="D4740" s="64" t="s">
        <v>13379</v>
      </c>
      <c r="E4740" s="64" t="s">
        <v>4090</v>
      </c>
      <c r="F4740" s="65">
        <v>39121600</v>
      </c>
      <c r="G4740" s="64" t="s">
        <v>13631</v>
      </c>
      <c r="H4740" s="64">
        <v>3</v>
      </c>
      <c r="I4740" s="64">
        <v>2</v>
      </c>
      <c r="J4740" s="66">
        <v>5</v>
      </c>
      <c r="K4740" s="67">
        <v>1250000</v>
      </c>
      <c r="L4740" s="68" t="s">
        <v>15</v>
      </c>
      <c r="M4740" s="68" t="s">
        <v>254</v>
      </c>
    </row>
    <row r="4741" spans="1:13" s="3" customFormat="1" ht="12.75" x14ac:dyDescent="0.2">
      <c r="A4741" s="62" t="s">
        <v>23</v>
      </c>
      <c r="B4741" s="62" t="s">
        <v>875</v>
      </c>
      <c r="C4741" s="63">
        <v>10</v>
      </c>
      <c r="D4741" s="62" t="s">
        <v>13494</v>
      </c>
      <c r="E4741" s="62" t="s">
        <v>4091</v>
      </c>
      <c r="F4741" s="69">
        <v>32131000</v>
      </c>
      <c r="G4741" s="62" t="s">
        <v>13631</v>
      </c>
      <c r="H4741" s="62">
        <v>3</v>
      </c>
      <c r="I4741" s="62">
        <v>2</v>
      </c>
      <c r="J4741" s="70">
        <v>5</v>
      </c>
      <c r="K4741" s="71">
        <v>600000</v>
      </c>
      <c r="L4741" s="72" t="s">
        <v>15</v>
      </c>
      <c r="M4741" s="72" t="s">
        <v>254</v>
      </c>
    </row>
    <row r="4742" spans="1:13" s="3" customFormat="1" ht="12.75" x14ac:dyDescent="0.2">
      <c r="A4742" s="62" t="s">
        <v>23</v>
      </c>
      <c r="B4742" s="62" t="s">
        <v>875</v>
      </c>
      <c r="C4742" s="63">
        <v>10</v>
      </c>
      <c r="D4742" s="64" t="s">
        <v>13494</v>
      </c>
      <c r="E4742" s="64" t="s">
        <v>4092</v>
      </c>
      <c r="F4742" s="65">
        <v>32131000</v>
      </c>
      <c r="G4742" s="64" t="s">
        <v>13631</v>
      </c>
      <c r="H4742" s="64">
        <v>3</v>
      </c>
      <c r="I4742" s="64">
        <v>2</v>
      </c>
      <c r="J4742" s="66">
        <v>21</v>
      </c>
      <c r="K4742" s="67">
        <v>3150000</v>
      </c>
      <c r="L4742" s="68" t="s">
        <v>15</v>
      </c>
      <c r="M4742" s="68" t="s">
        <v>254</v>
      </c>
    </row>
    <row r="4743" spans="1:13" s="3" customFormat="1" ht="12.75" x14ac:dyDescent="0.2">
      <c r="A4743" s="62" t="s">
        <v>23</v>
      </c>
      <c r="B4743" s="62" t="s">
        <v>874</v>
      </c>
      <c r="C4743" s="63">
        <v>10</v>
      </c>
      <c r="D4743" s="62" t="s">
        <v>13493</v>
      </c>
      <c r="E4743" s="62" t="s">
        <v>4093</v>
      </c>
      <c r="F4743" s="69">
        <v>40142008</v>
      </c>
      <c r="G4743" s="62" t="s">
        <v>13631</v>
      </c>
      <c r="H4743" s="62">
        <v>3</v>
      </c>
      <c r="I4743" s="62">
        <v>2</v>
      </c>
      <c r="J4743" s="70">
        <v>300</v>
      </c>
      <c r="K4743" s="71">
        <v>750000</v>
      </c>
      <c r="L4743" s="72" t="s">
        <v>848</v>
      </c>
      <c r="M4743" s="72" t="s">
        <v>254</v>
      </c>
    </row>
    <row r="4744" spans="1:13" s="3" customFormat="1" ht="12.75" x14ac:dyDescent="0.2">
      <c r="A4744" s="62" t="s">
        <v>23</v>
      </c>
      <c r="B4744" s="62" t="s">
        <v>216</v>
      </c>
      <c r="C4744" s="63">
        <v>10</v>
      </c>
      <c r="D4744" s="64" t="s">
        <v>13377</v>
      </c>
      <c r="E4744" s="64" t="s">
        <v>4094</v>
      </c>
      <c r="F4744" s="65">
        <v>31201502</v>
      </c>
      <c r="G4744" s="64" t="s">
        <v>13631</v>
      </c>
      <c r="H4744" s="64">
        <v>3</v>
      </c>
      <c r="I4744" s="64">
        <v>2</v>
      </c>
      <c r="J4744" s="66">
        <v>1</v>
      </c>
      <c r="K4744" s="67">
        <v>30900</v>
      </c>
      <c r="L4744" s="68" t="s">
        <v>15</v>
      </c>
      <c r="M4744" s="68" t="s">
        <v>254</v>
      </c>
    </row>
    <row r="4745" spans="1:13" s="3" customFormat="1" ht="12.75" x14ac:dyDescent="0.2">
      <c r="A4745" s="62" t="s">
        <v>23</v>
      </c>
      <c r="B4745" s="62" t="s">
        <v>216</v>
      </c>
      <c r="C4745" s="63">
        <v>10</v>
      </c>
      <c r="D4745" s="62" t="s">
        <v>13377</v>
      </c>
      <c r="E4745" s="62" t="s">
        <v>4095</v>
      </c>
      <c r="F4745" s="69">
        <v>30181603</v>
      </c>
      <c r="G4745" s="62" t="s">
        <v>13633</v>
      </c>
      <c r="H4745" s="62">
        <v>1</v>
      </c>
      <c r="I4745" s="62">
        <v>2</v>
      </c>
      <c r="J4745" s="70">
        <v>2</v>
      </c>
      <c r="K4745" s="71">
        <v>237800</v>
      </c>
      <c r="L4745" s="72" t="s">
        <v>15</v>
      </c>
      <c r="M4745" s="72" t="s">
        <v>254</v>
      </c>
    </row>
    <row r="4746" spans="1:13" s="3" customFormat="1" ht="12.75" x14ac:dyDescent="0.2">
      <c r="A4746" s="62" t="s">
        <v>23</v>
      </c>
      <c r="B4746" s="62" t="s">
        <v>219</v>
      </c>
      <c r="C4746" s="63">
        <v>10</v>
      </c>
      <c r="D4746" s="64" t="s">
        <v>13379</v>
      </c>
      <c r="E4746" s="64" t="s">
        <v>4096</v>
      </c>
      <c r="F4746" s="65">
        <v>30103614</v>
      </c>
      <c r="G4746" s="64" t="s">
        <v>13633</v>
      </c>
      <c r="H4746" s="64">
        <v>1</v>
      </c>
      <c r="I4746" s="64">
        <v>2</v>
      </c>
      <c r="J4746" s="66">
        <v>700</v>
      </c>
      <c r="K4746" s="67">
        <v>2800000</v>
      </c>
      <c r="L4746" s="68" t="s">
        <v>15</v>
      </c>
      <c r="M4746" s="68" t="s">
        <v>254</v>
      </c>
    </row>
    <row r="4747" spans="1:13" s="3" customFormat="1" ht="12.75" x14ac:dyDescent="0.2">
      <c r="A4747" s="62" t="s">
        <v>23</v>
      </c>
      <c r="B4747" s="62" t="s">
        <v>219</v>
      </c>
      <c r="C4747" s="63">
        <v>10</v>
      </c>
      <c r="D4747" s="62" t="s">
        <v>13379</v>
      </c>
      <c r="E4747" s="62" t="s">
        <v>4097</v>
      </c>
      <c r="F4747" s="69">
        <v>31161503</v>
      </c>
      <c r="G4747" s="62" t="s">
        <v>13633</v>
      </c>
      <c r="H4747" s="62">
        <v>1</v>
      </c>
      <c r="I4747" s="62">
        <v>2</v>
      </c>
      <c r="J4747" s="70">
        <v>15</v>
      </c>
      <c r="K4747" s="71">
        <v>96000</v>
      </c>
      <c r="L4747" s="72" t="s">
        <v>1759</v>
      </c>
      <c r="M4747" s="72" t="s">
        <v>254</v>
      </c>
    </row>
    <row r="4748" spans="1:13" s="3" customFormat="1" ht="12.75" x14ac:dyDescent="0.2">
      <c r="A4748" s="62" t="s">
        <v>23</v>
      </c>
      <c r="B4748" s="62" t="s">
        <v>874</v>
      </c>
      <c r="C4748" s="63">
        <v>10</v>
      </c>
      <c r="D4748" s="64" t="s">
        <v>13493</v>
      </c>
      <c r="E4748" s="64" t="s">
        <v>4098</v>
      </c>
      <c r="F4748" s="65">
        <v>12164902</v>
      </c>
      <c r="G4748" s="64" t="s">
        <v>13633</v>
      </c>
      <c r="H4748" s="64">
        <v>1</v>
      </c>
      <c r="I4748" s="64">
        <v>2</v>
      </c>
      <c r="J4748" s="66">
        <v>95</v>
      </c>
      <c r="K4748" s="67">
        <v>15200000</v>
      </c>
      <c r="L4748" s="68" t="s">
        <v>15</v>
      </c>
      <c r="M4748" s="68" t="s">
        <v>254</v>
      </c>
    </row>
    <row r="4749" spans="1:13" s="3" customFormat="1" ht="12.75" x14ac:dyDescent="0.2">
      <c r="A4749" s="62" t="s">
        <v>23</v>
      </c>
      <c r="B4749" s="62" t="s">
        <v>472</v>
      </c>
      <c r="C4749" s="63">
        <v>10</v>
      </c>
      <c r="D4749" s="62" t="s">
        <v>13437</v>
      </c>
      <c r="E4749" s="62" t="s">
        <v>4099</v>
      </c>
      <c r="F4749" s="69">
        <v>12161804</v>
      </c>
      <c r="G4749" s="62" t="s">
        <v>13633</v>
      </c>
      <c r="H4749" s="62">
        <v>1</v>
      </c>
      <c r="I4749" s="62">
        <v>2</v>
      </c>
      <c r="J4749" s="70">
        <v>99</v>
      </c>
      <c r="K4749" s="71">
        <v>7504200</v>
      </c>
      <c r="L4749" s="72" t="s">
        <v>1760</v>
      </c>
      <c r="M4749" s="72" t="s">
        <v>254</v>
      </c>
    </row>
    <row r="4750" spans="1:13" s="3" customFormat="1" ht="12.75" x14ac:dyDescent="0.2">
      <c r="A4750" s="62" t="s">
        <v>23</v>
      </c>
      <c r="B4750" s="62" t="s">
        <v>219</v>
      </c>
      <c r="C4750" s="63">
        <v>10</v>
      </c>
      <c r="D4750" s="64" t="s">
        <v>13379</v>
      </c>
      <c r="E4750" s="64" t="s">
        <v>4100</v>
      </c>
      <c r="F4750" s="65">
        <v>46171500</v>
      </c>
      <c r="G4750" s="64" t="s">
        <v>13633</v>
      </c>
      <c r="H4750" s="64">
        <v>1</v>
      </c>
      <c r="I4750" s="64">
        <v>2</v>
      </c>
      <c r="J4750" s="66">
        <v>1</v>
      </c>
      <c r="K4750" s="67">
        <v>1600000</v>
      </c>
      <c r="L4750" s="68" t="s">
        <v>15</v>
      </c>
      <c r="M4750" s="68" t="s">
        <v>254</v>
      </c>
    </row>
    <row r="4751" spans="1:13" s="3" customFormat="1" ht="12.75" x14ac:dyDescent="0.2">
      <c r="A4751" s="62" t="s">
        <v>23</v>
      </c>
      <c r="B4751" s="62" t="s">
        <v>216</v>
      </c>
      <c r="C4751" s="63">
        <v>10</v>
      </c>
      <c r="D4751" s="62" t="s">
        <v>13377</v>
      </c>
      <c r="E4751" s="62" t="s">
        <v>4101</v>
      </c>
      <c r="F4751" s="69">
        <v>30151500</v>
      </c>
      <c r="G4751" s="62" t="s">
        <v>13633</v>
      </c>
      <c r="H4751" s="62">
        <v>1</v>
      </c>
      <c r="I4751" s="62">
        <v>2</v>
      </c>
      <c r="J4751" s="70">
        <v>57</v>
      </c>
      <c r="K4751" s="71">
        <v>1995000</v>
      </c>
      <c r="L4751" s="72" t="s">
        <v>15</v>
      </c>
      <c r="M4751" s="72" t="s">
        <v>254</v>
      </c>
    </row>
    <row r="4752" spans="1:13" s="3" customFormat="1" ht="12.75" x14ac:dyDescent="0.2">
      <c r="A4752" s="62" t="s">
        <v>23</v>
      </c>
      <c r="B4752" s="62" t="s">
        <v>869</v>
      </c>
      <c r="C4752" s="63">
        <v>10</v>
      </c>
      <c r="D4752" s="64" t="s">
        <v>13488</v>
      </c>
      <c r="E4752" s="64" t="s">
        <v>4102</v>
      </c>
      <c r="F4752" s="65">
        <v>30171504</v>
      </c>
      <c r="G4752" s="64" t="s">
        <v>13633</v>
      </c>
      <c r="H4752" s="64">
        <v>1</v>
      </c>
      <c r="I4752" s="64">
        <v>2</v>
      </c>
      <c r="J4752" s="66">
        <v>2</v>
      </c>
      <c r="K4752" s="67">
        <v>300000</v>
      </c>
      <c r="L4752" s="68" t="s">
        <v>15</v>
      </c>
      <c r="M4752" s="68" t="s">
        <v>254</v>
      </c>
    </row>
    <row r="4753" spans="1:13" s="3" customFormat="1" ht="12.75" x14ac:dyDescent="0.2">
      <c r="A4753" s="62" t="s">
        <v>23</v>
      </c>
      <c r="B4753" s="62" t="s">
        <v>219</v>
      </c>
      <c r="C4753" s="63">
        <v>10</v>
      </c>
      <c r="D4753" s="62" t="s">
        <v>13379</v>
      </c>
      <c r="E4753" s="62" t="s">
        <v>4103</v>
      </c>
      <c r="F4753" s="69">
        <v>30171500</v>
      </c>
      <c r="G4753" s="62" t="s">
        <v>13633</v>
      </c>
      <c r="H4753" s="62">
        <v>1</v>
      </c>
      <c r="I4753" s="62">
        <v>2</v>
      </c>
      <c r="J4753" s="70">
        <v>2</v>
      </c>
      <c r="K4753" s="71">
        <v>170000</v>
      </c>
      <c r="L4753" s="72" t="s">
        <v>15</v>
      </c>
      <c r="M4753" s="72" t="s">
        <v>254</v>
      </c>
    </row>
    <row r="4754" spans="1:13" s="3" customFormat="1" ht="12.75" x14ac:dyDescent="0.2">
      <c r="A4754" s="62" t="s">
        <v>23</v>
      </c>
      <c r="B4754" s="62" t="s">
        <v>877</v>
      </c>
      <c r="C4754" s="63">
        <v>10</v>
      </c>
      <c r="D4754" s="64" t="s">
        <v>13496</v>
      </c>
      <c r="E4754" s="64" t="s">
        <v>4104</v>
      </c>
      <c r="F4754" s="65">
        <v>30102400</v>
      </c>
      <c r="G4754" s="64" t="s">
        <v>13633</v>
      </c>
      <c r="H4754" s="64">
        <v>1</v>
      </c>
      <c r="I4754" s="64">
        <v>2</v>
      </c>
      <c r="J4754" s="66">
        <v>20</v>
      </c>
      <c r="K4754" s="67">
        <v>460000</v>
      </c>
      <c r="L4754" s="68" t="s">
        <v>15</v>
      </c>
      <c r="M4754" s="68" t="s">
        <v>254</v>
      </c>
    </row>
    <row r="4755" spans="1:13" s="3" customFormat="1" ht="12.75" x14ac:dyDescent="0.2">
      <c r="A4755" s="62" t="s">
        <v>23</v>
      </c>
      <c r="B4755" s="62" t="s">
        <v>219</v>
      </c>
      <c r="C4755" s="63">
        <v>10</v>
      </c>
      <c r="D4755" s="62" t="s">
        <v>13379</v>
      </c>
      <c r="E4755" s="62" t="s">
        <v>4105</v>
      </c>
      <c r="F4755" s="69">
        <v>31161503</v>
      </c>
      <c r="G4755" s="62" t="s">
        <v>13633</v>
      </c>
      <c r="H4755" s="62">
        <v>1</v>
      </c>
      <c r="I4755" s="62">
        <v>2</v>
      </c>
      <c r="J4755" s="70">
        <v>2</v>
      </c>
      <c r="K4755" s="71">
        <v>16000</v>
      </c>
      <c r="L4755" s="72" t="s">
        <v>1759</v>
      </c>
      <c r="M4755" s="72" t="s">
        <v>254</v>
      </c>
    </row>
    <row r="4756" spans="1:13" s="3" customFormat="1" ht="12.75" x14ac:dyDescent="0.2">
      <c r="A4756" s="62" t="s">
        <v>23</v>
      </c>
      <c r="B4756" s="62" t="s">
        <v>876</v>
      </c>
      <c r="C4756" s="63">
        <v>10</v>
      </c>
      <c r="D4756" s="64" t="s">
        <v>13495</v>
      </c>
      <c r="E4756" s="64" t="s">
        <v>4106</v>
      </c>
      <c r="F4756" s="65">
        <v>30151703</v>
      </c>
      <c r="G4756" s="64" t="s">
        <v>13633</v>
      </c>
      <c r="H4756" s="64">
        <v>1</v>
      </c>
      <c r="I4756" s="64">
        <v>6</v>
      </c>
      <c r="J4756" s="66">
        <v>10</v>
      </c>
      <c r="K4756" s="67">
        <v>2900000</v>
      </c>
      <c r="L4756" s="68" t="s">
        <v>15</v>
      </c>
      <c r="M4756" s="68" t="s">
        <v>254</v>
      </c>
    </row>
    <row r="4757" spans="1:13" s="3" customFormat="1" ht="12.75" x14ac:dyDescent="0.2">
      <c r="A4757" s="62" t="s">
        <v>23</v>
      </c>
      <c r="B4757" s="62" t="s">
        <v>876</v>
      </c>
      <c r="C4757" s="63">
        <v>10</v>
      </c>
      <c r="D4757" s="62" t="s">
        <v>13495</v>
      </c>
      <c r="E4757" s="62" t="s">
        <v>4107</v>
      </c>
      <c r="F4757" s="69">
        <v>30151703</v>
      </c>
      <c r="G4757" s="62" t="s">
        <v>13633</v>
      </c>
      <c r="H4757" s="62">
        <v>1</v>
      </c>
      <c r="I4757" s="62">
        <v>6</v>
      </c>
      <c r="J4757" s="70">
        <v>6</v>
      </c>
      <c r="K4757" s="71">
        <v>1500000</v>
      </c>
      <c r="L4757" s="72" t="s">
        <v>15</v>
      </c>
      <c r="M4757" s="72" t="s">
        <v>254</v>
      </c>
    </row>
    <row r="4758" spans="1:13" s="3" customFormat="1" ht="12.75" x14ac:dyDescent="0.2">
      <c r="A4758" s="62" t="s">
        <v>23</v>
      </c>
      <c r="B4758" s="62" t="s">
        <v>3294</v>
      </c>
      <c r="C4758" s="63">
        <v>10</v>
      </c>
      <c r="D4758" s="64" t="s">
        <v>13572</v>
      </c>
      <c r="E4758" s="64" t="s">
        <v>4108</v>
      </c>
      <c r="F4758" s="65">
        <v>30161500</v>
      </c>
      <c r="G4758" s="64" t="s">
        <v>13633</v>
      </c>
      <c r="H4758" s="64">
        <v>1</v>
      </c>
      <c r="I4758" s="64">
        <v>6</v>
      </c>
      <c r="J4758" s="66">
        <v>25</v>
      </c>
      <c r="K4758" s="67">
        <v>2250000</v>
      </c>
      <c r="L4758" s="68" t="s">
        <v>15</v>
      </c>
      <c r="M4758" s="68" t="s">
        <v>254</v>
      </c>
    </row>
    <row r="4759" spans="1:13" s="3" customFormat="1" ht="12.75" x14ac:dyDescent="0.2">
      <c r="A4759" s="62" t="s">
        <v>23</v>
      </c>
      <c r="B4759" s="62" t="s">
        <v>472</v>
      </c>
      <c r="C4759" s="63">
        <v>10</v>
      </c>
      <c r="D4759" s="62" t="s">
        <v>13437</v>
      </c>
      <c r="E4759" s="62" t="s">
        <v>4109</v>
      </c>
      <c r="F4759" s="69">
        <v>12164902</v>
      </c>
      <c r="G4759" s="62" t="s">
        <v>13633</v>
      </c>
      <c r="H4759" s="62">
        <v>1</v>
      </c>
      <c r="I4759" s="62">
        <v>6</v>
      </c>
      <c r="J4759" s="70">
        <v>45</v>
      </c>
      <c r="K4759" s="71">
        <v>2025000</v>
      </c>
      <c r="L4759" s="72" t="s">
        <v>15</v>
      </c>
      <c r="M4759" s="72" t="s">
        <v>254</v>
      </c>
    </row>
    <row r="4760" spans="1:13" s="3" customFormat="1" ht="12.75" x14ac:dyDescent="0.2">
      <c r="A4760" s="62" t="s">
        <v>23</v>
      </c>
      <c r="B4760" s="62" t="s">
        <v>219</v>
      </c>
      <c r="C4760" s="63">
        <v>10</v>
      </c>
      <c r="D4760" s="64" t="s">
        <v>13379</v>
      </c>
      <c r="E4760" s="64" t="s">
        <v>4110</v>
      </c>
      <c r="F4760" s="65">
        <v>31161500</v>
      </c>
      <c r="G4760" s="64" t="s">
        <v>13633</v>
      </c>
      <c r="H4760" s="64">
        <v>1</v>
      </c>
      <c r="I4760" s="64">
        <v>6</v>
      </c>
      <c r="J4760" s="66">
        <v>110</v>
      </c>
      <c r="K4760" s="67">
        <v>990000</v>
      </c>
      <c r="L4760" s="68" t="s">
        <v>15</v>
      </c>
      <c r="M4760" s="68" t="s">
        <v>254</v>
      </c>
    </row>
    <row r="4761" spans="1:13" s="3" customFormat="1" ht="12.75" x14ac:dyDescent="0.2">
      <c r="A4761" s="62" t="s">
        <v>23</v>
      </c>
      <c r="B4761" s="62" t="s">
        <v>1785</v>
      </c>
      <c r="C4761" s="63">
        <v>10</v>
      </c>
      <c r="D4761" s="62" t="s">
        <v>13544</v>
      </c>
      <c r="E4761" s="62" t="s">
        <v>4111</v>
      </c>
      <c r="F4761" s="69">
        <v>12352104</v>
      </c>
      <c r="G4761" s="62" t="s">
        <v>13630</v>
      </c>
      <c r="H4761" s="62">
        <v>2</v>
      </c>
      <c r="I4761" s="62">
        <v>2</v>
      </c>
      <c r="J4761" s="70">
        <v>12</v>
      </c>
      <c r="K4761" s="71">
        <v>471240</v>
      </c>
      <c r="L4761" s="72" t="s">
        <v>1760</v>
      </c>
      <c r="M4761" s="72" t="s">
        <v>254</v>
      </c>
    </row>
    <row r="4762" spans="1:13" s="3" customFormat="1" ht="12.75" x14ac:dyDescent="0.2">
      <c r="A4762" s="62" t="s">
        <v>23</v>
      </c>
      <c r="B4762" s="62" t="s">
        <v>871</v>
      </c>
      <c r="C4762" s="63">
        <v>16</v>
      </c>
      <c r="D4762" s="64" t="s">
        <v>13490</v>
      </c>
      <c r="E4762" s="64" t="s">
        <v>4112</v>
      </c>
      <c r="F4762" s="65">
        <v>44103103</v>
      </c>
      <c r="G4762" s="64" t="s">
        <v>13630</v>
      </c>
      <c r="H4762" s="64">
        <v>2</v>
      </c>
      <c r="I4762" s="64">
        <v>2</v>
      </c>
      <c r="J4762" s="66">
        <v>3</v>
      </c>
      <c r="K4762" s="67">
        <v>1500000</v>
      </c>
      <c r="L4762" s="68" t="s">
        <v>15</v>
      </c>
      <c r="M4762" s="68" t="s">
        <v>254</v>
      </c>
    </row>
    <row r="4763" spans="1:13" s="3" customFormat="1" ht="12.75" x14ac:dyDescent="0.2">
      <c r="A4763" s="62" t="s">
        <v>23</v>
      </c>
      <c r="B4763" s="62" t="s">
        <v>871</v>
      </c>
      <c r="C4763" s="63">
        <v>16</v>
      </c>
      <c r="D4763" s="62" t="s">
        <v>13490</v>
      </c>
      <c r="E4763" s="62" t="s">
        <v>4113</v>
      </c>
      <c r="F4763" s="69">
        <v>44103103</v>
      </c>
      <c r="G4763" s="62" t="s">
        <v>13630</v>
      </c>
      <c r="H4763" s="62">
        <v>2</v>
      </c>
      <c r="I4763" s="62">
        <v>2</v>
      </c>
      <c r="J4763" s="70">
        <v>10</v>
      </c>
      <c r="K4763" s="71">
        <v>14000000</v>
      </c>
      <c r="L4763" s="72" t="s">
        <v>15</v>
      </c>
      <c r="M4763" s="72" t="s">
        <v>254</v>
      </c>
    </row>
    <row r="4764" spans="1:13" s="3" customFormat="1" ht="12.75" x14ac:dyDescent="0.2">
      <c r="A4764" s="62" t="s">
        <v>23</v>
      </c>
      <c r="B4764" s="62" t="s">
        <v>871</v>
      </c>
      <c r="C4764" s="63">
        <v>16</v>
      </c>
      <c r="D4764" s="64" t="s">
        <v>13490</v>
      </c>
      <c r="E4764" s="64" t="s">
        <v>4114</v>
      </c>
      <c r="F4764" s="65">
        <v>44103103</v>
      </c>
      <c r="G4764" s="64" t="s">
        <v>13630</v>
      </c>
      <c r="H4764" s="64">
        <v>2</v>
      </c>
      <c r="I4764" s="64">
        <v>2</v>
      </c>
      <c r="J4764" s="66">
        <v>2</v>
      </c>
      <c r="K4764" s="67">
        <v>660000</v>
      </c>
      <c r="L4764" s="68" t="s">
        <v>15</v>
      </c>
      <c r="M4764" s="68" t="s">
        <v>254</v>
      </c>
    </row>
    <row r="4765" spans="1:13" s="3" customFormat="1" ht="12.75" x14ac:dyDescent="0.2">
      <c r="A4765" s="62" t="s">
        <v>23</v>
      </c>
      <c r="B4765" s="62" t="s">
        <v>871</v>
      </c>
      <c r="C4765" s="63">
        <v>16</v>
      </c>
      <c r="D4765" s="62" t="s">
        <v>13490</v>
      </c>
      <c r="E4765" s="62" t="s">
        <v>4115</v>
      </c>
      <c r="F4765" s="69">
        <v>44103103</v>
      </c>
      <c r="G4765" s="62" t="s">
        <v>13630</v>
      </c>
      <c r="H4765" s="62">
        <v>2</v>
      </c>
      <c r="I4765" s="62">
        <v>2</v>
      </c>
      <c r="J4765" s="70">
        <v>2</v>
      </c>
      <c r="K4765" s="71">
        <v>860000</v>
      </c>
      <c r="L4765" s="72" t="s">
        <v>15</v>
      </c>
      <c r="M4765" s="72" t="s">
        <v>254</v>
      </c>
    </row>
    <row r="4766" spans="1:13" s="3" customFormat="1" ht="12.75" x14ac:dyDescent="0.2">
      <c r="A4766" s="62" t="s">
        <v>23</v>
      </c>
      <c r="B4766" s="62" t="s">
        <v>871</v>
      </c>
      <c r="C4766" s="63">
        <v>16</v>
      </c>
      <c r="D4766" s="64" t="s">
        <v>13490</v>
      </c>
      <c r="E4766" s="64" t="s">
        <v>4116</v>
      </c>
      <c r="F4766" s="65">
        <v>44103103</v>
      </c>
      <c r="G4766" s="64" t="s">
        <v>13630</v>
      </c>
      <c r="H4766" s="64">
        <v>2</v>
      </c>
      <c r="I4766" s="64">
        <v>2</v>
      </c>
      <c r="J4766" s="66">
        <v>4</v>
      </c>
      <c r="K4766" s="67">
        <v>1040000</v>
      </c>
      <c r="L4766" s="68" t="s">
        <v>15</v>
      </c>
      <c r="M4766" s="68" t="s">
        <v>254</v>
      </c>
    </row>
    <row r="4767" spans="1:13" s="3" customFormat="1" ht="12.75" x14ac:dyDescent="0.2">
      <c r="A4767" s="62" t="s">
        <v>23</v>
      </c>
      <c r="B4767" s="62" t="s">
        <v>871</v>
      </c>
      <c r="C4767" s="63">
        <v>16</v>
      </c>
      <c r="D4767" s="62" t="s">
        <v>13490</v>
      </c>
      <c r="E4767" s="62" t="s">
        <v>4117</v>
      </c>
      <c r="F4767" s="69">
        <v>44103103</v>
      </c>
      <c r="G4767" s="62" t="s">
        <v>13630</v>
      </c>
      <c r="H4767" s="62">
        <v>2</v>
      </c>
      <c r="I4767" s="62">
        <v>2</v>
      </c>
      <c r="J4767" s="70">
        <v>1</v>
      </c>
      <c r="K4767" s="71">
        <v>590000</v>
      </c>
      <c r="L4767" s="72" t="s">
        <v>15</v>
      </c>
      <c r="M4767" s="72" t="s">
        <v>254</v>
      </c>
    </row>
    <row r="4768" spans="1:13" s="3" customFormat="1" ht="12.75" x14ac:dyDescent="0.2">
      <c r="A4768" s="62" t="s">
        <v>23</v>
      </c>
      <c r="B4768" s="62" t="s">
        <v>871</v>
      </c>
      <c r="C4768" s="63">
        <v>16</v>
      </c>
      <c r="D4768" s="64" t="s">
        <v>13490</v>
      </c>
      <c r="E4768" s="64" t="s">
        <v>4118</v>
      </c>
      <c r="F4768" s="65">
        <v>44103103</v>
      </c>
      <c r="G4768" s="64" t="s">
        <v>13630</v>
      </c>
      <c r="H4768" s="64">
        <v>2</v>
      </c>
      <c r="I4768" s="64">
        <v>2</v>
      </c>
      <c r="J4768" s="66">
        <v>2</v>
      </c>
      <c r="K4768" s="67">
        <v>1200000</v>
      </c>
      <c r="L4768" s="68" t="s">
        <v>15</v>
      </c>
      <c r="M4768" s="68" t="s">
        <v>254</v>
      </c>
    </row>
    <row r="4769" spans="1:13" s="3" customFormat="1" ht="12.75" x14ac:dyDescent="0.2">
      <c r="A4769" s="62" t="s">
        <v>23</v>
      </c>
      <c r="B4769" s="62" t="s">
        <v>871</v>
      </c>
      <c r="C4769" s="63">
        <v>16</v>
      </c>
      <c r="D4769" s="62" t="s">
        <v>13490</v>
      </c>
      <c r="E4769" s="62" t="s">
        <v>4119</v>
      </c>
      <c r="F4769" s="69">
        <v>44103103</v>
      </c>
      <c r="G4769" s="62" t="s">
        <v>13630</v>
      </c>
      <c r="H4769" s="62">
        <v>2</v>
      </c>
      <c r="I4769" s="62">
        <v>2</v>
      </c>
      <c r="J4769" s="70">
        <v>2</v>
      </c>
      <c r="K4769" s="71">
        <v>620000</v>
      </c>
      <c r="L4769" s="72" t="s">
        <v>15</v>
      </c>
      <c r="M4769" s="72" t="s">
        <v>254</v>
      </c>
    </row>
    <row r="4770" spans="1:13" s="3" customFormat="1" ht="12.75" x14ac:dyDescent="0.2">
      <c r="A4770" s="62" t="s">
        <v>23</v>
      </c>
      <c r="B4770" s="62" t="s">
        <v>871</v>
      </c>
      <c r="C4770" s="63">
        <v>16</v>
      </c>
      <c r="D4770" s="64" t="s">
        <v>13490</v>
      </c>
      <c r="E4770" s="64" t="s">
        <v>4120</v>
      </c>
      <c r="F4770" s="65">
        <v>44103103</v>
      </c>
      <c r="G4770" s="64" t="s">
        <v>13630</v>
      </c>
      <c r="H4770" s="64">
        <v>2</v>
      </c>
      <c r="I4770" s="64">
        <v>2</v>
      </c>
      <c r="J4770" s="66">
        <v>2</v>
      </c>
      <c r="K4770" s="67">
        <v>620000</v>
      </c>
      <c r="L4770" s="68" t="s">
        <v>15</v>
      </c>
      <c r="M4770" s="68" t="s">
        <v>254</v>
      </c>
    </row>
    <row r="4771" spans="1:13" s="3" customFormat="1" ht="12.75" x14ac:dyDescent="0.2">
      <c r="A4771" s="62" t="s">
        <v>23</v>
      </c>
      <c r="B4771" s="62" t="s">
        <v>871</v>
      </c>
      <c r="C4771" s="63">
        <v>16</v>
      </c>
      <c r="D4771" s="62" t="s">
        <v>13490</v>
      </c>
      <c r="E4771" s="62" t="s">
        <v>4121</v>
      </c>
      <c r="F4771" s="69">
        <v>44103103</v>
      </c>
      <c r="G4771" s="62" t="s">
        <v>13630</v>
      </c>
      <c r="H4771" s="62">
        <v>2</v>
      </c>
      <c r="I4771" s="62">
        <v>2</v>
      </c>
      <c r="J4771" s="70">
        <v>2</v>
      </c>
      <c r="K4771" s="71">
        <v>620000</v>
      </c>
      <c r="L4771" s="72" t="s">
        <v>15</v>
      </c>
      <c r="M4771" s="72" t="s">
        <v>254</v>
      </c>
    </row>
    <row r="4772" spans="1:13" s="3" customFormat="1" ht="12.75" x14ac:dyDescent="0.2">
      <c r="A4772" s="62" t="s">
        <v>23</v>
      </c>
      <c r="B4772" s="62" t="s">
        <v>871</v>
      </c>
      <c r="C4772" s="63">
        <v>16</v>
      </c>
      <c r="D4772" s="64" t="s">
        <v>13490</v>
      </c>
      <c r="E4772" s="64" t="s">
        <v>4122</v>
      </c>
      <c r="F4772" s="65">
        <v>44103103</v>
      </c>
      <c r="G4772" s="64" t="s">
        <v>13630</v>
      </c>
      <c r="H4772" s="64">
        <v>2</v>
      </c>
      <c r="I4772" s="64">
        <v>2</v>
      </c>
      <c r="J4772" s="66">
        <v>2</v>
      </c>
      <c r="K4772" s="67">
        <v>620000</v>
      </c>
      <c r="L4772" s="68" t="s">
        <v>15</v>
      </c>
      <c r="M4772" s="68" t="s">
        <v>254</v>
      </c>
    </row>
    <row r="4773" spans="1:13" s="3" customFormat="1" ht="12.75" x14ac:dyDescent="0.2">
      <c r="A4773" s="62" t="s">
        <v>23</v>
      </c>
      <c r="B4773" s="62" t="s">
        <v>871</v>
      </c>
      <c r="C4773" s="63">
        <v>16</v>
      </c>
      <c r="D4773" s="62" t="s">
        <v>13490</v>
      </c>
      <c r="E4773" s="62" t="s">
        <v>4123</v>
      </c>
      <c r="F4773" s="69">
        <v>44103103</v>
      </c>
      <c r="G4773" s="62" t="s">
        <v>13630</v>
      </c>
      <c r="H4773" s="62">
        <v>2</v>
      </c>
      <c r="I4773" s="62">
        <v>2</v>
      </c>
      <c r="J4773" s="70">
        <v>2</v>
      </c>
      <c r="K4773" s="71">
        <v>620000</v>
      </c>
      <c r="L4773" s="72" t="s">
        <v>15</v>
      </c>
      <c r="M4773" s="72" t="s">
        <v>254</v>
      </c>
    </row>
    <row r="4774" spans="1:13" s="3" customFormat="1" ht="12.75" x14ac:dyDescent="0.2">
      <c r="A4774" s="62" t="s">
        <v>23</v>
      </c>
      <c r="B4774" s="62" t="s">
        <v>871</v>
      </c>
      <c r="C4774" s="63">
        <v>16</v>
      </c>
      <c r="D4774" s="64" t="s">
        <v>13490</v>
      </c>
      <c r="E4774" s="64" t="s">
        <v>4124</v>
      </c>
      <c r="F4774" s="65">
        <v>44103103</v>
      </c>
      <c r="G4774" s="64" t="s">
        <v>13630</v>
      </c>
      <c r="H4774" s="64">
        <v>2</v>
      </c>
      <c r="I4774" s="64">
        <v>2</v>
      </c>
      <c r="J4774" s="66">
        <v>2</v>
      </c>
      <c r="K4774" s="67">
        <v>3000000</v>
      </c>
      <c r="L4774" s="68" t="s">
        <v>15</v>
      </c>
      <c r="M4774" s="68" t="s">
        <v>254</v>
      </c>
    </row>
    <row r="4775" spans="1:13" s="3" customFormat="1" ht="12.75" x14ac:dyDescent="0.2">
      <c r="A4775" s="62" t="s">
        <v>23</v>
      </c>
      <c r="B4775" s="62" t="s">
        <v>871</v>
      </c>
      <c r="C4775" s="63">
        <v>16</v>
      </c>
      <c r="D4775" s="62" t="s">
        <v>13490</v>
      </c>
      <c r="E4775" s="62" t="s">
        <v>4125</v>
      </c>
      <c r="F4775" s="69">
        <v>44103103</v>
      </c>
      <c r="G4775" s="62" t="s">
        <v>13630</v>
      </c>
      <c r="H4775" s="62">
        <v>2</v>
      </c>
      <c r="I4775" s="62">
        <v>2</v>
      </c>
      <c r="J4775" s="70">
        <v>1</v>
      </c>
      <c r="K4775" s="71">
        <v>310000</v>
      </c>
      <c r="L4775" s="72" t="s">
        <v>15</v>
      </c>
      <c r="M4775" s="72" t="s">
        <v>254</v>
      </c>
    </row>
    <row r="4776" spans="1:13" s="3" customFormat="1" ht="12.75" x14ac:dyDescent="0.2">
      <c r="A4776" s="62" t="s">
        <v>23</v>
      </c>
      <c r="B4776" s="62" t="s">
        <v>871</v>
      </c>
      <c r="C4776" s="63">
        <v>16</v>
      </c>
      <c r="D4776" s="64" t="s">
        <v>13490</v>
      </c>
      <c r="E4776" s="64" t="s">
        <v>4126</v>
      </c>
      <c r="F4776" s="65">
        <v>44103103</v>
      </c>
      <c r="G4776" s="64" t="s">
        <v>13630</v>
      </c>
      <c r="H4776" s="64">
        <v>2</v>
      </c>
      <c r="I4776" s="64">
        <v>2</v>
      </c>
      <c r="J4776" s="66">
        <v>1</v>
      </c>
      <c r="K4776" s="67">
        <v>310000</v>
      </c>
      <c r="L4776" s="68" t="s">
        <v>15</v>
      </c>
      <c r="M4776" s="68" t="s">
        <v>254</v>
      </c>
    </row>
    <row r="4777" spans="1:13" s="3" customFormat="1" ht="12.75" x14ac:dyDescent="0.2">
      <c r="A4777" s="62" t="s">
        <v>23</v>
      </c>
      <c r="B4777" s="62" t="s">
        <v>871</v>
      </c>
      <c r="C4777" s="63">
        <v>16</v>
      </c>
      <c r="D4777" s="62" t="s">
        <v>13490</v>
      </c>
      <c r="E4777" s="62" t="s">
        <v>4127</v>
      </c>
      <c r="F4777" s="69">
        <v>44103103</v>
      </c>
      <c r="G4777" s="62" t="s">
        <v>13630</v>
      </c>
      <c r="H4777" s="62">
        <v>2</v>
      </c>
      <c r="I4777" s="62">
        <v>2</v>
      </c>
      <c r="J4777" s="70">
        <v>1</v>
      </c>
      <c r="K4777" s="71">
        <v>310000</v>
      </c>
      <c r="L4777" s="72" t="s">
        <v>15</v>
      </c>
      <c r="M4777" s="72" t="s">
        <v>254</v>
      </c>
    </row>
    <row r="4778" spans="1:13" s="3" customFormat="1" ht="12.75" x14ac:dyDescent="0.2">
      <c r="A4778" s="62" t="s">
        <v>23</v>
      </c>
      <c r="B4778" s="62" t="s">
        <v>871</v>
      </c>
      <c r="C4778" s="63">
        <v>16</v>
      </c>
      <c r="D4778" s="64" t="s">
        <v>13490</v>
      </c>
      <c r="E4778" s="64" t="s">
        <v>4128</v>
      </c>
      <c r="F4778" s="65">
        <v>44103103</v>
      </c>
      <c r="G4778" s="64" t="s">
        <v>13630</v>
      </c>
      <c r="H4778" s="64">
        <v>2</v>
      </c>
      <c r="I4778" s="64">
        <v>2</v>
      </c>
      <c r="J4778" s="66">
        <v>1</v>
      </c>
      <c r="K4778" s="67">
        <v>310000</v>
      </c>
      <c r="L4778" s="68" t="s">
        <v>15</v>
      </c>
      <c r="M4778" s="68" t="s">
        <v>254</v>
      </c>
    </row>
    <row r="4779" spans="1:13" s="3" customFormat="1" ht="12.75" x14ac:dyDescent="0.2">
      <c r="A4779" s="62" t="s">
        <v>23</v>
      </c>
      <c r="B4779" s="62" t="s">
        <v>871</v>
      </c>
      <c r="C4779" s="63">
        <v>16</v>
      </c>
      <c r="D4779" s="62" t="s">
        <v>13490</v>
      </c>
      <c r="E4779" s="62" t="s">
        <v>4129</v>
      </c>
      <c r="F4779" s="69">
        <v>44103103</v>
      </c>
      <c r="G4779" s="62" t="s">
        <v>13630</v>
      </c>
      <c r="H4779" s="62">
        <v>2</v>
      </c>
      <c r="I4779" s="62">
        <v>2</v>
      </c>
      <c r="J4779" s="70">
        <v>2</v>
      </c>
      <c r="K4779" s="71">
        <v>760000</v>
      </c>
      <c r="L4779" s="72" t="s">
        <v>15</v>
      </c>
      <c r="M4779" s="72" t="s">
        <v>254</v>
      </c>
    </row>
    <row r="4780" spans="1:13" s="3" customFormat="1" ht="12.75" x14ac:dyDescent="0.2">
      <c r="A4780" s="62" t="s">
        <v>23</v>
      </c>
      <c r="B4780" s="62" t="s">
        <v>871</v>
      </c>
      <c r="C4780" s="63">
        <v>16</v>
      </c>
      <c r="D4780" s="64" t="s">
        <v>13490</v>
      </c>
      <c r="E4780" s="64" t="s">
        <v>4130</v>
      </c>
      <c r="F4780" s="65">
        <v>44103103</v>
      </c>
      <c r="G4780" s="64" t="s">
        <v>13630</v>
      </c>
      <c r="H4780" s="64">
        <v>2</v>
      </c>
      <c r="I4780" s="64">
        <v>2</v>
      </c>
      <c r="J4780" s="66">
        <v>2</v>
      </c>
      <c r="K4780" s="67">
        <v>760000</v>
      </c>
      <c r="L4780" s="68" t="s">
        <v>15</v>
      </c>
      <c r="M4780" s="68" t="s">
        <v>254</v>
      </c>
    </row>
    <row r="4781" spans="1:13" s="3" customFormat="1" ht="12.75" x14ac:dyDescent="0.2">
      <c r="A4781" s="62" t="s">
        <v>23</v>
      </c>
      <c r="B4781" s="62" t="s">
        <v>871</v>
      </c>
      <c r="C4781" s="63">
        <v>16</v>
      </c>
      <c r="D4781" s="62" t="s">
        <v>13490</v>
      </c>
      <c r="E4781" s="62" t="s">
        <v>4131</v>
      </c>
      <c r="F4781" s="69">
        <v>44103103</v>
      </c>
      <c r="G4781" s="62" t="s">
        <v>13630</v>
      </c>
      <c r="H4781" s="62">
        <v>2</v>
      </c>
      <c r="I4781" s="62">
        <v>2</v>
      </c>
      <c r="J4781" s="70">
        <v>2</v>
      </c>
      <c r="K4781" s="71">
        <v>760000</v>
      </c>
      <c r="L4781" s="72" t="s">
        <v>15</v>
      </c>
      <c r="M4781" s="72" t="s">
        <v>254</v>
      </c>
    </row>
    <row r="4782" spans="1:13" s="3" customFormat="1" ht="12.75" x14ac:dyDescent="0.2">
      <c r="A4782" s="62" t="s">
        <v>23</v>
      </c>
      <c r="B4782" s="62" t="s">
        <v>871</v>
      </c>
      <c r="C4782" s="63">
        <v>16</v>
      </c>
      <c r="D4782" s="64" t="s">
        <v>13490</v>
      </c>
      <c r="E4782" s="64" t="s">
        <v>4132</v>
      </c>
      <c r="F4782" s="65">
        <v>44103103</v>
      </c>
      <c r="G4782" s="64" t="s">
        <v>13630</v>
      </c>
      <c r="H4782" s="64">
        <v>2</v>
      </c>
      <c r="I4782" s="64">
        <v>2</v>
      </c>
      <c r="J4782" s="66">
        <v>2</v>
      </c>
      <c r="K4782" s="67">
        <v>760000</v>
      </c>
      <c r="L4782" s="68" t="s">
        <v>15</v>
      </c>
      <c r="M4782" s="68" t="s">
        <v>254</v>
      </c>
    </row>
    <row r="4783" spans="1:13" s="3" customFormat="1" ht="12.75" x14ac:dyDescent="0.2">
      <c r="A4783" s="62" t="s">
        <v>23</v>
      </c>
      <c r="B4783" s="62" t="s">
        <v>871</v>
      </c>
      <c r="C4783" s="63">
        <v>16</v>
      </c>
      <c r="D4783" s="62" t="s">
        <v>13490</v>
      </c>
      <c r="E4783" s="62" t="s">
        <v>4133</v>
      </c>
      <c r="F4783" s="69">
        <v>44103103</v>
      </c>
      <c r="G4783" s="62" t="s">
        <v>13630</v>
      </c>
      <c r="H4783" s="62">
        <v>2</v>
      </c>
      <c r="I4783" s="62">
        <v>2</v>
      </c>
      <c r="J4783" s="70">
        <v>6</v>
      </c>
      <c r="K4783" s="71">
        <v>2460000</v>
      </c>
      <c r="L4783" s="72" t="s">
        <v>15</v>
      </c>
      <c r="M4783" s="72" t="s">
        <v>254</v>
      </c>
    </row>
    <row r="4784" spans="1:13" s="3" customFormat="1" ht="12.75" x14ac:dyDescent="0.2">
      <c r="A4784" s="62" t="s">
        <v>23</v>
      </c>
      <c r="B4784" s="62" t="s">
        <v>871</v>
      </c>
      <c r="C4784" s="63">
        <v>16</v>
      </c>
      <c r="D4784" s="64" t="s">
        <v>13490</v>
      </c>
      <c r="E4784" s="64" t="s">
        <v>4134</v>
      </c>
      <c r="F4784" s="65">
        <v>44103103</v>
      </c>
      <c r="G4784" s="64" t="s">
        <v>13630</v>
      </c>
      <c r="H4784" s="64">
        <v>2</v>
      </c>
      <c r="I4784" s="64">
        <v>2</v>
      </c>
      <c r="J4784" s="66">
        <v>2</v>
      </c>
      <c r="K4784" s="67">
        <v>3000000</v>
      </c>
      <c r="L4784" s="68" t="s">
        <v>15</v>
      </c>
      <c r="M4784" s="68" t="s">
        <v>254</v>
      </c>
    </row>
    <row r="4785" spans="1:13" s="3" customFormat="1" ht="12.75" x14ac:dyDescent="0.2">
      <c r="A4785" s="62" t="s">
        <v>23</v>
      </c>
      <c r="B4785" s="62" t="s">
        <v>871</v>
      </c>
      <c r="C4785" s="63">
        <v>16</v>
      </c>
      <c r="D4785" s="62" t="s">
        <v>13490</v>
      </c>
      <c r="E4785" s="62" t="s">
        <v>4135</v>
      </c>
      <c r="F4785" s="69">
        <v>44103103</v>
      </c>
      <c r="G4785" s="62" t="s">
        <v>13630</v>
      </c>
      <c r="H4785" s="62">
        <v>2</v>
      </c>
      <c r="I4785" s="62">
        <v>2</v>
      </c>
      <c r="J4785" s="70">
        <v>1</v>
      </c>
      <c r="K4785" s="71">
        <v>1500000</v>
      </c>
      <c r="L4785" s="72" t="s">
        <v>15</v>
      </c>
      <c r="M4785" s="72" t="s">
        <v>254</v>
      </c>
    </row>
    <row r="4786" spans="1:13" s="3" customFormat="1" ht="12.75" x14ac:dyDescent="0.2">
      <c r="A4786" s="62" t="s">
        <v>23</v>
      </c>
      <c r="B4786" s="62" t="s">
        <v>871</v>
      </c>
      <c r="C4786" s="63">
        <v>16</v>
      </c>
      <c r="D4786" s="64" t="s">
        <v>13490</v>
      </c>
      <c r="E4786" s="64" t="s">
        <v>4136</v>
      </c>
      <c r="F4786" s="65">
        <v>44103103</v>
      </c>
      <c r="G4786" s="64" t="s">
        <v>13630</v>
      </c>
      <c r="H4786" s="64">
        <v>2</v>
      </c>
      <c r="I4786" s="64">
        <v>2</v>
      </c>
      <c r="J4786" s="66">
        <v>1</v>
      </c>
      <c r="K4786" s="67">
        <v>1200000</v>
      </c>
      <c r="L4786" s="68" t="s">
        <v>15</v>
      </c>
      <c r="M4786" s="68" t="s">
        <v>254</v>
      </c>
    </row>
    <row r="4787" spans="1:13" s="3" customFormat="1" ht="12.75" x14ac:dyDescent="0.2">
      <c r="A4787" s="62" t="s">
        <v>23</v>
      </c>
      <c r="B4787" s="62" t="s">
        <v>871</v>
      </c>
      <c r="C4787" s="63">
        <v>16</v>
      </c>
      <c r="D4787" s="62" t="s">
        <v>13490</v>
      </c>
      <c r="E4787" s="62" t="s">
        <v>4137</v>
      </c>
      <c r="F4787" s="69">
        <v>60121802</v>
      </c>
      <c r="G4787" s="62" t="s">
        <v>13630</v>
      </c>
      <c r="H4787" s="62">
        <v>2</v>
      </c>
      <c r="I4787" s="62">
        <v>2</v>
      </c>
      <c r="J4787" s="70">
        <v>4</v>
      </c>
      <c r="K4787" s="71">
        <v>192000</v>
      </c>
      <c r="L4787" s="72" t="s">
        <v>15</v>
      </c>
      <c r="M4787" s="72" t="s">
        <v>254</v>
      </c>
    </row>
    <row r="4788" spans="1:13" s="3" customFormat="1" ht="12.75" x14ac:dyDescent="0.2">
      <c r="A4788" s="62" t="s">
        <v>23</v>
      </c>
      <c r="B4788" s="62" t="s">
        <v>871</v>
      </c>
      <c r="C4788" s="63">
        <v>16</v>
      </c>
      <c r="D4788" s="64" t="s">
        <v>13490</v>
      </c>
      <c r="E4788" s="64" t="s">
        <v>4138</v>
      </c>
      <c r="F4788" s="65">
        <v>60121802</v>
      </c>
      <c r="G4788" s="64" t="s">
        <v>13630</v>
      </c>
      <c r="H4788" s="64">
        <v>2</v>
      </c>
      <c r="I4788" s="64">
        <v>2</v>
      </c>
      <c r="J4788" s="66">
        <v>4</v>
      </c>
      <c r="K4788" s="67">
        <v>192000</v>
      </c>
      <c r="L4788" s="68" t="s">
        <v>15</v>
      </c>
      <c r="M4788" s="68" t="s">
        <v>254</v>
      </c>
    </row>
    <row r="4789" spans="1:13" s="3" customFormat="1" ht="12.75" x14ac:dyDescent="0.2">
      <c r="A4789" s="62" t="s">
        <v>23</v>
      </c>
      <c r="B4789" s="62" t="s">
        <v>871</v>
      </c>
      <c r="C4789" s="63">
        <v>16</v>
      </c>
      <c r="D4789" s="62" t="s">
        <v>13490</v>
      </c>
      <c r="E4789" s="62" t="s">
        <v>4139</v>
      </c>
      <c r="F4789" s="69">
        <v>60121802</v>
      </c>
      <c r="G4789" s="62" t="s">
        <v>13630</v>
      </c>
      <c r="H4789" s="62">
        <v>2</v>
      </c>
      <c r="I4789" s="62">
        <v>2</v>
      </c>
      <c r="J4789" s="70">
        <v>4</v>
      </c>
      <c r="K4789" s="71">
        <v>192000</v>
      </c>
      <c r="L4789" s="72" t="s">
        <v>15</v>
      </c>
      <c r="M4789" s="72" t="s">
        <v>254</v>
      </c>
    </row>
    <row r="4790" spans="1:13" s="3" customFormat="1" ht="12.75" x14ac:dyDescent="0.2">
      <c r="A4790" s="62" t="s">
        <v>23</v>
      </c>
      <c r="B4790" s="62" t="s">
        <v>871</v>
      </c>
      <c r="C4790" s="63">
        <v>16</v>
      </c>
      <c r="D4790" s="64" t="s">
        <v>13490</v>
      </c>
      <c r="E4790" s="64" t="s">
        <v>4140</v>
      </c>
      <c r="F4790" s="65">
        <v>60121802</v>
      </c>
      <c r="G4790" s="64" t="s">
        <v>13630</v>
      </c>
      <c r="H4790" s="64">
        <v>2</v>
      </c>
      <c r="I4790" s="64">
        <v>2</v>
      </c>
      <c r="J4790" s="66">
        <v>4</v>
      </c>
      <c r="K4790" s="67">
        <v>192000</v>
      </c>
      <c r="L4790" s="68" t="s">
        <v>15</v>
      </c>
      <c r="M4790" s="68" t="s">
        <v>254</v>
      </c>
    </row>
    <row r="4791" spans="1:13" s="3" customFormat="1" ht="12.75" x14ac:dyDescent="0.2">
      <c r="A4791" s="62" t="s">
        <v>23</v>
      </c>
      <c r="B4791" s="62" t="s">
        <v>874</v>
      </c>
      <c r="C4791" s="63">
        <v>16</v>
      </c>
      <c r="D4791" s="62" t="s">
        <v>13493</v>
      </c>
      <c r="E4791" s="62" t="s">
        <v>4141</v>
      </c>
      <c r="F4791" s="69">
        <v>55121807</v>
      </c>
      <c r="G4791" s="62" t="s">
        <v>13630</v>
      </c>
      <c r="H4791" s="62">
        <v>2</v>
      </c>
      <c r="I4791" s="62">
        <v>2</v>
      </c>
      <c r="J4791" s="70">
        <v>300</v>
      </c>
      <c r="K4791" s="71">
        <v>210000</v>
      </c>
      <c r="L4791" s="72" t="s">
        <v>15</v>
      </c>
      <c r="M4791" s="72" t="s">
        <v>254</v>
      </c>
    </row>
    <row r="4792" spans="1:13" s="3" customFormat="1" ht="12.75" x14ac:dyDescent="0.2">
      <c r="A4792" s="62" t="s">
        <v>23</v>
      </c>
      <c r="B4792" s="62" t="s">
        <v>874</v>
      </c>
      <c r="C4792" s="63">
        <v>16</v>
      </c>
      <c r="D4792" s="64" t="s">
        <v>13493</v>
      </c>
      <c r="E4792" s="64" t="s">
        <v>4142</v>
      </c>
      <c r="F4792" s="65">
        <v>55121807</v>
      </c>
      <c r="G4792" s="64" t="s">
        <v>13630</v>
      </c>
      <c r="H4792" s="64">
        <v>2</v>
      </c>
      <c r="I4792" s="64">
        <v>2</v>
      </c>
      <c r="J4792" s="66">
        <v>500</v>
      </c>
      <c r="K4792" s="67">
        <v>2000000</v>
      </c>
      <c r="L4792" s="68" t="s">
        <v>15</v>
      </c>
      <c r="M4792" s="68" t="s">
        <v>254</v>
      </c>
    </row>
    <row r="4793" spans="1:13" s="3" customFormat="1" ht="12.75" x14ac:dyDescent="0.2">
      <c r="A4793" s="62" t="s">
        <v>23</v>
      </c>
      <c r="B4793" s="62" t="s">
        <v>874</v>
      </c>
      <c r="C4793" s="63">
        <v>16</v>
      </c>
      <c r="D4793" s="62" t="s">
        <v>13493</v>
      </c>
      <c r="E4793" s="62" t="s">
        <v>4143</v>
      </c>
      <c r="F4793" s="69">
        <v>55121802</v>
      </c>
      <c r="G4793" s="62" t="s">
        <v>13630</v>
      </c>
      <c r="H4793" s="62">
        <v>2</v>
      </c>
      <c r="I4793" s="62">
        <v>2</v>
      </c>
      <c r="J4793" s="70">
        <v>600</v>
      </c>
      <c r="K4793" s="71">
        <v>2700000</v>
      </c>
      <c r="L4793" s="72" t="s">
        <v>15</v>
      </c>
      <c r="M4793" s="72" t="s">
        <v>254</v>
      </c>
    </row>
    <row r="4794" spans="1:13" s="3" customFormat="1" ht="12.75" x14ac:dyDescent="0.2">
      <c r="A4794" s="62" t="s">
        <v>23</v>
      </c>
      <c r="B4794" s="62" t="s">
        <v>871</v>
      </c>
      <c r="C4794" s="63">
        <v>16</v>
      </c>
      <c r="D4794" s="64" t="s">
        <v>13490</v>
      </c>
      <c r="E4794" s="64" t="s">
        <v>4144</v>
      </c>
      <c r="F4794" s="65">
        <v>44103112</v>
      </c>
      <c r="G4794" s="64" t="s">
        <v>13630</v>
      </c>
      <c r="H4794" s="64">
        <v>2</v>
      </c>
      <c r="I4794" s="64">
        <v>2</v>
      </c>
      <c r="J4794" s="66">
        <v>2</v>
      </c>
      <c r="K4794" s="67">
        <v>1160000</v>
      </c>
      <c r="L4794" s="68" t="s">
        <v>15</v>
      </c>
      <c r="M4794" s="68" t="s">
        <v>254</v>
      </c>
    </row>
    <row r="4795" spans="1:13" s="3" customFormat="1" ht="12.75" x14ac:dyDescent="0.2">
      <c r="A4795" s="62" t="s">
        <v>23</v>
      </c>
      <c r="B4795" s="62" t="s">
        <v>871</v>
      </c>
      <c r="C4795" s="63">
        <v>16</v>
      </c>
      <c r="D4795" s="62" t="s">
        <v>13490</v>
      </c>
      <c r="E4795" s="62" t="s">
        <v>4145</v>
      </c>
      <c r="F4795" s="69">
        <v>44103112</v>
      </c>
      <c r="G4795" s="62" t="s">
        <v>13630</v>
      </c>
      <c r="H4795" s="62">
        <v>2</v>
      </c>
      <c r="I4795" s="62">
        <v>2</v>
      </c>
      <c r="J4795" s="70">
        <v>2</v>
      </c>
      <c r="K4795" s="71">
        <v>980000</v>
      </c>
      <c r="L4795" s="72" t="s">
        <v>15</v>
      </c>
      <c r="M4795" s="72" t="s">
        <v>254</v>
      </c>
    </row>
    <row r="4796" spans="1:13" s="3" customFormat="1" ht="12.75" x14ac:dyDescent="0.2">
      <c r="A4796" s="62" t="s">
        <v>23</v>
      </c>
      <c r="B4796" s="62" t="s">
        <v>874</v>
      </c>
      <c r="C4796" s="63">
        <v>16</v>
      </c>
      <c r="D4796" s="64" t="s">
        <v>13493</v>
      </c>
      <c r="E4796" s="64" t="s">
        <v>4146</v>
      </c>
      <c r="F4796" s="65">
        <v>44102906</v>
      </c>
      <c r="G4796" s="64" t="s">
        <v>13630</v>
      </c>
      <c r="H4796" s="64">
        <v>2</v>
      </c>
      <c r="I4796" s="64">
        <v>2</v>
      </c>
      <c r="J4796" s="66">
        <v>2</v>
      </c>
      <c r="K4796" s="67">
        <v>600000</v>
      </c>
      <c r="L4796" s="68" t="s">
        <v>15</v>
      </c>
      <c r="M4796" s="68" t="s">
        <v>254</v>
      </c>
    </row>
    <row r="4797" spans="1:13" s="3" customFormat="1" ht="12.75" x14ac:dyDescent="0.2">
      <c r="A4797" s="62" t="s">
        <v>23</v>
      </c>
      <c r="B4797" s="62" t="s">
        <v>874</v>
      </c>
      <c r="C4797" s="63">
        <v>16</v>
      </c>
      <c r="D4797" s="62" t="s">
        <v>13493</v>
      </c>
      <c r="E4797" s="62" t="s">
        <v>4147</v>
      </c>
      <c r="F4797" s="69">
        <v>55121802</v>
      </c>
      <c r="G4797" s="62" t="s">
        <v>13630</v>
      </c>
      <c r="H4797" s="62">
        <v>2</v>
      </c>
      <c r="I4797" s="62">
        <v>2</v>
      </c>
      <c r="J4797" s="70">
        <v>400</v>
      </c>
      <c r="K4797" s="71">
        <v>600000</v>
      </c>
      <c r="L4797" s="72" t="s">
        <v>15</v>
      </c>
      <c r="M4797" s="72" t="s">
        <v>254</v>
      </c>
    </row>
    <row r="4798" spans="1:13" s="3" customFormat="1" ht="12.75" x14ac:dyDescent="0.2">
      <c r="A4798" s="62" t="s">
        <v>23</v>
      </c>
      <c r="B4798" s="62" t="s">
        <v>268</v>
      </c>
      <c r="C4798" s="63">
        <v>16</v>
      </c>
      <c r="D4798" s="64" t="s">
        <v>13385</v>
      </c>
      <c r="E4798" s="64" t="s">
        <v>4148</v>
      </c>
      <c r="F4798" s="65">
        <v>53131608</v>
      </c>
      <c r="G4798" s="64" t="s">
        <v>13630</v>
      </c>
      <c r="H4798" s="64">
        <v>1</v>
      </c>
      <c r="I4798" s="64">
        <v>2</v>
      </c>
      <c r="J4798" s="66">
        <v>40</v>
      </c>
      <c r="K4798" s="67">
        <v>3594000</v>
      </c>
      <c r="L4798" s="68" t="s">
        <v>15</v>
      </c>
      <c r="M4798" s="68" t="s">
        <v>254</v>
      </c>
    </row>
    <row r="4799" spans="1:13" s="3" customFormat="1" ht="12.75" x14ac:dyDescent="0.2">
      <c r="A4799" s="62" t="s">
        <v>23</v>
      </c>
      <c r="B4799" s="62" t="s">
        <v>216</v>
      </c>
      <c r="C4799" s="63">
        <v>16</v>
      </c>
      <c r="D4799" s="62" t="s">
        <v>13377</v>
      </c>
      <c r="E4799" s="62" t="s">
        <v>1356</v>
      </c>
      <c r="F4799" s="69">
        <v>47131611</v>
      </c>
      <c r="G4799" s="62" t="s">
        <v>13630</v>
      </c>
      <c r="H4799" s="62">
        <v>1</v>
      </c>
      <c r="I4799" s="62">
        <v>2</v>
      </c>
      <c r="J4799" s="70">
        <v>30</v>
      </c>
      <c r="K4799" s="71">
        <v>90000</v>
      </c>
      <c r="L4799" s="72" t="s">
        <v>15</v>
      </c>
      <c r="M4799" s="72" t="s">
        <v>254</v>
      </c>
    </row>
    <row r="4800" spans="1:13" s="3" customFormat="1" ht="12.75" x14ac:dyDescent="0.2">
      <c r="A4800" s="62" t="s">
        <v>23</v>
      </c>
      <c r="B4800" s="62" t="s">
        <v>217</v>
      </c>
      <c r="C4800" s="63">
        <v>16</v>
      </c>
      <c r="D4800" s="64" t="s">
        <v>13378</v>
      </c>
      <c r="E4800" s="64" t="s">
        <v>4149</v>
      </c>
      <c r="F4800" s="65">
        <v>47131604</v>
      </c>
      <c r="G4800" s="64" t="s">
        <v>13630</v>
      </c>
      <c r="H4800" s="64">
        <v>1</v>
      </c>
      <c r="I4800" s="64">
        <v>2</v>
      </c>
      <c r="J4800" s="66">
        <v>60</v>
      </c>
      <c r="K4800" s="67">
        <v>945000</v>
      </c>
      <c r="L4800" s="68" t="s">
        <v>15</v>
      </c>
      <c r="M4800" s="68" t="s">
        <v>254</v>
      </c>
    </row>
    <row r="4801" spans="1:13" s="3" customFormat="1" ht="12.75" x14ac:dyDescent="0.2">
      <c r="A4801" s="62" t="s">
        <v>23</v>
      </c>
      <c r="B4801" s="62" t="s">
        <v>217</v>
      </c>
      <c r="C4801" s="63">
        <v>16</v>
      </c>
      <c r="D4801" s="62" t="s">
        <v>13378</v>
      </c>
      <c r="E4801" s="62" t="s">
        <v>4150</v>
      </c>
      <c r="F4801" s="69">
        <v>47131618</v>
      </c>
      <c r="G4801" s="62" t="s">
        <v>13630</v>
      </c>
      <c r="H4801" s="62">
        <v>1</v>
      </c>
      <c r="I4801" s="62">
        <v>2</v>
      </c>
      <c r="J4801" s="70">
        <v>120</v>
      </c>
      <c r="K4801" s="71">
        <v>900000</v>
      </c>
      <c r="L4801" s="72" t="s">
        <v>15</v>
      </c>
      <c r="M4801" s="72" t="s">
        <v>254</v>
      </c>
    </row>
    <row r="4802" spans="1:13" s="3" customFormat="1" ht="12.75" x14ac:dyDescent="0.2">
      <c r="A4802" s="62" t="s">
        <v>23</v>
      </c>
      <c r="B4802" s="62" t="s">
        <v>216</v>
      </c>
      <c r="C4802" s="63">
        <v>16</v>
      </c>
      <c r="D4802" s="64" t="s">
        <v>13377</v>
      </c>
      <c r="E4802" s="64" t="s">
        <v>4151</v>
      </c>
      <c r="F4802" s="65">
        <v>47121804</v>
      </c>
      <c r="G4802" s="64" t="s">
        <v>13630</v>
      </c>
      <c r="H4802" s="64">
        <v>1</v>
      </c>
      <c r="I4802" s="64">
        <v>2</v>
      </c>
      <c r="J4802" s="66">
        <v>15</v>
      </c>
      <c r="K4802" s="67">
        <v>240000</v>
      </c>
      <c r="L4802" s="68" t="s">
        <v>15</v>
      </c>
      <c r="M4802" s="68" t="s">
        <v>254</v>
      </c>
    </row>
    <row r="4803" spans="1:13" s="3" customFormat="1" ht="12.75" x14ac:dyDescent="0.2">
      <c r="A4803" s="62" t="s">
        <v>23</v>
      </c>
      <c r="B4803" s="62" t="s">
        <v>433</v>
      </c>
      <c r="C4803" s="63">
        <v>16</v>
      </c>
      <c r="D4803" s="62" t="s">
        <v>13383</v>
      </c>
      <c r="E4803" s="62" t="s">
        <v>4152</v>
      </c>
      <c r="F4803" s="69">
        <v>47131831</v>
      </c>
      <c r="G4803" s="62" t="s">
        <v>13630</v>
      </c>
      <c r="H4803" s="62">
        <v>1</v>
      </c>
      <c r="I4803" s="62">
        <v>2</v>
      </c>
      <c r="J4803" s="70">
        <v>10</v>
      </c>
      <c r="K4803" s="71">
        <v>200000</v>
      </c>
      <c r="L4803" s="72" t="s">
        <v>1760</v>
      </c>
      <c r="M4803" s="72" t="s">
        <v>254</v>
      </c>
    </row>
    <row r="4804" spans="1:13" s="3" customFormat="1" ht="12.75" x14ac:dyDescent="0.2">
      <c r="A4804" s="62" t="s">
        <v>23</v>
      </c>
      <c r="B4804" s="62" t="s">
        <v>433</v>
      </c>
      <c r="C4804" s="63">
        <v>16</v>
      </c>
      <c r="D4804" s="64" t="s">
        <v>13383</v>
      </c>
      <c r="E4804" s="64" t="s">
        <v>4153</v>
      </c>
      <c r="F4804" s="65">
        <v>47131807</v>
      </c>
      <c r="G4804" s="64" t="s">
        <v>13630</v>
      </c>
      <c r="H4804" s="64">
        <v>1</v>
      </c>
      <c r="I4804" s="64">
        <v>2</v>
      </c>
      <c r="J4804" s="66">
        <v>24</v>
      </c>
      <c r="K4804" s="67">
        <v>600000</v>
      </c>
      <c r="L4804" s="68" t="s">
        <v>15</v>
      </c>
      <c r="M4804" s="68" t="s">
        <v>254</v>
      </c>
    </row>
    <row r="4805" spans="1:13" s="3" customFormat="1" ht="12.75" x14ac:dyDescent="0.2">
      <c r="A4805" s="62" t="s">
        <v>23</v>
      </c>
      <c r="B4805" s="62" t="s">
        <v>268</v>
      </c>
      <c r="C4805" s="63">
        <v>16</v>
      </c>
      <c r="D4805" s="62" t="s">
        <v>13385</v>
      </c>
      <c r="E4805" s="62" t="s">
        <v>4154</v>
      </c>
      <c r="F4805" s="69">
        <v>47131802</v>
      </c>
      <c r="G4805" s="62" t="s">
        <v>13630</v>
      </c>
      <c r="H4805" s="62">
        <v>1</v>
      </c>
      <c r="I4805" s="62">
        <v>2</v>
      </c>
      <c r="J4805" s="70">
        <v>24</v>
      </c>
      <c r="K4805" s="71">
        <v>360000</v>
      </c>
      <c r="L4805" s="72" t="s">
        <v>15</v>
      </c>
      <c r="M4805" s="72" t="s">
        <v>254</v>
      </c>
    </row>
    <row r="4806" spans="1:13" s="3" customFormat="1" ht="12.75" x14ac:dyDescent="0.2">
      <c r="A4806" s="62" t="s">
        <v>23</v>
      </c>
      <c r="B4806" s="62" t="s">
        <v>217</v>
      </c>
      <c r="C4806" s="63">
        <v>16</v>
      </c>
      <c r="D4806" s="64" t="s">
        <v>13378</v>
      </c>
      <c r="E4806" s="64" t="s">
        <v>4155</v>
      </c>
      <c r="F4806" s="65">
        <v>47131600</v>
      </c>
      <c r="G4806" s="64" t="s">
        <v>13630</v>
      </c>
      <c r="H4806" s="64">
        <v>1</v>
      </c>
      <c r="I4806" s="64">
        <v>2</v>
      </c>
      <c r="J4806" s="66">
        <v>120</v>
      </c>
      <c r="K4806" s="67">
        <v>480000</v>
      </c>
      <c r="L4806" s="68" t="s">
        <v>15</v>
      </c>
      <c r="M4806" s="68" t="s">
        <v>254</v>
      </c>
    </row>
    <row r="4807" spans="1:13" s="3" customFormat="1" ht="12.75" x14ac:dyDescent="0.2">
      <c r="A4807" s="62" t="s">
        <v>23</v>
      </c>
      <c r="B4807" s="62" t="s">
        <v>217</v>
      </c>
      <c r="C4807" s="63">
        <v>16</v>
      </c>
      <c r="D4807" s="62" t="s">
        <v>13378</v>
      </c>
      <c r="E4807" s="62" t="s">
        <v>4156</v>
      </c>
      <c r="F4807" s="69">
        <v>27112003</v>
      </c>
      <c r="G4807" s="62" t="s">
        <v>13630</v>
      </c>
      <c r="H4807" s="62">
        <v>1</v>
      </c>
      <c r="I4807" s="62">
        <v>2</v>
      </c>
      <c r="J4807" s="70">
        <v>60</v>
      </c>
      <c r="K4807" s="71">
        <v>996000</v>
      </c>
      <c r="L4807" s="72" t="s">
        <v>15</v>
      </c>
      <c r="M4807" s="72" t="s">
        <v>254</v>
      </c>
    </row>
    <row r="4808" spans="1:13" s="3" customFormat="1" ht="12.75" x14ac:dyDescent="0.2">
      <c r="A4808" s="62" t="s">
        <v>23</v>
      </c>
      <c r="B4808" s="62" t="s">
        <v>216</v>
      </c>
      <c r="C4808" s="63">
        <v>16</v>
      </c>
      <c r="D4808" s="64" t="s">
        <v>13377</v>
      </c>
      <c r="E4808" s="64" t="s">
        <v>4157</v>
      </c>
      <c r="F4808" s="65">
        <v>24112006</v>
      </c>
      <c r="G4808" s="64" t="s">
        <v>13630</v>
      </c>
      <c r="H4808" s="64">
        <v>1</v>
      </c>
      <c r="I4808" s="64">
        <v>2</v>
      </c>
      <c r="J4808" s="66">
        <v>24</v>
      </c>
      <c r="K4808" s="67">
        <v>192000</v>
      </c>
      <c r="L4808" s="68" t="s">
        <v>15</v>
      </c>
      <c r="M4808" s="68" t="s">
        <v>254</v>
      </c>
    </row>
    <row r="4809" spans="1:13" s="3" customFormat="1" ht="12.75" x14ac:dyDescent="0.2">
      <c r="A4809" s="62" t="s">
        <v>23</v>
      </c>
      <c r="B4809" s="62" t="s">
        <v>268</v>
      </c>
      <c r="C4809" s="63">
        <v>16</v>
      </c>
      <c r="D4809" s="62" t="s">
        <v>13385</v>
      </c>
      <c r="E4809" s="62" t="s">
        <v>4158</v>
      </c>
      <c r="F4809" s="69">
        <v>53131608</v>
      </c>
      <c r="G4809" s="62" t="s">
        <v>13630</v>
      </c>
      <c r="H4809" s="62">
        <v>1</v>
      </c>
      <c r="I4809" s="62">
        <v>2</v>
      </c>
      <c r="J4809" s="70">
        <v>36</v>
      </c>
      <c r="K4809" s="71">
        <v>360000</v>
      </c>
      <c r="L4809" s="72" t="s">
        <v>15</v>
      </c>
      <c r="M4809" s="72" t="s">
        <v>254</v>
      </c>
    </row>
    <row r="4810" spans="1:13" s="3" customFormat="1" ht="12.75" x14ac:dyDescent="0.2">
      <c r="A4810" s="62" t="s">
        <v>23</v>
      </c>
      <c r="B4810" s="62" t="s">
        <v>268</v>
      </c>
      <c r="C4810" s="63">
        <v>16</v>
      </c>
      <c r="D4810" s="64" t="s">
        <v>13385</v>
      </c>
      <c r="E4810" s="64" t="s">
        <v>4159</v>
      </c>
      <c r="F4810" s="65">
        <v>47131803</v>
      </c>
      <c r="G4810" s="64" t="s">
        <v>13630</v>
      </c>
      <c r="H4810" s="64">
        <v>1</v>
      </c>
      <c r="I4810" s="64">
        <v>2</v>
      </c>
      <c r="J4810" s="66">
        <v>40</v>
      </c>
      <c r="K4810" s="67">
        <v>1720000</v>
      </c>
      <c r="L4810" s="68" t="s">
        <v>15</v>
      </c>
      <c r="M4810" s="68" t="s">
        <v>254</v>
      </c>
    </row>
    <row r="4811" spans="1:13" s="3" customFormat="1" ht="12.75" x14ac:dyDescent="0.2">
      <c r="A4811" s="62" t="s">
        <v>23</v>
      </c>
      <c r="B4811" s="62" t="s">
        <v>268</v>
      </c>
      <c r="C4811" s="63">
        <v>16</v>
      </c>
      <c r="D4811" s="62" t="s">
        <v>13385</v>
      </c>
      <c r="E4811" s="62" t="s">
        <v>4160</v>
      </c>
      <c r="F4811" s="69">
        <v>47131810</v>
      </c>
      <c r="G4811" s="62" t="s">
        <v>13630</v>
      </c>
      <c r="H4811" s="62">
        <v>1</v>
      </c>
      <c r="I4811" s="62">
        <v>2</v>
      </c>
      <c r="J4811" s="70">
        <v>36</v>
      </c>
      <c r="K4811" s="71">
        <v>1152000</v>
      </c>
      <c r="L4811" s="72" t="s">
        <v>1760</v>
      </c>
      <c r="M4811" s="72" t="s">
        <v>254</v>
      </c>
    </row>
    <row r="4812" spans="1:13" s="3" customFormat="1" ht="12.75" x14ac:dyDescent="0.2">
      <c r="A4812" s="62" t="s">
        <v>23</v>
      </c>
      <c r="B4812" s="62" t="s">
        <v>268</v>
      </c>
      <c r="C4812" s="63">
        <v>16</v>
      </c>
      <c r="D4812" s="64" t="s">
        <v>13385</v>
      </c>
      <c r="E4812" s="64" t="s">
        <v>4161</v>
      </c>
      <c r="F4812" s="65">
        <v>47131821</v>
      </c>
      <c r="G4812" s="64" t="s">
        <v>13630</v>
      </c>
      <c r="H4812" s="64">
        <v>1</v>
      </c>
      <c r="I4812" s="64">
        <v>2</v>
      </c>
      <c r="J4812" s="66">
        <v>18</v>
      </c>
      <c r="K4812" s="67">
        <v>162000</v>
      </c>
      <c r="L4812" s="68" t="s">
        <v>15</v>
      </c>
      <c r="M4812" s="68" t="s">
        <v>254</v>
      </c>
    </row>
    <row r="4813" spans="1:13" s="3" customFormat="1" ht="12.75" x14ac:dyDescent="0.2">
      <c r="A4813" s="62" t="s">
        <v>23</v>
      </c>
      <c r="B4813" s="62" t="s">
        <v>875</v>
      </c>
      <c r="C4813" s="63">
        <v>10</v>
      </c>
      <c r="D4813" s="62" t="s">
        <v>13494</v>
      </c>
      <c r="E4813" s="62" t="s">
        <v>4162</v>
      </c>
      <c r="F4813" s="69">
        <v>26101732</v>
      </c>
      <c r="G4813" s="62" t="s">
        <v>13630</v>
      </c>
      <c r="H4813" s="62">
        <v>2</v>
      </c>
      <c r="I4813" s="62">
        <v>2</v>
      </c>
      <c r="J4813" s="70">
        <v>10</v>
      </c>
      <c r="K4813" s="71">
        <v>119000</v>
      </c>
      <c r="L4813" s="72" t="s">
        <v>15</v>
      </c>
      <c r="M4813" s="72" t="s">
        <v>254</v>
      </c>
    </row>
    <row r="4814" spans="1:13" s="3" customFormat="1" ht="12.75" x14ac:dyDescent="0.2">
      <c r="A4814" s="62" t="s">
        <v>23</v>
      </c>
      <c r="B4814" s="62" t="s">
        <v>1805</v>
      </c>
      <c r="C4814" s="63">
        <v>10</v>
      </c>
      <c r="D4814" s="64" t="s">
        <v>13564</v>
      </c>
      <c r="E4814" s="64" t="s">
        <v>4163</v>
      </c>
      <c r="F4814" s="65">
        <v>52161525</v>
      </c>
      <c r="G4814" s="64" t="s">
        <v>13631</v>
      </c>
      <c r="H4814" s="64">
        <v>3</v>
      </c>
      <c r="I4814" s="64">
        <v>2</v>
      </c>
      <c r="J4814" s="66">
        <v>1</v>
      </c>
      <c r="K4814" s="67">
        <v>2200000</v>
      </c>
      <c r="L4814" s="68" t="s">
        <v>15</v>
      </c>
      <c r="M4814" s="68" t="s">
        <v>254</v>
      </c>
    </row>
    <row r="4815" spans="1:13" s="3" customFormat="1" ht="12.75" x14ac:dyDescent="0.2">
      <c r="A4815" s="62" t="s">
        <v>23</v>
      </c>
      <c r="B4815" s="62" t="s">
        <v>219</v>
      </c>
      <c r="C4815" s="63">
        <v>10</v>
      </c>
      <c r="D4815" s="62" t="s">
        <v>13379</v>
      </c>
      <c r="E4815" s="62" t="s">
        <v>4164</v>
      </c>
      <c r="F4815" s="69">
        <v>52161525</v>
      </c>
      <c r="G4815" s="62" t="s">
        <v>13631</v>
      </c>
      <c r="H4815" s="62">
        <v>3</v>
      </c>
      <c r="I4815" s="62">
        <v>2</v>
      </c>
      <c r="J4815" s="70">
        <v>10</v>
      </c>
      <c r="K4815" s="71">
        <v>750000</v>
      </c>
      <c r="L4815" s="72" t="s">
        <v>15</v>
      </c>
      <c r="M4815" s="72" t="s">
        <v>254</v>
      </c>
    </row>
    <row r="4816" spans="1:13" s="3" customFormat="1" ht="12.75" x14ac:dyDescent="0.2">
      <c r="A4816" s="62" t="s">
        <v>23</v>
      </c>
      <c r="B4816" s="62" t="s">
        <v>1804</v>
      </c>
      <c r="C4816" s="63">
        <v>10</v>
      </c>
      <c r="D4816" s="64" t="s">
        <v>13563</v>
      </c>
      <c r="E4816" s="64" t="s">
        <v>4165</v>
      </c>
      <c r="F4816" s="65">
        <v>39121022</v>
      </c>
      <c r="G4816" s="64" t="s">
        <v>13631</v>
      </c>
      <c r="H4816" s="64">
        <v>3</v>
      </c>
      <c r="I4816" s="64">
        <v>2</v>
      </c>
      <c r="J4816" s="66">
        <v>4</v>
      </c>
      <c r="K4816" s="67">
        <v>320000</v>
      </c>
      <c r="L4816" s="68" t="s">
        <v>15</v>
      </c>
      <c r="M4816" s="68" t="s">
        <v>254</v>
      </c>
    </row>
    <row r="4817" spans="1:13" s="3" customFormat="1" ht="12.75" x14ac:dyDescent="0.2">
      <c r="A4817" s="62" t="s">
        <v>23</v>
      </c>
      <c r="B4817" s="62" t="s">
        <v>219</v>
      </c>
      <c r="C4817" s="63">
        <v>10</v>
      </c>
      <c r="D4817" s="62" t="s">
        <v>13379</v>
      </c>
      <c r="E4817" s="62" t="s">
        <v>4166</v>
      </c>
      <c r="F4817" s="69">
        <v>39122300</v>
      </c>
      <c r="G4817" s="62" t="s">
        <v>13631</v>
      </c>
      <c r="H4817" s="62">
        <v>3</v>
      </c>
      <c r="I4817" s="62">
        <v>2</v>
      </c>
      <c r="J4817" s="70">
        <v>5</v>
      </c>
      <c r="K4817" s="71">
        <v>241900</v>
      </c>
      <c r="L4817" s="72" t="s">
        <v>15</v>
      </c>
      <c r="M4817" s="72" t="s">
        <v>254</v>
      </c>
    </row>
    <row r="4818" spans="1:13" s="3" customFormat="1" ht="12.75" x14ac:dyDescent="0.2">
      <c r="A4818" s="62" t="s">
        <v>23</v>
      </c>
      <c r="B4818" s="62" t="s">
        <v>219</v>
      </c>
      <c r="C4818" s="63">
        <v>10</v>
      </c>
      <c r="D4818" s="64" t="s">
        <v>13379</v>
      </c>
      <c r="E4818" s="64" t="s">
        <v>4167</v>
      </c>
      <c r="F4818" s="65">
        <v>39122300</v>
      </c>
      <c r="G4818" s="64" t="s">
        <v>13631</v>
      </c>
      <c r="H4818" s="64">
        <v>3</v>
      </c>
      <c r="I4818" s="64">
        <v>2</v>
      </c>
      <c r="J4818" s="66">
        <v>5</v>
      </c>
      <c r="K4818" s="67">
        <v>300000</v>
      </c>
      <c r="L4818" s="68" t="s">
        <v>15</v>
      </c>
      <c r="M4818" s="68" t="s">
        <v>254</v>
      </c>
    </row>
    <row r="4819" spans="1:13" s="3" customFormat="1" ht="12.75" x14ac:dyDescent="0.2">
      <c r="A4819" s="62" t="s">
        <v>23</v>
      </c>
      <c r="B4819" s="62" t="s">
        <v>219</v>
      </c>
      <c r="C4819" s="63">
        <v>10</v>
      </c>
      <c r="D4819" s="62" t="s">
        <v>13379</v>
      </c>
      <c r="E4819" s="62" t="s">
        <v>4168</v>
      </c>
      <c r="F4819" s="69">
        <v>39121529</v>
      </c>
      <c r="G4819" s="62" t="s">
        <v>13631</v>
      </c>
      <c r="H4819" s="62">
        <v>3</v>
      </c>
      <c r="I4819" s="62">
        <v>2</v>
      </c>
      <c r="J4819" s="70">
        <v>8</v>
      </c>
      <c r="K4819" s="71">
        <v>378000</v>
      </c>
      <c r="L4819" s="72" t="s">
        <v>15</v>
      </c>
      <c r="M4819" s="72" t="s">
        <v>254</v>
      </c>
    </row>
    <row r="4820" spans="1:13" s="3" customFormat="1" ht="12.75" x14ac:dyDescent="0.2">
      <c r="A4820" s="62" t="s">
        <v>23</v>
      </c>
      <c r="B4820" s="62" t="s">
        <v>219</v>
      </c>
      <c r="C4820" s="63">
        <v>10</v>
      </c>
      <c r="D4820" s="64" t="s">
        <v>13379</v>
      </c>
      <c r="E4820" s="64" t="s">
        <v>4169</v>
      </c>
      <c r="F4820" s="65">
        <v>39121529</v>
      </c>
      <c r="G4820" s="64" t="s">
        <v>13631</v>
      </c>
      <c r="H4820" s="64">
        <v>3</v>
      </c>
      <c r="I4820" s="64">
        <v>2</v>
      </c>
      <c r="J4820" s="66">
        <v>8</v>
      </c>
      <c r="K4820" s="67">
        <v>480000</v>
      </c>
      <c r="L4820" s="68" t="s">
        <v>15</v>
      </c>
      <c r="M4820" s="68" t="s">
        <v>254</v>
      </c>
    </row>
    <row r="4821" spans="1:13" s="3" customFormat="1" ht="12.75" x14ac:dyDescent="0.2">
      <c r="A4821" s="62" t="s">
        <v>23</v>
      </c>
      <c r="B4821" s="62" t="s">
        <v>219</v>
      </c>
      <c r="C4821" s="63">
        <v>10</v>
      </c>
      <c r="D4821" s="62" t="s">
        <v>13379</v>
      </c>
      <c r="E4821" s="62" t="s">
        <v>4170</v>
      </c>
      <c r="F4821" s="69">
        <v>39121529</v>
      </c>
      <c r="G4821" s="62" t="s">
        <v>13631</v>
      </c>
      <c r="H4821" s="62">
        <v>3</v>
      </c>
      <c r="I4821" s="62">
        <v>2</v>
      </c>
      <c r="J4821" s="70">
        <v>2</v>
      </c>
      <c r="K4821" s="71">
        <v>100500</v>
      </c>
      <c r="L4821" s="72" t="s">
        <v>15</v>
      </c>
      <c r="M4821" s="72" t="s">
        <v>254</v>
      </c>
    </row>
    <row r="4822" spans="1:13" s="3" customFormat="1" ht="12.75" x14ac:dyDescent="0.2">
      <c r="A4822" s="62" t="s">
        <v>23</v>
      </c>
      <c r="B4822" s="62" t="s">
        <v>219</v>
      </c>
      <c r="C4822" s="63">
        <v>10</v>
      </c>
      <c r="D4822" s="64" t="s">
        <v>13379</v>
      </c>
      <c r="E4822" s="64" t="s">
        <v>4171</v>
      </c>
      <c r="F4822" s="65">
        <v>39121529</v>
      </c>
      <c r="G4822" s="64" t="s">
        <v>13631</v>
      </c>
      <c r="H4822" s="64">
        <v>3</v>
      </c>
      <c r="I4822" s="64">
        <v>2</v>
      </c>
      <c r="J4822" s="66">
        <v>4</v>
      </c>
      <c r="K4822" s="67">
        <v>285912</v>
      </c>
      <c r="L4822" s="68" t="s">
        <v>15</v>
      </c>
      <c r="M4822" s="68" t="s">
        <v>254</v>
      </c>
    </row>
    <row r="4823" spans="1:13" s="3" customFormat="1" ht="12.75" x14ac:dyDescent="0.2">
      <c r="A4823" s="62" t="s">
        <v>23</v>
      </c>
      <c r="B4823" s="62" t="s">
        <v>439</v>
      </c>
      <c r="C4823" s="63">
        <v>10</v>
      </c>
      <c r="D4823" s="62" t="s">
        <v>13396</v>
      </c>
      <c r="E4823" s="62" t="s">
        <v>4172</v>
      </c>
      <c r="F4823" s="69">
        <v>39111600</v>
      </c>
      <c r="G4823" s="62" t="s">
        <v>13631</v>
      </c>
      <c r="H4823" s="62">
        <v>3</v>
      </c>
      <c r="I4823" s="62">
        <v>2</v>
      </c>
      <c r="J4823" s="70">
        <v>70</v>
      </c>
      <c r="K4823" s="71">
        <v>560000</v>
      </c>
      <c r="L4823" s="72" t="s">
        <v>15</v>
      </c>
      <c r="M4823" s="72" t="s">
        <v>254</v>
      </c>
    </row>
    <row r="4824" spans="1:13" s="3" customFormat="1" ht="12.75" x14ac:dyDescent="0.2">
      <c r="A4824" s="62" t="s">
        <v>23</v>
      </c>
      <c r="B4824" s="62" t="s">
        <v>219</v>
      </c>
      <c r="C4824" s="63">
        <v>10</v>
      </c>
      <c r="D4824" s="64" t="s">
        <v>13379</v>
      </c>
      <c r="E4824" s="64" t="s">
        <v>4173</v>
      </c>
      <c r="F4824" s="65">
        <v>39121529</v>
      </c>
      <c r="G4824" s="64" t="s">
        <v>13631</v>
      </c>
      <c r="H4824" s="64">
        <v>3</v>
      </c>
      <c r="I4824" s="64">
        <v>2</v>
      </c>
      <c r="J4824" s="66">
        <v>5</v>
      </c>
      <c r="K4824" s="67">
        <v>125000</v>
      </c>
      <c r="L4824" s="68" t="s">
        <v>15</v>
      </c>
      <c r="M4824" s="68" t="s">
        <v>254</v>
      </c>
    </row>
    <row r="4825" spans="1:13" s="3" customFormat="1" ht="12.75" x14ac:dyDescent="0.2">
      <c r="A4825" s="62" t="s">
        <v>23</v>
      </c>
      <c r="B4825" s="62" t="s">
        <v>219</v>
      </c>
      <c r="C4825" s="63">
        <v>10</v>
      </c>
      <c r="D4825" s="62" t="s">
        <v>13379</v>
      </c>
      <c r="E4825" s="62" t="s">
        <v>4174</v>
      </c>
      <c r="F4825" s="69">
        <v>39121529</v>
      </c>
      <c r="G4825" s="62" t="s">
        <v>13631</v>
      </c>
      <c r="H4825" s="62">
        <v>3</v>
      </c>
      <c r="I4825" s="62">
        <v>2</v>
      </c>
      <c r="J4825" s="70">
        <v>5</v>
      </c>
      <c r="K4825" s="71">
        <v>160000</v>
      </c>
      <c r="L4825" s="72" t="s">
        <v>15</v>
      </c>
      <c r="M4825" s="72" t="s">
        <v>254</v>
      </c>
    </row>
    <row r="4826" spans="1:13" s="3" customFormat="1" ht="12.75" x14ac:dyDescent="0.2">
      <c r="A4826" s="62" t="s">
        <v>23</v>
      </c>
      <c r="B4826" s="62" t="s">
        <v>219</v>
      </c>
      <c r="C4826" s="63">
        <v>10</v>
      </c>
      <c r="D4826" s="64" t="s">
        <v>13379</v>
      </c>
      <c r="E4826" s="64" t="s">
        <v>4175</v>
      </c>
      <c r="F4826" s="65">
        <v>39121529</v>
      </c>
      <c r="G4826" s="64" t="s">
        <v>13631</v>
      </c>
      <c r="H4826" s="64">
        <v>3</v>
      </c>
      <c r="I4826" s="64">
        <v>2</v>
      </c>
      <c r="J4826" s="66">
        <v>4</v>
      </c>
      <c r="K4826" s="67">
        <v>180000</v>
      </c>
      <c r="L4826" s="68" t="s">
        <v>15</v>
      </c>
      <c r="M4826" s="68" t="s">
        <v>254</v>
      </c>
    </row>
    <row r="4827" spans="1:13" s="3" customFormat="1" ht="12.75" x14ac:dyDescent="0.2">
      <c r="A4827" s="62" t="s">
        <v>23</v>
      </c>
      <c r="B4827" s="62" t="s">
        <v>219</v>
      </c>
      <c r="C4827" s="63">
        <v>10</v>
      </c>
      <c r="D4827" s="62" t="s">
        <v>13379</v>
      </c>
      <c r="E4827" s="62" t="s">
        <v>4176</v>
      </c>
      <c r="F4827" s="69">
        <v>39121529</v>
      </c>
      <c r="G4827" s="62" t="s">
        <v>13631</v>
      </c>
      <c r="H4827" s="62">
        <v>3</v>
      </c>
      <c r="I4827" s="62">
        <v>2</v>
      </c>
      <c r="J4827" s="70">
        <v>4</v>
      </c>
      <c r="K4827" s="71">
        <v>300000</v>
      </c>
      <c r="L4827" s="72" t="s">
        <v>15</v>
      </c>
      <c r="M4827" s="72" t="s">
        <v>254</v>
      </c>
    </row>
    <row r="4828" spans="1:13" s="3" customFormat="1" ht="12.75" x14ac:dyDescent="0.2">
      <c r="A4828" s="62" t="s">
        <v>23</v>
      </c>
      <c r="B4828" s="62" t="s">
        <v>216</v>
      </c>
      <c r="C4828" s="63">
        <v>10</v>
      </c>
      <c r="D4828" s="64" t="s">
        <v>13377</v>
      </c>
      <c r="E4828" s="64" t="s">
        <v>4177</v>
      </c>
      <c r="F4828" s="65">
        <v>27111703</v>
      </c>
      <c r="G4828" s="64" t="s">
        <v>13631</v>
      </c>
      <c r="H4828" s="64">
        <v>3</v>
      </c>
      <c r="I4828" s="64">
        <v>2</v>
      </c>
      <c r="J4828" s="66">
        <v>50</v>
      </c>
      <c r="K4828" s="67">
        <v>75000</v>
      </c>
      <c r="L4828" s="68" t="s">
        <v>15</v>
      </c>
      <c r="M4828" s="68" t="s">
        <v>254</v>
      </c>
    </row>
    <row r="4829" spans="1:13" s="3" customFormat="1" ht="12.75" x14ac:dyDescent="0.2">
      <c r="A4829" s="62" t="s">
        <v>23</v>
      </c>
      <c r="B4829" s="62" t="s">
        <v>265</v>
      </c>
      <c r="C4829" s="63">
        <v>10</v>
      </c>
      <c r="D4829" s="62" t="s">
        <v>13462</v>
      </c>
      <c r="E4829" s="62" t="s">
        <v>4178</v>
      </c>
      <c r="F4829" s="69">
        <v>26111701</v>
      </c>
      <c r="G4829" s="62" t="s">
        <v>13631</v>
      </c>
      <c r="H4829" s="62">
        <v>3</v>
      </c>
      <c r="I4829" s="62">
        <v>2</v>
      </c>
      <c r="J4829" s="70">
        <v>10</v>
      </c>
      <c r="K4829" s="71">
        <v>12000000</v>
      </c>
      <c r="L4829" s="72" t="s">
        <v>15</v>
      </c>
      <c r="M4829" s="72" t="s">
        <v>254</v>
      </c>
    </row>
    <row r="4830" spans="1:13" s="3" customFormat="1" ht="12.75" x14ac:dyDescent="0.2">
      <c r="A4830" s="62" t="s">
        <v>23</v>
      </c>
      <c r="B4830" s="62" t="s">
        <v>216</v>
      </c>
      <c r="C4830" s="63">
        <v>10</v>
      </c>
      <c r="D4830" s="64" t="s">
        <v>13377</v>
      </c>
      <c r="E4830" s="64" t="s">
        <v>4179</v>
      </c>
      <c r="F4830" s="65">
        <v>39122236</v>
      </c>
      <c r="G4830" s="64" t="s">
        <v>13631</v>
      </c>
      <c r="H4830" s="64">
        <v>3</v>
      </c>
      <c r="I4830" s="64">
        <v>2</v>
      </c>
      <c r="J4830" s="66">
        <v>10</v>
      </c>
      <c r="K4830" s="67">
        <v>250000</v>
      </c>
      <c r="L4830" s="68" t="s">
        <v>15</v>
      </c>
      <c r="M4830" s="68" t="s">
        <v>254</v>
      </c>
    </row>
    <row r="4831" spans="1:13" s="3" customFormat="1" ht="12.75" x14ac:dyDescent="0.2">
      <c r="A4831" s="62" t="s">
        <v>23</v>
      </c>
      <c r="B4831" s="62" t="s">
        <v>216</v>
      </c>
      <c r="C4831" s="63">
        <v>10</v>
      </c>
      <c r="D4831" s="62" t="s">
        <v>13377</v>
      </c>
      <c r="E4831" s="62" t="s">
        <v>4180</v>
      </c>
      <c r="F4831" s="69">
        <v>39122200</v>
      </c>
      <c r="G4831" s="62" t="s">
        <v>13631</v>
      </c>
      <c r="H4831" s="62">
        <v>3</v>
      </c>
      <c r="I4831" s="62">
        <v>2</v>
      </c>
      <c r="J4831" s="70">
        <v>5</v>
      </c>
      <c r="K4831" s="71">
        <v>26000</v>
      </c>
      <c r="L4831" s="72" t="s">
        <v>15</v>
      </c>
      <c r="M4831" s="72" t="s">
        <v>254</v>
      </c>
    </row>
    <row r="4832" spans="1:13" s="3" customFormat="1" ht="12.75" x14ac:dyDescent="0.2">
      <c r="A4832" s="62" t="s">
        <v>23</v>
      </c>
      <c r="B4832" s="62" t="s">
        <v>219</v>
      </c>
      <c r="C4832" s="63">
        <v>10</v>
      </c>
      <c r="D4832" s="64" t="s">
        <v>13379</v>
      </c>
      <c r="E4832" s="64" t="s">
        <v>4181</v>
      </c>
      <c r="F4832" s="65">
        <v>39121701</v>
      </c>
      <c r="G4832" s="64" t="s">
        <v>13631</v>
      </c>
      <c r="H4832" s="64">
        <v>3</v>
      </c>
      <c r="I4832" s="64">
        <v>2</v>
      </c>
      <c r="J4832" s="66">
        <v>10</v>
      </c>
      <c r="K4832" s="67">
        <v>55000</v>
      </c>
      <c r="L4832" s="68" t="s">
        <v>15</v>
      </c>
      <c r="M4832" s="68" t="s">
        <v>254</v>
      </c>
    </row>
    <row r="4833" spans="1:13" s="3" customFormat="1" ht="12.75" x14ac:dyDescent="0.2">
      <c r="A4833" s="62" t="s">
        <v>23</v>
      </c>
      <c r="B4833" s="62" t="s">
        <v>216</v>
      </c>
      <c r="C4833" s="63">
        <v>10</v>
      </c>
      <c r="D4833" s="62" t="s">
        <v>13377</v>
      </c>
      <c r="E4833" s="62" t="s">
        <v>4182</v>
      </c>
      <c r="F4833" s="69">
        <v>39121701</v>
      </c>
      <c r="G4833" s="62" t="s">
        <v>13631</v>
      </c>
      <c r="H4833" s="62">
        <v>3</v>
      </c>
      <c r="I4833" s="62">
        <v>2</v>
      </c>
      <c r="J4833" s="70">
        <v>20</v>
      </c>
      <c r="K4833" s="71">
        <v>104000</v>
      </c>
      <c r="L4833" s="72" t="s">
        <v>15</v>
      </c>
      <c r="M4833" s="72" t="s">
        <v>254</v>
      </c>
    </row>
    <row r="4834" spans="1:13" s="3" customFormat="1" ht="12.75" x14ac:dyDescent="0.2">
      <c r="A4834" s="62" t="s">
        <v>23</v>
      </c>
      <c r="B4834" s="62" t="s">
        <v>219</v>
      </c>
      <c r="C4834" s="63">
        <v>10</v>
      </c>
      <c r="D4834" s="64" t="s">
        <v>13379</v>
      </c>
      <c r="E4834" s="64" t="s">
        <v>4183</v>
      </c>
      <c r="F4834" s="65">
        <v>32101522</v>
      </c>
      <c r="G4834" s="64" t="s">
        <v>13631</v>
      </c>
      <c r="H4834" s="64">
        <v>3</v>
      </c>
      <c r="I4834" s="64">
        <v>2</v>
      </c>
      <c r="J4834" s="66">
        <v>8</v>
      </c>
      <c r="K4834" s="67">
        <v>400000</v>
      </c>
      <c r="L4834" s="68" t="s">
        <v>15</v>
      </c>
      <c r="M4834" s="68" t="s">
        <v>254</v>
      </c>
    </row>
    <row r="4835" spans="1:13" s="3" customFormat="1" ht="12.75" x14ac:dyDescent="0.2">
      <c r="A4835" s="62" t="s">
        <v>23</v>
      </c>
      <c r="B4835" s="62" t="s">
        <v>857</v>
      </c>
      <c r="C4835" s="63">
        <v>10</v>
      </c>
      <c r="D4835" s="62" t="s">
        <v>13476</v>
      </c>
      <c r="E4835" s="62" t="s">
        <v>4184</v>
      </c>
      <c r="F4835" s="69">
        <v>25171700</v>
      </c>
      <c r="G4835" s="62" t="s">
        <v>13630</v>
      </c>
      <c r="H4835" s="62">
        <v>1</v>
      </c>
      <c r="I4835" s="62">
        <v>11</v>
      </c>
      <c r="J4835" s="70">
        <v>1</v>
      </c>
      <c r="K4835" s="71">
        <v>4000000</v>
      </c>
      <c r="L4835" s="72" t="s">
        <v>15</v>
      </c>
      <c r="M4835" s="72" t="s">
        <v>254</v>
      </c>
    </row>
    <row r="4836" spans="1:13" s="3" customFormat="1" ht="12.75" x14ac:dyDescent="0.2">
      <c r="A4836" s="62" t="s">
        <v>23</v>
      </c>
      <c r="B4836" s="62" t="s">
        <v>857</v>
      </c>
      <c r="C4836" s="63">
        <v>10</v>
      </c>
      <c r="D4836" s="64" t="s">
        <v>13476</v>
      </c>
      <c r="E4836" s="64" t="s">
        <v>4185</v>
      </c>
      <c r="F4836" s="65">
        <v>25172000</v>
      </c>
      <c r="G4836" s="64" t="s">
        <v>13630</v>
      </c>
      <c r="H4836" s="64">
        <v>1</v>
      </c>
      <c r="I4836" s="64">
        <v>11</v>
      </c>
      <c r="J4836" s="66">
        <v>1</v>
      </c>
      <c r="K4836" s="67">
        <v>6000000</v>
      </c>
      <c r="L4836" s="68" t="s">
        <v>15</v>
      </c>
      <c r="M4836" s="68" t="s">
        <v>254</v>
      </c>
    </row>
    <row r="4837" spans="1:13" s="3" customFormat="1" ht="12.75" x14ac:dyDescent="0.2">
      <c r="A4837" s="62" t="s">
        <v>23</v>
      </c>
      <c r="B4837" s="62" t="s">
        <v>857</v>
      </c>
      <c r="C4837" s="63">
        <v>10</v>
      </c>
      <c r="D4837" s="62" t="s">
        <v>13476</v>
      </c>
      <c r="E4837" s="62" t="s">
        <v>4186</v>
      </c>
      <c r="F4837" s="69">
        <v>25172100</v>
      </c>
      <c r="G4837" s="62" t="s">
        <v>13630</v>
      </c>
      <c r="H4837" s="62">
        <v>1</v>
      </c>
      <c r="I4837" s="62">
        <v>11</v>
      </c>
      <c r="J4837" s="70">
        <v>1</v>
      </c>
      <c r="K4837" s="71">
        <v>5000000</v>
      </c>
      <c r="L4837" s="72" t="s">
        <v>15</v>
      </c>
      <c r="M4837" s="72" t="s">
        <v>254</v>
      </c>
    </row>
    <row r="4838" spans="1:13" s="3" customFormat="1" ht="12.75" x14ac:dyDescent="0.2">
      <c r="A4838" s="62" t="s">
        <v>23</v>
      </c>
      <c r="B4838" s="62" t="s">
        <v>857</v>
      </c>
      <c r="C4838" s="63">
        <v>10</v>
      </c>
      <c r="D4838" s="64" t="s">
        <v>13476</v>
      </c>
      <c r="E4838" s="64" t="s">
        <v>4187</v>
      </c>
      <c r="F4838" s="65">
        <v>25173700</v>
      </c>
      <c r="G4838" s="64" t="s">
        <v>13630</v>
      </c>
      <c r="H4838" s="64">
        <v>1</v>
      </c>
      <c r="I4838" s="64">
        <v>11</v>
      </c>
      <c r="J4838" s="66">
        <v>1</v>
      </c>
      <c r="K4838" s="67">
        <v>3000000</v>
      </c>
      <c r="L4838" s="68" t="s">
        <v>15</v>
      </c>
      <c r="M4838" s="68" t="s">
        <v>254</v>
      </c>
    </row>
    <row r="4839" spans="1:13" s="3" customFormat="1" ht="12.75" x14ac:dyDescent="0.2">
      <c r="A4839" s="62" t="s">
        <v>23</v>
      </c>
      <c r="B4839" s="62" t="s">
        <v>857</v>
      </c>
      <c r="C4839" s="63">
        <v>10</v>
      </c>
      <c r="D4839" s="62" t="s">
        <v>13476</v>
      </c>
      <c r="E4839" s="62" t="s">
        <v>4188</v>
      </c>
      <c r="F4839" s="69">
        <v>25172113</v>
      </c>
      <c r="G4839" s="62" t="s">
        <v>13630</v>
      </c>
      <c r="H4839" s="62">
        <v>1</v>
      </c>
      <c r="I4839" s="62">
        <v>11</v>
      </c>
      <c r="J4839" s="70">
        <v>1</v>
      </c>
      <c r="K4839" s="71">
        <v>4000000</v>
      </c>
      <c r="L4839" s="72" t="s">
        <v>15</v>
      </c>
      <c r="M4839" s="72" t="s">
        <v>254</v>
      </c>
    </row>
    <row r="4840" spans="1:13" s="3" customFormat="1" ht="12.75" x14ac:dyDescent="0.2">
      <c r="A4840" s="62" t="s">
        <v>23</v>
      </c>
      <c r="B4840" s="62" t="s">
        <v>857</v>
      </c>
      <c r="C4840" s="63">
        <v>10</v>
      </c>
      <c r="D4840" s="64" t="s">
        <v>13476</v>
      </c>
      <c r="E4840" s="64" t="s">
        <v>4189</v>
      </c>
      <c r="F4840" s="65">
        <v>25175000</v>
      </c>
      <c r="G4840" s="64" t="s">
        <v>13630</v>
      </c>
      <c r="H4840" s="64">
        <v>1</v>
      </c>
      <c r="I4840" s="64">
        <v>11</v>
      </c>
      <c r="J4840" s="66">
        <v>1</v>
      </c>
      <c r="K4840" s="67">
        <v>4000000</v>
      </c>
      <c r="L4840" s="68" t="s">
        <v>15</v>
      </c>
      <c r="M4840" s="68" t="s">
        <v>254</v>
      </c>
    </row>
    <row r="4841" spans="1:13" s="3" customFormat="1" ht="12.75" x14ac:dyDescent="0.2">
      <c r="A4841" s="62" t="s">
        <v>23</v>
      </c>
      <c r="B4841" s="62" t="s">
        <v>857</v>
      </c>
      <c r="C4841" s="63">
        <v>10</v>
      </c>
      <c r="D4841" s="62" t="s">
        <v>13476</v>
      </c>
      <c r="E4841" s="62" t="s">
        <v>4190</v>
      </c>
      <c r="F4841" s="69">
        <v>25173900</v>
      </c>
      <c r="G4841" s="62" t="s">
        <v>13630</v>
      </c>
      <c r="H4841" s="62">
        <v>1</v>
      </c>
      <c r="I4841" s="62">
        <v>11</v>
      </c>
      <c r="J4841" s="70">
        <v>1</v>
      </c>
      <c r="K4841" s="71">
        <v>4000000</v>
      </c>
      <c r="L4841" s="72" t="s">
        <v>15</v>
      </c>
      <c r="M4841" s="72" t="s">
        <v>254</v>
      </c>
    </row>
    <row r="4842" spans="1:13" s="3" customFormat="1" ht="12.75" x14ac:dyDescent="0.2">
      <c r="A4842" s="62" t="s">
        <v>23</v>
      </c>
      <c r="B4842" s="62" t="s">
        <v>857</v>
      </c>
      <c r="C4842" s="63">
        <v>10</v>
      </c>
      <c r="D4842" s="64" t="s">
        <v>13476</v>
      </c>
      <c r="E4842" s="64" t="s">
        <v>4191</v>
      </c>
      <c r="F4842" s="65">
        <v>40161500</v>
      </c>
      <c r="G4842" s="64" t="s">
        <v>13630</v>
      </c>
      <c r="H4842" s="64">
        <v>1</v>
      </c>
      <c r="I4842" s="64">
        <v>11</v>
      </c>
      <c r="J4842" s="66">
        <v>1</v>
      </c>
      <c r="K4842" s="67">
        <v>4000000</v>
      </c>
      <c r="L4842" s="68" t="s">
        <v>15</v>
      </c>
      <c r="M4842" s="68" t="s">
        <v>254</v>
      </c>
    </row>
    <row r="4843" spans="1:13" s="3" customFormat="1" ht="12.75" x14ac:dyDescent="0.2">
      <c r="A4843" s="62" t="s">
        <v>23</v>
      </c>
      <c r="B4843" s="62" t="s">
        <v>857</v>
      </c>
      <c r="C4843" s="63">
        <v>10</v>
      </c>
      <c r="D4843" s="62" t="s">
        <v>13476</v>
      </c>
      <c r="E4843" s="62" t="s">
        <v>4192</v>
      </c>
      <c r="F4843" s="69">
        <v>26101700</v>
      </c>
      <c r="G4843" s="62" t="s">
        <v>13630</v>
      </c>
      <c r="H4843" s="62">
        <v>1</v>
      </c>
      <c r="I4843" s="62">
        <v>11</v>
      </c>
      <c r="J4843" s="70">
        <v>1</v>
      </c>
      <c r="K4843" s="71">
        <v>4500000</v>
      </c>
      <c r="L4843" s="72" t="s">
        <v>15</v>
      </c>
      <c r="M4843" s="72" t="s">
        <v>254</v>
      </c>
    </row>
    <row r="4844" spans="1:13" s="3" customFormat="1" ht="12.75" x14ac:dyDescent="0.2">
      <c r="A4844" s="62" t="s">
        <v>23</v>
      </c>
      <c r="B4844" s="62" t="s">
        <v>216</v>
      </c>
      <c r="C4844" s="63">
        <v>10</v>
      </c>
      <c r="D4844" s="64" t="s">
        <v>13377</v>
      </c>
      <c r="E4844" s="64" t="s">
        <v>4193</v>
      </c>
      <c r="F4844" s="65">
        <v>39121500</v>
      </c>
      <c r="G4844" s="64" t="s">
        <v>13631</v>
      </c>
      <c r="H4844" s="64">
        <v>3</v>
      </c>
      <c r="I4844" s="64">
        <v>2</v>
      </c>
      <c r="J4844" s="66">
        <v>10</v>
      </c>
      <c r="K4844" s="67">
        <v>250000</v>
      </c>
      <c r="L4844" s="68" t="s">
        <v>15</v>
      </c>
      <c r="M4844" s="68" t="s">
        <v>254</v>
      </c>
    </row>
    <row r="4845" spans="1:13" s="3" customFormat="1" ht="12.75" x14ac:dyDescent="0.2">
      <c r="A4845" s="62" t="s">
        <v>23</v>
      </c>
      <c r="B4845" s="62" t="s">
        <v>216</v>
      </c>
      <c r="C4845" s="63">
        <v>10</v>
      </c>
      <c r="D4845" s="62" t="s">
        <v>13377</v>
      </c>
      <c r="E4845" s="62" t="s">
        <v>4194</v>
      </c>
      <c r="F4845" s="69">
        <v>39121701</v>
      </c>
      <c r="G4845" s="62" t="s">
        <v>13631</v>
      </c>
      <c r="H4845" s="62">
        <v>3</v>
      </c>
      <c r="I4845" s="62">
        <v>2</v>
      </c>
      <c r="J4845" s="70">
        <v>50</v>
      </c>
      <c r="K4845" s="71">
        <v>425000</v>
      </c>
      <c r="L4845" s="72" t="s">
        <v>15</v>
      </c>
      <c r="M4845" s="72" t="s">
        <v>254</v>
      </c>
    </row>
    <row r="4846" spans="1:13" s="3" customFormat="1" ht="12.75" x14ac:dyDescent="0.2">
      <c r="A4846" s="62" t="s">
        <v>23</v>
      </c>
      <c r="B4846" s="62" t="s">
        <v>216</v>
      </c>
      <c r="C4846" s="63">
        <v>10</v>
      </c>
      <c r="D4846" s="64" t="s">
        <v>13377</v>
      </c>
      <c r="E4846" s="64" t="s">
        <v>4195</v>
      </c>
      <c r="F4846" s="65">
        <v>31151504</v>
      </c>
      <c r="G4846" s="64" t="s">
        <v>13630</v>
      </c>
      <c r="H4846" s="64">
        <v>2</v>
      </c>
      <c r="I4846" s="64">
        <v>2</v>
      </c>
      <c r="J4846" s="66">
        <v>40</v>
      </c>
      <c r="K4846" s="67">
        <v>2200000</v>
      </c>
      <c r="L4846" s="68" t="s">
        <v>15</v>
      </c>
      <c r="M4846" s="68" t="s">
        <v>254</v>
      </c>
    </row>
    <row r="4847" spans="1:13" s="3" customFormat="1" ht="12.75" x14ac:dyDescent="0.2">
      <c r="A4847" s="62" t="s">
        <v>23</v>
      </c>
      <c r="B4847" s="62" t="s">
        <v>216</v>
      </c>
      <c r="C4847" s="63">
        <v>10</v>
      </c>
      <c r="D4847" s="62" t="s">
        <v>13377</v>
      </c>
      <c r="E4847" s="62" t="s">
        <v>4196</v>
      </c>
      <c r="F4847" s="69">
        <v>24101510</v>
      </c>
      <c r="G4847" s="62" t="s">
        <v>13630</v>
      </c>
      <c r="H4847" s="62">
        <v>2</v>
      </c>
      <c r="I4847" s="62">
        <v>2</v>
      </c>
      <c r="J4847" s="70">
        <v>1</v>
      </c>
      <c r="K4847" s="71">
        <v>2480625</v>
      </c>
      <c r="L4847" s="72" t="s">
        <v>15</v>
      </c>
      <c r="M4847" s="72" t="s">
        <v>254</v>
      </c>
    </row>
    <row r="4848" spans="1:13" s="3" customFormat="1" ht="12.75" x14ac:dyDescent="0.2">
      <c r="A4848" s="62" t="s">
        <v>23</v>
      </c>
      <c r="B4848" s="62" t="s">
        <v>219</v>
      </c>
      <c r="C4848" s="63">
        <v>10</v>
      </c>
      <c r="D4848" s="64" t="s">
        <v>13379</v>
      </c>
      <c r="E4848" s="64" t="s">
        <v>4197</v>
      </c>
      <c r="F4848" s="65">
        <v>27112823</v>
      </c>
      <c r="G4848" s="64" t="s">
        <v>13630</v>
      </c>
      <c r="H4848" s="64">
        <v>2</v>
      </c>
      <c r="I4848" s="64">
        <v>2</v>
      </c>
      <c r="J4848" s="66">
        <v>8</v>
      </c>
      <c r="K4848" s="67">
        <v>1228240</v>
      </c>
      <c r="L4848" s="68" t="s">
        <v>15</v>
      </c>
      <c r="M4848" s="68" t="s">
        <v>254</v>
      </c>
    </row>
    <row r="4849" spans="1:13" s="3" customFormat="1" ht="12.75" x14ac:dyDescent="0.2">
      <c r="A4849" s="62" t="s">
        <v>23</v>
      </c>
      <c r="B4849" s="62" t="s">
        <v>219</v>
      </c>
      <c r="C4849" s="63">
        <v>10</v>
      </c>
      <c r="D4849" s="62" t="s">
        <v>13379</v>
      </c>
      <c r="E4849" s="62" t="s">
        <v>4198</v>
      </c>
      <c r="F4849" s="69">
        <v>27112823</v>
      </c>
      <c r="G4849" s="62" t="s">
        <v>13630</v>
      </c>
      <c r="H4849" s="62">
        <v>2</v>
      </c>
      <c r="I4849" s="62">
        <v>2</v>
      </c>
      <c r="J4849" s="70">
        <v>5</v>
      </c>
      <c r="K4849" s="71">
        <v>678000</v>
      </c>
      <c r="L4849" s="72" t="s">
        <v>15</v>
      </c>
      <c r="M4849" s="72" t="s">
        <v>254</v>
      </c>
    </row>
    <row r="4850" spans="1:13" s="3" customFormat="1" ht="12.75" x14ac:dyDescent="0.2">
      <c r="A4850" s="62" t="s">
        <v>23</v>
      </c>
      <c r="B4850" s="62" t="s">
        <v>855</v>
      </c>
      <c r="C4850" s="63">
        <v>10</v>
      </c>
      <c r="D4850" s="64" t="s">
        <v>13474</v>
      </c>
      <c r="E4850" s="64" t="s">
        <v>4199</v>
      </c>
      <c r="F4850" s="65">
        <v>39121440</v>
      </c>
      <c r="G4850" s="64" t="s">
        <v>13630</v>
      </c>
      <c r="H4850" s="64">
        <v>2</v>
      </c>
      <c r="I4850" s="64">
        <v>2</v>
      </c>
      <c r="J4850" s="66">
        <v>2</v>
      </c>
      <c r="K4850" s="67">
        <v>595800</v>
      </c>
      <c r="L4850" s="68" t="s">
        <v>15</v>
      </c>
      <c r="M4850" s="68" t="s">
        <v>254</v>
      </c>
    </row>
    <row r="4851" spans="1:13" s="3" customFormat="1" ht="12.75" x14ac:dyDescent="0.2">
      <c r="A4851" s="62" t="s">
        <v>23</v>
      </c>
      <c r="B4851" s="62" t="s">
        <v>265</v>
      </c>
      <c r="C4851" s="63">
        <v>10</v>
      </c>
      <c r="D4851" s="62" t="s">
        <v>13462</v>
      </c>
      <c r="E4851" s="62" t="s">
        <v>4200</v>
      </c>
      <c r="F4851" s="69">
        <v>26111702</v>
      </c>
      <c r="G4851" s="62" t="s">
        <v>13631</v>
      </c>
      <c r="H4851" s="62">
        <v>3</v>
      </c>
      <c r="I4851" s="62">
        <v>2</v>
      </c>
      <c r="J4851" s="70">
        <v>50</v>
      </c>
      <c r="K4851" s="71">
        <v>497500</v>
      </c>
      <c r="L4851" s="72" t="s">
        <v>15</v>
      </c>
      <c r="M4851" s="72" t="s">
        <v>254</v>
      </c>
    </row>
    <row r="4852" spans="1:13" s="3" customFormat="1" ht="12.75" x14ac:dyDescent="0.2">
      <c r="A4852" s="62" t="s">
        <v>23</v>
      </c>
      <c r="B4852" s="62" t="s">
        <v>219</v>
      </c>
      <c r="C4852" s="63">
        <v>10</v>
      </c>
      <c r="D4852" s="64" t="s">
        <v>13379</v>
      </c>
      <c r="E4852" s="64" t="s">
        <v>4201</v>
      </c>
      <c r="F4852" s="65">
        <v>39121700</v>
      </c>
      <c r="G4852" s="64" t="s">
        <v>13631</v>
      </c>
      <c r="H4852" s="64">
        <v>3</v>
      </c>
      <c r="I4852" s="64">
        <v>2</v>
      </c>
      <c r="J4852" s="66">
        <v>40</v>
      </c>
      <c r="K4852" s="67">
        <v>4800000</v>
      </c>
      <c r="L4852" s="68" t="s">
        <v>15</v>
      </c>
      <c r="M4852" s="68" t="s">
        <v>254</v>
      </c>
    </row>
    <row r="4853" spans="1:13" s="3" customFormat="1" ht="12.75" x14ac:dyDescent="0.2">
      <c r="A4853" s="62" t="s">
        <v>23</v>
      </c>
      <c r="B4853" s="62" t="s">
        <v>312</v>
      </c>
      <c r="C4853" s="63">
        <v>10</v>
      </c>
      <c r="D4853" s="62" t="s">
        <v>13465</v>
      </c>
      <c r="E4853" s="62" t="s">
        <v>4202</v>
      </c>
      <c r="F4853" s="69">
        <v>39101600</v>
      </c>
      <c r="G4853" s="62" t="s">
        <v>13631</v>
      </c>
      <c r="H4853" s="62">
        <v>3</v>
      </c>
      <c r="I4853" s="62">
        <v>2</v>
      </c>
      <c r="J4853" s="70">
        <v>50</v>
      </c>
      <c r="K4853" s="71">
        <v>6000000</v>
      </c>
      <c r="L4853" s="72" t="s">
        <v>15</v>
      </c>
      <c r="M4853" s="72" t="s">
        <v>254</v>
      </c>
    </row>
    <row r="4854" spans="1:13" s="3" customFormat="1" ht="12.75" x14ac:dyDescent="0.2">
      <c r="A4854" s="62" t="s">
        <v>23</v>
      </c>
      <c r="B4854" s="62" t="s">
        <v>219</v>
      </c>
      <c r="C4854" s="63">
        <v>10</v>
      </c>
      <c r="D4854" s="64" t="s">
        <v>13379</v>
      </c>
      <c r="E4854" s="64" t="s">
        <v>4203</v>
      </c>
      <c r="F4854" s="65">
        <v>41113673</v>
      </c>
      <c r="G4854" s="64" t="s">
        <v>13631</v>
      </c>
      <c r="H4854" s="64">
        <v>3</v>
      </c>
      <c r="I4854" s="64">
        <v>2</v>
      </c>
      <c r="J4854" s="66">
        <v>2</v>
      </c>
      <c r="K4854" s="67">
        <v>70000</v>
      </c>
      <c r="L4854" s="68" t="s">
        <v>15</v>
      </c>
      <c r="M4854" s="68" t="s">
        <v>254</v>
      </c>
    </row>
    <row r="4855" spans="1:13" s="3" customFormat="1" ht="12.75" x14ac:dyDescent="0.2">
      <c r="A4855" s="62" t="s">
        <v>23</v>
      </c>
      <c r="B4855" s="62" t="s">
        <v>219</v>
      </c>
      <c r="C4855" s="63">
        <v>10</v>
      </c>
      <c r="D4855" s="62" t="s">
        <v>13379</v>
      </c>
      <c r="E4855" s="62" t="s">
        <v>4204</v>
      </c>
      <c r="F4855" s="69">
        <v>41113673</v>
      </c>
      <c r="G4855" s="62" t="s">
        <v>13631</v>
      </c>
      <c r="H4855" s="62">
        <v>3</v>
      </c>
      <c r="I4855" s="62">
        <v>2</v>
      </c>
      <c r="J4855" s="70">
        <v>2</v>
      </c>
      <c r="K4855" s="71">
        <v>76000</v>
      </c>
      <c r="L4855" s="72" t="s">
        <v>15</v>
      </c>
      <c r="M4855" s="72" t="s">
        <v>254</v>
      </c>
    </row>
    <row r="4856" spans="1:13" s="3" customFormat="1" ht="12.75" x14ac:dyDescent="0.2">
      <c r="A4856" s="62" t="s">
        <v>23</v>
      </c>
      <c r="B4856" s="62" t="s">
        <v>219</v>
      </c>
      <c r="C4856" s="63">
        <v>10</v>
      </c>
      <c r="D4856" s="64" t="s">
        <v>13379</v>
      </c>
      <c r="E4856" s="64" t="s">
        <v>4205</v>
      </c>
      <c r="F4856" s="65">
        <v>41113673</v>
      </c>
      <c r="G4856" s="64" t="s">
        <v>13631</v>
      </c>
      <c r="H4856" s="64">
        <v>3</v>
      </c>
      <c r="I4856" s="64">
        <v>2</v>
      </c>
      <c r="J4856" s="66">
        <v>1</v>
      </c>
      <c r="K4856" s="67">
        <v>42000</v>
      </c>
      <c r="L4856" s="68" t="s">
        <v>15</v>
      </c>
      <c r="M4856" s="68" t="s">
        <v>254</v>
      </c>
    </row>
    <row r="4857" spans="1:13" s="3" customFormat="1" ht="12.75" x14ac:dyDescent="0.2">
      <c r="A4857" s="62" t="s">
        <v>23</v>
      </c>
      <c r="B4857" s="62" t="s">
        <v>219</v>
      </c>
      <c r="C4857" s="63">
        <v>10</v>
      </c>
      <c r="D4857" s="62" t="s">
        <v>13379</v>
      </c>
      <c r="E4857" s="62" t="s">
        <v>4206</v>
      </c>
      <c r="F4857" s="69">
        <v>41113673</v>
      </c>
      <c r="G4857" s="62" t="s">
        <v>13631</v>
      </c>
      <c r="H4857" s="62">
        <v>3</v>
      </c>
      <c r="I4857" s="62">
        <v>2</v>
      </c>
      <c r="J4857" s="70">
        <v>1</v>
      </c>
      <c r="K4857" s="71">
        <v>75000</v>
      </c>
      <c r="L4857" s="72" t="s">
        <v>15</v>
      </c>
      <c r="M4857" s="72" t="s">
        <v>254</v>
      </c>
    </row>
    <row r="4858" spans="1:13" s="3" customFormat="1" ht="12.75" x14ac:dyDescent="0.2">
      <c r="A4858" s="62" t="s">
        <v>23</v>
      </c>
      <c r="B4858" s="62" t="s">
        <v>219</v>
      </c>
      <c r="C4858" s="63">
        <v>10</v>
      </c>
      <c r="D4858" s="64" t="s">
        <v>13379</v>
      </c>
      <c r="E4858" s="64" t="s">
        <v>4207</v>
      </c>
      <c r="F4858" s="65">
        <v>41113673</v>
      </c>
      <c r="G4858" s="64" t="s">
        <v>13631</v>
      </c>
      <c r="H4858" s="64">
        <v>3</v>
      </c>
      <c r="I4858" s="64">
        <v>2</v>
      </c>
      <c r="J4858" s="66">
        <v>2</v>
      </c>
      <c r="K4858" s="67">
        <v>300000</v>
      </c>
      <c r="L4858" s="68" t="s">
        <v>15</v>
      </c>
      <c r="M4858" s="68" t="s">
        <v>254</v>
      </c>
    </row>
    <row r="4859" spans="1:13" s="3" customFormat="1" ht="12.75" x14ac:dyDescent="0.2">
      <c r="A4859" s="62" t="s">
        <v>23</v>
      </c>
      <c r="B4859" s="62" t="s">
        <v>219</v>
      </c>
      <c r="C4859" s="63">
        <v>10</v>
      </c>
      <c r="D4859" s="62" t="s">
        <v>13379</v>
      </c>
      <c r="E4859" s="62" t="s">
        <v>4208</v>
      </c>
      <c r="F4859" s="69">
        <v>41113673</v>
      </c>
      <c r="G4859" s="62" t="s">
        <v>13631</v>
      </c>
      <c r="H4859" s="62">
        <v>3</v>
      </c>
      <c r="I4859" s="62">
        <v>2</v>
      </c>
      <c r="J4859" s="70">
        <v>1</v>
      </c>
      <c r="K4859" s="71">
        <v>180000</v>
      </c>
      <c r="L4859" s="72" t="s">
        <v>15</v>
      </c>
      <c r="M4859" s="72" t="s">
        <v>254</v>
      </c>
    </row>
    <row r="4860" spans="1:13" s="3" customFormat="1" ht="12.75" x14ac:dyDescent="0.2">
      <c r="A4860" s="62" t="s">
        <v>23</v>
      </c>
      <c r="B4860" s="62" t="s">
        <v>216</v>
      </c>
      <c r="C4860" s="63">
        <v>10</v>
      </c>
      <c r="D4860" s="64" t="s">
        <v>13377</v>
      </c>
      <c r="E4860" s="64" t="s">
        <v>4209</v>
      </c>
      <c r="F4860" s="65">
        <v>31201502</v>
      </c>
      <c r="G4860" s="64" t="s">
        <v>13631</v>
      </c>
      <c r="H4860" s="64">
        <v>3</v>
      </c>
      <c r="I4860" s="64">
        <v>2</v>
      </c>
      <c r="J4860" s="66">
        <v>15</v>
      </c>
      <c r="K4860" s="67">
        <v>180000</v>
      </c>
      <c r="L4860" s="68" t="s">
        <v>15</v>
      </c>
      <c r="M4860" s="68" t="s">
        <v>254</v>
      </c>
    </row>
    <row r="4861" spans="1:13" s="3" customFormat="1" ht="12.75" x14ac:dyDescent="0.2">
      <c r="A4861" s="62" t="s">
        <v>23</v>
      </c>
      <c r="B4861" s="62" t="s">
        <v>216</v>
      </c>
      <c r="C4861" s="63">
        <v>10</v>
      </c>
      <c r="D4861" s="62" t="s">
        <v>13377</v>
      </c>
      <c r="E4861" s="62" t="s">
        <v>4210</v>
      </c>
      <c r="F4861" s="69">
        <v>31201500</v>
      </c>
      <c r="G4861" s="62" t="s">
        <v>13631</v>
      </c>
      <c r="H4861" s="62">
        <v>3</v>
      </c>
      <c r="I4861" s="62">
        <v>2</v>
      </c>
      <c r="J4861" s="70">
        <v>2</v>
      </c>
      <c r="K4861" s="71">
        <v>50000</v>
      </c>
      <c r="L4861" s="72" t="s">
        <v>15</v>
      </c>
      <c r="M4861" s="72" t="s">
        <v>254</v>
      </c>
    </row>
    <row r="4862" spans="1:13" s="3" customFormat="1" ht="12.75" x14ac:dyDescent="0.2">
      <c r="A4862" s="62" t="s">
        <v>23</v>
      </c>
      <c r="B4862" s="62" t="s">
        <v>219</v>
      </c>
      <c r="C4862" s="63">
        <v>10</v>
      </c>
      <c r="D4862" s="64" t="s">
        <v>13379</v>
      </c>
      <c r="E4862" s="64" t="s">
        <v>4211</v>
      </c>
      <c r="F4862" s="65">
        <v>39122200</v>
      </c>
      <c r="G4862" s="64" t="s">
        <v>13631</v>
      </c>
      <c r="H4862" s="64">
        <v>3</v>
      </c>
      <c r="I4862" s="64">
        <v>2</v>
      </c>
      <c r="J4862" s="66">
        <v>5</v>
      </c>
      <c r="K4862" s="67">
        <v>60000</v>
      </c>
      <c r="L4862" s="68" t="s">
        <v>15</v>
      </c>
      <c r="M4862" s="68" t="s">
        <v>254</v>
      </c>
    </row>
    <row r="4863" spans="1:13" s="3" customFormat="1" ht="12.75" x14ac:dyDescent="0.2">
      <c r="A4863" s="62" t="s">
        <v>23</v>
      </c>
      <c r="B4863" s="62" t="s">
        <v>219</v>
      </c>
      <c r="C4863" s="63">
        <v>10</v>
      </c>
      <c r="D4863" s="62" t="s">
        <v>13379</v>
      </c>
      <c r="E4863" s="62" t="s">
        <v>4212</v>
      </c>
      <c r="F4863" s="69">
        <v>39122200</v>
      </c>
      <c r="G4863" s="62" t="s">
        <v>13631</v>
      </c>
      <c r="H4863" s="62">
        <v>3</v>
      </c>
      <c r="I4863" s="62">
        <v>2</v>
      </c>
      <c r="J4863" s="70">
        <v>5</v>
      </c>
      <c r="K4863" s="71">
        <v>75000</v>
      </c>
      <c r="L4863" s="72" t="s">
        <v>15</v>
      </c>
      <c r="M4863" s="72" t="s">
        <v>254</v>
      </c>
    </row>
    <row r="4864" spans="1:13" s="3" customFormat="1" ht="12.75" x14ac:dyDescent="0.2">
      <c r="A4864" s="62" t="s">
        <v>23</v>
      </c>
      <c r="B4864" s="62" t="s">
        <v>219</v>
      </c>
      <c r="C4864" s="63">
        <v>10</v>
      </c>
      <c r="D4864" s="64" t="s">
        <v>13379</v>
      </c>
      <c r="E4864" s="64" t="s">
        <v>4213</v>
      </c>
      <c r="F4864" s="65">
        <v>39122200</v>
      </c>
      <c r="G4864" s="64" t="s">
        <v>13631</v>
      </c>
      <c r="H4864" s="64">
        <v>3</v>
      </c>
      <c r="I4864" s="64">
        <v>2</v>
      </c>
      <c r="J4864" s="66">
        <v>5</v>
      </c>
      <c r="K4864" s="67">
        <v>85000</v>
      </c>
      <c r="L4864" s="68" t="s">
        <v>15</v>
      </c>
      <c r="M4864" s="68" t="s">
        <v>254</v>
      </c>
    </row>
    <row r="4865" spans="1:13" s="3" customFormat="1" ht="12.75" x14ac:dyDescent="0.2">
      <c r="A4865" s="62" t="s">
        <v>23</v>
      </c>
      <c r="B4865" s="62" t="s">
        <v>219</v>
      </c>
      <c r="C4865" s="63">
        <v>10</v>
      </c>
      <c r="D4865" s="62" t="s">
        <v>13379</v>
      </c>
      <c r="E4865" s="62" t="s">
        <v>4214</v>
      </c>
      <c r="F4865" s="69">
        <v>39122200</v>
      </c>
      <c r="G4865" s="62" t="s">
        <v>13631</v>
      </c>
      <c r="H4865" s="62">
        <v>3</v>
      </c>
      <c r="I4865" s="62">
        <v>2</v>
      </c>
      <c r="J4865" s="70">
        <v>5</v>
      </c>
      <c r="K4865" s="71">
        <v>60000</v>
      </c>
      <c r="L4865" s="72" t="s">
        <v>15</v>
      </c>
      <c r="M4865" s="72" t="s">
        <v>254</v>
      </c>
    </row>
    <row r="4866" spans="1:13" s="3" customFormat="1" ht="12.75" x14ac:dyDescent="0.2">
      <c r="A4866" s="62" t="s">
        <v>23</v>
      </c>
      <c r="B4866" s="62" t="s">
        <v>219</v>
      </c>
      <c r="C4866" s="63">
        <v>10</v>
      </c>
      <c r="D4866" s="64" t="s">
        <v>13379</v>
      </c>
      <c r="E4866" s="64" t="s">
        <v>4215</v>
      </c>
      <c r="F4866" s="65">
        <v>39122200</v>
      </c>
      <c r="G4866" s="64" t="s">
        <v>13631</v>
      </c>
      <c r="H4866" s="64">
        <v>3</v>
      </c>
      <c r="I4866" s="64">
        <v>2</v>
      </c>
      <c r="J4866" s="66">
        <v>5</v>
      </c>
      <c r="K4866" s="67">
        <v>67500</v>
      </c>
      <c r="L4866" s="68" t="s">
        <v>15</v>
      </c>
      <c r="M4866" s="68" t="s">
        <v>254</v>
      </c>
    </row>
    <row r="4867" spans="1:13" s="3" customFormat="1" ht="12.75" x14ac:dyDescent="0.2">
      <c r="A4867" s="62" t="s">
        <v>23</v>
      </c>
      <c r="B4867" s="62" t="s">
        <v>219</v>
      </c>
      <c r="C4867" s="63">
        <v>10</v>
      </c>
      <c r="D4867" s="62" t="s">
        <v>13379</v>
      </c>
      <c r="E4867" s="62" t="s">
        <v>4216</v>
      </c>
      <c r="F4867" s="69">
        <v>39121102</v>
      </c>
      <c r="G4867" s="62" t="s">
        <v>13631</v>
      </c>
      <c r="H4867" s="62">
        <v>3</v>
      </c>
      <c r="I4867" s="62">
        <v>2</v>
      </c>
      <c r="J4867" s="70">
        <v>15</v>
      </c>
      <c r="K4867" s="71">
        <v>187500</v>
      </c>
      <c r="L4867" s="72" t="s">
        <v>15</v>
      </c>
      <c r="M4867" s="72" t="s">
        <v>254</v>
      </c>
    </row>
    <row r="4868" spans="1:13" s="3" customFormat="1" ht="12.75" x14ac:dyDescent="0.2">
      <c r="A4868" s="62" t="s">
        <v>23</v>
      </c>
      <c r="B4868" s="62" t="s">
        <v>219</v>
      </c>
      <c r="C4868" s="63">
        <v>10</v>
      </c>
      <c r="D4868" s="64" t="s">
        <v>13379</v>
      </c>
      <c r="E4868" s="64" t="s">
        <v>4217</v>
      </c>
      <c r="F4868" s="65">
        <v>39121102</v>
      </c>
      <c r="G4868" s="64" t="s">
        <v>13631</v>
      </c>
      <c r="H4868" s="64">
        <v>3</v>
      </c>
      <c r="I4868" s="64">
        <v>2</v>
      </c>
      <c r="J4868" s="66">
        <v>10</v>
      </c>
      <c r="K4868" s="67">
        <v>250000</v>
      </c>
      <c r="L4868" s="68" t="s">
        <v>15</v>
      </c>
      <c r="M4868" s="68" t="s">
        <v>254</v>
      </c>
    </row>
    <row r="4869" spans="1:13" s="3" customFormat="1" ht="12.75" x14ac:dyDescent="0.2">
      <c r="A4869" s="62" t="s">
        <v>23</v>
      </c>
      <c r="B4869" s="62" t="s">
        <v>219</v>
      </c>
      <c r="C4869" s="63">
        <v>10</v>
      </c>
      <c r="D4869" s="62" t="s">
        <v>13379</v>
      </c>
      <c r="E4869" s="62" t="s">
        <v>4218</v>
      </c>
      <c r="F4869" s="69">
        <v>39121102</v>
      </c>
      <c r="G4869" s="62" t="s">
        <v>13631</v>
      </c>
      <c r="H4869" s="62">
        <v>3</v>
      </c>
      <c r="I4869" s="62">
        <v>2</v>
      </c>
      <c r="J4869" s="70">
        <v>10</v>
      </c>
      <c r="K4869" s="71">
        <v>320000</v>
      </c>
      <c r="L4869" s="72" t="s">
        <v>15</v>
      </c>
      <c r="M4869" s="72" t="s">
        <v>254</v>
      </c>
    </row>
    <row r="4870" spans="1:13" s="3" customFormat="1" ht="12.75" x14ac:dyDescent="0.2">
      <c r="A4870" s="62" t="s">
        <v>23</v>
      </c>
      <c r="B4870" s="62" t="s">
        <v>219</v>
      </c>
      <c r="C4870" s="63">
        <v>10</v>
      </c>
      <c r="D4870" s="64" t="s">
        <v>13379</v>
      </c>
      <c r="E4870" s="64" t="s">
        <v>4219</v>
      </c>
      <c r="F4870" s="65">
        <v>39121102</v>
      </c>
      <c r="G4870" s="64" t="s">
        <v>13631</v>
      </c>
      <c r="H4870" s="64">
        <v>3</v>
      </c>
      <c r="I4870" s="64">
        <v>2</v>
      </c>
      <c r="J4870" s="66">
        <v>10</v>
      </c>
      <c r="K4870" s="67">
        <v>400</v>
      </c>
      <c r="L4870" s="68" t="s">
        <v>15</v>
      </c>
      <c r="M4870" s="68" t="s">
        <v>254</v>
      </c>
    </row>
    <row r="4871" spans="1:13" s="3" customFormat="1" ht="12.75" x14ac:dyDescent="0.2">
      <c r="A4871" s="62" t="s">
        <v>23</v>
      </c>
      <c r="B4871" s="62" t="s">
        <v>219</v>
      </c>
      <c r="C4871" s="63">
        <v>10</v>
      </c>
      <c r="D4871" s="62" t="s">
        <v>13379</v>
      </c>
      <c r="E4871" s="62" t="s">
        <v>4220</v>
      </c>
      <c r="F4871" s="69">
        <v>39121640</v>
      </c>
      <c r="G4871" s="62" t="s">
        <v>13631</v>
      </c>
      <c r="H4871" s="62">
        <v>3</v>
      </c>
      <c r="I4871" s="62">
        <v>2</v>
      </c>
      <c r="J4871" s="70">
        <v>5</v>
      </c>
      <c r="K4871" s="71">
        <v>40000</v>
      </c>
      <c r="L4871" s="72" t="s">
        <v>15</v>
      </c>
      <c r="M4871" s="72" t="s">
        <v>254</v>
      </c>
    </row>
    <row r="4872" spans="1:13" s="3" customFormat="1" ht="12.75" x14ac:dyDescent="0.2">
      <c r="A4872" s="62" t="s">
        <v>23</v>
      </c>
      <c r="B4872" s="62" t="s">
        <v>219</v>
      </c>
      <c r="C4872" s="63">
        <v>10</v>
      </c>
      <c r="D4872" s="64" t="s">
        <v>13379</v>
      </c>
      <c r="E4872" s="64" t="s">
        <v>4221</v>
      </c>
      <c r="F4872" s="65">
        <v>39121640</v>
      </c>
      <c r="G4872" s="64" t="s">
        <v>13631</v>
      </c>
      <c r="H4872" s="64">
        <v>3</v>
      </c>
      <c r="I4872" s="64">
        <v>2</v>
      </c>
      <c r="J4872" s="66">
        <v>5</v>
      </c>
      <c r="K4872" s="67">
        <v>42500</v>
      </c>
      <c r="L4872" s="68" t="s">
        <v>15</v>
      </c>
      <c r="M4872" s="68" t="s">
        <v>254</v>
      </c>
    </row>
    <row r="4873" spans="1:13" s="3" customFormat="1" ht="12.75" x14ac:dyDescent="0.2">
      <c r="A4873" s="62" t="s">
        <v>23</v>
      </c>
      <c r="B4873" s="62" t="s">
        <v>219</v>
      </c>
      <c r="C4873" s="63">
        <v>10</v>
      </c>
      <c r="D4873" s="62" t="s">
        <v>13379</v>
      </c>
      <c r="E4873" s="62" t="s">
        <v>4222</v>
      </c>
      <c r="F4873" s="69">
        <v>39121640</v>
      </c>
      <c r="G4873" s="62" t="s">
        <v>13631</v>
      </c>
      <c r="H4873" s="62">
        <v>3</v>
      </c>
      <c r="I4873" s="62">
        <v>2</v>
      </c>
      <c r="J4873" s="70">
        <v>5</v>
      </c>
      <c r="K4873" s="71">
        <v>43500</v>
      </c>
      <c r="L4873" s="72" t="s">
        <v>15</v>
      </c>
      <c r="M4873" s="72" t="s">
        <v>254</v>
      </c>
    </row>
    <row r="4874" spans="1:13" s="3" customFormat="1" ht="12.75" x14ac:dyDescent="0.2">
      <c r="A4874" s="62" t="s">
        <v>23</v>
      </c>
      <c r="B4874" s="62" t="s">
        <v>219</v>
      </c>
      <c r="C4874" s="63">
        <v>10</v>
      </c>
      <c r="D4874" s="64" t="s">
        <v>13379</v>
      </c>
      <c r="E4874" s="64" t="s">
        <v>4223</v>
      </c>
      <c r="F4874" s="65">
        <v>39121640</v>
      </c>
      <c r="G4874" s="64" t="s">
        <v>13631</v>
      </c>
      <c r="H4874" s="64">
        <v>3</v>
      </c>
      <c r="I4874" s="64">
        <v>2</v>
      </c>
      <c r="J4874" s="66">
        <v>5</v>
      </c>
      <c r="K4874" s="67">
        <v>75000</v>
      </c>
      <c r="L4874" s="68" t="s">
        <v>15</v>
      </c>
      <c r="M4874" s="68" t="s">
        <v>254</v>
      </c>
    </row>
    <row r="4875" spans="1:13" s="3" customFormat="1" ht="12.75" x14ac:dyDescent="0.2">
      <c r="A4875" s="62" t="s">
        <v>23</v>
      </c>
      <c r="B4875" s="62" t="s">
        <v>219</v>
      </c>
      <c r="C4875" s="63">
        <v>10</v>
      </c>
      <c r="D4875" s="62" t="s">
        <v>13379</v>
      </c>
      <c r="E4875" s="62" t="s">
        <v>4224</v>
      </c>
      <c r="F4875" s="69">
        <v>39121640</v>
      </c>
      <c r="G4875" s="62" t="s">
        <v>13631</v>
      </c>
      <c r="H4875" s="62">
        <v>3</v>
      </c>
      <c r="I4875" s="62">
        <v>2</v>
      </c>
      <c r="J4875" s="70">
        <v>5</v>
      </c>
      <c r="K4875" s="71">
        <v>125000</v>
      </c>
      <c r="L4875" s="72" t="s">
        <v>15</v>
      </c>
      <c r="M4875" s="72" t="s">
        <v>254</v>
      </c>
    </row>
    <row r="4876" spans="1:13" s="3" customFormat="1" ht="12.75" x14ac:dyDescent="0.2">
      <c r="A4876" s="62" t="s">
        <v>23</v>
      </c>
      <c r="B4876" s="62" t="s">
        <v>219</v>
      </c>
      <c r="C4876" s="63">
        <v>10</v>
      </c>
      <c r="D4876" s="64" t="s">
        <v>13379</v>
      </c>
      <c r="E4876" s="64" t="s">
        <v>4225</v>
      </c>
      <c r="F4876" s="65">
        <v>39121640</v>
      </c>
      <c r="G4876" s="64" t="s">
        <v>13631</v>
      </c>
      <c r="H4876" s="64">
        <v>3</v>
      </c>
      <c r="I4876" s="64">
        <v>2</v>
      </c>
      <c r="J4876" s="66">
        <v>5</v>
      </c>
      <c r="K4876" s="67">
        <v>250000</v>
      </c>
      <c r="L4876" s="68" t="s">
        <v>15</v>
      </c>
      <c r="M4876" s="68" t="s">
        <v>254</v>
      </c>
    </row>
    <row r="4877" spans="1:13" s="3" customFormat="1" ht="12.75" x14ac:dyDescent="0.2">
      <c r="A4877" s="62" t="s">
        <v>23</v>
      </c>
      <c r="B4877" s="62" t="s">
        <v>219</v>
      </c>
      <c r="C4877" s="63">
        <v>10</v>
      </c>
      <c r="D4877" s="62" t="s">
        <v>13379</v>
      </c>
      <c r="E4877" s="62" t="s">
        <v>4226</v>
      </c>
      <c r="F4877" s="69">
        <v>39121640</v>
      </c>
      <c r="G4877" s="62" t="s">
        <v>13631</v>
      </c>
      <c r="H4877" s="62">
        <v>3</v>
      </c>
      <c r="I4877" s="62">
        <v>2</v>
      </c>
      <c r="J4877" s="70">
        <v>5</v>
      </c>
      <c r="K4877" s="71">
        <v>400000</v>
      </c>
      <c r="L4877" s="72" t="s">
        <v>15</v>
      </c>
      <c r="M4877" s="72" t="s">
        <v>254</v>
      </c>
    </row>
    <row r="4878" spans="1:13" s="3" customFormat="1" ht="12.75" x14ac:dyDescent="0.2">
      <c r="A4878" s="62" t="s">
        <v>23</v>
      </c>
      <c r="B4878" s="62" t="s">
        <v>219</v>
      </c>
      <c r="C4878" s="63">
        <v>10</v>
      </c>
      <c r="D4878" s="64" t="s">
        <v>13379</v>
      </c>
      <c r="E4878" s="64" t="s">
        <v>4227</v>
      </c>
      <c r="F4878" s="65">
        <v>39121402</v>
      </c>
      <c r="G4878" s="64" t="s">
        <v>13631</v>
      </c>
      <c r="H4878" s="64">
        <v>3</v>
      </c>
      <c r="I4878" s="64">
        <v>2</v>
      </c>
      <c r="J4878" s="66">
        <v>5</v>
      </c>
      <c r="K4878" s="67">
        <v>75000</v>
      </c>
      <c r="L4878" s="68" t="s">
        <v>15</v>
      </c>
      <c r="M4878" s="68" t="s">
        <v>254</v>
      </c>
    </row>
    <row r="4879" spans="1:13" s="3" customFormat="1" ht="12.75" x14ac:dyDescent="0.2">
      <c r="A4879" s="62" t="s">
        <v>23</v>
      </c>
      <c r="B4879" s="62" t="s">
        <v>219</v>
      </c>
      <c r="C4879" s="63">
        <v>10</v>
      </c>
      <c r="D4879" s="62" t="s">
        <v>13379</v>
      </c>
      <c r="E4879" s="62" t="s">
        <v>4228</v>
      </c>
      <c r="F4879" s="69">
        <v>39121402</v>
      </c>
      <c r="G4879" s="62" t="s">
        <v>13631</v>
      </c>
      <c r="H4879" s="62">
        <v>3</v>
      </c>
      <c r="I4879" s="62">
        <v>2</v>
      </c>
      <c r="J4879" s="70">
        <v>5</v>
      </c>
      <c r="K4879" s="71">
        <v>125000</v>
      </c>
      <c r="L4879" s="72" t="s">
        <v>15</v>
      </c>
      <c r="M4879" s="72" t="s">
        <v>254</v>
      </c>
    </row>
    <row r="4880" spans="1:13" s="3" customFormat="1" ht="12.75" x14ac:dyDescent="0.2">
      <c r="A4880" s="62" t="s">
        <v>23</v>
      </c>
      <c r="B4880" s="62" t="s">
        <v>219</v>
      </c>
      <c r="C4880" s="63">
        <v>10</v>
      </c>
      <c r="D4880" s="64" t="s">
        <v>13379</v>
      </c>
      <c r="E4880" s="64" t="s">
        <v>4229</v>
      </c>
      <c r="F4880" s="65">
        <v>39121600</v>
      </c>
      <c r="G4880" s="64" t="s">
        <v>13631</v>
      </c>
      <c r="H4880" s="64">
        <v>3</v>
      </c>
      <c r="I4880" s="64">
        <v>2</v>
      </c>
      <c r="J4880" s="66">
        <v>15</v>
      </c>
      <c r="K4880" s="67">
        <v>67500</v>
      </c>
      <c r="L4880" s="68" t="s">
        <v>15</v>
      </c>
      <c r="M4880" s="68" t="s">
        <v>254</v>
      </c>
    </row>
    <row r="4881" spans="1:13" s="3" customFormat="1" ht="12.75" x14ac:dyDescent="0.2">
      <c r="A4881" s="62" t="s">
        <v>23</v>
      </c>
      <c r="B4881" s="62" t="s">
        <v>219</v>
      </c>
      <c r="C4881" s="63">
        <v>10</v>
      </c>
      <c r="D4881" s="62" t="s">
        <v>13379</v>
      </c>
      <c r="E4881" s="62" t="s">
        <v>4230</v>
      </c>
      <c r="F4881" s="69">
        <v>39121600</v>
      </c>
      <c r="G4881" s="62" t="s">
        <v>13631</v>
      </c>
      <c r="H4881" s="62">
        <v>3</v>
      </c>
      <c r="I4881" s="62">
        <v>2</v>
      </c>
      <c r="J4881" s="70">
        <v>15</v>
      </c>
      <c r="K4881" s="71">
        <v>67500</v>
      </c>
      <c r="L4881" s="72" t="s">
        <v>15</v>
      </c>
      <c r="M4881" s="72" t="s">
        <v>254</v>
      </c>
    </row>
    <row r="4882" spans="1:13" s="3" customFormat="1" ht="12.75" x14ac:dyDescent="0.2">
      <c r="A4882" s="62" t="s">
        <v>23</v>
      </c>
      <c r="B4882" s="62" t="s">
        <v>219</v>
      </c>
      <c r="C4882" s="63">
        <v>10</v>
      </c>
      <c r="D4882" s="64" t="s">
        <v>13379</v>
      </c>
      <c r="E4882" s="64" t="s">
        <v>4231</v>
      </c>
      <c r="F4882" s="65">
        <v>39121600</v>
      </c>
      <c r="G4882" s="64" t="s">
        <v>13631</v>
      </c>
      <c r="H4882" s="64">
        <v>3</v>
      </c>
      <c r="I4882" s="64">
        <v>2</v>
      </c>
      <c r="J4882" s="66">
        <v>15</v>
      </c>
      <c r="K4882" s="67">
        <v>67500</v>
      </c>
      <c r="L4882" s="68" t="s">
        <v>15</v>
      </c>
      <c r="M4882" s="68" t="s">
        <v>254</v>
      </c>
    </row>
    <row r="4883" spans="1:13" s="3" customFormat="1" ht="12.75" x14ac:dyDescent="0.2">
      <c r="A4883" s="62" t="s">
        <v>23</v>
      </c>
      <c r="B4883" s="62" t="s">
        <v>219</v>
      </c>
      <c r="C4883" s="63">
        <v>10</v>
      </c>
      <c r="D4883" s="62" t="s">
        <v>13379</v>
      </c>
      <c r="E4883" s="62" t="s">
        <v>4232</v>
      </c>
      <c r="F4883" s="69">
        <v>39121600</v>
      </c>
      <c r="G4883" s="62" t="s">
        <v>13631</v>
      </c>
      <c r="H4883" s="62">
        <v>3</v>
      </c>
      <c r="I4883" s="62">
        <v>2</v>
      </c>
      <c r="J4883" s="70">
        <v>15</v>
      </c>
      <c r="K4883" s="71">
        <v>67500</v>
      </c>
      <c r="L4883" s="72" t="s">
        <v>15</v>
      </c>
      <c r="M4883" s="72" t="s">
        <v>254</v>
      </c>
    </row>
    <row r="4884" spans="1:13" s="3" customFormat="1" ht="12.75" x14ac:dyDescent="0.2">
      <c r="A4884" s="62" t="s">
        <v>23</v>
      </c>
      <c r="B4884" s="62" t="s">
        <v>219</v>
      </c>
      <c r="C4884" s="63">
        <v>10</v>
      </c>
      <c r="D4884" s="64" t="s">
        <v>13379</v>
      </c>
      <c r="E4884" s="64" t="s">
        <v>4233</v>
      </c>
      <c r="F4884" s="65">
        <v>39121600</v>
      </c>
      <c r="G4884" s="64" t="s">
        <v>13631</v>
      </c>
      <c r="H4884" s="64">
        <v>3</v>
      </c>
      <c r="I4884" s="64">
        <v>2</v>
      </c>
      <c r="J4884" s="66">
        <v>15</v>
      </c>
      <c r="K4884" s="67">
        <v>82500</v>
      </c>
      <c r="L4884" s="68" t="s">
        <v>15</v>
      </c>
      <c r="M4884" s="68" t="s">
        <v>254</v>
      </c>
    </row>
    <row r="4885" spans="1:13" s="3" customFormat="1" ht="12.75" x14ac:dyDescent="0.2">
      <c r="A4885" s="62" t="s">
        <v>23</v>
      </c>
      <c r="B4885" s="62" t="s">
        <v>219</v>
      </c>
      <c r="C4885" s="63">
        <v>10</v>
      </c>
      <c r="D4885" s="62" t="s">
        <v>13379</v>
      </c>
      <c r="E4885" s="62" t="s">
        <v>4234</v>
      </c>
      <c r="F4885" s="69">
        <v>39121600</v>
      </c>
      <c r="G4885" s="62" t="s">
        <v>13631</v>
      </c>
      <c r="H4885" s="62">
        <v>3</v>
      </c>
      <c r="I4885" s="62">
        <v>2</v>
      </c>
      <c r="J4885" s="70">
        <v>15</v>
      </c>
      <c r="K4885" s="71">
        <v>82500</v>
      </c>
      <c r="L4885" s="72" t="s">
        <v>15</v>
      </c>
      <c r="M4885" s="72" t="s">
        <v>254</v>
      </c>
    </row>
    <row r="4886" spans="1:13" s="3" customFormat="1" ht="12.75" x14ac:dyDescent="0.2">
      <c r="A4886" s="62" t="s">
        <v>23</v>
      </c>
      <c r="B4886" s="62" t="s">
        <v>219</v>
      </c>
      <c r="C4886" s="63">
        <v>10</v>
      </c>
      <c r="D4886" s="64" t="s">
        <v>13379</v>
      </c>
      <c r="E4886" s="64" t="s">
        <v>4235</v>
      </c>
      <c r="F4886" s="65">
        <v>39121600</v>
      </c>
      <c r="G4886" s="64" t="s">
        <v>13631</v>
      </c>
      <c r="H4886" s="64">
        <v>3</v>
      </c>
      <c r="I4886" s="64">
        <v>2</v>
      </c>
      <c r="J4886" s="66">
        <v>15</v>
      </c>
      <c r="K4886" s="67">
        <v>82500</v>
      </c>
      <c r="L4886" s="68" t="s">
        <v>15</v>
      </c>
      <c r="M4886" s="68" t="s">
        <v>254</v>
      </c>
    </row>
    <row r="4887" spans="1:13" s="3" customFormat="1" ht="12.75" x14ac:dyDescent="0.2">
      <c r="A4887" s="62" t="s">
        <v>23</v>
      </c>
      <c r="B4887" s="62" t="s">
        <v>219</v>
      </c>
      <c r="C4887" s="63">
        <v>10</v>
      </c>
      <c r="D4887" s="62" t="s">
        <v>13379</v>
      </c>
      <c r="E4887" s="62" t="s">
        <v>4236</v>
      </c>
      <c r="F4887" s="69">
        <v>39121600</v>
      </c>
      <c r="G4887" s="62" t="s">
        <v>13631</v>
      </c>
      <c r="H4887" s="62">
        <v>3</v>
      </c>
      <c r="I4887" s="62">
        <v>2</v>
      </c>
      <c r="J4887" s="70">
        <v>1</v>
      </c>
      <c r="K4887" s="71">
        <v>5500</v>
      </c>
      <c r="L4887" s="72" t="s">
        <v>15</v>
      </c>
      <c r="M4887" s="72" t="s">
        <v>254</v>
      </c>
    </row>
    <row r="4888" spans="1:13" s="3" customFormat="1" ht="12.75" x14ac:dyDescent="0.2">
      <c r="A4888" s="62" t="s">
        <v>23</v>
      </c>
      <c r="B4888" s="62" t="s">
        <v>219</v>
      </c>
      <c r="C4888" s="63">
        <v>10</v>
      </c>
      <c r="D4888" s="64" t="s">
        <v>13379</v>
      </c>
      <c r="E4888" s="64" t="s">
        <v>4237</v>
      </c>
      <c r="F4888" s="65">
        <v>39121600</v>
      </c>
      <c r="G4888" s="64" t="s">
        <v>13631</v>
      </c>
      <c r="H4888" s="64">
        <v>3</v>
      </c>
      <c r="I4888" s="64">
        <v>2</v>
      </c>
      <c r="J4888" s="66">
        <v>15</v>
      </c>
      <c r="K4888" s="67">
        <v>82500</v>
      </c>
      <c r="L4888" s="68" t="s">
        <v>15</v>
      </c>
      <c r="M4888" s="68" t="s">
        <v>254</v>
      </c>
    </row>
    <row r="4889" spans="1:13" s="3" customFormat="1" ht="12.75" x14ac:dyDescent="0.2">
      <c r="A4889" s="62" t="s">
        <v>23</v>
      </c>
      <c r="B4889" s="62" t="s">
        <v>219</v>
      </c>
      <c r="C4889" s="63">
        <v>10</v>
      </c>
      <c r="D4889" s="62" t="s">
        <v>13379</v>
      </c>
      <c r="E4889" s="62" t="s">
        <v>4238</v>
      </c>
      <c r="F4889" s="69">
        <v>39121600</v>
      </c>
      <c r="G4889" s="62" t="s">
        <v>13631</v>
      </c>
      <c r="H4889" s="62">
        <v>3</v>
      </c>
      <c r="I4889" s="62">
        <v>2</v>
      </c>
      <c r="J4889" s="70">
        <v>15</v>
      </c>
      <c r="K4889" s="71">
        <v>82500</v>
      </c>
      <c r="L4889" s="72" t="s">
        <v>15</v>
      </c>
      <c r="M4889" s="72" t="s">
        <v>254</v>
      </c>
    </row>
    <row r="4890" spans="1:13" s="3" customFormat="1" ht="12.75" x14ac:dyDescent="0.2">
      <c r="A4890" s="62" t="s">
        <v>23</v>
      </c>
      <c r="B4890" s="62" t="s">
        <v>219</v>
      </c>
      <c r="C4890" s="63">
        <v>10</v>
      </c>
      <c r="D4890" s="64" t="s">
        <v>13379</v>
      </c>
      <c r="E4890" s="64" t="s">
        <v>4239</v>
      </c>
      <c r="F4890" s="65">
        <v>39121600</v>
      </c>
      <c r="G4890" s="64" t="s">
        <v>13631</v>
      </c>
      <c r="H4890" s="64">
        <v>3</v>
      </c>
      <c r="I4890" s="64">
        <v>2</v>
      </c>
      <c r="J4890" s="66">
        <v>15</v>
      </c>
      <c r="K4890" s="67">
        <v>127500</v>
      </c>
      <c r="L4890" s="68" t="s">
        <v>15</v>
      </c>
      <c r="M4890" s="68" t="s">
        <v>254</v>
      </c>
    </row>
    <row r="4891" spans="1:13" s="3" customFormat="1" ht="12.75" x14ac:dyDescent="0.2">
      <c r="A4891" s="62" t="s">
        <v>23</v>
      </c>
      <c r="B4891" s="62" t="s">
        <v>219</v>
      </c>
      <c r="C4891" s="63">
        <v>10</v>
      </c>
      <c r="D4891" s="62" t="s">
        <v>13379</v>
      </c>
      <c r="E4891" s="62" t="s">
        <v>4240</v>
      </c>
      <c r="F4891" s="69">
        <v>39121600</v>
      </c>
      <c r="G4891" s="62" t="s">
        <v>13631</v>
      </c>
      <c r="H4891" s="62">
        <v>3</v>
      </c>
      <c r="I4891" s="62">
        <v>2</v>
      </c>
      <c r="J4891" s="70">
        <v>15</v>
      </c>
      <c r="K4891" s="71">
        <v>157500</v>
      </c>
      <c r="L4891" s="72" t="s">
        <v>15</v>
      </c>
      <c r="M4891" s="72" t="s">
        <v>254</v>
      </c>
    </row>
    <row r="4892" spans="1:13" s="3" customFormat="1" ht="12.75" x14ac:dyDescent="0.2">
      <c r="A4892" s="62" t="s">
        <v>23</v>
      </c>
      <c r="B4892" s="62" t="s">
        <v>219</v>
      </c>
      <c r="C4892" s="63">
        <v>10</v>
      </c>
      <c r="D4892" s="64" t="s">
        <v>13379</v>
      </c>
      <c r="E4892" s="64" t="s">
        <v>4241</v>
      </c>
      <c r="F4892" s="65">
        <v>39121600</v>
      </c>
      <c r="G4892" s="64" t="s">
        <v>13631</v>
      </c>
      <c r="H4892" s="64">
        <v>3</v>
      </c>
      <c r="I4892" s="64">
        <v>2</v>
      </c>
      <c r="J4892" s="66">
        <v>15</v>
      </c>
      <c r="K4892" s="67">
        <v>187500</v>
      </c>
      <c r="L4892" s="68" t="s">
        <v>15</v>
      </c>
      <c r="M4892" s="68" t="s">
        <v>254</v>
      </c>
    </row>
    <row r="4893" spans="1:13" s="3" customFormat="1" ht="12.75" x14ac:dyDescent="0.2">
      <c r="A4893" s="62" t="s">
        <v>23</v>
      </c>
      <c r="B4893" s="62" t="s">
        <v>219</v>
      </c>
      <c r="C4893" s="63">
        <v>10</v>
      </c>
      <c r="D4893" s="62" t="s">
        <v>13379</v>
      </c>
      <c r="E4893" s="62" t="s">
        <v>4242</v>
      </c>
      <c r="F4893" s="69">
        <v>39121600</v>
      </c>
      <c r="G4893" s="62" t="s">
        <v>13631</v>
      </c>
      <c r="H4893" s="62">
        <v>3</v>
      </c>
      <c r="I4893" s="62">
        <v>2</v>
      </c>
      <c r="J4893" s="70">
        <v>15</v>
      </c>
      <c r="K4893" s="71">
        <v>187500</v>
      </c>
      <c r="L4893" s="72" t="s">
        <v>15</v>
      </c>
      <c r="M4893" s="72" t="s">
        <v>254</v>
      </c>
    </row>
    <row r="4894" spans="1:13" s="3" customFormat="1" ht="12.75" x14ac:dyDescent="0.2">
      <c r="A4894" s="62" t="s">
        <v>23</v>
      </c>
      <c r="B4894" s="62" t="s">
        <v>219</v>
      </c>
      <c r="C4894" s="63">
        <v>10</v>
      </c>
      <c r="D4894" s="64" t="s">
        <v>13379</v>
      </c>
      <c r="E4894" s="64" t="s">
        <v>4243</v>
      </c>
      <c r="F4894" s="65">
        <v>39121600</v>
      </c>
      <c r="G4894" s="64" t="s">
        <v>13631</v>
      </c>
      <c r="H4894" s="64">
        <v>3</v>
      </c>
      <c r="I4894" s="64">
        <v>2</v>
      </c>
      <c r="J4894" s="66">
        <v>15</v>
      </c>
      <c r="K4894" s="67">
        <v>225000</v>
      </c>
      <c r="L4894" s="68" t="s">
        <v>15</v>
      </c>
      <c r="M4894" s="68" t="s">
        <v>254</v>
      </c>
    </row>
    <row r="4895" spans="1:13" s="3" customFormat="1" ht="12.75" x14ac:dyDescent="0.2">
      <c r="A4895" s="62" t="s">
        <v>23</v>
      </c>
      <c r="B4895" s="62" t="s">
        <v>219</v>
      </c>
      <c r="C4895" s="63">
        <v>10</v>
      </c>
      <c r="D4895" s="62" t="s">
        <v>13379</v>
      </c>
      <c r="E4895" s="62" t="s">
        <v>4244</v>
      </c>
      <c r="F4895" s="69">
        <v>39121600</v>
      </c>
      <c r="G4895" s="62" t="s">
        <v>13631</v>
      </c>
      <c r="H4895" s="62">
        <v>3</v>
      </c>
      <c r="I4895" s="62">
        <v>2</v>
      </c>
      <c r="J4895" s="70">
        <v>20</v>
      </c>
      <c r="K4895" s="71">
        <v>704000</v>
      </c>
      <c r="L4895" s="72" t="s">
        <v>15</v>
      </c>
      <c r="M4895" s="72" t="s">
        <v>254</v>
      </c>
    </row>
    <row r="4896" spans="1:13" s="3" customFormat="1" ht="12.75" x14ac:dyDescent="0.2">
      <c r="A4896" s="62" t="s">
        <v>23</v>
      </c>
      <c r="B4896" s="62" t="s">
        <v>219</v>
      </c>
      <c r="C4896" s="63">
        <v>10</v>
      </c>
      <c r="D4896" s="64" t="s">
        <v>13379</v>
      </c>
      <c r="E4896" s="64" t="s">
        <v>4245</v>
      </c>
      <c r="F4896" s="65">
        <v>39121600</v>
      </c>
      <c r="G4896" s="64" t="s">
        <v>13631</v>
      </c>
      <c r="H4896" s="64">
        <v>3</v>
      </c>
      <c r="I4896" s="64">
        <v>2</v>
      </c>
      <c r="J4896" s="66">
        <v>20</v>
      </c>
      <c r="K4896" s="67">
        <v>4400000</v>
      </c>
      <c r="L4896" s="68" t="s">
        <v>15</v>
      </c>
      <c r="M4896" s="68" t="s">
        <v>254</v>
      </c>
    </row>
    <row r="4897" spans="1:13" s="3" customFormat="1" ht="12.75" x14ac:dyDescent="0.2">
      <c r="A4897" s="62" t="s">
        <v>23</v>
      </c>
      <c r="B4897" s="62" t="s">
        <v>222</v>
      </c>
      <c r="C4897" s="63">
        <v>10</v>
      </c>
      <c r="D4897" s="62" t="s">
        <v>13381</v>
      </c>
      <c r="E4897" s="62" t="s">
        <v>14641</v>
      </c>
      <c r="F4897" s="69">
        <v>39121400</v>
      </c>
      <c r="G4897" s="62" t="s">
        <v>13631</v>
      </c>
      <c r="H4897" s="62">
        <v>3</v>
      </c>
      <c r="I4897" s="62">
        <v>2</v>
      </c>
      <c r="J4897" s="70">
        <v>2</v>
      </c>
      <c r="K4897" s="71">
        <v>500000</v>
      </c>
      <c r="L4897" s="72" t="s">
        <v>15</v>
      </c>
      <c r="M4897" s="72" t="s">
        <v>254</v>
      </c>
    </row>
    <row r="4898" spans="1:13" s="3" customFormat="1" ht="12.75" x14ac:dyDescent="0.2">
      <c r="A4898" s="62" t="s">
        <v>23</v>
      </c>
      <c r="B4898" s="62" t="s">
        <v>222</v>
      </c>
      <c r="C4898" s="63">
        <v>10</v>
      </c>
      <c r="D4898" s="64" t="s">
        <v>13381</v>
      </c>
      <c r="E4898" s="64" t="s">
        <v>14642</v>
      </c>
      <c r="F4898" s="65">
        <v>39121400</v>
      </c>
      <c r="G4898" s="64" t="s">
        <v>13631</v>
      </c>
      <c r="H4898" s="64">
        <v>3</v>
      </c>
      <c r="I4898" s="64">
        <v>2</v>
      </c>
      <c r="J4898" s="66">
        <v>2</v>
      </c>
      <c r="K4898" s="67">
        <v>560000</v>
      </c>
      <c r="L4898" s="68" t="s">
        <v>15</v>
      </c>
      <c r="M4898" s="68" t="s">
        <v>254</v>
      </c>
    </row>
    <row r="4899" spans="1:13" s="3" customFormat="1" ht="12.75" x14ac:dyDescent="0.2">
      <c r="A4899" s="62" t="s">
        <v>23</v>
      </c>
      <c r="B4899" s="62" t="s">
        <v>222</v>
      </c>
      <c r="C4899" s="63">
        <v>10</v>
      </c>
      <c r="D4899" s="62" t="s">
        <v>13381</v>
      </c>
      <c r="E4899" s="62" t="s">
        <v>14643</v>
      </c>
      <c r="F4899" s="69">
        <v>39121400</v>
      </c>
      <c r="G4899" s="62" t="s">
        <v>13631</v>
      </c>
      <c r="H4899" s="62">
        <v>3</v>
      </c>
      <c r="I4899" s="62">
        <v>2</v>
      </c>
      <c r="J4899" s="70">
        <v>2</v>
      </c>
      <c r="K4899" s="71">
        <v>480000</v>
      </c>
      <c r="L4899" s="72" t="s">
        <v>15</v>
      </c>
      <c r="M4899" s="72" t="s">
        <v>254</v>
      </c>
    </row>
    <row r="4900" spans="1:13" s="3" customFormat="1" ht="12.75" x14ac:dyDescent="0.2">
      <c r="A4900" s="62" t="s">
        <v>23</v>
      </c>
      <c r="B4900" s="62" t="s">
        <v>877</v>
      </c>
      <c r="C4900" s="63">
        <v>10</v>
      </c>
      <c r="D4900" s="64" t="s">
        <v>13496</v>
      </c>
      <c r="E4900" s="64" t="s">
        <v>4246</v>
      </c>
      <c r="F4900" s="65">
        <v>60104912</v>
      </c>
      <c r="G4900" s="64" t="s">
        <v>13631</v>
      </c>
      <c r="H4900" s="64">
        <v>3</v>
      </c>
      <c r="I4900" s="64">
        <v>2</v>
      </c>
      <c r="J4900" s="66">
        <v>200</v>
      </c>
      <c r="K4900" s="67">
        <v>300000</v>
      </c>
      <c r="L4900" s="68" t="s">
        <v>848</v>
      </c>
      <c r="M4900" s="68" t="s">
        <v>254</v>
      </c>
    </row>
    <row r="4901" spans="1:13" s="3" customFormat="1" ht="12.75" x14ac:dyDescent="0.2">
      <c r="A4901" s="62" t="s">
        <v>23</v>
      </c>
      <c r="B4901" s="62" t="s">
        <v>877</v>
      </c>
      <c r="C4901" s="63">
        <v>10</v>
      </c>
      <c r="D4901" s="62" t="s">
        <v>13496</v>
      </c>
      <c r="E4901" s="62" t="s">
        <v>14644</v>
      </c>
      <c r="F4901" s="69">
        <v>60104912</v>
      </c>
      <c r="G4901" s="62" t="s">
        <v>13631</v>
      </c>
      <c r="H4901" s="62">
        <v>3</v>
      </c>
      <c r="I4901" s="62">
        <v>2</v>
      </c>
      <c r="J4901" s="70">
        <v>300</v>
      </c>
      <c r="K4901" s="71">
        <v>495000</v>
      </c>
      <c r="L4901" s="72" t="s">
        <v>848</v>
      </c>
      <c r="M4901" s="72" t="s">
        <v>254</v>
      </c>
    </row>
    <row r="4902" spans="1:13" s="3" customFormat="1" ht="12.75" x14ac:dyDescent="0.2">
      <c r="A4902" s="62" t="s">
        <v>23</v>
      </c>
      <c r="B4902" s="62" t="s">
        <v>877</v>
      </c>
      <c r="C4902" s="63">
        <v>10</v>
      </c>
      <c r="D4902" s="64" t="s">
        <v>13496</v>
      </c>
      <c r="E4902" s="64" t="s">
        <v>4247</v>
      </c>
      <c r="F4902" s="65">
        <v>60104912</v>
      </c>
      <c r="G4902" s="64" t="s">
        <v>13631</v>
      </c>
      <c r="H4902" s="64">
        <v>3</v>
      </c>
      <c r="I4902" s="64">
        <v>2</v>
      </c>
      <c r="J4902" s="66">
        <v>200</v>
      </c>
      <c r="K4902" s="67">
        <v>360000</v>
      </c>
      <c r="L4902" s="68" t="s">
        <v>848</v>
      </c>
      <c r="M4902" s="68" t="s">
        <v>254</v>
      </c>
    </row>
    <row r="4903" spans="1:13" s="3" customFormat="1" ht="12.75" x14ac:dyDescent="0.2">
      <c r="A4903" s="62" t="s">
        <v>23</v>
      </c>
      <c r="B4903" s="62" t="s">
        <v>877</v>
      </c>
      <c r="C4903" s="63">
        <v>10</v>
      </c>
      <c r="D4903" s="62" t="s">
        <v>13496</v>
      </c>
      <c r="E4903" s="62" t="s">
        <v>4248</v>
      </c>
      <c r="F4903" s="69">
        <v>60104912</v>
      </c>
      <c r="G4903" s="62" t="s">
        <v>13631</v>
      </c>
      <c r="H4903" s="62">
        <v>3</v>
      </c>
      <c r="I4903" s="62">
        <v>2</v>
      </c>
      <c r="J4903" s="70">
        <v>200</v>
      </c>
      <c r="K4903" s="71">
        <v>840000</v>
      </c>
      <c r="L4903" s="72" t="s">
        <v>848</v>
      </c>
      <c r="M4903" s="72" t="s">
        <v>254</v>
      </c>
    </row>
    <row r="4904" spans="1:13" s="3" customFormat="1" ht="12.75" x14ac:dyDescent="0.2">
      <c r="A4904" s="62" t="s">
        <v>23</v>
      </c>
      <c r="B4904" s="62" t="s">
        <v>219</v>
      </c>
      <c r="C4904" s="63">
        <v>10</v>
      </c>
      <c r="D4904" s="64" t="s">
        <v>13379</v>
      </c>
      <c r="E4904" s="64" t="s">
        <v>4249</v>
      </c>
      <c r="F4904" s="65">
        <v>26121600</v>
      </c>
      <c r="G4904" s="64" t="s">
        <v>13631</v>
      </c>
      <c r="H4904" s="64">
        <v>3</v>
      </c>
      <c r="I4904" s="64">
        <v>2</v>
      </c>
      <c r="J4904" s="66">
        <v>100</v>
      </c>
      <c r="K4904" s="67">
        <v>550000</v>
      </c>
      <c r="L4904" s="68" t="s">
        <v>848</v>
      </c>
      <c r="M4904" s="68" t="s">
        <v>254</v>
      </c>
    </row>
    <row r="4905" spans="1:13" s="3" customFormat="1" ht="12.75" x14ac:dyDescent="0.2">
      <c r="A4905" s="62" t="s">
        <v>23</v>
      </c>
      <c r="B4905" s="62" t="s">
        <v>874</v>
      </c>
      <c r="C4905" s="63">
        <v>10</v>
      </c>
      <c r="D4905" s="62" t="s">
        <v>13493</v>
      </c>
      <c r="E4905" s="62" t="s">
        <v>4250</v>
      </c>
      <c r="F4905" s="69">
        <v>39121308</v>
      </c>
      <c r="G4905" s="62" t="s">
        <v>13631</v>
      </c>
      <c r="H4905" s="62">
        <v>3</v>
      </c>
      <c r="I4905" s="62">
        <v>2</v>
      </c>
      <c r="J4905" s="70">
        <v>10</v>
      </c>
      <c r="K4905" s="71">
        <v>12000</v>
      </c>
      <c r="L4905" s="72" t="s">
        <v>15</v>
      </c>
      <c r="M4905" s="72" t="s">
        <v>254</v>
      </c>
    </row>
    <row r="4906" spans="1:13" s="3" customFormat="1" ht="12.75" x14ac:dyDescent="0.2">
      <c r="A4906" s="62" t="s">
        <v>23</v>
      </c>
      <c r="B4906" s="62" t="s">
        <v>874</v>
      </c>
      <c r="C4906" s="63">
        <v>10</v>
      </c>
      <c r="D4906" s="64" t="s">
        <v>13493</v>
      </c>
      <c r="E4906" s="64" t="s">
        <v>4251</v>
      </c>
      <c r="F4906" s="65">
        <v>39121308</v>
      </c>
      <c r="G4906" s="64" t="s">
        <v>13631</v>
      </c>
      <c r="H4906" s="64">
        <v>3</v>
      </c>
      <c r="I4906" s="64">
        <v>2</v>
      </c>
      <c r="J4906" s="66">
        <v>10</v>
      </c>
      <c r="K4906" s="67">
        <v>15000</v>
      </c>
      <c r="L4906" s="68" t="s">
        <v>15</v>
      </c>
      <c r="M4906" s="68" t="s">
        <v>254</v>
      </c>
    </row>
    <row r="4907" spans="1:13" s="3" customFormat="1" ht="12.75" x14ac:dyDescent="0.2">
      <c r="A4907" s="62" t="s">
        <v>23</v>
      </c>
      <c r="B4907" s="62" t="s">
        <v>219</v>
      </c>
      <c r="C4907" s="63">
        <v>10</v>
      </c>
      <c r="D4907" s="62" t="s">
        <v>13379</v>
      </c>
      <c r="E4907" s="62" t="s">
        <v>4252</v>
      </c>
      <c r="F4907" s="69">
        <v>26121600</v>
      </c>
      <c r="G4907" s="62" t="s">
        <v>13631</v>
      </c>
      <c r="H4907" s="62">
        <v>3</v>
      </c>
      <c r="I4907" s="62">
        <v>2</v>
      </c>
      <c r="J4907" s="70">
        <v>50</v>
      </c>
      <c r="K4907" s="71">
        <v>125000</v>
      </c>
      <c r="L4907" s="72" t="s">
        <v>848</v>
      </c>
      <c r="M4907" s="72" t="s">
        <v>254</v>
      </c>
    </row>
    <row r="4908" spans="1:13" s="3" customFormat="1" ht="12.75" x14ac:dyDescent="0.2">
      <c r="A4908" s="62" t="s">
        <v>23</v>
      </c>
      <c r="B4908" s="62" t="s">
        <v>219</v>
      </c>
      <c r="C4908" s="63">
        <v>10</v>
      </c>
      <c r="D4908" s="64" t="s">
        <v>13379</v>
      </c>
      <c r="E4908" s="64" t="s">
        <v>4253</v>
      </c>
      <c r="F4908" s="65">
        <v>26121600</v>
      </c>
      <c r="G4908" s="64" t="s">
        <v>13631</v>
      </c>
      <c r="H4908" s="64">
        <v>3</v>
      </c>
      <c r="I4908" s="64">
        <v>2</v>
      </c>
      <c r="J4908" s="66">
        <v>50</v>
      </c>
      <c r="K4908" s="67">
        <v>140000</v>
      </c>
      <c r="L4908" s="68" t="s">
        <v>848</v>
      </c>
      <c r="M4908" s="68" t="s">
        <v>254</v>
      </c>
    </row>
    <row r="4909" spans="1:13" s="3" customFormat="1" ht="12.75" x14ac:dyDescent="0.2">
      <c r="A4909" s="62" t="s">
        <v>23</v>
      </c>
      <c r="B4909" s="62" t="s">
        <v>219</v>
      </c>
      <c r="C4909" s="63">
        <v>10</v>
      </c>
      <c r="D4909" s="62" t="s">
        <v>13379</v>
      </c>
      <c r="E4909" s="62" t="s">
        <v>4254</v>
      </c>
      <c r="F4909" s="69">
        <v>26121600</v>
      </c>
      <c r="G4909" s="62" t="s">
        <v>13631</v>
      </c>
      <c r="H4909" s="62">
        <v>3</v>
      </c>
      <c r="I4909" s="62">
        <v>2</v>
      </c>
      <c r="J4909" s="70">
        <v>100</v>
      </c>
      <c r="K4909" s="71">
        <v>200000</v>
      </c>
      <c r="L4909" s="72" t="s">
        <v>848</v>
      </c>
      <c r="M4909" s="72" t="s">
        <v>254</v>
      </c>
    </row>
    <row r="4910" spans="1:13" s="3" customFormat="1" ht="12.75" x14ac:dyDescent="0.2">
      <c r="A4910" s="62" t="s">
        <v>23</v>
      </c>
      <c r="B4910" s="62" t="s">
        <v>219</v>
      </c>
      <c r="C4910" s="63">
        <v>10</v>
      </c>
      <c r="D4910" s="64" t="s">
        <v>13379</v>
      </c>
      <c r="E4910" s="64" t="s">
        <v>4255</v>
      </c>
      <c r="F4910" s="65">
        <v>26121600</v>
      </c>
      <c r="G4910" s="64" t="s">
        <v>13631</v>
      </c>
      <c r="H4910" s="64">
        <v>3</v>
      </c>
      <c r="I4910" s="64">
        <v>2</v>
      </c>
      <c r="J4910" s="66">
        <v>100</v>
      </c>
      <c r="K4910" s="67">
        <v>210000</v>
      </c>
      <c r="L4910" s="68" t="s">
        <v>848</v>
      </c>
      <c r="M4910" s="68" t="s">
        <v>254</v>
      </c>
    </row>
    <row r="4911" spans="1:13" s="3" customFormat="1" ht="12.75" x14ac:dyDescent="0.2">
      <c r="A4911" s="62" t="s">
        <v>23</v>
      </c>
      <c r="B4911" s="62" t="s">
        <v>219</v>
      </c>
      <c r="C4911" s="63">
        <v>10</v>
      </c>
      <c r="D4911" s="62" t="s">
        <v>13379</v>
      </c>
      <c r="E4911" s="62" t="s">
        <v>4256</v>
      </c>
      <c r="F4911" s="69">
        <v>26121600</v>
      </c>
      <c r="G4911" s="62" t="s">
        <v>13631</v>
      </c>
      <c r="H4911" s="62">
        <v>3</v>
      </c>
      <c r="I4911" s="62">
        <v>2</v>
      </c>
      <c r="J4911" s="70">
        <v>100</v>
      </c>
      <c r="K4911" s="71">
        <v>250000</v>
      </c>
      <c r="L4911" s="72" t="s">
        <v>848</v>
      </c>
      <c r="M4911" s="72" t="s">
        <v>254</v>
      </c>
    </row>
    <row r="4912" spans="1:13" s="3" customFormat="1" ht="12.75" x14ac:dyDescent="0.2">
      <c r="A4912" s="62" t="s">
        <v>23</v>
      </c>
      <c r="B4912" s="62" t="s">
        <v>219</v>
      </c>
      <c r="C4912" s="63">
        <v>10</v>
      </c>
      <c r="D4912" s="64" t="s">
        <v>13379</v>
      </c>
      <c r="E4912" s="64" t="s">
        <v>4257</v>
      </c>
      <c r="F4912" s="65">
        <v>39121640</v>
      </c>
      <c r="G4912" s="64" t="s">
        <v>13631</v>
      </c>
      <c r="H4912" s="64">
        <v>3</v>
      </c>
      <c r="I4912" s="64">
        <v>2</v>
      </c>
      <c r="J4912" s="66">
        <v>1</v>
      </c>
      <c r="K4912" s="67">
        <v>85000</v>
      </c>
      <c r="L4912" s="68" t="s">
        <v>15</v>
      </c>
      <c r="M4912" s="68" t="s">
        <v>254</v>
      </c>
    </row>
    <row r="4913" spans="1:13" s="3" customFormat="1" ht="12.75" x14ac:dyDescent="0.2">
      <c r="A4913" s="62" t="s">
        <v>23</v>
      </c>
      <c r="B4913" s="62" t="s">
        <v>219</v>
      </c>
      <c r="C4913" s="63">
        <v>10</v>
      </c>
      <c r="D4913" s="62" t="s">
        <v>13379</v>
      </c>
      <c r="E4913" s="62" t="s">
        <v>4258</v>
      </c>
      <c r="F4913" s="69">
        <v>39121640</v>
      </c>
      <c r="G4913" s="62" t="s">
        <v>13631</v>
      </c>
      <c r="H4913" s="62">
        <v>3</v>
      </c>
      <c r="I4913" s="62">
        <v>2</v>
      </c>
      <c r="J4913" s="70">
        <v>1</v>
      </c>
      <c r="K4913" s="71">
        <v>30000</v>
      </c>
      <c r="L4913" s="72" t="s">
        <v>15</v>
      </c>
      <c r="M4913" s="72" t="s">
        <v>254</v>
      </c>
    </row>
    <row r="4914" spans="1:13" s="3" customFormat="1" ht="12.75" x14ac:dyDescent="0.2">
      <c r="A4914" s="62" t="s">
        <v>23</v>
      </c>
      <c r="B4914" s="62" t="s">
        <v>219</v>
      </c>
      <c r="C4914" s="63">
        <v>10</v>
      </c>
      <c r="D4914" s="64" t="s">
        <v>13379</v>
      </c>
      <c r="E4914" s="64" t="s">
        <v>4259</v>
      </c>
      <c r="F4914" s="65">
        <v>39121640</v>
      </c>
      <c r="G4914" s="64" t="s">
        <v>13631</v>
      </c>
      <c r="H4914" s="64">
        <v>3</v>
      </c>
      <c r="I4914" s="64">
        <v>2</v>
      </c>
      <c r="J4914" s="66">
        <v>2</v>
      </c>
      <c r="K4914" s="67">
        <v>70000</v>
      </c>
      <c r="L4914" s="68" t="s">
        <v>15</v>
      </c>
      <c r="M4914" s="68" t="s">
        <v>254</v>
      </c>
    </row>
    <row r="4915" spans="1:13" s="3" customFormat="1" ht="12.75" x14ac:dyDescent="0.2">
      <c r="A4915" s="62" t="s">
        <v>23</v>
      </c>
      <c r="B4915" s="62" t="s">
        <v>219</v>
      </c>
      <c r="C4915" s="63">
        <v>10</v>
      </c>
      <c r="D4915" s="62" t="s">
        <v>13379</v>
      </c>
      <c r="E4915" s="62" t="s">
        <v>4260</v>
      </c>
      <c r="F4915" s="69">
        <v>39121640</v>
      </c>
      <c r="G4915" s="62" t="s">
        <v>13631</v>
      </c>
      <c r="H4915" s="62">
        <v>3</v>
      </c>
      <c r="I4915" s="62">
        <v>2</v>
      </c>
      <c r="J4915" s="70">
        <v>2</v>
      </c>
      <c r="K4915" s="71">
        <v>104000</v>
      </c>
      <c r="L4915" s="72" t="s">
        <v>15</v>
      </c>
      <c r="M4915" s="72" t="s">
        <v>254</v>
      </c>
    </row>
    <row r="4916" spans="1:13" s="3" customFormat="1" ht="12.75" x14ac:dyDescent="0.2">
      <c r="A4916" s="62" t="s">
        <v>23</v>
      </c>
      <c r="B4916" s="62" t="s">
        <v>219</v>
      </c>
      <c r="C4916" s="63">
        <v>10</v>
      </c>
      <c r="D4916" s="64" t="s">
        <v>13379</v>
      </c>
      <c r="E4916" s="64" t="s">
        <v>4261</v>
      </c>
      <c r="F4916" s="65">
        <v>39121640</v>
      </c>
      <c r="G4916" s="64" t="s">
        <v>13631</v>
      </c>
      <c r="H4916" s="64">
        <v>3</v>
      </c>
      <c r="I4916" s="64">
        <v>2</v>
      </c>
      <c r="J4916" s="66">
        <v>2</v>
      </c>
      <c r="K4916" s="67">
        <v>120000</v>
      </c>
      <c r="L4916" s="68" t="s">
        <v>15</v>
      </c>
      <c r="M4916" s="68" t="s">
        <v>254</v>
      </c>
    </row>
    <row r="4917" spans="1:13" s="3" customFormat="1" ht="12.75" x14ac:dyDescent="0.2">
      <c r="A4917" s="62" t="s">
        <v>23</v>
      </c>
      <c r="B4917" s="62" t="s">
        <v>219</v>
      </c>
      <c r="C4917" s="63">
        <v>10</v>
      </c>
      <c r="D4917" s="62" t="s">
        <v>13379</v>
      </c>
      <c r="E4917" s="62" t="s">
        <v>4262</v>
      </c>
      <c r="F4917" s="69">
        <v>39121640</v>
      </c>
      <c r="G4917" s="62" t="s">
        <v>13631</v>
      </c>
      <c r="H4917" s="62">
        <v>3</v>
      </c>
      <c r="I4917" s="62">
        <v>2</v>
      </c>
      <c r="J4917" s="70">
        <v>2</v>
      </c>
      <c r="K4917" s="71">
        <v>170000</v>
      </c>
      <c r="L4917" s="72" t="s">
        <v>15</v>
      </c>
      <c r="M4917" s="72" t="s">
        <v>254</v>
      </c>
    </row>
    <row r="4918" spans="1:13" s="3" customFormat="1" ht="12.75" x14ac:dyDescent="0.2">
      <c r="A4918" s="62" t="s">
        <v>23</v>
      </c>
      <c r="B4918" s="62" t="s">
        <v>219</v>
      </c>
      <c r="C4918" s="63">
        <v>10</v>
      </c>
      <c r="D4918" s="64" t="s">
        <v>13379</v>
      </c>
      <c r="E4918" s="64" t="s">
        <v>4263</v>
      </c>
      <c r="F4918" s="65">
        <v>39121640</v>
      </c>
      <c r="G4918" s="64" t="s">
        <v>13631</v>
      </c>
      <c r="H4918" s="64">
        <v>3</v>
      </c>
      <c r="I4918" s="64">
        <v>2</v>
      </c>
      <c r="J4918" s="66">
        <v>2</v>
      </c>
      <c r="K4918" s="67">
        <v>300000</v>
      </c>
      <c r="L4918" s="68" t="s">
        <v>15</v>
      </c>
      <c r="M4918" s="68" t="s">
        <v>254</v>
      </c>
    </row>
    <row r="4919" spans="1:13" s="3" customFormat="1" ht="12.75" x14ac:dyDescent="0.2">
      <c r="A4919" s="62" t="s">
        <v>23</v>
      </c>
      <c r="B4919" s="62" t="s">
        <v>874</v>
      </c>
      <c r="C4919" s="63">
        <v>10</v>
      </c>
      <c r="D4919" s="62" t="s">
        <v>13493</v>
      </c>
      <c r="E4919" s="62" t="s">
        <v>4264</v>
      </c>
      <c r="F4919" s="69">
        <v>39131700</v>
      </c>
      <c r="G4919" s="62" t="s">
        <v>13631</v>
      </c>
      <c r="H4919" s="62">
        <v>3</v>
      </c>
      <c r="I4919" s="62">
        <v>2</v>
      </c>
      <c r="J4919" s="70">
        <v>30</v>
      </c>
      <c r="K4919" s="71">
        <v>75000</v>
      </c>
      <c r="L4919" s="72" t="s">
        <v>15</v>
      </c>
      <c r="M4919" s="72" t="s">
        <v>254</v>
      </c>
    </row>
    <row r="4920" spans="1:13" s="3" customFormat="1" ht="12.75" x14ac:dyDescent="0.2">
      <c r="A4920" s="62" t="s">
        <v>23</v>
      </c>
      <c r="B4920" s="62" t="s">
        <v>874</v>
      </c>
      <c r="C4920" s="63">
        <v>10</v>
      </c>
      <c r="D4920" s="64" t="s">
        <v>13493</v>
      </c>
      <c r="E4920" s="64" t="s">
        <v>4265</v>
      </c>
      <c r="F4920" s="65">
        <v>39131700</v>
      </c>
      <c r="G4920" s="64" t="s">
        <v>13631</v>
      </c>
      <c r="H4920" s="64">
        <v>3</v>
      </c>
      <c r="I4920" s="64">
        <v>2</v>
      </c>
      <c r="J4920" s="66">
        <v>30</v>
      </c>
      <c r="K4920" s="67">
        <v>81000</v>
      </c>
      <c r="L4920" s="68" t="s">
        <v>15</v>
      </c>
      <c r="M4920" s="68" t="s">
        <v>254</v>
      </c>
    </row>
    <row r="4921" spans="1:13" s="3" customFormat="1" ht="12.75" x14ac:dyDescent="0.2">
      <c r="A4921" s="62" t="s">
        <v>23</v>
      </c>
      <c r="B4921" s="62" t="s">
        <v>874</v>
      </c>
      <c r="C4921" s="63">
        <v>10</v>
      </c>
      <c r="D4921" s="62" t="s">
        <v>13493</v>
      </c>
      <c r="E4921" s="62" t="s">
        <v>4266</v>
      </c>
      <c r="F4921" s="69">
        <v>39131700</v>
      </c>
      <c r="G4921" s="62" t="s">
        <v>13631</v>
      </c>
      <c r="H4921" s="62">
        <v>3</v>
      </c>
      <c r="I4921" s="62">
        <v>2</v>
      </c>
      <c r="J4921" s="70">
        <v>20</v>
      </c>
      <c r="K4921" s="71">
        <v>60000</v>
      </c>
      <c r="L4921" s="72" t="s">
        <v>15</v>
      </c>
      <c r="M4921" s="72" t="s">
        <v>254</v>
      </c>
    </row>
    <row r="4922" spans="1:13" s="3" customFormat="1" ht="12.75" x14ac:dyDescent="0.2">
      <c r="A4922" s="62" t="s">
        <v>23</v>
      </c>
      <c r="B4922" s="62" t="s">
        <v>874</v>
      </c>
      <c r="C4922" s="63">
        <v>10</v>
      </c>
      <c r="D4922" s="64" t="s">
        <v>13493</v>
      </c>
      <c r="E4922" s="64" t="s">
        <v>4267</v>
      </c>
      <c r="F4922" s="65">
        <v>39131700</v>
      </c>
      <c r="G4922" s="64" t="s">
        <v>13631</v>
      </c>
      <c r="H4922" s="64">
        <v>3</v>
      </c>
      <c r="I4922" s="64">
        <v>2</v>
      </c>
      <c r="J4922" s="66">
        <v>30</v>
      </c>
      <c r="K4922" s="67">
        <v>135000</v>
      </c>
      <c r="L4922" s="68" t="s">
        <v>15</v>
      </c>
      <c r="M4922" s="68" t="s">
        <v>254</v>
      </c>
    </row>
    <row r="4923" spans="1:13" s="3" customFormat="1" ht="12.75" x14ac:dyDescent="0.2">
      <c r="A4923" s="62" t="s">
        <v>23</v>
      </c>
      <c r="B4923" s="62" t="s">
        <v>874</v>
      </c>
      <c r="C4923" s="63">
        <v>10</v>
      </c>
      <c r="D4923" s="62" t="s">
        <v>13493</v>
      </c>
      <c r="E4923" s="62" t="s">
        <v>4268</v>
      </c>
      <c r="F4923" s="69">
        <v>39131700</v>
      </c>
      <c r="G4923" s="62" t="s">
        <v>13631</v>
      </c>
      <c r="H4923" s="62">
        <v>3</v>
      </c>
      <c r="I4923" s="62">
        <v>2</v>
      </c>
      <c r="J4923" s="70">
        <v>30</v>
      </c>
      <c r="K4923" s="71">
        <v>150000</v>
      </c>
      <c r="L4923" s="72" t="s">
        <v>15</v>
      </c>
      <c r="M4923" s="72" t="s">
        <v>254</v>
      </c>
    </row>
    <row r="4924" spans="1:13" s="3" customFormat="1" ht="12.75" x14ac:dyDescent="0.2">
      <c r="A4924" s="62" t="s">
        <v>23</v>
      </c>
      <c r="B4924" s="62" t="s">
        <v>219</v>
      </c>
      <c r="C4924" s="63">
        <v>10</v>
      </c>
      <c r="D4924" s="64" t="s">
        <v>13379</v>
      </c>
      <c r="E4924" s="64" t="s">
        <v>4269</v>
      </c>
      <c r="F4924" s="65">
        <v>39121529</v>
      </c>
      <c r="G4924" s="64" t="s">
        <v>13631</v>
      </c>
      <c r="H4924" s="64">
        <v>3</v>
      </c>
      <c r="I4924" s="64">
        <v>2</v>
      </c>
      <c r="J4924" s="66">
        <v>5</v>
      </c>
      <c r="K4924" s="67">
        <v>175000</v>
      </c>
      <c r="L4924" s="68" t="s">
        <v>15</v>
      </c>
      <c r="M4924" s="68" t="s">
        <v>254</v>
      </c>
    </row>
    <row r="4925" spans="1:13" s="3" customFormat="1" ht="12.75" x14ac:dyDescent="0.2">
      <c r="A4925" s="62" t="s">
        <v>23</v>
      </c>
      <c r="B4925" s="62" t="s">
        <v>219</v>
      </c>
      <c r="C4925" s="63">
        <v>10</v>
      </c>
      <c r="D4925" s="62" t="s">
        <v>13379</v>
      </c>
      <c r="E4925" s="62" t="s">
        <v>4270</v>
      </c>
      <c r="F4925" s="69">
        <v>39121529</v>
      </c>
      <c r="G4925" s="62" t="s">
        <v>13631</v>
      </c>
      <c r="H4925" s="62">
        <v>3</v>
      </c>
      <c r="I4925" s="62">
        <v>2</v>
      </c>
      <c r="J4925" s="70">
        <v>10</v>
      </c>
      <c r="K4925" s="71">
        <v>450000</v>
      </c>
      <c r="L4925" s="72" t="s">
        <v>15</v>
      </c>
      <c r="M4925" s="72" t="s">
        <v>254</v>
      </c>
    </row>
    <row r="4926" spans="1:13" s="3" customFormat="1" ht="12.75" x14ac:dyDescent="0.2">
      <c r="A4926" s="62" t="s">
        <v>23</v>
      </c>
      <c r="B4926" s="62" t="s">
        <v>874</v>
      </c>
      <c r="C4926" s="63">
        <v>10</v>
      </c>
      <c r="D4926" s="64" t="s">
        <v>13493</v>
      </c>
      <c r="E4926" s="64" t="s">
        <v>4271</v>
      </c>
      <c r="F4926" s="65">
        <v>31231400</v>
      </c>
      <c r="G4926" s="64" t="s">
        <v>13631</v>
      </c>
      <c r="H4926" s="64">
        <v>3</v>
      </c>
      <c r="I4926" s="64">
        <v>2</v>
      </c>
      <c r="J4926" s="66">
        <v>30</v>
      </c>
      <c r="K4926" s="67">
        <v>45000</v>
      </c>
      <c r="L4926" s="68" t="s">
        <v>15</v>
      </c>
      <c r="M4926" s="68" t="s">
        <v>254</v>
      </c>
    </row>
    <row r="4927" spans="1:13" s="3" customFormat="1" ht="12.75" x14ac:dyDescent="0.2">
      <c r="A4927" s="62" t="s">
        <v>23</v>
      </c>
      <c r="B4927" s="62" t="s">
        <v>874</v>
      </c>
      <c r="C4927" s="63">
        <v>10</v>
      </c>
      <c r="D4927" s="62" t="s">
        <v>13493</v>
      </c>
      <c r="E4927" s="62" t="s">
        <v>4272</v>
      </c>
      <c r="F4927" s="69">
        <v>39121416</v>
      </c>
      <c r="G4927" s="62" t="s">
        <v>13631</v>
      </c>
      <c r="H4927" s="62">
        <v>3</v>
      </c>
      <c r="I4927" s="62">
        <v>2</v>
      </c>
      <c r="J4927" s="70">
        <v>10</v>
      </c>
      <c r="K4927" s="71">
        <v>15000</v>
      </c>
      <c r="L4927" s="72" t="s">
        <v>15</v>
      </c>
      <c r="M4927" s="72" t="s">
        <v>254</v>
      </c>
    </row>
    <row r="4928" spans="1:13" s="3" customFormat="1" ht="12.75" x14ac:dyDescent="0.2">
      <c r="A4928" s="62" t="s">
        <v>23</v>
      </c>
      <c r="B4928" s="62" t="s">
        <v>874</v>
      </c>
      <c r="C4928" s="63">
        <v>10</v>
      </c>
      <c r="D4928" s="64" t="s">
        <v>13493</v>
      </c>
      <c r="E4928" s="64" t="s">
        <v>4273</v>
      </c>
      <c r="F4928" s="65">
        <v>39121416</v>
      </c>
      <c r="G4928" s="64" t="s">
        <v>13631</v>
      </c>
      <c r="H4928" s="64">
        <v>3</v>
      </c>
      <c r="I4928" s="64">
        <v>2</v>
      </c>
      <c r="J4928" s="66">
        <v>10</v>
      </c>
      <c r="K4928" s="67">
        <v>15000</v>
      </c>
      <c r="L4928" s="68" t="s">
        <v>15</v>
      </c>
      <c r="M4928" s="68" t="s">
        <v>254</v>
      </c>
    </row>
    <row r="4929" spans="1:13" s="3" customFormat="1" ht="12.75" x14ac:dyDescent="0.2">
      <c r="A4929" s="62" t="s">
        <v>23</v>
      </c>
      <c r="B4929" s="62" t="s">
        <v>874</v>
      </c>
      <c r="C4929" s="63">
        <v>10</v>
      </c>
      <c r="D4929" s="62" t="s">
        <v>13493</v>
      </c>
      <c r="E4929" s="62" t="s">
        <v>4274</v>
      </c>
      <c r="F4929" s="69">
        <v>39121416</v>
      </c>
      <c r="G4929" s="62" t="s">
        <v>13631</v>
      </c>
      <c r="H4929" s="62">
        <v>3</v>
      </c>
      <c r="I4929" s="62">
        <v>2</v>
      </c>
      <c r="J4929" s="70">
        <v>10</v>
      </c>
      <c r="K4929" s="71">
        <v>15000</v>
      </c>
      <c r="L4929" s="72" t="s">
        <v>15</v>
      </c>
      <c r="M4929" s="72" t="s">
        <v>254</v>
      </c>
    </row>
    <row r="4930" spans="1:13" s="3" customFormat="1" ht="12.75" x14ac:dyDescent="0.2">
      <c r="A4930" s="62" t="s">
        <v>23</v>
      </c>
      <c r="B4930" s="62" t="s">
        <v>874</v>
      </c>
      <c r="C4930" s="63">
        <v>10</v>
      </c>
      <c r="D4930" s="64" t="s">
        <v>13493</v>
      </c>
      <c r="E4930" s="64" t="s">
        <v>4275</v>
      </c>
      <c r="F4930" s="65">
        <v>39131700</v>
      </c>
      <c r="G4930" s="64" t="s">
        <v>13631</v>
      </c>
      <c r="H4930" s="64">
        <v>3</v>
      </c>
      <c r="I4930" s="64">
        <v>2</v>
      </c>
      <c r="J4930" s="66">
        <v>10</v>
      </c>
      <c r="K4930" s="67">
        <v>8000</v>
      </c>
      <c r="L4930" s="68" t="s">
        <v>15</v>
      </c>
      <c r="M4930" s="68" t="s">
        <v>254</v>
      </c>
    </row>
    <row r="4931" spans="1:13" s="3" customFormat="1" ht="12.75" x14ac:dyDescent="0.2">
      <c r="A4931" s="62" t="s">
        <v>23</v>
      </c>
      <c r="B4931" s="62" t="s">
        <v>874</v>
      </c>
      <c r="C4931" s="63">
        <v>10</v>
      </c>
      <c r="D4931" s="62" t="s">
        <v>13493</v>
      </c>
      <c r="E4931" s="62" t="s">
        <v>4276</v>
      </c>
      <c r="F4931" s="69">
        <v>39131700</v>
      </c>
      <c r="G4931" s="62" t="s">
        <v>13631</v>
      </c>
      <c r="H4931" s="62">
        <v>3</v>
      </c>
      <c r="I4931" s="62">
        <v>2</v>
      </c>
      <c r="J4931" s="70">
        <v>10</v>
      </c>
      <c r="K4931" s="71">
        <v>8000</v>
      </c>
      <c r="L4931" s="72" t="s">
        <v>15</v>
      </c>
      <c r="M4931" s="72" t="s">
        <v>254</v>
      </c>
    </row>
    <row r="4932" spans="1:13" s="3" customFormat="1" ht="12.75" x14ac:dyDescent="0.2">
      <c r="A4932" s="62" t="s">
        <v>23</v>
      </c>
      <c r="B4932" s="62" t="s">
        <v>874</v>
      </c>
      <c r="C4932" s="63">
        <v>10</v>
      </c>
      <c r="D4932" s="64" t="s">
        <v>13493</v>
      </c>
      <c r="E4932" s="64" t="s">
        <v>4277</v>
      </c>
      <c r="F4932" s="65">
        <v>39131700</v>
      </c>
      <c r="G4932" s="64" t="s">
        <v>13631</v>
      </c>
      <c r="H4932" s="64">
        <v>3</v>
      </c>
      <c r="I4932" s="64">
        <v>2</v>
      </c>
      <c r="J4932" s="66">
        <v>10</v>
      </c>
      <c r="K4932" s="67">
        <v>8000</v>
      </c>
      <c r="L4932" s="68" t="s">
        <v>15</v>
      </c>
      <c r="M4932" s="68" t="s">
        <v>254</v>
      </c>
    </row>
    <row r="4933" spans="1:13" s="3" customFormat="1" ht="12.75" x14ac:dyDescent="0.2">
      <c r="A4933" s="62" t="s">
        <v>23</v>
      </c>
      <c r="B4933" s="62" t="s">
        <v>874</v>
      </c>
      <c r="C4933" s="63">
        <v>10</v>
      </c>
      <c r="D4933" s="62" t="s">
        <v>13493</v>
      </c>
      <c r="E4933" s="62" t="s">
        <v>4278</v>
      </c>
      <c r="F4933" s="69">
        <v>39131700</v>
      </c>
      <c r="G4933" s="62" t="s">
        <v>13631</v>
      </c>
      <c r="H4933" s="62">
        <v>3</v>
      </c>
      <c r="I4933" s="62">
        <v>2</v>
      </c>
      <c r="J4933" s="70">
        <v>10</v>
      </c>
      <c r="K4933" s="71">
        <v>18000</v>
      </c>
      <c r="L4933" s="72" t="s">
        <v>15</v>
      </c>
      <c r="M4933" s="72" t="s">
        <v>254</v>
      </c>
    </row>
    <row r="4934" spans="1:13" s="3" customFormat="1" ht="12.75" x14ac:dyDescent="0.2">
      <c r="A4934" s="62" t="s">
        <v>23</v>
      </c>
      <c r="B4934" s="62" t="s">
        <v>874</v>
      </c>
      <c r="C4934" s="63">
        <v>10</v>
      </c>
      <c r="D4934" s="64" t="s">
        <v>13493</v>
      </c>
      <c r="E4934" s="64" t="s">
        <v>4279</v>
      </c>
      <c r="F4934" s="65">
        <v>39131700</v>
      </c>
      <c r="G4934" s="64" t="s">
        <v>13631</v>
      </c>
      <c r="H4934" s="64">
        <v>3</v>
      </c>
      <c r="I4934" s="64">
        <v>2</v>
      </c>
      <c r="J4934" s="66">
        <v>10</v>
      </c>
      <c r="K4934" s="67">
        <v>18000</v>
      </c>
      <c r="L4934" s="68" t="s">
        <v>15</v>
      </c>
      <c r="M4934" s="68" t="s">
        <v>254</v>
      </c>
    </row>
    <row r="4935" spans="1:13" s="3" customFormat="1" ht="12.75" x14ac:dyDescent="0.2">
      <c r="A4935" s="62" t="s">
        <v>23</v>
      </c>
      <c r="B4935" s="62" t="s">
        <v>219</v>
      </c>
      <c r="C4935" s="63">
        <v>10</v>
      </c>
      <c r="D4935" s="62" t="s">
        <v>13379</v>
      </c>
      <c r="E4935" s="62" t="s">
        <v>4280</v>
      </c>
      <c r="F4935" s="69">
        <v>31201521</v>
      </c>
      <c r="G4935" s="62" t="s">
        <v>13631</v>
      </c>
      <c r="H4935" s="62">
        <v>3</v>
      </c>
      <c r="I4935" s="62">
        <v>2</v>
      </c>
      <c r="J4935" s="70">
        <v>1</v>
      </c>
      <c r="K4935" s="71">
        <v>50000</v>
      </c>
      <c r="L4935" s="72" t="s">
        <v>15</v>
      </c>
      <c r="M4935" s="72" t="s">
        <v>254</v>
      </c>
    </row>
    <row r="4936" spans="1:13" s="3" customFormat="1" ht="12.75" x14ac:dyDescent="0.2">
      <c r="A4936" s="62" t="s">
        <v>23</v>
      </c>
      <c r="B4936" s="62" t="s">
        <v>874</v>
      </c>
      <c r="C4936" s="63">
        <v>10</v>
      </c>
      <c r="D4936" s="64" t="s">
        <v>13493</v>
      </c>
      <c r="E4936" s="64" t="s">
        <v>4281</v>
      </c>
      <c r="F4936" s="65">
        <v>39131700</v>
      </c>
      <c r="G4936" s="64" t="s">
        <v>13631</v>
      </c>
      <c r="H4936" s="64">
        <v>3</v>
      </c>
      <c r="I4936" s="64">
        <v>2</v>
      </c>
      <c r="J4936" s="66">
        <v>20</v>
      </c>
      <c r="K4936" s="67">
        <v>16000</v>
      </c>
      <c r="L4936" s="68" t="s">
        <v>15</v>
      </c>
      <c r="M4936" s="68" t="s">
        <v>254</v>
      </c>
    </row>
    <row r="4937" spans="1:13" s="3" customFormat="1" ht="12.75" x14ac:dyDescent="0.2">
      <c r="A4937" s="62" t="s">
        <v>23</v>
      </c>
      <c r="B4937" s="62" t="s">
        <v>874</v>
      </c>
      <c r="C4937" s="63">
        <v>10</v>
      </c>
      <c r="D4937" s="62" t="s">
        <v>13493</v>
      </c>
      <c r="E4937" s="62" t="s">
        <v>4282</v>
      </c>
      <c r="F4937" s="69">
        <v>39131700</v>
      </c>
      <c r="G4937" s="62" t="s">
        <v>13631</v>
      </c>
      <c r="H4937" s="62">
        <v>3</v>
      </c>
      <c r="I4937" s="62">
        <v>2</v>
      </c>
      <c r="J4937" s="70">
        <v>20</v>
      </c>
      <c r="K4937" s="71">
        <v>16000</v>
      </c>
      <c r="L4937" s="72" t="s">
        <v>15</v>
      </c>
      <c r="M4937" s="72" t="s">
        <v>254</v>
      </c>
    </row>
    <row r="4938" spans="1:13" s="3" customFormat="1" ht="12.75" x14ac:dyDescent="0.2">
      <c r="A4938" s="62" t="s">
        <v>23</v>
      </c>
      <c r="B4938" s="62" t="s">
        <v>874</v>
      </c>
      <c r="C4938" s="63">
        <v>10</v>
      </c>
      <c r="D4938" s="64" t="s">
        <v>13493</v>
      </c>
      <c r="E4938" s="64" t="s">
        <v>4283</v>
      </c>
      <c r="F4938" s="65">
        <v>39131700</v>
      </c>
      <c r="G4938" s="64" t="s">
        <v>13631</v>
      </c>
      <c r="H4938" s="64">
        <v>3</v>
      </c>
      <c r="I4938" s="64">
        <v>2</v>
      </c>
      <c r="J4938" s="66">
        <v>10</v>
      </c>
      <c r="K4938" s="67">
        <v>8500</v>
      </c>
      <c r="L4938" s="68" t="s">
        <v>15</v>
      </c>
      <c r="M4938" s="68" t="s">
        <v>254</v>
      </c>
    </row>
    <row r="4939" spans="1:13" s="3" customFormat="1" ht="12.75" x14ac:dyDescent="0.2">
      <c r="A4939" s="62" t="s">
        <v>23</v>
      </c>
      <c r="B4939" s="62" t="s">
        <v>874</v>
      </c>
      <c r="C4939" s="63">
        <v>10</v>
      </c>
      <c r="D4939" s="62" t="s">
        <v>13493</v>
      </c>
      <c r="E4939" s="62" t="s">
        <v>4284</v>
      </c>
      <c r="F4939" s="69">
        <v>39131700</v>
      </c>
      <c r="G4939" s="62" t="s">
        <v>13631</v>
      </c>
      <c r="H4939" s="62">
        <v>3</v>
      </c>
      <c r="I4939" s="62">
        <v>2</v>
      </c>
      <c r="J4939" s="70">
        <v>10</v>
      </c>
      <c r="K4939" s="71">
        <v>11000</v>
      </c>
      <c r="L4939" s="72" t="s">
        <v>15</v>
      </c>
      <c r="M4939" s="72" t="s">
        <v>254</v>
      </c>
    </row>
    <row r="4940" spans="1:13" s="3" customFormat="1" ht="12.75" x14ac:dyDescent="0.2">
      <c r="A4940" s="62" t="s">
        <v>23</v>
      </c>
      <c r="B4940" s="62" t="s">
        <v>874</v>
      </c>
      <c r="C4940" s="63">
        <v>10</v>
      </c>
      <c r="D4940" s="64" t="s">
        <v>13493</v>
      </c>
      <c r="E4940" s="64" t="s">
        <v>4285</v>
      </c>
      <c r="F4940" s="65">
        <v>39131700</v>
      </c>
      <c r="G4940" s="64" t="s">
        <v>13631</v>
      </c>
      <c r="H4940" s="64">
        <v>3</v>
      </c>
      <c r="I4940" s="64">
        <v>2</v>
      </c>
      <c r="J4940" s="66">
        <v>10</v>
      </c>
      <c r="K4940" s="67">
        <v>15000</v>
      </c>
      <c r="L4940" s="68" t="s">
        <v>15</v>
      </c>
      <c r="M4940" s="68" t="s">
        <v>254</v>
      </c>
    </row>
    <row r="4941" spans="1:13" s="3" customFormat="1" ht="12.75" x14ac:dyDescent="0.2">
      <c r="A4941" s="62" t="s">
        <v>23</v>
      </c>
      <c r="B4941" s="62" t="s">
        <v>219</v>
      </c>
      <c r="C4941" s="63">
        <v>10</v>
      </c>
      <c r="D4941" s="62" t="s">
        <v>13379</v>
      </c>
      <c r="E4941" s="62" t="s">
        <v>4286</v>
      </c>
      <c r="F4941" s="69">
        <v>53141504</v>
      </c>
      <c r="G4941" s="62" t="s">
        <v>13631</v>
      </c>
      <c r="H4941" s="62">
        <v>3</v>
      </c>
      <c r="I4941" s="62">
        <v>2</v>
      </c>
      <c r="J4941" s="70">
        <v>20</v>
      </c>
      <c r="K4941" s="71">
        <v>20000</v>
      </c>
      <c r="L4941" s="72" t="s">
        <v>15</v>
      </c>
      <c r="M4941" s="72" t="s">
        <v>254</v>
      </c>
    </row>
    <row r="4942" spans="1:13" s="3" customFormat="1" ht="12.75" x14ac:dyDescent="0.2">
      <c r="A4942" s="62" t="s">
        <v>23</v>
      </c>
      <c r="B4942" s="62" t="s">
        <v>312</v>
      </c>
      <c r="C4942" s="63">
        <v>10</v>
      </c>
      <c r="D4942" s="64" t="s">
        <v>13465</v>
      </c>
      <c r="E4942" s="64" t="s">
        <v>4287</v>
      </c>
      <c r="F4942" s="65">
        <v>39101600</v>
      </c>
      <c r="G4942" s="64" t="s">
        <v>13631</v>
      </c>
      <c r="H4942" s="64">
        <v>3</v>
      </c>
      <c r="I4942" s="64">
        <v>2</v>
      </c>
      <c r="J4942" s="66">
        <v>10</v>
      </c>
      <c r="K4942" s="67">
        <v>1500000</v>
      </c>
      <c r="L4942" s="68" t="s">
        <v>15</v>
      </c>
      <c r="M4942" s="68" t="s">
        <v>254</v>
      </c>
    </row>
    <row r="4943" spans="1:13" s="3" customFormat="1" ht="12.75" x14ac:dyDescent="0.2">
      <c r="A4943" s="62" t="s">
        <v>23</v>
      </c>
      <c r="B4943" s="62" t="s">
        <v>312</v>
      </c>
      <c r="C4943" s="63">
        <v>10</v>
      </c>
      <c r="D4943" s="62" t="s">
        <v>13465</v>
      </c>
      <c r="E4943" s="62" t="s">
        <v>4288</v>
      </c>
      <c r="F4943" s="69">
        <v>39101600</v>
      </c>
      <c r="G4943" s="62" t="s">
        <v>13631</v>
      </c>
      <c r="H4943" s="62">
        <v>3</v>
      </c>
      <c r="I4943" s="62">
        <v>2</v>
      </c>
      <c r="J4943" s="70">
        <v>10</v>
      </c>
      <c r="K4943" s="71">
        <v>1200000</v>
      </c>
      <c r="L4943" s="72" t="s">
        <v>15</v>
      </c>
      <c r="M4943" s="72" t="s">
        <v>254</v>
      </c>
    </row>
    <row r="4944" spans="1:13" s="3" customFormat="1" ht="12.75" x14ac:dyDescent="0.2">
      <c r="A4944" s="62" t="s">
        <v>23</v>
      </c>
      <c r="B4944" s="62" t="s">
        <v>312</v>
      </c>
      <c r="C4944" s="63">
        <v>10</v>
      </c>
      <c r="D4944" s="64" t="s">
        <v>13465</v>
      </c>
      <c r="E4944" s="64" t="s">
        <v>4289</v>
      </c>
      <c r="F4944" s="65">
        <v>39111611</v>
      </c>
      <c r="G4944" s="64" t="s">
        <v>13631</v>
      </c>
      <c r="H4944" s="64">
        <v>3</v>
      </c>
      <c r="I4944" s="64">
        <v>2</v>
      </c>
      <c r="J4944" s="66">
        <v>5</v>
      </c>
      <c r="K4944" s="67">
        <v>1100000</v>
      </c>
      <c r="L4944" s="68" t="s">
        <v>15</v>
      </c>
      <c r="M4944" s="68" t="s">
        <v>254</v>
      </c>
    </row>
    <row r="4945" spans="1:13" s="3" customFormat="1" ht="12.75" x14ac:dyDescent="0.2">
      <c r="A4945" s="62" t="s">
        <v>23</v>
      </c>
      <c r="B4945" s="62" t="s">
        <v>216</v>
      </c>
      <c r="C4945" s="63">
        <v>10</v>
      </c>
      <c r="D4945" s="62" t="s">
        <v>13377</v>
      </c>
      <c r="E4945" s="62" t="s">
        <v>4290</v>
      </c>
      <c r="F4945" s="69">
        <v>45111710</v>
      </c>
      <c r="G4945" s="62" t="s">
        <v>13631</v>
      </c>
      <c r="H4945" s="62">
        <v>3</v>
      </c>
      <c r="I4945" s="62">
        <v>2</v>
      </c>
      <c r="J4945" s="70">
        <v>2</v>
      </c>
      <c r="K4945" s="71">
        <v>60000</v>
      </c>
      <c r="L4945" s="72" t="s">
        <v>15</v>
      </c>
      <c r="M4945" s="72" t="s">
        <v>254</v>
      </c>
    </row>
    <row r="4946" spans="1:13" s="3" customFormat="1" ht="12.75" x14ac:dyDescent="0.2">
      <c r="A4946" s="62" t="s">
        <v>23</v>
      </c>
      <c r="B4946" s="62" t="s">
        <v>874</v>
      </c>
      <c r="C4946" s="63">
        <v>10</v>
      </c>
      <c r="D4946" s="64" t="s">
        <v>13493</v>
      </c>
      <c r="E4946" s="64" t="s">
        <v>14645</v>
      </c>
      <c r="F4946" s="65">
        <v>39121300</v>
      </c>
      <c r="G4946" s="64" t="s">
        <v>13631</v>
      </c>
      <c r="H4946" s="64">
        <v>3</v>
      </c>
      <c r="I4946" s="64">
        <v>2</v>
      </c>
      <c r="J4946" s="66">
        <v>2</v>
      </c>
      <c r="K4946" s="67">
        <v>31000</v>
      </c>
      <c r="L4946" s="68" t="s">
        <v>15</v>
      </c>
      <c r="M4946" s="68" t="s">
        <v>254</v>
      </c>
    </row>
    <row r="4947" spans="1:13" s="3" customFormat="1" ht="12.75" x14ac:dyDescent="0.2">
      <c r="A4947" s="62" t="s">
        <v>23</v>
      </c>
      <c r="B4947" s="62" t="s">
        <v>219</v>
      </c>
      <c r="C4947" s="63">
        <v>10</v>
      </c>
      <c r="D4947" s="62" t="s">
        <v>13379</v>
      </c>
      <c r="E4947" s="62" t="s">
        <v>4291</v>
      </c>
      <c r="F4947" s="69">
        <v>39121102</v>
      </c>
      <c r="G4947" s="62" t="s">
        <v>13631</v>
      </c>
      <c r="H4947" s="62">
        <v>3</v>
      </c>
      <c r="I4947" s="62">
        <v>2</v>
      </c>
      <c r="J4947" s="70">
        <v>5</v>
      </c>
      <c r="K4947" s="71">
        <v>425000</v>
      </c>
      <c r="L4947" s="72" t="s">
        <v>15</v>
      </c>
      <c r="M4947" s="72" t="s">
        <v>254</v>
      </c>
    </row>
    <row r="4948" spans="1:13" s="3" customFormat="1" ht="12.75" x14ac:dyDescent="0.2">
      <c r="A4948" s="62" t="s">
        <v>23</v>
      </c>
      <c r="B4948" s="62" t="s">
        <v>219</v>
      </c>
      <c r="C4948" s="63">
        <v>10</v>
      </c>
      <c r="D4948" s="62" t="s">
        <v>13379</v>
      </c>
      <c r="E4948" s="62" t="s">
        <v>4292</v>
      </c>
      <c r="F4948" s="69">
        <v>39121102</v>
      </c>
      <c r="G4948" s="62" t="s">
        <v>13631</v>
      </c>
      <c r="H4948" s="62">
        <v>3</v>
      </c>
      <c r="I4948" s="62">
        <v>2</v>
      </c>
      <c r="J4948" s="70">
        <v>3</v>
      </c>
      <c r="K4948" s="71">
        <v>360000</v>
      </c>
      <c r="L4948" s="72" t="s">
        <v>15</v>
      </c>
      <c r="M4948" s="72" t="s">
        <v>254</v>
      </c>
    </row>
    <row r="4949" spans="1:13" s="3" customFormat="1" ht="12.75" x14ac:dyDescent="0.2">
      <c r="A4949" s="62" t="s">
        <v>23</v>
      </c>
      <c r="B4949" s="62" t="s">
        <v>219</v>
      </c>
      <c r="C4949" s="63">
        <v>10</v>
      </c>
      <c r="D4949" s="64" t="s">
        <v>13379</v>
      </c>
      <c r="E4949" s="64" t="s">
        <v>4293</v>
      </c>
      <c r="F4949" s="65">
        <v>39121102</v>
      </c>
      <c r="G4949" s="64" t="s">
        <v>13631</v>
      </c>
      <c r="H4949" s="64">
        <v>3</v>
      </c>
      <c r="I4949" s="64">
        <v>2</v>
      </c>
      <c r="J4949" s="66">
        <v>3</v>
      </c>
      <c r="K4949" s="67">
        <v>540000</v>
      </c>
      <c r="L4949" s="68" t="s">
        <v>15</v>
      </c>
      <c r="M4949" s="68" t="s">
        <v>254</v>
      </c>
    </row>
    <row r="4950" spans="1:13" s="3" customFormat="1" ht="12.75" x14ac:dyDescent="0.2">
      <c r="A4950" s="62" t="s">
        <v>23</v>
      </c>
      <c r="B4950" s="62" t="s">
        <v>439</v>
      </c>
      <c r="C4950" s="63">
        <v>10</v>
      </c>
      <c r="D4950" s="62" t="s">
        <v>13396</v>
      </c>
      <c r="E4950" s="62" t="s">
        <v>4294</v>
      </c>
      <c r="F4950" s="69">
        <v>39101802</v>
      </c>
      <c r="G4950" s="62" t="s">
        <v>13631</v>
      </c>
      <c r="H4950" s="62">
        <v>3</v>
      </c>
      <c r="I4950" s="62">
        <v>2</v>
      </c>
      <c r="J4950" s="70">
        <v>3</v>
      </c>
      <c r="K4950" s="71">
        <v>75000</v>
      </c>
      <c r="L4950" s="72" t="s">
        <v>15</v>
      </c>
      <c r="M4950" s="72" t="s">
        <v>254</v>
      </c>
    </row>
    <row r="4951" spans="1:13" s="3" customFormat="1" ht="12.75" x14ac:dyDescent="0.2">
      <c r="A4951" s="62" t="s">
        <v>23</v>
      </c>
      <c r="B4951" s="62" t="s">
        <v>216</v>
      </c>
      <c r="C4951" s="63">
        <v>10</v>
      </c>
      <c r="D4951" s="64" t="s">
        <v>13377</v>
      </c>
      <c r="E4951" s="64" t="s">
        <v>4295</v>
      </c>
      <c r="F4951" s="65">
        <v>10141601</v>
      </c>
      <c r="G4951" s="64" t="s">
        <v>13631</v>
      </c>
      <c r="H4951" s="64">
        <v>3</v>
      </c>
      <c r="I4951" s="64">
        <v>2</v>
      </c>
      <c r="J4951" s="66">
        <v>50</v>
      </c>
      <c r="K4951" s="67">
        <v>425000</v>
      </c>
      <c r="L4951" s="68" t="s">
        <v>15</v>
      </c>
      <c r="M4951" s="68" t="s">
        <v>254</v>
      </c>
    </row>
    <row r="4952" spans="1:13" s="3" customFormat="1" ht="12.75" x14ac:dyDescent="0.2">
      <c r="A4952" s="62" t="s">
        <v>23</v>
      </c>
      <c r="B4952" s="62" t="s">
        <v>216</v>
      </c>
      <c r="C4952" s="63">
        <v>10</v>
      </c>
      <c r="D4952" s="62" t="s">
        <v>13377</v>
      </c>
      <c r="E4952" s="62" t="s">
        <v>4296</v>
      </c>
      <c r="F4952" s="69">
        <v>10141601</v>
      </c>
      <c r="G4952" s="62" t="s">
        <v>13631</v>
      </c>
      <c r="H4952" s="62">
        <v>3</v>
      </c>
      <c r="I4952" s="62">
        <v>2</v>
      </c>
      <c r="J4952" s="70">
        <v>50</v>
      </c>
      <c r="K4952" s="71">
        <v>435000</v>
      </c>
      <c r="L4952" s="72" t="s">
        <v>15</v>
      </c>
      <c r="M4952" s="72" t="s">
        <v>254</v>
      </c>
    </row>
    <row r="4953" spans="1:13" s="3" customFormat="1" ht="12.75" x14ac:dyDescent="0.2">
      <c r="A4953" s="62" t="s">
        <v>23</v>
      </c>
      <c r="B4953" s="62" t="s">
        <v>216</v>
      </c>
      <c r="C4953" s="63">
        <v>10</v>
      </c>
      <c r="D4953" s="64" t="s">
        <v>13377</v>
      </c>
      <c r="E4953" s="64" t="s">
        <v>4297</v>
      </c>
      <c r="F4953" s="65">
        <v>10141601</v>
      </c>
      <c r="G4953" s="64" t="s">
        <v>13631</v>
      </c>
      <c r="H4953" s="64">
        <v>3</v>
      </c>
      <c r="I4953" s="64">
        <v>2</v>
      </c>
      <c r="J4953" s="66">
        <v>50</v>
      </c>
      <c r="K4953" s="67">
        <v>625000</v>
      </c>
      <c r="L4953" s="68" t="s">
        <v>15</v>
      </c>
      <c r="M4953" s="68" t="s">
        <v>254</v>
      </c>
    </row>
    <row r="4954" spans="1:13" s="3" customFormat="1" ht="12.75" x14ac:dyDescent="0.2">
      <c r="A4954" s="62" t="s">
        <v>23</v>
      </c>
      <c r="B4954" s="62" t="s">
        <v>219</v>
      </c>
      <c r="C4954" s="63">
        <v>10</v>
      </c>
      <c r="D4954" s="62" t="s">
        <v>13379</v>
      </c>
      <c r="E4954" s="62" t="s">
        <v>4298</v>
      </c>
      <c r="F4954" s="69">
        <v>39121523</v>
      </c>
      <c r="G4954" s="62" t="s">
        <v>13631</v>
      </c>
      <c r="H4954" s="62">
        <v>3</v>
      </c>
      <c r="I4954" s="62">
        <v>2</v>
      </c>
      <c r="J4954" s="70">
        <v>5</v>
      </c>
      <c r="K4954" s="71">
        <v>375000</v>
      </c>
      <c r="L4954" s="72" t="s">
        <v>15</v>
      </c>
      <c r="M4954" s="72" t="s">
        <v>254</v>
      </c>
    </row>
    <row r="4955" spans="1:13" s="3" customFormat="1" ht="12.75" x14ac:dyDescent="0.2">
      <c r="A4955" s="62" t="s">
        <v>23</v>
      </c>
      <c r="B4955" s="62" t="s">
        <v>338</v>
      </c>
      <c r="C4955" s="63">
        <v>10</v>
      </c>
      <c r="D4955" s="64" t="s">
        <v>13384</v>
      </c>
      <c r="E4955" s="64" t="s">
        <v>4299</v>
      </c>
      <c r="F4955" s="65">
        <v>24111503</v>
      </c>
      <c r="G4955" s="64" t="s">
        <v>13630</v>
      </c>
      <c r="H4955" s="64">
        <v>2</v>
      </c>
      <c r="I4955" s="64">
        <v>2</v>
      </c>
      <c r="J4955" s="66">
        <v>4000</v>
      </c>
      <c r="K4955" s="67">
        <v>4828000</v>
      </c>
      <c r="L4955" s="68" t="s">
        <v>15</v>
      </c>
      <c r="M4955" s="68" t="s">
        <v>254</v>
      </c>
    </row>
    <row r="4956" spans="1:13" s="3" customFormat="1" ht="12.75" x14ac:dyDescent="0.2">
      <c r="A4956" s="62" t="s">
        <v>23</v>
      </c>
      <c r="B4956" s="62" t="s">
        <v>338</v>
      </c>
      <c r="C4956" s="63">
        <v>10</v>
      </c>
      <c r="D4956" s="62" t="s">
        <v>13384</v>
      </c>
      <c r="E4956" s="62" t="s">
        <v>4300</v>
      </c>
      <c r="F4956" s="69">
        <v>24111503</v>
      </c>
      <c r="G4956" s="62" t="s">
        <v>13630</v>
      </c>
      <c r="H4956" s="62">
        <v>2</v>
      </c>
      <c r="I4956" s="62">
        <v>2</v>
      </c>
      <c r="J4956" s="70">
        <v>1000</v>
      </c>
      <c r="K4956" s="71">
        <v>1523000</v>
      </c>
      <c r="L4956" s="72" t="s">
        <v>15</v>
      </c>
      <c r="M4956" s="72" t="s">
        <v>254</v>
      </c>
    </row>
    <row r="4957" spans="1:13" s="3" customFormat="1" ht="12.75" x14ac:dyDescent="0.2">
      <c r="A4957" s="62" t="s">
        <v>23</v>
      </c>
      <c r="B4957" s="62" t="s">
        <v>338</v>
      </c>
      <c r="C4957" s="63">
        <v>10</v>
      </c>
      <c r="D4957" s="64" t="s">
        <v>13384</v>
      </c>
      <c r="E4957" s="64" t="s">
        <v>4301</v>
      </c>
      <c r="F4957" s="65">
        <v>24111503</v>
      </c>
      <c r="G4957" s="64" t="s">
        <v>13630</v>
      </c>
      <c r="H4957" s="64">
        <v>2</v>
      </c>
      <c r="I4957" s="64">
        <v>2</v>
      </c>
      <c r="J4957" s="66">
        <v>1000</v>
      </c>
      <c r="K4957" s="67">
        <v>1523000</v>
      </c>
      <c r="L4957" s="68" t="s">
        <v>15</v>
      </c>
      <c r="M4957" s="68" t="s">
        <v>254</v>
      </c>
    </row>
    <row r="4958" spans="1:13" s="3" customFormat="1" ht="12.75" x14ac:dyDescent="0.2">
      <c r="A4958" s="62" t="s">
        <v>23</v>
      </c>
      <c r="B4958" s="62" t="s">
        <v>338</v>
      </c>
      <c r="C4958" s="63">
        <v>10</v>
      </c>
      <c r="D4958" s="62" t="s">
        <v>13384</v>
      </c>
      <c r="E4958" s="62" t="s">
        <v>4302</v>
      </c>
      <c r="F4958" s="69">
        <v>24111503</v>
      </c>
      <c r="G4958" s="62" t="s">
        <v>13630</v>
      </c>
      <c r="H4958" s="62">
        <v>2</v>
      </c>
      <c r="I4958" s="62">
        <v>2</v>
      </c>
      <c r="J4958" s="70">
        <v>1800</v>
      </c>
      <c r="K4958" s="71">
        <v>2626200</v>
      </c>
      <c r="L4958" s="72" t="s">
        <v>15</v>
      </c>
      <c r="M4958" s="72" t="s">
        <v>254</v>
      </c>
    </row>
    <row r="4959" spans="1:13" s="3" customFormat="1" ht="12.75" x14ac:dyDescent="0.2">
      <c r="A4959" s="62" t="s">
        <v>23</v>
      </c>
      <c r="B4959" s="62" t="s">
        <v>216</v>
      </c>
      <c r="C4959" s="63">
        <v>10</v>
      </c>
      <c r="D4959" s="64" t="s">
        <v>13377</v>
      </c>
      <c r="E4959" s="64" t="s">
        <v>4303</v>
      </c>
      <c r="F4959" s="65">
        <v>40141735</v>
      </c>
      <c r="G4959" s="64" t="s">
        <v>13630</v>
      </c>
      <c r="H4959" s="64">
        <v>2</v>
      </c>
      <c r="I4959" s="64">
        <v>2</v>
      </c>
      <c r="J4959" s="66">
        <v>3</v>
      </c>
      <c r="K4959" s="67">
        <v>38700</v>
      </c>
      <c r="L4959" s="68" t="s">
        <v>15</v>
      </c>
      <c r="M4959" s="68" t="s">
        <v>254</v>
      </c>
    </row>
    <row r="4960" spans="1:13" s="3" customFormat="1" ht="12.75" x14ac:dyDescent="0.2">
      <c r="A4960" s="62" t="s">
        <v>23</v>
      </c>
      <c r="B4960" s="62" t="s">
        <v>882</v>
      </c>
      <c r="C4960" s="63">
        <v>10</v>
      </c>
      <c r="D4960" s="62" t="s">
        <v>13501</v>
      </c>
      <c r="E4960" s="62" t="s">
        <v>4304</v>
      </c>
      <c r="F4960" s="69">
        <v>83101500</v>
      </c>
      <c r="G4960" s="62" t="s">
        <v>13372</v>
      </c>
      <c r="H4960" s="62">
        <v>1</v>
      </c>
      <c r="I4960" s="62">
        <v>6</v>
      </c>
      <c r="J4960" s="70">
        <v>1</v>
      </c>
      <c r="K4960" s="71">
        <v>500000</v>
      </c>
      <c r="L4960" s="72" t="s">
        <v>13</v>
      </c>
      <c r="M4960" s="72" t="s">
        <v>254</v>
      </c>
    </row>
    <row r="4961" spans="1:13" s="3" customFormat="1" ht="12.75" x14ac:dyDescent="0.2">
      <c r="A4961" s="62" t="s">
        <v>23</v>
      </c>
      <c r="B4961" s="62" t="s">
        <v>1801</v>
      </c>
      <c r="C4961" s="63">
        <v>10</v>
      </c>
      <c r="D4961" s="64" t="s">
        <v>13560</v>
      </c>
      <c r="E4961" s="64" t="s">
        <v>4305</v>
      </c>
      <c r="F4961" s="65">
        <v>76121500</v>
      </c>
      <c r="G4961" s="64" t="s">
        <v>13372</v>
      </c>
      <c r="H4961" s="64">
        <v>1</v>
      </c>
      <c r="I4961" s="64">
        <v>6</v>
      </c>
      <c r="J4961" s="66">
        <v>1</v>
      </c>
      <c r="K4961" s="67">
        <v>34000000</v>
      </c>
      <c r="L4961" s="68" t="s">
        <v>13</v>
      </c>
      <c r="M4961" s="68" t="s">
        <v>254</v>
      </c>
    </row>
    <row r="4962" spans="1:13" s="3" customFormat="1" ht="12.75" x14ac:dyDescent="0.2">
      <c r="A4962" s="62" t="s">
        <v>23</v>
      </c>
      <c r="B4962" s="62" t="s">
        <v>312</v>
      </c>
      <c r="C4962" s="63">
        <v>10</v>
      </c>
      <c r="D4962" s="62" t="s">
        <v>13465</v>
      </c>
      <c r="E4962" s="62" t="s">
        <v>4306</v>
      </c>
      <c r="F4962" s="69">
        <v>39111611</v>
      </c>
      <c r="G4962" s="62" t="s">
        <v>13631</v>
      </c>
      <c r="H4962" s="62">
        <v>3</v>
      </c>
      <c r="I4962" s="62">
        <v>2</v>
      </c>
      <c r="J4962" s="70">
        <v>2</v>
      </c>
      <c r="K4962" s="71">
        <v>154938</v>
      </c>
      <c r="L4962" s="72" t="s">
        <v>15</v>
      </c>
      <c r="M4962" s="72" t="s">
        <v>254</v>
      </c>
    </row>
    <row r="4963" spans="1:13" s="3" customFormat="1" ht="12.75" x14ac:dyDescent="0.2">
      <c r="A4963" s="62" t="s">
        <v>23</v>
      </c>
      <c r="B4963" s="62" t="s">
        <v>1791</v>
      </c>
      <c r="C4963" s="63">
        <v>10</v>
      </c>
      <c r="D4963" s="64" t="s">
        <v>13550</v>
      </c>
      <c r="E4963" s="64" t="s">
        <v>4307</v>
      </c>
      <c r="F4963" s="65">
        <v>39121635</v>
      </c>
      <c r="G4963" s="64" t="s">
        <v>13631</v>
      </c>
      <c r="H4963" s="64">
        <v>3</v>
      </c>
      <c r="I4963" s="64">
        <v>2</v>
      </c>
      <c r="J4963" s="66">
        <v>2</v>
      </c>
      <c r="K4963" s="67">
        <v>96390</v>
      </c>
      <c r="L4963" s="68" t="s">
        <v>15</v>
      </c>
      <c r="M4963" s="68" t="s">
        <v>254</v>
      </c>
    </row>
    <row r="4964" spans="1:13" s="3" customFormat="1" ht="12.75" x14ac:dyDescent="0.2">
      <c r="A4964" s="62" t="s">
        <v>23</v>
      </c>
      <c r="B4964" s="62" t="s">
        <v>219</v>
      </c>
      <c r="C4964" s="63">
        <v>10</v>
      </c>
      <c r="D4964" s="62" t="s">
        <v>13379</v>
      </c>
      <c r="E4964" s="62" t="s">
        <v>3399</v>
      </c>
      <c r="F4964" s="69">
        <v>47121813</v>
      </c>
      <c r="G4964" s="62" t="s">
        <v>13630</v>
      </c>
      <c r="H4964" s="62">
        <v>2</v>
      </c>
      <c r="I4964" s="62">
        <v>2</v>
      </c>
      <c r="J4964" s="70">
        <v>20</v>
      </c>
      <c r="K4964" s="71">
        <v>200000</v>
      </c>
      <c r="L4964" s="72" t="s">
        <v>15</v>
      </c>
      <c r="M4964" s="72" t="s">
        <v>254</v>
      </c>
    </row>
    <row r="4965" spans="1:13" s="3" customFormat="1" ht="12.75" x14ac:dyDescent="0.2">
      <c r="A4965" s="62" t="s">
        <v>23</v>
      </c>
      <c r="B4965" s="62" t="s">
        <v>873</v>
      </c>
      <c r="C4965" s="63">
        <v>10</v>
      </c>
      <c r="D4965" s="64" t="s">
        <v>13492</v>
      </c>
      <c r="E4965" s="64" t="s">
        <v>4308</v>
      </c>
      <c r="F4965" s="65">
        <v>13111010</v>
      </c>
      <c r="G4965" s="64" t="s">
        <v>13630</v>
      </c>
      <c r="H4965" s="64">
        <v>2</v>
      </c>
      <c r="I4965" s="64">
        <v>2</v>
      </c>
      <c r="J4965" s="66">
        <v>3</v>
      </c>
      <c r="K4965" s="67">
        <v>1098000</v>
      </c>
      <c r="L4965" s="68" t="s">
        <v>15</v>
      </c>
      <c r="M4965" s="68" t="s">
        <v>254</v>
      </c>
    </row>
    <row r="4966" spans="1:13" s="3" customFormat="1" ht="12.75" x14ac:dyDescent="0.2">
      <c r="A4966" s="62" t="s">
        <v>23</v>
      </c>
      <c r="B4966" s="62" t="s">
        <v>338</v>
      </c>
      <c r="C4966" s="63">
        <v>10</v>
      </c>
      <c r="D4966" s="62" t="s">
        <v>13384</v>
      </c>
      <c r="E4966" s="62" t="s">
        <v>4309</v>
      </c>
      <c r="F4966" s="69">
        <v>24111514</v>
      </c>
      <c r="G4966" s="62" t="s">
        <v>13633</v>
      </c>
      <c r="H4966" s="62">
        <v>1</v>
      </c>
      <c r="I4966" s="62">
        <v>2</v>
      </c>
      <c r="J4966" s="70">
        <v>3</v>
      </c>
      <c r="K4966" s="71">
        <v>105000</v>
      </c>
      <c r="L4966" s="72" t="s">
        <v>15</v>
      </c>
      <c r="M4966" s="72" t="s">
        <v>254</v>
      </c>
    </row>
    <row r="4967" spans="1:13" s="3" customFormat="1" ht="12.75" x14ac:dyDescent="0.2">
      <c r="A4967" s="62" t="s">
        <v>23</v>
      </c>
      <c r="B4967" s="62" t="s">
        <v>265</v>
      </c>
      <c r="C4967" s="63">
        <v>10</v>
      </c>
      <c r="D4967" s="64" t="s">
        <v>13462</v>
      </c>
      <c r="E4967" s="64" t="s">
        <v>14646</v>
      </c>
      <c r="F4967" s="65">
        <v>26111700</v>
      </c>
      <c r="G4967" s="64" t="s">
        <v>13633</v>
      </c>
      <c r="H4967" s="64">
        <v>1</v>
      </c>
      <c r="I4967" s="64">
        <v>2</v>
      </c>
      <c r="J4967" s="66">
        <v>22</v>
      </c>
      <c r="K4967" s="67">
        <v>6414100</v>
      </c>
      <c r="L4967" s="68" t="s">
        <v>15</v>
      </c>
      <c r="M4967" s="68" t="s">
        <v>254</v>
      </c>
    </row>
    <row r="4968" spans="1:13" s="3" customFormat="1" ht="12.75" x14ac:dyDescent="0.2">
      <c r="A4968" s="62" t="s">
        <v>23</v>
      </c>
      <c r="B4968" s="62" t="s">
        <v>440</v>
      </c>
      <c r="C4968" s="63">
        <v>16</v>
      </c>
      <c r="D4968" s="62" t="s">
        <v>13398</v>
      </c>
      <c r="E4968" s="62" t="s">
        <v>4310</v>
      </c>
      <c r="F4968" s="69">
        <v>73152101</v>
      </c>
      <c r="G4968" s="62" t="s">
        <v>13630</v>
      </c>
      <c r="H4968" s="62">
        <v>2</v>
      </c>
      <c r="I4968" s="62">
        <v>3</v>
      </c>
      <c r="J4968" s="70">
        <v>1</v>
      </c>
      <c r="K4968" s="71">
        <v>400000</v>
      </c>
      <c r="L4968" s="72" t="s">
        <v>13</v>
      </c>
      <c r="M4968" s="72" t="s">
        <v>254</v>
      </c>
    </row>
    <row r="4969" spans="1:13" s="3" customFormat="1" ht="12.75" x14ac:dyDescent="0.2">
      <c r="A4969" s="62" t="s">
        <v>23</v>
      </c>
      <c r="B4969" s="62" t="s">
        <v>440</v>
      </c>
      <c r="C4969" s="63">
        <v>16</v>
      </c>
      <c r="D4969" s="64" t="s">
        <v>13398</v>
      </c>
      <c r="E4969" s="64" t="s">
        <v>4311</v>
      </c>
      <c r="F4969" s="65">
        <v>73152106</v>
      </c>
      <c r="G4969" s="64" t="s">
        <v>13630</v>
      </c>
      <c r="H4969" s="64">
        <v>2</v>
      </c>
      <c r="I4969" s="64">
        <v>3</v>
      </c>
      <c r="J4969" s="66">
        <v>1</v>
      </c>
      <c r="K4969" s="67">
        <v>1000000</v>
      </c>
      <c r="L4969" s="68" t="s">
        <v>13</v>
      </c>
      <c r="M4969" s="68" t="s">
        <v>254</v>
      </c>
    </row>
    <row r="4970" spans="1:13" s="3" customFormat="1" ht="12.75" x14ac:dyDescent="0.2">
      <c r="A4970" s="62" t="s">
        <v>23</v>
      </c>
      <c r="B4970" s="62" t="s">
        <v>440</v>
      </c>
      <c r="C4970" s="63">
        <v>16</v>
      </c>
      <c r="D4970" s="62" t="s">
        <v>13398</v>
      </c>
      <c r="E4970" s="62" t="s">
        <v>4312</v>
      </c>
      <c r="F4970" s="69">
        <v>72151001</v>
      </c>
      <c r="G4970" s="62" t="s">
        <v>13630</v>
      </c>
      <c r="H4970" s="62">
        <v>2</v>
      </c>
      <c r="I4970" s="62">
        <v>3</v>
      </c>
      <c r="J4970" s="70">
        <v>1</v>
      </c>
      <c r="K4970" s="71">
        <v>2000000</v>
      </c>
      <c r="L4970" s="72" t="s">
        <v>13</v>
      </c>
      <c r="M4970" s="72" t="s">
        <v>254</v>
      </c>
    </row>
    <row r="4971" spans="1:13" s="3" customFormat="1" ht="12.75" x14ac:dyDescent="0.2">
      <c r="A4971" s="62" t="s">
        <v>23</v>
      </c>
      <c r="B4971" s="62" t="s">
        <v>440</v>
      </c>
      <c r="C4971" s="63">
        <v>16</v>
      </c>
      <c r="D4971" s="64" t="s">
        <v>13398</v>
      </c>
      <c r="E4971" s="64" t="s">
        <v>4313</v>
      </c>
      <c r="F4971" s="65">
        <v>73152106</v>
      </c>
      <c r="G4971" s="64" t="s">
        <v>13630</v>
      </c>
      <c r="H4971" s="64">
        <v>2</v>
      </c>
      <c r="I4971" s="64">
        <v>3</v>
      </c>
      <c r="J4971" s="66">
        <v>1</v>
      </c>
      <c r="K4971" s="67">
        <v>1400000</v>
      </c>
      <c r="L4971" s="68" t="s">
        <v>13</v>
      </c>
      <c r="M4971" s="68" t="s">
        <v>254</v>
      </c>
    </row>
    <row r="4972" spans="1:13" s="3" customFormat="1" ht="12.75" x14ac:dyDescent="0.2">
      <c r="A4972" s="62" t="s">
        <v>23</v>
      </c>
      <c r="B4972" s="62" t="s">
        <v>440</v>
      </c>
      <c r="C4972" s="63">
        <v>16</v>
      </c>
      <c r="D4972" s="62" t="s">
        <v>13398</v>
      </c>
      <c r="E4972" s="62" t="s">
        <v>4314</v>
      </c>
      <c r="F4972" s="69">
        <v>73152106</v>
      </c>
      <c r="G4972" s="62" t="s">
        <v>13630</v>
      </c>
      <c r="H4972" s="62">
        <v>2</v>
      </c>
      <c r="I4972" s="62">
        <v>3</v>
      </c>
      <c r="J4972" s="70">
        <v>1</v>
      </c>
      <c r="K4972" s="71">
        <v>1000000</v>
      </c>
      <c r="L4972" s="72" t="s">
        <v>13</v>
      </c>
      <c r="M4972" s="72" t="s">
        <v>254</v>
      </c>
    </row>
    <row r="4973" spans="1:13" s="3" customFormat="1" ht="12.75" x14ac:dyDescent="0.2">
      <c r="A4973" s="62" t="s">
        <v>23</v>
      </c>
      <c r="B4973" s="62" t="s">
        <v>440</v>
      </c>
      <c r="C4973" s="63">
        <v>16</v>
      </c>
      <c r="D4973" s="64" t="s">
        <v>13398</v>
      </c>
      <c r="E4973" s="64" t="s">
        <v>4315</v>
      </c>
      <c r="F4973" s="65">
        <v>73152106</v>
      </c>
      <c r="G4973" s="64" t="s">
        <v>13630</v>
      </c>
      <c r="H4973" s="64">
        <v>2</v>
      </c>
      <c r="I4973" s="64">
        <v>3</v>
      </c>
      <c r="J4973" s="66">
        <v>1</v>
      </c>
      <c r="K4973" s="67">
        <v>700000</v>
      </c>
      <c r="L4973" s="68" t="s">
        <v>13</v>
      </c>
      <c r="M4973" s="68" t="s">
        <v>254</v>
      </c>
    </row>
    <row r="4974" spans="1:13" s="3" customFormat="1" ht="12.75" x14ac:dyDescent="0.2">
      <c r="A4974" s="62" t="s">
        <v>23</v>
      </c>
      <c r="B4974" s="62" t="s">
        <v>440</v>
      </c>
      <c r="C4974" s="63">
        <v>16</v>
      </c>
      <c r="D4974" s="62" t="s">
        <v>13398</v>
      </c>
      <c r="E4974" s="62" t="s">
        <v>4316</v>
      </c>
      <c r="F4974" s="69">
        <v>73152106</v>
      </c>
      <c r="G4974" s="62" t="s">
        <v>13630</v>
      </c>
      <c r="H4974" s="62">
        <v>2</v>
      </c>
      <c r="I4974" s="62">
        <v>3</v>
      </c>
      <c r="J4974" s="70">
        <v>1</v>
      </c>
      <c r="K4974" s="71">
        <v>500000</v>
      </c>
      <c r="L4974" s="72" t="s">
        <v>13</v>
      </c>
      <c r="M4974" s="72" t="s">
        <v>254</v>
      </c>
    </row>
    <row r="4975" spans="1:13" s="3" customFormat="1" ht="12.75" x14ac:dyDescent="0.2">
      <c r="A4975" s="62" t="s">
        <v>23</v>
      </c>
      <c r="B4975" s="62" t="s">
        <v>440</v>
      </c>
      <c r="C4975" s="63">
        <v>16</v>
      </c>
      <c r="D4975" s="64" t="s">
        <v>13398</v>
      </c>
      <c r="E4975" s="64" t="s">
        <v>4317</v>
      </c>
      <c r="F4975" s="65">
        <v>73152101</v>
      </c>
      <c r="G4975" s="64" t="s">
        <v>13630</v>
      </c>
      <c r="H4975" s="64">
        <v>2</v>
      </c>
      <c r="I4975" s="64">
        <v>3</v>
      </c>
      <c r="J4975" s="66">
        <v>1</v>
      </c>
      <c r="K4975" s="67">
        <v>500000</v>
      </c>
      <c r="L4975" s="68" t="s">
        <v>13</v>
      </c>
      <c r="M4975" s="68" t="s">
        <v>254</v>
      </c>
    </row>
    <row r="4976" spans="1:13" s="3" customFormat="1" ht="12.75" x14ac:dyDescent="0.2">
      <c r="A4976" s="62" t="s">
        <v>23</v>
      </c>
      <c r="B4976" s="62" t="s">
        <v>440</v>
      </c>
      <c r="C4976" s="63">
        <v>16</v>
      </c>
      <c r="D4976" s="62" t="s">
        <v>13398</v>
      </c>
      <c r="E4976" s="62" t="s">
        <v>4318</v>
      </c>
      <c r="F4976" s="69">
        <v>73152101</v>
      </c>
      <c r="G4976" s="62" t="s">
        <v>13630</v>
      </c>
      <c r="H4976" s="62">
        <v>2</v>
      </c>
      <c r="I4976" s="62">
        <v>3</v>
      </c>
      <c r="J4976" s="70">
        <v>1</v>
      </c>
      <c r="K4976" s="71">
        <v>1000000</v>
      </c>
      <c r="L4976" s="72" t="s">
        <v>13</v>
      </c>
      <c r="M4976" s="72" t="s">
        <v>254</v>
      </c>
    </row>
    <row r="4977" spans="1:13" s="3" customFormat="1" ht="12.75" x14ac:dyDescent="0.2">
      <c r="A4977" s="62" t="s">
        <v>23</v>
      </c>
      <c r="B4977" s="62" t="s">
        <v>440</v>
      </c>
      <c r="C4977" s="63">
        <v>16</v>
      </c>
      <c r="D4977" s="64" t="s">
        <v>13398</v>
      </c>
      <c r="E4977" s="64" t="s">
        <v>4319</v>
      </c>
      <c r="F4977" s="65">
        <v>73152106</v>
      </c>
      <c r="G4977" s="64" t="s">
        <v>13630</v>
      </c>
      <c r="H4977" s="64">
        <v>2</v>
      </c>
      <c r="I4977" s="64">
        <v>3</v>
      </c>
      <c r="J4977" s="66">
        <v>1</v>
      </c>
      <c r="K4977" s="67">
        <v>700000</v>
      </c>
      <c r="L4977" s="68" t="s">
        <v>13</v>
      </c>
      <c r="M4977" s="68" t="s">
        <v>254</v>
      </c>
    </row>
    <row r="4978" spans="1:13" s="3" customFormat="1" ht="12.75" x14ac:dyDescent="0.2">
      <c r="A4978" s="62" t="s">
        <v>23</v>
      </c>
      <c r="B4978" s="62" t="s">
        <v>440</v>
      </c>
      <c r="C4978" s="63">
        <v>16</v>
      </c>
      <c r="D4978" s="62" t="s">
        <v>13398</v>
      </c>
      <c r="E4978" s="62" t="s">
        <v>4320</v>
      </c>
      <c r="F4978" s="69">
        <v>73152101</v>
      </c>
      <c r="G4978" s="62" t="s">
        <v>13630</v>
      </c>
      <c r="H4978" s="62">
        <v>2</v>
      </c>
      <c r="I4978" s="62">
        <v>3</v>
      </c>
      <c r="J4978" s="70">
        <v>1</v>
      </c>
      <c r="K4978" s="71">
        <v>1200000</v>
      </c>
      <c r="L4978" s="72" t="s">
        <v>13</v>
      </c>
      <c r="M4978" s="72" t="s">
        <v>254</v>
      </c>
    </row>
    <row r="4979" spans="1:13" s="3" customFormat="1" ht="12.75" x14ac:dyDescent="0.2">
      <c r="A4979" s="62" t="s">
        <v>23</v>
      </c>
      <c r="B4979" s="62" t="s">
        <v>440</v>
      </c>
      <c r="C4979" s="63">
        <v>16</v>
      </c>
      <c r="D4979" s="64" t="s">
        <v>13398</v>
      </c>
      <c r="E4979" s="64" t="s">
        <v>4321</v>
      </c>
      <c r="F4979" s="65">
        <v>73152106</v>
      </c>
      <c r="G4979" s="64" t="s">
        <v>13630</v>
      </c>
      <c r="H4979" s="64">
        <v>2</v>
      </c>
      <c r="I4979" s="64">
        <v>3</v>
      </c>
      <c r="J4979" s="66">
        <v>1</v>
      </c>
      <c r="K4979" s="67">
        <v>600000</v>
      </c>
      <c r="L4979" s="68" t="s">
        <v>13</v>
      </c>
      <c r="M4979" s="68" t="s">
        <v>254</v>
      </c>
    </row>
    <row r="4980" spans="1:13" s="3" customFormat="1" ht="12.75" x14ac:dyDescent="0.2">
      <c r="A4980" s="62" t="s">
        <v>23</v>
      </c>
      <c r="B4980" s="62" t="s">
        <v>440</v>
      </c>
      <c r="C4980" s="63">
        <v>16</v>
      </c>
      <c r="D4980" s="62" t="s">
        <v>13398</v>
      </c>
      <c r="E4980" s="62" t="s">
        <v>4322</v>
      </c>
      <c r="F4980" s="69">
        <v>73152101</v>
      </c>
      <c r="G4980" s="62" t="s">
        <v>13630</v>
      </c>
      <c r="H4980" s="62">
        <v>2</v>
      </c>
      <c r="I4980" s="62">
        <v>3</v>
      </c>
      <c r="J4980" s="70">
        <v>1</v>
      </c>
      <c r="K4980" s="71">
        <v>1000000</v>
      </c>
      <c r="L4980" s="72" t="s">
        <v>13</v>
      </c>
      <c r="M4980" s="72" t="s">
        <v>254</v>
      </c>
    </row>
    <row r="4981" spans="1:13" s="3" customFormat="1" ht="12.75" x14ac:dyDescent="0.2">
      <c r="A4981" s="62" t="s">
        <v>23</v>
      </c>
      <c r="B4981" s="62" t="s">
        <v>440</v>
      </c>
      <c r="C4981" s="63">
        <v>16</v>
      </c>
      <c r="D4981" s="64" t="s">
        <v>13398</v>
      </c>
      <c r="E4981" s="64" t="s">
        <v>4323</v>
      </c>
      <c r="F4981" s="65">
        <v>73152101</v>
      </c>
      <c r="G4981" s="64" t="s">
        <v>13630</v>
      </c>
      <c r="H4981" s="64">
        <v>2</v>
      </c>
      <c r="I4981" s="64">
        <v>3</v>
      </c>
      <c r="J4981" s="66">
        <v>1</v>
      </c>
      <c r="K4981" s="67">
        <v>5000000</v>
      </c>
      <c r="L4981" s="68" t="s">
        <v>13</v>
      </c>
      <c r="M4981" s="68" t="s">
        <v>254</v>
      </c>
    </row>
    <row r="4982" spans="1:13" s="3" customFormat="1" ht="12.75" x14ac:dyDescent="0.2">
      <c r="A4982" s="62" t="s">
        <v>23</v>
      </c>
      <c r="B4982" s="62" t="s">
        <v>440</v>
      </c>
      <c r="C4982" s="63">
        <v>16</v>
      </c>
      <c r="D4982" s="62" t="s">
        <v>13398</v>
      </c>
      <c r="E4982" s="62" t="s">
        <v>4324</v>
      </c>
      <c r="F4982" s="69">
        <v>73152106</v>
      </c>
      <c r="G4982" s="62" t="s">
        <v>13630</v>
      </c>
      <c r="H4982" s="62">
        <v>2</v>
      </c>
      <c r="I4982" s="62">
        <v>3</v>
      </c>
      <c r="J4982" s="70">
        <v>1</v>
      </c>
      <c r="K4982" s="71">
        <v>900000</v>
      </c>
      <c r="L4982" s="72" t="s">
        <v>13</v>
      </c>
      <c r="M4982" s="72" t="s">
        <v>254</v>
      </c>
    </row>
    <row r="4983" spans="1:13" s="3" customFormat="1" ht="12.75" x14ac:dyDescent="0.2">
      <c r="A4983" s="62" t="s">
        <v>23</v>
      </c>
      <c r="B4983" s="62" t="s">
        <v>440</v>
      </c>
      <c r="C4983" s="63">
        <v>16</v>
      </c>
      <c r="D4983" s="64" t="s">
        <v>13398</v>
      </c>
      <c r="E4983" s="64" t="s">
        <v>4325</v>
      </c>
      <c r="F4983" s="65">
        <v>73152101</v>
      </c>
      <c r="G4983" s="64" t="s">
        <v>13630</v>
      </c>
      <c r="H4983" s="64">
        <v>2</v>
      </c>
      <c r="I4983" s="64">
        <v>3</v>
      </c>
      <c r="J4983" s="66">
        <v>1</v>
      </c>
      <c r="K4983" s="67">
        <v>900000</v>
      </c>
      <c r="L4983" s="68" t="s">
        <v>13</v>
      </c>
      <c r="M4983" s="68" t="s">
        <v>254</v>
      </c>
    </row>
    <row r="4984" spans="1:13" s="3" customFormat="1" ht="12.75" x14ac:dyDescent="0.2">
      <c r="A4984" s="62" t="s">
        <v>23</v>
      </c>
      <c r="B4984" s="62" t="s">
        <v>440</v>
      </c>
      <c r="C4984" s="63">
        <v>16</v>
      </c>
      <c r="D4984" s="62" t="s">
        <v>13398</v>
      </c>
      <c r="E4984" s="62" t="s">
        <v>4326</v>
      </c>
      <c r="F4984" s="69">
        <v>72153300</v>
      </c>
      <c r="G4984" s="62" t="s">
        <v>13631</v>
      </c>
      <c r="H4984" s="62">
        <v>3</v>
      </c>
      <c r="I4984" s="62">
        <v>9</v>
      </c>
      <c r="J4984" s="70">
        <v>1</v>
      </c>
      <c r="K4984" s="71">
        <v>8000000</v>
      </c>
      <c r="L4984" s="72" t="s">
        <v>13</v>
      </c>
      <c r="M4984" s="72" t="s">
        <v>254</v>
      </c>
    </row>
    <row r="4985" spans="1:13" s="3" customFormat="1" ht="12.75" x14ac:dyDescent="0.2">
      <c r="A4985" s="62" t="s">
        <v>23</v>
      </c>
      <c r="B4985" s="62" t="s">
        <v>440</v>
      </c>
      <c r="C4985" s="63">
        <v>16</v>
      </c>
      <c r="D4985" s="64" t="s">
        <v>13398</v>
      </c>
      <c r="E4985" s="64" t="s">
        <v>4327</v>
      </c>
      <c r="F4985" s="65">
        <v>73152106</v>
      </c>
      <c r="G4985" s="64" t="s">
        <v>13630</v>
      </c>
      <c r="H4985" s="64">
        <v>2</v>
      </c>
      <c r="I4985" s="64">
        <v>3</v>
      </c>
      <c r="J4985" s="66">
        <v>1</v>
      </c>
      <c r="K4985" s="67">
        <v>2000000</v>
      </c>
      <c r="L4985" s="68" t="s">
        <v>13</v>
      </c>
      <c r="M4985" s="68" t="s">
        <v>254</v>
      </c>
    </row>
    <row r="4986" spans="1:13" s="3" customFormat="1" ht="12.75" x14ac:dyDescent="0.2">
      <c r="A4986" s="62" t="s">
        <v>23</v>
      </c>
      <c r="B4986" s="62" t="s">
        <v>3947</v>
      </c>
      <c r="C4986" s="63">
        <v>16</v>
      </c>
      <c r="D4986" s="62" t="s">
        <v>13578</v>
      </c>
      <c r="E4986" s="62" t="s">
        <v>4328</v>
      </c>
      <c r="F4986" s="69">
        <v>76101503</v>
      </c>
      <c r="G4986" s="62" t="s">
        <v>13631</v>
      </c>
      <c r="H4986" s="62">
        <v>3</v>
      </c>
      <c r="I4986" s="62">
        <v>9</v>
      </c>
      <c r="J4986" s="70">
        <v>1</v>
      </c>
      <c r="K4986" s="71">
        <v>1100000</v>
      </c>
      <c r="L4986" s="72" t="s">
        <v>13</v>
      </c>
      <c r="M4986" s="72" t="s">
        <v>254</v>
      </c>
    </row>
    <row r="4987" spans="1:13" s="3" customFormat="1" ht="12.75" x14ac:dyDescent="0.2">
      <c r="A4987" s="62" t="s">
        <v>23</v>
      </c>
      <c r="B4987" s="62" t="s">
        <v>883</v>
      </c>
      <c r="C4987" s="63">
        <v>16</v>
      </c>
      <c r="D4987" s="64" t="s">
        <v>13502</v>
      </c>
      <c r="E4987" s="64" t="s">
        <v>4329</v>
      </c>
      <c r="F4987" s="65">
        <v>72101509</v>
      </c>
      <c r="G4987" s="64" t="s">
        <v>13630</v>
      </c>
      <c r="H4987" s="64">
        <v>5</v>
      </c>
      <c r="I4987" s="64">
        <v>2</v>
      </c>
      <c r="J4987" s="66">
        <v>1</v>
      </c>
      <c r="K4987" s="67">
        <v>1448230</v>
      </c>
      <c r="L4987" s="68" t="s">
        <v>13</v>
      </c>
      <c r="M4987" s="68" t="s">
        <v>254</v>
      </c>
    </row>
    <row r="4988" spans="1:13" s="3" customFormat="1" ht="12.75" x14ac:dyDescent="0.2">
      <c r="A4988" s="62" t="s">
        <v>23</v>
      </c>
      <c r="B4988" s="62" t="s">
        <v>440</v>
      </c>
      <c r="C4988" s="63">
        <v>16</v>
      </c>
      <c r="D4988" s="62" t="s">
        <v>13398</v>
      </c>
      <c r="E4988" s="62" t="s">
        <v>4330</v>
      </c>
      <c r="F4988" s="69">
        <v>73152108</v>
      </c>
      <c r="G4988" s="62" t="s">
        <v>13630</v>
      </c>
      <c r="H4988" s="62">
        <v>5</v>
      </c>
      <c r="I4988" s="62">
        <v>2</v>
      </c>
      <c r="J4988" s="70">
        <v>1</v>
      </c>
      <c r="K4988" s="71">
        <v>6000000</v>
      </c>
      <c r="L4988" s="72" t="s">
        <v>13</v>
      </c>
      <c r="M4988" s="72" t="s">
        <v>254</v>
      </c>
    </row>
    <row r="4989" spans="1:13" s="3" customFormat="1" ht="12.75" x14ac:dyDescent="0.2">
      <c r="A4989" s="62" t="s">
        <v>23</v>
      </c>
      <c r="B4989" s="62" t="s">
        <v>440</v>
      </c>
      <c r="C4989" s="63">
        <v>16</v>
      </c>
      <c r="D4989" s="64" t="s">
        <v>13398</v>
      </c>
      <c r="E4989" s="64" t="s">
        <v>4331</v>
      </c>
      <c r="F4989" s="65">
        <v>72151800</v>
      </c>
      <c r="G4989" s="64" t="s">
        <v>13630</v>
      </c>
      <c r="H4989" s="64">
        <v>5</v>
      </c>
      <c r="I4989" s="64">
        <v>2</v>
      </c>
      <c r="J4989" s="66">
        <v>1</v>
      </c>
      <c r="K4989" s="67">
        <v>15751704</v>
      </c>
      <c r="L4989" s="68" t="s">
        <v>13</v>
      </c>
      <c r="M4989" s="68" t="s">
        <v>254</v>
      </c>
    </row>
    <row r="4990" spans="1:13" s="3" customFormat="1" ht="12.75" x14ac:dyDescent="0.2">
      <c r="A4990" s="62" t="s">
        <v>23</v>
      </c>
      <c r="B4990" s="62" t="s">
        <v>440</v>
      </c>
      <c r="C4990" s="63">
        <v>16</v>
      </c>
      <c r="D4990" s="62" t="s">
        <v>13398</v>
      </c>
      <c r="E4990" s="62" t="s">
        <v>4332</v>
      </c>
      <c r="F4990" s="69">
        <v>72151802</v>
      </c>
      <c r="G4990" s="62" t="s">
        <v>13630</v>
      </c>
      <c r="H4990" s="62">
        <v>5</v>
      </c>
      <c r="I4990" s="62">
        <v>2</v>
      </c>
      <c r="J4990" s="70">
        <v>1</v>
      </c>
      <c r="K4990" s="71">
        <v>4000000</v>
      </c>
      <c r="L4990" s="72" t="s">
        <v>13</v>
      </c>
      <c r="M4990" s="72" t="s">
        <v>254</v>
      </c>
    </row>
    <row r="4991" spans="1:13" s="3" customFormat="1" ht="12.75" x14ac:dyDescent="0.2">
      <c r="A4991" s="62" t="s">
        <v>23</v>
      </c>
      <c r="B4991" s="62" t="s">
        <v>1793</v>
      </c>
      <c r="C4991" s="63">
        <v>10</v>
      </c>
      <c r="D4991" s="64" t="s">
        <v>13552</v>
      </c>
      <c r="E4991" s="64" t="s">
        <v>4333</v>
      </c>
      <c r="F4991" s="65">
        <v>73152108</v>
      </c>
      <c r="G4991" s="64" t="s">
        <v>13630</v>
      </c>
      <c r="H4991" s="64">
        <v>4</v>
      </c>
      <c r="I4991" s="64">
        <v>2</v>
      </c>
      <c r="J4991" s="66">
        <v>1</v>
      </c>
      <c r="K4991" s="67">
        <v>40000000</v>
      </c>
      <c r="L4991" s="68" t="s">
        <v>13</v>
      </c>
      <c r="M4991" s="68" t="s">
        <v>254</v>
      </c>
    </row>
    <row r="4992" spans="1:13" s="3" customFormat="1" ht="12.75" x14ac:dyDescent="0.2">
      <c r="A4992" s="62" t="s">
        <v>23</v>
      </c>
      <c r="B4992" s="62" t="s">
        <v>1794</v>
      </c>
      <c r="C4992" s="63">
        <v>10</v>
      </c>
      <c r="D4992" s="62" t="s">
        <v>13553</v>
      </c>
      <c r="E4992" s="62" t="s">
        <v>4334</v>
      </c>
      <c r="F4992" s="69">
        <v>72103300</v>
      </c>
      <c r="G4992" s="62" t="s">
        <v>13630</v>
      </c>
      <c r="H4992" s="62">
        <v>2</v>
      </c>
      <c r="I4992" s="62">
        <v>10</v>
      </c>
      <c r="J4992" s="70">
        <v>1</v>
      </c>
      <c r="K4992" s="71">
        <v>11000000</v>
      </c>
      <c r="L4992" s="72" t="s">
        <v>13</v>
      </c>
      <c r="M4992" s="72" t="s">
        <v>254</v>
      </c>
    </row>
    <row r="4993" spans="1:13" s="3" customFormat="1" ht="12.75" x14ac:dyDescent="0.2">
      <c r="A4993" s="62" t="s">
        <v>23</v>
      </c>
      <c r="B4993" s="62" t="s">
        <v>1794</v>
      </c>
      <c r="C4993" s="63">
        <v>10</v>
      </c>
      <c r="D4993" s="64" t="s">
        <v>13553</v>
      </c>
      <c r="E4993" s="64" t="s">
        <v>4335</v>
      </c>
      <c r="F4993" s="65">
        <v>83101500</v>
      </c>
      <c r="G4993" s="64" t="s">
        <v>13630</v>
      </c>
      <c r="H4993" s="64">
        <v>2</v>
      </c>
      <c r="I4993" s="64">
        <v>10</v>
      </c>
      <c r="J4993" s="66">
        <v>1</v>
      </c>
      <c r="K4993" s="67">
        <v>60000000</v>
      </c>
      <c r="L4993" s="68" t="s">
        <v>13</v>
      </c>
      <c r="M4993" s="68" t="s">
        <v>254</v>
      </c>
    </row>
    <row r="4994" spans="1:13" s="3" customFormat="1" ht="12.75" x14ac:dyDescent="0.2">
      <c r="A4994" s="62" t="s">
        <v>23</v>
      </c>
      <c r="B4994" s="62" t="s">
        <v>441</v>
      </c>
      <c r="C4994" s="63">
        <v>10</v>
      </c>
      <c r="D4994" s="62" t="s">
        <v>13399</v>
      </c>
      <c r="E4994" s="62" t="s">
        <v>4336</v>
      </c>
      <c r="F4994" s="69">
        <v>78181507</v>
      </c>
      <c r="G4994" s="62" t="s">
        <v>13630</v>
      </c>
      <c r="H4994" s="62">
        <v>3</v>
      </c>
      <c r="I4994" s="62">
        <v>9</v>
      </c>
      <c r="J4994" s="70">
        <v>1</v>
      </c>
      <c r="K4994" s="71">
        <v>35000000</v>
      </c>
      <c r="L4994" s="72" t="s">
        <v>13</v>
      </c>
      <c r="M4994" s="72" t="s">
        <v>254</v>
      </c>
    </row>
    <row r="4995" spans="1:13" s="3" customFormat="1" ht="12.75" x14ac:dyDescent="0.2">
      <c r="A4995" s="62" t="s">
        <v>23</v>
      </c>
      <c r="B4995" s="62" t="s">
        <v>441</v>
      </c>
      <c r="C4995" s="63">
        <v>10</v>
      </c>
      <c r="D4995" s="64" t="s">
        <v>13399</v>
      </c>
      <c r="E4995" s="64" t="s">
        <v>4337</v>
      </c>
      <c r="F4995" s="65">
        <v>78181507</v>
      </c>
      <c r="G4995" s="64" t="s">
        <v>13630</v>
      </c>
      <c r="H4995" s="64">
        <v>1</v>
      </c>
      <c r="I4995" s="64">
        <v>2</v>
      </c>
      <c r="J4995" s="66">
        <v>1</v>
      </c>
      <c r="K4995" s="67">
        <v>15000000</v>
      </c>
      <c r="L4995" s="68" t="s">
        <v>13</v>
      </c>
      <c r="M4995" s="68" t="s">
        <v>847</v>
      </c>
    </row>
    <row r="4996" spans="1:13" s="3" customFormat="1" ht="12.75" x14ac:dyDescent="0.2">
      <c r="A4996" s="62" t="s">
        <v>23</v>
      </c>
      <c r="B4996" s="62" t="s">
        <v>442</v>
      </c>
      <c r="C4996" s="63">
        <v>10</v>
      </c>
      <c r="D4996" s="62" t="s">
        <v>13400</v>
      </c>
      <c r="E4996" s="62" t="s">
        <v>4338</v>
      </c>
      <c r="F4996" s="69">
        <v>76111500</v>
      </c>
      <c r="G4996" s="62" t="s">
        <v>13636</v>
      </c>
      <c r="H4996" s="62">
        <v>3</v>
      </c>
      <c r="I4996" s="62">
        <v>9</v>
      </c>
      <c r="J4996" s="70">
        <v>1</v>
      </c>
      <c r="K4996" s="71">
        <v>87000000</v>
      </c>
      <c r="L4996" s="72" t="s">
        <v>13</v>
      </c>
      <c r="M4996" s="72" t="s">
        <v>254</v>
      </c>
    </row>
    <row r="4997" spans="1:13" s="3" customFormat="1" ht="12.75" x14ac:dyDescent="0.2">
      <c r="A4997" s="62" t="s">
        <v>23</v>
      </c>
      <c r="B4997" s="62" t="s">
        <v>442</v>
      </c>
      <c r="C4997" s="63">
        <v>10</v>
      </c>
      <c r="D4997" s="64" t="s">
        <v>13400</v>
      </c>
      <c r="E4997" s="64" t="s">
        <v>4339</v>
      </c>
      <c r="F4997" s="65">
        <v>76111500</v>
      </c>
      <c r="G4997" s="64" t="s">
        <v>13636</v>
      </c>
      <c r="H4997" s="64">
        <v>1</v>
      </c>
      <c r="I4997" s="64">
        <v>3</v>
      </c>
      <c r="J4997" s="66">
        <v>1</v>
      </c>
      <c r="K4997" s="67">
        <v>34000000</v>
      </c>
      <c r="L4997" s="68" t="s">
        <v>13</v>
      </c>
      <c r="M4997" s="68" t="s">
        <v>847</v>
      </c>
    </row>
    <row r="4998" spans="1:13" s="3" customFormat="1" ht="12.75" x14ac:dyDescent="0.2">
      <c r="A4998" s="62" t="s">
        <v>23</v>
      </c>
      <c r="B4998" s="62" t="s">
        <v>900</v>
      </c>
      <c r="C4998" s="63">
        <v>10</v>
      </c>
      <c r="D4998" s="62" t="s">
        <v>13519</v>
      </c>
      <c r="E4998" s="62" t="s">
        <v>4340</v>
      </c>
      <c r="F4998" s="69">
        <v>70111703</v>
      </c>
      <c r="G4998" s="62" t="s">
        <v>13630</v>
      </c>
      <c r="H4998" s="62">
        <v>3</v>
      </c>
      <c r="I4998" s="62">
        <v>9</v>
      </c>
      <c r="J4998" s="70">
        <v>1</v>
      </c>
      <c r="K4998" s="71">
        <v>81000000</v>
      </c>
      <c r="L4998" s="72" t="s">
        <v>13</v>
      </c>
      <c r="M4998" s="72" t="s">
        <v>254</v>
      </c>
    </row>
    <row r="4999" spans="1:13" s="3" customFormat="1" ht="12.75" x14ac:dyDescent="0.2">
      <c r="A4999" s="62" t="s">
        <v>23</v>
      </c>
      <c r="B4999" s="62" t="s">
        <v>900</v>
      </c>
      <c r="C4999" s="63">
        <v>10</v>
      </c>
      <c r="D4999" s="64" t="s">
        <v>13519</v>
      </c>
      <c r="E4999" s="64" t="s">
        <v>4341</v>
      </c>
      <c r="F4999" s="65">
        <v>70111703</v>
      </c>
      <c r="G4999" s="64" t="s">
        <v>13630</v>
      </c>
      <c r="H4999" s="64">
        <v>1</v>
      </c>
      <c r="I4999" s="64">
        <v>2</v>
      </c>
      <c r="J4999" s="66">
        <v>1</v>
      </c>
      <c r="K4999" s="67">
        <v>27000000</v>
      </c>
      <c r="L4999" s="68" t="s">
        <v>13</v>
      </c>
      <c r="M4999" s="68" t="s">
        <v>847</v>
      </c>
    </row>
    <row r="5000" spans="1:13" s="3" customFormat="1" ht="12.75" x14ac:dyDescent="0.2">
      <c r="A5000" s="62" t="s">
        <v>23</v>
      </c>
      <c r="B5000" s="62" t="s">
        <v>442</v>
      </c>
      <c r="C5000" s="63">
        <v>10</v>
      </c>
      <c r="D5000" s="62" t="s">
        <v>13400</v>
      </c>
      <c r="E5000" s="62" t="s">
        <v>4342</v>
      </c>
      <c r="F5000" s="69">
        <v>76111500</v>
      </c>
      <c r="G5000" s="62" t="s">
        <v>13630</v>
      </c>
      <c r="H5000" s="62">
        <v>1</v>
      </c>
      <c r="I5000" s="62">
        <v>12</v>
      </c>
      <c r="J5000" s="70">
        <v>1</v>
      </c>
      <c r="K5000" s="71">
        <v>18000000</v>
      </c>
      <c r="L5000" s="72" t="s">
        <v>13</v>
      </c>
      <c r="M5000" s="72" t="s">
        <v>254</v>
      </c>
    </row>
    <row r="5001" spans="1:13" s="3" customFormat="1" ht="12.75" x14ac:dyDescent="0.2">
      <c r="A5001" s="62" t="s">
        <v>23</v>
      </c>
      <c r="B5001" s="62" t="s">
        <v>258</v>
      </c>
      <c r="C5001" s="63">
        <v>16</v>
      </c>
      <c r="D5001" s="64" t="s">
        <v>13456</v>
      </c>
      <c r="E5001" s="64" t="s">
        <v>4343</v>
      </c>
      <c r="F5001" s="65">
        <v>90101700</v>
      </c>
      <c r="G5001" s="64" t="s">
        <v>13630</v>
      </c>
      <c r="H5001" s="64">
        <v>2</v>
      </c>
      <c r="I5001" s="64">
        <v>10</v>
      </c>
      <c r="J5001" s="66">
        <v>1</v>
      </c>
      <c r="K5001" s="67">
        <v>5000000</v>
      </c>
      <c r="L5001" s="68" t="s">
        <v>13</v>
      </c>
      <c r="M5001" s="68" t="s">
        <v>254</v>
      </c>
    </row>
    <row r="5002" spans="1:13" s="3" customFormat="1" ht="12.75" x14ac:dyDescent="0.2">
      <c r="A5002" s="62" t="s">
        <v>23</v>
      </c>
      <c r="B5002" s="62" t="s">
        <v>1793</v>
      </c>
      <c r="C5002" s="63">
        <v>10</v>
      </c>
      <c r="D5002" s="62" t="s">
        <v>13552</v>
      </c>
      <c r="E5002" s="62" t="s">
        <v>4344</v>
      </c>
      <c r="F5002" s="69">
        <v>73152108</v>
      </c>
      <c r="G5002" s="62" t="s">
        <v>13630</v>
      </c>
      <c r="H5002" s="62">
        <v>4</v>
      </c>
      <c r="I5002" s="62">
        <v>2</v>
      </c>
      <c r="J5002" s="70">
        <v>1</v>
      </c>
      <c r="K5002" s="71">
        <v>25000000</v>
      </c>
      <c r="L5002" s="72" t="s">
        <v>13</v>
      </c>
      <c r="M5002" s="72" t="s">
        <v>254</v>
      </c>
    </row>
    <row r="5003" spans="1:13" s="3" customFormat="1" ht="12.75" x14ac:dyDescent="0.2">
      <c r="A5003" s="62" t="s">
        <v>23</v>
      </c>
      <c r="B5003" s="62" t="s">
        <v>257</v>
      </c>
      <c r="C5003" s="63">
        <v>16</v>
      </c>
      <c r="D5003" s="64" t="s">
        <v>13455</v>
      </c>
      <c r="E5003" s="64" t="s">
        <v>4345</v>
      </c>
      <c r="F5003" s="65">
        <v>78102203</v>
      </c>
      <c r="G5003" s="64" t="s">
        <v>13630</v>
      </c>
      <c r="H5003" s="64">
        <v>5</v>
      </c>
      <c r="I5003" s="64">
        <v>2</v>
      </c>
      <c r="J5003" s="66">
        <v>1</v>
      </c>
      <c r="K5003" s="67">
        <v>2500000</v>
      </c>
      <c r="L5003" s="68" t="s">
        <v>13</v>
      </c>
      <c r="M5003" s="68" t="s">
        <v>254</v>
      </c>
    </row>
    <row r="5004" spans="1:13" s="3" customFormat="1" ht="12.75" x14ac:dyDescent="0.2">
      <c r="A5004" s="62" t="s">
        <v>23</v>
      </c>
      <c r="B5004" s="62" t="s">
        <v>908</v>
      </c>
      <c r="C5004" s="63">
        <v>10</v>
      </c>
      <c r="D5004" s="62" t="s">
        <v>13527</v>
      </c>
      <c r="E5004" s="62" t="s">
        <v>4346</v>
      </c>
      <c r="F5004" s="69">
        <v>83101500</v>
      </c>
      <c r="G5004" s="62" t="s">
        <v>13629</v>
      </c>
      <c r="H5004" s="62">
        <v>1</v>
      </c>
      <c r="I5004" s="62">
        <v>12</v>
      </c>
      <c r="J5004" s="70">
        <v>1</v>
      </c>
      <c r="K5004" s="71">
        <v>500000</v>
      </c>
      <c r="L5004" s="72" t="s">
        <v>13</v>
      </c>
      <c r="M5004" s="72" t="s">
        <v>254</v>
      </c>
    </row>
    <row r="5005" spans="1:13" s="3" customFormat="1" ht="12.75" x14ac:dyDescent="0.2">
      <c r="A5005" s="62" t="s">
        <v>23</v>
      </c>
      <c r="B5005" s="62" t="s">
        <v>882</v>
      </c>
      <c r="C5005" s="63">
        <v>10</v>
      </c>
      <c r="D5005" s="64" t="s">
        <v>13501</v>
      </c>
      <c r="E5005" s="64" t="s">
        <v>4347</v>
      </c>
      <c r="F5005" s="65">
        <v>83101800</v>
      </c>
      <c r="G5005" s="64" t="s">
        <v>13629</v>
      </c>
      <c r="H5005" s="64">
        <v>1</v>
      </c>
      <c r="I5005" s="64">
        <v>12</v>
      </c>
      <c r="J5005" s="66">
        <v>1</v>
      </c>
      <c r="K5005" s="67">
        <v>875025611</v>
      </c>
      <c r="L5005" s="68" t="s">
        <v>13</v>
      </c>
      <c r="M5005" s="68" t="s">
        <v>254</v>
      </c>
    </row>
    <row r="5006" spans="1:13" s="3" customFormat="1" ht="12.75" x14ac:dyDescent="0.2">
      <c r="A5006" s="62" t="s">
        <v>23</v>
      </c>
      <c r="B5006" s="62" t="s">
        <v>882</v>
      </c>
      <c r="C5006" s="63">
        <v>16</v>
      </c>
      <c r="D5006" s="62" t="s">
        <v>13501</v>
      </c>
      <c r="E5006" s="62" t="s">
        <v>4347</v>
      </c>
      <c r="F5006" s="69">
        <v>83101800</v>
      </c>
      <c r="G5006" s="62" t="s">
        <v>13629</v>
      </c>
      <c r="H5006" s="62">
        <v>1</v>
      </c>
      <c r="I5006" s="62">
        <v>12</v>
      </c>
      <c r="J5006" s="70">
        <v>1</v>
      </c>
      <c r="K5006" s="71">
        <v>625286534</v>
      </c>
      <c r="L5006" s="72" t="s">
        <v>13</v>
      </c>
      <c r="M5006" s="72" t="s">
        <v>254</v>
      </c>
    </row>
    <row r="5007" spans="1:13" s="3" customFormat="1" ht="12.75" x14ac:dyDescent="0.2">
      <c r="A5007" s="62" t="s">
        <v>23</v>
      </c>
      <c r="B5007" s="62" t="s">
        <v>882</v>
      </c>
      <c r="C5007" s="63">
        <v>16</v>
      </c>
      <c r="D5007" s="64" t="s">
        <v>13501</v>
      </c>
      <c r="E5007" s="64" t="s">
        <v>1638</v>
      </c>
      <c r="F5007" s="65">
        <v>83101601</v>
      </c>
      <c r="G5007" s="64" t="s">
        <v>13629</v>
      </c>
      <c r="H5007" s="64">
        <v>1</v>
      </c>
      <c r="I5007" s="64">
        <v>12</v>
      </c>
      <c r="J5007" s="66">
        <v>1</v>
      </c>
      <c r="K5007" s="67">
        <v>95000000</v>
      </c>
      <c r="L5007" s="68" t="s">
        <v>13</v>
      </c>
      <c r="M5007" s="68" t="s">
        <v>254</v>
      </c>
    </row>
    <row r="5008" spans="1:13" s="3" customFormat="1" ht="12.75" x14ac:dyDescent="0.2">
      <c r="A5008" s="62" t="s">
        <v>23</v>
      </c>
      <c r="B5008" s="62" t="s">
        <v>223</v>
      </c>
      <c r="C5008" s="63">
        <v>16</v>
      </c>
      <c r="D5008" s="62" t="s">
        <v>13403</v>
      </c>
      <c r="E5008" s="62" t="s">
        <v>1622</v>
      </c>
      <c r="F5008" s="69">
        <v>83111501</v>
      </c>
      <c r="G5008" s="62" t="s">
        <v>13629</v>
      </c>
      <c r="H5008" s="62">
        <v>1</v>
      </c>
      <c r="I5008" s="62">
        <v>12</v>
      </c>
      <c r="J5008" s="70">
        <v>1</v>
      </c>
      <c r="K5008" s="71">
        <v>13000000</v>
      </c>
      <c r="L5008" s="72" t="s">
        <v>13</v>
      </c>
      <c r="M5008" s="72" t="s">
        <v>254</v>
      </c>
    </row>
    <row r="5009" spans="1:13" s="3" customFormat="1" ht="12.75" x14ac:dyDescent="0.2">
      <c r="A5009" s="62" t="s">
        <v>23</v>
      </c>
      <c r="B5009" s="62" t="s">
        <v>224</v>
      </c>
      <c r="C5009" s="63">
        <v>16</v>
      </c>
      <c r="D5009" s="64" t="s">
        <v>13404</v>
      </c>
      <c r="E5009" s="64" t="s">
        <v>22</v>
      </c>
      <c r="F5009" s="65">
        <v>81112100</v>
      </c>
      <c r="G5009" s="64" t="s">
        <v>13629</v>
      </c>
      <c r="H5009" s="64">
        <v>1</v>
      </c>
      <c r="I5009" s="64">
        <v>12</v>
      </c>
      <c r="J5009" s="66">
        <v>1</v>
      </c>
      <c r="K5009" s="67">
        <v>6600000</v>
      </c>
      <c r="L5009" s="68" t="s">
        <v>13</v>
      </c>
      <c r="M5009" s="68" t="s">
        <v>254</v>
      </c>
    </row>
    <row r="5010" spans="1:13" s="3" customFormat="1" ht="12.75" x14ac:dyDescent="0.2">
      <c r="A5010" s="62" t="s">
        <v>23</v>
      </c>
      <c r="B5010" s="62" t="s">
        <v>885</v>
      </c>
      <c r="C5010" s="63">
        <v>10</v>
      </c>
      <c r="D5010" s="62" t="s">
        <v>13504</v>
      </c>
      <c r="E5010" s="62" t="s">
        <v>4348</v>
      </c>
      <c r="F5010" s="69">
        <v>90121500</v>
      </c>
      <c r="G5010" s="62" t="s">
        <v>13629</v>
      </c>
      <c r="H5010" s="62">
        <v>1</v>
      </c>
      <c r="I5010" s="62">
        <v>6</v>
      </c>
      <c r="J5010" s="70">
        <v>1</v>
      </c>
      <c r="K5010" s="71">
        <v>770000000</v>
      </c>
      <c r="L5010" s="72" t="s">
        <v>13</v>
      </c>
      <c r="M5010" s="72" t="s">
        <v>254</v>
      </c>
    </row>
    <row r="5011" spans="1:13" s="3" customFormat="1" ht="12.75" x14ac:dyDescent="0.2">
      <c r="A5011" s="62" t="s">
        <v>23</v>
      </c>
      <c r="B5011" s="62" t="s">
        <v>316</v>
      </c>
      <c r="C5011" s="63">
        <v>10</v>
      </c>
      <c r="D5011" s="64" t="s">
        <v>13467</v>
      </c>
      <c r="E5011" s="64" t="s">
        <v>3387</v>
      </c>
      <c r="F5011" s="65">
        <v>78111800</v>
      </c>
      <c r="G5011" s="64" t="s">
        <v>13630</v>
      </c>
      <c r="H5011" s="64">
        <v>2</v>
      </c>
      <c r="I5011" s="64">
        <v>10</v>
      </c>
      <c r="J5011" s="66">
        <v>1</v>
      </c>
      <c r="K5011" s="67">
        <v>18000000</v>
      </c>
      <c r="L5011" s="68" t="s">
        <v>13</v>
      </c>
      <c r="M5011" s="68" t="s">
        <v>254</v>
      </c>
    </row>
    <row r="5012" spans="1:13" s="3" customFormat="1" ht="12.75" x14ac:dyDescent="0.2">
      <c r="A5012" s="62" t="s">
        <v>23</v>
      </c>
      <c r="B5012" s="62" t="s">
        <v>1787</v>
      </c>
      <c r="C5012" s="63">
        <v>16</v>
      </c>
      <c r="D5012" s="62" t="s">
        <v>13546</v>
      </c>
      <c r="E5012" s="62" t="s">
        <v>4349</v>
      </c>
      <c r="F5012" s="69">
        <v>10111302</v>
      </c>
      <c r="G5012" s="62" t="s">
        <v>13630</v>
      </c>
      <c r="H5012" s="62">
        <v>2</v>
      </c>
      <c r="I5012" s="62">
        <v>2</v>
      </c>
      <c r="J5012" s="70">
        <v>12</v>
      </c>
      <c r="K5012" s="71">
        <v>264000</v>
      </c>
      <c r="L5012" s="72" t="s">
        <v>15</v>
      </c>
      <c r="M5012" s="72" t="s">
        <v>254</v>
      </c>
    </row>
    <row r="5013" spans="1:13" s="3" customFormat="1" ht="12.75" x14ac:dyDescent="0.2">
      <c r="A5013" s="62" t="s">
        <v>23</v>
      </c>
      <c r="B5013" s="62" t="s">
        <v>1787</v>
      </c>
      <c r="C5013" s="63">
        <v>16</v>
      </c>
      <c r="D5013" s="64" t="s">
        <v>13546</v>
      </c>
      <c r="E5013" s="64" t="s">
        <v>4350</v>
      </c>
      <c r="F5013" s="65">
        <v>51102500</v>
      </c>
      <c r="G5013" s="64" t="s">
        <v>13630</v>
      </c>
      <c r="H5013" s="64">
        <v>2</v>
      </c>
      <c r="I5013" s="64">
        <v>2</v>
      </c>
      <c r="J5013" s="66">
        <v>5</v>
      </c>
      <c r="K5013" s="67">
        <v>235000</v>
      </c>
      <c r="L5013" s="68" t="s">
        <v>15</v>
      </c>
      <c r="M5013" s="68" t="s">
        <v>254</v>
      </c>
    </row>
    <row r="5014" spans="1:13" s="3" customFormat="1" ht="12.75" x14ac:dyDescent="0.2">
      <c r="A5014" s="62" t="s">
        <v>23</v>
      </c>
      <c r="B5014" s="62" t="s">
        <v>1787</v>
      </c>
      <c r="C5014" s="63">
        <v>16</v>
      </c>
      <c r="D5014" s="62" t="s">
        <v>13546</v>
      </c>
      <c r="E5014" s="62" t="s">
        <v>4351</v>
      </c>
      <c r="F5014" s="69">
        <v>42121606</v>
      </c>
      <c r="G5014" s="62" t="s">
        <v>13630</v>
      </c>
      <c r="H5014" s="62">
        <v>2</v>
      </c>
      <c r="I5014" s="62">
        <v>2</v>
      </c>
      <c r="J5014" s="70">
        <v>8</v>
      </c>
      <c r="K5014" s="71">
        <v>120000</v>
      </c>
      <c r="L5014" s="72" t="s">
        <v>15</v>
      </c>
      <c r="M5014" s="72" t="s">
        <v>254</v>
      </c>
    </row>
    <row r="5015" spans="1:13" s="3" customFormat="1" ht="12.75" x14ac:dyDescent="0.2">
      <c r="A5015" s="62" t="s">
        <v>23</v>
      </c>
      <c r="B5015" s="62" t="s">
        <v>268</v>
      </c>
      <c r="C5015" s="63">
        <v>16</v>
      </c>
      <c r="D5015" s="64" t="s">
        <v>13385</v>
      </c>
      <c r="E5015" s="64" t="s">
        <v>4352</v>
      </c>
      <c r="F5015" s="65">
        <v>10111302</v>
      </c>
      <c r="G5015" s="64" t="s">
        <v>13630</v>
      </c>
      <c r="H5015" s="64">
        <v>2</v>
      </c>
      <c r="I5015" s="64">
        <v>2</v>
      </c>
      <c r="J5015" s="66">
        <v>15</v>
      </c>
      <c r="K5015" s="67">
        <v>174000</v>
      </c>
      <c r="L5015" s="68" t="s">
        <v>15</v>
      </c>
      <c r="M5015" s="68" t="s">
        <v>254</v>
      </c>
    </row>
    <row r="5016" spans="1:13" s="3" customFormat="1" ht="12.75" x14ac:dyDescent="0.2">
      <c r="A5016" s="62" t="s">
        <v>23</v>
      </c>
      <c r="B5016" s="62" t="s">
        <v>433</v>
      </c>
      <c r="C5016" s="63">
        <v>16</v>
      </c>
      <c r="D5016" s="62" t="s">
        <v>13383</v>
      </c>
      <c r="E5016" s="62" t="s">
        <v>4353</v>
      </c>
      <c r="F5016" s="69">
        <v>12141916</v>
      </c>
      <c r="G5016" s="62" t="s">
        <v>13630</v>
      </c>
      <c r="H5016" s="62">
        <v>2</v>
      </c>
      <c r="I5016" s="62">
        <v>2</v>
      </c>
      <c r="J5016" s="70">
        <v>5</v>
      </c>
      <c r="K5016" s="71">
        <v>325000</v>
      </c>
      <c r="L5016" s="72" t="s">
        <v>15</v>
      </c>
      <c r="M5016" s="72" t="s">
        <v>254</v>
      </c>
    </row>
    <row r="5017" spans="1:13" s="3" customFormat="1" ht="12.75" x14ac:dyDescent="0.2">
      <c r="A5017" s="62" t="s">
        <v>23</v>
      </c>
      <c r="B5017" s="62" t="s">
        <v>1787</v>
      </c>
      <c r="C5017" s="63">
        <v>16</v>
      </c>
      <c r="D5017" s="64" t="s">
        <v>13546</v>
      </c>
      <c r="E5017" s="64" t="s">
        <v>4354</v>
      </c>
      <c r="F5017" s="65">
        <v>42312313</v>
      </c>
      <c r="G5017" s="64" t="s">
        <v>13630</v>
      </c>
      <c r="H5017" s="64">
        <v>2</v>
      </c>
      <c r="I5017" s="64">
        <v>2</v>
      </c>
      <c r="J5017" s="66">
        <v>2</v>
      </c>
      <c r="K5017" s="67">
        <v>300000</v>
      </c>
      <c r="L5017" s="68" t="s">
        <v>15</v>
      </c>
      <c r="M5017" s="68" t="s">
        <v>254</v>
      </c>
    </row>
    <row r="5018" spans="1:13" s="3" customFormat="1" ht="12.75" x14ac:dyDescent="0.2">
      <c r="A5018" s="62" t="s">
        <v>23</v>
      </c>
      <c r="B5018" s="62" t="s">
        <v>1787</v>
      </c>
      <c r="C5018" s="63">
        <v>16</v>
      </c>
      <c r="D5018" s="62" t="s">
        <v>13546</v>
      </c>
      <c r="E5018" s="62" t="s">
        <v>4355</v>
      </c>
      <c r="F5018" s="69">
        <v>42312400</v>
      </c>
      <c r="G5018" s="62" t="s">
        <v>13630</v>
      </c>
      <c r="H5018" s="62">
        <v>2</v>
      </c>
      <c r="I5018" s="62">
        <v>2</v>
      </c>
      <c r="J5018" s="70">
        <v>8</v>
      </c>
      <c r="K5018" s="71">
        <v>208000</v>
      </c>
      <c r="L5018" s="72" t="s">
        <v>15</v>
      </c>
      <c r="M5018" s="72" t="s">
        <v>254</v>
      </c>
    </row>
    <row r="5019" spans="1:13" s="3" customFormat="1" ht="12.75" x14ac:dyDescent="0.2">
      <c r="A5019" s="62" t="s">
        <v>23</v>
      </c>
      <c r="B5019" s="62" t="s">
        <v>1787</v>
      </c>
      <c r="C5019" s="63">
        <v>16</v>
      </c>
      <c r="D5019" s="64" t="s">
        <v>13546</v>
      </c>
      <c r="E5019" s="64" t="s">
        <v>4356</v>
      </c>
      <c r="F5019" s="65">
        <v>42312313</v>
      </c>
      <c r="G5019" s="64" t="s">
        <v>13630</v>
      </c>
      <c r="H5019" s="64">
        <v>2</v>
      </c>
      <c r="I5019" s="64">
        <v>2</v>
      </c>
      <c r="J5019" s="66">
        <v>10</v>
      </c>
      <c r="K5019" s="67">
        <v>340000</v>
      </c>
      <c r="L5019" s="68" t="s">
        <v>15</v>
      </c>
      <c r="M5019" s="68" t="s">
        <v>254</v>
      </c>
    </row>
    <row r="5020" spans="1:13" s="3" customFormat="1" ht="12.75" x14ac:dyDescent="0.2">
      <c r="A5020" s="62" t="s">
        <v>23</v>
      </c>
      <c r="B5020" s="62" t="s">
        <v>217</v>
      </c>
      <c r="C5020" s="63">
        <v>16</v>
      </c>
      <c r="D5020" s="62" t="s">
        <v>13378</v>
      </c>
      <c r="E5020" s="62" t="s">
        <v>4357</v>
      </c>
      <c r="F5020" s="69">
        <v>10111302</v>
      </c>
      <c r="G5020" s="62" t="s">
        <v>13630</v>
      </c>
      <c r="H5020" s="62">
        <v>2</v>
      </c>
      <c r="I5020" s="62">
        <v>2</v>
      </c>
      <c r="J5020" s="70">
        <v>12</v>
      </c>
      <c r="K5020" s="71">
        <v>252000</v>
      </c>
      <c r="L5020" s="72" t="s">
        <v>15</v>
      </c>
      <c r="M5020" s="72" t="s">
        <v>254</v>
      </c>
    </row>
    <row r="5021" spans="1:13" s="3" customFormat="1" ht="12.75" x14ac:dyDescent="0.2">
      <c r="A5021" s="62" t="s">
        <v>23</v>
      </c>
      <c r="B5021" s="62" t="s">
        <v>216</v>
      </c>
      <c r="C5021" s="63">
        <v>16</v>
      </c>
      <c r="D5021" s="64" t="s">
        <v>13377</v>
      </c>
      <c r="E5021" s="64" t="s">
        <v>4358</v>
      </c>
      <c r="F5021" s="65">
        <v>10131603</v>
      </c>
      <c r="G5021" s="64" t="s">
        <v>13630</v>
      </c>
      <c r="H5021" s="64">
        <v>2</v>
      </c>
      <c r="I5021" s="64">
        <v>2</v>
      </c>
      <c r="J5021" s="66">
        <v>2</v>
      </c>
      <c r="K5021" s="67">
        <v>1500000</v>
      </c>
      <c r="L5021" s="68" t="s">
        <v>15</v>
      </c>
      <c r="M5021" s="68" t="s">
        <v>254</v>
      </c>
    </row>
    <row r="5022" spans="1:13" s="3" customFormat="1" ht="12.75" x14ac:dyDescent="0.2">
      <c r="A5022" s="62" t="s">
        <v>23</v>
      </c>
      <c r="B5022" s="62" t="s">
        <v>475</v>
      </c>
      <c r="C5022" s="63">
        <v>16</v>
      </c>
      <c r="D5022" s="62" t="s">
        <v>13440</v>
      </c>
      <c r="E5022" s="62" t="s">
        <v>4359</v>
      </c>
      <c r="F5022" s="69">
        <v>10141610</v>
      </c>
      <c r="G5022" s="62" t="s">
        <v>13630</v>
      </c>
      <c r="H5022" s="62">
        <v>2</v>
      </c>
      <c r="I5022" s="62">
        <v>2</v>
      </c>
      <c r="J5022" s="70">
        <v>7</v>
      </c>
      <c r="K5022" s="71">
        <v>294000</v>
      </c>
      <c r="L5022" s="72" t="s">
        <v>15</v>
      </c>
      <c r="M5022" s="72" t="s">
        <v>254</v>
      </c>
    </row>
    <row r="5023" spans="1:13" s="3" customFormat="1" ht="12.75" x14ac:dyDescent="0.2">
      <c r="A5023" s="62" t="s">
        <v>23</v>
      </c>
      <c r="B5023" s="62" t="s">
        <v>475</v>
      </c>
      <c r="C5023" s="63">
        <v>16</v>
      </c>
      <c r="D5023" s="64" t="s">
        <v>13440</v>
      </c>
      <c r="E5023" s="64" t="s">
        <v>4360</v>
      </c>
      <c r="F5023" s="65">
        <v>10141606</v>
      </c>
      <c r="G5023" s="64" t="s">
        <v>13630</v>
      </c>
      <c r="H5023" s="64">
        <v>2</v>
      </c>
      <c r="I5023" s="64">
        <v>2</v>
      </c>
      <c r="J5023" s="66">
        <v>15</v>
      </c>
      <c r="K5023" s="67">
        <v>540000</v>
      </c>
      <c r="L5023" s="68" t="s">
        <v>15</v>
      </c>
      <c r="M5023" s="68" t="s">
        <v>254</v>
      </c>
    </row>
    <row r="5024" spans="1:13" s="3" customFormat="1" ht="12.75" x14ac:dyDescent="0.2">
      <c r="A5024" s="62" t="s">
        <v>23</v>
      </c>
      <c r="B5024" s="62" t="s">
        <v>219</v>
      </c>
      <c r="C5024" s="63">
        <v>16</v>
      </c>
      <c r="D5024" s="62" t="s">
        <v>13379</v>
      </c>
      <c r="E5024" s="62" t="s">
        <v>4361</v>
      </c>
      <c r="F5024" s="69">
        <v>10111304</v>
      </c>
      <c r="G5024" s="62" t="s">
        <v>13630</v>
      </c>
      <c r="H5024" s="62">
        <v>2</v>
      </c>
      <c r="I5024" s="62">
        <v>2</v>
      </c>
      <c r="J5024" s="70">
        <v>10</v>
      </c>
      <c r="K5024" s="71">
        <v>260000</v>
      </c>
      <c r="L5024" s="72" t="s">
        <v>15</v>
      </c>
      <c r="M5024" s="72" t="s">
        <v>254</v>
      </c>
    </row>
    <row r="5025" spans="1:13" s="3" customFormat="1" ht="12.75" x14ac:dyDescent="0.2">
      <c r="A5025" s="62" t="s">
        <v>23</v>
      </c>
      <c r="B5025" s="62" t="s">
        <v>222</v>
      </c>
      <c r="C5025" s="63">
        <v>16</v>
      </c>
      <c r="D5025" s="64" t="s">
        <v>13381</v>
      </c>
      <c r="E5025" s="64" t="s">
        <v>4362</v>
      </c>
      <c r="F5025" s="65">
        <v>10111301</v>
      </c>
      <c r="G5025" s="64" t="s">
        <v>13630</v>
      </c>
      <c r="H5025" s="64">
        <v>2</v>
      </c>
      <c r="I5025" s="64">
        <v>2</v>
      </c>
      <c r="J5025" s="66">
        <v>10</v>
      </c>
      <c r="K5025" s="67">
        <v>250000</v>
      </c>
      <c r="L5025" s="68" t="s">
        <v>15</v>
      </c>
      <c r="M5025" s="68" t="s">
        <v>254</v>
      </c>
    </row>
    <row r="5026" spans="1:13" s="3" customFormat="1" ht="12.75" x14ac:dyDescent="0.2">
      <c r="A5026" s="62" t="s">
        <v>23</v>
      </c>
      <c r="B5026" s="62" t="s">
        <v>1796</v>
      </c>
      <c r="C5026" s="63">
        <v>16</v>
      </c>
      <c r="D5026" s="62" t="s">
        <v>13555</v>
      </c>
      <c r="E5026" s="62" t="s">
        <v>4363</v>
      </c>
      <c r="F5026" s="69">
        <v>70122009</v>
      </c>
      <c r="G5026" s="62" t="s">
        <v>13630</v>
      </c>
      <c r="H5026" s="62">
        <v>2</v>
      </c>
      <c r="I5026" s="62">
        <v>2</v>
      </c>
      <c r="J5026" s="70">
        <v>1</v>
      </c>
      <c r="K5026" s="71">
        <v>10000000</v>
      </c>
      <c r="L5026" s="72" t="s">
        <v>13</v>
      </c>
      <c r="M5026" s="72" t="s">
        <v>254</v>
      </c>
    </row>
    <row r="5027" spans="1:13" s="3" customFormat="1" ht="12.75" x14ac:dyDescent="0.2">
      <c r="A5027" s="62" t="s">
        <v>23</v>
      </c>
      <c r="B5027" s="62" t="s">
        <v>268</v>
      </c>
      <c r="C5027" s="63">
        <v>16</v>
      </c>
      <c r="D5027" s="64" t="s">
        <v>13385</v>
      </c>
      <c r="E5027" s="64" t="s">
        <v>4364</v>
      </c>
      <c r="F5027" s="65">
        <v>10111302</v>
      </c>
      <c r="G5027" s="64" t="s">
        <v>13630</v>
      </c>
      <c r="H5027" s="64">
        <v>2</v>
      </c>
      <c r="I5027" s="64">
        <v>2</v>
      </c>
      <c r="J5027" s="66">
        <v>7</v>
      </c>
      <c r="K5027" s="67">
        <v>630000</v>
      </c>
      <c r="L5027" s="68" t="s">
        <v>15</v>
      </c>
      <c r="M5027" s="68" t="s">
        <v>254</v>
      </c>
    </row>
    <row r="5028" spans="1:13" s="3" customFormat="1" ht="12.75" x14ac:dyDescent="0.2">
      <c r="A5028" s="62" t="s">
        <v>23</v>
      </c>
      <c r="B5028" s="62" t="s">
        <v>883</v>
      </c>
      <c r="C5028" s="63">
        <v>10</v>
      </c>
      <c r="D5028" s="62" t="s">
        <v>13502</v>
      </c>
      <c r="E5028" s="62" t="s">
        <v>4365</v>
      </c>
      <c r="F5028" s="69">
        <v>72101516</v>
      </c>
      <c r="G5028" s="62" t="s">
        <v>13630</v>
      </c>
      <c r="H5028" s="62">
        <v>5</v>
      </c>
      <c r="I5028" s="62">
        <v>2</v>
      </c>
      <c r="J5028" s="70">
        <v>1</v>
      </c>
      <c r="K5028" s="71">
        <v>8044400</v>
      </c>
      <c r="L5028" s="72" t="s">
        <v>13</v>
      </c>
      <c r="M5028" s="72" t="s">
        <v>254</v>
      </c>
    </row>
    <row r="5029" spans="1:13" s="3" customFormat="1" ht="12.75" x14ac:dyDescent="0.2">
      <c r="A5029" s="62" t="s">
        <v>23</v>
      </c>
      <c r="B5029" s="62" t="s">
        <v>1795</v>
      </c>
      <c r="C5029" s="63">
        <v>16</v>
      </c>
      <c r="D5029" s="64" t="s">
        <v>13554</v>
      </c>
      <c r="E5029" s="64" t="s">
        <v>4366</v>
      </c>
      <c r="F5029" s="65">
        <v>78181505</v>
      </c>
      <c r="G5029" s="64" t="s">
        <v>13630</v>
      </c>
      <c r="H5029" s="64">
        <v>1</v>
      </c>
      <c r="I5029" s="64">
        <v>12</v>
      </c>
      <c r="J5029" s="66">
        <v>1</v>
      </c>
      <c r="K5029" s="67">
        <v>8750000</v>
      </c>
      <c r="L5029" s="68" t="s">
        <v>13</v>
      </c>
      <c r="M5029" s="68" t="s">
        <v>254</v>
      </c>
    </row>
    <row r="5030" spans="1:13" s="3" customFormat="1" ht="12.75" x14ac:dyDescent="0.2">
      <c r="A5030" s="62" t="s">
        <v>23</v>
      </c>
      <c r="B5030" s="62" t="s">
        <v>1794</v>
      </c>
      <c r="C5030" s="63">
        <v>10</v>
      </c>
      <c r="D5030" s="62" t="s">
        <v>13553</v>
      </c>
      <c r="E5030" s="62" t="s">
        <v>4367</v>
      </c>
      <c r="F5030" s="69">
        <v>83101506</v>
      </c>
      <c r="G5030" s="62" t="s">
        <v>13631</v>
      </c>
      <c r="H5030" s="62">
        <v>3</v>
      </c>
      <c r="I5030" s="62">
        <v>9</v>
      </c>
      <c r="J5030" s="70">
        <v>1</v>
      </c>
      <c r="K5030" s="71">
        <v>93000000</v>
      </c>
      <c r="L5030" s="72" t="s">
        <v>13</v>
      </c>
      <c r="M5030" s="72" t="s">
        <v>254</v>
      </c>
    </row>
    <row r="5031" spans="1:13" s="3" customFormat="1" ht="12.75" x14ac:dyDescent="0.2">
      <c r="A5031" s="62" t="s">
        <v>23</v>
      </c>
      <c r="B5031" s="62" t="s">
        <v>1794</v>
      </c>
      <c r="C5031" s="63">
        <v>16</v>
      </c>
      <c r="D5031" s="64" t="s">
        <v>13553</v>
      </c>
      <c r="E5031" s="64" t="s">
        <v>4368</v>
      </c>
      <c r="F5031" s="65">
        <v>83101506</v>
      </c>
      <c r="G5031" s="64" t="s">
        <v>13631</v>
      </c>
      <c r="H5031" s="64">
        <v>1</v>
      </c>
      <c r="I5031" s="64">
        <v>3</v>
      </c>
      <c r="J5031" s="66">
        <v>1</v>
      </c>
      <c r="K5031" s="67">
        <v>32000000</v>
      </c>
      <c r="L5031" s="68" t="s">
        <v>13</v>
      </c>
      <c r="M5031" s="68" t="s">
        <v>847</v>
      </c>
    </row>
    <row r="5032" spans="1:13" s="3" customFormat="1" ht="12.75" x14ac:dyDescent="0.2">
      <c r="A5032" s="62" t="s">
        <v>23</v>
      </c>
      <c r="B5032" s="62" t="s">
        <v>1795</v>
      </c>
      <c r="C5032" s="63">
        <v>10</v>
      </c>
      <c r="D5032" s="62" t="s">
        <v>13554</v>
      </c>
      <c r="E5032" s="62" t="s">
        <v>4369</v>
      </c>
      <c r="F5032" s="69">
        <v>70171501</v>
      </c>
      <c r="G5032" s="62" t="s">
        <v>13630</v>
      </c>
      <c r="H5032" s="62">
        <v>3</v>
      </c>
      <c r="I5032" s="62">
        <v>9</v>
      </c>
      <c r="J5032" s="70">
        <v>1</v>
      </c>
      <c r="K5032" s="71">
        <v>12141500</v>
      </c>
      <c r="L5032" s="72" t="s">
        <v>13</v>
      </c>
      <c r="M5032" s="72" t="s">
        <v>254</v>
      </c>
    </row>
    <row r="5033" spans="1:13" s="3" customFormat="1" ht="12.75" x14ac:dyDescent="0.2">
      <c r="A5033" s="62" t="s">
        <v>23</v>
      </c>
      <c r="B5033" s="62" t="s">
        <v>1795</v>
      </c>
      <c r="C5033" s="63">
        <v>16</v>
      </c>
      <c r="D5033" s="64" t="s">
        <v>13554</v>
      </c>
      <c r="E5033" s="64" t="s">
        <v>4370</v>
      </c>
      <c r="F5033" s="65">
        <v>70171501</v>
      </c>
      <c r="G5033" s="64" t="s">
        <v>13630</v>
      </c>
      <c r="H5033" s="64">
        <v>1</v>
      </c>
      <c r="I5033" s="64">
        <v>2</v>
      </c>
      <c r="J5033" s="66">
        <v>1</v>
      </c>
      <c r="K5033" s="67">
        <v>2388500</v>
      </c>
      <c r="L5033" s="68" t="s">
        <v>13</v>
      </c>
      <c r="M5033" s="68" t="s">
        <v>847</v>
      </c>
    </row>
    <row r="5034" spans="1:13" s="3" customFormat="1" ht="12.75" x14ac:dyDescent="0.2">
      <c r="A5034" s="62" t="s">
        <v>23</v>
      </c>
      <c r="B5034" s="62" t="s">
        <v>1802</v>
      </c>
      <c r="C5034" s="63">
        <v>10</v>
      </c>
      <c r="D5034" s="62" t="s">
        <v>13561</v>
      </c>
      <c r="E5034" s="62" t="s">
        <v>4371</v>
      </c>
      <c r="F5034" s="69">
        <v>76121900</v>
      </c>
      <c r="G5034" s="62" t="s">
        <v>13630</v>
      </c>
      <c r="H5034" s="62">
        <v>3</v>
      </c>
      <c r="I5034" s="62">
        <v>9</v>
      </c>
      <c r="J5034" s="70">
        <v>1</v>
      </c>
      <c r="K5034" s="71">
        <v>11081900</v>
      </c>
      <c r="L5034" s="72" t="s">
        <v>13</v>
      </c>
      <c r="M5034" s="72" t="s">
        <v>254</v>
      </c>
    </row>
    <row r="5035" spans="1:13" s="3" customFormat="1" ht="12.75" x14ac:dyDescent="0.2">
      <c r="A5035" s="62" t="s">
        <v>23</v>
      </c>
      <c r="B5035" s="62" t="s">
        <v>1802</v>
      </c>
      <c r="C5035" s="63">
        <v>16</v>
      </c>
      <c r="D5035" s="64" t="s">
        <v>13561</v>
      </c>
      <c r="E5035" s="64" t="s">
        <v>4372</v>
      </c>
      <c r="F5035" s="65">
        <v>76121900</v>
      </c>
      <c r="G5035" s="64" t="s">
        <v>13630</v>
      </c>
      <c r="H5035" s="64">
        <v>1</v>
      </c>
      <c r="I5035" s="64">
        <v>2</v>
      </c>
      <c r="J5035" s="66">
        <v>1</v>
      </c>
      <c r="K5035" s="67">
        <v>1518100</v>
      </c>
      <c r="L5035" s="68" t="s">
        <v>13</v>
      </c>
      <c r="M5035" s="68" t="s">
        <v>847</v>
      </c>
    </row>
    <row r="5036" spans="1:13" s="3" customFormat="1" ht="12.75" x14ac:dyDescent="0.2">
      <c r="A5036" s="62" t="s">
        <v>23</v>
      </c>
      <c r="B5036" s="62" t="s">
        <v>442</v>
      </c>
      <c r="C5036" s="63">
        <v>10</v>
      </c>
      <c r="D5036" s="62" t="s">
        <v>13400</v>
      </c>
      <c r="E5036" s="62" t="s">
        <v>4373</v>
      </c>
      <c r="F5036" s="69">
        <v>72102103</v>
      </c>
      <c r="G5036" s="62" t="s">
        <v>13630</v>
      </c>
      <c r="H5036" s="62">
        <v>2</v>
      </c>
      <c r="I5036" s="62">
        <v>10</v>
      </c>
      <c r="J5036" s="70">
        <v>1</v>
      </c>
      <c r="K5036" s="71">
        <v>12000000</v>
      </c>
      <c r="L5036" s="72" t="s">
        <v>13</v>
      </c>
      <c r="M5036" s="72" t="s">
        <v>254</v>
      </c>
    </row>
    <row r="5037" spans="1:13" s="3" customFormat="1" ht="12.75" x14ac:dyDescent="0.2">
      <c r="A5037" s="62" t="s">
        <v>23</v>
      </c>
      <c r="B5037" s="62" t="s">
        <v>1802</v>
      </c>
      <c r="C5037" s="63">
        <v>10</v>
      </c>
      <c r="D5037" s="64" t="s">
        <v>13561</v>
      </c>
      <c r="E5037" s="64" t="s">
        <v>4374</v>
      </c>
      <c r="F5037" s="65">
        <v>93151510</v>
      </c>
      <c r="G5037" s="64" t="s">
        <v>13629</v>
      </c>
      <c r="H5037" s="64">
        <v>2</v>
      </c>
      <c r="I5037" s="64">
        <v>10</v>
      </c>
      <c r="J5037" s="66">
        <v>1</v>
      </c>
      <c r="K5037" s="67">
        <v>880000</v>
      </c>
      <c r="L5037" s="68" t="s">
        <v>13</v>
      </c>
      <c r="M5037" s="68" t="s">
        <v>254</v>
      </c>
    </row>
    <row r="5038" spans="1:13" s="3" customFormat="1" ht="12.75" x14ac:dyDescent="0.2">
      <c r="A5038" s="62" t="s">
        <v>23</v>
      </c>
      <c r="B5038" s="62" t="s">
        <v>3948</v>
      </c>
      <c r="C5038" s="63">
        <v>10</v>
      </c>
      <c r="D5038" s="62" t="s">
        <v>13579</v>
      </c>
      <c r="E5038" s="62" t="s">
        <v>4375</v>
      </c>
      <c r="F5038" s="69">
        <v>72101500</v>
      </c>
      <c r="G5038" s="62" t="s">
        <v>13631</v>
      </c>
      <c r="H5038" s="62">
        <v>3</v>
      </c>
      <c r="I5038" s="62">
        <v>9</v>
      </c>
      <c r="J5038" s="70">
        <v>1</v>
      </c>
      <c r="K5038" s="71">
        <v>80000000</v>
      </c>
      <c r="L5038" s="72" t="s">
        <v>13</v>
      </c>
      <c r="M5038" s="72" t="s">
        <v>254</v>
      </c>
    </row>
    <row r="5039" spans="1:13" s="3" customFormat="1" ht="12.75" x14ac:dyDescent="0.2">
      <c r="A5039" s="62" t="s">
        <v>23</v>
      </c>
      <c r="B5039" s="62" t="s">
        <v>3948</v>
      </c>
      <c r="C5039" s="63">
        <v>16</v>
      </c>
      <c r="D5039" s="64" t="s">
        <v>13579</v>
      </c>
      <c r="E5039" s="64" t="s">
        <v>4376</v>
      </c>
      <c r="F5039" s="65">
        <v>72101500</v>
      </c>
      <c r="G5039" s="64" t="s">
        <v>13631</v>
      </c>
      <c r="H5039" s="64">
        <v>1</v>
      </c>
      <c r="I5039" s="64">
        <v>2</v>
      </c>
      <c r="J5039" s="66">
        <v>1</v>
      </c>
      <c r="K5039" s="67">
        <v>20000000</v>
      </c>
      <c r="L5039" s="68" t="s">
        <v>13</v>
      </c>
      <c r="M5039" s="68" t="s">
        <v>847</v>
      </c>
    </row>
    <row r="5040" spans="1:13" s="3" customFormat="1" ht="12.75" x14ac:dyDescent="0.2">
      <c r="A5040" s="62" t="s">
        <v>23</v>
      </c>
      <c r="B5040" s="62" t="s">
        <v>880</v>
      </c>
      <c r="C5040" s="63">
        <v>16</v>
      </c>
      <c r="D5040" s="62" t="s">
        <v>13499</v>
      </c>
      <c r="E5040" s="62" t="s">
        <v>4377</v>
      </c>
      <c r="F5040" s="69">
        <v>80131800</v>
      </c>
      <c r="G5040" s="62" t="s">
        <v>13629</v>
      </c>
      <c r="H5040" s="62">
        <v>2</v>
      </c>
      <c r="I5040" s="62">
        <v>10</v>
      </c>
      <c r="J5040" s="70">
        <v>1</v>
      </c>
      <c r="K5040" s="71">
        <v>2400000</v>
      </c>
      <c r="L5040" s="72" t="s">
        <v>13</v>
      </c>
      <c r="M5040" s="72" t="s">
        <v>254</v>
      </c>
    </row>
    <row r="5041" spans="1:13" s="3" customFormat="1" ht="12.75" x14ac:dyDescent="0.2">
      <c r="A5041" s="62" t="s">
        <v>23</v>
      </c>
      <c r="B5041" s="62" t="s">
        <v>863</v>
      </c>
      <c r="C5041" s="63">
        <v>16</v>
      </c>
      <c r="D5041" s="64" t="s">
        <v>13482</v>
      </c>
      <c r="E5041" s="64" t="s">
        <v>4378</v>
      </c>
      <c r="F5041" s="65">
        <v>70111603</v>
      </c>
      <c r="G5041" s="64" t="s">
        <v>13630</v>
      </c>
      <c r="H5041" s="64">
        <v>3</v>
      </c>
      <c r="I5041" s="64">
        <v>9</v>
      </c>
      <c r="J5041" s="66">
        <v>1</v>
      </c>
      <c r="K5041" s="67">
        <v>4000000</v>
      </c>
      <c r="L5041" s="68" t="s">
        <v>13</v>
      </c>
      <c r="M5041" s="68" t="s">
        <v>254</v>
      </c>
    </row>
    <row r="5042" spans="1:13" s="3" customFormat="1" ht="12.75" x14ac:dyDescent="0.2">
      <c r="A5042" s="62" t="s">
        <v>23</v>
      </c>
      <c r="B5042" s="62" t="s">
        <v>878</v>
      </c>
      <c r="C5042" s="63">
        <v>10</v>
      </c>
      <c r="D5042" s="62" t="s">
        <v>13497</v>
      </c>
      <c r="E5042" s="62" t="s">
        <v>4379</v>
      </c>
      <c r="F5042" s="69">
        <v>72102900</v>
      </c>
      <c r="G5042" s="62" t="s">
        <v>13631</v>
      </c>
      <c r="H5042" s="62">
        <v>1</v>
      </c>
      <c r="I5042" s="62">
        <v>3</v>
      </c>
      <c r="J5042" s="70">
        <v>1</v>
      </c>
      <c r="K5042" s="71">
        <v>100000000</v>
      </c>
      <c r="L5042" s="72" t="s">
        <v>13</v>
      </c>
      <c r="M5042" s="72" t="s">
        <v>254</v>
      </c>
    </row>
    <row r="5043" spans="1:13" s="3" customFormat="1" ht="12.75" x14ac:dyDescent="0.2">
      <c r="A5043" s="62" t="s">
        <v>23</v>
      </c>
      <c r="B5043" s="62" t="s">
        <v>879</v>
      </c>
      <c r="C5043" s="63">
        <v>10</v>
      </c>
      <c r="D5043" s="64" t="s">
        <v>13498</v>
      </c>
      <c r="E5043" s="64" t="s">
        <v>4380</v>
      </c>
      <c r="F5043" s="65">
        <v>72102900</v>
      </c>
      <c r="G5043" s="64" t="s">
        <v>13631</v>
      </c>
      <c r="H5043" s="64">
        <v>1</v>
      </c>
      <c r="I5043" s="64">
        <v>3</v>
      </c>
      <c r="J5043" s="66">
        <v>1</v>
      </c>
      <c r="K5043" s="67">
        <v>100000000</v>
      </c>
      <c r="L5043" s="68" t="s">
        <v>13</v>
      </c>
      <c r="M5043" s="68" t="s">
        <v>254</v>
      </c>
    </row>
    <row r="5044" spans="1:13" s="3" customFormat="1" ht="12.75" x14ac:dyDescent="0.2">
      <c r="A5044" s="62" t="s">
        <v>23</v>
      </c>
      <c r="B5044" s="62" t="s">
        <v>1794</v>
      </c>
      <c r="C5044" s="63">
        <v>10</v>
      </c>
      <c r="D5044" s="62" t="s">
        <v>13553</v>
      </c>
      <c r="E5044" s="62" t="s">
        <v>4381</v>
      </c>
      <c r="F5044" s="69">
        <v>72151511</v>
      </c>
      <c r="G5044" s="62" t="s">
        <v>13631</v>
      </c>
      <c r="H5044" s="62">
        <v>1</v>
      </c>
      <c r="I5044" s="62">
        <v>3</v>
      </c>
      <c r="J5044" s="70">
        <v>1</v>
      </c>
      <c r="K5044" s="71">
        <v>250000000</v>
      </c>
      <c r="L5044" s="72" t="s">
        <v>13</v>
      </c>
      <c r="M5044" s="72" t="s">
        <v>254</v>
      </c>
    </row>
    <row r="5045" spans="1:13" s="3" customFormat="1" ht="12.75" x14ac:dyDescent="0.2">
      <c r="A5045" s="62" t="s">
        <v>23</v>
      </c>
      <c r="B5045" s="62" t="s">
        <v>472</v>
      </c>
      <c r="C5045" s="63">
        <v>10</v>
      </c>
      <c r="D5045" s="64" t="s">
        <v>13437</v>
      </c>
      <c r="E5045" s="64" t="s">
        <v>4382</v>
      </c>
      <c r="F5045" s="65">
        <v>47131500</v>
      </c>
      <c r="G5045" s="64" t="s">
        <v>13633</v>
      </c>
      <c r="H5045" s="64">
        <v>4</v>
      </c>
      <c r="I5045" s="64">
        <v>7</v>
      </c>
      <c r="J5045" s="66">
        <v>5</v>
      </c>
      <c r="K5045" s="67">
        <v>1100000</v>
      </c>
      <c r="L5045" s="68" t="s">
        <v>15</v>
      </c>
      <c r="M5045" s="68" t="s">
        <v>254</v>
      </c>
    </row>
    <row r="5046" spans="1:13" s="3" customFormat="1" ht="12.75" x14ac:dyDescent="0.2">
      <c r="A5046" s="62" t="s">
        <v>23</v>
      </c>
      <c r="B5046" s="62" t="s">
        <v>431</v>
      </c>
      <c r="C5046" s="63">
        <v>10</v>
      </c>
      <c r="D5046" s="62" t="s">
        <v>13375</v>
      </c>
      <c r="E5046" s="62" t="s">
        <v>4383</v>
      </c>
      <c r="F5046" s="69">
        <v>15121501</v>
      </c>
      <c r="G5046" s="62" t="s">
        <v>13633</v>
      </c>
      <c r="H5046" s="62">
        <v>4</v>
      </c>
      <c r="I5046" s="62">
        <v>7</v>
      </c>
      <c r="J5046" s="70">
        <v>20</v>
      </c>
      <c r="K5046" s="71">
        <v>390000</v>
      </c>
      <c r="L5046" s="72" t="s">
        <v>15</v>
      </c>
      <c r="M5046" s="72" t="s">
        <v>254</v>
      </c>
    </row>
    <row r="5047" spans="1:13" s="3" customFormat="1" ht="12.75" x14ac:dyDescent="0.2">
      <c r="A5047" s="62" t="s">
        <v>23</v>
      </c>
      <c r="B5047" s="62" t="s">
        <v>1790</v>
      </c>
      <c r="C5047" s="63">
        <v>10</v>
      </c>
      <c r="D5047" s="64" t="s">
        <v>13549</v>
      </c>
      <c r="E5047" s="64" t="s">
        <v>4384</v>
      </c>
      <c r="F5047" s="65">
        <v>40141736</v>
      </c>
      <c r="G5047" s="64" t="s">
        <v>13633</v>
      </c>
      <c r="H5047" s="64">
        <v>4</v>
      </c>
      <c r="I5047" s="64">
        <v>6</v>
      </c>
      <c r="J5047" s="66">
        <v>2</v>
      </c>
      <c r="K5047" s="67">
        <v>160000</v>
      </c>
      <c r="L5047" s="68" t="s">
        <v>15</v>
      </c>
      <c r="M5047" s="68" t="s">
        <v>254</v>
      </c>
    </row>
    <row r="5048" spans="1:13" s="3" customFormat="1" ht="12.75" x14ac:dyDescent="0.2">
      <c r="A5048" s="62" t="s">
        <v>23</v>
      </c>
      <c r="B5048" s="62" t="s">
        <v>1785</v>
      </c>
      <c r="C5048" s="63">
        <v>10</v>
      </c>
      <c r="D5048" s="62" t="s">
        <v>13544</v>
      </c>
      <c r="E5048" s="62" t="s">
        <v>4385</v>
      </c>
      <c r="F5048" s="69">
        <v>15111506</v>
      </c>
      <c r="G5048" s="62" t="s">
        <v>13630</v>
      </c>
      <c r="H5048" s="62">
        <v>1</v>
      </c>
      <c r="I5048" s="62">
        <v>8</v>
      </c>
      <c r="J5048" s="70">
        <v>6.5</v>
      </c>
      <c r="K5048" s="71">
        <v>455000</v>
      </c>
      <c r="L5048" s="72" t="s">
        <v>1759</v>
      </c>
      <c r="M5048" s="72" t="s">
        <v>254</v>
      </c>
    </row>
    <row r="5049" spans="1:13" s="3" customFormat="1" ht="12.75" x14ac:dyDescent="0.2">
      <c r="A5049" s="62" t="s">
        <v>23</v>
      </c>
      <c r="B5049" s="62" t="s">
        <v>1785</v>
      </c>
      <c r="C5049" s="63">
        <v>10</v>
      </c>
      <c r="D5049" s="64" t="s">
        <v>13544</v>
      </c>
      <c r="E5049" s="64" t="s">
        <v>4386</v>
      </c>
      <c r="F5049" s="65">
        <v>15111506</v>
      </c>
      <c r="G5049" s="64" t="s">
        <v>13630</v>
      </c>
      <c r="H5049" s="64">
        <v>1</v>
      </c>
      <c r="I5049" s="64">
        <v>8</v>
      </c>
      <c r="J5049" s="66">
        <v>13</v>
      </c>
      <c r="K5049" s="67">
        <v>624000</v>
      </c>
      <c r="L5049" s="68" t="s">
        <v>1759</v>
      </c>
      <c r="M5049" s="68" t="s">
        <v>254</v>
      </c>
    </row>
    <row r="5050" spans="1:13" s="3" customFormat="1" ht="12.75" x14ac:dyDescent="0.2">
      <c r="A5050" s="62" t="s">
        <v>23</v>
      </c>
      <c r="B5050" s="62" t="s">
        <v>221</v>
      </c>
      <c r="C5050" s="63">
        <v>10</v>
      </c>
      <c r="D5050" s="62" t="s">
        <v>13382</v>
      </c>
      <c r="E5050" s="62" t="s">
        <v>4387</v>
      </c>
      <c r="F5050" s="69">
        <v>31201610</v>
      </c>
      <c r="G5050" s="62" t="s">
        <v>13633</v>
      </c>
      <c r="H5050" s="62">
        <v>4</v>
      </c>
      <c r="I5050" s="62">
        <v>7</v>
      </c>
      <c r="J5050" s="70">
        <v>40</v>
      </c>
      <c r="K5050" s="71">
        <v>9600000</v>
      </c>
      <c r="L5050" s="72" t="s">
        <v>15</v>
      </c>
      <c r="M5050" s="72" t="s">
        <v>254</v>
      </c>
    </row>
    <row r="5051" spans="1:13" s="3" customFormat="1" ht="12.75" x14ac:dyDescent="0.2">
      <c r="A5051" s="62" t="s">
        <v>23</v>
      </c>
      <c r="B5051" s="62" t="s">
        <v>221</v>
      </c>
      <c r="C5051" s="63">
        <v>10</v>
      </c>
      <c r="D5051" s="64" t="s">
        <v>13382</v>
      </c>
      <c r="E5051" s="64" t="s">
        <v>4388</v>
      </c>
      <c r="F5051" s="65">
        <v>31201610</v>
      </c>
      <c r="G5051" s="64" t="s">
        <v>13633</v>
      </c>
      <c r="H5051" s="64">
        <v>4</v>
      </c>
      <c r="I5051" s="64">
        <v>7</v>
      </c>
      <c r="J5051" s="66">
        <v>1</v>
      </c>
      <c r="K5051" s="67">
        <v>20000</v>
      </c>
      <c r="L5051" s="68" t="s">
        <v>15</v>
      </c>
      <c r="M5051" s="68" t="s">
        <v>254</v>
      </c>
    </row>
    <row r="5052" spans="1:13" s="3" customFormat="1" ht="12.75" x14ac:dyDescent="0.2">
      <c r="A5052" s="62" t="s">
        <v>23</v>
      </c>
      <c r="B5052" s="62" t="s">
        <v>433</v>
      </c>
      <c r="C5052" s="63">
        <v>10</v>
      </c>
      <c r="D5052" s="62" t="s">
        <v>13383</v>
      </c>
      <c r="E5052" s="62" t="s">
        <v>4389</v>
      </c>
      <c r="F5052" s="69">
        <v>41104213</v>
      </c>
      <c r="G5052" s="62" t="s">
        <v>13633</v>
      </c>
      <c r="H5052" s="62">
        <v>4</v>
      </c>
      <c r="I5052" s="62">
        <v>7</v>
      </c>
      <c r="J5052" s="70">
        <v>80</v>
      </c>
      <c r="K5052" s="71">
        <v>288000</v>
      </c>
      <c r="L5052" s="72" t="s">
        <v>15</v>
      </c>
      <c r="M5052" s="72" t="s">
        <v>254</v>
      </c>
    </row>
    <row r="5053" spans="1:13" s="3" customFormat="1" ht="12.75" x14ac:dyDescent="0.2">
      <c r="A5053" s="62" t="s">
        <v>23</v>
      </c>
      <c r="B5053" s="62" t="s">
        <v>877</v>
      </c>
      <c r="C5053" s="63">
        <v>10</v>
      </c>
      <c r="D5053" s="64" t="s">
        <v>13496</v>
      </c>
      <c r="E5053" s="64" t="s">
        <v>4390</v>
      </c>
      <c r="F5053" s="65">
        <v>30265100</v>
      </c>
      <c r="G5053" s="64" t="s">
        <v>13633</v>
      </c>
      <c r="H5053" s="64">
        <v>4</v>
      </c>
      <c r="I5053" s="64">
        <v>7</v>
      </c>
      <c r="J5053" s="66">
        <v>10</v>
      </c>
      <c r="K5053" s="67">
        <v>450000</v>
      </c>
      <c r="L5053" s="68" t="s">
        <v>15</v>
      </c>
      <c r="M5053" s="68" t="s">
        <v>254</v>
      </c>
    </row>
    <row r="5054" spans="1:13" s="3" customFormat="1" ht="12.75" x14ac:dyDescent="0.2">
      <c r="A5054" s="62" t="s">
        <v>23</v>
      </c>
      <c r="B5054" s="62" t="s">
        <v>877</v>
      </c>
      <c r="C5054" s="63">
        <v>10</v>
      </c>
      <c r="D5054" s="62" t="s">
        <v>13496</v>
      </c>
      <c r="E5054" s="62" t="s">
        <v>4391</v>
      </c>
      <c r="F5054" s="69">
        <v>30265100</v>
      </c>
      <c r="G5054" s="62" t="s">
        <v>13633</v>
      </c>
      <c r="H5054" s="62">
        <v>4</v>
      </c>
      <c r="I5054" s="62">
        <v>7</v>
      </c>
      <c r="J5054" s="70">
        <v>10</v>
      </c>
      <c r="K5054" s="71">
        <v>400000</v>
      </c>
      <c r="L5054" s="72" t="s">
        <v>15</v>
      </c>
      <c r="M5054" s="72" t="s">
        <v>254</v>
      </c>
    </row>
    <row r="5055" spans="1:13" s="3" customFormat="1" ht="12.75" x14ac:dyDescent="0.2">
      <c r="A5055" s="62" t="s">
        <v>23</v>
      </c>
      <c r="B5055" s="62" t="s">
        <v>877</v>
      </c>
      <c r="C5055" s="63">
        <v>10</v>
      </c>
      <c r="D5055" s="64" t="s">
        <v>13496</v>
      </c>
      <c r="E5055" s="64" t="s">
        <v>4392</v>
      </c>
      <c r="F5055" s="65">
        <v>23271813</v>
      </c>
      <c r="G5055" s="64" t="s">
        <v>13633</v>
      </c>
      <c r="H5055" s="64">
        <v>4</v>
      </c>
      <c r="I5055" s="64">
        <v>7</v>
      </c>
      <c r="J5055" s="66">
        <v>3</v>
      </c>
      <c r="K5055" s="67">
        <v>1200000</v>
      </c>
      <c r="L5055" s="68" t="s">
        <v>15</v>
      </c>
      <c r="M5055" s="68" t="s">
        <v>254</v>
      </c>
    </row>
    <row r="5056" spans="1:13" s="3" customFormat="1" ht="12.75" x14ac:dyDescent="0.2">
      <c r="A5056" s="62" t="s">
        <v>23</v>
      </c>
      <c r="B5056" s="62" t="s">
        <v>1785</v>
      </c>
      <c r="C5056" s="63">
        <v>10</v>
      </c>
      <c r="D5056" s="62" t="s">
        <v>13544</v>
      </c>
      <c r="E5056" s="62" t="s">
        <v>4393</v>
      </c>
      <c r="F5056" s="69">
        <v>12352104</v>
      </c>
      <c r="G5056" s="62" t="s">
        <v>13633</v>
      </c>
      <c r="H5056" s="62">
        <v>4</v>
      </c>
      <c r="I5056" s="62">
        <v>7</v>
      </c>
      <c r="J5056" s="70">
        <v>30</v>
      </c>
      <c r="K5056" s="71">
        <v>5700000</v>
      </c>
      <c r="L5056" s="72" t="s">
        <v>15</v>
      </c>
      <c r="M5056" s="72" t="s">
        <v>254</v>
      </c>
    </row>
    <row r="5057" spans="1:13" s="3" customFormat="1" ht="12.75" x14ac:dyDescent="0.2">
      <c r="A5057" s="62" t="s">
        <v>23</v>
      </c>
      <c r="B5057" s="62" t="s">
        <v>219</v>
      </c>
      <c r="C5057" s="63">
        <v>10</v>
      </c>
      <c r="D5057" s="64" t="s">
        <v>13379</v>
      </c>
      <c r="E5057" s="64" t="s">
        <v>4394</v>
      </c>
      <c r="F5057" s="65">
        <v>27112115</v>
      </c>
      <c r="G5057" s="64" t="s">
        <v>13633</v>
      </c>
      <c r="H5057" s="64">
        <v>4</v>
      </c>
      <c r="I5057" s="64">
        <v>6</v>
      </c>
      <c r="J5057" s="66">
        <v>1</v>
      </c>
      <c r="K5057" s="67">
        <v>370000</v>
      </c>
      <c r="L5057" s="68" t="s">
        <v>15</v>
      </c>
      <c r="M5057" s="68" t="s">
        <v>254</v>
      </c>
    </row>
    <row r="5058" spans="1:13" s="3" customFormat="1" ht="12.75" x14ac:dyDescent="0.2">
      <c r="A5058" s="62" t="s">
        <v>23</v>
      </c>
      <c r="B5058" s="62" t="s">
        <v>219</v>
      </c>
      <c r="C5058" s="63">
        <v>10</v>
      </c>
      <c r="D5058" s="62" t="s">
        <v>13379</v>
      </c>
      <c r="E5058" s="62" t="s">
        <v>4395</v>
      </c>
      <c r="F5058" s="69">
        <v>31162500</v>
      </c>
      <c r="G5058" s="62" t="s">
        <v>13633</v>
      </c>
      <c r="H5058" s="62">
        <v>4</v>
      </c>
      <c r="I5058" s="62">
        <v>6</v>
      </c>
      <c r="J5058" s="70">
        <v>2</v>
      </c>
      <c r="K5058" s="71">
        <v>250000</v>
      </c>
      <c r="L5058" s="72" t="s">
        <v>15</v>
      </c>
      <c r="M5058" s="72" t="s">
        <v>254</v>
      </c>
    </row>
    <row r="5059" spans="1:13" s="3" customFormat="1" ht="12.75" x14ac:dyDescent="0.2">
      <c r="A5059" s="62" t="s">
        <v>23</v>
      </c>
      <c r="B5059" s="62" t="s">
        <v>433</v>
      </c>
      <c r="C5059" s="63">
        <v>10</v>
      </c>
      <c r="D5059" s="64" t="s">
        <v>13383</v>
      </c>
      <c r="E5059" s="64" t="s">
        <v>4396</v>
      </c>
      <c r="F5059" s="65">
        <v>12142004</v>
      </c>
      <c r="G5059" s="64" t="s">
        <v>13630</v>
      </c>
      <c r="H5059" s="64">
        <v>1</v>
      </c>
      <c r="I5059" s="64">
        <v>8</v>
      </c>
      <c r="J5059" s="66">
        <v>21</v>
      </c>
      <c r="K5059" s="67">
        <v>588000</v>
      </c>
      <c r="L5059" s="68" t="s">
        <v>3286</v>
      </c>
      <c r="M5059" s="68" t="s">
        <v>254</v>
      </c>
    </row>
    <row r="5060" spans="1:13" s="3" customFormat="1" ht="12.75" x14ac:dyDescent="0.2">
      <c r="A5060" s="62" t="s">
        <v>23</v>
      </c>
      <c r="B5060" s="62" t="s">
        <v>405</v>
      </c>
      <c r="C5060" s="63">
        <v>10</v>
      </c>
      <c r="D5060" s="62" t="s">
        <v>13426</v>
      </c>
      <c r="E5060" s="62" t="s">
        <v>4397</v>
      </c>
      <c r="F5060" s="69">
        <v>47121604</v>
      </c>
      <c r="G5060" s="62" t="s">
        <v>13633</v>
      </c>
      <c r="H5060" s="62">
        <v>4</v>
      </c>
      <c r="I5060" s="62">
        <v>6</v>
      </c>
      <c r="J5060" s="70">
        <v>1</v>
      </c>
      <c r="K5060" s="71">
        <v>2500000</v>
      </c>
      <c r="L5060" s="72" t="s">
        <v>15</v>
      </c>
      <c r="M5060" s="72" t="s">
        <v>254</v>
      </c>
    </row>
    <row r="5061" spans="1:13" s="3" customFormat="1" ht="12.75" x14ac:dyDescent="0.2">
      <c r="A5061" s="62" t="s">
        <v>23</v>
      </c>
      <c r="B5061" s="62" t="s">
        <v>217</v>
      </c>
      <c r="C5061" s="63">
        <v>10</v>
      </c>
      <c r="D5061" s="64" t="s">
        <v>13378</v>
      </c>
      <c r="E5061" s="64" t="s">
        <v>4398</v>
      </c>
      <c r="F5061" s="65">
        <v>40141742</v>
      </c>
      <c r="G5061" s="64" t="s">
        <v>13633</v>
      </c>
      <c r="H5061" s="64">
        <v>4</v>
      </c>
      <c r="I5061" s="64">
        <v>7</v>
      </c>
      <c r="J5061" s="66">
        <v>30</v>
      </c>
      <c r="K5061" s="67">
        <v>330000</v>
      </c>
      <c r="L5061" s="68" t="s">
        <v>15</v>
      </c>
      <c r="M5061" s="68" t="s">
        <v>254</v>
      </c>
    </row>
    <row r="5062" spans="1:13" s="3" customFormat="1" ht="12.75" x14ac:dyDescent="0.2">
      <c r="A5062" s="62" t="s">
        <v>23</v>
      </c>
      <c r="B5062" s="62" t="s">
        <v>877</v>
      </c>
      <c r="C5062" s="63">
        <v>10</v>
      </c>
      <c r="D5062" s="62" t="s">
        <v>13496</v>
      </c>
      <c r="E5062" s="62" t="s">
        <v>4399</v>
      </c>
      <c r="F5062" s="69">
        <v>30262200</v>
      </c>
      <c r="G5062" s="62" t="s">
        <v>13633</v>
      </c>
      <c r="H5062" s="62">
        <v>4</v>
      </c>
      <c r="I5062" s="62">
        <v>7</v>
      </c>
      <c r="J5062" s="70">
        <v>1</v>
      </c>
      <c r="K5062" s="71">
        <v>270000</v>
      </c>
      <c r="L5062" s="72" t="s">
        <v>15</v>
      </c>
      <c r="M5062" s="72" t="s">
        <v>254</v>
      </c>
    </row>
    <row r="5063" spans="1:13" s="3" customFormat="1" ht="12.75" x14ac:dyDescent="0.2">
      <c r="A5063" s="62" t="s">
        <v>23</v>
      </c>
      <c r="B5063" s="62" t="s">
        <v>877</v>
      </c>
      <c r="C5063" s="63">
        <v>10</v>
      </c>
      <c r="D5063" s="64" t="s">
        <v>13496</v>
      </c>
      <c r="E5063" s="64" t="s">
        <v>4400</v>
      </c>
      <c r="F5063" s="65">
        <v>30262200</v>
      </c>
      <c r="G5063" s="64" t="s">
        <v>13633</v>
      </c>
      <c r="H5063" s="64">
        <v>4</v>
      </c>
      <c r="I5063" s="64">
        <v>7</v>
      </c>
      <c r="J5063" s="66">
        <v>1</v>
      </c>
      <c r="K5063" s="67">
        <v>70000</v>
      </c>
      <c r="L5063" s="68" t="s">
        <v>15</v>
      </c>
      <c r="M5063" s="68" t="s">
        <v>254</v>
      </c>
    </row>
    <row r="5064" spans="1:13" s="3" customFormat="1" ht="12.75" x14ac:dyDescent="0.2">
      <c r="A5064" s="62" t="s">
        <v>23</v>
      </c>
      <c r="B5064" s="62" t="s">
        <v>877</v>
      </c>
      <c r="C5064" s="63">
        <v>10</v>
      </c>
      <c r="D5064" s="62" t="s">
        <v>13496</v>
      </c>
      <c r="E5064" s="62" t="s">
        <v>4401</v>
      </c>
      <c r="F5064" s="69">
        <v>30262200</v>
      </c>
      <c r="G5064" s="62" t="s">
        <v>13633</v>
      </c>
      <c r="H5064" s="62">
        <v>4</v>
      </c>
      <c r="I5064" s="62">
        <v>7</v>
      </c>
      <c r="J5064" s="70">
        <v>1</v>
      </c>
      <c r="K5064" s="71">
        <v>155000</v>
      </c>
      <c r="L5064" s="72" t="s">
        <v>15</v>
      </c>
      <c r="M5064" s="72" t="s">
        <v>254</v>
      </c>
    </row>
    <row r="5065" spans="1:13" s="3" customFormat="1" ht="12.75" x14ac:dyDescent="0.2">
      <c r="A5065" s="62" t="s">
        <v>23</v>
      </c>
      <c r="B5065" s="62" t="s">
        <v>265</v>
      </c>
      <c r="C5065" s="63">
        <v>10</v>
      </c>
      <c r="D5065" s="64" t="s">
        <v>13462</v>
      </c>
      <c r="E5065" s="64" t="s">
        <v>4402</v>
      </c>
      <c r="F5065" s="65">
        <v>26111700</v>
      </c>
      <c r="G5065" s="64" t="s">
        <v>13630</v>
      </c>
      <c r="H5065" s="64">
        <v>1</v>
      </c>
      <c r="I5065" s="64">
        <v>3</v>
      </c>
      <c r="J5065" s="66">
        <v>3</v>
      </c>
      <c r="K5065" s="67">
        <v>990000</v>
      </c>
      <c r="L5065" s="68" t="s">
        <v>15</v>
      </c>
      <c r="M5065" s="68" t="s">
        <v>254</v>
      </c>
    </row>
    <row r="5066" spans="1:13" s="3" customFormat="1" ht="12.75" x14ac:dyDescent="0.2">
      <c r="A5066" s="62" t="s">
        <v>23</v>
      </c>
      <c r="B5066" s="62" t="s">
        <v>265</v>
      </c>
      <c r="C5066" s="63">
        <v>10</v>
      </c>
      <c r="D5066" s="62" t="s">
        <v>13462</v>
      </c>
      <c r="E5066" s="62" t="s">
        <v>4403</v>
      </c>
      <c r="F5066" s="69">
        <v>26111700</v>
      </c>
      <c r="G5066" s="62" t="s">
        <v>13630</v>
      </c>
      <c r="H5066" s="62">
        <v>1</v>
      </c>
      <c r="I5066" s="62">
        <v>3</v>
      </c>
      <c r="J5066" s="70">
        <v>3</v>
      </c>
      <c r="K5066" s="71">
        <v>3000000</v>
      </c>
      <c r="L5066" s="72" t="s">
        <v>15</v>
      </c>
      <c r="M5066" s="72" t="s">
        <v>254</v>
      </c>
    </row>
    <row r="5067" spans="1:13" s="3" customFormat="1" ht="12.75" x14ac:dyDescent="0.2">
      <c r="A5067" s="62" t="s">
        <v>23</v>
      </c>
      <c r="B5067" s="62" t="s">
        <v>265</v>
      </c>
      <c r="C5067" s="63">
        <v>10</v>
      </c>
      <c r="D5067" s="64" t="s">
        <v>13462</v>
      </c>
      <c r="E5067" s="64" t="s">
        <v>4404</v>
      </c>
      <c r="F5067" s="65">
        <v>26111702</v>
      </c>
      <c r="G5067" s="64" t="s">
        <v>13633</v>
      </c>
      <c r="H5067" s="64">
        <v>4</v>
      </c>
      <c r="I5067" s="64">
        <v>7</v>
      </c>
      <c r="J5067" s="66">
        <v>200</v>
      </c>
      <c r="K5067" s="67">
        <v>1600000</v>
      </c>
      <c r="L5067" s="68" t="s">
        <v>15</v>
      </c>
      <c r="M5067" s="68" t="s">
        <v>254</v>
      </c>
    </row>
    <row r="5068" spans="1:13" s="3" customFormat="1" ht="12.75" x14ac:dyDescent="0.2">
      <c r="A5068" s="62" t="s">
        <v>23</v>
      </c>
      <c r="B5068" s="62" t="s">
        <v>265</v>
      </c>
      <c r="C5068" s="63">
        <v>10</v>
      </c>
      <c r="D5068" s="62" t="s">
        <v>13462</v>
      </c>
      <c r="E5068" s="62" t="s">
        <v>4405</v>
      </c>
      <c r="F5068" s="69">
        <v>26111701</v>
      </c>
      <c r="G5068" s="62" t="s">
        <v>13633</v>
      </c>
      <c r="H5068" s="62">
        <v>4</v>
      </c>
      <c r="I5068" s="62">
        <v>7</v>
      </c>
      <c r="J5068" s="70">
        <v>6</v>
      </c>
      <c r="K5068" s="71">
        <v>15600</v>
      </c>
      <c r="L5068" s="72" t="s">
        <v>15</v>
      </c>
      <c r="M5068" s="72" t="s">
        <v>254</v>
      </c>
    </row>
    <row r="5069" spans="1:13" s="3" customFormat="1" ht="12.75" x14ac:dyDescent="0.2">
      <c r="A5069" s="62" t="s">
        <v>23</v>
      </c>
      <c r="B5069" s="62" t="s">
        <v>265</v>
      </c>
      <c r="C5069" s="63">
        <v>10</v>
      </c>
      <c r="D5069" s="64" t="s">
        <v>13462</v>
      </c>
      <c r="E5069" s="64" t="s">
        <v>4406</v>
      </c>
      <c r="F5069" s="65">
        <v>26111701</v>
      </c>
      <c r="G5069" s="64" t="s">
        <v>13633</v>
      </c>
      <c r="H5069" s="64">
        <v>4</v>
      </c>
      <c r="I5069" s="64">
        <v>7</v>
      </c>
      <c r="J5069" s="66">
        <v>4</v>
      </c>
      <c r="K5069" s="67">
        <v>260000</v>
      </c>
      <c r="L5069" s="68" t="s">
        <v>15</v>
      </c>
      <c r="M5069" s="68" t="s">
        <v>254</v>
      </c>
    </row>
    <row r="5070" spans="1:13" s="3" customFormat="1" ht="12.75" x14ac:dyDescent="0.2">
      <c r="A5070" s="62" t="s">
        <v>23</v>
      </c>
      <c r="B5070" s="62" t="s">
        <v>265</v>
      </c>
      <c r="C5070" s="63">
        <v>10</v>
      </c>
      <c r="D5070" s="62" t="s">
        <v>13462</v>
      </c>
      <c r="E5070" s="62" t="s">
        <v>4407</v>
      </c>
      <c r="F5070" s="69">
        <v>26111701</v>
      </c>
      <c r="G5070" s="62" t="s">
        <v>13633</v>
      </c>
      <c r="H5070" s="62">
        <v>4</v>
      </c>
      <c r="I5070" s="62">
        <v>7</v>
      </c>
      <c r="J5070" s="70">
        <v>1</v>
      </c>
      <c r="K5070" s="71">
        <v>1800000</v>
      </c>
      <c r="L5070" s="72" t="s">
        <v>15</v>
      </c>
      <c r="M5070" s="72" t="s">
        <v>254</v>
      </c>
    </row>
    <row r="5071" spans="1:13" s="3" customFormat="1" ht="12.75" x14ac:dyDescent="0.2">
      <c r="A5071" s="62" t="s">
        <v>23</v>
      </c>
      <c r="B5071" s="62" t="s">
        <v>265</v>
      </c>
      <c r="C5071" s="63">
        <v>10</v>
      </c>
      <c r="D5071" s="64" t="s">
        <v>13462</v>
      </c>
      <c r="E5071" s="64" t="s">
        <v>4408</v>
      </c>
      <c r="F5071" s="65">
        <v>26111701</v>
      </c>
      <c r="G5071" s="64" t="s">
        <v>13633</v>
      </c>
      <c r="H5071" s="64">
        <v>4</v>
      </c>
      <c r="I5071" s="64">
        <v>7</v>
      </c>
      <c r="J5071" s="66">
        <v>12</v>
      </c>
      <c r="K5071" s="67">
        <v>144000</v>
      </c>
      <c r="L5071" s="68" t="s">
        <v>15</v>
      </c>
      <c r="M5071" s="68" t="s">
        <v>254</v>
      </c>
    </row>
    <row r="5072" spans="1:13" s="3" customFormat="1" ht="12.75" x14ac:dyDescent="0.2">
      <c r="A5072" s="62" t="s">
        <v>23</v>
      </c>
      <c r="B5072" s="62" t="s">
        <v>265</v>
      </c>
      <c r="C5072" s="63">
        <v>10</v>
      </c>
      <c r="D5072" s="62" t="s">
        <v>13462</v>
      </c>
      <c r="E5072" s="62" t="s">
        <v>4409</v>
      </c>
      <c r="F5072" s="69">
        <v>26111702</v>
      </c>
      <c r="G5072" s="62" t="s">
        <v>13633</v>
      </c>
      <c r="H5072" s="62">
        <v>4</v>
      </c>
      <c r="I5072" s="62">
        <v>7</v>
      </c>
      <c r="J5072" s="70">
        <v>20</v>
      </c>
      <c r="K5072" s="71">
        <v>560000</v>
      </c>
      <c r="L5072" s="72" t="s">
        <v>15</v>
      </c>
      <c r="M5072" s="72" t="s">
        <v>254</v>
      </c>
    </row>
    <row r="5073" spans="1:13" s="3" customFormat="1" ht="12.75" x14ac:dyDescent="0.2">
      <c r="A5073" s="62" t="s">
        <v>23</v>
      </c>
      <c r="B5073" s="62" t="s">
        <v>219</v>
      </c>
      <c r="C5073" s="63">
        <v>10</v>
      </c>
      <c r="D5073" s="64" t="s">
        <v>13379</v>
      </c>
      <c r="E5073" s="64" t="s">
        <v>4410</v>
      </c>
      <c r="F5073" s="65">
        <v>27112841</v>
      </c>
      <c r="G5073" s="64" t="s">
        <v>13633</v>
      </c>
      <c r="H5073" s="64">
        <v>4</v>
      </c>
      <c r="I5073" s="64">
        <v>7</v>
      </c>
      <c r="J5073" s="66">
        <v>5</v>
      </c>
      <c r="K5073" s="67">
        <v>75000</v>
      </c>
      <c r="L5073" s="68" t="s">
        <v>15</v>
      </c>
      <c r="M5073" s="68" t="s">
        <v>254</v>
      </c>
    </row>
    <row r="5074" spans="1:13" s="3" customFormat="1" ht="12.75" x14ac:dyDescent="0.2">
      <c r="A5074" s="62" t="s">
        <v>23</v>
      </c>
      <c r="B5074" s="62" t="s">
        <v>219</v>
      </c>
      <c r="C5074" s="63">
        <v>10</v>
      </c>
      <c r="D5074" s="62" t="s">
        <v>13379</v>
      </c>
      <c r="E5074" s="62" t="s">
        <v>4411</v>
      </c>
      <c r="F5074" s="69">
        <v>27112841</v>
      </c>
      <c r="G5074" s="62" t="s">
        <v>13633</v>
      </c>
      <c r="H5074" s="62">
        <v>4</v>
      </c>
      <c r="I5074" s="62">
        <v>7</v>
      </c>
      <c r="J5074" s="70">
        <v>5</v>
      </c>
      <c r="K5074" s="71">
        <v>70000</v>
      </c>
      <c r="L5074" s="72" t="s">
        <v>15</v>
      </c>
      <c r="M5074" s="72" t="s">
        <v>254</v>
      </c>
    </row>
    <row r="5075" spans="1:13" s="3" customFormat="1" ht="12.75" x14ac:dyDescent="0.2">
      <c r="A5075" s="62" t="s">
        <v>23</v>
      </c>
      <c r="B5075" s="62" t="s">
        <v>219</v>
      </c>
      <c r="C5075" s="63">
        <v>10</v>
      </c>
      <c r="D5075" s="64" t="s">
        <v>13379</v>
      </c>
      <c r="E5075" s="64" t="s">
        <v>4412</v>
      </c>
      <c r="F5075" s="65">
        <v>27112841</v>
      </c>
      <c r="G5075" s="64" t="s">
        <v>13633</v>
      </c>
      <c r="H5075" s="64">
        <v>4</v>
      </c>
      <c r="I5075" s="64">
        <v>7</v>
      </c>
      <c r="J5075" s="66">
        <v>5</v>
      </c>
      <c r="K5075" s="67">
        <v>60000</v>
      </c>
      <c r="L5075" s="68" t="s">
        <v>15</v>
      </c>
      <c r="M5075" s="68" t="s">
        <v>254</v>
      </c>
    </row>
    <row r="5076" spans="1:13" s="3" customFormat="1" ht="12.75" x14ac:dyDescent="0.2">
      <c r="A5076" s="62" t="s">
        <v>23</v>
      </c>
      <c r="B5076" s="62" t="s">
        <v>219</v>
      </c>
      <c r="C5076" s="63">
        <v>10</v>
      </c>
      <c r="D5076" s="62" t="s">
        <v>13379</v>
      </c>
      <c r="E5076" s="62" t="s">
        <v>4413</v>
      </c>
      <c r="F5076" s="69">
        <v>27112841</v>
      </c>
      <c r="G5076" s="62" t="s">
        <v>13633</v>
      </c>
      <c r="H5076" s="62">
        <v>4</v>
      </c>
      <c r="I5076" s="62">
        <v>7</v>
      </c>
      <c r="J5076" s="70">
        <v>5</v>
      </c>
      <c r="K5076" s="71">
        <v>60000</v>
      </c>
      <c r="L5076" s="72" t="s">
        <v>15</v>
      </c>
      <c r="M5076" s="72" t="s">
        <v>254</v>
      </c>
    </row>
    <row r="5077" spans="1:13" s="3" customFormat="1" ht="12.75" x14ac:dyDescent="0.2">
      <c r="A5077" s="62" t="s">
        <v>23</v>
      </c>
      <c r="B5077" s="62" t="s">
        <v>219</v>
      </c>
      <c r="C5077" s="63">
        <v>10</v>
      </c>
      <c r="D5077" s="64" t="s">
        <v>13379</v>
      </c>
      <c r="E5077" s="64" t="s">
        <v>4414</v>
      </c>
      <c r="F5077" s="65">
        <v>27112841</v>
      </c>
      <c r="G5077" s="64" t="s">
        <v>13633</v>
      </c>
      <c r="H5077" s="64">
        <v>4</v>
      </c>
      <c r="I5077" s="64">
        <v>7</v>
      </c>
      <c r="J5077" s="66">
        <v>5</v>
      </c>
      <c r="K5077" s="67">
        <v>350000</v>
      </c>
      <c r="L5077" s="68" t="s">
        <v>15</v>
      </c>
      <c r="M5077" s="68" t="s">
        <v>254</v>
      </c>
    </row>
    <row r="5078" spans="1:13" s="3" customFormat="1" ht="12.75" x14ac:dyDescent="0.2">
      <c r="A5078" s="62" t="s">
        <v>23</v>
      </c>
      <c r="B5078" s="62" t="s">
        <v>219</v>
      </c>
      <c r="C5078" s="63">
        <v>10</v>
      </c>
      <c r="D5078" s="62" t="s">
        <v>13379</v>
      </c>
      <c r="E5078" s="62" t="s">
        <v>4415</v>
      </c>
      <c r="F5078" s="69">
        <v>27112841</v>
      </c>
      <c r="G5078" s="62" t="s">
        <v>13633</v>
      </c>
      <c r="H5078" s="62">
        <v>4</v>
      </c>
      <c r="I5078" s="62">
        <v>7</v>
      </c>
      <c r="J5078" s="70">
        <v>5</v>
      </c>
      <c r="K5078" s="71">
        <v>475000</v>
      </c>
      <c r="L5078" s="72" t="s">
        <v>15</v>
      </c>
      <c r="M5078" s="72" t="s">
        <v>254</v>
      </c>
    </row>
    <row r="5079" spans="1:13" s="3" customFormat="1" ht="12.75" x14ac:dyDescent="0.2">
      <c r="A5079" s="62" t="s">
        <v>23</v>
      </c>
      <c r="B5079" s="62" t="s">
        <v>219</v>
      </c>
      <c r="C5079" s="63">
        <v>10</v>
      </c>
      <c r="D5079" s="64" t="s">
        <v>13379</v>
      </c>
      <c r="E5079" s="64" t="s">
        <v>4416</v>
      </c>
      <c r="F5079" s="65">
        <v>27112841</v>
      </c>
      <c r="G5079" s="64" t="s">
        <v>13633</v>
      </c>
      <c r="H5079" s="64">
        <v>4</v>
      </c>
      <c r="I5079" s="64">
        <v>7</v>
      </c>
      <c r="J5079" s="66">
        <v>5</v>
      </c>
      <c r="K5079" s="67">
        <v>285000</v>
      </c>
      <c r="L5079" s="68" t="s">
        <v>15</v>
      </c>
      <c r="M5079" s="68" t="s">
        <v>254</v>
      </c>
    </row>
    <row r="5080" spans="1:13" s="3" customFormat="1" ht="12.75" x14ac:dyDescent="0.2">
      <c r="A5080" s="62" t="s">
        <v>23</v>
      </c>
      <c r="B5080" s="62" t="s">
        <v>219</v>
      </c>
      <c r="C5080" s="63">
        <v>10</v>
      </c>
      <c r="D5080" s="62" t="s">
        <v>13379</v>
      </c>
      <c r="E5080" s="62" t="s">
        <v>4417</v>
      </c>
      <c r="F5080" s="69">
        <v>27112841</v>
      </c>
      <c r="G5080" s="62" t="s">
        <v>13633</v>
      </c>
      <c r="H5080" s="62">
        <v>4</v>
      </c>
      <c r="I5080" s="62">
        <v>7</v>
      </c>
      <c r="J5080" s="70">
        <v>5</v>
      </c>
      <c r="K5080" s="71">
        <v>435000</v>
      </c>
      <c r="L5080" s="72" t="s">
        <v>15</v>
      </c>
      <c r="M5080" s="72" t="s">
        <v>254</v>
      </c>
    </row>
    <row r="5081" spans="1:13" s="3" customFormat="1" ht="12.75" x14ac:dyDescent="0.2">
      <c r="A5081" s="62" t="s">
        <v>23</v>
      </c>
      <c r="B5081" s="62" t="s">
        <v>219</v>
      </c>
      <c r="C5081" s="63">
        <v>10</v>
      </c>
      <c r="D5081" s="64" t="s">
        <v>13379</v>
      </c>
      <c r="E5081" s="64" t="s">
        <v>4418</v>
      </c>
      <c r="F5081" s="65">
        <v>27112841</v>
      </c>
      <c r="G5081" s="64" t="s">
        <v>13633</v>
      </c>
      <c r="H5081" s="64">
        <v>4</v>
      </c>
      <c r="I5081" s="64">
        <v>7</v>
      </c>
      <c r="J5081" s="66">
        <v>2</v>
      </c>
      <c r="K5081" s="67">
        <v>170000</v>
      </c>
      <c r="L5081" s="68" t="s">
        <v>15</v>
      </c>
      <c r="M5081" s="68" t="s">
        <v>254</v>
      </c>
    </row>
    <row r="5082" spans="1:13" s="3" customFormat="1" ht="12.75" x14ac:dyDescent="0.2">
      <c r="A5082" s="62" t="s">
        <v>23</v>
      </c>
      <c r="B5082" s="62" t="s">
        <v>219</v>
      </c>
      <c r="C5082" s="63">
        <v>10</v>
      </c>
      <c r="D5082" s="62" t="s">
        <v>13379</v>
      </c>
      <c r="E5082" s="62" t="s">
        <v>4419</v>
      </c>
      <c r="F5082" s="69">
        <v>27112841</v>
      </c>
      <c r="G5082" s="62" t="s">
        <v>13633</v>
      </c>
      <c r="H5082" s="62">
        <v>4</v>
      </c>
      <c r="I5082" s="62">
        <v>7</v>
      </c>
      <c r="J5082" s="70">
        <v>5</v>
      </c>
      <c r="K5082" s="71">
        <v>400000</v>
      </c>
      <c r="L5082" s="72" t="s">
        <v>15</v>
      </c>
      <c r="M5082" s="72" t="s">
        <v>254</v>
      </c>
    </row>
    <row r="5083" spans="1:13" s="3" customFormat="1" ht="12.75" x14ac:dyDescent="0.2">
      <c r="A5083" s="62" t="s">
        <v>23</v>
      </c>
      <c r="B5083" s="62" t="s">
        <v>219</v>
      </c>
      <c r="C5083" s="63">
        <v>10</v>
      </c>
      <c r="D5083" s="64" t="s">
        <v>13379</v>
      </c>
      <c r="E5083" s="64" t="s">
        <v>4420</v>
      </c>
      <c r="F5083" s="65">
        <v>27112841</v>
      </c>
      <c r="G5083" s="64" t="s">
        <v>13633</v>
      </c>
      <c r="H5083" s="64">
        <v>4</v>
      </c>
      <c r="I5083" s="64">
        <v>7</v>
      </c>
      <c r="J5083" s="66">
        <v>5</v>
      </c>
      <c r="K5083" s="67">
        <v>340000</v>
      </c>
      <c r="L5083" s="68" t="s">
        <v>15</v>
      </c>
      <c r="M5083" s="68" t="s">
        <v>254</v>
      </c>
    </row>
    <row r="5084" spans="1:13" s="3" customFormat="1" ht="12.75" x14ac:dyDescent="0.2">
      <c r="A5084" s="62" t="s">
        <v>23</v>
      </c>
      <c r="B5084" s="62" t="s">
        <v>219</v>
      </c>
      <c r="C5084" s="63">
        <v>10</v>
      </c>
      <c r="D5084" s="62" t="s">
        <v>13379</v>
      </c>
      <c r="E5084" s="62" t="s">
        <v>4421</v>
      </c>
      <c r="F5084" s="69">
        <v>27112841</v>
      </c>
      <c r="G5084" s="62" t="s">
        <v>13633</v>
      </c>
      <c r="H5084" s="62">
        <v>4</v>
      </c>
      <c r="I5084" s="62">
        <v>7</v>
      </c>
      <c r="J5084" s="70">
        <v>5</v>
      </c>
      <c r="K5084" s="71">
        <v>310000</v>
      </c>
      <c r="L5084" s="72" t="s">
        <v>15</v>
      </c>
      <c r="M5084" s="72" t="s">
        <v>254</v>
      </c>
    </row>
    <row r="5085" spans="1:13" s="3" customFormat="1" ht="12.75" x14ac:dyDescent="0.2">
      <c r="A5085" s="62" t="s">
        <v>23</v>
      </c>
      <c r="B5085" s="62" t="s">
        <v>217</v>
      </c>
      <c r="C5085" s="63">
        <v>10</v>
      </c>
      <c r="D5085" s="64" t="s">
        <v>13378</v>
      </c>
      <c r="E5085" s="64" t="s">
        <v>4422</v>
      </c>
      <c r="F5085" s="65">
        <v>31211904</v>
      </c>
      <c r="G5085" s="64" t="s">
        <v>13633</v>
      </c>
      <c r="H5085" s="64">
        <v>4</v>
      </c>
      <c r="I5085" s="64">
        <v>7</v>
      </c>
      <c r="J5085" s="66">
        <v>30</v>
      </c>
      <c r="K5085" s="67">
        <v>57000</v>
      </c>
      <c r="L5085" s="68" t="s">
        <v>15</v>
      </c>
      <c r="M5085" s="68" t="s">
        <v>254</v>
      </c>
    </row>
    <row r="5086" spans="1:13" s="3" customFormat="1" ht="12.75" x14ac:dyDescent="0.2">
      <c r="A5086" s="62" t="s">
        <v>23</v>
      </c>
      <c r="B5086" s="62" t="s">
        <v>856</v>
      </c>
      <c r="C5086" s="63">
        <v>10</v>
      </c>
      <c r="D5086" s="62" t="s">
        <v>13475</v>
      </c>
      <c r="E5086" s="62" t="s">
        <v>4423</v>
      </c>
      <c r="F5086" s="69">
        <v>26121636</v>
      </c>
      <c r="G5086" s="62" t="s">
        <v>13633</v>
      </c>
      <c r="H5086" s="62">
        <v>4</v>
      </c>
      <c r="I5086" s="62">
        <v>6</v>
      </c>
      <c r="J5086" s="70">
        <v>1</v>
      </c>
      <c r="K5086" s="71">
        <v>110000</v>
      </c>
      <c r="L5086" s="72" t="s">
        <v>15</v>
      </c>
      <c r="M5086" s="72" t="s">
        <v>254</v>
      </c>
    </row>
    <row r="5087" spans="1:13" s="3" customFormat="1" ht="12.75" x14ac:dyDescent="0.2">
      <c r="A5087" s="62" t="s">
        <v>23</v>
      </c>
      <c r="B5087" s="62" t="s">
        <v>856</v>
      </c>
      <c r="C5087" s="63">
        <v>10</v>
      </c>
      <c r="D5087" s="64" t="s">
        <v>13475</v>
      </c>
      <c r="E5087" s="64" t="s">
        <v>4424</v>
      </c>
      <c r="F5087" s="65">
        <v>26121600</v>
      </c>
      <c r="G5087" s="64" t="s">
        <v>13630</v>
      </c>
      <c r="H5087" s="64">
        <v>1</v>
      </c>
      <c r="I5087" s="64">
        <v>3</v>
      </c>
      <c r="J5087" s="66">
        <v>2</v>
      </c>
      <c r="K5087" s="67">
        <v>200000</v>
      </c>
      <c r="L5087" s="68" t="s">
        <v>15</v>
      </c>
      <c r="M5087" s="68" t="s">
        <v>254</v>
      </c>
    </row>
    <row r="5088" spans="1:13" s="3" customFormat="1" ht="12.75" x14ac:dyDescent="0.2">
      <c r="A5088" s="62" t="s">
        <v>23</v>
      </c>
      <c r="B5088" s="62" t="s">
        <v>215</v>
      </c>
      <c r="C5088" s="63">
        <v>10</v>
      </c>
      <c r="D5088" s="62" t="s">
        <v>13376</v>
      </c>
      <c r="E5088" s="62" t="s">
        <v>4425</v>
      </c>
      <c r="F5088" s="69">
        <v>24121511</v>
      </c>
      <c r="G5088" s="62" t="s">
        <v>13633</v>
      </c>
      <c r="H5088" s="62">
        <v>4</v>
      </c>
      <c r="I5088" s="62">
        <v>7</v>
      </c>
      <c r="J5088" s="70">
        <v>60</v>
      </c>
      <c r="K5088" s="71">
        <v>270000</v>
      </c>
      <c r="L5088" s="72" t="s">
        <v>15</v>
      </c>
      <c r="M5088" s="72" t="s">
        <v>254</v>
      </c>
    </row>
    <row r="5089" spans="1:13" s="3" customFormat="1" ht="12.75" x14ac:dyDescent="0.2">
      <c r="A5089" s="62" t="s">
        <v>23</v>
      </c>
      <c r="B5089" s="62" t="s">
        <v>215</v>
      </c>
      <c r="C5089" s="63">
        <v>10</v>
      </c>
      <c r="D5089" s="64" t="s">
        <v>13376</v>
      </c>
      <c r="E5089" s="64" t="s">
        <v>4426</v>
      </c>
      <c r="F5089" s="65">
        <v>24121511</v>
      </c>
      <c r="G5089" s="64" t="s">
        <v>13633</v>
      </c>
      <c r="H5089" s="64">
        <v>4</v>
      </c>
      <c r="I5089" s="64">
        <v>7</v>
      </c>
      <c r="J5089" s="66">
        <v>60</v>
      </c>
      <c r="K5089" s="67">
        <v>1320000</v>
      </c>
      <c r="L5089" s="68" t="s">
        <v>15</v>
      </c>
      <c r="M5089" s="68" t="s">
        <v>254</v>
      </c>
    </row>
    <row r="5090" spans="1:13" s="3" customFormat="1" ht="12.75" x14ac:dyDescent="0.2">
      <c r="A5090" s="62" t="s">
        <v>23</v>
      </c>
      <c r="B5090" s="62" t="s">
        <v>215</v>
      </c>
      <c r="C5090" s="63">
        <v>10</v>
      </c>
      <c r="D5090" s="62" t="s">
        <v>13376</v>
      </c>
      <c r="E5090" s="62" t="s">
        <v>4427</v>
      </c>
      <c r="F5090" s="69">
        <v>24121511</v>
      </c>
      <c r="G5090" s="62" t="s">
        <v>13633</v>
      </c>
      <c r="H5090" s="62">
        <v>4</v>
      </c>
      <c r="I5090" s="62">
        <v>7</v>
      </c>
      <c r="J5090" s="70">
        <v>60</v>
      </c>
      <c r="K5090" s="71">
        <v>660000</v>
      </c>
      <c r="L5090" s="72" t="s">
        <v>15</v>
      </c>
      <c r="M5090" s="72" t="s">
        <v>254</v>
      </c>
    </row>
    <row r="5091" spans="1:13" s="3" customFormat="1" ht="12.75" x14ac:dyDescent="0.2">
      <c r="A5091" s="62" t="s">
        <v>23</v>
      </c>
      <c r="B5091" s="62" t="s">
        <v>215</v>
      </c>
      <c r="C5091" s="63">
        <v>10</v>
      </c>
      <c r="D5091" s="64" t="s">
        <v>13376</v>
      </c>
      <c r="E5091" s="64" t="s">
        <v>4428</v>
      </c>
      <c r="F5091" s="65">
        <v>24121511</v>
      </c>
      <c r="G5091" s="64" t="s">
        <v>13633</v>
      </c>
      <c r="H5091" s="64">
        <v>4</v>
      </c>
      <c r="I5091" s="64">
        <v>7</v>
      </c>
      <c r="J5091" s="66">
        <v>60</v>
      </c>
      <c r="K5091" s="67">
        <v>780000</v>
      </c>
      <c r="L5091" s="68" t="s">
        <v>15</v>
      </c>
      <c r="M5091" s="68" t="s">
        <v>254</v>
      </c>
    </row>
    <row r="5092" spans="1:13" s="3" customFormat="1" ht="12.75" x14ac:dyDescent="0.2">
      <c r="A5092" s="62" t="s">
        <v>23</v>
      </c>
      <c r="B5092" s="62" t="s">
        <v>215</v>
      </c>
      <c r="C5092" s="63">
        <v>10</v>
      </c>
      <c r="D5092" s="62" t="s">
        <v>13376</v>
      </c>
      <c r="E5092" s="62" t="s">
        <v>4429</v>
      </c>
      <c r="F5092" s="69">
        <v>24121511</v>
      </c>
      <c r="G5092" s="62" t="s">
        <v>13633</v>
      </c>
      <c r="H5092" s="62">
        <v>4</v>
      </c>
      <c r="I5092" s="62">
        <v>7</v>
      </c>
      <c r="J5092" s="70">
        <v>60</v>
      </c>
      <c r="K5092" s="71">
        <v>480000</v>
      </c>
      <c r="L5092" s="72" t="s">
        <v>15</v>
      </c>
      <c r="M5092" s="72" t="s">
        <v>254</v>
      </c>
    </row>
    <row r="5093" spans="1:13" s="3" customFormat="1" ht="12.75" x14ac:dyDescent="0.2">
      <c r="A5093" s="62" t="s">
        <v>23</v>
      </c>
      <c r="B5093" s="62" t="s">
        <v>215</v>
      </c>
      <c r="C5093" s="63">
        <v>10</v>
      </c>
      <c r="D5093" s="64" t="s">
        <v>13376</v>
      </c>
      <c r="E5093" s="64" t="s">
        <v>4430</v>
      </c>
      <c r="F5093" s="65">
        <v>24121511</v>
      </c>
      <c r="G5093" s="64" t="s">
        <v>13633</v>
      </c>
      <c r="H5093" s="64">
        <v>4</v>
      </c>
      <c r="I5093" s="64">
        <v>7</v>
      </c>
      <c r="J5093" s="66">
        <v>60</v>
      </c>
      <c r="K5093" s="67">
        <v>300000</v>
      </c>
      <c r="L5093" s="68" t="s">
        <v>15</v>
      </c>
      <c r="M5093" s="68" t="s">
        <v>254</v>
      </c>
    </row>
    <row r="5094" spans="1:13" s="3" customFormat="1" ht="12.75" x14ac:dyDescent="0.2">
      <c r="A5094" s="62" t="s">
        <v>23</v>
      </c>
      <c r="B5094" s="62" t="s">
        <v>215</v>
      </c>
      <c r="C5094" s="63">
        <v>10</v>
      </c>
      <c r="D5094" s="62" t="s">
        <v>13376</v>
      </c>
      <c r="E5094" s="62" t="s">
        <v>4431</v>
      </c>
      <c r="F5094" s="69">
        <v>24121511</v>
      </c>
      <c r="G5094" s="62" t="s">
        <v>13633</v>
      </c>
      <c r="H5094" s="62">
        <v>4</v>
      </c>
      <c r="I5094" s="62">
        <v>7</v>
      </c>
      <c r="J5094" s="70">
        <v>60</v>
      </c>
      <c r="K5094" s="71">
        <v>210000</v>
      </c>
      <c r="L5094" s="72" t="s">
        <v>15</v>
      </c>
      <c r="M5094" s="72" t="s">
        <v>254</v>
      </c>
    </row>
    <row r="5095" spans="1:13" s="3" customFormat="1" ht="12.75" x14ac:dyDescent="0.2">
      <c r="A5095" s="62" t="s">
        <v>23</v>
      </c>
      <c r="B5095" s="62" t="s">
        <v>215</v>
      </c>
      <c r="C5095" s="63">
        <v>10</v>
      </c>
      <c r="D5095" s="64" t="s">
        <v>13376</v>
      </c>
      <c r="E5095" s="64" t="s">
        <v>4432</v>
      </c>
      <c r="F5095" s="65">
        <v>24121511</v>
      </c>
      <c r="G5095" s="64" t="s">
        <v>13633</v>
      </c>
      <c r="H5095" s="64">
        <v>4</v>
      </c>
      <c r="I5095" s="64">
        <v>7</v>
      </c>
      <c r="J5095" s="66">
        <v>60</v>
      </c>
      <c r="K5095" s="67">
        <v>570000</v>
      </c>
      <c r="L5095" s="68" t="s">
        <v>15</v>
      </c>
      <c r="M5095" s="68" t="s">
        <v>254</v>
      </c>
    </row>
    <row r="5096" spans="1:13" s="3" customFormat="1" ht="12.75" x14ac:dyDescent="0.2">
      <c r="A5096" s="62" t="s">
        <v>23</v>
      </c>
      <c r="B5096" s="62" t="s">
        <v>479</v>
      </c>
      <c r="C5096" s="63">
        <v>10</v>
      </c>
      <c r="D5096" s="62" t="s">
        <v>13444</v>
      </c>
      <c r="E5096" s="62" t="s">
        <v>4433</v>
      </c>
      <c r="F5096" s="69">
        <v>41111621</v>
      </c>
      <c r="G5096" s="62" t="s">
        <v>13633</v>
      </c>
      <c r="H5096" s="62">
        <v>4</v>
      </c>
      <c r="I5096" s="62">
        <v>6</v>
      </c>
      <c r="J5096" s="70">
        <v>1</v>
      </c>
      <c r="K5096" s="71">
        <v>30000</v>
      </c>
      <c r="L5096" s="72" t="s">
        <v>15</v>
      </c>
      <c r="M5096" s="72" t="s">
        <v>254</v>
      </c>
    </row>
    <row r="5097" spans="1:13" s="3" customFormat="1" ht="12.75" x14ac:dyDescent="0.2">
      <c r="A5097" s="62" t="s">
        <v>23</v>
      </c>
      <c r="B5097" s="62" t="s">
        <v>217</v>
      </c>
      <c r="C5097" s="63">
        <v>10</v>
      </c>
      <c r="D5097" s="64" t="s">
        <v>13378</v>
      </c>
      <c r="E5097" s="64" t="s">
        <v>4434</v>
      </c>
      <c r="F5097" s="65">
        <v>24101508</v>
      </c>
      <c r="G5097" s="64" t="s">
        <v>13633</v>
      </c>
      <c r="H5097" s="64">
        <v>4</v>
      </c>
      <c r="I5097" s="64">
        <v>6</v>
      </c>
      <c r="J5097" s="66">
        <v>2</v>
      </c>
      <c r="K5097" s="67">
        <v>1540000</v>
      </c>
      <c r="L5097" s="68" t="s">
        <v>15</v>
      </c>
      <c r="M5097" s="68" t="s">
        <v>254</v>
      </c>
    </row>
    <row r="5098" spans="1:13" s="3" customFormat="1" ht="12.75" x14ac:dyDescent="0.2">
      <c r="A5098" s="62" t="s">
        <v>23</v>
      </c>
      <c r="B5098" s="62" t="s">
        <v>217</v>
      </c>
      <c r="C5098" s="63">
        <v>10</v>
      </c>
      <c r="D5098" s="62" t="s">
        <v>13378</v>
      </c>
      <c r="E5098" s="62" t="s">
        <v>4435</v>
      </c>
      <c r="F5098" s="69">
        <v>24101508</v>
      </c>
      <c r="G5098" s="62" t="s">
        <v>13633</v>
      </c>
      <c r="H5098" s="62">
        <v>4</v>
      </c>
      <c r="I5098" s="62">
        <v>6</v>
      </c>
      <c r="J5098" s="70">
        <v>5</v>
      </c>
      <c r="K5098" s="71">
        <v>3750000</v>
      </c>
      <c r="L5098" s="72" t="s">
        <v>15</v>
      </c>
      <c r="M5098" s="72" t="s">
        <v>254</v>
      </c>
    </row>
    <row r="5099" spans="1:13" s="3" customFormat="1" ht="12.75" x14ac:dyDescent="0.2">
      <c r="A5099" s="62" t="s">
        <v>23</v>
      </c>
      <c r="B5099" s="62" t="s">
        <v>339</v>
      </c>
      <c r="C5099" s="63">
        <v>10</v>
      </c>
      <c r="D5099" s="64" t="s">
        <v>13386</v>
      </c>
      <c r="E5099" s="64" t="s">
        <v>4436</v>
      </c>
      <c r="F5099" s="65">
        <v>95131700</v>
      </c>
      <c r="G5099" s="64" t="s">
        <v>13633</v>
      </c>
      <c r="H5099" s="64">
        <v>3</v>
      </c>
      <c r="I5099" s="64">
        <v>6</v>
      </c>
      <c r="J5099" s="66">
        <v>1</v>
      </c>
      <c r="K5099" s="67">
        <v>85000000</v>
      </c>
      <c r="L5099" s="68" t="s">
        <v>15</v>
      </c>
      <c r="M5099" s="68" t="s">
        <v>254</v>
      </c>
    </row>
    <row r="5100" spans="1:13" s="3" customFormat="1" ht="12.75" x14ac:dyDescent="0.2">
      <c r="A5100" s="62" t="s">
        <v>23</v>
      </c>
      <c r="B5100" s="62" t="s">
        <v>339</v>
      </c>
      <c r="C5100" s="63">
        <v>10</v>
      </c>
      <c r="D5100" s="62" t="s">
        <v>13386</v>
      </c>
      <c r="E5100" s="62" t="s">
        <v>4437</v>
      </c>
      <c r="F5100" s="69">
        <v>95131700</v>
      </c>
      <c r="G5100" s="62" t="s">
        <v>13633</v>
      </c>
      <c r="H5100" s="62">
        <v>3</v>
      </c>
      <c r="I5100" s="62">
        <v>6</v>
      </c>
      <c r="J5100" s="70">
        <v>1</v>
      </c>
      <c r="K5100" s="71">
        <v>107000000</v>
      </c>
      <c r="L5100" s="72" t="s">
        <v>15</v>
      </c>
      <c r="M5100" s="72" t="s">
        <v>254</v>
      </c>
    </row>
    <row r="5101" spans="1:13" s="3" customFormat="1" ht="12.75" x14ac:dyDescent="0.2">
      <c r="A5101" s="62" t="s">
        <v>23</v>
      </c>
      <c r="B5101" s="62" t="s">
        <v>221</v>
      </c>
      <c r="C5101" s="63">
        <v>10</v>
      </c>
      <c r="D5101" s="64" t="s">
        <v>13382</v>
      </c>
      <c r="E5101" s="64" t="s">
        <v>14647</v>
      </c>
      <c r="F5101" s="65">
        <v>13111000</v>
      </c>
      <c r="G5101" s="64" t="s">
        <v>13633</v>
      </c>
      <c r="H5101" s="64">
        <v>4</v>
      </c>
      <c r="I5101" s="64">
        <v>7</v>
      </c>
      <c r="J5101" s="66">
        <v>2</v>
      </c>
      <c r="K5101" s="67">
        <v>1160000</v>
      </c>
      <c r="L5101" s="68" t="s">
        <v>15</v>
      </c>
      <c r="M5101" s="68" t="s">
        <v>254</v>
      </c>
    </row>
    <row r="5102" spans="1:13" s="3" customFormat="1" ht="12.75" x14ac:dyDescent="0.2">
      <c r="A5102" s="62" t="s">
        <v>23</v>
      </c>
      <c r="B5102" s="62" t="s">
        <v>853</v>
      </c>
      <c r="C5102" s="63">
        <v>10</v>
      </c>
      <c r="D5102" s="62" t="s">
        <v>13472</v>
      </c>
      <c r="E5102" s="62" t="s">
        <v>4438</v>
      </c>
      <c r="F5102" s="69">
        <v>23271709</v>
      </c>
      <c r="G5102" s="62" t="s">
        <v>13633</v>
      </c>
      <c r="H5102" s="62">
        <v>4</v>
      </c>
      <c r="I5102" s="62">
        <v>6</v>
      </c>
      <c r="J5102" s="70">
        <v>1</v>
      </c>
      <c r="K5102" s="71">
        <v>730000</v>
      </c>
      <c r="L5102" s="72" t="s">
        <v>15</v>
      </c>
      <c r="M5102" s="72" t="s">
        <v>254</v>
      </c>
    </row>
    <row r="5103" spans="1:13" s="3" customFormat="1" ht="12.75" x14ac:dyDescent="0.2">
      <c r="A5103" s="62" t="s">
        <v>23</v>
      </c>
      <c r="B5103" s="62" t="s">
        <v>460</v>
      </c>
      <c r="C5103" s="63">
        <v>10</v>
      </c>
      <c r="D5103" s="64" t="s">
        <v>13424</v>
      </c>
      <c r="E5103" s="64" t="s">
        <v>4439</v>
      </c>
      <c r="F5103" s="65">
        <v>27113000</v>
      </c>
      <c r="G5103" s="64" t="s">
        <v>13630</v>
      </c>
      <c r="H5103" s="64">
        <v>1</v>
      </c>
      <c r="I5103" s="64">
        <v>3</v>
      </c>
      <c r="J5103" s="66">
        <v>1</v>
      </c>
      <c r="K5103" s="67">
        <v>2026000</v>
      </c>
      <c r="L5103" s="68" t="s">
        <v>15</v>
      </c>
      <c r="M5103" s="68" t="s">
        <v>254</v>
      </c>
    </row>
    <row r="5104" spans="1:13" s="3" customFormat="1" ht="12.75" x14ac:dyDescent="0.2">
      <c r="A5104" s="62" t="s">
        <v>23</v>
      </c>
      <c r="B5104" s="62" t="s">
        <v>460</v>
      </c>
      <c r="C5104" s="63">
        <v>10</v>
      </c>
      <c r="D5104" s="62" t="s">
        <v>13424</v>
      </c>
      <c r="E5104" s="62" t="s">
        <v>4440</v>
      </c>
      <c r="F5104" s="69">
        <v>27113000</v>
      </c>
      <c r="G5104" s="62" t="s">
        <v>13630</v>
      </c>
      <c r="H5104" s="62">
        <v>1</v>
      </c>
      <c r="I5104" s="62">
        <v>3</v>
      </c>
      <c r="J5104" s="70">
        <v>1</v>
      </c>
      <c r="K5104" s="71">
        <v>2740000</v>
      </c>
      <c r="L5104" s="72" t="s">
        <v>15</v>
      </c>
      <c r="M5104" s="72" t="s">
        <v>254</v>
      </c>
    </row>
    <row r="5105" spans="1:13" s="3" customFormat="1" ht="12.75" x14ac:dyDescent="0.2">
      <c r="A5105" s="62" t="s">
        <v>23</v>
      </c>
      <c r="B5105" s="62" t="s">
        <v>216</v>
      </c>
      <c r="C5105" s="63">
        <v>10</v>
      </c>
      <c r="D5105" s="64" t="s">
        <v>13377</v>
      </c>
      <c r="E5105" s="64" t="s">
        <v>4441</v>
      </c>
      <c r="F5105" s="65">
        <v>31201502</v>
      </c>
      <c r="G5105" s="64" t="s">
        <v>13633</v>
      </c>
      <c r="H5105" s="64">
        <v>4</v>
      </c>
      <c r="I5105" s="64">
        <v>7</v>
      </c>
      <c r="J5105" s="66">
        <v>30</v>
      </c>
      <c r="K5105" s="67">
        <v>240000</v>
      </c>
      <c r="L5105" s="68" t="s">
        <v>15</v>
      </c>
      <c r="M5105" s="68" t="s">
        <v>254</v>
      </c>
    </row>
    <row r="5106" spans="1:13" s="3" customFormat="1" ht="12.75" x14ac:dyDescent="0.2">
      <c r="A5106" s="62" t="s">
        <v>23</v>
      </c>
      <c r="B5106" s="62" t="s">
        <v>219</v>
      </c>
      <c r="C5106" s="63">
        <v>10</v>
      </c>
      <c r="D5106" s="62" t="s">
        <v>13379</v>
      </c>
      <c r="E5106" s="62" t="s">
        <v>4442</v>
      </c>
      <c r="F5106" s="69">
        <v>31201531</v>
      </c>
      <c r="G5106" s="62" t="s">
        <v>13633</v>
      </c>
      <c r="H5106" s="62">
        <v>4</v>
      </c>
      <c r="I5106" s="62">
        <v>7</v>
      </c>
      <c r="J5106" s="70">
        <v>5</v>
      </c>
      <c r="K5106" s="71">
        <v>295000</v>
      </c>
      <c r="L5106" s="72" t="s">
        <v>15</v>
      </c>
      <c r="M5106" s="72" t="s">
        <v>254</v>
      </c>
    </row>
    <row r="5107" spans="1:13" s="3" customFormat="1" ht="12.75" x14ac:dyDescent="0.2">
      <c r="A5107" s="62" t="s">
        <v>23</v>
      </c>
      <c r="B5107" s="62" t="s">
        <v>219</v>
      </c>
      <c r="C5107" s="63">
        <v>10</v>
      </c>
      <c r="D5107" s="64" t="s">
        <v>13379</v>
      </c>
      <c r="E5107" s="64" t="s">
        <v>4443</v>
      </c>
      <c r="F5107" s="65">
        <v>31201530</v>
      </c>
      <c r="G5107" s="64" t="s">
        <v>13633</v>
      </c>
      <c r="H5107" s="64">
        <v>4</v>
      </c>
      <c r="I5107" s="64">
        <v>7</v>
      </c>
      <c r="J5107" s="66">
        <v>5</v>
      </c>
      <c r="K5107" s="67">
        <v>750000</v>
      </c>
      <c r="L5107" s="68" t="s">
        <v>15</v>
      </c>
      <c r="M5107" s="68" t="s">
        <v>254</v>
      </c>
    </row>
    <row r="5108" spans="1:13" s="3" customFormat="1" ht="12.75" x14ac:dyDescent="0.2">
      <c r="A5108" s="62" t="s">
        <v>23</v>
      </c>
      <c r="B5108" s="62" t="s">
        <v>219</v>
      </c>
      <c r="C5108" s="63">
        <v>10</v>
      </c>
      <c r="D5108" s="62" t="s">
        <v>13379</v>
      </c>
      <c r="E5108" s="62" t="s">
        <v>4444</v>
      </c>
      <c r="F5108" s="69">
        <v>31201530</v>
      </c>
      <c r="G5108" s="62" t="s">
        <v>13633</v>
      </c>
      <c r="H5108" s="62">
        <v>4</v>
      </c>
      <c r="I5108" s="62">
        <v>7</v>
      </c>
      <c r="J5108" s="70">
        <v>5</v>
      </c>
      <c r="K5108" s="71">
        <v>475000</v>
      </c>
      <c r="L5108" s="72" t="s">
        <v>15</v>
      </c>
      <c r="M5108" s="72" t="s">
        <v>254</v>
      </c>
    </row>
    <row r="5109" spans="1:13" s="3" customFormat="1" ht="12.75" x14ac:dyDescent="0.2">
      <c r="A5109" s="62" t="s">
        <v>23</v>
      </c>
      <c r="B5109" s="62" t="s">
        <v>219</v>
      </c>
      <c r="C5109" s="63">
        <v>10</v>
      </c>
      <c r="D5109" s="64" t="s">
        <v>13379</v>
      </c>
      <c r="E5109" s="64" t="s">
        <v>4445</v>
      </c>
      <c r="F5109" s="65">
        <v>31201530</v>
      </c>
      <c r="G5109" s="64" t="s">
        <v>13633</v>
      </c>
      <c r="H5109" s="64">
        <v>4</v>
      </c>
      <c r="I5109" s="64">
        <v>7</v>
      </c>
      <c r="J5109" s="66">
        <v>2</v>
      </c>
      <c r="K5109" s="67">
        <v>600000</v>
      </c>
      <c r="L5109" s="68" t="s">
        <v>15</v>
      </c>
      <c r="M5109" s="68" t="s">
        <v>254</v>
      </c>
    </row>
    <row r="5110" spans="1:13" s="3" customFormat="1" ht="12.75" x14ac:dyDescent="0.2">
      <c r="A5110" s="62" t="s">
        <v>23</v>
      </c>
      <c r="B5110" s="62" t="s">
        <v>216</v>
      </c>
      <c r="C5110" s="63">
        <v>10</v>
      </c>
      <c r="D5110" s="62" t="s">
        <v>13377</v>
      </c>
      <c r="E5110" s="62" t="s">
        <v>4446</v>
      </c>
      <c r="F5110" s="69">
        <v>31201534</v>
      </c>
      <c r="G5110" s="62" t="s">
        <v>13633</v>
      </c>
      <c r="H5110" s="62">
        <v>4</v>
      </c>
      <c r="I5110" s="62">
        <v>7</v>
      </c>
      <c r="J5110" s="70">
        <v>5</v>
      </c>
      <c r="K5110" s="71">
        <v>275000</v>
      </c>
      <c r="L5110" s="72" t="s">
        <v>15</v>
      </c>
      <c r="M5110" s="72" t="s">
        <v>254</v>
      </c>
    </row>
    <row r="5111" spans="1:13" s="3" customFormat="1" ht="12.75" x14ac:dyDescent="0.2">
      <c r="A5111" s="62" t="s">
        <v>23</v>
      </c>
      <c r="B5111" s="62" t="s">
        <v>215</v>
      </c>
      <c r="C5111" s="63">
        <v>10</v>
      </c>
      <c r="D5111" s="64" t="s">
        <v>13376</v>
      </c>
      <c r="E5111" s="64" t="s">
        <v>4447</v>
      </c>
      <c r="F5111" s="65">
        <v>31201503</v>
      </c>
      <c r="G5111" s="64" t="s">
        <v>13633</v>
      </c>
      <c r="H5111" s="64">
        <v>4</v>
      </c>
      <c r="I5111" s="64">
        <v>7</v>
      </c>
      <c r="J5111" s="66">
        <v>5</v>
      </c>
      <c r="K5111" s="67">
        <v>80000</v>
      </c>
      <c r="L5111" s="68" t="s">
        <v>15</v>
      </c>
      <c r="M5111" s="68" t="s">
        <v>254</v>
      </c>
    </row>
    <row r="5112" spans="1:13" s="3" customFormat="1" ht="12.75" x14ac:dyDescent="0.2">
      <c r="A5112" s="62" t="s">
        <v>23</v>
      </c>
      <c r="B5112" s="62" t="s">
        <v>215</v>
      </c>
      <c r="C5112" s="63">
        <v>10</v>
      </c>
      <c r="D5112" s="62" t="s">
        <v>13376</v>
      </c>
      <c r="E5112" s="62" t="s">
        <v>4448</v>
      </c>
      <c r="F5112" s="69">
        <v>31201503</v>
      </c>
      <c r="G5112" s="62" t="s">
        <v>13633</v>
      </c>
      <c r="H5112" s="62">
        <v>4</v>
      </c>
      <c r="I5112" s="62">
        <v>7</v>
      </c>
      <c r="J5112" s="70">
        <v>5</v>
      </c>
      <c r="K5112" s="71">
        <v>60000</v>
      </c>
      <c r="L5112" s="72" t="s">
        <v>15</v>
      </c>
      <c r="M5112" s="72" t="s">
        <v>254</v>
      </c>
    </row>
    <row r="5113" spans="1:13" s="3" customFormat="1" ht="12.75" x14ac:dyDescent="0.2">
      <c r="A5113" s="62" t="s">
        <v>23</v>
      </c>
      <c r="B5113" s="62" t="s">
        <v>215</v>
      </c>
      <c r="C5113" s="63">
        <v>10</v>
      </c>
      <c r="D5113" s="64" t="s">
        <v>13376</v>
      </c>
      <c r="E5113" s="64" t="s">
        <v>4449</v>
      </c>
      <c r="F5113" s="65">
        <v>31201503</v>
      </c>
      <c r="G5113" s="64" t="s">
        <v>13633</v>
      </c>
      <c r="H5113" s="64">
        <v>4</v>
      </c>
      <c r="I5113" s="64">
        <v>7</v>
      </c>
      <c r="J5113" s="66">
        <v>100</v>
      </c>
      <c r="K5113" s="67">
        <v>470000</v>
      </c>
      <c r="L5113" s="68" t="s">
        <v>15</v>
      </c>
      <c r="M5113" s="68" t="s">
        <v>254</v>
      </c>
    </row>
    <row r="5114" spans="1:13" s="3" customFormat="1" ht="12.75" x14ac:dyDescent="0.2">
      <c r="A5114" s="62" t="s">
        <v>23</v>
      </c>
      <c r="B5114" s="62" t="s">
        <v>215</v>
      </c>
      <c r="C5114" s="63">
        <v>10</v>
      </c>
      <c r="D5114" s="62" t="s">
        <v>13376</v>
      </c>
      <c r="E5114" s="62" t="s">
        <v>4450</v>
      </c>
      <c r="F5114" s="69">
        <v>31201503</v>
      </c>
      <c r="G5114" s="62" t="s">
        <v>13633</v>
      </c>
      <c r="H5114" s="62">
        <v>4</v>
      </c>
      <c r="I5114" s="62">
        <v>7</v>
      </c>
      <c r="J5114" s="70">
        <v>60</v>
      </c>
      <c r="K5114" s="71">
        <v>180000</v>
      </c>
      <c r="L5114" s="72" t="s">
        <v>15</v>
      </c>
      <c r="M5114" s="72" t="s">
        <v>254</v>
      </c>
    </row>
    <row r="5115" spans="1:13" s="3" customFormat="1" ht="12.75" x14ac:dyDescent="0.2">
      <c r="A5115" s="62" t="s">
        <v>23</v>
      </c>
      <c r="B5115" s="62" t="s">
        <v>215</v>
      </c>
      <c r="C5115" s="63">
        <v>10</v>
      </c>
      <c r="D5115" s="64" t="s">
        <v>13376</v>
      </c>
      <c r="E5115" s="64" t="s">
        <v>4451</v>
      </c>
      <c r="F5115" s="65">
        <v>31201503</v>
      </c>
      <c r="G5115" s="64" t="s">
        <v>13633</v>
      </c>
      <c r="H5115" s="64">
        <v>4</v>
      </c>
      <c r="I5115" s="64">
        <v>7</v>
      </c>
      <c r="J5115" s="66">
        <v>100</v>
      </c>
      <c r="K5115" s="67">
        <v>900000</v>
      </c>
      <c r="L5115" s="68" t="s">
        <v>15</v>
      </c>
      <c r="M5115" s="68" t="s">
        <v>254</v>
      </c>
    </row>
    <row r="5116" spans="1:13" s="3" customFormat="1" ht="12.75" x14ac:dyDescent="0.2">
      <c r="A5116" s="62" t="s">
        <v>23</v>
      </c>
      <c r="B5116" s="62" t="s">
        <v>439</v>
      </c>
      <c r="C5116" s="63">
        <v>10</v>
      </c>
      <c r="D5116" s="62" t="s">
        <v>13396</v>
      </c>
      <c r="E5116" s="62" t="s">
        <v>4452</v>
      </c>
      <c r="F5116" s="69">
        <v>31201502</v>
      </c>
      <c r="G5116" s="62" t="s">
        <v>13633</v>
      </c>
      <c r="H5116" s="62">
        <v>4</v>
      </c>
      <c r="I5116" s="62">
        <v>7</v>
      </c>
      <c r="J5116" s="70">
        <v>5</v>
      </c>
      <c r="K5116" s="71">
        <v>500000</v>
      </c>
      <c r="L5116" s="72" t="s">
        <v>15</v>
      </c>
      <c r="M5116" s="72" t="s">
        <v>254</v>
      </c>
    </row>
    <row r="5117" spans="1:13" s="3" customFormat="1" ht="12.75" x14ac:dyDescent="0.2">
      <c r="A5117" s="62" t="s">
        <v>23</v>
      </c>
      <c r="B5117" s="62" t="s">
        <v>216</v>
      </c>
      <c r="C5117" s="63">
        <v>10</v>
      </c>
      <c r="D5117" s="64" t="s">
        <v>13377</v>
      </c>
      <c r="E5117" s="64" t="s">
        <v>4453</v>
      </c>
      <c r="F5117" s="65">
        <v>31201512</v>
      </c>
      <c r="G5117" s="64" t="s">
        <v>13633</v>
      </c>
      <c r="H5117" s="64">
        <v>4</v>
      </c>
      <c r="I5117" s="64">
        <v>7</v>
      </c>
      <c r="J5117" s="66">
        <v>60</v>
      </c>
      <c r="K5117" s="67">
        <v>810000</v>
      </c>
      <c r="L5117" s="68" t="s">
        <v>15</v>
      </c>
      <c r="M5117" s="68" t="s">
        <v>254</v>
      </c>
    </row>
    <row r="5118" spans="1:13" s="3" customFormat="1" ht="12.75" x14ac:dyDescent="0.2">
      <c r="A5118" s="62" t="s">
        <v>23</v>
      </c>
      <c r="B5118" s="62" t="s">
        <v>219</v>
      </c>
      <c r="C5118" s="63">
        <v>10</v>
      </c>
      <c r="D5118" s="62" t="s">
        <v>13379</v>
      </c>
      <c r="E5118" s="62" t="s">
        <v>4454</v>
      </c>
      <c r="F5118" s="69">
        <v>31201501</v>
      </c>
      <c r="G5118" s="62" t="s">
        <v>13633</v>
      </c>
      <c r="H5118" s="62">
        <v>4</v>
      </c>
      <c r="I5118" s="62">
        <v>7</v>
      </c>
      <c r="J5118" s="70">
        <v>5</v>
      </c>
      <c r="K5118" s="71">
        <v>600000</v>
      </c>
      <c r="L5118" s="72" t="s">
        <v>15</v>
      </c>
      <c r="M5118" s="72" t="s">
        <v>254</v>
      </c>
    </row>
    <row r="5119" spans="1:13" s="3" customFormat="1" ht="12.75" x14ac:dyDescent="0.2">
      <c r="A5119" s="62" t="s">
        <v>23</v>
      </c>
      <c r="B5119" s="62" t="s">
        <v>873</v>
      </c>
      <c r="C5119" s="63">
        <v>10</v>
      </c>
      <c r="D5119" s="64" t="s">
        <v>13492</v>
      </c>
      <c r="E5119" s="64" t="s">
        <v>3546</v>
      </c>
      <c r="F5119" s="65">
        <v>31201501</v>
      </c>
      <c r="G5119" s="64" t="s">
        <v>13633</v>
      </c>
      <c r="H5119" s="64">
        <v>4</v>
      </c>
      <c r="I5119" s="64">
        <v>7</v>
      </c>
      <c r="J5119" s="66">
        <v>10</v>
      </c>
      <c r="K5119" s="67">
        <v>15000</v>
      </c>
      <c r="L5119" s="68" t="s">
        <v>15</v>
      </c>
      <c r="M5119" s="68" t="s">
        <v>254</v>
      </c>
    </row>
    <row r="5120" spans="1:13" s="3" customFormat="1" ht="12.75" x14ac:dyDescent="0.2">
      <c r="A5120" s="62" t="s">
        <v>23</v>
      </c>
      <c r="B5120" s="62" t="s">
        <v>221</v>
      </c>
      <c r="C5120" s="63">
        <v>10</v>
      </c>
      <c r="D5120" s="62" t="s">
        <v>13382</v>
      </c>
      <c r="E5120" s="62" t="s">
        <v>4455</v>
      </c>
      <c r="F5120" s="69">
        <v>31211605</v>
      </c>
      <c r="G5120" s="62" t="s">
        <v>13633</v>
      </c>
      <c r="H5120" s="62">
        <v>4</v>
      </c>
      <c r="I5120" s="62">
        <v>7</v>
      </c>
      <c r="J5120" s="70">
        <v>2</v>
      </c>
      <c r="K5120" s="71">
        <v>144000</v>
      </c>
      <c r="L5120" s="72" t="s">
        <v>15</v>
      </c>
      <c r="M5120" s="72" t="s">
        <v>254</v>
      </c>
    </row>
    <row r="5121" spans="1:13" s="3" customFormat="1" ht="12.75" x14ac:dyDescent="0.2">
      <c r="A5121" s="62" t="s">
        <v>23</v>
      </c>
      <c r="B5121" s="62" t="s">
        <v>219</v>
      </c>
      <c r="C5121" s="63">
        <v>10</v>
      </c>
      <c r="D5121" s="64" t="s">
        <v>13379</v>
      </c>
      <c r="E5121" s="64" t="s">
        <v>4456</v>
      </c>
      <c r="F5121" s="65">
        <v>39121405</v>
      </c>
      <c r="G5121" s="64" t="s">
        <v>13633</v>
      </c>
      <c r="H5121" s="64">
        <v>4</v>
      </c>
      <c r="I5121" s="64">
        <v>7</v>
      </c>
      <c r="J5121" s="66">
        <v>50</v>
      </c>
      <c r="K5121" s="67">
        <v>50000</v>
      </c>
      <c r="L5121" s="68" t="s">
        <v>15</v>
      </c>
      <c r="M5121" s="68" t="s">
        <v>254</v>
      </c>
    </row>
    <row r="5122" spans="1:13" s="3" customFormat="1" ht="12.75" x14ac:dyDescent="0.2">
      <c r="A5122" s="62" t="s">
        <v>23</v>
      </c>
      <c r="B5122" s="62" t="s">
        <v>219</v>
      </c>
      <c r="C5122" s="63">
        <v>10</v>
      </c>
      <c r="D5122" s="62" t="s">
        <v>13379</v>
      </c>
      <c r="E5122" s="62" t="s">
        <v>4457</v>
      </c>
      <c r="F5122" s="69">
        <v>31161727</v>
      </c>
      <c r="G5122" s="62" t="s">
        <v>13633</v>
      </c>
      <c r="H5122" s="62">
        <v>4</v>
      </c>
      <c r="I5122" s="62">
        <v>6</v>
      </c>
      <c r="J5122" s="70">
        <v>1</v>
      </c>
      <c r="K5122" s="71">
        <v>1820000</v>
      </c>
      <c r="L5122" s="72" t="s">
        <v>15</v>
      </c>
      <c r="M5122" s="72" t="s">
        <v>254</v>
      </c>
    </row>
    <row r="5123" spans="1:13" s="3" customFormat="1" ht="12.75" x14ac:dyDescent="0.2">
      <c r="A5123" s="62" t="s">
        <v>23</v>
      </c>
      <c r="B5123" s="62" t="s">
        <v>219</v>
      </c>
      <c r="C5123" s="63">
        <v>10</v>
      </c>
      <c r="D5123" s="64" t="s">
        <v>13379</v>
      </c>
      <c r="E5123" s="64" t="s">
        <v>4458</v>
      </c>
      <c r="F5123" s="65">
        <v>31211900</v>
      </c>
      <c r="G5123" s="64" t="s">
        <v>13633</v>
      </c>
      <c r="H5123" s="64">
        <v>4</v>
      </c>
      <c r="I5123" s="64">
        <v>6</v>
      </c>
      <c r="J5123" s="66">
        <v>2</v>
      </c>
      <c r="K5123" s="67">
        <v>1700000</v>
      </c>
      <c r="L5123" s="68" t="s">
        <v>15</v>
      </c>
      <c r="M5123" s="68" t="s">
        <v>254</v>
      </c>
    </row>
    <row r="5124" spans="1:13" s="3" customFormat="1" ht="12.75" x14ac:dyDescent="0.2">
      <c r="A5124" s="62" t="s">
        <v>23</v>
      </c>
      <c r="B5124" s="62" t="s">
        <v>433</v>
      </c>
      <c r="C5124" s="63">
        <v>10</v>
      </c>
      <c r="D5124" s="62" t="s">
        <v>13383</v>
      </c>
      <c r="E5124" s="62" t="s">
        <v>4459</v>
      </c>
      <c r="F5124" s="69">
        <v>47101605</v>
      </c>
      <c r="G5124" s="62" t="s">
        <v>13633</v>
      </c>
      <c r="H5124" s="62">
        <v>4</v>
      </c>
      <c r="I5124" s="62">
        <v>7</v>
      </c>
      <c r="J5124" s="70">
        <v>10</v>
      </c>
      <c r="K5124" s="71">
        <v>780000</v>
      </c>
      <c r="L5124" s="72" t="s">
        <v>15</v>
      </c>
      <c r="M5124" s="72" t="s">
        <v>254</v>
      </c>
    </row>
    <row r="5125" spans="1:13" s="3" customFormat="1" ht="12.75" x14ac:dyDescent="0.2">
      <c r="A5125" s="62" t="s">
        <v>23</v>
      </c>
      <c r="B5125" s="62" t="s">
        <v>219</v>
      </c>
      <c r="C5125" s="63">
        <v>10</v>
      </c>
      <c r="D5125" s="64" t="s">
        <v>13379</v>
      </c>
      <c r="E5125" s="64" t="s">
        <v>4460</v>
      </c>
      <c r="F5125" s="65">
        <v>27111701</v>
      </c>
      <c r="G5125" s="64" t="s">
        <v>13633</v>
      </c>
      <c r="H5125" s="64">
        <v>4</v>
      </c>
      <c r="I5125" s="64">
        <v>6</v>
      </c>
      <c r="J5125" s="66">
        <v>2</v>
      </c>
      <c r="K5125" s="67">
        <v>580000</v>
      </c>
      <c r="L5125" s="68" t="s">
        <v>15</v>
      </c>
      <c r="M5125" s="68" t="s">
        <v>254</v>
      </c>
    </row>
    <row r="5126" spans="1:13" s="3" customFormat="1" ht="12.75" x14ac:dyDescent="0.2">
      <c r="A5126" s="62" t="s">
        <v>23</v>
      </c>
      <c r="B5126" s="62" t="s">
        <v>472</v>
      </c>
      <c r="C5126" s="63">
        <v>10</v>
      </c>
      <c r="D5126" s="62" t="s">
        <v>13437</v>
      </c>
      <c r="E5126" s="62" t="s">
        <v>4461</v>
      </c>
      <c r="F5126" s="69">
        <v>31191506</v>
      </c>
      <c r="G5126" s="62" t="s">
        <v>13633</v>
      </c>
      <c r="H5126" s="62">
        <v>4</v>
      </c>
      <c r="I5126" s="62">
        <v>7</v>
      </c>
      <c r="J5126" s="70">
        <v>1</v>
      </c>
      <c r="K5126" s="71">
        <v>750000</v>
      </c>
      <c r="L5126" s="72" t="s">
        <v>15</v>
      </c>
      <c r="M5126" s="72" t="s">
        <v>254</v>
      </c>
    </row>
    <row r="5127" spans="1:13" s="3" customFormat="1" ht="12.75" x14ac:dyDescent="0.2">
      <c r="A5127" s="62" t="s">
        <v>23</v>
      </c>
      <c r="B5127" s="62" t="s">
        <v>472</v>
      </c>
      <c r="C5127" s="63">
        <v>10</v>
      </c>
      <c r="D5127" s="64" t="s">
        <v>13437</v>
      </c>
      <c r="E5127" s="64" t="s">
        <v>4462</v>
      </c>
      <c r="F5127" s="65">
        <v>31191506</v>
      </c>
      <c r="G5127" s="64" t="s">
        <v>13633</v>
      </c>
      <c r="H5127" s="64">
        <v>4</v>
      </c>
      <c r="I5127" s="64">
        <v>7</v>
      </c>
      <c r="J5127" s="66">
        <v>1</v>
      </c>
      <c r="K5127" s="67">
        <v>750000</v>
      </c>
      <c r="L5127" s="68" t="s">
        <v>15</v>
      </c>
      <c r="M5127" s="68" t="s">
        <v>254</v>
      </c>
    </row>
    <row r="5128" spans="1:13" s="3" customFormat="1" ht="12.75" x14ac:dyDescent="0.2">
      <c r="A5128" s="62" t="s">
        <v>23</v>
      </c>
      <c r="B5128" s="62" t="s">
        <v>472</v>
      </c>
      <c r="C5128" s="63">
        <v>10</v>
      </c>
      <c r="D5128" s="62" t="s">
        <v>13437</v>
      </c>
      <c r="E5128" s="62" t="s">
        <v>4463</v>
      </c>
      <c r="F5128" s="69">
        <v>27112742</v>
      </c>
      <c r="G5128" s="62" t="s">
        <v>13633</v>
      </c>
      <c r="H5128" s="62">
        <v>4</v>
      </c>
      <c r="I5128" s="62">
        <v>7</v>
      </c>
      <c r="J5128" s="70">
        <v>3</v>
      </c>
      <c r="K5128" s="71">
        <v>855000</v>
      </c>
      <c r="L5128" s="72" t="s">
        <v>15</v>
      </c>
      <c r="M5128" s="72" t="s">
        <v>254</v>
      </c>
    </row>
    <row r="5129" spans="1:13" s="3" customFormat="1" ht="12.75" x14ac:dyDescent="0.2">
      <c r="A5129" s="62" t="s">
        <v>23</v>
      </c>
      <c r="B5129" s="62" t="s">
        <v>472</v>
      </c>
      <c r="C5129" s="63">
        <v>10</v>
      </c>
      <c r="D5129" s="64" t="s">
        <v>13437</v>
      </c>
      <c r="E5129" s="64" t="s">
        <v>4464</v>
      </c>
      <c r="F5129" s="65">
        <v>27112742</v>
      </c>
      <c r="G5129" s="64" t="s">
        <v>13633</v>
      </c>
      <c r="H5129" s="64">
        <v>4</v>
      </c>
      <c r="I5129" s="64">
        <v>7</v>
      </c>
      <c r="J5129" s="66">
        <v>3</v>
      </c>
      <c r="K5129" s="67">
        <v>855000</v>
      </c>
      <c r="L5129" s="68" t="s">
        <v>15</v>
      </c>
      <c r="M5129" s="68" t="s">
        <v>254</v>
      </c>
    </row>
    <row r="5130" spans="1:13" s="3" customFormat="1" ht="12.75" x14ac:dyDescent="0.2">
      <c r="A5130" s="62" t="s">
        <v>23</v>
      </c>
      <c r="B5130" s="62" t="s">
        <v>219</v>
      </c>
      <c r="C5130" s="63">
        <v>10</v>
      </c>
      <c r="D5130" s="62" t="s">
        <v>13379</v>
      </c>
      <c r="E5130" s="62" t="s">
        <v>4465</v>
      </c>
      <c r="F5130" s="69">
        <v>27112838</v>
      </c>
      <c r="G5130" s="62" t="s">
        <v>13633</v>
      </c>
      <c r="H5130" s="62">
        <v>4</v>
      </c>
      <c r="I5130" s="62">
        <v>7</v>
      </c>
      <c r="J5130" s="70">
        <v>5</v>
      </c>
      <c r="K5130" s="71">
        <v>115000</v>
      </c>
      <c r="L5130" s="72" t="s">
        <v>15</v>
      </c>
      <c r="M5130" s="72" t="s">
        <v>254</v>
      </c>
    </row>
    <row r="5131" spans="1:13" s="3" customFormat="1" ht="12.75" x14ac:dyDescent="0.2">
      <c r="A5131" s="62" t="s">
        <v>23</v>
      </c>
      <c r="B5131" s="62" t="s">
        <v>219</v>
      </c>
      <c r="C5131" s="63">
        <v>10</v>
      </c>
      <c r="D5131" s="64" t="s">
        <v>13379</v>
      </c>
      <c r="E5131" s="64" t="s">
        <v>4466</v>
      </c>
      <c r="F5131" s="65">
        <v>27112838</v>
      </c>
      <c r="G5131" s="64" t="s">
        <v>13633</v>
      </c>
      <c r="H5131" s="64">
        <v>4</v>
      </c>
      <c r="I5131" s="64">
        <v>7</v>
      </c>
      <c r="J5131" s="66">
        <v>12</v>
      </c>
      <c r="K5131" s="67">
        <v>42000</v>
      </c>
      <c r="L5131" s="68" t="s">
        <v>15</v>
      </c>
      <c r="M5131" s="68" t="s">
        <v>254</v>
      </c>
    </row>
    <row r="5132" spans="1:13" s="3" customFormat="1" ht="12.75" x14ac:dyDescent="0.2">
      <c r="A5132" s="62" t="s">
        <v>23</v>
      </c>
      <c r="B5132" s="62" t="s">
        <v>219</v>
      </c>
      <c r="C5132" s="63">
        <v>10</v>
      </c>
      <c r="D5132" s="62" t="s">
        <v>13379</v>
      </c>
      <c r="E5132" s="62" t="s">
        <v>4467</v>
      </c>
      <c r="F5132" s="69">
        <v>27112838</v>
      </c>
      <c r="G5132" s="62" t="s">
        <v>13633</v>
      </c>
      <c r="H5132" s="62">
        <v>4</v>
      </c>
      <c r="I5132" s="62">
        <v>7</v>
      </c>
      <c r="J5132" s="70">
        <v>7</v>
      </c>
      <c r="K5132" s="71">
        <v>31500</v>
      </c>
      <c r="L5132" s="72" t="s">
        <v>15</v>
      </c>
      <c r="M5132" s="72" t="s">
        <v>254</v>
      </c>
    </row>
    <row r="5133" spans="1:13" s="3" customFormat="1" ht="12.75" x14ac:dyDescent="0.2">
      <c r="A5133" s="62" t="s">
        <v>23</v>
      </c>
      <c r="B5133" s="62" t="s">
        <v>219</v>
      </c>
      <c r="C5133" s="63">
        <v>10</v>
      </c>
      <c r="D5133" s="64" t="s">
        <v>13379</v>
      </c>
      <c r="E5133" s="64" t="s">
        <v>4468</v>
      </c>
      <c r="F5133" s="65">
        <v>27112838</v>
      </c>
      <c r="G5133" s="64" t="s">
        <v>13633</v>
      </c>
      <c r="H5133" s="64">
        <v>4</v>
      </c>
      <c r="I5133" s="64">
        <v>7</v>
      </c>
      <c r="J5133" s="66">
        <v>20</v>
      </c>
      <c r="K5133" s="67">
        <v>340000</v>
      </c>
      <c r="L5133" s="68" t="s">
        <v>15</v>
      </c>
      <c r="M5133" s="68" t="s">
        <v>254</v>
      </c>
    </row>
    <row r="5134" spans="1:13" s="3" customFormat="1" ht="12.75" x14ac:dyDescent="0.2">
      <c r="A5134" s="62" t="s">
        <v>23</v>
      </c>
      <c r="B5134" s="62" t="s">
        <v>219</v>
      </c>
      <c r="C5134" s="63">
        <v>10</v>
      </c>
      <c r="D5134" s="62" t="s">
        <v>13379</v>
      </c>
      <c r="E5134" s="62" t="s">
        <v>4469</v>
      </c>
      <c r="F5134" s="69">
        <v>27112838</v>
      </c>
      <c r="G5134" s="62" t="s">
        <v>13633</v>
      </c>
      <c r="H5134" s="62">
        <v>4</v>
      </c>
      <c r="I5134" s="62">
        <v>7</v>
      </c>
      <c r="J5134" s="70">
        <v>10</v>
      </c>
      <c r="K5134" s="71">
        <v>170000</v>
      </c>
      <c r="L5134" s="72" t="s">
        <v>15</v>
      </c>
      <c r="M5134" s="72" t="s">
        <v>254</v>
      </c>
    </row>
    <row r="5135" spans="1:13" s="3" customFormat="1" ht="12.75" x14ac:dyDescent="0.2">
      <c r="A5135" s="62" t="s">
        <v>23</v>
      </c>
      <c r="B5135" s="62" t="s">
        <v>219</v>
      </c>
      <c r="C5135" s="63">
        <v>10</v>
      </c>
      <c r="D5135" s="64" t="s">
        <v>13379</v>
      </c>
      <c r="E5135" s="64" t="s">
        <v>4470</v>
      </c>
      <c r="F5135" s="65">
        <v>27112838</v>
      </c>
      <c r="G5135" s="64" t="s">
        <v>13633</v>
      </c>
      <c r="H5135" s="64">
        <v>4</v>
      </c>
      <c r="I5135" s="64">
        <v>7</v>
      </c>
      <c r="J5135" s="66">
        <v>10</v>
      </c>
      <c r="K5135" s="67">
        <v>83000</v>
      </c>
      <c r="L5135" s="68" t="s">
        <v>15</v>
      </c>
      <c r="M5135" s="68" t="s">
        <v>254</v>
      </c>
    </row>
    <row r="5136" spans="1:13" s="3" customFormat="1" ht="12.75" x14ac:dyDescent="0.2">
      <c r="A5136" s="62" t="s">
        <v>23</v>
      </c>
      <c r="B5136" s="62" t="s">
        <v>472</v>
      </c>
      <c r="C5136" s="63">
        <v>10</v>
      </c>
      <c r="D5136" s="62" t="s">
        <v>13437</v>
      </c>
      <c r="E5136" s="62" t="s">
        <v>4471</v>
      </c>
      <c r="F5136" s="69">
        <v>31191506</v>
      </c>
      <c r="G5136" s="62" t="s">
        <v>13633</v>
      </c>
      <c r="H5136" s="62">
        <v>4</v>
      </c>
      <c r="I5136" s="62">
        <v>7</v>
      </c>
      <c r="J5136" s="70">
        <v>1</v>
      </c>
      <c r="K5136" s="71">
        <v>360000</v>
      </c>
      <c r="L5136" s="72" t="s">
        <v>15</v>
      </c>
      <c r="M5136" s="72" t="s">
        <v>254</v>
      </c>
    </row>
    <row r="5137" spans="1:13" s="3" customFormat="1" ht="12.75" x14ac:dyDescent="0.2">
      <c r="A5137" s="62" t="s">
        <v>23</v>
      </c>
      <c r="B5137" s="62" t="s">
        <v>472</v>
      </c>
      <c r="C5137" s="63">
        <v>10</v>
      </c>
      <c r="D5137" s="64" t="s">
        <v>13437</v>
      </c>
      <c r="E5137" s="64" t="s">
        <v>4472</v>
      </c>
      <c r="F5137" s="65">
        <v>31191506</v>
      </c>
      <c r="G5137" s="64" t="s">
        <v>13633</v>
      </c>
      <c r="H5137" s="64">
        <v>4</v>
      </c>
      <c r="I5137" s="64">
        <v>7</v>
      </c>
      <c r="J5137" s="66">
        <v>1</v>
      </c>
      <c r="K5137" s="67">
        <v>445000</v>
      </c>
      <c r="L5137" s="68" t="s">
        <v>15</v>
      </c>
      <c r="M5137" s="68" t="s">
        <v>254</v>
      </c>
    </row>
    <row r="5138" spans="1:13" s="3" customFormat="1" ht="12.75" x14ac:dyDescent="0.2">
      <c r="A5138" s="62" t="s">
        <v>23</v>
      </c>
      <c r="B5138" s="62" t="s">
        <v>472</v>
      </c>
      <c r="C5138" s="63">
        <v>10</v>
      </c>
      <c r="D5138" s="62" t="s">
        <v>13437</v>
      </c>
      <c r="E5138" s="62" t="s">
        <v>4473</v>
      </c>
      <c r="F5138" s="69">
        <v>31191506</v>
      </c>
      <c r="G5138" s="62" t="s">
        <v>13633</v>
      </c>
      <c r="H5138" s="62">
        <v>4</v>
      </c>
      <c r="I5138" s="62">
        <v>7</v>
      </c>
      <c r="J5138" s="70">
        <v>1</v>
      </c>
      <c r="K5138" s="71">
        <v>445000</v>
      </c>
      <c r="L5138" s="72" t="s">
        <v>15</v>
      </c>
      <c r="M5138" s="72" t="s">
        <v>254</v>
      </c>
    </row>
    <row r="5139" spans="1:13" s="3" customFormat="1" ht="12.75" x14ac:dyDescent="0.2">
      <c r="A5139" s="62" t="s">
        <v>23</v>
      </c>
      <c r="B5139" s="62" t="s">
        <v>472</v>
      </c>
      <c r="C5139" s="63">
        <v>10</v>
      </c>
      <c r="D5139" s="64" t="s">
        <v>13437</v>
      </c>
      <c r="E5139" s="64" t="s">
        <v>4474</v>
      </c>
      <c r="F5139" s="65">
        <v>31191506</v>
      </c>
      <c r="G5139" s="64" t="s">
        <v>13633</v>
      </c>
      <c r="H5139" s="64">
        <v>4</v>
      </c>
      <c r="I5139" s="64">
        <v>7</v>
      </c>
      <c r="J5139" s="66">
        <v>1</v>
      </c>
      <c r="K5139" s="67">
        <v>395000</v>
      </c>
      <c r="L5139" s="68" t="s">
        <v>15</v>
      </c>
      <c r="M5139" s="68" t="s">
        <v>254</v>
      </c>
    </row>
    <row r="5140" spans="1:13" s="3" customFormat="1" ht="12.75" x14ac:dyDescent="0.2">
      <c r="A5140" s="62" t="s">
        <v>23</v>
      </c>
      <c r="B5140" s="62" t="s">
        <v>219</v>
      </c>
      <c r="C5140" s="63">
        <v>10</v>
      </c>
      <c r="D5140" s="62" t="s">
        <v>13379</v>
      </c>
      <c r="E5140" s="62" t="s">
        <v>4475</v>
      </c>
      <c r="F5140" s="69">
        <v>24102202</v>
      </c>
      <c r="G5140" s="62" t="s">
        <v>13633</v>
      </c>
      <c r="H5140" s="62">
        <v>4</v>
      </c>
      <c r="I5140" s="62">
        <v>7</v>
      </c>
      <c r="J5140" s="70">
        <v>3</v>
      </c>
      <c r="K5140" s="71">
        <v>150000</v>
      </c>
      <c r="L5140" s="72" t="s">
        <v>15</v>
      </c>
      <c r="M5140" s="72" t="s">
        <v>254</v>
      </c>
    </row>
    <row r="5141" spans="1:13" s="3" customFormat="1" ht="12.75" x14ac:dyDescent="0.2">
      <c r="A5141" s="62" t="s">
        <v>23</v>
      </c>
      <c r="B5141" s="62" t="s">
        <v>219</v>
      </c>
      <c r="C5141" s="63">
        <v>10</v>
      </c>
      <c r="D5141" s="64" t="s">
        <v>13379</v>
      </c>
      <c r="E5141" s="64" t="s">
        <v>4476</v>
      </c>
      <c r="F5141" s="65">
        <v>23271810</v>
      </c>
      <c r="G5141" s="64" t="s">
        <v>13633</v>
      </c>
      <c r="H5141" s="64">
        <v>4</v>
      </c>
      <c r="I5141" s="64">
        <v>7</v>
      </c>
      <c r="J5141" s="66">
        <v>5</v>
      </c>
      <c r="K5141" s="67">
        <v>735000</v>
      </c>
      <c r="L5141" s="68" t="s">
        <v>15</v>
      </c>
      <c r="M5141" s="68" t="s">
        <v>254</v>
      </c>
    </row>
    <row r="5142" spans="1:13" s="3" customFormat="1" ht="12.75" x14ac:dyDescent="0.2">
      <c r="A5142" s="62" t="s">
        <v>23</v>
      </c>
      <c r="B5142" s="62" t="s">
        <v>219</v>
      </c>
      <c r="C5142" s="63">
        <v>10</v>
      </c>
      <c r="D5142" s="62" t="s">
        <v>13379</v>
      </c>
      <c r="E5142" s="62" t="s">
        <v>4477</v>
      </c>
      <c r="F5142" s="69">
        <v>23271810</v>
      </c>
      <c r="G5142" s="62" t="s">
        <v>13633</v>
      </c>
      <c r="H5142" s="62">
        <v>4</v>
      </c>
      <c r="I5142" s="62">
        <v>7</v>
      </c>
      <c r="J5142" s="70">
        <v>5</v>
      </c>
      <c r="K5142" s="71">
        <v>1025000</v>
      </c>
      <c r="L5142" s="72" t="s">
        <v>15</v>
      </c>
      <c r="M5142" s="72" t="s">
        <v>254</v>
      </c>
    </row>
    <row r="5143" spans="1:13" s="3" customFormat="1" ht="12.75" x14ac:dyDescent="0.2">
      <c r="A5143" s="62" t="s">
        <v>23</v>
      </c>
      <c r="B5143" s="62" t="s">
        <v>339</v>
      </c>
      <c r="C5143" s="63">
        <v>10</v>
      </c>
      <c r="D5143" s="64" t="s">
        <v>13386</v>
      </c>
      <c r="E5143" s="64" t="s">
        <v>4478</v>
      </c>
      <c r="F5143" s="65">
        <v>25201513</v>
      </c>
      <c r="G5143" s="64" t="s">
        <v>13630</v>
      </c>
      <c r="H5143" s="64">
        <v>2</v>
      </c>
      <c r="I5143" s="64">
        <v>4</v>
      </c>
      <c r="J5143" s="66">
        <v>5</v>
      </c>
      <c r="K5143" s="67">
        <v>19000000</v>
      </c>
      <c r="L5143" s="68" t="s">
        <v>15</v>
      </c>
      <c r="M5143" s="68" t="s">
        <v>254</v>
      </c>
    </row>
    <row r="5144" spans="1:13" s="3" customFormat="1" ht="12.75" x14ac:dyDescent="0.2">
      <c r="A5144" s="62" t="s">
        <v>23</v>
      </c>
      <c r="B5144" s="62" t="s">
        <v>339</v>
      </c>
      <c r="C5144" s="63">
        <v>10</v>
      </c>
      <c r="D5144" s="62" t="s">
        <v>13386</v>
      </c>
      <c r="E5144" s="62" t="s">
        <v>4479</v>
      </c>
      <c r="F5144" s="69">
        <v>25201513</v>
      </c>
      <c r="G5144" s="62" t="s">
        <v>13630</v>
      </c>
      <c r="H5144" s="62">
        <v>2</v>
      </c>
      <c r="I5144" s="62">
        <v>4</v>
      </c>
      <c r="J5144" s="70">
        <v>5</v>
      </c>
      <c r="K5144" s="71">
        <v>19000000</v>
      </c>
      <c r="L5144" s="72" t="s">
        <v>15</v>
      </c>
      <c r="M5144" s="72" t="s">
        <v>254</v>
      </c>
    </row>
    <row r="5145" spans="1:13" s="3" customFormat="1" ht="12.75" x14ac:dyDescent="0.2">
      <c r="A5145" s="62" t="s">
        <v>23</v>
      </c>
      <c r="B5145" s="62" t="s">
        <v>339</v>
      </c>
      <c r="C5145" s="63">
        <v>10</v>
      </c>
      <c r="D5145" s="64" t="s">
        <v>13386</v>
      </c>
      <c r="E5145" s="64" t="s">
        <v>4480</v>
      </c>
      <c r="F5145" s="65">
        <v>25201513</v>
      </c>
      <c r="G5145" s="64" t="s">
        <v>13630</v>
      </c>
      <c r="H5145" s="64">
        <v>2</v>
      </c>
      <c r="I5145" s="64">
        <v>4</v>
      </c>
      <c r="J5145" s="66">
        <v>2</v>
      </c>
      <c r="K5145" s="67">
        <v>7600000</v>
      </c>
      <c r="L5145" s="68" t="s">
        <v>15</v>
      </c>
      <c r="M5145" s="68" t="s">
        <v>254</v>
      </c>
    </row>
    <row r="5146" spans="1:13" s="3" customFormat="1" ht="12.75" x14ac:dyDescent="0.2">
      <c r="A5146" s="62" t="s">
        <v>23</v>
      </c>
      <c r="B5146" s="62" t="s">
        <v>217</v>
      </c>
      <c r="C5146" s="63">
        <v>10</v>
      </c>
      <c r="D5146" s="62" t="s">
        <v>13378</v>
      </c>
      <c r="E5146" s="62" t="s">
        <v>4481</v>
      </c>
      <c r="F5146" s="69">
        <v>47131600</v>
      </c>
      <c r="G5146" s="62" t="s">
        <v>13633</v>
      </c>
      <c r="H5146" s="62">
        <v>4</v>
      </c>
      <c r="I5146" s="62">
        <v>7</v>
      </c>
      <c r="J5146" s="70">
        <v>1</v>
      </c>
      <c r="K5146" s="71">
        <v>106365</v>
      </c>
      <c r="L5146" s="72" t="s">
        <v>15</v>
      </c>
      <c r="M5146" s="72" t="s">
        <v>254</v>
      </c>
    </row>
    <row r="5147" spans="1:13" s="3" customFormat="1" ht="12.75" x14ac:dyDescent="0.2">
      <c r="A5147" s="62" t="s">
        <v>23</v>
      </c>
      <c r="B5147" s="62" t="s">
        <v>219</v>
      </c>
      <c r="C5147" s="63">
        <v>10</v>
      </c>
      <c r="D5147" s="64" t="s">
        <v>13379</v>
      </c>
      <c r="E5147" s="64" t="s">
        <v>4482</v>
      </c>
      <c r="F5147" s="65">
        <v>27112601</v>
      </c>
      <c r="G5147" s="64" t="s">
        <v>13633</v>
      </c>
      <c r="H5147" s="64">
        <v>4</v>
      </c>
      <c r="I5147" s="64">
        <v>7</v>
      </c>
      <c r="J5147" s="66">
        <v>1</v>
      </c>
      <c r="K5147" s="67">
        <v>450000</v>
      </c>
      <c r="L5147" s="68" t="s">
        <v>15</v>
      </c>
      <c r="M5147" s="68" t="s">
        <v>254</v>
      </c>
    </row>
    <row r="5148" spans="1:13" s="3" customFormat="1" ht="12.75" x14ac:dyDescent="0.2">
      <c r="A5148" s="62" t="s">
        <v>23</v>
      </c>
      <c r="B5148" s="62" t="s">
        <v>217</v>
      </c>
      <c r="C5148" s="63">
        <v>10</v>
      </c>
      <c r="D5148" s="62" t="s">
        <v>13378</v>
      </c>
      <c r="E5148" s="62" t="s">
        <v>4483</v>
      </c>
      <c r="F5148" s="69">
        <v>27111909</v>
      </c>
      <c r="G5148" s="62" t="s">
        <v>13633</v>
      </c>
      <c r="H5148" s="62">
        <v>4</v>
      </c>
      <c r="I5148" s="62">
        <v>6</v>
      </c>
      <c r="J5148" s="70">
        <v>1</v>
      </c>
      <c r="K5148" s="71">
        <v>186000</v>
      </c>
      <c r="L5148" s="72" t="s">
        <v>15</v>
      </c>
      <c r="M5148" s="72" t="s">
        <v>254</v>
      </c>
    </row>
    <row r="5149" spans="1:13" s="3" customFormat="1" ht="12.75" x14ac:dyDescent="0.2">
      <c r="A5149" s="62" t="s">
        <v>23</v>
      </c>
      <c r="B5149" s="62" t="s">
        <v>216</v>
      </c>
      <c r="C5149" s="63">
        <v>10</v>
      </c>
      <c r="D5149" s="64" t="s">
        <v>13377</v>
      </c>
      <c r="E5149" s="64" t="s">
        <v>4484</v>
      </c>
      <c r="F5149" s="65">
        <v>47121803</v>
      </c>
      <c r="G5149" s="64" t="s">
        <v>13633</v>
      </c>
      <c r="H5149" s="64">
        <v>4</v>
      </c>
      <c r="I5149" s="64">
        <v>7</v>
      </c>
      <c r="J5149" s="66">
        <v>1</v>
      </c>
      <c r="K5149" s="67">
        <v>900000</v>
      </c>
      <c r="L5149" s="68" t="s">
        <v>15</v>
      </c>
      <c r="M5149" s="68" t="s">
        <v>254</v>
      </c>
    </row>
    <row r="5150" spans="1:13" s="3" customFormat="1" ht="12.75" x14ac:dyDescent="0.2">
      <c r="A5150" s="62" t="s">
        <v>23</v>
      </c>
      <c r="B5150" s="62" t="s">
        <v>853</v>
      </c>
      <c r="C5150" s="63">
        <v>10</v>
      </c>
      <c r="D5150" s="62" t="s">
        <v>13472</v>
      </c>
      <c r="E5150" s="62" t="s">
        <v>4485</v>
      </c>
      <c r="F5150" s="69">
        <v>23271709</v>
      </c>
      <c r="G5150" s="62" t="s">
        <v>13633</v>
      </c>
      <c r="H5150" s="62">
        <v>4</v>
      </c>
      <c r="I5150" s="62">
        <v>6</v>
      </c>
      <c r="J5150" s="70">
        <v>1</v>
      </c>
      <c r="K5150" s="71">
        <v>1130000</v>
      </c>
      <c r="L5150" s="72" t="s">
        <v>15</v>
      </c>
      <c r="M5150" s="72" t="s">
        <v>254</v>
      </c>
    </row>
    <row r="5151" spans="1:13" s="3" customFormat="1" ht="12.75" x14ac:dyDescent="0.2">
      <c r="A5151" s="62" t="s">
        <v>23</v>
      </c>
      <c r="B5151" s="62" t="s">
        <v>217</v>
      </c>
      <c r="C5151" s="63">
        <v>10</v>
      </c>
      <c r="D5151" s="64" t="s">
        <v>13378</v>
      </c>
      <c r="E5151" s="64" t="s">
        <v>4486</v>
      </c>
      <c r="F5151" s="65">
        <v>12131706</v>
      </c>
      <c r="G5151" s="64" t="s">
        <v>13633</v>
      </c>
      <c r="H5151" s="64">
        <v>4</v>
      </c>
      <c r="I5151" s="64">
        <v>7</v>
      </c>
      <c r="J5151" s="66">
        <v>10</v>
      </c>
      <c r="K5151" s="67">
        <v>250000</v>
      </c>
      <c r="L5151" s="68" t="s">
        <v>15</v>
      </c>
      <c r="M5151" s="68" t="s">
        <v>254</v>
      </c>
    </row>
    <row r="5152" spans="1:13" s="3" customFormat="1" ht="12.75" x14ac:dyDescent="0.2">
      <c r="A5152" s="62" t="s">
        <v>23</v>
      </c>
      <c r="B5152" s="62" t="s">
        <v>479</v>
      </c>
      <c r="C5152" s="63">
        <v>10</v>
      </c>
      <c r="D5152" s="62" t="s">
        <v>13444</v>
      </c>
      <c r="E5152" s="62" t="s">
        <v>4487</v>
      </c>
      <c r="F5152" s="69">
        <v>41111500</v>
      </c>
      <c r="G5152" s="62" t="s">
        <v>13633</v>
      </c>
      <c r="H5152" s="62">
        <v>4</v>
      </c>
      <c r="I5152" s="62">
        <v>6</v>
      </c>
      <c r="J5152" s="70">
        <v>2</v>
      </c>
      <c r="K5152" s="71">
        <v>1200000</v>
      </c>
      <c r="L5152" s="72" t="s">
        <v>15</v>
      </c>
      <c r="M5152" s="72" t="s">
        <v>254</v>
      </c>
    </row>
    <row r="5153" spans="1:13" s="3" customFormat="1" ht="12.75" x14ac:dyDescent="0.2">
      <c r="A5153" s="62" t="s">
        <v>23</v>
      </c>
      <c r="B5153" s="62" t="s">
        <v>268</v>
      </c>
      <c r="C5153" s="63">
        <v>10</v>
      </c>
      <c r="D5153" s="64" t="s">
        <v>13385</v>
      </c>
      <c r="E5153" s="64" t="s">
        <v>4488</v>
      </c>
      <c r="F5153" s="65">
        <v>15121902</v>
      </c>
      <c r="G5153" s="64" t="s">
        <v>13633</v>
      </c>
      <c r="H5153" s="64">
        <v>4</v>
      </c>
      <c r="I5153" s="64">
        <v>7</v>
      </c>
      <c r="J5153" s="66">
        <v>5</v>
      </c>
      <c r="K5153" s="67">
        <v>525000</v>
      </c>
      <c r="L5153" s="68" t="s">
        <v>15</v>
      </c>
      <c r="M5153" s="68" t="s">
        <v>254</v>
      </c>
    </row>
    <row r="5154" spans="1:13" s="3" customFormat="1" ht="12.75" x14ac:dyDescent="0.2">
      <c r="A5154" s="62" t="s">
        <v>23</v>
      </c>
      <c r="B5154" s="62" t="s">
        <v>268</v>
      </c>
      <c r="C5154" s="63">
        <v>10</v>
      </c>
      <c r="D5154" s="62" t="s">
        <v>13385</v>
      </c>
      <c r="E5154" s="62" t="s">
        <v>4489</v>
      </c>
      <c r="F5154" s="69">
        <v>15121902</v>
      </c>
      <c r="G5154" s="62" t="s">
        <v>13633</v>
      </c>
      <c r="H5154" s="62">
        <v>4</v>
      </c>
      <c r="I5154" s="62">
        <v>7</v>
      </c>
      <c r="J5154" s="70">
        <v>20</v>
      </c>
      <c r="K5154" s="71">
        <v>2200000</v>
      </c>
      <c r="L5154" s="72" t="s">
        <v>15</v>
      </c>
      <c r="M5154" s="72" t="s">
        <v>254</v>
      </c>
    </row>
    <row r="5155" spans="1:13" s="3" customFormat="1" ht="12.75" x14ac:dyDescent="0.2">
      <c r="A5155" s="62" t="s">
        <v>23</v>
      </c>
      <c r="B5155" s="62" t="s">
        <v>268</v>
      </c>
      <c r="C5155" s="63">
        <v>10</v>
      </c>
      <c r="D5155" s="64" t="s">
        <v>13385</v>
      </c>
      <c r="E5155" s="64" t="s">
        <v>4490</v>
      </c>
      <c r="F5155" s="65">
        <v>15121902</v>
      </c>
      <c r="G5155" s="64" t="s">
        <v>13633</v>
      </c>
      <c r="H5155" s="64">
        <v>4</v>
      </c>
      <c r="I5155" s="64">
        <v>7</v>
      </c>
      <c r="J5155" s="66">
        <v>20</v>
      </c>
      <c r="K5155" s="67">
        <v>2320000</v>
      </c>
      <c r="L5155" s="68" t="s">
        <v>15</v>
      </c>
      <c r="M5155" s="68" t="s">
        <v>254</v>
      </c>
    </row>
    <row r="5156" spans="1:13" s="3" customFormat="1" ht="12.75" x14ac:dyDescent="0.2">
      <c r="A5156" s="62" t="s">
        <v>23</v>
      </c>
      <c r="B5156" s="62" t="s">
        <v>222</v>
      </c>
      <c r="C5156" s="63">
        <v>10</v>
      </c>
      <c r="D5156" s="62" t="s">
        <v>13381</v>
      </c>
      <c r="E5156" s="62" t="s">
        <v>4491</v>
      </c>
      <c r="F5156" s="69">
        <v>46181541</v>
      </c>
      <c r="G5156" s="62" t="s">
        <v>13633</v>
      </c>
      <c r="H5156" s="62">
        <v>4</v>
      </c>
      <c r="I5156" s="62">
        <v>7</v>
      </c>
      <c r="J5156" s="70">
        <v>4</v>
      </c>
      <c r="K5156" s="71">
        <v>164000</v>
      </c>
      <c r="L5156" s="72" t="s">
        <v>15</v>
      </c>
      <c r="M5156" s="72" t="s">
        <v>254</v>
      </c>
    </row>
    <row r="5157" spans="1:13" s="3" customFormat="1" ht="12.75" x14ac:dyDescent="0.2">
      <c r="A5157" s="62" t="s">
        <v>23</v>
      </c>
      <c r="B5157" s="62" t="s">
        <v>222</v>
      </c>
      <c r="C5157" s="63">
        <v>10</v>
      </c>
      <c r="D5157" s="64" t="s">
        <v>13381</v>
      </c>
      <c r="E5157" s="64" t="s">
        <v>4492</v>
      </c>
      <c r="F5157" s="65">
        <v>46181541</v>
      </c>
      <c r="G5157" s="64" t="s">
        <v>13633</v>
      </c>
      <c r="H5157" s="64">
        <v>4</v>
      </c>
      <c r="I5157" s="64">
        <v>7</v>
      </c>
      <c r="J5157" s="66">
        <v>4</v>
      </c>
      <c r="K5157" s="67">
        <v>640000</v>
      </c>
      <c r="L5157" s="68" t="s">
        <v>15</v>
      </c>
      <c r="M5157" s="68" t="s">
        <v>254</v>
      </c>
    </row>
    <row r="5158" spans="1:13" s="3" customFormat="1" ht="12.75" x14ac:dyDescent="0.2">
      <c r="A5158" s="62" t="s">
        <v>23</v>
      </c>
      <c r="B5158" s="62" t="s">
        <v>479</v>
      </c>
      <c r="C5158" s="63">
        <v>10</v>
      </c>
      <c r="D5158" s="62" t="s">
        <v>13444</v>
      </c>
      <c r="E5158" s="62" t="s">
        <v>4493</v>
      </c>
      <c r="F5158" s="69">
        <v>25174005</v>
      </c>
      <c r="G5158" s="62" t="s">
        <v>13630</v>
      </c>
      <c r="H5158" s="62">
        <v>1</v>
      </c>
      <c r="I5158" s="62">
        <v>3</v>
      </c>
      <c r="J5158" s="70">
        <v>4</v>
      </c>
      <c r="K5158" s="71">
        <v>660000</v>
      </c>
      <c r="L5158" s="72" t="s">
        <v>15</v>
      </c>
      <c r="M5158" s="72" t="s">
        <v>254</v>
      </c>
    </row>
    <row r="5159" spans="1:13" s="3" customFormat="1" ht="12.75" x14ac:dyDescent="0.2">
      <c r="A5159" s="62" t="s">
        <v>23</v>
      </c>
      <c r="B5159" s="62" t="s">
        <v>1790</v>
      </c>
      <c r="C5159" s="63">
        <v>10</v>
      </c>
      <c r="D5159" s="64" t="s">
        <v>13549</v>
      </c>
      <c r="E5159" s="64" t="s">
        <v>4494</v>
      </c>
      <c r="F5159" s="65">
        <v>41111900</v>
      </c>
      <c r="G5159" s="64" t="s">
        <v>13630</v>
      </c>
      <c r="H5159" s="64">
        <v>1</v>
      </c>
      <c r="I5159" s="64">
        <v>3</v>
      </c>
      <c r="J5159" s="66">
        <v>4</v>
      </c>
      <c r="K5159" s="67">
        <v>3080000</v>
      </c>
      <c r="L5159" s="68" t="s">
        <v>15</v>
      </c>
      <c r="M5159" s="68" t="s">
        <v>254</v>
      </c>
    </row>
    <row r="5160" spans="1:13" s="3" customFormat="1" ht="12.75" x14ac:dyDescent="0.2">
      <c r="A5160" s="62" t="s">
        <v>23</v>
      </c>
      <c r="B5160" s="62" t="s">
        <v>1790</v>
      </c>
      <c r="C5160" s="63">
        <v>10</v>
      </c>
      <c r="D5160" s="62" t="s">
        <v>13549</v>
      </c>
      <c r="E5160" s="62" t="s">
        <v>4495</v>
      </c>
      <c r="F5160" s="69">
        <v>25174415</v>
      </c>
      <c r="G5160" s="62" t="s">
        <v>13630</v>
      </c>
      <c r="H5160" s="62">
        <v>1</v>
      </c>
      <c r="I5160" s="62">
        <v>3</v>
      </c>
      <c r="J5160" s="70">
        <v>4</v>
      </c>
      <c r="K5160" s="71">
        <v>1200000</v>
      </c>
      <c r="L5160" s="72" t="s">
        <v>15</v>
      </c>
      <c r="M5160" s="72" t="s">
        <v>254</v>
      </c>
    </row>
    <row r="5161" spans="1:13" s="3" customFormat="1" ht="12.75" x14ac:dyDescent="0.2">
      <c r="A5161" s="62" t="s">
        <v>23</v>
      </c>
      <c r="B5161" s="62" t="s">
        <v>1790</v>
      </c>
      <c r="C5161" s="63">
        <v>10</v>
      </c>
      <c r="D5161" s="64" t="s">
        <v>13549</v>
      </c>
      <c r="E5161" s="64" t="s">
        <v>4496</v>
      </c>
      <c r="F5161" s="65">
        <v>41112222</v>
      </c>
      <c r="G5161" s="64" t="s">
        <v>13630</v>
      </c>
      <c r="H5161" s="64">
        <v>1</v>
      </c>
      <c r="I5161" s="64">
        <v>3</v>
      </c>
      <c r="J5161" s="66">
        <v>4</v>
      </c>
      <c r="K5161" s="67">
        <v>2400000</v>
      </c>
      <c r="L5161" s="68" t="s">
        <v>15</v>
      </c>
      <c r="M5161" s="68" t="s">
        <v>254</v>
      </c>
    </row>
    <row r="5162" spans="1:13" s="3" customFormat="1" ht="12.75" x14ac:dyDescent="0.2">
      <c r="A5162" s="62" t="s">
        <v>23</v>
      </c>
      <c r="B5162" s="62" t="s">
        <v>1790</v>
      </c>
      <c r="C5162" s="63">
        <v>10</v>
      </c>
      <c r="D5162" s="62" t="s">
        <v>13549</v>
      </c>
      <c r="E5162" s="62" t="s">
        <v>4497</v>
      </c>
      <c r="F5162" s="69">
        <v>41111900</v>
      </c>
      <c r="G5162" s="62" t="s">
        <v>13630</v>
      </c>
      <c r="H5162" s="62">
        <v>1</v>
      </c>
      <c r="I5162" s="62">
        <v>3</v>
      </c>
      <c r="J5162" s="70">
        <v>4</v>
      </c>
      <c r="K5162" s="71">
        <v>3004000</v>
      </c>
      <c r="L5162" s="72" t="s">
        <v>15</v>
      </c>
      <c r="M5162" s="72" t="s">
        <v>254</v>
      </c>
    </row>
    <row r="5163" spans="1:13" s="3" customFormat="1" ht="12.75" x14ac:dyDescent="0.2">
      <c r="A5163" s="62" t="s">
        <v>23</v>
      </c>
      <c r="B5163" s="62" t="s">
        <v>221</v>
      </c>
      <c r="C5163" s="63">
        <v>10</v>
      </c>
      <c r="D5163" s="64" t="s">
        <v>13382</v>
      </c>
      <c r="E5163" s="64" t="s">
        <v>4498</v>
      </c>
      <c r="F5163" s="65">
        <v>12163600</v>
      </c>
      <c r="G5163" s="64" t="s">
        <v>13633</v>
      </c>
      <c r="H5163" s="64">
        <v>4</v>
      </c>
      <c r="I5163" s="64">
        <v>7</v>
      </c>
      <c r="J5163" s="66">
        <v>80</v>
      </c>
      <c r="K5163" s="67">
        <v>4000000</v>
      </c>
      <c r="L5163" s="68" t="s">
        <v>15</v>
      </c>
      <c r="M5163" s="68" t="s">
        <v>254</v>
      </c>
    </row>
    <row r="5164" spans="1:13" s="3" customFormat="1" ht="12.75" x14ac:dyDescent="0.2">
      <c r="A5164" s="62" t="s">
        <v>23</v>
      </c>
      <c r="B5164" s="62" t="s">
        <v>221</v>
      </c>
      <c r="C5164" s="63">
        <v>10</v>
      </c>
      <c r="D5164" s="62" t="s">
        <v>13382</v>
      </c>
      <c r="E5164" s="62" t="s">
        <v>4499</v>
      </c>
      <c r="F5164" s="69">
        <v>12163600</v>
      </c>
      <c r="G5164" s="62" t="s">
        <v>13633</v>
      </c>
      <c r="H5164" s="62">
        <v>4</v>
      </c>
      <c r="I5164" s="62">
        <v>7</v>
      </c>
      <c r="J5164" s="70">
        <v>1</v>
      </c>
      <c r="K5164" s="71">
        <v>2680000</v>
      </c>
      <c r="L5164" s="72" t="s">
        <v>1760</v>
      </c>
      <c r="M5164" s="72" t="s">
        <v>254</v>
      </c>
    </row>
    <row r="5165" spans="1:13" s="3" customFormat="1" ht="12.75" x14ac:dyDescent="0.2">
      <c r="A5165" s="62" t="s">
        <v>23</v>
      </c>
      <c r="B5165" s="62" t="s">
        <v>877</v>
      </c>
      <c r="C5165" s="63">
        <v>10</v>
      </c>
      <c r="D5165" s="64" t="s">
        <v>13496</v>
      </c>
      <c r="E5165" s="64" t="s">
        <v>4500</v>
      </c>
      <c r="F5165" s="65">
        <v>30102006</v>
      </c>
      <c r="G5165" s="64" t="s">
        <v>13633</v>
      </c>
      <c r="H5165" s="64">
        <v>4</v>
      </c>
      <c r="I5165" s="64">
        <v>7</v>
      </c>
      <c r="J5165" s="66">
        <v>1</v>
      </c>
      <c r="K5165" s="67">
        <v>2580000</v>
      </c>
      <c r="L5165" s="68" t="s">
        <v>15</v>
      </c>
      <c r="M5165" s="68" t="s">
        <v>254</v>
      </c>
    </row>
    <row r="5166" spans="1:13" s="3" customFormat="1" ht="12.75" x14ac:dyDescent="0.2">
      <c r="A5166" s="62" t="s">
        <v>23</v>
      </c>
      <c r="B5166" s="62" t="s">
        <v>877</v>
      </c>
      <c r="C5166" s="63">
        <v>10</v>
      </c>
      <c r="D5166" s="62" t="s">
        <v>13496</v>
      </c>
      <c r="E5166" s="62" t="s">
        <v>4501</v>
      </c>
      <c r="F5166" s="69">
        <v>30102006</v>
      </c>
      <c r="G5166" s="62" t="s">
        <v>13633</v>
      </c>
      <c r="H5166" s="62">
        <v>4</v>
      </c>
      <c r="I5166" s="62">
        <v>7</v>
      </c>
      <c r="J5166" s="70">
        <v>1</v>
      </c>
      <c r="K5166" s="71">
        <v>530000</v>
      </c>
      <c r="L5166" s="72" t="s">
        <v>15</v>
      </c>
      <c r="M5166" s="72" t="s">
        <v>254</v>
      </c>
    </row>
    <row r="5167" spans="1:13" s="3" customFormat="1" ht="12.75" x14ac:dyDescent="0.2">
      <c r="A5167" s="62" t="s">
        <v>23</v>
      </c>
      <c r="B5167" s="62" t="s">
        <v>877</v>
      </c>
      <c r="C5167" s="63">
        <v>10</v>
      </c>
      <c r="D5167" s="64" t="s">
        <v>13496</v>
      </c>
      <c r="E5167" s="64" t="s">
        <v>4502</v>
      </c>
      <c r="F5167" s="65">
        <v>30102006</v>
      </c>
      <c r="G5167" s="64" t="s">
        <v>13633</v>
      </c>
      <c r="H5167" s="64">
        <v>4</v>
      </c>
      <c r="I5167" s="64">
        <v>7</v>
      </c>
      <c r="J5167" s="66">
        <v>1</v>
      </c>
      <c r="K5167" s="67">
        <v>580000</v>
      </c>
      <c r="L5167" s="68" t="s">
        <v>15</v>
      </c>
      <c r="M5167" s="68" t="s">
        <v>254</v>
      </c>
    </row>
    <row r="5168" spans="1:13" s="3" customFormat="1" ht="12.75" x14ac:dyDescent="0.2">
      <c r="A5168" s="62" t="s">
        <v>23</v>
      </c>
      <c r="B5168" s="62" t="s">
        <v>877</v>
      </c>
      <c r="C5168" s="63">
        <v>10</v>
      </c>
      <c r="D5168" s="62" t="s">
        <v>13496</v>
      </c>
      <c r="E5168" s="62" t="s">
        <v>4503</v>
      </c>
      <c r="F5168" s="69">
        <v>30102006</v>
      </c>
      <c r="G5168" s="62" t="s">
        <v>13633</v>
      </c>
      <c r="H5168" s="62">
        <v>4</v>
      </c>
      <c r="I5168" s="62">
        <v>7</v>
      </c>
      <c r="J5168" s="70">
        <v>1</v>
      </c>
      <c r="K5168" s="71">
        <v>725000</v>
      </c>
      <c r="L5168" s="72" t="s">
        <v>15</v>
      </c>
      <c r="M5168" s="72" t="s">
        <v>254</v>
      </c>
    </row>
    <row r="5169" spans="1:13" s="3" customFormat="1" ht="12.75" x14ac:dyDescent="0.2">
      <c r="A5169" s="62" t="s">
        <v>23</v>
      </c>
      <c r="B5169" s="62" t="s">
        <v>877</v>
      </c>
      <c r="C5169" s="63">
        <v>10</v>
      </c>
      <c r="D5169" s="64" t="s">
        <v>13496</v>
      </c>
      <c r="E5169" s="64" t="s">
        <v>4504</v>
      </c>
      <c r="F5169" s="65">
        <v>30102006</v>
      </c>
      <c r="G5169" s="64" t="s">
        <v>13633</v>
      </c>
      <c r="H5169" s="64">
        <v>4</v>
      </c>
      <c r="I5169" s="64">
        <v>7</v>
      </c>
      <c r="J5169" s="66">
        <v>1</v>
      </c>
      <c r="K5169" s="67">
        <v>500000</v>
      </c>
      <c r="L5169" s="68" t="s">
        <v>15</v>
      </c>
      <c r="M5169" s="68" t="s">
        <v>254</v>
      </c>
    </row>
    <row r="5170" spans="1:13" s="3" customFormat="1" ht="12.75" x14ac:dyDescent="0.2">
      <c r="A5170" s="62" t="s">
        <v>23</v>
      </c>
      <c r="B5170" s="62" t="s">
        <v>312</v>
      </c>
      <c r="C5170" s="63">
        <v>10</v>
      </c>
      <c r="D5170" s="62" t="s">
        <v>13465</v>
      </c>
      <c r="E5170" s="62" t="s">
        <v>4505</v>
      </c>
      <c r="F5170" s="69">
        <v>39112009</v>
      </c>
      <c r="G5170" s="62" t="s">
        <v>13633</v>
      </c>
      <c r="H5170" s="62">
        <v>4</v>
      </c>
      <c r="I5170" s="62">
        <v>6</v>
      </c>
      <c r="J5170" s="70">
        <v>4</v>
      </c>
      <c r="K5170" s="71">
        <v>1480000</v>
      </c>
      <c r="L5170" s="72" t="s">
        <v>15</v>
      </c>
      <c r="M5170" s="72" t="s">
        <v>254</v>
      </c>
    </row>
    <row r="5171" spans="1:13" s="3" customFormat="1" ht="12.75" x14ac:dyDescent="0.2">
      <c r="A5171" s="62" t="s">
        <v>23</v>
      </c>
      <c r="B5171" s="62" t="s">
        <v>219</v>
      </c>
      <c r="C5171" s="63">
        <v>10</v>
      </c>
      <c r="D5171" s="64" t="s">
        <v>13379</v>
      </c>
      <c r="E5171" s="64" t="s">
        <v>4506</v>
      </c>
      <c r="F5171" s="65">
        <v>27131516</v>
      </c>
      <c r="G5171" s="64" t="s">
        <v>13633</v>
      </c>
      <c r="H5171" s="64">
        <v>4</v>
      </c>
      <c r="I5171" s="64">
        <v>6</v>
      </c>
      <c r="J5171" s="66">
        <v>2</v>
      </c>
      <c r="K5171" s="67">
        <v>200000</v>
      </c>
      <c r="L5171" s="68" t="s">
        <v>15</v>
      </c>
      <c r="M5171" s="68" t="s">
        <v>254</v>
      </c>
    </row>
    <row r="5172" spans="1:13" s="3" customFormat="1" ht="12.75" x14ac:dyDescent="0.2">
      <c r="A5172" s="62" t="s">
        <v>23</v>
      </c>
      <c r="B5172" s="62" t="s">
        <v>853</v>
      </c>
      <c r="C5172" s="63">
        <v>10</v>
      </c>
      <c r="D5172" s="62" t="s">
        <v>13472</v>
      </c>
      <c r="E5172" s="62" t="s">
        <v>4507</v>
      </c>
      <c r="F5172" s="69">
        <v>27112737</v>
      </c>
      <c r="G5172" s="62" t="s">
        <v>13633</v>
      </c>
      <c r="H5172" s="62">
        <v>4</v>
      </c>
      <c r="I5172" s="62">
        <v>6</v>
      </c>
      <c r="J5172" s="70">
        <v>2</v>
      </c>
      <c r="K5172" s="71">
        <v>2200000</v>
      </c>
      <c r="L5172" s="72" t="s">
        <v>15</v>
      </c>
      <c r="M5172" s="72" t="s">
        <v>254</v>
      </c>
    </row>
    <row r="5173" spans="1:13" s="3" customFormat="1" ht="12.75" x14ac:dyDescent="0.2">
      <c r="A5173" s="62" t="s">
        <v>23</v>
      </c>
      <c r="B5173" s="62" t="s">
        <v>221</v>
      </c>
      <c r="C5173" s="63">
        <v>10</v>
      </c>
      <c r="D5173" s="64" t="s">
        <v>13382</v>
      </c>
      <c r="E5173" s="64" t="s">
        <v>4508</v>
      </c>
      <c r="F5173" s="65">
        <v>47131825</v>
      </c>
      <c r="G5173" s="64" t="s">
        <v>13633</v>
      </c>
      <c r="H5173" s="64">
        <v>4</v>
      </c>
      <c r="I5173" s="64">
        <v>7</v>
      </c>
      <c r="J5173" s="66">
        <v>100</v>
      </c>
      <c r="K5173" s="67">
        <v>3800000</v>
      </c>
      <c r="L5173" s="68" t="s">
        <v>15</v>
      </c>
      <c r="M5173" s="68" t="s">
        <v>254</v>
      </c>
    </row>
    <row r="5174" spans="1:13" s="3" customFormat="1" ht="12.75" x14ac:dyDescent="0.2">
      <c r="A5174" s="62" t="s">
        <v>23</v>
      </c>
      <c r="B5174" s="62" t="s">
        <v>268</v>
      </c>
      <c r="C5174" s="63">
        <v>10</v>
      </c>
      <c r="D5174" s="62" t="s">
        <v>13385</v>
      </c>
      <c r="E5174" s="62" t="s">
        <v>4509</v>
      </c>
      <c r="F5174" s="69">
        <v>53131627</v>
      </c>
      <c r="G5174" s="62" t="s">
        <v>13633</v>
      </c>
      <c r="H5174" s="62">
        <v>4</v>
      </c>
      <c r="I5174" s="62">
        <v>7</v>
      </c>
      <c r="J5174" s="70">
        <v>8</v>
      </c>
      <c r="K5174" s="71">
        <v>3760000</v>
      </c>
      <c r="L5174" s="72" t="s">
        <v>15</v>
      </c>
      <c r="M5174" s="72" t="s">
        <v>254</v>
      </c>
    </row>
    <row r="5175" spans="1:13" s="3" customFormat="1" ht="12.75" x14ac:dyDescent="0.2">
      <c r="A5175" s="62" t="s">
        <v>23</v>
      </c>
      <c r="B5175" s="62" t="s">
        <v>268</v>
      </c>
      <c r="C5175" s="63">
        <v>10</v>
      </c>
      <c r="D5175" s="64" t="s">
        <v>13385</v>
      </c>
      <c r="E5175" s="64" t="s">
        <v>4510</v>
      </c>
      <c r="F5175" s="65">
        <v>47131824</v>
      </c>
      <c r="G5175" s="64" t="s">
        <v>13633</v>
      </c>
      <c r="H5175" s="64">
        <v>4</v>
      </c>
      <c r="I5175" s="64">
        <v>7</v>
      </c>
      <c r="J5175" s="66">
        <v>10</v>
      </c>
      <c r="K5175" s="67">
        <v>1370000</v>
      </c>
      <c r="L5175" s="68" t="s">
        <v>15</v>
      </c>
      <c r="M5175" s="68" t="s">
        <v>254</v>
      </c>
    </row>
    <row r="5176" spans="1:13" s="3" customFormat="1" ht="12.75" x14ac:dyDescent="0.2">
      <c r="A5176" s="62" t="s">
        <v>23</v>
      </c>
      <c r="B5176" s="62" t="s">
        <v>221</v>
      </c>
      <c r="C5176" s="63">
        <v>10</v>
      </c>
      <c r="D5176" s="62" t="s">
        <v>13382</v>
      </c>
      <c r="E5176" s="62" t="s">
        <v>4511</v>
      </c>
      <c r="F5176" s="69">
        <v>47131800</v>
      </c>
      <c r="G5176" s="62" t="s">
        <v>13633</v>
      </c>
      <c r="H5176" s="62">
        <v>4</v>
      </c>
      <c r="I5176" s="62">
        <v>7</v>
      </c>
      <c r="J5176" s="70">
        <v>1</v>
      </c>
      <c r="K5176" s="71">
        <v>1400000</v>
      </c>
      <c r="L5176" s="72" t="s">
        <v>1760</v>
      </c>
      <c r="M5176" s="72" t="s">
        <v>254</v>
      </c>
    </row>
    <row r="5177" spans="1:13" s="3" customFormat="1" ht="12.75" x14ac:dyDescent="0.2">
      <c r="A5177" s="62" t="s">
        <v>23</v>
      </c>
      <c r="B5177" s="62" t="s">
        <v>221</v>
      </c>
      <c r="C5177" s="63">
        <v>10</v>
      </c>
      <c r="D5177" s="64" t="s">
        <v>13382</v>
      </c>
      <c r="E5177" s="64" t="s">
        <v>4512</v>
      </c>
      <c r="F5177" s="65">
        <v>31211801</v>
      </c>
      <c r="G5177" s="64" t="s">
        <v>13633</v>
      </c>
      <c r="H5177" s="64">
        <v>4</v>
      </c>
      <c r="I5177" s="64">
        <v>7</v>
      </c>
      <c r="J5177" s="66">
        <v>10</v>
      </c>
      <c r="K5177" s="67">
        <v>750000</v>
      </c>
      <c r="L5177" s="68" t="s">
        <v>15</v>
      </c>
      <c r="M5177" s="68" t="s">
        <v>254</v>
      </c>
    </row>
    <row r="5178" spans="1:13" s="3" customFormat="1" ht="12.75" x14ac:dyDescent="0.2">
      <c r="A5178" s="62" t="s">
        <v>23</v>
      </c>
      <c r="B5178" s="62" t="s">
        <v>312</v>
      </c>
      <c r="C5178" s="63">
        <v>10</v>
      </c>
      <c r="D5178" s="62" t="s">
        <v>13465</v>
      </c>
      <c r="E5178" s="62" t="s">
        <v>4513</v>
      </c>
      <c r="F5178" s="69">
        <v>39111610</v>
      </c>
      <c r="G5178" s="62" t="s">
        <v>13633</v>
      </c>
      <c r="H5178" s="62">
        <v>4</v>
      </c>
      <c r="I5178" s="62">
        <v>6</v>
      </c>
      <c r="J5178" s="70">
        <v>6</v>
      </c>
      <c r="K5178" s="71">
        <v>840000</v>
      </c>
      <c r="L5178" s="72" t="s">
        <v>15</v>
      </c>
      <c r="M5178" s="72" t="s">
        <v>254</v>
      </c>
    </row>
    <row r="5179" spans="1:13" s="3" customFormat="1" ht="12.75" x14ac:dyDescent="0.2">
      <c r="A5179" s="62" t="s">
        <v>23</v>
      </c>
      <c r="B5179" s="62" t="s">
        <v>312</v>
      </c>
      <c r="C5179" s="63">
        <v>10</v>
      </c>
      <c r="D5179" s="64" t="s">
        <v>13465</v>
      </c>
      <c r="E5179" s="64" t="s">
        <v>4514</v>
      </c>
      <c r="F5179" s="65">
        <v>39111610</v>
      </c>
      <c r="G5179" s="64" t="s">
        <v>13633</v>
      </c>
      <c r="H5179" s="64">
        <v>4</v>
      </c>
      <c r="I5179" s="64">
        <v>6</v>
      </c>
      <c r="J5179" s="66">
        <v>12</v>
      </c>
      <c r="K5179" s="67">
        <v>2520000</v>
      </c>
      <c r="L5179" s="68" t="s">
        <v>15</v>
      </c>
      <c r="M5179" s="68" t="s">
        <v>254</v>
      </c>
    </row>
    <row r="5180" spans="1:13" s="3" customFormat="1" ht="12.75" x14ac:dyDescent="0.2">
      <c r="A5180" s="62" t="s">
        <v>23</v>
      </c>
      <c r="B5180" s="62" t="s">
        <v>221</v>
      </c>
      <c r="C5180" s="63">
        <v>10</v>
      </c>
      <c r="D5180" s="62" t="s">
        <v>13382</v>
      </c>
      <c r="E5180" s="62" t="s">
        <v>4515</v>
      </c>
      <c r="F5180" s="69">
        <v>15121509</v>
      </c>
      <c r="G5180" s="62" t="s">
        <v>13633</v>
      </c>
      <c r="H5180" s="62">
        <v>4</v>
      </c>
      <c r="I5180" s="62">
        <v>7</v>
      </c>
      <c r="J5180" s="70">
        <v>20</v>
      </c>
      <c r="K5180" s="71">
        <v>340000</v>
      </c>
      <c r="L5180" s="72" t="s">
        <v>15</v>
      </c>
      <c r="M5180" s="72" t="s">
        <v>254</v>
      </c>
    </row>
    <row r="5181" spans="1:13" s="3" customFormat="1" ht="12.75" x14ac:dyDescent="0.2">
      <c r="A5181" s="62" t="s">
        <v>23</v>
      </c>
      <c r="B5181" s="62" t="s">
        <v>268</v>
      </c>
      <c r="C5181" s="63">
        <v>10</v>
      </c>
      <c r="D5181" s="64" t="s">
        <v>13385</v>
      </c>
      <c r="E5181" s="64" t="s">
        <v>4516</v>
      </c>
      <c r="F5181" s="65">
        <v>46181806</v>
      </c>
      <c r="G5181" s="64" t="s">
        <v>13633</v>
      </c>
      <c r="H5181" s="64">
        <v>4</v>
      </c>
      <c r="I5181" s="64">
        <v>7</v>
      </c>
      <c r="J5181" s="66">
        <v>5</v>
      </c>
      <c r="K5181" s="67">
        <v>110000</v>
      </c>
      <c r="L5181" s="68" t="s">
        <v>15</v>
      </c>
      <c r="M5181" s="68" t="s">
        <v>254</v>
      </c>
    </row>
    <row r="5182" spans="1:13" s="3" customFormat="1" ht="12.75" x14ac:dyDescent="0.2">
      <c r="A5182" s="62" t="s">
        <v>23</v>
      </c>
      <c r="B5182" s="62" t="s">
        <v>221</v>
      </c>
      <c r="C5182" s="63">
        <v>10</v>
      </c>
      <c r="D5182" s="62" t="s">
        <v>13382</v>
      </c>
      <c r="E5182" s="62" t="s">
        <v>4517</v>
      </c>
      <c r="F5182" s="69">
        <v>25174004</v>
      </c>
      <c r="G5182" s="62" t="s">
        <v>13633</v>
      </c>
      <c r="H5182" s="62">
        <v>4</v>
      </c>
      <c r="I5182" s="62">
        <v>7</v>
      </c>
      <c r="J5182" s="70">
        <v>20</v>
      </c>
      <c r="K5182" s="71">
        <v>440000</v>
      </c>
      <c r="L5182" s="72" t="s">
        <v>1760</v>
      </c>
      <c r="M5182" s="72" t="s">
        <v>254</v>
      </c>
    </row>
    <row r="5183" spans="1:13" s="3" customFormat="1" ht="12.75" x14ac:dyDescent="0.2">
      <c r="A5183" s="62" t="s">
        <v>23</v>
      </c>
      <c r="B5183" s="62" t="s">
        <v>219</v>
      </c>
      <c r="C5183" s="63">
        <v>10</v>
      </c>
      <c r="D5183" s="64" t="s">
        <v>13379</v>
      </c>
      <c r="E5183" s="64" t="s">
        <v>4518</v>
      </c>
      <c r="F5183" s="65">
        <v>31161727</v>
      </c>
      <c r="G5183" s="64" t="s">
        <v>13633</v>
      </c>
      <c r="H5183" s="64">
        <v>4</v>
      </c>
      <c r="I5183" s="64">
        <v>6</v>
      </c>
      <c r="J5183" s="66">
        <v>1</v>
      </c>
      <c r="K5183" s="67">
        <v>600000</v>
      </c>
      <c r="L5183" s="68" t="s">
        <v>15</v>
      </c>
      <c r="M5183" s="68" t="s">
        <v>254</v>
      </c>
    </row>
    <row r="5184" spans="1:13" s="3" customFormat="1" ht="12.75" x14ac:dyDescent="0.2">
      <c r="A5184" s="62" t="s">
        <v>23</v>
      </c>
      <c r="B5184" s="62" t="s">
        <v>219</v>
      </c>
      <c r="C5184" s="63">
        <v>10</v>
      </c>
      <c r="D5184" s="62" t="s">
        <v>13379</v>
      </c>
      <c r="E5184" s="62" t="s">
        <v>4519</v>
      </c>
      <c r="F5184" s="69">
        <v>27111711</v>
      </c>
      <c r="G5184" s="62" t="s">
        <v>13633</v>
      </c>
      <c r="H5184" s="62">
        <v>4</v>
      </c>
      <c r="I5184" s="62">
        <v>6</v>
      </c>
      <c r="J5184" s="70">
        <v>1</v>
      </c>
      <c r="K5184" s="71">
        <v>1300000</v>
      </c>
      <c r="L5184" s="72" t="s">
        <v>15</v>
      </c>
      <c r="M5184" s="72" t="s">
        <v>254</v>
      </c>
    </row>
    <row r="5185" spans="1:13" s="3" customFormat="1" ht="12.75" x14ac:dyDescent="0.2">
      <c r="A5185" s="62" t="s">
        <v>23</v>
      </c>
      <c r="B5185" s="62" t="s">
        <v>431</v>
      </c>
      <c r="C5185" s="63">
        <v>10</v>
      </c>
      <c r="D5185" s="64" t="s">
        <v>13375</v>
      </c>
      <c r="E5185" s="64" t="s">
        <v>4520</v>
      </c>
      <c r="F5185" s="65">
        <v>12163600</v>
      </c>
      <c r="G5185" s="64" t="s">
        <v>13633</v>
      </c>
      <c r="H5185" s="64">
        <v>4</v>
      </c>
      <c r="I5185" s="64">
        <v>7</v>
      </c>
      <c r="J5185" s="66">
        <v>40</v>
      </c>
      <c r="K5185" s="67">
        <v>2200000</v>
      </c>
      <c r="L5185" s="68" t="s">
        <v>15</v>
      </c>
      <c r="M5185" s="68" t="s">
        <v>254</v>
      </c>
    </row>
    <row r="5186" spans="1:13" s="3" customFormat="1" ht="12.75" x14ac:dyDescent="0.2">
      <c r="A5186" s="62" t="s">
        <v>23</v>
      </c>
      <c r="B5186" s="62" t="s">
        <v>431</v>
      </c>
      <c r="C5186" s="63">
        <v>10</v>
      </c>
      <c r="D5186" s="62" t="s">
        <v>13375</v>
      </c>
      <c r="E5186" s="62" t="s">
        <v>4521</v>
      </c>
      <c r="F5186" s="69">
        <v>12163600</v>
      </c>
      <c r="G5186" s="62" t="s">
        <v>13633</v>
      </c>
      <c r="H5186" s="62">
        <v>4</v>
      </c>
      <c r="I5186" s="62">
        <v>7</v>
      </c>
      <c r="J5186" s="70">
        <v>40</v>
      </c>
      <c r="K5186" s="71">
        <v>2160000</v>
      </c>
      <c r="L5186" s="72" t="s">
        <v>15</v>
      </c>
      <c r="M5186" s="72" t="s">
        <v>254</v>
      </c>
    </row>
    <row r="5187" spans="1:13" s="3" customFormat="1" ht="12.75" x14ac:dyDescent="0.2">
      <c r="A5187" s="62" t="s">
        <v>23</v>
      </c>
      <c r="B5187" s="62" t="s">
        <v>431</v>
      </c>
      <c r="C5187" s="63">
        <v>10</v>
      </c>
      <c r="D5187" s="64" t="s">
        <v>13375</v>
      </c>
      <c r="E5187" s="64" t="s">
        <v>4522</v>
      </c>
      <c r="F5187" s="65">
        <v>12163600</v>
      </c>
      <c r="G5187" s="64" t="s">
        <v>13633</v>
      </c>
      <c r="H5187" s="64">
        <v>4</v>
      </c>
      <c r="I5187" s="64">
        <v>7</v>
      </c>
      <c r="J5187" s="66">
        <v>40</v>
      </c>
      <c r="K5187" s="67">
        <v>2800000</v>
      </c>
      <c r="L5187" s="68" t="s">
        <v>15</v>
      </c>
      <c r="M5187" s="68" t="s">
        <v>254</v>
      </c>
    </row>
    <row r="5188" spans="1:13" s="3" customFormat="1" ht="12.75" x14ac:dyDescent="0.2">
      <c r="A5188" s="62" t="s">
        <v>23</v>
      </c>
      <c r="B5188" s="62" t="s">
        <v>431</v>
      </c>
      <c r="C5188" s="63">
        <v>10</v>
      </c>
      <c r="D5188" s="62" t="s">
        <v>13375</v>
      </c>
      <c r="E5188" s="62" t="s">
        <v>4523</v>
      </c>
      <c r="F5188" s="69">
        <v>15121514</v>
      </c>
      <c r="G5188" s="62" t="s">
        <v>13633</v>
      </c>
      <c r="H5188" s="62">
        <v>4</v>
      </c>
      <c r="I5188" s="62">
        <v>7</v>
      </c>
      <c r="J5188" s="70">
        <v>10</v>
      </c>
      <c r="K5188" s="71">
        <v>1220000</v>
      </c>
      <c r="L5188" s="72" t="s">
        <v>1760</v>
      </c>
      <c r="M5188" s="72" t="s">
        <v>254</v>
      </c>
    </row>
    <row r="5189" spans="1:13" s="3" customFormat="1" ht="12.75" x14ac:dyDescent="0.2">
      <c r="A5189" s="62" t="s">
        <v>23</v>
      </c>
      <c r="B5189" s="62" t="s">
        <v>431</v>
      </c>
      <c r="C5189" s="63">
        <v>10</v>
      </c>
      <c r="D5189" s="64" t="s">
        <v>13375</v>
      </c>
      <c r="E5189" s="64" t="s">
        <v>4524</v>
      </c>
      <c r="F5189" s="65">
        <v>15121514</v>
      </c>
      <c r="G5189" s="64" t="s">
        <v>13633</v>
      </c>
      <c r="H5189" s="64">
        <v>4</v>
      </c>
      <c r="I5189" s="64">
        <v>7</v>
      </c>
      <c r="J5189" s="66">
        <v>150</v>
      </c>
      <c r="K5189" s="67">
        <v>3900000</v>
      </c>
      <c r="L5189" s="68" t="s">
        <v>15</v>
      </c>
      <c r="M5189" s="68" t="s">
        <v>254</v>
      </c>
    </row>
    <row r="5190" spans="1:13" s="3" customFormat="1" ht="12.75" x14ac:dyDescent="0.2">
      <c r="A5190" s="62" t="s">
        <v>23</v>
      </c>
      <c r="B5190" s="62" t="s">
        <v>892</v>
      </c>
      <c r="C5190" s="63">
        <v>10</v>
      </c>
      <c r="D5190" s="62" t="s">
        <v>13511</v>
      </c>
      <c r="E5190" s="62" t="s">
        <v>4525</v>
      </c>
      <c r="F5190" s="69">
        <v>41111713</v>
      </c>
      <c r="G5190" s="62" t="s">
        <v>13633</v>
      </c>
      <c r="H5190" s="62">
        <v>4</v>
      </c>
      <c r="I5190" s="62">
        <v>6</v>
      </c>
      <c r="J5190" s="70">
        <v>1</v>
      </c>
      <c r="K5190" s="71">
        <v>1300000</v>
      </c>
      <c r="L5190" s="72" t="s">
        <v>15</v>
      </c>
      <c r="M5190" s="72" t="s">
        <v>254</v>
      </c>
    </row>
    <row r="5191" spans="1:13" s="3" customFormat="1" ht="12.75" x14ac:dyDescent="0.2">
      <c r="A5191" s="62" t="s">
        <v>23</v>
      </c>
      <c r="B5191" s="62" t="s">
        <v>312</v>
      </c>
      <c r="C5191" s="63">
        <v>10</v>
      </c>
      <c r="D5191" s="64" t="s">
        <v>13465</v>
      </c>
      <c r="E5191" s="64" t="s">
        <v>4526</v>
      </c>
      <c r="F5191" s="65">
        <v>39111612</v>
      </c>
      <c r="G5191" s="64" t="s">
        <v>13633</v>
      </c>
      <c r="H5191" s="64">
        <v>4</v>
      </c>
      <c r="I5191" s="64">
        <v>6</v>
      </c>
      <c r="J5191" s="66">
        <v>6</v>
      </c>
      <c r="K5191" s="67">
        <v>3240000</v>
      </c>
      <c r="L5191" s="68" t="s">
        <v>15</v>
      </c>
      <c r="M5191" s="68" t="s">
        <v>254</v>
      </c>
    </row>
    <row r="5192" spans="1:13" s="3" customFormat="1" ht="12.75" x14ac:dyDescent="0.2">
      <c r="A5192" s="62" t="s">
        <v>23</v>
      </c>
      <c r="B5192" s="62" t="s">
        <v>219</v>
      </c>
      <c r="C5192" s="63">
        <v>10</v>
      </c>
      <c r="D5192" s="62" t="s">
        <v>13379</v>
      </c>
      <c r="E5192" s="62" t="s">
        <v>4527</v>
      </c>
      <c r="F5192" s="69">
        <v>27113204</v>
      </c>
      <c r="G5192" s="62" t="s">
        <v>13633</v>
      </c>
      <c r="H5192" s="62">
        <v>4</v>
      </c>
      <c r="I5192" s="62">
        <v>6</v>
      </c>
      <c r="J5192" s="70">
        <v>1</v>
      </c>
      <c r="K5192" s="71">
        <v>17000000</v>
      </c>
      <c r="L5192" s="72" t="s">
        <v>15</v>
      </c>
      <c r="M5192" s="72" t="s">
        <v>254</v>
      </c>
    </row>
    <row r="5193" spans="1:13" s="3" customFormat="1" ht="12.75" x14ac:dyDescent="0.2">
      <c r="A5193" s="62" t="s">
        <v>23</v>
      </c>
      <c r="B5193" s="62" t="s">
        <v>216</v>
      </c>
      <c r="C5193" s="63">
        <v>10</v>
      </c>
      <c r="D5193" s="64" t="s">
        <v>13377</v>
      </c>
      <c r="E5193" s="64" t="s">
        <v>4528</v>
      </c>
      <c r="F5193" s="65">
        <v>40142020</v>
      </c>
      <c r="G5193" s="64" t="s">
        <v>13630</v>
      </c>
      <c r="H5193" s="64">
        <v>1</v>
      </c>
      <c r="I5193" s="64">
        <v>3</v>
      </c>
      <c r="J5193" s="66">
        <v>20</v>
      </c>
      <c r="K5193" s="67">
        <v>440000</v>
      </c>
      <c r="L5193" s="68" t="s">
        <v>848</v>
      </c>
      <c r="M5193" s="68" t="s">
        <v>254</v>
      </c>
    </row>
    <row r="5194" spans="1:13" s="3" customFormat="1" ht="12.75" x14ac:dyDescent="0.2">
      <c r="A5194" s="62" t="s">
        <v>23</v>
      </c>
      <c r="B5194" s="62" t="s">
        <v>440</v>
      </c>
      <c r="C5194" s="63">
        <v>10</v>
      </c>
      <c r="D5194" s="62" t="s">
        <v>13398</v>
      </c>
      <c r="E5194" s="62" t="s">
        <v>4529</v>
      </c>
      <c r="F5194" s="69">
        <v>73152101</v>
      </c>
      <c r="G5194" s="62" t="s">
        <v>13631</v>
      </c>
      <c r="H5194" s="62">
        <v>4</v>
      </c>
      <c r="I5194" s="62">
        <v>7</v>
      </c>
      <c r="J5194" s="70">
        <v>1</v>
      </c>
      <c r="K5194" s="71">
        <v>4700000</v>
      </c>
      <c r="L5194" s="72" t="s">
        <v>13</v>
      </c>
      <c r="M5194" s="72" t="s">
        <v>254</v>
      </c>
    </row>
    <row r="5195" spans="1:13" s="3" customFormat="1" ht="12.75" x14ac:dyDescent="0.2">
      <c r="A5195" s="62" t="s">
        <v>23</v>
      </c>
      <c r="B5195" s="62" t="s">
        <v>440</v>
      </c>
      <c r="C5195" s="63">
        <v>10</v>
      </c>
      <c r="D5195" s="64" t="s">
        <v>13398</v>
      </c>
      <c r="E5195" s="64" t="s">
        <v>4530</v>
      </c>
      <c r="F5195" s="65">
        <v>73152101</v>
      </c>
      <c r="G5195" s="64" t="s">
        <v>13631</v>
      </c>
      <c r="H5195" s="64">
        <v>4</v>
      </c>
      <c r="I5195" s="64">
        <v>7</v>
      </c>
      <c r="J5195" s="66">
        <v>1</v>
      </c>
      <c r="K5195" s="67">
        <v>4700000</v>
      </c>
      <c r="L5195" s="68" t="s">
        <v>13</v>
      </c>
      <c r="M5195" s="68" t="s">
        <v>254</v>
      </c>
    </row>
    <row r="5196" spans="1:13" s="3" customFormat="1" ht="12.75" x14ac:dyDescent="0.2">
      <c r="A5196" s="62" t="s">
        <v>23</v>
      </c>
      <c r="B5196" s="62" t="s">
        <v>440</v>
      </c>
      <c r="C5196" s="63">
        <v>10</v>
      </c>
      <c r="D5196" s="62" t="s">
        <v>13398</v>
      </c>
      <c r="E5196" s="62" t="s">
        <v>4531</v>
      </c>
      <c r="F5196" s="69">
        <v>73152101</v>
      </c>
      <c r="G5196" s="62" t="s">
        <v>13631</v>
      </c>
      <c r="H5196" s="62">
        <v>4</v>
      </c>
      <c r="I5196" s="62">
        <v>7</v>
      </c>
      <c r="J5196" s="70">
        <v>1</v>
      </c>
      <c r="K5196" s="71">
        <v>2500000</v>
      </c>
      <c r="L5196" s="72" t="s">
        <v>13</v>
      </c>
      <c r="M5196" s="72" t="s">
        <v>254</v>
      </c>
    </row>
    <row r="5197" spans="1:13" s="3" customFormat="1" ht="12.75" x14ac:dyDescent="0.2">
      <c r="A5197" s="62" t="s">
        <v>23</v>
      </c>
      <c r="B5197" s="62" t="s">
        <v>440</v>
      </c>
      <c r="C5197" s="63">
        <v>10</v>
      </c>
      <c r="D5197" s="64" t="s">
        <v>13398</v>
      </c>
      <c r="E5197" s="64" t="s">
        <v>4532</v>
      </c>
      <c r="F5197" s="65">
        <v>73152101</v>
      </c>
      <c r="G5197" s="64" t="s">
        <v>13631</v>
      </c>
      <c r="H5197" s="64">
        <v>4</v>
      </c>
      <c r="I5197" s="64">
        <v>7</v>
      </c>
      <c r="J5197" s="66">
        <v>1</v>
      </c>
      <c r="K5197" s="67">
        <v>2500000</v>
      </c>
      <c r="L5197" s="68" t="s">
        <v>13</v>
      </c>
      <c r="M5197" s="68" t="s">
        <v>254</v>
      </c>
    </row>
    <row r="5198" spans="1:13" s="3" customFormat="1" ht="12.75" x14ac:dyDescent="0.2">
      <c r="A5198" s="62" t="s">
        <v>23</v>
      </c>
      <c r="B5198" s="62" t="s">
        <v>440</v>
      </c>
      <c r="C5198" s="63">
        <v>10</v>
      </c>
      <c r="D5198" s="62" t="s">
        <v>13398</v>
      </c>
      <c r="E5198" s="62" t="s">
        <v>4533</v>
      </c>
      <c r="F5198" s="69">
        <v>73152101</v>
      </c>
      <c r="G5198" s="62" t="s">
        <v>13631</v>
      </c>
      <c r="H5198" s="62">
        <v>4</v>
      </c>
      <c r="I5198" s="62">
        <v>7</v>
      </c>
      <c r="J5198" s="70">
        <v>1</v>
      </c>
      <c r="K5198" s="71">
        <v>2500000</v>
      </c>
      <c r="L5198" s="72" t="s">
        <v>13</v>
      </c>
      <c r="M5198" s="72" t="s">
        <v>254</v>
      </c>
    </row>
    <row r="5199" spans="1:13" s="3" customFormat="1" ht="12.75" x14ac:dyDescent="0.2">
      <c r="A5199" s="62" t="s">
        <v>23</v>
      </c>
      <c r="B5199" s="62" t="s">
        <v>440</v>
      </c>
      <c r="C5199" s="63">
        <v>10</v>
      </c>
      <c r="D5199" s="64" t="s">
        <v>13398</v>
      </c>
      <c r="E5199" s="64" t="s">
        <v>4534</v>
      </c>
      <c r="F5199" s="65">
        <v>72101511</v>
      </c>
      <c r="G5199" s="64" t="s">
        <v>13631</v>
      </c>
      <c r="H5199" s="64">
        <v>4</v>
      </c>
      <c r="I5199" s="64">
        <v>7</v>
      </c>
      <c r="J5199" s="66">
        <v>1</v>
      </c>
      <c r="K5199" s="67">
        <v>3100000</v>
      </c>
      <c r="L5199" s="68" t="s">
        <v>13</v>
      </c>
      <c r="M5199" s="68" t="s">
        <v>254</v>
      </c>
    </row>
    <row r="5200" spans="1:13" s="3" customFormat="1" ht="12.75" x14ac:dyDescent="0.2">
      <c r="A5200" s="62" t="s">
        <v>23</v>
      </c>
      <c r="B5200" s="62" t="s">
        <v>440</v>
      </c>
      <c r="C5200" s="63">
        <v>10</v>
      </c>
      <c r="D5200" s="62" t="s">
        <v>13398</v>
      </c>
      <c r="E5200" s="62" t="s">
        <v>4535</v>
      </c>
      <c r="F5200" s="69">
        <v>72101511</v>
      </c>
      <c r="G5200" s="62" t="s">
        <v>13631</v>
      </c>
      <c r="H5200" s="62">
        <v>4</v>
      </c>
      <c r="I5200" s="62">
        <v>7</v>
      </c>
      <c r="J5200" s="70">
        <v>1</v>
      </c>
      <c r="K5200" s="71">
        <v>3100000</v>
      </c>
      <c r="L5200" s="72" t="s">
        <v>13</v>
      </c>
      <c r="M5200" s="72" t="s">
        <v>254</v>
      </c>
    </row>
    <row r="5201" spans="1:13" s="3" customFormat="1" ht="12.75" x14ac:dyDescent="0.2">
      <c r="A5201" s="62" t="s">
        <v>23</v>
      </c>
      <c r="B5201" s="62" t="s">
        <v>440</v>
      </c>
      <c r="C5201" s="63">
        <v>10</v>
      </c>
      <c r="D5201" s="64" t="s">
        <v>13398</v>
      </c>
      <c r="E5201" s="64" t="s">
        <v>4536</v>
      </c>
      <c r="F5201" s="65">
        <v>78181500</v>
      </c>
      <c r="G5201" s="64" t="s">
        <v>13631</v>
      </c>
      <c r="H5201" s="64">
        <v>4</v>
      </c>
      <c r="I5201" s="64">
        <v>7</v>
      </c>
      <c r="J5201" s="66">
        <v>1</v>
      </c>
      <c r="K5201" s="67">
        <v>4700000</v>
      </c>
      <c r="L5201" s="68" t="s">
        <v>13</v>
      </c>
      <c r="M5201" s="68" t="s">
        <v>254</v>
      </c>
    </row>
    <row r="5202" spans="1:13" s="3" customFormat="1" ht="12.75" x14ac:dyDescent="0.2">
      <c r="A5202" s="62" t="s">
        <v>23</v>
      </c>
      <c r="B5202" s="62" t="s">
        <v>440</v>
      </c>
      <c r="C5202" s="63">
        <v>10</v>
      </c>
      <c r="D5202" s="62" t="s">
        <v>13398</v>
      </c>
      <c r="E5202" s="62" t="s">
        <v>4537</v>
      </c>
      <c r="F5202" s="69">
        <v>78181500</v>
      </c>
      <c r="G5202" s="62" t="s">
        <v>13631</v>
      </c>
      <c r="H5202" s="62">
        <v>4</v>
      </c>
      <c r="I5202" s="62">
        <v>7</v>
      </c>
      <c r="J5202" s="70">
        <v>1</v>
      </c>
      <c r="K5202" s="71">
        <v>4700000</v>
      </c>
      <c r="L5202" s="72" t="s">
        <v>13</v>
      </c>
      <c r="M5202" s="72" t="s">
        <v>254</v>
      </c>
    </row>
    <row r="5203" spans="1:13" s="3" customFormat="1" ht="12.75" x14ac:dyDescent="0.2">
      <c r="A5203" s="62" t="s">
        <v>23</v>
      </c>
      <c r="B5203" s="62" t="s">
        <v>440</v>
      </c>
      <c r="C5203" s="63">
        <v>10</v>
      </c>
      <c r="D5203" s="64" t="s">
        <v>13398</v>
      </c>
      <c r="E5203" s="64" t="s">
        <v>4538</v>
      </c>
      <c r="F5203" s="65">
        <v>78181500</v>
      </c>
      <c r="G5203" s="64" t="s">
        <v>13631</v>
      </c>
      <c r="H5203" s="64">
        <v>4</v>
      </c>
      <c r="I5203" s="64">
        <v>7</v>
      </c>
      <c r="J5203" s="66">
        <v>1</v>
      </c>
      <c r="K5203" s="67">
        <v>4700000</v>
      </c>
      <c r="L5203" s="68" t="s">
        <v>13</v>
      </c>
      <c r="M5203" s="68" t="s">
        <v>254</v>
      </c>
    </row>
    <row r="5204" spans="1:13" s="3" customFormat="1" ht="12.75" x14ac:dyDescent="0.2">
      <c r="A5204" s="62" t="s">
        <v>23</v>
      </c>
      <c r="B5204" s="62" t="s">
        <v>440</v>
      </c>
      <c r="C5204" s="63">
        <v>10</v>
      </c>
      <c r="D5204" s="62" t="s">
        <v>13398</v>
      </c>
      <c r="E5204" s="62" t="s">
        <v>4539</v>
      </c>
      <c r="F5204" s="69">
        <v>78181500</v>
      </c>
      <c r="G5204" s="62" t="s">
        <v>13631</v>
      </c>
      <c r="H5204" s="62">
        <v>4</v>
      </c>
      <c r="I5204" s="62">
        <v>7</v>
      </c>
      <c r="J5204" s="70">
        <v>1</v>
      </c>
      <c r="K5204" s="71">
        <v>4700000</v>
      </c>
      <c r="L5204" s="72" t="s">
        <v>13</v>
      </c>
      <c r="M5204" s="72" t="s">
        <v>254</v>
      </c>
    </row>
    <row r="5205" spans="1:13" s="3" customFormat="1" ht="12.75" x14ac:dyDescent="0.2">
      <c r="A5205" s="62" t="s">
        <v>23</v>
      </c>
      <c r="B5205" s="62" t="s">
        <v>440</v>
      </c>
      <c r="C5205" s="63">
        <v>10</v>
      </c>
      <c r="D5205" s="64" t="s">
        <v>13398</v>
      </c>
      <c r="E5205" s="64" t="s">
        <v>4540</v>
      </c>
      <c r="F5205" s="65">
        <v>78181500</v>
      </c>
      <c r="G5205" s="64" t="s">
        <v>13631</v>
      </c>
      <c r="H5205" s="64">
        <v>4</v>
      </c>
      <c r="I5205" s="64">
        <v>7</v>
      </c>
      <c r="J5205" s="66">
        <v>1</v>
      </c>
      <c r="K5205" s="67">
        <v>4700000</v>
      </c>
      <c r="L5205" s="68" t="s">
        <v>13</v>
      </c>
      <c r="M5205" s="68" t="s">
        <v>254</v>
      </c>
    </row>
    <row r="5206" spans="1:13" s="3" customFormat="1" ht="12.75" x14ac:dyDescent="0.2">
      <c r="A5206" s="62" t="s">
        <v>23</v>
      </c>
      <c r="B5206" s="62" t="s">
        <v>440</v>
      </c>
      <c r="C5206" s="63">
        <v>10</v>
      </c>
      <c r="D5206" s="62" t="s">
        <v>13398</v>
      </c>
      <c r="E5206" s="62" t="s">
        <v>4541</v>
      </c>
      <c r="F5206" s="69">
        <v>78181500</v>
      </c>
      <c r="G5206" s="62" t="s">
        <v>13631</v>
      </c>
      <c r="H5206" s="62">
        <v>4</v>
      </c>
      <c r="I5206" s="62">
        <v>7</v>
      </c>
      <c r="J5206" s="70">
        <v>1</v>
      </c>
      <c r="K5206" s="71">
        <v>4700000</v>
      </c>
      <c r="L5206" s="72" t="s">
        <v>13</v>
      </c>
      <c r="M5206" s="72" t="s">
        <v>254</v>
      </c>
    </row>
    <row r="5207" spans="1:13" s="3" customFormat="1" ht="12.75" x14ac:dyDescent="0.2">
      <c r="A5207" s="62" t="s">
        <v>23</v>
      </c>
      <c r="B5207" s="62" t="s">
        <v>440</v>
      </c>
      <c r="C5207" s="63">
        <v>10</v>
      </c>
      <c r="D5207" s="64" t="s">
        <v>13398</v>
      </c>
      <c r="E5207" s="64" t="s">
        <v>4542</v>
      </c>
      <c r="F5207" s="65">
        <v>78181500</v>
      </c>
      <c r="G5207" s="64" t="s">
        <v>13631</v>
      </c>
      <c r="H5207" s="64">
        <v>4</v>
      </c>
      <c r="I5207" s="64">
        <v>7</v>
      </c>
      <c r="J5207" s="66">
        <v>1</v>
      </c>
      <c r="K5207" s="67">
        <v>5000000</v>
      </c>
      <c r="L5207" s="68" t="s">
        <v>13</v>
      </c>
      <c r="M5207" s="68" t="s">
        <v>254</v>
      </c>
    </row>
    <row r="5208" spans="1:13" s="3" customFormat="1" ht="12.75" x14ac:dyDescent="0.2">
      <c r="A5208" s="62" t="s">
        <v>23</v>
      </c>
      <c r="B5208" s="62" t="s">
        <v>440</v>
      </c>
      <c r="C5208" s="63">
        <v>10</v>
      </c>
      <c r="D5208" s="62" t="s">
        <v>13398</v>
      </c>
      <c r="E5208" s="62" t="s">
        <v>4543</v>
      </c>
      <c r="F5208" s="69">
        <v>72101511</v>
      </c>
      <c r="G5208" s="62" t="s">
        <v>13631</v>
      </c>
      <c r="H5208" s="62">
        <v>4</v>
      </c>
      <c r="I5208" s="62">
        <v>7</v>
      </c>
      <c r="J5208" s="70">
        <v>1</v>
      </c>
      <c r="K5208" s="71">
        <v>2000000</v>
      </c>
      <c r="L5208" s="72" t="s">
        <v>13</v>
      </c>
      <c r="M5208" s="72" t="s">
        <v>254</v>
      </c>
    </row>
    <row r="5209" spans="1:13" s="3" customFormat="1" ht="12.75" x14ac:dyDescent="0.2">
      <c r="A5209" s="62" t="s">
        <v>23</v>
      </c>
      <c r="B5209" s="62" t="s">
        <v>440</v>
      </c>
      <c r="C5209" s="63">
        <v>10</v>
      </c>
      <c r="D5209" s="64" t="s">
        <v>13398</v>
      </c>
      <c r="E5209" s="64" t="s">
        <v>4544</v>
      </c>
      <c r="F5209" s="65">
        <v>72101511</v>
      </c>
      <c r="G5209" s="64" t="s">
        <v>13631</v>
      </c>
      <c r="H5209" s="64">
        <v>4</v>
      </c>
      <c r="I5209" s="64">
        <v>7</v>
      </c>
      <c r="J5209" s="66">
        <v>1</v>
      </c>
      <c r="K5209" s="67">
        <v>2000000</v>
      </c>
      <c r="L5209" s="68" t="s">
        <v>13</v>
      </c>
      <c r="M5209" s="68" t="s">
        <v>254</v>
      </c>
    </row>
    <row r="5210" spans="1:13" s="3" customFormat="1" ht="12.75" x14ac:dyDescent="0.2">
      <c r="A5210" s="62" t="s">
        <v>23</v>
      </c>
      <c r="B5210" s="62" t="s">
        <v>440</v>
      </c>
      <c r="C5210" s="63">
        <v>10</v>
      </c>
      <c r="D5210" s="62" t="s">
        <v>13398</v>
      </c>
      <c r="E5210" s="62" t="s">
        <v>4545</v>
      </c>
      <c r="F5210" s="69">
        <v>72101511</v>
      </c>
      <c r="G5210" s="62" t="s">
        <v>13631</v>
      </c>
      <c r="H5210" s="62">
        <v>4</v>
      </c>
      <c r="I5210" s="62">
        <v>7</v>
      </c>
      <c r="J5210" s="70">
        <v>1</v>
      </c>
      <c r="K5210" s="71">
        <v>2000000</v>
      </c>
      <c r="L5210" s="72" t="s">
        <v>13</v>
      </c>
      <c r="M5210" s="72" t="s">
        <v>254</v>
      </c>
    </row>
    <row r="5211" spans="1:13" s="3" customFormat="1" ht="12.75" x14ac:dyDescent="0.2">
      <c r="A5211" s="62" t="s">
        <v>23</v>
      </c>
      <c r="B5211" s="62" t="s">
        <v>440</v>
      </c>
      <c r="C5211" s="63">
        <v>10</v>
      </c>
      <c r="D5211" s="64" t="s">
        <v>13398</v>
      </c>
      <c r="E5211" s="64" t="s">
        <v>4546</v>
      </c>
      <c r="F5211" s="65">
        <v>72154022</v>
      </c>
      <c r="G5211" s="64" t="s">
        <v>13631</v>
      </c>
      <c r="H5211" s="64">
        <v>4</v>
      </c>
      <c r="I5211" s="64">
        <v>7</v>
      </c>
      <c r="J5211" s="66">
        <v>1</v>
      </c>
      <c r="K5211" s="67">
        <v>2000000</v>
      </c>
      <c r="L5211" s="68" t="s">
        <v>13</v>
      </c>
      <c r="M5211" s="68" t="s">
        <v>254</v>
      </c>
    </row>
    <row r="5212" spans="1:13" s="3" customFormat="1" ht="12.75" x14ac:dyDescent="0.2">
      <c r="A5212" s="62" t="s">
        <v>23</v>
      </c>
      <c r="B5212" s="62" t="s">
        <v>440</v>
      </c>
      <c r="C5212" s="63">
        <v>10</v>
      </c>
      <c r="D5212" s="62" t="s">
        <v>13398</v>
      </c>
      <c r="E5212" s="62" t="s">
        <v>4547</v>
      </c>
      <c r="F5212" s="69">
        <v>72154022</v>
      </c>
      <c r="G5212" s="62" t="s">
        <v>13631</v>
      </c>
      <c r="H5212" s="62">
        <v>4</v>
      </c>
      <c r="I5212" s="62">
        <v>7</v>
      </c>
      <c r="J5212" s="70">
        <v>1</v>
      </c>
      <c r="K5212" s="71">
        <v>2000000</v>
      </c>
      <c r="L5212" s="72" t="s">
        <v>13</v>
      </c>
      <c r="M5212" s="72" t="s">
        <v>254</v>
      </c>
    </row>
    <row r="5213" spans="1:13" s="3" customFormat="1" ht="12.75" x14ac:dyDescent="0.2">
      <c r="A5213" s="62" t="s">
        <v>23</v>
      </c>
      <c r="B5213" s="62" t="s">
        <v>440</v>
      </c>
      <c r="C5213" s="63">
        <v>10</v>
      </c>
      <c r="D5213" s="64" t="s">
        <v>13398</v>
      </c>
      <c r="E5213" s="64" t="s">
        <v>4548</v>
      </c>
      <c r="F5213" s="65">
        <v>72154022</v>
      </c>
      <c r="G5213" s="64" t="s">
        <v>13631</v>
      </c>
      <c r="H5213" s="64">
        <v>4</v>
      </c>
      <c r="I5213" s="64">
        <v>7</v>
      </c>
      <c r="J5213" s="66">
        <v>1</v>
      </c>
      <c r="K5213" s="67">
        <v>2000000</v>
      </c>
      <c r="L5213" s="68" t="s">
        <v>13</v>
      </c>
      <c r="M5213" s="68" t="s">
        <v>254</v>
      </c>
    </row>
    <row r="5214" spans="1:13" s="3" customFormat="1" ht="12.75" x14ac:dyDescent="0.2">
      <c r="A5214" s="62" t="s">
        <v>23</v>
      </c>
      <c r="B5214" s="62" t="s">
        <v>440</v>
      </c>
      <c r="C5214" s="63">
        <v>10</v>
      </c>
      <c r="D5214" s="62" t="s">
        <v>13398</v>
      </c>
      <c r="E5214" s="62" t="s">
        <v>4549</v>
      </c>
      <c r="F5214" s="69">
        <v>78181500</v>
      </c>
      <c r="G5214" s="62" t="s">
        <v>13631</v>
      </c>
      <c r="H5214" s="62">
        <v>4</v>
      </c>
      <c r="I5214" s="62">
        <v>7</v>
      </c>
      <c r="J5214" s="70">
        <v>1</v>
      </c>
      <c r="K5214" s="71">
        <v>2200000</v>
      </c>
      <c r="L5214" s="72" t="s">
        <v>13</v>
      </c>
      <c r="M5214" s="72" t="s">
        <v>254</v>
      </c>
    </row>
    <row r="5215" spans="1:13" s="3" customFormat="1" ht="12.75" x14ac:dyDescent="0.2">
      <c r="A5215" s="62" t="s">
        <v>23</v>
      </c>
      <c r="B5215" s="62" t="s">
        <v>440</v>
      </c>
      <c r="C5215" s="63">
        <v>10</v>
      </c>
      <c r="D5215" s="64" t="s">
        <v>13398</v>
      </c>
      <c r="E5215" s="64" t="s">
        <v>4550</v>
      </c>
      <c r="F5215" s="65">
        <v>78181500</v>
      </c>
      <c r="G5215" s="64" t="s">
        <v>13631</v>
      </c>
      <c r="H5215" s="64">
        <v>4</v>
      </c>
      <c r="I5215" s="64">
        <v>7</v>
      </c>
      <c r="J5215" s="66">
        <v>1</v>
      </c>
      <c r="K5215" s="67">
        <v>11000000</v>
      </c>
      <c r="L5215" s="68" t="s">
        <v>13</v>
      </c>
      <c r="M5215" s="68" t="s">
        <v>254</v>
      </c>
    </row>
    <row r="5216" spans="1:13" s="3" customFormat="1" ht="12.75" x14ac:dyDescent="0.2">
      <c r="A5216" s="62" t="s">
        <v>23</v>
      </c>
      <c r="B5216" s="62" t="s">
        <v>440</v>
      </c>
      <c r="C5216" s="63">
        <v>10</v>
      </c>
      <c r="D5216" s="62" t="s">
        <v>13398</v>
      </c>
      <c r="E5216" s="62" t="s">
        <v>4551</v>
      </c>
      <c r="F5216" s="69">
        <v>78181500</v>
      </c>
      <c r="G5216" s="62" t="s">
        <v>13631</v>
      </c>
      <c r="H5216" s="62">
        <v>4</v>
      </c>
      <c r="I5216" s="62">
        <v>7</v>
      </c>
      <c r="J5216" s="70">
        <v>1</v>
      </c>
      <c r="K5216" s="71">
        <v>5000000</v>
      </c>
      <c r="L5216" s="72" t="s">
        <v>13</v>
      </c>
      <c r="M5216" s="72" t="s">
        <v>254</v>
      </c>
    </row>
    <row r="5217" spans="1:13" s="3" customFormat="1" ht="12.75" x14ac:dyDescent="0.2">
      <c r="A5217" s="62" t="s">
        <v>23</v>
      </c>
      <c r="B5217" s="62" t="s">
        <v>440</v>
      </c>
      <c r="C5217" s="63">
        <v>10</v>
      </c>
      <c r="D5217" s="64" t="s">
        <v>13398</v>
      </c>
      <c r="E5217" s="64" t="s">
        <v>4552</v>
      </c>
      <c r="F5217" s="65">
        <v>72154101</v>
      </c>
      <c r="G5217" s="64" t="s">
        <v>13631</v>
      </c>
      <c r="H5217" s="64">
        <v>4</v>
      </c>
      <c r="I5217" s="64">
        <v>7</v>
      </c>
      <c r="J5217" s="66">
        <v>1</v>
      </c>
      <c r="K5217" s="67">
        <v>5000000</v>
      </c>
      <c r="L5217" s="68" t="s">
        <v>13</v>
      </c>
      <c r="M5217" s="68" t="s">
        <v>254</v>
      </c>
    </row>
    <row r="5218" spans="1:13" s="3" customFormat="1" ht="12.75" x14ac:dyDescent="0.2">
      <c r="A5218" s="62" t="s">
        <v>23</v>
      </c>
      <c r="B5218" s="62" t="s">
        <v>440</v>
      </c>
      <c r="C5218" s="63">
        <v>10</v>
      </c>
      <c r="D5218" s="62" t="s">
        <v>13398</v>
      </c>
      <c r="E5218" s="62" t="s">
        <v>4553</v>
      </c>
      <c r="F5218" s="69">
        <v>73152101</v>
      </c>
      <c r="G5218" s="62" t="s">
        <v>13631</v>
      </c>
      <c r="H5218" s="62">
        <v>4</v>
      </c>
      <c r="I5218" s="62">
        <v>7</v>
      </c>
      <c r="J5218" s="70">
        <v>1</v>
      </c>
      <c r="K5218" s="71">
        <v>2400000</v>
      </c>
      <c r="L5218" s="72" t="s">
        <v>13</v>
      </c>
      <c r="M5218" s="72" t="s">
        <v>254</v>
      </c>
    </row>
    <row r="5219" spans="1:13" s="3" customFormat="1" ht="12.75" x14ac:dyDescent="0.2">
      <c r="A5219" s="62" t="s">
        <v>23</v>
      </c>
      <c r="B5219" s="62" t="s">
        <v>440</v>
      </c>
      <c r="C5219" s="63">
        <v>10</v>
      </c>
      <c r="D5219" s="64" t="s">
        <v>13398</v>
      </c>
      <c r="E5219" s="64" t="s">
        <v>4554</v>
      </c>
      <c r="F5219" s="65">
        <v>73152101</v>
      </c>
      <c r="G5219" s="64" t="s">
        <v>13631</v>
      </c>
      <c r="H5219" s="64">
        <v>4</v>
      </c>
      <c r="I5219" s="64">
        <v>7</v>
      </c>
      <c r="J5219" s="66">
        <v>1</v>
      </c>
      <c r="K5219" s="67">
        <v>2100000</v>
      </c>
      <c r="L5219" s="68" t="s">
        <v>13</v>
      </c>
      <c r="M5219" s="68" t="s">
        <v>254</v>
      </c>
    </row>
    <row r="5220" spans="1:13" s="3" customFormat="1" ht="12.75" x14ac:dyDescent="0.2">
      <c r="A5220" s="62" t="s">
        <v>23</v>
      </c>
      <c r="B5220" s="62" t="s">
        <v>440</v>
      </c>
      <c r="C5220" s="63">
        <v>10</v>
      </c>
      <c r="D5220" s="62" t="s">
        <v>13398</v>
      </c>
      <c r="E5220" s="62" t="s">
        <v>4555</v>
      </c>
      <c r="F5220" s="69">
        <v>78181500</v>
      </c>
      <c r="G5220" s="62" t="s">
        <v>13631</v>
      </c>
      <c r="H5220" s="62">
        <v>4</v>
      </c>
      <c r="I5220" s="62">
        <v>7</v>
      </c>
      <c r="J5220" s="70">
        <v>1</v>
      </c>
      <c r="K5220" s="71">
        <v>3400000</v>
      </c>
      <c r="L5220" s="72" t="s">
        <v>13</v>
      </c>
      <c r="M5220" s="72" t="s">
        <v>254</v>
      </c>
    </row>
    <row r="5221" spans="1:13" s="3" customFormat="1" ht="12.75" x14ac:dyDescent="0.2">
      <c r="A5221" s="62" t="s">
        <v>23</v>
      </c>
      <c r="B5221" s="62" t="s">
        <v>440</v>
      </c>
      <c r="C5221" s="63">
        <v>10</v>
      </c>
      <c r="D5221" s="64" t="s">
        <v>13398</v>
      </c>
      <c r="E5221" s="64" t="s">
        <v>4556</v>
      </c>
      <c r="F5221" s="65">
        <v>73152101</v>
      </c>
      <c r="G5221" s="64" t="s">
        <v>13631</v>
      </c>
      <c r="H5221" s="64">
        <v>4</v>
      </c>
      <c r="I5221" s="64">
        <v>7</v>
      </c>
      <c r="J5221" s="66">
        <v>1</v>
      </c>
      <c r="K5221" s="67">
        <v>3100000</v>
      </c>
      <c r="L5221" s="68" t="s">
        <v>13</v>
      </c>
      <c r="M5221" s="68" t="s">
        <v>254</v>
      </c>
    </row>
    <row r="5222" spans="1:13" s="3" customFormat="1" ht="12.75" x14ac:dyDescent="0.2">
      <c r="A5222" s="62" t="s">
        <v>23</v>
      </c>
      <c r="B5222" s="62" t="s">
        <v>440</v>
      </c>
      <c r="C5222" s="63">
        <v>10</v>
      </c>
      <c r="D5222" s="62" t="s">
        <v>13398</v>
      </c>
      <c r="E5222" s="62" t="s">
        <v>4557</v>
      </c>
      <c r="F5222" s="69">
        <v>73152108</v>
      </c>
      <c r="G5222" s="62" t="s">
        <v>13631</v>
      </c>
      <c r="H5222" s="62">
        <v>4</v>
      </c>
      <c r="I5222" s="62">
        <v>7</v>
      </c>
      <c r="J5222" s="70">
        <v>1</v>
      </c>
      <c r="K5222" s="71">
        <v>5000000</v>
      </c>
      <c r="L5222" s="72" t="s">
        <v>13</v>
      </c>
      <c r="M5222" s="72" t="s">
        <v>254</v>
      </c>
    </row>
    <row r="5223" spans="1:13" s="3" customFormat="1" ht="12.75" x14ac:dyDescent="0.2">
      <c r="A5223" s="62" t="s">
        <v>23</v>
      </c>
      <c r="B5223" s="62" t="s">
        <v>440</v>
      </c>
      <c r="C5223" s="63">
        <v>10</v>
      </c>
      <c r="D5223" s="64" t="s">
        <v>13398</v>
      </c>
      <c r="E5223" s="64" t="s">
        <v>4558</v>
      </c>
      <c r="F5223" s="65">
        <v>73152108</v>
      </c>
      <c r="G5223" s="64" t="s">
        <v>13631</v>
      </c>
      <c r="H5223" s="64">
        <v>4</v>
      </c>
      <c r="I5223" s="64">
        <v>7</v>
      </c>
      <c r="J5223" s="66">
        <v>1</v>
      </c>
      <c r="K5223" s="67">
        <v>5000000</v>
      </c>
      <c r="L5223" s="68" t="s">
        <v>13</v>
      </c>
      <c r="M5223" s="68" t="s">
        <v>254</v>
      </c>
    </row>
    <row r="5224" spans="1:13" s="3" customFormat="1" ht="12.75" x14ac:dyDescent="0.2">
      <c r="A5224" s="62" t="s">
        <v>23</v>
      </c>
      <c r="B5224" s="62" t="s">
        <v>440</v>
      </c>
      <c r="C5224" s="63">
        <v>10</v>
      </c>
      <c r="D5224" s="62" t="s">
        <v>13398</v>
      </c>
      <c r="E5224" s="62" t="s">
        <v>4559</v>
      </c>
      <c r="F5224" s="69">
        <v>73152108</v>
      </c>
      <c r="G5224" s="62" t="s">
        <v>13631</v>
      </c>
      <c r="H5224" s="62">
        <v>4</v>
      </c>
      <c r="I5224" s="62">
        <v>7</v>
      </c>
      <c r="J5224" s="70">
        <v>1</v>
      </c>
      <c r="K5224" s="71">
        <v>5000000</v>
      </c>
      <c r="L5224" s="72" t="s">
        <v>13</v>
      </c>
      <c r="M5224" s="72" t="s">
        <v>254</v>
      </c>
    </row>
    <row r="5225" spans="1:13" s="3" customFormat="1" ht="12.75" x14ac:dyDescent="0.2">
      <c r="A5225" s="62" t="s">
        <v>23</v>
      </c>
      <c r="B5225" s="62" t="s">
        <v>440</v>
      </c>
      <c r="C5225" s="63">
        <v>10</v>
      </c>
      <c r="D5225" s="64" t="s">
        <v>13398</v>
      </c>
      <c r="E5225" s="64" t="s">
        <v>4560</v>
      </c>
      <c r="F5225" s="65">
        <v>73152108</v>
      </c>
      <c r="G5225" s="64" t="s">
        <v>13631</v>
      </c>
      <c r="H5225" s="64">
        <v>4</v>
      </c>
      <c r="I5225" s="64">
        <v>7</v>
      </c>
      <c r="J5225" s="66">
        <v>1</v>
      </c>
      <c r="K5225" s="67">
        <v>5000000</v>
      </c>
      <c r="L5225" s="68" t="s">
        <v>13</v>
      </c>
      <c r="M5225" s="68" t="s">
        <v>254</v>
      </c>
    </row>
    <row r="5226" spans="1:13" s="3" customFormat="1" ht="12.75" x14ac:dyDescent="0.2">
      <c r="A5226" s="62" t="s">
        <v>23</v>
      </c>
      <c r="B5226" s="62" t="s">
        <v>440</v>
      </c>
      <c r="C5226" s="63">
        <v>10</v>
      </c>
      <c r="D5226" s="62" t="s">
        <v>13398</v>
      </c>
      <c r="E5226" s="62" t="s">
        <v>4561</v>
      </c>
      <c r="F5226" s="69">
        <v>73152108</v>
      </c>
      <c r="G5226" s="62" t="s">
        <v>13631</v>
      </c>
      <c r="H5226" s="62">
        <v>4</v>
      </c>
      <c r="I5226" s="62">
        <v>7</v>
      </c>
      <c r="J5226" s="70">
        <v>1</v>
      </c>
      <c r="K5226" s="71">
        <v>5000000</v>
      </c>
      <c r="L5226" s="72" t="s">
        <v>13</v>
      </c>
      <c r="M5226" s="72" t="s">
        <v>254</v>
      </c>
    </row>
    <row r="5227" spans="1:13" s="3" customFormat="1" ht="12.75" x14ac:dyDescent="0.2">
      <c r="A5227" s="62" t="s">
        <v>23</v>
      </c>
      <c r="B5227" s="62" t="s">
        <v>440</v>
      </c>
      <c r="C5227" s="63">
        <v>10</v>
      </c>
      <c r="D5227" s="64" t="s">
        <v>13398</v>
      </c>
      <c r="E5227" s="64" t="s">
        <v>4562</v>
      </c>
      <c r="F5227" s="65">
        <v>73152108</v>
      </c>
      <c r="G5227" s="64" t="s">
        <v>13631</v>
      </c>
      <c r="H5227" s="64">
        <v>4</v>
      </c>
      <c r="I5227" s="64">
        <v>7</v>
      </c>
      <c r="J5227" s="66">
        <v>1</v>
      </c>
      <c r="K5227" s="67">
        <v>5000000</v>
      </c>
      <c r="L5227" s="68" t="s">
        <v>13</v>
      </c>
      <c r="M5227" s="68" t="s">
        <v>254</v>
      </c>
    </row>
    <row r="5228" spans="1:13" s="3" customFormat="1" ht="12.75" x14ac:dyDescent="0.2">
      <c r="A5228" s="62" t="s">
        <v>23</v>
      </c>
      <c r="B5228" s="62" t="s">
        <v>440</v>
      </c>
      <c r="C5228" s="63">
        <v>10</v>
      </c>
      <c r="D5228" s="62" t="s">
        <v>13398</v>
      </c>
      <c r="E5228" s="62" t="s">
        <v>4563</v>
      </c>
      <c r="F5228" s="69">
        <v>73152101</v>
      </c>
      <c r="G5228" s="62" t="s">
        <v>13631</v>
      </c>
      <c r="H5228" s="62">
        <v>4</v>
      </c>
      <c r="I5228" s="62">
        <v>7</v>
      </c>
      <c r="J5228" s="70">
        <v>1</v>
      </c>
      <c r="K5228" s="71">
        <v>2000000</v>
      </c>
      <c r="L5228" s="72" t="s">
        <v>13</v>
      </c>
      <c r="M5228" s="72" t="s">
        <v>254</v>
      </c>
    </row>
    <row r="5229" spans="1:13" s="3" customFormat="1" ht="12.75" x14ac:dyDescent="0.2">
      <c r="A5229" s="62" t="s">
        <v>23</v>
      </c>
      <c r="B5229" s="62" t="s">
        <v>440</v>
      </c>
      <c r="C5229" s="63">
        <v>10</v>
      </c>
      <c r="D5229" s="64" t="s">
        <v>13398</v>
      </c>
      <c r="E5229" s="64" t="s">
        <v>4564</v>
      </c>
      <c r="F5229" s="65">
        <v>73152101</v>
      </c>
      <c r="G5229" s="64" t="s">
        <v>13631</v>
      </c>
      <c r="H5229" s="64">
        <v>4</v>
      </c>
      <c r="I5229" s="64">
        <v>7</v>
      </c>
      <c r="J5229" s="66">
        <v>1</v>
      </c>
      <c r="K5229" s="67">
        <v>2000000</v>
      </c>
      <c r="L5229" s="68" t="s">
        <v>13</v>
      </c>
      <c r="M5229" s="68" t="s">
        <v>254</v>
      </c>
    </row>
    <row r="5230" spans="1:13" s="3" customFormat="1" ht="12.75" x14ac:dyDescent="0.2">
      <c r="A5230" s="62" t="s">
        <v>23</v>
      </c>
      <c r="B5230" s="62" t="s">
        <v>440</v>
      </c>
      <c r="C5230" s="63">
        <v>10</v>
      </c>
      <c r="D5230" s="62" t="s">
        <v>13398</v>
      </c>
      <c r="E5230" s="62" t="s">
        <v>4565</v>
      </c>
      <c r="F5230" s="69">
        <v>73152101</v>
      </c>
      <c r="G5230" s="62" t="s">
        <v>13631</v>
      </c>
      <c r="H5230" s="62">
        <v>4</v>
      </c>
      <c r="I5230" s="62">
        <v>7</v>
      </c>
      <c r="J5230" s="70">
        <v>1</v>
      </c>
      <c r="K5230" s="71">
        <v>2000000</v>
      </c>
      <c r="L5230" s="72" t="s">
        <v>13</v>
      </c>
      <c r="M5230" s="72" t="s">
        <v>254</v>
      </c>
    </row>
    <row r="5231" spans="1:13" s="3" customFormat="1" ht="12.75" x14ac:dyDescent="0.2">
      <c r="A5231" s="62" t="s">
        <v>23</v>
      </c>
      <c r="B5231" s="62" t="s">
        <v>440</v>
      </c>
      <c r="C5231" s="63">
        <v>10</v>
      </c>
      <c r="D5231" s="64" t="s">
        <v>13398</v>
      </c>
      <c r="E5231" s="64" t="s">
        <v>4566</v>
      </c>
      <c r="F5231" s="65">
        <v>73152101</v>
      </c>
      <c r="G5231" s="64" t="s">
        <v>13631</v>
      </c>
      <c r="H5231" s="64">
        <v>4</v>
      </c>
      <c r="I5231" s="64">
        <v>7</v>
      </c>
      <c r="J5231" s="66">
        <v>1</v>
      </c>
      <c r="K5231" s="67">
        <v>2000000</v>
      </c>
      <c r="L5231" s="68" t="s">
        <v>13</v>
      </c>
      <c r="M5231" s="68" t="s">
        <v>254</v>
      </c>
    </row>
    <row r="5232" spans="1:13" s="3" customFormat="1" ht="12.75" x14ac:dyDescent="0.2">
      <c r="A5232" s="62" t="s">
        <v>23</v>
      </c>
      <c r="B5232" s="62" t="s">
        <v>440</v>
      </c>
      <c r="C5232" s="63">
        <v>10</v>
      </c>
      <c r="D5232" s="62" t="s">
        <v>13398</v>
      </c>
      <c r="E5232" s="62" t="s">
        <v>4567</v>
      </c>
      <c r="F5232" s="69">
        <v>73152101</v>
      </c>
      <c r="G5232" s="62" t="s">
        <v>13631</v>
      </c>
      <c r="H5232" s="62">
        <v>4</v>
      </c>
      <c r="I5232" s="62">
        <v>7</v>
      </c>
      <c r="J5232" s="70">
        <v>1</v>
      </c>
      <c r="K5232" s="71">
        <v>2000000</v>
      </c>
      <c r="L5232" s="72" t="s">
        <v>13</v>
      </c>
      <c r="M5232" s="72" t="s">
        <v>254</v>
      </c>
    </row>
    <row r="5233" spans="1:13" s="3" customFormat="1" ht="12.75" x14ac:dyDescent="0.2">
      <c r="A5233" s="62" t="s">
        <v>23</v>
      </c>
      <c r="B5233" s="62" t="s">
        <v>440</v>
      </c>
      <c r="C5233" s="63">
        <v>10</v>
      </c>
      <c r="D5233" s="64" t="s">
        <v>13398</v>
      </c>
      <c r="E5233" s="64" t="s">
        <v>4568</v>
      </c>
      <c r="F5233" s="65">
        <v>73152101</v>
      </c>
      <c r="G5233" s="64" t="s">
        <v>13631</v>
      </c>
      <c r="H5233" s="64">
        <v>4</v>
      </c>
      <c r="I5233" s="64">
        <v>7</v>
      </c>
      <c r="J5233" s="66">
        <v>1</v>
      </c>
      <c r="K5233" s="67">
        <v>2000000</v>
      </c>
      <c r="L5233" s="68" t="s">
        <v>13</v>
      </c>
      <c r="M5233" s="68" t="s">
        <v>254</v>
      </c>
    </row>
    <row r="5234" spans="1:13" s="3" customFormat="1" ht="12.75" x14ac:dyDescent="0.2">
      <c r="A5234" s="62" t="s">
        <v>23</v>
      </c>
      <c r="B5234" s="62" t="s">
        <v>440</v>
      </c>
      <c r="C5234" s="63">
        <v>10</v>
      </c>
      <c r="D5234" s="62" t="s">
        <v>13398</v>
      </c>
      <c r="E5234" s="62" t="s">
        <v>4569</v>
      </c>
      <c r="F5234" s="69">
        <v>73152101</v>
      </c>
      <c r="G5234" s="62" t="s">
        <v>13631</v>
      </c>
      <c r="H5234" s="62">
        <v>4</v>
      </c>
      <c r="I5234" s="62">
        <v>7</v>
      </c>
      <c r="J5234" s="70">
        <v>1</v>
      </c>
      <c r="K5234" s="71">
        <v>2000000</v>
      </c>
      <c r="L5234" s="72" t="s">
        <v>13</v>
      </c>
      <c r="M5234" s="72" t="s">
        <v>254</v>
      </c>
    </row>
    <row r="5235" spans="1:13" s="3" customFormat="1" ht="12.75" x14ac:dyDescent="0.2">
      <c r="A5235" s="62" t="s">
        <v>23</v>
      </c>
      <c r="B5235" s="62" t="s">
        <v>440</v>
      </c>
      <c r="C5235" s="63">
        <v>10</v>
      </c>
      <c r="D5235" s="64" t="s">
        <v>13398</v>
      </c>
      <c r="E5235" s="64" t="s">
        <v>4570</v>
      </c>
      <c r="F5235" s="65">
        <v>73152101</v>
      </c>
      <c r="G5235" s="64" t="s">
        <v>13631</v>
      </c>
      <c r="H5235" s="64">
        <v>4</v>
      </c>
      <c r="I5235" s="64">
        <v>7</v>
      </c>
      <c r="J5235" s="66">
        <v>1</v>
      </c>
      <c r="K5235" s="67">
        <v>2000000</v>
      </c>
      <c r="L5235" s="68" t="s">
        <v>13</v>
      </c>
      <c r="M5235" s="68" t="s">
        <v>254</v>
      </c>
    </row>
    <row r="5236" spans="1:13" s="3" customFormat="1" ht="12.75" x14ac:dyDescent="0.2">
      <c r="A5236" s="62" t="s">
        <v>23</v>
      </c>
      <c r="B5236" s="62" t="s">
        <v>440</v>
      </c>
      <c r="C5236" s="63">
        <v>10</v>
      </c>
      <c r="D5236" s="62" t="s">
        <v>13398</v>
      </c>
      <c r="E5236" s="62" t="s">
        <v>4571</v>
      </c>
      <c r="F5236" s="69">
        <v>73152108</v>
      </c>
      <c r="G5236" s="62" t="s">
        <v>13631</v>
      </c>
      <c r="H5236" s="62">
        <v>4</v>
      </c>
      <c r="I5236" s="62">
        <v>7</v>
      </c>
      <c r="J5236" s="70">
        <v>1</v>
      </c>
      <c r="K5236" s="71">
        <v>2000000</v>
      </c>
      <c r="L5236" s="72" t="s">
        <v>13</v>
      </c>
      <c r="M5236" s="72" t="s">
        <v>254</v>
      </c>
    </row>
    <row r="5237" spans="1:13" s="3" customFormat="1" ht="12.75" x14ac:dyDescent="0.2">
      <c r="A5237" s="62" t="s">
        <v>23</v>
      </c>
      <c r="B5237" s="62" t="s">
        <v>440</v>
      </c>
      <c r="C5237" s="63">
        <v>10</v>
      </c>
      <c r="D5237" s="64" t="s">
        <v>13398</v>
      </c>
      <c r="E5237" s="64" t="s">
        <v>4572</v>
      </c>
      <c r="F5237" s="65">
        <v>72151511</v>
      </c>
      <c r="G5237" s="64" t="s">
        <v>13631</v>
      </c>
      <c r="H5237" s="64">
        <v>4</v>
      </c>
      <c r="I5237" s="64">
        <v>7</v>
      </c>
      <c r="J5237" s="66">
        <v>1</v>
      </c>
      <c r="K5237" s="67">
        <v>2400000</v>
      </c>
      <c r="L5237" s="68" t="s">
        <v>13</v>
      </c>
      <c r="M5237" s="68" t="s">
        <v>254</v>
      </c>
    </row>
    <row r="5238" spans="1:13" s="3" customFormat="1" ht="12.75" x14ac:dyDescent="0.2">
      <c r="A5238" s="62" t="s">
        <v>23</v>
      </c>
      <c r="B5238" s="62" t="s">
        <v>440</v>
      </c>
      <c r="C5238" s="63">
        <v>10</v>
      </c>
      <c r="D5238" s="62" t="s">
        <v>13398</v>
      </c>
      <c r="E5238" s="62" t="s">
        <v>4573</v>
      </c>
      <c r="F5238" s="69">
        <v>72151511</v>
      </c>
      <c r="G5238" s="62" t="s">
        <v>13631</v>
      </c>
      <c r="H5238" s="62">
        <v>4</v>
      </c>
      <c r="I5238" s="62">
        <v>7</v>
      </c>
      <c r="J5238" s="70">
        <v>1</v>
      </c>
      <c r="K5238" s="71">
        <v>2400000</v>
      </c>
      <c r="L5238" s="72" t="s">
        <v>13</v>
      </c>
      <c r="M5238" s="72" t="s">
        <v>254</v>
      </c>
    </row>
    <row r="5239" spans="1:13" s="3" customFormat="1" ht="12.75" x14ac:dyDescent="0.2">
      <c r="A5239" s="62" t="s">
        <v>23</v>
      </c>
      <c r="B5239" s="62" t="s">
        <v>440</v>
      </c>
      <c r="C5239" s="63">
        <v>10</v>
      </c>
      <c r="D5239" s="64" t="s">
        <v>13398</v>
      </c>
      <c r="E5239" s="64" t="s">
        <v>4574</v>
      </c>
      <c r="F5239" s="65">
        <v>72154056</v>
      </c>
      <c r="G5239" s="64" t="s">
        <v>13631</v>
      </c>
      <c r="H5239" s="64">
        <v>4</v>
      </c>
      <c r="I5239" s="64">
        <v>7</v>
      </c>
      <c r="J5239" s="66">
        <v>1</v>
      </c>
      <c r="K5239" s="67">
        <v>2000000</v>
      </c>
      <c r="L5239" s="68" t="s">
        <v>13</v>
      </c>
      <c r="M5239" s="68" t="s">
        <v>254</v>
      </c>
    </row>
    <row r="5240" spans="1:13" s="3" customFormat="1" ht="12.75" x14ac:dyDescent="0.2">
      <c r="A5240" s="62" t="s">
        <v>23</v>
      </c>
      <c r="B5240" s="62" t="s">
        <v>440</v>
      </c>
      <c r="C5240" s="63">
        <v>10</v>
      </c>
      <c r="D5240" s="62" t="s">
        <v>13398</v>
      </c>
      <c r="E5240" s="62" t="s">
        <v>4575</v>
      </c>
      <c r="F5240" s="69">
        <v>73152100</v>
      </c>
      <c r="G5240" s="62" t="s">
        <v>13631</v>
      </c>
      <c r="H5240" s="62">
        <v>4</v>
      </c>
      <c r="I5240" s="62">
        <v>7</v>
      </c>
      <c r="J5240" s="70">
        <v>1</v>
      </c>
      <c r="K5240" s="71">
        <v>2000000</v>
      </c>
      <c r="L5240" s="72" t="s">
        <v>13</v>
      </c>
      <c r="M5240" s="72" t="s">
        <v>254</v>
      </c>
    </row>
    <row r="5241" spans="1:13" s="3" customFormat="1" ht="12.75" x14ac:dyDescent="0.2">
      <c r="A5241" s="62" t="s">
        <v>23</v>
      </c>
      <c r="B5241" s="62" t="s">
        <v>440</v>
      </c>
      <c r="C5241" s="63">
        <v>10</v>
      </c>
      <c r="D5241" s="64" t="s">
        <v>13398</v>
      </c>
      <c r="E5241" s="64" t="s">
        <v>4576</v>
      </c>
      <c r="F5241" s="65">
        <v>73152101</v>
      </c>
      <c r="G5241" s="64" t="s">
        <v>13631</v>
      </c>
      <c r="H5241" s="64">
        <v>4</v>
      </c>
      <c r="I5241" s="64">
        <v>7</v>
      </c>
      <c r="J5241" s="66">
        <v>1</v>
      </c>
      <c r="K5241" s="67">
        <v>2200000</v>
      </c>
      <c r="L5241" s="68" t="s">
        <v>13</v>
      </c>
      <c r="M5241" s="68" t="s">
        <v>254</v>
      </c>
    </row>
    <row r="5242" spans="1:13" s="3" customFormat="1" ht="12.75" x14ac:dyDescent="0.2">
      <c r="A5242" s="62" t="s">
        <v>23</v>
      </c>
      <c r="B5242" s="62" t="s">
        <v>440</v>
      </c>
      <c r="C5242" s="63">
        <v>10</v>
      </c>
      <c r="D5242" s="62" t="s">
        <v>13398</v>
      </c>
      <c r="E5242" s="62" t="s">
        <v>4577</v>
      </c>
      <c r="F5242" s="69">
        <v>73152101</v>
      </c>
      <c r="G5242" s="62" t="s">
        <v>13631</v>
      </c>
      <c r="H5242" s="62">
        <v>4</v>
      </c>
      <c r="I5242" s="62">
        <v>7</v>
      </c>
      <c r="J5242" s="70">
        <v>1</v>
      </c>
      <c r="K5242" s="71">
        <v>2200000</v>
      </c>
      <c r="L5242" s="72" t="s">
        <v>13</v>
      </c>
      <c r="M5242" s="72" t="s">
        <v>254</v>
      </c>
    </row>
    <row r="5243" spans="1:13" s="3" customFormat="1" ht="12.75" x14ac:dyDescent="0.2">
      <c r="A5243" s="62" t="s">
        <v>23</v>
      </c>
      <c r="B5243" s="62" t="s">
        <v>440</v>
      </c>
      <c r="C5243" s="63">
        <v>10</v>
      </c>
      <c r="D5243" s="64" t="s">
        <v>13398</v>
      </c>
      <c r="E5243" s="64" t="s">
        <v>4578</v>
      </c>
      <c r="F5243" s="65">
        <v>73152101</v>
      </c>
      <c r="G5243" s="64" t="s">
        <v>13631</v>
      </c>
      <c r="H5243" s="64">
        <v>4</v>
      </c>
      <c r="I5243" s="64">
        <v>7</v>
      </c>
      <c r="J5243" s="66">
        <v>1</v>
      </c>
      <c r="K5243" s="67">
        <v>2000000</v>
      </c>
      <c r="L5243" s="68" t="s">
        <v>13</v>
      </c>
      <c r="M5243" s="68" t="s">
        <v>254</v>
      </c>
    </row>
    <row r="5244" spans="1:13" s="3" customFormat="1" ht="12.75" x14ac:dyDescent="0.2">
      <c r="A5244" s="62" t="s">
        <v>23</v>
      </c>
      <c r="B5244" s="62" t="s">
        <v>440</v>
      </c>
      <c r="C5244" s="63">
        <v>10</v>
      </c>
      <c r="D5244" s="62" t="s">
        <v>13398</v>
      </c>
      <c r="E5244" s="62" t="s">
        <v>4579</v>
      </c>
      <c r="F5244" s="69">
        <v>25101917</v>
      </c>
      <c r="G5244" s="62" t="s">
        <v>13631</v>
      </c>
      <c r="H5244" s="62">
        <v>4</v>
      </c>
      <c r="I5244" s="62">
        <v>7</v>
      </c>
      <c r="J5244" s="70">
        <v>1</v>
      </c>
      <c r="K5244" s="71">
        <v>2000000</v>
      </c>
      <c r="L5244" s="72" t="s">
        <v>13</v>
      </c>
      <c r="M5244" s="72" t="s">
        <v>254</v>
      </c>
    </row>
    <row r="5245" spans="1:13" s="3" customFormat="1" ht="12.75" x14ac:dyDescent="0.2">
      <c r="A5245" s="62" t="s">
        <v>23</v>
      </c>
      <c r="B5245" s="62" t="s">
        <v>440</v>
      </c>
      <c r="C5245" s="63">
        <v>10</v>
      </c>
      <c r="D5245" s="64" t="s">
        <v>13398</v>
      </c>
      <c r="E5245" s="64" t="s">
        <v>4580</v>
      </c>
      <c r="F5245" s="65">
        <v>78181500</v>
      </c>
      <c r="G5245" s="64" t="s">
        <v>13631</v>
      </c>
      <c r="H5245" s="64">
        <v>4</v>
      </c>
      <c r="I5245" s="64">
        <v>7</v>
      </c>
      <c r="J5245" s="66">
        <v>1</v>
      </c>
      <c r="K5245" s="67">
        <v>2000000</v>
      </c>
      <c r="L5245" s="68" t="s">
        <v>13</v>
      </c>
      <c r="M5245" s="68" t="s">
        <v>254</v>
      </c>
    </row>
    <row r="5246" spans="1:13" s="3" customFormat="1" ht="12.75" x14ac:dyDescent="0.2">
      <c r="A5246" s="62" t="s">
        <v>23</v>
      </c>
      <c r="B5246" s="62" t="s">
        <v>440</v>
      </c>
      <c r="C5246" s="63">
        <v>10</v>
      </c>
      <c r="D5246" s="62" t="s">
        <v>13398</v>
      </c>
      <c r="E5246" s="62" t="s">
        <v>4581</v>
      </c>
      <c r="F5246" s="69">
        <v>73152101</v>
      </c>
      <c r="G5246" s="62" t="s">
        <v>13631</v>
      </c>
      <c r="H5246" s="62">
        <v>4</v>
      </c>
      <c r="I5246" s="62">
        <v>7</v>
      </c>
      <c r="J5246" s="70">
        <v>1</v>
      </c>
      <c r="K5246" s="71">
        <v>3100000</v>
      </c>
      <c r="L5246" s="72" t="s">
        <v>13</v>
      </c>
      <c r="M5246" s="72" t="s">
        <v>254</v>
      </c>
    </row>
    <row r="5247" spans="1:13" s="3" customFormat="1" ht="12.75" x14ac:dyDescent="0.2">
      <c r="A5247" s="62" t="s">
        <v>23</v>
      </c>
      <c r="B5247" s="62" t="s">
        <v>440</v>
      </c>
      <c r="C5247" s="63">
        <v>10</v>
      </c>
      <c r="D5247" s="64" t="s">
        <v>13398</v>
      </c>
      <c r="E5247" s="64" t="s">
        <v>4582</v>
      </c>
      <c r="F5247" s="65">
        <v>78181500</v>
      </c>
      <c r="G5247" s="64" t="s">
        <v>13631</v>
      </c>
      <c r="H5247" s="64">
        <v>4</v>
      </c>
      <c r="I5247" s="64">
        <v>7</v>
      </c>
      <c r="J5247" s="66">
        <v>1</v>
      </c>
      <c r="K5247" s="67">
        <v>3200000</v>
      </c>
      <c r="L5247" s="68" t="s">
        <v>13</v>
      </c>
      <c r="M5247" s="68" t="s">
        <v>254</v>
      </c>
    </row>
    <row r="5248" spans="1:13" s="3" customFormat="1" ht="12.75" x14ac:dyDescent="0.2">
      <c r="A5248" s="62" t="s">
        <v>23</v>
      </c>
      <c r="B5248" s="62" t="s">
        <v>440</v>
      </c>
      <c r="C5248" s="63">
        <v>10</v>
      </c>
      <c r="D5248" s="62" t="s">
        <v>13398</v>
      </c>
      <c r="E5248" s="62" t="s">
        <v>4583</v>
      </c>
      <c r="F5248" s="69">
        <v>73152101</v>
      </c>
      <c r="G5248" s="62" t="s">
        <v>13631</v>
      </c>
      <c r="H5248" s="62">
        <v>4</v>
      </c>
      <c r="I5248" s="62">
        <v>7</v>
      </c>
      <c r="J5248" s="70">
        <v>1</v>
      </c>
      <c r="K5248" s="71">
        <v>3100000</v>
      </c>
      <c r="L5248" s="72" t="s">
        <v>13</v>
      </c>
      <c r="M5248" s="72" t="s">
        <v>254</v>
      </c>
    </row>
    <row r="5249" spans="1:13" s="3" customFormat="1" ht="12.75" x14ac:dyDescent="0.2">
      <c r="A5249" s="62" t="s">
        <v>23</v>
      </c>
      <c r="B5249" s="62" t="s">
        <v>440</v>
      </c>
      <c r="C5249" s="63">
        <v>10</v>
      </c>
      <c r="D5249" s="64" t="s">
        <v>13398</v>
      </c>
      <c r="E5249" s="64" t="s">
        <v>4584</v>
      </c>
      <c r="F5249" s="65">
        <v>73152101</v>
      </c>
      <c r="G5249" s="64" t="s">
        <v>13631</v>
      </c>
      <c r="H5249" s="64">
        <v>4</v>
      </c>
      <c r="I5249" s="64">
        <v>7</v>
      </c>
      <c r="J5249" s="66">
        <v>1</v>
      </c>
      <c r="K5249" s="67">
        <v>2000000</v>
      </c>
      <c r="L5249" s="68" t="s">
        <v>13</v>
      </c>
      <c r="M5249" s="68" t="s">
        <v>254</v>
      </c>
    </row>
    <row r="5250" spans="1:13" s="3" customFormat="1" ht="12.75" x14ac:dyDescent="0.2">
      <c r="A5250" s="62" t="s">
        <v>23</v>
      </c>
      <c r="B5250" s="62" t="s">
        <v>440</v>
      </c>
      <c r="C5250" s="63">
        <v>10</v>
      </c>
      <c r="D5250" s="62" t="s">
        <v>13398</v>
      </c>
      <c r="E5250" s="62" t="s">
        <v>4585</v>
      </c>
      <c r="F5250" s="69">
        <v>73152101</v>
      </c>
      <c r="G5250" s="62" t="s">
        <v>13631</v>
      </c>
      <c r="H5250" s="62">
        <v>4</v>
      </c>
      <c r="I5250" s="62">
        <v>7</v>
      </c>
      <c r="J5250" s="70">
        <v>1</v>
      </c>
      <c r="K5250" s="71">
        <v>2000000</v>
      </c>
      <c r="L5250" s="72" t="s">
        <v>13</v>
      </c>
      <c r="M5250" s="72" t="s">
        <v>254</v>
      </c>
    </row>
    <row r="5251" spans="1:13" s="3" customFormat="1" ht="12.75" x14ac:dyDescent="0.2">
      <c r="A5251" s="62" t="s">
        <v>23</v>
      </c>
      <c r="B5251" s="62" t="s">
        <v>440</v>
      </c>
      <c r="C5251" s="63">
        <v>10</v>
      </c>
      <c r="D5251" s="64" t="s">
        <v>13398</v>
      </c>
      <c r="E5251" s="64" t="s">
        <v>4586</v>
      </c>
      <c r="F5251" s="65">
        <v>78181500</v>
      </c>
      <c r="G5251" s="64" t="s">
        <v>13631</v>
      </c>
      <c r="H5251" s="64">
        <v>4</v>
      </c>
      <c r="I5251" s="64">
        <v>7</v>
      </c>
      <c r="J5251" s="66">
        <v>1</v>
      </c>
      <c r="K5251" s="67">
        <v>4000000</v>
      </c>
      <c r="L5251" s="68" t="s">
        <v>13</v>
      </c>
      <c r="M5251" s="68" t="s">
        <v>254</v>
      </c>
    </row>
    <row r="5252" spans="1:13" s="3" customFormat="1" ht="12.75" x14ac:dyDescent="0.2">
      <c r="A5252" s="62" t="s">
        <v>23</v>
      </c>
      <c r="B5252" s="62" t="s">
        <v>440</v>
      </c>
      <c r="C5252" s="63">
        <v>10</v>
      </c>
      <c r="D5252" s="62" t="s">
        <v>13398</v>
      </c>
      <c r="E5252" s="62" t="s">
        <v>4587</v>
      </c>
      <c r="F5252" s="69">
        <v>78181500</v>
      </c>
      <c r="G5252" s="62" t="s">
        <v>13631</v>
      </c>
      <c r="H5252" s="62">
        <v>4</v>
      </c>
      <c r="I5252" s="62">
        <v>7</v>
      </c>
      <c r="J5252" s="70">
        <v>1</v>
      </c>
      <c r="K5252" s="71">
        <v>5000000</v>
      </c>
      <c r="L5252" s="72" t="s">
        <v>13</v>
      </c>
      <c r="M5252" s="72" t="s">
        <v>254</v>
      </c>
    </row>
    <row r="5253" spans="1:13" s="3" customFormat="1" ht="12.75" x14ac:dyDescent="0.2">
      <c r="A5253" s="62" t="s">
        <v>23</v>
      </c>
      <c r="B5253" s="62" t="s">
        <v>440</v>
      </c>
      <c r="C5253" s="63">
        <v>10</v>
      </c>
      <c r="D5253" s="64" t="s">
        <v>13398</v>
      </c>
      <c r="E5253" s="64" t="s">
        <v>4588</v>
      </c>
      <c r="F5253" s="65">
        <v>78181500</v>
      </c>
      <c r="G5253" s="64" t="s">
        <v>13631</v>
      </c>
      <c r="H5253" s="64">
        <v>4</v>
      </c>
      <c r="I5253" s="64">
        <v>7</v>
      </c>
      <c r="J5253" s="66">
        <v>1</v>
      </c>
      <c r="K5253" s="67">
        <v>5000000</v>
      </c>
      <c r="L5253" s="68" t="s">
        <v>13</v>
      </c>
      <c r="M5253" s="68" t="s">
        <v>254</v>
      </c>
    </row>
    <row r="5254" spans="1:13" s="3" customFormat="1" ht="12.75" x14ac:dyDescent="0.2">
      <c r="A5254" s="62" t="s">
        <v>23</v>
      </c>
      <c r="B5254" s="62" t="s">
        <v>440</v>
      </c>
      <c r="C5254" s="63">
        <v>10</v>
      </c>
      <c r="D5254" s="62" t="s">
        <v>13398</v>
      </c>
      <c r="E5254" s="62" t="s">
        <v>4589</v>
      </c>
      <c r="F5254" s="69">
        <v>78181500</v>
      </c>
      <c r="G5254" s="62" t="s">
        <v>13631</v>
      </c>
      <c r="H5254" s="62">
        <v>4</v>
      </c>
      <c r="I5254" s="62">
        <v>7</v>
      </c>
      <c r="J5254" s="70">
        <v>1</v>
      </c>
      <c r="K5254" s="71">
        <v>2600000</v>
      </c>
      <c r="L5254" s="72" t="s">
        <v>13</v>
      </c>
      <c r="M5254" s="72" t="s">
        <v>254</v>
      </c>
    </row>
    <row r="5255" spans="1:13" s="3" customFormat="1" ht="12.75" x14ac:dyDescent="0.2">
      <c r="A5255" s="62" t="s">
        <v>23</v>
      </c>
      <c r="B5255" s="62" t="s">
        <v>440</v>
      </c>
      <c r="C5255" s="63">
        <v>10</v>
      </c>
      <c r="D5255" s="64" t="s">
        <v>13398</v>
      </c>
      <c r="E5255" s="64" t="s">
        <v>4590</v>
      </c>
      <c r="F5255" s="65">
        <v>73152101</v>
      </c>
      <c r="G5255" s="64" t="s">
        <v>13631</v>
      </c>
      <c r="H5255" s="64">
        <v>4</v>
      </c>
      <c r="I5255" s="64">
        <v>7</v>
      </c>
      <c r="J5255" s="66">
        <v>1</v>
      </c>
      <c r="K5255" s="67">
        <v>2000000</v>
      </c>
      <c r="L5255" s="68" t="s">
        <v>13</v>
      </c>
      <c r="M5255" s="68" t="s">
        <v>254</v>
      </c>
    </row>
    <row r="5256" spans="1:13" s="3" customFormat="1" ht="12.75" x14ac:dyDescent="0.2">
      <c r="A5256" s="62" t="s">
        <v>23</v>
      </c>
      <c r="B5256" s="62" t="s">
        <v>440</v>
      </c>
      <c r="C5256" s="63">
        <v>10</v>
      </c>
      <c r="D5256" s="62" t="s">
        <v>13398</v>
      </c>
      <c r="E5256" s="62" t="s">
        <v>4590</v>
      </c>
      <c r="F5256" s="69">
        <v>73152101</v>
      </c>
      <c r="G5256" s="62" t="s">
        <v>13631</v>
      </c>
      <c r="H5256" s="62">
        <v>4</v>
      </c>
      <c r="I5256" s="62">
        <v>7</v>
      </c>
      <c r="J5256" s="70">
        <v>1</v>
      </c>
      <c r="K5256" s="71">
        <v>2000000</v>
      </c>
      <c r="L5256" s="72" t="s">
        <v>13</v>
      </c>
      <c r="M5256" s="72" t="s">
        <v>254</v>
      </c>
    </row>
    <row r="5257" spans="1:13" s="3" customFormat="1" ht="12.75" x14ac:dyDescent="0.2">
      <c r="A5257" s="62" t="s">
        <v>23</v>
      </c>
      <c r="B5257" s="62" t="s">
        <v>440</v>
      </c>
      <c r="C5257" s="63">
        <v>10</v>
      </c>
      <c r="D5257" s="64" t="s">
        <v>13398</v>
      </c>
      <c r="E5257" s="64" t="s">
        <v>4591</v>
      </c>
      <c r="F5257" s="65">
        <v>73152101</v>
      </c>
      <c r="G5257" s="64" t="s">
        <v>13631</v>
      </c>
      <c r="H5257" s="64">
        <v>4</v>
      </c>
      <c r="I5257" s="64">
        <v>7</v>
      </c>
      <c r="J5257" s="66">
        <v>1</v>
      </c>
      <c r="K5257" s="67">
        <v>2000000</v>
      </c>
      <c r="L5257" s="68" t="s">
        <v>13</v>
      </c>
      <c r="M5257" s="68" t="s">
        <v>254</v>
      </c>
    </row>
    <row r="5258" spans="1:13" s="3" customFormat="1" ht="12.75" x14ac:dyDescent="0.2">
      <c r="A5258" s="62" t="s">
        <v>23</v>
      </c>
      <c r="B5258" s="62" t="s">
        <v>440</v>
      </c>
      <c r="C5258" s="63">
        <v>10</v>
      </c>
      <c r="D5258" s="62" t="s">
        <v>13398</v>
      </c>
      <c r="E5258" s="62" t="s">
        <v>4591</v>
      </c>
      <c r="F5258" s="69">
        <v>73152101</v>
      </c>
      <c r="G5258" s="62" t="s">
        <v>13631</v>
      </c>
      <c r="H5258" s="62">
        <v>4</v>
      </c>
      <c r="I5258" s="62">
        <v>7</v>
      </c>
      <c r="J5258" s="70">
        <v>1</v>
      </c>
      <c r="K5258" s="71">
        <v>2000000</v>
      </c>
      <c r="L5258" s="72" t="s">
        <v>13</v>
      </c>
      <c r="M5258" s="72" t="s">
        <v>254</v>
      </c>
    </row>
    <row r="5259" spans="1:13" s="3" customFormat="1" ht="12.75" x14ac:dyDescent="0.2">
      <c r="A5259" s="62" t="s">
        <v>23</v>
      </c>
      <c r="B5259" s="62" t="s">
        <v>440</v>
      </c>
      <c r="C5259" s="63">
        <v>10</v>
      </c>
      <c r="D5259" s="64" t="s">
        <v>13398</v>
      </c>
      <c r="E5259" s="64" t="s">
        <v>4592</v>
      </c>
      <c r="F5259" s="65">
        <v>73152101</v>
      </c>
      <c r="G5259" s="64" t="s">
        <v>13631</v>
      </c>
      <c r="H5259" s="64">
        <v>4</v>
      </c>
      <c r="I5259" s="64">
        <v>7</v>
      </c>
      <c r="J5259" s="66">
        <v>1</v>
      </c>
      <c r="K5259" s="67">
        <v>3200000</v>
      </c>
      <c r="L5259" s="68" t="s">
        <v>13</v>
      </c>
      <c r="M5259" s="68" t="s">
        <v>254</v>
      </c>
    </row>
    <row r="5260" spans="1:13" s="3" customFormat="1" ht="12.75" x14ac:dyDescent="0.2">
      <c r="A5260" s="62" t="s">
        <v>23</v>
      </c>
      <c r="B5260" s="62" t="s">
        <v>440</v>
      </c>
      <c r="C5260" s="63">
        <v>10</v>
      </c>
      <c r="D5260" s="62" t="s">
        <v>13398</v>
      </c>
      <c r="E5260" s="62" t="s">
        <v>4593</v>
      </c>
      <c r="F5260" s="69">
        <v>73152101</v>
      </c>
      <c r="G5260" s="62" t="s">
        <v>13631</v>
      </c>
      <c r="H5260" s="62">
        <v>4</v>
      </c>
      <c r="I5260" s="62">
        <v>7</v>
      </c>
      <c r="J5260" s="70">
        <v>1</v>
      </c>
      <c r="K5260" s="71">
        <v>3100000</v>
      </c>
      <c r="L5260" s="72" t="s">
        <v>13</v>
      </c>
      <c r="M5260" s="72" t="s">
        <v>254</v>
      </c>
    </row>
    <row r="5261" spans="1:13" s="3" customFormat="1" ht="12.75" x14ac:dyDescent="0.2">
      <c r="A5261" s="62" t="s">
        <v>23</v>
      </c>
      <c r="B5261" s="62" t="s">
        <v>440</v>
      </c>
      <c r="C5261" s="63">
        <v>10</v>
      </c>
      <c r="D5261" s="64" t="s">
        <v>13398</v>
      </c>
      <c r="E5261" s="64" t="s">
        <v>4594</v>
      </c>
      <c r="F5261" s="65">
        <v>73152101</v>
      </c>
      <c r="G5261" s="64" t="s">
        <v>13631</v>
      </c>
      <c r="H5261" s="64">
        <v>4</v>
      </c>
      <c r="I5261" s="64">
        <v>7</v>
      </c>
      <c r="J5261" s="66">
        <v>1</v>
      </c>
      <c r="K5261" s="67">
        <v>3000000</v>
      </c>
      <c r="L5261" s="68" t="s">
        <v>13</v>
      </c>
      <c r="M5261" s="68" t="s">
        <v>254</v>
      </c>
    </row>
    <row r="5262" spans="1:13" s="3" customFormat="1" ht="12.75" x14ac:dyDescent="0.2">
      <c r="A5262" s="62" t="s">
        <v>23</v>
      </c>
      <c r="B5262" s="62" t="s">
        <v>217</v>
      </c>
      <c r="C5262" s="63">
        <v>10</v>
      </c>
      <c r="D5262" s="62" t="s">
        <v>13378</v>
      </c>
      <c r="E5262" s="62" t="s">
        <v>4595</v>
      </c>
      <c r="F5262" s="69">
        <v>60121508</v>
      </c>
      <c r="G5262" s="62" t="s">
        <v>13633</v>
      </c>
      <c r="H5262" s="62">
        <v>4</v>
      </c>
      <c r="I5262" s="62">
        <v>7</v>
      </c>
      <c r="J5262" s="70">
        <v>8</v>
      </c>
      <c r="K5262" s="71">
        <v>48000</v>
      </c>
      <c r="L5262" s="72" t="s">
        <v>15</v>
      </c>
      <c r="M5262" s="72" t="s">
        <v>254</v>
      </c>
    </row>
    <row r="5263" spans="1:13" s="3" customFormat="1" ht="12.75" x14ac:dyDescent="0.2">
      <c r="A5263" s="62" t="s">
        <v>23</v>
      </c>
      <c r="B5263" s="62" t="s">
        <v>219</v>
      </c>
      <c r="C5263" s="63">
        <v>10</v>
      </c>
      <c r="D5263" s="64" t="s">
        <v>13379</v>
      </c>
      <c r="E5263" s="64" t="s">
        <v>4596</v>
      </c>
      <c r="F5263" s="65">
        <v>27111616</v>
      </c>
      <c r="G5263" s="64" t="s">
        <v>13633</v>
      </c>
      <c r="H5263" s="64">
        <v>4</v>
      </c>
      <c r="I5263" s="64">
        <v>6</v>
      </c>
      <c r="J5263" s="66">
        <v>1</v>
      </c>
      <c r="K5263" s="67">
        <v>230000</v>
      </c>
      <c r="L5263" s="68" t="s">
        <v>15</v>
      </c>
      <c r="M5263" s="68" t="s">
        <v>254</v>
      </c>
    </row>
    <row r="5264" spans="1:13" s="3" customFormat="1" ht="12.75" x14ac:dyDescent="0.2">
      <c r="A5264" s="62" t="s">
        <v>23</v>
      </c>
      <c r="B5264" s="62" t="s">
        <v>1785</v>
      </c>
      <c r="C5264" s="63">
        <v>10</v>
      </c>
      <c r="D5264" s="62" t="s">
        <v>13544</v>
      </c>
      <c r="E5264" s="62" t="s">
        <v>4597</v>
      </c>
      <c r="F5264" s="69">
        <v>12352115</v>
      </c>
      <c r="G5264" s="62" t="s">
        <v>13633</v>
      </c>
      <c r="H5264" s="62">
        <v>4</v>
      </c>
      <c r="I5264" s="62">
        <v>7</v>
      </c>
      <c r="J5264" s="70">
        <v>10</v>
      </c>
      <c r="K5264" s="71">
        <v>1150000</v>
      </c>
      <c r="L5264" s="72" t="s">
        <v>1760</v>
      </c>
      <c r="M5264" s="72" t="s">
        <v>254</v>
      </c>
    </row>
    <row r="5265" spans="1:13" s="3" customFormat="1" ht="12.75" x14ac:dyDescent="0.2">
      <c r="A5265" s="62" t="s">
        <v>23</v>
      </c>
      <c r="B5265" s="62" t="s">
        <v>1785</v>
      </c>
      <c r="C5265" s="63">
        <v>10</v>
      </c>
      <c r="D5265" s="64" t="s">
        <v>13544</v>
      </c>
      <c r="E5265" s="64" t="s">
        <v>4598</v>
      </c>
      <c r="F5265" s="65">
        <v>12352115</v>
      </c>
      <c r="G5265" s="64" t="s">
        <v>13633</v>
      </c>
      <c r="H5265" s="64">
        <v>4</v>
      </c>
      <c r="I5265" s="64">
        <v>7</v>
      </c>
      <c r="J5265" s="66">
        <v>3</v>
      </c>
      <c r="K5265" s="67">
        <v>336000</v>
      </c>
      <c r="L5265" s="68" t="s">
        <v>1760</v>
      </c>
      <c r="M5265" s="68" t="s">
        <v>254</v>
      </c>
    </row>
    <row r="5266" spans="1:13" s="3" customFormat="1" ht="12.75" x14ac:dyDescent="0.2">
      <c r="A5266" s="62" t="s">
        <v>23</v>
      </c>
      <c r="B5266" s="62" t="s">
        <v>466</v>
      </c>
      <c r="C5266" s="63">
        <v>10</v>
      </c>
      <c r="D5266" s="62" t="s">
        <v>13431</v>
      </c>
      <c r="E5266" s="62" t="s">
        <v>4599</v>
      </c>
      <c r="F5266" s="69">
        <v>41113630</v>
      </c>
      <c r="G5266" s="62" t="s">
        <v>13633</v>
      </c>
      <c r="H5266" s="62">
        <v>4</v>
      </c>
      <c r="I5266" s="62">
        <v>6</v>
      </c>
      <c r="J5266" s="70">
        <v>1</v>
      </c>
      <c r="K5266" s="71">
        <v>5700000</v>
      </c>
      <c r="L5266" s="72" t="s">
        <v>15</v>
      </c>
      <c r="M5266" s="72" t="s">
        <v>254</v>
      </c>
    </row>
    <row r="5267" spans="1:13" s="3" customFormat="1" ht="12.75" x14ac:dyDescent="0.2">
      <c r="A5267" s="62" t="s">
        <v>23</v>
      </c>
      <c r="B5267" s="62" t="s">
        <v>466</v>
      </c>
      <c r="C5267" s="63">
        <v>10</v>
      </c>
      <c r="D5267" s="64" t="s">
        <v>13431</v>
      </c>
      <c r="E5267" s="64" t="s">
        <v>4600</v>
      </c>
      <c r="F5267" s="65">
        <v>41113630</v>
      </c>
      <c r="G5267" s="64" t="s">
        <v>13633</v>
      </c>
      <c r="H5267" s="64">
        <v>4</v>
      </c>
      <c r="I5267" s="64">
        <v>6</v>
      </c>
      <c r="J5267" s="66">
        <v>1</v>
      </c>
      <c r="K5267" s="67">
        <v>2800000</v>
      </c>
      <c r="L5267" s="68" t="s">
        <v>15</v>
      </c>
      <c r="M5267" s="68" t="s">
        <v>254</v>
      </c>
    </row>
    <row r="5268" spans="1:13" s="3" customFormat="1" ht="12.75" x14ac:dyDescent="0.2">
      <c r="A5268" s="62" t="s">
        <v>23</v>
      </c>
      <c r="B5268" s="62" t="s">
        <v>433</v>
      </c>
      <c r="C5268" s="63">
        <v>10</v>
      </c>
      <c r="D5268" s="62" t="s">
        <v>13383</v>
      </c>
      <c r="E5268" s="62" t="s">
        <v>4601</v>
      </c>
      <c r="F5268" s="69">
        <v>12141903</v>
      </c>
      <c r="G5268" s="62" t="s">
        <v>13630</v>
      </c>
      <c r="H5268" s="62">
        <v>1</v>
      </c>
      <c r="I5268" s="62">
        <v>8</v>
      </c>
      <c r="J5268" s="70">
        <v>798</v>
      </c>
      <c r="K5268" s="71">
        <v>10374000</v>
      </c>
      <c r="L5268" s="72" t="s">
        <v>3286</v>
      </c>
      <c r="M5268" s="72" t="s">
        <v>254</v>
      </c>
    </row>
    <row r="5269" spans="1:13" s="3" customFormat="1" ht="12.75" x14ac:dyDescent="0.2">
      <c r="A5269" s="62" t="s">
        <v>23</v>
      </c>
      <c r="B5269" s="62" t="s">
        <v>466</v>
      </c>
      <c r="C5269" s="63">
        <v>10</v>
      </c>
      <c r="D5269" s="64" t="s">
        <v>13431</v>
      </c>
      <c r="E5269" s="64" t="s">
        <v>4602</v>
      </c>
      <c r="F5269" s="65">
        <v>41113638</v>
      </c>
      <c r="G5269" s="64" t="s">
        <v>13633</v>
      </c>
      <c r="H5269" s="64">
        <v>4</v>
      </c>
      <c r="I5269" s="64">
        <v>6</v>
      </c>
      <c r="J5269" s="66">
        <v>1</v>
      </c>
      <c r="K5269" s="67">
        <v>14485000</v>
      </c>
      <c r="L5269" s="68" t="s">
        <v>15</v>
      </c>
      <c r="M5269" s="68" t="s">
        <v>254</v>
      </c>
    </row>
    <row r="5270" spans="1:13" s="3" customFormat="1" ht="12.75" x14ac:dyDescent="0.2">
      <c r="A5270" s="62" t="s">
        <v>23</v>
      </c>
      <c r="B5270" s="62" t="s">
        <v>433</v>
      </c>
      <c r="C5270" s="63">
        <v>10</v>
      </c>
      <c r="D5270" s="62" t="s">
        <v>13383</v>
      </c>
      <c r="E5270" s="62" t="s">
        <v>4603</v>
      </c>
      <c r="F5270" s="69">
        <v>12141904</v>
      </c>
      <c r="G5270" s="62" t="s">
        <v>13630</v>
      </c>
      <c r="H5270" s="62">
        <v>1</v>
      </c>
      <c r="I5270" s="62">
        <v>8</v>
      </c>
      <c r="J5270" s="70">
        <v>636</v>
      </c>
      <c r="K5270" s="71">
        <v>7950000</v>
      </c>
      <c r="L5270" s="72" t="s">
        <v>3286</v>
      </c>
      <c r="M5270" s="72" t="s">
        <v>254</v>
      </c>
    </row>
    <row r="5271" spans="1:13" s="3" customFormat="1" ht="12.75" x14ac:dyDescent="0.2">
      <c r="A5271" s="62" t="s">
        <v>23</v>
      </c>
      <c r="B5271" s="62" t="s">
        <v>215</v>
      </c>
      <c r="C5271" s="63">
        <v>10</v>
      </c>
      <c r="D5271" s="64" t="s">
        <v>13376</v>
      </c>
      <c r="E5271" s="64" t="s">
        <v>4604</v>
      </c>
      <c r="F5271" s="65">
        <v>47131502</v>
      </c>
      <c r="G5271" s="64" t="s">
        <v>13633</v>
      </c>
      <c r="H5271" s="64">
        <v>4</v>
      </c>
      <c r="I5271" s="64">
        <v>7</v>
      </c>
      <c r="J5271" s="66">
        <v>40</v>
      </c>
      <c r="K5271" s="67">
        <v>16000000</v>
      </c>
      <c r="L5271" s="68" t="s">
        <v>15</v>
      </c>
      <c r="M5271" s="68" t="s">
        <v>254</v>
      </c>
    </row>
    <row r="5272" spans="1:13" s="3" customFormat="1" ht="12.75" x14ac:dyDescent="0.2">
      <c r="A5272" s="62" t="s">
        <v>23</v>
      </c>
      <c r="B5272" s="62" t="s">
        <v>215</v>
      </c>
      <c r="C5272" s="63">
        <v>10</v>
      </c>
      <c r="D5272" s="62" t="s">
        <v>13376</v>
      </c>
      <c r="E5272" s="62" t="s">
        <v>4605</v>
      </c>
      <c r="F5272" s="69">
        <v>14111525</v>
      </c>
      <c r="G5272" s="62" t="s">
        <v>13633</v>
      </c>
      <c r="H5272" s="62">
        <v>4</v>
      </c>
      <c r="I5272" s="62">
        <v>7</v>
      </c>
      <c r="J5272" s="70">
        <v>2</v>
      </c>
      <c r="K5272" s="71">
        <v>196000</v>
      </c>
      <c r="L5272" s="72" t="s">
        <v>15</v>
      </c>
      <c r="M5272" s="72" t="s">
        <v>254</v>
      </c>
    </row>
    <row r="5273" spans="1:13" s="3" customFormat="1" ht="12.75" x14ac:dyDescent="0.2">
      <c r="A5273" s="62" t="s">
        <v>23</v>
      </c>
      <c r="B5273" s="62" t="s">
        <v>215</v>
      </c>
      <c r="C5273" s="63">
        <v>10</v>
      </c>
      <c r="D5273" s="64" t="s">
        <v>13376</v>
      </c>
      <c r="E5273" s="64" t="s">
        <v>4606</v>
      </c>
      <c r="F5273" s="65">
        <v>60121124</v>
      </c>
      <c r="G5273" s="64" t="s">
        <v>13633</v>
      </c>
      <c r="H5273" s="64">
        <v>4</v>
      </c>
      <c r="I5273" s="64">
        <v>7</v>
      </c>
      <c r="J5273" s="66">
        <v>2</v>
      </c>
      <c r="K5273" s="67">
        <v>1300000</v>
      </c>
      <c r="L5273" s="68" t="s">
        <v>15</v>
      </c>
      <c r="M5273" s="68" t="s">
        <v>254</v>
      </c>
    </row>
    <row r="5274" spans="1:13" s="3" customFormat="1" ht="12.75" x14ac:dyDescent="0.2">
      <c r="A5274" s="62" t="s">
        <v>23</v>
      </c>
      <c r="B5274" s="62" t="s">
        <v>221</v>
      </c>
      <c r="C5274" s="63">
        <v>10</v>
      </c>
      <c r="D5274" s="62" t="s">
        <v>13382</v>
      </c>
      <c r="E5274" s="62" t="s">
        <v>4607</v>
      </c>
      <c r="F5274" s="69">
        <v>41116018</v>
      </c>
      <c r="G5274" s="62" t="s">
        <v>13633</v>
      </c>
      <c r="H5274" s="62">
        <v>4</v>
      </c>
      <c r="I5274" s="62">
        <v>7</v>
      </c>
      <c r="J5274" s="70">
        <v>10</v>
      </c>
      <c r="K5274" s="71">
        <v>1000000</v>
      </c>
      <c r="L5274" s="72" t="s">
        <v>15</v>
      </c>
      <c r="M5274" s="72" t="s">
        <v>254</v>
      </c>
    </row>
    <row r="5275" spans="1:13" s="3" customFormat="1" ht="12.75" x14ac:dyDescent="0.2">
      <c r="A5275" s="62" t="s">
        <v>23</v>
      </c>
      <c r="B5275" s="62" t="s">
        <v>221</v>
      </c>
      <c r="C5275" s="63">
        <v>10</v>
      </c>
      <c r="D5275" s="64" t="s">
        <v>13382</v>
      </c>
      <c r="E5275" s="64" t="s">
        <v>4608</v>
      </c>
      <c r="F5275" s="65">
        <v>41116018</v>
      </c>
      <c r="G5275" s="64" t="s">
        <v>13633</v>
      </c>
      <c r="H5275" s="64">
        <v>4</v>
      </c>
      <c r="I5275" s="64">
        <v>7</v>
      </c>
      <c r="J5275" s="66">
        <v>1</v>
      </c>
      <c r="K5275" s="67">
        <v>1400000</v>
      </c>
      <c r="L5275" s="68" t="s">
        <v>15</v>
      </c>
      <c r="M5275" s="68" t="s">
        <v>254</v>
      </c>
    </row>
    <row r="5276" spans="1:13" s="3" customFormat="1" ht="12.75" x14ac:dyDescent="0.2">
      <c r="A5276" s="62" t="s">
        <v>23</v>
      </c>
      <c r="B5276" s="62" t="s">
        <v>219</v>
      </c>
      <c r="C5276" s="63">
        <v>10</v>
      </c>
      <c r="D5276" s="62" t="s">
        <v>13379</v>
      </c>
      <c r="E5276" s="62" t="s">
        <v>4609</v>
      </c>
      <c r="F5276" s="69">
        <v>39121723</v>
      </c>
      <c r="G5276" s="62" t="s">
        <v>13633</v>
      </c>
      <c r="H5276" s="62">
        <v>4</v>
      </c>
      <c r="I5276" s="62">
        <v>7</v>
      </c>
      <c r="J5276" s="70">
        <v>5</v>
      </c>
      <c r="K5276" s="71">
        <v>275000</v>
      </c>
      <c r="L5276" s="72" t="s">
        <v>15</v>
      </c>
      <c r="M5276" s="72" t="s">
        <v>254</v>
      </c>
    </row>
    <row r="5277" spans="1:13" s="3" customFormat="1" ht="12.75" x14ac:dyDescent="0.2">
      <c r="A5277" s="62" t="s">
        <v>23</v>
      </c>
      <c r="B5277" s="62" t="s">
        <v>472</v>
      </c>
      <c r="C5277" s="63">
        <v>10</v>
      </c>
      <c r="D5277" s="64" t="s">
        <v>13437</v>
      </c>
      <c r="E5277" s="64" t="s">
        <v>4610</v>
      </c>
      <c r="F5277" s="65">
        <v>27111908</v>
      </c>
      <c r="G5277" s="64" t="s">
        <v>13633</v>
      </c>
      <c r="H5277" s="64">
        <v>4</v>
      </c>
      <c r="I5277" s="64">
        <v>7</v>
      </c>
      <c r="J5277" s="66">
        <v>1</v>
      </c>
      <c r="K5277" s="67">
        <v>43000</v>
      </c>
      <c r="L5277" s="68" t="s">
        <v>15</v>
      </c>
      <c r="M5277" s="68" t="s">
        <v>254</v>
      </c>
    </row>
    <row r="5278" spans="1:13" s="3" customFormat="1" ht="12.75" x14ac:dyDescent="0.2">
      <c r="A5278" s="62" t="s">
        <v>23</v>
      </c>
      <c r="B5278" s="62" t="s">
        <v>472</v>
      </c>
      <c r="C5278" s="63">
        <v>10</v>
      </c>
      <c r="D5278" s="62" t="s">
        <v>13437</v>
      </c>
      <c r="E5278" s="62" t="s">
        <v>4611</v>
      </c>
      <c r="F5278" s="69">
        <v>27111908</v>
      </c>
      <c r="G5278" s="62" t="s">
        <v>13633</v>
      </c>
      <c r="H5278" s="62">
        <v>4</v>
      </c>
      <c r="I5278" s="62">
        <v>7</v>
      </c>
      <c r="J5278" s="70">
        <v>1</v>
      </c>
      <c r="K5278" s="71">
        <v>43000</v>
      </c>
      <c r="L5278" s="72" t="s">
        <v>15</v>
      </c>
      <c r="M5278" s="72" t="s">
        <v>254</v>
      </c>
    </row>
    <row r="5279" spans="1:13" s="3" customFormat="1" ht="12.75" x14ac:dyDescent="0.2">
      <c r="A5279" s="62" t="s">
        <v>23</v>
      </c>
      <c r="B5279" s="62" t="s">
        <v>472</v>
      </c>
      <c r="C5279" s="63">
        <v>10</v>
      </c>
      <c r="D5279" s="64" t="s">
        <v>13437</v>
      </c>
      <c r="E5279" s="64" t="s">
        <v>4612</v>
      </c>
      <c r="F5279" s="65">
        <v>27111908</v>
      </c>
      <c r="G5279" s="64" t="s">
        <v>13633</v>
      </c>
      <c r="H5279" s="64">
        <v>4</v>
      </c>
      <c r="I5279" s="64">
        <v>7</v>
      </c>
      <c r="J5279" s="66">
        <v>1</v>
      </c>
      <c r="K5279" s="67">
        <v>43000</v>
      </c>
      <c r="L5279" s="68" t="s">
        <v>15</v>
      </c>
      <c r="M5279" s="68" t="s">
        <v>254</v>
      </c>
    </row>
    <row r="5280" spans="1:13" s="3" customFormat="1" ht="12.75" x14ac:dyDescent="0.2">
      <c r="A5280" s="62" t="s">
        <v>23</v>
      </c>
      <c r="B5280" s="62" t="s">
        <v>472</v>
      </c>
      <c r="C5280" s="63">
        <v>10</v>
      </c>
      <c r="D5280" s="62" t="s">
        <v>13437</v>
      </c>
      <c r="E5280" s="62" t="s">
        <v>4613</v>
      </c>
      <c r="F5280" s="69">
        <v>27111908</v>
      </c>
      <c r="G5280" s="62" t="s">
        <v>13633</v>
      </c>
      <c r="H5280" s="62">
        <v>4</v>
      </c>
      <c r="I5280" s="62">
        <v>7</v>
      </c>
      <c r="J5280" s="70">
        <v>1</v>
      </c>
      <c r="K5280" s="71">
        <v>28000</v>
      </c>
      <c r="L5280" s="72" t="s">
        <v>15</v>
      </c>
      <c r="M5280" s="72" t="s">
        <v>254</v>
      </c>
    </row>
    <row r="5281" spans="1:13" s="3" customFormat="1" ht="12.75" x14ac:dyDescent="0.2">
      <c r="A5281" s="62" t="s">
        <v>23</v>
      </c>
      <c r="B5281" s="62" t="s">
        <v>472</v>
      </c>
      <c r="C5281" s="63">
        <v>10</v>
      </c>
      <c r="D5281" s="64" t="s">
        <v>13437</v>
      </c>
      <c r="E5281" s="64" t="s">
        <v>4614</v>
      </c>
      <c r="F5281" s="65">
        <v>27111908</v>
      </c>
      <c r="G5281" s="64" t="s">
        <v>13633</v>
      </c>
      <c r="H5281" s="64">
        <v>4</v>
      </c>
      <c r="I5281" s="64">
        <v>7</v>
      </c>
      <c r="J5281" s="66">
        <v>1</v>
      </c>
      <c r="K5281" s="67">
        <v>28000</v>
      </c>
      <c r="L5281" s="68" t="s">
        <v>15</v>
      </c>
      <c r="M5281" s="68" t="s">
        <v>254</v>
      </c>
    </row>
    <row r="5282" spans="1:13" s="3" customFormat="1" ht="12.75" x14ac:dyDescent="0.2">
      <c r="A5282" s="62" t="s">
        <v>23</v>
      </c>
      <c r="B5282" s="62" t="s">
        <v>472</v>
      </c>
      <c r="C5282" s="63">
        <v>10</v>
      </c>
      <c r="D5282" s="62" t="s">
        <v>13437</v>
      </c>
      <c r="E5282" s="62" t="s">
        <v>4615</v>
      </c>
      <c r="F5282" s="69">
        <v>27111908</v>
      </c>
      <c r="G5282" s="62" t="s">
        <v>13633</v>
      </c>
      <c r="H5282" s="62">
        <v>4</v>
      </c>
      <c r="I5282" s="62">
        <v>7</v>
      </c>
      <c r="J5282" s="70">
        <v>1</v>
      </c>
      <c r="K5282" s="71">
        <v>28000</v>
      </c>
      <c r="L5282" s="72" t="s">
        <v>15</v>
      </c>
      <c r="M5282" s="72" t="s">
        <v>254</v>
      </c>
    </row>
    <row r="5283" spans="1:13" s="3" customFormat="1" ht="12.75" x14ac:dyDescent="0.2">
      <c r="A5283" s="62" t="s">
        <v>23</v>
      </c>
      <c r="B5283" s="62" t="s">
        <v>472</v>
      </c>
      <c r="C5283" s="63">
        <v>10</v>
      </c>
      <c r="D5283" s="64" t="s">
        <v>13437</v>
      </c>
      <c r="E5283" s="64" t="s">
        <v>4616</v>
      </c>
      <c r="F5283" s="65">
        <v>27111908</v>
      </c>
      <c r="G5283" s="64" t="s">
        <v>13633</v>
      </c>
      <c r="H5283" s="64">
        <v>4</v>
      </c>
      <c r="I5283" s="64">
        <v>7</v>
      </c>
      <c r="J5283" s="66">
        <v>1</v>
      </c>
      <c r="K5283" s="67">
        <v>43000</v>
      </c>
      <c r="L5283" s="68" t="s">
        <v>15</v>
      </c>
      <c r="M5283" s="68" t="s">
        <v>254</v>
      </c>
    </row>
    <row r="5284" spans="1:13" s="3" customFormat="1" ht="12.75" x14ac:dyDescent="0.2">
      <c r="A5284" s="62" t="s">
        <v>23</v>
      </c>
      <c r="B5284" s="62" t="s">
        <v>472</v>
      </c>
      <c r="C5284" s="63">
        <v>10</v>
      </c>
      <c r="D5284" s="62" t="s">
        <v>13437</v>
      </c>
      <c r="E5284" s="62" t="s">
        <v>4617</v>
      </c>
      <c r="F5284" s="69">
        <v>27111908</v>
      </c>
      <c r="G5284" s="62" t="s">
        <v>13633</v>
      </c>
      <c r="H5284" s="62">
        <v>4</v>
      </c>
      <c r="I5284" s="62">
        <v>7</v>
      </c>
      <c r="J5284" s="70">
        <v>1</v>
      </c>
      <c r="K5284" s="71">
        <v>43000</v>
      </c>
      <c r="L5284" s="72" t="s">
        <v>15</v>
      </c>
      <c r="M5284" s="72" t="s">
        <v>254</v>
      </c>
    </row>
    <row r="5285" spans="1:13" s="3" customFormat="1" ht="12.75" x14ac:dyDescent="0.2">
      <c r="A5285" s="62" t="s">
        <v>23</v>
      </c>
      <c r="B5285" s="62" t="s">
        <v>472</v>
      </c>
      <c r="C5285" s="63">
        <v>10</v>
      </c>
      <c r="D5285" s="64" t="s">
        <v>13437</v>
      </c>
      <c r="E5285" s="64" t="s">
        <v>4618</v>
      </c>
      <c r="F5285" s="65">
        <v>27111908</v>
      </c>
      <c r="G5285" s="64" t="s">
        <v>13633</v>
      </c>
      <c r="H5285" s="64">
        <v>4</v>
      </c>
      <c r="I5285" s="64">
        <v>7</v>
      </c>
      <c r="J5285" s="66">
        <v>1</v>
      </c>
      <c r="K5285" s="67">
        <v>43000</v>
      </c>
      <c r="L5285" s="68" t="s">
        <v>15</v>
      </c>
      <c r="M5285" s="68" t="s">
        <v>254</v>
      </c>
    </row>
    <row r="5286" spans="1:13" s="3" customFormat="1" ht="12.75" x14ac:dyDescent="0.2">
      <c r="A5286" s="62" t="s">
        <v>23</v>
      </c>
      <c r="B5286" s="62" t="s">
        <v>871</v>
      </c>
      <c r="C5286" s="63">
        <v>10</v>
      </c>
      <c r="D5286" s="62" t="s">
        <v>13490</v>
      </c>
      <c r="E5286" s="62" t="s">
        <v>4619</v>
      </c>
      <c r="F5286" s="69">
        <v>31211507</v>
      </c>
      <c r="G5286" s="62" t="s">
        <v>13633</v>
      </c>
      <c r="H5286" s="62">
        <v>4</v>
      </c>
      <c r="I5286" s="62">
        <v>7</v>
      </c>
      <c r="J5286" s="70">
        <v>10</v>
      </c>
      <c r="K5286" s="71">
        <v>400000</v>
      </c>
      <c r="L5286" s="72" t="s">
        <v>15</v>
      </c>
      <c r="M5286" s="72" t="s">
        <v>254</v>
      </c>
    </row>
    <row r="5287" spans="1:13" s="3" customFormat="1" ht="12.75" x14ac:dyDescent="0.2">
      <c r="A5287" s="62" t="s">
        <v>23</v>
      </c>
      <c r="B5287" s="62" t="s">
        <v>871</v>
      </c>
      <c r="C5287" s="63">
        <v>10</v>
      </c>
      <c r="D5287" s="64" t="s">
        <v>13490</v>
      </c>
      <c r="E5287" s="64" t="s">
        <v>4620</v>
      </c>
      <c r="F5287" s="65">
        <v>31211507</v>
      </c>
      <c r="G5287" s="64" t="s">
        <v>13633</v>
      </c>
      <c r="H5287" s="64">
        <v>4</v>
      </c>
      <c r="I5287" s="64">
        <v>7</v>
      </c>
      <c r="J5287" s="66">
        <v>10</v>
      </c>
      <c r="K5287" s="67">
        <v>400000</v>
      </c>
      <c r="L5287" s="68" t="s">
        <v>15</v>
      </c>
      <c r="M5287" s="68" t="s">
        <v>254</v>
      </c>
    </row>
    <row r="5288" spans="1:13" s="3" customFormat="1" ht="12.75" x14ac:dyDescent="0.2">
      <c r="A5288" s="62" t="s">
        <v>23</v>
      </c>
      <c r="B5288" s="62" t="s">
        <v>871</v>
      </c>
      <c r="C5288" s="63">
        <v>10</v>
      </c>
      <c r="D5288" s="62" t="s">
        <v>13490</v>
      </c>
      <c r="E5288" s="62" t="s">
        <v>4621</v>
      </c>
      <c r="F5288" s="69">
        <v>31211507</v>
      </c>
      <c r="G5288" s="62" t="s">
        <v>13633</v>
      </c>
      <c r="H5288" s="62">
        <v>4</v>
      </c>
      <c r="I5288" s="62">
        <v>7</v>
      </c>
      <c r="J5288" s="70">
        <v>15</v>
      </c>
      <c r="K5288" s="71">
        <v>600000</v>
      </c>
      <c r="L5288" s="72" t="s">
        <v>15</v>
      </c>
      <c r="M5288" s="72" t="s">
        <v>254</v>
      </c>
    </row>
    <row r="5289" spans="1:13" s="3" customFormat="1" ht="12.75" x14ac:dyDescent="0.2">
      <c r="A5289" s="62" t="s">
        <v>23</v>
      </c>
      <c r="B5289" s="62" t="s">
        <v>871</v>
      </c>
      <c r="C5289" s="63">
        <v>10</v>
      </c>
      <c r="D5289" s="64" t="s">
        <v>13490</v>
      </c>
      <c r="E5289" s="64" t="s">
        <v>4622</v>
      </c>
      <c r="F5289" s="65">
        <v>31211507</v>
      </c>
      <c r="G5289" s="64" t="s">
        <v>13633</v>
      </c>
      <c r="H5289" s="64">
        <v>4</v>
      </c>
      <c r="I5289" s="64">
        <v>7</v>
      </c>
      <c r="J5289" s="66">
        <v>15</v>
      </c>
      <c r="K5289" s="67">
        <v>600000</v>
      </c>
      <c r="L5289" s="68" t="s">
        <v>15</v>
      </c>
      <c r="M5289" s="68" t="s">
        <v>254</v>
      </c>
    </row>
    <row r="5290" spans="1:13" s="3" customFormat="1" ht="12.75" x14ac:dyDescent="0.2">
      <c r="A5290" s="62" t="s">
        <v>23</v>
      </c>
      <c r="B5290" s="62" t="s">
        <v>871</v>
      </c>
      <c r="C5290" s="63">
        <v>10</v>
      </c>
      <c r="D5290" s="62" t="s">
        <v>13490</v>
      </c>
      <c r="E5290" s="62" t="s">
        <v>4623</v>
      </c>
      <c r="F5290" s="69">
        <v>31211507</v>
      </c>
      <c r="G5290" s="62" t="s">
        <v>13633</v>
      </c>
      <c r="H5290" s="62">
        <v>4</v>
      </c>
      <c r="I5290" s="62">
        <v>7</v>
      </c>
      <c r="J5290" s="70">
        <v>10</v>
      </c>
      <c r="K5290" s="71">
        <v>400000</v>
      </c>
      <c r="L5290" s="72" t="s">
        <v>15</v>
      </c>
      <c r="M5290" s="72" t="s">
        <v>254</v>
      </c>
    </row>
    <row r="5291" spans="1:13" s="3" customFormat="1" ht="12.75" x14ac:dyDescent="0.2">
      <c r="A5291" s="62" t="s">
        <v>23</v>
      </c>
      <c r="B5291" s="62" t="s">
        <v>871</v>
      </c>
      <c r="C5291" s="63">
        <v>10</v>
      </c>
      <c r="D5291" s="64" t="s">
        <v>13490</v>
      </c>
      <c r="E5291" s="64" t="s">
        <v>4624</v>
      </c>
      <c r="F5291" s="65">
        <v>31211507</v>
      </c>
      <c r="G5291" s="64" t="s">
        <v>13633</v>
      </c>
      <c r="H5291" s="64">
        <v>4</v>
      </c>
      <c r="I5291" s="64">
        <v>7</v>
      </c>
      <c r="J5291" s="66">
        <v>10</v>
      </c>
      <c r="K5291" s="67">
        <v>400000</v>
      </c>
      <c r="L5291" s="68" t="s">
        <v>15</v>
      </c>
      <c r="M5291" s="68" t="s">
        <v>254</v>
      </c>
    </row>
    <row r="5292" spans="1:13" s="3" customFormat="1" ht="12.75" x14ac:dyDescent="0.2">
      <c r="A5292" s="62" t="s">
        <v>23</v>
      </c>
      <c r="B5292" s="62" t="s">
        <v>871</v>
      </c>
      <c r="C5292" s="63">
        <v>10</v>
      </c>
      <c r="D5292" s="62" t="s">
        <v>13490</v>
      </c>
      <c r="E5292" s="62" t="s">
        <v>4625</v>
      </c>
      <c r="F5292" s="69">
        <v>31211507</v>
      </c>
      <c r="G5292" s="62" t="s">
        <v>13633</v>
      </c>
      <c r="H5292" s="62">
        <v>4</v>
      </c>
      <c r="I5292" s="62">
        <v>7</v>
      </c>
      <c r="J5292" s="70">
        <v>10</v>
      </c>
      <c r="K5292" s="71">
        <v>400000</v>
      </c>
      <c r="L5292" s="72" t="s">
        <v>15</v>
      </c>
      <c r="M5292" s="72" t="s">
        <v>254</v>
      </c>
    </row>
    <row r="5293" spans="1:13" s="3" customFormat="1" ht="12.75" x14ac:dyDescent="0.2">
      <c r="A5293" s="62" t="s">
        <v>23</v>
      </c>
      <c r="B5293" s="62" t="s">
        <v>871</v>
      </c>
      <c r="C5293" s="63">
        <v>10</v>
      </c>
      <c r="D5293" s="64" t="s">
        <v>13490</v>
      </c>
      <c r="E5293" s="64" t="s">
        <v>4626</v>
      </c>
      <c r="F5293" s="65">
        <v>31211507</v>
      </c>
      <c r="G5293" s="64" t="s">
        <v>13633</v>
      </c>
      <c r="H5293" s="64">
        <v>4</v>
      </c>
      <c r="I5293" s="64">
        <v>7</v>
      </c>
      <c r="J5293" s="66">
        <v>5</v>
      </c>
      <c r="K5293" s="67">
        <v>200000</v>
      </c>
      <c r="L5293" s="68" t="s">
        <v>15</v>
      </c>
      <c r="M5293" s="68" t="s">
        <v>254</v>
      </c>
    </row>
    <row r="5294" spans="1:13" s="3" customFormat="1" ht="12.75" x14ac:dyDescent="0.2">
      <c r="A5294" s="62" t="s">
        <v>23</v>
      </c>
      <c r="B5294" s="62" t="s">
        <v>871</v>
      </c>
      <c r="C5294" s="63">
        <v>10</v>
      </c>
      <c r="D5294" s="62" t="s">
        <v>13490</v>
      </c>
      <c r="E5294" s="62" t="s">
        <v>4627</v>
      </c>
      <c r="F5294" s="69">
        <v>31211505</v>
      </c>
      <c r="G5294" s="62" t="s">
        <v>13633</v>
      </c>
      <c r="H5294" s="62">
        <v>4</v>
      </c>
      <c r="I5294" s="62">
        <v>7</v>
      </c>
      <c r="J5294" s="70">
        <v>1</v>
      </c>
      <c r="K5294" s="71">
        <v>2400000</v>
      </c>
      <c r="L5294" s="72" t="s">
        <v>15</v>
      </c>
      <c r="M5294" s="72" t="s">
        <v>254</v>
      </c>
    </row>
    <row r="5295" spans="1:13" s="3" customFormat="1" ht="12.75" x14ac:dyDescent="0.2">
      <c r="A5295" s="62" t="s">
        <v>23</v>
      </c>
      <c r="B5295" s="62" t="s">
        <v>871</v>
      </c>
      <c r="C5295" s="63">
        <v>10</v>
      </c>
      <c r="D5295" s="64" t="s">
        <v>13490</v>
      </c>
      <c r="E5295" s="64" t="s">
        <v>4628</v>
      </c>
      <c r="F5295" s="65">
        <v>31211505</v>
      </c>
      <c r="G5295" s="64" t="s">
        <v>13633</v>
      </c>
      <c r="H5295" s="64">
        <v>4</v>
      </c>
      <c r="I5295" s="64">
        <v>7</v>
      </c>
      <c r="J5295" s="66">
        <v>1</v>
      </c>
      <c r="K5295" s="67">
        <v>2130000</v>
      </c>
      <c r="L5295" s="68" t="s">
        <v>15</v>
      </c>
      <c r="M5295" s="68" t="s">
        <v>254</v>
      </c>
    </row>
    <row r="5296" spans="1:13" s="3" customFormat="1" ht="12.75" x14ac:dyDescent="0.2">
      <c r="A5296" s="62" t="s">
        <v>23</v>
      </c>
      <c r="B5296" s="62" t="s">
        <v>871</v>
      </c>
      <c r="C5296" s="63">
        <v>10</v>
      </c>
      <c r="D5296" s="62" t="s">
        <v>13490</v>
      </c>
      <c r="E5296" s="62" t="s">
        <v>4629</v>
      </c>
      <c r="F5296" s="69">
        <v>31211505</v>
      </c>
      <c r="G5296" s="62" t="s">
        <v>13633</v>
      </c>
      <c r="H5296" s="62">
        <v>4</v>
      </c>
      <c r="I5296" s="62">
        <v>7</v>
      </c>
      <c r="J5296" s="70">
        <v>9</v>
      </c>
      <c r="K5296" s="71">
        <v>18900000</v>
      </c>
      <c r="L5296" s="72" t="s">
        <v>15</v>
      </c>
      <c r="M5296" s="72" t="s">
        <v>254</v>
      </c>
    </row>
    <row r="5297" spans="1:13" s="3" customFormat="1" ht="12.75" x14ac:dyDescent="0.2">
      <c r="A5297" s="62" t="s">
        <v>23</v>
      </c>
      <c r="B5297" s="62" t="s">
        <v>871</v>
      </c>
      <c r="C5297" s="63">
        <v>10</v>
      </c>
      <c r="D5297" s="64" t="s">
        <v>13490</v>
      </c>
      <c r="E5297" s="64" t="s">
        <v>4630</v>
      </c>
      <c r="F5297" s="65">
        <v>31211505</v>
      </c>
      <c r="G5297" s="64" t="s">
        <v>13633</v>
      </c>
      <c r="H5297" s="64">
        <v>4</v>
      </c>
      <c r="I5297" s="64">
        <v>7</v>
      </c>
      <c r="J5297" s="66">
        <v>9</v>
      </c>
      <c r="K5297" s="67">
        <v>18900000</v>
      </c>
      <c r="L5297" s="68" t="s">
        <v>15</v>
      </c>
      <c r="M5297" s="68" t="s">
        <v>254</v>
      </c>
    </row>
    <row r="5298" spans="1:13" s="3" customFormat="1" ht="12.75" x14ac:dyDescent="0.2">
      <c r="A5298" s="62" t="s">
        <v>23</v>
      </c>
      <c r="B5298" s="62" t="s">
        <v>871</v>
      </c>
      <c r="C5298" s="63">
        <v>10</v>
      </c>
      <c r="D5298" s="62" t="s">
        <v>13490</v>
      </c>
      <c r="E5298" s="62" t="s">
        <v>4631</v>
      </c>
      <c r="F5298" s="69">
        <v>31211505</v>
      </c>
      <c r="G5298" s="62" t="s">
        <v>13633</v>
      </c>
      <c r="H5298" s="62">
        <v>4</v>
      </c>
      <c r="I5298" s="62">
        <v>7</v>
      </c>
      <c r="J5298" s="70">
        <v>1</v>
      </c>
      <c r="K5298" s="71">
        <v>3000000</v>
      </c>
      <c r="L5298" s="72" t="s">
        <v>15</v>
      </c>
      <c r="M5298" s="72" t="s">
        <v>254</v>
      </c>
    </row>
    <row r="5299" spans="1:13" s="3" customFormat="1" ht="12.75" x14ac:dyDescent="0.2">
      <c r="A5299" s="62" t="s">
        <v>23</v>
      </c>
      <c r="B5299" s="62" t="s">
        <v>871</v>
      </c>
      <c r="C5299" s="63">
        <v>10</v>
      </c>
      <c r="D5299" s="64" t="s">
        <v>13490</v>
      </c>
      <c r="E5299" s="64" t="s">
        <v>4632</v>
      </c>
      <c r="F5299" s="65">
        <v>31211505</v>
      </c>
      <c r="G5299" s="64" t="s">
        <v>13633</v>
      </c>
      <c r="H5299" s="64">
        <v>4</v>
      </c>
      <c r="I5299" s="64">
        <v>7</v>
      </c>
      <c r="J5299" s="66">
        <v>1</v>
      </c>
      <c r="K5299" s="67">
        <v>3000000</v>
      </c>
      <c r="L5299" s="68" t="s">
        <v>15</v>
      </c>
      <c r="M5299" s="68" t="s">
        <v>254</v>
      </c>
    </row>
    <row r="5300" spans="1:13" s="3" customFormat="1" ht="12.75" x14ac:dyDescent="0.2">
      <c r="A5300" s="62" t="s">
        <v>23</v>
      </c>
      <c r="B5300" s="62" t="s">
        <v>871</v>
      </c>
      <c r="C5300" s="63">
        <v>10</v>
      </c>
      <c r="D5300" s="62" t="s">
        <v>13490</v>
      </c>
      <c r="E5300" s="62" t="s">
        <v>4633</v>
      </c>
      <c r="F5300" s="69">
        <v>31211505</v>
      </c>
      <c r="G5300" s="62" t="s">
        <v>13633</v>
      </c>
      <c r="H5300" s="62">
        <v>4</v>
      </c>
      <c r="I5300" s="62">
        <v>7</v>
      </c>
      <c r="J5300" s="70">
        <v>1</v>
      </c>
      <c r="K5300" s="71">
        <v>3000000</v>
      </c>
      <c r="L5300" s="72" t="s">
        <v>15</v>
      </c>
      <c r="M5300" s="72" t="s">
        <v>254</v>
      </c>
    </row>
    <row r="5301" spans="1:13" s="3" customFormat="1" ht="12.75" x14ac:dyDescent="0.2">
      <c r="A5301" s="62" t="s">
        <v>23</v>
      </c>
      <c r="B5301" s="62" t="s">
        <v>871</v>
      </c>
      <c r="C5301" s="63">
        <v>10</v>
      </c>
      <c r="D5301" s="64" t="s">
        <v>13490</v>
      </c>
      <c r="E5301" s="64" t="s">
        <v>4634</v>
      </c>
      <c r="F5301" s="65">
        <v>31211507</v>
      </c>
      <c r="G5301" s="64" t="s">
        <v>13633</v>
      </c>
      <c r="H5301" s="64">
        <v>4</v>
      </c>
      <c r="I5301" s="64">
        <v>7</v>
      </c>
      <c r="J5301" s="66">
        <v>1</v>
      </c>
      <c r="K5301" s="67">
        <v>2550000</v>
      </c>
      <c r="L5301" s="68" t="s">
        <v>15</v>
      </c>
      <c r="M5301" s="68" t="s">
        <v>254</v>
      </c>
    </row>
    <row r="5302" spans="1:13" s="3" customFormat="1" ht="12.75" x14ac:dyDescent="0.2">
      <c r="A5302" s="62" t="s">
        <v>23</v>
      </c>
      <c r="B5302" s="62" t="s">
        <v>219</v>
      </c>
      <c r="C5302" s="63">
        <v>10</v>
      </c>
      <c r="D5302" s="62" t="s">
        <v>13379</v>
      </c>
      <c r="E5302" s="62" t="s">
        <v>4635</v>
      </c>
      <c r="F5302" s="69">
        <v>27112105</v>
      </c>
      <c r="G5302" s="62" t="s">
        <v>13633</v>
      </c>
      <c r="H5302" s="62">
        <v>4</v>
      </c>
      <c r="I5302" s="62">
        <v>6</v>
      </c>
      <c r="J5302" s="70">
        <v>1</v>
      </c>
      <c r="K5302" s="71">
        <v>1300000</v>
      </c>
      <c r="L5302" s="72" t="s">
        <v>15</v>
      </c>
      <c r="M5302" s="72" t="s">
        <v>254</v>
      </c>
    </row>
    <row r="5303" spans="1:13" s="3" customFormat="1" ht="12.75" x14ac:dyDescent="0.2">
      <c r="A5303" s="62" t="s">
        <v>23</v>
      </c>
      <c r="B5303" s="62" t="s">
        <v>1790</v>
      </c>
      <c r="C5303" s="63">
        <v>10</v>
      </c>
      <c r="D5303" s="64" t="s">
        <v>13549</v>
      </c>
      <c r="E5303" s="64" t="s">
        <v>4636</v>
      </c>
      <c r="F5303" s="65">
        <v>27112906</v>
      </c>
      <c r="G5303" s="64" t="s">
        <v>13633</v>
      </c>
      <c r="H5303" s="64">
        <v>4</v>
      </c>
      <c r="I5303" s="64">
        <v>6</v>
      </c>
      <c r="J5303" s="66">
        <v>1</v>
      </c>
      <c r="K5303" s="67">
        <v>2800000</v>
      </c>
      <c r="L5303" s="68" t="s">
        <v>15</v>
      </c>
      <c r="M5303" s="68" t="s">
        <v>254</v>
      </c>
    </row>
    <row r="5304" spans="1:13" s="3" customFormat="1" ht="12.75" x14ac:dyDescent="0.2">
      <c r="A5304" s="62" t="s">
        <v>23</v>
      </c>
      <c r="B5304" s="62" t="s">
        <v>873</v>
      </c>
      <c r="C5304" s="63">
        <v>10</v>
      </c>
      <c r="D5304" s="62" t="s">
        <v>13492</v>
      </c>
      <c r="E5304" s="62" t="s">
        <v>4637</v>
      </c>
      <c r="F5304" s="69">
        <v>41105341</v>
      </c>
      <c r="G5304" s="62" t="s">
        <v>13633</v>
      </c>
      <c r="H5304" s="62">
        <v>4</v>
      </c>
      <c r="I5304" s="62">
        <v>7</v>
      </c>
      <c r="J5304" s="70">
        <v>1</v>
      </c>
      <c r="K5304" s="71">
        <v>6700000</v>
      </c>
      <c r="L5304" s="72" t="s">
        <v>15</v>
      </c>
      <c r="M5304" s="72" t="s">
        <v>254</v>
      </c>
    </row>
    <row r="5305" spans="1:13" s="3" customFormat="1" ht="12.75" x14ac:dyDescent="0.2">
      <c r="A5305" s="62" t="s">
        <v>23</v>
      </c>
      <c r="B5305" s="62" t="s">
        <v>873</v>
      </c>
      <c r="C5305" s="63">
        <v>10</v>
      </c>
      <c r="D5305" s="64" t="s">
        <v>13492</v>
      </c>
      <c r="E5305" s="64" t="s">
        <v>4638</v>
      </c>
      <c r="F5305" s="65">
        <v>41105341</v>
      </c>
      <c r="G5305" s="64" t="s">
        <v>13633</v>
      </c>
      <c r="H5305" s="64">
        <v>4</v>
      </c>
      <c r="I5305" s="64">
        <v>7</v>
      </c>
      <c r="J5305" s="66">
        <v>1</v>
      </c>
      <c r="K5305" s="67">
        <v>5800000</v>
      </c>
      <c r="L5305" s="68" t="s">
        <v>15</v>
      </c>
      <c r="M5305" s="68" t="s">
        <v>254</v>
      </c>
    </row>
    <row r="5306" spans="1:13" s="3" customFormat="1" ht="12.75" x14ac:dyDescent="0.2">
      <c r="A5306" s="62" t="s">
        <v>23</v>
      </c>
      <c r="B5306" s="62" t="s">
        <v>874</v>
      </c>
      <c r="C5306" s="63">
        <v>10</v>
      </c>
      <c r="D5306" s="62" t="s">
        <v>13493</v>
      </c>
      <c r="E5306" s="62" t="s">
        <v>4639</v>
      </c>
      <c r="F5306" s="69">
        <v>24141501</v>
      </c>
      <c r="G5306" s="62" t="s">
        <v>13633</v>
      </c>
      <c r="H5306" s="62">
        <v>4</v>
      </c>
      <c r="I5306" s="62">
        <v>7</v>
      </c>
      <c r="J5306" s="70">
        <v>40</v>
      </c>
      <c r="K5306" s="71">
        <v>2200000</v>
      </c>
      <c r="L5306" s="72" t="s">
        <v>15</v>
      </c>
      <c r="M5306" s="72" t="s">
        <v>254</v>
      </c>
    </row>
    <row r="5307" spans="1:13" s="3" customFormat="1" ht="12.75" x14ac:dyDescent="0.2">
      <c r="A5307" s="62" t="s">
        <v>23</v>
      </c>
      <c r="B5307" s="62" t="s">
        <v>221</v>
      </c>
      <c r="C5307" s="63">
        <v>10</v>
      </c>
      <c r="D5307" s="64" t="s">
        <v>13382</v>
      </c>
      <c r="E5307" s="64" t="s">
        <v>4640</v>
      </c>
      <c r="F5307" s="65">
        <v>31211505</v>
      </c>
      <c r="G5307" s="64" t="s">
        <v>13633</v>
      </c>
      <c r="H5307" s="64">
        <v>4</v>
      </c>
      <c r="I5307" s="64">
        <v>7</v>
      </c>
      <c r="J5307" s="66">
        <v>2</v>
      </c>
      <c r="K5307" s="67">
        <v>4000000</v>
      </c>
      <c r="L5307" s="68" t="s">
        <v>15</v>
      </c>
      <c r="M5307" s="68" t="s">
        <v>254</v>
      </c>
    </row>
    <row r="5308" spans="1:13" s="3" customFormat="1" ht="12.75" x14ac:dyDescent="0.2">
      <c r="A5308" s="62" t="s">
        <v>23</v>
      </c>
      <c r="B5308" s="62" t="s">
        <v>221</v>
      </c>
      <c r="C5308" s="63">
        <v>10</v>
      </c>
      <c r="D5308" s="62" t="s">
        <v>13382</v>
      </c>
      <c r="E5308" s="62" t="s">
        <v>4641</v>
      </c>
      <c r="F5308" s="69">
        <v>31211507</v>
      </c>
      <c r="G5308" s="62" t="s">
        <v>13633</v>
      </c>
      <c r="H5308" s="62">
        <v>4</v>
      </c>
      <c r="I5308" s="62">
        <v>7</v>
      </c>
      <c r="J5308" s="70">
        <v>10</v>
      </c>
      <c r="K5308" s="71">
        <v>330000</v>
      </c>
      <c r="L5308" s="72" t="s">
        <v>15</v>
      </c>
      <c r="M5308" s="72" t="s">
        <v>254</v>
      </c>
    </row>
    <row r="5309" spans="1:13" s="3" customFormat="1" ht="12.75" x14ac:dyDescent="0.2">
      <c r="A5309" s="62" t="s">
        <v>23</v>
      </c>
      <c r="B5309" s="62" t="s">
        <v>221</v>
      </c>
      <c r="C5309" s="63">
        <v>10</v>
      </c>
      <c r="D5309" s="64" t="s">
        <v>13382</v>
      </c>
      <c r="E5309" s="64" t="s">
        <v>4642</v>
      </c>
      <c r="F5309" s="65">
        <v>31211505</v>
      </c>
      <c r="G5309" s="64" t="s">
        <v>13633</v>
      </c>
      <c r="H5309" s="64">
        <v>4</v>
      </c>
      <c r="I5309" s="64">
        <v>7</v>
      </c>
      <c r="J5309" s="66">
        <v>5</v>
      </c>
      <c r="K5309" s="67">
        <v>5950000</v>
      </c>
      <c r="L5309" s="68" t="s">
        <v>15</v>
      </c>
      <c r="M5309" s="68" t="s">
        <v>254</v>
      </c>
    </row>
    <row r="5310" spans="1:13" s="3" customFormat="1" ht="12.75" x14ac:dyDescent="0.2">
      <c r="A5310" s="62" t="s">
        <v>23</v>
      </c>
      <c r="B5310" s="62" t="s">
        <v>1795</v>
      </c>
      <c r="C5310" s="63">
        <v>10</v>
      </c>
      <c r="D5310" s="62" t="s">
        <v>13554</v>
      </c>
      <c r="E5310" s="62" t="s">
        <v>4643</v>
      </c>
      <c r="F5310" s="69">
        <v>72101509</v>
      </c>
      <c r="G5310" s="62" t="s">
        <v>13630</v>
      </c>
      <c r="H5310" s="62">
        <v>2</v>
      </c>
      <c r="I5310" s="62">
        <v>5</v>
      </c>
      <c r="J5310" s="70">
        <v>1</v>
      </c>
      <c r="K5310" s="71">
        <v>4070000</v>
      </c>
      <c r="L5310" s="72" t="s">
        <v>13</v>
      </c>
      <c r="M5310" s="72" t="s">
        <v>254</v>
      </c>
    </row>
    <row r="5311" spans="1:13" s="3" customFormat="1" ht="12.75" x14ac:dyDescent="0.2">
      <c r="A5311" s="62" t="s">
        <v>23</v>
      </c>
      <c r="B5311" s="62" t="s">
        <v>1791</v>
      </c>
      <c r="C5311" s="63">
        <v>10</v>
      </c>
      <c r="D5311" s="64" t="s">
        <v>13550</v>
      </c>
      <c r="E5311" s="64" t="s">
        <v>4644</v>
      </c>
      <c r="F5311" s="65">
        <v>39131718</v>
      </c>
      <c r="G5311" s="64" t="s">
        <v>13633</v>
      </c>
      <c r="H5311" s="64">
        <v>4</v>
      </c>
      <c r="I5311" s="64">
        <v>7</v>
      </c>
      <c r="J5311" s="66">
        <v>10</v>
      </c>
      <c r="K5311" s="67">
        <v>60000</v>
      </c>
      <c r="L5311" s="68" t="s">
        <v>15</v>
      </c>
      <c r="M5311" s="68" t="s">
        <v>254</v>
      </c>
    </row>
    <row r="5312" spans="1:13" s="3" customFormat="1" ht="12.75" x14ac:dyDescent="0.2">
      <c r="A5312" s="62" t="s">
        <v>23</v>
      </c>
      <c r="B5312" s="62" t="s">
        <v>1791</v>
      </c>
      <c r="C5312" s="63">
        <v>10</v>
      </c>
      <c r="D5312" s="62" t="s">
        <v>13550</v>
      </c>
      <c r="E5312" s="62" t="s">
        <v>4645</v>
      </c>
      <c r="F5312" s="69">
        <v>39131718</v>
      </c>
      <c r="G5312" s="62" t="s">
        <v>13633</v>
      </c>
      <c r="H5312" s="62">
        <v>4</v>
      </c>
      <c r="I5312" s="62">
        <v>7</v>
      </c>
      <c r="J5312" s="70">
        <v>10</v>
      </c>
      <c r="K5312" s="71">
        <v>40000</v>
      </c>
      <c r="L5312" s="72" t="s">
        <v>15</v>
      </c>
      <c r="M5312" s="72" t="s">
        <v>254</v>
      </c>
    </row>
    <row r="5313" spans="1:13" s="3" customFormat="1" ht="12.75" x14ac:dyDescent="0.2">
      <c r="A5313" s="62" t="s">
        <v>23</v>
      </c>
      <c r="B5313" s="62" t="s">
        <v>1791</v>
      </c>
      <c r="C5313" s="63">
        <v>10</v>
      </c>
      <c r="D5313" s="64" t="s">
        <v>13550</v>
      </c>
      <c r="E5313" s="64" t="s">
        <v>4646</v>
      </c>
      <c r="F5313" s="65">
        <v>39131718</v>
      </c>
      <c r="G5313" s="64" t="s">
        <v>13633</v>
      </c>
      <c r="H5313" s="64">
        <v>4</v>
      </c>
      <c r="I5313" s="64">
        <v>7</v>
      </c>
      <c r="J5313" s="66">
        <v>10</v>
      </c>
      <c r="K5313" s="67">
        <v>60000</v>
      </c>
      <c r="L5313" s="68" t="s">
        <v>15</v>
      </c>
      <c r="M5313" s="68" t="s">
        <v>254</v>
      </c>
    </row>
    <row r="5314" spans="1:13" s="3" customFormat="1" ht="12.75" x14ac:dyDescent="0.2">
      <c r="A5314" s="62" t="s">
        <v>23</v>
      </c>
      <c r="B5314" s="62" t="s">
        <v>1785</v>
      </c>
      <c r="C5314" s="63">
        <v>10</v>
      </c>
      <c r="D5314" s="62" t="s">
        <v>13544</v>
      </c>
      <c r="E5314" s="62" t="s">
        <v>4647</v>
      </c>
      <c r="F5314" s="69">
        <v>24131513</v>
      </c>
      <c r="G5314" s="62" t="s">
        <v>13633</v>
      </c>
      <c r="H5314" s="62">
        <v>4</v>
      </c>
      <c r="I5314" s="62">
        <v>7</v>
      </c>
      <c r="J5314" s="70">
        <v>2</v>
      </c>
      <c r="K5314" s="71">
        <v>2200000</v>
      </c>
      <c r="L5314" s="72" t="s">
        <v>15</v>
      </c>
      <c r="M5314" s="72" t="s">
        <v>254</v>
      </c>
    </row>
    <row r="5315" spans="1:13" s="3" customFormat="1" ht="12.75" x14ac:dyDescent="0.2">
      <c r="A5315" s="62" t="s">
        <v>23</v>
      </c>
      <c r="B5315" s="62" t="s">
        <v>219</v>
      </c>
      <c r="C5315" s="63">
        <v>10</v>
      </c>
      <c r="D5315" s="64" t="s">
        <v>13379</v>
      </c>
      <c r="E5315" s="64" t="s">
        <v>4648</v>
      </c>
      <c r="F5315" s="65">
        <v>31162200</v>
      </c>
      <c r="G5315" s="64" t="s">
        <v>13633</v>
      </c>
      <c r="H5315" s="64">
        <v>4</v>
      </c>
      <c r="I5315" s="64">
        <v>7</v>
      </c>
      <c r="J5315" s="66">
        <v>1</v>
      </c>
      <c r="K5315" s="67">
        <v>420000</v>
      </c>
      <c r="L5315" s="68" t="s">
        <v>15</v>
      </c>
      <c r="M5315" s="68" t="s">
        <v>254</v>
      </c>
    </row>
    <row r="5316" spans="1:13" s="3" customFormat="1" ht="12.75" x14ac:dyDescent="0.2">
      <c r="A5316" s="62" t="s">
        <v>23</v>
      </c>
      <c r="B5316" s="62" t="s">
        <v>219</v>
      </c>
      <c r="C5316" s="63">
        <v>10</v>
      </c>
      <c r="D5316" s="62" t="s">
        <v>13379</v>
      </c>
      <c r="E5316" s="62" t="s">
        <v>4649</v>
      </c>
      <c r="F5316" s="69">
        <v>31162200</v>
      </c>
      <c r="G5316" s="62" t="s">
        <v>13633</v>
      </c>
      <c r="H5316" s="62">
        <v>4</v>
      </c>
      <c r="I5316" s="62">
        <v>7</v>
      </c>
      <c r="J5316" s="70">
        <v>1</v>
      </c>
      <c r="K5316" s="71">
        <v>1900000</v>
      </c>
      <c r="L5316" s="72" t="s">
        <v>15</v>
      </c>
      <c r="M5316" s="72" t="s">
        <v>254</v>
      </c>
    </row>
    <row r="5317" spans="1:13" s="3" customFormat="1" ht="12.75" x14ac:dyDescent="0.2">
      <c r="A5317" s="62" t="s">
        <v>23</v>
      </c>
      <c r="B5317" s="62" t="s">
        <v>219</v>
      </c>
      <c r="C5317" s="63">
        <v>10</v>
      </c>
      <c r="D5317" s="64" t="s">
        <v>13379</v>
      </c>
      <c r="E5317" s="64" t="s">
        <v>4650</v>
      </c>
      <c r="F5317" s="65">
        <v>31162200</v>
      </c>
      <c r="G5317" s="64" t="s">
        <v>13633</v>
      </c>
      <c r="H5317" s="64">
        <v>4</v>
      </c>
      <c r="I5317" s="64">
        <v>7</v>
      </c>
      <c r="J5317" s="66">
        <v>1</v>
      </c>
      <c r="K5317" s="67">
        <v>1900000</v>
      </c>
      <c r="L5317" s="68" t="s">
        <v>15</v>
      </c>
      <c r="M5317" s="68" t="s">
        <v>254</v>
      </c>
    </row>
    <row r="5318" spans="1:13" s="3" customFormat="1" ht="12.75" x14ac:dyDescent="0.2">
      <c r="A5318" s="62" t="s">
        <v>23</v>
      </c>
      <c r="B5318" s="62" t="s">
        <v>219</v>
      </c>
      <c r="C5318" s="63">
        <v>10</v>
      </c>
      <c r="D5318" s="62" t="s">
        <v>13379</v>
      </c>
      <c r="E5318" s="62" t="s">
        <v>4651</v>
      </c>
      <c r="F5318" s="69">
        <v>31162200</v>
      </c>
      <c r="G5318" s="62" t="s">
        <v>13633</v>
      </c>
      <c r="H5318" s="62">
        <v>4</v>
      </c>
      <c r="I5318" s="62">
        <v>7</v>
      </c>
      <c r="J5318" s="70">
        <v>1</v>
      </c>
      <c r="K5318" s="71">
        <v>2500000</v>
      </c>
      <c r="L5318" s="72" t="s">
        <v>15</v>
      </c>
      <c r="M5318" s="72" t="s">
        <v>254</v>
      </c>
    </row>
    <row r="5319" spans="1:13" s="3" customFormat="1" ht="12.75" x14ac:dyDescent="0.2">
      <c r="A5319" s="62" t="s">
        <v>23</v>
      </c>
      <c r="B5319" s="62" t="s">
        <v>219</v>
      </c>
      <c r="C5319" s="63">
        <v>10</v>
      </c>
      <c r="D5319" s="64" t="s">
        <v>13379</v>
      </c>
      <c r="E5319" s="64" t="s">
        <v>4652</v>
      </c>
      <c r="F5319" s="65">
        <v>27112838</v>
      </c>
      <c r="G5319" s="64" t="s">
        <v>13633</v>
      </c>
      <c r="H5319" s="64">
        <v>4</v>
      </c>
      <c r="I5319" s="64">
        <v>7</v>
      </c>
      <c r="J5319" s="66">
        <v>10</v>
      </c>
      <c r="K5319" s="67">
        <v>1200000</v>
      </c>
      <c r="L5319" s="68" t="s">
        <v>15</v>
      </c>
      <c r="M5319" s="68" t="s">
        <v>254</v>
      </c>
    </row>
    <row r="5320" spans="1:13" s="3" customFormat="1" ht="12.75" x14ac:dyDescent="0.2">
      <c r="A5320" s="62" t="s">
        <v>23</v>
      </c>
      <c r="B5320" s="62" t="s">
        <v>221</v>
      </c>
      <c r="C5320" s="63">
        <v>10</v>
      </c>
      <c r="D5320" s="62" t="s">
        <v>13382</v>
      </c>
      <c r="E5320" s="62" t="s">
        <v>4653</v>
      </c>
      <c r="F5320" s="69">
        <v>31211704</v>
      </c>
      <c r="G5320" s="62" t="s">
        <v>13633</v>
      </c>
      <c r="H5320" s="62">
        <v>4</v>
      </c>
      <c r="I5320" s="62">
        <v>7</v>
      </c>
      <c r="J5320" s="70">
        <v>1</v>
      </c>
      <c r="K5320" s="71">
        <v>1300000</v>
      </c>
      <c r="L5320" s="72" t="s">
        <v>15</v>
      </c>
      <c r="M5320" s="72" t="s">
        <v>254</v>
      </c>
    </row>
    <row r="5321" spans="1:13" s="3" customFormat="1" ht="12.75" x14ac:dyDescent="0.2">
      <c r="A5321" s="62" t="s">
        <v>23</v>
      </c>
      <c r="B5321" s="62" t="s">
        <v>221</v>
      </c>
      <c r="C5321" s="63">
        <v>10</v>
      </c>
      <c r="D5321" s="64" t="s">
        <v>13382</v>
      </c>
      <c r="E5321" s="64" t="s">
        <v>4654</v>
      </c>
      <c r="F5321" s="65">
        <v>31201600</v>
      </c>
      <c r="G5321" s="64" t="s">
        <v>13633</v>
      </c>
      <c r="H5321" s="64">
        <v>4</v>
      </c>
      <c r="I5321" s="64">
        <v>7</v>
      </c>
      <c r="J5321" s="66">
        <v>3</v>
      </c>
      <c r="K5321" s="67">
        <v>2460000</v>
      </c>
      <c r="L5321" s="68" t="s">
        <v>15</v>
      </c>
      <c r="M5321" s="68" t="s">
        <v>254</v>
      </c>
    </row>
    <row r="5322" spans="1:13" s="3" customFormat="1" ht="12.75" x14ac:dyDescent="0.2">
      <c r="A5322" s="62" t="s">
        <v>23</v>
      </c>
      <c r="B5322" s="62" t="s">
        <v>221</v>
      </c>
      <c r="C5322" s="63">
        <v>10</v>
      </c>
      <c r="D5322" s="62" t="s">
        <v>13382</v>
      </c>
      <c r="E5322" s="62" t="s">
        <v>4655</v>
      </c>
      <c r="F5322" s="69">
        <v>31201600</v>
      </c>
      <c r="G5322" s="62" t="s">
        <v>13633</v>
      </c>
      <c r="H5322" s="62">
        <v>4</v>
      </c>
      <c r="I5322" s="62">
        <v>7</v>
      </c>
      <c r="J5322" s="70">
        <v>3</v>
      </c>
      <c r="K5322" s="71">
        <v>2430000</v>
      </c>
      <c r="L5322" s="72" t="s">
        <v>15</v>
      </c>
      <c r="M5322" s="72" t="s">
        <v>254</v>
      </c>
    </row>
    <row r="5323" spans="1:13" s="3" customFormat="1" ht="12.75" x14ac:dyDescent="0.2">
      <c r="A5323" s="62" t="s">
        <v>23</v>
      </c>
      <c r="B5323" s="62" t="s">
        <v>221</v>
      </c>
      <c r="C5323" s="63">
        <v>10</v>
      </c>
      <c r="D5323" s="64" t="s">
        <v>13382</v>
      </c>
      <c r="E5323" s="64" t="s">
        <v>4656</v>
      </c>
      <c r="F5323" s="65">
        <v>31201600</v>
      </c>
      <c r="G5323" s="64" t="s">
        <v>13633</v>
      </c>
      <c r="H5323" s="64">
        <v>4</v>
      </c>
      <c r="I5323" s="64">
        <v>7</v>
      </c>
      <c r="J5323" s="66">
        <v>3</v>
      </c>
      <c r="K5323" s="67">
        <v>3000000</v>
      </c>
      <c r="L5323" s="68" t="s">
        <v>15</v>
      </c>
      <c r="M5323" s="68" t="s">
        <v>254</v>
      </c>
    </row>
    <row r="5324" spans="1:13" s="3" customFormat="1" ht="12.75" x14ac:dyDescent="0.2">
      <c r="A5324" s="62" t="s">
        <v>23</v>
      </c>
      <c r="B5324" s="62" t="s">
        <v>221</v>
      </c>
      <c r="C5324" s="63">
        <v>10</v>
      </c>
      <c r="D5324" s="62" t="s">
        <v>13382</v>
      </c>
      <c r="E5324" s="62" t="s">
        <v>4657</v>
      </c>
      <c r="F5324" s="69">
        <v>31201600</v>
      </c>
      <c r="G5324" s="62" t="s">
        <v>13633</v>
      </c>
      <c r="H5324" s="62">
        <v>4</v>
      </c>
      <c r="I5324" s="62">
        <v>7</v>
      </c>
      <c r="J5324" s="70">
        <v>3</v>
      </c>
      <c r="K5324" s="71">
        <v>4500000</v>
      </c>
      <c r="L5324" s="72" t="s">
        <v>15</v>
      </c>
      <c r="M5324" s="72" t="s">
        <v>254</v>
      </c>
    </row>
    <row r="5325" spans="1:13" s="3" customFormat="1" ht="12.75" x14ac:dyDescent="0.2">
      <c r="A5325" s="62" t="s">
        <v>23</v>
      </c>
      <c r="B5325" s="62" t="s">
        <v>221</v>
      </c>
      <c r="C5325" s="63">
        <v>10</v>
      </c>
      <c r="D5325" s="64" t="s">
        <v>13382</v>
      </c>
      <c r="E5325" s="64" t="s">
        <v>4658</v>
      </c>
      <c r="F5325" s="65">
        <v>31211704</v>
      </c>
      <c r="G5325" s="64" t="s">
        <v>13633</v>
      </c>
      <c r="H5325" s="64">
        <v>4</v>
      </c>
      <c r="I5325" s="64">
        <v>7</v>
      </c>
      <c r="J5325" s="66">
        <v>3</v>
      </c>
      <c r="K5325" s="67">
        <v>3420000</v>
      </c>
      <c r="L5325" s="68" t="s">
        <v>15</v>
      </c>
      <c r="M5325" s="68" t="s">
        <v>254</v>
      </c>
    </row>
    <row r="5326" spans="1:13" s="3" customFormat="1" ht="12.75" x14ac:dyDescent="0.2">
      <c r="A5326" s="62" t="s">
        <v>23</v>
      </c>
      <c r="B5326" s="62" t="s">
        <v>221</v>
      </c>
      <c r="C5326" s="63">
        <v>10</v>
      </c>
      <c r="D5326" s="62" t="s">
        <v>13382</v>
      </c>
      <c r="E5326" s="62" t="s">
        <v>4659</v>
      </c>
      <c r="F5326" s="69">
        <v>31211704</v>
      </c>
      <c r="G5326" s="62" t="s">
        <v>13633</v>
      </c>
      <c r="H5326" s="62">
        <v>4</v>
      </c>
      <c r="I5326" s="62">
        <v>7</v>
      </c>
      <c r="J5326" s="70">
        <v>3</v>
      </c>
      <c r="K5326" s="71">
        <v>3600000</v>
      </c>
      <c r="L5326" s="72" t="s">
        <v>15</v>
      </c>
      <c r="M5326" s="72" t="s">
        <v>254</v>
      </c>
    </row>
    <row r="5327" spans="1:13" s="3" customFormat="1" ht="12.75" x14ac:dyDescent="0.2">
      <c r="A5327" s="62" t="s">
        <v>23</v>
      </c>
      <c r="B5327" s="62" t="s">
        <v>221</v>
      </c>
      <c r="C5327" s="63">
        <v>10</v>
      </c>
      <c r="D5327" s="64" t="s">
        <v>13382</v>
      </c>
      <c r="E5327" s="64" t="s">
        <v>4660</v>
      </c>
      <c r="F5327" s="65">
        <v>31211704</v>
      </c>
      <c r="G5327" s="64" t="s">
        <v>13633</v>
      </c>
      <c r="H5327" s="64">
        <v>4</v>
      </c>
      <c r="I5327" s="64">
        <v>7</v>
      </c>
      <c r="J5327" s="66">
        <v>3</v>
      </c>
      <c r="K5327" s="67">
        <v>3600000</v>
      </c>
      <c r="L5327" s="68" t="s">
        <v>15</v>
      </c>
      <c r="M5327" s="68" t="s">
        <v>254</v>
      </c>
    </row>
    <row r="5328" spans="1:13" s="3" customFormat="1" ht="12.75" x14ac:dyDescent="0.2">
      <c r="A5328" s="62" t="s">
        <v>23</v>
      </c>
      <c r="B5328" s="62" t="s">
        <v>221</v>
      </c>
      <c r="C5328" s="63">
        <v>10</v>
      </c>
      <c r="D5328" s="62" t="s">
        <v>13382</v>
      </c>
      <c r="E5328" s="62" t="s">
        <v>4661</v>
      </c>
      <c r="F5328" s="69">
        <v>31211704</v>
      </c>
      <c r="G5328" s="62" t="s">
        <v>13633</v>
      </c>
      <c r="H5328" s="62">
        <v>4</v>
      </c>
      <c r="I5328" s="62">
        <v>7</v>
      </c>
      <c r="J5328" s="70">
        <v>3</v>
      </c>
      <c r="K5328" s="71">
        <v>4500000</v>
      </c>
      <c r="L5328" s="72" t="s">
        <v>15</v>
      </c>
      <c r="M5328" s="72" t="s">
        <v>254</v>
      </c>
    </row>
    <row r="5329" spans="1:13" s="3" customFormat="1" ht="12.75" x14ac:dyDescent="0.2">
      <c r="A5329" s="62" t="s">
        <v>23</v>
      </c>
      <c r="B5329" s="62" t="s">
        <v>221</v>
      </c>
      <c r="C5329" s="63">
        <v>10</v>
      </c>
      <c r="D5329" s="64" t="s">
        <v>13382</v>
      </c>
      <c r="E5329" s="64" t="s">
        <v>4662</v>
      </c>
      <c r="F5329" s="65">
        <v>31211704</v>
      </c>
      <c r="G5329" s="64" t="s">
        <v>13633</v>
      </c>
      <c r="H5329" s="64">
        <v>4</v>
      </c>
      <c r="I5329" s="64">
        <v>7</v>
      </c>
      <c r="J5329" s="66">
        <v>3</v>
      </c>
      <c r="K5329" s="67">
        <v>2970000</v>
      </c>
      <c r="L5329" s="68" t="s">
        <v>15</v>
      </c>
      <c r="M5329" s="68" t="s">
        <v>254</v>
      </c>
    </row>
    <row r="5330" spans="1:13" s="3" customFormat="1" ht="12.75" x14ac:dyDescent="0.2">
      <c r="A5330" s="62" t="s">
        <v>23</v>
      </c>
      <c r="B5330" s="62" t="s">
        <v>221</v>
      </c>
      <c r="C5330" s="63">
        <v>10</v>
      </c>
      <c r="D5330" s="62" t="s">
        <v>13382</v>
      </c>
      <c r="E5330" s="62" t="s">
        <v>4663</v>
      </c>
      <c r="F5330" s="69">
        <v>31211704</v>
      </c>
      <c r="G5330" s="62" t="s">
        <v>13633</v>
      </c>
      <c r="H5330" s="62">
        <v>4</v>
      </c>
      <c r="I5330" s="62">
        <v>7</v>
      </c>
      <c r="J5330" s="70">
        <v>3</v>
      </c>
      <c r="K5330" s="71">
        <v>2850000</v>
      </c>
      <c r="L5330" s="72" t="s">
        <v>15</v>
      </c>
      <c r="M5330" s="72" t="s">
        <v>254</v>
      </c>
    </row>
    <row r="5331" spans="1:13" s="3" customFormat="1" ht="12.75" x14ac:dyDescent="0.2">
      <c r="A5331" s="62" t="s">
        <v>23</v>
      </c>
      <c r="B5331" s="62" t="s">
        <v>221</v>
      </c>
      <c r="C5331" s="63">
        <v>10</v>
      </c>
      <c r="D5331" s="64" t="s">
        <v>13382</v>
      </c>
      <c r="E5331" s="64" t="s">
        <v>4664</v>
      </c>
      <c r="F5331" s="65">
        <v>31211704</v>
      </c>
      <c r="G5331" s="64" t="s">
        <v>13633</v>
      </c>
      <c r="H5331" s="64">
        <v>4</v>
      </c>
      <c r="I5331" s="64">
        <v>7</v>
      </c>
      <c r="J5331" s="66">
        <v>10</v>
      </c>
      <c r="K5331" s="67">
        <v>9700000</v>
      </c>
      <c r="L5331" s="68" t="s">
        <v>15</v>
      </c>
      <c r="M5331" s="68" t="s">
        <v>254</v>
      </c>
    </row>
    <row r="5332" spans="1:13" s="3" customFormat="1" ht="12.75" x14ac:dyDescent="0.2">
      <c r="A5332" s="62" t="s">
        <v>23</v>
      </c>
      <c r="B5332" s="62" t="s">
        <v>221</v>
      </c>
      <c r="C5332" s="63">
        <v>10</v>
      </c>
      <c r="D5332" s="62" t="s">
        <v>13382</v>
      </c>
      <c r="E5332" s="62" t="s">
        <v>4665</v>
      </c>
      <c r="F5332" s="69">
        <v>31211704</v>
      </c>
      <c r="G5332" s="62" t="s">
        <v>13633</v>
      </c>
      <c r="H5332" s="62">
        <v>4</v>
      </c>
      <c r="I5332" s="62">
        <v>7</v>
      </c>
      <c r="J5332" s="70">
        <v>10</v>
      </c>
      <c r="K5332" s="71">
        <v>9900000</v>
      </c>
      <c r="L5332" s="72" t="s">
        <v>15</v>
      </c>
      <c r="M5332" s="72" t="s">
        <v>254</v>
      </c>
    </row>
    <row r="5333" spans="1:13" s="3" customFormat="1" ht="12.75" x14ac:dyDescent="0.2">
      <c r="A5333" s="62" t="s">
        <v>23</v>
      </c>
      <c r="B5333" s="62" t="s">
        <v>221</v>
      </c>
      <c r="C5333" s="63">
        <v>10</v>
      </c>
      <c r="D5333" s="64" t="s">
        <v>13382</v>
      </c>
      <c r="E5333" s="64" t="s">
        <v>4666</v>
      </c>
      <c r="F5333" s="65">
        <v>31211704</v>
      </c>
      <c r="G5333" s="64" t="s">
        <v>13633</v>
      </c>
      <c r="H5333" s="64">
        <v>4</v>
      </c>
      <c r="I5333" s="64">
        <v>7</v>
      </c>
      <c r="J5333" s="66">
        <v>2</v>
      </c>
      <c r="K5333" s="67">
        <v>3700000</v>
      </c>
      <c r="L5333" s="68" t="s">
        <v>15</v>
      </c>
      <c r="M5333" s="68" t="s">
        <v>254</v>
      </c>
    </row>
    <row r="5334" spans="1:13" s="3" customFormat="1" ht="12.75" x14ac:dyDescent="0.2">
      <c r="A5334" s="62" t="s">
        <v>23</v>
      </c>
      <c r="B5334" s="62" t="s">
        <v>268</v>
      </c>
      <c r="C5334" s="63">
        <v>10</v>
      </c>
      <c r="D5334" s="62" t="s">
        <v>13385</v>
      </c>
      <c r="E5334" s="62" t="s">
        <v>4667</v>
      </c>
      <c r="F5334" s="69">
        <v>47131800</v>
      </c>
      <c r="G5334" s="62" t="s">
        <v>13633</v>
      </c>
      <c r="H5334" s="62">
        <v>4</v>
      </c>
      <c r="I5334" s="62">
        <v>7</v>
      </c>
      <c r="J5334" s="70">
        <v>3</v>
      </c>
      <c r="K5334" s="71">
        <v>9900000</v>
      </c>
      <c r="L5334" s="72" t="s">
        <v>15</v>
      </c>
      <c r="M5334" s="72" t="s">
        <v>254</v>
      </c>
    </row>
    <row r="5335" spans="1:13" s="3" customFormat="1" ht="12.75" x14ac:dyDescent="0.2">
      <c r="A5335" s="62" t="s">
        <v>23</v>
      </c>
      <c r="B5335" s="62" t="s">
        <v>221</v>
      </c>
      <c r="C5335" s="63">
        <v>10</v>
      </c>
      <c r="D5335" s="64" t="s">
        <v>13382</v>
      </c>
      <c r="E5335" s="64" t="s">
        <v>4668</v>
      </c>
      <c r="F5335" s="65">
        <v>31133710</v>
      </c>
      <c r="G5335" s="64" t="s">
        <v>13633</v>
      </c>
      <c r="H5335" s="64">
        <v>4</v>
      </c>
      <c r="I5335" s="64">
        <v>7</v>
      </c>
      <c r="J5335" s="66">
        <v>10</v>
      </c>
      <c r="K5335" s="67">
        <v>380000</v>
      </c>
      <c r="L5335" s="68" t="s">
        <v>15</v>
      </c>
      <c r="M5335" s="68" t="s">
        <v>254</v>
      </c>
    </row>
    <row r="5336" spans="1:13" s="3" customFormat="1" ht="12.75" x14ac:dyDescent="0.2">
      <c r="A5336" s="62" t="s">
        <v>23</v>
      </c>
      <c r="B5336" s="62" t="s">
        <v>221</v>
      </c>
      <c r="C5336" s="63">
        <v>10</v>
      </c>
      <c r="D5336" s="62" t="s">
        <v>13382</v>
      </c>
      <c r="E5336" s="62" t="s">
        <v>4669</v>
      </c>
      <c r="F5336" s="69">
        <v>31133710</v>
      </c>
      <c r="G5336" s="62" t="s">
        <v>13633</v>
      </c>
      <c r="H5336" s="62">
        <v>4</v>
      </c>
      <c r="I5336" s="62">
        <v>7</v>
      </c>
      <c r="J5336" s="70">
        <v>5</v>
      </c>
      <c r="K5336" s="71">
        <v>2225000</v>
      </c>
      <c r="L5336" s="72" t="s">
        <v>15</v>
      </c>
      <c r="M5336" s="72" t="s">
        <v>254</v>
      </c>
    </row>
    <row r="5337" spans="1:13" s="3" customFormat="1" ht="12.75" x14ac:dyDescent="0.2">
      <c r="A5337" s="62" t="s">
        <v>23</v>
      </c>
      <c r="B5337" s="62" t="s">
        <v>221</v>
      </c>
      <c r="C5337" s="63">
        <v>10</v>
      </c>
      <c r="D5337" s="64" t="s">
        <v>13382</v>
      </c>
      <c r="E5337" s="64" t="s">
        <v>4670</v>
      </c>
      <c r="F5337" s="65">
        <v>31133710</v>
      </c>
      <c r="G5337" s="64" t="s">
        <v>13633</v>
      </c>
      <c r="H5337" s="64">
        <v>4</v>
      </c>
      <c r="I5337" s="64">
        <v>7</v>
      </c>
      <c r="J5337" s="66">
        <v>20</v>
      </c>
      <c r="K5337" s="67">
        <v>2840000</v>
      </c>
      <c r="L5337" s="68" t="s">
        <v>15</v>
      </c>
      <c r="M5337" s="68" t="s">
        <v>254</v>
      </c>
    </row>
    <row r="5338" spans="1:13" s="3" customFormat="1" ht="12.75" x14ac:dyDescent="0.2">
      <c r="A5338" s="62" t="s">
        <v>23</v>
      </c>
      <c r="B5338" s="62" t="s">
        <v>221</v>
      </c>
      <c r="C5338" s="63">
        <v>10</v>
      </c>
      <c r="D5338" s="62" t="s">
        <v>13382</v>
      </c>
      <c r="E5338" s="62" t="s">
        <v>4671</v>
      </c>
      <c r="F5338" s="69">
        <v>31133710</v>
      </c>
      <c r="G5338" s="62" t="s">
        <v>13633</v>
      </c>
      <c r="H5338" s="62">
        <v>4</v>
      </c>
      <c r="I5338" s="62">
        <v>7</v>
      </c>
      <c r="J5338" s="70">
        <v>10</v>
      </c>
      <c r="K5338" s="71">
        <v>1850000</v>
      </c>
      <c r="L5338" s="72" t="s">
        <v>15</v>
      </c>
      <c r="M5338" s="72" t="s">
        <v>254</v>
      </c>
    </row>
    <row r="5339" spans="1:13" s="3" customFormat="1" ht="12.75" x14ac:dyDescent="0.2">
      <c r="A5339" s="62" t="s">
        <v>23</v>
      </c>
      <c r="B5339" s="62" t="s">
        <v>219</v>
      </c>
      <c r="C5339" s="63">
        <v>10</v>
      </c>
      <c r="D5339" s="64" t="s">
        <v>13379</v>
      </c>
      <c r="E5339" s="64" t="s">
        <v>4672</v>
      </c>
      <c r="F5339" s="65">
        <v>24101508</v>
      </c>
      <c r="G5339" s="64" t="s">
        <v>13633</v>
      </c>
      <c r="H5339" s="64">
        <v>4</v>
      </c>
      <c r="I5339" s="64">
        <v>6</v>
      </c>
      <c r="J5339" s="66">
        <v>2</v>
      </c>
      <c r="K5339" s="67">
        <v>1400000</v>
      </c>
      <c r="L5339" s="68" t="s">
        <v>15</v>
      </c>
      <c r="M5339" s="68" t="s">
        <v>254</v>
      </c>
    </row>
    <row r="5340" spans="1:13" s="3" customFormat="1" ht="12.75" x14ac:dyDescent="0.2">
      <c r="A5340" s="62" t="s">
        <v>23</v>
      </c>
      <c r="B5340" s="62" t="s">
        <v>219</v>
      </c>
      <c r="C5340" s="63">
        <v>10</v>
      </c>
      <c r="D5340" s="62" t="s">
        <v>13379</v>
      </c>
      <c r="E5340" s="62" t="s">
        <v>4673</v>
      </c>
      <c r="F5340" s="69">
        <v>24101508</v>
      </c>
      <c r="G5340" s="62" t="s">
        <v>13633</v>
      </c>
      <c r="H5340" s="62">
        <v>4</v>
      </c>
      <c r="I5340" s="62">
        <v>6</v>
      </c>
      <c r="J5340" s="70">
        <v>4</v>
      </c>
      <c r="K5340" s="71">
        <v>2920000</v>
      </c>
      <c r="L5340" s="72" t="s">
        <v>15</v>
      </c>
      <c r="M5340" s="72" t="s">
        <v>254</v>
      </c>
    </row>
    <row r="5341" spans="1:13" s="3" customFormat="1" ht="12.75" x14ac:dyDescent="0.2">
      <c r="A5341" s="62" t="s">
        <v>23</v>
      </c>
      <c r="B5341" s="62" t="s">
        <v>219</v>
      </c>
      <c r="C5341" s="63">
        <v>10</v>
      </c>
      <c r="D5341" s="64" t="s">
        <v>13379</v>
      </c>
      <c r="E5341" s="64" t="s">
        <v>4674</v>
      </c>
      <c r="F5341" s="65">
        <v>23271811</v>
      </c>
      <c r="G5341" s="64" t="s">
        <v>13633</v>
      </c>
      <c r="H5341" s="64">
        <v>4</v>
      </c>
      <c r="I5341" s="64">
        <v>7</v>
      </c>
      <c r="J5341" s="66">
        <v>8</v>
      </c>
      <c r="K5341" s="67">
        <v>200000</v>
      </c>
      <c r="L5341" s="68" t="s">
        <v>15</v>
      </c>
      <c r="M5341" s="68" t="s">
        <v>254</v>
      </c>
    </row>
    <row r="5342" spans="1:13" s="3" customFormat="1" ht="12.75" x14ac:dyDescent="0.2">
      <c r="A5342" s="62" t="s">
        <v>23</v>
      </c>
      <c r="B5342" s="62" t="s">
        <v>219</v>
      </c>
      <c r="C5342" s="63">
        <v>10</v>
      </c>
      <c r="D5342" s="62" t="s">
        <v>13379</v>
      </c>
      <c r="E5342" s="62" t="s">
        <v>4675</v>
      </c>
      <c r="F5342" s="69">
        <v>23271800</v>
      </c>
      <c r="G5342" s="62" t="s">
        <v>13633</v>
      </c>
      <c r="H5342" s="62">
        <v>4</v>
      </c>
      <c r="I5342" s="62">
        <v>7</v>
      </c>
      <c r="J5342" s="70">
        <v>1</v>
      </c>
      <c r="K5342" s="71">
        <v>3400000</v>
      </c>
      <c r="L5342" s="72" t="s">
        <v>1759</v>
      </c>
      <c r="M5342" s="72" t="s">
        <v>254</v>
      </c>
    </row>
    <row r="5343" spans="1:13" s="3" customFormat="1" ht="12.75" x14ac:dyDescent="0.2">
      <c r="A5343" s="62" t="s">
        <v>23</v>
      </c>
      <c r="B5343" s="62" t="s">
        <v>219</v>
      </c>
      <c r="C5343" s="63">
        <v>10</v>
      </c>
      <c r="D5343" s="64" t="s">
        <v>13379</v>
      </c>
      <c r="E5343" s="64" t="s">
        <v>4676</v>
      </c>
      <c r="F5343" s="65">
        <v>23271813</v>
      </c>
      <c r="G5343" s="64" t="s">
        <v>13633</v>
      </c>
      <c r="H5343" s="64">
        <v>4</v>
      </c>
      <c r="I5343" s="64">
        <v>7</v>
      </c>
      <c r="J5343" s="66">
        <v>3</v>
      </c>
      <c r="K5343" s="67">
        <v>435000</v>
      </c>
      <c r="L5343" s="68" t="s">
        <v>1759</v>
      </c>
      <c r="M5343" s="68" t="s">
        <v>254</v>
      </c>
    </row>
    <row r="5344" spans="1:13" s="3" customFormat="1" ht="12.75" x14ac:dyDescent="0.2">
      <c r="A5344" s="62" t="s">
        <v>23</v>
      </c>
      <c r="B5344" s="62" t="s">
        <v>219</v>
      </c>
      <c r="C5344" s="63">
        <v>10</v>
      </c>
      <c r="D5344" s="62" t="s">
        <v>13379</v>
      </c>
      <c r="E5344" s="62" t="s">
        <v>4677</v>
      </c>
      <c r="F5344" s="69">
        <v>23271813</v>
      </c>
      <c r="G5344" s="62" t="s">
        <v>13633</v>
      </c>
      <c r="H5344" s="62">
        <v>4</v>
      </c>
      <c r="I5344" s="62">
        <v>7</v>
      </c>
      <c r="J5344" s="70">
        <v>10</v>
      </c>
      <c r="K5344" s="71">
        <v>350000</v>
      </c>
      <c r="L5344" s="72" t="s">
        <v>1759</v>
      </c>
      <c r="M5344" s="72" t="s">
        <v>254</v>
      </c>
    </row>
    <row r="5345" spans="1:13" s="3" customFormat="1" ht="12.75" x14ac:dyDescent="0.2">
      <c r="A5345" s="62" t="s">
        <v>23</v>
      </c>
      <c r="B5345" s="62" t="s">
        <v>219</v>
      </c>
      <c r="C5345" s="63">
        <v>10</v>
      </c>
      <c r="D5345" s="64" t="s">
        <v>13379</v>
      </c>
      <c r="E5345" s="64" t="s">
        <v>4678</v>
      </c>
      <c r="F5345" s="65">
        <v>23271813</v>
      </c>
      <c r="G5345" s="64" t="s">
        <v>13633</v>
      </c>
      <c r="H5345" s="64">
        <v>4</v>
      </c>
      <c r="I5345" s="64">
        <v>7</v>
      </c>
      <c r="J5345" s="66">
        <v>10</v>
      </c>
      <c r="K5345" s="67">
        <v>400000</v>
      </c>
      <c r="L5345" s="68" t="s">
        <v>1759</v>
      </c>
      <c r="M5345" s="68" t="s">
        <v>254</v>
      </c>
    </row>
    <row r="5346" spans="1:13" s="3" customFormat="1" ht="12.75" x14ac:dyDescent="0.2">
      <c r="A5346" s="62" t="s">
        <v>23</v>
      </c>
      <c r="B5346" s="62" t="s">
        <v>219</v>
      </c>
      <c r="C5346" s="63">
        <v>10</v>
      </c>
      <c r="D5346" s="62" t="s">
        <v>13379</v>
      </c>
      <c r="E5346" s="62" t="s">
        <v>4679</v>
      </c>
      <c r="F5346" s="69">
        <v>23271813</v>
      </c>
      <c r="G5346" s="62" t="s">
        <v>13633</v>
      </c>
      <c r="H5346" s="62">
        <v>4</v>
      </c>
      <c r="I5346" s="62">
        <v>7</v>
      </c>
      <c r="J5346" s="70">
        <v>5</v>
      </c>
      <c r="K5346" s="71">
        <v>975000</v>
      </c>
      <c r="L5346" s="72" t="s">
        <v>1759</v>
      </c>
      <c r="M5346" s="72" t="s">
        <v>254</v>
      </c>
    </row>
    <row r="5347" spans="1:13" s="3" customFormat="1" ht="12.75" x14ac:dyDescent="0.2">
      <c r="A5347" s="62" t="s">
        <v>23</v>
      </c>
      <c r="B5347" s="62" t="s">
        <v>219</v>
      </c>
      <c r="C5347" s="63">
        <v>10</v>
      </c>
      <c r="D5347" s="64" t="s">
        <v>13379</v>
      </c>
      <c r="E5347" s="64" t="s">
        <v>4680</v>
      </c>
      <c r="F5347" s="65">
        <v>23271813</v>
      </c>
      <c r="G5347" s="64" t="s">
        <v>13633</v>
      </c>
      <c r="H5347" s="64">
        <v>4</v>
      </c>
      <c r="I5347" s="64">
        <v>7</v>
      </c>
      <c r="J5347" s="66">
        <v>4</v>
      </c>
      <c r="K5347" s="67">
        <v>680000</v>
      </c>
      <c r="L5347" s="68" t="s">
        <v>1759</v>
      </c>
      <c r="M5347" s="68" t="s">
        <v>254</v>
      </c>
    </row>
    <row r="5348" spans="1:13" s="3" customFormat="1" ht="12.75" x14ac:dyDescent="0.2">
      <c r="A5348" s="62" t="s">
        <v>23</v>
      </c>
      <c r="B5348" s="62" t="s">
        <v>219</v>
      </c>
      <c r="C5348" s="63">
        <v>10</v>
      </c>
      <c r="D5348" s="62" t="s">
        <v>13379</v>
      </c>
      <c r="E5348" s="62" t="s">
        <v>4681</v>
      </c>
      <c r="F5348" s="69">
        <v>23271813</v>
      </c>
      <c r="G5348" s="62" t="s">
        <v>13633</v>
      </c>
      <c r="H5348" s="62">
        <v>4</v>
      </c>
      <c r="I5348" s="62">
        <v>7</v>
      </c>
      <c r="J5348" s="70">
        <v>5</v>
      </c>
      <c r="K5348" s="71">
        <v>875000</v>
      </c>
      <c r="L5348" s="72" t="s">
        <v>1759</v>
      </c>
      <c r="M5348" s="72" t="s">
        <v>254</v>
      </c>
    </row>
    <row r="5349" spans="1:13" s="3" customFormat="1" ht="12.75" x14ac:dyDescent="0.2">
      <c r="A5349" s="62" t="s">
        <v>23</v>
      </c>
      <c r="B5349" s="62" t="s">
        <v>1792</v>
      </c>
      <c r="C5349" s="63">
        <v>10</v>
      </c>
      <c r="D5349" s="64" t="s">
        <v>13551</v>
      </c>
      <c r="E5349" s="64" t="s">
        <v>4682</v>
      </c>
      <c r="F5349" s="65">
        <v>23271800</v>
      </c>
      <c r="G5349" s="64" t="s">
        <v>13633</v>
      </c>
      <c r="H5349" s="64">
        <v>4</v>
      </c>
      <c r="I5349" s="64">
        <v>7</v>
      </c>
      <c r="J5349" s="66">
        <v>10</v>
      </c>
      <c r="K5349" s="67">
        <v>950000</v>
      </c>
      <c r="L5349" s="68" t="s">
        <v>15</v>
      </c>
      <c r="M5349" s="68" t="s">
        <v>254</v>
      </c>
    </row>
    <row r="5350" spans="1:13" s="3" customFormat="1" ht="12.75" x14ac:dyDescent="0.2">
      <c r="A5350" s="62" t="s">
        <v>23</v>
      </c>
      <c r="B5350" s="62" t="s">
        <v>221</v>
      </c>
      <c r="C5350" s="63">
        <v>10</v>
      </c>
      <c r="D5350" s="62" t="s">
        <v>13382</v>
      </c>
      <c r="E5350" s="62" t="s">
        <v>4683</v>
      </c>
      <c r="F5350" s="69">
        <v>45141501</v>
      </c>
      <c r="G5350" s="62" t="s">
        <v>13633</v>
      </c>
      <c r="H5350" s="62">
        <v>4</v>
      </c>
      <c r="I5350" s="62">
        <v>7</v>
      </c>
      <c r="J5350" s="70">
        <v>5</v>
      </c>
      <c r="K5350" s="71">
        <v>1675000</v>
      </c>
      <c r="L5350" s="72" t="s">
        <v>1760</v>
      </c>
      <c r="M5350" s="72" t="s">
        <v>254</v>
      </c>
    </row>
    <row r="5351" spans="1:13" s="3" customFormat="1" ht="12.75" x14ac:dyDescent="0.2">
      <c r="A5351" s="62" t="s">
        <v>23</v>
      </c>
      <c r="B5351" s="62" t="s">
        <v>221</v>
      </c>
      <c r="C5351" s="63">
        <v>10</v>
      </c>
      <c r="D5351" s="64" t="s">
        <v>13382</v>
      </c>
      <c r="E5351" s="64" t="s">
        <v>4684</v>
      </c>
      <c r="F5351" s="65">
        <v>45141501</v>
      </c>
      <c r="G5351" s="64" t="s">
        <v>13633</v>
      </c>
      <c r="H5351" s="64">
        <v>4</v>
      </c>
      <c r="I5351" s="64">
        <v>7</v>
      </c>
      <c r="J5351" s="66">
        <v>5</v>
      </c>
      <c r="K5351" s="67">
        <v>1675000</v>
      </c>
      <c r="L5351" s="68" t="s">
        <v>1760</v>
      </c>
      <c r="M5351" s="68" t="s">
        <v>254</v>
      </c>
    </row>
    <row r="5352" spans="1:13" s="3" customFormat="1" ht="12.75" x14ac:dyDescent="0.2">
      <c r="A5352" s="62" t="s">
        <v>23</v>
      </c>
      <c r="B5352" s="62" t="s">
        <v>433</v>
      </c>
      <c r="C5352" s="63">
        <v>10</v>
      </c>
      <c r="D5352" s="62" t="s">
        <v>13383</v>
      </c>
      <c r="E5352" s="62" t="s">
        <v>4685</v>
      </c>
      <c r="F5352" s="69">
        <v>11101507</v>
      </c>
      <c r="G5352" s="62" t="s">
        <v>13633</v>
      </c>
      <c r="H5352" s="62">
        <v>4</v>
      </c>
      <c r="I5352" s="62">
        <v>7</v>
      </c>
      <c r="J5352" s="70">
        <v>4</v>
      </c>
      <c r="K5352" s="71">
        <v>176000</v>
      </c>
      <c r="L5352" s="72" t="s">
        <v>15</v>
      </c>
      <c r="M5352" s="72" t="s">
        <v>254</v>
      </c>
    </row>
    <row r="5353" spans="1:13" s="3" customFormat="1" ht="12.75" x14ac:dyDescent="0.2">
      <c r="A5353" s="62" t="s">
        <v>23</v>
      </c>
      <c r="B5353" s="62" t="s">
        <v>468</v>
      </c>
      <c r="C5353" s="63">
        <v>10</v>
      </c>
      <c r="D5353" s="64" t="s">
        <v>13433</v>
      </c>
      <c r="E5353" s="64" t="s">
        <v>4686</v>
      </c>
      <c r="F5353" s="65">
        <v>23101502</v>
      </c>
      <c r="G5353" s="64" t="s">
        <v>13633</v>
      </c>
      <c r="H5353" s="64">
        <v>4</v>
      </c>
      <c r="I5353" s="64">
        <v>6</v>
      </c>
      <c r="J5353" s="66">
        <v>1</v>
      </c>
      <c r="K5353" s="67">
        <v>2500000</v>
      </c>
      <c r="L5353" s="68" t="s">
        <v>15</v>
      </c>
      <c r="M5353" s="68" t="s">
        <v>254</v>
      </c>
    </row>
    <row r="5354" spans="1:13" s="3" customFormat="1" ht="12.75" x14ac:dyDescent="0.2">
      <c r="A5354" s="62" t="s">
        <v>23</v>
      </c>
      <c r="B5354" s="62" t="s">
        <v>853</v>
      </c>
      <c r="C5354" s="63">
        <v>10</v>
      </c>
      <c r="D5354" s="62" t="s">
        <v>13472</v>
      </c>
      <c r="E5354" s="62" t="s">
        <v>4687</v>
      </c>
      <c r="F5354" s="69">
        <v>23101502</v>
      </c>
      <c r="G5354" s="62" t="s">
        <v>13633</v>
      </c>
      <c r="H5354" s="62">
        <v>4</v>
      </c>
      <c r="I5354" s="62">
        <v>6</v>
      </c>
      <c r="J5354" s="70">
        <v>2</v>
      </c>
      <c r="K5354" s="71">
        <v>3244000</v>
      </c>
      <c r="L5354" s="72" t="s">
        <v>15</v>
      </c>
      <c r="M5354" s="72" t="s">
        <v>254</v>
      </c>
    </row>
    <row r="5355" spans="1:13" s="3" customFormat="1" ht="12.75" x14ac:dyDescent="0.2">
      <c r="A5355" s="62" t="s">
        <v>23</v>
      </c>
      <c r="B5355" s="62" t="s">
        <v>1792</v>
      </c>
      <c r="C5355" s="63">
        <v>10</v>
      </c>
      <c r="D5355" s="64" t="s">
        <v>13551</v>
      </c>
      <c r="E5355" s="64" t="s">
        <v>4688</v>
      </c>
      <c r="F5355" s="65">
        <v>39121009</v>
      </c>
      <c r="G5355" s="64" t="s">
        <v>13630</v>
      </c>
      <c r="H5355" s="64">
        <v>1</v>
      </c>
      <c r="I5355" s="64">
        <v>3</v>
      </c>
      <c r="J5355" s="66">
        <v>1</v>
      </c>
      <c r="K5355" s="67">
        <v>1540000</v>
      </c>
      <c r="L5355" s="68" t="s">
        <v>15</v>
      </c>
      <c r="M5355" s="68" t="s">
        <v>254</v>
      </c>
    </row>
    <row r="5356" spans="1:13" s="3" customFormat="1" ht="12.75" x14ac:dyDescent="0.2">
      <c r="A5356" s="62" t="s">
        <v>23</v>
      </c>
      <c r="B5356" s="62" t="s">
        <v>1792</v>
      </c>
      <c r="C5356" s="63">
        <v>10</v>
      </c>
      <c r="D5356" s="62" t="s">
        <v>13551</v>
      </c>
      <c r="E5356" s="62" t="s">
        <v>4689</v>
      </c>
      <c r="F5356" s="69">
        <v>39121009</v>
      </c>
      <c r="G5356" s="62" t="s">
        <v>13630</v>
      </c>
      <c r="H5356" s="62">
        <v>1</v>
      </c>
      <c r="I5356" s="62">
        <v>3</v>
      </c>
      <c r="J5356" s="70">
        <v>1</v>
      </c>
      <c r="K5356" s="71">
        <v>1470000</v>
      </c>
      <c r="L5356" s="72" t="s">
        <v>15</v>
      </c>
      <c r="M5356" s="72" t="s">
        <v>254</v>
      </c>
    </row>
    <row r="5357" spans="1:13" s="3" customFormat="1" ht="12.75" x14ac:dyDescent="0.2">
      <c r="A5357" s="62" t="s">
        <v>23</v>
      </c>
      <c r="B5357" s="62" t="s">
        <v>219</v>
      </c>
      <c r="C5357" s="63">
        <v>10</v>
      </c>
      <c r="D5357" s="64" t="s">
        <v>13379</v>
      </c>
      <c r="E5357" s="64" t="s">
        <v>4690</v>
      </c>
      <c r="F5357" s="65">
        <v>39121405</v>
      </c>
      <c r="G5357" s="64" t="s">
        <v>13633</v>
      </c>
      <c r="H5357" s="64">
        <v>4</v>
      </c>
      <c r="I5357" s="64">
        <v>7</v>
      </c>
      <c r="J5357" s="66">
        <v>100</v>
      </c>
      <c r="K5357" s="67">
        <v>150000</v>
      </c>
      <c r="L5357" s="68" t="s">
        <v>15</v>
      </c>
      <c r="M5357" s="68" t="s">
        <v>254</v>
      </c>
    </row>
    <row r="5358" spans="1:13" s="3" customFormat="1" ht="12.75" x14ac:dyDescent="0.2">
      <c r="A5358" s="62" t="s">
        <v>23</v>
      </c>
      <c r="B5358" s="62" t="s">
        <v>219</v>
      </c>
      <c r="C5358" s="63">
        <v>10</v>
      </c>
      <c r="D5358" s="62" t="s">
        <v>13379</v>
      </c>
      <c r="E5358" s="62" t="s">
        <v>4691</v>
      </c>
      <c r="F5358" s="69">
        <v>39121405</v>
      </c>
      <c r="G5358" s="62" t="s">
        <v>13633</v>
      </c>
      <c r="H5358" s="62">
        <v>4</v>
      </c>
      <c r="I5358" s="62">
        <v>7</v>
      </c>
      <c r="J5358" s="70">
        <v>100</v>
      </c>
      <c r="K5358" s="71">
        <v>230000</v>
      </c>
      <c r="L5358" s="72" t="s">
        <v>15</v>
      </c>
      <c r="M5358" s="72" t="s">
        <v>254</v>
      </c>
    </row>
    <row r="5359" spans="1:13" s="3" customFormat="1" ht="12.75" x14ac:dyDescent="0.2">
      <c r="A5359" s="62" t="s">
        <v>23</v>
      </c>
      <c r="B5359" s="62" t="s">
        <v>219</v>
      </c>
      <c r="C5359" s="63">
        <v>10</v>
      </c>
      <c r="D5359" s="64" t="s">
        <v>13379</v>
      </c>
      <c r="E5359" s="64" t="s">
        <v>4692</v>
      </c>
      <c r="F5359" s="65">
        <v>39121405</v>
      </c>
      <c r="G5359" s="64" t="s">
        <v>13633</v>
      </c>
      <c r="H5359" s="64">
        <v>4</v>
      </c>
      <c r="I5359" s="64">
        <v>7</v>
      </c>
      <c r="J5359" s="66">
        <v>100</v>
      </c>
      <c r="K5359" s="67">
        <v>460000</v>
      </c>
      <c r="L5359" s="68" t="s">
        <v>15</v>
      </c>
      <c r="M5359" s="68" t="s">
        <v>254</v>
      </c>
    </row>
    <row r="5360" spans="1:13" s="3" customFormat="1" ht="12.75" x14ac:dyDescent="0.2">
      <c r="A5360" s="62" t="s">
        <v>23</v>
      </c>
      <c r="B5360" s="62" t="s">
        <v>219</v>
      </c>
      <c r="C5360" s="63">
        <v>10</v>
      </c>
      <c r="D5360" s="62" t="s">
        <v>13379</v>
      </c>
      <c r="E5360" s="62" t="s">
        <v>4693</v>
      </c>
      <c r="F5360" s="69">
        <v>39121405</v>
      </c>
      <c r="G5360" s="62" t="s">
        <v>13633</v>
      </c>
      <c r="H5360" s="62">
        <v>4</v>
      </c>
      <c r="I5360" s="62">
        <v>7</v>
      </c>
      <c r="J5360" s="70">
        <v>100</v>
      </c>
      <c r="K5360" s="71">
        <v>270000</v>
      </c>
      <c r="L5360" s="72" t="s">
        <v>15</v>
      </c>
      <c r="M5360" s="72" t="s">
        <v>254</v>
      </c>
    </row>
    <row r="5361" spans="1:13" s="3" customFormat="1" ht="12.75" x14ac:dyDescent="0.2">
      <c r="A5361" s="62" t="s">
        <v>23</v>
      </c>
      <c r="B5361" s="62" t="s">
        <v>219</v>
      </c>
      <c r="C5361" s="63">
        <v>10</v>
      </c>
      <c r="D5361" s="64" t="s">
        <v>13379</v>
      </c>
      <c r="E5361" s="64" t="s">
        <v>4694</v>
      </c>
      <c r="F5361" s="65">
        <v>39121405</v>
      </c>
      <c r="G5361" s="64" t="s">
        <v>13633</v>
      </c>
      <c r="H5361" s="64">
        <v>4</v>
      </c>
      <c r="I5361" s="64">
        <v>7</v>
      </c>
      <c r="J5361" s="66">
        <v>100</v>
      </c>
      <c r="K5361" s="67">
        <v>280000</v>
      </c>
      <c r="L5361" s="68" t="s">
        <v>15</v>
      </c>
      <c r="M5361" s="68" t="s">
        <v>254</v>
      </c>
    </row>
    <row r="5362" spans="1:13" s="3" customFormat="1" ht="12.75" x14ac:dyDescent="0.2">
      <c r="A5362" s="62" t="s">
        <v>23</v>
      </c>
      <c r="B5362" s="62" t="s">
        <v>219</v>
      </c>
      <c r="C5362" s="63">
        <v>10</v>
      </c>
      <c r="D5362" s="62" t="s">
        <v>13379</v>
      </c>
      <c r="E5362" s="62" t="s">
        <v>4695</v>
      </c>
      <c r="F5362" s="69">
        <v>39121405</v>
      </c>
      <c r="G5362" s="62" t="s">
        <v>13633</v>
      </c>
      <c r="H5362" s="62">
        <v>4</v>
      </c>
      <c r="I5362" s="62">
        <v>7</v>
      </c>
      <c r="J5362" s="70">
        <v>100</v>
      </c>
      <c r="K5362" s="71">
        <v>250000</v>
      </c>
      <c r="L5362" s="72" t="s">
        <v>15</v>
      </c>
      <c r="M5362" s="72" t="s">
        <v>254</v>
      </c>
    </row>
    <row r="5363" spans="1:13" s="3" customFormat="1" ht="12.75" x14ac:dyDescent="0.2">
      <c r="A5363" s="62" t="s">
        <v>23</v>
      </c>
      <c r="B5363" s="62" t="s">
        <v>219</v>
      </c>
      <c r="C5363" s="63">
        <v>10</v>
      </c>
      <c r="D5363" s="64" t="s">
        <v>13379</v>
      </c>
      <c r="E5363" s="64" t="s">
        <v>4696</v>
      </c>
      <c r="F5363" s="65">
        <v>39121405</v>
      </c>
      <c r="G5363" s="64" t="s">
        <v>13633</v>
      </c>
      <c r="H5363" s="64">
        <v>4</v>
      </c>
      <c r="I5363" s="64">
        <v>7</v>
      </c>
      <c r="J5363" s="66">
        <v>100</v>
      </c>
      <c r="K5363" s="67">
        <v>120000</v>
      </c>
      <c r="L5363" s="68" t="s">
        <v>15</v>
      </c>
      <c r="M5363" s="68" t="s">
        <v>254</v>
      </c>
    </row>
    <row r="5364" spans="1:13" s="3" customFormat="1" ht="12.75" x14ac:dyDescent="0.2">
      <c r="A5364" s="62" t="s">
        <v>23</v>
      </c>
      <c r="B5364" s="62" t="s">
        <v>219</v>
      </c>
      <c r="C5364" s="63">
        <v>10</v>
      </c>
      <c r="D5364" s="62" t="s">
        <v>13379</v>
      </c>
      <c r="E5364" s="62" t="s">
        <v>4697</v>
      </c>
      <c r="F5364" s="69">
        <v>39121405</v>
      </c>
      <c r="G5364" s="62" t="s">
        <v>13633</v>
      </c>
      <c r="H5364" s="62">
        <v>4</v>
      </c>
      <c r="I5364" s="62">
        <v>7</v>
      </c>
      <c r="J5364" s="70">
        <v>100</v>
      </c>
      <c r="K5364" s="71">
        <v>120000</v>
      </c>
      <c r="L5364" s="72" t="s">
        <v>15</v>
      </c>
      <c r="M5364" s="72" t="s">
        <v>254</v>
      </c>
    </row>
    <row r="5365" spans="1:13" s="3" customFormat="1" ht="12.75" x14ac:dyDescent="0.2">
      <c r="A5365" s="62" t="s">
        <v>23</v>
      </c>
      <c r="B5365" s="62" t="s">
        <v>219</v>
      </c>
      <c r="C5365" s="63">
        <v>10</v>
      </c>
      <c r="D5365" s="64" t="s">
        <v>13379</v>
      </c>
      <c r="E5365" s="64" t="s">
        <v>4698</v>
      </c>
      <c r="F5365" s="65">
        <v>39121405</v>
      </c>
      <c r="G5365" s="64" t="s">
        <v>13633</v>
      </c>
      <c r="H5365" s="64">
        <v>4</v>
      </c>
      <c r="I5365" s="64">
        <v>7</v>
      </c>
      <c r="J5365" s="66">
        <v>100</v>
      </c>
      <c r="K5365" s="67">
        <v>320000</v>
      </c>
      <c r="L5365" s="68" t="s">
        <v>15</v>
      </c>
      <c r="M5365" s="68" t="s">
        <v>254</v>
      </c>
    </row>
    <row r="5366" spans="1:13" s="3" customFormat="1" ht="12.75" x14ac:dyDescent="0.2">
      <c r="A5366" s="62" t="s">
        <v>23</v>
      </c>
      <c r="B5366" s="62" t="s">
        <v>219</v>
      </c>
      <c r="C5366" s="63">
        <v>10</v>
      </c>
      <c r="D5366" s="62" t="s">
        <v>13379</v>
      </c>
      <c r="E5366" s="62" t="s">
        <v>4699</v>
      </c>
      <c r="F5366" s="69">
        <v>39121405</v>
      </c>
      <c r="G5366" s="62" t="s">
        <v>13633</v>
      </c>
      <c r="H5366" s="62">
        <v>4</v>
      </c>
      <c r="I5366" s="62">
        <v>7</v>
      </c>
      <c r="J5366" s="70">
        <v>100</v>
      </c>
      <c r="K5366" s="71">
        <v>150000</v>
      </c>
      <c r="L5366" s="72" t="s">
        <v>15</v>
      </c>
      <c r="M5366" s="72" t="s">
        <v>254</v>
      </c>
    </row>
    <row r="5367" spans="1:13" s="3" customFormat="1" ht="12.75" x14ac:dyDescent="0.2">
      <c r="A5367" s="62" t="s">
        <v>23</v>
      </c>
      <c r="B5367" s="62" t="s">
        <v>219</v>
      </c>
      <c r="C5367" s="63">
        <v>10</v>
      </c>
      <c r="D5367" s="64" t="s">
        <v>13379</v>
      </c>
      <c r="E5367" s="64" t="s">
        <v>4700</v>
      </c>
      <c r="F5367" s="65">
        <v>39121405</v>
      </c>
      <c r="G5367" s="64" t="s">
        <v>13633</v>
      </c>
      <c r="H5367" s="64">
        <v>4</v>
      </c>
      <c r="I5367" s="64">
        <v>7</v>
      </c>
      <c r="J5367" s="66">
        <v>100</v>
      </c>
      <c r="K5367" s="67">
        <v>190000</v>
      </c>
      <c r="L5367" s="68" t="s">
        <v>15</v>
      </c>
      <c r="M5367" s="68" t="s">
        <v>254</v>
      </c>
    </row>
    <row r="5368" spans="1:13" s="3" customFormat="1" ht="12.75" x14ac:dyDescent="0.2">
      <c r="A5368" s="62" t="s">
        <v>23</v>
      </c>
      <c r="B5368" s="62" t="s">
        <v>219</v>
      </c>
      <c r="C5368" s="63">
        <v>10</v>
      </c>
      <c r="D5368" s="62" t="s">
        <v>13379</v>
      </c>
      <c r="E5368" s="62" t="s">
        <v>4701</v>
      </c>
      <c r="F5368" s="69">
        <v>39121405</v>
      </c>
      <c r="G5368" s="62" t="s">
        <v>13633</v>
      </c>
      <c r="H5368" s="62">
        <v>4</v>
      </c>
      <c r="I5368" s="62">
        <v>7</v>
      </c>
      <c r="J5368" s="70">
        <v>100</v>
      </c>
      <c r="K5368" s="71">
        <v>200000</v>
      </c>
      <c r="L5368" s="72" t="s">
        <v>15</v>
      </c>
      <c r="M5368" s="72" t="s">
        <v>254</v>
      </c>
    </row>
    <row r="5369" spans="1:13" s="3" customFormat="1" ht="12.75" x14ac:dyDescent="0.2">
      <c r="A5369" s="62" t="s">
        <v>23</v>
      </c>
      <c r="B5369" s="62" t="s">
        <v>219</v>
      </c>
      <c r="C5369" s="63">
        <v>10</v>
      </c>
      <c r="D5369" s="64" t="s">
        <v>13379</v>
      </c>
      <c r="E5369" s="64" t="s">
        <v>4702</v>
      </c>
      <c r="F5369" s="65">
        <v>39121405</v>
      </c>
      <c r="G5369" s="64" t="s">
        <v>13633</v>
      </c>
      <c r="H5369" s="64">
        <v>4</v>
      </c>
      <c r="I5369" s="64">
        <v>7</v>
      </c>
      <c r="J5369" s="66">
        <v>100</v>
      </c>
      <c r="K5369" s="67">
        <v>100000</v>
      </c>
      <c r="L5369" s="68" t="s">
        <v>15</v>
      </c>
      <c r="M5369" s="68" t="s">
        <v>254</v>
      </c>
    </row>
    <row r="5370" spans="1:13" s="3" customFormat="1" ht="12.75" x14ac:dyDescent="0.2">
      <c r="A5370" s="62" t="s">
        <v>23</v>
      </c>
      <c r="B5370" s="62" t="s">
        <v>219</v>
      </c>
      <c r="C5370" s="63">
        <v>10</v>
      </c>
      <c r="D5370" s="62" t="s">
        <v>13379</v>
      </c>
      <c r="E5370" s="62" t="s">
        <v>4703</v>
      </c>
      <c r="F5370" s="69">
        <v>39121405</v>
      </c>
      <c r="G5370" s="62" t="s">
        <v>13633</v>
      </c>
      <c r="H5370" s="62">
        <v>4</v>
      </c>
      <c r="I5370" s="62">
        <v>7</v>
      </c>
      <c r="J5370" s="70">
        <v>100</v>
      </c>
      <c r="K5370" s="71">
        <v>170000</v>
      </c>
      <c r="L5370" s="72" t="s">
        <v>15</v>
      </c>
      <c r="M5370" s="72" t="s">
        <v>254</v>
      </c>
    </row>
    <row r="5371" spans="1:13" s="3" customFormat="1" ht="12.75" x14ac:dyDescent="0.2">
      <c r="A5371" s="62" t="s">
        <v>23</v>
      </c>
      <c r="B5371" s="62" t="s">
        <v>219</v>
      </c>
      <c r="C5371" s="63">
        <v>10</v>
      </c>
      <c r="D5371" s="64" t="s">
        <v>13379</v>
      </c>
      <c r="E5371" s="64" t="s">
        <v>4704</v>
      </c>
      <c r="F5371" s="65">
        <v>39121405</v>
      </c>
      <c r="G5371" s="64" t="s">
        <v>13633</v>
      </c>
      <c r="H5371" s="64">
        <v>4</v>
      </c>
      <c r="I5371" s="64">
        <v>7</v>
      </c>
      <c r="J5371" s="66">
        <v>100</v>
      </c>
      <c r="K5371" s="67">
        <v>150000</v>
      </c>
      <c r="L5371" s="68" t="s">
        <v>15</v>
      </c>
      <c r="M5371" s="68" t="s">
        <v>254</v>
      </c>
    </row>
    <row r="5372" spans="1:13" s="3" customFormat="1" ht="12.75" x14ac:dyDescent="0.2">
      <c r="A5372" s="62" t="s">
        <v>23</v>
      </c>
      <c r="B5372" s="62" t="s">
        <v>221</v>
      </c>
      <c r="C5372" s="63">
        <v>10</v>
      </c>
      <c r="D5372" s="62" t="s">
        <v>13382</v>
      </c>
      <c r="E5372" s="62" t="s">
        <v>4705</v>
      </c>
      <c r="F5372" s="69">
        <v>45141501</v>
      </c>
      <c r="G5372" s="62" t="s">
        <v>13633</v>
      </c>
      <c r="H5372" s="62">
        <v>4</v>
      </c>
      <c r="I5372" s="62">
        <v>7</v>
      </c>
      <c r="J5372" s="70">
        <v>10</v>
      </c>
      <c r="K5372" s="71">
        <v>850000</v>
      </c>
      <c r="L5372" s="72" t="s">
        <v>15</v>
      </c>
      <c r="M5372" s="72" t="s">
        <v>254</v>
      </c>
    </row>
    <row r="5373" spans="1:13" s="3" customFormat="1" ht="12.75" x14ac:dyDescent="0.2">
      <c r="A5373" s="62" t="s">
        <v>23</v>
      </c>
      <c r="B5373" s="62" t="s">
        <v>221</v>
      </c>
      <c r="C5373" s="63">
        <v>10</v>
      </c>
      <c r="D5373" s="64" t="s">
        <v>13382</v>
      </c>
      <c r="E5373" s="64" t="s">
        <v>4706</v>
      </c>
      <c r="F5373" s="65">
        <v>41115705</v>
      </c>
      <c r="G5373" s="64" t="s">
        <v>13633</v>
      </c>
      <c r="H5373" s="64">
        <v>4</v>
      </c>
      <c r="I5373" s="64">
        <v>7</v>
      </c>
      <c r="J5373" s="66">
        <v>10</v>
      </c>
      <c r="K5373" s="67">
        <v>1100000</v>
      </c>
      <c r="L5373" s="68" t="s">
        <v>15</v>
      </c>
      <c r="M5373" s="68" t="s">
        <v>254</v>
      </c>
    </row>
    <row r="5374" spans="1:13" s="3" customFormat="1" ht="12.75" x14ac:dyDescent="0.2">
      <c r="A5374" s="62" t="s">
        <v>23</v>
      </c>
      <c r="B5374" s="62" t="s">
        <v>339</v>
      </c>
      <c r="C5374" s="63">
        <v>10</v>
      </c>
      <c r="D5374" s="62" t="s">
        <v>13386</v>
      </c>
      <c r="E5374" s="62" t="s">
        <v>4707</v>
      </c>
      <c r="F5374" s="69">
        <v>47131500</v>
      </c>
      <c r="G5374" s="62" t="s">
        <v>13633</v>
      </c>
      <c r="H5374" s="62">
        <v>4</v>
      </c>
      <c r="I5374" s="62">
        <v>7</v>
      </c>
      <c r="J5374" s="70">
        <v>30</v>
      </c>
      <c r="K5374" s="71">
        <v>6000000</v>
      </c>
      <c r="L5374" s="72" t="s">
        <v>15</v>
      </c>
      <c r="M5374" s="72" t="s">
        <v>254</v>
      </c>
    </row>
    <row r="5375" spans="1:13" s="3" customFormat="1" ht="12.75" x14ac:dyDescent="0.2">
      <c r="A5375" s="62" t="s">
        <v>23</v>
      </c>
      <c r="B5375" s="62" t="s">
        <v>877</v>
      </c>
      <c r="C5375" s="63">
        <v>10</v>
      </c>
      <c r="D5375" s="64" t="s">
        <v>13496</v>
      </c>
      <c r="E5375" s="64" t="s">
        <v>4708</v>
      </c>
      <c r="F5375" s="65">
        <v>41104816</v>
      </c>
      <c r="G5375" s="64" t="s">
        <v>13633</v>
      </c>
      <c r="H5375" s="64">
        <v>4</v>
      </c>
      <c r="I5375" s="64">
        <v>7</v>
      </c>
      <c r="J5375" s="66">
        <v>2</v>
      </c>
      <c r="K5375" s="67">
        <v>2800000</v>
      </c>
      <c r="L5375" s="68" t="s">
        <v>15</v>
      </c>
      <c r="M5375" s="68" t="s">
        <v>254</v>
      </c>
    </row>
    <row r="5376" spans="1:13" s="3" customFormat="1" ht="12.75" x14ac:dyDescent="0.2">
      <c r="A5376" s="62" t="s">
        <v>23</v>
      </c>
      <c r="B5376" s="62" t="s">
        <v>431</v>
      </c>
      <c r="C5376" s="63">
        <v>10</v>
      </c>
      <c r="D5376" s="62" t="s">
        <v>13375</v>
      </c>
      <c r="E5376" s="62" t="s">
        <v>4709</v>
      </c>
      <c r="F5376" s="69">
        <v>47131805</v>
      </c>
      <c r="G5376" s="62" t="s">
        <v>13633</v>
      </c>
      <c r="H5376" s="62">
        <v>4</v>
      </c>
      <c r="I5376" s="62">
        <v>7</v>
      </c>
      <c r="J5376" s="70">
        <v>80</v>
      </c>
      <c r="K5376" s="71">
        <v>2400000</v>
      </c>
      <c r="L5376" s="72" t="s">
        <v>1760</v>
      </c>
      <c r="M5376" s="72" t="s">
        <v>254</v>
      </c>
    </row>
    <row r="5377" spans="1:13" s="3" customFormat="1" ht="12.75" x14ac:dyDescent="0.2">
      <c r="A5377" s="62" t="s">
        <v>23</v>
      </c>
      <c r="B5377" s="62" t="s">
        <v>1784</v>
      </c>
      <c r="C5377" s="63">
        <v>10</v>
      </c>
      <c r="D5377" s="64" t="s">
        <v>13543</v>
      </c>
      <c r="E5377" s="64" t="s">
        <v>4710</v>
      </c>
      <c r="F5377" s="65">
        <v>15121900</v>
      </c>
      <c r="G5377" s="64" t="s">
        <v>13633</v>
      </c>
      <c r="H5377" s="64">
        <v>4</v>
      </c>
      <c r="I5377" s="64">
        <v>7</v>
      </c>
      <c r="J5377" s="66">
        <v>4</v>
      </c>
      <c r="K5377" s="67">
        <v>56000</v>
      </c>
      <c r="L5377" s="68" t="s">
        <v>1759</v>
      </c>
      <c r="M5377" s="68" t="s">
        <v>254</v>
      </c>
    </row>
    <row r="5378" spans="1:13" s="3" customFormat="1" ht="12.75" x14ac:dyDescent="0.2">
      <c r="A5378" s="62" t="s">
        <v>23</v>
      </c>
      <c r="B5378" s="62" t="s">
        <v>874</v>
      </c>
      <c r="C5378" s="63">
        <v>10</v>
      </c>
      <c r="D5378" s="62" t="s">
        <v>13493</v>
      </c>
      <c r="E5378" s="62" t="s">
        <v>4711</v>
      </c>
      <c r="F5378" s="69">
        <v>24121807</v>
      </c>
      <c r="G5378" s="62" t="s">
        <v>13633</v>
      </c>
      <c r="H5378" s="62">
        <v>4</v>
      </c>
      <c r="I5378" s="62">
        <v>7</v>
      </c>
      <c r="J5378" s="70">
        <v>3</v>
      </c>
      <c r="K5378" s="71">
        <v>180000</v>
      </c>
      <c r="L5378" s="72" t="s">
        <v>15</v>
      </c>
      <c r="M5378" s="72" t="s">
        <v>254</v>
      </c>
    </row>
    <row r="5379" spans="1:13" s="3" customFormat="1" ht="12.75" x14ac:dyDescent="0.2">
      <c r="A5379" s="62" t="s">
        <v>23</v>
      </c>
      <c r="B5379" s="62" t="s">
        <v>439</v>
      </c>
      <c r="C5379" s="63">
        <v>10</v>
      </c>
      <c r="D5379" s="64" t="s">
        <v>13396</v>
      </c>
      <c r="E5379" s="64" t="s">
        <v>4712</v>
      </c>
      <c r="F5379" s="65">
        <v>46181707</v>
      </c>
      <c r="G5379" s="64" t="s">
        <v>13633</v>
      </c>
      <c r="H5379" s="64">
        <v>4</v>
      </c>
      <c r="I5379" s="64">
        <v>7</v>
      </c>
      <c r="J5379" s="66">
        <v>10</v>
      </c>
      <c r="K5379" s="67">
        <v>15000</v>
      </c>
      <c r="L5379" s="68" t="s">
        <v>15</v>
      </c>
      <c r="M5379" s="68" t="s">
        <v>254</v>
      </c>
    </row>
    <row r="5380" spans="1:13" s="3" customFormat="1" ht="12.75" x14ac:dyDescent="0.2">
      <c r="A5380" s="62" t="s">
        <v>23</v>
      </c>
      <c r="B5380" s="62" t="s">
        <v>439</v>
      </c>
      <c r="C5380" s="63">
        <v>10</v>
      </c>
      <c r="D5380" s="62" t="s">
        <v>13396</v>
      </c>
      <c r="E5380" s="62" t="s">
        <v>4713</v>
      </c>
      <c r="F5380" s="69">
        <v>46181707</v>
      </c>
      <c r="G5380" s="62" t="s">
        <v>13633</v>
      </c>
      <c r="H5380" s="62">
        <v>4</v>
      </c>
      <c r="I5380" s="62">
        <v>7</v>
      </c>
      <c r="J5380" s="70">
        <v>10</v>
      </c>
      <c r="K5380" s="71">
        <v>18000</v>
      </c>
      <c r="L5380" s="72" t="s">
        <v>15</v>
      </c>
      <c r="M5380" s="72" t="s">
        <v>254</v>
      </c>
    </row>
    <row r="5381" spans="1:13" s="3" customFormat="1" ht="12.75" x14ac:dyDescent="0.2">
      <c r="A5381" s="62" t="s">
        <v>23</v>
      </c>
      <c r="B5381" s="62" t="s">
        <v>316</v>
      </c>
      <c r="C5381" s="63">
        <v>10</v>
      </c>
      <c r="D5381" s="64" t="s">
        <v>13467</v>
      </c>
      <c r="E5381" s="64" t="s">
        <v>3260</v>
      </c>
      <c r="F5381" s="65">
        <v>78111800</v>
      </c>
      <c r="G5381" s="64" t="s">
        <v>13630</v>
      </c>
      <c r="H5381" s="64">
        <v>2</v>
      </c>
      <c r="I5381" s="64">
        <v>10</v>
      </c>
      <c r="J5381" s="66">
        <v>1</v>
      </c>
      <c r="K5381" s="67">
        <v>6796884</v>
      </c>
      <c r="L5381" s="68" t="s">
        <v>13</v>
      </c>
      <c r="M5381" s="68" t="s">
        <v>254</v>
      </c>
    </row>
    <row r="5382" spans="1:13" s="3" customFormat="1" ht="12.75" x14ac:dyDescent="0.2">
      <c r="A5382" s="62" t="s">
        <v>23</v>
      </c>
      <c r="B5382" s="62" t="s">
        <v>478</v>
      </c>
      <c r="C5382" s="63">
        <v>10</v>
      </c>
      <c r="D5382" s="62" t="s">
        <v>13443</v>
      </c>
      <c r="E5382" s="62" t="s">
        <v>4714</v>
      </c>
      <c r="F5382" s="69">
        <v>40101701</v>
      </c>
      <c r="G5382" s="62" t="s">
        <v>13633</v>
      </c>
      <c r="H5382" s="62">
        <v>3</v>
      </c>
      <c r="I5382" s="62">
        <v>7</v>
      </c>
      <c r="J5382" s="70">
        <v>3</v>
      </c>
      <c r="K5382" s="71">
        <v>9300000</v>
      </c>
      <c r="L5382" s="72" t="s">
        <v>15</v>
      </c>
      <c r="M5382" s="72" t="s">
        <v>254</v>
      </c>
    </row>
    <row r="5383" spans="1:13" s="3" customFormat="1" ht="12.75" x14ac:dyDescent="0.2">
      <c r="A5383" s="62" t="s">
        <v>23</v>
      </c>
      <c r="B5383" s="62" t="s">
        <v>462</v>
      </c>
      <c r="C5383" s="63">
        <v>10</v>
      </c>
      <c r="D5383" s="64" t="s">
        <v>13427</v>
      </c>
      <c r="E5383" s="64" t="s">
        <v>4715</v>
      </c>
      <c r="F5383" s="65">
        <v>27112006</v>
      </c>
      <c r="G5383" s="64" t="s">
        <v>13633</v>
      </c>
      <c r="H5383" s="64">
        <v>3</v>
      </c>
      <c r="I5383" s="64">
        <v>7</v>
      </c>
      <c r="J5383" s="66">
        <v>1</v>
      </c>
      <c r="K5383" s="67">
        <v>2150000</v>
      </c>
      <c r="L5383" s="68" t="s">
        <v>15</v>
      </c>
      <c r="M5383" s="68" t="s">
        <v>254</v>
      </c>
    </row>
    <row r="5384" spans="1:13" s="3" customFormat="1" ht="12.75" x14ac:dyDescent="0.2">
      <c r="A5384" s="62" t="s">
        <v>23</v>
      </c>
      <c r="B5384" s="62" t="s">
        <v>884</v>
      </c>
      <c r="C5384" s="63">
        <v>10</v>
      </c>
      <c r="D5384" s="62" t="s">
        <v>13503</v>
      </c>
      <c r="E5384" s="62" t="s">
        <v>1728</v>
      </c>
      <c r="F5384" s="69">
        <v>85121502</v>
      </c>
      <c r="G5384" s="62" t="s">
        <v>13372</v>
      </c>
      <c r="H5384" s="62">
        <v>1</v>
      </c>
      <c r="I5384" s="62">
        <v>6</v>
      </c>
      <c r="J5384" s="70">
        <v>1</v>
      </c>
      <c r="K5384" s="71">
        <v>17156700</v>
      </c>
      <c r="L5384" s="72" t="s">
        <v>13</v>
      </c>
      <c r="M5384" s="72" t="s">
        <v>254</v>
      </c>
    </row>
    <row r="5385" spans="1:13" s="3" customFormat="1" ht="12.75" x14ac:dyDescent="0.2">
      <c r="A5385" s="62" t="s">
        <v>23</v>
      </c>
      <c r="B5385" s="62" t="s">
        <v>440</v>
      </c>
      <c r="C5385" s="63">
        <v>10</v>
      </c>
      <c r="D5385" s="64" t="s">
        <v>13398</v>
      </c>
      <c r="E5385" s="64" t="s">
        <v>1747</v>
      </c>
      <c r="F5385" s="65">
        <v>60141012</v>
      </c>
      <c r="G5385" s="64" t="s">
        <v>13630</v>
      </c>
      <c r="H5385" s="64">
        <v>2</v>
      </c>
      <c r="I5385" s="64">
        <v>10</v>
      </c>
      <c r="J5385" s="66">
        <v>1</v>
      </c>
      <c r="K5385" s="67">
        <v>1000000</v>
      </c>
      <c r="L5385" s="68" t="s">
        <v>13</v>
      </c>
      <c r="M5385" s="68" t="s">
        <v>254</v>
      </c>
    </row>
    <row r="5386" spans="1:13" s="3" customFormat="1" ht="12.75" x14ac:dyDescent="0.2">
      <c r="A5386" s="62" t="s">
        <v>23</v>
      </c>
      <c r="B5386" s="62" t="s">
        <v>226</v>
      </c>
      <c r="C5386" s="63">
        <v>10</v>
      </c>
      <c r="D5386" s="62" t="s">
        <v>13397</v>
      </c>
      <c r="E5386" s="62" t="s">
        <v>1749</v>
      </c>
      <c r="F5386" s="69">
        <v>81101707</v>
      </c>
      <c r="G5386" s="62" t="s">
        <v>13630</v>
      </c>
      <c r="H5386" s="62">
        <v>2</v>
      </c>
      <c r="I5386" s="62">
        <v>10</v>
      </c>
      <c r="J5386" s="70">
        <v>1</v>
      </c>
      <c r="K5386" s="71">
        <v>2500000</v>
      </c>
      <c r="L5386" s="72" t="s">
        <v>13</v>
      </c>
      <c r="M5386" s="72" t="s">
        <v>254</v>
      </c>
    </row>
    <row r="5387" spans="1:13" s="3" customFormat="1" ht="12.75" x14ac:dyDescent="0.2">
      <c r="A5387" s="62" t="s">
        <v>23</v>
      </c>
      <c r="B5387" s="62" t="s">
        <v>885</v>
      </c>
      <c r="C5387" s="63">
        <v>10</v>
      </c>
      <c r="D5387" s="64" t="s">
        <v>13504</v>
      </c>
      <c r="E5387" s="64" t="s">
        <v>4716</v>
      </c>
      <c r="F5387" s="65">
        <v>90121500</v>
      </c>
      <c r="G5387" s="64" t="s">
        <v>13629</v>
      </c>
      <c r="H5387" s="64">
        <v>1</v>
      </c>
      <c r="I5387" s="64">
        <v>11</v>
      </c>
      <c r="J5387" s="66">
        <v>1</v>
      </c>
      <c r="K5387" s="67">
        <v>9879150</v>
      </c>
      <c r="L5387" s="68" t="s">
        <v>13</v>
      </c>
      <c r="M5387" s="68" t="s">
        <v>254</v>
      </c>
    </row>
    <row r="5388" spans="1:13" s="3" customFormat="1" ht="12.75" x14ac:dyDescent="0.2">
      <c r="A5388" s="62" t="s">
        <v>23</v>
      </c>
      <c r="B5388" s="62" t="s">
        <v>441</v>
      </c>
      <c r="C5388" s="63">
        <v>10</v>
      </c>
      <c r="D5388" s="62" t="s">
        <v>13399</v>
      </c>
      <c r="E5388" s="62" t="s">
        <v>4717</v>
      </c>
      <c r="F5388" s="69">
        <v>78181507</v>
      </c>
      <c r="G5388" s="62" t="s">
        <v>13629</v>
      </c>
      <c r="H5388" s="62">
        <v>2</v>
      </c>
      <c r="I5388" s="62">
        <v>3</v>
      </c>
      <c r="J5388" s="70">
        <v>1</v>
      </c>
      <c r="K5388" s="71">
        <v>4000000</v>
      </c>
      <c r="L5388" s="72" t="s">
        <v>13</v>
      </c>
      <c r="M5388" s="72" t="s">
        <v>254</v>
      </c>
    </row>
    <row r="5389" spans="1:13" s="3" customFormat="1" ht="12.75" x14ac:dyDescent="0.2">
      <c r="A5389" s="62" t="s">
        <v>23</v>
      </c>
      <c r="B5389" s="62" t="s">
        <v>268</v>
      </c>
      <c r="C5389" s="63">
        <v>10</v>
      </c>
      <c r="D5389" s="64" t="s">
        <v>13385</v>
      </c>
      <c r="E5389" s="64" t="s">
        <v>4148</v>
      </c>
      <c r="F5389" s="65">
        <v>53131608</v>
      </c>
      <c r="G5389" s="64" t="s">
        <v>13636</v>
      </c>
      <c r="H5389" s="64">
        <v>3</v>
      </c>
      <c r="I5389" s="64">
        <v>3</v>
      </c>
      <c r="J5389" s="66">
        <v>1</v>
      </c>
      <c r="K5389" s="67">
        <v>89850</v>
      </c>
      <c r="L5389" s="68" t="s">
        <v>15</v>
      </c>
      <c r="M5389" s="68" t="s">
        <v>254</v>
      </c>
    </row>
    <row r="5390" spans="1:13" s="3" customFormat="1" ht="12.75" x14ac:dyDescent="0.2">
      <c r="A5390" s="62" t="s">
        <v>23</v>
      </c>
      <c r="B5390" s="62" t="s">
        <v>216</v>
      </c>
      <c r="C5390" s="63">
        <v>10</v>
      </c>
      <c r="D5390" s="62" t="s">
        <v>13377</v>
      </c>
      <c r="E5390" s="62" t="s">
        <v>1356</v>
      </c>
      <c r="F5390" s="69">
        <v>47131611</v>
      </c>
      <c r="G5390" s="62" t="s">
        <v>13636</v>
      </c>
      <c r="H5390" s="62">
        <v>3</v>
      </c>
      <c r="I5390" s="62">
        <v>3</v>
      </c>
      <c r="J5390" s="70">
        <v>6</v>
      </c>
      <c r="K5390" s="71">
        <v>18000</v>
      </c>
      <c r="L5390" s="72" t="s">
        <v>15</v>
      </c>
      <c r="M5390" s="72" t="s">
        <v>254</v>
      </c>
    </row>
    <row r="5391" spans="1:13" s="3" customFormat="1" ht="12.75" x14ac:dyDescent="0.2">
      <c r="A5391" s="62" t="s">
        <v>23</v>
      </c>
      <c r="B5391" s="62" t="s">
        <v>217</v>
      </c>
      <c r="C5391" s="63">
        <v>10</v>
      </c>
      <c r="D5391" s="64" t="s">
        <v>13378</v>
      </c>
      <c r="E5391" s="64" t="s">
        <v>4150</v>
      </c>
      <c r="F5391" s="65">
        <v>47131618</v>
      </c>
      <c r="G5391" s="64" t="s">
        <v>13636</v>
      </c>
      <c r="H5391" s="64">
        <v>3</v>
      </c>
      <c r="I5391" s="64">
        <v>3</v>
      </c>
      <c r="J5391" s="66">
        <v>12</v>
      </c>
      <c r="K5391" s="67">
        <v>90000</v>
      </c>
      <c r="L5391" s="68" t="s">
        <v>15</v>
      </c>
      <c r="M5391" s="68" t="s">
        <v>254</v>
      </c>
    </row>
    <row r="5392" spans="1:13" s="3" customFormat="1" ht="12.75" x14ac:dyDescent="0.2">
      <c r="A5392" s="62" t="s">
        <v>23</v>
      </c>
      <c r="B5392" s="62" t="s">
        <v>216</v>
      </c>
      <c r="C5392" s="63">
        <v>10</v>
      </c>
      <c r="D5392" s="62" t="s">
        <v>13377</v>
      </c>
      <c r="E5392" s="62" t="s">
        <v>4151</v>
      </c>
      <c r="F5392" s="69">
        <v>47121804</v>
      </c>
      <c r="G5392" s="62" t="s">
        <v>13636</v>
      </c>
      <c r="H5392" s="62">
        <v>3</v>
      </c>
      <c r="I5392" s="62">
        <v>3</v>
      </c>
      <c r="J5392" s="70">
        <v>6</v>
      </c>
      <c r="K5392" s="71">
        <v>96000</v>
      </c>
      <c r="L5392" s="72" t="s">
        <v>15</v>
      </c>
      <c r="M5392" s="72" t="s">
        <v>254</v>
      </c>
    </row>
    <row r="5393" spans="1:13" s="3" customFormat="1" ht="12.75" x14ac:dyDescent="0.2">
      <c r="A5393" s="62" t="s">
        <v>23</v>
      </c>
      <c r="B5393" s="62" t="s">
        <v>433</v>
      </c>
      <c r="C5393" s="63">
        <v>10</v>
      </c>
      <c r="D5393" s="64" t="s">
        <v>13383</v>
      </c>
      <c r="E5393" s="64" t="s">
        <v>4152</v>
      </c>
      <c r="F5393" s="65">
        <v>47131831</v>
      </c>
      <c r="G5393" s="64" t="s">
        <v>13636</v>
      </c>
      <c r="H5393" s="64">
        <v>3</v>
      </c>
      <c r="I5393" s="64">
        <v>3</v>
      </c>
      <c r="J5393" s="66">
        <v>6</v>
      </c>
      <c r="K5393" s="67">
        <v>120000</v>
      </c>
      <c r="L5393" s="68" t="s">
        <v>1760</v>
      </c>
      <c r="M5393" s="68" t="s">
        <v>254</v>
      </c>
    </row>
    <row r="5394" spans="1:13" s="3" customFormat="1" ht="12.75" x14ac:dyDescent="0.2">
      <c r="A5394" s="62" t="s">
        <v>23</v>
      </c>
      <c r="B5394" s="62" t="s">
        <v>433</v>
      </c>
      <c r="C5394" s="63">
        <v>10</v>
      </c>
      <c r="D5394" s="62" t="s">
        <v>13383</v>
      </c>
      <c r="E5394" s="62" t="s">
        <v>4153</v>
      </c>
      <c r="F5394" s="69">
        <v>47131807</v>
      </c>
      <c r="G5394" s="62" t="s">
        <v>13636</v>
      </c>
      <c r="H5394" s="62">
        <v>3</v>
      </c>
      <c r="I5394" s="62">
        <v>3</v>
      </c>
      <c r="J5394" s="70">
        <v>3</v>
      </c>
      <c r="K5394" s="71">
        <v>75000</v>
      </c>
      <c r="L5394" s="72" t="s">
        <v>15</v>
      </c>
      <c r="M5394" s="72" t="s">
        <v>254</v>
      </c>
    </row>
    <row r="5395" spans="1:13" s="3" customFormat="1" ht="12.75" x14ac:dyDescent="0.2">
      <c r="A5395" s="62" t="s">
        <v>23</v>
      </c>
      <c r="B5395" s="62" t="s">
        <v>268</v>
      </c>
      <c r="C5395" s="63">
        <v>10</v>
      </c>
      <c r="D5395" s="64" t="s">
        <v>13385</v>
      </c>
      <c r="E5395" s="64" t="s">
        <v>4154</v>
      </c>
      <c r="F5395" s="65">
        <v>47131802</v>
      </c>
      <c r="G5395" s="64" t="s">
        <v>13636</v>
      </c>
      <c r="H5395" s="64">
        <v>3</v>
      </c>
      <c r="I5395" s="64">
        <v>3</v>
      </c>
      <c r="J5395" s="66">
        <v>4</v>
      </c>
      <c r="K5395" s="67">
        <v>60000</v>
      </c>
      <c r="L5395" s="68" t="s">
        <v>15</v>
      </c>
      <c r="M5395" s="68" t="s">
        <v>254</v>
      </c>
    </row>
    <row r="5396" spans="1:13" s="3" customFormat="1" ht="12.75" x14ac:dyDescent="0.2">
      <c r="A5396" s="62" t="s">
        <v>23</v>
      </c>
      <c r="B5396" s="62" t="s">
        <v>217</v>
      </c>
      <c r="C5396" s="63">
        <v>10</v>
      </c>
      <c r="D5396" s="62" t="s">
        <v>13378</v>
      </c>
      <c r="E5396" s="62" t="s">
        <v>4155</v>
      </c>
      <c r="F5396" s="69">
        <v>47131600</v>
      </c>
      <c r="G5396" s="62" t="s">
        <v>13636</v>
      </c>
      <c r="H5396" s="62">
        <v>3</v>
      </c>
      <c r="I5396" s="62">
        <v>3</v>
      </c>
      <c r="J5396" s="70">
        <v>10</v>
      </c>
      <c r="K5396" s="71">
        <v>40000</v>
      </c>
      <c r="L5396" s="72" t="s">
        <v>15</v>
      </c>
      <c r="M5396" s="72" t="s">
        <v>254</v>
      </c>
    </row>
    <row r="5397" spans="1:13" s="3" customFormat="1" ht="12.75" x14ac:dyDescent="0.2">
      <c r="A5397" s="62" t="s">
        <v>23</v>
      </c>
      <c r="B5397" s="62" t="s">
        <v>268</v>
      </c>
      <c r="C5397" s="63">
        <v>10</v>
      </c>
      <c r="D5397" s="64" t="s">
        <v>13385</v>
      </c>
      <c r="E5397" s="64" t="s">
        <v>4159</v>
      </c>
      <c r="F5397" s="65">
        <v>47131803</v>
      </c>
      <c r="G5397" s="64" t="s">
        <v>13636</v>
      </c>
      <c r="H5397" s="64">
        <v>3</v>
      </c>
      <c r="I5397" s="64">
        <v>3</v>
      </c>
      <c r="J5397" s="66">
        <v>10</v>
      </c>
      <c r="K5397" s="67">
        <v>430000</v>
      </c>
      <c r="L5397" s="68" t="s">
        <v>15</v>
      </c>
      <c r="M5397" s="68" t="s">
        <v>254</v>
      </c>
    </row>
    <row r="5398" spans="1:13" s="3" customFormat="1" ht="12.75" x14ac:dyDescent="0.2">
      <c r="A5398" s="62" t="s">
        <v>23</v>
      </c>
      <c r="B5398" s="62" t="s">
        <v>216</v>
      </c>
      <c r="C5398" s="63">
        <v>10</v>
      </c>
      <c r="D5398" s="62" t="s">
        <v>13377</v>
      </c>
      <c r="E5398" s="62" t="s">
        <v>4157</v>
      </c>
      <c r="F5398" s="69">
        <v>24112006</v>
      </c>
      <c r="G5398" s="62" t="s">
        <v>13636</v>
      </c>
      <c r="H5398" s="62">
        <v>3</v>
      </c>
      <c r="I5398" s="62">
        <v>3</v>
      </c>
      <c r="J5398" s="70">
        <v>6</v>
      </c>
      <c r="K5398" s="71">
        <v>48000</v>
      </c>
      <c r="L5398" s="72" t="s">
        <v>15</v>
      </c>
      <c r="M5398" s="72" t="s">
        <v>254</v>
      </c>
    </row>
    <row r="5399" spans="1:13" s="3" customFormat="1" ht="12.75" x14ac:dyDescent="0.2">
      <c r="A5399" s="62" t="s">
        <v>23</v>
      </c>
      <c r="B5399" s="62" t="s">
        <v>268</v>
      </c>
      <c r="C5399" s="63">
        <v>10</v>
      </c>
      <c r="D5399" s="64" t="s">
        <v>13385</v>
      </c>
      <c r="E5399" s="64" t="s">
        <v>4161</v>
      </c>
      <c r="F5399" s="65">
        <v>47131821</v>
      </c>
      <c r="G5399" s="64" t="s">
        <v>13636</v>
      </c>
      <c r="H5399" s="64">
        <v>3</v>
      </c>
      <c r="I5399" s="64">
        <v>3</v>
      </c>
      <c r="J5399" s="66">
        <v>6</v>
      </c>
      <c r="K5399" s="67">
        <v>54000</v>
      </c>
      <c r="L5399" s="68" t="s">
        <v>15</v>
      </c>
      <c r="M5399" s="68" t="s">
        <v>254</v>
      </c>
    </row>
    <row r="5400" spans="1:13" s="3" customFormat="1" ht="12.75" x14ac:dyDescent="0.2">
      <c r="A5400" s="62" t="s">
        <v>23</v>
      </c>
      <c r="B5400" s="62" t="s">
        <v>885</v>
      </c>
      <c r="C5400" s="63">
        <v>16</v>
      </c>
      <c r="D5400" s="62" t="s">
        <v>13504</v>
      </c>
      <c r="E5400" s="62" t="s">
        <v>4718</v>
      </c>
      <c r="F5400" s="69">
        <v>90121500</v>
      </c>
      <c r="G5400" s="62" t="s">
        <v>13629</v>
      </c>
      <c r="H5400" s="62">
        <v>1</v>
      </c>
      <c r="I5400" s="62">
        <v>12</v>
      </c>
      <c r="J5400" s="70">
        <v>1</v>
      </c>
      <c r="K5400" s="71">
        <v>17000000</v>
      </c>
      <c r="L5400" s="72" t="s">
        <v>13</v>
      </c>
      <c r="M5400" s="72" t="s">
        <v>254</v>
      </c>
    </row>
    <row r="5401" spans="1:13" s="3" customFormat="1" ht="12.75" x14ac:dyDescent="0.2">
      <c r="A5401" s="62" t="s">
        <v>25</v>
      </c>
      <c r="B5401" s="62" t="s">
        <v>11244</v>
      </c>
      <c r="C5401" s="63">
        <v>10</v>
      </c>
      <c r="D5401" s="62" t="s">
        <v>13353</v>
      </c>
      <c r="E5401" s="62" t="s">
        <v>13353</v>
      </c>
      <c r="F5401" s="69">
        <v>0</v>
      </c>
      <c r="G5401" s="62" t="s">
        <v>253</v>
      </c>
      <c r="H5401" s="62">
        <v>1</v>
      </c>
      <c r="I5401" s="62">
        <v>11</v>
      </c>
      <c r="J5401" s="70">
        <v>1</v>
      </c>
      <c r="K5401" s="71">
        <v>60882359</v>
      </c>
      <c r="L5401" s="72" t="s">
        <v>13</v>
      </c>
      <c r="M5401" s="72" t="s">
        <v>254</v>
      </c>
    </row>
    <row r="5402" spans="1:13" s="3" customFormat="1" ht="12.75" x14ac:dyDescent="0.2">
      <c r="A5402" s="62" t="s">
        <v>25</v>
      </c>
      <c r="B5402" s="62" t="s">
        <v>429</v>
      </c>
      <c r="C5402" s="63">
        <v>10</v>
      </c>
      <c r="D5402" s="64" t="s">
        <v>13373</v>
      </c>
      <c r="E5402" s="64" t="s">
        <v>4723</v>
      </c>
      <c r="F5402" s="65">
        <v>93161601</v>
      </c>
      <c r="G5402" s="64" t="s">
        <v>13629</v>
      </c>
      <c r="H5402" s="64">
        <v>1</v>
      </c>
      <c r="I5402" s="64">
        <v>12</v>
      </c>
      <c r="J5402" s="66">
        <v>1</v>
      </c>
      <c r="K5402" s="67">
        <v>3245440</v>
      </c>
      <c r="L5402" s="68" t="s">
        <v>13</v>
      </c>
      <c r="M5402" s="68" t="s">
        <v>254</v>
      </c>
    </row>
    <row r="5403" spans="1:13" s="3" customFormat="1" ht="12.75" x14ac:dyDescent="0.2">
      <c r="A5403" s="62" t="s">
        <v>25</v>
      </c>
      <c r="B5403" s="62" t="s">
        <v>886</v>
      </c>
      <c r="C5403" s="63">
        <v>10</v>
      </c>
      <c r="D5403" s="62" t="s">
        <v>13505</v>
      </c>
      <c r="E5403" s="62" t="s">
        <v>4724</v>
      </c>
      <c r="F5403" s="69">
        <v>93161602</v>
      </c>
      <c r="G5403" s="62" t="s">
        <v>13629</v>
      </c>
      <c r="H5403" s="62">
        <v>1</v>
      </c>
      <c r="I5403" s="62">
        <v>12</v>
      </c>
      <c r="J5403" s="70">
        <v>1</v>
      </c>
      <c r="K5403" s="71">
        <v>174994057</v>
      </c>
      <c r="L5403" s="72" t="s">
        <v>13</v>
      </c>
      <c r="M5403" s="72" t="s">
        <v>254</v>
      </c>
    </row>
    <row r="5404" spans="1:13" s="3" customFormat="1" ht="12.75" x14ac:dyDescent="0.2">
      <c r="A5404" s="62" t="s">
        <v>25</v>
      </c>
      <c r="B5404" s="62" t="s">
        <v>886</v>
      </c>
      <c r="C5404" s="63">
        <v>10</v>
      </c>
      <c r="D5404" s="64" t="s">
        <v>13505</v>
      </c>
      <c r="E5404" s="64" t="s">
        <v>4725</v>
      </c>
      <c r="F5404" s="65">
        <v>93161602</v>
      </c>
      <c r="G5404" s="64" t="s">
        <v>13629</v>
      </c>
      <c r="H5404" s="64">
        <v>1</v>
      </c>
      <c r="I5404" s="64">
        <v>12</v>
      </c>
      <c r="J5404" s="66">
        <v>1</v>
      </c>
      <c r="K5404" s="67">
        <v>28737769</v>
      </c>
      <c r="L5404" s="68" t="s">
        <v>13</v>
      </c>
      <c r="M5404" s="68" t="s">
        <v>254</v>
      </c>
    </row>
    <row r="5405" spans="1:13" s="3" customFormat="1" ht="12.75" x14ac:dyDescent="0.2">
      <c r="A5405" s="62" t="s">
        <v>25</v>
      </c>
      <c r="B5405" s="62" t="s">
        <v>468</v>
      </c>
      <c r="C5405" s="63">
        <v>10</v>
      </c>
      <c r="D5405" s="62" t="s">
        <v>13433</v>
      </c>
      <c r="E5405" s="62" t="s">
        <v>4726</v>
      </c>
      <c r="F5405" s="69">
        <v>23101502</v>
      </c>
      <c r="G5405" s="62" t="s">
        <v>13633</v>
      </c>
      <c r="H5405" s="62">
        <v>3</v>
      </c>
      <c r="I5405" s="62">
        <v>7</v>
      </c>
      <c r="J5405" s="70">
        <v>1</v>
      </c>
      <c r="K5405" s="71">
        <v>402174</v>
      </c>
      <c r="L5405" s="72" t="s">
        <v>15</v>
      </c>
      <c r="M5405" s="72" t="s">
        <v>254</v>
      </c>
    </row>
    <row r="5406" spans="1:13" s="3" customFormat="1" ht="12.75" x14ac:dyDescent="0.2">
      <c r="A5406" s="62" t="s">
        <v>25</v>
      </c>
      <c r="B5406" s="62" t="s">
        <v>466</v>
      </c>
      <c r="C5406" s="63">
        <v>10</v>
      </c>
      <c r="D5406" s="64" t="s">
        <v>13431</v>
      </c>
      <c r="E5406" s="64" t="s">
        <v>4727</v>
      </c>
      <c r="F5406" s="65">
        <v>41111606</v>
      </c>
      <c r="G5406" s="64" t="s">
        <v>13633</v>
      </c>
      <c r="H5406" s="64">
        <v>3</v>
      </c>
      <c r="I5406" s="64">
        <v>7</v>
      </c>
      <c r="J5406" s="66">
        <v>1</v>
      </c>
      <c r="K5406" s="67">
        <v>3005455</v>
      </c>
      <c r="L5406" s="68" t="s">
        <v>15</v>
      </c>
      <c r="M5406" s="68" t="s">
        <v>254</v>
      </c>
    </row>
    <row r="5407" spans="1:13" s="3" customFormat="1" ht="12.75" x14ac:dyDescent="0.2">
      <c r="A5407" s="62" t="s">
        <v>25</v>
      </c>
      <c r="B5407" s="62" t="s">
        <v>466</v>
      </c>
      <c r="C5407" s="63">
        <v>10</v>
      </c>
      <c r="D5407" s="62" t="s">
        <v>13431</v>
      </c>
      <c r="E5407" s="62" t="s">
        <v>4728</v>
      </c>
      <c r="F5407" s="69">
        <v>41113600</v>
      </c>
      <c r="G5407" s="62" t="s">
        <v>13633</v>
      </c>
      <c r="H5407" s="62">
        <v>3</v>
      </c>
      <c r="I5407" s="62">
        <v>7</v>
      </c>
      <c r="J5407" s="70">
        <v>1</v>
      </c>
      <c r="K5407" s="71">
        <v>531303</v>
      </c>
      <c r="L5407" s="72" t="s">
        <v>15</v>
      </c>
      <c r="M5407" s="72" t="s">
        <v>254</v>
      </c>
    </row>
    <row r="5408" spans="1:13" s="3" customFormat="1" ht="12.75" x14ac:dyDescent="0.2">
      <c r="A5408" s="62" t="s">
        <v>25</v>
      </c>
      <c r="B5408" s="62" t="s">
        <v>466</v>
      </c>
      <c r="C5408" s="63">
        <v>10</v>
      </c>
      <c r="D5408" s="64" t="s">
        <v>13431</v>
      </c>
      <c r="E5408" s="64" t="s">
        <v>4729</v>
      </c>
      <c r="F5408" s="65">
        <v>41113600</v>
      </c>
      <c r="G5408" s="64" t="s">
        <v>13633</v>
      </c>
      <c r="H5408" s="64">
        <v>3</v>
      </c>
      <c r="I5408" s="64">
        <v>7</v>
      </c>
      <c r="J5408" s="66">
        <v>4</v>
      </c>
      <c r="K5408" s="67">
        <v>3018588</v>
      </c>
      <c r="L5408" s="68" t="s">
        <v>15</v>
      </c>
      <c r="M5408" s="68" t="s">
        <v>254</v>
      </c>
    </row>
    <row r="5409" spans="1:13" s="3" customFormat="1" ht="12.75" x14ac:dyDescent="0.2">
      <c r="A5409" s="62" t="s">
        <v>25</v>
      </c>
      <c r="B5409" s="62" t="s">
        <v>466</v>
      </c>
      <c r="C5409" s="63">
        <v>10</v>
      </c>
      <c r="D5409" s="62" t="s">
        <v>13431</v>
      </c>
      <c r="E5409" s="62" t="s">
        <v>4730</v>
      </c>
      <c r="F5409" s="69">
        <v>41103300</v>
      </c>
      <c r="G5409" s="62" t="s">
        <v>13633</v>
      </c>
      <c r="H5409" s="62">
        <v>3</v>
      </c>
      <c r="I5409" s="62">
        <v>7</v>
      </c>
      <c r="J5409" s="70">
        <v>2</v>
      </c>
      <c r="K5409" s="71">
        <v>968726</v>
      </c>
      <c r="L5409" s="72" t="s">
        <v>15</v>
      </c>
      <c r="M5409" s="72" t="s">
        <v>254</v>
      </c>
    </row>
    <row r="5410" spans="1:13" s="3" customFormat="1" ht="12.75" x14ac:dyDescent="0.2">
      <c r="A5410" s="62" t="s">
        <v>25</v>
      </c>
      <c r="B5410" s="62" t="s">
        <v>468</v>
      </c>
      <c r="C5410" s="63">
        <v>10</v>
      </c>
      <c r="D5410" s="64" t="s">
        <v>13433</v>
      </c>
      <c r="E5410" s="64" t="s">
        <v>4731</v>
      </c>
      <c r="F5410" s="65">
        <v>23101501</v>
      </c>
      <c r="G5410" s="64" t="s">
        <v>13633</v>
      </c>
      <c r="H5410" s="64">
        <v>3</v>
      </c>
      <c r="I5410" s="64">
        <v>7</v>
      </c>
      <c r="J5410" s="66">
        <v>1</v>
      </c>
      <c r="K5410" s="67">
        <v>1155000</v>
      </c>
      <c r="L5410" s="68" t="s">
        <v>15</v>
      </c>
      <c r="M5410" s="68" t="s">
        <v>254</v>
      </c>
    </row>
    <row r="5411" spans="1:13" s="3" customFormat="1" ht="12.75" x14ac:dyDescent="0.2">
      <c r="A5411" s="62" t="s">
        <v>25</v>
      </c>
      <c r="B5411" s="62" t="s">
        <v>468</v>
      </c>
      <c r="C5411" s="63">
        <v>10</v>
      </c>
      <c r="D5411" s="62" t="s">
        <v>13433</v>
      </c>
      <c r="E5411" s="62" t="s">
        <v>4732</v>
      </c>
      <c r="F5411" s="69">
        <v>23101500</v>
      </c>
      <c r="G5411" s="62" t="s">
        <v>13633</v>
      </c>
      <c r="H5411" s="62">
        <v>3</v>
      </c>
      <c r="I5411" s="62">
        <v>7</v>
      </c>
      <c r="J5411" s="70">
        <v>1</v>
      </c>
      <c r="K5411" s="71">
        <v>1942500</v>
      </c>
      <c r="L5411" s="72" t="s">
        <v>15</v>
      </c>
      <c r="M5411" s="72" t="s">
        <v>254</v>
      </c>
    </row>
    <row r="5412" spans="1:13" s="3" customFormat="1" ht="12.75" x14ac:dyDescent="0.2">
      <c r="A5412" s="62" t="s">
        <v>25</v>
      </c>
      <c r="B5412" s="62" t="s">
        <v>459</v>
      </c>
      <c r="C5412" s="63">
        <v>10</v>
      </c>
      <c r="D5412" s="64" t="s">
        <v>13423</v>
      </c>
      <c r="E5412" s="64" t="s">
        <v>4733</v>
      </c>
      <c r="F5412" s="65">
        <v>40151513</v>
      </c>
      <c r="G5412" s="64" t="s">
        <v>13630</v>
      </c>
      <c r="H5412" s="64">
        <v>3</v>
      </c>
      <c r="I5412" s="64">
        <v>3</v>
      </c>
      <c r="J5412" s="66">
        <v>1</v>
      </c>
      <c r="K5412" s="67">
        <v>800000</v>
      </c>
      <c r="L5412" s="68" t="s">
        <v>15</v>
      </c>
      <c r="M5412" s="68" t="s">
        <v>254</v>
      </c>
    </row>
    <row r="5413" spans="1:13" s="3" customFormat="1" ht="12.75" x14ac:dyDescent="0.2">
      <c r="A5413" s="62" t="s">
        <v>25</v>
      </c>
      <c r="B5413" s="62" t="s">
        <v>468</v>
      </c>
      <c r="C5413" s="63">
        <v>10</v>
      </c>
      <c r="D5413" s="62" t="s">
        <v>13433</v>
      </c>
      <c r="E5413" s="62" t="s">
        <v>4734</v>
      </c>
      <c r="F5413" s="69">
        <v>23101502</v>
      </c>
      <c r="G5413" s="62" t="s">
        <v>13633</v>
      </c>
      <c r="H5413" s="62">
        <v>3</v>
      </c>
      <c r="I5413" s="62">
        <v>7</v>
      </c>
      <c r="J5413" s="70">
        <v>1</v>
      </c>
      <c r="K5413" s="71">
        <v>866250</v>
      </c>
      <c r="L5413" s="72" t="s">
        <v>15</v>
      </c>
      <c r="M5413" s="72" t="s">
        <v>254</v>
      </c>
    </row>
    <row r="5414" spans="1:13" s="3" customFormat="1" ht="12.75" x14ac:dyDescent="0.2">
      <c r="A5414" s="62" t="s">
        <v>25</v>
      </c>
      <c r="B5414" s="62" t="s">
        <v>468</v>
      </c>
      <c r="C5414" s="63">
        <v>10</v>
      </c>
      <c r="D5414" s="64" t="s">
        <v>13433</v>
      </c>
      <c r="E5414" s="64" t="s">
        <v>4735</v>
      </c>
      <c r="F5414" s="65">
        <v>23101510</v>
      </c>
      <c r="G5414" s="64" t="s">
        <v>13633</v>
      </c>
      <c r="H5414" s="64">
        <v>3</v>
      </c>
      <c r="I5414" s="64">
        <v>7</v>
      </c>
      <c r="J5414" s="66">
        <v>1</v>
      </c>
      <c r="K5414" s="67">
        <v>628950</v>
      </c>
      <c r="L5414" s="68" t="s">
        <v>15</v>
      </c>
      <c r="M5414" s="68" t="s">
        <v>254</v>
      </c>
    </row>
    <row r="5415" spans="1:13" s="3" customFormat="1" ht="12.75" x14ac:dyDescent="0.2">
      <c r="A5415" s="62" t="s">
        <v>25</v>
      </c>
      <c r="B5415" s="62" t="s">
        <v>405</v>
      </c>
      <c r="C5415" s="63">
        <v>10</v>
      </c>
      <c r="D5415" s="62" t="s">
        <v>13426</v>
      </c>
      <c r="E5415" s="62" t="s">
        <v>621</v>
      </c>
      <c r="F5415" s="69">
        <v>47121610</v>
      </c>
      <c r="G5415" s="62" t="s">
        <v>13630</v>
      </c>
      <c r="H5415" s="62">
        <v>3</v>
      </c>
      <c r="I5415" s="62">
        <v>3</v>
      </c>
      <c r="J5415" s="70">
        <v>1</v>
      </c>
      <c r="K5415" s="71">
        <v>524790</v>
      </c>
      <c r="L5415" s="72" t="s">
        <v>15</v>
      </c>
      <c r="M5415" s="72" t="s">
        <v>254</v>
      </c>
    </row>
    <row r="5416" spans="1:13" s="3" customFormat="1" ht="12.75" x14ac:dyDescent="0.2">
      <c r="A5416" s="62" t="s">
        <v>25</v>
      </c>
      <c r="B5416" s="62" t="s">
        <v>465</v>
      </c>
      <c r="C5416" s="63">
        <v>10</v>
      </c>
      <c r="D5416" s="64" t="s">
        <v>13430</v>
      </c>
      <c r="E5416" s="64" t="s">
        <v>4736</v>
      </c>
      <c r="F5416" s="65">
        <v>26111704</v>
      </c>
      <c r="G5416" s="64" t="s">
        <v>13630</v>
      </c>
      <c r="H5416" s="64">
        <v>4</v>
      </c>
      <c r="I5416" s="64">
        <v>3</v>
      </c>
      <c r="J5416" s="66">
        <v>2</v>
      </c>
      <c r="K5416" s="67">
        <v>472500</v>
      </c>
      <c r="L5416" s="68" t="s">
        <v>15</v>
      </c>
      <c r="M5416" s="68" t="s">
        <v>254</v>
      </c>
    </row>
    <row r="5417" spans="1:13" s="3" customFormat="1" ht="12.75" x14ac:dyDescent="0.2">
      <c r="A5417" s="62" t="s">
        <v>25</v>
      </c>
      <c r="B5417" s="62" t="s">
        <v>219</v>
      </c>
      <c r="C5417" s="63">
        <v>10</v>
      </c>
      <c r="D5417" s="62" t="s">
        <v>13379</v>
      </c>
      <c r="E5417" s="62" t="s">
        <v>4737</v>
      </c>
      <c r="F5417" s="69">
        <v>27111742</v>
      </c>
      <c r="G5417" s="62" t="s">
        <v>13633</v>
      </c>
      <c r="H5417" s="62">
        <v>3</v>
      </c>
      <c r="I5417" s="62">
        <v>7</v>
      </c>
      <c r="J5417" s="70">
        <v>1</v>
      </c>
      <c r="K5417" s="71">
        <v>32661</v>
      </c>
      <c r="L5417" s="72" t="s">
        <v>15</v>
      </c>
      <c r="M5417" s="72" t="s">
        <v>254</v>
      </c>
    </row>
    <row r="5418" spans="1:13" s="3" customFormat="1" ht="12.75" x14ac:dyDescent="0.2">
      <c r="A5418" s="62" t="s">
        <v>25</v>
      </c>
      <c r="B5418" s="62" t="s">
        <v>219</v>
      </c>
      <c r="C5418" s="63">
        <v>10</v>
      </c>
      <c r="D5418" s="64" t="s">
        <v>13379</v>
      </c>
      <c r="E5418" s="64" t="s">
        <v>4738</v>
      </c>
      <c r="F5418" s="65">
        <v>27111726</v>
      </c>
      <c r="G5418" s="64" t="s">
        <v>13633</v>
      </c>
      <c r="H5418" s="64">
        <v>3</v>
      </c>
      <c r="I5418" s="64">
        <v>7</v>
      </c>
      <c r="J5418" s="66">
        <v>5</v>
      </c>
      <c r="K5418" s="67">
        <v>157995</v>
      </c>
      <c r="L5418" s="68" t="s">
        <v>15</v>
      </c>
      <c r="M5418" s="68" t="s">
        <v>254</v>
      </c>
    </row>
    <row r="5419" spans="1:13" s="3" customFormat="1" ht="12.75" x14ac:dyDescent="0.2">
      <c r="A5419" s="62" t="s">
        <v>25</v>
      </c>
      <c r="B5419" s="62" t="s">
        <v>219</v>
      </c>
      <c r="C5419" s="63">
        <v>10</v>
      </c>
      <c r="D5419" s="62" t="s">
        <v>13379</v>
      </c>
      <c r="E5419" s="62" t="s">
        <v>4739</v>
      </c>
      <c r="F5419" s="69">
        <v>27111707</v>
      </c>
      <c r="G5419" s="62" t="s">
        <v>13633</v>
      </c>
      <c r="H5419" s="62">
        <v>3</v>
      </c>
      <c r="I5419" s="62">
        <v>7</v>
      </c>
      <c r="J5419" s="70">
        <v>2</v>
      </c>
      <c r="K5419" s="71">
        <v>66024</v>
      </c>
      <c r="L5419" s="72" t="s">
        <v>15</v>
      </c>
      <c r="M5419" s="72" t="s">
        <v>254</v>
      </c>
    </row>
    <row r="5420" spans="1:13" s="3" customFormat="1" ht="12.75" x14ac:dyDescent="0.2">
      <c r="A5420" s="62" t="s">
        <v>25</v>
      </c>
      <c r="B5420" s="62" t="s">
        <v>219</v>
      </c>
      <c r="C5420" s="63">
        <v>10</v>
      </c>
      <c r="D5420" s="64" t="s">
        <v>13379</v>
      </c>
      <c r="E5420" s="64" t="s">
        <v>4740</v>
      </c>
      <c r="F5420" s="65">
        <v>27111726</v>
      </c>
      <c r="G5420" s="64" t="s">
        <v>13633</v>
      </c>
      <c r="H5420" s="64">
        <v>3</v>
      </c>
      <c r="I5420" s="64">
        <v>7</v>
      </c>
      <c r="J5420" s="66">
        <v>5</v>
      </c>
      <c r="K5420" s="67">
        <v>46555</v>
      </c>
      <c r="L5420" s="68" t="s">
        <v>15</v>
      </c>
      <c r="M5420" s="68" t="s">
        <v>254</v>
      </c>
    </row>
    <row r="5421" spans="1:13" s="3" customFormat="1" ht="12.75" x14ac:dyDescent="0.2">
      <c r="A5421" s="62" t="s">
        <v>25</v>
      </c>
      <c r="B5421" s="62" t="s">
        <v>219</v>
      </c>
      <c r="C5421" s="63">
        <v>10</v>
      </c>
      <c r="D5421" s="62" t="s">
        <v>13379</v>
      </c>
      <c r="E5421" s="62" t="s">
        <v>4741</v>
      </c>
      <c r="F5421" s="69">
        <v>27112108</v>
      </c>
      <c r="G5421" s="62" t="s">
        <v>13633</v>
      </c>
      <c r="H5421" s="62">
        <v>3</v>
      </c>
      <c r="I5421" s="62">
        <v>7</v>
      </c>
      <c r="J5421" s="70">
        <v>2</v>
      </c>
      <c r="K5421" s="71">
        <v>50294</v>
      </c>
      <c r="L5421" s="72" t="s">
        <v>15</v>
      </c>
      <c r="M5421" s="72" t="s">
        <v>254</v>
      </c>
    </row>
    <row r="5422" spans="1:13" s="3" customFormat="1" ht="12.75" x14ac:dyDescent="0.2">
      <c r="A5422" s="62" t="s">
        <v>25</v>
      </c>
      <c r="B5422" s="62" t="s">
        <v>468</v>
      </c>
      <c r="C5422" s="63">
        <v>10</v>
      </c>
      <c r="D5422" s="64" t="s">
        <v>13433</v>
      </c>
      <c r="E5422" s="64" t="s">
        <v>4742</v>
      </c>
      <c r="F5422" s="65">
        <v>27141101</v>
      </c>
      <c r="G5422" s="64" t="s">
        <v>13633</v>
      </c>
      <c r="H5422" s="64">
        <v>3</v>
      </c>
      <c r="I5422" s="64">
        <v>7</v>
      </c>
      <c r="J5422" s="66">
        <v>1</v>
      </c>
      <c r="K5422" s="67">
        <v>29085</v>
      </c>
      <c r="L5422" s="68" t="s">
        <v>15</v>
      </c>
      <c r="M5422" s="68" t="s">
        <v>254</v>
      </c>
    </row>
    <row r="5423" spans="1:13" s="3" customFormat="1" ht="12.75" x14ac:dyDescent="0.2">
      <c r="A5423" s="62" t="s">
        <v>25</v>
      </c>
      <c r="B5423" s="62" t="s">
        <v>219</v>
      </c>
      <c r="C5423" s="63">
        <v>10</v>
      </c>
      <c r="D5423" s="62" t="s">
        <v>13379</v>
      </c>
      <c r="E5423" s="62" t="s">
        <v>4743</v>
      </c>
      <c r="F5423" s="69">
        <v>27112139</v>
      </c>
      <c r="G5423" s="62" t="s">
        <v>13633</v>
      </c>
      <c r="H5423" s="62">
        <v>3</v>
      </c>
      <c r="I5423" s="62">
        <v>7</v>
      </c>
      <c r="J5423" s="70">
        <v>2</v>
      </c>
      <c r="K5423" s="71">
        <v>71398</v>
      </c>
      <c r="L5423" s="72" t="s">
        <v>15</v>
      </c>
      <c r="M5423" s="72" t="s">
        <v>254</v>
      </c>
    </row>
    <row r="5424" spans="1:13" s="3" customFormat="1" ht="12.75" x14ac:dyDescent="0.2">
      <c r="A5424" s="62" t="s">
        <v>25</v>
      </c>
      <c r="B5424" s="62" t="s">
        <v>219</v>
      </c>
      <c r="C5424" s="63">
        <v>10</v>
      </c>
      <c r="D5424" s="64" t="s">
        <v>13379</v>
      </c>
      <c r="E5424" s="64" t="s">
        <v>4744</v>
      </c>
      <c r="F5424" s="65">
        <v>27112800</v>
      </c>
      <c r="G5424" s="64" t="s">
        <v>13633</v>
      </c>
      <c r="H5424" s="64">
        <v>3</v>
      </c>
      <c r="I5424" s="64">
        <v>7</v>
      </c>
      <c r="J5424" s="66">
        <v>200</v>
      </c>
      <c r="K5424" s="67">
        <v>1207400</v>
      </c>
      <c r="L5424" s="68" t="s">
        <v>15</v>
      </c>
      <c r="M5424" s="68" t="s">
        <v>254</v>
      </c>
    </row>
    <row r="5425" spans="1:13" s="3" customFormat="1" ht="12.75" x14ac:dyDescent="0.2">
      <c r="A5425" s="62" t="s">
        <v>25</v>
      </c>
      <c r="B5425" s="62" t="s">
        <v>873</v>
      </c>
      <c r="C5425" s="63">
        <v>10</v>
      </c>
      <c r="D5425" s="62" t="s">
        <v>13492</v>
      </c>
      <c r="E5425" s="62" t="s">
        <v>4745</v>
      </c>
      <c r="F5425" s="69">
        <v>31151504</v>
      </c>
      <c r="G5425" s="62" t="s">
        <v>13633</v>
      </c>
      <c r="H5425" s="62">
        <v>3</v>
      </c>
      <c r="I5425" s="62">
        <v>7</v>
      </c>
      <c r="J5425" s="70">
        <v>6</v>
      </c>
      <c r="K5425" s="71">
        <v>535506</v>
      </c>
      <c r="L5425" s="72" t="s">
        <v>15</v>
      </c>
      <c r="M5425" s="72" t="s">
        <v>254</v>
      </c>
    </row>
    <row r="5426" spans="1:13" s="3" customFormat="1" ht="12.75" x14ac:dyDescent="0.2">
      <c r="A5426" s="62" t="s">
        <v>25</v>
      </c>
      <c r="B5426" s="62" t="s">
        <v>219</v>
      </c>
      <c r="C5426" s="63">
        <v>10</v>
      </c>
      <c r="D5426" s="64" t="s">
        <v>13379</v>
      </c>
      <c r="E5426" s="64" t="s">
        <v>4746</v>
      </c>
      <c r="F5426" s="65">
        <v>27112001</v>
      </c>
      <c r="G5426" s="64" t="s">
        <v>13633</v>
      </c>
      <c r="H5426" s="64">
        <v>3</v>
      </c>
      <c r="I5426" s="64">
        <v>7</v>
      </c>
      <c r="J5426" s="66">
        <v>80</v>
      </c>
      <c r="K5426" s="67">
        <v>1375760</v>
      </c>
      <c r="L5426" s="68" t="s">
        <v>15</v>
      </c>
      <c r="M5426" s="68" t="s">
        <v>254</v>
      </c>
    </row>
    <row r="5427" spans="1:13" s="3" customFormat="1" ht="12.75" x14ac:dyDescent="0.2">
      <c r="A5427" s="62" t="s">
        <v>25</v>
      </c>
      <c r="B5427" s="62" t="s">
        <v>219</v>
      </c>
      <c r="C5427" s="63">
        <v>10</v>
      </c>
      <c r="D5427" s="62" t="s">
        <v>13379</v>
      </c>
      <c r="E5427" s="62" t="s">
        <v>4747</v>
      </c>
      <c r="F5427" s="69">
        <v>46171501</v>
      </c>
      <c r="G5427" s="62" t="s">
        <v>13633</v>
      </c>
      <c r="H5427" s="62">
        <v>3</v>
      </c>
      <c r="I5427" s="62">
        <v>7</v>
      </c>
      <c r="J5427" s="70">
        <v>20</v>
      </c>
      <c r="K5427" s="71">
        <v>886760</v>
      </c>
      <c r="L5427" s="72" t="s">
        <v>15</v>
      </c>
      <c r="M5427" s="72" t="s">
        <v>254</v>
      </c>
    </row>
    <row r="5428" spans="1:13" s="3" customFormat="1" ht="12.75" x14ac:dyDescent="0.2">
      <c r="A5428" s="62" t="s">
        <v>25</v>
      </c>
      <c r="B5428" s="62" t="s">
        <v>216</v>
      </c>
      <c r="C5428" s="63">
        <v>10</v>
      </c>
      <c r="D5428" s="64" t="s">
        <v>13377</v>
      </c>
      <c r="E5428" s="64" t="s">
        <v>4748</v>
      </c>
      <c r="F5428" s="65">
        <v>31201513</v>
      </c>
      <c r="G5428" s="64" t="s">
        <v>13633</v>
      </c>
      <c r="H5428" s="64">
        <v>3</v>
      </c>
      <c r="I5428" s="64">
        <v>7</v>
      </c>
      <c r="J5428" s="66">
        <v>15</v>
      </c>
      <c r="K5428" s="67">
        <v>55125</v>
      </c>
      <c r="L5428" s="68" t="s">
        <v>15</v>
      </c>
      <c r="M5428" s="68" t="s">
        <v>254</v>
      </c>
    </row>
    <row r="5429" spans="1:13" s="3" customFormat="1" ht="12.75" x14ac:dyDescent="0.2">
      <c r="A5429" s="62" t="s">
        <v>25</v>
      </c>
      <c r="B5429" s="62" t="s">
        <v>466</v>
      </c>
      <c r="C5429" s="63">
        <v>10</v>
      </c>
      <c r="D5429" s="62" t="s">
        <v>13431</v>
      </c>
      <c r="E5429" s="62" t="s">
        <v>4749</v>
      </c>
      <c r="F5429" s="69">
        <v>41113630</v>
      </c>
      <c r="G5429" s="62" t="s">
        <v>13633</v>
      </c>
      <c r="H5429" s="62">
        <v>3</v>
      </c>
      <c r="I5429" s="62">
        <v>7</v>
      </c>
      <c r="J5429" s="70">
        <v>1</v>
      </c>
      <c r="K5429" s="71">
        <v>140595</v>
      </c>
      <c r="L5429" s="72" t="s">
        <v>15</v>
      </c>
      <c r="M5429" s="72" t="s">
        <v>254</v>
      </c>
    </row>
    <row r="5430" spans="1:13" s="3" customFormat="1" ht="12.75" x14ac:dyDescent="0.2">
      <c r="A5430" s="62" t="s">
        <v>25</v>
      </c>
      <c r="B5430" s="62" t="s">
        <v>406</v>
      </c>
      <c r="C5430" s="63">
        <v>10</v>
      </c>
      <c r="D5430" s="64" t="s">
        <v>13469</v>
      </c>
      <c r="E5430" s="64" t="s">
        <v>4750</v>
      </c>
      <c r="F5430" s="65">
        <v>45121500</v>
      </c>
      <c r="G5430" s="64" t="s">
        <v>13636</v>
      </c>
      <c r="H5430" s="64">
        <v>2</v>
      </c>
      <c r="I5430" s="64">
        <v>3</v>
      </c>
      <c r="J5430" s="66">
        <v>10</v>
      </c>
      <c r="K5430" s="67">
        <v>819000</v>
      </c>
      <c r="L5430" s="68" t="s">
        <v>15</v>
      </c>
      <c r="M5430" s="68" t="s">
        <v>254</v>
      </c>
    </row>
    <row r="5431" spans="1:13" s="3" customFormat="1" ht="12.75" x14ac:dyDescent="0.2">
      <c r="A5431" s="62" t="s">
        <v>25</v>
      </c>
      <c r="B5431" s="62" t="s">
        <v>405</v>
      </c>
      <c r="C5431" s="63">
        <v>10</v>
      </c>
      <c r="D5431" s="62" t="s">
        <v>13426</v>
      </c>
      <c r="E5431" s="62" t="s">
        <v>4751</v>
      </c>
      <c r="F5431" s="69">
        <v>47121602</v>
      </c>
      <c r="G5431" s="62" t="s">
        <v>13630</v>
      </c>
      <c r="H5431" s="62">
        <v>5</v>
      </c>
      <c r="I5431" s="62">
        <v>3</v>
      </c>
      <c r="J5431" s="70">
        <v>1</v>
      </c>
      <c r="K5431" s="71">
        <v>531300</v>
      </c>
      <c r="L5431" s="72" t="s">
        <v>15</v>
      </c>
      <c r="M5431" s="72" t="s">
        <v>254</v>
      </c>
    </row>
    <row r="5432" spans="1:13" s="3" customFormat="1" ht="12.75" x14ac:dyDescent="0.2">
      <c r="A5432" s="62" t="s">
        <v>25</v>
      </c>
      <c r="B5432" s="62" t="s">
        <v>461</v>
      </c>
      <c r="C5432" s="63">
        <v>10</v>
      </c>
      <c r="D5432" s="64" t="s">
        <v>13425</v>
      </c>
      <c r="E5432" s="64" t="s">
        <v>4752</v>
      </c>
      <c r="F5432" s="65">
        <v>39122200</v>
      </c>
      <c r="G5432" s="64" t="s">
        <v>13630</v>
      </c>
      <c r="H5432" s="64">
        <v>5</v>
      </c>
      <c r="I5432" s="64">
        <v>3</v>
      </c>
      <c r="J5432" s="66">
        <v>4</v>
      </c>
      <c r="K5432" s="67">
        <v>411600</v>
      </c>
      <c r="L5432" s="68" t="s">
        <v>15</v>
      </c>
      <c r="M5432" s="68" t="s">
        <v>254</v>
      </c>
    </row>
    <row r="5433" spans="1:13" s="3" customFormat="1" ht="12.75" x14ac:dyDescent="0.2">
      <c r="A5433" s="62" t="s">
        <v>25</v>
      </c>
      <c r="B5433" s="62" t="s">
        <v>461</v>
      </c>
      <c r="C5433" s="63">
        <v>10</v>
      </c>
      <c r="D5433" s="62" t="s">
        <v>13425</v>
      </c>
      <c r="E5433" s="62" t="s">
        <v>4753</v>
      </c>
      <c r="F5433" s="69">
        <v>39121004</v>
      </c>
      <c r="G5433" s="62" t="s">
        <v>13630</v>
      </c>
      <c r="H5433" s="62">
        <v>5</v>
      </c>
      <c r="I5433" s="62">
        <v>3</v>
      </c>
      <c r="J5433" s="70">
        <v>9</v>
      </c>
      <c r="K5433" s="71">
        <v>13890450.000000002</v>
      </c>
      <c r="L5433" s="72" t="s">
        <v>15</v>
      </c>
      <c r="M5433" s="72" t="s">
        <v>254</v>
      </c>
    </row>
    <row r="5434" spans="1:13" s="3" customFormat="1" ht="12.75" x14ac:dyDescent="0.2">
      <c r="A5434" s="62" t="s">
        <v>25</v>
      </c>
      <c r="B5434" s="62" t="s">
        <v>406</v>
      </c>
      <c r="C5434" s="63">
        <v>10</v>
      </c>
      <c r="D5434" s="64" t="s">
        <v>13469</v>
      </c>
      <c r="E5434" s="64" t="s">
        <v>4754</v>
      </c>
      <c r="F5434" s="65">
        <v>43221700</v>
      </c>
      <c r="G5434" s="64" t="s">
        <v>13636</v>
      </c>
      <c r="H5434" s="64">
        <v>2</v>
      </c>
      <c r="I5434" s="64">
        <v>3</v>
      </c>
      <c r="J5434" s="66">
        <v>5</v>
      </c>
      <c r="K5434" s="67">
        <v>1417500</v>
      </c>
      <c r="L5434" s="68" t="s">
        <v>15</v>
      </c>
      <c r="M5434" s="68" t="s">
        <v>254</v>
      </c>
    </row>
    <row r="5435" spans="1:13" s="3" customFormat="1" ht="12.75" x14ac:dyDescent="0.2">
      <c r="A5435" s="62" t="s">
        <v>25</v>
      </c>
      <c r="B5435" s="62" t="s">
        <v>468</v>
      </c>
      <c r="C5435" s="63">
        <v>10</v>
      </c>
      <c r="D5435" s="62" t="s">
        <v>13433</v>
      </c>
      <c r="E5435" s="62" t="s">
        <v>4755</v>
      </c>
      <c r="F5435" s="69">
        <v>23101502</v>
      </c>
      <c r="G5435" s="62" t="s">
        <v>13633</v>
      </c>
      <c r="H5435" s="62">
        <v>3</v>
      </c>
      <c r="I5435" s="62">
        <v>7</v>
      </c>
      <c r="J5435" s="70">
        <v>1</v>
      </c>
      <c r="K5435" s="71">
        <v>64995</v>
      </c>
      <c r="L5435" s="72" t="s">
        <v>15</v>
      </c>
      <c r="M5435" s="72" t="s">
        <v>254</v>
      </c>
    </row>
    <row r="5436" spans="1:13" s="3" customFormat="1" ht="12.75" x14ac:dyDescent="0.2">
      <c r="A5436" s="62" t="s">
        <v>25</v>
      </c>
      <c r="B5436" s="62" t="s">
        <v>219</v>
      </c>
      <c r="C5436" s="63">
        <v>10</v>
      </c>
      <c r="D5436" s="64" t="s">
        <v>13379</v>
      </c>
      <c r="E5436" s="64" t="s">
        <v>4756</v>
      </c>
      <c r="F5436" s="65">
        <v>26121600</v>
      </c>
      <c r="G5436" s="64" t="s">
        <v>13633</v>
      </c>
      <c r="H5436" s="64">
        <v>3</v>
      </c>
      <c r="I5436" s="64">
        <v>7</v>
      </c>
      <c r="J5436" s="66">
        <v>1220</v>
      </c>
      <c r="K5436" s="67">
        <v>2268000.0000000005</v>
      </c>
      <c r="L5436" s="68" t="s">
        <v>15</v>
      </c>
      <c r="M5436" s="68" t="s">
        <v>254</v>
      </c>
    </row>
    <row r="5437" spans="1:13" s="3" customFormat="1" ht="12.75" x14ac:dyDescent="0.2">
      <c r="A5437" s="62" t="s">
        <v>25</v>
      </c>
      <c r="B5437" s="62" t="s">
        <v>219</v>
      </c>
      <c r="C5437" s="63">
        <v>10</v>
      </c>
      <c r="D5437" s="62" t="s">
        <v>13379</v>
      </c>
      <c r="E5437" s="62" t="s">
        <v>4757</v>
      </c>
      <c r="F5437" s="69">
        <v>26121600</v>
      </c>
      <c r="G5437" s="62" t="s">
        <v>13633</v>
      </c>
      <c r="H5437" s="62">
        <v>3</v>
      </c>
      <c r="I5437" s="62">
        <v>7</v>
      </c>
      <c r="J5437" s="70">
        <v>1220</v>
      </c>
      <c r="K5437" s="71">
        <v>3163650</v>
      </c>
      <c r="L5437" s="72" t="s">
        <v>15</v>
      </c>
      <c r="M5437" s="72" t="s">
        <v>254</v>
      </c>
    </row>
    <row r="5438" spans="1:13" s="3" customFormat="1" ht="12.75" x14ac:dyDescent="0.2">
      <c r="A5438" s="62" t="s">
        <v>25</v>
      </c>
      <c r="B5438" s="62" t="s">
        <v>219</v>
      </c>
      <c r="C5438" s="63">
        <v>10</v>
      </c>
      <c r="D5438" s="64" t="s">
        <v>13379</v>
      </c>
      <c r="E5438" s="64" t="s">
        <v>4758</v>
      </c>
      <c r="F5438" s="65">
        <v>39121409</v>
      </c>
      <c r="G5438" s="64" t="s">
        <v>13633</v>
      </c>
      <c r="H5438" s="64">
        <v>3</v>
      </c>
      <c r="I5438" s="64">
        <v>7</v>
      </c>
      <c r="J5438" s="66">
        <v>200</v>
      </c>
      <c r="K5438" s="67">
        <v>210000</v>
      </c>
      <c r="L5438" s="68" t="s">
        <v>15</v>
      </c>
      <c r="M5438" s="68" t="s">
        <v>254</v>
      </c>
    </row>
    <row r="5439" spans="1:13" s="3" customFormat="1" ht="12.75" x14ac:dyDescent="0.2">
      <c r="A5439" s="62" t="s">
        <v>25</v>
      </c>
      <c r="B5439" s="62" t="s">
        <v>216</v>
      </c>
      <c r="C5439" s="63">
        <v>10</v>
      </c>
      <c r="D5439" s="62" t="s">
        <v>13377</v>
      </c>
      <c r="E5439" s="62" t="s">
        <v>4759</v>
      </c>
      <c r="F5439" s="69">
        <v>39121409</v>
      </c>
      <c r="G5439" s="62" t="s">
        <v>13633</v>
      </c>
      <c r="H5439" s="62">
        <v>3</v>
      </c>
      <c r="I5439" s="62">
        <v>7</v>
      </c>
      <c r="J5439" s="70">
        <v>200</v>
      </c>
      <c r="K5439" s="71">
        <v>378000</v>
      </c>
      <c r="L5439" s="72" t="s">
        <v>15</v>
      </c>
      <c r="M5439" s="72" t="s">
        <v>254</v>
      </c>
    </row>
    <row r="5440" spans="1:13" s="3" customFormat="1" ht="12.75" x14ac:dyDescent="0.2">
      <c r="A5440" s="62" t="s">
        <v>25</v>
      </c>
      <c r="B5440" s="62" t="s">
        <v>216</v>
      </c>
      <c r="C5440" s="63">
        <v>10</v>
      </c>
      <c r="D5440" s="64" t="s">
        <v>13377</v>
      </c>
      <c r="E5440" s="64" t="s">
        <v>4760</v>
      </c>
      <c r="F5440" s="65">
        <v>39121409</v>
      </c>
      <c r="G5440" s="64" t="s">
        <v>13633</v>
      </c>
      <c r="H5440" s="64">
        <v>3</v>
      </c>
      <c r="I5440" s="64">
        <v>7</v>
      </c>
      <c r="J5440" s="66">
        <v>200</v>
      </c>
      <c r="K5440" s="67">
        <v>2499000</v>
      </c>
      <c r="L5440" s="68" t="s">
        <v>15</v>
      </c>
      <c r="M5440" s="68" t="s">
        <v>254</v>
      </c>
    </row>
    <row r="5441" spans="1:13" s="3" customFormat="1" ht="12.75" x14ac:dyDescent="0.2">
      <c r="A5441" s="62" t="s">
        <v>25</v>
      </c>
      <c r="B5441" s="62" t="s">
        <v>221</v>
      </c>
      <c r="C5441" s="63">
        <v>10</v>
      </c>
      <c r="D5441" s="62" t="s">
        <v>13382</v>
      </c>
      <c r="E5441" s="62" t="s">
        <v>4761</v>
      </c>
      <c r="F5441" s="69">
        <v>44102912</v>
      </c>
      <c r="G5441" s="62" t="s">
        <v>13633</v>
      </c>
      <c r="H5441" s="62">
        <v>3</v>
      </c>
      <c r="I5441" s="62">
        <v>7</v>
      </c>
      <c r="J5441" s="70">
        <v>30</v>
      </c>
      <c r="K5441" s="71">
        <v>1134000</v>
      </c>
      <c r="L5441" s="72" t="s">
        <v>15</v>
      </c>
      <c r="M5441" s="72" t="s">
        <v>254</v>
      </c>
    </row>
    <row r="5442" spans="1:13" s="3" customFormat="1" ht="12.75" x14ac:dyDescent="0.2">
      <c r="A5442" s="62" t="s">
        <v>25</v>
      </c>
      <c r="B5442" s="62" t="s">
        <v>216</v>
      </c>
      <c r="C5442" s="63">
        <v>10</v>
      </c>
      <c r="D5442" s="64" t="s">
        <v>13377</v>
      </c>
      <c r="E5442" s="64" t="s">
        <v>4762</v>
      </c>
      <c r="F5442" s="65">
        <v>31162400</v>
      </c>
      <c r="G5442" s="64" t="s">
        <v>13633</v>
      </c>
      <c r="H5442" s="64">
        <v>3</v>
      </c>
      <c r="I5442" s="64">
        <v>7</v>
      </c>
      <c r="J5442" s="66">
        <v>5</v>
      </c>
      <c r="K5442" s="67">
        <v>262500</v>
      </c>
      <c r="L5442" s="68" t="s">
        <v>15</v>
      </c>
      <c r="M5442" s="68" t="s">
        <v>254</v>
      </c>
    </row>
    <row r="5443" spans="1:13" s="3" customFormat="1" ht="12.75" x14ac:dyDescent="0.2">
      <c r="A5443" s="62" t="s">
        <v>25</v>
      </c>
      <c r="B5443" s="62" t="s">
        <v>219</v>
      </c>
      <c r="C5443" s="63">
        <v>10</v>
      </c>
      <c r="D5443" s="62" t="s">
        <v>13379</v>
      </c>
      <c r="E5443" s="62" t="s">
        <v>4763</v>
      </c>
      <c r="F5443" s="69">
        <v>23241600</v>
      </c>
      <c r="G5443" s="62" t="s">
        <v>13633</v>
      </c>
      <c r="H5443" s="62">
        <v>3</v>
      </c>
      <c r="I5443" s="62">
        <v>7</v>
      </c>
      <c r="J5443" s="70">
        <v>3</v>
      </c>
      <c r="K5443" s="71">
        <v>75600</v>
      </c>
      <c r="L5443" s="72" t="s">
        <v>15</v>
      </c>
      <c r="M5443" s="72" t="s">
        <v>254</v>
      </c>
    </row>
    <row r="5444" spans="1:13" s="3" customFormat="1" ht="12.75" x14ac:dyDescent="0.2">
      <c r="A5444" s="62" t="s">
        <v>25</v>
      </c>
      <c r="B5444" s="62" t="s">
        <v>219</v>
      </c>
      <c r="C5444" s="63">
        <v>10</v>
      </c>
      <c r="D5444" s="64" t="s">
        <v>13379</v>
      </c>
      <c r="E5444" s="64" t="s">
        <v>4764</v>
      </c>
      <c r="F5444" s="65">
        <v>26121600</v>
      </c>
      <c r="G5444" s="64" t="s">
        <v>13633</v>
      </c>
      <c r="H5444" s="64">
        <v>3</v>
      </c>
      <c r="I5444" s="64">
        <v>7</v>
      </c>
      <c r="J5444" s="66">
        <v>1</v>
      </c>
      <c r="K5444" s="67">
        <v>157500</v>
      </c>
      <c r="L5444" s="68" t="s">
        <v>15</v>
      </c>
      <c r="M5444" s="68" t="s">
        <v>254</v>
      </c>
    </row>
    <row r="5445" spans="1:13" s="3" customFormat="1" ht="12.75" x14ac:dyDescent="0.2">
      <c r="A5445" s="62" t="s">
        <v>25</v>
      </c>
      <c r="B5445" s="62" t="s">
        <v>216</v>
      </c>
      <c r="C5445" s="63">
        <v>10</v>
      </c>
      <c r="D5445" s="62" t="s">
        <v>13377</v>
      </c>
      <c r="E5445" s="62" t="s">
        <v>4765</v>
      </c>
      <c r="F5445" s="69">
        <v>31162103</v>
      </c>
      <c r="G5445" s="62" t="s">
        <v>13633</v>
      </c>
      <c r="H5445" s="62">
        <v>3</v>
      </c>
      <c r="I5445" s="62">
        <v>7</v>
      </c>
      <c r="J5445" s="70">
        <v>1</v>
      </c>
      <c r="K5445" s="71">
        <v>21000</v>
      </c>
      <c r="L5445" s="72" t="s">
        <v>15</v>
      </c>
      <c r="M5445" s="72" t="s">
        <v>254</v>
      </c>
    </row>
    <row r="5446" spans="1:13" s="3" customFormat="1" ht="12.75" x14ac:dyDescent="0.2">
      <c r="A5446" s="62" t="s">
        <v>25</v>
      </c>
      <c r="B5446" s="62" t="s">
        <v>219</v>
      </c>
      <c r="C5446" s="63">
        <v>10</v>
      </c>
      <c r="D5446" s="64" t="s">
        <v>13379</v>
      </c>
      <c r="E5446" s="64" t="s">
        <v>4766</v>
      </c>
      <c r="F5446" s="65">
        <v>31162103</v>
      </c>
      <c r="G5446" s="64" t="s">
        <v>13633</v>
      </c>
      <c r="H5446" s="64">
        <v>3</v>
      </c>
      <c r="I5446" s="64">
        <v>7</v>
      </c>
      <c r="J5446" s="66">
        <v>100</v>
      </c>
      <c r="K5446" s="67">
        <v>42000</v>
      </c>
      <c r="L5446" s="68" t="s">
        <v>15</v>
      </c>
      <c r="M5446" s="68" t="s">
        <v>254</v>
      </c>
    </row>
    <row r="5447" spans="1:13" s="3" customFormat="1" ht="12.75" x14ac:dyDescent="0.2">
      <c r="A5447" s="62" t="s">
        <v>25</v>
      </c>
      <c r="B5447" s="62" t="s">
        <v>216</v>
      </c>
      <c r="C5447" s="63">
        <v>10</v>
      </c>
      <c r="D5447" s="62" t="s">
        <v>13377</v>
      </c>
      <c r="E5447" s="62" t="s">
        <v>4767</v>
      </c>
      <c r="F5447" s="69">
        <v>31201502</v>
      </c>
      <c r="G5447" s="62" t="s">
        <v>13633</v>
      </c>
      <c r="H5447" s="62">
        <v>3</v>
      </c>
      <c r="I5447" s="62">
        <v>7</v>
      </c>
      <c r="J5447" s="70">
        <v>20</v>
      </c>
      <c r="K5447" s="71">
        <v>294000</v>
      </c>
      <c r="L5447" s="72" t="s">
        <v>15</v>
      </c>
      <c r="M5447" s="72" t="s">
        <v>254</v>
      </c>
    </row>
    <row r="5448" spans="1:13" s="3" customFormat="1" ht="12.75" x14ac:dyDescent="0.2">
      <c r="A5448" s="62" t="s">
        <v>25</v>
      </c>
      <c r="B5448" s="62" t="s">
        <v>216</v>
      </c>
      <c r="C5448" s="63">
        <v>10</v>
      </c>
      <c r="D5448" s="64" t="s">
        <v>13377</v>
      </c>
      <c r="E5448" s="64" t="s">
        <v>4768</v>
      </c>
      <c r="F5448" s="65">
        <v>31201534</v>
      </c>
      <c r="G5448" s="64" t="s">
        <v>13633</v>
      </c>
      <c r="H5448" s="64">
        <v>3</v>
      </c>
      <c r="I5448" s="64">
        <v>7</v>
      </c>
      <c r="J5448" s="66">
        <v>2</v>
      </c>
      <c r="K5448" s="67">
        <v>378000</v>
      </c>
      <c r="L5448" s="68" t="s">
        <v>15</v>
      </c>
      <c r="M5448" s="68" t="s">
        <v>254</v>
      </c>
    </row>
    <row r="5449" spans="1:13" s="3" customFormat="1" ht="12.75" x14ac:dyDescent="0.2">
      <c r="A5449" s="62" t="s">
        <v>25</v>
      </c>
      <c r="B5449" s="62" t="s">
        <v>216</v>
      </c>
      <c r="C5449" s="63">
        <v>10</v>
      </c>
      <c r="D5449" s="62" t="s">
        <v>13377</v>
      </c>
      <c r="E5449" s="62" t="s">
        <v>4769</v>
      </c>
      <c r="F5449" s="69">
        <v>31201505</v>
      </c>
      <c r="G5449" s="62" t="s">
        <v>13633</v>
      </c>
      <c r="H5449" s="62">
        <v>3</v>
      </c>
      <c r="I5449" s="62">
        <v>7</v>
      </c>
      <c r="J5449" s="70">
        <v>2</v>
      </c>
      <c r="K5449" s="71">
        <v>149310</v>
      </c>
      <c r="L5449" s="72" t="s">
        <v>15</v>
      </c>
      <c r="M5449" s="72" t="s">
        <v>254</v>
      </c>
    </row>
    <row r="5450" spans="1:13" s="3" customFormat="1" ht="12.75" x14ac:dyDescent="0.2">
      <c r="A5450" s="62" t="s">
        <v>25</v>
      </c>
      <c r="B5450" s="62" t="s">
        <v>219</v>
      </c>
      <c r="C5450" s="63">
        <v>10</v>
      </c>
      <c r="D5450" s="64" t="s">
        <v>13379</v>
      </c>
      <c r="E5450" s="64" t="s">
        <v>4770</v>
      </c>
      <c r="F5450" s="65">
        <v>27111701</v>
      </c>
      <c r="G5450" s="64" t="s">
        <v>13633</v>
      </c>
      <c r="H5450" s="64">
        <v>3</v>
      </c>
      <c r="I5450" s="64">
        <v>7</v>
      </c>
      <c r="J5450" s="66">
        <v>2</v>
      </c>
      <c r="K5450" s="67">
        <v>24360</v>
      </c>
      <c r="L5450" s="68" t="s">
        <v>15</v>
      </c>
      <c r="M5450" s="68" t="s">
        <v>254</v>
      </c>
    </row>
    <row r="5451" spans="1:13" s="3" customFormat="1" ht="12.75" x14ac:dyDescent="0.2">
      <c r="A5451" s="62" t="s">
        <v>25</v>
      </c>
      <c r="B5451" s="62" t="s">
        <v>219</v>
      </c>
      <c r="C5451" s="63">
        <v>10</v>
      </c>
      <c r="D5451" s="62" t="s">
        <v>13379</v>
      </c>
      <c r="E5451" s="62" t="s">
        <v>4771</v>
      </c>
      <c r="F5451" s="69">
        <v>27111701</v>
      </c>
      <c r="G5451" s="62" t="s">
        <v>13633</v>
      </c>
      <c r="H5451" s="62">
        <v>3</v>
      </c>
      <c r="I5451" s="62">
        <v>7</v>
      </c>
      <c r="J5451" s="70">
        <v>2</v>
      </c>
      <c r="K5451" s="71">
        <v>20790</v>
      </c>
      <c r="L5451" s="72" t="s">
        <v>15</v>
      </c>
      <c r="M5451" s="72" t="s">
        <v>254</v>
      </c>
    </row>
    <row r="5452" spans="1:13" s="3" customFormat="1" ht="12.75" x14ac:dyDescent="0.2">
      <c r="A5452" s="62" t="s">
        <v>25</v>
      </c>
      <c r="B5452" s="62" t="s">
        <v>219</v>
      </c>
      <c r="C5452" s="63">
        <v>10</v>
      </c>
      <c r="D5452" s="64" t="s">
        <v>13379</v>
      </c>
      <c r="E5452" s="64" t="s">
        <v>4772</v>
      </c>
      <c r="F5452" s="65">
        <v>27112838</v>
      </c>
      <c r="G5452" s="64" t="s">
        <v>13633</v>
      </c>
      <c r="H5452" s="64">
        <v>3</v>
      </c>
      <c r="I5452" s="64">
        <v>7</v>
      </c>
      <c r="J5452" s="66">
        <v>2</v>
      </c>
      <c r="K5452" s="67">
        <v>94290</v>
      </c>
      <c r="L5452" s="68" t="s">
        <v>15</v>
      </c>
      <c r="M5452" s="68" t="s">
        <v>254</v>
      </c>
    </row>
    <row r="5453" spans="1:13" s="3" customFormat="1" ht="12.75" x14ac:dyDescent="0.2">
      <c r="A5453" s="62" t="s">
        <v>25</v>
      </c>
      <c r="B5453" s="62" t="s">
        <v>219</v>
      </c>
      <c r="C5453" s="63">
        <v>10</v>
      </c>
      <c r="D5453" s="62" t="s">
        <v>13379</v>
      </c>
      <c r="E5453" s="62" t="s">
        <v>4773</v>
      </c>
      <c r="F5453" s="69">
        <v>27112838</v>
      </c>
      <c r="G5453" s="62" t="s">
        <v>13633</v>
      </c>
      <c r="H5453" s="62">
        <v>3</v>
      </c>
      <c r="I5453" s="62">
        <v>7</v>
      </c>
      <c r="J5453" s="70">
        <v>2</v>
      </c>
      <c r="K5453" s="71">
        <v>186690</v>
      </c>
      <c r="L5453" s="72" t="s">
        <v>15</v>
      </c>
      <c r="M5453" s="72" t="s">
        <v>254</v>
      </c>
    </row>
    <row r="5454" spans="1:13" s="3" customFormat="1" ht="12.75" x14ac:dyDescent="0.2">
      <c r="A5454" s="62" t="s">
        <v>25</v>
      </c>
      <c r="B5454" s="62" t="s">
        <v>219</v>
      </c>
      <c r="C5454" s="63">
        <v>10</v>
      </c>
      <c r="D5454" s="64" t="s">
        <v>13379</v>
      </c>
      <c r="E5454" s="64" t="s">
        <v>4774</v>
      </c>
      <c r="F5454" s="65">
        <v>27111508</v>
      </c>
      <c r="G5454" s="64" t="s">
        <v>13633</v>
      </c>
      <c r="H5454" s="64">
        <v>3</v>
      </c>
      <c r="I5454" s="64">
        <v>7</v>
      </c>
      <c r="J5454" s="66">
        <v>10</v>
      </c>
      <c r="K5454" s="67">
        <v>50295</v>
      </c>
      <c r="L5454" s="68" t="s">
        <v>15</v>
      </c>
      <c r="M5454" s="68" t="s">
        <v>254</v>
      </c>
    </row>
    <row r="5455" spans="1:13" s="3" customFormat="1" ht="12.75" x14ac:dyDescent="0.2">
      <c r="A5455" s="62" t="s">
        <v>25</v>
      </c>
      <c r="B5455" s="62" t="s">
        <v>219</v>
      </c>
      <c r="C5455" s="63">
        <v>10</v>
      </c>
      <c r="D5455" s="62" t="s">
        <v>13379</v>
      </c>
      <c r="E5455" s="62" t="s">
        <v>4775</v>
      </c>
      <c r="F5455" s="69">
        <v>27111729</v>
      </c>
      <c r="G5455" s="62" t="s">
        <v>13633</v>
      </c>
      <c r="H5455" s="62">
        <v>3</v>
      </c>
      <c r="I5455" s="62">
        <v>7</v>
      </c>
      <c r="J5455" s="70">
        <v>2</v>
      </c>
      <c r="K5455" s="71">
        <v>331800</v>
      </c>
      <c r="L5455" s="72" t="s">
        <v>15</v>
      </c>
      <c r="M5455" s="72" t="s">
        <v>254</v>
      </c>
    </row>
    <row r="5456" spans="1:13" s="3" customFormat="1" ht="12.75" x14ac:dyDescent="0.2">
      <c r="A5456" s="62" t="s">
        <v>25</v>
      </c>
      <c r="B5456" s="62" t="s">
        <v>219</v>
      </c>
      <c r="C5456" s="63">
        <v>10</v>
      </c>
      <c r="D5456" s="64" t="s">
        <v>13379</v>
      </c>
      <c r="E5456" s="64" t="s">
        <v>4776</v>
      </c>
      <c r="F5456" s="65">
        <v>27111729</v>
      </c>
      <c r="G5456" s="64" t="s">
        <v>13633</v>
      </c>
      <c r="H5456" s="64">
        <v>3</v>
      </c>
      <c r="I5456" s="64">
        <v>7</v>
      </c>
      <c r="J5456" s="66">
        <v>2</v>
      </c>
      <c r="K5456" s="67">
        <v>27300</v>
      </c>
      <c r="L5456" s="68" t="s">
        <v>15</v>
      </c>
      <c r="M5456" s="68" t="s">
        <v>254</v>
      </c>
    </row>
    <row r="5457" spans="1:13" s="3" customFormat="1" ht="12.75" x14ac:dyDescent="0.2">
      <c r="A5457" s="62" t="s">
        <v>25</v>
      </c>
      <c r="B5457" s="62" t="s">
        <v>219</v>
      </c>
      <c r="C5457" s="63">
        <v>10</v>
      </c>
      <c r="D5457" s="62" t="s">
        <v>13379</v>
      </c>
      <c r="E5457" s="62" t="s">
        <v>4777</v>
      </c>
      <c r="F5457" s="69">
        <v>27111728</v>
      </c>
      <c r="G5457" s="62" t="s">
        <v>13633</v>
      </c>
      <c r="H5457" s="62">
        <v>3</v>
      </c>
      <c r="I5457" s="62">
        <v>7</v>
      </c>
      <c r="J5457" s="70">
        <v>2</v>
      </c>
      <c r="K5457" s="71">
        <v>52395</v>
      </c>
      <c r="L5457" s="72" t="s">
        <v>15</v>
      </c>
      <c r="M5457" s="72" t="s">
        <v>254</v>
      </c>
    </row>
    <row r="5458" spans="1:13" s="3" customFormat="1" ht="12.75" x14ac:dyDescent="0.2">
      <c r="A5458" s="62" t="s">
        <v>25</v>
      </c>
      <c r="B5458" s="62" t="s">
        <v>219</v>
      </c>
      <c r="C5458" s="63">
        <v>10</v>
      </c>
      <c r="D5458" s="64" t="s">
        <v>13379</v>
      </c>
      <c r="E5458" s="64" t="s">
        <v>4778</v>
      </c>
      <c r="F5458" s="65">
        <v>27111602</v>
      </c>
      <c r="G5458" s="64" t="s">
        <v>13633</v>
      </c>
      <c r="H5458" s="64">
        <v>3</v>
      </c>
      <c r="I5458" s="64">
        <v>7</v>
      </c>
      <c r="J5458" s="66">
        <v>1</v>
      </c>
      <c r="K5458" s="67">
        <v>49560</v>
      </c>
      <c r="L5458" s="68" t="s">
        <v>15</v>
      </c>
      <c r="M5458" s="68" t="s">
        <v>254</v>
      </c>
    </row>
    <row r="5459" spans="1:13" s="3" customFormat="1" ht="12.75" x14ac:dyDescent="0.2">
      <c r="A5459" s="62" t="s">
        <v>25</v>
      </c>
      <c r="B5459" s="62" t="s">
        <v>219</v>
      </c>
      <c r="C5459" s="63">
        <v>10</v>
      </c>
      <c r="D5459" s="62" t="s">
        <v>13379</v>
      </c>
      <c r="E5459" s="62" t="s">
        <v>4779</v>
      </c>
      <c r="F5459" s="69">
        <v>27111711</v>
      </c>
      <c r="G5459" s="62" t="s">
        <v>13633</v>
      </c>
      <c r="H5459" s="62">
        <v>3</v>
      </c>
      <c r="I5459" s="62">
        <v>7</v>
      </c>
      <c r="J5459" s="70">
        <v>1</v>
      </c>
      <c r="K5459" s="71">
        <v>167790</v>
      </c>
      <c r="L5459" s="72" t="s">
        <v>15</v>
      </c>
      <c r="M5459" s="72" t="s">
        <v>254</v>
      </c>
    </row>
    <row r="5460" spans="1:13" s="3" customFormat="1" ht="12.75" x14ac:dyDescent="0.2">
      <c r="A5460" s="62" t="s">
        <v>25</v>
      </c>
      <c r="B5460" s="62" t="s">
        <v>461</v>
      </c>
      <c r="C5460" s="63">
        <v>10</v>
      </c>
      <c r="D5460" s="64" t="s">
        <v>13425</v>
      </c>
      <c r="E5460" s="64" t="s">
        <v>4780</v>
      </c>
      <c r="F5460" s="65">
        <v>39121004</v>
      </c>
      <c r="G5460" s="64" t="s">
        <v>13630</v>
      </c>
      <c r="H5460" s="64">
        <v>5</v>
      </c>
      <c r="I5460" s="64">
        <v>3</v>
      </c>
      <c r="J5460" s="66">
        <v>1</v>
      </c>
      <c r="K5460" s="67">
        <v>23500000</v>
      </c>
      <c r="L5460" s="68" t="s">
        <v>15</v>
      </c>
      <c r="M5460" s="68" t="s">
        <v>254</v>
      </c>
    </row>
    <row r="5461" spans="1:13" s="3" customFormat="1" ht="12.75" x14ac:dyDescent="0.2">
      <c r="A5461" s="62" t="s">
        <v>25</v>
      </c>
      <c r="B5461" s="62" t="s">
        <v>461</v>
      </c>
      <c r="C5461" s="63">
        <v>10</v>
      </c>
      <c r="D5461" s="62" t="s">
        <v>13425</v>
      </c>
      <c r="E5461" s="62" t="s">
        <v>4781</v>
      </c>
      <c r="F5461" s="69">
        <v>39121004</v>
      </c>
      <c r="G5461" s="62" t="s">
        <v>13630</v>
      </c>
      <c r="H5461" s="62">
        <v>5</v>
      </c>
      <c r="I5461" s="62">
        <v>3</v>
      </c>
      <c r="J5461" s="70">
        <v>1</v>
      </c>
      <c r="K5461" s="71">
        <v>23500000</v>
      </c>
      <c r="L5461" s="72" t="s">
        <v>15</v>
      </c>
      <c r="M5461" s="72" t="s">
        <v>254</v>
      </c>
    </row>
    <row r="5462" spans="1:13" s="3" customFormat="1" ht="12.75" x14ac:dyDescent="0.2">
      <c r="A5462" s="62" t="s">
        <v>25</v>
      </c>
      <c r="B5462" s="62" t="s">
        <v>462</v>
      </c>
      <c r="C5462" s="63">
        <v>10</v>
      </c>
      <c r="D5462" s="64" t="s">
        <v>13427</v>
      </c>
      <c r="E5462" s="64" t="s">
        <v>4782</v>
      </c>
      <c r="F5462" s="65">
        <v>27112006</v>
      </c>
      <c r="G5462" s="64" t="s">
        <v>13630</v>
      </c>
      <c r="H5462" s="64">
        <v>5</v>
      </c>
      <c r="I5462" s="64">
        <v>3</v>
      </c>
      <c r="J5462" s="66">
        <v>10</v>
      </c>
      <c r="K5462" s="67">
        <v>15000000</v>
      </c>
      <c r="L5462" s="68" t="s">
        <v>15</v>
      </c>
      <c r="M5462" s="68" t="s">
        <v>254</v>
      </c>
    </row>
    <row r="5463" spans="1:13" s="3" customFormat="1" ht="12.75" x14ac:dyDescent="0.2">
      <c r="A5463" s="62" t="s">
        <v>25</v>
      </c>
      <c r="B5463" s="62" t="s">
        <v>462</v>
      </c>
      <c r="C5463" s="63">
        <v>10</v>
      </c>
      <c r="D5463" s="62" t="s">
        <v>13427</v>
      </c>
      <c r="E5463" s="62" t="s">
        <v>4783</v>
      </c>
      <c r="F5463" s="69">
        <v>21101800</v>
      </c>
      <c r="G5463" s="62" t="s">
        <v>13630</v>
      </c>
      <c r="H5463" s="62">
        <v>5</v>
      </c>
      <c r="I5463" s="62">
        <v>3</v>
      </c>
      <c r="J5463" s="70">
        <v>2</v>
      </c>
      <c r="K5463" s="71">
        <v>1600000</v>
      </c>
      <c r="L5463" s="72" t="s">
        <v>15</v>
      </c>
      <c r="M5463" s="72" t="s">
        <v>254</v>
      </c>
    </row>
    <row r="5464" spans="1:13" s="3" customFormat="1" ht="12.75" x14ac:dyDescent="0.2">
      <c r="A5464" s="62" t="s">
        <v>25</v>
      </c>
      <c r="B5464" s="62" t="s">
        <v>893</v>
      </c>
      <c r="C5464" s="63">
        <v>10</v>
      </c>
      <c r="D5464" s="64" t="s">
        <v>13512</v>
      </c>
      <c r="E5464" s="64" t="s">
        <v>4784</v>
      </c>
      <c r="F5464" s="65">
        <v>52141505</v>
      </c>
      <c r="G5464" s="64" t="s">
        <v>13636</v>
      </c>
      <c r="H5464" s="64">
        <v>2</v>
      </c>
      <c r="I5464" s="64">
        <v>3</v>
      </c>
      <c r="J5464" s="66">
        <v>1</v>
      </c>
      <c r="K5464" s="67">
        <v>12127500</v>
      </c>
      <c r="L5464" s="68" t="s">
        <v>15</v>
      </c>
      <c r="M5464" s="68" t="s">
        <v>254</v>
      </c>
    </row>
    <row r="5465" spans="1:13" s="3" customFormat="1" ht="12.75" x14ac:dyDescent="0.2">
      <c r="A5465" s="62" t="s">
        <v>25</v>
      </c>
      <c r="B5465" s="62" t="s">
        <v>4719</v>
      </c>
      <c r="C5465" s="63">
        <v>10</v>
      </c>
      <c r="D5465" s="62" t="s">
        <v>13580</v>
      </c>
      <c r="E5465" s="62" t="s">
        <v>4785</v>
      </c>
      <c r="F5465" s="69">
        <v>48101524</v>
      </c>
      <c r="G5465" s="62" t="s">
        <v>13636</v>
      </c>
      <c r="H5465" s="62">
        <v>2</v>
      </c>
      <c r="I5465" s="62">
        <v>3</v>
      </c>
      <c r="J5465" s="70">
        <v>4</v>
      </c>
      <c r="K5465" s="71">
        <v>49980000</v>
      </c>
      <c r="L5465" s="72" t="s">
        <v>15</v>
      </c>
      <c r="M5465" s="72" t="s">
        <v>254</v>
      </c>
    </row>
    <row r="5466" spans="1:13" s="3" customFormat="1" ht="12.75" x14ac:dyDescent="0.2">
      <c r="A5466" s="62" t="s">
        <v>25</v>
      </c>
      <c r="B5466" s="62" t="s">
        <v>459</v>
      </c>
      <c r="C5466" s="63">
        <v>10</v>
      </c>
      <c r="D5466" s="64" t="s">
        <v>13423</v>
      </c>
      <c r="E5466" s="64" t="s">
        <v>4786</v>
      </c>
      <c r="F5466" s="65">
        <v>40151510</v>
      </c>
      <c r="G5466" s="64" t="s">
        <v>13630</v>
      </c>
      <c r="H5466" s="64">
        <v>3</v>
      </c>
      <c r="I5466" s="64">
        <v>3</v>
      </c>
      <c r="J5466" s="66">
        <v>3</v>
      </c>
      <c r="K5466" s="67">
        <v>7168770</v>
      </c>
      <c r="L5466" s="68" t="s">
        <v>15</v>
      </c>
      <c r="M5466" s="68" t="s">
        <v>254</v>
      </c>
    </row>
    <row r="5467" spans="1:13" s="3" customFormat="1" ht="12.75" x14ac:dyDescent="0.2">
      <c r="A5467" s="62" t="s">
        <v>25</v>
      </c>
      <c r="B5467" s="62" t="s">
        <v>459</v>
      </c>
      <c r="C5467" s="63">
        <v>10</v>
      </c>
      <c r="D5467" s="62" t="s">
        <v>13423</v>
      </c>
      <c r="E5467" s="62" t="s">
        <v>4787</v>
      </c>
      <c r="F5467" s="69">
        <v>40151510</v>
      </c>
      <c r="G5467" s="62" t="s">
        <v>13630</v>
      </c>
      <c r="H5467" s="62">
        <v>3</v>
      </c>
      <c r="I5467" s="62">
        <v>3</v>
      </c>
      <c r="J5467" s="70">
        <v>1</v>
      </c>
      <c r="K5467" s="71">
        <v>4063395</v>
      </c>
      <c r="L5467" s="72" t="s">
        <v>15</v>
      </c>
      <c r="M5467" s="72" t="s">
        <v>254</v>
      </c>
    </row>
    <row r="5468" spans="1:13" s="3" customFormat="1" ht="12.75" x14ac:dyDescent="0.2">
      <c r="A5468" s="62" t="s">
        <v>25</v>
      </c>
      <c r="B5468" s="62" t="s">
        <v>405</v>
      </c>
      <c r="C5468" s="63">
        <v>10</v>
      </c>
      <c r="D5468" s="64" t="s">
        <v>13426</v>
      </c>
      <c r="E5468" s="64" t="s">
        <v>4788</v>
      </c>
      <c r="F5468" s="65">
        <v>47121610</v>
      </c>
      <c r="G5468" s="64" t="s">
        <v>13630</v>
      </c>
      <c r="H5468" s="64">
        <v>3</v>
      </c>
      <c r="I5468" s="64">
        <v>3</v>
      </c>
      <c r="J5468" s="66">
        <v>1</v>
      </c>
      <c r="K5468" s="67">
        <v>2256975</v>
      </c>
      <c r="L5468" s="68" t="s">
        <v>15</v>
      </c>
      <c r="M5468" s="68" t="s">
        <v>254</v>
      </c>
    </row>
    <row r="5469" spans="1:13" s="3" customFormat="1" ht="12.75" x14ac:dyDescent="0.2">
      <c r="A5469" s="62" t="s">
        <v>25</v>
      </c>
      <c r="B5469" s="62" t="s">
        <v>478</v>
      </c>
      <c r="C5469" s="63">
        <v>10</v>
      </c>
      <c r="D5469" s="62" t="s">
        <v>13443</v>
      </c>
      <c r="E5469" s="62" t="s">
        <v>4789</v>
      </c>
      <c r="F5469" s="69" t="s">
        <v>5585</v>
      </c>
      <c r="G5469" s="62" t="s">
        <v>13630</v>
      </c>
      <c r="H5469" s="62">
        <v>3</v>
      </c>
      <c r="I5469" s="62">
        <v>3</v>
      </c>
      <c r="J5469" s="70">
        <v>2</v>
      </c>
      <c r="K5469" s="71">
        <v>7350000</v>
      </c>
      <c r="L5469" s="72" t="s">
        <v>15</v>
      </c>
      <c r="M5469" s="72" t="s">
        <v>254</v>
      </c>
    </row>
    <row r="5470" spans="1:13" s="3" customFormat="1" ht="12.75" x14ac:dyDescent="0.2">
      <c r="A5470" s="62" t="s">
        <v>25</v>
      </c>
      <c r="B5470" s="62" t="s">
        <v>478</v>
      </c>
      <c r="C5470" s="63">
        <v>10</v>
      </c>
      <c r="D5470" s="64" t="s">
        <v>13443</v>
      </c>
      <c r="E5470" s="64" t="s">
        <v>4790</v>
      </c>
      <c r="F5470" s="65">
        <v>40101902</v>
      </c>
      <c r="G5470" s="64" t="s">
        <v>13630</v>
      </c>
      <c r="H5470" s="64">
        <v>3</v>
      </c>
      <c r="I5470" s="64">
        <v>3</v>
      </c>
      <c r="J5470" s="66">
        <v>1</v>
      </c>
      <c r="K5470" s="67">
        <v>2391900</v>
      </c>
      <c r="L5470" s="68" t="s">
        <v>15</v>
      </c>
      <c r="M5470" s="68" t="s">
        <v>254</v>
      </c>
    </row>
    <row r="5471" spans="1:13" s="3" customFormat="1" ht="12.75" x14ac:dyDescent="0.2">
      <c r="A5471" s="62" t="s">
        <v>25</v>
      </c>
      <c r="B5471" s="62" t="s">
        <v>478</v>
      </c>
      <c r="C5471" s="63">
        <v>10</v>
      </c>
      <c r="D5471" s="62" t="s">
        <v>13443</v>
      </c>
      <c r="E5471" s="62" t="s">
        <v>4791</v>
      </c>
      <c r="F5471" s="69">
        <v>40101701</v>
      </c>
      <c r="G5471" s="62" t="s">
        <v>13630</v>
      </c>
      <c r="H5471" s="62">
        <v>3</v>
      </c>
      <c r="I5471" s="62">
        <v>3</v>
      </c>
      <c r="J5471" s="70">
        <v>8</v>
      </c>
      <c r="K5471" s="71">
        <v>24297968</v>
      </c>
      <c r="L5471" s="72" t="s">
        <v>15</v>
      </c>
      <c r="M5471" s="72" t="s">
        <v>254</v>
      </c>
    </row>
    <row r="5472" spans="1:13" s="3" customFormat="1" ht="12.75" x14ac:dyDescent="0.2">
      <c r="A5472" s="62" t="s">
        <v>25</v>
      </c>
      <c r="B5472" s="62" t="s">
        <v>478</v>
      </c>
      <c r="C5472" s="63">
        <v>10</v>
      </c>
      <c r="D5472" s="64" t="s">
        <v>13443</v>
      </c>
      <c r="E5472" s="64" t="s">
        <v>4792</v>
      </c>
      <c r="F5472" s="65">
        <v>40101701</v>
      </c>
      <c r="G5472" s="64" t="s">
        <v>13630</v>
      </c>
      <c r="H5472" s="64">
        <v>3</v>
      </c>
      <c r="I5472" s="64">
        <v>3</v>
      </c>
      <c r="J5472" s="66">
        <v>24</v>
      </c>
      <c r="K5472" s="67">
        <v>87657240</v>
      </c>
      <c r="L5472" s="68" t="s">
        <v>15</v>
      </c>
      <c r="M5472" s="68" t="s">
        <v>254</v>
      </c>
    </row>
    <row r="5473" spans="1:13" s="3" customFormat="1" ht="12.75" x14ac:dyDescent="0.2">
      <c r="A5473" s="62" t="s">
        <v>25</v>
      </c>
      <c r="B5473" s="62" t="s">
        <v>216</v>
      </c>
      <c r="C5473" s="63">
        <v>10</v>
      </c>
      <c r="D5473" s="62" t="s">
        <v>13377</v>
      </c>
      <c r="E5473" s="62" t="s">
        <v>4793</v>
      </c>
      <c r="F5473" s="69">
        <v>39121600</v>
      </c>
      <c r="G5473" s="62" t="s">
        <v>13633</v>
      </c>
      <c r="H5473" s="62">
        <v>3</v>
      </c>
      <c r="I5473" s="62">
        <v>7</v>
      </c>
      <c r="J5473" s="70">
        <v>50</v>
      </c>
      <c r="K5473" s="71">
        <v>3900000</v>
      </c>
      <c r="L5473" s="72" t="s">
        <v>15</v>
      </c>
      <c r="M5473" s="72" t="s">
        <v>254</v>
      </c>
    </row>
    <row r="5474" spans="1:13" s="3" customFormat="1" ht="12.75" x14ac:dyDescent="0.2">
      <c r="A5474" s="62" t="s">
        <v>25</v>
      </c>
      <c r="B5474" s="62" t="s">
        <v>1774</v>
      </c>
      <c r="C5474" s="63">
        <v>10</v>
      </c>
      <c r="D5474" s="64" t="s">
        <v>13533</v>
      </c>
      <c r="E5474" s="64" t="s">
        <v>4794</v>
      </c>
      <c r="F5474" s="65">
        <v>44101603</v>
      </c>
      <c r="G5474" s="64" t="s">
        <v>13630</v>
      </c>
      <c r="H5474" s="64">
        <v>5</v>
      </c>
      <c r="I5474" s="64">
        <v>3</v>
      </c>
      <c r="J5474" s="66">
        <v>1</v>
      </c>
      <c r="K5474" s="67">
        <v>780000</v>
      </c>
      <c r="L5474" s="68" t="s">
        <v>15</v>
      </c>
      <c r="M5474" s="68" t="s">
        <v>254</v>
      </c>
    </row>
    <row r="5475" spans="1:13" s="3" customFormat="1" ht="12.75" x14ac:dyDescent="0.2">
      <c r="A5475" s="62" t="s">
        <v>25</v>
      </c>
      <c r="B5475" s="62" t="s">
        <v>473</v>
      </c>
      <c r="C5475" s="63">
        <v>10</v>
      </c>
      <c r="D5475" s="62" t="s">
        <v>13438</v>
      </c>
      <c r="E5475" s="62" t="s">
        <v>4795</v>
      </c>
      <c r="F5475" s="69">
        <v>56112102</v>
      </c>
      <c r="G5475" s="62" t="s">
        <v>13630</v>
      </c>
      <c r="H5475" s="62">
        <v>5</v>
      </c>
      <c r="I5475" s="62">
        <v>3</v>
      </c>
      <c r="J5475" s="70">
        <v>32</v>
      </c>
      <c r="K5475" s="71">
        <v>5040000</v>
      </c>
      <c r="L5475" s="72" t="s">
        <v>15</v>
      </c>
      <c r="M5475" s="72" t="s">
        <v>254</v>
      </c>
    </row>
    <row r="5476" spans="1:13" s="3" customFormat="1" ht="12.75" x14ac:dyDescent="0.2">
      <c r="A5476" s="62" t="s">
        <v>25</v>
      </c>
      <c r="B5476" s="62" t="s">
        <v>467</v>
      </c>
      <c r="C5476" s="63">
        <v>10</v>
      </c>
      <c r="D5476" s="64" t="s">
        <v>13432</v>
      </c>
      <c r="E5476" s="64" t="s">
        <v>4796</v>
      </c>
      <c r="F5476" s="65">
        <v>24102004</v>
      </c>
      <c r="G5476" s="64" t="s">
        <v>13630</v>
      </c>
      <c r="H5476" s="64">
        <v>5</v>
      </c>
      <c r="I5476" s="64">
        <v>3</v>
      </c>
      <c r="J5476" s="66">
        <v>4</v>
      </c>
      <c r="K5476" s="67">
        <v>8400000</v>
      </c>
      <c r="L5476" s="68" t="s">
        <v>15</v>
      </c>
      <c r="M5476" s="68" t="s">
        <v>254</v>
      </c>
    </row>
    <row r="5477" spans="1:13" s="3" customFormat="1" ht="12.75" x14ac:dyDescent="0.2">
      <c r="A5477" s="62" t="s">
        <v>25</v>
      </c>
      <c r="B5477" s="62" t="s">
        <v>434</v>
      </c>
      <c r="C5477" s="63">
        <v>10</v>
      </c>
      <c r="D5477" s="62" t="s">
        <v>13387</v>
      </c>
      <c r="E5477" s="62" t="s">
        <v>4797</v>
      </c>
      <c r="F5477" s="69">
        <v>10171700</v>
      </c>
      <c r="G5477" s="62" t="s">
        <v>13630</v>
      </c>
      <c r="H5477" s="62">
        <v>4</v>
      </c>
      <c r="I5477" s="62">
        <v>3</v>
      </c>
      <c r="J5477" s="70">
        <v>167</v>
      </c>
      <c r="K5477" s="71">
        <v>10020000</v>
      </c>
      <c r="L5477" s="72" t="s">
        <v>3285</v>
      </c>
      <c r="M5477" s="72" t="s">
        <v>254</v>
      </c>
    </row>
    <row r="5478" spans="1:13" s="3" customFormat="1" ht="12.75" x14ac:dyDescent="0.2">
      <c r="A5478" s="62" t="s">
        <v>25</v>
      </c>
      <c r="B5478" s="62" t="s">
        <v>338</v>
      </c>
      <c r="C5478" s="63">
        <v>10</v>
      </c>
      <c r="D5478" s="64" t="s">
        <v>13384</v>
      </c>
      <c r="E5478" s="64" t="s">
        <v>1973</v>
      </c>
      <c r="F5478" s="65">
        <v>24121502</v>
      </c>
      <c r="G5478" s="64" t="s">
        <v>13630</v>
      </c>
      <c r="H5478" s="64">
        <v>4</v>
      </c>
      <c r="I5478" s="64">
        <v>3</v>
      </c>
      <c r="J5478" s="66">
        <v>11430</v>
      </c>
      <c r="K5478" s="67">
        <v>8001000</v>
      </c>
      <c r="L5478" s="68" t="s">
        <v>15</v>
      </c>
      <c r="M5478" s="68" t="s">
        <v>254</v>
      </c>
    </row>
    <row r="5479" spans="1:13" s="3" customFormat="1" ht="12.75" x14ac:dyDescent="0.2">
      <c r="A5479" s="62" t="s">
        <v>25</v>
      </c>
      <c r="B5479" s="62" t="s">
        <v>219</v>
      </c>
      <c r="C5479" s="63">
        <v>10</v>
      </c>
      <c r="D5479" s="62" t="s">
        <v>13379</v>
      </c>
      <c r="E5479" s="62" t="s">
        <v>4798</v>
      </c>
      <c r="F5479" s="69">
        <v>27112105</v>
      </c>
      <c r="G5479" s="62" t="s">
        <v>13633</v>
      </c>
      <c r="H5479" s="62">
        <v>3</v>
      </c>
      <c r="I5479" s="62">
        <v>7</v>
      </c>
      <c r="J5479" s="70">
        <v>3</v>
      </c>
      <c r="K5479" s="71">
        <v>768552</v>
      </c>
      <c r="L5479" s="72" t="s">
        <v>15</v>
      </c>
      <c r="M5479" s="72" t="s">
        <v>254</v>
      </c>
    </row>
    <row r="5480" spans="1:13" s="3" customFormat="1" ht="12.75" x14ac:dyDescent="0.2">
      <c r="A5480" s="62" t="s">
        <v>25</v>
      </c>
      <c r="B5480" s="62" t="s">
        <v>219</v>
      </c>
      <c r="C5480" s="63">
        <v>10</v>
      </c>
      <c r="D5480" s="64" t="s">
        <v>13379</v>
      </c>
      <c r="E5480" s="64" t="s">
        <v>4799</v>
      </c>
      <c r="F5480" s="65">
        <v>27111901</v>
      </c>
      <c r="G5480" s="64" t="s">
        <v>13633</v>
      </c>
      <c r="H5480" s="64">
        <v>3</v>
      </c>
      <c r="I5480" s="64">
        <v>7</v>
      </c>
      <c r="J5480" s="66">
        <v>3</v>
      </c>
      <c r="K5480" s="67">
        <v>178866</v>
      </c>
      <c r="L5480" s="68" t="s">
        <v>15</v>
      </c>
      <c r="M5480" s="68" t="s">
        <v>254</v>
      </c>
    </row>
    <row r="5481" spans="1:13" s="3" customFormat="1" ht="12.75" x14ac:dyDescent="0.2">
      <c r="A5481" s="62" t="s">
        <v>25</v>
      </c>
      <c r="B5481" s="62" t="s">
        <v>219</v>
      </c>
      <c r="C5481" s="63">
        <v>10</v>
      </c>
      <c r="D5481" s="62" t="s">
        <v>13379</v>
      </c>
      <c r="E5481" s="62" t="s">
        <v>4800</v>
      </c>
      <c r="F5481" s="69">
        <v>27112105</v>
      </c>
      <c r="G5481" s="62" t="s">
        <v>13633</v>
      </c>
      <c r="H5481" s="62">
        <v>3</v>
      </c>
      <c r="I5481" s="62">
        <v>7</v>
      </c>
      <c r="J5481" s="70">
        <v>3</v>
      </c>
      <c r="K5481" s="71">
        <v>1067694</v>
      </c>
      <c r="L5481" s="72" t="s">
        <v>15</v>
      </c>
      <c r="M5481" s="72" t="s">
        <v>254</v>
      </c>
    </row>
    <row r="5482" spans="1:13" s="3" customFormat="1" ht="12.75" x14ac:dyDescent="0.2">
      <c r="A5482" s="62" t="s">
        <v>25</v>
      </c>
      <c r="B5482" s="62" t="s">
        <v>219</v>
      </c>
      <c r="C5482" s="63">
        <v>10</v>
      </c>
      <c r="D5482" s="64" t="s">
        <v>13379</v>
      </c>
      <c r="E5482" s="64" t="s">
        <v>4801</v>
      </c>
      <c r="F5482" s="65">
        <v>27111728</v>
      </c>
      <c r="G5482" s="64" t="s">
        <v>13633</v>
      </c>
      <c r="H5482" s="64">
        <v>3</v>
      </c>
      <c r="I5482" s="64">
        <v>7</v>
      </c>
      <c r="J5482" s="66">
        <v>3</v>
      </c>
      <c r="K5482" s="67">
        <v>425718</v>
      </c>
      <c r="L5482" s="68" t="s">
        <v>15</v>
      </c>
      <c r="M5482" s="68" t="s">
        <v>254</v>
      </c>
    </row>
    <row r="5483" spans="1:13" s="3" customFormat="1" ht="12.75" x14ac:dyDescent="0.2">
      <c r="A5483" s="62" t="s">
        <v>25</v>
      </c>
      <c r="B5483" s="62" t="s">
        <v>312</v>
      </c>
      <c r="C5483" s="63">
        <v>10</v>
      </c>
      <c r="D5483" s="62" t="s">
        <v>13465</v>
      </c>
      <c r="E5483" s="62" t="s">
        <v>4802</v>
      </c>
      <c r="F5483" s="69">
        <v>39111610</v>
      </c>
      <c r="G5483" s="62" t="s">
        <v>13633</v>
      </c>
      <c r="H5483" s="62">
        <v>3</v>
      </c>
      <c r="I5483" s="62">
        <v>7</v>
      </c>
      <c r="J5483" s="70">
        <v>4</v>
      </c>
      <c r="K5483" s="71">
        <v>1934760</v>
      </c>
      <c r="L5483" s="72" t="s">
        <v>15</v>
      </c>
      <c r="M5483" s="72" t="s">
        <v>254</v>
      </c>
    </row>
    <row r="5484" spans="1:13" s="3" customFormat="1" ht="12.75" x14ac:dyDescent="0.2">
      <c r="A5484" s="62" t="s">
        <v>25</v>
      </c>
      <c r="B5484" s="62" t="s">
        <v>219</v>
      </c>
      <c r="C5484" s="63">
        <v>10</v>
      </c>
      <c r="D5484" s="64" t="s">
        <v>13379</v>
      </c>
      <c r="E5484" s="64" t="s">
        <v>4803</v>
      </c>
      <c r="F5484" s="65">
        <v>31163003</v>
      </c>
      <c r="G5484" s="64" t="s">
        <v>13633</v>
      </c>
      <c r="H5484" s="64">
        <v>3</v>
      </c>
      <c r="I5484" s="64">
        <v>7</v>
      </c>
      <c r="J5484" s="66">
        <v>2</v>
      </c>
      <c r="K5484" s="67">
        <v>228116</v>
      </c>
      <c r="L5484" s="68" t="s">
        <v>15</v>
      </c>
      <c r="M5484" s="68" t="s">
        <v>254</v>
      </c>
    </row>
    <row r="5485" spans="1:13" s="3" customFormat="1" ht="12.75" x14ac:dyDescent="0.2">
      <c r="A5485" s="62" t="s">
        <v>25</v>
      </c>
      <c r="B5485" s="62" t="s">
        <v>219</v>
      </c>
      <c r="C5485" s="63">
        <v>10</v>
      </c>
      <c r="D5485" s="62" t="s">
        <v>13379</v>
      </c>
      <c r="E5485" s="62" t="s">
        <v>4804</v>
      </c>
      <c r="F5485" s="69">
        <v>41111950</v>
      </c>
      <c r="G5485" s="62" t="s">
        <v>13633</v>
      </c>
      <c r="H5485" s="62">
        <v>3</v>
      </c>
      <c r="I5485" s="62">
        <v>7</v>
      </c>
      <c r="J5485" s="70">
        <v>1</v>
      </c>
      <c r="K5485" s="71">
        <v>31395</v>
      </c>
      <c r="L5485" s="72" t="s">
        <v>15</v>
      </c>
      <c r="M5485" s="72" t="s">
        <v>254</v>
      </c>
    </row>
    <row r="5486" spans="1:13" s="3" customFormat="1" ht="12.75" x14ac:dyDescent="0.2">
      <c r="A5486" s="62" t="s">
        <v>25</v>
      </c>
      <c r="B5486" s="62" t="s">
        <v>219</v>
      </c>
      <c r="C5486" s="63">
        <v>10</v>
      </c>
      <c r="D5486" s="64" t="s">
        <v>13379</v>
      </c>
      <c r="E5486" s="64" t="s">
        <v>4805</v>
      </c>
      <c r="F5486" s="65">
        <v>27111602</v>
      </c>
      <c r="G5486" s="64" t="s">
        <v>13633</v>
      </c>
      <c r="H5486" s="64">
        <v>3</v>
      </c>
      <c r="I5486" s="64">
        <v>7</v>
      </c>
      <c r="J5486" s="66">
        <v>3</v>
      </c>
      <c r="K5486" s="67">
        <v>50400</v>
      </c>
      <c r="L5486" s="68" t="s">
        <v>15</v>
      </c>
      <c r="M5486" s="68" t="s">
        <v>254</v>
      </c>
    </row>
    <row r="5487" spans="1:13" s="3" customFormat="1" ht="12.75" x14ac:dyDescent="0.2">
      <c r="A5487" s="62" t="s">
        <v>25</v>
      </c>
      <c r="B5487" s="62" t="s">
        <v>219</v>
      </c>
      <c r="C5487" s="63">
        <v>10</v>
      </c>
      <c r="D5487" s="62" t="s">
        <v>13379</v>
      </c>
      <c r="E5487" s="62" t="s">
        <v>4806</v>
      </c>
      <c r="F5487" s="69">
        <v>27111602</v>
      </c>
      <c r="G5487" s="62" t="s">
        <v>13633</v>
      </c>
      <c r="H5487" s="62">
        <v>3</v>
      </c>
      <c r="I5487" s="62">
        <v>7</v>
      </c>
      <c r="J5487" s="70">
        <v>3</v>
      </c>
      <c r="K5487" s="71">
        <v>43785</v>
      </c>
      <c r="L5487" s="72" t="s">
        <v>15</v>
      </c>
      <c r="M5487" s="72" t="s">
        <v>254</v>
      </c>
    </row>
    <row r="5488" spans="1:13" s="3" customFormat="1" ht="12.75" x14ac:dyDescent="0.2">
      <c r="A5488" s="62" t="s">
        <v>25</v>
      </c>
      <c r="B5488" s="62" t="s">
        <v>219</v>
      </c>
      <c r="C5488" s="63">
        <v>10</v>
      </c>
      <c r="D5488" s="64" t="s">
        <v>13379</v>
      </c>
      <c r="E5488" s="64" t="s">
        <v>4807</v>
      </c>
      <c r="F5488" s="65">
        <v>27111804</v>
      </c>
      <c r="G5488" s="64" t="s">
        <v>13633</v>
      </c>
      <c r="H5488" s="64">
        <v>3</v>
      </c>
      <c r="I5488" s="64">
        <v>7</v>
      </c>
      <c r="J5488" s="66">
        <v>2</v>
      </c>
      <c r="K5488" s="67">
        <v>94500</v>
      </c>
      <c r="L5488" s="68" t="s">
        <v>15</v>
      </c>
      <c r="M5488" s="68" t="s">
        <v>254</v>
      </c>
    </row>
    <row r="5489" spans="1:13" s="3" customFormat="1" ht="12.75" x14ac:dyDescent="0.2">
      <c r="A5489" s="62" t="s">
        <v>25</v>
      </c>
      <c r="B5489" s="62" t="s">
        <v>874</v>
      </c>
      <c r="C5489" s="63">
        <v>10</v>
      </c>
      <c r="D5489" s="62" t="s">
        <v>13493</v>
      </c>
      <c r="E5489" s="62" t="s">
        <v>4808</v>
      </c>
      <c r="F5489" s="69">
        <v>40142000</v>
      </c>
      <c r="G5489" s="62" t="s">
        <v>13633</v>
      </c>
      <c r="H5489" s="62">
        <v>3</v>
      </c>
      <c r="I5489" s="62">
        <v>7</v>
      </c>
      <c r="J5489" s="70">
        <v>1</v>
      </c>
      <c r="K5489" s="71">
        <v>5250</v>
      </c>
      <c r="L5489" s="72" t="s">
        <v>15</v>
      </c>
      <c r="M5489" s="72" t="s">
        <v>254</v>
      </c>
    </row>
    <row r="5490" spans="1:13" s="3" customFormat="1" ht="12.75" x14ac:dyDescent="0.2">
      <c r="A5490" s="62" t="s">
        <v>25</v>
      </c>
      <c r="B5490" s="62" t="s">
        <v>877</v>
      </c>
      <c r="C5490" s="63">
        <v>10</v>
      </c>
      <c r="D5490" s="64" t="s">
        <v>13496</v>
      </c>
      <c r="E5490" s="64" t="s">
        <v>4809</v>
      </c>
      <c r="F5490" s="65">
        <v>30263800</v>
      </c>
      <c r="G5490" s="64" t="s">
        <v>13633</v>
      </c>
      <c r="H5490" s="64">
        <v>3</v>
      </c>
      <c r="I5490" s="64">
        <v>7</v>
      </c>
      <c r="J5490" s="66">
        <v>3</v>
      </c>
      <c r="K5490" s="67">
        <v>163800</v>
      </c>
      <c r="L5490" s="68" t="s">
        <v>15</v>
      </c>
      <c r="M5490" s="68" t="s">
        <v>254</v>
      </c>
    </row>
    <row r="5491" spans="1:13" s="3" customFormat="1" ht="12.75" x14ac:dyDescent="0.2">
      <c r="A5491" s="62" t="s">
        <v>25</v>
      </c>
      <c r="B5491" s="62" t="s">
        <v>877</v>
      </c>
      <c r="C5491" s="63">
        <v>10</v>
      </c>
      <c r="D5491" s="62" t="s">
        <v>13496</v>
      </c>
      <c r="E5491" s="62" t="s">
        <v>4810</v>
      </c>
      <c r="F5491" s="69">
        <v>30102300</v>
      </c>
      <c r="G5491" s="62" t="s">
        <v>13633</v>
      </c>
      <c r="H5491" s="62">
        <v>3</v>
      </c>
      <c r="I5491" s="62">
        <v>7</v>
      </c>
      <c r="J5491" s="70">
        <v>2</v>
      </c>
      <c r="K5491" s="71">
        <v>88200</v>
      </c>
      <c r="L5491" s="72" t="s">
        <v>15</v>
      </c>
      <c r="M5491" s="72" t="s">
        <v>254</v>
      </c>
    </row>
    <row r="5492" spans="1:13" s="3" customFormat="1" ht="12.75" x14ac:dyDescent="0.2">
      <c r="A5492" s="62" t="s">
        <v>25</v>
      </c>
      <c r="B5492" s="62" t="s">
        <v>216</v>
      </c>
      <c r="C5492" s="63">
        <v>10</v>
      </c>
      <c r="D5492" s="64" t="s">
        <v>13377</v>
      </c>
      <c r="E5492" s="64" t="s">
        <v>4811</v>
      </c>
      <c r="F5492" s="65">
        <v>47121804</v>
      </c>
      <c r="G5492" s="64" t="s">
        <v>13633</v>
      </c>
      <c r="H5492" s="64">
        <v>3</v>
      </c>
      <c r="I5492" s="64">
        <v>7</v>
      </c>
      <c r="J5492" s="66">
        <v>8</v>
      </c>
      <c r="K5492" s="67">
        <v>37800</v>
      </c>
      <c r="L5492" s="68" t="s">
        <v>15</v>
      </c>
      <c r="M5492" s="68" t="s">
        <v>254</v>
      </c>
    </row>
    <row r="5493" spans="1:13" s="3" customFormat="1" ht="12.75" x14ac:dyDescent="0.2">
      <c r="A5493" s="62" t="s">
        <v>25</v>
      </c>
      <c r="B5493" s="62" t="s">
        <v>216</v>
      </c>
      <c r="C5493" s="63">
        <v>10</v>
      </c>
      <c r="D5493" s="62" t="s">
        <v>13377</v>
      </c>
      <c r="E5493" s="62" t="s">
        <v>4812</v>
      </c>
      <c r="F5493" s="69">
        <v>41111950</v>
      </c>
      <c r="G5493" s="62" t="s">
        <v>13633</v>
      </c>
      <c r="H5493" s="62">
        <v>3</v>
      </c>
      <c r="I5493" s="62">
        <v>7</v>
      </c>
      <c r="J5493" s="70">
        <v>2</v>
      </c>
      <c r="K5493" s="71">
        <v>73500</v>
      </c>
      <c r="L5493" s="72" t="s">
        <v>15</v>
      </c>
      <c r="M5493" s="72" t="s">
        <v>254</v>
      </c>
    </row>
    <row r="5494" spans="1:13" s="3" customFormat="1" ht="12.75" x14ac:dyDescent="0.2">
      <c r="A5494" s="62" t="s">
        <v>25</v>
      </c>
      <c r="B5494" s="62" t="s">
        <v>219</v>
      </c>
      <c r="C5494" s="63">
        <v>10</v>
      </c>
      <c r="D5494" s="64" t="s">
        <v>13379</v>
      </c>
      <c r="E5494" s="64" t="s">
        <v>4813</v>
      </c>
      <c r="F5494" s="65">
        <v>27111615</v>
      </c>
      <c r="G5494" s="64" t="s">
        <v>13633</v>
      </c>
      <c r="H5494" s="64">
        <v>3</v>
      </c>
      <c r="I5494" s="64">
        <v>7</v>
      </c>
      <c r="J5494" s="66">
        <v>3</v>
      </c>
      <c r="K5494" s="67">
        <v>92925</v>
      </c>
      <c r="L5494" s="68" t="s">
        <v>15</v>
      </c>
      <c r="M5494" s="68" t="s">
        <v>254</v>
      </c>
    </row>
    <row r="5495" spans="1:13" s="3" customFormat="1" ht="12.75" x14ac:dyDescent="0.2">
      <c r="A5495" s="62" t="s">
        <v>25</v>
      </c>
      <c r="B5495" s="62" t="s">
        <v>468</v>
      </c>
      <c r="C5495" s="63">
        <v>10</v>
      </c>
      <c r="D5495" s="62" t="s">
        <v>13433</v>
      </c>
      <c r="E5495" s="62" t="s">
        <v>4814</v>
      </c>
      <c r="F5495" s="69">
        <v>23153417</v>
      </c>
      <c r="G5495" s="62" t="s">
        <v>13633</v>
      </c>
      <c r="H5495" s="62">
        <v>3</v>
      </c>
      <c r="I5495" s="62">
        <v>7</v>
      </c>
      <c r="J5495" s="70">
        <v>2</v>
      </c>
      <c r="K5495" s="71">
        <v>138390</v>
      </c>
      <c r="L5495" s="72" t="s">
        <v>15</v>
      </c>
      <c r="M5495" s="72" t="s">
        <v>254</v>
      </c>
    </row>
    <row r="5496" spans="1:13" s="3" customFormat="1" ht="12.75" x14ac:dyDescent="0.2">
      <c r="A5496" s="62" t="s">
        <v>25</v>
      </c>
      <c r="B5496" s="62" t="s">
        <v>219</v>
      </c>
      <c r="C5496" s="63">
        <v>10</v>
      </c>
      <c r="D5496" s="64" t="s">
        <v>13379</v>
      </c>
      <c r="E5496" s="64" t="s">
        <v>4815</v>
      </c>
      <c r="F5496" s="65">
        <v>31152001</v>
      </c>
      <c r="G5496" s="64" t="s">
        <v>13633</v>
      </c>
      <c r="H5496" s="64">
        <v>3</v>
      </c>
      <c r="I5496" s="64">
        <v>7</v>
      </c>
      <c r="J5496" s="66">
        <v>160</v>
      </c>
      <c r="K5496" s="67">
        <v>10000000</v>
      </c>
      <c r="L5496" s="68" t="s">
        <v>848</v>
      </c>
      <c r="M5496" s="68" t="s">
        <v>254</v>
      </c>
    </row>
    <row r="5497" spans="1:13" s="3" customFormat="1" ht="12.75" x14ac:dyDescent="0.2">
      <c r="A5497" s="62" t="s">
        <v>25</v>
      </c>
      <c r="B5497" s="62" t="s">
        <v>874</v>
      </c>
      <c r="C5497" s="63">
        <v>10</v>
      </c>
      <c r="D5497" s="62" t="s">
        <v>13493</v>
      </c>
      <c r="E5497" s="62" t="s">
        <v>14648</v>
      </c>
      <c r="F5497" s="69">
        <v>40142000</v>
      </c>
      <c r="G5497" s="62" t="s">
        <v>13633</v>
      </c>
      <c r="H5497" s="62">
        <v>3</v>
      </c>
      <c r="I5497" s="62">
        <v>7</v>
      </c>
      <c r="J5497" s="70">
        <v>25</v>
      </c>
      <c r="K5497" s="71">
        <v>1207500</v>
      </c>
      <c r="L5497" s="72" t="s">
        <v>848</v>
      </c>
      <c r="M5497" s="72" t="s">
        <v>254</v>
      </c>
    </row>
    <row r="5498" spans="1:13" s="3" customFormat="1" ht="12.75" x14ac:dyDescent="0.2">
      <c r="A5498" s="62" t="s">
        <v>25</v>
      </c>
      <c r="B5498" s="62" t="s">
        <v>216</v>
      </c>
      <c r="C5498" s="63">
        <v>10</v>
      </c>
      <c r="D5498" s="64" t="s">
        <v>13377</v>
      </c>
      <c r="E5498" s="64" t="s">
        <v>4816</v>
      </c>
      <c r="F5498" s="65">
        <v>47121700</v>
      </c>
      <c r="G5498" s="64" t="s">
        <v>13630</v>
      </c>
      <c r="H5498" s="64">
        <v>5</v>
      </c>
      <c r="I5498" s="64">
        <v>3</v>
      </c>
      <c r="J5498" s="66">
        <v>2</v>
      </c>
      <c r="K5498" s="67">
        <v>2079000</v>
      </c>
      <c r="L5498" s="68" t="s">
        <v>15</v>
      </c>
      <c r="M5498" s="68" t="s">
        <v>254</v>
      </c>
    </row>
    <row r="5499" spans="1:13" s="3" customFormat="1" ht="12.75" x14ac:dyDescent="0.2">
      <c r="A5499" s="62" t="s">
        <v>25</v>
      </c>
      <c r="B5499" s="62" t="s">
        <v>217</v>
      </c>
      <c r="C5499" s="63">
        <v>10</v>
      </c>
      <c r="D5499" s="62" t="s">
        <v>13378</v>
      </c>
      <c r="E5499" s="62" t="s">
        <v>4817</v>
      </c>
      <c r="F5499" s="69">
        <v>27112003</v>
      </c>
      <c r="G5499" s="62" t="s">
        <v>13633</v>
      </c>
      <c r="H5499" s="62">
        <v>3</v>
      </c>
      <c r="I5499" s="62">
        <v>7</v>
      </c>
      <c r="J5499" s="70">
        <v>50</v>
      </c>
      <c r="K5499" s="71">
        <v>1500000</v>
      </c>
      <c r="L5499" s="72" t="s">
        <v>15</v>
      </c>
      <c r="M5499" s="72" t="s">
        <v>254</v>
      </c>
    </row>
    <row r="5500" spans="1:13" s="3" customFormat="1" ht="12.75" x14ac:dyDescent="0.2">
      <c r="A5500" s="62" t="s">
        <v>25</v>
      </c>
      <c r="B5500" s="62" t="s">
        <v>217</v>
      </c>
      <c r="C5500" s="63">
        <v>10</v>
      </c>
      <c r="D5500" s="64" t="s">
        <v>13378</v>
      </c>
      <c r="E5500" s="64" t="s">
        <v>4818</v>
      </c>
      <c r="F5500" s="65">
        <v>47131604</v>
      </c>
      <c r="G5500" s="64" t="s">
        <v>13633</v>
      </c>
      <c r="H5500" s="64">
        <v>3</v>
      </c>
      <c r="I5500" s="64">
        <v>7</v>
      </c>
      <c r="J5500" s="66">
        <v>120</v>
      </c>
      <c r="K5500" s="67">
        <v>1800000</v>
      </c>
      <c r="L5500" s="68" t="s">
        <v>15</v>
      </c>
      <c r="M5500" s="68" t="s">
        <v>254</v>
      </c>
    </row>
    <row r="5501" spans="1:13" s="3" customFormat="1" ht="12.75" x14ac:dyDescent="0.2">
      <c r="A5501" s="62" t="s">
        <v>25</v>
      </c>
      <c r="B5501" s="62" t="s">
        <v>857</v>
      </c>
      <c r="C5501" s="63">
        <v>10</v>
      </c>
      <c r="D5501" s="62" t="s">
        <v>13476</v>
      </c>
      <c r="E5501" s="62" t="s">
        <v>4819</v>
      </c>
      <c r="F5501" s="69">
        <v>40161500</v>
      </c>
      <c r="G5501" s="62" t="s">
        <v>13630</v>
      </c>
      <c r="H5501" s="62">
        <v>4</v>
      </c>
      <c r="I5501" s="62">
        <v>6</v>
      </c>
      <c r="J5501" s="70">
        <v>1</v>
      </c>
      <c r="K5501" s="71">
        <v>35000000</v>
      </c>
      <c r="L5501" s="72" t="s">
        <v>13</v>
      </c>
      <c r="M5501" s="72" t="s">
        <v>254</v>
      </c>
    </row>
    <row r="5502" spans="1:13" s="3" customFormat="1" ht="12.75" x14ac:dyDescent="0.2">
      <c r="A5502" s="62" t="s">
        <v>25</v>
      </c>
      <c r="B5502" s="62" t="s">
        <v>265</v>
      </c>
      <c r="C5502" s="63">
        <v>10</v>
      </c>
      <c r="D5502" s="64" t="s">
        <v>13462</v>
      </c>
      <c r="E5502" s="64" t="s">
        <v>4820</v>
      </c>
      <c r="F5502" s="65">
        <v>26111700</v>
      </c>
      <c r="G5502" s="64" t="s">
        <v>13630</v>
      </c>
      <c r="H5502" s="64">
        <v>4</v>
      </c>
      <c r="I5502" s="64">
        <v>3</v>
      </c>
      <c r="J5502" s="66">
        <v>40</v>
      </c>
      <c r="K5502" s="67">
        <v>630000</v>
      </c>
      <c r="L5502" s="68" t="s">
        <v>15</v>
      </c>
      <c r="M5502" s="68" t="s">
        <v>254</v>
      </c>
    </row>
    <row r="5503" spans="1:13" s="3" customFormat="1" ht="12.75" x14ac:dyDescent="0.2">
      <c r="A5503" s="62" t="s">
        <v>25</v>
      </c>
      <c r="B5503" s="62" t="s">
        <v>877</v>
      </c>
      <c r="C5503" s="63">
        <v>10</v>
      </c>
      <c r="D5503" s="62" t="s">
        <v>13496</v>
      </c>
      <c r="E5503" s="62" t="s">
        <v>4821</v>
      </c>
      <c r="F5503" s="69">
        <v>30102004</v>
      </c>
      <c r="G5503" s="62" t="s">
        <v>13633</v>
      </c>
      <c r="H5503" s="62">
        <v>3</v>
      </c>
      <c r="I5503" s="62">
        <v>7</v>
      </c>
      <c r="J5503" s="70">
        <v>40</v>
      </c>
      <c r="K5503" s="71">
        <v>9200000</v>
      </c>
      <c r="L5503" s="72" t="s">
        <v>15</v>
      </c>
      <c r="M5503" s="72" t="s">
        <v>254</v>
      </c>
    </row>
    <row r="5504" spans="1:13" s="3" customFormat="1" ht="12.75" x14ac:dyDescent="0.2">
      <c r="A5504" s="62" t="s">
        <v>25</v>
      </c>
      <c r="B5504" s="62" t="s">
        <v>877</v>
      </c>
      <c r="C5504" s="63">
        <v>10</v>
      </c>
      <c r="D5504" s="64" t="s">
        <v>13496</v>
      </c>
      <c r="E5504" s="64" t="s">
        <v>4822</v>
      </c>
      <c r="F5504" s="65">
        <v>30102400</v>
      </c>
      <c r="G5504" s="64" t="s">
        <v>13633</v>
      </c>
      <c r="H5504" s="64">
        <v>3</v>
      </c>
      <c r="I5504" s="64">
        <v>7</v>
      </c>
      <c r="J5504" s="66">
        <v>40</v>
      </c>
      <c r="K5504" s="67">
        <v>680000</v>
      </c>
      <c r="L5504" s="68" t="s">
        <v>15</v>
      </c>
      <c r="M5504" s="68" t="s">
        <v>254</v>
      </c>
    </row>
    <row r="5505" spans="1:13" s="3" customFormat="1" ht="12.75" x14ac:dyDescent="0.2">
      <c r="A5505" s="62" t="s">
        <v>25</v>
      </c>
      <c r="B5505" s="62" t="s">
        <v>874</v>
      </c>
      <c r="C5505" s="63">
        <v>10</v>
      </c>
      <c r="D5505" s="62" t="s">
        <v>13493</v>
      </c>
      <c r="E5505" s="62" t="s">
        <v>4823</v>
      </c>
      <c r="F5505" s="69">
        <v>49121503</v>
      </c>
      <c r="G5505" s="62" t="s">
        <v>13636</v>
      </c>
      <c r="H5505" s="62">
        <v>2</v>
      </c>
      <c r="I5505" s="62">
        <v>3</v>
      </c>
      <c r="J5505" s="70">
        <v>4</v>
      </c>
      <c r="K5505" s="71">
        <v>9746000</v>
      </c>
      <c r="L5505" s="72" t="s">
        <v>15</v>
      </c>
      <c r="M5505" s="72" t="s">
        <v>254</v>
      </c>
    </row>
    <row r="5506" spans="1:13" s="3" customFormat="1" ht="12.75" x14ac:dyDescent="0.2">
      <c r="A5506" s="62" t="s">
        <v>25</v>
      </c>
      <c r="B5506" s="62" t="s">
        <v>265</v>
      </c>
      <c r="C5506" s="63">
        <v>10</v>
      </c>
      <c r="D5506" s="64" t="s">
        <v>13462</v>
      </c>
      <c r="E5506" s="64" t="s">
        <v>4824</v>
      </c>
      <c r="F5506" s="65">
        <v>26111702</v>
      </c>
      <c r="G5506" s="64" t="s">
        <v>13630</v>
      </c>
      <c r="H5506" s="64">
        <v>4</v>
      </c>
      <c r="I5506" s="64">
        <v>3</v>
      </c>
      <c r="J5506" s="66">
        <v>350</v>
      </c>
      <c r="K5506" s="67">
        <v>2100000</v>
      </c>
      <c r="L5506" s="68" t="s">
        <v>15</v>
      </c>
      <c r="M5506" s="68" t="s">
        <v>254</v>
      </c>
    </row>
    <row r="5507" spans="1:13" s="3" customFormat="1" ht="12.75" x14ac:dyDescent="0.2">
      <c r="A5507" s="62" t="s">
        <v>25</v>
      </c>
      <c r="B5507" s="62" t="s">
        <v>871</v>
      </c>
      <c r="C5507" s="63">
        <v>10</v>
      </c>
      <c r="D5507" s="62" t="s">
        <v>13490</v>
      </c>
      <c r="E5507" s="62" t="s">
        <v>4825</v>
      </c>
      <c r="F5507" s="69">
        <v>31211500</v>
      </c>
      <c r="G5507" s="62" t="s">
        <v>13633</v>
      </c>
      <c r="H5507" s="62">
        <v>3</v>
      </c>
      <c r="I5507" s="62">
        <v>7</v>
      </c>
      <c r="J5507" s="70">
        <v>1</v>
      </c>
      <c r="K5507" s="71">
        <v>30050000</v>
      </c>
      <c r="L5507" s="72" t="s">
        <v>13</v>
      </c>
      <c r="M5507" s="72" t="s">
        <v>254</v>
      </c>
    </row>
    <row r="5508" spans="1:13" s="3" customFormat="1" ht="12.75" x14ac:dyDescent="0.2">
      <c r="A5508" s="62" t="s">
        <v>25</v>
      </c>
      <c r="B5508" s="62" t="s">
        <v>431</v>
      </c>
      <c r="C5508" s="63">
        <v>16</v>
      </c>
      <c r="D5508" s="64" t="s">
        <v>13375</v>
      </c>
      <c r="E5508" s="64" t="s">
        <v>4826</v>
      </c>
      <c r="F5508" s="65">
        <v>31211803</v>
      </c>
      <c r="G5508" s="64" t="s">
        <v>13633</v>
      </c>
      <c r="H5508" s="64">
        <v>3</v>
      </c>
      <c r="I5508" s="64">
        <v>7</v>
      </c>
      <c r="J5508" s="66">
        <v>620</v>
      </c>
      <c r="K5508" s="67">
        <v>4216000</v>
      </c>
      <c r="L5508" s="68" t="s">
        <v>1760</v>
      </c>
      <c r="M5508" s="68" t="s">
        <v>254</v>
      </c>
    </row>
    <row r="5509" spans="1:13" s="3" customFormat="1" ht="12.75" x14ac:dyDescent="0.2">
      <c r="A5509" s="62" t="s">
        <v>25</v>
      </c>
      <c r="B5509" s="62" t="s">
        <v>433</v>
      </c>
      <c r="C5509" s="63">
        <v>16</v>
      </c>
      <c r="D5509" s="62" t="s">
        <v>13383</v>
      </c>
      <c r="E5509" s="62" t="s">
        <v>4827</v>
      </c>
      <c r="F5509" s="69">
        <v>47101600</v>
      </c>
      <c r="G5509" s="62" t="s">
        <v>13630</v>
      </c>
      <c r="H5509" s="62">
        <v>4</v>
      </c>
      <c r="I5509" s="62">
        <v>3</v>
      </c>
      <c r="J5509" s="70">
        <v>40</v>
      </c>
      <c r="K5509" s="71">
        <v>840000</v>
      </c>
      <c r="L5509" s="72" t="s">
        <v>1759</v>
      </c>
      <c r="M5509" s="72" t="s">
        <v>254</v>
      </c>
    </row>
    <row r="5510" spans="1:13" s="3" customFormat="1" ht="12.75" x14ac:dyDescent="0.2">
      <c r="A5510" s="62" t="s">
        <v>25</v>
      </c>
      <c r="B5510" s="62" t="s">
        <v>433</v>
      </c>
      <c r="C5510" s="63">
        <v>16</v>
      </c>
      <c r="D5510" s="64" t="s">
        <v>13383</v>
      </c>
      <c r="E5510" s="64" t="s">
        <v>4828</v>
      </c>
      <c r="F5510" s="65">
        <v>47101600</v>
      </c>
      <c r="G5510" s="64" t="s">
        <v>13630</v>
      </c>
      <c r="H5510" s="64">
        <v>4</v>
      </c>
      <c r="I5510" s="64">
        <v>3</v>
      </c>
      <c r="J5510" s="66">
        <v>20</v>
      </c>
      <c r="K5510" s="67">
        <v>256840</v>
      </c>
      <c r="L5510" s="68" t="s">
        <v>1759</v>
      </c>
      <c r="M5510" s="68" t="s">
        <v>254</v>
      </c>
    </row>
    <row r="5511" spans="1:13" s="3" customFormat="1" ht="12.75" x14ac:dyDescent="0.2">
      <c r="A5511" s="62" t="s">
        <v>25</v>
      </c>
      <c r="B5511" s="62" t="s">
        <v>433</v>
      </c>
      <c r="C5511" s="63">
        <v>16</v>
      </c>
      <c r="D5511" s="62" t="s">
        <v>13383</v>
      </c>
      <c r="E5511" s="62" t="s">
        <v>4829</v>
      </c>
      <c r="F5511" s="69">
        <v>47101600</v>
      </c>
      <c r="G5511" s="62" t="s">
        <v>13630</v>
      </c>
      <c r="H5511" s="62">
        <v>4</v>
      </c>
      <c r="I5511" s="62">
        <v>3</v>
      </c>
      <c r="J5511" s="70">
        <v>150</v>
      </c>
      <c r="K5511" s="71">
        <v>1926300</v>
      </c>
      <c r="L5511" s="72" t="s">
        <v>1759</v>
      </c>
      <c r="M5511" s="72" t="s">
        <v>254</v>
      </c>
    </row>
    <row r="5512" spans="1:13" s="3" customFormat="1" ht="12.75" x14ac:dyDescent="0.2">
      <c r="A5512" s="62" t="s">
        <v>25</v>
      </c>
      <c r="B5512" s="62" t="s">
        <v>433</v>
      </c>
      <c r="C5512" s="63">
        <v>16</v>
      </c>
      <c r="D5512" s="64" t="s">
        <v>13383</v>
      </c>
      <c r="E5512" s="64" t="s">
        <v>4830</v>
      </c>
      <c r="F5512" s="65">
        <v>47101600</v>
      </c>
      <c r="G5512" s="64" t="s">
        <v>13630</v>
      </c>
      <c r="H5512" s="64">
        <v>4</v>
      </c>
      <c r="I5512" s="64">
        <v>3</v>
      </c>
      <c r="J5512" s="66">
        <v>30</v>
      </c>
      <c r="K5512" s="67">
        <v>945000</v>
      </c>
      <c r="L5512" s="68" t="s">
        <v>3285</v>
      </c>
      <c r="M5512" s="68" t="s">
        <v>254</v>
      </c>
    </row>
    <row r="5513" spans="1:13" s="3" customFormat="1" ht="12.75" x14ac:dyDescent="0.2">
      <c r="A5513" s="62" t="s">
        <v>25</v>
      </c>
      <c r="B5513" s="62" t="s">
        <v>433</v>
      </c>
      <c r="C5513" s="63">
        <v>16</v>
      </c>
      <c r="D5513" s="62" t="s">
        <v>13383</v>
      </c>
      <c r="E5513" s="62" t="s">
        <v>4831</v>
      </c>
      <c r="F5513" s="69">
        <v>47101600</v>
      </c>
      <c r="G5513" s="62" t="s">
        <v>13630</v>
      </c>
      <c r="H5513" s="62">
        <v>4</v>
      </c>
      <c r="I5513" s="62">
        <v>3</v>
      </c>
      <c r="J5513" s="70">
        <v>200</v>
      </c>
      <c r="K5513" s="71">
        <v>420000</v>
      </c>
      <c r="L5513" s="72" t="s">
        <v>1759</v>
      </c>
      <c r="M5513" s="72" t="s">
        <v>254</v>
      </c>
    </row>
    <row r="5514" spans="1:13" s="3" customFormat="1" ht="12.75" x14ac:dyDescent="0.2">
      <c r="A5514" s="62" t="s">
        <v>25</v>
      </c>
      <c r="B5514" s="62" t="s">
        <v>433</v>
      </c>
      <c r="C5514" s="63">
        <v>16</v>
      </c>
      <c r="D5514" s="64" t="s">
        <v>13383</v>
      </c>
      <c r="E5514" s="64" t="s">
        <v>4832</v>
      </c>
      <c r="F5514" s="65">
        <v>47101600</v>
      </c>
      <c r="G5514" s="64" t="s">
        <v>13630</v>
      </c>
      <c r="H5514" s="64">
        <v>4</v>
      </c>
      <c r="I5514" s="64">
        <v>3</v>
      </c>
      <c r="J5514" s="66">
        <v>5000</v>
      </c>
      <c r="K5514" s="67">
        <v>13125000</v>
      </c>
      <c r="L5514" s="68" t="s">
        <v>1759</v>
      </c>
      <c r="M5514" s="68" t="s">
        <v>254</v>
      </c>
    </row>
    <row r="5515" spans="1:13" s="3" customFormat="1" ht="12.75" x14ac:dyDescent="0.2">
      <c r="A5515" s="62" t="s">
        <v>25</v>
      </c>
      <c r="B5515" s="62" t="s">
        <v>221</v>
      </c>
      <c r="C5515" s="63">
        <v>16</v>
      </c>
      <c r="D5515" s="62" t="s">
        <v>13382</v>
      </c>
      <c r="E5515" s="62" t="s">
        <v>4833</v>
      </c>
      <c r="F5515" s="69">
        <v>47101600</v>
      </c>
      <c r="G5515" s="62" t="s">
        <v>13630</v>
      </c>
      <c r="H5515" s="62">
        <v>4</v>
      </c>
      <c r="I5515" s="62">
        <v>3</v>
      </c>
      <c r="J5515" s="70">
        <v>2</v>
      </c>
      <c r="K5515" s="71">
        <v>1239000</v>
      </c>
      <c r="L5515" s="72" t="s">
        <v>15</v>
      </c>
      <c r="M5515" s="72" t="s">
        <v>254</v>
      </c>
    </row>
    <row r="5516" spans="1:13" s="3" customFormat="1" ht="12.75" x14ac:dyDescent="0.2">
      <c r="A5516" s="62" t="s">
        <v>25</v>
      </c>
      <c r="B5516" s="62" t="s">
        <v>221</v>
      </c>
      <c r="C5516" s="63">
        <v>16</v>
      </c>
      <c r="D5516" s="64" t="s">
        <v>13382</v>
      </c>
      <c r="E5516" s="64" t="s">
        <v>4834</v>
      </c>
      <c r="F5516" s="65">
        <v>47101600</v>
      </c>
      <c r="G5516" s="64" t="s">
        <v>13630</v>
      </c>
      <c r="H5516" s="64">
        <v>4</v>
      </c>
      <c r="I5516" s="64">
        <v>3</v>
      </c>
      <c r="J5516" s="66">
        <v>2</v>
      </c>
      <c r="K5516" s="67">
        <v>609000</v>
      </c>
      <c r="L5516" s="68" t="s">
        <v>15</v>
      </c>
      <c r="M5516" s="68" t="s">
        <v>254</v>
      </c>
    </row>
    <row r="5517" spans="1:13" s="3" customFormat="1" ht="12.75" x14ac:dyDescent="0.2">
      <c r="A5517" s="62" t="s">
        <v>25</v>
      </c>
      <c r="B5517" s="62" t="s">
        <v>221</v>
      </c>
      <c r="C5517" s="63">
        <v>16</v>
      </c>
      <c r="D5517" s="62" t="s">
        <v>13382</v>
      </c>
      <c r="E5517" s="62" t="s">
        <v>4835</v>
      </c>
      <c r="F5517" s="69">
        <v>47101600</v>
      </c>
      <c r="G5517" s="62" t="s">
        <v>13630</v>
      </c>
      <c r="H5517" s="62">
        <v>4</v>
      </c>
      <c r="I5517" s="62">
        <v>3</v>
      </c>
      <c r="J5517" s="70">
        <v>2</v>
      </c>
      <c r="K5517" s="71">
        <v>588000</v>
      </c>
      <c r="L5517" s="72" t="s">
        <v>15</v>
      </c>
      <c r="M5517" s="72" t="s">
        <v>254</v>
      </c>
    </row>
    <row r="5518" spans="1:13" s="3" customFormat="1" ht="12.75" x14ac:dyDescent="0.2">
      <c r="A5518" s="62" t="s">
        <v>25</v>
      </c>
      <c r="B5518" s="62" t="s">
        <v>221</v>
      </c>
      <c r="C5518" s="63">
        <v>16</v>
      </c>
      <c r="D5518" s="64" t="s">
        <v>13382</v>
      </c>
      <c r="E5518" s="64" t="s">
        <v>4836</v>
      </c>
      <c r="F5518" s="65">
        <v>47101600</v>
      </c>
      <c r="G5518" s="64" t="s">
        <v>13630</v>
      </c>
      <c r="H5518" s="64">
        <v>4</v>
      </c>
      <c r="I5518" s="64">
        <v>3</v>
      </c>
      <c r="J5518" s="66">
        <v>1</v>
      </c>
      <c r="K5518" s="67">
        <v>210000</v>
      </c>
      <c r="L5518" s="68" t="s">
        <v>15</v>
      </c>
      <c r="M5518" s="68" t="s">
        <v>254</v>
      </c>
    </row>
    <row r="5519" spans="1:13" s="3" customFormat="1" ht="12.75" x14ac:dyDescent="0.2">
      <c r="A5519" s="62" t="s">
        <v>25</v>
      </c>
      <c r="B5519" s="62" t="s">
        <v>221</v>
      </c>
      <c r="C5519" s="63">
        <v>16</v>
      </c>
      <c r="D5519" s="62" t="s">
        <v>13382</v>
      </c>
      <c r="E5519" s="62" t="s">
        <v>4837</v>
      </c>
      <c r="F5519" s="69">
        <v>47101600</v>
      </c>
      <c r="G5519" s="62" t="s">
        <v>13630</v>
      </c>
      <c r="H5519" s="62">
        <v>4</v>
      </c>
      <c r="I5519" s="62">
        <v>3</v>
      </c>
      <c r="J5519" s="70">
        <v>12</v>
      </c>
      <c r="K5519" s="71">
        <v>378000</v>
      </c>
      <c r="L5519" s="72" t="s">
        <v>15</v>
      </c>
      <c r="M5519" s="72" t="s">
        <v>254</v>
      </c>
    </row>
    <row r="5520" spans="1:13" s="3" customFormat="1" ht="12.75" x14ac:dyDescent="0.2">
      <c r="A5520" s="62" t="s">
        <v>25</v>
      </c>
      <c r="B5520" s="62" t="s">
        <v>466</v>
      </c>
      <c r="C5520" s="63">
        <v>16</v>
      </c>
      <c r="D5520" s="64" t="s">
        <v>13431</v>
      </c>
      <c r="E5520" s="64" t="s">
        <v>4838</v>
      </c>
      <c r="F5520" s="65">
        <v>47101516</v>
      </c>
      <c r="G5520" s="64" t="s">
        <v>13630</v>
      </c>
      <c r="H5520" s="64">
        <v>4</v>
      </c>
      <c r="I5520" s="64">
        <v>3</v>
      </c>
      <c r="J5520" s="66">
        <v>1</v>
      </c>
      <c r="K5520" s="67">
        <v>3000000</v>
      </c>
      <c r="L5520" s="68" t="s">
        <v>15</v>
      </c>
      <c r="M5520" s="68" t="s">
        <v>254</v>
      </c>
    </row>
    <row r="5521" spans="1:13" s="3" customFormat="1" ht="12.75" x14ac:dyDescent="0.2">
      <c r="A5521" s="62" t="s">
        <v>25</v>
      </c>
      <c r="B5521" s="62" t="s">
        <v>221</v>
      </c>
      <c r="C5521" s="63">
        <v>16</v>
      </c>
      <c r="D5521" s="62" t="s">
        <v>13382</v>
      </c>
      <c r="E5521" s="62" t="s">
        <v>4839</v>
      </c>
      <c r="F5521" s="69">
        <v>47101600</v>
      </c>
      <c r="G5521" s="62" t="s">
        <v>13630</v>
      </c>
      <c r="H5521" s="62">
        <v>4</v>
      </c>
      <c r="I5521" s="62">
        <v>3</v>
      </c>
      <c r="J5521" s="70">
        <v>50</v>
      </c>
      <c r="K5521" s="71">
        <v>1575000</v>
      </c>
      <c r="L5521" s="72" t="s">
        <v>3285</v>
      </c>
      <c r="M5521" s="72" t="s">
        <v>254</v>
      </c>
    </row>
    <row r="5522" spans="1:13" s="3" customFormat="1" ht="12.75" x14ac:dyDescent="0.2">
      <c r="A5522" s="62" t="s">
        <v>25</v>
      </c>
      <c r="B5522" s="62" t="s">
        <v>4720</v>
      </c>
      <c r="C5522" s="63">
        <v>16</v>
      </c>
      <c r="D5522" s="64" t="s">
        <v>13581</v>
      </c>
      <c r="E5522" s="64" t="s">
        <v>4840</v>
      </c>
      <c r="F5522" s="65">
        <v>47101600</v>
      </c>
      <c r="G5522" s="64" t="s">
        <v>13630</v>
      </c>
      <c r="H5522" s="64">
        <v>4</v>
      </c>
      <c r="I5522" s="64">
        <v>3</v>
      </c>
      <c r="J5522" s="66">
        <v>1500</v>
      </c>
      <c r="K5522" s="67">
        <v>1575000</v>
      </c>
      <c r="L5522" s="68" t="s">
        <v>1759</v>
      </c>
      <c r="M5522" s="68" t="s">
        <v>254</v>
      </c>
    </row>
    <row r="5523" spans="1:13" s="3" customFormat="1" ht="12.75" x14ac:dyDescent="0.2">
      <c r="A5523" s="62" t="s">
        <v>25</v>
      </c>
      <c r="B5523" s="62" t="s">
        <v>451</v>
      </c>
      <c r="C5523" s="63">
        <v>16</v>
      </c>
      <c r="D5523" s="62" t="s">
        <v>13414</v>
      </c>
      <c r="E5523" s="62" t="s">
        <v>4841</v>
      </c>
      <c r="F5523" s="69">
        <v>41111700</v>
      </c>
      <c r="G5523" s="62" t="s">
        <v>13630</v>
      </c>
      <c r="H5523" s="62">
        <v>3</v>
      </c>
      <c r="I5523" s="62">
        <v>3</v>
      </c>
      <c r="J5523" s="70">
        <v>1</v>
      </c>
      <c r="K5523" s="71">
        <v>10928940</v>
      </c>
      <c r="L5523" s="72" t="s">
        <v>15</v>
      </c>
      <c r="M5523" s="72" t="s">
        <v>254</v>
      </c>
    </row>
    <row r="5524" spans="1:13" s="3" customFormat="1" ht="12.75" x14ac:dyDescent="0.2">
      <c r="A5524" s="62" t="s">
        <v>25</v>
      </c>
      <c r="B5524" s="62" t="s">
        <v>466</v>
      </c>
      <c r="C5524" s="63">
        <v>16</v>
      </c>
      <c r="D5524" s="64" t="s">
        <v>13431</v>
      </c>
      <c r="E5524" s="64" t="s">
        <v>4842</v>
      </c>
      <c r="F5524" s="65">
        <v>41111500</v>
      </c>
      <c r="G5524" s="64" t="s">
        <v>13630</v>
      </c>
      <c r="H5524" s="64">
        <v>3</v>
      </c>
      <c r="I5524" s="64">
        <v>3</v>
      </c>
      <c r="J5524" s="66">
        <v>4</v>
      </c>
      <c r="K5524" s="67">
        <v>250000</v>
      </c>
      <c r="L5524" s="68" t="s">
        <v>15</v>
      </c>
      <c r="M5524" s="68" t="s">
        <v>254</v>
      </c>
    </row>
    <row r="5525" spans="1:13" s="3" customFormat="1" ht="12.75" x14ac:dyDescent="0.2">
      <c r="A5525" s="62" t="s">
        <v>25</v>
      </c>
      <c r="B5525" s="62" t="s">
        <v>466</v>
      </c>
      <c r="C5525" s="63">
        <v>16</v>
      </c>
      <c r="D5525" s="62" t="s">
        <v>13431</v>
      </c>
      <c r="E5525" s="62" t="s">
        <v>4843</v>
      </c>
      <c r="F5525" s="69">
        <v>41111500</v>
      </c>
      <c r="G5525" s="62" t="s">
        <v>13630</v>
      </c>
      <c r="H5525" s="62">
        <v>3</v>
      </c>
      <c r="I5525" s="62">
        <v>3</v>
      </c>
      <c r="J5525" s="70">
        <v>6</v>
      </c>
      <c r="K5525" s="71">
        <v>300000</v>
      </c>
      <c r="L5525" s="72" t="s">
        <v>15</v>
      </c>
      <c r="M5525" s="72" t="s">
        <v>254</v>
      </c>
    </row>
    <row r="5526" spans="1:13" s="3" customFormat="1" ht="12.75" x14ac:dyDescent="0.2">
      <c r="A5526" s="62" t="s">
        <v>25</v>
      </c>
      <c r="B5526" s="62" t="s">
        <v>478</v>
      </c>
      <c r="C5526" s="63">
        <v>16</v>
      </c>
      <c r="D5526" s="64" t="s">
        <v>13443</v>
      </c>
      <c r="E5526" s="64" t="s">
        <v>4792</v>
      </c>
      <c r="F5526" s="65">
        <v>40101701</v>
      </c>
      <c r="G5526" s="64" t="s">
        <v>13630</v>
      </c>
      <c r="H5526" s="64">
        <v>3</v>
      </c>
      <c r="I5526" s="64">
        <v>3</v>
      </c>
      <c r="J5526" s="66">
        <v>3</v>
      </c>
      <c r="K5526" s="67">
        <v>10957155</v>
      </c>
      <c r="L5526" s="68" t="s">
        <v>15</v>
      </c>
      <c r="M5526" s="68" t="s">
        <v>254</v>
      </c>
    </row>
    <row r="5527" spans="1:13" s="3" customFormat="1" ht="12.75" x14ac:dyDescent="0.2">
      <c r="A5527" s="62" t="s">
        <v>25</v>
      </c>
      <c r="B5527" s="62" t="s">
        <v>473</v>
      </c>
      <c r="C5527" s="63">
        <v>16</v>
      </c>
      <c r="D5527" s="62" t="s">
        <v>13438</v>
      </c>
      <c r="E5527" s="62" t="s">
        <v>4844</v>
      </c>
      <c r="F5527" s="69">
        <v>56121506</v>
      </c>
      <c r="G5527" s="62" t="s">
        <v>13630</v>
      </c>
      <c r="H5527" s="62">
        <v>5</v>
      </c>
      <c r="I5527" s="62">
        <v>3</v>
      </c>
      <c r="J5527" s="70">
        <v>30</v>
      </c>
      <c r="K5527" s="71">
        <v>6378750</v>
      </c>
      <c r="L5527" s="72" t="s">
        <v>15</v>
      </c>
      <c r="M5527" s="72" t="s">
        <v>254</v>
      </c>
    </row>
    <row r="5528" spans="1:13" s="3" customFormat="1" ht="12.75" x14ac:dyDescent="0.2">
      <c r="A5528" s="62" t="s">
        <v>25</v>
      </c>
      <c r="B5528" s="62" t="s">
        <v>1787</v>
      </c>
      <c r="C5528" s="63">
        <v>16</v>
      </c>
      <c r="D5528" s="64" t="s">
        <v>13546</v>
      </c>
      <c r="E5528" s="64" t="s">
        <v>4845</v>
      </c>
      <c r="F5528" s="65">
        <v>42172001</v>
      </c>
      <c r="G5528" s="64" t="s">
        <v>13630</v>
      </c>
      <c r="H5528" s="64">
        <v>5</v>
      </c>
      <c r="I5528" s="64">
        <v>3</v>
      </c>
      <c r="J5528" s="66">
        <v>35</v>
      </c>
      <c r="K5528" s="67">
        <v>1874250</v>
      </c>
      <c r="L5528" s="68" t="s">
        <v>15</v>
      </c>
      <c r="M5528" s="68" t="s">
        <v>254</v>
      </c>
    </row>
    <row r="5529" spans="1:13" s="3" customFormat="1" ht="12.75" x14ac:dyDescent="0.2">
      <c r="A5529" s="62" t="s">
        <v>25</v>
      </c>
      <c r="B5529" s="62" t="s">
        <v>1787</v>
      </c>
      <c r="C5529" s="63">
        <v>16</v>
      </c>
      <c r="D5529" s="62" t="s">
        <v>13546</v>
      </c>
      <c r="E5529" s="62" t="s">
        <v>4846</v>
      </c>
      <c r="F5529" s="69">
        <v>42172001</v>
      </c>
      <c r="G5529" s="62" t="s">
        <v>13630</v>
      </c>
      <c r="H5529" s="62">
        <v>5</v>
      </c>
      <c r="I5529" s="62">
        <v>3</v>
      </c>
      <c r="J5529" s="70">
        <v>24</v>
      </c>
      <c r="K5529" s="71">
        <v>7308000</v>
      </c>
      <c r="L5529" s="72" t="s">
        <v>15</v>
      </c>
      <c r="M5529" s="72" t="s">
        <v>254</v>
      </c>
    </row>
    <row r="5530" spans="1:13" s="3" customFormat="1" ht="12.75" x14ac:dyDescent="0.2">
      <c r="A5530" s="62" t="s">
        <v>25</v>
      </c>
      <c r="B5530" s="62" t="s">
        <v>871</v>
      </c>
      <c r="C5530" s="63">
        <v>16</v>
      </c>
      <c r="D5530" s="64" t="s">
        <v>13490</v>
      </c>
      <c r="E5530" s="64" t="s">
        <v>4847</v>
      </c>
      <c r="F5530" s="65">
        <v>44103105</v>
      </c>
      <c r="G5530" s="64" t="s">
        <v>13630</v>
      </c>
      <c r="H5530" s="64">
        <v>5</v>
      </c>
      <c r="I5530" s="64">
        <v>3</v>
      </c>
      <c r="J5530" s="66">
        <v>4</v>
      </c>
      <c r="K5530" s="67">
        <v>277600</v>
      </c>
      <c r="L5530" s="68" t="s">
        <v>3285</v>
      </c>
      <c r="M5530" s="68" t="s">
        <v>254</v>
      </c>
    </row>
    <row r="5531" spans="1:13" s="3" customFormat="1" ht="12.75" x14ac:dyDescent="0.2">
      <c r="A5531" s="62" t="s">
        <v>25</v>
      </c>
      <c r="B5531" s="62" t="s">
        <v>217</v>
      </c>
      <c r="C5531" s="63">
        <v>16</v>
      </c>
      <c r="D5531" s="62" t="s">
        <v>13378</v>
      </c>
      <c r="E5531" s="62" t="s">
        <v>4848</v>
      </c>
      <c r="F5531" s="69">
        <v>44103112</v>
      </c>
      <c r="G5531" s="62" t="s">
        <v>13630</v>
      </c>
      <c r="H5531" s="62">
        <v>5</v>
      </c>
      <c r="I5531" s="62">
        <v>3</v>
      </c>
      <c r="J5531" s="70">
        <v>3</v>
      </c>
      <c r="K5531" s="71">
        <v>7416000</v>
      </c>
      <c r="L5531" s="72" t="s">
        <v>15</v>
      </c>
      <c r="M5531" s="72" t="s">
        <v>254</v>
      </c>
    </row>
    <row r="5532" spans="1:13" s="3" customFormat="1" ht="12.75" x14ac:dyDescent="0.2">
      <c r="A5532" s="62" t="s">
        <v>25</v>
      </c>
      <c r="B5532" s="62" t="s">
        <v>216</v>
      </c>
      <c r="C5532" s="63">
        <v>16</v>
      </c>
      <c r="D5532" s="64" t="s">
        <v>13377</v>
      </c>
      <c r="E5532" s="64" t="s">
        <v>4849</v>
      </c>
      <c r="F5532" s="65">
        <v>44102001</v>
      </c>
      <c r="G5532" s="64" t="s">
        <v>13630</v>
      </c>
      <c r="H5532" s="64">
        <v>5</v>
      </c>
      <c r="I5532" s="64">
        <v>3</v>
      </c>
      <c r="J5532" s="66">
        <v>12</v>
      </c>
      <c r="K5532" s="67">
        <v>612000</v>
      </c>
      <c r="L5532" s="68" t="s">
        <v>15</v>
      </c>
      <c r="M5532" s="68" t="s">
        <v>254</v>
      </c>
    </row>
    <row r="5533" spans="1:13" s="3" customFormat="1" ht="12.75" x14ac:dyDescent="0.2">
      <c r="A5533" s="62" t="s">
        <v>25</v>
      </c>
      <c r="B5533" s="62" t="s">
        <v>874</v>
      </c>
      <c r="C5533" s="63">
        <v>16</v>
      </c>
      <c r="D5533" s="62" t="s">
        <v>13493</v>
      </c>
      <c r="E5533" s="62" t="s">
        <v>4850</v>
      </c>
      <c r="F5533" s="69">
        <v>55121802</v>
      </c>
      <c r="G5533" s="62" t="s">
        <v>13630</v>
      </c>
      <c r="H5533" s="62">
        <v>5</v>
      </c>
      <c r="I5533" s="62">
        <v>3</v>
      </c>
      <c r="J5533" s="70">
        <v>5</v>
      </c>
      <c r="K5533" s="71">
        <v>3475000</v>
      </c>
      <c r="L5533" s="72" t="s">
        <v>15</v>
      </c>
      <c r="M5533" s="72" t="s">
        <v>254</v>
      </c>
    </row>
    <row r="5534" spans="1:13" s="3" customFormat="1" ht="12.75" x14ac:dyDescent="0.2">
      <c r="A5534" s="62" t="s">
        <v>25</v>
      </c>
      <c r="B5534" s="62" t="s">
        <v>216</v>
      </c>
      <c r="C5534" s="63">
        <v>16</v>
      </c>
      <c r="D5534" s="64" t="s">
        <v>13377</v>
      </c>
      <c r="E5534" s="64" t="s">
        <v>4851</v>
      </c>
      <c r="F5534" s="65">
        <v>55121808</v>
      </c>
      <c r="G5534" s="64" t="s">
        <v>13630</v>
      </c>
      <c r="H5534" s="64">
        <v>5</v>
      </c>
      <c r="I5534" s="64">
        <v>3</v>
      </c>
      <c r="J5534" s="66">
        <v>12</v>
      </c>
      <c r="K5534" s="67">
        <v>183000</v>
      </c>
      <c r="L5534" s="68" t="s">
        <v>15</v>
      </c>
      <c r="M5534" s="68" t="s">
        <v>254</v>
      </c>
    </row>
    <row r="5535" spans="1:13" s="3" customFormat="1" ht="12.75" x14ac:dyDescent="0.2">
      <c r="A5535" s="62" t="s">
        <v>25</v>
      </c>
      <c r="B5535" s="62" t="s">
        <v>216</v>
      </c>
      <c r="C5535" s="63">
        <v>16</v>
      </c>
      <c r="D5535" s="62" t="s">
        <v>13377</v>
      </c>
      <c r="E5535" s="62" t="s">
        <v>4852</v>
      </c>
      <c r="F5535" s="69">
        <v>55121807</v>
      </c>
      <c r="G5535" s="62" t="s">
        <v>13630</v>
      </c>
      <c r="H5535" s="62">
        <v>5</v>
      </c>
      <c r="I5535" s="62">
        <v>3</v>
      </c>
      <c r="J5535" s="70">
        <v>7</v>
      </c>
      <c r="K5535" s="71">
        <v>36400</v>
      </c>
      <c r="L5535" s="72" t="s">
        <v>15</v>
      </c>
      <c r="M5535" s="72" t="s">
        <v>254</v>
      </c>
    </row>
    <row r="5536" spans="1:13" s="3" customFormat="1" ht="12.75" x14ac:dyDescent="0.2">
      <c r="A5536" s="62" t="s">
        <v>25</v>
      </c>
      <c r="B5536" s="62" t="s">
        <v>1790</v>
      </c>
      <c r="C5536" s="63">
        <v>10</v>
      </c>
      <c r="D5536" s="64" t="s">
        <v>13549</v>
      </c>
      <c r="E5536" s="64" t="s">
        <v>4853</v>
      </c>
      <c r="F5536" s="65">
        <v>40101700</v>
      </c>
      <c r="G5536" s="64" t="s">
        <v>13630</v>
      </c>
      <c r="H5536" s="64">
        <v>4</v>
      </c>
      <c r="I5536" s="64">
        <v>6</v>
      </c>
      <c r="J5536" s="66">
        <v>1</v>
      </c>
      <c r="K5536" s="67">
        <v>3000000</v>
      </c>
      <c r="L5536" s="68" t="s">
        <v>13</v>
      </c>
      <c r="M5536" s="68" t="s">
        <v>254</v>
      </c>
    </row>
    <row r="5537" spans="1:13" s="3" customFormat="1" ht="12.75" x14ac:dyDescent="0.2">
      <c r="A5537" s="62" t="s">
        <v>25</v>
      </c>
      <c r="B5537" s="62" t="s">
        <v>312</v>
      </c>
      <c r="C5537" s="63">
        <v>10</v>
      </c>
      <c r="D5537" s="62" t="s">
        <v>13465</v>
      </c>
      <c r="E5537" s="62" t="s">
        <v>4854</v>
      </c>
      <c r="F5537" s="69">
        <v>39101600</v>
      </c>
      <c r="G5537" s="62" t="s">
        <v>13633</v>
      </c>
      <c r="H5537" s="62">
        <v>3</v>
      </c>
      <c r="I5537" s="62">
        <v>6</v>
      </c>
      <c r="J5537" s="70">
        <v>1</v>
      </c>
      <c r="K5537" s="71">
        <v>13650000</v>
      </c>
      <c r="L5537" s="72" t="s">
        <v>13</v>
      </c>
      <c r="M5537" s="72" t="s">
        <v>254</v>
      </c>
    </row>
    <row r="5538" spans="1:13" s="3" customFormat="1" ht="12.75" x14ac:dyDescent="0.2">
      <c r="A5538" s="62" t="s">
        <v>25</v>
      </c>
      <c r="B5538" s="62" t="s">
        <v>1794</v>
      </c>
      <c r="C5538" s="63">
        <v>10</v>
      </c>
      <c r="D5538" s="64" t="s">
        <v>13553</v>
      </c>
      <c r="E5538" s="64" t="s">
        <v>4855</v>
      </c>
      <c r="F5538" s="65">
        <v>72154103</v>
      </c>
      <c r="G5538" s="64" t="s">
        <v>13630</v>
      </c>
      <c r="H5538" s="64">
        <v>3</v>
      </c>
      <c r="I5538" s="64">
        <v>6</v>
      </c>
      <c r="J5538" s="66">
        <v>1</v>
      </c>
      <c r="K5538" s="67">
        <v>35000000</v>
      </c>
      <c r="L5538" s="68" t="s">
        <v>13</v>
      </c>
      <c r="M5538" s="68" t="s">
        <v>254</v>
      </c>
    </row>
    <row r="5539" spans="1:13" s="3" customFormat="1" ht="12.75" x14ac:dyDescent="0.2">
      <c r="A5539" s="62" t="s">
        <v>25</v>
      </c>
      <c r="B5539" s="62" t="s">
        <v>1793</v>
      </c>
      <c r="C5539" s="63">
        <v>10</v>
      </c>
      <c r="D5539" s="62" t="s">
        <v>13552</v>
      </c>
      <c r="E5539" s="62" t="s">
        <v>4856</v>
      </c>
      <c r="F5539" s="69">
        <v>73152108</v>
      </c>
      <c r="G5539" s="62" t="s">
        <v>13630</v>
      </c>
      <c r="H5539" s="62">
        <v>3</v>
      </c>
      <c r="I5539" s="62">
        <v>6</v>
      </c>
      <c r="J5539" s="70">
        <v>1</v>
      </c>
      <c r="K5539" s="71">
        <v>15000000</v>
      </c>
      <c r="L5539" s="72" t="s">
        <v>13</v>
      </c>
      <c r="M5539" s="72" t="s">
        <v>254</v>
      </c>
    </row>
    <row r="5540" spans="1:13" s="3" customFormat="1" ht="12.75" x14ac:dyDescent="0.2">
      <c r="A5540" s="62" t="s">
        <v>25</v>
      </c>
      <c r="B5540" s="62" t="s">
        <v>883</v>
      </c>
      <c r="C5540" s="63">
        <v>10</v>
      </c>
      <c r="D5540" s="64" t="s">
        <v>13502</v>
      </c>
      <c r="E5540" s="64" t="s">
        <v>4857</v>
      </c>
      <c r="F5540" s="65">
        <v>72151001</v>
      </c>
      <c r="G5540" s="64" t="s">
        <v>13630</v>
      </c>
      <c r="H5540" s="64">
        <v>3</v>
      </c>
      <c r="I5540" s="64">
        <v>6</v>
      </c>
      <c r="J5540" s="66">
        <v>1</v>
      </c>
      <c r="K5540" s="67">
        <v>21100000</v>
      </c>
      <c r="L5540" s="68" t="s">
        <v>13</v>
      </c>
      <c r="M5540" s="68" t="s">
        <v>254</v>
      </c>
    </row>
    <row r="5541" spans="1:13" s="3" customFormat="1" ht="12.75" x14ac:dyDescent="0.2">
      <c r="A5541" s="62" t="s">
        <v>25</v>
      </c>
      <c r="B5541" s="62" t="s">
        <v>883</v>
      </c>
      <c r="C5541" s="63">
        <v>10</v>
      </c>
      <c r="D5541" s="62" t="s">
        <v>13502</v>
      </c>
      <c r="E5541" s="62" t="s">
        <v>4858</v>
      </c>
      <c r="F5541" s="69">
        <v>72101509</v>
      </c>
      <c r="G5541" s="62" t="s">
        <v>13630</v>
      </c>
      <c r="H5541" s="62">
        <v>2</v>
      </c>
      <c r="I5541" s="62">
        <v>6</v>
      </c>
      <c r="J5541" s="70">
        <v>1</v>
      </c>
      <c r="K5541" s="71">
        <v>39650000</v>
      </c>
      <c r="L5541" s="72" t="s">
        <v>13</v>
      </c>
      <c r="M5541" s="72" t="s">
        <v>254</v>
      </c>
    </row>
    <row r="5542" spans="1:13" s="3" customFormat="1" ht="12.75" x14ac:dyDescent="0.2">
      <c r="A5542" s="62" t="s">
        <v>25</v>
      </c>
      <c r="B5542" s="62" t="s">
        <v>440</v>
      </c>
      <c r="C5542" s="63">
        <v>10</v>
      </c>
      <c r="D5542" s="64" t="s">
        <v>13398</v>
      </c>
      <c r="E5542" s="64" t="s">
        <v>4859</v>
      </c>
      <c r="F5542" s="65">
        <v>72151207</v>
      </c>
      <c r="G5542" s="64" t="s">
        <v>13630</v>
      </c>
      <c r="H5542" s="64">
        <v>4</v>
      </c>
      <c r="I5542" s="64">
        <v>6</v>
      </c>
      <c r="J5542" s="66">
        <v>1</v>
      </c>
      <c r="K5542" s="67">
        <v>10000000</v>
      </c>
      <c r="L5542" s="68" t="s">
        <v>13</v>
      </c>
      <c r="M5542" s="68" t="s">
        <v>254</v>
      </c>
    </row>
    <row r="5543" spans="1:13" s="3" customFormat="1" ht="12.75" x14ac:dyDescent="0.2">
      <c r="A5543" s="62" t="s">
        <v>25</v>
      </c>
      <c r="B5543" s="62" t="s">
        <v>440</v>
      </c>
      <c r="C5543" s="63">
        <v>10</v>
      </c>
      <c r="D5543" s="62" t="s">
        <v>13398</v>
      </c>
      <c r="E5543" s="62" t="s">
        <v>4860</v>
      </c>
      <c r="F5543" s="69">
        <v>72151207</v>
      </c>
      <c r="G5543" s="62" t="s">
        <v>13630</v>
      </c>
      <c r="H5543" s="62">
        <v>4</v>
      </c>
      <c r="I5543" s="62">
        <v>6</v>
      </c>
      <c r="J5543" s="70">
        <v>1</v>
      </c>
      <c r="K5543" s="71">
        <v>1000000</v>
      </c>
      <c r="L5543" s="72" t="s">
        <v>13</v>
      </c>
      <c r="M5543" s="72" t="s">
        <v>254</v>
      </c>
    </row>
    <row r="5544" spans="1:13" s="3" customFormat="1" ht="12.75" x14ac:dyDescent="0.2">
      <c r="A5544" s="62" t="s">
        <v>25</v>
      </c>
      <c r="B5544" s="62" t="s">
        <v>440</v>
      </c>
      <c r="C5544" s="63">
        <v>10</v>
      </c>
      <c r="D5544" s="64" t="s">
        <v>13398</v>
      </c>
      <c r="E5544" s="64" t="s">
        <v>4861</v>
      </c>
      <c r="F5544" s="65">
        <v>73152108</v>
      </c>
      <c r="G5544" s="64" t="s">
        <v>13630</v>
      </c>
      <c r="H5544" s="64">
        <v>2</v>
      </c>
      <c r="I5544" s="64">
        <v>6</v>
      </c>
      <c r="J5544" s="66">
        <v>1</v>
      </c>
      <c r="K5544" s="67">
        <v>9000000</v>
      </c>
      <c r="L5544" s="68" t="s">
        <v>13</v>
      </c>
      <c r="M5544" s="68" t="s">
        <v>254</v>
      </c>
    </row>
    <row r="5545" spans="1:13" s="3" customFormat="1" ht="12.75" x14ac:dyDescent="0.2">
      <c r="A5545" s="62" t="s">
        <v>25</v>
      </c>
      <c r="B5545" s="62" t="s">
        <v>440</v>
      </c>
      <c r="C5545" s="63">
        <v>10</v>
      </c>
      <c r="D5545" s="62" t="s">
        <v>13398</v>
      </c>
      <c r="E5545" s="62" t="s">
        <v>4862</v>
      </c>
      <c r="F5545" s="69">
        <v>73152101</v>
      </c>
      <c r="G5545" s="62" t="s">
        <v>13630</v>
      </c>
      <c r="H5545" s="62">
        <v>2</v>
      </c>
      <c r="I5545" s="62">
        <v>6</v>
      </c>
      <c r="J5545" s="70">
        <v>1</v>
      </c>
      <c r="K5545" s="71">
        <v>12000000</v>
      </c>
      <c r="L5545" s="72" t="s">
        <v>13</v>
      </c>
      <c r="M5545" s="72" t="s">
        <v>254</v>
      </c>
    </row>
    <row r="5546" spans="1:13" s="3" customFormat="1" ht="12.75" x14ac:dyDescent="0.2">
      <c r="A5546" s="62" t="s">
        <v>25</v>
      </c>
      <c r="B5546" s="62" t="s">
        <v>1794</v>
      </c>
      <c r="C5546" s="63">
        <v>10</v>
      </c>
      <c r="D5546" s="64" t="s">
        <v>13553</v>
      </c>
      <c r="E5546" s="64" t="s">
        <v>4863</v>
      </c>
      <c r="F5546" s="65">
        <v>73152101</v>
      </c>
      <c r="G5546" s="64" t="s">
        <v>13630</v>
      </c>
      <c r="H5546" s="64">
        <v>2</v>
      </c>
      <c r="I5546" s="64">
        <v>6</v>
      </c>
      <c r="J5546" s="66">
        <v>1</v>
      </c>
      <c r="K5546" s="67">
        <v>19000000</v>
      </c>
      <c r="L5546" s="68" t="s">
        <v>13</v>
      </c>
      <c r="M5546" s="68" t="s">
        <v>254</v>
      </c>
    </row>
    <row r="5547" spans="1:13" s="3" customFormat="1" ht="12.75" x14ac:dyDescent="0.2">
      <c r="A5547" s="62" t="s">
        <v>25</v>
      </c>
      <c r="B5547" s="62" t="s">
        <v>440</v>
      </c>
      <c r="C5547" s="63">
        <v>10</v>
      </c>
      <c r="D5547" s="62" t="s">
        <v>13398</v>
      </c>
      <c r="E5547" s="62" t="s">
        <v>4864</v>
      </c>
      <c r="F5547" s="69">
        <v>73152101</v>
      </c>
      <c r="G5547" s="62" t="s">
        <v>13630</v>
      </c>
      <c r="H5547" s="62">
        <v>2</v>
      </c>
      <c r="I5547" s="62">
        <v>6</v>
      </c>
      <c r="J5547" s="70">
        <v>1</v>
      </c>
      <c r="K5547" s="71">
        <v>5000000</v>
      </c>
      <c r="L5547" s="72" t="s">
        <v>13</v>
      </c>
      <c r="M5547" s="72" t="s">
        <v>254</v>
      </c>
    </row>
    <row r="5548" spans="1:13" s="3" customFormat="1" ht="12.75" x14ac:dyDescent="0.2">
      <c r="A5548" s="62" t="s">
        <v>25</v>
      </c>
      <c r="B5548" s="62" t="s">
        <v>1793</v>
      </c>
      <c r="C5548" s="63">
        <v>10</v>
      </c>
      <c r="D5548" s="64" t="s">
        <v>13552</v>
      </c>
      <c r="E5548" s="64" t="s">
        <v>4865</v>
      </c>
      <c r="F5548" s="65">
        <v>81102402</v>
      </c>
      <c r="G5548" s="64" t="s">
        <v>13631</v>
      </c>
      <c r="H5548" s="64">
        <v>3</v>
      </c>
      <c r="I5548" s="64">
        <v>6</v>
      </c>
      <c r="J5548" s="66">
        <v>1</v>
      </c>
      <c r="K5548" s="67">
        <v>59850000</v>
      </c>
      <c r="L5548" s="68" t="s">
        <v>13</v>
      </c>
      <c r="M5548" s="68" t="s">
        <v>254</v>
      </c>
    </row>
    <row r="5549" spans="1:13" s="3" customFormat="1" ht="12.75" x14ac:dyDescent="0.2">
      <c r="A5549" s="62" t="s">
        <v>25</v>
      </c>
      <c r="B5549" s="62" t="s">
        <v>441</v>
      </c>
      <c r="C5549" s="63">
        <v>10</v>
      </c>
      <c r="D5549" s="62" t="s">
        <v>13399</v>
      </c>
      <c r="E5549" s="62" t="s">
        <v>4336</v>
      </c>
      <c r="F5549" s="69">
        <v>78181500</v>
      </c>
      <c r="G5549" s="62" t="s">
        <v>13631</v>
      </c>
      <c r="H5549" s="62">
        <v>4</v>
      </c>
      <c r="I5549" s="62">
        <v>6</v>
      </c>
      <c r="J5549" s="70">
        <v>1</v>
      </c>
      <c r="K5549" s="71">
        <v>15000000</v>
      </c>
      <c r="L5549" s="72" t="s">
        <v>13</v>
      </c>
      <c r="M5549" s="72" t="s">
        <v>254</v>
      </c>
    </row>
    <row r="5550" spans="1:13" s="3" customFormat="1" ht="12.75" x14ac:dyDescent="0.2">
      <c r="A5550" s="62" t="s">
        <v>25</v>
      </c>
      <c r="B5550" s="62" t="s">
        <v>441</v>
      </c>
      <c r="C5550" s="63">
        <v>10</v>
      </c>
      <c r="D5550" s="64" t="s">
        <v>13399</v>
      </c>
      <c r="E5550" s="64" t="s">
        <v>4866</v>
      </c>
      <c r="F5550" s="65">
        <v>78181500</v>
      </c>
      <c r="G5550" s="64" t="s">
        <v>13631</v>
      </c>
      <c r="H5550" s="64">
        <v>1</v>
      </c>
      <c r="I5550" s="64">
        <v>3</v>
      </c>
      <c r="J5550" s="66">
        <v>1</v>
      </c>
      <c r="K5550" s="67">
        <v>5000000</v>
      </c>
      <c r="L5550" s="68" t="s">
        <v>13</v>
      </c>
      <c r="M5550" s="68" t="s">
        <v>847</v>
      </c>
    </row>
    <row r="5551" spans="1:13" s="3" customFormat="1" ht="12.75" x14ac:dyDescent="0.2">
      <c r="A5551" s="62" t="s">
        <v>25</v>
      </c>
      <c r="B5551" s="62" t="s">
        <v>441</v>
      </c>
      <c r="C5551" s="63">
        <v>10</v>
      </c>
      <c r="D5551" s="62" t="s">
        <v>13399</v>
      </c>
      <c r="E5551" s="62" t="s">
        <v>4867</v>
      </c>
      <c r="F5551" s="69">
        <v>78181500</v>
      </c>
      <c r="G5551" s="62" t="s">
        <v>13631</v>
      </c>
      <c r="H5551" s="62">
        <v>4</v>
      </c>
      <c r="I5551" s="62">
        <v>6</v>
      </c>
      <c r="J5551" s="70">
        <v>1</v>
      </c>
      <c r="K5551" s="71">
        <v>30000000</v>
      </c>
      <c r="L5551" s="72" t="s">
        <v>13</v>
      </c>
      <c r="M5551" s="72" t="s">
        <v>254</v>
      </c>
    </row>
    <row r="5552" spans="1:13" s="3" customFormat="1" ht="12.75" x14ac:dyDescent="0.2">
      <c r="A5552" s="62" t="s">
        <v>25</v>
      </c>
      <c r="B5552" s="62" t="s">
        <v>442</v>
      </c>
      <c r="C5552" s="63">
        <v>10</v>
      </c>
      <c r="D5552" s="64" t="s">
        <v>13400</v>
      </c>
      <c r="E5552" s="64" t="s">
        <v>4868</v>
      </c>
      <c r="F5552" s="65">
        <v>76111500</v>
      </c>
      <c r="G5552" s="64" t="s">
        <v>13636</v>
      </c>
      <c r="H5552" s="64">
        <v>4</v>
      </c>
      <c r="I5552" s="64">
        <v>6</v>
      </c>
      <c r="J5552" s="66">
        <v>1</v>
      </c>
      <c r="K5552" s="67">
        <v>25000000</v>
      </c>
      <c r="L5552" s="68" t="s">
        <v>13</v>
      </c>
      <c r="M5552" s="68" t="s">
        <v>254</v>
      </c>
    </row>
    <row r="5553" spans="1:13" s="3" customFormat="1" ht="12.75" x14ac:dyDescent="0.2">
      <c r="A5553" s="62" t="s">
        <v>25</v>
      </c>
      <c r="B5553" s="62" t="s">
        <v>442</v>
      </c>
      <c r="C5553" s="63">
        <v>16</v>
      </c>
      <c r="D5553" s="62" t="s">
        <v>13400</v>
      </c>
      <c r="E5553" s="62" t="s">
        <v>4868</v>
      </c>
      <c r="F5553" s="69">
        <v>76111500</v>
      </c>
      <c r="G5553" s="62" t="s">
        <v>13636</v>
      </c>
      <c r="H5553" s="62">
        <v>4</v>
      </c>
      <c r="I5553" s="62">
        <v>6</v>
      </c>
      <c r="J5553" s="70">
        <v>1</v>
      </c>
      <c r="K5553" s="71">
        <v>42000000</v>
      </c>
      <c r="L5553" s="72" t="s">
        <v>13</v>
      </c>
      <c r="M5553" s="72" t="s">
        <v>254</v>
      </c>
    </row>
    <row r="5554" spans="1:13" s="3" customFormat="1" ht="12.75" x14ac:dyDescent="0.2">
      <c r="A5554" s="62" t="s">
        <v>25</v>
      </c>
      <c r="B5554" s="62" t="s">
        <v>442</v>
      </c>
      <c r="C5554" s="63">
        <v>10</v>
      </c>
      <c r="D5554" s="64" t="s">
        <v>13400</v>
      </c>
      <c r="E5554" s="64" t="s">
        <v>4869</v>
      </c>
      <c r="F5554" s="65">
        <v>76111500</v>
      </c>
      <c r="G5554" s="64" t="s">
        <v>13636</v>
      </c>
      <c r="H5554" s="64">
        <v>1</v>
      </c>
      <c r="I5554" s="64">
        <v>3</v>
      </c>
      <c r="J5554" s="66">
        <v>1</v>
      </c>
      <c r="K5554" s="67">
        <v>38000000</v>
      </c>
      <c r="L5554" s="68" t="s">
        <v>13</v>
      </c>
      <c r="M5554" s="68" t="s">
        <v>847</v>
      </c>
    </row>
    <row r="5555" spans="1:13" s="3" customFormat="1" ht="12.75" x14ac:dyDescent="0.2">
      <c r="A5555" s="62" t="s">
        <v>25</v>
      </c>
      <c r="B5555" s="62" t="s">
        <v>900</v>
      </c>
      <c r="C5555" s="63">
        <v>10</v>
      </c>
      <c r="D5555" s="62" t="s">
        <v>13519</v>
      </c>
      <c r="E5555" s="62" t="s">
        <v>4870</v>
      </c>
      <c r="F5555" s="69">
        <v>70111706</v>
      </c>
      <c r="G5555" s="62" t="s">
        <v>13631</v>
      </c>
      <c r="H5555" s="62">
        <v>4</v>
      </c>
      <c r="I5555" s="62">
        <v>6</v>
      </c>
      <c r="J5555" s="70">
        <v>1</v>
      </c>
      <c r="K5555" s="71">
        <v>15520000</v>
      </c>
      <c r="L5555" s="72" t="s">
        <v>13</v>
      </c>
      <c r="M5555" s="72" t="s">
        <v>254</v>
      </c>
    </row>
    <row r="5556" spans="1:13" s="3" customFormat="1" ht="12.75" x14ac:dyDescent="0.2">
      <c r="A5556" s="62" t="s">
        <v>25</v>
      </c>
      <c r="B5556" s="62" t="s">
        <v>900</v>
      </c>
      <c r="C5556" s="63">
        <v>10</v>
      </c>
      <c r="D5556" s="64" t="s">
        <v>13519</v>
      </c>
      <c r="E5556" s="64" t="s">
        <v>4871</v>
      </c>
      <c r="F5556" s="65">
        <v>70111706</v>
      </c>
      <c r="G5556" s="64" t="s">
        <v>13631</v>
      </c>
      <c r="H5556" s="64">
        <v>1</v>
      </c>
      <c r="I5556" s="64">
        <v>3</v>
      </c>
      <c r="J5556" s="66">
        <v>1</v>
      </c>
      <c r="K5556" s="67">
        <v>10000000</v>
      </c>
      <c r="L5556" s="68" t="s">
        <v>13</v>
      </c>
      <c r="M5556" s="68" t="s">
        <v>847</v>
      </c>
    </row>
    <row r="5557" spans="1:13" s="3" customFormat="1" ht="12.75" x14ac:dyDescent="0.2">
      <c r="A5557" s="62" t="s">
        <v>25</v>
      </c>
      <c r="B5557" s="62" t="s">
        <v>900</v>
      </c>
      <c r="C5557" s="63">
        <v>10</v>
      </c>
      <c r="D5557" s="62" t="s">
        <v>13519</v>
      </c>
      <c r="E5557" s="62" t="s">
        <v>4872</v>
      </c>
      <c r="F5557" s="69">
        <v>70111503</v>
      </c>
      <c r="G5557" s="62" t="s">
        <v>13631</v>
      </c>
      <c r="H5557" s="62">
        <v>4</v>
      </c>
      <c r="I5557" s="62">
        <v>6</v>
      </c>
      <c r="J5557" s="70">
        <v>1</v>
      </c>
      <c r="K5557" s="71">
        <v>20000000</v>
      </c>
      <c r="L5557" s="72" t="s">
        <v>13</v>
      </c>
      <c r="M5557" s="72" t="s">
        <v>254</v>
      </c>
    </row>
    <row r="5558" spans="1:13" s="3" customFormat="1" ht="12.75" x14ac:dyDescent="0.2">
      <c r="A5558" s="62" t="s">
        <v>25</v>
      </c>
      <c r="B5558" s="62" t="s">
        <v>258</v>
      </c>
      <c r="C5558" s="63">
        <v>16</v>
      </c>
      <c r="D5558" s="64" t="s">
        <v>13456</v>
      </c>
      <c r="E5558" s="64" t="s">
        <v>4873</v>
      </c>
      <c r="F5558" s="65">
        <v>90101700</v>
      </c>
      <c r="G5558" s="64" t="s">
        <v>13630</v>
      </c>
      <c r="H5558" s="64">
        <v>2</v>
      </c>
      <c r="I5558" s="64">
        <v>10</v>
      </c>
      <c r="J5558" s="66">
        <v>1</v>
      </c>
      <c r="K5558" s="67">
        <v>36000000</v>
      </c>
      <c r="L5558" s="68" t="s">
        <v>13</v>
      </c>
      <c r="M5558" s="68" t="s">
        <v>254</v>
      </c>
    </row>
    <row r="5559" spans="1:13" s="3" customFormat="1" ht="12.75" x14ac:dyDescent="0.2">
      <c r="A5559" s="62" t="s">
        <v>25</v>
      </c>
      <c r="B5559" s="62" t="s">
        <v>1793</v>
      </c>
      <c r="C5559" s="63">
        <v>10</v>
      </c>
      <c r="D5559" s="62" t="s">
        <v>13552</v>
      </c>
      <c r="E5559" s="62" t="s">
        <v>4874</v>
      </c>
      <c r="F5559" s="69">
        <v>73152108</v>
      </c>
      <c r="G5559" s="62" t="s">
        <v>13631</v>
      </c>
      <c r="H5559" s="62">
        <v>3</v>
      </c>
      <c r="I5559" s="62">
        <v>7</v>
      </c>
      <c r="J5559" s="70">
        <v>1</v>
      </c>
      <c r="K5559" s="71">
        <v>46931115</v>
      </c>
      <c r="L5559" s="72" t="s">
        <v>13</v>
      </c>
      <c r="M5559" s="72" t="s">
        <v>254</v>
      </c>
    </row>
    <row r="5560" spans="1:13" s="3" customFormat="1" ht="12.75" x14ac:dyDescent="0.2">
      <c r="A5560" s="62" t="s">
        <v>25</v>
      </c>
      <c r="B5560" s="62" t="s">
        <v>1793</v>
      </c>
      <c r="C5560" s="63">
        <v>10</v>
      </c>
      <c r="D5560" s="64" t="s">
        <v>13552</v>
      </c>
      <c r="E5560" s="64" t="s">
        <v>4875</v>
      </c>
      <c r="F5560" s="65">
        <v>72154300</v>
      </c>
      <c r="G5560" s="64" t="s">
        <v>13630</v>
      </c>
      <c r="H5560" s="64">
        <v>3</v>
      </c>
      <c r="I5560" s="64">
        <v>7</v>
      </c>
      <c r="J5560" s="66">
        <v>1</v>
      </c>
      <c r="K5560" s="67">
        <v>51882810</v>
      </c>
      <c r="L5560" s="68" t="s">
        <v>13</v>
      </c>
      <c r="M5560" s="68" t="s">
        <v>254</v>
      </c>
    </row>
    <row r="5561" spans="1:13" s="3" customFormat="1" ht="12.75" x14ac:dyDescent="0.2">
      <c r="A5561" s="62" t="s">
        <v>25</v>
      </c>
      <c r="B5561" s="62" t="s">
        <v>882</v>
      </c>
      <c r="C5561" s="63">
        <v>10</v>
      </c>
      <c r="D5561" s="62" t="s">
        <v>13501</v>
      </c>
      <c r="E5561" s="62" t="s">
        <v>4876</v>
      </c>
      <c r="F5561" s="69">
        <v>83101803</v>
      </c>
      <c r="G5561" s="62" t="s">
        <v>13629</v>
      </c>
      <c r="H5561" s="62">
        <v>1</v>
      </c>
      <c r="I5561" s="62">
        <v>12</v>
      </c>
      <c r="J5561" s="70">
        <v>1</v>
      </c>
      <c r="K5561" s="71">
        <v>461415823</v>
      </c>
      <c r="L5561" s="72" t="s">
        <v>13</v>
      </c>
      <c r="M5561" s="72" t="s">
        <v>254</v>
      </c>
    </row>
    <row r="5562" spans="1:13" s="3" customFormat="1" ht="12.75" x14ac:dyDescent="0.2">
      <c r="A5562" s="62" t="s">
        <v>25</v>
      </c>
      <c r="B5562" s="62" t="s">
        <v>882</v>
      </c>
      <c r="C5562" s="63">
        <v>16</v>
      </c>
      <c r="D5562" s="64" t="s">
        <v>13501</v>
      </c>
      <c r="E5562" s="64" t="s">
        <v>4876</v>
      </c>
      <c r="F5562" s="65">
        <v>83101803</v>
      </c>
      <c r="G5562" s="64" t="s">
        <v>13629</v>
      </c>
      <c r="H5562" s="64">
        <v>1</v>
      </c>
      <c r="I5562" s="64">
        <v>12</v>
      </c>
      <c r="J5562" s="66">
        <v>1</v>
      </c>
      <c r="K5562" s="67">
        <v>1124573273</v>
      </c>
      <c r="L5562" s="68" t="s">
        <v>13</v>
      </c>
      <c r="M5562" s="68" t="s">
        <v>254</v>
      </c>
    </row>
    <row r="5563" spans="1:13" s="3" customFormat="1" ht="12.75" x14ac:dyDescent="0.2">
      <c r="A5563" s="62" t="s">
        <v>25</v>
      </c>
      <c r="B5563" s="62" t="s">
        <v>882</v>
      </c>
      <c r="C5563" s="63">
        <v>10</v>
      </c>
      <c r="D5563" s="62" t="s">
        <v>13501</v>
      </c>
      <c r="E5563" s="62" t="s">
        <v>4877</v>
      </c>
      <c r="F5563" s="69">
        <v>15111501</v>
      </c>
      <c r="G5563" s="62" t="s">
        <v>13629</v>
      </c>
      <c r="H5563" s="62">
        <v>1</v>
      </c>
      <c r="I5563" s="62">
        <v>12</v>
      </c>
      <c r="J5563" s="70">
        <v>1</v>
      </c>
      <c r="K5563" s="71">
        <v>47650000</v>
      </c>
      <c r="L5563" s="72" t="s">
        <v>13</v>
      </c>
      <c r="M5563" s="72" t="s">
        <v>254</v>
      </c>
    </row>
    <row r="5564" spans="1:13" s="3" customFormat="1" ht="12.75" x14ac:dyDescent="0.2">
      <c r="A5564" s="62" t="s">
        <v>25</v>
      </c>
      <c r="B5564" s="62" t="s">
        <v>224</v>
      </c>
      <c r="C5564" s="63">
        <v>16</v>
      </c>
      <c r="D5564" s="64" t="s">
        <v>13404</v>
      </c>
      <c r="E5564" s="64" t="s">
        <v>22</v>
      </c>
      <c r="F5564" s="65">
        <v>83111500</v>
      </c>
      <c r="G5564" s="64" t="s">
        <v>13629</v>
      </c>
      <c r="H5564" s="64">
        <v>1</v>
      </c>
      <c r="I5564" s="64">
        <v>12</v>
      </c>
      <c r="J5564" s="66">
        <v>1</v>
      </c>
      <c r="K5564" s="67">
        <v>16537500</v>
      </c>
      <c r="L5564" s="68" t="s">
        <v>13</v>
      </c>
      <c r="M5564" s="68" t="s">
        <v>254</v>
      </c>
    </row>
    <row r="5565" spans="1:13" s="3" customFormat="1" ht="12.75" x14ac:dyDescent="0.2">
      <c r="A5565" s="62" t="s">
        <v>25</v>
      </c>
      <c r="B5565" s="62" t="s">
        <v>223</v>
      </c>
      <c r="C5565" s="63">
        <v>16</v>
      </c>
      <c r="D5565" s="62" t="s">
        <v>13403</v>
      </c>
      <c r="E5565" s="62" t="s">
        <v>1622</v>
      </c>
      <c r="F5565" s="69">
        <v>81112101</v>
      </c>
      <c r="G5565" s="62" t="s">
        <v>13629</v>
      </c>
      <c r="H5565" s="62">
        <v>1</v>
      </c>
      <c r="I5565" s="62">
        <v>12</v>
      </c>
      <c r="J5565" s="70">
        <v>1</v>
      </c>
      <c r="K5565" s="71">
        <v>17736500</v>
      </c>
      <c r="L5565" s="72" t="s">
        <v>13</v>
      </c>
      <c r="M5565" s="72" t="s">
        <v>254</v>
      </c>
    </row>
    <row r="5566" spans="1:13" s="3" customFormat="1" ht="12.75" x14ac:dyDescent="0.2">
      <c r="A5566" s="62" t="s">
        <v>25</v>
      </c>
      <c r="B5566" s="62" t="s">
        <v>1801</v>
      </c>
      <c r="C5566" s="63">
        <v>16</v>
      </c>
      <c r="D5566" s="64" t="s">
        <v>13560</v>
      </c>
      <c r="E5566" s="64" t="s">
        <v>4878</v>
      </c>
      <c r="F5566" s="65">
        <v>76121501</v>
      </c>
      <c r="G5566" s="64" t="s">
        <v>13629</v>
      </c>
      <c r="H5566" s="64">
        <v>1</v>
      </c>
      <c r="I5566" s="64">
        <v>12</v>
      </c>
      <c r="J5566" s="66">
        <v>1</v>
      </c>
      <c r="K5566" s="67">
        <v>25000000</v>
      </c>
      <c r="L5566" s="68" t="s">
        <v>13</v>
      </c>
      <c r="M5566" s="68" t="s">
        <v>254</v>
      </c>
    </row>
    <row r="5567" spans="1:13" s="3" customFormat="1" ht="12.75" x14ac:dyDescent="0.2">
      <c r="A5567" s="62" t="s">
        <v>25</v>
      </c>
      <c r="B5567" s="62" t="s">
        <v>885</v>
      </c>
      <c r="C5567" s="63">
        <v>10</v>
      </c>
      <c r="D5567" s="62" t="s">
        <v>13504</v>
      </c>
      <c r="E5567" s="62" t="s">
        <v>4879</v>
      </c>
      <c r="F5567" s="69">
        <v>92112301</v>
      </c>
      <c r="G5567" s="62" t="s">
        <v>13629</v>
      </c>
      <c r="H5567" s="62">
        <v>1</v>
      </c>
      <c r="I5567" s="62">
        <v>12</v>
      </c>
      <c r="J5567" s="70">
        <v>1</v>
      </c>
      <c r="K5567" s="71">
        <v>640000000</v>
      </c>
      <c r="L5567" s="72" t="s">
        <v>13</v>
      </c>
      <c r="M5567" s="72" t="s">
        <v>254</v>
      </c>
    </row>
    <row r="5568" spans="1:13" s="3" customFormat="1" ht="12.75" x14ac:dyDescent="0.2">
      <c r="A5568" s="62" t="s">
        <v>25</v>
      </c>
      <c r="B5568" s="62" t="s">
        <v>316</v>
      </c>
      <c r="C5568" s="63">
        <v>10</v>
      </c>
      <c r="D5568" s="64" t="s">
        <v>13467</v>
      </c>
      <c r="E5568" s="64" t="s">
        <v>4880</v>
      </c>
      <c r="F5568" s="65">
        <v>78111800</v>
      </c>
      <c r="G5568" s="64" t="s">
        <v>13630</v>
      </c>
      <c r="H5568" s="64">
        <v>3</v>
      </c>
      <c r="I5568" s="64">
        <v>8</v>
      </c>
      <c r="J5568" s="66">
        <v>1</v>
      </c>
      <c r="K5568" s="67">
        <v>7900000</v>
      </c>
      <c r="L5568" s="68" t="s">
        <v>13</v>
      </c>
      <c r="M5568" s="68" t="s">
        <v>254</v>
      </c>
    </row>
    <row r="5569" spans="1:13" s="3" customFormat="1" ht="12.75" x14ac:dyDescent="0.2">
      <c r="A5569" s="62" t="s">
        <v>25</v>
      </c>
      <c r="B5569" s="62" t="s">
        <v>1787</v>
      </c>
      <c r="C5569" s="63">
        <v>10</v>
      </c>
      <c r="D5569" s="62" t="s">
        <v>13546</v>
      </c>
      <c r="E5569" s="62" t="s">
        <v>4881</v>
      </c>
      <c r="F5569" s="69">
        <v>10111300</v>
      </c>
      <c r="G5569" s="62" t="s">
        <v>13630</v>
      </c>
      <c r="H5569" s="62">
        <v>4</v>
      </c>
      <c r="I5569" s="62">
        <v>3</v>
      </c>
      <c r="J5569" s="70">
        <v>30</v>
      </c>
      <c r="K5569" s="71">
        <v>1963500.0000000002</v>
      </c>
      <c r="L5569" s="72" t="s">
        <v>15</v>
      </c>
      <c r="M5569" s="72" t="s">
        <v>254</v>
      </c>
    </row>
    <row r="5570" spans="1:13" s="3" customFormat="1" ht="12.75" x14ac:dyDescent="0.2">
      <c r="A5570" s="62" t="s">
        <v>25</v>
      </c>
      <c r="B5570" s="62" t="s">
        <v>268</v>
      </c>
      <c r="C5570" s="63">
        <v>10</v>
      </c>
      <c r="D5570" s="64" t="s">
        <v>13385</v>
      </c>
      <c r="E5570" s="64" t="s">
        <v>4882</v>
      </c>
      <c r="F5570" s="65">
        <v>10111300</v>
      </c>
      <c r="G5570" s="64" t="s">
        <v>13630</v>
      </c>
      <c r="H5570" s="64">
        <v>4</v>
      </c>
      <c r="I5570" s="64">
        <v>3</v>
      </c>
      <c r="J5570" s="66">
        <v>17</v>
      </c>
      <c r="K5570" s="67">
        <v>167195</v>
      </c>
      <c r="L5570" s="68" t="s">
        <v>15</v>
      </c>
      <c r="M5570" s="68" t="s">
        <v>254</v>
      </c>
    </row>
    <row r="5571" spans="1:13" s="3" customFormat="1" ht="12.75" x14ac:dyDescent="0.2">
      <c r="A5571" s="62" t="s">
        <v>25</v>
      </c>
      <c r="B5571" s="62" t="s">
        <v>434</v>
      </c>
      <c r="C5571" s="63">
        <v>10</v>
      </c>
      <c r="D5571" s="62" t="s">
        <v>13387</v>
      </c>
      <c r="E5571" s="62" t="s">
        <v>4883</v>
      </c>
      <c r="F5571" s="69">
        <v>10111300</v>
      </c>
      <c r="G5571" s="62" t="s">
        <v>13630</v>
      </c>
      <c r="H5571" s="62">
        <v>4</v>
      </c>
      <c r="I5571" s="62">
        <v>3</v>
      </c>
      <c r="J5571" s="70">
        <v>17</v>
      </c>
      <c r="K5571" s="71">
        <v>371280</v>
      </c>
      <c r="L5571" s="72" t="s">
        <v>15</v>
      </c>
      <c r="M5571" s="72" t="s">
        <v>254</v>
      </c>
    </row>
    <row r="5572" spans="1:13" s="3" customFormat="1" ht="12.75" x14ac:dyDescent="0.2">
      <c r="A5572" s="62" t="s">
        <v>25</v>
      </c>
      <c r="B5572" s="62" t="s">
        <v>268</v>
      </c>
      <c r="C5572" s="63">
        <v>10</v>
      </c>
      <c r="D5572" s="64" t="s">
        <v>13385</v>
      </c>
      <c r="E5572" s="64" t="s">
        <v>4884</v>
      </c>
      <c r="F5572" s="65">
        <v>10111300</v>
      </c>
      <c r="G5572" s="64" t="s">
        <v>13630</v>
      </c>
      <c r="H5572" s="64">
        <v>4</v>
      </c>
      <c r="I5572" s="64">
        <v>3</v>
      </c>
      <c r="J5572" s="66">
        <v>2</v>
      </c>
      <c r="K5572" s="67">
        <v>327320</v>
      </c>
      <c r="L5572" s="68" t="s">
        <v>1760</v>
      </c>
      <c r="M5572" s="68" t="s">
        <v>254</v>
      </c>
    </row>
    <row r="5573" spans="1:13" s="3" customFormat="1" ht="12.75" x14ac:dyDescent="0.2">
      <c r="A5573" s="62" t="s">
        <v>25</v>
      </c>
      <c r="B5573" s="62" t="s">
        <v>268</v>
      </c>
      <c r="C5573" s="63">
        <v>10</v>
      </c>
      <c r="D5573" s="62" t="s">
        <v>13385</v>
      </c>
      <c r="E5573" s="62" t="s">
        <v>4885</v>
      </c>
      <c r="F5573" s="69">
        <v>10111300</v>
      </c>
      <c r="G5573" s="62" t="s">
        <v>13630</v>
      </c>
      <c r="H5573" s="62">
        <v>4</v>
      </c>
      <c r="I5573" s="62">
        <v>3</v>
      </c>
      <c r="J5573" s="70">
        <v>4</v>
      </c>
      <c r="K5573" s="71">
        <v>122080.00000000001</v>
      </c>
      <c r="L5573" s="72" t="s">
        <v>15</v>
      </c>
      <c r="M5573" s="72" t="s">
        <v>254</v>
      </c>
    </row>
    <row r="5574" spans="1:13" s="3" customFormat="1" ht="12.75" x14ac:dyDescent="0.2">
      <c r="A5574" s="62" t="s">
        <v>25</v>
      </c>
      <c r="B5574" s="62" t="s">
        <v>268</v>
      </c>
      <c r="C5574" s="63">
        <v>10</v>
      </c>
      <c r="D5574" s="64" t="s">
        <v>13385</v>
      </c>
      <c r="E5574" s="64" t="s">
        <v>4886</v>
      </c>
      <c r="F5574" s="65">
        <v>10111300</v>
      </c>
      <c r="G5574" s="64" t="s">
        <v>13630</v>
      </c>
      <c r="H5574" s="64">
        <v>4</v>
      </c>
      <c r="I5574" s="64">
        <v>3</v>
      </c>
      <c r="J5574" s="66">
        <v>1</v>
      </c>
      <c r="K5574" s="67">
        <v>141820</v>
      </c>
      <c r="L5574" s="68" t="s">
        <v>3285</v>
      </c>
      <c r="M5574" s="68" t="s">
        <v>254</v>
      </c>
    </row>
    <row r="5575" spans="1:13" s="3" customFormat="1" ht="12.75" x14ac:dyDescent="0.2">
      <c r="A5575" s="62" t="s">
        <v>25</v>
      </c>
      <c r="B5575" s="62" t="s">
        <v>1787</v>
      </c>
      <c r="C5575" s="63">
        <v>10</v>
      </c>
      <c r="D5575" s="62" t="s">
        <v>13546</v>
      </c>
      <c r="E5575" s="62" t="s">
        <v>4887</v>
      </c>
      <c r="F5575" s="69">
        <v>10111300</v>
      </c>
      <c r="G5575" s="62" t="s">
        <v>13630</v>
      </c>
      <c r="H5575" s="62">
        <v>4</v>
      </c>
      <c r="I5575" s="62">
        <v>3</v>
      </c>
      <c r="J5575" s="70">
        <v>8</v>
      </c>
      <c r="K5575" s="71">
        <v>244160.00000000003</v>
      </c>
      <c r="L5575" s="72" t="s">
        <v>15</v>
      </c>
      <c r="M5575" s="72" t="s">
        <v>254</v>
      </c>
    </row>
    <row r="5576" spans="1:13" s="3" customFormat="1" ht="12.75" x14ac:dyDescent="0.2">
      <c r="A5576" s="62" t="s">
        <v>25</v>
      </c>
      <c r="B5576" s="62" t="s">
        <v>1787</v>
      </c>
      <c r="C5576" s="63">
        <v>10</v>
      </c>
      <c r="D5576" s="64" t="s">
        <v>13546</v>
      </c>
      <c r="E5576" s="64" t="s">
        <v>4888</v>
      </c>
      <c r="F5576" s="65">
        <v>10111300</v>
      </c>
      <c r="G5576" s="64" t="s">
        <v>13630</v>
      </c>
      <c r="H5576" s="64">
        <v>4</v>
      </c>
      <c r="I5576" s="64">
        <v>3</v>
      </c>
      <c r="J5576" s="66">
        <v>18</v>
      </c>
      <c r="K5576" s="67">
        <v>353430</v>
      </c>
      <c r="L5576" s="68" t="s">
        <v>15</v>
      </c>
      <c r="M5576" s="68" t="s">
        <v>254</v>
      </c>
    </row>
    <row r="5577" spans="1:13" s="3" customFormat="1" ht="12.75" x14ac:dyDescent="0.2">
      <c r="A5577" s="62" t="s">
        <v>25</v>
      </c>
      <c r="B5577" s="62" t="s">
        <v>1787</v>
      </c>
      <c r="C5577" s="63">
        <v>10</v>
      </c>
      <c r="D5577" s="62" t="s">
        <v>13546</v>
      </c>
      <c r="E5577" s="62" t="s">
        <v>4889</v>
      </c>
      <c r="F5577" s="69">
        <v>10111300</v>
      </c>
      <c r="G5577" s="62" t="s">
        <v>13630</v>
      </c>
      <c r="H5577" s="62">
        <v>4</v>
      </c>
      <c r="I5577" s="62">
        <v>3</v>
      </c>
      <c r="J5577" s="70">
        <v>26</v>
      </c>
      <c r="K5577" s="71">
        <v>850850.00000000012</v>
      </c>
      <c r="L5577" s="72" t="s">
        <v>15</v>
      </c>
      <c r="M5577" s="72" t="s">
        <v>254</v>
      </c>
    </row>
    <row r="5578" spans="1:13" s="3" customFormat="1" ht="12.75" x14ac:dyDescent="0.2">
      <c r="A5578" s="62" t="s">
        <v>25</v>
      </c>
      <c r="B5578" s="62" t="s">
        <v>1787</v>
      </c>
      <c r="C5578" s="63">
        <v>10</v>
      </c>
      <c r="D5578" s="64" t="s">
        <v>13546</v>
      </c>
      <c r="E5578" s="64" t="s">
        <v>4890</v>
      </c>
      <c r="F5578" s="65">
        <v>10111300</v>
      </c>
      <c r="G5578" s="64" t="s">
        <v>13630</v>
      </c>
      <c r="H5578" s="64">
        <v>4</v>
      </c>
      <c r="I5578" s="64">
        <v>3</v>
      </c>
      <c r="J5578" s="66">
        <v>14</v>
      </c>
      <c r="K5578" s="67">
        <v>687470</v>
      </c>
      <c r="L5578" s="68" t="s">
        <v>15</v>
      </c>
      <c r="M5578" s="68" t="s">
        <v>254</v>
      </c>
    </row>
    <row r="5579" spans="1:13" s="3" customFormat="1" ht="12.75" x14ac:dyDescent="0.2">
      <c r="A5579" s="62" t="s">
        <v>25</v>
      </c>
      <c r="B5579" s="62" t="s">
        <v>434</v>
      </c>
      <c r="C5579" s="63">
        <v>10</v>
      </c>
      <c r="D5579" s="62" t="s">
        <v>13387</v>
      </c>
      <c r="E5579" s="62" t="s">
        <v>4891</v>
      </c>
      <c r="F5579" s="69">
        <v>10111300</v>
      </c>
      <c r="G5579" s="62" t="s">
        <v>13630</v>
      </c>
      <c r="H5579" s="62">
        <v>4</v>
      </c>
      <c r="I5579" s="62">
        <v>3</v>
      </c>
      <c r="J5579" s="70">
        <v>12</v>
      </c>
      <c r="K5579" s="71">
        <v>1112580</v>
      </c>
      <c r="L5579" s="72" t="s">
        <v>15</v>
      </c>
      <c r="M5579" s="72" t="s">
        <v>254</v>
      </c>
    </row>
    <row r="5580" spans="1:13" s="3" customFormat="1" ht="12.75" x14ac:dyDescent="0.2">
      <c r="A5580" s="62" t="s">
        <v>25</v>
      </c>
      <c r="B5580" s="62" t="s">
        <v>434</v>
      </c>
      <c r="C5580" s="63">
        <v>10</v>
      </c>
      <c r="D5580" s="64" t="s">
        <v>13387</v>
      </c>
      <c r="E5580" s="64" t="s">
        <v>4892</v>
      </c>
      <c r="F5580" s="65">
        <v>10111300</v>
      </c>
      <c r="G5580" s="64" t="s">
        <v>13630</v>
      </c>
      <c r="H5580" s="64">
        <v>4</v>
      </c>
      <c r="I5580" s="64">
        <v>3</v>
      </c>
      <c r="J5580" s="66">
        <v>17</v>
      </c>
      <c r="K5580" s="67">
        <v>834785</v>
      </c>
      <c r="L5580" s="68" t="s">
        <v>15</v>
      </c>
      <c r="M5580" s="68" t="s">
        <v>254</v>
      </c>
    </row>
    <row r="5581" spans="1:13" s="3" customFormat="1" ht="12.75" x14ac:dyDescent="0.2">
      <c r="A5581" s="62" t="s">
        <v>25</v>
      </c>
      <c r="B5581" s="62" t="s">
        <v>434</v>
      </c>
      <c r="C5581" s="63">
        <v>10</v>
      </c>
      <c r="D5581" s="62" t="s">
        <v>13387</v>
      </c>
      <c r="E5581" s="62" t="s">
        <v>4893</v>
      </c>
      <c r="F5581" s="69">
        <v>10111300</v>
      </c>
      <c r="G5581" s="62" t="s">
        <v>13630</v>
      </c>
      <c r="H5581" s="62">
        <v>4</v>
      </c>
      <c r="I5581" s="62">
        <v>3</v>
      </c>
      <c r="J5581" s="70">
        <v>17</v>
      </c>
      <c r="K5581" s="71">
        <v>834785</v>
      </c>
      <c r="L5581" s="72" t="s">
        <v>15</v>
      </c>
      <c r="M5581" s="72" t="s">
        <v>254</v>
      </c>
    </row>
    <row r="5582" spans="1:13" s="3" customFormat="1" ht="12.75" x14ac:dyDescent="0.2">
      <c r="A5582" s="62" t="s">
        <v>25</v>
      </c>
      <c r="B5582" s="62" t="s">
        <v>434</v>
      </c>
      <c r="C5582" s="63">
        <v>10</v>
      </c>
      <c r="D5582" s="64" t="s">
        <v>13387</v>
      </c>
      <c r="E5582" s="64" t="s">
        <v>4894</v>
      </c>
      <c r="F5582" s="65">
        <v>10111300</v>
      </c>
      <c r="G5582" s="64" t="s">
        <v>13630</v>
      </c>
      <c r="H5582" s="64">
        <v>4</v>
      </c>
      <c r="I5582" s="64">
        <v>3</v>
      </c>
      <c r="J5582" s="66">
        <v>20</v>
      </c>
      <c r="K5582" s="67">
        <v>838600.00000000012</v>
      </c>
      <c r="L5582" s="68" t="s">
        <v>15</v>
      </c>
      <c r="M5582" s="68" t="s">
        <v>254</v>
      </c>
    </row>
    <row r="5583" spans="1:13" s="3" customFormat="1" ht="12.75" x14ac:dyDescent="0.2">
      <c r="A5583" s="62" t="s">
        <v>25</v>
      </c>
      <c r="B5583" s="62" t="s">
        <v>434</v>
      </c>
      <c r="C5583" s="63">
        <v>10</v>
      </c>
      <c r="D5583" s="62" t="s">
        <v>13387</v>
      </c>
      <c r="E5583" s="62" t="s">
        <v>4895</v>
      </c>
      <c r="F5583" s="69">
        <v>10111300</v>
      </c>
      <c r="G5583" s="62" t="s">
        <v>13630</v>
      </c>
      <c r="H5583" s="62">
        <v>4</v>
      </c>
      <c r="I5583" s="62">
        <v>3</v>
      </c>
      <c r="J5583" s="70">
        <v>1</v>
      </c>
      <c r="K5583" s="71">
        <v>207135</v>
      </c>
      <c r="L5583" s="72" t="s">
        <v>15</v>
      </c>
      <c r="M5583" s="72" t="s">
        <v>254</v>
      </c>
    </row>
    <row r="5584" spans="1:13" s="3" customFormat="1" ht="12.75" x14ac:dyDescent="0.2">
      <c r="A5584" s="62" t="s">
        <v>25</v>
      </c>
      <c r="B5584" s="62" t="s">
        <v>434</v>
      </c>
      <c r="C5584" s="63">
        <v>10</v>
      </c>
      <c r="D5584" s="64" t="s">
        <v>13387</v>
      </c>
      <c r="E5584" s="64" t="s">
        <v>4896</v>
      </c>
      <c r="F5584" s="65">
        <v>10111300</v>
      </c>
      <c r="G5584" s="64" t="s">
        <v>13630</v>
      </c>
      <c r="H5584" s="64">
        <v>4</v>
      </c>
      <c r="I5584" s="64">
        <v>3</v>
      </c>
      <c r="J5584" s="66">
        <v>6</v>
      </c>
      <c r="K5584" s="67">
        <v>228900.00000000006</v>
      </c>
      <c r="L5584" s="68" t="s">
        <v>15</v>
      </c>
      <c r="M5584" s="68" t="s">
        <v>254</v>
      </c>
    </row>
    <row r="5585" spans="1:13" s="3" customFormat="1" ht="12.75" x14ac:dyDescent="0.2">
      <c r="A5585" s="62" t="s">
        <v>25</v>
      </c>
      <c r="B5585" s="62" t="s">
        <v>434</v>
      </c>
      <c r="C5585" s="63">
        <v>10</v>
      </c>
      <c r="D5585" s="62" t="s">
        <v>13387</v>
      </c>
      <c r="E5585" s="62" t="s">
        <v>4897</v>
      </c>
      <c r="F5585" s="69">
        <v>10111300</v>
      </c>
      <c r="G5585" s="62" t="s">
        <v>13630</v>
      </c>
      <c r="H5585" s="62">
        <v>4</v>
      </c>
      <c r="I5585" s="62">
        <v>3</v>
      </c>
      <c r="J5585" s="70">
        <v>8</v>
      </c>
      <c r="K5585" s="71">
        <v>104720</v>
      </c>
      <c r="L5585" s="72" t="s">
        <v>15</v>
      </c>
      <c r="M5585" s="72" t="s">
        <v>254</v>
      </c>
    </row>
    <row r="5586" spans="1:13" s="3" customFormat="1" ht="12.75" x14ac:dyDescent="0.2">
      <c r="A5586" s="62" t="s">
        <v>25</v>
      </c>
      <c r="B5586" s="62" t="s">
        <v>1787</v>
      </c>
      <c r="C5586" s="63">
        <v>10</v>
      </c>
      <c r="D5586" s="64" t="s">
        <v>13546</v>
      </c>
      <c r="E5586" s="64" t="s">
        <v>4898</v>
      </c>
      <c r="F5586" s="65">
        <v>10111300</v>
      </c>
      <c r="G5586" s="64" t="s">
        <v>13630</v>
      </c>
      <c r="H5586" s="64">
        <v>4</v>
      </c>
      <c r="I5586" s="64">
        <v>3</v>
      </c>
      <c r="J5586" s="66">
        <v>5</v>
      </c>
      <c r="K5586" s="67">
        <v>272825</v>
      </c>
      <c r="L5586" s="68" t="s">
        <v>15</v>
      </c>
      <c r="M5586" s="68" t="s">
        <v>254</v>
      </c>
    </row>
    <row r="5587" spans="1:13" s="3" customFormat="1" ht="12.75" x14ac:dyDescent="0.2">
      <c r="A5587" s="62" t="s">
        <v>25</v>
      </c>
      <c r="B5587" s="62" t="s">
        <v>1787</v>
      </c>
      <c r="C5587" s="63">
        <v>10</v>
      </c>
      <c r="D5587" s="62" t="s">
        <v>13546</v>
      </c>
      <c r="E5587" s="62" t="s">
        <v>4899</v>
      </c>
      <c r="F5587" s="69">
        <v>10111300</v>
      </c>
      <c r="G5587" s="62" t="s">
        <v>13630</v>
      </c>
      <c r="H5587" s="62">
        <v>4</v>
      </c>
      <c r="I5587" s="62">
        <v>3</v>
      </c>
      <c r="J5587" s="70">
        <v>5</v>
      </c>
      <c r="K5587" s="71">
        <v>109200</v>
      </c>
      <c r="L5587" s="72" t="s">
        <v>15</v>
      </c>
      <c r="M5587" s="72" t="s">
        <v>254</v>
      </c>
    </row>
    <row r="5588" spans="1:13" s="3" customFormat="1" ht="12.75" x14ac:dyDescent="0.2">
      <c r="A5588" s="62" t="s">
        <v>25</v>
      </c>
      <c r="B5588" s="62" t="s">
        <v>1787</v>
      </c>
      <c r="C5588" s="63">
        <v>10</v>
      </c>
      <c r="D5588" s="64" t="s">
        <v>13546</v>
      </c>
      <c r="E5588" s="64" t="s">
        <v>4900</v>
      </c>
      <c r="F5588" s="65">
        <v>10111300</v>
      </c>
      <c r="G5588" s="64" t="s">
        <v>13630</v>
      </c>
      <c r="H5588" s="64">
        <v>4</v>
      </c>
      <c r="I5588" s="64">
        <v>3</v>
      </c>
      <c r="J5588" s="66">
        <v>3</v>
      </c>
      <c r="K5588" s="67">
        <v>69930</v>
      </c>
      <c r="L5588" s="68" t="s">
        <v>15</v>
      </c>
      <c r="M5588" s="68" t="s">
        <v>254</v>
      </c>
    </row>
    <row r="5589" spans="1:13" s="3" customFormat="1" ht="12.75" x14ac:dyDescent="0.2">
      <c r="A5589" s="62" t="s">
        <v>25</v>
      </c>
      <c r="B5589" s="62" t="s">
        <v>1787</v>
      </c>
      <c r="C5589" s="63">
        <v>10</v>
      </c>
      <c r="D5589" s="62" t="s">
        <v>13546</v>
      </c>
      <c r="E5589" s="62" t="s">
        <v>4901</v>
      </c>
      <c r="F5589" s="69">
        <v>10111300</v>
      </c>
      <c r="G5589" s="62" t="s">
        <v>13630</v>
      </c>
      <c r="H5589" s="62">
        <v>4</v>
      </c>
      <c r="I5589" s="62">
        <v>3</v>
      </c>
      <c r="J5589" s="70">
        <v>25</v>
      </c>
      <c r="K5589" s="71">
        <v>681625.00000000012</v>
      </c>
      <c r="L5589" s="72" t="s">
        <v>15</v>
      </c>
      <c r="M5589" s="72" t="s">
        <v>254</v>
      </c>
    </row>
    <row r="5590" spans="1:13" s="3" customFormat="1" ht="12.75" x14ac:dyDescent="0.2">
      <c r="A5590" s="62" t="s">
        <v>25</v>
      </c>
      <c r="B5590" s="62" t="s">
        <v>1785</v>
      </c>
      <c r="C5590" s="63">
        <v>10</v>
      </c>
      <c r="D5590" s="64" t="s">
        <v>13544</v>
      </c>
      <c r="E5590" s="64" t="s">
        <v>4902</v>
      </c>
      <c r="F5590" s="65">
        <v>10111300</v>
      </c>
      <c r="G5590" s="64" t="s">
        <v>13630</v>
      </c>
      <c r="H5590" s="64">
        <v>4</v>
      </c>
      <c r="I5590" s="64">
        <v>3</v>
      </c>
      <c r="J5590" s="66">
        <v>2</v>
      </c>
      <c r="K5590" s="67">
        <v>69790.000000000015</v>
      </c>
      <c r="L5590" s="68" t="s">
        <v>1760</v>
      </c>
      <c r="M5590" s="68" t="s">
        <v>254</v>
      </c>
    </row>
    <row r="5591" spans="1:13" s="3" customFormat="1" ht="12.75" x14ac:dyDescent="0.2">
      <c r="A5591" s="62" t="s">
        <v>25</v>
      </c>
      <c r="B5591" s="62" t="s">
        <v>1787</v>
      </c>
      <c r="C5591" s="63">
        <v>10</v>
      </c>
      <c r="D5591" s="62" t="s">
        <v>13546</v>
      </c>
      <c r="E5591" s="62" t="s">
        <v>4903</v>
      </c>
      <c r="F5591" s="69">
        <v>10111300</v>
      </c>
      <c r="G5591" s="62" t="s">
        <v>13630</v>
      </c>
      <c r="H5591" s="62">
        <v>4</v>
      </c>
      <c r="I5591" s="62">
        <v>3</v>
      </c>
      <c r="J5591" s="70">
        <v>6</v>
      </c>
      <c r="K5591" s="71">
        <v>850920</v>
      </c>
      <c r="L5591" s="72" t="s">
        <v>15</v>
      </c>
      <c r="M5591" s="72" t="s">
        <v>254</v>
      </c>
    </row>
    <row r="5592" spans="1:13" s="3" customFormat="1" ht="12.75" x14ac:dyDescent="0.2">
      <c r="A5592" s="62" t="s">
        <v>25</v>
      </c>
      <c r="B5592" s="62" t="s">
        <v>433</v>
      </c>
      <c r="C5592" s="63">
        <v>10</v>
      </c>
      <c r="D5592" s="64" t="s">
        <v>13383</v>
      </c>
      <c r="E5592" s="64" t="s">
        <v>4904</v>
      </c>
      <c r="F5592" s="65">
        <v>10111300</v>
      </c>
      <c r="G5592" s="64" t="s">
        <v>13630</v>
      </c>
      <c r="H5592" s="64">
        <v>4</v>
      </c>
      <c r="I5592" s="64">
        <v>3</v>
      </c>
      <c r="J5592" s="66">
        <v>2</v>
      </c>
      <c r="K5592" s="67">
        <v>54530.000000000007</v>
      </c>
      <c r="L5592" s="68" t="s">
        <v>15</v>
      </c>
      <c r="M5592" s="68" t="s">
        <v>254</v>
      </c>
    </row>
    <row r="5593" spans="1:13" s="3" customFormat="1" ht="12.75" x14ac:dyDescent="0.2">
      <c r="A5593" s="62" t="s">
        <v>25</v>
      </c>
      <c r="B5593" s="62" t="s">
        <v>1787</v>
      </c>
      <c r="C5593" s="63">
        <v>10</v>
      </c>
      <c r="D5593" s="62" t="s">
        <v>13546</v>
      </c>
      <c r="E5593" s="62" t="s">
        <v>4905</v>
      </c>
      <c r="F5593" s="69">
        <v>10111300</v>
      </c>
      <c r="G5593" s="62" t="s">
        <v>13630</v>
      </c>
      <c r="H5593" s="62">
        <v>4</v>
      </c>
      <c r="I5593" s="62">
        <v>3</v>
      </c>
      <c r="J5593" s="70">
        <v>2</v>
      </c>
      <c r="K5593" s="71">
        <v>76300.000000000015</v>
      </c>
      <c r="L5593" s="72" t="s">
        <v>1760</v>
      </c>
      <c r="M5593" s="72" t="s">
        <v>254</v>
      </c>
    </row>
    <row r="5594" spans="1:13" s="3" customFormat="1" ht="12.75" x14ac:dyDescent="0.2">
      <c r="A5594" s="62" t="s">
        <v>25</v>
      </c>
      <c r="B5594" s="62" t="s">
        <v>1787</v>
      </c>
      <c r="C5594" s="63">
        <v>10</v>
      </c>
      <c r="D5594" s="64" t="s">
        <v>13546</v>
      </c>
      <c r="E5594" s="64" t="s">
        <v>4906</v>
      </c>
      <c r="F5594" s="65">
        <v>10111300</v>
      </c>
      <c r="G5594" s="64" t="s">
        <v>13630</v>
      </c>
      <c r="H5594" s="64">
        <v>4</v>
      </c>
      <c r="I5594" s="64">
        <v>3</v>
      </c>
      <c r="J5594" s="66">
        <v>1</v>
      </c>
      <c r="K5594" s="67">
        <v>141820</v>
      </c>
      <c r="L5594" s="68" t="s">
        <v>1760</v>
      </c>
      <c r="M5594" s="68" t="s">
        <v>254</v>
      </c>
    </row>
    <row r="5595" spans="1:13" s="3" customFormat="1" ht="12.75" x14ac:dyDescent="0.2">
      <c r="A5595" s="62" t="s">
        <v>25</v>
      </c>
      <c r="B5595" s="62" t="s">
        <v>1787</v>
      </c>
      <c r="C5595" s="63">
        <v>10</v>
      </c>
      <c r="D5595" s="62" t="s">
        <v>13546</v>
      </c>
      <c r="E5595" s="62" t="s">
        <v>4907</v>
      </c>
      <c r="F5595" s="69">
        <v>10111300</v>
      </c>
      <c r="G5595" s="62" t="s">
        <v>13630</v>
      </c>
      <c r="H5595" s="62">
        <v>4</v>
      </c>
      <c r="I5595" s="62">
        <v>3</v>
      </c>
      <c r="J5595" s="70">
        <v>1</v>
      </c>
      <c r="K5595" s="71">
        <v>81830</v>
      </c>
      <c r="L5595" s="72" t="s">
        <v>15</v>
      </c>
      <c r="M5595" s="72" t="s">
        <v>254</v>
      </c>
    </row>
    <row r="5596" spans="1:13" s="3" customFormat="1" ht="12.75" x14ac:dyDescent="0.2">
      <c r="A5596" s="62" t="s">
        <v>25</v>
      </c>
      <c r="B5596" s="62" t="s">
        <v>1787</v>
      </c>
      <c r="C5596" s="63">
        <v>10</v>
      </c>
      <c r="D5596" s="64" t="s">
        <v>13546</v>
      </c>
      <c r="E5596" s="64" t="s">
        <v>4908</v>
      </c>
      <c r="F5596" s="65">
        <v>10111300</v>
      </c>
      <c r="G5596" s="64" t="s">
        <v>13630</v>
      </c>
      <c r="H5596" s="64">
        <v>4</v>
      </c>
      <c r="I5596" s="64">
        <v>3</v>
      </c>
      <c r="J5596" s="66">
        <v>1</v>
      </c>
      <c r="K5596" s="67">
        <v>31500</v>
      </c>
      <c r="L5596" s="68" t="s">
        <v>15</v>
      </c>
      <c r="M5596" s="68" t="s">
        <v>254</v>
      </c>
    </row>
    <row r="5597" spans="1:13" s="3" customFormat="1" ht="12.75" x14ac:dyDescent="0.2">
      <c r="A5597" s="62" t="s">
        <v>25</v>
      </c>
      <c r="B5597" s="62" t="s">
        <v>222</v>
      </c>
      <c r="C5597" s="63">
        <v>10</v>
      </c>
      <c r="D5597" s="62" t="s">
        <v>13381</v>
      </c>
      <c r="E5597" s="62" t="s">
        <v>4909</v>
      </c>
      <c r="F5597" s="69">
        <v>10111300</v>
      </c>
      <c r="G5597" s="62" t="s">
        <v>13630</v>
      </c>
      <c r="H5597" s="62">
        <v>4</v>
      </c>
      <c r="I5597" s="62">
        <v>3</v>
      </c>
      <c r="J5597" s="70">
        <v>2</v>
      </c>
      <c r="K5597" s="71">
        <v>65450.000000000007</v>
      </c>
      <c r="L5597" s="72" t="s">
        <v>15</v>
      </c>
      <c r="M5597" s="72" t="s">
        <v>254</v>
      </c>
    </row>
    <row r="5598" spans="1:13" s="3" customFormat="1" ht="12.75" x14ac:dyDescent="0.2">
      <c r="A5598" s="62" t="s">
        <v>25</v>
      </c>
      <c r="B5598" s="62" t="s">
        <v>1787</v>
      </c>
      <c r="C5598" s="63">
        <v>10</v>
      </c>
      <c r="D5598" s="64" t="s">
        <v>13546</v>
      </c>
      <c r="E5598" s="64" t="s">
        <v>4910</v>
      </c>
      <c r="F5598" s="65">
        <v>10111300</v>
      </c>
      <c r="G5598" s="64" t="s">
        <v>13630</v>
      </c>
      <c r="H5598" s="64">
        <v>4</v>
      </c>
      <c r="I5598" s="64">
        <v>3</v>
      </c>
      <c r="J5598" s="66">
        <v>1</v>
      </c>
      <c r="K5598" s="67">
        <v>103670</v>
      </c>
      <c r="L5598" s="68" t="s">
        <v>15</v>
      </c>
      <c r="M5598" s="68" t="s">
        <v>254</v>
      </c>
    </row>
    <row r="5599" spans="1:13" s="3" customFormat="1" ht="12.75" x14ac:dyDescent="0.2">
      <c r="A5599" s="62" t="s">
        <v>25</v>
      </c>
      <c r="B5599" s="62" t="s">
        <v>216</v>
      </c>
      <c r="C5599" s="63">
        <v>10</v>
      </c>
      <c r="D5599" s="62" t="s">
        <v>13377</v>
      </c>
      <c r="E5599" s="62" t="s">
        <v>4911</v>
      </c>
      <c r="F5599" s="69">
        <v>10131603</v>
      </c>
      <c r="G5599" s="62" t="s">
        <v>13630</v>
      </c>
      <c r="H5599" s="62">
        <v>4</v>
      </c>
      <c r="I5599" s="62">
        <v>3</v>
      </c>
      <c r="J5599" s="70">
        <v>3</v>
      </c>
      <c r="K5599" s="71">
        <v>2247210</v>
      </c>
      <c r="L5599" s="72" t="s">
        <v>15</v>
      </c>
      <c r="M5599" s="72" t="s">
        <v>254</v>
      </c>
    </row>
    <row r="5600" spans="1:13" s="3" customFormat="1" ht="12.75" x14ac:dyDescent="0.2">
      <c r="A5600" s="62" t="s">
        <v>25</v>
      </c>
      <c r="B5600" s="62" t="s">
        <v>910</v>
      </c>
      <c r="C5600" s="63">
        <v>10</v>
      </c>
      <c r="D5600" s="64" t="s">
        <v>13529</v>
      </c>
      <c r="E5600" s="64" t="s">
        <v>4912</v>
      </c>
      <c r="F5600" s="65">
        <v>10111301</v>
      </c>
      <c r="G5600" s="64" t="s">
        <v>13630</v>
      </c>
      <c r="H5600" s="64">
        <v>4</v>
      </c>
      <c r="I5600" s="64">
        <v>3</v>
      </c>
      <c r="J5600" s="66">
        <v>4</v>
      </c>
      <c r="K5600" s="67">
        <v>77280</v>
      </c>
      <c r="L5600" s="68" t="s">
        <v>15</v>
      </c>
      <c r="M5600" s="68" t="s">
        <v>254</v>
      </c>
    </row>
    <row r="5601" spans="1:13" s="3" customFormat="1" ht="12.75" x14ac:dyDescent="0.2">
      <c r="A5601" s="62" t="s">
        <v>25</v>
      </c>
      <c r="B5601" s="62" t="s">
        <v>475</v>
      </c>
      <c r="C5601" s="63">
        <v>10</v>
      </c>
      <c r="D5601" s="62" t="s">
        <v>13440</v>
      </c>
      <c r="E5601" s="62" t="s">
        <v>4913</v>
      </c>
      <c r="F5601" s="69">
        <v>10111300</v>
      </c>
      <c r="G5601" s="62" t="s">
        <v>13630</v>
      </c>
      <c r="H5601" s="62">
        <v>4</v>
      </c>
      <c r="I5601" s="62">
        <v>3</v>
      </c>
      <c r="J5601" s="70">
        <v>4</v>
      </c>
      <c r="K5601" s="71">
        <v>51880</v>
      </c>
      <c r="L5601" s="72" t="s">
        <v>15</v>
      </c>
      <c r="M5601" s="72" t="s">
        <v>254</v>
      </c>
    </row>
    <row r="5602" spans="1:13" s="3" customFormat="1" ht="12" customHeight="1" x14ac:dyDescent="0.2">
      <c r="A5602" s="62" t="s">
        <v>25</v>
      </c>
      <c r="B5602" s="62" t="s">
        <v>475</v>
      </c>
      <c r="C5602" s="63">
        <v>10</v>
      </c>
      <c r="D5602" s="64" t="s">
        <v>13440</v>
      </c>
      <c r="E5602" s="64" t="s">
        <v>4914</v>
      </c>
      <c r="F5602" s="65">
        <v>10111300</v>
      </c>
      <c r="G5602" s="64" t="s">
        <v>13630</v>
      </c>
      <c r="H5602" s="64">
        <v>4</v>
      </c>
      <c r="I5602" s="64">
        <v>3</v>
      </c>
      <c r="J5602" s="66">
        <v>3</v>
      </c>
      <c r="K5602" s="67">
        <v>77556</v>
      </c>
      <c r="L5602" s="68" t="s">
        <v>15</v>
      </c>
      <c r="M5602" s="68" t="s">
        <v>254</v>
      </c>
    </row>
    <row r="5603" spans="1:13" s="3" customFormat="1" ht="12.75" x14ac:dyDescent="0.2">
      <c r="A5603" s="62" t="s">
        <v>25</v>
      </c>
      <c r="B5603" s="62" t="s">
        <v>475</v>
      </c>
      <c r="C5603" s="63">
        <v>10</v>
      </c>
      <c r="D5603" s="62" t="s">
        <v>13440</v>
      </c>
      <c r="E5603" s="62" t="s">
        <v>4915</v>
      </c>
      <c r="F5603" s="69">
        <v>10111300</v>
      </c>
      <c r="G5603" s="62" t="s">
        <v>13630</v>
      </c>
      <c r="H5603" s="62">
        <v>4</v>
      </c>
      <c r="I5603" s="62">
        <v>3</v>
      </c>
      <c r="J5603" s="70">
        <v>5</v>
      </c>
      <c r="K5603" s="71">
        <v>302205</v>
      </c>
      <c r="L5603" s="72" t="s">
        <v>15</v>
      </c>
      <c r="M5603" s="72" t="s">
        <v>254</v>
      </c>
    </row>
    <row r="5604" spans="1:13" s="3" customFormat="1" ht="12.75" x14ac:dyDescent="0.2">
      <c r="A5604" s="62" t="s">
        <v>25</v>
      </c>
      <c r="B5604" s="62" t="s">
        <v>339</v>
      </c>
      <c r="C5604" s="63">
        <v>10</v>
      </c>
      <c r="D5604" s="64" t="s">
        <v>13386</v>
      </c>
      <c r="E5604" s="64" t="s">
        <v>4916</v>
      </c>
      <c r="F5604" s="65">
        <v>10111304</v>
      </c>
      <c r="G5604" s="64" t="s">
        <v>13630</v>
      </c>
      <c r="H5604" s="64">
        <v>4</v>
      </c>
      <c r="I5604" s="64">
        <v>3</v>
      </c>
      <c r="J5604" s="66">
        <v>5</v>
      </c>
      <c r="K5604" s="67">
        <v>78750</v>
      </c>
      <c r="L5604" s="68" t="s">
        <v>15</v>
      </c>
      <c r="M5604" s="68" t="s">
        <v>254</v>
      </c>
    </row>
    <row r="5605" spans="1:13" s="3" customFormat="1" ht="12.75" x14ac:dyDescent="0.2">
      <c r="A5605" s="62" t="s">
        <v>25</v>
      </c>
      <c r="B5605" s="62" t="s">
        <v>475</v>
      </c>
      <c r="C5605" s="63">
        <v>10</v>
      </c>
      <c r="D5605" s="62" t="s">
        <v>13440</v>
      </c>
      <c r="E5605" s="62" t="s">
        <v>3328</v>
      </c>
      <c r="F5605" s="69">
        <v>10111300</v>
      </c>
      <c r="G5605" s="62" t="s">
        <v>13630</v>
      </c>
      <c r="H5605" s="62">
        <v>4</v>
      </c>
      <c r="I5605" s="62">
        <v>3</v>
      </c>
      <c r="J5605" s="70">
        <v>3</v>
      </c>
      <c r="K5605" s="71">
        <v>57960</v>
      </c>
      <c r="L5605" s="72" t="s">
        <v>15</v>
      </c>
      <c r="M5605" s="72" t="s">
        <v>254</v>
      </c>
    </row>
    <row r="5606" spans="1:13" s="3" customFormat="1" ht="12.75" x14ac:dyDescent="0.2">
      <c r="A5606" s="62" t="s">
        <v>25</v>
      </c>
      <c r="B5606" s="62" t="s">
        <v>475</v>
      </c>
      <c r="C5606" s="63">
        <v>10</v>
      </c>
      <c r="D5606" s="64" t="s">
        <v>13440</v>
      </c>
      <c r="E5606" s="64" t="s">
        <v>4917</v>
      </c>
      <c r="F5606" s="65">
        <v>10111300</v>
      </c>
      <c r="G5606" s="64" t="s">
        <v>13630</v>
      </c>
      <c r="H5606" s="64">
        <v>4</v>
      </c>
      <c r="I5606" s="64">
        <v>3</v>
      </c>
      <c r="J5606" s="66">
        <v>5</v>
      </c>
      <c r="K5606" s="67">
        <v>107365</v>
      </c>
      <c r="L5606" s="68" t="s">
        <v>15</v>
      </c>
      <c r="M5606" s="68" t="s">
        <v>254</v>
      </c>
    </row>
    <row r="5607" spans="1:13" s="3" customFormat="1" ht="12.75" x14ac:dyDescent="0.2">
      <c r="A5607" s="62" t="s">
        <v>25</v>
      </c>
      <c r="B5607" s="62" t="s">
        <v>475</v>
      </c>
      <c r="C5607" s="63">
        <v>10</v>
      </c>
      <c r="D5607" s="62" t="s">
        <v>13440</v>
      </c>
      <c r="E5607" s="62" t="s">
        <v>4918</v>
      </c>
      <c r="F5607" s="69">
        <v>10111300</v>
      </c>
      <c r="G5607" s="62" t="s">
        <v>13630</v>
      </c>
      <c r="H5607" s="62">
        <v>4</v>
      </c>
      <c r="I5607" s="62">
        <v>3</v>
      </c>
      <c r="J5607" s="70">
        <v>9</v>
      </c>
      <c r="K5607" s="71">
        <v>337842</v>
      </c>
      <c r="L5607" s="72" t="s">
        <v>15</v>
      </c>
      <c r="M5607" s="72" t="s">
        <v>254</v>
      </c>
    </row>
    <row r="5608" spans="1:13" s="3" customFormat="1" ht="12.75" x14ac:dyDescent="0.2">
      <c r="A5608" s="62" t="s">
        <v>25</v>
      </c>
      <c r="B5608" s="62" t="s">
        <v>910</v>
      </c>
      <c r="C5608" s="63">
        <v>10</v>
      </c>
      <c r="D5608" s="64" t="s">
        <v>13529</v>
      </c>
      <c r="E5608" s="64" t="s">
        <v>4919</v>
      </c>
      <c r="F5608" s="65">
        <v>10111301</v>
      </c>
      <c r="G5608" s="64" t="s">
        <v>13630</v>
      </c>
      <c r="H5608" s="64">
        <v>4</v>
      </c>
      <c r="I5608" s="64">
        <v>3</v>
      </c>
      <c r="J5608" s="66">
        <v>8</v>
      </c>
      <c r="K5608" s="67">
        <v>206224</v>
      </c>
      <c r="L5608" s="68" t="s">
        <v>15</v>
      </c>
      <c r="M5608" s="68" t="s">
        <v>254</v>
      </c>
    </row>
    <row r="5609" spans="1:13" s="3" customFormat="1" ht="12.75" x14ac:dyDescent="0.2">
      <c r="A5609" s="62" t="s">
        <v>25</v>
      </c>
      <c r="B5609" s="62" t="s">
        <v>910</v>
      </c>
      <c r="C5609" s="63">
        <v>10</v>
      </c>
      <c r="D5609" s="62" t="s">
        <v>13529</v>
      </c>
      <c r="E5609" s="62" t="s">
        <v>4920</v>
      </c>
      <c r="F5609" s="69">
        <v>10111301</v>
      </c>
      <c r="G5609" s="62" t="s">
        <v>13630</v>
      </c>
      <c r="H5609" s="62">
        <v>4</v>
      </c>
      <c r="I5609" s="62">
        <v>3</v>
      </c>
      <c r="J5609" s="70">
        <v>2</v>
      </c>
      <c r="K5609" s="71">
        <v>42946</v>
      </c>
      <c r="L5609" s="72" t="s">
        <v>15</v>
      </c>
      <c r="M5609" s="72" t="s">
        <v>254</v>
      </c>
    </row>
    <row r="5610" spans="1:13" s="3" customFormat="1" ht="12.75" x14ac:dyDescent="0.2">
      <c r="A5610" s="62" t="s">
        <v>25</v>
      </c>
      <c r="B5610" s="62" t="s">
        <v>475</v>
      </c>
      <c r="C5610" s="63">
        <v>10</v>
      </c>
      <c r="D5610" s="64" t="s">
        <v>13440</v>
      </c>
      <c r="E5610" s="64" t="s">
        <v>4921</v>
      </c>
      <c r="F5610" s="65">
        <v>10111300</v>
      </c>
      <c r="G5610" s="64" t="s">
        <v>13630</v>
      </c>
      <c r="H5610" s="64">
        <v>4</v>
      </c>
      <c r="I5610" s="64">
        <v>3</v>
      </c>
      <c r="J5610" s="66">
        <v>1</v>
      </c>
      <c r="K5610" s="67">
        <v>53655</v>
      </c>
      <c r="L5610" s="68" t="s">
        <v>15</v>
      </c>
      <c r="M5610" s="68" t="s">
        <v>254</v>
      </c>
    </row>
    <row r="5611" spans="1:13" s="3" customFormat="1" ht="12.75" x14ac:dyDescent="0.2">
      <c r="A5611" s="62" t="s">
        <v>25</v>
      </c>
      <c r="B5611" s="62" t="s">
        <v>475</v>
      </c>
      <c r="C5611" s="63">
        <v>10</v>
      </c>
      <c r="D5611" s="62" t="s">
        <v>13440</v>
      </c>
      <c r="E5611" s="62" t="s">
        <v>4922</v>
      </c>
      <c r="F5611" s="69">
        <v>10111300</v>
      </c>
      <c r="G5611" s="62" t="s">
        <v>13630</v>
      </c>
      <c r="H5611" s="62">
        <v>4</v>
      </c>
      <c r="I5611" s="62">
        <v>3</v>
      </c>
      <c r="J5611" s="70">
        <v>10</v>
      </c>
      <c r="K5611" s="71">
        <v>214730</v>
      </c>
      <c r="L5611" s="72" t="s">
        <v>15</v>
      </c>
      <c r="M5611" s="72" t="s">
        <v>254</v>
      </c>
    </row>
    <row r="5612" spans="1:13" s="3" customFormat="1" ht="12.75" x14ac:dyDescent="0.2">
      <c r="A5612" s="62" t="s">
        <v>25</v>
      </c>
      <c r="B5612" s="62" t="s">
        <v>475</v>
      </c>
      <c r="C5612" s="63">
        <v>10</v>
      </c>
      <c r="D5612" s="64" t="s">
        <v>13440</v>
      </c>
      <c r="E5612" s="64" t="s">
        <v>4923</v>
      </c>
      <c r="F5612" s="65">
        <v>10111300</v>
      </c>
      <c r="G5612" s="64" t="s">
        <v>13630</v>
      </c>
      <c r="H5612" s="64">
        <v>4</v>
      </c>
      <c r="I5612" s="64">
        <v>3</v>
      </c>
      <c r="J5612" s="66">
        <v>3</v>
      </c>
      <c r="K5612" s="67">
        <v>965790</v>
      </c>
      <c r="L5612" s="68" t="s">
        <v>15</v>
      </c>
      <c r="M5612" s="68" t="s">
        <v>254</v>
      </c>
    </row>
    <row r="5613" spans="1:13" s="3" customFormat="1" ht="12.75" x14ac:dyDescent="0.2">
      <c r="A5613" s="62" t="s">
        <v>25</v>
      </c>
      <c r="B5613" s="62" t="s">
        <v>217</v>
      </c>
      <c r="C5613" s="63">
        <v>10</v>
      </c>
      <c r="D5613" s="62" t="s">
        <v>13378</v>
      </c>
      <c r="E5613" s="62" t="s">
        <v>4924</v>
      </c>
      <c r="F5613" s="69">
        <v>10111300</v>
      </c>
      <c r="G5613" s="62" t="s">
        <v>13630</v>
      </c>
      <c r="H5613" s="62">
        <v>4</v>
      </c>
      <c r="I5613" s="62">
        <v>3</v>
      </c>
      <c r="J5613" s="70">
        <v>4</v>
      </c>
      <c r="K5613" s="71">
        <v>77280</v>
      </c>
      <c r="L5613" s="72" t="s">
        <v>15</v>
      </c>
      <c r="M5613" s="72" t="s">
        <v>254</v>
      </c>
    </row>
    <row r="5614" spans="1:13" s="3" customFormat="1" ht="12.75" x14ac:dyDescent="0.2">
      <c r="A5614" s="62" t="s">
        <v>25</v>
      </c>
      <c r="B5614" s="62" t="s">
        <v>219</v>
      </c>
      <c r="C5614" s="63">
        <v>10</v>
      </c>
      <c r="D5614" s="64" t="s">
        <v>13379</v>
      </c>
      <c r="E5614" s="64" t="s">
        <v>4925</v>
      </c>
      <c r="F5614" s="65">
        <v>10111300</v>
      </c>
      <c r="G5614" s="64" t="s">
        <v>13630</v>
      </c>
      <c r="H5614" s="64">
        <v>4</v>
      </c>
      <c r="I5614" s="64">
        <v>3</v>
      </c>
      <c r="J5614" s="66">
        <v>2</v>
      </c>
      <c r="K5614" s="67">
        <v>25726</v>
      </c>
      <c r="L5614" s="68" t="s">
        <v>15</v>
      </c>
      <c r="M5614" s="68" t="s">
        <v>254</v>
      </c>
    </row>
    <row r="5615" spans="1:13" s="3" customFormat="1" ht="12.75" x14ac:dyDescent="0.2">
      <c r="A5615" s="62" t="s">
        <v>25</v>
      </c>
      <c r="B5615" s="62" t="s">
        <v>222</v>
      </c>
      <c r="C5615" s="63">
        <v>10</v>
      </c>
      <c r="D5615" s="62" t="s">
        <v>13381</v>
      </c>
      <c r="E5615" s="62" t="s">
        <v>4926</v>
      </c>
      <c r="F5615" s="69">
        <v>40142000</v>
      </c>
      <c r="G5615" s="62" t="s">
        <v>13630</v>
      </c>
      <c r="H5615" s="62">
        <v>4</v>
      </c>
      <c r="I5615" s="62">
        <v>3</v>
      </c>
      <c r="J5615" s="70">
        <v>1</v>
      </c>
      <c r="K5615" s="71">
        <v>128783</v>
      </c>
      <c r="L5615" s="72" t="s">
        <v>15</v>
      </c>
      <c r="M5615" s="72" t="s">
        <v>254</v>
      </c>
    </row>
    <row r="5616" spans="1:13" s="3" customFormat="1" ht="12.75" x14ac:dyDescent="0.2">
      <c r="A5616" s="62" t="s">
        <v>25</v>
      </c>
      <c r="B5616" s="62" t="s">
        <v>1780</v>
      </c>
      <c r="C5616" s="63">
        <v>10</v>
      </c>
      <c r="D5616" s="64" t="s">
        <v>13539</v>
      </c>
      <c r="E5616" s="64" t="s">
        <v>4927</v>
      </c>
      <c r="F5616" s="65">
        <v>10121802</v>
      </c>
      <c r="G5616" s="64" t="s">
        <v>13630</v>
      </c>
      <c r="H5616" s="64">
        <v>4</v>
      </c>
      <c r="I5616" s="64">
        <v>3</v>
      </c>
      <c r="J5616" s="66">
        <v>300</v>
      </c>
      <c r="K5616" s="67">
        <v>3000000</v>
      </c>
      <c r="L5616" s="68" t="s">
        <v>15</v>
      </c>
      <c r="M5616" s="68" t="s">
        <v>254</v>
      </c>
    </row>
    <row r="5617" spans="1:13" s="3" customFormat="1" ht="12.75" x14ac:dyDescent="0.2">
      <c r="A5617" s="62" t="s">
        <v>25</v>
      </c>
      <c r="B5617" s="62" t="s">
        <v>1796</v>
      </c>
      <c r="C5617" s="63">
        <v>10</v>
      </c>
      <c r="D5617" s="62" t="s">
        <v>13555</v>
      </c>
      <c r="E5617" s="62" t="s">
        <v>4928</v>
      </c>
      <c r="F5617" s="69">
        <v>70122005</v>
      </c>
      <c r="G5617" s="62" t="s">
        <v>13630</v>
      </c>
      <c r="H5617" s="62">
        <v>2</v>
      </c>
      <c r="I5617" s="62">
        <v>10</v>
      </c>
      <c r="J5617" s="70">
        <v>1</v>
      </c>
      <c r="K5617" s="71">
        <v>12000000</v>
      </c>
      <c r="L5617" s="72" t="s">
        <v>13</v>
      </c>
      <c r="M5617" s="72" t="s">
        <v>254</v>
      </c>
    </row>
    <row r="5618" spans="1:13" s="3" customFormat="1" ht="12.75" x14ac:dyDescent="0.2">
      <c r="A5618" s="62" t="s">
        <v>25</v>
      </c>
      <c r="B5618" s="62" t="s">
        <v>884</v>
      </c>
      <c r="C5618" s="63">
        <v>10</v>
      </c>
      <c r="D5618" s="62" t="s">
        <v>13503</v>
      </c>
      <c r="E5618" s="62" t="s">
        <v>4929</v>
      </c>
      <c r="F5618" s="69">
        <v>85121700</v>
      </c>
      <c r="G5618" s="62" t="s">
        <v>13630</v>
      </c>
      <c r="H5618" s="62">
        <v>3</v>
      </c>
      <c r="I5618" s="62">
        <v>5</v>
      </c>
      <c r="J5618" s="70">
        <v>1</v>
      </c>
      <c r="K5618" s="71">
        <v>50000000</v>
      </c>
      <c r="L5618" s="72" t="s">
        <v>13</v>
      </c>
      <c r="M5618" s="72" t="s">
        <v>254</v>
      </c>
    </row>
    <row r="5619" spans="1:13" s="3" customFormat="1" ht="12.75" x14ac:dyDescent="0.2">
      <c r="A5619" s="62" t="s">
        <v>25</v>
      </c>
      <c r="B5619" s="62" t="s">
        <v>442</v>
      </c>
      <c r="C5619" s="63">
        <v>10</v>
      </c>
      <c r="D5619" s="64" t="s">
        <v>13400</v>
      </c>
      <c r="E5619" s="64" t="s">
        <v>4930</v>
      </c>
      <c r="F5619" s="65">
        <v>72102103</v>
      </c>
      <c r="G5619" s="64" t="s">
        <v>13630</v>
      </c>
      <c r="H5619" s="64">
        <v>3</v>
      </c>
      <c r="I5619" s="64">
        <v>4</v>
      </c>
      <c r="J5619" s="66">
        <v>1</v>
      </c>
      <c r="K5619" s="67">
        <v>9724048</v>
      </c>
      <c r="L5619" s="68" t="s">
        <v>13</v>
      </c>
      <c r="M5619" s="68" t="s">
        <v>254</v>
      </c>
    </row>
    <row r="5620" spans="1:13" s="3" customFormat="1" ht="12.75" x14ac:dyDescent="0.2">
      <c r="A5620" s="62" t="s">
        <v>25</v>
      </c>
      <c r="B5620" s="62" t="s">
        <v>1794</v>
      </c>
      <c r="C5620" s="63">
        <v>10</v>
      </c>
      <c r="D5620" s="62" t="s">
        <v>13553</v>
      </c>
      <c r="E5620" s="62" t="s">
        <v>4931</v>
      </c>
      <c r="F5620" s="69">
        <v>76121701</v>
      </c>
      <c r="G5620" s="62" t="s">
        <v>13631</v>
      </c>
      <c r="H5620" s="62">
        <v>4</v>
      </c>
      <c r="I5620" s="62">
        <v>8</v>
      </c>
      <c r="J5620" s="70">
        <v>1</v>
      </c>
      <c r="K5620" s="71">
        <v>75000000</v>
      </c>
      <c r="L5620" s="72" t="s">
        <v>13</v>
      </c>
      <c r="M5620" s="72" t="s">
        <v>254</v>
      </c>
    </row>
    <row r="5621" spans="1:13" s="3" customFormat="1" ht="12.75" x14ac:dyDescent="0.2">
      <c r="A5621" s="62" t="s">
        <v>25</v>
      </c>
      <c r="B5621" s="62" t="s">
        <v>1794</v>
      </c>
      <c r="C5621" s="63">
        <v>10</v>
      </c>
      <c r="D5621" s="64" t="s">
        <v>13553</v>
      </c>
      <c r="E5621" s="64" t="s">
        <v>4932</v>
      </c>
      <c r="F5621" s="65">
        <v>83101506</v>
      </c>
      <c r="G5621" s="64" t="s">
        <v>13631</v>
      </c>
      <c r="H5621" s="64">
        <v>4</v>
      </c>
      <c r="I5621" s="64">
        <v>8</v>
      </c>
      <c r="J5621" s="66">
        <v>1</v>
      </c>
      <c r="K5621" s="67">
        <v>29702400</v>
      </c>
      <c r="L5621" s="68" t="s">
        <v>13</v>
      </c>
      <c r="M5621" s="68" t="s">
        <v>254</v>
      </c>
    </row>
    <row r="5622" spans="1:13" s="3" customFormat="1" ht="12.75" x14ac:dyDescent="0.2">
      <c r="A5622" s="62" t="s">
        <v>25</v>
      </c>
      <c r="B5622" s="62" t="s">
        <v>1794</v>
      </c>
      <c r="C5622" s="63">
        <v>10</v>
      </c>
      <c r="D5622" s="62" t="s">
        <v>13553</v>
      </c>
      <c r="E5622" s="62" t="s">
        <v>4933</v>
      </c>
      <c r="F5622" s="69">
        <v>76121701</v>
      </c>
      <c r="G5622" s="62" t="s">
        <v>13631</v>
      </c>
      <c r="H5622" s="62">
        <v>4</v>
      </c>
      <c r="I5622" s="62">
        <v>8</v>
      </c>
      <c r="J5622" s="70">
        <v>1</v>
      </c>
      <c r="K5622" s="71">
        <v>8750000</v>
      </c>
      <c r="L5622" s="72" t="s">
        <v>13</v>
      </c>
      <c r="M5622" s="72" t="s">
        <v>254</v>
      </c>
    </row>
    <row r="5623" spans="1:13" s="3" customFormat="1" ht="12.75" x14ac:dyDescent="0.2">
      <c r="A5623" s="62" t="s">
        <v>25</v>
      </c>
      <c r="B5623" s="62" t="s">
        <v>1794</v>
      </c>
      <c r="C5623" s="63">
        <v>10</v>
      </c>
      <c r="D5623" s="64" t="s">
        <v>13553</v>
      </c>
      <c r="E5623" s="64" t="s">
        <v>4934</v>
      </c>
      <c r="F5623" s="65">
        <v>76121701</v>
      </c>
      <c r="G5623" s="64" t="s">
        <v>13631</v>
      </c>
      <c r="H5623" s="64">
        <v>1</v>
      </c>
      <c r="I5623" s="64">
        <v>3</v>
      </c>
      <c r="J5623" s="66">
        <v>1</v>
      </c>
      <c r="K5623" s="67">
        <v>25000000</v>
      </c>
      <c r="L5623" s="68" t="s">
        <v>13</v>
      </c>
      <c r="M5623" s="68" t="s">
        <v>847</v>
      </c>
    </row>
    <row r="5624" spans="1:13" s="3" customFormat="1" ht="12.75" x14ac:dyDescent="0.2">
      <c r="A5624" s="62" t="s">
        <v>25</v>
      </c>
      <c r="B5624" s="62" t="s">
        <v>1794</v>
      </c>
      <c r="C5624" s="63">
        <v>10</v>
      </c>
      <c r="D5624" s="62" t="s">
        <v>13553</v>
      </c>
      <c r="E5624" s="62" t="s">
        <v>4935</v>
      </c>
      <c r="F5624" s="69">
        <v>83101506</v>
      </c>
      <c r="G5624" s="62" t="s">
        <v>13631</v>
      </c>
      <c r="H5624" s="62">
        <v>1</v>
      </c>
      <c r="I5624" s="62">
        <v>3</v>
      </c>
      <c r="J5624" s="70">
        <v>1</v>
      </c>
      <c r="K5624" s="71">
        <v>14137200</v>
      </c>
      <c r="L5624" s="72" t="s">
        <v>13</v>
      </c>
      <c r="M5624" s="72" t="s">
        <v>847</v>
      </c>
    </row>
    <row r="5625" spans="1:13" s="3" customFormat="1" ht="12.75" x14ac:dyDescent="0.2">
      <c r="A5625" s="62" t="s">
        <v>25</v>
      </c>
      <c r="B5625" s="62" t="s">
        <v>1794</v>
      </c>
      <c r="C5625" s="63">
        <v>10</v>
      </c>
      <c r="D5625" s="64" t="s">
        <v>13553</v>
      </c>
      <c r="E5625" s="64" t="s">
        <v>4936</v>
      </c>
      <c r="F5625" s="65">
        <v>76121701</v>
      </c>
      <c r="G5625" s="64" t="s">
        <v>13631</v>
      </c>
      <c r="H5625" s="64">
        <v>1</v>
      </c>
      <c r="I5625" s="64">
        <v>3</v>
      </c>
      <c r="J5625" s="66">
        <v>1</v>
      </c>
      <c r="K5625" s="67">
        <v>3250000</v>
      </c>
      <c r="L5625" s="68" t="s">
        <v>13</v>
      </c>
      <c r="M5625" s="68" t="s">
        <v>847</v>
      </c>
    </row>
    <row r="5626" spans="1:13" s="3" customFormat="1" ht="12.75" x14ac:dyDescent="0.2">
      <c r="A5626" s="62" t="s">
        <v>25</v>
      </c>
      <c r="B5626" s="62" t="s">
        <v>1802</v>
      </c>
      <c r="C5626" s="63">
        <v>10</v>
      </c>
      <c r="D5626" s="62" t="s">
        <v>13561</v>
      </c>
      <c r="E5626" s="62" t="s">
        <v>4937</v>
      </c>
      <c r="F5626" s="69">
        <v>76121501</v>
      </c>
      <c r="G5626" s="62" t="s">
        <v>13629</v>
      </c>
      <c r="H5626" s="62">
        <v>1</v>
      </c>
      <c r="I5626" s="62">
        <v>11</v>
      </c>
      <c r="J5626" s="70">
        <v>1</v>
      </c>
      <c r="K5626" s="71">
        <v>11000000</v>
      </c>
      <c r="L5626" s="72" t="s">
        <v>13</v>
      </c>
      <c r="M5626" s="72" t="s">
        <v>254</v>
      </c>
    </row>
    <row r="5627" spans="1:13" s="3" customFormat="1" ht="12.75" x14ac:dyDescent="0.2">
      <c r="A5627" s="62" t="s">
        <v>25</v>
      </c>
      <c r="B5627" s="62" t="s">
        <v>1795</v>
      </c>
      <c r="C5627" s="63">
        <v>10</v>
      </c>
      <c r="D5627" s="64" t="s">
        <v>13554</v>
      </c>
      <c r="E5627" s="64" t="s">
        <v>4938</v>
      </c>
      <c r="F5627" s="65">
        <v>70171501</v>
      </c>
      <c r="G5627" s="64" t="s">
        <v>13630</v>
      </c>
      <c r="H5627" s="64">
        <v>2</v>
      </c>
      <c r="I5627" s="64">
        <v>5</v>
      </c>
      <c r="J5627" s="66">
        <v>1</v>
      </c>
      <c r="K5627" s="67">
        <v>15000000</v>
      </c>
      <c r="L5627" s="68" t="s">
        <v>13</v>
      </c>
      <c r="M5627" s="68" t="s">
        <v>254</v>
      </c>
    </row>
    <row r="5628" spans="1:13" s="3" customFormat="1" ht="12.75" x14ac:dyDescent="0.2">
      <c r="A5628" s="62" t="s">
        <v>25</v>
      </c>
      <c r="B5628" s="62" t="s">
        <v>262</v>
      </c>
      <c r="C5628" s="63">
        <v>10</v>
      </c>
      <c r="D5628" s="62" t="s">
        <v>13401</v>
      </c>
      <c r="E5628" s="62" t="s">
        <v>4939</v>
      </c>
      <c r="F5628" s="69">
        <v>80161801</v>
      </c>
      <c r="G5628" s="62" t="s">
        <v>13630</v>
      </c>
      <c r="H5628" s="62">
        <v>2</v>
      </c>
      <c r="I5628" s="62">
        <v>10</v>
      </c>
      <c r="J5628" s="70">
        <v>1</v>
      </c>
      <c r="K5628" s="71">
        <v>5000000</v>
      </c>
      <c r="L5628" s="72" t="s">
        <v>13</v>
      </c>
      <c r="M5628" s="72" t="s">
        <v>254</v>
      </c>
    </row>
    <row r="5629" spans="1:13" s="3" customFormat="1" ht="12.75" x14ac:dyDescent="0.2">
      <c r="A5629" s="62" t="s">
        <v>25</v>
      </c>
      <c r="B5629" s="62" t="s">
        <v>863</v>
      </c>
      <c r="C5629" s="63">
        <v>16</v>
      </c>
      <c r="D5629" s="64" t="s">
        <v>13482</v>
      </c>
      <c r="E5629" s="64" t="s">
        <v>4940</v>
      </c>
      <c r="F5629" s="65">
        <v>70111603</v>
      </c>
      <c r="G5629" s="64" t="s">
        <v>13630</v>
      </c>
      <c r="H5629" s="64">
        <v>2</v>
      </c>
      <c r="I5629" s="64">
        <v>10</v>
      </c>
      <c r="J5629" s="66">
        <v>1</v>
      </c>
      <c r="K5629" s="67">
        <v>11000000</v>
      </c>
      <c r="L5629" s="68" t="s">
        <v>13</v>
      </c>
      <c r="M5629" s="68" t="s">
        <v>254</v>
      </c>
    </row>
    <row r="5630" spans="1:13" s="3" customFormat="1" ht="12.75" x14ac:dyDescent="0.2">
      <c r="A5630" s="62" t="s">
        <v>25</v>
      </c>
      <c r="B5630" s="62" t="s">
        <v>442</v>
      </c>
      <c r="C5630" s="63">
        <v>10</v>
      </c>
      <c r="D5630" s="62" t="s">
        <v>13400</v>
      </c>
      <c r="E5630" s="62" t="s">
        <v>4941</v>
      </c>
      <c r="F5630" s="69">
        <v>72154055</v>
      </c>
      <c r="G5630" s="62" t="s">
        <v>13630</v>
      </c>
      <c r="H5630" s="62">
        <v>5</v>
      </c>
      <c r="I5630" s="62">
        <v>2</v>
      </c>
      <c r="J5630" s="70">
        <v>1</v>
      </c>
      <c r="K5630" s="71">
        <v>463050</v>
      </c>
      <c r="L5630" s="72" t="s">
        <v>13</v>
      </c>
      <c r="M5630" s="72" t="s">
        <v>254</v>
      </c>
    </row>
    <row r="5631" spans="1:13" s="3" customFormat="1" ht="12.75" x14ac:dyDescent="0.2">
      <c r="A5631" s="62" t="s">
        <v>25</v>
      </c>
      <c r="B5631" s="62" t="s">
        <v>879</v>
      </c>
      <c r="C5631" s="63">
        <v>10</v>
      </c>
      <c r="D5631" s="64" t="s">
        <v>13498</v>
      </c>
      <c r="E5631" s="64" t="s">
        <v>4942</v>
      </c>
      <c r="F5631" s="65">
        <v>72101507</v>
      </c>
      <c r="G5631" s="64" t="s">
        <v>13631</v>
      </c>
      <c r="H5631" s="64">
        <v>3</v>
      </c>
      <c r="I5631" s="64">
        <v>7</v>
      </c>
      <c r="J5631" s="66">
        <v>1</v>
      </c>
      <c r="K5631" s="67">
        <v>200000000</v>
      </c>
      <c r="L5631" s="68" t="s">
        <v>13</v>
      </c>
      <c r="M5631" s="68" t="s">
        <v>254</v>
      </c>
    </row>
    <row r="5632" spans="1:13" s="3" customFormat="1" ht="12.75" x14ac:dyDescent="0.2">
      <c r="A5632" s="62" t="s">
        <v>25</v>
      </c>
      <c r="B5632" s="62" t="s">
        <v>879</v>
      </c>
      <c r="C5632" s="63">
        <v>10</v>
      </c>
      <c r="D5632" s="62" t="s">
        <v>13498</v>
      </c>
      <c r="E5632" s="62" t="s">
        <v>4943</v>
      </c>
      <c r="F5632" s="69">
        <v>72102900</v>
      </c>
      <c r="G5632" s="62" t="s">
        <v>13631</v>
      </c>
      <c r="H5632" s="62">
        <v>3</v>
      </c>
      <c r="I5632" s="62">
        <v>7</v>
      </c>
      <c r="J5632" s="70">
        <v>1</v>
      </c>
      <c r="K5632" s="71">
        <v>40000000</v>
      </c>
      <c r="L5632" s="72" t="s">
        <v>13</v>
      </c>
      <c r="M5632" s="72" t="s">
        <v>254</v>
      </c>
    </row>
    <row r="5633" spans="1:13" s="3" customFormat="1" ht="12.75" x14ac:dyDescent="0.2">
      <c r="A5633" s="62" t="s">
        <v>25</v>
      </c>
      <c r="B5633" s="62" t="s">
        <v>879</v>
      </c>
      <c r="C5633" s="63">
        <v>10</v>
      </c>
      <c r="D5633" s="64" t="s">
        <v>13498</v>
      </c>
      <c r="E5633" s="64" t="s">
        <v>4944</v>
      </c>
      <c r="F5633" s="65">
        <v>72102900</v>
      </c>
      <c r="G5633" s="64" t="s">
        <v>13631</v>
      </c>
      <c r="H5633" s="64">
        <v>3</v>
      </c>
      <c r="I5633" s="64">
        <v>7</v>
      </c>
      <c r="J5633" s="66">
        <v>1</v>
      </c>
      <c r="K5633" s="67">
        <v>20000000</v>
      </c>
      <c r="L5633" s="68" t="s">
        <v>13</v>
      </c>
      <c r="M5633" s="68" t="s">
        <v>254</v>
      </c>
    </row>
    <row r="5634" spans="1:13" s="3" customFormat="1" ht="12.75" x14ac:dyDescent="0.2">
      <c r="A5634" s="62" t="s">
        <v>25</v>
      </c>
      <c r="B5634" s="62" t="s">
        <v>878</v>
      </c>
      <c r="C5634" s="63">
        <v>10</v>
      </c>
      <c r="D5634" s="62" t="s">
        <v>13497</v>
      </c>
      <c r="E5634" s="62" t="s">
        <v>14649</v>
      </c>
      <c r="F5634" s="69">
        <v>72102900</v>
      </c>
      <c r="G5634" s="62" t="s">
        <v>13631</v>
      </c>
      <c r="H5634" s="62">
        <v>3</v>
      </c>
      <c r="I5634" s="62">
        <v>7</v>
      </c>
      <c r="J5634" s="70">
        <v>1</v>
      </c>
      <c r="K5634" s="71">
        <v>80000000</v>
      </c>
      <c r="L5634" s="72" t="s">
        <v>13</v>
      </c>
      <c r="M5634" s="72" t="s">
        <v>254</v>
      </c>
    </row>
    <row r="5635" spans="1:13" s="3" customFormat="1" ht="12.75" x14ac:dyDescent="0.2">
      <c r="A5635" s="62" t="s">
        <v>25</v>
      </c>
      <c r="B5635" s="62" t="s">
        <v>879</v>
      </c>
      <c r="C5635" s="63">
        <v>16</v>
      </c>
      <c r="D5635" s="64" t="s">
        <v>13498</v>
      </c>
      <c r="E5635" s="64" t="s">
        <v>4945</v>
      </c>
      <c r="F5635" s="65">
        <v>72102900</v>
      </c>
      <c r="G5635" s="64" t="s">
        <v>13631</v>
      </c>
      <c r="H5635" s="64">
        <v>3</v>
      </c>
      <c r="I5635" s="64">
        <v>7</v>
      </c>
      <c r="J5635" s="66">
        <v>1</v>
      </c>
      <c r="K5635" s="67">
        <v>89000000</v>
      </c>
      <c r="L5635" s="68" t="s">
        <v>13</v>
      </c>
      <c r="M5635" s="68" t="s">
        <v>254</v>
      </c>
    </row>
    <row r="5636" spans="1:13" s="3" customFormat="1" ht="12.75" x14ac:dyDescent="0.2">
      <c r="A5636" s="62" t="s">
        <v>25</v>
      </c>
      <c r="B5636" s="62" t="s">
        <v>878</v>
      </c>
      <c r="C5636" s="63">
        <v>16</v>
      </c>
      <c r="D5636" s="62" t="s">
        <v>13497</v>
      </c>
      <c r="E5636" s="62" t="s">
        <v>4946</v>
      </c>
      <c r="F5636" s="69">
        <v>72102900</v>
      </c>
      <c r="G5636" s="62" t="s">
        <v>13631</v>
      </c>
      <c r="H5636" s="62">
        <v>3</v>
      </c>
      <c r="I5636" s="62">
        <v>7</v>
      </c>
      <c r="J5636" s="70">
        <v>1</v>
      </c>
      <c r="K5636" s="71">
        <v>100000000</v>
      </c>
      <c r="L5636" s="72" t="s">
        <v>13</v>
      </c>
      <c r="M5636" s="72" t="s">
        <v>254</v>
      </c>
    </row>
    <row r="5637" spans="1:13" s="3" customFormat="1" ht="12.75" x14ac:dyDescent="0.2">
      <c r="A5637" s="62" t="s">
        <v>25</v>
      </c>
      <c r="B5637" s="62" t="s">
        <v>878</v>
      </c>
      <c r="C5637" s="63">
        <v>16</v>
      </c>
      <c r="D5637" s="64" t="s">
        <v>13497</v>
      </c>
      <c r="E5637" s="64" t="s">
        <v>4947</v>
      </c>
      <c r="F5637" s="65">
        <v>72102900</v>
      </c>
      <c r="G5637" s="64" t="s">
        <v>13631</v>
      </c>
      <c r="H5637" s="64">
        <v>4</v>
      </c>
      <c r="I5637" s="64">
        <v>7</v>
      </c>
      <c r="J5637" s="66">
        <v>1</v>
      </c>
      <c r="K5637" s="67">
        <v>170000000</v>
      </c>
      <c r="L5637" s="68" t="s">
        <v>13</v>
      </c>
      <c r="M5637" s="68" t="s">
        <v>254</v>
      </c>
    </row>
    <row r="5638" spans="1:13" s="3" customFormat="1" ht="12.75" x14ac:dyDescent="0.2">
      <c r="A5638" s="62" t="s">
        <v>25</v>
      </c>
      <c r="B5638" s="62" t="s">
        <v>877</v>
      </c>
      <c r="C5638" s="63">
        <v>10</v>
      </c>
      <c r="D5638" s="62" t="s">
        <v>13496</v>
      </c>
      <c r="E5638" s="62" t="s">
        <v>4948</v>
      </c>
      <c r="F5638" s="69">
        <v>40101600</v>
      </c>
      <c r="G5638" s="62" t="s">
        <v>13630</v>
      </c>
      <c r="H5638" s="62">
        <v>4</v>
      </c>
      <c r="I5638" s="62">
        <v>6</v>
      </c>
      <c r="J5638" s="70">
        <v>1</v>
      </c>
      <c r="K5638" s="71">
        <v>5209740</v>
      </c>
      <c r="L5638" s="72" t="s">
        <v>13</v>
      </c>
      <c r="M5638" s="72" t="s">
        <v>254</v>
      </c>
    </row>
    <row r="5639" spans="1:13" s="3" customFormat="1" ht="12.75" x14ac:dyDescent="0.2">
      <c r="A5639" s="62" t="s">
        <v>25</v>
      </c>
      <c r="B5639" s="62" t="s">
        <v>855</v>
      </c>
      <c r="C5639" s="63">
        <v>10</v>
      </c>
      <c r="D5639" s="64" t="s">
        <v>13474</v>
      </c>
      <c r="E5639" s="64" t="s">
        <v>4949</v>
      </c>
      <c r="F5639" s="65">
        <v>39121700</v>
      </c>
      <c r="G5639" s="64" t="s">
        <v>13633</v>
      </c>
      <c r="H5639" s="64">
        <v>3</v>
      </c>
      <c r="I5639" s="64">
        <v>7</v>
      </c>
      <c r="J5639" s="66">
        <v>1</v>
      </c>
      <c r="K5639" s="67">
        <v>4142735</v>
      </c>
      <c r="L5639" s="68" t="s">
        <v>13</v>
      </c>
      <c r="M5639" s="68" t="s">
        <v>254</v>
      </c>
    </row>
    <row r="5640" spans="1:13" s="3" customFormat="1" ht="12.75" x14ac:dyDescent="0.2">
      <c r="A5640" s="62" t="s">
        <v>25</v>
      </c>
      <c r="B5640" s="62" t="s">
        <v>856</v>
      </c>
      <c r="C5640" s="63">
        <v>10</v>
      </c>
      <c r="D5640" s="62" t="s">
        <v>13475</v>
      </c>
      <c r="E5640" s="62" t="s">
        <v>4949</v>
      </c>
      <c r="F5640" s="69">
        <v>39121700</v>
      </c>
      <c r="G5640" s="62" t="s">
        <v>13633</v>
      </c>
      <c r="H5640" s="62">
        <v>3</v>
      </c>
      <c r="I5640" s="62">
        <v>7</v>
      </c>
      <c r="J5640" s="70">
        <v>1</v>
      </c>
      <c r="K5640" s="71">
        <v>31144700</v>
      </c>
      <c r="L5640" s="72" t="s">
        <v>13</v>
      </c>
      <c r="M5640" s="72" t="s">
        <v>254</v>
      </c>
    </row>
    <row r="5641" spans="1:13" s="3" customFormat="1" ht="12.75" x14ac:dyDescent="0.2">
      <c r="A5641" s="62" t="s">
        <v>25</v>
      </c>
      <c r="B5641" s="62" t="s">
        <v>1791</v>
      </c>
      <c r="C5641" s="63">
        <v>10</v>
      </c>
      <c r="D5641" s="64" t="s">
        <v>13550</v>
      </c>
      <c r="E5641" s="64" t="s">
        <v>4949</v>
      </c>
      <c r="F5641" s="65">
        <v>39121700</v>
      </c>
      <c r="G5641" s="64" t="s">
        <v>13633</v>
      </c>
      <c r="H5641" s="64">
        <v>3</v>
      </c>
      <c r="I5641" s="64">
        <v>7</v>
      </c>
      <c r="J5641" s="66">
        <v>1</v>
      </c>
      <c r="K5641" s="67">
        <v>712565</v>
      </c>
      <c r="L5641" s="68" t="s">
        <v>13</v>
      </c>
      <c r="M5641" s="68" t="s">
        <v>254</v>
      </c>
    </row>
    <row r="5642" spans="1:13" s="3" customFormat="1" ht="12.75" x14ac:dyDescent="0.2">
      <c r="A5642" s="62" t="s">
        <v>25</v>
      </c>
      <c r="B5642" s="62" t="s">
        <v>893</v>
      </c>
      <c r="C5642" s="63">
        <v>10</v>
      </c>
      <c r="D5642" s="62" t="s">
        <v>13512</v>
      </c>
      <c r="E5642" s="62" t="s">
        <v>4950</v>
      </c>
      <c r="F5642" s="69">
        <v>40101502</v>
      </c>
      <c r="G5642" s="62" t="s">
        <v>13630</v>
      </c>
      <c r="H5642" s="62">
        <v>3</v>
      </c>
      <c r="I5642" s="62">
        <v>3</v>
      </c>
      <c r="J5642" s="70">
        <v>10</v>
      </c>
      <c r="K5642" s="71">
        <v>789600</v>
      </c>
      <c r="L5642" s="72" t="s">
        <v>15</v>
      </c>
      <c r="M5642" s="72" t="s">
        <v>254</v>
      </c>
    </row>
    <row r="5643" spans="1:13" s="3" customFormat="1" ht="12.75" x14ac:dyDescent="0.2">
      <c r="A5643" s="62" t="s">
        <v>25</v>
      </c>
      <c r="B5643" s="62" t="s">
        <v>893</v>
      </c>
      <c r="C5643" s="63">
        <v>10</v>
      </c>
      <c r="D5643" s="64" t="s">
        <v>13512</v>
      </c>
      <c r="E5643" s="64" t="s">
        <v>4951</v>
      </c>
      <c r="F5643" s="65">
        <v>40101604</v>
      </c>
      <c r="G5643" s="64" t="s">
        <v>13630</v>
      </c>
      <c r="H5643" s="64">
        <v>3</v>
      </c>
      <c r="I5643" s="64">
        <v>3</v>
      </c>
      <c r="J5643" s="66">
        <v>10</v>
      </c>
      <c r="K5643" s="67">
        <v>1947960</v>
      </c>
      <c r="L5643" s="68" t="s">
        <v>15</v>
      </c>
      <c r="M5643" s="68" t="s">
        <v>254</v>
      </c>
    </row>
    <row r="5644" spans="1:13" s="3" customFormat="1" ht="12.75" x14ac:dyDescent="0.2">
      <c r="A5644" s="62" t="s">
        <v>25</v>
      </c>
      <c r="B5644" s="62" t="s">
        <v>855</v>
      </c>
      <c r="C5644" s="63">
        <v>10</v>
      </c>
      <c r="D5644" s="62" t="s">
        <v>13474</v>
      </c>
      <c r="E5644" s="62" t="s">
        <v>4952</v>
      </c>
      <c r="F5644" s="69">
        <v>39121700</v>
      </c>
      <c r="G5644" s="62" t="s">
        <v>13633</v>
      </c>
      <c r="H5644" s="62">
        <v>3</v>
      </c>
      <c r="I5644" s="62">
        <v>7</v>
      </c>
      <c r="J5644" s="70">
        <v>1</v>
      </c>
      <c r="K5644" s="71">
        <v>13074194</v>
      </c>
      <c r="L5644" s="72" t="s">
        <v>13</v>
      </c>
      <c r="M5644" s="72" t="s">
        <v>254</v>
      </c>
    </row>
    <row r="5645" spans="1:13" s="3" customFormat="1" ht="12.75" x14ac:dyDescent="0.2">
      <c r="A5645" s="62" t="s">
        <v>25</v>
      </c>
      <c r="B5645" s="62" t="s">
        <v>312</v>
      </c>
      <c r="C5645" s="63">
        <v>10</v>
      </c>
      <c r="D5645" s="64" t="s">
        <v>13465</v>
      </c>
      <c r="E5645" s="64" t="s">
        <v>4952</v>
      </c>
      <c r="F5645" s="65">
        <v>39121700</v>
      </c>
      <c r="G5645" s="64" t="s">
        <v>13633</v>
      </c>
      <c r="H5645" s="64">
        <v>3</v>
      </c>
      <c r="I5645" s="64">
        <v>7</v>
      </c>
      <c r="J5645" s="66">
        <v>1</v>
      </c>
      <c r="K5645" s="67">
        <v>5200270</v>
      </c>
      <c r="L5645" s="68" t="s">
        <v>13</v>
      </c>
      <c r="M5645" s="68" t="s">
        <v>254</v>
      </c>
    </row>
    <row r="5646" spans="1:13" s="3" customFormat="1" ht="12.75" x14ac:dyDescent="0.2">
      <c r="A5646" s="62" t="s">
        <v>25</v>
      </c>
      <c r="B5646" s="62" t="s">
        <v>865</v>
      </c>
      <c r="C5646" s="63">
        <v>10</v>
      </c>
      <c r="D5646" s="62" t="s">
        <v>13484</v>
      </c>
      <c r="E5646" s="62" t="s">
        <v>4953</v>
      </c>
      <c r="F5646" s="69">
        <v>31162800</v>
      </c>
      <c r="G5646" s="62" t="s">
        <v>13633</v>
      </c>
      <c r="H5646" s="62">
        <v>3</v>
      </c>
      <c r="I5646" s="62">
        <v>7</v>
      </c>
      <c r="J5646" s="70">
        <v>1</v>
      </c>
      <c r="K5646" s="71">
        <v>7261535</v>
      </c>
      <c r="L5646" s="72" t="s">
        <v>13</v>
      </c>
      <c r="M5646" s="72" t="s">
        <v>254</v>
      </c>
    </row>
    <row r="5647" spans="1:13" s="3" customFormat="1" ht="12.75" x14ac:dyDescent="0.2">
      <c r="A5647" s="62" t="s">
        <v>25</v>
      </c>
      <c r="B5647" s="62" t="s">
        <v>869</v>
      </c>
      <c r="C5647" s="63">
        <v>10</v>
      </c>
      <c r="D5647" s="64" t="s">
        <v>13488</v>
      </c>
      <c r="E5647" s="64" t="s">
        <v>4953</v>
      </c>
      <c r="F5647" s="65">
        <v>31162800</v>
      </c>
      <c r="G5647" s="64" t="s">
        <v>13633</v>
      </c>
      <c r="H5647" s="64">
        <v>3</v>
      </c>
      <c r="I5647" s="64">
        <v>7</v>
      </c>
      <c r="J5647" s="66">
        <v>1</v>
      </c>
      <c r="K5647" s="67">
        <v>24564945</v>
      </c>
      <c r="L5647" s="68" t="s">
        <v>13</v>
      </c>
      <c r="M5647" s="68" t="s">
        <v>254</v>
      </c>
    </row>
    <row r="5648" spans="1:13" s="3" customFormat="1" ht="12.75" x14ac:dyDescent="0.2">
      <c r="A5648" s="62" t="s">
        <v>25</v>
      </c>
      <c r="B5648" s="62" t="s">
        <v>215</v>
      </c>
      <c r="C5648" s="63">
        <v>10</v>
      </c>
      <c r="D5648" s="62" t="s">
        <v>13376</v>
      </c>
      <c r="E5648" s="62" t="s">
        <v>4953</v>
      </c>
      <c r="F5648" s="69">
        <v>31162800</v>
      </c>
      <c r="G5648" s="62" t="s">
        <v>13633</v>
      </c>
      <c r="H5648" s="62">
        <v>3</v>
      </c>
      <c r="I5648" s="62">
        <v>7</v>
      </c>
      <c r="J5648" s="70">
        <v>1</v>
      </c>
      <c r="K5648" s="71">
        <v>1170410</v>
      </c>
      <c r="L5648" s="72" t="s">
        <v>13</v>
      </c>
      <c r="M5648" s="72" t="s">
        <v>254</v>
      </c>
    </row>
    <row r="5649" spans="1:13" s="3" customFormat="1" ht="12.75" x14ac:dyDescent="0.2">
      <c r="A5649" s="62" t="s">
        <v>25</v>
      </c>
      <c r="B5649" s="62" t="s">
        <v>873</v>
      </c>
      <c r="C5649" s="63">
        <v>10</v>
      </c>
      <c r="D5649" s="64" t="s">
        <v>13492</v>
      </c>
      <c r="E5649" s="64" t="s">
        <v>4953</v>
      </c>
      <c r="F5649" s="65">
        <v>31162800</v>
      </c>
      <c r="G5649" s="64" t="s">
        <v>13633</v>
      </c>
      <c r="H5649" s="64">
        <v>3</v>
      </c>
      <c r="I5649" s="64">
        <v>7</v>
      </c>
      <c r="J5649" s="66">
        <v>1</v>
      </c>
      <c r="K5649" s="67">
        <v>1237590</v>
      </c>
      <c r="L5649" s="68" t="s">
        <v>13</v>
      </c>
      <c r="M5649" s="68" t="s">
        <v>254</v>
      </c>
    </row>
    <row r="5650" spans="1:13" s="3" customFormat="1" ht="12.75" x14ac:dyDescent="0.2">
      <c r="A5650" s="62" t="s">
        <v>25</v>
      </c>
      <c r="B5650" s="62" t="s">
        <v>221</v>
      </c>
      <c r="C5650" s="63">
        <v>10</v>
      </c>
      <c r="D5650" s="62" t="s">
        <v>13382</v>
      </c>
      <c r="E5650" s="62" t="s">
        <v>4953</v>
      </c>
      <c r="F5650" s="69">
        <v>31162800</v>
      </c>
      <c r="G5650" s="62" t="s">
        <v>13633</v>
      </c>
      <c r="H5650" s="62">
        <v>3</v>
      </c>
      <c r="I5650" s="62">
        <v>7</v>
      </c>
      <c r="J5650" s="70">
        <v>1</v>
      </c>
      <c r="K5650" s="71">
        <v>6633010</v>
      </c>
      <c r="L5650" s="72" t="s">
        <v>13</v>
      </c>
      <c r="M5650" s="72" t="s">
        <v>254</v>
      </c>
    </row>
    <row r="5651" spans="1:13" s="3" customFormat="1" ht="12.75" x14ac:dyDescent="0.2">
      <c r="A5651" s="62" t="s">
        <v>25</v>
      </c>
      <c r="B5651" s="62" t="s">
        <v>874</v>
      </c>
      <c r="C5651" s="63">
        <v>16</v>
      </c>
      <c r="D5651" s="64" t="s">
        <v>13493</v>
      </c>
      <c r="E5651" s="64" t="s">
        <v>4953</v>
      </c>
      <c r="F5651" s="65">
        <v>31162800</v>
      </c>
      <c r="G5651" s="64" t="s">
        <v>13633</v>
      </c>
      <c r="H5651" s="64">
        <v>3</v>
      </c>
      <c r="I5651" s="64">
        <v>7</v>
      </c>
      <c r="J5651" s="66">
        <v>1</v>
      </c>
      <c r="K5651" s="67">
        <v>34335936</v>
      </c>
      <c r="L5651" s="68" t="s">
        <v>13</v>
      </c>
      <c r="M5651" s="68" t="s">
        <v>254</v>
      </c>
    </row>
    <row r="5652" spans="1:13" s="3" customFormat="1" ht="12.75" x14ac:dyDescent="0.2">
      <c r="A5652" s="62" t="s">
        <v>25</v>
      </c>
      <c r="B5652" s="62" t="s">
        <v>216</v>
      </c>
      <c r="C5652" s="63">
        <v>16</v>
      </c>
      <c r="D5652" s="62" t="s">
        <v>13377</v>
      </c>
      <c r="E5652" s="62" t="s">
        <v>4953</v>
      </c>
      <c r="F5652" s="69">
        <v>31162800</v>
      </c>
      <c r="G5652" s="62" t="s">
        <v>13633</v>
      </c>
      <c r="H5652" s="62">
        <v>3</v>
      </c>
      <c r="I5652" s="62">
        <v>7</v>
      </c>
      <c r="J5652" s="70">
        <v>1</v>
      </c>
      <c r="K5652" s="71">
        <v>5611746</v>
      </c>
      <c r="L5652" s="72" t="s">
        <v>13</v>
      </c>
      <c r="M5652" s="72" t="s">
        <v>254</v>
      </c>
    </row>
    <row r="5653" spans="1:13" s="3" customFormat="1" ht="12.75" x14ac:dyDescent="0.2">
      <c r="A5653" s="62" t="s">
        <v>25</v>
      </c>
      <c r="B5653" s="62" t="s">
        <v>339</v>
      </c>
      <c r="C5653" s="63">
        <v>10</v>
      </c>
      <c r="D5653" s="64" t="s">
        <v>13386</v>
      </c>
      <c r="E5653" s="64" t="s">
        <v>4954</v>
      </c>
      <c r="F5653" s="65">
        <v>55121715</v>
      </c>
      <c r="G5653" s="64" t="s">
        <v>13630</v>
      </c>
      <c r="H5653" s="64">
        <v>5</v>
      </c>
      <c r="I5653" s="64">
        <v>3</v>
      </c>
      <c r="J5653" s="66">
        <v>3</v>
      </c>
      <c r="K5653" s="67">
        <v>456750</v>
      </c>
      <c r="L5653" s="68" t="s">
        <v>15</v>
      </c>
      <c r="M5653" s="68" t="s">
        <v>254</v>
      </c>
    </row>
    <row r="5654" spans="1:13" s="3" customFormat="1" ht="12.75" x14ac:dyDescent="0.2">
      <c r="A5654" s="62" t="s">
        <v>25</v>
      </c>
      <c r="B5654" s="62" t="s">
        <v>339</v>
      </c>
      <c r="C5654" s="63">
        <v>10</v>
      </c>
      <c r="D5654" s="62" t="s">
        <v>13386</v>
      </c>
      <c r="E5654" s="62" t="s">
        <v>4955</v>
      </c>
      <c r="F5654" s="69">
        <v>55121714</v>
      </c>
      <c r="G5654" s="62" t="s">
        <v>13630</v>
      </c>
      <c r="H5654" s="62">
        <v>5</v>
      </c>
      <c r="I5654" s="62">
        <v>3</v>
      </c>
      <c r="J5654" s="70">
        <v>3</v>
      </c>
      <c r="K5654" s="71">
        <v>1102500</v>
      </c>
      <c r="L5654" s="72" t="s">
        <v>15</v>
      </c>
      <c r="M5654" s="72" t="s">
        <v>254</v>
      </c>
    </row>
    <row r="5655" spans="1:13" s="3" customFormat="1" ht="12.75" x14ac:dyDescent="0.2">
      <c r="A5655" s="62" t="s">
        <v>25</v>
      </c>
      <c r="B5655" s="62" t="s">
        <v>339</v>
      </c>
      <c r="C5655" s="63">
        <v>10</v>
      </c>
      <c r="D5655" s="64" t="s">
        <v>13386</v>
      </c>
      <c r="E5655" s="64" t="s">
        <v>4956</v>
      </c>
      <c r="F5655" s="65">
        <v>55121714</v>
      </c>
      <c r="G5655" s="64" t="s">
        <v>13630</v>
      </c>
      <c r="H5655" s="64">
        <v>5</v>
      </c>
      <c r="I5655" s="64">
        <v>3</v>
      </c>
      <c r="J5655" s="66">
        <v>50</v>
      </c>
      <c r="K5655" s="67">
        <v>2205000</v>
      </c>
      <c r="L5655" s="68" t="s">
        <v>15</v>
      </c>
      <c r="M5655" s="68" t="s">
        <v>254</v>
      </c>
    </row>
    <row r="5656" spans="1:13" s="3" customFormat="1" ht="12.75" x14ac:dyDescent="0.2">
      <c r="A5656" s="62" t="s">
        <v>25</v>
      </c>
      <c r="B5656" s="62" t="s">
        <v>219</v>
      </c>
      <c r="C5656" s="63">
        <v>10</v>
      </c>
      <c r="D5656" s="62" t="s">
        <v>13379</v>
      </c>
      <c r="E5656" s="62" t="s">
        <v>4957</v>
      </c>
      <c r="F5656" s="69">
        <v>55121715</v>
      </c>
      <c r="G5656" s="62" t="s">
        <v>13630</v>
      </c>
      <c r="H5656" s="62">
        <v>5</v>
      </c>
      <c r="I5656" s="62">
        <v>3</v>
      </c>
      <c r="J5656" s="70">
        <v>6</v>
      </c>
      <c r="K5656" s="71">
        <v>170850</v>
      </c>
      <c r="L5656" s="72" t="s">
        <v>15</v>
      </c>
      <c r="M5656" s="72" t="s">
        <v>254</v>
      </c>
    </row>
    <row r="5657" spans="1:13" s="3" customFormat="1" ht="12.75" x14ac:dyDescent="0.2">
      <c r="A5657" s="62" t="s">
        <v>25</v>
      </c>
      <c r="B5657" s="62" t="s">
        <v>869</v>
      </c>
      <c r="C5657" s="63">
        <v>10</v>
      </c>
      <c r="D5657" s="64" t="s">
        <v>13488</v>
      </c>
      <c r="E5657" s="64" t="s">
        <v>4958</v>
      </c>
      <c r="F5657" s="65">
        <v>55121715</v>
      </c>
      <c r="G5657" s="64" t="s">
        <v>13630</v>
      </c>
      <c r="H5657" s="64">
        <v>5</v>
      </c>
      <c r="I5657" s="64">
        <v>3</v>
      </c>
      <c r="J5657" s="66">
        <v>6</v>
      </c>
      <c r="K5657" s="67">
        <v>252000</v>
      </c>
      <c r="L5657" s="68" t="s">
        <v>15</v>
      </c>
      <c r="M5657" s="68" t="s">
        <v>254</v>
      </c>
    </row>
    <row r="5658" spans="1:13" s="3" customFormat="1" ht="12.75" x14ac:dyDescent="0.2">
      <c r="A5658" s="62" t="s">
        <v>25</v>
      </c>
      <c r="B5658" s="62" t="s">
        <v>1798</v>
      </c>
      <c r="C5658" s="63">
        <v>16</v>
      </c>
      <c r="D5658" s="62" t="s">
        <v>13557</v>
      </c>
      <c r="E5658" s="62" t="s">
        <v>4959</v>
      </c>
      <c r="F5658" s="69">
        <v>86121500</v>
      </c>
      <c r="G5658" s="62" t="s">
        <v>253</v>
      </c>
      <c r="H5658" s="62">
        <v>1</v>
      </c>
      <c r="I5658" s="62">
        <v>11</v>
      </c>
      <c r="J5658" s="70">
        <v>1</v>
      </c>
      <c r="K5658" s="71">
        <v>397897500</v>
      </c>
      <c r="L5658" s="72" t="s">
        <v>13</v>
      </c>
      <c r="M5658" s="72" t="s">
        <v>254</v>
      </c>
    </row>
    <row r="5659" spans="1:13" s="3" customFormat="1" ht="12.75" x14ac:dyDescent="0.2">
      <c r="A5659" s="62" t="s">
        <v>25</v>
      </c>
      <c r="B5659" s="62" t="s">
        <v>1800</v>
      </c>
      <c r="C5659" s="63">
        <v>16</v>
      </c>
      <c r="D5659" s="64" t="s">
        <v>13559</v>
      </c>
      <c r="E5659" s="64" t="s">
        <v>4959</v>
      </c>
      <c r="F5659" s="65">
        <v>86121500</v>
      </c>
      <c r="G5659" s="64" t="s">
        <v>253</v>
      </c>
      <c r="H5659" s="64">
        <v>1</v>
      </c>
      <c r="I5659" s="64">
        <v>11</v>
      </c>
      <c r="J5659" s="66">
        <v>1</v>
      </c>
      <c r="K5659" s="67">
        <v>290771250</v>
      </c>
      <c r="L5659" s="68" t="s">
        <v>13</v>
      </c>
      <c r="M5659" s="68" t="s">
        <v>254</v>
      </c>
    </row>
    <row r="5660" spans="1:13" s="3" customFormat="1" ht="12.75" x14ac:dyDescent="0.2">
      <c r="A5660" s="62" t="s">
        <v>25</v>
      </c>
      <c r="B5660" s="62" t="s">
        <v>1785</v>
      </c>
      <c r="C5660" s="63">
        <v>10</v>
      </c>
      <c r="D5660" s="62" t="s">
        <v>13544</v>
      </c>
      <c r="E5660" s="62" t="s">
        <v>4960</v>
      </c>
      <c r="F5660" s="69">
        <v>12352104</v>
      </c>
      <c r="G5660" s="62" t="s">
        <v>13636</v>
      </c>
      <c r="H5660" s="62">
        <v>5</v>
      </c>
      <c r="I5660" s="62">
        <v>3</v>
      </c>
      <c r="J5660" s="70">
        <v>15</v>
      </c>
      <c r="K5660" s="71">
        <v>279480</v>
      </c>
      <c r="L5660" s="72" t="s">
        <v>15</v>
      </c>
      <c r="M5660" s="72" t="s">
        <v>254</v>
      </c>
    </row>
    <row r="5661" spans="1:13" s="3" customFormat="1" ht="12.75" x14ac:dyDescent="0.2">
      <c r="A5661" s="62" t="s">
        <v>25</v>
      </c>
      <c r="B5661" s="62" t="s">
        <v>268</v>
      </c>
      <c r="C5661" s="63">
        <v>10</v>
      </c>
      <c r="D5661" s="64" t="s">
        <v>13385</v>
      </c>
      <c r="E5661" s="64" t="s">
        <v>4961</v>
      </c>
      <c r="F5661" s="65">
        <v>47131812</v>
      </c>
      <c r="G5661" s="64" t="s">
        <v>13636</v>
      </c>
      <c r="H5661" s="64">
        <v>5</v>
      </c>
      <c r="I5661" s="64">
        <v>3</v>
      </c>
      <c r="J5661" s="66">
        <v>15</v>
      </c>
      <c r="K5661" s="67">
        <v>147180</v>
      </c>
      <c r="L5661" s="68" t="s">
        <v>15</v>
      </c>
      <c r="M5661" s="68" t="s">
        <v>254</v>
      </c>
    </row>
    <row r="5662" spans="1:13" s="3" customFormat="1" ht="12.75" x14ac:dyDescent="0.2">
      <c r="A5662" s="62" t="s">
        <v>25</v>
      </c>
      <c r="B5662" s="62" t="s">
        <v>268</v>
      </c>
      <c r="C5662" s="63">
        <v>10</v>
      </c>
      <c r="D5662" s="62" t="s">
        <v>13385</v>
      </c>
      <c r="E5662" s="62" t="s">
        <v>4962</v>
      </c>
      <c r="F5662" s="69">
        <v>47131812</v>
      </c>
      <c r="G5662" s="62" t="s">
        <v>13636</v>
      </c>
      <c r="H5662" s="62">
        <v>5</v>
      </c>
      <c r="I5662" s="62">
        <v>3</v>
      </c>
      <c r="J5662" s="70">
        <v>15</v>
      </c>
      <c r="K5662" s="71">
        <v>147180</v>
      </c>
      <c r="L5662" s="72" t="s">
        <v>15</v>
      </c>
      <c r="M5662" s="72" t="s">
        <v>254</v>
      </c>
    </row>
    <row r="5663" spans="1:13" s="3" customFormat="1" ht="12.75" x14ac:dyDescent="0.2">
      <c r="A5663" s="62" t="s">
        <v>25</v>
      </c>
      <c r="B5663" s="62" t="s">
        <v>268</v>
      </c>
      <c r="C5663" s="63">
        <v>10</v>
      </c>
      <c r="D5663" s="64" t="s">
        <v>13385</v>
      </c>
      <c r="E5663" s="64" t="s">
        <v>4961</v>
      </c>
      <c r="F5663" s="65">
        <v>47131812</v>
      </c>
      <c r="G5663" s="64" t="s">
        <v>13636</v>
      </c>
      <c r="H5663" s="64">
        <v>5</v>
      </c>
      <c r="I5663" s="64">
        <v>3</v>
      </c>
      <c r="J5663" s="66">
        <v>15</v>
      </c>
      <c r="K5663" s="67">
        <v>147180</v>
      </c>
      <c r="L5663" s="68" t="s">
        <v>15</v>
      </c>
      <c r="M5663" s="68" t="s">
        <v>254</v>
      </c>
    </row>
    <row r="5664" spans="1:13" s="3" customFormat="1" ht="12.75" x14ac:dyDescent="0.2">
      <c r="A5664" s="62" t="s">
        <v>25</v>
      </c>
      <c r="B5664" s="62" t="s">
        <v>268</v>
      </c>
      <c r="C5664" s="63">
        <v>10</v>
      </c>
      <c r="D5664" s="62" t="s">
        <v>13385</v>
      </c>
      <c r="E5664" s="62" t="s">
        <v>4963</v>
      </c>
      <c r="F5664" s="69">
        <v>47131812</v>
      </c>
      <c r="G5664" s="62" t="s">
        <v>13636</v>
      </c>
      <c r="H5664" s="62">
        <v>5</v>
      </c>
      <c r="I5664" s="62">
        <v>3</v>
      </c>
      <c r="J5664" s="70">
        <v>15</v>
      </c>
      <c r="K5664" s="71">
        <v>183015</v>
      </c>
      <c r="L5664" s="72" t="s">
        <v>15</v>
      </c>
      <c r="M5664" s="72" t="s">
        <v>254</v>
      </c>
    </row>
    <row r="5665" spans="1:13" s="3" customFormat="1" ht="12.75" x14ac:dyDescent="0.2">
      <c r="A5665" s="62" t="s">
        <v>25</v>
      </c>
      <c r="B5665" s="62" t="s">
        <v>268</v>
      </c>
      <c r="C5665" s="63">
        <v>10</v>
      </c>
      <c r="D5665" s="64" t="s">
        <v>13385</v>
      </c>
      <c r="E5665" s="64" t="s">
        <v>4964</v>
      </c>
      <c r="F5665" s="65">
        <v>47131801</v>
      </c>
      <c r="G5665" s="64" t="s">
        <v>13636</v>
      </c>
      <c r="H5665" s="64">
        <v>5</v>
      </c>
      <c r="I5665" s="64">
        <v>3</v>
      </c>
      <c r="J5665" s="66">
        <v>110</v>
      </c>
      <c r="K5665" s="67">
        <v>1876160</v>
      </c>
      <c r="L5665" s="68" t="s">
        <v>15</v>
      </c>
      <c r="M5665" s="68" t="s">
        <v>254</v>
      </c>
    </row>
    <row r="5666" spans="1:13" s="3" customFormat="1" ht="12.75" x14ac:dyDescent="0.2">
      <c r="A5666" s="62" t="s">
        <v>25</v>
      </c>
      <c r="B5666" s="62" t="s">
        <v>217</v>
      </c>
      <c r="C5666" s="63">
        <v>10</v>
      </c>
      <c r="D5666" s="62" t="s">
        <v>13378</v>
      </c>
      <c r="E5666" s="62" t="s">
        <v>4965</v>
      </c>
      <c r="F5666" s="69">
        <v>40141742</v>
      </c>
      <c r="G5666" s="62" t="s">
        <v>13636</v>
      </c>
      <c r="H5666" s="62">
        <v>5</v>
      </c>
      <c r="I5666" s="62">
        <v>3</v>
      </c>
      <c r="J5666" s="70">
        <v>12</v>
      </c>
      <c r="K5666" s="71">
        <v>23616</v>
      </c>
      <c r="L5666" s="72" t="s">
        <v>15</v>
      </c>
      <c r="M5666" s="72" t="s">
        <v>254</v>
      </c>
    </row>
    <row r="5667" spans="1:13" s="3" customFormat="1" ht="12.75" x14ac:dyDescent="0.2">
      <c r="A5667" s="62" t="s">
        <v>25</v>
      </c>
      <c r="B5667" s="62" t="s">
        <v>216</v>
      </c>
      <c r="C5667" s="63">
        <v>10</v>
      </c>
      <c r="D5667" s="64" t="s">
        <v>13377</v>
      </c>
      <c r="E5667" s="64" t="s">
        <v>4966</v>
      </c>
      <c r="F5667" s="65">
        <v>47121804</v>
      </c>
      <c r="G5667" s="64" t="s">
        <v>13636</v>
      </c>
      <c r="H5667" s="64">
        <v>5</v>
      </c>
      <c r="I5667" s="64">
        <v>3</v>
      </c>
      <c r="J5667" s="66">
        <v>19</v>
      </c>
      <c r="K5667" s="67">
        <v>321556</v>
      </c>
      <c r="L5667" s="68" t="s">
        <v>15</v>
      </c>
      <c r="M5667" s="68" t="s">
        <v>254</v>
      </c>
    </row>
    <row r="5668" spans="1:13" s="3" customFormat="1" ht="12.75" x14ac:dyDescent="0.2">
      <c r="A5668" s="62" t="s">
        <v>25</v>
      </c>
      <c r="B5668" s="62" t="s">
        <v>339</v>
      </c>
      <c r="C5668" s="63">
        <v>10</v>
      </c>
      <c r="D5668" s="62" t="s">
        <v>13386</v>
      </c>
      <c r="E5668" s="62" t="s">
        <v>4967</v>
      </c>
      <c r="F5668" s="69">
        <v>47131501</v>
      </c>
      <c r="G5668" s="62" t="s">
        <v>13636</v>
      </c>
      <c r="H5668" s="62">
        <v>5</v>
      </c>
      <c r="I5668" s="62">
        <v>3</v>
      </c>
      <c r="J5668" s="70">
        <v>30</v>
      </c>
      <c r="K5668" s="71">
        <v>184980</v>
      </c>
      <c r="L5668" s="72" t="s">
        <v>15</v>
      </c>
      <c r="M5668" s="72" t="s">
        <v>254</v>
      </c>
    </row>
    <row r="5669" spans="1:13" s="3" customFormat="1" ht="12.75" x14ac:dyDescent="0.2">
      <c r="A5669" s="62" t="s">
        <v>25</v>
      </c>
      <c r="B5669" s="62" t="s">
        <v>268</v>
      </c>
      <c r="C5669" s="63">
        <v>10</v>
      </c>
      <c r="D5669" s="64" t="s">
        <v>13385</v>
      </c>
      <c r="E5669" s="64" t="s">
        <v>4968</v>
      </c>
      <c r="F5669" s="65">
        <v>47131821</v>
      </c>
      <c r="G5669" s="64" t="s">
        <v>13636</v>
      </c>
      <c r="H5669" s="64">
        <v>5</v>
      </c>
      <c r="I5669" s="64">
        <v>3</v>
      </c>
      <c r="J5669" s="66">
        <v>15</v>
      </c>
      <c r="K5669" s="67">
        <v>1975830</v>
      </c>
      <c r="L5669" s="68" t="s">
        <v>15</v>
      </c>
      <c r="M5669" s="68" t="s">
        <v>254</v>
      </c>
    </row>
    <row r="5670" spans="1:13" s="3" customFormat="1" ht="12.75" x14ac:dyDescent="0.2">
      <c r="A5670" s="62" t="s">
        <v>25</v>
      </c>
      <c r="B5670" s="62" t="s">
        <v>268</v>
      </c>
      <c r="C5670" s="63">
        <v>10</v>
      </c>
      <c r="D5670" s="62" t="s">
        <v>13385</v>
      </c>
      <c r="E5670" s="62" t="s">
        <v>4969</v>
      </c>
      <c r="F5670" s="69">
        <v>47131807</v>
      </c>
      <c r="G5670" s="62" t="s">
        <v>13636</v>
      </c>
      <c r="H5670" s="62">
        <v>5</v>
      </c>
      <c r="I5670" s="62">
        <v>3</v>
      </c>
      <c r="J5670" s="70">
        <v>20</v>
      </c>
      <c r="K5670" s="71">
        <v>571100</v>
      </c>
      <c r="L5670" s="72" t="s">
        <v>15</v>
      </c>
      <c r="M5670" s="72" t="s">
        <v>254</v>
      </c>
    </row>
    <row r="5671" spans="1:13" s="3" customFormat="1" ht="12.75" x14ac:dyDescent="0.2">
      <c r="A5671" s="62" t="s">
        <v>25</v>
      </c>
      <c r="B5671" s="62" t="s">
        <v>268</v>
      </c>
      <c r="C5671" s="63">
        <v>10</v>
      </c>
      <c r="D5671" s="64" t="s">
        <v>13385</v>
      </c>
      <c r="E5671" s="64" t="s">
        <v>4970</v>
      </c>
      <c r="F5671" s="65">
        <v>47131807</v>
      </c>
      <c r="G5671" s="64" t="s">
        <v>13636</v>
      </c>
      <c r="H5671" s="64">
        <v>5</v>
      </c>
      <c r="I5671" s="64">
        <v>3</v>
      </c>
      <c r="J5671" s="66">
        <v>175</v>
      </c>
      <c r="K5671" s="67">
        <v>1254050</v>
      </c>
      <c r="L5671" s="68" t="s">
        <v>15</v>
      </c>
      <c r="M5671" s="68" t="s">
        <v>254</v>
      </c>
    </row>
    <row r="5672" spans="1:13" s="3" customFormat="1" ht="12.75" x14ac:dyDescent="0.2">
      <c r="A5672" s="62" t="s">
        <v>25</v>
      </c>
      <c r="B5672" s="62" t="s">
        <v>338</v>
      </c>
      <c r="C5672" s="63">
        <v>10</v>
      </c>
      <c r="D5672" s="62" t="s">
        <v>13384</v>
      </c>
      <c r="E5672" s="62" t="s">
        <v>4971</v>
      </c>
      <c r="F5672" s="69">
        <v>47121701</v>
      </c>
      <c r="G5672" s="62" t="s">
        <v>13636</v>
      </c>
      <c r="H5672" s="62">
        <v>5</v>
      </c>
      <c r="I5672" s="62">
        <v>3</v>
      </c>
      <c r="J5672" s="70">
        <v>100</v>
      </c>
      <c r="K5672" s="71">
        <v>2663300</v>
      </c>
      <c r="L5672" s="72" t="s">
        <v>15</v>
      </c>
      <c r="M5672" s="72" t="s">
        <v>254</v>
      </c>
    </row>
    <row r="5673" spans="1:13" s="3" customFormat="1" ht="12.75" x14ac:dyDescent="0.2">
      <c r="A5673" s="62" t="s">
        <v>25</v>
      </c>
      <c r="B5673" s="62" t="s">
        <v>338</v>
      </c>
      <c r="C5673" s="63">
        <v>10</v>
      </c>
      <c r="D5673" s="64" t="s">
        <v>13384</v>
      </c>
      <c r="E5673" s="64" t="s">
        <v>4972</v>
      </c>
      <c r="F5673" s="65">
        <v>47121701</v>
      </c>
      <c r="G5673" s="64" t="s">
        <v>13636</v>
      </c>
      <c r="H5673" s="64">
        <v>5</v>
      </c>
      <c r="I5673" s="64">
        <v>3</v>
      </c>
      <c r="J5673" s="66">
        <v>800</v>
      </c>
      <c r="K5673" s="67">
        <v>2939200</v>
      </c>
      <c r="L5673" s="68" t="s">
        <v>15</v>
      </c>
      <c r="M5673" s="68" t="s">
        <v>254</v>
      </c>
    </row>
    <row r="5674" spans="1:13" s="3" customFormat="1" ht="12.75" x14ac:dyDescent="0.2">
      <c r="A5674" s="62" t="s">
        <v>25</v>
      </c>
      <c r="B5674" s="62" t="s">
        <v>338</v>
      </c>
      <c r="C5674" s="63">
        <v>10</v>
      </c>
      <c r="D5674" s="62" t="s">
        <v>13384</v>
      </c>
      <c r="E5674" s="62" t="s">
        <v>4973</v>
      </c>
      <c r="F5674" s="69">
        <v>47121701</v>
      </c>
      <c r="G5674" s="62" t="s">
        <v>13636</v>
      </c>
      <c r="H5674" s="62">
        <v>5</v>
      </c>
      <c r="I5674" s="62">
        <v>3</v>
      </c>
      <c r="J5674" s="70">
        <v>40</v>
      </c>
      <c r="K5674" s="71">
        <v>1065320</v>
      </c>
      <c r="L5674" s="72" t="s">
        <v>15</v>
      </c>
      <c r="M5674" s="72" t="s">
        <v>254</v>
      </c>
    </row>
    <row r="5675" spans="1:13" s="3" customFormat="1" ht="12.75" x14ac:dyDescent="0.2">
      <c r="A5675" s="62" t="s">
        <v>25</v>
      </c>
      <c r="B5675" s="62" t="s">
        <v>338</v>
      </c>
      <c r="C5675" s="63">
        <v>10</v>
      </c>
      <c r="D5675" s="64" t="s">
        <v>13384</v>
      </c>
      <c r="E5675" s="64" t="s">
        <v>4974</v>
      </c>
      <c r="F5675" s="65">
        <v>47121701</v>
      </c>
      <c r="G5675" s="64" t="s">
        <v>13636</v>
      </c>
      <c r="H5675" s="64">
        <v>5</v>
      </c>
      <c r="I5675" s="64">
        <v>3</v>
      </c>
      <c r="J5675" s="66">
        <v>250</v>
      </c>
      <c r="K5675" s="67">
        <v>1443250</v>
      </c>
      <c r="L5675" s="68" t="s">
        <v>15</v>
      </c>
      <c r="M5675" s="68" t="s">
        <v>254</v>
      </c>
    </row>
    <row r="5676" spans="1:13" s="3" customFormat="1" ht="12.75" x14ac:dyDescent="0.2">
      <c r="A5676" s="62" t="s">
        <v>25</v>
      </c>
      <c r="B5676" s="62" t="s">
        <v>338</v>
      </c>
      <c r="C5676" s="63">
        <v>10</v>
      </c>
      <c r="D5676" s="62" t="s">
        <v>13384</v>
      </c>
      <c r="E5676" s="62" t="s">
        <v>4975</v>
      </c>
      <c r="F5676" s="69">
        <v>47121701</v>
      </c>
      <c r="G5676" s="62" t="s">
        <v>13636</v>
      </c>
      <c r="H5676" s="62">
        <v>5</v>
      </c>
      <c r="I5676" s="62">
        <v>3</v>
      </c>
      <c r="J5676" s="70">
        <v>250</v>
      </c>
      <c r="K5676" s="71">
        <v>1377500</v>
      </c>
      <c r="L5676" s="72" t="s">
        <v>15</v>
      </c>
      <c r="M5676" s="72" t="s">
        <v>254</v>
      </c>
    </row>
    <row r="5677" spans="1:13" s="3" customFormat="1" ht="12.75" x14ac:dyDescent="0.2">
      <c r="A5677" s="62" t="s">
        <v>25</v>
      </c>
      <c r="B5677" s="62" t="s">
        <v>217</v>
      </c>
      <c r="C5677" s="63">
        <v>10</v>
      </c>
      <c r="D5677" s="64" t="s">
        <v>13378</v>
      </c>
      <c r="E5677" s="64" t="s">
        <v>4976</v>
      </c>
      <c r="F5677" s="65" t="s">
        <v>5586</v>
      </c>
      <c r="G5677" s="64" t="s">
        <v>13636</v>
      </c>
      <c r="H5677" s="64">
        <v>5</v>
      </c>
      <c r="I5677" s="64">
        <v>3</v>
      </c>
      <c r="J5677" s="66">
        <v>20</v>
      </c>
      <c r="K5677" s="67">
        <v>216100</v>
      </c>
      <c r="L5677" s="68" t="s">
        <v>15</v>
      </c>
      <c r="M5677" s="68" t="s">
        <v>254</v>
      </c>
    </row>
    <row r="5678" spans="1:13" s="3" customFormat="1" ht="12.75" x14ac:dyDescent="0.2">
      <c r="A5678" s="62" t="s">
        <v>25</v>
      </c>
      <c r="B5678" s="62" t="s">
        <v>217</v>
      </c>
      <c r="C5678" s="63">
        <v>10</v>
      </c>
      <c r="D5678" s="62" t="s">
        <v>13378</v>
      </c>
      <c r="E5678" s="62" t="s">
        <v>4977</v>
      </c>
      <c r="F5678" s="69">
        <v>53131503</v>
      </c>
      <c r="G5678" s="62" t="s">
        <v>13636</v>
      </c>
      <c r="H5678" s="62">
        <v>5</v>
      </c>
      <c r="I5678" s="62">
        <v>3</v>
      </c>
      <c r="J5678" s="70">
        <v>55</v>
      </c>
      <c r="K5678" s="71">
        <v>74360</v>
      </c>
      <c r="L5678" s="72" t="s">
        <v>15</v>
      </c>
      <c r="M5678" s="72" t="s">
        <v>254</v>
      </c>
    </row>
    <row r="5679" spans="1:13" s="3" customFormat="1" ht="12.75" x14ac:dyDescent="0.2">
      <c r="A5679" s="62" t="s">
        <v>25</v>
      </c>
      <c r="B5679" s="62" t="s">
        <v>217</v>
      </c>
      <c r="C5679" s="63">
        <v>10</v>
      </c>
      <c r="D5679" s="64" t="s">
        <v>13378</v>
      </c>
      <c r="E5679" s="64" t="s">
        <v>4978</v>
      </c>
      <c r="F5679" s="65" t="s">
        <v>5586</v>
      </c>
      <c r="G5679" s="64" t="s">
        <v>13636</v>
      </c>
      <c r="H5679" s="64">
        <v>5</v>
      </c>
      <c r="I5679" s="64">
        <v>3</v>
      </c>
      <c r="J5679" s="66">
        <v>3</v>
      </c>
      <c r="K5679" s="67">
        <v>47232</v>
      </c>
      <c r="L5679" s="68" t="s">
        <v>15</v>
      </c>
      <c r="M5679" s="68" t="s">
        <v>254</v>
      </c>
    </row>
    <row r="5680" spans="1:13" s="3" customFormat="1" ht="12.75" x14ac:dyDescent="0.2">
      <c r="A5680" s="62" t="s">
        <v>25</v>
      </c>
      <c r="B5680" s="62" t="s">
        <v>217</v>
      </c>
      <c r="C5680" s="63">
        <v>10</v>
      </c>
      <c r="D5680" s="62" t="s">
        <v>13378</v>
      </c>
      <c r="E5680" s="62" t="s">
        <v>4979</v>
      </c>
      <c r="F5680" s="69">
        <v>47131605</v>
      </c>
      <c r="G5680" s="62" t="s">
        <v>13636</v>
      </c>
      <c r="H5680" s="62">
        <v>5</v>
      </c>
      <c r="I5680" s="62">
        <v>3</v>
      </c>
      <c r="J5680" s="70">
        <v>55</v>
      </c>
      <c r="K5680" s="71">
        <v>440165</v>
      </c>
      <c r="L5680" s="72" t="s">
        <v>15</v>
      </c>
      <c r="M5680" s="72" t="s">
        <v>254</v>
      </c>
    </row>
    <row r="5681" spans="1:13" s="3" customFormat="1" ht="12.75" x14ac:dyDescent="0.2">
      <c r="A5681" s="62" t="s">
        <v>25</v>
      </c>
      <c r="B5681" s="62" t="s">
        <v>268</v>
      </c>
      <c r="C5681" s="63">
        <v>10</v>
      </c>
      <c r="D5681" s="64" t="s">
        <v>13385</v>
      </c>
      <c r="E5681" s="64" t="s">
        <v>4980</v>
      </c>
      <c r="F5681" s="65">
        <v>12181501</v>
      </c>
      <c r="G5681" s="64" t="s">
        <v>13636</v>
      </c>
      <c r="H5681" s="64">
        <v>5</v>
      </c>
      <c r="I5681" s="64">
        <v>3</v>
      </c>
      <c r="J5681" s="66">
        <v>25</v>
      </c>
      <c r="K5681" s="67">
        <v>858575</v>
      </c>
      <c r="L5681" s="68" t="s">
        <v>15</v>
      </c>
      <c r="M5681" s="68" t="s">
        <v>254</v>
      </c>
    </row>
    <row r="5682" spans="1:13" s="3" customFormat="1" ht="12.75" x14ac:dyDescent="0.2">
      <c r="A5682" s="62" t="s">
        <v>25</v>
      </c>
      <c r="B5682" s="62" t="s">
        <v>268</v>
      </c>
      <c r="C5682" s="63">
        <v>10</v>
      </c>
      <c r="D5682" s="62" t="s">
        <v>13385</v>
      </c>
      <c r="E5682" s="62" t="s">
        <v>4981</v>
      </c>
      <c r="F5682" s="69">
        <v>42151909</v>
      </c>
      <c r="G5682" s="62" t="s">
        <v>13636</v>
      </c>
      <c r="H5682" s="62">
        <v>5</v>
      </c>
      <c r="I5682" s="62">
        <v>3</v>
      </c>
      <c r="J5682" s="70">
        <v>25</v>
      </c>
      <c r="K5682" s="71">
        <v>272875</v>
      </c>
      <c r="L5682" s="72" t="s">
        <v>15</v>
      </c>
      <c r="M5682" s="72" t="s">
        <v>254</v>
      </c>
    </row>
    <row r="5683" spans="1:13" s="3" customFormat="1" ht="12.75" x14ac:dyDescent="0.2">
      <c r="A5683" s="62" t="s">
        <v>25</v>
      </c>
      <c r="B5683" s="62" t="s">
        <v>268</v>
      </c>
      <c r="C5683" s="63">
        <v>10</v>
      </c>
      <c r="D5683" s="64" t="s">
        <v>13385</v>
      </c>
      <c r="E5683" s="64" t="s">
        <v>4982</v>
      </c>
      <c r="F5683" s="65">
        <v>47131821</v>
      </c>
      <c r="G5683" s="64" t="s">
        <v>13636</v>
      </c>
      <c r="H5683" s="64">
        <v>5</v>
      </c>
      <c r="I5683" s="64">
        <v>3</v>
      </c>
      <c r="J5683" s="66">
        <v>30</v>
      </c>
      <c r="K5683" s="67">
        <v>446520</v>
      </c>
      <c r="L5683" s="68" t="s">
        <v>15</v>
      </c>
      <c r="M5683" s="68" t="s">
        <v>254</v>
      </c>
    </row>
    <row r="5684" spans="1:13" s="3" customFormat="1" ht="12.75" x14ac:dyDescent="0.2">
      <c r="A5684" s="62" t="s">
        <v>25</v>
      </c>
      <c r="B5684" s="62" t="s">
        <v>268</v>
      </c>
      <c r="C5684" s="63">
        <v>10</v>
      </c>
      <c r="D5684" s="62" t="s">
        <v>13385</v>
      </c>
      <c r="E5684" s="62" t="s">
        <v>4983</v>
      </c>
      <c r="F5684" s="69">
        <v>47131821</v>
      </c>
      <c r="G5684" s="62" t="s">
        <v>13636</v>
      </c>
      <c r="H5684" s="62">
        <v>5</v>
      </c>
      <c r="I5684" s="62">
        <v>3</v>
      </c>
      <c r="J5684" s="70">
        <v>30</v>
      </c>
      <c r="K5684" s="71">
        <v>562830</v>
      </c>
      <c r="L5684" s="72" t="s">
        <v>15</v>
      </c>
      <c r="M5684" s="72" t="s">
        <v>254</v>
      </c>
    </row>
    <row r="5685" spans="1:13" s="3" customFormat="1" ht="12.75" x14ac:dyDescent="0.2">
      <c r="A5685" s="62" t="s">
        <v>25</v>
      </c>
      <c r="B5685" s="62" t="s">
        <v>268</v>
      </c>
      <c r="C5685" s="63">
        <v>10</v>
      </c>
      <c r="D5685" s="64" t="s">
        <v>13385</v>
      </c>
      <c r="E5685" s="64" t="s">
        <v>4984</v>
      </c>
      <c r="F5685" s="65">
        <v>47131807</v>
      </c>
      <c r="G5685" s="64" t="s">
        <v>13636</v>
      </c>
      <c r="H5685" s="64">
        <v>5</v>
      </c>
      <c r="I5685" s="64">
        <v>3</v>
      </c>
      <c r="J5685" s="66">
        <v>25</v>
      </c>
      <c r="K5685" s="67">
        <v>620150</v>
      </c>
      <c r="L5685" s="68" t="s">
        <v>15</v>
      </c>
      <c r="M5685" s="68" t="s">
        <v>254</v>
      </c>
    </row>
    <row r="5686" spans="1:13" s="3" customFormat="1" ht="12.75" x14ac:dyDescent="0.2">
      <c r="A5686" s="62" t="s">
        <v>25</v>
      </c>
      <c r="B5686" s="62" t="s">
        <v>268</v>
      </c>
      <c r="C5686" s="63">
        <v>10</v>
      </c>
      <c r="D5686" s="62" t="s">
        <v>13385</v>
      </c>
      <c r="E5686" s="62" t="s">
        <v>4985</v>
      </c>
      <c r="F5686" s="69">
        <v>47131811</v>
      </c>
      <c r="G5686" s="62" t="s">
        <v>13636</v>
      </c>
      <c r="H5686" s="62">
        <v>5</v>
      </c>
      <c r="I5686" s="62">
        <v>3</v>
      </c>
      <c r="J5686" s="70">
        <v>20</v>
      </c>
      <c r="K5686" s="71">
        <v>1675800</v>
      </c>
      <c r="L5686" s="72" t="s">
        <v>15</v>
      </c>
      <c r="M5686" s="72" t="s">
        <v>254</v>
      </c>
    </row>
    <row r="5687" spans="1:13" s="3" customFormat="1" ht="12.75" x14ac:dyDescent="0.2">
      <c r="A5687" s="62" t="s">
        <v>25</v>
      </c>
      <c r="B5687" s="62" t="s">
        <v>268</v>
      </c>
      <c r="C5687" s="63">
        <v>10</v>
      </c>
      <c r="D5687" s="64" t="s">
        <v>13385</v>
      </c>
      <c r="E5687" s="64" t="s">
        <v>4986</v>
      </c>
      <c r="F5687" s="65">
        <v>53131608</v>
      </c>
      <c r="G5687" s="64" t="s">
        <v>13636</v>
      </c>
      <c r="H5687" s="64">
        <v>5</v>
      </c>
      <c r="I5687" s="64">
        <v>3</v>
      </c>
      <c r="J5687" s="66">
        <v>300</v>
      </c>
      <c r="K5687" s="67">
        <v>10518000</v>
      </c>
      <c r="L5687" s="68" t="s">
        <v>15</v>
      </c>
      <c r="M5687" s="68" t="s">
        <v>254</v>
      </c>
    </row>
    <row r="5688" spans="1:13" s="3" customFormat="1" ht="12.75" x14ac:dyDescent="0.2">
      <c r="A5688" s="62" t="s">
        <v>25</v>
      </c>
      <c r="B5688" s="62" t="s">
        <v>216</v>
      </c>
      <c r="C5688" s="63">
        <v>10</v>
      </c>
      <c r="D5688" s="62" t="s">
        <v>13377</v>
      </c>
      <c r="E5688" s="62" t="s">
        <v>4987</v>
      </c>
      <c r="F5688" s="69">
        <v>47131604</v>
      </c>
      <c r="G5688" s="62" t="s">
        <v>13636</v>
      </c>
      <c r="H5688" s="62">
        <v>5</v>
      </c>
      <c r="I5688" s="62">
        <v>3</v>
      </c>
      <c r="J5688" s="70">
        <v>40</v>
      </c>
      <c r="K5688" s="71">
        <v>665920</v>
      </c>
      <c r="L5688" s="72" t="s">
        <v>15</v>
      </c>
      <c r="M5688" s="72" t="s">
        <v>254</v>
      </c>
    </row>
    <row r="5689" spans="1:13" s="3" customFormat="1" ht="12.75" x14ac:dyDescent="0.2">
      <c r="A5689" s="62" t="s">
        <v>25</v>
      </c>
      <c r="B5689" s="62" t="s">
        <v>217</v>
      </c>
      <c r="C5689" s="63">
        <v>10</v>
      </c>
      <c r="D5689" s="64" t="s">
        <v>13378</v>
      </c>
      <c r="E5689" s="64" t="s">
        <v>4988</v>
      </c>
      <c r="F5689" s="65">
        <v>47131604</v>
      </c>
      <c r="G5689" s="64" t="s">
        <v>13636</v>
      </c>
      <c r="H5689" s="64">
        <v>5</v>
      </c>
      <c r="I5689" s="64">
        <v>3</v>
      </c>
      <c r="J5689" s="66">
        <v>20</v>
      </c>
      <c r="K5689" s="67">
        <v>174200</v>
      </c>
      <c r="L5689" s="68" t="s">
        <v>15</v>
      </c>
      <c r="M5689" s="68" t="s">
        <v>254</v>
      </c>
    </row>
    <row r="5690" spans="1:13" s="3" customFormat="1" ht="12.75" x14ac:dyDescent="0.2">
      <c r="A5690" s="62" t="s">
        <v>25</v>
      </c>
      <c r="B5690" s="62" t="s">
        <v>216</v>
      </c>
      <c r="C5690" s="63">
        <v>10</v>
      </c>
      <c r="D5690" s="62" t="s">
        <v>13377</v>
      </c>
      <c r="E5690" s="62" t="s">
        <v>4989</v>
      </c>
      <c r="F5690" s="69">
        <v>47121803</v>
      </c>
      <c r="G5690" s="62" t="s">
        <v>13636</v>
      </c>
      <c r="H5690" s="62">
        <v>5</v>
      </c>
      <c r="I5690" s="62">
        <v>3</v>
      </c>
      <c r="J5690" s="70">
        <v>20</v>
      </c>
      <c r="K5690" s="71">
        <v>60360</v>
      </c>
      <c r="L5690" s="72" t="s">
        <v>15</v>
      </c>
      <c r="M5690" s="72" t="s">
        <v>254</v>
      </c>
    </row>
    <row r="5691" spans="1:13" s="3" customFormat="1" ht="12.75" x14ac:dyDescent="0.2">
      <c r="A5691" s="62" t="s">
        <v>25</v>
      </c>
      <c r="B5691" s="62" t="s">
        <v>219</v>
      </c>
      <c r="C5691" s="63">
        <v>10</v>
      </c>
      <c r="D5691" s="64" t="s">
        <v>13379</v>
      </c>
      <c r="E5691" s="64" t="s">
        <v>4990</v>
      </c>
      <c r="F5691" s="65">
        <v>47121803</v>
      </c>
      <c r="G5691" s="64" t="s">
        <v>13636</v>
      </c>
      <c r="H5691" s="64">
        <v>5</v>
      </c>
      <c r="I5691" s="64">
        <v>3</v>
      </c>
      <c r="J5691" s="66">
        <v>20</v>
      </c>
      <c r="K5691" s="67">
        <v>76100</v>
      </c>
      <c r="L5691" s="68" t="s">
        <v>15</v>
      </c>
      <c r="M5691" s="68" t="s">
        <v>254</v>
      </c>
    </row>
    <row r="5692" spans="1:13" s="3" customFormat="1" ht="12.75" x14ac:dyDescent="0.2">
      <c r="A5692" s="62" t="s">
        <v>25</v>
      </c>
      <c r="B5692" s="62" t="s">
        <v>339</v>
      </c>
      <c r="C5692" s="63">
        <v>10</v>
      </c>
      <c r="D5692" s="62" t="s">
        <v>13386</v>
      </c>
      <c r="E5692" s="62" t="s">
        <v>4991</v>
      </c>
      <c r="F5692" s="69">
        <v>47131500</v>
      </c>
      <c r="G5692" s="62" t="s">
        <v>13636</v>
      </c>
      <c r="H5692" s="62">
        <v>5</v>
      </c>
      <c r="I5692" s="62">
        <v>3</v>
      </c>
      <c r="J5692" s="70">
        <v>110</v>
      </c>
      <c r="K5692" s="71">
        <v>158730</v>
      </c>
      <c r="L5692" s="72" t="s">
        <v>15</v>
      </c>
      <c r="M5692" s="72" t="s">
        <v>254</v>
      </c>
    </row>
    <row r="5693" spans="1:13" s="3" customFormat="1" ht="12.75" x14ac:dyDescent="0.2">
      <c r="A5693" s="62" t="s">
        <v>25</v>
      </c>
      <c r="B5693" s="62" t="s">
        <v>339</v>
      </c>
      <c r="C5693" s="63">
        <v>10</v>
      </c>
      <c r="D5693" s="64" t="s">
        <v>13386</v>
      </c>
      <c r="E5693" s="64" t="s">
        <v>4992</v>
      </c>
      <c r="F5693" s="65">
        <v>47131500</v>
      </c>
      <c r="G5693" s="64" t="s">
        <v>13636</v>
      </c>
      <c r="H5693" s="64">
        <v>5</v>
      </c>
      <c r="I5693" s="64">
        <v>3</v>
      </c>
      <c r="J5693" s="66">
        <v>100</v>
      </c>
      <c r="K5693" s="67">
        <v>105000</v>
      </c>
      <c r="L5693" s="68" t="s">
        <v>15</v>
      </c>
      <c r="M5693" s="68" t="s">
        <v>254</v>
      </c>
    </row>
    <row r="5694" spans="1:13" s="3" customFormat="1" ht="12.75" x14ac:dyDescent="0.2">
      <c r="A5694" s="62" t="s">
        <v>25</v>
      </c>
      <c r="B5694" s="62" t="s">
        <v>268</v>
      </c>
      <c r="C5694" s="63">
        <v>10</v>
      </c>
      <c r="D5694" s="62" t="s">
        <v>13385</v>
      </c>
      <c r="E5694" s="62" t="s">
        <v>4993</v>
      </c>
      <c r="F5694" s="69">
        <v>12161801</v>
      </c>
      <c r="G5694" s="62" t="s">
        <v>13636</v>
      </c>
      <c r="H5694" s="62">
        <v>5</v>
      </c>
      <c r="I5694" s="62">
        <v>3</v>
      </c>
      <c r="J5694" s="70">
        <v>8</v>
      </c>
      <c r="K5694" s="71">
        <v>98784</v>
      </c>
      <c r="L5694" s="72" t="s">
        <v>15</v>
      </c>
      <c r="M5694" s="72" t="s">
        <v>254</v>
      </c>
    </row>
    <row r="5695" spans="1:13" s="3" customFormat="1" ht="12.75" x14ac:dyDescent="0.2">
      <c r="A5695" s="62" t="s">
        <v>25</v>
      </c>
      <c r="B5695" s="62" t="s">
        <v>222</v>
      </c>
      <c r="C5695" s="63">
        <v>10</v>
      </c>
      <c r="D5695" s="64" t="s">
        <v>13381</v>
      </c>
      <c r="E5695" s="64" t="s">
        <v>4994</v>
      </c>
      <c r="F5695" s="65">
        <v>46181504</v>
      </c>
      <c r="G5695" s="64" t="s">
        <v>13636</v>
      </c>
      <c r="H5695" s="64">
        <v>5</v>
      </c>
      <c r="I5695" s="64">
        <v>3</v>
      </c>
      <c r="J5695" s="66">
        <v>30</v>
      </c>
      <c r="K5695" s="67">
        <v>149580</v>
      </c>
      <c r="L5695" s="68" t="s">
        <v>15</v>
      </c>
      <c r="M5695" s="68" t="s">
        <v>254</v>
      </c>
    </row>
    <row r="5696" spans="1:13" s="3" customFormat="1" ht="12.75" x14ac:dyDescent="0.2">
      <c r="A5696" s="62" t="s">
        <v>25</v>
      </c>
      <c r="B5696" s="62" t="s">
        <v>222</v>
      </c>
      <c r="C5696" s="63">
        <v>10</v>
      </c>
      <c r="D5696" s="62" t="s">
        <v>13381</v>
      </c>
      <c r="E5696" s="62" t="s">
        <v>4995</v>
      </c>
      <c r="F5696" s="69">
        <v>46181504</v>
      </c>
      <c r="G5696" s="62" t="s">
        <v>13636</v>
      </c>
      <c r="H5696" s="62">
        <v>5</v>
      </c>
      <c r="I5696" s="62">
        <v>3</v>
      </c>
      <c r="J5696" s="70">
        <v>30</v>
      </c>
      <c r="K5696" s="71">
        <v>149580</v>
      </c>
      <c r="L5696" s="72" t="s">
        <v>15</v>
      </c>
      <c r="M5696" s="72" t="s">
        <v>254</v>
      </c>
    </row>
    <row r="5697" spans="1:13" s="3" customFormat="1" ht="12.75" x14ac:dyDescent="0.2">
      <c r="A5697" s="62" t="s">
        <v>25</v>
      </c>
      <c r="B5697" s="62" t="s">
        <v>222</v>
      </c>
      <c r="C5697" s="63">
        <v>10</v>
      </c>
      <c r="D5697" s="64" t="s">
        <v>13381</v>
      </c>
      <c r="E5697" s="64" t="s">
        <v>4996</v>
      </c>
      <c r="F5697" s="65">
        <v>46181504</v>
      </c>
      <c r="G5697" s="64" t="s">
        <v>13636</v>
      </c>
      <c r="H5697" s="64">
        <v>5</v>
      </c>
      <c r="I5697" s="64">
        <v>3</v>
      </c>
      <c r="J5697" s="66">
        <v>30</v>
      </c>
      <c r="K5697" s="67">
        <v>153510</v>
      </c>
      <c r="L5697" s="68" t="s">
        <v>15</v>
      </c>
      <c r="M5697" s="68" t="s">
        <v>254</v>
      </c>
    </row>
    <row r="5698" spans="1:13" s="3" customFormat="1" ht="12.75" x14ac:dyDescent="0.2">
      <c r="A5698" s="62" t="s">
        <v>25</v>
      </c>
      <c r="B5698" s="62" t="s">
        <v>433</v>
      </c>
      <c r="C5698" s="63">
        <v>10</v>
      </c>
      <c r="D5698" s="62" t="s">
        <v>13383</v>
      </c>
      <c r="E5698" s="62" t="s">
        <v>4997</v>
      </c>
      <c r="F5698" s="69">
        <v>47131807</v>
      </c>
      <c r="G5698" s="62" t="s">
        <v>13636</v>
      </c>
      <c r="H5698" s="62">
        <v>5</v>
      </c>
      <c r="I5698" s="62">
        <v>3</v>
      </c>
      <c r="J5698" s="70">
        <v>10</v>
      </c>
      <c r="K5698" s="71">
        <v>817360</v>
      </c>
      <c r="L5698" s="72" t="s">
        <v>15</v>
      </c>
      <c r="M5698" s="72" t="s">
        <v>254</v>
      </c>
    </row>
    <row r="5699" spans="1:13" s="3" customFormat="1" ht="12.75" x14ac:dyDescent="0.2">
      <c r="A5699" s="62" t="s">
        <v>25</v>
      </c>
      <c r="B5699" s="62" t="s">
        <v>268</v>
      </c>
      <c r="C5699" s="63">
        <v>10</v>
      </c>
      <c r="D5699" s="64" t="s">
        <v>13385</v>
      </c>
      <c r="E5699" s="64" t="s">
        <v>4998</v>
      </c>
      <c r="F5699" s="65">
        <v>53131608</v>
      </c>
      <c r="G5699" s="64" t="s">
        <v>13636</v>
      </c>
      <c r="H5699" s="64">
        <v>5</v>
      </c>
      <c r="I5699" s="64">
        <v>3</v>
      </c>
      <c r="J5699" s="66">
        <v>10</v>
      </c>
      <c r="K5699" s="67">
        <v>45200</v>
      </c>
      <c r="L5699" s="68" t="s">
        <v>15</v>
      </c>
      <c r="M5699" s="68" t="s">
        <v>254</v>
      </c>
    </row>
    <row r="5700" spans="1:13" s="3" customFormat="1" ht="12.75" x14ac:dyDescent="0.2">
      <c r="A5700" s="62" t="s">
        <v>25</v>
      </c>
      <c r="B5700" s="62" t="s">
        <v>268</v>
      </c>
      <c r="C5700" s="63">
        <v>10</v>
      </c>
      <c r="D5700" s="62" t="s">
        <v>13385</v>
      </c>
      <c r="E5700" s="62" t="s">
        <v>4999</v>
      </c>
      <c r="F5700" s="69">
        <v>53131608</v>
      </c>
      <c r="G5700" s="62" t="s">
        <v>13636</v>
      </c>
      <c r="H5700" s="62">
        <v>5</v>
      </c>
      <c r="I5700" s="62">
        <v>3</v>
      </c>
      <c r="J5700" s="70">
        <v>40</v>
      </c>
      <c r="K5700" s="71">
        <v>877600</v>
      </c>
      <c r="L5700" s="72" t="s">
        <v>15</v>
      </c>
      <c r="M5700" s="72" t="s">
        <v>254</v>
      </c>
    </row>
    <row r="5701" spans="1:13" s="3" customFormat="1" ht="12.75" x14ac:dyDescent="0.2">
      <c r="A5701" s="62" t="s">
        <v>25</v>
      </c>
      <c r="B5701" s="62" t="s">
        <v>268</v>
      </c>
      <c r="C5701" s="63">
        <v>10</v>
      </c>
      <c r="D5701" s="64" t="s">
        <v>13385</v>
      </c>
      <c r="E5701" s="64" t="s">
        <v>5000</v>
      </c>
      <c r="F5701" s="65">
        <v>53131608</v>
      </c>
      <c r="G5701" s="64" t="s">
        <v>13636</v>
      </c>
      <c r="H5701" s="64">
        <v>5</v>
      </c>
      <c r="I5701" s="64">
        <v>3</v>
      </c>
      <c r="J5701" s="66">
        <v>40</v>
      </c>
      <c r="K5701" s="67">
        <v>1186040</v>
      </c>
      <c r="L5701" s="68" t="s">
        <v>15</v>
      </c>
      <c r="M5701" s="68" t="s">
        <v>254</v>
      </c>
    </row>
    <row r="5702" spans="1:13" s="3" customFormat="1" ht="12.75" x14ac:dyDescent="0.2">
      <c r="A5702" s="62" t="s">
        <v>25</v>
      </c>
      <c r="B5702" s="62" t="s">
        <v>268</v>
      </c>
      <c r="C5702" s="63">
        <v>10</v>
      </c>
      <c r="D5702" s="62" t="s">
        <v>13385</v>
      </c>
      <c r="E5702" s="62" t="s">
        <v>5001</v>
      </c>
      <c r="F5702" s="69">
        <v>53131608</v>
      </c>
      <c r="G5702" s="62" t="s">
        <v>13636</v>
      </c>
      <c r="H5702" s="62">
        <v>5</v>
      </c>
      <c r="I5702" s="62">
        <v>3</v>
      </c>
      <c r="J5702" s="70">
        <v>60</v>
      </c>
      <c r="K5702" s="71">
        <v>251400</v>
      </c>
      <c r="L5702" s="72" t="s">
        <v>15</v>
      </c>
      <c r="M5702" s="72" t="s">
        <v>254</v>
      </c>
    </row>
    <row r="5703" spans="1:13" s="3" customFormat="1" ht="12.75" x14ac:dyDescent="0.2">
      <c r="A5703" s="62" t="s">
        <v>25</v>
      </c>
      <c r="B5703" s="62" t="s">
        <v>268</v>
      </c>
      <c r="C5703" s="63">
        <v>10</v>
      </c>
      <c r="D5703" s="64" t="s">
        <v>13385</v>
      </c>
      <c r="E5703" s="64" t="s">
        <v>5002</v>
      </c>
      <c r="F5703" s="65">
        <v>53131608</v>
      </c>
      <c r="G5703" s="64" t="s">
        <v>13636</v>
      </c>
      <c r="H5703" s="64">
        <v>5</v>
      </c>
      <c r="I5703" s="64">
        <v>3</v>
      </c>
      <c r="J5703" s="66">
        <v>5</v>
      </c>
      <c r="K5703" s="67">
        <v>104185</v>
      </c>
      <c r="L5703" s="68" t="s">
        <v>15</v>
      </c>
      <c r="M5703" s="68" t="s">
        <v>254</v>
      </c>
    </row>
    <row r="5704" spans="1:13" s="3" customFormat="1" ht="12.75" x14ac:dyDescent="0.2">
      <c r="A5704" s="62" t="s">
        <v>25</v>
      </c>
      <c r="B5704" s="62" t="s">
        <v>268</v>
      </c>
      <c r="C5704" s="63">
        <v>10</v>
      </c>
      <c r="D5704" s="62" t="s">
        <v>13385</v>
      </c>
      <c r="E5704" s="62" t="s">
        <v>5003</v>
      </c>
      <c r="F5704" s="69">
        <v>53131608</v>
      </c>
      <c r="G5704" s="62" t="s">
        <v>13636</v>
      </c>
      <c r="H5704" s="62">
        <v>5</v>
      </c>
      <c r="I5704" s="62">
        <v>3</v>
      </c>
      <c r="J5704" s="70">
        <v>160</v>
      </c>
      <c r="K5704" s="71">
        <v>1340640</v>
      </c>
      <c r="L5704" s="72" t="s">
        <v>15</v>
      </c>
      <c r="M5704" s="72" t="s">
        <v>254</v>
      </c>
    </row>
    <row r="5705" spans="1:13" s="3" customFormat="1" ht="12.75" x14ac:dyDescent="0.2">
      <c r="A5705" s="62" t="s">
        <v>25</v>
      </c>
      <c r="B5705" s="62" t="s">
        <v>268</v>
      </c>
      <c r="C5705" s="63">
        <v>10</v>
      </c>
      <c r="D5705" s="64" t="s">
        <v>13385</v>
      </c>
      <c r="E5705" s="64" t="s">
        <v>5004</v>
      </c>
      <c r="F5705" s="65">
        <v>47131801</v>
      </c>
      <c r="G5705" s="64" t="s">
        <v>13636</v>
      </c>
      <c r="H5705" s="64">
        <v>5</v>
      </c>
      <c r="I5705" s="64">
        <v>3</v>
      </c>
      <c r="J5705" s="66">
        <v>120</v>
      </c>
      <c r="K5705" s="67">
        <v>1839000</v>
      </c>
      <c r="L5705" s="68" t="s">
        <v>15</v>
      </c>
      <c r="M5705" s="68" t="s">
        <v>254</v>
      </c>
    </row>
    <row r="5706" spans="1:13" s="3" customFormat="1" ht="12.75" x14ac:dyDescent="0.2">
      <c r="A5706" s="62" t="s">
        <v>25</v>
      </c>
      <c r="B5706" s="62" t="s">
        <v>268</v>
      </c>
      <c r="C5706" s="63">
        <v>10</v>
      </c>
      <c r="D5706" s="62" t="s">
        <v>13385</v>
      </c>
      <c r="E5706" s="62" t="s">
        <v>5005</v>
      </c>
      <c r="F5706" s="69">
        <v>47131824</v>
      </c>
      <c r="G5706" s="62" t="s">
        <v>13636</v>
      </c>
      <c r="H5706" s="62">
        <v>5</v>
      </c>
      <c r="I5706" s="62">
        <v>3</v>
      </c>
      <c r="J5706" s="70">
        <v>22</v>
      </c>
      <c r="K5706" s="71">
        <v>265584</v>
      </c>
      <c r="L5706" s="72" t="s">
        <v>15</v>
      </c>
      <c r="M5706" s="72" t="s">
        <v>254</v>
      </c>
    </row>
    <row r="5707" spans="1:13" s="3" customFormat="1" ht="12.75" x14ac:dyDescent="0.2">
      <c r="A5707" s="62" t="s">
        <v>25</v>
      </c>
      <c r="B5707" s="62" t="s">
        <v>268</v>
      </c>
      <c r="C5707" s="63">
        <v>10</v>
      </c>
      <c r="D5707" s="64" t="s">
        <v>13385</v>
      </c>
      <c r="E5707" s="64" t="s">
        <v>5006</v>
      </c>
      <c r="F5707" s="65">
        <v>47131830</v>
      </c>
      <c r="G5707" s="64" t="s">
        <v>13636</v>
      </c>
      <c r="H5707" s="64">
        <v>5</v>
      </c>
      <c r="I5707" s="64">
        <v>3</v>
      </c>
      <c r="J5707" s="66">
        <v>7</v>
      </c>
      <c r="K5707" s="67">
        <v>51429</v>
      </c>
      <c r="L5707" s="68" t="s">
        <v>15</v>
      </c>
      <c r="M5707" s="68" t="s">
        <v>254</v>
      </c>
    </row>
    <row r="5708" spans="1:13" s="3" customFormat="1" ht="12.75" x14ac:dyDescent="0.2">
      <c r="A5708" s="62" t="s">
        <v>25</v>
      </c>
      <c r="B5708" s="62" t="s">
        <v>219</v>
      </c>
      <c r="C5708" s="63">
        <v>10</v>
      </c>
      <c r="D5708" s="62" t="s">
        <v>13379</v>
      </c>
      <c r="E5708" s="62" t="s">
        <v>5007</v>
      </c>
      <c r="F5708" s="69">
        <v>53131603</v>
      </c>
      <c r="G5708" s="62" t="s">
        <v>13636</v>
      </c>
      <c r="H5708" s="62">
        <v>5</v>
      </c>
      <c r="I5708" s="62">
        <v>3</v>
      </c>
      <c r="J5708" s="70">
        <v>12</v>
      </c>
      <c r="K5708" s="71">
        <v>318840</v>
      </c>
      <c r="L5708" s="72" t="s">
        <v>15</v>
      </c>
      <c r="M5708" s="72" t="s">
        <v>254</v>
      </c>
    </row>
    <row r="5709" spans="1:13" s="3" customFormat="1" ht="12.75" x14ac:dyDescent="0.2">
      <c r="A5709" s="62" t="s">
        <v>25</v>
      </c>
      <c r="B5709" s="62" t="s">
        <v>215</v>
      </c>
      <c r="C5709" s="63">
        <v>10</v>
      </c>
      <c r="D5709" s="64" t="s">
        <v>13376</v>
      </c>
      <c r="E5709" s="64" t="s">
        <v>5008</v>
      </c>
      <c r="F5709" s="65">
        <v>14111704</v>
      </c>
      <c r="G5709" s="64" t="s">
        <v>13636</v>
      </c>
      <c r="H5709" s="64">
        <v>5</v>
      </c>
      <c r="I5709" s="64">
        <v>3</v>
      </c>
      <c r="J5709" s="66">
        <v>35</v>
      </c>
      <c r="K5709" s="67">
        <v>1161755</v>
      </c>
      <c r="L5709" s="68" t="s">
        <v>15</v>
      </c>
      <c r="M5709" s="68" t="s">
        <v>254</v>
      </c>
    </row>
    <row r="5710" spans="1:13" s="3" customFormat="1" ht="12.75" x14ac:dyDescent="0.2">
      <c r="A5710" s="62" t="s">
        <v>25</v>
      </c>
      <c r="B5710" s="62" t="s">
        <v>215</v>
      </c>
      <c r="C5710" s="63">
        <v>10</v>
      </c>
      <c r="D5710" s="62" t="s">
        <v>13376</v>
      </c>
      <c r="E5710" s="62" t="s">
        <v>5009</v>
      </c>
      <c r="F5710" s="69">
        <v>14111704</v>
      </c>
      <c r="G5710" s="62" t="s">
        <v>13636</v>
      </c>
      <c r="H5710" s="62">
        <v>5</v>
      </c>
      <c r="I5710" s="62">
        <v>3</v>
      </c>
      <c r="J5710" s="70">
        <v>10</v>
      </c>
      <c r="K5710" s="71">
        <v>242000</v>
      </c>
      <c r="L5710" s="72" t="s">
        <v>15</v>
      </c>
      <c r="M5710" s="72" t="s">
        <v>254</v>
      </c>
    </row>
    <row r="5711" spans="1:13" s="3" customFormat="1" ht="12.75" x14ac:dyDescent="0.2">
      <c r="A5711" s="62" t="s">
        <v>25</v>
      </c>
      <c r="B5711" s="62" t="s">
        <v>216</v>
      </c>
      <c r="C5711" s="63">
        <v>10</v>
      </c>
      <c r="D5711" s="64" t="s">
        <v>13377</v>
      </c>
      <c r="E5711" s="64" t="s">
        <v>5010</v>
      </c>
      <c r="F5711" s="65">
        <v>47131611</v>
      </c>
      <c r="G5711" s="64" t="s">
        <v>13636</v>
      </c>
      <c r="H5711" s="64">
        <v>5</v>
      </c>
      <c r="I5711" s="64">
        <v>3</v>
      </c>
      <c r="J5711" s="66">
        <v>5</v>
      </c>
      <c r="K5711" s="67">
        <v>25585</v>
      </c>
      <c r="L5711" s="68" t="s">
        <v>15</v>
      </c>
      <c r="M5711" s="68" t="s">
        <v>254</v>
      </c>
    </row>
    <row r="5712" spans="1:13" s="3" customFormat="1" ht="12.75" x14ac:dyDescent="0.2">
      <c r="A5712" s="62" t="s">
        <v>25</v>
      </c>
      <c r="B5712" s="62" t="s">
        <v>268</v>
      </c>
      <c r="C5712" s="63">
        <v>10</v>
      </c>
      <c r="D5712" s="62" t="s">
        <v>13385</v>
      </c>
      <c r="E5712" s="62" t="s">
        <v>5011</v>
      </c>
      <c r="F5712" s="69">
        <v>47131828</v>
      </c>
      <c r="G5712" s="62" t="s">
        <v>13636</v>
      </c>
      <c r="H5712" s="62">
        <v>5</v>
      </c>
      <c r="I5712" s="62">
        <v>3</v>
      </c>
      <c r="J5712" s="70">
        <v>10</v>
      </c>
      <c r="K5712" s="71">
        <v>550150</v>
      </c>
      <c r="L5712" s="72" t="s">
        <v>15</v>
      </c>
      <c r="M5712" s="72" t="s">
        <v>254</v>
      </c>
    </row>
    <row r="5713" spans="1:13" s="3" customFormat="1" ht="12.75" x14ac:dyDescent="0.2">
      <c r="A5713" s="62" t="s">
        <v>25</v>
      </c>
      <c r="B5713" s="62" t="s">
        <v>873</v>
      </c>
      <c r="C5713" s="63">
        <v>10</v>
      </c>
      <c r="D5713" s="64" t="s">
        <v>13492</v>
      </c>
      <c r="E5713" s="64" t="s">
        <v>5012</v>
      </c>
      <c r="F5713" s="65">
        <v>12352310</v>
      </c>
      <c r="G5713" s="64" t="s">
        <v>13636</v>
      </c>
      <c r="H5713" s="64">
        <v>5</v>
      </c>
      <c r="I5713" s="64">
        <v>3</v>
      </c>
      <c r="J5713" s="66">
        <v>10</v>
      </c>
      <c r="K5713" s="67">
        <v>219400</v>
      </c>
      <c r="L5713" s="68" t="s">
        <v>15</v>
      </c>
      <c r="M5713" s="68" t="s">
        <v>254</v>
      </c>
    </row>
    <row r="5714" spans="1:13" s="3" customFormat="1" ht="12.75" x14ac:dyDescent="0.2">
      <c r="A5714" s="62" t="s">
        <v>25</v>
      </c>
      <c r="B5714" s="62" t="s">
        <v>221</v>
      </c>
      <c r="C5714" s="63">
        <v>10</v>
      </c>
      <c r="D5714" s="62" t="s">
        <v>13382</v>
      </c>
      <c r="E5714" s="62" t="s">
        <v>5013</v>
      </c>
      <c r="F5714" s="69">
        <v>47131811</v>
      </c>
      <c r="G5714" s="62" t="s">
        <v>13636</v>
      </c>
      <c r="H5714" s="62">
        <v>5</v>
      </c>
      <c r="I5714" s="62">
        <v>3</v>
      </c>
      <c r="J5714" s="70">
        <v>12</v>
      </c>
      <c r="K5714" s="71">
        <v>740220</v>
      </c>
      <c r="L5714" s="72" t="s">
        <v>15</v>
      </c>
      <c r="M5714" s="72" t="s">
        <v>254</v>
      </c>
    </row>
    <row r="5715" spans="1:13" s="3" customFormat="1" ht="12.75" x14ac:dyDescent="0.2">
      <c r="A5715" s="62" t="s">
        <v>25</v>
      </c>
      <c r="B5715" s="62" t="s">
        <v>268</v>
      </c>
      <c r="C5715" s="63">
        <v>10</v>
      </c>
      <c r="D5715" s="64" t="s">
        <v>13385</v>
      </c>
      <c r="E5715" s="64" t="s">
        <v>5014</v>
      </c>
      <c r="F5715" s="65">
        <v>53131600</v>
      </c>
      <c r="G5715" s="64" t="s">
        <v>13636</v>
      </c>
      <c r="H5715" s="64">
        <v>5</v>
      </c>
      <c r="I5715" s="64">
        <v>3</v>
      </c>
      <c r="J5715" s="66">
        <v>10</v>
      </c>
      <c r="K5715" s="67">
        <v>318010</v>
      </c>
      <c r="L5715" s="68" t="s">
        <v>15</v>
      </c>
      <c r="M5715" s="68" t="s">
        <v>254</v>
      </c>
    </row>
    <row r="5716" spans="1:13" s="3" customFormat="1" ht="12.75" x14ac:dyDescent="0.2">
      <c r="A5716" s="62" t="s">
        <v>25</v>
      </c>
      <c r="B5716" s="62" t="s">
        <v>215</v>
      </c>
      <c r="C5716" s="63">
        <v>10</v>
      </c>
      <c r="D5716" s="62" t="s">
        <v>13376</v>
      </c>
      <c r="E5716" s="62" t="s">
        <v>5015</v>
      </c>
      <c r="F5716" s="69">
        <v>52121704</v>
      </c>
      <c r="G5716" s="62" t="s">
        <v>13636</v>
      </c>
      <c r="H5716" s="62">
        <v>5</v>
      </c>
      <c r="I5716" s="62">
        <v>3</v>
      </c>
      <c r="J5716" s="70">
        <v>110</v>
      </c>
      <c r="K5716" s="71">
        <v>594220</v>
      </c>
      <c r="L5716" s="72" t="s">
        <v>15</v>
      </c>
      <c r="M5716" s="72" t="s">
        <v>254</v>
      </c>
    </row>
    <row r="5717" spans="1:13" s="3" customFormat="1" ht="12.75" x14ac:dyDescent="0.2">
      <c r="A5717" s="62" t="s">
        <v>25</v>
      </c>
      <c r="B5717" s="62" t="s">
        <v>339</v>
      </c>
      <c r="C5717" s="63">
        <v>10</v>
      </c>
      <c r="D5717" s="64" t="s">
        <v>13386</v>
      </c>
      <c r="E5717" s="64" t="s">
        <v>5016</v>
      </c>
      <c r="F5717" s="65">
        <v>52121701</v>
      </c>
      <c r="G5717" s="64" t="s">
        <v>13636</v>
      </c>
      <c r="H5717" s="64">
        <v>5</v>
      </c>
      <c r="I5717" s="64">
        <v>3</v>
      </c>
      <c r="J5717" s="66">
        <v>40</v>
      </c>
      <c r="K5717" s="67">
        <v>278000</v>
      </c>
      <c r="L5717" s="68" t="s">
        <v>15</v>
      </c>
      <c r="M5717" s="68" t="s">
        <v>254</v>
      </c>
    </row>
    <row r="5718" spans="1:13" s="3" customFormat="1" ht="12.75" x14ac:dyDescent="0.2">
      <c r="A5718" s="62" t="s">
        <v>25</v>
      </c>
      <c r="B5718" s="62" t="s">
        <v>217</v>
      </c>
      <c r="C5718" s="63">
        <v>10</v>
      </c>
      <c r="D5718" s="62" t="s">
        <v>13378</v>
      </c>
      <c r="E5718" s="62" t="s">
        <v>5017</v>
      </c>
      <c r="F5718" s="69">
        <v>47131618</v>
      </c>
      <c r="G5718" s="62" t="s">
        <v>13636</v>
      </c>
      <c r="H5718" s="62">
        <v>5</v>
      </c>
      <c r="I5718" s="62">
        <v>3</v>
      </c>
      <c r="J5718" s="70">
        <v>140</v>
      </c>
      <c r="K5718" s="71">
        <v>1340780</v>
      </c>
      <c r="L5718" s="72" t="s">
        <v>15</v>
      </c>
      <c r="M5718" s="72" t="s">
        <v>254</v>
      </c>
    </row>
    <row r="5719" spans="1:13" s="3" customFormat="1" ht="12.75" x14ac:dyDescent="0.2">
      <c r="A5719" s="62" t="s">
        <v>25</v>
      </c>
      <c r="B5719" s="62" t="s">
        <v>431</v>
      </c>
      <c r="C5719" s="63">
        <v>10</v>
      </c>
      <c r="D5719" s="64" t="s">
        <v>13375</v>
      </c>
      <c r="E5719" s="64" t="s">
        <v>5018</v>
      </c>
      <c r="F5719" s="65">
        <v>47131827</v>
      </c>
      <c r="G5719" s="64" t="s">
        <v>13636</v>
      </c>
      <c r="H5719" s="64">
        <v>5</v>
      </c>
      <c r="I5719" s="64">
        <v>3</v>
      </c>
      <c r="J5719" s="66">
        <v>10</v>
      </c>
      <c r="K5719" s="67">
        <v>333240</v>
      </c>
      <c r="L5719" s="68" t="s">
        <v>15</v>
      </c>
      <c r="M5719" s="68" t="s">
        <v>254</v>
      </c>
    </row>
    <row r="5720" spans="1:13" s="3" customFormat="1" ht="12.75" x14ac:dyDescent="0.2">
      <c r="A5720" s="62" t="s">
        <v>25</v>
      </c>
      <c r="B5720" s="62" t="s">
        <v>222</v>
      </c>
      <c r="C5720" s="63">
        <v>10</v>
      </c>
      <c r="D5720" s="62" t="s">
        <v>13381</v>
      </c>
      <c r="E5720" s="62" t="s">
        <v>5019</v>
      </c>
      <c r="F5720" s="69">
        <v>47131600</v>
      </c>
      <c r="G5720" s="62" t="s">
        <v>13636</v>
      </c>
      <c r="H5720" s="62">
        <v>5</v>
      </c>
      <c r="I5720" s="62">
        <v>3</v>
      </c>
      <c r="J5720" s="70">
        <v>10</v>
      </c>
      <c r="K5720" s="71">
        <v>108050</v>
      </c>
      <c r="L5720" s="72" t="s">
        <v>15</v>
      </c>
      <c r="M5720" s="72" t="s">
        <v>254</v>
      </c>
    </row>
    <row r="5721" spans="1:13" s="3" customFormat="1" ht="12.75" x14ac:dyDescent="0.2">
      <c r="A5721" s="62" t="s">
        <v>25</v>
      </c>
      <c r="B5721" s="62" t="s">
        <v>1785</v>
      </c>
      <c r="C5721" s="63">
        <v>10</v>
      </c>
      <c r="D5721" s="64" t="s">
        <v>13544</v>
      </c>
      <c r="E5721" s="64" t="s">
        <v>5020</v>
      </c>
      <c r="F5721" s="65">
        <v>42281600</v>
      </c>
      <c r="G5721" s="64" t="s">
        <v>13636</v>
      </c>
      <c r="H5721" s="64">
        <v>5</v>
      </c>
      <c r="I5721" s="64">
        <v>3</v>
      </c>
      <c r="J5721" s="66">
        <v>40</v>
      </c>
      <c r="K5721" s="67">
        <v>1836800</v>
      </c>
      <c r="L5721" s="68" t="s">
        <v>1760</v>
      </c>
      <c r="M5721" s="68" t="s">
        <v>254</v>
      </c>
    </row>
    <row r="5722" spans="1:13" s="3" customFormat="1" ht="12.75" x14ac:dyDescent="0.2">
      <c r="A5722" s="62" t="s">
        <v>25</v>
      </c>
      <c r="B5722" s="62" t="s">
        <v>853</v>
      </c>
      <c r="C5722" s="63">
        <v>10</v>
      </c>
      <c r="D5722" s="62" t="s">
        <v>13472</v>
      </c>
      <c r="E5722" s="62" t="s">
        <v>5021</v>
      </c>
      <c r="F5722" s="69">
        <v>27112000</v>
      </c>
      <c r="G5722" s="62" t="s">
        <v>13630</v>
      </c>
      <c r="H5722" s="62">
        <v>3</v>
      </c>
      <c r="I5722" s="62">
        <v>3</v>
      </c>
      <c r="J5722" s="70">
        <v>1</v>
      </c>
      <c r="K5722" s="71">
        <v>9000000</v>
      </c>
      <c r="L5722" s="72" t="s">
        <v>13</v>
      </c>
      <c r="M5722" s="72" t="s">
        <v>254</v>
      </c>
    </row>
    <row r="5723" spans="1:13" s="3" customFormat="1" ht="12.75" x14ac:dyDescent="0.2">
      <c r="A5723" s="62" t="s">
        <v>25</v>
      </c>
      <c r="B5723" s="62" t="s">
        <v>440</v>
      </c>
      <c r="C5723" s="63">
        <v>10</v>
      </c>
      <c r="D5723" s="64" t="s">
        <v>13398</v>
      </c>
      <c r="E5723" s="64" t="s">
        <v>5022</v>
      </c>
      <c r="F5723" s="65">
        <v>21101500</v>
      </c>
      <c r="G5723" s="64" t="s">
        <v>13630</v>
      </c>
      <c r="H5723" s="64">
        <v>3</v>
      </c>
      <c r="I5723" s="64">
        <v>4</v>
      </c>
      <c r="J5723" s="66">
        <v>1</v>
      </c>
      <c r="K5723" s="67">
        <v>15000000</v>
      </c>
      <c r="L5723" s="68" t="s">
        <v>13</v>
      </c>
      <c r="M5723" s="68" t="s">
        <v>254</v>
      </c>
    </row>
    <row r="5724" spans="1:13" s="3" customFormat="1" ht="12.75" x14ac:dyDescent="0.2">
      <c r="A5724" s="62" t="s">
        <v>25</v>
      </c>
      <c r="B5724" s="62" t="s">
        <v>450</v>
      </c>
      <c r="C5724" s="63">
        <v>16</v>
      </c>
      <c r="D5724" s="62" t="s">
        <v>13412</v>
      </c>
      <c r="E5724" s="62" t="s">
        <v>5023</v>
      </c>
      <c r="F5724" s="69">
        <v>80101500</v>
      </c>
      <c r="G5724" s="62" t="s">
        <v>13372</v>
      </c>
      <c r="H5724" s="62">
        <v>1</v>
      </c>
      <c r="I5724" s="62">
        <v>6</v>
      </c>
      <c r="J5724" s="70">
        <v>1</v>
      </c>
      <c r="K5724" s="71">
        <v>2706060</v>
      </c>
      <c r="L5724" s="72" t="s">
        <v>13</v>
      </c>
      <c r="M5724" s="72" t="s">
        <v>254</v>
      </c>
    </row>
    <row r="5725" spans="1:13" s="3" customFormat="1" ht="12.75" x14ac:dyDescent="0.2">
      <c r="A5725" s="62" t="s">
        <v>25</v>
      </c>
      <c r="B5725" s="62" t="s">
        <v>462</v>
      </c>
      <c r="C5725" s="63">
        <v>10</v>
      </c>
      <c r="D5725" s="64" t="s">
        <v>13427</v>
      </c>
      <c r="E5725" s="64" t="s">
        <v>5024</v>
      </c>
      <c r="F5725" s="65">
        <v>21101701</v>
      </c>
      <c r="G5725" s="64" t="s">
        <v>13630</v>
      </c>
      <c r="H5725" s="64">
        <v>5</v>
      </c>
      <c r="I5725" s="64">
        <v>3</v>
      </c>
      <c r="J5725" s="66">
        <v>2</v>
      </c>
      <c r="K5725" s="67">
        <v>24000000</v>
      </c>
      <c r="L5725" s="68" t="s">
        <v>15</v>
      </c>
      <c r="M5725" s="68" t="s">
        <v>254</v>
      </c>
    </row>
    <row r="5726" spans="1:13" s="3" customFormat="1" ht="12.75" x14ac:dyDescent="0.2">
      <c r="A5726" s="62" t="s">
        <v>25</v>
      </c>
      <c r="B5726" s="62" t="s">
        <v>219</v>
      </c>
      <c r="C5726" s="63">
        <v>10</v>
      </c>
      <c r="D5726" s="62" t="s">
        <v>13379</v>
      </c>
      <c r="E5726" s="62" t="s">
        <v>5025</v>
      </c>
      <c r="F5726" s="69">
        <v>52131600</v>
      </c>
      <c r="G5726" s="62" t="s">
        <v>13630</v>
      </c>
      <c r="H5726" s="62">
        <v>4</v>
      </c>
      <c r="I5726" s="62">
        <v>3</v>
      </c>
      <c r="J5726" s="70">
        <v>1</v>
      </c>
      <c r="K5726" s="71">
        <v>50000000</v>
      </c>
      <c r="L5726" s="72" t="s">
        <v>1770</v>
      </c>
      <c r="M5726" s="72" t="s">
        <v>254</v>
      </c>
    </row>
    <row r="5727" spans="1:13" s="3" customFormat="1" ht="12.75" x14ac:dyDescent="0.2">
      <c r="A5727" s="62" t="s">
        <v>25</v>
      </c>
      <c r="B5727" s="62" t="s">
        <v>472</v>
      </c>
      <c r="C5727" s="63">
        <v>10</v>
      </c>
      <c r="D5727" s="64" t="s">
        <v>13437</v>
      </c>
      <c r="E5727" s="64" t="s">
        <v>14650</v>
      </c>
      <c r="F5727" s="65">
        <v>31191500</v>
      </c>
      <c r="G5727" s="64" t="s">
        <v>13633</v>
      </c>
      <c r="H5727" s="64">
        <v>4</v>
      </c>
      <c r="I5727" s="64">
        <v>7</v>
      </c>
      <c r="J5727" s="66">
        <v>6</v>
      </c>
      <c r="K5727" s="67">
        <v>1178100</v>
      </c>
      <c r="L5727" s="68" t="s">
        <v>15</v>
      </c>
      <c r="M5727" s="68" t="s">
        <v>254</v>
      </c>
    </row>
    <row r="5728" spans="1:13" s="3" customFormat="1" ht="12.75" x14ac:dyDescent="0.2">
      <c r="A5728" s="62" t="s">
        <v>25</v>
      </c>
      <c r="B5728" s="62" t="s">
        <v>472</v>
      </c>
      <c r="C5728" s="63">
        <v>10</v>
      </c>
      <c r="D5728" s="62" t="s">
        <v>13437</v>
      </c>
      <c r="E5728" s="62" t="s">
        <v>14651</v>
      </c>
      <c r="F5728" s="69">
        <v>31191500</v>
      </c>
      <c r="G5728" s="62" t="s">
        <v>13633</v>
      </c>
      <c r="H5728" s="62">
        <v>4</v>
      </c>
      <c r="I5728" s="62">
        <v>7</v>
      </c>
      <c r="J5728" s="70">
        <v>6</v>
      </c>
      <c r="K5728" s="71">
        <v>1178100</v>
      </c>
      <c r="L5728" s="72" t="s">
        <v>15</v>
      </c>
      <c r="M5728" s="72" t="s">
        <v>254</v>
      </c>
    </row>
    <row r="5729" spans="1:13" s="3" customFormat="1" ht="12.75" x14ac:dyDescent="0.2">
      <c r="A5729" s="62" t="s">
        <v>25</v>
      </c>
      <c r="B5729" s="62" t="s">
        <v>472</v>
      </c>
      <c r="C5729" s="63">
        <v>10</v>
      </c>
      <c r="D5729" s="64" t="s">
        <v>13437</v>
      </c>
      <c r="E5729" s="64" t="s">
        <v>14652</v>
      </c>
      <c r="F5729" s="65">
        <v>31191500</v>
      </c>
      <c r="G5729" s="64" t="s">
        <v>13633</v>
      </c>
      <c r="H5729" s="64">
        <v>4</v>
      </c>
      <c r="I5729" s="64">
        <v>7</v>
      </c>
      <c r="J5729" s="66">
        <v>5</v>
      </c>
      <c r="K5729" s="67">
        <v>981750</v>
      </c>
      <c r="L5729" s="68" t="s">
        <v>15</v>
      </c>
      <c r="M5729" s="68" t="s">
        <v>254</v>
      </c>
    </row>
    <row r="5730" spans="1:13" s="3" customFormat="1" ht="12.75" x14ac:dyDescent="0.2">
      <c r="A5730" s="62" t="s">
        <v>25</v>
      </c>
      <c r="B5730" s="62" t="s">
        <v>472</v>
      </c>
      <c r="C5730" s="63">
        <v>10</v>
      </c>
      <c r="D5730" s="62" t="s">
        <v>13437</v>
      </c>
      <c r="E5730" s="62" t="s">
        <v>14653</v>
      </c>
      <c r="F5730" s="69">
        <v>31191500</v>
      </c>
      <c r="G5730" s="62" t="s">
        <v>13633</v>
      </c>
      <c r="H5730" s="62">
        <v>4</v>
      </c>
      <c r="I5730" s="62">
        <v>7</v>
      </c>
      <c r="J5730" s="70">
        <v>5</v>
      </c>
      <c r="K5730" s="71">
        <v>981750</v>
      </c>
      <c r="L5730" s="72" t="s">
        <v>15</v>
      </c>
      <c r="M5730" s="72" t="s">
        <v>254</v>
      </c>
    </row>
    <row r="5731" spans="1:13" s="3" customFormat="1" ht="12.75" x14ac:dyDescent="0.2">
      <c r="A5731" s="62" t="s">
        <v>25</v>
      </c>
      <c r="B5731" s="62" t="s">
        <v>472</v>
      </c>
      <c r="C5731" s="63">
        <v>10</v>
      </c>
      <c r="D5731" s="64" t="s">
        <v>13437</v>
      </c>
      <c r="E5731" s="64" t="s">
        <v>14654</v>
      </c>
      <c r="F5731" s="65">
        <v>31191500</v>
      </c>
      <c r="G5731" s="64" t="s">
        <v>13633</v>
      </c>
      <c r="H5731" s="64">
        <v>4</v>
      </c>
      <c r="I5731" s="64">
        <v>7</v>
      </c>
      <c r="J5731" s="66">
        <v>5</v>
      </c>
      <c r="K5731" s="67">
        <v>981750</v>
      </c>
      <c r="L5731" s="68" t="s">
        <v>15</v>
      </c>
      <c r="M5731" s="68" t="s">
        <v>254</v>
      </c>
    </row>
    <row r="5732" spans="1:13" s="3" customFormat="1" ht="12.75" x14ac:dyDescent="0.2">
      <c r="A5732" s="62" t="s">
        <v>25</v>
      </c>
      <c r="B5732" s="62" t="s">
        <v>472</v>
      </c>
      <c r="C5732" s="63">
        <v>10</v>
      </c>
      <c r="D5732" s="62" t="s">
        <v>13437</v>
      </c>
      <c r="E5732" s="62" t="s">
        <v>5026</v>
      </c>
      <c r="F5732" s="69">
        <v>23131501</v>
      </c>
      <c r="G5732" s="62" t="s">
        <v>13633</v>
      </c>
      <c r="H5732" s="62">
        <v>4</v>
      </c>
      <c r="I5732" s="62">
        <v>7</v>
      </c>
      <c r="J5732" s="70">
        <v>10</v>
      </c>
      <c r="K5732" s="71">
        <v>89250</v>
      </c>
      <c r="L5732" s="72" t="s">
        <v>15</v>
      </c>
      <c r="M5732" s="72" t="s">
        <v>254</v>
      </c>
    </row>
    <row r="5733" spans="1:13" s="3" customFormat="1" ht="12.75" x14ac:dyDescent="0.2">
      <c r="A5733" s="62" t="s">
        <v>25</v>
      </c>
      <c r="B5733" s="62" t="s">
        <v>219</v>
      </c>
      <c r="C5733" s="63">
        <v>10</v>
      </c>
      <c r="D5733" s="64" t="s">
        <v>13379</v>
      </c>
      <c r="E5733" s="64" t="s">
        <v>5027</v>
      </c>
      <c r="F5733" s="65">
        <v>27112132</v>
      </c>
      <c r="G5733" s="64" t="s">
        <v>13633</v>
      </c>
      <c r="H5733" s="64">
        <v>4</v>
      </c>
      <c r="I5733" s="64">
        <v>7</v>
      </c>
      <c r="J5733" s="66">
        <v>10</v>
      </c>
      <c r="K5733" s="67">
        <v>178500</v>
      </c>
      <c r="L5733" s="68" t="s">
        <v>15</v>
      </c>
      <c r="M5733" s="68" t="s">
        <v>254</v>
      </c>
    </row>
    <row r="5734" spans="1:13" s="3" customFormat="1" ht="12.75" x14ac:dyDescent="0.2">
      <c r="A5734" s="62" t="s">
        <v>25</v>
      </c>
      <c r="B5734" s="62" t="s">
        <v>431</v>
      </c>
      <c r="C5734" s="63">
        <v>10</v>
      </c>
      <c r="D5734" s="62" t="s">
        <v>13375</v>
      </c>
      <c r="E5734" s="62" t="s">
        <v>5028</v>
      </c>
      <c r="F5734" s="69">
        <v>15121503</v>
      </c>
      <c r="G5734" s="62" t="s">
        <v>13633</v>
      </c>
      <c r="H5734" s="62">
        <v>4</v>
      </c>
      <c r="I5734" s="62">
        <v>7</v>
      </c>
      <c r="J5734" s="70">
        <v>10</v>
      </c>
      <c r="K5734" s="71">
        <v>273700</v>
      </c>
      <c r="L5734" s="72" t="s">
        <v>15</v>
      </c>
      <c r="M5734" s="72" t="s">
        <v>254</v>
      </c>
    </row>
    <row r="5735" spans="1:13" s="3" customFormat="1" ht="12.75" x14ac:dyDescent="0.2">
      <c r="A5735" s="62" t="s">
        <v>25</v>
      </c>
      <c r="B5735" s="62" t="s">
        <v>431</v>
      </c>
      <c r="C5735" s="63">
        <v>10</v>
      </c>
      <c r="D5735" s="64" t="s">
        <v>13375</v>
      </c>
      <c r="E5735" s="64" t="s">
        <v>5029</v>
      </c>
      <c r="F5735" s="65">
        <v>15121503</v>
      </c>
      <c r="G5735" s="64" t="s">
        <v>13633</v>
      </c>
      <c r="H5735" s="64">
        <v>4</v>
      </c>
      <c r="I5735" s="64">
        <v>7</v>
      </c>
      <c r="J5735" s="66">
        <v>10</v>
      </c>
      <c r="K5735" s="67">
        <v>273700</v>
      </c>
      <c r="L5735" s="68" t="s">
        <v>15</v>
      </c>
      <c r="M5735" s="68" t="s">
        <v>254</v>
      </c>
    </row>
    <row r="5736" spans="1:13" s="3" customFormat="1" ht="12.75" x14ac:dyDescent="0.2">
      <c r="A5736" s="62" t="s">
        <v>25</v>
      </c>
      <c r="B5736" s="62" t="s">
        <v>431</v>
      </c>
      <c r="C5736" s="63">
        <v>10</v>
      </c>
      <c r="D5736" s="62" t="s">
        <v>13375</v>
      </c>
      <c r="E5736" s="62" t="s">
        <v>5030</v>
      </c>
      <c r="F5736" s="69">
        <v>15121504</v>
      </c>
      <c r="G5736" s="62" t="s">
        <v>13633</v>
      </c>
      <c r="H5736" s="62">
        <v>4</v>
      </c>
      <c r="I5736" s="62">
        <v>7</v>
      </c>
      <c r="J5736" s="70">
        <v>10</v>
      </c>
      <c r="K5736" s="71">
        <v>666400</v>
      </c>
      <c r="L5736" s="72" t="s">
        <v>1760</v>
      </c>
      <c r="M5736" s="72" t="s">
        <v>254</v>
      </c>
    </row>
    <row r="5737" spans="1:13" s="3" customFormat="1" ht="12.75" x14ac:dyDescent="0.2">
      <c r="A5737" s="62" t="s">
        <v>25</v>
      </c>
      <c r="B5737" s="62" t="s">
        <v>431</v>
      </c>
      <c r="C5737" s="63">
        <v>10</v>
      </c>
      <c r="D5737" s="64" t="s">
        <v>13375</v>
      </c>
      <c r="E5737" s="64" t="s">
        <v>5031</v>
      </c>
      <c r="F5737" s="65">
        <v>15121504</v>
      </c>
      <c r="G5737" s="64" t="s">
        <v>13633</v>
      </c>
      <c r="H5737" s="64">
        <v>4</v>
      </c>
      <c r="I5737" s="64">
        <v>7</v>
      </c>
      <c r="J5737" s="66">
        <v>8</v>
      </c>
      <c r="K5737" s="67">
        <v>904400</v>
      </c>
      <c r="L5737" s="68" t="s">
        <v>1760</v>
      </c>
      <c r="M5737" s="68" t="s">
        <v>254</v>
      </c>
    </row>
    <row r="5738" spans="1:13" s="3" customFormat="1" ht="12.75" x14ac:dyDescent="0.2">
      <c r="A5738" s="62" t="s">
        <v>25</v>
      </c>
      <c r="B5738" s="62" t="s">
        <v>431</v>
      </c>
      <c r="C5738" s="63">
        <v>10</v>
      </c>
      <c r="D5738" s="62" t="s">
        <v>13375</v>
      </c>
      <c r="E5738" s="62" t="s">
        <v>5032</v>
      </c>
      <c r="F5738" s="69">
        <v>15121520</v>
      </c>
      <c r="G5738" s="62" t="s">
        <v>13633</v>
      </c>
      <c r="H5738" s="62">
        <v>4</v>
      </c>
      <c r="I5738" s="62">
        <v>7</v>
      </c>
      <c r="J5738" s="70">
        <v>2</v>
      </c>
      <c r="K5738" s="71">
        <v>110314</v>
      </c>
      <c r="L5738" s="72" t="s">
        <v>15</v>
      </c>
      <c r="M5738" s="72" t="s">
        <v>254</v>
      </c>
    </row>
    <row r="5739" spans="1:13" s="3" customFormat="1" ht="12.75" x14ac:dyDescent="0.2">
      <c r="A5739" s="62" t="s">
        <v>25</v>
      </c>
      <c r="B5739" s="62" t="s">
        <v>431</v>
      </c>
      <c r="C5739" s="63">
        <v>10</v>
      </c>
      <c r="D5739" s="64" t="s">
        <v>13375</v>
      </c>
      <c r="E5739" s="64" t="s">
        <v>5033</v>
      </c>
      <c r="F5739" s="65">
        <v>15121520</v>
      </c>
      <c r="G5739" s="64" t="s">
        <v>13633</v>
      </c>
      <c r="H5739" s="64">
        <v>4</v>
      </c>
      <c r="I5739" s="64">
        <v>7</v>
      </c>
      <c r="J5739" s="66">
        <v>2</v>
      </c>
      <c r="K5739" s="67">
        <v>218174</v>
      </c>
      <c r="L5739" s="68" t="s">
        <v>15</v>
      </c>
      <c r="M5739" s="68" t="s">
        <v>254</v>
      </c>
    </row>
    <row r="5740" spans="1:13" s="3" customFormat="1" ht="12.75" x14ac:dyDescent="0.2">
      <c r="A5740" s="62" t="s">
        <v>25</v>
      </c>
      <c r="B5740" s="62" t="s">
        <v>431</v>
      </c>
      <c r="C5740" s="63">
        <v>10</v>
      </c>
      <c r="D5740" s="62" t="s">
        <v>13375</v>
      </c>
      <c r="E5740" s="62" t="s">
        <v>5034</v>
      </c>
      <c r="F5740" s="69">
        <v>15121520</v>
      </c>
      <c r="G5740" s="62" t="s">
        <v>13633</v>
      </c>
      <c r="H5740" s="62">
        <v>4</v>
      </c>
      <c r="I5740" s="62">
        <v>7</v>
      </c>
      <c r="J5740" s="70">
        <v>5</v>
      </c>
      <c r="K5740" s="71">
        <v>735420</v>
      </c>
      <c r="L5740" s="72" t="s">
        <v>1760</v>
      </c>
      <c r="M5740" s="72" t="s">
        <v>254</v>
      </c>
    </row>
    <row r="5741" spans="1:13" s="3" customFormat="1" ht="12.75" x14ac:dyDescent="0.2">
      <c r="A5741" s="62" t="s">
        <v>25</v>
      </c>
      <c r="B5741" s="62" t="s">
        <v>431</v>
      </c>
      <c r="C5741" s="63">
        <v>10</v>
      </c>
      <c r="D5741" s="64" t="s">
        <v>13375</v>
      </c>
      <c r="E5741" s="64" t="s">
        <v>5035</v>
      </c>
      <c r="F5741" s="65">
        <v>15121520</v>
      </c>
      <c r="G5741" s="64" t="s">
        <v>13633</v>
      </c>
      <c r="H5741" s="64">
        <v>4</v>
      </c>
      <c r="I5741" s="64">
        <v>7</v>
      </c>
      <c r="J5741" s="66">
        <v>10</v>
      </c>
      <c r="K5741" s="67">
        <v>1011500</v>
      </c>
      <c r="L5741" s="68" t="s">
        <v>15</v>
      </c>
      <c r="M5741" s="68" t="s">
        <v>254</v>
      </c>
    </row>
    <row r="5742" spans="1:13" s="3" customFormat="1" ht="12.75" x14ac:dyDescent="0.2">
      <c r="A5742" s="62" t="s">
        <v>25</v>
      </c>
      <c r="B5742" s="62" t="s">
        <v>431</v>
      </c>
      <c r="C5742" s="63">
        <v>10</v>
      </c>
      <c r="D5742" s="62" t="s">
        <v>13375</v>
      </c>
      <c r="E5742" s="62" t="s">
        <v>5036</v>
      </c>
      <c r="F5742" s="69">
        <v>15121501</v>
      </c>
      <c r="G5742" s="62" t="s">
        <v>13633</v>
      </c>
      <c r="H5742" s="62">
        <v>4</v>
      </c>
      <c r="I5742" s="62">
        <v>7</v>
      </c>
      <c r="J5742" s="70">
        <v>10</v>
      </c>
      <c r="K5742" s="71">
        <v>249900</v>
      </c>
      <c r="L5742" s="72" t="s">
        <v>15</v>
      </c>
      <c r="M5742" s="72" t="s">
        <v>254</v>
      </c>
    </row>
    <row r="5743" spans="1:13" s="3" customFormat="1" ht="12.75" x14ac:dyDescent="0.2">
      <c r="A5743" s="62" t="s">
        <v>25</v>
      </c>
      <c r="B5743" s="62" t="s">
        <v>221</v>
      </c>
      <c r="C5743" s="63">
        <v>10</v>
      </c>
      <c r="D5743" s="64" t="s">
        <v>13382</v>
      </c>
      <c r="E5743" s="64" t="s">
        <v>5037</v>
      </c>
      <c r="F5743" s="65">
        <v>31201610</v>
      </c>
      <c r="G5743" s="64" t="s">
        <v>13633</v>
      </c>
      <c r="H5743" s="64">
        <v>4</v>
      </c>
      <c r="I5743" s="64">
        <v>7</v>
      </c>
      <c r="J5743" s="66">
        <v>8</v>
      </c>
      <c r="K5743" s="67">
        <v>714000</v>
      </c>
      <c r="L5743" s="68" t="s">
        <v>15</v>
      </c>
      <c r="M5743" s="68" t="s">
        <v>254</v>
      </c>
    </row>
    <row r="5744" spans="1:13" s="3" customFormat="1" ht="12.75" x14ac:dyDescent="0.2">
      <c r="A5744" s="62" t="s">
        <v>25</v>
      </c>
      <c r="B5744" s="62" t="s">
        <v>221</v>
      </c>
      <c r="C5744" s="63">
        <v>10</v>
      </c>
      <c r="D5744" s="62" t="s">
        <v>13382</v>
      </c>
      <c r="E5744" s="62" t="s">
        <v>5038</v>
      </c>
      <c r="F5744" s="69">
        <v>31201601</v>
      </c>
      <c r="G5744" s="62" t="s">
        <v>13633</v>
      </c>
      <c r="H5744" s="62">
        <v>4</v>
      </c>
      <c r="I5744" s="62">
        <v>7</v>
      </c>
      <c r="J5744" s="70">
        <v>7</v>
      </c>
      <c r="K5744" s="71">
        <v>3748500</v>
      </c>
      <c r="L5744" s="72" t="s">
        <v>15</v>
      </c>
      <c r="M5744" s="72" t="s">
        <v>254</v>
      </c>
    </row>
    <row r="5745" spans="1:13" s="3" customFormat="1" ht="12.75" x14ac:dyDescent="0.2">
      <c r="A5745" s="62" t="s">
        <v>25</v>
      </c>
      <c r="B5745" s="62" t="s">
        <v>221</v>
      </c>
      <c r="C5745" s="63">
        <v>10</v>
      </c>
      <c r="D5745" s="64" t="s">
        <v>13382</v>
      </c>
      <c r="E5745" s="64" t="s">
        <v>5039</v>
      </c>
      <c r="F5745" s="65">
        <v>31201601</v>
      </c>
      <c r="G5745" s="64" t="s">
        <v>13633</v>
      </c>
      <c r="H5745" s="64">
        <v>4</v>
      </c>
      <c r="I5745" s="64">
        <v>7</v>
      </c>
      <c r="J5745" s="66">
        <v>10</v>
      </c>
      <c r="K5745" s="67">
        <v>535500</v>
      </c>
      <c r="L5745" s="68" t="s">
        <v>15</v>
      </c>
      <c r="M5745" s="68" t="s">
        <v>254</v>
      </c>
    </row>
    <row r="5746" spans="1:13" s="3" customFormat="1" ht="12.75" x14ac:dyDescent="0.2">
      <c r="A5746" s="62" t="s">
        <v>25</v>
      </c>
      <c r="B5746" s="62" t="s">
        <v>221</v>
      </c>
      <c r="C5746" s="63">
        <v>10</v>
      </c>
      <c r="D5746" s="62" t="s">
        <v>13382</v>
      </c>
      <c r="E5746" s="62" t="s">
        <v>5040</v>
      </c>
      <c r="F5746" s="69">
        <v>31201600</v>
      </c>
      <c r="G5746" s="62" t="s">
        <v>13633</v>
      </c>
      <c r="H5746" s="62">
        <v>4</v>
      </c>
      <c r="I5746" s="62">
        <v>7</v>
      </c>
      <c r="J5746" s="70">
        <v>10</v>
      </c>
      <c r="K5746" s="71">
        <v>773500</v>
      </c>
      <c r="L5746" s="72" t="s">
        <v>15</v>
      </c>
      <c r="M5746" s="72" t="s">
        <v>254</v>
      </c>
    </row>
    <row r="5747" spans="1:13" s="3" customFormat="1" ht="12.75" x14ac:dyDescent="0.2">
      <c r="A5747" s="62" t="s">
        <v>25</v>
      </c>
      <c r="B5747" s="62" t="s">
        <v>221</v>
      </c>
      <c r="C5747" s="63">
        <v>10</v>
      </c>
      <c r="D5747" s="64" t="s">
        <v>13382</v>
      </c>
      <c r="E5747" s="64" t="s">
        <v>5041</v>
      </c>
      <c r="F5747" s="65">
        <v>31201610</v>
      </c>
      <c r="G5747" s="64" t="s">
        <v>13633</v>
      </c>
      <c r="H5747" s="64">
        <v>4</v>
      </c>
      <c r="I5747" s="64">
        <v>7</v>
      </c>
      <c r="J5747" s="66">
        <v>5</v>
      </c>
      <c r="K5747" s="67">
        <v>38675</v>
      </c>
      <c r="L5747" s="68" t="s">
        <v>15</v>
      </c>
      <c r="M5747" s="68" t="s">
        <v>254</v>
      </c>
    </row>
    <row r="5748" spans="1:13" s="3" customFormat="1" ht="12.75" x14ac:dyDescent="0.2">
      <c r="A5748" s="62" t="s">
        <v>25</v>
      </c>
      <c r="B5748" s="62" t="s">
        <v>221</v>
      </c>
      <c r="C5748" s="63">
        <v>10</v>
      </c>
      <c r="D5748" s="62" t="s">
        <v>13382</v>
      </c>
      <c r="E5748" s="62" t="s">
        <v>5042</v>
      </c>
      <c r="F5748" s="69">
        <v>31201610</v>
      </c>
      <c r="G5748" s="62" t="s">
        <v>13633</v>
      </c>
      <c r="H5748" s="62">
        <v>4</v>
      </c>
      <c r="I5748" s="62">
        <v>7</v>
      </c>
      <c r="J5748" s="70">
        <v>8</v>
      </c>
      <c r="K5748" s="71">
        <v>714000</v>
      </c>
      <c r="L5748" s="72" t="s">
        <v>1760</v>
      </c>
      <c r="M5748" s="72" t="s">
        <v>254</v>
      </c>
    </row>
    <row r="5749" spans="1:13" s="3" customFormat="1" ht="12.75" x14ac:dyDescent="0.2">
      <c r="A5749" s="62" t="s">
        <v>25</v>
      </c>
      <c r="B5749" s="62" t="s">
        <v>221</v>
      </c>
      <c r="C5749" s="63">
        <v>10</v>
      </c>
      <c r="D5749" s="64" t="s">
        <v>13382</v>
      </c>
      <c r="E5749" s="64" t="s">
        <v>5043</v>
      </c>
      <c r="F5749" s="65">
        <v>31201601</v>
      </c>
      <c r="G5749" s="64" t="s">
        <v>13633</v>
      </c>
      <c r="H5749" s="64">
        <v>4</v>
      </c>
      <c r="I5749" s="64">
        <v>7</v>
      </c>
      <c r="J5749" s="66">
        <v>1</v>
      </c>
      <c r="K5749" s="67">
        <v>416618</v>
      </c>
      <c r="L5749" s="68" t="s">
        <v>15</v>
      </c>
      <c r="M5749" s="68" t="s">
        <v>254</v>
      </c>
    </row>
    <row r="5750" spans="1:13" s="3" customFormat="1" ht="12.75" x14ac:dyDescent="0.2">
      <c r="A5750" s="62" t="s">
        <v>25</v>
      </c>
      <c r="B5750" s="62" t="s">
        <v>221</v>
      </c>
      <c r="C5750" s="63">
        <v>10</v>
      </c>
      <c r="D5750" s="62" t="s">
        <v>13382</v>
      </c>
      <c r="E5750" s="62" t="s">
        <v>5044</v>
      </c>
      <c r="F5750" s="69">
        <v>31201600</v>
      </c>
      <c r="G5750" s="62" t="s">
        <v>13633</v>
      </c>
      <c r="H5750" s="62">
        <v>4</v>
      </c>
      <c r="I5750" s="62">
        <v>7</v>
      </c>
      <c r="J5750" s="70">
        <v>6</v>
      </c>
      <c r="K5750" s="71">
        <v>7140000</v>
      </c>
      <c r="L5750" s="72" t="s">
        <v>15</v>
      </c>
      <c r="M5750" s="72" t="s">
        <v>254</v>
      </c>
    </row>
    <row r="5751" spans="1:13" s="3" customFormat="1" ht="12.75" x14ac:dyDescent="0.2">
      <c r="A5751" s="62" t="s">
        <v>25</v>
      </c>
      <c r="B5751" s="62" t="s">
        <v>221</v>
      </c>
      <c r="C5751" s="63">
        <v>10</v>
      </c>
      <c r="D5751" s="64" t="s">
        <v>13382</v>
      </c>
      <c r="E5751" s="64" t="s">
        <v>5045</v>
      </c>
      <c r="F5751" s="65">
        <v>31201600</v>
      </c>
      <c r="G5751" s="64" t="s">
        <v>13633</v>
      </c>
      <c r="H5751" s="64">
        <v>4</v>
      </c>
      <c r="I5751" s="64">
        <v>7</v>
      </c>
      <c r="J5751" s="66">
        <v>8</v>
      </c>
      <c r="K5751" s="67">
        <v>9520000</v>
      </c>
      <c r="L5751" s="68" t="s">
        <v>15</v>
      </c>
      <c r="M5751" s="68" t="s">
        <v>254</v>
      </c>
    </row>
    <row r="5752" spans="1:13" s="3" customFormat="1" ht="12.75" x14ac:dyDescent="0.2">
      <c r="A5752" s="62" t="s">
        <v>25</v>
      </c>
      <c r="B5752" s="62" t="s">
        <v>221</v>
      </c>
      <c r="C5752" s="63">
        <v>10</v>
      </c>
      <c r="D5752" s="62" t="s">
        <v>13382</v>
      </c>
      <c r="E5752" s="62" t="s">
        <v>5046</v>
      </c>
      <c r="F5752" s="69">
        <v>31201600</v>
      </c>
      <c r="G5752" s="62" t="s">
        <v>13633</v>
      </c>
      <c r="H5752" s="62">
        <v>4</v>
      </c>
      <c r="I5752" s="62">
        <v>7</v>
      </c>
      <c r="J5752" s="70">
        <v>8</v>
      </c>
      <c r="K5752" s="71">
        <v>9520000</v>
      </c>
      <c r="L5752" s="72" t="s">
        <v>15</v>
      </c>
      <c r="M5752" s="72" t="s">
        <v>254</v>
      </c>
    </row>
    <row r="5753" spans="1:13" s="3" customFormat="1" ht="12.75" x14ac:dyDescent="0.2">
      <c r="A5753" s="62" t="s">
        <v>25</v>
      </c>
      <c r="B5753" s="62" t="s">
        <v>221</v>
      </c>
      <c r="C5753" s="63">
        <v>10</v>
      </c>
      <c r="D5753" s="64" t="s">
        <v>13382</v>
      </c>
      <c r="E5753" s="64" t="s">
        <v>5047</v>
      </c>
      <c r="F5753" s="65">
        <v>31201600</v>
      </c>
      <c r="G5753" s="64" t="s">
        <v>13633</v>
      </c>
      <c r="H5753" s="64">
        <v>4</v>
      </c>
      <c r="I5753" s="64">
        <v>7</v>
      </c>
      <c r="J5753" s="66">
        <v>6</v>
      </c>
      <c r="K5753" s="67">
        <v>7140000</v>
      </c>
      <c r="L5753" s="68" t="s">
        <v>15</v>
      </c>
      <c r="M5753" s="68" t="s">
        <v>254</v>
      </c>
    </row>
    <row r="5754" spans="1:13" s="3" customFormat="1" ht="12.75" x14ac:dyDescent="0.2">
      <c r="A5754" s="62" t="s">
        <v>25</v>
      </c>
      <c r="B5754" s="62" t="s">
        <v>221</v>
      </c>
      <c r="C5754" s="63">
        <v>10</v>
      </c>
      <c r="D5754" s="62" t="s">
        <v>13382</v>
      </c>
      <c r="E5754" s="62" t="s">
        <v>5048</v>
      </c>
      <c r="F5754" s="69">
        <v>31201600</v>
      </c>
      <c r="G5754" s="62" t="s">
        <v>13633</v>
      </c>
      <c r="H5754" s="62">
        <v>4</v>
      </c>
      <c r="I5754" s="62">
        <v>7</v>
      </c>
      <c r="J5754" s="70">
        <v>6</v>
      </c>
      <c r="K5754" s="71">
        <v>7140000</v>
      </c>
      <c r="L5754" s="72" t="s">
        <v>15</v>
      </c>
      <c r="M5754" s="72" t="s">
        <v>254</v>
      </c>
    </row>
    <row r="5755" spans="1:13" s="3" customFormat="1" ht="12.75" x14ac:dyDescent="0.2">
      <c r="A5755" s="62" t="s">
        <v>25</v>
      </c>
      <c r="B5755" s="62" t="s">
        <v>221</v>
      </c>
      <c r="C5755" s="63">
        <v>10</v>
      </c>
      <c r="D5755" s="64" t="s">
        <v>13382</v>
      </c>
      <c r="E5755" s="64" t="s">
        <v>5049</v>
      </c>
      <c r="F5755" s="65">
        <v>31201601</v>
      </c>
      <c r="G5755" s="64" t="s">
        <v>13633</v>
      </c>
      <c r="H5755" s="64">
        <v>4</v>
      </c>
      <c r="I5755" s="64">
        <v>7</v>
      </c>
      <c r="J5755" s="66">
        <v>2</v>
      </c>
      <c r="K5755" s="67">
        <v>1547000</v>
      </c>
      <c r="L5755" s="68" t="s">
        <v>15</v>
      </c>
      <c r="M5755" s="68" t="s">
        <v>254</v>
      </c>
    </row>
    <row r="5756" spans="1:13" s="3" customFormat="1" ht="12.75" x14ac:dyDescent="0.2">
      <c r="A5756" s="62" t="s">
        <v>25</v>
      </c>
      <c r="B5756" s="62" t="s">
        <v>877</v>
      </c>
      <c r="C5756" s="63">
        <v>10</v>
      </c>
      <c r="D5756" s="62" t="s">
        <v>13496</v>
      </c>
      <c r="E5756" s="62" t="s">
        <v>5050</v>
      </c>
      <c r="F5756" s="69">
        <v>26121520</v>
      </c>
      <c r="G5756" s="62" t="s">
        <v>13633</v>
      </c>
      <c r="H5756" s="62">
        <v>4</v>
      </c>
      <c r="I5756" s="62">
        <v>7</v>
      </c>
      <c r="J5756" s="70">
        <v>2</v>
      </c>
      <c r="K5756" s="71">
        <v>83300</v>
      </c>
      <c r="L5756" s="72" t="s">
        <v>15</v>
      </c>
      <c r="M5756" s="72" t="s">
        <v>254</v>
      </c>
    </row>
    <row r="5757" spans="1:13" s="3" customFormat="1" ht="12.75" x14ac:dyDescent="0.2">
      <c r="A5757" s="62" t="s">
        <v>25</v>
      </c>
      <c r="B5757" s="62" t="s">
        <v>877</v>
      </c>
      <c r="C5757" s="63">
        <v>10</v>
      </c>
      <c r="D5757" s="64" t="s">
        <v>13496</v>
      </c>
      <c r="E5757" s="64" t="s">
        <v>5051</v>
      </c>
      <c r="F5757" s="65">
        <v>26121520</v>
      </c>
      <c r="G5757" s="64" t="s">
        <v>13633</v>
      </c>
      <c r="H5757" s="64">
        <v>4</v>
      </c>
      <c r="I5757" s="64">
        <v>7</v>
      </c>
      <c r="J5757" s="66">
        <v>10</v>
      </c>
      <c r="K5757" s="67">
        <v>535500</v>
      </c>
      <c r="L5757" s="68" t="s">
        <v>15</v>
      </c>
      <c r="M5757" s="68" t="s">
        <v>254</v>
      </c>
    </row>
    <row r="5758" spans="1:13" s="3" customFormat="1" ht="12.75" x14ac:dyDescent="0.2">
      <c r="A5758" s="62" t="s">
        <v>25</v>
      </c>
      <c r="B5758" s="62" t="s">
        <v>877</v>
      </c>
      <c r="C5758" s="63">
        <v>10</v>
      </c>
      <c r="D5758" s="62" t="s">
        <v>13496</v>
      </c>
      <c r="E5758" s="62" t="s">
        <v>5052</v>
      </c>
      <c r="F5758" s="69">
        <v>31152203</v>
      </c>
      <c r="G5758" s="62" t="s">
        <v>13633</v>
      </c>
      <c r="H5758" s="62">
        <v>4</v>
      </c>
      <c r="I5758" s="62">
        <v>7</v>
      </c>
      <c r="J5758" s="70">
        <v>18</v>
      </c>
      <c r="K5758" s="71">
        <v>963900</v>
      </c>
      <c r="L5758" s="72" t="s">
        <v>15</v>
      </c>
      <c r="M5758" s="72" t="s">
        <v>254</v>
      </c>
    </row>
    <row r="5759" spans="1:13" s="3" customFormat="1" ht="12.75" x14ac:dyDescent="0.2">
      <c r="A5759" s="62" t="s">
        <v>25</v>
      </c>
      <c r="B5759" s="62" t="s">
        <v>877</v>
      </c>
      <c r="C5759" s="63">
        <v>10</v>
      </c>
      <c r="D5759" s="64" t="s">
        <v>13496</v>
      </c>
      <c r="E5759" s="64" t="s">
        <v>5053</v>
      </c>
      <c r="F5759" s="65">
        <v>31152203</v>
      </c>
      <c r="G5759" s="64" t="s">
        <v>13633</v>
      </c>
      <c r="H5759" s="64">
        <v>4</v>
      </c>
      <c r="I5759" s="64">
        <v>7</v>
      </c>
      <c r="J5759" s="66">
        <v>20</v>
      </c>
      <c r="K5759" s="67">
        <v>4284000</v>
      </c>
      <c r="L5759" s="68" t="s">
        <v>15</v>
      </c>
      <c r="M5759" s="68" t="s">
        <v>254</v>
      </c>
    </row>
    <row r="5760" spans="1:13" s="3" customFormat="1" ht="12.75" x14ac:dyDescent="0.2">
      <c r="A5760" s="62" t="s">
        <v>25</v>
      </c>
      <c r="B5760" s="62" t="s">
        <v>877</v>
      </c>
      <c r="C5760" s="63">
        <v>10</v>
      </c>
      <c r="D5760" s="62" t="s">
        <v>13496</v>
      </c>
      <c r="E5760" s="62" t="s">
        <v>5054</v>
      </c>
      <c r="F5760" s="69">
        <v>26121520</v>
      </c>
      <c r="G5760" s="62" t="s">
        <v>13633</v>
      </c>
      <c r="H5760" s="62">
        <v>4</v>
      </c>
      <c r="I5760" s="62">
        <v>7</v>
      </c>
      <c r="J5760" s="70">
        <v>2</v>
      </c>
      <c r="K5760" s="71">
        <v>595000</v>
      </c>
      <c r="L5760" s="72" t="s">
        <v>15</v>
      </c>
      <c r="M5760" s="72" t="s">
        <v>254</v>
      </c>
    </row>
    <row r="5761" spans="1:13" s="3" customFormat="1" ht="12.75" x14ac:dyDescent="0.2">
      <c r="A5761" s="62" t="s">
        <v>25</v>
      </c>
      <c r="B5761" s="62" t="s">
        <v>1785</v>
      </c>
      <c r="C5761" s="63">
        <v>10</v>
      </c>
      <c r="D5761" s="64" t="s">
        <v>13544</v>
      </c>
      <c r="E5761" s="64" t="s">
        <v>5055</v>
      </c>
      <c r="F5761" s="65">
        <v>12352104</v>
      </c>
      <c r="G5761" s="64" t="s">
        <v>13633</v>
      </c>
      <c r="H5761" s="64">
        <v>4</v>
      </c>
      <c r="I5761" s="64">
        <v>7</v>
      </c>
      <c r="J5761" s="66">
        <v>20</v>
      </c>
      <c r="K5761" s="67">
        <v>476000</v>
      </c>
      <c r="L5761" s="68" t="s">
        <v>1760</v>
      </c>
      <c r="M5761" s="68" t="s">
        <v>254</v>
      </c>
    </row>
    <row r="5762" spans="1:13" s="3" customFormat="1" ht="12.75" x14ac:dyDescent="0.2">
      <c r="A5762" s="62" t="s">
        <v>25</v>
      </c>
      <c r="B5762" s="62" t="s">
        <v>1785</v>
      </c>
      <c r="C5762" s="63">
        <v>10</v>
      </c>
      <c r="D5762" s="62" t="s">
        <v>13544</v>
      </c>
      <c r="E5762" s="62" t="s">
        <v>5056</v>
      </c>
      <c r="F5762" s="69">
        <v>12352104</v>
      </c>
      <c r="G5762" s="62" t="s">
        <v>13633</v>
      </c>
      <c r="H5762" s="62">
        <v>4</v>
      </c>
      <c r="I5762" s="62">
        <v>7</v>
      </c>
      <c r="J5762" s="70">
        <v>4</v>
      </c>
      <c r="K5762" s="71">
        <v>1190000</v>
      </c>
      <c r="L5762" s="72" t="s">
        <v>1760</v>
      </c>
      <c r="M5762" s="72" t="s">
        <v>254</v>
      </c>
    </row>
    <row r="5763" spans="1:13" s="3" customFormat="1" ht="12.75" x14ac:dyDescent="0.2">
      <c r="A5763" s="62" t="s">
        <v>25</v>
      </c>
      <c r="B5763" s="62" t="s">
        <v>1785</v>
      </c>
      <c r="C5763" s="63">
        <v>10</v>
      </c>
      <c r="D5763" s="64" t="s">
        <v>13544</v>
      </c>
      <c r="E5763" s="64" t="s">
        <v>5057</v>
      </c>
      <c r="F5763" s="65">
        <v>12352104</v>
      </c>
      <c r="G5763" s="64" t="s">
        <v>13633</v>
      </c>
      <c r="H5763" s="64">
        <v>4</v>
      </c>
      <c r="I5763" s="64">
        <v>7</v>
      </c>
      <c r="J5763" s="66">
        <v>150</v>
      </c>
      <c r="K5763" s="67">
        <v>7497000</v>
      </c>
      <c r="L5763" s="68" t="s">
        <v>1760</v>
      </c>
      <c r="M5763" s="68" t="s">
        <v>254</v>
      </c>
    </row>
    <row r="5764" spans="1:13" s="3" customFormat="1" ht="12.75" x14ac:dyDescent="0.2">
      <c r="A5764" s="62" t="s">
        <v>25</v>
      </c>
      <c r="B5764" s="62" t="s">
        <v>877</v>
      </c>
      <c r="C5764" s="63">
        <v>10</v>
      </c>
      <c r="D5764" s="62" t="s">
        <v>13496</v>
      </c>
      <c r="E5764" s="62" t="s">
        <v>5058</v>
      </c>
      <c r="F5764" s="69">
        <v>26121520</v>
      </c>
      <c r="G5764" s="62" t="s">
        <v>13633</v>
      </c>
      <c r="H5764" s="62">
        <v>4</v>
      </c>
      <c r="I5764" s="62">
        <v>7</v>
      </c>
      <c r="J5764" s="70">
        <v>2</v>
      </c>
      <c r="K5764" s="71">
        <v>595000</v>
      </c>
      <c r="L5764" s="72" t="s">
        <v>15</v>
      </c>
      <c r="M5764" s="72" t="s">
        <v>254</v>
      </c>
    </row>
    <row r="5765" spans="1:13" s="3" customFormat="1" ht="12.75" x14ac:dyDescent="0.2">
      <c r="A5765" s="62" t="s">
        <v>25</v>
      </c>
      <c r="B5765" s="62" t="s">
        <v>857</v>
      </c>
      <c r="C5765" s="63">
        <v>10</v>
      </c>
      <c r="D5765" s="64" t="s">
        <v>13476</v>
      </c>
      <c r="E5765" s="64" t="s">
        <v>5059</v>
      </c>
      <c r="F5765" s="65">
        <v>25174800</v>
      </c>
      <c r="G5765" s="64" t="s">
        <v>13633</v>
      </c>
      <c r="H5765" s="64">
        <v>4</v>
      </c>
      <c r="I5765" s="64">
        <v>7</v>
      </c>
      <c r="J5765" s="66">
        <v>1</v>
      </c>
      <c r="K5765" s="67">
        <v>1309200</v>
      </c>
      <c r="L5765" s="68" t="s">
        <v>15</v>
      </c>
      <c r="M5765" s="68" t="s">
        <v>254</v>
      </c>
    </row>
    <row r="5766" spans="1:13" s="3" customFormat="1" ht="12.75" x14ac:dyDescent="0.2">
      <c r="A5766" s="62" t="s">
        <v>25</v>
      </c>
      <c r="B5766" s="62" t="s">
        <v>877</v>
      </c>
      <c r="C5766" s="63">
        <v>10</v>
      </c>
      <c r="D5766" s="62" t="s">
        <v>13496</v>
      </c>
      <c r="E5766" s="62" t="s">
        <v>5060</v>
      </c>
      <c r="F5766" s="69">
        <v>30102006</v>
      </c>
      <c r="G5766" s="62" t="s">
        <v>13633</v>
      </c>
      <c r="H5766" s="62">
        <v>4</v>
      </c>
      <c r="I5766" s="62">
        <v>7</v>
      </c>
      <c r="J5766" s="70">
        <v>50</v>
      </c>
      <c r="K5766" s="71">
        <v>1487500</v>
      </c>
      <c r="L5766" s="72" t="s">
        <v>15</v>
      </c>
      <c r="M5766" s="72" t="s">
        <v>254</v>
      </c>
    </row>
    <row r="5767" spans="1:13" s="3" customFormat="1" ht="12.75" x14ac:dyDescent="0.2">
      <c r="A5767" s="62" t="s">
        <v>25</v>
      </c>
      <c r="B5767" s="62" t="s">
        <v>877</v>
      </c>
      <c r="C5767" s="63">
        <v>10</v>
      </c>
      <c r="D5767" s="64" t="s">
        <v>13496</v>
      </c>
      <c r="E5767" s="64" t="s">
        <v>5061</v>
      </c>
      <c r="F5767" s="65">
        <v>30102006</v>
      </c>
      <c r="G5767" s="64" t="s">
        <v>13633</v>
      </c>
      <c r="H5767" s="64">
        <v>4</v>
      </c>
      <c r="I5767" s="64">
        <v>7</v>
      </c>
      <c r="J5767" s="66">
        <v>100</v>
      </c>
      <c r="K5767" s="67">
        <v>7735000</v>
      </c>
      <c r="L5767" s="68" t="s">
        <v>15</v>
      </c>
      <c r="M5767" s="68" t="s">
        <v>254</v>
      </c>
    </row>
    <row r="5768" spans="1:13" s="3" customFormat="1" ht="12.75" x14ac:dyDescent="0.2">
      <c r="A5768" s="62" t="s">
        <v>25</v>
      </c>
      <c r="B5768" s="62" t="s">
        <v>221</v>
      </c>
      <c r="C5768" s="63">
        <v>10</v>
      </c>
      <c r="D5768" s="62" t="s">
        <v>13382</v>
      </c>
      <c r="E5768" s="62" t="s">
        <v>5062</v>
      </c>
      <c r="F5768" s="69">
        <v>15121807</v>
      </c>
      <c r="G5768" s="62" t="s">
        <v>13633</v>
      </c>
      <c r="H5768" s="62">
        <v>4</v>
      </c>
      <c r="I5768" s="62">
        <v>7</v>
      </c>
      <c r="J5768" s="70">
        <v>10</v>
      </c>
      <c r="K5768" s="71">
        <v>1011500</v>
      </c>
      <c r="L5768" s="72" t="s">
        <v>1760</v>
      </c>
      <c r="M5768" s="72" t="s">
        <v>254</v>
      </c>
    </row>
    <row r="5769" spans="1:13" s="3" customFormat="1" ht="12.75" x14ac:dyDescent="0.2">
      <c r="A5769" s="62" t="s">
        <v>25</v>
      </c>
      <c r="B5769" s="62" t="s">
        <v>221</v>
      </c>
      <c r="C5769" s="63">
        <v>10</v>
      </c>
      <c r="D5769" s="64" t="s">
        <v>13382</v>
      </c>
      <c r="E5769" s="64" t="s">
        <v>5063</v>
      </c>
      <c r="F5769" s="65">
        <v>15121802</v>
      </c>
      <c r="G5769" s="64" t="s">
        <v>13633</v>
      </c>
      <c r="H5769" s="64">
        <v>4</v>
      </c>
      <c r="I5769" s="64">
        <v>7</v>
      </c>
      <c r="J5769" s="66">
        <v>7</v>
      </c>
      <c r="K5769" s="67">
        <v>541450</v>
      </c>
      <c r="L5769" s="68" t="s">
        <v>15</v>
      </c>
      <c r="M5769" s="68" t="s">
        <v>254</v>
      </c>
    </row>
    <row r="5770" spans="1:13" s="3" customFormat="1" ht="12.75" x14ac:dyDescent="0.2">
      <c r="A5770" s="62" t="s">
        <v>25</v>
      </c>
      <c r="B5770" s="62" t="s">
        <v>219</v>
      </c>
      <c r="C5770" s="63">
        <v>10</v>
      </c>
      <c r="D5770" s="62" t="s">
        <v>13379</v>
      </c>
      <c r="E5770" s="62" t="s">
        <v>5064</v>
      </c>
      <c r="F5770" s="69">
        <v>31191500</v>
      </c>
      <c r="G5770" s="62" t="s">
        <v>13633</v>
      </c>
      <c r="H5770" s="62">
        <v>4</v>
      </c>
      <c r="I5770" s="62">
        <v>7</v>
      </c>
      <c r="J5770" s="70">
        <v>1</v>
      </c>
      <c r="K5770" s="71">
        <v>946050</v>
      </c>
      <c r="L5770" s="72" t="s">
        <v>15</v>
      </c>
      <c r="M5770" s="72" t="s">
        <v>254</v>
      </c>
    </row>
    <row r="5771" spans="1:13" s="3" customFormat="1" ht="12.75" x14ac:dyDescent="0.2">
      <c r="A5771" s="62" t="s">
        <v>25</v>
      </c>
      <c r="B5771" s="62" t="s">
        <v>219</v>
      </c>
      <c r="C5771" s="63">
        <v>10</v>
      </c>
      <c r="D5771" s="64" t="s">
        <v>13379</v>
      </c>
      <c r="E5771" s="64" t="s">
        <v>5065</v>
      </c>
      <c r="F5771" s="65">
        <v>31191500</v>
      </c>
      <c r="G5771" s="64" t="s">
        <v>13633</v>
      </c>
      <c r="H5771" s="64">
        <v>4</v>
      </c>
      <c r="I5771" s="64">
        <v>7</v>
      </c>
      <c r="J5771" s="66">
        <v>1</v>
      </c>
      <c r="K5771" s="67">
        <v>1130500</v>
      </c>
      <c r="L5771" s="68" t="s">
        <v>15</v>
      </c>
      <c r="M5771" s="68" t="s">
        <v>254</v>
      </c>
    </row>
    <row r="5772" spans="1:13" s="3" customFormat="1" ht="12.75" x14ac:dyDescent="0.2">
      <c r="A5772" s="62" t="s">
        <v>25</v>
      </c>
      <c r="B5772" s="62" t="s">
        <v>219</v>
      </c>
      <c r="C5772" s="63">
        <v>10</v>
      </c>
      <c r="D5772" s="62" t="s">
        <v>13379</v>
      </c>
      <c r="E5772" s="62" t="s">
        <v>5066</v>
      </c>
      <c r="F5772" s="69">
        <v>39121700</v>
      </c>
      <c r="G5772" s="62" t="s">
        <v>13633</v>
      </c>
      <c r="H5772" s="62">
        <v>4</v>
      </c>
      <c r="I5772" s="62">
        <v>7</v>
      </c>
      <c r="J5772" s="70">
        <v>400</v>
      </c>
      <c r="K5772" s="71">
        <v>166400</v>
      </c>
      <c r="L5772" s="72" t="s">
        <v>15</v>
      </c>
      <c r="M5772" s="72" t="s">
        <v>254</v>
      </c>
    </row>
    <row r="5773" spans="1:13" s="3" customFormat="1" ht="12.75" x14ac:dyDescent="0.2">
      <c r="A5773" s="62" t="s">
        <v>25</v>
      </c>
      <c r="B5773" s="62" t="s">
        <v>219</v>
      </c>
      <c r="C5773" s="63">
        <v>10</v>
      </c>
      <c r="D5773" s="64" t="s">
        <v>13379</v>
      </c>
      <c r="E5773" s="64" t="s">
        <v>5067</v>
      </c>
      <c r="F5773" s="65">
        <v>39121700</v>
      </c>
      <c r="G5773" s="64" t="s">
        <v>13633</v>
      </c>
      <c r="H5773" s="64">
        <v>4</v>
      </c>
      <c r="I5773" s="64">
        <v>7</v>
      </c>
      <c r="J5773" s="66">
        <v>250</v>
      </c>
      <c r="K5773" s="67">
        <v>119000</v>
      </c>
      <c r="L5773" s="68" t="s">
        <v>15</v>
      </c>
      <c r="M5773" s="68" t="s">
        <v>254</v>
      </c>
    </row>
    <row r="5774" spans="1:13" s="3" customFormat="1" ht="12.75" x14ac:dyDescent="0.2">
      <c r="A5774" s="62" t="s">
        <v>25</v>
      </c>
      <c r="B5774" s="62" t="s">
        <v>219</v>
      </c>
      <c r="C5774" s="63">
        <v>10</v>
      </c>
      <c r="D5774" s="62" t="s">
        <v>13379</v>
      </c>
      <c r="E5774" s="62" t="s">
        <v>5068</v>
      </c>
      <c r="F5774" s="69">
        <v>39121700</v>
      </c>
      <c r="G5774" s="62" t="s">
        <v>13633</v>
      </c>
      <c r="H5774" s="62">
        <v>4</v>
      </c>
      <c r="I5774" s="62">
        <v>7</v>
      </c>
      <c r="J5774" s="70">
        <v>400</v>
      </c>
      <c r="K5774" s="71">
        <v>238000</v>
      </c>
      <c r="L5774" s="72" t="s">
        <v>15</v>
      </c>
      <c r="M5774" s="72" t="s">
        <v>254</v>
      </c>
    </row>
    <row r="5775" spans="1:13" s="3" customFormat="1" ht="12.75" x14ac:dyDescent="0.2">
      <c r="A5775" s="62" t="s">
        <v>25</v>
      </c>
      <c r="B5775" s="62" t="s">
        <v>219</v>
      </c>
      <c r="C5775" s="63">
        <v>10</v>
      </c>
      <c r="D5775" s="64" t="s">
        <v>13379</v>
      </c>
      <c r="E5775" s="64" t="s">
        <v>5069</v>
      </c>
      <c r="F5775" s="65">
        <v>39121700</v>
      </c>
      <c r="G5775" s="64" t="s">
        <v>13633</v>
      </c>
      <c r="H5775" s="64">
        <v>4</v>
      </c>
      <c r="I5775" s="64">
        <v>7</v>
      </c>
      <c r="J5775" s="66">
        <v>250</v>
      </c>
      <c r="K5775" s="67">
        <v>148750</v>
      </c>
      <c r="L5775" s="68" t="s">
        <v>15</v>
      </c>
      <c r="M5775" s="68" t="s">
        <v>254</v>
      </c>
    </row>
    <row r="5776" spans="1:13" s="3" customFormat="1" ht="12.75" x14ac:dyDescent="0.2">
      <c r="A5776" s="62" t="s">
        <v>25</v>
      </c>
      <c r="B5776" s="62" t="s">
        <v>219</v>
      </c>
      <c r="C5776" s="63">
        <v>10</v>
      </c>
      <c r="D5776" s="62" t="s">
        <v>13379</v>
      </c>
      <c r="E5776" s="62" t="s">
        <v>5070</v>
      </c>
      <c r="F5776" s="69">
        <v>39121700</v>
      </c>
      <c r="G5776" s="62" t="s">
        <v>13633</v>
      </c>
      <c r="H5776" s="62">
        <v>4</v>
      </c>
      <c r="I5776" s="62">
        <v>7</v>
      </c>
      <c r="J5776" s="70">
        <v>600</v>
      </c>
      <c r="K5776" s="71">
        <v>142800</v>
      </c>
      <c r="L5776" s="72" t="s">
        <v>15</v>
      </c>
      <c r="M5776" s="72" t="s">
        <v>254</v>
      </c>
    </row>
    <row r="5777" spans="1:13" s="3" customFormat="1" ht="12.75" x14ac:dyDescent="0.2">
      <c r="A5777" s="62" t="s">
        <v>25</v>
      </c>
      <c r="B5777" s="62" t="s">
        <v>219</v>
      </c>
      <c r="C5777" s="63">
        <v>10</v>
      </c>
      <c r="D5777" s="64" t="s">
        <v>13379</v>
      </c>
      <c r="E5777" s="64" t="s">
        <v>5071</v>
      </c>
      <c r="F5777" s="65">
        <v>39121700</v>
      </c>
      <c r="G5777" s="64" t="s">
        <v>13633</v>
      </c>
      <c r="H5777" s="64">
        <v>4</v>
      </c>
      <c r="I5777" s="64">
        <v>7</v>
      </c>
      <c r="J5777" s="66">
        <v>251</v>
      </c>
      <c r="K5777" s="67">
        <v>5227075</v>
      </c>
      <c r="L5777" s="68" t="s">
        <v>15</v>
      </c>
      <c r="M5777" s="68" t="s">
        <v>254</v>
      </c>
    </row>
    <row r="5778" spans="1:13" s="3" customFormat="1" ht="12.75" x14ac:dyDescent="0.2">
      <c r="A5778" s="62" t="s">
        <v>25</v>
      </c>
      <c r="B5778" s="62" t="s">
        <v>219</v>
      </c>
      <c r="C5778" s="63">
        <v>10</v>
      </c>
      <c r="D5778" s="62" t="s">
        <v>13379</v>
      </c>
      <c r="E5778" s="62" t="s">
        <v>5072</v>
      </c>
      <c r="F5778" s="69">
        <v>39121700</v>
      </c>
      <c r="G5778" s="62" t="s">
        <v>13633</v>
      </c>
      <c r="H5778" s="62">
        <v>4</v>
      </c>
      <c r="I5778" s="62">
        <v>7</v>
      </c>
      <c r="J5778" s="70">
        <v>300</v>
      </c>
      <c r="K5778" s="71">
        <v>357000</v>
      </c>
      <c r="L5778" s="72" t="s">
        <v>15</v>
      </c>
      <c r="M5778" s="72" t="s">
        <v>254</v>
      </c>
    </row>
    <row r="5779" spans="1:13" s="3" customFormat="1" ht="12.75" x14ac:dyDescent="0.2">
      <c r="A5779" s="62" t="s">
        <v>25</v>
      </c>
      <c r="B5779" s="62" t="s">
        <v>219</v>
      </c>
      <c r="C5779" s="63">
        <v>10</v>
      </c>
      <c r="D5779" s="64" t="s">
        <v>13379</v>
      </c>
      <c r="E5779" s="64" t="s">
        <v>5073</v>
      </c>
      <c r="F5779" s="65">
        <v>39121700</v>
      </c>
      <c r="G5779" s="64" t="s">
        <v>13633</v>
      </c>
      <c r="H5779" s="64">
        <v>4</v>
      </c>
      <c r="I5779" s="64">
        <v>7</v>
      </c>
      <c r="J5779" s="66">
        <v>250</v>
      </c>
      <c r="K5779" s="67">
        <v>297500</v>
      </c>
      <c r="L5779" s="68" t="s">
        <v>15</v>
      </c>
      <c r="M5779" s="68" t="s">
        <v>254</v>
      </c>
    </row>
    <row r="5780" spans="1:13" s="3" customFormat="1" ht="12.75" x14ac:dyDescent="0.2">
      <c r="A5780" s="62" t="s">
        <v>25</v>
      </c>
      <c r="B5780" s="62" t="s">
        <v>219</v>
      </c>
      <c r="C5780" s="63">
        <v>10</v>
      </c>
      <c r="D5780" s="62" t="s">
        <v>13379</v>
      </c>
      <c r="E5780" s="62" t="s">
        <v>5074</v>
      </c>
      <c r="F5780" s="69">
        <v>39121700</v>
      </c>
      <c r="G5780" s="62" t="s">
        <v>13633</v>
      </c>
      <c r="H5780" s="62">
        <v>4</v>
      </c>
      <c r="I5780" s="62">
        <v>7</v>
      </c>
      <c r="J5780" s="70">
        <v>100</v>
      </c>
      <c r="K5780" s="71">
        <v>23800</v>
      </c>
      <c r="L5780" s="72" t="s">
        <v>15</v>
      </c>
      <c r="M5780" s="72" t="s">
        <v>254</v>
      </c>
    </row>
    <row r="5781" spans="1:13" s="3" customFormat="1" ht="12.75" x14ac:dyDescent="0.2">
      <c r="A5781" s="62" t="s">
        <v>25</v>
      </c>
      <c r="B5781" s="62" t="s">
        <v>219</v>
      </c>
      <c r="C5781" s="63">
        <v>10</v>
      </c>
      <c r="D5781" s="64" t="s">
        <v>13379</v>
      </c>
      <c r="E5781" s="64" t="s">
        <v>5075</v>
      </c>
      <c r="F5781" s="65">
        <v>39121700</v>
      </c>
      <c r="G5781" s="64" t="s">
        <v>13633</v>
      </c>
      <c r="H5781" s="64">
        <v>4</v>
      </c>
      <c r="I5781" s="64">
        <v>7</v>
      </c>
      <c r="J5781" s="66">
        <v>32</v>
      </c>
      <c r="K5781" s="67">
        <v>19040</v>
      </c>
      <c r="L5781" s="68" t="s">
        <v>15</v>
      </c>
      <c r="M5781" s="68" t="s">
        <v>254</v>
      </c>
    </row>
    <row r="5782" spans="1:13" s="3" customFormat="1" ht="12.75" x14ac:dyDescent="0.2">
      <c r="A5782" s="62" t="s">
        <v>25</v>
      </c>
      <c r="B5782" s="62" t="s">
        <v>219</v>
      </c>
      <c r="C5782" s="63">
        <v>10</v>
      </c>
      <c r="D5782" s="62" t="s">
        <v>13379</v>
      </c>
      <c r="E5782" s="62" t="s">
        <v>5076</v>
      </c>
      <c r="F5782" s="69">
        <v>39121700</v>
      </c>
      <c r="G5782" s="62" t="s">
        <v>13633</v>
      </c>
      <c r="H5782" s="62">
        <v>4</v>
      </c>
      <c r="I5782" s="62">
        <v>7</v>
      </c>
      <c r="J5782" s="70">
        <v>100</v>
      </c>
      <c r="K5782" s="71">
        <v>178500</v>
      </c>
      <c r="L5782" s="72" t="s">
        <v>15</v>
      </c>
      <c r="M5782" s="72" t="s">
        <v>254</v>
      </c>
    </row>
    <row r="5783" spans="1:13" s="3" customFormat="1" ht="12.75" x14ac:dyDescent="0.2">
      <c r="A5783" s="62" t="s">
        <v>25</v>
      </c>
      <c r="B5783" s="62" t="s">
        <v>219</v>
      </c>
      <c r="C5783" s="63">
        <v>10</v>
      </c>
      <c r="D5783" s="64" t="s">
        <v>13379</v>
      </c>
      <c r="E5783" s="64" t="s">
        <v>5077</v>
      </c>
      <c r="F5783" s="65">
        <v>31161807</v>
      </c>
      <c r="G5783" s="64" t="s">
        <v>13633</v>
      </c>
      <c r="H5783" s="64">
        <v>4</v>
      </c>
      <c r="I5783" s="64">
        <v>7</v>
      </c>
      <c r="J5783" s="66">
        <v>1000</v>
      </c>
      <c r="K5783" s="67">
        <v>238000</v>
      </c>
      <c r="L5783" s="68" t="s">
        <v>15</v>
      </c>
      <c r="M5783" s="68" t="s">
        <v>254</v>
      </c>
    </row>
    <row r="5784" spans="1:13" s="3" customFormat="1" ht="12.75" x14ac:dyDescent="0.2">
      <c r="A5784" s="62" t="s">
        <v>25</v>
      </c>
      <c r="B5784" s="62" t="s">
        <v>219</v>
      </c>
      <c r="C5784" s="63">
        <v>10</v>
      </c>
      <c r="D5784" s="62" t="s">
        <v>13379</v>
      </c>
      <c r="E5784" s="62" t="s">
        <v>5078</v>
      </c>
      <c r="F5784" s="69">
        <v>31161807</v>
      </c>
      <c r="G5784" s="62" t="s">
        <v>13633</v>
      </c>
      <c r="H5784" s="62">
        <v>4</v>
      </c>
      <c r="I5784" s="62">
        <v>7</v>
      </c>
      <c r="J5784" s="70">
        <v>1000</v>
      </c>
      <c r="K5784" s="71">
        <v>238000</v>
      </c>
      <c r="L5784" s="72" t="s">
        <v>15</v>
      </c>
      <c r="M5784" s="72" t="s">
        <v>254</v>
      </c>
    </row>
    <row r="5785" spans="1:13" s="3" customFormat="1" ht="12.75" x14ac:dyDescent="0.2">
      <c r="A5785" s="62" t="s">
        <v>25</v>
      </c>
      <c r="B5785" s="62" t="s">
        <v>219</v>
      </c>
      <c r="C5785" s="63">
        <v>10</v>
      </c>
      <c r="D5785" s="64" t="s">
        <v>13379</v>
      </c>
      <c r="E5785" s="64" t="s">
        <v>5079</v>
      </c>
      <c r="F5785" s="65">
        <v>31161807</v>
      </c>
      <c r="G5785" s="64" t="s">
        <v>13633</v>
      </c>
      <c r="H5785" s="64">
        <v>4</v>
      </c>
      <c r="I5785" s="64">
        <v>7</v>
      </c>
      <c r="J5785" s="66">
        <v>50</v>
      </c>
      <c r="K5785" s="67">
        <v>29750</v>
      </c>
      <c r="L5785" s="68" t="s">
        <v>15</v>
      </c>
      <c r="M5785" s="68" t="s">
        <v>254</v>
      </c>
    </row>
    <row r="5786" spans="1:13" s="3" customFormat="1" ht="12.75" x14ac:dyDescent="0.2">
      <c r="A5786" s="62" t="s">
        <v>25</v>
      </c>
      <c r="B5786" s="62" t="s">
        <v>219</v>
      </c>
      <c r="C5786" s="63">
        <v>10</v>
      </c>
      <c r="D5786" s="62" t="s">
        <v>13379</v>
      </c>
      <c r="E5786" s="62" t="s">
        <v>5080</v>
      </c>
      <c r="F5786" s="69">
        <v>31161807</v>
      </c>
      <c r="G5786" s="62" t="s">
        <v>13633</v>
      </c>
      <c r="H5786" s="62">
        <v>4</v>
      </c>
      <c r="I5786" s="62">
        <v>7</v>
      </c>
      <c r="J5786" s="70">
        <v>50</v>
      </c>
      <c r="K5786" s="71">
        <v>29750</v>
      </c>
      <c r="L5786" s="72" t="s">
        <v>15</v>
      </c>
      <c r="M5786" s="72" t="s">
        <v>254</v>
      </c>
    </row>
    <row r="5787" spans="1:13" s="3" customFormat="1" ht="12.75" x14ac:dyDescent="0.2">
      <c r="A5787" s="62" t="s">
        <v>25</v>
      </c>
      <c r="B5787" s="62" t="s">
        <v>857</v>
      </c>
      <c r="C5787" s="63">
        <v>10</v>
      </c>
      <c r="D5787" s="64" t="s">
        <v>13476</v>
      </c>
      <c r="E5787" s="64" t="s">
        <v>5081</v>
      </c>
      <c r="F5787" s="65">
        <v>25173902</v>
      </c>
      <c r="G5787" s="64" t="s">
        <v>13633</v>
      </c>
      <c r="H5787" s="64">
        <v>4</v>
      </c>
      <c r="I5787" s="64">
        <v>7</v>
      </c>
      <c r="J5787" s="66">
        <v>1</v>
      </c>
      <c r="K5787" s="67">
        <v>1428000</v>
      </c>
      <c r="L5787" s="68" t="s">
        <v>15</v>
      </c>
      <c r="M5787" s="68" t="s">
        <v>254</v>
      </c>
    </row>
    <row r="5788" spans="1:13" s="3" customFormat="1" ht="12.75" x14ac:dyDescent="0.2">
      <c r="A5788" s="62" t="s">
        <v>25</v>
      </c>
      <c r="B5788" s="62" t="s">
        <v>217</v>
      </c>
      <c r="C5788" s="63">
        <v>10</v>
      </c>
      <c r="D5788" s="62" t="s">
        <v>13378</v>
      </c>
      <c r="E5788" s="62" t="s">
        <v>5082</v>
      </c>
      <c r="F5788" s="69">
        <v>40141742</v>
      </c>
      <c r="G5788" s="62" t="s">
        <v>13633</v>
      </c>
      <c r="H5788" s="62">
        <v>4</v>
      </c>
      <c r="I5788" s="62">
        <v>7</v>
      </c>
      <c r="J5788" s="70">
        <v>10</v>
      </c>
      <c r="K5788" s="71">
        <v>34510</v>
      </c>
      <c r="L5788" s="72" t="s">
        <v>15</v>
      </c>
      <c r="M5788" s="72" t="s">
        <v>254</v>
      </c>
    </row>
    <row r="5789" spans="1:13" s="3" customFormat="1" ht="12.75" x14ac:dyDescent="0.2">
      <c r="A5789" s="62" t="s">
        <v>25</v>
      </c>
      <c r="B5789" s="62" t="s">
        <v>265</v>
      </c>
      <c r="C5789" s="63">
        <v>10</v>
      </c>
      <c r="D5789" s="64" t="s">
        <v>13462</v>
      </c>
      <c r="E5789" s="64" t="s">
        <v>5083</v>
      </c>
      <c r="F5789" s="65">
        <v>27111711</v>
      </c>
      <c r="G5789" s="64" t="s">
        <v>13633</v>
      </c>
      <c r="H5789" s="64">
        <v>4</v>
      </c>
      <c r="I5789" s="64">
        <v>7</v>
      </c>
      <c r="J5789" s="66">
        <v>1</v>
      </c>
      <c r="K5789" s="67">
        <v>571200</v>
      </c>
      <c r="L5789" s="68" t="s">
        <v>15</v>
      </c>
      <c r="M5789" s="68" t="s">
        <v>254</v>
      </c>
    </row>
    <row r="5790" spans="1:13" s="3" customFormat="1" ht="12.75" x14ac:dyDescent="0.2">
      <c r="A5790" s="62" t="s">
        <v>25</v>
      </c>
      <c r="B5790" s="62" t="s">
        <v>265</v>
      </c>
      <c r="C5790" s="63">
        <v>10</v>
      </c>
      <c r="D5790" s="62" t="s">
        <v>13462</v>
      </c>
      <c r="E5790" s="62" t="s">
        <v>14655</v>
      </c>
      <c r="F5790" s="69">
        <v>26111701</v>
      </c>
      <c r="G5790" s="62" t="s">
        <v>13633</v>
      </c>
      <c r="H5790" s="62">
        <v>4</v>
      </c>
      <c r="I5790" s="62">
        <v>7</v>
      </c>
      <c r="J5790" s="70">
        <v>5</v>
      </c>
      <c r="K5790" s="71">
        <v>75000</v>
      </c>
      <c r="L5790" s="72" t="s">
        <v>15</v>
      </c>
      <c r="M5790" s="72" t="s">
        <v>254</v>
      </c>
    </row>
    <row r="5791" spans="1:13" s="3" customFormat="1" ht="12.75" x14ac:dyDescent="0.2">
      <c r="A5791" s="62" t="s">
        <v>25</v>
      </c>
      <c r="B5791" s="62" t="s">
        <v>265</v>
      </c>
      <c r="C5791" s="63">
        <v>10</v>
      </c>
      <c r="D5791" s="64" t="s">
        <v>13462</v>
      </c>
      <c r="E5791" s="64" t="s">
        <v>5084</v>
      </c>
      <c r="F5791" s="65">
        <v>26111702</v>
      </c>
      <c r="G5791" s="64" t="s">
        <v>13633</v>
      </c>
      <c r="H5791" s="64">
        <v>4</v>
      </c>
      <c r="I5791" s="64">
        <v>7</v>
      </c>
      <c r="J5791" s="66">
        <v>250</v>
      </c>
      <c r="K5791" s="67">
        <v>1785000</v>
      </c>
      <c r="L5791" s="68" t="s">
        <v>15</v>
      </c>
      <c r="M5791" s="68" t="s">
        <v>254</v>
      </c>
    </row>
    <row r="5792" spans="1:13" s="3" customFormat="1" ht="12.75" x14ac:dyDescent="0.2">
      <c r="A5792" s="62" t="s">
        <v>25</v>
      </c>
      <c r="B5792" s="62" t="s">
        <v>265</v>
      </c>
      <c r="C5792" s="63">
        <v>10</v>
      </c>
      <c r="D5792" s="62" t="s">
        <v>13462</v>
      </c>
      <c r="E5792" s="62" t="s">
        <v>5085</v>
      </c>
      <c r="F5792" s="69">
        <v>26111702</v>
      </c>
      <c r="G5792" s="62" t="s">
        <v>13633</v>
      </c>
      <c r="H5792" s="62">
        <v>4</v>
      </c>
      <c r="I5792" s="62">
        <v>7</v>
      </c>
      <c r="J5792" s="70">
        <v>20</v>
      </c>
      <c r="K5792" s="71">
        <v>285600</v>
      </c>
      <c r="L5792" s="72" t="s">
        <v>15</v>
      </c>
      <c r="M5792" s="72" t="s">
        <v>254</v>
      </c>
    </row>
    <row r="5793" spans="1:13" s="3" customFormat="1" ht="12.75" x14ac:dyDescent="0.2">
      <c r="A5793" s="62" t="s">
        <v>25</v>
      </c>
      <c r="B5793" s="62" t="s">
        <v>338</v>
      </c>
      <c r="C5793" s="63">
        <v>10</v>
      </c>
      <c r="D5793" s="64" t="s">
        <v>13384</v>
      </c>
      <c r="E5793" s="64" t="s">
        <v>5086</v>
      </c>
      <c r="F5793" s="65">
        <v>14121500</v>
      </c>
      <c r="G5793" s="64" t="s">
        <v>13633</v>
      </c>
      <c r="H5793" s="64">
        <v>4</v>
      </c>
      <c r="I5793" s="64">
        <v>7</v>
      </c>
      <c r="J5793" s="66">
        <v>80</v>
      </c>
      <c r="K5793" s="67">
        <v>333200</v>
      </c>
      <c r="L5793" s="68" t="s">
        <v>15</v>
      </c>
      <c r="M5793" s="68" t="s">
        <v>254</v>
      </c>
    </row>
    <row r="5794" spans="1:13" s="3" customFormat="1" ht="12.75" x14ac:dyDescent="0.2">
      <c r="A5794" s="62" t="s">
        <v>25</v>
      </c>
      <c r="B5794" s="62" t="s">
        <v>338</v>
      </c>
      <c r="C5794" s="63">
        <v>10</v>
      </c>
      <c r="D5794" s="62" t="s">
        <v>13384</v>
      </c>
      <c r="E5794" s="62" t="s">
        <v>5087</v>
      </c>
      <c r="F5794" s="69">
        <v>14121500</v>
      </c>
      <c r="G5794" s="62" t="s">
        <v>13633</v>
      </c>
      <c r="H5794" s="62">
        <v>4</v>
      </c>
      <c r="I5794" s="62">
        <v>7</v>
      </c>
      <c r="J5794" s="70">
        <v>80</v>
      </c>
      <c r="K5794" s="71">
        <v>333200</v>
      </c>
      <c r="L5794" s="72" t="s">
        <v>15</v>
      </c>
      <c r="M5794" s="72" t="s">
        <v>254</v>
      </c>
    </row>
    <row r="5795" spans="1:13" s="3" customFormat="1" ht="12.75" x14ac:dyDescent="0.2">
      <c r="A5795" s="62" t="s">
        <v>25</v>
      </c>
      <c r="B5795" s="62" t="s">
        <v>338</v>
      </c>
      <c r="C5795" s="63">
        <v>10</v>
      </c>
      <c r="D5795" s="64" t="s">
        <v>13384</v>
      </c>
      <c r="E5795" s="64" t="s">
        <v>5088</v>
      </c>
      <c r="F5795" s="65">
        <v>14121500</v>
      </c>
      <c r="G5795" s="64" t="s">
        <v>13633</v>
      </c>
      <c r="H5795" s="64">
        <v>4</v>
      </c>
      <c r="I5795" s="64">
        <v>7</v>
      </c>
      <c r="J5795" s="66">
        <v>80</v>
      </c>
      <c r="K5795" s="67">
        <v>333200</v>
      </c>
      <c r="L5795" s="68" t="s">
        <v>15</v>
      </c>
      <c r="M5795" s="68" t="s">
        <v>254</v>
      </c>
    </row>
    <row r="5796" spans="1:13" s="3" customFormat="1" ht="12.75" x14ac:dyDescent="0.2">
      <c r="A5796" s="62" t="s">
        <v>25</v>
      </c>
      <c r="B5796" s="62" t="s">
        <v>338</v>
      </c>
      <c r="C5796" s="63">
        <v>10</v>
      </c>
      <c r="D5796" s="62" t="s">
        <v>13384</v>
      </c>
      <c r="E5796" s="62" t="s">
        <v>5089</v>
      </c>
      <c r="F5796" s="69">
        <v>24111503</v>
      </c>
      <c r="G5796" s="62" t="s">
        <v>13633</v>
      </c>
      <c r="H5796" s="62">
        <v>4</v>
      </c>
      <c r="I5796" s="62">
        <v>7</v>
      </c>
      <c r="J5796" s="70">
        <v>150</v>
      </c>
      <c r="K5796" s="71">
        <v>214200</v>
      </c>
      <c r="L5796" s="72" t="s">
        <v>15</v>
      </c>
      <c r="M5796" s="72" t="s">
        <v>254</v>
      </c>
    </row>
    <row r="5797" spans="1:13" s="3" customFormat="1" ht="12.75" x14ac:dyDescent="0.2">
      <c r="A5797" s="62" t="s">
        <v>25</v>
      </c>
      <c r="B5797" s="62" t="s">
        <v>338</v>
      </c>
      <c r="C5797" s="63">
        <v>10</v>
      </c>
      <c r="D5797" s="64" t="s">
        <v>13384</v>
      </c>
      <c r="E5797" s="64" t="s">
        <v>5090</v>
      </c>
      <c r="F5797" s="65">
        <v>24111503</v>
      </c>
      <c r="G5797" s="64" t="s">
        <v>13633</v>
      </c>
      <c r="H5797" s="64">
        <v>4</v>
      </c>
      <c r="I5797" s="64">
        <v>7</v>
      </c>
      <c r="J5797" s="66">
        <v>150</v>
      </c>
      <c r="K5797" s="67">
        <v>142800</v>
      </c>
      <c r="L5797" s="68" t="s">
        <v>15</v>
      </c>
      <c r="M5797" s="68" t="s">
        <v>254</v>
      </c>
    </row>
    <row r="5798" spans="1:13" s="3" customFormat="1" ht="12.75" x14ac:dyDescent="0.2">
      <c r="A5798" s="62" t="s">
        <v>25</v>
      </c>
      <c r="B5798" s="62" t="s">
        <v>338</v>
      </c>
      <c r="C5798" s="63">
        <v>10</v>
      </c>
      <c r="D5798" s="62" t="s">
        <v>13384</v>
      </c>
      <c r="E5798" s="62" t="s">
        <v>5091</v>
      </c>
      <c r="F5798" s="69">
        <v>24111503</v>
      </c>
      <c r="G5798" s="62" t="s">
        <v>13633</v>
      </c>
      <c r="H5798" s="62">
        <v>4</v>
      </c>
      <c r="I5798" s="62">
        <v>7</v>
      </c>
      <c r="J5798" s="70">
        <v>150</v>
      </c>
      <c r="K5798" s="71">
        <v>89250</v>
      </c>
      <c r="L5798" s="72" t="s">
        <v>15</v>
      </c>
      <c r="M5798" s="72" t="s">
        <v>254</v>
      </c>
    </row>
    <row r="5799" spans="1:13" s="3" customFormat="1" ht="12.75" x14ac:dyDescent="0.2">
      <c r="A5799" s="62" t="s">
        <v>25</v>
      </c>
      <c r="B5799" s="62" t="s">
        <v>338</v>
      </c>
      <c r="C5799" s="63">
        <v>10</v>
      </c>
      <c r="D5799" s="64" t="s">
        <v>13384</v>
      </c>
      <c r="E5799" s="64" t="s">
        <v>5092</v>
      </c>
      <c r="F5799" s="65">
        <v>44102905</v>
      </c>
      <c r="G5799" s="64" t="s">
        <v>13633</v>
      </c>
      <c r="H5799" s="64">
        <v>4</v>
      </c>
      <c r="I5799" s="64">
        <v>7</v>
      </c>
      <c r="J5799" s="66">
        <v>30</v>
      </c>
      <c r="K5799" s="67">
        <v>535500</v>
      </c>
      <c r="L5799" s="68" t="s">
        <v>15</v>
      </c>
      <c r="M5799" s="68" t="s">
        <v>254</v>
      </c>
    </row>
    <row r="5800" spans="1:13" s="3" customFormat="1" ht="12.75" x14ac:dyDescent="0.2">
      <c r="A5800" s="62" t="s">
        <v>25</v>
      </c>
      <c r="B5800" s="62" t="s">
        <v>216</v>
      </c>
      <c r="C5800" s="63">
        <v>10</v>
      </c>
      <c r="D5800" s="62" t="s">
        <v>13377</v>
      </c>
      <c r="E5800" s="62" t="s">
        <v>5093</v>
      </c>
      <c r="F5800" s="69">
        <v>31162414</v>
      </c>
      <c r="G5800" s="62" t="s">
        <v>13633</v>
      </c>
      <c r="H5800" s="62">
        <v>4</v>
      </c>
      <c r="I5800" s="62">
        <v>7</v>
      </c>
      <c r="J5800" s="70">
        <v>100</v>
      </c>
      <c r="K5800" s="71">
        <v>35700</v>
      </c>
      <c r="L5800" s="72" t="s">
        <v>15</v>
      </c>
      <c r="M5800" s="72" t="s">
        <v>254</v>
      </c>
    </row>
    <row r="5801" spans="1:13" s="3" customFormat="1" ht="12.75" x14ac:dyDescent="0.2">
      <c r="A5801" s="62" t="s">
        <v>25</v>
      </c>
      <c r="B5801" s="62" t="s">
        <v>219</v>
      </c>
      <c r="C5801" s="63">
        <v>10</v>
      </c>
      <c r="D5801" s="64" t="s">
        <v>13379</v>
      </c>
      <c r="E5801" s="64" t="s">
        <v>5094</v>
      </c>
      <c r="F5801" s="65">
        <v>20111614</v>
      </c>
      <c r="G5801" s="64" t="s">
        <v>13633</v>
      </c>
      <c r="H5801" s="64">
        <v>4</v>
      </c>
      <c r="I5801" s="64">
        <v>7</v>
      </c>
      <c r="J5801" s="66">
        <v>1</v>
      </c>
      <c r="K5801" s="67">
        <v>110313</v>
      </c>
      <c r="L5801" s="68" t="s">
        <v>15</v>
      </c>
      <c r="M5801" s="68" t="s">
        <v>254</v>
      </c>
    </row>
    <row r="5802" spans="1:13" s="3" customFormat="1" ht="12.75" x14ac:dyDescent="0.2">
      <c r="A5802" s="62" t="s">
        <v>25</v>
      </c>
      <c r="B5802" s="62" t="s">
        <v>219</v>
      </c>
      <c r="C5802" s="63">
        <v>10</v>
      </c>
      <c r="D5802" s="62" t="s">
        <v>13379</v>
      </c>
      <c r="E5802" s="62" t="s">
        <v>5095</v>
      </c>
      <c r="F5802" s="69">
        <v>20111614</v>
      </c>
      <c r="G5802" s="62" t="s">
        <v>13633</v>
      </c>
      <c r="H5802" s="62">
        <v>4</v>
      </c>
      <c r="I5802" s="62">
        <v>7</v>
      </c>
      <c r="J5802" s="70">
        <v>1</v>
      </c>
      <c r="K5802" s="71">
        <v>110313</v>
      </c>
      <c r="L5802" s="72" t="s">
        <v>15</v>
      </c>
      <c r="M5802" s="72" t="s">
        <v>254</v>
      </c>
    </row>
    <row r="5803" spans="1:13" s="3" customFormat="1" ht="12.75" x14ac:dyDescent="0.2">
      <c r="A5803" s="62" t="s">
        <v>25</v>
      </c>
      <c r="B5803" s="62" t="s">
        <v>219</v>
      </c>
      <c r="C5803" s="63">
        <v>10</v>
      </c>
      <c r="D5803" s="64" t="s">
        <v>13379</v>
      </c>
      <c r="E5803" s="64" t="s">
        <v>5096</v>
      </c>
      <c r="F5803" s="65">
        <v>20111614</v>
      </c>
      <c r="G5803" s="64" t="s">
        <v>13633</v>
      </c>
      <c r="H5803" s="64">
        <v>4</v>
      </c>
      <c r="I5803" s="64">
        <v>7</v>
      </c>
      <c r="J5803" s="66">
        <v>1</v>
      </c>
      <c r="K5803" s="67">
        <v>110313</v>
      </c>
      <c r="L5803" s="68" t="s">
        <v>15</v>
      </c>
      <c r="M5803" s="68" t="s">
        <v>254</v>
      </c>
    </row>
    <row r="5804" spans="1:13" s="3" customFormat="1" ht="12.75" x14ac:dyDescent="0.2">
      <c r="A5804" s="62" t="s">
        <v>25</v>
      </c>
      <c r="B5804" s="62" t="s">
        <v>219</v>
      </c>
      <c r="C5804" s="63">
        <v>10</v>
      </c>
      <c r="D5804" s="62" t="s">
        <v>13379</v>
      </c>
      <c r="E5804" s="62" t="s">
        <v>5097</v>
      </c>
      <c r="F5804" s="69">
        <v>20111614</v>
      </c>
      <c r="G5804" s="62" t="s">
        <v>13633</v>
      </c>
      <c r="H5804" s="62">
        <v>4</v>
      </c>
      <c r="I5804" s="62">
        <v>7</v>
      </c>
      <c r="J5804" s="70">
        <v>1</v>
      </c>
      <c r="K5804" s="71">
        <v>278817</v>
      </c>
      <c r="L5804" s="72" t="s">
        <v>15</v>
      </c>
      <c r="M5804" s="72" t="s">
        <v>254</v>
      </c>
    </row>
    <row r="5805" spans="1:13" s="3" customFormat="1" ht="12.75" x14ac:dyDescent="0.2">
      <c r="A5805" s="62" t="s">
        <v>25</v>
      </c>
      <c r="B5805" s="62" t="s">
        <v>219</v>
      </c>
      <c r="C5805" s="63">
        <v>10</v>
      </c>
      <c r="D5805" s="64" t="s">
        <v>13379</v>
      </c>
      <c r="E5805" s="64" t="s">
        <v>5098</v>
      </c>
      <c r="F5805" s="65">
        <v>20102105</v>
      </c>
      <c r="G5805" s="64" t="s">
        <v>13633</v>
      </c>
      <c r="H5805" s="64">
        <v>4</v>
      </c>
      <c r="I5805" s="64">
        <v>7</v>
      </c>
      <c r="J5805" s="66">
        <v>50</v>
      </c>
      <c r="K5805" s="67">
        <v>386750</v>
      </c>
      <c r="L5805" s="68" t="s">
        <v>15</v>
      </c>
      <c r="M5805" s="68" t="s">
        <v>254</v>
      </c>
    </row>
    <row r="5806" spans="1:13" s="3" customFormat="1" ht="12.75" x14ac:dyDescent="0.2">
      <c r="A5806" s="62" t="s">
        <v>25</v>
      </c>
      <c r="B5806" s="62" t="s">
        <v>219</v>
      </c>
      <c r="C5806" s="63">
        <v>10</v>
      </c>
      <c r="D5806" s="62" t="s">
        <v>13379</v>
      </c>
      <c r="E5806" s="62" t="s">
        <v>5099</v>
      </c>
      <c r="F5806" s="69">
        <v>20102105</v>
      </c>
      <c r="G5806" s="62" t="s">
        <v>13633</v>
      </c>
      <c r="H5806" s="62">
        <v>4</v>
      </c>
      <c r="I5806" s="62">
        <v>7</v>
      </c>
      <c r="J5806" s="70">
        <v>50</v>
      </c>
      <c r="K5806" s="71">
        <v>357000</v>
      </c>
      <c r="L5806" s="72" t="s">
        <v>15</v>
      </c>
      <c r="M5806" s="72" t="s">
        <v>254</v>
      </c>
    </row>
    <row r="5807" spans="1:13" s="3" customFormat="1" ht="12.75" x14ac:dyDescent="0.2">
      <c r="A5807" s="62" t="s">
        <v>25</v>
      </c>
      <c r="B5807" s="62" t="s">
        <v>219</v>
      </c>
      <c r="C5807" s="63">
        <v>10</v>
      </c>
      <c r="D5807" s="64" t="s">
        <v>13379</v>
      </c>
      <c r="E5807" s="64" t="s">
        <v>5100</v>
      </c>
      <c r="F5807" s="65">
        <v>20102105</v>
      </c>
      <c r="G5807" s="64" t="s">
        <v>13633</v>
      </c>
      <c r="H5807" s="64">
        <v>4</v>
      </c>
      <c r="I5807" s="64">
        <v>7</v>
      </c>
      <c r="J5807" s="66">
        <v>50</v>
      </c>
      <c r="K5807" s="67">
        <v>208250</v>
      </c>
      <c r="L5807" s="68" t="s">
        <v>15</v>
      </c>
      <c r="M5807" s="68" t="s">
        <v>254</v>
      </c>
    </row>
    <row r="5808" spans="1:13" s="3" customFormat="1" ht="12.75" x14ac:dyDescent="0.2">
      <c r="A5808" s="62" t="s">
        <v>25</v>
      </c>
      <c r="B5808" s="62" t="s">
        <v>219</v>
      </c>
      <c r="C5808" s="63">
        <v>10</v>
      </c>
      <c r="D5808" s="62" t="s">
        <v>13379</v>
      </c>
      <c r="E5808" s="62" t="s">
        <v>5101</v>
      </c>
      <c r="F5808" s="69">
        <v>20102105</v>
      </c>
      <c r="G5808" s="62" t="s">
        <v>13633</v>
      </c>
      <c r="H5808" s="62">
        <v>4</v>
      </c>
      <c r="I5808" s="62">
        <v>7</v>
      </c>
      <c r="J5808" s="70">
        <v>50</v>
      </c>
      <c r="K5808" s="71">
        <v>267750</v>
      </c>
      <c r="L5808" s="72" t="s">
        <v>15</v>
      </c>
      <c r="M5808" s="72" t="s">
        <v>254</v>
      </c>
    </row>
    <row r="5809" spans="1:13" s="3" customFormat="1" ht="12.75" x14ac:dyDescent="0.2">
      <c r="A5809" s="62" t="s">
        <v>25</v>
      </c>
      <c r="B5809" s="62" t="s">
        <v>219</v>
      </c>
      <c r="C5809" s="63">
        <v>10</v>
      </c>
      <c r="D5809" s="64" t="s">
        <v>13379</v>
      </c>
      <c r="E5809" s="64" t="s">
        <v>14656</v>
      </c>
      <c r="F5809" s="65">
        <v>20111614</v>
      </c>
      <c r="G5809" s="64" t="s">
        <v>13633</v>
      </c>
      <c r="H5809" s="64">
        <v>4</v>
      </c>
      <c r="I5809" s="64">
        <v>7</v>
      </c>
      <c r="J5809" s="66">
        <v>20</v>
      </c>
      <c r="K5809" s="67">
        <v>285600</v>
      </c>
      <c r="L5809" s="68" t="s">
        <v>15</v>
      </c>
      <c r="M5809" s="68" t="s">
        <v>254</v>
      </c>
    </row>
    <row r="5810" spans="1:13" s="3" customFormat="1" ht="12.75" x14ac:dyDescent="0.2">
      <c r="A5810" s="62" t="s">
        <v>25</v>
      </c>
      <c r="B5810" s="62" t="s">
        <v>219</v>
      </c>
      <c r="C5810" s="63">
        <v>10</v>
      </c>
      <c r="D5810" s="62" t="s">
        <v>13379</v>
      </c>
      <c r="E5810" s="62" t="s">
        <v>14657</v>
      </c>
      <c r="F5810" s="69">
        <v>20111614</v>
      </c>
      <c r="G5810" s="62" t="s">
        <v>13633</v>
      </c>
      <c r="H5810" s="62">
        <v>4</v>
      </c>
      <c r="I5810" s="62">
        <v>7</v>
      </c>
      <c r="J5810" s="70">
        <v>20</v>
      </c>
      <c r="K5810" s="71">
        <v>238000</v>
      </c>
      <c r="L5810" s="72" t="s">
        <v>15</v>
      </c>
      <c r="M5810" s="72" t="s">
        <v>254</v>
      </c>
    </row>
    <row r="5811" spans="1:13" s="3" customFormat="1" ht="12.75" x14ac:dyDescent="0.2">
      <c r="A5811" s="62" t="s">
        <v>25</v>
      </c>
      <c r="B5811" s="62" t="s">
        <v>219</v>
      </c>
      <c r="C5811" s="63">
        <v>10</v>
      </c>
      <c r="D5811" s="64" t="s">
        <v>13379</v>
      </c>
      <c r="E5811" s="64" t="s">
        <v>14658</v>
      </c>
      <c r="F5811" s="65">
        <v>20111614</v>
      </c>
      <c r="G5811" s="64" t="s">
        <v>13633</v>
      </c>
      <c r="H5811" s="64">
        <v>4</v>
      </c>
      <c r="I5811" s="64">
        <v>7</v>
      </c>
      <c r="J5811" s="66">
        <v>20</v>
      </c>
      <c r="K5811" s="67">
        <v>214200</v>
      </c>
      <c r="L5811" s="68" t="s">
        <v>15</v>
      </c>
      <c r="M5811" s="68" t="s">
        <v>254</v>
      </c>
    </row>
    <row r="5812" spans="1:13" s="3" customFormat="1" ht="12.75" x14ac:dyDescent="0.2">
      <c r="A5812" s="62" t="s">
        <v>25</v>
      </c>
      <c r="B5812" s="62" t="s">
        <v>219</v>
      </c>
      <c r="C5812" s="63">
        <v>10</v>
      </c>
      <c r="D5812" s="62" t="s">
        <v>13379</v>
      </c>
      <c r="E5812" s="62" t="s">
        <v>14659</v>
      </c>
      <c r="F5812" s="69">
        <v>20111614</v>
      </c>
      <c r="G5812" s="62" t="s">
        <v>13633</v>
      </c>
      <c r="H5812" s="62">
        <v>4</v>
      </c>
      <c r="I5812" s="62">
        <v>7</v>
      </c>
      <c r="J5812" s="70">
        <v>20</v>
      </c>
      <c r="K5812" s="71">
        <v>178500</v>
      </c>
      <c r="L5812" s="72" t="s">
        <v>15</v>
      </c>
      <c r="M5812" s="72" t="s">
        <v>254</v>
      </c>
    </row>
    <row r="5813" spans="1:13" s="3" customFormat="1" ht="12.75" x14ac:dyDescent="0.2">
      <c r="A5813" s="62" t="s">
        <v>25</v>
      </c>
      <c r="B5813" s="62" t="s">
        <v>219</v>
      </c>
      <c r="C5813" s="63">
        <v>10</v>
      </c>
      <c r="D5813" s="64" t="s">
        <v>13379</v>
      </c>
      <c r="E5813" s="64" t="s">
        <v>14660</v>
      </c>
      <c r="F5813" s="65">
        <v>20111614</v>
      </c>
      <c r="G5813" s="64" t="s">
        <v>13633</v>
      </c>
      <c r="H5813" s="64">
        <v>4</v>
      </c>
      <c r="I5813" s="64">
        <v>7</v>
      </c>
      <c r="J5813" s="66">
        <v>35</v>
      </c>
      <c r="K5813" s="67">
        <v>354025</v>
      </c>
      <c r="L5813" s="68" t="s">
        <v>15</v>
      </c>
      <c r="M5813" s="68" t="s">
        <v>254</v>
      </c>
    </row>
    <row r="5814" spans="1:13" s="3" customFormat="1" ht="12.75" x14ac:dyDescent="0.2">
      <c r="A5814" s="62" t="s">
        <v>25</v>
      </c>
      <c r="B5814" s="62" t="s">
        <v>219</v>
      </c>
      <c r="C5814" s="63">
        <v>10</v>
      </c>
      <c r="D5814" s="62" t="s">
        <v>13379</v>
      </c>
      <c r="E5814" s="62" t="s">
        <v>14661</v>
      </c>
      <c r="F5814" s="69">
        <v>20111614</v>
      </c>
      <c r="G5814" s="62" t="s">
        <v>13633</v>
      </c>
      <c r="H5814" s="62">
        <v>4</v>
      </c>
      <c r="I5814" s="62">
        <v>7</v>
      </c>
      <c r="J5814" s="70">
        <v>20</v>
      </c>
      <c r="K5814" s="71">
        <v>154700</v>
      </c>
      <c r="L5814" s="72" t="s">
        <v>15</v>
      </c>
      <c r="M5814" s="72" t="s">
        <v>254</v>
      </c>
    </row>
    <row r="5815" spans="1:13" s="3" customFormat="1" ht="12.75" x14ac:dyDescent="0.2">
      <c r="A5815" s="62" t="s">
        <v>25</v>
      </c>
      <c r="B5815" s="62" t="s">
        <v>219</v>
      </c>
      <c r="C5815" s="63">
        <v>10</v>
      </c>
      <c r="D5815" s="64" t="s">
        <v>13379</v>
      </c>
      <c r="E5815" s="64" t="s">
        <v>14662</v>
      </c>
      <c r="F5815" s="65">
        <v>20111614</v>
      </c>
      <c r="G5815" s="64" t="s">
        <v>13633</v>
      </c>
      <c r="H5815" s="64">
        <v>4</v>
      </c>
      <c r="I5815" s="64">
        <v>7</v>
      </c>
      <c r="J5815" s="66">
        <v>20</v>
      </c>
      <c r="K5815" s="67">
        <v>154700</v>
      </c>
      <c r="L5815" s="68" t="s">
        <v>15</v>
      </c>
      <c r="M5815" s="68" t="s">
        <v>254</v>
      </c>
    </row>
    <row r="5816" spans="1:13" s="3" customFormat="1" ht="12.75" x14ac:dyDescent="0.2">
      <c r="A5816" s="62" t="s">
        <v>25</v>
      </c>
      <c r="B5816" s="62" t="s">
        <v>219</v>
      </c>
      <c r="C5816" s="63">
        <v>10</v>
      </c>
      <c r="D5816" s="62" t="s">
        <v>13379</v>
      </c>
      <c r="E5816" s="62" t="s">
        <v>14663</v>
      </c>
      <c r="F5816" s="69">
        <v>20111614</v>
      </c>
      <c r="G5816" s="62" t="s">
        <v>13633</v>
      </c>
      <c r="H5816" s="62">
        <v>4</v>
      </c>
      <c r="I5816" s="62">
        <v>7</v>
      </c>
      <c r="J5816" s="70">
        <v>20</v>
      </c>
      <c r="K5816" s="71">
        <v>107100</v>
      </c>
      <c r="L5816" s="72" t="s">
        <v>15</v>
      </c>
      <c r="M5816" s="72" t="s">
        <v>254</v>
      </c>
    </row>
    <row r="5817" spans="1:13" s="3" customFormat="1" ht="12.75" x14ac:dyDescent="0.2">
      <c r="A5817" s="62" t="s">
        <v>25</v>
      </c>
      <c r="B5817" s="62" t="s">
        <v>219</v>
      </c>
      <c r="C5817" s="63">
        <v>10</v>
      </c>
      <c r="D5817" s="64" t="s">
        <v>13379</v>
      </c>
      <c r="E5817" s="64" t="s">
        <v>14664</v>
      </c>
      <c r="F5817" s="65">
        <v>20111614</v>
      </c>
      <c r="G5817" s="64" t="s">
        <v>13633</v>
      </c>
      <c r="H5817" s="64">
        <v>4</v>
      </c>
      <c r="I5817" s="64">
        <v>7</v>
      </c>
      <c r="J5817" s="66">
        <v>35</v>
      </c>
      <c r="K5817" s="67">
        <v>291550</v>
      </c>
      <c r="L5817" s="68" t="s">
        <v>15</v>
      </c>
      <c r="M5817" s="68" t="s">
        <v>254</v>
      </c>
    </row>
    <row r="5818" spans="1:13" s="3" customFormat="1" ht="12.75" x14ac:dyDescent="0.2">
      <c r="A5818" s="62" t="s">
        <v>25</v>
      </c>
      <c r="B5818" s="62" t="s">
        <v>219</v>
      </c>
      <c r="C5818" s="63">
        <v>10</v>
      </c>
      <c r="D5818" s="62" t="s">
        <v>13379</v>
      </c>
      <c r="E5818" s="62" t="s">
        <v>14665</v>
      </c>
      <c r="F5818" s="69">
        <v>20111614</v>
      </c>
      <c r="G5818" s="62" t="s">
        <v>13633</v>
      </c>
      <c r="H5818" s="62">
        <v>4</v>
      </c>
      <c r="I5818" s="62">
        <v>7</v>
      </c>
      <c r="J5818" s="70">
        <v>20</v>
      </c>
      <c r="K5818" s="71">
        <v>357000</v>
      </c>
      <c r="L5818" s="72" t="s">
        <v>15</v>
      </c>
      <c r="M5818" s="72" t="s">
        <v>254</v>
      </c>
    </row>
    <row r="5819" spans="1:13" s="3" customFormat="1" ht="12.75" x14ac:dyDescent="0.2">
      <c r="A5819" s="62" t="s">
        <v>25</v>
      </c>
      <c r="B5819" s="62" t="s">
        <v>219</v>
      </c>
      <c r="C5819" s="63">
        <v>10</v>
      </c>
      <c r="D5819" s="64" t="s">
        <v>13379</v>
      </c>
      <c r="E5819" s="64" t="s">
        <v>14666</v>
      </c>
      <c r="F5819" s="65">
        <v>20111614</v>
      </c>
      <c r="G5819" s="64" t="s">
        <v>13633</v>
      </c>
      <c r="H5819" s="64">
        <v>4</v>
      </c>
      <c r="I5819" s="64">
        <v>7</v>
      </c>
      <c r="J5819" s="66">
        <v>20</v>
      </c>
      <c r="K5819" s="67">
        <v>190400</v>
      </c>
      <c r="L5819" s="68" t="s">
        <v>15</v>
      </c>
      <c r="M5819" s="68" t="s">
        <v>254</v>
      </c>
    </row>
    <row r="5820" spans="1:13" s="3" customFormat="1" ht="12.75" x14ac:dyDescent="0.2">
      <c r="A5820" s="62" t="s">
        <v>25</v>
      </c>
      <c r="B5820" s="62" t="s">
        <v>219</v>
      </c>
      <c r="C5820" s="63">
        <v>10</v>
      </c>
      <c r="D5820" s="62" t="s">
        <v>13379</v>
      </c>
      <c r="E5820" s="62" t="s">
        <v>14667</v>
      </c>
      <c r="F5820" s="69">
        <v>20111614</v>
      </c>
      <c r="G5820" s="62" t="s">
        <v>13633</v>
      </c>
      <c r="H5820" s="62">
        <v>4</v>
      </c>
      <c r="I5820" s="62">
        <v>7</v>
      </c>
      <c r="J5820" s="70">
        <v>35</v>
      </c>
      <c r="K5820" s="71">
        <v>291550</v>
      </c>
      <c r="L5820" s="72" t="s">
        <v>15</v>
      </c>
      <c r="M5820" s="72" t="s">
        <v>254</v>
      </c>
    </row>
    <row r="5821" spans="1:13" s="3" customFormat="1" ht="12.75" x14ac:dyDescent="0.2">
      <c r="A5821" s="62" t="s">
        <v>25</v>
      </c>
      <c r="B5821" s="62" t="s">
        <v>219</v>
      </c>
      <c r="C5821" s="63">
        <v>10</v>
      </c>
      <c r="D5821" s="64" t="s">
        <v>13379</v>
      </c>
      <c r="E5821" s="64" t="s">
        <v>14668</v>
      </c>
      <c r="F5821" s="65">
        <v>20111614</v>
      </c>
      <c r="G5821" s="64" t="s">
        <v>13633</v>
      </c>
      <c r="H5821" s="64">
        <v>4</v>
      </c>
      <c r="I5821" s="64">
        <v>7</v>
      </c>
      <c r="J5821" s="66">
        <v>35</v>
      </c>
      <c r="K5821" s="67">
        <v>333200</v>
      </c>
      <c r="L5821" s="68" t="s">
        <v>15</v>
      </c>
      <c r="M5821" s="68" t="s">
        <v>254</v>
      </c>
    </row>
    <row r="5822" spans="1:13" s="3" customFormat="1" ht="12.75" x14ac:dyDescent="0.2">
      <c r="A5822" s="62" t="s">
        <v>25</v>
      </c>
      <c r="B5822" s="62" t="s">
        <v>219</v>
      </c>
      <c r="C5822" s="63">
        <v>10</v>
      </c>
      <c r="D5822" s="62" t="s">
        <v>13379</v>
      </c>
      <c r="E5822" s="62" t="s">
        <v>14669</v>
      </c>
      <c r="F5822" s="69">
        <v>20111614</v>
      </c>
      <c r="G5822" s="62" t="s">
        <v>13633</v>
      </c>
      <c r="H5822" s="62">
        <v>4</v>
      </c>
      <c r="I5822" s="62">
        <v>7</v>
      </c>
      <c r="J5822" s="70">
        <v>20</v>
      </c>
      <c r="K5822" s="71">
        <v>285600</v>
      </c>
      <c r="L5822" s="72" t="s">
        <v>15</v>
      </c>
      <c r="M5822" s="72" t="s">
        <v>254</v>
      </c>
    </row>
    <row r="5823" spans="1:13" s="3" customFormat="1" ht="12.75" x14ac:dyDescent="0.2">
      <c r="A5823" s="62" t="s">
        <v>25</v>
      </c>
      <c r="B5823" s="62" t="s">
        <v>219</v>
      </c>
      <c r="C5823" s="63">
        <v>10</v>
      </c>
      <c r="D5823" s="64" t="s">
        <v>13379</v>
      </c>
      <c r="E5823" s="64" t="s">
        <v>14670</v>
      </c>
      <c r="F5823" s="65">
        <v>20111614</v>
      </c>
      <c r="G5823" s="64" t="s">
        <v>13633</v>
      </c>
      <c r="H5823" s="64">
        <v>4</v>
      </c>
      <c r="I5823" s="64">
        <v>7</v>
      </c>
      <c r="J5823" s="66">
        <v>20</v>
      </c>
      <c r="K5823" s="67">
        <v>285600</v>
      </c>
      <c r="L5823" s="68" t="s">
        <v>15</v>
      </c>
      <c r="M5823" s="68" t="s">
        <v>254</v>
      </c>
    </row>
    <row r="5824" spans="1:13" s="3" customFormat="1" ht="12.75" x14ac:dyDescent="0.2">
      <c r="A5824" s="62" t="s">
        <v>25</v>
      </c>
      <c r="B5824" s="62" t="s">
        <v>219</v>
      </c>
      <c r="C5824" s="63">
        <v>10</v>
      </c>
      <c r="D5824" s="62" t="s">
        <v>13379</v>
      </c>
      <c r="E5824" s="62" t="s">
        <v>5102</v>
      </c>
      <c r="F5824" s="69">
        <v>20121600</v>
      </c>
      <c r="G5824" s="62" t="s">
        <v>13633</v>
      </c>
      <c r="H5824" s="62">
        <v>4</v>
      </c>
      <c r="I5824" s="62">
        <v>7</v>
      </c>
      <c r="J5824" s="70">
        <v>35</v>
      </c>
      <c r="K5824" s="71">
        <v>675780</v>
      </c>
      <c r="L5824" s="72" t="s">
        <v>15</v>
      </c>
      <c r="M5824" s="72" t="s">
        <v>254</v>
      </c>
    </row>
    <row r="5825" spans="1:13" s="3" customFormat="1" ht="12.75" x14ac:dyDescent="0.2">
      <c r="A5825" s="62" t="s">
        <v>25</v>
      </c>
      <c r="B5825" s="62" t="s">
        <v>219</v>
      </c>
      <c r="C5825" s="63">
        <v>10</v>
      </c>
      <c r="D5825" s="64" t="s">
        <v>13379</v>
      </c>
      <c r="E5825" s="64" t="s">
        <v>5103</v>
      </c>
      <c r="F5825" s="65">
        <v>20121600</v>
      </c>
      <c r="G5825" s="64" t="s">
        <v>13633</v>
      </c>
      <c r="H5825" s="64">
        <v>4</v>
      </c>
      <c r="I5825" s="64">
        <v>7</v>
      </c>
      <c r="J5825" s="66">
        <v>35</v>
      </c>
      <c r="K5825" s="67">
        <v>666400</v>
      </c>
      <c r="L5825" s="68" t="s">
        <v>15</v>
      </c>
      <c r="M5825" s="68" t="s">
        <v>254</v>
      </c>
    </row>
    <row r="5826" spans="1:13" s="3" customFormat="1" ht="12.75" x14ac:dyDescent="0.2">
      <c r="A5826" s="62" t="s">
        <v>25</v>
      </c>
      <c r="B5826" s="62" t="s">
        <v>219</v>
      </c>
      <c r="C5826" s="63">
        <v>10</v>
      </c>
      <c r="D5826" s="62" t="s">
        <v>13379</v>
      </c>
      <c r="E5826" s="62" t="s">
        <v>5104</v>
      </c>
      <c r="F5826" s="69">
        <v>20121600</v>
      </c>
      <c r="G5826" s="62" t="s">
        <v>13633</v>
      </c>
      <c r="H5826" s="62">
        <v>4</v>
      </c>
      <c r="I5826" s="62">
        <v>7</v>
      </c>
      <c r="J5826" s="70">
        <v>35</v>
      </c>
      <c r="K5826" s="71">
        <v>675780</v>
      </c>
      <c r="L5826" s="72" t="s">
        <v>15</v>
      </c>
      <c r="M5826" s="72" t="s">
        <v>254</v>
      </c>
    </row>
    <row r="5827" spans="1:13" s="3" customFormat="1" ht="12.75" x14ac:dyDescent="0.2">
      <c r="A5827" s="62" t="s">
        <v>25</v>
      </c>
      <c r="B5827" s="62" t="s">
        <v>219</v>
      </c>
      <c r="C5827" s="63">
        <v>10</v>
      </c>
      <c r="D5827" s="64" t="s">
        <v>13379</v>
      </c>
      <c r="E5827" s="64" t="s">
        <v>14671</v>
      </c>
      <c r="F5827" s="65">
        <v>20111614</v>
      </c>
      <c r="G5827" s="64" t="s">
        <v>13633</v>
      </c>
      <c r="H5827" s="64">
        <v>4</v>
      </c>
      <c r="I5827" s="64">
        <v>7</v>
      </c>
      <c r="J5827" s="66">
        <v>20</v>
      </c>
      <c r="K5827" s="67">
        <v>357000</v>
      </c>
      <c r="L5827" s="68" t="s">
        <v>15</v>
      </c>
      <c r="M5827" s="68" t="s">
        <v>254</v>
      </c>
    </row>
    <row r="5828" spans="1:13" s="3" customFormat="1" ht="12.75" x14ac:dyDescent="0.2">
      <c r="A5828" s="62" t="s">
        <v>25</v>
      </c>
      <c r="B5828" s="62" t="s">
        <v>219</v>
      </c>
      <c r="C5828" s="63">
        <v>10</v>
      </c>
      <c r="D5828" s="62" t="s">
        <v>13379</v>
      </c>
      <c r="E5828" s="62" t="s">
        <v>14672</v>
      </c>
      <c r="F5828" s="69">
        <v>20111614</v>
      </c>
      <c r="G5828" s="62" t="s">
        <v>13633</v>
      </c>
      <c r="H5828" s="62">
        <v>4</v>
      </c>
      <c r="I5828" s="62">
        <v>7</v>
      </c>
      <c r="J5828" s="70">
        <v>30</v>
      </c>
      <c r="K5828" s="71">
        <v>535500</v>
      </c>
      <c r="L5828" s="72" t="s">
        <v>15</v>
      </c>
      <c r="M5828" s="72" t="s">
        <v>254</v>
      </c>
    </row>
    <row r="5829" spans="1:13" s="3" customFormat="1" ht="12.75" x14ac:dyDescent="0.2">
      <c r="A5829" s="62" t="s">
        <v>25</v>
      </c>
      <c r="B5829" s="62" t="s">
        <v>219</v>
      </c>
      <c r="C5829" s="63">
        <v>10</v>
      </c>
      <c r="D5829" s="64" t="s">
        <v>13379</v>
      </c>
      <c r="E5829" s="64" t="s">
        <v>5105</v>
      </c>
      <c r="F5829" s="65">
        <v>20111614</v>
      </c>
      <c r="G5829" s="64" t="s">
        <v>13633</v>
      </c>
      <c r="H5829" s="64">
        <v>4</v>
      </c>
      <c r="I5829" s="64">
        <v>7</v>
      </c>
      <c r="J5829" s="66">
        <v>20</v>
      </c>
      <c r="K5829" s="67">
        <v>357000</v>
      </c>
      <c r="L5829" s="68" t="s">
        <v>15</v>
      </c>
      <c r="M5829" s="68" t="s">
        <v>254</v>
      </c>
    </row>
    <row r="5830" spans="1:13" s="3" customFormat="1" ht="12.75" x14ac:dyDescent="0.2">
      <c r="A5830" s="62" t="s">
        <v>25</v>
      </c>
      <c r="B5830" s="62" t="s">
        <v>219</v>
      </c>
      <c r="C5830" s="63">
        <v>10</v>
      </c>
      <c r="D5830" s="62" t="s">
        <v>13379</v>
      </c>
      <c r="E5830" s="62" t="s">
        <v>14673</v>
      </c>
      <c r="F5830" s="69">
        <v>20111614</v>
      </c>
      <c r="G5830" s="62" t="s">
        <v>13633</v>
      </c>
      <c r="H5830" s="62">
        <v>4</v>
      </c>
      <c r="I5830" s="62">
        <v>7</v>
      </c>
      <c r="J5830" s="70">
        <v>20</v>
      </c>
      <c r="K5830" s="71">
        <v>357000</v>
      </c>
      <c r="L5830" s="72" t="s">
        <v>15</v>
      </c>
      <c r="M5830" s="72" t="s">
        <v>254</v>
      </c>
    </row>
    <row r="5831" spans="1:13" s="3" customFormat="1" ht="12.75" x14ac:dyDescent="0.2">
      <c r="A5831" s="62" t="s">
        <v>25</v>
      </c>
      <c r="B5831" s="62" t="s">
        <v>219</v>
      </c>
      <c r="C5831" s="63">
        <v>10</v>
      </c>
      <c r="D5831" s="64" t="s">
        <v>13379</v>
      </c>
      <c r="E5831" s="64" t="s">
        <v>14674</v>
      </c>
      <c r="F5831" s="65">
        <v>20111614</v>
      </c>
      <c r="G5831" s="64" t="s">
        <v>13633</v>
      </c>
      <c r="H5831" s="64">
        <v>4</v>
      </c>
      <c r="I5831" s="64">
        <v>7</v>
      </c>
      <c r="J5831" s="66">
        <v>20</v>
      </c>
      <c r="K5831" s="67">
        <v>357000</v>
      </c>
      <c r="L5831" s="68" t="s">
        <v>15</v>
      </c>
      <c r="M5831" s="68" t="s">
        <v>254</v>
      </c>
    </row>
    <row r="5832" spans="1:13" s="3" customFormat="1" ht="12.75" x14ac:dyDescent="0.2">
      <c r="A5832" s="62" t="s">
        <v>25</v>
      </c>
      <c r="B5832" s="62" t="s">
        <v>219</v>
      </c>
      <c r="C5832" s="63">
        <v>10</v>
      </c>
      <c r="D5832" s="62" t="s">
        <v>13379</v>
      </c>
      <c r="E5832" s="62" t="s">
        <v>14675</v>
      </c>
      <c r="F5832" s="69">
        <v>20111614</v>
      </c>
      <c r="G5832" s="62" t="s">
        <v>13633</v>
      </c>
      <c r="H5832" s="62">
        <v>4</v>
      </c>
      <c r="I5832" s="62">
        <v>7</v>
      </c>
      <c r="J5832" s="70">
        <v>30</v>
      </c>
      <c r="K5832" s="71">
        <v>535500</v>
      </c>
      <c r="L5832" s="72" t="s">
        <v>15</v>
      </c>
      <c r="M5832" s="72" t="s">
        <v>254</v>
      </c>
    </row>
    <row r="5833" spans="1:13" s="3" customFormat="1" ht="12.75" x14ac:dyDescent="0.2">
      <c r="A5833" s="62" t="s">
        <v>25</v>
      </c>
      <c r="B5833" s="62" t="s">
        <v>219</v>
      </c>
      <c r="C5833" s="63">
        <v>10</v>
      </c>
      <c r="D5833" s="64" t="s">
        <v>13379</v>
      </c>
      <c r="E5833" s="64" t="s">
        <v>14676</v>
      </c>
      <c r="F5833" s="65">
        <v>20111614</v>
      </c>
      <c r="G5833" s="64" t="s">
        <v>13633</v>
      </c>
      <c r="H5833" s="64">
        <v>4</v>
      </c>
      <c r="I5833" s="64">
        <v>7</v>
      </c>
      <c r="J5833" s="66">
        <v>30</v>
      </c>
      <c r="K5833" s="67">
        <v>535500</v>
      </c>
      <c r="L5833" s="68" t="s">
        <v>15</v>
      </c>
      <c r="M5833" s="68" t="s">
        <v>254</v>
      </c>
    </row>
    <row r="5834" spans="1:13" s="3" customFormat="1" ht="12.75" x14ac:dyDescent="0.2">
      <c r="A5834" s="62" t="s">
        <v>25</v>
      </c>
      <c r="B5834" s="62" t="s">
        <v>219</v>
      </c>
      <c r="C5834" s="63">
        <v>10</v>
      </c>
      <c r="D5834" s="62" t="s">
        <v>13379</v>
      </c>
      <c r="E5834" s="62" t="s">
        <v>14677</v>
      </c>
      <c r="F5834" s="69">
        <v>20111614</v>
      </c>
      <c r="G5834" s="62" t="s">
        <v>13633</v>
      </c>
      <c r="H5834" s="62">
        <v>4</v>
      </c>
      <c r="I5834" s="62">
        <v>7</v>
      </c>
      <c r="J5834" s="70">
        <v>30</v>
      </c>
      <c r="K5834" s="71">
        <v>535500</v>
      </c>
      <c r="L5834" s="72" t="s">
        <v>15</v>
      </c>
      <c r="M5834" s="72" t="s">
        <v>254</v>
      </c>
    </row>
    <row r="5835" spans="1:13" s="3" customFormat="1" ht="12.75" x14ac:dyDescent="0.2">
      <c r="A5835" s="62" t="s">
        <v>25</v>
      </c>
      <c r="B5835" s="62" t="s">
        <v>219</v>
      </c>
      <c r="C5835" s="63">
        <v>10</v>
      </c>
      <c r="D5835" s="64" t="s">
        <v>13379</v>
      </c>
      <c r="E5835" s="64" t="s">
        <v>5106</v>
      </c>
      <c r="F5835" s="65">
        <v>20111614</v>
      </c>
      <c r="G5835" s="64" t="s">
        <v>13633</v>
      </c>
      <c r="H5835" s="64">
        <v>4</v>
      </c>
      <c r="I5835" s="64">
        <v>7</v>
      </c>
      <c r="J5835" s="66">
        <v>30</v>
      </c>
      <c r="K5835" s="67">
        <v>535500</v>
      </c>
      <c r="L5835" s="68" t="s">
        <v>15</v>
      </c>
      <c r="M5835" s="68" t="s">
        <v>254</v>
      </c>
    </row>
    <row r="5836" spans="1:13" s="3" customFormat="1" ht="12.75" x14ac:dyDescent="0.2">
      <c r="A5836" s="62" t="s">
        <v>25</v>
      </c>
      <c r="B5836" s="62" t="s">
        <v>219</v>
      </c>
      <c r="C5836" s="63">
        <v>10</v>
      </c>
      <c r="D5836" s="62" t="s">
        <v>13379</v>
      </c>
      <c r="E5836" s="62" t="s">
        <v>5107</v>
      </c>
      <c r="F5836" s="69">
        <v>20111614</v>
      </c>
      <c r="G5836" s="62" t="s">
        <v>13633</v>
      </c>
      <c r="H5836" s="62">
        <v>4</v>
      </c>
      <c r="I5836" s="62">
        <v>7</v>
      </c>
      <c r="J5836" s="70">
        <v>30</v>
      </c>
      <c r="K5836" s="71">
        <v>535500</v>
      </c>
      <c r="L5836" s="72" t="s">
        <v>15</v>
      </c>
      <c r="M5836" s="72" t="s">
        <v>254</v>
      </c>
    </row>
    <row r="5837" spans="1:13" s="3" customFormat="1" ht="12.75" x14ac:dyDescent="0.2">
      <c r="A5837" s="62" t="s">
        <v>25</v>
      </c>
      <c r="B5837" s="62" t="s">
        <v>219</v>
      </c>
      <c r="C5837" s="63">
        <v>10</v>
      </c>
      <c r="D5837" s="64" t="s">
        <v>13379</v>
      </c>
      <c r="E5837" s="64" t="s">
        <v>5108</v>
      </c>
      <c r="F5837" s="65">
        <v>20111614</v>
      </c>
      <c r="G5837" s="64" t="s">
        <v>13633</v>
      </c>
      <c r="H5837" s="64">
        <v>4</v>
      </c>
      <c r="I5837" s="64">
        <v>7</v>
      </c>
      <c r="J5837" s="66">
        <v>30</v>
      </c>
      <c r="K5837" s="67">
        <v>535500</v>
      </c>
      <c r="L5837" s="68" t="s">
        <v>15</v>
      </c>
      <c r="M5837" s="68" t="s">
        <v>254</v>
      </c>
    </row>
    <row r="5838" spans="1:13" s="3" customFormat="1" ht="12.75" x14ac:dyDescent="0.2">
      <c r="A5838" s="62" t="s">
        <v>25</v>
      </c>
      <c r="B5838" s="62" t="s">
        <v>219</v>
      </c>
      <c r="C5838" s="63">
        <v>10</v>
      </c>
      <c r="D5838" s="62" t="s">
        <v>13379</v>
      </c>
      <c r="E5838" s="62" t="s">
        <v>5109</v>
      </c>
      <c r="F5838" s="69">
        <v>20111614</v>
      </c>
      <c r="G5838" s="62" t="s">
        <v>13633</v>
      </c>
      <c r="H5838" s="62">
        <v>4</v>
      </c>
      <c r="I5838" s="62">
        <v>7</v>
      </c>
      <c r="J5838" s="70">
        <v>30</v>
      </c>
      <c r="K5838" s="71">
        <v>535500</v>
      </c>
      <c r="L5838" s="72" t="s">
        <v>15</v>
      </c>
      <c r="M5838" s="72" t="s">
        <v>254</v>
      </c>
    </row>
    <row r="5839" spans="1:13" s="3" customFormat="1" ht="12.75" x14ac:dyDescent="0.2">
      <c r="A5839" s="62" t="s">
        <v>25</v>
      </c>
      <c r="B5839" s="62" t="s">
        <v>219</v>
      </c>
      <c r="C5839" s="63">
        <v>10</v>
      </c>
      <c r="D5839" s="64" t="s">
        <v>13379</v>
      </c>
      <c r="E5839" s="64" t="s">
        <v>14678</v>
      </c>
      <c r="F5839" s="65">
        <v>20111614</v>
      </c>
      <c r="G5839" s="64" t="s">
        <v>13633</v>
      </c>
      <c r="H5839" s="64">
        <v>4</v>
      </c>
      <c r="I5839" s="64">
        <v>7</v>
      </c>
      <c r="J5839" s="66">
        <v>30</v>
      </c>
      <c r="K5839" s="67">
        <v>53550</v>
      </c>
      <c r="L5839" s="68" t="s">
        <v>15</v>
      </c>
      <c r="M5839" s="68" t="s">
        <v>254</v>
      </c>
    </row>
    <row r="5840" spans="1:13" s="3" customFormat="1" ht="12.75" x14ac:dyDescent="0.2">
      <c r="A5840" s="62" t="s">
        <v>25</v>
      </c>
      <c r="B5840" s="62" t="s">
        <v>219</v>
      </c>
      <c r="C5840" s="63">
        <v>10</v>
      </c>
      <c r="D5840" s="62" t="s">
        <v>13379</v>
      </c>
      <c r="E5840" s="62" t="s">
        <v>14679</v>
      </c>
      <c r="F5840" s="69">
        <v>20111614</v>
      </c>
      <c r="G5840" s="62" t="s">
        <v>13633</v>
      </c>
      <c r="H5840" s="62">
        <v>4</v>
      </c>
      <c r="I5840" s="62">
        <v>7</v>
      </c>
      <c r="J5840" s="70">
        <v>30</v>
      </c>
      <c r="K5840" s="71">
        <v>535500</v>
      </c>
      <c r="L5840" s="72" t="s">
        <v>15</v>
      </c>
      <c r="M5840" s="72" t="s">
        <v>254</v>
      </c>
    </row>
    <row r="5841" spans="1:13" s="3" customFormat="1" ht="12.75" x14ac:dyDescent="0.2">
      <c r="A5841" s="62" t="s">
        <v>25</v>
      </c>
      <c r="B5841" s="62" t="s">
        <v>219</v>
      </c>
      <c r="C5841" s="63">
        <v>10</v>
      </c>
      <c r="D5841" s="64" t="s">
        <v>13379</v>
      </c>
      <c r="E5841" s="64" t="s">
        <v>14680</v>
      </c>
      <c r="F5841" s="65">
        <v>20111614</v>
      </c>
      <c r="G5841" s="64" t="s">
        <v>13633</v>
      </c>
      <c r="H5841" s="64">
        <v>4</v>
      </c>
      <c r="I5841" s="64">
        <v>7</v>
      </c>
      <c r="J5841" s="66">
        <v>30</v>
      </c>
      <c r="K5841" s="67">
        <v>535500</v>
      </c>
      <c r="L5841" s="68" t="s">
        <v>15</v>
      </c>
      <c r="M5841" s="68" t="s">
        <v>254</v>
      </c>
    </row>
    <row r="5842" spans="1:13" s="3" customFormat="1" ht="12.75" x14ac:dyDescent="0.2">
      <c r="A5842" s="62" t="s">
        <v>25</v>
      </c>
      <c r="B5842" s="62" t="s">
        <v>219</v>
      </c>
      <c r="C5842" s="63">
        <v>10</v>
      </c>
      <c r="D5842" s="62" t="s">
        <v>13379</v>
      </c>
      <c r="E5842" s="62" t="s">
        <v>14681</v>
      </c>
      <c r="F5842" s="69">
        <v>20111614</v>
      </c>
      <c r="G5842" s="62" t="s">
        <v>13633</v>
      </c>
      <c r="H5842" s="62">
        <v>4</v>
      </c>
      <c r="I5842" s="62">
        <v>7</v>
      </c>
      <c r="J5842" s="70">
        <v>30</v>
      </c>
      <c r="K5842" s="71">
        <v>535500</v>
      </c>
      <c r="L5842" s="72" t="s">
        <v>15</v>
      </c>
      <c r="M5842" s="72" t="s">
        <v>254</v>
      </c>
    </row>
    <row r="5843" spans="1:13" s="3" customFormat="1" ht="12.75" x14ac:dyDescent="0.2">
      <c r="A5843" s="62" t="s">
        <v>25</v>
      </c>
      <c r="B5843" s="62" t="s">
        <v>219</v>
      </c>
      <c r="C5843" s="63">
        <v>10</v>
      </c>
      <c r="D5843" s="64" t="s">
        <v>13379</v>
      </c>
      <c r="E5843" s="64" t="s">
        <v>14682</v>
      </c>
      <c r="F5843" s="65">
        <v>20111614</v>
      </c>
      <c r="G5843" s="64" t="s">
        <v>13633</v>
      </c>
      <c r="H5843" s="64">
        <v>4</v>
      </c>
      <c r="I5843" s="64">
        <v>7</v>
      </c>
      <c r="J5843" s="66">
        <v>30</v>
      </c>
      <c r="K5843" s="67">
        <v>535500</v>
      </c>
      <c r="L5843" s="68" t="s">
        <v>15</v>
      </c>
      <c r="M5843" s="68" t="s">
        <v>254</v>
      </c>
    </row>
    <row r="5844" spans="1:13" s="3" customFormat="1" ht="12.75" x14ac:dyDescent="0.2">
      <c r="A5844" s="62" t="s">
        <v>25</v>
      </c>
      <c r="B5844" s="62" t="s">
        <v>219</v>
      </c>
      <c r="C5844" s="63">
        <v>10</v>
      </c>
      <c r="D5844" s="62" t="s">
        <v>13379</v>
      </c>
      <c r="E5844" s="62" t="s">
        <v>14683</v>
      </c>
      <c r="F5844" s="69">
        <v>20111614</v>
      </c>
      <c r="G5844" s="62" t="s">
        <v>13633</v>
      </c>
      <c r="H5844" s="62">
        <v>4</v>
      </c>
      <c r="I5844" s="62">
        <v>7</v>
      </c>
      <c r="J5844" s="70">
        <v>30</v>
      </c>
      <c r="K5844" s="71">
        <v>535500</v>
      </c>
      <c r="L5844" s="72" t="s">
        <v>15</v>
      </c>
      <c r="M5844" s="72" t="s">
        <v>254</v>
      </c>
    </row>
    <row r="5845" spans="1:13" s="3" customFormat="1" ht="12.75" x14ac:dyDescent="0.2">
      <c r="A5845" s="62" t="s">
        <v>25</v>
      </c>
      <c r="B5845" s="62" t="s">
        <v>219</v>
      </c>
      <c r="C5845" s="63">
        <v>10</v>
      </c>
      <c r="D5845" s="64" t="s">
        <v>13379</v>
      </c>
      <c r="E5845" s="64" t="s">
        <v>14684</v>
      </c>
      <c r="F5845" s="65">
        <v>20111614</v>
      </c>
      <c r="G5845" s="64" t="s">
        <v>13633</v>
      </c>
      <c r="H5845" s="64">
        <v>4</v>
      </c>
      <c r="I5845" s="64">
        <v>7</v>
      </c>
      <c r="J5845" s="66">
        <v>30</v>
      </c>
      <c r="K5845" s="67">
        <v>535500</v>
      </c>
      <c r="L5845" s="68" t="s">
        <v>15</v>
      </c>
      <c r="M5845" s="68" t="s">
        <v>254</v>
      </c>
    </row>
    <row r="5846" spans="1:13" s="3" customFormat="1" ht="12.75" x14ac:dyDescent="0.2">
      <c r="A5846" s="62" t="s">
        <v>25</v>
      </c>
      <c r="B5846" s="62" t="s">
        <v>217</v>
      </c>
      <c r="C5846" s="63">
        <v>10</v>
      </c>
      <c r="D5846" s="62" t="s">
        <v>13378</v>
      </c>
      <c r="E5846" s="62" t="s">
        <v>5110</v>
      </c>
      <c r="F5846" s="69">
        <v>31211904</v>
      </c>
      <c r="G5846" s="62" t="s">
        <v>13633</v>
      </c>
      <c r="H5846" s="62">
        <v>4</v>
      </c>
      <c r="I5846" s="62">
        <v>7</v>
      </c>
      <c r="J5846" s="70">
        <v>12</v>
      </c>
      <c r="K5846" s="71">
        <v>49980</v>
      </c>
      <c r="L5846" s="72" t="s">
        <v>15</v>
      </c>
      <c r="M5846" s="72" t="s">
        <v>254</v>
      </c>
    </row>
    <row r="5847" spans="1:13" s="3" customFormat="1" ht="12.75" x14ac:dyDescent="0.2">
      <c r="A5847" s="62" t="s">
        <v>25</v>
      </c>
      <c r="B5847" s="62" t="s">
        <v>217</v>
      </c>
      <c r="C5847" s="63">
        <v>10</v>
      </c>
      <c r="D5847" s="64" t="s">
        <v>13378</v>
      </c>
      <c r="E5847" s="64" t="s">
        <v>5111</v>
      </c>
      <c r="F5847" s="65">
        <v>31211904</v>
      </c>
      <c r="G5847" s="64" t="s">
        <v>13633</v>
      </c>
      <c r="H5847" s="64">
        <v>4</v>
      </c>
      <c r="I5847" s="64">
        <v>7</v>
      </c>
      <c r="J5847" s="66">
        <v>12</v>
      </c>
      <c r="K5847" s="67">
        <v>42840</v>
      </c>
      <c r="L5847" s="68" t="s">
        <v>15</v>
      </c>
      <c r="M5847" s="68" t="s">
        <v>254</v>
      </c>
    </row>
    <row r="5848" spans="1:13" s="3" customFormat="1" ht="12.75" x14ac:dyDescent="0.2">
      <c r="A5848" s="62" t="s">
        <v>25</v>
      </c>
      <c r="B5848" s="62" t="s">
        <v>217</v>
      </c>
      <c r="C5848" s="63">
        <v>10</v>
      </c>
      <c r="D5848" s="62" t="s">
        <v>13378</v>
      </c>
      <c r="E5848" s="62" t="s">
        <v>5112</v>
      </c>
      <c r="F5848" s="69">
        <v>31211904</v>
      </c>
      <c r="G5848" s="62" t="s">
        <v>13633</v>
      </c>
      <c r="H5848" s="62">
        <v>4</v>
      </c>
      <c r="I5848" s="62">
        <v>7</v>
      </c>
      <c r="J5848" s="70">
        <v>4</v>
      </c>
      <c r="K5848" s="71">
        <v>23800</v>
      </c>
      <c r="L5848" s="72" t="s">
        <v>15</v>
      </c>
      <c r="M5848" s="72" t="s">
        <v>254</v>
      </c>
    </row>
    <row r="5849" spans="1:13" s="3" customFormat="1" ht="12.75" x14ac:dyDescent="0.2">
      <c r="A5849" s="62" t="s">
        <v>25</v>
      </c>
      <c r="B5849" s="62" t="s">
        <v>217</v>
      </c>
      <c r="C5849" s="63">
        <v>10</v>
      </c>
      <c r="D5849" s="64" t="s">
        <v>13378</v>
      </c>
      <c r="E5849" s="64" t="s">
        <v>5113</v>
      </c>
      <c r="F5849" s="65">
        <v>31211904</v>
      </c>
      <c r="G5849" s="64" t="s">
        <v>13633</v>
      </c>
      <c r="H5849" s="64">
        <v>4</v>
      </c>
      <c r="I5849" s="64">
        <v>7</v>
      </c>
      <c r="J5849" s="66">
        <v>4</v>
      </c>
      <c r="K5849" s="67">
        <v>19040</v>
      </c>
      <c r="L5849" s="68" t="s">
        <v>15</v>
      </c>
      <c r="M5849" s="68" t="s">
        <v>254</v>
      </c>
    </row>
    <row r="5850" spans="1:13" s="3" customFormat="1" ht="12.75" x14ac:dyDescent="0.2">
      <c r="A5850" s="62" t="s">
        <v>25</v>
      </c>
      <c r="B5850" s="62" t="s">
        <v>217</v>
      </c>
      <c r="C5850" s="63">
        <v>10</v>
      </c>
      <c r="D5850" s="62" t="s">
        <v>13378</v>
      </c>
      <c r="E5850" s="62" t="s">
        <v>5114</v>
      </c>
      <c r="F5850" s="69">
        <v>53141507</v>
      </c>
      <c r="G5850" s="62" t="s">
        <v>13633</v>
      </c>
      <c r="H5850" s="62">
        <v>4</v>
      </c>
      <c r="I5850" s="62">
        <v>7</v>
      </c>
      <c r="J5850" s="70">
        <v>500</v>
      </c>
      <c r="K5850" s="71">
        <v>1487500</v>
      </c>
      <c r="L5850" s="72" t="s">
        <v>15</v>
      </c>
      <c r="M5850" s="72" t="s">
        <v>254</v>
      </c>
    </row>
    <row r="5851" spans="1:13" s="3" customFormat="1" ht="12.75" x14ac:dyDescent="0.2">
      <c r="A5851" s="62" t="s">
        <v>25</v>
      </c>
      <c r="B5851" s="62" t="s">
        <v>217</v>
      </c>
      <c r="C5851" s="63">
        <v>10</v>
      </c>
      <c r="D5851" s="64" t="s">
        <v>13378</v>
      </c>
      <c r="E5851" s="64" t="s">
        <v>5115</v>
      </c>
      <c r="F5851" s="65">
        <v>53141507</v>
      </c>
      <c r="G5851" s="64" t="s">
        <v>13633</v>
      </c>
      <c r="H5851" s="64">
        <v>4</v>
      </c>
      <c r="I5851" s="64">
        <v>7</v>
      </c>
      <c r="J5851" s="66">
        <v>4100</v>
      </c>
      <c r="K5851" s="67">
        <v>17076500</v>
      </c>
      <c r="L5851" s="68" t="s">
        <v>15</v>
      </c>
      <c r="M5851" s="68" t="s">
        <v>254</v>
      </c>
    </row>
    <row r="5852" spans="1:13" s="3" customFormat="1" ht="12.75" x14ac:dyDescent="0.2">
      <c r="A5852" s="62" t="s">
        <v>25</v>
      </c>
      <c r="B5852" s="62" t="s">
        <v>219</v>
      </c>
      <c r="C5852" s="63">
        <v>10</v>
      </c>
      <c r="D5852" s="62" t="s">
        <v>13379</v>
      </c>
      <c r="E5852" s="62" t="s">
        <v>5116</v>
      </c>
      <c r="F5852" s="69">
        <v>31162200</v>
      </c>
      <c r="G5852" s="62" t="s">
        <v>13633</v>
      </c>
      <c r="H5852" s="62">
        <v>4</v>
      </c>
      <c r="I5852" s="62">
        <v>7</v>
      </c>
      <c r="J5852" s="70">
        <v>3</v>
      </c>
      <c r="K5852" s="71">
        <v>1164177</v>
      </c>
      <c r="L5852" s="72" t="s">
        <v>15</v>
      </c>
      <c r="M5852" s="72" t="s">
        <v>254</v>
      </c>
    </row>
    <row r="5853" spans="1:13" s="3" customFormat="1" ht="12.75" x14ac:dyDescent="0.2">
      <c r="A5853" s="62" t="s">
        <v>25</v>
      </c>
      <c r="B5853" s="62" t="s">
        <v>215</v>
      </c>
      <c r="C5853" s="63">
        <v>10</v>
      </c>
      <c r="D5853" s="64" t="s">
        <v>13376</v>
      </c>
      <c r="E5853" s="64" t="s">
        <v>5117</v>
      </c>
      <c r="F5853" s="65">
        <v>24121511</v>
      </c>
      <c r="G5853" s="64" t="s">
        <v>13633</v>
      </c>
      <c r="H5853" s="64">
        <v>4</v>
      </c>
      <c r="I5853" s="64">
        <v>7</v>
      </c>
      <c r="J5853" s="66">
        <v>40</v>
      </c>
      <c r="K5853" s="67">
        <v>1428000</v>
      </c>
      <c r="L5853" s="68" t="s">
        <v>15</v>
      </c>
      <c r="M5853" s="68" t="s">
        <v>254</v>
      </c>
    </row>
    <row r="5854" spans="1:13" s="3" customFormat="1" ht="12.75" x14ac:dyDescent="0.2">
      <c r="A5854" s="62" t="s">
        <v>25</v>
      </c>
      <c r="B5854" s="62" t="s">
        <v>215</v>
      </c>
      <c r="C5854" s="63">
        <v>10</v>
      </c>
      <c r="D5854" s="62" t="s">
        <v>13376</v>
      </c>
      <c r="E5854" s="62" t="s">
        <v>5118</v>
      </c>
      <c r="F5854" s="69">
        <v>24121511</v>
      </c>
      <c r="G5854" s="62" t="s">
        <v>13633</v>
      </c>
      <c r="H5854" s="62">
        <v>4</v>
      </c>
      <c r="I5854" s="62">
        <v>7</v>
      </c>
      <c r="J5854" s="70">
        <v>40</v>
      </c>
      <c r="K5854" s="71">
        <v>1428000</v>
      </c>
      <c r="L5854" s="72" t="s">
        <v>15</v>
      </c>
      <c r="M5854" s="72" t="s">
        <v>254</v>
      </c>
    </row>
    <row r="5855" spans="1:13" s="3" customFormat="1" ht="12.75" x14ac:dyDescent="0.2">
      <c r="A5855" s="62" t="s">
        <v>25</v>
      </c>
      <c r="B5855" s="62" t="s">
        <v>215</v>
      </c>
      <c r="C5855" s="63">
        <v>10</v>
      </c>
      <c r="D5855" s="64" t="s">
        <v>13376</v>
      </c>
      <c r="E5855" s="64" t="s">
        <v>5119</v>
      </c>
      <c r="F5855" s="65">
        <v>24121511</v>
      </c>
      <c r="G5855" s="64" t="s">
        <v>13633</v>
      </c>
      <c r="H5855" s="64">
        <v>4</v>
      </c>
      <c r="I5855" s="64">
        <v>7</v>
      </c>
      <c r="J5855" s="66">
        <v>40</v>
      </c>
      <c r="K5855" s="67">
        <v>1428000</v>
      </c>
      <c r="L5855" s="68" t="s">
        <v>15</v>
      </c>
      <c r="M5855" s="68" t="s">
        <v>254</v>
      </c>
    </row>
    <row r="5856" spans="1:13" s="3" customFormat="1" ht="12.75" x14ac:dyDescent="0.2">
      <c r="A5856" s="62" t="s">
        <v>25</v>
      </c>
      <c r="B5856" s="62" t="s">
        <v>215</v>
      </c>
      <c r="C5856" s="63">
        <v>10</v>
      </c>
      <c r="D5856" s="62" t="s">
        <v>13376</v>
      </c>
      <c r="E5856" s="62" t="s">
        <v>5120</v>
      </c>
      <c r="F5856" s="69">
        <v>24121511</v>
      </c>
      <c r="G5856" s="62" t="s">
        <v>13633</v>
      </c>
      <c r="H5856" s="62">
        <v>4</v>
      </c>
      <c r="I5856" s="62">
        <v>7</v>
      </c>
      <c r="J5856" s="70">
        <v>60</v>
      </c>
      <c r="K5856" s="71">
        <v>2142000</v>
      </c>
      <c r="L5856" s="72" t="s">
        <v>15</v>
      </c>
      <c r="M5856" s="72" t="s">
        <v>254</v>
      </c>
    </row>
    <row r="5857" spans="1:13" s="3" customFormat="1" ht="12.75" x14ac:dyDescent="0.2">
      <c r="A5857" s="62" t="s">
        <v>25</v>
      </c>
      <c r="B5857" s="62" t="s">
        <v>222</v>
      </c>
      <c r="C5857" s="63">
        <v>10</v>
      </c>
      <c r="D5857" s="64" t="s">
        <v>13381</v>
      </c>
      <c r="E5857" s="64" t="s">
        <v>5121</v>
      </c>
      <c r="F5857" s="65">
        <v>25172603</v>
      </c>
      <c r="G5857" s="64" t="s">
        <v>13633</v>
      </c>
      <c r="H5857" s="64">
        <v>4</v>
      </c>
      <c r="I5857" s="64">
        <v>7</v>
      </c>
      <c r="J5857" s="66">
        <v>30</v>
      </c>
      <c r="K5857" s="67">
        <v>499800</v>
      </c>
      <c r="L5857" s="68" t="s">
        <v>15</v>
      </c>
      <c r="M5857" s="68" t="s">
        <v>254</v>
      </c>
    </row>
    <row r="5858" spans="1:13" s="3" customFormat="1" ht="12.75" x14ac:dyDescent="0.2">
      <c r="A5858" s="62" t="s">
        <v>25</v>
      </c>
      <c r="B5858" s="62" t="s">
        <v>222</v>
      </c>
      <c r="C5858" s="63">
        <v>10</v>
      </c>
      <c r="D5858" s="62" t="s">
        <v>13381</v>
      </c>
      <c r="E5858" s="62" t="s">
        <v>5122</v>
      </c>
      <c r="F5858" s="69">
        <v>25172603</v>
      </c>
      <c r="G5858" s="62" t="s">
        <v>13633</v>
      </c>
      <c r="H5858" s="62">
        <v>4</v>
      </c>
      <c r="I5858" s="62">
        <v>7</v>
      </c>
      <c r="J5858" s="70">
        <v>50</v>
      </c>
      <c r="K5858" s="71">
        <v>833000</v>
      </c>
      <c r="L5858" s="72" t="s">
        <v>15</v>
      </c>
      <c r="M5858" s="72" t="s">
        <v>254</v>
      </c>
    </row>
    <row r="5859" spans="1:13" s="3" customFormat="1" ht="12.75" x14ac:dyDescent="0.2">
      <c r="A5859" s="62" t="s">
        <v>25</v>
      </c>
      <c r="B5859" s="62" t="s">
        <v>853</v>
      </c>
      <c r="C5859" s="63">
        <v>10</v>
      </c>
      <c r="D5859" s="64" t="s">
        <v>13472</v>
      </c>
      <c r="E5859" s="64" t="s">
        <v>5123</v>
      </c>
      <c r="F5859" s="65">
        <v>23271806</v>
      </c>
      <c r="G5859" s="64" t="s">
        <v>13633</v>
      </c>
      <c r="H5859" s="64">
        <v>4</v>
      </c>
      <c r="I5859" s="64">
        <v>7</v>
      </c>
      <c r="J5859" s="66">
        <v>2</v>
      </c>
      <c r="K5859" s="67">
        <v>2241960</v>
      </c>
      <c r="L5859" s="68" t="s">
        <v>15</v>
      </c>
      <c r="M5859" s="68" t="s">
        <v>254</v>
      </c>
    </row>
    <row r="5860" spans="1:13" s="3" customFormat="1" ht="12.75" x14ac:dyDescent="0.2">
      <c r="A5860" s="62" t="s">
        <v>25</v>
      </c>
      <c r="B5860" s="62" t="s">
        <v>853</v>
      </c>
      <c r="C5860" s="63">
        <v>10</v>
      </c>
      <c r="D5860" s="62" t="s">
        <v>13472</v>
      </c>
      <c r="E5860" s="62" t="s">
        <v>5124</v>
      </c>
      <c r="F5860" s="69">
        <v>23271806</v>
      </c>
      <c r="G5860" s="62" t="s">
        <v>13633</v>
      </c>
      <c r="H5860" s="62">
        <v>4</v>
      </c>
      <c r="I5860" s="62">
        <v>7</v>
      </c>
      <c r="J5860" s="70">
        <v>1</v>
      </c>
      <c r="K5860" s="71">
        <v>1149540</v>
      </c>
      <c r="L5860" s="72" t="s">
        <v>15</v>
      </c>
      <c r="M5860" s="72" t="s">
        <v>254</v>
      </c>
    </row>
    <row r="5861" spans="1:13" s="3" customFormat="1" ht="12.75" x14ac:dyDescent="0.2">
      <c r="A5861" s="62" t="s">
        <v>25</v>
      </c>
      <c r="B5861" s="62" t="s">
        <v>217</v>
      </c>
      <c r="C5861" s="63">
        <v>10</v>
      </c>
      <c r="D5861" s="64" t="s">
        <v>13378</v>
      </c>
      <c r="E5861" s="64" t="s">
        <v>5125</v>
      </c>
      <c r="F5861" s="65">
        <v>47131605</v>
      </c>
      <c r="G5861" s="64" t="s">
        <v>13633</v>
      </c>
      <c r="H5861" s="64">
        <v>4</v>
      </c>
      <c r="I5861" s="64">
        <v>7</v>
      </c>
      <c r="J5861" s="66">
        <v>2</v>
      </c>
      <c r="K5861" s="67">
        <v>28560</v>
      </c>
      <c r="L5861" s="68" t="s">
        <v>15</v>
      </c>
      <c r="M5861" s="68" t="s">
        <v>254</v>
      </c>
    </row>
    <row r="5862" spans="1:13" s="3" customFormat="1" ht="12.75" x14ac:dyDescent="0.2">
      <c r="A5862" s="62" t="s">
        <v>25</v>
      </c>
      <c r="B5862" s="62" t="s">
        <v>268</v>
      </c>
      <c r="C5862" s="63">
        <v>10</v>
      </c>
      <c r="D5862" s="62" t="s">
        <v>13385</v>
      </c>
      <c r="E5862" s="62" t="s">
        <v>5126</v>
      </c>
      <c r="F5862" s="69">
        <v>12181502</v>
      </c>
      <c r="G5862" s="62" t="s">
        <v>13633</v>
      </c>
      <c r="H5862" s="62">
        <v>4</v>
      </c>
      <c r="I5862" s="62">
        <v>7</v>
      </c>
      <c r="J5862" s="70">
        <v>3</v>
      </c>
      <c r="K5862" s="71">
        <v>428400</v>
      </c>
      <c r="L5862" s="72" t="s">
        <v>1760</v>
      </c>
      <c r="M5862" s="72" t="s">
        <v>254</v>
      </c>
    </row>
    <row r="5863" spans="1:13" s="3" customFormat="1" ht="12.75" x14ac:dyDescent="0.2">
      <c r="A5863" s="62" t="s">
        <v>25</v>
      </c>
      <c r="B5863" s="62" t="s">
        <v>219</v>
      </c>
      <c r="C5863" s="63">
        <v>10</v>
      </c>
      <c r="D5863" s="64" t="s">
        <v>13379</v>
      </c>
      <c r="E5863" s="64" t="s">
        <v>5127</v>
      </c>
      <c r="F5863" s="65">
        <v>31162801</v>
      </c>
      <c r="G5863" s="64" t="s">
        <v>13633</v>
      </c>
      <c r="H5863" s="64">
        <v>4</v>
      </c>
      <c r="I5863" s="64">
        <v>7</v>
      </c>
      <c r="J5863" s="66">
        <v>5</v>
      </c>
      <c r="K5863" s="67">
        <v>2082500</v>
      </c>
      <c r="L5863" s="68" t="s">
        <v>15</v>
      </c>
      <c r="M5863" s="68" t="s">
        <v>254</v>
      </c>
    </row>
    <row r="5864" spans="1:13" s="3" customFormat="1" ht="12.75" x14ac:dyDescent="0.2">
      <c r="A5864" s="62" t="s">
        <v>25</v>
      </c>
      <c r="B5864" s="62" t="s">
        <v>216</v>
      </c>
      <c r="C5864" s="63">
        <v>10</v>
      </c>
      <c r="D5864" s="62" t="s">
        <v>13377</v>
      </c>
      <c r="E5864" s="62" t="s">
        <v>5128</v>
      </c>
      <c r="F5864" s="69">
        <v>39121700</v>
      </c>
      <c r="G5864" s="62" t="s">
        <v>13633</v>
      </c>
      <c r="H5864" s="62">
        <v>4</v>
      </c>
      <c r="I5864" s="62">
        <v>7</v>
      </c>
      <c r="J5864" s="70">
        <v>10</v>
      </c>
      <c r="K5864" s="71">
        <v>1071000</v>
      </c>
      <c r="L5864" s="72" t="s">
        <v>15</v>
      </c>
      <c r="M5864" s="72" t="s">
        <v>254</v>
      </c>
    </row>
    <row r="5865" spans="1:13" s="3" customFormat="1" ht="12.75" x14ac:dyDescent="0.2">
      <c r="A5865" s="62" t="s">
        <v>25</v>
      </c>
      <c r="B5865" s="62" t="s">
        <v>216</v>
      </c>
      <c r="C5865" s="63">
        <v>10</v>
      </c>
      <c r="D5865" s="64" t="s">
        <v>13377</v>
      </c>
      <c r="E5865" s="64" t="s">
        <v>5129</v>
      </c>
      <c r="F5865" s="65">
        <v>31191501</v>
      </c>
      <c r="G5865" s="64" t="s">
        <v>13633</v>
      </c>
      <c r="H5865" s="64">
        <v>4</v>
      </c>
      <c r="I5865" s="64">
        <v>7</v>
      </c>
      <c r="J5865" s="66">
        <v>7</v>
      </c>
      <c r="K5865" s="67">
        <v>1374450</v>
      </c>
      <c r="L5865" s="68" t="s">
        <v>15</v>
      </c>
      <c r="M5865" s="68" t="s">
        <v>254</v>
      </c>
    </row>
    <row r="5866" spans="1:13" s="3" customFormat="1" ht="12.75" x14ac:dyDescent="0.2">
      <c r="A5866" s="62" t="s">
        <v>25</v>
      </c>
      <c r="B5866" s="62" t="s">
        <v>216</v>
      </c>
      <c r="C5866" s="63">
        <v>10</v>
      </c>
      <c r="D5866" s="62" t="s">
        <v>13377</v>
      </c>
      <c r="E5866" s="62" t="s">
        <v>5130</v>
      </c>
      <c r="F5866" s="69">
        <v>31201601</v>
      </c>
      <c r="G5866" s="62" t="s">
        <v>13633</v>
      </c>
      <c r="H5866" s="62">
        <v>4</v>
      </c>
      <c r="I5866" s="62">
        <v>7</v>
      </c>
      <c r="J5866" s="70">
        <v>10</v>
      </c>
      <c r="K5866" s="71">
        <v>3427200</v>
      </c>
      <c r="L5866" s="72" t="s">
        <v>15</v>
      </c>
      <c r="M5866" s="72" t="s">
        <v>254</v>
      </c>
    </row>
    <row r="5867" spans="1:13" s="3" customFormat="1" ht="12.75" x14ac:dyDescent="0.2">
      <c r="A5867" s="62" t="s">
        <v>25</v>
      </c>
      <c r="B5867" s="62" t="s">
        <v>216</v>
      </c>
      <c r="C5867" s="63">
        <v>10</v>
      </c>
      <c r="D5867" s="64" t="s">
        <v>13377</v>
      </c>
      <c r="E5867" s="64" t="s">
        <v>5131</v>
      </c>
      <c r="F5867" s="65">
        <v>31201513</v>
      </c>
      <c r="G5867" s="64" t="s">
        <v>13633</v>
      </c>
      <c r="H5867" s="64">
        <v>4</v>
      </c>
      <c r="I5867" s="64">
        <v>7</v>
      </c>
      <c r="J5867" s="66">
        <v>10</v>
      </c>
      <c r="K5867" s="67">
        <v>297500</v>
      </c>
      <c r="L5867" s="68" t="s">
        <v>15</v>
      </c>
      <c r="M5867" s="68" t="s">
        <v>254</v>
      </c>
    </row>
    <row r="5868" spans="1:13" s="3" customFormat="1" ht="12.75" x14ac:dyDescent="0.2">
      <c r="A5868" s="62" t="s">
        <v>25</v>
      </c>
      <c r="B5868" s="62" t="s">
        <v>216</v>
      </c>
      <c r="C5868" s="63">
        <v>10</v>
      </c>
      <c r="D5868" s="62" t="s">
        <v>13377</v>
      </c>
      <c r="E5868" s="62" t="s">
        <v>5132</v>
      </c>
      <c r="F5868" s="69">
        <v>31201503</v>
      </c>
      <c r="G5868" s="62" t="s">
        <v>13633</v>
      </c>
      <c r="H5868" s="62">
        <v>4</v>
      </c>
      <c r="I5868" s="62">
        <v>7</v>
      </c>
      <c r="J5868" s="70">
        <v>50</v>
      </c>
      <c r="K5868" s="71">
        <v>208250</v>
      </c>
      <c r="L5868" s="72" t="s">
        <v>15</v>
      </c>
      <c r="M5868" s="72" t="s">
        <v>254</v>
      </c>
    </row>
    <row r="5869" spans="1:13" s="3" customFormat="1" ht="12.75" x14ac:dyDescent="0.2">
      <c r="A5869" s="62" t="s">
        <v>25</v>
      </c>
      <c r="B5869" s="62" t="s">
        <v>216</v>
      </c>
      <c r="C5869" s="63">
        <v>10</v>
      </c>
      <c r="D5869" s="64" t="s">
        <v>13377</v>
      </c>
      <c r="E5869" s="64" t="s">
        <v>5133</v>
      </c>
      <c r="F5869" s="65">
        <v>31201511</v>
      </c>
      <c r="G5869" s="64" t="s">
        <v>13633</v>
      </c>
      <c r="H5869" s="64">
        <v>4</v>
      </c>
      <c r="I5869" s="64">
        <v>7</v>
      </c>
      <c r="J5869" s="66">
        <v>4</v>
      </c>
      <c r="K5869" s="67">
        <v>928200</v>
      </c>
      <c r="L5869" s="68" t="s">
        <v>15</v>
      </c>
      <c r="M5869" s="68" t="s">
        <v>254</v>
      </c>
    </row>
    <row r="5870" spans="1:13" s="3" customFormat="1" ht="12.75" x14ac:dyDescent="0.2">
      <c r="A5870" s="62" t="s">
        <v>25</v>
      </c>
      <c r="B5870" s="62" t="s">
        <v>216</v>
      </c>
      <c r="C5870" s="63">
        <v>10</v>
      </c>
      <c r="D5870" s="62" t="s">
        <v>13377</v>
      </c>
      <c r="E5870" s="62" t="s">
        <v>5134</v>
      </c>
      <c r="F5870" s="69">
        <v>31201513</v>
      </c>
      <c r="G5870" s="62" t="s">
        <v>13633</v>
      </c>
      <c r="H5870" s="62">
        <v>4</v>
      </c>
      <c r="I5870" s="62">
        <v>7</v>
      </c>
      <c r="J5870" s="70">
        <v>4</v>
      </c>
      <c r="K5870" s="71">
        <v>3570000</v>
      </c>
      <c r="L5870" s="72" t="s">
        <v>15</v>
      </c>
      <c r="M5870" s="72" t="s">
        <v>254</v>
      </c>
    </row>
    <row r="5871" spans="1:13" s="3" customFormat="1" ht="12.75" x14ac:dyDescent="0.2">
      <c r="A5871" s="62" t="s">
        <v>25</v>
      </c>
      <c r="B5871" s="62" t="s">
        <v>216</v>
      </c>
      <c r="C5871" s="63">
        <v>10</v>
      </c>
      <c r="D5871" s="64" t="s">
        <v>13377</v>
      </c>
      <c r="E5871" s="64" t="s">
        <v>5135</v>
      </c>
      <c r="F5871" s="65">
        <v>31201513</v>
      </c>
      <c r="G5871" s="64" t="s">
        <v>13633</v>
      </c>
      <c r="H5871" s="64">
        <v>4</v>
      </c>
      <c r="I5871" s="64">
        <v>7</v>
      </c>
      <c r="J5871" s="66">
        <v>4</v>
      </c>
      <c r="K5871" s="67">
        <v>4046000</v>
      </c>
      <c r="L5871" s="68" t="s">
        <v>15</v>
      </c>
      <c r="M5871" s="68" t="s">
        <v>254</v>
      </c>
    </row>
    <row r="5872" spans="1:13" s="3" customFormat="1" ht="12.75" x14ac:dyDescent="0.2">
      <c r="A5872" s="62" t="s">
        <v>25</v>
      </c>
      <c r="B5872" s="62" t="s">
        <v>215</v>
      </c>
      <c r="C5872" s="63">
        <v>10</v>
      </c>
      <c r="D5872" s="62" t="s">
        <v>13376</v>
      </c>
      <c r="E5872" s="62" t="s">
        <v>14685</v>
      </c>
      <c r="F5872" s="69">
        <v>31201513</v>
      </c>
      <c r="G5872" s="62" t="s">
        <v>13633</v>
      </c>
      <c r="H5872" s="62">
        <v>4</v>
      </c>
      <c r="I5872" s="62">
        <v>7</v>
      </c>
      <c r="J5872" s="70">
        <v>150</v>
      </c>
      <c r="K5872" s="71">
        <v>3213000</v>
      </c>
      <c r="L5872" s="72" t="s">
        <v>15</v>
      </c>
      <c r="M5872" s="72" t="s">
        <v>254</v>
      </c>
    </row>
    <row r="5873" spans="1:13" s="3" customFormat="1" ht="12.75" x14ac:dyDescent="0.2">
      <c r="A5873" s="62" t="s">
        <v>25</v>
      </c>
      <c r="B5873" s="62" t="s">
        <v>215</v>
      </c>
      <c r="C5873" s="63">
        <v>10</v>
      </c>
      <c r="D5873" s="64" t="s">
        <v>13376</v>
      </c>
      <c r="E5873" s="64" t="s">
        <v>14686</v>
      </c>
      <c r="F5873" s="65">
        <v>31201513</v>
      </c>
      <c r="G5873" s="64" t="s">
        <v>13633</v>
      </c>
      <c r="H5873" s="64">
        <v>4</v>
      </c>
      <c r="I5873" s="64">
        <v>7</v>
      </c>
      <c r="J5873" s="66">
        <v>150</v>
      </c>
      <c r="K5873" s="67">
        <v>2142000</v>
      </c>
      <c r="L5873" s="68" t="s">
        <v>15</v>
      </c>
      <c r="M5873" s="68" t="s">
        <v>254</v>
      </c>
    </row>
    <row r="5874" spans="1:13" s="3" customFormat="1" ht="12.75" x14ac:dyDescent="0.2">
      <c r="A5874" s="62" t="s">
        <v>25</v>
      </c>
      <c r="B5874" s="62" t="s">
        <v>215</v>
      </c>
      <c r="C5874" s="63">
        <v>10</v>
      </c>
      <c r="D5874" s="62" t="s">
        <v>13376</v>
      </c>
      <c r="E5874" s="62" t="s">
        <v>14687</v>
      </c>
      <c r="F5874" s="69">
        <v>31201513</v>
      </c>
      <c r="G5874" s="62" t="s">
        <v>13633</v>
      </c>
      <c r="H5874" s="62">
        <v>4</v>
      </c>
      <c r="I5874" s="62">
        <v>7</v>
      </c>
      <c r="J5874" s="70">
        <v>150</v>
      </c>
      <c r="K5874" s="71">
        <v>1606500</v>
      </c>
      <c r="L5874" s="72" t="s">
        <v>15</v>
      </c>
      <c r="M5874" s="72" t="s">
        <v>254</v>
      </c>
    </row>
    <row r="5875" spans="1:13" s="3" customFormat="1" ht="12.75" x14ac:dyDescent="0.2">
      <c r="A5875" s="62" t="s">
        <v>25</v>
      </c>
      <c r="B5875" s="62" t="s">
        <v>215</v>
      </c>
      <c r="C5875" s="63">
        <v>10</v>
      </c>
      <c r="D5875" s="64" t="s">
        <v>13376</v>
      </c>
      <c r="E5875" s="64" t="s">
        <v>14688</v>
      </c>
      <c r="F5875" s="65">
        <v>31201513</v>
      </c>
      <c r="G5875" s="64" t="s">
        <v>13633</v>
      </c>
      <c r="H5875" s="64">
        <v>4</v>
      </c>
      <c r="I5875" s="64">
        <v>7</v>
      </c>
      <c r="J5875" s="66">
        <v>150</v>
      </c>
      <c r="K5875" s="67">
        <v>803250</v>
      </c>
      <c r="L5875" s="68" t="s">
        <v>15</v>
      </c>
      <c r="M5875" s="68" t="s">
        <v>254</v>
      </c>
    </row>
    <row r="5876" spans="1:13" s="3" customFormat="1" ht="12.75" x14ac:dyDescent="0.2">
      <c r="A5876" s="62" t="s">
        <v>25</v>
      </c>
      <c r="B5876" s="62" t="s">
        <v>215</v>
      </c>
      <c r="C5876" s="63">
        <v>10</v>
      </c>
      <c r="D5876" s="62" t="s">
        <v>13376</v>
      </c>
      <c r="E5876" s="62" t="s">
        <v>14689</v>
      </c>
      <c r="F5876" s="69">
        <v>31201513</v>
      </c>
      <c r="G5876" s="62" t="s">
        <v>13633</v>
      </c>
      <c r="H5876" s="62">
        <v>4</v>
      </c>
      <c r="I5876" s="62">
        <v>7</v>
      </c>
      <c r="J5876" s="70">
        <v>150</v>
      </c>
      <c r="K5876" s="71">
        <v>5355000</v>
      </c>
      <c r="L5876" s="72" t="s">
        <v>15</v>
      </c>
      <c r="M5876" s="72" t="s">
        <v>254</v>
      </c>
    </row>
    <row r="5877" spans="1:13" s="3" customFormat="1" ht="12.75" x14ac:dyDescent="0.2">
      <c r="A5877" s="62" t="s">
        <v>25</v>
      </c>
      <c r="B5877" s="62" t="s">
        <v>215</v>
      </c>
      <c r="C5877" s="63">
        <v>10</v>
      </c>
      <c r="D5877" s="64" t="s">
        <v>13376</v>
      </c>
      <c r="E5877" s="64" t="s">
        <v>14690</v>
      </c>
      <c r="F5877" s="65">
        <v>31201513</v>
      </c>
      <c r="G5877" s="64" t="s">
        <v>13633</v>
      </c>
      <c r="H5877" s="64">
        <v>4</v>
      </c>
      <c r="I5877" s="64">
        <v>7</v>
      </c>
      <c r="J5877" s="66">
        <v>150</v>
      </c>
      <c r="K5877" s="67">
        <v>1338750</v>
      </c>
      <c r="L5877" s="68" t="s">
        <v>15</v>
      </c>
      <c r="M5877" s="68" t="s">
        <v>254</v>
      </c>
    </row>
    <row r="5878" spans="1:13" s="3" customFormat="1" ht="12.75" x14ac:dyDescent="0.2">
      <c r="A5878" s="62" t="s">
        <v>25</v>
      </c>
      <c r="B5878" s="62" t="s">
        <v>215</v>
      </c>
      <c r="C5878" s="63">
        <v>10</v>
      </c>
      <c r="D5878" s="62" t="s">
        <v>13376</v>
      </c>
      <c r="E5878" s="62" t="s">
        <v>5136</v>
      </c>
      <c r="F5878" s="69">
        <v>31201503</v>
      </c>
      <c r="G5878" s="62" t="s">
        <v>13633</v>
      </c>
      <c r="H5878" s="62">
        <v>4</v>
      </c>
      <c r="I5878" s="62">
        <v>7</v>
      </c>
      <c r="J5878" s="70">
        <v>46</v>
      </c>
      <c r="K5878" s="71">
        <v>1642200</v>
      </c>
      <c r="L5878" s="72" t="s">
        <v>15</v>
      </c>
      <c r="M5878" s="72" t="s">
        <v>254</v>
      </c>
    </row>
    <row r="5879" spans="1:13" s="3" customFormat="1" ht="12.75" x14ac:dyDescent="0.2">
      <c r="A5879" s="62" t="s">
        <v>25</v>
      </c>
      <c r="B5879" s="62" t="s">
        <v>215</v>
      </c>
      <c r="C5879" s="63">
        <v>10</v>
      </c>
      <c r="D5879" s="64" t="s">
        <v>13376</v>
      </c>
      <c r="E5879" s="64" t="s">
        <v>5137</v>
      </c>
      <c r="F5879" s="65">
        <v>31201503</v>
      </c>
      <c r="G5879" s="64" t="s">
        <v>13633</v>
      </c>
      <c r="H5879" s="64">
        <v>4</v>
      </c>
      <c r="I5879" s="64">
        <v>7</v>
      </c>
      <c r="J5879" s="66">
        <v>6</v>
      </c>
      <c r="K5879" s="67">
        <v>128520</v>
      </c>
      <c r="L5879" s="68" t="s">
        <v>15</v>
      </c>
      <c r="M5879" s="68" t="s">
        <v>254</v>
      </c>
    </row>
    <row r="5880" spans="1:13" s="3" customFormat="1" ht="12.75" x14ac:dyDescent="0.2">
      <c r="A5880" s="62" t="s">
        <v>25</v>
      </c>
      <c r="B5880" s="62" t="s">
        <v>215</v>
      </c>
      <c r="C5880" s="63">
        <v>10</v>
      </c>
      <c r="D5880" s="62" t="s">
        <v>13376</v>
      </c>
      <c r="E5880" s="62" t="s">
        <v>5138</v>
      </c>
      <c r="F5880" s="69">
        <v>31201503</v>
      </c>
      <c r="G5880" s="62" t="s">
        <v>13633</v>
      </c>
      <c r="H5880" s="62">
        <v>4</v>
      </c>
      <c r="I5880" s="62">
        <v>7</v>
      </c>
      <c r="J5880" s="70">
        <v>4</v>
      </c>
      <c r="K5880" s="71">
        <v>514080</v>
      </c>
      <c r="L5880" s="72" t="s">
        <v>15</v>
      </c>
      <c r="M5880" s="72" t="s">
        <v>254</v>
      </c>
    </row>
    <row r="5881" spans="1:13" s="3" customFormat="1" ht="12.75" x14ac:dyDescent="0.2">
      <c r="A5881" s="62" t="s">
        <v>25</v>
      </c>
      <c r="B5881" s="62" t="s">
        <v>215</v>
      </c>
      <c r="C5881" s="63">
        <v>10</v>
      </c>
      <c r="D5881" s="64" t="s">
        <v>13376</v>
      </c>
      <c r="E5881" s="64" t="s">
        <v>5139</v>
      </c>
      <c r="F5881" s="65">
        <v>31201503</v>
      </c>
      <c r="G5881" s="64" t="s">
        <v>13633</v>
      </c>
      <c r="H5881" s="64">
        <v>4</v>
      </c>
      <c r="I5881" s="64">
        <v>7</v>
      </c>
      <c r="J5881" s="66">
        <v>3</v>
      </c>
      <c r="K5881" s="67">
        <v>107100</v>
      </c>
      <c r="L5881" s="68" t="s">
        <v>15</v>
      </c>
      <c r="M5881" s="68" t="s">
        <v>254</v>
      </c>
    </row>
    <row r="5882" spans="1:13" s="3" customFormat="1" ht="12.75" x14ac:dyDescent="0.2">
      <c r="A5882" s="62" t="s">
        <v>25</v>
      </c>
      <c r="B5882" s="62" t="s">
        <v>439</v>
      </c>
      <c r="C5882" s="63">
        <v>10</v>
      </c>
      <c r="D5882" s="62" t="s">
        <v>13396</v>
      </c>
      <c r="E5882" s="62" t="s">
        <v>5140</v>
      </c>
      <c r="F5882" s="69">
        <v>31201523</v>
      </c>
      <c r="G5882" s="62" t="s">
        <v>13633</v>
      </c>
      <c r="H5882" s="62">
        <v>4</v>
      </c>
      <c r="I5882" s="62">
        <v>7</v>
      </c>
      <c r="J5882" s="70">
        <v>4</v>
      </c>
      <c r="K5882" s="71">
        <v>404600</v>
      </c>
      <c r="L5882" s="72" t="s">
        <v>15</v>
      </c>
      <c r="M5882" s="72" t="s">
        <v>254</v>
      </c>
    </row>
    <row r="5883" spans="1:13" s="3" customFormat="1" ht="12.75" x14ac:dyDescent="0.2">
      <c r="A5883" s="62" t="s">
        <v>25</v>
      </c>
      <c r="B5883" s="62" t="s">
        <v>216</v>
      </c>
      <c r="C5883" s="63">
        <v>10</v>
      </c>
      <c r="D5883" s="64" t="s">
        <v>13377</v>
      </c>
      <c r="E5883" s="64" t="s">
        <v>5141</v>
      </c>
      <c r="F5883" s="65">
        <v>31201518</v>
      </c>
      <c r="G5883" s="64" t="s">
        <v>13633</v>
      </c>
      <c r="H5883" s="64">
        <v>4</v>
      </c>
      <c r="I5883" s="64">
        <v>7</v>
      </c>
      <c r="J5883" s="66">
        <v>3</v>
      </c>
      <c r="K5883" s="67">
        <v>124950</v>
      </c>
      <c r="L5883" s="68" t="s">
        <v>15</v>
      </c>
      <c r="M5883" s="68" t="s">
        <v>254</v>
      </c>
    </row>
    <row r="5884" spans="1:13" s="3" customFormat="1" ht="12.75" x14ac:dyDescent="0.2">
      <c r="A5884" s="62" t="s">
        <v>25</v>
      </c>
      <c r="B5884" s="62" t="s">
        <v>216</v>
      </c>
      <c r="C5884" s="63">
        <v>10</v>
      </c>
      <c r="D5884" s="62" t="s">
        <v>13377</v>
      </c>
      <c r="E5884" s="62" t="s">
        <v>5142</v>
      </c>
      <c r="F5884" s="69">
        <v>31201518</v>
      </c>
      <c r="G5884" s="62" t="s">
        <v>13633</v>
      </c>
      <c r="H5884" s="62">
        <v>4</v>
      </c>
      <c r="I5884" s="62">
        <v>7</v>
      </c>
      <c r="J5884" s="70">
        <v>3</v>
      </c>
      <c r="K5884" s="71">
        <v>124950</v>
      </c>
      <c r="L5884" s="72" t="s">
        <v>15</v>
      </c>
      <c r="M5884" s="72" t="s">
        <v>254</v>
      </c>
    </row>
    <row r="5885" spans="1:13" s="3" customFormat="1" ht="12.75" x14ac:dyDescent="0.2">
      <c r="A5885" s="62" t="s">
        <v>25</v>
      </c>
      <c r="B5885" s="62" t="s">
        <v>219</v>
      </c>
      <c r="C5885" s="63">
        <v>10</v>
      </c>
      <c r="D5885" s="64" t="s">
        <v>13379</v>
      </c>
      <c r="E5885" s="64" t="s">
        <v>5143</v>
      </c>
      <c r="F5885" s="65">
        <v>31201521</v>
      </c>
      <c r="G5885" s="64" t="s">
        <v>13633</v>
      </c>
      <c r="H5885" s="64">
        <v>4</v>
      </c>
      <c r="I5885" s="64">
        <v>7</v>
      </c>
      <c r="J5885" s="66">
        <v>5</v>
      </c>
      <c r="K5885" s="67">
        <v>505750</v>
      </c>
      <c r="L5885" s="68" t="s">
        <v>15</v>
      </c>
      <c r="M5885" s="68" t="s">
        <v>254</v>
      </c>
    </row>
    <row r="5886" spans="1:13" s="3" customFormat="1" ht="12.75" x14ac:dyDescent="0.2">
      <c r="A5886" s="62" t="s">
        <v>25</v>
      </c>
      <c r="B5886" s="62" t="s">
        <v>219</v>
      </c>
      <c r="C5886" s="63">
        <v>10</v>
      </c>
      <c r="D5886" s="62" t="s">
        <v>13379</v>
      </c>
      <c r="E5886" s="62" t="s">
        <v>5144</v>
      </c>
      <c r="F5886" s="69">
        <v>31201521</v>
      </c>
      <c r="G5886" s="62" t="s">
        <v>13633</v>
      </c>
      <c r="H5886" s="62">
        <v>4</v>
      </c>
      <c r="I5886" s="62">
        <v>7</v>
      </c>
      <c r="J5886" s="70">
        <v>4</v>
      </c>
      <c r="K5886" s="71">
        <v>785400</v>
      </c>
      <c r="L5886" s="72" t="s">
        <v>15</v>
      </c>
      <c r="M5886" s="72" t="s">
        <v>254</v>
      </c>
    </row>
    <row r="5887" spans="1:13" s="3" customFormat="1" ht="12.75" x14ac:dyDescent="0.2">
      <c r="A5887" s="62" t="s">
        <v>25</v>
      </c>
      <c r="B5887" s="62" t="s">
        <v>216</v>
      </c>
      <c r="C5887" s="63">
        <v>10</v>
      </c>
      <c r="D5887" s="64" t="s">
        <v>13377</v>
      </c>
      <c r="E5887" s="64" t="s">
        <v>5145</v>
      </c>
      <c r="F5887" s="65">
        <v>31201513</v>
      </c>
      <c r="G5887" s="64" t="s">
        <v>13633</v>
      </c>
      <c r="H5887" s="64">
        <v>4</v>
      </c>
      <c r="I5887" s="64">
        <v>7</v>
      </c>
      <c r="J5887" s="66">
        <v>1</v>
      </c>
      <c r="K5887" s="67">
        <v>53550</v>
      </c>
      <c r="L5887" s="68" t="s">
        <v>15</v>
      </c>
      <c r="M5887" s="68" t="s">
        <v>254</v>
      </c>
    </row>
    <row r="5888" spans="1:13" s="3" customFormat="1" ht="12.75" x14ac:dyDescent="0.2">
      <c r="A5888" s="62" t="s">
        <v>25</v>
      </c>
      <c r="B5888" s="62" t="s">
        <v>216</v>
      </c>
      <c r="C5888" s="63">
        <v>10</v>
      </c>
      <c r="D5888" s="62" t="s">
        <v>13377</v>
      </c>
      <c r="E5888" s="62" t="s">
        <v>5146</v>
      </c>
      <c r="F5888" s="69">
        <v>39121700</v>
      </c>
      <c r="G5888" s="62" t="s">
        <v>13633</v>
      </c>
      <c r="H5888" s="62">
        <v>4</v>
      </c>
      <c r="I5888" s="62">
        <v>7</v>
      </c>
      <c r="J5888" s="70">
        <v>15</v>
      </c>
      <c r="K5888" s="71">
        <v>642600</v>
      </c>
      <c r="L5888" s="72" t="s">
        <v>15</v>
      </c>
      <c r="M5888" s="72" t="s">
        <v>254</v>
      </c>
    </row>
    <row r="5889" spans="1:13" s="3" customFormat="1" ht="12.75" x14ac:dyDescent="0.2">
      <c r="A5889" s="62" t="s">
        <v>25</v>
      </c>
      <c r="B5889" s="62" t="s">
        <v>216</v>
      </c>
      <c r="C5889" s="63">
        <v>10</v>
      </c>
      <c r="D5889" s="64" t="s">
        <v>13377</v>
      </c>
      <c r="E5889" s="64" t="s">
        <v>5147</v>
      </c>
      <c r="F5889" s="65">
        <v>39121700</v>
      </c>
      <c r="G5889" s="64" t="s">
        <v>13633</v>
      </c>
      <c r="H5889" s="64">
        <v>4</v>
      </c>
      <c r="I5889" s="64">
        <v>7</v>
      </c>
      <c r="J5889" s="66">
        <v>80</v>
      </c>
      <c r="K5889" s="67">
        <v>4284000</v>
      </c>
      <c r="L5889" s="68" t="s">
        <v>15</v>
      </c>
      <c r="M5889" s="68" t="s">
        <v>254</v>
      </c>
    </row>
    <row r="5890" spans="1:13" s="3" customFormat="1" ht="12.75" x14ac:dyDescent="0.2">
      <c r="A5890" s="62" t="s">
        <v>25</v>
      </c>
      <c r="B5890" s="62" t="s">
        <v>216</v>
      </c>
      <c r="C5890" s="63">
        <v>10</v>
      </c>
      <c r="D5890" s="62" t="s">
        <v>13377</v>
      </c>
      <c r="E5890" s="62" t="s">
        <v>5148</v>
      </c>
      <c r="F5890" s="69">
        <v>31201512</v>
      </c>
      <c r="G5890" s="62" t="s">
        <v>13633</v>
      </c>
      <c r="H5890" s="62">
        <v>4</v>
      </c>
      <c r="I5890" s="62">
        <v>7</v>
      </c>
      <c r="J5890" s="70">
        <v>10</v>
      </c>
      <c r="K5890" s="71">
        <v>142800</v>
      </c>
      <c r="L5890" s="72" t="s">
        <v>15</v>
      </c>
      <c r="M5890" s="72" t="s">
        <v>254</v>
      </c>
    </row>
    <row r="5891" spans="1:13" s="3" customFormat="1" ht="12.75" x14ac:dyDescent="0.2">
      <c r="A5891" s="62" t="s">
        <v>25</v>
      </c>
      <c r="B5891" s="62" t="s">
        <v>219</v>
      </c>
      <c r="C5891" s="63">
        <v>10</v>
      </c>
      <c r="D5891" s="64" t="s">
        <v>13379</v>
      </c>
      <c r="E5891" s="64" t="s">
        <v>5149</v>
      </c>
      <c r="F5891" s="65">
        <v>31171511</v>
      </c>
      <c r="G5891" s="64" t="s">
        <v>13633</v>
      </c>
      <c r="H5891" s="64">
        <v>4</v>
      </c>
      <c r="I5891" s="64">
        <v>7</v>
      </c>
      <c r="J5891" s="66">
        <v>30</v>
      </c>
      <c r="K5891" s="67">
        <v>1428000</v>
      </c>
      <c r="L5891" s="68" t="s">
        <v>15</v>
      </c>
      <c r="M5891" s="68" t="s">
        <v>254</v>
      </c>
    </row>
    <row r="5892" spans="1:13" s="3" customFormat="1" ht="12.75" x14ac:dyDescent="0.2">
      <c r="A5892" s="62" t="s">
        <v>25</v>
      </c>
      <c r="B5892" s="62" t="s">
        <v>339</v>
      </c>
      <c r="C5892" s="63">
        <v>10</v>
      </c>
      <c r="D5892" s="62" t="s">
        <v>13386</v>
      </c>
      <c r="E5892" s="62" t="s">
        <v>5150</v>
      </c>
      <c r="F5892" s="69">
        <v>24141603</v>
      </c>
      <c r="G5892" s="62" t="s">
        <v>13633</v>
      </c>
      <c r="H5892" s="62">
        <v>4</v>
      </c>
      <c r="I5892" s="62">
        <v>7</v>
      </c>
      <c r="J5892" s="70">
        <v>2</v>
      </c>
      <c r="K5892" s="71">
        <v>630700</v>
      </c>
      <c r="L5892" s="72" t="s">
        <v>15</v>
      </c>
      <c r="M5892" s="72" t="s">
        <v>254</v>
      </c>
    </row>
    <row r="5893" spans="1:13" s="3" customFormat="1" ht="12.75" x14ac:dyDescent="0.2">
      <c r="A5893" s="62" t="s">
        <v>25</v>
      </c>
      <c r="B5893" s="62" t="s">
        <v>221</v>
      </c>
      <c r="C5893" s="63">
        <v>10</v>
      </c>
      <c r="D5893" s="64" t="s">
        <v>13382</v>
      </c>
      <c r="E5893" s="64" t="s">
        <v>5151</v>
      </c>
      <c r="F5893" s="65">
        <v>15121902</v>
      </c>
      <c r="G5893" s="64" t="s">
        <v>13633</v>
      </c>
      <c r="H5893" s="64">
        <v>4</v>
      </c>
      <c r="I5893" s="64">
        <v>7</v>
      </c>
      <c r="J5893" s="66">
        <v>10</v>
      </c>
      <c r="K5893" s="67">
        <v>416500</v>
      </c>
      <c r="L5893" s="68" t="s">
        <v>15</v>
      </c>
      <c r="M5893" s="68" t="s">
        <v>254</v>
      </c>
    </row>
    <row r="5894" spans="1:13" s="3" customFormat="1" ht="12.75" x14ac:dyDescent="0.2">
      <c r="A5894" s="62" t="s">
        <v>25</v>
      </c>
      <c r="B5894" s="62" t="s">
        <v>221</v>
      </c>
      <c r="C5894" s="63">
        <v>10</v>
      </c>
      <c r="D5894" s="62" t="s">
        <v>13382</v>
      </c>
      <c r="E5894" s="62" t="s">
        <v>5152</v>
      </c>
      <c r="F5894" s="69">
        <v>12163600</v>
      </c>
      <c r="G5894" s="62" t="s">
        <v>13633</v>
      </c>
      <c r="H5894" s="62">
        <v>4</v>
      </c>
      <c r="I5894" s="62">
        <v>7</v>
      </c>
      <c r="J5894" s="70">
        <v>8</v>
      </c>
      <c r="K5894" s="71">
        <v>2380000</v>
      </c>
      <c r="L5894" s="72" t="s">
        <v>1760</v>
      </c>
      <c r="M5894" s="72" t="s">
        <v>254</v>
      </c>
    </row>
    <row r="5895" spans="1:13" s="3" customFormat="1" ht="12.75" x14ac:dyDescent="0.2">
      <c r="A5895" s="62" t="s">
        <v>25</v>
      </c>
      <c r="B5895" s="62" t="s">
        <v>221</v>
      </c>
      <c r="C5895" s="63">
        <v>10</v>
      </c>
      <c r="D5895" s="64" t="s">
        <v>13382</v>
      </c>
      <c r="E5895" s="64" t="s">
        <v>5153</v>
      </c>
      <c r="F5895" s="65">
        <v>12163600</v>
      </c>
      <c r="G5895" s="64" t="s">
        <v>13633</v>
      </c>
      <c r="H5895" s="64">
        <v>4</v>
      </c>
      <c r="I5895" s="64">
        <v>7</v>
      </c>
      <c r="J5895" s="66">
        <v>8</v>
      </c>
      <c r="K5895" s="67">
        <v>2380000</v>
      </c>
      <c r="L5895" s="68" t="s">
        <v>1760</v>
      </c>
      <c r="M5895" s="68" t="s">
        <v>254</v>
      </c>
    </row>
    <row r="5896" spans="1:13" s="3" customFormat="1" ht="12.75" x14ac:dyDescent="0.2">
      <c r="A5896" s="62" t="s">
        <v>25</v>
      </c>
      <c r="B5896" s="62" t="s">
        <v>456</v>
      </c>
      <c r="C5896" s="63">
        <v>10</v>
      </c>
      <c r="D5896" s="62" t="s">
        <v>13420</v>
      </c>
      <c r="E5896" s="62" t="s">
        <v>5154</v>
      </c>
      <c r="F5896" s="69">
        <v>39121700</v>
      </c>
      <c r="G5896" s="62" t="s">
        <v>13633</v>
      </c>
      <c r="H5896" s="62">
        <v>4</v>
      </c>
      <c r="I5896" s="62">
        <v>7</v>
      </c>
      <c r="J5896" s="70">
        <v>4</v>
      </c>
      <c r="K5896" s="71">
        <v>214200</v>
      </c>
      <c r="L5896" s="72" t="s">
        <v>15</v>
      </c>
      <c r="M5896" s="72" t="s">
        <v>254</v>
      </c>
    </row>
    <row r="5897" spans="1:13" s="3" customFormat="1" ht="12.75" x14ac:dyDescent="0.2">
      <c r="A5897" s="62" t="s">
        <v>25</v>
      </c>
      <c r="B5897" s="62" t="s">
        <v>456</v>
      </c>
      <c r="C5897" s="63">
        <v>10</v>
      </c>
      <c r="D5897" s="64" t="s">
        <v>13420</v>
      </c>
      <c r="E5897" s="64" t="s">
        <v>5155</v>
      </c>
      <c r="F5897" s="65">
        <v>39121700</v>
      </c>
      <c r="G5897" s="64" t="s">
        <v>13633</v>
      </c>
      <c r="H5897" s="64">
        <v>4</v>
      </c>
      <c r="I5897" s="64">
        <v>7</v>
      </c>
      <c r="J5897" s="66">
        <v>4</v>
      </c>
      <c r="K5897" s="67">
        <v>214200</v>
      </c>
      <c r="L5897" s="68" t="s">
        <v>15</v>
      </c>
      <c r="M5897" s="68" t="s">
        <v>254</v>
      </c>
    </row>
    <row r="5898" spans="1:13" s="3" customFormat="1" ht="12.75" x14ac:dyDescent="0.2">
      <c r="A5898" s="62" t="s">
        <v>25</v>
      </c>
      <c r="B5898" s="62" t="s">
        <v>456</v>
      </c>
      <c r="C5898" s="63">
        <v>10</v>
      </c>
      <c r="D5898" s="62" t="s">
        <v>13420</v>
      </c>
      <c r="E5898" s="62" t="s">
        <v>5156</v>
      </c>
      <c r="F5898" s="69">
        <v>39121700</v>
      </c>
      <c r="G5898" s="62" t="s">
        <v>13633</v>
      </c>
      <c r="H5898" s="62">
        <v>4</v>
      </c>
      <c r="I5898" s="62">
        <v>7</v>
      </c>
      <c r="J5898" s="70">
        <v>4</v>
      </c>
      <c r="K5898" s="71">
        <v>214200</v>
      </c>
      <c r="L5898" s="72" t="s">
        <v>15</v>
      </c>
      <c r="M5898" s="72" t="s">
        <v>254</v>
      </c>
    </row>
    <row r="5899" spans="1:13" s="3" customFormat="1" ht="12.75" x14ac:dyDescent="0.2">
      <c r="A5899" s="62" t="s">
        <v>25</v>
      </c>
      <c r="B5899" s="62" t="s">
        <v>456</v>
      </c>
      <c r="C5899" s="63">
        <v>10</v>
      </c>
      <c r="D5899" s="64" t="s">
        <v>13420</v>
      </c>
      <c r="E5899" s="64" t="s">
        <v>5157</v>
      </c>
      <c r="F5899" s="65">
        <v>39121700</v>
      </c>
      <c r="G5899" s="64" t="s">
        <v>13633</v>
      </c>
      <c r="H5899" s="64">
        <v>4</v>
      </c>
      <c r="I5899" s="64">
        <v>7</v>
      </c>
      <c r="J5899" s="66">
        <v>4</v>
      </c>
      <c r="K5899" s="67">
        <v>214200</v>
      </c>
      <c r="L5899" s="68" t="s">
        <v>15</v>
      </c>
      <c r="M5899" s="68" t="s">
        <v>254</v>
      </c>
    </row>
    <row r="5900" spans="1:13" s="3" customFormat="1" ht="12.75" x14ac:dyDescent="0.2">
      <c r="A5900" s="62" t="s">
        <v>25</v>
      </c>
      <c r="B5900" s="62" t="s">
        <v>456</v>
      </c>
      <c r="C5900" s="63">
        <v>10</v>
      </c>
      <c r="D5900" s="62" t="s">
        <v>13420</v>
      </c>
      <c r="E5900" s="62" t="s">
        <v>5158</v>
      </c>
      <c r="F5900" s="69">
        <v>31151507</v>
      </c>
      <c r="G5900" s="62" t="s">
        <v>13633</v>
      </c>
      <c r="H5900" s="62">
        <v>4</v>
      </c>
      <c r="I5900" s="62">
        <v>7</v>
      </c>
      <c r="J5900" s="70">
        <v>500</v>
      </c>
      <c r="K5900" s="71">
        <v>268000</v>
      </c>
      <c r="L5900" s="72" t="s">
        <v>848</v>
      </c>
      <c r="M5900" s="72" t="s">
        <v>254</v>
      </c>
    </row>
    <row r="5901" spans="1:13" s="3" customFormat="1" ht="12.75" x14ac:dyDescent="0.2">
      <c r="A5901" s="62" t="s">
        <v>25</v>
      </c>
      <c r="B5901" s="62" t="s">
        <v>456</v>
      </c>
      <c r="C5901" s="63">
        <v>10</v>
      </c>
      <c r="D5901" s="64" t="s">
        <v>13420</v>
      </c>
      <c r="E5901" s="64" t="s">
        <v>5159</v>
      </c>
      <c r="F5901" s="65">
        <v>31151507</v>
      </c>
      <c r="G5901" s="64" t="s">
        <v>13633</v>
      </c>
      <c r="H5901" s="64">
        <v>4</v>
      </c>
      <c r="I5901" s="64">
        <v>7</v>
      </c>
      <c r="J5901" s="66">
        <v>3</v>
      </c>
      <c r="K5901" s="67">
        <v>642600</v>
      </c>
      <c r="L5901" s="68" t="s">
        <v>15</v>
      </c>
      <c r="M5901" s="68" t="s">
        <v>254</v>
      </c>
    </row>
    <row r="5902" spans="1:13" s="3" customFormat="1" ht="12.75" x14ac:dyDescent="0.2">
      <c r="A5902" s="62" t="s">
        <v>25</v>
      </c>
      <c r="B5902" s="62" t="s">
        <v>1791</v>
      </c>
      <c r="C5902" s="63">
        <v>10</v>
      </c>
      <c r="D5902" s="62" t="s">
        <v>13550</v>
      </c>
      <c r="E5902" s="62" t="s">
        <v>5160</v>
      </c>
      <c r="F5902" s="69">
        <v>25174800</v>
      </c>
      <c r="G5902" s="62" t="s">
        <v>13633</v>
      </c>
      <c r="H5902" s="62">
        <v>4</v>
      </c>
      <c r="I5902" s="62">
        <v>7</v>
      </c>
      <c r="J5902" s="70">
        <v>3</v>
      </c>
      <c r="K5902" s="71">
        <v>160650</v>
      </c>
      <c r="L5902" s="72" t="s">
        <v>15</v>
      </c>
      <c r="M5902" s="72" t="s">
        <v>254</v>
      </c>
    </row>
    <row r="5903" spans="1:13" s="3" customFormat="1" ht="12.75" x14ac:dyDescent="0.2">
      <c r="A5903" s="62" t="s">
        <v>25</v>
      </c>
      <c r="B5903" s="62" t="s">
        <v>1791</v>
      </c>
      <c r="C5903" s="63">
        <v>10</v>
      </c>
      <c r="D5903" s="64" t="s">
        <v>13550</v>
      </c>
      <c r="E5903" s="64" t="s">
        <v>5161</v>
      </c>
      <c r="F5903" s="65">
        <v>25174800</v>
      </c>
      <c r="G5903" s="64" t="s">
        <v>13633</v>
      </c>
      <c r="H5903" s="64">
        <v>4</v>
      </c>
      <c r="I5903" s="64">
        <v>7</v>
      </c>
      <c r="J5903" s="66">
        <v>2</v>
      </c>
      <c r="K5903" s="67">
        <v>190400</v>
      </c>
      <c r="L5903" s="68" t="s">
        <v>15</v>
      </c>
      <c r="M5903" s="68" t="s">
        <v>254</v>
      </c>
    </row>
    <row r="5904" spans="1:13" s="3" customFormat="1" ht="12.75" x14ac:dyDescent="0.2">
      <c r="A5904" s="62" t="s">
        <v>25</v>
      </c>
      <c r="B5904" s="62" t="s">
        <v>1791</v>
      </c>
      <c r="C5904" s="63">
        <v>10</v>
      </c>
      <c r="D5904" s="62" t="s">
        <v>13550</v>
      </c>
      <c r="E5904" s="62" t="s">
        <v>5162</v>
      </c>
      <c r="F5904" s="69">
        <v>25174800</v>
      </c>
      <c r="G5904" s="62" t="s">
        <v>13633</v>
      </c>
      <c r="H5904" s="62">
        <v>4</v>
      </c>
      <c r="I5904" s="62">
        <v>7</v>
      </c>
      <c r="J5904" s="70">
        <v>2</v>
      </c>
      <c r="K5904" s="71">
        <v>214200</v>
      </c>
      <c r="L5904" s="72" t="s">
        <v>15</v>
      </c>
      <c r="M5904" s="72" t="s">
        <v>254</v>
      </c>
    </row>
    <row r="5905" spans="1:13" s="3" customFormat="1" ht="12.75" x14ac:dyDescent="0.2">
      <c r="A5905" s="62" t="s">
        <v>25</v>
      </c>
      <c r="B5905" s="62" t="s">
        <v>1791</v>
      </c>
      <c r="C5905" s="63">
        <v>10</v>
      </c>
      <c r="D5905" s="64" t="s">
        <v>13550</v>
      </c>
      <c r="E5905" s="64" t="s">
        <v>5163</v>
      </c>
      <c r="F5905" s="65">
        <v>25174800</v>
      </c>
      <c r="G5905" s="64" t="s">
        <v>13633</v>
      </c>
      <c r="H5905" s="64">
        <v>4</v>
      </c>
      <c r="I5905" s="64">
        <v>7</v>
      </c>
      <c r="J5905" s="66">
        <v>2</v>
      </c>
      <c r="K5905" s="67">
        <v>333200</v>
      </c>
      <c r="L5905" s="68" t="s">
        <v>15</v>
      </c>
      <c r="M5905" s="68" t="s">
        <v>254</v>
      </c>
    </row>
    <row r="5906" spans="1:13" s="3" customFormat="1" ht="12.75" x14ac:dyDescent="0.2">
      <c r="A5906" s="62" t="s">
        <v>25</v>
      </c>
      <c r="B5906" s="62" t="s">
        <v>268</v>
      </c>
      <c r="C5906" s="63">
        <v>10</v>
      </c>
      <c r="D5906" s="62" t="s">
        <v>13385</v>
      </c>
      <c r="E5906" s="62" t="s">
        <v>5164</v>
      </c>
      <c r="F5906" s="69">
        <v>12181501</v>
      </c>
      <c r="G5906" s="62" t="s">
        <v>13633</v>
      </c>
      <c r="H5906" s="62">
        <v>4</v>
      </c>
      <c r="I5906" s="62">
        <v>7</v>
      </c>
      <c r="J5906" s="70">
        <v>30</v>
      </c>
      <c r="K5906" s="71">
        <v>535500</v>
      </c>
      <c r="L5906" s="72" t="s">
        <v>15</v>
      </c>
      <c r="M5906" s="72" t="s">
        <v>254</v>
      </c>
    </row>
    <row r="5907" spans="1:13" s="3" customFormat="1" ht="12.75" x14ac:dyDescent="0.2">
      <c r="A5907" s="62" t="s">
        <v>25</v>
      </c>
      <c r="B5907" s="62" t="s">
        <v>268</v>
      </c>
      <c r="C5907" s="63">
        <v>10</v>
      </c>
      <c r="D5907" s="64" t="s">
        <v>13385</v>
      </c>
      <c r="E5907" s="64" t="s">
        <v>14691</v>
      </c>
      <c r="F5907" s="65">
        <v>47131800</v>
      </c>
      <c r="G5907" s="64" t="s">
        <v>13633</v>
      </c>
      <c r="H5907" s="64">
        <v>4</v>
      </c>
      <c r="I5907" s="64">
        <v>7</v>
      </c>
      <c r="J5907" s="66">
        <v>5</v>
      </c>
      <c r="K5907" s="67">
        <v>892500</v>
      </c>
      <c r="L5907" s="68" t="s">
        <v>1760</v>
      </c>
      <c r="M5907" s="68" t="s">
        <v>254</v>
      </c>
    </row>
    <row r="5908" spans="1:13" s="3" customFormat="1" ht="12.75" x14ac:dyDescent="0.2">
      <c r="A5908" s="62" t="s">
        <v>25</v>
      </c>
      <c r="B5908" s="62" t="s">
        <v>268</v>
      </c>
      <c r="C5908" s="63">
        <v>10</v>
      </c>
      <c r="D5908" s="62" t="s">
        <v>13385</v>
      </c>
      <c r="E5908" s="62" t="s">
        <v>5165</v>
      </c>
      <c r="F5908" s="69">
        <v>39121700</v>
      </c>
      <c r="G5908" s="62" t="s">
        <v>13633</v>
      </c>
      <c r="H5908" s="62">
        <v>4</v>
      </c>
      <c r="I5908" s="62">
        <v>7</v>
      </c>
      <c r="J5908" s="70">
        <v>30</v>
      </c>
      <c r="K5908" s="71">
        <v>2320500</v>
      </c>
      <c r="L5908" s="72" t="s">
        <v>15</v>
      </c>
      <c r="M5908" s="72" t="s">
        <v>254</v>
      </c>
    </row>
    <row r="5909" spans="1:13" s="3" customFormat="1" ht="12.75" x14ac:dyDescent="0.2">
      <c r="A5909" s="62" t="s">
        <v>25</v>
      </c>
      <c r="B5909" s="62" t="s">
        <v>268</v>
      </c>
      <c r="C5909" s="63">
        <v>10</v>
      </c>
      <c r="D5909" s="64" t="s">
        <v>13385</v>
      </c>
      <c r="E5909" s="64" t="s">
        <v>5166</v>
      </c>
      <c r="F5909" s="65">
        <v>47131821</v>
      </c>
      <c r="G5909" s="64" t="s">
        <v>13633</v>
      </c>
      <c r="H5909" s="64">
        <v>4</v>
      </c>
      <c r="I5909" s="64">
        <v>7</v>
      </c>
      <c r="J5909" s="66">
        <v>15</v>
      </c>
      <c r="K5909" s="67">
        <v>321300</v>
      </c>
      <c r="L5909" s="68" t="s">
        <v>15</v>
      </c>
      <c r="M5909" s="68" t="s">
        <v>254</v>
      </c>
    </row>
    <row r="5910" spans="1:13" s="3" customFormat="1" ht="12.75" x14ac:dyDescent="0.2">
      <c r="A5910" s="62" t="s">
        <v>25</v>
      </c>
      <c r="B5910" s="62" t="s">
        <v>268</v>
      </c>
      <c r="C5910" s="63">
        <v>10</v>
      </c>
      <c r="D5910" s="62" t="s">
        <v>13385</v>
      </c>
      <c r="E5910" s="62" t="s">
        <v>5167</v>
      </c>
      <c r="F5910" s="69">
        <v>13111001</v>
      </c>
      <c r="G5910" s="62" t="s">
        <v>13633</v>
      </c>
      <c r="H5910" s="62">
        <v>4</v>
      </c>
      <c r="I5910" s="62">
        <v>7</v>
      </c>
      <c r="J5910" s="70">
        <v>1</v>
      </c>
      <c r="K5910" s="71">
        <v>416500</v>
      </c>
      <c r="L5910" s="72" t="s">
        <v>1760</v>
      </c>
      <c r="M5910" s="72" t="s">
        <v>254</v>
      </c>
    </row>
    <row r="5911" spans="1:13" s="3" customFormat="1" ht="12.75" x14ac:dyDescent="0.2">
      <c r="A5911" s="62" t="s">
        <v>25</v>
      </c>
      <c r="B5911" s="62" t="s">
        <v>268</v>
      </c>
      <c r="C5911" s="63">
        <v>10</v>
      </c>
      <c r="D5911" s="64" t="s">
        <v>13385</v>
      </c>
      <c r="E5911" s="64" t="s">
        <v>5168</v>
      </c>
      <c r="F5911" s="65">
        <v>13111001</v>
      </c>
      <c r="G5911" s="64" t="s">
        <v>13633</v>
      </c>
      <c r="H5911" s="64">
        <v>4</v>
      </c>
      <c r="I5911" s="64">
        <v>7</v>
      </c>
      <c r="J5911" s="66">
        <v>1</v>
      </c>
      <c r="K5911" s="67">
        <v>535500</v>
      </c>
      <c r="L5911" s="68" t="s">
        <v>1760</v>
      </c>
      <c r="M5911" s="68" t="s">
        <v>254</v>
      </c>
    </row>
    <row r="5912" spans="1:13" s="3" customFormat="1" ht="12.75" x14ac:dyDescent="0.2">
      <c r="A5912" s="62" t="s">
        <v>25</v>
      </c>
      <c r="B5912" s="62" t="s">
        <v>472</v>
      </c>
      <c r="C5912" s="63">
        <v>10</v>
      </c>
      <c r="D5912" s="62" t="s">
        <v>13437</v>
      </c>
      <c r="E5912" s="62" t="s">
        <v>5169</v>
      </c>
      <c r="F5912" s="69">
        <v>31191506</v>
      </c>
      <c r="G5912" s="62" t="s">
        <v>13633</v>
      </c>
      <c r="H5912" s="62">
        <v>4</v>
      </c>
      <c r="I5912" s="62">
        <v>7</v>
      </c>
      <c r="J5912" s="70">
        <v>1</v>
      </c>
      <c r="K5912" s="71">
        <v>77350</v>
      </c>
      <c r="L5912" s="72" t="s">
        <v>15</v>
      </c>
      <c r="M5912" s="72" t="s">
        <v>254</v>
      </c>
    </row>
    <row r="5913" spans="1:13" s="3" customFormat="1" ht="12.75" x14ac:dyDescent="0.2">
      <c r="A5913" s="62" t="s">
        <v>25</v>
      </c>
      <c r="B5913" s="62" t="s">
        <v>472</v>
      </c>
      <c r="C5913" s="63">
        <v>10</v>
      </c>
      <c r="D5913" s="64" t="s">
        <v>13437</v>
      </c>
      <c r="E5913" s="64" t="s">
        <v>5170</v>
      </c>
      <c r="F5913" s="65">
        <v>31191506</v>
      </c>
      <c r="G5913" s="64" t="s">
        <v>13633</v>
      </c>
      <c r="H5913" s="64">
        <v>4</v>
      </c>
      <c r="I5913" s="64">
        <v>7</v>
      </c>
      <c r="J5913" s="66">
        <v>10</v>
      </c>
      <c r="K5913" s="67">
        <v>1785000</v>
      </c>
      <c r="L5913" s="68" t="s">
        <v>15</v>
      </c>
      <c r="M5913" s="68" t="s">
        <v>254</v>
      </c>
    </row>
    <row r="5914" spans="1:13" s="3" customFormat="1" ht="12.75" x14ac:dyDescent="0.2">
      <c r="A5914" s="62" t="s">
        <v>25</v>
      </c>
      <c r="B5914" s="62" t="s">
        <v>472</v>
      </c>
      <c r="C5914" s="63">
        <v>10</v>
      </c>
      <c r="D5914" s="62" t="s">
        <v>13437</v>
      </c>
      <c r="E5914" s="62" t="s">
        <v>5171</v>
      </c>
      <c r="F5914" s="69">
        <v>31191506</v>
      </c>
      <c r="G5914" s="62" t="s">
        <v>13633</v>
      </c>
      <c r="H5914" s="62">
        <v>4</v>
      </c>
      <c r="I5914" s="62">
        <v>7</v>
      </c>
      <c r="J5914" s="70">
        <v>4</v>
      </c>
      <c r="K5914" s="71">
        <v>714000</v>
      </c>
      <c r="L5914" s="72" t="s">
        <v>15</v>
      </c>
      <c r="M5914" s="72" t="s">
        <v>254</v>
      </c>
    </row>
    <row r="5915" spans="1:13" s="3" customFormat="1" ht="12.75" x14ac:dyDescent="0.2">
      <c r="A5915" s="62" t="s">
        <v>25</v>
      </c>
      <c r="B5915" s="62" t="s">
        <v>472</v>
      </c>
      <c r="C5915" s="63">
        <v>10</v>
      </c>
      <c r="D5915" s="64" t="s">
        <v>13437</v>
      </c>
      <c r="E5915" s="64" t="s">
        <v>5172</v>
      </c>
      <c r="F5915" s="65">
        <v>31191506</v>
      </c>
      <c r="G5915" s="64" t="s">
        <v>13633</v>
      </c>
      <c r="H5915" s="64">
        <v>4</v>
      </c>
      <c r="I5915" s="64">
        <v>7</v>
      </c>
      <c r="J5915" s="66">
        <v>10</v>
      </c>
      <c r="K5915" s="67">
        <v>1785000</v>
      </c>
      <c r="L5915" s="68" t="s">
        <v>15</v>
      </c>
      <c r="M5915" s="68" t="s">
        <v>254</v>
      </c>
    </row>
    <row r="5916" spans="1:13" s="3" customFormat="1" ht="12.75" x14ac:dyDescent="0.2">
      <c r="A5916" s="62" t="s">
        <v>25</v>
      </c>
      <c r="B5916" s="62" t="s">
        <v>472</v>
      </c>
      <c r="C5916" s="63">
        <v>10</v>
      </c>
      <c r="D5916" s="62" t="s">
        <v>13437</v>
      </c>
      <c r="E5916" s="62" t="s">
        <v>5173</v>
      </c>
      <c r="F5916" s="69">
        <v>31191506</v>
      </c>
      <c r="G5916" s="62" t="s">
        <v>13633</v>
      </c>
      <c r="H5916" s="62">
        <v>4</v>
      </c>
      <c r="I5916" s="62">
        <v>7</v>
      </c>
      <c r="J5916" s="70">
        <v>10</v>
      </c>
      <c r="K5916" s="71">
        <v>1785000</v>
      </c>
      <c r="L5916" s="72" t="s">
        <v>15</v>
      </c>
      <c r="M5916" s="72" t="s">
        <v>254</v>
      </c>
    </row>
    <row r="5917" spans="1:13" s="3" customFormat="1" ht="12.75" x14ac:dyDescent="0.2">
      <c r="A5917" s="62" t="s">
        <v>25</v>
      </c>
      <c r="B5917" s="62" t="s">
        <v>472</v>
      </c>
      <c r="C5917" s="63">
        <v>10</v>
      </c>
      <c r="D5917" s="64" t="s">
        <v>13437</v>
      </c>
      <c r="E5917" s="64" t="s">
        <v>5174</v>
      </c>
      <c r="F5917" s="65">
        <v>31191506</v>
      </c>
      <c r="G5917" s="64" t="s">
        <v>13633</v>
      </c>
      <c r="H5917" s="64">
        <v>4</v>
      </c>
      <c r="I5917" s="64">
        <v>7</v>
      </c>
      <c r="J5917" s="66">
        <v>10</v>
      </c>
      <c r="K5917" s="67">
        <v>1785000</v>
      </c>
      <c r="L5917" s="68" t="s">
        <v>15</v>
      </c>
      <c r="M5917" s="68" t="s">
        <v>254</v>
      </c>
    </row>
    <row r="5918" spans="1:13" s="3" customFormat="1" ht="12.75" x14ac:dyDescent="0.2">
      <c r="A5918" s="62" t="s">
        <v>25</v>
      </c>
      <c r="B5918" s="62" t="s">
        <v>472</v>
      </c>
      <c r="C5918" s="63">
        <v>10</v>
      </c>
      <c r="D5918" s="62" t="s">
        <v>13437</v>
      </c>
      <c r="E5918" s="62" t="s">
        <v>5175</v>
      </c>
      <c r="F5918" s="69">
        <v>31191506</v>
      </c>
      <c r="G5918" s="62" t="s">
        <v>13633</v>
      </c>
      <c r="H5918" s="62">
        <v>4</v>
      </c>
      <c r="I5918" s="62">
        <v>7</v>
      </c>
      <c r="J5918" s="70">
        <v>10</v>
      </c>
      <c r="K5918" s="71">
        <v>1785000</v>
      </c>
      <c r="L5918" s="72" t="s">
        <v>15</v>
      </c>
      <c r="M5918" s="72" t="s">
        <v>254</v>
      </c>
    </row>
    <row r="5919" spans="1:13" s="3" customFormat="1" ht="12.75" x14ac:dyDescent="0.2">
      <c r="A5919" s="62" t="s">
        <v>25</v>
      </c>
      <c r="B5919" s="62" t="s">
        <v>472</v>
      </c>
      <c r="C5919" s="63">
        <v>10</v>
      </c>
      <c r="D5919" s="64" t="s">
        <v>13437</v>
      </c>
      <c r="E5919" s="64" t="s">
        <v>5176</v>
      </c>
      <c r="F5919" s="65">
        <v>31191506</v>
      </c>
      <c r="G5919" s="64" t="s">
        <v>13633</v>
      </c>
      <c r="H5919" s="64">
        <v>4</v>
      </c>
      <c r="I5919" s="64">
        <v>7</v>
      </c>
      <c r="J5919" s="66">
        <v>60</v>
      </c>
      <c r="K5919" s="67">
        <v>321300</v>
      </c>
      <c r="L5919" s="68" t="s">
        <v>15</v>
      </c>
      <c r="M5919" s="68" t="s">
        <v>254</v>
      </c>
    </row>
    <row r="5920" spans="1:13" s="3" customFormat="1" ht="12.75" x14ac:dyDescent="0.2">
      <c r="A5920" s="62" t="s">
        <v>25</v>
      </c>
      <c r="B5920" s="62" t="s">
        <v>472</v>
      </c>
      <c r="C5920" s="63">
        <v>10</v>
      </c>
      <c r="D5920" s="62" t="s">
        <v>13437</v>
      </c>
      <c r="E5920" s="62" t="s">
        <v>5177</v>
      </c>
      <c r="F5920" s="69">
        <v>31191506</v>
      </c>
      <c r="G5920" s="62" t="s">
        <v>13633</v>
      </c>
      <c r="H5920" s="62">
        <v>4</v>
      </c>
      <c r="I5920" s="62">
        <v>7</v>
      </c>
      <c r="J5920" s="70">
        <v>60</v>
      </c>
      <c r="K5920" s="71">
        <v>464100</v>
      </c>
      <c r="L5920" s="72" t="s">
        <v>15</v>
      </c>
      <c r="M5920" s="72" t="s">
        <v>254</v>
      </c>
    </row>
    <row r="5921" spans="1:13" s="3" customFormat="1" ht="12.75" x14ac:dyDescent="0.2">
      <c r="A5921" s="62" t="s">
        <v>25</v>
      </c>
      <c r="B5921" s="62" t="s">
        <v>472</v>
      </c>
      <c r="C5921" s="63">
        <v>10</v>
      </c>
      <c r="D5921" s="64" t="s">
        <v>13437</v>
      </c>
      <c r="E5921" s="64" t="s">
        <v>5178</v>
      </c>
      <c r="F5921" s="65">
        <v>31191506</v>
      </c>
      <c r="G5921" s="64" t="s">
        <v>13633</v>
      </c>
      <c r="H5921" s="64">
        <v>4</v>
      </c>
      <c r="I5921" s="64">
        <v>7</v>
      </c>
      <c r="J5921" s="66">
        <v>60</v>
      </c>
      <c r="K5921" s="67">
        <v>464100</v>
      </c>
      <c r="L5921" s="68" t="s">
        <v>15</v>
      </c>
      <c r="M5921" s="68" t="s">
        <v>254</v>
      </c>
    </row>
    <row r="5922" spans="1:13" s="3" customFormat="1" ht="12.75" x14ac:dyDescent="0.2">
      <c r="A5922" s="62" t="s">
        <v>25</v>
      </c>
      <c r="B5922" s="62" t="s">
        <v>472</v>
      </c>
      <c r="C5922" s="63">
        <v>10</v>
      </c>
      <c r="D5922" s="62" t="s">
        <v>13437</v>
      </c>
      <c r="E5922" s="62" t="s">
        <v>5179</v>
      </c>
      <c r="F5922" s="69">
        <v>39121700</v>
      </c>
      <c r="G5922" s="62" t="s">
        <v>13633</v>
      </c>
      <c r="H5922" s="62">
        <v>4</v>
      </c>
      <c r="I5922" s="62">
        <v>7</v>
      </c>
      <c r="J5922" s="70">
        <v>200</v>
      </c>
      <c r="K5922" s="71">
        <v>1071000</v>
      </c>
      <c r="L5922" s="72" t="s">
        <v>15</v>
      </c>
      <c r="M5922" s="72" t="s">
        <v>254</v>
      </c>
    </row>
    <row r="5923" spans="1:13" s="3" customFormat="1" ht="12.75" x14ac:dyDescent="0.2">
      <c r="A5923" s="62" t="s">
        <v>25</v>
      </c>
      <c r="B5923" s="62" t="s">
        <v>472</v>
      </c>
      <c r="C5923" s="63">
        <v>10</v>
      </c>
      <c r="D5923" s="64" t="s">
        <v>13437</v>
      </c>
      <c r="E5923" s="64" t="s">
        <v>5180</v>
      </c>
      <c r="F5923" s="65">
        <v>39121700</v>
      </c>
      <c r="G5923" s="64" t="s">
        <v>13633</v>
      </c>
      <c r="H5923" s="64">
        <v>4</v>
      </c>
      <c r="I5923" s="64">
        <v>7</v>
      </c>
      <c r="J5923" s="66">
        <v>200</v>
      </c>
      <c r="K5923" s="67">
        <v>2856000</v>
      </c>
      <c r="L5923" s="68" t="s">
        <v>15</v>
      </c>
      <c r="M5923" s="68" t="s">
        <v>254</v>
      </c>
    </row>
    <row r="5924" spans="1:13" s="3" customFormat="1" ht="12.75" x14ac:dyDescent="0.2">
      <c r="A5924" s="62" t="s">
        <v>25</v>
      </c>
      <c r="B5924" s="62" t="s">
        <v>472</v>
      </c>
      <c r="C5924" s="63">
        <v>10</v>
      </c>
      <c r="D5924" s="62" t="s">
        <v>13437</v>
      </c>
      <c r="E5924" s="62" t="s">
        <v>5181</v>
      </c>
      <c r="F5924" s="69">
        <v>39121700</v>
      </c>
      <c r="G5924" s="62" t="s">
        <v>13633</v>
      </c>
      <c r="H5924" s="62">
        <v>4</v>
      </c>
      <c r="I5924" s="62">
        <v>7</v>
      </c>
      <c r="J5924" s="70">
        <v>200</v>
      </c>
      <c r="K5924" s="71">
        <v>2856000</v>
      </c>
      <c r="L5924" s="72" t="s">
        <v>15</v>
      </c>
      <c r="M5924" s="72" t="s">
        <v>254</v>
      </c>
    </row>
    <row r="5925" spans="1:13" s="3" customFormat="1" ht="12.75" x14ac:dyDescent="0.2">
      <c r="A5925" s="62" t="s">
        <v>25</v>
      </c>
      <c r="B5925" s="62" t="s">
        <v>472</v>
      </c>
      <c r="C5925" s="63">
        <v>10</v>
      </c>
      <c r="D5925" s="64" t="s">
        <v>13437</v>
      </c>
      <c r="E5925" s="64" t="s">
        <v>5182</v>
      </c>
      <c r="F5925" s="65">
        <v>39121700</v>
      </c>
      <c r="G5925" s="64" t="s">
        <v>13633</v>
      </c>
      <c r="H5925" s="64">
        <v>4</v>
      </c>
      <c r="I5925" s="64">
        <v>7</v>
      </c>
      <c r="J5925" s="66">
        <v>200</v>
      </c>
      <c r="K5925" s="67">
        <v>2856000</v>
      </c>
      <c r="L5925" s="68" t="s">
        <v>15</v>
      </c>
      <c r="M5925" s="68" t="s">
        <v>254</v>
      </c>
    </row>
    <row r="5926" spans="1:13" s="3" customFormat="1" ht="12.75" x14ac:dyDescent="0.2">
      <c r="A5926" s="62" t="s">
        <v>25</v>
      </c>
      <c r="B5926" s="62" t="s">
        <v>472</v>
      </c>
      <c r="C5926" s="63">
        <v>10</v>
      </c>
      <c r="D5926" s="62" t="s">
        <v>13437</v>
      </c>
      <c r="E5926" s="62" t="s">
        <v>5183</v>
      </c>
      <c r="F5926" s="69">
        <v>39121700</v>
      </c>
      <c r="G5926" s="62" t="s">
        <v>13633</v>
      </c>
      <c r="H5926" s="62">
        <v>4</v>
      </c>
      <c r="I5926" s="62">
        <v>7</v>
      </c>
      <c r="J5926" s="70">
        <v>200</v>
      </c>
      <c r="K5926" s="71">
        <v>1547000</v>
      </c>
      <c r="L5926" s="72" t="s">
        <v>15</v>
      </c>
      <c r="M5926" s="72" t="s">
        <v>254</v>
      </c>
    </row>
    <row r="5927" spans="1:13" s="3" customFormat="1" ht="12.75" x14ac:dyDescent="0.2">
      <c r="A5927" s="62" t="s">
        <v>25</v>
      </c>
      <c r="B5927" s="62" t="s">
        <v>472</v>
      </c>
      <c r="C5927" s="63">
        <v>10</v>
      </c>
      <c r="D5927" s="64" t="s">
        <v>13437</v>
      </c>
      <c r="E5927" s="64" t="s">
        <v>5184</v>
      </c>
      <c r="F5927" s="65">
        <v>39121700</v>
      </c>
      <c r="G5927" s="64" t="s">
        <v>13633</v>
      </c>
      <c r="H5927" s="64">
        <v>4</v>
      </c>
      <c r="I5927" s="64">
        <v>7</v>
      </c>
      <c r="J5927" s="66">
        <v>200</v>
      </c>
      <c r="K5927" s="67">
        <v>2856000</v>
      </c>
      <c r="L5927" s="68" t="s">
        <v>15</v>
      </c>
      <c r="M5927" s="68" t="s">
        <v>254</v>
      </c>
    </row>
    <row r="5928" spans="1:13" s="3" customFormat="1" ht="12.75" x14ac:dyDescent="0.2">
      <c r="A5928" s="62" t="s">
        <v>25</v>
      </c>
      <c r="B5928" s="62" t="s">
        <v>1791</v>
      </c>
      <c r="C5928" s="63">
        <v>10</v>
      </c>
      <c r="D5928" s="62" t="s">
        <v>13550</v>
      </c>
      <c r="E5928" s="62" t="s">
        <v>5185</v>
      </c>
      <c r="F5928" s="69">
        <v>41111800</v>
      </c>
      <c r="G5928" s="62" t="s">
        <v>13633</v>
      </c>
      <c r="H5928" s="62">
        <v>4</v>
      </c>
      <c r="I5928" s="62">
        <v>7</v>
      </c>
      <c r="J5928" s="70">
        <v>8</v>
      </c>
      <c r="K5928" s="71">
        <v>14400000</v>
      </c>
      <c r="L5928" s="72" t="s">
        <v>15</v>
      </c>
      <c r="M5928" s="72" t="s">
        <v>254</v>
      </c>
    </row>
    <row r="5929" spans="1:13" s="3" customFormat="1" ht="12.75" x14ac:dyDescent="0.2">
      <c r="A5929" s="62" t="s">
        <v>25</v>
      </c>
      <c r="B5929" s="62" t="s">
        <v>1791</v>
      </c>
      <c r="C5929" s="63">
        <v>10</v>
      </c>
      <c r="D5929" s="64" t="s">
        <v>13550</v>
      </c>
      <c r="E5929" s="64" t="s">
        <v>5186</v>
      </c>
      <c r="F5929" s="65">
        <v>39121700</v>
      </c>
      <c r="G5929" s="64" t="s">
        <v>13633</v>
      </c>
      <c r="H5929" s="64">
        <v>4</v>
      </c>
      <c r="I5929" s="64">
        <v>7</v>
      </c>
      <c r="J5929" s="66">
        <v>5</v>
      </c>
      <c r="K5929" s="67">
        <v>9000000</v>
      </c>
      <c r="L5929" s="68" t="s">
        <v>15</v>
      </c>
      <c r="M5929" s="68" t="s">
        <v>254</v>
      </c>
    </row>
    <row r="5930" spans="1:13" s="3" customFormat="1" ht="12.75" x14ac:dyDescent="0.2">
      <c r="A5930" s="62" t="s">
        <v>25</v>
      </c>
      <c r="B5930" s="62" t="s">
        <v>222</v>
      </c>
      <c r="C5930" s="63">
        <v>10</v>
      </c>
      <c r="D5930" s="62" t="s">
        <v>13381</v>
      </c>
      <c r="E5930" s="62" t="s">
        <v>5187</v>
      </c>
      <c r="F5930" s="69">
        <v>31401703</v>
      </c>
      <c r="G5930" s="62" t="s">
        <v>13633</v>
      </c>
      <c r="H5930" s="62">
        <v>4</v>
      </c>
      <c r="I5930" s="62">
        <v>7</v>
      </c>
      <c r="J5930" s="70">
        <v>70</v>
      </c>
      <c r="K5930" s="71">
        <v>124950</v>
      </c>
      <c r="L5930" s="72" t="s">
        <v>15</v>
      </c>
      <c r="M5930" s="72" t="s">
        <v>254</v>
      </c>
    </row>
    <row r="5931" spans="1:13" s="3" customFormat="1" ht="12.75" x14ac:dyDescent="0.2">
      <c r="A5931" s="62" t="s">
        <v>25</v>
      </c>
      <c r="B5931" s="62" t="s">
        <v>222</v>
      </c>
      <c r="C5931" s="63">
        <v>10</v>
      </c>
      <c r="D5931" s="64" t="s">
        <v>13381</v>
      </c>
      <c r="E5931" s="64" t="s">
        <v>5188</v>
      </c>
      <c r="F5931" s="65">
        <v>31401703</v>
      </c>
      <c r="G5931" s="64" t="s">
        <v>13633</v>
      </c>
      <c r="H5931" s="64">
        <v>4</v>
      </c>
      <c r="I5931" s="64">
        <v>7</v>
      </c>
      <c r="J5931" s="66">
        <v>70</v>
      </c>
      <c r="K5931" s="67">
        <v>124950</v>
      </c>
      <c r="L5931" s="68" t="s">
        <v>15</v>
      </c>
      <c r="M5931" s="68" t="s">
        <v>254</v>
      </c>
    </row>
    <row r="5932" spans="1:13" s="3" customFormat="1" ht="12.75" x14ac:dyDescent="0.2">
      <c r="A5932" s="62" t="s">
        <v>25</v>
      </c>
      <c r="B5932" s="62" t="s">
        <v>222</v>
      </c>
      <c r="C5932" s="63">
        <v>10</v>
      </c>
      <c r="D5932" s="62" t="s">
        <v>13381</v>
      </c>
      <c r="E5932" s="62" t="s">
        <v>5189</v>
      </c>
      <c r="F5932" s="69">
        <v>31401703</v>
      </c>
      <c r="G5932" s="62" t="s">
        <v>13633</v>
      </c>
      <c r="H5932" s="62">
        <v>4</v>
      </c>
      <c r="I5932" s="62">
        <v>7</v>
      </c>
      <c r="J5932" s="70">
        <v>70</v>
      </c>
      <c r="K5932" s="71">
        <v>124950</v>
      </c>
      <c r="L5932" s="72" t="s">
        <v>15</v>
      </c>
      <c r="M5932" s="72" t="s">
        <v>254</v>
      </c>
    </row>
    <row r="5933" spans="1:13" s="3" customFormat="1" ht="12.75" x14ac:dyDescent="0.2">
      <c r="A5933" s="62" t="s">
        <v>25</v>
      </c>
      <c r="B5933" s="62" t="s">
        <v>222</v>
      </c>
      <c r="C5933" s="63">
        <v>10</v>
      </c>
      <c r="D5933" s="64" t="s">
        <v>13381</v>
      </c>
      <c r="E5933" s="64" t="s">
        <v>5190</v>
      </c>
      <c r="F5933" s="65">
        <v>31401703</v>
      </c>
      <c r="G5933" s="64" t="s">
        <v>13633</v>
      </c>
      <c r="H5933" s="64">
        <v>4</v>
      </c>
      <c r="I5933" s="64">
        <v>7</v>
      </c>
      <c r="J5933" s="66">
        <v>70</v>
      </c>
      <c r="K5933" s="67">
        <v>124950</v>
      </c>
      <c r="L5933" s="68" t="s">
        <v>15</v>
      </c>
      <c r="M5933" s="68" t="s">
        <v>254</v>
      </c>
    </row>
    <row r="5934" spans="1:13" s="3" customFormat="1" ht="12.75" x14ac:dyDescent="0.2">
      <c r="A5934" s="62" t="s">
        <v>25</v>
      </c>
      <c r="B5934" s="62" t="s">
        <v>222</v>
      </c>
      <c r="C5934" s="63">
        <v>10</v>
      </c>
      <c r="D5934" s="62" t="s">
        <v>13381</v>
      </c>
      <c r="E5934" s="62" t="s">
        <v>5191</v>
      </c>
      <c r="F5934" s="69">
        <v>31401703</v>
      </c>
      <c r="G5934" s="62" t="s">
        <v>13633</v>
      </c>
      <c r="H5934" s="62">
        <v>4</v>
      </c>
      <c r="I5934" s="62">
        <v>7</v>
      </c>
      <c r="J5934" s="70">
        <v>70</v>
      </c>
      <c r="K5934" s="71">
        <v>208250</v>
      </c>
      <c r="L5934" s="72" t="s">
        <v>15</v>
      </c>
      <c r="M5934" s="72" t="s">
        <v>254</v>
      </c>
    </row>
    <row r="5935" spans="1:13" s="3" customFormat="1" ht="12.75" x14ac:dyDescent="0.2">
      <c r="A5935" s="62" t="s">
        <v>25</v>
      </c>
      <c r="B5935" s="62" t="s">
        <v>222</v>
      </c>
      <c r="C5935" s="63">
        <v>10</v>
      </c>
      <c r="D5935" s="64" t="s">
        <v>13381</v>
      </c>
      <c r="E5935" s="64" t="s">
        <v>5192</v>
      </c>
      <c r="F5935" s="65">
        <v>31401703</v>
      </c>
      <c r="G5935" s="64" t="s">
        <v>13633</v>
      </c>
      <c r="H5935" s="64">
        <v>4</v>
      </c>
      <c r="I5935" s="64">
        <v>7</v>
      </c>
      <c r="J5935" s="66">
        <v>72</v>
      </c>
      <c r="K5935" s="67">
        <v>299880</v>
      </c>
      <c r="L5935" s="68" t="s">
        <v>15</v>
      </c>
      <c r="M5935" s="68" t="s">
        <v>254</v>
      </c>
    </row>
    <row r="5936" spans="1:13" s="3" customFormat="1" ht="12.75" x14ac:dyDescent="0.2">
      <c r="A5936" s="62" t="s">
        <v>25</v>
      </c>
      <c r="B5936" s="62" t="s">
        <v>219</v>
      </c>
      <c r="C5936" s="63">
        <v>10</v>
      </c>
      <c r="D5936" s="62" t="s">
        <v>13379</v>
      </c>
      <c r="E5936" s="62" t="s">
        <v>5193</v>
      </c>
      <c r="F5936" s="69">
        <v>39121700</v>
      </c>
      <c r="G5936" s="62" t="s">
        <v>13633</v>
      </c>
      <c r="H5936" s="62">
        <v>4</v>
      </c>
      <c r="I5936" s="62">
        <v>7</v>
      </c>
      <c r="J5936" s="70">
        <v>40</v>
      </c>
      <c r="K5936" s="71">
        <v>714000</v>
      </c>
      <c r="L5936" s="72" t="s">
        <v>15</v>
      </c>
      <c r="M5936" s="72" t="s">
        <v>254</v>
      </c>
    </row>
    <row r="5937" spans="1:13" s="3" customFormat="1" ht="12.75" x14ac:dyDescent="0.2">
      <c r="A5937" s="62" t="s">
        <v>25</v>
      </c>
      <c r="B5937" s="62" t="s">
        <v>219</v>
      </c>
      <c r="C5937" s="63">
        <v>10</v>
      </c>
      <c r="D5937" s="64" t="s">
        <v>13379</v>
      </c>
      <c r="E5937" s="64" t="s">
        <v>5194</v>
      </c>
      <c r="F5937" s="65">
        <v>39121700</v>
      </c>
      <c r="G5937" s="64" t="s">
        <v>13633</v>
      </c>
      <c r="H5937" s="64">
        <v>4</v>
      </c>
      <c r="I5937" s="64">
        <v>7</v>
      </c>
      <c r="J5937" s="66">
        <v>40</v>
      </c>
      <c r="K5937" s="67">
        <v>714000</v>
      </c>
      <c r="L5937" s="68" t="s">
        <v>15</v>
      </c>
      <c r="M5937" s="68" t="s">
        <v>254</v>
      </c>
    </row>
    <row r="5938" spans="1:13" s="3" customFormat="1" ht="12.75" x14ac:dyDescent="0.2">
      <c r="A5938" s="62" t="s">
        <v>25</v>
      </c>
      <c r="B5938" s="62" t="s">
        <v>468</v>
      </c>
      <c r="C5938" s="63">
        <v>10</v>
      </c>
      <c r="D5938" s="62" t="s">
        <v>13433</v>
      </c>
      <c r="E5938" s="62" t="s">
        <v>5195</v>
      </c>
      <c r="F5938" s="69">
        <v>23271500</v>
      </c>
      <c r="G5938" s="62" t="s">
        <v>13633</v>
      </c>
      <c r="H5938" s="62">
        <v>4</v>
      </c>
      <c r="I5938" s="62">
        <v>7</v>
      </c>
      <c r="J5938" s="70">
        <v>1</v>
      </c>
      <c r="K5938" s="71">
        <v>16680000</v>
      </c>
      <c r="L5938" s="72" t="s">
        <v>15</v>
      </c>
      <c r="M5938" s="72" t="s">
        <v>254</v>
      </c>
    </row>
    <row r="5939" spans="1:13" s="3" customFormat="1" ht="12.75" x14ac:dyDescent="0.2">
      <c r="A5939" s="62" t="s">
        <v>25</v>
      </c>
      <c r="B5939" s="62" t="s">
        <v>877</v>
      </c>
      <c r="C5939" s="63">
        <v>10</v>
      </c>
      <c r="D5939" s="64" t="s">
        <v>13496</v>
      </c>
      <c r="E5939" s="64" t="s">
        <v>5196</v>
      </c>
      <c r="F5939" s="65">
        <v>11101706</v>
      </c>
      <c r="G5939" s="64" t="s">
        <v>13633</v>
      </c>
      <c r="H5939" s="64">
        <v>4</v>
      </c>
      <c r="I5939" s="64">
        <v>7</v>
      </c>
      <c r="J5939" s="66">
        <v>4</v>
      </c>
      <c r="K5939" s="67">
        <v>214200</v>
      </c>
      <c r="L5939" s="68" t="s">
        <v>15</v>
      </c>
      <c r="M5939" s="68" t="s">
        <v>254</v>
      </c>
    </row>
    <row r="5940" spans="1:13" s="3" customFormat="1" ht="12.75" x14ac:dyDescent="0.2">
      <c r="A5940" s="62" t="s">
        <v>25</v>
      </c>
      <c r="B5940" s="62" t="s">
        <v>215</v>
      </c>
      <c r="C5940" s="63">
        <v>10</v>
      </c>
      <c r="D5940" s="62" t="s">
        <v>13376</v>
      </c>
      <c r="E5940" s="62" t="s">
        <v>14692</v>
      </c>
      <c r="F5940" s="69">
        <v>31201622</v>
      </c>
      <c r="G5940" s="62" t="s">
        <v>13633</v>
      </c>
      <c r="H5940" s="62">
        <v>4</v>
      </c>
      <c r="I5940" s="62">
        <v>7</v>
      </c>
      <c r="J5940" s="70">
        <v>2</v>
      </c>
      <c r="K5940" s="71">
        <v>202300</v>
      </c>
      <c r="L5940" s="72" t="s">
        <v>15</v>
      </c>
      <c r="M5940" s="72" t="s">
        <v>254</v>
      </c>
    </row>
    <row r="5941" spans="1:13" s="3" customFormat="1" ht="12.75" x14ac:dyDescent="0.2">
      <c r="A5941" s="62" t="s">
        <v>25</v>
      </c>
      <c r="B5941" s="62" t="s">
        <v>215</v>
      </c>
      <c r="C5941" s="63">
        <v>10</v>
      </c>
      <c r="D5941" s="64" t="s">
        <v>13376</v>
      </c>
      <c r="E5941" s="64" t="s">
        <v>5197</v>
      </c>
      <c r="F5941" s="65">
        <v>60101312</v>
      </c>
      <c r="G5941" s="64" t="s">
        <v>13633</v>
      </c>
      <c r="H5941" s="64">
        <v>4</v>
      </c>
      <c r="I5941" s="64">
        <v>7</v>
      </c>
      <c r="J5941" s="66">
        <v>5</v>
      </c>
      <c r="K5941" s="67">
        <v>714000</v>
      </c>
      <c r="L5941" s="68" t="s">
        <v>15</v>
      </c>
      <c r="M5941" s="68" t="s">
        <v>254</v>
      </c>
    </row>
    <row r="5942" spans="1:13" s="3" customFormat="1" ht="12.75" x14ac:dyDescent="0.2">
      <c r="A5942" s="62" t="s">
        <v>25</v>
      </c>
      <c r="B5942" s="62" t="s">
        <v>855</v>
      </c>
      <c r="C5942" s="63">
        <v>10</v>
      </c>
      <c r="D5942" s="62" t="s">
        <v>13474</v>
      </c>
      <c r="E5942" s="62" t="s">
        <v>5198</v>
      </c>
      <c r="F5942" s="69">
        <v>39121700</v>
      </c>
      <c r="G5942" s="62" t="s">
        <v>13633</v>
      </c>
      <c r="H5942" s="62">
        <v>4</v>
      </c>
      <c r="I5942" s="62">
        <v>7</v>
      </c>
      <c r="J5942" s="70">
        <v>1</v>
      </c>
      <c r="K5942" s="71">
        <v>142800</v>
      </c>
      <c r="L5942" s="72" t="s">
        <v>848</v>
      </c>
      <c r="M5942" s="72" t="s">
        <v>254</v>
      </c>
    </row>
    <row r="5943" spans="1:13" s="3" customFormat="1" ht="12.75" x14ac:dyDescent="0.2">
      <c r="A5943" s="62" t="s">
        <v>25</v>
      </c>
      <c r="B5943" s="62" t="s">
        <v>219</v>
      </c>
      <c r="C5943" s="63">
        <v>10</v>
      </c>
      <c r="D5943" s="64" t="s">
        <v>13379</v>
      </c>
      <c r="E5943" s="64" t="s">
        <v>5199</v>
      </c>
      <c r="F5943" s="65">
        <v>27111710</v>
      </c>
      <c r="G5943" s="64" t="s">
        <v>13633</v>
      </c>
      <c r="H5943" s="64">
        <v>4</v>
      </c>
      <c r="I5943" s="64">
        <v>7</v>
      </c>
      <c r="J5943" s="66">
        <v>3</v>
      </c>
      <c r="K5943" s="67">
        <v>266892</v>
      </c>
      <c r="L5943" s="68" t="s">
        <v>15</v>
      </c>
      <c r="M5943" s="68" t="s">
        <v>254</v>
      </c>
    </row>
    <row r="5944" spans="1:13" s="3" customFormat="1" ht="12.75" x14ac:dyDescent="0.2">
      <c r="A5944" s="62" t="s">
        <v>25</v>
      </c>
      <c r="B5944" s="62" t="s">
        <v>439</v>
      </c>
      <c r="C5944" s="63">
        <v>10</v>
      </c>
      <c r="D5944" s="62" t="s">
        <v>13396</v>
      </c>
      <c r="E5944" s="62" t="s">
        <v>5200</v>
      </c>
      <c r="F5944" s="69">
        <v>11151512</v>
      </c>
      <c r="G5944" s="62" t="s">
        <v>13633</v>
      </c>
      <c r="H5944" s="62">
        <v>4</v>
      </c>
      <c r="I5944" s="62">
        <v>7</v>
      </c>
      <c r="J5944" s="70">
        <v>15</v>
      </c>
      <c r="K5944" s="71">
        <v>999600</v>
      </c>
      <c r="L5944" s="72" t="s">
        <v>15</v>
      </c>
      <c r="M5944" s="72" t="s">
        <v>254</v>
      </c>
    </row>
    <row r="5945" spans="1:13" s="3" customFormat="1" ht="12.75" x14ac:dyDescent="0.2">
      <c r="A5945" s="62" t="s">
        <v>25</v>
      </c>
      <c r="B5945" s="62" t="s">
        <v>1790</v>
      </c>
      <c r="C5945" s="63">
        <v>10</v>
      </c>
      <c r="D5945" s="64" t="s">
        <v>13549</v>
      </c>
      <c r="E5945" s="64" t="s">
        <v>5201</v>
      </c>
      <c r="F5945" s="65">
        <v>20101805</v>
      </c>
      <c r="G5945" s="64" t="s">
        <v>13633</v>
      </c>
      <c r="H5945" s="64">
        <v>4</v>
      </c>
      <c r="I5945" s="64">
        <v>7</v>
      </c>
      <c r="J5945" s="66">
        <v>3</v>
      </c>
      <c r="K5945" s="67">
        <v>92820</v>
      </c>
      <c r="L5945" s="68" t="s">
        <v>15</v>
      </c>
      <c r="M5945" s="68" t="s">
        <v>254</v>
      </c>
    </row>
    <row r="5946" spans="1:13" s="3" customFormat="1" ht="12.75" x14ac:dyDescent="0.2">
      <c r="A5946" s="62" t="s">
        <v>25</v>
      </c>
      <c r="B5946" s="62" t="s">
        <v>1790</v>
      </c>
      <c r="C5946" s="63">
        <v>10</v>
      </c>
      <c r="D5946" s="62" t="s">
        <v>13549</v>
      </c>
      <c r="E5946" s="62" t="s">
        <v>5202</v>
      </c>
      <c r="F5946" s="69">
        <v>20101805</v>
      </c>
      <c r="G5946" s="62" t="s">
        <v>13633</v>
      </c>
      <c r="H5946" s="62">
        <v>4</v>
      </c>
      <c r="I5946" s="62">
        <v>7</v>
      </c>
      <c r="J5946" s="70">
        <v>2</v>
      </c>
      <c r="K5946" s="71">
        <v>904400</v>
      </c>
      <c r="L5946" s="72" t="s">
        <v>15</v>
      </c>
      <c r="M5946" s="72" t="s">
        <v>254</v>
      </c>
    </row>
    <row r="5947" spans="1:13" s="3" customFormat="1" ht="12.75" x14ac:dyDescent="0.2">
      <c r="A5947" s="62" t="s">
        <v>25</v>
      </c>
      <c r="B5947" s="62" t="s">
        <v>1790</v>
      </c>
      <c r="C5947" s="63">
        <v>10</v>
      </c>
      <c r="D5947" s="64" t="s">
        <v>13549</v>
      </c>
      <c r="E5947" s="64" t="s">
        <v>5203</v>
      </c>
      <c r="F5947" s="65">
        <v>20101805</v>
      </c>
      <c r="G5947" s="64" t="s">
        <v>13633</v>
      </c>
      <c r="H5947" s="64">
        <v>4</v>
      </c>
      <c r="I5947" s="64">
        <v>7</v>
      </c>
      <c r="J5947" s="66">
        <v>1</v>
      </c>
      <c r="K5947" s="67">
        <v>535500</v>
      </c>
      <c r="L5947" s="68" t="s">
        <v>15</v>
      </c>
      <c r="M5947" s="68" t="s">
        <v>254</v>
      </c>
    </row>
    <row r="5948" spans="1:13" s="3" customFormat="1" ht="12.75" x14ac:dyDescent="0.2">
      <c r="A5948" s="62" t="s">
        <v>25</v>
      </c>
      <c r="B5948" s="62" t="s">
        <v>1790</v>
      </c>
      <c r="C5948" s="63">
        <v>10</v>
      </c>
      <c r="D5948" s="62" t="s">
        <v>13549</v>
      </c>
      <c r="E5948" s="62" t="s">
        <v>5204</v>
      </c>
      <c r="F5948" s="69">
        <v>20101805</v>
      </c>
      <c r="G5948" s="62" t="s">
        <v>13633</v>
      </c>
      <c r="H5948" s="62">
        <v>4</v>
      </c>
      <c r="I5948" s="62">
        <v>7</v>
      </c>
      <c r="J5948" s="70">
        <v>2</v>
      </c>
      <c r="K5948" s="71">
        <v>154700</v>
      </c>
      <c r="L5948" s="72" t="s">
        <v>15</v>
      </c>
      <c r="M5948" s="72" t="s">
        <v>254</v>
      </c>
    </row>
    <row r="5949" spans="1:13" s="3" customFormat="1" ht="12.75" x14ac:dyDescent="0.2">
      <c r="A5949" s="62" t="s">
        <v>25</v>
      </c>
      <c r="B5949" s="62" t="s">
        <v>1790</v>
      </c>
      <c r="C5949" s="63">
        <v>10</v>
      </c>
      <c r="D5949" s="64" t="s">
        <v>13549</v>
      </c>
      <c r="E5949" s="64" t="s">
        <v>5205</v>
      </c>
      <c r="F5949" s="65">
        <v>20101805</v>
      </c>
      <c r="G5949" s="64" t="s">
        <v>13633</v>
      </c>
      <c r="H5949" s="64">
        <v>4</v>
      </c>
      <c r="I5949" s="64">
        <v>7</v>
      </c>
      <c r="J5949" s="66">
        <v>3</v>
      </c>
      <c r="K5949" s="67">
        <v>349860</v>
      </c>
      <c r="L5949" s="68" t="s">
        <v>15</v>
      </c>
      <c r="M5949" s="68" t="s">
        <v>254</v>
      </c>
    </row>
    <row r="5950" spans="1:13" s="3" customFormat="1" ht="12.75" x14ac:dyDescent="0.2">
      <c r="A5950" s="62" t="s">
        <v>25</v>
      </c>
      <c r="B5950" s="62" t="s">
        <v>1790</v>
      </c>
      <c r="C5950" s="63">
        <v>10</v>
      </c>
      <c r="D5950" s="62" t="s">
        <v>13549</v>
      </c>
      <c r="E5950" s="62" t="s">
        <v>5206</v>
      </c>
      <c r="F5950" s="69">
        <v>20101805</v>
      </c>
      <c r="G5950" s="62" t="s">
        <v>13633</v>
      </c>
      <c r="H5950" s="62">
        <v>4</v>
      </c>
      <c r="I5950" s="62">
        <v>7</v>
      </c>
      <c r="J5950" s="70">
        <v>2</v>
      </c>
      <c r="K5950" s="71">
        <v>83300</v>
      </c>
      <c r="L5950" s="72" t="s">
        <v>15</v>
      </c>
      <c r="M5950" s="72" t="s">
        <v>254</v>
      </c>
    </row>
    <row r="5951" spans="1:13" s="3" customFormat="1" ht="12.75" x14ac:dyDescent="0.2">
      <c r="A5951" s="62" t="s">
        <v>25</v>
      </c>
      <c r="B5951" s="62" t="s">
        <v>1790</v>
      </c>
      <c r="C5951" s="63">
        <v>10</v>
      </c>
      <c r="D5951" s="64" t="s">
        <v>13549</v>
      </c>
      <c r="E5951" s="64" t="s">
        <v>5207</v>
      </c>
      <c r="F5951" s="65">
        <v>20101805</v>
      </c>
      <c r="G5951" s="64" t="s">
        <v>13633</v>
      </c>
      <c r="H5951" s="64">
        <v>4</v>
      </c>
      <c r="I5951" s="64">
        <v>7</v>
      </c>
      <c r="J5951" s="66">
        <v>3</v>
      </c>
      <c r="K5951" s="67">
        <v>339150</v>
      </c>
      <c r="L5951" s="68" t="s">
        <v>15</v>
      </c>
      <c r="M5951" s="68" t="s">
        <v>254</v>
      </c>
    </row>
    <row r="5952" spans="1:13" s="3" customFormat="1" ht="12.75" x14ac:dyDescent="0.2">
      <c r="A5952" s="62" t="s">
        <v>25</v>
      </c>
      <c r="B5952" s="62" t="s">
        <v>1790</v>
      </c>
      <c r="C5952" s="63">
        <v>10</v>
      </c>
      <c r="D5952" s="62" t="s">
        <v>13549</v>
      </c>
      <c r="E5952" s="62" t="s">
        <v>5208</v>
      </c>
      <c r="F5952" s="69">
        <v>20101805</v>
      </c>
      <c r="G5952" s="62" t="s">
        <v>13633</v>
      </c>
      <c r="H5952" s="62">
        <v>4</v>
      </c>
      <c r="I5952" s="62">
        <v>7</v>
      </c>
      <c r="J5952" s="70">
        <v>1</v>
      </c>
      <c r="K5952" s="71">
        <v>53550</v>
      </c>
      <c r="L5952" s="72" t="s">
        <v>15</v>
      </c>
      <c r="M5952" s="72" t="s">
        <v>254</v>
      </c>
    </row>
    <row r="5953" spans="1:13" s="3" customFormat="1" ht="12.75" x14ac:dyDescent="0.2">
      <c r="A5953" s="62" t="s">
        <v>25</v>
      </c>
      <c r="B5953" s="62" t="s">
        <v>1790</v>
      </c>
      <c r="C5953" s="63">
        <v>10</v>
      </c>
      <c r="D5953" s="64" t="s">
        <v>13549</v>
      </c>
      <c r="E5953" s="64" t="s">
        <v>5209</v>
      </c>
      <c r="F5953" s="65">
        <v>20101805</v>
      </c>
      <c r="G5953" s="64" t="s">
        <v>13633</v>
      </c>
      <c r="H5953" s="64">
        <v>4</v>
      </c>
      <c r="I5953" s="64">
        <v>7</v>
      </c>
      <c r="J5953" s="66">
        <v>2</v>
      </c>
      <c r="K5953" s="67">
        <v>285600</v>
      </c>
      <c r="L5953" s="68" t="s">
        <v>15</v>
      </c>
      <c r="M5953" s="68" t="s">
        <v>254</v>
      </c>
    </row>
    <row r="5954" spans="1:13" s="3" customFormat="1" ht="12.75" x14ac:dyDescent="0.2">
      <c r="A5954" s="62" t="s">
        <v>25</v>
      </c>
      <c r="B5954" s="62" t="s">
        <v>1790</v>
      </c>
      <c r="C5954" s="63">
        <v>10</v>
      </c>
      <c r="D5954" s="62" t="s">
        <v>13549</v>
      </c>
      <c r="E5954" s="62" t="s">
        <v>5210</v>
      </c>
      <c r="F5954" s="69">
        <v>20101805</v>
      </c>
      <c r="G5954" s="62" t="s">
        <v>13633</v>
      </c>
      <c r="H5954" s="62">
        <v>4</v>
      </c>
      <c r="I5954" s="62">
        <v>7</v>
      </c>
      <c r="J5954" s="70">
        <v>2</v>
      </c>
      <c r="K5954" s="71">
        <v>109480</v>
      </c>
      <c r="L5954" s="72" t="s">
        <v>15</v>
      </c>
      <c r="M5954" s="72" t="s">
        <v>254</v>
      </c>
    </row>
    <row r="5955" spans="1:13" s="3" customFormat="1" ht="12.75" x14ac:dyDescent="0.2">
      <c r="A5955" s="62" t="s">
        <v>25</v>
      </c>
      <c r="B5955" s="62" t="s">
        <v>855</v>
      </c>
      <c r="C5955" s="63">
        <v>10</v>
      </c>
      <c r="D5955" s="64" t="s">
        <v>13474</v>
      </c>
      <c r="E5955" s="64" t="s">
        <v>14693</v>
      </c>
      <c r="F5955" s="65">
        <v>39121622</v>
      </c>
      <c r="G5955" s="64" t="s">
        <v>13633</v>
      </c>
      <c r="H5955" s="64">
        <v>4</v>
      </c>
      <c r="I5955" s="64">
        <v>7</v>
      </c>
      <c r="J5955" s="66">
        <v>1</v>
      </c>
      <c r="K5955" s="67">
        <v>95200</v>
      </c>
      <c r="L5955" s="68" t="s">
        <v>15</v>
      </c>
      <c r="M5955" s="68" t="s">
        <v>254</v>
      </c>
    </row>
    <row r="5956" spans="1:13" s="3" customFormat="1" ht="12.75" x14ac:dyDescent="0.2">
      <c r="A5956" s="62" t="s">
        <v>25</v>
      </c>
      <c r="B5956" s="62" t="s">
        <v>431</v>
      </c>
      <c r="C5956" s="63">
        <v>10</v>
      </c>
      <c r="D5956" s="62" t="s">
        <v>13375</v>
      </c>
      <c r="E5956" s="62" t="s">
        <v>5211</v>
      </c>
      <c r="F5956" s="69">
        <v>15121530</v>
      </c>
      <c r="G5956" s="62" t="s">
        <v>13633</v>
      </c>
      <c r="H5956" s="62">
        <v>4</v>
      </c>
      <c r="I5956" s="62">
        <v>7</v>
      </c>
      <c r="J5956" s="70">
        <v>4</v>
      </c>
      <c r="K5956" s="71">
        <v>595000</v>
      </c>
      <c r="L5956" s="72" t="s">
        <v>15</v>
      </c>
      <c r="M5956" s="72" t="s">
        <v>254</v>
      </c>
    </row>
    <row r="5957" spans="1:13" s="3" customFormat="1" ht="12.75" x14ac:dyDescent="0.2">
      <c r="A5957" s="62" t="s">
        <v>25</v>
      </c>
      <c r="B5957" s="62" t="s">
        <v>268</v>
      </c>
      <c r="C5957" s="63">
        <v>10</v>
      </c>
      <c r="D5957" s="64" t="s">
        <v>13385</v>
      </c>
      <c r="E5957" s="64" t="s">
        <v>5212</v>
      </c>
      <c r="F5957" s="65">
        <v>15121902</v>
      </c>
      <c r="G5957" s="64" t="s">
        <v>13633</v>
      </c>
      <c r="H5957" s="64">
        <v>4</v>
      </c>
      <c r="I5957" s="64">
        <v>7</v>
      </c>
      <c r="J5957" s="66">
        <v>5</v>
      </c>
      <c r="K5957" s="67">
        <v>892500</v>
      </c>
      <c r="L5957" s="68" t="s">
        <v>15</v>
      </c>
      <c r="M5957" s="68" t="s">
        <v>254</v>
      </c>
    </row>
    <row r="5958" spans="1:13" s="3" customFormat="1" ht="12.75" x14ac:dyDescent="0.2">
      <c r="A5958" s="62" t="s">
        <v>25</v>
      </c>
      <c r="B5958" s="62" t="s">
        <v>268</v>
      </c>
      <c r="C5958" s="63">
        <v>10</v>
      </c>
      <c r="D5958" s="62" t="s">
        <v>13385</v>
      </c>
      <c r="E5958" s="62" t="s">
        <v>5213</v>
      </c>
      <c r="F5958" s="69">
        <v>15121520</v>
      </c>
      <c r="G5958" s="62" t="s">
        <v>13633</v>
      </c>
      <c r="H5958" s="62">
        <v>4</v>
      </c>
      <c r="I5958" s="62">
        <v>7</v>
      </c>
      <c r="J5958" s="70">
        <v>20</v>
      </c>
      <c r="K5958" s="71">
        <v>2856000</v>
      </c>
      <c r="L5958" s="72" t="s">
        <v>15</v>
      </c>
      <c r="M5958" s="72" t="s">
        <v>254</v>
      </c>
    </row>
    <row r="5959" spans="1:13" s="3" customFormat="1" ht="12.75" x14ac:dyDescent="0.2">
      <c r="A5959" s="62" t="s">
        <v>25</v>
      </c>
      <c r="B5959" s="62" t="s">
        <v>339</v>
      </c>
      <c r="C5959" s="63">
        <v>10</v>
      </c>
      <c r="D5959" s="64" t="s">
        <v>13386</v>
      </c>
      <c r="E5959" s="64" t="s">
        <v>5214</v>
      </c>
      <c r="F5959" s="65">
        <v>11151503</v>
      </c>
      <c r="G5959" s="64" t="s">
        <v>13633</v>
      </c>
      <c r="H5959" s="64">
        <v>4</v>
      </c>
      <c r="I5959" s="64">
        <v>7</v>
      </c>
      <c r="J5959" s="66">
        <v>40</v>
      </c>
      <c r="K5959" s="67">
        <v>1190000</v>
      </c>
      <c r="L5959" s="68" t="s">
        <v>848</v>
      </c>
      <c r="M5959" s="68" t="s">
        <v>254</v>
      </c>
    </row>
    <row r="5960" spans="1:13" s="3" customFormat="1" ht="12.75" x14ac:dyDescent="0.2">
      <c r="A5960" s="62" t="s">
        <v>25</v>
      </c>
      <c r="B5960" s="62" t="s">
        <v>221</v>
      </c>
      <c r="C5960" s="63">
        <v>10</v>
      </c>
      <c r="D5960" s="62" t="s">
        <v>13382</v>
      </c>
      <c r="E5960" s="62" t="s">
        <v>5215</v>
      </c>
      <c r="F5960" s="69">
        <v>31211504</v>
      </c>
      <c r="G5960" s="62" t="s">
        <v>13633</v>
      </c>
      <c r="H5960" s="62">
        <v>4</v>
      </c>
      <c r="I5960" s="62">
        <v>7</v>
      </c>
      <c r="J5960" s="70">
        <v>5</v>
      </c>
      <c r="K5960" s="71">
        <v>505750</v>
      </c>
      <c r="L5960" s="72" t="s">
        <v>15</v>
      </c>
      <c r="M5960" s="72" t="s">
        <v>254</v>
      </c>
    </row>
    <row r="5961" spans="1:13" s="3" customFormat="1" ht="12.75" x14ac:dyDescent="0.2">
      <c r="A5961" s="62" t="s">
        <v>25</v>
      </c>
      <c r="B5961" s="62" t="s">
        <v>221</v>
      </c>
      <c r="C5961" s="63">
        <v>10</v>
      </c>
      <c r="D5961" s="64" t="s">
        <v>13382</v>
      </c>
      <c r="E5961" s="64" t="s">
        <v>5216</v>
      </c>
      <c r="F5961" s="65">
        <v>31211504</v>
      </c>
      <c r="G5961" s="64" t="s">
        <v>13633</v>
      </c>
      <c r="H5961" s="64">
        <v>4</v>
      </c>
      <c r="I5961" s="64">
        <v>7</v>
      </c>
      <c r="J5961" s="66">
        <v>1</v>
      </c>
      <c r="K5961" s="67">
        <v>232050</v>
      </c>
      <c r="L5961" s="68" t="s">
        <v>1760</v>
      </c>
      <c r="M5961" s="68" t="s">
        <v>254</v>
      </c>
    </row>
    <row r="5962" spans="1:13" s="3" customFormat="1" ht="12.75" x14ac:dyDescent="0.2">
      <c r="A5962" s="62" t="s">
        <v>25</v>
      </c>
      <c r="B5962" s="62" t="s">
        <v>219</v>
      </c>
      <c r="C5962" s="63">
        <v>10</v>
      </c>
      <c r="D5962" s="62" t="s">
        <v>13379</v>
      </c>
      <c r="E5962" s="62" t="s">
        <v>5217</v>
      </c>
      <c r="F5962" s="69">
        <v>39121700</v>
      </c>
      <c r="G5962" s="62" t="s">
        <v>13633</v>
      </c>
      <c r="H5962" s="62">
        <v>4</v>
      </c>
      <c r="I5962" s="62">
        <v>7</v>
      </c>
      <c r="J5962" s="70">
        <v>20</v>
      </c>
      <c r="K5962" s="71">
        <v>154700</v>
      </c>
      <c r="L5962" s="72" t="s">
        <v>15</v>
      </c>
      <c r="M5962" s="72" t="s">
        <v>254</v>
      </c>
    </row>
    <row r="5963" spans="1:13" s="3" customFormat="1" ht="12.75" x14ac:dyDescent="0.2">
      <c r="A5963" s="62" t="s">
        <v>25</v>
      </c>
      <c r="B5963" s="62" t="s">
        <v>219</v>
      </c>
      <c r="C5963" s="63">
        <v>10</v>
      </c>
      <c r="D5963" s="64" t="s">
        <v>13379</v>
      </c>
      <c r="E5963" s="64" t="s">
        <v>5218</v>
      </c>
      <c r="F5963" s="65">
        <v>39121700</v>
      </c>
      <c r="G5963" s="64" t="s">
        <v>13633</v>
      </c>
      <c r="H5963" s="64">
        <v>4</v>
      </c>
      <c r="I5963" s="64">
        <v>7</v>
      </c>
      <c r="J5963" s="66">
        <v>10</v>
      </c>
      <c r="K5963" s="67">
        <v>77350</v>
      </c>
      <c r="L5963" s="68" t="s">
        <v>15</v>
      </c>
      <c r="M5963" s="68" t="s">
        <v>254</v>
      </c>
    </row>
    <row r="5964" spans="1:13" s="3" customFormat="1" ht="12.75" x14ac:dyDescent="0.2">
      <c r="A5964" s="62" t="s">
        <v>25</v>
      </c>
      <c r="B5964" s="62" t="s">
        <v>219</v>
      </c>
      <c r="C5964" s="63">
        <v>10</v>
      </c>
      <c r="D5964" s="62" t="s">
        <v>13379</v>
      </c>
      <c r="E5964" s="62" t="s">
        <v>5219</v>
      </c>
      <c r="F5964" s="69">
        <v>39121700</v>
      </c>
      <c r="G5964" s="62" t="s">
        <v>13633</v>
      </c>
      <c r="H5964" s="62">
        <v>4</v>
      </c>
      <c r="I5964" s="62">
        <v>7</v>
      </c>
      <c r="J5964" s="70">
        <v>20</v>
      </c>
      <c r="K5964" s="71">
        <v>154700</v>
      </c>
      <c r="L5964" s="72" t="s">
        <v>15</v>
      </c>
      <c r="M5964" s="72" t="s">
        <v>254</v>
      </c>
    </row>
    <row r="5965" spans="1:13" s="3" customFormat="1" ht="12.75" x14ac:dyDescent="0.2">
      <c r="A5965" s="62" t="s">
        <v>25</v>
      </c>
      <c r="B5965" s="62" t="s">
        <v>219</v>
      </c>
      <c r="C5965" s="63">
        <v>10</v>
      </c>
      <c r="D5965" s="64" t="s">
        <v>13379</v>
      </c>
      <c r="E5965" s="64" t="s">
        <v>5220</v>
      </c>
      <c r="F5965" s="65">
        <v>39121700</v>
      </c>
      <c r="G5965" s="64" t="s">
        <v>13633</v>
      </c>
      <c r="H5965" s="64">
        <v>4</v>
      </c>
      <c r="I5965" s="64">
        <v>7</v>
      </c>
      <c r="J5965" s="66">
        <v>10</v>
      </c>
      <c r="K5965" s="67">
        <v>77350</v>
      </c>
      <c r="L5965" s="68" t="s">
        <v>15</v>
      </c>
      <c r="M5965" s="68" t="s">
        <v>254</v>
      </c>
    </row>
    <row r="5966" spans="1:13" s="3" customFormat="1" ht="12.75" x14ac:dyDescent="0.2">
      <c r="A5966" s="62" t="s">
        <v>25</v>
      </c>
      <c r="B5966" s="62" t="s">
        <v>219</v>
      </c>
      <c r="C5966" s="63">
        <v>10</v>
      </c>
      <c r="D5966" s="62" t="s">
        <v>13379</v>
      </c>
      <c r="E5966" s="62" t="s">
        <v>5221</v>
      </c>
      <c r="F5966" s="69">
        <v>39121700</v>
      </c>
      <c r="G5966" s="62" t="s">
        <v>13633</v>
      </c>
      <c r="H5966" s="62">
        <v>4</v>
      </c>
      <c r="I5966" s="62">
        <v>7</v>
      </c>
      <c r="J5966" s="70">
        <v>20</v>
      </c>
      <c r="K5966" s="71">
        <v>154700</v>
      </c>
      <c r="L5966" s="72" t="s">
        <v>15</v>
      </c>
      <c r="M5966" s="72" t="s">
        <v>254</v>
      </c>
    </row>
    <row r="5967" spans="1:13" s="3" customFormat="1" ht="12.75" x14ac:dyDescent="0.2">
      <c r="A5967" s="62" t="s">
        <v>25</v>
      </c>
      <c r="B5967" s="62" t="s">
        <v>219</v>
      </c>
      <c r="C5967" s="63">
        <v>10</v>
      </c>
      <c r="D5967" s="64" t="s">
        <v>13379</v>
      </c>
      <c r="E5967" s="64" t="s">
        <v>5222</v>
      </c>
      <c r="F5967" s="65">
        <v>39121700</v>
      </c>
      <c r="G5967" s="64" t="s">
        <v>13633</v>
      </c>
      <c r="H5967" s="64">
        <v>4</v>
      </c>
      <c r="I5967" s="64">
        <v>7</v>
      </c>
      <c r="J5967" s="66">
        <v>10</v>
      </c>
      <c r="K5967" s="67">
        <v>77350</v>
      </c>
      <c r="L5967" s="68" t="s">
        <v>15</v>
      </c>
      <c r="M5967" s="68" t="s">
        <v>254</v>
      </c>
    </row>
    <row r="5968" spans="1:13" s="3" customFormat="1" ht="12.75" x14ac:dyDescent="0.2">
      <c r="A5968" s="62" t="s">
        <v>25</v>
      </c>
      <c r="B5968" s="62" t="s">
        <v>219</v>
      </c>
      <c r="C5968" s="63">
        <v>10</v>
      </c>
      <c r="D5968" s="62" t="s">
        <v>13379</v>
      </c>
      <c r="E5968" s="62" t="s">
        <v>5223</v>
      </c>
      <c r="F5968" s="69">
        <v>31162800</v>
      </c>
      <c r="G5968" s="62" t="s">
        <v>13633</v>
      </c>
      <c r="H5968" s="62">
        <v>4</v>
      </c>
      <c r="I5968" s="62">
        <v>7</v>
      </c>
      <c r="J5968" s="70">
        <v>1</v>
      </c>
      <c r="K5968" s="71">
        <v>1983849</v>
      </c>
      <c r="L5968" s="72" t="s">
        <v>15</v>
      </c>
      <c r="M5968" s="72" t="s">
        <v>254</v>
      </c>
    </row>
    <row r="5969" spans="1:13" s="3" customFormat="1" ht="12.75" x14ac:dyDescent="0.2">
      <c r="A5969" s="62" t="s">
        <v>25</v>
      </c>
      <c r="B5969" s="62" t="s">
        <v>219</v>
      </c>
      <c r="C5969" s="63">
        <v>10</v>
      </c>
      <c r="D5969" s="64" t="s">
        <v>13379</v>
      </c>
      <c r="E5969" s="64" t="s">
        <v>5224</v>
      </c>
      <c r="F5969" s="65">
        <v>39121700</v>
      </c>
      <c r="G5969" s="64" t="s">
        <v>13633</v>
      </c>
      <c r="H5969" s="64">
        <v>4</v>
      </c>
      <c r="I5969" s="64">
        <v>7</v>
      </c>
      <c r="J5969" s="66">
        <v>20</v>
      </c>
      <c r="K5969" s="67">
        <v>2261000</v>
      </c>
      <c r="L5969" s="68" t="s">
        <v>15</v>
      </c>
      <c r="M5969" s="68" t="s">
        <v>254</v>
      </c>
    </row>
    <row r="5970" spans="1:13" s="3" customFormat="1" ht="12.75" x14ac:dyDescent="0.2">
      <c r="A5970" s="62" t="s">
        <v>25</v>
      </c>
      <c r="B5970" s="62" t="s">
        <v>219</v>
      </c>
      <c r="C5970" s="63">
        <v>10</v>
      </c>
      <c r="D5970" s="62" t="s">
        <v>13379</v>
      </c>
      <c r="E5970" s="62" t="s">
        <v>5225</v>
      </c>
      <c r="F5970" s="69">
        <v>39121700</v>
      </c>
      <c r="G5970" s="62" t="s">
        <v>13633</v>
      </c>
      <c r="H5970" s="62">
        <v>4</v>
      </c>
      <c r="I5970" s="62">
        <v>7</v>
      </c>
      <c r="J5970" s="70">
        <v>25</v>
      </c>
      <c r="K5970" s="71">
        <v>3570000</v>
      </c>
      <c r="L5970" s="72" t="s">
        <v>15</v>
      </c>
      <c r="M5970" s="72" t="s">
        <v>254</v>
      </c>
    </row>
    <row r="5971" spans="1:13" s="3" customFormat="1" ht="12.75" x14ac:dyDescent="0.2">
      <c r="A5971" s="62" t="s">
        <v>25</v>
      </c>
      <c r="B5971" s="62" t="s">
        <v>219</v>
      </c>
      <c r="C5971" s="63">
        <v>10</v>
      </c>
      <c r="D5971" s="64" t="s">
        <v>13379</v>
      </c>
      <c r="E5971" s="64" t="s">
        <v>5226</v>
      </c>
      <c r="F5971" s="65">
        <v>39121700</v>
      </c>
      <c r="G5971" s="64" t="s">
        <v>13633</v>
      </c>
      <c r="H5971" s="64">
        <v>4</v>
      </c>
      <c r="I5971" s="64">
        <v>7</v>
      </c>
      <c r="J5971" s="66">
        <v>25</v>
      </c>
      <c r="K5971" s="67">
        <v>3570000</v>
      </c>
      <c r="L5971" s="68" t="s">
        <v>15</v>
      </c>
      <c r="M5971" s="68" t="s">
        <v>254</v>
      </c>
    </row>
    <row r="5972" spans="1:13" s="3" customFormat="1" ht="12.75" x14ac:dyDescent="0.2">
      <c r="A5972" s="62" t="s">
        <v>25</v>
      </c>
      <c r="B5972" s="62" t="s">
        <v>219</v>
      </c>
      <c r="C5972" s="63">
        <v>10</v>
      </c>
      <c r="D5972" s="62" t="s">
        <v>13379</v>
      </c>
      <c r="E5972" s="62" t="s">
        <v>5227</v>
      </c>
      <c r="F5972" s="69">
        <v>39121700</v>
      </c>
      <c r="G5972" s="62" t="s">
        <v>13633</v>
      </c>
      <c r="H5972" s="62">
        <v>4</v>
      </c>
      <c r="I5972" s="62">
        <v>7</v>
      </c>
      <c r="J5972" s="70">
        <v>30</v>
      </c>
      <c r="K5972" s="71">
        <v>4462500</v>
      </c>
      <c r="L5972" s="72" t="s">
        <v>15</v>
      </c>
      <c r="M5972" s="72" t="s">
        <v>254</v>
      </c>
    </row>
    <row r="5973" spans="1:13" s="3" customFormat="1" ht="12.75" x14ac:dyDescent="0.2">
      <c r="A5973" s="62" t="s">
        <v>25</v>
      </c>
      <c r="B5973" s="62" t="s">
        <v>219</v>
      </c>
      <c r="C5973" s="63">
        <v>10</v>
      </c>
      <c r="D5973" s="64" t="s">
        <v>13379</v>
      </c>
      <c r="E5973" s="64" t="s">
        <v>5228</v>
      </c>
      <c r="F5973" s="65">
        <v>39121700</v>
      </c>
      <c r="G5973" s="64" t="s">
        <v>13633</v>
      </c>
      <c r="H5973" s="64">
        <v>4</v>
      </c>
      <c r="I5973" s="64">
        <v>7</v>
      </c>
      <c r="J5973" s="66">
        <v>20</v>
      </c>
      <c r="K5973" s="67">
        <v>2261000</v>
      </c>
      <c r="L5973" s="68" t="s">
        <v>15</v>
      </c>
      <c r="M5973" s="68" t="s">
        <v>254</v>
      </c>
    </row>
    <row r="5974" spans="1:13" s="3" customFormat="1" ht="12.75" x14ac:dyDescent="0.2">
      <c r="A5974" s="62" t="s">
        <v>25</v>
      </c>
      <c r="B5974" s="62" t="s">
        <v>219</v>
      </c>
      <c r="C5974" s="63">
        <v>10</v>
      </c>
      <c r="D5974" s="62" t="s">
        <v>13379</v>
      </c>
      <c r="E5974" s="62" t="s">
        <v>5229</v>
      </c>
      <c r="F5974" s="69">
        <v>39121700</v>
      </c>
      <c r="G5974" s="62" t="s">
        <v>13633</v>
      </c>
      <c r="H5974" s="62">
        <v>4</v>
      </c>
      <c r="I5974" s="62">
        <v>7</v>
      </c>
      <c r="J5974" s="70">
        <v>25</v>
      </c>
      <c r="K5974" s="71">
        <v>3570000</v>
      </c>
      <c r="L5974" s="72" t="s">
        <v>15</v>
      </c>
      <c r="M5974" s="72" t="s">
        <v>254</v>
      </c>
    </row>
    <row r="5975" spans="1:13" s="3" customFormat="1" ht="12.75" x14ac:dyDescent="0.2">
      <c r="A5975" s="62" t="s">
        <v>25</v>
      </c>
      <c r="B5975" s="62" t="s">
        <v>219</v>
      </c>
      <c r="C5975" s="63">
        <v>10</v>
      </c>
      <c r="D5975" s="64" t="s">
        <v>13379</v>
      </c>
      <c r="E5975" s="64" t="s">
        <v>5230</v>
      </c>
      <c r="F5975" s="65">
        <v>39121700</v>
      </c>
      <c r="G5975" s="64" t="s">
        <v>13633</v>
      </c>
      <c r="H5975" s="64">
        <v>4</v>
      </c>
      <c r="I5975" s="64">
        <v>7</v>
      </c>
      <c r="J5975" s="66">
        <v>25</v>
      </c>
      <c r="K5975" s="67">
        <v>3867500</v>
      </c>
      <c r="L5975" s="68" t="s">
        <v>15</v>
      </c>
      <c r="M5975" s="68" t="s">
        <v>254</v>
      </c>
    </row>
    <row r="5976" spans="1:13" s="3" customFormat="1" ht="12.75" x14ac:dyDescent="0.2">
      <c r="A5976" s="62" t="s">
        <v>25</v>
      </c>
      <c r="B5976" s="62" t="s">
        <v>219</v>
      </c>
      <c r="C5976" s="63">
        <v>10</v>
      </c>
      <c r="D5976" s="62" t="s">
        <v>13379</v>
      </c>
      <c r="E5976" s="62" t="s">
        <v>14694</v>
      </c>
      <c r="F5976" s="69">
        <v>20121600</v>
      </c>
      <c r="G5976" s="62" t="s">
        <v>13633</v>
      </c>
      <c r="H5976" s="62">
        <v>4</v>
      </c>
      <c r="I5976" s="62">
        <v>7</v>
      </c>
      <c r="J5976" s="70">
        <v>1</v>
      </c>
      <c r="K5976" s="71">
        <v>416500</v>
      </c>
      <c r="L5976" s="72" t="s">
        <v>15</v>
      </c>
      <c r="M5976" s="72" t="s">
        <v>254</v>
      </c>
    </row>
    <row r="5977" spans="1:13" s="3" customFormat="1" ht="12.75" x14ac:dyDescent="0.2">
      <c r="A5977" s="62" t="s">
        <v>25</v>
      </c>
      <c r="B5977" s="62" t="s">
        <v>219</v>
      </c>
      <c r="C5977" s="63">
        <v>10</v>
      </c>
      <c r="D5977" s="64" t="s">
        <v>13379</v>
      </c>
      <c r="E5977" s="64" t="s">
        <v>5231</v>
      </c>
      <c r="F5977" s="65">
        <v>31162201</v>
      </c>
      <c r="G5977" s="64" t="s">
        <v>13633</v>
      </c>
      <c r="H5977" s="64">
        <v>4</v>
      </c>
      <c r="I5977" s="64">
        <v>7</v>
      </c>
      <c r="J5977" s="66">
        <v>1</v>
      </c>
      <c r="K5977" s="67">
        <v>921060</v>
      </c>
      <c r="L5977" s="68" t="s">
        <v>15</v>
      </c>
      <c r="M5977" s="68" t="s">
        <v>254</v>
      </c>
    </row>
    <row r="5978" spans="1:13" s="3" customFormat="1" ht="12.75" x14ac:dyDescent="0.2">
      <c r="A5978" s="62" t="s">
        <v>25</v>
      </c>
      <c r="B5978" s="62" t="s">
        <v>1787</v>
      </c>
      <c r="C5978" s="63">
        <v>10</v>
      </c>
      <c r="D5978" s="62" t="s">
        <v>13546</v>
      </c>
      <c r="E5978" s="62" t="s">
        <v>5232</v>
      </c>
      <c r="F5978" s="69">
        <v>41122004</v>
      </c>
      <c r="G5978" s="62" t="s">
        <v>13633</v>
      </c>
      <c r="H5978" s="62">
        <v>4</v>
      </c>
      <c r="I5978" s="62">
        <v>7</v>
      </c>
      <c r="J5978" s="70">
        <v>30</v>
      </c>
      <c r="K5978" s="71">
        <v>8940</v>
      </c>
      <c r="L5978" s="72" t="s">
        <v>15</v>
      </c>
      <c r="M5978" s="72" t="s">
        <v>254</v>
      </c>
    </row>
    <row r="5979" spans="1:13" s="3" customFormat="1" ht="12.75" x14ac:dyDescent="0.2">
      <c r="A5979" s="62" t="s">
        <v>25</v>
      </c>
      <c r="B5979" s="62" t="s">
        <v>4721</v>
      </c>
      <c r="C5979" s="63">
        <v>10</v>
      </c>
      <c r="D5979" s="64" t="s">
        <v>13582</v>
      </c>
      <c r="E5979" s="64" t="s">
        <v>5233</v>
      </c>
      <c r="F5979" s="65">
        <v>27111714</v>
      </c>
      <c r="G5979" s="64" t="s">
        <v>13633</v>
      </c>
      <c r="H5979" s="64">
        <v>4</v>
      </c>
      <c r="I5979" s="64">
        <v>7</v>
      </c>
      <c r="J5979" s="66">
        <v>1</v>
      </c>
      <c r="K5979" s="67">
        <v>714548</v>
      </c>
      <c r="L5979" s="68" t="s">
        <v>15</v>
      </c>
      <c r="M5979" s="68" t="s">
        <v>254</v>
      </c>
    </row>
    <row r="5980" spans="1:13" s="3" customFormat="1" ht="12.75" x14ac:dyDescent="0.2">
      <c r="A5980" s="62" t="s">
        <v>25</v>
      </c>
      <c r="B5980" s="62" t="s">
        <v>219</v>
      </c>
      <c r="C5980" s="63">
        <v>10</v>
      </c>
      <c r="D5980" s="62" t="s">
        <v>13379</v>
      </c>
      <c r="E5980" s="62" t="s">
        <v>5234</v>
      </c>
      <c r="F5980" s="69">
        <v>15121902</v>
      </c>
      <c r="G5980" s="62" t="s">
        <v>13633</v>
      </c>
      <c r="H5980" s="62">
        <v>4</v>
      </c>
      <c r="I5980" s="62">
        <v>7</v>
      </c>
      <c r="J5980" s="70">
        <v>1</v>
      </c>
      <c r="K5980" s="71">
        <v>3284400</v>
      </c>
      <c r="L5980" s="72" t="s">
        <v>15</v>
      </c>
      <c r="M5980" s="72" t="s">
        <v>254</v>
      </c>
    </row>
    <row r="5981" spans="1:13" s="3" customFormat="1" ht="12.75" x14ac:dyDescent="0.2">
      <c r="A5981" s="62" t="s">
        <v>25</v>
      </c>
      <c r="B5981" s="62" t="s">
        <v>877</v>
      </c>
      <c r="C5981" s="63">
        <v>10</v>
      </c>
      <c r="D5981" s="64" t="s">
        <v>13496</v>
      </c>
      <c r="E5981" s="64" t="s">
        <v>5235</v>
      </c>
      <c r="F5981" s="65">
        <v>30102000</v>
      </c>
      <c r="G5981" s="64" t="s">
        <v>13633</v>
      </c>
      <c r="H5981" s="64">
        <v>4</v>
      </c>
      <c r="I5981" s="64">
        <v>7</v>
      </c>
      <c r="J5981" s="66">
        <v>4</v>
      </c>
      <c r="K5981" s="67">
        <v>1808800</v>
      </c>
      <c r="L5981" s="68" t="s">
        <v>15</v>
      </c>
      <c r="M5981" s="68" t="s">
        <v>254</v>
      </c>
    </row>
    <row r="5982" spans="1:13" s="3" customFormat="1" ht="12.75" x14ac:dyDescent="0.2">
      <c r="A5982" s="62" t="s">
        <v>25</v>
      </c>
      <c r="B5982" s="62" t="s">
        <v>877</v>
      </c>
      <c r="C5982" s="63">
        <v>10</v>
      </c>
      <c r="D5982" s="62" t="s">
        <v>13496</v>
      </c>
      <c r="E5982" s="62" t="s">
        <v>5236</v>
      </c>
      <c r="F5982" s="69">
        <v>30102000</v>
      </c>
      <c r="G5982" s="62" t="s">
        <v>13633</v>
      </c>
      <c r="H5982" s="62">
        <v>4</v>
      </c>
      <c r="I5982" s="62">
        <v>7</v>
      </c>
      <c r="J5982" s="70">
        <v>1</v>
      </c>
      <c r="K5982" s="71">
        <v>892500</v>
      </c>
      <c r="L5982" s="72" t="s">
        <v>15</v>
      </c>
      <c r="M5982" s="72" t="s">
        <v>254</v>
      </c>
    </row>
    <row r="5983" spans="1:13" s="3" customFormat="1" ht="12.75" x14ac:dyDescent="0.2">
      <c r="A5983" s="62" t="s">
        <v>25</v>
      </c>
      <c r="B5983" s="62" t="s">
        <v>877</v>
      </c>
      <c r="C5983" s="63">
        <v>10</v>
      </c>
      <c r="D5983" s="64" t="s">
        <v>13496</v>
      </c>
      <c r="E5983" s="64" t="s">
        <v>5237</v>
      </c>
      <c r="F5983" s="65">
        <v>30102000</v>
      </c>
      <c r="G5983" s="64" t="s">
        <v>13633</v>
      </c>
      <c r="H5983" s="64">
        <v>4</v>
      </c>
      <c r="I5983" s="64">
        <v>7</v>
      </c>
      <c r="J5983" s="66">
        <v>4</v>
      </c>
      <c r="K5983" s="67">
        <v>2570400</v>
      </c>
      <c r="L5983" s="68" t="s">
        <v>15</v>
      </c>
      <c r="M5983" s="68" t="s">
        <v>254</v>
      </c>
    </row>
    <row r="5984" spans="1:13" s="3" customFormat="1" ht="12.75" x14ac:dyDescent="0.2">
      <c r="A5984" s="62" t="s">
        <v>25</v>
      </c>
      <c r="B5984" s="62" t="s">
        <v>877</v>
      </c>
      <c r="C5984" s="63">
        <v>10</v>
      </c>
      <c r="D5984" s="62" t="s">
        <v>13496</v>
      </c>
      <c r="E5984" s="62" t="s">
        <v>5238</v>
      </c>
      <c r="F5984" s="69">
        <v>30102000</v>
      </c>
      <c r="G5984" s="62" t="s">
        <v>13633</v>
      </c>
      <c r="H5984" s="62">
        <v>4</v>
      </c>
      <c r="I5984" s="62">
        <v>7</v>
      </c>
      <c r="J5984" s="70">
        <v>4</v>
      </c>
      <c r="K5984" s="71">
        <v>2998800</v>
      </c>
      <c r="L5984" s="72" t="s">
        <v>15</v>
      </c>
      <c r="M5984" s="72" t="s">
        <v>254</v>
      </c>
    </row>
    <row r="5985" spans="1:13" s="3" customFormat="1" ht="12.75" x14ac:dyDescent="0.2">
      <c r="A5985" s="62" t="s">
        <v>25</v>
      </c>
      <c r="B5985" s="62" t="s">
        <v>216</v>
      </c>
      <c r="C5985" s="63">
        <v>10</v>
      </c>
      <c r="D5985" s="64" t="s">
        <v>13377</v>
      </c>
      <c r="E5985" s="64" t="s">
        <v>5239</v>
      </c>
      <c r="F5985" s="65">
        <v>13111300</v>
      </c>
      <c r="G5985" s="64" t="s">
        <v>13633</v>
      </c>
      <c r="H5985" s="64">
        <v>4</v>
      </c>
      <c r="I5985" s="64">
        <v>7</v>
      </c>
      <c r="J5985" s="66">
        <v>5</v>
      </c>
      <c r="K5985" s="67">
        <v>743750</v>
      </c>
      <c r="L5985" s="68" t="s">
        <v>15</v>
      </c>
      <c r="M5985" s="68" t="s">
        <v>254</v>
      </c>
    </row>
    <row r="5986" spans="1:13" s="3" customFormat="1" ht="12.75" x14ac:dyDescent="0.2">
      <c r="A5986" s="62" t="s">
        <v>25</v>
      </c>
      <c r="B5986" s="62" t="s">
        <v>877</v>
      </c>
      <c r="C5986" s="63">
        <v>10</v>
      </c>
      <c r="D5986" s="62" t="s">
        <v>13496</v>
      </c>
      <c r="E5986" s="62" t="s">
        <v>5240</v>
      </c>
      <c r="F5986" s="69">
        <v>30102000</v>
      </c>
      <c r="G5986" s="62" t="s">
        <v>13633</v>
      </c>
      <c r="H5986" s="62">
        <v>4</v>
      </c>
      <c r="I5986" s="62">
        <v>7</v>
      </c>
      <c r="J5986" s="70">
        <v>1</v>
      </c>
      <c r="K5986" s="71">
        <v>5355000</v>
      </c>
      <c r="L5986" s="72" t="s">
        <v>15</v>
      </c>
      <c r="M5986" s="72" t="s">
        <v>254</v>
      </c>
    </row>
    <row r="5987" spans="1:13" s="3" customFormat="1" ht="12.75" x14ac:dyDescent="0.2">
      <c r="A5987" s="62" t="s">
        <v>25</v>
      </c>
      <c r="B5987" s="62" t="s">
        <v>472</v>
      </c>
      <c r="C5987" s="63">
        <v>10</v>
      </c>
      <c r="D5987" s="64" t="s">
        <v>13437</v>
      </c>
      <c r="E5987" s="64" t="s">
        <v>5241</v>
      </c>
      <c r="F5987" s="65">
        <v>23131507</v>
      </c>
      <c r="G5987" s="64" t="s">
        <v>13633</v>
      </c>
      <c r="H5987" s="64">
        <v>4</v>
      </c>
      <c r="I5987" s="64">
        <v>7</v>
      </c>
      <c r="J5987" s="66">
        <v>10</v>
      </c>
      <c r="K5987" s="67">
        <v>178500</v>
      </c>
      <c r="L5987" s="68" t="s">
        <v>15</v>
      </c>
      <c r="M5987" s="68" t="s">
        <v>254</v>
      </c>
    </row>
    <row r="5988" spans="1:13" s="3" customFormat="1" ht="12.75" x14ac:dyDescent="0.2">
      <c r="A5988" s="62" t="s">
        <v>25</v>
      </c>
      <c r="B5988" s="62" t="s">
        <v>472</v>
      </c>
      <c r="C5988" s="63">
        <v>10</v>
      </c>
      <c r="D5988" s="62" t="s">
        <v>13437</v>
      </c>
      <c r="E5988" s="62" t="s">
        <v>5242</v>
      </c>
      <c r="F5988" s="69">
        <v>11162114</v>
      </c>
      <c r="G5988" s="62" t="s">
        <v>13633</v>
      </c>
      <c r="H5988" s="62">
        <v>4</v>
      </c>
      <c r="I5988" s="62">
        <v>7</v>
      </c>
      <c r="J5988" s="70">
        <v>5</v>
      </c>
      <c r="K5988" s="71">
        <v>1487500</v>
      </c>
      <c r="L5988" s="72" t="s">
        <v>848</v>
      </c>
      <c r="M5988" s="72" t="s">
        <v>254</v>
      </c>
    </row>
    <row r="5989" spans="1:13" s="3" customFormat="1" ht="12.75" x14ac:dyDescent="0.2">
      <c r="A5989" s="62" t="s">
        <v>25</v>
      </c>
      <c r="B5989" s="62" t="s">
        <v>472</v>
      </c>
      <c r="C5989" s="63">
        <v>10</v>
      </c>
      <c r="D5989" s="64" t="s">
        <v>13437</v>
      </c>
      <c r="E5989" s="64" t="s">
        <v>5243</v>
      </c>
      <c r="F5989" s="65">
        <v>27111918</v>
      </c>
      <c r="G5989" s="64" t="s">
        <v>13633</v>
      </c>
      <c r="H5989" s="64">
        <v>4</v>
      </c>
      <c r="I5989" s="64">
        <v>7</v>
      </c>
      <c r="J5989" s="66">
        <v>15</v>
      </c>
      <c r="K5989" s="67">
        <v>4462500</v>
      </c>
      <c r="L5989" s="68" t="s">
        <v>848</v>
      </c>
      <c r="M5989" s="68" t="s">
        <v>254</v>
      </c>
    </row>
    <row r="5990" spans="1:13" s="3" customFormat="1" ht="12.75" x14ac:dyDescent="0.2">
      <c r="A5990" s="62" t="s">
        <v>25</v>
      </c>
      <c r="B5990" s="62" t="s">
        <v>472</v>
      </c>
      <c r="C5990" s="63">
        <v>10</v>
      </c>
      <c r="D5990" s="62" t="s">
        <v>13437</v>
      </c>
      <c r="E5990" s="62" t="s">
        <v>14695</v>
      </c>
      <c r="F5990" s="69">
        <v>27111918</v>
      </c>
      <c r="G5990" s="62" t="s">
        <v>13633</v>
      </c>
      <c r="H5990" s="62">
        <v>4</v>
      </c>
      <c r="I5990" s="62">
        <v>7</v>
      </c>
      <c r="J5990" s="70">
        <v>8</v>
      </c>
      <c r="K5990" s="71">
        <v>2475200</v>
      </c>
      <c r="L5990" s="72" t="s">
        <v>15</v>
      </c>
      <c r="M5990" s="72" t="s">
        <v>254</v>
      </c>
    </row>
    <row r="5991" spans="1:13" s="3" customFormat="1" ht="12.75" x14ac:dyDescent="0.2">
      <c r="A5991" s="62" t="s">
        <v>25</v>
      </c>
      <c r="B5991" s="62" t="s">
        <v>472</v>
      </c>
      <c r="C5991" s="63">
        <v>10</v>
      </c>
      <c r="D5991" s="64" t="s">
        <v>13437</v>
      </c>
      <c r="E5991" s="64" t="s">
        <v>14696</v>
      </c>
      <c r="F5991" s="65">
        <v>27111918</v>
      </c>
      <c r="G5991" s="64" t="s">
        <v>13633</v>
      </c>
      <c r="H5991" s="64">
        <v>4</v>
      </c>
      <c r="I5991" s="64">
        <v>7</v>
      </c>
      <c r="J5991" s="66">
        <v>8</v>
      </c>
      <c r="K5991" s="67">
        <v>3332000</v>
      </c>
      <c r="L5991" s="68" t="s">
        <v>15</v>
      </c>
      <c r="M5991" s="68" t="s">
        <v>254</v>
      </c>
    </row>
    <row r="5992" spans="1:13" s="3" customFormat="1" ht="12.75" x14ac:dyDescent="0.2">
      <c r="A5992" s="62" t="s">
        <v>25</v>
      </c>
      <c r="B5992" s="62" t="s">
        <v>472</v>
      </c>
      <c r="C5992" s="63">
        <v>10</v>
      </c>
      <c r="D5992" s="62" t="s">
        <v>13437</v>
      </c>
      <c r="E5992" s="62" t="s">
        <v>14697</v>
      </c>
      <c r="F5992" s="69">
        <v>27111918</v>
      </c>
      <c r="G5992" s="62" t="s">
        <v>13633</v>
      </c>
      <c r="H5992" s="62">
        <v>4</v>
      </c>
      <c r="I5992" s="62">
        <v>7</v>
      </c>
      <c r="J5992" s="70">
        <v>8</v>
      </c>
      <c r="K5992" s="71">
        <v>2475200</v>
      </c>
      <c r="L5992" s="72" t="s">
        <v>15</v>
      </c>
      <c r="M5992" s="72" t="s">
        <v>254</v>
      </c>
    </row>
    <row r="5993" spans="1:13" s="3" customFormat="1" ht="12.75" x14ac:dyDescent="0.2">
      <c r="A5993" s="62" t="s">
        <v>25</v>
      </c>
      <c r="B5993" s="62" t="s">
        <v>472</v>
      </c>
      <c r="C5993" s="63">
        <v>10</v>
      </c>
      <c r="D5993" s="64" t="s">
        <v>13437</v>
      </c>
      <c r="E5993" s="64" t="s">
        <v>14698</v>
      </c>
      <c r="F5993" s="65">
        <v>27111918</v>
      </c>
      <c r="G5993" s="64" t="s">
        <v>13633</v>
      </c>
      <c r="H5993" s="64">
        <v>4</v>
      </c>
      <c r="I5993" s="64">
        <v>7</v>
      </c>
      <c r="J5993" s="66">
        <v>8</v>
      </c>
      <c r="K5993" s="67">
        <v>3332000</v>
      </c>
      <c r="L5993" s="68" t="s">
        <v>15</v>
      </c>
      <c r="M5993" s="68" t="s">
        <v>254</v>
      </c>
    </row>
    <row r="5994" spans="1:13" s="3" customFormat="1" ht="12.75" x14ac:dyDescent="0.2">
      <c r="A5994" s="62" t="s">
        <v>25</v>
      </c>
      <c r="B5994" s="62" t="s">
        <v>472</v>
      </c>
      <c r="C5994" s="63">
        <v>10</v>
      </c>
      <c r="D5994" s="62" t="s">
        <v>13437</v>
      </c>
      <c r="E5994" s="62" t="s">
        <v>14699</v>
      </c>
      <c r="F5994" s="69">
        <v>27111918</v>
      </c>
      <c r="G5994" s="62" t="s">
        <v>13633</v>
      </c>
      <c r="H5994" s="62">
        <v>4</v>
      </c>
      <c r="I5994" s="62">
        <v>7</v>
      </c>
      <c r="J5994" s="70">
        <v>8</v>
      </c>
      <c r="K5994" s="71">
        <v>3332000</v>
      </c>
      <c r="L5994" s="72" t="s">
        <v>15</v>
      </c>
      <c r="M5994" s="72" t="s">
        <v>254</v>
      </c>
    </row>
    <row r="5995" spans="1:13" s="3" customFormat="1" ht="12.75" x14ac:dyDescent="0.2">
      <c r="A5995" s="62" t="s">
        <v>25</v>
      </c>
      <c r="B5995" s="62" t="s">
        <v>472</v>
      </c>
      <c r="C5995" s="63">
        <v>10</v>
      </c>
      <c r="D5995" s="64" t="s">
        <v>13437</v>
      </c>
      <c r="E5995" s="64" t="s">
        <v>14700</v>
      </c>
      <c r="F5995" s="65">
        <v>27111918</v>
      </c>
      <c r="G5995" s="64" t="s">
        <v>13633</v>
      </c>
      <c r="H5995" s="64">
        <v>4</v>
      </c>
      <c r="I5995" s="64">
        <v>7</v>
      </c>
      <c r="J5995" s="66">
        <v>8</v>
      </c>
      <c r="K5995" s="67">
        <v>2475200</v>
      </c>
      <c r="L5995" s="68" t="s">
        <v>15</v>
      </c>
      <c r="M5995" s="68" t="s">
        <v>254</v>
      </c>
    </row>
    <row r="5996" spans="1:13" s="3" customFormat="1" ht="12.75" x14ac:dyDescent="0.2">
      <c r="A5996" s="62" t="s">
        <v>25</v>
      </c>
      <c r="B5996" s="62" t="s">
        <v>221</v>
      </c>
      <c r="C5996" s="63">
        <v>10</v>
      </c>
      <c r="D5996" s="62" t="s">
        <v>13382</v>
      </c>
      <c r="E5996" s="62" t="s">
        <v>5244</v>
      </c>
      <c r="F5996" s="69">
        <v>47131825</v>
      </c>
      <c r="G5996" s="62" t="s">
        <v>13633</v>
      </c>
      <c r="H5996" s="62">
        <v>4</v>
      </c>
      <c r="I5996" s="62">
        <v>7</v>
      </c>
      <c r="J5996" s="70">
        <v>10</v>
      </c>
      <c r="K5996" s="71">
        <v>297500</v>
      </c>
      <c r="L5996" s="72" t="s">
        <v>15</v>
      </c>
      <c r="M5996" s="72" t="s">
        <v>254</v>
      </c>
    </row>
    <row r="5997" spans="1:13" s="3" customFormat="1" ht="12.75" x14ac:dyDescent="0.2">
      <c r="A5997" s="62" t="s">
        <v>25</v>
      </c>
      <c r="B5997" s="62" t="s">
        <v>221</v>
      </c>
      <c r="C5997" s="63">
        <v>10</v>
      </c>
      <c r="D5997" s="64" t="s">
        <v>13382</v>
      </c>
      <c r="E5997" s="64" t="s">
        <v>5245</v>
      </c>
      <c r="F5997" s="65">
        <v>31211800</v>
      </c>
      <c r="G5997" s="64" t="s">
        <v>13633</v>
      </c>
      <c r="H5997" s="64">
        <v>4</v>
      </c>
      <c r="I5997" s="64">
        <v>7</v>
      </c>
      <c r="J5997" s="66">
        <v>6</v>
      </c>
      <c r="K5997" s="67">
        <v>8400000</v>
      </c>
      <c r="L5997" s="68" t="s">
        <v>15</v>
      </c>
      <c r="M5997" s="68" t="s">
        <v>254</v>
      </c>
    </row>
    <row r="5998" spans="1:13" s="3" customFormat="1" ht="12.75" x14ac:dyDescent="0.2">
      <c r="A5998" s="62" t="s">
        <v>25</v>
      </c>
      <c r="B5998" s="62" t="s">
        <v>268</v>
      </c>
      <c r="C5998" s="63">
        <v>10</v>
      </c>
      <c r="D5998" s="62" t="s">
        <v>13385</v>
      </c>
      <c r="E5998" s="62" t="s">
        <v>5246</v>
      </c>
      <c r="F5998" s="69">
        <v>47131824</v>
      </c>
      <c r="G5998" s="62" t="s">
        <v>13633</v>
      </c>
      <c r="H5998" s="62">
        <v>4</v>
      </c>
      <c r="I5998" s="62">
        <v>7</v>
      </c>
      <c r="J5998" s="70">
        <v>6</v>
      </c>
      <c r="K5998" s="71">
        <v>1785000</v>
      </c>
      <c r="L5998" s="72" t="s">
        <v>1760</v>
      </c>
      <c r="M5998" s="72" t="s">
        <v>254</v>
      </c>
    </row>
    <row r="5999" spans="1:13" s="3" customFormat="1" ht="12.75" x14ac:dyDescent="0.2">
      <c r="A5999" s="62" t="s">
        <v>25</v>
      </c>
      <c r="B5999" s="62" t="s">
        <v>221</v>
      </c>
      <c r="C5999" s="63">
        <v>10</v>
      </c>
      <c r="D5999" s="64" t="s">
        <v>13382</v>
      </c>
      <c r="E5999" s="64" t="s">
        <v>5247</v>
      </c>
      <c r="F5999" s="65">
        <v>15121509</v>
      </c>
      <c r="G5999" s="64" t="s">
        <v>13633</v>
      </c>
      <c r="H5999" s="64">
        <v>4</v>
      </c>
      <c r="I5999" s="64">
        <v>7</v>
      </c>
      <c r="J5999" s="66">
        <v>8</v>
      </c>
      <c r="K5999" s="67">
        <v>238000</v>
      </c>
      <c r="L5999" s="68" t="s">
        <v>15</v>
      </c>
      <c r="M5999" s="68" t="s">
        <v>254</v>
      </c>
    </row>
    <row r="6000" spans="1:13" s="3" customFormat="1" ht="12.75" x14ac:dyDescent="0.2">
      <c r="A6000" s="62" t="s">
        <v>25</v>
      </c>
      <c r="B6000" s="62" t="s">
        <v>221</v>
      </c>
      <c r="C6000" s="63">
        <v>10</v>
      </c>
      <c r="D6000" s="62" t="s">
        <v>13382</v>
      </c>
      <c r="E6000" s="62" t="s">
        <v>5248</v>
      </c>
      <c r="F6000" s="69">
        <v>15121500</v>
      </c>
      <c r="G6000" s="62" t="s">
        <v>13633</v>
      </c>
      <c r="H6000" s="62">
        <v>4</v>
      </c>
      <c r="I6000" s="62">
        <v>7</v>
      </c>
      <c r="J6000" s="70">
        <v>10</v>
      </c>
      <c r="K6000" s="71">
        <v>535500</v>
      </c>
      <c r="L6000" s="72" t="s">
        <v>3285</v>
      </c>
      <c r="M6000" s="72" t="s">
        <v>254</v>
      </c>
    </row>
    <row r="6001" spans="1:13" s="3" customFormat="1" ht="12.75" x14ac:dyDescent="0.2">
      <c r="A6001" s="62" t="s">
        <v>25</v>
      </c>
      <c r="B6001" s="62" t="s">
        <v>221</v>
      </c>
      <c r="C6001" s="63">
        <v>10</v>
      </c>
      <c r="D6001" s="64" t="s">
        <v>13382</v>
      </c>
      <c r="E6001" s="64" t="s">
        <v>5249</v>
      </c>
      <c r="F6001" s="65">
        <v>13111001</v>
      </c>
      <c r="G6001" s="64" t="s">
        <v>13633</v>
      </c>
      <c r="H6001" s="64">
        <v>4</v>
      </c>
      <c r="I6001" s="64">
        <v>7</v>
      </c>
      <c r="J6001" s="66">
        <v>6</v>
      </c>
      <c r="K6001" s="67">
        <v>2499000</v>
      </c>
      <c r="L6001" s="68" t="s">
        <v>15</v>
      </c>
      <c r="M6001" s="68" t="s">
        <v>254</v>
      </c>
    </row>
    <row r="6002" spans="1:13" s="3" customFormat="1" ht="12.75" x14ac:dyDescent="0.2">
      <c r="A6002" s="62" t="s">
        <v>25</v>
      </c>
      <c r="B6002" s="62" t="s">
        <v>454</v>
      </c>
      <c r="C6002" s="63">
        <v>10</v>
      </c>
      <c r="D6002" s="62" t="s">
        <v>13417</v>
      </c>
      <c r="E6002" s="62" t="s">
        <v>5250</v>
      </c>
      <c r="F6002" s="69">
        <v>25172504</v>
      </c>
      <c r="G6002" s="62" t="s">
        <v>13633</v>
      </c>
      <c r="H6002" s="62">
        <v>4</v>
      </c>
      <c r="I6002" s="62">
        <v>7</v>
      </c>
      <c r="J6002" s="70">
        <v>4</v>
      </c>
      <c r="K6002" s="71">
        <v>380800</v>
      </c>
      <c r="L6002" s="72" t="s">
        <v>15</v>
      </c>
      <c r="M6002" s="72" t="s">
        <v>254</v>
      </c>
    </row>
    <row r="6003" spans="1:13" s="3" customFormat="1" ht="12.75" x14ac:dyDescent="0.2">
      <c r="A6003" s="62" t="s">
        <v>25</v>
      </c>
      <c r="B6003" s="62" t="s">
        <v>454</v>
      </c>
      <c r="C6003" s="63">
        <v>10</v>
      </c>
      <c r="D6003" s="64" t="s">
        <v>13417</v>
      </c>
      <c r="E6003" s="64" t="s">
        <v>5251</v>
      </c>
      <c r="F6003" s="65">
        <v>25172504</v>
      </c>
      <c r="G6003" s="64" t="s">
        <v>13633</v>
      </c>
      <c r="H6003" s="64">
        <v>4</v>
      </c>
      <c r="I6003" s="64">
        <v>7</v>
      </c>
      <c r="J6003" s="66">
        <v>2</v>
      </c>
      <c r="K6003" s="67">
        <v>833000</v>
      </c>
      <c r="L6003" s="68" t="s">
        <v>15</v>
      </c>
      <c r="M6003" s="68" t="s">
        <v>254</v>
      </c>
    </row>
    <row r="6004" spans="1:13" s="3" customFormat="1" ht="12.75" x14ac:dyDescent="0.2">
      <c r="A6004" s="62" t="s">
        <v>25</v>
      </c>
      <c r="B6004" s="62" t="s">
        <v>454</v>
      </c>
      <c r="C6004" s="63">
        <v>10</v>
      </c>
      <c r="D6004" s="62" t="s">
        <v>13417</v>
      </c>
      <c r="E6004" s="62" t="s">
        <v>5252</v>
      </c>
      <c r="F6004" s="69">
        <v>25172504</v>
      </c>
      <c r="G6004" s="62" t="s">
        <v>13633</v>
      </c>
      <c r="H6004" s="62">
        <v>4</v>
      </c>
      <c r="I6004" s="62">
        <v>7</v>
      </c>
      <c r="J6004" s="70">
        <v>3</v>
      </c>
      <c r="K6004" s="71">
        <v>3284400</v>
      </c>
      <c r="L6004" s="72" t="s">
        <v>15</v>
      </c>
      <c r="M6004" s="72" t="s">
        <v>254</v>
      </c>
    </row>
    <row r="6005" spans="1:13" s="3" customFormat="1" ht="12.75" x14ac:dyDescent="0.2">
      <c r="A6005" s="62" t="s">
        <v>25</v>
      </c>
      <c r="B6005" s="62" t="s">
        <v>456</v>
      </c>
      <c r="C6005" s="63">
        <v>10</v>
      </c>
      <c r="D6005" s="64" t="s">
        <v>13420</v>
      </c>
      <c r="E6005" s="64" t="s">
        <v>5253</v>
      </c>
      <c r="F6005" s="65">
        <v>11162100</v>
      </c>
      <c r="G6005" s="64" t="s">
        <v>13633</v>
      </c>
      <c r="H6005" s="64">
        <v>4</v>
      </c>
      <c r="I6005" s="64">
        <v>7</v>
      </c>
      <c r="J6005" s="66">
        <v>20</v>
      </c>
      <c r="K6005" s="67">
        <v>4165000</v>
      </c>
      <c r="L6005" s="68" t="s">
        <v>848</v>
      </c>
      <c r="M6005" s="68" t="s">
        <v>254</v>
      </c>
    </row>
    <row r="6006" spans="1:13" s="3" customFormat="1" ht="12.75" x14ac:dyDescent="0.2">
      <c r="A6006" s="62" t="s">
        <v>25</v>
      </c>
      <c r="B6006" s="62" t="s">
        <v>456</v>
      </c>
      <c r="C6006" s="63">
        <v>10</v>
      </c>
      <c r="D6006" s="62" t="s">
        <v>13420</v>
      </c>
      <c r="E6006" s="62" t="s">
        <v>5254</v>
      </c>
      <c r="F6006" s="69">
        <v>11162100</v>
      </c>
      <c r="G6006" s="62" t="s">
        <v>13633</v>
      </c>
      <c r="H6006" s="62">
        <v>4</v>
      </c>
      <c r="I6006" s="62">
        <v>7</v>
      </c>
      <c r="J6006" s="70">
        <v>20</v>
      </c>
      <c r="K6006" s="71">
        <v>1190000</v>
      </c>
      <c r="L6006" s="72" t="s">
        <v>848</v>
      </c>
      <c r="M6006" s="72" t="s">
        <v>254</v>
      </c>
    </row>
    <row r="6007" spans="1:13" s="3" customFormat="1" ht="12.75" x14ac:dyDescent="0.2">
      <c r="A6007" s="62" t="s">
        <v>25</v>
      </c>
      <c r="B6007" s="62" t="s">
        <v>456</v>
      </c>
      <c r="C6007" s="63">
        <v>10</v>
      </c>
      <c r="D6007" s="64" t="s">
        <v>13420</v>
      </c>
      <c r="E6007" s="64" t="s">
        <v>5255</v>
      </c>
      <c r="F6007" s="65">
        <v>11162100</v>
      </c>
      <c r="G6007" s="64" t="s">
        <v>13633</v>
      </c>
      <c r="H6007" s="64">
        <v>4</v>
      </c>
      <c r="I6007" s="64">
        <v>7</v>
      </c>
      <c r="J6007" s="66">
        <v>20</v>
      </c>
      <c r="K6007" s="67">
        <v>3808000</v>
      </c>
      <c r="L6007" s="68" t="s">
        <v>848</v>
      </c>
      <c r="M6007" s="68" t="s">
        <v>254</v>
      </c>
    </row>
    <row r="6008" spans="1:13" s="3" customFormat="1" ht="12.75" x14ac:dyDescent="0.2">
      <c r="A6008" s="62" t="s">
        <v>25</v>
      </c>
      <c r="B6008" s="62" t="s">
        <v>456</v>
      </c>
      <c r="C6008" s="63">
        <v>10</v>
      </c>
      <c r="D6008" s="62" t="s">
        <v>13420</v>
      </c>
      <c r="E6008" s="62" t="s">
        <v>5256</v>
      </c>
      <c r="F6008" s="69">
        <v>11162100</v>
      </c>
      <c r="G6008" s="62" t="s">
        <v>13633</v>
      </c>
      <c r="H6008" s="62">
        <v>4</v>
      </c>
      <c r="I6008" s="62">
        <v>7</v>
      </c>
      <c r="J6008" s="70">
        <v>20</v>
      </c>
      <c r="K6008" s="71">
        <v>1190000</v>
      </c>
      <c r="L6008" s="72" t="s">
        <v>848</v>
      </c>
      <c r="M6008" s="72" t="s">
        <v>254</v>
      </c>
    </row>
    <row r="6009" spans="1:13" s="3" customFormat="1" ht="12.75" x14ac:dyDescent="0.2">
      <c r="A6009" s="62" t="s">
        <v>25</v>
      </c>
      <c r="B6009" s="62" t="s">
        <v>456</v>
      </c>
      <c r="C6009" s="63">
        <v>10</v>
      </c>
      <c r="D6009" s="64" t="s">
        <v>13420</v>
      </c>
      <c r="E6009" s="64" t="s">
        <v>5257</v>
      </c>
      <c r="F6009" s="65">
        <v>11162100</v>
      </c>
      <c r="G6009" s="64" t="s">
        <v>13633</v>
      </c>
      <c r="H6009" s="64">
        <v>4</v>
      </c>
      <c r="I6009" s="64">
        <v>7</v>
      </c>
      <c r="J6009" s="66">
        <v>12</v>
      </c>
      <c r="K6009" s="67">
        <v>714000</v>
      </c>
      <c r="L6009" s="68" t="s">
        <v>848</v>
      </c>
      <c r="M6009" s="68" t="s">
        <v>254</v>
      </c>
    </row>
    <row r="6010" spans="1:13" s="3" customFormat="1" ht="12.75" x14ac:dyDescent="0.2">
      <c r="A6010" s="62" t="s">
        <v>25</v>
      </c>
      <c r="B6010" s="62" t="s">
        <v>431</v>
      </c>
      <c r="C6010" s="63">
        <v>10</v>
      </c>
      <c r="D6010" s="62" t="s">
        <v>13375</v>
      </c>
      <c r="E6010" s="62" t="s">
        <v>5258</v>
      </c>
      <c r="F6010" s="69">
        <v>15121520</v>
      </c>
      <c r="G6010" s="62" t="s">
        <v>13633</v>
      </c>
      <c r="H6010" s="62">
        <v>4</v>
      </c>
      <c r="I6010" s="62">
        <v>7</v>
      </c>
      <c r="J6010" s="70">
        <v>1</v>
      </c>
      <c r="K6010" s="71">
        <v>101507</v>
      </c>
      <c r="L6010" s="72" t="s">
        <v>1760</v>
      </c>
      <c r="M6010" s="72" t="s">
        <v>254</v>
      </c>
    </row>
    <row r="6011" spans="1:13" s="3" customFormat="1" ht="12.75" x14ac:dyDescent="0.2">
      <c r="A6011" s="62" t="s">
        <v>25</v>
      </c>
      <c r="B6011" s="62" t="s">
        <v>431</v>
      </c>
      <c r="C6011" s="63">
        <v>10</v>
      </c>
      <c r="D6011" s="64" t="s">
        <v>13375</v>
      </c>
      <c r="E6011" s="64" t="s">
        <v>5259</v>
      </c>
      <c r="F6011" s="65">
        <v>15121520</v>
      </c>
      <c r="G6011" s="64" t="s">
        <v>13633</v>
      </c>
      <c r="H6011" s="64">
        <v>4</v>
      </c>
      <c r="I6011" s="64">
        <v>7</v>
      </c>
      <c r="J6011" s="66">
        <v>5</v>
      </c>
      <c r="K6011" s="67">
        <v>148750</v>
      </c>
      <c r="L6011" s="68" t="s">
        <v>15</v>
      </c>
      <c r="M6011" s="68" t="s">
        <v>254</v>
      </c>
    </row>
    <row r="6012" spans="1:13" s="3" customFormat="1" ht="12.75" x14ac:dyDescent="0.2">
      <c r="A6012" s="62" t="s">
        <v>25</v>
      </c>
      <c r="B6012" s="62" t="s">
        <v>431</v>
      </c>
      <c r="C6012" s="63">
        <v>10</v>
      </c>
      <c r="D6012" s="62" t="s">
        <v>13375</v>
      </c>
      <c r="E6012" s="62" t="s">
        <v>5260</v>
      </c>
      <c r="F6012" s="69">
        <v>15121520</v>
      </c>
      <c r="G6012" s="62" t="s">
        <v>13633</v>
      </c>
      <c r="H6012" s="62">
        <v>4</v>
      </c>
      <c r="I6012" s="62">
        <v>7</v>
      </c>
      <c r="J6012" s="70">
        <v>10</v>
      </c>
      <c r="K6012" s="71">
        <v>238000</v>
      </c>
      <c r="L6012" s="72" t="s">
        <v>15</v>
      </c>
      <c r="M6012" s="72" t="s">
        <v>254</v>
      </c>
    </row>
    <row r="6013" spans="1:13" s="3" customFormat="1" ht="12.75" x14ac:dyDescent="0.2">
      <c r="A6013" s="62" t="s">
        <v>25</v>
      </c>
      <c r="B6013" s="62" t="s">
        <v>440</v>
      </c>
      <c r="C6013" s="63">
        <v>10</v>
      </c>
      <c r="D6013" s="64" t="s">
        <v>13398</v>
      </c>
      <c r="E6013" s="64" t="s">
        <v>5261</v>
      </c>
      <c r="F6013" s="65">
        <v>72154500</v>
      </c>
      <c r="G6013" s="64" t="s">
        <v>13631</v>
      </c>
      <c r="H6013" s="64">
        <v>4</v>
      </c>
      <c r="I6013" s="64">
        <v>7</v>
      </c>
      <c r="J6013" s="66">
        <v>1</v>
      </c>
      <c r="K6013" s="67">
        <v>20000000</v>
      </c>
      <c r="L6013" s="68" t="s">
        <v>13</v>
      </c>
      <c r="M6013" s="68" t="s">
        <v>254</v>
      </c>
    </row>
    <row r="6014" spans="1:13" s="3" customFormat="1" ht="12.75" x14ac:dyDescent="0.2">
      <c r="A6014" s="62" t="s">
        <v>25</v>
      </c>
      <c r="B6014" s="62" t="s">
        <v>440</v>
      </c>
      <c r="C6014" s="63">
        <v>10</v>
      </c>
      <c r="D6014" s="62" t="s">
        <v>13398</v>
      </c>
      <c r="E6014" s="62" t="s">
        <v>5262</v>
      </c>
      <c r="F6014" s="69">
        <v>72154500</v>
      </c>
      <c r="G6014" s="62" t="s">
        <v>13631</v>
      </c>
      <c r="H6014" s="62">
        <v>4</v>
      </c>
      <c r="I6014" s="62">
        <v>7</v>
      </c>
      <c r="J6014" s="70">
        <v>1</v>
      </c>
      <c r="K6014" s="71">
        <v>9500000</v>
      </c>
      <c r="L6014" s="72" t="s">
        <v>13</v>
      </c>
      <c r="M6014" s="72" t="s">
        <v>254</v>
      </c>
    </row>
    <row r="6015" spans="1:13" s="3" customFormat="1" ht="12.75" x14ac:dyDescent="0.2">
      <c r="A6015" s="62" t="s">
        <v>25</v>
      </c>
      <c r="B6015" s="62" t="s">
        <v>440</v>
      </c>
      <c r="C6015" s="63">
        <v>10</v>
      </c>
      <c r="D6015" s="64" t="s">
        <v>13398</v>
      </c>
      <c r="E6015" s="64" t="s">
        <v>5263</v>
      </c>
      <c r="F6015" s="65">
        <v>72154300</v>
      </c>
      <c r="G6015" s="64" t="s">
        <v>13631</v>
      </c>
      <c r="H6015" s="64">
        <v>4</v>
      </c>
      <c r="I6015" s="64">
        <v>7</v>
      </c>
      <c r="J6015" s="66">
        <v>1</v>
      </c>
      <c r="K6015" s="67">
        <v>4998000</v>
      </c>
      <c r="L6015" s="68" t="s">
        <v>13</v>
      </c>
      <c r="M6015" s="68" t="s">
        <v>254</v>
      </c>
    </row>
    <row r="6016" spans="1:13" s="3" customFormat="1" ht="12.75" x14ac:dyDescent="0.2">
      <c r="A6016" s="62" t="s">
        <v>25</v>
      </c>
      <c r="B6016" s="62" t="s">
        <v>440</v>
      </c>
      <c r="C6016" s="63">
        <v>10</v>
      </c>
      <c r="D6016" s="62" t="s">
        <v>13398</v>
      </c>
      <c r="E6016" s="62" t="s">
        <v>5264</v>
      </c>
      <c r="F6016" s="69">
        <v>72154300</v>
      </c>
      <c r="G6016" s="62" t="s">
        <v>13631</v>
      </c>
      <c r="H6016" s="62">
        <v>4</v>
      </c>
      <c r="I6016" s="62">
        <v>7</v>
      </c>
      <c r="J6016" s="70">
        <v>1</v>
      </c>
      <c r="K6016" s="71">
        <v>2284800</v>
      </c>
      <c r="L6016" s="72" t="s">
        <v>13</v>
      </c>
      <c r="M6016" s="72" t="s">
        <v>254</v>
      </c>
    </row>
    <row r="6017" spans="1:13" s="3" customFormat="1" ht="12.75" x14ac:dyDescent="0.2">
      <c r="A6017" s="62" t="s">
        <v>25</v>
      </c>
      <c r="B6017" s="62" t="s">
        <v>440</v>
      </c>
      <c r="C6017" s="63">
        <v>10</v>
      </c>
      <c r="D6017" s="64" t="s">
        <v>13398</v>
      </c>
      <c r="E6017" s="64" t="s">
        <v>5265</v>
      </c>
      <c r="F6017" s="65">
        <v>72154500</v>
      </c>
      <c r="G6017" s="64" t="s">
        <v>13631</v>
      </c>
      <c r="H6017" s="64">
        <v>4</v>
      </c>
      <c r="I6017" s="64">
        <v>7</v>
      </c>
      <c r="J6017" s="66">
        <v>1</v>
      </c>
      <c r="K6017" s="67">
        <v>2000000</v>
      </c>
      <c r="L6017" s="68" t="s">
        <v>13</v>
      </c>
      <c r="M6017" s="68" t="s">
        <v>254</v>
      </c>
    </row>
    <row r="6018" spans="1:13" s="3" customFormat="1" ht="12.75" x14ac:dyDescent="0.2">
      <c r="A6018" s="62" t="s">
        <v>25</v>
      </c>
      <c r="B6018" s="62" t="s">
        <v>440</v>
      </c>
      <c r="C6018" s="63">
        <v>10</v>
      </c>
      <c r="D6018" s="62" t="s">
        <v>13398</v>
      </c>
      <c r="E6018" s="62" t="s">
        <v>5266</v>
      </c>
      <c r="F6018" s="69">
        <v>72154500</v>
      </c>
      <c r="G6018" s="62" t="s">
        <v>13631</v>
      </c>
      <c r="H6018" s="62">
        <v>4</v>
      </c>
      <c r="I6018" s="62">
        <v>7</v>
      </c>
      <c r="J6018" s="70">
        <v>1</v>
      </c>
      <c r="K6018" s="71">
        <v>1800000</v>
      </c>
      <c r="L6018" s="72" t="s">
        <v>13</v>
      </c>
      <c r="M6018" s="72" t="s">
        <v>254</v>
      </c>
    </row>
    <row r="6019" spans="1:13" s="3" customFormat="1" ht="12.75" x14ac:dyDescent="0.2">
      <c r="A6019" s="62" t="s">
        <v>25</v>
      </c>
      <c r="B6019" s="62" t="s">
        <v>440</v>
      </c>
      <c r="C6019" s="63">
        <v>10</v>
      </c>
      <c r="D6019" s="64" t="s">
        <v>13398</v>
      </c>
      <c r="E6019" s="64" t="s">
        <v>5267</v>
      </c>
      <c r="F6019" s="65">
        <v>72154500</v>
      </c>
      <c r="G6019" s="64" t="s">
        <v>13631</v>
      </c>
      <c r="H6019" s="64">
        <v>4</v>
      </c>
      <c r="I6019" s="64">
        <v>7</v>
      </c>
      <c r="J6019" s="66">
        <v>1</v>
      </c>
      <c r="K6019" s="67">
        <v>1600000</v>
      </c>
      <c r="L6019" s="68" t="s">
        <v>13</v>
      </c>
      <c r="M6019" s="68" t="s">
        <v>254</v>
      </c>
    </row>
    <row r="6020" spans="1:13" s="3" customFormat="1" ht="12.75" x14ac:dyDescent="0.2">
      <c r="A6020" s="62" t="s">
        <v>25</v>
      </c>
      <c r="B6020" s="62" t="s">
        <v>440</v>
      </c>
      <c r="C6020" s="63">
        <v>10</v>
      </c>
      <c r="D6020" s="62" t="s">
        <v>13398</v>
      </c>
      <c r="E6020" s="62" t="s">
        <v>5268</v>
      </c>
      <c r="F6020" s="69">
        <v>72154500</v>
      </c>
      <c r="G6020" s="62" t="s">
        <v>13631</v>
      </c>
      <c r="H6020" s="62">
        <v>4</v>
      </c>
      <c r="I6020" s="62">
        <v>7</v>
      </c>
      <c r="J6020" s="70">
        <v>1</v>
      </c>
      <c r="K6020" s="71">
        <v>4200000</v>
      </c>
      <c r="L6020" s="72" t="s">
        <v>13</v>
      </c>
      <c r="M6020" s="72" t="s">
        <v>254</v>
      </c>
    </row>
    <row r="6021" spans="1:13" s="3" customFormat="1" ht="12.75" x14ac:dyDescent="0.2">
      <c r="A6021" s="62" t="s">
        <v>25</v>
      </c>
      <c r="B6021" s="62" t="s">
        <v>440</v>
      </c>
      <c r="C6021" s="63">
        <v>10</v>
      </c>
      <c r="D6021" s="64" t="s">
        <v>13398</v>
      </c>
      <c r="E6021" s="64" t="s">
        <v>5269</v>
      </c>
      <c r="F6021" s="65">
        <v>72154500</v>
      </c>
      <c r="G6021" s="64" t="s">
        <v>13631</v>
      </c>
      <c r="H6021" s="64">
        <v>4</v>
      </c>
      <c r="I6021" s="64">
        <v>7</v>
      </c>
      <c r="J6021" s="66">
        <v>1</v>
      </c>
      <c r="K6021" s="67">
        <v>4200000</v>
      </c>
      <c r="L6021" s="68" t="s">
        <v>13</v>
      </c>
      <c r="M6021" s="68" t="s">
        <v>254</v>
      </c>
    </row>
    <row r="6022" spans="1:13" s="3" customFormat="1" ht="12.75" x14ac:dyDescent="0.2">
      <c r="A6022" s="62" t="s">
        <v>25</v>
      </c>
      <c r="B6022" s="62" t="s">
        <v>440</v>
      </c>
      <c r="C6022" s="63">
        <v>10</v>
      </c>
      <c r="D6022" s="62" t="s">
        <v>13398</v>
      </c>
      <c r="E6022" s="62" t="s">
        <v>5270</v>
      </c>
      <c r="F6022" s="69">
        <v>72154500</v>
      </c>
      <c r="G6022" s="62" t="s">
        <v>13631</v>
      </c>
      <c r="H6022" s="62">
        <v>4</v>
      </c>
      <c r="I6022" s="62">
        <v>7</v>
      </c>
      <c r="J6022" s="70">
        <v>1</v>
      </c>
      <c r="K6022" s="71">
        <v>2300000</v>
      </c>
      <c r="L6022" s="72" t="s">
        <v>13</v>
      </c>
      <c r="M6022" s="72" t="s">
        <v>254</v>
      </c>
    </row>
    <row r="6023" spans="1:13" s="3" customFormat="1" ht="12.75" x14ac:dyDescent="0.2">
      <c r="A6023" s="62" t="s">
        <v>25</v>
      </c>
      <c r="B6023" s="62" t="s">
        <v>440</v>
      </c>
      <c r="C6023" s="63">
        <v>10</v>
      </c>
      <c r="D6023" s="64" t="s">
        <v>13398</v>
      </c>
      <c r="E6023" s="64" t="s">
        <v>5271</v>
      </c>
      <c r="F6023" s="65">
        <v>72154500</v>
      </c>
      <c r="G6023" s="64" t="s">
        <v>13631</v>
      </c>
      <c r="H6023" s="64">
        <v>4</v>
      </c>
      <c r="I6023" s="64">
        <v>7</v>
      </c>
      <c r="J6023" s="66">
        <v>1</v>
      </c>
      <c r="K6023" s="67">
        <v>2300000</v>
      </c>
      <c r="L6023" s="68" t="s">
        <v>13</v>
      </c>
      <c r="M6023" s="68" t="s">
        <v>254</v>
      </c>
    </row>
    <row r="6024" spans="1:13" s="3" customFormat="1" ht="12.75" x14ac:dyDescent="0.2">
      <c r="A6024" s="62" t="s">
        <v>25</v>
      </c>
      <c r="B6024" s="62" t="s">
        <v>440</v>
      </c>
      <c r="C6024" s="63">
        <v>10</v>
      </c>
      <c r="D6024" s="62" t="s">
        <v>13398</v>
      </c>
      <c r="E6024" s="62" t="s">
        <v>5272</v>
      </c>
      <c r="F6024" s="69">
        <v>72154500</v>
      </c>
      <c r="G6024" s="62" t="s">
        <v>13631</v>
      </c>
      <c r="H6024" s="62">
        <v>4</v>
      </c>
      <c r="I6024" s="62">
        <v>7</v>
      </c>
      <c r="J6024" s="70">
        <v>1</v>
      </c>
      <c r="K6024" s="71">
        <v>2500000</v>
      </c>
      <c r="L6024" s="72" t="s">
        <v>13</v>
      </c>
      <c r="M6024" s="72" t="s">
        <v>254</v>
      </c>
    </row>
    <row r="6025" spans="1:13" s="3" customFormat="1" ht="12.75" x14ac:dyDescent="0.2">
      <c r="A6025" s="62" t="s">
        <v>25</v>
      </c>
      <c r="B6025" s="62" t="s">
        <v>440</v>
      </c>
      <c r="C6025" s="63">
        <v>10</v>
      </c>
      <c r="D6025" s="64" t="s">
        <v>13398</v>
      </c>
      <c r="E6025" s="64" t="s">
        <v>5273</v>
      </c>
      <c r="F6025" s="65">
        <v>72154500</v>
      </c>
      <c r="G6025" s="64" t="s">
        <v>13631</v>
      </c>
      <c r="H6025" s="64">
        <v>4</v>
      </c>
      <c r="I6025" s="64">
        <v>7</v>
      </c>
      <c r="J6025" s="66">
        <v>1</v>
      </c>
      <c r="K6025" s="67">
        <v>4500000</v>
      </c>
      <c r="L6025" s="68" t="s">
        <v>13</v>
      </c>
      <c r="M6025" s="68" t="s">
        <v>254</v>
      </c>
    </row>
    <row r="6026" spans="1:13" s="3" customFormat="1" ht="12.75" x14ac:dyDescent="0.2">
      <c r="A6026" s="62" t="s">
        <v>25</v>
      </c>
      <c r="B6026" s="62" t="s">
        <v>440</v>
      </c>
      <c r="C6026" s="63">
        <v>10</v>
      </c>
      <c r="D6026" s="62" t="s">
        <v>13398</v>
      </c>
      <c r="E6026" s="62" t="s">
        <v>5274</v>
      </c>
      <c r="F6026" s="69">
        <v>72154500</v>
      </c>
      <c r="G6026" s="62" t="s">
        <v>13631</v>
      </c>
      <c r="H6026" s="62">
        <v>4</v>
      </c>
      <c r="I6026" s="62">
        <v>7</v>
      </c>
      <c r="J6026" s="70">
        <v>1</v>
      </c>
      <c r="K6026" s="71">
        <v>6000000</v>
      </c>
      <c r="L6026" s="72" t="s">
        <v>13</v>
      </c>
      <c r="M6026" s="72" t="s">
        <v>254</v>
      </c>
    </row>
    <row r="6027" spans="1:13" s="3" customFormat="1" ht="12.75" x14ac:dyDescent="0.2">
      <c r="A6027" s="62" t="s">
        <v>25</v>
      </c>
      <c r="B6027" s="62" t="s">
        <v>440</v>
      </c>
      <c r="C6027" s="63">
        <v>10</v>
      </c>
      <c r="D6027" s="64" t="s">
        <v>13398</v>
      </c>
      <c r="E6027" s="64" t="s">
        <v>5275</v>
      </c>
      <c r="F6027" s="65">
        <v>72154500</v>
      </c>
      <c r="G6027" s="64" t="s">
        <v>13631</v>
      </c>
      <c r="H6027" s="64">
        <v>4</v>
      </c>
      <c r="I6027" s="64">
        <v>7</v>
      </c>
      <c r="J6027" s="66">
        <v>1</v>
      </c>
      <c r="K6027" s="67">
        <v>19000000</v>
      </c>
      <c r="L6027" s="68" t="s">
        <v>13</v>
      </c>
      <c r="M6027" s="68" t="s">
        <v>254</v>
      </c>
    </row>
    <row r="6028" spans="1:13" s="3" customFormat="1" ht="12.75" x14ac:dyDescent="0.2">
      <c r="A6028" s="62" t="s">
        <v>25</v>
      </c>
      <c r="B6028" s="62" t="s">
        <v>440</v>
      </c>
      <c r="C6028" s="63">
        <v>10</v>
      </c>
      <c r="D6028" s="62" t="s">
        <v>13398</v>
      </c>
      <c r="E6028" s="62" t="s">
        <v>5276</v>
      </c>
      <c r="F6028" s="69">
        <v>72154500</v>
      </c>
      <c r="G6028" s="62" t="s">
        <v>13631</v>
      </c>
      <c r="H6028" s="62">
        <v>4</v>
      </c>
      <c r="I6028" s="62">
        <v>7</v>
      </c>
      <c r="J6028" s="70">
        <v>1</v>
      </c>
      <c r="K6028" s="71">
        <v>20000000</v>
      </c>
      <c r="L6028" s="72" t="s">
        <v>13</v>
      </c>
      <c r="M6028" s="72" t="s">
        <v>254</v>
      </c>
    </row>
    <row r="6029" spans="1:13" s="3" customFormat="1" ht="12.75" x14ac:dyDescent="0.2">
      <c r="A6029" s="62" t="s">
        <v>25</v>
      </c>
      <c r="B6029" s="62" t="s">
        <v>440</v>
      </c>
      <c r="C6029" s="63">
        <v>10</v>
      </c>
      <c r="D6029" s="64" t="s">
        <v>13398</v>
      </c>
      <c r="E6029" s="64" t="s">
        <v>5277</v>
      </c>
      <c r="F6029" s="65">
        <v>72154500</v>
      </c>
      <c r="G6029" s="64" t="s">
        <v>13631</v>
      </c>
      <c r="H6029" s="64">
        <v>4</v>
      </c>
      <c r="I6029" s="64">
        <v>7</v>
      </c>
      <c r="J6029" s="66">
        <v>1</v>
      </c>
      <c r="K6029" s="67">
        <v>9500000</v>
      </c>
      <c r="L6029" s="68" t="s">
        <v>13</v>
      </c>
      <c r="M6029" s="68" t="s">
        <v>254</v>
      </c>
    </row>
    <row r="6030" spans="1:13" s="3" customFormat="1" ht="12.75" x14ac:dyDescent="0.2">
      <c r="A6030" s="62" t="s">
        <v>25</v>
      </c>
      <c r="B6030" s="62" t="s">
        <v>440</v>
      </c>
      <c r="C6030" s="63">
        <v>10</v>
      </c>
      <c r="D6030" s="62" t="s">
        <v>13398</v>
      </c>
      <c r="E6030" s="62" t="s">
        <v>5278</v>
      </c>
      <c r="F6030" s="69">
        <v>72154500</v>
      </c>
      <c r="G6030" s="62" t="s">
        <v>13631</v>
      </c>
      <c r="H6030" s="62">
        <v>4</v>
      </c>
      <c r="I6030" s="62">
        <v>7</v>
      </c>
      <c r="J6030" s="70">
        <v>1</v>
      </c>
      <c r="K6030" s="71">
        <v>3800000</v>
      </c>
      <c r="L6030" s="72" t="s">
        <v>13</v>
      </c>
      <c r="M6030" s="72" t="s">
        <v>254</v>
      </c>
    </row>
    <row r="6031" spans="1:13" s="3" customFormat="1" ht="12.75" x14ac:dyDescent="0.2">
      <c r="A6031" s="62" t="s">
        <v>25</v>
      </c>
      <c r="B6031" s="62" t="s">
        <v>440</v>
      </c>
      <c r="C6031" s="63">
        <v>10</v>
      </c>
      <c r="D6031" s="64" t="s">
        <v>13398</v>
      </c>
      <c r="E6031" s="64" t="s">
        <v>5279</v>
      </c>
      <c r="F6031" s="65">
        <v>72154500</v>
      </c>
      <c r="G6031" s="64" t="s">
        <v>13631</v>
      </c>
      <c r="H6031" s="64">
        <v>4</v>
      </c>
      <c r="I6031" s="64">
        <v>7</v>
      </c>
      <c r="J6031" s="66">
        <v>1</v>
      </c>
      <c r="K6031" s="67">
        <v>3800000</v>
      </c>
      <c r="L6031" s="68" t="s">
        <v>13</v>
      </c>
      <c r="M6031" s="68" t="s">
        <v>254</v>
      </c>
    </row>
    <row r="6032" spans="1:13" s="3" customFormat="1" ht="12.75" x14ac:dyDescent="0.2">
      <c r="A6032" s="62" t="s">
        <v>25</v>
      </c>
      <c r="B6032" s="62" t="s">
        <v>440</v>
      </c>
      <c r="C6032" s="63">
        <v>10</v>
      </c>
      <c r="D6032" s="62" t="s">
        <v>13398</v>
      </c>
      <c r="E6032" s="62" t="s">
        <v>5280</v>
      </c>
      <c r="F6032" s="69">
        <v>72154500</v>
      </c>
      <c r="G6032" s="62" t="s">
        <v>13631</v>
      </c>
      <c r="H6032" s="62">
        <v>4</v>
      </c>
      <c r="I6032" s="62">
        <v>7</v>
      </c>
      <c r="J6032" s="70">
        <v>1</v>
      </c>
      <c r="K6032" s="71">
        <v>3800000</v>
      </c>
      <c r="L6032" s="72" t="s">
        <v>13</v>
      </c>
      <c r="M6032" s="72" t="s">
        <v>254</v>
      </c>
    </row>
    <row r="6033" spans="1:13" s="3" customFormat="1" ht="12.75" x14ac:dyDescent="0.2">
      <c r="A6033" s="62" t="s">
        <v>25</v>
      </c>
      <c r="B6033" s="62" t="s">
        <v>215</v>
      </c>
      <c r="C6033" s="63">
        <v>10</v>
      </c>
      <c r="D6033" s="64" t="s">
        <v>13376</v>
      </c>
      <c r="E6033" s="64" t="s">
        <v>5281</v>
      </c>
      <c r="F6033" s="65">
        <v>39121700</v>
      </c>
      <c r="G6033" s="64" t="s">
        <v>13633</v>
      </c>
      <c r="H6033" s="64">
        <v>4</v>
      </c>
      <c r="I6033" s="64">
        <v>7</v>
      </c>
      <c r="J6033" s="66">
        <v>45</v>
      </c>
      <c r="K6033" s="67">
        <v>2677500</v>
      </c>
      <c r="L6033" s="68" t="s">
        <v>15</v>
      </c>
      <c r="M6033" s="68" t="s">
        <v>254</v>
      </c>
    </row>
    <row r="6034" spans="1:13" s="3" customFormat="1" ht="12.75" x14ac:dyDescent="0.2">
      <c r="A6034" s="62" t="s">
        <v>25</v>
      </c>
      <c r="B6034" s="62" t="s">
        <v>1785</v>
      </c>
      <c r="C6034" s="63">
        <v>10</v>
      </c>
      <c r="D6034" s="62" t="s">
        <v>13544</v>
      </c>
      <c r="E6034" s="62" t="s">
        <v>4597</v>
      </c>
      <c r="F6034" s="69">
        <v>12191500</v>
      </c>
      <c r="G6034" s="62" t="s">
        <v>13633</v>
      </c>
      <c r="H6034" s="62">
        <v>4</v>
      </c>
      <c r="I6034" s="62">
        <v>7</v>
      </c>
      <c r="J6034" s="70">
        <v>30</v>
      </c>
      <c r="K6034" s="71">
        <v>2677500</v>
      </c>
      <c r="L6034" s="72" t="s">
        <v>1760</v>
      </c>
      <c r="M6034" s="72" t="s">
        <v>254</v>
      </c>
    </row>
    <row r="6035" spans="1:13" s="3" customFormat="1" ht="12.75" x14ac:dyDescent="0.2">
      <c r="A6035" s="62" t="s">
        <v>25</v>
      </c>
      <c r="B6035" s="62" t="s">
        <v>874</v>
      </c>
      <c r="C6035" s="63">
        <v>10</v>
      </c>
      <c r="D6035" s="64" t="s">
        <v>13493</v>
      </c>
      <c r="E6035" s="64" t="s">
        <v>5282</v>
      </c>
      <c r="F6035" s="65">
        <v>31191500</v>
      </c>
      <c r="G6035" s="64" t="s">
        <v>13633</v>
      </c>
      <c r="H6035" s="64">
        <v>4</v>
      </c>
      <c r="I6035" s="64">
        <v>7</v>
      </c>
      <c r="J6035" s="66">
        <v>1</v>
      </c>
      <c r="K6035" s="67">
        <v>214200</v>
      </c>
      <c r="L6035" s="68" t="s">
        <v>15</v>
      </c>
      <c r="M6035" s="68" t="s">
        <v>254</v>
      </c>
    </row>
    <row r="6036" spans="1:13" s="3" customFormat="1" ht="12.75" x14ac:dyDescent="0.2">
      <c r="A6036" s="62" t="s">
        <v>25</v>
      </c>
      <c r="B6036" s="62" t="s">
        <v>874</v>
      </c>
      <c r="C6036" s="63">
        <v>10</v>
      </c>
      <c r="D6036" s="62" t="s">
        <v>13493</v>
      </c>
      <c r="E6036" s="62" t="s">
        <v>5283</v>
      </c>
      <c r="F6036" s="69">
        <v>40172600</v>
      </c>
      <c r="G6036" s="62" t="s">
        <v>13633</v>
      </c>
      <c r="H6036" s="62">
        <v>4</v>
      </c>
      <c r="I6036" s="62">
        <v>7</v>
      </c>
      <c r="J6036" s="70">
        <v>1</v>
      </c>
      <c r="K6036" s="71">
        <v>5355000</v>
      </c>
      <c r="L6036" s="72" t="s">
        <v>15</v>
      </c>
      <c r="M6036" s="72" t="s">
        <v>254</v>
      </c>
    </row>
    <row r="6037" spans="1:13" s="3" customFormat="1" ht="12.75" x14ac:dyDescent="0.2">
      <c r="A6037" s="62" t="s">
        <v>25</v>
      </c>
      <c r="B6037" s="62" t="s">
        <v>466</v>
      </c>
      <c r="C6037" s="63">
        <v>10</v>
      </c>
      <c r="D6037" s="64" t="s">
        <v>13431</v>
      </c>
      <c r="E6037" s="64" t="s">
        <v>5284</v>
      </c>
      <c r="F6037" s="65">
        <v>41113630</v>
      </c>
      <c r="G6037" s="64" t="s">
        <v>13633</v>
      </c>
      <c r="H6037" s="64">
        <v>4</v>
      </c>
      <c r="I6037" s="64">
        <v>7</v>
      </c>
      <c r="J6037" s="66">
        <v>1</v>
      </c>
      <c r="K6037" s="67">
        <v>2249029</v>
      </c>
      <c r="L6037" s="68" t="s">
        <v>15</v>
      </c>
      <c r="M6037" s="68" t="s">
        <v>254</v>
      </c>
    </row>
    <row r="6038" spans="1:13" s="3" customFormat="1" ht="12.75" x14ac:dyDescent="0.2">
      <c r="A6038" s="62" t="s">
        <v>25</v>
      </c>
      <c r="B6038" s="62" t="s">
        <v>219</v>
      </c>
      <c r="C6038" s="63">
        <v>10</v>
      </c>
      <c r="D6038" s="62" t="s">
        <v>13379</v>
      </c>
      <c r="E6038" s="62" t="s">
        <v>5285</v>
      </c>
      <c r="F6038" s="69">
        <v>30103501</v>
      </c>
      <c r="G6038" s="62" t="s">
        <v>13633</v>
      </c>
      <c r="H6038" s="62">
        <v>4</v>
      </c>
      <c r="I6038" s="62">
        <v>7</v>
      </c>
      <c r="J6038" s="70">
        <v>1</v>
      </c>
      <c r="K6038" s="71">
        <v>6664000</v>
      </c>
      <c r="L6038" s="72" t="s">
        <v>15</v>
      </c>
      <c r="M6038" s="72" t="s">
        <v>254</v>
      </c>
    </row>
    <row r="6039" spans="1:13" s="3" customFormat="1" ht="12.75" x14ac:dyDescent="0.2">
      <c r="A6039" s="62" t="s">
        <v>25</v>
      </c>
      <c r="B6039" s="62" t="s">
        <v>219</v>
      </c>
      <c r="C6039" s="63">
        <v>10</v>
      </c>
      <c r="D6039" s="64" t="s">
        <v>13379</v>
      </c>
      <c r="E6039" s="64" t="s">
        <v>5286</v>
      </c>
      <c r="F6039" s="65">
        <v>30103501</v>
      </c>
      <c r="G6039" s="64" t="s">
        <v>13633</v>
      </c>
      <c r="H6039" s="64">
        <v>4</v>
      </c>
      <c r="I6039" s="64">
        <v>7</v>
      </c>
      <c r="J6039" s="66">
        <v>1</v>
      </c>
      <c r="K6039" s="67">
        <v>6664000</v>
      </c>
      <c r="L6039" s="68" t="s">
        <v>15</v>
      </c>
      <c r="M6039" s="68" t="s">
        <v>254</v>
      </c>
    </row>
    <row r="6040" spans="1:13" s="3" customFormat="1" ht="12.75" x14ac:dyDescent="0.2">
      <c r="A6040" s="62" t="s">
        <v>25</v>
      </c>
      <c r="B6040" s="62" t="s">
        <v>215</v>
      </c>
      <c r="C6040" s="63">
        <v>10</v>
      </c>
      <c r="D6040" s="62" t="s">
        <v>13376</v>
      </c>
      <c r="E6040" s="62" t="s">
        <v>5287</v>
      </c>
      <c r="F6040" s="69">
        <v>47131909</v>
      </c>
      <c r="G6040" s="62" t="s">
        <v>13633</v>
      </c>
      <c r="H6040" s="62">
        <v>4</v>
      </c>
      <c r="I6040" s="62">
        <v>7</v>
      </c>
      <c r="J6040" s="70">
        <v>100</v>
      </c>
      <c r="K6040" s="71">
        <v>22015000</v>
      </c>
      <c r="L6040" s="72" t="s">
        <v>15</v>
      </c>
      <c r="M6040" s="72" t="s">
        <v>254</v>
      </c>
    </row>
    <row r="6041" spans="1:13" s="3" customFormat="1" ht="12.75" x14ac:dyDescent="0.2">
      <c r="A6041" s="62" t="s">
        <v>25</v>
      </c>
      <c r="B6041" s="62" t="s">
        <v>215</v>
      </c>
      <c r="C6041" s="63">
        <v>10</v>
      </c>
      <c r="D6041" s="64" t="s">
        <v>13376</v>
      </c>
      <c r="E6041" s="64" t="s">
        <v>5288</v>
      </c>
      <c r="F6041" s="65">
        <v>14121500</v>
      </c>
      <c r="G6041" s="64" t="s">
        <v>13633</v>
      </c>
      <c r="H6041" s="64">
        <v>4</v>
      </c>
      <c r="I6041" s="64">
        <v>7</v>
      </c>
      <c r="J6041" s="66">
        <v>9</v>
      </c>
      <c r="K6041" s="67">
        <v>1874250</v>
      </c>
      <c r="L6041" s="68" t="s">
        <v>15</v>
      </c>
      <c r="M6041" s="68" t="s">
        <v>254</v>
      </c>
    </row>
    <row r="6042" spans="1:13" s="3" customFormat="1" ht="12.75" x14ac:dyDescent="0.2">
      <c r="A6042" s="62" t="s">
        <v>25</v>
      </c>
      <c r="B6042" s="62" t="s">
        <v>215</v>
      </c>
      <c r="C6042" s="63">
        <v>10</v>
      </c>
      <c r="D6042" s="62" t="s">
        <v>13376</v>
      </c>
      <c r="E6042" s="62" t="s">
        <v>14701</v>
      </c>
      <c r="F6042" s="69">
        <v>14121500</v>
      </c>
      <c r="G6042" s="62" t="s">
        <v>13633</v>
      </c>
      <c r="H6042" s="62">
        <v>4</v>
      </c>
      <c r="I6042" s="62">
        <v>7</v>
      </c>
      <c r="J6042" s="70">
        <v>2</v>
      </c>
      <c r="K6042" s="71">
        <v>416500</v>
      </c>
      <c r="L6042" s="72" t="s">
        <v>15</v>
      </c>
      <c r="M6042" s="72" t="s">
        <v>254</v>
      </c>
    </row>
    <row r="6043" spans="1:13" s="3" customFormat="1" ht="12.75" x14ac:dyDescent="0.2">
      <c r="A6043" s="62" t="s">
        <v>25</v>
      </c>
      <c r="B6043" s="62" t="s">
        <v>221</v>
      </c>
      <c r="C6043" s="63">
        <v>10</v>
      </c>
      <c r="D6043" s="64" t="s">
        <v>13382</v>
      </c>
      <c r="E6043" s="64" t="s">
        <v>5289</v>
      </c>
      <c r="F6043" s="65">
        <v>41111800</v>
      </c>
      <c r="G6043" s="64" t="s">
        <v>13633</v>
      </c>
      <c r="H6043" s="64">
        <v>4</v>
      </c>
      <c r="I6043" s="64">
        <v>7</v>
      </c>
      <c r="J6043" s="66">
        <v>3</v>
      </c>
      <c r="K6043" s="67">
        <v>4800000</v>
      </c>
      <c r="L6043" s="68" t="s">
        <v>15</v>
      </c>
      <c r="M6043" s="68" t="s">
        <v>254</v>
      </c>
    </row>
    <row r="6044" spans="1:13" s="3" customFormat="1" ht="12.75" x14ac:dyDescent="0.2">
      <c r="A6044" s="62" t="s">
        <v>25</v>
      </c>
      <c r="B6044" s="62" t="s">
        <v>221</v>
      </c>
      <c r="C6044" s="63">
        <v>10</v>
      </c>
      <c r="D6044" s="62" t="s">
        <v>13382</v>
      </c>
      <c r="E6044" s="62" t="s">
        <v>5290</v>
      </c>
      <c r="F6044" s="69">
        <v>41111800</v>
      </c>
      <c r="G6044" s="62" t="s">
        <v>13633</v>
      </c>
      <c r="H6044" s="62">
        <v>4</v>
      </c>
      <c r="I6044" s="62">
        <v>7</v>
      </c>
      <c r="J6044" s="70">
        <v>2</v>
      </c>
      <c r="K6044" s="71">
        <v>2800000</v>
      </c>
      <c r="L6044" s="72" t="s">
        <v>15</v>
      </c>
      <c r="M6044" s="72" t="s">
        <v>254</v>
      </c>
    </row>
    <row r="6045" spans="1:13" s="3" customFormat="1" ht="12.75" x14ac:dyDescent="0.2">
      <c r="A6045" s="62" t="s">
        <v>25</v>
      </c>
      <c r="B6045" s="62" t="s">
        <v>219</v>
      </c>
      <c r="C6045" s="63">
        <v>10</v>
      </c>
      <c r="D6045" s="64" t="s">
        <v>13379</v>
      </c>
      <c r="E6045" s="64" t="s">
        <v>5291</v>
      </c>
      <c r="F6045" s="65">
        <v>31201602</v>
      </c>
      <c r="G6045" s="64" t="s">
        <v>13633</v>
      </c>
      <c r="H6045" s="64">
        <v>4</v>
      </c>
      <c r="I6045" s="64">
        <v>7</v>
      </c>
      <c r="J6045" s="66">
        <v>2</v>
      </c>
      <c r="K6045" s="67">
        <v>15470</v>
      </c>
      <c r="L6045" s="68" t="s">
        <v>15</v>
      </c>
      <c r="M6045" s="68" t="s">
        <v>254</v>
      </c>
    </row>
    <row r="6046" spans="1:13" s="3" customFormat="1" ht="12.75" x14ac:dyDescent="0.2">
      <c r="A6046" s="62" t="s">
        <v>25</v>
      </c>
      <c r="B6046" s="62" t="s">
        <v>431</v>
      </c>
      <c r="C6046" s="63">
        <v>10</v>
      </c>
      <c r="D6046" s="62" t="s">
        <v>13375</v>
      </c>
      <c r="E6046" s="62" t="s">
        <v>5292</v>
      </c>
      <c r="F6046" s="69">
        <v>15121500</v>
      </c>
      <c r="G6046" s="62" t="s">
        <v>13633</v>
      </c>
      <c r="H6046" s="62">
        <v>4</v>
      </c>
      <c r="I6046" s="62">
        <v>7</v>
      </c>
      <c r="J6046" s="70">
        <v>2</v>
      </c>
      <c r="K6046" s="71">
        <v>1900000</v>
      </c>
      <c r="L6046" s="72" t="s">
        <v>15</v>
      </c>
      <c r="M6046" s="72" t="s">
        <v>254</v>
      </c>
    </row>
    <row r="6047" spans="1:13" s="3" customFormat="1" ht="12.75" x14ac:dyDescent="0.2">
      <c r="A6047" s="62" t="s">
        <v>25</v>
      </c>
      <c r="B6047" s="62" t="s">
        <v>431</v>
      </c>
      <c r="C6047" s="63">
        <v>10</v>
      </c>
      <c r="D6047" s="64" t="s">
        <v>13375</v>
      </c>
      <c r="E6047" s="64" t="s">
        <v>5293</v>
      </c>
      <c r="F6047" s="65">
        <v>15121500</v>
      </c>
      <c r="G6047" s="64" t="s">
        <v>13633</v>
      </c>
      <c r="H6047" s="64">
        <v>4</v>
      </c>
      <c r="I6047" s="64">
        <v>7</v>
      </c>
      <c r="J6047" s="66">
        <v>1</v>
      </c>
      <c r="K6047" s="67">
        <v>950000</v>
      </c>
      <c r="L6047" s="68" t="s">
        <v>15</v>
      </c>
      <c r="M6047" s="68" t="s">
        <v>254</v>
      </c>
    </row>
    <row r="6048" spans="1:13" s="3" customFormat="1" ht="12.75" x14ac:dyDescent="0.2">
      <c r="A6048" s="62" t="s">
        <v>25</v>
      </c>
      <c r="B6048" s="62" t="s">
        <v>431</v>
      </c>
      <c r="C6048" s="63">
        <v>10</v>
      </c>
      <c r="D6048" s="62" t="s">
        <v>13375</v>
      </c>
      <c r="E6048" s="62" t="s">
        <v>5294</v>
      </c>
      <c r="F6048" s="69">
        <v>15121500</v>
      </c>
      <c r="G6048" s="62" t="s">
        <v>13633</v>
      </c>
      <c r="H6048" s="62">
        <v>4</v>
      </c>
      <c r="I6048" s="62">
        <v>7</v>
      </c>
      <c r="J6048" s="70">
        <v>1</v>
      </c>
      <c r="K6048" s="71">
        <v>950000</v>
      </c>
      <c r="L6048" s="72" t="s">
        <v>15</v>
      </c>
      <c r="M6048" s="72" t="s">
        <v>254</v>
      </c>
    </row>
    <row r="6049" spans="1:13" s="3" customFormat="1" ht="12.75" x14ac:dyDescent="0.2">
      <c r="A6049" s="62" t="s">
        <v>25</v>
      </c>
      <c r="B6049" s="62" t="s">
        <v>431</v>
      </c>
      <c r="C6049" s="63">
        <v>10</v>
      </c>
      <c r="D6049" s="64" t="s">
        <v>13375</v>
      </c>
      <c r="E6049" s="64" t="s">
        <v>5295</v>
      </c>
      <c r="F6049" s="65">
        <v>15121500</v>
      </c>
      <c r="G6049" s="64" t="s">
        <v>13633</v>
      </c>
      <c r="H6049" s="64">
        <v>4</v>
      </c>
      <c r="I6049" s="64">
        <v>7</v>
      </c>
      <c r="J6049" s="66">
        <v>2</v>
      </c>
      <c r="K6049" s="67">
        <v>1900000</v>
      </c>
      <c r="L6049" s="68" t="s">
        <v>15</v>
      </c>
      <c r="M6049" s="68" t="s">
        <v>254</v>
      </c>
    </row>
    <row r="6050" spans="1:13" s="3" customFormat="1" ht="12.75" x14ac:dyDescent="0.2">
      <c r="A6050" s="62" t="s">
        <v>25</v>
      </c>
      <c r="B6050" s="62" t="s">
        <v>431</v>
      </c>
      <c r="C6050" s="63">
        <v>10</v>
      </c>
      <c r="D6050" s="62" t="s">
        <v>13375</v>
      </c>
      <c r="E6050" s="62" t="s">
        <v>5296</v>
      </c>
      <c r="F6050" s="69">
        <v>15121500</v>
      </c>
      <c r="G6050" s="62" t="s">
        <v>13633</v>
      </c>
      <c r="H6050" s="62">
        <v>4</v>
      </c>
      <c r="I6050" s="62">
        <v>7</v>
      </c>
      <c r="J6050" s="70">
        <v>2</v>
      </c>
      <c r="K6050" s="71">
        <v>1900000</v>
      </c>
      <c r="L6050" s="72" t="s">
        <v>15</v>
      </c>
      <c r="M6050" s="72" t="s">
        <v>254</v>
      </c>
    </row>
    <row r="6051" spans="1:13" s="3" customFormat="1" ht="12.75" x14ac:dyDescent="0.2">
      <c r="A6051" s="62" t="s">
        <v>25</v>
      </c>
      <c r="B6051" s="62" t="s">
        <v>431</v>
      </c>
      <c r="C6051" s="63">
        <v>10</v>
      </c>
      <c r="D6051" s="64" t="s">
        <v>13375</v>
      </c>
      <c r="E6051" s="64" t="s">
        <v>5297</v>
      </c>
      <c r="F6051" s="65">
        <v>15121500</v>
      </c>
      <c r="G6051" s="64" t="s">
        <v>13633</v>
      </c>
      <c r="H6051" s="64">
        <v>4</v>
      </c>
      <c r="I6051" s="64">
        <v>7</v>
      </c>
      <c r="J6051" s="66">
        <v>2</v>
      </c>
      <c r="K6051" s="67">
        <v>1900000</v>
      </c>
      <c r="L6051" s="68" t="s">
        <v>15</v>
      </c>
      <c r="M6051" s="68" t="s">
        <v>254</v>
      </c>
    </row>
    <row r="6052" spans="1:13" s="3" customFormat="1" ht="12.75" x14ac:dyDescent="0.2">
      <c r="A6052" s="62" t="s">
        <v>25</v>
      </c>
      <c r="B6052" s="62" t="s">
        <v>874</v>
      </c>
      <c r="C6052" s="63">
        <v>10</v>
      </c>
      <c r="D6052" s="62" t="s">
        <v>13493</v>
      </c>
      <c r="E6052" s="62" t="s">
        <v>5298</v>
      </c>
      <c r="F6052" s="69">
        <v>39121700</v>
      </c>
      <c r="G6052" s="62" t="s">
        <v>13633</v>
      </c>
      <c r="H6052" s="62">
        <v>4</v>
      </c>
      <c r="I6052" s="62">
        <v>7</v>
      </c>
      <c r="J6052" s="70">
        <v>10</v>
      </c>
      <c r="K6052" s="71">
        <v>535500</v>
      </c>
      <c r="L6052" s="72" t="s">
        <v>15</v>
      </c>
      <c r="M6052" s="72" t="s">
        <v>254</v>
      </c>
    </row>
    <row r="6053" spans="1:13" s="3" customFormat="1" ht="12.75" x14ac:dyDescent="0.2">
      <c r="A6053" s="62" t="s">
        <v>25</v>
      </c>
      <c r="B6053" s="62" t="s">
        <v>338</v>
      </c>
      <c r="C6053" s="63">
        <v>10</v>
      </c>
      <c r="D6053" s="64" t="s">
        <v>13384</v>
      </c>
      <c r="E6053" s="64" t="s">
        <v>5299</v>
      </c>
      <c r="F6053" s="65">
        <v>39121700</v>
      </c>
      <c r="G6053" s="64" t="s">
        <v>13633</v>
      </c>
      <c r="H6053" s="64">
        <v>4</v>
      </c>
      <c r="I6053" s="64">
        <v>7</v>
      </c>
      <c r="J6053" s="66">
        <v>30</v>
      </c>
      <c r="K6053" s="67">
        <v>1606500</v>
      </c>
      <c r="L6053" s="68" t="s">
        <v>15</v>
      </c>
      <c r="M6053" s="68" t="s">
        <v>254</v>
      </c>
    </row>
    <row r="6054" spans="1:13" s="3" customFormat="1" ht="12.75" x14ac:dyDescent="0.2">
      <c r="A6054" s="62" t="s">
        <v>25</v>
      </c>
      <c r="B6054" s="62" t="s">
        <v>874</v>
      </c>
      <c r="C6054" s="63">
        <v>10</v>
      </c>
      <c r="D6054" s="62" t="s">
        <v>13493</v>
      </c>
      <c r="E6054" s="62" t="s">
        <v>5300</v>
      </c>
      <c r="F6054" s="69">
        <v>39121700</v>
      </c>
      <c r="G6054" s="62" t="s">
        <v>13633</v>
      </c>
      <c r="H6054" s="62">
        <v>4</v>
      </c>
      <c r="I6054" s="62">
        <v>7</v>
      </c>
      <c r="J6054" s="70">
        <v>30</v>
      </c>
      <c r="K6054" s="71">
        <v>1785000</v>
      </c>
      <c r="L6054" s="72" t="s">
        <v>15</v>
      </c>
      <c r="M6054" s="72" t="s">
        <v>254</v>
      </c>
    </row>
    <row r="6055" spans="1:13" s="3" customFormat="1" ht="12.75" x14ac:dyDescent="0.2">
      <c r="A6055" s="62" t="s">
        <v>25</v>
      </c>
      <c r="B6055" s="62" t="s">
        <v>874</v>
      </c>
      <c r="C6055" s="63">
        <v>10</v>
      </c>
      <c r="D6055" s="64" t="s">
        <v>13493</v>
      </c>
      <c r="E6055" s="64" t="s">
        <v>5301</v>
      </c>
      <c r="F6055" s="65">
        <v>39121700</v>
      </c>
      <c r="G6055" s="64" t="s">
        <v>13633</v>
      </c>
      <c r="H6055" s="64">
        <v>4</v>
      </c>
      <c r="I6055" s="64">
        <v>7</v>
      </c>
      <c r="J6055" s="66">
        <v>30</v>
      </c>
      <c r="K6055" s="67">
        <v>1785000</v>
      </c>
      <c r="L6055" s="68" t="s">
        <v>15</v>
      </c>
      <c r="M6055" s="68" t="s">
        <v>254</v>
      </c>
    </row>
    <row r="6056" spans="1:13" s="3" customFormat="1" ht="12.75" x14ac:dyDescent="0.2">
      <c r="A6056" s="62" t="s">
        <v>25</v>
      </c>
      <c r="B6056" s="62" t="s">
        <v>265</v>
      </c>
      <c r="C6056" s="63">
        <v>10</v>
      </c>
      <c r="D6056" s="62" t="s">
        <v>13462</v>
      </c>
      <c r="E6056" s="62" t="s">
        <v>5302</v>
      </c>
      <c r="F6056" s="69">
        <v>26111702</v>
      </c>
      <c r="G6056" s="62" t="s">
        <v>13633</v>
      </c>
      <c r="H6056" s="62">
        <v>4</v>
      </c>
      <c r="I6056" s="62">
        <v>7</v>
      </c>
      <c r="J6056" s="70">
        <v>2</v>
      </c>
      <c r="K6056" s="71">
        <v>154700</v>
      </c>
      <c r="L6056" s="72" t="s">
        <v>15</v>
      </c>
      <c r="M6056" s="72" t="s">
        <v>254</v>
      </c>
    </row>
    <row r="6057" spans="1:13" s="3" customFormat="1" ht="12.75" x14ac:dyDescent="0.2">
      <c r="A6057" s="62" t="s">
        <v>25</v>
      </c>
      <c r="B6057" s="62" t="s">
        <v>265</v>
      </c>
      <c r="C6057" s="63">
        <v>10</v>
      </c>
      <c r="D6057" s="64" t="s">
        <v>13462</v>
      </c>
      <c r="E6057" s="64" t="s">
        <v>5303</v>
      </c>
      <c r="F6057" s="65">
        <v>26111702</v>
      </c>
      <c r="G6057" s="64" t="s">
        <v>13633</v>
      </c>
      <c r="H6057" s="64">
        <v>4</v>
      </c>
      <c r="I6057" s="64">
        <v>7</v>
      </c>
      <c r="J6057" s="66">
        <v>2</v>
      </c>
      <c r="K6057" s="67">
        <v>440300</v>
      </c>
      <c r="L6057" s="68" t="s">
        <v>15</v>
      </c>
      <c r="M6057" s="68" t="s">
        <v>254</v>
      </c>
    </row>
    <row r="6058" spans="1:13" s="3" customFormat="1" ht="12.75" x14ac:dyDescent="0.2">
      <c r="A6058" s="62" t="s">
        <v>25</v>
      </c>
      <c r="B6058" s="62" t="s">
        <v>265</v>
      </c>
      <c r="C6058" s="63">
        <v>10</v>
      </c>
      <c r="D6058" s="62" t="s">
        <v>13462</v>
      </c>
      <c r="E6058" s="62" t="s">
        <v>5304</v>
      </c>
      <c r="F6058" s="69">
        <v>26111702</v>
      </c>
      <c r="G6058" s="62" t="s">
        <v>13633</v>
      </c>
      <c r="H6058" s="62">
        <v>4</v>
      </c>
      <c r="I6058" s="62">
        <v>7</v>
      </c>
      <c r="J6058" s="70">
        <v>2</v>
      </c>
      <c r="K6058" s="71">
        <v>154700</v>
      </c>
      <c r="L6058" s="72" t="s">
        <v>15</v>
      </c>
      <c r="M6058" s="72" t="s">
        <v>254</v>
      </c>
    </row>
    <row r="6059" spans="1:13" s="3" customFormat="1" ht="12.75" x14ac:dyDescent="0.2">
      <c r="A6059" s="62" t="s">
        <v>25</v>
      </c>
      <c r="B6059" s="62" t="s">
        <v>265</v>
      </c>
      <c r="C6059" s="63">
        <v>10</v>
      </c>
      <c r="D6059" s="64" t="s">
        <v>13462</v>
      </c>
      <c r="E6059" s="64" t="s">
        <v>5305</v>
      </c>
      <c r="F6059" s="65">
        <v>26111702</v>
      </c>
      <c r="G6059" s="64" t="s">
        <v>13633</v>
      </c>
      <c r="H6059" s="64">
        <v>4</v>
      </c>
      <c r="I6059" s="64">
        <v>7</v>
      </c>
      <c r="J6059" s="66">
        <v>40</v>
      </c>
      <c r="K6059" s="67">
        <v>238000</v>
      </c>
      <c r="L6059" s="68" t="s">
        <v>15</v>
      </c>
      <c r="M6059" s="68" t="s">
        <v>254</v>
      </c>
    </row>
    <row r="6060" spans="1:13" s="3" customFormat="1" ht="12.75" x14ac:dyDescent="0.2">
      <c r="A6060" s="62" t="s">
        <v>25</v>
      </c>
      <c r="B6060" s="62" t="s">
        <v>265</v>
      </c>
      <c r="C6060" s="63">
        <v>10</v>
      </c>
      <c r="D6060" s="62" t="s">
        <v>13462</v>
      </c>
      <c r="E6060" s="62" t="s">
        <v>5306</v>
      </c>
      <c r="F6060" s="69">
        <v>26111702</v>
      </c>
      <c r="G6060" s="62" t="s">
        <v>13633</v>
      </c>
      <c r="H6060" s="62">
        <v>4</v>
      </c>
      <c r="I6060" s="62">
        <v>7</v>
      </c>
      <c r="J6060" s="70">
        <v>10</v>
      </c>
      <c r="K6060" s="71">
        <v>29750</v>
      </c>
      <c r="L6060" s="72" t="s">
        <v>15</v>
      </c>
      <c r="M6060" s="72" t="s">
        <v>254</v>
      </c>
    </row>
    <row r="6061" spans="1:13" s="3" customFormat="1" ht="12.75" x14ac:dyDescent="0.2">
      <c r="A6061" s="62" t="s">
        <v>25</v>
      </c>
      <c r="B6061" s="62" t="s">
        <v>265</v>
      </c>
      <c r="C6061" s="63">
        <v>10</v>
      </c>
      <c r="D6061" s="64" t="s">
        <v>13462</v>
      </c>
      <c r="E6061" s="64" t="s">
        <v>5307</v>
      </c>
      <c r="F6061" s="65">
        <v>26111702</v>
      </c>
      <c r="G6061" s="64" t="s">
        <v>13633</v>
      </c>
      <c r="H6061" s="64">
        <v>4</v>
      </c>
      <c r="I6061" s="64">
        <v>7</v>
      </c>
      <c r="J6061" s="66">
        <v>20</v>
      </c>
      <c r="K6061" s="67">
        <v>59500</v>
      </c>
      <c r="L6061" s="68" t="s">
        <v>15</v>
      </c>
      <c r="M6061" s="68" t="s">
        <v>254</v>
      </c>
    </row>
    <row r="6062" spans="1:13" s="3" customFormat="1" ht="12.75" x14ac:dyDescent="0.2">
      <c r="A6062" s="62" t="s">
        <v>25</v>
      </c>
      <c r="B6062" s="62" t="s">
        <v>219</v>
      </c>
      <c r="C6062" s="63">
        <v>10</v>
      </c>
      <c r="D6062" s="62" t="s">
        <v>13379</v>
      </c>
      <c r="E6062" s="62" t="s">
        <v>5308</v>
      </c>
      <c r="F6062" s="69">
        <v>39121700</v>
      </c>
      <c r="G6062" s="62" t="s">
        <v>13633</v>
      </c>
      <c r="H6062" s="62">
        <v>4</v>
      </c>
      <c r="I6062" s="62">
        <v>7</v>
      </c>
      <c r="J6062" s="70">
        <v>400</v>
      </c>
      <c r="K6062" s="71">
        <v>142800</v>
      </c>
      <c r="L6062" s="72" t="s">
        <v>15</v>
      </c>
      <c r="M6062" s="72" t="s">
        <v>254</v>
      </c>
    </row>
    <row r="6063" spans="1:13" s="3" customFormat="1" ht="12.75" x14ac:dyDescent="0.2">
      <c r="A6063" s="62" t="s">
        <v>25</v>
      </c>
      <c r="B6063" s="62" t="s">
        <v>219</v>
      </c>
      <c r="C6063" s="63">
        <v>10</v>
      </c>
      <c r="D6063" s="64" t="s">
        <v>13379</v>
      </c>
      <c r="E6063" s="64" t="s">
        <v>5309</v>
      </c>
      <c r="F6063" s="65">
        <v>39121700</v>
      </c>
      <c r="G6063" s="64" t="s">
        <v>13633</v>
      </c>
      <c r="H6063" s="64">
        <v>4</v>
      </c>
      <c r="I6063" s="64">
        <v>7</v>
      </c>
      <c r="J6063" s="66">
        <v>400</v>
      </c>
      <c r="K6063" s="67">
        <v>285600</v>
      </c>
      <c r="L6063" s="68" t="s">
        <v>15</v>
      </c>
      <c r="M6063" s="68" t="s">
        <v>254</v>
      </c>
    </row>
    <row r="6064" spans="1:13" s="3" customFormat="1" ht="12.75" x14ac:dyDescent="0.2">
      <c r="A6064" s="62" t="s">
        <v>25</v>
      </c>
      <c r="B6064" s="62" t="s">
        <v>219</v>
      </c>
      <c r="C6064" s="63">
        <v>10</v>
      </c>
      <c r="D6064" s="62" t="s">
        <v>13379</v>
      </c>
      <c r="E6064" s="62" t="s">
        <v>5310</v>
      </c>
      <c r="F6064" s="69">
        <v>39121700</v>
      </c>
      <c r="G6064" s="62" t="s">
        <v>13633</v>
      </c>
      <c r="H6064" s="62">
        <v>4</v>
      </c>
      <c r="I6064" s="62">
        <v>7</v>
      </c>
      <c r="J6064" s="70">
        <v>100</v>
      </c>
      <c r="K6064" s="71">
        <v>1785000</v>
      </c>
      <c r="L6064" s="72" t="s">
        <v>15</v>
      </c>
      <c r="M6064" s="72" t="s">
        <v>254</v>
      </c>
    </row>
    <row r="6065" spans="1:13" s="3" customFormat="1" ht="12.75" x14ac:dyDescent="0.2">
      <c r="A6065" s="62" t="s">
        <v>25</v>
      </c>
      <c r="B6065" s="62" t="s">
        <v>219</v>
      </c>
      <c r="C6065" s="63">
        <v>10</v>
      </c>
      <c r="D6065" s="64" t="s">
        <v>13379</v>
      </c>
      <c r="E6065" s="64" t="s">
        <v>5311</v>
      </c>
      <c r="F6065" s="65">
        <v>39121700</v>
      </c>
      <c r="G6065" s="64" t="s">
        <v>13633</v>
      </c>
      <c r="H6065" s="64">
        <v>4</v>
      </c>
      <c r="I6065" s="64">
        <v>7</v>
      </c>
      <c r="J6065" s="66">
        <v>50</v>
      </c>
      <c r="K6065" s="67">
        <v>7140000</v>
      </c>
      <c r="L6065" s="68" t="s">
        <v>15</v>
      </c>
      <c r="M6065" s="68" t="s">
        <v>254</v>
      </c>
    </row>
    <row r="6066" spans="1:13" s="3" customFormat="1" ht="12.75" x14ac:dyDescent="0.2">
      <c r="A6066" s="62" t="s">
        <v>25</v>
      </c>
      <c r="B6066" s="62" t="s">
        <v>219</v>
      </c>
      <c r="C6066" s="63">
        <v>10</v>
      </c>
      <c r="D6066" s="62" t="s">
        <v>13379</v>
      </c>
      <c r="E6066" s="62" t="s">
        <v>14702</v>
      </c>
      <c r="F6066" s="69">
        <v>39121700</v>
      </c>
      <c r="G6066" s="62" t="s">
        <v>13633</v>
      </c>
      <c r="H6066" s="62">
        <v>4</v>
      </c>
      <c r="I6066" s="62">
        <v>7</v>
      </c>
      <c r="J6066" s="70">
        <v>50</v>
      </c>
      <c r="K6066" s="71">
        <v>267750</v>
      </c>
      <c r="L6066" s="72" t="s">
        <v>15</v>
      </c>
      <c r="M6066" s="72" t="s">
        <v>254</v>
      </c>
    </row>
    <row r="6067" spans="1:13" s="3" customFormat="1" ht="12.75" x14ac:dyDescent="0.2">
      <c r="A6067" s="62" t="s">
        <v>25</v>
      </c>
      <c r="B6067" s="62" t="s">
        <v>871</v>
      </c>
      <c r="C6067" s="63">
        <v>10</v>
      </c>
      <c r="D6067" s="64" t="s">
        <v>13490</v>
      </c>
      <c r="E6067" s="64" t="s">
        <v>5312</v>
      </c>
      <c r="F6067" s="65">
        <v>31211507</v>
      </c>
      <c r="G6067" s="64" t="s">
        <v>13633</v>
      </c>
      <c r="H6067" s="64">
        <v>4</v>
      </c>
      <c r="I6067" s="64">
        <v>7</v>
      </c>
      <c r="J6067" s="66">
        <v>40</v>
      </c>
      <c r="K6067" s="67">
        <v>1610720</v>
      </c>
      <c r="L6067" s="68" t="s">
        <v>15</v>
      </c>
      <c r="M6067" s="68" t="s">
        <v>254</v>
      </c>
    </row>
    <row r="6068" spans="1:13" s="3" customFormat="1" ht="12.75" x14ac:dyDescent="0.2">
      <c r="A6068" s="62" t="s">
        <v>25</v>
      </c>
      <c r="B6068" s="62" t="s">
        <v>871</v>
      </c>
      <c r="C6068" s="63">
        <v>10</v>
      </c>
      <c r="D6068" s="62" t="s">
        <v>13490</v>
      </c>
      <c r="E6068" s="62" t="s">
        <v>5313</v>
      </c>
      <c r="F6068" s="69">
        <v>31211507</v>
      </c>
      <c r="G6068" s="62" t="s">
        <v>13633</v>
      </c>
      <c r="H6068" s="62">
        <v>4</v>
      </c>
      <c r="I6068" s="62">
        <v>7</v>
      </c>
      <c r="J6068" s="70">
        <v>40</v>
      </c>
      <c r="K6068" s="71">
        <v>1610720</v>
      </c>
      <c r="L6068" s="72" t="s">
        <v>15</v>
      </c>
      <c r="M6068" s="72" t="s">
        <v>254</v>
      </c>
    </row>
    <row r="6069" spans="1:13" s="3" customFormat="1" ht="12.75" x14ac:dyDescent="0.2">
      <c r="A6069" s="62" t="s">
        <v>25</v>
      </c>
      <c r="B6069" s="62" t="s">
        <v>871</v>
      </c>
      <c r="C6069" s="63">
        <v>10</v>
      </c>
      <c r="D6069" s="64" t="s">
        <v>13490</v>
      </c>
      <c r="E6069" s="64" t="s">
        <v>5314</v>
      </c>
      <c r="F6069" s="65">
        <v>31211507</v>
      </c>
      <c r="G6069" s="64" t="s">
        <v>13633</v>
      </c>
      <c r="H6069" s="64">
        <v>4</v>
      </c>
      <c r="I6069" s="64">
        <v>7</v>
      </c>
      <c r="J6069" s="66">
        <v>40</v>
      </c>
      <c r="K6069" s="67">
        <v>1610720</v>
      </c>
      <c r="L6069" s="68" t="s">
        <v>15</v>
      </c>
      <c r="M6069" s="68" t="s">
        <v>254</v>
      </c>
    </row>
    <row r="6070" spans="1:13" s="3" customFormat="1" ht="12.75" x14ac:dyDescent="0.2">
      <c r="A6070" s="62" t="s">
        <v>25</v>
      </c>
      <c r="B6070" s="62" t="s">
        <v>871</v>
      </c>
      <c r="C6070" s="63">
        <v>10</v>
      </c>
      <c r="D6070" s="62" t="s">
        <v>13490</v>
      </c>
      <c r="E6070" s="62" t="s">
        <v>5315</v>
      </c>
      <c r="F6070" s="69">
        <v>11162114</v>
      </c>
      <c r="G6070" s="62" t="s">
        <v>13633</v>
      </c>
      <c r="H6070" s="62">
        <v>4</v>
      </c>
      <c r="I6070" s="62">
        <v>7</v>
      </c>
      <c r="J6070" s="70">
        <v>5</v>
      </c>
      <c r="K6070" s="71">
        <v>109895</v>
      </c>
      <c r="L6070" s="72" t="s">
        <v>15</v>
      </c>
      <c r="M6070" s="72" t="s">
        <v>254</v>
      </c>
    </row>
    <row r="6071" spans="1:13" s="3" customFormat="1" ht="12.75" x14ac:dyDescent="0.2">
      <c r="A6071" s="62" t="s">
        <v>25</v>
      </c>
      <c r="B6071" s="62" t="s">
        <v>871</v>
      </c>
      <c r="C6071" s="63">
        <v>10</v>
      </c>
      <c r="D6071" s="64" t="s">
        <v>13490</v>
      </c>
      <c r="E6071" s="64" t="s">
        <v>5316</v>
      </c>
      <c r="F6071" s="65">
        <v>11162114</v>
      </c>
      <c r="G6071" s="64" t="s">
        <v>13633</v>
      </c>
      <c r="H6071" s="64">
        <v>4</v>
      </c>
      <c r="I6071" s="64">
        <v>7</v>
      </c>
      <c r="J6071" s="66">
        <v>5</v>
      </c>
      <c r="K6071" s="67">
        <v>73645</v>
      </c>
      <c r="L6071" s="68" t="s">
        <v>15</v>
      </c>
      <c r="M6071" s="68" t="s">
        <v>254</v>
      </c>
    </row>
    <row r="6072" spans="1:13" s="3" customFormat="1" ht="12.75" x14ac:dyDescent="0.2">
      <c r="A6072" s="62" t="s">
        <v>25</v>
      </c>
      <c r="B6072" s="62" t="s">
        <v>871</v>
      </c>
      <c r="C6072" s="63">
        <v>10</v>
      </c>
      <c r="D6072" s="62" t="s">
        <v>13490</v>
      </c>
      <c r="E6072" s="62" t="s">
        <v>5317</v>
      </c>
      <c r="F6072" s="69">
        <v>11162114</v>
      </c>
      <c r="G6072" s="62" t="s">
        <v>13633</v>
      </c>
      <c r="H6072" s="62">
        <v>4</v>
      </c>
      <c r="I6072" s="62">
        <v>7</v>
      </c>
      <c r="J6072" s="70">
        <v>5</v>
      </c>
      <c r="K6072" s="71">
        <v>70745</v>
      </c>
      <c r="L6072" s="72" t="s">
        <v>15</v>
      </c>
      <c r="M6072" s="72" t="s">
        <v>254</v>
      </c>
    </row>
    <row r="6073" spans="1:13" s="3" customFormat="1" ht="12.75" x14ac:dyDescent="0.2">
      <c r="A6073" s="62" t="s">
        <v>25</v>
      </c>
      <c r="B6073" s="62" t="s">
        <v>871</v>
      </c>
      <c r="C6073" s="63">
        <v>10</v>
      </c>
      <c r="D6073" s="64" t="s">
        <v>13490</v>
      </c>
      <c r="E6073" s="64" t="s">
        <v>5318</v>
      </c>
      <c r="F6073" s="65">
        <v>31211500</v>
      </c>
      <c r="G6073" s="64" t="s">
        <v>13633</v>
      </c>
      <c r="H6073" s="64">
        <v>4</v>
      </c>
      <c r="I6073" s="64">
        <v>7</v>
      </c>
      <c r="J6073" s="66">
        <v>4</v>
      </c>
      <c r="K6073" s="67">
        <v>4473468</v>
      </c>
      <c r="L6073" s="68" t="s">
        <v>15</v>
      </c>
      <c r="M6073" s="68" t="s">
        <v>254</v>
      </c>
    </row>
    <row r="6074" spans="1:13" s="3" customFormat="1" ht="12.75" x14ac:dyDescent="0.2">
      <c r="A6074" s="62" t="s">
        <v>25</v>
      </c>
      <c r="B6074" s="62" t="s">
        <v>871</v>
      </c>
      <c r="C6074" s="63">
        <v>10</v>
      </c>
      <c r="D6074" s="62" t="s">
        <v>13490</v>
      </c>
      <c r="E6074" s="62" t="s">
        <v>5319</v>
      </c>
      <c r="F6074" s="69">
        <v>31211507</v>
      </c>
      <c r="G6074" s="62" t="s">
        <v>13633</v>
      </c>
      <c r="H6074" s="62">
        <v>4</v>
      </c>
      <c r="I6074" s="62">
        <v>7</v>
      </c>
      <c r="J6074" s="70">
        <v>30</v>
      </c>
      <c r="K6074" s="71">
        <v>2835000</v>
      </c>
      <c r="L6074" s="72" t="s">
        <v>15</v>
      </c>
      <c r="M6074" s="72" t="s">
        <v>254</v>
      </c>
    </row>
    <row r="6075" spans="1:13" s="3" customFormat="1" ht="12.75" x14ac:dyDescent="0.2">
      <c r="A6075" s="62" t="s">
        <v>25</v>
      </c>
      <c r="B6075" s="62" t="s">
        <v>871</v>
      </c>
      <c r="C6075" s="63">
        <v>10</v>
      </c>
      <c r="D6075" s="64" t="s">
        <v>13490</v>
      </c>
      <c r="E6075" s="64" t="s">
        <v>14703</v>
      </c>
      <c r="F6075" s="65">
        <v>31211500</v>
      </c>
      <c r="G6075" s="64" t="s">
        <v>13633</v>
      </c>
      <c r="H6075" s="64">
        <v>4</v>
      </c>
      <c r="I6075" s="64">
        <v>7</v>
      </c>
      <c r="J6075" s="66">
        <v>1</v>
      </c>
      <c r="K6075" s="67">
        <v>1921727</v>
      </c>
      <c r="L6075" s="68" t="s">
        <v>15</v>
      </c>
      <c r="M6075" s="68" t="s">
        <v>254</v>
      </c>
    </row>
    <row r="6076" spans="1:13" s="3" customFormat="1" ht="12.75" x14ac:dyDescent="0.2">
      <c r="A6076" s="62" t="s">
        <v>25</v>
      </c>
      <c r="B6076" s="62" t="s">
        <v>871</v>
      </c>
      <c r="C6076" s="63">
        <v>10</v>
      </c>
      <c r="D6076" s="62" t="s">
        <v>13490</v>
      </c>
      <c r="E6076" s="62" t="s">
        <v>5320</v>
      </c>
      <c r="F6076" s="69">
        <v>31211500</v>
      </c>
      <c r="G6076" s="62" t="s">
        <v>13633</v>
      </c>
      <c r="H6076" s="62">
        <v>4</v>
      </c>
      <c r="I6076" s="62">
        <v>7</v>
      </c>
      <c r="J6076" s="70">
        <v>3</v>
      </c>
      <c r="K6076" s="71">
        <v>8188500</v>
      </c>
      <c r="L6076" s="72" t="s">
        <v>15</v>
      </c>
      <c r="M6076" s="72" t="s">
        <v>254</v>
      </c>
    </row>
    <row r="6077" spans="1:13" s="3" customFormat="1" ht="12.75" x14ac:dyDescent="0.2">
      <c r="A6077" s="62" t="s">
        <v>25</v>
      </c>
      <c r="B6077" s="62" t="s">
        <v>871</v>
      </c>
      <c r="C6077" s="63">
        <v>10</v>
      </c>
      <c r="D6077" s="64" t="s">
        <v>13490</v>
      </c>
      <c r="E6077" s="64" t="s">
        <v>14704</v>
      </c>
      <c r="F6077" s="65">
        <v>31211500</v>
      </c>
      <c r="G6077" s="64" t="s">
        <v>13633</v>
      </c>
      <c r="H6077" s="64">
        <v>4</v>
      </c>
      <c r="I6077" s="64">
        <v>7</v>
      </c>
      <c r="J6077" s="66">
        <v>6</v>
      </c>
      <c r="K6077" s="67">
        <v>10629120</v>
      </c>
      <c r="L6077" s="68" t="s">
        <v>15</v>
      </c>
      <c r="M6077" s="68" t="s">
        <v>254</v>
      </c>
    </row>
    <row r="6078" spans="1:13" s="3" customFormat="1" ht="12.75" x14ac:dyDescent="0.2">
      <c r="A6078" s="62" t="s">
        <v>25</v>
      </c>
      <c r="B6078" s="62" t="s">
        <v>871</v>
      </c>
      <c r="C6078" s="63">
        <v>10</v>
      </c>
      <c r="D6078" s="62" t="s">
        <v>13490</v>
      </c>
      <c r="E6078" s="62" t="s">
        <v>14705</v>
      </c>
      <c r="F6078" s="69">
        <v>31211500</v>
      </c>
      <c r="G6078" s="62" t="s">
        <v>13633</v>
      </c>
      <c r="H6078" s="62">
        <v>4</v>
      </c>
      <c r="I6078" s="62">
        <v>7</v>
      </c>
      <c r="J6078" s="70">
        <v>7</v>
      </c>
      <c r="K6078" s="71">
        <v>12917800</v>
      </c>
      <c r="L6078" s="72" t="s">
        <v>15</v>
      </c>
      <c r="M6078" s="72" t="s">
        <v>254</v>
      </c>
    </row>
    <row r="6079" spans="1:13" s="3" customFormat="1" ht="12.75" x14ac:dyDescent="0.2">
      <c r="A6079" s="62" t="s">
        <v>25</v>
      </c>
      <c r="B6079" s="62" t="s">
        <v>871</v>
      </c>
      <c r="C6079" s="63">
        <v>10</v>
      </c>
      <c r="D6079" s="64" t="s">
        <v>13490</v>
      </c>
      <c r="E6079" s="64" t="s">
        <v>14706</v>
      </c>
      <c r="F6079" s="65">
        <v>31211500</v>
      </c>
      <c r="G6079" s="64" t="s">
        <v>13633</v>
      </c>
      <c r="H6079" s="64">
        <v>4</v>
      </c>
      <c r="I6079" s="64">
        <v>7</v>
      </c>
      <c r="J6079" s="66">
        <v>7</v>
      </c>
      <c r="K6079" s="67">
        <v>12917800</v>
      </c>
      <c r="L6079" s="68" t="s">
        <v>15</v>
      </c>
      <c r="M6079" s="68" t="s">
        <v>254</v>
      </c>
    </row>
    <row r="6080" spans="1:13" s="3" customFormat="1" ht="12.75" x14ac:dyDescent="0.2">
      <c r="A6080" s="62" t="s">
        <v>25</v>
      </c>
      <c r="B6080" s="62" t="s">
        <v>871</v>
      </c>
      <c r="C6080" s="63">
        <v>10</v>
      </c>
      <c r="D6080" s="62" t="s">
        <v>13490</v>
      </c>
      <c r="E6080" s="62" t="s">
        <v>14707</v>
      </c>
      <c r="F6080" s="69">
        <v>31211500</v>
      </c>
      <c r="G6080" s="62" t="s">
        <v>13633</v>
      </c>
      <c r="H6080" s="62">
        <v>4</v>
      </c>
      <c r="I6080" s="62">
        <v>7</v>
      </c>
      <c r="J6080" s="70">
        <v>1</v>
      </c>
      <c r="K6080" s="71">
        <v>2378788</v>
      </c>
      <c r="L6080" s="72" t="s">
        <v>15</v>
      </c>
      <c r="M6080" s="72" t="s">
        <v>254</v>
      </c>
    </row>
    <row r="6081" spans="1:13" s="3" customFormat="1" ht="12.75" x14ac:dyDescent="0.2">
      <c r="A6081" s="62" t="s">
        <v>25</v>
      </c>
      <c r="B6081" s="62" t="s">
        <v>871</v>
      </c>
      <c r="C6081" s="63">
        <v>10</v>
      </c>
      <c r="D6081" s="64" t="s">
        <v>13490</v>
      </c>
      <c r="E6081" s="64" t="s">
        <v>14708</v>
      </c>
      <c r="F6081" s="65">
        <v>31211500</v>
      </c>
      <c r="G6081" s="64" t="s">
        <v>13633</v>
      </c>
      <c r="H6081" s="64">
        <v>4</v>
      </c>
      <c r="I6081" s="64">
        <v>7</v>
      </c>
      <c r="J6081" s="66">
        <v>6</v>
      </c>
      <c r="K6081" s="67">
        <v>11684478</v>
      </c>
      <c r="L6081" s="68" t="s">
        <v>15</v>
      </c>
      <c r="M6081" s="68" t="s">
        <v>254</v>
      </c>
    </row>
    <row r="6082" spans="1:13" s="3" customFormat="1" ht="12.75" x14ac:dyDescent="0.2">
      <c r="A6082" s="62" t="s">
        <v>25</v>
      </c>
      <c r="B6082" s="62" t="s">
        <v>219</v>
      </c>
      <c r="C6082" s="63">
        <v>10</v>
      </c>
      <c r="D6082" s="62" t="s">
        <v>13379</v>
      </c>
      <c r="E6082" s="62" t="s">
        <v>5321</v>
      </c>
      <c r="F6082" s="69">
        <v>27112100</v>
      </c>
      <c r="G6082" s="62" t="s">
        <v>13633</v>
      </c>
      <c r="H6082" s="62">
        <v>4</v>
      </c>
      <c r="I6082" s="62">
        <v>7</v>
      </c>
      <c r="J6082" s="70">
        <v>4</v>
      </c>
      <c r="K6082" s="71">
        <v>1115268</v>
      </c>
      <c r="L6082" s="72" t="s">
        <v>15</v>
      </c>
      <c r="M6082" s="72" t="s">
        <v>254</v>
      </c>
    </row>
    <row r="6083" spans="1:13" s="3" customFormat="1" ht="12.75" x14ac:dyDescent="0.2">
      <c r="A6083" s="62" t="s">
        <v>25</v>
      </c>
      <c r="B6083" s="62" t="s">
        <v>874</v>
      </c>
      <c r="C6083" s="63">
        <v>10</v>
      </c>
      <c r="D6083" s="64" t="s">
        <v>13493</v>
      </c>
      <c r="E6083" s="64" t="s">
        <v>5322</v>
      </c>
      <c r="F6083" s="65">
        <v>41121509</v>
      </c>
      <c r="G6083" s="64" t="s">
        <v>13633</v>
      </c>
      <c r="H6083" s="64">
        <v>4</v>
      </c>
      <c r="I6083" s="64">
        <v>7</v>
      </c>
      <c r="J6083" s="66">
        <v>2</v>
      </c>
      <c r="K6083" s="67">
        <v>250000</v>
      </c>
      <c r="L6083" s="68" t="s">
        <v>15</v>
      </c>
      <c r="M6083" s="68" t="s">
        <v>254</v>
      </c>
    </row>
    <row r="6084" spans="1:13" s="3" customFormat="1" ht="12.75" x14ac:dyDescent="0.2">
      <c r="A6084" s="62" t="s">
        <v>25</v>
      </c>
      <c r="B6084" s="62" t="s">
        <v>874</v>
      </c>
      <c r="C6084" s="63">
        <v>10</v>
      </c>
      <c r="D6084" s="62" t="s">
        <v>13493</v>
      </c>
      <c r="E6084" s="62" t="s">
        <v>5323</v>
      </c>
      <c r="F6084" s="69">
        <v>14121500</v>
      </c>
      <c r="G6084" s="62" t="s">
        <v>13633</v>
      </c>
      <c r="H6084" s="62">
        <v>4</v>
      </c>
      <c r="I6084" s="62">
        <v>7</v>
      </c>
      <c r="J6084" s="70">
        <v>3</v>
      </c>
      <c r="K6084" s="71">
        <v>385560</v>
      </c>
      <c r="L6084" s="72" t="s">
        <v>15</v>
      </c>
      <c r="M6084" s="72" t="s">
        <v>254</v>
      </c>
    </row>
    <row r="6085" spans="1:13" s="3" customFormat="1" ht="12.75" x14ac:dyDescent="0.2">
      <c r="A6085" s="62" t="s">
        <v>25</v>
      </c>
      <c r="B6085" s="62" t="s">
        <v>874</v>
      </c>
      <c r="C6085" s="63">
        <v>10</v>
      </c>
      <c r="D6085" s="64" t="s">
        <v>13493</v>
      </c>
      <c r="E6085" s="64" t="s">
        <v>5324</v>
      </c>
      <c r="F6085" s="65">
        <v>14121504</v>
      </c>
      <c r="G6085" s="64" t="s">
        <v>13633</v>
      </c>
      <c r="H6085" s="64">
        <v>4</v>
      </c>
      <c r="I6085" s="64">
        <v>7</v>
      </c>
      <c r="J6085" s="66">
        <v>4</v>
      </c>
      <c r="K6085" s="67">
        <v>285600</v>
      </c>
      <c r="L6085" s="68" t="s">
        <v>15</v>
      </c>
      <c r="M6085" s="68" t="s">
        <v>254</v>
      </c>
    </row>
    <row r="6086" spans="1:13" s="3" customFormat="1" ht="12.75" x14ac:dyDescent="0.2">
      <c r="A6086" s="62" t="s">
        <v>25</v>
      </c>
      <c r="B6086" s="62" t="s">
        <v>874</v>
      </c>
      <c r="C6086" s="63">
        <v>10</v>
      </c>
      <c r="D6086" s="62" t="s">
        <v>13493</v>
      </c>
      <c r="E6086" s="62" t="s">
        <v>5325</v>
      </c>
      <c r="F6086" s="69">
        <v>14121504</v>
      </c>
      <c r="G6086" s="62" t="s">
        <v>13633</v>
      </c>
      <c r="H6086" s="62">
        <v>4</v>
      </c>
      <c r="I6086" s="62">
        <v>7</v>
      </c>
      <c r="J6086" s="70">
        <v>4</v>
      </c>
      <c r="K6086" s="71">
        <v>142800</v>
      </c>
      <c r="L6086" s="72" t="s">
        <v>15</v>
      </c>
      <c r="M6086" s="72" t="s">
        <v>254</v>
      </c>
    </row>
    <row r="6087" spans="1:13" s="3" customFormat="1" ht="12.75" x14ac:dyDescent="0.2">
      <c r="A6087" s="62" t="s">
        <v>25</v>
      </c>
      <c r="B6087" s="62" t="s">
        <v>874</v>
      </c>
      <c r="C6087" s="63">
        <v>10</v>
      </c>
      <c r="D6087" s="64" t="s">
        <v>13493</v>
      </c>
      <c r="E6087" s="64" t="s">
        <v>5326</v>
      </c>
      <c r="F6087" s="65">
        <v>30102015</v>
      </c>
      <c r="G6087" s="64" t="s">
        <v>13633</v>
      </c>
      <c r="H6087" s="64">
        <v>4</v>
      </c>
      <c r="I6087" s="64">
        <v>7</v>
      </c>
      <c r="J6087" s="66">
        <v>22</v>
      </c>
      <c r="K6087" s="67">
        <v>916300</v>
      </c>
      <c r="L6087" s="68" t="s">
        <v>15</v>
      </c>
      <c r="M6087" s="68" t="s">
        <v>254</v>
      </c>
    </row>
    <row r="6088" spans="1:13" s="3" customFormat="1" ht="12.75" x14ac:dyDescent="0.2">
      <c r="A6088" s="62" t="s">
        <v>25</v>
      </c>
      <c r="B6088" s="62" t="s">
        <v>338</v>
      </c>
      <c r="C6088" s="63">
        <v>10</v>
      </c>
      <c r="D6088" s="62" t="s">
        <v>13384</v>
      </c>
      <c r="E6088" s="62" t="s">
        <v>5327</v>
      </c>
      <c r="F6088" s="69">
        <v>41113313</v>
      </c>
      <c r="G6088" s="62" t="s">
        <v>13633</v>
      </c>
      <c r="H6088" s="62">
        <v>4</v>
      </c>
      <c r="I6088" s="62">
        <v>7</v>
      </c>
      <c r="J6088" s="70">
        <v>2</v>
      </c>
      <c r="K6088" s="71">
        <v>1700000</v>
      </c>
      <c r="L6088" s="72" t="s">
        <v>15</v>
      </c>
      <c r="M6088" s="72" t="s">
        <v>254</v>
      </c>
    </row>
    <row r="6089" spans="1:13" s="3" customFormat="1" ht="12.75" x14ac:dyDescent="0.2">
      <c r="A6089" s="62" t="s">
        <v>25</v>
      </c>
      <c r="B6089" s="62" t="s">
        <v>221</v>
      </c>
      <c r="C6089" s="63">
        <v>10</v>
      </c>
      <c r="D6089" s="64" t="s">
        <v>13382</v>
      </c>
      <c r="E6089" s="64" t="s">
        <v>5328</v>
      </c>
      <c r="F6089" s="65">
        <v>31211504</v>
      </c>
      <c r="G6089" s="64" t="s">
        <v>13633</v>
      </c>
      <c r="H6089" s="64">
        <v>4</v>
      </c>
      <c r="I6089" s="64">
        <v>7</v>
      </c>
      <c r="J6089" s="66">
        <v>2</v>
      </c>
      <c r="K6089" s="67">
        <v>2209418</v>
      </c>
      <c r="L6089" s="68" t="s">
        <v>15</v>
      </c>
      <c r="M6089" s="68" t="s">
        <v>254</v>
      </c>
    </row>
    <row r="6090" spans="1:13" s="3" customFormat="1" ht="12.75" x14ac:dyDescent="0.2">
      <c r="A6090" s="62" t="s">
        <v>25</v>
      </c>
      <c r="B6090" s="62" t="s">
        <v>221</v>
      </c>
      <c r="C6090" s="63">
        <v>10</v>
      </c>
      <c r="D6090" s="62" t="s">
        <v>13382</v>
      </c>
      <c r="E6090" s="62" t="s">
        <v>5329</v>
      </c>
      <c r="F6090" s="69">
        <v>31211507</v>
      </c>
      <c r="G6090" s="62" t="s">
        <v>13633</v>
      </c>
      <c r="H6090" s="62">
        <v>4</v>
      </c>
      <c r="I6090" s="62">
        <v>7</v>
      </c>
      <c r="J6090" s="70">
        <v>50</v>
      </c>
      <c r="K6090" s="71">
        <v>2700000</v>
      </c>
      <c r="L6090" s="72" t="s">
        <v>15</v>
      </c>
      <c r="M6090" s="72" t="s">
        <v>254</v>
      </c>
    </row>
    <row r="6091" spans="1:13" s="3" customFormat="1" ht="12.75" x14ac:dyDescent="0.2">
      <c r="A6091" s="62" t="s">
        <v>25</v>
      </c>
      <c r="B6091" s="62" t="s">
        <v>221</v>
      </c>
      <c r="C6091" s="63">
        <v>10</v>
      </c>
      <c r="D6091" s="64" t="s">
        <v>13382</v>
      </c>
      <c r="E6091" s="64" t="s">
        <v>5330</v>
      </c>
      <c r="F6091" s="65">
        <v>31211507</v>
      </c>
      <c r="G6091" s="64" t="s">
        <v>13633</v>
      </c>
      <c r="H6091" s="64">
        <v>4</v>
      </c>
      <c r="I6091" s="64">
        <v>7</v>
      </c>
      <c r="J6091" s="66">
        <v>50</v>
      </c>
      <c r="K6091" s="67">
        <v>2700000</v>
      </c>
      <c r="L6091" s="68" t="s">
        <v>15</v>
      </c>
      <c r="M6091" s="68" t="s">
        <v>254</v>
      </c>
    </row>
    <row r="6092" spans="1:13" s="3" customFormat="1" ht="12.75" x14ac:dyDescent="0.2">
      <c r="A6092" s="62" t="s">
        <v>25</v>
      </c>
      <c r="B6092" s="62" t="s">
        <v>221</v>
      </c>
      <c r="C6092" s="63">
        <v>10</v>
      </c>
      <c r="D6092" s="62" t="s">
        <v>13382</v>
      </c>
      <c r="E6092" s="62" t="s">
        <v>5331</v>
      </c>
      <c r="F6092" s="69">
        <v>11162114</v>
      </c>
      <c r="G6092" s="62" t="s">
        <v>13633</v>
      </c>
      <c r="H6092" s="62">
        <v>4</v>
      </c>
      <c r="I6092" s="62">
        <v>7</v>
      </c>
      <c r="J6092" s="70">
        <v>5</v>
      </c>
      <c r="K6092" s="71">
        <v>1071195</v>
      </c>
      <c r="L6092" s="72" t="s">
        <v>15</v>
      </c>
      <c r="M6092" s="72" t="s">
        <v>254</v>
      </c>
    </row>
    <row r="6093" spans="1:13" s="3" customFormat="1" ht="12.75" x14ac:dyDescent="0.2">
      <c r="A6093" s="62" t="s">
        <v>25</v>
      </c>
      <c r="B6093" s="62" t="s">
        <v>221</v>
      </c>
      <c r="C6093" s="63">
        <v>10</v>
      </c>
      <c r="D6093" s="64" t="s">
        <v>13382</v>
      </c>
      <c r="E6093" s="64" t="s">
        <v>14709</v>
      </c>
      <c r="F6093" s="65">
        <v>31211504</v>
      </c>
      <c r="G6093" s="64" t="s">
        <v>13633</v>
      </c>
      <c r="H6093" s="64">
        <v>4</v>
      </c>
      <c r="I6093" s="64">
        <v>7</v>
      </c>
      <c r="J6093" s="66">
        <v>10</v>
      </c>
      <c r="K6093" s="67">
        <v>9906500</v>
      </c>
      <c r="L6093" s="68" t="s">
        <v>15</v>
      </c>
      <c r="M6093" s="68" t="s">
        <v>254</v>
      </c>
    </row>
    <row r="6094" spans="1:13" s="3" customFormat="1" ht="12.75" x14ac:dyDescent="0.2">
      <c r="A6094" s="62" t="s">
        <v>25</v>
      </c>
      <c r="B6094" s="62" t="s">
        <v>221</v>
      </c>
      <c r="C6094" s="63">
        <v>10</v>
      </c>
      <c r="D6094" s="62" t="s">
        <v>13382</v>
      </c>
      <c r="E6094" s="62" t="s">
        <v>5332</v>
      </c>
      <c r="F6094" s="69">
        <v>31211504</v>
      </c>
      <c r="G6094" s="62" t="s">
        <v>13633</v>
      </c>
      <c r="H6094" s="62">
        <v>4</v>
      </c>
      <c r="I6094" s="62">
        <v>7</v>
      </c>
      <c r="J6094" s="70">
        <v>2</v>
      </c>
      <c r="K6094" s="71">
        <v>3185454</v>
      </c>
      <c r="L6094" s="72" t="s">
        <v>15</v>
      </c>
      <c r="M6094" s="72" t="s">
        <v>254</v>
      </c>
    </row>
    <row r="6095" spans="1:13" s="3" customFormat="1" ht="12.75" x14ac:dyDescent="0.2">
      <c r="A6095" s="62" t="s">
        <v>25</v>
      </c>
      <c r="B6095" s="62" t="s">
        <v>339</v>
      </c>
      <c r="C6095" s="63">
        <v>10</v>
      </c>
      <c r="D6095" s="64" t="s">
        <v>13386</v>
      </c>
      <c r="E6095" s="64" t="s">
        <v>5333</v>
      </c>
      <c r="F6095" s="65">
        <v>31151504</v>
      </c>
      <c r="G6095" s="64" t="s">
        <v>13633</v>
      </c>
      <c r="H6095" s="64">
        <v>4</v>
      </c>
      <c r="I6095" s="64">
        <v>7</v>
      </c>
      <c r="J6095" s="66">
        <v>50</v>
      </c>
      <c r="K6095" s="67">
        <v>249900</v>
      </c>
      <c r="L6095" s="68" t="s">
        <v>848</v>
      </c>
      <c r="M6095" s="68" t="s">
        <v>254</v>
      </c>
    </row>
    <row r="6096" spans="1:13" s="3" customFormat="1" ht="12.75" x14ac:dyDescent="0.2">
      <c r="A6096" s="62" t="s">
        <v>25</v>
      </c>
      <c r="B6096" s="62" t="s">
        <v>1804</v>
      </c>
      <c r="C6096" s="63">
        <v>10</v>
      </c>
      <c r="D6096" s="62" t="s">
        <v>13563</v>
      </c>
      <c r="E6096" s="62" t="s">
        <v>5334</v>
      </c>
      <c r="F6096" s="69">
        <v>23241402</v>
      </c>
      <c r="G6096" s="62" t="s">
        <v>13633</v>
      </c>
      <c r="H6096" s="62">
        <v>4</v>
      </c>
      <c r="I6096" s="62">
        <v>7</v>
      </c>
      <c r="J6096" s="70">
        <v>1</v>
      </c>
      <c r="K6096" s="71">
        <v>970340</v>
      </c>
      <c r="L6096" s="72" t="s">
        <v>15</v>
      </c>
      <c r="M6096" s="72" t="s">
        <v>254</v>
      </c>
    </row>
    <row r="6097" spans="1:13" s="3" customFormat="1" ht="12.75" x14ac:dyDescent="0.2">
      <c r="A6097" s="62" t="s">
        <v>25</v>
      </c>
      <c r="B6097" s="62" t="s">
        <v>219</v>
      </c>
      <c r="C6097" s="63">
        <v>10</v>
      </c>
      <c r="D6097" s="64" t="s">
        <v>13379</v>
      </c>
      <c r="E6097" s="64" t="s">
        <v>5335</v>
      </c>
      <c r="F6097" s="65">
        <v>31162200</v>
      </c>
      <c r="G6097" s="64" t="s">
        <v>13633</v>
      </c>
      <c r="H6097" s="64">
        <v>4</v>
      </c>
      <c r="I6097" s="64">
        <v>7</v>
      </c>
      <c r="J6097" s="66">
        <v>201</v>
      </c>
      <c r="K6097" s="67">
        <v>430542</v>
      </c>
      <c r="L6097" s="68" t="s">
        <v>15</v>
      </c>
      <c r="M6097" s="68" t="s">
        <v>254</v>
      </c>
    </row>
    <row r="6098" spans="1:13" s="3" customFormat="1" ht="12.75" x14ac:dyDescent="0.2">
      <c r="A6098" s="62" t="s">
        <v>25</v>
      </c>
      <c r="B6098" s="62" t="s">
        <v>219</v>
      </c>
      <c r="C6098" s="63">
        <v>10</v>
      </c>
      <c r="D6098" s="62" t="s">
        <v>13379</v>
      </c>
      <c r="E6098" s="62" t="s">
        <v>5336</v>
      </c>
      <c r="F6098" s="69">
        <v>31162200</v>
      </c>
      <c r="G6098" s="62" t="s">
        <v>13633</v>
      </c>
      <c r="H6098" s="62">
        <v>4</v>
      </c>
      <c r="I6098" s="62">
        <v>7</v>
      </c>
      <c r="J6098" s="70">
        <v>200</v>
      </c>
      <c r="K6098" s="71">
        <v>428400</v>
      </c>
      <c r="L6098" s="72" t="s">
        <v>15</v>
      </c>
      <c r="M6098" s="72" t="s">
        <v>254</v>
      </c>
    </row>
    <row r="6099" spans="1:13" s="3" customFormat="1" ht="12.75" x14ac:dyDescent="0.2">
      <c r="A6099" s="62" t="s">
        <v>25</v>
      </c>
      <c r="B6099" s="62" t="s">
        <v>219</v>
      </c>
      <c r="C6099" s="63">
        <v>10</v>
      </c>
      <c r="D6099" s="64" t="s">
        <v>13379</v>
      </c>
      <c r="E6099" s="64" t="s">
        <v>5337</v>
      </c>
      <c r="F6099" s="65">
        <v>31162200</v>
      </c>
      <c r="G6099" s="64" t="s">
        <v>13633</v>
      </c>
      <c r="H6099" s="64">
        <v>4</v>
      </c>
      <c r="I6099" s="64">
        <v>7</v>
      </c>
      <c r="J6099" s="66">
        <v>200</v>
      </c>
      <c r="K6099" s="67">
        <v>428400</v>
      </c>
      <c r="L6099" s="68" t="s">
        <v>15</v>
      </c>
      <c r="M6099" s="68" t="s">
        <v>254</v>
      </c>
    </row>
    <row r="6100" spans="1:13" s="3" customFormat="1" ht="12.75" x14ac:dyDescent="0.2">
      <c r="A6100" s="62" t="s">
        <v>25</v>
      </c>
      <c r="B6100" s="62" t="s">
        <v>219</v>
      </c>
      <c r="C6100" s="63">
        <v>10</v>
      </c>
      <c r="D6100" s="62" t="s">
        <v>13379</v>
      </c>
      <c r="E6100" s="62" t="s">
        <v>5338</v>
      </c>
      <c r="F6100" s="69">
        <v>31162200</v>
      </c>
      <c r="G6100" s="62" t="s">
        <v>13633</v>
      </c>
      <c r="H6100" s="62">
        <v>4</v>
      </c>
      <c r="I6100" s="62">
        <v>7</v>
      </c>
      <c r="J6100" s="70">
        <v>150</v>
      </c>
      <c r="K6100" s="71">
        <v>374850</v>
      </c>
      <c r="L6100" s="72" t="s">
        <v>15</v>
      </c>
      <c r="M6100" s="72" t="s">
        <v>254</v>
      </c>
    </row>
    <row r="6101" spans="1:13" s="3" customFormat="1" ht="12.75" x14ac:dyDescent="0.2">
      <c r="A6101" s="62" t="s">
        <v>25</v>
      </c>
      <c r="B6101" s="62" t="s">
        <v>219</v>
      </c>
      <c r="C6101" s="63">
        <v>10</v>
      </c>
      <c r="D6101" s="64" t="s">
        <v>13379</v>
      </c>
      <c r="E6101" s="64" t="s">
        <v>5339</v>
      </c>
      <c r="F6101" s="65">
        <v>31162200</v>
      </c>
      <c r="G6101" s="64" t="s">
        <v>13633</v>
      </c>
      <c r="H6101" s="64">
        <v>4</v>
      </c>
      <c r="I6101" s="64">
        <v>7</v>
      </c>
      <c r="J6101" s="66">
        <v>150</v>
      </c>
      <c r="K6101" s="67">
        <v>446250</v>
      </c>
      <c r="L6101" s="68" t="s">
        <v>15</v>
      </c>
      <c r="M6101" s="68" t="s">
        <v>254</v>
      </c>
    </row>
    <row r="6102" spans="1:13" s="3" customFormat="1" ht="12.75" x14ac:dyDescent="0.2">
      <c r="A6102" s="62" t="s">
        <v>25</v>
      </c>
      <c r="B6102" s="62" t="s">
        <v>219</v>
      </c>
      <c r="C6102" s="63">
        <v>10</v>
      </c>
      <c r="D6102" s="62" t="s">
        <v>13379</v>
      </c>
      <c r="E6102" s="62" t="s">
        <v>5340</v>
      </c>
      <c r="F6102" s="69">
        <v>31162200</v>
      </c>
      <c r="G6102" s="62" t="s">
        <v>13633</v>
      </c>
      <c r="H6102" s="62">
        <v>4</v>
      </c>
      <c r="I6102" s="62">
        <v>7</v>
      </c>
      <c r="J6102" s="70">
        <v>150</v>
      </c>
      <c r="K6102" s="71">
        <v>446250</v>
      </c>
      <c r="L6102" s="72" t="s">
        <v>15</v>
      </c>
      <c r="M6102" s="72" t="s">
        <v>254</v>
      </c>
    </row>
    <row r="6103" spans="1:13" s="3" customFormat="1" ht="12.75" x14ac:dyDescent="0.2">
      <c r="A6103" s="62" t="s">
        <v>25</v>
      </c>
      <c r="B6103" s="62" t="s">
        <v>219</v>
      </c>
      <c r="C6103" s="63">
        <v>10</v>
      </c>
      <c r="D6103" s="64" t="s">
        <v>13379</v>
      </c>
      <c r="E6103" s="64" t="s">
        <v>5341</v>
      </c>
      <c r="F6103" s="65">
        <v>31162200</v>
      </c>
      <c r="G6103" s="64" t="s">
        <v>13633</v>
      </c>
      <c r="H6103" s="64">
        <v>4</v>
      </c>
      <c r="I6103" s="64">
        <v>7</v>
      </c>
      <c r="J6103" s="66">
        <v>150</v>
      </c>
      <c r="K6103" s="67">
        <v>535500</v>
      </c>
      <c r="L6103" s="68" t="s">
        <v>15</v>
      </c>
      <c r="M6103" s="68" t="s">
        <v>254</v>
      </c>
    </row>
    <row r="6104" spans="1:13" s="3" customFormat="1" ht="12.75" x14ac:dyDescent="0.2">
      <c r="A6104" s="62" t="s">
        <v>25</v>
      </c>
      <c r="B6104" s="62" t="s">
        <v>219</v>
      </c>
      <c r="C6104" s="63">
        <v>10</v>
      </c>
      <c r="D6104" s="62" t="s">
        <v>13379</v>
      </c>
      <c r="E6104" s="62" t="s">
        <v>5342</v>
      </c>
      <c r="F6104" s="69">
        <v>31162200</v>
      </c>
      <c r="G6104" s="62" t="s">
        <v>13633</v>
      </c>
      <c r="H6104" s="62">
        <v>4</v>
      </c>
      <c r="I6104" s="62">
        <v>7</v>
      </c>
      <c r="J6104" s="70">
        <v>200</v>
      </c>
      <c r="K6104" s="71">
        <v>642600</v>
      </c>
      <c r="L6104" s="72" t="s">
        <v>15</v>
      </c>
      <c r="M6104" s="72" t="s">
        <v>254</v>
      </c>
    </row>
    <row r="6105" spans="1:13" s="3" customFormat="1" ht="12.75" x14ac:dyDescent="0.2">
      <c r="A6105" s="62" t="s">
        <v>25</v>
      </c>
      <c r="B6105" s="62" t="s">
        <v>219</v>
      </c>
      <c r="C6105" s="63">
        <v>10</v>
      </c>
      <c r="D6105" s="64" t="s">
        <v>13379</v>
      </c>
      <c r="E6105" s="64" t="s">
        <v>5343</v>
      </c>
      <c r="F6105" s="65">
        <v>31162200</v>
      </c>
      <c r="G6105" s="64" t="s">
        <v>13633</v>
      </c>
      <c r="H6105" s="64">
        <v>4</v>
      </c>
      <c r="I6105" s="64">
        <v>7</v>
      </c>
      <c r="J6105" s="66">
        <v>200</v>
      </c>
      <c r="K6105" s="67">
        <v>499800</v>
      </c>
      <c r="L6105" s="68" t="s">
        <v>15</v>
      </c>
      <c r="M6105" s="68" t="s">
        <v>254</v>
      </c>
    </row>
    <row r="6106" spans="1:13" s="3" customFormat="1" ht="12.75" x14ac:dyDescent="0.2">
      <c r="A6106" s="62" t="s">
        <v>25</v>
      </c>
      <c r="B6106" s="62" t="s">
        <v>219</v>
      </c>
      <c r="C6106" s="63">
        <v>10</v>
      </c>
      <c r="D6106" s="62" t="s">
        <v>13379</v>
      </c>
      <c r="E6106" s="62" t="s">
        <v>5344</v>
      </c>
      <c r="F6106" s="69">
        <v>31162200</v>
      </c>
      <c r="G6106" s="62" t="s">
        <v>13633</v>
      </c>
      <c r="H6106" s="62">
        <v>4</v>
      </c>
      <c r="I6106" s="62">
        <v>7</v>
      </c>
      <c r="J6106" s="70">
        <v>200</v>
      </c>
      <c r="K6106" s="71">
        <v>499800</v>
      </c>
      <c r="L6106" s="72" t="s">
        <v>15</v>
      </c>
      <c r="M6106" s="72" t="s">
        <v>254</v>
      </c>
    </row>
    <row r="6107" spans="1:13" s="3" customFormat="1" ht="12.75" x14ac:dyDescent="0.2">
      <c r="A6107" s="62" t="s">
        <v>25</v>
      </c>
      <c r="B6107" s="62" t="s">
        <v>219</v>
      </c>
      <c r="C6107" s="63">
        <v>10</v>
      </c>
      <c r="D6107" s="64" t="s">
        <v>13379</v>
      </c>
      <c r="E6107" s="64" t="s">
        <v>5345</v>
      </c>
      <c r="F6107" s="65">
        <v>31162200</v>
      </c>
      <c r="G6107" s="64" t="s">
        <v>13633</v>
      </c>
      <c r="H6107" s="64">
        <v>4</v>
      </c>
      <c r="I6107" s="64">
        <v>7</v>
      </c>
      <c r="J6107" s="66">
        <v>200</v>
      </c>
      <c r="K6107" s="67">
        <v>499800</v>
      </c>
      <c r="L6107" s="68" t="s">
        <v>15</v>
      </c>
      <c r="M6107" s="68" t="s">
        <v>254</v>
      </c>
    </row>
    <row r="6108" spans="1:13" s="3" customFormat="1" ht="12.75" x14ac:dyDescent="0.2">
      <c r="A6108" s="62" t="s">
        <v>25</v>
      </c>
      <c r="B6108" s="62" t="s">
        <v>219</v>
      </c>
      <c r="C6108" s="63">
        <v>10</v>
      </c>
      <c r="D6108" s="62" t="s">
        <v>13379</v>
      </c>
      <c r="E6108" s="62" t="s">
        <v>5346</v>
      </c>
      <c r="F6108" s="69">
        <v>31162200</v>
      </c>
      <c r="G6108" s="62" t="s">
        <v>13633</v>
      </c>
      <c r="H6108" s="62">
        <v>4</v>
      </c>
      <c r="I6108" s="62">
        <v>7</v>
      </c>
      <c r="J6108" s="70">
        <v>150</v>
      </c>
      <c r="K6108" s="71">
        <v>357000</v>
      </c>
      <c r="L6108" s="72" t="s">
        <v>15</v>
      </c>
      <c r="M6108" s="72" t="s">
        <v>254</v>
      </c>
    </row>
    <row r="6109" spans="1:13" s="3" customFormat="1" ht="12.75" x14ac:dyDescent="0.2">
      <c r="A6109" s="62" t="s">
        <v>25</v>
      </c>
      <c r="B6109" s="62" t="s">
        <v>219</v>
      </c>
      <c r="C6109" s="63">
        <v>10</v>
      </c>
      <c r="D6109" s="64" t="s">
        <v>13379</v>
      </c>
      <c r="E6109" s="64" t="s">
        <v>5347</v>
      </c>
      <c r="F6109" s="65">
        <v>31162200</v>
      </c>
      <c r="G6109" s="64" t="s">
        <v>13633</v>
      </c>
      <c r="H6109" s="64">
        <v>4</v>
      </c>
      <c r="I6109" s="64">
        <v>7</v>
      </c>
      <c r="J6109" s="66">
        <v>100</v>
      </c>
      <c r="K6109" s="67">
        <v>297500</v>
      </c>
      <c r="L6109" s="68" t="s">
        <v>15</v>
      </c>
      <c r="M6109" s="68" t="s">
        <v>254</v>
      </c>
    </row>
    <row r="6110" spans="1:13" s="3" customFormat="1" ht="12.75" x14ac:dyDescent="0.2">
      <c r="A6110" s="62" t="s">
        <v>25</v>
      </c>
      <c r="B6110" s="62" t="s">
        <v>219</v>
      </c>
      <c r="C6110" s="63">
        <v>10</v>
      </c>
      <c r="D6110" s="62" t="s">
        <v>13379</v>
      </c>
      <c r="E6110" s="62" t="s">
        <v>5348</v>
      </c>
      <c r="F6110" s="69">
        <v>31162200</v>
      </c>
      <c r="G6110" s="62" t="s">
        <v>13633</v>
      </c>
      <c r="H6110" s="62">
        <v>4</v>
      </c>
      <c r="I6110" s="62">
        <v>7</v>
      </c>
      <c r="J6110" s="70">
        <v>100</v>
      </c>
      <c r="K6110" s="71">
        <v>357000</v>
      </c>
      <c r="L6110" s="72" t="s">
        <v>15</v>
      </c>
      <c r="M6110" s="72" t="s">
        <v>254</v>
      </c>
    </row>
    <row r="6111" spans="1:13" s="3" customFormat="1" ht="12.75" x14ac:dyDescent="0.2">
      <c r="A6111" s="62" t="s">
        <v>25</v>
      </c>
      <c r="B6111" s="62" t="s">
        <v>219</v>
      </c>
      <c r="C6111" s="63">
        <v>10</v>
      </c>
      <c r="D6111" s="64" t="s">
        <v>13379</v>
      </c>
      <c r="E6111" s="64" t="s">
        <v>5349</v>
      </c>
      <c r="F6111" s="65">
        <v>31162200</v>
      </c>
      <c r="G6111" s="64" t="s">
        <v>13633</v>
      </c>
      <c r="H6111" s="64">
        <v>4</v>
      </c>
      <c r="I6111" s="64">
        <v>7</v>
      </c>
      <c r="J6111" s="66">
        <v>300</v>
      </c>
      <c r="K6111" s="67">
        <v>714000</v>
      </c>
      <c r="L6111" s="68" t="s">
        <v>15</v>
      </c>
      <c r="M6111" s="68" t="s">
        <v>254</v>
      </c>
    </row>
    <row r="6112" spans="1:13" s="3" customFormat="1" ht="12.75" x14ac:dyDescent="0.2">
      <c r="A6112" s="62" t="s">
        <v>25</v>
      </c>
      <c r="B6112" s="62" t="s">
        <v>219</v>
      </c>
      <c r="C6112" s="63">
        <v>10</v>
      </c>
      <c r="D6112" s="62" t="s">
        <v>13379</v>
      </c>
      <c r="E6112" s="62" t="s">
        <v>5350</v>
      </c>
      <c r="F6112" s="69">
        <v>31162200</v>
      </c>
      <c r="G6112" s="62" t="s">
        <v>13633</v>
      </c>
      <c r="H6112" s="62">
        <v>4</v>
      </c>
      <c r="I6112" s="62">
        <v>7</v>
      </c>
      <c r="J6112" s="70">
        <v>800</v>
      </c>
      <c r="K6112" s="71">
        <v>1904000</v>
      </c>
      <c r="L6112" s="72" t="s">
        <v>15</v>
      </c>
      <c r="M6112" s="72" t="s">
        <v>254</v>
      </c>
    </row>
    <row r="6113" spans="1:13" s="3" customFormat="1" ht="12.75" x14ac:dyDescent="0.2">
      <c r="A6113" s="62" t="s">
        <v>25</v>
      </c>
      <c r="B6113" s="62" t="s">
        <v>219</v>
      </c>
      <c r="C6113" s="63">
        <v>10</v>
      </c>
      <c r="D6113" s="64" t="s">
        <v>13379</v>
      </c>
      <c r="E6113" s="64" t="s">
        <v>5351</v>
      </c>
      <c r="F6113" s="65">
        <v>31162200</v>
      </c>
      <c r="G6113" s="64" t="s">
        <v>13633</v>
      </c>
      <c r="H6113" s="64">
        <v>4</v>
      </c>
      <c r="I6113" s="64">
        <v>7</v>
      </c>
      <c r="J6113" s="66">
        <v>800</v>
      </c>
      <c r="K6113" s="67">
        <v>1904000</v>
      </c>
      <c r="L6113" s="68" t="s">
        <v>15</v>
      </c>
      <c r="M6113" s="68" t="s">
        <v>254</v>
      </c>
    </row>
    <row r="6114" spans="1:13" s="3" customFormat="1" ht="12.75" x14ac:dyDescent="0.2">
      <c r="A6114" s="62" t="s">
        <v>25</v>
      </c>
      <c r="B6114" s="62" t="s">
        <v>219</v>
      </c>
      <c r="C6114" s="63">
        <v>10</v>
      </c>
      <c r="D6114" s="62" t="s">
        <v>13379</v>
      </c>
      <c r="E6114" s="62" t="s">
        <v>5352</v>
      </c>
      <c r="F6114" s="69">
        <v>31162200</v>
      </c>
      <c r="G6114" s="62" t="s">
        <v>13633</v>
      </c>
      <c r="H6114" s="62">
        <v>4</v>
      </c>
      <c r="I6114" s="62">
        <v>7</v>
      </c>
      <c r="J6114" s="70">
        <v>400</v>
      </c>
      <c r="K6114" s="71">
        <v>952000</v>
      </c>
      <c r="L6114" s="72" t="s">
        <v>15</v>
      </c>
      <c r="M6114" s="72" t="s">
        <v>254</v>
      </c>
    </row>
    <row r="6115" spans="1:13" s="3" customFormat="1" ht="12.75" x14ac:dyDescent="0.2">
      <c r="A6115" s="62" t="s">
        <v>25</v>
      </c>
      <c r="B6115" s="62" t="s">
        <v>219</v>
      </c>
      <c r="C6115" s="63">
        <v>10</v>
      </c>
      <c r="D6115" s="64" t="s">
        <v>13379</v>
      </c>
      <c r="E6115" s="64" t="s">
        <v>5353</v>
      </c>
      <c r="F6115" s="65">
        <v>31162200</v>
      </c>
      <c r="G6115" s="64" t="s">
        <v>13633</v>
      </c>
      <c r="H6115" s="64">
        <v>4</v>
      </c>
      <c r="I6115" s="64">
        <v>7</v>
      </c>
      <c r="J6115" s="66">
        <v>200</v>
      </c>
      <c r="K6115" s="67">
        <v>595000</v>
      </c>
      <c r="L6115" s="68" t="s">
        <v>15</v>
      </c>
      <c r="M6115" s="68" t="s">
        <v>254</v>
      </c>
    </row>
    <row r="6116" spans="1:13" s="3" customFormat="1" ht="12.75" x14ac:dyDescent="0.2">
      <c r="A6116" s="62" t="s">
        <v>25</v>
      </c>
      <c r="B6116" s="62" t="s">
        <v>219</v>
      </c>
      <c r="C6116" s="63">
        <v>10</v>
      </c>
      <c r="D6116" s="62" t="s">
        <v>13379</v>
      </c>
      <c r="E6116" s="62" t="s">
        <v>5354</v>
      </c>
      <c r="F6116" s="69">
        <v>31162200</v>
      </c>
      <c r="G6116" s="62" t="s">
        <v>13633</v>
      </c>
      <c r="H6116" s="62">
        <v>4</v>
      </c>
      <c r="I6116" s="62">
        <v>7</v>
      </c>
      <c r="J6116" s="70">
        <v>100</v>
      </c>
      <c r="K6116" s="71">
        <v>297500</v>
      </c>
      <c r="L6116" s="72" t="s">
        <v>15</v>
      </c>
      <c r="M6116" s="72" t="s">
        <v>254</v>
      </c>
    </row>
    <row r="6117" spans="1:13" s="3" customFormat="1" ht="12.75" x14ac:dyDescent="0.2">
      <c r="A6117" s="62" t="s">
        <v>25</v>
      </c>
      <c r="B6117" s="62" t="s">
        <v>219</v>
      </c>
      <c r="C6117" s="63">
        <v>10</v>
      </c>
      <c r="D6117" s="64" t="s">
        <v>13379</v>
      </c>
      <c r="E6117" s="64" t="s">
        <v>5355</v>
      </c>
      <c r="F6117" s="65">
        <v>31162200</v>
      </c>
      <c r="G6117" s="64" t="s">
        <v>13633</v>
      </c>
      <c r="H6117" s="64">
        <v>4</v>
      </c>
      <c r="I6117" s="64">
        <v>7</v>
      </c>
      <c r="J6117" s="66">
        <v>150</v>
      </c>
      <c r="K6117" s="67">
        <v>464100</v>
      </c>
      <c r="L6117" s="68" t="s">
        <v>15</v>
      </c>
      <c r="M6117" s="68" t="s">
        <v>254</v>
      </c>
    </row>
    <row r="6118" spans="1:13" s="3" customFormat="1" ht="12.75" x14ac:dyDescent="0.2">
      <c r="A6118" s="62" t="s">
        <v>25</v>
      </c>
      <c r="B6118" s="62" t="s">
        <v>219</v>
      </c>
      <c r="C6118" s="63">
        <v>10</v>
      </c>
      <c r="D6118" s="62" t="s">
        <v>13379</v>
      </c>
      <c r="E6118" s="62" t="s">
        <v>5356</v>
      </c>
      <c r="F6118" s="69">
        <v>31162200</v>
      </c>
      <c r="G6118" s="62" t="s">
        <v>13633</v>
      </c>
      <c r="H6118" s="62">
        <v>4</v>
      </c>
      <c r="I6118" s="62">
        <v>7</v>
      </c>
      <c r="J6118" s="70">
        <v>100</v>
      </c>
      <c r="K6118" s="71">
        <v>856800</v>
      </c>
      <c r="L6118" s="72" t="s">
        <v>15</v>
      </c>
      <c r="M6118" s="72" t="s">
        <v>254</v>
      </c>
    </row>
    <row r="6119" spans="1:13" s="3" customFormat="1" ht="12.75" x14ac:dyDescent="0.2">
      <c r="A6119" s="62" t="s">
        <v>25</v>
      </c>
      <c r="B6119" s="62" t="s">
        <v>219</v>
      </c>
      <c r="C6119" s="63">
        <v>10</v>
      </c>
      <c r="D6119" s="64" t="s">
        <v>13379</v>
      </c>
      <c r="E6119" s="64" t="s">
        <v>5357</v>
      </c>
      <c r="F6119" s="65">
        <v>31162200</v>
      </c>
      <c r="G6119" s="64" t="s">
        <v>13633</v>
      </c>
      <c r="H6119" s="64">
        <v>4</v>
      </c>
      <c r="I6119" s="64">
        <v>7</v>
      </c>
      <c r="J6119" s="66">
        <v>100</v>
      </c>
      <c r="K6119" s="67">
        <v>856800</v>
      </c>
      <c r="L6119" s="68" t="s">
        <v>15</v>
      </c>
      <c r="M6119" s="68" t="s">
        <v>254</v>
      </c>
    </row>
    <row r="6120" spans="1:13" s="3" customFormat="1" ht="12.75" x14ac:dyDescent="0.2">
      <c r="A6120" s="62" t="s">
        <v>25</v>
      </c>
      <c r="B6120" s="62" t="s">
        <v>219</v>
      </c>
      <c r="C6120" s="63">
        <v>10</v>
      </c>
      <c r="D6120" s="62" t="s">
        <v>13379</v>
      </c>
      <c r="E6120" s="62" t="s">
        <v>5358</v>
      </c>
      <c r="F6120" s="69">
        <v>31162200</v>
      </c>
      <c r="G6120" s="62" t="s">
        <v>13633</v>
      </c>
      <c r="H6120" s="62">
        <v>4</v>
      </c>
      <c r="I6120" s="62">
        <v>7</v>
      </c>
      <c r="J6120" s="70">
        <v>100</v>
      </c>
      <c r="K6120" s="71">
        <v>856800</v>
      </c>
      <c r="L6120" s="72" t="s">
        <v>15</v>
      </c>
      <c r="M6120" s="72" t="s">
        <v>254</v>
      </c>
    </row>
    <row r="6121" spans="1:13" s="3" customFormat="1" ht="12.75" x14ac:dyDescent="0.2">
      <c r="A6121" s="62" t="s">
        <v>25</v>
      </c>
      <c r="B6121" s="62" t="s">
        <v>219</v>
      </c>
      <c r="C6121" s="63">
        <v>10</v>
      </c>
      <c r="D6121" s="64" t="s">
        <v>13379</v>
      </c>
      <c r="E6121" s="64" t="s">
        <v>5359</v>
      </c>
      <c r="F6121" s="65">
        <v>31162200</v>
      </c>
      <c r="G6121" s="64" t="s">
        <v>13633</v>
      </c>
      <c r="H6121" s="64">
        <v>4</v>
      </c>
      <c r="I6121" s="64">
        <v>7</v>
      </c>
      <c r="J6121" s="66">
        <v>100</v>
      </c>
      <c r="K6121" s="67">
        <v>856800</v>
      </c>
      <c r="L6121" s="68" t="s">
        <v>15</v>
      </c>
      <c r="M6121" s="68" t="s">
        <v>254</v>
      </c>
    </row>
    <row r="6122" spans="1:13" s="3" customFormat="1" ht="12.75" x14ac:dyDescent="0.2">
      <c r="A6122" s="62" t="s">
        <v>25</v>
      </c>
      <c r="B6122" s="62" t="s">
        <v>219</v>
      </c>
      <c r="C6122" s="63">
        <v>10</v>
      </c>
      <c r="D6122" s="62" t="s">
        <v>13379</v>
      </c>
      <c r="E6122" s="62" t="s">
        <v>5360</v>
      </c>
      <c r="F6122" s="69">
        <v>31162200</v>
      </c>
      <c r="G6122" s="62" t="s">
        <v>13633</v>
      </c>
      <c r="H6122" s="62">
        <v>4</v>
      </c>
      <c r="I6122" s="62">
        <v>7</v>
      </c>
      <c r="J6122" s="70">
        <v>150</v>
      </c>
      <c r="K6122" s="71">
        <v>410550</v>
      </c>
      <c r="L6122" s="72" t="s">
        <v>15</v>
      </c>
      <c r="M6122" s="72" t="s">
        <v>254</v>
      </c>
    </row>
    <row r="6123" spans="1:13" s="3" customFormat="1" ht="12.75" x14ac:dyDescent="0.2">
      <c r="A6123" s="62" t="s">
        <v>25</v>
      </c>
      <c r="B6123" s="62" t="s">
        <v>219</v>
      </c>
      <c r="C6123" s="63">
        <v>10</v>
      </c>
      <c r="D6123" s="64" t="s">
        <v>13379</v>
      </c>
      <c r="E6123" s="64" t="s">
        <v>5361</v>
      </c>
      <c r="F6123" s="65">
        <v>31162200</v>
      </c>
      <c r="G6123" s="64" t="s">
        <v>13633</v>
      </c>
      <c r="H6123" s="64">
        <v>4</v>
      </c>
      <c r="I6123" s="64">
        <v>7</v>
      </c>
      <c r="J6123" s="66">
        <v>150</v>
      </c>
      <c r="K6123" s="67">
        <v>357000</v>
      </c>
      <c r="L6123" s="68" t="s">
        <v>15</v>
      </c>
      <c r="M6123" s="68" t="s">
        <v>254</v>
      </c>
    </row>
    <row r="6124" spans="1:13" s="3" customFormat="1" ht="12.75" x14ac:dyDescent="0.2">
      <c r="A6124" s="62" t="s">
        <v>25</v>
      </c>
      <c r="B6124" s="62" t="s">
        <v>219</v>
      </c>
      <c r="C6124" s="63">
        <v>10</v>
      </c>
      <c r="D6124" s="62" t="s">
        <v>13379</v>
      </c>
      <c r="E6124" s="62" t="s">
        <v>5362</v>
      </c>
      <c r="F6124" s="69">
        <v>31162200</v>
      </c>
      <c r="G6124" s="62" t="s">
        <v>13633</v>
      </c>
      <c r="H6124" s="62">
        <v>4</v>
      </c>
      <c r="I6124" s="62">
        <v>7</v>
      </c>
      <c r="J6124" s="70">
        <v>100</v>
      </c>
      <c r="K6124" s="71">
        <v>249900</v>
      </c>
      <c r="L6124" s="72" t="s">
        <v>15</v>
      </c>
      <c r="M6124" s="72" t="s">
        <v>254</v>
      </c>
    </row>
    <row r="6125" spans="1:13" s="3" customFormat="1" ht="12.75" x14ac:dyDescent="0.2">
      <c r="A6125" s="62" t="s">
        <v>25</v>
      </c>
      <c r="B6125" s="62" t="s">
        <v>219</v>
      </c>
      <c r="C6125" s="63">
        <v>10</v>
      </c>
      <c r="D6125" s="64" t="s">
        <v>13379</v>
      </c>
      <c r="E6125" s="64" t="s">
        <v>5363</v>
      </c>
      <c r="F6125" s="65">
        <v>31162200</v>
      </c>
      <c r="G6125" s="64" t="s">
        <v>13633</v>
      </c>
      <c r="H6125" s="64">
        <v>4</v>
      </c>
      <c r="I6125" s="64">
        <v>7</v>
      </c>
      <c r="J6125" s="66">
        <v>100</v>
      </c>
      <c r="K6125" s="67">
        <v>261800</v>
      </c>
      <c r="L6125" s="68" t="s">
        <v>15</v>
      </c>
      <c r="M6125" s="68" t="s">
        <v>254</v>
      </c>
    </row>
    <row r="6126" spans="1:13" s="3" customFormat="1" ht="12.75" x14ac:dyDescent="0.2">
      <c r="A6126" s="62" t="s">
        <v>25</v>
      </c>
      <c r="B6126" s="62" t="s">
        <v>219</v>
      </c>
      <c r="C6126" s="63">
        <v>10</v>
      </c>
      <c r="D6126" s="62" t="s">
        <v>13379</v>
      </c>
      <c r="E6126" s="62" t="s">
        <v>5364</v>
      </c>
      <c r="F6126" s="69">
        <v>31162200</v>
      </c>
      <c r="G6126" s="62" t="s">
        <v>13633</v>
      </c>
      <c r="H6126" s="62">
        <v>4</v>
      </c>
      <c r="I6126" s="62">
        <v>7</v>
      </c>
      <c r="J6126" s="70">
        <v>150</v>
      </c>
      <c r="K6126" s="71">
        <v>392700</v>
      </c>
      <c r="L6126" s="72" t="s">
        <v>15</v>
      </c>
      <c r="M6126" s="72" t="s">
        <v>254</v>
      </c>
    </row>
    <row r="6127" spans="1:13" s="3" customFormat="1" ht="12.75" x14ac:dyDescent="0.2">
      <c r="A6127" s="62" t="s">
        <v>25</v>
      </c>
      <c r="B6127" s="62" t="s">
        <v>219</v>
      </c>
      <c r="C6127" s="63">
        <v>10</v>
      </c>
      <c r="D6127" s="64" t="s">
        <v>13379</v>
      </c>
      <c r="E6127" s="64" t="s">
        <v>5365</v>
      </c>
      <c r="F6127" s="65">
        <v>31162200</v>
      </c>
      <c r="G6127" s="64" t="s">
        <v>13633</v>
      </c>
      <c r="H6127" s="64">
        <v>4</v>
      </c>
      <c r="I6127" s="64">
        <v>7</v>
      </c>
      <c r="J6127" s="66">
        <v>200</v>
      </c>
      <c r="K6127" s="67">
        <v>571200</v>
      </c>
      <c r="L6127" s="68" t="s">
        <v>15</v>
      </c>
      <c r="M6127" s="68" t="s">
        <v>254</v>
      </c>
    </row>
    <row r="6128" spans="1:13" s="3" customFormat="1" ht="12.75" x14ac:dyDescent="0.2">
      <c r="A6128" s="62" t="s">
        <v>25</v>
      </c>
      <c r="B6128" s="62" t="s">
        <v>219</v>
      </c>
      <c r="C6128" s="63">
        <v>10</v>
      </c>
      <c r="D6128" s="62" t="s">
        <v>13379</v>
      </c>
      <c r="E6128" s="62" t="s">
        <v>5366</v>
      </c>
      <c r="F6128" s="69">
        <v>31162200</v>
      </c>
      <c r="G6128" s="62" t="s">
        <v>13633</v>
      </c>
      <c r="H6128" s="62">
        <v>4</v>
      </c>
      <c r="I6128" s="62">
        <v>7</v>
      </c>
      <c r="J6128" s="70">
        <v>100</v>
      </c>
      <c r="K6128" s="71">
        <v>309400</v>
      </c>
      <c r="L6128" s="72" t="s">
        <v>15</v>
      </c>
      <c r="M6128" s="72" t="s">
        <v>254</v>
      </c>
    </row>
    <row r="6129" spans="1:13" s="3" customFormat="1" ht="12.75" x14ac:dyDescent="0.2">
      <c r="A6129" s="62" t="s">
        <v>25</v>
      </c>
      <c r="B6129" s="62" t="s">
        <v>219</v>
      </c>
      <c r="C6129" s="63">
        <v>10</v>
      </c>
      <c r="D6129" s="64" t="s">
        <v>13379</v>
      </c>
      <c r="E6129" s="64" t="s">
        <v>5367</v>
      </c>
      <c r="F6129" s="65">
        <v>31162200</v>
      </c>
      <c r="G6129" s="64" t="s">
        <v>13633</v>
      </c>
      <c r="H6129" s="64">
        <v>4</v>
      </c>
      <c r="I6129" s="64">
        <v>7</v>
      </c>
      <c r="J6129" s="66">
        <v>100</v>
      </c>
      <c r="K6129" s="67">
        <v>357000</v>
      </c>
      <c r="L6129" s="68" t="s">
        <v>15</v>
      </c>
      <c r="M6129" s="68" t="s">
        <v>254</v>
      </c>
    </row>
    <row r="6130" spans="1:13" s="3" customFormat="1" ht="12.75" x14ac:dyDescent="0.2">
      <c r="A6130" s="62" t="s">
        <v>25</v>
      </c>
      <c r="B6130" s="62" t="s">
        <v>219</v>
      </c>
      <c r="C6130" s="63">
        <v>10</v>
      </c>
      <c r="D6130" s="62" t="s">
        <v>13379</v>
      </c>
      <c r="E6130" s="62" t="s">
        <v>5368</v>
      </c>
      <c r="F6130" s="69">
        <v>31162200</v>
      </c>
      <c r="G6130" s="62" t="s">
        <v>13633</v>
      </c>
      <c r="H6130" s="62">
        <v>4</v>
      </c>
      <c r="I6130" s="62">
        <v>7</v>
      </c>
      <c r="J6130" s="70">
        <v>100</v>
      </c>
      <c r="K6130" s="71">
        <v>416500</v>
      </c>
      <c r="L6130" s="72" t="s">
        <v>15</v>
      </c>
      <c r="M6130" s="72" t="s">
        <v>254</v>
      </c>
    </row>
    <row r="6131" spans="1:13" s="3" customFormat="1" ht="12.75" x14ac:dyDescent="0.2">
      <c r="A6131" s="62" t="s">
        <v>25</v>
      </c>
      <c r="B6131" s="62" t="s">
        <v>219</v>
      </c>
      <c r="C6131" s="63">
        <v>10</v>
      </c>
      <c r="D6131" s="64" t="s">
        <v>13379</v>
      </c>
      <c r="E6131" s="64" t="s">
        <v>5369</v>
      </c>
      <c r="F6131" s="65">
        <v>31162200</v>
      </c>
      <c r="G6131" s="64" t="s">
        <v>13633</v>
      </c>
      <c r="H6131" s="64">
        <v>4</v>
      </c>
      <c r="I6131" s="64">
        <v>7</v>
      </c>
      <c r="J6131" s="66">
        <v>300</v>
      </c>
      <c r="K6131" s="67">
        <v>2570400</v>
      </c>
      <c r="L6131" s="68" t="s">
        <v>15</v>
      </c>
      <c r="M6131" s="68" t="s">
        <v>254</v>
      </c>
    </row>
    <row r="6132" spans="1:13" s="3" customFormat="1" ht="12.75" x14ac:dyDescent="0.2">
      <c r="A6132" s="62" t="s">
        <v>25</v>
      </c>
      <c r="B6132" s="62" t="s">
        <v>219</v>
      </c>
      <c r="C6132" s="63">
        <v>10</v>
      </c>
      <c r="D6132" s="62" t="s">
        <v>13379</v>
      </c>
      <c r="E6132" s="62" t="s">
        <v>5370</v>
      </c>
      <c r="F6132" s="69">
        <v>31162200</v>
      </c>
      <c r="G6132" s="62" t="s">
        <v>13633</v>
      </c>
      <c r="H6132" s="62">
        <v>4</v>
      </c>
      <c r="I6132" s="62">
        <v>7</v>
      </c>
      <c r="J6132" s="70">
        <v>200</v>
      </c>
      <c r="K6132" s="71">
        <v>1713600</v>
      </c>
      <c r="L6132" s="72" t="s">
        <v>15</v>
      </c>
      <c r="M6132" s="72" t="s">
        <v>254</v>
      </c>
    </row>
    <row r="6133" spans="1:13" s="3" customFormat="1" ht="12.75" x14ac:dyDescent="0.2">
      <c r="A6133" s="62" t="s">
        <v>25</v>
      </c>
      <c r="B6133" s="62" t="s">
        <v>219</v>
      </c>
      <c r="C6133" s="63">
        <v>10</v>
      </c>
      <c r="D6133" s="64" t="s">
        <v>13379</v>
      </c>
      <c r="E6133" s="64" t="s">
        <v>5371</v>
      </c>
      <c r="F6133" s="65">
        <v>31162200</v>
      </c>
      <c r="G6133" s="64" t="s">
        <v>13633</v>
      </c>
      <c r="H6133" s="64">
        <v>4</v>
      </c>
      <c r="I6133" s="64">
        <v>7</v>
      </c>
      <c r="J6133" s="66">
        <v>150</v>
      </c>
      <c r="K6133" s="67">
        <v>1285200</v>
      </c>
      <c r="L6133" s="68" t="s">
        <v>15</v>
      </c>
      <c r="M6133" s="68" t="s">
        <v>254</v>
      </c>
    </row>
    <row r="6134" spans="1:13" s="3" customFormat="1" ht="12.75" x14ac:dyDescent="0.2">
      <c r="A6134" s="62" t="s">
        <v>25</v>
      </c>
      <c r="B6134" s="62" t="s">
        <v>219</v>
      </c>
      <c r="C6134" s="63">
        <v>10</v>
      </c>
      <c r="D6134" s="62" t="s">
        <v>13379</v>
      </c>
      <c r="E6134" s="62" t="s">
        <v>5372</v>
      </c>
      <c r="F6134" s="69">
        <v>31162200</v>
      </c>
      <c r="G6134" s="62" t="s">
        <v>13633</v>
      </c>
      <c r="H6134" s="62">
        <v>4</v>
      </c>
      <c r="I6134" s="62">
        <v>7</v>
      </c>
      <c r="J6134" s="70">
        <v>150</v>
      </c>
      <c r="K6134" s="71">
        <v>1606500</v>
      </c>
      <c r="L6134" s="72" t="s">
        <v>15</v>
      </c>
      <c r="M6134" s="72" t="s">
        <v>254</v>
      </c>
    </row>
    <row r="6135" spans="1:13" s="3" customFormat="1" ht="12.75" x14ac:dyDescent="0.2">
      <c r="A6135" s="62" t="s">
        <v>25</v>
      </c>
      <c r="B6135" s="62" t="s">
        <v>219</v>
      </c>
      <c r="C6135" s="63">
        <v>10</v>
      </c>
      <c r="D6135" s="64" t="s">
        <v>13379</v>
      </c>
      <c r="E6135" s="64" t="s">
        <v>5373</v>
      </c>
      <c r="F6135" s="65">
        <v>31162200</v>
      </c>
      <c r="G6135" s="64" t="s">
        <v>13633</v>
      </c>
      <c r="H6135" s="64">
        <v>4</v>
      </c>
      <c r="I6135" s="64">
        <v>7</v>
      </c>
      <c r="J6135" s="66">
        <v>300</v>
      </c>
      <c r="K6135" s="67">
        <v>2570400</v>
      </c>
      <c r="L6135" s="68" t="s">
        <v>15</v>
      </c>
      <c r="M6135" s="68" t="s">
        <v>254</v>
      </c>
    </row>
    <row r="6136" spans="1:13" s="3" customFormat="1" ht="12.75" x14ac:dyDescent="0.2">
      <c r="A6136" s="62" t="s">
        <v>25</v>
      </c>
      <c r="B6136" s="62" t="s">
        <v>219</v>
      </c>
      <c r="C6136" s="63">
        <v>10</v>
      </c>
      <c r="D6136" s="62" t="s">
        <v>13379</v>
      </c>
      <c r="E6136" s="62" t="s">
        <v>5374</v>
      </c>
      <c r="F6136" s="69">
        <v>31162200</v>
      </c>
      <c r="G6136" s="62" t="s">
        <v>13633</v>
      </c>
      <c r="H6136" s="62">
        <v>4</v>
      </c>
      <c r="I6136" s="62">
        <v>7</v>
      </c>
      <c r="J6136" s="70">
        <v>300</v>
      </c>
      <c r="K6136" s="71">
        <v>2570400</v>
      </c>
      <c r="L6136" s="72" t="s">
        <v>15</v>
      </c>
      <c r="M6136" s="72" t="s">
        <v>254</v>
      </c>
    </row>
    <row r="6137" spans="1:13" s="3" customFormat="1" ht="12.75" x14ac:dyDescent="0.2">
      <c r="A6137" s="62" t="s">
        <v>25</v>
      </c>
      <c r="B6137" s="62" t="s">
        <v>219</v>
      </c>
      <c r="C6137" s="63">
        <v>10</v>
      </c>
      <c r="D6137" s="64" t="s">
        <v>13379</v>
      </c>
      <c r="E6137" s="64" t="s">
        <v>5375</v>
      </c>
      <c r="F6137" s="65">
        <v>31162200</v>
      </c>
      <c r="G6137" s="64" t="s">
        <v>13633</v>
      </c>
      <c r="H6137" s="64">
        <v>4</v>
      </c>
      <c r="I6137" s="64">
        <v>7</v>
      </c>
      <c r="J6137" s="66">
        <v>300</v>
      </c>
      <c r="K6137" s="67">
        <v>2570400</v>
      </c>
      <c r="L6137" s="68" t="s">
        <v>15</v>
      </c>
      <c r="M6137" s="68" t="s">
        <v>254</v>
      </c>
    </row>
    <row r="6138" spans="1:13" s="3" customFormat="1" ht="12.75" x14ac:dyDescent="0.2">
      <c r="A6138" s="62" t="s">
        <v>25</v>
      </c>
      <c r="B6138" s="62" t="s">
        <v>219</v>
      </c>
      <c r="C6138" s="63">
        <v>10</v>
      </c>
      <c r="D6138" s="62" t="s">
        <v>13379</v>
      </c>
      <c r="E6138" s="62" t="s">
        <v>5376</v>
      </c>
      <c r="F6138" s="69">
        <v>31162200</v>
      </c>
      <c r="G6138" s="62" t="s">
        <v>13633</v>
      </c>
      <c r="H6138" s="62">
        <v>4</v>
      </c>
      <c r="I6138" s="62">
        <v>7</v>
      </c>
      <c r="J6138" s="70">
        <v>200</v>
      </c>
      <c r="K6138" s="71">
        <v>1856400</v>
      </c>
      <c r="L6138" s="72" t="s">
        <v>15</v>
      </c>
      <c r="M6138" s="72" t="s">
        <v>254</v>
      </c>
    </row>
    <row r="6139" spans="1:13" s="3" customFormat="1" ht="12.75" x14ac:dyDescent="0.2">
      <c r="A6139" s="62" t="s">
        <v>25</v>
      </c>
      <c r="B6139" s="62" t="s">
        <v>219</v>
      </c>
      <c r="C6139" s="63">
        <v>10</v>
      </c>
      <c r="D6139" s="64" t="s">
        <v>13379</v>
      </c>
      <c r="E6139" s="64" t="s">
        <v>5377</v>
      </c>
      <c r="F6139" s="65">
        <v>31162200</v>
      </c>
      <c r="G6139" s="64" t="s">
        <v>13633</v>
      </c>
      <c r="H6139" s="64">
        <v>4</v>
      </c>
      <c r="I6139" s="64">
        <v>7</v>
      </c>
      <c r="J6139" s="66">
        <v>300</v>
      </c>
      <c r="K6139" s="67">
        <v>3213000</v>
      </c>
      <c r="L6139" s="68" t="s">
        <v>15</v>
      </c>
      <c r="M6139" s="68" t="s">
        <v>254</v>
      </c>
    </row>
    <row r="6140" spans="1:13" s="3" customFormat="1" ht="12.75" x14ac:dyDescent="0.2">
      <c r="A6140" s="62" t="s">
        <v>25</v>
      </c>
      <c r="B6140" s="62" t="s">
        <v>219</v>
      </c>
      <c r="C6140" s="63">
        <v>10</v>
      </c>
      <c r="D6140" s="62" t="s">
        <v>13379</v>
      </c>
      <c r="E6140" s="62" t="s">
        <v>5378</v>
      </c>
      <c r="F6140" s="69">
        <v>31162200</v>
      </c>
      <c r="G6140" s="62" t="s">
        <v>13633</v>
      </c>
      <c r="H6140" s="62">
        <v>4</v>
      </c>
      <c r="I6140" s="62">
        <v>7</v>
      </c>
      <c r="J6140" s="70">
        <v>200</v>
      </c>
      <c r="K6140" s="71">
        <v>2142000</v>
      </c>
      <c r="L6140" s="72" t="s">
        <v>15</v>
      </c>
      <c r="M6140" s="72" t="s">
        <v>254</v>
      </c>
    </row>
    <row r="6141" spans="1:13" s="3" customFormat="1" ht="12.75" x14ac:dyDescent="0.2">
      <c r="A6141" s="62" t="s">
        <v>25</v>
      </c>
      <c r="B6141" s="62" t="s">
        <v>219</v>
      </c>
      <c r="C6141" s="63">
        <v>10</v>
      </c>
      <c r="D6141" s="64" t="s">
        <v>13379</v>
      </c>
      <c r="E6141" s="64" t="s">
        <v>5379</v>
      </c>
      <c r="F6141" s="65">
        <v>31162200</v>
      </c>
      <c r="G6141" s="64" t="s">
        <v>13633</v>
      </c>
      <c r="H6141" s="64">
        <v>4</v>
      </c>
      <c r="I6141" s="64">
        <v>7</v>
      </c>
      <c r="J6141" s="66">
        <v>100</v>
      </c>
      <c r="K6141" s="67">
        <v>1142400</v>
      </c>
      <c r="L6141" s="68" t="s">
        <v>15</v>
      </c>
      <c r="M6141" s="68" t="s">
        <v>254</v>
      </c>
    </row>
    <row r="6142" spans="1:13" s="3" customFormat="1" ht="12.75" x14ac:dyDescent="0.2">
      <c r="A6142" s="62" t="s">
        <v>25</v>
      </c>
      <c r="B6142" s="62" t="s">
        <v>219</v>
      </c>
      <c r="C6142" s="63">
        <v>10</v>
      </c>
      <c r="D6142" s="62" t="s">
        <v>13379</v>
      </c>
      <c r="E6142" s="62" t="s">
        <v>5380</v>
      </c>
      <c r="F6142" s="69">
        <v>31162200</v>
      </c>
      <c r="G6142" s="62" t="s">
        <v>13633</v>
      </c>
      <c r="H6142" s="62">
        <v>4</v>
      </c>
      <c r="I6142" s="62">
        <v>7</v>
      </c>
      <c r="J6142" s="70">
        <v>150</v>
      </c>
      <c r="K6142" s="71">
        <v>1606500</v>
      </c>
      <c r="L6142" s="72" t="s">
        <v>15</v>
      </c>
      <c r="M6142" s="72" t="s">
        <v>254</v>
      </c>
    </row>
    <row r="6143" spans="1:13" s="3" customFormat="1" ht="12.75" x14ac:dyDescent="0.2">
      <c r="A6143" s="62" t="s">
        <v>25</v>
      </c>
      <c r="B6143" s="62" t="s">
        <v>219</v>
      </c>
      <c r="C6143" s="63">
        <v>10</v>
      </c>
      <c r="D6143" s="64" t="s">
        <v>13379</v>
      </c>
      <c r="E6143" s="64" t="s">
        <v>5381</v>
      </c>
      <c r="F6143" s="65">
        <v>31162200</v>
      </c>
      <c r="G6143" s="64" t="s">
        <v>13633</v>
      </c>
      <c r="H6143" s="64">
        <v>4</v>
      </c>
      <c r="I6143" s="64">
        <v>7</v>
      </c>
      <c r="J6143" s="66">
        <v>150</v>
      </c>
      <c r="K6143" s="67">
        <v>1606500</v>
      </c>
      <c r="L6143" s="68" t="s">
        <v>15</v>
      </c>
      <c r="M6143" s="68" t="s">
        <v>254</v>
      </c>
    </row>
    <row r="6144" spans="1:13" s="3" customFormat="1" ht="12.75" x14ac:dyDescent="0.2">
      <c r="A6144" s="62" t="s">
        <v>25</v>
      </c>
      <c r="B6144" s="62" t="s">
        <v>219</v>
      </c>
      <c r="C6144" s="63">
        <v>10</v>
      </c>
      <c r="D6144" s="62" t="s">
        <v>13379</v>
      </c>
      <c r="E6144" s="62" t="s">
        <v>5382</v>
      </c>
      <c r="F6144" s="69">
        <v>31162200</v>
      </c>
      <c r="G6144" s="62" t="s">
        <v>13633</v>
      </c>
      <c r="H6144" s="62">
        <v>4</v>
      </c>
      <c r="I6144" s="62">
        <v>7</v>
      </c>
      <c r="J6144" s="70">
        <v>40</v>
      </c>
      <c r="K6144" s="71">
        <v>5950000</v>
      </c>
      <c r="L6144" s="72" t="s">
        <v>15</v>
      </c>
      <c r="M6144" s="72" t="s">
        <v>254</v>
      </c>
    </row>
    <row r="6145" spans="1:13" s="3" customFormat="1" ht="12.75" x14ac:dyDescent="0.2">
      <c r="A6145" s="62" t="s">
        <v>25</v>
      </c>
      <c r="B6145" s="62" t="s">
        <v>219</v>
      </c>
      <c r="C6145" s="63">
        <v>10</v>
      </c>
      <c r="D6145" s="64" t="s">
        <v>13379</v>
      </c>
      <c r="E6145" s="64" t="s">
        <v>5383</v>
      </c>
      <c r="F6145" s="65">
        <v>31162200</v>
      </c>
      <c r="G6145" s="64" t="s">
        <v>13633</v>
      </c>
      <c r="H6145" s="64">
        <v>4</v>
      </c>
      <c r="I6145" s="64">
        <v>7</v>
      </c>
      <c r="J6145" s="66">
        <v>42</v>
      </c>
      <c r="K6145" s="67">
        <v>6247500</v>
      </c>
      <c r="L6145" s="68" t="s">
        <v>15</v>
      </c>
      <c r="M6145" s="68" t="s">
        <v>254</v>
      </c>
    </row>
    <row r="6146" spans="1:13" s="3" customFormat="1" ht="12.75" x14ac:dyDescent="0.2">
      <c r="A6146" s="62" t="s">
        <v>25</v>
      </c>
      <c r="B6146" s="62" t="s">
        <v>219</v>
      </c>
      <c r="C6146" s="63">
        <v>10</v>
      </c>
      <c r="D6146" s="62" t="s">
        <v>13379</v>
      </c>
      <c r="E6146" s="62" t="s">
        <v>5384</v>
      </c>
      <c r="F6146" s="69">
        <v>31162200</v>
      </c>
      <c r="G6146" s="62" t="s">
        <v>13633</v>
      </c>
      <c r="H6146" s="62">
        <v>4</v>
      </c>
      <c r="I6146" s="62">
        <v>7</v>
      </c>
      <c r="J6146" s="70">
        <v>42</v>
      </c>
      <c r="K6146" s="71">
        <v>6247500</v>
      </c>
      <c r="L6146" s="72" t="s">
        <v>15</v>
      </c>
      <c r="M6146" s="72" t="s">
        <v>254</v>
      </c>
    </row>
    <row r="6147" spans="1:13" s="3" customFormat="1" ht="12.75" x14ac:dyDescent="0.2">
      <c r="A6147" s="62" t="s">
        <v>25</v>
      </c>
      <c r="B6147" s="62" t="s">
        <v>219</v>
      </c>
      <c r="C6147" s="63">
        <v>10</v>
      </c>
      <c r="D6147" s="64" t="s">
        <v>13379</v>
      </c>
      <c r="E6147" s="64" t="s">
        <v>5385</v>
      </c>
      <c r="F6147" s="65">
        <v>31162200</v>
      </c>
      <c r="G6147" s="64" t="s">
        <v>13633</v>
      </c>
      <c r="H6147" s="64">
        <v>4</v>
      </c>
      <c r="I6147" s="64">
        <v>7</v>
      </c>
      <c r="J6147" s="66">
        <v>42</v>
      </c>
      <c r="K6147" s="67">
        <v>6247500</v>
      </c>
      <c r="L6147" s="68" t="s">
        <v>15</v>
      </c>
      <c r="M6147" s="68" t="s">
        <v>254</v>
      </c>
    </row>
    <row r="6148" spans="1:13" s="3" customFormat="1" ht="12.75" x14ac:dyDescent="0.2">
      <c r="A6148" s="62" t="s">
        <v>25</v>
      </c>
      <c r="B6148" s="62" t="s">
        <v>219</v>
      </c>
      <c r="C6148" s="63">
        <v>10</v>
      </c>
      <c r="D6148" s="62" t="s">
        <v>13379</v>
      </c>
      <c r="E6148" s="62" t="s">
        <v>5386</v>
      </c>
      <c r="F6148" s="69">
        <v>31162200</v>
      </c>
      <c r="G6148" s="62" t="s">
        <v>13633</v>
      </c>
      <c r="H6148" s="62">
        <v>4</v>
      </c>
      <c r="I6148" s="62">
        <v>7</v>
      </c>
      <c r="J6148" s="70">
        <v>200</v>
      </c>
      <c r="K6148" s="71">
        <v>1071000</v>
      </c>
      <c r="L6148" s="72" t="s">
        <v>15</v>
      </c>
      <c r="M6148" s="72" t="s">
        <v>254</v>
      </c>
    </row>
    <row r="6149" spans="1:13" s="3" customFormat="1" ht="12.75" x14ac:dyDescent="0.2">
      <c r="A6149" s="62" t="s">
        <v>25</v>
      </c>
      <c r="B6149" s="62" t="s">
        <v>219</v>
      </c>
      <c r="C6149" s="63">
        <v>10</v>
      </c>
      <c r="D6149" s="64" t="s">
        <v>13379</v>
      </c>
      <c r="E6149" s="64" t="s">
        <v>5387</v>
      </c>
      <c r="F6149" s="65">
        <v>31162200</v>
      </c>
      <c r="G6149" s="64" t="s">
        <v>13633</v>
      </c>
      <c r="H6149" s="64">
        <v>4</v>
      </c>
      <c r="I6149" s="64">
        <v>7</v>
      </c>
      <c r="J6149" s="66">
        <v>200</v>
      </c>
      <c r="K6149" s="67">
        <v>1071000</v>
      </c>
      <c r="L6149" s="68" t="s">
        <v>15</v>
      </c>
      <c r="M6149" s="68" t="s">
        <v>254</v>
      </c>
    </row>
    <row r="6150" spans="1:13" s="3" customFormat="1" ht="12.75" x14ac:dyDescent="0.2">
      <c r="A6150" s="62" t="s">
        <v>25</v>
      </c>
      <c r="B6150" s="62" t="s">
        <v>219</v>
      </c>
      <c r="C6150" s="63">
        <v>10</v>
      </c>
      <c r="D6150" s="62" t="s">
        <v>13379</v>
      </c>
      <c r="E6150" s="62" t="s">
        <v>5388</v>
      </c>
      <c r="F6150" s="69">
        <v>31162200</v>
      </c>
      <c r="G6150" s="62" t="s">
        <v>13633</v>
      </c>
      <c r="H6150" s="62">
        <v>4</v>
      </c>
      <c r="I6150" s="62">
        <v>7</v>
      </c>
      <c r="J6150" s="70">
        <v>200</v>
      </c>
      <c r="K6150" s="71">
        <v>1071000</v>
      </c>
      <c r="L6150" s="72" t="s">
        <v>15</v>
      </c>
      <c r="M6150" s="72" t="s">
        <v>254</v>
      </c>
    </row>
    <row r="6151" spans="1:13" s="3" customFormat="1" ht="12.75" x14ac:dyDescent="0.2">
      <c r="A6151" s="62" t="s">
        <v>25</v>
      </c>
      <c r="B6151" s="62" t="s">
        <v>219</v>
      </c>
      <c r="C6151" s="63">
        <v>10</v>
      </c>
      <c r="D6151" s="64" t="s">
        <v>13379</v>
      </c>
      <c r="E6151" s="64" t="s">
        <v>5389</v>
      </c>
      <c r="F6151" s="65">
        <v>31162200</v>
      </c>
      <c r="G6151" s="64" t="s">
        <v>13633</v>
      </c>
      <c r="H6151" s="64">
        <v>4</v>
      </c>
      <c r="I6151" s="64">
        <v>7</v>
      </c>
      <c r="J6151" s="66">
        <v>300</v>
      </c>
      <c r="K6151" s="67">
        <v>1071000</v>
      </c>
      <c r="L6151" s="68" t="s">
        <v>15</v>
      </c>
      <c r="M6151" s="68" t="s">
        <v>254</v>
      </c>
    </row>
    <row r="6152" spans="1:13" s="3" customFormat="1" ht="12.75" x14ac:dyDescent="0.2">
      <c r="A6152" s="62" t="s">
        <v>25</v>
      </c>
      <c r="B6152" s="62" t="s">
        <v>219</v>
      </c>
      <c r="C6152" s="63">
        <v>10</v>
      </c>
      <c r="D6152" s="62" t="s">
        <v>13379</v>
      </c>
      <c r="E6152" s="62" t="s">
        <v>5390</v>
      </c>
      <c r="F6152" s="69">
        <v>31162200</v>
      </c>
      <c r="G6152" s="62" t="s">
        <v>13633</v>
      </c>
      <c r="H6152" s="62">
        <v>4</v>
      </c>
      <c r="I6152" s="62">
        <v>7</v>
      </c>
      <c r="J6152" s="70">
        <v>1</v>
      </c>
      <c r="K6152" s="71">
        <v>178500</v>
      </c>
      <c r="L6152" s="72" t="s">
        <v>15</v>
      </c>
      <c r="M6152" s="72" t="s">
        <v>254</v>
      </c>
    </row>
    <row r="6153" spans="1:13" s="3" customFormat="1" ht="12.75" x14ac:dyDescent="0.2">
      <c r="A6153" s="62" t="s">
        <v>25</v>
      </c>
      <c r="B6153" s="62" t="s">
        <v>219</v>
      </c>
      <c r="C6153" s="63">
        <v>10</v>
      </c>
      <c r="D6153" s="64" t="s">
        <v>13379</v>
      </c>
      <c r="E6153" s="64" t="s">
        <v>5391</v>
      </c>
      <c r="F6153" s="65">
        <v>31162200</v>
      </c>
      <c r="G6153" s="64" t="s">
        <v>13633</v>
      </c>
      <c r="H6153" s="64">
        <v>4</v>
      </c>
      <c r="I6153" s="64">
        <v>7</v>
      </c>
      <c r="J6153" s="66">
        <v>1</v>
      </c>
      <c r="K6153" s="67">
        <v>178500</v>
      </c>
      <c r="L6153" s="68" t="s">
        <v>15</v>
      </c>
      <c r="M6153" s="68" t="s">
        <v>254</v>
      </c>
    </row>
    <row r="6154" spans="1:13" s="3" customFormat="1" ht="12.75" x14ac:dyDescent="0.2">
      <c r="A6154" s="62" t="s">
        <v>25</v>
      </c>
      <c r="B6154" s="62" t="s">
        <v>219</v>
      </c>
      <c r="C6154" s="63">
        <v>10</v>
      </c>
      <c r="D6154" s="62" t="s">
        <v>13379</v>
      </c>
      <c r="E6154" s="62" t="s">
        <v>5392</v>
      </c>
      <c r="F6154" s="69">
        <v>31162200</v>
      </c>
      <c r="G6154" s="62" t="s">
        <v>13633</v>
      </c>
      <c r="H6154" s="62">
        <v>4</v>
      </c>
      <c r="I6154" s="62">
        <v>7</v>
      </c>
      <c r="J6154" s="70">
        <v>1</v>
      </c>
      <c r="K6154" s="71">
        <v>178500</v>
      </c>
      <c r="L6154" s="72" t="s">
        <v>15</v>
      </c>
      <c r="M6154" s="72" t="s">
        <v>254</v>
      </c>
    </row>
    <row r="6155" spans="1:13" s="3" customFormat="1" ht="12.75" x14ac:dyDescent="0.2">
      <c r="A6155" s="62" t="s">
        <v>25</v>
      </c>
      <c r="B6155" s="62" t="s">
        <v>219</v>
      </c>
      <c r="C6155" s="63">
        <v>10</v>
      </c>
      <c r="D6155" s="64" t="s">
        <v>13379</v>
      </c>
      <c r="E6155" s="64" t="s">
        <v>5393</v>
      </c>
      <c r="F6155" s="65">
        <v>31162200</v>
      </c>
      <c r="G6155" s="64" t="s">
        <v>13633</v>
      </c>
      <c r="H6155" s="64">
        <v>4</v>
      </c>
      <c r="I6155" s="64">
        <v>7</v>
      </c>
      <c r="J6155" s="66">
        <v>1</v>
      </c>
      <c r="K6155" s="67">
        <v>178500</v>
      </c>
      <c r="L6155" s="68" t="s">
        <v>15</v>
      </c>
      <c r="M6155" s="68" t="s">
        <v>254</v>
      </c>
    </row>
    <row r="6156" spans="1:13" s="3" customFormat="1" ht="12.75" x14ac:dyDescent="0.2">
      <c r="A6156" s="62" t="s">
        <v>25</v>
      </c>
      <c r="B6156" s="62" t="s">
        <v>219</v>
      </c>
      <c r="C6156" s="63">
        <v>10</v>
      </c>
      <c r="D6156" s="62" t="s">
        <v>13379</v>
      </c>
      <c r="E6156" s="62" t="s">
        <v>5394</v>
      </c>
      <c r="F6156" s="69">
        <v>31162200</v>
      </c>
      <c r="G6156" s="62" t="s">
        <v>13633</v>
      </c>
      <c r="H6156" s="62">
        <v>4</v>
      </c>
      <c r="I6156" s="62">
        <v>7</v>
      </c>
      <c r="J6156" s="70">
        <v>1</v>
      </c>
      <c r="K6156" s="71">
        <v>148750</v>
      </c>
      <c r="L6156" s="72" t="s">
        <v>15</v>
      </c>
      <c r="M6156" s="72" t="s">
        <v>254</v>
      </c>
    </row>
    <row r="6157" spans="1:13" s="3" customFormat="1" ht="12.75" x14ac:dyDescent="0.2">
      <c r="A6157" s="62" t="s">
        <v>25</v>
      </c>
      <c r="B6157" s="62" t="s">
        <v>219</v>
      </c>
      <c r="C6157" s="63">
        <v>10</v>
      </c>
      <c r="D6157" s="64" t="s">
        <v>13379</v>
      </c>
      <c r="E6157" s="64" t="s">
        <v>5395</v>
      </c>
      <c r="F6157" s="65">
        <v>31162200</v>
      </c>
      <c r="G6157" s="64" t="s">
        <v>13633</v>
      </c>
      <c r="H6157" s="64">
        <v>4</v>
      </c>
      <c r="I6157" s="64">
        <v>7</v>
      </c>
      <c r="J6157" s="66">
        <v>1</v>
      </c>
      <c r="K6157" s="67">
        <v>74375</v>
      </c>
      <c r="L6157" s="68" t="s">
        <v>15</v>
      </c>
      <c r="M6157" s="68" t="s">
        <v>254</v>
      </c>
    </row>
    <row r="6158" spans="1:13" s="3" customFormat="1" ht="12.75" x14ac:dyDescent="0.2">
      <c r="A6158" s="62" t="s">
        <v>25</v>
      </c>
      <c r="B6158" s="62" t="s">
        <v>219</v>
      </c>
      <c r="C6158" s="63">
        <v>10</v>
      </c>
      <c r="D6158" s="62" t="s">
        <v>13379</v>
      </c>
      <c r="E6158" s="62" t="s">
        <v>5396</v>
      </c>
      <c r="F6158" s="69">
        <v>31162200</v>
      </c>
      <c r="G6158" s="62" t="s">
        <v>13633</v>
      </c>
      <c r="H6158" s="62">
        <v>4</v>
      </c>
      <c r="I6158" s="62">
        <v>7</v>
      </c>
      <c r="J6158" s="70">
        <v>1</v>
      </c>
      <c r="K6158" s="71">
        <v>74375</v>
      </c>
      <c r="L6158" s="72" t="s">
        <v>15</v>
      </c>
      <c r="M6158" s="72" t="s">
        <v>254</v>
      </c>
    </row>
    <row r="6159" spans="1:13" s="3" customFormat="1" ht="12.75" x14ac:dyDescent="0.2">
      <c r="A6159" s="62" t="s">
        <v>25</v>
      </c>
      <c r="B6159" s="62" t="s">
        <v>219</v>
      </c>
      <c r="C6159" s="63">
        <v>10</v>
      </c>
      <c r="D6159" s="64" t="s">
        <v>13379</v>
      </c>
      <c r="E6159" s="64" t="s">
        <v>5397</v>
      </c>
      <c r="F6159" s="65">
        <v>31162200</v>
      </c>
      <c r="G6159" s="64" t="s">
        <v>13633</v>
      </c>
      <c r="H6159" s="64">
        <v>4</v>
      </c>
      <c r="I6159" s="64">
        <v>7</v>
      </c>
      <c r="J6159" s="66">
        <v>1</v>
      </c>
      <c r="K6159" s="67">
        <v>74375</v>
      </c>
      <c r="L6159" s="68" t="s">
        <v>15</v>
      </c>
      <c r="M6159" s="68" t="s">
        <v>254</v>
      </c>
    </row>
    <row r="6160" spans="1:13" s="3" customFormat="1" ht="12.75" x14ac:dyDescent="0.2">
      <c r="A6160" s="62" t="s">
        <v>25</v>
      </c>
      <c r="B6160" s="62" t="s">
        <v>219</v>
      </c>
      <c r="C6160" s="63">
        <v>10</v>
      </c>
      <c r="D6160" s="62" t="s">
        <v>13379</v>
      </c>
      <c r="E6160" s="62" t="s">
        <v>5398</v>
      </c>
      <c r="F6160" s="69">
        <v>31162200</v>
      </c>
      <c r="G6160" s="62" t="s">
        <v>13633</v>
      </c>
      <c r="H6160" s="62">
        <v>4</v>
      </c>
      <c r="I6160" s="62">
        <v>7</v>
      </c>
      <c r="J6160" s="70">
        <v>1</v>
      </c>
      <c r="K6160" s="71">
        <v>74375</v>
      </c>
      <c r="L6160" s="72" t="s">
        <v>15</v>
      </c>
      <c r="M6160" s="72" t="s">
        <v>254</v>
      </c>
    </row>
    <row r="6161" spans="1:13" s="3" customFormat="1" ht="12.75" x14ac:dyDescent="0.2">
      <c r="A6161" s="62" t="s">
        <v>25</v>
      </c>
      <c r="B6161" s="62" t="s">
        <v>219</v>
      </c>
      <c r="C6161" s="63">
        <v>10</v>
      </c>
      <c r="D6161" s="64" t="s">
        <v>13379</v>
      </c>
      <c r="E6161" s="64" t="s">
        <v>5399</v>
      </c>
      <c r="F6161" s="65">
        <v>31162200</v>
      </c>
      <c r="G6161" s="64" t="s">
        <v>13633</v>
      </c>
      <c r="H6161" s="64">
        <v>4</v>
      </c>
      <c r="I6161" s="64">
        <v>7</v>
      </c>
      <c r="J6161" s="66">
        <v>1</v>
      </c>
      <c r="K6161" s="67">
        <v>74375</v>
      </c>
      <c r="L6161" s="68" t="s">
        <v>15</v>
      </c>
      <c r="M6161" s="68" t="s">
        <v>254</v>
      </c>
    </row>
    <row r="6162" spans="1:13" s="3" customFormat="1" ht="12.75" x14ac:dyDescent="0.2">
      <c r="A6162" s="62" t="s">
        <v>25</v>
      </c>
      <c r="B6162" s="62" t="s">
        <v>219</v>
      </c>
      <c r="C6162" s="63">
        <v>10</v>
      </c>
      <c r="D6162" s="62" t="s">
        <v>13379</v>
      </c>
      <c r="E6162" s="62" t="s">
        <v>5400</v>
      </c>
      <c r="F6162" s="69">
        <v>31162200</v>
      </c>
      <c r="G6162" s="62" t="s">
        <v>13633</v>
      </c>
      <c r="H6162" s="62">
        <v>4</v>
      </c>
      <c r="I6162" s="62">
        <v>7</v>
      </c>
      <c r="J6162" s="70">
        <v>1</v>
      </c>
      <c r="K6162" s="71">
        <v>178500</v>
      </c>
      <c r="L6162" s="72" t="s">
        <v>15</v>
      </c>
      <c r="M6162" s="72" t="s">
        <v>254</v>
      </c>
    </row>
    <row r="6163" spans="1:13" s="3" customFormat="1" ht="12.75" x14ac:dyDescent="0.2">
      <c r="A6163" s="62" t="s">
        <v>25</v>
      </c>
      <c r="B6163" s="62" t="s">
        <v>219</v>
      </c>
      <c r="C6163" s="63">
        <v>10</v>
      </c>
      <c r="D6163" s="64" t="s">
        <v>13379</v>
      </c>
      <c r="E6163" s="64" t="s">
        <v>5401</v>
      </c>
      <c r="F6163" s="65">
        <v>31162200</v>
      </c>
      <c r="G6163" s="64" t="s">
        <v>13633</v>
      </c>
      <c r="H6163" s="64">
        <v>4</v>
      </c>
      <c r="I6163" s="64">
        <v>7</v>
      </c>
      <c r="J6163" s="66">
        <v>1</v>
      </c>
      <c r="K6163" s="67">
        <v>178500</v>
      </c>
      <c r="L6163" s="68" t="s">
        <v>15</v>
      </c>
      <c r="M6163" s="68" t="s">
        <v>254</v>
      </c>
    </row>
    <row r="6164" spans="1:13" s="3" customFormat="1" ht="12.75" x14ac:dyDescent="0.2">
      <c r="A6164" s="62" t="s">
        <v>25</v>
      </c>
      <c r="B6164" s="62" t="s">
        <v>219</v>
      </c>
      <c r="C6164" s="63">
        <v>10</v>
      </c>
      <c r="D6164" s="62" t="s">
        <v>13379</v>
      </c>
      <c r="E6164" s="62" t="s">
        <v>5402</v>
      </c>
      <c r="F6164" s="69">
        <v>31162200</v>
      </c>
      <c r="G6164" s="62" t="s">
        <v>13633</v>
      </c>
      <c r="H6164" s="62">
        <v>4</v>
      </c>
      <c r="I6164" s="62">
        <v>7</v>
      </c>
      <c r="J6164" s="70">
        <v>1</v>
      </c>
      <c r="K6164" s="71">
        <v>178500</v>
      </c>
      <c r="L6164" s="72" t="s">
        <v>15</v>
      </c>
      <c r="M6164" s="72" t="s">
        <v>254</v>
      </c>
    </row>
    <row r="6165" spans="1:13" s="3" customFormat="1" ht="12.75" x14ac:dyDescent="0.2">
      <c r="A6165" s="62" t="s">
        <v>25</v>
      </c>
      <c r="B6165" s="62" t="s">
        <v>219</v>
      </c>
      <c r="C6165" s="63">
        <v>10</v>
      </c>
      <c r="D6165" s="64" t="s">
        <v>13379</v>
      </c>
      <c r="E6165" s="64" t="s">
        <v>5403</v>
      </c>
      <c r="F6165" s="65">
        <v>31162200</v>
      </c>
      <c r="G6165" s="64" t="s">
        <v>13633</v>
      </c>
      <c r="H6165" s="64">
        <v>4</v>
      </c>
      <c r="I6165" s="64">
        <v>7</v>
      </c>
      <c r="J6165" s="66">
        <v>1</v>
      </c>
      <c r="K6165" s="67">
        <v>178500</v>
      </c>
      <c r="L6165" s="68" t="s">
        <v>15</v>
      </c>
      <c r="M6165" s="68" t="s">
        <v>254</v>
      </c>
    </row>
    <row r="6166" spans="1:13" s="3" customFormat="1" ht="12.75" x14ac:dyDescent="0.2">
      <c r="A6166" s="62" t="s">
        <v>25</v>
      </c>
      <c r="B6166" s="62" t="s">
        <v>219</v>
      </c>
      <c r="C6166" s="63">
        <v>10</v>
      </c>
      <c r="D6166" s="62" t="s">
        <v>13379</v>
      </c>
      <c r="E6166" s="62" t="s">
        <v>5404</v>
      </c>
      <c r="F6166" s="69">
        <v>31162200</v>
      </c>
      <c r="G6166" s="62" t="s">
        <v>13633</v>
      </c>
      <c r="H6166" s="62">
        <v>4</v>
      </c>
      <c r="I6166" s="62">
        <v>7</v>
      </c>
      <c r="J6166" s="70">
        <v>1</v>
      </c>
      <c r="K6166" s="71">
        <v>178500</v>
      </c>
      <c r="L6166" s="72" t="s">
        <v>15</v>
      </c>
      <c r="M6166" s="72" t="s">
        <v>254</v>
      </c>
    </row>
    <row r="6167" spans="1:13" s="3" customFormat="1" ht="12.75" x14ac:dyDescent="0.2">
      <c r="A6167" s="62" t="s">
        <v>25</v>
      </c>
      <c r="B6167" s="62" t="s">
        <v>219</v>
      </c>
      <c r="C6167" s="63">
        <v>10</v>
      </c>
      <c r="D6167" s="64" t="s">
        <v>13379</v>
      </c>
      <c r="E6167" s="64" t="s">
        <v>5405</v>
      </c>
      <c r="F6167" s="65">
        <v>31162200</v>
      </c>
      <c r="G6167" s="64" t="s">
        <v>13633</v>
      </c>
      <c r="H6167" s="64">
        <v>4</v>
      </c>
      <c r="I6167" s="64">
        <v>7</v>
      </c>
      <c r="J6167" s="66">
        <v>1</v>
      </c>
      <c r="K6167" s="67">
        <v>178500</v>
      </c>
      <c r="L6167" s="68" t="s">
        <v>15</v>
      </c>
      <c r="M6167" s="68" t="s">
        <v>254</v>
      </c>
    </row>
    <row r="6168" spans="1:13" s="3" customFormat="1" ht="12.75" x14ac:dyDescent="0.2">
      <c r="A6168" s="62" t="s">
        <v>25</v>
      </c>
      <c r="B6168" s="62" t="s">
        <v>221</v>
      </c>
      <c r="C6168" s="63">
        <v>10</v>
      </c>
      <c r="D6168" s="62" t="s">
        <v>13382</v>
      </c>
      <c r="E6168" s="62" t="s">
        <v>5406</v>
      </c>
      <c r="F6168" s="69">
        <v>31211800</v>
      </c>
      <c r="G6168" s="62" t="s">
        <v>13633</v>
      </c>
      <c r="H6168" s="62">
        <v>4</v>
      </c>
      <c r="I6168" s="62">
        <v>7</v>
      </c>
      <c r="J6168" s="70">
        <v>3</v>
      </c>
      <c r="K6168" s="71">
        <v>31773000</v>
      </c>
      <c r="L6168" s="72" t="s">
        <v>15</v>
      </c>
      <c r="M6168" s="72" t="s">
        <v>254</v>
      </c>
    </row>
    <row r="6169" spans="1:13" s="3" customFormat="1" ht="12.75" x14ac:dyDescent="0.2">
      <c r="A6169" s="62" t="s">
        <v>25</v>
      </c>
      <c r="B6169" s="62" t="s">
        <v>221</v>
      </c>
      <c r="C6169" s="63">
        <v>10</v>
      </c>
      <c r="D6169" s="64" t="s">
        <v>13382</v>
      </c>
      <c r="E6169" s="64" t="s">
        <v>5407</v>
      </c>
      <c r="F6169" s="65">
        <v>31211800</v>
      </c>
      <c r="G6169" s="64" t="s">
        <v>13633</v>
      </c>
      <c r="H6169" s="64">
        <v>4</v>
      </c>
      <c r="I6169" s="64">
        <v>7</v>
      </c>
      <c r="J6169" s="66">
        <v>1</v>
      </c>
      <c r="K6169" s="67">
        <v>7200000</v>
      </c>
      <c r="L6169" s="68" t="s">
        <v>15</v>
      </c>
      <c r="M6169" s="68" t="s">
        <v>254</v>
      </c>
    </row>
    <row r="6170" spans="1:13" s="3" customFormat="1" ht="12.75" x14ac:dyDescent="0.2">
      <c r="A6170" s="62" t="s">
        <v>25</v>
      </c>
      <c r="B6170" s="62" t="s">
        <v>873</v>
      </c>
      <c r="C6170" s="63">
        <v>10</v>
      </c>
      <c r="D6170" s="62" t="s">
        <v>13492</v>
      </c>
      <c r="E6170" s="62" t="s">
        <v>5408</v>
      </c>
      <c r="F6170" s="69">
        <v>11121502</v>
      </c>
      <c r="G6170" s="62" t="s">
        <v>13633</v>
      </c>
      <c r="H6170" s="62">
        <v>4</v>
      </c>
      <c r="I6170" s="62">
        <v>7</v>
      </c>
      <c r="J6170" s="70">
        <v>3</v>
      </c>
      <c r="K6170" s="71">
        <v>3391500</v>
      </c>
      <c r="L6170" s="72" t="s">
        <v>15</v>
      </c>
      <c r="M6170" s="72" t="s">
        <v>254</v>
      </c>
    </row>
    <row r="6171" spans="1:13" s="3" customFormat="1" ht="12.75" x14ac:dyDescent="0.2">
      <c r="A6171" s="62" t="s">
        <v>25</v>
      </c>
      <c r="B6171" s="62" t="s">
        <v>1788</v>
      </c>
      <c r="C6171" s="63">
        <v>10</v>
      </c>
      <c r="D6171" s="64" t="s">
        <v>13547</v>
      </c>
      <c r="E6171" s="64" t="s">
        <v>5409</v>
      </c>
      <c r="F6171" s="65">
        <v>13111000</v>
      </c>
      <c r="G6171" s="64" t="s">
        <v>13633</v>
      </c>
      <c r="H6171" s="64">
        <v>4</v>
      </c>
      <c r="I6171" s="64">
        <v>7</v>
      </c>
      <c r="J6171" s="66">
        <v>3</v>
      </c>
      <c r="K6171" s="67">
        <v>892500</v>
      </c>
      <c r="L6171" s="68" t="s">
        <v>1760</v>
      </c>
      <c r="M6171" s="68" t="s">
        <v>254</v>
      </c>
    </row>
    <row r="6172" spans="1:13" s="3" customFormat="1" ht="12.75" x14ac:dyDescent="0.2">
      <c r="A6172" s="62" t="s">
        <v>25</v>
      </c>
      <c r="B6172" s="62" t="s">
        <v>219</v>
      </c>
      <c r="C6172" s="63">
        <v>10</v>
      </c>
      <c r="D6172" s="62" t="s">
        <v>13379</v>
      </c>
      <c r="E6172" s="62" t="s">
        <v>14710</v>
      </c>
      <c r="F6172" s="69">
        <v>39121700</v>
      </c>
      <c r="G6172" s="62" t="s">
        <v>13633</v>
      </c>
      <c r="H6172" s="62">
        <v>4</v>
      </c>
      <c r="I6172" s="62">
        <v>7</v>
      </c>
      <c r="J6172" s="70">
        <v>50</v>
      </c>
      <c r="K6172" s="71">
        <v>1071000</v>
      </c>
      <c r="L6172" s="72" t="s">
        <v>15</v>
      </c>
      <c r="M6172" s="72" t="s">
        <v>254</v>
      </c>
    </row>
    <row r="6173" spans="1:13" s="3" customFormat="1" ht="12.75" x14ac:dyDescent="0.2">
      <c r="A6173" s="62" t="s">
        <v>25</v>
      </c>
      <c r="B6173" s="62" t="s">
        <v>219</v>
      </c>
      <c r="C6173" s="63">
        <v>10</v>
      </c>
      <c r="D6173" s="64" t="s">
        <v>13379</v>
      </c>
      <c r="E6173" s="64" t="s">
        <v>5410</v>
      </c>
      <c r="F6173" s="65">
        <v>31162200</v>
      </c>
      <c r="G6173" s="64" t="s">
        <v>13633</v>
      </c>
      <c r="H6173" s="64">
        <v>4</v>
      </c>
      <c r="I6173" s="64">
        <v>7</v>
      </c>
      <c r="J6173" s="66">
        <v>70</v>
      </c>
      <c r="K6173" s="67">
        <v>3748500</v>
      </c>
      <c r="L6173" s="68" t="s">
        <v>15</v>
      </c>
      <c r="M6173" s="68" t="s">
        <v>254</v>
      </c>
    </row>
    <row r="6174" spans="1:13" s="3" customFormat="1" ht="12.75" x14ac:dyDescent="0.2">
      <c r="A6174" s="62" t="s">
        <v>25</v>
      </c>
      <c r="B6174" s="62" t="s">
        <v>221</v>
      </c>
      <c r="C6174" s="63">
        <v>10</v>
      </c>
      <c r="D6174" s="62" t="s">
        <v>13382</v>
      </c>
      <c r="E6174" s="62" t="s">
        <v>5411</v>
      </c>
      <c r="F6174" s="69">
        <v>12163600</v>
      </c>
      <c r="G6174" s="62" t="s">
        <v>13633</v>
      </c>
      <c r="H6174" s="62">
        <v>4</v>
      </c>
      <c r="I6174" s="62">
        <v>7</v>
      </c>
      <c r="J6174" s="70">
        <v>1</v>
      </c>
      <c r="K6174" s="71">
        <v>1400000</v>
      </c>
      <c r="L6174" s="72" t="s">
        <v>15</v>
      </c>
      <c r="M6174" s="72" t="s">
        <v>254</v>
      </c>
    </row>
    <row r="6175" spans="1:13" s="3" customFormat="1" ht="12.75" x14ac:dyDescent="0.2">
      <c r="A6175" s="62" t="s">
        <v>25</v>
      </c>
      <c r="B6175" s="62" t="s">
        <v>874</v>
      </c>
      <c r="C6175" s="63">
        <v>10</v>
      </c>
      <c r="D6175" s="64" t="s">
        <v>13493</v>
      </c>
      <c r="E6175" s="64" t="s">
        <v>14711</v>
      </c>
      <c r="F6175" s="65">
        <v>30102015</v>
      </c>
      <c r="G6175" s="64" t="s">
        <v>13633</v>
      </c>
      <c r="H6175" s="64">
        <v>4</v>
      </c>
      <c r="I6175" s="64">
        <v>7</v>
      </c>
      <c r="J6175" s="66">
        <v>5</v>
      </c>
      <c r="K6175" s="67">
        <v>892500</v>
      </c>
      <c r="L6175" s="68" t="s">
        <v>15</v>
      </c>
      <c r="M6175" s="68" t="s">
        <v>254</v>
      </c>
    </row>
    <row r="6176" spans="1:13" s="3" customFormat="1" ht="12.75" x14ac:dyDescent="0.2">
      <c r="A6176" s="62" t="s">
        <v>25</v>
      </c>
      <c r="B6176" s="62" t="s">
        <v>216</v>
      </c>
      <c r="C6176" s="63">
        <v>10</v>
      </c>
      <c r="D6176" s="62" t="s">
        <v>13377</v>
      </c>
      <c r="E6176" s="62" t="s">
        <v>5412</v>
      </c>
      <c r="F6176" s="69">
        <v>47131800</v>
      </c>
      <c r="G6176" s="62" t="s">
        <v>13633</v>
      </c>
      <c r="H6176" s="62">
        <v>4</v>
      </c>
      <c r="I6176" s="62">
        <v>7</v>
      </c>
      <c r="J6176" s="70">
        <v>70</v>
      </c>
      <c r="K6176" s="71">
        <v>624750</v>
      </c>
      <c r="L6176" s="72" t="s">
        <v>848</v>
      </c>
      <c r="M6176" s="72" t="s">
        <v>254</v>
      </c>
    </row>
    <row r="6177" spans="1:13" s="3" customFormat="1" ht="12.75" x14ac:dyDescent="0.2">
      <c r="A6177" s="62" t="s">
        <v>25</v>
      </c>
      <c r="B6177" s="62" t="s">
        <v>216</v>
      </c>
      <c r="C6177" s="63">
        <v>10</v>
      </c>
      <c r="D6177" s="64" t="s">
        <v>13377</v>
      </c>
      <c r="E6177" s="64" t="s">
        <v>5413</v>
      </c>
      <c r="F6177" s="65">
        <v>47131800</v>
      </c>
      <c r="G6177" s="64" t="s">
        <v>13633</v>
      </c>
      <c r="H6177" s="64">
        <v>4</v>
      </c>
      <c r="I6177" s="64">
        <v>7</v>
      </c>
      <c r="J6177" s="66">
        <v>80</v>
      </c>
      <c r="K6177" s="67">
        <v>618800</v>
      </c>
      <c r="L6177" s="68" t="s">
        <v>15</v>
      </c>
      <c r="M6177" s="68" t="s">
        <v>254</v>
      </c>
    </row>
    <row r="6178" spans="1:13" s="3" customFormat="1" ht="12.75" x14ac:dyDescent="0.2">
      <c r="A6178" s="62" t="s">
        <v>25</v>
      </c>
      <c r="B6178" s="62" t="s">
        <v>221</v>
      </c>
      <c r="C6178" s="63">
        <v>10</v>
      </c>
      <c r="D6178" s="62" t="s">
        <v>13382</v>
      </c>
      <c r="E6178" s="62" t="s">
        <v>5414</v>
      </c>
      <c r="F6178" s="69">
        <v>31201600</v>
      </c>
      <c r="G6178" s="62" t="s">
        <v>13633</v>
      </c>
      <c r="H6178" s="62">
        <v>4</v>
      </c>
      <c r="I6178" s="62">
        <v>7</v>
      </c>
      <c r="J6178" s="70">
        <v>10</v>
      </c>
      <c r="K6178" s="71">
        <v>892500</v>
      </c>
      <c r="L6178" s="72" t="s">
        <v>15</v>
      </c>
      <c r="M6178" s="72" t="s">
        <v>254</v>
      </c>
    </row>
    <row r="6179" spans="1:13" s="3" customFormat="1" ht="12.75" x14ac:dyDescent="0.2">
      <c r="A6179" s="62" t="s">
        <v>25</v>
      </c>
      <c r="B6179" s="62" t="s">
        <v>221</v>
      </c>
      <c r="C6179" s="63">
        <v>10</v>
      </c>
      <c r="D6179" s="64" t="s">
        <v>13382</v>
      </c>
      <c r="E6179" s="64" t="s">
        <v>5415</v>
      </c>
      <c r="F6179" s="65">
        <v>31201600</v>
      </c>
      <c r="G6179" s="64" t="s">
        <v>13633</v>
      </c>
      <c r="H6179" s="64">
        <v>4</v>
      </c>
      <c r="I6179" s="64">
        <v>7</v>
      </c>
      <c r="J6179" s="66">
        <v>22</v>
      </c>
      <c r="K6179" s="67">
        <v>10681440</v>
      </c>
      <c r="L6179" s="68" t="s">
        <v>15</v>
      </c>
      <c r="M6179" s="68" t="s">
        <v>254</v>
      </c>
    </row>
    <row r="6180" spans="1:13" s="3" customFormat="1" ht="12.75" x14ac:dyDescent="0.2">
      <c r="A6180" s="62" t="s">
        <v>25</v>
      </c>
      <c r="B6180" s="62" t="s">
        <v>221</v>
      </c>
      <c r="C6180" s="63">
        <v>10</v>
      </c>
      <c r="D6180" s="62" t="s">
        <v>13382</v>
      </c>
      <c r="E6180" s="62" t="s">
        <v>5416</v>
      </c>
      <c r="F6180" s="69">
        <v>31201600</v>
      </c>
      <c r="G6180" s="62" t="s">
        <v>13633</v>
      </c>
      <c r="H6180" s="62">
        <v>4</v>
      </c>
      <c r="I6180" s="62">
        <v>7</v>
      </c>
      <c r="J6180" s="70">
        <v>21</v>
      </c>
      <c r="K6180" s="71">
        <v>11245500</v>
      </c>
      <c r="L6180" s="72" t="s">
        <v>15</v>
      </c>
      <c r="M6180" s="72" t="s">
        <v>254</v>
      </c>
    </row>
    <row r="6181" spans="1:13" s="3" customFormat="1" ht="12.75" x14ac:dyDescent="0.2">
      <c r="A6181" s="62" t="s">
        <v>25</v>
      </c>
      <c r="B6181" s="62" t="s">
        <v>221</v>
      </c>
      <c r="C6181" s="63">
        <v>10</v>
      </c>
      <c r="D6181" s="64" t="s">
        <v>13382</v>
      </c>
      <c r="E6181" s="64" t="s">
        <v>5417</v>
      </c>
      <c r="F6181" s="65">
        <v>31201600</v>
      </c>
      <c r="G6181" s="64" t="s">
        <v>13633</v>
      </c>
      <c r="H6181" s="64">
        <v>4</v>
      </c>
      <c r="I6181" s="64">
        <v>7</v>
      </c>
      <c r="J6181" s="66">
        <v>23</v>
      </c>
      <c r="K6181" s="67">
        <v>12316500</v>
      </c>
      <c r="L6181" s="68" t="s">
        <v>15</v>
      </c>
      <c r="M6181" s="68" t="s">
        <v>254</v>
      </c>
    </row>
    <row r="6182" spans="1:13" s="3" customFormat="1" ht="12.75" x14ac:dyDescent="0.2">
      <c r="A6182" s="62" t="s">
        <v>25</v>
      </c>
      <c r="B6182" s="62" t="s">
        <v>221</v>
      </c>
      <c r="C6182" s="63">
        <v>10</v>
      </c>
      <c r="D6182" s="62" t="s">
        <v>13382</v>
      </c>
      <c r="E6182" s="62" t="s">
        <v>5418</v>
      </c>
      <c r="F6182" s="69">
        <v>31201600</v>
      </c>
      <c r="G6182" s="62" t="s">
        <v>13633</v>
      </c>
      <c r="H6182" s="62">
        <v>4</v>
      </c>
      <c r="I6182" s="62">
        <v>7</v>
      </c>
      <c r="J6182" s="70">
        <v>20</v>
      </c>
      <c r="K6182" s="71">
        <v>14280000</v>
      </c>
      <c r="L6182" s="72" t="s">
        <v>15</v>
      </c>
      <c r="M6182" s="72" t="s">
        <v>254</v>
      </c>
    </row>
    <row r="6183" spans="1:13" s="3" customFormat="1" ht="12.75" x14ac:dyDescent="0.2">
      <c r="A6183" s="62" t="s">
        <v>25</v>
      </c>
      <c r="B6183" s="62" t="s">
        <v>268</v>
      </c>
      <c r="C6183" s="63">
        <v>10</v>
      </c>
      <c r="D6183" s="64" t="s">
        <v>13385</v>
      </c>
      <c r="E6183" s="64" t="s">
        <v>5419</v>
      </c>
      <c r="F6183" s="65">
        <v>47131800</v>
      </c>
      <c r="G6183" s="64" t="s">
        <v>13633</v>
      </c>
      <c r="H6183" s="64">
        <v>4</v>
      </c>
      <c r="I6183" s="64">
        <v>7</v>
      </c>
      <c r="J6183" s="66">
        <v>6</v>
      </c>
      <c r="K6183" s="67">
        <v>32130000</v>
      </c>
      <c r="L6183" s="68" t="s">
        <v>15</v>
      </c>
      <c r="M6183" s="68" t="s">
        <v>254</v>
      </c>
    </row>
    <row r="6184" spans="1:13" s="3" customFormat="1" ht="12.75" x14ac:dyDescent="0.2">
      <c r="A6184" s="62" t="s">
        <v>25</v>
      </c>
      <c r="B6184" s="62" t="s">
        <v>221</v>
      </c>
      <c r="C6184" s="63">
        <v>10</v>
      </c>
      <c r="D6184" s="62" t="s">
        <v>13382</v>
      </c>
      <c r="E6184" s="62" t="s">
        <v>5420</v>
      </c>
      <c r="F6184" s="69">
        <v>12352310</v>
      </c>
      <c r="G6184" s="62" t="s">
        <v>13633</v>
      </c>
      <c r="H6184" s="62">
        <v>4</v>
      </c>
      <c r="I6184" s="62">
        <v>7</v>
      </c>
      <c r="J6184" s="70">
        <v>20</v>
      </c>
      <c r="K6184" s="71">
        <v>595000</v>
      </c>
      <c r="L6184" s="72" t="s">
        <v>15</v>
      </c>
      <c r="M6184" s="72" t="s">
        <v>254</v>
      </c>
    </row>
    <row r="6185" spans="1:13" s="3" customFormat="1" ht="12.75" x14ac:dyDescent="0.2">
      <c r="A6185" s="62" t="s">
        <v>25</v>
      </c>
      <c r="B6185" s="62" t="s">
        <v>221</v>
      </c>
      <c r="C6185" s="63">
        <v>10</v>
      </c>
      <c r="D6185" s="64" t="s">
        <v>13382</v>
      </c>
      <c r="E6185" s="64" t="s">
        <v>5421</v>
      </c>
      <c r="F6185" s="65">
        <v>12352310</v>
      </c>
      <c r="G6185" s="64" t="s">
        <v>13633</v>
      </c>
      <c r="H6185" s="64">
        <v>4</v>
      </c>
      <c r="I6185" s="64">
        <v>7</v>
      </c>
      <c r="J6185" s="66">
        <v>15</v>
      </c>
      <c r="K6185" s="67">
        <v>151725</v>
      </c>
      <c r="L6185" s="68" t="s">
        <v>15</v>
      </c>
      <c r="M6185" s="68" t="s">
        <v>254</v>
      </c>
    </row>
    <row r="6186" spans="1:13" s="3" customFormat="1" ht="12.75" x14ac:dyDescent="0.2">
      <c r="A6186" s="62" t="s">
        <v>25</v>
      </c>
      <c r="B6186" s="62" t="s">
        <v>221</v>
      </c>
      <c r="C6186" s="63">
        <v>10</v>
      </c>
      <c r="D6186" s="62" t="s">
        <v>13382</v>
      </c>
      <c r="E6186" s="62" t="s">
        <v>5422</v>
      </c>
      <c r="F6186" s="69">
        <v>12352310</v>
      </c>
      <c r="G6186" s="62" t="s">
        <v>13633</v>
      </c>
      <c r="H6186" s="62">
        <v>4</v>
      </c>
      <c r="I6186" s="62">
        <v>7</v>
      </c>
      <c r="J6186" s="70">
        <v>20</v>
      </c>
      <c r="K6186" s="71">
        <v>778140</v>
      </c>
      <c r="L6186" s="72" t="s">
        <v>15</v>
      </c>
      <c r="M6186" s="72" t="s">
        <v>254</v>
      </c>
    </row>
    <row r="6187" spans="1:13" s="3" customFormat="1" ht="12.75" x14ac:dyDescent="0.2">
      <c r="A6187" s="62" t="s">
        <v>25</v>
      </c>
      <c r="B6187" s="62" t="s">
        <v>221</v>
      </c>
      <c r="C6187" s="63">
        <v>10</v>
      </c>
      <c r="D6187" s="64" t="s">
        <v>13382</v>
      </c>
      <c r="E6187" s="64" t="s">
        <v>5423</v>
      </c>
      <c r="F6187" s="65">
        <v>47131800</v>
      </c>
      <c r="G6187" s="64" t="s">
        <v>13633</v>
      </c>
      <c r="H6187" s="64">
        <v>4</v>
      </c>
      <c r="I6187" s="64">
        <v>7</v>
      </c>
      <c r="J6187" s="66">
        <v>7</v>
      </c>
      <c r="K6187" s="67">
        <v>1249500</v>
      </c>
      <c r="L6187" s="68" t="s">
        <v>1760</v>
      </c>
      <c r="M6187" s="68" t="s">
        <v>254</v>
      </c>
    </row>
    <row r="6188" spans="1:13" s="3" customFormat="1" ht="12.75" x14ac:dyDescent="0.2">
      <c r="A6188" s="62" t="s">
        <v>25</v>
      </c>
      <c r="B6188" s="62" t="s">
        <v>221</v>
      </c>
      <c r="C6188" s="63">
        <v>10</v>
      </c>
      <c r="D6188" s="62" t="s">
        <v>13382</v>
      </c>
      <c r="E6188" s="62" t="s">
        <v>5424</v>
      </c>
      <c r="F6188" s="69">
        <v>47131800</v>
      </c>
      <c r="G6188" s="62" t="s">
        <v>13633</v>
      </c>
      <c r="H6188" s="62">
        <v>4</v>
      </c>
      <c r="I6188" s="62">
        <v>7</v>
      </c>
      <c r="J6188" s="70">
        <v>6</v>
      </c>
      <c r="K6188" s="71">
        <v>856800</v>
      </c>
      <c r="L6188" s="72" t="s">
        <v>1760</v>
      </c>
      <c r="M6188" s="72" t="s">
        <v>254</v>
      </c>
    </row>
    <row r="6189" spans="1:13" s="3" customFormat="1" ht="12.75" x14ac:dyDescent="0.2">
      <c r="A6189" s="62" t="s">
        <v>25</v>
      </c>
      <c r="B6189" s="62" t="s">
        <v>219</v>
      </c>
      <c r="C6189" s="63">
        <v>10</v>
      </c>
      <c r="D6189" s="64" t="s">
        <v>13379</v>
      </c>
      <c r="E6189" s="64" t="s">
        <v>5425</v>
      </c>
      <c r="F6189" s="65">
        <v>31191506</v>
      </c>
      <c r="G6189" s="64" t="s">
        <v>13633</v>
      </c>
      <c r="H6189" s="64">
        <v>4</v>
      </c>
      <c r="I6189" s="64">
        <v>7</v>
      </c>
      <c r="J6189" s="66">
        <v>4</v>
      </c>
      <c r="K6189" s="67">
        <v>309400</v>
      </c>
      <c r="L6189" s="68" t="s">
        <v>15</v>
      </c>
      <c r="M6189" s="68" t="s">
        <v>254</v>
      </c>
    </row>
    <row r="6190" spans="1:13" s="3" customFormat="1" ht="12.75" x14ac:dyDescent="0.2">
      <c r="A6190" s="62" t="s">
        <v>25</v>
      </c>
      <c r="B6190" s="62" t="s">
        <v>219</v>
      </c>
      <c r="C6190" s="63">
        <v>10</v>
      </c>
      <c r="D6190" s="62" t="s">
        <v>13379</v>
      </c>
      <c r="E6190" s="62" t="s">
        <v>5426</v>
      </c>
      <c r="F6190" s="69">
        <v>31191506</v>
      </c>
      <c r="G6190" s="62" t="s">
        <v>13633</v>
      </c>
      <c r="H6190" s="62">
        <v>4</v>
      </c>
      <c r="I6190" s="62">
        <v>7</v>
      </c>
      <c r="J6190" s="70">
        <v>3</v>
      </c>
      <c r="K6190" s="71">
        <v>245259</v>
      </c>
      <c r="L6190" s="72" t="s">
        <v>15</v>
      </c>
      <c r="M6190" s="72" t="s">
        <v>254</v>
      </c>
    </row>
    <row r="6191" spans="1:13" s="3" customFormat="1" ht="12.75" x14ac:dyDescent="0.2">
      <c r="A6191" s="62" t="s">
        <v>25</v>
      </c>
      <c r="B6191" s="62" t="s">
        <v>219</v>
      </c>
      <c r="C6191" s="63">
        <v>10</v>
      </c>
      <c r="D6191" s="64" t="s">
        <v>13379</v>
      </c>
      <c r="E6191" s="64" t="s">
        <v>5427</v>
      </c>
      <c r="F6191" s="65">
        <v>31191506</v>
      </c>
      <c r="G6191" s="64" t="s">
        <v>13633</v>
      </c>
      <c r="H6191" s="64">
        <v>4</v>
      </c>
      <c r="I6191" s="64">
        <v>7</v>
      </c>
      <c r="J6191" s="66">
        <v>2</v>
      </c>
      <c r="K6191" s="67">
        <v>217056</v>
      </c>
      <c r="L6191" s="68" t="s">
        <v>15</v>
      </c>
      <c r="M6191" s="68" t="s">
        <v>254</v>
      </c>
    </row>
    <row r="6192" spans="1:13" s="3" customFormat="1" ht="12.75" x14ac:dyDescent="0.2">
      <c r="A6192" s="62" t="s">
        <v>25</v>
      </c>
      <c r="B6192" s="62" t="s">
        <v>268</v>
      </c>
      <c r="C6192" s="63">
        <v>10</v>
      </c>
      <c r="D6192" s="62" t="s">
        <v>13385</v>
      </c>
      <c r="E6192" s="62" t="s">
        <v>5428</v>
      </c>
      <c r="F6192" s="69">
        <v>47131821</v>
      </c>
      <c r="G6192" s="62" t="s">
        <v>13633</v>
      </c>
      <c r="H6192" s="62">
        <v>4</v>
      </c>
      <c r="I6192" s="62">
        <v>7</v>
      </c>
      <c r="J6192" s="70">
        <v>15</v>
      </c>
      <c r="K6192" s="71">
        <v>321300</v>
      </c>
      <c r="L6192" s="72" t="s">
        <v>15</v>
      </c>
      <c r="M6192" s="72" t="s">
        <v>254</v>
      </c>
    </row>
    <row r="6193" spans="1:13" s="3" customFormat="1" ht="12.75" x14ac:dyDescent="0.2">
      <c r="A6193" s="62" t="s">
        <v>25</v>
      </c>
      <c r="B6193" s="62" t="s">
        <v>219</v>
      </c>
      <c r="C6193" s="63">
        <v>10</v>
      </c>
      <c r="D6193" s="64" t="s">
        <v>13379</v>
      </c>
      <c r="E6193" s="64" t="s">
        <v>5429</v>
      </c>
      <c r="F6193" s="65">
        <v>27112400</v>
      </c>
      <c r="G6193" s="64" t="s">
        <v>13633</v>
      </c>
      <c r="H6193" s="64">
        <v>4</v>
      </c>
      <c r="I6193" s="64">
        <v>7</v>
      </c>
      <c r="J6193" s="66">
        <v>50</v>
      </c>
      <c r="K6193" s="67">
        <v>208250</v>
      </c>
      <c r="L6193" s="68" t="s">
        <v>15</v>
      </c>
      <c r="M6193" s="68" t="s">
        <v>254</v>
      </c>
    </row>
    <row r="6194" spans="1:13" s="3" customFormat="1" ht="12.75" x14ac:dyDescent="0.2">
      <c r="A6194" s="62" t="s">
        <v>25</v>
      </c>
      <c r="B6194" s="62" t="s">
        <v>219</v>
      </c>
      <c r="C6194" s="63">
        <v>10</v>
      </c>
      <c r="D6194" s="62" t="s">
        <v>13379</v>
      </c>
      <c r="E6194" s="62" t="s">
        <v>5430</v>
      </c>
      <c r="F6194" s="69">
        <v>27112400</v>
      </c>
      <c r="G6194" s="62" t="s">
        <v>13633</v>
      </c>
      <c r="H6194" s="62">
        <v>4</v>
      </c>
      <c r="I6194" s="62">
        <v>7</v>
      </c>
      <c r="J6194" s="70">
        <v>50</v>
      </c>
      <c r="K6194" s="71">
        <v>208250</v>
      </c>
      <c r="L6194" s="72" t="s">
        <v>15</v>
      </c>
      <c r="M6194" s="72" t="s">
        <v>254</v>
      </c>
    </row>
    <row r="6195" spans="1:13" s="3" customFormat="1" ht="12.75" x14ac:dyDescent="0.2">
      <c r="A6195" s="62" t="s">
        <v>25</v>
      </c>
      <c r="B6195" s="62" t="s">
        <v>219</v>
      </c>
      <c r="C6195" s="63">
        <v>10</v>
      </c>
      <c r="D6195" s="64" t="s">
        <v>13379</v>
      </c>
      <c r="E6195" s="64" t="s">
        <v>5431</v>
      </c>
      <c r="F6195" s="65">
        <v>39121700</v>
      </c>
      <c r="G6195" s="64" t="s">
        <v>13633</v>
      </c>
      <c r="H6195" s="64">
        <v>4</v>
      </c>
      <c r="I6195" s="64">
        <v>7</v>
      </c>
      <c r="J6195" s="66">
        <v>100</v>
      </c>
      <c r="K6195" s="67">
        <v>1190000</v>
      </c>
      <c r="L6195" s="68" t="s">
        <v>15</v>
      </c>
      <c r="M6195" s="68" t="s">
        <v>254</v>
      </c>
    </row>
    <row r="6196" spans="1:13" s="3" customFormat="1" ht="12.75" x14ac:dyDescent="0.2">
      <c r="A6196" s="62" t="s">
        <v>25</v>
      </c>
      <c r="B6196" s="62" t="s">
        <v>219</v>
      </c>
      <c r="C6196" s="63">
        <v>10</v>
      </c>
      <c r="D6196" s="62" t="s">
        <v>13379</v>
      </c>
      <c r="E6196" s="62" t="s">
        <v>5432</v>
      </c>
      <c r="F6196" s="69">
        <v>39121700</v>
      </c>
      <c r="G6196" s="62" t="s">
        <v>13633</v>
      </c>
      <c r="H6196" s="62">
        <v>4</v>
      </c>
      <c r="I6196" s="62">
        <v>7</v>
      </c>
      <c r="J6196" s="70">
        <v>50</v>
      </c>
      <c r="K6196" s="71">
        <v>6842500</v>
      </c>
      <c r="L6196" s="72" t="s">
        <v>15</v>
      </c>
      <c r="M6196" s="72" t="s">
        <v>254</v>
      </c>
    </row>
    <row r="6197" spans="1:13" s="3" customFormat="1" ht="12.75" x14ac:dyDescent="0.2">
      <c r="A6197" s="62" t="s">
        <v>25</v>
      </c>
      <c r="B6197" s="62" t="s">
        <v>219</v>
      </c>
      <c r="C6197" s="63">
        <v>10</v>
      </c>
      <c r="D6197" s="64" t="s">
        <v>13379</v>
      </c>
      <c r="E6197" s="64" t="s">
        <v>5433</v>
      </c>
      <c r="F6197" s="65">
        <v>39121700</v>
      </c>
      <c r="G6197" s="64" t="s">
        <v>13633</v>
      </c>
      <c r="H6197" s="64">
        <v>4</v>
      </c>
      <c r="I6197" s="64">
        <v>7</v>
      </c>
      <c r="J6197" s="66">
        <v>45</v>
      </c>
      <c r="K6197" s="67">
        <v>899640</v>
      </c>
      <c r="L6197" s="68" t="s">
        <v>15</v>
      </c>
      <c r="M6197" s="68" t="s">
        <v>254</v>
      </c>
    </row>
    <row r="6198" spans="1:13" s="3" customFormat="1" ht="12.75" x14ac:dyDescent="0.2">
      <c r="A6198" s="62" t="s">
        <v>25</v>
      </c>
      <c r="B6198" s="62" t="s">
        <v>219</v>
      </c>
      <c r="C6198" s="63">
        <v>10</v>
      </c>
      <c r="D6198" s="62" t="s">
        <v>13379</v>
      </c>
      <c r="E6198" s="62" t="s">
        <v>5434</v>
      </c>
      <c r="F6198" s="69">
        <v>39121700</v>
      </c>
      <c r="G6198" s="62" t="s">
        <v>13633</v>
      </c>
      <c r="H6198" s="62">
        <v>4</v>
      </c>
      <c r="I6198" s="62">
        <v>7</v>
      </c>
      <c r="J6198" s="70">
        <v>45</v>
      </c>
      <c r="K6198" s="71">
        <v>1124550</v>
      </c>
      <c r="L6198" s="72" t="s">
        <v>15</v>
      </c>
      <c r="M6198" s="72" t="s">
        <v>254</v>
      </c>
    </row>
    <row r="6199" spans="1:13" s="3" customFormat="1" ht="12.75" x14ac:dyDescent="0.2">
      <c r="A6199" s="62" t="s">
        <v>25</v>
      </c>
      <c r="B6199" s="62" t="s">
        <v>219</v>
      </c>
      <c r="C6199" s="63">
        <v>10</v>
      </c>
      <c r="D6199" s="64" t="s">
        <v>13379</v>
      </c>
      <c r="E6199" s="64" t="s">
        <v>5435</v>
      </c>
      <c r="F6199" s="65">
        <v>39121700</v>
      </c>
      <c r="G6199" s="64" t="s">
        <v>13633</v>
      </c>
      <c r="H6199" s="64">
        <v>4</v>
      </c>
      <c r="I6199" s="64">
        <v>7</v>
      </c>
      <c r="J6199" s="66">
        <v>45</v>
      </c>
      <c r="K6199" s="67">
        <v>803250</v>
      </c>
      <c r="L6199" s="68" t="s">
        <v>15</v>
      </c>
      <c r="M6199" s="68" t="s">
        <v>254</v>
      </c>
    </row>
    <row r="6200" spans="1:13" s="3" customFormat="1" ht="12.75" x14ac:dyDescent="0.2">
      <c r="A6200" s="62" t="s">
        <v>25</v>
      </c>
      <c r="B6200" s="62" t="s">
        <v>219</v>
      </c>
      <c r="C6200" s="63">
        <v>10</v>
      </c>
      <c r="D6200" s="62" t="s">
        <v>13379</v>
      </c>
      <c r="E6200" s="62" t="s">
        <v>5436</v>
      </c>
      <c r="F6200" s="69">
        <v>39121700</v>
      </c>
      <c r="G6200" s="62" t="s">
        <v>13633</v>
      </c>
      <c r="H6200" s="62">
        <v>4</v>
      </c>
      <c r="I6200" s="62">
        <v>7</v>
      </c>
      <c r="J6200" s="70">
        <v>50</v>
      </c>
      <c r="K6200" s="71">
        <v>892500</v>
      </c>
      <c r="L6200" s="72" t="s">
        <v>15</v>
      </c>
      <c r="M6200" s="72" t="s">
        <v>254</v>
      </c>
    </row>
    <row r="6201" spans="1:13" s="3" customFormat="1" ht="12.75" x14ac:dyDescent="0.2">
      <c r="A6201" s="62" t="s">
        <v>25</v>
      </c>
      <c r="B6201" s="62" t="s">
        <v>219</v>
      </c>
      <c r="C6201" s="63">
        <v>10</v>
      </c>
      <c r="D6201" s="64" t="s">
        <v>13379</v>
      </c>
      <c r="E6201" s="64" t="s">
        <v>5437</v>
      </c>
      <c r="F6201" s="65">
        <v>39121700</v>
      </c>
      <c r="G6201" s="64" t="s">
        <v>13633</v>
      </c>
      <c r="H6201" s="64">
        <v>4</v>
      </c>
      <c r="I6201" s="64">
        <v>7</v>
      </c>
      <c r="J6201" s="66">
        <v>50</v>
      </c>
      <c r="K6201" s="67">
        <v>892500</v>
      </c>
      <c r="L6201" s="68" t="s">
        <v>15</v>
      </c>
      <c r="M6201" s="68" t="s">
        <v>254</v>
      </c>
    </row>
    <row r="6202" spans="1:13" s="3" customFormat="1" ht="12.75" x14ac:dyDescent="0.2">
      <c r="A6202" s="62" t="s">
        <v>25</v>
      </c>
      <c r="B6202" s="62" t="s">
        <v>219</v>
      </c>
      <c r="C6202" s="63">
        <v>10</v>
      </c>
      <c r="D6202" s="62" t="s">
        <v>13379</v>
      </c>
      <c r="E6202" s="62" t="s">
        <v>5437</v>
      </c>
      <c r="F6202" s="69">
        <v>39121700</v>
      </c>
      <c r="G6202" s="62" t="s">
        <v>13633</v>
      </c>
      <c r="H6202" s="62">
        <v>4</v>
      </c>
      <c r="I6202" s="62">
        <v>7</v>
      </c>
      <c r="J6202" s="70">
        <v>50</v>
      </c>
      <c r="K6202" s="71">
        <v>892500</v>
      </c>
      <c r="L6202" s="72" t="s">
        <v>15</v>
      </c>
      <c r="M6202" s="72" t="s">
        <v>254</v>
      </c>
    </row>
    <row r="6203" spans="1:13" s="3" customFormat="1" ht="12.75" x14ac:dyDescent="0.2">
      <c r="A6203" s="62" t="s">
        <v>25</v>
      </c>
      <c r="B6203" s="62" t="s">
        <v>219</v>
      </c>
      <c r="C6203" s="63">
        <v>10</v>
      </c>
      <c r="D6203" s="64" t="s">
        <v>13379</v>
      </c>
      <c r="E6203" s="64" t="s">
        <v>5438</v>
      </c>
      <c r="F6203" s="65">
        <v>39121700</v>
      </c>
      <c r="G6203" s="64" t="s">
        <v>13633</v>
      </c>
      <c r="H6203" s="64">
        <v>4</v>
      </c>
      <c r="I6203" s="64">
        <v>7</v>
      </c>
      <c r="J6203" s="66">
        <v>50</v>
      </c>
      <c r="K6203" s="67">
        <v>892500</v>
      </c>
      <c r="L6203" s="68" t="s">
        <v>15</v>
      </c>
      <c r="M6203" s="68" t="s">
        <v>254</v>
      </c>
    </row>
    <row r="6204" spans="1:13" s="3" customFormat="1" ht="12.75" x14ac:dyDescent="0.2">
      <c r="A6204" s="62" t="s">
        <v>25</v>
      </c>
      <c r="B6204" s="62" t="s">
        <v>219</v>
      </c>
      <c r="C6204" s="63">
        <v>10</v>
      </c>
      <c r="D6204" s="62" t="s">
        <v>13379</v>
      </c>
      <c r="E6204" s="62" t="s">
        <v>5439</v>
      </c>
      <c r="F6204" s="69">
        <v>39121700</v>
      </c>
      <c r="G6204" s="62" t="s">
        <v>13633</v>
      </c>
      <c r="H6204" s="62">
        <v>4</v>
      </c>
      <c r="I6204" s="62">
        <v>7</v>
      </c>
      <c r="J6204" s="70">
        <v>60</v>
      </c>
      <c r="K6204" s="71">
        <v>1071000</v>
      </c>
      <c r="L6204" s="72" t="s">
        <v>15</v>
      </c>
      <c r="M6204" s="72" t="s">
        <v>254</v>
      </c>
    </row>
    <row r="6205" spans="1:13" s="3" customFormat="1" ht="12.75" x14ac:dyDescent="0.2">
      <c r="A6205" s="62" t="s">
        <v>25</v>
      </c>
      <c r="B6205" s="62" t="s">
        <v>219</v>
      </c>
      <c r="C6205" s="63">
        <v>10</v>
      </c>
      <c r="D6205" s="64" t="s">
        <v>13379</v>
      </c>
      <c r="E6205" s="64" t="s">
        <v>5440</v>
      </c>
      <c r="F6205" s="65">
        <v>39121700</v>
      </c>
      <c r="G6205" s="64" t="s">
        <v>13633</v>
      </c>
      <c r="H6205" s="64">
        <v>4</v>
      </c>
      <c r="I6205" s="64">
        <v>7</v>
      </c>
      <c r="J6205" s="66">
        <v>45</v>
      </c>
      <c r="K6205" s="67">
        <v>803250</v>
      </c>
      <c r="L6205" s="68" t="s">
        <v>15</v>
      </c>
      <c r="M6205" s="68" t="s">
        <v>254</v>
      </c>
    </row>
    <row r="6206" spans="1:13" s="3" customFormat="1" ht="12.75" x14ac:dyDescent="0.2">
      <c r="A6206" s="62" t="s">
        <v>25</v>
      </c>
      <c r="B6206" s="62" t="s">
        <v>219</v>
      </c>
      <c r="C6206" s="63">
        <v>10</v>
      </c>
      <c r="D6206" s="62" t="s">
        <v>13379</v>
      </c>
      <c r="E6206" s="62" t="s">
        <v>5441</v>
      </c>
      <c r="F6206" s="69">
        <v>39121700</v>
      </c>
      <c r="G6206" s="62" t="s">
        <v>13633</v>
      </c>
      <c r="H6206" s="62">
        <v>4</v>
      </c>
      <c r="I6206" s="62">
        <v>7</v>
      </c>
      <c r="J6206" s="70">
        <v>30</v>
      </c>
      <c r="K6206" s="71">
        <v>2320500</v>
      </c>
      <c r="L6206" s="72" t="s">
        <v>15</v>
      </c>
      <c r="M6206" s="72" t="s">
        <v>254</v>
      </c>
    </row>
    <row r="6207" spans="1:13" s="3" customFormat="1" ht="12.75" x14ac:dyDescent="0.2">
      <c r="A6207" s="62" t="s">
        <v>25</v>
      </c>
      <c r="B6207" s="62" t="s">
        <v>219</v>
      </c>
      <c r="C6207" s="63">
        <v>10</v>
      </c>
      <c r="D6207" s="64" t="s">
        <v>13379</v>
      </c>
      <c r="E6207" s="64" t="s">
        <v>5442</v>
      </c>
      <c r="F6207" s="65">
        <v>39121700</v>
      </c>
      <c r="G6207" s="64" t="s">
        <v>13633</v>
      </c>
      <c r="H6207" s="64">
        <v>4</v>
      </c>
      <c r="I6207" s="64">
        <v>7</v>
      </c>
      <c r="J6207" s="66">
        <v>50</v>
      </c>
      <c r="K6207" s="67">
        <v>3867500</v>
      </c>
      <c r="L6207" s="68" t="s">
        <v>15</v>
      </c>
      <c r="M6207" s="68" t="s">
        <v>254</v>
      </c>
    </row>
    <row r="6208" spans="1:13" s="3" customFormat="1" ht="12.75" x14ac:dyDescent="0.2">
      <c r="A6208" s="62" t="s">
        <v>25</v>
      </c>
      <c r="B6208" s="62" t="s">
        <v>468</v>
      </c>
      <c r="C6208" s="63">
        <v>10</v>
      </c>
      <c r="D6208" s="62" t="s">
        <v>13433</v>
      </c>
      <c r="E6208" s="62" t="s">
        <v>5443</v>
      </c>
      <c r="F6208" s="69">
        <v>23101502</v>
      </c>
      <c r="G6208" s="62" t="s">
        <v>13633</v>
      </c>
      <c r="H6208" s="62">
        <v>4</v>
      </c>
      <c r="I6208" s="62">
        <v>7</v>
      </c>
      <c r="J6208" s="70">
        <v>1</v>
      </c>
      <c r="K6208" s="71">
        <v>2478651</v>
      </c>
      <c r="L6208" s="72" t="s">
        <v>15</v>
      </c>
      <c r="M6208" s="72" t="s">
        <v>254</v>
      </c>
    </row>
    <row r="6209" spans="1:13" s="3" customFormat="1" ht="12.75" x14ac:dyDescent="0.2">
      <c r="A6209" s="62" t="s">
        <v>25</v>
      </c>
      <c r="B6209" s="62" t="s">
        <v>439</v>
      </c>
      <c r="C6209" s="63">
        <v>10</v>
      </c>
      <c r="D6209" s="64" t="s">
        <v>13396</v>
      </c>
      <c r="E6209" s="64" t="s">
        <v>5444</v>
      </c>
      <c r="F6209" s="65">
        <v>11151512</v>
      </c>
      <c r="G6209" s="64" t="s">
        <v>13633</v>
      </c>
      <c r="H6209" s="64">
        <v>4</v>
      </c>
      <c r="I6209" s="64">
        <v>7</v>
      </c>
      <c r="J6209" s="66">
        <v>30</v>
      </c>
      <c r="K6209" s="67">
        <v>1606500</v>
      </c>
      <c r="L6209" s="68" t="s">
        <v>15</v>
      </c>
      <c r="M6209" s="68" t="s">
        <v>254</v>
      </c>
    </row>
    <row r="6210" spans="1:13" s="3" customFormat="1" ht="12.75" x14ac:dyDescent="0.2">
      <c r="A6210" s="62" t="s">
        <v>25</v>
      </c>
      <c r="B6210" s="62" t="s">
        <v>431</v>
      </c>
      <c r="C6210" s="63">
        <v>10</v>
      </c>
      <c r="D6210" s="62" t="s">
        <v>13375</v>
      </c>
      <c r="E6210" s="62" t="s">
        <v>5445</v>
      </c>
      <c r="F6210" s="69">
        <v>31211803</v>
      </c>
      <c r="G6210" s="62" t="s">
        <v>13633</v>
      </c>
      <c r="H6210" s="62">
        <v>4</v>
      </c>
      <c r="I6210" s="62">
        <v>7</v>
      </c>
      <c r="J6210" s="70">
        <v>6</v>
      </c>
      <c r="K6210" s="71">
        <v>6997200</v>
      </c>
      <c r="L6210" s="72" t="s">
        <v>15</v>
      </c>
      <c r="M6210" s="72" t="s">
        <v>254</v>
      </c>
    </row>
    <row r="6211" spans="1:13" s="3" customFormat="1" ht="12.75" x14ac:dyDescent="0.2">
      <c r="A6211" s="62" t="s">
        <v>25</v>
      </c>
      <c r="B6211" s="62" t="s">
        <v>221</v>
      </c>
      <c r="C6211" s="63">
        <v>10</v>
      </c>
      <c r="D6211" s="64" t="s">
        <v>13382</v>
      </c>
      <c r="E6211" s="64" t="s">
        <v>5446</v>
      </c>
      <c r="F6211" s="65">
        <v>12191500</v>
      </c>
      <c r="G6211" s="64" t="s">
        <v>13633</v>
      </c>
      <c r="H6211" s="64">
        <v>4</v>
      </c>
      <c r="I6211" s="64">
        <v>7</v>
      </c>
      <c r="J6211" s="66">
        <v>1</v>
      </c>
      <c r="K6211" s="67">
        <v>1400000</v>
      </c>
      <c r="L6211" s="68" t="s">
        <v>15</v>
      </c>
      <c r="M6211" s="68" t="s">
        <v>254</v>
      </c>
    </row>
    <row r="6212" spans="1:13" s="3" customFormat="1" ht="12.75" x14ac:dyDescent="0.2">
      <c r="A6212" s="62" t="s">
        <v>25</v>
      </c>
      <c r="B6212" s="62" t="s">
        <v>221</v>
      </c>
      <c r="C6212" s="63">
        <v>10</v>
      </c>
      <c r="D6212" s="62" t="s">
        <v>13382</v>
      </c>
      <c r="E6212" s="62" t="s">
        <v>5447</v>
      </c>
      <c r="F6212" s="69">
        <v>12191500</v>
      </c>
      <c r="G6212" s="62" t="s">
        <v>13633</v>
      </c>
      <c r="H6212" s="62">
        <v>4</v>
      </c>
      <c r="I6212" s="62">
        <v>7</v>
      </c>
      <c r="J6212" s="70">
        <v>1</v>
      </c>
      <c r="K6212" s="71">
        <v>1400000</v>
      </c>
      <c r="L6212" s="72" t="s">
        <v>15</v>
      </c>
      <c r="M6212" s="72" t="s">
        <v>254</v>
      </c>
    </row>
    <row r="6213" spans="1:13" s="3" customFormat="1" ht="12.75" x14ac:dyDescent="0.2">
      <c r="A6213" s="62" t="s">
        <v>25</v>
      </c>
      <c r="B6213" s="62" t="s">
        <v>219</v>
      </c>
      <c r="C6213" s="63">
        <v>10</v>
      </c>
      <c r="D6213" s="64" t="s">
        <v>13379</v>
      </c>
      <c r="E6213" s="64" t="s">
        <v>5448</v>
      </c>
      <c r="F6213" s="65">
        <v>39121700</v>
      </c>
      <c r="G6213" s="64" t="s">
        <v>13633</v>
      </c>
      <c r="H6213" s="64">
        <v>4</v>
      </c>
      <c r="I6213" s="64">
        <v>7</v>
      </c>
      <c r="J6213" s="66">
        <v>50</v>
      </c>
      <c r="K6213" s="67">
        <v>89250</v>
      </c>
      <c r="L6213" s="68" t="s">
        <v>15</v>
      </c>
      <c r="M6213" s="68" t="s">
        <v>254</v>
      </c>
    </row>
    <row r="6214" spans="1:13" s="3" customFormat="1" ht="12.75" x14ac:dyDescent="0.2">
      <c r="A6214" s="62" t="s">
        <v>25</v>
      </c>
      <c r="B6214" s="62" t="s">
        <v>219</v>
      </c>
      <c r="C6214" s="63">
        <v>10</v>
      </c>
      <c r="D6214" s="62" t="s">
        <v>13379</v>
      </c>
      <c r="E6214" s="62" t="s">
        <v>5449</v>
      </c>
      <c r="F6214" s="69">
        <v>39121700</v>
      </c>
      <c r="G6214" s="62" t="s">
        <v>13633</v>
      </c>
      <c r="H6214" s="62">
        <v>4</v>
      </c>
      <c r="I6214" s="62">
        <v>7</v>
      </c>
      <c r="J6214" s="70">
        <v>50</v>
      </c>
      <c r="K6214" s="71">
        <v>89250</v>
      </c>
      <c r="L6214" s="72" t="s">
        <v>15</v>
      </c>
      <c r="M6214" s="72" t="s">
        <v>254</v>
      </c>
    </row>
    <row r="6215" spans="1:13" s="3" customFormat="1" ht="12.75" x14ac:dyDescent="0.2">
      <c r="A6215" s="62" t="s">
        <v>25</v>
      </c>
      <c r="B6215" s="62" t="s">
        <v>219</v>
      </c>
      <c r="C6215" s="63">
        <v>10</v>
      </c>
      <c r="D6215" s="64" t="s">
        <v>13379</v>
      </c>
      <c r="E6215" s="64" t="s">
        <v>5450</v>
      </c>
      <c r="F6215" s="65">
        <v>39121700</v>
      </c>
      <c r="G6215" s="64" t="s">
        <v>13633</v>
      </c>
      <c r="H6215" s="64">
        <v>4</v>
      </c>
      <c r="I6215" s="64">
        <v>7</v>
      </c>
      <c r="J6215" s="66">
        <v>50</v>
      </c>
      <c r="K6215" s="67">
        <v>89250</v>
      </c>
      <c r="L6215" s="68" t="s">
        <v>15</v>
      </c>
      <c r="M6215" s="68" t="s">
        <v>254</v>
      </c>
    </row>
    <row r="6216" spans="1:13" s="3" customFormat="1" ht="12.75" x14ac:dyDescent="0.2">
      <c r="A6216" s="62" t="s">
        <v>25</v>
      </c>
      <c r="B6216" s="62" t="s">
        <v>219</v>
      </c>
      <c r="C6216" s="63">
        <v>10</v>
      </c>
      <c r="D6216" s="62" t="s">
        <v>13379</v>
      </c>
      <c r="E6216" s="62" t="s">
        <v>5451</v>
      </c>
      <c r="F6216" s="69">
        <v>39121700</v>
      </c>
      <c r="G6216" s="62" t="s">
        <v>13633</v>
      </c>
      <c r="H6216" s="62">
        <v>4</v>
      </c>
      <c r="I6216" s="62">
        <v>7</v>
      </c>
      <c r="J6216" s="70">
        <v>150</v>
      </c>
      <c r="K6216" s="71">
        <v>267750</v>
      </c>
      <c r="L6216" s="72" t="s">
        <v>15</v>
      </c>
      <c r="M6216" s="72" t="s">
        <v>254</v>
      </c>
    </row>
    <row r="6217" spans="1:13" s="3" customFormat="1" ht="12.75" x14ac:dyDescent="0.2">
      <c r="A6217" s="62" t="s">
        <v>25</v>
      </c>
      <c r="B6217" s="62" t="s">
        <v>219</v>
      </c>
      <c r="C6217" s="63">
        <v>10</v>
      </c>
      <c r="D6217" s="64" t="s">
        <v>13379</v>
      </c>
      <c r="E6217" s="64" t="s">
        <v>5452</v>
      </c>
      <c r="F6217" s="65">
        <v>39121700</v>
      </c>
      <c r="G6217" s="64" t="s">
        <v>13633</v>
      </c>
      <c r="H6217" s="64">
        <v>4</v>
      </c>
      <c r="I6217" s="64">
        <v>7</v>
      </c>
      <c r="J6217" s="66">
        <v>100</v>
      </c>
      <c r="K6217" s="67">
        <v>142800</v>
      </c>
      <c r="L6217" s="68" t="s">
        <v>15</v>
      </c>
      <c r="M6217" s="68" t="s">
        <v>254</v>
      </c>
    </row>
    <row r="6218" spans="1:13" s="3" customFormat="1" ht="12.75" x14ac:dyDescent="0.2">
      <c r="A6218" s="62" t="s">
        <v>25</v>
      </c>
      <c r="B6218" s="62" t="s">
        <v>219</v>
      </c>
      <c r="C6218" s="63">
        <v>10</v>
      </c>
      <c r="D6218" s="62" t="s">
        <v>13379</v>
      </c>
      <c r="E6218" s="62" t="s">
        <v>5453</v>
      </c>
      <c r="F6218" s="69">
        <v>39121700</v>
      </c>
      <c r="G6218" s="62" t="s">
        <v>13633</v>
      </c>
      <c r="H6218" s="62">
        <v>4</v>
      </c>
      <c r="I6218" s="62">
        <v>7</v>
      </c>
      <c r="J6218" s="70">
        <v>100</v>
      </c>
      <c r="K6218" s="71">
        <v>178500</v>
      </c>
      <c r="L6218" s="72" t="s">
        <v>15</v>
      </c>
      <c r="M6218" s="72" t="s">
        <v>254</v>
      </c>
    </row>
    <row r="6219" spans="1:13" s="3" customFormat="1" ht="12.75" x14ac:dyDescent="0.2">
      <c r="A6219" s="62" t="s">
        <v>25</v>
      </c>
      <c r="B6219" s="62" t="s">
        <v>219</v>
      </c>
      <c r="C6219" s="63">
        <v>10</v>
      </c>
      <c r="D6219" s="64" t="s">
        <v>13379</v>
      </c>
      <c r="E6219" s="64" t="s">
        <v>5454</v>
      </c>
      <c r="F6219" s="65">
        <v>39121700</v>
      </c>
      <c r="G6219" s="64" t="s">
        <v>13633</v>
      </c>
      <c r="H6219" s="64">
        <v>4</v>
      </c>
      <c r="I6219" s="64">
        <v>7</v>
      </c>
      <c r="J6219" s="66">
        <v>100</v>
      </c>
      <c r="K6219" s="67">
        <v>178500</v>
      </c>
      <c r="L6219" s="68" t="s">
        <v>15</v>
      </c>
      <c r="M6219" s="68" t="s">
        <v>254</v>
      </c>
    </row>
    <row r="6220" spans="1:13" s="3" customFormat="1" ht="12.75" x14ac:dyDescent="0.2">
      <c r="A6220" s="62" t="s">
        <v>25</v>
      </c>
      <c r="B6220" s="62" t="s">
        <v>219</v>
      </c>
      <c r="C6220" s="63">
        <v>10</v>
      </c>
      <c r="D6220" s="62" t="s">
        <v>13379</v>
      </c>
      <c r="E6220" s="62" t="s">
        <v>5455</v>
      </c>
      <c r="F6220" s="69">
        <v>39121700</v>
      </c>
      <c r="G6220" s="62" t="s">
        <v>13633</v>
      </c>
      <c r="H6220" s="62">
        <v>4</v>
      </c>
      <c r="I6220" s="62">
        <v>7</v>
      </c>
      <c r="J6220" s="70">
        <v>30</v>
      </c>
      <c r="K6220" s="71">
        <v>53550</v>
      </c>
      <c r="L6220" s="72" t="s">
        <v>15</v>
      </c>
      <c r="M6220" s="72" t="s">
        <v>254</v>
      </c>
    </row>
    <row r="6221" spans="1:13" s="3" customFormat="1" ht="12.75" x14ac:dyDescent="0.2">
      <c r="A6221" s="62" t="s">
        <v>25</v>
      </c>
      <c r="B6221" s="62" t="s">
        <v>219</v>
      </c>
      <c r="C6221" s="63">
        <v>10</v>
      </c>
      <c r="D6221" s="64" t="s">
        <v>13379</v>
      </c>
      <c r="E6221" s="64" t="s">
        <v>5456</v>
      </c>
      <c r="F6221" s="65">
        <v>39121700</v>
      </c>
      <c r="G6221" s="64" t="s">
        <v>13633</v>
      </c>
      <c r="H6221" s="64">
        <v>4</v>
      </c>
      <c r="I6221" s="64">
        <v>7</v>
      </c>
      <c r="J6221" s="66">
        <v>30</v>
      </c>
      <c r="K6221" s="67">
        <v>53550</v>
      </c>
      <c r="L6221" s="68" t="s">
        <v>15</v>
      </c>
      <c r="M6221" s="68" t="s">
        <v>254</v>
      </c>
    </row>
    <row r="6222" spans="1:13" s="3" customFormat="1" ht="12.75" x14ac:dyDescent="0.2">
      <c r="A6222" s="62" t="s">
        <v>25</v>
      </c>
      <c r="B6222" s="62" t="s">
        <v>219</v>
      </c>
      <c r="C6222" s="63">
        <v>10</v>
      </c>
      <c r="D6222" s="62" t="s">
        <v>13379</v>
      </c>
      <c r="E6222" s="62" t="s">
        <v>5457</v>
      </c>
      <c r="F6222" s="69">
        <v>39121700</v>
      </c>
      <c r="G6222" s="62" t="s">
        <v>13633</v>
      </c>
      <c r="H6222" s="62">
        <v>4</v>
      </c>
      <c r="I6222" s="62">
        <v>7</v>
      </c>
      <c r="J6222" s="70">
        <v>100</v>
      </c>
      <c r="K6222" s="71">
        <v>178500</v>
      </c>
      <c r="L6222" s="72" t="s">
        <v>15</v>
      </c>
      <c r="M6222" s="72" t="s">
        <v>254</v>
      </c>
    </row>
    <row r="6223" spans="1:13" s="3" customFormat="1" ht="12.75" x14ac:dyDescent="0.2">
      <c r="A6223" s="62" t="s">
        <v>25</v>
      </c>
      <c r="B6223" s="62" t="s">
        <v>219</v>
      </c>
      <c r="C6223" s="63">
        <v>10</v>
      </c>
      <c r="D6223" s="64" t="s">
        <v>13379</v>
      </c>
      <c r="E6223" s="64" t="s">
        <v>5458</v>
      </c>
      <c r="F6223" s="65">
        <v>39121700</v>
      </c>
      <c r="G6223" s="64" t="s">
        <v>13633</v>
      </c>
      <c r="H6223" s="64">
        <v>4</v>
      </c>
      <c r="I6223" s="64">
        <v>7</v>
      </c>
      <c r="J6223" s="66">
        <v>10</v>
      </c>
      <c r="K6223" s="67">
        <v>21420</v>
      </c>
      <c r="L6223" s="68" t="s">
        <v>15</v>
      </c>
      <c r="M6223" s="68" t="s">
        <v>254</v>
      </c>
    </row>
    <row r="6224" spans="1:13" s="3" customFormat="1" ht="12.75" x14ac:dyDescent="0.2">
      <c r="A6224" s="62" t="s">
        <v>25</v>
      </c>
      <c r="B6224" s="62" t="s">
        <v>219</v>
      </c>
      <c r="C6224" s="63">
        <v>10</v>
      </c>
      <c r="D6224" s="62" t="s">
        <v>13379</v>
      </c>
      <c r="E6224" s="62" t="s">
        <v>5459</v>
      </c>
      <c r="F6224" s="69">
        <v>39121700</v>
      </c>
      <c r="G6224" s="62" t="s">
        <v>13633</v>
      </c>
      <c r="H6224" s="62">
        <v>4</v>
      </c>
      <c r="I6224" s="62">
        <v>7</v>
      </c>
      <c r="J6224" s="70">
        <v>10</v>
      </c>
      <c r="K6224" s="71">
        <v>29750</v>
      </c>
      <c r="L6224" s="72" t="s">
        <v>15</v>
      </c>
      <c r="M6224" s="72" t="s">
        <v>254</v>
      </c>
    </row>
    <row r="6225" spans="1:13" s="3" customFormat="1" ht="12.75" x14ac:dyDescent="0.2">
      <c r="A6225" s="62" t="s">
        <v>25</v>
      </c>
      <c r="B6225" s="62" t="s">
        <v>219</v>
      </c>
      <c r="C6225" s="63">
        <v>10</v>
      </c>
      <c r="D6225" s="64" t="s">
        <v>13379</v>
      </c>
      <c r="E6225" s="64" t="s">
        <v>5460</v>
      </c>
      <c r="F6225" s="65">
        <v>39121700</v>
      </c>
      <c r="G6225" s="64" t="s">
        <v>13633</v>
      </c>
      <c r="H6225" s="64">
        <v>4</v>
      </c>
      <c r="I6225" s="64">
        <v>7</v>
      </c>
      <c r="J6225" s="66">
        <v>100</v>
      </c>
      <c r="K6225" s="67">
        <v>214200</v>
      </c>
      <c r="L6225" s="68" t="s">
        <v>15</v>
      </c>
      <c r="M6225" s="68" t="s">
        <v>254</v>
      </c>
    </row>
    <row r="6226" spans="1:13" s="3" customFormat="1" ht="12.75" x14ac:dyDescent="0.2">
      <c r="A6226" s="62" t="s">
        <v>25</v>
      </c>
      <c r="B6226" s="62" t="s">
        <v>219</v>
      </c>
      <c r="C6226" s="63">
        <v>10</v>
      </c>
      <c r="D6226" s="62" t="s">
        <v>13379</v>
      </c>
      <c r="E6226" s="62" t="s">
        <v>5461</v>
      </c>
      <c r="F6226" s="69">
        <v>27111704</v>
      </c>
      <c r="G6226" s="62" t="s">
        <v>13633</v>
      </c>
      <c r="H6226" s="62">
        <v>4</v>
      </c>
      <c r="I6226" s="62">
        <v>7</v>
      </c>
      <c r="J6226" s="70">
        <v>40</v>
      </c>
      <c r="K6226" s="71">
        <v>1666000</v>
      </c>
      <c r="L6226" s="72" t="s">
        <v>15</v>
      </c>
      <c r="M6226" s="72" t="s">
        <v>254</v>
      </c>
    </row>
    <row r="6227" spans="1:13" s="3" customFormat="1" ht="12.75" x14ac:dyDescent="0.2">
      <c r="A6227" s="62" t="s">
        <v>25</v>
      </c>
      <c r="B6227" s="62" t="s">
        <v>219</v>
      </c>
      <c r="C6227" s="63">
        <v>10</v>
      </c>
      <c r="D6227" s="64" t="s">
        <v>13379</v>
      </c>
      <c r="E6227" s="64" t="s">
        <v>5462</v>
      </c>
      <c r="F6227" s="65">
        <v>27111704</v>
      </c>
      <c r="G6227" s="64" t="s">
        <v>13633</v>
      </c>
      <c r="H6227" s="64">
        <v>4</v>
      </c>
      <c r="I6227" s="64">
        <v>7</v>
      </c>
      <c r="J6227" s="66">
        <v>20</v>
      </c>
      <c r="K6227" s="67">
        <v>3332000</v>
      </c>
      <c r="L6227" s="68" t="s">
        <v>15</v>
      </c>
      <c r="M6227" s="68" t="s">
        <v>254</v>
      </c>
    </row>
    <row r="6228" spans="1:13" s="3" customFormat="1" ht="12.75" x14ac:dyDescent="0.2">
      <c r="A6228" s="62" t="s">
        <v>25</v>
      </c>
      <c r="B6228" s="62" t="s">
        <v>219</v>
      </c>
      <c r="C6228" s="63">
        <v>10</v>
      </c>
      <c r="D6228" s="62" t="s">
        <v>13379</v>
      </c>
      <c r="E6228" s="62" t="s">
        <v>5463</v>
      </c>
      <c r="F6228" s="69">
        <v>27111704</v>
      </c>
      <c r="G6228" s="62" t="s">
        <v>13633</v>
      </c>
      <c r="H6228" s="62">
        <v>4</v>
      </c>
      <c r="I6228" s="62">
        <v>7</v>
      </c>
      <c r="J6228" s="70">
        <v>20</v>
      </c>
      <c r="K6228" s="71">
        <v>3332000</v>
      </c>
      <c r="L6228" s="72" t="s">
        <v>15</v>
      </c>
      <c r="M6228" s="72" t="s">
        <v>254</v>
      </c>
    </row>
    <row r="6229" spans="1:13" s="3" customFormat="1" ht="12.75" x14ac:dyDescent="0.2">
      <c r="A6229" s="62" t="s">
        <v>25</v>
      </c>
      <c r="B6229" s="62" t="s">
        <v>219</v>
      </c>
      <c r="C6229" s="63">
        <v>10</v>
      </c>
      <c r="D6229" s="64" t="s">
        <v>13379</v>
      </c>
      <c r="E6229" s="64" t="s">
        <v>5464</v>
      </c>
      <c r="F6229" s="65">
        <v>27111704</v>
      </c>
      <c r="G6229" s="64" t="s">
        <v>13633</v>
      </c>
      <c r="H6229" s="64">
        <v>4</v>
      </c>
      <c r="I6229" s="64">
        <v>7</v>
      </c>
      <c r="J6229" s="66">
        <v>30</v>
      </c>
      <c r="K6229" s="67">
        <v>339150</v>
      </c>
      <c r="L6229" s="68" t="s">
        <v>15</v>
      </c>
      <c r="M6229" s="68" t="s">
        <v>254</v>
      </c>
    </row>
    <row r="6230" spans="1:13" s="3" customFormat="1" ht="12.75" x14ac:dyDescent="0.2">
      <c r="A6230" s="62" t="s">
        <v>25</v>
      </c>
      <c r="B6230" s="62" t="s">
        <v>219</v>
      </c>
      <c r="C6230" s="63">
        <v>10</v>
      </c>
      <c r="D6230" s="62" t="s">
        <v>13379</v>
      </c>
      <c r="E6230" s="62" t="s">
        <v>5465</v>
      </c>
      <c r="F6230" s="69">
        <v>31161700</v>
      </c>
      <c r="G6230" s="62" t="s">
        <v>13633</v>
      </c>
      <c r="H6230" s="62">
        <v>4</v>
      </c>
      <c r="I6230" s="62">
        <v>7</v>
      </c>
      <c r="J6230" s="70">
        <v>10</v>
      </c>
      <c r="K6230" s="71">
        <v>342720</v>
      </c>
      <c r="L6230" s="72" t="s">
        <v>15</v>
      </c>
      <c r="M6230" s="72" t="s">
        <v>254</v>
      </c>
    </row>
    <row r="6231" spans="1:13" s="3" customFormat="1" ht="12.75" x14ac:dyDescent="0.2">
      <c r="A6231" s="62" t="s">
        <v>25</v>
      </c>
      <c r="B6231" s="62" t="s">
        <v>219</v>
      </c>
      <c r="C6231" s="63">
        <v>10</v>
      </c>
      <c r="D6231" s="64" t="s">
        <v>13379</v>
      </c>
      <c r="E6231" s="64" t="s">
        <v>5466</v>
      </c>
      <c r="F6231" s="65">
        <v>31161700</v>
      </c>
      <c r="G6231" s="64" t="s">
        <v>13633</v>
      </c>
      <c r="H6231" s="64">
        <v>4</v>
      </c>
      <c r="I6231" s="64">
        <v>7</v>
      </c>
      <c r="J6231" s="66">
        <v>10</v>
      </c>
      <c r="K6231" s="67">
        <v>342720</v>
      </c>
      <c r="L6231" s="68" t="s">
        <v>15</v>
      </c>
      <c r="M6231" s="68" t="s">
        <v>254</v>
      </c>
    </row>
    <row r="6232" spans="1:13" s="3" customFormat="1" ht="12.75" x14ac:dyDescent="0.2">
      <c r="A6232" s="62" t="s">
        <v>25</v>
      </c>
      <c r="B6232" s="62" t="s">
        <v>219</v>
      </c>
      <c r="C6232" s="63">
        <v>10</v>
      </c>
      <c r="D6232" s="62" t="s">
        <v>13379</v>
      </c>
      <c r="E6232" s="62" t="s">
        <v>5467</v>
      </c>
      <c r="F6232" s="69">
        <v>31161700</v>
      </c>
      <c r="G6232" s="62" t="s">
        <v>13633</v>
      </c>
      <c r="H6232" s="62">
        <v>4</v>
      </c>
      <c r="I6232" s="62">
        <v>7</v>
      </c>
      <c r="J6232" s="70">
        <v>10</v>
      </c>
      <c r="K6232" s="71">
        <v>342720</v>
      </c>
      <c r="L6232" s="72" t="s">
        <v>15</v>
      </c>
      <c r="M6232" s="72" t="s">
        <v>254</v>
      </c>
    </row>
    <row r="6233" spans="1:13" s="3" customFormat="1" ht="12.75" x14ac:dyDescent="0.2">
      <c r="A6233" s="62" t="s">
        <v>25</v>
      </c>
      <c r="B6233" s="62" t="s">
        <v>219</v>
      </c>
      <c r="C6233" s="63">
        <v>10</v>
      </c>
      <c r="D6233" s="64" t="s">
        <v>13379</v>
      </c>
      <c r="E6233" s="64" t="s">
        <v>5467</v>
      </c>
      <c r="F6233" s="65">
        <v>31161700</v>
      </c>
      <c r="G6233" s="64" t="s">
        <v>13633</v>
      </c>
      <c r="H6233" s="64">
        <v>4</v>
      </c>
      <c r="I6233" s="64">
        <v>7</v>
      </c>
      <c r="J6233" s="66">
        <v>10</v>
      </c>
      <c r="K6233" s="67">
        <v>342720</v>
      </c>
      <c r="L6233" s="68" t="s">
        <v>15</v>
      </c>
      <c r="M6233" s="68" t="s">
        <v>254</v>
      </c>
    </row>
    <row r="6234" spans="1:13" s="3" customFormat="1" ht="12.75" x14ac:dyDescent="0.2">
      <c r="A6234" s="62" t="s">
        <v>25</v>
      </c>
      <c r="B6234" s="62" t="s">
        <v>219</v>
      </c>
      <c r="C6234" s="63">
        <v>10</v>
      </c>
      <c r="D6234" s="62" t="s">
        <v>13379</v>
      </c>
      <c r="E6234" s="62" t="s">
        <v>5468</v>
      </c>
      <c r="F6234" s="69">
        <v>39121700</v>
      </c>
      <c r="G6234" s="62" t="s">
        <v>13633</v>
      </c>
      <c r="H6234" s="62">
        <v>4</v>
      </c>
      <c r="I6234" s="62">
        <v>7</v>
      </c>
      <c r="J6234" s="70">
        <v>25</v>
      </c>
      <c r="K6234" s="71">
        <v>267750</v>
      </c>
      <c r="L6234" s="72" t="s">
        <v>15</v>
      </c>
      <c r="M6234" s="72" t="s">
        <v>254</v>
      </c>
    </row>
    <row r="6235" spans="1:13" s="3" customFormat="1" ht="12.75" x14ac:dyDescent="0.2">
      <c r="A6235" s="62" t="s">
        <v>25</v>
      </c>
      <c r="B6235" s="62" t="s">
        <v>219</v>
      </c>
      <c r="C6235" s="63">
        <v>10</v>
      </c>
      <c r="D6235" s="64" t="s">
        <v>13379</v>
      </c>
      <c r="E6235" s="64" t="s">
        <v>5469</v>
      </c>
      <c r="F6235" s="65">
        <v>39121700</v>
      </c>
      <c r="G6235" s="64" t="s">
        <v>13633</v>
      </c>
      <c r="H6235" s="64">
        <v>4</v>
      </c>
      <c r="I6235" s="64">
        <v>7</v>
      </c>
      <c r="J6235" s="66">
        <v>25</v>
      </c>
      <c r="K6235" s="67">
        <v>285600</v>
      </c>
      <c r="L6235" s="68" t="s">
        <v>15</v>
      </c>
      <c r="M6235" s="68" t="s">
        <v>254</v>
      </c>
    </row>
    <row r="6236" spans="1:13" s="3" customFormat="1" ht="12.75" x14ac:dyDescent="0.2">
      <c r="A6236" s="62" t="s">
        <v>25</v>
      </c>
      <c r="B6236" s="62" t="s">
        <v>219</v>
      </c>
      <c r="C6236" s="63">
        <v>10</v>
      </c>
      <c r="D6236" s="62" t="s">
        <v>13379</v>
      </c>
      <c r="E6236" s="62" t="s">
        <v>5470</v>
      </c>
      <c r="F6236" s="69">
        <v>39121700</v>
      </c>
      <c r="G6236" s="62" t="s">
        <v>13633</v>
      </c>
      <c r="H6236" s="62">
        <v>4</v>
      </c>
      <c r="I6236" s="62">
        <v>7</v>
      </c>
      <c r="J6236" s="70">
        <v>25</v>
      </c>
      <c r="K6236" s="71">
        <v>267750</v>
      </c>
      <c r="L6236" s="72" t="s">
        <v>15</v>
      </c>
      <c r="M6236" s="72" t="s">
        <v>254</v>
      </c>
    </row>
    <row r="6237" spans="1:13" s="3" customFormat="1" ht="12.75" x14ac:dyDescent="0.2">
      <c r="A6237" s="62" t="s">
        <v>25</v>
      </c>
      <c r="B6237" s="62" t="s">
        <v>219</v>
      </c>
      <c r="C6237" s="63">
        <v>10</v>
      </c>
      <c r="D6237" s="64" t="s">
        <v>13379</v>
      </c>
      <c r="E6237" s="64" t="s">
        <v>5471</v>
      </c>
      <c r="F6237" s="65">
        <v>39121700</v>
      </c>
      <c r="G6237" s="64" t="s">
        <v>13633</v>
      </c>
      <c r="H6237" s="64">
        <v>4</v>
      </c>
      <c r="I6237" s="64">
        <v>7</v>
      </c>
      <c r="J6237" s="66">
        <v>50</v>
      </c>
      <c r="K6237" s="67">
        <v>892500</v>
      </c>
      <c r="L6237" s="68" t="s">
        <v>15</v>
      </c>
      <c r="M6237" s="68" t="s">
        <v>254</v>
      </c>
    </row>
    <row r="6238" spans="1:13" s="3" customFormat="1" ht="12.75" x14ac:dyDescent="0.2">
      <c r="A6238" s="62" t="s">
        <v>25</v>
      </c>
      <c r="B6238" s="62" t="s">
        <v>219</v>
      </c>
      <c r="C6238" s="63">
        <v>10</v>
      </c>
      <c r="D6238" s="62" t="s">
        <v>13379</v>
      </c>
      <c r="E6238" s="62" t="s">
        <v>5472</v>
      </c>
      <c r="F6238" s="69">
        <v>39121700</v>
      </c>
      <c r="G6238" s="62" t="s">
        <v>13633</v>
      </c>
      <c r="H6238" s="62">
        <v>4</v>
      </c>
      <c r="I6238" s="62">
        <v>7</v>
      </c>
      <c r="J6238" s="70">
        <v>50</v>
      </c>
      <c r="K6238" s="71">
        <v>892500</v>
      </c>
      <c r="L6238" s="72" t="s">
        <v>15</v>
      </c>
      <c r="M6238" s="72" t="s">
        <v>254</v>
      </c>
    </row>
    <row r="6239" spans="1:13" s="3" customFormat="1" ht="12.75" x14ac:dyDescent="0.2">
      <c r="A6239" s="62" t="s">
        <v>25</v>
      </c>
      <c r="B6239" s="62" t="s">
        <v>219</v>
      </c>
      <c r="C6239" s="63">
        <v>10</v>
      </c>
      <c r="D6239" s="64" t="s">
        <v>13379</v>
      </c>
      <c r="E6239" s="64" t="s">
        <v>5473</v>
      </c>
      <c r="F6239" s="65">
        <v>39121700</v>
      </c>
      <c r="G6239" s="64" t="s">
        <v>13633</v>
      </c>
      <c r="H6239" s="64">
        <v>4</v>
      </c>
      <c r="I6239" s="64">
        <v>7</v>
      </c>
      <c r="J6239" s="66">
        <v>140</v>
      </c>
      <c r="K6239" s="67">
        <v>299880</v>
      </c>
      <c r="L6239" s="68" t="s">
        <v>15</v>
      </c>
      <c r="M6239" s="68" t="s">
        <v>254</v>
      </c>
    </row>
    <row r="6240" spans="1:13" s="3" customFormat="1" ht="12.75" x14ac:dyDescent="0.2">
      <c r="A6240" s="62" t="s">
        <v>25</v>
      </c>
      <c r="B6240" s="62" t="s">
        <v>1773</v>
      </c>
      <c r="C6240" s="63">
        <v>10</v>
      </c>
      <c r="D6240" s="62" t="s">
        <v>13532</v>
      </c>
      <c r="E6240" s="62" t="s">
        <v>5474</v>
      </c>
      <c r="F6240" s="69">
        <v>40141603</v>
      </c>
      <c r="G6240" s="62" t="s">
        <v>13633</v>
      </c>
      <c r="H6240" s="62">
        <v>4</v>
      </c>
      <c r="I6240" s="62">
        <v>7</v>
      </c>
      <c r="J6240" s="70">
        <v>4</v>
      </c>
      <c r="K6240" s="71">
        <v>95200</v>
      </c>
      <c r="L6240" s="72" t="s">
        <v>15</v>
      </c>
      <c r="M6240" s="72" t="s">
        <v>254</v>
      </c>
    </row>
    <row r="6241" spans="1:13" s="3" customFormat="1" ht="12.75" x14ac:dyDescent="0.2">
      <c r="A6241" s="62" t="s">
        <v>25</v>
      </c>
      <c r="B6241" s="62" t="s">
        <v>339</v>
      </c>
      <c r="C6241" s="63">
        <v>10</v>
      </c>
      <c r="D6241" s="64" t="s">
        <v>13386</v>
      </c>
      <c r="E6241" s="64" t="s">
        <v>5475</v>
      </c>
      <c r="F6241" s="65">
        <v>11162114</v>
      </c>
      <c r="G6241" s="64" t="s">
        <v>13633</v>
      </c>
      <c r="H6241" s="64">
        <v>4</v>
      </c>
      <c r="I6241" s="64">
        <v>7</v>
      </c>
      <c r="J6241" s="66">
        <v>2</v>
      </c>
      <c r="K6241" s="67">
        <v>154700</v>
      </c>
      <c r="L6241" s="68" t="s">
        <v>15</v>
      </c>
      <c r="M6241" s="68" t="s">
        <v>254</v>
      </c>
    </row>
    <row r="6242" spans="1:13" s="3" customFormat="1" ht="12.75" x14ac:dyDescent="0.2">
      <c r="A6242" s="62" t="s">
        <v>25</v>
      </c>
      <c r="B6242" s="62" t="s">
        <v>339</v>
      </c>
      <c r="C6242" s="63">
        <v>10</v>
      </c>
      <c r="D6242" s="62" t="s">
        <v>13386</v>
      </c>
      <c r="E6242" s="62" t="s">
        <v>5476</v>
      </c>
      <c r="F6242" s="69">
        <v>11162114</v>
      </c>
      <c r="G6242" s="62" t="s">
        <v>13633</v>
      </c>
      <c r="H6242" s="62">
        <v>4</v>
      </c>
      <c r="I6242" s="62">
        <v>7</v>
      </c>
      <c r="J6242" s="70">
        <v>2</v>
      </c>
      <c r="K6242" s="71">
        <v>154700</v>
      </c>
      <c r="L6242" s="72" t="s">
        <v>15</v>
      </c>
      <c r="M6242" s="72" t="s">
        <v>254</v>
      </c>
    </row>
    <row r="6243" spans="1:13" s="3" customFormat="1" ht="12.75" x14ac:dyDescent="0.2">
      <c r="A6243" s="62" t="s">
        <v>25</v>
      </c>
      <c r="B6243" s="62" t="s">
        <v>339</v>
      </c>
      <c r="C6243" s="63">
        <v>10</v>
      </c>
      <c r="D6243" s="64" t="s">
        <v>13386</v>
      </c>
      <c r="E6243" s="64" t="s">
        <v>5477</v>
      </c>
      <c r="F6243" s="65">
        <v>11162114</v>
      </c>
      <c r="G6243" s="64" t="s">
        <v>13633</v>
      </c>
      <c r="H6243" s="64">
        <v>4</v>
      </c>
      <c r="I6243" s="64">
        <v>7</v>
      </c>
      <c r="J6243" s="66">
        <v>8</v>
      </c>
      <c r="K6243" s="67">
        <v>618800</v>
      </c>
      <c r="L6243" s="68" t="s">
        <v>848</v>
      </c>
      <c r="M6243" s="68" t="s">
        <v>254</v>
      </c>
    </row>
    <row r="6244" spans="1:13" s="3" customFormat="1" ht="12.75" x14ac:dyDescent="0.2">
      <c r="A6244" s="62" t="s">
        <v>25</v>
      </c>
      <c r="B6244" s="62" t="s">
        <v>1773</v>
      </c>
      <c r="C6244" s="63">
        <v>10</v>
      </c>
      <c r="D6244" s="62" t="s">
        <v>13532</v>
      </c>
      <c r="E6244" s="62" t="s">
        <v>5478</v>
      </c>
      <c r="F6244" s="69">
        <v>40151601</v>
      </c>
      <c r="G6244" s="62" t="s">
        <v>13633</v>
      </c>
      <c r="H6244" s="62">
        <v>4</v>
      </c>
      <c r="I6244" s="62">
        <v>7</v>
      </c>
      <c r="J6244" s="70">
        <v>1</v>
      </c>
      <c r="K6244" s="71">
        <v>309142</v>
      </c>
      <c r="L6244" s="72" t="s">
        <v>15</v>
      </c>
      <c r="M6244" s="72" t="s">
        <v>254</v>
      </c>
    </row>
    <row r="6245" spans="1:13" s="3" customFormat="1" ht="12.75" x14ac:dyDescent="0.2">
      <c r="A6245" s="62" t="s">
        <v>25</v>
      </c>
      <c r="B6245" s="62" t="s">
        <v>433</v>
      </c>
      <c r="C6245" s="63">
        <v>10</v>
      </c>
      <c r="D6245" s="64" t="s">
        <v>13383</v>
      </c>
      <c r="E6245" s="64" t="s">
        <v>5479</v>
      </c>
      <c r="F6245" s="65">
        <v>12141904</v>
      </c>
      <c r="G6245" s="64" t="s">
        <v>13630</v>
      </c>
      <c r="H6245" s="64">
        <v>2</v>
      </c>
      <c r="I6245" s="64">
        <v>10</v>
      </c>
      <c r="J6245" s="66">
        <v>200</v>
      </c>
      <c r="K6245" s="67">
        <v>3000000</v>
      </c>
      <c r="L6245" s="68" t="s">
        <v>3286</v>
      </c>
      <c r="M6245" s="68" t="s">
        <v>254</v>
      </c>
    </row>
    <row r="6246" spans="1:13" s="3" customFormat="1" ht="12.75" x14ac:dyDescent="0.2">
      <c r="A6246" s="62" t="s">
        <v>25</v>
      </c>
      <c r="B6246" s="62" t="s">
        <v>219</v>
      </c>
      <c r="C6246" s="63">
        <v>10</v>
      </c>
      <c r="D6246" s="62" t="s">
        <v>13379</v>
      </c>
      <c r="E6246" s="62" t="s">
        <v>5480</v>
      </c>
      <c r="F6246" s="69">
        <v>23271800</v>
      </c>
      <c r="G6246" s="62" t="s">
        <v>13633</v>
      </c>
      <c r="H6246" s="62">
        <v>4</v>
      </c>
      <c r="I6246" s="62">
        <v>7</v>
      </c>
      <c r="J6246" s="70">
        <v>20</v>
      </c>
      <c r="K6246" s="71">
        <v>8330000</v>
      </c>
      <c r="L6246" s="72" t="s">
        <v>15</v>
      </c>
      <c r="M6246" s="72" t="s">
        <v>254</v>
      </c>
    </row>
    <row r="6247" spans="1:13" s="3" customFormat="1" ht="12.75" x14ac:dyDescent="0.2">
      <c r="A6247" s="62" t="s">
        <v>25</v>
      </c>
      <c r="B6247" s="62" t="s">
        <v>215</v>
      </c>
      <c r="C6247" s="63">
        <v>10</v>
      </c>
      <c r="D6247" s="64" t="s">
        <v>13376</v>
      </c>
      <c r="E6247" s="64" t="s">
        <v>5481</v>
      </c>
      <c r="F6247" s="65">
        <v>47131909</v>
      </c>
      <c r="G6247" s="64" t="s">
        <v>13633</v>
      </c>
      <c r="H6247" s="64">
        <v>4</v>
      </c>
      <c r="I6247" s="64">
        <v>7</v>
      </c>
      <c r="J6247" s="66">
        <v>400</v>
      </c>
      <c r="K6247" s="67">
        <v>11520000</v>
      </c>
      <c r="L6247" s="68" t="s">
        <v>15</v>
      </c>
      <c r="M6247" s="68" t="s">
        <v>254</v>
      </c>
    </row>
    <row r="6248" spans="1:13" s="3" customFormat="1" ht="12.75" x14ac:dyDescent="0.2">
      <c r="A6248" s="62" t="s">
        <v>25</v>
      </c>
      <c r="B6248" s="62" t="s">
        <v>316</v>
      </c>
      <c r="C6248" s="63">
        <v>10</v>
      </c>
      <c r="D6248" s="62" t="s">
        <v>13467</v>
      </c>
      <c r="E6248" s="62" t="s">
        <v>3260</v>
      </c>
      <c r="F6248" s="69">
        <v>78111800</v>
      </c>
      <c r="G6248" s="62" t="s">
        <v>13630</v>
      </c>
      <c r="H6248" s="62">
        <v>2</v>
      </c>
      <c r="I6248" s="62">
        <v>10</v>
      </c>
      <c r="J6248" s="70">
        <v>1</v>
      </c>
      <c r="K6248" s="71">
        <v>7287704</v>
      </c>
      <c r="L6248" s="72" t="s">
        <v>13</v>
      </c>
      <c r="M6248" s="72" t="s">
        <v>254</v>
      </c>
    </row>
    <row r="6249" spans="1:13" s="3" customFormat="1" ht="12.75" x14ac:dyDescent="0.2">
      <c r="A6249" s="62" t="s">
        <v>25</v>
      </c>
      <c r="B6249" s="62" t="s">
        <v>433</v>
      </c>
      <c r="C6249" s="63">
        <v>10</v>
      </c>
      <c r="D6249" s="64" t="s">
        <v>13383</v>
      </c>
      <c r="E6249" s="64" t="s">
        <v>2026</v>
      </c>
      <c r="F6249" s="65">
        <v>12141900</v>
      </c>
      <c r="G6249" s="64" t="s">
        <v>13630</v>
      </c>
      <c r="H6249" s="64">
        <v>2</v>
      </c>
      <c r="I6249" s="64">
        <v>10</v>
      </c>
      <c r="J6249" s="66">
        <v>160</v>
      </c>
      <c r="K6249" s="67">
        <v>2860800</v>
      </c>
      <c r="L6249" s="68" t="s">
        <v>3286</v>
      </c>
      <c r="M6249" s="68" t="s">
        <v>254</v>
      </c>
    </row>
    <row r="6250" spans="1:13" s="3" customFormat="1" ht="12.75" x14ac:dyDescent="0.2">
      <c r="A6250" s="62" t="s">
        <v>25</v>
      </c>
      <c r="B6250" s="62" t="s">
        <v>433</v>
      </c>
      <c r="C6250" s="63">
        <v>10</v>
      </c>
      <c r="D6250" s="62" t="s">
        <v>13383</v>
      </c>
      <c r="E6250" s="62" t="s">
        <v>2659</v>
      </c>
      <c r="F6250" s="69">
        <v>12141900</v>
      </c>
      <c r="G6250" s="62" t="s">
        <v>13630</v>
      </c>
      <c r="H6250" s="62">
        <v>2</v>
      </c>
      <c r="I6250" s="62">
        <v>10</v>
      </c>
      <c r="J6250" s="70">
        <v>40</v>
      </c>
      <c r="K6250" s="71">
        <v>1808760</v>
      </c>
      <c r="L6250" s="72" t="s">
        <v>3286</v>
      </c>
      <c r="M6250" s="72" t="s">
        <v>254</v>
      </c>
    </row>
    <row r="6251" spans="1:13" s="3" customFormat="1" ht="12.75" x14ac:dyDescent="0.2">
      <c r="A6251" s="62" t="s">
        <v>25</v>
      </c>
      <c r="B6251" s="62" t="s">
        <v>478</v>
      </c>
      <c r="C6251" s="63">
        <v>10</v>
      </c>
      <c r="D6251" s="64" t="s">
        <v>13443</v>
      </c>
      <c r="E6251" s="64" t="s">
        <v>4792</v>
      </c>
      <c r="F6251" s="65">
        <v>40101701</v>
      </c>
      <c r="G6251" s="64" t="s">
        <v>13633</v>
      </c>
      <c r="H6251" s="64">
        <v>3</v>
      </c>
      <c r="I6251" s="64">
        <v>3</v>
      </c>
      <c r="J6251" s="66">
        <v>4</v>
      </c>
      <c r="K6251" s="67">
        <v>14609540</v>
      </c>
      <c r="L6251" s="68" t="s">
        <v>15</v>
      </c>
      <c r="M6251" s="68" t="s">
        <v>254</v>
      </c>
    </row>
    <row r="6252" spans="1:13" s="3" customFormat="1" ht="12.75" x14ac:dyDescent="0.2">
      <c r="A6252" s="62" t="s">
        <v>25</v>
      </c>
      <c r="B6252" s="62" t="s">
        <v>406</v>
      </c>
      <c r="C6252" s="63">
        <v>10</v>
      </c>
      <c r="D6252" s="62" t="s">
        <v>13469</v>
      </c>
      <c r="E6252" s="62" t="s">
        <v>5482</v>
      </c>
      <c r="F6252" s="69">
        <v>52161521</v>
      </c>
      <c r="G6252" s="62" t="s">
        <v>13630</v>
      </c>
      <c r="H6252" s="62">
        <v>5</v>
      </c>
      <c r="I6252" s="62">
        <v>3</v>
      </c>
      <c r="J6252" s="70">
        <v>1</v>
      </c>
      <c r="K6252" s="71">
        <v>961431</v>
      </c>
      <c r="L6252" s="72" t="s">
        <v>15</v>
      </c>
      <c r="M6252" s="72" t="s">
        <v>254</v>
      </c>
    </row>
    <row r="6253" spans="1:13" s="3" customFormat="1" ht="12.75" x14ac:dyDescent="0.2">
      <c r="A6253" s="62" t="s">
        <v>25</v>
      </c>
      <c r="B6253" s="62" t="s">
        <v>339</v>
      </c>
      <c r="C6253" s="63">
        <v>10</v>
      </c>
      <c r="D6253" s="64" t="s">
        <v>13386</v>
      </c>
      <c r="E6253" s="64" t="s">
        <v>5483</v>
      </c>
      <c r="F6253" s="65">
        <v>52121509</v>
      </c>
      <c r="G6253" s="64" t="s">
        <v>13636</v>
      </c>
      <c r="H6253" s="64">
        <v>4</v>
      </c>
      <c r="I6253" s="64">
        <v>3</v>
      </c>
      <c r="J6253" s="66">
        <v>96</v>
      </c>
      <c r="K6253" s="67">
        <v>23425920</v>
      </c>
      <c r="L6253" s="68" t="s">
        <v>15</v>
      </c>
      <c r="M6253" s="68" t="s">
        <v>254</v>
      </c>
    </row>
    <row r="6254" spans="1:13" s="3" customFormat="1" ht="12.75" x14ac:dyDescent="0.2">
      <c r="A6254" s="62" t="s">
        <v>25</v>
      </c>
      <c r="B6254" s="62" t="s">
        <v>339</v>
      </c>
      <c r="C6254" s="63">
        <v>10</v>
      </c>
      <c r="D6254" s="62" t="s">
        <v>13386</v>
      </c>
      <c r="E6254" s="62" t="s">
        <v>5484</v>
      </c>
      <c r="F6254" s="69">
        <v>52121502</v>
      </c>
      <c r="G6254" s="62" t="s">
        <v>13636</v>
      </c>
      <c r="H6254" s="62">
        <v>4</v>
      </c>
      <c r="I6254" s="62">
        <v>3</v>
      </c>
      <c r="J6254" s="70">
        <v>96</v>
      </c>
      <c r="K6254" s="71">
        <v>15865920</v>
      </c>
      <c r="L6254" s="72" t="s">
        <v>15</v>
      </c>
      <c r="M6254" s="72" t="s">
        <v>254</v>
      </c>
    </row>
    <row r="6255" spans="1:13" s="3" customFormat="1" ht="12.75" x14ac:dyDescent="0.2">
      <c r="A6255" s="62" t="s">
        <v>25</v>
      </c>
      <c r="B6255" s="62" t="s">
        <v>339</v>
      </c>
      <c r="C6255" s="63">
        <v>10</v>
      </c>
      <c r="D6255" s="64" t="s">
        <v>13386</v>
      </c>
      <c r="E6255" s="64" t="s">
        <v>5485</v>
      </c>
      <c r="F6255" s="65">
        <v>52121505</v>
      </c>
      <c r="G6255" s="64" t="s">
        <v>13636</v>
      </c>
      <c r="H6255" s="64">
        <v>4</v>
      </c>
      <c r="I6255" s="64">
        <v>3</v>
      </c>
      <c r="J6255" s="66">
        <v>96</v>
      </c>
      <c r="K6255" s="67">
        <v>11581920</v>
      </c>
      <c r="L6255" s="68" t="s">
        <v>15</v>
      </c>
      <c r="M6255" s="68" t="s">
        <v>254</v>
      </c>
    </row>
    <row r="6256" spans="1:13" s="3" customFormat="1" ht="12.75" x14ac:dyDescent="0.2">
      <c r="A6256" s="62" t="s">
        <v>25</v>
      </c>
      <c r="B6256" s="62" t="s">
        <v>339</v>
      </c>
      <c r="C6256" s="63">
        <v>10</v>
      </c>
      <c r="D6256" s="62" t="s">
        <v>13386</v>
      </c>
      <c r="E6256" s="62" t="s">
        <v>4991</v>
      </c>
      <c r="F6256" s="69">
        <v>47131500</v>
      </c>
      <c r="G6256" s="62" t="s">
        <v>13636</v>
      </c>
      <c r="H6256" s="62">
        <v>5</v>
      </c>
      <c r="I6256" s="62">
        <v>3</v>
      </c>
      <c r="J6256" s="70">
        <v>90</v>
      </c>
      <c r="K6256" s="71">
        <v>129870</v>
      </c>
      <c r="L6256" s="72" t="s">
        <v>15</v>
      </c>
      <c r="M6256" s="72" t="s">
        <v>254</v>
      </c>
    </row>
    <row r="6257" spans="1:13" s="3" customFormat="1" ht="12.75" x14ac:dyDescent="0.2">
      <c r="A6257" s="62" t="s">
        <v>25</v>
      </c>
      <c r="B6257" s="62" t="s">
        <v>339</v>
      </c>
      <c r="C6257" s="63">
        <v>10</v>
      </c>
      <c r="D6257" s="64" t="s">
        <v>13386</v>
      </c>
      <c r="E6257" s="64" t="s">
        <v>4992</v>
      </c>
      <c r="F6257" s="65">
        <v>47131500</v>
      </c>
      <c r="G6257" s="64" t="s">
        <v>13636</v>
      </c>
      <c r="H6257" s="64">
        <v>5</v>
      </c>
      <c r="I6257" s="64">
        <v>3</v>
      </c>
      <c r="J6257" s="66">
        <v>100</v>
      </c>
      <c r="K6257" s="67">
        <v>105000</v>
      </c>
      <c r="L6257" s="68" t="s">
        <v>15</v>
      </c>
      <c r="M6257" s="68" t="s">
        <v>254</v>
      </c>
    </row>
    <row r="6258" spans="1:13" s="3" customFormat="1" ht="12.75" x14ac:dyDescent="0.2">
      <c r="A6258" s="62" t="s">
        <v>25</v>
      </c>
      <c r="B6258" s="62" t="s">
        <v>339</v>
      </c>
      <c r="C6258" s="63">
        <v>10</v>
      </c>
      <c r="D6258" s="62" t="s">
        <v>13386</v>
      </c>
      <c r="E6258" s="62" t="s">
        <v>5016</v>
      </c>
      <c r="F6258" s="69">
        <v>52121701</v>
      </c>
      <c r="G6258" s="62" t="s">
        <v>13636</v>
      </c>
      <c r="H6258" s="62">
        <v>5</v>
      </c>
      <c r="I6258" s="62">
        <v>3</v>
      </c>
      <c r="J6258" s="70">
        <v>19</v>
      </c>
      <c r="K6258" s="71">
        <v>132050</v>
      </c>
      <c r="L6258" s="72" t="s">
        <v>15</v>
      </c>
      <c r="M6258" s="72" t="s">
        <v>254</v>
      </c>
    </row>
    <row r="6259" spans="1:13" s="3" customFormat="1" ht="12.75" x14ac:dyDescent="0.2">
      <c r="A6259" s="62" t="s">
        <v>25</v>
      </c>
      <c r="B6259" s="62" t="s">
        <v>339</v>
      </c>
      <c r="C6259" s="63">
        <v>10</v>
      </c>
      <c r="D6259" s="64" t="s">
        <v>13386</v>
      </c>
      <c r="E6259" s="64" t="s">
        <v>1956</v>
      </c>
      <c r="F6259" s="65">
        <v>55121715</v>
      </c>
      <c r="G6259" s="64" t="s">
        <v>13630</v>
      </c>
      <c r="H6259" s="64">
        <v>3</v>
      </c>
      <c r="I6259" s="64">
        <v>3</v>
      </c>
      <c r="J6259" s="66">
        <v>22</v>
      </c>
      <c r="K6259" s="67">
        <v>16964640</v>
      </c>
      <c r="L6259" s="68" t="s">
        <v>15</v>
      </c>
      <c r="M6259" s="68" t="s">
        <v>254</v>
      </c>
    </row>
    <row r="6260" spans="1:13" s="3" customFormat="1" ht="12.75" x14ac:dyDescent="0.2">
      <c r="A6260" s="62" t="s">
        <v>25</v>
      </c>
      <c r="B6260" s="62" t="s">
        <v>339</v>
      </c>
      <c r="C6260" s="63">
        <v>10</v>
      </c>
      <c r="D6260" s="62" t="s">
        <v>13386</v>
      </c>
      <c r="E6260" s="62" t="s">
        <v>5486</v>
      </c>
      <c r="F6260" s="69">
        <v>55121715</v>
      </c>
      <c r="G6260" s="62" t="s">
        <v>13630</v>
      </c>
      <c r="H6260" s="62">
        <v>3</v>
      </c>
      <c r="I6260" s="62">
        <v>3</v>
      </c>
      <c r="J6260" s="70">
        <v>20</v>
      </c>
      <c r="K6260" s="71">
        <v>3035360</v>
      </c>
      <c r="L6260" s="72" t="s">
        <v>15</v>
      </c>
      <c r="M6260" s="72" t="s">
        <v>254</v>
      </c>
    </row>
    <row r="6261" spans="1:13" s="3" customFormat="1" ht="12.75" x14ac:dyDescent="0.2">
      <c r="A6261" s="62" t="s">
        <v>25</v>
      </c>
      <c r="B6261" s="62" t="s">
        <v>869</v>
      </c>
      <c r="C6261" s="63">
        <v>10</v>
      </c>
      <c r="D6261" s="64" t="s">
        <v>13488</v>
      </c>
      <c r="E6261" s="64" t="s">
        <v>5487</v>
      </c>
      <c r="F6261" s="65">
        <v>44111912</v>
      </c>
      <c r="G6261" s="64" t="s">
        <v>13630</v>
      </c>
      <c r="H6261" s="64">
        <v>5</v>
      </c>
      <c r="I6261" s="64">
        <v>3</v>
      </c>
      <c r="J6261" s="66">
        <v>12</v>
      </c>
      <c r="K6261" s="67">
        <v>20424</v>
      </c>
      <c r="L6261" s="68" t="s">
        <v>15</v>
      </c>
      <c r="M6261" s="68" t="s">
        <v>254</v>
      </c>
    </row>
    <row r="6262" spans="1:13" s="3" customFormat="1" ht="12.75" x14ac:dyDescent="0.2">
      <c r="A6262" s="62" t="s">
        <v>25</v>
      </c>
      <c r="B6262" s="62" t="s">
        <v>215</v>
      </c>
      <c r="C6262" s="63">
        <v>10</v>
      </c>
      <c r="D6262" s="62" t="s">
        <v>13376</v>
      </c>
      <c r="E6262" s="62" t="s">
        <v>5488</v>
      </c>
      <c r="F6262" s="69">
        <v>44122011</v>
      </c>
      <c r="G6262" s="62" t="s">
        <v>13630</v>
      </c>
      <c r="H6262" s="62">
        <v>5</v>
      </c>
      <c r="I6262" s="62">
        <v>3</v>
      </c>
      <c r="J6262" s="70">
        <v>150</v>
      </c>
      <c r="K6262" s="71">
        <v>5792400</v>
      </c>
      <c r="L6262" s="72" t="s">
        <v>15</v>
      </c>
      <c r="M6262" s="72" t="s">
        <v>254</v>
      </c>
    </row>
    <row r="6263" spans="1:13" s="3" customFormat="1" ht="12.75" x14ac:dyDescent="0.2">
      <c r="A6263" s="62" t="s">
        <v>25</v>
      </c>
      <c r="B6263" s="62" t="s">
        <v>215</v>
      </c>
      <c r="C6263" s="63">
        <v>10</v>
      </c>
      <c r="D6263" s="64" t="s">
        <v>13376</v>
      </c>
      <c r="E6263" s="64" t="s">
        <v>5489</v>
      </c>
      <c r="F6263" s="65">
        <v>44122011</v>
      </c>
      <c r="G6263" s="64" t="s">
        <v>13630</v>
      </c>
      <c r="H6263" s="64">
        <v>5</v>
      </c>
      <c r="I6263" s="64">
        <v>3</v>
      </c>
      <c r="J6263" s="66">
        <v>250</v>
      </c>
      <c r="K6263" s="67">
        <v>9654250</v>
      </c>
      <c r="L6263" s="68" t="s">
        <v>15</v>
      </c>
      <c r="M6263" s="68" t="s">
        <v>254</v>
      </c>
    </row>
    <row r="6264" spans="1:13" s="3" customFormat="1" ht="12.75" x14ac:dyDescent="0.2">
      <c r="A6264" s="62" t="s">
        <v>25</v>
      </c>
      <c r="B6264" s="62" t="s">
        <v>215</v>
      </c>
      <c r="C6264" s="63">
        <v>10</v>
      </c>
      <c r="D6264" s="62" t="s">
        <v>13376</v>
      </c>
      <c r="E6264" s="62" t="s">
        <v>5490</v>
      </c>
      <c r="F6264" s="69">
        <v>14111507</v>
      </c>
      <c r="G6264" s="62" t="s">
        <v>13630</v>
      </c>
      <c r="H6264" s="62">
        <v>5</v>
      </c>
      <c r="I6264" s="62">
        <v>3</v>
      </c>
      <c r="J6264" s="70">
        <v>250</v>
      </c>
      <c r="K6264" s="71">
        <v>3174250</v>
      </c>
      <c r="L6264" s="72" t="s">
        <v>15</v>
      </c>
      <c r="M6264" s="72" t="s">
        <v>254</v>
      </c>
    </row>
    <row r="6265" spans="1:13" s="3" customFormat="1" ht="12.75" x14ac:dyDescent="0.2">
      <c r="A6265" s="62" t="s">
        <v>25</v>
      </c>
      <c r="B6265" s="62" t="s">
        <v>215</v>
      </c>
      <c r="C6265" s="63">
        <v>10</v>
      </c>
      <c r="D6265" s="64" t="s">
        <v>13376</v>
      </c>
      <c r="E6265" s="64" t="s">
        <v>42</v>
      </c>
      <c r="F6265" s="65">
        <v>14111507</v>
      </c>
      <c r="G6265" s="64" t="s">
        <v>13630</v>
      </c>
      <c r="H6265" s="64">
        <v>5</v>
      </c>
      <c r="I6265" s="64">
        <v>3</v>
      </c>
      <c r="J6265" s="66">
        <v>220</v>
      </c>
      <c r="K6265" s="67">
        <v>3311880</v>
      </c>
      <c r="L6265" s="68" t="s">
        <v>15</v>
      </c>
      <c r="M6265" s="68" t="s">
        <v>254</v>
      </c>
    </row>
    <row r="6266" spans="1:13" s="3" customFormat="1" ht="12.75" x14ac:dyDescent="0.2">
      <c r="A6266" s="62" t="s">
        <v>25</v>
      </c>
      <c r="B6266" s="62" t="s">
        <v>215</v>
      </c>
      <c r="C6266" s="63">
        <v>10</v>
      </c>
      <c r="D6266" s="62" t="s">
        <v>13376</v>
      </c>
      <c r="E6266" s="62" t="s">
        <v>5491</v>
      </c>
      <c r="F6266" s="69">
        <v>14111519</v>
      </c>
      <c r="G6266" s="62" t="s">
        <v>13630</v>
      </c>
      <c r="H6266" s="62">
        <v>5</v>
      </c>
      <c r="I6266" s="62">
        <v>3</v>
      </c>
      <c r="J6266" s="70">
        <v>100</v>
      </c>
      <c r="K6266" s="71">
        <v>778300</v>
      </c>
      <c r="L6266" s="72" t="s">
        <v>15</v>
      </c>
      <c r="M6266" s="72" t="s">
        <v>254</v>
      </c>
    </row>
    <row r="6267" spans="1:13" s="3" customFormat="1" ht="12.75" x14ac:dyDescent="0.2">
      <c r="A6267" s="62" t="s">
        <v>25</v>
      </c>
      <c r="B6267" s="62" t="s">
        <v>215</v>
      </c>
      <c r="C6267" s="63">
        <v>10</v>
      </c>
      <c r="D6267" s="64" t="s">
        <v>13376</v>
      </c>
      <c r="E6267" s="64" t="s">
        <v>5492</v>
      </c>
      <c r="F6267" s="65">
        <v>31201503</v>
      </c>
      <c r="G6267" s="64" t="s">
        <v>13630</v>
      </c>
      <c r="H6267" s="64">
        <v>5</v>
      </c>
      <c r="I6267" s="64">
        <v>3</v>
      </c>
      <c r="J6267" s="66">
        <v>5</v>
      </c>
      <c r="K6267" s="67">
        <v>21725</v>
      </c>
      <c r="L6267" s="68" t="s">
        <v>15</v>
      </c>
      <c r="M6267" s="68" t="s">
        <v>254</v>
      </c>
    </row>
    <row r="6268" spans="1:13" s="3" customFormat="1" ht="12.75" x14ac:dyDescent="0.2">
      <c r="A6268" s="62" t="s">
        <v>25</v>
      </c>
      <c r="B6268" s="62" t="s">
        <v>215</v>
      </c>
      <c r="C6268" s="63">
        <v>10</v>
      </c>
      <c r="D6268" s="62" t="s">
        <v>13376</v>
      </c>
      <c r="E6268" s="62" t="s">
        <v>5493</v>
      </c>
      <c r="F6268" s="69">
        <v>14111519</v>
      </c>
      <c r="G6268" s="62" t="s">
        <v>13630</v>
      </c>
      <c r="H6268" s="62">
        <v>5</v>
      </c>
      <c r="I6268" s="62">
        <v>3</v>
      </c>
      <c r="J6268" s="70">
        <v>100</v>
      </c>
      <c r="K6268" s="71">
        <v>91600</v>
      </c>
      <c r="L6268" s="72" t="s">
        <v>15</v>
      </c>
      <c r="M6268" s="72" t="s">
        <v>254</v>
      </c>
    </row>
    <row r="6269" spans="1:13" s="3" customFormat="1" ht="12.75" x14ac:dyDescent="0.2">
      <c r="A6269" s="62" t="s">
        <v>25</v>
      </c>
      <c r="B6269" s="62" t="s">
        <v>215</v>
      </c>
      <c r="C6269" s="63">
        <v>10</v>
      </c>
      <c r="D6269" s="64" t="s">
        <v>13376</v>
      </c>
      <c r="E6269" s="64" t="s">
        <v>5008</v>
      </c>
      <c r="F6269" s="65">
        <v>14111704</v>
      </c>
      <c r="G6269" s="64" t="s">
        <v>13636</v>
      </c>
      <c r="H6269" s="64">
        <v>5</v>
      </c>
      <c r="I6269" s="64">
        <v>3</v>
      </c>
      <c r="J6269" s="66">
        <v>33</v>
      </c>
      <c r="K6269" s="67">
        <v>1095369</v>
      </c>
      <c r="L6269" s="68" t="s">
        <v>15</v>
      </c>
      <c r="M6269" s="68" t="s">
        <v>254</v>
      </c>
    </row>
    <row r="6270" spans="1:13" s="3" customFormat="1" ht="12.75" x14ac:dyDescent="0.2">
      <c r="A6270" s="62" t="s">
        <v>25</v>
      </c>
      <c r="B6270" s="62" t="s">
        <v>215</v>
      </c>
      <c r="C6270" s="63">
        <v>10</v>
      </c>
      <c r="D6270" s="62" t="s">
        <v>13376</v>
      </c>
      <c r="E6270" s="62" t="s">
        <v>5009</v>
      </c>
      <c r="F6270" s="69">
        <v>14111704</v>
      </c>
      <c r="G6270" s="62" t="s">
        <v>13636</v>
      </c>
      <c r="H6270" s="62">
        <v>5</v>
      </c>
      <c r="I6270" s="62">
        <v>3</v>
      </c>
      <c r="J6270" s="70">
        <v>10</v>
      </c>
      <c r="K6270" s="71">
        <v>242000</v>
      </c>
      <c r="L6270" s="72" t="s">
        <v>15</v>
      </c>
      <c r="M6270" s="72" t="s">
        <v>254</v>
      </c>
    </row>
    <row r="6271" spans="1:13" s="3" customFormat="1" ht="12.75" x14ac:dyDescent="0.2">
      <c r="A6271" s="62" t="s">
        <v>25</v>
      </c>
      <c r="B6271" s="62" t="s">
        <v>215</v>
      </c>
      <c r="C6271" s="63">
        <v>10</v>
      </c>
      <c r="D6271" s="64" t="s">
        <v>13376</v>
      </c>
      <c r="E6271" s="64" t="s">
        <v>5015</v>
      </c>
      <c r="F6271" s="65">
        <v>52121704</v>
      </c>
      <c r="G6271" s="64" t="s">
        <v>13636</v>
      </c>
      <c r="H6271" s="64">
        <v>5</v>
      </c>
      <c r="I6271" s="64">
        <v>3</v>
      </c>
      <c r="J6271" s="66">
        <v>140</v>
      </c>
      <c r="K6271" s="67">
        <v>756280</v>
      </c>
      <c r="L6271" s="68" t="s">
        <v>15</v>
      </c>
      <c r="M6271" s="68" t="s">
        <v>254</v>
      </c>
    </row>
    <row r="6272" spans="1:13" s="3" customFormat="1" ht="12.75" x14ac:dyDescent="0.2">
      <c r="A6272" s="62" t="s">
        <v>25</v>
      </c>
      <c r="B6272" s="62" t="s">
        <v>432</v>
      </c>
      <c r="C6272" s="63">
        <v>10</v>
      </c>
      <c r="D6272" s="62" t="s">
        <v>13380</v>
      </c>
      <c r="E6272" s="62" t="s">
        <v>5494</v>
      </c>
      <c r="F6272" s="69">
        <v>14111813</v>
      </c>
      <c r="G6272" s="62" t="s">
        <v>13630</v>
      </c>
      <c r="H6272" s="62">
        <v>5</v>
      </c>
      <c r="I6272" s="62">
        <v>3</v>
      </c>
      <c r="J6272" s="70">
        <v>9</v>
      </c>
      <c r="K6272" s="71">
        <v>109890</v>
      </c>
      <c r="L6272" s="72" t="s">
        <v>15</v>
      </c>
      <c r="M6272" s="72" t="s">
        <v>254</v>
      </c>
    </row>
    <row r="6273" spans="1:13" s="3" customFormat="1" ht="12.75" x14ac:dyDescent="0.2">
      <c r="A6273" s="62" t="s">
        <v>25</v>
      </c>
      <c r="B6273" s="62" t="s">
        <v>431</v>
      </c>
      <c r="C6273" s="63">
        <v>10</v>
      </c>
      <c r="D6273" s="64" t="s">
        <v>13375</v>
      </c>
      <c r="E6273" s="64" t="s">
        <v>5018</v>
      </c>
      <c r="F6273" s="65">
        <v>47131827</v>
      </c>
      <c r="G6273" s="64" t="s">
        <v>13636</v>
      </c>
      <c r="H6273" s="64">
        <v>5</v>
      </c>
      <c r="I6273" s="64">
        <v>3</v>
      </c>
      <c r="J6273" s="66">
        <v>10</v>
      </c>
      <c r="K6273" s="67">
        <v>333240</v>
      </c>
      <c r="L6273" s="68" t="s">
        <v>15</v>
      </c>
      <c r="M6273" s="68" t="s">
        <v>254</v>
      </c>
    </row>
    <row r="6274" spans="1:13" s="3" customFormat="1" ht="12.75" x14ac:dyDescent="0.2">
      <c r="A6274" s="62" t="s">
        <v>25</v>
      </c>
      <c r="B6274" s="62" t="s">
        <v>1785</v>
      </c>
      <c r="C6274" s="63">
        <v>10</v>
      </c>
      <c r="D6274" s="62" t="s">
        <v>13544</v>
      </c>
      <c r="E6274" s="62" t="s">
        <v>4960</v>
      </c>
      <c r="F6274" s="69">
        <v>12352104</v>
      </c>
      <c r="G6274" s="62" t="s">
        <v>13636</v>
      </c>
      <c r="H6274" s="62">
        <v>5</v>
      </c>
      <c r="I6274" s="62">
        <v>3</v>
      </c>
      <c r="J6274" s="70">
        <v>15</v>
      </c>
      <c r="K6274" s="71">
        <v>279480</v>
      </c>
      <c r="L6274" s="72" t="s">
        <v>15</v>
      </c>
      <c r="M6274" s="72" t="s">
        <v>254</v>
      </c>
    </row>
    <row r="6275" spans="1:13" s="3" customFormat="1" ht="12.75" x14ac:dyDescent="0.2">
      <c r="A6275" s="62" t="s">
        <v>25</v>
      </c>
      <c r="B6275" s="62" t="s">
        <v>1785</v>
      </c>
      <c r="C6275" s="63">
        <v>10</v>
      </c>
      <c r="D6275" s="64" t="s">
        <v>13544</v>
      </c>
      <c r="E6275" s="64" t="s">
        <v>5495</v>
      </c>
      <c r="F6275" s="65">
        <v>40101600</v>
      </c>
      <c r="G6275" s="64" t="s">
        <v>13630</v>
      </c>
      <c r="H6275" s="64">
        <v>4</v>
      </c>
      <c r="I6275" s="64">
        <v>6</v>
      </c>
      <c r="J6275" s="66">
        <v>1</v>
      </c>
      <c r="K6275" s="67">
        <v>7635309</v>
      </c>
      <c r="L6275" s="68" t="s">
        <v>13</v>
      </c>
      <c r="M6275" s="68" t="s">
        <v>254</v>
      </c>
    </row>
    <row r="6276" spans="1:13" s="3" customFormat="1" ht="12.75" x14ac:dyDescent="0.2">
      <c r="A6276" s="62" t="s">
        <v>25</v>
      </c>
      <c r="B6276" s="62" t="s">
        <v>433</v>
      </c>
      <c r="C6276" s="63">
        <v>10</v>
      </c>
      <c r="D6276" s="62" t="s">
        <v>13383</v>
      </c>
      <c r="E6276" s="62" t="s">
        <v>4997</v>
      </c>
      <c r="F6276" s="69">
        <v>47131807</v>
      </c>
      <c r="G6276" s="62" t="s">
        <v>13636</v>
      </c>
      <c r="H6276" s="62">
        <v>5</v>
      </c>
      <c r="I6276" s="62">
        <v>3</v>
      </c>
      <c r="J6276" s="70">
        <v>15</v>
      </c>
      <c r="K6276" s="71">
        <v>1226040</v>
      </c>
      <c r="L6276" s="72" t="s">
        <v>15</v>
      </c>
      <c r="M6276" s="72" t="s">
        <v>254</v>
      </c>
    </row>
    <row r="6277" spans="1:13" s="3" customFormat="1" ht="12.75" x14ac:dyDescent="0.2">
      <c r="A6277" s="62" t="s">
        <v>25</v>
      </c>
      <c r="B6277" s="62" t="s">
        <v>433</v>
      </c>
      <c r="C6277" s="63">
        <v>10</v>
      </c>
      <c r="D6277" s="64" t="s">
        <v>13383</v>
      </c>
      <c r="E6277" s="64" t="s">
        <v>5496</v>
      </c>
      <c r="F6277" s="65">
        <v>31162800</v>
      </c>
      <c r="G6277" s="64" t="s">
        <v>13631</v>
      </c>
      <c r="H6277" s="64">
        <v>3</v>
      </c>
      <c r="I6277" s="64">
        <v>7</v>
      </c>
      <c r="J6277" s="66">
        <v>1</v>
      </c>
      <c r="K6277" s="67">
        <v>1000000</v>
      </c>
      <c r="L6277" s="68" t="s">
        <v>13</v>
      </c>
      <c r="M6277" s="68" t="s">
        <v>254</v>
      </c>
    </row>
    <row r="6278" spans="1:13" s="3" customFormat="1" ht="12.75" x14ac:dyDescent="0.2">
      <c r="A6278" s="62" t="s">
        <v>25</v>
      </c>
      <c r="B6278" s="62" t="s">
        <v>873</v>
      </c>
      <c r="C6278" s="63">
        <v>10</v>
      </c>
      <c r="D6278" s="62" t="s">
        <v>13492</v>
      </c>
      <c r="E6278" s="62" t="s">
        <v>5012</v>
      </c>
      <c r="F6278" s="69">
        <v>12352310</v>
      </c>
      <c r="G6278" s="62" t="s">
        <v>13636</v>
      </c>
      <c r="H6278" s="62">
        <v>5</v>
      </c>
      <c r="I6278" s="62">
        <v>3</v>
      </c>
      <c r="J6278" s="70">
        <v>5</v>
      </c>
      <c r="K6278" s="71">
        <v>109700</v>
      </c>
      <c r="L6278" s="72" t="s">
        <v>15</v>
      </c>
      <c r="M6278" s="72" t="s">
        <v>254</v>
      </c>
    </row>
    <row r="6279" spans="1:13" s="3" customFormat="1" ht="12.75" x14ac:dyDescent="0.2">
      <c r="A6279" s="62" t="s">
        <v>25</v>
      </c>
      <c r="B6279" s="62" t="s">
        <v>268</v>
      </c>
      <c r="C6279" s="63">
        <v>10</v>
      </c>
      <c r="D6279" s="64" t="s">
        <v>13385</v>
      </c>
      <c r="E6279" s="64" t="s">
        <v>4961</v>
      </c>
      <c r="F6279" s="65">
        <v>47131812</v>
      </c>
      <c r="G6279" s="64" t="s">
        <v>13636</v>
      </c>
      <c r="H6279" s="64">
        <v>5</v>
      </c>
      <c r="I6279" s="64">
        <v>3</v>
      </c>
      <c r="J6279" s="66">
        <v>15</v>
      </c>
      <c r="K6279" s="67">
        <v>147180</v>
      </c>
      <c r="L6279" s="68" t="s">
        <v>15</v>
      </c>
      <c r="M6279" s="68" t="s">
        <v>254</v>
      </c>
    </row>
    <row r="6280" spans="1:13" s="3" customFormat="1" ht="12.75" x14ac:dyDescent="0.2">
      <c r="A6280" s="62" t="s">
        <v>25</v>
      </c>
      <c r="B6280" s="62" t="s">
        <v>268</v>
      </c>
      <c r="C6280" s="63">
        <v>10</v>
      </c>
      <c r="D6280" s="62" t="s">
        <v>13385</v>
      </c>
      <c r="E6280" s="62" t="s">
        <v>4962</v>
      </c>
      <c r="F6280" s="69">
        <v>47131812</v>
      </c>
      <c r="G6280" s="62" t="s">
        <v>13636</v>
      </c>
      <c r="H6280" s="62">
        <v>5</v>
      </c>
      <c r="I6280" s="62">
        <v>3</v>
      </c>
      <c r="J6280" s="70">
        <v>15</v>
      </c>
      <c r="K6280" s="71">
        <v>147180</v>
      </c>
      <c r="L6280" s="72" t="s">
        <v>15</v>
      </c>
      <c r="M6280" s="72" t="s">
        <v>254</v>
      </c>
    </row>
    <row r="6281" spans="1:13" s="3" customFormat="1" ht="12.75" x14ac:dyDescent="0.2">
      <c r="A6281" s="62" t="s">
        <v>25</v>
      </c>
      <c r="B6281" s="62" t="s">
        <v>268</v>
      </c>
      <c r="C6281" s="63">
        <v>10</v>
      </c>
      <c r="D6281" s="64" t="s">
        <v>13385</v>
      </c>
      <c r="E6281" s="64" t="s">
        <v>4961</v>
      </c>
      <c r="F6281" s="65">
        <v>47131812</v>
      </c>
      <c r="G6281" s="64" t="s">
        <v>13636</v>
      </c>
      <c r="H6281" s="64">
        <v>5</v>
      </c>
      <c r="I6281" s="64">
        <v>3</v>
      </c>
      <c r="J6281" s="66">
        <v>15</v>
      </c>
      <c r="K6281" s="67">
        <v>147180</v>
      </c>
      <c r="L6281" s="68" t="s">
        <v>15</v>
      </c>
      <c r="M6281" s="68" t="s">
        <v>254</v>
      </c>
    </row>
    <row r="6282" spans="1:13" s="3" customFormat="1" ht="12.75" x14ac:dyDescent="0.2">
      <c r="A6282" s="62" t="s">
        <v>25</v>
      </c>
      <c r="B6282" s="62" t="s">
        <v>268</v>
      </c>
      <c r="C6282" s="63">
        <v>10</v>
      </c>
      <c r="D6282" s="62" t="s">
        <v>13385</v>
      </c>
      <c r="E6282" s="62" t="s">
        <v>4963</v>
      </c>
      <c r="F6282" s="69">
        <v>47131812</v>
      </c>
      <c r="G6282" s="62" t="s">
        <v>13636</v>
      </c>
      <c r="H6282" s="62">
        <v>5</v>
      </c>
      <c r="I6282" s="62">
        <v>3</v>
      </c>
      <c r="J6282" s="70">
        <v>10</v>
      </c>
      <c r="K6282" s="71">
        <v>122010</v>
      </c>
      <c r="L6282" s="72" t="s">
        <v>15</v>
      </c>
      <c r="M6282" s="72" t="s">
        <v>254</v>
      </c>
    </row>
    <row r="6283" spans="1:13" s="3" customFormat="1" ht="12.75" x14ac:dyDescent="0.2">
      <c r="A6283" s="62" t="s">
        <v>25</v>
      </c>
      <c r="B6283" s="62" t="s">
        <v>268</v>
      </c>
      <c r="C6283" s="63">
        <v>10</v>
      </c>
      <c r="D6283" s="64" t="s">
        <v>13385</v>
      </c>
      <c r="E6283" s="64" t="s">
        <v>4964</v>
      </c>
      <c r="F6283" s="65">
        <v>47131801</v>
      </c>
      <c r="G6283" s="64" t="s">
        <v>13636</v>
      </c>
      <c r="H6283" s="64">
        <v>5</v>
      </c>
      <c r="I6283" s="64">
        <v>3</v>
      </c>
      <c r="J6283" s="66">
        <v>90</v>
      </c>
      <c r="K6283" s="67">
        <v>1535040</v>
      </c>
      <c r="L6283" s="68" t="s">
        <v>15</v>
      </c>
      <c r="M6283" s="68" t="s">
        <v>254</v>
      </c>
    </row>
    <row r="6284" spans="1:13" s="3" customFormat="1" ht="12.75" x14ac:dyDescent="0.2">
      <c r="A6284" s="62" t="s">
        <v>25</v>
      </c>
      <c r="B6284" s="62" t="s">
        <v>268</v>
      </c>
      <c r="C6284" s="63">
        <v>10</v>
      </c>
      <c r="D6284" s="62" t="s">
        <v>13385</v>
      </c>
      <c r="E6284" s="62" t="s">
        <v>4968</v>
      </c>
      <c r="F6284" s="69">
        <v>47131821</v>
      </c>
      <c r="G6284" s="62" t="s">
        <v>13636</v>
      </c>
      <c r="H6284" s="62">
        <v>5</v>
      </c>
      <c r="I6284" s="62">
        <v>3</v>
      </c>
      <c r="J6284" s="70">
        <v>13</v>
      </c>
      <c r="K6284" s="71">
        <v>1712386</v>
      </c>
      <c r="L6284" s="72" t="s">
        <v>15</v>
      </c>
      <c r="M6284" s="72" t="s">
        <v>254</v>
      </c>
    </row>
    <row r="6285" spans="1:13" s="3" customFormat="1" ht="12.75" x14ac:dyDescent="0.2">
      <c r="A6285" s="62" t="s">
        <v>25</v>
      </c>
      <c r="B6285" s="62" t="s">
        <v>268</v>
      </c>
      <c r="C6285" s="63">
        <v>10</v>
      </c>
      <c r="D6285" s="64" t="s">
        <v>13385</v>
      </c>
      <c r="E6285" s="64" t="s">
        <v>4969</v>
      </c>
      <c r="F6285" s="65">
        <v>47131807</v>
      </c>
      <c r="G6285" s="64" t="s">
        <v>13636</v>
      </c>
      <c r="H6285" s="64">
        <v>5</v>
      </c>
      <c r="I6285" s="64">
        <v>3</v>
      </c>
      <c r="J6285" s="66">
        <v>20</v>
      </c>
      <c r="K6285" s="67">
        <v>571100</v>
      </c>
      <c r="L6285" s="68" t="s">
        <v>15</v>
      </c>
      <c r="M6285" s="68" t="s">
        <v>254</v>
      </c>
    </row>
    <row r="6286" spans="1:13" s="3" customFormat="1" ht="12.75" x14ac:dyDescent="0.2">
      <c r="A6286" s="62" t="s">
        <v>25</v>
      </c>
      <c r="B6286" s="62" t="s">
        <v>268</v>
      </c>
      <c r="C6286" s="63">
        <v>10</v>
      </c>
      <c r="D6286" s="62" t="s">
        <v>13385</v>
      </c>
      <c r="E6286" s="62" t="s">
        <v>4970</v>
      </c>
      <c r="F6286" s="69">
        <v>47131807</v>
      </c>
      <c r="G6286" s="62" t="s">
        <v>13636</v>
      </c>
      <c r="H6286" s="62">
        <v>5</v>
      </c>
      <c r="I6286" s="62">
        <v>3</v>
      </c>
      <c r="J6286" s="70">
        <v>125</v>
      </c>
      <c r="K6286" s="71">
        <v>895750</v>
      </c>
      <c r="L6286" s="72" t="s">
        <v>15</v>
      </c>
      <c r="M6286" s="72" t="s">
        <v>254</v>
      </c>
    </row>
    <row r="6287" spans="1:13" s="3" customFormat="1" ht="12.75" x14ac:dyDescent="0.2">
      <c r="A6287" s="62" t="s">
        <v>25</v>
      </c>
      <c r="B6287" s="62" t="s">
        <v>268</v>
      </c>
      <c r="C6287" s="63">
        <v>10</v>
      </c>
      <c r="D6287" s="64" t="s">
        <v>13385</v>
      </c>
      <c r="E6287" s="64" t="s">
        <v>4980</v>
      </c>
      <c r="F6287" s="65">
        <v>12181501</v>
      </c>
      <c r="G6287" s="64" t="s">
        <v>13636</v>
      </c>
      <c r="H6287" s="64">
        <v>5</v>
      </c>
      <c r="I6287" s="64">
        <v>3</v>
      </c>
      <c r="J6287" s="66">
        <v>15</v>
      </c>
      <c r="K6287" s="67">
        <v>515145</v>
      </c>
      <c r="L6287" s="68" t="s">
        <v>15</v>
      </c>
      <c r="M6287" s="68" t="s">
        <v>254</v>
      </c>
    </row>
    <row r="6288" spans="1:13" s="3" customFormat="1" ht="12.75" x14ac:dyDescent="0.2">
      <c r="A6288" s="62" t="s">
        <v>25</v>
      </c>
      <c r="B6288" s="62" t="s">
        <v>268</v>
      </c>
      <c r="C6288" s="63">
        <v>10</v>
      </c>
      <c r="D6288" s="62" t="s">
        <v>13385</v>
      </c>
      <c r="E6288" s="62" t="s">
        <v>4982</v>
      </c>
      <c r="F6288" s="69">
        <v>47131821</v>
      </c>
      <c r="G6288" s="62" t="s">
        <v>13636</v>
      </c>
      <c r="H6288" s="62">
        <v>5</v>
      </c>
      <c r="I6288" s="62">
        <v>3</v>
      </c>
      <c r="J6288" s="70">
        <v>15</v>
      </c>
      <c r="K6288" s="71">
        <v>223260</v>
      </c>
      <c r="L6288" s="72" t="s">
        <v>15</v>
      </c>
      <c r="M6288" s="72" t="s">
        <v>254</v>
      </c>
    </row>
    <row r="6289" spans="1:13" s="3" customFormat="1" ht="12.75" x14ac:dyDescent="0.2">
      <c r="A6289" s="62" t="s">
        <v>25</v>
      </c>
      <c r="B6289" s="62" t="s">
        <v>268</v>
      </c>
      <c r="C6289" s="63">
        <v>10</v>
      </c>
      <c r="D6289" s="64" t="s">
        <v>13385</v>
      </c>
      <c r="E6289" s="64" t="s">
        <v>4983</v>
      </c>
      <c r="F6289" s="65">
        <v>47131821</v>
      </c>
      <c r="G6289" s="64" t="s">
        <v>13636</v>
      </c>
      <c r="H6289" s="64">
        <v>5</v>
      </c>
      <c r="I6289" s="64">
        <v>3</v>
      </c>
      <c r="J6289" s="66">
        <v>15</v>
      </c>
      <c r="K6289" s="67">
        <v>281415</v>
      </c>
      <c r="L6289" s="68" t="s">
        <v>15</v>
      </c>
      <c r="M6289" s="68" t="s">
        <v>254</v>
      </c>
    </row>
    <row r="6290" spans="1:13" s="3" customFormat="1" ht="12.75" x14ac:dyDescent="0.2">
      <c r="A6290" s="62" t="s">
        <v>25</v>
      </c>
      <c r="B6290" s="62" t="s">
        <v>268</v>
      </c>
      <c r="C6290" s="63">
        <v>10</v>
      </c>
      <c r="D6290" s="62" t="s">
        <v>13385</v>
      </c>
      <c r="E6290" s="62" t="s">
        <v>4984</v>
      </c>
      <c r="F6290" s="69">
        <v>47131807</v>
      </c>
      <c r="G6290" s="62" t="s">
        <v>13636</v>
      </c>
      <c r="H6290" s="62">
        <v>5</v>
      </c>
      <c r="I6290" s="62">
        <v>3</v>
      </c>
      <c r="J6290" s="70">
        <v>25</v>
      </c>
      <c r="K6290" s="71">
        <v>620150</v>
      </c>
      <c r="L6290" s="72" t="s">
        <v>15</v>
      </c>
      <c r="M6290" s="72" t="s">
        <v>254</v>
      </c>
    </row>
    <row r="6291" spans="1:13" s="3" customFormat="1" ht="12.75" x14ac:dyDescent="0.2">
      <c r="A6291" s="62" t="s">
        <v>25</v>
      </c>
      <c r="B6291" s="62" t="s">
        <v>268</v>
      </c>
      <c r="C6291" s="63">
        <v>10</v>
      </c>
      <c r="D6291" s="64" t="s">
        <v>13385</v>
      </c>
      <c r="E6291" s="64" t="s">
        <v>4985</v>
      </c>
      <c r="F6291" s="65">
        <v>47131811</v>
      </c>
      <c r="G6291" s="64" t="s">
        <v>13636</v>
      </c>
      <c r="H6291" s="64">
        <v>5</v>
      </c>
      <c r="I6291" s="64">
        <v>3</v>
      </c>
      <c r="J6291" s="66">
        <v>10</v>
      </c>
      <c r="K6291" s="67">
        <v>837900</v>
      </c>
      <c r="L6291" s="68" t="s">
        <v>15</v>
      </c>
      <c r="M6291" s="68" t="s">
        <v>254</v>
      </c>
    </row>
    <row r="6292" spans="1:13" s="3" customFormat="1" ht="12.75" x14ac:dyDescent="0.2">
      <c r="A6292" s="62" t="s">
        <v>25</v>
      </c>
      <c r="B6292" s="62" t="s">
        <v>268</v>
      </c>
      <c r="C6292" s="63">
        <v>10</v>
      </c>
      <c r="D6292" s="62" t="s">
        <v>13385</v>
      </c>
      <c r="E6292" s="62" t="s">
        <v>4986</v>
      </c>
      <c r="F6292" s="69">
        <v>53131608</v>
      </c>
      <c r="G6292" s="62" t="s">
        <v>13636</v>
      </c>
      <c r="H6292" s="62">
        <v>5</v>
      </c>
      <c r="I6292" s="62">
        <v>3</v>
      </c>
      <c r="J6292" s="70">
        <v>110</v>
      </c>
      <c r="K6292" s="71">
        <v>3856600</v>
      </c>
      <c r="L6292" s="72" t="s">
        <v>15</v>
      </c>
      <c r="M6292" s="72" t="s">
        <v>254</v>
      </c>
    </row>
    <row r="6293" spans="1:13" s="3" customFormat="1" ht="12.75" x14ac:dyDescent="0.2">
      <c r="A6293" s="62" t="s">
        <v>25</v>
      </c>
      <c r="B6293" s="62" t="s">
        <v>268</v>
      </c>
      <c r="C6293" s="63">
        <v>10</v>
      </c>
      <c r="D6293" s="64" t="s">
        <v>13385</v>
      </c>
      <c r="E6293" s="64" t="s">
        <v>4998</v>
      </c>
      <c r="F6293" s="65">
        <v>53131608</v>
      </c>
      <c r="G6293" s="64" t="s">
        <v>13636</v>
      </c>
      <c r="H6293" s="64">
        <v>5</v>
      </c>
      <c r="I6293" s="64">
        <v>3</v>
      </c>
      <c r="J6293" s="66">
        <v>5</v>
      </c>
      <c r="K6293" s="67">
        <v>22600</v>
      </c>
      <c r="L6293" s="68" t="s">
        <v>15</v>
      </c>
      <c r="M6293" s="68" t="s">
        <v>254</v>
      </c>
    </row>
    <row r="6294" spans="1:13" s="3" customFormat="1" ht="12.75" x14ac:dyDescent="0.2">
      <c r="A6294" s="62" t="s">
        <v>25</v>
      </c>
      <c r="B6294" s="62" t="s">
        <v>268</v>
      </c>
      <c r="C6294" s="63">
        <v>10</v>
      </c>
      <c r="D6294" s="62" t="s">
        <v>13385</v>
      </c>
      <c r="E6294" s="62" t="s">
        <v>4999</v>
      </c>
      <c r="F6294" s="69">
        <v>53131608</v>
      </c>
      <c r="G6294" s="62" t="s">
        <v>13636</v>
      </c>
      <c r="H6294" s="62">
        <v>5</v>
      </c>
      <c r="I6294" s="62">
        <v>3</v>
      </c>
      <c r="J6294" s="70">
        <v>60</v>
      </c>
      <c r="K6294" s="71">
        <v>1316400</v>
      </c>
      <c r="L6294" s="72" t="s">
        <v>15</v>
      </c>
      <c r="M6294" s="72" t="s">
        <v>254</v>
      </c>
    </row>
    <row r="6295" spans="1:13" s="3" customFormat="1" ht="12.75" x14ac:dyDescent="0.2">
      <c r="A6295" s="62" t="s">
        <v>25</v>
      </c>
      <c r="B6295" s="62" t="s">
        <v>268</v>
      </c>
      <c r="C6295" s="63">
        <v>10</v>
      </c>
      <c r="D6295" s="64" t="s">
        <v>13385</v>
      </c>
      <c r="E6295" s="64" t="s">
        <v>5000</v>
      </c>
      <c r="F6295" s="65">
        <v>53131608</v>
      </c>
      <c r="G6295" s="64" t="s">
        <v>13636</v>
      </c>
      <c r="H6295" s="64">
        <v>5</v>
      </c>
      <c r="I6295" s="64">
        <v>3</v>
      </c>
      <c r="J6295" s="66">
        <v>10</v>
      </c>
      <c r="K6295" s="67">
        <v>296510</v>
      </c>
      <c r="L6295" s="68" t="s">
        <v>15</v>
      </c>
      <c r="M6295" s="68" t="s">
        <v>254</v>
      </c>
    </row>
    <row r="6296" spans="1:13" s="3" customFormat="1" ht="12.75" x14ac:dyDescent="0.2">
      <c r="A6296" s="62" t="s">
        <v>25</v>
      </c>
      <c r="B6296" s="62" t="s">
        <v>268</v>
      </c>
      <c r="C6296" s="63">
        <v>10</v>
      </c>
      <c r="D6296" s="62" t="s">
        <v>13385</v>
      </c>
      <c r="E6296" s="62" t="s">
        <v>5001</v>
      </c>
      <c r="F6296" s="69">
        <v>53131608</v>
      </c>
      <c r="G6296" s="62" t="s">
        <v>13636</v>
      </c>
      <c r="H6296" s="62">
        <v>5</v>
      </c>
      <c r="I6296" s="62">
        <v>3</v>
      </c>
      <c r="J6296" s="70">
        <v>20</v>
      </c>
      <c r="K6296" s="71">
        <v>83800</v>
      </c>
      <c r="L6296" s="72" t="s">
        <v>15</v>
      </c>
      <c r="M6296" s="72" t="s">
        <v>254</v>
      </c>
    </row>
    <row r="6297" spans="1:13" s="3" customFormat="1" ht="12.75" x14ac:dyDescent="0.2">
      <c r="A6297" s="62" t="s">
        <v>25</v>
      </c>
      <c r="B6297" s="62" t="s">
        <v>268</v>
      </c>
      <c r="C6297" s="63">
        <v>10</v>
      </c>
      <c r="D6297" s="64" t="s">
        <v>13385</v>
      </c>
      <c r="E6297" s="64" t="s">
        <v>5002</v>
      </c>
      <c r="F6297" s="65">
        <v>53131608</v>
      </c>
      <c r="G6297" s="64" t="s">
        <v>13636</v>
      </c>
      <c r="H6297" s="64">
        <v>5</v>
      </c>
      <c r="I6297" s="64">
        <v>3</v>
      </c>
      <c r="J6297" s="66">
        <v>30</v>
      </c>
      <c r="K6297" s="67">
        <v>625110</v>
      </c>
      <c r="L6297" s="68" t="s">
        <v>15</v>
      </c>
      <c r="M6297" s="68" t="s">
        <v>254</v>
      </c>
    </row>
    <row r="6298" spans="1:13" s="3" customFormat="1" ht="12.75" x14ac:dyDescent="0.2">
      <c r="A6298" s="62" t="s">
        <v>25</v>
      </c>
      <c r="B6298" s="62" t="s">
        <v>268</v>
      </c>
      <c r="C6298" s="63">
        <v>10</v>
      </c>
      <c r="D6298" s="62" t="s">
        <v>13385</v>
      </c>
      <c r="E6298" s="62" t="s">
        <v>5003</v>
      </c>
      <c r="F6298" s="69">
        <v>53131608</v>
      </c>
      <c r="G6298" s="62" t="s">
        <v>13636</v>
      </c>
      <c r="H6298" s="62">
        <v>5</v>
      </c>
      <c r="I6298" s="62">
        <v>3</v>
      </c>
      <c r="J6298" s="70">
        <v>15</v>
      </c>
      <c r="K6298" s="71">
        <v>125685</v>
      </c>
      <c r="L6298" s="72" t="s">
        <v>15</v>
      </c>
      <c r="M6298" s="72" t="s">
        <v>254</v>
      </c>
    </row>
    <row r="6299" spans="1:13" s="3" customFormat="1" ht="12.75" x14ac:dyDescent="0.2">
      <c r="A6299" s="62" t="s">
        <v>25</v>
      </c>
      <c r="B6299" s="62" t="s">
        <v>268</v>
      </c>
      <c r="C6299" s="63">
        <v>10</v>
      </c>
      <c r="D6299" s="64" t="s">
        <v>13385</v>
      </c>
      <c r="E6299" s="64" t="s">
        <v>5004</v>
      </c>
      <c r="F6299" s="65">
        <v>47131801</v>
      </c>
      <c r="G6299" s="64" t="s">
        <v>13636</v>
      </c>
      <c r="H6299" s="64">
        <v>5</v>
      </c>
      <c r="I6299" s="64">
        <v>3</v>
      </c>
      <c r="J6299" s="66">
        <v>80</v>
      </c>
      <c r="K6299" s="67">
        <v>1226000</v>
      </c>
      <c r="L6299" s="68" t="s">
        <v>15</v>
      </c>
      <c r="M6299" s="68" t="s">
        <v>254</v>
      </c>
    </row>
    <row r="6300" spans="1:13" s="3" customFormat="1" ht="12.75" x14ac:dyDescent="0.2">
      <c r="A6300" s="62" t="s">
        <v>25</v>
      </c>
      <c r="B6300" s="62" t="s">
        <v>268</v>
      </c>
      <c r="C6300" s="63">
        <v>10</v>
      </c>
      <c r="D6300" s="62" t="s">
        <v>13385</v>
      </c>
      <c r="E6300" s="62" t="s">
        <v>5005</v>
      </c>
      <c r="F6300" s="69">
        <v>47131824</v>
      </c>
      <c r="G6300" s="62" t="s">
        <v>13636</v>
      </c>
      <c r="H6300" s="62">
        <v>5</v>
      </c>
      <c r="I6300" s="62">
        <v>3</v>
      </c>
      <c r="J6300" s="70">
        <v>28</v>
      </c>
      <c r="K6300" s="71">
        <v>338016</v>
      </c>
      <c r="L6300" s="72" t="s">
        <v>15</v>
      </c>
      <c r="M6300" s="72" t="s">
        <v>254</v>
      </c>
    </row>
    <row r="6301" spans="1:13" s="3" customFormat="1" ht="12.75" x14ac:dyDescent="0.2">
      <c r="A6301" s="62" t="s">
        <v>25</v>
      </c>
      <c r="B6301" s="62" t="s">
        <v>268</v>
      </c>
      <c r="C6301" s="63">
        <v>10</v>
      </c>
      <c r="D6301" s="64" t="s">
        <v>13385</v>
      </c>
      <c r="E6301" s="64" t="s">
        <v>5006</v>
      </c>
      <c r="F6301" s="65">
        <v>47131830</v>
      </c>
      <c r="G6301" s="64" t="s">
        <v>13636</v>
      </c>
      <c r="H6301" s="64">
        <v>5</v>
      </c>
      <c r="I6301" s="64">
        <v>3</v>
      </c>
      <c r="J6301" s="66">
        <v>8</v>
      </c>
      <c r="K6301" s="67">
        <v>58776</v>
      </c>
      <c r="L6301" s="68" t="s">
        <v>15</v>
      </c>
      <c r="M6301" s="68" t="s">
        <v>254</v>
      </c>
    </row>
    <row r="6302" spans="1:13" s="3" customFormat="1" ht="12.75" x14ac:dyDescent="0.2">
      <c r="A6302" s="62" t="s">
        <v>25</v>
      </c>
      <c r="B6302" s="62" t="s">
        <v>268</v>
      </c>
      <c r="C6302" s="63">
        <v>10</v>
      </c>
      <c r="D6302" s="62" t="s">
        <v>13385</v>
      </c>
      <c r="E6302" s="62" t="s">
        <v>5011</v>
      </c>
      <c r="F6302" s="69">
        <v>47131828</v>
      </c>
      <c r="G6302" s="62" t="s">
        <v>13636</v>
      </c>
      <c r="H6302" s="62">
        <v>5</v>
      </c>
      <c r="I6302" s="62">
        <v>3</v>
      </c>
      <c r="J6302" s="70">
        <v>2</v>
      </c>
      <c r="K6302" s="71">
        <v>110030</v>
      </c>
      <c r="L6302" s="72" t="s">
        <v>15</v>
      </c>
      <c r="M6302" s="72" t="s">
        <v>254</v>
      </c>
    </row>
    <row r="6303" spans="1:13" s="3" customFormat="1" ht="12.75" x14ac:dyDescent="0.2">
      <c r="A6303" s="62" t="s">
        <v>25</v>
      </c>
      <c r="B6303" s="62" t="s">
        <v>221</v>
      </c>
      <c r="C6303" s="63">
        <v>10</v>
      </c>
      <c r="D6303" s="64" t="s">
        <v>13382</v>
      </c>
      <c r="E6303" s="64" t="s">
        <v>5497</v>
      </c>
      <c r="F6303" s="65">
        <v>60105704</v>
      </c>
      <c r="G6303" s="64" t="s">
        <v>13630</v>
      </c>
      <c r="H6303" s="64">
        <v>5</v>
      </c>
      <c r="I6303" s="64">
        <v>3</v>
      </c>
      <c r="J6303" s="66">
        <v>15</v>
      </c>
      <c r="K6303" s="67">
        <v>37950</v>
      </c>
      <c r="L6303" s="68" t="s">
        <v>15</v>
      </c>
      <c r="M6303" s="68" t="s">
        <v>254</v>
      </c>
    </row>
    <row r="6304" spans="1:13" s="3" customFormat="1" ht="12.75" x14ac:dyDescent="0.2">
      <c r="A6304" s="62" t="s">
        <v>25</v>
      </c>
      <c r="B6304" s="62" t="s">
        <v>221</v>
      </c>
      <c r="C6304" s="63">
        <v>10</v>
      </c>
      <c r="D6304" s="62" t="s">
        <v>13382</v>
      </c>
      <c r="E6304" s="62" t="s">
        <v>5013</v>
      </c>
      <c r="F6304" s="69">
        <v>47131811</v>
      </c>
      <c r="G6304" s="62" t="s">
        <v>13636</v>
      </c>
      <c r="H6304" s="62">
        <v>5</v>
      </c>
      <c r="I6304" s="62">
        <v>3</v>
      </c>
      <c r="J6304" s="70">
        <v>10</v>
      </c>
      <c r="K6304" s="71">
        <v>616850</v>
      </c>
      <c r="L6304" s="72" t="s">
        <v>15</v>
      </c>
      <c r="M6304" s="72" t="s">
        <v>254</v>
      </c>
    </row>
    <row r="6305" spans="1:13" s="3" customFormat="1" ht="12.75" x14ac:dyDescent="0.2">
      <c r="A6305" s="62" t="s">
        <v>25</v>
      </c>
      <c r="B6305" s="62" t="s">
        <v>221</v>
      </c>
      <c r="C6305" s="63">
        <v>10</v>
      </c>
      <c r="D6305" s="64" t="s">
        <v>13382</v>
      </c>
      <c r="E6305" s="64" t="s">
        <v>5495</v>
      </c>
      <c r="F6305" s="65">
        <v>40101600</v>
      </c>
      <c r="G6305" s="64" t="s">
        <v>13630</v>
      </c>
      <c r="H6305" s="64">
        <v>4</v>
      </c>
      <c r="I6305" s="64">
        <v>6</v>
      </c>
      <c r="J6305" s="66">
        <v>1</v>
      </c>
      <c r="K6305" s="67">
        <v>7941180</v>
      </c>
      <c r="L6305" s="68" t="s">
        <v>13</v>
      </c>
      <c r="M6305" s="68" t="s">
        <v>254</v>
      </c>
    </row>
    <row r="6306" spans="1:13" s="3" customFormat="1" ht="12.75" x14ac:dyDescent="0.2">
      <c r="A6306" s="62" t="s">
        <v>25</v>
      </c>
      <c r="B6306" s="62" t="s">
        <v>222</v>
      </c>
      <c r="C6306" s="63">
        <v>10</v>
      </c>
      <c r="D6306" s="62" t="s">
        <v>13381</v>
      </c>
      <c r="E6306" s="62" t="s">
        <v>4994</v>
      </c>
      <c r="F6306" s="69">
        <v>46181504</v>
      </c>
      <c r="G6306" s="62" t="s">
        <v>13636</v>
      </c>
      <c r="H6306" s="62">
        <v>5</v>
      </c>
      <c r="I6306" s="62">
        <v>3</v>
      </c>
      <c r="J6306" s="70">
        <v>30</v>
      </c>
      <c r="K6306" s="71">
        <v>149580</v>
      </c>
      <c r="L6306" s="72" t="s">
        <v>15</v>
      </c>
      <c r="M6306" s="72" t="s">
        <v>254</v>
      </c>
    </row>
    <row r="6307" spans="1:13" s="3" customFormat="1" ht="12.75" x14ac:dyDescent="0.2">
      <c r="A6307" s="62" t="s">
        <v>25</v>
      </c>
      <c r="B6307" s="62" t="s">
        <v>222</v>
      </c>
      <c r="C6307" s="63">
        <v>10</v>
      </c>
      <c r="D6307" s="64" t="s">
        <v>13381</v>
      </c>
      <c r="E6307" s="64" t="s">
        <v>4995</v>
      </c>
      <c r="F6307" s="65">
        <v>46181504</v>
      </c>
      <c r="G6307" s="64" t="s">
        <v>13636</v>
      </c>
      <c r="H6307" s="64">
        <v>5</v>
      </c>
      <c r="I6307" s="64">
        <v>3</v>
      </c>
      <c r="J6307" s="66">
        <v>30</v>
      </c>
      <c r="K6307" s="67">
        <v>149580</v>
      </c>
      <c r="L6307" s="68" t="s">
        <v>15</v>
      </c>
      <c r="M6307" s="68" t="s">
        <v>254</v>
      </c>
    </row>
    <row r="6308" spans="1:13" s="3" customFormat="1" ht="12.75" x14ac:dyDescent="0.2">
      <c r="A6308" s="62" t="s">
        <v>25</v>
      </c>
      <c r="B6308" s="62" t="s">
        <v>222</v>
      </c>
      <c r="C6308" s="63">
        <v>10</v>
      </c>
      <c r="D6308" s="62" t="s">
        <v>13381</v>
      </c>
      <c r="E6308" s="62" t="s">
        <v>4996</v>
      </c>
      <c r="F6308" s="69">
        <v>46181504</v>
      </c>
      <c r="G6308" s="62" t="s">
        <v>13636</v>
      </c>
      <c r="H6308" s="62">
        <v>5</v>
      </c>
      <c r="I6308" s="62">
        <v>3</v>
      </c>
      <c r="J6308" s="70">
        <v>50</v>
      </c>
      <c r="K6308" s="71">
        <v>255850</v>
      </c>
      <c r="L6308" s="72" t="s">
        <v>15</v>
      </c>
      <c r="M6308" s="72" t="s">
        <v>254</v>
      </c>
    </row>
    <row r="6309" spans="1:13" s="3" customFormat="1" ht="12.75" x14ac:dyDescent="0.2">
      <c r="A6309" s="62" t="s">
        <v>25</v>
      </c>
      <c r="B6309" s="62" t="s">
        <v>222</v>
      </c>
      <c r="C6309" s="63">
        <v>10</v>
      </c>
      <c r="D6309" s="64" t="s">
        <v>13381</v>
      </c>
      <c r="E6309" s="64" t="s">
        <v>5019</v>
      </c>
      <c r="F6309" s="65">
        <v>47131600</v>
      </c>
      <c r="G6309" s="64" t="s">
        <v>13636</v>
      </c>
      <c r="H6309" s="64">
        <v>5</v>
      </c>
      <c r="I6309" s="64">
        <v>3</v>
      </c>
      <c r="J6309" s="66">
        <v>10</v>
      </c>
      <c r="K6309" s="67">
        <v>108050</v>
      </c>
      <c r="L6309" s="68" t="s">
        <v>15</v>
      </c>
      <c r="M6309" s="68" t="s">
        <v>254</v>
      </c>
    </row>
    <row r="6310" spans="1:13" s="3" customFormat="1" ht="12.75" x14ac:dyDescent="0.2">
      <c r="A6310" s="62" t="s">
        <v>25</v>
      </c>
      <c r="B6310" s="62" t="s">
        <v>338</v>
      </c>
      <c r="C6310" s="63">
        <v>10</v>
      </c>
      <c r="D6310" s="62" t="s">
        <v>13384</v>
      </c>
      <c r="E6310" s="62" t="s">
        <v>4967</v>
      </c>
      <c r="F6310" s="69">
        <v>47131501</v>
      </c>
      <c r="G6310" s="62" t="s">
        <v>13636</v>
      </c>
      <c r="H6310" s="62">
        <v>5</v>
      </c>
      <c r="I6310" s="62">
        <v>3</v>
      </c>
      <c r="J6310" s="70">
        <v>30</v>
      </c>
      <c r="K6310" s="71">
        <v>184980</v>
      </c>
      <c r="L6310" s="72" t="s">
        <v>15</v>
      </c>
      <c r="M6310" s="72" t="s">
        <v>254</v>
      </c>
    </row>
    <row r="6311" spans="1:13" s="3" customFormat="1" ht="12.75" x14ac:dyDescent="0.2">
      <c r="A6311" s="62" t="s">
        <v>25</v>
      </c>
      <c r="B6311" s="62" t="s">
        <v>338</v>
      </c>
      <c r="C6311" s="63">
        <v>10</v>
      </c>
      <c r="D6311" s="64" t="s">
        <v>13384</v>
      </c>
      <c r="E6311" s="64" t="s">
        <v>4971</v>
      </c>
      <c r="F6311" s="65">
        <v>47121701</v>
      </c>
      <c r="G6311" s="64" t="s">
        <v>13636</v>
      </c>
      <c r="H6311" s="64">
        <v>5</v>
      </c>
      <c r="I6311" s="64">
        <v>3</v>
      </c>
      <c r="J6311" s="66">
        <v>80</v>
      </c>
      <c r="K6311" s="67">
        <v>2130640</v>
      </c>
      <c r="L6311" s="68" t="s">
        <v>15</v>
      </c>
      <c r="M6311" s="68" t="s">
        <v>254</v>
      </c>
    </row>
    <row r="6312" spans="1:13" s="3" customFormat="1" ht="12.75" x14ac:dyDescent="0.2">
      <c r="A6312" s="62" t="s">
        <v>25</v>
      </c>
      <c r="B6312" s="62" t="s">
        <v>338</v>
      </c>
      <c r="C6312" s="63">
        <v>10</v>
      </c>
      <c r="D6312" s="62" t="s">
        <v>13384</v>
      </c>
      <c r="E6312" s="62" t="s">
        <v>4972</v>
      </c>
      <c r="F6312" s="69">
        <v>47121701</v>
      </c>
      <c r="G6312" s="62" t="s">
        <v>13636</v>
      </c>
      <c r="H6312" s="62">
        <v>5</v>
      </c>
      <c r="I6312" s="62">
        <v>3</v>
      </c>
      <c r="J6312" s="70">
        <v>400</v>
      </c>
      <c r="K6312" s="71">
        <v>1469600</v>
      </c>
      <c r="L6312" s="72" t="s">
        <v>15</v>
      </c>
      <c r="M6312" s="72" t="s">
        <v>254</v>
      </c>
    </row>
    <row r="6313" spans="1:13" s="3" customFormat="1" ht="12.75" x14ac:dyDescent="0.2">
      <c r="A6313" s="62" t="s">
        <v>25</v>
      </c>
      <c r="B6313" s="62" t="s">
        <v>338</v>
      </c>
      <c r="C6313" s="63">
        <v>10</v>
      </c>
      <c r="D6313" s="64" t="s">
        <v>13384</v>
      </c>
      <c r="E6313" s="64" t="s">
        <v>4973</v>
      </c>
      <c r="F6313" s="65">
        <v>47121701</v>
      </c>
      <c r="G6313" s="64" t="s">
        <v>13636</v>
      </c>
      <c r="H6313" s="64">
        <v>5</v>
      </c>
      <c r="I6313" s="64">
        <v>3</v>
      </c>
      <c r="J6313" s="66">
        <v>160</v>
      </c>
      <c r="K6313" s="67">
        <v>4261280</v>
      </c>
      <c r="L6313" s="68" t="s">
        <v>15</v>
      </c>
      <c r="M6313" s="68" t="s">
        <v>254</v>
      </c>
    </row>
    <row r="6314" spans="1:13" s="3" customFormat="1" ht="12.75" x14ac:dyDescent="0.2">
      <c r="A6314" s="62" t="s">
        <v>25</v>
      </c>
      <c r="B6314" s="62" t="s">
        <v>338</v>
      </c>
      <c r="C6314" s="63">
        <v>10</v>
      </c>
      <c r="D6314" s="62" t="s">
        <v>13384</v>
      </c>
      <c r="E6314" s="62" t="s">
        <v>4974</v>
      </c>
      <c r="F6314" s="69">
        <v>47121701</v>
      </c>
      <c r="G6314" s="62" t="s">
        <v>13636</v>
      </c>
      <c r="H6314" s="62">
        <v>5</v>
      </c>
      <c r="I6314" s="62">
        <v>3</v>
      </c>
      <c r="J6314" s="70">
        <v>1000</v>
      </c>
      <c r="K6314" s="71">
        <v>5773000</v>
      </c>
      <c r="L6314" s="72" t="s">
        <v>15</v>
      </c>
      <c r="M6314" s="72" t="s">
        <v>254</v>
      </c>
    </row>
    <row r="6315" spans="1:13" s="3" customFormat="1" ht="12.75" x14ac:dyDescent="0.2">
      <c r="A6315" s="62" t="s">
        <v>25</v>
      </c>
      <c r="B6315" s="62" t="s">
        <v>338</v>
      </c>
      <c r="C6315" s="63">
        <v>10</v>
      </c>
      <c r="D6315" s="64" t="s">
        <v>13384</v>
      </c>
      <c r="E6315" s="64" t="s">
        <v>4975</v>
      </c>
      <c r="F6315" s="65">
        <v>47121701</v>
      </c>
      <c r="G6315" s="64" t="s">
        <v>13636</v>
      </c>
      <c r="H6315" s="64">
        <v>5</v>
      </c>
      <c r="I6315" s="64">
        <v>3</v>
      </c>
      <c r="J6315" s="66">
        <v>1000</v>
      </c>
      <c r="K6315" s="67">
        <v>5510000</v>
      </c>
      <c r="L6315" s="68" t="s">
        <v>15</v>
      </c>
      <c r="M6315" s="68" t="s">
        <v>254</v>
      </c>
    </row>
    <row r="6316" spans="1:13" s="3" customFormat="1" ht="12.75" x14ac:dyDescent="0.2">
      <c r="A6316" s="62" t="s">
        <v>25</v>
      </c>
      <c r="B6316" s="62" t="s">
        <v>216</v>
      </c>
      <c r="C6316" s="63">
        <v>10</v>
      </c>
      <c r="D6316" s="62" t="s">
        <v>13377</v>
      </c>
      <c r="E6316" s="62" t="s">
        <v>5498</v>
      </c>
      <c r="F6316" s="69">
        <v>44121600</v>
      </c>
      <c r="G6316" s="62" t="s">
        <v>13630</v>
      </c>
      <c r="H6316" s="62">
        <v>5</v>
      </c>
      <c r="I6316" s="62">
        <v>3</v>
      </c>
      <c r="J6316" s="70">
        <v>30</v>
      </c>
      <c r="K6316" s="71">
        <v>2497560</v>
      </c>
      <c r="L6316" s="72" t="s">
        <v>15</v>
      </c>
      <c r="M6316" s="72" t="s">
        <v>254</v>
      </c>
    </row>
    <row r="6317" spans="1:13" s="3" customFormat="1" ht="12.75" x14ac:dyDescent="0.2">
      <c r="A6317" s="62" t="s">
        <v>25</v>
      </c>
      <c r="B6317" s="62" t="s">
        <v>216</v>
      </c>
      <c r="C6317" s="63">
        <v>10</v>
      </c>
      <c r="D6317" s="64" t="s">
        <v>13377</v>
      </c>
      <c r="E6317" s="64" t="s">
        <v>5499</v>
      </c>
      <c r="F6317" s="65">
        <v>31201512</v>
      </c>
      <c r="G6317" s="64" t="s">
        <v>13630</v>
      </c>
      <c r="H6317" s="64">
        <v>5</v>
      </c>
      <c r="I6317" s="64">
        <v>3</v>
      </c>
      <c r="J6317" s="66">
        <v>8</v>
      </c>
      <c r="K6317" s="67">
        <v>16808</v>
      </c>
      <c r="L6317" s="68" t="s">
        <v>15</v>
      </c>
      <c r="M6317" s="68" t="s">
        <v>254</v>
      </c>
    </row>
    <row r="6318" spans="1:13" s="3" customFormat="1" ht="12.75" x14ac:dyDescent="0.2">
      <c r="A6318" s="62" t="s">
        <v>25</v>
      </c>
      <c r="B6318" s="62" t="s">
        <v>216</v>
      </c>
      <c r="C6318" s="63">
        <v>10</v>
      </c>
      <c r="D6318" s="62" t="s">
        <v>13377</v>
      </c>
      <c r="E6318" s="62" t="s">
        <v>5500</v>
      </c>
      <c r="F6318" s="69">
        <v>44122003</v>
      </c>
      <c r="G6318" s="62" t="s">
        <v>13630</v>
      </c>
      <c r="H6318" s="62">
        <v>5</v>
      </c>
      <c r="I6318" s="62">
        <v>3</v>
      </c>
      <c r="J6318" s="70">
        <v>250</v>
      </c>
      <c r="K6318" s="71">
        <v>600500</v>
      </c>
      <c r="L6318" s="72" t="s">
        <v>15</v>
      </c>
      <c r="M6318" s="72" t="s">
        <v>254</v>
      </c>
    </row>
    <row r="6319" spans="1:13" s="3" customFormat="1" ht="12.75" x14ac:dyDescent="0.2">
      <c r="A6319" s="62" t="s">
        <v>25</v>
      </c>
      <c r="B6319" s="62" t="s">
        <v>216</v>
      </c>
      <c r="C6319" s="63">
        <v>10</v>
      </c>
      <c r="D6319" s="64" t="s">
        <v>13377</v>
      </c>
      <c r="E6319" s="64" t="s">
        <v>4966</v>
      </c>
      <c r="F6319" s="65">
        <v>47121804</v>
      </c>
      <c r="G6319" s="64" t="s">
        <v>13636</v>
      </c>
      <c r="H6319" s="64">
        <v>5</v>
      </c>
      <c r="I6319" s="64">
        <v>3</v>
      </c>
      <c r="J6319" s="66">
        <v>6</v>
      </c>
      <c r="K6319" s="67">
        <v>101544</v>
      </c>
      <c r="L6319" s="68" t="s">
        <v>15</v>
      </c>
      <c r="M6319" s="68" t="s">
        <v>254</v>
      </c>
    </row>
    <row r="6320" spans="1:13" s="3" customFormat="1" ht="12.75" x14ac:dyDescent="0.2">
      <c r="A6320" s="62" t="s">
        <v>25</v>
      </c>
      <c r="B6320" s="62" t="s">
        <v>216</v>
      </c>
      <c r="C6320" s="63">
        <v>10</v>
      </c>
      <c r="D6320" s="62" t="s">
        <v>13377</v>
      </c>
      <c r="E6320" s="62" t="s">
        <v>4987</v>
      </c>
      <c r="F6320" s="69">
        <v>47131604</v>
      </c>
      <c r="G6320" s="62" t="s">
        <v>13636</v>
      </c>
      <c r="H6320" s="62">
        <v>5</v>
      </c>
      <c r="I6320" s="62">
        <v>3</v>
      </c>
      <c r="J6320" s="70">
        <v>30</v>
      </c>
      <c r="K6320" s="71">
        <v>499440</v>
      </c>
      <c r="L6320" s="72" t="s">
        <v>15</v>
      </c>
      <c r="M6320" s="72" t="s">
        <v>254</v>
      </c>
    </row>
    <row r="6321" spans="1:13" s="3" customFormat="1" ht="12.75" x14ac:dyDescent="0.2">
      <c r="A6321" s="62" t="s">
        <v>25</v>
      </c>
      <c r="B6321" s="62" t="s">
        <v>216</v>
      </c>
      <c r="C6321" s="63">
        <v>10</v>
      </c>
      <c r="D6321" s="64" t="s">
        <v>13377</v>
      </c>
      <c r="E6321" s="64" t="s">
        <v>4989</v>
      </c>
      <c r="F6321" s="65">
        <v>47121803</v>
      </c>
      <c r="G6321" s="64" t="s">
        <v>13636</v>
      </c>
      <c r="H6321" s="64">
        <v>5</v>
      </c>
      <c r="I6321" s="64">
        <v>3</v>
      </c>
      <c r="J6321" s="66">
        <v>15</v>
      </c>
      <c r="K6321" s="67">
        <v>45270</v>
      </c>
      <c r="L6321" s="68" t="s">
        <v>15</v>
      </c>
      <c r="M6321" s="68" t="s">
        <v>254</v>
      </c>
    </row>
    <row r="6322" spans="1:13" s="3" customFormat="1" ht="12.75" x14ac:dyDescent="0.2">
      <c r="A6322" s="62" t="s">
        <v>25</v>
      </c>
      <c r="B6322" s="62" t="s">
        <v>216</v>
      </c>
      <c r="C6322" s="63">
        <v>10</v>
      </c>
      <c r="D6322" s="62" t="s">
        <v>13377</v>
      </c>
      <c r="E6322" s="62" t="s">
        <v>5010</v>
      </c>
      <c r="F6322" s="69">
        <v>47131611</v>
      </c>
      <c r="G6322" s="62" t="s">
        <v>13636</v>
      </c>
      <c r="H6322" s="62">
        <v>5</v>
      </c>
      <c r="I6322" s="62">
        <v>3</v>
      </c>
      <c r="J6322" s="70">
        <v>7</v>
      </c>
      <c r="K6322" s="71">
        <v>35819</v>
      </c>
      <c r="L6322" s="72" t="s">
        <v>15</v>
      </c>
      <c r="M6322" s="72" t="s">
        <v>254</v>
      </c>
    </row>
    <row r="6323" spans="1:13" s="3" customFormat="1" ht="12.75" x14ac:dyDescent="0.2">
      <c r="A6323" s="62" t="s">
        <v>25</v>
      </c>
      <c r="B6323" s="62" t="s">
        <v>216</v>
      </c>
      <c r="C6323" s="63">
        <v>10</v>
      </c>
      <c r="D6323" s="64" t="s">
        <v>13377</v>
      </c>
      <c r="E6323" s="64" t="s">
        <v>5495</v>
      </c>
      <c r="F6323" s="65">
        <v>40101600</v>
      </c>
      <c r="G6323" s="64" t="s">
        <v>13630</v>
      </c>
      <c r="H6323" s="64">
        <v>4</v>
      </c>
      <c r="I6323" s="64">
        <v>6</v>
      </c>
      <c r="J6323" s="66">
        <v>1</v>
      </c>
      <c r="K6323" s="67">
        <v>2662922</v>
      </c>
      <c r="L6323" s="68" t="s">
        <v>13</v>
      </c>
      <c r="M6323" s="68" t="s">
        <v>254</v>
      </c>
    </row>
    <row r="6324" spans="1:13" s="3" customFormat="1" ht="12.75" x14ac:dyDescent="0.2">
      <c r="A6324" s="62" t="s">
        <v>25</v>
      </c>
      <c r="B6324" s="62" t="s">
        <v>216</v>
      </c>
      <c r="C6324" s="63">
        <v>10</v>
      </c>
      <c r="D6324" s="62" t="s">
        <v>13377</v>
      </c>
      <c r="E6324" s="62" t="s">
        <v>4952</v>
      </c>
      <c r="F6324" s="69">
        <v>39121700</v>
      </c>
      <c r="G6324" s="62" t="s">
        <v>13633</v>
      </c>
      <c r="H6324" s="62">
        <v>3</v>
      </c>
      <c r="I6324" s="62">
        <v>7</v>
      </c>
      <c r="J6324" s="70">
        <v>1</v>
      </c>
      <c r="K6324" s="71">
        <v>324630</v>
      </c>
      <c r="L6324" s="72" t="s">
        <v>13</v>
      </c>
      <c r="M6324" s="72" t="s">
        <v>254</v>
      </c>
    </row>
    <row r="6325" spans="1:13" s="3" customFormat="1" ht="12.75" x14ac:dyDescent="0.2">
      <c r="A6325" s="62" t="s">
        <v>25</v>
      </c>
      <c r="B6325" s="62" t="s">
        <v>216</v>
      </c>
      <c r="C6325" s="63">
        <v>10</v>
      </c>
      <c r="D6325" s="64" t="s">
        <v>13377</v>
      </c>
      <c r="E6325" s="64" t="s">
        <v>5501</v>
      </c>
      <c r="F6325" s="65">
        <v>60101401</v>
      </c>
      <c r="G6325" s="64" t="s">
        <v>13630</v>
      </c>
      <c r="H6325" s="64">
        <v>4</v>
      </c>
      <c r="I6325" s="64">
        <v>3</v>
      </c>
      <c r="J6325" s="66">
        <v>1</v>
      </c>
      <c r="K6325" s="67">
        <v>4000000</v>
      </c>
      <c r="L6325" s="68" t="s">
        <v>13</v>
      </c>
      <c r="M6325" s="68" t="s">
        <v>254</v>
      </c>
    </row>
    <row r="6326" spans="1:13" s="3" customFormat="1" ht="12.75" x14ac:dyDescent="0.2">
      <c r="A6326" s="62" t="s">
        <v>25</v>
      </c>
      <c r="B6326" s="62" t="s">
        <v>439</v>
      </c>
      <c r="C6326" s="63">
        <v>10</v>
      </c>
      <c r="D6326" s="62" t="s">
        <v>13396</v>
      </c>
      <c r="E6326" s="62" t="s">
        <v>4953</v>
      </c>
      <c r="F6326" s="69">
        <v>31162800</v>
      </c>
      <c r="G6326" s="62" t="s">
        <v>13631</v>
      </c>
      <c r="H6326" s="62">
        <v>3</v>
      </c>
      <c r="I6326" s="62">
        <v>7</v>
      </c>
      <c r="J6326" s="70">
        <v>1</v>
      </c>
      <c r="K6326" s="71">
        <v>10000000</v>
      </c>
      <c r="L6326" s="72" t="s">
        <v>13</v>
      </c>
      <c r="M6326" s="72" t="s">
        <v>254</v>
      </c>
    </row>
    <row r="6327" spans="1:13" s="3" customFormat="1" ht="12.75" x14ac:dyDescent="0.2">
      <c r="A6327" s="62" t="s">
        <v>25</v>
      </c>
      <c r="B6327" s="62" t="s">
        <v>875</v>
      </c>
      <c r="C6327" s="63">
        <v>10</v>
      </c>
      <c r="D6327" s="64" t="s">
        <v>13494</v>
      </c>
      <c r="E6327" s="64" t="s">
        <v>4953</v>
      </c>
      <c r="F6327" s="65">
        <v>31162800</v>
      </c>
      <c r="G6327" s="64" t="s">
        <v>13631</v>
      </c>
      <c r="H6327" s="64">
        <v>3</v>
      </c>
      <c r="I6327" s="64">
        <v>7</v>
      </c>
      <c r="J6327" s="66">
        <v>1</v>
      </c>
      <c r="K6327" s="67">
        <v>25000000</v>
      </c>
      <c r="L6327" s="68" t="s">
        <v>13</v>
      </c>
      <c r="M6327" s="68" t="s">
        <v>254</v>
      </c>
    </row>
    <row r="6328" spans="1:13" s="3" customFormat="1" ht="12.75" x14ac:dyDescent="0.2">
      <c r="A6328" s="62" t="s">
        <v>25</v>
      </c>
      <c r="B6328" s="62" t="s">
        <v>3294</v>
      </c>
      <c r="C6328" s="63">
        <v>10</v>
      </c>
      <c r="D6328" s="62" t="s">
        <v>13572</v>
      </c>
      <c r="E6328" s="62" t="s">
        <v>4953</v>
      </c>
      <c r="F6328" s="69">
        <v>31162800</v>
      </c>
      <c r="G6328" s="62" t="s">
        <v>13631</v>
      </c>
      <c r="H6328" s="62">
        <v>3</v>
      </c>
      <c r="I6328" s="62">
        <v>7</v>
      </c>
      <c r="J6328" s="70">
        <v>1</v>
      </c>
      <c r="K6328" s="71">
        <v>10000000</v>
      </c>
      <c r="L6328" s="72" t="s">
        <v>13</v>
      </c>
      <c r="M6328" s="72" t="s">
        <v>254</v>
      </c>
    </row>
    <row r="6329" spans="1:13" s="3" customFormat="1" ht="12.75" x14ac:dyDescent="0.2">
      <c r="A6329" s="62" t="s">
        <v>25</v>
      </c>
      <c r="B6329" s="62" t="s">
        <v>3293</v>
      </c>
      <c r="C6329" s="63">
        <v>10</v>
      </c>
      <c r="D6329" s="64" t="s">
        <v>13571</v>
      </c>
      <c r="E6329" s="64" t="s">
        <v>4953</v>
      </c>
      <c r="F6329" s="65">
        <v>31162800</v>
      </c>
      <c r="G6329" s="64" t="s">
        <v>13631</v>
      </c>
      <c r="H6329" s="64">
        <v>3</v>
      </c>
      <c r="I6329" s="64">
        <v>7</v>
      </c>
      <c r="J6329" s="66">
        <v>1</v>
      </c>
      <c r="K6329" s="67">
        <v>45000000</v>
      </c>
      <c r="L6329" s="68" t="s">
        <v>13</v>
      </c>
      <c r="M6329" s="68" t="s">
        <v>254</v>
      </c>
    </row>
    <row r="6330" spans="1:13" s="3" customFormat="1" ht="12.75" x14ac:dyDescent="0.2">
      <c r="A6330" s="62" t="s">
        <v>25</v>
      </c>
      <c r="B6330" s="62" t="s">
        <v>876</v>
      </c>
      <c r="C6330" s="63">
        <v>10</v>
      </c>
      <c r="D6330" s="62" t="s">
        <v>13495</v>
      </c>
      <c r="E6330" s="62" t="s">
        <v>4953</v>
      </c>
      <c r="F6330" s="69">
        <v>31162800</v>
      </c>
      <c r="G6330" s="62" t="s">
        <v>13631</v>
      </c>
      <c r="H6330" s="62">
        <v>3</v>
      </c>
      <c r="I6330" s="62">
        <v>7</v>
      </c>
      <c r="J6330" s="70">
        <v>1</v>
      </c>
      <c r="K6330" s="71">
        <v>8000000</v>
      </c>
      <c r="L6330" s="72" t="s">
        <v>13</v>
      </c>
      <c r="M6330" s="72" t="s">
        <v>254</v>
      </c>
    </row>
    <row r="6331" spans="1:13" s="3" customFormat="1" ht="12.75" x14ac:dyDescent="0.2">
      <c r="A6331" s="62" t="s">
        <v>25</v>
      </c>
      <c r="B6331" s="62" t="s">
        <v>472</v>
      </c>
      <c r="C6331" s="63">
        <v>10</v>
      </c>
      <c r="D6331" s="64" t="s">
        <v>13437</v>
      </c>
      <c r="E6331" s="64" t="s">
        <v>4952</v>
      </c>
      <c r="F6331" s="65">
        <v>39121700</v>
      </c>
      <c r="G6331" s="64" t="s">
        <v>13633</v>
      </c>
      <c r="H6331" s="64">
        <v>3</v>
      </c>
      <c r="I6331" s="64">
        <v>7</v>
      </c>
      <c r="J6331" s="66">
        <v>1</v>
      </c>
      <c r="K6331" s="67">
        <v>891523</v>
      </c>
      <c r="L6331" s="68" t="s">
        <v>13</v>
      </c>
      <c r="M6331" s="68" t="s">
        <v>254</v>
      </c>
    </row>
    <row r="6332" spans="1:13" s="3" customFormat="1" ht="12.75" x14ac:dyDescent="0.2">
      <c r="A6332" s="62" t="s">
        <v>25</v>
      </c>
      <c r="B6332" s="62" t="s">
        <v>472</v>
      </c>
      <c r="C6332" s="63">
        <v>10</v>
      </c>
      <c r="D6332" s="62" t="s">
        <v>13437</v>
      </c>
      <c r="E6332" s="62" t="s">
        <v>4953</v>
      </c>
      <c r="F6332" s="69">
        <v>31162800</v>
      </c>
      <c r="G6332" s="62" t="s">
        <v>13631</v>
      </c>
      <c r="H6332" s="62">
        <v>3</v>
      </c>
      <c r="I6332" s="62">
        <v>7</v>
      </c>
      <c r="J6332" s="70">
        <v>1</v>
      </c>
      <c r="K6332" s="71">
        <v>8000000</v>
      </c>
      <c r="L6332" s="72" t="s">
        <v>13</v>
      </c>
      <c r="M6332" s="72" t="s">
        <v>254</v>
      </c>
    </row>
    <row r="6333" spans="1:13" s="3" customFormat="1" ht="12.75" x14ac:dyDescent="0.2">
      <c r="A6333" s="62" t="s">
        <v>25</v>
      </c>
      <c r="B6333" s="62" t="s">
        <v>217</v>
      </c>
      <c r="C6333" s="63">
        <v>10</v>
      </c>
      <c r="D6333" s="64" t="s">
        <v>13378</v>
      </c>
      <c r="E6333" s="64" t="s">
        <v>5502</v>
      </c>
      <c r="F6333" s="65">
        <v>44121708</v>
      </c>
      <c r="G6333" s="64" t="s">
        <v>13630</v>
      </c>
      <c r="H6333" s="64">
        <v>5</v>
      </c>
      <c r="I6333" s="64">
        <v>3</v>
      </c>
      <c r="J6333" s="66">
        <v>12</v>
      </c>
      <c r="K6333" s="67">
        <v>15420</v>
      </c>
      <c r="L6333" s="68" t="s">
        <v>15</v>
      </c>
      <c r="M6333" s="68" t="s">
        <v>254</v>
      </c>
    </row>
    <row r="6334" spans="1:13" s="3" customFormat="1" ht="12.75" x14ac:dyDescent="0.2">
      <c r="A6334" s="62" t="s">
        <v>25</v>
      </c>
      <c r="B6334" s="62" t="s">
        <v>217</v>
      </c>
      <c r="C6334" s="63">
        <v>10</v>
      </c>
      <c r="D6334" s="62" t="s">
        <v>13378</v>
      </c>
      <c r="E6334" s="62" t="s">
        <v>5503</v>
      </c>
      <c r="F6334" s="69">
        <v>44121708</v>
      </c>
      <c r="G6334" s="62" t="s">
        <v>13630</v>
      </c>
      <c r="H6334" s="62">
        <v>5</v>
      </c>
      <c r="I6334" s="62">
        <v>3</v>
      </c>
      <c r="J6334" s="70">
        <v>10</v>
      </c>
      <c r="K6334" s="71">
        <v>12850</v>
      </c>
      <c r="L6334" s="72" t="s">
        <v>15</v>
      </c>
      <c r="M6334" s="72" t="s">
        <v>254</v>
      </c>
    </row>
    <row r="6335" spans="1:13" s="3" customFormat="1" ht="12.75" x14ac:dyDescent="0.2">
      <c r="A6335" s="62" t="s">
        <v>25</v>
      </c>
      <c r="B6335" s="62" t="s">
        <v>217</v>
      </c>
      <c r="C6335" s="63">
        <v>10</v>
      </c>
      <c r="D6335" s="64" t="s">
        <v>13378</v>
      </c>
      <c r="E6335" s="64" t="s">
        <v>5504</v>
      </c>
      <c r="F6335" s="65">
        <v>44121708</v>
      </c>
      <c r="G6335" s="64" t="s">
        <v>13630</v>
      </c>
      <c r="H6335" s="64">
        <v>5</v>
      </c>
      <c r="I6335" s="64">
        <v>3</v>
      </c>
      <c r="J6335" s="66">
        <v>10</v>
      </c>
      <c r="K6335" s="67">
        <v>12850</v>
      </c>
      <c r="L6335" s="68" t="s">
        <v>15</v>
      </c>
      <c r="M6335" s="68" t="s">
        <v>254</v>
      </c>
    </row>
    <row r="6336" spans="1:13" s="3" customFormat="1" ht="12.75" x14ac:dyDescent="0.2">
      <c r="A6336" s="62" t="s">
        <v>25</v>
      </c>
      <c r="B6336" s="62" t="s">
        <v>217</v>
      </c>
      <c r="C6336" s="63">
        <v>10</v>
      </c>
      <c r="D6336" s="62" t="s">
        <v>13378</v>
      </c>
      <c r="E6336" s="62" t="s">
        <v>5505</v>
      </c>
      <c r="F6336" s="69">
        <v>44121708</v>
      </c>
      <c r="G6336" s="62" t="s">
        <v>13630</v>
      </c>
      <c r="H6336" s="62">
        <v>5</v>
      </c>
      <c r="I6336" s="62">
        <v>3</v>
      </c>
      <c r="J6336" s="70">
        <v>10</v>
      </c>
      <c r="K6336" s="71">
        <v>12850</v>
      </c>
      <c r="L6336" s="72" t="s">
        <v>15</v>
      </c>
      <c r="M6336" s="72" t="s">
        <v>254</v>
      </c>
    </row>
    <row r="6337" spans="1:13" s="3" customFormat="1" ht="12.75" x14ac:dyDescent="0.2">
      <c r="A6337" s="62" t="s">
        <v>25</v>
      </c>
      <c r="B6337" s="62" t="s">
        <v>217</v>
      </c>
      <c r="C6337" s="63">
        <v>10</v>
      </c>
      <c r="D6337" s="64" t="s">
        <v>13378</v>
      </c>
      <c r="E6337" s="64" t="s">
        <v>5506</v>
      </c>
      <c r="F6337" s="65">
        <v>44121612</v>
      </c>
      <c r="G6337" s="64" t="s">
        <v>13630</v>
      </c>
      <c r="H6337" s="64">
        <v>5</v>
      </c>
      <c r="I6337" s="64">
        <v>3</v>
      </c>
      <c r="J6337" s="66">
        <v>8</v>
      </c>
      <c r="K6337" s="67">
        <v>25520</v>
      </c>
      <c r="L6337" s="68" t="s">
        <v>15</v>
      </c>
      <c r="M6337" s="68" t="s">
        <v>254</v>
      </c>
    </row>
    <row r="6338" spans="1:13" s="3" customFormat="1" ht="12.75" x14ac:dyDescent="0.2">
      <c r="A6338" s="62" t="s">
        <v>25</v>
      </c>
      <c r="B6338" s="62" t="s">
        <v>217</v>
      </c>
      <c r="C6338" s="63">
        <v>10</v>
      </c>
      <c r="D6338" s="62" t="s">
        <v>13378</v>
      </c>
      <c r="E6338" s="62" t="s">
        <v>5507</v>
      </c>
      <c r="F6338" s="69">
        <v>44121701</v>
      </c>
      <c r="G6338" s="62" t="s">
        <v>13630</v>
      </c>
      <c r="H6338" s="62">
        <v>5</v>
      </c>
      <c r="I6338" s="62">
        <v>3</v>
      </c>
      <c r="J6338" s="70">
        <v>190</v>
      </c>
      <c r="K6338" s="71">
        <v>149150</v>
      </c>
      <c r="L6338" s="72" t="s">
        <v>15</v>
      </c>
      <c r="M6338" s="72" t="s">
        <v>254</v>
      </c>
    </row>
    <row r="6339" spans="1:13" s="3" customFormat="1" ht="12.75" x14ac:dyDescent="0.2">
      <c r="A6339" s="62" t="s">
        <v>25</v>
      </c>
      <c r="B6339" s="62" t="s">
        <v>217</v>
      </c>
      <c r="C6339" s="63">
        <v>10</v>
      </c>
      <c r="D6339" s="64" t="s">
        <v>13378</v>
      </c>
      <c r="E6339" s="64" t="s">
        <v>5508</v>
      </c>
      <c r="F6339" s="65">
        <v>44121706</v>
      </c>
      <c r="G6339" s="64" t="s">
        <v>13630</v>
      </c>
      <c r="H6339" s="64">
        <v>5</v>
      </c>
      <c r="I6339" s="64">
        <v>3</v>
      </c>
      <c r="J6339" s="66">
        <v>190</v>
      </c>
      <c r="K6339" s="67">
        <v>156180</v>
      </c>
      <c r="L6339" s="68" t="s">
        <v>15</v>
      </c>
      <c r="M6339" s="68" t="s">
        <v>254</v>
      </c>
    </row>
    <row r="6340" spans="1:13" s="3" customFormat="1" ht="12.75" x14ac:dyDescent="0.2">
      <c r="A6340" s="62" t="s">
        <v>25</v>
      </c>
      <c r="B6340" s="62" t="s">
        <v>217</v>
      </c>
      <c r="C6340" s="63">
        <v>10</v>
      </c>
      <c r="D6340" s="62" t="s">
        <v>13378</v>
      </c>
      <c r="E6340" s="62" t="s">
        <v>4965</v>
      </c>
      <c r="F6340" s="69">
        <v>40141742</v>
      </c>
      <c r="G6340" s="62" t="s">
        <v>13636</v>
      </c>
      <c r="H6340" s="62">
        <v>5</v>
      </c>
      <c r="I6340" s="62">
        <v>3</v>
      </c>
      <c r="J6340" s="70">
        <v>13</v>
      </c>
      <c r="K6340" s="71">
        <v>25584</v>
      </c>
      <c r="L6340" s="72" t="s">
        <v>15</v>
      </c>
      <c r="M6340" s="72" t="s">
        <v>254</v>
      </c>
    </row>
    <row r="6341" spans="1:13" s="3" customFormat="1" ht="12.75" x14ac:dyDescent="0.2">
      <c r="A6341" s="62" t="s">
        <v>25</v>
      </c>
      <c r="B6341" s="62" t="s">
        <v>217</v>
      </c>
      <c r="C6341" s="63">
        <v>10</v>
      </c>
      <c r="D6341" s="64" t="s">
        <v>13378</v>
      </c>
      <c r="E6341" s="64" t="s">
        <v>4976</v>
      </c>
      <c r="F6341" s="65" t="s">
        <v>5586</v>
      </c>
      <c r="G6341" s="64" t="s">
        <v>13636</v>
      </c>
      <c r="H6341" s="64">
        <v>5</v>
      </c>
      <c r="I6341" s="64">
        <v>3</v>
      </c>
      <c r="J6341" s="66">
        <v>15</v>
      </c>
      <c r="K6341" s="67">
        <v>162075</v>
      </c>
      <c r="L6341" s="68" t="s">
        <v>15</v>
      </c>
      <c r="M6341" s="68" t="s">
        <v>254</v>
      </c>
    </row>
    <row r="6342" spans="1:13" s="3" customFormat="1" ht="12.75" x14ac:dyDescent="0.2">
      <c r="A6342" s="62" t="s">
        <v>25</v>
      </c>
      <c r="B6342" s="62" t="s">
        <v>217</v>
      </c>
      <c r="C6342" s="63">
        <v>10</v>
      </c>
      <c r="D6342" s="62" t="s">
        <v>13378</v>
      </c>
      <c r="E6342" s="62" t="s">
        <v>4978</v>
      </c>
      <c r="F6342" s="69" t="s">
        <v>5586</v>
      </c>
      <c r="G6342" s="62" t="s">
        <v>13636</v>
      </c>
      <c r="H6342" s="62">
        <v>5</v>
      </c>
      <c r="I6342" s="62">
        <v>3</v>
      </c>
      <c r="J6342" s="70">
        <v>5</v>
      </c>
      <c r="K6342" s="71">
        <v>78720</v>
      </c>
      <c r="L6342" s="72" t="s">
        <v>15</v>
      </c>
      <c r="M6342" s="72" t="s">
        <v>254</v>
      </c>
    </row>
    <row r="6343" spans="1:13" s="3" customFormat="1" ht="12.75" x14ac:dyDescent="0.2">
      <c r="A6343" s="62" t="s">
        <v>25</v>
      </c>
      <c r="B6343" s="62" t="s">
        <v>217</v>
      </c>
      <c r="C6343" s="63">
        <v>10</v>
      </c>
      <c r="D6343" s="64" t="s">
        <v>13378</v>
      </c>
      <c r="E6343" s="64" t="s">
        <v>4979</v>
      </c>
      <c r="F6343" s="65">
        <v>47131605</v>
      </c>
      <c r="G6343" s="64" t="s">
        <v>13636</v>
      </c>
      <c r="H6343" s="64">
        <v>5</v>
      </c>
      <c r="I6343" s="64">
        <v>3</v>
      </c>
      <c r="J6343" s="66">
        <v>15</v>
      </c>
      <c r="K6343" s="67">
        <v>120045</v>
      </c>
      <c r="L6343" s="68" t="s">
        <v>15</v>
      </c>
      <c r="M6343" s="68" t="s">
        <v>254</v>
      </c>
    </row>
    <row r="6344" spans="1:13" s="3" customFormat="1" ht="12.75" x14ac:dyDescent="0.2">
      <c r="A6344" s="62" t="s">
        <v>25</v>
      </c>
      <c r="B6344" s="62" t="s">
        <v>217</v>
      </c>
      <c r="C6344" s="63">
        <v>10</v>
      </c>
      <c r="D6344" s="62" t="s">
        <v>13378</v>
      </c>
      <c r="E6344" s="62" t="s">
        <v>4988</v>
      </c>
      <c r="F6344" s="69">
        <v>47131604</v>
      </c>
      <c r="G6344" s="62" t="s">
        <v>13636</v>
      </c>
      <c r="H6344" s="62">
        <v>5</v>
      </c>
      <c r="I6344" s="62">
        <v>3</v>
      </c>
      <c r="J6344" s="70">
        <v>35</v>
      </c>
      <c r="K6344" s="71">
        <v>304850</v>
      </c>
      <c r="L6344" s="72" t="s">
        <v>15</v>
      </c>
      <c r="M6344" s="72" t="s">
        <v>254</v>
      </c>
    </row>
    <row r="6345" spans="1:13" s="3" customFormat="1" ht="12.75" x14ac:dyDescent="0.2">
      <c r="A6345" s="62" t="s">
        <v>25</v>
      </c>
      <c r="B6345" s="62" t="s">
        <v>217</v>
      </c>
      <c r="C6345" s="63">
        <v>10</v>
      </c>
      <c r="D6345" s="64" t="s">
        <v>13378</v>
      </c>
      <c r="E6345" s="64" t="s">
        <v>5017</v>
      </c>
      <c r="F6345" s="65">
        <v>47131618</v>
      </c>
      <c r="G6345" s="64" t="s">
        <v>13636</v>
      </c>
      <c r="H6345" s="64">
        <v>5</v>
      </c>
      <c r="I6345" s="64">
        <v>3</v>
      </c>
      <c r="J6345" s="66">
        <v>80</v>
      </c>
      <c r="K6345" s="67">
        <v>766160</v>
      </c>
      <c r="L6345" s="68" t="s">
        <v>15</v>
      </c>
      <c r="M6345" s="68" t="s">
        <v>254</v>
      </c>
    </row>
    <row r="6346" spans="1:13" s="3" customFormat="1" ht="12.75" x14ac:dyDescent="0.2">
      <c r="A6346" s="62" t="s">
        <v>25</v>
      </c>
      <c r="B6346" s="62" t="s">
        <v>217</v>
      </c>
      <c r="C6346" s="63">
        <v>10</v>
      </c>
      <c r="D6346" s="62" t="s">
        <v>13378</v>
      </c>
      <c r="E6346" s="62" t="s">
        <v>4953</v>
      </c>
      <c r="F6346" s="69">
        <v>31162800</v>
      </c>
      <c r="G6346" s="62" t="s">
        <v>13631</v>
      </c>
      <c r="H6346" s="62">
        <v>3</v>
      </c>
      <c r="I6346" s="62">
        <v>7</v>
      </c>
      <c r="J6346" s="70">
        <v>1</v>
      </c>
      <c r="K6346" s="71">
        <v>4000000</v>
      </c>
      <c r="L6346" s="72" t="s">
        <v>13</v>
      </c>
      <c r="M6346" s="72" t="s">
        <v>254</v>
      </c>
    </row>
    <row r="6347" spans="1:13" s="3" customFormat="1" ht="12.75" x14ac:dyDescent="0.2">
      <c r="A6347" s="62" t="s">
        <v>25</v>
      </c>
      <c r="B6347" s="62" t="s">
        <v>877</v>
      </c>
      <c r="C6347" s="63">
        <v>10</v>
      </c>
      <c r="D6347" s="64" t="s">
        <v>13496</v>
      </c>
      <c r="E6347" s="64" t="s">
        <v>4953</v>
      </c>
      <c r="F6347" s="65">
        <v>31162800</v>
      </c>
      <c r="G6347" s="64" t="s">
        <v>13631</v>
      </c>
      <c r="H6347" s="64">
        <v>3</v>
      </c>
      <c r="I6347" s="64">
        <v>7</v>
      </c>
      <c r="J6347" s="66">
        <v>1</v>
      </c>
      <c r="K6347" s="67">
        <v>5000000</v>
      </c>
      <c r="L6347" s="68" t="s">
        <v>13</v>
      </c>
      <c r="M6347" s="68" t="s">
        <v>254</v>
      </c>
    </row>
    <row r="6348" spans="1:13" s="3" customFormat="1" ht="12.75" x14ac:dyDescent="0.2">
      <c r="A6348" s="62" t="s">
        <v>25</v>
      </c>
      <c r="B6348" s="62" t="s">
        <v>219</v>
      </c>
      <c r="C6348" s="63">
        <v>10</v>
      </c>
      <c r="D6348" s="62" t="s">
        <v>13379</v>
      </c>
      <c r="E6348" s="62" t="s">
        <v>5509</v>
      </c>
      <c r="F6348" s="69">
        <v>44121612</v>
      </c>
      <c r="G6348" s="62" t="s">
        <v>13630</v>
      </c>
      <c r="H6348" s="62">
        <v>5</v>
      </c>
      <c r="I6348" s="62">
        <v>3</v>
      </c>
      <c r="J6348" s="70">
        <v>10</v>
      </c>
      <c r="K6348" s="71">
        <v>13150</v>
      </c>
      <c r="L6348" s="72" t="s">
        <v>15</v>
      </c>
      <c r="M6348" s="72" t="s">
        <v>254</v>
      </c>
    </row>
    <row r="6349" spans="1:13" s="3" customFormat="1" ht="12.75" x14ac:dyDescent="0.2">
      <c r="A6349" s="62" t="s">
        <v>25</v>
      </c>
      <c r="B6349" s="62" t="s">
        <v>219</v>
      </c>
      <c r="C6349" s="63">
        <v>10</v>
      </c>
      <c r="D6349" s="64" t="s">
        <v>13379</v>
      </c>
      <c r="E6349" s="64" t="s">
        <v>5510</v>
      </c>
      <c r="F6349" s="65">
        <v>44122107</v>
      </c>
      <c r="G6349" s="64" t="s">
        <v>13630</v>
      </c>
      <c r="H6349" s="64">
        <v>5</v>
      </c>
      <c r="I6349" s="64">
        <v>3</v>
      </c>
      <c r="J6349" s="66">
        <v>20</v>
      </c>
      <c r="K6349" s="67">
        <v>50600</v>
      </c>
      <c r="L6349" s="68" t="s">
        <v>15</v>
      </c>
      <c r="M6349" s="68" t="s">
        <v>254</v>
      </c>
    </row>
    <row r="6350" spans="1:13" s="3" customFormat="1" ht="12.75" x14ac:dyDescent="0.2">
      <c r="A6350" s="62" t="s">
        <v>25</v>
      </c>
      <c r="B6350" s="62" t="s">
        <v>219</v>
      </c>
      <c r="C6350" s="63">
        <v>10</v>
      </c>
      <c r="D6350" s="62" t="s">
        <v>13379</v>
      </c>
      <c r="E6350" s="62" t="s">
        <v>4990</v>
      </c>
      <c r="F6350" s="69">
        <v>47121803</v>
      </c>
      <c r="G6350" s="62" t="s">
        <v>13636</v>
      </c>
      <c r="H6350" s="62">
        <v>5</v>
      </c>
      <c r="I6350" s="62">
        <v>3</v>
      </c>
      <c r="J6350" s="70">
        <v>15</v>
      </c>
      <c r="K6350" s="71">
        <v>57075</v>
      </c>
      <c r="L6350" s="72" t="s">
        <v>15</v>
      </c>
      <c r="M6350" s="72" t="s">
        <v>254</v>
      </c>
    </row>
    <row r="6351" spans="1:13" s="3" customFormat="1" ht="12.75" x14ac:dyDescent="0.2">
      <c r="A6351" s="62" t="s">
        <v>25</v>
      </c>
      <c r="B6351" s="62" t="s">
        <v>219</v>
      </c>
      <c r="C6351" s="63">
        <v>10</v>
      </c>
      <c r="D6351" s="64" t="s">
        <v>13379</v>
      </c>
      <c r="E6351" s="64" t="s">
        <v>5511</v>
      </c>
      <c r="F6351" s="65">
        <v>43211600</v>
      </c>
      <c r="G6351" s="64" t="s">
        <v>13630</v>
      </c>
      <c r="H6351" s="64">
        <v>5</v>
      </c>
      <c r="I6351" s="64">
        <v>3</v>
      </c>
      <c r="J6351" s="66">
        <v>4</v>
      </c>
      <c r="K6351" s="67">
        <v>222400</v>
      </c>
      <c r="L6351" s="68" t="s">
        <v>15</v>
      </c>
      <c r="M6351" s="68" t="s">
        <v>254</v>
      </c>
    </row>
    <row r="6352" spans="1:13" s="3" customFormat="1" ht="12.75" x14ac:dyDescent="0.2">
      <c r="A6352" s="62" t="s">
        <v>25</v>
      </c>
      <c r="B6352" s="62" t="s">
        <v>219</v>
      </c>
      <c r="C6352" s="63">
        <v>10</v>
      </c>
      <c r="D6352" s="62" t="s">
        <v>13379</v>
      </c>
      <c r="E6352" s="62" t="s">
        <v>5512</v>
      </c>
      <c r="F6352" s="69">
        <v>43211600</v>
      </c>
      <c r="G6352" s="62" t="s">
        <v>13630</v>
      </c>
      <c r="H6352" s="62">
        <v>5</v>
      </c>
      <c r="I6352" s="62">
        <v>3</v>
      </c>
      <c r="J6352" s="70">
        <v>4</v>
      </c>
      <c r="K6352" s="71">
        <v>245200</v>
      </c>
      <c r="L6352" s="72" t="s">
        <v>15</v>
      </c>
      <c r="M6352" s="72" t="s">
        <v>254</v>
      </c>
    </row>
    <row r="6353" spans="1:13" s="3" customFormat="1" ht="12.75" x14ac:dyDescent="0.2">
      <c r="A6353" s="62" t="s">
        <v>25</v>
      </c>
      <c r="B6353" s="62" t="s">
        <v>219</v>
      </c>
      <c r="C6353" s="63">
        <v>10</v>
      </c>
      <c r="D6353" s="64" t="s">
        <v>13379</v>
      </c>
      <c r="E6353" s="64" t="s">
        <v>5495</v>
      </c>
      <c r="F6353" s="65">
        <v>40101600</v>
      </c>
      <c r="G6353" s="64" t="s">
        <v>13630</v>
      </c>
      <c r="H6353" s="64">
        <v>4</v>
      </c>
      <c r="I6353" s="64">
        <v>6</v>
      </c>
      <c r="J6353" s="66">
        <v>1</v>
      </c>
      <c r="K6353" s="67">
        <v>1550849</v>
      </c>
      <c r="L6353" s="68" t="s">
        <v>13</v>
      </c>
      <c r="M6353" s="68" t="s">
        <v>254</v>
      </c>
    </row>
    <row r="6354" spans="1:13" s="3" customFormat="1" ht="12.75" x14ac:dyDescent="0.2">
      <c r="A6354" s="62" t="s">
        <v>25</v>
      </c>
      <c r="B6354" s="62" t="s">
        <v>219</v>
      </c>
      <c r="C6354" s="63">
        <v>10</v>
      </c>
      <c r="D6354" s="62" t="s">
        <v>13379</v>
      </c>
      <c r="E6354" s="62" t="s">
        <v>4952</v>
      </c>
      <c r="F6354" s="69">
        <v>39121700</v>
      </c>
      <c r="G6354" s="62" t="s">
        <v>13633</v>
      </c>
      <c r="H6354" s="62">
        <v>3</v>
      </c>
      <c r="I6354" s="62">
        <v>7</v>
      </c>
      <c r="J6354" s="70">
        <v>1</v>
      </c>
      <c r="K6354" s="71">
        <v>220908</v>
      </c>
      <c r="L6354" s="72" t="s">
        <v>13</v>
      </c>
      <c r="M6354" s="72" t="s">
        <v>254</v>
      </c>
    </row>
    <row r="6355" spans="1:13" s="3" customFormat="1" ht="12.75" x14ac:dyDescent="0.2">
      <c r="A6355" s="62" t="s">
        <v>25</v>
      </c>
      <c r="B6355" s="62" t="s">
        <v>219</v>
      </c>
      <c r="C6355" s="63">
        <v>10</v>
      </c>
      <c r="D6355" s="64" t="s">
        <v>13379</v>
      </c>
      <c r="E6355" s="64" t="s">
        <v>5501</v>
      </c>
      <c r="F6355" s="65">
        <v>60101401</v>
      </c>
      <c r="G6355" s="64" t="s">
        <v>13630</v>
      </c>
      <c r="H6355" s="64">
        <v>4</v>
      </c>
      <c r="I6355" s="64">
        <v>3</v>
      </c>
      <c r="J6355" s="66">
        <v>1</v>
      </c>
      <c r="K6355" s="67">
        <v>16000000</v>
      </c>
      <c r="L6355" s="68" t="s">
        <v>13</v>
      </c>
      <c r="M6355" s="68" t="s">
        <v>254</v>
      </c>
    </row>
    <row r="6356" spans="1:13" s="3" customFormat="1" ht="12.75" x14ac:dyDescent="0.2">
      <c r="A6356" s="62" t="s">
        <v>25</v>
      </c>
      <c r="B6356" s="62" t="s">
        <v>219</v>
      </c>
      <c r="C6356" s="63">
        <v>10</v>
      </c>
      <c r="D6356" s="62" t="s">
        <v>13379</v>
      </c>
      <c r="E6356" s="62" t="s">
        <v>4953</v>
      </c>
      <c r="F6356" s="69">
        <v>31162800</v>
      </c>
      <c r="G6356" s="62" t="s">
        <v>13631</v>
      </c>
      <c r="H6356" s="62">
        <v>3</v>
      </c>
      <c r="I6356" s="62">
        <v>7</v>
      </c>
      <c r="J6356" s="70">
        <v>1</v>
      </c>
      <c r="K6356" s="71">
        <v>72884828</v>
      </c>
      <c r="L6356" s="72" t="s">
        <v>13</v>
      </c>
      <c r="M6356" s="72" t="s">
        <v>254</v>
      </c>
    </row>
    <row r="6357" spans="1:13" s="3" customFormat="1" ht="12.75" x14ac:dyDescent="0.2">
      <c r="A6357" s="62" t="s">
        <v>25</v>
      </c>
      <c r="B6357" s="62" t="s">
        <v>219</v>
      </c>
      <c r="C6357" s="63">
        <v>10</v>
      </c>
      <c r="D6357" s="64" t="s">
        <v>13379</v>
      </c>
      <c r="E6357" s="64" t="s">
        <v>5513</v>
      </c>
      <c r="F6357" s="65">
        <v>49101704</v>
      </c>
      <c r="G6357" s="64" t="s">
        <v>13630</v>
      </c>
      <c r="H6357" s="64">
        <v>4</v>
      </c>
      <c r="I6357" s="64">
        <v>3</v>
      </c>
      <c r="J6357" s="66">
        <v>1</v>
      </c>
      <c r="K6357" s="67">
        <v>20000000</v>
      </c>
      <c r="L6357" s="68" t="s">
        <v>13</v>
      </c>
      <c r="M6357" s="68" t="s">
        <v>254</v>
      </c>
    </row>
    <row r="6358" spans="1:13" s="3" customFormat="1" ht="12.75" x14ac:dyDescent="0.2">
      <c r="A6358" s="62" t="s">
        <v>25</v>
      </c>
      <c r="B6358" s="62" t="s">
        <v>1790</v>
      </c>
      <c r="C6358" s="63">
        <v>10</v>
      </c>
      <c r="D6358" s="62" t="s">
        <v>13549</v>
      </c>
      <c r="E6358" s="62" t="s">
        <v>4853</v>
      </c>
      <c r="F6358" s="69">
        <v>40101700</v>
      </c>
      <c r="G6358" s="62" t="s">
        <v>13630</v>
      </c>
      <c r="H6358" s="62">
        <v>5</v>
      </c>
      <c r="I6358" s="62">
        <v>3</v>
      </c>
      <c r="J6358" s="70">
        <v>1</v>
      </c>
      <c r="K6358" s="71">
        <v>27000000</v>
      </c>
      <c r="L6358" s="72" t="s">
        <v>13</v>
      </c>
      <c r="M6358" s="72" t="s">
        <v>254</v>
      </c>
    </row>
    <row r="6359" spans="1:13" s="3" customFormat="1" ht="12.75" x14ac:dyDescent="0.2">
      <c r="A6359" s="62" t="s">
        <v>25</v>
      </c>
      <c r="B6359" s="62" t="s">
        <v>220</v>
      </c>
      <c r="C6359" s="63">
        <v>10</v>
      </c>
      <c r="D6359" s="64" t="s">
        <v>13451</v>
      </c>
      <c r="E6359" s="64" t="s">
        <v>5514</v>
      </c>
      <c r="F6359" s="65">
        <v>44121615</v>
      </c>
      <c r="G6359" s="64" t="s">
        <v>13630</v>
      </c>
      <c r="H6359" s="64">
        <v>5</v>
      </c>
      <c r="I6359" s="64">
        <v>3</v>
      </c>
      <c r="J6359" s="66">
        <v>8</v>
      </c>
      <c r="K6359" s="67">
        <v>171600</v>
      </c>
      <c r="L6359" s="68" t="s">
        <v>15</v>
      </c>
      <c r="M6359" s="68" t="s">
        <v>254</v>
      </c>
    </row>
    <row r="6360" spans="1:13" s="3" customFormat="1" ht="12.75" x14ac:dyDescent="0.2">
      <c r="A6360" s="62" t="s">
        <v>25</v>
      </c>
      <c r="B6360" s="62" t="s">
        <v>220</v>
      </c>
      <c r="C6360" s="63">
        <v>10</v>
      </c>
      <c r="D6360" s="62" t="s">
        <v>13451</v>
      </c>
      <c r="E6360" s="62" t="s">
        <v>5515</v>
      </c>
      <c r="F6360" s="69">
        <v>44102805</v>
      </c>
      <c r="G6360" s="62" t="s">
        <v>13630</v>
      </c>
      <c r="H6360" s="62">
        <v>5</v>
      </c>
      <c r="I6360" s="62">
        <v>3</v>
      </c>
      <c r="J6360" s="70">
        <v>8</v>
      </c>
      <c r="K6360" s="71">
        <v>101200</v>
      </c>
      <c r="L6360" s="72" t="s">
        <v>15</v>
      </c>
      <c r="M6360" s="72" t="s">
        <v>254</v>
      </c>
    </row>
    <row r="6361" spans="1:13" s="3" customFormat="1" ht="12.75" x14ac:dyDescent="0.2">
      <c r="A6361" s="62" t="s">
        <v>25</v>
      </c>
      <c r="B6361" s="62" t="s">
        <v>220</v>
      </c>
      <c r="C6361" s="63">
        <v>10</v>
      </c>
      <c r="D6361" s="64" t="s">
        <v>13451</v>
      </c>
      <c r="E6361" s="64" t="s">
        <v>5516</v>
      </c>
      <c r="F6361" s="65">
        <v>44121613</v>
      </c>
      <c r="G6361" s="64" t="s">
        <v>13630</v>
      </c>
      <c r="H6361" s="64">
        <v>5</v>
      </c>
      <c r="I6361" s="64">
        <v>3</v>
      </c>
      <c r="J6361" s="66">
        <v>4</v>
      </c>
      <c r="K6361" s="67">
        <v>29844</v>
      </c>
      <c r="L6361" s="68" t="s">
        <v>15</v>
      </c>
      <c r="M6361" s="68" t="s">
        <v>254</v>
      </c>
    </row>
    <row r="6362" spans="1:13" s="3" customFormat="1" ht="12.75" x14ac:dyDescent="0.2">
      <c r="A6362" s="62" t="s">
        <v>25</v>
      </c>
      <c r="B6362" s="62" t="s">
        <v>1791</v>
      </c>
      <c r="C6362" s="63">
        <v>10</v>
      </c>
      <c r="D6362" s="62" t="s">
        <v>13550</v>
      </c>
      <c r="E6362" s="62" t="s">
        <v>4952</v>
      </c>
      <c r="F6362" s="69">
        <v>39121700</v>
      </c>
      <c r="G6362" s="62" t="s">
        <v>13633</v>
      </c>
      <c r="H6362" s="62">
        <v>3</v>
      </c>
      <c r="I6362" s="62">
        <v>7</v>
      </c>
      <c r="J6362" s="70">
        <v>1</v>
      </c>
      <c r="K6362" s="71">
        <v>9050915</v>
      </c>
      <c r="L6362" s="72" t="s">
        <v>13</v>
      </c>
      <c r="M6362" s="72" t="s">
        <v>254</v>
      </c>
    </row>
    <row r="6363" spans="1:13" s="3" customFormat="1" ht="12.75" x14ac:dyDescent="0.2">
      <c r="A6363" s="62" t="s">
        <v>25</v>
      </c>
      <c r="B6363" s="62" t="s">
        <v>479</v>
      </c>
      <c r="C6363" s="63">
        <v>10</v>
      </c>
      <c r="D6363" s="64" t="s">
        <v>13444</v>
      </c>
      <c r="E6363" s="64" t="s">
        <v>5517</v>
      </c>
      <c r="F6363" s="65">
        <v>25201702</v>
      </c>
      <c r="G6363" s="64" t="s">
        <v>13630</v>
      </c>
      <c r="H6363" s="64">
        <v>5</v>
      </c>
      <c r="I6363" s="64">
        <v>3</v>
      </c>
      <c r="J6363" s="66">
        <v>24</v>
      </c>
      <c r="K6363" s="67">
        <v>4056000</v>
      </c>
      <c r="L6363" s="68" t="s">
        <v>15</v>
      </c>
      <c r="M6363" s="68" t="s">
        <v>254</v>
      </c>
    </row>
    <row r="6364" spans="1:13" s="3" customFormat="1" ht="12.75" x14ac:dyDescent="0.2">
      <c r="A6364" s="62" t="s">
        <v>25</v>
      </c>
      <c r="B6364" s="62" t="s">
        <v>857</v>
      </c>
      <c r="C6364" s="63">
        <v>10</v>
      </c>
      <c r="D6364" s="62" t="s">
        <v>13476</v>
      </c>
      <c r="E6364" s="62" t="s">
        <v>4819</v>
      </c>
      <c r="F6364" s="69">
        <v>40161500</v>
      </c>
      <c r="G6364" s="62" t="s">
        <v>13630</v>
      </c>
      <c r="H6364" s="62">
        <v>5</v>
      </c>
      <c r="I6364" s="62">
        <v>3</v>
      </c>
      <c r="J6364" s="70">
        <v>1</v>
      </c>
      <c r="K6364" s="71">
        <v>43500000</v>
      </c>
      <c r="L6364" s="72" t="s">
        <v>13</v>
      </c>
      <c r="M6364" s="72" t="s">
        <v>254</v>
      </c>
    </row>
    <row r="6365" spans="1:13" s="3" customFormat="1" ht="12.75" x14ac:dyDescent="0.2">
      <c r="A6365" s="62" t="s">
        <v>25</v>
      </c>
      <c r="B6365" s="62" t="s">
        <v>878</v>
      </c>
      <c r="C6365" s="63">
        <v>10</v>
      </c>
      <c r="D6365" s="64" t="s">
        <v>13497</v>
      </c>
      <c r="E6365" s="64" t="s">
        <v>5518</v>
      </c>
      <c r="F6365" s="65">
        <v>72102900</v>
      </c>
      <c r="G6365" s="64" t="s">
        <v>13631</v>
      </c>
      <c r="H6365" s="64">
        <v>3</v>
      </c>
      <c r="I6365" s="64">
        <v>7</v>
      </c>
      <c r="J6365" s="66">
        <v>1</v>
      </c>
      <c r="K6365" s="67">
        <v>100000000</v>
      </c>
      <c r="L6365" s="68" t="s">
        <v>13</v>
      </c>
      <c r="M6365" s="68" t="s">
        <v>254</v>
      </c>
    </row>
    <row r="6366" spans="1:13" s="3" customFormat="1" ht="12.75" x14ac:dyDescent="0.2">
      <c r="A6366" s="62" t="s">
        <v>25</v>
      </c>
      <c r="B6366" s="62" t="s">
        <v>879</v>
      </c>
      <c r="C6366" s="63">
        <v>10</v>
      </c>
      <c r="D6366" s="62" t="s">
        <v>13498</v>
      </c>
      <c r="E6366" s="62" t="s">
        <v>5519</v>
      </c>
      <c r="F6366" s="69">
        <v>70171707</v>
      </c>
      <c r="G6366" s="62" t="s">
        <v>13630</v>
      </c>
      <c r="H6366" s="62">
        <v>4</v>
      </c>
      <c r="I6366" s="62">
        <v>7</v>
      </c>
      <c r="J6366" s="70">
        <v>1</v>
      </c>
      <c r="K6366" s="71">
        <v>15672300</v>
      </c>
      <c r="L6366" s="72" t="s">
        <v>13</v>
      </c>
      <c r="M6366" s="72" t="s">
        <v>254</v>
      </c>
    </row>
    <row r="6367" spans="1:13" s="3" customFormat="1" ht="12.75" x14ac:dyDescent="0.2">
      <c r="A6367" s="62" t="s">
        <v>25</v>
      </c>
      <c r="B6367" s="62" t="s">
        <v>879</v>
      </c>
      <c r="C6367" s="63">
        <v>10</v>
      </c>
      <c r="D6367" s="64" t="s">
        <v>13498</v>
      </c>
      <c r="E6367" s="64" t="s">
        <v>5520</v>
      </c>
      <c r="F6367" s="65">
        <v>70171707</v>
      </c>
      <c r="G6367" s="64" t="s">
        <v>13630</v>
      </c>
      <c r="H6367" s="64">
        <v>4</v>
      </c>
      <c r="I6367" s="64">
        <v>7</v>
      </c>
      <c r="J6367" s="66">
        <v>1</v>
      </c>
      <c r="K6367" s="67">
        <v>21741300</v>
      </c>
      <c r="L6367" s="68" t="s">
        <v>13</v>
      </c>
      <c r="M6367" s="68" t="s">
        <v>254</v>
      </c>
    </row>
    <row r="6368" spans="1:13" s="3" customFormat="1" ht="12.75" x14ac:dyDescent="0.2">
      <c r="A6368" s="62" t="s">
        <v>25</v>
      </c>
      <c r="B6368" s="62" t="s">
        <v>1794</v>
      </c>
      <c r="C6368" s="63">
        <v>10</v>
      </c>
      <c r="D6368" s="62" t="s">
        <v>13553</v>
      </c>
      <c r="E6368" s="62" t="s">
        <v>5521</v>
      </c>
      <c r="F6368" s="69">
        <v>76121701</v>
      </c>
      <c r="G6368" s="62" t="s">
        <v>13631</v>
      </c>
      <c r="H6368" s="62">
        <v>4</v>
      </c>
      <c r="I6368" s="62">
        <v>8</v>
      </c>
      <c r="J6368" s="70">
        <v>1</v>
      </c>
      <c r="K6368" s="71">
        <v>34342395</v>
      </c>
      <c r="L6368" s="72" t="s">
        <v>13</v>
      </c>
      <c r="M6368" s="72" t="s">
        <v>254</v>
      </c>
    </row>
    <row r="6369" spans="1:13" s="3" customFormat="1" ht="12.75" x14ac:dyDescent="0.2">
      <c r="A6369" s="62" t="s">
        <v>25</v>
      </c>
      <c r="B6369" s="62" t="s">
        <v>1794</v>
      </c>
      <c r="C6369" s="63">
        <v>10</v>
      </c>
      <c r="D6369" s="64" t="s">
        <v>13553</v>
      </c>
      <c r="E6369" s="64" t="s">
        <v>5522</v>
      </c>
      <c r="F6369" s="65">
        <v>76121701</v>
      </c>
      <c r="G6369" s="64" t="s">
        <v>13631</v>
      </c>
      <c r="H6369" s="64">
        <v>4</v>
      </c>
      <c r="I6369" s="64">
        <v>8</v>
      </c>
      <c r="J6369" s="66">
        <v>1</v>
      </c>
      <c r="K6369" s="67">
        <v>13781205</v>
      </c>
      <c r="L6369" s="68" t="s">
        <v>13</v>
      </c>
      <c r="M6369" s="68" t="s">
        <v>847</v>
      </c>
    </row>
    <row r="6370" spans="1:13" s="3" customFormat="1" ht="12.75" x14ac:dyDescent="0.2">
      <c r="A6370" s="62" t="s">
        <v>25</v>
      </c>
      <c r="B6370" s="62" t="s">
        <v>1794</v>
      </c>
      <c r="C6370" s="63">
        <v>10</v>
      </c>
      <c r="D6370" s="62" t="s">
        <v>13553</v>
      </c>
      <c r="E6370" s="62" t="s">
        <v>5523</v>
      </c>
      <c r="F6370" s="69">
        <v>83101506</v>
      </c>
      <c r="G6370" s="62" t="s">
        <v>13631</v>
      </c>
      <c r="H6370" s="62">
        <v>4</v>
      </c>
      <c r="I6370" s="62">
        <v>8</v>
      </c>
      <c r="J6370" s="70">
        <v>1</v>
      </c>
      <c r="K6370" s="71">
        <v>39681235</v>
      </c>
      <c r="L6370" s="72" t="s">
        <v>13</v>
      </c>
      <c r="M6370" s="72" t="s">
        <v>254</v>
      </c>
    </row>
    <row r="6371" spans="1:13" s="3" customFormat="1" ht="12.75" x14ac:dyDescent="0.2">
      <c r="A6371" s="62" t="s">
        <v>25</v>
      </c>
      <c r="B6371" s="62" t="s">
        <v>1794</v>
      </c>
      <c r="C6371" s="63">
        <v>10</v>
      </c>
      <c r="D6371" s="64" t="s">
        <v>13553</v>
      </c>
      <c r="E6371" s="64" t="s">
        <v>5524</v>
      </c>
      <c r="F6371" s="65">
        <v>83101506</v>
      </c>
      <c r="G6371" s="64" t="s">
        <v>13631</v>
      </c>
      <c r="H6371" s="64">
        <v>4</v>
      </c>
      <c r="I6371" s="64">
        <v>8</v>
      </c>
      <c r="J6371" s="66">
        <v>1</v>
      </c>
      <c r="K6371" s="67">
        <v>8442365</v>
      </c>
      <c r="L6371" s="68" t="s">
        <v>13</v>
      </c>
      <c r="M6371" s="68" t="s">
        <v>847</v>
      </c>
    </row>
    <row r="6372" spans="1:13" s="3" customFormat="1" ht="12.75" x14ac:dyDescent="0.2">
      <c r="A6372" s="62" t="s">
        <v>25</v>
      </c>
      <c r="B6372" s="62" t="s">
        <v>224</v>
      </c>
      <c r="C6372" s="63">
        <v>10</v>
      </c>
      <c r="D6372" s="62" t="s">
        <v>13404</v>
      </c>
      <c r="E6372" s="62" t="s">
        <v>22</v>
      </c>
      <c r="F6372" s="69">
        <v>81112101</v>
      </c>
      <c r="G6372" s="62" t="s">
        <v>13629</v>
      </c>
      <c r="H6372" s="62">
        <v>1</v>
      </c>
      <c r="I6372" s="62">
        <v>12</v>
      </c>
      <c r="J6372" s="70">
        <v>1</v>
      </c>
      <c r="K6372" s="71">
        <v>16000000</v>
      </c>
      <c r="L6372" s="72" t="s">
        <v>13</v>
      </c>
      <c r="M6372" s="72" t="s">
        <v>254</v>
      </c>
    </row>
    <row r="6373" spans="1:13" s="3" customFormat="1" ht="12.75" x14ac:dyDescent="0.2">
      <c r="A6373" s="62" t="s">
        <v>25</v>
      </c>
      <c r="B6373" s="62" t="s">
        <v>224</v>
      </c>
      <c r="C6373" s="63">
        <v>10</v>
      </c>
      <c r="D6373" s="64" t="s">
        <v>13404</v>
      </c>
      <c r="E6373" s="64" t="s">
        <v>5525</v>
      </c>
      <c r="F6373" s="65">
        <v>81112101</v>
      </c>
      <c r="G6373" s="64" t="s">
        <v>13629</v>
      </c>
      <c r="H6373" s="64">
        <v>1</v>
      </c>
      <c r="I6373" s="64">
        <v>12</v>
      </c>
      <c r="J6373" s="66">
        <v>1</v>
      </c>
      <c r="K6373" s="67">
        <v>38000000</v>
      </c>
      <c r="L6373" s="68" t="s">
        <v>13</v>
      </c>
      <c r="M6373" s="68" t="s">
        <v>254</v>
      </c>
    </row>
    <row r="6374" spans="1:13" s="3" customFormat="1" ht="12.75" x14ac:dyDescent="0.2">
      <c r="A6374" s="62" t="s">
        <v>25</v>
      </c>
      <c r="B6374" s="62" t="s">
        <v>256</v>
      </c>
      <c r="C6374" s="63">
        <v>10</v>
      </c>
      <c r="D6374" s="62" t="s">
        <v>13454</v>
      </c>
      <c r="E6374" s="62" t="s">
        <v>5526</v>
      </c>
      <c r="F6374" s="69">
        <v>83111800</v>
      </c>
      <c r="G6374" s="62" t="s">
        <v>13629</v>
      </c>
      <c r="H6374" s="62">
        <v>1</v>
      </c>
      <c r="I6374" s="62">
        <v>12</v>
      </c>
      <c r="J6374" s="70">
        <v>1</v>
      </c>
      <c r="K6374" s="71">
        <v>10000000</v>
      </c>
      <c r="L6374" s="72" t="s">
        <v>13</v>
      </c>
      <c r="M6374" s="72" t="s">
        <v>254</v>
      </c>
    </row>
    <row r="6375" spans="1:13" s="3" customFormat="1" ht="12.75" x14ac:dyDescent="0.2">
      <c r="A6375" s="62" t="s">
        <v>25</v>
      </c>
      <c r="B6375" s="62" t="s">
        <v>442</v>
      </c>
      <c r="C6375" s="63">
        <v>10</v>
      </c>
      <c r="D6375" s="64" t="s">
        <v>13400</v>
      </c>
      <c r="E6375" s="64" t="s">
        <v>4868</v>
      </c>
      <c r="F6375" s="65">
        <v>76111500</v>
      </c>
      <c r="G6375" s="64" t="s">
        <v>13636</v>
      </c>
      <c r="H6375" s="64">
        <v>4</v>
      </c>
      <c r="I6375" s="64">
        <v>6</v>
      </c>
      <c r="J6375" s="66">
        <v>1</v>
      </c>
      <c r="K6375" s="67">
        <v>13928700</v>
      </c>
      <c r="L6375" s="68" t="s">
        <v>13</v>
      </c>
      <c r="M6375" s="68" t="s">
        <v>254</v>
      </c>
    </row>
    <row r="6376" spans="1:13" s="3" customFormat="1" ht="12.75" x14ac:dyDescent="0.2">
      <c r="A6376" s="62" t="s">
        <v>25</v>
      </c>
      <c r="B6376" s="62" t="s">
        <v>442</v>
      </c>
      <c r="C6376" s="63">
        <v>10</v>
      </c>
      <c r="D6376" s="62" t="s">
        <v>13400</v>
      </c>
      <c r="E6376" s="62" t="s">
        <v>4869</v>
      </c>
      <c r="F6376" s="69">
        <v>76111500</v>
      </c>
      <c r="G6376" s="62" t="s">
        <v>13636</v>
      </c>
      <c r="H6376" s="62">
        <v>1</v>
      </c>
      <c r="I6376" s="62">
        <v>3</v>
      </c>
      <c r="J6376" s="70">
        <v>1</v>
      </c>
      <c r="K6376" s="71">
        <v>46071300</v>
      </c>
      <c r="L6376" s="72" t="s">
        <v>13</v>
      </c>
      <c r="M6376" s="72" t="s">
        <v>847</v>
      </c>
    </row>
    <row r="6377" spans="1:13" s="3" customFormat="1" ht="12.75" x14ac:dyDescent="0.2">
      <c r="A6377" s="62" t="s">
        <v>25</v>
      </c>
      <c r="B6377" s="62" t="s">
        <v>4722</v>
      </c>
      <c r="C6377" s="63">
        <v>10</v>
      </c>
      <c r="D6377" s="64" t="s">
        <v>13583</v>
      </c>
      <c r="E6377" s="64" t="s">
        <v>5527</v>
      </c>
      <c r="F6377" s="65">
        <v>90121501</v>
      </c>
      <c r="G6377" s="64" t="s">
        <v>253</v>
      </c>
      <c r="H6377" s="64">
        <v>3</v>
      </c>
      <c r="I6377" s="64">
        <v>6</v>
      </c>
      <c r="J6377" s="66">
        <v>1</v>
      </c>
      <c r="K6377" s="67">
        <v>20000000</v>
      </c>
      <c r="L6377" s="68" t="s">
        <v>13</v>
      </c>
      <c r="M6377" s="68" t="s">
        <v>254</v>
      </c>
    </row>
    <row r="6378" spans="1:13" s="3" customFormat="1" ht="12.75" x14ac:dyDescent="0.2">
      <c r="A6378" s="62" t="s">
        <v>25</v>
      </c>
      <c r="B6378" s="62" t="s">
        <v>262</v>
      </c>
      <c r="C6378" s="63">
        <v>10</v>
      </c>
      <c r="D6378" s="62" t="s">
        <v>13401</v>
      </c>
      <c r="E6378" s="62" t="s">
        <v>5528</v>
      </c>
      <c r="F6378" s="69">
        <v>82121700</v>
      </c>
      <c r="G6378" s="62" t="s">
        <v>13630</v>
      </c>
      <c r="H6378" s="62">
        <v>2</v>
      </c>
      <c r="I6378" s="62">
        <v>10</v>
      </c>
      <c r="J6378" s="70">
        <v>1</v>
      </c>
      <c r="K6378" s="71">
        <v>31000000</v>
      </c>
      <c r="L6378" s="72" t="s">
        <v>13</v>
      </c>
      <c r="M6378" s="72" t="s">
        <v>254</v>
      </c>
    </row>
    <row r="6379" spans="1:13" s="3" customFormat="1" ht="12.75" x14ac:dyDescent="0.2">
      <c r="A6379" s="62" t="s">
        <v>25</v>
      </c>
      <c r="B6379" s="62" t="s">
        <v>262</v>
      </c>
      <c r="C6379" s="63">
        <v>10</v>
      </c>
      <c r="D6379" s="64" t="s">
        <v>13401</v>
      </c>
      <c r="E6379" s="64" t="s">
        <v>5529</v>
      </c>
      <c r="F6379" s="65">
        <v>82121700</v>
      </c>
      <c r="G6379" s="64" t="s">
        <v>13630</v>
      </c>
      <c r="H6379" s="64">
        <v>2</v>
      </c>
      <c r="I6379" s="64">
        <v>10</v>
      </c>
      <c r="J6379" s="66">
        <v>1</v>
      </c>
      <c r="K6379" s="67">
        <v>9000000</v>
      </c>
      <c r="L6379" s="68" t="s">
        <v>13</v>
      </c>
      <c r="M6379" s="68" t="s">
        <v>847</v>
      </c>
    </row>
    <row r="6380" spans="1:13" s="3" customFormat="1" ht="12.75" x14ac:dyDescent="0.2">
      <c r="A6380" s="62" t="s">
        <v>25</v>
      </c>
      <c r="B6380" s="62" t="s">
        <v>900</v>
      </c>
      <c r="C6380" s="63">
        <v>10</v>
      </c>
      <c r="D6380" s="62" t="s">
        <v>13519</v>
      </c>
      <c r="E6380" s="62" t="s">
        <v>4870</v>
      </c>
      <c r="F6380" s="69">
        <v>70111706</v>
      </c>
      <c r="G6380" s="62" t="s">
        <v>13631</v>
      </c>
      <c r="H6380" s="62">
        <v>4</v>
      </c>
      <c r="I6380" s="62">
        <v>6</v>
      </c>
      <c r="J6380" s="70">
        <v>1</v>
      </c>
      <c r="K6380" s="71">
        <v>30757500</v>
      </c>
      <c r="L6380" s="72" t="s">
        <v>13</v>
      </c>
      <c r="M6380" s="72" t="s">
        <v>254</v>
      </c>
    </row>
    <row r="6381" spans="1:13" s="3" customFormat="1" ht="12.75" x14ac:dyDescent="0.2">
      <c r="A6381" s="62" t="s">
        <v>25</v>
      </c>
      <c r="B6381" s="62" t="s">
        <v>900</v>
      </c>
      <c r="C6381" s="63">
        <v>10</v>
      </c>
      <c r="D6381" s="64" t="s">
        <v>13519</v>
      </c>
      <c r="E6381" s="64" t="s">
        <v>4871</v>
      </c>
      <c r="F6381" s="65">
        <v>70111706</v>
      </c>
      <c r="G6381" s="64" t="s">
        <v>13631</v>
      </c>
      <c r="H6381" s="64">
        <v>1</v>
      </c>
      <c r="I6381" s="64">
        <v>3</v>
      </c>
      <c r="J6381" s="66">
        <v>1</v>
      </c>
      <c r="K6381" s="67">
        <v>23722500</v>
      </c>
      <c r="L6381" s="68" t="s">
        <v>13</v>
      </c>
      <c r="M6381" s="68" t="s">
        <v>847</v>
      </c>
    </row>
    <row r="6382" spans="1:13" s="3" customFormat="1" ht="12.75" x14ac:dyDescent="0.2">
      <c r="A6382" s="62" t="s">
        <v>25</v>
      </c>
      <c r="B6382" s="62" t="s">
        <v>882</v>
      </c>
      <c r="C6382" s="63">
        <v>10</v>
      </c>
      <c r="D6382" s="62" t="s">
        <v>13501</v>
      </c>
      <c r="E6382" s="62" t="s">
        <v>4876</v>
      </c>
      <c r="F6382" s="69">
        <v>83101803</v>
      </c>
      <c r="G6382" s="62" t="s">
        <v>13629</v>
      </c>
      <c r="H6382" s="62">
        <v>1</v>
      </c>
      <c r="I6382" s="62">
        <v>12</v>
      </c>
      <c r="J6382" s="70">
        <v>1</v>
      </c>
      <c r="K6382" s="71">
        <v>1414053343</v>
      </c>
      <c r="L6382" s="72" t="s">
        <v>13</v>
      </c>
      <c r="M6382" s="72" t="s">
        <v>254</v>
      </c>
    </row>
    <row r="6383" spans="1:13" s="3" customFormat="1" ht="12.75" x14ac:dyDescent="0.2">
      <c r="A6383" s="62" t="s">
        <v>25</v>
      </c>
      <c r="B6383" s="62" t="s">
        <v>441</v>
      </c>
      <c r="C6383" s="63">
        <v>10</v>
      </c>
      <c r="D6383" s="64" t="s">
        <v>13399</v>
      </c>
      <c r="E6383" s="64" t="s">
        <v>4336</v>
      </c>
      <c r="F6383" s="65">
        <v>78181500</v>
      </c>
      <c r="G6383" s="64" t="s">
        <v>13633</v>
      </c>
      <c r="H6383" s="64">
        <v>4</v>
      </c>
      <c r="I6383" s="64">
        <v>6</v>
      </c>
      <c r="J6383" s="66">
        <v>1</v>
      </c>
      <c r="K6383" s="67">
        <v>60000000</v>
      </c>
      <c r="L6383" s="68" t="s">
        <v>13</v>
      </c>
      <c r="M6383" s="68" t="s">
        <v>254</v>
      </c>
    </row>
    <row r="6384" spans="1:13" s="3" customFormat="1" ht="12.75" x14ac:dyDescent="0.2">
      <c r="A6384" s="62" t="s">
        <v>25</v>
      </c>
      <c r="B6384" s="62" t="s">
        <v>441</v>
      </c>
      <c r="C6384" s="63">
        <v>10</v>
      </c>
      <c r="D6384" s="62" t="s">
        <v>13399</v>
      </c>
      <c r="E6384" s="62" t="s">
        <v>5530</v>
      </c>
      <c r="F6384" s="69">
        <v>78181500</v>
      </c>
      <c r="G6384" s="62" t="s">
        <v>13633</v>
      </c>
      <c r="H6384" s="62">
        <v>1</v>
      </c>
      <c r="I6384" s="62">
        <v>3</v>
      </c>
      <c r="J6384" s="70">
        <v>1</v>
      </c>
      <c r="K6384" s="71">
        <v>10000000</v>
      </c>
      <c r="L6384" s="72" t="s">
        <v>13</v>
      </c>
      <c r="M6384" s="72" t="s">
        <v>847</v>
      </c>
    </row>
    <row r="6385" spans="1:13" s="3" customFormat="1" ht="12.75" x14ac:dyDescent="0.2">
      <c r="A6385" s="62" t="s">
        <v>25</v>
      </c>
      <c r="B6385" s="62" t="s">
        <v>440</v>
      </c>
      <c r="C6385" s="63">
        <v>10</v>
      </c>
      <c r="D6385" s="64" t="s">
        <v>13398</v>
      </c>
      <c r="E6385" s="64" t="s">
        <v>4859</v>
      </c>
      <c r="F6385" s="65">
        <v>72151207</v>
      </c>
      <c r="G6385" s="64" t="s">
        <v>13630</v>
      </c>
      <c r="H6385" s="64">
        <v>4</v>
      </c>
      <c r="I6385" s="64">
        <v>6</v>
      </c>
      <c r="J6385" s="66">
        <v>1</v>
      </c>
      <c r="K6385" s="67">
        <v>51129757</v>
      </c>
      <c r="L6385" s="68" t="s">
        <v>13</v>
      </c>
      <c r="M6385" s="68" t="s">
        <v>254</v>
      </c>
    </row>
    <row r="6386" spans="1:13" s="3" customFormat="1" ht="12.75" x14ac:dyDescent="0.2">
      <c r="A6386" s="62" t="s">
        <v>25</v>
      </c>
      <c r="B6386" s="62" t="s">
        <v>440</v>
      </c>
      <c r="C6386" s="63">
        <v>10</v>
      </c>
      <c r="D6386" s="62" t="s">
        <v>13398</v>
      </c>
      <c r="E6386" s="62" t="s">
        <v>4861</v>
      </c>
      <c r="F6386" s="69">
        <v>73152108</v>
      </c>
      <c r="G6386" s="62" t="s">
        <v>13630</v>
      </c>
      <c r="H6386" s="62">
        <v>2</v>
      </c>
      <c r="I6386" s="62">
        <v>6</v>
      </c>
      <c r="J6386" s="70">
        <v>1</v>
      </c>
      <c r="K6386" s="71">
        <v>10845000</v>
      </c>
      <c r="L6386" s="72" t="s">
        <v>13</v>
      </c>
      <c r="M6386" s="72" t="s">
        <v>254</v>
      </c>
    </row>
    <row r="6387" spans="1:13" s="3" customFormat="1" ht="12.75" x14ac:dyDescent="0.2">
      <c r="A6387" s="62" t="s">
        <v>25</v>
      </c>
      <c r="B6387" s="62" t="s">
        <v>440</v>
      </c>
      <c r="C6387" s="63">
        <v>10</v>
      </c>
      <c r="D6387" s="64" t="s">
        <v>13398</v>
      </c>
      <c r="E6387" s="64" t="s">
        <v>5531</v>
      </c>
      <c r="F6387" s="65">
        <v>72154066</v>
      </c>
      <c r="G6387" s="64" t="s">
        <v>13630</v>
      </c>
      <c r="H6387" s="64">
        <v>2</v>
      </c>
      <c r="I6387" s="64">
        <v>6</v>
      </c>
      <c r="J6387" s="66">
        <v>1</v>
      </c>
      <c r="K6387" s="67">
        <v>13283600</v>
      </c>
      <c r="L6387" s="68" t="s">
        <v>13</v>
      </c>
      <c r="M6387" s="68" t="s">
        <v>254</v>
      </c>
    </row>
    <row r="6388" spans="1:13" s="3" customFormat="1" ht="12.75" x14ac:dyDescent="0.2">
      <c r="A6388" s="62" t="s">
        <v>25</v>
      </c>
      <c r="B6388" s="62" t="s">
        <v>440</v>
      </c>
      <c r="C6388" s="63">
        <v>10</v>
      </c>
      <c r="D6388" s="62" t="s">
        <v>13398</v>
      </c>
      <c r="E6388" s="62" t="s">
        <v>5532</v>
      </c>
      <c r="F6388" s="69">
        <v>92121704</v>
      </c>
      <c r="G6388" s="62" t="s">
        <v>13630</v>
      </c>
      <c r="H6388" s="62">
        <v>3</v>
      </c>
      <c r="I6388" s="62">
        <v>4</v>
      </c>
      <c r="J6388" s="70">
        <v>1</v>
      </c>
      <c r="K6388" s="71">
        <v>10000000</v>
      </c>
      <c r="L6388" s="72" t="s">
        <v>13</v>
      </c>
      <c r="M6388" s="72" t="s">
        <v>254</v>
      </c>
    </row>
    <row r="6389" spans="1:13" s="3" customFormat="1" ht="12.75" x14ac:dyDescent="0.2">
      <c r="A6389" s="62" t="s">
        <v>25</v>
      </c>
      <c r="B6389" s="62" t="s">
        <v>440</v>
      </c>
      <c r="C6389" s="63">
        <v>10</v>
      </c>
      <c r="D6389" s="64" t="s">
        <v>13398</v>
      </c>
      <c r="E6389" s="64" t="s">
        <v>5533</v>
      </c>
      <c r="F6389" s="65">
        <v>92121702</v>
      </c>
      <c r="G6389" s="64" t="s">
        <v>13630</v>
      </c>
      <c r="H6389" s="64">
        <v>3</v>
      </c>
      <c r="I6389" s="64">
        <v>4</v>
      </c>
      <c r="J6389" s="66">
        <v>1</v>
      </c>
      <c r="K6389" s="67">
        <v>27021177</v>
      </c>
      <c r="L6389" s="68" t="s">
        <v>13</v>
      </c>
      <c r="M6389" s="68" t="s">
        <v>254</v>
      </c>
    </row>
    <row r="6390" spans="1:13" s="3" customFormat="1" ht="12.75" x14ac:dyDescent="0.2">
      <c r="A6390" s="62" t="s">
        <v>25</v>
      </c>
      <c r="B6390" s="62" t="s">
        <v>440</v>
      </c>
      <c r="C6390" s="63">
        <v>10</v>
      </c>
      <c r="D6390" s="62" t="s">
        <v>13398</v>
      </c>
      <c r="E6390" s="62" t="s">
        <v>4874</v>
      </c>
      <c r="F6390" s="69">
        <v>73152108</v>
      </c>
      <c r="G6390" s="62" t="s">
        <v>13631</v>
      </c>
      <c r="H6390" s="62">
        <v>3</v>
      </c>
      <c r="I6390" s="62">
        <v>7</v>
      </c>
      <c r="J6390" s="70">
        <v>1</v>
      </c>
      <c r="K6390" s="71">
        <v>36928348</v>
      </c>
      <c r="L6390" s="72" t="s">
        <v>13</v>
      </c>
      <c r="M6390" s="72" t="s">
        <v>254</v>
      </c>
    </row>
    <row r="6391" spans="1:13" s="3" customFormat="1" ht="12.75" x14ac:dyDescent="0.2">
      <c r="A6391" s="62" t="s">
        <v>25</v>
      </c>
      <c r="B6391" s="62" t="s">
        <v>452</v>
      </c>
      <c r="C6391" s="63">
        <v>10</v>
      </c>
      <c r="D6391" s="62" t="s">
        <v>13415</v>
      </c>
      <c r="E6391" s="62" t="s">
        <v>5534</v>
      </c>
      <c r="F6391" s="69">
        <v>86131702</v>
      </c>
      <c r="G6391" s="62" t="s">
        <v>253</v>
      </c>
      <c r="H6391" s="62">
        <v>4</v>
      </c>
      <c r="I6391" s="62">
        <v>6</v>
      </c>
      <c r="J6391" s="70">
        <v>1</v>
      </c>
      <c r="K6391" s="71">
        <v>378757972</v>
      </c>
      <c r="L6391" s="72" t="s">
        <v>13</v>
      </c>
      <c r="M6391" s="72" t="s">
        <v>254</v>
      </c>
    </row>
    <row r="6392" spans="1:13" s="3" customFormat="1" ht="12.75" x14ac:dyDescent="0.2">
      <c r="A6392" s="62" t="s">
        <v>25</v>
      </c>
      <c r="B6392" s="62" t="s">
        <v>452</v>
      </c>
      <c r="C6392" s="63">
        <v>10</v>
      </c>
      <c r="D6392" s="64" t="s">
        <v>13415</v>
      </c>
      <c r="E6392" s="64" t="s">
        <v>5535</v>
      </c>
      <c r="F6392" s="65">
        <v>86131702</v>
      </c>
      <c r="G6392" s="64" t="s">
        <v>253</v>
      </c>
      <c r="H6392" s="64">
        <v>1</v>
      </c>
      <c r="I6392" s="64">
        <v>3</v>
      </c>
      <c r="J6392" s="66">
        <v>1</v>
      </c>
      <c r="K6392" s="67">
        <v>81242028</v>
      </c>
      <c r="L6392" s="68" t="s">
        <v>13</v>
      </c>
      <c r="M6392" s="68" t="s">
        <v>847</v>
      </c>
    </row>
    <row r="6393" spans="1:13" s="3" customFormat="1" ht="12.75" x14ac:dyDescent="0.2">
      <c r="A6393" s="62" t="s">
        <v>25</v>
      </c>
      <c r="B6393" s="62" t="s">
        <v>339</v>
      </c>
      <c r="C6393" s="63">
        <v>10</v>
      </c>
      <c r="D6393" s="62" t="s">
        <v>13386</v>
      </c>
      <c r="E6393" s="62" t="s">
        <v>4954</v>
      </c>
      <c r="F6393" s="69">
        <v>55121715</v>
      </c>
      <c r="G6393" s="62" t="s">
        <v>13630</v>
      </c>
      <c r="H6393" s="62">
        <v>5</v>
      </c>
      <c r="I6393" s="62">
        <v>3</v>
      </c>
      <c r="J6393" s="70">
        <v>6</v>
      </c>
      <c r="K6393" s="71">
        <v>913500</v>
      </c>
      <c r="L6393" s="72" t="s">
        <v>15</v>
      </c>
      <c r="M6393" s="72" t="s">
        <v>254</v>
      </c>
    </row>
    <row r="6394" spans="1:13" s="3" customFormat="1" ht="12.75" x14ac:dyDescent="0.2">
      <c r="A6394" s="62" t="s">
        <v>25</v>
      </c>
      <c r="B6394" s="62" t="s">
        <v>339</v>
      </c>
      <c r="C6394" s="63">
        <v>10</v>
      </c>
      <c r="D6394" s="64" t="s">
        <v>13386</v>
      </c>
      <c r="E6394" s="64" t="s">
        <v>4955</v>
      </c>
      <c r="F6394" s="65">
        <v>55121714</v>
      </c>
      <c r="G6394" s="64" t="s">
        <v>13630</v>
      </c>
      <c r="H6394" s="64">
        <v>5</v>
      </c>
      <c r="I6394" s="64">
        <v>3</v>
      </c>
      <c r="J6394" s="66">
        <v>6</v>
      </c>
      <c r="K6394" s="67">
        <v>2205000</v>
      </c>
      <c r="L6394" s="68" t="s">
        <v>15</v>
      </c>
      <c r="M6394" s="68" t="s">
        <v>254</v>
      </c>
    </row>
    <row r="6395" spans="1:13" s="3" customFormat="1" ht="12.75" x14ac:dyDescent="0.2">
      <c r="A6395" s="62" t="s">
        <v>25</v>
      </c>
      <c r="B6395" s="62" t="s">
        <v>339</v>
      </c>
      <c r="C6395" s="63">
        <v>10</v>
      </c>
      <c r="D6395" s="62" t="s">
        <v>13386</v>
      </c>
      <c r="E6395" s="62" t="s">
        <v>4956</v>
      </c>
      <c r="F6395" s="69">
        <v>55121714</v>
      </c>
      <c r="G6395" s="62" t="s">
        <v>13630</v>
      </c>
      <c r="H6395" s="62">
        <v>5</v>
      </c>
      <c r="I6395" s="62">
        <v>3</v>
      </c>
      <c r="J6395" s="70">
        <v>56</v>
      </c>
      <c r="K6395" s="71">
        <v>2469600</v>
      </c>
      <c r="L6395" s="72" t="s">
        <v>15</v>
      </c>
      <c r="M6395" s="72" t="s">
        <v>254</v>
      </c>
    </row>
    <row r="6396" spans="1:13" s="3" customFormat="1" ht="12.75" x14ac:dyDescent="0.2">
      <c r="A6396" s="62" t="s">
        <v>25</v>
      </c>
      <c r="B6396" s="62" t="s">
        <v>869</v>
      </c>
      <c r="C6396" s="63">
        <v>10</v>
      </c>
      <c r="D6396" s="64" t="s">
        <v>13488</v>
      </c>
      <c r="E6396" s="64" t="s">
        <v>4958</v>
      </c>
      <c r="F6396" s="65">
        <v>55121715</v>
      </c>
      <c r="G6396" s="64" t="s">
        <v>13630</v>
      </c>
      <c r="H6396" s="64">
        <v>5</v>
      </c>
      <c r="I6396" s="64">
        <v>3</v>
      </c>
      <c r="J6396" s="66">
        <v>3</v>
      </c>
      <c r="K6396" s="67">
        <v>126000</v>
      </c>
      <c r="L6396" s="68" t="s">
        <v>15</v>
      </c>
      <c r="M6396" s="68" t="s">
        <v>254</v>
      </c>
    </row>
    <row r="6397" spans="1:13" s="3" customFormat="1" ht="12.75" x14ac:dyDescent="0.2">
      <c r="A6397" s="62" t="s">
        <v>25</v>
      </c>
      <c r="B6397" s="62" t="s">
        <v>219</v>
      </c>
      <c r="C6397" s="63">
        <v>10</v>
      </c>
      <c r="D6397" s="62" t="s">
        <v>13379</v>
      </c>
      <c r="E6397" s="62" t="s">
        <v>4957</v>
      </c>
      <c r="F6397" s="69">
        <v>55121715</v>
      </c>
      <c r="G6397" s="62" t="s">
        <v>13630</v>
      </c>
      <c r="H6397" s="62">
        <v>5</v>
      </c>
      <c r="I6397" s="62">
        <v>3</v>
      </c>
      <c r="J6397" s="70">
        <v>3</v>
      </c>
      <c r="K6397" s="71">
        <v>85425</v>
      </c>
      <c r="L6397" s="72" t="s">
        <v>15</v>
      </c>
      <c r="M6397" s="72" t="s">
        <v>254</v>
      </c>
    </row>
    <row r="6398" spans="1:13" s="3" customFormat="1" ht="12.75" x14ac:dyDescent="0.2">
      <c r="A6398" s="62" t="s">
        <v>25</v>
      </c>
      <c r="B6398" s="62" t="s">
        <v>440</v>
      </c>
      <c r="C6398" s="63">
        <v>10</v>
      </c>
      <c r="D6398" s="64" t="s">
        <v>13398</v>
      </c>
      <c r="E6398" s="64" t="s">
        <v>4858</v>
      </c>
      <c r="F6398" s="65">
        <v>72101509</v>
      </c>
      <c r="G6398" s="64" t="s">
        <v>13630</v>
      </c>
      <c r="H6398" s="64">
        <v>2</v>
      </c>
      <c r="I6398" s="64">
        <v>6</v>
      </c>
      <c r="J6398" s="66">
        <v>1</v>
      </c>
      <c r="K6398" s="67">
        <v>10350000</v>
      </c>
      <c r="L6398" s="68" t="s">
        <v>13</v>
      </c>
      <c r="M6398" s="68" t="s">
        <v>254</v>
      </c>
    </row>
    <row r="6399" spans="1:13" s="3" customFormat="1" ht="12.75" x14ac:dyDescent="0.2">
      <c r="A6399" s="62" t="s">
        <v>25</v>
      </c>
      <c r="B6399" s="62" t="s">
        <v>871</v>
      </c>
      <c r="C6399" s="63">
        <v>10</v>
      </c>
      <c r="D6399" s="62" t="s">
        <v>13490</v>
      </c>
      <c r="E6399" s="62" t="s">
        <v>4825</v>
      </c>
      <c r="F6399" s="69">
        <v>31211500</v>
      </c>
      <c r="G6399" s="62" t="s">
        <v>13633</v>
      </c>
      <c r="H6399" s="62">
        <v>3</v>
      </c>
      <c r="I6399" s="62">
        <v>7</v>
      </c>
      <c r="J6399" s="70">
        <v>1</v>
      </c>
      <c r="K6399" s="71">
        <v>15000000</v>
      </c>
      <c r="L6399" s="72" t="s">
        <v>13</v>
      </c>
      <c r="M6399" s="72" t="s">
        <v>254</v>
      </c>
    </row>
    <row r="6400" spans="1:13" s="3" customFormat="1" ht="12.75" x14ac:dyDescent="0.2">
      <c r="A6400" s="62" t="s">
        <v>25</v>
      </c>
      <c r="B6400" s="62" t="s">
        <v>902</v>
      </c>
      <c r="C6400" s="63">
        <v>10</v>
      </c>
      <c r="D6400" s="64" t="s">
        <v>13521</v>
      </c>
      <c r="E6400" s="64" t="s">
        <v>5536</v>
      </c>
      <c r="F6400" s="65">
        <v>44103100</v>
      </c>
      <c r="G6400" s="64" t="s">
        <v>13630</v>
      </c>
      <c r="H6400" s="64">
        <v>5</v>
      </c>
      <c r="I6400" s="64">
        <v>3</v>
      </c>
      <c r="J6400" s="66">
        <v>1</v>
      </c>
      <c r="K6400" s="67">
        <v>12000000</v>
      </c>
      <c r="L6400" s="68" t="s">
        <v>13</v>
      </c>
      <c r="M6400" s="68" t="s">
        <v>254</v>
      </c>
    </row>
    <row r="6401" spans="1:13" s="3" customFormat="1" ht="12.75" x14ac:dyDescent="0.2">
      <c r="A6401" s="62" t="s">
        <v>25</v>
      </c>
      <c r="B6401" s="62" t="s">
        <v>215</v>
      </c>
      <c r="C6401" s="63">
        <v>10</v>
      </c>
      <c r="D6401" s="62" t="s">
        <v>13376</v>
      </c>
      <c r="E6401" s="62" t="s">
        <v>5537</v>
      </c>
      <c r="F6401" s="69">
        <v>14111510</v>
      </c>
      <c r="G6401" s="62" t="s">
        <v>13630</v>
      </c>
      <c r="H6401" s="62">
        <v>5</v>
      </c>
      <c r="I6401" s="62">
        <v>3</v>
      </c>
      <c r="J6401" s="70">
        <v>1</v>
      </c>
      <c r="K6401" s="71">
        <v>18000000</v>
      </c>
      <c r="L6401" s="72" t="s">
        <v>13</v>
      </c>
      <c r="M6401" s="72" t="s">
        <v>254</v>
      </c>
    </row>
    <row r="6402" spans="1:13" s="3" customFormat="1" ht="12.75" x14ac:dyDescent="0.2">
      <c r="A6402" s="62" t="s">
        <v>25</v>
      </c>
      <c r="B6402" s="62" t="s">
        <v>473</v>
      </c>
      <c r="C6402" s="63">
        <v>10</v>
      </c>
      <c r="D6402" s="64" t="s">
        <v>13438</v>
      </c>
      <c r="E6402" s="64" t="s">
        <v>4795</v>
      </c>
      <c r="F6402" s="65">
        <v>56112102</v>
      </c>
      <c r="G6402" s="64" t="s">
        <v>13630</v>
      </c>
      <c r="H6402" s="64">
        <v>5</v>
      </c>
      <c r="I6402" s="64">
        <v>3</v>
      </c>
      <c r="J6402" s="66">
        <v>32</v>
      </c>
      <c r="K6402" s="67">
        <v>5040000</v>
      </c>
      <c r="L6402" s="68" t="s">
        <v>15</v>
      </c>
      <c r="M6402" s="68" t="s">
        <v>254</v>
      </c>
    </row>
    <row r="6403" spans="1:13" s="3" customFormat="1" ht="12.75" x14ac:dyDescent="0.2">
      <c r="A6403" s="62" t="s">
        <v>25</v>
      </c>
      <c r="B6403" s="62" t="s">
        <v>339</v>
      </c>
      <c r="C6403" s="63">
        <v>10</v>
      </c>
      <c r="D6403" s="62" t="s">
        <v>13386</v>
      </c>
      <c r="E6403" s="62" t="s">
        <v>5538</v>
      </c>
      <c r="F6403" s="69">
        <v>52121600</v>
      </c>
      <c r="G6403" s="62" t="s">
        <v>13636</v>
      </c>
      <c r="H6403" s="62">
        <v>4</v>
      </c>
      <c r="I6403" s="62">
        <v>3</v>
      </c>
      <c r="J6403" s="70">
        <v>40</v>
      </c>
      <c r="K6403" s="71">
        <v>12800000</v>
      </c>
      <c r="L6403" s="72" t="s">
        <v>15</v>
      </c>
      <c r="M6403" s="72" t="s">
        <v>254</v>
      </c>
    </row>
    <row r="6404" spans="1:13" s="3" customFormat="1" ht="12.75" x14ac:dyDescent="0.2">
      <c r="A6404" s="62" t="s">
        <v>25</v>
      </c>
      <c r="B6404" s="62" t="s">
        <v>339</v>
      </c>
      <c r="C6404" s="63">
        <v>10</v>
      </c>
      <c r="D6404" s="64" t="s">
        <v>13386</v>
      </c>
      <c r="E6404" s="64" t="s">
        <v>14712</v>
      </c>
      <c r="F6404" s="65">
        <v>52121600</v>
      </c>
      <c r="G6404" s="64" t="s">
        <v>13636</v>
      </c>
      <c r="H6404" s="64">
        <v>4</v>
      </c>
      <c r="I6404" s="64">
        <v>3</v>
      </c>
      <c r="J6404" s="66">
        <v>40</v>
      </c>
      <c r="K6404" s="67">
        <v>5200000</v>
      </c>
      <c r="L6404" s="68" t="s">
        <v>15</v>
      </c>
      <c r="M6404" s="68" t="s">
        <v>254</v>
      </c>
    </row>
    <row r="6405" spans="1:13" s="3" customFormat="1" ht="12.75" x14ac:dyDescent="0.2">
      <c r="A6405" s="62" t="s">
        <v>25</v>
      </c>
      <c r="B6405" s="62" t="s">
        <v>339</v>
      </c>
      <c r="C6405" s="63">
        <v>10</v>
      </c>
      <c r="D6405" s="62" t="s">
        <v>13386</v>
      </c>
      <c r="E6405" s="62" t="s">
        <v>14713</v>
      </c>
      <c r="F6405" s="69">
        <v>52121600</v>
      </c>
      <c r="G6405" s="62" t="s">
        <v>13636</v>
      </c>
      <c r="H6405" s="62">
        <v>4</v>
      </c>
      <c r="I6405" s="62">
        <v>3</v>
      </c>
      <c r="J6405" s="70">
        <v>40</v>
      </c>
      <c r="K6405" s="71">
        <v>8000000</v>
      </c>
      <c r="L6405" s="72" t="s">
        <v>15</v>
      </c>
      <c r="M6405" s="72" t="s">
        <v>254</v>
      </c>
    </row>
    <row r="6406" spans="1:13" s="3" customFormat="1" ht="12.75" x14ac:dyDescent="0.2">
      <c r="A6406" s="62" t="s">
        <v>25</v>
      </c>
      <c r="B6406" s="62" t="s">
        <v>339</v>
      </c>
      <c r="C6406" s="63">
        <v>10</v>
      </c>
      <c r="D6406" s="64" t="s">
        <v>13386</v>
      </c>
      <c r="E6406" s="64" t="s">
        <v>5539</v>
      </c>
      <c r="F6406" s="65">
        <v>52121600</v>
      </c>
      <c r="G6406" s="64" t="s">
        <v>13636</v>
      </c>
      <c r="H6406" s="64">
        <v>4</v>
      </c>
      <c r="I6406" s="64">
        <v>3</v>
      </c>
      <c r="J6406" s="66">
        <v>125</v>
      </c>
      <c r="K6406" s="67">
        <v>4106250</v>
      </c>
      <c r="L6406" s="68" t="s">
        <v>15</v>
      </c>
      <c r="M6406" s="68" t="s">
        <v>254</v>
      </c>
    </row>
    <row r="6407" spans="1:13" s="3" customFormat="1" ht="12.75" x14ac:dyDescent="0.2">
      <c r="A6407" s="62" t="s">
        <v>25</v>
      </c>
      <c r="B6407" s="62" t="s">
        <v>431</v>
      </c>
      <c r="C6407" s="63">
        <v>10</v>
      </c>
      <c r="D6407" s="62" t="s">
        <v>13375</v>
      </c>
      <c r="E6407" s="62" t="s">
        <v>5028</v>
      </c>
      <c r="F6407" s="69">
        <v>15121503</v>
      </c>
      <c r="G6407" s="62" t="s">
        <v>13633</v>
      </c>
      <c r="H6407" s="62">
        <v>4</v>
      </c>
      <c r="I6407" s="62">
        <v>8</v>
      </c>
      <c r="J6407" s="70">
        <v>14</v>
      </c>
      <c r="K6407" s="71">
        <v>383180</v>
      </c>
      <c r="L6407" s="72" t="s">
        <v>15</v>
      </c>
      <c r="M6407" s="72" t="s">
        <v>254</v>
      </c>
    </row>
    <row r="6408" spans="1:13" s="3" customFormat="1" ht="12.75" x14ac:dyDescent="0.2">
      <c r="A6408" s="62" t="s">
        <v>25</v>
      </c>
      <c r="B6408" s="62" t="s">
        <v>431</v>
      </c>
      <c r="C6408" s="63">
        <v>10</v>
      </c>
      <c r="D6408" s="64" t="s">
        <v>13375</v>
      </c>
      <c r="E6408" s="64" t="s">
        <v>5540</v>
      </c>
      <c r="F6408" s="65">
        <v>15121503</v>
      </c>
      <c r="G6408" s="64" t="s">
        <v>13633</v>
      </c>
      <c r="H6408" s="64">
        <v>4</v>
      </c>
      <c r="I6408" s="64">
        <v>8</v>
      </c>
      <c r="J6408" s="66">
        <v>12</v>
      </c>
      <c r="K6408" s="67">
        <v>328440</v>
      </c>
      <c r="L6408" s="68" t="s">
        <v>15</v>
      </c>
      <c r="M6408" s="68" t="s">
        <v>254</v>
      </c>
    </row>
    <row r="6409" spans="1:13" s="3" customFormat="1" ht="12.75" x14ac:dyDescent="0.2">
      <c r="A6409" s="62" t="s">
        <v>25</v>
      </c>
      <c r="B6409" s="62" t="s">
        <v>431</v>
      </c>
      <c r="C6409" s="63">
        <v>10</v>
      </c>
      <c r="D6409" s="62" t="s">
        <v>13375</v>
      </c>
      <c r="E6409" s="62" t="s">
        <v>5030</v>
      </c>
      <c r="F6409" s="69">
        <v>15121504</v>
      </c>
      <c r="G6409" s="62" t="s">
        <v>13633</v>
      </c>
      <c r="H6409" s="62">
        <v>4</v>
      </c>
      <c r="I6409" s="62">
        <v>8</v>
      </c>
      <c r="J6409" s="70">
        <v>4</v>
      </c>
      <c r="K6409" s="71">
        <v>266560</v>
      </c>
      <c r="L6409" s="72" t="s">
        <v>1760</v>
      </c>
      <c r="M6409" s="72" t="s">
        <v>254</v>
      </c>
    </row>
    <row r="6410" spans="1:13" s="3" customFormat="1" ht="12.75" x14ac:dyDescent="0.2">
      <c r="A6410" s="62" t="s">
        <v>25</v>
      </c>
      <c r="B6410" s="62" t="s">
        <v>431</v>
      </c>
      <c r="C6410" s="63">
        <v>10</v>
      </c>
      <c r="D6410" s="64" t="s">
        <v>13375</v>
      </c>
      <c r="E6410" s="64" t="s">
        <v>5031</v>
      </c>
      <c r="F6410" s="65">
        <v>15121504</v>
      </c>
      <c r="G6410" s="64" t="s">
        <v>13633</v>
      </c>
      <c r="H6410" s="64">
        <v>4</v>
      </c>
      <c r="I6410" s="64">
        <v>8</v>
      </c>
      <c r="J6410" s="66">
        <v>15</v>
      </c>
      <c r="K6410" s="67">
        <v>1695750</v>
      </c>
      <c r="L6410" s="68" t="s">
        <v>1760</v>
      </c>
      <c r="M6410" s="68" t="s">
        <v>254</v>
      </c>
    </row>
    <row r="6411" spans="1:13" s="3" customFormat="1" ht="12.75" x14ac:dyDescent="0.2">
      <c r="A6411" s="62" t="s">
        <v>25</v>
      </c>
      <c r="B6411" s="62" t="s">
        <v>431</v>
      </c>
      <c r="C6411" s="63">
        <v>10</v>
      </c>
      <c r="D6411" s="62" t="s">
        <v>13375</v>
      </c>
      <c r="E6411" s="62" t="s">
        <v>5036</v>
      </c>
      <c r="F6411" s="69">
        <v>15121501</v>
      </c>
      <c r="G6411" s="62" t="s">
        <v>13633</v>
      </c>
      <c r="H6411" s="62">
        <v>4</v>
      </c>
      <c r="I6411" s="62">
        <v>8</v>
      </c>
      <c r="J6411" s="70">
        <v>20</v>
      </c>
      <c r="K6411" s="71">
        <v>499800</v>
      </c>
      <c r="L6411" s="72" t="s">
        <v>15</v>
      </c>
      <c r="M6411" s="72" t="s">
        <v>254</v>
      </c>
    </row>
    <row r="6412" spans="1:13" s="3" customFormat="1" ht="12.75" x14ac:dyDescent="0.2">
      <c r="A6412" s="62" t="s">
        <v>25</v>
      </c>
      <c r="B6412" s="62" t="s">
        <v>221</v>
      </c>
      <c r="C6412" s="63">
        <v>10</v>
      </c>
      <c r="D6412" s="64" t="s">
        <v>13382</v>
      </c>
      <c r="E6412" s="64" t="s">
        <v>5038</v>
      </c>
      <c r="F6412" s="65">
        <v>31201601</v>
      </c>
      <c r="G6412" s="64" t="s">
        <v>13633</v>
      </c>
      <c r="H6412" s="64">
        <v>4</v>
      </c>
      <c r="I6412" s="64">
        <v>8</v>
      </c>
      <c r="J6412" s="66">
        <v>3</v>
      </c>
      <c r="K6412" s="67">
        <v>1606500</v>
      </c>
      <c r="L6412" s="68" t="s">
        <v>15</v>
      </c>
      <c r="M6412" s="68" t="s">
        <v>254</v>
      </c>
    </row>
    <row r="6413" spans="1:13" s="3" customFormat="1" ht="12.75" x14ac:dyDescent="0.2">
      <c r="A6413" s="62" t="s">
        <v>25</v>
      </c>
      <c r="B6413" s="62" t="s">
        <v>221</v>
      </c>
      <c r="C6413" s="63">
        <v>10</v>
      </c>
      <c r="D6413" s="62" t="s">
        <v>13382</v>
      </c>
      <c r="E6413" s="62" t="s">
        <v>5043</v>
      </c>
      <c r="F6413" s="69">
        <v>31201601</v>
      </c>
      <c r="G6413" s="62" t="s">
        <v>13633</v>
      </c>
      <c r="H6413" s="62">
        <v>4</v>
      </c>
      <c r="I6413" s="62">
        <v>8</v>
      </c>
      <c r="J6413" s="70">
        <v>1</v>
      </c>
      <c r="K6413" s="71">
        <v>416618</v>
      </c>
      <c r="L6413" s="72" t="s">
        <v>15</v>
      </c>
      <c r="M6413" s="72" t="s">
        <v>254</v>
      </c>
    </row>
    <row r="6414" spans="1:13" s="3" customFormat="1" ht="12.75" x14ac:dyDescent="0.2">
      <c r="A6414" s="62" t="s">
        <v>25</v>
      </c>
      <c r="B6414" s="62" t="s">
        <v>221</v>
      </c>
      <c r="C6414" s="63">
        <v>10</v>
      </c>
      <c r="D6414" s="64" t="s">
        <v>13382</v>
      </c>
      <c r="E6414" s="64" t="s">
        <v>5044</v>
      </c>
      <c r="F6414" s="65">
        <v>31201600</v>
      </c>
      <c r="G6414" s="64" t="s">
        <v>13633</v>
      </c>
      <c r="H6414" s="64">
        <v>4</v>
      </c>
      <c r="I6414" s="64">
        <v>8</v>
      </c>
      <c r="J6414" s="66">
        <v>1</v>
      </c>
      <c r="K6414" s="67">
        <v>1190000</v>
      </c>
      <c r="L6414" s="68" t="s">
        <v>15</v>
      </c>
      <c r="M6414" s="68" t="s">
        <v>254</v>
      </c>
    </row>
    <row r="6415" spans="1:13" s="3" customFormat="1" ht="12.75" x14ac:dyDescent="0.2">
      <c r="A6415" s="62" t="s">
        <v>25</v>
      </c>
      <c r="B6415" s="62" t="s">
        <v>221</v>
      </c>
      <c r="C6415" s="63">
        <v>10</v>
      </c>
      <c r="D6415" s="62" t="s">
        <v>13382</v>
      </c>
      <c r="E6415" s="62" t="s">
        <v>5045</v>
      </c>
      <c r="F6415" s="69">
        <v>31201600</v>
      </c>
      <c r="G6415" s="62" t="s">
        <v>13633</v>
      </c>
      <c r="H6415" s="62">
        <v>4</v>
      </c>
      <c r="I6415" s="62">
        <v>8</v>
      </c>
      <c r="J6415" s="70">
        <v>1</v>
      </c>
      <c r="K6415" s="71">
        <v>1190000</v>
      </c>
      <c r="L6415" s="72" t="s">
        <v>15</v>
      </c>
      <c r="M6415" s="72" t="s">
        <v>254</v>
      </c>
    </row>
    <row r="6416" spans="1:13" s="3" customFormat="1" ht="12.75" x14ac:dyDescent="0.2">
      <c r="A6416" s="62" t="s">
        <v>25</v>
      </c>
      <c r="B6416" s="62" t="s">
        <v>221</v>
      </c>
      <c r="C6416" s="63">
        <v>10</v>
      </c>
      <c r="D6416" s="64" t="s">
        <v>13382</v>
      </c>
      <c r="E6416" s="64" t="s">
        <v>5046</v>
      </c>
      <c r="F6416" s="65">
        <v>31201600</v>
      </c>
      <c r="G6416" s="64" t="s">
        <v>13633</v>
      </c>
      <c r="H6416" s="64">
        <v>4</v>
      </c>
      <c r="I6416" s="64">
        <v>8</v>
      </c>
      <c r="J6416" s="66">
        <v>7</v>
      </c>
      <c r="K6416" s="67">
        <v>8330000</v>
      </c>
      <c r="L6416" s="68" t="s">
        <v>15</v>
      </c>
      <c r="M6416" s="68" t="s">
        <v>254</v>
      </c>
    </row>
    <row r="6417" spans="1:13" s="3" customFormat="1" ht="12.75" x14ac:dyDescent="0.2">
      <c r="A6417" s="62" t="s">
        <v>25</v>
      </c>
      <c r="B6417" s="62" t="s">
        <v>221</v>
      </c>
      <c r="C6417" s="63">
        <v>10</v>
      </c>
      <c r="D6417" s="62" t="s">
        <v>13382</v>
      </c>
      <c r="E6417" s="62" t="s">
        <v>5047</v>
      </c>
      <c r="F6417" s="69">
        <v>31201600</v>
      </c>
      <c r="G6417" s="62" t="s">
        <v>13633</v>
      </c>
      <c r="H6417" s="62">
        <v>4</v>
      </c>
      <c r="I6417" s="62">
        <v>8</v>
      </c>
      <c r="J6417" s="70">
        <v>1</v>
      </c>
      <c r="K6417" s="71">
        <v>1190000</v>
      </c>
      <c r="L6417" s="72" t="s">
        <v>15</v>
      </c>
      <c r="M6417" s="72" t="s">
        <v>254</v>
      </c>
    </row>
    <row r="6418" spans="1:13" s="3" customFormat="1" ht="12.75" x14ac:dyDescent="0.2">
      <c r="A6418" s="62" t="s">
        <v>25</v>
      </c>
      <c r="B6418" s="62" t="s">
        <v>221</v>
      </c>
      <c r="C6418" s="63">
        <v>10</v>
      </c>
      <c r="D6418" s="64" t="s">
        <v>13382</v>
      </c>
      <c r="E6418" s="64" t="s">
        <v>5048</v>
      </c>
      <c r="F6418" s="65">
        <v>31201600</v>
      </c>
      <c r="G6418" s="64" t="s">
        <v>13633</v>
      </c>
      <c r="H6418" s="64">
        <v>4</v>
      </c>
      <c r="I6418" s="64">
        <v>8</v>
      </c>
      <c r="J6418" s="66">
        <v>1</v>
      </c>
      <c r="K6418" s="67">
        <v>1190000</v>
      </c>
      <c r="L6418" s="68" t="s">
        <v>15</v>
      </c>
      <c r="M6418" s="68" t="s">
        <v>254</v>
      </c>
    </row>
    <row r="6419" spans="1:13" s="3" customFormat="1" ht="12.75" x14ac:dyDescent="0.2">
      <c r="A6419" s="62" t="s">
        <v>25</v>
      </c>
      <c r="B6419" s="62" t="s">
        <v>877</v>
      </c>
      <c r="C6419" s="63">
        <v>10</v>
      </c>
      <c r="D6419" s="62" t="s">
        <v>13496</v>
      </c>
      <c r="E6419" s="62" t="s">
        <v>5052</v>
      </c>
      <c r="F6419" s="69">
        <v>31152203</v>
      </c>
      <c r="G6419" s="62" t="s">
        <v>13633</v>
      </c>
      <c r="H6419" s="62">
        <v>4</v>
      </c>
      <c r="I6419" s="62">
        <v>8</v>
      </c>
      <c r="J6419" s="70">
        <v>22</v>
      </c>
      <c r="K6419" s="71">
        <v>1178100</v>
      </c>
      <c r="L6419" s="72" t="s">
        <v>15</v>
      </c>
      <c r="M6419" s="72" t="s">
        <v>254</v>
      </c>
    </row>
    <row r="6420" spans="1:13" s="3" customFormat="1" ht="12.75" x14ac:dyDescent="0.2">
      <c r="A6420" s="62" t="s">
        <v>25</v>
      </c>
      <c r="B6420" s="62" t="s">
        <v>877</v>
      </c>
      <c r="C6420" s="63">
        <v>10</v>
      </c>
      <c r="D6420" s="64" t="s">
        <v>13496</v>
      </c>
      <c r="E6420" s="64" t="s">
        <v>5053</v>
      </c>
      <c r="F6420" s="65">
        <v>31152203</v>
      </c>
      <c r="G6420" s="64" t="s">
        <v>13633</v>
      </c>
      <c r="H6420" s="64">
        <v>4</v>
      </c>
      <c r="I6420" s="64">
        <v>8</v>
      </c>
      <c r="J6420" s="66">
        <v>26</v>
      </c>
      <c r="K6420" s="67">
        <v>5569200</v>
      </c>
      <c r="L6420" s="68" t="s">
        <v>15</v>
      </c>
      <c r="M6420" s="68" t="s">
        <v>254</v>
      </c>
    </row>
    <row r="6421" spans="1:13" s="3" customFormat="1" ht="12.75" x14ac:dyDescent="0.2">
      <c r="A6421" s="62" t="s">
        <v>25</v>
      </c>
      <c r="B6421" s="62" t="s">
        <v>1785</v>
      </c>
      <c r="C6421" s="63">
        <v>10</v>
      </c>
      <c r="D6421" s="62" t="s">
        <v>13544</v>
      </c>
      <c r="E6421" s="62" t="s">
        <v>5057</v>
      </c>
      <c r="F6421" s="69">
        <v>12352104</v>
      </c>
      <c r="G6421" s="62" t="s">
        <v>13633</v>
      </c>
      <c r="H6421" s="62">
        <v>4</v>
      </c>
      <c r="I6421" s="62">
        <v>8</v>
      </c>
      <c r="J6421" s="70">
        <v>40</v>
      </c>
      <c r="K6421" s="71">
        <v>1999200</v>
      </c>
      <c r="L6421" s="72" t="s">
        <v>1760</v>
      </c>
      <c r="M6421" s="72" t="s">
        <v>254</v>
      </c>
    </row>
    <row r="6422" spans="1:13" s="3" customFormat="1" ht="12.75" x14ac:dyDescent="0.2">
      <c r="A6422" s="62" t="s">
        <v>25</v>
      </c>
      <c r="B6422" s="62" t="s">
        <v>857</v>
      </c>
      <c r="C6422" s="63">
        <v>10</v>
      </c>
      <c r="D6422" s="64" t="s">
        <v>13476</v>
      </c>
      <c r="E6422" s="64" t="s">
        <v>5541</v>
      </c>
      <c r="F6422" s="65">
        <v>26101302</v>
      </c>
      <c r="G6422" s="64" t="s">
        <v>13633</v>
      </c>
      <c r="H6422" s="64">
        <v>4</v>
      </c>
      <c r="I6422" s="64">
        <v>8</v>
      </c>
      <c r="J6422" s="66">
        <v>1</v>
      </c>
      <c r="K6422" s="67">
        <v>1071000</v>
      </c>
      <c r="L6422" s="68" t="s">
        <v>15</v>
      </c>
      <c r="M6422" s="68" t="s">
        <v>254</v>
      </c>
    </row>
    <row r="6423" spans="1:13" s="3" customFormat="1" ht="12.75" x14ac:dyDescent="0.2">
      <c r="A6423" s="62" t="s">
        <v>25</v>
      </c>
      <c r="B6423" s="62" t="s">
        <v>857</v>
      </c>
      <c r="C6423" s="63">
        <v>10</v>
      </c>
      <c r="D6423" s="62" t="s">
        <v>13476</v>
      </c>
      <c r="E6423" s="62" t="s">
        <v>5059</v>
      </c>
      <c r="F6423" s="69">
        <v>25174800</v>
      </c>
      <c r="G6423" s="62" t="s">
        <v>13633</v>
      </c>
      <c r="H6423" s="62">
        <v>4</v>
      </c>
      <c r="I6423" s="62">
        <v>8</v>
      </c>
      <c r="J6423" s="70">
        <v>1</v>
      </c>
      <c r="K6423" s="71">
        <v>1309200</v>
      </c>
      <c r="L6423" s="72" t="s">
        <v>15</v>
      </c>
      <c r="M6423" s="72" t="s">
        <v>254</v>
      </c>
    </row>
    <row r="6424" spans="1:13" s="3" customFormat="1" ht="12.75" x14ac:dyDescent="0.2">
      <c r="A6424" s="62" t="s">
        <v>25</v>
      </c>
      <c r="B6424" s="62" t="s">
        <v>221</v>
      </c>
      <c r="C6424" s="63">
        <v>10</v>
      </c>
      <c r="D6424" s="64" t="s">
        <v>13382</v>
      </c>
      <c r="E6424" s="64" t="s">
        <v>5063</v>
      </c>
      <c r="F6424" s="65">
        <v>15121802</v>
      </c>
      <c r="G6424" s="64" t="s">
        <v>13633</v>
      </c>
      <c r="H6424" s="64">
        <v>4</v>
      </c>
      <c r="I6424" s="64">
        <v>8</v>
      </c>
      <c r="J6424" s="66">
        <v>13</v>
      </c>
      <c r="K6424" s="67">
        <v>1005550</v>
      </c>
      <c r="L6424" s="68" t="s">
        <v>15</v>
      </c>
      <c r="M6424" s="68" t="s">
        <v>254</v>
      </c>
    </row>
    <row r="6425" spans="1:13" s="3" customFormat="1" ht="12.75" x14ac:dyDescent="0.2">
      <c r="A6425" s="62" t="s">
        <v>25</v>
      </c>
      <c r="B6425" s="62" t="s">
        <v>1791</v>
      </c>
      <c r="C6425" s="63">
        <v>10</v>
      </c>
      <c r="D6425" s="62" t="s">
        <v>13550</v>
      </c>
      <c r="E6425" s="62" t="s">
        <v>5542</v>
      </c>
      <c r="F6425" s="69">
        <v>25173901</v>
      </c>
      <c r="G6425" s="62" t="s">
        <v>13633</v>
      </c>
      <c r="H6425" s="62">
        <v>4</v>
      </c>
      <c r="I6425" s="62">
        <v>8</v>
      </c>
      <c r="J6425" s="70">
        <v>1</v>
      </c>
      <c r="K6425" s="71">
        <v>1428000</v>
      </c>
      <c r="L6425" s="72" t="s">
        <v>15</v>
      </c>
      <c r="M6425" s="72" t="s">
        <v>254</v>
      </c>
    </row>
    <row r="6426" spans="1:13" s="3" customFormat="1" ht="12.75" x14ac:dyDescent="0.2">
      <c r="A6426" s="62" t="s">
        <v>25</v>
      </c>
      <c r="B6426" s="62" t="s">
        <v>857</v>
      </c>
      <c r="C6426" s="63">
        <v>10</v>
      </c>
      <c r="D6426" s="64" t="s">
        <v>13476</v>
      </c>
      <c r="E6426" s="64" t="s">
        <v>5081</v>
      </c>
      <c r="F6426" s="65">
        <v>25173902</v>
      </c>
      <c r="G6426" s="64" t="s">
        <v>13633</v>
      </c>
      <c r="H6426" s="64">
        <v>4</v>
      </c>
      <c r="I6426" s="64">
        <v>8</v>
      </c>
      <c r="J6426" s="66">
        <v>1</v>
      </c>
      <c r="K6426" s="67">
        <v>1428000</v>
      </c>
      <c r="L6426" s="68" t="s">
        <v>15</v>
      </c>
      <c r="M6426" s="68" t="s">
        <v>254</v>
      </c>
    </row>
    <row r="6427" spans="1:13" s="3" customFormat="1" ht="12.75" x14ac:dyDescent="0.2">
      <c r="A6427" s="62" t="s">
        <v>25</v>
      </c>
      <c r="B6427" s="62" t="s">
        <v>217</v>
      </c>
      <c r="C6427" s="63">
        <v>10</v>
      </c>
      <c r="D6427" s="62" t="s">
        <v>13378</v>
      </c>
      <c r="E6427" s="62" t="s">
        <v>5082</v>
      </c>
      <c r="F6427" s="69">
        <v>40141742</v>
      </c>
      <c r="G6427" s="62" t="s">
        <v>13633</v>
      </c>
      <c r="H6427" s="62">
        <v>4</v>
      </c>
      <c r="I6427" s="62">
        <v>8</v>
      </c>
      <c r="J6427" s="70">
        <v>10</v>
      </c>
      <c r="K6427" s="71">
        <v>34510</v>
      </c>
      <c r="L6427" s="72" t="s">
        <v>15</v>
      </c>
      <c r="M6427" s="72" t="s">
        <v>254</v>
      </c>
    </row>
    <row r="6428" spans="1:13" s="3" customFormat="1" ht="12.75" x14ac:dyDescent="0.2">
      <c r="A6428" s="62" t="s">
        <v>25</v>
      </c>
      <c r="B6428" s="62" t="s">
        <v>265</v>
      </c>
      <c r="C6428" s="63">
        <v>10</v>
      </c>
      <c r="D6428" s="64" t="s">
        <v>13462</v>
      </c>
      <c r="E6428" s="64" t="s">
        <v>5083</v>
      </c>
      <c r="F6428" s="65">
        <v>27111711</v>
      </c>
      <c r="G6428" s="64" t="s">
        <v>13633</v>
      </c>
      <c r="H6428" s="64">
        <v>4</v>
      </c>
      <c r="I6428" s="64">
        <v>8</v>
      </c>
      <c r="J6428" s="66">
        <v>3</v>
      </c>
      <c r="K6428" s="67">
        <v>1713600</v>
      </c>
      <c r="L6428" s="68" t="s">
        <v>15</v>
      </c>
      <c r="M6428" s="68" t="s">
        <v>254</v>
      </c>
    </row>
    <row r="6429" spans="1:13" s="3" customFormat="1" ht="12.75" x14ac:dyDescent="0.2">
      <c r="A6429" s="62" t="s">
        <v>25</v>
      </c>
      <c r="B6429" s="62" t="s">
        <v>312</v>
      </c>
      <c r="C6429" s="63">
        <v>10</v>
      </c>
      <c r="D6429" s="62" t="s">
        <v>13465</v>
      </c>
      <c r="E6429" s="62" t="s">
        <v>5543</v>
      </c>
      <c r="F6429" s="69">
        <v>25172907</v>
      </c>
      <c r="G6429" s="62" t="s">
        <v>13633</v>
      </c>
      <c r="H6429" s="62">
        <v>4</v>
      </c>
      <c r="I6429" s="62">
        <v>8</v>
      </c>
      <c r="J6429" s="70">
        <v>8</v>
      </c>
      <c r="K6429" s="71">
        <v>85680</v>
      </c>
      <c r="L6429" s="72" t="s">
        <v>15</v>
      </c>
      <c r="M6429" s="72" t="s">
        <v>254</v>
      </c>
    </row>
    <row r="6430" spans="1:13" s="3" customFormat="1" ht="12.75" x14ac:dyDescent="0.2">
      <c r="A6430" s="62" t="s">
        <v>25</v>
      </c>
      <c r="B6430" s="62" t="s">
        <v>1792</v>
      </c>
      <c r="C6430" s="63">
        <v>10</v>
      </c>
      <c r="D6430" s="64" t="s">
        <v>13551</v>
      </c>
      <c r="E6430" s="64" t="s">
        <v>14714</v>
      </c>
      <c r="F6430" s="65">
        <v>32121501</v>
      </c>
      <c r="G6430" s="64" t="s">
        <v>13633</v>
      </c>
      <c r="H6430" s="64">
        <v>4</v>
      </c>
      <c r="I6430" s="64">
        <v>8</v>
      </c>
      <c r="J6430" s="66">
        <v>2</v>
      </c>
      <c r="K6430" s="67">
        <v>380800</v>
      </c>
      <c r="L6430" s="68" t="s">
        <v>15</v>
      </c>
      <c r="M6430" s="68" t="s">
        <v>254</v>
      </c>
    </row>
    <row r="6431" spans="1:13" s="3" customFormat="1" ht="12.75" x14ac:dyDescent="0.2">
      <c r="A6431" s="62" t="s">
        <v>25</v>
      </c>
      <c r="B6431" s="62" t="s">
        <v>217</v>
      </c>
      <c r="C6431" s="63">
        <v>10</v>
      </c>
      <c r="D6431" s="62" t="s">
        <v>13378</v>
      </c>
      <c r="E6431" s="62" t="s">
        <v>5125</v>
      </c>
      <c r="F6431" s="69">
        <v>47131605</v>
      </c>
      <c r="G6431" s="62" t="s">
        <v>13633</v>
      </c>
      <c r="H6431" s="62">
        <v>4</v>
      </c>
      <c r="I6431" s="62">
        <v>8</v>
      </c>
      <c r="J6431" s="70">
        <v>3</v>
      </c>
      <c r="K6431" s="71">
        <v>42840</v>
      </c>
      <c r="L6431" s="72" t="s">
        <v>15</v>
      </c>
      <c r="M6431" s="72" t="s">
        <v>254</v>
      </c>
    </row>
    <row r="6432" spans="1:13" s="3" customFormat="1" ht="12.75" x14ac:dyDescent="0.2">
      <c r="A6432" s="62" t="s">
        <v>25</v>
      </c>
      <c r="B6432" s="62" t="s">
        <v>268</v>
      </c>
      <c r="C6432" s="63">
        <v>10</v>
      </c>
      <c r="D6432" s="64" t="s">
        <v>13385</v>
      </c>
      <c r="E6432" s="64" t="s">
        <v>5544</v>
      </c>
      <c r="F6432" s="65">
        <v>23131500</v>
      </c>
      <c r="G6432" s="64" t="s">
        <v>13633</v>
      </c>
      <c r="H6432" s="64">
        <v>4</v>
      </c>
      <c r="I6432" s="64">
        <v>8</v>
      </c>
      <c r="J6432" s="66">
        <v>400</v>
      </c>
      <c r="K6432" s="67">
        <v>4540000</v>
      </c>
      <c r="L6432" s="68" t="s">
        <v>15</v>
      </c>
      <c r="M6432" s="68" t="s">
        <v>254</v>
      </c>
    </row>
    <row r="6433" spans="1:13" s="3" customFormat="1" ht="12.75" x14ac:dyDescent="0.2">
      <c r="A6433" s="62" t="s">
        <v>25</v>
      </c>
      <c r="B6433" s="62" t="s">
        <v>268</v>
      </c>
      <c r="C6433" s="63">
        <v>10</v>
      </c>
      <c r="D6433" s="62" t="s">
        <v>13385</v>
      </c>
      <c r="E6433" s="62" t="s">
        <v>5126</v>
      </c>
      <c r="F6433" s="69">
        <v>12181502</v>
      </c>
      <c r="G6433" s="62" t="s">
        <v>13633</v>
      </c>
      <c r="H6433" s="62">
        <v>4</v>
      </c>
      <c r="I6433" s="62">
        <v>8</v>
      </c>
      <c r="J6433" s="70">
        <v>1</v>
      </c>
      <c r="K6433" s="71">
        <v>142800</v>
      </c>
      <c r="L6433" s="72" t="s">
        <v>1760</v>
      </c>
      <c r="M6433" s="72" t="s">
        <v>254</v>
      </c>
    </row>
    <row r="6434" spans="1:13" s="3" customFormat="1" ht="12.75" x14ac:dyDescent="0.2">
      <c r="A6434" s="62" t="s">
        <v>25</v>
      </c>
      <c r="B6434" s="62" t="s">
        <v>216</v>
      </c>
      <c r="C6434" s="63">
        <v>10</v>
      </c>
      <c r="D6434" s="64" t="s">
        <v>13377</v>
      </c>
      <c r="E6434" s="64" t="s">
        <v>5128</v>
      </c>
      <c r="F6434" s="65">
        <v>39121700</v>
      </c>
      <c r="G6434" s="64" t="s">
        <v>13633</v>
      </c>
      <c r="H6434" s="64">
        <v>4</v>
      </c>
      <c r="I6434" s="64">
        <v>8</v>
      </c>
      <c r="J6434" s="66">
        <v>10</v>
      </c>
      <c r="K6434" s="67">
        <v>1071000</v>
      </c>
      <c r="L6434" s="68" t="s">
        <v>15</v>
      </c>
      <c r="M6434" s="68" t="s">
        <v>254</v>
      </c>
    </row>
    <row r="6435" spans="1:13" s="3" customFormat="1" ht="12.75" x14ac:dyDescent="0.2">
      <c r="A6435" s="62" t="s">
        <v>25</v>
      </c>
      <c r="B6435" s="62" t="s">
        <v>216</v>
      </c>
      <c r="C6435" s="63">
        <v>10</v>
      </c>
      <c r="D6435" s="62" t="s">
        <v>13377</v>
      </c>
      <c r="E6435" s="62" t="s">
        <v>5129</v>
      </c>
      <c r="F6435" s="69">
        <v>31191501</v>
      </c>
      <c r="G6435" s="62" t="s">
        <v>13633</v>
      </c>
      <c r="H6435" s="62">
        <v>4</v>
      </c>
      <c r="I6435" s="62">
        <v>8</v>
      </c>
      <c r="J6435" s="70">
        <v>13</v>
      </c>
      <c r="K6435" s="71">
        <v>2552550</v>
      </c>
      <c r="L6435" s="72" t="s">
        <v>15</v>
      </c>
      <c r="M6435" s="72" t="s">
        <v>254</v>
      </c>
    </row>
    <row r="6436" spans="1:13" s="3" customFormat="1" ht="12.75" x14ac:dyDescent="0.2">
      <c r="A6436" s="62" t="s">
        <v>25</v>
      </c>
      <c r="B6436" s="62" t="s">
        <v>216</v>
      </c>
      <c r="C6436" s="63">
        <v>10</v>
      </c>
      <c r="D6436" s="64" t="s">
        <v>13377</v>
      </c>
      <c r="E6436" s="64" t="s">
        <v>5131</v>
      </c>
      <c r="F6436" s="65">
        <v>31201513</v>
      </c>
      <c r="G6436" s="64" t="s">
        <v>13633</v>
      </c>
      <c r="H6436" s="64">
        <v>4</v>
      </c>
      <c r="I6436" s="64">
        <v>8</v>
      </c>
      <c r="J6436" s="66">
        <v>10</v>
      </c>
      <c r="K6436" s="67">
        <v>297500</v>
      </c>
      <c r="L6436" s="68" t="s">
        <v>15</v>
      </c>
      <c r="M6436" s="68" t="s">
        <v>254</v>
      </c>
    </row>
    <row r="6437" spans="1:13" s="3" customFormat="1" ht="12.75" x14ac:dyDescent="0.2">
      <c r="A6437" s="62" t="s">
        <v>25</v>
      </c>
      <c r="B6437" s="62" t="s">
        <v>216</v>
      </c>
      <c r="C6437" s="63">
        <v>10</v>
      </c>
      <c r="D6437" s="62" t="s">
        <v>13377</v>
      </c>
      <c r="E6437" s="62" t="s">
        <v>5134</v>
      </c>
      <c r="F6437" s="69">
        <v>31201513</v>
      </c>
      <c r="G6437" s="62" t="s">
        <v>13633</v>
      </c>
      <c r="H6437" s="62">
        <v>4</v>
      </c>
      <c r="I6437" s="62">
        <v>8</v>
      </c>
      <c r="J6437" s="70">
        <v>1</v>
      </c>
      <c r="K6437" s="71">
        <v>892500</v>
      </c>
      <c r="L6437" s="72" t="s">
        <v>15</v>
      </c>
      <c r="M6437" s="72" t="s">
        <v>254</v>
      </c>
    </row>
    <row r="6438" spans="1:13" s="3" customFormat="1" ht="12.75" x14ac:dyDescent="0.2">
      <c r="A6438" s="62" t="s">
        <v>25</v>
      </c>
      <c r="B6438" s="62" t="s">
        <v>216</v>
      </c>
      <c r="C6438" s="63">
        <v>10</v>
      </c>
      <c r="D6438" s="64" t="s">
        <v>13377</v>
      </c>
      <c r="E6438" s="64" t="s">
        <v>5135</v>
      </c>
      <c r="F6438" s="65">
        <v>31201513</v>
      </c>
      <c r="G6438" s="64" t="s">
        <v>13633</v>
      </c>
      <c r="H6438" s="64">
        <v>4</v>
      </c>
      <c r="I6438" s="64">
        <v>8</v>
      </c>
      <c r="J6438" s="66">
        <v>1</v>
      </c>
      <c r="K6438" s="67">
        <v>1011500</v>
      </c>
      <c r="L6438" s="68" t="s">
        <v>15</v>
      </c>
      <c r="M6438" s="68" t="s">
        <v>254</v>
      </c>
    </row>
    <row r="6439" spans="1:13" s="3" customFormat="1" ht="12.75" x14ac:dyDescent="0.2">
      <c r="A6439" s="62" t="s">
        <v>25</v>
      </c>
      <c r="B6439" s="62" t="s">
        <v>215</v>
      </c>
      <c r="C6439" s="63">
        <v>10</v>
      </c>
      <c r="D6439" s="62" t="s">
        <v>13376</v>
      </c>
      <c r="E6439" s="62" t="s">
        <v>14685</v>
      </c>
      <c r="F6439" s="69">
        <v>31201513</v>
      </c>
      <c r="G6439" s="62" t="s">
        <v>13633</v>
      </c>
      <c r="H6439" s="62">
        <v>4</v>
      </c>
      <c r="I6439" s="62">
        <v>8</v>
      </c>
      <c r="J6439" s="70">
        <v>200</v>
      </c>
      <c r="K6439" s="71">
        <v>4284000</v>
      </c>
      <c r="L6439" s="72" t="s">
        <v>15</v>
      </c>
      <c r="M6439" s="72" t="s">
        <v>254</v>
      </c>
    </row>
    <row r="6440" spans="1:13" s="3" customFormat="1" ht="12.75" x14ac:dyDescent="0.2">
      <c r="A6440" s="62" t="s">
        <v>25</v>
      </c>
      <c r="B6440" s="62" t="s">
        <v>215</v>
      </c>
      <c r="C6440" s="63">
        <v>10</v>
      </c>
      <c r="D6440" s="64" t="s">
        <v>13376</v>
      </c>
      <c r="E6440" s="64" t="s">
        <v>14686</v>
      </c>
      <c r="F6440" s="65">
        <v>31201513</v>
      </c>
      <c r="G6440" s="64" t="s">
        <v>13633</v>
      </c>
      <c r="H6440" s="64">
        <v>4</v>
      </c>
      <c r="I6440" s="64">
        <v>8</v>
      </c>
      <c r="J6440" s="66">
        <v>200</v>
      </c>
      <c r="K6440" s="67">
        <v>2856000</v>
      </c>
      <c r="L6440" s="68" t="s">
        <v>15</v>
      </c>
      <c r="M6440" s="68" t="s">
        <v>254</v>
      </c>
    </row>
    <row r="6441" spans="1:13" s="3" customFormat="1" ht="12.75" x14ac:dyDescent="0.2">
      <c r="A6441" s="62" t="s">
        <v>25</v>
      </c>
      <c r="B6441" s="62" t="s">
        <v>215</v>
      </c>
      <c r="C6441" s="63">
        <v>10</v>
      </c>
      <c r="D6441" s="62" t="s">
        <v>13376</v>
      </c>
      <c r="E6441" s="62" t="s">
        <v>14687</v>
      </c>
      <c r="F6441" s="69">
        <v>31201513</v>
      </c>
      <c r="G6441" s="62" t="s">
        <v>13633</v>
      </c>
      <c r="H6441" s="62">
        <v>4</v>
      </c>
      <c r="I6441" s="62">
        <v>8</v>
      </c>
      <c r="J6441" s="70">
        <v>200</v>
      </c>
      <c r="K6441" s="71">
        <v>2142000</v>
      </c>
      <c r="L6441" s="72" t="s">
        <v>15</v>
      </c>
      <c r="M6441" s="72" t="s">
        <v>254</v>
      </c>
    </row>
    <row r="6442" spans="1:13" s="3" customFormat="1" ht="12.75" x14ac:dyDescent="0.2">
      <c r="A6442" s="62" t="s">
        <v>25</v>
      </c>
      <c r="B6442" s="62" t="s">
        <v>215</v>
      </c>
      <c r="C6442" s="63">
        <v>10</v>
      </c>
      <c r="D6442" s="64" t="s">
        <v>13376</v>
      </c>
      <c r="E6442" s="64" t="s">
        <v>14688</v>
      </c>
      <c r="F6442" s="65">
        <v>31201513</v>
      </c>
      <c r="G6442" s="64" t="s">
        <v>13633</v>
      </c>
      <c r="H6442" s="64">
        <v>4</v>
      </c>
      <c r="I6442" s="64">
        <v>8</v>
      </c>
      <c r="J6442" s="66">
        <v>200</v>
      </c>
      <c r="K6442" s="67">
        <v>1071000</v>
      </c>
      <c r="L6442" s="68" t="s">
        <v>15</v>
      </c>
      <c r="M6442" s="68" t="s">
        <v>254</v>
      </c>
    </row>
    <row r="6443" spans="1:13" s="3" customFormat="1" ht="12.75" x14ac:dyDescent="0.2">
      <c r="A6443" s="62" t="s">
        <v>25</v>
      </c>
      <c r="B6443" s="62" t="s">
        <v>215</v>
      </c>
      <c r="C6443" s="63">
        <v>10</v>
      </c>
      <c r="D6443" s="62" t="s">
        <v>13376</v>
      </c>
      <c r="E6443" s="62" t="s">
        <v>14689</v>
      </c>
      <c r="F6443" s="69">
        <v>31201513</v>
      </c>
      <c r="G6443" s="62" t="s">
        <v>13633</v>
      </c>
      <c r="H6443" s="62">
        <v>4</v>
      </c>
      <c r="I6443" s="62">
        <v>8</v>
      </c>
      <c r="J6443" s="70">
        <v>200</v>
      </c>
      <c r="K6443" s="71">
        <v>7140000</v>
      </c>
      <c r="L6443" s="72" t="s">
        <v>15</v>
      </c>
      <c r="M6443" s="72" t="s">
        <v>254</v>
      </c>
    </row>
    <row r="6444" spans="1:13" s="3" customFormat="1" ht="12.75" x14ac:dyDescent="0.2">
      <c r="A6444" s="62" t="s">
        <v>25</v>
      </c>
      <c r="B6444" s="62" t="s">
        <v>215</v>
      </c>
      <c r="C6444" s="63">
        <v>10</v>
      </c>
      <c r="D6444" s="64" t="s">
        <v>13376</v>
      </c>
      <c r="E6444" s="64" t="s">
        <v>14690</v>
      </c>
      <c r="F6444" s="65">
        <v>31201513</v>
      </c>
      <c r="G6444" s="64" t="s">
        <v>13633</v>
      </c>
      <c r="H6444" s="64">
        <v>4</v>
      </c>
      <c r="I6444" s="64">
        <v>8</v>
      </c>
      <c r="J6444" s="66">
        <v>200</v>
      </c>
      <c r="K6444" s="67">
        <v>1785000</v>
      </c>
      <c r="L6444" s="68" t="s">
        <v>15</v>
      </c>
      <c r="M6444" s="68" t="s">
        <v>254</v>
      </c>
    </row>
    <row r="6445" spans="1:13" s="3" customFormat="1" ht="12.75" x14ac:dyDescent="0.2">
      <c r="A6445" s="62" t="s">
        <v>25</v>
      </c>
      <c r="B6445" s="62" t="s">
        <v>215</v>
      </c>
      <c r="C6445" s="63">
        <v>10</v>
      </c>
      <c r="D6445" s="62" t="s">
        <v>13376</v>
      </c>
      <c r="E6445" s="62" t="s">
        <v>5136</v>
      </c>
      <c r="F6445" s="69">
        <v>31201503</v>
      </c>
      <c r="G6445" s="62" t="s">
        <v>13633</v>
      </c>
      <c r="H6445" s="62">
        <v>4</v>
      </c>
      <c r="I6445" s="62">
        <v>8</v>
      </c>
      <c r="J6445" s="70">
        <v>10</v>
      </c>
      <c r="K6445" s="71">
        <v>357000</v>
      </c>
      <c r="L6445" s="72" t="s">
        <v>15</v>
      </c>
      <c r="M6445" s="72" t="s">
        <v>254</v>
      </c>
    </row>
    <row r="6446" spans="1:13" s="3" customFormat="1" ht="12.75" x14ac:dyDescent="0.2">
      <c r="A6446" s="62" t="s">
        <v>25</v>
      </c>
      <c r="B6446" s="62" t="s">
        <v>215</v>
      </c>
      <c r="C6446" s="63">
        <v>10</v>
      </c>
      <c r="D6446" s="64" t="s">
        <v>13376</v>
      </c>
      <c r="E6446" s="64" t="s">
        <v>5137</v>
      </c>
      <c r="F6446" s="65">
        <v>31201503</v>
      </c>
      <c r="G6446" s="64" t="s">
        <v>13633</v>
      </c>
      <c r="H6446" s="64">
        <v>4</v>
      </c>
      <c r="I6446" s="64">
        <v>8</v>
      </c>
      <c r="J6446" s="66">
        <v>20</v>
      </c>
      <c r="K6446" s="67">
        <v>428400</v>
      </c>
      <c r="L6446" s="68" t="s">
        <v>15</v>
      </c>
      <c r="M6446" s="68" t="s">
        <v>254</v>
      </c>
    </row>
    <row r="6447" spans="1:13" s="3" customFormat="1" ht="12.75" x14ac:dyDescent="0.2">
      <c r="A6447" s="62" t="s">
        <v>25</v>
      </c>
      <c r="B6447" s="62" t="s">
        <v>215</v>
      </c>
      <c r="C6447" s="63">
        <v>10</v>
      </c>
      <c r="D6447" s="62" t="s">
        <v>13376</v>
      </c>
      <c r="E6447" s="62" t="s">
        <v>5138</v>
      </c>
      <c r="F6447" s="69">
        <v>31201503</v>
      </c>
      <c r="G6447" s="62" t="s">
        <v>13633</v>
      </c>
      <c r="H6447" s="62">
        <v>4</v>
      </c>
      <c r="I6447" s="62">
        <v>8</v>
      </c>
      <c r="J6447" s="70">
        <v>10</v>
      </c>
      <c r="K6447" s="71">
        <v>1285200</v>
      </c>
      <c r="L6447" s="72" t="s">
        <v>15</v>
      </c>
      <c r="M6447" s="72" t="s">
        <v>254</v>
      </c>
    </row>
    <row r="6448" spans="1:13" s="3" customFormat="1" ht="12.75" x14ac:dyDescent="0.2">
      <c r="A6448" s="62" t="s">
        <v>25</v>
      </c>
      <c r="B6448" s="62" t="s">
        <v>215</v>
      </c>
      <c r="C6448" s="63">
        <v>10</v>
      </c>
      <c r="D6448" s="64" t="s">
        <v>13376</v>
      </c>
      <c r="E6448" s="64" t="s">
        <v>5139</v>
      </c>
      <c r="F6448" s="65">
        <v>31201503</v>
      </c>
      <c r="G6448" s="64" t="s">
        <v>13633</v>
      </c>
      <c r="H6448" s="64">
        <v>4</v>
      </c>
      <c r="I6448" s="64">
        <v>8</v>
      </c>
      <c r="J6448" s="66">
        <v>10</v>
      </c>
      <c r="K6448" s="67">
        <v>357000</v>
      </c>
      <c r="L6448" s="68" t="s">
        <v>15</v>
      </c>
      <c r="M6448" s="68" t="s">
        <v>254</v>
      </c>
    </row>
    <row r="6449" spans="1:13" s="3" customFormat="1" ht="12.75" x14ac:dyDescent="0.2">
      <c r="A6449" s="62" t="s">
        <v>25</v>
      </c>
      <c r="B6449" s="62" t="s">
        <v>439</v>
      </c>
      <c r="C6449" s="63">
        <v>10</v>
      </c>
      <c r="D6449" s="62" t="s">
        <v>13396</v>
      </c>
      <c r="E6449" s="62" t="s">
        <v>5140</v>
      </c>
      <c r="F6449" s="69">
        <v>31201523</v>
      </c>
      <c r="G6449" s="62" t="s">
        <v>13633</v>
      </c>
      <c r="H6449" s="62">
        <v>4</v>
      </c>
      <c r="I6449" s="62">
        <v>8</v>
      </c>
      <c r="J6449" s="70">
        <v>4</v>
      </c>
      <c r="K6449" s="71">
        <v>404600</v>
      </c>
      <c r="L6449" s="72" t="s">
        <v>15</v>
      </c>
      <c r="M6449" s="72" t="s">
        <v>254</v>
      </c>
    </row>
    <row r="6450" spans="1:13" s="3" customFormat="1" ht="12.75" x14ac:dyDescent="0.2">
      <c r="A6450" s="62" t="s">
        <v>25</v>
      </c>
      <c r="B6450" s="62" t="s">
        <v>219</v>
      </c>
      <c r="C6450" s="63">
        <v>10</v>
      </c>
      <c r="D6450" s="64" t="s">
        <v>13379</v>
      </c>
      <c r="E6450" s="64" t="s">
        <v>5143</v>
      </c>
      <c r="F6450" s="65">
        <v>31201521</v>
      </c>
      <c r="G6450" s="64" t="s">
        <v>13633</v>
      </c>
      <c r="H6450" s="64">
        <v>4</v>
      </c>
      <c r="I6450" s="64">
        <v>8</v>
      </c>
      <c r="J6450" s="66">
        <v>6</v>
      </c>
      <c r="K6450" s="67">
        <v>606900</v>
      </c>
      <c r="L6450" s="68" t="s">
        <v>15</v>
      </c>
      <c r="M6450" s="68" t="s">
        <v>254</v>
      </c>
    </row>
    <row r="6451" spans="1:13" s="3" customFormat="1" ht="12.75" x14ac:dyDescent="0.2">
      <c r="A6451" s="62" t="s">
        <v>25</v>
      </c>
      <c r="B6451" s="62" t="s">
        <v>219</v>
      </c>
      <c r="C6451" s="63">
        <v>10</v>
      </c>
      <c r="D6451" s="62" t="s">
        <v>13379</v>
      </c>
      <c r="E6451" s="62" t="s">
        <v>5144</v>
      </c>
      <c r="F6451" s="69">
        <v>31201521</v>
      </c>
      <c r="G6451" s="62" t="s">
        <v>13633</v>
      </c>
      <c r="H6451" s="62">
        <v>4</v>
      </c>
      <c r="I6451" s="62">
        <v>8</v>
      </c>
      <c r="J6451" s="70">
        <v>5</v>
      </c>
      <c r="K6451" s="71">
        <v>981750</v>
      </c>
      <c r="L6451" s="72" t="s">
        <v>15</v>
      </c>
      <c r="M6451" s="72" t="s">
        <v>254</v>
      </c>
    </row>
    <row r="6452" spans="1:13" s="3" customFormat="1" ht="12.75" x14ac:dyDescent="0.2">
      <c r="A6452" s="62" t="s">
        <v>25</v>
      </c>
      <c r="B6452" s="62" t="s">
        <v>216</v>
      </c>
      <c r="C6452" s="63">
        <v>10</v>
      </c>
      <c r="D6452" s="64" t="s">
        <v>13377</v>
      </c>
      <c r="E6452" s="64" t="s">
        <v>5545</v>
      </c>
      <c r="F6452" s="65">
        <v>31201513</v>
      </c>
      <c r="G6452" s="64" t="s">
        <v>13633</v>
      </c>
      <c r="H6452" s="64">
        <v>4</v>
      </c>
      <c r="I6452" s="64">
        <v>8</v>
      </c>
      <c r="J6452" s="66">
        <v>2</v>
      </c>
      <c r="K6452" s="67">
        <v>107100</v>
      </c>
      <c r="L6452" s="68" t="s">
        <v>15</v>
      </c>
      <c r="M6452" s="68" t="s">
        <v>254</v>
      </c>
    </row>
    <row r="6453" spans="1:13" s="3" customFormat="1" ht="12.75" x14ac:dyDescent="0.2">
      <c r="A6453" s="62" t="s">
        <v>25</v>
      </c>
      <c r="B6453" s="62" t="s">
        <v>216</v>
      </c>
      <c r="C6453" s="63">
        <v>10</v>
      </c>
      <c r="D6453" s="62" t="s">
        <v>13377</v>
      </c>
      <c r="E6453" s="62" t="s">
        <v>5148</v>
      </c>
      <c r="F6453" s="69">
        <v>31201512</v>
      </c>
      <c r="G6453" s="62" t="s">
        <v>13633</v>
      </c>
      <c r="H6453" s="62">
        <v>4</v>
      </c>
      <c r="I6453" s="62">
        <v>8</v>
      </c>
      <c r="J6453" s="70">
        <v>20</v>
      </c>
      <c r="K6453" s="71">
        <v>285600</v>
      </c>
      <c r="L6453" s="72" t="s">
        <v>15</v>
      </c>
      <c r="M6453" s="72" t="s">
        <v>254</v>
      </c>
    </row>
    <row r="6454" spans="1:13" s="3" customFormat="1" ht="12.75" x14ac:dyDescent="0.2">
      <c r="A6454" s="62" t="s">
        <v>25</v>
      </c>
      <c r="B6454" s="62" t="s">
        <v>221</v>
      </c>
      <c r="C6454" s="63">
        <v>10</v>
      </c>
      <c r="D6454" s="64" t="s">
        <v>13382</v>
      </c>
      <c r="E6454" s="64" t="s">
        <v>5151</v>
      </c>
      <c r="F6454" s="65">
        <v>15121902</v>
      </c>
      <c r="G6454" s="64" t="s">
        <v>13633</v>
      </c>
      <c r="H6454" s="64">
        <v>4</v>
      </c>
      <c r="I6454" s="64">
        <v>8</v>
      </c>
      <c r="J6454" s="66">
        <v>20</v>
      </c>
      <c r="K6454" s="67">
        <v>833000</v>
      </c>
      <c r="L6454" s="68" t="s">
        <v>15</v>
      </c>
      <c r="M6454" s="68" t="s">
        <v>254</v>
      </c>
    </row>
    <row r="6455" spans="1:13" s="3" customFormat="1" ht="12.75" x14ac:dyDescent="0.2">
      <c r="A6455" s="62" t="s">
        <v>25</v>
      </c>
      <c r="B6455" s="62" t="s">
        <v>221</v>
      </c>
      <c r="C6455" s="63">
        <v>10</v>
      </c>
      <c r="D6455" s="62" t="s">
        <v>13382</v>
      </c>
      <c r="E6455" s="62" t="s">
        <v>5152</v>
      </c>
      <c r="F6455" s="69">
        <v>12163600</v>
      </c>
      <c r="G6455" s="62" t="s">
        <v>13633</v>
      </c>
      <c r="H6455" s="62">
        <v>4</v>
      </c>
      <c r="I6455" s="62">
        <v>8</v>
      </c>
      <c r="J6455" s="70">
        <v>2</v>
      </c>
      <c r="K6455" s="71">
        <v>595000</v>
      </c>
      <c r="L6455" s="72" t="s">
        <v>1760</v>
      </c>
      <c r="M6455" s="72" t="s">
        <v>254</v>
      </c>
    </row>
    <row r="6456" spans="1:13" s="3" customFormat="1" ht="12.75" x14ac:dyDescent="0.2">
      <c r="A6456" s="62" t="s">
        <v>25</v>
      </c>
      <c r="B6456" s="62" t="s">
        <v>221</v>
      </c>
      <c r="C6456" s="63">
        <v>10</v>
      </c>
      <c r="D6456" s="64" t="s">
        <v>13382</v>
      </c>
      <c r="E6456" s="64" t="s">
        <v>5153</v>
      </c>
      <c r="F6456" s="65">
        <v>12163600</v>
      </c>
      <c r="G6456" s="64" t="s">
        <v>13633</v>
      </c>
      <c r="H6456" s="64">
        <v>4</v>
      </c>
      <c r="I6456" s="64">
        <v>8</v>
      </c>
      <c r="J6456" s="66">
        <v>6</v>
      </c>
      <c r="K6456" s="67">
        <v>1785000</v>
      </c>
      <c r="L6456" s="68" t="s">
        <v>1760</v>
      </c>
      <c r="M6456" s="68" t="s">
        <v>254</v>
      </c>
    </row>
    <row r="6457" spans="1:13" s="3" customFormat="1" ht="12.75" x14ac:dyDescent="0.2">
      <c r="A6457" s="62" t="s">
        <v>25</v>
      </c>
      <c r="B6457" s="62" t="s">
        <v>1792</v>
      </c>
      <c r="C6457" s="63">
        <v>10</v>
      </c>
      <c r="D6457" s="62" t="s">
        <v>13551</v>
      </c>
      <c r="E6457" s="62" t="s">
        <v>5546</v>
      </c>
      <c r="F6457" s="69">
        <v>39121024</v>
      </c>
      <c r="G6457" s="62" t="s">
        <v>13633</v>
      </c>
      <c r="H6457" s="62">
        <v>4</v>
      </c>
      <c r="I6457" s="62">
        <v>8</v>
      </c>
      <c r="J6457" s="70">
        <v>2</v>
      </c>
      <c r="K6457" s="71">
        <v>428400</v>
      </c>
      <c r="L6457" s="72" t="s">
        <v>15</v>
      </c>
      <c r="M6457" s="72" t="s">
        <v>254</v>
      </c>
    </row>
    <row r="6458" spans="1:13" s="3" customFormat="1" ht="12.75" x14ac:dyDescent="0.2">
      <c r="A6458" s="62" t="s">
        <v>25</v>
      </c>
      <c r="B6458" s="62" t="s">
        <v>456</v>
      </c>
      <c r="C6458" s="63">
        <v>10</v>
      </c>
      <c r="D6458" s="64" t="s">
        <v>13420</v>
      </c>
      <c r="E6458" s="64" t="s">
        <v>5154</v>
      </c>
      <c r="F6458" s="65">
        <v>39121700</v>
      </c>
      <c r="G6458" s="64" t="s">
        <v>13633</v>
      </c>
      <c r="H6458" s="64">
        <v>4</v>
      </c>
      <c r="I6458" s="64">
        <v>8</v>
      </c>
      <c r="J6458" s="66">
        <v>6</v>
      </c>
      <c r="K6458" s="67">
        <v>321300</v>
      </c>
      <c r="L6458" s="68" t="s">
        <v>15</v>
      </c>
      <c r="M6458" s="68" t="s">
        <v>254</v>
      </c>
    </row>
    <row r="6459" spans="1:13" s="3" customFormat="1" ht="12.75" x14ac:dyDescent="0.2">
      <c r="A6459" s="62" t="s">
        <v>25</v>
      </c>
      <c r="B6459" s="62" t="s">
        <v>456</v>
      </c>
      <c r="C6459" s="63">
        <v>10</v>
      </c>
      <c r="D6459" s="62" t="s">
        <v>13420</v>
      </c>
      <c r="E6459" s="62" t="s">
        <v>5155</v>
      </c>
      <c r="F6459" s="69">
        <v>39121700</v>
      </c>
      <c r="G6459" s="62" t="s">
        <v>13633</v>
      </c>
      <c r="H6459" s="62">
        <v>4</v>
      </c>
      <c r="I6459" s="62">
        <v>8</v>
      </c>
      <c r="J6459" s="70">
        <v>6</v>
      </c>
      <c r="K6459" s="71">
        <v>321300</v>
      </c>
      <c r="L6459" s="72" t="s">
        <v>15</v>
      </c>
      <c r="M6459" s="72" t="s">
        <v>254</v>
      </c>
    </row>
    <row r="6460" spans="1:13" s="3" customFormat="1" ht="12.75" x14ac:dyDescent="0.2">
      <c r="A6460" s="62" t="s">
        <v>25</v>
      </c>
      <c r="B6460" s="62" t="s">
        <v>456</v>
      </c>
      <c r="C6460" s="63">
        <v>10</v>
      </c>
      <c r="D6460" s="64" t="s">
        <v>13420</v>
      </c>
      <c r="E6460" s="64" t="s">
        <v>5156</v>
      </c>
      <c r="F6460" s="65">
        <v>39121700</v>
      </c>
      <c r="G6460" s="64" t="s">
        <v>13633</v>
      </c>
      <c r="H6460" s="64">
        <v>4</v>
      </c>
      <c r="I6460" s="64">
        <v>8</v>
      </c>
      <c r="J6460" s="66">
        <v>6</v>
      </c>
      <c r="K6460" s="67">
        <v>321300</v>
      </c>
      <c r="L6460" s="68" t="s">
        <v>15</v>
      </c>
      <c r="M6460" s="68" t="s">
        <v>254</v>
      </c>
    </row>
    <row r="6461" spans="1:13" s="3" customFormat="1" ht="12.75" x14ac:dyDescent="0.2">
      <c r="A6461" s="62" t="s">
        <v>25</v>
      </c>
      <c r="B6461" s="62" t="s">
        <v>456</v>
      </c>
      <c r="C6461" s="63">
        <v>10</v>
      </c>
      <c r="D6461" s="62" t="s">
        <v>13420</v>
      </c>
      <c r="E6461" s="62" t="s">
        <v>5157</v>
      </c>
      <c r="F6461" s="69">
        <v>39121700</v>
      </c>
      <c r="G6461" s="62" t="s">
        <v>13633</v>
      </c>
      <c r="H6461" s="62">
        <v>4</v>
      </c>
      <c r="I6461" s="62">
        <v>8</v>
      </c>
      <c r="J6461" s="70">
        <v>6</v>
      </c>
      <c r="K6461" s="71">
        <v>321300</v>
      </c>
      <c r="L6461" s="72" t="s">
        <v>15</v>
      </c>
      <c r="M6461" s="72" t="s">
        <v>254</v>
      </c>
    </row>
    <row r="6462" spans="1:13" s="3" customFormat="1" ht="12.75" x14ac:dyDescent="0.2">
      <c r="A6462" s="62" t="s">
        <v>25</v>
      </c>
      <c r="B6462" s="62" t="s">
        <v>456</v>
      </c>
      <c r="C6462" s="63">
        <v>10</v>
      </c>
      <c r="D6462" s="64" t="s">
        <v>13420</v>
      </c>
      <c r="E6462" s="64" t="s">
        <v>5159</v>
      </c>
      <c r="F6462" s="65">
        <v>31151507</v>
      </c>
      <c r="G6462" s="64" t="s">
        <v>13633</v>
      </c>
      <c r="H6462" s="64">
        <v>4</v>
      </c>
      <c r="I6462" s="64">
        <v>8</v>
      </c>
      <c r="J6462" s="66">
        <v>5</v>
      </c>
      <c r="K6462" s="67">
        <v>1071000</v>
      </c>
      <c r="L6462" s="68" t="s">
        <v>15</v>
      </c>
      <c r="M6462" s="68" t="s">
        <v>254</v>
      </c>
    </row>
    <row r="6463" spans="1:13" s="3" customFormat="1" ht="12.75" x14ac:dyDescent="0.2">
      <c r="A6463" s="62" t="s">
        <v>25</v>
      </c>
      <c r="B6463" s="62" t="s">
        <v>1791</v>
      </c>
      <c r="C6463" s="63">
        <v>10</v>
      </c>
      <c r="D6463" s="62" t="s">
        <v>13550</v>
      </c>
      <c r="E6463" s="62" t="s">
        <v>5160</v>
      </c>
      <c r="F6463" s="69">
        <v>25174800</v>
      </c>
      <c r="G6463" s="62" t="s">
        <v>13633</v>
      </c>
      <c r="H6463" s="62">
        <v>4</v>
      </c>
      <c r="I6463" s="62">
        <v>8</v>
      </c>
      <c r="J6463" s="70">
        <v>2</v>
      </c>
      <c r="K6463" s="71">
        <v>107100</v>
      </c>
      <c r="L6463" s="72" t="s">
        <v>15</v>
      </c>
      <c r="M6463" s="72" t="s">
        <v>254</v>
      </c>
    </row>
    <row r="6464" spans="1:13" s="3" customFormat="1" ht="12.75" x14ac:dyDescent="0.2">
      <c r="A6464" s="62" t="s">
        <v>25</v>
      </c>
      <c r="B6464" s="62" t="s">
        <v>1791</v>
      </c>
      <c r="C6464" s="63">
        <v>10</v>
      </c>
      <c r="D6464" s="64" t="s">
        <v>13550</v>
      </c>
      <c r="E6464" s="64" t="s">
        <v>5547</v>
      </c>
      <c r="F6464" s="65">
        <v>25174800</v>
      </c>
      <c r="G6464" s="64" t="s">
        <v>13633</v>
      </c>
      <c r="H6464" s="64">
        <v>4</v>
      </c>
      <c r="I6464" s="64">
        <v>8</v>
      </c>
      <c r="J6464" s="66">
        <v>2</v>
      </c>
      <c r="K6464" s="67">
        <v>285600</v>
      </c>
      <c r="L6464" s="68" t="s">
        <v>15</v>
      </c>
      <c r="M6464" s="68" t="s">
        <v>254</v>
      </c>
    </row>
    <row r="6465" spans="1:13" s="3" customFormat="1" ht="12.75" x14ac:dyDescent="0.2">
      <c r="A6465" s="62" t="s">
        <v>25</v>
      </c>
      <c r="B6465" s="62" t="s">
        <v>1791</v>
      </c>
      <c r="C6465" s="63">
        <v>10</v>
      </c>
      <c r="D6465" s="62" t="s">
        <v>13550</v>
      </c>
      <c r="E6465" s="62" t="s">
        <v>5161</v>
      </c>
      <c r="F6465" s="69">
        <v>25174800</v>
      </c>
      <c r="G6465" s="62" t="s">
        <v>13633</v>
      </c>
      <c r="H6465" s="62">
        <v>4</v>
      </c>
      <c r="I6465" s="62">
        <v>8</v>
      </c>
      <c r="J6465" s="70">
        <v>1</v>
      </c>
      <c r="K6465" s="71">
        <v>95200</v>
      </c>
      <c r="L6465" s="72" t="s">
        <v>15</v>
      </c>
      <c r="M6465" s="72" t="s">
        <v>254</v>
      </c>
    </row>
    <row r="6466" spans="1:13" s="3" customFormat="1" ht="12.75" x14ac:dyDescent="0.2">
      <c r="A6466" s="62" t="s">
        <v>25</v>
      </c>
      <c r="B6466" s="62" t="s">
        <v>1791</v>
      </c>
      <c r="C6466" s="63">
        <v>10</v>
      </c>
      <c r="D6466" s="64" t="s">
        <v>13550</v>
      </c>
      <c r="E6466" s="64" t="s">
        <v>5162</v>
      </c>
      <c r="F6466" s="65">
        <v>25174800</v>
      </c>
      <c r="G6466" s="64" t="s">
        <v>13633</v>
      </c>
      <c r="H6466" s="64">
        <v>4</v>
      </c>
      <c r="I6466" s="64">
        <v>8</v>
      </c>
      <c r="J6466" s="66">
        <v>1</v>
      </c>
      <c r="K6466" s="67">
        <v>107100</v>
      </c>
      <c r="L6466" s="68" t="s">
        <v>15</v>
      </c>
      <c r="M6466" s="68" t="s">
        <v>254</v>
      </c>
    </row>
    <row r="6467" spans="1:13" s="3" customFormat="1" ht="12.75" x14ac:dyDescent="0.2">
      <c r="A6467" s="62" t="s">
        <v>25</v>
      </c>
      <c r="B6467" s="62" t="s">
        <v>1791</v>
      </c>
      <c r="C6467" s="63">
        <v>10</v>
      </c>
      <c r="D6467" s="62" t="s">
        <v>13550</v>
      </c>
      <c r="E6467" s="62" t="s">
        <v>5163</v>
      </c>
      <c r="F6467" s="69">
        <v>25174800</v>
      </c>
      <c r="G6467" s="62" t="s">
        <v>13633</v>
      </c>
      <c r="H6467" s="62">
        <v>4</v>
      </c>
      <c r="I6467" s="62">
        <v>8</v>
      </c>
      <c r="J6467" s="70">
        <v>1</v>
      </c>
      <c r="K6467" s="71">
        <v>166600</v>
      </c>
      <c r="L6467" s="72" t="s">
        <v>15</v>
      </c>
      <c r="M6467" s="72" t="s">
        <v>254</v>
      </c>
    </row>
    <row r="6468" spans="1:13" s="3" customFormat="1" ht="12.75" x14ac:dyDescent="0.2">
      <c r="A6468" s="62" t="s">
        <v>25</v>
      </c>
      <c r="B6468" s="62" t="s">
        <v>405</v>
      </c>
      <c r="C6468" s="63">
        <v>10</v>
      </c>
      <c r="D6468" s="64" t="s">
        <v>13426</v>
      </c>
      <c r="E6468" s="64" t="s">
        <v>5548</v>
      </c>
      <c r="F6468" s="65">
        <v>25202400</v>
      </c>
      <c r="G6468" s="64" t="s">
        <v>13633</v>
      </c>
      <c r="H6468" s="64">
        <v>4</v>
      </c>
      <c r="I6468" s="64">
        <v>8</v>
      </c>
      <c r="J6468" s="66">
        <v>2</v>
      </c>
      <c r="K6468" s="67">
        <v>43654400</v>
      </c>
      <c r="L6468" s="68" t="s">
        <v>15</v>
      </c>
      <c r="M6468" s="68" t="s">
        <v>254</v>
      </c>
    </row>
    <row r="6469" spans="1:13" s="3" customFormat="1" ht="12.75" x14ac:dyDescent="0.2">
      <c r="A6469" s="62" t="s">
        <v>25</v>
      </c>
      <c r="B6469" s="62" t="s">
        <v>268</v>
      </c>
      <c r="C6469" s="63">
        <v>10</v>
      </c>
      <c r="D6469" s="62" t="s">
        <v>13385</v>
      </c>
      <c r="E6469" s="62" t="s">
        <v>14691</v>
      </c>
      <c r="F6469" s="69">
        <v>47131800</v>
      </c>
      <c r="G6469" s="62" t="s">
        <v>13633</v>
      </c>
      <c r="H6469" s="62">
        <v>4</v>
      </c>
      <c r="I6469" s="62">
        <v>8</v>
      </c>
      <c r="J6469" s="70">
        <v>13</v>
      </c>
      <c r="K6469" s="71">
        <v>2320500</v>
      </c>
      <c r="L6469" s="72" t="s">
        <v>1760</v>
      </c>
      <c r="M6469" s="72" t="s">
        <v>254</v>
      </c>
    </row>
    <row r="6470" spans="1:13" s="3" customFormat="1" ht="12.75" x14ac:dyDescent="0.2">
      <c r="A6470" s="62" t="s">
        <v>25</v>
      </c>
      <c r="B6470" s="62" t="s">
        <v>268</v>
      </c>
      <c r="C6470" s="63">
        <v>10</v>
      </c>
      <c r="D6470" s="64" t="s">
        <v>13385</v>
      </c>
      <c r="E6470" s="64" t="s">
        <v>5165</v>
      </c>
      <c r="F6470" s="65">
        <v>39121700</v>
      </c>
      <c r="G6470" s="64" t="s">
        <v>13633</v>
      </c>
      <c r="H6470" s="64">
        <v>4</v>
      </c>
      <c r="I6470" s="64">
        <v>8</v>
      </c>
      <c r="J6470" s="66">
        <v>20</v>
      </c>
      <c r="K6470" s="67">
        <v>1547000</v>
      </c>
      <c r="L6470" s="68" t="s">
        <v>15</v>
      </c>
      <c r="M6470" s="68" t="s">
        <v>254</v>
      </c>
    </row>
    <row r="6471" spans="1:13" s="3" customFormat="1" ht="12.75" x14ac:dyDescent="0.2">
      <c r="A6471" s="62" t="s">
        <v>25</v>
      </c>
      <c r="B6471" s="62" t="s">
        <v>472</v>
      </c>
      <c r="C6471" s="63">
        <v>10</v>
      </c>
      <c r="D6471" s="62" t="s">
        <v>13437</v>
      </c>
      <c r="E6471" s="62" t="s">
        <v>5549</v>
      </c>
      <c r="F6471" s="69">
        <v>31191506</v>
      </c>
      <c r="G6471" s="62" t="s">
        <v>13633</v>
      </c>
      <c r="H6471" s="62">
        <v>4</v>
      </c>
      <c r="I6471" s="62">
        <v>8</v>
      </c>
      <c r="J6471" s="70">
        <v>1</v>
      </c>
      <c r="K6471" s="71">
        <v>77350</v>
      </c>
      <c r="L6471" s="72" t="s">
        <v>15</v>
      </c>
      <c r="M6471" s="72" t="s">
        <v>254</v>
      </c>
    </row>
    <row r="6472" spans="1:13" s="3" customFormat="1" ht="12.75" x14ac:dyDescent="0.2">
      <c r="A6472" s="62" t="s">
        <v>25</v>
      </c>
      <c r="B6472" s="62" t="s">
        <v>472</v>
      </c>
      <c r="C6472" s="63">
        <v>10</v>
      </c>
      <c r="D6472" s="64" t="s">
        <v>13437</v>
      </c>
      <c r="E6472" s="64" t="s">
        <v>5170</v>
      </c>
      <c r="F6472" s="65">
        <v>31191506</v>
      </c>
      <c r="G6472" s="64" t="s">
        <v>13633</v>
      </c>
      <c r="H6472" s="64">
        <v>4</v>
      </c>
      <c r="I6472" s="64">
        <v>8</v>
      </c>
      <c r="J6472" s="66">
        <v>10</v>
      </c>
      <c r="K6472" s="67">
        <v>1785000</v>
      </c>
      <c r="L6472" s="68" t="s">
        <v>15</v>
      </c>
      <c r="M6472" s="68" t="s">
        <v>254</v>
      </c>
    </row>
    <row r="6473" spans="1:13" s="3" customFormat="1" ht="12.75" x14ac:dyDescent="0.2">
      <c r="A6473" s="62" t="s">
        <v>25</v>
      </c>
      <c r="B6473" s="62" t="s">
        <v>472</v>
      </c>
      <c r="C6473" s="63">
        <v>10</v>
      </c>
      <c r="D6473" s="62" t="s">
        <v>13437</v>
      </c>
      <c r="E6473" s="62" t="s">
        <v>5171</v>
      </c>
      <c r="F6473" s="69">
        <v>31191506</v>
      </c>
      <c r="G6473" s="62" t="s">
        <v>13633</v>
      </c>
      <c r="H6473" s="62">
        <v>4</v>
      </c>
      <c r="I6473" s="62">
        <v>8</v>
      </c>
      <c r="J6473" s="70">
        <v>3</v>
      </c>
      <c r="K6473" s="71">
        <v>535500</v>
      </c>
      <c r="L6473" s="72" t="s">
        <v>15</v>
      </c>
      <c r="M6473" s="72" t="s">
        <v>254</v>
      </c>
    </row>
    <row r="6474" spans="1:13" s="3" customFormat="1" ht="12.75" x14ac:dyDescent="0.2">
      <c r="A6474" s="62" t="s">
        <v>25</v>
      </c>
      <c r="B6474" s="62" t="s">
        <v>472</v>
      </c>
      <c r="C6474" s="63">
        <v>10</v>
      </c>
      <c r="D6474" s="64" t="s">
        <v>13437</v>
      </c>
      <c r="E6474" s="64" t="s">
        <v>5172</v>
      </c>
      <c r="F6474" s="65">
        <v>31191506</v>
      </c>
      <c r="G6474" s="64" t="s">
        <v>13633</v>
      </c>
      <c r="H6474" s="64">
        <v>4</v>
      </c>
      <c r="I6474" s="64">
        <v>8</v>
      </c>
      <c r="J6474" s="66">
        <v>10</v>
      </c>
      <c r="K6474" s="67">
        <v>1785000</v>
      </c>
      <c r="L6474" s="68" t="s">
        <v>15</v>
      </c>
      <c r="M6474" s="68" t="s">
        <v>254</v>
      </c>
    </row>
    <row r="6475" spans="1:13" s="3" customFormat="1" ht="12.75" x14ac:dyDescent="0.2">
      <c r="A6475" s="62" t="s">
        <v>25</v>
      </c>
      <c r="B6475" s="62" t="s">
        <v>472</v>
      </c>
      <c r="C6475" s="63">
        <v>10</v>
      </c>
      <c r="D6475" s="62" t="s">
        <v>13437</v>
      </c>
      <c r="E6475" s="62" t="s">
        <v>5173</v>
      </c>
      <c r="F6475" s="69">
        <v>31191506</v>
      </c>
      <c r="G6475" s="62" t="s">
        <v>13633</v>
      </c>
      <c r="H6475" s="62">
        <v>4</v>
      </c>
      <c r="I6475" s="62">
        <v>8</v>
      </c>
      <c r="J6475" s="70">
        <v>10</v>
      </c>
      <c r="K6475" s="71">
        <v>1785000</v>
      </c>
      <c r="L6475" s="72" t="s">
        <v>15</v>
      </c>
      <c r="M6475" s="72" t="s">
        <v>254</v>
      </c>
    </row>
    <row r="6476" spans="1:13" s="3" customFormat="1" ht="12.75" x14ac:dyDescent="0.2">
      <c r="A6476" s="62" t="s">
        <v>25</v>
      </c>
      <c r="B6476" s="62" t="s">
        <v>472</v>
      </c>
      <c r="C6476" s="63">
        <v>10</v>
      </c>
      <c r="D6476" s="64" t="s">
        <v>13437</v>
      </c>
      <c r="E6476" s="64" t="s">
        <v>5174</v>
      </c>
      <c r="F6476" s="65">
        <v>31191506</v>
      </c>
      <c r="G6476" s="64" t="s">
        <v>13633</v>
      </c>
      <c r="H6476" s="64">
        <v>4</v>
      </c>
      <c r="I6476" s="64">
        <v>8</v>
      </c>
      <c r="J6476" s="66">
        <v>10</v>
      </c>
      <c r="K6476" s="67">
        <v>1785000</v>
      </c>
      <c r="L6476" s="68" t="s">
        <v>15</v>
      </c>
      <c r="M6476" s="68" t="s">
        <v>254</v>
      </c>
    </row>
    <row r="6477" spans="1:13" s="3" customFormat="1" ht="12.75" x14ac:dyDescent="0.2">
      <c r="A6477" s="62" t="s">
        <v>25</v>
      </c>
      <c r="B6477" s="62" t="s">
        <v>472</v>
      </c>
      <c r="C6477" s="63">
        <v>10</v>
      </c>
      <c r="D6477" s="62" t="s">
        <v>13437</v>
      </c>
      <c r="E6477" s="62" t="s">
        <v>5175</v>
      </c>
      <c r="F6477" s="69">
        <v>31191506</v>
      </c>
      <c r="G6477" s="62" t="s">
        <v>13633</v>
      </c>
      <c r="H6477" s="62">
        <v>4</v>
      </c>
      <c r="I6477" s="62">
        <v>8</v>
      </c>
      <c r="J6477" s="70">
        <v>10</v>
      </c>
      <c r="K6477" s="71">
        <v>1785000</v>
      </c>
      <c r="L6477" s="72" t="s">
        <v>15</v>
      </c>
      <c r="M6477" s="72" t="s">
        <v>254</v>
      </c>
    </row>
    <row r="6478" spans="1:13" s="3" customFormat="1" ht="12.75" x14ac:dyDescent="0.2">
      <c r="A6478" s="62" t="s">
        <v>25</v>
      </c>
      <c r="B6478" s="62" t="s">
        <v>855</v>
      </c>
      <c r="C6478" s="63">
        <v>10</v>
      </c>
      <c r="D6478" s="64" t="s">
        <v>13474</v>
      </c>
      <c r="E6478" s="64" t="s">
        <v>5198</v>
      </c>
      <c r="F6478" s="65">
        <v>39121700</v>
      </c>
      <c r="G6478" s="64" t="s">
        <v>13633</v>
      </c>
      <c r="H6478" s="64">
        <v>4</v>
      </c>
      <c r="I6478" s="64">
        <v>8</v>
      </c>
      <c r="J6478" s="66">
        <v>2</v>
      </c>
      <c r="K6478" s="67">
        <v>285600</v>
      </c>
      <c r="L6478" s="68" t="s">
        <v>15</v>
      </c>
      <c r="M6478" s="68" t="s">
        <v>254</v>
      </c>
    </row>
    <row r="6479" spans="1:13" s="3" customFormat="1" ht="12.75" x14ac:dyDescent="0.2">
      <c r="A6479" s="62" t="s">
        <v>25</v>
      </c>
      <c r="B6479" s="62" t="s">
        <v>312</v>
      </c>
      <c r="C6479" s="63">
        <v>10</v>
      </c>
      <c r="D6479" s="62" t="s">
        <v>13465</v>
      </c>
      <c r="E6479" s="62" t="s">
        <v>5550</v>
      </c>
      <c r="F6479" s="69">
        <v>25172907</v>
      </c>
      <c r="G6479" s="62" t="s">
        <v>13633</v>
      </c>
      <c r="H6479" s="62">
        <v>4</v>
      </c>
      <c r="I6479" s="62">
        <v>8</v>
      </c>
      <c r="J6479" s="70">
        <v>2</v>
      </c>
      <c r="K6479" s="71">
        <v>142800</v>
      </c>
      <c r="L6479" s="72" t="s">
        <v>15</v>
      </c>
      <c r="M6479" s="72" t="s">
        <v>254</v>
      </c>
    </row>
    <row r="6480" spans="1:13" s="3" customFormat="1" ht="12.75" x14ac:dyDescent="0.2">
      <c r="A6480" s="62" t="s">
        <v>25</v>
      </c>
      <c r="B6480" s="62" t="s">
        <v>1790</v>
      </c>
      <c r="C6480" s="63">
        <v>10</v>
      </c>
      <c r="D6480" s="64" t="s">
        <v>13549</v>
      </c>
      <c r="E6480" s="64" t="s">
        <v>5201</v>
      </c>
      <c r="F6480" s="65">
        <v>20101805</v>
      </c>
      <c r="G6480" s="64" t="s">
        <v>13633</v>
      </c>
      <c r="H6480" s="64">
        <v>4</v>
      </c>
      <c r="I6480" s="64">
        <v>8</v>
      </c>
      <c r="J6480" s="66">
        <v>1</v>
      </c>
      <c r="K6480" s="67">
        <v>30940</v>
      </c>
      <c r="L6480" s="68" t="s">
        <v>15</v>
      </c>
      <c r="M6480" s="68" t="s">
        <v>254</v>
      </c>
    </row>
    <row r="6481" spans="1:13" s="3" customFormat="1" ht="12.75" x14ac:dyDescent="0.2">
      <c r="A6481" s="62" t="s">
        <v>25</v>
      </c>
      <c r="B6481" s="62" t="s">
        <v>1790</v>
      </c>
      <c r="C6481" s="63">
        <v>10</v>
      </c>
      <c r="D6481" s="62" t="s">
        <v>13549</v>
      </c>
      <c r="E6481" s="62" t="s">
        <v>5551</v>
      </c>
      <c r="F6481" s="69">
        <v>20101805</v>
      </c>
      <c r="G6481" s="62" t="s">
        <v>13633</v>
      </c>
      <c r="H6481" s="62">
        <v>4</v>
      </c>
      <c r="I6481" s="62">
        <v>8</v>
      </c>
      <c r="J6481" s="70">
        <v>3</v>
      </c>
      <c r="K6481" s="71">
        <v>110670</v>
      </c>
      <c r="L6481" s="72" t="s">
        <v>15</v>
      </c>
      <c r="M6481" s="72" t="s">
        <v>254</v>
      </c>
    </row>
    <row r="6482" spans="1:13" s="3" customFormat="1" ht="12.75" x14ac:dyDescent="0.2">
      <c r="A6482" s="62" t="s">
        <v>25</v>
      </c>
      <c r="B6482" s="62" t="s">
        <v>1790</v>
      </c>
      <c r="C6482" s="63">
        <v>10</v>
      </c>
      <c r="D6482" s="64" t="s">
        <v>13549</v>
      </c>
      <c r="E6482" s="64" t="s">
        <v>5552</v>
      </c>
      <c r="F6482" s="65">
        <v>20101805</v>
      </c>
      <c r="G6482" s="64" t="s">
        <v>13633</v>
      </c>
      <c r="H6482" s="64">
        <v>4</v>
      </c>
      <c r="I6482" s="64">
        <v>8</v>
      </c>
      <c r="J6482" s="66">
        <v>1</v>
      </c>
      <c r="K6482" s="67">
        <v>58310</v>
      </c>
      <c r="L6482" s="68" t="s">
        <v>15</v>
      </c>
      <c r="M6482" s="68" t="s">
        <v>254</v>
      </c>
    </row>
    <row r="6483" spans="1:13" s="3" customFormat="1" ht="12.75" x14ac:dyDescent="0.2">
      <c r="A6483" s="62" t="s">
        <v>25</v>
      </c>
      <c r="B6483" s="62" t="s">
        <v>1790</v>
      </c>
      <c r="C6483" s="63">
        <v>10</v>
      </c>
      <c r="D6483" s="62" t="s">
        <v>13549</v>
      </c>
      <c r="E6483" s="62" t="s">
        <v>5553</v>
      </c>
      <c r="F6483" s="69">
        <v>20101805</v>
      </c>
      <c r="G6483" s="62" t="s">
        <v>13633</v>
      </c>
      <c r="H6483" s="62">
        <v>4</v>
      </c>
      <c r="I6483" s="62">
        <v>8</v>
      </c>
      <c r="J6483" s="70">
        <v>7</v>
      </c>
      <c r="K6483" s="71">
        <v>316540</v>
      </c>
      <c r="L6483" s="72" t="s">
        <v>15</v>
      </c>
      <c r="M6483" s="72" t="s">
        <v>254</v>
      </c>
    </row>
    <row r="6484" spans="1:13" s="3" customFormat="1" ht="12.75" x14ac:dyDescent="0.2">
      <c r="A6484" s="62" t="s">
        <v>25</v>
      </c>
      <c r="B6484" s="62" t="s">
        <v>1790</v>
      </c>
      <c r="C6484" s="63">
        <v>10</v>
      </c>
      <c r="D6484" s="64" t="s">
        <v>13549</v>
      </c>
      <c r="E6484" s="64" t="s">
        <v>5554</v>
      </c>
      <c r="F6484" s="65">
        <v>20101805</v>
      </c>
      <c r="G6484" s="64" t="s">
        <v>13633</v>
      </c>
      <c r="H6484" s="64">
        <v>4</v>
      </c>
      <c r="I6484" s="64">
        <v>8</v>
      </c>
      <c r="J6484" s="66">
        <v>4</v>
      </c>
      <c r="K6484" s="67">
        <v>214200</v>
      </c>
      <c r="L6484" s="68" t="s">
        <v>15</v>
      </c>
      <c r="M6484" s="68" t="s">
        <v>254</v>
      </c>
    </row>
    <row r="6485" spans="1:13" s="3" customFormat="1" ht="12.75" x14ac:dyDescent="0.2">
      <c r="A6485" s="62" t="s">
        <v>25</v>
      </c>
      <c r="B6485" s="62" t="s">
        <v>1790</v>
      </c>
      <c r="C6485" s="63">
        <v>10</v>
      </c>
      <c r="D6485" s="62" t="s">
        <v>13549</v>
      </c>
      <c r="E6485" s="62" t="s">
        <v>5202</v>
      </c>
      <c r="F6485" s="69">
        <v>20101805</v>
      </c>
      <c r="G6485" s="62" t="s">
        <v>13633</v>
      </c>
      <c r="H6485" s="62">
        <v>4</v>
      </c>
      <c r="I6485" s="62">
        <v>8</v>
      </c>
      <c r="J6485" s="70">
        <v>3</v>
      </c>
      <c r="K6485" s="71">
        <v>1356600</v>
      </c>
      <c r="L6485" s="72" t="s">
        <v>15</v>
      </c>
      <c r="M6485" s="72" t="s">
        <v>254</v>
      </c>
    </row>
    <row r="6486" spans="1:13" s="3" customFormat="1" ht="12.75" x14ac:dyDescent="0.2">
      <c r="A6486" s="62" t="s">
        <v>25</v>
      </c>
      <c r="B6486" s="62" t="s">
        <v>1790</v>
      </c>
      <c r="C6486" s="63">
        <v>10</v>
      </c>
      <c r="D6486" s="64" t="s">
        <v>13549</v>
      </c>
      <c r="E6486" s="64" t="s">
        <v>5203</v>
      </c>
      <c r="F6486" s="65">
        <v>20101805</v>
      </c>
      <c r="G6486" s="64" t="s">
        <v>13633</v>
      </c>
      <c r="H6486" s="64">
        <v>4</v>
      </c>
      <c r="I6486" s="64">
        <v>8</v>
      </c>
      <c r="J6486" s="66">
        <v>3</v>
      </c>
      <c r="K6486" s="67">
        <v>1606500</v>
      </c>
      <c r="L6486" s="68" t="s">
        <v>15</v>
      </c>
      <c r="M6486" s="68" t="s">
        <v>254</v>
      </c>
    </row>
    <row r="6487" spans="1:13" s="3" customFormat="1" ht="12.75" x14ac:dyDescent="0.2">
      <c r="A6487" s="62" t="s">
        <v>25</v>
      </c>
      <c r="B6487" s="62" t="s">
        <v>1790</v>
      </c>
      <c r="C6487" s="63">
        <v>10</v>
      </c>
      <c r="D6487" s="62" t="s">
        <v>13549</v>
      </c>
      <c r="E6487" s="62" t="s">
        <v>5555</v>
      </c>
      <c r="F6487" s="69">
        <v>20101805</v>
      </c>
      <c r="G6487" s="62" t="s">
        <v>13633</v>
      </c>
      <c r="H6487" s="62">
        <v>4</v>
      </c>
      <c r="I6487" s="62">
        <v>8</v>
      </c>
      <c r="J6487" s="70">
        <v>1</v>
      </c>
      <c r="K6487" s="71">
        <v>345100</v>
      </c>
      <c r="L6487" s="72" t="s">
        <v>15</v>
      </c>
      <c r="M6487" s="72" t="s">
        <v>254</v>
      </c>
    </row>
    <row r="6488" spans="1:13" s="3" customFormat="1" ht="12.75" x14ac:dyDescent="0.2">
      <c r="A6488" s="62" t="s">
        <v>25</v>
      </c>
      <c r="B6488" s="62" t="s">
        <v>1790</v>
      </c>
      <c r="C6488" s="63">
        <v>10</v>
      </c>
      <c r="D6488" s="64" t="s">
        <v>13549</v>
      </c>
      <c r="E6488" s="64" t="s">
        <v>5556</v>
      </c>
      <c r="F6488" s="65">
        <v>20101805</v>
      </c>
      <c r="G6488" s="64" t="s">
        <v>13633</v>
      </c>
      <c r="H6488" s="64">
        <v>4</v>
      </c>
      <c r="I6488" s="64">
        <v>8</v>
      </c>
      <c r="J6488" s="66">
        <v>3</v>
      </c>
      <c r="K6488" s="67">
        <v>214200</v>
      </c>
      <c r="L6488" s="68" t="s">
        <v>15</v>
      </c>
      <c r="M6488" s="68" t="s">
        <v>254</v>
      </c>
    </row>
    <row r="6489" spans="1:13" s="3" customFormat="1" ht="12.75" x14ac:dyDescent="0.2">
      <c r="A6489" s="62" t="s">
        <v>25</v>
      </c>
      <c r="B6489" s="62" t="s">
        <v>1790</v>
      </c>
      <c r="C6489" s="63">
        <v>10</v>
      </c>
      <c r="D6489" s="62" t="s">
        <v>13549</v>
      </c>
      <c r="E6489" s="62" t="s">
        <v>5557</v>
      </c>
      <c r="F6489" s="69">
        <v>20101805</v>
      </c>
      <c r="G6489" s="62" t="s">
        <v>13633</v>
      </c>
      <c r="H6489" s="62">
        <v>4</v>
      </c>
      <c r="I6489" s="62">
        <v>8</v>
      </c>
      <c r="J6489" s="70">
        <v>4</v>
      </c>
      <c r="K6489" s="71">
        <v>309400</v>
      </c>
      <c r="L6489" s="72" t="s">
        <v>15</v>
      </c>
      <c r="M6489" s="72" t="s">
        <v>254</v>
      </c>
    </row>
    <row r="6490" spans="1:13" s="3" customFormat="1" ht="12.75" x14ac:dyDescent="0.2">
      <c r="A6490" s="62" t="s">
        <v>25</v>
      </c>
      <c r="B6490" s="62" t="s">
        <v>1790</v>
      </c>
      <c r="C6490" s="63">
        <v>10</v>
      </c>
      <c r="D6490" s="64" t="s">
        <v>13549</v>
      </c>
      <c r="E6490" s="64" t="s">
        <v>5558</v>
      </c>
      <c r="F6490" s="65">
        <v>20101805</v>
      </c>
      <c r="G6490" s="64" t="s">
        <v>13633</v>
      </c>
      <c r="H6490" s="64">
        <v>4</v>
      </c>
      <c r="I6490" s="64">
        <v>8</v>
      </c>
      <c r="J6490" s="66">
        <v>4</v>
      </c>
      <c r="K6490" s="67">
        <v>714000</v>
      </c>
      <c r="L6490" s="68" t="s">
        <v>15</v>
      </c>
      <c r="M6490" s="68" t="s">
        <v>254</v>
      </c>
    </row>
    <row r="6491" spans="1:13" s="3" customFormat="1" ht="12.75" x14ac:dyDescent="0.2">
      <c r="A6491" s="62" t="s">
        <v>25</v>
      </c>
      <c r="B6491" s="62" t="s">
        <v>1790</v>
      </c>
      <c r="C6491" s="63">
        <v>10</v>
      </c>
      <c r="D6491" s="62" t="s">
        <v>13549</v>
      </c>
      <c r="E6491" s="62" t="s">
        <v>5559</v>
      </c>
      <c r="F6491" s="69">
        <v>20101805</v>
      </c>
      <c r="G6491" s="62" t="s">
        <v>13633</v>
      </c>
      <c r="H6491" s="62">
        <v>4</v>
      </c>
      <c r="I6491" s="62">
        <v>8</v>
      </c>
      <c r="J6491" s="70">
        <v>7</v>
      </c>
      <c r="K6491" s="71">
        <v>749700</v>
      </c>
      <c r="L6491" s="72" t="s">
        <v>15</v>
      </c>
      <c r="M6491" s="72" t="s">
        <v>254</v>
      </c>
    </row>
    <row r="6492" spans="1:13" s="3" customFormat="1" ht="12.75" x14ac:dyDescent="0.2">
      <c r="A6492" s="62" t="s">
        <v>25</v>
      </c>
      <c r="B6492" s="62" t="s">
        <v>1790</v>
      </c>
      <c r="C6492" s="63">
        <v>10</v>
      </c>
      <c r="D6492" s="64" t="s">
        <v>13549</v>
      </c>
      <c r="E6492" s="64" t="s">
        <v>5560</v>
      </c>
      <c r="F6492" s="65">
        <v>20101805</v>
      </c>
      <c r="G6492" s="64" t="s">
        <v>13633</v>
      </c>
      <c r="H6492" s="64">
        <v>4</v>
      </c>
      <c r="I6492" s="64">
        <v>8</v>
      </c>
      <c r="J6492" s="66">
        <v>1</v>
      </c>
      <c r="K6492" s="67">
        <v>142800</v>
      </c>
      <c r="L6492" s="68" t="s">
        <v>15</v>
      </c>
      <c r="M6492" s="68" t="s">
        <v>254</v>
      </c>
    </row>
    <row r="6493" spans="1:13" s="3" customFormat="1" ht="12.75" x14ac:dyDescent="0.2">
      <c r="A6493" s="62" t="s">
        <v>25</v>
      </c>
      <c r="B6493" s="62" t="s">
        <v>1790</v>
      </c>
      <c r="C6493" s="63">
        <v>10</v>
      </c>
      <c r="D6493" s="62" t="s">
        <v>13549</v>
      </c>
      <c r="E6493" s="62" t="s">
        <v>5205</v>
      </c>
      <c r="F6493" s="69">
        <v>20101805</v>
      </c>
      <c r="G6493" s="62" t="s">
        <v>13633</v>
      </c>
      <c r="H6493" s="62">
        <v>4</v>
      </c>
      <c r="I6493" s="62">
        <v>8</v>
      </c>
      <c r="J6493" s="70">
        <v>1</v>
      </c>
      <c r="K6493" s="71">
        <v>116620</v>
      </c>
      <c r="L6493" s="72" t="s">
        <v>15</v>
      </c>
      <c r="M6493" s="72" t="s">
        <v>254</v>
      </c>
    </row>
    <row r="6494" spans="1:13" s="3" customFormat="1" ht="12.75" x14ac:dyDescent="0.2">
      <c r="A6494" s="62" t="s">
        <v>25</v>
      </c>
      <c r="B6494" s="62" t="s">
        <v>1790</v>
      </c>
      <c r="C6494" s="63">
        <v>10</v>
      </c>
      <c r="D6494" s="64" t="s">
        <v>13549</v>
      </c>
      <c r="E6494" s="64" t="s">
        <v>5206</v>
      </c>
      <c r="F6494" s="65">
        <v>20101805</v>
      </c>
      <c r="G6494" s="64" t="s">
        <v>13633</v>
      </c>
      <c r="H6494" s="64">
        <v>4</v>
      </c>
      <c r="I6494" s="64">
        <v>8</v>
      </c>
      <c r="J6494" s="66">
        <v>2</v>
      </c>
      <c r="K6494" s="67">
        <v>83300</v>
      </c>
      <c r="L6494" s="68" t="s">
        <v>15</v>
      </c>
      <c r="M6494" s="68" t="s">
        <v>254</v>
      </c>
    </row>
    <row r="6495" spans="1:13" s="3" customFormat="1" ht="12.75" x14ac:dyDescent="0.2">
      <c r="A6495" s="62" t="s">
        <v>25</v>
      </c>
      <c r="B6495" s="62" t="s">
        <v>1790</v>
      </c>
      <c r="C6495" s="63">
        <v>10</v>
      </c>
      <c r="D6495" s="62" t="s">
        <v>13549</v>
      </c>
      <c r="E6495" s="62" t="s">
        <v>5207</v>
      </c>
      <c r="F6495" s="69">
        <v>20101805</v>
      </c>
      <c r="G6495" s="62" t="s">
        <v>13633</v>
      </c>
      <c r="H6495" s="62">
        <v>4</v>
      </c>
      <c r="I6495" s="62">
        <v>8</v>
      </c>
      <c r="J6495" s="70">
        <v>1</v>
      </c>
      <c r="K6495" s="71">
        <v>113050</v>
      </c>
      <c r="L6495" s="72" t="s">
        <v>15</v>
      </c>
      <c r="M6495" s="72" t="s">
        <v>254</v>
      </c>
    </row>
    <row r="6496" spans="1:13" s="3" customFormat="1" ht="12.75" x14ac:dyDescent="0.2">
      <c r="A6496" s="62" t="s">
        <v>25</v>
      </c>
      <c r="B6496" s="62" t="s">
        <v>1790</v>
      </c>
      <c r="C6496" s="63">
        <v>10</v>
      </c>
      <c r="D6496" s="64" t="s">
        <v>13549</v>
      </c>
      <c r="E6496" s="64" t="s">
        <v>5208</v>
      </c>
      <c r="F6496" s="65">
        <v>20101805</v>
      </c>
      <c r="G6496" s="64" t="s">
        <v>13633</v>
      </c>
      <c r="H6496" s="64">
        <v>4</v>
      </c>
      <c r="I6496" s="64">
        <v>8</v>
      </c>
      <c r="J6496" s="66">
        <v>3</v>
      </c>
      <c r="K6496" s="67">
        <v>160650</v>
      </c>
      <c r="L6496" s="68" t="s">
        <v>15</v>
      </c>
      <c r="M6496" s="68" t="s">
        <v>254</v>
      </c>
    </row>
    <row r="6497" spans="1:13" s="3" customFormat="1" ht="12.75" x14ac:dyDescent="0.2">
      <c r="A6497" s="62" t="s">
        <v>25</v>
      </c>
      <c r="B6497" s="62" t="s">
        <v>1790</v>
      </c>
      <c r="C6497" s="63">
        <v>10</v>
      </c>
      <c r="D6497" s="62" t="s">
        <v>13549</v>
      </c>
      <c r="E6497" s="62" t="s">
        <v>5209</v>
      </c>
      <c r="F6497" s="69">
        <v>20101805</v>
      </c>
      <c r="G6497" s="62" t="s">
        <v>13633</v>
      </c>
      <c r="H6497" s="62">
        <v>4</v>
      </c>
      <c r="I6497" s="62">
        <v>8</v>
      </c>
      <c r="J6497" s="70">
        <v>7</v>
      </c>
      <c r="K6497" s="71">
        <v>999600</v>
      </c>
      <c r="L6497" s="72" t="s">
        <v>15</v>
      </c>
      <c r="M6497" s="72" t="s">
        <v>254</v>
      </c>
    </row>
    <row r="6498" spans="1:13" s="3" customFormat="1" ht="12.75" x14ac:dyDescent="0.2">
      <c r="A6498" s="62" t="s">
        <v>25</v>
      </c>
      <c r="B6498" s="62" t="s">
        <v>1790</v>
      </c>
      <c r="C6498" s="63">
        <v>10</v>
      </c>
      <c r="D6498" s="64" t="s">
        <v>13549</v>
      </c>
      <c r="E6498" s="64" t="s">
        <v>5210</v>
      </c>
      <c r="F6498" s="65">
        <v>20101805</v>
      </c>
      <c r="G6498" s="64" t="s">
        <v>13633</v>
      </c>
      <c r="H6498" s="64">
        <v>4</v>
      </c>
      <c r="I6498" s="64">
        <v>8</v>
      </c>
      <c r="J6498" s="66">
        <v>2</v>
      </c>
      <c r="K6498" s="67">
        <v>109480</v>
      </c>
      <c r="L6498" s="68" t="s">
        <v>15</v>
      </c>
      <c r="M6498" s="68" t="s">
        <v>254</v>
      </c>
    </row>
    <row r="6499" spans="1:13" s="3" customFormat="1" ht="12.75" x14ac:dyDescent="0.2">
      <c r="A6499" s="62" t="s">
        <v>25</v>
      </c>
      <c r="B6499" s="62" t="s">
        <v>1790</v>
      </c>
      <c r="C6499" s="63">
        <v>10</v>
      </c>
      <c r="D6499" s="62" t="s">
        <v>13549</v>
      </c>
      <c r="E6499" s="62" t="s">
        <v>5561</v>
      </c>
      <c r="F6499" s="69">
        <v>20101805</v>
      </c>
      <c r="G6499" s="62" t="s">
        <v>13633</v>
      </c>
      <c r="H6499" s="62">
        <v>4</v>
      </c>
      <c r="I6499" s="62">
        <v>8</v>
      </c>
      <c r="J6499" s="70">
        <v>3</v>
      </c>
      <c r="K6499" s="71">
        <v>160650</v>
      </c>
      <c r="L6499" s="72" t="s">
        <v>15</v>
      </c>
      <c r="M6499" s="72" t="s">
        <v>254</v>
      </c>
    </row>
    <row r="6500" spans="1:13" s="3" customFormat="1" ht="12.75" x14ac:dyDescent="0.2">
      <c r="A6500" s="62" t="s">
        <v>25</v>
      </c>
      <c r="B6500" s="62" t="s">
        <v>1790</v>
      </c>
      <c r="C6500" s="63">
        <v>10</v>
      </c>
      <c r="D6500" s="64" t="s">
        <v>13549</v>
      </c>
      <c r="E6500" s="64" t="s">
        <v>5562</v>
      </c>
      <c r="F6500" s="65">
        <v>20101805</v>
      </c>
      <c r="G6500" s="64" t="s">
        <v>13633</v>
      </c>
      <c r="H6500" s="64">
        <v>4</v>
      </c>
      <c r="I6500" s="64">
        <v>8</v>
      </c>
      <c r="J6500" s="66">
        <v>3</v>
      </c>
      <c r="K6500" s="67">
        <v>114240</v>
      </c>
      <c r="L6500" s="68" t="s">
        <v>15</v>
      </c>
      <c r="M6500" s="68" t="s">
        <v>254</v>
      </c>
    </row>
    <row r="6501" spans="1:13" s="3" customFormat="1" ht="12.75" x14ac:dyDescent="0.2">
      <c r="A6501" s="62" t="s">
        <v>25</v>
      </c>
      <c r="B6501" s="62" t="s">
        <v>1790</v>
      </c>
      <c r="C6501" s="63">
        <v>10</v>
      </c>
      <c r="D6501" s="62" t="s">
        <v>13549</v>
      </c>
      <c r="E6501" s="62" t="s">
        <v>5563</v>
      </c>
      <c r="F6501" s="69">
        <v>20101805</v>
      </c>
      <c r="G6501" s="62" t="s">
        <v>13633</v>
      </c>
      <c r="H6501" s="62">
        <v>4</v>
      </c>
      <c r="I6501" s="62">
        <v>8</v>
      </c>
      <c r="J6501" s="70">
        <v>7</v>
      </c>
      <c r="K6501" s="71">
        <v>541450</v>
      </c>
      <c r="L6501" s="72" t="s">
        <v>15</v>
      </c>
      <c r="M6501" s="72" t="s">
        <v>254</v>
      </c>
    </row>
    <row r="6502" spans="1:13" s="3" customFormat="1" ht="12.75" x14ac:dyDescent="0.2">
      <c r="A6502" s="62" t="s">
        <v>25</v>
      </c>
      <c r="B6502" s="62" t="s">
        <v>1790</v>
      </c>
      <c r="C6502" s="63">
        <v>10</v>
      </c>
      <c r="D6502" s="64" t="s">
        <v>13549</v>
      </c>
      <c r="E6502" s="64" t="s">
        <v>5564</v>
      </c>
      <c r="F6502" s="65">
        <v>20101805</v>
      </c>
      <c r="G6502" s="64" t="s">
        <v>13633</v>
      </c>
      <c r="H6502" s="64">
        <v>4</v>
      </c>
      <c r="I6502" s="64">
        <v>8</v>
      </c>
      <c r="J6502" s="66">
        <v>2</v>
      </c>
      <c r="K6502" s="67">
        <v>214200</v>
      </c>
      <c r="L6502" s="68" t="s">
        <v>15</v>
      </c>
      <c r="M6502" s="68" t="s">
        <v>254</v>
      </c>
    </row>
    <row r="6503" spans="1:13" s="3" customFormat="1" ht="12.75" x14ac:dyDescent="0.2">
      <c r="A6503" s="62" t="s">
        <v>25</v>
      </c>
      <c r="B6503" s="62" t="s">
        <v>855</v>
      </c>
      <c r="C6503" s="63">
        <v>10</v>
      </c>
      <c r="D6503" s="62" t="s">
        <v>13474</v>
      </c>
      <c r="E6503" s="62" t="s">
        <v>14693</v>
      </c>
      <c r="F6503" s="69">
        <v>39121622</v>
      </c>
      <c r="G6503" s="62" t="s">
        <v>13633</v>
      </c>
      <c r="H6503" s="62">
        <v>4</v>
      </c>
      <c r="I6503" s="62">
        <v>8</v>
      </c>
      <c r="J6503" s="70">
        <v>1</v>
      </c>
      <c r="K6503" s="71">
        <v>95200</v>
      </c>
      <c r="L6503" s="72" t="s">
        <v>15</v>
      </c>
      <c r="M6503" s="72" t="s">
        <v>254</v>
      </c>
    </row>
    <row r="6504" spans="1:13" s="3" customFormat="1" ht="12.75" x14ac:dyDescent="0.2">
      <c r="A6504" s="62" t="s">
        <v>25</v>
      </c>
      <c r="B6504" s="62" t="s">
        <v>268</v>
      </c>
      <c r="C6504" s="63">
        <v>10</v>
      </c>
      <c r="D6504" s="64" t="s">
        <v>13385</v>
      </c>
      <c r="E6504" s="64" t="s">
        <v>5565</v>
      </c>
      <c r="F6504" s="65">
        <v>23131500</v>
      </c>
      <c r="G6504" s="64" t="s">
        <v>13633</v>
      </c>
      <c r="H6504" s="64">
        <v>4</v>
      </c>
      <c r="I6504" s="64">
        <v>8</v>
      </c>
      <c r="J6504" s="66">
        <v>3</v>
      </c>
      <c r="K6504" s="67">
        <v>105000</v>
      </c>
      <c r="L6504" s="68" t="s">
        <v>15</v>
      </c>
      <c r="M6504" s="68" t="s">
        <v>254</v>
      </c>
    </row>
    <row r="6505" spans="1:13" s="3" customFormat="1" ht="12.75" x14ac:dyDescent="0.2">
      <c r="A6505" s="62" t="s">
        <v>25</v>
      </c>
      <c r="B6505" s="62" t="s">
        <v>431</v>
      </c>
      <c r="C6505" s="63">
        <v>10</v>
      </c>
      <c r="D6505" s="62" t="s">
        <v>13375</v>
      </c>
      <c r="E6505" s="62" t="s">
        <v>5211</v>
      </c>
      <c r="F6505" s="69">
        <v>15121530</v>
      </c>
      <c r="G6505" s="62" t="s">
        <v>13633</v>
      </c>
      <c r="H6505" s="62">
        <v>4</v>
      </c>
      <c r="I6505" s="62">
        <v>8</v>
      </c>
      <c r="J6505" s="70">
        <v>16</v>
      </c>
      <c r="K6505" s="71">
        <v>2380000</v>
      </c>
      <c r="L6505" s="72" t="s">
        <v>15</v>
      </c>
      <c r="M6505" s="72" t="s">
        <v>254</v>
      </c>
    </row>
    <row r="6506" spans="1:13" s="3" customFormat="1" ht="12.75" x14ac:dyDescent="0.2">
      <c r="A6506" s="62" t="s">
        <v>25</v>
      </c>
      <c r="B6506" s="62" t="s">
        <v>268</v>
      </c>
      <c r="C6506" s="63">
        <v>10</v>
      </c>
      <c r="D6506" s="64" t="s">
        <v>13385</v>
      </c>
      <c r="E6506" s="64" t="s">
        <v>5213</v>
      </c>
      <c r="F6506" s="65">
        <v>15121520</v>
      </c>
      <c r="G6506" s="64" t="s">
        <v>13633</v>
      </c>
      <c r="H6506" s="64">
        <v>4</v>
      </c>
      <c r="I6506" s="64">
        <v>8</v>
      </c>
      <c r="J6506" s="66">
        <v>20</v>
      </c>
      <c r="K6506" s="67">
        <v>2856000</v>
      </c>
      <c r="L6506" s="68" t="s">
        <v>15</v>
      </c>
      <c r="M6506" s="68" t="s">
        <v>254</v>
      </c>
    </row>
    <row r="6507" spans="1:13" s="3" customFormat="1" ht="12.75" x14ac:dyDescent="0.2">
      <c r="A6507" s="62" t="s">
        <v>25</v>
      </c>
      <c r="B6507" s="62" t="s">
        <v>222</v>
      </c>
      <c r="C6507" s="63">
        <v>10</v>
      </c>
      <c r="D6507" s="62" t="s">
        <v>13381</v>
      </c>
      <c r="E6507" s="62" t="s">
        <v>5566</v>
      </c>
      <c r="F6507" s="69">
        <v>46181541</v>
      </c>
      <c r="G6507" s="62" t="s">
        <v>13633</v>
      </c>
      <c r="H6507" s="62">
        <v>4</v>
      </c>
      <c r="I6507" s="62">
        <v>8</v>
      </c>
      <c r="J6507" s="70">
        <v>200</v>
      </c>
      <c r="K6507" s="71">
        <v>10880000</v>
      </c>
      <c r="L6507" s="72" t="s">
        <v>15</v>
      </c>
      <c r="M6507" s="72" t="s">
        <v>254</v>
      </c>
    </row>
    <row r="6508" spans="1:13" s="3" customFormat="1" ht="12.75" x14ac:dyDescent="0.2">
      <c r="A6508" s="62" t="s">
        <v>25</v>
      </c>
      <c r="B6508" s="62" t="s">
        <v>1790</v>
      </c>
      <c r="C6508" s="63">
        <v>10</v>
      </c>
      <c r="D6508" s="64" t="s">
        <v>13549</v>
      </c>
      <c r="E6508" s="64" t="s">
        <v>5567</v>
      </c>
      <c r="F6508" s="65">
        <v>31151705</v>
      </c>
      <c r="G6508" s="64" t="s">
        <v>13633</v>
      </c>
      <c r="H6508" s="64">
        <v>4</v>
      </c>
      <c r="I6508" s="64">
        <v>8</v>
      </c>
      <c r="J6508" s="66">
        <v>10</v>
      </c>
      <c r="K6508" s="67">
        <v>107100</v>
      </c>
      <c r="L6508" s="68" t="s">
        <v>15</v>
      </c>
      <c r="M6508" s="68" t="s">
        <v>254</v>
      </c>
    </row>
    <row r="6509" spans="1:13" s="3" customFormat="1" ht="12.75" x14ac:dyDescent="0.2">
      <c r="A6509" s="62" t="s">
        <v>25</v>
      </c>
      <c r="B6509" s="62" t="s">
        <v>1787</v>
      </c>
      <c r="C6509" s="63">
        <v>10</v>
      </c>
      <c r="D6509" s="62" t="s">
        <v>13546</v>
      </c>
      <c r="E6509" s="62" t="s">
        <v>5232</v>
      </c>
      <c r="F6509" s="69">
        <v>41122004</v>
      </c>
      <c r="G6509" s="62" t="s">
        <v>13633</v>
      </c>
      <c r="H6509" s="62">
        <v>4</v>
      </c>
      <c r="I6509" s="62">
        <v>8</v>
      </c>
      <c r="J6509" s="70">
        <v>30</v>
      </c>
      <c r="K6509" s="71">
        <v>8940</v>
      </c>
      <c r="L6509" s="72" t="s">
        <v>15</v>
      </c>
      <c r="M6509" s="72" t="s">
        <v>254</v>
      </c>
    </row>
    <row r="6510" spans="1:13" s="3" customFormat="1" ht="12.75" x14ac:dyDescent="0.2">
      <c r="A6510" s="62" t="s">
        <v>25</v>
      </c>
      <c r="B6510" s="62" t="s">
        <v>877</v>
      </c>
      <c r="C6510" s="63">
        <v>10</v>
      </c>
      <c r="D6510" s="64" t="s">
        <v>13496</v>
      </c>
      <c r="E6510" s="64" t="s">
        <v>5236</v>
      </c>
      <c r="F6510" s="65">
        <v>30102000</v>
      </c>
      <c r="G6510" s="64" t="s">
        <v>13633</v>
      </c>
      <c r="H6510" s="64">
        <v>4</v>
      </c>
      <c r="I6510" s="64">
        <v>8</v>
      </c>
      <c r="J6510" s="66">
        <v>1</v>
      </c>
      <c r="K6510" s="67">
        <v>892500</v>
      </c>
      <c r="L6510" s="68" t="s">
        <v>15</v>
      </c>
      <c r="M6510" s="68" t="s">
        <v>254</v>
      </c>
    </row>
    <row r="6511" spans="1:13" s="3" customFormat="1" ht="12.75" x14ac:dyDescent="0.2">
      <c r="A6511" s="62" t="s">
        <v>25</v>
      </c>
      <c r="B6511" s="62" t="s">
        <v>472</v>
      </c>
      <c r="C6511" s="63">
        <v>10</v>
      </c>
      <c r="D6511" s="62" t="s">
        <v>13437</v>
      </c>
      <c r="E6511" s="62" t="s">
        <v>14698</v>
      </c>
      <c r="F6511" s="69">
        <v>27111918</v>
      </c>
      <c r="G6511" s="62" t="s">
        <v>13633</v>
      </c>
      <c r="H6511" s="62">
        <v>4</v>
      </c>
      <c r="I6511" s="62">
        <v>8</v>
      </c>
      <c r="J6511" s="70">
        <v>10</v>
      </c>
      <c r="K6511" s="71">
        <v>4165000</v>
      </c>
      <c r="L6511" s="72" t="s">
        <v>15</v>
      </c>
      <c r="M6511" s="72" t="s">
        <v>254</v>
      </c>
    </row>
    <row r="6512" spans="1:13" s="3" customFormat="1" ht="12.75" x14ac:dyDescent="0.2">
      <c r="A6512" s="62" t="s">
        <v>25</v>
      </c>
      <c r="B6512" s="62" t="s">
        <v>472</v>
      </c>
      <c r="C6512" s="63">
        <v>10</v>
      </c>
      <c r="D6512" s="64" t="s">
        <v>13437</v>
      </c>
      <c r="E6512" s="64" t="s">
        <v>14699</v>
      </c>
      <c r="F6512" s="65">
        <v>27111918</v>
      </c>
      <c r="G6512" s="64" t="s">
        <v>13633</v>
      </c>
      <c r="H6512" s="64">
        <v>4</v>
      </c>
      <c r="I6512" s="64">
        <v>8</v>
      </c>
      <c r="J6512" s="66">
        <v>10</v>
      </c>
      <c r="K6512" s="67">
        <v>4165000</v>
      </c>
      <c r="L6512" s="68" t="s">
        <v>15</v>
      </c>
      <c r="M6512" s="68" t="s">
        <v>254</v>
      </c>
    </row>
    <row r="6513" spans="1:13" s="3" customFormat="1" ht="12.75" x14ac:dyDescent="0.2">
      <c r="A6513" s="62" t="s">
        <v>25</v>
      </c>
      <c r="B6513" s="62" t="s">
        <v>472</v>
      </c>
      <c r="C6513" s="63">
        <v>10</v>
      </c>
      <c r="D6513" s="62" t="s">
        <v>13437</v>
      </c>
      <c r="E6513" s="62" t="s">
        <v>14696</v>
      </c>
      <c r="F6513" s="69">
        <v>27111918</v>
      </c>
      <c r="G6513" s="62" t="s">
        <v>13633</v>
      </c>
      <c r="H6513" s="62">
        <v>4</v>
      </c>
      <c r="I6513" s="62">
        <v>8</v>
      </c>
      <c r="J6513" s="70">
        <v>10</v>
      </c>
      <c r="K6513" s="71">
        <v>4165000</v>
      </c>
      <c r="L6513" s="72" t="s">
        <v>15</v>
      </c>
      <c r="M6513" s="72" t="s">
        <v>254</v>
      </c>
    </row>
    <row r="6514" spans="1:13" s="3" customFormat="1" ht="12.75" x14ac:dyDescent="0.2">
      <c r="A6514" s="62" t="s">
        <v>25</v>
      </c>
      <c r="B6514" s="62" t="s">
        <v>472</v>
      </c>
      <c r="C6514" s="63">
        <v>10</v>
      </c>
      <c r="D6514" s="64" t="s">
        <v>13437</v>
      </c>
      <c r="E6514" s="64" t="s">
        <v>14695</v>
      </c>
      <c r="F6514" s="65">
        <v>27111918</v>
      </c>
      <c r="G6514" s="64" t="s">
        <v>13633</v>
      </c>
      <c r="H6514" s="64">
        <v>4</v>
      </c>
      <c r="I6514" s="64">
        <v>8</v>
      </c>
      <c r="J6514" s="66">
        <v>10</v>
      </c>
      <c r="K6514" s="67">
        <v>3094000</v>
      </c>
      <c r="L6514" s="68" t="s">
        <v>15</v>
      </c>
      <c r="M6514" s="68" t="s">
        <v>254</v>
      </c>
    </row>
    <row r="6515" spans="1:13" s="3" customFormat="1" ht="12.75" x14ac:dyDescent="0.2">
      <c r="A6515" s="62" t="s">
        <v>25</v>
      </c>
      <c r="B6515" s="62" t="s">
        <v>472</v>
      </c>
      <c r="C6515" s="63">
        <v>10</v>
      </c>
      <c r="D6515" s="62" t="s">
        <v>13437</v>
      </c>
      <c r="E6515" s="62" t="s">
        <v>14700</v>
      </c>
      <c r="F6515" s="69">
        <v>27111918</v>
      </c>
      <c r="G6515" s="62" t="s">
        <v>13633</v>
      </c>
      <c r="H6515" s="62">
        <v>4</v>
      </c>
      <c r="I6515" s="62">
        <v>8</v>
      </c>
      <c r="J6515" s="70">
        <v>10</v>
      </c>
      <c r="K6515" s="71">
        <v>3094000</v>
      </c>
      <c r="L6515" s="72" t="s">
        <v>15</v>
      </c>
      <c r="M6515" s="72" t="s">
        <v>254</v>
      </c>
    </row>
    <row r="6516" spans="1:13" s="3" customFormat="1" ht="12.75" x14ac:dyDescent="0.2">
      <c r="A6516" s="62" t="s">
        <v>25</v>
      </c>
      <c r="B6516" s="62" t="s">
        <v>472</v>
      </c>
      <c r="C6516" s="63">
        <v>10</v>
      </c>
      <c r="D6516" s="64" t="s">
        <v>13437</v>
      </c>
      <c r="E6516" s="64" t="s">
        <v>14697</v>
      </c>
      <c r="F6516" s="65">
        <v>27111918</v>
      </c>
      <c r="G6516" s="64" t="s">
        <v>13633</v>
      </c>
      <c r="H6516" s="64">
        <v>4</v>
      </c>
      <c r="I6516" s="64">
        <v>8</v>
      </c>
      <c r="J6516" s="66">
        <v>10</v>
      </c>
      <c r="K6516" s="67">
        <v>3094000</v>
      </c>
      <c r="L6516" s="68" t="s">
        <v>15</v>
      </c>
      <c r="M6516" s="68" t="s">
        <v>254</v>
      </c>
    </row>
    <row r="6517" spans="1:13" s="3" customFormat="1" ht="12.75" x14ac:dyDescent="0.2">
      <c r="A6517" s="62" t="s">
        <v>25</v>
      </c>
      <c r="B6517" s="62" t="s">
        <v>268</v>
      </c>
      <c r="C6517" s="63">
        <v>10</v>
      </c>
      <c r="D6517" s="62" t="s">
        <v>13385</v>
      </c>
      <c r="E6517" s="62" t="s">
        <v>5246</v>
      </c>
      <c r="F6517" s="69">
        <v>47131824</v>
      </c>
      <c r="G6517" s="62" t="s">
        <v>13633</v>
      </c>
      <c r="H6517" s="62">
        <v>4</v>
      </c>
      <c r="I6517" s="62">
        <v>8</v>
      </c>
      <c r="J6517" s="70">
        <v>4</v>
      </c>
      <c r="K6517" s="71">
        <v>1190000</v>
      </c>
      <c r="L6517" s="72" t="s">
        <v>1760</v>
      </c>
      <c r="M6517" s="72" t="s">
        <v>254</v>
      </c>
    </row>
    <row r="6518" spans="1:13" s="3" customFormat="1" ht="12.75" x14ac:dyDescent="0.2">
      <c r="A6518" s="62" t="s">
        <v>25</v>
      </c>
      <c r="B6518" s="62" t="s">
        <v>221</v>
      </c>
      <c r="C6518" s="63">
        <v>10</v>
      </c>
      <c r="D6518" s="64" t="s">
        <v>13382</v>
      </c>
      <c r="E6518" s="64" t="s">
        <v>5568</v>
      </c>
      <c r="F6518" s="65">
        <v>15121509</v>
      </c>
      <c r="G6518" s="64" t="s">
        <v>13633</v>
      </c>
      <c r="H6518" s="64">
        <v>4</v>
      </c>
      <c r="I6518" s="64">
        <v>8</v>
      </c>
      <c r="J6518" s="66">
        <v>5</v>
      </c>
      <c r="K6518" s="67">
        <v>148750</v>
      </c>
      <c r="L6518" s="68" t="s">
        <v>15</v>
      </c>
      <c r="M6518" s="68" t="s">
        <v>254</v>
      </c>
    </row>
    <row r="6519" spans="1:13" s="3" customFormat="1" ht="12.75" x14ac:dyDescent="0.2">
      <c r="A6519" s="62" t="s">
        <v>25</v>
      </c>
      <c r="B6519" s="62" t="s">
        <v>221</v>
      </c>
      <c r="C6519" s="63">
        <v>10</v>
      </c>
      <c r="D6519" s="62" t="s">
        <v>13382</v>
      </c>
      <c r="E6519" s="62" t="s">
        <v>5248</v>
      </c>
      <c r="F6519" s="69">
        <v>15121500</v>
      </c>
      <c r="G6519" s="62" t="s">
        <v>13633</v>
      </c>
      <c r="H6519" s="62">
        <v>4</v>
      </c>
      <c r="I6519" s="62">
        <v>8</v>
      </c>
      <c r="J6519" s="70">
        <v>5</v>
      </c>
      <c r="K6519" s="71">
        <v>267750</v>
      </c>
      <c r="L6519" s="72" t="s">
        <v>3285</v>
      </c>
      <c r="M6519" s="72" t="s">
        <v>254</v>
      </c>
    </row>
    <row r="6520" spans="1:13" s="3" customFormat="1" ht="12.75" x14ac:dyDescent="0.2">
      <c r="A6520" s="62" t="s">
        <v>25</v>
      </c>
      <c r="B6520" s="62" t="s">
        <v>221</v>
      </c>
      <c r="C6520" s="63">
        <v>10</v>
      </c>
      <c r="D6520" s="64" t="s">
        <v>13382</v>
      </c>
      <c r="E6520" s="64" t="s">
        <v>5569</v>
      </c>
      <c r="F6520" s="65">
        <v>15121500</v>
      </c>
      <c r="G6520" s="64" t="s">
        <v>13633</v>
      </c>
      <c r="H6520" s="64">
        <v>4</v>
      </c>
      <c r="I6520" s="64">
        <v>8</v>
      </c>
      <c r="J6520" s="66">
        <v>8</v>
      </c>
      <c r="K6520" s="67">
        <v>333200</v>
      </c>
      <c r="L6520" s="68" t="s">
        <v>15</v>
      </c>
      <c r="M6520" s="68" t="s">
        <v>254</v>
      </c>
    </row>
    <row r="6521" spans="1:13" s="3" customFormat="1" ht="12.75" x14ac:dyDescent="0.2">
      <c r="A6521" s="62" t="s">
        <v>25</v>
      </c>
      <c r="B6521" s="62" t="s">
        <v>454</v>
      </c>
      <c r="C6521" s="63">
        <v>10</v>
      </c>
      <c r="D6521" s="62" t="s">
        <v>13417</v>
      </c>
      <c r="E6521" s="62" t="s">
        <v>5250</v>
      </c>
      <c r="F6521" s="69">
        <v>25172504</v>
      </c>
      <c r="G6521" s="62" t="s">
        <v>13633</v>
      </c>
      <c r="H6521" s="62">
        <v>4</v>
      </c>
      <c r="I6521" s="62">
        <v>8</v>
      </c>
      <c r="J6521" s="70">
        <v>14</v>
      </c>
      <c r="K6521" s="71">
        <v>1332800</v>
      </c>
      <c r="L6521" s="72" t="s">
        <v>15</v>
      </c>
      <c r="M6521" s="72" t="s">
        <v>254</v>
      </c>
    </row>
    <row r="6522" spans="1:13" s="3" customFormat="1" ht="12.75" x14ac:dyDescent="0.2">
      <c r="A6522" s="62" t="s">
        <v>25</v>
      </c>
      <c r="B6522" s="62" t="s">
        <v>454</v>
      </c>
      <c r="C6522" s="63">
        <v>10</v>
      </c>
      <c r="D6522" s="64" t="s">
        <v>13417</v>
      </c>
      <c r="E6522" s="64" t="s">
        <v>5570</v>
      </c>
      <c r="F6522" s="65">
        <v>25172504</v>
      </c>
      <c r="G6522" s="64" t="s">
        <v>13633</v>
      </c>
      <c r="H6522" s="64">
        <v>4</v>
      </c>
      <c r="I6522" s="64">
        <v>8</v>
      </c>
      <c r="J6522" s="66">
        <v>2</v>
      </c>
      <c r="K6522" s="67">
        <v>2142000</v>
      </c>
      <c r="L6522" s="68" t="s">
        <v>15</v>
      </c>
      <c r="M6522" s="68" t="s">
        <v>254</v>
      </c>
    </row>
    <row r="6523" spans="1:13" s="3" customFormat="1" ht="12.75" x14ac:dyDescent="0.2">
      <c r="A6523" s="62" t="s">
        <v>25</v>
      </c>
      <c r="B6523" s="62" t="s">
        <v>454</v>
      </c>
      <c r="C6523" s="63">
        <v>10</v>
      </c>
      <c r="D6523" s="62" t="s">
        <v>13417</v>
      </c>
      <c r="E6523" s="62" t="s">
        <v>5251</v>
      </c>
      <c r="F6523" s="69">
        <v>25172504</v>
      </c>
      <c r="G6523" s="62" t="s">
        <v>13633</v>
      </c>
      <c r="H6523" s="62">
        <v>4</v>
      </c>
      <c r="I6523" s="62">
        <v>8</v>
      </c>
      <c r="J6523" s="70">
        <v>10</v>
      </c>
      <c r="K6523" s="71">
        <v>4165000</v>
      </c>
      <c r="L6523" s="72" t="s">
        <v>15</v>
      </c>
      <c r="M6523" s="72" t="s">
        <v>254</v>
      </c>
    </row>
    <row r="6524" spans="1:13" s="3" customFormat="1" ht="12.75" x14ac:dyDescent="0.2">
      <c r="A6524" s="62" t="s">
        <v>25</v>
      </c>
      <c r="B6524" s="62" t="s">
        <v>454</v>
      </c>
      <c r="C6524" s="63">
        <v>10</v>
      </c>
      <c r="D6524" s="64" t="s">
        <v>13417</v>
      </c>
      <c r="E6524" s="64" t="s">
        <v>5252</v>
      </c>
      <c r="F6524" s="65">
        <v>25172504</v>
      </c>
      <c r="G6524" s="64" t="s">
        <v>13633</v>
      </c>
      <c r="H6524" s="64">
        <v>4</v>
      </c>
      <c r="I6524" s="64">
        <v>8</v>
      </c>
      <c r="J6524" s="66">
        <v>6</v>
      </c>
      <c r="K6524" s="67">
        <v>6568800</v>
      </c>
      <c r="L6524" s="68" t="s">
        <v>15</v>
      </c>
      <c r="M6524" s="68" t="s">
        <v>254</v>
      </c>
    </row>
    <row r="6525" spans="1:13" s="3" customFormat="1" ht="12.75" x14ac:dyDescent="0.2">
      <c r="A6525" s="62" t="s">
        <v>25</v>
      </c>
      <c r="B6525" s="62" t="s">
        <v>456</v>
      </c>
      <c r="C6525" s="63">
        <v>10</v>
      </c>
      <c r="D6525" s="62" t="s">
        <v>13420</v>
      </c>
      <c r="E6525" s="62" t="s">
        <v>5255</v>
      </c>
      <c r="F6525" s="69">
        <v>11162100</v>
      </c>
      <c r="G6525" s="62" t="s">
        <v>13633</v>
      </c>
      <c r="H6525" s="62">
        <v>4</v>
      </c>
      <c r="I6525" s="62">
        <v>8</v>
      </c>
      <c r="J6525" s="70">
        <v>30</v>
      </c>
      <c r="K6525" s="71">
        <v>5712000</v>
      </c>
      <c r="L6525" s="72" t="s">
        <v>848</v>
      </c>
      <c r="M6525" s="72" t="s">
        <v>254</v>
      </c>
    </row>
    <row r="6526" spans="1:13" s="3" customFormat="1" ht="12.75" x14ac:dyDescent="0.2">
      <c r="A6526" s="62" t="s">
        <v>25</v>
      </c>
      <c r="B6526" s="62" t="s">
        <v>456</v>
      </c>
      <c r="C6526" s="63">
        <v>10</v>
      </c>
      <c r="D6526" s="64" t="s">
        <v>13420</v>
      </c>
      <c r="E6526" s="64" t="s">
        <v>5256</v>
      </c>
      <c r="F6526" s="65">
        <v>11162100</v>
      </c>
      <c r="G6526" s="64" t="s">
        <v>13633</v>
      </c>
      <c r="H6526" s="64">
        <v>4</v>
      </c>
      <c r="I6526" s="64">
        <v>8</v>
      </c>
      <c r="J6526" s="66">
        <v>30</v>
      </c>
      <c r="K6526" s="67">
        <v>1785000</v>
      </c>
      <c r="L6526" s="68" t="s">
        <v>848</v>
      </c>
      <c r="M6526" s="68" t="s">
        <v>254</v>
      </c>
    </row>
    <row r="6527" spans="1:13" s="3" customFormat="1" ht="12.75" x14ac:dyDescent="0.2">
      <c r="A6527" s="62" t="s">
        <v>25</v>
      </c>
      <c r="B6527" s="62" t="s">
        <v>456</v>
      </c>
      <c r="C6527" s="63">
        <v>10</v>
      </c>
      <c r="D6527" s="62" t="s">
        <v>13420</v>
      </c>
      <c r="E6527" s="62" t="s">
        <v>5257</v>
      </c>
      <c r="F6527" s="69">
        <v>11162100</v>
      </c>
      <c r="G6527" s="62" t="s">
        <v>13633</v>
      </c>
      <c r="H6527" s="62">
        <v>4</v>
      </c>
      <c r="I6527" s="62">
        <v>8</v>
      </c>
      <c r="J6527" s="70">
        <v>36</v>
      </c>
      <c r="K6527" s="71">
        <v>2142000</v>
      </c>
      <c r="L6527" s="72" t="s">
        <v>848</v>
      </c>
      <c r="M6527" s="72" t="s">
        <v>254</v>
      </c>
    </row>
    <row r="6528" spans="1:13" s="3" customFormat="1" ht="12.75" x14ac:dyDescent="0.2">
      <c r="A6528" s="62" t="s">
        <v>25</v>
      </c>
      <c r="B6528" s="62" t="s">
        <v>431</v>
      </c>
      <c r="C6528" s="63">
        <v>10</v>
      </c>
      <c r="D6528" s="64" t="s">
        <v>13375</v>
      </c>
      <c r="E6528" s="64" t="s">
        <v>5258</v>
      </c>
      <c r="F6528" s="65">
        <v>15121520</v>
      </c>
      <c r="G6528" s="64" t="s">
        <v>13633</v>
      </c>
      <c r="H6528" s="64">
        <v>4</v>
      </c>
      <c r="I6528" s="64">
        <v>8</v>
      </c>
      <c r="J6528" s="66">
        <v>6</v>
      </c>
      <c r="K6528" s="67">
        <v>609042</v>
      </c>
      <c r="L6528" s="68" t="s">
        <v>1760</v>
      </c>
      <c r="M6528" s="68" t="s">
        <v>254</v>
      </c>
    </row>
    <row r="6529" spans="1:13" s="3" customFormat="1" ht="12.75" x14ac:dyDescent="0.2">
      <c r="A6529" s="62" t="s">
        <v>25</v>
      </c>
      <c r="B6529" s="62" t="s">
        <v>431</v>
      </c>
      <c r="C6529" s="63">
        <v>10</v>
      </c>
      <c r="D6529" s="62" t="s">
        <v>13375</v>
      </c>
      <c r="E6529" s="62" t="s">
        <v>5259</v>
      </c>
      <c r="F6529" s="69">
        <v>15121520</v>
      </c>
      <c r="G6529" s="62" t="s">
        <v>13633</v>
      </c>
      <c r="H6529" s="62">
        <v>4</v>
      </c>
      <c r="I6529" s="62">
        <v>8</v>
      </c>
      <c r="J6529" s="70">
        <v>50</v>
      </c>
      <c r="K6529" s="71">
        <v>1487500</v>
      </c>
      <c r="L6529" s="72" t="s">
        <v>15</v>
      </c>
      <c r="M6529" s="72" t="s">
        <v>254</v>
      </c>
    </row>
    <row r="6530" spans="1:13" s="3" customFormat="1" ht="12.75" x14ac:dyDescent="0.2">
      <c r="A6530" s="62" t="s">
        <v>25</v>
      </c>
      <c r="B6530" s="62" t="s">
        <v>874</v>
      </c>
      <c r="C6530" s="63">
        <v>10</v>
      </c>
      <c r="D6530" s="64" t="s">
        <v>13493</v>
      </c>
      <c r="E6530" s="64" t="s">
        <v>5322</v>
      </c>
      <c r="F6530" s="65">
        <v>41121509</v>
      </c>
      <c r="G6530" s="64" t="s">
        <v>13633</v>
      </c>
      <c r="H6530" s="64">
        <v>4</v>
      </c>
      <c r="I6530" s="64">
        <v>8</v>
      </c>
      <c r="J6530" s="66">
        <v>2</v>
      </c>
      <c r="K6530" s="67">
        <v>250000</v>
      </c>
      <c r="L6530" s="68" t="s">
        <v>15</v>
      </c>
      <c r="M6530" s="68" t="s">
        <v>254</v>
      </c>
    </row>
    <row r="6531" spans="1:13" s="3" customFormat="1" ht="12.75" x14ac:dyDescent="0.2">
      <c r="A6531" s="62" t="s">
        <v>25</v>
      </c>
      <c r="B6531" s="62" t="s">
        <v>1790</v>
      </c>
      <c r="C6531" s="63">
        <v>10</v>
      </c>
      <c r="D6531" s="62" t="s">
        <v>13549</v>
      </c>
      <c r="E6531" s="62" t="s">
        <v>5571</v>
      </c>
      <c r="F6531" s="69">
        <v>27131502</v>
      </c>
      <c r="G6531" s="62" t="s">
        <v>13633</v>
      </c>
      <c r="H6531" s="62">
        <v>4</v>
      </c>
      <c r="I6531" s="62">
        <v>8</v>
      </c>
      <c r="J6531" s="70">
        <v>1</v>
      </c>
      <c r="K6531" s="71">
        <v>94425</v>
      </c>
      <c r="L6531" s="72" t="s">
        <v>15</v>
      </c>
      <c r="M6531" s="72" t="s">
        <v>254</v>
      </c>
    </row>
    <row r="6532" spans="1:13" s="3" customFormat="1" ht="12.75" x14ac:dyDescent="0.2">
      <c r="A6532" s="62" t="s">
        <v>25</v>
      </c>
      <c r="B6532" s="62" t="s">
        <v>219</v>
      </c>
      <c r="C6532" s="63">
        <v>10</v>
      </c>
      <c r="D6532" s="64" t="s">
        <v>13379</v>
      </c>
      <c r="E6532" s="64" t="s">
        <v>5572</v>
      </c>
      <c r="F6532" s="65">
        <v>23271800</v>
      </c>
      <c r="G6532" s="64" t="s">
        <v>13633</v>
      </c>
      <c r="H6532" s="64">
        <v>4</v>
      </c>
      <c r="I6532" s="64">
        <v>8</v>
      </c>
      <c r="J6532" s="66">
        <v>34</v>
      </c>
      <c r="K6532" s="67">
        <v>4855200</v>
      </c>
      <c r="L6532" s="68" t="s">
        <v>15</v>
      </c>
      <c r="M6532" s="68" t="s">
        <v>254</v>
      </c>
    </row>
    <row r="6533" spans="1:13" s="3" customFormat="1" ht="12.75" x14ac:dyDescent="0.2">
      <c r="A6533" s="62" t="s">
        <v>25</v>
      </c>
      <c r="B6533" s="62" t="s">
        <v>339</v>
      </c>
      <c r="C6533" s="63">
        <v>10</v>
      </c>
      <c r="D6533" s="62" t="s">
        <v>13386</v>
      </c>
      <c r="E6533" s="62" t="s">
        <v>5333</v>
      </c>
      <c r="F6533" s="69">
        <v>31151504</v>
      </c>
      <c r="G6533" s="62" t="s">
        <v>13633</v>
      </c>
      <c r="H6533" s="62">
        <v>4</v>
      </c>
      <c r="I6533" s="62">
        <v>8</v>
      </c>
      <c r="J6533" s="70">
        <v>50</v>
      </c>
      <c r="K6533" s="71">
        <v>249900</v>
      </c>
      <c r="L6533" s="72" t="s">
        <v>848</v>
      </c>
      <c r="M6533" s="72" t="s">
        <v>254</v>
      </c>
    </row>
    <row r="6534" spans="1:13" s="3" customFormat="1" ht="12.75" x14ac:dyDescent="0.2">
      <c r="A6534" s="62" t="s">
        <v>25</v>
      </c>
      <c r="B6534" s="62" t="s">
        <v>221</v>
      </c>
      <c r="C6534" s="63">
        <v>10</v>
      </c>
      <c r="D6534" s="64" t="s">
        <v>13382</v>
      </c>
      <c r="E6534" s="64" t="s">
        <v>5573</v>
      </c>
      <c r="F6534" s="65">
        <v>24131513</v>
      </c>
      <c r="G6534" s="64" t="s">
        <v>13633</v>
      </c>
      <c r="H6534" s="64">
        <v>4</v>
      </c>
      <c r="I6534" s="64">
        <v>8</v>
      </c>
      <c r="J6534" s="66">
        <v>4</v>
      </c>
      <c r="K6534" s="67">
        <v>1728000</v>
      </c>
      <c r="L6534" s="68" t="s">
        <v>1760</v>
      </c>
      <c r="M6534" s="68" t="s">
        <v>254</v>
      </c>
    </row>
    <row r="6535" spans="1:13" s="3" customFormat="1" ht="12.75" x14ac:dyDescent="0.2">
      <c r="A6535" s="62" t="s">
        <v>25</v>
      </c>
      <c r="B6535" s="62" t="s">
        <v>221</v>
      </c>
      <c r="C6535" s="63">
        <v>10</v>
      </c>
      <c r="D6535" s="62" t="s">
        <v>13382</v>
      </c>
      <c r="E6535" s="62" t="s">
        <v>5574</v>
      </c>
      <c r="F6535" s="69">
        <v>15121500</v>
      </c>
      <c r="G6535" s="62" t="s">
        <v>13633</v>
      </c>
      <c r="H6535" s="62">
        <v>4</v>
      </c>
      <c r="I6535" s="62">
        <v>8</v>
      </c>
      <c r="J6535" s="70">
        <v>8</v>
      </c>
      <c r="K6535" s="71">
        <v>238000</v>
      </c>
      <c r="L6535" s="72" t="s">
        <v>15</v>
      </c>
      <c r="M6535" s="72" t="s">
        <v>254</v>
      </c>
    </row>
    <row r="6536" spans="1:13" s="3" customFormat="1" ht="12.75" x14ac:dyDescent="0.2">
      <c r="A6536" s="62" t="s">
        <v>25</v>
      </c>
      <c r="B6536" s="62" t="s">
        <v>1792</v>
      </c>
      <c r="C6536" s="63">
        <v>10</v>
      </c>
      <c r="D6536" s="64" t="s">
        <v>13551</v>
      </c>
      <c r="E6536" s="64" t="s">
        <v>5575</v>
      </c>
      <c r="F6536" s="65">
        <v>39122315</v>
      </c>
      <c r="G6536" s="64" t="s">
        <v>13633</v>
      </c>
      <c r="H6536" s="64">
        <v>4</v>
      </c>
      <c r="I6536" s="64">
        <v>8</v>
      </c>
      <c r="J6536" s="66">
        <v>10</v>
      </c>
      <c r="K6536" s="67">
        <v>770000</v>
      </c>
      <c r="L6536" s="68" t="s">
        <v>15</v>
      </c>
      <c r="M6536" s="68" t="s">
        <v>254</v>
      </c>
    </row>
    <row r="6537" spans="1:13" s="3" customFormat="1" ht="12.75" x14ac:dyDescent="0.2">
      <c r="A6537" s="62" t="s">
        <v>25</v>
      </c>
      <c r="B6537" s="62" t="s">
        <v>1792</v>
      </c>
      <c r="C6537" s="63">
        <v>10</v>
      </c>
      <c r="D6537" s="62" t="s">
        <v>13551</v>
      </c>
      <c r="E6537" s="62" t="s">
        <v>5576</v>
      </c>
      <c r="F6537" s="69">
        <v>39122315</v>
      </c>
      <c r="G6537" s="62" t="s">
        <v>13633</v>
      </c>
      <c r="H6537" s="62">
        <v>4</v>
      </c>
      <c r="I6537" s="62">
        <v>8</v>
      </c>
      <c r="J6537" s="70">
        <v>10</v>
      </c>
      <c r="K6537" s="71">
        <v>770000</v>
      </c>
      <c r="L6537" s="72" t="s">
        <v>15</v>
      </c>
      <c r="M6537" s="72" t="s">
        <v>254</v>
      </c>
    </row>
    <row r="6538" spans="1:13" s="3" customFormat="1" ht="12.75" x14ac:dyDescent="0.2">
      <c r="A6538" s="62" t="s">
        <v>25</v>
      </c>
      <c r="B6538" s="62" t="s">
        <v>1792</v>
      </c>
      <c r="C6538" s="63">
        <v>10</v>
      </c>
      <c r="D6538" s="64" t="s">
        <v>13551</v>
      </c>
      <c r="E6538" s="64" t="s">
        <v>5577</v>
      </c>
      <c r="F6538" s="65">
        <v>39122315</v>
      </c>
      <c r="G6538" s="64" t="s">
        <v>13633</v>
      </c>
      <c r="H6538" s="64">
        <v>4</v>
      </c>
      <c r="I6538" s="64">
        <v>8</v>
      </c>
      <c r="J6538" s="66">
        <v>10</v>
      </c>
      <c r="K6538" s="67">
        <v>1070000</v>
      </c>
      <c r="L6538" s="68" t="s">
        <v>15</v>
      </c>
      <c r="M6538" s="68" t="s">
        <v>254</v>
      </c>
    </row>
    <row r="6539" spans="1:13" s="3" customFormat="1" ht="12.75" x14ac:dyDescent="0.2">
      <c r="A6539" s="62" t="s">
        <v>25</v>
      </c>
      <c r="B6539" s="62" t="s">
        <v>221</v>
      </c>
      <c r="C6539" s="63">
        <v>10</v>
      </c>
      <c r="D6539" s="62" t="s">
        <v>13382</v>
      </c>
      <c r="E6539" s="62" t="s">
        <v>5406</v>
      </c>
      <c r="F6539" s="69">
        <v>31211800</v>
      </c>
      <c r="G6539" s="62" t="s">
        <v>13633</v>
      </c>
      <c r="H6539" s="62">
        <v>4</v>
      </c>
      <c r="I6539" s="62">
        <v>8</v>
      </c>
      <c r="J6539" s="70">
        <v>2</v>
      </c>
      <c r="K6539" s="71">
        <v>21182000</v>
      </c>
      <c r="L6539" s="72" t="s">
        <v>15</v>
      </c>
      <c r="M6539" s="72" t="s">
        <v>254</v>
      </c>
    </row>
    <row r="6540" spans="1:13" s="3" customFormat="1" ht="12.75" x14ac:dyDescent="0.2">
      <c r="A6540" s="62" t="s">
        <v>25</v>
      </c>
      <c r="B6540" s="62" t="s">
        <v>216</v>
      </c>
      <c r="C6540" s="63">
        <v>10</v>
      </c>
      <c r="D6540" s="64" t="s">
        <v>13377</v>
      </c>
      <c r="E6540" s="64" t="s">
        <v>5412</v>
      </c>
      <c r="F6540" s="65">
        <v>47131800</v>
      </c>
      <c r="G6540" s="64" t="s">
        <v>13633</v>
      </c>
      <c r="H6540" s="64">
        <v>4</v>
      </c>
      <c r="I6540" s="64">
        <v>8</v>
      </c>
      <c r="J6540" s="66">
        <v>200</v>
      </c>
      <c r="K6540" s="67">
        <v>1785000</v>
      </c>
      <c r="L6540" s="68" t="s">
        <v>848</v>
      </c>
      <c r="M6540" s="68" t="s">
        <v>254</v>
      </c>
    </row>
    <row r="6541" spans="1:13" s="3" customFormat="1" ht="12.75" x14ac:dyDescent="0.2">
      <c r="A6541" s="62" t="s">
        <v>25</v>
      </c>
      <c r="B6541" s="62" t="s">
        <v>216</v>
      </c>
      <c r="C6541" s="63">
        <v>10</v>
      </c>
      <c r="D6541" s="62" t="s">
        <v>13377</v>
      </c>
      <c r="E6541" s="62" t="s">
        <v>5413</v>
      </c>
      <c r="F6541" s="69">
        <v>47131800</v>
      </c>
      <c r="G6541" s="62" t="s">
        <v>13633</v>
      </c>
      <c r="H6541" s="62">
        <v>4</v>
      </c>
      <c r="I6541" s="62">
        <v>8</v>
      </c>
      <c r="J6541" s="70">
        <v>320</v>
      </c>
      <c r="K6541" s="71">
        <v>2475200</v>
      </c>
      <c r="L6541" s="72" t="s">
        <v>15</v>
      </c>
      <c r="M6541" s="72" t="s">
        <v>254</v>
      </c>
    </row>
    <row r="6542" spans="1:13" s="3" customFormat="1" ht="12.75" x14ac:dyDescent="0.2">
      <c r="A6542" s="62" t="s">
        <v>25</v>
      </c>
      <c r="B6542" s="62" t="s">
        <v>221</v>
      </c>
      <c r="C6542" s="63">
        <v>10</v>
      </c>
      <c r="D6542" s="64" t="s">
        <v>13382</v>
      </c>
      <c r="E6542" s="64" t="s">
        <v>5418</v>
      </c>
      <c r="F6542" s="65">
        <v>31201600</v>
      </c>
      <c r="G6542" s="64" t="s">
        <v>13633</v>
      </c>
      <c r="H6542" s="64">
        <v>4</v>
      </c>
      <c r="I6542" s="64">
        <v>8</v>
      </c>
      <c r="J6542" s="66">
        <v>16</v>
      </c>
      <c r="K6542" s="67">
        <v>11424000</v>
      </c>
      <c r="L6542" s="68" t="s">
        <v>15</v>
      </c>
      <c r="M6542" s="68" t="s">
        <v>254</v>
      </c>
    </row>
    <row r="6543" spans="1:13" s="3" customFormat="1" ht="12.75" x14ac:dyDescent="0.2">
      <c r="A6543" s="62" t="s">
        <v>25</v>
      </c>
      <c r="B6543" s="62" t="s">
        <v>268</v>
      </c>
      <c r="C6543" s="63">
        <v>10</v>
      </c>
      <c r="D6543" s="62" t="s">
        <v>13385</v>
      </c>
      <c r="E6543" s="62" t="s">
        <v>5419</v>
      </c>
      <c r="F6543" s="69">
        <v>47131800</v>
      </c>
      <c r="G6543" s="62" t="s">
        <v>13633</v>
      </c>
      <c r="H6543" s="62">
        <v>4</v>
      </c>
      <c r="I6543" s="62">
        <v>8</v>
      </c>
      <c r="J6543" s="70">
        <v>4</v>
      </c>
      <c r="K6543" s="71">
        <v>21420000</v>
      </c>
      <c r="L6543" s="72" t="s">
        <v>15</v>
      </c>
      <c r="M6543" s="72" t="s">
        <v>254</v>
      </c>
    </row>
    <row r="6544" spans="1:13" s="3" customFormat="1" ht="12.75" x14ac:dyDescent="0.2">
      <c r="A6544" s="62" t="s">
        <v>25</v>
      </c>
      <c r="B6544" s="62" t="s">
        <v>221</v>
      </c>
      <c r="C6544" s="63">
        <v>10</v>
      </c>
      <c r="D6544" s="64" t="s">
        <v>13382</v>
      </c>
      <c r="E6544" s="64" t="s">
        <v>5578</v>
      </c>
      <c r="F6544" s="65">
        <v>12352310</v>
      </c>
      <c r="G6544" s="64" t="s">
        <v>13633</v>
      </c>
      <c r="H6544" s="64">
        <v>4</v>
      </c>
      <c r="I6544" s="64">
        <v>8</v>
      </c>
      <c r="J6544" s="66">
        <v>6</v>
      </c>
      <c r="K6544" s="67">
        <v>384000</v>
      </c>
      <c r="L6544" s="68" t="s">
        <v>15</v>
      </c>
      <c r="M6544" s="68" t="s">
        <v>254</v>
      </c>
    </row>
    <row r="6545" spans="1:13" s="3" customFormat="1" ht="12.75" x14ac:dyDescent="0.2">
      <c r="A6545" s="62" t="s">
        <v>25</v>
      </c>
      <c r="B6545" s="62" t="s">
        <v>221</v>
      </c>
      <c r="C6545" s="63">
        <v>10</v>
      </c>
      <c r="D6545" s="62" t="s">
        <v>13382</v>
      </c>
      <c r="E6545" s="62" t="s">
        <v>5421</v>
      </c>
      <c r="F6545" s="69">
        <v>12352310</v>
      </c>
      <c r="G6545" s="62" t="s">
        <v>13633</v>
      </c>
      <c r="H6545" s="62">
        <v>4</v>
      </c>
      <c r="I6545" s="62">
        <v>8</v>
      </c>
      <c r="J6545" s="70">
        <v>5</v>
      </c>
      <c r="K6545" s="71">
        <v>50575</v>
      </c>
      <c r="L6545" s="72" t="s">
        <v>15</v>
      </c>
      <c r="M6545" s="72" t="s">
        <v>254</v>
      </c>
    </row>
    <row r="6546" spans="1:13" s="3" customFormat="1" ht="12.75" x14ac:dyDescent="0.2">
      <c r="A6546" s="62" t="s">
        <v>25</v>
      </c>
      <c r="B6546" s="62" t="s">
        <v>221</v>
      </c>
      <c r="C6546" s="63">
        <v>10</v>
      </c>
      <c r="D6546" s="64" t="s">
        <v>13382</v>
      </c>
      <c r="E6546" s="64" t="s">
        <v>5422</v>
      </c>
      <c r="F6546" s="65">
        <v>12352310</v>
      </c>
      <c r="G6546" s="64" t="s">
        <v>13633</v>
      </c>
      <c r="H6546" s="64">
        <v>4</v>
      </c>
      <c r="I6546" s="64">
        <v>8</v>
      </c>
      <c r="J6546" s="66">
        <v>10</v>
      </c>
      <c r="K6546" s="67">
        <v>389070</v>
      </c>
      <c r="L6546" s="68" t="s">
        <v>15</v>
      </c>
      <c r="M6546" s="68" t="s">
        <v>254</v>
      </c>
    </row>
    <row r="6547" spans="1:13" s="3" customFormat="1" ht="12.75" x14ac:dyDescent="0.2">
      <c r="A6547" s="62" t="s">
        <v>25</v>
      </c>
      <c r="B6547" s="62" t="s">
        <v>219</v>
      </c>
      <c r="C6547" s="63">
        <v>10</v>
      </c>
      <c r="D6547" s="62" t="s">
        <v>13379</v>
      </c>
      <c r="E6547" s="62" t="s">
        <v>5480</v>
      </c>
      <c r="F6547" s="69">
        <v>23271800</v>
      </c>
      <c r="G6547" s="62" t="s">
        <v>13633</v>
      </c>
      <c r="H6547" s="62">
        <v>4</v>
      </c>
      <c r="I6547" s="62">
        <v>8</v>
      </c>
      <c r="J6547" s="70">
        <v>10</v>
      </c>
      <c r="K6547" s="71">
        <v>4165000</v>
      </c>
      <c r="L6547" s="72" t="s">
        <v>15</v>
      </c>
      <c r="M6547" s="72" t="s">
        <v>254</v>
      </c>
    </row>
    <row r="6548" spans="1:13" s="3" customFormat="1" ht="12.75" x14ac:dyDescent="0.2">
      <c r="A6548" s="62" t="s">
        <v>25</v>
      </c>
      <c r="B6548" s="62" t="s">
        <v>1792</v>
      </c>
      <c r="C6548" s="63">
        <v>10</v>
      </c>
      <c r="D6548" s="64" t="s">
        <v>13551</v>
      </c>
      <c r="E6548" s="64" t="s">
        <v>5579</v>
      </c>
      <c r="F6548" s="65">
        <v>31251510</v>
      </c>
      <c r="G6548" s="64" t="s">
        <v>13633</v>
      </c>
      <c r="H6548" s="64">
        <v>4</v>
      </c>
      <c r="I6548" s="64">
        <v>8</v>
      </c>
      <c r="J6548" s="66">
        <v>1</v>
      </c>
      <c r="K6548" s="67">
        <v>1915573</v>
      </c>
      <c r="L6548" s="68" t="s">
        <v>15</v>
      </c>
      <c r="M6548" s="68" t="s">
        <v>254</v>
      </c>
    </row>
    <row r="6549" spans="1:13" s="3" customFormat="1" ht="12.75" x14ac:dyDescent="0.2">
      <c r="A6549" s="62" t="s">
        <v>25</v>
      </c>
      <c r="B6549" s="62" t="s">
        <v>221</v>
      </c>
      <c r="C6549" s="63">
        <v>10</v>
      </c>
      <c r="D6549" s="62" t="s">
        <v>13382</v>
      </c>
      <c r="E6549" s="62" t="s">
        <v>5423</v>
      </c>
      <c r="F6549" s="69">
        <v>47131800</v>
      </c>
      <c r="G6549" s="62" t="s">
        <v>13633</v>
      </c>
      <c r="H6549" s="62">
        <v>4</v>
      </c>
      <c r="I6549" s="62">
        <v>8</v>
      </c>
      <c r="J6549" s="70">
        <v>3</v>
      </c>
      <c r="K6549" s="71">
        <v>535500</v>
      </c>
      <c r="L6549" s="72" t="s">
        <v>1760</v>
      </c>
      <c r="M6549" s="72" t="s">
        <v>254</v>
      </c>
    </row>
    <row r="6550" spans="1:13" s="3" customFormat="1" ht="12.75" x14ac:dyDescent="0.2">
      <c r="A6550" s="62" t="s">
        <v>25</v>
      </c>
      <c r="B6550" s="62" t="s">
        <v>219</v>
      </c>
      <c r="C6550" s="63">
        <v>10</v>
      </c>
      <c r="D6550" s="64" t="s">
        <v>13379</v>
      </c>
      <c r="E6550" s="64" t="s">
        <v>5426</v>
      </c>
      <c r="F6550" s="65">
        <v>31191506</v>
      </c>
      <c r="G6550" s="64" t="s">
        <v>13633</v>
      </c>
      <c r="H6550" s="64">
        <v>4</v>
      </c>
      <c r="I6550" s="64">
        <v>8</v>
      </c>
      <c r="J6550" s="66">
        <v>1</v>
      </c>
      <c r="K6550" s="67">
        <v>81753</v>
      </c>
      <c r="L6550" s="68" t="s">
        <v>15</v>
      </c>
      <c r="M6550" s="68" t="s">
        <v>254</v>
      </c>
    </row>
    <row r="6551" spans="1:13" s="3" customFormat="1" ht="12.75" x14ac:dyDescent="0.2">
      <c r="A6551" s="62" t="s">
        <v>25</v>
      </c>
      <c r="B6551" s="62" t="s">
        <v>219</v>
      </c>
      <c r="C6551" s="63">
        <v>10</v>
      </c>
      <c r="D6551" s="62" t="s">
        <v>13379</v>
      </c>
      <c r="E6551" s="62" t="s">
        <v>5580</v>
      </c>
      <c r="F6551" s="69">
        <v>40101801</v>
      </c>
      <c r="G6551" s="62" t="s">
        <v>13633</v>
      </c>
      <c r="H6551" s="62">
        <v>4</v>
      </c>
      <c r="I6551" s="62">
        <v>8</v>
      </c>
      <c r="J6551" s="70">
        <v>2</v>
      </c>
      <c r="K6551" s="71">
        <v>83300</v>
      </c>
      <c r="L6551" s="72" t="s">
        <v>15</v>
      </c>
      <c r="M6551" s="72" t="s">
        <v>254</v>
      </c>
    </row>
    <row r="6552" spans="1:13" s="3" customFormat="1" ht="12.75" x14ac:dyDescent="0.2">
      <c r="A6552" s="62" t="s">
        <v>25</v>
      </c>
      <c r="B6552" s="62" t="s">
        <v>439</v>
      </c>
      <c r="C6552" s="63">
        <v>10</v>
      </c>
      <c r="D6552" s="64" t="s">
        <v>13396</v>
      </c>
      <c r="E6552" s="64" t="s">
        <v>5444</v>
      </c>
      <c r="F6552" s="65">
        <v>11151512</v>
      </c>
      <c r="G6552" s="64" t="s">
        <v>13633</v>
      </c>
      <c r="H6552" s="64">
        <v>4</v>
      </c>
      <c r="I6552" s="64">
        <v>8</v>
      </c>
      <c r="J6552" s="66">
        <v>10</v>
      </c>
      <c r="K6552" s="67">
        <v>535500</v>
      </c>
      <c r="L6552" s="68" t="s">
        <v>15</v>
      </c>
      <c r="M6552" s="68" t="s">
        <v>254</v>
      </c>
    </row>
    <row r="6553" spans="1:13" s="3" customFormat="1" ht="12.75" x14ac:dyDescent="0.2">
      <c r="A6553" s="62" t="s">
        <v>25</v>
      </c>
      <c r="B6553" s="62" t="s">
        <v>479</v>
      </c>
      <c r="C6553" s="63">
        <v>10</v>
      </c>
      <c r="D6553" s="62" t="s">
        <v>13444</v>
      </c>
      <c r="E6553" s="62" t="s">
        <v>5581</v>
      </c>
      <c r="F6553" s="69">
        <v>41112210</v>
      </c>
      <c r="G6553" s="62" t="s">
        <v>13633</v>
      </c>
      <c r="H6553" s="62">
        <v>4</v>
      </c>
      <c r="I6553" s="62">
        <v>8</v>
      </c>
      <c r="J6553" s="70">
        <v>2</v>
      </c>
      <c r="K6553" s="71">
        <v>214002</v>
      </c>
      <c r="L6553" s="72" t="s">
        <v>15</v>
      </c>
      <c r="M6553" s="72" t="s">
        <v>254</v>
      </c>
    </row>
    <row r="6554" spans="1:13" s="3" customFormat="1" ht="12.75" x14ac:dyDescent="0.2">
      <c r="A6554" s="62" t="s">
        <v>25</v>
      </c>
      <c r="B6554" s="62" t="s">
        <v>431</v>
      </c>
      <c r="C6554" s="63">
        <v>10</v>
      </c>
      <c r="D6554" s="64" t="s">
        <v>13375</v>
      </c>
      <c r="E6554" s="64" t="s">
        <v>5582</v>
      </c>
      <c r="F6554" s="65">
        <v>31211803</v>
      </c>
      <c r="G6554" s="64" t="s">
        <v>13633</v>
      </c>
      <c r="H6554" s="64">
        <v>4</v>
      </c>
      <c r="I6554" s="64">
        <v>8</v>
      </c>
      <c r="J6554" s="66">
        <v>1</v>
      </c>
      <c r="K6554" s="67">
        <v>1166200</v>
      </c>
      <c r="L6554" s="68" t="s">
        <v>15</v>
      </c>
      <c r="M6554" s="68" t="s">
        <v>254</v>
      </c>
    </row>
    <row r="6555" spans="1:13" s="3" customFormat="1" ht="12.75" x14ac:dyDescent="0.2">
      <c r="A6555" s="62" t="s">
        <v>25</v>
      </c>
      <c r="B6555" s="62" t="s">
        <v>1773</v>
      </c>
      <c r="C6555" s="63">
        <v>10</v>
      </c>
      <c r="D6555" s="62" t="s">
        <v>13532</v>
      </c>
      <c r="E6555" s="62" t="s">
        <v>5474</v>
      </c>
      <c r="F6555" s="69">
        <v>40141603</v>
      </c>
      <c r="G6555" s="62" t="s">
        <v>13633</v>
      </c>
      <c r="H6555" s="62">
        <v>4</v>
      </c>
      <c r="I6555" s="62">
        <v>8</v>
      </c>
      <c r="J6555" s="70">
        <v>2</v>
      </c>
      <c r="K6555" s="71">
        <v>47600</v>
      </c>
      <c r="L6555" s="72" t="s">
        <v>15</v>
      </c>
      <c r="M6555" s="72" t="s">
        <v>254</v>
      </c>
    </row>
    <row r="6556" spans="1:13" s="3" customFormat="1" ht="12.75" x14ac:dyDescent="0.2">
      <c r="A6556" s="62" t="s">
        <v>25</v>
      </c>
      <c r="B6556" s="62" t="s">
        <v>215</v>
      </c>
      <c r="C6556" s="63">
        <v>10</v>
      </c>
      <c r="D6556" s="64" t="s">
        <v>13376</v>
      </c>
      <c r="E6556" s="64" t="s">
        <v>5583</v>
      </c>
      <c r="F6556" s="65">
        <v>47131909</v>
      </c>
      <c r="G6556" s="64" t="s">
        <v>13633</v>
      </c>
      <c r="H6556" s="64">
        <v>4</v>
      </c>
      <c r="I6556" s="64">
        <v>8</v>
      </c>
      <c r="J6556" s="66">
        <v>405</v>
      </c>
      <c r="K6556" s="67">
        <v>11664000</v>
      </c>
      <c r="L6556" s="68" t="s">
        <v>15</v>
      </c>
      <c r="M6556" s="68" t="s">
        <v>254</v>
      </c>
    </row>
    <row r="6557" spans="1:13" s="3" customFormat="1" ht="12.75" x14ac:dyDescent="0.2">
      <c r="A6557" s="62" t="s">
        <v>25</v>
      </c>
      <c r="B6557" s="62" t="s">
        <v>1773</v>
      </c>
      <c r="C6557" s="63">
        <v>10</v>
      </c>
      <c r="D6557" s="62" t="s">
        <v>13532</v>
      </c>
      <c r="E6557" s="62" t="s">
        <v>5478</v>
      </c>
      <c r="F6557" s="69">
        <v>40151601</v>
      </c>
      <c r="G6557" s="62" t="s">
        <v>13633</v>
      </c>
      <c r="H6557" s="62">
        <v>4</v>
      </c>
      <c r="I6557" s="62">
        <v>8</v>
      </c>
      <c r="J6557" s="70">
        <v>1</v>
      </c>
      <c r="K6557" s="71">
        <v>309142</v>
      </c>
      <c r="L6557" s="72" t="s">
        <v>15</v>
      </c>
      <c r="M6557" s="72" t="s">
        <v>254</v>
      </c>
    </row>
    <row r="6558" spans="1:13" s="3" customFormat="1" ht="12.75" x14ac:dyDescent="0.2">
      <c r="A6558" s="62" t="s">
        <v>25</v>
      </c>
      <c r="B6558" s="62" t="s">
        <v>884</v>
      </c>
      <c r="C6558" s="63">
        <v>10</v>
      </c>
      <c r="D6558" s="64" t="s">
        <v>13503</v>
      </c>
      <c r="E6558" s="64" t="s">
        <v>1728</v>
      </c>
      <c r="F6558" s="65">
        <v>85121502</v>
      </c>
      <c r="G6558" s="64" t="s">
        <v>13372</v>
      </c>
      <c r="H6558" s="64">
        <v>1</v>
      </c>
      <c r="I6558" s="64">
        <v>6</v>
      </c>
      <c r="J6558" s="66">
        <v>1</v>
      </c>
      <c r="K6558" s="67">
        <v>14679800</v>
      </c>
      <c r="L6558" s="68" t="s">
        <v>13</v>
      </c>
      <c r="M6558" s="68" t="s">
        <v>254</v>
      </c>
    </row>
    <row r="6559" spans="1:13" s="3" customFormat="1" ht="12.75" x14ac:dyDescent="0.2">
      <c r="A6559" s="62" t="s">
        <v>25</v>
      </c>
      <c r="B6559" s="62" t="s">
        <v>440</v>
      </c>
      <c r="C6559" s="63">
        <v>10</v>
      </c>
      <c r="D6559" s="62" t="s">
        <v>13398</v>
      </c>
      <c r="E6559" s="62" t="s">
        <v>1747</v>
      </c>
      <c r="F6559" s="69">
        <v>60141012</v>
      </c>
      <c r="G6559" s="62" t="s">
        <v>13630</v>
      </c>
      <c r="H6559" s="62">
        <v>2</v>
      </c>
      <c r="I6559" s="62">
        <v>10</v>
      </c>
      <c r="J6559" s="70">
        <v>1</v>
      </c>
      <c r="K6559" s="71">
        <v>1000000</v>
      </c>
      <c r="L6559" s="72" t="s">
        <v>13</v>
      </c>
      <c r="M6559" s="72" t="s">
        <v>254</v>
      </c>
    </row>
    <row r="6560" spans="1:13" s="3" customFormat="1" ht="12.75" x14ac:dyDescent="0.2">
      <c r="A6560" s="62" t="s">
        <v>25</v>
      </c>
      <c r="B6560" s="62" t="s">
        <v>440</v>
      </c>
      <c r="C6560" s="63">
        <v>10</v>
      </c>
      <c r="D6560" s="64" t="s">
        <v>13398</v>
      </c>
      <c r="E6560" s="64" t="s">
        <v>1748</v>
      </c>
      <c r="F6560" s="65">
        <v>60141012</v>
      </c>
      <c r="G6560" s="64" t="s">
        <v>13630</v>
      </c>
      <c r="H6560" s="64">
        <v>2</v>
      </c>
      <c r="I6560" s="64">
        <v>10</v>
      </c>
      <c r="J6560" s="66">
        <v>1</v>
      </c>
      <c r="K6560" s="67">
        <v>5000000</v>
      </c>
      <c r="L6560" s="68" t="s">
        <v>13</v>
      </c>
      <c r="M6560" s="68" t="s">
        <v>254</v>
      </c>
    </row>
    <row r="6561" spans="1:13" s="3" customFormat="1" ht="12.75" x14ac:dyDescent="0.2">
      <c r="A6561" s="62" t="s">
        <v>25</v>
      </c>
      <c r="B6561" s="62" t="s">
        <v>226</v>
      </c>
      <c r="C6561" s="63">
        <v>10</v>
      </c>
      <c r="D6561" s="62" t="s">
        <v>13397</v>
      </c>
      <c r="E6561" s="62" t="s">
        <v>1749</v>
      </c>
      <c r="F6561" s="69">
        <v>81101707</v>
      </c>
      <c r="G6561" s="62" t="s">
        <v>13630</v>
      </c>
      <c r="H6561" s="62">
        <v>2</v>
      </c>
      <c r="I6561" s="62">
        <v>10</v>
      </c>
      <c r="J6561" s="70">
        <v>1</v>
      </c>
      <c r="K6561" s="71">
        <v>2500000</v>
      </c>
      <c r="L6561" s="72" t="s">
        <v>13</v>
      </c>
      <c r="M6561" s="72" t="s">
        <v>254</v>
      </c>
    </row>
    <row r="6562" spans="1:13" s="3" customFormat="1" ht="12.75" x14ac:dyDescent="0.2">
      <c r="A6562" s="62" t="s">
        <v>25</v>
      </c>
      <c r="B6562" s="62" t="s">
        <v>885</v>
      </c>
      <c r="C6562" s="63">
        <v>16</v>
      </c>
      <c r="D6562" s="64" t="s">
        <v>13504</v>
      </c>
      <c r="E6562" s="64" t="s">
        <v>5584</v>
      </c>
      <c r="F6562" s="65">
        <v>90121500</v>
      </c>
      <c r="G6562" s="64" t="s">
        <v>13629</v>
      </c>
      <c r="H6562" s="64">
        <v>1</v>
      </c>
      <c r="I6562" s="64">
        <v>12</v>
      </c>
      <c r="J6562" s="66">
        <v>1</v>
      </c>
      <c r="K6562" s="67">
        <v>17000000</v>
      </c>
      <c r="L6562" s="68" t="s">
        <v>13</v>
      </c>
      <c r="M6562" s="68" t="s">
        <v>254</v>
      </c>
    </row>
    <row r="6563" spans="1:13" s="3" customFormat="1" ht="12.75" x14ac:dyDescent="0.2">
      <c r="A6563" s="62" t="s">
        <v>27</v>
      </c>
      <c r="B6563" s="62" t="s">
        <v>11244</v>
      </c>
      <c r="C6563" s="63">
        <v>10</v>
      </c>
      <c r="D6563" s="64" t="s">
        <v>13354</v>
      </c>
      <c r="E6563" s="64" t="s">
        <v>13354</v>
      </c>
      <c r="F6563" s="65">
        <v>0</v>
      </c>
      <c r="G6563" s="64" t="s">
        <v>253</v>
      </c>
      <c r="H6563" s="64">
        <v>1</v>
      </c>
      <c r="I6563" s="64">
        <v>11</v>
      </c>
      <c r="J6563" s="66">
        <v>1</v>
      </c>
      <c r="K6563" s="67">
        <v>621370581</v>
      </c>
      <c r="L6563" s="68" t="s">
        <v>13</v>
      </c>
      <c r="M6563" s="68" t="s">
        <v>254</v>
      </c>
    </row>
    <row r="6564" spans="1:13" s="3" customFormat="1" ht="12.75" x14ac:dyDescent="0.2">
      <c r="A6564" s="62" t="s">
        <v>27</v>
      </c>
      <c r="B6564" s="62" t="s">
        <v>440</v>
      </c>
      <c r="C6564" s="63">
        <v>10</v>
      </c>
      <c r="D6564" s="62" t="s">
        <v>13398</v>
      </c>
      <c r="E6564" s="62" t="s">
        <v>5591</v>
      </c>
      <c r="F6564" s="69">
        <v>72151800</v>
      </c>
      <c r="G6564" s="62" t="s">
        <v>13630</v>
      </c>
      <c r="H6564" s="62">
        <v>1</v>
      </c>
      <c r="I6564" s="62">
        <v>9</v>
      </c>
      <c r="J6564" s="70">
        <v>1</v>
      </c>
      <c r="K6564" s="71">
        <v>25000000</v>
      </c>
      <c r="L6564" s="72" t="s">
        <v>13</v>
      </c>
      <c r="M6564" s="72" t="s">
        <v>847</v>
      </c>
    </row>
    <row r="6565" spans="1:13" s="3" customFormat="1" ht="12.75" x14ac:dyDescent="0.2">
      <c r="A6565" s="62" t="s">
        <v>27</v>
      </c>
      <c r="B6565" s="62" t="s">
        <v>441</v>
      </c>
      <c r="C6565" s="63">
        <v>10</v>
      </c>
      <c r="D6565" s="64" t="s">
        <v>13399</v>
      </c>
      <c r="E6565" s="64" t="s">
        <v>5592</v>
      </c>
      <c r="F6565" s="65">
        <v>78181500</v>
      </c>
      <c r="G6565" s="64" t="s">
        <v>13631</v>
      </c>
      <c r="H6565" s="64">
        <v>1</v>
      </c>
      <c r="I6565" s="64">
        <v>9</v>
      </c>
      <c r="J6565" s="66">
        <v>1</v>
      </c>
      <c r="K6565" s="67">
        <v>158890000</v>
      </c>
      <c r="L6565" s="68" t="s">
        <v>13</v>
      </c>
      <c r="M6565" s="68" t="s">
        <v>847</v>
      </c>
    </row>
    <row r="6566" spans="1:13" s="3" customFormat="1" ht="12.75" x14ac:dyDescent="0.2">
      <c r="A6566" s="62" t="s">
        <v>27</v>
      </c>
      <c r="B6566" s="62" t="s">
        <v>442</v>
      </c>
      <c r="C6566" s="63">
        <v>10</v>
      </c>
      <c r="D6566" s="62" t="s">
        <v>13400</v>
      </c>
      <c r="E6566" s="62" t="s">
        <v>5593</v>
      </c>
      <c r="F6566" s="69">
        <v>76111500</v>
      </c>
      <c r="G6566" s="62" t="s">
        <v>13631</v>
      </c>
      <c r="H6566" s="62">
        <v>1</v>
      </c>
      <c r="I6566" s="62">
        <v>9</v>
      </c>
      <c r="J6566" s="70">
        <v>1</v>
      </c>
      <c r="K6566" s="71">
        <v>20950000</v>
      </c>
      <c r="L6566" s="72" t="s">
        <v>13</v>
      </c>
      <c r="M6566" s="72" t="s">
        <v>847</v>
      </c>
    </row>
    <row r="6567" spans="1:13" s="3" customFormat="1" ht="12.75" x14ac:dyDescent="0.2">
      <c r="A6567" s="62" t="s">
        <v>27</v>
      </c>
      <c r="B6567" s="62" t="s">
        <v>442</v>
      </c>
      <c r="C6567" s="63">
        <v>10</v>
      </c>
      <c r="D6567" s="64" t="s">
        <v>13400</v>
      </c>
      <c r="E6567" s="64" t="s">
        <v>5594</v>
      </c>
      <c r="F6567" s="65">
        <v>76111500</v>
      </c>
      <c r="G6567" s="64" t="s">
        <v>13631</v>
      </c>
      <c r="H6567" s="64">
        <v>1</v>
      </c>
      <c r="I6567" s="64">
        <v>9</v>
      </c>
      <c r="J6567" s="66">
        <v>1</v>
      </c>
      <c r="K6567" s="67">
        <v>10850000</v>
      </c>
      <c r="L6567" s="68" t="s">
        <v>13</v>
      </c>
      <c r="M6567" s="68" t="s">
        <v>847</v>
      </c>
    </row>
    <row r="6568" spans="1:13" s="3" customFormat="1" ht="12.75" x14ac:dyDescent="0.2">
      <c r="A6568" s="62" t="s">
        <v>27</v>
      </c>
      <c r="B6568" s="62" t="s">
        <v>442</v>
      </c>
      <c r="C6568" s="63">
        <v>16</v>
      </c>
      <c r="D6568" s="62" t="s">
        <v>13400</v>
      </c>
      <c r="E6568" s="62" t="s">
        <v>5593</v>
      </c>
      <c r="F6568" s="69">
        <v>76111500</v>
      </c>
      <c r="G6568" s="62" t="s">
        <v>13631</v>
      </c>
      <c r="H6568" s="62">
        <v>1</v>
      </c>
      <c r="I6568" s="62">
        <v>9</v>
      </c>
      <c r="J6568" s="70">
        <v>1</v>
      </c>
      <c r="K6568" s="71">
        <v>55000000</v>
      </c>
      <c r="L6568" s="72" t="s">
        <v>13</v>
      </c>
      <c r="M6568" s="72" t="s">
        <v>847</v>
      </c>
    </row>
    <row r="6569" spans="1:13" s="3" customFormat="1" ht="12.75" x14ac:dyDescent="0.2">
      <c r="A6569" s="62" t="s">
        <v>27</v>
      </c>
      <c r="B6569" s="62" t="s">
        <v>262</v>
      </c>
      <c r="C6569" s="63">
        <v>10</v>
      </c>
      <c r="D6569" s="64" t="s">
        <v>13401</v>
      </c>
      <c r="E6569" s="64" t="s">
        <v>5595</v>
      </c>
      <c r="F6569" s="65">
        <v>80161800</v>
      </c>
      <c r="G6569" s="64" t="s">
        <v>13630</v>
      </c>
      <c r="H6569" s="64">
        <v>1</v>
      </c>
      <c r="I6569" s="64">
        <v>9</v>
      </c>
      <c r="J6569" s="66">
        <v>1</v>
      </c>
      <c r="K6569" s="67">
        <v>20000000</v>
      </c>
      <c r="L6569" s="68" t="s">
        <v>13</v>
      </c>
      <c r="M6569" s="68" t="s">
        <v>847</v>
      </c>
    </row>
    <row r="6570" spans="1:13" s="3" customFormat="1" ht="12.75" x14ac:dyDescent="0.2">
      <c r="A6570" s="62" t="s">
        <v>27</v>
      </c>
      <c r="B6570" s="62" t="s">
        <v>895</v>
      </c>
      <c r="C6570" s="63">
        <v>10</v>
      </c>
      <c r="D6570" s="62" t="s">
        <v>13514</v>
      </c>
      <c r="E6570" s="62" t="s">
        <v>5596</v>
      </c>
      <c r="F6570" s="69">
        <v>80111620</v>
      </c>
      <c r="G6570" s="62" t="s">
        <v>13631</v>
      </c>
      <c r="H6570" s="62">
        <v>1</v>
      </c>
      <c r="I6570" s="62">
        <v>9</v>
      </c>
      <c r="J6570" s="70">
        <v>1</v>
      </c>
      <c r="K6570" s="71">
        <v>49000000</v>
      </c>
      <c r="L6570" s="72" t="s">
        <v>13</v>
      </c>
      <c r="M6570" s="72" t="s">
        <v>847</v>
      </c>
    </row>
    <row r="6571" spans="1:13" s="3" customFormat="1" ht="12.75" x14ac:dyDescent="0.2">
      <c r="A6571" s="62" t="s">
        <v>27</v>
      </c>
      <c r="B6571" s="62" t="s">
        <v>895</v>
      </c>
      <c r="C6571" s="63">
        <v>16</v>
      </c>
      <c r="D6571" s="64" t="s">
        <v>13514</v>
      </c>
      <c r="E6571" s="64" t="s">
        <v>5596</v>
      </c>
      <c r="F6571" s="65">
        <v>80111620</v>
      </c>
      <c r="G6571" s="64" t="s">
        <v>13631</v>
      </c>
      <c r="H6571" s="64">
        <v>1</v>
      </c>
      <c r="I6571" s="64">
        <v>9</v>
      </c>
      <c r="J6571" s="66">
        <v>1</v>
      </c>
      <c r="K6571" s="67">
        <v>50000000</v>
      </c>
      <c r="L6571" s="68" t="s">
        <v>13</v>
      </c>
      <c r="M6571" s="68" t="s">
        <v>847</v>
      </c>
    </row>
    <row r="6572" spans="1:13" s="3" customFormat="1" ht="12.75" x14ac:dyDescent="0.2">
      <c r="A6572" s="62" t="s">
        <v>27</v>
      </c>
      <c r="B6572" s="62" t="s">
        <v>895</v>
      </c>
      <c r="C6572" s="63">
        <v>10</v>
      </c>
      <c r="D6572" s="62" t="s">
        <v>13514</v>
      </c>
      <c r="E6572" s="62" t="s">
        <v>5597</v>
      </c>
      <c r="F6572" s="69">
        <v>80111620</v>
      </c>
      <c r="G6572" s="62" t="s">
        <v>13631</v>
      </c>
      <c r="H6572" s="62">
        <v>1</v>
      </c>
      <c r="I6572" s="62">
        <v>9</v>
      </c>
      <c r="J6572" s="70">
        <v>1</v>
      </c>
      <c r="K6572" s="71">
        <v>20900000</v>
      </c>
      <c r="L6572" s="72" t="s">
        <v>13</v>
      </c>
      <c r="M6572" s="72" t="s">
        <v>847</v>
      </c>
    </row>
    <row r="6573" spans="1:13" s="3" customFormat="1" ht="12.75" x14ac:dyDescent="0.2">
      <c r="A6573" s="62" t="s">
        <v>27</v>
      </c>
      <c r="B6573" s="62" t="s">
        <v>1795</v>
      </c>
      <c r="C6573" s="63">
        <v>10</v>
      </c>
      <c r="D6573" s="64" t="s">
        <v>13554</v>
      </c>
      <c r="E6573" s="64" t="s">
        <v>5598</v>
      </c>
      <c r="F6573" s="65">
        <v>78181505</v>
      </c>
      <c r="G6573" s="64" t="s">
        <v>13631</v>
      </c>
      <c r="H6573" s="64">
        <v>1</v>
      </c>
      <c r="I6573" s="64">
        <v>9</v>
      </c>
      <c r="J6573" s="66">
        <v>1</v>
      </c>
      <c r="K6573" s="67">
        <v>6500000</v>
      </c>
      <c r="L6573" s="68" t="s">
        <v>13</v>
      </c>
      <c r="M6573" s="68" t="s">
        <v>847</v>
      </c>
    </row>
    <row r="6574" spans="1:13" s="3" customFormat="1" ht="12.75" x14ac:dyDescent="0.2">
      <c r="A6574" s="62" t="s">
        <v>27</v>
      </c>
      <c r="B6574" s="62" t="s">
        <v>442</v>
      </c>
      <c r="C6574" s="63">
        <v>10</v>
      </c>
      <c r="D6574" s="62" t="s">
        <v>13400</v>
      </c>
      <c r="E6574" s="62" t="s">
        <v>5599</v>
      </c>
      <c r="F6574" s="69">
        <v>72102103</v>
      </c>
      <c r="G6574" s="62" t="s">
        <v>13630</v>
      </c>
      <c r="H6574" s="62">
        <v>1</v>
      </c>
      <c r="I6574" s="62">
        <v>9</v>
      </c>
      <c r="J6574" s="70">
        <v>1</v>
      </c>
      <c r="K6574" s="71">
        <v>6600000</v>
      </c>
      <c r="L6574" s="72" t="s">
        <v>13</v>
      </c>
      <c r="M6574" s="72" t="s">
        <v>847</v>
      </c>
    </row>
    <row r="6575" spans="1:13" s="3" customFormat="1" ht="12.75" x14ac:dyDescent="0.2">
      <c r="A6575" s="62" t="s">
        <v>27</v>
      </c>
      <c r="B6575" s="62" t="s">
        <v>1795</v>
      </c>
      <c r="C6575" s="63">
        <v>10</v>
      </c>
      <c r="D6575" s="64" t="s">
        <v>13554</v>
      </c>
      <c r="E6575" s="64" t="s">
        <v>5600</v>
      </c>
      <c r="F6575" s="65">
        <v>70171501</v>
      </c>
      <c r="G6575" s="64" t="s">
        <v>13630</v>
      </c>
      <c r="H6575" s="64">
        <v>1</v>
      </c>
      <c r="I6575" s="64">
        <v>9</v>
      </c>
      <c r="J6575" s="66">
        <v>1</v>
      </c>
      <c r="K6575" s="67">
        <v>3500000</v>
      </c>
      <c r="L6575" s="68" t="s">
        <v>13</v>
      </c>
      <c r="M6575" s="68" t="s">
        <v>847</v>
      </c>
    </row>
    <row r="6576" spans="1:13" s="3" customFormat="1" ht="12.75" x14ac:dyDescent="0.2">
      <c r="A6576" s="62" t="s">
        <v>27</v>
      </c>
      <c r="B6576" s="62" t="s">
        <v>886</v>
      </c>
      <c r="C6576" s="63">
        <v>10</v>
      </c>
      <c r="D6576" s="62" t="s">
        <v>13505</v>
      </c>
      <c r="E6576" s="62" t="s">
        <v>3455</v>
      </c>
      <c r="F6576" s="69">
        <v>93161601</v>
      </c>
      <c r="G6576" s="62" t="s">
        <v>13629</v>
      </c>
      <c r="H6576" s="62">
        <v>2</v>
      </c>
      <c r="I6576" s="62">
        <v>1</v>
      </c>
      <c r="J6576" s="70">
        <v>1</v>
      </c>
      <c r="K6576" s="71">
        <v>1800000</v>
      </c>
      <c r="L6576" s="72" t="s">
        <v>13</v>
      </c>
      <c r="M6576" s="72" t="s">
        <v>254</v>
      </c>
    </row>
    <row r="6577" spans="1:13" s="3" customFormat="1" ht="12.75" x14ac:dyDescent="0.2">
      <c r="A6577" s="62" t="s">
        <v>27</v>
      </c>
      <c r="B6577" s="62" t="s">
        <v>429</v>
      </c>
      <c r="C6577" s="63">
        <v>10</v>
      </c>
      <c r="D6577" s="64" t="s">
        <v>13373</v>
      </c>
      <c r="E6577" s="64" t="s">
        <v>5601</v>
      </c>
      <c r="F6577" s="65">
        <v>93161601</v>
      </c>
      <c r="G6577" s="64" t="s">
        <v>13629</v>
      </c>
      <c r="H6577" s="64">
        <v>2</v>
      </c>
      <c r="I6577" s="64">
        <v>1</v>
      </c>
      <c r="J6577" s="66">
        <v>1</v>
      </c>
      <c r="K6577" s="67">
        <v>2320000</v>
      </c>
      <c r="L6577" s="68" t="s">
        <v>13</v>
      </c>
      <c r="M6577" s="68" t="s">
        <v>254</v>
      </c>
    </row>
    <row r="6578" spans="1:13" s="3" customFormat="1" ht="12.75" x14ac:dyDescent="0.2">
      <c r="A6578" s="62" t="s">
        <v>27</v>
      </c>
      <c r="B6578" s="62" t="s">
        <v>5587</v>
      </c>
      <c r="C6578" s="63">
        <v>10</v>
      </c>
      <c r="D6578" s="62" t="s">
        <v>13584</v>
      </c>
      <c r="E6578" s="62" t="s">
        <v>5602</v>
      </c>
      <c r="F6578" s="69">
        <v>93161701</v>
      </c>
      <c r="G6578" s="62" t="s">
        <v>13629</v>
      </c>
      <c r="H6578" s="62">
        <v>2</v>
      </c>
      <c r="I6578" s="62">
        <v>1</v>
      </c>
      <c r="J6578" s="70">
        <v>1</v>
      </c>
      <c r="K6578" s="71">
        <v>2000000</v>
      </c>
      <c r="L6578" s="72" t="s">
        <v>13</v>
      </c>
      <c r="M6578" s="72" t="s">
        <v>254</v>
      </c>
    </row>
    <row r="6579" spans="1:13" s="3" customFormat="1" ht="12.75" x14ac:dyDescent="0.2">
      <c r="A6579" s="62" t="s">
        <v>27</v>
      </c>
      <c r="B6579" s="62" t="s">
        <v>429</v>
      </c>
      <c r="C6579" s="63">
        <v>10</v>
      </c>
      <c r="D6579" s="64" t="s">
        <v>13373</v>
      </c>
      <c r="E6579" s="64" t="s">
        <v>5603</v>
      </c>
      <c r="F6579" s="65">
        <v>93161601</v>
      </c>
      <c r="G6579" s="64" t="s">
        <v>13629</v>
      </c>
      <c r="H6579" s="64">
        <v>2</v>
      </c>
      <c r="I6579" s="64">
        <v>1</v>
      </c>
      <c r="J6579" s="66">
        <v>1</v>
      </c>
      <c r="K6579" s="67">
        <v>200000</v>
      </c>
      <c r="L6579" s="68" t="s">
        <v>13</v>
      </c>
      <c r="M6579" s="68" t="s">
        <v>254</v>
      </c>
    </row>
    <row r="6580" spans="1:13" s="3" customFormat="1" ht="12.75" x14ac:dyDescent="0.2">
      <c r="A6580" s="62" t="s">
        <v>27</v>
      </c>
      <c r="B6580" s="62" t="s">
        <v>1771</v>
      </c>
      <c r="C6580" s="63">
        <v>10</v>
      </c>
      <c r="D6580" s="62" t="s">
        <v>13530</v>
      </c>
      <c r="E6580" s="62" t="s">
        <v>5604</v>
      </c>
      <c r="F6580" s="69">
        <v>60131405</v>
      </c>
      <c r="G6580" s="62" t="s">
        <v>13630</v>
      </c>
      <c r="H6580" s="62">
        <v>3</v>
      </c>
      <c r="I6580" s="62">
        <v>2</v>
      </c>
      <c r="J6580" s="70">
        <v>3</v>
      </c>
      <c r="K6580" s="71">
        <v>546840</v>
      </c>
      <c r="L6580" s="72" t="s">
        <v>15</v>
      </c>
      <c r="M6580" s="72" t="s">
        <v>254</v>
      </c>
    </row>
    <row r="6581" spans="1:13" s="3" customFormat="1" ht="12.75" x14ac:dyDescent="0.2">
      <c r="A6581" s="62" t="s">
        <v>27</v>
      </c>
      <c r="B6581" s="62" t="s">
        <v>1771</v>
      </c>
      <c r="C6581" s="63">
        <v>10</v>
      </c>
      <c r="D6581" s="64" t="s">
        <v>13530</v>
      </c>
      <c r="E6581" s="64" t="s">
        <v>5605</v>
      </c>
      <c r="F6581" s="65">
        <v>60131205</v>
      </c>
      <c r="G6581" s="64" t="s">
        <v>13630</v>
      </c>
      <c r="H6581" s="64">
        <v>3</v>
      </c>
      <c r="I6581" s="64">
        <v>2</v>
      </c>
      <c r="J6581" s="66">
        <v>2</v>
      </c>
      <c r="K6581" s="67">
        <v>396900</v>
      </c>
      <c r="L6581" s="68" t="s">
        <v>15</v>
      </c>
      <c r="M6581" s="68" t="s">
        <v>254</v>
      </c>
    </row>
    <row r="6582" spans="1:13" s="3" customFormat="1" ht="12.75" x14ac:dyDescent="0.2">
      <c r="A6582" s="62" t="s">
        <v>27</v>
      </c>
      <c r="B6582" s="62" t="s">
        <v>1771</v>
      </c>
      <c r="C6582" s="63">
        <v>10</v>
      </c>
      <c r="D6582" s="62" t="s">
        <v>13530</v>
      </c>
      <c r="E6582" s="62" t="s">
        <v>5606</v>
      </c>
      <c r="F6582" s="69">
        <v>60131401</v>
      </c>
      <c r="G6582" s="62" t="s">
        <v>13630</v>
      </c>
      <c r="H6582" s="62">
        <v>3</v>
      </c>
      <c r="I6582" s="62">
        <v>2</v>
      </c>
      <c r="J6582" s="70">
        <v>2</v>
      </c>
      <c r="K6582" s="71">
        <v>352800</v>
      </c>
      <c r="L6582" s="72" t="s">
        <v>15</v>
      </c>
      <c r="M6582" s="72" t="s">
        <v>254</v>
      </c>
    </row>
    <row r="6583" spans="1:13" s="3" customFormat="1" ht="12.75" x14ac:dyDescent="0.2">
      <c r="A6583" s="62" t="s">
        <v>27</v>
      </c>
      <c r="B6583" s="62" t="s">
        <v>1771</v>
      </c>
      <c r="C6583" s="63">
        <v>10</v>
      </c>
      <c r="D6583" s="64" t="s">
        <v>13530</v>
      </c>
      <c r="E6583" s="64" t="s">
        <v>5607</v>
      </c>
      <c r="F6583" s="65">
        <v>60131509</v>
      </c>
      <c r="G6583" s="64" t="s">
        <v>13630</v>
      </c>
      <c r="H6583" s="64">
        <v>3</v>
      </c>
      <c r="I6583" s="64">
        <v>2</v>
      </c>
      <c r="J6583" s="66">
        <v>2</v>
      </c>
      <c r="K6583" s="67">
        <v>56490</v>
      </c>
      <c r="L6583" s="68" t="s">
        <v>15</v>
      </c>
      <c r="M6583" s="68" t="s">
        <v>254</v>
      </c>
    </row>
    <row r="6584" spans="1:13" s="3" customFormat="1" ht="12.75" x14ac:dyDescent="0.2">
      <c r="A6584" s="62" t="s">
        <v>27</v>
      </c>
      <c r="B6584" s="62" t="s">
        <v>3288</v>
      </c>
      <c r="C6584" s="63">
        <v>10</v>
      </c>
      <c r="D6584" s="62" t="s">
        <v>13566</v>
      </c>
      <c r="E6584" s="62" t="s">
        <v>5608</v>
      </c>
      <c r="F6584" s="69">
        <v>47121501</v>
      </c>
      <c r="G6584" s="62" t="s">
        <v>13630</v>
      </c>
      <c r="H6584" s="62">
        <v>4</v>
      </c>
      <c r="I6584" s="62">
        <v>3</v>
      </c>
      <c r="J6584" s="70">
        <v>1</v>
      </c>
      <c r="K6584" s="71">
        <v>187900</v>
      </c>
      <c r="L6584" s="72" t="s">
        <v>15</v>
      </c>
      <c r="M6584" s="72" t="s">
        <v>254</v>
      </c>
    </row>
    <row r="6585" spans="1:13" s="3" customFormat="1" ht="12.75" x14ac:dyDescent="0.2">
      <c r="A6585" s="62" t="s">
        <v>27</v>
      </c>
      <c r="B6585" s="62" t="s">
        <v>461</v>
      </c>
      <c r="C6585" s="63">
        <v>10</v>
      </c>
      <c r="D6585" s="64" t="s">
        <v>13425</v>
      </c>
      <c r="E6585" s="64" t="s">
        <v>5609</v>
      </c>
      <c r="F6585" s="65">
        <v>41113600</v>
      </c>
      <c r="G6585" s="64" t="s">
        <v>13630</v>
      </c>
      <c r="H6585" s="64">
        <v>4</v>
      </c>
      <c r="I6585" s="64">
        <v>3</v>
      </c>
      <c r="J6585" s="66">
        <v>10</v>
      </c>
      <c r="K6585" s="67">
        <v>10000000</v>
      </c>
      <c r="L6585" s="68" t="s">
        <v>13</v>
      </c>
      <c r="M6585" s="68" t="s">
        <v>254</v>
      </c>
    </row>
    <row r="6586" spans="1:13" s="3" customFormat="1" ht="12.75" x14ac:dyDescent="0.2">
      <c r="A6586" s="62" t="s">
        <v>27</v>
      </c>
      <c r="B6586" s="62" t="s">
        <v>893</v>
      </c>
      <c r="C6586" s="63">
        <v>10</v>
      </c>
      <c r="D6586" s="62" t="s">
        <v>13512</v>
      </c>
      <c r="E6586" s="62" t="s">
        <v>5610</v>
      </c>
      <c r="F6586" s="69">
        <v>53131643</v>
      </c>
      <c r="G6586" s="62" t="s">
        <v>13630</v>
      </c>
      <c r="H6586" s="62">
        <v>4</v>
      </c>
      <c r="I6586" s="62">
        <v>3</v>
      </c>
      <c r="J6586" s="70">
        <v>2</v>
      </c>
      <c r="K6586" s="71">
        <v>480000</v>
      </c>
      <c r="L6586" s="72" t="s">
        <v>15</v>
      </c>
      <c r="M6586" s="72" t="s">
        <v>254</v>
      </c>
    </row>
    <row r="6587" spans="1:13" s="3" customFormat="1" ht="12.75" x14ac:dyDescent="0.2">
      <c r="A6587" s="62" t="s">
        <v>27</v>
      </c>
      <c r="B6587" s="62" t="s">
        <v>893</v>
      </c>
      <c r="C6587" s="63">
        <v>10</v>
      </c>
      <c r="D6587" s="64" t="s">
        <v>13512</v>
      </c>
      <c r="E6587" s="64" t="s">
        <v>5611</v>
      </c>
      <c r="F6587" s="65">
        <v>53131643</v>
      </c>
      <c r="G6587" s="64" t="s">
        <v>13630</v>
      </c>
      <c r="H6587" s="64">
        <v>4</v>
      </c>
      <c r="I6587" s="64">
        <v>3</v>
      </c>
      <c r="J6587" s="66">
        <v>2</v>
      </c>
      <c r="K6587" s="67">
        <v>300000</v>
      </c>
      <c r="L6587" s="68" t="s">
        <v>15</v>
      </c>
      <c r="M6587" s="68" t="s">
        <v>254</v>
      </c>
    </row>
    <row r="6588" spans="1:13" s="3" customFormat="1" ht="12.75" x14ac:dyDescent="0.2">
      <c r="A6588" s="62" t="s">
        <v>27</v>
      </c>
      <c r="B6588" s="62" t="s">
        <v>466</v>
      </c>
      <c r="C6588" s="63">
        <v>10</v>
      </c>
      <c r="D6588" s="62" t="s">
        <v>13431</v>
      </c>
      <c r="E6588" s="62" t="s">
        <v>5612</v>
      </c>
      <c r="F6588" s="69">
        <v>27112313</v>
      </c>
      <c r="G6588" s="62" t="s">
        <v>13631</v>
      </c>
      <c r="H6588" s="62">
        <v>3</v>
      </c>
      <c r="I6588" s="62">
        <v>7</v>
      </c>
      <c r="J6588" s="70">
        <v>1</v>
      </c>
      <c r="K6588" s="71">
        <v>700000</v>
      </c>
      <c r="L6588" s="72" t="s">
        <v>15</v>
      </c>
      <c r="M6588" s="72" t="s">
        <v>254</v>
      </c>
    </row>
    <row r="6589" spans="1:13" s="3" customFormat="1" ht="12.75" x14ac:dyDescent="0.2">
      <c r="A6589" s="62" t="s">
        <v>27</v>
      </c>
      <c r="B6589" s="62" t="s">
        <v>468</v>
      </c>
      <c r="C6589" s="63">
        <v>10</v>
      </c>
      <c r="D6589" s="64" t="s">
        <v>13433</v>
      </c>
      <c r="E6589" s="64" t="s">
        <v>5613</v>
      </c>
      <c r="F6589" s="65">
        <v>27112123</v>
      </c>
      <c r="G6589" s="64" t="s">
        <v>13631</v>
      </c>
      <c r="H6589" s="64">
        <v>3</v>
      </c>
      <c r="I6589" s="64">
        <v>7</v>
      </c>
      <c r="J6589" s="66">
        <v>1</v>
      </c>
      <c r="K6589" s="67">
        <v>379070</v>
      </c>
      <c r="L6589" s="68" t="s">
        <v>15</v>
      </c>
      <c r="M6589" s="68" t="s">
        <v>254</v>
      </c>
    </row>
    <row r="6590" spans="1:13" s="3" customFormat="1" ht="12.75" x14ac:dyDescent="0.2">
      <c r="A6590" s="62" t="s">
        <v>27</v>
      </c>
      <c r="B6590" s="62" t="s">
        <v>893</v>
      </c>
      <c r="C6590" s="63">
        <v>10</v>
      </c>
      <c r="D6590" s="62" t="s">
        <v>13512</v>
      </c>
      <c r="E6590" s="62" t="s">
        <v>5614</v>
      </c>
      <c r="F6590" s="69">
        <v>40101825</v>
      </c>
      <c r="G6590" s="62" t="s">
        <v>13630</v>
      </c>
      <c r="H6590" s="62">
        <v>5</v>
      </c>
      <c r="I6590" s="62">
        <v>2</v>
      </c>
      <c r="J6590" s="70">
        <v>4</v>
      </c>
      <c r="K6590" s="71">
        <v>2600000</v>
      </c>
      <c r="L6590" s="72" t="s">
        <v>15</v>
      </c>
      <c r="M6590" s="72" t="s">
        <v>254</v>
      </c>
    </row>
    <row r="6591" spans="1:13" s="3" customFormat="1" ht="12.75" x14ac:dyDescent="0.2">
      <c r="A6591" s="62" t="s">
        <v>27</v>
      </c>
      <c r="B6591" s="62" t="s">
        <v>442</v>
      </c>
      <c r="C6591" s="63">
        <v>10</v>
      </c>
      <c r="D6591" s="64" t="s">
        <v>13400</v>
      </c>
      <c r="E6591" s="64" t="s">
        <v>5594</v>
      </c>
      <c r="F6591" s="65">
        <v>76111500</v>
      </c>
      <c r="G6591" s="64" t="s">
        <v>13631</v>
      </c>
      <c r="H6591" s="64">
        <v>7</v>
      </c>
      <c r="I6591" s="64">
        <v>2</v>
      </c>
      <c r="J6591" s="66">
        <v>1</v>
      </c>
      <c r="K6591" s="67">
        <v>3300000</v>
      </c>
      <c r="L6591" s="68" t="s">
        <v>13</v>
      </c>
      <c r="M6591" s="68" t="s">
        <v>254</v>
      </c>
    </row>
    <row r="6592" spans="1:13" s="3" customFormat="1" ht="12.75" x14ac:dyDescent="0.2">
      <c r="A6592" s="62" t="s">
        <v>27</v>
      </c>
      <c r="B6592" s="62" t="s">
        <v>442</v>
      </c>
      <c r="C6592" s="63">
        <v>10</v>
      </c>
      <c r="D6592" s="62" t="s">
        <v>13400</v>
      </c>
      <c r="E6592" s="62" t="s">
        <v>5615</v>
      </c>
      <c r="F6592" s="69">
        <v>76111500</v>
      </c>
      <c r="G6592" s="62" t="s">
        <v>13631</v>
      </c>
      <c r="H6592" s="62">
        <v>9</v>
      </c>
      <c r="I6592" s="62">
        <v>3</v>
      </c>
      <c r="J6592" s="70">
        <v>1</v>
      </c>
      <c r="K6592" s="71">
        <v>5100000</v>
      </c>
      <c r="L6592" s="72" t="s">
        <v>13</v>
      </c>
      <c r="M6592" s="72" t="s">
        <v>254</v>
      </c>
    </row>
    <row r="6593" spans="1:13" s="3" customFormat="1" ht="12.75" x14ac:dyDescent="0.2">
      <c r="A6593" s="62" t="s">
        <v>27</v>
      </c>
      <c r="B6593" s="62" t="s">
        <v>879</v>
      </c>
      <c r="C6593" s="63">
        <v>10</v>
      </c>
      <c r="D6593" s="64" t="s">
        <v>13498</v>
      </c>
      <c r="E6593" s="64" t="s">
        <v>5616</v>
      </c>
      <c r="F6593" s="65">
        <v>72102900</v>
      </c>
      <c r="G6593" s="64" t="s">
        <v>13631</v>
      </c>
      <c r="H6593" s="64">
        <v>1</v>
      </c>
      <c r="I6593" s="64">
        <v>8</v>
      </c>
      <c r="J6593" s="66">
        <v>1</v>
      </c>
      <c r="K6593" s="67">
        <v>70750000</v>
      </c>
      <c r="L6593" s="68" t="s">
        <v>13</v>
      </c>
      <c r="M6593" s="68" t="s">
        <v>254</v>
      </c>
    </row>
    <row r="6594" spans="1:13" s="3" customFormat="1" ht="12.75" x14ac:dyDescent="0.2">
      <c r="A6594" s="62" t="s">
        <v>27</v>
      </c>
      <c r="B6594" s="62" t="s">
        <v>5588</v>
      </c>
      <c r="C6594" s="63">
        <v>10</v>
      </c>
      <c r="D6594" s="62" t="s">
        <v>13585</v>
      </c>
      <c r="E6594" s="62" t="s">
        <v>5617</v>
      </c>
      <c r="F6594" s="69">
        <v>81111500</v>
      </c>
      <c r="G6594" s="62" t="s">
        <v>13637</v>
      </c>
      <c r="H6594" s="62">
        <v>1</v>
      </c>
      <c r="I6594" s="62">
        <v>9</v>
      </c>
      <c r="J6594" s="70">
        <v>1</v>
      </c>
      <c r="K6594" s="71">
        <v>1000000000</v>
      </c>
      <c r="L6594" s="72" t="s">
        <v>13</v>
      </c>
      <c r="M6594" s="72" t="s">
        <v>254</v>
      </c>
    </row>
    <row r="6595" spans="1:13" s="3" customFormat="1" ht="12.75" x14ac:dyDescent="0.2">
      <c r="A6595" s="62" t="s">
        <v>27</v>
      </c>
      <c r="B6595" s="62" t="s">
        <v>477</v>
      </c>
      <c r="C6595" s="63">
        <v>10</v>
      </c>
      <c r="D6595" s="64" t="s">
        <v>13442</v>
      </c>
      <c r="E6595" s="64" t="s">
        <v>5618</v>
      </c>
      <c r="F6595" s="65">
        <v>81112200</v>
      </c>
      <c r="G6595" s="64" t="s">
        <v>13637</v>
      </c>
      <c r="H6595" s="64">
        <v>1</v>
      </c>
      <c r="I6595" s="64">
        <v>9</v>
      </c>
      <c r="J6595" s="66">
        <v>1</v>
      </c>
      <c r="K6595" s="67">
        <v>200000000</v>
      </c>
      <c r="L6595" s="68" t="s">
        <v>13</v>
      </c>
      <c r="M6595" s="68" t="s">
        <v>254</v>
      </c>
    </row>
    <row r="6596" spans="1:13" s="3" customFormat="1" ht="12.75" x14ac:dyDescent="0.2">
      <c r="A6596" s="62" t="s">
        <v>27</v>
      </c>
      <c r="B6596" s="62" t="s">
        <v>877</v>
      </c>
      <c r="C6596" s="63">
        <v>10</v>
      </c>
      <c r="D6596" s="62" t="s">
        <v>13496</v>
      </c>
      <c r="E6596" s="62" t="s">
        <v>5619</v>
      </c>
      <c r="F6596" s="69">
        <v>60131507</v>
      </c>
      <c r="G6596" s="62" t="s">
        <v>13630</v>
      </c>
      <c r="H6596" s="62">
        <v>3</v>
      </c>
      <c r="I6596" s="62">
        <v>2</v>
      </c>
      <c r="J6596" s="70">
        <v>1</v>
      </c>
      <c r="K6596" s="71">
        <v>11235</v>
      </c>
      <c r="L6596" s="72" t="s">
        <v>15</v>
      </c>
      <c r="M6596" s="72" t="s">
        <v>254</v>
      </c>
    </row>
    <row r="6597" spans="1:13" s="3" customFormat="1" ht="12.75" x14ac:dyDescent="0.2">
      <c r="A6597" s="62" t="s">
        <v>27</v>
      </c>
      <c r="B6597" s="62" t="s">
        <v>869</v>
      </c>
      <c r="C6597" s="63">
        <v>10</v>
      </c>
      <c r="D6597" s="64" t="s">
        <v>13488</v>
      </c>
      <c r="E6597" s="64" t="s">
        <v>5620</v>
      </c>
      <c r="F6597" s="65">
        <v>60131520</v>
      </c>
      <c r="G6597" s="64" t="s">
        <v>13630</v>
      </c>
      <c r="H6597" s="64">
        <v>3</v>
      </c>
      <c r="I6597" s="64">
        <v>2</v>
      </c>
      <c r="J6597" s="66">
        <v>2</v>
      </c>
      <c r="K6597" s="67">
        <v>10500</v>
      </c>
      <c r="L6597" s="68" t="s">
        <v>15</v>
      </c>
      <c r="M6597" s="68" t="s">
        <v>254</v>
      </c>
    </row>
    <row r="6598" spans="1:13" s="3" customFormat="1" ht="12.75" x14ac:dyDescent="0.2">
      <c r="A6598" s="62" t="s">
        <v>27</v>
      </c>
      <c r="B6598" s="62" t="s">
        <v>216</v>
      </c>
      <c r="C6598" s="63">
        <v>10</v>
      </c>
      <c r="D6598" s="62" t="s">
        <v>13377</v>
      </c>
      <c r="E6598" s="62" t="s">
        <v>5621</v>
      </c>
      <c r="F6598" s="69">
        <v>60131507</v>
      </c>
      <c r="G6598" s="62" t="s">
        <v>13630</v>
      </c>
      <c r="H6598" s="62">
        <v>3</v>
      </c>
      <c r="I6598" s="62">
        <v>2</v>
      </c>
      <c r="J6598" s="70">
        <v>10</v>
      </c>
      <c r="K6598" s="71">
        <v>97650</v>
      </c>
      <c r="L6598" s="72" t="s">
        <v>15</v>
      </c>
      <c r="M6598" s="72" t="s">
        <v>254</v>
      </c>
    </row>
    <row r="6599" spans="1:13" s="3" customFormat="1" ht="12.75" x14ac:dyDescent="0.2">
      <c r="A6599" s="62" t="s">
        <v>27</v>
      </c>
      <c r="B6599" s="62" t="s">
        <v>216</v>
      </c>
      <c r="C6599" s="63">
        <v>10</v>
      </c>
      <c r="D6599" s="64" t="s">
        <v>13377</v>
      </c>
      <c r="E6599" s="64" t="s">
        <v>5622</v>
      </c>
      <c r="F6599" s="65">
        <v>60131507</v>
      </c>
      <c r="G6599" s="64" t="s">
        <v>13630</v>
      </c>
      <c r="H6599" s="64">
        <v>3</v>
      </c>
      <c r="I6599" s="64">
        <v>2</v>
      </c>
      <c r="J6599" s="66">
        <v>10</v>
      </c>
      <c r="K6599" s="67">
        <v>159600</v>
      </c>
      <c r="L6599" s="68" t="s">
        <v>15</v>
      </c>
      <c r="M6599" s="68" t="s">
        <v>254</v>
      </c>
    </row>
    <row r="6600" spans="1:13" s="3" customFormat="1" ht="12.75" x14ac:dyDescent="0.2">
      <c r="A6600" s="62" t="s">
        <v>27</v>
      </c>
      <c r="B6600" s="62" t="s">
        <v>216</v>
      </c>
      <c r="C6600" s="63">
        <v>10</v>
      </c>
      <c r="D6600" s="62" t="s">
        <v>13377</v>
      </c>
      <c r="E6600" s="62" t="s">
        <v>5623</v>
      </c>
      <c r="F6600" s="69">
        <v>60131507</v>
      </c>
      <c r="G6600" s="62" t="s">
        <v>13630</v>
      </c>
      <c r="H6600" s="62">
        <v>3</v>
      </c>
      <c r="I6600" s="62">
        <v>2</v>
      </c>
      <c r="J6600" s="70">
        <v>10</v>
      </c>
      <c r="K6600" s="71">
        <v>347550</v>
      </c>
      <c r="L6600" s="72" t="s">
        <v>15</v>
      </c>
      <c r="M6600" s="72" t="s">
        <v>254</v>
      </c>
    </row>
    <row r="6601" spans="1:13" s="3" customFormat="1" ht="12.75" x14ac:dyDescent="0.2">
      <c r="A6601" s="62" t="s">
        <v>27</v>
      </c>
      <c r="B6601" s="62" t="s">
        <v>877</v>
      </c>
      <c r="C6601" s="63">
        <v>10</v>
      </c>
      <c r="D6601" s="64" t="s">
        <v>13496</v>
      </c>
      <c r="E6601" s="64" t="s">
        <v>5624</v>
      </c>
      <c r="F6601" s="65">
        <v>60131507</v>
      </c>
      <c r="G6601" s="64" t="s">
        <v>13630</v>
      </c>
      <c r="H6601" s="64">
        <v>3</v>
      </c>
      <c r="I6601" s="64">
        <v>2</v>
      </c>
      <c r="J6601" s="66">
        <v>3</v>
      </c>
      <c r="K6601" s="67">
        <v>26775</v>
      </c>
      <c r="L6601" s="68" t="s">
        <v>15</v>
      </c>
      <c r="M6601" s="68" t="s">
        <v>254</v>
      </c>
    </row>
    <row r="6602" spans="1:13" s="3" customFormat="1" ht="12.75" x14ac:dyDescent="0.2">
      <c r="A6602" s="62" t="s">
        <v>27</v>
      </c>
      <c r="B6602" s="62" t="s">
        <v>877</v>
      </c>
      <c r="C6602" s="63">
        <v>10</v>
      </c>
      <c r="D6602" s="62" t="s">
        <v>13496</v>
      </c>
      <c r="E6602" s="62" t="s">
        <v>5625</v>
      </c>
      <c r="F6602" s="69">
        <v>60131803</v>
      </c>
      <c r="G6602" s="62" t="s">
        <v>13630</v>
      </c>
      <c r="H6602" s="62">
        <v>3</v>
      </c>
      <c r="I6602" s="62">
        <v>2</v>
      </c>
      <c r="J6602" s="70">
        <v>2</v>
      </c>
      <c r="K6602" s="71">
        <v>76230</v>
      </c>
      <c r="L6602" s="72" t="s">
        <v>15</v>
      </c>
      <c r="M6602" s="72" t="s">
        <v>254</v>
      </c>
    </row>
    <row r="6603" spans="1:13" s="3" customFormat="1" ht="12.75" x14ac:dyDescent="0.2">
      <c r="A6603" s="62" t="s">
        <v>27</v>
      </c>
      <c r="B6603" s="62" t="s">
        <v>216</v>
      </c>
      <c r="C6603" s="63">
        <v>10</v>
      </c>
      <c r="D6603" s="64" t="s">
        <v>13377</v>
      </c>
      <c r="E6603" s="64" t="s">
        <v>5626</v>
      </c>
      <c r="F6603" s="65">
        <v>60131520</v>
      </c>
      <c r="G6603" s="64" t="s">
        <v>13630</v>
      </c>
      <c r="H6603" s="64">
        <v>3</v>
      </c>
      <c r="I6603" s="64">
        <v>2</v>
      </c>
      <c r="J6603" s="66">
        <v>10</v>
      </c>
      <c r="K6603" s="67">
        <v>322000</v>
      </c>
      <c r="L6603" s="68" t="s">
        <v>15</v>
      </c>
      <c r="M6603" s="68" t="s">
        <v>254</v>
      </c>
    </row>
    <row r="6604" spans="1:13" s="3" customFormat="1" ht="12.75" x14ac:dyDescent="0.2">
      <c r="A6604" s="62" t="s">
        <v>27</v>
      </c>
      <c r="B6604" s="62" t="s">
        <v>216</v>
      </c>
      <c r="C6604" s="63">
        <v>10</v>
      </c>
      <c r="D6604" s="62" t="s">
        <v>13377</v>
      </c>
      <c r="E6604" s="62" t="s">
        <v>5627</v>
      </c>
      <c r="F6604" s="69">
        <v>60131507</v>
      </c>
      <c r="G6604" s="62" t="s">
        <v>13630</v>
      </c>
      <c r="H6604" s="62">
        <v>3</v>
      </c>
      <c r="I6604" s="62">
        <v>2</v>
      </c>
      <c r="J6604" s="70">
        <v>2</v>
      </c>
      <c r="K6604" s="71">
        <v>10080</v>
      </c>
      <c r="L6604" s="72" t="s">
        <v>15</v>
      </c>
      <c r="M6604" s="72" t="s">
        <v>254</v>
      </c>
    </row>
    <row r="6605" spans="1:13" s="3" customFormat="1" ht="12.75" x14ac:dyDescent="0.2">
      <c r="A6605" s="62" t="s">
        <v>27</v>
      </c>
      <c r="B6605" s="62" t="s">
        <v>217</v>
      </c>
      <c r="C6605" s="63">
        <v>10</v>
      </c>
      <c r="D6605" s="64" t="s">
        <v>13378</v>
      </c>
      <c r="E6605" s="64" t="s">
        <v>5628</v>
      </c>
      <c r="F6605" s="65">
        <v>60131510</v>
      </c>
      <c r="G6605" s="64" t="s">
        <v>13630</v>
      </c>
      <c r="H6605" s="64">
        <v>3</v>
      </c>
      <c r="I6605" s="64">
        <v>2</v>
      </c>
      <c r="J6605" s="66">
        <v>2</v>
      </c>
      <c r="K6605" s="67">
        <v>166290</v>
      </c>
      <c r="L6605" s="68" t="s">
        <v>15</v>
      </c>
      <c r="M6605" s="68" t="s">
        <v>254</v>
      </c>
    </row>
    <row r="6606" spans="1:13" s="3" customFormat="1" ht="12.75" x14ac:dyDescent="0.2">
      <c r="A6606" s="62" t="s">
        <v>27</v>
      </c>
      <c r="B6606" s="62" t="s">
        <v>217</v>
      </c>
      <c r="C6606" s="63">
        <v>10</v>
      </c>
      <c r="D6606" s="62" t="s">
        <v>13378</v>
      </c>
      <c r="E6606" s="62" t="s">
        <v>5629</v>
      </c>
      <c r="F6606" s="69">
        <v>60131500</v>
      </c>
      <c r="G6606" s="62" t="s">
        <v>13630</v>
      </c>
      <c r="H6606" s="62">
        <v>3</v>
      </c>
      <c r="I6606" s="62">
        <v>2</v>
      </c>
      <c r="J6606" s="70">
        <v>6</v>
      </c>
      <c r="K6606" s="71">
        <v>376110</v>
      </c>
      <c r="L6606" s="72" t="s">
        <v>15</v>
      </c>
      <c r="M6606" s="72" t="s">
        <v>254</v>
      </c>
    </row>
    <row r="6607" spans="1:13" s="3" customFormat="1" ht="12.75" x14ac:dyDescent="0.2">
      <c r="A6607" s="62" t="s">
        <v>27</v>
      </c>
      <c r="B6607" s="62" t="s">
        <v>217</v>
      </c>
      <c r="C6607" s="63">
        <v>10</v>
      </c>
      <c r="D6607" s="64" t="s">
        <v>13378</v>
      </c>
      <c r="E6607" s="64" t="s">
        <v>5630</v>
      </c>
      <c r="F6607" s="65">
        <v>21101500</v>
      </c>
      <c r="G6607" s="64" t="s">
        <v>13630</v>
      </c>
      <c r="H6607" s="64">
        <v>3</v>
      </c>
      <c r="I6607" s="64">
        <v>2</v>
      </c>
      <c r="J6607" s="66">
        <v>55</v>
      </c>
      <c r="K6607" s="67">
        <v>1980000</v>
      </c>
      <c r="L6607" s="68" t="s">
        <v>15</v>
      </c>
      <c r="M6607" s="68" t="s">
        <v>254</v>
      </c>
    </row>
    <row r="6608" spans="1:13" s="3" customFormat="1" ht="12.75" x14ac:dyDescent="0.2">
      <c r="A6608" s="62" t="s">
        <v>27</v>
      </c>
      <c r="B6608" s="62" t="s">
        <v>219</v>
      </c>
      <c r="C6608" s="63">
        <v>10</v>
      </c>
      <c r="D6608" s="62" t="s">
        <v>13379</v>
      </c>
      <c r="E6608" s="62" t="s">
        <v>5631</v>
      </c>
      <c r="F6608" s="69">
        <v>21101500</v>
      </c>
      <c r="G6608" s="62" t="s">
        <v>13630</v>
      </c>
      <c r="H6608" s="62">
        <v>3</v>
      </c>
      <c r="I6608" s="62">
        <v>2</v>
      </c>
      <c r="J6608" s="70">
        <v>24</v>
      </c>
      <c r="K6608" s="71">
        <v>2736000</v>
      </c>
      <c r="L6608" s="72" t="s">
        <v>15</v>
      </c>
      <c r="M6608" s="72" t="s">
        <v>254</v>
      </c>
    </row>
    <row r="6609" spans="1:13" s="3" customFormat="1" ht="12.75" x14ac:dyDescent="0.2">
      <c r="A6609" s="62" t="s">
        <v>27</v>
      </c>
      <c r="B6609" s="62" t="s">
        <v>219</v>
      </c>
      <c r="C6609" s="63">
        <v>10</v>
      </c>
      <c r="D6609" s="64" t="s">
        <v>13379</v>
      </c>
      <c r="E6609" s="64" t="s">
        <v>5632</v>
      </c>
      <c r="F6609" s="65">
        <v>31161728</v>
      </c>
      <c r="G6609" s="64" t="s">
        <v>13630</v>
      </c>
      <c r="H6609" s="64">
        <v>3</v>
      </c>
      <c r="I6609" s="64">
        <v>2</v>
      </c>
      <c r="J6609" s="66">
        <v>40</v>
      </c>
      <c r="K6609" s="67">
        <v>417600</v>
      </c>
      <c r="L6609" s="68" t="s">
        <v>15</v>
      </c>
      <c r="M6609" s="68" t="s">
        <v>254</v>
      </c>
    </row>
    <row r="6610" spans="1:13" s="3" customFormat="1" ht="12.75" x14ac:dyDescent="0.2">
      <c r="A6610" s="62" t="s">
        <v>27</v>
      </c>
      <c r="B6610" s="62" t="s">
        <v>219</v>
      </c>
      <c r="C6610" s="63">
        <v>10</v>
      </c>
      <c r="D6610" s="62" t="s">
        <v>13379</v>
      </c>
      <c r="E6610" s="62" t="s">
        <v>5633</v>
      </c>
      <c r="F6610" s="69">
        <v>31161709</v>
      </c>
      <c r="G6610" s="62" t="s">
        <v>13630</v>
      </c>
      <c r="H6610" s="62">
        <v>3</v>
      </c>
      <c r="I6610" s="62">
        <v>2</v>
      </c>
      <c r="J6610" s="70">
        <v>50</v>
      </c>
      <c r="K6610" s="71">
        <v>420000</v>
      </c>
      <c r="L6610" s="72" t="s">
        <v>15</v>
      </c>
      <c r="M6610" s="72" t="s">
        <v>254</v>
      </c>
    </row>
    <row r="6611" spans="1:13" s="3" customFormat="1" ht="12.75" x14ac:dyDescent="0.2">
      <c r="A6611" s="62" t="s">
        <v>27</v>
      </c>
      <c r="B6611" s="62" t="s">
        <v>219</v>
      </c>
      <c r="C6611" s="63">
        <v>10</v>
      </c>
      <c r="D6611" s="64" t="s">
        <v>13379</v>
      </c>
      <c r="E6611" s="64" t="s">
        <v>5634</v>
      </c>
      <c r="F6611" s="65">
        <v>26111702</v>
      </c>
      <c r="G6611" s="64" t="s">
        <v>13630</v>
      </c>
      <c r="H6611" s="64">
        <v>3</v>
      </c>
      <c r="I6611" s="64">
        <v>2</v>
      </c>
      <c r="J6611" s="66">
        <v>250</v>
      </c>
      <c r="K6611" s="67">
        <v>1800000</v>
      </c>
      <c r="L6611" s="68" t="s">
        <v>15</v>
      </c>
      <c r="M6611" s="68" t="s">
        <v>254</v>
      </c>
    </row>
    <row r="6612" spans="1:13" s="3" customFormat="1" ht="12.75" x14ac:dyDescent="0.2">
      <c r="A6612" s="62" t="s">
        <v>27</v>
      </c>
      <c r="B6612" s="62" t="s">
        <v>219</v>
      </c>
      <c r="C6612" s="63">
        <v>10</v>
      </c>
      <c r="D6612" s="62" t="s">
        <v>13379</v>
      </c>
      <c r="E6612" s="62" t="s">
        <v>5635</v>
      </c>
      <c r="F6612" s="69">
        <v>26111702</v>
      </c>
      <c r="G6612" s="62" t="s">
        <v>13630</v>
      </c>
      <c r="H6612" s="62">
        <v>3</v>
      </c>
      <c r="I6612" s="62">
        <v>2</v>
      </c>
      <c r="J6612" s="70">
        <v>100</v>
      </c>
      <c r="K6612" s="71">
        <v>840000</v>
      </c>
      <c r="L6612" s="72" t="s">
        <v>15</v>
      </c>
      <c r="M6612" s="72" t="s">
        <v>254</v>
      </c>
    </row>
    <row r="6613" spans="1:13" s="3" customFormat="1" ht="12.75" x14ac:dyDescent="0.2">
      <c r="A6613" s="62" t="s">
        <v>27</v>
      </c>
      <c r="B6613" s="62" t="s">
        <v>472</v>
      </c>
      <c r="C6613" s="63">
        <v>10</v>
      </c>
      <c r="D6613" s="64" t="s">
        <v>13437</v>
      </c>
      <c r="E6613" s="64" t="s">
        <v>14715</v>
      </c>
      <c r="F6613" s="65">
        <v>31191501</v>
      </c>
      <c r="G6613" s="64" t="s">
        <v>13630</v>
      </c>
      <c r="H6613" s="64">
        <v>3</v>
      </c>
      <c r="I6613" s="64">
        <v>2</v>
      </c>
      <c r="J6613" s="66">
        <v>3</v>
      </c>
      <c r="K6613" s="67">
        <v>180000</v>
      </c>
      <c r="L6613" s="68" t="s">
        <v>15</v>
      </c>
      <c r="M6613" s="68" t="s">
        <v>254</v>
      </c>
    </row>
    <row r="6614" spans="1:13" s="3" customFormat="1" ht="12.75" x14ac:dyDescent="0.2">
      <c r="A6614" s="62" t="s">
        <v>27</v>
      </c>
      <c r="B6614" s="62" t="s">
        <v>219</v>
      </c>
      <c r="C6614" s="63">
        <v>10</v>
      </c>
      <c r="D6614" s="62" t="s">
        <v>13379</v>
      </c>
      <c r="E6614" s="62" t="s">
        <v>5636</v>
      </c>
      <c r="F6614" s="69">
        <v>27112838</v>
      </c>
      <c r="G6614" s="62" t="s">
        <v>13631</v>
      </c>
      <c r="H6614" s="62">
        <v>3</v>
      </c>
      <c r="I6614" s="62">
        <v>7</v>
      </c>
      <c r="J6614" s="70">
        <v>3</v>
      </c>
      <c r="K6614" s="71">
        <v>480000</v>
      </c>
      <c r="L6614" s="72" t="s">
        <v>15</v>
      </c>
      <c r="M6614" s="72" t="s">
        <v>254</v>
      </c>
    </row>
    <row r="6615" spans="1:13" s="3" customFormat="1" ht="12.75" x14ac:dyDescent="0.2">
      <c r="A6615" s="62" t="s">
        <v>27</v>
      </c>
      <c r="B6615" s="62" t="s">
        <v>219</v>
      </c>
      <c r="C6615" s="63">
        <v>10</v>
      </c>
      <c r="D6615" s="64" t="s">
        <v>13379</v>
      </c>
      <c r="E6615" s="64" t="s">
        <v>5637</v>
      </c>
      <c r="F6615" s="65">
        <v>27111708</v>
      </c>
      <c r="G6615" s="64" t="s">
        <v>13631</v>
      </c>
      <c r="H6615" s="64">
        <v>3</v>
      </c>
      <c r="I6615" s="64">
        <v>7</v>
      </c>
      <c r="J6615" s="66">
        <v>1</v>
      </c>
      <c r="K6615" s="67">
        <v>160000</v>
      </c>
      <c r="L6615" s="68" t="s">
        <v>15</v>
      </c>
      <c r="M6615" s="68" t="s">
        <v>254</v>
      </c>
    </row>
    <row r="6616" spans="1:13" s="3" customFormat="1" ht="12.75" x14ac:dyDescent="0.2">
      <c r="A6616" s="62" t="s">
        <v>27</v>
      </c>
      <c r="B6616" s="62" t="s">
        <v>219</v>
      </c>
      <c r="C6616" s="63">
        <v>10</v>
      </c>
      <c r="D6616" s="62" t="s">
        <v>13379</v>
      </c>
      <c r="E6616" s="62" t="s">
        <v>5638</v>
      </c>
      <c r="F6616" s="69">
        <v>27111708</v>
      </c>
      <c r="G6616" s="62" t="s">
        <v>13631</v>
      </c>
      <c r="H6616" s="62">
        <v>3</v>
      </c>
      <c r="I6616" s="62">
        <v>7</v>
      </c>
      <c r="J6616" s="70">
        <v>1</v>
      </c>
      <c r="K6616" s="71">
        <v>100000</v>
      </c>
      <c r="L6616" s="72" t="s">
        <v>15</v>
      </c>
      <c r="M6616" s="72" t="s">
        <v>254</v>
      </c>
    </row>
    <row r="6617" spans="1:13" s="3" customFormat="1" ht="12.75" x14ac:dyDescent="0.2">
      <c r="A6617" s="62" t="s">
        <v>27</v>
      </c>
      <c r="B6617" s="62" t="s">
        <v>219</v>
      </c>
      <c r="C6617" s="63">
        <v>10</v>
      </c>
      <c r="D6617" s="64" t="s">
        <v>13379</v>
      </c>
      <c r="E6617" s="64" t="s">
        <v>5639</v>
      </c>
      <c r="F6617" s="65">
        <v>30265501</v>
      </c>
      <c r="G6617" s="64" t="s">
        <v>13630</v>
      </c>
      <c r="H6617" s="64">
        <v>3</v>
      </c>
      <c r="I6617" s="64">
        <v>2</v>
      </c>
      <c r="J6617" s="66">
        <v>2</v>
      </c>
      <c r="K6617" s="67">
        <v>360000</v>
      </c>
      <c r="L6617" s="68" t="s">
        <v>848</v>
      </c>
      <c r="M6617" s="68" t="s">
        <v>254</v>
      </c>
    </row>
    <row r="6618" spans="1:13" s="3" customFormat="1" ht="12.75" x14ac:dyDescent="0.2">
      <c r="A6618" s="62" t="s">
        <v>27</v>
      </c>
      <c r="B6618" s="62" t="s">
        <v>219</v>
      </c>
      <c r="C6618" s="63">
        <v>10</v>
      </c>
      <c r="D6618" s="62" t="s">
        <v>13379</v>
      </c>
      <c r="E6618" s="62" t="s">
        <v>3395</v>
      </c>
      <c r="F6618" s="69">
        <v>30191501</v>
      </c>
      <c r="G6618" s="62" t="s">
        <v>13631</v>
      </c>
      <c r="H6618" s="62">
        <v>3</v>
      </c>
      <c r="I6618" s="62">
        <v>3</v>
      </c>
      <c r="J6618" s="70">
        <v>1</v>
      </c>
      <c r="K6618" s="71">
        <v>750000</v>
      </c>
      <c r="L6618" s="72" t="s">
        <v>15</v>
      </c>
      <c r="M6618" s="72" t="s">
        <v>254</v>
      </c>
    </row>
    <row r="6619" spans="1:13" s="3" customFormat="1" ht="12.75" x14ac:dyDescent="0.2">
      <c r="A6619" s="62" t="s">
        <v>27</v>
      </c>
      <c r="B6619" s="62" t="s">
        <v>475</v>
      </c>
      <c r="C6619" s="63">
        <v>10</v>
      </c>
      <c r="D6619" s="64" t="s">
        <v>13440</v>
      </c>
      <c r="E6619" s="64" t="s">
        <v>5640</v>
      </c>
      <c r="F6619" s="65">
        <v>46181504</v>
      </c>
      <c r="G6619" s="64" t="s">
        <v>13630</v>
      </c>
      <c r="H6619" s="64">
        <v>5</v>
      </c>
      <c r="I6619" s="64">
        <v>4</v>
      </c>
      <c r="J6619" s="66">
        <v>20</v>
      </c>
      <c r="K6619" s="67">
        <v>760000</v>
      </c>
      <c r="L6619" s="68" t="s">
        <v>15</v>
      </c>
      <c r="M6619" s="68" t="s">
        <v>254</v>
      </c>
    </row>
    <row r="6620" spans="1:13" s="3" customFormat="1" ht="12.75" x14ac:dyDescent="0.2">
      <c r="A6620" s="62" t="s">
        <v>27</v>
      </c>
      <c r="B6620" s="62" t="s">
        <v>475</v>
      </c>
      <c r="C6620" s="63">
        <v>10</v>
      </c>
      <c r="D6620" s="62" t="s">
        <v>13440</v>
      </c>
      <c r="E6620" s="62" t="s">
        <v>5641</v>
      </c>
      <c r="F6620" s="69">
        <v>46181704</v>
      </c>
      <c r="G6620" s="62" t="s">
        <v>13630</v>
      </c>
      <c r="H6620" s="62">
        <v>5</v>
      </c>
      <c r="I6620" s="62">
        <v>4</v>
      </c>
      <c r="J6620" s="70">
        <v>2</v>
      </c>
      <c r="K6620" s="71">
        <v>840000</v>
      </c>
      <c r="L6620" s="72" t="s">
        <v>15</v>
      </c>
      <c r="M6620" s="72" t="s">
        <v>254</v>
      </c>
    </row>
    <row r="6621" spans="1:13" s="3" customFormat="1" ht="12.75" x14ac:dyDescent="0.2">
      <c r="A6621" s="62" t="s">
        <v>27</v>
      </c>
      <c r="B6621" s="62" t="s">
        <v>219</v>
      </c>
      <c r="C6621" s="63">
        <v>10</v>
      </c>
      <c r="D6621" s="64" t="s">
        <v>13379</v>
      </c>
      <c r="E6621" s="64" t="s">
        <v>5642</v>
      </c>
      <c r="F6621" s="65">
        <v>46182304</v>
      </c>
      <c r="G6621" s="64" t="s">
        <v>13630</v>
      </c>
      <c r="H6621" s="64">
        <v>5</v>
      </c>
      <c r="I6621" s="64">
        <v>4</v>
      </c>
      <c r="J6621" s="66">
        <v>3</v>
      </c>
      <c r="K6621" s="67">
        <v>204000</v>
      </c>
      <c r="L6621" s="68" t="s">
        <v>15</v>
      </c>
      <c r="M6621" s="68" t="s">
        <v>254</v>
      </c>
    </row>
    <row r="6622" spans="1:13" s="3" customFormat="1" ht="12.75" x14ac:dyDescent="0.2">
      <c r="A6622" s="62" t="s">
        <v>27</v>
      </c>
      <c r="B6622" s="62" t="s">
        <v>339</v>
      </c>
      <c r="C6622" s="63">
        <v>10</v>
      </c>
      <c r="D6622" s="62" t="s">
        <v>13386</v>
      </c>
      <c r="E6622" s="62" t="s">
        <v>5643</v>
      </c>
      <c r="F6622" s="69">
        <v>46182314</v>
      </c>
      <c r="G6622" s="62" t="s">
        <v>13630</v>
      </c>
      <c r="H6622" s="62">
        <v>5</v>
      </c>
      <c r="I6622" s="62">
        <v>4</v>
      </c>
      <c r="J6622" s="70">
        <v>3</v>
      </c>
      <c r="K6622" s="71">
        <v>840000</v>
      </c>
      <c r="L6622" s="72" t="s">
        <v>15</v>
      </c>
      <c r="M6622" s="72" t="s">
        <v>254</v>
      </c>
    </row>
    <row r="6623" spans="1:13" s="3" customFormat="1" ht="12.75" x14ac:dyDescent="0.2">
      <c r="A6623" s="62" t="s">
        <v>27</v>
      </c>
      <c r="B6623" s="62" t="s">
        <v>892</v>
      </c>
      <c r="C6623" s="63">
        <v>10</v>
      </c>
      <c r="D6623" s="64" t="s">
        <v>13511</v>
      </c>
      <c r="E6623" s="64" t="s">
        <v>5644</v>
      </c>
      <c r="F6623" s="65">
        <v>46181804</v>
      </c>
      <c r="G6623" s="64" t="s">
        <v>13630</v>
      </c>
      <c r="H6623" s="64">
        <v>5</v>
      </c>
      <c r="I6623" s="64">
        <v>4</v>
      </c>
      <c r="J6623" s="66">
        <v>10</v>
      </c>
      <c r="K6623" s="67">
        <v>500000</v>
      </c>
      <c r="L6623" s="68" t="s">
        <v>15</v>
      </c>
      <c r="M6623" s="68" t="s">
        <v>254</v>
      </c>
    </row>
    <row r="6624" spans="1:13" s="3" customFormat="1" ht="12.75" x14ac:dyDescent="0.2">
      <c r="A6624" s="62" t="s">
        <v>27</v>
      </c>
      <c r="B6624" s="62" t="s">
        <v>892</v>
      </c>
      <c r="C6624" s="63">
        <v>10</v>
      </c>
      <c r="D6624" s="62" t="s">
        <v>13511</v>
      </c>
      <c r="E6624" s="62" t="s">
        <v>5645</v>
      </c>
      <c r="F6624" s="69">
        <v>46181804</v>
      </c>
      <c r="G6624" s="62" t="s">
        <v>13630</v>
      </c>
      <c r="H6624" s="62">
        <v>5</v>
      </c>
      <c r="I6624" s="62">
        <v>4</v>
      </c>
      <c r="J6624" s="70">
        <v>10</v>
      </c>
      <c r="K6624" s="71">
        <v>550000</v>
      </c>
      <c r="L6624" s="72" t="s">
        <v>15</v>
      </c>
      <c r="M6624" s="72" t="s">
        <v>254</v>
      </c>
    </row>
    <row r="6625" spans="1:13" s="3" customFormat="1" ht="12.75" x14ac:dyDescent="0.2">
      <c r="A6625" s="62" t="s">
        <v>27</v>
      </c>
      <c r="B6625" s="62" t="s">
        <v>217</v>
      </c>
      <c r="C6625" s="63">
        <v>10</v>
      </c>
      <c r="D6625" s="64" t="s">
        <v>13378</v>
      </c>
      <c r="E6625" s="64" t="s">
        <v>5646</v>
      </c>
      <c r="F6625" s="65">
        <v>42172002</v>
      </c>
      <c r="G6625" s="64" t="s">
        <v>13630</v>
      </c>
      <c r="H6625" s="64">
        <v>5</v>
      </c>
      <c r="I6625" s="64">
        <v>4</v>
      </c>
      <c r="J6625" s="66">
        <v>4</v>
      </c>
      <c r="K6625" s="67">
        <v>260000</v>
      </c>
      <c r="L6625" s="68" t="s">
        <v>15</v>
      </c>
      <c r="M6625" s="68" t="s">
        <v>254</v>
      </c>
    </row>
    <row r="6626" spans="1:13" s="3" customFormat="1" ht="12.75" x14ac:dyDescent="0.2">
      <c r="A6626" s="62" t="s">
        <v>27</v>
      </c>
      <c r="B6626" s="62" t="s">
        <v>221</v>
      </c>
      <c r="C6626" s="63">
        <v>10</v>
      </c>
      <c r="D6626" s="62" t="s">
        <v>13382</v>
      </c>
      <c r="E6626" s="62" t="s">
        <v>5647</v>
      </c>
      <c r="F6626" s="69">
        <v>25174004</v>
      </c>
      <c r="G6626" s="62" t="s">
        <v>13630</v>
      </c>
      <c r="H6626" s="62">
        <v>3</v>
      </c>
      <c r="I6626" s="62">
        <v>2</v>
      </c>
      <c r="J6626" s="70">
        <v>5</v>
      </c>
      <c r="K6626" s="71">
        <v>150000</v>
      </c>
      <c r="L6626" s="72" t="s">
        <v>1760</v>
      </c>
      <c r="M6626" s="72" t="s">
        <v>254</v>
      </c>
    </row>
    <row r="6627" spans="1:13" s="3" customFormat="1" ht="12.75" x14ac:dyDescent="0.2">
      <c r="A6627" s="62" t="s">
        <v>27</v>
      </c>
      <c r="B6627" s="62" t="s">
        <v>221</v>
      </c>
      <c r="C6627" s="63">
        <v>10</v>
      </c>
      <c r="D6627" s="64" t="s">
        <v>13382</v>
      </c>
      <c r="E6627" s="64" t="s">
        <v>5648</v>
      </c>
      <c r="F6627" s="65">
        <v>15121500</v>
      </c>
      <c r="G6627" s="64" t="s">
        <v>13630</v>
      </c>
      <c r="H6627" s="64">
        <v>3</v>
      </c>
      <c r="I6627" s="64">
        <v>2</v>
      </c>
      <c r="J6627" s="66">
        <v>50</v>
      </c>
      <c r="K6627" s="67">
        <v>525000</v>
      </c>
      <c r="L6627" s="68" t="s">
        <v>15</v>
      </c>
      <c r="M6627" s="68" t="s">
        <v>254</v>
      </c>
    </row>
    <row r="6628" spans="1:13" s="3" customFormat="1" ht="12.75" x14ac:dyDescent="0.2">
      <c r="A6628" s="62" t="s">
        <v>27</v>
      </c>
      <c r="B6628" s="62" t="s">
        <v>434</v>
      </c>
      <c r="C6628" s="63">
        <v>10</v>
      </c>
      <c r="D6628" s="62" t="s">
        <v>13387</v>
      </c>
      <c r="E6628" s="62" t="s">
        <v>5649</v>
      </c>
      <c r="F6628" s="69">
        <v>10171504</v>
      </c>
      <c r="G6628" s="62" t="s">
        <v>13630</v>
      </c>
      <c r="H6628" s="62">
        <v>5</v>
      </c>
      <c r="I6628" s="62">
        <v>2</v>
      </c>
      <c r="J6628" s="70">
        <v>40</v>
      </c>
      <c r="K6628" s="71">
        <v>600000</v>
      </c>
      <c r="L6628" s="72" t="s">
        <v>15</v>
      </c>
      <c r="M6628" s="72" t="s">
        <v>254</v>
      </c>
    </row>
    <row r="6629" spans="1:13" s="3" customFormat="1" ht="12.75" x14ac:dyDescent="0.2">
      <c r="A6629" s="62" t="s">
        <v>27</v>
      </c>
      <c r="B6629" s="62" t="s">
        <v>434</v>
      </c>
      <c r="C6629" s="63">
        <v>10</v>
      </c>
      <c r="D6629" s="64" t="s">
        <v>13387</v>
      </c>
      <c r="E6629" s="64" t="s">
        <v>5650</v>
      </c>
      <c r="F6629" s="65">
        <v>10171801</v>
      </c>
      <c r="G6629" s="64" t="s">
        <v>13630</v>
      </c>
      <c r="H6629" s="64">
        <v>5</v>
      </c>
      <c r="I6629" s="64">
        <v>2</v>
      </c>
      <c r="J6629" s="66">
        <v>4</v>
      </c>
      <c r="K6629" s="67">
        <v>56000</v>
      </c>
      <c r="L6629" s="68" t="s">
        <v>15</v>
      </c>
      <c r="M6629" s="68" t="s">
        <v>254</v>
      </c>
    </row>
    <row r="6630" spans="1:13" s="3" customFormat="1" ht="12.75" x14ac:dyDescent="0.2">
      <c r="A6630" s="62" t="s">
        <v>27</v>
      </c>
      <c r="B6630" s="62" t="s">
        <v>434</v>
      </c>
      <c r="C6630" s="63">
        <v>10</v>
      </c>
      <c r="D6630" s="62" t="s">
        <v>13387</v>
      </c>
      <c r="E6630" s="62" t="s">
        <v>5651</v>
      </c>
      <c r="F6630" s="69">
        <v>10171603</v>
      </c>
      <c r="G6630" s="62" t="s">
        <v>13630</v>
      </c>
      <c r="H6630" s="62">
        <v>5</v>
      </c>
      <c r="I6630" s="62">
        <v>2</v>
      </c>
      <c r="J6630" s="70">
        <v>6</v>
      </c>
      <c r="K6630" s="71">
        <v>1500000</v>
      </c>
      <c r="L6630" s="72" t="s">
        <v>15</v>
      </c>
      <c r="M6630" s="72" t="s">
        <v>254</v>
      </c>
    </row>
    <row r="6631" spans="1:13" s="3" customFormat="1" ht="12.75" x14ac:dyDescent="0.2">
      <c r="A6631" s="62" t="s">
        <v>27</v>
      </c>
      <c r="B6631" s="62" t="s">
        <v>434</v>
      </c>
      <c r="C6631" s="63">
        <v>10</v>
      </c>
      <c r="D6631" s="64" t="s">
        <v>13387</v>
      </c>
      <c r="E6631" s="64" t="s">
        <v>5652</v>
      </c>
      <c r="F6631" s="65">
        <v>10171604</v>
      </c>
      <c r="G6631" s="64" t="s">
        <v>13630</v>
      </c>
      <c r="H6631" s="64">
        <v>5</v>
      </c>
      <c r="I6631" s="64">
        <v>2</v>
      </c>
      <c r="J6631" s="66">
        <v>1</v>
      </c>
      <c r="K6631" s="67">
        <v>70000</v>
      </c>
      <c r="L6631" s="68" t="s">
        <v>15</v>
      </c>
      <c r="M6631" s="68" t="s">
        <v>254</v>
      </c>
    </row>
    <row r="6632" spans="1:13" s="3" customFormat="1" ht="12.75" x14ac:dyDescent="0.2">
      <c r="A6632" s="62" t="s">
        <v>27</v>
      </c>
      <c r="B6632" s="62" t="s">
        <v>434</v>
      </c>
      <c r="C6632" s="63">
        <v>10</v>
      </c>
      <c r="D6632" s="62" t="s">
        <v>13387</v>
      </c>
      <c r="E6632" s="62" t="s">
        <v>5653</v>
      </c>
      <c r="F6632" s="69">
        <v>10171600</v>
      </c>
      <c r="G6632" s="62" t="s">
        <v>13630</v>
      </c>
      <c r="H6632" s="62">
        <v>5</v>
      </c>
      <c r="I6632" s="62">
        <v>2</v>
      </c>
      <c r="J6632" s="70">
        <v>3</v>
      </c>
      <c r="K6632" s="71">
        <v>81000</v>
      </c>
      <c r="L6632" s="72" t="s">
        <v>15</v>
      </c>
      <c r="M6632" s="72" t="s">
        <v>254</v>
      </c>
    </row>
    <row r="6633" spans="1:13" s="3" customFormat="1" ht="12.75" x14ac:dyDescent="0.2">
      <c r="A6633" s="62" t="s">
        <v>27</v>
      </c>
      <c r="B6633" s="62" t="s">
        <v>434</v>
      </c>
      <c r="C6633" s="63">
        <v>10</v>
      </c>
      <c r="D6633" s="64" t="s">
        <v>13387</v>
      </c>
      <c r="E6633" s="64" t="s">
        <v>5654</v>
      </c>
      <c r="F6633" s="65">
        <v>10171801</v>
      </c>
      <c r="G6633" s="64" t="s">
        <v>13630</v>
      </c>
      <c r="H6633" s="64">
        <v>5</v>
      </c>
      <c r="I6633" s="64">
        <v>2</v>
      </c>
      <c r="J6633" s="66">
        <v>5</v>
      </c>
      <c r="K6633" s="67">
        <v>420000</v>
      </c>
      <c r="L6633" s="68" t="s">
        <v>15</v>
      </c>
      <c r="M6633" s="68" t="s">
        <v>254</v>
      </c>
    </row>
    <row r="6634" spans="1:13" s="3" customFormat="1" ht="12.75" x14ac:dyDescent="0.2">
      <c r="A6634" s="62" t="s">
        <v>27</v>
      </c>
      <c r="B6634" s="62" t="s">
        <v>434</v>
      </c>
      <c r="C6634" s="63">
        <v>10</v>
      </c>
      <c r="D6634" s="62" t="s">
        <v>13387</v>
      </c>
      <c r="E6634" s="62" t="s">
        <v>5655</v>
      </c>
      <c r="F6634" s="69">
        <v>10171702</v>
      </c>
      <c r="G6634" s="62" t="s">
        <v>13630</v>
      </c>
      <c r="H6634" s="62">
        <v>5</v>
      </c>
      <c r="I6634" s="62">
        <v>2</v>
      </c>
      <c r="J6634" s="70">
        <v>1</v>
      </c>
      <c r="K6634" s="71">
        <v>20000</v>
      </c>
      <c r="L6634" s="72" t="s">
        <v>15</v>
      </c>
      <c r="M6634" s="72" t="s">
        <v>254</v>
      </c>
    </row>
    <row r="6635" spans="1:13" s="3" customFormat="1" ht="12.75" x14ac:dyDescent="0.2">
      <c r="A6635" s="62" t="s">
        <v>27</v>
      </c>
      <c r="B6635" s="62" t="s">
        <v>434</v>
      </c>
      <c r="C6635" s="63">
        <v>10</v>
      </c>
      <c r="D6635" s="64" t="s">
        <v>13387</v>
      </c>
      <c r="E6635" s="64" t="s">
        <v>5656</v>
      </c>
      <c r="F6635" s="65">
        <v>10171504</v>
      </c>
      <c r="G6635" s="64" t="s">
        <v>13630</v>
      </c>
      <c r="H6635" s="64">
        <v>5</v>
      </c>
      <c r="I6635" s="64">
        <v>2</v>
      </c>
      <c r="J6635" s="66">
        <v>2</v>
      </c>
      <c r="K6635" s="67">
        <v>160000</v>
      </c>
      <c r="L6635" s="68" t="s">
        <v>15</v>
      </c>
      <c r="M6635" s="68" t="s">
        <v>254</v>
      </c>
    </row>
    <row r="6636" spans="1:13" s="3" customFormat="1" ht="12.75" x14ac:dyDescent="0.2">
      <c r="A6636" s="62" t="s">
        <v>27</v>
      </c>
      <c r="B6636" s="62" t="s">
        <v>434</v>
      </c>
      <c r="C6636" s="63">
        <v>10</v>
      </c>
      <c r="D6636" s="62" t="s">
        <v>13387</v>
      </c>
      <c r="E6636" s="62" t="s">
        <v>5657</v>
      </c>
      <c r="F6636" s="69">
        <v>10171605</v>
      </c>
      <c r="G6636" s="62" t="s">
        <v>13630</v>
      </c>
      <c r="H6636" s="62">
        <v>5</v>
      </c>
      <c r="I6636" s="62">
        <v>2</v>
      </c>
      <c r="J6636" s="70">
        <v>2</v>
      </c>
      <c r="K6636" s="71">
        <v>220000</v>
      </c>
      <c r="L6636" s="72" t="s">
        <v>15</v>
      </c>
      <c r="M6636" s="72" t="s">
        <v>254</v>
      </c>
    </row>
    <row r="6637" spans="1:13" s="3" customFormat="1" ht="12.75" x14ac:dyDescent="0.2">
      <c r="A6637" s="62" t="s">
        <v>27</v>
      </c>
      <c r="B6637" s="62" t="s">
        <v>434</v>
      </c>
      <c r="C6637" s="63">
        <v>10</v>
      </c>
      <c r="D6637" s="64" t="s">
        <v>13387</v>
      </c>
      <c r="E6637" s="64" t="s">
        <v>5658</v>
      </c>
      <c r="F6637" s="65">
        <v>10171605</v>
      </c>
      <c r="G6637" s="64" t="s">
        <v>13630</v>
      </c>
      <c r="H6637" s="64">
        <v>5</v>
      </c>
      <c r="I6637" s="64">
        <v>2</v>
      </c>
      <c r="J6637" s="66">
        <v>2</v>
      </c>
      <c r="K6637" s="67">
        <v>210000</v>
      </c>
      <c r="L6637" s="68" t="s">
        <v>15</v>
      </c>
      <c r="M6637" s="68" t="s">
        <v>254</v>
      </c>
    </row>
    <row r="6638" spans="1:13" s="3" customFormat="1" ht="12.75" x14ac:dyDescent="0.2">
      <c r="A6638" s="62" t="s">
        <v>27</v>
      </c>
      <c r="B6638" s="62" t="s">
        <v>434</v>
      </c>
      <c r="C6638" s="63">
        <v>10</v>
      </c>
      <c r="D6638" s="62" t="s">
        <v>13387</v>
      </c>
      <c r="E6638" s="62" t="s">
        <v>5659</v>
      </c>
      <c r="F6638" s="69">
        <v>10171600</v>
      </c>
      <c r="G6638" s="62" t="s">
        <v>13630</v>
      </c>
      <c r="H6638" s="62">
        <v>5</v>
      </c>
      <c r="I6638" s="62">
        <v>2</v>
      </c>
      <c r="J6638" s="70">
        <v>2</v>
      </c>
      <c r="K6638" s="71">
        <v>100000</v>
      </c>
      <c r="L6638" s="72" t="s">
        <v>15</v>
      </c>
      <c r="M6638" s="72" t="s">
        <v>254</v>
      </c>
    </row>
    <row r="6639" spans="1:13" s="3" customFormat="1" ht="12.75" x14ac:dyDescent="0.2">
      <c r="A6639" s="62" t="s">
        <v>27</v>
      </c>
      <c r="B6639" s="62" t="s">
        <v>434</v>
      </c>
      <c r="C6639" s="63">
        <v>10</v>
      </c>
      <c r="D6639" s="64" t="s">
        <v>13387</v>
      </c>
      <c r="E6639" s="64" t="s">
        <v>5660</v>
      </c>
      <c r="F6639" s="65">
        <v>10171600</v>
      </c>
      <c r="G6639" s="64" t="s">
        <v>13630</v>
      </c>
      <c r="H6639" s="64">
        <v>5</v>
      </c>
      <c r="I6639" s="64">
        <v>2</v>
      </c>
      <c r="J6639" s="66">
        <v>3</v>
      </c>
      <c r="K6639" s="67">
        <v>111000</v>
      </c>
      <c r="L6639" s="68" t="s">
        <v>15</v>
      </c>
      <c r="M6639" s="68" t="s">
        <v>254</v>
      </c>
    </row>
    <row r="6640" spans="1:13" s="3" customFormat="1" ht="12.75" x14ac:dyDescent="0.2">
      <c r="A6640" s="62" t="s">
        <v>27</v>
      </c>
      <c r="B6640" s="62" t="s">
        <v>434</v>
      </c>
      <c r="C6640" s="63">
        <v>10</v>
      </c>
      <c r="D6640" s="62" t="s">
        <v>13387</v>
      </c>
      <c r="E6640" s="62" t="s">
        <v>5661</v>
      </c>
      <c r="F6640" s="69">
        <v>10171600</v>
      </c>
      <c r="G6640" s="62" t="s">
        <v>13630</v>
      </c>
      <c r="H6640" s="62">
        <v>5</v>
      </c>
      <c r="I6640" s="62">
        <v>2</v>
      </c>
      <c r="J6640" s="70">
        <v>2</v>
      </c>
      <c r="K6640" s="71">
        <v>34000</v>
      </c>
      <c r="L6640" s="72" t="s">
        <v>15</v>
      </c>
      <c r="M6640" s="72" t="s">
        <v>254</v>
      </c>
    </row>
    <row r="6641" spans="1:13" s="3" customFormat="1" ht="12.75" x14ac:dyDescent="0.2">
      <c r="A6641" s="62" t="s">
        <v>27</v>
      </c>
      <c r="B6641" s="62" t="s">
        <v>434</v>
      </c>
      <c r="C6641" s="63">
        <v>10</v>
      </c>
      <c r="D6641" s="64" t="s">
        <v>13387</v>
      </c>
      <c r="E6641" s="64" t="s">
        <v>5662</v>
      </c>
      <c r="F6641" s="65">
        <v>10171600</v>
      </c>
      <c r="G6641" s="64" t="s">
        <v>13630</v>
      </c>
      <c r="H6641" s="64">
        <v>5</v>
      </c>
      <c r="I6641" s="64">
        <v>2</v>
      </c>
      <c r="J6641" s="66">
        <v>1</v>
      </c>
      <c r="K6641" s="67">
        <v>500000</v>
      </c>
      <c r="L6641" s="68" t="s">
        <v>15</v>
      </c>
      <c r="M6641" s="68" t="s">
        <v>254</v>
      </c>
    </row>
    <row r="6642" spans="1:13" s="3" customFormat="1" ht="12.75" x14ac:dyDescent="0.2">
      <c r="A6642" s="62" t="s">
        <v>27</v>
      </c>
      <c r="B6642" s="62" t="s">
        <v>434</v>
      </c>
      <c r="C6642" s="63">
        <v>10</v>
      </c>
      <c r="D6642" s="62" t="s">
        <v>13387</v>
      </c>
      <c r="E6642" s="62" t="s">
        <v>5663</v>
      </c>
      <c r="F6642" s="69">
        <v>10191509</v>
      </c>
      <c r="G6642" s="62" t="s">
        <v>13630</v>
      </c>
      <c r="H6642" s="62">
        <v>5</v>
      </c>
      <c r="I6642" s="62">
        <v>2</v>
      </c>
      <c r="J6642" s="70">
        <v>2</v>
      </c>
      <c r="K6642" s="71">
        <v>90000</v>
      </c>
      <c r="L6642" s="72" t="s">
        <v>15</v>
      </c>
      <c r="M6642" s="72" t="s">
        <v>254</v>
      </c>
    </row>
    <row r="6643" spans="1:13" s="3" customFormat="1" ht="12.75" x14ac:dyDescent="0.2">
      <c r="A6643" s="62" t="s">
        <v>27</v>
      </c>
      <c r="B6643" s="62" t="s">
        <v>434</v>
      </c>
      <c r="C6643" s="63">
        <v>10</v>
      </c>
      <c r="D6643" s="64" t="s">
        <v>13387</v>
      </c>
      <c r="E6643" s="64" t="s">
        <v>5664</v>
      </c>
      <c r="F6643" s="65">
        <v>10191509</v>
      </c>
      <c r="G6643" s="64" t="s">
        <v>13630</v>
      </c>
      <c r="H6643" s="64">
        <v>5</v>
      </c>
      <c r="I6643" s="64">
        <v>2</v>
      </c>
      <c r="J6643" s="66">
        <v>2</v>
      </c>
      <c r="K6643" s="67">
        <v>152000</v>
      </c>
      <c r="L6643" s="68" t="s">
        <v>15</v>
      </c>
      <c r="M6643" s="68" t="s">
        <v>254</v>
      </c>
    </row>
    <row r="6644" spans="1:13" s="3" customFormat="1" ht="12.75" x14ac:dyDescent="0.2">
      <c r="A6644" s="62" t="s">
        <v>27</v>
      </c>
      <c r="B6644" s="62" t="s">
        <v>434</v>
      </c>
      <c r="C6644" s="63">
        <v>10</v>
      </c>
      <c r="D6644" s="62" t="s">
        <v>13387</v>
      </c>
      <c r="E6644" s="62" t="s">
        <v>5665</v>
      </c>
      <c r="F6644" s="69">
        <v>10171702</v>
      </c>
      <c r="G6644" s="62" t="s">
        <v>13630</v>
      </c>
      <c r="H6644" s="62">
        <v>5</v>
      </c>
      <c r="I6644" s="62">
        <v>2</v>
      </c>
      <c r="J6644" s="70">
        <v>2</v>
      </c>
      <c r="K6644" s="71">
        <v>112000</v>
      </c>
      <c r="L6644" s="72" t="s">
        <v>15</v>
      </c>
      <c r="M6644" s="72" t="s">
        <v>254</v>
      </c>
    </row>
    <row r="6645" spans="1:13" s="3" customFormat="1" ht="12.75" x14ac:dyDescent="0.2">
      <c r="A6645" s="62" t="s">
        <v>27</v>
      </c>
      <c r="B6645" s="62" t="s">
        <v>434</v>
      </c>
      <c r="C6645" s="63">
        <v>10</v>
      </c>
      <c r="D6645" s="64" t="s">
        <v>13387</v>
      </c>
      <c r="E6645" s="64" t="s">
        <v>5666</v>
      </c>
      <c r="F6645" s="65">
        <v>10191509</v>
      </c>
      <c r="G6645" s="64" t="s">
        <v>13630</v>
      </c>
      <c r="H6645" s="64">
        <v>5</v>
      </c>
      <c r="I6645" s="64">
        <v>2</v>
      </c>
      <c r="J6645" s="66">
        <v>1</v>
      </c>
      <c r="K6645" s="67">
        <v>45000</v>
      </c>
      <c r="L6645" s="68" t="s">
        <v>15</v>
      </c>
      <c r="M6645" s="68" t="s">
        <v>254</v>
      </c>
    </row>
    <row r="6646" spans="1:13" s="3" customFormat="1" ht="12.75" x14ac:dyDescent="0.2">
      <c r="A6646" s="62" t="s">
        <v>27</v>
      </c>
      <c r="B6646" s="62" t="s">
        <v>434</v>
      </c>
      <c r="C6646" s="63">
        <v>10</v>
      </c>
      <c r="D6646" s="62" t="s">
        <v>13387</v>
      </c>
      <c r="E6646" s="62" t="s">
        <v>5667</v>
      </c>
      <c r="F6646" s="69">
        <v>10171702</v>
      </c>
      <c r="G6646" s="62" t="s">
        <v>13630</v>
      </c>
      <c r="H6646" s="62">
        <v>5</v>
      </c>
      <c r="I6646" s="62">
        <v>2</v>
      </c>
      <c r="J6646" s="70">
        <v>4</v>
      </c>
      <c r="K6646" s="71">
        <v>104000</v>
      </c>
      <c r="L6646" s="72" t="s">
        <v>15</v>
      </c>
      <c r="M6646" s="72" t="s">
        <v>254</v>
      </c>
    </row>
    <row r="6647" spans="1:13" s="3" customFormat="1" ht="12.75" x14ac:dyDescent="0.2">
      <c r="A6647" s="62" t="s">
        <v>27</v>
      </c>
      <c r="B6647" s="62" t="s">
        <v>434</v>
      </c>
      <c r="C6647" s="63">
        <v>10</v>
      </c>
      <c r="D6647" s="64" t="s">
        <v>13387</v>
      </c>
      <c r="E6647" s="64" t="s">
        <v>5668</v>
      </c>
      <c r="F6647" s="65">
        <v>10171702</v>
      </c>
      <c r="G6647" s="64" t="s">
        <v>13630</v>
      </c>
      <c r="H6647" s="64">
        <v>5</v>
      </c>
      <c r="I6647" s="64">
        <v>2</v>
      </c>
      <c r="J6647" s="66">
        <v>1</v>
      </c>
      <c r="K6647" s="67">
        <v>70000</v>
      </c>
      <c r="L6647" s="68" t="s">
        <v>15</v>
      </c>
      <c r="M6647" s="68" t="s">
        <v>254</v>
      </c>
    </row>
    <row r="6648" spans="1:13" s="3" customFormat="1" ht="12.75" x14ac:dyDescent="0.2">
      <c r="A6648" s="62" t="s">
        <v>27</v>
      </c>
      <c r="B6648" s="62" t="s">
        <v>434</v>
      </c>
      <c r="C6648" s="63">
        <v>10</v>
      </c>
      <c r="D6648" s="62" t="s">
        <v>13387</v>
      </c>
      <c r="E6648" s="62" t="s">
        <v>5669</v>
      </c>
      <c r="F6648" s="69">
        <v>10191509</v>
      </c>
      <c r="G6648" s="62" t="s">
        <v>13630</v>
      </c>
      <c r="H6648" s="62">
        <v>5</v>
      </c>
      <c r="I6648" s="62">
        <v>2</v>
      </c>
      <c r="J6648" s="70">
        <v>2</v>
      </c>
      <c r="K6648" s="71">
        <v>118000</v>
      </c>
      <c r="L6648" s="72" t="s">
        <v>15</v>
      </c>
      <c r="M6648" s="72" t="s">
        <v>254</v>
      </c>
    </row>
    <row r="6649" spans="1:13" s="3" customFormat="1" ht="12.75" x14ac:dyDescent="0.2">
      <c r="A6649" s="62" t="s">
        <v>27</v>
      </c>
      <c r="B6649" s="62" t="s">
        <v>434</v>
      </c>
      <c r="C6649" s="63">
        <v>10</v>
      </c>
      <c r="D6649" s="64" t="s">
        <v>13387</v>
      </c>
      <c r="E6649" s="64" t="s">
        <v>5670</v>
      </c>
      <c r="F6649" s="65">
        <v>10171702</v>
      </c>
      <c r="G6649" s="64" t="s">
        <v>13630</v>
      </c>
      <c r="H6649" s="64">
        <v>5</v>
      </c>
      <c r="I6649" s="64">
        <v>2</v>
      </c>
      <c r="J6649" s="66">
        <v>1</v>
      </c>
      <c r="K6649" s="67">
        <v>32000</v>
      </c>
      <c r="L6649" s="68" t="s">
        <v>15</v>
      </c>
      <c r="M6649" s="68" t="s">
        <v>254</v>
      </c>
    </row>
    <row r="6650" spans="1:13" s="3" customFormat="1" ht="12.75" x14ac:dyDescent="0.2">
      <c r="A6650" s="62" t="s">
        <v>27</v>
      </c>
      <c r="B6650" s="62" t="s">
        <v>434</v>
      </c>
      <c r="C6650" s="63">
        <v>10</v>
      </c>
      <c r="D6650" s="62" t="s">
        <v>13387</v>
      </c>
      <c r="E6650" s="62" t="s">
        <v>5671</v>
      </c>
      <c r="F6650" s="69">
        <v>10171702</v>
      </c>
      <c r="G6650" s="62" t="s">
        <v>13630</v>
      </c>
      <c r="H6650" s="62">
        <v>5</v>
      </c>
      <c r="I6650" s="62">
        <v>2</v>
      </c>
      <c r="J6650" s="70">
        <v>3</v>
      </c>
      <c r="K6650" s="71">
        <v>150000</v>
      </c>
      <c r="L6650" s="72" t="s">
        <v>15</v>
      </c>
      <c r="M6650" s="72" t="s">
        <v>254</v>
      </c>
    </row>
    <row r="6651" spans="1:13" s="3" customFormat="1" ht="12.75" x14ac:dyDescent="0.2">
      <c r="A6651" s="62" t="s">
        <v>27</v>
      </c>
      <c r="B6651" s="62" t="s">
        <v>434</v>
      </c>
      <c r="C6651" s="63">
        <v>10</v>
      </c>
      <c r="D6651" s="64" t="s">
        <v>13387</v>
      </c>
      <c r="E6651" s="64" t="s">
        <v>5672</v>
      </c>
      <c r="F6651" s="65">
        <v>10171702</v>
      </c>
      <c r="G6651" s="64" t="s">
        <v>13630</v>
      </c>
      <c r="H6651" s="64">
        <v>5</v>
      </c>
      <c r="I6651" s="64">
        <v>2</v>
      </c>
      <c r="J6651" s="66">
        <v>1</v>
      </c>
      <c r="K6651" s="67">
        <v>42000</v>
      </c>
      <c r="L6651" s="68" t="s">
        <v>15</v>
      </c>
      <c r="M6651" s="68" t="s">
        <v>254</v>
      </c>
    </row>
    <row r="6652" spans="1:13" s="3" customFormat="1" ht="12.75" x14ac:dyDescent="0.2">
      <c r="A6652" s="62" t="s">
        <v>27</v>
      </c>
      <c r="B6652" s="62" t="s">
        <v>215</v>
      </c>
      <c r="C6652" s="63">
        <v>10</v>
      </c>
      <c r="D6652" s="62" t="s">
        <v>13376</v>
      </c>
      <c r="E6652" s="62" t="s">
        <v>5673</v>
      </c>
      <c r="F6652" s="69">
        <v>14111700</v>
      </c>
      <c r="G6652" s="62" t="s">
        <v>13630</v>
      </c>
      <c r="H6652" s="62">
        <v>4</v>
      </c>
      <c r="I6652" s="62">
        <v>3</v>
      </c>
      <c r="J6652" s="70">
        <v>3</v>
      </c>
      <c r="K6652" s="71">
        <v>141000</v>
      </c>
      <c r="L6652" s="72" t="s">
        <v>15</v>
      </c>
      <c r="M6652" s="72" t="s">
        <v>254</v>
      </c>
    </row>
    <row r="6653" spans="1:13" s="3" customFormat="1" ht="12.75" x14ac:dyDescent="0.2">
      <c r="A6653" s="62" t="s">
        <v>27</v>
      </c>
      <c r="B6653" s="62" t="s">
        <v>215</v>
      </c>
      <c r="C6653" s="63">
        <v>10</v>
      </c>
      <c r="D6653" s="64" t="s">
        <v>13376</v>
      </c>
      <c r="E6653" s="64" t="s">
        <v>14716</v>
      </c>
      <c r="F6653" s="65">
        <v>14111700</v>
      </c>
      <c r="G6653" s="64" t="s">
        <v>13630</v>
      </c>
      <c r="H6653" s="64">
        <v>4</v>
      </c>
      <c r="I6653" s="64">
        <v>3</v>
      </c>
      <c r="J6653" s="66">
        <v>3</v>
      </c>
      <c r="K6653" s="67">
        <v>120000</v>
      </c>
      <c r="L6653" s="68" t="s">
        <v>15</v>
      </c>
      <c r="M6653" s="68" t="s">
        <v>254</v>
      </c>
    </row>
    <row r="6654" spans="1:13" s="3" customFormat="1" ht="12.75" x14ac:dyDescent="0.2">
      <c r="A6654" s="62" t="s">
        <v>27</v>
      </c>
      <c r="B6654" s="62" t="s">
        <v>268</v>
      </c>
      <c r="C6654" s="63">
        <v>10</v>
      </c>
      <c r="D6654" s="62" t="s">
        <v>13385</v>
      </c>
      <c r="E6654" s="62" t="s">
        <v>5674</v>
      </c>
      <c r="F6654" s="69">
        <v>53131626</v>
      </c>
      <c r="G6654" s="62" t="s">
        <v>13630</v>
      </c>
      <c r="H6654" s="62">
        <v>4</v>
      </c>
      <c r="I6654" s="62">
        <v>3</v>
      </c>
      <c r="J6654" s="70">
        <v>2</v>
      </c>
      <c r="K6654" s="71">
        <v>20000</v>
      </c>
      <c r="L6654" s="72" t="s">
        <v>15</v>
      </c>
      <c r="M6654" s="72" t="s">
        <v>254</v>
      </c>
    </row>
    <row r="6655" spans="1:13" s="3" customFormat="1" ht="12.75" x14ac:dyDescent="0.2">
      <c r="A6655" s="62" t="s">
        <v>27</v>
      </c>
      <c r="B6655" s="62" t="s">
        <v>268</v>
      </c>
      <c r="C6655" s="63">
        <v>10</v>
      </c>
      <c r="D6655" s="64" t="s">
        <v>13385</v>
      </c>
      <c r="E6655" s="64" t="s">
        <v>5675</v>
      </c>
      <c r="F6655" s="65">
        <v>47131812</v>
      </c>
      <c r="G6655" s="64" t="s">
        <v>13630</v>
      </c>
      <c r="H6655" s="64">
        <v>4</v>
      </c>
      <c r="I6655" s="64">
        <v>3</v>
      </c>
      <c r="J6655" s="66">
        <v>24</v>
      </c>
      <c r="K6655" s="67">
        <v>228000</v>
      </c>
      <c r="L6655" s="68" t="s">
        <v>15</v>
      </c>
      <c r="M6655" s="68" t="s">
        <v>254</v>
      </c>
    </row>
    <row r="6656" spans="1:13" s="3" customFormat="1" ht="12.75" x14ac:dyDescent="0.2">
      <c r="A6656" s="62" t="s">
        <v>27</v>
      </c>
      <c r="B6656" s="62" t="s">
        <v>268</v>
      </c>
      <c r="C6656" s="63">
        <v>10</v>
      </c>
      <c r="D6656" s="62" t="s">
        <v>13385</v>
      </c>
      <c r="E6656" s="62" t="s">
        <v>5676</v>
      </c>
      <c r="F6656" s="69">
        <v>47131812</v>
      </c>
      <c r="G6656" s="62" t="s">
        <v>13630</v>
      </c>
      <c r="H6656" s="62">
        <v>4</v>
      </c>
      <c r="I6656" s="62">
        <v>3</v>
      </c>
      <c r="J6656" s="70">
        <v>4</v>
      </c>
      <c r="K6656" s="71">
        <v>116000</v>
      </c>
      <c r="L6656" s="72" t="s">
        <v>15</v>
      </c>
      <c r="M6656" s="72" t="s">
        <v>254</v>
      </c>
    </row>
    <row r="6657" spans="1:13" s="3" customFormat="1" ht="12.75" x14ac:dyDescent="0.2">
      <c r="A6657" s="62" t="s">
        <v>27</v>
      </c>
      <c r="B6657" s="62" t="s">
        <v>268</v>
      </c>
      <c r="C6657" s="63">
        <v>10</v>
      </c>
      <c r="D6657" s="64" t="s">
        <v>13385</v>
      </c>
      <c r="E6657" s="64" t="s">
        <v>5677</v>
      </c>
      <c r="F6657" s="65">
        <v>47131812</v>
      </c>
      <c r="G6657" s="64" t="s">
        <v>13630</v>
      </c>
      <c r="H6657" s="64">
        <v>4</v>
      </c>
      <c r="I6657" s="64">
        <v>3</v>
      </c>
      <c r="J6657" s="66">
        <v>20</v>
      </c>
      <c r="K6657" s="67">
        <v>404000</v>
      </c>
      <c r="L6657" s="68" t="s">
        <v>15</v>
      </c>
      <c r="M6657" s="68" t="s">
        <v>254</v>
      </c>
    </row>
    <row r="6658" spans="1:13" s="3" customFormat="1" ht="12.75" x14ac:dyDescent="0.2">
      <c r="A6658" s="62" t="s">
        <v>27</v>
      </c>
      <c r="B6658" s="62" t="s">
        <v>217</v>
      </c>
      <c r="C6658" s="63">
        <v>10</v>
      </c>
      <c r="D6658" s="62" t="s">
        <v>13378</v>
      </c>
      <c r="E6658" s="62" t="s">
        <v>5678</v>
      </c>
      <c r="F6658" s="69">
        <v>53131503</v>
      </c>
      <c r="G6658" s="62" t="s">
        <v>13630</v>
      </c>
      <c r="H6658" s="62">
        <v>4</v>
      </c>
      <c r="I6658" s="62">
        <v>3</v>
      </c>
      <c r="J6658" s="70">
        <v>48</v>
      </c>
      <c r="K6658" s="71">
        <v>441600</v>
      </c>
      <c r="L6658" s="72" t="s">
        <v>15</v>
      </c>
      <c r="M6658" s="72" t="s">
        <v>254</v>
      </c>
    </row>
    <row r="6659" spans="1:13" s="3" customFormat="1" ht="12.75" x14ac:dyDescent="0.2">
      <c r="A6659" s="62" t="s">
        <v>27</v>
      </c>
      <c r="B6659" s="62" t="s">
        <v>217</v>
      </c>
      <c r="C6659" s="63">
        <v>10</v>
      </c>
      <c r="D6659" s="64" t="s">
        <v>13378</v>
      </c>
      <c r="E6659" s="64" t="s">
        <v>5679</v>
      </c>
      <c r="F6659" s="65">
        <v>47131605</v>
      </c>
      <c r="G6659" s="64" t="s">
        <v>13630</v>
      </c>
      <c r="H6659" s="64">
        <v>4</v>
      </c>
      <c r="I6659" s="64">
        <v>3</v>
      </c>
      <c r="J6659" s="66">
        <v>12</v>
      </c>
      <c r="K6659" s="67">
        <v>118944</v>
      </c>
      <c r="L6659" s="68" t="s">
        <v>15</v>
      </c>
      <c r="M6659" s="68" t="s">
        <v>254</v>
      </c>
    </row>
    <row r="6660" spans="1:13" s="3" customFormat="1" ht="12.75" x14ac:dyDescent="0.2">
      <c r="A6660" s="62" t="s">
        <v>27</v>
      </c>
      <c r="B6660" s="62" t="s">
        <v>217</v>
      </c>
      <c r="C6660" s="63">
        <v>10</v>
      </c>
      <c r="D6660" s="62" t="s">
        <v>13378</v>
      </c>
      <c r="E6660" s="62" t="s">
        <v>5680</v>
      </c>
      <c r="F6660" s="69">
        <v>47131605</v>
      </c>
      <c r="G6660" s="62" t="s">
        <v>13630</v>
      </c>
      <c r="H6660" s="62">
        <v>4</v>
      </c>
      <c r="I6660" s="62">
        <v>3</v>
      </c>
      <c r="J6660" s="70">
        <v>6</v>
      </c>
      <c r="K6660" s="71">
        <v>25800</v>
      </c>
      <c r="L6660" s="72" t="s">
        <v>15</v>
      </c>
      <c r="M6660" s="72" t="s">
        <v>254</v>
      </c>
    </row>
    <row r="6661" spans="1:13" s="3" customFormat="1" ht="12.75" x14ac:dyDescent="0.2">
      <c r="A6661" s="62" t="s">
        <v>27</v>
      </c>
      <c r="B6661" s="62" t="s">
        <v>268</v>
      </c>
      <c r="C6661" s="63">
        <v>10</v>
      </c>
      <c r="D6661" s="64" t="s">
        <v>13385</v>
      </c>
      <c r="E6661" s="64" t="s">
        <v>5681</v>
      </c>
      <c r="F6661" s="65">
        <v>12181500</v>
      </c>
      <c r="G6661" s="64" t="s">
        <v>13630</v>
      </c>
      <c r="H6661" s="64">
        <v>4</v>
      </c>
      <c r="I6661" s="64">
        <v>3</v>
      </c>
      <c r="J6661" s="66">
        <v>15</v>
      </c>
      <c r="K6661" s="67">
        <v>267000</v>
      </c>
      <c r="L6661" s="68" t="s">
        <v>15</v>
      </c>
      <c r="M6661" s="68" t="s">
        <v>254</v>
      </c>
    </row>
    <row r="6662" spans="1:13" s="3" customFormat="1" ht="12.75" x14ac:dyDescent="0.2">
      <c r="A6662" s="62" t="s">
        <v>27</v>
      </c>
      <c r="B6662" s="62" t="s">
        <v>268</v>
      </c>
      <c r="C6662" s="63">
        <v>10</v>
      </c>
      <c r="D6662" s="62" t="s">
        <v>13385</v>
      </c>
      <c r="E6662" s="62" t="s">
        <v>5682</v>
      </c>
      <c r="F6662" s="69">
        <v>53131602</v>
      </c>
      <c r="G6662" s="62" t="s">
        <v>13630</v>
      </c>
      <c r="H6662" s="62">
        <v>4</v>
      </c>
      <c r="I6662" s="62">
        <v>3</v>
      </c>
      <c r="J6662" s="70">
        <v>48</v>
      </c>
      <c r="K6662" s="71">
        <v>43200</v>
      </c>
      <c r="L6662" s="72" t="s">
        <v>15</v>
      </c>
      <c r="M6662" s="72" t="s">
        <v>254</v>
      </c>
    </row>
    <row r="6663" spans="1:13" s="3" customFormat="1" ht="12.75" x14ac:dyDescent="0.2">
      <c r="A6663" s="62" t="s">
        <v>27</v>
      </c>
      <c r="B6663" s="62" t="s">
        <v>268</v>
      </c>
      <c r="C6663" s="63">
        <v>10</v>
      </c>
      <c r="D6663" s="64" t="s">
        <v>13385</v>
      </c>
      <c r="E6663" s="64" t="s">
        <v>5683</v>
      </c>
      <c r="F6663" s="65">
        <v>53131502</v>
      </c>
      <c r="G6663" s="64" t="s">
        <v>13630</v>
      </c>
      <c r="H6663" s="64">
        <v>4</v>
      </c>
      <c r="I6663" s="64">
        <v>3</v>
      </c>
      <c r="J6663" s="66">
        <v>48</v>
      </c>
      <c r="K6663" s="67">
        <v>57600</v>
      </c>
      <c r="L6663" s="68" t="s">
        <v>15</v>
      </c>
      <c r="M6663" s="68" t="s">
        <v>254</v>
      </c>
    </row>
    <row r="6664" spans="1:13" s="3" customFormat="1" ht="12.75" x14ac:dyDescent="0.2">
      <c r="A6664" s="62" t="s">
        <v>27</v>
      </c>
      <c r="B6664" s="62" t="s">
        <v>222</v>
      </c>
      <c r="C6664" s="63">
        <v>10</v>
      </c>
      <c r="D6664" s="62" t="s">
        <v>13381</v>
      </c>
      <c r="E6664" s="62" t="s">
        <v>5684</v>
      </c>
      <c r="F6664" s="69">
        <v>47131600</v>
      </c>
      <c r="G6664" s="62" t="s">
        <v>13630</v>
      </c>
      <c r="H6664" s="62">
        <v>4</v>
      </c>
      <c r="I6664" s="62">
        <v>3</v>
      </c>
      <c r="J6664" s="70">
        <v>10</v>
      </c>
      <c r="K6664" s="71">
        <v>69000</v>
      </c>
      <c r="L6664" s="72" t="s">
        <v>15</v>
      </c>
      <c r="M6664" s="72" t="s">
        <v>254</v>
      </c>
    </row>
    <row r="6665" spans="1:13" s="3" customFormat="1" ht="12.75" x14ac:dyDescent="0.2">
      <c r="A6665" s="62" t="s">
        <v>27</v>
      </c>
      <c r="B6665" s="62" t="s">
        <v>268</v>
      </c>
      <c r="C6665" s="63">
        <v>10</v>
      </c>
      <c r="D6665" s="64" t="s">
        <v>13385</v>
      </c>
      <c r="E6665" s="64" t="s">
        <v>5685</v>
      </c>
      <c r="F6665" s="65">
        <v>53131606</v>
      </c>
      <c r="G6665" s="64" t="s">
        <v>13630</v>
      </c>
      <c r="H6665" s="64">
        <v>4</v>
      </c>
      <c r="I6665" s="64">
        <v>3</v>
      </c>
      <c r="J6665" s="66">
        <v>24</v>
      </c>
      <c r="K6665" s="67">
        <v>21600</v>
      </c>
      <c r="L6665" s="68" t="s">
        <v>15</v>
      </c>
      <c r="M6665" s="68" t="s">
        <v>254</v>
      </c>
    </row>
    <row r="6666" spans="1:13" s="3" customFormat="1" ht="12.75" x14ac:dyDescent="0.2">
      <c r="A6666" s="62" t="s">
        <v>27</v>
      </c>
      <c r="B6666" s="62" t="s">
        <v>268</v>
      </c>
      <c r="C6666" s="63">
        <v>10</v>
      </c>
      <c r="D6666" s="62" t="s">
        <v>13385</v>
      </c>
      <c r="E6666" s="62" t="s">
        <v>5686</v>
      </c>
      <c r="F6666" s="69">
        <v>47131800</v>
      </c>
      <c r="G6666" s="62" t="s">
        <v>13630</v>
      </c>
      <c r="H6666" s="62">
        <v>4</v>
      </c>
      <c r="I6666" s="62">
        <v>3</v>
      </c>
      <c r="J6666" s="70">
        <v>60</v>
      </c>
      <c r="K6666" s="71">
        <v>1704000</v>
      </c>
      <c r="L6666" s="72" t="s">
        <v>15</v>
      </c>
      <c r="M6666" s="72" t="s">
        <v>254</v>
      </c>
    </row>
    <row r="6667" spans="1:13" s="3" customFormat="1" ht="12.75" x14ac:dyDescent="0.2">
      <c r="A6667" s="62" t="s">
        <v>27</v>
      </c>
      <c r="B6667" s="62" t="s">
        <v>268</v>
      </c>
      <c r="C6667" s="63">
        <v>10</v>
      </c>
      <c r="D6667" s="64" t="s">
        <v>13385</v>
      </c>
      <c r="E6667" s="64" t="s">
        <v>5687</v>
      </c>
      <c r="F6667" s="65">
        <v>47131800</v>
      </c>
      <c r="G6667" s="64" t="s">
        <v>13630</v>
      </c>
      <c r="H6667" s="64">
        <v>4</v>
      </c>
      <c r="I6667" s="64">
        <v>3</v>
      </c>
      <c r="J6667" s="66">
        <v>30</v>
      </c>
      <c r="K6667" s="67">
        <v>2070000</v>
      </c>
      <c r="L6667" s="68" t="s">
        <v>15</v>
      </c>
      <c r="M6667" s="68" t="s">
        <v>254</v>
      </c>
    </row>
    <row r="6668" spans="1:13" s="3" customFormat="1" ht="12.75" x14ac:dyDescent="0.2">
      <c r="A6668" s="62" t="s">
        <v>27</v>
      </c>
      <c r="B6668" s="62" t="s">
        <v>268</v>
      </c>
      <c r="C6668" s="63">
        <v>10</v>
      </c>
      <c r="D6668" s="62" t="s">
        <v>13385</v>
      </c>
      <c r="E6668" s="62" t="s">
        <v>5688</v>
      </c>
      <c r="F6668" s="69">
        <v>47131800</v>
      </c>
      <c r="G6668" s="62" t="s">
        <v>13630</v>
      </c>
      <c r="H6668" s="62">
        <v>4</v>
      </c>
      <c r="I6668" s="62">
        <v>3</v>
      </c>
      <c r="J6668" s="70">
        <v>150</v>
      </c>
      <c r="K6668" s="71">
        <v>1155000</v>
      </c>
      <c r="L6668" s="72" t="s">
        <v>15</v>
      </c>
      <c r="M6668" s="72" t="s">
        <v>254</v>
      </c>
    </row>
    <row r="6669" spans="1:13" s="3" customFormat="1" ht="12.75" x14ac:dyDescent="0.2">
      <c r="A6669" s="62" t="s">
        <v>27</v>
      </c>
      <c r="B6669" s="62" t="s">
        <v>217</v>
      </c>
      <c r="C6669" s="63">
        <v>10</v>
      </c>
      <c r="D6669" s="64" t="s">
        <v>13378</v>
      </c>
      <c r="E6669" s="64" t="s">
        <v>5689</v>
      </c>
      <c r="F6669" s="65">
        <v>47131600</v>
      </c>
      <c r="G6669" s="64" t="s">
        <v>13630</v>
      </c>
      <c r="H6669" s="64">
        <v>4</v>
      </c>
      <c r="I6669" s="64">
        <v>3</v>
      </c>
      <c r="J6669" s="66">
        <v>70</v>
      </c>
      <c r="K6669" s="67">
        <v>385000</v>
      </c>
      <c r="L6669" s="68" t="s">
        <v>15</v>
      </c>
      <c r="M6669" s="68" t="s">
        <v>254</v>
      </c>
    </row>
    <row r="6670" spans="1:13" s="3" customFormat="1" ht="12.75" x14ac:dyDescent="0.2">
      <c r="A6670" s="62" t="s">
        <v>27</v>
      </c>
      <c r="B6670" s="62" t="s">
        <v>217</v>
      </c>
      <c r="C6670" s="63">
        <v>10</v>
      </c>
      <c r="D6670" s="62" t="s">
        <v>13378</v>
      </c>
      <c r="E6670" s="62" t="s">
        <v>5690</v>
      </c>
      <c r="F6670" s="69">
        <v>46181504</v>
      </c>
      <c r="G6670" s="62" t="s">
        <v>13630</v>
      </c>
      <c r="H6670" s="62">
        <v>4</v>
      </c>
      <c r="I6670" s="62">
        <v>3</v>
      </c>
      <c r="J6670" s="70">
        <v>40</v>
      </c>
      <c r="K6670" s="71">
        <v>140000</v>
      </c>
      <c r="L6670" s="72" t="s">
        <v>15</v>
      </c>
      <c r="M6670" s="72" t="s">
        <v>254</v>
      </c>
    </row>
    <row r="6671" spans="1:13" s="3" customFormat="1" ht="12.75" x14ac:dyDescent="0.2">
      <c r="A6671" s="62" t="s">
        <v>27</v>
      </c>
      <c r="B6671" s="62" t="s">
        <v>268</v>
      </c>
      <c r="C6671" s="63">
        <v>10</v>
      </c>
      <c r="D6671" s="64" t="s">
        <v>13385</v>
      </c>
      <c r="E6671" s="64" t="s">
        <v>5691</v>
      </c>
      <c r="F6671" s="65">
        <v>53131608</v>
      </c>
      <c r="G6671" s="64" t="s">
        <v>13630</v>
      </c>
      <c r="H6671" s="64">
        <v>4</v>
      </c>
      <c r="I6671" s="64">
        <v>3</v>
      </c>
      <c r="J6671" s="66">
        <v>50</v>
      </c>
      <c r="K6671" s="67">
        <v>420000</v>
      </c>
      <c r="L6671" s="68" t="s">
        <v>15</v>
      </c>
      <c r="M6671" s="68" t="s">
        <v>254</v>
      </c>
    </row>
    <row r="6672" spans="1:13" s="3" customFormat="1" ht="12.75" x14ac:dyDescent="0.2">
      <c r="A6672" s="62" t="s">
        <v>27</v>
      </c>
      <c r="B6672" s="62" t="s">
        <v>268</v>
      </c>
      <c r="C6672" s="63">
        <v>10</v>
      </c>
      <c r="D6672" s="62" t="s">
        <v>13385</v>
      </c>
      <c r="E6672" s="62" t="s">
        <v>5692</v>
      </c>
      <c r="F6672" s="69">
        <v>53131608</v>
      </c>
      <c r="G6672" s="62" t="s">
        <v>13630</v>
      </c>
      <c r="H6672" s="62">
        <v>4</v>
      </c>
      <c r="I6672" s="62">
        <v>3</v>
      </c>
      <c r="J6672" s="70">
        <v>2</v>
      </c>
      <c r="K6672" s="71">
        <v>180000</v>
      </c>
      <c r="L6672" s="72" t="s">
        <v>15</v>
      </c>
      <c r="M6672" s="72" t="s">
        <v>254</v>
      </c>
    </row>
    <row r="6673" spans="1:13" s="3" customFormat="1" ht="12.75" x14ac:dyDescent="0.2">
      <c r="A6673" s="62" t="s">
        <v>27</v>
      </c>
      <c r="B6673" s="62" t="s">
        <v>268</v>
      </c>
      <c r="C6673" s="63">
        <v>10</v>
      </c>
      <c r="D6673" s="64" t="s">
        <v>13385</v>
      </c>
      <c r="E6673" s="64" t="s">
        <v>5693</v>
      </c>
      <c r="F6673" s="65">
        <v>47131800</v>
      </c>
      <c r="G6673" s="64" t="s">
        <v>13630</v>
      </c>
      <c r="H6673" s="64">
        <v>4</v>
      </c>
      <c r="I6673" s="64">
        <v>3</v>
      </c>
      <c r="J6673" s="66">
        <v>40</v>
      </c>
      <c r="K6673" s="67">
        <v>296000</v>
      </c>
      <c r="L6673" s="68" t="s">
        <v>15</v>
      </c>
      <c r="M6673" s="68" t="s">
        <v>254</v>
      </c>
    </row>
    <row r="6674" spans="1:13" s="3" customFormat="1" ht="12.75" x14ac:dyDescent="0.2">
      <c r="A6674" s="62" t="s">
        <v>27</v>
      </c>
      <c r="B6674" s="62" t="s">
        <v>219</v>
      </c>
      <c r="C6674" s="63">
        <v>10</v>
      </c>
      <c r="D6674" s="62" t="s">
        <v>13379</v>
      </c>
      <c r="E6674" s="62" t="s">
        <v>5694</v>
      </c>
      <c r="F6674" s="69">
        <v>53131603</v>
      </c>
      <c r="G6674" s="62" t="s">
        <v>13630</v>
      </c>
      <c r="H6674" s="62">
        <v>4</v>
      </c>
      <c r="I6674" s="62">
        <v>3</v>
      </c>
      <c r="J6674" s="70">
        <v>48</v>
      </c>
      <c r="K6674" s="71">
        <v>182400</v>
      </c>
      <c r="L6674" s="72" t="s">
        <v>15</v>
      </c>
      <c r="M6674" s="72" t="s">
        <v>254</v>
      </c>
    </row>
    <row r="6675" spans="1:13" s="3" customFormat="1" ht="12.75" x14ac:dyDescent="0.2">
      <c r="A6675" s="62" t="s">
        <v>27</v>
      </c>
      <c r="B6675" s="62" t="s">
        <v>215</v>
      </c>
      <c r="C6675" s="63">
        <v>10</v>
      </c>
      <c r="D6675" s="64" t="s">
        <v>13376</v>
      </c>
      <c r="E6675" s="64" t="s">
        <v>5695</v>
      </c>
      <c r="F6675" s="65">
        <v>47131502</v>
      </c>
      <c r="G6675" s="64" t="s">
        <v>13630</v>
      </c>
      <c r="H6675" s="64">
        <v>4</v>
      </c>
      <c r="I6675" s="64">
        <v>3</v>
      </c>
      <c r="J6675" s="66">
        <v>24</v>
      </c>
      <c r="K6675" s="67">
        <v>31200</v>
      </c>
      <c r="L6675" s="68" t="s">
        <v>15</v>
      </c>
      <c r="M6675" s="68" t="s">
        <v>254</v>
      </c>
    </row>
    <row r="6676" spans="1:13" s="3" customFormat="1" ht="12.75" x14ac:dyDescent="0.2">
      <c r="A6676" s="62" t="s">
        <v>27</v>
      </c>
      <c r="B6676" s="62" t="s">
        <v>215</v>
      </c>
      <c r="C6676" s="63">
        <v>10</v>
      </c>
      <c r="D6676" s="62" t="s">
        <v>13376</v>
      </c>
      <c r="E6676" s="62" t="s">
        <v>5696</v>
      </c>
      <c r="F6676" s="69">
        <v>14111704</v>
      </c>
      <c r="G6676" s="62" t="s">
        <v>13630</v>
      </c>
      <c r="H6676" s="62">
        <v>4</v>
      </c>
      <c r="I6676" s="62">
        <v>3</v>
      </c>
      <c r="J6676" s="70">
        <v>300</v>
      </c>
      <c r="K6676" s="71">
        <v>3150000</v>
      </c>
      <c r="L6676" s="72" t="s">
        <v>15</v>
      </c>
      <c r="M6676" s="72" t="s">
        <v>254</v>
      </c>
    </row>
    <row r="6677" spans="1:13" s="3" customFormat="1" ht="12.75" x14ac:dyDescent="0.2">
      <c r="A6677" s="62" t="s">
        <v>27</v>
      </c>
      <c r="B6677" s="62" t="s">
        <v>215</v>
      </c>
      <c r="C6677" s="63">
        <v>10</v>
      </c>
      <c r="D6677" s="64" t="s">
        <v>13376</v>
      </c>
      <c r="E6677" s="64" t="s">
        <v>5697</v>
      </c>
      <c r="F6677" s="65">
        <v>14111704</v>
      </c>
      <c r="G6677" s="64" t="s">
        <v>13630</v>
      </c>
      <c r="H6677" s="64">
        <v>4</v>
      </c>
      <c r="I6677" s="64">
        <v>3</v>
      </c>
      <c r="J6677" s="66">
        <v>240</v>
      </c>
      <c r="K6677" s="67">
        <v>504000</v>
      </c>
      <c r="L6677" s="68" t="s">
        <v>15</v>
      </c>
      <c r="M6677" s="68" t="s">
        <v>254</v>
      </c>
    </row>
    <row r="6678" spans="1:13" s="3" customFormat="1" ht="12.75" x14ac:dyDescent="0.2">
      <c r="A6678" s="62" t="s">
        <v>27</v>
      </c>
      <c r="B6678" s="62" t="s">
        <v>215</v>
      </c>
      <c r="C6678" s="63">
        <v>10</v>
      </c>
      <c r="D6678" s="62" t="s">
        <v>13376</v>
      </c>
      <c r="E6678" s="62" t="s">
        <v>5698</v>
      </c>
      <c r="F6678" s="69">
        <v>14111705</v>
      </c>
      <c r="G6678" s="62" t="s">
        <v>13630</v>
      </c>
      <c r="H6678" s="62">
        <v>4</v>
      </c>
      <c r="I6678" s="62">
        <v>3</v>
      </c>
      <c r="J6678" s="70">
        <v>120</v>
      </c>
      <c r="K6678" s="71">
        <v>1200000</v>
      </c>
      <c r="L6678" s="72" t="s">
        <v>15</v>
      </c>
      <c r="M6678" s="72" t="s">
        <v>254</v>
      </c>
    </row>
    <row r="6679" spans="1:13" s="3" customFormat="1" ht="12.75" x14ac:dyDescent="0.2">
      <c r="A6679" s="62" t="s">
        <v>27</v>
      </c>
      <c r="B6679" s="62" t="s">
        <v>268</v>
      </c>
      <c r="C6679" s="63">
        <v>10</v>
      </c>
      <c r="D6679" s="64" t="s">
        <v>13385</v>
      </c>
      <c r="E6679" s="64" t="s">
        <v>5699</v>
      </c>
      <c r="F6679" s="65">
        <v>47131800</v>
      </c>
      <c r="G6679" s="64" t="s">
        <v>13630</v>
      </c>
      <c r="H6679" s="64">
        <v>4</v>
      </c>
      <c r="I6679" s="64">
        <v>3</v>
      </c>
      <c r="J6679" s="66">
        <v>15</v>
      </c>
      <c r="K6679" s="67">
        <v>322500</v>
      </c>
      <c r="L6679" s="68" t="s">
        <v>15</v>
      </c>
      <c r="M6679" s="68" t="s">
        <v>254</v>
      </c>
    </row>
    <row r="6680" spans="1:13" s="3" customFormat="1" ht="12.75" x14ac:dyDescent="0.2">
      <c r="A6680" s="62" t="s">
        <v>27</v>
      </c>
      <c r="B6680" s="62" t="s">
        <v>216</v>
      </c>
      <c r="C6680" s="63">
        <v>10</v>
      </c>
      <c r="D6680" s="62" t="s">
        <v>13377</v>
      </c>
      <c r="E6680" s="62" t="s">
        <v>5700</v>
      </c>
      <c r="F6680" s="69">
        <v>47131601</v>
      </c>
      <c r="G6680" s="62" t="s">
        <v>13630</v>
      </c>
      <c r="H6680" s="62">
        <v>4</v>
      </c>
      <c r="I6680" s="62">
        <v>3</v>
      </c>
      <c r="J6680" s="70">
        <v>12</v>
      </c>
      <c r="K6680" s="71">
        <v>118944</v>
      </c>
      <c r="L6680" s="72" t="s">
        <v>15</v>
      </c>
      <c r="M6680" s="72" t="s">
        <v>254</v>
      </c>
    </row>
    <row r="6681" spans="1:13" s="3" customFormat="1" ht="12.75" x14ac:dyDescent="0.2">
      <c r="A6681" s="62" t="s">
        <v>27</v>
      </c>
      <c r="B6681" s="62" t="s">
        <v>268</v>
      </c>
      <c r="C6681" s="63">
        <v>10</v>
      </c>
      <c r="D6681" s="64" t="s">
        <v>13385</v>
      </c>
      <c r="E6681" s="64" t="s">
        <v>5701</v>
      </c>
      <c r="F6681" s="65">
        <v>47131812</v>
      </c>
      <c r="G6681" s="64" t="s">
        <v>13630</v>
      </c>
      <c r="H6681" s="64">
        <v>4</v>
      </c>
      <c r="I6681" s="64">
        <v>3</v>
      </c>
      <c r="J6681" s="66">
        <v>12</v>
      </c>
      <c r="K6681" s="67">
        <v>204000</v>
      </c>
      <c r="L6681" s="68" t="s">
        <v>15</v>
      </c>
      <c r="M6681" s="68" t="s">
        <v>254</v>
      </c>
    </row>
    <row r="6682" spans="1:13" s="3" customFormat="1" ht="12.75" x14ac:dyDescent="0.2">
      <c r="A6682" s="62" t="s">
        <v>27</v>
      </c>
      <c r="B6682" s="62" t="s">
        <v>268</v>
      </c>
      <c r="C6682" s="63">
        <v>10</v>
      </c>
      <c r="D6682" s="62" t="s">
        <v>13385</v>
      </c>
      <c r="E6682" s="62" t="s">
        <v>5702</v>
      </c>
      <c r="F6682" s="69">
        <v>11101518</v>
      </c>
      <c r="G6682" s="62" t="s">
        <v>13630</v>
      </c>
      <c r="H6682" s="62">
        <v>4</v>
      </c>
      <c r="I6682" s="62">
        <v>3</v>
      </c>
      <c r="J6682" s="70">
        <v>8</v>
      </c>
      <c r="K6682" s="71">
        <v>139200</v>
      </c>
      <c r="L6682" s="72" t="s">
        <v>15</v>
      </c>
      <c r="M6682" s="72" t="s">
        <v>254</v>
      </c>
    </row>
    <row r="6683" spans="1:13" s="3" customFormat="1" ht="12.75" x14ac:dyDescent="0.2">
      <c r="A6683" s="62" t="s">
        <v>27</v>
      </c>
      <c r="B6683" s="62" t="s">
        <v>268</v>
      </c>
      <c r="C6683" s="63">
        <v>10</v>
      </c>
      <c r="D6683" s="64" t="s">
        <v>13385</v>
      </c>
      <c r="E6683" s="64" t="s">
        <v>5703</v>
      </c>
      <c r="F6683" s="65">
        <v>11101518</v>
      </c>
      <c r="G6683" s="64" t="s">
        <v>13630</v>
      </c>
      <c r="H6683" s="64">
        <v>4</v>
      </c>
      <c r="I6683" s="64">
        <v>3</v>
      </c>
      <c r="J6683" s="66">
        <v>48</v>
      </c>
      <c r="K6683" s="67">
        <v>225600</v>
      </c>
      <c r="L6683" s="68" t="s">
        <v>15</v>
      </c>
      <c r="M6683" s="68" t="s">
        <v>254</v>
      </c>
    </row>
    <row r="6684" spans="1:13" s="3" customFormat="1" ht="12.75" x14ac:dyDescent="0.2">
      <c r="A6684" s="62" t="s">
        <v>27</v>
      </c>
      <c r="B6684" s="62" t="s">
        <v>339</v>
      </c>
      <c r="C6684" s="63">
        <v>10</v>
      </c>
      <c r="D6684" s="62" t="s">
        <v>13386</v>
      </c>
      <c r="E6684" s="62" t="s">
        <v>5704</v>
      </c>
      <c r="F6684" s="69">
        <v>46181700</v>
      </c>
      <c r="G6684" s="62" t="s">
        <v>13630</v>
      </c>
      <c r="H6684" s="62">
        <v>4</v>
      </c>
      <c r="I6684" s="62">
        <v>3</v>
      </c>
      <c r="J6684" s="70">
        <v>4</v>
      </c>
      <c r="K6684" s="71">
        <v>69200</v>
      </c>
      <c r="L6684" s="72" t="s">
        <v>15</v>
      </c>
      <c r="M6684" s="72" t="s">
        <v>254</v>
      </c>
    </row>
    <row r="6685" spans="1:13" s="3" customFormat="1" ht="12.75" x14ac:dyDescent="0.2">
      <c r="A6685" s="62" t="s">
        <v>27</v>
      </c>
      <c r="B6685" s="62" t="s">
        <v>217</v>
      </c>
      <c r="C6685" s="63">
        <v>10</v>
      </c>
      <c r="D6685" s="64" t="s">
        <v>13378</v>
      </c>
      <c r="E6685" s="64" t="s">
        <v>5705</v>
      </c>
      <c r="F6685" s="65">
        <v>46181504</v>
      </c>
      <c r="G6685" s="64" t="s">
        <v>13630</v>
      </c>
      <c r="H6685" s="64">
        <v>4</v>
      </c>
      <c r="I6685" s="64">
        <v>3</v>
      </c>
      <c r="J6685" s="66">
        <v>2</v>
      </c>
      <c r="K6685" s="67">
        <v>39200</v>
      </c>
      <c r="L6685" s="68" t="s">
        <v>15</v>
      </c>
      <c r="M6685" s="68" t="s">
        <v>254</v>
      </c>
    </row>
    <row r="6686" spans="1:13" s="3" customFormat="1" ht="12.75" x14ac:dyDescent="0.2">
      <c r="A6686" s="62" t="s">
        <v>27</v>
      </c>
      <c r="B6686" s="62" t="s">
        <v>268</v>
      </c>
      <c r="C6686" s="63">
        <v>10</v>
      </c>
      <c r="D6686" s="62" t="s">
        <v>13385</v>
      </c>
      <c r="E6686" s="62" t="s">
        <v>5706</v>
      </c>
      <c r="F6686" s="69">
        <v>47131800</v>
      </c>
      <c r="G6686" s="62" t="s">
        <v>13630</v>
      </c>
      <c r="H6686" s="62">
        <v>4</v>
      </c>
      <c r="I6686" s="62">
        <v>3</v>
      </c>
      <c r="J6686" s="70">
        <v>100</v>
      </c>
      <c r="K6686" s="71">
        <v>510000</v>
      </c>
      <c r="L6686" s="72" t="s">
        <v>15</v>
      </c>
      <c r="M6686" s="72" t="s">
        <v>254</v>
      </c>
    </row>
    <row r="6687" spans="1:13" s="3" customFormat="1" ht="12.75" x14ac:dyDescent="0.2">
      <c r="A6687" s="62" t="s">
        <v>27</v>
      </c>
      <c r="B6687" s="62" t="s">
        <v>268</v>
      </c>
      <c r="C6687" s="63">
        <v>10</v>
      </c>
      <c r="D6687" s="64" t="s">
        <v>13385</v>
      </c>
      <c r="E6687" s="64" t="s">
        <v>5707</v>
      </c>
      <c r="F6687" s="65">
        <v>47131807</v>
      </c>
      <c r="G6687" s="64" t="s">
        <v>13630</v>
      </c>
      <c r="H6687" s="64">
        <v>4</v>
      </c>
      <c r="I6687" s="64">
        <v>3</v>
      </c>
      <c r="J6687" s="66">
        <v>100</v>
      </c>
      <c r="K6687" s="67">
        <v>890000</v>
      </c>
      <c r="L6687" s="68" t="s">
        <v>15</v>
      </c>
      <c r="M6687" s="68" t="s">
        <v>254</v>
      </c>
    </row>
    <row r="6688" spans="1:13" s="3" customFormat="1" ht="12.75" x14ac:dyDescent="0.2">
      <c r="A6688" s="62" t="s">
        <v>27</v>
      </c>
      <c r="B6688" s="62" t="s">
        <v>216</v>
      </c>
      <c r="C6688" s="63">
        <v>10</v>
      </c>
      <c r="D6688" s="62" t="s">
        <v>13377</v>
      </c>
      <c r="E6688" s="62" t="s">
        <v>5708</v>
      </c>
      <c r="F6688" s="69">
        <v>47121804</v>
      </c>
      <c r="G6688" s="62" t="s">
        <v>13630</v>
      </c>
      <c r="H6688" s="62">
        <v>4</v>
      </c>
      <c r="I6688" s="62">
        <v>3</v>
      </c>
      <c r="J6688" s="70">
        <v>6</v>
      </c>
      <c r="K6688" s="71">
        <v>43500</v>
      </c>
      <c r="L6688" s="72" t="s">
        <v>15</v>
      </c>
      <c r="M6688" s="72" t="s">
        <v>254</v>
      </c>
    </row>
    <row r="6689" spans="1:13" s="3" customFormat="1" ht="12.75" x14ac:dyDescent="0.2">
      <c r="A6689" s="62" t="s">
        <v>27</v>
      </c>
      <c r="B6689" s="62" t="s">
        <v>268</v>
      </c>
      <c r="C6689" s="63">
        <v>10</v>
      </c>
      <c r="D6689" s="64" t="s">
        <v>13385</v>
      </c>
      <c r="E6689" s="64" t="s">
        <v>5709</v>
      </c>
      <c r="F6689" s="65">
        <v>47131826</v>
      </c>
      <c r="G6689" s="64" t="s">
        <v>13630</v>
      </c>
      <c r="H6689" s="64">
        <v>4</v>
      </c>
      <c r="I6689" s="64">
        <v>3</v>
      </c>
      <c r="J6689" s="66">
        <v>10</v>
      </c>
      <c r="K6689" s="67">
        <v>150000</v>
      </c>
      <c r="L6689" s="68" t="s">
        <v>15</v>
      </c>
      <c r="M6689" s="68" t="s">
        <v>254</v>
      </c>
    </row>
    <row r="6690" spans="1:13" s="3" customFormat="1" ht="12.75" x14ac:dyDescent="0.2">
      <c r="A6690" s="62" t="s">
        <v>27</v>
      </c>
      <c r="B6690" s="62" t="s">
        <v>268</v>
      </c>
      <c r="C6690" s="63">
        <v>10</v>
      </c>
      <c r="D6690" s="62" t="s">
        <v>13385</v>
      </c>
      <c r="E6690" s="62" t="s">
        <v>5710</v>
      </c>
      <c r="F6690" s="69">
        <v>47121603</v>
      </c>
      <c r="G6690" s="62" t="s">
        <v>13630</v>
      </c>
      <c r="H6690" s="62">
        <v>4</v>
      </c>
      <c r="I6690" s="62">
        <v>3</v>
      </c>
      <c r="J6690" s="70">
        <v>5</v>
      </c>
      <c r="K6690" s="71">
        <v>165000</v>
      </c>
      <c r="L6690" s="72" t="s">
        <v>15</v>
      </c>
      <c r="M6690" s="72" t="s">
        <v>254</v>
      </c>
    </row>
    <row r="6691" spans="1:13" s="3" customFormat="1" ht="12.75" x14ac:dyDescent="0.2">
      <c r="A6691" s="62" t="s">
        <v>27</v>
      </c>
      <c r="B6691" s="62" t="s">
        <v>217</v>
      </c>
      <c r="C6691" s="63">
        <v>10</v>
      </c>
      <c r="D6691" s="64" t="s">
        <v>13378</v>
      </c>
      <c r="E6691" s="64" t="s">
        <v>5711</v>
      </c>
      <c r="F6691" s="65">
        <v>27112003</v>
      </c>
      <c r="G6691" s="64" t="s">
        <v>13630</v>
      </c>
      <c r="H6691" s="64">
        <v>4</v>
      </c>
      <c r="I6691" s="64">
        <v>3</v>
      </c>
      <c r="J6691" s="66">
        <v>62</v>
      </c>
      <c r="K6691" s="67">
        <v>589000</v>
      </c>
      <c r="L6691" s="68" t="s">
        <v>15</v>
      </c>
      <c r="M6691" s="68" t="s">
        <v>254</v>
      </c>
    </row>
    <row r="6692" spans="1:13" s="3" customFormat="1" ht="12.75" x14ac:dyDescent="0.2">
      <c r="A6692" s="62" t="s">
        <v>27</v>
      </c>
      <c r="B6692" s="62" t="s">
        <v>217</v>
      </c>
      <c r="C6692" s="63">
        <v>10</v>
      </c>
      <c r="D6692" s="62" t="s">
        <v>13378</v>
      </c>
      <c r="E6692" s="62" t="s">
        <v>5712</v>
      </c>
      <c r="F6692" s="69">
        <v>47131601</v>
      </c>
      <c r="G6692" s="62" t="s">
        <v>13630</v>
      </c>
      <c r="H6692" s="62">
        <v>4</v>
      </c>
      <c r="I6692" s="62">
        <v>3</v>
      </c>
      <c r="J6692" s="70">
        <v>20</v>
      </c>
      <c r="K6692" s="71">
        <v>400000</v>
      </c>
      <c r="L6692" s="72" t="s">
        <v>15</v>
      </c>
      <c r="M6692" s="72" t="s">
        <v>254</v>
      </c>
    </row>
    <row r="6693" spans="1:13" s="3" customFormat="1" ht="12.75" x14ac:dyDescent="0.2">
      <c r="A6693" s="62" t="s">
        <v>27</v>
      </c>
      <c r="B6693" s="62" t="s">
        <v>217</v>
      </c>
      <c r="C6693" s="63">
        <v>10</v>
      </c>
      <c r="D6693" s="64" t="s">
        <v>13378</v>
      </c>
      <c r="E6693" s="64" t="s">
        <v>5713</v>
      </c>
      <c r="F6693" s="65">
        <v>47131600</v>
      </c>
      <c r="G6693" s="64" t="s">
        <v>13630</v>
      </c>
      <c r="H6693" s="64">
        <v>4</v>
      </c>
      <c r="I6693" s="64">
        <v>3</v>
      </c>
      <c r="J6693" s="66">
        <v>80</v>
      </c>
      <c r="K6693" s="67">
        <v>640000</v>
      </c>
      <c r="L6693" s="68" t="s">
        <v>15</v>
      </c>
      <c r="M6693" s="68" t="s">
        <v>254</v>
      </c>
    </row>
    <row r="6694" spans="1:13" s="3" customFormat="1" ht="12.75" x14ac:dyDescent="0.2">
      <c r="A6694" s="62" t="s">
        <v>27</v>
      </c>
      <c r="B6694" s="62" t="s">
        <v>439</v>
      </c>
      <c r="C6694" s="63">
        <v>16</v>
      </c>
      <c r="D6694" s="62" t="s">
        <v>13396</v>
      </c>
      <c r="E6694" s="62" t="s">
        <v>5714</v>
      </c>
      <c r="F6694" s="69">
        <v>48101903</v>
      </c>
      <c r="G6694" s="62" t="s">
        <v>13630</v>
      </c>
      <c r="H6694" s="62">
        <v>4</v>
      </c>
      <c r="I6694" s="62">
        <v>3</v>
      </c>
      <c r="J6694" s="70">
        <v>100</v>
      </c>
      <c r="K6694" s="71">
        <v>420000</v>
      </c>
      <c r="L6694" s="72" t="s">
        <v>15</v>
      </c>
      <c r="M6694" s="72" t="s">
        <v>254</v>
      </c>
    </row>
    <row r="6695" spans="1:13" s="3" customFormat="1" ht="12.75" x14ac:dyDescent="0.2">
      <c r="A6695" s="62" t="s">
        <v>27</v>
      </c>
      <c r="B6695" s="62" t="s">
        <v>219</v>
      </c>
      <c r="C6695" s="63">
        <v>16</v>
      </c>
      <c r="D6695" s="64" t="s">
        <v>13379</v>
      </c>
      <c r="E6695" s="64" t="s">
        <v>5715</v>
      </c>
      <c r="F6695" s="65">
        <v>48101902</v>
      </c>
      <c r="G6695" s="64" t="s">
        <v>13630</v>
      </c>
      <c r="H6695" s="64">
        <v>4</v>
      </c>
      <c r="I6695" s="64">
        <v>3</v>
      </c>
      <c r="J6695" s="66">
        <v>180</v>
      </c>
      <c r="K6695" s="67">
        <v>522000</v>
      </c>
      <c r="L6695" s="68" t="s">
        <v>15</v>
      </c>
      <c r="M6695" s="68" t="s">
        <v>254</v>
      </c>
    </row>
    <row r="6696" spans="1:13" s="3" customFormat="1" ht="12.75" x14ac:dyDescent="0.2">
      <c r="A6696" s="62" t="s">
        <v>27</v>
      </c>
      <c r="B6696" s="62" t="s">
        <v>219</v>
      </c>
      <c r="C6696" s="63">
        <v>16</v>
      </c>
      <c r="D6696" s="62" t="s">
        <v>13379</v>
      </c>
      <c r="E6696" s="62" t="s">
        <v>5716</v>
      </c>
      <c r="F6696" s="69">
        <v>48101902</v>
      </c>
      <c r="G6696" s="62" t="s">
        <v>13630</v>
      </c>
      <c r="H6696" s="62">
        <v>4</v>
      </c>
      <c r="I6696" s="62">
        <v>3</v>
      </c>
      <c r="J6696" s="70">
        <v>180</v>
      </c>
      <c r="K6696" s="71">
        <v>522000</v>
      </c>
      <c r="L6696" s="72" t="s">
        <v>15</v>
      </c>
      <c r="M6696" s="72" t="s">
        <v>254</v>
      </c>
    </row>
    <row r="6697" spans="1:13" s="3" customFormat="1" ht="12.75" x14ac:dyDescent="0.2">
      <c r="A6697" s="62" t="s">
        <v>27</v>
      </c>
      <c r="B6697" s="62" t="s">
        <v>219</v>
      </c>
      <c r="C6697" s="63">
        <v>16</v>
      </c>
      <c r="D6697" s="64" t="s">
        <v>13379</v>
      </c>
      <c r="E6697" s="64" t="s">
        <v>5717</v>
      </c>
      <c r="F6697" s="65">
        <v>48101902</v>
      </c>
      <c r="G6697" s="64" t="s">
        <v>13630</v>
      </c>
      <c r="H6697" s="64">
        <v>4</v>
      </c>
      <c r="I6697" s="64">
        <v>3</v>
      </c>
      <c r="J6697" s="66">
        <v>180</v>
      </c>
      <c r="K6697" s="67">
        <v>864000</v>
      </c>
      <c r="L6697" s="68" t="s">
        <v>15</v>
      </c>
      <c r="M6697" s="68" t="s">
        <v>254</v>
      </c>
    </row>
    <row r="6698" spans="1:13" s="3" customFormat="1" ht="12.75" x14ac:dyDescent="0.2">
      <c r="A6698" s="62" t="s">
        <v>27</v>
      </c>
      <c r="B6698" s="62" t="s">
        <v>219</v>
      </c>
      <c r="C6698" s="63">
        <v>16</v>
      </c>
      <c r="D6698" s="62" t="s">
        <v>13379</v>
      </c>
      <c r="E6698" s="62" t="s">
        <v>5718</v>
      </c>
      <c r="F6698" s="69">
        <v>48101902</v>
      </c>
      <c r="G6698" s="62" t="s">
        <v>13630</v>
      </c>
      <c r="H6698" s="62">
        <v>4</v>
      </c>
      <c r="I6698" s="62">
        <v>3</v>
      </c>
      <c r="J6698" s="70">
        <v>85</v>
      </c>
      <c r="K6698" s="71">
        <v>195500</v>
      </c>
      <c r="L6698" s="72" t="s">
        <v>15</v>
      </c>
      <c r="M6698" s="72" t="s">
        <v>254</v>
      </c>
    </row>
    <row r="6699" spans="1:13" s="3" customFormat="1" ht="12.75" x14ac:dyDescent="0.2">
      <c r="A6699" s="62" t="s">
        <v>27</v>
      </c>
      <c r="B6699" s="62" t="s">
        <v>219</v>
      </c>
      <c r="C6699" s="63">
        <v>16</v>
      </c>
      <c r="D6699" s="64" t="s">
        <v>13379</v>
      </c>
      <c r="E6699" s="64" t="s">
        <v>5719</v>
      </c>
      <c r="F6699" s="65">
        <v>52151708</v>
      </c>
      <c r="G6699" s="64" t="s">
        <v>13630</v>
      </c>
      <c r="H6699" s="64">
        <v>4</v>
      </c>
      <c r="I6699" s="64">
        <v>3</v>
      </c>
      <c r="J6699" s="66">
        <v>85</v>
      </c>
      <c r="K6699" s="67">
        <v>195500</v>
      </c>
      <c r="L6699" s="68" t="s">
        <v>15</v>
      </c>
      <c r="M6699" s="68" t="s">
        <v>254</v>
      </c>
    </row>
    <row r="6700" spans="1:13" s="3" customFormat="1" ht="12.75" x14ac:dyDescent="0.2">
      <c r="A6700" s="62" t="s">
        <v>27</v>
      </c>
      <c r="B6700" s="62" t="s">
        <v>216</v>
      </c>
      <c r="C6700" s="63">
        <v>16</v>
      </c>
      <c r="D6700" s="62" t="s">
        <v>13377</v>
      </c>
      <c r="E6700" s="62" t="s">
        <v>5720</v>
      </c>
      <c r="F6700" s="69">
        <v>48101915</v>
      </c>
      <c r="G6700" s="62" t="s">
        <v>13630</v>
      </c>
      <c r="H6700" s="62">
        <v>4</v>
      </c>
      <c r="I6700" s="62">
        <v>3</v>
      </c>
      <c r="J6700" s="70">
        <v>50</v>
      </c>
      <c r="K6700" s="71">
        <v>460000</v>
      </c>
      <c r="L6700" s="72" t="s">
        <v>15</v>
      </c>
      <c r="M6700" s="72" t="s">
        <v>254</v>
      </c>
    </row>
    <row r="6701" spans="1:13" s="3" customFormat="1" ht="12.75" x14ac:dyDescent="0.2">
      <c r="A6701" s="62" t="s">
        <v>27</v>
      </c>
      <c r="B6701" s="62" t="s">
        <v>219</v>
      </c>
      <c r="C6701" s="63">
        <v>16</v>
      </c>
      <c r="D6701" s="64" t="s">
        <v>13379</v>
      </c>
      <c r="E6701" s="64" t="s">
        <v>5721</v>
      </c>
      <c r="F6701" s="65">
        <v>52151600</v>
      </c>
      <c r="G6701" s="64" t="s">
        <v>13630</v>
      </c>
      <c r="H6701" s="64">
        <v>4</v>
      </c>
      <c r="I6701" s="64">
        <v>3</v>
      </c>
      <c r="J6701" s="66">
        <v>5</v>
      </c>
      <c r="K6701" s="67">
        <v>224500</v>
      </c>
      <c r="L6701" s="68" t="s">
        <v>15</v>
      </c>
      <c r="M6701" s="68" t="s">
        <v>254</v>
      </c>
    </row>
    <row r="6702" spans="1:13" s="3" customFormat="1" ht="12.75" x14ac:dyDescent="0.2">
      <c r="A6702" s="62" t="s">
        <v>27</v>
      </c>
      <c r="B6702" s="62" t="s">
        <v>219</v>
      </c>
      <c r="C6702" s="63">
        <v>16</v>
      </c>
      <c r="D6702" s="62" t="s">
        <v>13379</v>
      </c>
      <c r="E6702" s="62" t="s">
        <v>5722</v>
      </c>
      <c r="F6702" s="69">
        <v>48101801</v>
      </c>
      <c r="G6702" s="62" t="s">
        <v>13630</v>
      </c>
      <c r="H6702" s="62">
        <v>4</v>
      </c>
      <c r="I6702" s="62">
        <v>3</v>
      </c>
      <c r="J6702" s="70">
        <v>9</v>
      </c>
      <c r="K6702" s="71">
        <v>250200</v>
      </c>
      <c r="L6702" s="72" t="s">
        <v>15</v>
      </c>
      <c r="M6702" s="72" t="s">
        <v>254</v>
      </c>
    </row>
    <row r="6703" spans="1:13" s="3" customFormat="1" ht="12.75" x14ac:dyDescent="0.2">
      <c r="A6703" s="62" t="s">
        <v>27</v>
      </c>
      <c r="B6703" s="62" t="s">
        <v>219</v>
      </c>
      <c r="C6703" s="63">
        <v>16</v>
      </c>
      <c r="D6703" s="64" t="s">
        <v>13379</v>
      </c>
      <c r="E6703" s="64" t="s">
        <v>5723</v>
      </c>
      <c r="F6703" s="65">
        <v>48101529</v>
      </c>
      <c r="G6703" s="64" t="s">
        <v>13630</v>
      </c>
      <c r="H6703" s="64">
        <v>4</v>
      </c>
      <c r="I6703" s="64">
        <v>3</v>
      </c>
      <c r="J6703" s="66">
        <v>1</v>
      </c>
      <c r="K6703" s="67">
        <v>430600</v>
      </c>
      <c r="L6703" s="68" t="s">
        <v>15</v>
      </c>
      <c r="M6703" s="68" t="s">
        <v>254</v>
      </c>
    </row>
    <row r="6704" spans="1:13" s="3" customFormat="1" ht="12.75" x14ac:dyDescent="0.2">
      <c r="A6704" s="62" t="s">
        <v>27</v>
      </c>
      <c r="B6704" s="62" t="s">
        <v>216</v>
      </c>
      <c r="C6704" s="63">
        <v>16</v>
      </c>
      <c r="D6704" s="62" t="s">
        <v>13377</v>
      </c>
      <c r="E6704" s="62" t="s">
        <v>5724</v>
      </c>
      <c r="F6704" s="69">
        <v>52151606</v>
      </c>
      <c r="G6704" s="62" t="s">
        <v>13630</v>
      </c>
      <c r="H6704" s="62">
        <v>4</v>
      </c>
      <c r="I6704" s="62">
        <v>3</v>
      </c>
      <c r="J6704" s="70">
        <v>3</v>
      </c>
      <c r="K6704" s="71">
        <v>230700</v>
      </c>
      <c r="L6704" s="72" t="s">
        <v>15</v>
      </c>
      <c r="M6704" s="72" t="s">
        <v>254</v>
      </c>
    </row>
    <row r="6705" spans="1:13" s="3" customFormat="1" ht="12.75" x14ac:dyDescent="0.2">
      <c r="A6705" s="62" t="s">
        <v>27</v>
      </c>
      <c r="B6705" s="62" t="s">
        <v>219</v>
      </c>
      <c r="C6705" s="63">
        <v>16</v>
      </c>
      <c r="D6705" s="64" t="s">
        <v>13379</v>
      </c>
      <c r="E6705" s="64" t="s">
        <v>5725</v>
      </c>
      <c r="F6705" s="65">
        <v>52151611</v>
      </c>
      <c r="G6705" s="64" t="s">
        <v>13630</v>
      </c>
      <c r="H6705" s="64">
        <v>4</v>
      </c>
      <c r="I6705" s="64">
        <v>3</v>
      </c>
      <c r="J6705" s="66">
        <v>2</v>
      </c>
      <c r="K6705" s="67">
        <v>16200</v>
      </c>
      <c r="L6705" s="68" t="s">
        <v>15</v>
      </c>
      <c r="M6705" s="68" t="s">
        <v>254</v>
      </c>
    </row>
    <row r="6706" spans="1:13" s="3" customFormat="1" ht="12.75" x14ac:dyDescent="0.2">
      <c r="A6706" s="62" t="s">
        <v>27</v>
      </c>
      <c r="B6706" s="62" t="s">
        <v>219</v>
      </c>
      <c r="C6706" s="63">
        <v>16</v>
      </c>
      <c r="D6706" s="62" t="s">
        <v>13379</v>
      </c>
      <c r="E6706" s="62" t="s">
        <v>5726</v>
      </c>
      <c r="F6706" s="69">
        <v>48101524</v>
      </c>
      <c r="G6706" s="62" t="s">
        <v>13630</v>
      </c>
      <c r="H6706" s="62">
        <v>4</v>
      </c>
      <c r="I6706" s="62">
        <v>3</v>
      </c>
      <c r="J6706" s="70">
        <v>2</v>
      </c>
      <c r="K6706" s="71">
        <v>485800</v>
      </c>
      <c r="L6706" s="72" t="s">
        <v>15</v>
      </c>
      <c r="M6706" s="72" t="s">
        <v>254</v>
      </c>
    </row>
    <row r="6707" spans="1:13" s="3" customFormat="1" ht="12.75" x14ac:dyDescent="0.2">
      <c r="A6707" s="62" t="s">
        <v>27</v>
      </c>
      <c r="B6707" s="62" t="s">
        <v>219</v>
      </c>
      <c r="C6707" s="63">
        <v>16</v>
      </c>
      <c r="D6707" s="64" t="s">
        <v>13379</v>
      </c>
      <c r="E6707" s="64" t="s">
        <v>5727</v>
      </c>
      <c r="F6707" s="65">
        <v>48101543</v>
      </c>
      <c r="G6707" s="64" t="s">
        <v>13630</v>
      </c>
      <c r="H6707" s="64">
        <v>4</v>
      </c>
      <c r="I6707" s="64">
        <v>3</v>
      </c>
      <c r="J6707" s="66">
        <v>2</v>
      </c>
      <c r="K6707" s="67">
        <v>99800</v>
      </c>
      <c r="L6707" s="68" t="s">
        <v>15</v>
      </c>
      <c r="M6707" s="68" t="s">
        <v>254</v>
      </c>
    </row>
    <row r="6708" spans="1:13" s="3" customFormat="1" ht="12.75" x14ac:dyDescent="0.2">
      <c r="A6708" s="62" t="s">
        <v>27</v>
      </c>
      <c r="B6708" s="62" t="s">
        <v>216</v>
      </c>
      <c r="C6708" s="63">
        <v>16</v>
      </c>
      <c r="D6708" s="62" t="s">
        <v>13377</v>
      </c>
      <c r="E6708" s="62" t="s">
        <v>5728</v>
      </c>
      <c r="F6708" s="69">
        <v>48101617</v>
      </c>
      <c r="G6708" s="62" t="s">
        <v>13630</v>
      </c>
      <c r="H6708" s="62">
        <v>4</v>
      </c>
      <c r="I6708" s="62">
        <v>3</v>
      </c>
      <c r="J6708" s="70">
        <v>2</v>
      </c>
      <c r="K6708" s="71">
        <v>31800</v>
      </c>
      <c r="L6708" s="72" t="s">
        <v>15</v>
      </c>
      <c r="M6708" s="72" t="s">
        <v>254</v>
      </c>
    </row>
    <row r="6709" spans="1:13" s="3" customFormat="1" ht="12.75" x14ac:dyDescent="0.2">
      <c r="A6709" s="62" t="s">
        <v>27</v>
      </c>
      <c r="B6709" s="62" t="s">
        <v>219</v>
      </c>
      <c r="C6709" s="63">
        <v>16</v>
      </c>
      <c r="D6709" s="64" t="s">
        <v>13379</v>
      </c>
      <c r="E6709" s="64" t="s">
        <v>2354</v>
      </c>
      <c r="F6709" s="65">
        <v>52151603</v>
      </c>
      <c r="G6709" s="64" t="s">
        <v>13630</v>
      </c>
      <c r="H6709" s="64">
        <v>4</v>
      </c>
      <c r="I6709" s="64">
        <v>3</v>
      </c>
      <c r="J6709" s="66">
        <v>2</v>
      </c>
      <c r="K6709" s="67">
        <v>49800</v>
      </c>
      <c r="L6709" s="68" t="s">
        <v>15</v>
      </c>
      <c r="M6709" s="68" t="s">
        <v>254</v>
      </c>
    </row>
    <row r="6710" spans="1:13" s="3" customFormat="1" ht="12.75" x14ac:dyDescent="0.2">
      <c r="A6710" s="62" t="s">
        <v>27</v>
      </c>
      <c r="B6710" s="62" t="s">
        <v>217</v>
      </c>
      <c r="C6710" s="63">
        <v>16</v>
      </c>
      <c r="D6710" s="62" t="s">
        <v>13378</v>
      </c>
      <c r="E6710" s="62" t="s">
        <v>5729</v>
      </c>
      <c r="F6710" s="69">
        <v>44103112</v>
      </c>
      <c r="G6710" s="62" t="s">
        <v>13630</v>
      </c>
      <c r="H6710" s="62">
        <v>3</v>
      </c>
      <c r="I6710" s="62">
        <v>2</v>
      </c>
      <c r="J6710" s="70">
        <v>3</v>
      </c>
      <c r="K6710" s="71">
        <v>1605000</v>
      </c>
      <c r="L6710" s="72" t="s">
        <v>15</v>
      </c>
      <c r="M6710" s="72" t="s">
        <v>254</v>
      </c>
    </row>
    <row r="6711" spans="1:13" s="3" customFormat="1" ht="12.75" x14ac:dyDescent="0.2">
      <c r="A6711" s="62" t="s">
        <v>27</v>
      </c>
      <c r="B6711" s="62" t="s">
        <v>217</v>
      </c>
      <c r="C6711" s="63">
        <v>16</v>
      </c>
      <c r="D6711" s="64" t="s">
        <v>13378</v>
      </c>
      <c r="E6711" s="64" t="s">
        <v>5730</v>
      </c>
      <c r="F6711" s="65">
        <v>44103112</v>
      </c>
      <c r="G6711" s="64" t="s">
        <v>13630</v>
      </c>
      <c r="H6711" s="64">
        <v>3</v>
      </c>
      <c r="I6711" s="64">
        <v>2</v>
      </c>
      <c r="J6711" s="66">
        <v>3</v>
      </c>
      <c r="K6711" s="67">
        <v>885000</v>
      </c>
      <c r="L6711" s="68" t="s">
        <v>15</v>
      </c>
      <c r="M6711" s="68" t="s">
        <v>254</v>
      </c>
    </row>
    <row r="6712" spans="1:13" s="3" customFormat="1" ht="12.75" x14ac:dyDescent="0.2">
      <c r="A6712" s="62" t="s">
        <v>27</v>
      </c>
      <c r="B6712" s="62" t="s">
        <v>217</v>
      </c>
      <c r="C6712" s="63">
        <v>16</v>
      </c>
      <c r="D6712" s="62" t="s">
        <v>13378</v>
      </c>
      <c r="E6712" s="62" t="s">
        <v>5731</v>
      </c>
      <c r="F6712" s="69">
        <v>44103112</v>
      </c>
      <c r="G6712" s="62" t="s">
        <v>13630</v>
      </c>
      <c r="H6712" s="62">
        <v>3</v>
      </c>
      <c r="I6712" s="62">
        <v>2</v>
      </c>
      <c r="J6712" s="70">
        <v>3</v>
      </c>
      <c r="K6712" s="71">
        <v>1788000</v>
      </c>
      <c r="L6712" s="72" t="s">
        <v>15</v>
      </c>
      <c r="M6712" s="72" t="s">
        <v>254</v>
      </c>
    </row>
    <row r="6713" spans="1:13" s="3" customFormat="1" ht="12.75" x14ac:dyDescent="0.2">
      <c r="A6713" s="62" t="s">
        <v>27</v>
      </c>
      <c r="B6713" s="62" t="s">
        <v>216</v>
      </c>
      <c r="C6713" s="63">
        <v>16</v>
      </c>
      <c r="D6713" s="64" t="s">
        <v>13377</v>
      </c>
      <c r="E6713" s="64" t="s">
        <v>14717</v>
      </c>
      <c r="F6713" s="65">
        <v>55121802</v>
      </c>
      <c r="G6713" s="64" t="s">
        <v>13630</v>
      </c>
      <c r="H6713" s="64">
        <v>3</v>
      </c>
      <c r="I6713" s="64">
        <v>2</v>
      </c>
      <c r="J6713" s="66">
        <v>1000</v>
      </c>
      <c r="K6713" s="67">
        <v>3050000</v>
      </c>
      <c r="L6713" s="68" t="s">
        <v>15</v>
      </c>
      <c r="M6713" s="68" t="s">
        <v>254</v>
      </c>
    </row>
    <row r="6714" spans="1:13" s="3" customFormat="1" ht="12.75" x14ac:dyDescent="0.2">
      <c r="A6714" s="62" t="s">
        <v>27</v>
      </c>
      <c r="B6714" s="62" t="s">
        <v>216</v>
      </c>
      <c r="C6714" s="63">
        <v>16</v>
      </c>
      <c r="D6714" s="62" t="s">
        <v>13377</v>
      </c>
      <c r="E6714" s="62" t="s">
        <v>5732</v>
      </c>
      <c r="F6714" s="69">
        <v>55121802</v>
      </c>
      <c r="G6714" s="62" t="s">
        <v>13630</v>
      </c>
      <c r="H6714" s="62">
        <v>3</v>
      </c>
      <c r="I6714" s="62">
        <v>2</v>
      </c>
      <c r="J6714" s="70">
        <v>1000</v>
      </c>
      <c r="K6714" s="71">
        <v>378000</v>
      </c>
      <c r="L6714" s="72" t="s">
        <v>15</v>
      </c>
      <c r="M6714" s="72" t="s">
        <v>254</v>
      </c>
    </row>
    <row r="6715" spans="1:13" s="3" customFormat="1" ht="12.75" x14ac:dyDescent="0.2">
      <c r="A6715" s="62" t="s">
        <v>27</v>
      </c>
      <c r="B6715" s="62" t="s">
        <v>439</v>
      </c>
      <c r="C6715" s="63">
        <v>10</v>
      </c>
      <c r="D6715" s="64" t="s">
        <v>13396</v>
      </c>
      <c r="E6715" s="64" t="s">
        <v>5733</v>
      </c>
      <c r="F6715" s="65">
        <v>46171609</v>
      </c>
      <c r="G6715" s="64" t="s">
        <v>13630</v>
      </c>
      <c r="H6715" s="64">
        <v>3</v>
      </c>
      <c r="I6715" s="64">
        <v>2</v>
      </c>
      <c r="J6715" s="66">
        <v>2</v>
      </c>
      <c r="K6715" s="67">
        <v>360000</v>
      </c>
      <c r="L6715" s="68" t="s">
        <v>15</v>
      </c>
      <c r="M6715" s="68" t="s">
        <v>254</v>
      </c>
    </row>
    <row r="6716" spans="1:13" s="3" customFormat="1" ht="12.75" x14ac:dyDescent="0.2">
      <c r="A6716" s="62" t="s">
        <v>27</v>
      </c>
      <c r="B6716" s="62" t="s">
        <v>217</v>
      </c>
      <c r="C6716" s="63">
        <v>10</v>
      </c>
      <c r="D6716" s="62" t="s">
        <v>13378</v>
      </c>
      <c r="E6716" s="62" t="s">
        <v>5734</v>
      </c>
      <c r="F6716" s="69">
        <v>53131602</v>
      </c>
      <c r="G6716" s="62" t="s">
        <v>13630</v>
      </c>
      <c r="H6716" s="62">
        <v>4</v>
      </c>
      <c r="I6716" s="62">
        <v>3</v>
      </c>
      <c r="J6716" s="70">
        <v>6</v>
      </c>
      <c r="K6716" s="71">
        <v>30000</v>
      </c>
      <c r="L6716" s="72" t="s">
        <v>15</v>
      </c>
      <c r="M6716" s="72" t="s">
        <v>254</v>
      </c>
    </row>
    <row r="6717" spans="1:13" s="3" customFormat="1" ht="12.75" x14ac:dyDescent="0.2">
      <c r="A6717" s="62" t="s">
        <v>27</v>
      </c>
      <c r="B6717" s="62" t="s">
        <v>339</v>
      </c>
      <c r="C6717" s="63">
        <v>10</v>
      </c>
      <c r="D6717" s="64" t="s">
        <v>13386</v>
      </c>
      <c r="E6717" s="64" t="s">
        <v>5735</v>
      </c>
      <c r="F6717" s="65">
        <v>53131642</v>
      </c>
      <c r="G6717" s="64" t="s">
        <v>13630</v>
      </c>
      <c r="H6717" s="64">
        <v>4</v>
      </c>
      <c r="I6717" s="64">
        <v>3</v>
      </c>
      <c r="J6717" s="66">
        <v>6</v>
      </c>
      <c r="K6717" s="67">
        <v>174000</v>
      </c>
      <c r="L6717" s="68" t="s">
        <v>15</v>
      </c>
      <c r="M6717" s="68" t="s">
        <v>254</v>
      </c>
    </row>
    <row r="6718" spans="1:13" s="3" customFormat="1" ht="12.75" x14ac:dyDescent="0.2">
      <c r="A6718" s="62" t="s">
        <v>27</v>
      </c>
      <c r="B6718" s="62" t="s">
        <v>219</v>
      </c>
      <c r="C6718" s="63">
        <v>10</v>
      </c>
      <c r="D6718" s="62" t="s">
        <v>13379</v>
      </c>
      <c r="E6718" s="62" t="s">
        <v>5736</v>
      </c>
      <c r="F6718" s="69">
        <v>53131600</v>
      </c>
      <c r="G6718" s="62" t="s">
        <v>13630</v>
      </c>
      <c r="H6718" s="62">
        <v>4</v>
      </c>
      <c r="I6718" s="62">
        <v>3</v>
      </c>
      <c r="J6718" s="70">
        <v>10</v>
      </c>
      <c r="K6718" s="71">
        <v>120000</v>
      </c>
      <c r="L6718" s="72" t="s">
        <v>15</v>
      </c>
      <c r="M6718" s="72" t="s">
        <v>254</v>
      </c>
    </row>
    <row r="6719" spans="1:13" s="3" customFormat="1" ht="12.75" x14ac:dyDescent="0.2">
      <c r="A6719" s="62" t="s">
        <v>27</v>
      </c>
      <c r="B6719" s="62" t="s">
        <v>879</v>
      </c>
      <c r="C6719" s="63">
        <v>10</v>
      </c>
      <c r="D6719" s="64" t="s">
        <v>13498</v>
      </c>
      <c r="E6719" s="64" t="s">
        <v>5737</v>
      </c>
      <c r="F6719" s="65">
        <v>72102900</v>
      </c>
      <c r="G6719" s="64" t="s">
        <v>13630</v>
      </c>
      <c r="H6719" s="64">
        <v>3</v>
      </c>
      <c r="I6719" s="64">
        <v>2</v>
      </c>
      <c r="J6719" s="66">
        <v>1</v>
      </c>
      <c r="K6719" s="67">
        <v>10000000</v>
      </c>
      <c r="L6719" s="68" t="s">
        <v>13</v>
      </c>
      <c r="M6719" s="68" t="s">
        <v>254</v>
      </c>
    </row>
    <row r="6720" spans="1:13" s="3" customFormat="1" ht="12.75" x14ac:dyDescent="0.2">
      <c r="A6720" s="62" t="s">
        <v>27</v>
      </c>
      <c r="B6720" s="62" t="s">
        <v>1794</v>
      </c>
      <c r="C6720" s="63">
        <v>10</v>
      </c>
      <c r="D6720" s="62" t="s">
        <v>13553</v>
      </c>
      <c r="E6720" s="62" t="s">
        <v>5738</v>
      </c>
      <c r="F6720" s="69">
        <v>76121700</v>
      </c>
      <c r="G6720" s="62" t="s">
        <v>13630</v>
      </c>
      <c r="H6720" s="62">
        <v>3</v>
      </c>
      <c r="I6720" s="62">
        <v>8</v>
      </c>
      <c r="J6720" s="70">
        <v>1</v>
      </c>
      <c r="K6720" s="71">
        <v>60000000</v>
      </c>
      <c r="L6720" s="72" t="s">
        <v>13</v>
      </c>
      <c r="M6720" s="72" t="s">
        <v>254</v>
      </c>
    </row>
    <row r="6721" spans="1:13" s="3" customFormat="1" ht="12.75" x14ac:dyDescent="0.2">
      <c r="A6721" s="62" t="s">
        <v>27</v>
      </c>
      <c r="B6721" s="62" t="s">
        <v>879</v>
      </c>
      <c r="C6721" s="63">
        <v>10</v>
      </c>
      <c r="D6721" s="64" t="s">
        <v>13498</v>
      </c>
      <c r="E6721" s="64" t="s">
        <v>5739</v>
      </c>
      <c r="F6721" s="65">
        <v>72102900</v>
      </c>
      <c r="G6721" s="64" t="s">
        <v>13631</v>
      </c>
      <c r="H6721" s="64">
        <v>5</v>
      </c>
      <c r="I6721" s="64">
        <v>3</v>
      </c>
      <c r="J6721" s="66">
        <v>1</v>
      </c>
      <c r="K6721" s="67">
        <v>20000000</v>
      </c>
      <c r="L6721" s="68" t="s">
        <v>13</v>
      </c>
      <c r="M6721" s="68" t="s">
        <v>254</v>
      </c>
    </row>
    <row r="6722" spans="1:13" s="3" customFormat="1" ht="12.75" x14ac:dyDescent="0.2">
      <c r="A6722" s="62" t="s">
        <v>27</v>
      </c>
      <c r="B6722" s="62" t="s">
        <v>440</v>
      </c>
      <c r="C6722" s="63">
        <v>10</v>
      </c>
      <c r="D6722" s="62" t="s">
        <v>13398</v>
      </c>
      <c r="E6722" s="62" t="s">
        <v>5740</v>
      </c>
      <c r="F6722" s="69">
        <v>72153303</v>
      </c>
      <c r="G6722" s="62" t="s">
        <v>13631</v>
      </c>
      <c r="H6722" s="62">
        <v>5</v>
      </c>
      <c r="I6722" s="62">
        <v>3</v>
      </c>
      <c r="J6722" s="70">
        <v>1</v>
      </c>
      <c r="K6722" s="71">
        <v>5000000</v>
      </c>
      <c r="L6722" s="72" t="s">
        <v>13</v>
      </c>
      <c r="M6722" s="72" t="s">
        <v>254</v>
      </c>
    </row>
    <row r="6723" spans="1:13" s="3" customFormat="1" ht="12.75" x14ac:dyDescent="0.2">
      <c r="A6723" s="62" t="s">
        <v>27</v>
      </c>
      <c r="B6723" s="62" t="s">
        <v>879</v>
      </c>
      <c r="C6723" s="63">
        <v>10</v>
      </c>
      <c r="D6723" s="64" t="s">
        <v>13498</v>
      </c>
      <c r="E6723" s="64" t="s">
        <v>5741</v>
      </c>
      <c r="F6723" s="65">
        <v>72102900</v>
      </c>
      <c r="G6723" s="64" t="s">
        <v>13631</v>
      </c>
      <c r="H6723" s="64">
        <v>3</v>
      </c>
      <c r="I6723" s="64">
        <v>7</v>
      </c>
      <c r="J6723" s="66">
        <v>1</v>
      </c>
      <c r="K6723" s="67">
        <v>40000000</v>
      </c>
      <c r="L6723" s="68" t="s">
        <v>13</v>
      </c>
      <c r="M6723" s="68" t="s">
        <v>254</v>
      </c>
    </row>
    <row r="6724" spans="1:13" s="3" customFormat="1" ht="12.75" x14ac:dyDescent="0.2">
      <c r="A6724" s="62" t="s">
        <v>27</v>
      </c>
      <c r="B6724" s="62" t="s">
        <v>879</v>
      </c>
      <c r="C6724" s="63">
        <v>16</v>
      </c>
      <c r="D6724" s="62" t="s">
        <v>13498</v>
      </c>
      <c r="E6724" s="62" t="s">
        <v>5741</v>
      </c>
      <c r="F6724" s="69">
        <v>72102900</v>
      </c>
      <c r="G6724" s="62" t="s">
        <v>13631</v>
      </c>
      <c r="H6724" s="62">
        <v>3</v>
      </c>
      <c r="I6724" s="62">
        <v>7</v>
      </c>
      <c r="J6724" s="70">
        <v>1</v>
      </c>
      <c r="K6724" s="71">
        <v>110000000</v>
      </c>
      <c r="L6724" s="72" t="s">
        <v>13</v>
      </c>
      <c r="M6724" s="72" t="s">
        <v>254</v>
      </c>
    </row>
    <row r="6725" spans="1:13" s="3" customFormat="1" ht="12.75" x14ac:dyDescent="0.2">
      <c r="A6725" s="62" t="s">
        <v>27</v>
      </c>
      <c r="B6725" s="62" t="s">
        <v>440</v>
      </c>
      <c r="C6725" s="63">
        <v>10</v>
      </c>
      <c r="D6725" s="64" t="s">
        <v>13398</v>
      </c>
      <c r="E6725" s="64" t="s">
        <v>5742</v>
      </c>
      <c r="F6725" s="65">
        <v>72103300</v>
      </c>
      <c r="G6725" s="64" t="s">
        <v>13631</v>
      </c>
      <c r="H6725" s="64">
        <v>4</v>
      </c>
      <c r="I6725" s="64">
        <v>7</v>
      </c>
      <c r="J6725" s="66">
        <v>1</v>
      </c>
      <c r="K6725" s="67">
        <v>50000000</v>
      </c>
      <c r="L6725" s="68" t="s">
        <v>13</v>
      </c>
      <c r="M6725" s="68" t="s">
        <v>254</v>
      </c>
    </row>
    <row r="6726" spans="1:13" s="3" customFormat="1" ht="12.75" x14ac:dyDescent="0.2">
      <c r="A6726" s="62" t="s">
        <v>27</v>
      </c>
      <c r="B6726" s="62" t="s">
        <v>5589</v>
      </c>
      <c r="C6726" s="63">
        <v>10</v>
      </c>
      <c r="D6726" s="62" t="s">
        <v>13586</v>
      </c>
      <c r="E6726" s="62" t="s">
        <v>5743</v>
      </c>
      <c r="F6726" s="69">
        <v>73152101</v>
      </c>
      <c r="G6726" s="62" t="s">
        <v>13630</v>
      </c>
      <c r="H6726" s="62">
        <v>3</v>
      </c>
      <c r="I6726" s="62">
        <v>2</v>
      </c>
      <c r="J6726" s="70">
        <v>1</v>
      </c>
      <c r="K6726" s="71">
        <v>5000000</v>
      </c>
      <c r="L6726" s="72" t="s">
        <v>13</v>
      </c>
      <c r="M6726" s="72" t="s">
        <v>254</v>
      </c>
    </row>
    <row r="6727" spans="1:13" s="3" customFormat="1" ht="12.75" x14ac:dyDescent="0.2">
      <c r="A6727" s="62" t="s">
        <v>27</v>
      </c>
      <c r="B6727" s="62" t="s">
        <v>440</v>
      </c>
      <c r="C6727" s="63">
        <v>16</v>
      </c>
      <c r="D6727" s="64" t="s">
        <v>13398</v>
      </c>
      <c r="E6727" s="64" t="s">
        <v>5744</v>
      </c>
      <c r="F6727" s="65">
        <v>73152100</v>
      </c>
      <c r="G6727" s="64" t="s">
        <v>13630</v>
      </c>
      <c r="H6727" s="64">
        <v>4</v>
      </c>
      <c r="I6727" s="64">
        <v>7</v>
      </c>
      <c r="J6727" s="66">
        <v>1</v>
      </c>
      <c r="K6727" s="67">
        <v>20000000</v>
      </c>
      <c r="L6727" s="68" t="s">
        <v>13</v>
      </c>
      <c r="M6727" s="68" t="s">
        <v>254</v>
      </c>
    </row>
    <row r="6728" spans="1:13" s="3" customFormat="1" ht="12.75" x14ac:dyDescent="0.2">
      <c r="A6728" s="62" t="s">
        <v>27</v>
      </c>
      <c r="B6728" s="62" t="s">
        <v>440</v>
      </c>
      <c r="C6728" s="63">
        <v>16</v>
      </c>
      <c r="D6728" s="62" t="s">
        <v>13398</v>
      </c>
      <c r="E6728" s="62" t="s">
        <v>5745</v>
      </c>
      <c r="F6728" s="69">
        <v>72151207</v>
      </c>
      <c r="G6728" s="62" t="s">
        <v>13630</v>
      </c>
      <c r="H6728" s="62">
        <v>5</v>
      </c>
      <c r="I6728" s="62">
        <v>3</v>
      </c>
      <c r="J6728" s="70">
        <v>1</v>
      </c>
      <c r="K6728" s="71">
        <v>25000000</v>
      </c>
      <c r="L6728" s="72" t="s">
        <v>13</v>
      </c>
      <c r="M6728" s="72" t="s">
        <v>254</v>
      </c>
    </row>
    <row r="6729" spans="1:13" s="3" customFormat="1" ht="12.75" x14ac:dyDescent="0.2">
      <c r="A6729" s="62" t="s">
        <v>27</v>
      </c>
      <c r="B6729" s="62" t="s">
        <v>883</v>
      </c>
      <c r="C6729" s="63">
        <v>10</v>
      </c>
      <c r="D6729" s="64" t="s">
        <v>13502</v>
      </c>
      <c r="E6729" s="64" t="s">
        <v>5746</v>
      </c>
      <c r="F6729" s="65">
        <v>72101516</v>
      </c>
      <c r="G6729" s="64" t="s">
        <v>13630</v>
      </c>
      <c r="H6729" s="64">
        <v>3</v>
      </c>
      <c r="I6729" s="64">
        <v>6</v>
      </c>
      <c r="J6729" s="66">
        <v>1</v>
      </c>
      <c r="K6729" s="67">
        <v>10000000</v>
      </c>
      <c r="L6729" s="68" t="s">
        <v>13</v>
      </c>
      <c r="M6729" s="68" t="s">
        <v>254</v>
      </c>
    </row>
    <row r="6730" spans="1:13" s="3" customFormat="1" ht="12.75" x14ac:dyDescent="0.2">
      <c r="A6730" s="62" t="s">
        <v>27</v>
      </c>
      <c r="B6730" s="62" t="s">
        <v>5589</v>
      </c>
      <c r="C6730" s="63">
        <v>10</v>
      </c>
      <c r="D6730" s="62" t="s">
        <v>13586</v>
      </c>
      <c r="E6730" s="62" t="s">
        <v>5747</v>
      </c>
      <c r="F6730" s="69">
        <v>73152101</v>
      </c>
      <c r="G6730" s="62" t="s">
        <v>13630</v>
      </c>
      <c r="H6730" s="62">
        <v>3</v>
      </c>
      <c r="I6730" s="62">
        <v>2</v>
      </c>
      <c r="J6730" s="70">
        <v>1</v>
      </c>
      <c r="K6730" s="71">
        <v>3000000</v>
      </c>
      <c r="L6730" s="72" t="s">
        <v>13</v>
      </c>
      <c r="M6730" s="72" t="s">
        <v>254</v>
      </c>
    </row>
    <row r="6731" spans="1:13" s="3" customFormat="1" ht="12.75" x14ac:dyDescent="0.2">
      <c r="A6731" s="62" t="s">
        <v>27</v>
      </c>
      <c r="B6731" s="62" t="s">
        <v>5589</v>
      </c>
      <c r="C6731" s="63">
        <v>10</v>
      </c>
      <c r="D6731" s="64" t="s">
        <v>13586</v>
      </c>
      <c r="E6731" s="64" t="s">
        <v>5748</v>
      </c>
      <c r="F6731" s="65">
        <v>73152101</v>
      </c>
      <c r="G6731" s="64" t="s">
        <v>13630</v>
      </c>
      <c r="H6731" s="64">
        <v>3</v>
      </c>
      <c r="I6731" s="64">
        <v>2</v>
      </c>
      <c r="J6731" s="66">
        <v>1</v>
      </c>
      <c r="K6731" s="67">
        <v>3000000</v>
      </c>
      <c r="L6731" s="68" t="s">
        <v>13</v>
      </c>
      <c r="M6731" s="68" t="s">
        <v>254</v>
      </c>
    </row>
    <row r="6732" spans="1:13" s="3" customFormat="1" ht="12.75" x14ac:dyDescent="0.2">
      <c r="A6732" s="62" t="s">
        <v>27</v>
      </c>
      <c r="B6732" s="62" t="s">
        <v>440</v>
      </c>
      <c r="C6732" s="63">
        <v>10</v>
      </c>
      <c r="D6732" s="62" t="s">
        <v>13398</v>
      </c>
      <c r="E6732" s="62" t="s">
        <v>5749</v>
      </c>
      <c r="F6732" s="69">
        <v>72151514</v>
      </c>
      <c r="G6732" s="62" t="s">
        <v>13630</v>
      </c>
      <c r="H6732" s="62">
        <v>3</v>
      </c>
      <c r="I6732" s="62">
        <v>8</v>
      </c>
      <c r="J6732" s="70">
        <v>1</v>
      </c>
      <c r="K6732" s="71">
        <v>10000000</v>
      </c>
      <c r="L6732" s="72" t="s">
        <v>13</v>
      </c>
      <c r="M6732" s="72" t="s">
        <v>254</v>
      </c>
    </row>
    <row r="6733" spans="1:13" s="3" customFormat="1" ht="12.75" x14ac:dyDescent="0.2">
      <c r="A6733" s="62" t="s">
        <v>27</v>
      </c>
      <c r="B6733" s="62" t="s">
        <v>441</v>
      </c>
      <c r="C6733" s="63">
        <v>10</v>
      </c>
      <c r="D6733" s="64" t="s">
        <v>13399</v>
      </c>
      <c r="E6733" s="64" t="s">
        <v>5750</v>
      </c>
      <c r="F6733" s="65">
        <v>78181500</v>
      </c>
      <c r="G6733" s="64" t="s">
        <v>13631</v>
      </c>
      <c r="H6733" s="64">
        <v>7</v>
      </c>
      <c r="I6733" s="64">
        <v>3</v>
      </c>
      <c r="J6733" s="66">
        <v>1</v>
      </c>
      <c r="K6733" s="67">
        <v>30000000</v>
      </c>
      <c r="L6733" s="68" t="s">
        <v>13</v>
      </c>
      <c r="M6733" s="68" t="s">
        <v>254</v>
      </c>
    </row>
    <row r="6734" spans="1:13" s="3" customFormat="1" ht="12.75" x14ac:dyDescent="0.2">
      <c r="A6734" s="62" t="s">
        <v>27</v>
      </c>
      <c r="B6734" s="62" t="s">
        <v>878</v>
      </c>
      <c r="C6734" s="63">
        <v>16</v>
      </c>
      <c r="D6734" s="62" t="s">
        <v>13497</v>
      </c>
      <c r="E6734" s="62" t="s">
        <v>5751</v>
      </c>
      <c r="F6734" s="69">
        <v>72102900</v>
      </c>
      <c r="G6734" s="62" t="s">
        <v>13631</v>
      </c>
      <c r="H6734" s="62">
        <v>3</v>
      </c>
      <c r="I6734" s="62">
        <v>7</v>
      </c>
      <c r="J6734" s="70">
        <v>1</v>
      </c>
      <c r="K6734" s="71">
        <v>150000000</v>
      </c>
      <c r="L6734" s="72" t="s">
        <v>13</v>
      </c>
      <c r="M6734" s="72" t="s">
        <v>254</v>
      </c>
    </row>
    <row r="6735" spans="1:13" s="3" customFormat="1" ht="12.75" x14ac:dyDescent="0.2">
      <c r="A6735" s="62" t="s">
        <v>27</v>
      </c>
      <c r="B6735" s="62" t="s">
        <v>226</v>
      </c>
      <c r="C6735" s="63">
        <v>10</v>
      </c>
      <c r="D6735" s="64" t="s">
        <v>13397</v>
      </c>
      <c r="E6735" s="64" t="s">
        <v>5752</v>
      </c>
      <c r="F6735" s="65">
        <v>81112300</v>
      </c>
      <c r="G6735" s="64" t="s">
        <v>13637</v>
      </c>
      <c r="H6735" s="64">
        <v>1</v>
      </c>
      <c r="I6735" s="64">
        <v>9</v>
      </c>
      <c r="J6735" s="66">
        <v>1</v>
      </c>
      <c r="K6735" s="67">
        <v>100000000</v>
      </c>
      <c r="L6735" s="68" t="s">
        <v>13</v>
      </c>
      <c r="M6735" s="68" t="s">
        <v>254</v>
      </c>
    </row>
    <row r="6736" spans="1:13" s="3" customFormat="1" ht="12.75" x14ac:dyDescent="0.2">
      <c r="A6736" s="62" t="s">
        <v>27</v>
      </c>
      <c r="B6736" s="62" t="s">
        <v>442</v>
      </c>
      <c r="C6736" s="63">
        <v>16</v>
      </c>
      <c r="D6736" s="62" t="s">
        <v>13400</v>
      </c>
      <c r="E6736" s="62" t="s">
        <v>5593</v>
      </c>
      <c r="F6736" s="69">
        <v>76111500</v>
      </c>
      <c r="G6736" s="62" t="s">
        <v>13631</v>
      </c>
      <c r="H6736" s="62">
        <v>7</v>
      </c>
      <c r="I6736" s="62">
        <v>3</v>
      </c>
      <c r="J6736" s="70">
        <v>1</v>
      </c>
      <c r="K6736" s="71">
        <v>39600000</v>
      </c>
      <c r="L6736" s="72" t="s">
        <v>13</v>
      </c>
      <c r="M6736" s="72" t="s">
        <v>254</v>
      </c>
    </row>
    <row r="6737" spans="1:13" s="3" customFormat="1" ht="12.75" x14ac:dyDescent="0.2">
      <c r="A6737" s="62" t="s">
        <v>27</v>
      </c>
      <c r="B6737" s="62" t="s">
        <v>442</v>
      </c>
      <c r="C6737" s="63">
        <v>10</v>
      </c>
      <c r="D6737" s="64" t="s">
        <v>13400</v>
      </c>
      <c r="E6737" s="64" t="s">
        <v>5753</v>
      </c>
      <c r="F6737" s="65">
        <v>76111500</v>
      </c>
      <c r="G6737" s="64" t="s">
        <v>13631</v>
      </c>
      <c r="H6737" s="64">
        <v>10</v>
      </c>
      <c r="I6737" s="64">
        <v>3</v>
      </c>
      <c r="J6737" s="66">
        <v>1</v>
      </c>
      <c r="K6737" s="67">
        <v>40800000</v>
      </c>
      <c r="L6737" s="68" t="s">
        <v>13</v>
      </c>
      <c r="M6737" s="68" t="s">
        <v>254</v>
      </c>
    </row>
    <row r="6738" spans="1:13" s="3" customFormat="1" ht="12.75" x14ac:dyDescent="0.2">
      <c r="A6738" s="62" t="s">
        <v>27</v>
      </c>
      <c r="B6738" s="62" t="s">
        <v>440</v>
      </c>
      <c r="C6738" s="63">
        <v>10</v>
      </c>
      <c r="D6738" s="62" t="s">
        <v>13398</v>
      </c>
      <c r="E6738" s="62" t="s">
        <v>4875</v>
      </c>
      <c r="F6738" s="69">
        <v>72151514</v>
      </c>
      <c r="G6738" s="62" t="s">
        <v>13630</v>
      </c>
      <c r="H6738" s="62">
        <v>4</v>
      </c>
      <c r="I6738" s="62">
        <v>5</v>
      </c>
      <c r="J6738" s="70">
        <v>1</v>
      </c>
      <c r="K6738" s="71">
        <v>5000000</v>
      </c>
      <c r="L6738" s="72" t="s">
        <v>13</v>
      </c>
      <c r="M6738" s="72" t="s">
        <v>254</v>
      </c>
    </row>
    <row r="6739" spans="1:13" s="3" customFormat="1" ht="12.75" x14ac:dyDescent="0.2">
      <c r="A6739" s="62" t="s">
        <v>27</v>
      </c>
      <c r="B6739" s="62" t="s">
        <v>1793</v>
      </c>
      <c r="C6739" s="63">
        <v>10</v>
      </c>
      <c r="D6739" s="64" t="s">
        <v>13552</v>
      </c>
      <c r="E6739" s="64" t="s">
        <v>4333</v>
      </c>
      <c r="F6739" s="65">
        <v>72151514</v>
      </c>
      <c r="G6739" s="64" t="s">
        <v>13630</v>
      </c>
      <c r="H6739" s="64">
        <v>4</v>
      </c>
      <c r="I6739" s="64">
        <v>5</v>
      </c>
      <c r="J6739" s="66">
        <v>1</v>
      </c>
      <c r="K6739" s="67">
        <v>15000000</v>
      </c>
      <c r="L6739" s="68" t="s">
        <v>13</v>
      </c>
      <c r="M6739" s="68" t="s">
        <v>254</v>
      </c>
    </row>
    <row r="6740" spans="1:13" s="3" customFormat="1" ht="12.75" x14ac:dyDescent="0.2">
      <c r="A6740" s="62" t="s">
        <v>27</v>
      </c>
      <c r="B6740" s="62" t="s">
        <v>1793</v>
      </c>
      <c r="C6740" s="63">
        <v>16</v>
      </c>
      <c r="D6740" s="62" t="s">
        <v>13552</v>
      </c>
      <c r="E6740" s="62" t="s">
        <v>5754</v>
      </c>
      <c r="F6740" s="69">
        <v>72103300</v>
      </c>
      <c r="G6740" s="62" t="s">
        <v>13630</v>
      </c>
      <c r="H6740" s="62">
        <v>4</v>
      </c>
      <c r="I6740" s="62">
        <v>5</v>
      </c>
      <c r="J6740" s="70">
        <v>1</v>
      </c>
      <c r="K6740" s="71">
        <v>15000000</v>
      </c>
      <c r="L6740" s="72" t="s">
        <v>13</v>
      </c>
      <c r="M6740" s="72" t="s">
        <v>254</v>
      </c>
    </row>
    <row r="6741" spans="1:13" s="3" customFormat="1" ht="12.75" x14ac:dyDescent="0.2">
      <c r="A6741" s="62" t="s">
        <v>27</v>
      </c>
      <c r="B6741" s="62" t="s">
        <v>1795</v>
      </c>
      <c r="C6741" s="63">
        <v>16</v>
      </c>
      <c r="D6741" s="64" t="s">
        <v>13554</v>
      </c>
      <c r="E6741" s="64" t="s">
        <v>5755</v>
      </c>
      <c r="F6741" s="65">
        <v>72103300</v>
      </c>
      <c r="G6741" s="64" t="s">
        <v>13630</v>
      </c>
      <c r="H6741" s="64">
        <v>4</v>
      </c>
      <c r="I6741" s="64">
        <v>5</v>
      </c>
      <c r="J6741" s="66">
        <v>1</v>
      </c>
      <c r="K6741" s="67">
        <v>5000000</v>
      </c>
      <c r="L6741" s="68" t="s">
        <v>13</v>
      </c>
      <c r="M6741" s="68" t="s">
        <v>254</v>
      </c>
    </row>
    <row r="6742" spans="1:13" s="3" customFormat="1" ht="12.75" x14ac:dyDescent="0.2">
      <c r="A6742" s="62" t="s">
        <v>27</v>
      </c>
      <c r="B6742" s="62" t="s">
        <v>262</v>
      </c>
      <c r="C6742" s="63">
        <v>10</v>
      </c>
      <c r="D6742" s="62" t="s">
        <v>13401</v>
      </c>
      <c r="E6742" s="62" t="s">
        <v>5756</v>
      </c>
      <c r="F6742" s="69">
        <v>78102203</v>
      </c>
      <c r="G6742" s="62" t="s">
        <v>13630</v>
      </c>
      <c r="H6742" s="62">
        <v>3</v>
      </c>
      <c r="I6742" s="62">
        <v>7</v>
      </c>
      <c r="J6742" s="70">
        <v>1</v>
      </c>
      <c r="K6742" s="71">
        <v>2500000</v>
      </c>
      <c r="L6742" s="72" t="s">
        <v>13</v>
      </c>
      <c r="M6742" s="72" t="s">
        <v>254</v>
      </c>
    </row>
    <row r="6743" spans="1:13" s="3" customFormat="1" ht="12.75" x14ac:dyDescent="0.2">
      <c r="A6743" s="62" t="s">
        <v>27</v>
      </c>
      <c r="B6743" s="62" t="s">
        <v>316</v>
      </c>
      <c r="C6743" s="63">
        <v>16</v>
      </c>
      <c r="D6743" s="64" t="s">
        <v>13467</v>
      </c>
      <c r="E6743" s="64" t="s">
        <v>330</v>
      </c>
      <c r="F6743" s="65">
        <v>20102301</v>
      </c>
      <c r="G6743" s="64" t="s">
        <v>13630</v>
      </c>
      <c r="H6743" s="64">
        <v>3</v>
      </c>
      <c r="I6743" s="64">
        <v>7</v>
      </c>
      <c r="J6743" s="66">
        <v>1</v>
      </c>
      <c r="K6743" s="67">
        <v>7000000</v>
      </c>
      <c r="L6743" s="68" t="s">
        <v>13</v>
      </c>
      <c r="M6743" s="68" t="s">
        <v>254</v>
      </c>
    </row>
    <row r="6744" spans="1:13" s="3" customFormat="1" ht="12.75" x14ac:dyDescent="0.2">
      <c r="A6744" s="62" t="s">
        <v>27</v>
      </c>
      <c r="B6744" s="62" t="s">
        <v>898</v>
      </c>
      <c r="C6744" s="63">
        <v>10</v>
      </c>
      <c r="D6744" s="62" t="s">
        <v>13517</v>
      </c>
      <c r="E6744" s="62" t="s">
        <v>5757</v>
      </c>
      <c r="F6744" s="69">
        <v>55101531</v>
      </c>
      <c r="G6744" s="62" t="s">
        <v>13630</v>
      </c>
      <c r="H6744" s="62">
        <v>3</v>
      </c>
      <c r="I6744" s="62">
        <v>9</v>
      </c>
      <c r="J6744" s="70">
        <v>1</v>
      </c>
      <c r="K6744" s="71">
        <v>540000</v>
      </c>
      <c r="L6744" s="72" t="s">
        <v>15</v>
      </c>
      <c r="M6744" s="72" t="s">
        <v>254</v>
      </c>
    </row>
    <row r="6745" spans="1:13" s="3" customFormat="1" ht="12.75" x14ac:dyDescent="0.2">
      <c r="A6745" s="62" t="s">
        <v>27</v>
      </c>
      <c r="B6745" s="62" t="s">
        <v>898</v>
      </c>
      <c r="C6745" s="63">
        <v>10</v>
      </c>
      <c r="D6745" s="64" t="s">
        <v>13517</v>
      </c>
      <c r="E6745" s="64" t="s">
        <v>5758</v>
      </c>
      <c r="F6745" s="65">
        <v>55101531</v>
      </c>
      <c r="G6745" s="64" t="s">
        <v>13630</v>
      </c>
      <c r="H6745" s="64">
        <v>3</v>
      </c>
      <c r="I6745" s="64">
        <v>9</v>
      </c>
      <c r="J6745" s="66">
        <v>1</v>
      </c>
      <c r="K6745" s="67">
        <v>540000</v>
      </c>
      <c r="L6745" s="68" t="s">
        <v>15</v>
      </c>
      <c r="M6745" s="68" t="s">
        <v>254</v>
      </c>
    </row>
    <row r="6746" spans="1:13" s="3" customFormat="1" ht="12.75" x14ac:dyDescent="0.2">
      <c r="A6746" s="62" t="s">
        <v>27</v>
      </c>
      <c r="B6746" s="62" t="s">
        <v>898</v>
      </c>
      <c r="C6746" s="63">
        <v>10</v>
      </c>
      <c r="D6746" s="62" t="s">
        <v>13517</v>
      </c>
      <c r="E6746" s="62" t="s">
        <v>5759</v>
      </c>
      <c r="F6746" s="69">
        <v>55101531</v>
      </c>
      <c r="G6746" s="62" t="s">
        <v>13630</v>
      </c>
      <c r="H6746" s="62">
        <v>3</v>
      </c>
      <c r="I6746" s="62">
        <v>9</v>
      </c>
      <c r="J6746" s="70">
        <v>1</v>
      </c>
      <c r="K6746" s="71">
        <v>540000</v>
      </c>
      <c r="L6746" s="72" t="s">
        <v>15</v>
      </c>
      <c r="M6746" s="72" t="s">
        <v>254</v>
      </c>
    </row>
    <row r="6747" spans="1:13" s="3" customFormat="1" ht="12.75" x14ac:dyDescent="0.2">
      <c r="A6747" s="62" t="s">
        <v>27</v>
      </c>
      <c r="B6747" s="62" t="s">
        <v>898</v>
      </c>
      <c r="C6747" s="63">
        <v>10</v>
      </c>
      <c r="D6747" s="64" t="s">
        <v>13517</v>
      </c>
      <c r="E6747" s="64" t="s">
        <v>5760</v>
      </c>
      <c r="F6747" s="65">
        <v>55101531</v>
      </c>
      <c r="G6747" s="64" t="s">
        <v>13630</v>
      </c>
      <c r="H6747" s="64">
        <v>3</v>
      </c>
      <c r="I6747" s="64">
        <v>9</v>
      </c>
      <c r="J6747" s="66">
        <v>1</v>
      </c>
      <c r="K6747" s="67">
        <v>540000</v>
      </c>
      <c r="L6747" s="68" t="s">
        <v>15</v>
      </c>
      <c r="M6747" s="68" t="s">
        <v>254</v>
      </c>
    </row>
    <row r="6748" spans="1:13" s="3" customFormat="1" ht="12.75" x14ac:dyDescent="0.2">
      <c r="A6748" s="62" t="s">
        <v>27</v>
      </c>
      <c r="B6748" s="62" t="s">
        <v>898</v>
      </c>
      <c r="C6748" s="63">
        <v>10</v>
      </c>
      <c r="D6748" s="62" t="s">
        <v>13517</v>
      </c>
      <c r="E6748" s="62" t="s">
        <v>5761</v>
      </c>
      <c r="F6748" s="69">
        <v>55101531</v>
      </c>
      <c r="G6748" s="62" t="s">
        <v>13630</v>
      </c>
      <c r="H6748" s="62">
        <v>3</v>
      </c>
      <c r="I6748" s="62">
        <v>9</v>
      </c>
      <c r="J6748" s="70">
        <v>1</v>
      </c>
      <c r="K6748" s="71">
        <v>540000</v>
      </c>
      <c r="L6748" s="72" t="s">
        <v>15</v>
      </c>
      <c r="M6748" s="72" t="s">
        <v>254</v>
      </c>
    </row>
    <row r="6749" spans="1:13" s="3" customFormat="1" ht="12.75" x14ac:dyDescent="0.2">
      <c r="A6749" s="62" t="s">
        <v>27</v>
      </c>
      <c r="B6749" s="62" t="s">
        <v>1797</v>
      </c>
      <c r="C6749" s="63">
        <v>10</v>
      </c>
      <c r="D6749" s="64" t="s">
        <v>13556</v>
      </c>
      <c r="E6749" s="64" t="s">
        <v>5762</v>
      </c>
      <c r="F6749" s="65">
        <v>82131604</v>
      </c>
      <c r="G6749" s="64" t="s">
        <v>13630</v>
      </c>
      <c r="H6749" s="64">
        <v>3</v>
      </c>
      <c r="I6749" s="64">
        <v>9</v>
      </c>
      <c r="J6749" s="66">
        <v>1</v>
      </c>
      <c r="K6749" s="67">
        <v>8000000</v>
      </c>
      <c r="L6749" s="68" t="s">
        <v>13</v>
      </c>
      <c r="M6749" s="68" t="s">
        <v>254</v>
      </c>
    </row>
    <row r="6750" spans="1:13" s="3" customFormat="1" ht="12.75" x14ac:dyDescent="0.2">
      <c r="A6750" s="62" t="s">
        <v>27</v>
      </c>
      <c r="B6750" s="62" t="s">
        <v>882</v>
      </c>
      <c r="C6750" s="63">
        <v>16</v>
      </c>
      <c r="D6750" s="62" t="s">
        <v>13501</v>
      </c>
      <c r="E6750" s="62" t="s">
        <v>5763</v>
      </c>
      <c r="F6750" s="69">
        <v>83101500</v>
      </c>
      <c r="G6750" s="62" t="s">
        <v>13629</v>
      </c>
      <c r="H6750" s="62">
        <v>1</v>
      </c>
      <c r="I6750" s="62">
        <v>11</v>
      </c>
      <c r="J6750" s="70">
        <v>1</v>
      </c>
      <c r="K6750" s="71">
        <v>40000000</v>
      </c>
      <c r="L6750" s="72" t="s">
        <v>13</v>
      </c>
      <c r="M6750" s="72" t="s">
        <v>254</v>
      </c>
    </row>
    <row r="6751" spans="1:13" s="3" customFormat="1" ht="12.75" x14ac:dyDescent="0.2">
      <c r="A6751" s="62" t="s">
        <v>27</v>
      </c>
      <c r="B6751" s="62" t="s">
        <v>882</v>
      </c>
      <c r="C6751" s="63">
        <v>10</v>
      </c>
      <c r="D6751" s="64" t="s">
        <v>13501</v>
      </c>
      <c r="E6751" s="64" t="s">
        <v>5763</v>
      </c>
      <c r="F6751" s="65">
        <v>83101500</v>
      </c>
      <c r="G6751" s="64" t="s">
        <v>13629</v>
      </c>
      <c r="H6751" s="64">
        <v>1</v>
      </c>
      <c r="I6751" s="64">
        <v>11</v>
      </c>
      <c r="J6751" s="66">
        <v>1</v>
      </c>
      <c r="K6751" s="67">
        <v>55000000</v>
      </c>
      <c r="L6751" s="68" t="s">
        <v>13</v>
      </c>
      <c r="M6751" s="68" t="s">
        <v>254</v>
      </c>
    </row>
    <row r="6752" spans="1:13" s="3" customFormat="1" ht="12.75" x14ac:dyDescent="0.2">
      <c r="A6752" s="62" t="s">
        <v>27</v>
      </c>
      <c r="B6752" s="62" t="s">
        <v>908</v>
      </c>
      <c r="C6752" s="63">
        <v>16</v>
      </c>
      <c r="D6752" s="62" t="s">
        <v>13527</v>
      </c>
      <c r="E6752" s="62" t="s">
        <v>5764</v>
      </c>
      <c r="F6752" s="69">
        <v>83101500</v>
      </c>
      <c r="G6752" s="62" t="s">
        <v>13629</v>
      </c>
      <c r="H6752" s="62">
        <v>1</v>
      </c>
      <c r="I6752" s="62">
        <v>11</v>
      </c>
      <c r="J6752" s="70">
        <v>1</v>
      </c>
      <c r="K6752" s="71">
        <v>25000000</v>
      </c>
      <c r="L6752" s="72" t="s">
        <v>13</v>
      </c>
      <c r="M6752" s="72" t="s">
        <v>254</v>
      </c>
    </row>
    <row r="6753" spans="1:13" s="3" customFormat="1" ht="12.75" x14ac:dyDescent="0.2">
      <c r="A6753" s="62" t="s">
        <v>27</v>
      </c>
      <c r="B6753" s="62" t="s">
        <v>908</v>
      </c>
      <c r="C6753" s="63">
        <v>10</v>
      </c>
      <c r="D6753" s="64" t="s">
        <v>13527</v>
      </c>
      <c r="E6753" s="64" t="s">
        <v>5764</v>
      </c>
      <c r="F6753" s="65">
        <v>83101500</v>
      </c>
      <c r="G6753" s="64" t="s">
        <v>13629</v>
      </c>
      <c r="H6753" s="64">
        <v>1</v>
      </c>
      <c r="I6753" s="64">
        <v>11</v>
      </c>
      <c r="J6753" s="66">
        <v>1</v>
      </c>
      <c r="K6753" s="67">
        <v>30000000</v>
      </c>
      <c r="L6753" s="68" t="s">
        <v>13</v>
      </c>
      <c r="M6753" s="68" t="s">
        <v>254</v>
      </c>
    </row>
    <row r="6754" spans="1:13" s="3" customFormat="1" ht="12.75" x14ac:dyDescent="0.2">
      <c r="A6754" s="62" t="s">
        <v>27</v>
      </c>
      <c r="B6754" s="62" t="s">
        <v>882</v>
      </c>
      <c r="C6754" s="63">
        <v>10</v>
      </c>
      <c r="D6754" s="62" t="s">
        <v>13501</v>
      </c>
      <c r="E6754" s="62" t="s">
        <v>4876</v>
      </c>
      <c r="F6754" s="69">
        <v>83101800</v>
      </c>
      <c r="G6754" s="62" t="s">
        <v>13629</v>
      </c>
      <c r="H6754" s="62">
        <v>1</v>
      </c>
      <c r="I6754" s="62">
        <v>11</v>
      </c>
      <c r="J6754" s="70">
        <v>1</v>
      </c>
      <c r="K6754" s="71">
        <v>264904400</v>
      </c>
      <c r="L6754" s="72" t="s">
        <v>13</v>
      </c>
      <c r="M6754" s="72" t="s">
        <v>254</v>
      </c>
    </row>
    <row r="6755" spans="1:13" s="3" customFormat="1" ht="12.75" x14ac:dyDescent="0.2">
      <c r="A6755" s="62" t="s">
        <v>27</v>
      </c>
      <c r="B6755" s="62" t="s">
        <v>882</v>
      </c>
      <c r="C6755" s="63">
        <v>16</v>
      </c>
      <c r="D6755" s="64" t="s">
        <v>13501</v>
      </c>
      <c r="E6755" s="64" t="s">
        <v>4876</v>
      </c>
      <c r="F6755" s="65">
        <v>83101800</v>
      </c>
      <c r="G6755" s="64" t="s">
        <v>13629</v>
      </c>
      <c r="H6755" s="64">
        <v>1</v>
      </c>
      <c r="I6755" s="64">
        <v>11</v>
      </c>
      <c r="J6755" s="66">
        <v>1</v>
      </c>
      <c r="K6755" s="67">
        <v>180095600</v>
      </c>
      <c r="L6755" s="68" t="s">
        <v>13</v>
      </c>
      <c r="M6755" s="68" t="s">
        <v>254</v>
      </c>
    </row>
    <row r="6756" spans="1:13" s="3" customFormat="1" ht="12.75" x14ac:dyDescent="0.2">
      <c r="A6756" s="62" t="s">
        <v>27</v>
      </c>
      <c r="B6756" s="62" t="s">
        <v>882</v>
      </c>
      <c r="C6756" s="63">
        <v>10</v>
      </c>
      <c r="D6756" s="62" t="s">
        <v>13501</v>
      </c>
      <c r="E6756" s="62" t="s">
        <v>1638</v>
      </c>
      <c r="F6756" s="69">
        <v>83101601</v>
      </c>
      <c r="G6756" s="62" t="s">
        <v>13629</v>
      </c>
      <c r="H6756" s="62">
        <v>1</v>
      </c>
      <c r="I6756" s="62">
        <v>11</v>
      </c>
      <c r="J6756" s="70">
        <v>1</v>
      </c>
      <c r="K6756" s="71">
        <v>40000000</v>
      </c>
      <c r="L6756" s="72" t="s">
        <v>13</v>
      </c>
      <c r="M6756" s="72" t="s">
        <v>254</v>
      </c>
    </row>
    <row r="6757" spans="1:13" s="3" customFormat="1" ht="12.75" x14ac:dyDescent="0.2">
      <c r="A6757" s="62" t="s">
        <v>27</v>
      </c>
      <c r="B6757" s="62" t="s">
        <v>223</v>
      </c>
      <c r="C6757" s="63">
        <v>10</v>
      </c>
      <c r="D6757" s="64" t="s">
        <v>13403</v>
      </c>
      <c r="E6757" s="64" t="s">
        <v>1622</v>
      </c>
      <c r="F6757" s="65">
        <v>83111500</v>
      </c>
      <c r="G6757" s="64" t="s">
        <v>13629</v>
      </c>
      <c r="H6757" s="64">
        <v>1</v>
      </c>
      <c r="I6757" s="64">
        <v>11</v>
      </c>
      <c r="J6757" s="66">
        <v>1</v>
      </c>
      <c r="K6757" s="67">
        <v>17000000</v>
      </c>
      <c r="L6757" s="68" t="s">
        <v>13</v>
      </c>
      <c r="M6757" s="68" t="s">
        <v>254</v>
      </c>
    </row>
    <row r="6758" spans="1:13" s="3" customFormat="1" ht="12.75" x14ac:dyDescent="0.2">
      <c r="A6758" s="62" t="s">
        <v>27</v>
      </c>
      <c r="B6758" s="62" t="s">
        <v>256</v>
      </c>
      <c r="C6758" s="63">
        <v>10</v>
      </c>
      <c r="D6758" s="62" t="s">
        <v>13454</v>
      </c>
      <c r="E6758" s="62" t="s">
        <v>5765</v>
      </c>
      <c r="F6758" s="69">
        <v>83111801</v>
      </c>
      <c r="G6758" s="62" t="s">
        <v>13629</v>
      </c>
      <c r="H6758" s="62">
        <v>1</v>
      </c>
      <c r="I6758" s="62">
        <v>11</v>
      </c>
      <c r="J6758" s="70">
        <v>1</v>
      </c>
      <c r="K6758" s="71">
        <v>8000000</v>
      </c>
      <c r="L6758" s="72" t="s">
        <v>13</v>
      </c>
      <c r="M6758" s="72" t="s">
        <v>254</v>
      </c>
    </row>
    <row r="6759" spans="1:13" s="3" customFormat="1" ht="12.75" x14ac:dyDescent="0.2">
      <c r="A6759" s="62" t="s">
        <v>27</v>
      </c>
      <c r="B6759" s="62" t="s">
        <v>885</v>
      </c>
      <c r="C6759" s="63">
        <v>10</v>
      </c>
      <c r="D6759" s="64" t="s">
        <v>13504</v>
      </c>
      <c r="E6759" s="64" t="s">
        <v>5766</v>
      </c>
      <c r="F6759" s="65">
        <v>93151500</v>
      </c>
      <c r="G6759" s="64" t="s">
        <v>13629</v>
      </c>
      <c r="H6759" s="64">
        <v>1</v>
      </c>
      <c r="I6759" s="64">
        <v>11</v>
      </c>
      <c r="J6759" s="66">
        <v>1</v>
      </c>
      <c r="K6759" s="67">
        <v>897248238</v>
      </c>
      <c r="L6759" s="68" t="s">
        <v>13</v>
      </c>
      <c r="M6759" s="68" t="s">
        <v>254</v>
      </c>
    </row>
    <row r="6760" spans="1:13" s="3" customFormat="1" ht="12.75" x14ac:dyDescent="0.2">
      <c r="A6760" s="62" t="s">
        <v>27</v>
      </c>
      <c r="B6760" s="62" t="s">
        <v>1787</v>
      </c>
      <c r="C6760" s="63">
        <v>10</v>
      </c>
      <c r="D6760" s="62" t="s">
        <v>13546</v>
      </c>
      <c r="E6760" s="62" t="s">
        <v>5767</v>
      </c>
      <c r="F6760" s="69">
        <v>70122005</v>
      </c>
      <c r="G6760" s="62" t="s">
        <v>13630</v>
      </c>
      <c r="H6760" s="62">
        <v>2</v>
      </c>
      <c r="I6760" s="62">
        <v>8</v>
      </c>
      <c r="J6760" s="70">
        <v>15</v>
      </c>
      <c r="K6760" s="71">
        <v>60000</v>
      </c>
      <c r="L6760" s="72" t="s">
        <v>15</v>
      </c>
      <c r="M6760" s="72" t="s">
        <v>254</v>
      </c>
    </row>
    <row r="6761" spans="1:13" s="3" customFormat="1" ht="12.75" x14ac:dyDescent="0.2">
      <c r="A6761" s="62" t="s">
        <v>27</v>
      </c>
      <c r="B6761" s="62" t="s">
        <v>1787</v>
      </c>
      <c r="C6761" s="63">
        <v>10</v>
      </c>
      <c r="D6761" s="64" t="s">
        <v>13546</v>
      </c>
      <c r="E6761" s="64" t="s">
        <v>5768</v>
      </c>
      <c r="F6761" s="65">
        <v>70122005</v>
      </c>
      <c r="G6761" s="64" t="s">
        <v>13630</v>
      </c>
      <c r="H6761" s="64">
        <v>2</v>
      </c>
      <c r="I6761" s="64">
        <v>8</v>
      </c>
      <c r="J6761" s="66">
        <v>3</v>
      </c>
      <c r="K6761" s="67">
        <v>81000</v>
      </c>
      <c r="L6761" s="68" t="s">
        <v>15</v>
      </c>
      <c r="M6761" s="68" t="s">
        <v>254</v>
      </c>
    </row>
    <row r="6762" spans="1:13" s="3" customFormat="1" ht="12.75" x14ac:dyDescent="0.2">
      <c r="A6762" s="62" t="s">
        <v>27</v>
      </c>
      <c r="B6762" s="62" t="s">
        <v>1787</v>
      </c>
      <c r="C6762" s="63">
        <v>10</v>
      </c>
      <c r="D6762" s="62" t="s">
        <v>13546</v>
      </c>
      <c r="E6762" s="62" t="s">
        <v>5769</v>
      </c>
      <c r="F6762" s="69">
        <v>70122005</v>
      </c>
      <c r="G6762" s="62" t="s">
        <v>13630</v>
      </c>
      <c r="H6762" s="62">
        <v>2</v>
      </c>
      <c r="I6762" s="62">
        <v>8</v>
      </c>
      <c r="J6762" s="70">
        <v>5</v>
      </c>
      <c r="K6762" s="71">
        <v>201500</v>
      </c>
      <c r="L6762" s="72" t="s">
        <v>15</v>
      </c>
      <c r="M6762" s="72" t="s">
        <v>254</v>
      </c>
    </row>
    <row r="6763" spans="1:13" s="3" customFormat="1" ht="12.75" x14ac:dyDescent="0.2">
      <c r="A6763" s="62" t="s">
        <v>27</v>
      </c>
      <c r="B6763" s="62" t="s">
        <v>1787</v>
      </c>
      <c r="C6763" s="63">
        <v>10</v>
      </c>
      <c r="D6763" s="64" t="s">
        <v>13546</v>
      </c>
      <c r="E6763" s="64" t="s">
        <v>5770</v>
      </c>
      <c r="F6763" s="65">
        <v>42121601</v>
      </c>
      <c r="G6763" s="64" t="s">
        <v>13630</v>
      </c>
      <c r="H6763" s="64">
        <v>2</v>
      </c>
      <c r="I6763" s="64">
        <v>8</v>
      </c>
      <c r="J6763" s="66">
        <v>5</v>
      </c>
      <c r="K6763" s="67">
        <v>140000</v>
      </c>
      <c r="L6763" s="68" t="s">
        <v>15</v>
      </c>
      <c r="M6763" s="68" t="s">
        <v>254</v>
      </c>
    </row>
    <row r="6764" spans="1:13" s="3" customFormat="1" ht="12.75" x14ac:dyDescent="0.2">
      <c r="A6764" s="62" t="s">
        <v>27</v>
      </c>
      <c r="B6764" s="62" t="s">
        <v>1787</v>
      </c>
      <c r="C6764" s="63">
        <v>10</v>
      </c>
      <c r="D6764" s="62" t="s">
        <v>13546</v>
      </c>
      <c r="E6764" s="62" t="s">
        <v>5771</v>
      </c>
      <c r="F6764" s="69">
        <v>42121601</v>
      </c>
      <c r="G6764" s="62" t="s">
        <v>13630</v>
      </c>
      <c r="H6764" s="62">
        <v>2</v>
      </c>
      <c r="I6764" s="62">
        <v>8</v>
      </c>
      <c r="J6764" s="70">
        <v>30</v>
      </c>
      <c r="K6764" s="71">
        <v>1140000</v>
      </c>
      <c r="L6764" s="72" t="s">
        <v>15</v>
      </c>
      <c r="M6764" s="72" t="s">
        <v>254</v>
      </c>
    </row>
    <row r="6765" spans="1:13" s="3" customFormat="1" ht="12.75" x14ac:dyDescent="0.2">
      <c r="A6765" s="62" t="s">
        <v>27</v>
      </c>
      <c r="B6765" s="62" t="s">
        <v>1787</v>
      </c>
      <c r="C6765" s="63">
        <v>10</v>
      </c>
      <c r="D6765" s="64" t="s">
        <v>13546</v>
      </c>
      <c r="E6765" s="64" t="s">
        <v>5772</v>
      </c>
      <c r="F6765" s="65">
        <v>70122005</v>
      </c>
      <c r="G6765" s="64" t="s">
        <v>13630</v>
      </c>
      <c r="H6765" s="64">
        <v>2</v>
      </c>
      <c r="I6765" s="64">
        <v>8</v>
      </c>
      <c r="J6765" s="66">
        <v>11</v>
      </c>
      <c r="K6765" s="67">
        <v>792000</v>
      </c>
      <c r="L6765" s="68" t="s">
        <v>15</v>
      </c>
      <c r="M6765" s="68" t="s">
        <v>254</v>
      </c>
    </row>
    <row r="6766" spans="1:13" s="3" customFormat="1" ht="12.75" x14ac:dyDescent="0.2">
      <c r="A6766" s="62" t="s">
        <v>27</v>
      </c>
      <c r="B6766" s="62" t="s">
        <v>1787</v>
      </c>
      <c r="C6766" s="63">
        <v>10</v>
      </c>
      <c r="D6766" s="62" t="s">
        <v>13546</v>
      </c>
      <c r="E6766" s="62" t="s">
        <v>5773</v>
      </c>
      <c r="F6766" s="69">
        <v>70122005</v>
      </c>
      <c r="G6766" s="62" t="s">
        <v>13630</v>
      </c>
      <c r="H6766" s="62">
        <v>2</v>
      </c>
      <c r="I6766" s="62">
        <v>8</v>
      </c>
      <c r="J6766" s="70">
        <v>3</v>
      </c>
      <c r="K6766" s="71">
        <v>390000</v>
      </c>
      <c r="L6766" s="72" t="s">
        <v>3285</v>
      </c>
      <c r="M6766" s="72" t="s">
        <v>254</v>
      </c>
    </row>
    <row r="6767" spans="1:13" s="3" customFormat="1" ht="12.75" x14ac:dyDescent="0.2">
      <c r="A6767" s="62" t="s">
        <v>27</v>
      </c>
      <c r="B6767" s="62" t="s">
        <v>1787</v>
      </c>
      <c r="C6767" s="63">
        <v>10</v>
      </c>
      <c r="D6767" s="64" t="s">
        <v>13546</v>
      </c>
      <c r="E6767" s="64" t="s">
        <v>5774</v>
      </c>
      <c r="F6767" s="65">
        <v>70122005</v>
      </c>
      <c r="G6767" s="64" t="s">
        <v>13630</v>
      </c>
      <c r="H6767" s="64">
        <v>2</v>
      </c>
      <c r="I6767" s="64">
        <v>8</v>
      </c>
      <c r="J6767" s="66">
        <v>5</v>
      </c>
      <c r="K6767" s="67">
        <v>140000</v>
      </c>
      <c r="L6767" s="68" t="s">
        <v>15</v>
      </c>
      <c r="M6767" s="68" t="s">
        <v>254</v>
      </c>
    </row>
    <row r="6768" spans="1:13" s="3" customFormat="1" ht="12.75" x14ac:dyDescent="0.2">
      <c r="A6768" s="62" t="s">
        <v>27</v>
      </c>
      <c r="B6768" s="62" t="s">
        <v>268</v>
      </c>
      <c r="C6768" s="63">
        <v>10</v>
      </c>
      <c r="D6768" s="62" t="s">
        <v>13385</v>
      </c>
      <c r="E6768" s="62" t="s">
        <v>5775</v>
      </c>
      <c r="F6768" s="69">
        <v>70122005</v>
      </c>
      <c r="G6768" s="62" t="s">
        <v>13630</v>
      </c>
      <c r="H6768" s="62">
        <v>2</v>
      </c>
      <c r="I6768" s="62">
        <v>8</v>
      </c>
      <c r="J6768" s="70">
        <v>12</v>
      </c>
      <c r="K6768" s="71">
        <v>156000</v>
      </c>
      <c r="L6768" s="72" t="s">
        <v>15</v>
      </c>
      <c r="M6768" s="72" t="s">
        <v>254</v>
      </c>
    </row>
    <row r="6769" spans="1:13" s="3" customFormat="1" ht="12.75" x14ac:dyDescent="0.2">
      <c r="A6769" s="62" t="s">
        <v>27</v>
      </c>
      <c r="B6769" s="62" t="s">
        <v>268</v>
      </c>
      <c r="C6769" s="63">
        <v>10</v>
      </c>
      <c r="D6769" s="64" t="s">
        <v>13385</v>
      </c>
      <c r="E6769" s="64" t="s">
        <v>5776</v>
      </c>
      <c r="F6769" s="65">
        <v>70122005</v>
      </c>
      <c r="G6769" s="64" t="s">
        <v>13630</v>
      </c>
      <c r="H6769" s="64">
        <v>2</v>
      </c>
      <c r="I6769" s="64">
        <v>8</v>
      </c>
      <c r="J6769" s="66">
        <v>12</v>
      </c>
      <c r="K6769" s="67">
        <v>316800</v>
      </c>
      <c r="L6769" s="68" t="s">
        <v>15</v>
      </c>
      <c r="M6769" s="68" t="s">
        <v>254</v>
      </c>
    </row>
    <row r="6770" spans="1:13" s="3" customFormat="1" ht="12.75" x14ac:dyDescent="0.2">
      <c r="A6770" s="62" t="s">
        <v>27</v>
      </c>
      <c r="B6770" s="62" t="s">
        <v>222</v>
      </c>
      <c r="C6770" s="63">
        <v>10</v>
      </c>
      <c r="D6770" s="62" t="s">
        <v>13381</v>
      </c>
      <c r="E6770" s="62" t="s">
        <v>5777</v>
      </c>
      <c r="F6770" s="69">
        <v>42132203</v>
      </c>
      <c r="G6770" s="62" t="s">
        <v>13630</v>
      </c>
      <c r="H6770" s="62">
        <v>2</v>
      </c>
      <c r="I6770" s="62">
        <v>8</v>
      </c>
      <c r="J6770" s="70">
        <v>2</v>
      </c>
      <c r="K6770" s="71">
        <v>46000</v>
      </c>
      <c r="L6770" s="72" t="s">
        <v>15</v>
      </c>
      <c r="M6770" s="72" t="s">
        <v>254</v>
      </c>
    </row>
    <row r="6771" spans="1:13" s="3" customFormat="1" ht="12.75" x14ac:dyDescent="0.2">
      <c r="A6771" s="62" t="s">
        <v>27</v>
      </c>
      <c r="B6771" s="62" t="s">
        <v>1787</v>
      </c>
      <c r="C6771" s="63">
        <v>10</v>
      </c>
      <c r="D6771" s="64" t="s">
        <v>13546</v>
      </c>
      <c r="E6771" s="64" t="s">
        <v>5778</v>
      </c>
      <c r="F6771" s="65">
        <v>70122005</v>
      </c>
      <c r="G6771" s="64" t="s">
        <v>13630</v>
      </c>
      <c r="H6771" s="64">
        <v>2</v>
      </c>
      <c r="I6771" s="64">
        <v>8</v>
      </c>
      <c r="J6771" s="66">
        <v>10</v>
      </c>
      <c r="K6771" s="67">
        <v>297000</v>
      </c>
      <c r="L6771" s="68" t="s">
        <v>15</v>
      </c>
      <c r="M6771" s="68" t="s">
        <v>254</v>
      </c>
    </row>
    <row r="6772" spans="1:13" s="3" customFormat="1" ht="12.75" x14ac:dyDescent="0.2">
      <c r="A6772" s="62" t="s">
        <v>27</v>
      </c>
      <c r="B6772" s="62" t="s">
        <v>1787</v>
      </c>
      <c r="C6772" s="63">
        <v>10</v>
      </c>
      <c r="D6772" s="62" t="s">
        <v>13546</v>
      </c>
      <c r="E6772" s="62" t="s">
        <v>5779</v>
      </c>
      <c r="F6772" s="69">
        <v>70122005</v>
      </c>
      <c r="G6772" s="62" t="s">
        <v>13630</v>
      </c>
      <c r="H6772" s="62">
        <v>2</v>
      </c>
      <c r="I6772" s="62">
        <v>8</v>
      </c>
      <c r="J6772" s="70">
        <v>10</v>
      </c>
      <c r="K6772" s="71">
        <v>480000</v>
      </c>
      <c r="L6772" s="72" t="s">
        <v>15</v>
      </c>
      <c r="M6772" s="72" t="s">
        <v>254</v>
      </c>
    </row>
    <row r="6773" spans="1:13" s="3" customFormat="1" ht="12.75" x14ac:dyDescent="0.2">
      <c r="A6773" s="62" t="s">
        <v>27</v>
      </c>
      <c r="B6773" s="62" t="s">
        <v>1787</v>
      </c>
      <c r="C6773" s="63">
        <v>10</v>
      </c>
      <c r="D6773" s="64" t="s">
        <v>13546</v>
      </c>
      <c r="E6773" s="64" t="s">
        <v>5780</v>
      </c>
      <c r="F6773" s="65">
        <v>51102601</v>
      </c>
      <c r="G6773" s="64" t="s">
        <v>13630</v>
      </c>
      <c r="H6773" s="64">
        <v>2</v>
      </c>
      <c r="I6773" s="64">
        <v>8</v>
      </c>
      <c r="J6773" s="66">
        <v>1</v>
      </c>
      <c r="K6773" s="67">
        <v>55000</v>
      </c>
      <c r="L6773" s="68" t="s">
        <v>15</v>
      </c>
      <c r="M6773" s="68" t="s">
        <v>254</v>
      </c>
    </row>
    <row r="6774" spans="1:13" s="3" customFormat="1" ht="12.75" x14ac:dyDescent="0.2">
      <c r="A6774" s="62" t="s">
        <v>27</v>
      </c>
      <c r="B6774" s="62" t="s">
        <v>1787</v>
      </c>
      <c r="C6774" s="63">
        <v>10</v>
      </c>
      <c r="D6774" s="62" t="s">
        <v>13546</v>
      </c>
      <c r="E6774" s="62" t="s">
        <v>5781</v>
      </c>
      <c r="F6774" s="69">
        <v>42121606</v>
      </c>
      <c r="G6774" s="62" t="s">
        <v>13630</v>
      </c>
      <c r="H6774" s="62">
        <v>2</v>
      </c>
      <c r="I6774" s="62">
        <v>8</v>
      </c>
      <c r="J6774" s="70">
        <v>10</v>
      </c>
      <c r="K6774" s="71">
        <v>1100000</v>
      </c>
      <c r="L6774" s="72" t="s">
        <v>15</v>
      </c>
      <c r="M6774" s="72" t="s">
        <v>254</v>
      </c>
    </row>
    <row r="6775" spans="1:13" s="3" customFormat="1" ht="12.75" x14ac:dyDescent="0.2">
      <c r="A6775" s="62" t="s">
        <v>27</v>
      </c>
      <c r="B6775" s="62" t="s">
        <v>1787</v>
      </c>
      <c r="C6775" s="63">
        <v>10</v>
      </c>
      <c r="D6775" s="64" t="s">
        <v>13546</v>
      </c>
      <c r="E6775" s="64" t="s">
        <v>5782</v>
      </c>
      <c r="F6775" s="65">
        <v>42121604</v>
      </c>
      <c r="G6775" s="64" t="s">
        <v>13630</v>
      </c>
      <c r="H6775" s="64">
        <v>2</v>
      </c>
      <c r="I6775" s="64">
        <v>8</v>
      </c>
      <c r="J6775" s="66">
        <v>5</v>
      </c>
      <c r="K6775" s="67">
        <v>15000</v>
      </c>
      <c r="L6775" s="68" t="s">
        <v>15</v>
      </c>
      <c r="M6775" s="68" t="s">
        <v>254</v>
      </c>
    </row>
    <row r="6776" spans="1:13" s="3" customFormat="1" ht="12.75" x14ac:dyDescent="0.2">
      <c r="A6776" s="62" t="s">
        <v>27</v>
      </c>
      <c r="B6776" s="62" t="s">
        <v>1787</v>
      </c>
      <c r="C6776" s="63">
        <v>10</v>
      </c>
      <c r="D6776" s="62" t="s">
        <v>13546</v>
      </c>
      <c r="E6776" s="62" t="s">
        <v>5783</v>
      </c>
      <c r="F6776" s="69">
        <v>42121606</v>
      </c>
      <c r="G6776" s="62" t="s">
        <v>13630</v>
      </c>
      <c r="H6776" s="62">
        <v>2</v>
      </c>
      <c r="I6776" s="62">
        <v>8</v>
      </c>
      <c r="J6776" s="70">
        <v>3</v>
      </c>
      <c r="K6776" s="71">
        <v>51000</v>
      </c>
      <c r="L6776" s="72" t="s">
        <v>15</v>
      </c>
      <c r="M6776" s="72" t="s">
        <v>254</v>
      </c>
    </row>
    <row r="6777" spans="1:13" s="3" customFormat="1" ht="12.75" x14ac:dyDescent="0.2">
      <c r="A6777" s="62" t="s">
        <v>27</v>
      </c>
      <c r="B6777" s="62" t="s">
        <v>1787</v>
      </c>
      <c r="C6777" s="63">
        <v>10</v>
      </c>
      <c r="D6777" s="64" t="s">
        <v>13546</v>
      </c>
      <c r="E6777" s="64" t="s">
        <v>5784</v>
      </c>
      <c r="F6777" s="65">
        <v>42121606</v>
      </c>
      <c r="G6777" s="64" t="s">
        <v>13630</v>
      </c>
      <c r="H6777" s="64">
        <v>2</v>
      </c>
      <c r="I6777" s="64">
        <v>8</v>
      </c>
      <c r="J6777" s="66">
        <v>3</v>
      </c>
      <c r="K6777" s="67">
        <v>135000</v>
      </c>
      <c r="L6777" s="68" t="s">
        <v>15</v>
      </c>
      <c r="M6777" s="68" t="s">
        <v>254</v>
      </c>
    </row>
    <row r="6778" spans="1:13" s="3" customFormat="1" ht="12.75" x14ac:dyDescent="0.2">
      <c r="A6778" s="62" t="s">
        <v>27</v>
      </c>
      <c r="B6778" s="62" t="s">
        <v>1787</v>
      </c>
      <c r="C6778" s="63">
        <v>10</v>
      </c>
      <c r="D6778" s="62" t="s">
        <v>13546</v>
      </c>
      <c r="E6778" s="62" t="s">
        <v>5785</v>
      </c>
      <c r="F6778" s="69">
        <v>11121802</v>
      </c>
      <c r="G6778" s="62" t="s">
        <v>13630</v>
      </c>
      <c r="H6778" s="62">
        <v>2</v>
      </c>
      <c r="I6778" s="62">
        <v>8</v>
      </c>
      <c r="J6778" s="70">
        <v>1</v>
      </c>
      <c r="K6778" s="71">
        <v>15000</v>
      </c>
      <c r="L6778" s="72" t="s">
        <v>15</v>
      </c>
      <c r="M6778" s="72" t="s">
        <v>254</v>
      </c>
    </row>
    <row r="6779" spans="1:13" s="3" customFormat="1" ht="12.75" x14ac:dyDescent="0.2">
      <c r="A6779" s="62" t="s">
        <v>27</v>
      </c>
      <c r="B6779" s="62" t="s">
        <v>1785</v>
      </c>
      <c r="C6779" s="63">
        <v>10</v>
      </c>
      <c r="D6779" s="64" t="s">
        <v>13544</v>
      </c>
      <c r="E6779" s="64" t="s">
        <v>5786</v>
      </c>
      <c r="F6779" s="65">
        <v>12191601</v>
      </c>
      <c r="G6779" s="64" t="s">
        <v>13630</v>
      </c>
      <c r="H6779" s="64">
        <v>2</v>
      </c>
      <c r="I6779" s="64">
        <v>8</v>
      </c>
      <c r="J6779" s="66">
        <v>1</v>
      </c>
      <c r="K6779" s="67">
        <v>19000</v>
      </c>
      <c r="L6779" s="68" t="s">
        <v>1760</v>
      </c>
      <c r="M6779" s="68" t="s">
        <v>254</v>
      </c>
    </row>
    <row r="6780" spans="1:13" s="3" customFormat="1" ht="12.75" x14ac:dyDescent="0.2">
      <c r="A6780" s="62" t="s">
        <v>27</v>
      </c>
      <c r="B6780" s="62" t="s">
        <v>1787</v>
      </c>
      <c r="C6780" s="63">
        <v>10</v>
      </c>
      <c r="D6780" s="62" t="s">
        <v>13546</v>
      </c>
      <c r="E6780" s="62" t="s">
        <v>5787</v>
      </c>
      <c r="F6780" s="69">
        <v>42311506</v>
      </c>
      <c r="G6780" s="62" t="s">
        <v>13630</v>
      </c>
      <c r="H6780" s="62">
        <v>2</v>
      </c>
      <c r="I6780" s="62">
        <v>8</v>
      </c>
      <c r="J6780" s="70">
        <v>4</v>
      </c>
      <c r="K6780" s="71">
        <v>39200</v>
      </c>
      <c r="L6780" s="72" t="s">
        <v>15</v>
      </c>
      <c r="M6780" s="72" t="s">
        <v>254</v>
      </c>
    </row>
    <row r="6781" spans="1:13" s="3" customFormat="1" ht="12.75" x14ac:dyDescent="0.2">
      <c r="A6781" s="62" t="s">
        <v>27</v>
      </c>
      <c r="B6781" s="62" t="s">
        <v>1787</v>
      </c>
      <c r="C6781" s="63">
        <v>10</v>
      </c>
      <c r="D6781" s="64" t="s">
        <v>13546</v>
      </c>
      <c r="E6781" s="64" t="s">
        <v>5788</v>
      </c>
      <c r="F6781" s="65">
        <v>11121802</v>
      </c>
      <c r="G6781" s="64" t="s">
        <v>13630</v>
      </c>
      <c r="H6781" s="64">
        <v>2</v>
      </c>
      <c r="I6781" s="64">
        <v>8</v>
      </c>
      <c r="J6781" s="66">
        <v>2</v>
      </c>
      <c r="K6781" s="67">
        <v>16000</v>
      </c>
      <c r="L6781" s="68" t="s">
        <v>15</v>
      </c>
      <c r="M6781" s="68" t="s">
        <v>254</v>
      </c>
    </row>
    <row r="6782" spans="1:13" s="3" customFormat="1" ht="12.75" x14ac:dyDescent="0.2">
      <c r="A6782" s="62" t="s">
        <v>27</v>
      </c>
      <c r="B6782" s="62" t="s">
        <v>1787</v>
      </c>
      <c r="C6782" s="63">
        <v>10</v>
      </c>
      <c r="D6782" s="62" t="s">
        <v>13546</v>
      </c>
      <c r="E6782" s="62" t="s">
        <v>5789</v>
      </c>
      <c r="F6782" s="69">
        <v>42221504</v>
      </c>
      <c r="G6782" s="62" t="s">
        <v>13630</v>
      </c>
      <c r="H6782" s="62">
        <v>2</v>
      </c>
      <c r="I6782" s="62">
        <v>8</v>
      </c>
      <c r="J6782" s="70">
        <v>5</v>
      </c>
      <c r="K6782" s="71">
        <v>17500</v>
      </c>
      <c r="L6782" s="72" t="s">
        <v>15</v>
      </c>
      <c r="M6782" s="72" t="s">
        <v>254</v>
      </c>
    </row>
    <row r="6783" spans="1:13" s="3" customFormat="1" ht="12.75" x14ac:dyDescent="0.2">
      <c r="A6783" s="62" t="s">
        <v>27</v>
      </c>
      <c r="B6783" s="62" t="s">
        <v>1787</v>
      </c>
      <c r="C6783" s="63">
        <v>10</v>
      </c>
      <c r="D6783" s="64" t="s">
        <v>13546</v>
      </c>
      <c r="E6783" s="64" t="s">
        <v>5790</v>
      </c>
      <c r="F6783" s="65">
        <v>51161600</v>
      </c>
      <c r="G6783" s="64" t="s">
        <v>13630</v>
      </c>
      <c r="H6783" s="64">
        <v>2</v>
      </c>
      <c r="I6783" s="64">
        <v>8</v>
      </c>
      <c r="J6783" s="66">
        <v>1</v>
      </c>
      <c r="K6783" s="67">
        <v>25000</v>
      </c>
      <c r="L6783" s="68" t="s">
        <v>15</v>
      </c>
      <c r="M6783" s="68" t="s">
        <v>254</v>
      </c>
    </row>
    <row r="6784" spans="1:13" s="3" customFormat="1" ht="12.75" x14ac:dyDescent="0.2">
      <c r="A6784" s="62" t="s">
        <v>27</v>
      </c>
      <c r="B6784" s="62" t="s">
        <v>1787</v>
      </c>
      <c r="C6784" s="63">
        <v>10</v>
      </c>
      <c r="D6784" s="62" t="s">
        <v>13546</v>
      </c>
      <c r="E6784" s="62" t="s">
        <v>5791</v>
      </c>
      <c r="F6784" s="69">
        <v>70122005</v>
      </c>
      <c r="G6784" s="62" t="s">
        <v>13630</v>
      </c>
      <c r="H6784" s="62">
        <v>2</v>
      </c>
      <c r="I6784" s="62">
        <v>8</v>
      </c>
      <c r="J6784" s="70">
        <v>30</v>
      </c>
      <c r="K6784" s="71">
        <v>10500</v>
      </c>
      <c r="L6784" s="72" t="s">
        <v>15</v>
      </c>
      <c r="M6784" s="72" t="s">
        <v>254</v>
      </c>
    </row>
    <row r="6785" spans="1:13" s="3" customFormat="1" ht="12.75" x14ac:dyDescent="0.2">
      <c r="A6785" s="62" t="s">
        <v>27</v>
      </c>
      <c r="B6785" s="62" t="s">
        <v>1787</v>
      </c>
      <c r="C6785" s="63">
        <v>10</v>
      </c>
      <c r="D6785" s="64" t="s">
        <v>13546</v>
      </c>
      <c r="E6785" s="64" t="s">
        <v>5792</v>
      </c>
      <c r="F6785" s="65">
        <v>70122005</v>
      </c>
      <c r="G6785" s="64" t="s">
        <v>13630</v>
      </c>
      <c r="H6785" s="64">
        <v>2</v>
      </c>
      <c r="I6785" s="64">
        <v>8</v>
      </c>
      <c r="J6785" s="66">
        <v>28</v>
      </c>
      <c r="K6785" s="67">
        <v>14000</v>
      </c>
      <c r="L6785" s="68" t="s">
        <v>15</v>
      </c>
      <c r="M6785" s="68" t="s">
        <v>254</v>
      </c>
    </row>
    <row r="6786" spans="1:13" s="3" customFormat="1" ht="12.75" x14ac:dyDescent="0.2">
      <c r="A6786" s="62" t="s">
        <v>27</v>
      </c>
      <c r="B6786" s="62" t="s">
        <v>433</v>
      </c>
      <c r="C6786" s="63">
        <v>10</v>
      </c>
      <c r="D6786" s="62" t="s">
        <v>13383</v>
      </c>
      <c r="E6786" s="62" t="s">
        <v>5793</v>
      </c>
      <c r="F6786" s="69">
        <v>70122005</v>
      </c>
      <c r="G6786" s="62" t="s">
        <v>13630</v>
      </c>
      <c r="H6786" s="62">
        <v>2</v>
      </c>
      <c r="I6786" s="62">
        <v>8</v>
      </c>
      <c r="J6786" s="70">
        <v>5</v>
      </c>
      <c r="K6786" s="71">
        <v>150000</v>
      </c>
      <c r="L6786" s="72" t="s">
        <v>1760</v>
      </c>
      <c r="M6786" s="72" t="s">
        <v>254</v>
      </c>
    </row>
    <row r="6787" spans="1:13" s="3" customFormat="1" ht="12.75" x14ac:dyDescent="0.2">
      <c r="A6787" s="62" t="s">
        <v>27</v>
      </c>
      <c r="B6787" s="62" t="s">
        <v>268</v>
      </c>
      <c r="C6787" s="63">
        <v>10</v>
      </c>
      <c r="D6787" s="64" t="s">
        <v>13385</v>
      </c>
      <c r="E6787" s="64" t="s">
        <v>5794</v>
      </c>
      <c r="F6787" s="65">
        <v>47131800</v>
      </c>
      <c r="G6787" s="64" t="s">
        <v>13630</v>
      </c>
      <c r="H6787" s="64">
        <v>2</v>
      </c>
      <c r="I6787" s="64">
        <v>8</v>
      </c>
      <c r="J6787" s="66">
        <v>5</v>
      </c>
      <c r="K6787" s="67">
        <v>346500</v>
      </c>
      <c r="L6787" s="68" t="s">
        <v>15</v>
      </c>
      <c r="M6787" s="68" t="s">
        <v>254</v>
      </c>
    </row>
    <row r="6788" spans="1:13" s="3" customFormat="1" ht="12.75" x14ac:dyDescent="0.2">
      <c r="A6788" s="62" t="s">
        <v>27</v>
      </c>
      <c r="B6788" s="62" t="s">
        <v>216</v>
      </c>
      <c r="C6788" s="63">
        <v>10</v>
      </c>
      <c r="D6788" s="62" t="s">
        <v>13377</v>
      </c>
      <c r="E6788" s="62" t="s">
        <v>5795</v>
      </c>
      <c r="F6788" s="69">
        <v>42132203</v>
      </c>
      <c r="G6788" s="62" t="s">
        <v>13630</v>
      </c>
      <c r="H6788" s="62">
        <v>2</v>
      </c>
      <c r="I6788" s="62">
        <v>8</v>
      </c>
      <c r="J6788" s="70">
        <v>10</v>
      </c>
      <c r="K6788" s="71">
        <v>77000</v>
      </c>
      <c r="L6788" s="72" t="s">
        <v>15</v>
      </c>
      <c r="M6788" s="72" t="s">
        <v>254</v>
      </c>
    </row>
    <row r="6789" spans="1:13" s="3" customFormat="1" ht="12.75" x14ac:dyDescent="0.2">
      <c r="A6789" s="62" t="s">
        <v>27</v>
      </c>
      <c r="B6789" s="62" t="s">
        <v>1796</v>
      </c>
      <c r="C6789" s="63">
        <v>10</v>
      </c>
      <c r="D6789" s="64" t="s">
        <v>13555</v>
      </c>
      <c r="E6789" s="64" t="s">
        <v>5796</v>
      </c>
      <c r="F6789" s="65">
        <v>70122009</v>
      </c>
      <c r="G6789" s="64" t="s">
        <v>13630</v>
      </c>
      <c r="H6789" s="64">
        <v>2</v>
      </c>
      <c r="I6789" s="64">
        <v>8</v>
      </c>
      <c r="J6789" s="66">
        <v>1</v>
      </c>
      <c r="K6789" s="67">
        <v>4650000</v>
      </c>
      <c r="L6789" s="68" t="s">
        <v>13</v>
      </c>
      <c r="M6789" s="68" t="s">
        <v>254</v>
      </c>
    </row>
    <row r="6790" spans="1:13" s="3" customFormat="1" ht="12.75" x14ac:dyDescent="0.2">
      <c r="A6790" s="62" t="s">
        <v>27</v>
      </c>
      <c r="B6790" s="62" t="s">
        <v>219</v>
      </c>
      <c r="C6790" s="63">
        <v>10</v>
      </c>
      <c r="D6790" s="62" t="s">
        <v>13379</v>
      </c>
      <c r="E6790" s="62" t="s">
        <v>5797</v>
      </c>
      <c r="F6790" s="69">
        <v>10141606</v>
      </c>
      <c r="G6790" s="62" t="s">
        <v>13630</v>
      </c>
      <c r="H6790" s="62">
        <v>2</v>
      </c>
      <c r="I6790" s="62">
        <v>8</v>
      </c>
      <c r="J6790" s="70">
        <v>10</v>
      </c>
      <c r="K6790" s="71">
        <v>400000</v>
      </c>
      <c r="L6790" s="72" t="s">
        <v>15</v>
      </c>
      <c r="M6790" s="72" t="s">
        <v>254</v>
      </c>
    </row>
    <row r="6791" spans="1:13" s="3" customFormat="1" ht="12.75" x14ac:dyDescent="0.2">
      <c r="A6791" s="62" t="s">
        <v>27</v>
      </c>
      <c r="B6791" s="62" t="s">
        <v>339</v>
      </c>
      <c r="C6791" s="63">
        <v>10</v>
      </c>
      <c r="D6791" s="64" t="s">
        <v>13386</v>
      </c>
      <c r="E6791" s="64" t="s">
        <v>5798</v>
      </c>
      <c r="F6791" s="65">
        <v>10141606</v>
      </c>
      <c r="G6791" s="64" t="s">
        <v>13630</v>
      </c>
      <c r="H6791" s="64">
        <v>2</v>
      </c>
      <c r="I6791" s="64">
        <v>8</v>
      </c>
      <c r="J6791" s="66">
        <v>10</v>
      </c>
      <c r="K6791" s="67">
        <v>400000</v>
      </c>
      <c r="L6791" s="68" t="s">
        <v>15</v>
      </c>
      <c r="M6791" s="68" t="s">
        <v>254</v>
      </c>
    </row>
    <row r="6792" spans="1:13" s="3" customFormat="1" ht="12.75" x14ac:dyDescent="0.2">
      <c r="A6792" s="62" t="s">
        <v>27</v>
      </c>
      <c r="B6792" s="62" t="s">
        <v>217</v>
      </c>
      <c r="C6792" s="63">
        <v>10</v>
      </c>
      <c r="D6792" s="62" t="s">
        <v>13378</v>
      </c>
      <c r="E6792" s="62" t="s">
        <v>5799</v>
      </c>
      <c r="F6792" s="69">
        <v>10111306</v>
      </c>
      <c r="G6792" s="62" t="s">
        <v>13630</v>
      </c>
      <c r="H6792" s="62">
        <v>2</v>
      </c>
      <c r="I6792" s="62">
        <v>8</v>
      </c>
      <c r="J6792" s="70">
        <v>15</v>
      </c>
      <c r="K6792" s="71">
        <v>390000</v>
      </c>
      <c r="L6792" s="72" t="s">
        <v>15</v>
      </c>
      <c r="M6792" s="72" t="s">
        <v>254</v>
      </c>
    </row>
    <row r="6793" spans="1:13" s="3" customFormat="1" ht="12.75" x14ac:dyDescent="0.2">
      <c r="A6793" s="62" t="s">
        <v>27</v>
      </c>
      <c r="B6793" s="62" t="s">
        <v>910</v>
      </c>
      <c r="C6793" s="63">
        <v>10</v>
      </c>
      <c r="D6793" s="64" t="s">
        <v>13529</v>
      </c>
      <c r="E6793" s="64" t="s">
        <v>5800</v>
      </c>
      <c r="F6793" s="65">
        <v>60141001</v>
      </c>
      <c r="G6793" s="64" t="s">
        <v>13630</v>
      </c>
      <c r="H6793" s="64">
        <v>2</v>
      </c>
      <c r="I6793" s="64">
        <v>8</v>
      </c>
      <c r="J6793" s="66">
        <v>20</v>
      </c>
      <c r="K6793" s="67">
        <v>400000</v>
      </c>
      <c r="L6793" s="68" t="s">
        <v>15</v>
      </c>
      <c r="M6793" s="68" t="s">
        <v>254</v>
      </c>
    </row>
    <row r="6794" spans="1:13" s="3" customFormat="1" ht="12.75" x14ac:dyDescent="0.2">
      <c r="A6794" s="62" t="s">
        <v>27</v>
      </c>
      <c r="B6794" s="62" t="s">
        <v>475</v>
      </c>
      <c r="C6794" s="63">
        <v>10</v>
      </c>
      <c r="D6794" s="62" t="s">
        <v>13440</v>
      </c>
      <c r="E6794" s="62" t="s">
        <v>5801</v>
      </c>
      <c r="F6794" s="69">
        <v>46181504</v>
      </c>
      <c r="G6794" s="62" t="s">
        <v>13630</v>
      </c>
      <c r="H6794" s="62">
        <v>2</v>
      </c>
      <c r="I6794" s="62">
        <v>8</v>
      </c>
      <c r="J6794" s="70">
        <v>10</v>
      </c>
      <c r="K6794" s="71">
        <v>4039000</v>
      </c>
      <c r="L6794" s="72" t="s">
        <v>15</v>
      </c>
      <c r="M6794" s="72" t="s">
        <v>254</v>
      </c>
    </row>
    <row r="6795" spans="1:13" s="3" customFormat="1" ht="12.75" x14ac:dyDescent="0.2">
      <c r="A6795" s="62" t="s">
        <v>27</v>
      </c>
      <c r="B6795" s="62" t="s">
        <v>338</v>
      </c>
      <c r="C6795" s="63">
        <v>10</v>
      </c>
      <c r="D6795" s="64" t="s">
        <v>13384</v>
      </c>
      <c r="E6795" s="64" t="s">
        <v>5802</v>
      </c>
      <c r="F6795" s="65">
        <v>24121807</v>
      </c>
      <c r="G6795" s="64" t="s">
        <v>13630</v>
      </c>
      <c r="H6795" s="64">
        <v>2</v>
      </c>
      <c r="I6795" s="64">
        <v>8</v>
      </c>
      <c r="J6795" s="66">
        <v>5</v>
      </c>
      <c r="K6795" s="67">
        <v>225000</v>
      </c>
      <c r="L6795" s="68" t="s">
        <v>15</v>
      </c>
      <c r="M6795" s="68" t="s">
        <v>254</v>
      </c>
    </row>
    <row r="6796" spans="1:13" s="3" customFormat="1" ht="12.75" x14ac:dyDescent="0.2">
      <c r="A6796" s="62" t="s">
        <v>27</v>
      </c>
      <c r="B6796" s="62" t="s">
        <v>219</v>
      </c>
      <c r="C6796" s="63">
        <v>10</v>
      </c>
      <c r="D6796" s="62" t="s">
        <v>13379</v>
      </c>
      <c r="E6796" s="62" t="s">
        <v>5803</v>
      </c>
      <c r="F6796" s="69">
        <v>10131601</v>
      </c>
      <c r="G6796" s="62" t="s">
        <v>13630</v>
      </c>
      <c r="H6796" s="62">
        <v>2</v>
      </c>
      <c r="I6796" s="62">
        <v>8</v>
      </c>
      <c r="J6796" s="70">
        <v>10</v>
      </c>
      <c r="K6796" s="71">
        <v>170000</v>
      </c>
      <c r="L6796" s="72" t="s">
        <v>15</v>
      </c>
      <c r="M6796" s="72" t="s">
        <v>254</v>
      </c>
    </row>
    <row r="6797" spans="1:13" s="3" customFormat="1" ht="12.75" x14ac:dyDescent="0.2">
      <c r="A6797" s="62" t="s">
        <v>27</v>
      </c>
      <c r="B6797" s="62" t="s">
        <v>1795</v>
      </c>
      <c r="C6797" s="63">
        <v>10</v>
      </c>
      <c r="D6797" s="64" t="s">
        <v>13554</v>
      </c>
      <c r="E6797" s="64" t="s">
        <v>5598</v>
      </c>
      <c r="F6797" s="65">
        <v>78181505</v>
      </c>
      <c r="G6797" s="64" t="s">
        <v>13631</v>
      </c>
      <c r="H6797" s="64">
        <v>7</v>
      </c>
      <c r="I6797" s="64">
        <v>3</v>
      </c>
      <c r="J6797" s="66">
        <v>1</v>
      </c>
      <c r="K6797" s="67">
        <v>4158000</v>
      </c>
      <c r="L6797" s="68" t="s">
        <v>13</v>
      </c>
      <c r="M6797" s="68" t="s">
        <v>254</v>
      </c>
    </row>
    <row r="6798" spans="1:13" s="3" customFormat="1" ht="12.75" x14ac:dyDescent="0.2">
      <c r="A6798" s="62" t="s">
        <v>27</v>
      </c>
      <c r="B6798" s="62" t="s">
        <v>1795</v>
      </c>
      <c r="C6798" s="63">
        <v>10</v>
      </c>
      <c r="D6798" s="62" t="s">
        <v>13554</v>
      </c>
      <c r="E6798" s="62" t="s">
        <v>5804</v>
      </c>
      <c r="F6798" s="69">
        <v>78181505</v>
      </c>
      <c r="G6798" s="62" t="s">
        <v>13631</v>
      </c>
      <c r="H6798" s="62">
        <v>11</v>
      </c>
      <c r="I6798" s="62">
        <v>2</v>
      </c>
      <c r="J6798" s="70">
        <v>1</v>
      </c>
      <c r="K6798" s="71">
        <v>929500</v>
      </c>
      <c r="L6798" s="72" t="s">
        <v>13</v>
      </c>
      <c r="M6798" s="72" t="s">
        <v>254</v>
      </c>
    </row>
    <row r="6799" spans="1:13" s="3" customFormat="1" ht="12.75" x14ac:dyDescent="0.2">
      <c r="A6799" s="62" t="s">
        <v>27</v>
      </c>
      <c r="B6799" s="62" t="s">
        <v>442</v>
      </c>
      <c r="C6799" s="63">
        <v>10</v>
      </c>
      <c r="D6799" s="64" t="s">
        <v>13400</v>
      </c>
      <c r="E6799" s="64" t="s">
        <v>5599</v>
      </c>
      <c r="F6799" s="65">
        <v>72102103</v>
      </c>
      <c r="G6799" s="64" t="s">
        <v>13630</v>
      </c>
      <c r="H6799" s="64">
        <v>7</v>
      </c>
      <c r="I6799" s="64">
        <v>4</v>
      </c>
      <c r="J6799" s="66">
        <v>1</v>
      </c>
      <c r="K6799" s="67">
        <v>3500000</v>
      </c>
      <c r="L6799" s="68" t="s">
        <v>13</v>
      </c>
      <c r="M6799" s="68" t="s">
        <v>254</v>
      </c>
    </row>
    <row r="6800" spans="1:13" s="3" customFormat="1" ht="12.75" x14ac:dyDescent="0.2">
      <c r="A6800" s="62" t="s">
        <v>27</v>
      </c>
      <c r="B6800" s="62" t="s">
        <v>442</v>
      </c>
      <c r="C6800" s="63">
        <v>10</v>
      </c>
      <c r="D6800" s="62" t="s">
        <v>13400</v>
      </c>
      <c r="E6800" s="62" t="s">
        <v>5805</v>
      </c>
      <c r="F6800" s="69">
        <v>72102103</v>
      </c>
      <c r="G6800" s="62" t="s">
        <v>13630</v>
      </c>
      <c r="H6800" s="62">
        <v>11</v>
      </c>
      <c r="I6800" s="62">
        <v>2</v>
      </c>
      <c r="J6800" s="70">
        <v>1</v>
      </c>
      <c r="K6800" s="71">
        <v>4200000</v>
      </c>
      <c r="L6800" s="72" t="s">
        <v>13</v>
      </c>
      <c r="M6800" s="72" t="s">
        <v>254</v>
      </c>
    </row>
    <row r="6801" spans="1:13" s="3" customFormat="1" ht="12.75" x14ac:dyDescent="0.2">
      <c r="A6801" s="62" t="s">
        <v>27</v>
      </c>
      <c r="B6801" s="62" t="s">
        <v>262</v>
      </c>
      <c r="C6801" s="63">
        <v>10</v>
      </c>
      <c r="D6801" s="64" t="s">
        <v>13401</v>
      </c>
      <c r="E6801" s="64" t="s">
        <v>5806</v>
      </c>
      <c r="F6801" s="65">
        <v>80161801</v>
      </c>
      <c r="G6801" s="64" t="s">
        <v>13630</v>
      </c>
      <c r="H6801" s="64">
        <v>8</v>
      </c>
      <c r="I6801" s="64">
        <v>2</v>
      </c>
      <c r="J6801" s="66">
        <v>1</v>
      </c>
      <c r="K6801" s="67">
        <v>10000000</v>
      </c>
      <c r="L6801" s="68" t="s">
        <v>13</v>
      </c>
      <c r="M6801" s="68" t="s">
        <v>254</v>
      </c>
    </row>
    <row r="6802" spans="1:13" s="3" customFormat="1" ht="12.75" x14ac:dyDescent="0.2">
      <c r="A6802" s="62" t="s">
        <v>27</v>
      </c>
      <c r="B6802" s="62" t="s">
        <v>262</v>
      </c>
      <c r="C6802" s="63">
        <v>10</v>
      </c>
      <c r="D6802" s="62" t="s">
        <v>13401</v>
      </c>
      <c r="E6802" s="62" t="s">
        <v>5807</v>
      </c>
      <c r="F6802" s="69">
        <v>80161801</v>
      </c>
      <c r="G6802" s="62" t="s">
        <v>13630</v>
      </c>
      <c r="H6802" s="62">
        <v>11</v>
      </c>
      <c r="I6802" s="62">
        <v>2</v>
      </c>
      <c r="J6802" s="70">
        <v>1</v>
      </c>
      <c r="K6802" s="71">
        <v>6000000</v>
      </c>
      <c r="L6802" s="72" t="s">
        <v>13</v>
      </c>
      <c r="M6802" s="72" t="s">
        <v>254</v>
      </c>
    </row>
    <row r="6803" spans="1:13" s="3" customFormat="1" ht="12.75" x14ac:dyDescent="0.2">
      <c r="A6803" s="62" t="s">
        <v>27</v>
      </c>
      <c r="B6803" s="62" t="s">
        <v>1795</v>
      </c>
      <c r="C6803" s="63">
        <v>10</v>
      </c>
      <c r="D6803" s="64" t="s">
        <v>13554</v>
      </c>
      <c r="E6803" s="64" t="s">
        <v>5600</v>
      </c>
      <c r="F6803" s="65">
        <v>70171501</v>
      </c>
      <c r="G6803" s="64" t="s">
        <v>13630</v>
      </c>
      <c r="H6803" s="64">
        <v>8</v>
      </c>
      <c r="I6803" s="64">
        <v>3</v>
      </c>
      <c r="J6803" s="66">
        <v>1</v>
      </c>
      <c r="K6803" s="67">
        <v>1700000</v>
      </c>
      <c r="L6803" s="68" t="s">
        <v>13</v>
      </c>
      <c r="M6803" s="68" t="s">
        <v>254</v>
      </c>
    </row>
    <row r="6804" spans="1:13" s="3" customFormat="1" ht="12.75" x14ac:dyDescent="0.2">
      <c r="A6804" s="62" t="s">
        <v>27</v>
      </c>
      <c r="B6804" s="62" t="s">
        <v>1795</v>
      </c>
      <c r="C6804" s="63">
        <v>10</v>
      </c>
      <c r="D6804" s="62" t="s">
        <v>13554</v>
      </c>
      <c r="E6804" s="62" t="s">
        <v>5808</v>
      </c>
      <c r="F6804" s="69">
        <v>70171501</v>
      </c>
      <c r="G6804" s="62" t="s">
        <v>13630</v>
      </c>
      <c r="H6804" s="62">
        <v>11</v>
      </c>
      <c r="I6804" s="62">
        <v>2</v>
      </c>
      <c r="J6804" s="70">
        <v>1</v>
      </c>
      <c r="K6804" s="71">
        <v>1300000</v>
      </c>
      <c r="L6804" s="72" t="s">
        <v>13</v>
      </c>
      <c r="M6804" s="72" t="s">
        <v>254</v>
      </c>
    </row>
    <row r="6805" spans="1:13" s="3" customFormat="1" ht="12.75" x14ac:dyDescent="0.2">
      <c r="A6805" s="62" t="s">
        <v>27</v>
      </c>
      <c r="B6805" s="62" t="s">
        <v>895</v>
      </c>
      <c r="C6805" s="63">
        <v>16</v>
      </c>
      <c r="D6805" s="64" t="s">
        <v>13514</v>
      </c>
      <c r="E6805" s="64" t="s">
        <v>5809</v>
      </c>
      <c r="F6805" s="65">
        <v>91111603</v>
      </c>
      <c r="G6805" s="64" t="s">
        <v>13631</v>
      </c>
      <c r="H6805" s="64">
        <v>11</v>
      </c>
      <c r="I6805" s="64">
        <v>2</v>
      </c>
      <c r="J6805" s="66">
        <v>1</v>
      </c>
      <c r="K6805" s="67">
        <v>21700000</v>
      </c>
      <c r="L6805" s="68" t="s">
        <v>13</v>
      </c>
      <c r="M6805" s="68" t="s">
        <v>254</v>
      </c>
    </row>
    <row r="6806" spans="1:13" s="3" customFormat="1" ht="12.75" x14ac:dyDescent="0.2">
      <c r="A6806" s="62" t="s">
        <v>27</v>
      </c>
      <c r="B6806" s="62" t="s">
        <v>895</v>
      </c>
      <c r="C6806" s="63">
        <v>16</v>
      </c>
      <c r="D6806" s="62" t="s">
        <v>13514</v>
      </c>
      <c r="E6806" s="62" t="s">
        <v>5810</v>
      </c>
      <c r="F6806" s="69">
        <v>72101501</v>
      </c>
      <c r="G6806" s="62" t="s">
        <v>13631</v>
      </c>
      <c r="H6806" s="62">
        <v>11</v>
      </c>
      <c r="I6806" s="62">
        <v>2</v>
      </c>
      <c r="J6806" s="70">
        <v>1</v>
      </c>
      <c r="K6806" s="71">
        <v>3900000</v>
      </c>
      <c r="L6806" s="72" t="s">
        <v>13</v>
      </c>
      <c r="M6806" s="72" t="s">
        <v>254</v>
      </c>
    </row>
    <row r="6807" spans="1:13" s="3" customFormat="1" ht="12.75" x14ac:dyDescent="0.2">
      <c r="A6807" s="62" t="s">
        <v>27</v>
      </c>
      <c r="B6807" s="62" t="s">
        <v>1802</v>
      </c>
      <c r="C6807" s="63">
        <v>10</v>
      </c>
      <c r="D6807" s="64" t="s">
        <v>13561</v>
      </c>
      <c r="E6807" s="64" t="s">
        <v>5811</v>
      </c>
      <c r="F6807" s="65">
        <v>76122202</v>
      </c>
      <c r="G6807" s="64" t="s">
        <v>13630</v>
      </c>
      <c r="H6807" s="64">
        <v>3</v>
      </c>
      <c r="I6807" s="64">
        <v>8</v>
      </c>
      <c r="J6807" s="66">
        <v>1</v>
      </c>
      <c r="K6807" s="67">
        <v>6000000</v>
      </c>
      <c r="L6807" s="68" t="s">
        <v>13</v>
      </c>
      <c r="M6807" s="68" t="s">
        <v>254</v>
      </c>
    </row>
    <row r="6808" spans="1:13" s="3" customFormat="1" ht="12.75" x14ac:dyDescent="0.2">
      <c r="A6808" s="62" t="s">
        <v>27</v>
      </c>
      <c r="B6808" s="62" t="s">
        <v>1795</v>
      </c>
      <c r="C6808" s="63">
        <v>10</v>
      </c>
      <c r="D6808" s="62" t="s">
        <v>13554</v>
      </c>
      <c r="E6808" s="62" t="s">
        <v>5812</v>
      </c>
      <c r="F6808" s="69">
        <v>77121504</v>
      </c>
      <c r="G6808" s="62" t="s">
        <v>13630</v>
      </c>
      <c r="H6808" s="62">
        <v>4</v>
      </c>
      <c r="I6808" s="62">
        <v>7</v>
      </c>
      <c r="J6808" s="70">
        <v>1</v>
      </c>
      <c r="K6808" s="71">
        <v>4000000</v>
      </c>
      <c r="L6808" s="72" t="s">
        <v>13</v>
      </c>
      <c r="M6808" s="72" t="s">
        <v>254</v>
      </c>
    </row>
    <row r="6809" spans="1:13" s="3" customFormat="1" ht="12.75" x14ac:dyDescent="0.2">
      <c r="A6809" s="62" t="s">
        <v>27</v>
      </c>
      <c r="B6809" s="62" t="s">
        <v>1795</v>
      </c>
      <c r="C6809" s="63">
        <v>10</v>
      </c>
      <c r="D6809" s="64" t="s">
        <v>13554</v>
      </c>
      <c r="E6809" s="64" t="s">
        <v>5813</v>
      </c>
      <c r="F6809" s="65">
        <v>70171501</v>
      </c>
      <c r="G6809" s="64" t="s">
        <v>13630</v>
      </c>
      <c r="H6809" s="64">
        <v>3</v>
      </c>
      <c r="I6809" s="64">
        <v>8</v>
      </c>
      <c r="J6809" s="66">
        <v>1</v>
      </c>
      <c r="K6809" s="67">
        <v>17976900</v>
      </c>
      <c r="L6809" s="68" t="s">
        <v>13</v>
      </c>
      <c r="M6809" s="68" t="s">
        <v>254</v>
      </c>
    </row>
    <row r="6810" spans="1:13" s="3" customFormat="1" ht="12.75" x14ac:dyDescent="0.2">
      <c r="A6810" s="62" t="s">
        <v>27</v>
      </c>
      <c r="B6810" s="62" t="s">
        <v>1795</v>
      </c>
      <c r="C6810" s="63">
        <v>10</v>
      </c>
      <c r="D6810" s="62" t="s">
        <v>13554</v>
      </c>
      <c r="E6810" s="62" t="s">
        <v>5814</v>
      </c>
      <c r="F6810" s="69">
        <v>70171501</v>
      </c>
      <c r="G6810" s="62" t="s">
        <v>13630</v>
      </c>
      <c r="H6810" s="62">
        <v>3</v>
      </c>
      <c r="I6810" s="62">
        <v>8</v>
      </c>
      <c r="J6810" s="70">
        <v>1</v>
      </c>
      <c r="K6810" s="71">
        <v>2000000</v>
      </c>
      <c r="L6810" s="72" t="s">
        <v>13</v>
      </c>
      <c r="M6810" s="72" t="s">
        <v>254</v>
      </c>
    </row>
    <row r="6811" spans="1:13" s="3" customFormat="1" ht="12.75" x14ac:dyDescent="0.2">
      <c r="A6811" s="62" t="s">
        <v>27</v>
      </c>
      <c r="B6811" s="62" t="s">
        <v>5590</v>
      </c>
      <c r="C6811" s="63">
        <v>10</v>
      </c>
      <c r="D6811" s="64" t="s">
        <v>13587</v>
      </c>
      <c r="E6811" s="64" t="s">
        <v>5815</v>
      </c>
      <c r="F6811" s="65">
        <v>24111810</v>
      </c>
      <c r="G6811" s="64" t="s">
        <v>13630</v>
      </c>
      <c r="H6811" s="64">
        <v>4</v>
      </c>
      <c r="I6811" s="64">
        <v>8</v>
      </c>
      <c r="J6811" s="66">
        <v>1</v>
      </c>
      <c r="K6811" s="67">
        <v>6500000</v>
      </c>
      <c r="L6811" s="68" t="s">
        <v>13</v>
      </c>
      <c r="M6811" s="68" t="s">
        <v>254</v>
      </c>
    </row>
    <row r="6812" spans="1:13" s="3" customFormat="1" ht="12.75" x14ac:dyDescent="0.2">
      <c r="A6812" s="62" t="s">
        <v>27</v>
      </c>
      <c r="B6812" s="62" t="s">
        <v>471</v>
      </c>
      <c r="C6812" s="63">
        <v>16</v>
      </c>
      <c r="D6812" s="62" t="s">
        <v>13436</v>
      </c>
      <c r="E6812" s="62" t="s">
        <v>5816</v>
      </c>
      <c r="F6812" s="69">
        <v>80141607</v>
      </c>
      <c r="G6812" s="62" t="s">
        <v>13630</v>
      </c>
      <c r="H6812" s="62">
        <v>5</v>
      </c>
      <c r="I6812" s="62">
        <v>6</v>
      </c>
      <c r="J6812" s="70">
        <v>1</v>
      </c>
      <c r="K6812" s="71">
        <v>30000000</v>
      </c>
      <c r="L6812" s="72" t="s">
        <v>13</v>
      </c>
      <c r="M6812" s="72" t="s">
        <v>254</v>
      </c>
    </row>
    <row r="6813" spans="1:13" s="3" customFormat="1" ht="12.75" x14ac:dyDescent="0.2">
      <c r="A6813" s="62" t="s">
        <v>27</v>
      </c>
      <c r="B6813" s="62" t="s">
        <v>219</v>
      </c>
      <c r="C6813" s="63">
        <v>10</v>
      </c>
      <c r="D6813" s="64" t="s">
        <v>13379</v>
      </c>
      <c r="E6813" s="64" t="s">
        <v>5817</v>
      </c>
      <c r="F6813" s="65">
        <v>40172509</v>
      </c>
      <c r="G6813" s="64" t="s">
        <v>13631</v>
      </c>
      <c r="H6813" s="64">
        <v>3</v>
      </c>
      <c r="I6813" s="64">
        <v>9</v>
      </c>
      <c r="J6813" s="66">
        <v>10</v>
      </c>
      <c r="K6813" s="67">
        <v>13750</v>
      </c>
      <c r="L6813" s="68" t="s">
        <v>15</v>
      </c>
      <c r="M6813" s="68" t="s">
        <v>254</v>
      </c>
    </row>
    <row r="6814" spans="1:13" s="3" customFormat="1" ht="12.75" x14ac:dyDescent="0.2">
      <c r="A6814" s="62" t="s">
        <v>27</v>
      </c>
      <c r="B6814" s="62" t="s">
        <v>874</v>
      </c>
      <c r="C6814" s="63">
        <v>10</v>
      </c>
      <c r="D6814" s="62" t="s">
        <v>13493</v>
      </c>
      <c r="E6814" s="62" t="s">
        <v>5818</v>
      </c>
      <c r="F6814" s="69">
        <v>40172509</v>
      </c>
      <c r="G6814" s="62" t="s">
        <v>13631</v>
      </c>
      <c r="H6814" s="62">
        <v>3</v>
      </c>
      <c r="I6814" s="62">
        <v>9</v>
      </c>
      <c r="J6814" s="70">
        <v>8</v>
      </c>
      <c r="K6814" s="71">
        <v>17160</v>
      </c>
      <c r="L6814" s="72" t="s">
        <v>15</v>
      </c>
      <c r="M6814" s="72" t="s">
        <v>254</v>
      </c>
    </row>
    <row r="6815" spans="1:13" s="3" customFormat="1" ht="12.75" x14ac:dyDescent="0.2">
      <c r="A6815" s="62" t="s">
        <v>27</v>
      </c>
      <c r="B6815" s="62" t="s">
        <v>874</v>
      </c>
      <c r="C6815" s="63">
        <v>10</v>
      </c>
      <c r="D6815" s="64" t="s">
        <v>13493</v>
      </c>
      <c r="E6815" s="64" t="s">
        <v>5819</v>
      </c>
      <c r="F6815" s="65">
        <v>40172509</v>
      </c>
      <c r="G6815" s="64" t="s">
        <v>13631</v>
      </c>
      <c r="H6815" s="64">
        <v>3</v>
      </c>
      <c r="I6815" s="64">
        <v>9</v>
      </c>
      <c r="J6815" s="66">
        <v>7</v>
      </c>
      <c r="K6815" s="67">
        <v>28875</v>
      </c>
      <c r="L6815" s="68" t="s">
        <v>15</v>
      </c>
      <c r="M6815" s="68" t="s">
        <v>254</v>
      </c>
    </row>
    <row r="6816" spans="1:13" s="3" customFormat="1" ht="12.75" x14ac:dyDescent="0.2">
      <c r="A6816" s="62" t="s">
        <v>27</v>
      </c>
      <c r="B6816" s="62" t="s">
        <v>874</v>
      </c>
      <c r="C6816" s="63">
        <v>10</v>
      </c>
      <c r="D6816" s="62" t="s">
        <v>13493</v>
      </c>
      <c r="E6816" s="62" t="s">
        <v>5820</v>
      </c>
      <c r="F6816" s="69">
        <v>40172508</v>
      </c>
      <c r="G6816" s="62" t="s">
        <v>13631</v>
      </c>
      <c r="H6816" s="62">
        <v>3</v>
      </c>
      <c r="I6816" s="62">
        <v>9</v>
      </c>
      <c r="J6816" s="70">
        <v>6</v>
      </c>
      <c r="K6816" s="71">
        <v>45540.000000000007</v>
      </c>
      <c r="L6816" s="72" t="s">
        <v>15</v>
      </c>
      <c r="M6816" s="72" t="s">
        <v>254</v>
      </c>
    </row>
    <row r="6817" spans="1:13" s="3" customFormat="1" ht="12.75" x14ac:dyDescent="0.2">
      <c r="A6817" s="62" t="s">
        <v>27</v>
      </c>
      <c r="B6817" s="62" t="s">
        <v>874</v>
      </c>
      <c r="C6817" s="63">
        <v>10</v>
      </c>
      <c r="D6817" s="64" t="s">
        <v>13493</v>
      </c>
      <c r="E6817" s="64" t="s">
        <v>5821</v>
      </c>
      <c r="F6817" s="65">
        <v>40172508</v>
      </c>
      <c r="G6817" s="64" t="s">
        <v>13631</v>
      </c>
      <c r="H6817" s="64">
        <v>3</v>
      </c>
      <c r="I6817" s="64">
        <v>9</v>
      </c>
      <c r="J6817" s="66">
        <v>6</v>
      </c>
      <c r="K6817" s="67">
        <v>22440.000000000004</v>
      </c>
      <c r="L6817" s="68" t="s">
        <v>15</v>
      </c>
      <c r="M6817" s="68" t="s">
        <v>254</v>
      </c>
    </row>
    <row r="6818" spans="1:13" s="3" customFormat="1" ht="12.75" x14ac:dyDescent="0.2">
      <c r="A6818" s="62" t="s">
        <v>27</v>
      </c>
      <c r="B6818" s="62" t="s">
        <v>874</v>
      </c>
      <c r="C6818" s="63">
        <v>10</v>
      </c>
      <c r="D6818" s="62" t="s">
        <v>13493</v>
      </c>
      <c r="E6818" s="62" t="s">
        <v>5822</v>
      </c>
      <c r="F6818" s="69">
        <v>40172508</v>
      </c>
      <c r="G6818" s="62" t="s">
        <v>13631</v>
      </c>
      <c r="H6818" s="62">
        <v>3</v>
      </c>
      <c r="I6818" s="62">
        <v>9</v>
      </c>
      <c r="J6818" s="70">
        <v>6</v>
      </c>
      <c r="K6818" s="71">
        <v>46692</v>
      </c>
      <c r="L6818" s="72" t="s">
        <v>15</v>
      </c>
      <c r="M6818" s="72" t="s">
        <v>254</v>
      </c>
    </row>
    <row r="6819" spans="1:13" s="3" customFormat="1" ht="12.75" x14ac:dyDescent="0.2">
      <c r="A6819" s="62" t="s">
        <v>27</v>
      </c>
      <c r="B6819" s="62" t="s">
        <v>874</v>
      </c>
      <c r="C6819" s="63">
        <v>10</v>
      </c>
      <c r="D6819" s="64" t="s">
        <v>13493</v>
      </c>
      <c r="E6819" s="64" t="s">
        <v>5823</v>
      </c>
      <c r="F6819" s="65">
        <v>40141639</v>
      </c>
      <c r="G6819" s="64" t="s">
        <v>13631</v>
      </c>
      <c r="H6819" s="64">
        <v>3</v>
      </c>
      <c r="I6819" s="64">
        <v>9</v>
      </c>
      <c r="J6819" s="66">
        <v>20</v>
      </c>
      <c r="K6819" s="67">
        <v>268400.00000000006</v>
      </c>
      <c r="L6819" s="68" t="s">
        <v>15</v>
      </c>
      <c r="M6819" s="68" t="s">
        <v>254</v>
      </c>
    </row>
    <row r="6820" spans="1:13" s="3" customFormat="1" ht="12.75" x14ac:dyDescent="0.2">
      <c r="A6820" s="62" t="s">
        <v>27</v>
      </c>
      <c r="B6820" s="62" t="s">
        <v>219</v>
      </c>
      <c r="C6820" s="63">
        <v>10</v>
      </c>
      <c r="D6820" s="62" t="s">
        <v>13379</v>
      </c>
      <c r="E6820" s="62" t="s">
        <v>5824</v>
      </c>
      <c r="F6820" s="69">
        <v>30264303</v>
      </c>
      <c r="G6820" s="62" t="s">
        <v>13631</v>
      </c>
      <c r="H6820" s="62">
        <v>3</v>
      </c>
      <c r="I6820" s="62">
        <v>9</v>
      </c>
      <c r="J6820" s="70">
        <v>5</v>
      </c>
      <c r="K6820" s="71">
        <v>35335</v>
      </c>
      <c r="L6820" s="72" t="s">
        <v>1759</v>
      </c>
      <c r="M6820" s="72" t="s">
        <v>254</v>
      </c>
    </row>
    <row r="6821" spans="1:13" s="3" customFormat="1" ht="12.75" x14ac:dyDescent="0.2">
      <c r="A6821" s="62" t="s">
        <v>27</v>
      </c>
      <c r="B6821" s="62" t="s">
        <v>219</v>
      </c>
      <c r="C6821" s="63">
        <v>10</v>
      </c>
      <c r="D6821" s="64" t="s">
        <v>13379</v>
      </c>
      <c r="E6821" s="64" t="s">
        <v>5825</v>
      </c>
      <c r="F6821" s="65">
        <v>30264303</v>
      </c>
      <c r="G6821" s="64" t="s">
        <v>13631</v>
      </c>
      <c r="H6821" s="64">
        <v>3</v>
      </c>
      <c r="I6821" s="64">
        <v>9</v>
      </c>
      <c r="J6821" s="66">
        <v>5</v>
      </c>
      <c r="K6821" s="67">
        <v>30660</v>
      </c>
      <c r="L6821" s="68" t="s">
        <v>1759</v>
      </c>
      <c r="M6821" s="68" t="s">
        <v>254</v>
      </c>
    </row>
    <row r="6822" spans="1:13" s="3" customFormat="1" ht="12.75" x14ac:dyDescent="0.2">
      <c r="A6822" s="62" t="s">
        <v>27</v>
      </c>
      <c r="B6822" s="62" t="s">
        <v>439</v>
      </c>
      <c r="C6822" s="63">
        <v>10</v>
      </c>
      <c r="D6822" s="62" t="s">
        <v>13396</v>
      </c>
      <c r="E6822" s="62" t="s">
        <v>5826</v>
      </c>
      <c r="F6822" s="69">
        <v>11161801</v>
      </c>
      <c r="G6822" s="62" t="s">
        <v>13631</v>
      </c>
      <c r="H6822" s="62">
        <v>3</v>
      </c>
      <c r="I6822" s="62">
        <v>9</v>
      </c>
      <c r="J6822" s="70">
        <v>2</v>
      </c>
      <c r="K6822" s="71">
        <v>671550</v>
      </c>
      <c r="L6822" s="72" t="s">
        <v>15</v>
      </c>
      <c r="M6822" s="72" t="s">
        <v>254</v>
      </c>
    </row>
    <row r="6823" spans="1:13" s="3" customFormat="1" ht="12.75" x14ac:dyDescent="0.2">
      <c r="A6823" s="62" t="s">
        <v>27</v>
      </c>
      <c r="B6823" s="62" t="s">
        <v>865</v>
      </c>
      <c r="C6823" s="63">
        <v>10</v>
      </c>
      <c r="D6823" s="64" t="s">
        <v>13484</v>
      </c>
      <c r="E6823" s="64" t="s">
        <v>5827</v>
      </c>
      <c r="F6823" s="65">
        <v>11111701</v>
      </c>
      <c r="G6823" s="64" t="s">
        <v>13631</v>
      </c>
      <c r="H6823" s="64">
        <v>3</v>
      </c>
      <c r="I6823" s="64">
        <v>9</v>
      </c>
      <c r="J6823" s="66">
        <v>7</v>
      </c>
      <c r="K6823" s="67">
        <v>710325.00000000012</v>
      </c>
      <c r="L6823" s="68" t="s">
        <v>3286</v>
      </c>
      <c r="M6823" s="68" t="s">
        <v>254</v>
      </c>
    </row>
    <row r="6824" spans="1:13" s="3" customFormat="1" ht="12.75" x14ac:dyDescent="0.2">
      <c r="A6824" s="62" t="s">
        <v>27</v>
      </c>
      <c r="B6824" s="62" t="s">
        <v>865</v>
      </c>
      <c r="C6824" s="63">
        <v>10</v>
      </c>
      <c r="D6824" s="62" t="s">
        <v>13484</v>
      </c>
      <c r="E6824" s="62" t="s">
        <v>5828</v>
      </c>
      <c r="F6824" s="69">
        <v>11111701</v>
      </c>
      <c r="G6824" s="62" t="s">
        <v>13631</v>
      </c>
      <c r="H6824" s="62">
        <v>3</v>
      </c>
      <c r="I6824" s="62">
        <v>9</v>
      </c>
      <c r="J6824" s="70">
        <v>7</v>
      </c>
      <c r="K6824" s="71">
        <v>606375</v>
      </c>
      <c r="L6824" s="72" t="s">
        <v>3286</v>
      </c>
      <c r="M6824" s="72" t="s">
        <v>254</v>
      </c>
    </row>
    <row r="6825" spans="1:13" s="3" customFormat="1" ht="12.75" x14ac:dyDescent="0.2">
      <c r="A6825" s="62" t="s">
        <v>27</v>
      </c>
      <c r="B6825" s="62" t="s">
        <v>865</v>
      </c>
      <c r="C6825" s="63">
        <v>10</v>
      </c>
      <c r="D6825" s="64" t="s">
        <v>13484</v>
      </c>
      <c r="E6825" s="64" t="s">
        <v>5829</v>
      </c>
      <c r="F6825" s="65">
        <v>11111701</v>
      </c>
      <c r="G6825" s="64" t="s">
        <v>13631</v>
      </c>
      <c r="H6825" s="64">
        <v>3</v>
      </c>
      <c r="I6825" s="64">
        <v>9</v>
      </c>
      <c r="J6825" s="66">
        <v>7</v>
      </c>
      <c r="K6825" s="67">
        <v>678370.00000000012</v>
      </c>
      <c r="L6825" s="68" t="s">
        <v>3286</v>
      </c>
      <c r="M6825" s="68" t="s">
        <v>254</v>
      </c>
    </row>
    <row r="6826" spans="1:13" s="3" customFormat="1" ht="12.75" x14ac:dyDescent="0.2">
      <c r="A6826" s="62" t="s">
        <v>27</v>
      </c>
      <c r="B6826" s="62" t="s">
        <v>219</v>
      </c>
      <c r="C6826" s="63">
        <v>10</v>
      </c>
      <c r="D6826" s="62" t="s">
        <v>13379</v>
      </c>
      <c r="E6826" s="62" t="s">
        <v>5830</v>
      </c>
      <c r="F6826" s="69">
        <v>40141734</v>
      </c>
      <c r="G6826" s="62" t="s">
        <v>13631</v>
      </c>
      <c r="H6826" s="62">
        <v>3</v>
      </c>
      <c r="I6826" s="62">
        <v>9</v>
      </c>
      <c r="J6826" s="70">
        <v>20</v>
      </c>
      <c r="K6826" s="71">
        <v>202400</v>
      </c>
      <c r="L6826" s="72" t="s">
        <v>15</v>
      </c>
      <c r="M6826" s="72" t="s">
        <v>254</v>
      </c>
    </row>
    <row r="6827" spans="1:13" s="3" customFormat="1" ht="12.75" x14ac:dyDescent="0.2">
      <c r="A6827" s="62" t="s">
        <v>27</v>
      </c>
      <c r="B6827" s="62" t="s">
        <v>216</v>
      </c>
      <c r="C6827" s="63">
        <v>10</v>
      </c>
      <c r="D6827" s="64" t="s">
        <v>13377</v>
      </c>
      <c r="E6827" s="64" t="s">
        <v>5831</v>
      </c>
      <c r="F6827" s="65">
        <v>30181603</v>
      </c>
      <c r="G6827" s="64" t="s">
        <v>13631</v>
      </c>
      <c r="H6827" s="64">
        <v>3</v>
      </c>
      <c r="I6827" s="64">
        <v>9</v>
      </c>
      <c r="J6827" s="66">
        <v>2</v>
      </c>
      <c r="K6827" s="67">
        <v>288200</v>
      </c>
      <c r="L6827" s="68" t="s">
        <v>15</v>
      </c>
      <c r="M6827" s="68" t="s">
        <v>254</v>
      </c>
    </row>
    <row r="6828" spans="1:13" s="3" customFormat="1" ht="12.75" x14ac:dyDescent="0.2">
      <c r="A6828" s="62" t="s">
        <v>27</v>
      </c>
      <c r="B6828" s="62" t="s">
        <v>221</v>
      </c>
      <c r="C6828" s="63">
        <v>10</v>
      </c>
      <c r="D6828" s="62" t="s">
        <v>13382</v>
      </c>
      <c r="E6828" s="62" t="s">
        <v>14625</v>
      </c>
      <c r="F6828" s="69">
        <v>23232201</v>
      </c>
      <c r="G6828" s="62" t="s">
        <v>13631</v>
      </c>
      <c r="H6828" s="62">
        <v>3</v>
      </c>
      <c r="I6828" s="62">
        <v>9</v>
      </c>
      <c r="J6828" s="70">
        <v>10</v>
      </c>
      <c r="K6828" s="71">
        <v>242000.00000000003</v>
      </c>
      <c r="L6828" s="72" t="s">
        <v>15</v>
      </c>
      <c r="M6828" s="72" t="s">
        <v>254</v>
      </c>
    </row>
    <row r="6829" spans="1:13" s="3" customFormat="1" ht="12.75" x14ac:dyDescent="0.2">
      <c r="A6829" s="62" t="s">
        <v>27</v>
      </c>
      <c r="B6829" s="62" t="s">
        <v>217</v>
      </c>
      <c r="C6829" s="63">
        <v>10</v>
      </c>
      <c r="D6829" s="64" t="s">
        <v>13378</v>
      </c>
      <c r="E6829" s="64" t="s">
        <v>3520</v>
      </c>
      <c r="F6829" s="65">
        <v>31211904</v>
      </c>
      <c r="G6829" s="64" t="s">
        <v>13631</v>
      </c>
      <c r="H6829" s="64">
        <v>3</v>
      </c>
      <c r="I6829" s="64">
        <v>9</v>
      </c>
      <c r="J6829" s="66">
        <v>10</v>
      </c>
      <c r="K6829" s="67">
        <v>36570</v>
      </c>
      <c r="L6829" s="68" t="s">
        <v>15</v>
      </c>
      <c r="M6829" s="68" t="s">
        <v>254</v>
      </c>
    </row>
    <row r="6830" spans="1:13" s="3" customFormat="1" ht="12.75" x14ac:dyDescent="0.2">
      <c r="A6830" s="62" t="s">
        <v>27</v>
      </c>
      <c r="B6830" s="62" t="s">
        <v>217</v>
      </c>
      <c r="C6830" s="63">
        <v>10</v>
      </c>
      <c r="D6830" s="62" t="s">
        <v>13378</v>
      </c>
      <c r="E6830" s="62" t="s">
        <v>5832</v>
      </c>
      <c r="F6830" s="69">
        <v>31211904</v>
      </c>
      <c r="G6830" s="62" t="s">
        <v>13631</v>
      </c>
      <c r="H6830" s="62">
        <v>3</v>
      </c>
      <c r="I6830" s="62">
        <v>9</v>
      </c>
      <c r="J6830" s="70">
        <v>10</v>
      </c>
      <c r="K6830" s="71">
        <v>31070</v>
      </c>
      <c r="L6830" s="72" t="s">
        <v>15</v>
      </c>
      <c r="M6830" s="72" t="s">
        <v>254</v>
      </c>
    </row>
    <row r="6831" spans="1:13" s="3" customFormat="1" ht="12.75" x14ac:dyDescent="0.2">
      <c r="A6831" s="62" t="s">
        <v>27</v>
      </c>
      <c r="B6831" s="62" t="s">
        <v>217</v>
      </c>
      <c r="C6831" s="63">
        <v>10</v>
      </c>
      <c r="D6831" s="64" t="s">
        <v>13378</v>
      </c>
      <c r="E6831" s="64" t="s">
        <v>3521</v>
      </c>
      <c r="F6831" s="65">
        <v>31211904</v>
      </c>
      <c r="G6831" s="64" t="s">
        <v>13631</v>
      </c>
      <c r="H6831" s="64">
        <v>3</v>
      </c>
      <c r="I6831" s="64">
        <v>9</v>
      </c>
      <c r="J6831" s="66">
        <v>30</v>
      </c>
      <c r="K6831" s="67">
        <v>191400.00000000003</v>
      </c>
      <c r="L6831" s="68" t="s">
        <v>15</v>
      </c>
      <c r="M6831" s="68" t="s">
        <v>254</v>
      </c>
    </row>
    <row r="6832" spans="1:13" s="3" customFormat="1" ht="12.75" x14ac:dyDescent="0.2">
      <c r="A6832" s="62" t="s">
        <v>27</v>
      </c>
      <c r="B6832" s="62" t="s">
        <v>217</v>
      </c>
      <c r="C6832" s="63">
        <v>10</v>
      </c>
      <c r="D6832" s="62" t="s">
        <v>13378</v>
      </c>
      <c r="E6832" s="62" t="s">
        <v>5833</v>
      </c>
      <c r="F6832" s="69">
        <v>31211904</v>
      </c>
      <c r="G6832" s="62" t="s">
        <v>13631</v>
      </c>
      <c r="H6832" s="62">
        <v>3</v>
      </c>
      <c r="I6832" s="62">
        <v>9</v>
      </c>
      <c r="J6832" s="70">
        <v>30</v>
      </c>
      <c r="K6832" s="71">
        <v>315150</v>
      </c>
      <c r="L6832" s="72" t="s">
        <v>15</v>
      </c>
      <c r="M6832" s="72" t="s">
        <v>254</v>
      </c>
    </row>
    <row r="6833" spans="1:13" s="3" customFormat="1" ht="12.75" x14ac:dyDescent="0.2">
      <c r="A6833" s="62" t="s">
        <v>27</v>
      </c>
      <c r="B6833" s="62" t="s">
        <v>217</v>
      </c>
      <c r="C6833" s="63">
        <v>10</v>
      </c>
      <c r="D6833" s="64" t="s">
        <v>13378</v>
      </c>
      <c r="E6833" s="64" t="s">
        <v>5834</v>
      </c>
      <c r="F6833" s="65">
        <v>31211904</v>
      </c>
      <c r="G6833" s="64" t="s">
        <v>13631</v>
      </c>
      <c r="H6833" s="64">
        <v>3</v>
      </c>
      <c r="I6833" s="64">
        <v>9</v>
      </c>
      <c r="J6833" s="66">
        <v>30</v>
      </c>
      <c r="K6833" s="67">
        <v>386100.00000000006</v>
      </c>
      <c r="L6833" s="68" t="s">
        <v>15</v>
      </c>
      <c r="M6833" s="68" t="s">
        <v>254</v>
      </c>
    </row>
    <row r="6834" spans="1:13" s="3" customFormat="1" ht="12.75" x14ac:dyDescent="0.2">
      <c r="A6834" s="62" t="s">
        <v>27</v>
      </c>
      <c r="B6834" s="62" t="s">
        <v>217</v>
      </c>
      <c r="C6834" s="63">
        <v>10</v>
      </c>
      <c r="D6834" s="62" t="s">
        <v>13378</v>
      </c>
      <c r="E6834" s="62" t="s">
        <v>5835</v>
      </c>
      <c r="F6834" s="69">
        <v>31211904</v>
      </c>
      <c r="G6834" s="62" t="s">
        <v>13631</v>
      </c>
      <c r="H6834" s="62">
        <v>3</v>
      </c>
      <c r="I6834" s="62">
        <v>9</v>
      </c>
      <c r="J6834" s="70">
        <v>30</v>
      </c>
      <c r="K6834" s="71">
        <v>506550</v>
      </c>
      <c r="L6834" s="72" t="s">
        <v>15</v>
      </c>
      <c r="M6834" s="72" t="s">
        <v>254</v>
      </c>
    </row>
    <row r="6835" spans="1:13" s="3" customFormat="1" ht="12.75" x14ac:dyDescent="0.2">
      <c r="A6835" s="62" t="s">
        <v>27</v>
      </c>
      <c r="B6835" s="62" t="s">
        <v>874</v>
      </c>
      <c r="C6835" s="63">
        <v>10</v>
      </c>
      <c r="D6835" s="64" t="s">
        <v>13493</v>
      </c>
      <c r="E6835" s="64" t="s">
        <v>14718</v>
      </c>
      <c r="F6835" s="65">
        <v>40172509</v>
      </c>
      <c r="G6835" s="64" t="s">
        <v>13631</v>
      </c>
      <c r="H6835" s="64">
        <v>3</v>
      </c>
      <c r="I6835" s="64">
        <v>9</v>
      </c>
      <c r="J6835" s="66">
        <v>13</v>
      </c>
      <c r="K6835" s="67">
        <v>18941</v>
      </c>
      <c r="L6835" s="68" t="s">
        <v>15</v>
      </c>
      <c r="M6835" s="68" t="s">
        <v>254</v>
      </c>
    </row>
    <row r="6836" spans="1:13" s="3" customFormat="1" ht="12.75" x14ac:dyDescent="0.2">
      <c r="A6836" s="62" t="s">
        <v>27</v>
      </c>
      <c r="B6836" s="62" t="s">
        <v>3293</v>
      </c>
      <c r="C6836" s="63">
        <v>10</v>
      </c>
      <c r="D6836" s="62" t="s">
        <v>13571</v>
      </c>
      <c r="E6836" s="62" t="s">
        <v>5836</v>
      </c>
      <c r="F6836" s="69">
        <v>30111601</v>
      </c>
      <c r="G6836" s="62" t="s">
        <v>13631</v>
      </c>
      <c r="H6836" s="62">
        <v>3</v>
      </c>
      <c r="I6836" s="62">
        <v>9</v>
      </c>
      <c r="J6836" s="70">
        <v>10</v>
      </c>
      <c r="K6836" s="71">
        <v>16220</v>
      </c>
      <c r="L6836" s="72" t="s">
        <v>1759</v>
      </c>
      <c r="M6836" s="72" t="s">
        <v>254</v>
      </c>
    </row>
    <row r="6837" spans="1:13" s="3" customFormat="1" ht="12.75" x14ac:dyDescent="0.2">
      <c r="A6837" s="62" t="s">
        <v>27</v>
      </c>
      <c r="B6837" s="62" t="s">
        <v>3293</v>
      </c>
      <c r="C6837" s="63">
        <v>10</v>
      </c>
      <c r="D6837" s="64" t="s">
        <v>13571</v>
      </c>
      <c r="E6837" s="64" t="s">
        <v>14719</v>
      </c>
      <c r="F6837" s="65">
        <v>30111601</v>
      </c>
      <c r="G6837" s="64" t="s">
        <v>13631</v>
      </c>
      <c r="H6837" s="64">
        <v>3</v>
      </c>
      <c r="I6837" s="64">
        <v>9</v>
      </c>
      <c r="J6837" s="66">
        <v>20</v>
      </c>
      <c r="K6837" s="67">
        <v>583000.00000000012</v>
      </c>
      <c r="L6837" s="68" t="s">
        <v>15</v>
      </c>
      <c r="M6837" s="68" t="s">
        <v>254</v>
      </c>
    </row>
    <row r="6838" spans="1:13" s="3" customFormat="1" ht="12.75" x14ac:dyDescent="0.2">
      <c r="A6838" s="62" t="s">
        <v>27</v>
      </c>
      <c r="B6838" s="62" t="s">
        <v>219</v>
      </c>
      <c r="C6838" s="63">
        <v>10</v>
      </c>
      <c r="D6838" s="62" t="s">
        <v>13379</v>
      </c>
      <c r="E6838" s="62" t="s">
        <v>5837</v>
      </c>
      <c r="F6838" s="69">
        <v>31162402</v>
      </c>
      <c r="G6838" s="62" t="s">
        <v>13631</v>
      </c>
      <c r="H6838" s="62">
        <v>3</v>
      </c>
      <c r="I6838" s="62">
        <v>9</v>
      </c>
      <c r="J6838" s="70">
        <v>15</v>
      </c>
      <c r="K6838" s="71">
        <v>400125.00000000006</v>
      </c>
      <c r="L6838" s="72" t="s">
        <v>15</v>
      </c>
      <c r="M6838" s="72" t="s">
        <v>254</v>
      </c>
    </row>
    <row r="6839" spans="1:13" s="3" customFormat="1" ht="12.75" x14ac:dyDescent="0.2">
      <c r="A6839" s="62" t="s">
        <v>27</v>
      </c>
      <c r="B6839" s="62" t="s">
        <v>219</v>
      </c>
      <c r="C6839" s="63">
        <v>10</v>
      </c>
      <c r="D6839" s="64" t="s">
        <v>13379</v>
      </c>
      <c r="E6839" s="64" t="s">
        <v>5838</v>
      </c>
      <c r="F6839" s="65">
        <v>31162402</v>
      </c>
      <c r="G6839" s="64" t="s">
        <v>13631</v>
      </c>
      <c r="H6839" s="64">
        <v>3</v>
      </c>
      <c r="I6839" s="64">
        <v>9</v>
      </c>
      <c r="J6839" s="66">
        <v>15</v>
      </c>
      <c r="K6839" s="67">
        <v>379500.00000000006</v>
      </c>
      <c r="L6839" s="68" t="s">
        <v>15</v>
      </c>
      <c r="M6839" s="68" t="s">
        <v>254</v>
      </c>
    </row>
    <row r="6840" spans="1:13" s="3" customFormat="1" ht="12.75" x14ac:dyDescent="0.2">
      <c r="A6840" s="62" t="s">
        <v>27</v>
      </c>
      <c r="B6840" s="62" t="s">
        <v>874</v>
      </c>
      <c r="C6840" s="63">
        <v>10</v>
      </c>
      <c r="D6840" s="62" t="s">
        <v>13493</v>
      </c>
      <c r="E6840" s="62" t="s">
        <v>5839</v>
      </c>
      <c r="F6840" s="69">
        <v>31161500</v>
      </c>
      <c r="G6840" s="62" t="s">
        <v>13631</v>
      </c>
      <c r="H6840" s="62">
        <v>3</v>
      </c>
      <c r="I6840" s="62">
        <v>9</v>
      </c>
      <c r="J6840" s="70">
        <v>100</v>
      </c>
      <c r="K6840" s="71">
        <v>19200</v>
      </c>
      <c r="L6840" s="72" t="s">
        <v>15</v>
      </c>
      <c r="M6840" s="72" t="s">
        <v>254</v>
      </c>
    </row>
    <row r="6841" spans="1:13" s="3" customFormat="1" ht="12.75" x14ac:dyDescent="0.2">
      <c r="A6841" s="62" t="s">
        <v>27</v>
      </c>
      <c r="B6841" s="62" t="s">
        <v>873</v>
      </c>
      <c r="C6841" s="63">
        <v>10</v>
      </c>
      <c r="D6841" s="64" t="s">
        <v>13492</v>
      </c>
      <c r="E6841" s="64" t="s">
        <v>5840</v>
      </c>
      <c r="F6841" s="65">
        <v>31201519</v>
      </c>
      <c r="G6841" s="64" t="s">
        <v>13631</v>
      </c>
      <c r="H6841" s="64">
        <v>3</v>
      </c>
      <c r="I6841" s="64">
        <v>9</v>
      </c>
      <c r="J6841" s="66">
        <v>25</v>
      </c>
      <c r="K6841" s="67">
        <v>180125.00000000003</v>
      </c>
      <c r="L6841" s="68" t="s">
        <v>15</v>
      </c>
      <c r="M6841" s="68" t="s">
        <v>254</v>
      </c>
    </row>
    <row r="6842" spans="1:13" s="3" customFormat="1" ht="12.75" x14ac:dyDescent="0.2">
      <c r="A6842" s="62" t="s">
        <v>27</v>
      </c>
      <c r="B6842" s="62" t="s">
        <v>874</v>
      </c>
      <c r="C6842" s="63">
        <v>10</v>
      </c>
      <c r="D6842" s="62" t="s">
        <v>13493</v>
      </c>
      <c r="E6842" s="62" t="s">
        <v>5841</v>
      </c>
      <c r="F6842" s="69">
        <v>40172509</v>
      </c>
      <c r="G6842" s="62" t="s">
        <v>13631</v>
      </c>
      <c r="H6842" s="62">
        <v>3</v>
      </c>
      <c r="I6842" s="62">
        <v>9</v>
      </c>
      <c r="J6842" s="70">
        <v>10</v>
      </c>
      <c r="K6842" s="71">
        <v>10170</v>
      </c>
      <c r="L6842" s="72" t="s">
        <v>15</v>
      </c>
      <c r="M6842" s="72" t="s">
        <v>254</v>
      </c>
    </row>
    <row r="6843" spans="1:13" s="3" customFormat="1" ht="12.75" x14ac:dyDescent="0.2">
      <c r="A6843" s="62" t="s">
        <v>27</v>
      </c>
      <c r="B6843" s="62" t="s">
        <v>874</v>
      </c>
      <c r="C6843" s="63">
        <v>10</v>
      </c>
      <c r="D6843" s="64" t="s">
        <v>13493</v>
      </c>
      <c r="E6843" s="64" t="s">
        <v>5842</v>
      </c>
      <c r="F6843" s="65">
        <v>30181800</v>
      </c>
      <c r="G6843" s="64" t="s">
        <v>13631</v>
      </c>
      <c r="H6843" s="64">
        <v>3</v>
      </c>
      <c r="I6843" s="64">
        <v>9</v>
      </c>
      <c r="J6843" s="66">
        <v>20</v>
      </c>
      <c r="K6843" s="67">
        <v>7140</v>
      </c>
      <c r="L6843" s="68" t="s">
        <v>15</v>
      </c>
      <c r="M6843" s="68" t="s">
        <v>254</v>
      </c>
    </row>
    <row r="6844" spans="1:13" s="3" customFormat="1" ht="12.75" x14ac:dyDescent="0.2">
      <c r="A6844" s="62" t="s">
        <v>27</v>
      </c>
      <c r="B6844" s="62" t="s">
        <v>221</v>
      </c>
      <c r="C6844" s="63">
        <v>10</v>
      </c>
      <c r="D6844" s="62" t="s">
        <v>13382</v>
      </c>
      <c r="E6844" s="62" t="s">
        <v>14720</v>
      </c>
      <c r="F6844" s="69">
        <v>13111300</v>
      </c>
      <c r="G6844" s="62" t="s">
        <v>13631</v>
      </c>
      <c r="H6844" s="62">
        <v>3</v>
      </c>
      <c r="I6844" s="62">
        <v>9</v>
      </c>
      <c r="J6844" s="70">
        <v>20</v>
      </c>
      <c r="K6844" s="71">
        <v>374000</v>
      </c>
      <c r="L6844" s="72" t="s">
        <v>15</v>
      </c>
      <c r="M6844" s="72" t="s">
        <v>254</v>
      </c>
    </row>
    <row r="6845" spans="1:13" s="3" customFormat="1" ht="12.75" x14ac:dyDescent="0.2">
      <c r="A6845" s="62" t="s">
        <v>27</v>
      </c>
      <c r="B6845" s="62" t="s">
        <v>871</v>
      </c>
      <c r="C6845" s="63">
        <v>10</v>
      </c>
      <c r="D6845" s="64" t="s">
        <v>13490</v>
      </c>
      <c r="E6845" s="64" t="s">
        <v>14721</v>
      </c>
      <c r="F6845" s="65">
        <v>31201605</v>
      </c>
      <c r="G6845" s="64" t="s">
        <v>13631</v>
      </c>
      <c r="H6845" s="64">
        <v>3</v>
      </c>
      <c r="I6845" s="64">
        <v>9</v>
      </c>
      <c r="J6845" s="66">
        <v>4</v>
      </c>
      <c r="K6845" s="67">
        <v>178200</v>
      </c>
      <c r="L6845" s="68" t="s">
        <v>15</v>
      </c>
      <c r="M6845" s="68" t="s">
        <v>254</v>
      </c>
    </row>
    <row r="6846" spans="1:13" s="3" customFormat="1" ht="12.75" x14ac:dyDescent="0.2">
      <c r="A6846" s="62" t="s">
        <v>27</v>
      </c>
      <c r="B6846" s="62" t="s">
        <v>871</v>
      </c>
      <c r="C6846" s="63">
        <v>10</v>
      </c>
      <c r="D6846" s="62" t="s">
        <v>13490</v>
      </c>
      <c r="E6846" s="62" t="s">
        <v>14722</v>
      </c>
      <c r="F6846" s="69">
        <v>31201605</v>
      </c>
      <c r="G6846" s="62" t="s">
        <v>13631</v>
      </c>
      <c r="H6846" s="62">
        <v>3</v>
      </c>
      <c r="I6846" s="62">
        <v>9</v>
      </c>
      <c r="J6846" s="70">
        <v>4</v>
      </c>
      <c r="K6846" s="71">
        <v>249480.00000000003</v>
      </c>
      <c r="L6846" s="72" t="s">
        <v>15</v>
      </c>
      <c r="M6846" s="72" t="s">
        <v>254</v>
      </c>
    </row>
    <row r="6847" spans="1:13" s="3" customFormat="1" ht="12.75" x14ac:dyDescent="0.2">
      <c r="A6847" s="62" t="s">
        <v>27</v>
      </c>
      <c r="B6847" s="62" t="s">
        <v>219</v>
      </c>
      <c r="C6847" s="63">
        <v>10</v>
      </c>
      <c r="D6847" s="64" t="s">
        <v>13379</v>
      </c>
      <c r="E6847" s="64" t="s">
        <v>5843</v>
      </c>
      <c r="F6847" s="65">
        <v>30181800</v>
      </c>
      <c r="G6847" s="64" t="s">
        <v>13631</v>
      </c>
      <c r="H6847" s="64">
        <v>3</v>
      </c>
      <c r="I6847" s="64">
        <v>9</v>
      </c>
      <c r="J6847" s="66">
        <v>6</v>
      </c>
      <c r="K6847" s="67">
        <v>165000.00000000003</v>
      </c>
      <c r="L6847" s="68" t="s">
        <v>15</v>
      </c>
      <c r="M6847" s="68" t="s">
        <v>254</v>
      </c>
    </row>
    <row r="6848" spans="1:13" s="3" customFormat="1" ht="12.75" x14ac:dyDescent="0.2">
      <c r="A6848" s="62" t="s">
        <v>27</v>
      </c>
      <c r="B6848" s="62" t="s">
        <v>219</v>
      </c>
      <c r="C6848" s="63">
        <v>10</v>
      </c>
      <c r="D6848" s="62" t="s">
        <v>13379</v>
      </c>
      <c r="E6848" s="62" t="s">
        <v>5844</v>
      </c>
      <c r="F6848" s="69">
        <v>30181800</v>
      </c>
      <c r="G6848" s="62" t="s">
        <v>13631</v>
      </c>
      <c r="H6848" s="62">
        <v>3</v>
      </c>
      <c r="I6848" s="62">
        <v>9</v>
      </c>
      <c r="J6848" s="70">
        <v>20</v>
      </c>
      <c r="K6848" s="71">
        <v>3000000</v>
      </c>
      <c r="L6848" s="72" t="s">
        <v>15</v>
      </c>
      <c r="M6848" s="72" t="s">
        <v>254</v>
      </c>
    </row>
    <row r="6849" spans="1:13" s="3" customFormat="1" ht="12.75" x14ac:dyDescent="0.2">
      <c r="A6849" s="62" t="s">
        <v>27</v>
      </c>
      <c r="B6849" s="62" t="s">
        <v>219</v>
      </c>
      <c r="C6849" s="63">
        <v>10</v>
      </c>
      <c r="D6849" s="64" t="s">
        <v>13379</v>
      </c>
      <c r="E6849" s="64" t="s">
        <v>5845</v>
      </c>
      <c r="F6849" s="65">
        <v>30181800</v>
      </c>
      <c r="G6849" s="64" t="s">
        <v>13631</v>
      </c>
      <c r="H6849" s="64">
        <v>3</v>
      </c>
      <c r="I6849" s="64">
        <v>9</v>
      </c>
      <c r="J6849" s="66">
        <v>6</v>
      </c>
      <c r="K6849" s="67">
        <v>348810.00000000006</v>
      </c>
      <c r="L6849" s="68" t="s">
        <v>15</v>
      </c>
      <c r="M6849" s="68" t="s">
        <v>254</v>
      </c>
    </row>
    <row r="6850" spans="1:13" s="3" customFormat="1" ht="12.75" x14ac:dyDescent="0.2">
      <c r="A6850" s="62" t="s">
        <v>27</v>
      </c>
      <c r="B6850" s="62" t="s">
        <v>219</v>
      </c>
      <c r="C6850" s="63">
        <v>10</v>
      </c>
      <c r="D6850" s="62" t="s">
        <v>13379</v>
      </c>
      <c r="E6850" s="62" t="s">
        <v>5846</v>
      </c>
      <c r="F6850" s="69">
        <v>30181800</v>
      </c>
      <c r="G6850" s="62" t="s">
        <v>13631</v>
      </c>
      <c r="H6850" s="62">
        <v>3</v>
      </c>
      <c r="I6850" s="62">
        <v>9</v>
      </c>
      <c r="J6850" s="70">
        <v>6</v>
      </c>
      <c r="K6850" s="71">
        <v>379500.00000000006</v>
      </c>
      <c r="L6850" s="72" t="s">
        <v>15</v>
      </c>
      <c r="M6850" s="72" t="s">
        <v>254</v>
      </c>
    </row>
    <row r="6851" spans="1:13" s="3" customFormat="1" ht="12.75" x14ac:dyDescent="0.2">
      <c r="A6851" s="62" t="s">
        <v>27</v>
      </c>
      <c r="B6851" s="62" t="s">
        <v>219</v>
      </c>
      <c r="C6851" s="63">
        <v>10</v>
      </c>
      <c r="D6851" s="64" t="s">
        <v>13379</v>
      </c>
      <c r="E6851" s="64" t="s">
        <v>4774</v>
      </c>
      <c r="F6851" s="65">
        <v>27111552</v>
      </c>
      <c r="G6851" s="64" t="s">
        <v>13631</v>
      </c>
      <c r="H6851" s="64">
        <v>3</v>
      </c>
      <c r="I6851" s="64">
        <v>9</v>
      </c>
      <c r="J6851" s="66">
        <v>5</v>
      </c>
      <c r="K6851" s="67">
        <v>17875.000000000004</v>
      </c>
      <c r="L6851" s="68" t="s">
        <v>15</v>
      </c>
      <c r="M6851" s="68" t="s">
        <v>254</v>
      </c>
    </row>
    <row r="6852" spans="1:13" s="3" customFormat="1" ht="12.75" x14ac:dyDescent="0.2">
      <c r="A6852" s="62" t="s">
        <v>27</v>
      </c>
      <c r="B6852" s="62" t="s">
        <v>221</v>
      </c>
      <c r="C6852" s="63">
        <v>10</v>
      </c>
      <c r="D6852" s="62" t="s">
        <v>13382</v>
      </c>
      <c r="E6852" s="62" t="s">
        <v>5847</v>
      </c>
      <c r="F6852" s="69">
        <v>41104210</v>
      </c>
      <c r="G6852" s="62" t="s">
        <v>13631</v>
      </c>
      <c r="H6852" s="62">
        <v>3</v>
      </c>
      <c r="I6852" s="62">
        <v>9</v>
      </c>
      <c r="J6852" s="70">
        <v>4</v>
      </c>
      <c r="K6852" s="71">
        <v>35200</v>
      </c>
      <c r="L6852" s="72" t="s">
        <v>15</v>
      </c>
      <c r="M6852" s="72" t="s">
        <v>254</v>
      </c>
    </row>
    <row r="6853" spans="1:13" s="3" customFormat="1" ht="12.75" x14ac:dyDescent="0.2">
      <c r="A6853" s="62" t="s">
        <v>27</v>
      </c>
      <c r="B6853" s="62" t="s">
        <v>877</v>
      </c>
      <c r="C6853" s="63">
        <v>10</v>
      </c>
      <c r="D6853" s="64" t="s">
        <v>13496</v>
      </c>
      <c r="E6853" s="64" t="s">
        <v>5848</v>
      </c>
      <c r="F6853" s="65">
        <v>30181701</v>
      </c>
      <c r="G6853" s="64" t="s">
        <v>13631</v>
      </c>
      <c r="H6853" s="64">
        <v>3</v>
      </c>
      <c r="I6853" s="64">
        <v>9</v>
      </c>
      <c r="J6853" s="66">
        <v>1</v>
      </c>
      <c r="K6853" s="67">
        <v>46750.000000000007</v>
      </c>
      <c r="L6853" s="68" t="s">
        <v>15</v>
      </c>
      <c r="M6853" s="68" t="s">
        <v>254</v>
      </c>
    </row>
    <row r="6854" spans="1:13" s="3" customFormat="1" ht="12.75" x14ac:dyDescent="0.2">
      <c r="A6854" s="62" t="s">
        <v>27</v>
      </c>
      <c r="B6854" s="62" t="s">
        <v>877</v>
      </c>
      <c r="C6854" s="63">
        <v>10</v>
      </c>
      <c r="D6854" s="62" t="s">
        <v>13496</v>
      </c>
      <c r="E6854" s="62" t="s">
        <v>5849</v>
      </c>
      <c r="F6854" s="69">
        <v>30181701</v>
      </c>
      <c r="G6854" s="62" t="s">
        <v>13631</v>
      </c>
      <c r="H6854" s="62">
        <v>3</v>
      </c>
      <c r="I6854" s="62">
        <v>9</v>
      </c>
      <c r="J6854" s="70">
        <v>1</v>
      </c>
      <c r="K6854" s="71">
        <v>22687</v>
      </c>
      <c r="L6854" s="72" t="s">
        <v>15</v>
      </c>
      <c r="M6854" s="72" t="s">
        <v>254</v>
      </c>
    </row>
    <row r="6855" spans="1:13" s="3" customFormat="1" ht="12.75" x14ac:dyDescent="0.2">
      <c r="A6855" s="62" t="s">
        <v>27</v>
      </c>
      <c r="B6855" s="62" t="s">
        <v>877</v>
      </c>
      <c r="C6855" s="63">
        <v>10</v>
      </c>
      <c r="D6855" s="64" t="s">
        <v>13496</v>
      </c>
      <c r="E6855" s="64" t="s">
        <v>5850</v>
      </c>
      <c r="F6855" s="65">
        <v>30181701</v>
      </c>
      <c r="G6855" s="64" t="s">
        <v>13631</v>
      </c>
      <c r="H6855" s="64">
        <v>3</v>
      </c>
      <c r="I6855" s="64">
        <v>9</v>
      </c>
      <c r="J6855" s="66">
        <v>1</v>
      </c>
      <c r="K6855" s="67">
        <v>83050</v>
      </c>
      <c r="L6855" s="68" t="s">
        <v>15</v>
      </c>
      <c r="M6855" s="68" t="s">
        <v>254</v>
      </c>
    </row>
    <row r="6856" spans="1:13" s="3" customFormat="1" ht="12.75" x14ac:dyDescent="0.2">
      <c r="A6856" s="62" t="s">
        <v>27</v>
      </c>
      <c r="B6856" s="62" t="s">
        <v>877</v>
      </c>
      <c r="C6856" s="63">
        <v>10</v>
      </c>
      <c r="D6856" s="62" t="s">
        <v>13496</v>
      </c>
      <c r="E6856" s="62" t="s">
        <v>5851</v>
      </c>
      <c r="F6856" s="69">
        <v>30181701</v>
      </c>
      <c r="G6856" s="62" t="s">
        <v>13631</v>
      </c>
      <c r="H6856" s="62">
        <v>3</v>
      </c>
      <c r="I6856" s="62">
        <v>9</v>
      </c>
      <c r="J6856" s="70">
        <v>1</v>
      </c>
      <c r="K6856" s="71">
        <v>69245</v>
      </c>
      <c r="L6856" s="72" t="s">
        <v>15</v>
      </c>
      <c r="M6856" s="72" t="s">
        <v>254</v>
      </c>
    </row>
    <row r="6857" spans="1:13" s="3" customFormat="1" ht="12.75" x14ac:dyDescent="0.2">
      <c r="A6857" s="62" t="s">
        <v>27</v>
      </c>
      <c r="B6857" s="62" t="s">
        <v>877</v>
      </c>
      <c r="C6857" s="63">
        <v>10</v>
      </c>
      <c r="D6857" s="64" t="s">
        <v>13496</v>
      </c>
      <c r="E6857" s="64" t="s">
        <v>5852</v>
      </c>
      <c r="F6857" s="65">
        <v>30181701</v>
      </c>
      <c r="G6857" s="64" t="s">
        <v>13631</v>
      </c>
      <c r="H6857" s="64">
        <v>3</v>
      </c>
      <c r="I6857" s="64">
        <v>9</v>
      </c>
      <c r="J6857" s="66">
        <v>1</v>
      </c>
      <c r="K6857" s="67">
        <v>141900</v>
      </c>
      <c r="L6857" s="68" t="s">
        <v>15</v>
      </c>
      <c r="M6857" s="68" t="s">
        <v>254</v>
      </c>
    </row>
    <row r="6858" spans="1:13" s="3" customFormat="1" ht="12.75" x14ac:dyDescent="0.2">
      <c r="A6858" s="62" t="s">
        <v>27</v>
      </c>
      <c r="B6858" s="62" t="s">
        <v>877</v>
      </c>
      <c r="C6858" s="63">
        <v>10</v>
      </c>
      <c r="D6858" s="62" t="s">
        <v>13496</v>
      </c>
      <c r="E6858" s="62" t="s">
        <v>5853</v>
      </c>
      <c r="F6858" s="69">
        <v>30181701</v>
      </c>
      <c r="G6858" s="62" t="s">
        <v>13631</v>
      </c>
      <c r="H6858" s="62">
        <v>3</v>
      </c>
      <c r="I6858" s="62">
        <v>9</v>
      </c>
      <c r="J6858" s="70">
        <v>1</v>
      </c>
      <c r="K6858" s="71">
        <v>34100</v>
      </c>
      <c r="L6858" s="72" t="s">
        <v>15</v>
      </c>
      <c r="M6858" s="72" t="s">
        <v>254</v>
      </c>
    </row>
    <row r="6859" spans="1:13" s="3" customFormat="1" ht="12.75" x14ac:dyDescent="0.2">
      <c r="A6859" s="62" t="s">
        <v>27</v>
      </c>
      <c r="B6859" s="62" t="s">
        <v>219</v>
      </c>
      <c r="C6859" s="63">
        <v>10</v>
      </c>
      <c r="D6859" s="64" t="s">
        <v>13379</v>
      </c>
      <c r="E6859" s="64" t="s">
        <v>4013</v>
      </c>
      <c r="F6859" s="65">
        <v>30181701</v>
      </c>
      <c r="G6859" s="64" t="s">
        <v>13631</v>
      </c>
      <c r="H6859" s="64">
        <v>3</v>
      </c>
      <c r="I6859" s="64">
        <v>9</v>
      </c>
      <c r="J6859" s="66">
        <v>1</v>
      </c>
      <c r="K6859" s="67">
        <v>21807</v>
      </c>
      <c r="L6859" s="68" t="s">
        <v>15</v>
      </c>
      <c r="M6859" s="68" t="s">
        <v>254</v>
      </c>
    </row>
    <row r="6860" spans="1:13" s="3" customFormat="1" ht="12.75" x14ac:dyDescent="0.2">
      <c r="A6860" s="62" t="s">
        <v>27</v>
      </c>
      <c r="B6860" s="62" t="s">
        <v>219</v>
      </c>
      <c r="C6860" s="63">
        <v>10</v>
      </c>
      <c r="D6860" s="62" t="s">
        <v>13379</v>
      </c>
      <c r="E6860" s="62" t="s">
        <v>5854</v>
      </c>
      <c r="F6860" s="69">
        <v>30181701</v>
      </c>
      <c r="G6860" s="62" t="s">
        <v>13631</v>
      </c>
      <c r="H6860" s="62">
        <v>3</v>
      </c>
      <c r="I6860" s="62">
        <v>9</v>
      </c>
      <c r="J6860" s="70">
        <v>1</v>
      </c>
      <c r="K6860" s="71">
        <v>47467</v>
      </c>
      <c r="L6860" s="72" t="s">
        <v>15</v>
      </c>
      <c r="M6860" s="72" t="s">
        <v>254</v>
      </c>
    </row>
    <row r="6861" spans="1:13" s="3" customFormat="1" ht="12.75" x14ac:dyDescent="0.2">
      <c r="A6861" s="62" t="s">
        <v>27</v>
      </c>
      <c r="B6861" s="62" t="s">
        <v>219</v>
      </c>
      <c r="C6861" s="63">
        <v>10</v>
      </c>
      <c r="D6861" s="64" t="s">
        <v>13379</v>
      </c>
      <c r="E6861" s="64" t="s">
        <v>5855</v>
      </c>
      <c r="F6861" s="65">
        <v>30181701</v>
      </c>
      <c r="G6861" s="64" t="s">
        <v>13631</v>
      </c>
      <c r="H6861" s="64">
        <v>3</v>
      </c>
      <c r="I6861" s="64">
        <v>9</v>
      </c>
      <c r="J6861" s="66">
        <v>20</v>
      </c>
      <c r="K6861" s="67">
        <v>539000.00000000012</v>
      </c>
      <c r="L6861" s="68" t="s">
        <v>15</v>
      </c>
      <c r="M6861" s="68" t="s">
        <v>254</v>
      </c>
    </row>
    <row r="6862" spans="1:13" s="3" customFormat="1" ht="12.75" x14ac:dyDescent="0.2">
      <c r="A6862" s="62" t="s">
        <v>27</v>
      </c>
      <c r="B6862" s="62" t="s">
        <v>219</v>
      </c>
      <c r="C6862" s="63">
        <v>10</v>
      </c>
      <c r="D6862" s="62" t="s">
        <v>13379</v>
      </c>
      <c r="E6862" s="62" t="s">
        <v>5856</v>
      </c>
      <c r="F6862" s="69">
        <v>30181701</v>
      </c>
      <c r="G6862" s="62" t="s">
        <v>13631</v>
      </c>
      <c r="H6862" s="62">
        <v>3</v>
      </c>
      <c r="I6862" s="62">
        <v>9</v>
      </c>
      <c r="J6862" s="70">
        <v>4</v>
      </c>
      <c r="K6862" s="71">
        <v>273680</v>
      </c>
      <c r="L6862" s="72" t="s">
        <v>15</v>
      </c>
      <c r="M6862" s="72" t="s">
        <v>254</v>
      </c>
    </row>
    <row r="6863" spans="1:13" s="3" customFormat="1" ht="12.75" x14ac:dyDescent="0.2">
      <c r="A6863" s="62" t="s">
        <v>27</v>
      </c>
      <c r="B6863" s="62" t="s">
        <v>871</v>
      </c>
      <c r="C6863" s="63">
        <v>10</v>
      </c>
      <c r="D6863" s="64" t="s">
        <v>13490</v>
      </c>
      <c r="E6863" s="64" t="s">
        <v>5857</v>
      </c>
      <c r="F6863" s="65">
        <v>31211502</v>
      </c>
      <c r="G6863" s="64" t="s">
        <v>13631</v>
      </c>
      <c r="H6863" s="64">
        <v>3</v>
      </c>
      <c r="I6863" s="64">
        <v>9</v>
      </c>
      <c r="J6863" s="66">
        <v>12</v>
      </c>
      <c r="K6863" s="67">
        <v>4194300</v>
      </c>
      <c r="L6863" s="68" t="s">
        <v>15</v>
      </c>
      <c r="M6863" s="68" t="s">
        <v>254</v>
      </c>
    </row>
    <row r="6864" spans="1:13" s="3" customFormat="1" ht="12.75" x14ac:dyDescent="0.2">
      <c r="A6864" s="62" t="s">
        <v>27</v>
      </c>
      <c r="B6864" s="62" t="s">
        <v>871</v>
      </c>
      <c r="C6864" s="63">
        <v>10</v>
      </c>
      <c r="D6864" s="62" t="s">
        <v>13490</v>
      </c>
      <c r="E6864" s="62" t="s">
        <v>5858</v>
      </c>
      <c r="F6864" s="69">
        <v>31211508</v>
      </c>
      <c r="G6864" s="62" t="s">
        <v>13631</v>
      </c>
      <c r="H6864" s="62">
        <v>3</v>
      </c>
      <c r="I6864" s="62">
        <v>9</v>
      </c>
      <c r="J6864" s="70">
        <v>10</v>
      </c>
      <c r="K6864" s="71">
        <v>865700</v>
      </c>
      <c r="L6864" s="72" t="s">
        <v>1760</v>
      </c>
      <c r="M6864" s="72" t="s">
        <v>254</v>
      </c>
    </row>
    <row r="6865" spans="1:13" s="3" customFormat="1" ht="12.75" x14ac:dyDescent="0.2">
      <c r="A6865" s="62" t="s">
        <v>27</v>
      </c>
      <c r="B6865" s="62" t="s">
        <v>871</v>
      </c>
      <c r="C6865" s="63">
        <v>10</v>
      </c>
      <c r="D6865" s="64" t="s">
        <v>13490</v>
      </c>
      <c r="E6865" s="64" t="s">
        <v>5859</v>
      </c>
      <c r="F6865" s="65">
        <v>31211501</v>
      </c>
      <c r="G6865" s="64" t="s">
        <v>13631</v>
      </c>
      <c r="H6865" s="64">
        <v>3</v>
      </c>
      <c r="I6865" s="64">
        <v>9</v>
      </c>
      <c r="J6865" s="66">
        <v>10</v>
      </c>
      <c r="K6865" s="67">
        <v>662200</v>
      </c>
      <c r="L6865" s="68" t="s">
        <v>1760</v>
      </c>
      <c r="M6865" s="68" t="s">
        <v>254</v>
      </c>
    </row>
    <row r="6866" spans="1:13" s="3" customFormat="1" ht="12.75" x14ac:dyDescent="0.2">
      <c r="A6866" s="62" t="s">
        <v>27</v>
      </c>
      <c r="B6866" s="62" t="s">
        <v>871</v>
      </c>
      <c r="C6866" s="63">
        <v>10</v>
      </c>
      <c r="D6866" s="62" t="s">
        <v>13490</v>
      </c>
      <c r="E6866" s="62" t="s">
        <v>5860</v>
      </c>
      <c r="F6866" s="69">
        <v>31211502</v>
      </c>
      <c r="G6866" s="62" t="s">
        <v>13631</v>
      </c>
      <c r="H6866" s="62">
        <v>3</v>
      </c>
      <c r="I6866" s="62">
        <v>9</v>
      </c>
      <c r="J6866" s="70">
        <v>10</v>
      </c>
      <c r="K6866" s="71">
        <v>3016750</v>
      </c>
      <c r="L6866" s="72" t="s">
        <v>15</v>
      </c>
      <c r="M6866" s="72" t="s">
        <v>254</v>
      </c>
    </row>
    <row r="6867" spans="1:13" s="3" customFormat="1" ht="12.75" x14ac:dyDescent="0.2">
      <c r="A6867" s="62" t="s">
        <v>27</v>
      </c>
      <c r="B6867" s="62" t="s">
        <v>871</v>
      </c>
      <c r="C6867" s="63">
        <v>10</v>
      </c>
      <c r="D6867" s="64" t="s">
        <v>13490</v>
      </c>
      <c r="E6867" s="64" t="s">
        <v>14723</v>
      </c>
      <c r="F6867" s="65">
        <v>31211508</v>
      </c>
      <c r="G6867" s="64" t="s">
        <v>13631</v>
      </c>
      <c r="H6867" s="64">
        <v>3</v>
      </c>
      <c r="I6867" s="64">
        <v>9</v>
      </c>
      <c r="J6867" s="66">
        <v>10</v>
      </c>
      <c r="K6867" s="67">
        <v>187000</v>
      </c>
      <c r="L6867" s="68" t="s">
        <v>15</v>
      </c>
      <c r="M6867" s="68" t="s">
        <v>254</v>
      </c>
    </row>
    <row r="6868" spans="1:13" s="3" customFormat="1" ht="12.75" x14ac:dyDescent="0.2">
      <c r="A6868" s="62" t="s">
        <v>27</v>
      </c>
      <c r="B6868" s="62" t="s">
        <v>871</v>
      </c>
      <c r="C6868" s="63">
        <v>10</v>
      </c>
      <c r="D6868" s="62" t="s">
        <v>13490</v>
      </c>
      <c r="E6868" s="62" t="s">
        <v>5861</v>
      </c>
      <c r="F6868" s="69">
        <v>31211508</v>
      </c>
      <c r="G6868" s="62" t="s">
        <v>13631</v>
      </c>
      <c r="H6868" s="62">
        <v>3</v>
      </c>
      <c r="I6868" s="62">
        <v>9</v>
      </c>
      <c r="J6868" s="70">
        <v>6</v>
      </c>
      <c r="K6868" s="71">
        <v>750750.00000000012</v>
      </c>
      <c r="L6868" s="72" t="s">
        <v>1760</v>
      </c>
      <c r="M6868" s="72" t="s">
        <v>254</v>
      </c>
    </row>
    <row r="6869" spans="1:13" s="3" customFormat="1" ht="12.75" x14ac:dyDescent="0.2">
      <c r="A6869" s="62" t="s">
        <v>27</v>
      </c>
      <c r="B6869" s="62" t="s">
        <v>871</v>
      </c>
      <c r="C6869" s="63">
        <v>10</v>
      </c>
      <c r="D6869" s="64" t="s">
        <v>13490</v>
      </c>
      <c r="E6869" s="64" t="s">
        <v>5862</v>
      </c>
      <c r="F6869" s="65">
        <v>31211502</v>
      </c>
      <c r="G6869" s="64" t="s">
        <v>13631</v>
      </c>
      <c r="H6869" s="64">
        <v>3</v>
      </c>
      <c r="I6869" s="64">
        <v>9</v>
      </c>
      <c r="J6869" s="66">
        <v>11</v>
      </c>
      <c r="K6869" s="67">
        <v>1092025.0000000002</v>
      </c>
      <c r="L6869" s="68" t="s">
        <v>15</v>
      </c>
      <c r="M6869" s="68" t="s">
        <v>254</v>
      </c>
    </row>
    <row r="6870" spans="1:13" s="3" customFormat="1" ht="12.75" x14ac:dyDescent="0.2">
      <c r="A6870" s="62" t="s">
        <v>27</v>
      </c>
      <c r="B6870" s="62" t="s">
        <v>876</v>
      </c>
      <c r="C6870" s="63">
        <v>10</v>
      </c>
      <c r="D6870" s="62" t="s">
        <v>13495</v>
      </c>
      <c r="E6870" s="62" t="s">
        <v>5863</v>
      </c>
      <c r="F6870" s="69">
        <v>30151807</v>
      </c>
      <c r="G6870" s="62" t="s">
        <v>13631</v>
      </c>
      <c r="H6870" s="62">
        <v>3</v>
      </c>
      <c r="I6870" s="62">
        <v>9</v>
      </c>
      <c r="J6870" s="70">
        <v>1</v>
      </c>
      <c r="K6870" s="71">
        <v>76120</v>
      </c>
      <c r="L6870" s="72" t="s">
        <v>15</v>
      </c>
      <c r="M6870" s="72" t="s">
        <v>254</v>
      </c>
    </row>
    <row r="6871" spans="1:13" s="3" customFormat="1" ht="12.75" x14ac:dyDescent="0.2">
      <c r="A6871" s="62" t="s">
        <v>27</v>
      </c>
      <c r="B6871" s="62" t="s">
        <v>874</v>
      </c>
      <c r="C6871" s="63">
        <v>10</v>
      </c>
      <c r="D6871" s="64" t="s">
        <v>13493</v>
      </c>
      <c r="E6871" s="64" t="s">
        <v>5864</v>
      </c>
      <c r="F6871" s="65">
        <v>30181801</v>
      </c>
      <c r="G6871" s="64" t="s">
        <v>13631</v>
      </c>
      <c r="H6871" s="64">
        <v>3</v>
      </c>
      <c r="I6871" s="64">
        <v>9</v>
      </c>
      <c r="J6871" s="66">
        <v>10</v>
      </c>
      <c r="K6871" s="67">
        <v>264000.00000000006</v>
      </c>
      <c r="L6871" s="68" t="s">
        <v>15</v>
      </c>
      <c r="M6871" s="68" t="s">
        <v>254</v>
      </c>
    </row>
    <row r="6872" spans="1:13" s="3" customFormat="1" ht="12.75" x14ac:dyDescent="0.2">
      <c r="A6872" s="62" t="s">
        <v>27</v>
      </c>
      <c r="B6872" s="62" t="s">
        <v>874</v>
      </c>
      <c r="C6872" s="63">
        <v>10</v>
      </c>
      <c r="D6872" s="62" t="s">
        <v>13493</v>
      </c>
      <c r="E6872" s="62" t="s">
        <v>5865</v>
      </c>
      <c r="F6872" s="69">
        <v>30181801</v>
      </c>
      <c r="G6872" s="62" t="s">
        <v>13631</v>
      </c>
      <c r="H6872" s="62">
        <v>3</v>
      </c>
      <c r="I6872" s="62">
        <v>9</v>
      </c>
      <c r="J6872" s="70">
        <v>10</v>
      </c>
      <c r="K6872" s="71">
        <v>265100.00000000006</v>
      </c>
      <c r="L6872" s="72" t="s">
        <v>15</v>
      </c>
      <c r="M6872" s="72" t="s">
        <v>254</v>
      </c>
    </row>
    <row r="6873" spans="1:13" s="3" customFormat="1" ht="12.75" x14ac:dyDescent="0.2">
      <c r="A6873" s="62" t="s">
        <v>27</v>
      </c>
      <c r="B6873" s="62" t="s">
        <v>874</v>
      </c>
      <c r="C6873" s="63">
        <v>10</v>
      </c>
      <c r="D6873" s="64" t="s">
        <v>13493</v>
      </c>
      <c r="E6873" s="64" t="s">
        <v>5866</v>
      </c>
      <c r="F6873" s="65">
        <v>30181801</v>
      </c>
      <c r="G6873" s="64" t="s">
        <v>13631</v>
      </c>
      <c r="H6873" s="64">
        <v>3</v>
      </c>
      <c r="I6873" s="64">
        <v>9</v>
      </c>
      <c r="J6873" s="66">
        <v>10</v>
      </c>
      <c r="K6873" s="67">
        <v>120170</v>
      </c>
      <c r="L6873" s="68" t="s">
        <v>15</v>
      </c>
      <c r="M6873" s="68" t="s">
        <v>254</v>
      </c>
    </row>
    <row r="6874" spans="1:13" s="3" customFormat="1" ht="12.75" x14ac:dyDescent="0.2">
      <c r="A6874" s="62" t="s">
        <v>27</v>
      </c>
      <c r="B6874" s="62" t="s">
        <v>219</v>
      </c>
      <c r="C6874" s="63">
        <v>10</v>
      </c>
      <c r="D6874" s="62" t="s">
        <v>13379</v>
      </c>
      <c r="E6874" s="62" t="s">
        <v>5867</v>
      </c>
      <c r="F6874" s="69">
        <v>31162003</v>
      </c>
      <c r="G6874" s="62" t="s">
        <v>13631</v>
      </c>
      <c r="H6874" s="62">
        <v>3</v>
      </c>
      <c r="I6874" s="62">
        <v>9</v>
      </c>
      <c r="J6874" s="70">
        <v>1000</v>
      </c>
      <c r="K6874" s="71">
        <v>50000</v>
      </c>
      <c r="L6874" s="72" t="s">
        <v>15</v>
      </c>
      <c r="M6874" s="72" t="s">
        <v>254</v>
      </c>
    </row>
    <row r="6875" spans="1:13" s="3" customFormat="1" ht="12.75" x14ac:dyDescent="0.2">
      <c r="A6875" s="62" t="s">
        <v>27</v>
      </c>
      <c r="B6875" s="62" t="s">
        <v>219</v>
      </c>
      <c r="C6875" s="63">
        <v>10</v>
      </c>
      <c r="D6875" s="64" t="s">
        <v>13379</v>
      </c>
      <c r="E6875" s="64" t="s">
        <v>5868</v>
      </c>
      <c r="F6875" s="65">
        <v>31162003</v>
      </c>
      <c r="G6875" s="64" t="s">
        <v>13631</v>
      </c>
      <c r="H6875" s="64">
        <v>3</v>
      </c>
      <c r="I6875" s="64">
        <v>9</v>
      </c>
      <c r="J6875" s="66">
        <v>1000</v>
      </c>
      <c r="K6875" s="67">
        <v>50000</v>
      </c>
      <c r="L6875" s="68" t="s">
        <v>15</v>
      </c>
      <c r="M6875" s="68" t="s">
        <v>254</v>
      </c>
    </row>
    <row r="6876" spans="1:13" s="3" customFormat="1" ht="12.75" x14ac:dyDescent="0.2">
      <c r="A6876" s="62" t="s">
        <v>27</v>
      </c>
      <c r="B6876" s="62" t="s">
        <v>219</v>
      </c>
      <c r="C6876" s="63">
        <v>10</v>
      </c>
      <c r="D6876" s="62" t="s">
        <v>13379</v>
      </c>
      <c r="E6876" s="62" t="s">
        <v>5869</v>
      </c>
      <c r="F6876" s="69">
        <v>31162003</v>
      </c>
      <c r="G6876" s="62" t="s">
        <v>13631</v>
      </c>
      <c r="H6876" s="62">
        <v>3</v>
      </c>
      <c r="I6876" s="62">
        <v>9</v>
      </c>
      <c r="J6876" s="70">
        <v>1000</v>
      </c>
      <c r="K6876" s="71">
        <v>50000</v>
      </c>
      <c r="L6876" s="72" t="s">
        <v>15</v>
      </c>
      <c r="M6876" s="72" t="s">
        <v>254</v>
      </c>
    </row>
    <row r="6877" spans="1:13" s="3" customFormat="1" ht="12.75" x14ac:dyDescent="0.2">
      <c r="A6877" s="62" t="s">
        <v>27</v>
      </c>
      <c r="B6877" s="62" t="s">
        <v>219</v>
      </c>
      <c r="C6877" s="63">
        <v>10</v>
      </c>
      <c r="D6877" s="64" t="s">
        <v>13379</v>
      </c>
      <c r="E6877" s="64" t="s">
        <v>5870</v>
      </c>
      <c r="F6877" s="65">
        <v>31162003</v>
      </c>
      <c r="G6877" s="64" t="s">
        <v>13631</v>
      </c>
      <c r="H6877" s="64">
        <v>3</v>
      </c>
      <c r="I6877" s="64">
        <v>9</v>
      </c>
      <c r="J6877" s="66">
        <v>1</v>
      </c>
      <c r="K6877" s="67">
        <v>2502</v>
      </c>
      <c r="L6877" s="68" t="s">
        <v>15</v>
      </c>
      <c r="M6877" s="68" t="s">
        <v>254</v>
      </c>
    </row>
    <row r="6878" spans="1:13" s="3" customFormat="1" ht="12.75" x14ac:dyDescent="0.2">
      <c r="A6878" s="62" t="s">
        <v>27</v>
      </c>
      <c r="B6878" s="62" t="s">
        <v>219</v>
      </c>
      <c r="C6878" s="63">
        <v>10</v>
      </c>
      <c r="D6878" s="62" t="s">
        <v>13379</v>
      </c>
      <c r="E6878" s="62" t="s">
        <v>5871</v>
      </c>
      <c r="F6878" s="69">
        <v>31162003</v>
      </c>
      <c r="G6878" s="62" t="s">
        <v>13631</v>
      </c>
      <c r="H6878" s="62">
        <v>3</v>
      </c>
      <c r="I6878" s="62">
        <v>9</v>
      </c>
      <c r="J6878" s="70">
        <v>1</v>
      </c>
      <c r="K6878" s="71">
        <v>3107</v>
      </c>
      <c r="L6878" s="72" t="s">
        <v>15</v>
      </c>
      <c r="M6878" s="72" t="s">
        <v>254</v>
      </c>
    </row>
    <row r="6879" spans="1:13" s="3" customFormat="1" ht="12.75" x14ac:dyDescent="0.2">
      <c r="A6879" s="62" t="s">
        <v>27</v>
      </c>
      <c r="B6879" s="62" t="s">
        <v>219</v>
      </c>
      <c r="C6879" s="63">
        <v>10</v>
      </c>
      <c r="D6879" s="64" t="s">
        <v>13379</v>
      </c>
      <c r="E6879" s="64" t="s">
        <v>5872</v>
      </c>
      <c r="F6879" s="65">
        <v>30181701</v>
      </c>
      <c r="G6879" s="64" t="s">
        <v>13631</v>
      </c>
      <c r="H6879" s="64">
        <v>3</v>
      </c>
      <c r="I6879" s="64">
        <v>9</v>
      </c>
      <c r="J6879" s="66">
        <v>1</v>
      </c>
      <c r="K6879" s="67">
        <v>49775.000000000007</v>
      </c>
      <c r="L6879" s="68" t="s">
        <v>15</v>
      </c>
      <c r="M6879" s="68" t="s">
        <v>254</v>
      </c>
    </row>
    <row r="6880" spans="1:13" s="3" customFormat="1" ht="12.75" x14ac:dyDescent="0.2">
      <c r="A6880" s="62" t="s">
        <v>27</v>
      </c>
      <c r="B6880" s="62" t="s">
        <v>219</v>
      </c>
      <c r="C6880" s="63">
        <v>10</v>
      </c>
      <c r="D6880" s="62" t="s">
        <v>13379</v>
      </c>
      <c r="E6880" s="62" t="s">
        <v>4029</v>
      </c>
      <c r="F6880" s="69">
        <v>30181701</v>
      </c>
      <c r="G6880" s="62" t="s">
        <v>13631</v>
      </c>
      <c r="H6880" s="62">
        <v>3</v>
      </c>
      <c r="I6880" s="62">
        <v>9</v>
      </c>
      <c r="J6880" s="70">
        <v>1</v>
      </c>
      <c r="K6880" s="71">
        <v>41470</v>
      </c>
      <c r="L6880" s="72" t="s">
        <v>15</v>
      </c>
      <c r="M6880" s="72" t="s">
        <v>254</v>
      </c>
    </row>
    <row r="6881" spans="1:13" s="3" customFormat="1" ht="12.75" x14ac:dyDescent="0.2">
      <c r="A6881" s="62" t="s">
        <v>27</v>
      </c>
      <c r="B6881" s="62" t="s">
        <v>219</v>
      </c>
      <c r="C6881" s="63">
        <v>10</v>
      </c>
      <c r="D6881" s="64" t="s">
        <v>13379</v>
      </c>
      <c r="E6881" s="64" t="s">
        <v>5873</v>
      </c>
      <c r="F6881" s="65">
        <v>26131603</v>
      </c>
      <c r="G6881" s="64" t="s">
        <v>13631</v>
      </c>
      <c r="H6881" s="64">
        <v>3</v>
      </c>
      <c r="I6881" s="64">
        <v>9</v>
      </c>
      <c r="J6881" s="66">
        <v>5</v>
      </c>
      <c r="K6881" s="67">
        <v>17325.000000000004</v>
      </c>
      <c r="L6881" s="68" t="s">
        <v>15</v>
      </c>
      <c r="M6881" s="68" t="s">
        <v>254</v>
      </c>
    </row>
    <row r="6882" spans="1:13" s="3" customFormat="1" ht="12.75" x14ac:dyDescent="0.2">
      <c r="A6882" s="62" t="s">
        <v>27</v>
      </c>
      <c r="B6882" s="62" t="s">
        <v>219</v>
      </c>
      <c r="C6882" s="63">
        <v>10</v>
      </c>
      <c r="D6882" s="62" t="s">
        <v>13379</v>
      </c>
      <c r="E6882" s="62" t="s">
        <v>14724</v>
      </c>
      <c r="F6882" s="69">
        <v>26131603</v>
      </c>
      <c r="G6882" s="62" t="s">
        <v>13631</v>
      </c>
      <c r="H6882" s="62">
        <v>3</v>
      </c>
      <c r="I6882" s="62">
        <v>9</v>
      </c>
      <c r="J6882" s="70">
        <v>5</v>
      </c>
      <c r="K6882" s="71">
        <v>25985</v>
      </c>
      <c r="L6882" s="72" t="s">
        <v>15</v>
      </c>
      <c r="M6882" s="72" t="s">
        <v>254</v>
      </c>
    </row>
    <row r="6883" spans="1:13" s="3" customFormat="1" ht="12.75" x14ac:dyDescent="0.2">
      <c r="A6883" s="62" t="s">
        <v>27</v>
      </c>
      <c r="B6883" s="62" t="s">
        <v>219</v>
      </c>
      <c r="C6883" s="63">
        <v>10</v>
      </c>
      <c r="D6883" s="64" t="s">
        <v>13379</v>
      </c>
      <c r="E6883" s="64" t="s">
        <v>5874</v>
      </c>
      <c r="F6883" s="65">
        <v>26131603</v>
      </c>
      <c r="G6883" s="64" t="s">
        <v>13631</v>
      </c>
      <c r="H6883" s="64">
        <v>3</v>
      </c>
      <c r="I6883" s="64">
        <v>9</v>
      </c>
      <c r="J6883" s="66">
        <v>5</v>
      </c>
      <c r="K6883" s="67">
        <v>37400.000000000007</v>
      </c>
      <c r="L6883" s="68" t="s">
        <v>15</v>
      </c>
      <c r="M6883" s="68" t="s">
        <v>254</v>
      </c>
    </row>
    <row r="6884" spans="1:13" s="3" customFormat="1" ht="12.75" x14ac:dyDescent="0.2">
      <c r="A6884" s="62" t="s">
        <v>27</v>
      </c>
      <c r="B6884" s="62" t="s">
        <v>219</v>
      </c>
      <c r="C6884" s="63">
        <v>10</v>
      </c>
      <c r="D6884" s="62" t="s">
        <v>13379</v>
      </c>
      <c r="E6884" s="62" t="s">
        <v>5875</v>
      </c>
      <c r="F6884" s="69">
        <v>26131603</v>
      </c>
      <c r="G6884" s="62" t="s">
        <v>13631</v>
      </c>
      <c r="H6884" s="62">
        <v>3</v>
      </c>
      <c r="I6884" s="62">
        <v>9</v>
      </c>
      <c r="J6884" s="70">
        <v>5</v>
      </c>
      <c r="K6884" s="71">
        <v>44135</v>
      </c>
      <c r="L6884" s="72" t="s">
        <v>15</v>
      </c>
      <c r="M6884" s="72" t="s">
        <v>254</v>
      </c>
    </row>
    <row r="6885" spans="1:13" s="3" customFormat="1" ht="12.75" x14ac:dyDescent="0.2">
      <c r="A6885" s="62" t="s">
        <v>27</v>
      </c>
      <c r="B6885" s="62" t="s">
        <v>221</v>
      </c>
      <c r="C6885" s="63">
        <v>10</v>
      </c>
      <c r="D6885" s="64" t="s">
        <v>13382</v>
      </c>
      <c r="E6885" s="64" t="s">
        <v>5876</v>
      </c>
      <c r="F6885" s="65">
        <v>31211704</v>
      </c>
      <c r="G6885" s="64" t="s">
        <v>13631</v>
      </c>
      <c r="H6885" s="64">
        <v>3</v>
      </c>
      <c r="I6885" s="64">
        <v>9</v>
      </c>
      <c r="J6885" s="66">
        <v>6</v>
      </c>
      <c r="K6885" s="67">
        <v>169620.00000000003</v>
      </c>
      <c r="L6885" s="68" t="s">
        <v>15</v>
      </c>
      <c r="M6885" s="68" t="s">
        <v>254</v>
      </c>
    </row>
    <row r="6886" spans="1:13" s="3" customFormat="1" ht="12.75" x14ac:dyDescent="0.2">
      <c r="A6886" s="62" t="s">
        <v>27</v>
      </c>
      <c r="B6886" s="62" t="s">
        <v>874</v>
      </c>
      <c r="C6886" s="63">
        <v>10</v>
      </c>
      <c r="D6886" s="62" t="s">
        <v>13493</v>
      </c>
      <c r="E6886" s="62" t="s">
        <v>5877</v>
      </c>
      <c r="F6886" s="69">
        <v>40141700</v>
      </c>
      <c r="G6886" s="62" t="s">
        <v>13631</v>
      </c>
      <c r="H6886" s="62">
        <v>3</v>
      </c>
      <c r="I6886" s="62">
        <v>9</v>
      </c>
      <c r="J6886" s="70">
        <v>5</v>
      </c>
      <c r="K6886" s="71">
        <v>90475</v>
      </c>
      <c r="L6886" s="72" t="s">
        <v>15</v>
      </c>
      <c r="M6886" s="72" t="s">
        <v>254</v>
      </c>
    </row>
    <row r="6887" spans="1:13" s="3" customFormat="1" ht="12.75" x14ac:dyDescent="0.2">
      <c r="A6887" s="62" t="s">
        <v>27</v>
      </c>
      <c r="B6887" s="62" t="s">
        <v>874</v>
      </c>
      <c r="C6887" s="63">
        <v>10</v>
      </c>
      <c r="D6887" s="64" t="s">
        <v>13493</v>
      </c>
      <c r="E6887" s="64" t="s">
        <v>5878</v>
      </c>
      <c r="F6887" s="65">
        <v>40141700</v>
      </c>
      <c r="G6887" s="64" t="s">
        <v>13631</v>
      </c>
      <c r="H6887" s="64">
        <v>3</v>
      </c>
      <c r="I6887" s="64">
        <v>9</v>
      </c>
      <c r="J6887" s="66">
        <v>10</v>
      </c>
      <c r="K6887" s="67">
        <v>145200.00000000003</v>
      </c>
      <c r="L6887" s="68" t="s">
        <v>15</v>
      </c>
      <c r="M6887" s="68" t="s">
        <v>254</v>
      </c>
    </row>
    <row r="6888" spans="1:13" s="3" customFormat="1" ht="12.75" x14ac:dyDescent="0.2">
      <c r="A6888" s="62" t="s">
        <v>27</v>
      </c>
      <c r="B6888" s="62" t="s">
        <v>874</v>
      </c>
      <c r="C6888" s="63">
        <v>10</v>
      </c>
      <c r="D6888" s="62" t="s">
        <v>13493</v>
      </c>
      <c r="E6888" s="62" t="s">
        <v>5879</v>
      </c>
      <c r="F6888" s="69">
        <v>40141700</v>
      </c>
      <c r="G6888" s="62" t="s">
        <v>13631</v>
      </c>
      <c r="H6888" s="62">
        <v>3</v>
      </c>
      <c r="I6888" s="62">
        <v>9</v>
      </c>
      <c r="J6888" s="70">
        <v>10</v>
      </c>
      <c r="K6888" s="71">
        <v>176550</v>
      </c>
      <c r="L6888" s="72" t="s">
        <v>15</v>
      </c>
      <c r="M6888" s="72" t="s">
        <v>254</v>
      </c>
    </row>
    <row r="6889" spans="1:13" s="3" customFormat="1" ht="12.75" x14ac:dyDescent="0.2">
      <c r="A6889" s="62" t="s">
        <v>27</v>
      </c>
      <c r="B6889" s="62" t="s">
        <v>221</v>
      </c>
      <c r="C6889" s="63">
        <v>10</v>
      </c>
      <c r="D6889" s="64" t="s">
        <v>13382</v>
      </c>
      <c r="E6889" s="64" t="s">
        <v>14725</v>
      </c>
      <c r="F6889" s="65">
        <v>12352310</v>
      </c>
      <c r="G6889" s="64" t="s">
        <v>13631</v>
      </c>
      <c r="H6889" s="64">
        <v>3</v>
      </c>
      <c r="I6889" s="64">
        <v>9</v>
      </c>
      <c r="J6889" s="66">
        <v>20</v>
      </c>
      <c r="K6889" s="67">
        <v>176540</v>
      </c>
      <c r="L6889" s="68" t="s">
        <v>15</v>
      </c>
      <c r="M6889" s="68" t="s">
        <v>254</v>
      </c>
    </row>
    <row r="6890" spans="1:13" s="3" customFormat="1" ht="12.75" x14ac:dyDescent="0.2">
      <c r="A6890" s="62" t="s">
        <v>27</v>
      </c>
      <c r="B6890" s="62" t="s">
        <v>221</v>
      </c>
      <c r="C6890" s="63">
        <v>10</v>
      </c>
      <c r="D6890" s="62" t="s">
        <v>13382</v>
      </c>
      <c r="E6890" s="62" t="s">
        <v>14726</v>
      </c>
      <c r="F6890" s="69">
        <v>31201616</v>
      </c>
      <c r="G6890" s="62" t="s">
        <v>13631</v>
      </c>
      <c r="H6890" s="62">
        <v>3</v>
      </c>
      <c r="I6890" s="62">
        <v>9</v>
      </c>
      <c r="J6890" s="70">
        <v>10</v>
      </c>
      <c r="K6890" s="71">
        <v>495000.00000000006</v>
      </c>
      <c r="L6890" s="72" t="s">
        <v>15</v>
      </c>
      <c r="M6890" s="72" t="s">
        <v>254</v>
      </c>
    </row>
    <row r="6891" spans="1:13" s="3" customFormat="1" ht="12.75" x14ac:dyDescent="0.2">
      <c r="A6891" s="62" t="s">
        <v>27</v>
      </c>
      <c r="B6891" s="62" t="s">
        <v>221</v>
      </c>
      <c r="C6891" s="63">
        <v>10</v>
      </c>
      <c r="D6891" s="64" t="s">
        <v>13382</v>
      </c>
      <c r="E6891" s="64" t="s">
        <v>5880</v>
      </c>
      <c r="F6891" s="65">
        <v>31201616</v>
      </c>
      <c r="G6891" s="64" t="s">
        <v>13631</v>
      </c>
      <c r="H6891" s="64">
        <v>3</v>
      </c>
      <c r="I6891" s="64">
        <v>9</v>
      </c>
      <c r="J6891" s="66">
        <v>20</v>
      </c>
      <c r="K6891" s="67">
        <v>264000.00000000006</v>
      </c>
      <c r="L6891" s="68" t="s">
        <v>15</v>
      </c>
      <c r="M6891" s="68" t="s">
        <v>254</v>
      </c>
    </row>
    <row r="6892" spans="1:13" s="3" customFormat="1" ht="12.75" x14ac:dyDescent="0.2">
      <c r="A6892" s="62" t="s">
        <v>27</v>
      </c>
      <c r="B6892" s="62" t="s">
        <v>221</v>
      </c>
      <c r="C6892" s="63">
        <v>10</v>
      </c>
      <c r="D6892" s="62" t="s">
        <v>13382</v>
      </c>
      <c r="E6892" s="62" t="s">
        <v>14727</v>
      </c>
      <c r="F6892" s="69">
        <v>31201616</v>
      </c>
      <c r="G6892" s="62" t="s">
        <v>13631</v>
      </c>
      <c r="H6892" s="62">
        <v>3</v>
      </c>
      <c r="I6892" s="62">
        <v>9</v>
      </c>
      <c r="J6892" s="70">
        <v>20</v>
      </c>
      <c r="K6892" s="71">
        <v>906400.00000000012</v>
      </c>
      <c r="L6892" s="72" t="s">
        <v>15</v>
      </c>
      <c r="M6892" s="72" t="s">
        <v>254</v>
      </c>
    </row>
    <row r="6893" spans="1:13" s="3" customFormat="1" ht="12.75" x14ac:dyDescent="0.2">
      <c r="A6893" s="62" t="s">
        <v>27</v>
      </c>
      <c r="B6893" s="62" t="s">
        <v>3294</v>
      </c>
      <c r="C6893" s="63">
        <v>10</v>
      </c>
      <c r="D6893" s="64" t="s">
        <v>13572</v>
      </c>
      <c r="E6893" s="64" t="s">
        <v>14728</v>
      </c>
      <c r="F6893" s="65">
        <v>30151500</v>
      </c>
      <c r="G6893" s="64" t="s">
        <v>13631</v>
      </c>
      <c r="H6893" s="64">
        <v>3</v>
      </c>
      <c r="I6893" s="64">
        <v>9</v>
      </c>
      <c r="J6893" s="66">
        <v>10</v>
      </c>
      <c r="K6893" s="67">
        <v>624250.00000000012</v>
      </c>
      <c r="L6893" s="68" t="s">
        <v>15</v>
      </c>
      <c r="M6893" s="68" t="s">
        <v>254</v>
      </c>
    </row>
    <row r="6894" spans="1:13" s="3" customFormat="1" ht="12.75" x14ac:dyDescent="0.2">
      <c r="A6894" s="62" t="s">
        <v>27</v>
      </c>
      <c r="B6894" s="62" t="s">
        <v>216</v>
      </c>
      <c r="C6894" s="63">
        <v>10</v>
      </c>
      <c r="D6894" s="62" t="s">
        <v>13377</v>
      </c>
      <c r="E6894" s="62" t="s">
        <v>5881</v>
      </c>
      <c r="F6894" s="69">
        <v>30151500</v>
      </c>
      <c r="G6894" s="62" t="s">
        <v>13631</v>
      </c>
      <c r="H6894" s="62">
        <v>3</v>
      </c>
      <c r="I6894" s="62">
        <v>9</v>
      </c>
      <c r="J6894" s="70">
        <v>9</v>
      </c>
      <c r="K6894" s="71">
        <v>450000</v>
      </c>
      <c r="L6894" s="72" t="s">
        <v>15</v>
      </c>
      <c r="M6894" s="72" t="s">
        <v>254</v>
      </c>
    </row>
    <row r="6895" spans="1:13" s="3" customFormat="1" ht="12.75" x14ac:dyDescent="0.2">
      <c r="A6895" s="62" t="s">
        <v>27</v>
      </c>
      <c r="B6895" s="62" t="s">
        <v>219</v>
      </c>
      <c r="C6895" s="63">
        <v>10</v>
      </c>
      <c r="D6895" s="64" t="s">
        <v>13379</v>
      </c>
      <c r="E6895" s="64" t="s">
        <v>5882</v>
      </c>
      <c r="F6895" s="65">
        <v>30181800</v>
      </c>
      <c r="G6895" s="64" t="s">
        <v>13631</v>
      </c>
      <c r="H6895" s="64">
        <v>3</v>
      </c>
      <c r="I6895" s="64">
        <v>9</v>
      </c>
      <c r="J6895" s="66">
        <v>5</v>
      </c>
      <c r="K6895" s="67">
        <v>148500.00000000003</v>
      </c>
      <c r="L6895" s="68" t="s">
        <v>15</v>
      </c>
      <c r="M6895" s="68" t="s">
        <v>254</v>
      </c>
    </row>
    <row r="6896" spans="1:13" s="3" customFormat="1" ht="12.75" x14ac:dyDescent="0.2">
      <c r="A6896" s="62" t="s">
        <v>27</v>
      </c>
      <c r="B6896" s="62" t="s">
        <v>219</v>
      </c>
      <c r="C6896" s="63">
        <v>10</v>
      </c>
      <c r="D6896" s="62" t="s">
        <v>13379</v>
      </c>
      <c r="E6896" s="62" t="s">
        <v>5883</v>
      </c>
      <c r="F6896" s="69">
        <v>30181800</v>
      </c>
      <c r="G6896" s="62" t="s">
        <v>13631</v>
      </c>
      <c r="H6896" s="62">
        <v>3</v>
      </c>
      <c r="I6896" s="62">
        <v>9</v>
      </c>
      <c r="J6896" s="70">
        <v>5</v>
      </c>
      <c r="K6896" s="71">
        <v>133925.00000000003</v>
      </c>
      <c r="L6896" s="72" t="s">
        <v>15</v>
      </c>
      <c r="M6896" s="72" t="s">
        <v>254</v>
      </c>
    </row>
    <row r="6897" spans="1:13" s="3" customFormat="1" ht="12.75" x14ac:dyDescent="0.2">
      <c r="A6897" s="62" t="s">
        <v>27</v>
      </c>
      <c r="B6897" s="62" t="s">
        <v>219</v>
      </c>
      <c r="C6897" s="63">
        <v>10</v>
      </c>
      <c r="D6897" s="64" t="s">
        <v>13379</v>
      </c>
      <c r="E6897" s="64" t="s">
        <v>5884</v>
      </c>
      <c r="F6897" s="65">
        <v>30181800</v>
      </c>
      <c r="G6897" s="64" t="s">
        <v>13631</v>
      </c>
      <c r="H6897" s="64">
        <v>3</v>
      </c>
      <c r="I6897" s="64">
        <v>9</v>
      </c>
      <c r="J6897" s="66">
        <v>5</v>
      </c>
      <c r="K6897" s="67">
        <v>94875</v>
      </c>
      <c r="L6897" s="68" t="s">
        <v>15</v>
      </c>
      <c r="M6897" s="68" t="s">
        <v>254</v>
      </c>
    </row>
    <row r="6898" spans="1:13" s="3" customFormat="1" ht="12.75" x14ac:dyDescent="0.2">
      <c r="A6898" s="62" t="s">
        <v>27</v>
      </c>
      <c r="B6898" s="62" t="s">
        <v>221</v>
      </c>
      <c r="C6898" s="63">
        <v>10</v>
      </c>
      <c r="D6898" s="62" t="s">
        <v>13382</v>
      </c>
      <c r="E6898" s="62" t="s">
        <v>5885</v>
      </c>
      <c r="F6898" s="69">
        <v>31201600</v>
      </c>
      <c r="G6898" s="62" t="s">
        <v>13631</v>
      </c>
      <c r="H6898" s="62">
        <v>3</v>
      </c>
      <c r="I6898" s="62">
        <v>9</v>
      </c>
      <c r="J6898" s="70">
        <v>5</v>
      </c>
      <c r="K6898" s="71">
        <v>79750.000000000015</v>
      </c>
      <c r="L6898" s="72" t="s">
        <v>15</v>
      </c>
      <c r="M6898" s="72" t="s">
        <v>254</v>
      </c>
    </row>
    <row r="6899" spans="1:13" s="3" customFormat="1" ht="12.75" x14ac:dyDescent="0.2">
      <c r="A6899" s="62" t="s">
        <v>27</v>
      </c>
      <c r="B6899" s="62" t="s">
        <v>221</v>
      </c>
      <c r="C6899" s="63">
        <v>10</v>
      </c>
      <c r="D6899" s="64" t="s">
        <v>13382</v>
      </c>
      <c r="E6899" s="64" t="s">
        <v>5886</v>
      </c>
      <c r="F6899" s="65">
        <v>24111800</v>
      </c>
      <c r="G6899" s="64" t="s">
        <v>13631</v>
      </c>
      <c r="H6899" s="64">
        <v>3</v>
      </c>
      <c r="I6899" s="64">
        <v>9</v>
      </c>
      <c r="J6899" s="66">
        <v>2</v>
      </c>
      <c r="K6899" s="67">
        <v>242000.00000000003</v>
      </c>
      <c r="L6899" s="68" t="s">
        <v>15</v>
      </c>
      <c r="M6899" s="68" t="s">
        <v>254</v>
      </c>
    </row>
    <row r="6900" spans="1:13" s="3" customFormat="1" ht="12.75" x14ac:dyDescent="0.2">
      <c r="A6900" s="62" t="s">
        <v>27</v>
      </c>
      <c r="B6900" s="62" t="s">
        <v>3293</v>
      </c>
      <c r="C6900" s="63">
        <v>10</v>
      </c>
      <c r="D6900" s="62" t="s">
        <v>13571</v>
      </c>
      <c r="E6900" s="62" t="s">
        <v>5887</v>
      </c>
      <c r="F6900" s="69">
        <v>31201605</v>
      </c>
      <c r="G6900" s="62" t="s">
        <v>13631</v>
      </c>
      <c r="H6900" s="62">
        <v>3</v>
      </c>
      <c r="I6900" s="62">
        <v>9</v>
      </c>
      <c r="J6900" s="70">
        <v>10</v>
      </c>
      <c r="K6900" s="71">
        <v>165000</v>
      </c>
      <c r="L6900" s="72" t="s">
        <v>1760</v>
      </c>
      <c r="M6900" s="72" t="s">
        <v>254</v>
      </c>
    </row>
    <row r="6901" spans="1:13" s="3" customFormat="1" ht="12.75" x14ac:dyDescent="0.2">
      <c r="A6901" s="62" t="s">
        <v>27</v>
      </c>
      <c r="B6901" s="62" t="s">
        <v>217</v>
      </c>
      <c r="C6901" s="63">
        <v>10</v>
      </c>
      <c r="D6901" s="64" t="s">
        <v>13378</v>
      </c>
      <c r="E6901" s="64" t="s">
        <v>5888</v>
      </c>
      <c r="F6901" s="65">
        <v>31211906</v>
      </c>
      <c r="G6901" s="64" t="s">
        <v>13631</v>
      </c>
      <c r="H6901" s="64">
        <v>3</v>
      </c>
      <c r="I6901" s="64">
        <v>9</v>
      </c>
      <c r="J6901" s="66">
        <v>41</v>
      </c>
      <c r="K6901" s="67">
        <v>492000</v>
      </c>
      <c r="L6901" s="68" t="s">
        <v>15</v>
      </c>
      <c r="M6901" s="68" t="s">
        <v>254</v>
      </c>
    </row>
    <row r="6902" spans="1:13" s="3" customFormat="1" ht="12.75" x14ac:dyDescent="0.2">
      <c r="A6902" s="62" t="s">
        <v>27</v>
      </c>
      <c r="B6902" s="62" t="s">
        <v>221</v>
      </c>
      <c r="C6902" s="63">
        <v>10</v>
      </c>
      <c r="D6902" s="62" t="s">
        <v>13382</v>
      </c>
      <c r="E6902" s="62" t="s">
        <v>5889</v>
      </c>
      <c r="F6902" s="69">
        <v>31201635</v>
      </c>
      <c r="G6902" s="62" t="s">
        <v>13631</v>
      </c>
      <c r="H6902" s="62">
        <v>3</v>
      </c>
      <c r="I6902" s="62">
        <v>9</v>
      </c>
      <c r="J6902" s="70">
        <v>10</v>
      </c>
      <c r="K6902" s="71">
        <v>262900.00000000006</v>
      </c>
      <c r="L6902" s="72" t="s">
        <v>15</v>
      </c>
      <c r="M6902" s="72" t="s">
        <v>254</v>
      </c>
    </row>
    <row r="6903" spans="1:13" s="3" customFormat="1" ht="12.75" x14ac:dyDescent="0.2">
      <c r="A6903" s="62" t="s">
        <v>27</v>
      </c>
      <c r="B6903" s="62" t="s">
        <v>869</v>
      </c>
      <c r="C6903" s="63">
        <v>10</v>
      </c>
      <c r="D6903" s="64" t="s">
        <v>13488</v>
      </c>
      <c r="E6903" s="64" t="s">
        <v>14729</v>
      </c>
      <c r="F6903" s="65">
        <v>11122001</v>
      </c>
      <c r="G6903" s="64" t="s">
        <v>13631</v>
      </c>
      <c r="H6903" s="64">
        <v>3</v>
      </c>
      <c r="I6903" s="64">
        <v>9</v>
      </c>
      <c r="J6903" s="66">
        <v>4</v>
      </c>
      <c r="K6903" s="67">
        <v>50000</v>
      </c>
      <c r="L6903" s="68" t="s">
        <v>15</v>
      </c>
      <c r="M6903" s="68" t="s">
        <v>254</v>
      </c>
    </row>
    <row r="6904" spans="1:13" s="3" customFormat="1" ht="12.75" x14ac:dyDescent="0.2">
      <c r="A6904" s="62" t="s">
        <v>27</v>
      </c>
      <c r="B6904" s="62" t="s">
        <v>869</v>
      </c>
      <c r="C6904" s="63">
        <v>10</v>
      </c>
      <c r="D6904" s="62" t="s">
        <v>13488</v>
      </c>
      <c r="E6904" s="62" t="s">
        <v>14730</v>
      </c>
      <c r="F6904" s="69">
        <v>11122001</v>
      </c>
      <c r="G6904" s="62" t="s">
        <v>13631</v>
      </c>
      <c r="H6904" s="62">
        <v>3</v>
      </c>
      <c r="I6904" s="62">
        <v>9</v>
      </c>
      <c r="J6904" s="70">
        <v>4</v>
      </c>
      <c r="K6904" s="71">
        <v>349800</v>
      </c>
      <c r="L6904" s="72" t="s">
        <v>15</v>
      </c>
      <c r="M6904" s="72" t="s">
        <v>254</v>
      </c>
    </row>
    <row r="6905" spans="1:13" s="3" customFormat="1" ht="12.75" x14ac:dyDescent="0.2">
      <c r="A6905" s="62" t="s">
        <v>27</v>
      </c>
      <c r="B6905" s="62" t="s">
        <v>869</v>
      </c>
      <c r="C6905" s="63">
        <v>10</v>
      </c>
      <c r="D6905" s="64" t="s">
        <v>13488</v>
      </c>
      <c r="E6905" s="64" t="s">
        <v>14731</v>
      </c>
      <c r="F6905" s="65">
        <v>11122001</v>
      </c>
      <c r="G6905" s="64" t="s">
        <v>13631</v>
      </c>
      <c r="H6905" s="64">
        <v>3</v>
      </c>
      <c r="I6905" s="64">
        <v>9</v>
      </c>
      <c r="J6905" s="66">
        <v>4</v>
      </c>
      <c r="K6905" s="67">
        <v>133100</v>
      </c>
      <c r="L6905" s="68" t="s">
        <v>15</v>
      </c>
      <c r="M6905" s="68" t="s">
        <v>254</v>
      </c>
    </row>
    <row r="6906" spans="1:13" s="3" customFormat="1" ht="12.75" x14ac:dyDescent="0.2">
      <c r="A6906" s="62" t="s">
        <v>27</v>
      </c>
      <c r="B6906" s="62" t="s">
        <v>869</v>
      </c>
      <c r="C6906" s="63">
        <v>10</v>
      </c>
      <c r="D6906" s="62" t="s">
        <v>13488</v>
      </c>
      <c r="E6906" s="62" t="s">
        <v>14732</v>
      </c>
      <c r="F6906" s="69">
        <v>11122001</v>
      </c>
      <c r="G6906" s="62" t="s">
        <v>13631</v>
      </c>
      <c r="H6906" s="62">
        <v>3</v>
      </c>
      <c r="I6906" s="62">
        <v>9</v>
      </c>
      <c r="J6906" s="70">
        <v>4</v>
      </c>
      <c r="K6906" s="71">
        <v>262900</v>
      </c>
      <c r="L6906" s="72" t="s">
        <v>15</v>
      </c>
      <c r="M6906" s="72" t="s">
        <v>254</v>
      </c>
    </row>
    <row r="6907" spans="1:13" s="3" customFormat="1" ht="12.75" x14ac:dyDescent="0.2">
      <c r="A6907" s="62" t="s">
        <v>27</v>
      </c>
      <c r="B6907" s="62" t="s">
        <v>472</v>
      </c>
      <c r="C6907" s="63">
        <v>10</v>
      </c>
      <c r="D6907" s="64" t="s">
        <v>13437</v>
      </c>
      <c r="E6907" s="64" t="s">
        <v>5890</v>
      </c>
      <c r="F6907" s="65">
        <v>11101502</v>
      </c>
      <c r="G6907" s="64" t="s">
        <v>13631</v>
      </c>
      <c r="H6907" s="64">
        <v>3</v>
      </c>
      <c r="I6907" s="64">
        <v>9</v>
      </c>
      <c r="J6907" s="66">
        <v>50</v>
      </c>
      <c r="K6907" s="67">
        <v>147100</v>
      </c>
      <c r="L6907" s="68" t="s">
        <v>848</v>
      </c>
      <c r="M6907" s="68" t="s">
        <v>254</v>
      </c>
    </row>
    <row r="6908" spans="1:13" s="3" customFormat="1" ht="12.75" x14ac:dyDescent="0.2">
      <c r="A6908" s="62" t="s">
        <v>27</v>
      </c>
      <c r="B6908" s="62" t="s">
        <v>472</v>
      </c>
      <c r="C6908" s="63">
        <v>10</v>
      </c>
      <c r="D6908" s="62" t="s">
        <v>13437</v>
      </c>
      <c r="E6908" s="62" t="s">
        <v>5891</v>
      </c>
      <c r="F6908" s="69">
        <v>11101502</v>
      </c>
      <c r="G6908" s="62" t="s">
        <v>13631</v>
      </c>
      <c r="H6908" s="62">
        <v>3</v>
      </c>
      <c r="I6908" s="62">
        <v>9</v>
      </c>
      <c r="J6908" s="70">
        <v>50</v>
      </c>
      <c r="K6908" s="71">
        <v>144350</v>
      </c>
      <c r="L6908" s="72" t="s">
        <v>848</v>
      </c>
      <c r="M6908" s="72" t="s">
        <v>254</v>
      </c>
    </row>
    <row r="6909" spans="1:13" s="3" customFormat="1" ht="12.75" x14ac:dyDescent="0.2">
      <c r="A6909" s="62" t="s">
        <v>27</v>
      </c>
      <c r="B6909" s="62" t="s">
        <v>472</v>
      </c>
      <c r="C6909" s="63">
        <v>10</v>
      </c>
      <c r="D6909" s="64" t="s">
        <v>13437</v>
      </c>
      <c r="E6909" s="64" t="s">
        <v>5892</v>
      </c>
      <c r="F6909" s="65">
        <v>11101502</v>
      </c>
      <c r="G6909" s="64" t="s">
        <v>13631</v>
      </c>
      <c r="H6909" s="64">
        <v>3</v>
      </c>
      <c r="I6909" s="64">
        <v>9</v>
      </c>
      <c r="J6909" s="66">
        <v>20</v>
      </c>
      <c r="K6909" s="67">
        <v>120000</v>
      </c>
      <c r="L6909" s="68" t="s">
        <v>848</v>
      </c>
      <c r="M6909" s="68" t="s">
        <v>254</v>
      </c>
    </row>
    <row r="6910" spans="1:13" s="3" customFormat="1" ht="12.75" x14ac:dyDescent="0.2">
      <c r="A6910" s="62" t="s">
        <v>27</v>
      </c>
      <c r="B6910" s="62" t="s">
        <v>869</v>
      </c>
      <c r="C6910" s="63">
        <v>10</v>
      </c>
      <c r="D6910" s="62" t="s">
        <v>13488</v>
      </c>
      <c r="E6910" s="62" t="s">
        <v>14733</v>
      </c>
      <c r="F6910" s="69">
        <v>11121604</v>
      </c>
      <c r="G6910" s="62" t="s">
        <v>13631</v>
      </c>
      <c r="H6910" s="62">
        <v>3</v>
      </c>
      <c r="I6910" s="62">
        <v>9</v>
      </c>
      <c r="J6910" s="70">
        <v>2</v>
      </c>
      <c r="K6910" s="71">
        <v>341000</v>
      </c>
      <c r="L6910" s="72" t="s">
        <v>15</v>
      </c>
      <c r="M6910" s="72" t="s">
        <v>254</v>
      </c>
    </row>
    <row r="6911" spans="1:13" s="3" customFormat="1" ht="12.75" x14ac:dyDescent="0.2">
      <c r="A6911" s="62" t="s">
        <v>27</v>
      </c>
      <c r="B6911" s="62" t="s">
        <v>869</v>
      </c>
      <c r="C6911" s="63">
        <v>10</v>
      </c>
      <c r="D6911" s="64" t="s">
        <v>13488</v>
      </c>
      <c r="E6911" s="64" t="s">
        <v>14734</v>
      </c>
      <c r="F6911" s="65">
        <v>11121604</v>
      </c>
      <c r="G6911" s="64" t="s">
        <v>13631</v>
      </c>
      <c r="H6911" s="64">
        <v>3</v>
      </c>
      <c r="I6911" s="64">
        <v>9</v>
      </c>
      <c r="J6911" s="66">
        <v>2</v>
      </c>
      <c r="K6911" s="67">
        <v>454850.00000000006</v>
      </c>
      <c r="L6911" s="68" t="s">
        <v>15</v>
      </c>
      <c r="M6911" s="68" t="s">
        <v>254</v>
      </c>
    </row>
    <row r="6912" spans="1:13" s="3" customFormat="1" ht="12.75" x14ac:dyDescent="0.2">
      <c r="A6912" s="62" t="s">
        <v>27</v>
      </c>
      <c r="B6912" s="62" t="s">
        <v>869</v>
      </c>
      <c r="C6912" s="63">
        <v>10</v>
      </c>
      <c r="D6912" s="62" t="s">
        <v>13488</v>
      </c>
      <c r="E6912" s="62" t="s">
        <v>14735</v>
      </c>
      <c r="F6912" s="69">
        <v>11121604</v>
      </c>
      <c r="G6912" s="62" t="s">
        <v>13631</v>
      </c>
      <c r="H6912" s="62">
        <v>3</v>
      </c>
      <c r="I6912" s="62">
        <v>9</v>
      </c>
      <c r="J6912" s="70">
        <v>1</v>
      </c>
      <c r="K6912" s="71">
        <v>48400.000000000007</v>
      </c>
      <c r="L6912" s="72" t="s">
        <v>15</v>
      </c>
      <c r="M6912" s="72" t="s">
        <v>254</v>
      </c>
    </row>
    <row r="6913" spans="1:13" s="3" customFormat="1" ht="12.75" x14ac:dyDescent="0.2">
      <c r="A6913" s="62" t="s">
        <v>27</v>
      </c>
      <c r="B6913" s="62" t="s">
        <v>869</v>
      </c>
      <c r="C6913" s="63">
        <v>10</v>
      </c>
      <c r="D6913" s="64" t="s">
        <v>13488</v>
      </c>
      <c r="E6913" s="64" t="s">
        <v>14736</v>
      </c>
      <c r="F6913" s="65">
        <v>11121604</v>
      </c>
      <c r="G6913" s="64" t="s">
        <v>13631</v>
      </c>
      <c r="H6913" s="64">
        <v>3</v>
      </c>
      <c r="I6913" s="64">
        <v>9</v>
      </c>
      <c r="J6913" s="66">
        <v>1</v>
      </c>
      <c r="K6913" s="67">
        <v>64002</v>
      </c>
      <c r="L6913" s="68" t="s">
        <v>15</v>
      </c>
      <c r="M6913" s="68" t="s">
        <v>254</v>
      </c>
    </row>
    <row r="6914" spans="1:13" s="3" customFormat="1" ht="12.75" x14ac:dyDescent="0.2">
      <c r="A6914" s="62" t="s">
        <v>27</v>
      </c>
      <c r="B6914" s="62" t="s">
        <v>221</v>
      </c>
      <c r="C6914" s="63">
        <v>10</v>
      </c>
      <c r="D6914" s="62" t="s">
        <v>13382</v>
      </c>
      <c r="E6914" s="62" t="s">
        <v>5893</v>
      </c>
      <c r="F6914" s="69">
        <v>23153401</v>
      </c>
      <c r="G6914" s="62" t="s">
        <v>13631</v>
      </c>
      <c r="H6914" s="62">
        <v>3</v>
      </c>
      <c r="I6914" s="62">
        <v>9</v>
      </c>
      <c r="J6914" s="70">
        <v>2</v>
      </c>
      <c r="K6914" s="71">
        <v>106700.00000000001</v>
      </c>
      <c r="L6914" s="72" t="s">
        <v>1760</v>
      </c>
      <c r="M6914" s="72" t="s">
        <v>254</v>
      </c>
    </row>
    <row r="6915" spans="1:13" s="3" customFormat="1" ht="12.75" x14ac:dyDescent="0.2">
      <c r="A6915" s="62" t="s">
        <v>27</v>
      </c>
      <c r="B6915" s="62" t="s">
        <v>221</v>
      </c>
      <c r="C6915" s="63">
        <v>10</v>
      </c>
      <c r="D6915" s="64" t="s">
        <v>13382</v>
      </c>
      <c r="E6915" s="64" t="s">
        <v>5894</v>
      </c>
      <c r="F6915" s="65">
        <v>23153401</v>
      </c>
      <c r="G6915" s="64" t="s">
        <v>13631</v>
      </c>
      <c r="H6915" s="64">
        <v>3</v>
      </c>
      <c r="I6915" s="64">
        <v>9</v>
      </c>
      <c r="J6915" s="66">
        <v>2</v>
      </c>
      <c r="K6915" s="67">
        <v>49500.000000000007</v>
      </c>
      <c r="L6915" s="68" t="s">
        <v>15</v>
      </c>
      <c r="M6915" s="68" t="s">
        <v>254</v>
      </c>
    </row>
    <row r="6916" spans="1:13" s="3" customFormat="1" ht="12.75" x14ac:dyDescent="0.2">
      <c r="A6916" s="62" t="s">
        <v>27</v>
      </c>
      <c r="B6916" s="62" t="s">
        <v>871</v>
      </c>
      <c r="C6916" s="63">
        <v>10</v>
      </c>
      <c r="D6916" s="62" t="s">
        <v>13490</v>
      </c>
      <c r="E6916" s="62" t="s">
        <v>5895</v>
      </c>
      <c r="F6916" s="69">
        <v>24121802</v>
      </c>
      <c r="G6916" s="62" t="s">
        <v>13631</v>
      </c>
      <c r="H6916" s="62">
        <v>3</v>
      </c>
      <c r="I6916" s="62">
        <v>9</v>
      </c>
      <c r="J6916" s="70">
        <v>3</v>
      </c>
      <c r="K6916" s="71">
        <v>247581</v>
      </c>
      <c r="L6916" s="72" t="s">
        <v>1760</v>
      </c>
      <c r="M6916" s="72" t="s">
        <v>254</v>
      </c>
    </row>
    <row r="6917" spans="1:13" s="3" customFormat="1" ht="12.75" x14ac:dyDescent="0.2">
      <c r="A6917" s="62" t="s">
        <v>27</v>
      </c>
      <c r="B6917" s="62" t="s">
        <v>871</v>
      </c>
      <c r="C6917" s="63">
        <v>10</v>
      </c>
      <c r="D6917" s="64" t="s">
        <v>13490</v>
      </c>
      <c r="E6917" s="64" t="s">
        <v>5896</v>
      </c>
      <c r="F6917" s="65">
        <v>31211705</v>
      </c>
      <c r="G6917" s="64" t="s">
        <v>13631</v>
      </c>
      <c r="H6917" s="64">
        <v>3</v>
      </c>
      <c r="I6917" s="64">
        <v>9</v>
      </c>
      <c r="J6917" s="66">
        <v>3</v>
      </c>
      <c r="K6917" s="67">
        <v>189255.00000000003</v>
      </c>
      <c r="L6917" s="68" t="s">
        <v>1760</v>
      </c>
      <c r="M6917" s="68" t="s">
        <v>254</v>
      </c>
    </row>
    <row r="6918" spans="1:13" s="3" customFormat="1" ht="12.75" x14ac:dyDescent="0.2">
      <c r="A6918" s="62" t="s">
        <v>27</v>
      </c>
      <c r="B6918" s="62" t="s">
        <v>871</v>
      </c>
      <c r="C6918" s="63">
        <v>10</v>
      </c>
      <c r="D6918" s="62" t="s">
        <v>13490</v>
      </c>
      <c r="E6918" s="62" t="s">
        <v>5897</v>
      </c>
      <c r="F6918" s="69">
        <v>31211705</v>
      </c>
      <c r="G6918" s="62" t="s">
        <v>13631</v>
      </c>
      <c r="H6918" s="62">
        <v>3</v>
      </c>
      <c r="I6918" s="62">
        <v>9</v>
      </c>
      <c r="J6918" s="70">
        <v>4</v>
      </c>
      <c r="K6918" s="71">
        <v>254540.00000000003</v>
      </c>
      <c r="L6918" s="72" t="s">
        <v>1760</v>
      </c>
      <c r="M6918" s="72" t="s">
        <v>254</v>
      </c>
    </row>
    <row r="6919" spans="1:13" s="3" customFormat="1" ht="12.75" x14ac:dyDescent="0.2">
      <c r="A6919" s="62" t="s">
        <v>27</v>
      </c>
      <c r="B6919" s="62" t="s">
        <v>871</v>
      </c>
      <c r="C6919" s="63">
        <v>10</v>
      </c>
      <c r="D6919" s="64" t="s">
        <v>13490</v>
      </c>
      <c r="E6919" s="64" t="s">
        <v>5898</v>
      </c>
      <c r="F6919" s="65">
        <v>31211709</v>
      </c>
      <c r="G6919" s="64" t="s">
        <v>13631</v>
      </c>
      <c r="H6919" s="64">
        <v>3</v>
      </c>
      <c r="I6919" s="64">
        <v>9</v>
      </c>
      <c r="J6919" s="66">
        <v>2</v>
      </c>
      <c r="K6919" s="67">
        <v>587400</v>
      </c>
      <c r="L6919" s="68" t="s">
        <v>15</v>
      </c>
      <c r="M6919" s="68" t="s">
        <v>254</v>
      </c>
    </row>
    <row r="6920" spans="1:13" s="3" customFormat="1" ht="12.75" x14ac:dyDescent="0.2">
      <c r="A6920" s="62" t="s">
        <v>27</v>
      </c>
      <c r="B6920" s="62" t="s">
        <v>871</v>
      </c>
      <c r="C6920" s="63">
        <v>10</v>
      </c>
      <c r="D6920" s="62" t="s">
        <v>13490</v>
      </c>
      <c r="E6920" s="62" t="s">
        <v>5899</v>
      </c>
      <c r="F6920" s="69">
        <v>31211709</v>
      </c>
      <c r="G6920" s="62" t="s">
        <v>13631</v>
      </c>
      <c r="H6920" s="62">
        <v>3</v>
      </c>
      <c r="I6920" s="62">
        <v>9</v>
      </c>
      <c r="J6920" s="70">
        <v>4</v>
      </c>
      <c r="K6920" s="71">
        <v>261140.00000000003</v>
      </c>
      <c r="L6920" s="72" t="s">
        <v>1760</v>
      </c>
      <c r="M6920" s="72" t="s">
        <v>254</v>
      </c>
    </row>
    <row r="6921" spans="1:13" s="3" customFormat="1" ht="12.75" x14ac:dyDescent="0.2">
      <c r="A6921" s="62" t="s">
        <v>27</v>
      </c>
      <c r="B6921" s="62" t="s">
        <v>871</v>
      </c>
      <c r="C6921" s="63">
        <v>10</v>
      </c>
      <c r="D6921" s="64" t="s">
        <v>13490</v>
      </c>
      <c r="E6921" s="64" t="s">
        <v>5900</v>
      </c>
      <c r="F6921" s="65">
        <v>31211709</v>
      </c>
      <c r="G6921" s="64" t="s">
        <v>13631</v>
      </c>
      <c r="H6921" s="64">
        <v>3</v>
      </c>
      <c r="I6921" s="64">
        <v>9</v>
      </c>
      <c r="J6921" s="66">
        <v>4</v>
      </c>
      <c r="K6921" s="67">
        <v>247500.00000000003</v>
      </c>
      <c r="L6921" s="68" t="s">
        <v>1760</v>
      </c>
      <c r="M6921" s="68" t="s">
        <v>254</v>
      </c>
    </row>
    <row r="6922" spans="1:13" s="3" customFormat="1" ht="12.75" x14ac:dyDescent="0.2">
      <c r="A6922" s="62" t="s">
        <v>27</v>
      </c>
      <c r="B6922" s="62" t="s">
        <v>871</v>
      </c>
      <c r="C6922" s="63">
        <v>10</v>
      </c>
      <c r="D6922" s="62" t="s">
        <v>13490</v>
      </c>
      <c r="E6922" s="62" t="s">
        <v>14737</v>
      </c>
      <c r="F6922" s="69">
        <v>31211706</v>
      </c>
      <c r="G6922" s="62" t="s">
        <v>13631</v>
      </c>
      <c r="H6922" s="62">
        <v>3</v>
      </c>
      <c r="I6922" s="62">
        <v>9</v>
      </c>
      <c r="J6922" s="70">
        <v>4</v>
      </c>
      <c r="K6922" s="71">
        <v>149600</v>
      </c>
      <c r="L6922" s="72" t="s">
        <v>15</v>
      </c>
      <c r="M6922" s="72" t="s">
        <v>254</v>
      </c>
    </row>
    <row r="6923" spans="1:13" s="3" customFormat="1" ht="12.75" x14ac:dyDescent="0.2">
      <c r="A6923" s="62" t="s">
        <v>27</v>
      </c>
      <c r="B6923" s="62" t="s">
        <v>871</v>
      </c>
      <c r="C6923" s="63">
        <v>10</v>
      </c>
      <c r="D6923" s="64" t="s">
        <v>13490</v>
      </c>
      <c r="E6923" s="64" t="s">
        <v>5901</v>
      </c>
      <c r="F6923" s="65">
        <v>31211706</v>
      </c>
      <c r="G6923" s="64" t="s">
        <v>13631</v>
      </c>
      <c r="H6923" s="64">
        <v>3</v>
      </c>
      <c r="I6923" s="64">
        <v>9</v>
      </c>
      <c r="J6923" s="66">
        <v>3</v>
      </c>
      <c r="K6923" s="67">
        <v>185130.00000000003</v>
      </c>
      <c r="L6923" s="68" t="s">
        <v>1760</v>
      </c>
      <c r="M6923" s="68" t="s">
        <v>254</v>
      </c>
    </row>
    <row r="6924" spans="1:13" s="3" customFormat="1" ht="12.75" x14ac:dyDescent="0.2">
      <c r="A6924" s="62" t="s">
        <v>27</v>
      </c>
      <c r="B6924" s="62" t="s">
        <v>869</v>
      </c>
      <c r="C6924" s="63">
        <v>10</v>
      </c>
      <c r="D6924" s="62" t="s">
        <v>13488</v>
      </c>
      <c r="E6924" s="62" t="s">
        <v>14738</v>
      </c>
      <c r="F6924" s="69">
        <v>11121610</v>
      </c>
      <c r="G6924" s="62" t="s">
        <v>13631</v>
      </c>
      <c r="H6924" s="62">
        <v>3</v>
      </c>
      <c r="I6924" s="62">
        <v>9</v>
      </c>
      <c r="J6924" s="70">
        <v>4</v>
      </c>
      <c r="K6924" s="71">
        <v>183920.00000000003</v>
      </c>
      <c r="L6924" s="72" t="s">
        <v>15</v>
      </c>
      <c r="M6924" s="72" t="s">
        <v>254</v>
      </c>
    </row>
    <row r="6925" spans="1:13" s="3" customFormat="1" ht="12.75" x14ac:dyDescent="0.2">
      <c r="A6925" s="62" t="s">
        <v>27</v>
      </c>
      <c r="B6925" s="62" t="s">
        <v>869</v>
      </c>
      <c r="C6925" s="63">
        <v>10</v>
      </c>
      <c r="D6925" s="64" t="s">
        <v>13488</v>
      </c>
      <c r="E6925" s="64" t="s">
        <v>14739</v>
      </c>
      <c r="F6925" s="65">
        <v>11121610</v>
      </c>
      <c r="G6925" s="64" t="s">
        <v>13631</v>
      </c>
      <c r="H6925" s="64">
        <v>3</v>
      </c>
      <c r="I6925" s="64">
        <v>9</v>
      </c>
      <c r="J6925" s="66">
        <v>4</v>
      </c>
      <c r="K6925" s="67">
        <v>180400.00000000003</v>
      </c>
      <c r="L6925" s="68" t="s">
        <v>15</v>
      </c>
      <c r="M6925" s="68" t="s">
        <v>254</v>
      </c>
    </row>
    <row r="6926" spans="1:13" s="3" customFormat="1" ht="12.75" x14ac:dyDescent="0.2">
      <c r="A6926" s="62" t="s">
        <v>27</v>
      </c>
      <c r="B6926" s="62" t="s">
        <v>869</v>
      </c>
      <c r="C6926" s="63">
        <v>10</v>
      </c>
      <c r="D6926" s="62" t="s">
        <v>13488</v>
      </c>
      <c r="E6926" s="62" t="s">
        <v>14740</v>
      </c>
      <c r="F6926" s="69">
        <v>11121610</v>
      </c>
      <c r="G6926" s="62" t="s">
        <v>13631</v>
      </c>
      <c r="H6926" s="62">
        <v>3</v>
      </c>
      <c r="I6926" s="62">
        <v>9</v>
      </c>
      <c r="J6926" s="70">
        <v>4</v>
      </c>
      <c r="K6926" s="71">
        <v>210100.00000000003</v>
      </c>
      <c r="L6926" s="72" t="s">
        <v>15</v>
      </c>
      <c r="M6926" s="72" t="s">
        <v>254</v>
      </c>
    </row>
    <row r="6927" spans="1:13" s="3" customFormat="1" ht="12.75" x14ac:dyDescent="0.2">
      <c r="A6927" s="62" t="s">
        <v>27</v>
      </c>
      <c r="B6927" s="62" t="s">
        <v>219</v>
      </c>
      <c r="C6927" s="63">
        <v>10</v>
      </c>
      <c r="D6927" s="64" t="s">
        <v>13379</v>
      </c>
      <c r="E6927" s="64" t="s">
        <v>5902</v>
      </c>
      <c r="F6927" s="65">
        <v>20102100</v>
      </c>
      <c r="G6927" s="64" t="s">
        <v>13631</v>
      </c>
      <c r="H6927" s="64">
        <v>3</v>
      </c>
      <c r="I6927" s="64">
        <v>9</v>
      </c>
      <c r="J6927" s="66">
        <v>16</v>
      </c>
      <c r="K6927" s="67">
        <v>31680.000000000004</v>
      </c>
      <c r="L6927" s="68" t="s">
        <v>15</v>
      </c>
      <c r="M6927" s="68" t="s">
        <v>254</v>
      </c>
    </row>
    <row r="6928" spans="1:13" s="3" customFormat="1" ht="12.75" x14ac:dyDescent="0.2">
      <c r="A6928" s="62" t="s">
        <v>27</v>
      </c>
      <c r="B6928" s="62" t="s">
        <v>219</v>
      </c>
      <c r="C6928" s="63">
        <v>10</v>
      </c>
      <c r="D6928" s="62" t="s">
        <v>13379</v>
      </c>
      <c r="E6928" s="62" t="s">
        <v>5903</v>
      </c>
      <c r="F6928" s="69">
        <v>20102105</v>
      </c>
      <c r="G6928" s="62" t="s">
        <v>13631</v>
      </c>
      <c r="H6928" s="62">
        <v>3</v>
      </c>
      <c r="I6928" s="62">
        <v>9</v>
      </c>
      <c r="J6928" s="70">
        <v>20</v>
      </c>
      <c r="K6928" s="71">
        <v>60000</v>
      </c>
      <c r="L6928" s="72" t="s">
        <v>15</v>
      </c>
      <c r="M6928" s="72" t="s">
        <v>254</v>
      </c>
    </row>
    <row r="6929" spans="1:13" s="3" customFormat="1" ht="12.75" x14ac:dyDescent="0.2">
      <c r="A6929" s="62" t="s">
        <v>27</v>
      </c>
      <c r="B6929" s="62" t="s">
        <v>219</v>
      </c>
      <c r="C6929" s="63">
        <v>10</v>
      </c>
      <c r="D6929" s="64" t="s">
        <v>13379</v>
      </c>
      <c r="E6929" s="64" t="s">
        <v>14741</v>
      </c>
      <c r="F6929" s="65">
        <v>26121613</v>
      </c>
      <c r="G6929" s="64" t="s">
        <v>13631</v>
      </c>
      <c r="H6929" s="64">
        <v>3</v>
      </c>
      <c r="I6929" s="64">
        <v>9</v>
      </c>
      <c r="J6929" s="66">
        <v>200</v>
      </c>
      <c r="K6929" s="67">
        <v>374000.00000000006</v>
      </c>
      <c r="L6929" s="68" t="s">
        <v>848</v>
      </c>
      <c r="M6929" s="68" t="s">
        <v>254</v>
      </c>
    </row>
    <row r="6930" spans="1:13" s="3" customFormat="1" ht="12.75" x14ac:dyDescent="0.2">
      <c r="A6930" s="62" t="s">
        <v>27</v>
      </c>
      <c r="B6930" s="62" t="s">
        <v>219</v>
      </c>
      <c r="C6930" s="63">
        <v>10</v>
      </c>
      <c r="D6930" s="62" t="s">
        <v>13379</v>
      </c>
      <c r="E6930" s="62" t="s">
        <v>14742</v>
      </c>
      <c r="F6930" s="69">
        <v>26121613</v>
      </c>
      <c r="G6930" s="62" t="s">
        <v>13631</v>
      </c>
      <c r="H6930" s="62">
        <v>3</v>
      </c>
      <c r="I6930" s="62">
        <v>9</v>
      </c>
      <c r="J6930" s="70">
        <v>401</v>
      </c>
      <c r="K6930" s="71">
        <v>600698</v>
      </c>
      <c r="L6930" s="72" t="s">
        <v>848</v>
      </c>
      <c r="M6930" s="72" t="s">
        <v>254</v>
      </c>
    </row>
    <row r="6931" spans="1:13" s="3" customFormat="1" ht="12.75" x14ac:dyDescent="0.2">
      <c r="A6931" s="62" t="s">
        <v>27</v>
      </c>
      <c r="B6931" s="62" t="s">
        <v>219</v>
      </c>
      <c r="C6931" s="63">
        <v>10</v>
      </c>
      <c r="D6931" s="64" t="s">
        <v>13379</v>
      </c>
      <c r="E6931" s="64" t="s">
        <v>14743</v>
      </c>
      <c r="F6931" s="65">
        <v>26121613</v>
      </c>
      <c r="G6931" s="64" t="s">
        <v>13631</v>
      </c>
      <c r="H6931" s="64">
        <v>3</v>
      </c>
      <c r="I6931" s="64">
        <v>9</v>
      </c>
      <c r="J6931" s="66">
        <v>500</v>
      </c>
      <c r="K6931" s="67">
        <v>503000</v>
      </c>
      <c r="L6931" s="68" t="s">
        <v>848</v>
      </c>
      <c r="M6931" s="68" t="s">
        <v>254</v>
      </c>
    </row>
    <row r="6932" spans="1:13" s="3" customFormat="1" ht="12.75" x14ac:dyDescent="0.2">
      <c r="A6932" s="62" t="s">
        <v>27</v>
      </c>
      <c r="B6932" s="62" t="s">
        <v>219</v>
      </c>
      <c r="C6932" s="63">
        <v>10</v>
      </c>
      <c r="D6932" s="62" t="s">
        <v>13379</v>
      </c>
      <c r="E6932" s="62" t="s">
        <v>14744</v>
      </c>
      <c r="F6932" s="69">
        <v>26121613</v>
      </c>
      <c r="G6932" s="62" t="s">
        <v>13631</v>
      </c>
      <c r="H6932" s="62">
        <v>3</v>
      </c>
      <c r="I6932" s="62">
        <v>9</v>
      </c>
      <c r="J6932" s="70">
        <v>100</v>
      </c>
      <c r="K6932" s="71">
        <v>322000</v>
      </c>
      <c r="L6932" s="72" t="s">
        <v>848</v>
      </c>
      <c r="M6932" s="72" t="s">
        <v>254</v>
      </c>
    </row>
    <row r="6933" spans="1:13" s="3" customFormat="1" ht="12.75" x14ac:dyDescent="0.2">
      <c r="A6933" s="62" t="s">
        <v>27</v>
      </c>
      <c r="B6933" s="62" t="s">
        <v>219</v>
      </c>
      <c r="C6933" s="63">
        <v>10</v>
      </c>
      <c r="D6933" s="64" t="s">
        <v>13379</v>
      </c>
      <c r="E6933" s="64" t="s">
        <v>14745</v>
      </c>
      <c r="F6933" s="65">
        <v>26121613</v>
      </c>
      <c r="G6933" s="64" t="s">
        <v>13631</v>
      </c>
      <c r="H6933" s="64">
        <v>3</v>
      </c>
      <c r="I6933" s="64">
        <v>9</v>
      </c>
      <c r="J6933" s="66">
        <v>200</v>
      </c>
      <c r="K6933" s="67">
        <v>1216600.0000000002</v>
      </c>
      <c r="L6933" s="68" t="s">
        <v>848</v>
      </c>
      <c r="M6933" s="68" t="s">
        <v>254</v>
      </c>
    </row>
    <row r="6934" spans="1:13" s="3" customFormat="1" ht="12.75" x14ac:dyDescent="0.2">
      <c r="A6934" s="62" t="s">
        <v>27</v>
      </c>
      <c r="B6934" s="62" t="s">
        <v>219</v>
      </c>
      <c r="C6934" s="63">
        <v>10</v>
      </c>
      <c r="D6934" s="62" t="s">
        <v>13379</v>
      </c>
      <c r="E6934" s="62" t="s">
        <v>5904</v>
      </c>
      <c r="F6934" s="69">
        <v>26121613</v>
      </c>
      <c r="G6934" s="62" t="s">
        <v>13631</v>
      </c>
      <c r="H6934" s="62">
        <v>3</v>
      </c>
      <c r="I6934" s="62">
        <v>9</v>
      </c>
      <c r="J6934" s="70">
        <v>100</v>
      </c>
      <c r="K6934" s="71">
        <v>600000</v>
      </c>
      <c r="L6934" s="72" t="s">
        <v>848</v>
      </c>
      <c r="M6934" s="72" t="s">
        <v>254</v>
      </c>
    </row>
    <row r="6935" spans="1:13" s="3" customFormat="1" ht="12.75" x14ac:dyDescent="0.2">
      <c r="A6935" s="62" t="s">
        <v>27</v>
      </c>
      <c r="B6935" s="62" t="s">
        <v>219</v>
      </c>
      <c r="C6935" s="63">
        <v>10</v>
      </c>
      <c r="D6935" s="64" t="s">
        <v>13379</v>
      </c>
      <c r="E6935" s="64" t="s">
        <v>5905</v>
      </c>
      <c r="F6935" s="65">
        <v>26121613</v>
      </c>
      <c r="G6935" s="64" t="s">
        <v>13631</v>
      </c>
      <c r="H6935" s="64">
        <v>3</v>
      </c>
      <c r="I6935" s="64">
        <v>9</v>
      </c>
      <c r="J6935" s="66">
        <v>50</v>
      </c>
      <c r="K6935" s="67">
        <v>400000</v>
      </c>
      <c r="L6935" s="68" t="s">
        <v>848</v>
      </c>
      <c r="M6935" s="68" t="s">
        <v>254</v>
      </c>
    </row>
    <row r="6936" spans="1:13" s="3" customFormat="1" ht="12.75" x14ac:dyDescent="0.2">
      <c r="A6936" s="62" t="s">
        <v>27</v>
      </c>
      <c r="B6936" s="62" t="s">
        <v>874</v>
      </c>
      <c r="C6936" s="63">
        <v>10</v>
      </c>
      <c r="D6936" s="62" t="s">
        <v>13493</v>
      </c>
      <c r="E6936" s="62" t="s">
        <v>5906</v>
      </c>
      <c r="F6936" s="69">
        <v>39121308</v>
      </c>
      <c r="G6936" s="62" t="s">
        <v>13631</v>
      </c>
      <c r="H6936" s="62">
        <v>3</v>
      </c>
      <c r="I6936" s="62">
        <v>9</v>
      </c>
      <c r="J6936" s="70">
        <v>10</v>
      </c>
      <c r="K6936" s="71">
        <v>16220</v>
      </c>
      <c r="L6936" s="72" t="s">
        <v>15</v>
      </c>
      <c r="M6936" s="72" t="s">
        <v>254</v>
      </c>
    </row>
    <row r="6937" spans="1:13" s="3" customFormat="1" ht="12.75" x14ac:dyDescent="0.2">
      <c r="A6937" s="62" t="s">
        <v>27</v>
      </c>
      <c r="B6937" s="62" t="s">
        <v>874</v>
      </c>
      <c r="C6937" s="63">
        <v>10</v>
      </c>
      <c r="D6937" s="64" t="s">
        <v>13493</v>
      </c>
      <c r="E6937" s="64" t="s">
        <v>5907</v>
      </c>
      <c r="F6937" s="65">
        <v>39121308</v>
      </c>
      <c r="G6937" s="64" t="s">
        <v>13631</v>
      </c>
      <c r="H6937" s="64">
        <v>3</v>
      </c>
      <c r="I6937" s="64">
        <v>9</v>
      </c>
      <c r="J6937" s="66">
        <v>10</v>
      </c>
      <c r="K6937" s="67">
        <v>202950</v>
      </c>
      <c r="L6937" s="68" t="s">
        <v>15</v>
      </c>
      <c r="M6937" s="68" t="s">
        <v>254</v>
      </c>
    </row>
    <row r="6938" spans="1:13" s="3" customFormat="1" ht="12.75" x14ac:dyDescent="0.2">
      <c r="A6938" s="62" t="s">
        <v>27</v>
      </c>
      <c r="B6938" s="62" t="s">
        <v>219</v>
      </c>
      <c r="C6938" s="63">
        <v>10</v>
      </c>
      <c r="D6938" s="62" t="s">
        <v>13379</v>
      </c>
      <c r="E6938" s="62" t="s">
        <v>5908</v>
      </c>
      <c r="F6938" s="69">
        <v>39121308</v>
      </c>
      <c r="G6938" s="62" t="s">
        <v>13631</v>
      </c>
      <c r="H6938" s="62">
        <v>3</v>
      </c>
      <c r="I6938" s="62">
        <v>9</v>
      </c>
      <c r="J6938" s="70">
        <v>10</v>
      </c>
      <c r="K6938" s="71">
        <v>140800.00000000003</v>
      </c>
      <c r="L6938" s="72" t="s">
        <v>15</v>
      </c>
      <c r="M6938" s="72" t="s">
        <v>254</v>
      </c>
    </row>
    <row r="6939" spans="1:13" s="3" customFormat="1" ht="12.75" x14ac:dyDescent="0.2">
      <c r="A6939" s="62" t="s">
        <v>27</v>
      </c>
      <c r="B6939" s="62" t="s">
        <v>874</v>
      </c>
      <c r="C6939" s="63">
        <v>10</v>
      </c>
      <c r="D6939" s="64" t="s">
        <v>13493</v>
      </c>
      <c r="E6939" s="64" t="s">
        <v>14746</v>
      </c>
      <c r="F6939" s="65">
        <v>39121308</v>
      </c>
      <c r="G6939" s="64" t="s">
        <v>13631</v>
      </c>
      <c r="H6939" s="64">
        <v>3</v>
      </c>
      <c r="I6939" s="64">
        <v>9</v>
      </c>
      <c r="J6939" s="66">
        <v>10</v>
      </c>
      <c r="K6939" s="67">
        <v>13750</v>
      </c>
      <c r="L6939" s="68" t="s">
        <v>15</v>
      </c>
      <c r="M6939" s="68" t="s">
        <v>254</v>
      </c>
    </row>
    <row r="6940" spans="1:13" s="3" customFormat="1" ht="12.75" x14ac:dyDescent="0.2">
      <c r="A6940" s="62" t="s">
        <v>27</v>
      </c>
      <c r="B6940" s="62" t="s">
        <v>219</v>
      </c>
      <c r="C6940" s="63">
        <v>10</v>
      </c>
      <c r="D6940" s="62" t="s">
        <v>13379</v>
      </c>
      <c r="E6940" s="62" t="s">
        <v>5909</v>
      </c>
      <c r="F6940" s="69">
        <v>39121402</v>
      </c>
      <c r="G6940" s="62" t="s">
        <v>13631</v>
      </c>
      <c r="H6940" s="62">
        <v>3</v>
      </c>
      <c r="I6940" s="62">
        <v>9</v>
      </c>
      <c r="J6940" s="70">
        <v>50</v>
      </c>
      <c r="K6940" s="71">
        <v>145750.00000000003</v>
      </c>
      <c r="L6940" s="72" t="s">
        <v>15</v>
      </c>
      <c r="M6940" s="72" t="s">
        <v>254</v>
      </c>
    </row>
    <row r="6941" spans="1:13" s="3" customFormat="1" ht="12.75" x14ac:dyDescent="0.2">
      <c r="A6941" s="62" t="s">
        <v>27</v>
      </c>
      <c r="B6941" s="62" t="s">
        <v>219</v>
      </c>
      <c r="C6941" s="63">
        <v>10</v>
      </c>
      <c r="D6941" s="64" t="s">
        <v>13379</v>
      </c>
      <c r="E6941" s="64" t="s">
        <v>5910</v>
      </c>
      <c r="F6941" s="65">
        <v>39121700</v>
      </c>
      <c r="G6941" s="64" t="s">
        <v>13631</v>
      </c>
      <c r="H6941" s="64">
        <v>3</v>
      </c>
      <c r="I6941" s="64">
        <v>9</v>
      </c>
      <c r="J6941" s="66">
        <v>20</v>
      </c>
      <c r="K6941" s="67">
        <v>96240</v>
      </c>
      <c r="L6941" s="68" t="s">
        <v>15</v>
      </c>
      <c r="M6941" s="68" t="s">
        <v>254</v>
      </c>
    </row>
    <row r="6942" spans="1:13" s="3" customFormat="1" ht="12.75" x14ac:dyDescent="0.2">
      <c r="A6942" s="62" t="s">
        <v>27</v>
      </c>
      <c r="B6942" s="62" t="s">
        <v>219</v>
      </c>
      <c r="C6942" s="63">
        <v>10</v>
      </c>
      <c r="D6942" s="62" t="s">
        <v>13379</v>
      </c>
      <c r="E6942" s="62" t="s">
        <v>5911</v>
      </c>
      <c r="F6942" s="69">
        <v>39131712</v>
      </c>
      <c r="G6942" s="62" t="s">
        <v>13631</v>
      </c>
      <c r="H6942" s="62">
        <v>3</v>
      </c>
      <c r="I6942" s="62">
        <v>9</v>
      </c>
      <c r="J6942" s="70">
        <v>10</v>
      </c>
      <c r="K6942" s="71">
        <v>74520</v>
      </c>
      <c r="L6942" s="72" t="s">
        <v>15</v>
      </c>
      <c r="M6942" s="72" t="s">
        <v>254</v>
      </c>
    </row>
    <row r="6943" spans="1:13" s="3" customFormat="1" ht="12.75" x14ac:dyDescent="0.2">
      <c r="A6943" s="62" t="s">
        <v>27</v>
      </c>
      <c r="B6943" s="62" t="s">
        <v>219</v>
      </c>
      <c r="C6943" s="63">
        <v>10</v>
      </c>
      <c r="D6943" s="64" t="s">
        <v>13379</v>
      </c>
      <c r="E6943" s="64" t="s">
        <v>14747</v>
      </c>
      <c r="F6943" s="65">
        <v>26121613</v>
      </c>
      <c r="G6943" s="64" t="s">
        <v>13631</v>
      </c>
      <c r="H6943" s="64">
        <v>3</v>
      </c>
      <c r="I6943" s="64">
        <v>9</v>
      </c>
      <c r="J6943" s="66">
        <v>4</v>
      </c>
      <c r="K6943" s="67">
        <v>680000</v>
      </c>
      <c r="L6943" s="68" t="s">
        <v>15</v>
      </c>
      <c r="M6943" s="68" t="s">
        <v>254</v>
      </c>
    </row>
    <row r="6944" spans="1:13" s="3" customFormat="1" ht="12.75" x14ac:dyDescent="0.2">
      <c r="A6944" s="62" t="s">
        <v>27</v>
      </c>
      <c r="B6944" s="62" t="s">
        <v>219</v>
      </c>
      <c r="C6944" s="63">
        <v>10</v>
      </c>
      <c r="D6944" s="62" t="s">
        <v>13379</v>
      </c>
      <c r="E6944" s="62" t="s">
        <v>14748</v>
      </c>
      <c r="F6944" s="69">
        <v>26121613</v>
      </c>
      <c r="G6944" s="62" t="s">
        <v>13631</v>
      </c>
      <c r="H6944" s="62">
        <v>3</v>
      </c>
      <c r="I6944" s="62">
        <v>9</v>
      </c>
      <c r="J6944" s="70">
        <v>4</v>
      </c>
      <c r="K6944" s="71">
        <v>680000</v>
      </c>
      <c r="L6944" s="72" t="s">
        <v>15</v>
      </c>
      <c r="M6944" s="72" t="s">
        <v>254</v>
      </c>
    </row>
    <row r="6945" spans="1:13" s="3" customFormat="1" ht="12.75" x14ac:dyDescent="0.2">
      <c r="A6945" s="62" t="s">
        <v>27</v>
      </c>
      <c r="B6945" s="62" t="s">
        <v>219</v>
      </c>
      <c r="C6945" s="63">
        <v>10</v>
      </c>
      <c r="D6945" s="64" t="s">
        <v>13379</v>
      </c>
      <c r="E6945" s="64" t="s">
        <v>5912</v>
      </c>
      <c r="F6945" s="65">
        <v>39131712</v>
      </c>
      <c r="G6945" s="64" t="s">
        <v>13631</v>
      </c>
      <c r="H6945" s="64">
        <v>3</v>
      </c>
      <c r="I6945" s="64">
        <v>9</v>
      </c>
      <c r="J6945" s="66">
        <v>10</v>
      </c>
      <c r="K6945" s="67">
        <v>33270</v>
      </c>
      <c r="L6945" s="68" t="s">
        <v>15</v>
      </c>
      <c r="M6945" s="68" t="s">
        <v>254</v>
      </c>
    </row>
    <row r="6946" spans="1:13" s="3" customFormat="1" ht="12.75" x14ac:dyDescent="0.2">
      <c r="A6946" s="62" t="s">
        <v>27</v>
      </c>
      <c r="B6946" s="62" t="s">
        <v>219</v>
      </c>
      <c r="C6946" s="63">
        <v>10</v>
      </c>
      <c r="D6946" s="62" t="s">
        <v>13379</v>
      </c>
      <c r="E6946" s="62" t="s">
        <v>5913</v>
      </c>
      <c r="F6946" s="69">
        <v>39131712</v>
      </c>
      <c r="G6946" s="62" t="s">
        <v>13631</v>
      </c>
      <c r="H6946" s="62">
        <v>3</v>
      </c>
      <c r="I6946" s="62">
        <v>9</v>
      </c>
      <c r="J6946" s="70">
        <v>20</v>
      </c>
      <c r="K6946" s="71">
        <v>37940</v>
      </c>
      <c r="L6946" s="72" t="s">
        <v>15</v>
      </c>
      <c r="M6946" s="72" t="s">
        <v>254</v>
      </c>
    </row>
    <row r="6947" spans="1:13" s="3" customFormat="1" ht="12.75" x14ac:dyDescent="0.2">
      <c r="A6947" s="62" t="s">
        <v>27</v>
      </c>
      <c r="B6947" s="62" t="s">
        <v>219</v>
      </c>
      <c r="C6947" s="63">
        <v>10</v>
      </c>
      <c r="D6947" s="64" t="s">
        <v>13379</v>
      </c>
      <c r="E6947" s="64" t="s">
        <v>5914</v>
      </c>
      <c r="F6947" s="65">
        <v>39122200</v>
      </c>
      <c r="G6947" s="64" t="s">
        <v>13631</v>
      </c>
      <c r="H6947" s="64">
        <v>3</v>
      </c>
      <c r="I6947" s="64">
        <v>9</v>
      </c>
      <c r="J6947" s="66">
        <v>8</v>
      </c>
      <c r="K6947" s="67">
        <v>63800.000000000007</v>
      </c>
      <c r="L6947" s="68" t="s">
        <v>15</v>
      </c>
      <c r="M6947" s="68" t="s">
        <v>254</v>
      </c>
    </row>
    <row r="6948" spans="1:13" s="3" customFormat="1" ht="12.75" x14ac:dyDescent="0.2">
      <c r="A6948" s="62" t="s">
        <v>27</v>
      </c>
      <c r="B6948" s="62" t="s">
        <v>219</v>
      </c>
      <c r="C6948" s="63">
        <v>10</v>
      </c>
      <c r="D6948" s="62" t="s">
        <v>13379</v>
      </c>
      <c r="E6948" s="62" t="s">
        <v>5915</v>
      </c>
      <c r="F6948" s="69">
        <v>39122200</v>
      </c>
      <c r="G6948" s="62" t="s">
        <v>13631</v>
      </c>
      <c r="H6948" s="62">
        <v>3</v>
      </c>
      <c r="I6948" s="62">
        <v>9</v>
      </c>
      <c r="J6948" s="70">
        <v>8</v>
      </c>
      <c r="K6948" s="71">
        <v>110216</v>
      </c>
      <c r="L6948" s="72" t="s">
        <v>15</v>
      </c>
      <c r="M6948" s="72" t="s">
        <v>254</v>
      </c>
    </row>
    <row r="6949" spans="1:13" s="3" customFormat="1" ht="12.75" x14ac:dyDescent="0.2">
      <c r="A6949" s="62" t="s">
        <v>27</v>
      </c>
      <c r="B6949" s="62" t="s">
        <v>219</v>
      </c>
      <c r="C6949" s="63">
        <v>10</v>
      </c>
      <c r="D6949" s="64" t="s">
        <v>13379</v>
      </c>
      <c r="E6949" s="64" t="s">
        <v>2430</v>
      </c>
      <c r="F6949" s="65">
        <v>39122200</v>
      </c>
      <c r="G6949" s="64" t="s">
        <v>13631</v>
      </c>
      <c r="H6949" s="64">
        <v>3</v>
      </c>
      <c r="I6949" s="64">
        <v>9</v>
      </c>
      <c r="J6949" s="66">
        <v>8</v>
      </c>
      <c r="K6949" s="67">
        <v>47736</v>
      </c>
      <c r="L6949" s="68" t="s">
        <v>15</v>
      </c>
      <c r="M6949" s="68" t="s">
        <v>254</v>
      </c>
    </row>
    <row r="6950" spans="1:13" s="3" customFormat="1" ht="12.75" x14ac:dyDescent="0.2">
      <c r="A6950" s="62" t="s">
        <v>27</v>
      </c>
      <c r="B6950" s="62" t="s">
        <v>875</v>
      </c>
      <c r="C6950" s="63">
        <v>10</v>
      </c>
      <c r="D6950" s="62" t="s">
        <v>13494</v>
      </c>
      <c r="E6950" s="62" t="s">
        <v>5916</v>
      </c>
      <c r="F6950" s="69">
        <v>39111521</v>
      </c>
      <c r="G6950" s="62" t="s">
        <v>13631</v>
      </c>
      <c r="H6950" s="62">
        <v>3</v>
      </c>
      <c r="I6950" s="62">
        <v>9</v>
      </c>
      <c r="J6950" s="70">
        <v>50</v>
      </c>
      <c r="K6950" s="71">
        <v>250250</v>
      </c>
      <c r="L6950" s="72" t="s">
        <v>15</v>
      </c>
      <c r="M6950" s="72" t="s">
        <v>254</v>
      </c>
    </row>
    <row r="6951" spans="1:13" s="3" customFormat="1" ht="12.75" x14ac:dyDescent="0.2">
      <c r="A6951" s="62" t="s">
        <v>27</v>
      </c>
      <c r="B6951" s="62" t="s">
        <v>219</v>
      </c>
      <c r="C6951" s="63">
        <v>10</v>
      </c>
      <c r="D6951" s="64" t="s">
        <v>13379</v>
      </c>
      <c r="E6951" s="64" t="s">
        <v>14749</v>
      </c>
      <c r="F6951" s="65">
        <v>40172408</v>
      </c>
      <c r="G6951" s="64" t="s">
        <v>13631</v>
      </c>
      <c r="H6951" s="64">
        <v>3</v>
      </c>
      <c r="I6951" s="64">
        <v>9</v>
      </c>
      <c r="J6951" s="66">
        <v>20</v>
      </c>
      <c r="K6951" s="67">
        <v>15400.000000000002</v>
      </c>
      <c r="L6951" s="68" t="s">
        <v>15</v>
      </c>
      <c r="M6951" s="68" t="s">
        <v>254</v>
      </c>
    </row>
    <row r="6952" spans="1:13" s="3" customFormat="1" ht="12.75" x14ac:dyDescent="0.2">
      <c r="A6952" s="62" t="s">
        <v>27</v>
      </c>
      <c r="B6952" s="62" t="s">
        <v>219</v>
      </c>
      <c r="C6952" s="63">
        <v>10</v>
      </c>
      <c r="D6952" s="62" t="s">
        <v>13379</v>
      </c>
      <c r="E6952" s="62" t="s">
        <v>14750</v>
      </c>
      <c r="F6952" s="69">
        <v>40172408</v>
      </c>
      <c r="G6952" s="62" t="s">
        <v>13631</v>
      </c>
      <c r="H6952" s="62">
        <v>3</v>
      </c>
      <c r="I6952" s="62">
        <v>9</v>
      </c>
      <c r="J6952" s="70">
        <v>20</v>
      </c>
      <c r="K6952" s="71">
        <v>41240</v>
      </c>
      <c r="L6952" s="72" t="s">
        <v>15</v>
      </c>
      <c r="M6952" s="72" t="s">
        <v>254</v>
      </c>
    </row>
    <row r="6953" spans="1:13" s="3" customFormat="1" ht="12.75" x14ac:dyDescent="0.2">
      <c r="A6953" s="62" t="s">
        <v>27</v>
      </c>
      <c r="B6953" s="62" t="s">
        <v>219</v>
      </c>
      <c r="C6953" s="63">
        <v>10</v>
      </c>
      <c r="D6953" s="64" t="s">
        <v>13379</v>
      </c>
      <c r="E6953" s="64" t="s">
        <v>5917</v>
      </c>
      <c r="F6953" s="65">
        <v>40172408</v>
      </c>
      <c r="G6953" s="64" t="s">
        <v>13631</v>
      </c>
      <c r="H6953" s="64">
        <v>3</v>
      </c>
      <c r="I6953" s="64">
        <v>9</v>
      </c>
      <c r="J6953" s="66">
        <v>20</v>
      </c>
      <c r="K6953" s="67">
        <v>37400.000000000007</v>
      </c>
      <c r="L6953" s="68" t="s">
        <v>15</v>
      </c>
      <c r="M6953" s="68" t="s">
        <v>254</v>
      </c>
    </row>
    <row r="6954" spans="1:13" s="3" customFormat="1" ht="12.75" x14ac:dyDescent="0.2">
      <c r="A6954" s="62" t="s">
        <v>27</v>
      </c>
      <c r="B6954" s="62" t="s">
        <v>219</v>
      </c>
      <c r="C6954" s="63">
        <v>10</v>
      </c>
      <c r="D6954" s="62" t="s">
        <v>13379</v>
      </c>
      <c r="E6954" s="62" t="s">
        <v>5918</v>
      </c>
      <c r="F6954" s="69">
        <v>39121402</v>
      </c>
      <c r="G6954" s="62" t="s">
        <v>13631</v>
      </c>
      <c r="H6954" s="62">
        <v>3</v>
      </c>
      <c r="I6954" s="62">
        <v>9</v>
      </c>
      <c r="J6954" s="70">
        <v>20</v>
      </c>
      <c r="K6954" s="71">
        <v>194700</v>
      </c>
      <c r="L6954" s="72" t="s">
        <v>15</v>
      </c>
      <c r="M6954" s="72" t="s">
        <v>254</v>
      </c>
    </row>
    <row r="6955" spans="1:13" s="3" customFormat="1" ht="12.75" x14ac:dyDescent="0.2">
      <c r="A6955" s="62" t="s">
        <v>27</v>
      </c>
      <c r="B6955" s="62" t="s">
        <v>219</v>
      </c>
      <c r="C6955" s="63">
        <v>10</v>
      </c>
      <c r="D6955" s="64" t="s">
        <v>13379</v>
      </c>
      <c r="E6955" s="64" t="s">
        <v>5919</v>
      </c>
      <c r="F6955" s="65">
        <v>39121402</v>
      </c>
      <c r="G6955" s="64" t="s">
        <v>13631</v>
      </c>
      <c r="H6955" s="64">
        <v>3</v>
      </c>
      <c r="I6955" s="64">
        <v>9</v>
      </c>
      <c r="J6955" s="66">
        <v>40</v>
      </c>
      <c r="K6955" s="67">
        <v>484000.00000000006</v>
      </c>
      <c r="L6955" s="68" t="s">
        <v>15</v>
      </c>
      <c r="M6955" s="68" t="s">
        <v>254</v>
      </c>
    </row>
    <row r="6956" spans="1:13" s="3" customFormat="1" ht="12.75" x14ac:dyDescent="0.2">
      <c r="A6956" s="62" t="s">
        <v>27</v>
      </c>
      <c r="B6956" s="62" t="s">
        <v>219</v>
      </c>
      <c r="C6956" s="63">
        <v>10</v>
      </c>
      <c r="D6956" s="62" t="s">
        <v>13379</v>
      </c>
      <c r="E6956" s="62" t="s">
        <v>14751</v>
      </c>
      <c r="F6956" s="69">
        <v>39121402</v>
      </c>
      <c r="G6956" s="62" t="s">
        <v>13631</v>
      </c>
      <c r="H6956" s="62">
        <v>3</v>
      </c>
      <c r="I6956" s="62">
        <v>9</v>
      </c>
      <c r="J6956" s="70">
        <v>10</v>
      </c>
      <c r="K6956" s="71">
        <v>176000</v>
      </c>
      <c r="L6956" s="72" t="s">
        <v>15</v>
      </c>
      <c r="M6956" s="72" t="s">
        <v>254</v>
      </c>
    </row>
    <row r="6957" spans="1:13" s="3" customFormat="1" ht="12.75" x14ac:dyDescent="0.2">
      <c r="A6957" s="62" t="s">
        <v>27</v>
      </c>
      <c r="B6957" s="62" t="s">
        <v>874</v>
      </c>
      <c r="C6957" s="63">
        <v>10</v>
      </c>
      <c r="D6957" s="64" t="s">
        <v>13493</v>
      </c>
      <c r="E6957" s="64" t="s">
        <v>5920</v>
      </c>
      <c r="F6957" s="65">
        <v>39131712</v>
      </c>
      <c r="G6957" s="64" t="s">
        <v>13631</v>
      </c>
      <c r="H6957" s="64">
        <v>3</v>
      </c>
      <c r="I6957" s="64">
        <v>9</v>
      </c>
      <c r="J6957" s="66">
        <v>6</v>
      </c>
      <c r="K6957" s="67">
        <v>18972</v>
      </c>
      <c r="L6957" s="68" t="s">
        <v>15</v>
      </c>
      <c r="M6957" s="68" t="s">
        <v>254</v>
      </c>
    </row>
    <row r="6958" spans="1:13" s="3" customFormat="1" ht="12.75" x14ac:dyDescent="0.2">
      <c r="A6958" s="62" t="s">
        <v>27</v>
      </c>
      <c r="B6958" s="62" t="s">
        <v>874</v>
      </c>
      <c r="C6958" s="63">
        <v>10</v>
      </c>
      <c r="D6958" s="62" t="s">
        <v>13493</v>
      </c>
      <c r="E6958" s="62" t="s">
        <v>5921</v>
      </c>
      <c r="F6958" s="69">
        <v>39131712</v>
      </c>
      <c r="G6958" s="62" t="s">
        <v>13631</v>
      </c>
      <c r="H6958" s="62">
        <v>3</v>
      </c>
      <c r="I6958" s="62">
        <v>9</v>
      </c>
      <c r="J6958" s="70">
        <v>14</v>
      </c>
      <c r="K6958" s="71">
        <v>66990</v>
      </c>
      <c r="L6958" s="72" t="s">
        <v>15</v>
      </c>
      <c r="M6958" s="72" t="s">
        <v>254</v>
      </c>
    </row>
    <row r="6959" spans="1:13" s="3" customFormat="1" ht="12.75" x14ac:dyDescent="0.2">
      <c r="A6959" s="62" t="s">
        <v>27</v>
      </c>
      <c r="B6959" s="62" t="s">
        <v>219</v>
      </c>
      <c r="C6959" s="63">
        <v>10</v>
      </c>
      <c r="D6959" s="64" t="s">
        <v>13379</v>
      </c>
      <c r="E6959" s="64" t="s">
        <v>5922</v>
      </c>
      <c r="F6959" s="65">
        <v>39131712</v>
      </c>
      <c r="G6959" s="64" t="s">
        <v>13631</v>
      </c>
      <c r="H6959" s="64">
        <v>3</v>
      </c>
      <c r="I6959" s="64">
        <v>9</v>
      </c>
      <c r="J6959" s="66">
        <v>5</v>
      </c>
      <c r="K6959" s="67">
        <v>135025.00000000003</v>
      </c>
      <c r="L6959" s="68" t="s">
        <v>15</v>
      </c>
      <c r="M6959" s="68" t="s">
        <v>254</v>
      </c>
    </row>
    <row r="6960" spans="1:13" s="3" customFormat="1" ht="12.75" x14ac:dyDescent="0.2">
      <c r="A6960" s="62" t="s">
        <v>27</v>
      </c>
      <c r="B6960" s="62" t="s">
        <v>219</v>
      </c>
      <c r="C6960" s="63">
        <v>10</v>
      </c>
      <c r="D6960" s="62" t="s">
        <v>13379</v>
      </c>
      <c r="E6960" s="62" t="s">
        <v>5923</v>
      </c>
      <c r="F6960" s="69">
        <v>41113708</v>
      </c>
      <c r="G6960" s="62" t="s">
        <v>13631</v>
      </c>
      <c r="H6960" s="62">
        <v>3</v>
      </c>
      <c r="I6960" s="62">
        <v>9</v>
      </c>
      <c r="J6960" s="70">
        <v>1</v>
      </c>
      <c r="K6960" s="71">
        <v>220066</v>
      </c>
      <c r="L6960" s="72" t="s">
        <v>15</v>
      </c>
      <c r="M6960" s="72" t="s">
        <v>254</v>
      </c>
    </row>
    <row r="6961" spans="1:13" s="3" customFormat="1" ht="12.75" x14ac:dyDescent="0.2">
      <c r="A6961" s="62" t="s">
        <v>27</v>
      </c>
      <c r="B6961" s="62" t="s">
        <v>439</v>
      </c>
      <c r="C6961" s="63">
        <v>10</v>
      </c>
      <c r="D6961" s="64" t="s">
        <v>13396</v>
      </c>
      <c r="E6961" s="64" t="s">
        <v>5924</v>
      </c>
      <c r="F6961" s="65">
        <v>32111503</v>
      </c>
      <c r="G6961" s="64" t="s">
        <v>13631</v>
      </c>
      <c r="H6961" s="64">
        <v>3</v>
      </c>
      <c r="I6961" s="64">
        <v>9</v>
      </c>
      <c r="J6961" s="66">
        <v>60</v>
      </c>
      <c r="K6961" s="67">
        <v>480000</v>
      </c>
      <c r="L6961" s="68" t="s">
        <v>15</v>
      </c>
      <c r="M6961" s="68" t="s">
        <v>254</v>
      </c>
    </row>
    <row r="6962" spans="1:13" s="3" customFormat="1" ht="12.75" x14ac:dyDescent="0.2">
      <c r="A6962" s="62" t="s">
        <v>27</v>
      </c>
      <c r="B6962" s="62" t="s">
        <v>439</v>
      </c>
      <c r="C6962" s="63">
        <v>10</v>
      </c>
      <c r="D6962" s="62" t="s">
        <v>13396</v>
      </c>
      <c r="E6962" s="62" t="s">
        <v>5925</v>
      </c>
      <c r="F6962" s="69">
        <v>32111503</v>
      </c>
      <c r="G6962" s="62" t="s">
        <v>13631</v>
      </c>
      <c r="H6962" s="62">
        <v>3</v>
      </c>
      <c r="I6962" s="62">
        <v>9</v>
      </c>
      <c r="J6962" s="70">
        <v>50</v>
      </c>
      <c r="K6962" s="71">
        <v>400000</v>
      </c>
      <c r="L6962" s="72" t="s">
        <v>15</v>
      </c>
      <c r="M6962" s="72" t="s">
        <v>254</v>
      </c>
    </row>
    <row r="6963" spans="1:13" s="3" customFormat="1" ht="12.75" x14ac:dyDescent="0.2">
      <c r="A6963" s="62" t="s">
        <v>27</v>
      </c>
      <c r="B6963" s="62" t="s">
        <v>439</v>
      </c>
      <c r="C6963" s="63">
        <v>10</v>
      </c>
      <c r="D6963" s="64" t="s">
        <v>13396</v>
      </c>
      <c r="E6963" s="64" t="s">
        <v>5926</v>
      </c>
      <c r="F6963" s="65">
        <v>32111503</v>
      </c>
      <c r="G6963" s="64" t="s">
        <v>13631</v>
      </c>
      <c r="H6963" s="64">
        <v>3</v>
      </c>
      <c r="I6963" s="64">
        <v>9</v>
      </c>
      <c r="J6963" s="66">
        <v>80</v>
      </c>
      <c r="K6963" s="67">
        <v>640000</v>
      </c>
      <c r="L6963" s="68" t="s">
        <v>15</v>
      </c>
      <c r="M6963" s="68" t="s">
        <v>254</v>
      </c>
    </row>
    <row r="6964" spans="1:13" s="3" customFormat="1" ht="12.75" x14ac:dyDescent="0.2">
      <c r="A6964" s="62" t="s">
        <v>27</v>
      </c>
      <c r="B6964" s="62" t="s">
        <v>439</v>
      </c>
      <c r="C6964" s="63">
        <v>10</v>
      </c>
      <c r="D6964" s="62" t="s">
        <v>13396</v>
      </c>
      <c r="E6964" s="62" t="s">
        <v>5927</v>
      </c>
      <c r="F6964" s="69">
        <v>32111503</v>
      </c>
      <c r="G6964" s="62" t="s">
        <v>13631</v>
      </c>
      <c r="H6964" s="62">
        <v>3</v>
      </c>
      <c r="I6964" s="62">
        <v>9</v>
      </c>
      <c r="J6964" s="70">
        <v>168</v>
      </c>
      <c r="K6964" s="71">
        <v>1848000</v>
      </c>
      <c r="L6964" s="72" t="s">
        <v>15</v>
      </c>
      <c r="M6964" s="72" t="s">
        <v>254</v>
      </c>
    </row>
    <row r="6965" spans="1:13" s="3" customFormat="1" ht="12.75" x14ac:dyDescent="0.2">
      <c r="A6965" s="62" t="s">
        <v>27</v>
      </c>
      <c r="B6965" s="62" t="s">
        <v>439</v>
      </c>
      <c r="C6965" s="63">
        <v>10</v>
      </c>
      <c r="D6965" s="64" t="s">
        <v>13396</v>
      </c>
      <c r="E6965" s="64" t="s">
        <v>5928</v>
      </c>
      <c r="F6965" s="65">
        <v>32111503</v>
      </c>
      <c r="G6965" s="64" t="s">
        <v>13631</v>
      </c>
      <c r="H6965" s="64">
        <v>3</v>
      </c>
      <c r="I6965" s="64">
        <v>9</v>
      </c>
      <c r="J6965" s="66">
        <v>60</v>
      </c>
      <c r="K6965" s="67">
        <v>660000</v>
      </c>
      <c r="L6965" s="68" t="s">
        <v>15</v>
      </c>
      <c r="M6965" s="68" t="s">
        <v>254</v>
      </c>
    </row>
    <row r="6966" spans="1:13" s="3" customFormat="1" ht="12.75" x14ac:dyDescent="0.2">
      <c r="A6966" s="62" t="s">
        <v>27</v>
      </c>
      <c r="B6966" s="62" t="s">
        <v>439</v>
      </c>
      <c r="C6966" s="63">
        <v>10</v>
      </c>
      <c r="D6966" s="62" t="s">
        <v>13396</v>
      </c>
      <c r="E6966" s="62" t="s">
        <v>5929</v>
      </c>
      <c r="F6966" s="69">
        <v>39101601</v>
      </c>
      <c r="G6966" s="62" t="s">
        <v>13631</v>
      </c>
      <c r="H6966" s="62">
        <v>3</v>
      </c>
      <c r="I6966" s="62">
        <v>9</v>
      </c>
      <c r="J6966" s="70">
        <v>20</v>
      </c>
      <c r="K6966" s="71">
        <v>80000</v>
      </c>
      <c r="L6966" s="72" t="s">
        <v>15</v>
      </c>
      <c r="M6966" s="72" t="s">
        <v>254</v>
      </c>
    </row>
    <row r="6967" spans="1:13" s="3" customFormat="1" ht="12.75" x14ac:dyDescent="0.2">
      <c r="A6967" s="62" t="s">
        <v>27</v>
      </c>
      <c r="B6967" s="62" t="s">
        <v>219</v>
      </c>
      <c r="C6967" s="63">
        <v>10</v>
      </c>
      <c r="D6967" s="64" t="s">
        <v>13379</v>
      </c>
      <c r="E6967" s="64" t="s">
        <v>5930</v>
      </c>
      <c r="F6967" s="65">
        <v>39121300</v>
      </c>
      <c r="G6967" s="64" t="s">
        <v>13631</v>
      </c>
      <c r="H6967" s="64">
        <v>3</v>
      </c>
      <c r="I6967" s="64">
        <v>9</v>
      </c>
      <c r="J6967" s="66">
        <v>5</v>
      </c>
      <c r="K6967" s="67">
        <v>125000</v>
      </c>
      <c r="L6967" s="68" t="s">
        <v>15</v>
      </c>
      <c r="M6967" s="68" t="s">
        <v>254</v>
      </c>
    </row>
    <row r="6968" spans="1:13" s="3" customFormat="1" ht="12.75" x14ac:dyDescent="0.2">
      <c r="A6968" s="62" t="s">
        <v>27</v>
      </c>
      <c r="B6968" s="62" t="s">
        <v>216</v>
      </c>
      <c r="C6968" s="63">
        <v>10</v>
      </c>
      <c r="D6968" s="62" t="s">
        <v>13377</v>
      </c>
      <c r="E6968" s="62" t="s">
        <v>14752</v>
      </c>
      <c r="F6968" s="69">
        <v>40173400</v>
      </c>
      <c r="G6968" s="62" t="s">
        <v>13631</v>
      </c>
      <c r="H6968" s="62">
        <v>3</v>
      </c>
      <c r="I6968" s="62">
        <v>9</v>
      </c>
      <c r="J6968" s="70">
        <v>5</v>
      </c>
      <c r="K6968" s="71">
        <v>50000</v>
      </c>
      <c r="L6968" s="72" t="s">
        <v>15</v>
      </c>
      <c r="M6968" s="72" t="s">
        <v>254</v>
      </c>
    </row>
    <row r="6969" spans="1:13" s="3" customFormat="1" ht="12.75" x14ac:dyDescent="0.2">
      <c r="A6969" s="62" t="s">
        <v>27</v>
      </c>
      <c r="B6969" s="62" t="s">
        <v>216</v>
      </c>
      <c r="C6969" s="63">
        <v>10</v>
      </c>
      <c r="D6969" s="64" t="s">
        <v>13377</v>
      </c>
      <c r="E6969" s="64" t="s">
        <v>14753</v>
      </c>
      <c r="F6969" s="65">
        <v>40173400</v>
      </c>
      <c r="G6969" s="64" t="s">
        <v>13631</v>
      </c>
      <c r="H6969" s="64">
        <v>3</v>
      </c>
      <c r="I6969" s="64">
        <v>9</v>
      </c>
      <c r="J6969" s="66">
        <v>5</v>
      </c>
      <c r="K6969" s="67">
        <v>50000</v>
      </c>
      <c r="L6969" s="68" t="s">
        <v>15</v>
      </c>
      <c r="M6969" s="68" t="s">
        <v>254</v>
      </c>
    </row>
    <row r="6970" spans="1:13" s="3" customFormat="1" ht="12.75" x14ac:dyDescent="0.2">
      <c r="A6970" s="62" t="s">
        <v>27</v>
      </c>
      <c r="B6970" s="62" t="s">
        <v>216</v>
      </c>
      <c r="C6970" s="63">
        <v>10</v>
      </c>
      <c r="D6970" s="62" t="s">
        <v>13377</v>
      </c>
      <c r="E6970" s="62" t="s">
        <v>14754</v>
      </c>
      <c r="F6970" s="69">
        <v>40173400</v>
      </c>
      <c r="G6970" s="62" t="s">
        <v>13631</v>
      </c>
      <c r="H6970" s="62">
        <v>3</v>
      </c>
      <c r="I6970" s="62">
        <v>9</v>
      </c>
      <c r="J6970" s="70">
        <v>1</v>
      </c>
      <c r="K6970" s="71">
        <v>6775</v>
      </c>
      <c r="L6970" s="72" t="s">
        <v>15</v>
      </c>
      <c r="M6970" s="72" t="s">
        <v>254</v>
      </c>
    </row>
    <row r="6971" spans="1:13" s="3" customFormat="1" ht="12.75" x14ac:dyDescent="0.2">
      <c r="A6971" s="62" t="s">
        <v>27</v>
      </c>
      <c r="B6971" s="62" t="s">
        <v>216</v>
      </c>
      <c r="C6971" s="63">
        <v>10</v>
      </c>
      <c r="D6971" s="64" t="s">
        <v>13377</v>
      </c>
      <c r="E6971" s="64" t="s">
        <v>5931</v>
      </c>
      <c r="F6971" s="65">
        <v>31201502</v>
      </c>
      <c r="G6971" s="64" t="s">
        <v>13631</v>
      </c>
      <c r="H6971" s="64">
        <v>3</v>
      </c>
      <c r="I6971" s="64">
        <v>9</v>
      </c>
      <c r="J6971" s="66">
        <v>40</v>
      </c>
      <c r="K6971" s="67">
        <v>560000</v>
      </c>
      <c r="L6971" s="68" t="s">
        <v>15</v>
      </c>
      <c r="M6971" s="68" t="s">
        <v>254</v>
      </c>
    </row>
    <row r="6972" spans="1:13" s="3" customFormat="1" ht="12.75" x14ac:dyDescent="0.2">
      <c r="A6972" s="62" t="s">
        <v>27</v>
      </c>
      <c r="B6972" s="62" t="s">
        <v>216</v>
      </c>
      <c r="C6972" s="63">
        <v>10</v>
      </c>
      <c r="D6972" s="62" t="s">
        <v>13377</v>
      </c>
      <c r="E6972" s="62" t="s">
        <v>5932</v>
      </c>
      <c r="F6972" s="69">
        <v>31201534</v>
      </c>
      <c r="G6972" s="62" t="s">
        <v>13631</v>
      </c>
      <c r="H6972" s="62">
        <v>3</v>
      </c>
      <c r="I6972" s="62">
        <v>9</v>
      </c>
      <c r="J6972" s="70">
        <v>6</v>
      </c>
      <c r="K6972" s="71">
        <v>150000</v>
      </c>
      <c r="L6972" s="72" t="s">
        <v>15</v>
      </c>
      <c r="M6972" s="72" t="s">
        <v>254</v>
      </c>
    </row>
    <row r="6973" spans="1:13" s="3" customFormat="1" ht="12.75" x14ac:dyDescent="0.2">
      <c r="A6973" s="62" t="s">
        <v>27</v>
      </c>
      <c r="B6973" s="62" t="s">
        <v>219</v>
      </c>
      <c r="C6973" s="63">
        <v>10</v>
      </c>
      <c r="D6973" s="64" t="s">
        <v>13379</v>
      </c>
      <c r="E6973" s="64" t="s">
        <v>5933</v>
      </c>
      <c r="F6973" s="65">
        <v>39122238</v>
      </c>
      <c r="G6973" s="64" t="s">
        <v>13631</v>
      </c>
      <c r="H6973" s="64">
        <v>3</v>
      </c>
      <c r="I6973" s="64">
        <v>9</v>
      </c>
      <c r="J6973" s="66">
        <v>4</v>
      </c>
      <c r="K6973" s="67">
        <v>68200</v>
      </c>
      <c r="L6973" s="68" t="s">
        <v>15</v>
      </c>
      <c r="M6973" s="68" t="s">
        <v>254</v>
      </c>
    </row>
    <row r="6974" spans="1:13" s="3" customFormat="1" ht="12.75" x14ac:dyDescent="0.2">
      <c r="A6974" s="62" t="s">
        <v>27</v>
      </c>
      <c r="B6974" s="62" t="s">
        <v>216</v>
      </c>
      <c r="C6974" s="63">
        <v>10</v>
      </c>
      <c r="D6974" s="62" t="s">
        <v>13377</v>
      </c>
      <c r="E6974" s="62" t="s">
        <v>5934</v>
      </c>
      <c r="F6974" s="69">
        <v>39101800</v>
      </c>
      <c r="G6974" s="62" t="s">
        <v>13631</v>
      </c>
      <c r="H6974" s="62">
        <v>3</v>
      </c>
      <c r="I6974" s="62">
        <v>9</v>
      </c>
      <c r="J6974" s="70">
        <v>10</v>
      </c>
      <c r="K6974" s="71">
        <v>14020</v>
      </c>
      <c r="L6974" s="72" t="s">
        <v>15</v>
      </c>
      <c r="M6974" s="72" t="s">
        <v>254</v>
      </c>
    </row>
    <row r="6975" spans="1:13" s="3" customFormat="1" ht="12.75" x14ac:dyDescent="0.2">
      <c r="A6975" s="62" t="s">
        <v>27</v>
      </c>
      <c r="B6975" s="62" t="s">
        <v>875</v>
      </c>
      <c r="C6975" s="63">
        <v>10</v>
      </c>
      <c r="D6975" s="64" t="s">
        <v>13494</v>
      </c>
      <c r="E6975" s="64" t="s">
        <v>5935</v>
      </c>
      <c r="F6975" s="65">
        <v>39101800</v>
      </c>
      <c r="G6975" s="64" t="s">
        <v>13631</v>
      </c>
      <c r="H6975" s="64">
        <v>3</v>
      </c>
      <c r="I6975" s="64">
        <v>9</v>
      </c>
      <c r="J6975" s="66">
        <v>40</v>
      </c>
      <c r="K6975" s="67">
        <v>48000</v>
      </c>
      <c r="L6975" s="68" t="s">
        <v>15</v>
      </c>
      <c r="M6975" s="68" t="s">
        <v>254</v>
      </c>
    </row>
    <row r="6976" spans="1:13" s="3" customFormat="1" ht="12.75" x14ac:dyDescent="0.2">
      <c r="A6976" s="62" t="s">
        <v>27</v>
      </c>
      <c r="B6976" s="62" t="s">
        <v>216</v>
      </c>
      <c r="C6976" s="63">
        <v>10</v>
      </c>
      <c r="D6976" s="62" t="s">
        <v>13377</v>
      </c>
      <c r="E6976" s="62" t="s">
        <v>5936</v>
      </c>
      <c r="F6976" s="69">
        <v>39101800</v>
      </c>
      <c r="G6976" s="62" t="s">
        <v>13631</v>
      </c>
      <c r="H6976" s="62">
        <v>3</v>
      </c>
      <c r="I6976" s="62">
        <v>9</v>
      </c>
      <c r="J6976" s="70">
        <v>100</v>
      </c>
      <c r="K6976" s="71">
        <v>300000</v>
      </c>
      <c r="L6976" s="72" t="s">
        <v>15</v>
      </c>
      <c r="M6976" s="72" t="s">
        <v>254</v>
      </c>
    </row>
    <row r="6977" spans="1:13" s="3" customFormat="1" ht="12.75" x14ac:dyDescent="0.2">
      <c r="A6977" s="62" t="s">
        <v>27</v>
      </c>
      <c r="B6977" s="62" t="s">
        <v>439</v>
      </c>
      <c r="C6977" s="63">
        <v>10</v>
      </c>
      <c r="D6977" s="64" t="s">
        <v>13396</v>
      </c>
      <c r="E6977" s="64" t="s">
        <v>5937</v>
      </c>
      <c r="F6977" s="65">
        <v>39112102</v>
      </c>
      <c r="G6977" s="64" t="s">
        <v>13631</v>
      </c>
      <c r="H6977" s="64">
        <v>3</v>
      </c>
      <c r="I6977" s="64">
        <v>9</v>
      </c>
      <c r="J6977" s="66">
        <v>200</v>
      </c>
      <c r="K6977" s="67">
        <v>3200000</v>
      </c>
      <c r="L6977" s="68" t="s">
        <v>15</v>
      </c>
      <c r="M6977" s="68" t="s">
        <v>254</v>
      </c>
    </row>
    <row r="6978" spans="1:13" s="3" customFormat="1" ht="12.75" x14ac:dyDescent="0.2">
      <c r="A6978" s="62" t="s">
        <v>27</v>
      </c>
      <c r="B6978" s="62" t="s">
        <v>439</v>
      </c>
      <c r="C6978" s="63">
        <v>10</v>
      </c>
      <c r="D6978" s="62" t="s">
        <v>13396</v>
      </c>
      <c r="E6978" s="62" t="s">
        <v>5938</v>
      </c>
      <c r="F6978" s="69">
        <v>39112102</v>
      </c>
      <c r="G6978" s="62" t="s">
        <v>13631</v>
      </c>
      <c r="H6978" s="62">
        <v>3</v>
      </c>
      <c r="I6978" s="62">
        <v>9</v>
      </c>
      <c r="J6978" s="70">
        <v>30</v>
      </c>
      <c r="K6978" s="71">
        <v>480000</v>
      </c>
      <c r="L6978" s="72" t="s">
        <v>15</v>
      </c>
      <c r="M6978" s="72" t="s">
        <v>254</v>
      </c>
    </row>
    <row r="6979" spans="1:13" s="3" customFormat="1" ht="12.75" x14ac:dyDescent="0.2">
      <c r="A6979" s="62" t="s">
        <v>27</v>
      </c>
      <c r="B6979" s="62" t="s">
        <v>439</v>
      </c>
      <c r="C6979" s="63">
        <v>10</v>
      </c>
      <c r="D6979" s="64" t="s">
        <v>13396</v>
      </c>
      <c r="E6979" s="64" t="s">
        <v>5939</v>
      </c>
      <c r="F6979" s="65">
        <v>39101600</v>
      </c>
      <c r="G6979" s="64" t="s">
        <v>13631</v>
      </c>
      <c r="H6979" s="64">
        <v>3</v>
      </c>
      <c r="I6979" s="64">
        <v>9</v>
      </c>
      <c r="J6979" s="66">
        <v>11</v>
      </c>
      <c r="K6979" s="67">
        <v>1320000</v>
      </c>
      <c r="L6979" s="68" t="s">
        <v>15</v>
      </c>
      <c r="M6979" s="68" t="s">
        <v>254</v>
      </c>
    </row>
    <row r="6980" spans="1:13" s="3" customFormat="1" ht="12.75" x14ac:dyDescent="0.2">
      <c r="A6980" s="62" t="s">
        <v>27</v>
      </c>
      <c r="B6980" s="62" t="s">
        <v>885</v>
      </c>
      <c r="C6980" s="63">
        <v>16</v>
      </c>
      <c r="D6980" s="62" t="s">
        <v>13504</v>
      </c>
      <c r="E6980" s="62" t="s">
        <v>5940</v>
      </c>
      <c r="F6980" s="69">
        <v>90121500</v>
      </c>
      <c r="G6980" s="62" t="s">
        <v>13629</v>
      </c>
      <c r="H6980" s="62">
        <v>1</v>
      </c>
      <c r="I6980" s="62">
        <v>12</v>
      </c>
      <c r="J6980" s="70">
        <v>1</v>
      </c>
      <c r="K6980" s="71">
        <v>23000000</v>
      </c>
      <c r="L6980" s="72" t="s">
        <v>13</v>
      </c>
      <c r="M6980" s="72" t="s">
        <v>254</v>
      </c>
    </row>
    <row r="6981" spans="1:13" s="3" customFormat="1" ht="12.75" x14ac:dyDescent="0.2">
      <c r="A6981" s="62" t="s">
        <v>27</v>
      </c>
      <c r="B6981" s="62" t="s">
        <v>431</v>
      </c>
      <c r="C6981" s="63">
        <v>10</v>
      </c>
      <c r="D6981" s="64" t="s">
        <v>13375</v>
      </c>
      <c r="E6981" s="64" t="s">
        <v>5941</v>
      </c>
      <c r="F6981" s="65">
        <v>15121501</v>
      </c>
      <c r="G6981" s="64" t="s">
        <v>13633</v>
      </c>
      <c r="H6981" s="64">
        <v>2</v>
      </c>
      <c r="I6981" s="64">
        <v>6</v>
      </c>
      <c r="J6981" s="66">
        <v>140</v>
      </c>
      <c r="K6981" s="67">
        <v>11900000</v>
      </c>
      <c r="L6981" s="68" t="s">
        <v>15</v>
      </c>
      <c r="M6981" s="68" t="s">
        <v>254</v>
      </c>
    </row>
    <row r="6982" spans="1:13" s="3" customFormat="1" ht="12.75" x14ac:dyDescent="0.2">
      <c r="A6982" s="62" t="s">
        <v>27</v>
      </c>
      <c r="B6982" s="62" t="s">
        <v>431</v>
      </c>
      <c r="C6982" s="63">
        <v>10</v>
      </c>
      <c r="D6982" s="62" t="s">
        <v>13375</v>
      </c>
      <c r="E6982" s="62" t="s">
        <v>5942</v>
      </c>
      <c r="F6982" s="69">
        <v>15121501</v>
      </c>
      <c r="G6982" s="62" t="s">
        <v>13633</v>
      </c>
      <c r="H6982" s="62">
        <v>2</v>
      </c>
      <c r="I6982" s="62">
        <v>6</v>
      </c>
      <c r="J6982" s="70">
        <v>15</v>
      </c>
      <c r="K6982" s="71">
        <v>1800000</v>
      </c>
      <c r="L6982" s="72" t="s">
        <v>15</v>
      </c>
      <c r="M6982" s="72" t="s">
        <v>254</v>
      </c>
    </row>
    <row r="6983" spans="1:13" s="3" customFormat="1" ht="12.75" x14ac:dyDescent="0.2">
      <c r="A6983" s="62" t="s">
        <v>27</v>
      </c>
      <c r="B6983" s="62" t="s">
        <v>431</v>
      </c>
      <c r="C6983" s="63">
        <v>10</v>
      </c>
      <c r="D6983" s="64" t="s">
        <v>13375</v>
      </c>
      <c r="E6983" s="64" t="s">
        <v>5943</v>
      </c>
      <c r="F6983" s="65">
        <v>15121504</v>
      </c>
      <c r="G6983" s="64" t="s">
        <v>13633</v>
      </c>
      <c r="H6983" s="64">
        <v>2</v>
      </c>
      <c r="I6983" s="64">
        <v>6</v>
      </c>
      <c r="J6983" s="66">
        <v>8</v>
      </c>
      <c r="K6983" s="67">
        <v>2800000</v>
      </c>
      <c r="L6983" s="68" t="s">
        <v>15</v>
      </c>
      <c r="M6983" s="68" t="s">
        <v>254</v>
      </c>
    </row>
    <row r="6984" spans="1:13" s="3" customFormat="1" ht="12.75" x14ac:dyDescent="0.2">
      <c r="A6984" s="62" t="s">
        <v>27</v>
      </c>
      <c r="B6984" s="62" t="s">
        <v>1785</v>
      </c>
      <c r="C6984" s="63">
        <v>10</v>
      </c>
      <c r="D6984" s="62" t="s">
        <v>13544</v>
      </c>
      <c r="E6984" s="62" t="s">
        <v>14755</v>
      </c>
      <c r="F6984" s="69">
        <v>51102710</v>
      </c>
      <c r="G6984" s="62" t="s">
        <v>13633</v>
      </c>
      <c r="H6984" s="62">
        <v>2</v>
      </c>
      <c r="I6984" s="62">
        <v>6</v>
      </c>
      <c r="J6984" s="70">
        <v>15</v>
      </c>
      <c r="K6984" s="71">
        <v>1500000</v>
      </c>
      <c r="L6984" s="72" t="s">
        <v>15</v>
      </c>
      <c r="M6984" s="72" t="s">
        <v>254</v>
      </c>
    </row>
    <row r="6985" spans="1:13" s="3" customFormat="1" ht="12.75" x14ac:dyDescent="0.2">
      <c r="A6985" s="62" t="s">
        <v>27</v>
      </c>
      <c r="B6985" s="62" t="s">
        <v>1785</v>
      </c>
      <c r="C6985" s="63">
        <v>10</v>
      </c>
      <c r="D6985" s="64" t="s">
        <v>13544</v>
      </c>
      <c r="E6985" s="64" t="s">
        <v>5944</v>
      </c>
      <c r="F6985" s="65">
        <v>51102706</v>
      </c>
      <c r="G6985" s="64" t="s">
        <v>13633</v>
      </c>
      <c r="H6985" s="64">
        <v>2</v>
      </c>
      <c r="I6985" s="64">
        <v>6</v>
      </c>
      <c r="J6985" s="66">
        <v>1</v>
      </c>
      <c r="K6985" s="67">
        <v>200000</v>
      </c>
      <c r="L6985" s="68" t="s">
        <v>13</v>
      </c>
      <c r="M6985" s="68" t="s">
        <v>254</v>
      </c>
    </row>
    <row r="6986" spans="1:13" s="3" customFormat="1" ht="12.75" x14ac:dyDescent="0.2">
      <c r="A6986" s="62" t="s">
        <v>27</v>
      </c>
      <c r="B6986" s="62" t="s">
        <v>219</v>
      </c>
      <c r="C6986" s="63">
        <v>10</v>
      </c>
      <c r="D6986" s="62" t="s">
        <v>13379</v>
      </c>
      <c r="E6986" s="62" t="s">
        <v>5945</v>
      </c>
      <c r="F6986" s="69">
        <v>31163003</v>
      </c>
      <c r="G6986" s="62" t="s">
        <v>13633</v>
      </c>
      <c r="H6986" s="62">
        <v>3</v>
      </c>
      <c r="I6986" s="62">
        <v>8</v>
      </c>
      <c r="J6986" s="70">
        <v>2</v>
      </c>
      <c r="K6986" s="71">
        <v>700000</v>
      </c>
      <c r="L6986" s="72" t="s">
        <v>15</v>
      </c>
      <c r="M6986" s="72" t="s">
        <v>254</v>
      </c>
    </row>
    <row r="6987" spans="1:13" s="3" customFormat="1" ht="12.75" x14ac:dyDescent="0.2">
      <c r="A6987" s="62" t="s">
        <v>27</v>
      </c>
      <c r="B6987" s="62" t="s">
        <v>219</v>
      </c>
      <c r="C6987" s="63">
        <v>10</v>
      </c>
      <c r="D6987" s="64" t="s">
        <v>13379</v>
      </c>
      <c r="E6987" s="64" t="s">
        <v>5946</v>
      </c>
      <c r="F6987" s="65">
        <v>31163000</v>
      </c>
      <c r="G6987" s="64" t="s">
        <v>13633</v>
      </c>
      <c r="H6987" s="64">
        <v>3</v>
      </c>
      <c r="I6987" s="64">
        <v>8</v>
      </c>
      <c r="J6987" s="66">
        <v>1</v>
      </c>
      <c r="K6987" s="67">
        <v>3000000</v>
      </c>
      <c r="L6987" s="68" t="s">
        <v>15</v>
      </c>
      <c r="M6987" s="68" t="s">
        <v>254</v>
      </c>
    </row>
    <row r="6988" spans="1:13" s="3" customFormat="1" ht="12.75" x14ac:dyDescent="0.2">
      <c r="A6988" s="62" t="s">
        <v>27</v>
      </c>
      <c r="B6988" s="62" t="s">
        <v>219</v>
      </c>
      <c r="C6988" s="63">
        <v>10</v>
      </c>
      <c r="D6988" s="62" t="s">
        <v>13379</v>
      </c>
      <c r="E6988" s="62" t="s">
        <v>5947</v>
      </c>
      <c r="F6988" s="69">
        <v>31163000</v>
      </c>
      <c r="G6988" s="62" t="s">
        <v>13633</v>
      </c>
      <c r="H6988" s="62">
        <v>3</v>
      </c>
      <c r="I6988" s="62">
        <v>8</v>
      </c>
      <c r="J6988" s="70">
        <v>2</v>
      </c>
      <c r="K6988" s="71">
        <v>400000</v>
      </c>
      <c r="L6988" s="72" t="s">
        <v>15</v>
      </c>
      <c r="M6988" s="72" t="s">
        <v>254</v>
      </c>
    </row>
    <row r="6989" spans="1:13" s="3" customFormat="1" ht="12.75" x14ac:dyDescent="0.2">
      <c r="A6989" s="62" t="s">
        <v>27</v>
      </c>
      <c r="B6989" s="62" t="s">
        <v>219</v>
      </c>
      <c r="C6989" s="63">
        <v>10</v>
      </c>
      <c r="D6989" s="64" t="s">
        <v>13379</v>
      </c>
      <c r="E6989" s="64" t="s">
        <v>5948</v>
      </c>
      <c r="F6989" s="65">
        <v>27112800</v>
      </c>
      <c r="G6989" s="64" t="s">
        <v>13633</v>
      </c>
      <c r="H6989" s="64">
        <v>3</v>
      </c>
      <c r="I6989" s="64">
        <v>8</v>
      </c>
      <c r="J6989" s="66">
        <v>2</v>
      </c>
      <c r="K6989" s="67">
        <v>1200000</v>
      </c>
      <c r="L6989" s="68" t="s">
        <v>15</v>
      </c>
      <c r="M6989" s="68" t="s">
        <v>254</v>
      </c>
    </row>
    <row r="6990" spans="1:13" s="3" customFormat="1" ht="12.75" x14ac:dyDescent="0.2">
      <c r="A6990" s="62" t="s">
        <v>27</v>
      </c>
      <c r="B6990" s="62" t="s">
        <v>219</v>
      </c>
      <c r="C6990" s="63">
        <v>10</v>
      </c>
      <c r="D6990" s="62" t="s">
        <v>13379</v>
      </c>
      <c r="E6990" s="62" t="s">
        <v>5949</v>
      </c>
      <c r="F6990" s="69">
        <v>27112100</v>
      </c>
      <c r="G6990" s="62" t="s">
        <v>13633</v>
      </c>
      <c r="H6990" s="62">
        <v>3</v>
      </c>
      <c r="I6990" s="62">
        <v>8</v>
      </c>
      <c r="J6990" s="70">
        <v>1</v>
      </c>
      <c r="K6990" s="71">
        <v>230000</v>
      </c>
      <c r="L6990" s="72" t="s">
        <v>15</v>
      </c>
      <c r="M6990" s="72" t="s">
        <v>254</v>
      </c>
    </row>
    <row r="6991" spans="1:13" s="3" customFormat="1" ht="12.75" x14ac:dyDescent="0.2">
      <c r="A6991" s="62" t="s">
        <v>27</v>
      </c>
      <c r="B6991" s="62" t="s">
        <v>219</v>
      </c>
      <c r="C6991" s="63">
        <v>10</v>
      </c>
      <c r="D6991" s="64" t="s">
        <v>13379</v>
      </c>
      <c r="E6991" s="64" t="s">
        <v>5950</v>
      </c>
      <c r="F6991" s="65">
        <v>27112100</v>
      </c>
      <c r="G6991" s="64" t="s">
        <v>13633</v>
      </c>
      <c r="H6991" s="64">
        <v>3</v>
      </c>
      <c r="I6991" s="64">
        <v>8</v>
      </c>
      <c r="J6991" s="66">
        <v>1</v>
      </c>
      <c r="K6991" s="67">
        <v>230000</v>
      </c>
      <c r="L6991" s="68" t="s">
        <v>15</v>
      </c>
      <c r="M6991" s="68" t="s">
        <v>254</v>
      </c>
    </row>
    <row r="6992" spans="1:13" s="3" customFormat="1" ht="12.75" x14ac:dyDescent="0.2">
      <c r="A6992" s="62" t="s">
        <v>27</v>
      </c>
      <c r="B6992" s="62" t="s">
        <v>219</v>
      </c>
      <c r="C6992" s="63">
        <v>10</v>
      </c>
      <c r="D6992" s="62" t="s">
        <v>13379</v>
      </c>
      <c r="E6992" s="62" t="s">
        <v>5951</v>
      </c>
      <c r="F6992" s="69">
        <v>27112100</v>
      </c>
      <c r="G6992" s="62" t="s">
        <v>13633</v>
      </c>
      <c r="H6992" s="62">
        <v>3</v>
      </c>
      <c r="I6992" s="62">
        <v>8</v>
      </c>
      <c r="J6992" s="70">
        <v>1</v>
      </c>
      <c r="K6992" s="71">
        <v>230000</v>
      </c>
      <c r="L6992" s="72" t="s">
        <v>15</v>
      </c>
      <c r="M6992" s="72" t="s">
        <v>254</v>
      </c>
    </row>
    <row r="6993" spans="1:13" s="3" customFormat="1" ht="12.75" x14ac:dyDescent="0.2">
      <c r="A6993" s="62" t="s">
        <v>27</v>
      </c>
      <c r="B6993" s="62" t="s">
        <v>219</v>
      </c>
      <c r="C6993" s="63">
        <v>10</v>
      </c>
      <c r="D6993" s="64" t="s">
        <v>13379</v>
      </c>
      <c r="E6993" s="64" t="s">
        <v>5952</v>
      </c>
      <c r="F6993" s="65">
        <v>27112100</v>
      </c>
      <c r="G6993" s="64" t="s">
        <v>13633</v>
      </c>
      <c r="H6993" s="64">
        <v>3</v>
      </c>
      <c r="I6993" s="64">
        <v>8</v>
      </c>
      <c r="J6993" s="66">
        <v>1</v>
      </c>
      <c r="K6993" s="67">
        <v>230000</v>
      </c>
      <c r="L6993" s="68" t="s">
        <v>15</v>
      </c>
      <c r="M6993" s="68" t="s">
        <v>254</v>
      </c>
    </row>
    <row r="6994" spans="1:13" s="3" customFormat="1" ht="12.75" x14ac:dyDescent="0.2">
      <c r="A6994" s="62" t="s">
        <v>27</v>
      </c>
      <c r="B6994" s="62" t="s">
        <v>219</v>
      </c>
      <c r="C6994" s="63">
        <v>10</v>
      </c>
      <c r="D6994" s="62" t="s">
        <v>13379</v>
      </c>
      <c r="E6994" s="62" t="s">
        <v>5953</v>
      </c>
      <c r="F6994" s="69">
        <v>27112100</v>
      </c>
      <c r="G6994" s="62" t="s">
        <v>13633</v>
      </c>
      <c r="H6994" s="62">
        <v>3</v>
      </c>
      <c r="I6994" s="62">
        <v>8</v>
      </c>
      <c r="J6994" s="70">
        <v>1</v>
      </c>
      <c r="K6994" s="71">
        <v>230000</v>
      </c>
      <c r="L6994" s="72" t="s">
        <v>15</v>
      </c>
      <c r="M6994" s="72" t="s">
        <v>254</v>
      </c>
    </row>
    <row r="6995" spans="1:13" s="3" customFormat="1" ht="12.75" x14ac:dyDescent="0.2">
      <c r="A6995" s="62" t="s">
        <v>27</v>
      </c>
      <c r="B6995" s="62" t="s">
        <v>221</v>
      </c>
      <c r="C6995" s="63">
        <v>10</v>
      </c>
      <c r="D6995" s="64" t="s">
        <v>13382</v>
      </c>
      <c r="E6995" s="64" t="s">
        <v>5954</v>
      </c>
      <c r="F6995" s="65">
        <v>31201601</v>
      </c>
      <c r="G6995" s="64" t="s">
        <v>13633</v>
      </c>
      <c r="H6995" s="64">
        <v>3</v>
      </c>
      <c r="I6995" s="64">
        <v>8</v>
      </c>
      <c r="J6995" s="66">
        <v>2</v>
      </c>
      <c r="K6995" s="67">
        <v>3000000</v>
      </c>
      <c r="L6995" s="68" t="s">
        <v>15</v>
      </c>
      <c r="M6995" s="68" t="s">
        <v>254</v>
      </c>
    </row>
    <row r="6996" spans="1:13" s="3" customFormat="1" ht="12.75" x14ac:dyDescent="0.2">
      <c r="A6996" s="62" t="s">
        <v>27</v>
      </c>
      <c r="B6996" s="62" t="s">
        <v>221</v>
      </c>
      <c r="C6996" s="63">
        <v>10</v>
      </c>
      <c r="D6996" s="62" t="s">
        <v>13382</v>
      </c>
      <c r="E6996" s="62" t="s">
        <v>5955</v>
      </c>
      <c r="F6996" s="69">
        <v>31201600</v>
      </c>
      <c r="G6996" s="62" t="s">
        <v>13633</v>
      </c>
      <c r="H6996" s="62">
        <v>3</v>
      </c>
      <c r="I6996" s="62">
        <v>8</v>
      </c>
      <c r="J6996" s="70">
        <v>6</v>
      </c>
      <c r="K6996" s="71">
        <v>600000</v>
      </c>
      <c r="L6996" s="72" t="s">
        <v>15</v>
      </c>
      <c r="M6996" s="72" t="s">
        <v>254</v>
      </c>
    </row>
    <row r="6997" spans="1:13" s="3" customFormat="1" ht="12.75" x14ac:dyDescent="0.2">
      <c r="A6997" s="62" t="s">
        <v>27</v>
      </c>
      <c r="B6997" s="62" t="s">
        <v>221</v>
      </c>
      <c r="C6997" s="63">
        <v>10</v>
      </c>
      <c r="D6997" s="64" t="s">
        <v>13382</v>
      </c>
      <c r="E6997" s="64" t="s">
        <v>5956</v>
      </c>
      <c r="F6997" s="65">
        <v>31201601</v>
      </c>
      <c r="G6997" s="64" t="s">
        <v>13633</v>
      </c>
      <c r="H6997" s="64">
        <v>3</v>
      </c>
      <c r="I6997" s="64">
        <v>8</v>
      </c>
      <c r="J6997" s="66">
        <v>5</v>
      </c>
      <c r="K6997" s="67">
        <v>7500000</v>
      </c>
      <c r="L6997" s="68" t="s">
        <v>15</v>
      </c>
      <c r="M6997" s="68" t="s">
        <v>254</v>
      </c>
    </row>
    <row r="6998" spans="1:13" s="3" customFormat="1" ht="12.75" x14ac:dyDescent="0.2">
      <c r="A6998" s="62" t="s">
        <v>27</v>
      </c>
      <c r="B6998" s="62" t="s">
        <v>221</v>
      </c>
      <c r="C6998" s="63">
        <v>10</v>
      </c>
      <c r="D6998" s="62" t="s">
        <v>13382</v>
      </c>
      <c r="E6998" s="62" t="s">
        <v>5957</v>
      </c>
      <c r="F6998" s="69">
        <v>31201600</v>
      </c>
      <c r="G6998" s="62" t="s">
        <v>13633</v>
      </c>
      <c r="H6998" s="62">
        <v>3</v>
      </c>
      <c r="I6998" s="62">
        <v>8</v>
      </c>
      <c r="J6998" s="70">
        <v>2</v>
      </c>
      <c r="K6998" s="71">
        <v>2200000</v>
      </c>
      <c r="L6998" s="72" t="s">
        <v>15</v>
      </c>
      <c r="M6998" s="72" t="s">
        <v>254</v>
      </c>
    </row>
    <row r="6999" spans="1:13" s="3" customFormat="1" ht="12.75" x14ac:dyDescent="0.2">
      <c r="A6999" s="62" t="s">
        <v>27</v>
      </c>
      <c r="B6999" s="62" t="s">
        <v>221</v>
      </c>
      <c r="C6999" s="63">
        <v>10</v>
      </c>
      <c r="D6999" s="64" t="s">
        <v>13382</v>
      </c>
      <c r="E6999" s="64" t="s">
        <v>5958</v>
      </c>
      <c r="F6999" s="65">
        <v>31201600</v>
      </c>
      <c r="G6999" s="64" t="s">
        <v>13633</v>
      </c>
      <c r="H6999" s="64">
        <v>3</v>
      </c>
      <c r="I6999" s="64">
        <v>8</v>
      </c>
      <c r="J6999" s="66">
        <v>1</v>
      </c>
      <c r="K6999" s="67">
        <v>500000</v>
      </c>
      <c r="L6999" s="68" t="s">
        <v>15</v>
      </c>
      <c r="M6999" s="68" t="s">
        <v>254</v>
      </c>
    </row>
    <row r="7000" spans="1:13" s="3" customFormat="1" ht="12.75" x14ac:dyDescent="0.2">
      <c r="A7000" s="62" t="s">
        <v>27</v>
      </c>
      <c r="B7000" s="62" t="s">
        <v>221</v>
      </c>
      <c r="C7000" s="63">
        <v>10</v>
      </c>
      <c r="D7000" s="62" t="s">
        <v>13382</v>
      </c>
      <c r="E7000" s="62" t="s">
        <v>14756</v>
      </c>
      <c r="F7000" s="69">
        <v>31201600</v>
      </c>
      <c r="G7000" s="62" t="s">
        <v>13633</v>
      </c>
      <c r="H7000" s="62">
        <v>3</v>
      </c>
      <c r="I7000" s="62">
        <v>8</v>
      </c>
      <c r="J7000" s="70">
        <v>4</v>
      </c>
      <c r="K7000" s="71">
        <v>400000</v>
      </c>
      <c r="L7000" s="72" t="s">
        <v>15</v>
      </c>
      <c r="M7000" s="72" t="s">
        <v>254</v>
      </c>
    </row>
    <row r="7001" spans="1:13" s="3" customFormat="1" ht="12.75" x14ac:dyDescent="0.2">
      <c r="A7001" s="62" t="s">
        <v>27</v>
      </c>
      <c r="B7001" s="62" t="s">
        <v>221</v>
      </c>
      <c r="C7001" s="63">
        <v>10</v>
      </c>
      <c r="D7001" s="64" t="s">
        <v>13382</v>
      </c>
      <c r="E7001" s="64" t="s">
        <v>5959</v>
      </c>
      <c r="F7001" s="65">
        <v>31201600</v>
      </c>
      <c r="G7001" s="64" t="s">
        <v>13633</v>
      </c>
      <c r="H7001" s="64">
        <v>3</v>
      </c>
      <c r="I7001" s="64">
        <v>8</v>
      </c>
      <c r="J7001" s="66">
        <v>2</v>
      </c>
      <c r="K7001" s="67">
        <v>152000</v>
      </c>
      <c r="L7001" s="68" t="s">
        <v>15</v>
      </c>
      <c r="M7001" s="68" t="s">
        <v>254</v>
      </c>
    </row>
    <row r="7002" spans="1:13" s="3" customFormat="1" ht="12.75" x14ac:dyDescent="0.2">
      <c r="A7002" s="62" t="s">
        <v>27</v>
      </c>
      <c r="B7002" s="62" t="s">
        <v>871</v>
      </c>
      <c r="C7002" s="63">
        <v>10</v>
      </c>
      <c r="D7002" s="62" t="s">
        <v>13490</v>
      </c>
      <c r="E7002" s="62" t="s">
        <v>5960</v>
      </c>
      <c r="F7002" s="69">
        <v>31211507</v>
      </c>
      <c r="G7002" s="62" t="s">
        <v>13633</v>
      </c>
      <c r="H7002" s="62">
        <v>3</v>
      </c>
      <c r="I7002" s="62">
        <v>8</v>
      </c>
      <c r="J7002" s="70">
        <v>102</v>
      </c>
      <c r="K7002" s="71">
        <v>15300000</v>
      </c>
      <c r="L7002" s="72" t="s">
        <v>15</v>
      </c>
      <c r="M7002" s="72" t="s">
        <v>254</v>
      </c>
    </row>
    <row r="7003" spans="1:13" s="3" customFormat="1" ht="12.75" x14ac:dyDescent="0.2">
      <c r="A7003" s="62" t="s">
        <v>27</v>
      </c>
      <c r="B7003" s="62" t="s">
        <v>871</v>
      </c>
      <c r="C7003" s="63">
        <v>10</v>
      </c>
      <c r="D7003" s="64" t="s">
        <v>13490</v>
      </c>
      <c r="E7003" s="64" t="s">
        <v>5961</v>
      </c>
      <c r="F7003" s="65">
        <v>31211507</v>
      </c>
      <c r="G7003" s="64" t="s">
        <v>13633</v>
      </c>
      <c r="H7003" s="64">
        <v>3</v>
      </c>
      <c r="I7003" s="64">
        <v>8</v>
      </c>
      <c r="J7003" s="66">
        <v>90</v>
      </c>
      <c r="K7003" s="67">
        <v>13500000</v>
      </c>
      <c r="L7003" s="68" t="s">
        <v>15</v>
      </c>
      <c r="M7003" s="68" t="s">
        <v>254</v>
      </c>
    </row>
    <row r="7004" spans="1:13" s="3" customFormat="1" ht="12.75" x14ac:dyDescent="0.2">
      <c r="A7004" s="62" t="s">
        <v>27</v>
      </c>
      <c r="B7004" s="62" t="s">
        <v>871</v>
      </c>
      <c r="C7004" s="63">
        <v>10</v>
      </c>
      <c r="D7004" s="62" t="s">
        <v>13490</v>
      </c>
      <c r="E7004" s="62" t="s">
        <v>5962</v>
      </c>
      <c r="F7004" s="69">
        <v>31211507</v>
      </c>
      <c r="G7004" s="62" t="s">
        <v>13633</v>
      </c>
      <c r="H7004" s="62">
        <v>3</v>
      </c>
      <c r="I7004" s="62">
        <v>8</v>
      </c>
      <c r="J7004" s="70">
        <v>90</v>
      </c>
      <c r="K7004" s="71">
        <v>10800000</v>
      </c>
      <c r="L7004" s="72" t="s">
        <v>15</v>
      </c>
      <c r="M7004" s="72" t="s">
        <v>254</v>
      </c>
    </row>
    <row r="7005" spans="1:13" s="3" customFormat="1" ht="12.75" x14ac:dyDescent="0.2">
      <c r="A7005" s="62" t="s">
        <v>27</v>
      </c>
      <c r="B7005" s="62" t="s">
        <v>433</v>
      </c>
      <c r="C7005" s="63">
        <v>10</v>
      </c>
      <c r="D7005" s="64" t="s">
        <v>13383</v>
      </c>
      <c r="E7005" s="64" t="s">
        <v>5963</v>
      </c>
      <c r="F7005" s="65">
        <v>41103300</v>
      </c>
      <c r="G7005" s="64" t="s">
        <v>13633</v>
      </c>
      <c r="H7005" s="64">
        <v>3</v>
      </c>
      <c r="I7005" s="64">
        <v>8</v>
      </c>
      <c r="J7005" s="66">
        <v>48</v>
      </c>
      <c r="K7005" s="67">
        <v>240000</v>
      </c>
      <c r="L7005" s="68" t="s">
        <v>15</v>
      </c>
      <c r="M7005" s="68" t="s">
        <v>254</v>
      </c>
    </row>
    <row r="7006" spans="1:13" s="3" customFormat="1" ht="12.75" x14ac:dyDescent="0.2">
      <c r="A7006" s="62" t="s">
        <v>27</v>
      </c>
      <c r="B7006" s="62" t="s">
        <v>1785</v>
      </c>
      <c r="C7006" s="63">
        <v>10</v>
      </c>
      <c r="D7006" s="62" t="s">
        <v>13544</v>
      </c>
      <c r="E7006" s="62" t="s">
        <v>5964</v>
      </c>
      <c r="F7006" s="69">
        <v>12191601</v>
      </c>
      <c r="G7006" s="62" t="s">
        <v>13633</v>
      </c>
      <c r="H7006" s="62">
        <v>2</v>
      </c>
      <c r="I7006" s="62">
        <v>6</v>
      </c>
      <c r="J7006" s="70">
        <v>7</v>
      </c>
      <c r="K7006" s="71">
        <v>28000000</v>
      </c>
      <c r="L7006" s="72" t="s">
        <v>15</v>
      </c>
      <c r="M7006" s="72" t="s">
        <v>254</v>
      </c>
    </row>
    <row r="7007" spans="1:13" s="3" customFormat="1" ht="12.75" x14ac:dyDescent="0.2">
      <c r="A7007" s="62" t="s">
        <v>27</v>
      </c>
      <c r="B7007" s="62" t="s">
        <v>219</v>
      </c>
      <c r="C7007" s="63">
        <v>10</v>
      </c>
      <c r="D7007" s="64" t="s">
        <v>13379</v>
      </c>
      <c r="E7007" s="64" t="s">
        <v>5965</v>
      </c>
      <c r="F7007" s="65">
        <v>27112100</v>
      </c>
      <c r="G7007" s="64" t="s">
        <v>13633</v>
      </c>
      <c r="H7007" s="64">
        <v>3</v>
      </c>
      <c r="I7007" s="64">
        <v>8</v>
      </c>
      <c r="J7007" s="66">
        <v>2</v>
      </c>
      <c r="K7007" s="67">
        <v>400000</v>
      </c>
      <c r="L7007" s="68" t="s">
        <v>15</v>
      </c>
      <c r="M7007" s="68" t="s">
        <v>254</v>
      </c>
    </row>
    <row r="7008" spans="1:13" s="3" customFormat="1" ht="12.75" x14ac:dyDescent="0.2">
      <c r="A7008" s="62" t="s">
        <v>27</v>
      </c>
      <c r="B7008" s="62" t="s">
        <v>479</v>
      </c>
      <c r="C7008" s="63">
        <v>10</v>
      </c>
      <c r="D7008" s="62" t="s">
        <v>13444</v>
      </c>
      <c r="E7008" s="62" t="s">
        <v>5966</v>
      </c>
      <c r="F7008" s="69">
        <v>41113601</v>
      </c>
      <c r="G7008" s="62" t="s">
        <v>13633</v>
      </c>
      <c r="H7008" s="62">
        <v>3</v>
      </c>
      <c r="I7008" s="62">
        <v>8</v>
      </c>
      <c r="J7008" s="70">
        <v>1</v>
      </c>
      <c r="K7008" s="71">
        <v>500000</v>
      </c>
      <c r="L7008" s="72" t="s">
        <v>15</v>
      </c>
      <c r="M7008" s="72" t="s">
        <v>254</v>
      </c>
    </row>
    <row r="7009" spans="1:13" s="3" customFormat="1" ht="12.75" x14ac:dyDescent="0.2">
      <c r="A7009" s="62" t="s">
        <v>27</v>
      </c>
      <c r="B7009" s="62" t="s">
        <v>479</v>
      </c>
      <c r="C7009" s="63">
        <v>10</v>
      </c>
      <c r="D7009" s="64" t="s">
        <v>13444</v>
      </c>
      <c r="E7009" s="64" t="s">
        <v>5967</v>
      </c>
      <c r="F7009" s="65">
        <v>41113600</v>
      </c>
      <c r="G7009" s="64" t="s">
        <v>13633</v>
      </c>
      <c r="H7009" s="64">
        <v>3</v>
      </c>
      <c r="I7009" s="64">
        <v>8</v>
      </c>
      <c r="J7009" s="66">
        <v>1</v>
      </c>
      <c r="K7009" s="67">
        <v>468000</v>
      </c>
      <c r="L7009" s="68" t="s">
        <v>15</v>
      </c>
      <c r="M7009" s="68" t="s">
        <v>254</v>
      </c>
    </row>
    <row r="7010" spans="1:13" s="3" customFormat="1" ht="12.75" x14ac:dyDescent="0.2">
      <c r="A7010" s="62" t="s">
        <v>27</v>
      </c>
      <c r="B7010" s="62" t="s">
        <v>219</v>
      </c>
      <c r="C7010" s="63">
        <v>10</v>
      </c>
      <c r="D7010" s="62" t="s">
        <v>13379</v>
      </c>
      <c r="E7010" s="62" t="s">
        <v>5968</v>
      </c>
      <c r="F7010" s="69">
        <v>31161600</v>
      </c>
      <c r="G7010" s="62" t="s">
        <v>13633</v>
      </c>
      <c r="H7010" s="62">
        <v>3</v>
      </c>
      <c r="I7010" s="62">
        <v>8</v>
      </c>
      <c r="J7010" s="70">
        <v>5</v>
      </c>
      <c r="K7010" s="71">
        <v>1000000</v>
      </c>
      <c r="L7010" s="72" t="s">
        <v>15</v>
      </c>
      <c r="M7010" s="72" t="s">
        <v>254</v>
      </c>
    </row>
    <row r="7011" spans="1:13" s="3" customFormat="1" ht="12.75" x14ac:dyDescent="0.2">
      <c r="A7011" s="62" t="s">
        <v>27</v>
      </c>
      <c r="B7011" s="62" t="s">
        <v>221</v>
      </c>
      <c r="C7011" s="63">
        <v>10</v>
      </c>
      <c r="D7011" s="64" t="s">
        <v>13382</v>
      </c>
      <c r="E7011" s="64" t="s">
        <v>5969</v>
      </c>
      <c r="F7011" s="65">
        <v>31201600</v>
      </c>
      <c r="G7011" s="64" t="s">
        <v>13633</v>
      </c>
      <c r="H7011" s="64">
        <v>2</v>
      </c>
      <c r="I7011" s="64">
        <v>6</v>
      </c>
      <c r="J7011" s="66">
        <v>1</v>
      </c>
      <c r="K7011" s="67">
        <v>300000</v>
      </c>
      <c r="L7011" s="68" t="s">
        <v>15</v>
      </c>
      <c r="M7011" s="68" t="s">
        <v>254</v>
      </c>
    </row>
    <row r="7012" spans="1:13" s="3" customFormat="1" ht="12.75" x14ac:dyDescent="0.2">
      <c r="A7012" s="62" t="s">
        <v>27</v>
      </c>
      <c r="B7012" s="62" t="s">
        <v>1787</v>
      </c>
      <c r="C7012" s="63">
        <v>10</v>
      </c>
      <c r="D7012" s="62" t="s">
        <v>13546</v>
      </c>
      <c r="E7012" s="62" t="s">
        <v>5970</v>
      </c>
      <c r="F7012" s="69">
        <v>42141504</v>
      </c>
      <c r="G7012" s="62" t="s">
        <v>13633</v>
      </c>
      <c r="H7012" s="62">
        <v>3</v>
      </c>
      <c r="I7012" s="62">
        <v>8</v>
      </c>
      <c r="J7012" s="70">
        <v>300</v>
      </c>
      <c r="K7012" s="71">
        <v>570000</v>
      </c>
      <c r="L7012" s="72" t="s">
        <v>15</v>
      </c>
      <c r="M7012" s="72" t="s">
        <v>254</v>
      </c>
    </row>
    <row r="7013" spans="1:13" s="3" customFormat="1" ht="12.75" x14ac:dyDescent="0.2">
      <c r="A7013" s="62" t="s">
        <v>27</v>
      </c>
      <c r="B7013" s="62" t="s">
        <v>217</v>
      </c>
      <c r="C7013" s="63">
        <v>10</v>
      </c>
      <c r="D7013" s="64" t="s">
        <v>13378</v>
      </c>
      <c r="E7013" s="64" t="s">
        <v>14757</v>
      </c>
      <c r="F7013" s="65">
        <v>40141742</v>
      </c>
      <c r="G7013" s="64" t="s">
        <v>13633</v>
      </c>
      <c r="H7013" s="64">
        <v>3</v>
      </c>
      <c r="I7013" s="64">
        <v>8</v>
      </c>
      <c r="J7013" s="66">
        <v>11</v>
      </c>
      <c r="K7013" s="67">
        <v>550000</v>
      </c>
      <c r="L7013" s="68" t="s">
        <v>15</v>
      </c>
      <c r="M7013" s="68" t="s">
        <v>254</v>
      </c>
    </row>
    <row r="7014" spans="1:13" s="3" customFormat="1" ht="12.75" x14ac:dyDescent="0.2">
      <c r="A7014" s="62" t="s">
        <v>27</v>
      </c>
      <c r="B7014" s="62" t="s">
        <v>268</v>
      </c>
      <c r="C7014" s="63">
        <v>10</v>
      </c>
      <c r="D7014" s="62" t="s">
        <v>13385</v>
      </c>
      <c r="E7014" s="62" t="s">
        <v>5971</v>
      </c>
      <c r="F7014" s="69">
        <v>15121517</v>
      </c>
      <c r="G7014" s="62" t="s">
        <v>13633</v>
      </c>
      <c r="H7014" s="62">
        <v>2</v>
      </c>
      <c r="I7014" s="62">
        <v>6</v>
      </c>
      <c r="J7014" s="70">
        <v>2</v>
      </c>
      <c r="K7014" s="71">
        <v>2200000</v>
      </c>
      <c r="L7014" s="72" t="s">
        <v>15</v>
      </c>
      <c r="M7014" s="72" t="s">
        <v>254</v>
      </c>
    </row>
    <row r="7015" spans="1:13" s="3" customFormat="1" ht="12.75" x14ac:dyDescent="0.2">
      <c r="A7015" s="62" t="s">
        <v>27</v>
      </c>
      <c r="B7015" s="62" t="s">
        <v>869</v>
      </c>
      <c r="C7015" s="63">
        <v>10</v>
      </c>
      <c r="D7015" s="64" t="s">
        <v>13488</v>
      </c>
      <c r="E7015" s="64" t="s">
        <v>5972</v>
      </c>
      <c r="F7015" s="65">
        <v>42181501</v>
      </c>
      <c r="G7015" s="64" t="s">
        <v>13633</v>
      </c>
      <c r="H7015" s="64">
        <v>3</v>
      </c>
      <c r="I7015" s="64">
        <v>8</v>
      </c>
      <c r="J7015" s="66">
        <v>1</v>
      </c>
      <c r="K7015" s="67">
        <v>150000</v>
      </c>
      <c r="L7015" s="68" t="s">
        <v>15</v>
      </c>
      <c r="M7015" s="68" t="s">
        <v>254</v>
      </c>
    </row>
    <row r="7016" spans="1:13" s="3" customFormat="1" ht="12.75" x14ac:dyDescent="0.2">
      <c r="A7016" s="62" t="s">
        <v>27</v>
      </c>
      <c r="B7016" s="62" t="s">
        <v>877</v>
      </c>
      <c r="C7016" s="63">
        <v>10</v>
      </c>
      <c r="D7016" s="62" t="s">
        <v>13496</v>
      </c>
      <c r="E7016" s="62" t="s">
        <v>5973</v>
      </c>
      <c r="F7016" s="69">
        <v>20101506</v>
      </c>
      <c r="G7016" s="62" t="s">
        <v>13633</v>
      </c>
      <c r="H7016" s="62">
        <v>3</v>
      </c>
      <c r="I7016" s="62">
        <v>8</v>
      </c>
      <c r="J7016" s="70">
        <v>5</v>
      </c>
      <c r="K7016" s="71">
        <v>50000</v>
      </c>
      <c r="L7016" s="72" t="s">
        <v>15</v>
      </c>
      <c r="M7016" s="72" t="s">
        <v>254</v>
      </c>
    </row>
    <row r="7017" spans="1:13" s="3" customFormat="1" ht="12.75" x14ac:dyDescent="0.2">
      <c r="A7017" s="62" t="s">
        <v>27</v>
      </c>
      <c r="B7017" s="62" t="s">
        <v>877</v>
      </c>
      <c r="C7017" s="63">
        <v>10</v>
      </c>
      <c r="D7017" s="64" t="s">
        <v>13496</v>
      </c>
      <c r="E7017" s="64" t="s">
        <v>5974</v>
      </c>
      <c r="F7017" s="65">
        <v>20101506</v>
      </c>
      <c r="G7017" s="64" t="s">
        <v>13633</v>
      </c>
      <c r="H7017" s="64">
        <v>3</v>
      </c>
      <c r="I7017" s="64">
        <v>8</v>
      </c>
      <c r="J7017" s="66">
        <v>5</v>
      </c>
      <c r="K7017" s="67">
        <v>47750</v>
      </c>
      <c r="L7017" s="68" t="s">
        <v>15</v>
      </c>
      <c r="M7017" s="68" t="s">
        <v>254</v>
      </c>
    </row>
    <row r="7018" spans="1:13" s="3" customFormat="1" ht="12.75" x14ac:dyDescent="0.2">
      <c r="A7018" s="62" t="s">
        <v>27</v>
      </c>
      <c r="B7018" s="62" t="s">
        <v>877</v>
      </c>
      <c r="C7018" s="63">
        <v>10</v>
      </c>
      <c r="D7018" s="62" t="s">
        <v>13496</v>
      </c>
      <c r="E7018" s="62" t="s">
        <v>5975</v>
      </c>
      <c r="F7018" s="69">
        <v>20101506</v>
      </c>
      <c r="G7018" s="62" t="s">
        <v>13633</v>
      </c>
      <c r="H7018" s="62">
        <v>3</v>
      </c>
      <c r="I7018" s="62">
        <v>8</v>
      </c>
      <c r="J7018" s="70">
        <v>5</v>
      </c>
      <c r="K7018" s="71">
        <v>60000</v>
      </c>
      <c r="L7018" s="72" t="s">
        <v>15</v>
      </c>
      <c r="M7018" s="72" t="s">
        <v>254</v>
      </c>
    </row>
    <row r="7019" spans="1:13" s="3" customFormat="1" ht="12.75" x14ac:dyDescent="0.2">
      <c r="A7019" s="62" t="s">
        <v>27</v>
      </c>
      <c r="B7019" s="62" t="s">
        <v>265</v>
      </c>
      <c r="C7019" s="63">
        <v>10</v>
      </c>
      <c r="D7019" s="64" t="s">
        <v>13462</v>
      </c>
      <c r="E7019" s="64" t="s">
        <v>5976</v>
      </c>
      <c r="F7019" s="65">
        <v>26111700</v>
      </c>
      <c r="G7019" s="64" t="s">
        <v>13633</v>
      </c>
      <c r="H7019" s="64">
        <v>3</v>
      </c>
      <c r="I7019" s="64">
        <v>8</v>
      </c>
      <c r="J7019" s="66">
        <v>2</v>
      </c>
      <c r="K7019" s="67">
        <v>2000000</v>
      </c>
      <c r="L7019" s="68" t="s">
        <v>15</v>
      </c>
      <c r="M7019" s="68" t="s">
        <v>254</v>
      </c>
    </row>
    <row r="7020" spans="1:13" s="3" customFormat="1" ht="12.75" x14ac:dyDescent="0.2">
      <c r="A7020" s="62" t="s">
        <v>27</v>
      </c>
      <c r="B7020" s="62" t="s">
        <v>265</v>
      </c>
      <c r="C7020" s="63">
        <v>10</v>
      </c>
      <c r="D7020" s="62" t="s">
        <v>13462</v>
      </c>
      <c r="E7020" s="62" t="s">
        <v>5977</v>
      </c>
      <c r="F7020" s="69">
        <v>26111700</v>
      </c>
      <c r="G7020" s="62" t="s">
        <v>13633</v>
      </c>
      <c r="H7020" s="62">
        <v>3</v>
      </c>
      <c r="I7020" s="62">
        <v>8</v>
      </c>
      <c r="J7020" s="70">
        <v>1</v>
      </c>
      <c r="K7020" s="71">
        <v>600000</v>
      </c>
      <c r="L7020" s="72" t="s">
        <v>15</v>
      </c>
      <c r="M7020" s="72" t="s">
        <v>254</v>
      </c>
    </row>
    <row r="7021" spans="1:13" s="3" customFormat="1" ht="12.75" x14ac:dyDescent="0.2">
      <c r="A7021" s="62" t="s">
        <v>27</v>
      </c>
      <c r="B7021" s="62" t="s">
        <v>265</v>
      </c>
      <c r="C7021" s="63">
        <v>10</v>
      </c>
      <c r="D7021" s="64" t="s">
        <v>13462</v>
      </c>
      <c r="E7021" s="64" t="s">
        <v>5978</v>
      </c>
      <c r="F7021" s="65">
        <v>26111702</v>
      </c>
      <c r="G7021" s="64" t="s">
        <v>13633</v>
      </c>
      <c r="H7021" s="64">
        <v>3</v>
      </c>
      <c r="I7021" s="64">
        <v>8</v>
      </c>
      <c r="J7021" s="66">
        <v>800</v>
      </c>
      <c r="K7021" s="67">
        <v>2400000</v>
      </c>
      <c r="L7021" s="68" t="s">
        <v>15</v>
      </c>
      <c r="M7021" s="68" t="s">
        <v>254</v>
      </c>
    </row>
    <row r="7022" spans="1:13" s="3" customFormat="1" ht="12.75" x14ac:dyDescent="0.2">
      <c r="A7022" s="62" t="s">
        <v>27</v>
      </c>
      <c r="B7022" s="62" t="s">
        <v>265</v>
      </c>
      <c r="C7022" s="63">
        <v>10</v>
      </c>
      <c r="D7022" s="62" t="s">
        <v>13462</v>
      </c>
      <c r="E7022" s="62" t="s">
        <v>5979</v>
      </c>
      <c r="F7022" s="69">
        <v>31191501</v>
      </c>
      <c r="G7022" s="62" t="s">
        <v>13633</v>
      </c>
      <c r="H7022" s="62">
        <v>3</v>
      </c>
      <c r="I7022" s="62">
        <v>8</v>
      </c>
      <c r="J7022" s="70">
        <v>15</v>
      </c>
      <c r="K7022" s="71">
        <v>232500</v>
      </c>
      <c r="L7022" s="72" t="s">
        <v>15</v>
      </c>
      <c r="M7022" s="72" t="s">
        <v>254</v>
      </c>
    </row>
    <row r="7023" spans="1:13" s="3" customFormat="1" ht="12.75" x14ac:dyDescent="0.2">
      <c r="A7023" s="62" t="s">
        <v>27</v>
      </c>
      <c r="B7023" s="62" t="s">
        <v>265</v>
      </c>
      <c r="C7023" s="63">
        <v>10</v>
      </c>
      <c r="D7023" s="64" t="s">
        <v>13462</v>
      </c>
      <c r="E7023" s="64" t="s">
        <v>5980</v>
      </c>
      <c r="F7023" s="65">
        <v>31191501</v>
      </c>
      <c r="G7023" s="64" t="s">
        <v>13633</v>
      </c>
      <c r="H7023" s="64">
        <v>3</v>
      </c>
      <c r="I7023" s="64">
        <v>8</v>
      </c>
      <c r="J7023" s="66">
        <v>40</v>
      </c>
      <c r="K7023" s="67">
        <v>260000</v>
      </c>
      <c r="L7023" s="68" t="s">
        <v>15</v>
      </c>
      <c r="M7023" s="68" t="s">
        <v>254</v>
      </c>
    </row>
    <row r="7024" spans="1:13" s="3" customFormat="1" ht="12.75" x14ac:dyDescent="0.2">
      <c r="A7024" s="62" t="s">
        <v>27</v>
      </c>
      <c r="B7024" s="62" t="s">
        <v>265</v>
      </c>
      <c r="C7024" s="63">
        <v>10</v>
      </c>
      <c r="D7024" s="62" t="s">
        <v>13462</v>
      </c>
      <c r="E7024" s="62" t="s">
        <v>5981</v>
      </c>
      <c r="F7024" s="69">
        <v>31191501</v>
      </c>
      <c r="G7024" s="62" t="s">
        <v>13633</v>
      </c>
      <c r="H7024" s="62">
        <v>3</v>
      </c>
      <c r="I7024" s="62">
        <v>8</v>
      </c>
      <c r="J7024" s="70">
        <v>5</v>
      </c>
      <c r="K7024" s="71">
        <v>25000</v>
      </c>
      <c r="L7024" s="72" t="s">
        <v>15</v>
      </c>
      <c r="M7024" s="72" t="s">
        <v>254</v>
      </c>
    </row>
    <row r="7025" spans="1:13" s="3" customFormat="1" ht="12.75" x14ac:dyDescent="0.2">
      <c r="A7025" s="62" t="s">
        <v>27</v>
      </c>
      <c r="B7025" s="62" t="s">
        <v>265</v>
      </c>
      <c r="C7025" s="63">
        <v>10</v>
      </c>
      <c r="D7025" s="64" t="s">
        <v>13462</v>
      </c>
      <c r="E7025" s="64" t="s">
        <v>14758</v>
      </c>
      <c r="F7025" s="65">
        <v>26111711</v>
      </c>
      <c r="G7025" s="64" t="s">
        <v>13633</v>
      </c>
      <c r="H7025" s="64">
        <v>3</v>
      </c>
      <c r="I7025" s="64">
        <v>8</v>
      </c>
      <c r="J7025" s="66">
        <v>2</v>
      </c>
      <c r="K7025" s="67">
        <v>1600000</v>
      </c>
      <c r="L7025" s="68" t="s">
        <v>15</v>
      </c>
      <c r="M7025" s="68" t="s">
        <v>254</v>
      </c>
    </row>
    <row r="7026" spans="1:13" s="3" customFormat="1" ht="12.75" x14ac:dyDescent="0.2">
      <c r="A7026" s="62" t="s">
        <v>27</v>
      </c>
      <c r="B7026" s="62" t="s">
        <v>265</v>
      </c>
      <c r="C7026" s="63">
        <v>10</v>
      </c>
      <c r="D7026" s="62" t="s">
        <v>13462</v>
      </c>
      <c r="E7026" s="62" t="s">
        <v>5982</v>
      </c>
      <c r="F7026" s="69">
        <v>26111700</v>
      </c>
      <c r="G7026" s="62" t="s">
        <v>13633</v>
      </c>
      <c r="H7026" s="62">
        <v>3</v>
      </c>
      <c r="I7026" s="62">
        <v>8</v>
      </c>
      <c r="J7026" s="70">
        <v>10</v>
      </c>
      <c r="K7026" s="71">
        <v>540000</v>
      </c>
      <c r="L7026" s="72" t="s">
        <v>15</v>
      </c>
      <c r="M7026" s="72" t="s">
        <v>254</v>
      </c>
    </row>
    <row r="7027" spans="1:13" s="3" customFormat="1" ht="12.75" x14ac:dyDescent="0.2">
      <c r="A7027" s="62" t="s">
        <v>27</v>
      </c>
      <c r="B7027" s="62" t="s">
        <v>1804</v>
      </c>
      <c r="C7027" s="63">
        <v>10</v>
      </c>
      <c r="D7027" s="64" t="s">
        <v>13563</v>
      </c>
      <c r="E7027" s="64" t="s">
        <v>5983</v>
      </c>
      <c r="F7027" s="65">
        <v>26101769</v>
      </c>
      <c r="G7027" s="64" t="s">
        <v>13633</v>
      </c>
      <c r="H7027" s="64">
        <v>3</v>
      </c>
      <c r="I7027" s="64">
        <v>8</v>
      </c>
      <c r="J7027" s="66">
        <v>2</v>
      </c>
      <c r="K7027" s="67">
        <v>800000</v>
      </c>
      <c r="L7027" s="68" t="s">
        <v>15</v>
      </c>
      <c r="M7027" s="68" t="s">
        <v>254</v>
      </c>
    </row>
    <row r="7028" spans="1:13" s="3" customFormat="1" ht="12.75" x14ac:dyDescent="0.2">
      <c r="A7028" s="62" t="s">
        <v>27</v>
      </c>
      <c r="B7028" s="62" t="s">
        <v>1773</v>
      </c>
      <c r="C7028" s="63">
        <v>10</v>
      </c>
      <c r="D7028" s="62" t="s">
        <v>13532</v>
      </c>
      <c r="E7028" s="62" t="s">
        <v>5984</v>
      </c>
      <c r="F7028" s="69">
        <v>40151500</v>
      </c>
      <c r="G7028" s="62" t="s">
        <v>13633</v>
      </c>
      <c r="H7028" s="62">
        <v>3</v>
      </c>
      <c r="I7028" s="62">
        <v>8</v>
      </c>
      <c r="J7028" s="70">
        <v>2</v>
      </c>
      <c r="K7028" s="71">
        <v>468000</v>
      </c>
      <c r="L7028" s="72" t="s">
        <v>15</v>
      </c>
      <c r="M7028" s="72" t="s">
        <v>254</v>
      </c>
    </row>
    <row r="7029" spans="1:13" s="3" customFormat="1" ht="12.75" x14ac:dyDescent="0.2">
      <c r="A7029" s="62" t="s">
        <v>27</v>
      </c>
      <c r="B7029" s="62" t="s">
        <v>216</v>
      </c>
      <c r="C7029" s="63">
        <v>10</v>
      </c>
      <c r="D7029" s="64" t="s">
        <v>13377</v>
      </c>
      <c r="E7029" s="64" t="s">
        <v>5985</v>
      </c>
      <c r="F7029" s="65">
        <v>31201500</v>
      </c>
      <c r="G7029" s="64" t="s">
        <v>13633</v>
      </c>
      <c r="H7029" s="64">
        <v>3</v>
      </c>
      <c r="I7029" s="64">
        <v>8</v>
      </c>
      <c r="J7029" s="66">
        <v>2</v>
      </c>
      <c r="K7029" s="67">
        <v>25200</v>
      </c>
      <c r="L7029" s="68" t="s">
        <v>15</v>
      </c>
      <c r="M7029" s="68" t="s">
        <v>254</v>
      </c>
    </row>
    <row r="7030" spans="1:13" s="3" customFormat="1" ht="12.75" x14ac:dyDescent="0.2">
      <c r="A7030" s="62" t="s">
        <v>27</v>
      </c>
      <c r="B7030" s="62" t="s">
        <v>216</v>
      </c>
      <c r="C7030" s="63">
        <v>10</v>
      </c>
      <c r="D7030" s="62" t="s">
        <v>13377</v>
      </c>
      <c r="E7030" s="62" t="s">
        <v>5986</v>
      </c>
      <c r="F7030" s="69">
        <v>31201500</v>
      </c>
      <c r="G7030" s="62" t="s">
        <v>13633</v>
      </c>
      <c r="H7030" s="62">
        <v>3</v>
      </c>
      <c r="I7030" s="62">
        <v>8</v>
      </c>
      <c r="J7030" s="70">
        <v>2</v>
      </c>
      <c r="K7030" s="71">
        <v>40000</v>
      </c>
      <c r="L7030" s="72" t="s">
        <v>15</v>
      </c>
      <c r="M7030" s="72" t="s">
        <v>254</v>
      </c>
    </row>
    <row r="7031" spans="1:13" s="3" customFormat="1" ht="12.75" x14ac:dyDescent="0.2">
      <c r="A7031" s="62" t="s">
        <v>27</v>
      </c>
      <c r="B7031" s="62" t="s">
        <v>216</v>
      </c>
      <c r="C7031" s="63">
        <v>10</v>
      </c>
      <c r="D7031" s="64" t="s">
        <v>13377</v>
      </c>
      <c r="E7031" s="64" t="s">
        <v>5987</v>
      </c>
      <c r="F7031" s="65">
        <v>31201500</v>
      </c>
      <c r="G7031" s="64" t="s">
        <v>13633</v>
      </c>
      <c r="H7031" s="64">
        <v>3</v>
      </c>
      <c r="I7031" s="64">
        <v>8</v>
      </c>
      <c r="J7031" s="66">
        <v>10</v>
      </c>
      <c r="K7031" s="67">
        <v>125000</v>
      </c>
      <c r="L7031" s="68" t="s">
        <v>15</v>
      </c>
      <c r="M7031" s="68" t="s">
        <v>254</v>
      </c>
    </row>
    <row r="7032" spans="1:13" s="3" customFormat="1" ht="12.75" x14ac:dyDescent="0.2">
      <c r="A7032" s="62" t="s">
        <v>27</v>
      </c>
      <c r="B7032" s="62" t="s">
        <v>219</v>
      </c>
      <c r="C7032" s="63">
        <v>10</v>
      </c>
      <c r="D7032" s="62" t="s">
        <v>13379</v>
      </c>
      <c r="E7032" s="62" t="s">
        <v>5988</v>
      </c>
      <c r="F7032" s="69">
        <v>20111614</v>
      </c>
      <c r="G7032" s="62" t="s">
        <v>13633</v>
      </c>
      <c r="H7032" s="62">
        <v>3</v>
      </c>
      <c r="I7032" s="62">
        <v>8</v>
      </c>
      <c r="J7032" s="70">
        <v>100</v>
      </c>
      <c r="K7032" s="71">
        <v>800000</v>
      </c>
      <c r="L7032" s="72" t="s">
        <v>15</v>
      </c>
      <c r="M7032" s="72" t="s">
        <v>254</v>
      </c>
    </row>
    <row r="7033" spans="1:13" s="3" customFormat="1" ht="12.75" x14ac:dyDescent="0.2">
      <c r="A7033" s="62" t="s">
        <v>27</v>
      </c>
      <c r="B7033" s="62" t="s">
        <v>219</v>
      </c>
      <c r="C7033" s="63">
        <v>10</v>
      </c>
      <c r="D7033" s="64" t="s">
        <v>13379</v>
      </c>
      <c r="E7033" s="64" t="s">
        <v>5989</v>
      </c>
      <c r="F7033" s="65">
        <v>20111614</v>
      </c>
      <c r="G7033" s="64" t="s">
        <v>13633</v>
      </c>
      <c r="H7033" s="64">
        <v>3</v>
      </c>
      <c r="I7033" s="64">
        <v>8</v>
      </c>
      <c r="J7033" s="66">
        <v>100</v>
      </c>
      <c r="K7033" s="67">
        <v>800000</v>
      </c>
      <c r="L7033" s="68" t="s">
        <v>15</v>
      </c>
      <c r="M7033" s="68" t="s">
        <v>254</v>
      </c>
    </row>
    <row r="7034" spans="1:13" s="3" customFormat="1" ht="12.75" x14ac:dyDescent="0.2">
      <c r="A7034" s="62" t="s">
        <v>27</v>
      </c>
      <c r="B7034" s="62" t="s">
        <v>219</v>
      </c>
      <c r="C7034" s="63">
        <v>10</v>
      </c>
      <c r="D7034" s="62" t="s">
        <v>13379</v>
      </c>
      <c r="E7034" s="62" t="s">
        <v>5990</v>
      </c>
      <c r="F7034" s="69">
        <v>20111614</v>
      </c>
      <c r="G7034" s="62" t="s">
        <v>13633</v>
      </c>
      <c r="H7034" s="62">
        <v>3</v>
      </c>
      <c r="I7034" s="62">
        <v>8</v>
      </c>
      <c r="J7034" s="70">
        <v>100</v>
      </c>
      <c r="K7034" s="71">
        <v>800000</v>
      </c>
      <c r="L7034" s="72" t="s">
        <v>15</v>
      </c>
      <c r="M7034" s="72" t="s">
        <v>254</v>
      </c>
    </row>
    <row r="7035" spans="1:13" s="3" customFormat="1" ht="12.75" x14ac:dyDescent="0.2">
      <c r="A7035" s="62" t="s">
        <v>27</v>
      </c>
      <c r="B7035" s="62" t="s">
        <v>219</v>
      </c>
      <c r="C7035" s="63">
        <v>10</v>
      </c>
      <c r="D7035" s="64" t="s">
        <v>13379</v>
      </c>
      <c r="E7035" s="64" t="s">
        <v>5991</v>
      </c>
      <c r="F7035" s="65">
        <v>20111614</v>
      </c>
      <c r="G7035" s="64" t="s">
        <v>13633</v>
      </c>
      <c r="H7035" s="64">
        <v>3</v>
      </c>
      <c r="I7035" s="64">
        <v>8</v>
      </c>
      <c r="J7035" s="66">
        <v>100</v>
      </c>
      <c r="K7035" s="67">
        <v>800000</v>
      </c>
      <c r="L7035" s="68" t="s">
        <v>15</v>
      </c>
      <c r="M7035" s="68" t="s">
        <v>254</v>
      </c>
    </row>
    <row r="7036" spans="1:13" s="3" customFormat="1" ht="12.75" x14ac:dyDescent="0.2">
      <c r="A7036" s="62" t="s">
        <v>27</v>
      </c>
      <c r="B7036" s="62" t="s">
        <v>219</v>
      </c>
      <c r="C7036" s="63">
        <v>10</v>
      </c>
      <c r="D7036" s="62" t="s">
        <v>13379</v>
      </c>
      <c r="E7036" s="62" t="s">
        <v>5992</v>
      </c>
      <c r="F7036" s="69">
        <v>20111614</v>
      </c>
      <c r="G7036" s="62" t="s">
        <v>13633</v>
      </c>
      <c r="H7036" s="62">
        <v>3</v>
      </c>
      <c r="I7036" s="62">
        <v>8</v>
      </c>
      <c r="J7036" s="70">
        <v>100</v>
      </c>
      <c r="K7036" s="71">
        <v>800000</v>
      </c>
      <c r="L7036" s="72" t="s">
        <v>15</v>
      </c>
      <c r="M7036" s="72" t="s">
        <v>254</v>
      </c>
    </row>
    <row r="7037" spans="1:13" s="3" customFormat="1" ht="12.75" x14ac:dyDescent="0.2">
      <c r="A7037" s="62" t="s">
        <v>27</v>
      </c>
      <c r="B7037" s="62" t="s">
        <v>219</v>
      </c>
      <c r="C7037" s="63">
        <v>10</v>
      </c>
      <c r="D7037" s="64" t="s">
        <v>13379</v>
      </c>
      <c r="E7037" s="64" t="s">
        <v>5993</v>
      </c>
      <c r="F7037" s="65">
        <v>20111614</v>
      </c>
      <c r="G7037" s="64" t="s">
        <v>13633</v>
      </c>
      <c r="H7037" s="64">
        <v>3</v>
      </c>
      <c r="I7037" s="64">
        <v>8</v>
      </c>
      <c r="J7037" s="66">
        <v>100</v>
      </c>
      <c r="K7037" s="67">
        <v>800000</v>
      </c>
      <c r="L7037" s="68" t="s">
        <v>15</v>
      </c>
      <c r="M7037" s="68" t="s">
        <v>254</v>
      </c>
    </row>
    <row r="7038" spans="1:13" s="3" customFormat="1" ht="12.75" x14ac:dyDescent="0.2">
      <c r="A7038" s="62" t="s">
        <v>27</v>
      </c>
      <c r="B7038" s="62" t="s">
        <v>219</v>
      </c>
      <c r="C7038" s="63">
        <v>10</v>
      </c>
      <c r="D7038" s="62" t="s">
        <v>13379</v>
      </c>
      <c r="E7038" s="62" t="s">
        <v>5994</v>
      </c>
      <c r="F7038" s="69">
        <v>20111614</v>
      </c>
      <c r="G7038" s="62" t="s">
        <v>13633</v>
      </c>
      <c r="H7038" s="62">
        <v>3</v>
      </c>
      <c r="I7038" s="62">
        <v>8</v>
      </c>
      <c r="J7038" s="70">
        <v>100</v>
      </c>
      <c r="K7038" s="71">
        <v>800000</v>
      </c>
      <c r="L7038" s="72" t="s">
        <v>15</v>
      </c>
      <c r="M7038" s="72" t="s">
        <v>254</v>
      </c>
    </row>
    <row r="7039" spans="1:13" s="3" customFormat="1" ht="12.75" x14ac:dyDescent="0.2">
      <c r="A7039" s="62" t="s">
        <v>27</v>
      </c>
      <c r="B7039" s="62" t="s">
        <v>219</v>
      </c>
      <c r="C7039" s="63">
        <v>10</v>
      </c>
      <c r="D7039" s="64" t="s">
        <v>13379</v>
      </c>
      <c r="E7039" s="64" t="s">
        <v>5995</v>
      </c>
      <c r="F7039" s="65">
        <v>20111614</v>
      </c>
      <c r="G7039" s="64" t="s">
        <v>13633</v>
      </c>
      <c r="H7039" s="64">
        <v>3</v>
      </c>
      <c r="I7039" s="64">
        <v>8</v>
      </c>
      <c r="J7039" s="66">
        <v>100</v>
      </c>
      <c r="K7039" s="67">
        <v>800000</v>
      </c>
      <c r="L7039" s="68" t="s">
        <v>15</v>
      </c>
      <c r="M7039" s="68" t="s">
        <v>254</v>
      </c>
    </row>
    <row r="7040" spans="1:13" s="3" customFormat="1" ht="12.75" x14ac:dyDescent="0.2">
      <c r="A7040" s="62" t="s">
        <v>27</v>
      </c>
      <c r="B7040" s="62" t="s">
        <v>219</v>
      </c>
      <c r="C7040" s="63">
        <v>10</v>
      </c>
      <c r="D7040" s="62" t="s">
        <v>13379</v>
      </c>
      <c r="E7040" s="62" t="s">
        <v>5996</v>
      </c>
      <c r="F7040" s="69">
        <v>20111614</v>
      </c>
      <c r="G7040" s="62" t="s">
        <v>13633</v>
      </c>
      <c r="H7040" s="62">
        <v>3</v>
      </c>
      <c r="I7040" s="62">
        <v>8</v>
      </c>
      <c r="J7040" s="70">
        <v>100</v>
      </c>
      <c r="K7040" s="71">
        <v>800000</v>
      </c>
      <c r="L7040" s="72" t="s">
        <v>15</v>
      </c>
      <c r="M7040" s="72" t="s">
        <v>254</v>
      </c>
    </row>
    <row r="7041" spans="1:13" s="3" customFormat="1" ht="12.75" x14ac:dyDescent="0.2">
      <c r="A7041" s="62" t="s">
        <v>27</v>
      </c>
      <c r="B7041" s="62" t="s">
        <v>219</v>
      </c>
      <c r="C7041" s="63">
        <v>10</v>
      </c>
      <c r="D7041" s="64" t="s">
        <v>13379</v>
      </c>
      <c r="E7041" s="64" t="s">
        <v>5997</v>
      </c>
      <c r="F7041" s="65">
        <v>20111614</v>
      </c>
      <c r="G7041" s="64" t="s">
        <v>13633</v>
      </c>
      <c r="H7041" s="64">
        <v>3</v>
      </c>
      <c r="I7041" s="64">
        <v>8</v>
      </c>
      <c r="J7041" s="66">
        <v>100</v>
      </c>
      <c r="K7041" s="67">
        <v>800000</v>
      </c>
      <c r="L7041" s="68" t="s">
        <v>15</v>
      </c>
      <c r="M7041" s="68" t="s">
        <v>254</v>
      </c>
    </row>
    <row r="7042" spans="1:13" s="3" customFormat="1" ht="12.75" x14ac:dyDescent="0.2">
      <c r="A7042" s="62" t="s">
        <v>27</v>
      </c>
      <c r="B7042" s="62" t="s">
        <v>219</v>
      </c>
      <c r="C7042" s="63">
        <v>10</v>
      </c>
      <c r="D7042" s="62" t="s">
        <v>13379</v>
      </c>
      <c r="E7042" s="62" t="s">
        <v>5998</v>
      </c>
      <c r="F7042" s="69">
        <v>20111614</v>
      </c>
      <c r="G7042" s="62" t="s">
        <v>13633</v>
      </c>
      <c r="H7042" s="62">
        <v>3</v>
      </c>
      <c r="I7042" s="62">
        <v>8</v>
      </c>
      <c r="J7042" s="70">
        <v>100</v>
      </c>
      <c r="K7042" s="71">
        <v>800000</v>
      </c>
      <c r="L7042" s="72" t="s">
        <v>15</v>
      </c>
      <c r="M7042" s="72" t="s">
        <v>254</v>
      </c>
    </row>
    <row r="7043" spans="1:13" s="3" customFormat="1" ht="12.75" x14ac:dyDescent="0.2">
      <c r="A7043" s="62" t="s">
        <v>27</v>
      </c>
      <c r="B7043" s="62" t="s">
        <v>219</v>
      </c>
      <c r="C7043" s="63">
        <v>10</v>
      </c>
      <c r="D7043" s="64" t="s">
        <v>13379</v>
      </c>
      <c r="E7043" s="64" t="s">
        <v>5999</v>
      </c>
      <c r="F7043" s="65">
        <v>20111614</v>
      </c>
      <c r="G7043" s="64" t="s">
        <v>13633</v>
      </c>
      <c r="H7043" s="64">
        <v>3</v>
      </c>
      <c r="I7043" s="64">
        <v>8</v>
      </c>
      <c r="J7043" s="66">
        <v>100</v>
      </c>
      <c r="K7043" s="67">
        <v>800000</v>
      </c>
      <c r="L7043" s="68" t="s">
        <v>15</v>
      </c>
      <c r="M7043" s="68" t="s">
        <v>254</v>
      </c>
    </row>
    <row r="7044" spans="1:13" s="3" customFormat="1" ht="12.75" x14ac:dyDescent="0.2">
      <c r="A7044" s="62" t="s">
        <v>27</v>
      </c>
      <c r="B7044" s="62" t="s">
        <v>219</v>
      </c>
      <c r="C7044" s="63">
        <v>10</v>
      </c>
      <c r="D7044" s="62" t="s">
        <v>13379</v>
      </c>
      <c r="E7044" s="62" t="s">
        <v>6000</v>
      </c>
      <c r="F7044" s="69">
        <v>20111614</v>
      </c>
      <c r="G7044" s="62" t="s">
        <v>13633</v>
      </c>
      <c r="H7044" s="62">
        <v>3</v>
      </c>
      <c r="I7044" s="62">
        <v>8</v>
      </c>
      <c r="J7044" s="70">
        <v>100</v>
      </c>
      <c r="K7044" s="71">
        <v>800000</v>
      </c>
      <c r="L7044" s="72" t="s">
        <v>15</v>
      </c>
      <c r="M7044" s="72" t="s">
        <v>254</v>
      </c>
    </row>
    <row r="7045" spans="1:13" s="3" customFormat="1" ht="12.75" x14ac:dyDescent="0.2">
      <c r="A7045" s="62" t="s">
        <v>27</v>
      </c>
      <c r="B7045" s="62" t="s">
        <v>219</v>
      </c>
      <c r="C7045" s="63">
        <v>10</v>
      </c>
      <c r="D7045" s="64" t="s">
        <v>13379</v>
      </c>
      <c r="E7045" s="64" t="s">
        <v>6001</v>
      </c>
      <c r="F7045" s="65">
        <v>20111614</v>
      </c>
      <c r="G7045" s="64" t="s">
        <v>13633</v>
      </c>
      <c r="H7045" s="64">
        <v>3</v>
      </c>
      <c r="I7045" s="64">
        <v>8</v>
      </c>
      <c r="J7045" s="66">
        <v>100</v>
      </c>
      <c r="K7045" s="67">
        <v>800000</v>
      </c>
      <c r="L7045" s="68" t="s">
        <v>15</v>
      </c>
      <c r="M7045" s="68" t="s">
        <v>254</v>
      </c>
    </row>
    <row r="7046" spans="1:13" s="3" customFormat="1" ht="12.75" x14ac:dyDescent="0.2">
      <c r="A7046" s="62" t="s">
        <v>27</v>
      </c>
      <c r="B7046" s="62" t="s">
        <v>219</v>
      </c>
      <c r="C7046" s="63">
        <v>10</v>
      </c>
      <c r="D7046" s="62" t="s">
        <v>13379</v>
      </c>
      <c r="E7046" s="62" t="s">
        <v>6002</v>
      </c>
      <c r="F7046" s="69">
        <v>20121601</v>
      </c>
      <c r="G7046" s="62" t="s">
        <v>13633</v>
      </c>
      <c r="H7046" s="62">
        <v>3</v>
      </c>
      <c r="I7046" s="62">
        <v>8</v>
      </c>
      <c r="J7046" s="70">
        <v>100</v>
      </c>
      <c r="K7046" s="71">
        <v>2100000</v>
      </c>
      <c r="L7046" s="72" t="s">
        <v>15</v>
      </c>
      <c r="M7046" s="72" t="s">
        <v>254</v>
      </c>
    </row>
    <row r="7047" spans="1:13" s="3" customFormat="1" ht="12.75" x14ac:dyDescent="0.2">
      <c r="A7047" s="62" t="s">
        <v>27</v>
      </c>
      <c r="B7047" s="62" t="s">
        <v>219</v>
      </c>
      <c r="C7047" s="63">
        <v>10</v>
      </c>
      <c r="D7047" s="64" t="s">
        <v>13379</v>
      </c>
      <c r="E7047" s="64" t="s">
        <v>6003</v>
      </c>
      <c r="F7047" s="65">
        <v>20121601</v>
      </c>
      <c r="G7047" s="64" t="s">
        <v>13633</v>
      </c>
      <c r="H7047" s="64">
        <v>3</v>
      </c>
      <c r="I7047" s="64">
        <v>8</v>
      </c>
      <c r="J7047" s="66">
        <v>100</v>
      </c>
      <c r="K7047" s="67">
        <v>1800000</v>
      </c>
      <c r="L7047" s="68" t="s">
        <v>15</v>
      </c>
      <c r="M7047" s="68" t="s">
        <v>254</v>
      </c>
    </row>
    <row r="7048" spans="1:13" s="3" customFormat="1" ht="12.75" x14ac:dyDescent="0.2">
      <c r="A7048" s="62" t="s">
        <v>27</v>
      </c>
      <c r="B7048" s="62" t="s">
        <v>219</v>
      </c>
      <c r="C7048" s="63">
        <v>10</v>
      </c>
      <c r="D7048" s="62" t="s">
        <v>13379</v>
      </c>
      <c r="E7048" s="62" t="s">
        <v>6004</v>
      </c>
      <c r="F7048" s="69">
        <v>20121601</v>
      </c>
      <c r="G7048" s="62" t="s">
        <v>13633</v>
      </c>
      <c r="H7048" s="62">
        <v>3</v>
      </c>
      <c r="I7048" s="62">
        <v>8</v>
      </c>
      <c r="J7048" s="70">
        <v>100</v>
      </c>
      <c r="K7048" s="71">
        <v>2100000</v>
      </c>
      <c r="L7048" s="72" t="s">
        <v>15</v>
      </c>
      <c r="M7048" s="72" t="s">
        <v>254</v>
      </c>
    </row>
    <row r="7049" spans="1:13" s="3" customFormat="1" ht="12.75" x14ac:dyDescent="0.2">
      <c r="A7049" s="62" t="s">
        <v>27</v>
      </c>
      <c r="B7049" s="62" t="s">
        <v>219</v>
      </c>
      <c r="C7049" s="63">
        <v>10</v>
      </c>
      <c r="D7049" s="64" t="s">
        <v>13379</v>
      </c>
      <c r="E7049" s="64" t="s">
        <v>6005</v>
      </c>
      <c r="F7049" s="65">
        <v>20121601</v>
      </c>
      <c r="G7049" s="64" t="s">
        <v>13633</v>
      </c>
      <c r="H7049" s="64">
        <v>3</v>
      </c>
      <c r="I7049" s="64">
        <v>8</v>
      </c>
      <c r="J7049" s="66">
        <v>100</v>
      </c>
      <c r="K7049" s="67">
        <v>2100000</v>
      </c>
      <c r="L7049" s="68" t="s">
        <v>15</v>
      </c>
      <c r="M7049" s="68" t="s">
        <v>254</v>
      </c>
    </row>
    <row r="7050" spans="1:13" s="3" customFormat="1" ht="12.75" x14ac:dyDescent="0.2">
      <c r="A7050" s="62" t="s">
        <v>27</v>
      </c>
      <c r="B7050" s="62" t="s">
        <v>219</v>
      </c>
      <c r="C7050" s="63">
        <v>10</v>
      </c>
      <c r="D7050" s="62" t="s">
        <v>13379</v>
      </c>
      <c r="E7050" s="62" t="s">
        <v>6006</v>
      </c>
      <c r="F7050" s="69">
        <v>20121601</v>
      </c>
      <c r="G7050" s="62" t="s">
        <v>13633</v>
      </c>
      <c r="H7050" s="62">
        <v>3</v>
      </c>
      <c r="I7050" s="62">
        <v>8</v>
      </c>
      <c r="J7050" s="70">
        <v>100</v>
      </c>
      <c r="K7050" s="71">
        <v>2100000</v>
      </c>
      <c r="L7050" s="72" t="s">
        <v>15</v>
      </c>
      <c r="M7050" s="72" t="s">
        <v>254</v>
      </c>
    </row>
    <row r="7051" spans="1:13" s="3" customFormat="1" ht="12.75" x14ac:dyDescent="0.2">
      <c r="A7051" s="62" t="s">
        <v>27</v>
      </c>
      <c r="B7051" s="62" t="s">
        <v>219</v>
      </c>
      <c r="C7051" s="63">
        <v>10</v>
      </c>
      <c r="D7051" s="64" t="s">
        <v>13379</v>
      </c>
      <c r="E7051" s="64" t="s">
        <v>6007</v>
      </c>
      <c r="F7051" s="65">
        <v>20121601</v>
      </c>
      <c r="G7051" s="64" t="s">
        <v>13633</v>
      </c>
      <c r="H7051" s="64">
        <v>3</v>
      </c>
      <c r="I7051" s="64">
        <v>8</v>
      </c>
      <c r="J7051" s="66">
        <v>100</v>
      </c>
      <c r="K7051" s="67">
        <v>2100000</v>
      </c>
      <c r="L7051" s="68" t="s">
        <v>15</v>
      </c>
      <c r="M7051" s="68" t="s">
        <v>254</v>
      </c>
    </row>
    <row r="7052" spans="1:13" s="3" customFormat="1" ht="12.75" x14ac:dyDescent="0.2">
      <c r="A7052" s="62" t="s">
        <v>27</v>
      </c>
      <c r="B7052" s="62" t="s">
        <v>219</v>
      </c>
      <c r="C7052" s="63">
        <v>10</v>
      </c>
      <c r="D7052" s="62" t="s">
        <v>13379</v>
      </c>
      <c r="E7052" s="62" t="s">
        <v>6008</v>
      </c>
      <c r="F7052" s="69">
        <v>20121601</v>
      </c>
      <c r="G7052" s="62" t="s">
        <v>13633</v>
      </c>
      <c r="H7052" s="62">
        <v>3</v>
      </c>
      <c r="I7052" s="62">
        <v>8</v>
      </c>
      <c r="J7052" s="70">
        <v>100</v>
      </c>
      <c r="K7052" s="71">
        <v>2100000</v>
      </c>
      <c r="L7052" s="72" t="s">
        <v>15</v>
      </c>
      <c r="M7052" s="72" t="s">
        <v>254</v>
      </c>
    </row>
    <row r="7053" spans="1:13" s="3" customFormat="1" ht="12.75" x14ac:dyDescent="0.2">
      <c r="A7053" s="62" t="s">
        <v>27</v>
      </c>
      <c r="B7053" s="62" t="s">
        <v>219</v>
      </c>
      <c r="C7053" s="63">
        <v>10</v>
      </c>
      <c r="D7053" s="64" t="s">
        <v>13379</v>
      </c>
      <c r="E7053" s="64" t="s">
        <v>6009</v>
      </c>
      <c r="F7053" s="65">
        <v>20121601</v>
      </c>
      <c r="G7053" s="64" t="s">
        <v>13633</v>
      </c>
      <c r="H7053" s="64">
        <v>3</v>
      </c>
      <c r="I7053" s="64">
        <v>8</v>
      </c>
      <c r="J7053" s="66">
        <v>100</v>
      </c>
      <c r="K7053" s="67">
        <v>1800000</v>
      </c>
      <c r="L7053" s="68" t="s">
        <v>15</v>
      </c>
      <c r="M7053" s="68" t="s">
        <v>254</v>
      </c>
    </row>
    <row r="7054" spans="1:13" s="3" customFormat="1" ht="12.75" x14ac:dyDescent="0.2">
      <c r="A7054" s="62" t="s">
        <v>27</v>
      </c>
      <c r="B7054" s="62" t="s">
        <v>219</v>
      </c>
      <c r="C7054" s="63">
        <v>10</v>
      </c>
      <c r="D7054" s="62" t="s">
        <v>13379</v>
      </c>
      <c r="E7054" s="62" t="s">
        <v>6010</v>
      </c>
      <c r="F7054" s="69">
        <v>20121601</v>
      </c>
      <c r="G7054" s="62" t="s">
        <v>13633</v>
      </c>
      <c r="H7054" s="62">
        <v>3</v>
      </c>
      <c r="I7054" s="62">
        <v>8</v>
      </c>
      <c r="J7054" s="70">
        <v>100</v>
      </c>
      <c r="K7054" s="71">
        <v>1800000</v>
      </c>
      <c r="L7054" s="72" t="s">
        <v>15</v>
      </c>
      <c r="M7054" s="72" t="s">
        <v>254</v>
      </c>
    </row>
    <row r="7055" spans="1:13" s="3" customFormat="1" ht="12.75" x14ac:dyDescent="0.2">
      <c r="A7055" s="62" t="s">
        <v>27</v>
      </c>
      <c r="B7055" s="62" t="s">
        <v>219</v>
      </c>
      <c r="C7055" s="63">
        <v>10</v>
      </c>
      <c r="D7055" s="64" t="s">
        <v>13379</v>
      </c>
      <c r="E7055" s="64" t="s">
        <v>6011</v>
      </c>
      <c r="F7055" s="65">
        <v>20121601</v>
      </c>
      <c r="G7055" s="64" t="s">
        <v>13633</v>
      </c>
      <c r="H7055" s="64">
        <v>3</v>
      </c>
      <c r="I7055" s="64">
        <v>8</v>
      </c>
      <c r="J7055" s="66">
        <v>100</v>
      </c>
      <c r="K7055" s="67">
        <v>1800000</v>
      </c>
      <c r="L7055" s="68" t="s">
        <v>15</v>
      </c>
      <c r="M7055" s="68" t="s">
        <v>254</v>
      </c>
    </row>
    <row r="7056" spans="1:13" s="3" customFormat="1" ht="12.75" x14ac:dyDescent="0.2">
      <c r="A7056" s="62" t="s">
        <v>27</v>
      </c>
      <c r="B7056" s="62" t="s">
        <v>219</v>
      </c>
      <c r="C7056" s="63">
        <v>10</v>
      </c>
      <c r="D7056" s="62" t="s">
        <v>13379</v>
      </c>
      <c r="E7056" s="62" t="s">
        <v>6012</v>
      </c>
      <c r="F7056" s="69">
        <v>20121601</v>
      </c>
      <c r="G7056" s="62" t="s">
        <v>13633</v>
      </c>
      <c r="H7056" s="62">
        <v>3</v>
      </c>
      <c r="I7056" s="62">
        <v>8</v>
      </c>
      <c r="J7056" s="70">
        <v>100</v>
      </c>
      <c r="K7056" s="71">
        <v>1800000</v>
      </c>
      <c r="L7056" s="72" t="s">
        <v>15</v>
      </c>
      <c r="M7056" s="72" t="s">
        <v>254</v>
      </c>
    </row>
    <row r="7057" spans="1:13" s="3" customFormat="1" ht="12.75" x14ac:dyDescent="0.2">
      <c r="A7057" s="62" t="s">
        <v>27</v>
      </c>
      <c r="B7057" s="62" t="s">
        <v>219</v>
      </c>
      <c r="C7057" s="63">
        <v>10</v>
      </c>
      <c r="D7057" s="64" t="s">
        <v>13379</v>
      </c>
      <c r="E7057" s="64" t="s">
        <v>6013</v>
      </c>
      <c r="F7057" s="65">
        <v>20121601</v>
      </c>
      <c r="G7057" s="64" t="s">
        <v>13633</v>
      </c>
      <c r="H7057" s="64">
        <v>3</v>
      </c>
      <c r="I7057" s="64">
        <v>8</v>
      </c>
      <c r="J7057" s="66">
        <v>100</v>
      </c>
      <c r="K7057" s="67">
        <v>1800000</v>
      </c>
      <c r="L7057" s="68" t="s">
        <v>15</v>
      </c>
      <c r="M7057" s="68" t="s">
        <v>254</v>
      </c>
    </row>
    <row r="7058" spans="1:13" s="3" customFormat="1" ht="12.75" x14ac:dyDescent="0.2">
      <c r="A7058" s="62" t="s">
        <v>27</v>
      </c>
      <c r="B7058" s="62" t="s">
        <v>219</v>
      </c>
      <c r="C7058" s="63">
        <v>10</v>
      </c>
      <c r="D7058" s="62" t="s">
        <v>13379</v>
      </c>
      <c r="E7058" s="62" t="s">
        <v>6014</v>
      </c>
      <c r="F7058" s="69">
        <v>20121601</v>
      </c>
      <c r="G7058" s="62" t="s">
        <v>13633</v>
      </c>
      <c r="H7058" s="62">
        <v>3</v>
      </c>
      <c r="I7058" s="62">
        <v>8</v>
      </c>
      <c r="J7058" s="70">
        <v>100</v>
      </c>
      <c r="K7058" s="71">
        <v>1800000</v>
      </c>
      <c r="L7058" s="72" t="s">
        <v>15</v>
      </c>
      <c r="M7058" s="72" t="s">
        <v>254</v>
      </c>
    </row>
    <row r="7059" spans="1:13" s="3" customFormat="1" ht="12.75" x14ac:dyDescent="0.2">
      <c r="A7059" s="62" t="s">
        <v>27</v>
      </c>
      <c r="B7059" s="62" t="s">
        <v>219</v>
      </c>
      <c r="C7059" s="63">
        <v>10</v>
      </c>
      <c r="D7059" s="64" t="s">
        <v>13379</v>
      </c>
      <c r="E7059" s="64" t="s">
        <v>6015</v>
      </c>
      <c r="F7059" s="65">
        <v>20121601</v>
      </c>
      <c r="G7059" s="64" t="s">
        <v>13633</v>
      </c>
      <c r="H7059" s="64">
        <v>3</v>
      </c>
      <c r="I7059" s="64">
        <v>8</v>
      </c>
      <c r="J7059" s="66">
        <v>100</v>
      </c>
      <c r="K7059" s="67">
        <v>2100000</v>
      </c>
      <c r="L7059" s="68" t="s">
        <v>15</v>
      </c>
      <c r="M7059" s="68" t="s">
        <v>254</v>
      </c>
    </row>
    <row r="7060" spans="1:13" s="3" customFormat="1" ht="12.75" x14ac:dyDescent="0.2">
      <c r="A7060" s="62" t="s">
        <v>27</v>
      </c>
      <c r="B7060" s="62" t="s">
        <v>219</v>
      </c>
      <c r="C7060" s="63">
        <v>10</v>
      </c>
      <c r="D7060" s="62" t="s">
        <v>13379</v>
      </c>
      <c r="E7060" s="62" t="s">
        <v>6016</v>
      </c>
      <c r="F7060" s="69">
        <v>20121601</v>
      </c>
      <c r="G7060" s="62" t="s">
        <v>13633</v>
      </c>
      <c r="H7060" s="62">
        <v>3</v>
      </c>
      <c r="I7060" s="62">
        <v>8</v>
      </c>
      <c r="J7060" s="70">
        <v>100</v>
      </c>
      <c r="K7060" s="71">
        <v>2100000</v>
      </c>
      <c r="L7060" s="72" t="s">
        <v>15</v>
      </c>
      <c r="M7060" s="72" t="s">
        <v>254</v>
      </c>
    </row>
    <row r="7061" spans="1:13" s="3" customFormat="1" ht="12.75" x14ac:dyDescent="0.2">
      <c r="A7061" s="62" t="s">
        <v>27</v>
      </c>
      <c r="B7061" s="62" t="s">
        <v>219</v>
      </c>
      <c r="C7061" s="63">
        <v>10</v>
      </c>
      <c r="D7061" s="64" t="s">
        <v>13379</v>
      </c>
      <c r="E7061" s="64" t="s">
        <v>6017</v>
      </c>
      <c r="F7061" s="65">
        <v>20121601</v>
      </c>
      <c r="G7061" s="64" t="s">
        <v>13633</v>
      </c>
      <c r="H7061" s="64">
        <v>3</v>
      </c>
      <c r="I7061" s="64">
        <v>8</v>
      </c>
      <c r="J7061" s="66">
        <v>100</v>
      </c>
      <c r="K7061" s="67">
        <v>2100000</v>
      </c>
      <c r="L7061" s="68" t="s">
        <v>15</v>
      </c>
      <c r="M7061" s="68" t="s">
        <v>254</v>
      </c>
    </row>
    <row r="7062" spans="1:13" s="3" customFormat="1" ht="12.75" x14ac:dyDescent="0.2">
      <c r="A7062" s="62" t="s">
        <v>27</v>
      </c>
      <c r="B7062" s="62" t="s">
        <v>219</v>
      </c>
      <c r="C7062" s="63">
        <v>10</v>
      </c>
      <c r="D7062" s="62" t="s">
        <v>13379</v>
      </c>
      <c r="E7062" s="62" t="s">
        <v>6018</v>
      </c>
      <c r="F7062" s="69">
        <v>20121601</v>
      </c>
      <c r="G7062" s="62" t="s">
        <v>13633</v>
      </c>
      <c r="H7062" s="62">
        <v>3</v>
      </c>
      <c r="I7062" s="62">
        <v>8</v>
      </c>
      <c r="J7062" s="70">
        <v>100</v>
      </c>
      <c r="K7062" s="71">
        <v>2100000</v>
      </c>
      <c r="L7062" s="72" t="s">
        <v>15</v>
      </c>
      <c r="M7062" s="72" t="s">
        <v>254</v>
      </c>
    </row>
    <row r="7063" spans="1:13" s="3" customFormat="1" ht="12.75" x14ac:dyDescent="0.2">
      <c r="A7063" s="62" t="s">
        <v>27</v>
      </c>
      <c r="B7063" s="62" t="s">
        <v>219</v>
      </c>
      <c r="C7063" s="63">
        <v>10</v>
      </c>
      <c r="D7063" s="64" t="s">
        <v>13379</v>
      </c>
      <c r="E7063" s="64" t="s">
        <v>6019</v>
      </c>
      <c r="F7063" s="65">
        <v>20121601</v>
      </c>
      <c r="G7063" s="64" t="s">
        <v>13633</v>
      </c>
      <c r="H7063" s="64">
        <v>3</v>
      </c>
      <c r="I7063" s="64">
        <v>8</v>
      </c>
      <c r="J7063" s="66">
        <v>100</v>
      </c>
      <c r="K7063" s="67">
        <v>2100000</v>
      </c>
      <c r="L7063" s="68" t="s">
        <v>15</v>
      </c>
      <c r="M7063" s="68" t="s">
        <v>254</v>
      </c>
    </row>
    <row r="7064" spans="1:13" s="3" customFormat="1" ht="12.75" x14ac:dyDescent="0.2">
      <c r="A7064" s="62" t="s">
        <v>27</v>
      </c>
      <c r="B7064" s="62" t="s">
        <v>219</v>
      </c>
      <c r="C7064" s="63">
        <v>10</v>
      </c>
      <c r="D7064" s="62" t="s">
        <v>13379</v>
      </c>
      <c r="E7064" s="62" t="s">
        <v>6020</v>
      </c>
      <c r="F7064" s="69">
        <v>20121601</v>
      </c>
      <c r="G7064" s="62" t="s">
        <v>13633</v>
      </c>
      <c r="H7064" s="62">
        <v>3</v>
      </c>
      <c r="I7064" s="62">
        <v>8</v>
      </c>
      <c r="J7064" s="70">
        <v>100</v>
      </c>
      <c r="K7064" s="71">
        <v>2100000</v>
      </c>
      <c r="L7064" s="72" t="s">
        <v>15</v>
      </c>
      <c r="M7064" s="72" t="s">
        <v>254</v>
      </c>
    </row>
    <row r="7065" spans="1:13" s="3" customFormat="1" ht="12.75" x14ac:dyDescent="0.2">
      <c r="A7065" s="62" t="s">
        <v>27</v>
      </c>
      <c r="B7065" s="62" t="s">
        <v>219</v>
      </c>
      <c r="C7065" s="63">
        <v>10</v>
      </c>
      <c r="D7065" s="64" t="s">
        <v>13379</v>
      </c>
      <c r="E7065" s="64" t="s">
        <v>6021</v>
      </c>
      <c r="F7065" s="65">
        <v>20121601</v>
      </c>
      <c r="G7065" s="64" t="s">
        <v>13633</v>
      </c>
      <c r="H7065" s="64">
        <v>3</v>
      </c>
      <c r="I7065" s="64">
        <v>8</v>
      </c>
      <c r="J7065" s="66">
        <v>100</v>
      </c>
      <c r="K7065" s="67">
        <v>1800000</v>
      </c>
      <c r="L7065" s="68" t="s">
        <v>15</v>
      </c>
      <c r="M7065" s="68" t="s">
        <v>254</v>
      </c>
    </row>
    <row r="7066" spans="1:13" s="3" customFormat="1" ht="12.75" x14ac:dyDescent="0.2">
      <c r="A7066" s="62" t="s">
        <v>27</v>
      </c>
      <c r="B7066" s="62" t="s">
        <v>219</v>
      </c>
      <c r="C7066" s="63">
        <v>10</v>
      </c>
      <c r="D7066" s="62" t="s">
        <v>13379</v>
      </c>
      <c r="E7066" s="62" t="s">
        <v>6022</v>
      </c>
      <c r="F7066" s="69">
        <v>20121601</v>
      </c>
      <c r="G7066" s="62" t="s">
        <v>13633</v>
      </c>
      <c r="H7066" s="62">
        <v>3</v>
      </c>
      <c r="I7066" s="62">
        <v>8</v>
      </c>
      <c r="J7066" s="70">
        <v>100</v>
      </c>
      <c r="K7066" s="71">
        <v>1800000</v>
      </c>
      <c r="L7066" s="72" t="s">
        <v>15</v>
      </c>
      <c r="M7066" s="72" t="s">
        <v>254</v>
      </c>
    </row>
    <row r="7067" spans="1:13" s="3" customFormat="1" ht="12.75" x14ac:dyDescent="0.2">
      <c r="A7067" s="62" t="s">
        <v>27</v>
      </c>
      <c r="B7067" s="62" t="s">
        <v>219</v>
      </c>
      <c r="C7067" s="63">
        <v>10</v>
      </c>
      <c r="D7067" s="64" t="s">
        <v>13379</v>
      </c>
      <c r="E7067" s="64" t="s">
        <v>6023</v>
      </c>
      <c r="F7067" s="65">
        <v>20121601</v>
      </c>
      <c r="G7067" s="64" t="s">
        <v>13633</v>
      </c>
      <c r="H7067" s="64">
        <v>3</v>
      </c>
      <c r="I7067" s="64">
        <v>8</v>
      </c>
      <c r="J7067" s="66">
        <v>100</v>
      </c>
      <c r="K7067" s="67">
        <v>2100000</v>
      </c>
      <c r="L7067" s="68" t="s">
        <v>15</v>
      </c>
      <c r="M7067" s="68" t="s">
        <v>254</v>
      </c>
    </row>
    <row r="7068" spans="1:13" s="3" customFormat="1" ht="12.75" x14ac:dyDescent="0.2">
      <c r="A7068" s="62" t="s">
        <v>27</v>
      </c>
      <c r="B7068" s="62" t="s">
        <v>219</v>
      </c>
      <c r="C7068" s="63">
        <v>10</v>
      </c>
      <c r="D7068" s="62" t="s">
        <v>13379</v>
      </c>
      <c r="E7068" s="62" t="s">
        <v>6024</v>
      </c>
      <c r="F7068" s="69">
        <v>20121601</v>
      </c>
      <c r="G7068" s="62" t="s">
        <v>13633</v>
      </c>
      <c r="H7068" s="62">
        <v>3</v>
      </c>
      <c r="I7068" s="62">
        <v>8</v>
      </c>
      <c r="J7068" s="70">
        <v>100</v>
      </c>
      <c r="K7068" s="71">
        <v>1800000</v>
      </c>
      <c r="L7068" s="72" t="s">
        <v>15</v>
      </c>
      <c r="M7068" s="72" t="s">
        <v>254</v>
      </c>
    </row>
    <row r="7069" spans="1:13" s="3" customFormat="1" ht="12.75" x14ac:dyDescent="0.2">
      <c r="A7069" s="62" t="s">
        <v>27</v>
      </c>
      <c r="B7069" s="62" t="s">
        <v>219</v>
      </c>
      <c r="C7069" s="63">
        <v>10</v>
      </c>
      <c r="D7069" s="64" t="s">
        <v>13379</v>
      </c>
      <c r="E7069" s="64" t="s">
        <v>6025</v>
      </c>
      <c r="F7069" s="65">
        <v>20121601</v>
      </c>
      <c r="G7069" s="64" t="s">
        <v>13633</v>
      </c>
      <c r="H7069" s="64">
        <v>3</v>
      </c>
      <c r="I7069" s="64">
        <v>8</v>
      </c>
      <c r="J7069" s="66">
        <v>100</v>
      </c>
      <c r="K7069" s="67">
        <v>1800000</v>
      </c>
      <c r="L7069" s="68" t="s">
        <v>15</v>
      </c>
      <c r="M7069" s="68" t="s">
        <v>254</v>
      </c>
    </row>
    <row r="7070" spans="1:13" s="3" customFormat="1" ht="12.75" x14ac:dyDescent="0.2">
      <c r="A7070" s="62" t="s">
        <v>27</v>
      </c>
      <c r="B7070" s="62" t="s">
        <v>219</v>
      </c>
      <c r="C7070" s="63">
        <v>10</v>
      </c>
      <c r="D7070" s="62" t="s">
        <v>13379</v>
      </c>
      <c r="E7070" s="62" t="s">
        <v>6026</v>
      </c>
      <c r="F7070" s="69">
        <v>20121601</v>
      </c>
      <c r="G7070" s="62" t="s">
        <v>13633</v>
      </c>
      <c r="H7070" s="62">
        <v>3</v>
      </c>
      <c r="I7070" s="62">
        <v>8</v>
      </c>
      <c r="J7070" s="70">
        <v>100</v>
      </c>
      <c r="K7070" s="71">
        <v>1800000</v>
      </c>
      <c r="L7070" s="72" t="s">
        <v>15</v>
      </c>
      <c r="M7070" s="72" t="s">
        <v>254</v>
      </c>
    </row>
    <row r="7071" spans="1:13" s="3" customFormat="1" ht="12.75" x14ac:dyDescent="0.2">
      <c r="A7071" s="62" t="s">
        <v>27</v>
      </c>
      <c r="B7071" s="62" t="s">
        <v>219</v>
      </c>
      <c r="C7071" s="63">
        <v>10</v>
      </c>
      <c r="D7071" s="64" t="s">
        <v>13379</v>
      </c>
      <c r="E7071" s="64" t="s">
        <v>6027</v>
      </c>
      <c r="F7071" s="65">
        <v>20121601</v>
      </c>
      <c r="G7071" s="64" t="s">
        <v>13633</v>
      </c>
      <c r="H7071" s="64">
        <v>3</v>
      </c>
      <c r="I7071" s="64">
        <v>8</v>
      </c>
      <c r="J7071" s="66">
        <v>100</v>
      </c>
      <c r="K7071" s="67">
        <v>1800000</v>
      </c>
      <c r="L7071" s="68" t="s">
        <v>15</v>
      </c>
      <c r="M7071" s="68" t="s">
        <v>254</v>
      </c>
    </row>
    <row r="7072" spans="1:13" s="3" customFormat="1" ht="12.75" x14ac:dyDescent="0.2">
      <c r="A7072" s="62" t="s">
        <v>27</v>
      </c>
      <c r="B7072" s="62" t="s">
        <v>219</v>
      </c>
      <c r="C7072" s="63">
        <v>10</v>
      </c>
      <c r="D7072" s="62" t="s">
        <v>13379</v>
      </c>
      <c r="E7072" s="62" t="s">
        <v>6028</v>
      </c>
      <c r="F7072" s="69">
        <v>20121601</v>
      </c>
      <c r="G7072" s="62" t="s">
        <v>13633</v>
      </c>
      <c r="H7072" s="62">
        <v>3</v>
      </c>
      <c r="I7072" s="62">
        <v>8</v>
      </c>
      <c r="J7072" s="70">
        <v>100</v>
      </c>
      <c r="K7072" s="71">
        <v>1800000</v>
      </c>
      <c r="L7072" s="72" t="s">
        <v>15</v>
      </c>
      <c r="M7072" s="72" t="s">
        <v>254</v>
      </c>
    </row>
    <row r="7073" spans="1:13" s="3" customFormat="1" ht="12.75" x14ac:dyDescent="0.2">
      <c r="A7073" s="62" t="s">
        <v>27</v>
      </c>
      <c r="B7073" s="62" t="s">
        <v>219</v>
      </c>
      <c r="C7073" s="63">
        <v>10</v>
      </c>
      <c r="D7073" s="64" t="s">
        <v>13379</v>
      </c>
      <c r="E7073" s="64" t="s">
        <v>6029</v>
      </c>
      <c r="F7073" s="65">
        <v>20121601</v>
      </c>
      <c r="G7073" s="64" t="s">
        <v>13633</v>
      </c>
      <c r="H7073" s="64">
        <v>3</v>
      </c>
      <c r="I7073" s="64">
        <v>8</v>
      </c>
      <c r="J7073" s="66">
        <v>100</v>
      </c>
      <c r="K7073" s="67">
        <v>1800000</v>
      </c>
      <c r="L7073" s="68" t="s">
        <v>15</v>
      </c>
      <c r="M7073" s="68" t="s">
        <v>254</v>
      </c>
    </row>
    <row r="7074" spans="1:13" s="3" customFormat="1" ht="12.75" x14ac:dyDescent="0.2">
      <c r="A7074" s="62" t="s">
        <v>27</v>
      </c>
      <c r="B7074" s="62" t="s">
        <v>219</v>
      </c>
      <c r="C7074" s="63">
        <v>10</v>
      </c>
      <c r="D7074" s="62" t="s">
        <v>13379</v>
      </c>
      <c r="E7074" s="62" t="s">
        <v>6030</v>
      </c>
      <c r="F7074" s="69">
        <v>20121600</v>
      </c>
      <c r="G7074" s="62" t="s">
        <v>13633</v>
      </c>
      <c r="H7074" s="62">
        <v>3</v>
      </c>
      <c r="I7074" s="62">
        <v>8</v>
      </c>
      <c r="J7074" s="70">
        <v>4</v>
      </c>
      <c r="K7074" s="71">
        <v>100000</v>
      </c>
      <c r="L7074" s="72" t="s">
        <v>15</v>
      </c>
      <c r="M7074" s="72" t="s">
        <v>254</v>
      </c>
    </row>
    <row r="7075" spans="1:13" s="3" customFormat="1" ht="12.75" x14ac:dyDescent="0.2">
      <c r="A7075" s="62" t="s">
        <v>27</v>
      </c>
      <c r="B7075" s="62" t="s">
        <v>219</v>
      </c>
      <c r="C7075" s="63">
        <v>10</v>
      </c>
      <c r="D7075" s="64" t="s">
        <v>13379</v>
      </c>
      <c r="E7075" s="64" t="s">
        <v>6031</v>
      </c>
      <c r="F7075" s="65">
        <v>20121600</v>
      </c>
      <c r="G7075" s="64" t="s">
        <v>13633</v>
      </c>
      <c r="H7075" s="64">
        <v>3</v>
      </c>
      <c r="I7075" s="64">
        <v>8</v>
      </c>
      <c r="J7075" s="66">
        <v>100</v>
      </c>
      <c r="K7075" s="67">
        <v>2500000</v>
      </c>
      <c r="L7075" s="68" t="s">
        <v>15</v>
      </c>
      <c r="M7075" s="68" t="s">
        <v>254</v>
      </c>
    </row>
    <row r="7076" spans="1:13" s="3" customFormat="1" ht="12.75" x14ac:dyDescent="0.2">
      <c r="A7076" s="62" t="s">
        <v>27</v>
      </c>
      <c r="B7076" s="62" t="s">
        <v>219</v>
      </c>
      <c r="C7076" s="63">
        <v>10</v>
      </c>
      <c r="D7076" s="62" t="s">
        <v>13379</v>
      </c>
      <c r="E7076" s="62" t="s">
        <v>6032</v>
      </c>
      <c r="F7076" s="69">
        <v>20121600</v>
      </c>
      <c r="G7076" s="62" t="s">
        <v>13633</v>
      </c>
      <c r="H7076" s="62">
        <v>3</v>
      </c>
      <c r="I7076" s="62">
        <v>8</v>
      </c>
      <c r="J7076" s="70">
        <v>100</v>
      </c>
      <c r="K7076" s="71">
        <v>2500000</v>
      </c>
      <c r="L7076" s="72" t="s">
        <v>15</v>
      </c>
      <c r="M7076" s="72" t="s">
        <v>254</v>
      </c>
    </row>
    <row r="7077" spans="1:13" s="3" customFormat="1" ht="12.75" x14ac:dyDescent="0.2">
      <c r="A7077" s="62" t="s">
        <v>27</v>
      </c>
      <c r="B7077" s="62" t="s">
        <v>1791</v>
      </c>
      <c r="C7077" s="63">
        <v>10</v>
      </c>
      <c r="D7077" s="64" t="s">
        <v>13550</v>
      </c>
      <c r="E7077" s="64" t="s">
        <v>6033</v>
      </c>
      <c r="F7077" s="65">
        <v>25191700</v>
      </c>
      <c r="G7077" s="64" t="s">
        <v>13633</v>
      </c>
      <c r="H7077" s="64">
        <v>3</v>
      </c>
      <c r="I7077" s="64">
        <v>8</v>
      </c>
      <c r="J7077" s="66">
        <v>4</v>
      </c>
      <c r="K7077" s="67">
        <v>46800</v>
      </c>
      <c r="L7077" s="68" t="s">
        <v>15</v>
      </c>
      <c r="M7077" s="68" t="s">
        <v>254</v>
      </c>
    </row>
    <row r="7078" spans="1:13" s="3" customFormat="1" ht="12.75" x14ac:dyDescent="0.2">
      <c r="A7078" s="62" t="s">
        <v>27</v>
      </c>
      <c r="B7078" s="62" t="s">
        <v>219</v>
      </c>
      <c r="C7078" s="63">
        <v>10</v>
      </c>
      <c r="D7078" s="62" t="s">
        <v>13379</v>
      </c>
      <c r="E7078" s="62" t="s">
        <v>6034</v>
      </c>
      <c r="F7078" s="69">
        <v>27113103</v>
      </c>
      <c r="G7078" s="62" t="s">
        <v>13633</v>
      </c>
      <c r="H7078" s="62">
        <v>3</v>
      </c>
      <c r="I7078" s="62">
        <v>8</v>
      </c>
      <c r="J7078" s="70">
        <v>10</v>
      </c>
      <c r="K7078" s="71">
        <v>300000</v>
      </c>
      <c r="L7078" s="72" t="s">
        <v>15</v>
      </c>
      <c r="M7078" s="72" t="s">
        <v>254</v>
      </c>
    </row>
    <row r="7079" spans="1:13" s="3" customFormat="1" ht="12.75" x14ac:dyDescent="0.2">
      <c r="A7079" s="62" t="s">
        <v>27</v>
      </c>
      <c r="B7079" s="62" t="s">
        <v>219</v>
      </c>
      <c r="C7079" s="63">
        <v>10</v>
      </c>
      <c r="D7079" s="64" t="s">
        <v>13379</v>
      </c>
      <c r="E7079" s="64" t="s">
        <v>6035</v>
      </c>
      <c r="F7079" s="65">
        <v>27113103</v>
      </c>
      <c r="G7079" s="64" t="s">
        <v>13633</v>
      </c>
      <c r="H7079" s="64">
        <v>3</v>
      </c>
      <c r="I7079" s="64">
        <v>8</v>
      </c>
      <c r="J7079" s="66">
        <v>10</v>
      </c>
      <c r="K7079" s="67">
        <v>110000</v>
      </c>
      <c r="L7079" s="68" t="s">
        <v>15</v>
      </c>
      <c r="M7079" s="68" t="s">
        <v>254</v>
      </c>
    </row>
    <row r="7080" spans="1:13" s="3" customFormat="1" ht="12.75" x14ac:dyDescent="0.2">
      <c r="A7080" s="62" t="s">
        <v>27</v>
      </c>
      <c r="B7080" s="62" t="s">
        <v>219</v>
      </c>
      <c r="C7080" s="63">
        <v>10</v>
      </c>
      <c r="D7080" s="62" t="s">
        <v>13379</v>
      </c>
      <c r="E7080" s="62" t="s">
        <v>6036</v>
      </c>
      <c r="F7080" s="69">
        <v>27111910</v>
      </c>
      <c r="G7080" s="62" t="s">
        <v>13633</v>
      </c>
      <c r="H7080" s="62">
        <v>3</v>
      </c>
      <c r="I7080" s="62">
        <v>8</v>
      </c>
      <c r="J7080" s="70">
        <v>4</v>
      </c>
      <c r="K7080" s="71">
        <v>240000</v>
      </c>
      <c r="L7080" s="72" t="s">
        <v>15</v>
      </c>
      <c r="M7080" s="72" t="s">
        <v>254</v>
      </c>
    </row>
    <row r="7081" spans="1:13" s="3" customFormat="1" ht="12.75" x14ac:dyDescent="0.2">
      <c r="A7081" s="62" t="s">
        <v>27</v>
      </c>
      <c r="B7081" s="62" t="s">
        <v>219</v>
      </c>
      <c r="C7081" s="63">
        <v>10</v>
      </c>
      <c r="D7081" s="64" t="s">
        <v>13379</v>
      </c>
      <c r="E7081" s="64" t="s">
        <v>6037</v>
      </c>
      <c r="F7081" s="65">
        <v>27111910</v>
      </c>
      <c r="G7081" s="64" t="s">
        <v>13633</v>
      </c>
      <c r="H7081" s="64">
        <v>3</v>
      </c>
      <c r="I7081" s="64">
        <v>8</v>
      </c>
      <c r="J7081" s="66">
        <v>4</v>
      </c>
      <c r="K7081" s="67">
        <v>240000</v>
      </c>
      <c r="L7081" s="68" t="s">
        <v>15</v>
      </c>
      <c r="M7081" s="68" t="s">
        <v>254</v>
      </c>
    </row>
    <row r="7082" spans="1:13" s="3" customFormat="1" ht="12.75" x14ac:dyDescent="0.2">
      <c r="A7082" s="62" t="s">
        <v>27</v>
      </c>
      <c r="B7082" s="62" t="s">
        <v>856</v>
      </c>
      <c r="C7082" s="63">
        <v>10</v>
      </c>
      <c r="D7082" s="62" t="s">
        <v>13475</v>
      </c>
      <c r="E7082" s="62" t="s">
        <v>6038</v>
      </c>
      <c r="F7082" s="69">
        <v>26121600</v>
      </c>
      <c r="G7082" s="62" t="s">
        <v>13633</v>
      </c>
      <c r="H7082" s="62">
        <v>3</v>
      </c>
      <c r="I7082" s="62">
        <v>8</v>
      </c>
      <c r="J7082" s="70">
        <v>1</v>
      </c>
      <c r="K7082" s="71">
        <v>360000</v>
      </c>
      <c r="L7082" s="72" t="s">
        <v>15</v>
      </c>
      <c r="M7082" s="72" t="s">
        <v>254</v>
      </c>
    </row>
    <row r="7083" spans="1:13" s="3" customFormat="1" ht="12.75" x14ac:dyDescent="0.2">
      <c r="A7083" s="62" t="s">
        <v>27</v>
      </c>
      <c r="B7083" s="62" t="s">
        <v>856</v>
      </c>
      <c r="C7083" s="63">
        <v>10</v>
      </c>
      <c r="D7083" s="64" t="s">
        <v>13475</v>
      </c>
      <c r="E7083" s="64" t="s">
        <v>6039</v>
      </c>
      <c r="F7083" s="65">
        <v>26121608</v>
      </c>
      <c r="G7083" s="64" t="s">
        <v>13633</v>
      </c>
      <c r="H7083" s="64">
        <v>3</v>
      </c>
      <c r="I7083" s="64">
        <v>8</v>
      </c>
      <c r="J7083" s="66">
        <v>10</v>
      </c>
      <c r="K7083" s="67">
        <v>2294400</v>
      </c>
      <c r="L7083" s="68" t="s">
        <v>15</v>
      </c>
      <c r="M7083" s="68" t="s">
        <v>254</v>
      </c>
    </row>
    <row r="7084" spans="1:13" s="3" customFormat="1" ht="12.75" x14ac:dyDescent="0.2">
      <c r="A7084" s="62" t="s">
        <v>27</v>
      </c>
      <c r="B7084" s="62" t="s">
        <v>856</v>
      </c>
      <c r="C7084" s="63">
        <v>10</v>
      </c>
      <c r="D7084" s="62" t="s">
        <v>13475</v>
      </c>
      <c r="E7084" s="62" t="s">
        <v>14759</v>
      </c>
      <c r="F7084" s="69">
        <v>26121600</v>
      </c>
      <c r="G7084" s="62" t="s">
        <v>13633</v>
      </c>
      <c r="H7084" s="62">
        <v>3</v>
      </c>
      <c r="I7084" s="62">
        <v>8</v>
      </c>
      <c r="J7084" s="70">
        <v>50</v>
      </c>
      <c r="K7084" s="71">
        <v>915000</v>
      </c>
      <c r="L7084" s="72" t="s">
        <v>15</v>
      </c>
      <c r="M7084" s="72" t="s">
        <v>254</v>
      </c>
    </row>
    <row r="7085" spans="1:13" s="3" customFormat="1" ht="12.75" x14ac:dyDescent="0.2">
      <c r="A7085" s="62" t="s">
        <v>27</v>
      </c>
      <c r="B7085" s="62" t="s">
        <v>219</v>
      </c>
      <c r="C7085" s="63">
        <v>10</v>
      </c>
      <c r="D7085" s="64" t="s">
        <v>13379</v>
      </c>
      <c r="E7085" s="64" t="s">
        <v>6040</v>
      </c>
      <c r="F7085" s="65">
        <v>60104912</v>
      </c>
      <c r="G7085" s="64" t="s">
        <v>13633</v>
      </c>
      <c r="H7085" s="64">
        <v>3</v>
      </c>
      <c r="I7085" s="64">
        <v>8</v>
      </c>
      <c r="J7085" s="66">
        <v>10</v>
      </c>
      <c r="K7085" s="67">
        <v>192000</v>
      </c>
      <c r="L7085" s="68" t="s">
        <v>15</v>
      </c>
      <c r="M7085" s="68" t="s">
        <v>254</v>
      </c>
    </row>
    <row r="7086" spans="1:13" s="3" customFormat="1" ht="12.75" x14ac:dyDescent="0.2">
      <c r="A7086" s="62" t="s">
        <v>27</v>
      </c>
      <c r="B7086" s="62" t="s">
        <v>479</v>
      </c>
      <c r="C7086" s="63">
        <v>10</v>
      </c>
      <c r="D7086" s="62" t="s">
        <v>13444</v>
      </c>
      <c r="E7086" s="62" t="s">
        <v>6041</v>
      </c>
      <c r="F7086" s="69">
        <v>41111600</v>
      </c>
      <c r="G7086" s="62" t="s">
        <v>13633</v>
      </c>
      <c r="H7086" s="62">
        <v>3</v>
      </c>
      <c r="I7086" s="62">
        <v>8</v>
      </c>
      <c r="J7086" s="70">
        <v>1</v>
      </c>
      <c r="K7086" s="71">
        <v>1500000</v>
      </c>
      <c r="L7086" s="72" t="s">
        <v>15</v>
      </c>
      <c r="M7086" s="72" t="s">
        <v>254</v>
      </c>
    </row>
    <row r="7087" spans="1:13" s="3" customFormat="1" ht="12.75" x14ac:dyDescent="0.2">
      <c r="A7087" s="62" t="s">
        <v>27</v>
      </c>
      <c r="B7087" s="62" t="s">
        <v>479</v>
      </c>
      <c r="C7087" s="63">
        <v>10</v>
      </c>
      <c r="D7087" s="64" t="s">
        <v>13444</v>
      </c>
      <c r="E7087" s="64" t="s">
        <v>6042</v>
      </c>
      <c r="F7087" s="65">
        <v>41112400</v>
      </c>
      <c r="G7087" s="64" t="s">
        <v>13633</v>
      </c>
      <c r="H7087" s="64">
        <v>3</v>
      </c>
      <c r="I7087" s="64">
        <v>8</v>
      </c>
      <c r="J7087" s="66">
        <v>1</v>
      </c>
      <c r="K7087" s="67">
        <v>1500000</v>
      </c>
      <c r="L7087" s="68" t="s">
        <v>15</v>
      </c>
      <c r="M7087" s="68" t="s">
        <v>254</v>
      </c>
    </row>
    <row r="7088" spans="1:13" s="3" customFormat="1" ht="12.75" x14ac:dyDescent="0.2">
      <c r="A7088" s="62" t="s">
        <v>27</v>
      </c>
      <c r="B7088" s="62" t="s">
        <v>853</v>
      </c>
      <c r="C7088" s="63">
        <v>10</v>
      </c>
      <c r="D7088" s="62" t="s">
        <v>13472</v>
      </c>
      <c r="E7088" s="62" t="s">
        <v>6043</v>
      </c>
      <c r="F7088" s="69">
        <v>23271806</v>
      </c>
      <c r="G7088" s="62" t="s">
        <v>13633</v>
      </c>
      <c r="H7088" s="62">
        <v>3</v>
      </c>
      <c r="I7088" s="62">
        <v>8</v>
      </c>
      <c r="J7088" s="70">
        <v>1</v>
      </c>
      <c r="K7088" s="71">
        <v>800000</v>
      </c>
      <c r="L7088" s="72" t="s">
        <v>15</v>
      </c>
      <c r="M7088" s="72" t="s">
        <v>254</v>
      </c>
    </row>
    <row r="7089" spans="1:13" s="3" customFormat="1" ht="12.75" x14ac:dyDescent="0.2">
      <c r="A7089" s="62" t="s">
        <v>27</v>
      </c>
      <c r="B7089" s="62" t="s">
        <v>853</v>
      </c>
      <c r="C7089" s="63">
        <v>10</v>
      </c>
      <c r="D7089" s="64" t="s">
        <v>13472</v>
      </c>
      <c r="E7089" s="64" t="s">
        <v>6044</v>
      </c>
      <c r="F7089" s="65">
        <v>23271806</v>
      </c>
      <c r="G7089" s="64" t="s">
        <v>13633</v>
      </c>
      <c r="H7089" s="64">
        <v>3</v>
      </c>
      <c r="I7089" s="64">
        <v>8</v>
      </c>
      <c r="J7089" s="66">
        <v>1</v>
      </c>
      <c r="K7089" s="67">
        <v>90000</v>
      </c>
      <c r="L7089" s="68" t="s">
        <v>15</v>
      </c>
      <c r="M7089" s="68" t="s">
        <v>254</v>
      </c>
    </row>
    <row r="7090" spans="1:13" s="3" customFormat="1" ht="12.75" x14ac:dyDescent="0.2">
      <c r="A7090" s="62" t="s">
        <v>27</v>
      </c>
      <c r="B7090" s="62" t="s">
        <v>268</v>
      </c>
      <c r="C7090" s="63">
        <v>10</v>
      </c>
      <c r="D7090" s="62" t="s">
        <v>13385</v>
      </c>
      <c r="E7090" s="62" t="s">
        <v>6045</v>
      </c>
      <c r="F7090" s="69">
        <v>12181500</v>
      </c>
      <c r="G7090" s="62" t="s">
        <v>13633</v>
      </c>
      <c r="H7090" s="62">
        <v>2</v>
      </c>
      <c r="I7090" s="62">
        <v>6</v>
      </c>
      <c r="J7090" s="70">
        <v>12</v>
      </c>
      <c r="K7090" s="71">
        <v>334800</v>
      </c>
      <c r="L7090" s="72" t="s">
        <v>15</v>
      </c>
      <c r="M7090" s="72" t="s">
        <v>254</v>
      </c>
    </row>
    <row r="7091" spans="1:13" s="3" customFormat="1" ht="12.75" x14ac:dyDescent="0.2">
      <c r="A7091" s="62" t="s">
        <v>27</v>
      </c>
      <c r="B7091" s="62" t="s">
        <v>216</v>
      </c>
      <c r="C7091" s="63">
        <v>10</v>
      </c>
      <c r="D7091" s="64" t="s">
        <v>13377</v>
      </c>
      <c r="E7091" s="64" t="s">
        <v>6046</v>
      </c>
      <c r="F7091" s="65">
        <v>60121153</v>
      </c>
      <c r="G7091" s="64" t="s">
        <v>13633</v>
      </c>
      <c r="H7091" s="64">
        <v>3</v>
      </c>
      <c r="I7091" s="64">
        <v>8</v>
      </c>
      <c r="J7091" s="66">
        <v>6</v>
      </c>
      <c r="K7091" s="67">
        <v>600000</v>
      </c>
      <c r="L7091" s="68" t="s">
        <v>15</v>
      </c>
      <c r="M7091" s="68" t="s">
        <v>254</v>
      </c>
    </row>
    <row r="7092" spans="1:13" s="3" customFormat="1" ht="12.75" x14ac:dyDescent="0.2">
      <c r="A7092" s="62" t="s">
        <v>27</v>
      </c>
      <c r="B7092" s="62" t="s">
        <v>216</v>
      </c>
      <c r="C7092" s="63">
        <v>10</v>
      </c>
      <c r="D7092" s="62" t="s">
        <v>13377</v>
      </c>
      <c r="E7092" s="62" t="s">
        <v>6047</v>
      </c>
      <c r="F7092" s="69">
        <v>31201600</v>
      </c>
      <c r="G7092" s="62" t="s">
        <v>13633</v>
      </c>
      <c r="H7092" s="62">
        <v>3</v>
      </c>
      <c r="I7092" s="62">
        <v>8</v>
      </c>
      <c r="J7092" s="70">
        <v>1</v>
      </c>
      <c r="K7092" s="71">
        <v>100000</v>
      </c>
      <c r="L7092" s="72" t="s">
        <v>15</v>
      </c>
      <c r="M7092" s="72" t="s">
        <v>254</v>
      </c>
    </row>
    <row r="7093" spans="1:13" s="3" customFormat="1" ht="12.75" x14ac:dyDescent="0.2">
      <c r="A7093" s="62" t="s">
        <v>27</v>
      </c>
      <c r="B7093" s="62" t="s">
        <v>216</v>
      </c>
      <c r="C7093" s="63">
        <v>10</v>
      </c>
      <c r="D7093" s="64" t="s">
        <v>13377</v>
      </c>
      <c r="E7093" s="64" t="s">
        <v>14760</v>
      </c>
      <c r="F7093" s="65">
        <v>31201500</v>
      </c>
      <c r="G7093" s="64" t="s">
        <v>13633</v>
      </c>
      <c r="H7093" s="64">
        <v>3</v>
      </c>
      <c r="I7093" s="64">
        <v>8</v>
      </c>
      <c r="J7093" s="66">
        <v>3</v>
      </c>
      <c r="K7093" s="67">
        <v>900000</v>
      </c>
      <c r="L7093" s="68" t="s">
        <v>15</v>
      </c>
      <c r="M7093" s="68" t="s">
        <v>254</v>
      </c>
    </row>
    <row r="7094" spans="1:13" s="3" customFormat="1" ht="12.75" x14ac:dyDescent="0.2">
      <c r="A7094" s="62" t="s">
        <v>27</v>
      </c>
      <c r="B7094" s="62" t="s">
        <v>219</v>
      </c>
      <c r="C7094" s="63">
        <v>10</v>
      </c>
      <c r="D7094" s="62" t="s">
        <v>13379</v>
      </c>
      <c r="E7094" s="62" t="s">
        <v>6048</v>
      </c>
      <c r="F7094" s="69">
        <v>31201530</v>
      </c>
      <c r="G7094" s="62" t="s">
        <v>13633</v>
      </c>
      <c r="H7094" s="62">
        <v>3</v>
      </c>
      <c r="I7094" s="62">
        <v>8</v>
      </c>
      <c r="J7094" s="70">
        <v>5</v>
      </c>
      <c r="K7094" s="71">
        <v>1050000</v>
      </c>
      <c r="L7094" s="72" t="s">
        <v>15</v>
      </c>
      <c r="M7094" s="72" t="s">
        <v>254</v>
      </c>
    </row>
    <row r="7095" spans="1:13" s="3" customFormat="1" ht="12.75" x14ac:dyDescent="0.2">
      <c r="A7095" s="62" t="s">
        <v>27</v>
      </c>
      <c r="B7095" s="62" t="s">
        <v>219</v>
      </c>
      <c r="C7095" s="63">
        <v>10</v>
      </c>
      <c r="D7095" s="64" t="s">
        <v>13379</v>
      </c>
      <c r="E7095" s="64" t="s">
        <v>6049</v>
      </c>
      <c r="F7095" s="65">
        <v>31201530</v>
      </c>
      <c r="G7095" s="64" t="s">
        <v>13633</v>
      </c>
      <c r="H7095" s="64">
        <v>3</v>
      </c>
      <c r="I7095" s="64">
        <v>8</v>
      </c>
      <c r="J7095" s="66">
        <v>5</v>
      </c>
      <c r="K7095" s="67">
        <v>2050000</v>
      </c>
      <c r="L7095" s="68" t="s">
        <v>15</v>
      </c>
      <c r="M7095" s="68" t="s">
        <v>254</v>
      </c>
    </row>
    <row r="7096" spans="1:13" s="3" customFormat="1" ht="12.75" x14ac:dyDescent="0.2">
      <c r="A7096" s="62" t="s">
        <v>27</v>
      </c>
      <c r="B7096" s="62" t="s">
        <v>215</v>
      </c>
      <c r="C7096" s="63">
        <v>10</v>
      </c>
      <c r="D7096" s="62" t="s">
        <v>13376</v>
      </c>
      <c r="E7096" s="62" t="s">
        <v>6050</v>
      </c>
      <c r="F7096" s="69">
        <v>31201503</v>
      </c>
      <c r="G7096" s="62" t="s">
        <v>13633</v>
      </c>
      <c r="H7096" s="62">
        <v>3</v>
      </c>
      <c r="I7096" s="62">
        <v>8</v>
      </c>
      <c r="J7096" s="70">
        <v>50</v>
      </c>
      <c r="K7096" s="71">
        <v>850000</v>
      </c>
      <c r="L7096" s="72" t="s">
        <v>15</v>
      </c>
      <c r="M7096" s="72" t="s">
        <v>254</v>
      </c>
    </row>
    <row r="7097" spans="1:13" s="3" customFormat="1" ht="12.75" x14ac:dyDescent="0.2">
      <c r="A7097" s="62" t="s">
        <v>27</v>
      </c>
      <c r="B7097" s="62" t="s">
        <v>215</v>
      </c>
      <c r="C7097" s="63">
        <v>10</v>
      </c>
      <c r="D7097" s="64" t="s">
        <v>13376</v>
      </c>
      <c r="E7097" s="64" t="s">
        <v>6051</v>
      </c>
      <c r="F7097" s="65">
        <v>31201503</v>
      </c>
      <c r="G7097" s="64" t="s">
        <v>13633</v>
      </c>
      <c r="H7097" s="64">
        <v>3</v>
      </c>
      <c r="I7097" s="64">
        <v>8</v>
      </c>
      <c r="J7097" s="66">
        <v>50</v>
      </c>
      <c r="K7097" s="67">
        <v>1000000</v>
      </c>
      <c r="L7097" s="68" t="s">
        <v>15</v>
      </c>
      <c r="M7097" s="68" t="s">
        <v>254</v>
      </c>
    </row>
    <row r="7098" spans="1:13" s="3" customFormat="1" ht="12.75" x14ac:dyDescent="0.2">
      <c r="A7098" s="62" t="s">
        <v>27</v>
      </c>
      <c r="B7098" s="62" t="s">
        <v>215</v>
      </c>
      <c r="C7098" s="63">
        <v>10</v>
      </c>
      <c r="D7098" s="62" t="s">
        <v>13376</v>
      </c>
      <c r="E7098" s="62" t="s">
        <v>6052</v>
      </c>
      <c r="F7098" s="69">
        <v>31201503</v>
      </c>
      <c r="G7098" s="62" t="s">
        <v>13633</v>
      </c>
      <c r="H7098" s="62">
        <v>3</v>
      </c>
      <c r="I7098" s="62">
        <v>8</v>
      </c>
      <c r="J7098" s="70">
        <v>50</v>
      </c>
      <c r="K7098" s="71">
        <v>2500000</v>
      </c>
      <c r="L7098" s="72" t="s">
        <v>15</v>
      </c>
      <c r="M7098" s="72" t="s">
        <v>254</v>
      </c>
    </row>
    <row r="7099" spans="1:13" s="3" customFormat="1" ht="12.75" x14ac:dyDescent="0.2">
      <c r="A7099" s="62" t="s">
        <v>27</v>
      </c>
      <c r="B7099" s="62" t="s">
        <v>216</v>
      </c>
      <c r="C7099" s="63">
        <v>10</v>
      </c>
      <c r="D7099" s="64" t="s">
        <v>13377</v>
      </c>
      <c r="E7099" s="64" t="s">
        <v>6053</v>
      </c>
      <c r="F7099" s="65">
        <v>60121153</v>
      </c>
      <c r="G7099" s="64" t="s">
        <v>13633</v>
      </c>
      <c r="H7099" s="64">
        <v>3</v>
      </c>
      <c r="I7099" s="64">
        <v>8</v>
      </c>
      <c r="J7099" s="66">
        <v>5</v>
      </c>
      <c r="K7099" s="67">
        <v>500000</v>
      </c>
      <c r="L7099" s="68" t="s">
        <v>15</v>
      </c>
      <c r="M7099" s="68" t="s">
        <v>254</v>
      </c>
    </row>
    <row r="7100" spans="1:13" s="3" customFormat="1" ht="12.75" x14ac:dyDescent="0.2">
      <c r="A7100" s="62" t="s">
        <v>27</v>
      </c>
      <c r="B7100" s="62" t="s">
        <v>216</v>
      </c>
      <c r="C7100" s="63">
        <v>10</v>
      </c>
      <c r="D7100" s="62" t="s">
        <v>13377</v>
      </c>
      <c r="E7100" s="62" t="s">
        <v>6054</v>
      </c>
      <c r="F7100" s="69">
        <v>60121153</v>
      </c>
      <c r="G7100" s="62" t="s">
        <v>13633</v>
      </c>
      <c r="H7100" s="62">
        <v>3</v>
      </c>
      <c r="I7100" s="62">
        <v>8</v>
      </c>
      <c r="J7100" s="70">
        <v>10</v>
      </c>
      <c r="K7100" s="71">
        <v>700000</v>
      </c>
      <c r="L7100" s="72" t="s">
        <v>15</v>
      </c>
      <c r="M7100" s="72" t="s">
        <v>254</v>
      </c>
    </row>
    <row r="7101" spans="1:13" s="3" customFormat="1" ht="12.75" x14ac:dyDescent="0.2">
      <c r="A7101" s="62" t="s">
        <v>27</v>
      </c>
      <c r="B7101" s="62" t="s">
        <v>219</v>
      </c>
      <c r="C7101" s="63">
        <v>10</v>
      </c>
      <c r="D7101" s="64" t="s">
        <v>13379</v>
      </c>
      <c r="E7101" s="64" t="s">
        <v>6055</v>
      </c>
      <c r="F7101" s="65">
        <v>31163100</v>
      </c>
      <c r="G7101" s="64" t="s">
        <v>13633</v>
      </c>
      <c r="H7101" s="64">
        <v>3</v>
      </c>
      <c r="I7101" s="64">
        <v>8</v>
      </c>
      <c r="J7101" s="66">
        <v>2</v>
      </c>
      <c r="K7101" s="67">
        <v>600000</v>
      </c>
      <c r="L7101" s="68" t="s">
        <v>15</v>
      </c>
      <c r="M7101" s="68" t="s">
        <v>254</v>
      </c>
    </row>
    <row r="7102" spans="1:13" s="3" customFormat="1" ht="12.75" x14ac:dyDescent="0.2">
      <c r="A7102" s="62" t="s">
        <v>27</v>
      </c>
      <c r="B7102" s="62" t="s">
        <v>219</v>
      </c>
      <c r="C7102" s="63">
        <v>10</v>
      </c>
      <c r="D7102" s="62" t="s">
        <v>13379</v>
      </c>
      <c r="E7102" s="62" t="s">
        <v>6056</v>
      </c>
      <c r="F7102" s="69">
        <v>39121400</v>
      </c>
      <c r="G7102" s="62" t="s">
        <v>13633</v>
      </c>
      <c r="H7102" s="62">
        <v>3</v>
      </c>
      <c r="I7102" s="62">
        <v>8</v>
      </c>
      <c r="J7102" s="70">
        <v>1</v>
      </c>
      <c r="K7102" s="71">
        <v>110000</v>
      </c>
      <c r="L7102" s="72" t="s">
        <v>15</v>
      </c>
      <c r="M7102" s="72" t="s">
        <v>254</v>
      </c>
    </row>
    <row r="7103" spans="1:13" s="3" customFormat="1" ht="12.75" x14ac:dyDescent="0.2">
      <c r="A7103" s="62" t="s">
        <v>27</v>
      </c>
      <c r="B7103" s="62" t="s">
        <v>219</v>
      </c>
      <c r="C7103" s="63">
        <v>10</v>
      </c>
      <c r="D7103" s="64" t="s">
        <v>13379</v>
      </c>
      <c r="E7103" s="64" t="s">
        <v>6057</v>
      </c>
      <c r="F7103" s="65">
        <v>39121400</v>
      </c>
      <c r="G7103" s="64" t="s">
        <v>13633</v>
      </c>
      <c r="H7103" s="64">
        <v>3</v>
      </c>
      <c r="I7103" s="64">
        <v>8</v>
      </c>
      <c r="J7103" s="66">
        <v>1</v>
      </c>
      <c r="K7103" s="67">
        <v>1400000</v>
      </c>
      <c r="L7103" s="68" t="s">
        <v>15</v>
      </c>
      <c r="M7103" s="68" t="s">
        <v>254</v>
      </c>
    </row>
    <row r="7104" spans="1:13" s="3" customFormat="1" ht="12.75" x14ac:dyDescent="0.2">
      <c r="A7104" s="62" t="s">
        <v>27</v>
      </c>
      <c r="B7104" s="62" t="s">
        <v>219</v>
      </c>
      <c r="C7104" s="63">
        <v>10</v>
      </c>
      <c r="D7104" s="62" t="s">
        <v>13379</v>
      </c>
      <c r="E7104" s="62" t="s">
        <v>6058</v>
      </c>
      <c r="F7104" s="69">
        <v>39121400</v>
      </c>
      <c r="G7104" s="62" t="s">
        <v>13633</v>
      </c>
      <c r="H7104" s="62">
        <v>3</v>
      </c>
      <c r="I7104" s="62">
        <v>8</v>
      </c>
      <c r="J7104" s="70">
        <v>1</v>
      </c>
      <c r="K7104" s="71">
        <v>1200000</v>
      </c>
      <c r="L7104" s="72" t="s">
        <v>15</v>
      </c>
      <c r="M7104" s="72" t="s">
        <v>254</v>
      </c>
    </row>
    <row r="7105" spans="1:13" s="3" customFormat="1" ht="12.75" x14ac:dyDescent="0.2">
      <c r="A7105" s="62" t="s">
        <v>27</v>
      </c>
      <c r="B7105" s="62" t="s">
        <v>219</v>
      </c>
      <c r="C7105" s="63">
        <v>10</v>
      </c>
      <c r="D7105" s="64" t="s">
        <v>13379</v>
      </c>
      <c r="E7105" s="64" t="s">
        <v>6059</v>
      </c>
      <c r="F7105" s="65">
        <v>39121400</v>
      </c>
      <c r="G7105" s="64" t="s">
        <v>13633</v>
      </c>
      <c r="H7105" s="64">
        <v>3</v>
      </c>
      <c r="I7105" s="64">
        <v>8</v>
      </c>
      <c r="J7105" s="66">
        <v>50</v>
      </c>
      <c r="K7105" s="67">
        <v>559500</v>
      </c>
      <c r="L7105" s="68" t="s">
        <v>15</v>
      </c>
      <c r="M7105" s="68" t="s">
        <v>254</v>
      </c>
    </row>
    <row r="7106" spans="1:13" s="3" customFormat="1" ht="12.75" x14ac:dyDescent="0.2">
      <c r="A7106" s="62" t="s">
        <v>27</v>
      </c>
      <c r="B7106" s="62" t="s">
        <v>479</v>
      </c>
      <c r="C7106" s="63">
        <v>10</v>
      </c>
      <c r="D7106" s="62" t="s">
        <v>13444</v>
      </c>
      <c r="E7106" s="62" t="s">
        <v>6060</v>
      </c>
      <c r="F7106" s="69">
        <v>41111900</v>
      </c>
      <c r="G7106" s="62" t="s">
        <v>13633</v>
      </c>
      <c r="H7106" s="62">
        <v>3</v>
      </c>
      <c r="I7106" s="62">
        <v>8</v>
      </c>
      <c r="J7106" s="70">
        <v>2</v>
      </c>
      <c r="K7106" s="71">
        <v>650000</v>
      </c>
      <c r="L7106" s="72" t="s">
        <v>15</v>
      </c>
      <c r="M7106" s="72" t="s">
        <v>254</v>
      </c>
    </row>
    <row r="7107" spans="1:13" s="3" customFormat="1" ht="12.75" x14ac:dyDescent="0.2">
      <c r="A7107" s="62" t="s">
        <v>27</v>
      </c>
      <c r="B7107" s="62" t="s">
        <v>219</v>
      </c>
      <c r="C7107" s="63">
        <v>10</v>
      </c>
      <c r="D7107" s="64" t="s">
        <v>13379</v>
      </c>
      <c r="E7107" s="64" t="s">
        <v>6061</v>
      </c>
      <c r="F7107" s="65">
        <v>27112400</v>
      </c>
      <c r="G7107" s="64" t="s">
        <v>13633</v>
      </c>
      <c r="H7107" s="64">
        <v>3</v>
      </c>
      <c r="I7107" s="64">
        <v>8</v>
      </c>
      <c r="J7107" s="66">
        <v>1</v>
      </c>
      <c r="K7107" s="67">
        <v>200000</v>
      </c>
      <c r="L7107" s="68" t="s">
        <v>15</v>
      </c>
      <c r="M7107" s="68" t="s">
        <v>254</v>
      </c>
    </row>
    <row r="7108" spans="1:13" s="3" customFormat="1" ht="12.75" x14ac:dyDescent="0.2">
      <c r="A7108" s="62" t="s">
        <v>27</v>
      </c>
      <c r="B7108" s="62" t="s">
        <v>219</v>
      </c>
      <c r="C7108" s="63">
        <v>10</v>
      </c>
      <c r="D7108" s="62" t="s">
        <v>13379</v>
      </c>
      <c r="E7108" s="62" t="s">
        <v>6062</v>
      </c>
      <c r="F7108" s="69">
        <v>27112400</v>
      </c>
      <c r="G7108" s="62" t="s">
        <v>13633</v>
      </c>
      <c r="H7108" s="62">
        <v>3</v>
      </c>
      <c r="I7108" s="62">
        <v>8</v>
      </c>
      <c r="J7108" s="70">
        <v>1</v>
      </c>
      <c r="K7108" s="71">
        <v>200000</v>
      </c>
      <c r="L7108" s="72" t="s">
        <v>15</v>
      </c>
      <c r="M7108" s="72" t="s">
        <v>254</v>
      </c>
    </row>
    <row r="7109" spans="1:13" s="3" customFormat="1" ht="12.75" x14ac:dyDescent="0.2">
      <c r="A7109" s="62" t="s">
        <v>27</v>
      </c>
      <c r="B7109" s="62" t="s">
        <v>219</v>
      </c>
      <c r="C7109" s="63">
        <v>10</v>
      </c>
      <c r="D7109" s="64" t="s">
        <v>13379</v>
      </c>
      <c r="E7109" s="64" t="s">
        <v>6063</v>
      </c>
      <c r="F7109" s="65">
        <v>27112400</v>
      </c>
      <c r="G7109" s="64" t="s">
        <v>13633</v>
      </c>
      <c r="H7109" s="64">
        <v>3</v>
      </c>
      <c r="I7109" s="64">
        <v>8</v>
      </c>
      <c r="J7109" s="66">
        <v>1</v>
      </c>
      <c r="K7109" s="67">
        <v>200000</v>
      </c>
      <c r="L7109" s="68" t="s">
        <v>15</v>
      </c>
      <c r="M7109" s="68" t="s">
        <v>254</v>
      </c>
    </row>
    <row r="7110" spans="1:13" s="3" customFormat="1" ht="12.75" x14ac:dyDescent="0.2">
      <c r="A7110" s="62" t="s">
        <v>27</v>
      </c>
      <c r="B7110" s="62" t="s">
        <v>219</v>
      </c>
      <c r="C7110" s="63">
        <v>10</v>
      </c>
      <c r="D7110" s="62" t="s">
        <v>13379</v>
      </c>
      <c r="E7110" s="62" t="s">
        <v>6064</v>
      </c>
      <c r="F7110" s="69">
        <v>27112400</v>
      </c>
      <c r="G7110" s="62" t="s">
        <v>13633</v>
      </c>
      <c r="H7110" s="62">
        <v>3</v>
      </c>
      <c r="I7110" s="62">
        <v>8</v>
      </c>
      <c r="J7110" s="70">
        <v>1</v>
      </c>
      <c r="K7110" s="71">
        <v>200000</v>
      </c>
      <c r="L7110" s="72" t="s">
        <v>15</v>
      </c>
      <c r="M7110" s="72" t="s">
        <v>254</v>
      </c>
    </row>
    <row r="7111" spans="1:13" s="3" customFormat="1" ht="12.75" x14ac:dyDescent="0.2">
      <c r="A7111" s="62" t="s">
        <v>27</v>
      </c>
      <c r="B7111" s="62" t="s">
        <v>219</v>
      </c>
      <c r="C7111" s="63">
        <v>10</v>
      </c>
      <c r="D7111" s="64" t="s">
        <v>13379</v>
      </c>
      <c r="E7111" s="64" t="s">
        <v>6065</v>
      </c>
      <c r="F7111" s="65">
        <v>27112400</v>
      </c>
      <c r="G7111" s="64" t="s">
        <v>13633</v>
      </c>
      <c r="H7111" s="64">
        <v>3</v>
      </c>
      <c r="I7111" s="64">
        <v>8</v>
      </c>
      <c r="J7111" s="66">
        <v>1</v>
      </c>
      <c r="K7111" s="67">
        <v>200000</v>
      </c>
      <c r="L7111" s="68" t="s">
        <v>15</v>
      </c>
      <c r="M7111" s="68" t="s">
        <v>254</v>
      </c>
    </row>
    <row r="7112" spans="1:13" s="3" customFormat="1" ht="12.75" x14ac:dyDescent="0.2">
      <c r="A7112" s="62" t="s">
        <v>27</v>
      </c>
      <c r="B7112" s="62" t="s">
        <v>219</v>
      </c>
      <c r="C7112" s="63">
        <v>10</v>
      </c>
      <c r="D7112" s="62" t="s">
        <v>13379</v>
      </c>
      <c r="E7112" s="62" t="s">
        <v>6066</v>
      </c>
      <c r="F7112" s="69">
        <v>27112400</v>
      </c>
      <c r="G7112" s="62" t="s">
        <v>13633</v>
      </c>
      <c r="H7112" s="62">
        <v>3</v>
      </c>
      <c r="I7112" s="62">
        <v>8</v>
      </c>
      <c r="J7112" s="70">
        <v>1</v>
      </c>
      <c r="K7112" s="71">
        <v>200000</v>
      </c>
      <c r="L7112" s="72" t="s">
        <v>15</v>
      </c>
      <c r="M7112" s="72" t="s">
        <v>254</v>
      </c>
    </row>
    <row r="7113" spans="1:13" s="3" customFormat="1" ht="12.75" x14ac:dyDescent="0.2">
      <c r="A7113" s="62" t="s">
        <v>27</v>
      </c>
      <c r="B7113" s="62" t="s">
        <v>219</v>
      </c>
      <c r="C7113" s="63">
        <v>10</v>
      </c>
      <c r="D7113" s="64" t="s">
        <v>13379</v>
      </c>
      <c r="E7113" s="64" t="s">
        <v>6067</v>
      </c>
      <c r="F7113" s="65">
        <v>27112800</v>
      </c>
      <c r="G7113" s="64" t="s">
        <v>13633</v>
      </c>
      <c r="H7113" s="64">
        <v>3</v>
      </c>
      <c r="I7113" s="64">
        <v>8</v>
      </c>
      <c r="J7113" s="66">
        <v>2</v>
      </c>
      <c r="K7113" s="67">
        <v>1600000</v>
      </c>
      <c r="L7113" s="68" t="s">
        <v>15</v>
      </c>
      <c r="M7113" s="68" t="s">
        <v>254</v>
      </c>
    </row>
    <row r="7114" spans="1:13" s="3" customFormat="1" ht="12.75" x14ac:dyDescent="0.2">
      <c r="A7114" s="62" t="s">
        <v>27</v>
      </c>
      <c r="B7114" s="62" t="s">
        <v>219</v>
      </c>
      <c r="C7114" s="63">
        <v>10</v>
      </c>
      <c r="D7114" s="62" t="s">
        <v>13379</v>
      </c>
      <c r="E7114" s="62" t="s">
        <v>6068</v>
      </c>
      <c r="F7114" s="69">
        <v>27112800</v>
      </c>
      <c r="G7114" s="62" t="s">
        <v>13633</v>
      </c>
      <c r="H7114" s="62">
        <v>3</v>
      </c>
      <c r="I7114" s="62">
        <v>8</v>
      </c>
      <c r="J7114" s="70">
        <v>2</v>
      </c>
      <c r="K7114" s="71">
        <v>1200000</v>
      </c>
      <c r="L7114" s="72" t="s">
        <v>15</v>
      </c>
      <c r="M7114" s="72" t="s">
        <v>254</v>
      </c>
    </row>
    <row r="7115" spans="1:13" s="3" customFormat="1" ht="12.75" x14ac:dyDescent="0.2">
      <c r="A7115" s="62" t="s">
        <v>27</v>
      </c>
      <c r="B7115" s="62" t="s">
        <v>219</v>
      </c>
      <c r="C7115" s="63">
        <v>10</v>
      </c>
      <c r="D7115" s="64" t="s">
        <v>13379</v>
      </c>
      <c r="E7115" s="64" t="s">
        <v>6069</v>
      </c>
      <c r="F7115" s="65">
        <v>27112800</v>
      </c>
      <c r="G7115" s="64" t="s">
        <v>13633</v>
      </c>
      <c r="H7115" s="64">
        <v>3</v>
      </c>
      <c r="I7115" s="64">
        <v>8</v>
      </c>
      <c r="J7115" s="66">
        <v>2</v>
      </c>
      <c r="K7115" s="67">
        <v>1800000</v>
      </c>
      <c r="L7115" s="68" t="s">
        <v>15</v>
      </c>
      <c r="M7115" s="68" t="s">
        <v>254</v>
      </c>
    </row>
    <row r="7116" spans="1:13" s="3" customFormat="1" ht="12.75" x14ac:dyDescent="0.2">
      <c r="A7116" s="62" t="s">
        <v>27</v>
      </c>
      <c r="B7116" s="62" t="s">
        <v>219</v>
      </c>
      <c r="C7116" s="63">
        <v>10</v>
      </c>
      <c r="D7116" s="62" t="s">
        <v>13379</v>
      </c>
      <c r="E7116" s="62" t="s">
        <v>6070</v>
      </c>
      <c r="F7116" s="69">
        <v>27112400</v>
      </c>
      <c r="G7116" s="62" t="s">
        <v>13633</v>
      </c>
      <c r="H7116" s="62">
        <v>3</v>
      </c>
      <c r="I7116" s="62">
        <v>8</v>
      </c>
      <c r="J7116" s="70">
        <v>1</v>
      </c>
      <c r="K7116" s="71">
        <v>1500000</v>
      </c>
      <c r="L7116" s="72" t="s">
        <v>15</v>
      </c>
      <c r="M7116" s="72" t="s">
        <v>254</v>
      </c>
    </row>
    <row r="7117" spans="1:13" s="3" customFormat="1" ht="12.75" x14ac:dyDescent="0.2">
      <c r="A7117" s="62" t="s">
        <v>27</v>
      </c>
      <c r="B7117" s="62" t="s">
        <v>219</v>
      </c>
      <c r="C7117" s="63">
        <v>10</v>
      </c>
      <c r="D7117" s="64" t="s">
        <v>13379</v>
      </c>
      <c r="E7117" s="64" t="s">
        <v>6071</v>
      </c>
      <c r="F7117" s="65">
        <v>31211905</v>
      </c>
      <c r="G7117" s="64" t="s">
        <v>13633</v>
      </c>
      <c r="H7117" s="64">
        <v>3</v>
      </c>
      <c r="I7117" s="64">
        <v>8</v>
      </c>
      <c r="J7117" s="66">
        <v>5</v>
      </c>
      <c r="K7117" s="67">
        <v>1000000</v>
      </c>
      <c r="L7117" s="68" t="s">
        <v>15</v>
      </c>
      <c r="M7117" s="68" t="s">
        <v>254</v>
      </c>
    </row>
    <row r="7118" spans="1:13" s="3" customFormat="1" ht="12.75" x14ac:dyDescent="0.2">
      <c r="A7118" s="62" t="s">
        <v>27</v>
      </c>
      <c r="B7118" s="62" t="s">
        <v>219</v>
      </c>
      <c r="C7118" s="63">
        <v>10</v>
      </c>
      <c r="D7118" s="62" t="s">
        <v>13379</v>
      </c>
      <c r="E7118" s="62" t="s">
        <v>6072</v>
      </c>
      <c r="F7118" s="69">
        <v>31211905</v>
      </c>
      <c r="G7118" s="62" t="s">
        <v>13633</v>
      </c>
      <c r="H7118" s="62">
        <v>3</v>
      </c>
      <c r="I7118" s="62">
        <v>8</v>
      </c>
      <c r="J7118" s="70">
        <v>10</v>
      </c>
      <c r="K7118" s="71">
        <v>2300000</v>
      </c>
      <c r="L7118" s="72" t="s">
        <v>15</v>
      </c>
      <c r="M7118" s="72" t="s">
        <v>254</v>
      </c>
    </row>
    <row r="7119" spans="1:13" s="3" customFormat="1" ht="12.75" x14ac:dyDescent="0.2">
      <c r="A7119" s="62" t="s">
        <v>27</v>
      </c>
      <c r="B7119" s="62" t="s">
        <v>219</v>
      </c>
      <c r="C7119" s="63">
        <v>10</v>
      </c>
      <c r="D7119" s="64" t="s">
        <v>13379</v>
      </c>
      <c r="E7119" s="64" t="s">
        <v>6073</v>
      </c>
      <c r="F7119" s="65">
        <v>47131817</v>
      </c>
      <c r="G7119" s="64" t="s">
        <v>13633</v>
      </c>
      <c r="H7119" s="64">
        <v>2</v>
      </c>
      <c r="I7119" s="64">
        <v>6</v>
      </c>
      <c r="J7119" s="66">
        <v>10</v>
      </c>
      <c r="K7119" s="67">
        <v>200000</v>
      </c>
      <c r="L7119" s="68" t="s">
        <v>15</v>
      </c>
      <c r="M7119" s="68" t="s">
        <v>254</v>
      </c>
    </row>
    <row r="7120" spans="1:13" s="3" customFormat="1" ht="12.75" x14ac:dyDescent="0.2">
      <c r="A7120" s="62" t="s">
        <v>27</v>
      </c>
      <c r="B7120" s="62" t="s">
        <v>1791</v>
      </c>
      <c r="C7120" s="63">
        <v>10</v>
      </c>
      <c r="D7120" s="62" t="s">
        <v>13550</v>
      </c>
      <c r="E7120" s="62" t="s">
        <v>6074</v>
      </c>
      <c r="F7120" s="69">
        <v>31151900</v>
      </c>
      <c r="G7120" s="62" t="s">
        <v>13633</v>
      </c>
      <c r="H7120" s="62">
        <v>3</v>
      </c>
      <c r="I7120" s="62">
        <v>8</v>
      </c>
      <c r="J7120" s="70">
        <v>1</v>
      </c>
      <c r="K7120" s="71">
        <v>300000</v>
      </c>
      <c r="L7120" s="72" t="s">
        <v>15</v>
      </c>
      <c r="M7120" s="72" t="s">
        <v>254</v>
      </c>
    </row>
    <row r="7121" spans="1:13" s="3" customFormat="1" ht="12.75" x14ac:dyDescent="0.2">
      <c r="A7121" s="62" t="s">
        <v>27</v>
      </c>
      <c r="B7121" s="62" t="s">
        <v>268</v>
      </c>
      <c r="C7121" s="63">
        <v>10</v>
      </c>
      <c r="D7121" s="64" t="s">
        <v>13385</v>
      </c>
      <c r="E7121" s="64" t="s">
        <v>14761</v>
      </c>
      <c r="F7121" s="65">
        <v>47131821</v>
      </c>
      <c r="G7121" s="64" t="s">
        <v>13633</v>
      </c>
      <c r="H7121" s="64">
        <v>2</v>
      </c>
      <c r="I7121" s="64">
        <v>6</v>
      </c>
      <c r="J7121" s="66">
        <v>5</v>
      </c>
      <c r="K7121" s="67">
        <v>250000</v>
      </c>
      <c r="L7121" s="68" t="s">
        <v>15</v>
      </c>
      <c r="M7121" s="68" t="s">
        <v>254</v>
      </c>
    </row>
    <row r="7122" spans="1:13" s="3" customFormat="1" ht="12.75" x14ac:dyDescent="0.2">
      <c r="A7122" s="62" t="s">
        <v>27</v>
      </c>
      <c r="B7122" s="62" t="s">
        <v>1792</v>
      </c>
      <c r="C7122" s="63">
        <v>10</v>
      </c>
      <c r="D7122" s="62" t="s">
        <v>13551</v>
      </c>
      <c r="E7122" s="62" t="s">
        <v>6075</v>
      </c>
      <c r="F7122" s="69">
        <v>32111500</v>
      </c>
      <c r="G7122" s="62" t="s">
        <v>13633</v>
      </c>
      <c r="H7122" s="62">
        <v>3</v>
      </c>
      <c r="I7122" s="62">
        <v>8</v>
      </c>
      <c r="J7122" s="70">
        <v>25</v>
      </c>
      <c r="K7122" s="71">
        <v>800000</v>
      </c>
      <c r="L7122" s="72" t="s">
        <v>15</v>
      </c>
      <c r="M7122" s="72" t="s">
        <v>254</v>
      </c>
    </row>
    <row r="7123" spans="1:13" s="3" customFormat="1" ht="12.75" x14ac:dyDescent="0.2">
      <c r="A7123" s="62" t="s">
        <v>27</v>
      </c>
      <c r="B7123" s="62" t="s">
        <v>472</v>
      </c>
      <c r="C7123" s="63">
        <v>10</v>
      </c>
      <c r="D7123" s="64" t="s">
        <v>13437</v>
      </c>
      <c r="E7123" s="64" t="s">
        <v>6076</v>
      </c>
      <c r="F7123" s="65">
        <v>27112800</v>
      </c>
      <c r="G7123" s="64" t="s">
        <v>13633</v>
      </c>
      <c r="H7123" s="64">
        <v>3</v>
      </c>
      <c r="I7123" s="64">
        <v>8</v>
      </c>
      <c r="J7123" s="66">
        <v>4</v>
      </c>
      <c r="K7123" s="67">
        <v>1000000</v>
      </c>
      <c r="L7123" s="68" t="s">
        <v>15</v>
      </c>
      <c r="M7123" s="68" t="s">
        <v>254</v>
      </c>
    </row>
    <row r="7124" spans="1:13" s="3" customFormat="1" ht="12.75" x14ac:dyDescent="0.2">
      <c r="A7124" s="62" t="s">
        <v>27</v>
      </c>
      <c r="B7124" s="62" t="s">
        <v>472</v>
      </c>
      <c r="C7124" s="63">
        <v>10</v>
      </c>
      <c r="D7124" s="62" t="s">
        <v>13437</v>
      </c>
      <c r="E7124" s="62" t="s">
        <v>6077</v>
      </c>
      <c r="F7124" s="69">
        <v>27112800</v>
      </c>
      <c r="G7124" s="62" t="s">
        <v>13633</v>
      </c>
      <c r="H7124" s="62">
        <v>3</v>
      </c>
      <c r="I7124" s="62">
        <v>8</v>
      </c>
      <c r="J7124" s="70">
        <v>4</v>
      </c>
      <c r="K7124" s="71">
        <v>1000000</v>
      </c>
      <c r="L7124" s="72" t="s">
        <v>15</v>
      </c>
      <c r="M7124" s="72" t="s">
        <v>254</v>
      </c>
    </row>
    <row r="7125" spans="1:13" s="3" customFormat="1" ht="12.75" x14ac:dyDescent="0.2">
      <c r="A7125" s="62" t="s">
        <v>27</v>
      </c>
      <c r="B7125" s="62" t="s">
        <v>472</v>
      </c>
      <c r="C7125" s="63">
        <v>10</v>
      </c>
      <c r="D7125" s="64" t="s">
        <v>13437</v>
      </c>
      <c r="E7125" s="64" t="s">
        <v>6078</v>
      </c>
      <c r="F7125" s="65">
        <v>27112800</v>
      </c>
      <c r="G7125" s="64" t="s">
        <v>13633</v>
      </c>
      <c r="H7125" s="64">
        <v>3</v>
      </c>
      <c r="I7125" s="64">
        <v>8</v>
      </c>
      <c r="J7125" s="66">
        <v>2</v>
      </c>
      <c r="K7125" s="67">
        <v>1800000</v>
      </c>
      <c r="L7125" s="68" t="s">
        <v>15</v>
      </c>
      <c r="M7125" s="68" t="s">
        <v>254</v>
      </c>
    </row>
    <row r="7126" spans="1:13" s="3" customFormat="1" ht="12.75" x14ac:dyDescent="0.2">
      <c r="A7126" s="62" t="s">
        <v>27</v>
      </c>
      <c r="B7126" s="62" t="s">
        <v>472</v>
      </c>
      <c r="C7126" s="63">
        <v>10</v>
      </c>
      <c r="D7126" s="62" t="s">
        <v>13437</v>
      </c>
      <c r="E7126" s="62" t="s">
        <v>6079</v>
      </c>
      <c r="F7126" s="69">
        <v>27112800</v>
      </c>
      <c r="G7126" s="62" t="s">
        <v>13633</v>
      </c>
      <c r="H7126" s="62">
        <v>3</v>
      </c>
      <c r="I7126" s="62">
        <v>8</v>
      </c>
      <c r="J7126" s="70">
        <v>2</v>
      </c>
      <c r="K7126" s="71">
        <v>1800000</v>
      </c>
      <c r="L7126" s="72" t="s">
        <v>15</v>
      </c>
      <c r="M7126" s="72" t="s">
        <v>254</v>
      </c>
    </row>
    <row r="7127" spans="1:13" s="3" customFormat="1" ht="12.75" x14ac:dyDescent="0.2">
      <c r="A7127" s="62" t="s">
        <v>27</v>
      </c>
      <c r="B7127" s="62" t="s">
        <v>472</v>
      </c>
      <c r="C7127" s="63">
        <v>10</v>
      </c>
      <c r="D7127" s="64" t="s">
        <v>13437</v>
      </c>
      <c r="E7127" s="64" t="s">
        <v>6080</v>
      </c>
      <c r="F7127" s="65">
        <v>27112800</v>
      </c>
      <c r="G7127" s="64" t="s">
        <v>13633</v>
      </c>
      <c r="H7127" s="64">
        <v>3</v>
      </c>
      <c r="I7127" s="64">
        <v>8</v>
      </c>
      <c r="J7127" s="66">
        <v>2</v>
      </c>
      <c r="K7127" s="67">
        <v>1800000</v>
      </c>
      <c r="L7127" s="68" t="s">
        <v>15</v>
      </c>
      <c r="M7127" s="68" t="s">
        <v>254</v>
      </c>
    </row>
    <row r="7128" spans="1:13" s="3" customFormat="1" ht="12.75" x14ac:dyDescent="0.2">
      <c r="A7128" s="62" t="s">
        <v>27</v>
      </c>
      <c r="B7128" s="62" t="s">
        <v>472</v>
      </c>
      <c r="C7128" s="63">
        <v>10</v>
      </c>
      <c r="D7128" s="62" t="s">
        <v>13437</v>
      </c>
      <c r="E7128" s="62" t="s">
        <v>6081</v>
      </c>
      <c r="F7128" s="69">
        <v>27112800</v>
      </c>
      <c r="G7128" s="62" t="s">
        <v>13633</v>
      </c>
      <c r="H7128" s="62">
        <v>3</v>
      </c>
      <c r="I7128" s="62">
        <v>8</v>
      </c>
      <c r="J7128" s="70">
        <v>2</v>
      </c>
      <c r="K7128" s="71">
        <v>1800000</v>
      </c>
      <c r="L7128" s="72" t="s">
        <v>15</v>
      </c>
      <c r="M7128" s="72" t="s">
        <v>254</v>
      </c>
    </row>
    <row r="7129" spans="1:13" s="3" customFormat="1" ht="12.75" x14ac:dyDescent="0.2">
      <c r="A7129" s="62" t="s">
        <v>27</v>
      </c>
      <c r="B7129" s="62" t="s">
        <v>478</v>
      </c>
      <c r="C7129" s="63">
        <v>10</v>
      </c>
      <c r="D7129" s="64" t="s">
        <v>13443</v>
      </c>
      <c r="E7129" s="64" t="s">
        <v>6082</v>
      </c>
      <c r="F7129" s="65">
        <v>25171700</v>
      </c>
      <c r="G7129" s="64" t="s">
        <v>13633</v>
      </c>
      <c r="H7129" s="64">
        <v>3</v>
      </c>
      <c r="I7129" s="64">
        <v>8</v>
      </c>
      <c r="J7129" s="66">
        <v>1</v>
      </c>
      <c r="K7129" s="67">
        <v>2000000</v>
      </c>
      <c r="L7129" s="68" t="s">
        <v>15</v>
      </c>
      <c r="M7129" s="68" t="s">
        <v>254</v>
      </c>
    </row>
    <row r="7130" spans="1:13" s="3" customFormat="1" ht="12.75" x14ac:dyDescent="0.2">
      <c r="A7130" s="62" t="s">
        <v>27</v>
      </c>
      <c r="B7130" s="62" t="s">
        <v>472</v>
      </c>
      <c r="C7130" s="63">
        <v>10</v>
      </c>
      <c r="D7130" s="62" t="s">
        <v>13437</v>
      </c>
      <c r="E7130" s="62" t="s">
        <v>6083</v>
      </c>
      <c r="F7130" s="69">
        <v>23131500</v>
      </c>
      <c r="G7130" s="62" t="s">
        <v>13633</v>
      </c>
      <c r="H7130" s="62">
        <v>3</v>
      </c>
      <c r="I7130" s="62">
        <v>8</v>
      </c>
      <c r="J7130" s="70">
        <v>4</v>
      </c>
      <c r="K7130" s="71">
        <v>1600000</v>
      </c>
      <c r="L7130" s="72" t="s">
        <v>15</v>
      </c>
      <c r="M7130" s="72" t="s">
        <v>254</v>
      </c>
    </row>
    <row r="7131" spans="1:13" s="3" customFormat="1" ht="12.75" x14ac:dyDescent="0.2">
      <c r="A7131" s="62" t="s">
        <v>27</v>
      </c>
      <c r="B7131" s="62" t="s">
        <v>472</v>
      </c>
      <c r="C7131" s="63">
        <v>10</v>
      </c>
      <c r="D7131" s="64" t="s">
        <v>13437</v>
      </c>
      <c r="E7131" s="64" t="s">
        <v>6084</v>
      </c>
      <c r="F7131" s="65">
        <v>27112800</v>
      </c>
      <c r="G7131" s="64" t="s">
        <v>13633</v>
      </c>
      <c r="H7131" s="64">
        <v>3</v>
      </c>
      <c r="I7131" s="64">
        <v>8</v>
      </c>
      <c r="J7131" s="66">
        <v>3</v>
      </c>
      <c r="K7131" s="67">
        <v>900000</v>
      </c>
      <c r="L7131" s="68" t="s">
        <v>15</v>
      </c>
      <c r="M7131" s="68" t="s">
        <v>254</v>
      </c>
    </row>
    <row r="7132" spans="1:13" s="3" customFormat="1" ht="12.75" x14ac:dyDescent="0.2">
      <c r="A7132" s="62" t="s">
        <v>27</v>
      </c>
      <c r="B7132" s="62" t="s">
        <v>472</v>
      </c>
      <c r="C7132" s="63">
        <v>10</v>
      </c>
      <c r="D7132" s="62" t="s">
        <v>13437</v>
      </c>
      <c r="E7132" s="62" t="s">
        <v>6085</v>
      </c>
      <c r="F7132" s="69">
        <v>27112800</v>
      </c>
      <c r="G7132" s="62" t="s">
        <v>13633</v>
      </c>
      <c r="H7132" s="62">
        <v>3</v>
      </c>
      <c r="I7132" s="62">
        <v>8</v>
      </c>
      <c r="J7132" s="70">
        <v>3</v>
      </c>
      <c r="K7132" s="71">
        <v>900000</v>
      </c>
      <c r="L7132" s="72" t="s">
        <v>15</v>
      </c>
      <c r="M7132" s="72" t="s">
        <v>254</v>
      </c>
    </row>
    <row r="7133" spans="1:13" s="3" customFormat="1" ht="12.75" x14ac:dyDescent="0.2">
      <c r="A7133" s="62" t="s">
        <v>27</v>
      </c>
      <c r="B7133" s="62" t="s">
        <v>472</v>
      </c>
      <c r="C7133" s="63">
        <v>10</v>
      </c>
      <c r="D7133" s="64" t="s">
        <v>13437</v>
      </c>
      <c r="E7133" s="64" t="s">
        <v>6086</v>
      </c>
      <c r="F7133" s="65">
        <v>27112800</v>
      </c>
      <c r="G7133" s="64" t="s">
        <v>13633</v>
      </c>
      <c r="H7133" s="64">
        <v>3</v>
      </c>
      <c r="I7133" s="64">
        <v>8</v>
      </c>
      <c r="J7133" s="66">
        <v>3</v>
      </c>
      <c r="K7133" s="67">
        <v>900000</v>
      </c>
      <c r="L7133" s="68" t="s">
        <v>15</v>
      </c>
      <c r="M7133" s="68" t="s">
        <v>254</v>
      </c>
    </row>
    <row r="7134" spans="1:13" s="3" customFormat="1" ht="12.75" x14ac:dyDescent="0.2">
      <c r="A7134" s="62" t="s">
        <v>27</v>
      </c>
      <c r="B7134" s="62" t="s">
        <v>472</v>
      </c>
      <c r="C7134" s="63">
        <v>10</v>
      </c>
      <c r="D7134" s="62" t="s">
        <v>13437</v>
      </c>
      <c r="E7134" s="62" t="s">
        <v>6087</v>
      </c>
      <c r="F7134" s="69">
        <v>27112800</v>
      </c>
      <c r="G7134" s="62" t="s">
        <v>13633</v>
      </c>
      <c r="H7134" s="62">
        <v>3</v>
      </c>
      <c r="I7134" s="62">
        <v>8</v>
      </c>
      <c r="J7134" s="70">
        <v>3</v>
      </c>
      <c r="K7134" s="71">
        <v>900000</v>
      </c>
      <c r="L7134" s="72" t="s">
        <v>15</v>
      </c>
      <c r="M7134" s="72" t="s">
        <v>254</v>
      </c>
    </row>
    <row r="7135" spans="1:13" s="3" customFormat="1" ht="12.75" x14ac:dyDescent="0.2">
      <c r="A7135" s="62" t="s">
        <v>27</v>
      </c>
      <c r="B7135" s="62" t="s">
        <v>472</v>
      </c>
      <c r="C7135" s="63">
        <v>10</v>
      </c>
      <c r="D7135" s="64" t="s">
        <v>13437</v>
      </c>
      <c r="E7135" s="64" t="s">
        <v>6088</v>
      </c>
      <c r="F7135" s="65">
        <v>27112800</v>
      </c>
      <c r="G7135" s="64" t="s">
        <v>13633</v>
      </c>
      <c r="H7135" s="64">
        <v>3</v>
      </c>
      <c r="I7135" s="64">
        <v>8</v>
      </c>
      <c r="J7135" s="66">
        <v>3</v>
      </c>
      <c r="K7135" s="67">
        <v>900000</v>
      </c>
      <c r="L7135" s="68" t="s">
        <v>15</v>
      </c>
      <c r="M7135" s="68" t="s">
        <v>254</v>
      </c>
    </row>
    <row r="7136" spans="1:13" s="3" customFormat="1" ht="12.75" x14ac:dyDescent="0.2">
      <c r="A7136" s="62" t="s">
        <v>27</v>
      </c>
      <c r="B7136" s="62" t="s">
        <v>472</v>
      </c>
      <c r="C7136" s="63">
        <v>10</v>
      </c>
      <c r="D7136" s="62" t="s">
        <v>13437</v>
      </c>
      <c r="E7136" s="62" t="s">
        <v>6089</v>
      </c>
      <c r="F7136" s="69">
        <v>27112800</v>
      </c>
      <c r="G7136" s="62" t="s">
        <v>13633</v>
      </c>
      <c r="H7136" s="62">
        <v>3</v>
      </c>
      <c r="I7136" s="62">
        <v>8</v>
      </c>
      <c r="J7136" s="70">
        <v>3</v>
      </c>
      <c r="K7136" s="71">
        <v>900000</v>
      </c>
      <c r="L7136" s="72" t="s">
        <v>15</v>
      </c>
      <c r="M7136" s="72" t="s">
        <v>254</v>
      </c>
    </row>
    <row r="7137" spans="1:13" s="3" customFormat="1" ht="12.75" x14ac:dyDescent="0.2">
      <c r="A7137" s="62" t="s">
        <v>27</v>
      </c>
      <c r="B7137" s="62" t="s">
        <v>433</v>
      </c>
      <c r="C7137" s="63">
        <v>10</v>
      </c>
      <c r="D7137" s="64" t="s">
        <v>13383</v>
      </c>
      <c r="E7137" s="64" t="s">
        <v>14762</v>
      </c>
      <c r="F7137" s="65">
        <v>12141727</v>
      </c>
      <c r="G7137" s="64" t="s">
        <v>13633</v>
      </c>
      <c r="H7137" s="64">
        <v>3</v>
      </c>
      <c r="I7137" s="64">
        <v>8</v>
      </c>
      <c r="J7137" s="66">
        <v>1</v>
      </c>
      <c r="K7137" s="67">
        <v>800000</v>
      </c>
      <c r="L7137" s="68" t="s">
        <v>15</v>
      </c>
      <c r="M7137" s="68" t="s">
        <v>254</v>
      </c>
    </row>
    <row r="7138" spans="1:13" s="3" customFormat="1" ht="12.75" x14ac:dyDescent="0.2">
      <c r="A7138" s="62" t="s">
        <v>27</v>
      </c>
      <c r="B7138" s="62" t="s">
        <v>1790</v>
      </c>
      <c r="C7138" s="63">
        <v>10</v>
      </c>
      <c r="D7138" s="62" t="s">
        <v>13549</v>
      </c>
      <c r="E7138" s="62" t="s">
        <v>6090</v>
      </c>
      <c r="F7138" s="69">
        <v>40161505</v>
      </c>
      <c r="G7138" s="62" t="s">
        <v>13633</v>
      </c>
      <c r="H7138" s="62">
        <v>3</v>
      </c>
      <c r="I7138" s="62">
        <v>8</v>
      </c>
      <c r="J7138" s="70">
        <v>1</v>
      </c>
      <c r="K7138" s="71">
        <v>1200000</v>
      </c>
      <c r="L7138" s="72" t="s">
        <v>15</v>
      </c>
      <c r="M7138" s="72" t="s">
        <v>254</v>
      </c>
    </row>
    <row r="7139" spans="1:13" s="3" customFormat="1" ht="12.75" x14ac:dyDescent="0.2">
      <c r="A7139" s="62" t="s">
        <v>27</v>
      </c>
      <c r="B7139" s="62" t="s">
        <v>222</v>
      </c>
      <c r="C7139" s="63">
        <v>10</v>
      </c>
      <c r="D7139" s="64" t="s">
        <v>13381</v>
      </c>
      <c r="E7139" s="64" t="s">
        <v>6091</v>
      </c>
      <c r="F7139" s="65">
        <v>31401703</v>
      </c>
      <c r="G7139" s="64" t="s">
        <v>13633</v>
      </c>
      <c r="H7139" s="64">
        <v>3</v>
      </c>
      <c r="I7139" s="64">
        <v>8</v>
      </c>
      <c r="J7139" s="66">
        <v>1</v>
      </c>
      <c r="K7139" s="67">
        <v>650000</v>
      </c>
      <c r="L7139" s="68" t="s">
        <v>15</v>
      </c>
      <c r="M7139" s="68" t="s">
        <v>254</v>
      </c>
    </row>
    <row r="7140" spans="1:13" s="3" customFormat="1" ht="12.75" x14ac:dyDescent="0.2">
      <c r="A7140" s="62" t="s">
        <v>27</v>
      </c>
      <c r="B7140" s="62" t="s">
        <v>216</v>
      </c>
      <c r="C7140" s="63">
        <v>10</v>
      </c>
      <c r="D7140" s="62" t="s">
        <v>13377</v>
      </c>
      <c r="E7140" s="62" t="s">
        <v>6092</v>
      </c>
      <c r="F7140" s="69">
        <v>40142000</v>
      </c>
      <c r="G7140" s="62" t="s">
        <v>13633</v>
      </c>
      <c r="H7140" s="62">
        <v>3</v>
      </c>
      <c r="I7140" s="62">
        <v>8</v>
      </c>
      <c r="J7140" s="70">
        <v>1</v>
      </c>
      <c r="K7140" s="71">
        <v>2500000</v>
      </c>
      <c r="L7140" s="72" t="s">
        <v>15</v>
      </c>
      <c r="M7140" s="72" t="s">
        <v>254</v>
      </c>
    </row>
    <row r="7141" spans="1:13" s="3" customFormat="1" ht="12.75" x14ac:dyDescent="0.2">
      <c r="A7141" s="62" t="s">
        <v>27</v>
      </c>
      <c r="B7141" s="62" t="s">
        <v>219</v>
      </c>
      <c r="C7141" s="63">
        <v>10</v>
      </c>
      <c r="D7141" s="64" t="s">
        <v>13379</v>
      </c>
      <c r="E7141" s="64" t="s">
        <v>6093</v>
      </c>
      <c r="F7141" s="65">
        <v>30191501</v>
      </c>
      <c r="G7141" s="64" t="s">
        <v>13633</v>
      </c>
      <c r="H7141" s="64">
        <v>3</v>
      </c>
      <c r="I7141" s="64">
        <v>8</v>
      </c>
      <c r="J7141" s="66">
        <v>2</v>
      </c>
      <c r="K7141" s="67">
        <v>600000</v>
      </c>
      <c r="L7141" s="68" t="s">
        <v>15</v>
      </c>
      <c r="M7141" s="68" t="s">
        <v>254</v>
      </c>
    </row>
    <row r="7142" spans="1:13" s="3" customFormat="1" ht="12.75" x14ac:dyDescent="0.2">
      <c r="A7142" s="62" t="s">
        <v>27</v>
      </c>
      <c r="B7142" s="62" t="s">
        <v>877</v>
      </c>
      <c r="C7142" s="63">
        <v>10</v>
      </c>
      <c r="D7142" s="62" t="s">
        <v>13496</v>
      </c>
      <c r="E7142" s="62" t="s">
        <v>6094</v>
      </c>
      <c r="F7142" s="69">
        <v>30263201</v>
      </c>
      <c r="G7142" s="62" t="s">
        <v>13633</v>
      </c>
      <c r="H7142" s="62">
        <v>3</v>
      </c>
      <c r="I7142" s="62">
        <v>8</v>
      </c>
      <c r="J7142" s="70">
        <v>4</v>
      </c>
      <c r="K7142" s="71">
        <v>332000</v>
      </c>
      <c r="L7142" s="72" t="s">
        <v>15</v>
      </c>
      <c r="M7142" s="72" t="s">
        <v>254</v>
      </c>
    </row>
    <row r="7143" spans="1:13" s="3" customFormat="1" ht="12.75" x14ac:dyDescent="0.2">
      <c r="A7143" s="62" t="s">
        <v>27</v>
      </c>
      <c r="B7143" s="62" t="s">
        <v>877</v>
      </c>
      <c r="C7143" s="63">
        <v>10</v>
      </c>
      <c r="D7143" s="64" t="s">
        <v>13496</v>
      </c>
      <c r="E7143" s="64" t="s">
        <v>6095</v>
      </c>
      <c r="F7143" s="65">
        <v>30263201</v>
      </c>
      <c r="G7143" s="64" t="s">
        <v>13633</v>
      </c>
      <c r="H7143" s="64">
        <v>3</v>
      </c>
      <c r="I7143" s="64">
        <v>8</v>
      </c>
      <c r="J7143" s="66">
        <v>4</v>
      </c>
      <c r="K7143" s="67">
        <v>48000</v>
      </c>
      <c r="L7143" s="68" t="s">
        <v>15</v>
      </c>
      <c r="M7143" s="68" t="s">
        <v>254</v>
      </c>
    </row>
    <row r="7144" spans="1:13" s="3" customFormat="1" ht="12.75" x14ac:dyDescent="0.2">
      <c r="A7144" s="62" t="s">
        <v>27</v>
      </c>
      <c r="B7144" s="62" t="s">
        <v>456</v>
      </c>
      <c r="C7144" s="63">
        <v>10</v>
      </c>
      <c r="D7144" s="62" t="s">
        <v>13420</v>
      </c>
      <c r="E7144" s="62" t="s">
        <v>6096</v>
      </c>
      <c r="F7144" s="69">
        <v>11162116</v>
      </c>
      <c r="G7144" s="62" t="s">
        <v>13633</v>
      </c>
      <c r="H7144" s="62">
        <v>3</v>
      </c>
      <c r="I7144" s="62">
        <v>8</v>
      </c>
      <c r="J7144" s="70">
        <v>10</v>
      </c>
      <c r="K7144" s="71">
        <v>65000</v>
      </c>
      <c r="L7144" s="72" t="s">
        <v>15</v>
      </c>
      <c r="M7144" s="72" t="s">
        <v>254</v>
      </c>
    </row>
    <row r="7145" spans="1:13" s="3" customFormat="1" ht="12.75" x14ac:dyDescent="0.2">
      <c r="A7145" s="62" t="s">
        <v>27</v>
      </c>
      <c r="B7145" s="62" t="s">
        <v>215</v>
      </c>
      <c r="C7145" s="63">
        <v>10</v>
      </c>
      <c r="D7145" s="64" t="s">
        <v>13376</v>
      </c>
      <c r="E7145" s="64" t="s">
        <v>6097</v>
      </c>
      <c r="F7145" s="65">
        <v>27112300</v>
      </c>
      <c r="G7145" s="64" t="s">
        <v>13633</v>
      </c>
      <c r="H7145" s="64">
        <v>3</v>
      </c>
      <c r="I7145" s="64">
        <v>8</v>
      </c>
      <c r="J7145" s="66">
        <v>2</v>
      </c>
      <c r="K7145" s="67">
        <v>800000</v>
      </c>
      <c r="L7145" s="68" t="s">
        <v>15</v>
      </c>
      <c r="M7145" s="68" t="s">
        <v>254</v>
      </c>
    </row>
    <row r="7146" spans="1:13" s="3" customFormat="1" ht="12.75" x14ac:dyDescent="0.2">
      <c r="A7146" s="62" t="s">
        <v>27</v>
      </c>
      <c r="B7146" s="62" t="s">
        <v>215</v>
      </c>
      <c r="C7146" s="63">
        <v>10</v>
      </c>
      <c r="D7146" s="62" t="s">
        <v>13376</v>
      </c>
      <c r="E7146" s="62" t="s">
        <v>6098</v>
      </c>
      <c r="F7146" s="69">
        <v>27112300</v>
      </c>
      <c r="G7146" s="62" t="s">
        <v>13633</v>
      </c>
      <c r="H7146" s="62">
        <v>3</v>
      </c>
      <c r="I7146" s="62">
        <v>8</v>
      </c>
      <c r="J7146" s="70">
        <v>2</v>
      </c>
      <c r="K7146" s="71">
        <v>800000</v>
      </c>
      <c r="L7146" s="72" t="s">
        <v>15</v>
      </c>
      <c r="M7146" s="72" t="s">
        <v>254</v>
      </c>
    </row>
    <row r="7147" spans="1:13" s="3" customFormat="1" ht="12.75" x14ac:dyDescent="0.2">
      <c r="A7147" s="62" t="s">
        <v>27</v>
      </c>
      <c r="B7147" s="62" t="s">
        <v>215</v>
      </c>
      <c r="C7147" s="63">
        <v>10</v>
      </c>
      <c r="D7147" s="64" t="s">
        <v>13376</v>
      </c>
      <c r="E7147" s="64" t="s">
        <v>6099</v>
      </c>
      <c r="F7147" s="65">
        <v>27112300</v>
      </c>
      <c r="G7147" s="64" t="s">
        <v>13633</v>
      </c>
      <c r="H7147" s="64">
        <v>3</v>
      </c>
      <c r="I7147" s="64">
        <v>8</v>
      </c>
      <c r="J7147" s="66">
        <v>2</v>
      </c>
      <c r="K7147" s="67">
        <v>800000</v>
      </c>
      <c r="L7147" s="68" t="s">
        <v>15</v>
      </c>
      <c r="M7147" s="68" t="s">
        <v>254</v>
      </c>
    </row>
    <row r="7148" spans="1:13" s="3" customFormat="1" ht="12.75" x14ac:dyDescent="0.2">
      <c r="A7148" s="62" t="s">
        <v>27</v>
      </c>
      <c r="B7148" s="62" t="s">
        <v>855</v>
      </c>
      <c r="C7148" s="63">
        <v>10</v>
      </c>
      <c r="D7148" s="62" t="s">
        <v>13474</v>
      </c>
      <c r="E7148" s="62" t="s">
        <v>6100</v>
      </c>
      <c r="F7148" s="69">
        <v>27112800</v>
      </c>
      <c r="G7148" s="62" t="s">
        <v>13633</v>
      </c>
      <c r="H7148" s="62">
        <v>3</v>
      </c>
      <c r="I7148" s="62">
        <v>8</v>
      </c>
      <c r="J7148" s="70">
        <v>2</v>
      </c>
      <c r="K7148" s="71">
        <v>1000000</v>
      </c>
      <c r="L7148" s="72" t="s">
        <v>15</v>
      </c>
      <c r="M7148" s="72" t="s">
        <v>254</v>
      </c>
    </row>
    <row r="7149" spans="1:13" s="3" customFormat="1" ht="12.75" x14ac:dyDescent="0.2">
      <c r="A7149" s="62" t="s">
        <v>27</v>
      </c>
      <c r="B7149" s="62" t="s">
        <v>855</v>
      </c>
      <c r="C7149" s="63">
        <v>10</v>
      </c>
      <c r="D7149" s="64" t="s">
        <v>13474</v>
      </c>
      <c r="E7149" s="64" t="s">
        <v>6101</v>
      </c>
      <c r="F7149" s="65">
        <v>27112800</v>
      </c>
      <c r="G7149" s="64" t="s">
        <v>13633</v>
      </c>
      <c r="H7149" s="64">
        <v>3</v>
      </c>
      <c r="I7149" s="64">
        <v>8</v>
      </c>
      <c r="J7149" s="66">
        <v>2</v>
      </c>
      <c r="K7149" s="67">
        <v>1800000</v>
      </c>
      <c r="L7149" s="68" t="s">
        <v>15</v>
      </c>
      <c r="M7149" s="68" t="s">
        <v>254</v>
      </c>
    </row>
    <row r="7150" spans="1:13" s="3" customFormat="1" ht="12.75" x14ac:dyDescent="0.2">
      <c r="A7150" s="62" t="s">
        <v>27</v>
      </c>
      <c r="B7150" s="62" t="s">
        <v>219</v>
      </c>
      <c r="C7150" s="63">
        <v>10</v>
      </c>
      <c r="D7150" s="62" t="s">
        <v>13379</v>
      </c>
      <c r="E7150" s="62" t="s">
        <v>6102</v>
      </c>
      <c r="F7150" s="69">
        <v>27111712</v>
      </c>
      <c r="G7150" s="62" t="s">
        <v>13633</v>
      </c>
      <c r="H7150" s="62">
        <v>3</v>
      </c>
      <c r="I7150" s="62">
        <v>8</v>
      </c>
      <c r="J7150" s="70">
        <v>1</v>
      </c>
      <c r="K7150" s="71">
        <v>800000</v>
      </c>
      <c r="L7150" s="72" t="s">
        <v>15</v>
      </c>
      <c r="M7150" s="72" t="s">
        <v>254</v>
      </c>
    </row>
    <row r="7151" spans="1:13" s="3" customFormat="1" ht="12.75" x14ac:dyDescent="0.2">
      <c r="A7151" s="62" t="s">
        <v>27</v>
      </c>
      <c r="B7151" s="62" t="s">
        <v>219</v>
      </c>
      <c r="C7151" s="63">
        <v>10</v>
      </c>
      <c r="D7151" s="64" t="s">
        <v>13379</v>
      </c>
      <c r="E7151" s="64" t="s">
        <v>6103</v>
      </c>
      <c r="F7151" s="65">
        <v>27111712</v>
      </c>
      <c r="G7151" s="64" t="s">
        <v>13633</v>
      </c>
      <c r="H7151" s="64">
        <v>3</v>
      </c>
      <c r="I7151" s="64">
        <v>8</v>
      </c>
      <c r="J7151" s="66">
        <v>1</v>
      </c>
      <c r="K7151" s="67">
        <v>800000</v>
      </c>
      <c r="L7151" s="68" t="s">
        <v>15</v>
      </c>
      <c r="M7151" s="68" t="s">
        <v>254</v>
      </c>
    </row>
    <row r="7152" spans="1:13" s="3" customFormat="1" ht="12.75" x14ac:dyDescent="0.2">
      <c r="A7152" s="62" t="s">
        <v>27</v>
      </c>
      <c r="B7152" s="62" t="s">
        <v>219</v>
      </c>
      <c r="C7152" s="63">
        <v>10</v>
      </c>
      <c r="D7152" s="62" t="s">
        <v>13379</v>
      </c>
      <c r="E7152" s="62" t="s">
        <v>6104</v>
      </c>
      <c r="F7152" s="69">
        <v>27111712</v>
      </c>
      <c r="G7152" s="62" t="s">
        <v>13633</v>
      </c>
      <c r="H7152" s="62">
        <v>3</v>
      </c>
      <c r="I7152" s="62">
        <v>8</v>
      </c>
      <c r="J7152" s="70">
        <v>1</v>
      </c>
      <c r="K7152" s="71">
        <v>800000</v>
      </c>
      <c r="L7152" s="72" t="s">
        <v>15</v>
      </c>
      <c r="M7152" s="72" t="s">
        <v>254</v>
      </c>
    </row>
    <row r="7153" spans="1:13" s="3" customFormat="1" ht="12.75" x14ac:dyDescent="0.2">
      <c r="A7153" s="62" t="s">
        <v>27</v>
      </c>
      <c r="B7153" s="62" t="s">
        <v>219</v>
      </c>
      <c r="C7153" s="63">
        <v>10</v>
      </c>
      <c r="D7153" s="64" t="s">
        <v>13379</v>
      </c>
      <c r="E7153" s="64" t="s">
        <v>6105</v>
      </c>
      <c r="F7153" s="65">
        <v>27111712</v>
      </c>
      <c r="G7153" s="64" t="s">
        <v>13633</v>
      </c>
      <c r="H7153" s="64">
        <v>3</v>
      </c>
      <c r="I7153" s="64">
        <v>8</v>
      </c>
      <c r="J7153" s="66">
        <v>1</v>
      </c>
      <c r="K7153" s="67">
        <v>800000</v>
      </c>
      <c r="L7153" s="68" t="s">
        <v>15</v>
      </c>
      <c r="M7153" s="68" t="s">
        <v>254</v>
      </c>
    </row>
    <row r="7154" spans="1:13" s="3" customFormat="1" ht="12.75" x14ac:dyDescent="0.2">
      <c r="A7154" s="62" t="s">
        <v>27</v>
      </c>
      <c r="B7154" s="62" t="s">
        <v>219</v>
      </c>
      <c r="C7154" s="63">
        <v>10</v>
      </c>
      <c r="D7154" s="62" t="s">
        <v>13379</v>
      </c>
      <c r="E7154" s="62" t="s">
        <v>6106</v>
      </c>
      <c r="F7154" s="69">
        <v>27111712</v>
      </c>
      <c r="G7154" s="62" t="s">
        <v>13633</v>
      </c>
      <c r="H7154" s="62">
        <v>3</v>
      </c>
      <c r="I7154" s="62">
        <v>8</v>
      </c>
      <c r="J7154" s="70">
        <v>1</v>
      </c>
      <c r="K7154" s="71">
        <v>800000</v>
      </c>
      <c r="L7154" s="72" t="s">
        <v>15</v>
      </c>
      <c r="M7154" s="72" t="s">
        <v>254</v>
      </c>
    </row>
    <row r="7155" spans="1:13" s="3" customFormat="1" ht="12.75" x14ac:dyDescent="0.2">
      <c r="A7155" s="62" t="s">
        <v>27</v>
      </c>
      <c r="B7155" s="62" t="s">
        <v>219</v>
      </c>
      <c r="C7155" s="63">
        <v>10</v>
      </c>
      <c r="D7155" s="64" t="s">
        <v>13379</v>
      </c>
      <c r="E7155" s="64" t="s">
        <v>6107</v>
      </c>
      <c r="F7155" s="65">
        <v>27111712</v>
      </c>
      <c r="G7155" s="64" t="s">
        <v>13633</v>
      </c>
      <c r="H7155" s="64">
        <v>3</v>
      </c>
      <c r="I7155" s="64">
        <v>8</v>
      </c>
      <c r="J7155" s="66">
        <v>1</v>
      </c>
      <c r="K7155" s="67">
        <v>800000</v>
      </c>
      <c r="L7155" s="68" t="s">
        <v>15</v>
      </c>
      <c r="M7155" s="68" t="s">
        <v>254</v>
      </c>
    </row>
    <row r="7156" spans="1:13" s="3" customFormat="1" ht="12.75" x14ac:dyDescent="0.2">
      <c r="A7156" s="62" t="s">
        <v>27</v>
      </c>
      <c r="B7156" s="62" t="s">
        <v>219</v>
      </c>
      <c r="C7156" s="63">
        <v>10</v>
      </c>
      <c r="D7156" s="62" t="s">
        <v>13379</v>
      </c>
      <c r="E7156" s="62" t="s">
        <v>6108</v>
      </c>
      <c r="F7156" s="69">
        <v>27111712</v>
      </c>
      <c r="G7156" s="62" t="s">
        <v>13633</v>
      </c>
      <c r="H7156" s="62">
        <v>3</v>
      </c>
      <c r="I7156" s="62">
        <v>8</v>
      </c>
      <c r="J7156" s="70">
        <v>1</v>
      </c>
      <c r="K7156" s="71">
        <v>800000</v>
      </c>
      <c r="L7156" s="72" t="s">
        <v>15</v>
      </c>
      <c r="M7156" s="72" t="s">
        <v>254</v>
      </c>
    </row>
    <row r="7157" spans="1:13" s="3" customFormat="1" ht="12.75" x14ac:dyDescent="0.2">
      <c r="A7157" s="62" t="s">
        <v>27</v>
      </c>
      <c r="B7157" s="62" t="s">
        <v>219</v>
      </c>
      <c r="C7157" s="63">
        <v>10</v>
      </c>
      <c r="D7157" s="64" t="s">
        <v>13379</v>
      </c>
      <c r="E7157" s="64" t="s">
        <v>6109</v>
      </c>
      <c r="F7157" s="65">
        <v>27111712</v>
      </c>
      <c r="G7157" s="64" t="s">
        <v>13633</v>
      </c>
      <c r="H7157" s="64">
        <v>3</v>
      </c>
      <c r="I7157" s="64">
        <v>8</v>
      </c>
      <c r="J7157" s="66">
        <v>1</v>
      </c>
      <c r="K7157" s="67">
        <v>800000</v>
      </c>
      <c r="L7157" s="68" t="s">
        <v>15</v>
      </c>
      <c r="M7157" s="68" t="s">
        <v>254</v>
      </c>
    </row>
    <row r="7158" spans="1:13" s="3" customFormat="1" ht="12.75" x14ac:dyDescent="0.2">
      <c r="A7158" s="62" t="s">
        <v>27</v>
      </c>
      <c r="B7158" s="62" t="s">
        <v>219</v>
      </c>
      <c r="C7158" s="63">
        <v>10</v>
      </c>
      <c r="D7158" s="62" t="s">
        <v>13379</v>
      </c>
      <c r="E7158" s="62" t="s">
        <v>6110</v>
      </c>
      <c r="F7158" s="69">
        <v>27111712</v>
      </c>
      <c r="G7158" s="62" t="s">
        <v>13633</v>
      </c>
      <c r="H7158" s="62">
        <v>3</v>
      </c>
      <c r="I7158" s="62">
        <v>8</v>
      </c>
      <c r="J7158" s="70">
        <v>1</v>
      </c>
      <c r="K7158" s="71">
        <v>800000</v>
      </c>
      <c r="L7158" s="72" t="s">
        <v>15</v>
      </c>
      <c r="M7158" s="72" t="s">
        <v>254</v>
      </c>
    </row>
    <row r="7159" spans="1:13" s="3" customFormat="1" ht="12.75" x14ac:dyDescent="0.2">
      <c r="A7159" s="62" t="s">
        <v>27</v>
      </c>
      <c r="B7159" s="62" t="s">
        <v>219</v>
      </c>
      <c r="C7159" s="63">
        <v>10</v>
      </c>
      <c r="D7159" s="64" t="s">
        <v>13379</v>
      </c>
      <c r="E7159" s="64" t="s">
        <v>6111</v>
      </c>
      <c r="F7159" s="65">
        <v>27111700</v>
      </c>
      <c r="G7159" s="64" t="s">
        <v>13633</v>
      </c>
      <c r="H7159" s="64">
        <v>3</v>
      </c>
      <c r="I7159" s="64">
        <v>8</v>
      </c>
      <c r="J7159" s="66">
        <v>1</v>
      </c>
      <c r="K7159" s="67">
        <v>500000</v>
      </c>
      <c r="L7159" s="68" t="s">
        <v>15</v>
      </c>
      <c r="M7159" s="68" t="s">
        <v>254</v>
      </c>
    </row>
    <row r="7160" spans="1:13" s="3" customFormat="1" ht="12.75" x14ac:dyDescent="0.2">
      <c r="A7160" s="62" t="s">
        <v>27</v>
      </c>
      <c r="B7160" s="62" t="s">
        <v>219</v>
      </c>
      <c r="C7160" s="63">
        <v>10</v>
      </c>
      <c r="D7160" s="62" t="s">
        <v>13379</v>
      </c>
      <c r="E7160" s="62" t="s">
        <v>6112</v>
      </c>
      <c r="F7160" s="69">
        <v>27111700</v>
      </c>
      <c r="G7160" s="62" t="s">
        <v>13633</v>
      </c>
      <c r="H7160" s="62">
        <v>3</v>
      </c>
      <c r="I7160" s="62">
        <v>8</v>
      </c>
      <c r="J7160" s="70">
        <v>1</v>
      </c>
      <c r="K7160" s="71">
        <v>500000</v>
      </c>
      <c r="L7160" s="72" t="s">
        <v>15</v>
      </c>
      <c r="M7160" s="72" t="s">
        <v>254</v>
      </c>
    </row>
    <row r="7161" spans="1:13" s="3" customFormat="1" ht="12.75" x14ac:dyDescent="0.2">
      <c r="A7161" s="62" t="s">
        <v>27</v>
      </c>
      <c r="B7161" s="62" t="s">
        <v>1790</v>
      </c>
      <c r="C7161" s="63">
        <v>10</v>
      </c>
      <c r="D7161" s="64" t="s">
        <v>13549</v>
      </c>
      <c r="E7161" s="64" t="s">
        <v>6113</v>
      </c>
      <c r="F7161" s="65">
        <v>40161504</v>
      </c>
      <c r="G7161" s="64" t="s">
        <v>13633</v>
      </c>
      <c r="H7161" s="64">
        <v>3</v>
      </c>
      <c r="I7161" s="64">
        <v>8</v>
      </c>
      <c r="J7161" s="66">
        <v>2</v>
      </c>
      <c r="K7161" s="67">
        <v>40000</v>
      </c>
      <c r="L7161" s="68" t="s">
        <v>15</v>
      </c>
      <c r="M7161" s="68" t="s">
        <v>254</v>
      </c>
    </row>
    <row r="7162" spans="1:13" s="3" customFormat="1" ht="12.75" x14ac:dyDescent="0.2">
      <c r="A7162" s="62" t="s">
        <v>27</v>
      </c>
      <c r="B7162" s="62" t="s">
        <v>1790</v>
      </c>
      <c r="C7162" s="63">
        <v>10</v>
      </c>
      <c r="D7162" s="62" t="s">
        <v>13549</v>
      </c>
      <c r="E7162" s="62" t="s">
        <v>6114</v>
      </c>
      <c r="F7162" s="69">
        <v>40161500</v>
      </c>
      <c r="G7162" s="62" t="s">
        <v>13633</v>
      </c>
      <c r="H7162" s="62">
        <v>3</v>
      </c>
      <c r="I7162" s="62">
        <v>8</v>
      </c>
      <c r="J7162" s="70">
        <v>4</v>
      </c>
      <c r="K7162" s="71">
        <v>440000</v>
      </c>
      <c r="L7162" s="72" t="s">
        <v>15</v>
      </c>
      <c r="M7162" s="72" t="s">
        <v>254</v>
      </c>
    </row>
    <row r="7163" spans="1:13" s="3" customFormat="1" ht="12.75" x14ac:dyDescent="0.2">
      <c r="A7163" s="62" t="s">
        <v>27</v>
      </c>
      <c r="B7163" s="62" t="s">
        <v>1790</v>
      </c>
      <c r="C7163" s="63">
        <v>10</v>
      </c>
      <c r="D7163" s="64" t="s">
        <v>13549</v>
      </c>
      <c r="E7163" s="64" t="s">
        <v>6115</v>
      </c>
      <c r="F7163" s="65">
        <v>40161505</v>
      </c>
      <c r="G7163" s="64" t="s">
        <v>13633</v>
      </c>
      <c r="H7163" s="64">
        <v>3</v>
      </c>
      <c r="I7163" s="64">
        <v>8</v>
      </c>
      <c r="J7163" s="66">
        <v>2</v>
      </c>
      <c r="K7163" s="67">
        <v>200000</v>
      </c>
      <c r="L7163" s="68" t="s">
        <v>15</v>
      </c>
      <c r="M7163" s="68" t="s">
        <v>254</v>
      </c>
    </row>
    <row r="7164" spans="1:13" s="3" customFormat="1" ht="12.75" x14ac:dyDescent="0.2">
      <c r="A7164" s="62" t="s">
        <v>27</v>
      </c>
      <c r="B7164" s="62" t="s">
        <v>1790</v>
      </c>
      <c r="C7164" s="63">
        <v>10</v>
      </c>
      <c r="D7164" s="62" t="s">
        <v>13549</v>
      </c>
      <c r="E7164" s="62" t="s">
        <v>6116</v>
      </c>
      <c r="F7164" s="69">
        <v>40161505</v>
      </c>
      <c r="G7164" s="62" t="s">
        <v>13633</v>
      </c>
      <c r="H7164" s="62">
        <v>3</v>
      </c>
      <c r="I7164" s="62">
        <v>8</v>
      </c>
      <c r="J7164" s="70">
        <v>2</v>
      </c>
      <c r="K7164" s="71">
        <v>270000</v>
      </c>
      <c r="L7164" s="72" t="s">
        <v>15</v>
      </c>
      <c r="M7164" s="72" t="s">
        <v>254</v>
      </c>
    </row>
    <row r="7165" spans="1:13" s="3" customFormat="1" ht="12.75" x14ac:dyDescent="0.2">
      <c r="A7165" s="62" t="s">
        <v>27</v>
      </c>
      <c r="B7165" s="62" t="s">
        <v>1790</v>
      </c>
      <c r="C7165" s="63">
        <v>10</v>
      </c>
      <c r="D7165" s="64" t="s">
        <v>13549</v>
      </c>
      <c r="E7165" s="64" t="s">
        <v>6117</v>
      </c>
      <c r="F7165" s="65">
        <v>40161500</v>
      </c>
      <c r="G7165" s="64" t="s">
        <v>13633</v>
      </c>
      <c r="H7165" s="64">
        <v>3</v>
      </c>
      <c r="I7165" s="64">
        <v>8</v>
      </c>
      <c r="J7165" s="66">
        <v>4</v>
      </c>
      <c r="K7165" s="67">
        <v>400000</v>
      </c>
      <c r="L7165" s="68" t="s">
        <v>15</v>
      </c>
      <c r="M7165" s="68" t="s">
        <v>254</v>
      </c>
    </row>
    <row r="7166" spans="1:13" s="3" customFormat="1" ht="12.75" x14ac:dyDescent="0.2">
      <c r="A7166" s="62" t="s">
        <v>27</v>
      </c>
      <c r="B7166" s="62" t="s">
        <v>1790</v>
      </c>
      <c r="C7166" s="63">
        <v>10</v>
      </c>
      <c r="D7166" s="62" t="s">
        <v>13549</v>
      </c>
      <c r="E7166" s="62" t="s">
        <v>6118</v>
      </c>
      <c r="F7166" s="69">
        <v>40161500</v>
      </c>
      <c r="G7166" s="62" t="s">
        <v>13633</v>
      </c>
      <c r="H7166" s="62">
        <v>3</v>
      </c>
      <c r="I7166" s="62">
        <v>8</v>
      </c>
      <c r="J7166" s="70">
        <v>4</v>
      </c>
      <c r="K7166" s="71">
        <v>400000</v>
      </c>
      <c r="L7166" s="72" t="s">
        <v>15</v>
      </c>
      <c r="M7166" s="72" t="s">
        <v>254</v>
      </c>
    </row>
    <row r="7167" spans="1:13" s="3" customFormat="1" ht="12.75" x14ac:dyDescent="0.2">
      <c r="A7167" s="62" t="s">
        <v>27</v>
      </c>
      <c r="B7167" s="62" t="s">
        <v>1790</v>
      </c>
      <c r="C7167" s="63">
        <v>10</v>
      </c>
      <c r="D7167" s="64" t="s">
        <v>13549</v>
      </c>
      <c r="E7167" s="64" t="s">
        <v>6119</v>
      </c>
      <c r="F7167" s="65">
        <v>40161513</v>
      </c>
      <c r="G7167" s="64" t="s">
        <v>13633</v>
      </c>
      <c r="H7167" s="64">
        <v>3</v>
      </c>
      <c r="I7167" s="64">
        <v>8</v>
      </c>
      <c r="J7167" s="66">
        <v>2</v>
      </c>
      <c r="K7167" s="67">
        <v>50000</v>
      </c>
      <c r="L7167" s="68" t="s">
        <v>15</v>
      </c>
      <c r="M7167" s="68" t="s">
        <v>254</v>
      </c>
    </row>
    <row r="7168" spans="1:13" s="3" customFormat="1" ht="12.75" x14ac:dyDescent="0.2">
      <c r="A7168" s="62" t="s">
        <v>27</v>
      </c>
      <c r="B7168" s="62" t="s">
        <v>1790</v>
      </c>
      <c r="C7168" s="63">
        <v>10</v>
      </c>
      <c r="D7168" s="62" t="s">
        <v>13549</v>
      </c>
      <c r="E7168" s="62" t="s">
        <v>6120</v>
      </c>
      <c r="F7168" s="69">
        <v>40161513</v>
      </c>
      <c r="G7168" s="62" t="s">
        <v>13633</v>
      </c>
      <c r="H7168" s="62">
        <v>3</v>
      </c>
      <c r="I7168" s="62">
        <v>8</v>
      </c>
      <c r="J7168" s="70">
        <v>2</v>
      </c>
      <c r="K7168" s="71">
        <v>40000</v>
      </c>
      <c r="L7168" s="72" t="s">
        <v>15</v>
      </c>
      <c r="M7168" s="72" t="s">
        <v>254</v>
      </c>
    </row>
    <row r="7169" spans="1:13" s="3" customFormat="1" ht="12.75" x14ac:dyDescent="0.2">
      <c r="A7169" s="62" t="s">
        <v>27</v>
      </c>
      <c r="B7169" s="62" t="s">
        <v>1790</v>
      </c>
      <c r="C7169" s="63">
        <v>10</v>
      </c>
      <c r="D7169" s="64" t="s">
        <v>13549</v>
      </c>
      <c r="E7169" s="64" t="s">
        <v>6121</v>
      </c>
      <c r="F7169" s="65">
        <v>40161500</v>
      </c>
      <c r="G7169" s="64" t="s">
        <v>13633</v>
      </c>
      <c r="H7169" s="64">
        <v>3</v>
      </c>
      <c r="I7169" s="64">
        <v>8</v>
      </c>
      <c r="J7169" s="66">
        <v>4</v>
      </c>
      <c r="K7169" s="67">
        <v>400000</v>
      </c>
      <c r="L7169" s="68" t="s">
        <v>15</v>
      </c>
      <c r="M7169" s="68" t="s">
        <v>254</v>
      </c>
    </row>
    <row r="7170" spans="1:13" s="3" customFormat="1" ht="12.75" x14ac:dyDescent="0.2">
      <c r="A7170" s="62" t="s">
        <v>27</v>
      </c>
      <c r="B7170" s="62" t="s">
        <v>1790</v>
      </c>
      <c r="C7170" s="63">
        <v>10</v>
      </c>
      <c r="D7170" s="62" t="s">
        <v>13549</v>
      </c>
      <c r="E7170" s="62" t="s">
        <v>6122</v>
      </c>
      <c r="F7170" s="69">
        <v>40161513</v>
      </c>
      <c r="G7170" s="62" t="s">
        <v>13633</v>
      </c>
      <c r="H7170" s="62">
        <v>3</v>
      </c>
      <c r="I7170" s="62">
        <v>8</v>
      </c>
      <c r="J7170" s="70">
        <v>2</v>
      </c>
      <c r="K7170" s="71">
        <v>100000</v>
      </c>
      <c r="L7170" s="72" t="s">
        <v>15</v>
      </c>
      <c r="M7170" s="72" t="s">
        <v>254</v>
      </c>
    </row>
    <row r="7171" spans="1:13" s="3" customFormat="1" ht="12.75" x14ac:dyDescent="0.2">
      <c r="A7171" s="62" t="s">
        <v>27</v>
      </c>
      <c r="B7171" s="62" t="s">
        <v>1790</v>
      </c>
      <c r="C7171" s="63">
        <v>10</v>
      </c>
      <c r="D7171" s="64" t="s">
        <v>13549</v>
      </c>
      <c r="E7171" s="64" t="s">
        <v>6123</v>
      </c>
      <c r="F7171" s="65">
        <v>40161513</v>
      </c>
      <c r="G7171" s="64" t="s">
        <v>13633</v>
      </c>
      <c r="H7171" s="64">
        <v>3</v>
      </c>
      <c r="I7171" s="64">
        <v>8</v>
      </c>
      <c r="J7171" s="66">
        <v>2</v>
      </c>
      <c r="K7171" s="67">
        <v>500000</v>
      </c>
      <c r="L7171" s="68" t="s">
        <v>15</v>
      </c>
      <c r="M7171" s="68" t="s">
        <v>254</v>
      </c>
    </row>
    <row r="7172" spans="1:13" s="3" customFormat="1" ht="12.75" x14ac:dyDescent="0.2">
      <c r="A7172" s="62" t="s">
        <v>27</v>
      </c>
      <c r="B7172" s="62" t="s">
        <v>1790</v>
      </c>
      <c r="C7172" s="63">
        <v>10</v>
      </c>
      <c r="D7172" s="62" t="s">
        <v>13549</v>
      </c>
      <c r="E7172" s="62" t="s">
        <v>6124</v>
      </c>
      <c r="F7172" s="69">
        <v>40161500</v>
      </c>
      <c r="G7172" s="62" t="s">
        <v>13633</v>
      </c>
      <c r="H7172" s="62">
        <v>3</v>
      </c>
      <c r="I7172" s="62">
        <v>8</v>
      </c>
      <c r="J7172" s="70">
        <v>4</v>
      </c>
      <c r="K7172" s="71">
        <v>1000000</v>
      </c>
      <c r="L7172" s="72" t="s">
        <v>15</v>
      </c>
      <c r="M7172" s="72" t="s">
        <v>254</v>
      </c>
    </row>
    <row r="7173" spans="1:13" s="3" customFormat="1" ht="12.75" x14ac:dyDescent="0.2">
      <c r="A7173" s="62" t="s">
        <v>27</v>
      </c>
      <c r="B7173" s="62" t="s">
        <v>1790</v>
      </c>
      <c r="C7173" s="63">
        <v>10</v>
      </c>
      <c r="D7173" s="64" t="s">
        <v>13549</v>
      </c>
      <c r="E7173" s="64" t="s">
        <v>6125</v>
      </c>
      <c r="F7173" s="65">
        <v>40161500</v>
      </c>
      <c r="G7173" s="64" t="s">
        <v>13633</v>
      </c>
      <c r="H7173" s="64">
        <v>3</v>
      </c>
      <c r="I7173" s="64">
        <v>8</v>
      </c>
      <c r="J7173" s="66">
        <v>4</v>
      </c>
      <c r="K7173" s="67">
        <v>200000</v>
      </c>
      <c r="L7173" s="68" t="s">
        <v>15</v>
      </c>
      <c r="M7173" s="68" t="s">
        <v>254</v>
      </c>
    </row>
    <row r="7174" spans="1:13" s="3" customFormat="1" ht="12.75" x14ac:dyDescent="0.2">
      <c r="A7174" s="62" t="s">
        <v>27</v>
      </c>
      <c r="B7174" s="62" t="s">
        <v>1790</v>
      </c>
      <c r="C7174" s="63">
        <v>10</v>
      </c>
      <c r="D7174" s="62" t="s">
        <v>13549</v>
      </c>
      <c r="E7174" s="62" t="s">
        <v>6126</v>
      </c>
      <c r="F7174" s="69">
        <v>40161500</v>
      </c>
      <c r="G7174" s="62" t="s">
        <v>13633</v>
      </c>
      <c r="H7174" s="62">
        <v>3</v>
      </c>
      <c r="I7174" s="62">
        <v>8</v>
      </c>
      <c r="J7174" s="70">
        <v>4</v>
      </c>
      <c r="K7174" s="71">
        <v>200000</v>
      </c>
      <c r="L7174" s="72" t="s">
        <v>15</v>
      </c>
      <c r="M7174" s="72" t="s">
        <v>254</v>
      </c>
    </row>
    <row r="7175" spans="1:13" s="3" customFormat="1" ht="12.75" x14ac:dyDescent="0.2">
      <c r="A7175" s="62" t="s">
        <v>27</v>
      </c>
      <c r="B7175" s="62" t="s">
        <v>1790</v>
      </c>
      <c r="C7175" s="63">
        <v>10</v>
      </c>
      <c r="D7175" s="64" t="s">
        <v>13549</v>
      </c>
      <c r="E7175" s="64" t="s">
        <v>6127</v>
      </c>
      <c r="F7175" s="65">
        <v>40161500</v>
      </c>
      <c r="G7175" s="64" t="s">
        <v>13633</v>
      </c>
      <c r="H7175" s="64">
        <v>3</v>
      </c>
      <c r="I7175" s="64">
        <v>8</v>
      </c>
      <c r="J7175" s="66">
        <v>4</v>
      </c>
      <c r="K7175" s="67">
        <v>200000</v>
      </c>
      <c r="L7175" s="68" t="s">
        <v>15</v>
      </c>
      <c r="M7175" s="68" t="s">
        <v>254</v>
      </c>
    </row>
    <row r="7176" spans="1:13" s="3" customFormat="1" ht="12.75" x14ac:dyDescent="0.2">
      <c r="A7176" s="62" t="s">
        <v>27</v>
      </c>
      <c r="B7176" s="62" t="s">
        <v>1790</v>
      </c>
      <c r="C7176" s="63">
        <v>10</v>
      </c>
      <c r="D7176" s="62" t="s">
        <v>13549</v>
      </c>
      <c r="E7176" s="62" t="s">
        <v>6128</v>
      </c>
      <c r="F7176" s="69">
        <v>40161500</v>
      </c>
      <c r="G7176" s="62" t="s">
        <v>13633</v>
      </c>
      <c r="H7176" s="62">
        <v>3</v>
      </c>
      <c r="I7176" s="62">
        <v>8</v>
      </c>
      <c r="J7176" s="70">
        <v>1</v>
      </c>
      <c r="K7176" s="71">
        <v>650000</v>
      </c>
      <c r="L7176" s="72" t="s">
        <v>15</v>
      </c>
      <c r="M7176" s="72" t="s">
        <v>254</v>
      </c>
    </row>
    <row r="7177" spans="1:13" s="3" customFormat="1" ht="12.75" x14ac:dyDescent="0.2">
      <c r="A7177" s="62" t="s">
        <v>27</v>
      </c>
      <c r="B7177" s="62" t="s">
        <v>1790</v>
      </c>
      <c r="C7177" s="63">
        <v>10</v>
      </c>
      <c r="D7177" s="64" t="s">
        <v>13549</v>
      </c>
      <c r="E7177" s="64" t="s">
        <v>6129</v>
      </c>
      <c r="F7177" s="65">
        <v>40161500</v>
      </c>
      <c r="G7177" s="64" t="s">
        <v>13633</v>
      </c>
      <c r="H7177" s="64">
        <v>3</v>
      </c>
      <c r="I7177" s="64">
        <v>8</v>
      </c>
      <c r="J7177" s="66">
        <v>2</v>
      </c>
      <c r="K7177" s="67">
        <v>1000000</v>
      </c>
      <c r="L7177" s="68" t="s">
        <v>15</v>
      </c>
      <c r="M7177" s="68" t="s">
        <v>254</v>
      </c>
    </row>
    <row r="7178" spans="1:13" s="3" customFormat="1" ht="12.75" x14ac:dyDescent="0.2">
      <c r="A7178" s="62" t="s">
        <v>27</v>
      </c>
      <c r="B7178" s="62" t="s">
        <v>219</v>
      </c>
      <c r="C7178" s="63">
        <v>10</v>
      </c>
      <c r="D7178" s="62" t="s">
        <v>13379</v>
      </c>
      <c r="E7178" s="62" t="s">
        <v>6130</v>
      </c>
      <c r="F7178" s="69">
        <v>27112800</v>
      </c>
      <c r="G7178" s="62" t="s">
        <v>13633</v>
      </c>
      <c r="H7178" s="62">
        <v>3</v>
      </c>
      <c r="I7178" s="62">
        <v>8</v>
      </c>
      <c r="J7178" s="70">
        <v>1</v>
      </c>
      <c r="K7178" s="71">
        <v>400000</v>
      </c>
      <c r="L7178" s="72" t="s">
        <v>15</v>
      </c>
      <c r="M7178" s="72" t="s">
        <v>254</v>
      </c>
    </row>
    <row r="7179" spans="1:13" s="3" customFormat="1" ht="12.75" x14ac:dyDescent="0.2">
      <c r="A7179" s="62" t="s">
        <v>27</v>
      </c>
      <c r="B7179" s="62" t="s">
        <v>219</v>
      </c>
      <c r="C7179" s="63">
        <v>10</v>
      </c>
      <c r="D7179" s="64" t="s">
        <v>13379</v>
      </c>
      <c r="E7179" s="64" t="s">
        <v>6131</v>
      </c>
      <c r="F7179" s="65">
        <v>27112400</v>
      </c>
      <c r="G7179" s="64" t="s">
        <v>13633</v>
      </c>
      <c r="H7179" s="64">
        <v>3</v>
      </c>
      <c r="I7179" s="64">
        <v>8</v>
      </c>
      <c r="J7179" s="66">
        <v>1</v>
      </c>
      <c r="K7179" s="67">
        <v>200000</v>
      </c>
      <c r="L7179" s="68" t="s">
        <v>15</v>
      </c>
      <c r="M7179" s="68" t="s">
        <v>254</v>
      </c>
    </row>
    <row r="7180" spans="1:13" s="3" customFormat="1" ht="12.75" x14ac:dyDescent="0.2">
      <c r="A7180" s="62" t="s">
        <v>27</v>
      </c>
      <c r="B7180" s="62" t="s">
        <v>855</v>
      </c>
      <c r="C7180" s="63">
        <v>10</v>
      </c>
      <c r="D7180" s="62" t="s">
        <v>13474</v>
      </c>
      <c r="E7180" s="62" t="s">
        <v>14763</v>
      </c>
      <c r="F7180" s="69">
        <v>39121600</v>
      </c>
      <c r="G7180" s="62" t="s">
        <v>13633</v>
      </c>
      <c r="H7180" s="62">
        <v>3</v>
      </c>
      <c r="I7180" s="62">
        <v>8</v>
      </c>
      <c r="J7180" s="70">
        <v>4</v>
      </c>
      <c r="K7180" s="71">
        <v>2400000</v>
      </c>
      <c r="L7180" s="72" t="s">
        <v>15</v>
      </c>
      <c r="M7180" s="72" t="s">
        <v>254</v>
      </c>
    </row>
    <row r="7181" spans="1:13" s="3" customFormat="1" ht="12.75" x14ac:dyDescent="0.2">
      <c r="A7181" s="62" t="s">
        <v>27</v>
      </c>
      <c r="B7181" s="62" t="s">
        <v>855</v>
      </c>
      <c r="C7181" s="63">
        <v>10</v>
      </c>
      <c r="D7181" s="64" t="s">
        <v>13474</v>
      </c>
      <c r="E7181" s="64" t="s">
        <v>14764</v>
      </c>
      <c r="F7181" s="65">
        <v>39121600</v>
      </c>
      <c r="G7181" s="64" t="s">
        <v>13633</v>
      </c>
      <c r="H7181" s="64">
        <v>3</v>
      </c>
      <c r="I7181" s="64">
        <v>8</v>
      </c>
      <c r="J7181" s="66">
        <v>4</v>
      </c>
      <c r="K7181" s="67">
        <v>2400000</v>
      </c>
      <c r="L7181" s="68" t="s">
        <v>15</v>
      </c>
      <c r="M7181" s="68" t="s">
        <v>254</v>
      </c>
    </row>
    <row r="7182" spans="1:13" s="3" customFormat="1" ht="12.75" x14ac:dyDescent="0.2">
      <c r="A7182" s="62" t="s">
        <v>27</v>
      </c>
      <c r="B7182" s="62" t="s">
        <v>855</v>
      </c>
      <c r="C7182" s="63">
        <v>10</v>
      </c>
      <c r="D7182" s="62" t="s">
        <v>13474</v>
      </c>
      <c r="E7182" s="62" t="s">
        <v>14765</v>
      </c>
      <c r="F7182" s="69">
        <v>39121600</v>
      </c>
      <c r="G7182" s="62" t="s">
        <v>13633</v>
      </c>
      <c r="H7182" s="62">
        <v>3</v>
      </c>
      <c r="I7182" s="62">
        <v>8</v>
      </c>
      <c r="J7182" s="70">
        <v>4</v>
      </c>
      <c r="K7182" s="71">
        <v>2400000</v>
      </c>
      <c r="L7182" s="72" t="s">
        <v>15</v>
      </c>
      <c r="M7182" s="72" t="s">
        <v>254</v>
      </c>
    </row>
    <row r="7183" spans="1:13" s="3" customFormat="1" ht="12.75" x14ac:dyDescent="0.2">
      <c r="A7183" s="62" t="s">
        <v>27</v>
      </c>
      <c r="B7183" s="62" t="s">
        <v>855</v>
      </c>
      <c r="C7183" s="63">
        <v>10</v>
      </c>
      <c r="D7183" s="64" t="s">
        <v>13474</v>
      </c>
      <c r="E7183" s="64" t="s">
        <v>14766</v>
      </c>
      <c r="F7183" s="65">
        <v>39121600</v>
      </c>
      <c r="G7183" s="64" t="s">
        <v>13633</v>
      </c>
      <c r="H7183" s="64">
        <v>3</v>
      </c>
      <c r="I7183" s="64">
        <v>8</v>
      </c>
      <c r="J7183" s="66">
        <v>4</v>
      </c>
      <c r="K7183" s="67">
        <v>2400000</v>
      </c>
      <c r="L7183" s="68" t="s">
        <v>15</v>
      </c>
      <c r="M7183" s="68" t="s">
        <v>254</v>
      </c>
    </row>
    <row r="7184" spans="1:13" s="3" customFormat="1" ht="12.75" x14ac:dyDescent="0.2">
      <c r="A7184" s="62" t="s">
        <v>27</v>
      </c>
      <c r="B7184" s="62" t="s">
        <v>1783</v>
      </c>
      <c r="C7184" s="63">
        <v>10</v>
      </c>
      <c r="D7184" s="62" t="s">
        <v>13542</v>
      </c>
      <c r="E7184" s="62" t="s">
        <v>14767</v>
      </c>
      <c r="F7184" s="69">
        <v>15111505</v>
      </c>
      <c r="G7184" s="62" t="s">
        <v>13633</v>
      </c>
      <c r="H7184" s="62">
        <v>2</v>
      </c>
      <c r="I7184" s="62">
        <v>6</v>
      </c>
      <c r="J7184" s="70">
        <v>5</v>
      </c>
      <c r="K7184" s="71">
        <v>100000</v>
      </c>
      <c r="L7184" s="72" t="s">
        <v>15</v>
      </c>
      <c r="M7184" s="72" t="s">
        <v>254</v>
      </c>
    </row>
    <row r="7185" spans="1:13" s="3" customFormat="1" ht="12.75" x14ac:dyDescent="0.2">
      <c r="A7185" s="62" t="s">
        <v>27</v>
      </c>
      <c r="B7185" s="62" t="s">
        <v>268</v>
      </c>
      <c r="C7185" s="63">
        <v>10</v>
      </c>
      <c r="D7185" s="64" t="s">
        <v>13385</v>
      </c>
      <c r="E7185" s="64" t="s">
        <v>6132</v>
      </c>
      <c r="F7185" s="65">
        <v>15121902</v>
      </c>
      <c r="G7185" s="64" t="s">
        <v>13633</v>
      </c>
      <c r="H7185" s="64">
        <v>2</v>
      </c>
      <c r="I7185" s="64">
        <v>6</v>
      </c>
      <c r="J7185" s="66">
        <v>7</v>
      </c>
      <c r="K7185" s="67">
        <v>1680000</v>
      </c>
      <c r="L7185" s="68" t="s">
        <v>15</v>
      </c>
      <c r="M7185" s="68" t="s">
        <v>254</v>
      </c>
    </row>
    <row r="7186" spans="1:13" s="3" customFormat="1" ht="12.75" x14ac:dyDescent="0.2">
      <c r="A7186" s="62" t="s">
        <v>27</v>
      </c>
      <c r="B7186" s="62" t="s">
        <v>219</v>
      </c>
      <c r="C7186" s="63">
        <v>10</v>
      </c>
      <c r="D7186" s="62" t="s">
        <v>13379</v>
      </c>
      <c r="E7186" s="62" t="s">
        <v>6133</v>
      </c>
      <c r="F7186" s="69">
        <v>27111500</v>
      </c>
      <c r="G7186" s="62" t="s">
        <v>13633</v>
      </c>
      <c r="H7186" s="62">
        <v>3</v>
      </c>
      <c r="I7186" s="62">
        <v>8</v>
      </c>
      <c r="J7186" s="70">
        <v>10</v>
      </c>
      <c r="K7186" s="71">
        <v>2000000</v>
      </c>
      <c r="L7186" s="72" t="s">
        <v>15</v>
      </c>
      <c r="M7186" s="72" t="s">
        <v>254</v>
      </c>
    </row>
    <row r="7187" spans="1:13" s="3" customFormat="1" ht="12.75" x14ac:dyDescent="0.2">
      <c r="A7187" s="62" t="s">
        <v>27</v>
      </c>
      <c r="B7187" s="62" t="s">
        <v>479</v>
      </c>
      <c r="C7187" s="63">
        <v>10</v>
      </c>
      <c r="D7187" s="64" t="s">
        <v>13444</v>
      </c>
      <c r="E7187" s="64" t="s">
        <v>6134</v>
      </c>
      <c r="F7187" s="65">
        <v>41111630</v>
      </c>
      <c r="G7187" s="64" t="s">
        <v>13633</v>
      </c>
      <c r="H7187" s="64">
        <v>3</v>
      </c>
      <c r="I7187" s="64">
        <v>8</v>
      </c>
      <c r="J7187" s="66">
        <v>2</v>
      </c>
      <c r="K7187" s="67">
        <v>2000000</v>
      </c>
      <c r="L7187" s="68" t="s">
        <v>15</v>
      </c>
      <c r="M7187" s="68" t="s">
        <v>254</v>
      </c>
    </row>
    <row r="7188" spans="1:13" s="3" customFormat="1" ht="12.75" x14ac:dyDescent="0.2">
      <c r="A7188" s="62" t="s">
        <v>27</v>
      </c>
      <c r="B7188" s="62" t="s">
        <v>219</v>
      </c>
      <c r="C7188" s="63">
        <v>10</v>
      </c>
      <c r="D7188" s="62" t="s">
        <v>13379</v>
      </c>
      <c r="E7188" s="62" t="s">
        <v>6135</v>
      </c>
      <c r="F7188" s="69">
        <v>27112400</v>
      </c>
      <c r="G7188" s="62" t="s">
        <v>13633</v>
      </c>
      <c r="H7188" s="62">
        <v>3</v>
      </c>
      <c r="I7188" s="62">
        <v>8</v>
      </c>
      <c r="J7188" s="70">
        <v>40</v>
      </c>
      <c r="K7188" s="71">
        <v>116000</v>
      </c>
      <c r="L7188" s="72" t="s">
        <v>15</v>
      </c>
      <c r="M7188" s="72" t="s">
        <v>254</v>
      </c>
    </row>
    <row r="7189" spans="1:13" s="3" customFormat="1" ht="12.75" x14ac:dyDescent="0.2">
      <c r="A7189" s="62" t="s">
        <v>27</v>
      </c>
      <c r="B7189" s="62" t="s">
        <v>219</v>
      </c>
      <c r="C7189" s="63">
        <v>10</v>
      </c>
      <c r="D7189" s="64" t="s">
        <v>13379</v>
      </c>
      <c r="E7189" s="64" t="s">
        <v>6136</v>
      </c>
      <c r="F7189" s="65">
        <v>27112400</v>
      </c>
      <c r="G7189" s="64" t="s">
        <v>13633</v>
      </c>
      <c r="H7189" s="64">
        <v>3</v>
      </c>
      <c r="I7189" s="64">
        <v>8</v>
      </c>
      <c r="J7189" s="66">
        <v>40</v>
      </c>
      <c r="K7189" s="67">
        <v>100000</v>
      </c>
      <c r="L7189" s="68" t="s">
        <v>15</v>
      </c>
      <c r="M7189" s="68" t="s">
        <v>254</v>
      </c>
    </row>
    <row r="7190" spans="1:13" s="3" customFormat="1" ht="12.75" x14ac:dyDescent="0.2">
      <c r="A7190" s="62" t="s">
        <v>27</v>
      </c>
      <c r="B7190" s="62" t="s">
        <v>219</v>
      </c>
      <c r="C7190" s="63">
        <v>10</v>
      </c>
      <c r="D7190" s="62" t="s">
        <v>13379</v>
      </c>
      <c r="E7190" s="62" t="s">
        <v>6137</v>
      </c>
      <c r="F7190" s="69">
        <v>27112400</v>
      </c>
      <c r="G7190" s="62" t="s">
        <v>13633</v>
      </c>
      <c r="H7190" s="62">
        <v>3</v>
      </c>
      <c r="I7190" s="62">
        <v>8</v>
      </c>
      <c r="J7190" s="70">
        <v>40</v>
      </c>
      <c r="K7190" s="71">
        <v>116000</v>
      </c>
      <c r="L7190" s="72" t="s">
        <v>15</v>
      </c>
      <c r="M7190" s="72" t="s">
        <v>254</v>
      </c>
    </row>
    <row r="7191" spans="1:13" s="3" customFormat="1" ht="12.75" x14ac:dyDescent="0.2">
      <c r="A7191" s="62" t="s">
        <v>27</v>
      </c>
      <c r="B7191" s="62" t="s">
        <v>855</v>
      </c>
      <c r="C7191" s="63">
        <v>10</v>
      </c>
      <c r="D7191" s="64" t="s">
        <v>13474</v>
      </c>
      <c r="E7191" s="64" t="s">
        <v>6138</v>
      </c>
      <c r="F7191" s="65">
        <v>26101700</v>
      </c>
      <c r="G7191" s="64" t="s">
        <v>13633</v>
      </c>
      <c r="H7191" s="64">
        <v>3</v>
      </c>
      <c r="I7191" s="64">
        <v>8</v>
      </c>
      <c r="J7191" s="66">
        <v>1</v>
      </c>
      <c r="K7191" s="67">
        <v>60000</v>
      </c>
      <c r="L7191" s="68" t="s">
        <v>15</v>
      </c>
      <c r="M7191" s="68" t="s">
        <v>254</v>
      </c>
    </row>
    <row r="7192" spans="1:13" s="3" customFormat="1" ht="12.75" x14ac:dyDescent="0.2">
      <c r="A7192" s="62" t="s">
        <v>27</v>
      </c>
      <c r="B7192" s="62" t="s">
        <v>855</v>
      </c>
      <c r="C7192" s="63">
        <v>10</v>
      </c>
      <c r="D7192" s="62" t="s">
        <v>13474</v>
      </c>
      <c r="E7192" s="62" t="s">
        <v>6139</v>
      </c>
      <c r="F7192" s="69">
        <v>39122200</v>
      </c>
      <c r="G7192" s="62" t="s">
        <v>13633</v>
      </c>
      <c r="H7192" s="62">
        <v>3</v>
      </c>
      <c r="I7192" s="62">
        <v>8</v>
      </c>
      <c r="J7192" s="70">
        <v>50</v>
      </c>
      <c r="K7192" s="71">
        <v>120000</v>
      </c>
      <c r="L7192" s="72" t="s">
        <v>15</v>
      </c>
      <c r="M7192" s="72" t="s">
        <v>254</v>
      </c>
    </row>
    <row r="7193" spans="1:13" s="3" customFormat="1" ht="12.75" x14ac:dyDescent="0.2">
      <c r="A7193" s="62" t="s">
        <v>27</v>
      </c>
      <c r="B7193" s="62" t="s">
        <v>877</v>
      </c>
      <c r="C7193" s="63">
        <v>10</v>
      </c>
      <c r="D7193" s="64" t="s">
        <v>13496</v>
      </c>
      <c r="E7193" s="64" t="s">
        <v>6140</v>
      </c>
      <c r="F7193" s="65">
        <v>30102008</v>
      </c>
      <c r="G7193" s="64" t="s">
        <v>13633</v>
      </c>
      <c r="H7193" s="64">
        <v>3</v>
      </c>
      <c r="I7193" s="64">
        <v>8</v>
      </c>
      <c r="J7193" s="66">
        <v>1</v>
      </c>
      <c r="K7193" s="67">
        <v>1250000</v>
      </c>
      <c r="L7193" s="68" t="s">
        <v>15</v>
      </c>
      <c r="M7193" s="68" t="s">
        <v>254</v>
      </c>
    </row>
    <row r="7194" spans="1:13" s="3" customFormat="1" ht="12.75" x14ac:dyDescent="0.2">
      <c r="A7194" s="62" t="s">
        <v>27</v>
      </c>
      <c r="B7194" s="62" t="s">
        <v>877</v>
      </c>
      <c r="C7194" s="63">
        <v>10</v>
      </c>
      <c r="D7194" s="62" t="s">
        <v>13496</v>
      </c>
      <c r="E7194" s="62" t="s">
        <v>6141</v>
      </c>
      <c r="F7194" s="69">
        <v>30102008</v>
      </c>
      <c r="G7194" s="62" t="s">
        <v>13633</v>
      </c>
      <c r="H7194" s="62">
        <v>3</v>
      </c>
      <c r="I7194" s="62">
        <v>8</v>
      </c>
      <c r="J7194" s="70">
        <v>1</v>
      </c>
      <c r="K7194" s="71">
        <v>1330000</v>
      </c>
      <c r="L7194" s="72" t="s">
        <v>15</v>
      </c>
      <c r="M7194" s="72" t="s">
        <v>254</v>
      </c>
    </row>
    <row r="7195" spans="1:13" s="3" customFormat="1" ht="12.75" x14ac:dyDescent="0.2">
      <c r="A7195" s="62" t="s">
        <v>27</v>
      </c>
      <c r="B7195" s="62" t="s">
        <v>472</v>
      </c>
      <c r="C7195" s="63">
        <v>10</v>
      </c>
      <c r="D7195" s="64" t="s">
        <v>13437</v>
      </c>
      <c r="E7195" s="64" t="s">
        <v>6142</v>
      </c>
      <c r="F7195" s="65">
        <v>23131500</v>
      </c>
      <c r="G7195" s="64" t="s">
        <v>13633</v>
      </c>
      <c r="H7195" s="64">
        <v>3</v>
      </c>
      <c r="I7195" s="64">
        <v>8</v>
      </c>
      <c r="J7195" s="66">
        <v>50</v>
      </c>
      <c r="K7195" s="67">
        <v>100000</v>
      </c>
      <c r="L7195" s="68" t="s">
        <v>15</v>
      </c>
      <c r="M7195" s="68" t="s">
        <v>254</v>
      </c>
    </row>
    <row r="7196" spans="1:13" s="3" customFormat="1" ht="12.75" x14ac:dyDescent="0.2">
      <c r="A7196" s="62" t="s">
        <v>27</v>
      </c>
      <c r="B7196" s="62" t="s">
        <v>472</v>
      </c>
      <c r="C7196" s="63">
        <v>10</v>
      </c>
      <c r="D7196" s="62" t="s">
        <v>13437</v>
      </c>
      <c r="E7196" s="62" t="s">
        <v>6143</v>
      </c>
      <c r="F7196" s="69">
        <v>23131500</v>
      </c>
      <c r="G7196" s="62" t="s">
        <v>13633</v>
      </c>
      <c r="H7196" s="62">
        <v>3</v>
      </c>
      <c r="I7196" s="62">
        <v>8</v>
      </c>
      <c r="J7196" s="70">
        <v>40</v>
      </c>
      <c r="K7196" s="71">
        <v>80000</v>
      </c>
      <c r="L7196" s="72" t="s">
        <v>15</v>
      </c>
      <c r="M7196" s="72" t="s">
        <v>254</v>
      </c>
    </row>
    <row r="7197" spans="1:13" s="3" customFormat="1" ht="12.75" x14ac:dyDescent="0.2">
      <c r="A7197" s="62" t="s">
        <v>27</v>
      </c>
      <c r="B7197" s="62" t="s">
        <v>472</v>
      </c>
      <c r="C7197" s="63">
        <v>10</v>
      </c>
      <c r="D7197" s="64" t="s">
        <v>13437</v>
      </c>
      <c r="E7197" s="64" t="s">
        <v>6144</v>
      </c>
      <c r="F7197" s="65">
        <v>23131500</v>
      </c>
      <c r="G7197" s="64" t="s">
        <v>13633</v>
      </c>
      <c r="H7197" s="64">
        <v>3</v>
      </c>
      <c r="I7197" s="64">
        <v>8</v>
      </c>
      <c r="J7197" s="66">
        <v>50</v>
      </c>
      <c r="K7197" s="67">
        <v>100000</v>
      </c>
      <c r="L7197" s="68" t="s">
        <v>15</v>
      </c>
      <c r="M7197" s="68" t="s">
        <v>254</v>
      </c>
    </row>
    <row r="7198" spans="1:13" s="3" customFormat="1" ht="12.75" x14ac:dyDescent="0.2">
      <c r="A7198" s="62" t="s">
        <v>27</v>
      </c>
      <c r="B7198" s="62" t="s">
        <v>472</v>
      </c>
      <c r="C7198" s="63">
        <v>10</v>
      </c>
      <c r="D7198" s="62" t="s">
        <v>13437</v>
      </c>
      <c r="E7198" s="62" t="s">
        <v>6145</v>
      </c>
      <c r="F7198" s="69">
        <v>23131500</v>
      </c>
      <c r="G7198" s="62" t="s">
        <v>13633</v>
      </c>
      <c r="H7198" s="62">
        <v>3</v>
      </c>
      <c r="I7198" s="62">
        <v>8</v>
      </c>
      <c r="J7198" s="70">
        <v>40</v>
      </c>
      <c r="K7198" s="71">
        <v>80000</v>
      </c>
      <c r="L7198" s="72" t="s">
        <v>15</v>
      </c>
      <c r="M7198" s="72" t="s">
        <v>254</v>
      </c>
    </row>
    <row r="7199" spans="1:13" s="3" customFormat="1" ht="12.75" x14ac:dyDescent="0.2">
      <c r="A7199" s="62" t="s">
        <v>27</v>
      </c>
      <c r="B7199" s="62" t="s">
        <v>472</v>
      </c>
      <c r="C7199" s="63">
        <v>10</v>
      </c>
      <c r="D7199" s="64" t="s">
        <v>13437</v>
      </c>
      <c r="E7199" s="64" t="s">
        <v>6146</v>
      </c>
      <c r="F7199" s="65">
        <v>23131500</v>
      </c>
      <c r="G7199" s="64" t="s">
        <v>13633</v>
      </c>
      <c r="H7199" s="64">
        <v>3</v>
      </c>
      <c r="I7199" s="64">
        <v>8</v>
      </c>
      <c r="J7199" s="66">
        <v>40</v>
      </c>
      <c r="K7199" s="67">
        <v>80000</v>
      </c>
      <c r="L7199" s="68" t="s">
        <v>15</v>
      </c>
      <c r="M7199" s="68" t="s">
        <v>254</v>
      </c>
    </row>
    <row r="7200" spans="1:13" s="3" customFormat="1" ht="12.75" x14ac:dyDescent="0.2">
      <c r="A7200" s="62" t="s">
        <v>27</v>
      </c>
      <c r="B7200" s="62" t="s">
        <v>472</v>
      </c>
      <c r="C7200" s="63">
        <v>10</v>
      </c>
      <c r="D7200" s="62" t="s">
        <v>13437</v>
      </c>
      <c r="E7200" s="62" t="s">
        <v>6147</v>
      </c>
      <c r="F7200" s="69">
        <v>23131500</v>
      </c>
      <c r="G7200" s="62" t="s">
        <v>13633</v>
      </c>
      <c r="H7200" s="62">
        <v>3</v>
      </c>
      <c r="I7200" s="62">
        <v>8</v>
      </c>
      <c r="J7200" s="70">
        <v>40</v>
      </c>
      <c r="K7200" s="71">
        <v>80000</v>
      </c>
      <c r="L7200" s="72" t="s">
        <v>15</v>
      </c>
      <c r="M7200" s="72" t="s">
        <v>254</v>
      </c>
    </row>
    <row r="7201" spans="1:13" s="3" customFormat="1" ht="12.75" x14ac:dyDescent="0.2">
      <c r="A7201" s="62" t="s">
        <v>27</v>
      </c>
      <c r="B7201" s="62" t="s">
        <v>472</v>
      </c>
      <c r="C7201" s="63">
        <v>10</v>
      </c>
      <c r="D7201" s="64" t="s">
        <v>13437</v>
      </c>
      <c r="E7201" s="64" t="s">
        <v>6148</v>
      </c>
      <c r="F7201" s="65">
        <v>23131500</v>
      </c>
      <c r="G7201" s="64" t="s">
        <v>13633</v>
      </c>
      <c r="H7201" s="64">
        <v>3</v>
      </c>
      <c r="I7201" s="64">
        <v>8</v>
      </c>
      <c r="J7201" s="66">
        <v>50</v>
      </c>
      <c r="K7201" s="67">
        <v>100000</v>
      </c>
      <c r="L7201" s="68" t="s">
        <v>15</v>
      </c>
      <c r="M7201" s="68" t="s">
        <v>254</v>
      </c>
    </row>
    <row r="7202" spans="1:13" s="3" customFormat="1" ht="12.75" x14ac:dyDescent="0.2">
      <c r="A7202" s="62" t="s">
        <v>27</v>
      </c>
      <c r="B7202" s="62" t="s">
        <v>472</v>
      </c>
      <c r="C7202" s="63">
        <v>10</v>
      </c>
      <c r="D7202" s="62" t="s">
        <v>13437</v>
      </c>
      <c r="E7202" s="62" t="s">
        <v>6149</v>
      </c>
      <c r="F7202" s="69">
        <v>23131500</v>
      </c>
      <c r="G7202" s="62" t="s">
        <v>13633</v>
      </c>
      <c r="H7202" s="62">
        <v>3</v>
      </c>
      <c r="I7202" s="62">
        <v>8</v>
      </c>
      <c r="J7202" s="70">
        <v>50</v>
      </c>
      <c r="K7202" s="71">
        <v>100000</v>
      </c>
      <c r="L7202" s="72" t="s">
        <v>15</v>
      </c>
      <c r="M7202" s="72" t="s">
        <v>254</v>
      </c>
    </row>
    <row r="7203" spans="1:13" s="3" customFormat="1" ht="12.75" x14ac:dyDescent="0.2">
      <c r="A7203" s="62" t="s">
        <v>27</v>
      </c>
      <c r="B7203" s="62" t="s">
        <v>472</v>
      </c>
      <c r="C7203" s="63">
        <v>10</v>
      </c>
      <c r="D7203" s="64" t="s">
        <v>13437</v>
      </c>
      <c r="E7203" s="64" t="s">
        <v>14768</v>
      </c>
      <c r="F7203" s="65">
        <v>27111918</v>
      </c>
      <c r="G7203" s="64" t="s">
        <v>13633</v>
      </c>
      <c r="H7203" s="64">
        <v>3</v>
      </c>
      <c r="I7203" s="64">
        <v>8</v>
      </c>
      <c r="J7203" s="66">
        <v>100</v>
      </c>
      <c r="K7203" s="67">
        <v>300000</v>
      </c>
      <c r="L7203" s="68" t="s">
        <v>15</v>
      </c>
      <c r="M7203" s="68" t="s">
        <v>254</v>
      </c>
    </row>
    <row r="7204" spans="1:13" s="3" customFormat="1" ht="12.75" x14ac:dyDescent="0.2">
      <c r="A7204" s="62" t="s">
        <v>27</v>
      </c>
      <c r="B7204" s="62" t="s">
        <v>472</v>
      </c>
      <c r="C7204" s="63">
        <v>10</v>
      </c>
      <c r="D7204" s="62" t="s">
        <v>13437</v>
      </c>
      <c r="E7204" s="62" t="s">
        <v>14769</v>
      </c>
      <c r="F7204" s="69">
        <v>27111918</v>
      </c>
      <c r="G7204" s="62" t="s">
        <v>13633</v>
      </c>
      <c r="H7204" s="62">
        <v>3</v>
      </c>
      <c r="I7204" s="62">
        <v>8</v>
      </c>
      <c r="J7204" s="70">
        <v>100</v>
      </c>
      <c r="K7204" s="71">
        <v>300000</v>
      </c>
      <c r="L7204" s="72" t="s">
        <v>15</v>
      </c>
      <c r="M7204" s="72" t="s">
        <v>254</v>
      </c>
    </row>
    <row r="7205" spans="1:13" s="3" customFormat="1" ht="12.75" x14ac:dyDescent="0.2">
      <c r="A7205" s="62" t="s">
        <v>27</v>
      </c>
      <c r="B7205" s="62" t="s">
        <v>472</v>
      </c>
      <c r="C7205" s="63">
        <v>10</v>
      </c>
      <c r="D7205" s="64" t="s">
        <v>13437</v>
      </c>
      <c r="E7205" s="64" t="s">
        <v>14770</v>
      </c>
      <c r="F7205" s="65">
        <v>27111918</v>
      </c>
      <c r="G7205" s="64" t="s">
        <v>13633</v>
      </c>
      <c r="H7205" s="64">
        <v>3</v>
      </c>
      <c r="I7205" s="64">
        <v>8</v>
      </c>
      <c r="J7205" s="66">
        <v>100</v>
      </c>
      <c r="K7205" s="67">
        <v>300000</v>
      </c>
      <c r="L7205" s="68" t="s">
        <v>15</v>
      </c>
      <c r="M7205" s="68" t="s">
        <v>254</v>
      </c>
    </row>
    <row r="7206" spans="1:13" s="3" customFormat="1" ht="12.75" x14ac:dyDescent="0.2">
      <c r="A7206" s="62" t="s">
        <v>27</v>
      </c>
      <c r="B7206" s="62" t="s">
        <v>472</v>
      </c>
      <c r="C7206" s="63">
        <v>10</v>
      </c>
      <c r="D7206" s="62" t="s">
        <v>13437</v>
      </c>
      <c r="E7206" s="62" t="s">
        <v>14771</v>
      </c>
      <c r="F7206" s="69">
        <v>27111918</v>
      </c>
      <c r="G7206" s="62" t="s">
        <v>13633</v>
      </c>
      <c r="H7206" s="62">
        <v>3</v>
      </c>
      <c r="I7206" s="62">
        <v>8</v>
      </c>
      <c r="J7206" s="70">
        <v>100</v>
      </c>
      <c r="K7206" s="71">
        <v>300000</v>
      </c>
      <c r="L7206" s="72" t="s">
        <v>15</v>
      </c>
      <c r="M7206" s="72" t="s">
        <v>254</v>
      </c>
    </row>
    <row r="7207" spans="1:13" s="3" customFormat="1" ht="12.75" x14ac:dyDescent="0.2">
      <c r="A7207" s="62" t="s">
        <v>27</v>
      </c>
      <c r="B7207" s="62" t="s">
        <v>472</v>
      </c>
      <c r="C7207" s="63">
        <v>10</v>
      </c>
      <c r="D7207" s="64" t="s">
        <v>13437</v>
      </c>
      <c r="E7207" s="64" t="s">
        <v>14772</v>
      </c>
      <c r="F7207" s="65">
        <v>27111918</v>
      </c>
      <c r="G7207" s="64" t="s">
        <v>13633</v>
      </c>
      <c r="H7207" s="64">
        <v>3</v>
      </c>
      <c r="I7207" s="64">
        <v>8</v>
      </c>
      <c r="J7207" s="66">
        <v>100</v>
      </c>
      <c r="K7207" s="67">
        <v>300000</v>
      </c>
      <c r="L7207" s="68" t="s">
        <v>15</v>
      </c>
      <c r="M7207" s="68" t="s">
        <v>254</v>
      </c>
    </row>
    <row r="7208" spans="1:13" s="3" customFormat="1" ht="12.75" x14ac:dyDescent="0.2">
      <c r="A7208" s="62" t="s">
        <v>27</v>
      </c>
      <c r="B7208" s="62" t="s">
        <v>268</v>
      </c>
      <c r="C7208" s="63">
        <v>10</v>
      </c>
      <c r="D7208" s="62" t="s">
        <v>13385</v>
      </c>
      <c r="E7208" s="62" t="s">
        <v>6150</v>
      </c>
      <c r="F7208" s="69">
        <v>47131824</v>
      </c>
      <c r="G7208" s="62" t="s">
        <v>13633</v>
      </c>
      <c r="H7208" s="62">
        <v>2</v>
      </c>
      <c r="I7208" s="62">
        <v>6</v>
      </c>
      <c r="J7208" s="70">
        <v>80</v>
      </c>
      <c r="K7208" s="71">
        <v>800000</v>
      </c>
      <c r="L7208" s="72" t="s">
        <v>15</v>
      </c>
      <c r="M7208" s="72" t="s">
        <v>254</v>
      </c>
    </row>
    <row r="7209" spans="1:13" s="3" customFormat="1" ht="12.75" x14ac:dyDescent="0.2">
      <c r="A7209" s="62" t="s">
        <v>27</v>
      </c>
      <c r="B7209" s="62" t="s">
        <v>221</v>
      </c>
      <c r="C7209" s="63">
        <v>10</v>
      </c>
      <c r="D7209" s="64" t="s">
        <v>13382</v>
      </c>
      <c r="E7209" s="64" t="s">
        <v>6151</v>
      </c>
      <c r="F7209" s="65">
        <v>41115807</v>
      </c>
      <c r="G7209" s="64" t="s">
        <v>13633</v>
      </c>
      <c r="H7209" s="64">
        <v>2</v>
      </c>
      <c r="I7209" s="64">
        <v>6</v>
      </c>
      <c r="J7209" s="66">
        <v>2</v>
      </c>
      <c r="K7209" s="67">
        <v>1300000</v>
      </c>
      <c r="L7209" s="68" t="s">
        <v>15</v>
      </c>
      <c r="M7209" s="68" t="s">
        <v>254</v>
      </c>
    </row>
    <row r="7210" spans="1:13" s="3" customFormat="1" ht="12.75" x14ac:dyDescent="0.2">
      <c r="A7210" s="62" t="s">
        <v>27</v>
      </c>
      <c r="B7210" s="62" t="s">
        <v>454</v>
      </c>
      <c r="C7210" s="63">
        <v>10</v>
      </c>
      <c r="D7210" s="62" t="s">
        <v>13417</v>
      </c>
      <c r="E7210" s="62" t="s">
        <v>6152</v>
      </c>
      <c r="F7210" s="69">
        <v>25172500</v>
      </c>
      <c r="G7210" s="62" t="s">
        <v>13633</v>
      </c>
      <c r="H7210" s="62">
        <v>3</v>
      </c>
      <c r="I7210" s="62">
        <v>8</v>
      </c>
      <c r="J7210" s="70">
        <v>2</v>
      </c>
      <c r="K7210" s="71">
        <v>2000000</v>
      </c>
      <c r="L7210" s="72" t="s">
        <v>15</v>
      </c>
      <c r="M7210" s="72" t="s">
        <v>254</v>
      </c>
    </row>
    <row r="7211" spans="1:13" s="3" customFormat="1" ht="12.75" x14ac:dyDescent="0.2">
      <c r="A7211" s="62" t="s">
        <v>27</v>
      </c>
      <c r="B7211" s="62" t="s">
        <v>219</v>
      </c>
      <c r="C7211" s="63">
        <v>10</v>
      </c>
      <c r="D7211" s="64" t="s">
        <v>13379</v>
      </c>
      <c r="E7211" s="64" t="s">
        <v>6153</v>
      </c>
      <c r="F7211" s="65">
        <v>27112800</v>
      </c>
      <c r="G7211" s="64" t="s">
        <v>13633</v>
      </c>
      <c r="H7211" s="64">
        <v>3</v>
      </c>
      <c r="I7211" s="64">
        <v>8</v>
      </c>
      <c r="J7211" s="66">
        <v>1</v>
      </c>
      <c r="K7211" s="67">
        <v>500000</v>
      </c>
      <c r="L7211" s="68" t="s">
        <v>15</v>
      </c>
      <c r="M7211" s="68" t="s">
        <v>254</v>
      </c>
    </row>
    <row r="7212" spans="1:13" s="3" customFormat="1" ht="12.75" x14ac:dyDescent="0.2">
      <c r="A7212" s="62" t="s">
        <v>27</v>
      </c>
      <c r="B7212" s="62" t="s">
        <v>219</v>
      </c>
      <c r="C7212" s="63">
        <v>10</v>
      </c>
      <c r="D7212" s="62" t="s">
        <v>13379</v>
      </c>
      <c r="E7212" s="62" t="s">
        <v>6154</v>
      </c>
      <c r="F7212" s="69">
        <v>27112800</v>
      </c>
      <c r="G7212" s="62" t="s">
        <v>13633</v>
      </c>
      <c r="H7212" s="62">
        <v>3</v>
      </c>
      <c r="I7212" s="62">
        <v>8</v>
      </c>
      <c r="J7212" s="70">
        <v>2</v>
      </c>
      <c r="K7212" s="71">
        <v>2400000</v>
      </c>
      <c r="L7212" s="72" t="s">
        <v>15</v>
      </c>
      <c r="M7212" s="72" t="s">
        <v>254</v>
      </c>
    </row>
    <row r="7213" spans="1:13" s="3" customFormat="1" ht="12.75" x14ac:dyDescent="0.2">
      <c r="A7213" s="62" t="s">
        <v>27</v>
      </c>
      <c r="B7213" s="62" t="s">
        <v>312</v>
      </c>
      <c r="C7213" s="63">
        <v>10</v>
      </c>
      <c r="D7213" s="64" t="s">
        <v>13465</v>
      </c>
      <c r="E7213" s="64" t="s">
        <v>6155</v>
      </c>
      <c r="F7213" s="65">
        <v>39111610</v>
      </c>
      <c r="G7213" s="64" t="s">
        <v>13633</v>
      </c>
      <c r="H7213" s="64">
        <v>3</v>
      </c>
      <c r="I7213" s="64">
        <v>8</v>
      </c>
      <c r="J7213" s="66">
        <v>3</v>
      </c>
      <c r="K7213" s="67">
        <v>1500000</v>
      </c>
      <c r="L7213" s="68" t="s">
        <v>15</v>
      </c>
      <c r="M7213" s="68" t="s">
        <v>254</v>
      </c>
    </row>
    <row r="7214" spans="1:13" s="3" customFormat="1" ht="12.75" x14ac:dyDescent="0.2">
      <c r="A7214" s="62" t="s">
        <v>27</v>
      </c>
      <c r="B7214" s="62" t="s">
        <v>216</v>
      </c>
      <c r="C7214" s="63">
        <v>10</v>
      </c>
      <c r="D7214" s="62" t="s">
        <v>13377</v>
      </c>
      <c r="E7214" s="62" t="s">
        <v>6156</v>
      </c>
      <c r="F7214" s="69">
        <v>40142000</v>
      </c>
      <c r="G7214" s="62" t="s">
        <v>13633</v>
      </c>
      <c r="H7214" s="62">
        <v>3</v>
      </c>
      <c r="I7214" s="62">
        <v>8</v>
      </c>
      <c r="J7214" s="70">
        <v>1</v>
      </c>
      <c r="K7214" s="71">
        <v>1000000</v>
      </c>
      <c r="L7214" s="72" t="s">
        <v>15</v>
      </c>
      <c r="M7214" s="72" t="s">
        <v>254</v>
      </c>
    </row>
    <row r="7215" spans="1:13" s="3" customFormat="1" ht="12.75" x14ac:dyDescent="0.2">
      <c r="A7215" s="62" t="s">
        <v>27</v>
      </c>
      <c r="B7215" s="62" t="s">
        <v>216</v>
      </c>
      <c r="C7215" s="63">
        <v>10</v>
      </c>
      <c r="D7215" s="64" t="s">
        <v>13377</v>
      </c>
      <c r="E7215" s="64" t="s">
        <v>6157</v>
      </c>
      <c r="F7215" s="65">
        <v>40142000</v>
      </c>
      <c r="G7215" s="64" t="s">
        <v>13633</v>
      </c>
      <c r="H7215" s="64">
        <v>3</v>
      </c>
      <c r="I7215" s="64">
        <v>8</v>
      </c>
      <c r="J7215" s="66">
        <v>1</v>
      </c>
      <c r="K7215" s="67">
        <v>1000000</v>
      </c>
      <c r="L7215" s="68" t="s">
        <v>15</v>
      </c>
      <c r="M7215" s="68" t="s">
        <v>254</v>
      </c>
    </row>
    <row r="7216" spans="1:13" s="3" customFormat="1" ht="12.75" x14ac:dyDescent="0.2">
      <c r="A7216" s="62" t="s">
        <v>27</v>
      </c>
      <c r="B7216" s="62" t="s">
        <v>216</v>
      </c>
      <c r="C7216" s="63">
        <v>10</v>
      </c>
      <c r="D7216" s="62" t="s">
        <v>13377</v>
      </c>
      <c r="E7216" s="62" t="s">
        <v>6158</v>
      </c>
      <c r="F7216" s="69">
        <v>40142000</v>
      </c>
      <c r="G7216" s="62" t="s">
        <v>13633</v>
      </c>
      <c r="H7216" s="62">
        <v>3</v>
      </c>
      <c r="I7216" s="62">
        <v>8</v>
      </c>
      <c r="J7216" s="70">
        <v>1</v>
      </c>
      <c r="K7216" s="71">
        <v>3000000</v>
      </c>
      <c r="L7216" s="72" t="s">
        <v>15</v>
      </c>
      <c r="M7216" s="72" t="s">
        <v>254</v>
      </c>
    </row>
    <row r="7217" spans="1:13" s="3" customFormat="1" ht="12.75" x14ac:dyDescent="0.2">
      <c r="A7217" s="62" t="s">
        <v>27</v>
      </c>
      <c r="B7217" s="62" t="s">
        <v>216</v>
      </c>
      <c r="C7217" s="63">
        <v>10</v>
      </c>
      <c r="D7217" s="64" t="s">
        <v>13377</v>
      </c>
      <c r="E7217" s="64" t="s">
        <v>6159</v>
      </c>
      <c r="F7217" s="65">
        <v>40142000</v>
      </c>
      <c r="G7217" s="64" t="s">
        <v>13633</v>
      </c>
      <c r="H7217" s="64">
        <v>3</v>
      </c>
      <c r="I7217" s="64">
        <v>8</v>
      </c>
      <c r="J7217" s="66">
        <v>1</v>
      </c>
      <c r="K7217" s="67">
        <v>3360000</v>
      </c>
      <c r="L7217" s="68" t="s">
        <v>15</v>
      </c>
      <c r="M7217" s="68" t="s">
        <v>254</v>
      </c>
    </row>
    <row r="7218" spans="1:13" s="3" customFormat="1" ht="12.75" x14ac:dyDescent="0.2">
      <c r="A7218" s="62" t="s">
        <v>27</v>
      </c>
      <c r="B7218" s="62" t="s">
        <v>216</v>
      </c>
      <c r="C7218" s="63">
        <v>10</v>
      </c>
      <c r="D7218" s="62" t="s">
        <v>13377</v>
      </c>
      <c r="E7218" s="62" t="s">
        <v>6160</v>
      </c>
      <c r="F7218" s="69">
        <v>40142000</v>
      </c>
      <c r="G7218" s="62" t="s">
        <v>13633</v>
      </c>
      <c r="H7218" s="62">
        <v>3</v>
      </c>
      <c r="I7218" s="62">
        <v>8</v>
      </c>
      <c r="J7218" s="70">
        <v>1</v>
      </c>
      <c r="K7218" s="71">
        <v>950000</v>
      </c>
      <c r="L7218" s="72" t="s">
        <v>15</v>
      </c>
      <c r="M7218" s="72" t="s">
        <v>254</v>
      </c>
    </row>
    <row r="7219" spans="1:13" s="3" customFormat="1" ht="12.75" x14ac:dyDescent="0.2">
      <c r="A7219" s="62" t="s">
        <v>27</v>
      </c>
      <c r="B7219" s="62" t="s">
        <v>440</v>
      </c>
      <c r="C7219" s="63">
        <v>10</v>
      </c>
      <c r="D7219" s="64" t="s">
        <v>13398</v>
      </c>
      <c r="E7219" s="64" t="s">
        <v>6161</v>
      </c>
      <c r="F7219" s="65">
        <v>72151800</v>
      </c>
      <c r="G7219" s="64" t="s">
        <v>13631</v>
      </c>
      <c r="H7219" s="64">
        <v>3</v>
      </c>
      <c r="I7219" s="64">
        <v>8</v>
      </c>
      <c r="J7219" s="66">
        <v>1</v>
      </c>
      <c r="K7219" s="67">
        <v>6500000</v>
      </c>
      <c r="L7219" s="68" t="s">
        <v>13</v>
      </c>
      <c r="M7219" s="68" t="s">
        <v>254</v>
      </c>
    </row>
    <row r="7220" spans="1:13" s="3" customFormat="1" ht="12.75" x14ac:dyDescent="0.2">
      <c r="A7220" s="62" t="s">
        <v>27</v>
      </c>
      <c r="B7220" s="62" t="s">
        <v>440</v>
      </c>
      <c r="C7220" s="63">
        <v>10</v>
      </c>
      <c r="D7220" s="62" t="s">
        <v>13398</v>
      </c>
      <c r="E7220" s="62" t="s">
        <v>6162</v>
      </c>
      <c r="F7220" s="69">
        <v>72151800</v>
      </c>
      <c r="G7220" s="62" t="s">
        <v>13631</v>
      </c>
      <c r="H7220" s="62">
        <v>3</v>
      </c>
      <c r="I7220" s="62">
        <v>8</v>
      </c>
      <c r="J7220" s="70">
        <v>1</v>
      </c>
      <c r="K7220" s="71">
        <v>1000000</v>
      </c>
      <c r="L7220" s="72" t="s">
        <v>13</v>
      </c>
      <c r="M7220" s="72" t="s">
        <v>254</v>
      </c>
    </row>
    <row r="7221" spans="1:13" s="3" customFormat="1" ht="12.75" x14ac:dyDescent="0.2">
      <c r="A7221" s="62" t="s">
        <v>27</v>
      </c>
      <c r="B7221" s="62" t="s">
        <v>440</v>
      </c>
      <c r="C7221" s="63">
        <v>10</v>
      </c>
      <c r="D7221" s="64" t="s">
        <v>13398</v>
      </c>
      <c r="E7221" s="64" t="s">
        <v>6163</v>
      </c>
      <c r="F7221" s="65">
        <v>72151800</v>
      </c>
      <c r="G7221" s="64" t="s">
        <v>13631</v>
      </c>
      <c r="H7221" s="64">
        <v>3</v>
      </c>
      <c r="I7221" s="64">
        <v>8</v>
      </c>
      <c r="J7221" s="66">
        <v>1</v>
      </c>
      <c r="K7221" s="67">
        <v>15000000</v>
      </c>
      <c r="L7221" s="68" t="s">
        <v>13</v>
      </c>
      <c r="M7221" s="68" t="s">
        <v>254</v>
      </c>
    </row>
    <row r="7222" spans="1:13" s="3" customFormat="1" ht="12.75" x14ac:dyDescent="0.2">
      <c r="A7222" s="62" t="s">
        <v>27</v>
      </c>
      <c r="B7222" s="62" t="s">
        <v>440</v>
      </c>
      <c r="C7222" s="63">
        <v>10</v>
      </c>
      <c r="D7222" s="62" t="s">
        <v>13398</v>
      </c>
      <c r="E7222" s="62" t="s">
        <v>6164</v>
      </c>
      <c r="F7222" s="69">
        <v>72151800</v>
      </c>
      <c r="G7222" s="62" t="s">
        <v>13631</v>
      </c>
      <c r="H7222" s="62">
        <v>3</v>
      </c>
      <c r="I7222" s="62">
        <v>8</v>
      </c>
      <c r="J7222" s="70">
        <v>1</v>
      </c>
      <c r="K7222" s="71">
        <v>10000000</v>
      </c>
      <c r="L7222" s="72" t="s">
        <v>13</v>
      </c>
      <c r="M7222" s="72" t="s">
        <v>254</v>
      </c>
    </row>
    <row r="7223" spans="1:13" s="3" customFormat="1" ht="12.75" x14ac:dyDescent="0.2">
      <c r="A7223" s="62" t="s">
        <v>27</v>
      </c>
      <c r="B7223" s="62" t="s">
        <v>440</v>
      </c>
      <c r="C7223" s="63">
        <v>10</v>
      </c>
      <c r="D7223" s="64" t="s">
        <v>13398</v>
      </c>
      <c r="E7223" s="64" t="s">
        <v>6165</v>
      </c>
      <c r="F7223" s="65">
        <v>72151800</v>
      </c>
      <c r="G7223" s="64" t="s">
        <v>13631</v>
      </c>
      <c r="H7223" s="64">
        <v>3</v>
      </c>
      <c r="I7223" s="64">
        <v>8</v>
      </c>
      <c r="J7223" s="66">
        <v>1</v>
      </c>
      <c r="K7223" s="67">
        <v>10000000</v>
      </c>
      <c r="L7223" s="68" t="s">
        <v>13</v>
      </c>
      <c r="M7223" s="68" t="s">
        <v>254</v>
      </c>
    </row>
    <row r="7224" spans="1:13" s="3" customFormat="1" ht="12.75" x14ac:dyDescent="0.2">
      <c r="A7224" s="62" t="s">
        <v>27</v>
      </c>
      <c r="B7224" s="62" t="s">
        <v>440</v>
      </c>
      <c r="C7224" s="63">
        <v>10</v>
      </c>
      <c r="D7224" s="62" t="s">
        <v>13398</v>
      </c>
      <c r="E7224" s="62" t="s">
        <v>6166</v>
      </c>
      <c r="F7224" s="69">
        <v>72151800</v>
      </c>
      <c r="G7224" s="62" t="s">
        <v>13631</v>
      </c>
      <c r="H7224" s="62">
        <v>3</v>
      </c>
      <c r="I7224" s="62">
        <v>8</v>
      </c>
      <c r="J7224" s="70">
        <v>1</v>
      </c>
      <c r="K7224" s="71">
        <v>3500000</v>
      </c>
      <c r="L7224" s="72" t="s">
        <v>13</v>
      </c>
      <c r="M7224" s="72" t="s">
        <v>254</v>
      </c>
    </row>
    <row r="7225" spans="1:13" s="3" customFormat="1" ht="12.75" x14ac:dyDescent="0.2">
      <c r="A7225" s="62" t="s">
        <v>27</v>
      </c>
      <c r="B7225" s="62" t="s">
        <v>440</v>
      </c>
      <c r="C7225" s="63">
        <v>10</v>
      </c>
      <c r="D7225" s="64" t="s">
        <v>13398</v>
      </c>
      <c r="E7225" s="64" t="s">
        <v>6167</v>
      </c>
      <c r="F7225" s="65">
        <v>72151800</v>
      </c>
      <c r="G7225" s="64" t="s">
        <v>13631</v>
      </c>
      <c r="H7225" s="64">
        <v>3</v>
      </c>
      <c r="I7225" s="64">
        <v>8</v>
      </c>
      <c r="J7225" s="66">
        <v>1</v>
      </c>
      <c r="K7225" s="67">
        <v>5000000</v>
      </c>
      <c r="L7225" s="68" t="s">
        <v>13</v>
      </c>
      <c r="M7225" s="68" t="s">
        <v>254</v>
      </c>
    </row>
    <row r="7226" spans="1:13" s="3" customFormat="1" ht="12.75" x14ac:dyDescent="0.2">
      <c r="A7226" s="62" t="s">
        <v>27</v>
      </c>
      <c r="B7226" s="62" t="s">
        <v>440</v>
      </c>
      <c r="C7226" s="63">
        <v>10</v>
      </c>
      <c r="D7226" s="62" t="s">
        <v>13398</v>
      </c>
      <c r="E7226" s="62" t="s">
        <v>6168</v>
      </c>
      <c r="F7226" s="69">
        <v>72151800</v>
      </c>
      <c r="G7226" s="62" t="s">
        <v>13631</v>
      </c>
      <c r="H7226" s="62">
        <v>3</v>
      </c>
      <c r="I7226" s="62">
        <v>8</v>
      </c>
      <c r="J7226" s="70">
        <v>1</v>
      </c>
      <c r="K7226" s="71">
        <v>3500000</v>
      </c>
      <c r="L7226" s="72" t="s">
        <v>13</v>
      </c>
      <c r="M7226" s="72" t="s">
        <v>254</v>
      </c>
    </row>
    <row r="7227" spans="1:13" s="3" customFormat="1" ht="12.75" x14ac:dyDescent="0.2">
      <c r="A7227" s="62" t="s">
        <v>27</v>
      </c>
      <c r="B7227" s="62" t="s">
        <v>440</v>
      </c>
      <c r="C7227" s="63">
        <v>10</v>
      </c>
      <c r="D7227" s="64" t="s">
        <v>13398</v>
      </c>
      <c r="E7227" s="64" t="s">
        <v>6169</v>
      </c>
      <c r="F7227" s="65">
        <v>72151800</v>
      </c>
      <c r="G7227" s="64" t="s">
        <v>13631</v>
      </c>
      <c r="H7227" s="64">
        <v>3</v>
      </c>
      <c r="I7227" s="64">
        <v>8</v>
      </c>
      <c r="J7227" s="66">
        <v>1</v>
      </c>
      <c r="K7227" s="67">
        <v>5000000</v>
      </c>
      <c r="L7227" s="68" t="s">
        <v>13</v>
      </c>
      <c r="M7227" s="68" t="s">
        <v>254</v>
      </c>
    </row>
    <row r="7228" spans="1:13" s="3" customFormat="1" ht="12.75" x14ac:dyDescent="0.2">
      <c r="A7228" s="62" t="s">
        <v>27</v>
      </c>
      <c r="B7228" s="62" t="s">
        <v>440</v>
      </c>
      <c r="C7228" s="63">
        <v>10</v>
      </c>
      <c r="D7228" s="62" t="s">
        <v>13398</v>
      </c>
      <c r="E7228" s="62" t="s">
        <v>6170</v>
      </c>
      <c r="F7228" s="69">
        <v>72151800</v>
      </c>
      <c r="G7228" s="62" t="s">
        <v>13631</v>
      </c>
      <c r="H7228" s="62">
        <v>3</v>
      </c>
      <c r="I7228" s="62">
        <v>8</v>
      </c>
      <c r="J7228" s="70">
        <v>1</v>
      </c>
      <c r="K7228" s="71">
        <v>2500000</v>
      </c>
      <c r="L7228" s="72" t="s">
        <v>13</v>
      </c>
      <c r="M7228" s="72" t="s">
        <v>254</v>
      </c>
    </row>
    <row r="7229" spans="1:13" s="3" customFormat="1" ht="12.75" x14ac:dyDescent="0.2">
      <c r="A7229" s="62" t="s">
        <v>27</v>
      </c>
      <c r="B7229" s="62" t="s">
        <v>440</v>
      </c>
      <c r="C7229" s="63">
        <v>10</v>
      </c>
      <c r="D7229" s="64" t="s">
        <v>13398</v>
      </c>
      <c r="E7229" s="64" t="s">
        <v>6171</v>
      </c>
      <c r="F7229" s="65">
        <v>72151800</v>
      </c>
      <c r="G7229" s="64" t="s">
        <v>13631</v>
      </c>
      <c r="H7229" s="64">
        <v>3</v>
      </c>
      <c r="I7229" s="64">
        <v>8</v>
      </c>
      <c r="J7229" s="66">
        <v>1</v>
      </c>
      <c r="K7229" s="67">
        <v>5000000</v>
      </c>
      <c r="L7229" s="68" t="s">
        <v>13</v>
      </c>
      <c r="M7229" s="68" t="s">
        <v>254</v>
      </c>
    </row>
    <row r="7230" spans="1:13" s="3" customFormat="1" ht="12.75" x14ac:dyDescent="0.2">
      <c r="A7230" s="62" t="s">
        <v>27</v>
      </c>
      <c r="B7230" s="62" t="s">
        <v>440</v>
      </c>
      <c r="C7230" s="63">
        <v>10</v>
      </c>
      <c r="D7230" s="62" t="s">
        <v>13398</v>
      </c>
      <c r="E7230" s="62" t="s">
        <v>6172</v>
      </c>
      <c r="F7230" s="69">
        <v>72151800</v>
      </c>
      <c r="G7230" s="62" t="s">
        <v>13631</v>
      </c>
      <c r="H7230" s="62">
        <v>3</v>
      </c>
      <c r="I7230" s="62">
        <v>8</v>
      </c>
      <c r="J7230" s="70">
        <v>1</v>
      </c>
      <c r="K7230" s="71">
        <v>3000000</v>
      </c>
      <c r="L7230" s="72" t="s">
        <v>13</v>
      </c>
      <c r="M7230" s="72" t="s">
        <v>254</v>
      </c>
    </row>
    <row r="7231" spans="1:13" s="3" customFormat="1" ht="12.75" x14ac:dyDescent="0.2">
      <c r="A7231" s="62" t="s">
        <v>27</v>
      </c>
      <c r="B7231" s="62" t="s">
        <v>440</v>
      </c>
      <c r="C7231" s="63">
        <v>10</v>
      </c>
      <c r="D7231" s="64" t="s">
        <v>13398</v>
      </c>
      <c r="E7231" s="64" t="s">
        <v>6173</v>
      </c>
      <c r="F7231" s="65">
        <v>72151800</v>
      </c>
      <c r="G7231" s="64" t="s">
        <v>13631</v>
      </c>
      <c r="H7231" s="64">
        <v>3</v>
      </c>
      <c r="I7231" s="64">
        <v>8</v>
      </c>
      <c r="J7231" s="66">
        <v>1</v>
      </c>
      <c r="K7231" s="67">
        <v>2500000</v>
      </c>
      <c r="L7231" s="68" t="s">
        <v>13</v>
      </c>
      <c r="M7231" s="68" t="s">
        <v>254</v>
      </c>
    </row>
    <row r="7232" spans="1:13" s="3" customFormat="1" ht="12.75" x14ac:dyDescent="0.2">
      <c r="A7232" s="62" t="s">
        <v>27</v>
      </c>
      <c r="B7232" s="62" t="s">
        <v>440</v>
      </c>
      <c r="C7232" s="63">
        <v>10</v>
      </c>
      <c r="D7232" s="62" t="s">
        <v>13398</v>
      </c>
      <c r="E7232" s="62" t="s">
        <v>6174</v>
      </c>
      <c r="F7232" s="69">
        <v>72151800</v>
      </c>
      <c r="G7232" s="62" t="s">
        <v>13631</v>
      </c>
      <c r="H7232" s="62">
        <v>3</v>
      </c>
      <c r="I7232" s="62">
        <v>8</v>
      </c>
      <c r="J7232" s="70">
        <v>1</v>
      </c>
      <c r="K7232" s="71">
        <v>5000000</v>
      </c>
      <c r="L7232" s="72" t="s">
        <v>13</v>
      </c>
      <c r="M7232" s="72" t="s">
        <v>254</v>
      </c>
    </row>
    <row r="7233" spans="1:13" s="3" customFormat="1" ht="12.75" x14ac:dyDescent="0.2">
      <c r="A7233" s="62" t="s">
        <v>27</v>
      </c>
      <c r="B7233" s="62" t="s">
        <v>440</v>
      </c>
      <c r="C7233" s="63">
        <v>10</v>
      </c>
      <c r="D7233" s="64" t="s">
        <v>13398</v>
      </c>
      <c r="E7233" s="64" t="s">
        <v>6175</v>
      </c>
      <c r="F7233" s="65">
        <v>72151800</v>
      </c>
      <c r="G7233" s="64" t="s">
        <v>13631</v>
      </c>
      <c r="H7233" s="64">
        <v>3</v>
      </c>
      <c r="I7233" s="64">
        <v>8</v>
      </c>
      <c r="J7233" s="66">
        <v>1</v>
      </c>
      <c r="K7233" s="67">
        <v>12000000</v>
      </c>
      <c r="L7233" s="68" t="s">
        <v>13</v>
      </c>
      <c r="M7233" s="68" t="s">
        <v>254</v>
      </c>
    </row>
    <row r="7234" spans="1:13" s="3" customFormat="1" ht="12.75" x14ac:dyDescent="0.2">
      <c r="A7234" s="62" t="s">
        <v>27</v>
      </c>
      <c r="B7234" s="62" t="s">
        <v>440</v>
      </c>
      <c r="C7234" s="63">
        <v>10</v>
      </c>
      <c r="D7234" s="62" t="s">
        <v>13398</v>
      </c>
      <c r="E7234" s="62" t="s">
        <v>6176</v>
      </c>
      <c r="F7234" s="69">
        <v>72151800</v>
      </c>
      <c r="G7234" s="62" t="s">
        <v>13631</v>
      </c>
      <c r="H7234" s="62">
        <v>3</v>
      </c>
      <c r="I7234" s="62">
        <v>8</v>
      </c>
      <c r="J7234" s="70">
        <v>1</v>
      </c>
      <c r="K7234" s="71">
        <v>5000000</v>
      </c>
      <c r="L7234" s="72" t="s">
        <v>13</v>
      </c>
      <c r="M7234" s="72" t="s">
        <v>254</v>
      </c>
    </row>
    <row r="7235" spans="1:13" s="3" customFormat="1" ht="12.75" x14ac:dyDescent="0.2">
      <c r="A7235" s="62" t="s">
        <v>27</v>
      </c>
      <c r="B7235" s="62" t="s">
        <v>440</v>
      </c>
      <c r="C7235" s="63">
        <v>10</v>
      </c>
      <c r="D7235" s="64" t="s">
        <v>13398</v>
      </c>
      <c r="E7235" s="64" t="s">
        <v>6177</v>
      </c>
      <c r="F7235" s="65">
        <v>72151800</v>
      </c>
      <c r="G7235" s="64" t="s">
        <v>13631</v>
      </c>
      <c r="H7235" s="64">
        <v>3</v>
      </c>
      <c r="I7235" s="64">
        <v>8</v>
      </c>
      <c r="J7235" s="66">
        <v>1</v>
      </c>
      <c r="K7235" s="67">
        <v>5000000</v>
      </c>
      <c r="L7235" s="68" t="s">
        <v>13</v>
      </c>
      <c r="M7235" s="68" t="s">
        <v>254</v>
      </c>
    </row>
    <row r="7236" spans="1:13" s="3" customFormat="1" ht="12.75" x14ac:dyDescent="0.2">
      <c r="A7236" s="62" t="s">
        <v>27</v>
      </c>
      <c r="B7236" s="62" t="s">
        <v>440</v>
      </c>
      <c r="C7236" s="63">
        <v>10</v>
      </c>
      <c r="D7236" s="62" t="s">
        <v>13398</v>
      </c>
      <c r="E7236" s="62" t="s">
        <v>6177</v>
      </c>
      <c r="F7236" s="69">
        <v>72151800</v>
      </c>
      <c r="G7236" s="62" t="s">
        <v>13631</v>
      </c>
      <c r="H7236" s="62">
        <v>3</v>
      </c>
      <c r="I7236" s="62">
        <v>8</v>
      </c>
      <c r="J7236" s="70">
        <v>1</v>
      </c>
      <c r="K7236" s="71">
        <v>6000000</v>
      </c>
      <c r="L7236" s="72" t="s">
        <v>13</v>
      </c>
      <c r="M7236" s="72" t="s">
        <v>254</v>
      </c>
    </row>
    <row r="7237" spans="1:13" s="3" customFormat="1" ht="12.75" x14ac:dyDescent="0.2">
      <c r="A7237" s="62" t="s">
        <v>27</v>
      </c>
      <c r="B7237" s="62" t="s">
        <v>440</v>
      </c>
      <c r="C7237" s="63">
        <v>10</v>
      </c>
      <c r="D7237" s="64" t="s">
        <v>13398</v>
      </c>
      <c r="E7237" s="64" t="s">
        <v>6178</v>
      </c>
      <c r="F7237" s="65">
        <v>72151800</v>
      </c>
      <c r="G7237" s="64" t="s">
        <v>13631</v>
      </c>
      <c r="H7237" s="64">
        <v>3</v>
      </c>
      <c r="I7237" s="64">
        <v>8</v>
      </c>
      <c r="J7237" s="66">
        <v>1</v>
      </c>
      <c r="K7237" s="67">
        <v>5000000</v>
      </c>
      <c r="L7237" s="68" t="s">
        <v>13</v>
      </c>
      <c r="M7237" s="68" t="s">
        <v>254</v>
      </c>
    </row>
    <row r="7238" spans="1:13" s="3" customFormat="1" ht="12.75" x14ac:dyDescent="0.2">
      <c r="A7238" s="62" t="s">
        <v>27</v>
      </c>
      <c r="B7238" s="62" t="s">
        <v>440</v>
      </c>
      <c r="C7238" s="63">
        <v>10</v>
      </c>
      <c r="D7238" s="62" t="s">
        <v>13398</v>
      </c>
      <c r="E7238" s="62" t="s">
        <v>6179</v>
      </c>
      <c r="F7238" s="69">
        <v>72151800</v>
      </c>
      <c r="G7238" s="62" t="s">
        <v>13631</v>
      </c>
      <c r="H7238" s="62">
        <v>3</v>
      </c>
      <c r="I7238" s="62">
        <v>8</v>
      </c>
      <c r="J7238" s="70">
        <v>1</v>
      </c>
      <c r="K7238" s="71">
        <v>4500000</v>
      </c>
      <c r="L7238" s="72" t="s">
        <v>13</v>
      </c>
      <c r="M7238" s="72" t="s">
        <v>254</v>
      </c>
    </row>
    <row r="7239" spans="1:13" s="3" customFormat="1" ht="12.75" x14ac:dyDescent="0.2">
      <c r="A7239" s="62" t="s">
        <v>27</v>
      </c>
      <c r="B7239" s="62" t="s">
        <v>440</v>
      </c>
      <c r="C7239" s="63">
        <v>10</v>
      </c>
      <c r="D7239" s="64" t="s">
        <v>13398</v>
      </c>
      <c r="E7239" s="64" t="s">
        <v>6180</v>
      </c>
      <c r="F7239" s="65">
        <v>72151800</v>
      </c>
      <c r="G7239" s="64" t="s">
        <v>13631</v>
      </c>
      <c r="H7239" s="64">
        <v>3</v>
      </c>
      <c r="I7239" s="64">
        <v>8</v>
      </c>
      <c r="J7239" s="66">
        <v>1</v>
      </c>
      <c r="K7239" s="67">
        <v>3500000</v>
      </c>
      <c r="L7239" s="68" t="s">
        <v>13</v>
      </c>
      <c r="M7239" s="68" t="s">
        <v>254</v>
      </c>
    </row>
    <row r="7240" spans="1:13" s="3" customFormat="1" ht="12.75" x14ac:dyDescent="0.2">
      <c r="A7240" s="62" t="s">
        <v>27</v>
      </c>
      <c r="B7240" s="62" t="s">
        <v>479</v>
      </c>
      <c r="C7240" s="63">
        <v>10</v>
      </c>
      <c r="D7240" s="62" t="s">
        <v>13444</v>
      </c>
      <c r="E7240" s="62" t="s">
        <v>6181</v>
      </c>
      <c r="F7240" s="69">
        <v>41111900</v>
      </c>
      <c r="G7240" s="62" t="s">
        <v>13633</v>
      </c>
      <c r="H7240" s="62">
        <v>3</v>
      </c>
      <c r="I7240" s="62">
        <v>8</v>
      </c>
      <c r="J7240" s="70">
        <v>2</v>
      </c>
      <c r="K7240" s="71">
        <v>234000</v>
      </c>
      <c r="L7240" s="72" t="s">
        <v>15</v>
      </c>
      <c r="M7240" s="72" t="s">
        <v>254</v>
      </c>
    </row>
    <row r="7241" spans="1:13" s="3" customFormat="1" ht="12.75" x14ac:dyDescent="0.2">
      <c r="A7241" s="62" t="s">
        <v>27</v>
      </c>
      <c r="B7241" s="62" t="s">
        <v>216</v>
      </c>
      <c r="C7241" s="63">
        <v>10</v>
      </c>
      <c r="D7241" s="64" t="s">
        <v>13377</v>
      </c>
      <c r="E7241" s="64" t="s">
        <v>6182</v>
      </c>
      <c r="F7241" s="65">
        <v>11162110</v>
      </c>
      <c r="G7241" s="64" t="s">
        <v>13633</v>
      </c>
      <c r="H7241" s="64">
        <v>3</v>
      </c>
      <c r="I7241" s="64">
        <v>8</v>
      </c>
      <c r="J7241" s="66">
        <v>10</v>
      </c>
      <c r="K7241" s="67">
        <v>275460</v>
      </c>
      <c r="L7241" s="68" t="s">
        <v>15</v>
      </c>
      <c r="M7241" s="68" t="s">
        <v>254</v>
      </c>
    </row>
    <row r="7242" spans="1:13" s="3" customFormat="1" ht="12.75" x14ac:dyDescent="0.2">
      <c r="A7242" s="62" t="s">
        <v>27</v>
      </c>
      <c r="B7242" s="62" t="s">
        <v>433</v>
      </c>
      <c r="C7242" s="63">
        <v>10</v>
      </c>
      <c r="D7242" s="62" t="s">
        <v>13383</v>
      </c>
      <c r="E7242" s="62" t="s">
        <v>6183</v>
      </c>
      <c r="F7242" s="69">
        <v>12141903</v>
      </c>
      <c r="G7242" s="62" t="s">
        <v>13630</v>
      </c>
      <c r="H7242" s="62">
        <v>2</v>
      </c>
      <c r="I7242" s="62">
        <v>8</v>
      </c>
      <c r="J7242" s="70">
        <v>500</v>
      </c>
      <c r="K7242" s="71">
        <v>15000000</v>
      </c>
      <c r="L7242" s="72" t="s">
        <v>15</v>
      </c>
      <c r="M7242" s="72" t="s">
        <v>254</v>
      </c>
    </row>
    <row r="7243" spans="1:13" s="3" customFormat="1" ht="12.75" x14ac:dyDescent="0.2">
      <c r="A7243" s="62" t="s">
        <v>27</v>
      </c>
      <c r="B7243" s="62" t="s">
        <v>433</v>
      </c>
      <c r="C7243" s="63">
        <v>10</v>
      </c>
      <c r="D7243" s="64" t="s">
        <v>13383</v>
      </c>
      <c r="E7243" s="64" t="s">
        <v>2027</v>
      </c>
      <c r="F7243" s="65">
        <v>12141904</v>
      </c>
      <c r="G7243" s="64" t="s">
        <v>13630</v>
      </c>
      <c r="H7243" s="64">
        <v>2</v>
      </c>
      <c r="I7243" s="64">
        <v>8</v>
      </c>
      <c r="J7243" s="66">
        <v>300</v>
      </c>
      <c r="K7243" s="67">
        <v>8400000</v>
      </c>
      <c r="L7243" s="68" t="s">
        <v>3286</v>
      </c>
      <c r="M7243" s="68" t="s">
        <v>254</v>
      </c>
    </row>
    <row r="7244" spans="1:13" s="3" customFormat="1" ht="12.75" x14ac:dyDescent="0.2">
      <c r="A7244" s="62" t="s">
        <v>27</v>
      </c>
      <c r="B7244" s="62" t="s">
        <v>215</v>
      </c>
      <c r="C7244" s="63">
        <v>10</v>
      </c>
      <c r="D7244" s="62" t="s">
        <v>13376</v>
      </c>
      <c r="E7244" s="62" t="s">
        <v>14773</v>
      </c>
      <c r="F7244" s="69">
        <v>52121700</v>
      </c>
      <c r="G7244" s="62" t="s">
        <v>13633</v>
      </c>
      <c r="H7244" s="62">
        <v>2</v>
      </c>
      <c r="I7244" s="62">
        <v>6</v>
      </c>
      <c r="J7244" s="70">
        <v>1</v>
      </c>
      <c r="K7244" s="71">
        <v>4000000</v>
      </c>
      <c r="L7244" s="72" t="s">
        <v>3286</v>
      </c>
      <c r="M7244" s="72" t="s">
        <v>254</v>
      </c>
    </row>
    <row r="7245" spans="1:13" s="3" customFormat="1" ht="12.75" x14ac:dyDescent="0.2">
      <c r="A7245" s="62" t="s">
        <v>27</v>
      </c>
      <c r="B7245" s="62" t="s">
        <v>215</v>
      </c>
      <c r="C7245" s="63">
        <v>10</v>
      </c>
      <c r="D7245" s="64" t="s">
        <v>13376</v>
      </c>
      <c r="E7245" s="64" t="s">
        <v>14774</v>
      </c>
      <c r="F7245" s="65">
        <v>47131502</v>
      </c>
      <c r="G7245" s="64" t="s">
        <v>13633</v>
      </c>
      <c r="H7245" s="64">
        <v>2</v>
      </c>
      <c r="I7245" s="64">
        <v>6</v>
      </c>
      <c r="J7245" s="66">
        <v>200</v>
      </c>
      <c r="K7245" s="67">
        <v>12000000</v>
      </c>
      <c r="L7245" s="68" t="s">
        <v>15</v>
      </c>
      <c r="M7245" s="68" t="s">
        <v>254</v>
      </c>
    </row>
    <row r="7246" spans="1:13" s="3" customFormat="1" ht="12.75" x14ac:dyDescent="0.2">
      <c r="A7246" s="62" t="s">
        <v>27</v>
      </c>
      <c r="B7246" s="62" t="s">
        <v>215</v>
      </c>
      <c r="C7246" s="63">
        <v>10</v>
      </c>
      <c r="D7246" s="62" t="s">
        <v>13376</v>
      </c>
      <c r="E7246" s="62" t="s">
        <v>6184</v>
      </c>
      <c r="F7246" s="69">
        <v>14122101</v>
      </c>
      <c r="G7246" s="62" t="s">
        <v>13633</v>
      </c>
      <c r="H7246" s="62">
        <v>3</v>
      </c>
      <c r="I7246" s="62">
        <v>8</v>
      </c>
      <c r="J7246" s="70">
        <v>12</v>
      </c>
      <c r="K7246" s="71">
        <v>960000</v>
      </c>
      <c r="L7246" s="72" t="s">
        <v>15</v>
      </c>
      <c r="M7246" s="72" t="s">
        <v>254</v>
      </c>
    </row>
    <row r="7247" spans="1:13" s="3" customFormat="1" ht="12.75" x14ac:dyDescent="0.2">
      <c r="A7247" s="62" t="s">
        <v>27</v>
      </c>
      <c r="B7247" s="62" t="s">
        <v>221</v>
      </c>
      <c r="C7247" s="63">
        <v>10</v>
      </c>
      <c r="D7247" s="64" t="s">
        <v>13382</v>
      </c>
      <c r="E7247" s="64" t="s">
        <v>14775</v>
      </c>
      <c r="F7247" s="65">
        <v>41115807</v>
      </c>
      <c r="G7247" s="64" t="s">
        <v>13633</v>
      </c>
      <c r="H7247" s="64">
        <v>2</v>
      </c>
      <c r="I7247" s="64">
        <v>6</v>
      </c>
      <c r="J7247" s="66">
        <v>2</v>
      </c>
      <c r="K7247" s="67">
        <v>3000000</v>
      </c>
      <c r="L7247" s="68" t="s">
        <v>15</v>
      </c>
      <c r="M7247" s="68" t="s">
        <v>254</v>
      </c>
    </row>
    <row r="7248" spans="1:13" s="3" customFormat="1" ht="12.75" x14ac:dyDescent="0.2">
      <c r="A7248" s="62" t="s">
        <v>27</v>
      </c>
      <c r="B7248" s="62" t="s">
        <v>219</v>
      </c>
      <c r="C7248" s="63">
        <v>10</v>
      </c>
      <c r="D7248" s="62" t="s">
        <v>13379</v>
      </c>
      <c r="E7248" s="62" t="s">
        <v>6185</v>
      </c>
      <c r="F7248" s="69">
        <v>23271700</v>
      </c>
      <c r="G7248" s="62" t="s">
        <v>13633</v>
      </c>
      <c r="H7248" s="62">
        <v>3</v>
      </c>
      <c r="I7248" s="62">
        <v>8</v>
      </c>
      <c r="J7248" s="70">
        <v>20</v>
      </c>
      <c r="K7248" s="71">
        <v>124000</v>
      </c>
      <c r="L7248" s="72" t="s">
        <v>15</v>
      </c>
      <c r="M7248" s="72" t="s">
        <v>254</v>
      </c>
    </row>
    <row r="7249" spans="1:13" s="3" customFormat="1" ht="12.75" x14ac:dyDescent="0.2">
      <c r="A7249" s="62" t="s">
        <v>27</v>
      </c>
      <c r="B7249" s="62" t="s">
        <v>874</v>
      </c>
      <c r="C7249" s="63">
        <v>10</v>
      </c>
      <c r="D7249" s="64" t="s">
        <v>13493</v>
      </c>
      <c r="E7249" s="64" t="s">
        <v>6186</v>
      </c>
      <c r="F7249" s="65">
        <v>31211905</v>
      </c>
      <c r="G7249" s="64" t="s">
        <v>13633</v>
      </c>
      <c r="H7249" s="64">
        <v>3</v>
      </c>
      <c r="I7249" s="64">
        <v>8</v>
      </c>
      <c r="J7249" s="66">
        <v>5</v>
      </c>
      <c r="K7249" s="67">
        <v>1000000</v>
      </c>
      <c r="L7249" s="68" t="s">
        <v>15</v>
      </c>
      <c r="M7249" s="68" t="s">
        <v>254</v>
      </c>
    </row>
    <row r="7250" spans="1:13" s="3" customFormat="1" ht="12.75" x14ac:dyDescent="0.2">
      <c r="A7250" s="62" t="s">
        <v>27</v>
      </c>
      <c r="B7250" s="62" t="s">
        <v>874</v>
      </c>
      <c r="C7250" s="63">
        <v>10</v>
      </c>
      <c r="D7250" s="62" t="s">
        <v>13493</v>
      </c>
      <c r="E7250" s="62" t="s">
        <v>6187</v>
      </c>
      <c r="F7250" s="69">
        <v>24141501</v>
      </c>
      <c r="G7250" s="62" t="s">
        <v>13633</v>
      </c>
      <c r="H7250" s="62">
        <v>3</v>
      </c>
      <c r="I7250" s="62">
        <v>8</v>
      </c>
      <c r="J7250" s="70">
        <v>1</v>
      </c>
      <c r="K7250" s="71">
        <v>600000</v>
      </c>
      <c r="L7250" s="72" t="s">
        <v>15</v>
      </c>
      <c r="M7250" s="72" t="s">
        <v>254</v>
      </c>
    </row>
    <row r="7251" spans="1:13" s="3" customFormat="1" ht="12.75" x14ac:dyDescent="0.2">
      <c r="A7251" s="62" t="s">
        <v>27</v>
      </c>
      <c r="B7251" s="62" t="s">
        <v>874</v>
      </c>
      <c r="C7251" s="63">
        <v>10</v>
      </c>
      <c r="D7251" s="64" t="s">
        <v>13493</v>
      </c>
      <c r="E7251" s="64" t="s">
        <v>6188</v>
      </c>
      <c r="F7251" s="65">
        <v>24141501</v>
      </c>
      <c r="G7251" s="64" t="s">
        <v>13633</v>
      </c>
      <c r="H7251" s="64">
        <v>3</v>
      </c>
      <c r="I7251" s="64">
        <v>8</v>
      </c>
      <c r="J7251" s="66">
        <v>1</v>
      </c>
      <c r="K7251" s="67">
        <v>300000</v>
      </c>
      <c r="L7251" s="68" t="s">
        <v>15</v>
      </c>
      <c r="M7251" s="68" t="s">
        <v>254</v>
      </c>
    </row>
    <row r="7252" spans="1:13" s="3" customFormat="1" ht="12.75" x14ac:dyDescent="0.2">
      <c r="A7252" s="62" t="s">
        <v>27</v>
      </c>
      <c r="B7252" s="62" t="s">
        <v>219</v>
      </c>
      <c r="C7252" s="63">
        <v>10</v>
      </c>
      <c r="D7252" s="62" t="s">
        <v>13379</v>
      </c>
      <c r="E7252" s="62" t="s">
        <v>6189</v>
      </c>
      <c r="F7252" s="69">
        <v>31161600</v>
      </c>
      <c r="G7252" s="62" t="s">
        <v>13633</v>
      </c>
      <c r="H7252" s="62">
        <v>3</v>
      </c>
      <c r="I7252" s="62">
        <v>8</v>
      </c>
      <c r="J7252" s="70">
        <v>25</v>
      </c>
      <c r="K7252" s="71">
        <v>587500</v>
      </c>
      <c r="L7252" s="72" t="s">
        <v>15</v>
      </c>
      <c r="M7252" s="72" t="s">
        <v>254</v>
      </c>
    </row>
    <row r="7253" spans="1:13" s="3" customFormat="1" ht="12.75" x14ac:dyDescent="0.2">
      <c r="A7253" s="62" t="s">
        <v>27</v>
      </c>
      <c r="B7253" s="62" t="s">
        <v>219</v>
      </c>
      <c r="C7253" s="63">
        <v>10</v>
      </c>
      <c r="D7253" s="64" t="s">
        <v>13379</v>
      </c>
      <c r="E7253" s="64" t="s">
        <v>6190</v>
      </c>
      <c r="F7253" s="65">
        <v>31161600</v>
      </c>
      <c r="G7253" s="64" t="s">
        <v>13633</v>
      </c>
      <c r="H7253" s="64">
        <v>3</v>
      </c>
      <c r="I7253" s="64">
        <v>8</v>
      </c>
      <c r="J7253" s="66">
        <v>100</v>
      </c>
      <c r="K7253" s="67">
        <v>170000</v>
      </c>
      <c r="L7253" s="68" t="s">
        <v>15</v>
      </c>
      <c r="M7253" s="68" t="s">
        <v>254</v>
      </c>
    </row>
    <row r="7254" spans="1:13" s="3" customFormat="1" ht="12.75" x14ac:dyDescent="0.2">
      <c r="A7254" s="62" t="s">
        <v>27</v>
      </c>
      <c r="B7254" s="62" t="s">
        <v>431</v>
      </c>
      <c r="C7254" s="63">
        <v>10</v>
      </c>
      <c r="D7254" s="62" t="s">
        <v>13375</v>
      </c>
      <c r="E7254" s="62" t="s">
        <v>6191</v>
      </c>
      <c r="F7254" s="69">
        <v>12181504</v>
      </c>
      <c r="G7254" s="62" t="s">
        <v>13633</v>
      </c>
      <c r="H7254" s="62">
        <v>3</v>
      </c>
      <c r="I7254" s="62">
        <v>8</v>
      </c>
      <c r="J7254" s="70">
        <v>3</v>
      </c>
      <c r="K7254" s="71">
        <v>450000</v>
      </c>
      <c r="L7254" s="72" t="s">
        <v>15</v>
      </c>
      <c r="M7254" s="72" t="s">
        <v>254</v>
      </c>
    </row>
    <row r="7255" spans="1:13" s="3" customFormat="1" ht="12.75" x14ac:dyDescent="0.2">
      <c r="A7255" s="62" t="s">
        <v>27</v>
      </c>
      <c r="B7255" s="62" t="s">
        <v>431</v>
      </c>
      <c r="C7255" s="63">
        <v>10</v>
      </c>
      <c r="D7255" s="64" t="s">
        <v>13375</v>
      </c>
      <c r="E7255" s="64" t="s">
        <v>14776</v>
      </c>
      <c r="F7255" s="65">
        <v>31201600</v>
      </c>
      <c r="G7255" s="64" t="s">
        <v>13633</v>
      </c>
      <c r="H7255" s="64">
        <v>2</v>
      </c>
      <c r="I7255" s="64">
        <v>6</v>
      </c>
      <c r="J7255" s="66">
        <v>1</v>
      </c>
      <c r="K7255" s="67">
        <v>100000</v>
      </c>
      <c r="L7255" s="68" t="s">
        <v>15</v>
      </c>
      <c r="M7255" s="68" t="s">
        <v>254</v>
      </c>
    </row>
    <row r="7256" spans="1:13" s="3" customFormat="1" ht="12.75" x14ac:dyDescent="0.2">
      <c r="A7256" s="62" t="s">
        <v>27</v>
      </c>
      <c r="B7256" s="62" t="s">
        <v>265</v>
      </c>
      <c r="C7256" s="63">
        <v>10</v>
      </c>
      <c r="D7256" s="62" t="s">
        <v>13462</v>
      </c>
      <c r="E7256" s="62" t="s">
        <v>6192</v>
      </c>
      <c r="F7256" s="69">
        <v>26111702</v>
      </c>
      <c r="G7256" s="62" t="s">
        <v>13633</v>
      </c>
      <c r="H7256" s="62">
        <v>3</v>
      </c>
      <c r="I7256" s="62">
        <v>8</v>
      </c>
      <c r="J7256" s="70">
        <v>50</v>
      </c>
      <c r="K7256" s="71">
        <v>47000</v>
      </c>
      <c r="L7256" s="72" t="s">
        <v>15</v>
      </c>
      <c r="M7256" s="72" t="s">
        <v>254</v>
      </c>
    </row>
    <row r="7257" spans="1:13" s="3" customFormat="1" ht="12.75" x14ac:dyDescent="0.2">
      <c r="A7257" s="62" t="s">
        <v>27</v>
      </c>
      <c r="B7257" s="62" t="s">
        <v>871</v>
      </c>
      <c r="C7257" s="63">
        <v>10</v>
      </c>
      <c r="D7257" s="64" t="s">
        <v>13490</v>
      </c>
      <c r="E7257" s="64" t="s">
        <v>6193</v>
      </c>
      <c r="F7257" s="65">
        <v>31211504</v>
      </c>
      <c r="G7257" s="64" t="s">
        <v>13633</v>
      </c>
      <c r="H7257" s="64">
        <v>3</v>
      </c>
      <c r="I7257" s="64">
        <v>8</v>
      </c>
      <c r="J7257" s="66">
        <v>5</v>
      </c>
      <c r="K7257" s="67">
        <v>9325000</v>
      </c>
      <c r="L7257" s="68" t="s">
        <v>15</v>
      </c>
      <c r="M7257" s="68" t="s">
        <v>254</v>
      </c>
    </row>
    <row r="7258" spans="1:13" s="3" customFormat="1" ht="12.75" x14ac:dyDescent="0.2">
      <c r="A7258" s="62" t="s">
        <v>27</v>
      </c>
      <c r="B7258" s="62" t="s">
        <v>871</v>
      </c>
      <c r="C7258" s="63">
        <v>10</v>
      </c>
      <c r="D7258" s="62" t="s">
        <v>13490</v>
      </c>
      <c r="E7258" s="62" t="s">
        <v>6194</v>
      </c>
      <c r="F7258" s="69">
        <v>31211504</v>
      </c>
      <c r="G7258" s="62" t="s">
        <v>13633</v>
      </c>
      <c r="H7258" s="62">
        <v>3</v>
      </c>
      <c r="I7258" s="62">
        <v>8</v>
      </c>
      <c r="J7258" s="70">
        <v>8</v>
      </c>
      <c r="K7258" s="71">
        <v>11744000</v>
      </c>
      <c r="L7258" s="72" t="s">
        <v>15</v>
      </c>
      <c r="M7258" s="72" t="s">
        <v>254</v>
      </c>
    </row>
    <row r="7259" spans="1:13" s="3" customFormat="1" ht="12.75" x14ac:dyDescent="0.2">
      <c r="A7259" s="62" t="s">
        <v>27</v>
      </c>
      <c r="B7259" s="62" t="s">
        <v>871</v>
      </c>
      <c r="C7259" s="63">
        <v>10</v>
      </c>
      <c r="D7259" s="64" t="s">
        <v>13490</v>
      </c>
      <c r="E7259" s="64" t="s">
        <v>6195</v>
      </c>
      <c r="F7259" s="65">
        <v>31133707</v>
      </c>
      <c r="G7259" s="64" t="s">
        <v>13633</v>
      </c>
      <c r="H7259" s="64">
        <v>3</v>
      </c>
      <c r="I7259" s="64">
        <v>8</v>
      </c>
      <c r="J7259" s="66">
        <v>13</v>
      </c>
      <c r="K7259" s="67">
        <v>16770000</v>
      </c>
      <c r="L7259" s="68" t="s">
        <v>15</v>
      </c>
      <c r="M7259" s="68" t="s">
        <v>254</v>
      </c>
    </row>
    <row r="7260" spans="1:13" s="3" customFormat="1" ht="12.75" x14ac:dyDescent="0.2">
      <c r="A7260" s="62" t="s">
        <v>27</v>
      </c>
      <c r="B7260" s="62" t="s">
        <v>871</v>
      </c>
      <c r="C7260" s="63">
        <v>10</v>
      </c>
      <c r="D7260" s="62" t="s">
        <v>13490</v>
      </c>
      <c r="E7260" s="62" t="s">
        <v>6196</v>
      </c>
      <c r="F7260" s="69">
        <v>31211504</v>
      </c>
      <c r="G7260" s="62" t="s">
        <v>13633</v>
      </c>
      <c r="H7260" s="62">
        <v>3</v>
      </c>
      <c r="I7260" s="62">
        <v>8</v>
      </c>
      <c r="J7260" s="70">
        <v>1</v>
      </c>
      <c r="K7260" s="71">
        <v>1600000</v>
      </c>
      <c r="L7260" s="72" t="s">
        <v>15</v>
      </c>
      <c r="M7260" s="72" t="s">
        <v>254</v>
      </c>
    </row>
    <row r="7261" spans="1:13" s="3" customFormat="1" ht="12.75" x14ac:dyDescent="0.2">
      <c r="A7261" s="62" t="s">
        <v>27</v>
      </c>
      <c r="B7261" s="62" t="s">
        <v>871</v>
      </c>
      <c r="C7261" s="63">
        <v>10</v>
      </c>
      <c r="D7261" s="64" t="s">
        <v>13490</v>
      </c>
      <c r="E7261" s="64" t="s">
        <v>14777</v>
      </c>
      <c r="F7261" s="65">
        <v>31211504</v>
      </c>
      <c r="G7261" s="64" t="s">
        <v>13633</v>
      </c>
      <c r="H7261" s="64">
        <v>3</v>
      </c>
      <c r="I7261" s="64">
        <v>8</v>
      </c>
      <c r="J7261" s="66">
        <v>1</v>
      </c>
      <c r="K7261" s="67">
        <v>1600000</v>
      </c>
      <c r="L7261" s="68" t="s">
        <v>15</v>
      </c>
      <c r="M7261" s="68" t="s">
        <v>254</v>
      </c>
    </row>
    <row r="7262" spans="1:13" s="3" customFormat="1" ht="12.75" x14ac:dyDescent="0.2">
      <c r="A7262" s="62" t="s">
        <v>27</v>
      </c>
      <c r="B7262" s="62" t="s">
        <v>871</v>
      </c>
      <c r="C7262" s="63">
        <v>10</v>
      </c>
      <c r="D7262" s="62" t="s">
        <v>13490</v>
      </c>
      <c r="E7262" s="62" t="s">
        <v>6197</v>
      </c>
      <c r="F7262" s="69">
        <v>31211504</v>
      </c>
      <c r="G7262" s="62" t="s">
        <v>13633</v>
      </c>
      <c r="H7262" s="62">
        <v>3</v>
      </c>
      <c r="I7262" s="62">
        <v>8</v>
      </c>
      <c r="J7262" s="70">
        <v>1</v>
      </c>
      <c r="K7262" s="71">
        <v>1600000</v>
      </c>
      <c r="L7262" s="72" t="s">
        <v>15</v>
      </c>
      <c r="M7262" s="72" t="s">
        <v>254</v>
      </c>
    </row>
    <row r="7263" spans="1:13" s="3" customFormat="1" ht="12.75" x14ac:dyDescent="0.2">
      <c r="A7263" s="62" t="s">
        <v>27</v>
      </c>
      <c r="B7263" s="62" t="s">
        <v>871</v>
      </c>
      <c r="C7263" s="63">
        <v>10</v>
      </c>
      <c r="D7263" s="64" t="s">
        <v>13490</v>
      </c>
      <c r="E7263" s="64" t="s">
        <v>6198</v>
      </c>
      <c r="F7263" s="65">
        <v>31211504</v>
      </c>
      <c r="G7263" s="64" t="s">
        <v>13633</v>
      </c>
      <c r="H7263" s="64">
        <v>3</v>
      </c>
      <c r="I7263" s="64">
        <v>8</v>
      </c>
      <c r="J7263" s="66">
        <v>5</v>
      </c>
      <c r="K7263" s="67">
        <v>8000000</v>
      </c>
      <c r="L7263" s="68" t="s">
        <v>15</v>
      </c>
      <c r="M7263" s="68" t="s">
        <v>254</v>
      </c>
    </row>
    <row r="7264" spans="1:13" s="3" customFormat="1" ht="12.75" x14ac:dyDescent="0.2">
      <c r="A7264" s="62" t="s">
        <v>27</v>
      </c>
      <c r="B7264" s="62" t="s">
        <v>219</v>
      </c>
      <c r="C7264" s="63">
        <v>10</v>
      </c>
      <c r="D7264" s="62" t="s">
        <v>13379</v>
      </c>
      <c r="E7264" s="62" t="s">
        <v>6199</v>
      </c>
      <c r="F7264" s="69">
        <v>27112105</v>
      </c>
      <c r="G7264" s="62" t="s">
        <v>13633</v>
      </c>
      <c r="H7264" s="62">
        <v>3</v>
      </c>
      <c r="I7264" s="62">
        <v>8</v>
      </c>
      <c r="J7264" s="70">
        <v>2</v>
      </c>
      <c r="K7264" s="71">
        <v>1600000</v>
      </c>
      <c r="L7264" s="72" t="s">
        <v>15</v>
      </c>
      <c r="M7264" s="72" t="s">
        <v>254</v>
      </c>
    </row>
    <row r="7265" spans="1:13" s="3" customFormat="1" ht="12.75" x14ac:dyDescent="0.2">
      <c r="A7265" s="62" t="s">
        <v>27</v>
      </c>
      <c r="B7265" s="62" t="s">
        <v>1790</v>
      </c>
      <c r="C7265" s="63">
        <v>10</v>
      </c>
      <c r="D7265" s="64" t="s">
        <v>13549</v>
      </c>
      <c r="E7265" s="64" t="s">
        <v>6200</v>
      </c>
      <c r="F7265" s="65">
        <v>27112717</v>
      </c>
      <c r="G7265" s="64" t="s">
        <v>13633</v>
      </c>
      <c r="H7265" s="64">
        <v>3</v>
      </c>
      <c r="I7265" s="64">
        <v>8</v>
      </c>
      <c r="J7265" s="66">
        <v>2</v>
      </c>
      <c r="K7265" s="67">
        <v>1200000</v>
      </c>
      <c r="L7265" s="68" t="s">
        <v>15</v>
      </c>
      <c r="M7265" s="68" t="s">
        <v>254</v>
      </c>
    </row>
    <row r="7266" spans="1:13" s="3" customFormat="1" ht="12.75" x14ac:dyDescent="0.2">
      <c r="A7266" s="62" t="s">
        <v>27</v>
      </c>
      <c r="B7266" s="62" t="s">
        <v>1790</v>
      </c>
      <c r="C7266" s="63">
        <v>10</v>
      </c>
      <c r="D7266" s="62" t="s">
        <v>13549</v>
      </c>
      <c r="E7266" s="62" t="s">
        <v>6201</v>
      </c>
      <c r="F7266" s="69">
        <v>31211908</v>
      </c>
      <c r="G7266" s="62" t="s">
        <v>13633</v>
      </c>
      <c r="H7266" s="62">
        <v>3</v>
      </c>
      <c r="I7266" s="62">
        <v>8</v>
      </c>
      <c r="J7266" s="70">
        <v>1</v>
      </c>
      <c r="K7266" s="71">
        <v>1000000</v>
      </c>
      <c r="L7266" s="72" t="s">
        <v>15</v>
      </c>
      <c r="M7266" s="72" t="s">
        <v>254</v>
      </c>
    </row>
    <row r="7267" spans="1:13" s="3" customFormat="1" ht="12.75" x14ac:dyDescent="0.2">
      <c r="A7267" s="62" t="s">
        <v>27</v>
      </c>
      <c r="B7267" s="62" t="s">
        <v>1790</v>
      </c>
      <c r="C7267" s="63">
        <v>10</v>
      </c>
      <c r="D7267" s="64" t="s">
        <v>13549</v>
      </c>
      <c r="E7267" s="64" t="s">
        <v>6202</v>
      </c>
      <c r="F7267" s="65">
        <v>27131502</v>
      </c>
      <c r="G7267" s="64" t="s">
        <v>13633</v>
      </c>
      <c r="H7267" s="64">
        <v>3</v>
      </c>
      <c r="I7267" s="64">
        <v>8</v>
      </c>
      <c r="J7267" s="66">
        <v>2</v>
      </c>
      <c r="K7267" s="67">
        <v>400000</v>
      </c>
      <c r="L7267" s="68" t="s">
        <v>15</v>
      </c>
      <c r="M7267" s="68" t="s">
        <v>254</v>
      </c>
    </row>
    <row r="7268" spans="1:13" s="3" customFormat="1" ht="12.75" x14ac:dyDescent="0.2">
      <c r="A7268" s="62" t="s">
        <v>27</v>
      </c>
      <c r="B7268" s="62" t="s">
        <v>874</v>
      </c>
      <c r="C7268" s="63">
        <v>10</v>
      </c>
      <c r="D7268" s="62" t="s">
        <v>13493</v>
      </c>
      <c r="E7268" s="62" t="s">
        <v>6203</v>
      </c>
      <c r="F7268" s="69">
        <v>13102000</v>
      </c>
      <c r="G7268" s="62" t="s">
        <v>13633</v>
      </c>
      <c r="H7268" s="62">
        <v>3</v>
      </c>
      <c r="I7268" s="62">
        <v>8</v>
      </c>
      <c r="J7268" s="70">
        <v>2</v>
      </c>
      <c r="K7268" s="71">
        <v>560000</v>
      </c>
      <c r="L7268" s="72" t="s">
        <v>15</v>
      </c>
      <c r="M7268" s="72" t="s">
        <v>254</v>
      </c>
    </row>
    <row r="7269" spans="1:13" s="3" customFormat="1" ht="12.75" x14ac:dyDescent="0.2">
      <c r="A7269" s="62" t="s">
        <v>27</v>
      </c>
      <c r="B7269" s="62" t="s">
        <v>221</v>
      </c>
      <c r="C7269" s="63">
        <v>10</v>
      </c>
      <c r="D7269" s="64" t="s">
        <v>13382</v>
      </c>
      <c r="E7269" s="64" t="s">
        <v>6204</v>
      </c>
      <c r="F7269" s="65">
        <v>31211507</v>
      </c>
      <c r="G7269" s="64" t="s">
        <v>13633</v>
      </c>
      <c r="H7269" s="64">
        <v>2</v>
      </c>
      <c r="I7269" s="64">
        <v>6</v>
      </c>
      <c r="J7269" s="66">
        <v>100</v>
      </c>
      <c r="K7269" s="67">
        <v>7000000</v>
      </c>
      <c r="L7269" s="68" t="s">
        <v>15</v>
      </c>
      <c r="M7269" s="68" t="s">
        <v>254</v>
      </c>
    </row>
    <row r="7270" spans="1:13" s="3" customFormat="1" ht="12.75" x14ac:dyDescent="0.2">
      <c r="A7270" s="62" t="s">
        <v>27</v>
      </c>
      <c r="B7270" s="62" t="s">
        <v>221</v>
      </c>
      <c r="C7270" s="63">
        <v>10</v>
      </c>
      <c r="D7270" s="62" t="s">
        <v>13382</v>
      </c>
      <c r="E7270" s="62" t="s">
        <v>6205</v>
      </c>
      <c r="F7270" s="69">
        <v>31211507</v>
      </c>
      <c r="G7270" s="62" t="s">
        <v>13633</v>
      </c>
      <c r="H7270" s="62">
        <v>2</v>
      </c>
      <c r="I7270" s="62">
        <v>6</v>
      </c>
      <c r="J7270" s="70">
        <v>100</v>
      </c>
      <c r="K7270" s="71">
        <v>7000000</v>
      </c>
      <c r="L7270" s="72" t="s">
        <v>15</v>
      </c>
      <c r="M7270" s="72" t="s">
        <v>254</v>
      </c>
    </row>
    <row r="7271" spans="1:13" s="3" customFormat="1" ht="12.75" x14ac:dyDescent="0.2">
      <c r="A7271" s="62" t="s">
        <v>27</v>
      </c>
      <c r="B7271" s="62" t="s">
        <v>1795</v>
      </c>
      <c r="C7271" s="63">
        <v>10</v>
      </c>
      <c r="D7271" s="64" t="s">
        <v>13554</v>
      </c>
      <c r="E7271" s="64" t="s">
        <v>6206</v>
      </c>
      <c r="F7271" s="65">
        <v>72151800</v>
      </c>
      <c r="G7271" s="64" t="s">
        <v>13633</v>
      </c>
      <c r="H7271" s="64">
        <v>3</v>
      </c>
      <c r="I7271" s="64">
        <v>8</v>
      </c>
      <c r="J7271" s="66">
        <v>1</v>
      </c>
      <c r="K7271" s="67">
        <v>1500000</v>
      </c>
      <c r="L7271" s="68" t="s">
        <v>13</v>
      </c>
      <c r="M7271" s="68" t="s">
        <v>254</v>
      </c>
    </row>
    <row r="7272" spans="1:13" s="3" customFormat="1" ht="12.75" x14ac:dyDescent="0.2">
      <c r="A7272" s="62" t="s">
        <v>27</v>
      </c>
      <c r="B7272" s="62" t="s">
        <v>219</v>
      </c>
      <c r="C7272" s="63">
        <v>10</v>
      </c>
      <c r="D7272" s="62" t="s">
        <v>13379</v>
      </c>
      <c r="E7272" s="62" t="s">
        <v>6207</v>
      </c>
      <c r="F7272" s="69">
        <v>27111700</v>
      </c>
      <c r="G7272" s="62" t="s">
        <v>13633</v>
      </c>
      <c r="H7272" s="62">
        <v>3</v>
      </c>
      <c r="I7272" s="62">
        <v>8</v>
      </c>
      <c r="J7272" s="70">
        <v>25</v>
      </c>
      <c r="K7272" s="71">
        <v>750000</v>
      </c>
      <c r="L7272" s="72" t="s">
        <v>15</v>
      </c>
      <c r="M7272" s="72" t="s">
        <v>254</v>
      </c>
    </row>
    <row r="7273" spans="1:13" s="3" customFormat="1" ht="12.75" x14ac:dyDescent="0.2">
      <c r="A7273" s="62" t="s">
        <v>27</v>
      </c>
      <c r="B7273" s="62" t="s">
        <v>219</v>
      </c>
      <c r="C7273" s="63">
        <v>10</v>
      </c>
      <c r="D7273" s="64" t="s">
        <v>13379</v>
      </c>
      <c r="E7273" s="64" t="s">
        <v>6208</v>
      </c>
      <c r="F7273" s="65">
        <v>27111700</v>
      </c>
      <c r="G7273" s="64" t="s">
        <v>13633</v>
      </c>
      <c r="H7273" s="64">
        <v>3</v>
      </c>
      <c r="I7273" s="64">
        <v>8</v>
      </c>
      <c r="J7273" s="66">
        <v>25</v>
      </c>
      <c r="K7273" s="67">
        <v>750000</v>
      </c>
      <c r="L7273" s="68" t="s">
        <v>15</v>
      </c>
      <c r="M7273" s="68" t="s">
        <v>254</v>
      </c>
    </row>
    <row r="7274" spans="1:13" s="3" customFormat="1" ht="12.75" x14ac:dyDescent="0.2">
      <c r="A7274" s="62" t="s">
        <v>27</v>
      </c>
      <c r="B7274" s="62" t="s">
        <v>219</v>
      </c>
      <c r="C7274" s="63">
        <v>10</v>
      </c>
      <c r="D7274" s="62" t="s">
        <v>13379</v>
      </c>
      <c r="E7274" s="62" t="s">
        <v>6209</v>
      </c>
      <c r="F7274" s="69">
        <v>23153702</v>
      </c>
      <c r="G7274" s="62" t="s">
        <v>13633</v>
      </c>
      <c r="H7274" s="62">
        <v>3</v>
      </c>
      <c r="I7274" s="62">
        <v>8</v>
      </c>
      <c r="J7274" s="70">
        <v>2</v>
      </c>
      <c r="K7274" s="71">
        <v>200000</v>
      </c>
      <c r="L7274" s="72" t="s">
        <v>15</v>
      </c>
      <c r="M7274" s="72" t="s">
        <v>254</v>
      </c>
    </row>
    <row r="7275" spans="1:13" s="3" customFormat="1" ht="12.75" x14ac:dyDescent="0.2">
      <c r="A7275" s="62" t="s">
        <v>27</v>
      </c>
      <c r="B7275" s="62" t="s">
        <v>219</v>
      </c>
      <c r="C7275" s="63">
        <v>10</v>
      </c>
      <c r="D7275" s="64" t="s">
        <v>13379</v>
      </c>
      <c r="E7275" s="64" t="s">
        <v>6210</v>
      </c>
      <c r="F7275" s="65">
        <v>23153702</v>
      </c>
      <c r="G7275" s="64" t="s">
        <v>13633</v>
      </c>
      <c r="H7275" s="64">
        <v>3</v>
      </c>
      <c r="I7275" s="64">
        <v>8</v>
      </c>
      <c r="J7275" s="66">
        <v>2</v>
      </c>
      <c r="K7275" s="67">
        <v>200000</v>
      </c>
      <c r="L7275" s="68" t="s">
        <v>15</v>
      </c>
      <c r="M7275" s="68" t="s">
        <v>254</v>
      </c>
    </row>
    <row r="7276" spans="1:13" s="3" customFormat="1" ht="12.75" x14ac:dyDescent="0.2">
      <c r="A7276" s="62" t="s">
        <v>27</v>
      </c>
      <c r="B7276" s="62" t="s">
        <v>219</v>
      </c>
      <c r="C7276" s="63">
        <v>10</v>
      </c>
      <c r="D7276" s="62" t="s">
        <v>13379</v>
      </c>
      <c r="E7276" s="62" t="s">
        <v>6211</v>
      </c>
      <c r="F7276" s="69">
        <v>23153702</v>
      </c>
      <c r="G7276" s="62" t="s">
        <v>13633</v>
      </c>
      <c r="H7276" s="62">
        <v>3</v>
      </c>
      <c r="I7276" s="62">
        <v>8</v>
      </c>
      <c r="J7276" s="70">
        <v>2</v>
      </c>
      <c r="K7276" s="71">
        <v>200000</v>
      </c>
      <c r="L7276" s="72" t="s">
        <v>15</v>
      </c>
      <c r="M7276" s="72" t="s">
        <v>254</v>
      </c>
    </row>
    <row r="7277" spans="1:13" s="3" customFormat="1" ht="12.75" x14ac:dyDescent="0.2">
      <c r="A7277" s="62" t="s">
        <v>27</v>
      </c>
      <c r="B7277" s="62" t="s">
        <v>221</v>
      </c>
      <c r="C7277" s="63">
        <v>10</v>
      </c>
      <c r="D7277" s="64" t="s">
        <v>13382</v>
      </c>
      <c r="E7277" s="64" t="s">
        <v>6212</v>
      </c>
      <c r="F7277" s="65">
        <v>40101700</v>
      </c>
      <c r="G7277" s="64" t="s">
        <v>13633</v>
      </c>
      <c r="H7277" s="64">
        <v>2</v>
      </c>
      <c r="I7277" s="64">
        <v>6</v>
      </c>
      <c r="J7277" s="66">
        <v>5</v>
      </c>
      <c r="K7277" s="67">
        <v>100000</v>
      </c>
      <c r="L7277" s="68" t="s">
        <v>15</v>
      </c>
      <c r="M7277" s="68" t="s">
        <v>254</v>
      </c>
    </row>
    <row r="7278" spans="1:13" s="3" customFormat="1" ht="12.75" x14ac:dyDescent="0.2">
      <c r="A7278" s="62" t="s">
        <v>27</v>
      </c>
      <c r="B7278" s="62" t="s">
        <v>479</v>
      </c>
      <c r="C7278" s="63">
        <v>10</v>
      </c>
      <c r="D7278" s="62" t="s">
        <v>13444</v>
      </c>
      <c r="E7278" s="62" t="s">
        <v>6213</v>
      </c>
      <c r="F7278" s="69">
        <v>41111604</v>
      </c>
      <c r="G7278" s="62" t="s">
        <v>13633</v>
      </c>
      <c r="H7278" s="62">
        <v>3</v>
      </c>
      <c r="I7278" s="62">
        <v>8</v>
      </c>
      <c r="J7278" s="70">
        <v>2</v>
      </c>
      <c r="K7278" s="71">
        <v>180000</v>
      </c>
      <c r="L7278" s="72" t="s">
        <v>15</v>
      </c>
      <c r="M7278" s="72" t="s">
        <v>254</v>
      </c>
    </row>
    <row r="7279" spans="1:13" s="3" customFormat="1" ht="12.75" x14ac:dyDescent="0.2">
      <c r="A7279" s="62" t="s">
        <v>27</v>
      </c>
      <c r="B7279" s="62" t="s">
        <v>479</v>
      </c>
      <c r="C7279" s="63">
        <v>10</v>
      </c>
      <c r="D7279" s="64" t="s">
        <v>13444</v>
      </c>
      <c r="E7279" s="64" t="s">
        <v>6214</v>
      </c>
      <c r="F7279" s="65">
        <v>41111604</v>
      </c>
      <c r="G7279" s="64" t="s">
        <v>13633</v>
      </c>
      <c r="H7279" s="64">
        <v>3</v>
      </c>
      <c r="I7279" s="64">
        <v>8</v>
      </c>
      <c r="J7279" s="66">
        <v>2</v>
      </c>
      <c r="K7279" s="67">
        <v>180000</v>
      </c>
      <c r="L7279" s="68" t="s">
        <v>15</v>
      </c>
      <c r="M7279" s="68" t="s">
        <v>254</v>
      </c>
    </row>
    <row r="7280" spans="1:13" s="3" customFormat="1" ht="12.75" x14ac:dyDescent="0.2">
      <c r="A7280" s="62" t="s">
        <v>27</v>
      </c>
      <c r="B7280" s="62" t="s">
        <v>459</v>
      </c>
      <c r="C7280" s="63">
        <v>10</v>
      </c>
      <c r="D7280" s="62" t="s">
        <v>13423</v>
      </c>
      <c r="E7280" s="62" t="s">
        <v>6215</v>
      </c>
      <c r="F7280" s="69">
        <v>26101766</v>
      </c>
      <c r="G7280" s="62" t="s">
        <v>13633</v>
      </c>
      <c r="H7280" s="62">
        <v>3</v>
      </c>
      <c r="I7280" s="62">
        <v>8</v>
      </c>
      <c r="J7280" s="70">
        <v>1</v>
      </c>
      <c r="K7280" s="71">
        <v>2000000</v>
      </c>
      <c r="L7280" s="72" t="s">
        <v>15</v>
      </c>
      <c r="M7280" s="72" t="s">
        <v>254</v>
      </c>
    </row>
    <row r="7281" spans="1:13" s="3" customFormat="1" ht="12.75" x14ac:dyDescent="0.2">
      <c r="A7281" s="62" t="s">
        <v>27</v>
      </c>
      <c r="B7281" s="62" t="s">
        <v>459</v>
      </c>
      <c r="C7281" s="63">
        <v>10</v>
      </c>
      <c r="D7281" s="64" t="s">
        <v>13423</v>
      </c>
      <c r="E7281" s="64" t="s">
        <v>6216</v>
      </c>
      <c r="F7281" s="65">
        <v>26101766</v>
      </c>
      <c r="G7281" s="64" t="s">
        <v>13633</v>
      </c>
      <c r="H7281" s="64">
        <v>3</v>
      </c>
      <c r="I7281" s="64">
        <v>8</v>
      </c>
      <c r="J7281" s="66">
        <v>2</v>
      </c>
      <c r="K7281" s="67">
        <v>3600000</v>
      </c>
      <c r="L7281" s="68" t="s">
        <v>15</v>
      </c>
      <c r="M7281" s="68" t="s">
        <v>254</v>
      </c>
    </row>
    <row r="7282" spans="1:13" s="3" customFormat="1" ht="12.75" x14ac:dyDescent="0.2">
      <c r="A7282" s="62" t="s">
        <v>27</v>
      </c>
      <c r="B7282" s="62" t="s">
        <v>1773</v>
      </c>
      <c r="C7282" s="63">
        <v>10</v>
      </c>
      <c r="D7282" s="62" t="s">
        <v>13532</v>
      </c>
      <c r="E7282" s="62" t="s">
        <v>6217</v>
      </c>
      <c r="F7282" s="69">
        <v>26101766</v>
      </c>
      <c r="G7282" s="62" t="s">
        <v>13633</v>
      </c>
      <c r="H7282" s="62">
        <v>3</v>
      </c>
      <c r="I7282" s="62">
        <v>8</v>
      </c>
      <c r="J7282" s="70">
        <v>1</v>
      </c>
      <c r="K7282" s="71">
        <v>752505</v>
      </c>
      <c r="L7282" s="72" t="s">
        <v>15</v>
      </c>
      <c r="M7282" s="72" t="s">
        <v>254</v>
      </c>
    </row>
    <row r="7283" spans="1:13" s="3" customFormat="1" ht="12.75" x14ac:dyDescent="0.2">
      <c r="A7283" s="62" t="s">
        <v>27</v>
      </c>
      <c r="B7283" s="62" t="s">
        <v>873</v>
      </c>
      <c r="C7283" s="63">
        <v>10</v>
      </c>
      <c r="D7283" s="64" t="s">
        <v>13492</v>
      </c>
      <c r="E7283" s="64" t="s">
        <v>6218</v>
      </c>
      <c r="F7283" s="65">
        <v>31211504</v>
      </c>
      <c r="G7283" s="64" t="s">
        <v>13633</v>
      </c>
      <c r="H7283" s="64">
        <v>3</v>
      </c>
      <c r="I7283" s="64">
        <v>8</v>
      </c>
      <c r="J7283" s="66">
        <v>2</v>
      </c>
      <c r="K7283" s="67">
        <v>3200000</v>
      </c>
      <c r="L7283" s="68" t="s">
        <v>15</v>
      </c>
      <c r="M7283" s="68" t="s">
        <v>254</v>
      </c>
    </row>
    <row r="7284" spans="1:13" s="3" customFormat="1" ht="12.75" x14ac:dyDescent="0.2">
      <c r="A7284" s="62" t="s">
        <v>27</v>
      </c>
      <c r="B7284" s="62" t="s">
        <v>1792</v>
      </c>
      <c r="C7284" s="63">
        <v>10</v>
      </c>
      <c r="D7284" s="62" t="s">
        <v>13551</v>
      </c>
      <c r="E7284" s="62" t="s">
        <v>6219</v>
      </c>
      <c r="F7284" s="69">
        <v>41113600</v>
      </c>
      <c r="G7284" s="62" t="s">
        <v>13633</v>
      </c>
      <c r="H7284" s="62">
        <v>3</v>
      </c>
      <c r="I7284" s="62">
        <v>8</v>
      </c>
      <c r="J7284" s="70">
        <v>100</v>
      </c>
      <c r="K7284" s="71">
        <v>55000</v>
      </c>
      <c r="L7284" s="72" t="s">
        <v>15</v>
      </c>
      <c r="M7284" s="72" t="s">
        <v>254</v>
      </c>
    </row>
    <row r="7285" spans="1:13" s="3" customFormat="1" ht="12.75" x14ac:dyDescent="0.2">
      <c r="A7285" s="62" t="s">
        <v>27</v>
      </c>
      <c r="B7285" s="62" t="s">
        <v>1792</v>
      </c>
      <c r="C7285" s="63">
        <v>10</v>
      </c>
      <c r="D7285" s="64" t="s">
        <v>13551</v>
      </c>
      <c r="E7285" s="64" t="s">
        <v>6220</v>
      </c>
      <c r="F7285" s="65">
        <v>41113600</v>
      </c>
      <c r="G7285" s="64" t="s">
        <v>13633</v>
      </c>
      <c r="H7285" s="64">
        <v>3</v>
      </c>
      <c r="I7285" s="64">
        <v>8</v>
      </c>
      <c r="J7285" s="66">
        <v>30</v>
      </c>
      <c r="K7285" s="67">
        <v>600000</v>
      </c>
      <c r="L7285" s="68" t="s">
        <v>15</v>
      </c>
      <c r="M7285" s="68" t="s">
        <v>254</v>
      </c>
    </row>
    <row r="7286" spans="1:13" s="3" customFormat="1" ht="12.75" x14ac:dyDescent="0.2">
      <c r="A7286" s="62" t="s">
        <v>27</v>
      </c>
      <c r="B7286" s="62" t="s">
        <v>219</v>
      </c>
      <c r="C7286" s="63">
        <v>10</v>
      </c>
      <c r="D7286" s="62" t="s">
        <v>13379</v>
      </c>
      <c r="E7286" s="62" t="s">
        <v>6221</v>
      </c>
      <c r="F7286" s="69">
        <v>27112100</v>
      </c>
      <c r="G7286" s="62" t="s">
        <v>13633</v>
      </c>
      <c r="H7286" s="62">
        <v>3</v>
      </c>
      <c r="I7286" s="62">
        <v>8</v>
      </c>
      <c r="J7286" s="70">
        <v>1</v>
      </c>
      <c r="K7286" s="71">
        <v>1500000</v>
      </c>
      <c r="L7286" s="72" t="s">
        <v>15</v>
      </c>
      <c r="M7286" s="72" t="s">
        <v>254</v>
      </c>
    </row>
    <row r="7287" spans="1:13" s="3" customFormat="1" ht="12.75" x14ac:dyDescent="0.2">
      <c r="A7287" s="62" t="s">
        <v>27</v>
      </c>
      <c r="B7287" s="62" t="s">
        <v>221</v>
      </c>
      <c r="C7287" s="63">
        <v>10</v>
      </c>
      <c r="D7287" s="64" t="s">
        <v>13382</v>
      </c>
      <c r="E7287" s="64" t="s">
        <v>6222</v>
      </c>
      <c r="F7287" s="65">
        <v>41115807</v>
      </c>
      <c r="G7287" s="64" t="s">
        <v>13633</v>
      </c>
      <c r="H7287" s="64">
        <v>2</v>
      </c>
      <c r="I7287" s="64">
        <v>6</v>
      </c>
      <c r="J7287" s="66">
        <v>2</v>
      </c>
      <c r="K7287" s="67">
        <v>2000000</v>
      </c>
      <c r="L7287" s="68" t="s">
        <v>15</v>
      </c>
      <c r="M7287" s="68" t="s">
        <v>254</v>
      </c>
    </row>
    <row r="7288" spans="1:13" s="3" customFormat="1" ht="12.75" x14ac:dyDescent="0.2">
      <c r="A7288" s="62" t="s">
        <v>27</v>
      </c>
      <c r="B7288" s="62" t="s">
        <v>219</v>
      </c>
      <c r="C7288" s="63">
        <v>10</v>
      </c>
      <c r="D7288" s="62" t="s">
        <v>13379</v>
      </c>
      <c r="E7288" s="62" t="s">
        <v>6223</v>
      </c>
      <c r="F7288" s="69">
        <v>25172500</v>
      </c>
      <c r="G7288" s="62" t="s">
        <v>13633</v>
      </c>
      <c r="H7288" s="62">
        <v>3</v>
      </c>
      <c r="I7288" s="62">
        <v>8</v>
      </c>
      <c r="J7288" s="70">
        <v>10</v>
      </c>
      <c r="K7288" s="71">
        <v>350000</v>
      </c>
      <c r="L7288" s="72" t="s">
        <v>15</v>
      </c>
      <c r="M7288" s="72" t="s">
        <v>254</v>
      </c>
    </row>
    <row r="7289" spans="1:13" s="3" customFormat="1" ht="12.75" x14ac:dyDescent="0.2">
      <c r="A7289" s="62" t="s">
        <v>27</v>
      </c>
      <c r="B7289" s="62" t="s">
        <v>216</v>
      </c>
      <c r="C7289" s="63">
        <v>10</v>
      </c>
      <c r="D7289" s="64" t="s">
        <v>13377</v>
      </c>
      <c r="E7289" s="64" t="s">
        <v>6224</v>
      </c>
      <c r="F7289" s="65">
        <v>31191500</v>
      </c>
      <c r="G7289" s="64" t="s">
        <v>13633</v>
      </c>
      <c r="H7289" s="64">
        <v>2</v>
      </c>
      <c r="I7289" s="64">
        <v>6</v>
      </c>
      <c r="J7289" s="66">
        <v>50</v>
      </c>
      <c r="K7289" s="67">
        <v>18700000</v>
      </c>
      <c r="L7289" s="68" t="s">
        <v>15</v>
      </c>
      <c r="M7289" s="68" t="s">
        <v>254</v>
      </c>
    </row>
    <row r="7290" spans="1:13" s="3" customFormat="1" ht="12.75" x14ac:dyDescent="0.2">
      <c r="A7290" s="62" t="s">
        <v>27</v>
      </c>
      <c r="B7290" s="62" t="s">
        <v>219</v>
      </c>
      <c r="C7290" s="63">
        <v>10</v>
      </c>
      <c r="D7290" s="62" t="s">
        <v>13379</v>
      </c>
      <c r="E7290" s="62" t="s">
        <v>6225</v>
      </c>
      <c r="F7290" s="69">
        <v>26121600</v>
      </c>
      <c r="G7290" s="62" t="s">
        <v>13633</v>
      </c>
      <c r="H7290" s="62">
        <v>3</v>
      </c>
      <c r="I7290" s="62">
        <v>8</v>
      </c>
      <c r="J7290" s="70">
        <v>5</v>
      </c>
      <c r="K7290" s="71">
        <v>2000000</v>
      </c>
      <c r="L7290" s="72" t="s">
        <v>15</v>
      </c>
      <c r="M7290" s="72" t="s">
        <v>254</v>
      </c>
    </row>
    <row r="7291" spans="1:13" s="3" customFormat="1" ht="12.75" x14ac:dyDescent="0.2">
      <c r="A7291" s="62" t="s">
        <v>27</v>
      </c>
      <c r="B7291" s="62" t="s">
        <v>221</v>
      </c>
      <c r="C7291" s="63">
        <v>10</v>
      </c>
      <c r="D7291" s="64" t="s">
        <v>13382</v>
      </c>
      <c r="E7291" s="64" t="s">
        <v>6226</v>
      </c>
      <c r="F7291" s="65">
        <v>31201600</v>
      </c>
      <c r="G7291" s="64" t="s">
        <v>13633</v>
      </c>
      <c r="H7291" s="64">
        <v>3</v>
      </c>
      <c r="I7291" s="64">
        <v>8</v>
      </c>
      <c r="J7291" s="66">
        <v>10</v>
      </c>
      <c r="K7291" s="67">
        <v>300000</v>
      </c>
      <c r="L7291" s="68" t="s">
        <v>15</v>
      </c>
      <c r="M7291" s="68" t="s">
        <v>254</v>
      </c>
    </row>
    <row r="7292" spans="1:13" s="3" customFormat="1" ht="12.75" x14ac:dyDescent="0.2">
      <c r="A7292" s="62" t="s">
        <v>27</v>
      </c>
      <c r="B7292" s="62" t="s">
        <v>221</v>
      </c>
      <c r="C7292" s="63">
        <v>10</v>
      </c>
      <c r="D7292" s="62" t="s">
        <v>13382</v>
      </c>
      <c r="E7292" s="62" t="s">
        <v>14778</v>
      </c>
      <c r="F7292" s="69">
        <v>31201600</v>
      </c>
      <c r="G7292" s="62" t="s">
        <v>13633</v>
      </c>
      <c r="H7292" s="62">
        <v>3</v>
      </c>
      <c r="I7292" s="62">
        <v>8</v>
      </c>
      <c r="J7292" s="70">
        <v>20</v>
      </c>
      <c r="K7292" s="71">
        <v>1600000</v>
      </c>
      <c r="L7292" s="72" t="s">
        <v>15</v>
      </c>
      <c r="M7292" s="72" t="s">
        <v>254</v>
      </c>
    </row>
    <row r="7293" spans="1:13" s="3" customFormat="1" ht="12.75" x14ac:dyDescent="0.2">
      <c r="A7293" s="62" t="s">
        <v>27</v>
      </c>
      <c r="B7293" s="62" t="s">
        <v>221</v>
      </c>
      <c r="C7293" s="63">
        <v>10</v>
      </c>
      <c r="D7293" s="64" t="s">
        <v>13382</v>
      </c>
      <c r="E7293" s="64" t="s">
        <v>6227</v>
      </c>
      <c r="F7293" s="65">
        <v>31211704</v>
      </c>
      <c r="G7293" s="64" t="s">
        <v>13633</v>
      </c>
      <c r="H7293" s="64">
        <v>3</v>
      </c>
      <c r="I7293" s="64">
        <v>8</v>
      </c>
      <c r="J7293" s="66">
        <v>10</v>
      </c>
      <c r="K7293" s="67">
        <v>700000</v>
      </c>
      <c r="L7293" s="68" t="s">
        <v>15</v>
      </c>
      <c r="M7293" s="68" t="s">
        <v>254</v>
      </c>
    </row>
    <row r="7294" spans="1:13" s="3" customFormat="1" ht="12.75" x14ac:dyDescent="0.2">
      <c r="A7294" s="62" t="s">
        <v>27</v>
      </c>
      <c r="B7294" s="62" t="s">
        <v>221</v>
      </c>
      <c r="C7294" s="63">
        <v>10</v>
      </c>
      <c r="D7294" s="62" t="s">
        <v>13382</v>
      </c>
      <c r="E7294" s="62" t="s">
        <v>6228</v>
      </c>
      <c r="F7294" s="69">
        <v>31211704</v>
      </c>
      <c r="G7294" s="62" t="s">
        <v>13633</v>
      </c>
      <c r="H7294" s="62">
        <v>3</v>
      </c>
      <c r="I7294" s="62">
        <v>8</v>
      </c>
      <c r="J7294" s="70">
        <v>40</v>
      </c>
      <c r="K7294" s="71">
        <v>20000000</v>
      </c>
      <c r="L7294" s="72" t="s">
        <v>15</v>
      </c>
      <c r="M7294" s="72" t="s">
        <v>254</v>
      </c>
    </row>
    <row r="7295" spans="1:13" s="3" customFormat="1" ht="12.75" x14ac:dyDescent="0.2">
      <c r="A7295" s="62" t="s">
        <v>27</v>
      </c>
      <c r="B7295" s="62" t="s">
        <v>221</v>
      </c>
      <c r="C7295" s="63">
        <v>10</v>
      </c>
      <c r="D7295" s="64" t="s">
        <v>13382</v>
      </c>
      <c r="E7295" s="64" t="s">
        <v>6229</v>
      </c>
      <c r="F7295" s="65">
        <v>31211704</v>
      </c>
      <c r="G7295" s="64" t="s">
        <v>13633</v>
      </c>
      <c r="H7295" s="64">
        <v>3</v>
      </c>
      <c r="I7295" s="64">
        <v>8</v>
      </c>
      <c r="J7295" s="66">
        <v>2</v>
      </c>
      <c r="K7295" s="67">
        <v>1000000</v>
      </c>
      <c r="L7295" s="68" t="s">
        <v>15</v>
      </c>
      <c r="M7295" s="68" t="s">
        <v>254</v>
      </c>
    </row>
    <row r="7296" spans="1:13" s="3" customFormat="1" ht="12.75" x14ac:dyDescent="0.2">
      <c r="A7296" s="62" t="s">
        <v>27</v>
      </c>
      <c r="B7296" s="62" t="s">
        <v>221</v>
      </c>
      <c r="C7296" s="63">
        <v>10</v>
      </c>
      <c r="D7296" s="62" t="s">
        <v>13382</v>
      </c>
      <c r="E7296" s="62" t="s">
        <v>6230</v>
      </c>
      <c r="F7296" s="69">
        <v>31201601</v>
      </c>
      <c r="G7296" s="62" t="s">
        <v>13633</v>
      </c>
      <c r="H7296" s="62">
        <v>2</v>
      </c>
      <c r="I7296" s="62">
        <v>6</v>
      </c>
      <c r="J7296" s="70">
        <v>1</v>
      </c>
      <c r="K7296" s="71">
        <v>1000000</v>
      </c>
      <c r="L7296" s="72" t="s">
        <v>15</v>
      </c>
      <c r="M7296" s="72" t="s">
        <v>254</v>
      </c>
    </row>
    <row r="7297" spans="1:13" s="3" customFormat="1" ht="12.75" x14ac:dyDescent="0.2">
      <c r="A7297" s="62" t="s">
        <v>27</v>
      </c>
      <c r="B7297" s="62" t="s">
        <v>221</v>
      </c>
      <c r="C7297" s="63">
        <v>10</v>
      </c>
      <c r="D7297" s="64" t="s">
        <v>13382</v>
      </c>
      <c r="E7297" s="64" t="s">
        <v>6231</v>
      </c>
      <c r="F7297" s="65">
        <v>31211704</v>
      </c>
      <c r="G7297" s="64" t="s">
        <v>13633</v>
      </c>
      <c r="H7297" s="64">
        <v>3</v>
      </c>
      <c r="I7297" s="64">
        <v>8</v>
      </c>
      <c r="J7297" s="66">
        <v>5</v>
      </c>
      <c r="K7297" s="67">
        <v>250000</v>
      </c>
      <c r="L7297" s="68" t="s">
        <v>15</v>
      </c>
      <c r="M7297" s="68" t="s">
        <v>254</v>
      </c>
    </row>
    <row r="7298" spans="1:13" s="3" customFormat="1" ht="12.75" x14ac:dyDescent="0.2">
      <c r="A7298" s="62" t="s">
        <v>27</v>
      </c>
      <c r="B7298" s="62" t="s">
        <v>1792</v>
      </c>
      <c r="C7298" s="63">
        <v>10</v>
      </c>
      <c r="D7298" s="62" t="s">
        <v>13551</v>
      </c>
      <c r="E7298" s="62" t="s">
        <v>6232</v>
      </c>
      <c r="F7298" s="69">
        <v>32111500</v>
      </c>
      <c r="G7298" s="62" t="s">
        <v>13633</v>
      </c>
      <c r="H7298" s="62">
        <v>3</v>
      </c>
      <c r="I7298" s="62">
        <v>8</v>
      </c>
      <c r="J7298" s="70">
        <v>20</v>
      </c>
      <c r="K7298" s="71">
        <v>860000</v>
      </c>
      <c r="L7298" s="72" t="s">
        <v>15</v>
      </c>
      <c r="M7298" s="72" t="s">
        <v>254</v>
      </c>
    </row>
    <row r="7299" spans="1:13" s="3" customFormat="1" ht="12.75" x14ac:dyDescent="0.2">
      <c r="A7299" s="62" t="s">
        <v>27</v>
      </c>
      <c r="B7299" s="62" t="s">
        <v>268</v>
      </c>
      <c r="C7299" s="63">
        <v>10</v>
      </c>
      <c r="D7299" s="64" t="s">
        <v>13385</v>
      </c>
      <c r="E7299" s="64" t="s">
        <v>6233</v>
      </c>
      <c r="F7299" s="65">
        <v>15121517</v>
      </c>
      <c r="G7299" s="64" t="s">
        <v>13633</v>
      </c>
      <c r="H7299" s="64">
        <v>2</v>
      </c>
      <c r="I7299" s="64">
        <v>6</v>
      </c>
      <c r="J7299" s="66">
        <v>3</v>
      </c>
      <c r="K7299" s="67">
        <v>15000000</v>
      </c>
      <c r="L7299" s="68" t="s">
        <v>15</v>
      </c>
      <c r="M7299" s="68" t="s">
        <v>254</v>
      </c>
    </row>
    <row r="7300" spans="1:13" s="3" customFormat="1" ht="12.75" x14ac:dyDescent="0.2">
      <c r="A7300" s="62" t="s">
        <v>27</v>
      </c>
      <c r="B7300" s="62" t="s">
        <v>219</v>
      </c>
      <c r="C7300" s="63">
        <v>10</v>
      </c>
      <c r="D7300" s="62" t="s">
        <v>13379</v>
      </c>
      <c r="E7300" s="62" t="s">
        <v>6234</v>
      </c>
      <c r="F7300" s="69">
        <v>27111500</v>
      </c>
      <c r="G7300" s="62" t="s">
        <v>13633</v>
      </c>
      <c r="H7300" s="62">
        <v>3</v>
      </c>
      <c r="I7300" s="62">
        <v>8</v>
      </c>
      <c r="J7300" s="70">
        <v>2</v>
      </c>
      <c r="K7300" s="71">
        <v>400000</v>
      </c>
      <c r="L7300" s="72" t="s">
        <v>15</v>
      </c>
      <c r="M7300" s="72" t="s">
        <v>254</v>
      </c>
    </row>
    <row r="7301" spans="1:13" s="3" customFormat="1" ht="12.75" x14ac:dyDescent="0.2">
      <c r="A7301" s="62" t="s">
        <v>27</v>
      </c>
      <c r="B7301" s="62" t="s">
        <v>221</v>
      </c>
      <c r="C7301" s="63">
        <v>10</v>
      </c>
      <c r="D7301" s="64" t="s">
        <v>13382</v>
      </c>
      <c r="E7301" s="64" t="s">
        <v>6235</v>
      </c>
      <c r="F7301" s="65">
        <v>15121901</v>
      </c>
      <c r="G7301" s="64" t="s">
        <v>13633</v>
      </c>
      <c r="H7301" s="64">
        <v>2</v>
      </c>
      <c r="I7301" s="64">
        <v>6</v>
      </c>
      <c r="J7301" s="66">
        <v>6</v>
      </c>
      <c r="K7301" s="67">
        <v>300000</v>
      </c>
      <c r="L7301" s="68" t="s">
        <v>15</v>
      </c>
      <c r="M7301" s="68" t="s">
        <v>254</v>
      </c>
    </row>
    <row r="7302" spans="1:13" s="3" customFormat="1" ht="12.75" x14ac:dyDescent="0.2">
      <c r="A7302" s="62" t="s">
        <v>27</v>
      </c>
      <c r="B7302" s="62" t="s">
        <v>219</v>
      </c>
      <c r="C7302" s="63">
        <v>10</v>
      </c>
      <c r="D7302" s="62" t="s">
        <v>13379</v>
      </c>
      <c r="E7302" s="62" t="s">
        <v>14779</v>
      </c>
      <c r="F7302" s="69">
        <v>31211905</v>
      </c>
      <c r="G7302" s="62" t="s">
        <v>13633</v>
      </c>
      <c r="H7302" s="62">
        <v>3</v>
      </c>
      <c r="I7302" s="62">
        <v>8</v>
      </c>
      <c r="J7302" s="70">
        <v>4</v>
      </c>
      <c r="K7302" s="71">
        <v>4000000</v>
      </c>
      <c r="L7302" s="72" t="s">
        <v>15</v>
      </c>
      <c r="M7302" s="72" t="s">
        <v>254</v>
      </c>
    </row>
    <row r="7303" spans="1:13" s="3" customFormat="1" ht="12.75" x14ac:dyDescent="0.2">
      <c r="A7303" s="62" t="s">
        <v>27</v>
      </c>
      <c r="B7303" s="62" t="s">
        <v>1792</v>
      </c>
      <c r="C7303" s="63">
        <v>10</v>
      </c>
      <c r="D7303" s="64" t="s">
        <v>13551</v>
      </c>
      <c r="E7303" s="64" t="s">
        <v>6236</v>
      </c>
      <c r="F7303" s="65">
        <v>40141605</v>
      </c>
      <c r="G7303" s="64" t="s">
        <v>13633</v>
      </c>
      <c r="H7303" s="64">
        <v>3</v>
      </c>
      <c r="I7303" s="64">
        <v>8</v>
      </c>
      <c r="J7303" s="66">
        <v>2</v>
      </c>
      <c r="K7303" s="67">
        <v>160000</v>
      </c>
      <c r="L7303" s="68" t="s">
        <v>15</v>
      </c>
      <c r="M7303" s="68" t="s">
        <v>254</v>
      </c>
    </row>
    <row r="7304" spans="1:13" s="3" customFormat="1" ht="12.75" x14ac:dyDescent="0.2">
      <c r="A7304" s="62" t="s">
        <v>27</v>
      </c>
      <c r="B7304" s="62" t="s">
        <v>219</v>
      </c>
      <c r="C7304" s="63">
        <v>10</v>
      </c>
      <c r="D7304" s="62" t="s">
        <v>13379</v>
      </c>
      <c r="E7304" s="62" t="s">
        <v>6237</v>
      </c>
      <c r="F7304" s="69">
        <v>27112100</v>
      </c>
      <c r="G7304" s="62" t="s">
        <v>13633</v>
      </c>
      <c r="H7304" s="62">
        <v>3</v>
      </c>
      <c r="I7304" s="62">
        <v>8</v>
      </c>
      <c r="J7304" s="70">
        <v>1</v>
      </c>
      <c r="K7304" s="71">
        <v>1500000</v>
      </c>
      <c r="L7304" s="72" t="s">
        <v>15</v>
      </c>
      <c r="M7304" s="72" t="s">
        <v>254</v>
      </c>
    </row>
    <row r="7305" spans="1:13" s="3" customFormat="1" ht="12.75" x14ac:dyDescent="0.2">
      <c r="A7305" s="62" t="s">
        <v>27</v>
      </c>
      <c r="B7305" s="62" t="s">
        <v>468</v>
      </c>
      <c r="C7305" s="63">
        <v>10</v>
      </c>
      <c r="D7305" s="64" t="s">
        <v>13433</v>
      </c>
      <c r="E7305" s="64" t="s">
        <v>6238</v>
      </c>
      <c r="F7305" s="65">
        <v>27111701</v>
      </c>
      <c r="G7305" s="64" t="s">
        <v>13633</v>
      </c>
      <c r="H7305" s="64">
        <v>3</v>
      </c>
      <c r="I7305" s="64">
        <v>8</v>
      </c>
      <c r="J7305" s="66">
        <v>2</v>
      </c>
      <c r="K7305" s="67">
        <v>6000000</v>
      </c>
      <c r="L7305" s="68" t="s">
        <v>15</v>
      </c>
      <c r="M7305" s="68" t="s">
        <v>254</v>
      </c>
    </row>
    <row r="7306" spans="1:13" s="3" customFormat="1" ht="12.75" x14ac:dyDescent="0.2">
      <c r="A7306" s="62" t="s">
        <v>27</v>
      </c>
      <c r="B7306" s="62" t="s">
        <v>219</v>
      </c>
      <c r="C7306" s="63">
        <v>10</v>
      </c>
      <c r="D7306" s="62" t="s">
        <v>13379</v>
      </c>
      <c r="E7306" s="62" t="s">
        <v>6239</v>
      </c>
      <c r="F7306" s="69">
        <v>24101600</v>
      </c>
      <c r="G7306" s="62" t="s">
        <v>13633</v>
      </c>
      <c r="H7306" s="62">
        <v>3</v>
      </c>
      <c r="I7306" s="62">
        <v>8</v>
      </c>
      <c r="J7306" s="70">
        <v>6</v>
      </c>
      <c r="K7306" s="71">
        <v>600000</v>
      </c>
      <c r="L7306" s="72" t="s">
        <v>15</v>
      </c>
      <c r="M7306" s="72" t="s">
        <v>254</v>
      </c>
    </row>
    <row r="7307" spans="1:13" s="3" customFormat="1" ht="12.75" x14ac:dyDescent="0.2">
      <c r="A7307" s="62" t="s">
        <v>27</v>
      </c>
      <c r="B7307" s="62" t="s">
        <v>1805</v>
      </c>
      <c r="C7307" s="63">
        <v>10</v>
      </c>
      <c r="D7307" s="64" t="s">
        <v>13564</v>
      </c>
      <c r="E7307" s="64" t="s">
        <v>6240</v>
      </c>
      <c r="F7307" s="65">
        <v>43201400</v>
      </c>
      <c r="G7307" s="64" t="s">
        <v>13633</v>
      </c>
      <c r="H7307" s="64">
        <v>3</v>
      </c>
      <c r="I7307" s="64">
        <v>8</v>
      </c>
      <c r="J7307" s="66">
        <v>1</v>
      </c>
      <c r="K7307" s="67">
        <v>3000000</v>
      </c>
      <c r="L7307" s="68" t="s">
        <v>15</v>
      </c>
      <c r="M7307" s="68" t="s">
        <v>254</v>
      </c>
    </row>
    <row r="7308" spans="1:13" s="3" customFormat="1" ht="12.75" x14ac:dyDescent="0.2">
      <c r="A7308" s="62" t="s">
        <v>27</v>
      </c>
      <c r="B7308" s="62" t="s">
        <v>1805</v>
      </c>
      <c r="C7308" s="63">
        <v>10</v>
      </c>
      <c r="D7308" s="62" t="s">
        <v>13564</v>
      </c>
      <c r="E7308" s="62" t="s">
        <v>6241</v>
      </c>
      <c r="F7308" s="69">
        <v>43201400</v>
      </c>
      <c r="G7308" s="62" t="s">
        <v>13633</v>
      </c>
      <c r="H7308" s="62">
        <v>3</v>
      </c>
      <c r="I7308" s="62">
        <v>8</v>
      </c>
      <c r="J7308" s="70">
        <v>1</v>
      </c>
      <c r="K7308" s="71">
        <v>3000000</v>
      </c>
      <c r="L7308" s="72" t="s">
        <v>15</v>
      </c>
      <c r="M7308" s="72" t="s">
        <v>254</v>
      </c>
    </row>
    <row r="7309" spans="1:13" s="3" customFormat="1" ht="12.75" x14ac:dyDescent="0.2">
      <c r="A7309" s="62" t="s">
        <v>27</v>
      </c>
      <c r="B7309" s="62" t="s">
        <v>1792</v>
      </c>
      <c r="C7309" s="63">
        <v>10</v>
      </c>
      <c r="D7309" s="64" t="s">
        <v>13551</v>
      </c>
      <c r="E7309" s="64" t="s">
        <v>6242</v>
      </c>
      <c r="F7309" s="65">
        <v>43201400</v>
      </c>
      <c r="G7309" s="64" t="s">
        <v>13633</v>
      </c>
      <c r="H7309" s="64">
        <v>3</v>
      </c>
      <c r="I7309" s="64">
        <v>8</v>
      </c>
      <c r="J7309" s="66">
        <v>1</v>
      </c>
      <c r="K7309" s="67">
        <v>468000</v>
      </c>
      <c r="L7309" s="68" t="s">
        <v>15</v>
      </c>
      <c r="M7309" s="68" t="s">
        <v>254</v>
      </c>
    </row>
    <row r="7310" spans="1:13" s="3" customFormat="1" ht="12.75" x14ac:dyDescent="0.2">
      <c r="A7310" s="62" t="s">
        <v>27</v>
      </c>
      <c r="B7310" s="62" t="s">
        <v>1792</v>
      </c>
      <c r="C7310" s="63">
        <v>10</v>
      </c>
      <c r="D7310" s="62" t="s">
        <v>13551</v>
      </c>
      <c r="E7310" s="62" t="s">
        <v>6243</v>
      </c>
      <c r="F7310" s="69">
        <v>43201400</v>
      </c>
      <c r="G7310" s="62" t="s">
        <v>13633</v>
      </c>
      <c r="H7310" s="62">
        <v>3</v>
      </c>
      <c r="I7310" s="62">
        <v>8</v>
      </c>
      <c r="J7310" s="70">
        <v>1</v>
      </c>
      <c r="K7310" s="71">
        <v>975000</v>
      </c>
      <c r="L7310" s="72" t="s">
        <v>15</v>
      </c>
      <c r="M7310" s="72" t="s">
        <v>254</v>
      </c>
    </row>
    <row r="7311" spans="1:13" s="3" customFormat="1" ht="12.75" x14ac:dyDescent="0.2">
      <c r="A7311" s="62" t="s">
        <v>27</v>
      </c>
      <c r="B7311" s="62" t="s">
        <v>1792</v>
      </c>
      <c r="C7311" s="63">
        <v>10</v>
      </c>
      <c r="D7311" s="64" t="s">
        <v>13551</v>
      </c>
      <c r="E7311" s="64" t="s">
        <v>6244</v>
      </c>
      <c r="F7311" s="65">
        <v>43201400</v>
      </c>
      <c r="G7311" s="64" t="s">
        <v>13633</v>
      </c>
      <c r="H7311" s="64">
        <v>3</v>
      </c>
      <c r="I7311" s="64">
        <v>8</v>
      </c>
      <c r="J7311" s="66">
        <v>1</v>
      </c>
      <c r="K7311" s="67">
        <v>500000</v>
      </c>
      <c r="L7311" s="68" t="s">
        <v>15</v>
      </c>
      <c r="M7311" s="68" t="s">
        <v>254</v>
      </c>
    </row>
    <row r="7312" spans="1:13" s="3" customFormat="1" ht="12.75" x14ac:dyDescent="0.2">
      <c r="A7312" s="62" t="s">
        <v>27</v>
      </c>
      <c r="B7312" s="62" t="s">
        <v>216</v>
      </c>
      <c r="C7312" s="63">
        <v>10</v>
      </c>
      <c r="D7312" s="62" t="s">
        <v>13377</v>
      </c>
      <c r="E7312" s="62" t="s">
        <v>6245</v>
      </c>
      <c r="F7312" s="69">
        <v>24141510</v>
      </c>
      <c r="G7312" s="62" t="s">
        <v>13633</v>
      </c>
      <c r="H7312" s="62">
        <v>3</v>
      </c>
      <c r="I7312" s="62">
        <v>8</v>
      </c>
      <c r="J7312" s="70">
        <v>10</v>
      </c>
      <c r="K7312" s="71">
        <v>70000</v>
      </c>
      <c r="L7312" s="72" t="s">
        <v>15</v>
      </c>
      <c r="M7312" s="72" t="s">
        <v>254</v>
      </c>
    </row>
    <row r="7313" spans="1:13" s="3" customFormat="1" ht="12.75" x14ac:dyDescent="0.2">
      <c r="A7313" s="62" t="s">
        <v>27</v>
      </c>
      <c r="B7313" s="62" t="s">
        <v>216</v>
      </c>
      <c r="C7313" s="63">
        <v>10</v>
      </c>
      <c r="D7313" s="64" t="s">
        <v>13377</v>
      </c>
      <c r="E7313" s="64" t="s">
        <v>6246</v>
      </c>
      <c r="F7313" s="65">
        <v>24141510</v>
      </c>
      <c r="G7313" s="64" t="s">
        <v>13633</v>
      </c>
      <c r="H7313" s="64">
        <v>3</v>
      </c>
      <c r="I7313" s="64">
        <v>8</v>
      </c>
      <c r="J7313" s="66">
        <v>10</v>
      </c>
      <c r="K7313" s="67">
        <v>70000</v>
      </c>
      <c r="L7313" s="68" t="s">
        <v>848</v>
      </c>
      <c r="M7313" s="68" t="s">
        <v>254</v>
      </c>
    </row>
    <row r="7314" spans="1:13" s="3" customFormat="1" ht="12.75" x14ac:dyDescent="0.2">
      <c r="A7314" s="62" t="s">
        <v>27</v>
      </c>
      <c r="B7314" s="62" t="s">
        <v>216</v>
      </c>
      <c r="C7314" s="63">
        <v>10</v>
      </c>
      <c r="D7314" s="62" t="s">
        <v>13377</v>
      </c>
      <c r="E7314" s="62" t="s">
        <v>6247</v>
      </c>
      <c r="F7314" s="69">
        <v>24141510</v>
      </c>
      <c r="G7314" s="62" t="s">
        <v>13633</v>
      </c>
      <c r="H7314" s="62">
        <v>3</v>
      </c>
      <c r="I7314" s="62">
        <v>8</v>
      </c>
      <c r="J7314" s="70">
        <v>10</v>
      </c>
      <c r="K7314" s="71">
        <v>70000</v>
      </c>
      <c r="L7314" s="72" t="s">
        <v>848</v>
      </c>
      <c r="M7314" s="72" t="s">
        <v>254</v>
      </c>
    </row>
    <row r="7315" spans="1:13" s="3" customFormat="1" ht="12.75" x14ac:dyDescent="0.2">
      <c r="A7315" s="62" t="s">
        <v>27</v>
      </c>
      <c r="B7315" s="62" t="s">
        <v>216</v>
      </c>
      <c r="C7315" s="63">
        <v>10</v>
      </c>
      <c r="D7315" s="64" t="s">
        <v>13377</v>
      </c>
      <c r="E7315" s="64" t="s">
        <v>6248</v>
      </c>
      <c r="F7315" s="65">
        <v>24141510</v>
      </c>
      <c r="G7315" s="64" t="s">
        <v>13633</v>
      </c>
      <c r="H7315" s="64">
        <v>3</v>
      </c>
      <c r="I7315" s="64">
        <v>8</v>
      </c>
      <c r="J7315" s="66">
        <v>10</v>
      </c>
      <c r="K7315" s="67">
        <v>70000</v>
      </c>
      <c r="L7315" s="68" t="s">
        <v>848</v>
      </c>
      <c r="M7315" s="68" t="s">
        <v>254</v>
      </c>
    </row>
    <row r="7316" spans="1:13" s="3" customFormat="1" ht="12.75" x14ac:dyDescent="0.2">
      <c r="A7316" s="62" t="s">
        <v>27</v>
      </c>
      <c r="B7316" s="62" t="s">
        <v>216</v>
      </c>
      <c r="C7316" s="63">
        <v>10</v>
      </c>
      <c r="D7316" s="62" t="s">
        <v>13377</v>
      </c>
      <c r="E7316" s="62" t="s">
        <v>6249</v>
      </c>
      <c r="F7316" s="69">
        <v>24141510</v>
      </c>
      <c r="G7316" s="62" t="s">
        <v>13633</v>
      </c>
      <c r="H7316" s="62">
        <v>3</v>
      </c>
      <c r="I7316" s="62">
        <v>8</v>
      </c>
      <c r="J7316" s="70">
        <v>10</v>
      </c>
      <c r="K7316" s="71">
        <v>70000</v>
      </c>
      <c r="L7316" s="72" t="s">
        <v>848</v>
      </c>
      <c r="M7316" s="72" t="s">
        <v>254</v>
      </c>
    </row>
    <row r="7317" spans="1:13" s="3" customFormat="1" ht="12.75" x14ac:dyDescent="0.2">
      <c r="A7317" s="62" t="s">
        <v>27</v>
      </c>
      <c r="B7317" s="62" t="s">
        <v>216</v>
      </c>
      <c r="C7317" s="63">
        <v>10</v>
      </c>
      <c r="D7317" s="64" t="s">
        <v>13377</v>
      </c>
      <c r="E7317" s="64" t="s">
        <v>6250</v>
      </c>
      <c r="F7317" s="65">
        <v>24141510</v>
      </c>
      <c r="G7317" s="64" t="s">
        <v>13633</v>
      </c>
      <c r="H7317" s="64">
        <v>3</v>
      </c>
      <c r="I7317" s="64">
        <v>8</v>
      </c>
      <c r="J7317" s="66">
        <v>10</v>
      </c>
      <c r="K7317" s="67">
        <v>70000</v>
      </c>
      <c r="L7317" s="68" t="s">
        <v>848</v>
      </c>
      <c r="M7317" s="68" t="s">
        <v>254</v>
      </c>
    </row>
    <row r="7318" spans="1:13" s="3" customFormat="1" ht="12.75" x14ac:dyDescent="0.2">
      <c r="A7318" s="62" t="s">
        <v>27</v>
      </c>
      <c r="B7318" s="62" t="s">
        <v>216</v>
      </c>
      <c r="C7318" s="63">
        <v>10</v>
      </c>
      <c r="D7318" s="62" t="s">
        <v>13377</v>
      </c>
      <c r="E7318" s="62" t="s">
        <v>6251</v>
      </c>
      <c r="F7318" s="69">
        <v>24141510</v>
      </c>
      <c r="G7318" s="62" t="s">
        <v>13633</v>
      </c>
      <c r="H7318" s="62">
        <v>3</v>
      </c>
      <c r="I7318" s="62">
        <v>8</v>
      </c>
      <c r="J7318" s="70">
        <v>10</v>
      </c>
      <c r="K7318" s="71">
        <v>20000</v>
      </c>
      <c r="L7318" s="72" t="s">
        <v>848</v>
      </c>
      <c r="M7318" s="72" t="s">
        <v>254</v>
      </c>
    </row>
    <row r="7319" spans="1:13" s="3" customFormat="1" ht="12.75" x14ac:dyDescent="0.2">
      <c r="A7319" s="62" t="s">
        <v>27</v>
      </c>
      <c r="B7319" s="62" t="s">
        <v>216</v>
      </c>
      <c r="C7319" s="63">
        <v>10</v>
      </c>
      <c r="D7319" s="64" t="s">
        <v>13377</v>
      </c>
      <c r="E7319" s="64" t="s">
        <v>6252</v>
      </c>
      <c r="F7319" s="65">
        <v>24141510</v>
      </c>
      <c r="G7319" s="64" t="s">
        <v>13633</v>
      </c>
      <c r="H7319" s="64">
        <v>3</v>
      </c>
      <c r="I7319" s="64">
        <v>8</v>
      </c>
      <c r="J7319" s="66">
        <v>10</v>
      </c>
      <c r="K7319" s="67">
        <v>70000</v>
      </c>
      <c r="L7319" s="68" t="s">
        <v>848</v>
      </c>
      <c r="M7319" s="68" t="s">
        <v>254</v>
      </c>
    </row>
    <row r="7320" spans="1:13" s="3" customFormat="1" ht="12.75" x14ac:dyDescent="0.2">
      <c r="A7320" s="62" t="s">
        <v>27</v>
      </c>
      <c r="B7320" s="62" t="s">
        <v>216</v>
      </c>
      <c r="C7320" s="63">
        <v>10</v>
      </c>
      <c r="D7320" s="62" t="s">
        <v>13377</v>
      </c>
      <c r="E7320" s="62" t="s">
        <v>6253</v>
      </c>
      <c r="F7320" s="69">
        <v>24141510</v>
      </c>
      <c r="G7320" s="62" t="s">
        <v>13633</v>
      </c>
      <c r="H7320" s="62">
        <v>3</v>
      </c>
      <c r="I7320" s="62">
        <v>8</v>
      </c>
      <c r="J7320" s="70">
        <v>10</v>
      </c>
      <c r="K7320" s="71">
        <v>20000</v>
      </c>
      <c r="L7320" s="72" t="s">
        <v>848</v>
      </c>
      <c r="M7320" s="72" t="s">
        <v>254</v>
      </c>
    </row>
    <row r="7321" spans="1:13" s="3" customFormat="1" ht="12.75" x14ac:dyDescent="0.2">
      <c r="A7321" s="62" t="s">
        <v>27</v>
      </c>
      <c r="B7321" s="62" t="s">
        <v>216</v>
      </c>
      <c r="C7321" s="63">
        <v>10</v>
      </c>
      <c r="D7321" s="64" t="s">
        <v>13377</v>
      </c>
      <c r="E7321" s="64" t="s">
        <v>6254</v>
      </c>
      <c r="F7321" s="65">
        <v>24141510</v>
      </c>
      <c r="G7321" s="64" t="s">
        <v>13633</v>
      </c>
      <c r="H7321" s="64">
        <v>3</v>
      </c>
      <c r="I7321" s="64">
        <v>8</v>
      </c>
      <c r="J7321" s="66">
        <v>10</v>
      </c>
      <c r="K7321" s="67">
        <v>20000</v>
      </c>
      <c r="L7321" s="68" t="s">
        <v>848</v>
      </c>
      <c r="M7321" s="68" t="s">
        <v>254</v>
      </c>
    </row>
    <row r="7322" spans="1:13" s="3" customFormat="1" ht="12.75" x14ac:dyDescent="0.2">
      <c r="A7322" s="62" t="s">
        <v>27</v>
      </c>
      <c r="B7322" s="62" t="s">
        <v>221</v>
      </c>
      <c r="C7322" s="63">
        <v>10</v>
      </c>
      <c r="D7322" s="62" t="s">
        <v>13382</v>
      </c>
      <c r="E7322" s="62" t="s">
        <v>6255</v>
      </c>
      <c r="F7322" s="69">
        <v>41115807</v>
      </c>
      <c r="G7322" s="62" t="s">
        <v>13633</v>
      </c>
      <c r="H7322" s="62">
        <v>2</v>
      </c>
      <c r="I7322" s="62">
        <v>6</v>
      </c>
      <c r="J7322" s="70">
        <v>1</v>
      </c>
      <c r="K7322" s="71">
        <v>4000000</v>
      </c>
      <c r="L7322" s="72" t="s">
        <v>848</v>
      </c>
      <c r="M7322" s="72" t="s">
        <v>254</v>
      </c>
    </row>
    <row r="7323" spans="1:13" s="3" customFormat="1" ht="12.75" x14ac:dyDescent="0.2">
      <c r="A7323" s="62" t="s">
        <v>27</v>
      </c>
      <c r="B7323" s="62" t="s">
        <v>221</v>
      </c>
      <c r="C7323" s="63">
        <v>10</v>
      </c>
      <c r="D7323" s="64" t="s">
        <v>13382</v>
      </c>
      <c r="E7323" s="64" t="s">
        <v>6256</v>
      </c>
      <c r="F7323" s="65">
        <v>41115807</v>
      </c>
      <c r="G7323" s="64" t="s">
        <v>13633</v>
      </c>
      <c r="H7323" s="64">
        <v>2</v>
      </c>
      <c r="I7323" s="64">
        <v>6</v>
      </c>
      <c r="J7323" s="66">
        <v>1</v>
      </c>
      <c r="K7323" s="67">
        <v>4000000</v>
      </c>
      <c r="L7323" s="68" t="s">
        <v>15</v>
      </c>
      <c r="M7323" s="68" t="s">
        <v>254</v>
      </c>
    </row>
    <row r="7324" spans="1:13" s="3" customFormat="1" ht="12.75" x14ac:dyDescent="0.2">
      <c r="A7324" s="62" t="s">
        <v>27</v>
      </c>
      <c r="B7324" s="62" t="s">
        <v>479</v>
      </c>
      <c r="C7324" s="63">
        <v>10</v>
      </c>
      <c r="D7324" s="62" t="s">
        <v>13444</v>
      </c>
      <c r="E7324" s="62" t="s">
        <v>6257</v>
      </c>
      <c r="F7324" s="69">
        <v>23153702</v>
      </c>
      <c r="G7324" s="62" t="s">
        <v>13633</v>
      </c>
      <c r="H7324" s="62">
        <v>3</v>
      </c>
      <c r="I7324" s="62">
        <v>8</v>
      </c>
      <c r="J7324" s="70">
        <v>1</v>
      </c>
      <c r="K7324" s="71">
        <v>1500000</v>
      </c>
      <c r="L7324" s="72" t="s">
        <v>15</v>
      </c>
      <c r="M7324" s="72" t="s">
        <v>254</v>
      </c>
    </row>
    <row r="7325" spans="1:13" s="3" customFormat="1" ht="12.75" x14ac:dyDescent="0.2">
      <c r="A7325" s="62" t="s">
        <v>27</v>
      </c>
      <c r="B7325" s="62" t="s">
        <v>479</v>
      </c>
      <c r="C7325" s="63">
        <v>10</v>
      </c>
      <c r="D7325" s="64" t="s">
        <v>13444</v>
      </c>
      <c r="E7325" s="64" t="s">
        <v>6258</v>
      </c>
      <c r="F7325" s="65">
        <v>23153702</v>
      </c>
      <c r="G7325" s="64" t="s">
        <v>13633</v>
      </c>
      <c r="H7325" s="64">
        <v>3</v>
      </c>
      <c r="I7325" s="64">
        <v>8</v>
      </c>
      <c r="J7325" s="66">
        <v>1</v>
      </c>
      <c r="K7325" s="67">
        <v>1500000</v>
      </c>
      <c r="L7325" s="68" t="s">
        <v>15</v>
      </c>
      <c r="M7325" s="68" t="s">
        <v>254</v>
      </c>
    </row>
    <row r="7326" spans="1:13" s="3" customFormat="1" ht="12.75" x14ac:dyDescent="0.2">
      <c r="A7326" s="62" t="s">
        <v>27</v>
      </c>
      <c r="B7326" s="62" t="s">
        <v>479</v>
      </c>
      <c r="C7326" s="63">
        <v>10</v>
      </c>
      <c r="D7326" s="62" t="s">
        <v>13444</v>
      </c>
      <c r="E7326" s="62" t="s">
        <v>6259</v>
      </c>
      <c r="F7326" s="69">
        <v>23153702</v>
      </c>
      <c r="G7326" s="62" t="s">
        <v>13633</v>
      </c>
      <c r="H7326" s="62">
        <v>3</v>
      </c>
      <c r="I7326" s="62">
        <v>8</v>
      </c>
      <c r="J7326" s="70">
        <v>1</v>
      </c>
      <c r="K7326" s="71">
        <v>1500000</v>
      </c>
      <c r="L7326" s="72" t="s">
        <v>15</v>
      </c>
      <c r="M7326" s="72" t="s">
        <v>254</v>
      </c>
    </row>
    <row r="7327" spans="1:13" s="3" customFormat="1" ht="12.75" x14ac:dyDescent="0.2">
      <c r="A7327" s="62" t="s">
        <v>27</v>
      </c>
      <c r="B7327" s="62" t="s">
        <v>479</v>
      </c>
      <c r="C7327" s="63">
        <v>10</v>
      </c>
      <c r="D7327" s="64" t="s">
        <v>13444</v>
      </c>
      <c r="E7327" s="64" t="s">
        <v>6260</v>
      </c>
      <c r="F7327" s="65">
        <v>23153702</v>
      </c>
      <c r="G7327" s="64" t="s">
        <v>13633</v>
      </c>
      <c r="H7327" s="64">
        <v>3</v>
      </c>
      <c r="I7327" s="64">
        <v>8</v>
      </c>
      <c r="J7327" s="66">
        <v>1</v>
      </c>
      <c r="K7327" s="67">
        <v>1500000</v>
      </c>
      <c r="L7327" s="68" t="s">
        <v>15</v>
      </c>
      <c r="M7327" s="68" t="s">
        <v>254</v>
      </c>
    </row>
    <row r="7328" spans="1:13" s="3" customFormat="1" ht="12.75" x14ac:dyDescent="0.2">
      <c r="A7328" s="62" t="s">
        <v>27</v>
      </c>
      <c r="B7328" s="62" t="s">
        <v>479</v>
      </c>
      <c r="C7328" s="63">
        <v>10</v>
      </c>
      <c r="D7328" s="62" t="s">
        <v>13444</v>
      </c>
      <c r="E7328" s="62" t="s">
        <v>6261</v>
      </c>
      <c r="F7328" s="69">
        <v>23153702</v>
      </c>
      <c r="G7328" s="62" t="s">
        <v>13633</v>
      </c>
      <c r="H7328" s="62">
        <v>3</v>
      </c>
      <c r="I7328" s="62">
        <v>8</v>
      </c>
      <c r="J7328" s="70">
        <v>1</v>
      </c>
      <c r="K7328" s="71">
        <v>1500000</v>
      </c>
      <c r="L7328" s="72" t="s">
        <v>15</v>
      </c>
      <c r="M7328" s="72" t="s">
        <v>254</v>
      </c>
    </row>
    <row r="7329" spans="1:13" s="3" customFormat="1" ht="12.75" x14ac:dyDescent="0.2">
      <c r="A7329" s="62" t="s">
        <v>27</v>
      </c>
      <c r="B7329" s="62" t="s">
        <v>1792</v>
      </c>
      <c r="C7329" s="63">
        <v>10</v>
      </c>
      <c r="D7329" s="64" t="s">
        <v>13551</v>
      </c>
      <c r="E7329" s="64" t="s">
        <v>6262</v>
      </c>
      <c r="F7329" s="65">
        <v>31161600</v>
      </c>
      <c r="G7329" s="64" t="s">
        <v>13633</v>
      </c>
      <c r="H7329" s="64">
        <v>3</v>
      </c>
      <c r="I7329" s="64">
        <v>8</v>
      </c>
      <c r="J7329" s="66">
        <v>10</v>
      </c>
      <c r="K7329" s="67">
        <v>730000</v>
      </c>
      <c r="L7329" s="68" t="s">
        <v>15</v>
      </c>
      <c r="M7329" s="68" t="s">
        <v>254</v>
      </c>
    </row>
    <row r="7330" spans="1:13" s="3" customFormat="1" ht="12.75" x14ac:dyDescent="0.2">
      <c r="A7330" s="62" t="s">
        <v>27</v>
      </c>
      <c r="B7330" s="62" t="s">
        <v>219</v>
      </c>
      <c r="C7330" s="63">
        <v>10</v>
      </c>
      <c r="D7330" s="62" t="s">
        <v>13379</v>
      </c>
      <c r="E7330" s="62" t="s">
        <v>6263</v>
      </c>
      <c r="F7330" s="69">
        <v>27111701</v>
      </c>
      <c r="G7330" s="62" t="s">
        <v>13633</v>
      </c>
      <c r="H7330" s="62">
        <v>3</v>
      </c>
      <c r="I7330" s="62">
        <v>8</v>
      </c>
      <c r="J7330" s="70">
        <v>2</v>
      </c>
      <c r="K7330" s="71">
        <v>800000</v>
      </c>
      <c r="L7330" s="72" t="s">
        <v>15</v>
      </c>
      <c r="M7330" s="72" t="s">
        <v>254</v>
      </c>
    </row>
    <row r="7331" spans="1:13" s="3" customFormat="1" ht="12.75" x14ac:dyDescent="0.2">
      <c r="A7331" s="62" t="s">
        <v>27</v>
      </c>
      <c r="B7331" s="62" t="s">
        <v>219</v>
      </c>
      <c r="C7331" s="63">
        <v>10</v>
      </c>
      <c r="D7331" s="64" t="s">
        <v>13379</v>
      </c>
      <c r="E7331" s="64" t="s">
        <v>6264</v>
      </c>
      <c r="F7331" s="65">
        <v>27111701</v>
      </c>
      <c r="G7331" s="64" t="s">
        <v>13633</v>
      </c>
      <c r="H7331" s="64">
        <v>3</v>
      </c>
      <c r="I7331" s="64">
        <v>8</v>
      </c>
      <c r="J7331" s="66">
        <v>2</v>
      </c>
      <c r="K7331" s="67">
        <v>1000000</v>
      </c>
      <c r="L7331" s="68" t="s">
        <v>15</v>
      </c>
      <c r="M7331" s="68" t="s">
        <v>254</v>
      </c>
    </row>
    <row r="7332" spans="1:13" s="3" customFormat="1" ht="12.75" x14ac:dyDescent="0.2">
      <c r="A7332" s="62" t="s">
        <v>27</v>
      </c>
      <c r="B7332" s="62" t="s">
        <v>1773</v>
      </c>
      <c r="C7332" s="63">
        <v>10</v>
      </c>
      <c r="D7332" s="62" t="s">
        <v>13532</v>
      </c>
      <c r="E7332" s="62" t="s">
        <v>6265</v>
      </c>
      <c r="F7332" s="69">
        <v>40141600</v>
      </c>
      <c r="G7332" s="62" t="s">
        <v>13633</v>
      </c>
      <c r="H7332" s="62">
        <v>3</v>
      </c>
      <c r="I7332" s="62">
        <v>8</v>
      </c>
      <c r="J7332" s="70">
        <v>1</v>
      </c>
      <c r="K7332" s="71">
        <v>1000000</v>
      </c>
      <c r="L7332" s="72" t="s">
        <v>15</v>
      </c>
      <c r="M7332" s="72" t="s">
        <v>254</v>
      </c>
    </row>
    <row r="7333" spans="1:13" s="3" customFormat="1" ht="12.75" x14ac:dyDescent="0.2">
      <c r="A7333" s="62" t="s">
        <v>27</v>
      </c>
      <c r="B7333" s="62" t="s">
        <v>1773</v>
      </c>
      <c r="C7333" s="63">
        <v>10</v>
      </c>
      <c r="D7333" s="64" t="s">
        <v>13532</v>
      </c>
      <c r="E7333" s="64" t="s">
        <v>6266</v>
      </c>
      <c r="F7333" s="65">
        <v>40141602</v>
      </c>
      <c r="G7333" s="64" t="s">
        <v>13633</v>
      </c>
      <c r="H7333" s="64">
        <v>3</v>
      </c>
      <c r="I7333" s="64">
        <v>8</v>
      </c>
      <c r="J7333" s="66">
        <v>2</v>
      </c>
      <c r="K7333" s="67">
        <v>800000</v>
      </c>
      <c r="L7333" s="68" t="s">
        <v>15</v>
      </c>
      <c r="M7333" s="68" t="s">
        <v>254</v>
      </c>
    </row>
    <row r="7334" spans="1:13" s="3" customFormat="1" ht="12.75" x14ac:dyDescent="0.2">
      <c r="A7334" s="62" t="s">
        <v>27</v>
      </c>
      <c r="B7334" s="62" t="s">
        <v>874</v>
      </c>
      <c r="C7334" s="63">
        <v>10</v>
      </c>
      <c r="D7334" s="62" t="s">
        <v>13493</v>
      </c>
      <c r="E7334" s="62" t="s">
        <v>6267</v>
      </c>
      <c r="F7334" s="69">
        <v>24121807</v>
      </c>
      <c r="G7334" s="62" t="s">
        <v>13633</v>
      </c>
      <c r="H7334" s="62">
        <v>3</v>
      </c>
      <c r="I7334" s="62">
        <v>8</v>
      </c>
      <c r="J7334" s="70">
        <v>50</v>
      </c>
      <c r="K7334" s="71">
        <v>500000</v>
      </c>
      <c r="L7334" s="72" t="s">
        <v>15</v>
      </c>
      <c r="M7334" s="72" t="s">
        <v>254</v>
      </c>
    </row>
    <row r="7335" spans="1:13" s="3" customFormat="1" ht="12.75" x14ac:dyDescent="0.2">
      <c r="A7335" s="62" t="s">
        <v>27</v>
      </c>
      <c r="B7335" s="62" t="s">
        <v>316</v>
      </c>
      <c r="C7335" s="63">
        <v>10</v>
      </c>
      <c r="D7335" s="64" t="s">
        <v>13467</v>
      </c>
      <c r="E7335" s="64" t="s">
        <v>3260</v>
      </c>
      <c r="F7335" s="65">
        <v>78111800</v>
      </c>
      <c r="G7335" s="64" t="s">
        <v>13630</v>
      </c>
      <c r="H7335" s="64">
        <v>2</v>
      </c>
      <c r="I7335" s="64">
        <v>10</v>
      </c>
      <c r="J7335" s="66">
        <v>1</v>
      </c>
      <c r="K7335" s="67">
        <v>13793499</v>
      </c>
      <c r="L7335" s="68" t="s">
        <v>13</v>
      </c>
      <c r="M7335" s="68" t="s">
        <v>254</v>
      </c>
    </row>
    <row r="7336" spans="1:13" s="3" customFormat="1" ht="12.75" x14ac:dyDescent="0.2">
      <c r="A7336" s="62" t="s">
        <v>27</v>
      </c>
      <c r="B7336" s="62" t="s">
        <v>884</v>
      </c>
      <c r="C7336" s="63">
        <v>10</v>
      </c>
      <c r="D7336" s="62" t="s">
        <v>13503</v>
      </c>
      <c r="E7336" s="62" t="s">
        <v>1728</v>
      </c>
      <c r="F7336" s="69">
        <v>85121502</v>
      </c>
      <c r="G7336" s="62" t="s">
        <v>13372</v>
      </c>
      <c r="H7336" s="62">
        <v>1</v>
      </c>
      <c r="I7336" s="62">
        <v>6</v>
      </c>
      <c r="J7336" s="70">
        <v>1</v>
      </c>
      <c r="K7336" s="71">
        <v>6256000</v>
      </c>
      <c r="L7336" s="72" t="s">
        <v>13</v>
      </c>
      <c r="M7336" s="72" t="s">
        <v>254</v>
      </c>
    </row>
    <row r="7337" spans="1:13" s="3" customFormat="1" ht="12.75" x14ac:dyDescent="0.2">
      <c r="A7337" s="62" t="s">
        <v>27</v>
      </c>
      <c r="B7337" s="62" t="s">
        <v>440</v>
      </c>
      <c r="C7337" s="63">
        <v>10</v>
      </c>
      <c r="D7337" s="64" t="s">
        <v>13398</v>
      </c>
      <c r="E7337" s="64" t="s">
        <v>1747</v>
      </c>
      <c r="F7337" s="65">
        <v>60141012</v>
      </c>
      <c r="G7337" s="64" t="s">
        <v>13630</v>
      </c>
      <c r="H7337" s="64">
        <v>2</v>
      </c>
      <c r="I7337" s="64">
        <v>10</v>
      </c>
      <c r="J7337" s="66">
        <v>1</v>
      </c>
      <c r="K7337" s="67">
        <v>1000000</v>
      </c>
      <c r="L7337" s="68" t="s">
        <v>13</v>
      </c>
      <c r="M7337" s="68" t="s">
        <v>254</v>
      </c>
    </row>
    <row r="7338" spans="1:13" s="3" customFormat="1" ht="12.75" x14ac:dyDescent="0.2">
      <c r="A7338" s="62" t="s">
        <v>27</v>
      </c>
      <c r="B7338" s="62" t="s">
        <v>226</v>
      </c>
      <c r="C7338" s="63">
        <v>10</v>
      </c>
      <c r="D7338" s="62" t="s">
        <v>13397</v>
      </c>
      <c r="E7338" s="62" t="s">
        <v>1749</v>
      </c>
      <c r="F7338" s="69">
        <v>81101707</v>
      </c>
      <c r="G7338" s="62" t="s">
        <v>13630</v>
      </c>
      <c r="H7338" s="62">
        <v>2</v>
      </c>
      <c r="I7338" s="62">
        <v>10</v>
      </c>
      <c r="J7338" s="70">
        <v>1</v>
      </c>
      <c r="K7338" s="71">
        <v>2500000</v>
      </c>
      <c r="L7338" s="72" t="s">
        <v>13</v>
      </c>
      <c r="M7338" s="72" t="s">
        <v>254</v>
      </c>
    </row>
    <row r="7339" spans="1:13" s="3" customFormat="1" ht="12.75" x14ac:dyDescent="0.2">
      <c r="A7339" s="62" t="s">
        <v>13347</v>
      </c>
      <c r="B7339" s="62" t="s">
        <v>13351</v>
      </c>
      <c r="C7339" s="63">
        <v>11</v>
      </c>
      <c r="D7339" s="62" t="s">
        <v>13588</v>
      </c>
      <c r="E7339" s="62" t="s">
        <v>13333</v>
      </c>
      <c r="F7339" s="69">
        <v>81111809</v>
      </c>
      <c r="G7339" s="62" t="s">
        <v>13637</v>
      </c>
      <c r="H7339" s="62">
        <v>5</v>
      </c>
      <c r="I7339" s="62">
        <v>10</v>
      </c>
      <c r="J7339" s="70">
        <v>1</v>
      </c>
      <c r="K7339" s="71">
        <v>1000000000</v>
      </c>
      <c r="L7339" s="72" t="s">
        <v>13</v>
      </c>
      <c r="M7339" s="72" t="s">
        <v>254</v>
      </c>
    </row>
    <row r="7340" spans="1:13" s="3" customFormat="1" ht="12.75" x14ac:dyDescent="0.2">
      <c r="A7340" s="62" t="s">
        <v>28</v>
      </c>
      <c r="B7340" s="62" t="s">
        <v>11244</v>
      </c>
      <c r="C7340" s="63">
        <v>10</v>
      </c>
      <c r="D7340" s="62" t="s">
        <v>13353</v>
      </c>
      <c r="E7340" s="62" t="s">
        <v>13353</v>
      </c>
      <c r="F7340" s="69">
        <v>0</v>
      </c>
      <c r="G7340" s="62" t="s">
        <v>253</v>
      </c>
      <c r="H7340" s="62">
        <v>1</v>
      </c>
      <c r="I7340" s="62">
        <v>11</v>
      </c>
      <c r="J7340" s="70">
        <v>1</v>
      </c>
      <c r="K7340" s="71">
        <v>103164449</v>
      </c>
      <c r="L7340" s="72" t="s">
        <v>13</v>
      </c>
      <c r="M7340" s="72" t="s">
        <v>254</v>
      </c>
    </row>
    <row r="7341" spans="1:13" s="3" customFormat="1" ht="12.75" x14ac:dyDescent="0.2">
      <c r="A7341" s="62" t="s">
        <v>28</v>
      </c>
      <c r="B7341" s="62" t="s">
        <v>473</v>
      </c>
      <c r="C7341" s="63">
        <v>10</v>
      </c>
      <c r="D7341" s="64" t="s">
        <v>13438</v>
      </c>
      <c r="E7341" s="64" t="s">
        <v>6271</v>
      </c>
      <c r="F7341" s="65">
        <v>56112104</v>
      </c>
      <c r="G7341" s="64" t="s">
        <v>13630</v>
      </c>
      <c r="H7341" s="64">
        <v>2</v>
      </c>
      <c r="I7341" s="64">
        <v>5</v>
      </c>
      <c r="J7341" s="66">
        <v>2</v>
      </c>
      <c r="K7341" s="67">
        <v>140766</v>
      </c>
      <c r="L7341" s="68" t="s">
        <v>15</v>
      </c>
      <c r="M7341" s="68" t="s">
        <v>254</v>
      </c>
    </row>
    <row r="7342" spans="1:13" s="3" customFormat="1" ht="12.75" x14ac:dyDescent="0.2">
      <c r="A7342" s="62" t="s">
        <v>28</v>
      </c>
      <c r="B7342" s="62" t="s">
        <v>473</v>
      </c>
      <c r="C7342" s="63">
        <v>10</v>
      </c>
      <c r="D7342" s="62" t="s">
        <v>13438</v>
      </c>
      <c r="E7342" s="62" t="s">
        <v>6272</v>
      </c>
      <c r="F7342" s="69">
        <v>56101504</v>
      </c>
      <c r="G7342" s="62" t="s">
        <v>13630</v>
      </c>
      <c r="H7342" s="62">
        <v>2</v>
      </c>
      <c r="I7342" s="62">
        <v>6</v>
      </c>
      <c r="J7342" s="70">
        <v>24</v>
      </c>
      <c r="K7342" s="71">
        <v>7200000</v>
      </c>
      <c r="L7342" s="72" t="s">
        <v>15</v>
      </c>
      <c r="M7342" s="72" t="s">
        <v>254</v>
      </c>
    </row>
    <row r="7343" spans="1:13" s="3" customFormat="1" ht="12.75" x14ac:dyDescent="0.2">
      <c r="A7343" s="62" t="s">
        <v>28</v>
      </c>
      <c r="B7343" s="62" t="s">
        <v>890</v>
      </c>
      <c r="C7343" s="63">
        <v>10</v>
      </c>
      <c r="D7343" s="64" t="s">
        <v>13509</v>
      </c>
      <c r="E7343" s="64" t="s">
        <v>1828</v>
      </c>
      <c r="F7343" s="65">
        <v>56101703</v>
      </c>
      <c r="G7343" s="64" t="s">
        <v>13630</v>
      </c>
      <c r="H7343" s="64">
        <v>2</v>
      </c>
      <c r="I7343" s="64">
        <v>4</v>
      </c>
      <c r="J7343" s="66">
        <v>1</v>
      </c>
      <c r="K7343" s="67">
        <v>539000</v>
      </c>
      <c r="L7343" s="68" t="s">
        <v>15</v>
      </c>
      <c r="M7343" s="68" t="s">
        <v>254</v>
      </c>
    </row>
    <row r="7344" spans="1:13" s="3" customFormat="1" ht="12.75" x14ac:dyDescent="0.2">
      <c r="A7344" s="62" t="s">
        <v>28</v>
      </c>
      <c r="B7344" s="62" t="s">
        <v>890</v>
      </c>
      <c r="C7344" s="63">
        <v>10</v>
      </c>
      <c r="D7344" s="62" t="s">
        <v>13509</v>
      </c>
      <c r="E7344" s="62" t="s">
        <v>6273</v>
      </c>
      <c r="F7344" s="69">
        <v>56101708</v>
      </c>
      <c r="G7344" s="62" t="s">
        <v>13630</v>
      </c>
      <c r="H7344" s="62">
        <v>2</v>
      </c>
      <c r="I7344" s="62">
        <v>5</v>
      </c>
      <c r="J7344" s="70">
        <v>1</v>
      </c>
      <c r="K7344" s="71">
        <v>400000</v>
      </c>
      <c r="L7344" s="72" t="s">
        <v>15</v>
      </c>
      <c r="M7344" s="72" t="s">
        <v>254</v>
      </c>
    </row>
    <row r="7345" spans="1:13" s="3" customFormat="1" ht="12.75" x14ac:dyDescent="0.2">
      <c r="A7345" s="62" t="s">
        <v>28</v>
      </c>
      <c r="B7345" s="62" t="s">
        <v>890</v>
      </c>
      <c r="C7345" s="63">
        <v>10</v>
      </c>
      <c r="D7345" s="64" t="s">
        <v>13509</v>
      </c>
      <c r="E7345" s="64" t="s">
        <v>6274</v>
      </c>
      <c r="F7345" s="65">
        <v>56101532</v>
      </c>
      <c r="G7345" s="64" t="s">
        <v>13630</v>
      </c>
      <c r="H7345" s="64">
        <v>2</v>
      </c>
      <c r="I7345" s="64">
        <v>5</v>
      </c>
      <c r="J7345" s="66">
        <v>2</v>
      </c>
      <c r="K7345" s="67">
        <v>1600000</v>
      </c>
      <c r="L7345" s="68" t="s">
        <v>15</v>
      </c>
      <c r="M7345" s="68" t="s">
        <v>254</v>
      </c>
    </row>
    <row r="7346" spans="1:13" s="3" customFormat="1" ht="12.75" x14ac:dyDescent="0.2">
      <c r="A7346" s="62" t="s">
        <v>28</v>
      </c>
      <c r="B7346" s="62" t="s">
        <v>890</v>
      </c>
      <c r="C7346" s="63">
        <v>10</v>
      </c>
      <c r="D7346" s="62" t="s">
        <v>13509</v>
      </c>
      <c r="E7346" s="62" t="s">
        <v>6275</v>
      </c>
      <c r="F7346" s="69">
        <v>56101708</v>
      </c>
      <c r="G7346" s="62" t="s">
        <v>13630</v>
      </c>
      <c r="H7346" s="62">
        <v>3</v>
      </c>
      <c r="I7346" s="62">
        <v>3</v>
      </c>
      <c r="J7346" s="70">
        <v>1</v>
      </c>
      <c r="K7346" s="71">
        <v>495000</v>
      </c>
      <c r="L7346" s="72" t="s">
        <v>15</v>
      </c>
      <c r="M7346" s="72" t="s">
        <v>254</v>
      </c>
    </row>
    <row r="7347" spans="1:13" s="3" customFormat="1" ht="12.75" x14ac:dyDescent="0.2">
      <c r="A7347" s="62" t="s">
        <v>28</v>
      </c>
      <c r="B7347" s="62" t="s">
        <v>890</v>
      </c>
      <c r="C7347" s="63">
        <v>10</v>
      </c>
      <c r="D7347" s="64" t="s">
        <v>13509</v>
      </c>
      <c r="E7347" s="64" t="s">
        <v>6276</v>
      </c>
      <c r="F7347" s="65">
        <v>56101713</v>
      </c>
      <c r="G7347" s="64" t="s">
        <v>13630</v>
      </c>
      <c r="H7347" s="64">
        <v>3</v>
      </c>
      <c r="I7347" s="64">
        <v>3</v>
      </c>
      <c r="J7347" s="66">
        <v>4</v>
      </c>
      <c r="K7347" s="67">
        <v>3200000</v>
      </c>
      <c r="L7347" s="68" t="s">
        <v>15</v>
      </c>
      <c r="M7347" s="68" t="s">
        <v>254</v>
      </c>
    </row>
    <row r="7348" spans="1:13" s="3" customFormat="1" ht="12.75" x14ac:dyDescent="0.2">
      <c r="A7348" s="62" t="s">
        <v>28</v>
      </c>
      <c r="B7348" s="62" t="s">
        <v>890</v>
      </c>
      <c r="C7348" s="63">
        <v>10</v>
      </c>
      <c r="D7348" s="62" t="s">
        <v>13509</v>
      </c>
      <c r="E7348" s="62" t="s">
        <v>6277</v>
      </c>
      <c r="F7348" s="69">
        <v>56101708</v>
      </c>
      <c r="G7348" s="62" t="s">
        <v>13630</v>
      </c>
      <c r="H7348" s="62">
        <v>3</v>
      </c>
      <c r="I7348" s="62">
        <v>4</v>
      </c>
      <c r="J7348" s="70">
        <v>1</v>
      </c>
      <c r="K7348" s="71">
        <v>6800000</v>
      </c>
      <c r="L7348" s="72" t="s">
        <v>15</v>
      </c>
      <c r="M7348" s="72" t="s">
        <v>254</v>
      </c>
    </row>
    <row r="7349" spans="1:13" s="3" customFormat="1" ht="12.75" x14ac:dyDescent="0.2">
      <c r="A7349" s="62" t="s">
        <v>28</v>
      </c>
      <c r="B7349" s="62" t="s">
        <v>890</v>
      </c>
      <c r="C7349" s="63">
        <v>10</v>
      </c>
      <c r="D7349" s="64" t="s">
        <v>13509</v>
      </c>
      <c r="E7349" s="64" t="s">
        <v>6278</v>
      </c>
      <c r="F7349" s="65">
        <v>56101703</v>
      </c>
      <c r="G7349" s="64" t="s">
        <v>13630</v>
      </c>
      <c r="H7349" s="64">
        <v>3</v>
      </c>
      <c r="I7349" s="64">
        <v>4</v>
      </c>
      <c r="J7349" s="66">
        <v>1</v>
      </c>
      <c r="K7349" s="67">
        <v>6800000</v>
      </c>
      <c r="L7349" s="68" t="s">
        <v>15</v>
      </c>
      <c r="M7349" s="68" t="s">
        <v>254</v>
      </c>
    </row>
    <row r="7350" spans="1:13" s="3" customFormat="1" ht="12.75" x14ac:dyDescent="0.2">
      <c r="A7350" s="62" t="s">
        <v>28</v>
      </c>
      <c r="B7350" s="62" t="s">
        <v>890</v>
      </c>
      <c r="C7350" s="63">
        <v>10</v>
      </c>
      <c r="D7350" s="62" t="s">
        <v>13509</v>
      </c>
      <c r="E7350" s="62" t="s">
        <v>6279</v>
      </c>
      <c r="F7350" s="69">
        <v>56101532</v>
      </c>
      <c r="G7350" s="62" t="s">
        <v>13630</v>
      </c>
      <c r="H7350" s="62">
        <v>2</v>
      </c>
      <c r="I7350" s="62">
        <v>5</v>
      </c>
      <c r="J7350" s="70">
        <v>3</v>
      </c>
      <c r="K7350" s="71">
        <v>649218</v>
      </c>
      <c r="L7350" s="72" t="s">
        <v>15</v>
      </c>
      <c r="M7350" s="72" t="s">
        <v>254</v>
      </c>
    </row>
    <row r="7351" spans="1:13" s="3" customFormat="1" ht="12.75" x14ac:dyDescent="0.2">
      <c r="A7351" s="62" t="s">
        <v>28</v>
      </c>
      <c r="B7351" s="62" t="s">
        <v>1771</v>
      </c>
      <c r="C7351" s="63">
        <v>10</v>
      </c>
      <c r="D7351" s="64" t="s">
        <v>13530</v>
      </c>
      <c r="E7351" s="64" t="s">
        <v>6280</v>
      </c>
      <c r="F7351" s="65">
        <v>60131406</v>
      </c>
      <c r="G7351" s="64" t="s">
        <v>13630</v>
      </c>
      <c r="H7351" s="64">
        <v>2</v>
      </c>
      <c r="I7351" s="64">
        <v>4</v>
      </c>
      <c r="J7351" s="66">
        <v>2</v>
      </c>
      <c r="K7351" s="67">
        <v>700000</v>
      </c>
      <c r="L7351" s="68" t="s">
        <v>15</v>
      </c>
      <c r="M7351" s="68" t="s">
        <v>254</v>
      </c>
    </row>
    <row r="7352" spans="1:13" s="3" customFormat="1" ht="12.75" x14ac:dyDescent="0.2">
      <c r="A7352" s="62" t="s">
        <v>28</v>
      </c>
      <c r="B7352" s="62" t="s">
        <v>1771</v>
      </c>
      <c r="C7352" s="63">
        <v>10</v>
      </c>
      <c r="D7352" s="62" t="s">
        <v>13530</v>
      </c>
      <c r="E7352" s="62" t="s">
        <v>6281</v>
      </c>
      <c r="F7352" s="69">
        <v>60131101</v>
      </c>
      <c r="G7352" s="62" t="s">
        <v>13630</v>
      </c>
      <c r="H7352" s="62">
        <v>2</v>
      </c>
      <c r="I7352" s="62">
        <v>4</v>
      </c>
      <c r="J7352" s="70">
        <v>2</v>
      </c>
      <c r="K7352" s="71">
        <v>1000000</v>
      </c>
      <c r="L7352" s="72" t="s">
        <v>15</v>
      </c>
      <c r="M7352" s="72" t="s">
        <v>254</v>
      </c>
    </row>
    <row r="7353" spans="1:13" s="3" customFormat="1" ht="12.75" x14ac:dyDescent="0.2">
      <c r="A7353" s="62" t="s">
        <v>28</v>
      </c>
      <c r="B7353" s="62" t="s">
        <v>1771</v>
      </c>
      <c r="C7353" s="63">
        <v>10</v>
      </c>
      <c r="D7353" s="64" t="s">
        <v>13530</v>
      </c>
      <c r="E7353" s="64" t="s">
        <v>6282</v>
      </c>
      <c r="F7353" s="65">
        <v>60131513</v>
      </c>
      <c r="G7353" s="64" t="s">
        <v>13630</v>
      </c>
      <c r="H7353" s="64">
        <v>2</v>
      </c>
      <c r="I7353" s="64">
        <v>4</v>
      </c>
      <c r="J7353" s="66">
        <v>2</v>
      </c>
      <c r="K7353" s="67">
        <v>70000</v>
      </c>
      <c r="L7353" s="68" t="s">
        <v>15</v>
      </c>
      <c r="M7353" s="68" t="s">
        <v>254</v>
      </c>
    </row>
    <row r="7354" spans="1:13" s="3" customFormat="1" ht="12.75" x14ac:dyDescent="0.2">
      <c r="A7354" s="62" t="s">
        <v>28</v>
      </c>
      <c r="B7354" s="62" t="s">
        <v>1771</v>
      </c>
      <c r="C7354" s="63">
        <v>10</v>
      </c>
      <c r="D7354" s="62" t="s">
        <v>13530</v>
      </c>
      <c r="E7354" s="62" t="s">
        <v>6283</v>
      </c>
      <c r="F7354" s="69">
        <v>60131405</v>
      </c>
      <c r="G7354" s="62" t="s">
        <v>13630</v>
      </c>
      <c r="H7354" s="62">
        <v>2</v>
      </c>
      <c r="I7354" s="62">
        <v>4</v>
      </c>
      <c r="J7354" s="70">
        <v>2</v>
      </c>
      <c r="K7354" s="71">
        <v>600000</v>
      </c>
      <c r="L7354" s="72" t="s">
        <v>15</v>
      </c>
      <c r="M7354" s="72" t="s">
        <v>254</v>
      </c>
    </row>
    <row r="7355" spans="1:13" s="3" customFormat="1" ht="12.75" x14ac:dyDescent="0.2">
      <c r="A7355" s="62" t="s">
        <v>28</v>
      </c>
      <c r="B7355" s="62" t="s">
        <v>1771</v>
      </c>
      <c r="C7355" s="63">
        <v>10</v>
      </c>
      <c r="D7355" s="64" t="s">
        <v>13530</v>
      </c>
      <c r="E7355" s="64" t="s">
        <v>6284</v>
      </c>
      <c r="F7355" s="65">
        <v>60131520</v>
      </c>
      <c r="G7355" s="64" t="s">
        <v>13630</v>
      </c>
      <c r="H7355" s="64">
        <v>2</v>
      </c>
      <c r="I7355" s="64">
        <v>4</v>
      </c>
      <c r="J7355" s="66">
        <v>2</v>
      </c>
      <c r="K7355" s="67">
        <v>100000</v>
      </c>
      <c r="L7355" s="68" t="s">
        <v>15</v>
      </c>
      <c r="M7355" s="68" t="s">
        <v>254</v>
      </c>
    </row>
    <row r="7356" spans="1:13" s="3" customFormat="1" ht="12.75" x14ac:dyDescent="0.2">
      <c r="A7356" s="62" t="s">
        <v>28</v>
      </c>
      <c r="B7356" s="62" t="s">
        <v>1771</v>
      </c>
      <c r="C7356" s="63">
        <v>10</v>
      </c>
      <c r="D7356" s="62" t="s">
        <v>13530</v>
      </c>
      <c r="E7356" s="62" t="s">
        <v>6285</v>
      </c>
      <c r="F7356" s="69">
        <v>60131520</v>
      </c>
      <c r="G7356" s="62" t="s">
        <v>13630</v>
      </c>
      <c r="H7356" s="62">
        <v>2</v>
      </c>
      <c r="I7356" s="62">
        <v>4</v>
      </c>
      <c r="J7356" s="70">
        <v>5</v>
      </c>
      <c r="K7356" s="71">
        <v>40000</v>
      </c>
      <c r="L7356" s="72" t="s">
        <v>15</v>
      </c>
      <c r="M7356" s="72" t="s">
        <v>254</v>
      </c>
    </row>
    <row r="7357" spans="1:13" s="3" customFormat="1" ht="12.75" x14ac:dyDescent="0.2">
      <c r="A7357" s="62" t="s">
        <v>28</v>
      </c>
      <c r="B7357" s="62" t="s">
        <v>1771</v>
      </c>
      <c r="C7357" s="63">
        <v>10</v>
      </c>
      <c r="D7357" s="64" t="s">
        <v>13530</v>
      </c>
      <c r="E7357" s="64" t="s">
        <v>6286</v>
      </c>
      <c r="F7357" s="65">
        <v>60131520</v>
      </c>
      <c r="G7357" s="64" t="s">
        <v>13630</v>
      </c>
      <c r="H7357" s="64">
        <v>2</v>
      </c>
      <c r="I7357" s="64">
        <v>4</v>
      </c>
      <c r="J7357" s="66">
        <v>2</v>
      </c>
      <c r="K7357" s="67">
        <v>40000</v>
      </c>
      <c r="L7357" s="68" t="s">
        <v>15</v>
      </c>
      <c r="M7357" s="68" t="s">
        <v>254</v>
      </c>
    </row>
    <row r="7358" spans="1:13" s="3" customFormat="1" ht="12.75" x14ac:dyDescent="0.2">
      <c r="A7358" s="62" t="s">
        <v>28</v>
      </c>
      <c r="B7358" s="62" t="s">
        <v>1771</v>
      </c>
      <c r="C7358" s="63">
        <v>10</v>
      </c>
      <c r="D7358" s="62" t="s">
        <v>13530</v>
      </c>
      <c r="E7358" s="62" t="s">
        <v>6287</v>
      </c>
      <c r="F7358" s="69">
        <v>60131518</v>
      </c>
      <c r="G7358" s="62" t="s">
        <v>13630</v>
      </c>
      <c r="H7358" s="62">
        <v>2</v>
      </c>
      <c r="I7358" s="62">
        <v>4</v>
      </c>
      <c r="J7358" s="70">
        <v>2</v>
      </c>
      <c r="K7358" s="71">
        <v>36000</v>
      </c>
      <c r="L7358" s="72" t="s">
        <v>15</v>
      </c>
      <c r="M7358" s="72" t="s">
        <v>254</v>
      </c>
    </row>
    <row r="7359" spans="1:13" s="3" customFormat="1" ht="12.75" x14ac:dyDescent="0.2">
      <c r="A7359" s="62" t="s">
        <v>28</v>
      </c>
      <c r="B7359" s="62" t="s">
        <v>1771</v>
      </c>
      <c r="C7359" s="63">
        <v>10</v>
      </c>
      <c r="D7359" s="64" t="s">
        <v>13530</v>
      </c>
      <c r="E7359" s="64" t="s">
        <v>6288</v>
      </c>
      <c r="F7359" s="65">
        <v>60131518</v>
      </c>
      <c r="G7359" s="64" t="s">
        <v>13630</v>
      </c>
      <c r="H7359" s="64">
        <v>2</v>
      </c>
      <c r="I7359" s="64">
        <v>4</v>
      </c>
      <c r="J7359" s="66">
        <v>2</v>
      </c>
      <c r="K7359" s="67">
        <v>60000</v>
      </c>
      <c r="L7359" s="68" t="s">
        <v>15</v>
      </c>
      <c r="M7359" s="68" t="s">
        <v>254</v>
      </c>
    </row>
    <row r="7360" spans="1:13" s="3" customFormat="1" ht="12.75" x14ac:dyDescent="0.2">
      <c r="A7360" s="62" t="s">
        <v>28</v>
      </c>
      <c r="B7360" s="62" t="s">
        <v>1771</v>
      </c>
      <c r="C7360" s="63">
        <v>10</v>
      </c>
      <c r="D7360" s="62" t="s">
        <v>13530</v>
      </c>
      <c r="E7360" s="62" t="s">
        <v>6289</v>
      </c>
      <c r="F7360" s="69">
        <v>60131507</v>
      </c>
      <c r="G7360" s="62" t="s">
        <v>13630</v>
      </c>
      <c r="H7360" s="62">
        <v>2</v>
      </c>
      <c r="I7360" s="62">
        <v>4</v>
      </c>
      <c r="J7360" s="70">
        <v>2</v>
      </c>
      <c r="K7360" s="71">
        <v>80000</v>
      </c>
      <c r="L7360" s="72" t="s">
        <v>15</v>
      </c>
      <c r="M7360" s="72" t="s">
        <v>254</v>
      </c>
    </row>
    <row r="7361" spans="1:13" s="3" customFormat="1" ht="12.75" x14ac:dyDescent="0.2">
      <c r="A7361" s="62" t="s">
        <v>28</v>
      </c>
      <c r="B7361" s="62" t="s">
        <v>1771</v>
      </c>
      <c r="C7361" s="63">
        <v>10</v>
      </c>
      <c r="D7361" s="64" t="s">
        <v>13530</v>
      </c>
      <c r="E7361" s="64" t="s">
        <v>6290</v>
      </c>
      <c r="F7361" s="65">
        <v>60131507</v>
      </c>
      <c r="G7361" s="64" t="s">
        <v>13630</v>
      </c>
      <c r="H7361" s="64">
        <v>2</v>
      </c>
      <c r="I7361" s="64">
        <v>4</v>
      </c>
      <c r="J7361" s="66">
        <v>2</v>
      </c>
      <c r="K7361" s="67">
        <v>72000</v>
      </c>
      <c r="L7361" s="68" t="s">
        <v>15</v>
      </c>
      <c r="M7361" s="68" t="s">
        <v>254</v>
      </c>
    </row>
    <row r="7362" spans="1:13" s="3" customFormat="1" ht="12.75" x14ac:dyDescent="0.2">
      <c r="A7362" s="62" t="s">
        <v>28</v>
      </c>
      <c r="B7362" s="62" t="s">
        <v>1772</v>
      </c>
      <c r="C7362" s="63">
        <v>10</v>
      </c>
      <c r="D7362" s="62" t="s">
        <v>13531</v>
      </c>
      <c r="E7362" s="62" t="s">
        <v>6291</v>
      </c>
      <c r="F7362" s="69">
        <v>30241601</v>
      </c>
      <c r="G7362" s="62" t="s">
        <v>13630</v>
      </c>
      <c r="H7362" s="62">
        <v>2</v>
      </c>
      <c r="I7362" s="62">
        <v>4</v>
      </c>
      <c r="J7362" s="70">
        <v>12</v>
      </c>
      <c r="K7362" s="71">
        <v>5988000</v>
      </c>
      <c r="L7362" s="72" t="s">
        <v>15</v>
      </c>
      <c r="M7362" s="72" t="s">
        <v>254</v>
      </c>
    </row>
    <row r="7363" spans="1:13" s="3" customFormat="1" ht="12.75" x14ac:dyDescent="0.2">
      <c r="A7363" s="62" t="s">
        <v>28</v>
      </c>
      <c r="B7363" s="62" t="s">
        <v>1772</v>
      </c>
      <c r="C7363" s="63">
        <v>10</v>
      </c>
      <c r="D7363" s="64" t="s">
        <v>13531</v>
      </c>
      <c r="E7363" s="64" t="s">
        <v>6292</v>
      </c>
      <c r="F7363" s="65">
        <v>10111301</v>
      </c>
      <c r="G7363" s="64" t="s">
        <v>13630</v>
      </c>
      <c r="H7363" s="64">
        <v>4</v>
      </c>
      <c r="I7363" s="64">
        <v>2</v>
      </c>
      <c r="J7363" s="66">
        <v>2</v>
      </c>
      <c r="K7363" s="67">
        <v>30000</v>
      </c>
      <c r="L7363" s="68" t="s">
        <v>15</v>
      </c>
      <c r="M7363" s="68" t="s">
        <v>254</v>
      </c>
    </row>
    <row r="7364" spans="1:13" s="3" customFormat="1" ht="12.75" x14ac:dyDescent="0.2">
      <c r="A7364" s="62" t="s">
        <v>28</v>
      </c>
      <c r="B7364" s="62" t="s">
        <v>1772</v>
      </c>
      <c r="C7364" s="63">
        <v>10</v>
      </c>
      <c r="D7364" s="62" t="s">
        <v>13531</v>
      </c>
      <c r="E7364" s="62" t="s">
        <v>6293</v>
      </c>
      <c r="F7364" s="69">
        <v>10111301</v>
      </c>
      <c r="G7364" s="62" t="s">
        <v>13630</v>
      </c>
      <c r="H7364" s="62">
        <v>3</v>
      </c>
      <c r="I7364" s="62">
        <v>2</v>
      </c>
      <c r="J7364" s="70">
        <v>2</v>
      </c>
      <c r="K7364" s="71">
        <v>34000</v>
      </c>
      <c r="L7364" s="72" t="s">
        <v>15</v>
      </c>
      <c r="M7364" s="72" t="s">
        <v>254</v>
      </c>
    </row>
    <row r="7365" spans="1:13" s="3" customFormat="1" ht="12.75" x14ac:dyDescent="0.2">
      <c r="A7365" s="62" t="s">
        <v>28</v>
      </c>
      <c r="B7365" s="62" t="s">
        <v>1789</v>
      </c>
      <c r="C7365" s="63">
        <v>10</v>
      </c>
      <c r="D7365" s="62" t="s">
        <v>13548</v>
      </c>
      <c r="E7365" s="62" t="s">
        <v>6294</v>
      </c>
      <c r="F7365" s="69">
        <v>26101736</v>
      </c>
      <c r="G7365" s="62" t="s">
        <v>13630</v>
      </c>
      <c r="H7365" s="62">
        <v>2</v>
      </c>
      <c r="I7365" s="62">
        <v>4</v>
      </c>
      <c r="J7365" s="70">
        <v>10</v>
      </c>
      <c r="K7365" s="71">
        <v>170000</v>
      </c>
      <c r="L7365" s="72" t="s">
        <v>15</v>
      </c>
      <c r="M7365" s="72" t="s">
        <v>254</v>
      </c>
    </row>
    <row r="7366" spans="1:13" s="3" customFormat="1" ht="12.75" x14ac:dyDescent="0.2">
      <c r="A7366" s="62" t="s">
        <v>28</v>
      </c>
      <c r="B7366" s="62" t="s">
        <v>1789</v>
      </c>
      <c r="C7366" s="63">
        <v>10</v>
      </c>
      <c r="D7366" s="64" t="s">
        <v>13548</v>
      </c>
      <c r="E7366" s="64" t="s">
        <v>6295</v>
      </c>
      <c r="F7366" s="65">
        <v>25171710</v>
      </c>
      <c r="G7366" s="64" t="s">
        <v>13630</v>
      </c>
      <c r="H7366" s="64">
        <v>2</v>
      </c>
      <c r="I7366" s="64">
        <v>4</v>
      </c>
      <c r="J7366" s="66">
        <v>3</v>
      </c>
      <c r="K7366" s="67">
        <v>105000</v>
      </c>
      <c r="L7366" s="68" t="s">
        <v>15</v>
      </c>
      <c r="M7366" s="68" t="s">
        <v>254</v>
      </c>
    </row>
    <row r="7367" spans="1:13" s="3" customFormat="1" ht="12.75" x14ac:dyDescent="0.2">
      <c r="A7367" s="62" t="s">
        <v>28</v>
      </c>
      <c r="B7367" s="62" t="s">
        <v>1789</v>
      </c>
      <c r="C7367" s="63">
        <v>10</v>
      </c>
      <c r="D7367" s="62" t="s">
        <v>13548</v>
      </c>
      <c r="E7367" s="62" t="s">
        <v>6296</v>
      </c>
      <c r="F7367" s="69">
        <v>25171710</v>
      </c>
      <c r="G7367" s="62" t="s">
        <v>13630</v>
      </c>
      <c r="H7367" s="62">
        <v>2</v>
      </c>
      <c r="I7367" s="62">
        <v>4</v>
      </c>
      <c r="J7367" s="70">
        <v>15</v>
      </c>
      <c r="K7367" s="71">
        <v>55500</v>
      </c>
      <c r="L7367" s="72" t="s">
        <v>15</v>
      </c>
      <c r="M7367" s="72" t="s">
        <v>254</v>
      </c>
    </row>
    <row r="7368" spans="1:13" s="3" customFormat="1" ht="12.75" x14ac:dyDescent="0.2">
      <c r="A7368" s="62" t="s">
        <v>28</v>
      </c>
      <c r="B7368" s="62" t="s">
        <v>1789</v>
      </c>
      <c r="C7368" s="63">
        <v>10</v>
      </c>
      <c r="D7368" s="64" t="s">
        <v>13548</v>
      </c>
      <c r="E7368" s="64" t="s">
        <v>6297</v>
      </c>
      <c r="F7368" s="65">
        <v>26131611</v>
      </c>
      <c r="G7368" s="64" t="s">
        <v>13630</v>
      </c>
      <c r="H7368" s="64">
        <v>2</v>
      </c>
      <c r="I7368" s="64">
        <v>4</v>
      </c>
      <c r="J7368" s="66">
        <v>20</v>
      </c>
      <c r="K7368" s="67">
        <v>67000</v>
      </c>
      <c r="L7368" s="68" t="s">
        <v>15</v>
      </c>
      <c r="M7368" s="68" t="s">
        <v>254</v>
      </c>
    </row>
    <row r="7369" spans="1:13" s="3" customFormat="1" ht="12.75" x14ac:dyDescent="0.2">
      <c r="A7369" s="62" t="s">
        <v>28</v>
      </c>
      <c r="B7369" s="62" t="s">
        <v>1789</v>
      </c>
      <c r="C7369" s="63">
        <v>10</v>
      </c>
      <c r="D7369" s="62" t="s">
        <v>13548</v>
      </c>
      <c r="E7369" s="62" t="s">
        <v>6298</v>
      </c>
      <c r="F7369" s="69">
        <v>31171540</v>
      </c>
      <c r="G7369" s="62" t="s">
        <v>13630</v>
      </c>
      <c r="H7369" s="62">
        <v>2</v>
      </c>
      <c r="I7369" s="62">
        <v>4</v>
      </c>
      <c r="J7369" s="70">
        <v>15</v>
      </c>
      <c r="K7369" s="71">
        <v>135000</v>
      </c>
      <c r="L7369" s="72" t="s">
        <v>15</v>
      </c>
      <c r="M7369" s="72" t="s">
        <v>254</v>
      </c>
    </row>
    <row r="7370" spans="1:13" s="3" customFormat="1" ht="12.75" x14ac:dyDescent="0.2">
      <c r="A7370" s="62" t="s">
        <v>28</v>
      </c>
      <c r="B7370" s="62" t="s">
        <v>1789</v>
      </c>
      <c r="C7370" s="63">
        <v>10</v>
      </c>
      <c r="D7370" s="64" t="s">
        <v>13548</v>
      </c>
      <c r="E7370" s="64" t="s">
        <v>6299</v>
      </c>
      <c r="F7370" s="65">
        <v>40161526</v>
      </c>
      <c r="G7370" s="64" t="s">
        <v>13630</v>
      </c>
      <c r="H7370" s="64">
        <v>2</v>
      </c>
      <c r="I7370" s="64">
        <v>4</v>
      </c>
      <c r="J7370" s="66">
        <v>30</v>
      </c>
      <c r="K7370" s="67">
        <v>120000</v>
      </c>
      <c r="L7370" s="68" t="s">
        <v>15</v>
      </c>
      <c r="M7370" s="68" t="s">
        <v>254</v>
      </c>
    </row>
    <row r="7371" spans="1:13" s="3" customFormat="1" ht="12.75" x14ac:dyDescent="0.2">
      <c r="A7371" s="62" t="s">
        <v>28</v>
      </c>
      <c r="B7371" s="62" t="s">
        <v>1789</v>
      </c>
      <c r="C7371" s="63">
        <v>10</v>
      </c>
      <c r="D7371" s="62" t="s">
        <v>13548</v>
      </c>
      <c r="E7371" s="62" t="s">
        <v>6300</v>
      </c>
      <c r="F7371" s="69">
        <v>31171515</v>
      </c>
      <c r="G7371" s="62" t="s">
        <v>13630</v>
      </c>
      <c r="H7371" s="62">
        <v>2</v>
      </c>
      <c r="I7371" s="62">
        <v>4</v>
      </c>
      <c r="J7371" s="70">
        <v>30</v>
      </c>
      <c r="K7371" s="71">
        <v>1050000</v>
      </c>
      <c r="L7371" s="72" t="s">
        <v>15</v>
      </c>
      <c r="M7371" s="72" t="s">
        <v>254</v>
      </c>
    </row>
    <row r="7372" spans="1:13" s="3" customFormat="1" ht="12.75" x14ac:dyDescent="0.2">
      <c r="A7372" s="62" t="s">
        <v>28</v>
      </c>
      <c r="B7372" s="62" t="s">
        <v>1789</v>
      </c>
      <c r="C7372" s="63">
        <v>10</v>
      </c>
      <c r="D7372" s="64" t="s">
        <v>13548</v>
      </c>
      <c r="E7372" s="64" t="s">
        <v>6301</v>
      </c>
      <c r="F7372" s="65">
        <v>26101732</v>
      </c>
      <c r="G7372" s="64" t="s">
        <v>13630</v>
      </c>
      <c r="H7372" s="64">
        <v>2</v>
      </c>
      <c r="I7372" s="64">
        <v>4</v>
      </c>
      <c r="J7372" s="66">
        <v>20</v>
      </c>
      <c r="K7372" s="67">
        <v>23900</v>
      </c>
      <c r="L7372" s="68" t="s">
        <v>15</v>
      </c>
      <c r="M7372" s="68" t="s">
        <v>254</v>
      </c>
    </row>
    <row r="7373" spans="1:13" s="3" customFormat="1" ht="12.75" x14ac:dyDescent="0.2">
      <c r="A7373" s="62" t="s">
        <v>28</v>
      </c>
      <c r="B7373" s="62" t="s">
        <v>1789</v>
      </c>
      <c r="C7373" s="63">
        <v>10</v>
      </c>
      <c r="D7373" s="62" t="s">
        <v>13548</v>
      </c>
      <c r="E7373" s="62" t="s">
        <v>6302</v>
      </c>
      <c r="F7373" s="69">
        <v>26111535</v>
      </c>
      <c r="G7373" s="62" t="s">
        <v>13630</v>
      </c>
      <c r="H7373" s="62">
        <v>4</v>
      </c>
      <c r="I7373" s="62">
        <v>2</v>
      </c>
      <c r="J7373" s="70">
        <v>12</v>
      </c>
      <c r="K7373" s="71">
        <v>20400</v>
      </c>
      <c r="L7373" s="72" t="s">
        <v>15</v>
      </c>
      <c r="M7373" s="72" t="s">
        <v>254</v>
      </c>
    </row>
    <row r="7374" spans="1:13" s="3" customFormat="1" ht="12.75" x14ac:dyDescent="0.2">
      <c r="A7374" s="62" t="s">
        <v>28</v>
      </c>
      <c r="B7374" s="62" t="s">
        <v>1789</v>
      </c>
      <c r="C7374" s="63">
        <v>10</v>
      </c>
      <c r="D7374" s="64" t="s">
        <v>13548</v>
      </c>
      <c r="E7374" s="64" t="s">
        <v>6303</v>
      </c>
      <c r="F7374" s="65">
        <v>27113301</v>
      </c>
      <c r="G7374" s="64" t="s">
        <v>13630</v>
      </c>
      <c r="H7374" s="64">
        <v>3</v>
      </c>
      <c r="I7374" s="64">
        <v>2</v>
      </c>
      <c r="J7374" s="66">
        <v>5</v>
      </c>
      <c r="K7374" s="67">
        <v>85500</v>
      </c>
      <c r="L7374" s="68" t="s">
        <v>15</v>
      </c>
      <c r="M7374" s="68" t="s">
        <v>254</v>
      </c>
    </row>
    <row r="7375" spans="1:13" s="3" customFormat="1" ht="12.75" x14ac:dyDescent="0.2">
      <c r="A7375" s="62" t="s">
        <v>28</v>
      </c>
      <c r="B7375" s="62" t="s">
        <v>1789</v>
      </c>
      <c r="C7375" s="63">
        <v>10</v>
      </c>
      <c r="D7375" s="62" t="s">
        <v>13548</v>
      </c>
      <c r="E7375" s="62" t="s">
        <v>6304</v>
      </c>
      <c r="F7375" s="69">
        <v>26101759</v>
      </c>
      <c r="G7375" s="62" t="s">
        <v>13630</v>
      </c>
      <c r="H7375" s="62">
        <v>2</v>
      </c>
      <c r="I7375" s="62">
        <v>4</v>
      </c>
      <c r="J7375" s="70">
        <v>15</v>
      </c>
      <c r="K7375" s="71">
        <v>7500</v>
      </c>
      <c r="L7375" s="72" t="s">
        <v>15</v>
      </c>
      <c r="M7375" s="72" t="s">
        <v>254</v>
      </c>
    </row>
    <row r="7376" spans="1:13" s="3" customFormat="1" ht="12.75" x14ac:dyDescent="0.2">
      <c r="A7376" s="62" t="s">
        <v>28</v>
      </c>
      <c r="B7376" s="62" t="s">
        <v>1789</v>
      </c>
      <c r="C7376" s="63">
        <v>10</v>
      </c>
      <c r="D7376" s="64" t="s">
        <v>13548</v>
      </c>
      <c r="E7376" s="64" t="s">
        <v>6305</v>
      </c>
      <c r="F7376" s="65">
        <v>26131611</v>
      </c>
      <c r="G7376" s="64" t="s">
        <v>13630</v>
      </c>
      <c r="H7376" s="64">
        <v>2</v>
      </c>
      <c r="I7376" s="64">
        <v>4</v>
      </c>
      <c r="J7376" s="66">
        <v>15</v>
      </c>
      <c r="K7376" s="67">
        <v>1500000</v>
      </c>
      <c r="L7376" s="68" t="s">
        <v>15</v>
      </c>
      <c r="M7376" s="68" t="s">
        <v>254</v>
      </c>
    </row>
    <row r="7377" spans="1:13" s="3" customFormat="1" ht="12.75" x14ac:dyDescent="0.2">
      <c r="A7377" s="62" t="s">
        <v>28</v>
      </c>
      <c r="B7377" s="62" t="s">
        <v>1789</v>
      </c>
      <c r="C7377" s="63">
        <v>10</v>
      </c>
      <c r="D7377" s="62" t="s">
        <v>13548</v>
      </c>
      <c r="E7377" s="62" t="s">
        <v>6306</v>
      </c>
      <c r="F7377" s="69">
        <v>26101756</v>
      </c>
      <c r="G7377" s="62" t="s">
        <v>13630</v>
      </c>
      <c r="H7377" s="62">
        <v>2</v>
      </c>
      <c r="I7377" s="62">
        <v>4</v>
      </c>
      <c r="J7377" s="70">
        <v>10</v>
      </c>
      <c r="K7377" s="71">
        <v>670000</v>
      </c>
      <c r="L7377" s="72" t="s">
        <v>15</v>
      </c>
      <c r="M7377" s="72" t="s">
        <v>254</v>
      </c>
    </row>
    <row r="7378" spans="1:13" s="3" customFormat="1" ht="12.75" x14ac:dyDescent="0.2">
      <c r="A7378" s="62" t="s">
        <v>28</v>
      </c>
      <c r="B7378" s="62" t="s">
        <v>1789</v>
      </c>
      <c r="C7378" s="63">
        <v>10</v>
      </c>
      <c r="D7378" s="64" t="s">
        <v>13548</v>
      </c>
      <c r="E7378" s="64" t="s">
        <v>6307</v>
      </c>
      <c r="F7378" s="65">
        <v>26111902</v>
      </c>
      <c r="G7378" s="64" t="s">
        <v>13630</v>
      </c>
      <c r="H7378" s="64">
        <v>2</v>
      </c>
      <c r="I7378" s="64">
        <v>4</v>
      </c>
      <c r="J7378" s="66">
        <v>10</v>
      </c>
      <c r="K7378" s="67">
        <v>1000000</v>
      </c>
      <c r="L7378" s="68" t="s">
        <v>15</v>
      </c>
      <c r="M7378" s="68" t="s">
        <v>254</v>
      </c>
    </row>
    <row r="7379" spans="1:13" s="3" customFormat="1" ht="12.75" x14ac:dyDescent="0.2">
      <c r="A7379" s="62" t="s">
        <v>28</v>
      </c>
      <c r="B7379" s="62" t="s">
        <v>1789</v>
      </c>
      <c r="C7379" s="63">
        <v>10</v>
      </c>
      <c r="D7379" s="62" t="s">
        <v>13548</v>
      </c>
      <c r="E7379" s="62" t="s">
        <v>6308</v>
      </c>
      <c r="F7379" s="69">
        <v>26112004</v>
      </c>
      <c r="G7379" s="62" t="s">
        <v>13630</v>
      </c>
      <c r="H7379" s="62">
        <v>2</v>
      </c>
      <c r="I7379" s="62">
        <v>4</v>
      </c>
      <c r="J7379" s="70">
        <v>10</v>
      </c>
      <c r="K7379" s="71">
        <v>800000</v>
      </c>
      <c r="L7379" s="72" t="s">
        <v>15</v>
      </c>
      <c r="M7379" s="72" t="s">
        <v>254</v>
      </c>
    </row>
    <row r="7380" spans="1:13" s="3" customFormat="1" ht="12.75" x14ac:dyDescent="0.2">
      <c r="A7380" s="62" t="s">
        <v>28</v>
      </c>
      <c r="B7380" s="62" t="s">
        <v>1789</v>
      </c>
      <c r="C7380" s="63">
        <v>10</v>
      </c>
      <c r="D7380" s="64" t="s">
        <v>13548</v>
      </c>
      <c r="E7380" s="64" t="s">
        <v>6309</v>
      </c>
      <c r="F7380" s="65">
        <v>21101708</v>
      </c>
      <c r="G7380" s="64" t="s">
        <v>13630</v>
      </c>
      <c r="H7380" s="64">
        <v>2</v>
      </c>
      <c r="I7380" s="64">
        <v>4</v>
      </c>
      <c r="J7380" s="66">
        <v>15</v>
      </c>
      <c r="K7380" s="67">
        <v>121500</v>
      </c>
      <c r="L7380" s="68" t="s">
        <v>15</v>
      </c>
      <c r="M7380" s="68" t="s">
        <v>254</v>
      </c>
    </row>
    <row r="7381" spans="1:13" s="3" customFormat="1" ht="12.75" x14ac:dyDescent="0.2">
      <c r="A7381" s="62" t="s">
        <v>28</v>
      </c>
      <c r="B7381" s="62" t="s">
        <v>1789</v>
      </c>
      <c r="C7381" s="63">
        <v>10</v>
      </c>
      <c r="D7381" s="62" t="s">
        <v>13548</v>
      </c>
      <c r="E7381" s="62" t="s">
        <v>6310</v>
      </c>
      <c r="F7381" s="69">
        <v>40151532</v>
      </c>
      <c r="G7381" s="62" t="s">
        <v>13630</v>
      </c>
      <c r="H7381" s="62">
        <v>2</v>
      </c>
      <c r="I7381" s="62">
        <v>4</v>
      </c>
      <c r="J7381" s="70">
        <v>15</v>
      </c>
      <c r="K7381" s="71">
        <v>253500</v>
      </c>
      <c r="L7381" s="72" t="s">
        <v>15</v>
      </c>
      <c r="M7381" s="72" t="s">
        <v>254</v>
      </c>
    </row>
    <row r="7382" spans="1:13" s="3" customFormat="1" ht="12.75" x14ac:dyDescent="0.2">
      <c r="A7382" s="62" t="s">
        <v>28</v>
      </c>
      <c r="B7382" s="62" t="s">
        <v>1789</v>
      </c>
      <c r="C7382" s="63">
        <v>10</v>
      </c>
      <c r="D7382" s="64" t="s">
        <v>13548</v>
      </c>
      <c r="E7382" s="64" t="s">
        <v>6311</v>
      </c>
      <c r="F7382" s="65">
        <v>26101756</v>
      </c>
      <c r="G7382" s="64" t="s">
        <v>13630</v>
      </c>
      <c r="H7382" s="64">
        <v>2</v>
      </c>
      <c r="I7382" s="64">
        <v>4</v>
      </c>
      <c r="J7382" s="66">
        <v>15</v>
      </c>
      <c r="K7382" s="67">
        <v>33750</v>
      </c>
      <c r="L7382" s="68" t="s">
        <v>15</v>
      </c>
      <c r="M7382" s="68" t="s">
        <v>254</v>
      </c>
    </row>
    <row r="7383" spans="1:13" s="3" customFormat="1" ht="12.75" x14ac:dyDescent="0.2">
      <c r="A7383" s="62" t="s">
        <v>28</v>
      </c>
      <c r="B7383" s="62" t="s">
        <v>1789</v>
      </c>
      <c r="C7383" s="63">
        <v>10</v>
      </c>
      <c r="D7383" s="62" t="s">
        <v>13548</v>
      </c>
      <c r="E7383" s="62" t="s">
        <v>6312</v>
      </c>
      <c r="F7383" s="69">
        <v>31171515</v>
      </c>
      <c r="G7383" s="62" t="s">
        <v>13630</v>
      </c>
      <c r="H7383" s="62">
        <v>4</v>
      </c>
      <c r="I7383" s="62">
        <v>2</v>
      </c>
      <c r="J7383" s="70">
        <v>10</v>
      </c>
      <c r="K7383" s="71">
        <v>163000</v>
      </c>
      <c r="L7383" s="72" t="s">
        <v>15</v>
      </c>
      <c r="M7383" s="72" t="s">
        <v>254</v>
      </c>
    </row>
    <row r="7384" spans="1:13" s="3" customFormat="1" ht="12.75" x14ac:dyDescent="0.2">
      <c r="A7384" s="62" t="s">
        <v>28</v>
      </c>
      <c r="B7384" s="62" t="s">
        <v>1789</v>
      </c>
      <c r="C7384" s="63">
        <v>10</v>
      </c>
      <c r="D7384" s="64" t="s">
        <v>13548</v>
      </c>
      <c r="E7384" s="64" t="s">
        <v>6313</v>
      </c>
      <c r="F7384" s="65">
        <v>30266701</v>
      </c>
      <c r="G7384" s="64" t="s">
        <v>13630</v>
      </c>
      <c r="H7384" s="64">
        <v>3</v>
      </c>
      <c r="I7384" s="64">
        <v>2</v>
      </c>
      <c r="J7384" s="66">
        <v>5</v>
      </c>
      <c r="K7384" s="67">
        <v>1500000</v>
      </c>
      <c r="L7384" s="68" t="s">
        <v>15</v>
      </c>
      <c r="M7384" s="68" t="s">
        <v>254</v>
      </c>
    </row>
    <row r="7385" spans="1:13" s="3" customFormat="1" ht="12.75" x14ac:dyDescent="0.2">
      <c r="A7385" s="62" t="s">
        <v>28</v>
      </c>
      <c r="B7385" s="62" t="s">
        <v>1789</v>
      </c>
      <c r="C7385" s="63">
        <v>10</v>
      </c>
      <c r="D7385" s="62" t="s">
        <v>13548</v>
      </c>
      <c r="E7385" s="62" t="s">
        <v>6314</v>
      </c>
      <c r="F7385" s="69">
        <v>25174209</v>
      </c>
      <c r="G7385" s="62" t="s">
        <v>13630</v>
      </c>
      <c r="H7385" s="62">
        <v>2</v>
      </c>
      <c r="I7385" s="62">
        <v>4</v>
      </c>
      <c r="J7385" s="70">
        <v>10</v>
      </c>
      <c r="K7385" s="71">
        <v>1280000</v>
      </c>
      <c r="L7385" s="72" t="s">
        <v>15</v>
      </c>
      <c r="M7385" s="72" t="s">
        <v>254</v>
      </c>
    </row>
    <row r="7386" spans="1:13" s="3" customFormat="1" ht="12.75" x14ac:dyDescent="0.2">
      <c r="A7386" s="62" t="s">
        <v>28</v>
      </c>
      <c r="B7386" s="62" t="s">
        <v>1789</v>
      </c>
      <c r="C7386" s="63">
        <v>10</v>
      </c>
      <c r="D7386" s="64" t="s">
        <v>13548</v>
      </c>
      <c r="E7386" s="64" t="s">
        <v>6315</v>
      </c>
      <c r="F7386" s="65">
        <v>31171515</v>
      </c>
      <c r="G7386" s="64" t="s">
        <v>13630</v>
      </c>
      <c r="H7386" s="64">
        <v>2</v>
      </c>
      <c r="I7386" s="64">
        <v>4</v>
      </c>
      <c r="J7386" s="66">
        <v>20</v>
      </c>
      <c r="K7386" s="67">
        <v>240000</v>
      </c>
      <c r="L7386" s="68" t="s">
        <v>15</v>
      </c>
      <c r="M7386" s="68" t="s">
        <v>254</v>
      </c>
    </row>
    <row r="7387" spans="1:13" s="3" customFormat="1" ht="12.75" x14ac:dyDescent="0.2">
      <c r="A7387" s="62" t="s">
        <v>28</v>
      </c>
      <c r="B7387" s="62" t="s">
        <v>1789</v>
      </c>
      <c r="C7387" s="63">
        <v>10</v>
      </c>
      <c r="D7387" s="62" t="s">
        <v>13548</v>
      </c>
      <c r="E7387" s="62" t="s">
        <v>6316</v>
      </c>
      <c r="F7387" s="69">
        <v>31171515</v>
      </c>
      <c r="G7387" s="62" t="s">
        <v>13630</v>
      </c>
      <c r="H7387" s="62">
        <v>2</v>
      </c>
      <c r="I7387" s="62">
        <v>4</v>
      </c>
      <c r="J7387" s="70">
        <v>10</v>
      </c>
      <c r="K7387" s="71">
        <v>80000</v>
      </c>
      <c r="L7387" s="72" t="s">
        <v>15</v>
      </c>
      <c r="M7387" s="72" t="s">
        <v>254</v>
      </c>
    </row>
    <row r="7388" spans="1:13" s="3" customFormat="1" ht="12.75" x14ac:dyDescent="0.2">
      <c r="A7388" s="62" t="s">
        <v>28</v>
      </c>
      <c r="B7388" s="62" t="s">
        <v>1789</v>
      </c>
      <c r="C7388" s="63">
        <v>10</v>
      </c>
      <c r="D7388" s="64" t="s">
        <v>13548</v>
      </c>
      <c r="E7388" s="64" t="s">
        <v>6317</v>
      </c>
      <c r="F7388" s="65">
        <v>31171515</v>
      </c>
      <c r="G7388" s="64" t="s">
        <v>13630</v>
      </c>
      <c r="H7388" s="64">
        <v>2</v>
      </c>
      <c r="I7388" s="64">
        <v>4</v>
      </c>
      <c r="J7388" s="66">
        <v>10</v>
      </c>
      <c r="K7388" s="67">
        <v>160000</v>
      </c>
      <c r="L7388" s="68" t="s">
        <v>15</v>
      </c>
      <c r="M7388" s="68" t="s">
        <v>254</v>
      </c>
    </row>
    <row r="7389" spans="1:13" s="3" customFormat="1" ht="12.75" x14ac:dyDescent="0.2">
      <c r="A7389" s="62" t="s">
        <v>28</v>
      </c>
      <c r="B7389" s="62" t="s">
        <v>1789</v>
      </c>
      <c r="C7389" s="63">
        <v>10</v>
      </c>
      <c r="D7389" s="62" t="s">
        <v>13548</v>
      </c>
      <c r="E7389" s="62" t="s">
        <v>6318</v>
      </c>
      <c r="F7389" s="69">
        <v>31171515</v>
      </c>
      <c r="G7389" s="62" t="s">
        <v>13630</v>
      </c>
      <c r="H7389" s="62">
        <v>2</v>
      </c>
      <c r="I7389" s="62">
        <v>4</v>
      </c>
      <c r="J7389" s="70">
        <v>15</v>
      </c>
      <c r="K7389" s="71">
        <v>73500</v>
      </c>
      <c r="L7389" s="72" t="s">
        <v>15</v>
      </c>
      <c r="M7389" s="72" t="s">
        <v>254</v>
      </c>
    </row>
    <row r="7390" spans="1:13" s="3" customFormat="1" ht="12.75" x14ac:dyDescent="0.2">
      <c r="A7390" s="62" t="s">
        <v>28</v>
      </c>
      <c r="B7390" s="62" t="s">
        <v>1789</v>
      </c>
      <c r="C7390" s="63">
        <v>10</v>
      </c>
      <c r="D7390" s="64" t="s">
        <v>13548</v>
      </c>
      <c r="E7390" s="64" t="s">
        <v>6319</v>
      </c>
      <c r="F7390" s="65">
        <v>31171605</v>
      </c>
      <c r="G7390" s="64" t="s">
        <v>13630</v>
      </c>
      <c r="H7390" s="64">
        <v>2</v>
      </c>
      <c r="I7390" s="64">
        <v>4</v>
      </c>
      <c r="J7390" s="66">
        <v>15</v>
      </c>
      <c r="K7390" s="67">
        <v>525000</v>
      </c>
      <c r="L7390" s="68" t="s">
        <v>15</v>
      </c>
      <c r="M7390" s="68" t="s">
        <v>254</v>
      </c>
    </row>
    <row r="7391" spans="1:13" s="3" customFormat="1" ht="12.75" x14ac:dyDescent="0.2">
      <c r="A7391" s="62" t="s">
        <v>28</v>
      </c>
      <c r="B7391" s="62" t="s">
        <v>1789</v>
      </c>
      <c r="C7391" s="63">
        <v>10</v>
      </c>
      <c r="D7391" s="62" t="s">
        <v>13548</v>
      </c>
      <c r="E7391" s="62" t="s">
        <v>6320</v>
      </c>
      <c r="F7391" s="69">
        <v>27111711</v>
      </c>
      <c r="G7391" s="62" t="s">
        <v>13630</v>
      </c>
      <c r="H7391" s="62">
        <v>2</v>
      </c>
      <c r="I7391" s="62">
        <v>4</v>
      </c>
      <c r="J7391" s="70">
        <v>15</v>
      </c>
      <c r="K7391" s="71">
        <v>14250</v>
      </c>
      <c r="L7391" s="72" t="s">
        <v>15</v>
      </c>
      <c r="M7391" s="72" t="s">
        <v>254</v>
      </c>
    </row>
    <row r="7392" spans="1:13" s="3" customFormat="1" ht="12.75" x14ac:dyDescent="0.2">
      <c r="A7392" s="62" t="s">
        <v>28</v>
      </c>
      <c r="B7392" s="62" t="s">
        <v>1789</v>
      </c>
      <c r="C7392" s="63">
        <v>10</v>
      </c>
      <c r="D7392" s="64" t="s">
        <v>13548</v>
      </c>
      <c r="E7392" s="64" t="s">
        <v>6321</v>
      </c>
      <c r="F7392" s="65">
        <v>27113301</v>
      </c>
      <c r="G7392" s="64" t="s">
        <v>13630</v>
      </c>
      <c r="H7392" s="64">
        <v>2</v>
      </c>
      <c r="I7392" s="64">
        <v>4</v>
      </c>
      <c r="J7392" s="66">
        <v>15</v>
      </c>
      <c r="K7392" s="67">
        <v>12750</v>
      </c>
      <c r="L7392" s="68" t="s">
        <v>15</v>
      </c>
      <c r="M7392" s="68" t="s">
        <v>254</v>
      </c>
    </row>
    <row r="7393" spans="1:13" s="3" customFormat="1" ht="12.75" x14ac:dyDescent="0.2">
      <c r="A7393" s="62" t="s">
        <v>28</v>
      </c>
      <c r="B7393" s="62" t="s">
        <v>1789</v>
      </c>
      <c r="C7393" s="63">
        <v>10</v>
      </c>
      <c r="D7393" s="62" t="s">
        <v>13548</v>
      </c>
      <c r="E7393" s="62" t="s">
        <v>6322</v>
      </c>
      <c r="F7393" s="69">
        <v>26101759</v>
      </c>
      <c r="G7393" s="62" t="s">
        <v>13630</v>
      </c>
      <c r="H7393" s="62">
        <v>2</v>
      </c>
      <c r="I7393" s="62">
        <v>4</v>
      </c>
      <c r="J7393" s="70">
        <v>5</v>
      </c>
      <c r="K7393" s="71">
        <v>18000</v>
      </c>
      <c r="L7393" s="72" t="s">
        <v>15</v>
      </c>
      <c r="M7393" s="72" t="s">
        <v>254</v>
      </c>
    </row>
    <row r="7394" spans="1:13" s="3" customFormat="1" ht="12.75" x14ac:dyDescent="0.2">
      <c r="A7394" s="62" t="s">
        <v>28</v>
      </c>
      <c r="B7394" s="62" t="s">
        <v>1789</v>
      </c>
      <c r="C7394" s="63">
        <v>10</v>
      </c>
      <c r="D7394" s="64" t="s">
        <v>13548</v>
      </c>
      <c r="E7394" s="64" t="s">
        <v>6323</v>
      </c>
      <c r="F7394" s="65">
        <v>25173806</v>
      </c>
      <c r="G7394" s="64" t="s">
        <v>13630</v>
      </c>
      <c r="H7394" s="64">
        <v>2</v>
      </c>
      <c r="I7394" s="64">
        <v>4</v>
      </c>
      <c r="J7394" s="66">
        <v>15</v>
      </c>
      <c r="K7394" s="67">
        <v>24000</v>
      </c>
      <c r="L7394" s="68" t="s">
        <v>15</v>
      </c>
      <c r="M7394" s="68" t="s">
        <v>254</v>
      </c>
    </row>
    <row r="7395" spans="1:13" s="3" customFormat="1" ht="12.75" x14ac:dyDescent="0.2">
      <c r="A7395" s="62" t="s">
        <v>28</v>
      </c>
      <c r="B7395" s="62" t="s">
        <v>1773</v>
      </c>
      <c r="C7395" s="63">
        <v>10</v>
      </c>
      <c r="D7395" s="62" t="s">
        <v>13532</v>
      </c>
      <c r="E7395" s="62" t="s">
        <v>6324</v>
      </c>
      <c r="F7395" s="69">
        <v>40141654</v>
      </c>
      <c r="G7395" s="62" t="s">
        <v>13630</v>
      </c>
      <c r="H7395" s="62">
        <v>2</v>
      </c>
      <c r="I7395" s="62">
        <v>9</v>
      </c>
      <c r="J7395" s="70">
        <v>2</v>
      </c>
      <c r="K7395" s="71">
        <v>904000</v>
      </c>
      <c r="L7395" s="72" t="s">
        <v>15</v>
      </c>
      <c r="M7395" s="72" t="s">
        <v>254</v>
      </c>
    </row>
    <row r="7396" spans="1:13" s="3" customFormat="1" ht="12.75" x14ac:dyDescent="0.2">
      <c r="A7396" s="62" t="s">
        <v>28</v>
      </c>
      <c r="B7396" s="62" t="s">
        <v>478</v>
      </c>
      <c r="C7396" s="63">
        <v>10</v>
      </c>
      <c r="D7396" s="64" t="s">
        <v>13443</v>
      </c>
      <c r="E7396" s="64" t="s">
        <v>6325</v>
      </c>
      <c r="F7396" s="65">
        <v>41103011</v>
      </c>
      <c r="G7396" s="64" t="s">
        <v>13630</v>
      </c>
      <c r="H7396" s="64">
        <v>2</v>
      </c>
      <c r="I7396" s="64">
        <v>4</v>
      </c>
      <c r="J7396" s="66">
        <v>2</v>
      </c>
      <c r="K7396" s="67">
        <v>3300000</v>
      </c>
      <c r="L7396" s="68" t="s">
        <v>15</v>
      </c>
      <c r="M7396" s="68" t="s">
        <v>254</v>
      </c>
    </row>
    <row r="7397" spans="1:13" s="3" customFormat="1" ht="12.75" x14ac:dyDescent="0.2">
      <c r="A7397" s="62" t="s">
        <v>28</v>
      </c>
      <c r="B7397" s="62" t="s">
        <v>478</v>
      </c>
      <c r="C7397" s="63">
        <v>10</v>
      </c>
      <c r="D7397" s="62" t="s">
        <v>13443</v>
      </c>
      <c r="E7397" s="62" t="s">
        <v>6326</v>
      </c>
      <c r="F7397" s="69">
        <v>40101701</v>
      </c>
      <c r="G7397" s="62" t="s">
        <v>13630</v>
      </c>
      <c r="H7397" s="62">
        <v>2</v>
      </c>
      <c r="I7397" s="62">
        <v>5</v>
      </c>
      <c r="J7397" s="70">
        <v>3</v>
      </c>
      <c r="K7397" s="71">
        <v>7500000</v>
      </c>
      <c r="L7397" s="72" t="s">
        <v>15</v>
      </c>
      <c r="M7397" s="72" t="s">
        <v>254</v>
      </c>
    </row>
    <row r="7398" spans="1:13" s="3" customFormat="1" ht="12.75" x14ac:dyDescent="0.2">
      <c r="A7398" s="62" t="s">
        <v>28</v>
      </c>
      <c r="B7398" s="62" t="s">
        <v>478</v>
      </c>
      <c r="C7398" s="63">
        <v>10</v>
      </c>
      <c r="D7398" s="64" t="s">
        <v>13443</v>
      </c>
      <c r="E7398" s="64" t="s">
        <v>6327</v>
      </c>
      <c r="F7398" s="65">
        <v>48101521</v>
      </c>
      <c r="G7398" s="64" t="s">
        <v>13630</v>
      </c>
      <c r="H7398" s="64">
        <v>4</v>
      </c>
      <c r="I7398" s="64">
        <v>3</v>
      </c>
      <c r="J7398" s="66">
        <v>1</v>
      </c>
      <c r="K7398" s="67">
        <v>5200000</v>
      </c>
      <c r="L7398" s="68" t="s">
        <v>15</v>
      </c>
      <c r="M7398" s="68" t="s">
        <v>254</v>
      </c>
    </row>
    <row r="7399" spans="1:13" s="3" customFormat="1" ht="12.75" x14ac:dyDescent="0.2">
      <c r="A7399" s="62" t="s">
        <v>28</v>
      </c>
      <c r="B7399" s="62" t="s">
        <v>462</v>
      </c>
      <c r="C7399" s="63">
        <v>10</v>
      </c>
      <c r="D7399" s="62" t="s">
        <v>13427</v>
      </c>
      <c r="E7399" s="62" t="s">
        <v>6328</v>
      </c>
      <c r="F7399" s="69">
        <v>27112035</v>
      </c>
      <c r="G7399" s="62" t="s">
        <v>13630</v>
      </c>
      <c r="H7399" s="62">
        <v>3</v>
      </c>
      <c r="I7399" s="62">
        <v>4</v>
      </c>
      <c r="J7399" s="70">
        <v>1</v>
      </c>
      <c r="K7399" s="71">
        <v>1400000</v>
      </c>
      <c r="L7399" s="72" t="s">
        <v>15</v>
      </c>
      <c r="M7399" s="72" t="s">
        <v>254</v>
      </c>
    </row>
    <row r="7400" spans="1:13" s="3" customFormat="1" ht="12.75" x14ac:dyDescent="0.2">
      <c r="A7400" s="62" t="s">
        <v>28</v>
      </c>
      <c r="B7400" s="62" t="s">
        <v>1803</v>
      </c>
      <c r="C7400" s="63">
        <v>10</v>
      </c>
      <c r="D7400" s="64" t="s">
        <v>13562</v>
      </c>
      <c r="E7400" s="64" t="s">
        <v>6329</v>
      </c>
      <c r="F7400" s="65">
        <v>21101803</v>
      </c>
      <c r="G7400" s="64" t="s">
        <v>13630</v>
      </c>
      <c r="H7400" s="64">
        <v>3</v>
      </c>
      <c r="I7400" s="64">
        <v>4</v>
      </c>
      <c r="J7400" s="66">
        <v>2</v>
      </c>
      <c r="K7400" s="67">
        <v>600000</v>
      </c>
      <c r="L7400" s="68" t="s">
        <v>15</v>
      </c>
      <c r="M7400" s="68" t="s">
        <v>254</v>
      </c>
    </row>
    <row r="7401" spans="1:13" s="3" customFormat="1" ht="12.75" x14ac:dyDescent="0.2">
      <c r="A7401" s="62" t="s">
        <v>28</v>
      </c>
      <c r="B7401" s="62" t="s">
        <v>893</v>
      </c>
      <c r="C7401" s="63">
        <v>16</v>
      </c>
      <c r="D7401" s="62" t="s">
        <v>13512</v>
      </c>
      <c r="E7401" s="62" t="s">
        <v>621</v>
      </c>
      <c r="F7401" s="69">
        <v>41103202</v>
      </c>
      <c r="G7401" s="62" t="s">
        <v>13630</v>
      </c>
      <c r="H7401" s="62">
        <v>3</v>
      </c>
      <c r="I7401" s="62">
        <v>4</v>
      </c>
      <c r="J7401" s="70">
        <v>1</v>
      </c>
      <c r="K7401" s="71">
        <v>1833309</v>
      </c>
      <c r="L7401" s="72" t="s">
        <v>15</v>
      </c>
      <c r="M7401" s="72" t="s">
        <v>254</v>
      </c>
    </row>
    <row r="7402" spans="1:13" s="3" customFormat="1" ht="12.75" x14ac:dyDescent="0.2">
      <c r="A7402" s="62" t="s">
        <v>28</v>
      </c>
      <c r="B7402" s="62" t="s">
        <v>1803</v>
      </c>
      <c r="C7402" s="63">
        <v>10</v>
      </c>
      <c r="D7402" s="64" t="s">
        <v>13562</v>
      </c>
      <c r="E7402" s="64" t="s">
        <v>6330</v>
      </c>
      <c r="F7402" s="65">
        <v>21101708</v>
      </c>
      <c r="G7402" s="64" t="s">
        <v>13630</v>
      </c>
      <c r="H7402" s="64">
        <v>3</v>
      </c>
      <c r="I7402" s="64">
        <v>4</v>
      </c>
      <c r="J7402" s="66">
        <v>10</v>
      </c>
      <c r="K7402" s="67">
        <v>308000</v>
      </c>
      <c r="L7402" s="68" t="s">
        <v>15</v>
      </c>
      <c r="M7402" s="68" t="s">
        <v>254</v>
      </c>
    </row>
    <row r="7403" spans="1:13" s="3" customFormat="1" ht="12.75" x14ac:dyDescent="0.2">
      <c r="A7403" s="62" t="s">
        <v>28</v>
      </c>
      <c r="B7403" s="62" t="s">
        <v>1803</v>
      </c>
      <c r="C7403" s="63">
        <v>10</v>
      </c>
      <c r="D7403" s="62" t="s">
        <v>13562</v>
      </c>
      <c r="E7403" s="62" t="s">
        <v>6331</v>
      </c>
      <c r="F7403" s="69">
        <v>27112011</v>
      </c>
      <c r="G7403" s="62" t="s">
        <v>13630</v>
      </c>
      <c r="H7403" s="62">
        <v>3</v>
      </c>
      <c r="I7403" s="62">
        <v>4</v>
      </c>
      <c r="J7403" s="70">
        <v>10</v>
      </c>
      <c r="K7403" s="71">
        <v>710000</v>
      </c>
      <c r="L7403" s="72" t="s">
        <v>15</v>
      </c>
      <c r="M7403" s="72" t="s">
        <v>254</v>
      </c>
    </row>
    <row r="7404" spans="1:13" s="3" customFormat="1" ht="12.75" x14ac:dyDescent="0.2">
      <c r="A7404" s="62" t="s">
        <v>28</v>
      </c>
      <c r="B7404" s="62" t="s">
        <v>1803</v>
      </c>
      <c r="C7404" s="63">
        <v>10</v>
      </c>
      <c r="D7404" s="64" t="s">
        <v>13562</v>
      </c>
      <c r="E7404" s="64" t="s">
        <v>6332</v>
      </c>
      <c r="F7404" s="65">
        <v>27112011</v>
      </c>
      <c r="G7404" s="64" t="s">
        <v>13630</v>
      </c>
      <c r="H7404" s="64">
        <v>3</v>
      </c>
      <c r="I7404" s="64">
        <v>4</v>
      </c>
      <c r="J7404" s="66">
        <v>10</v>
      </c>
      <c r="K7404" s="67">
        <v>20000</v>
      </c>
      <c r="L7404" s="68" t="s">
        <v>15</v>
      </c>
      <c r="M7404" s="68" t="s">
        <v>254</v>
      </c>
    </row>
    <row r="7405" spans="1:13" s="3" customFormat="1" ht="12.75" x14ac:dyDescent="0.2">
      <c r="A7405" s="62" t="s">
        <v>28</v>
      </c>
      <c r="B7405" s="62" t="s">
        <v>853</v>
      </c>
      <c r="C7405" s="63">
        <v>10</v>
      </c>
      <c r="D7405" s="62" t="s">
        <v>13472</v>
      </c>
      <c r="E7405" s="62" t="s">
        <v>6333</v>
      </c>
      <c r="F7405" s="69">
        <v>27111701</v>
      </c>
      <c r="G7405" s="62" t="s">
        <v>13630</v>
      </c>
      <c r="H7405" s="62">
        <v>3</v>
      </c>
      <c r="I7405" s="62">
        <v>4</v>
      </c>
      <c r="J7405" s="70">
        <v>1</v>
      </c>
      <c r="K7405" s="71">
        <v>35000</v>
      </c>
      <c r="L7405" s="72" t="s">
        <v>15</v>
      </c>
      <c r="M7405" s="72" t="s">
        <v>254</v>
      </c>
    </row>
    <row r="7406" spans="1:13" s="3" customFormat="1" ht="12.75" x14ac:dyDescent="0.2">
      <c r="A7406" s="62" t="s">
        <v>28</v>
      </c>
      <c r="B7406" s="62" t="s">
        <v>853</v>
      </c>
      <c r="C7406" s="63">
        <v>10</v>
      </c>
      <c r="D7406" s="64" t="s">
        <v>13472</v>
      </c>
      <c r="E7406" s="64" t="s">
        <v>6334</v>
      </c>
      <c r="F7406" s="65">
        <v>27111701</v>
      </c>
      <c r="G7406" s="64" t="s">
        <v>13630</v>
      </c>
      <c r="H7406" s="64">
        <v>3</v>
      </c>
      <c r="I7406" s="64">
        <v>4</v>
      </c>
      <c r="J7406" s="66">
        <v>1</v>
      </c>
      <c r="K7406" s="67">
        <v>48000</v>
      </c>
      <c r="L7406" s="68" t="s">
        <v>15</v>
      </c>
      <c r="M7406" s="68" t="s">
        <v>254</v>
      </c>
    </row>
    <row r="7407" spans="1:13" s="3" customFormat="1" ht="12.75" x14ac:dyDescent="0.2">
      <c r="A7407" s="62" t="s">
        <v>28</v>
      </c>
      <c r="B7407" s="62" t="s">
        <v>853</v>
      </c>
      <c r="C7407" s="63">
        <v>10</v>
      </c>
      <c r="D7407" s="62" t="s">
        <v>13472</v>
      </c>
      <c r="E7407" s="62" t="s">
        <v>6335</v>
      </c>
      <c r="F7407" s="69">
        <v>27112126</v>
      </c>
      <c r="G7407" s="62" t="s">
        <v>13630</v>
      </c>
      <c r="H7407" s="62">
        <v>3</v>
      </c>
      <c r="I7407" s="62">
        <v>4</v>
      </c>
      <c r="J7407" s="70">
        <v>1</v>
      </c>
      <c r="K7407" s="71">
        <v>27000</v>
      </c>
      <c r="L7407" s="72" t="s">
        <v>15</v>
      </c>
      <c r="M7407" s="72" t="s">
        <v>254</v>
      </c>
    </row>
    <row r="7408" spans="1:13" s="3" customFormat="1" ht="12.75" x14ac:dyDescent="0.2">
      <c r="A7408" s="62" t="s">
        <v>28</v>
      </c>
      <c r="B7408" s="62" t="s">
        <v>853</v>
      </c>
      <c r="C7408" s="63">
        <v>10</v>
      </c>
      <c r="D7408" s="64" t="s">
        <v>13472</v>
      </c>
      <c r="E7408" s="64" t="s">
        <v>6336</v>
      </c>
      <c r="F7408" s="65">
        <v>27112151</v>
      </c>
      <c r="G7408" s="64" t="s">
        <v>13630</v>
      </c>
      <c r="H7408" s="64">
        <v>3</v>
      </c>
      <c r="I7408" s="64">
        <v>4</v>
      </c>
      <c r="J7408" s="66">
        <v>2</v>
      </c>
      <c r="K7408" s="67">
        <v>72000</v>
      </c>
      <c r="L7408" s="68" t="s">
        <v>15</v>
      </c>
      <c r="M7408" s="68" t="s">
        <v>254</v>
      </c>
    </row>
    <row r="7409" spans="1:13" s="3" customFormat="1" ht="12.75" x14ac:dyDescent="0.2">
      <c r="A7409" s="62" t="s">
        <v>28</v>
      </c>
      <c r="B7409" s="62" t="s">
        <v>853</v>
      </c>
      <c r="C7409" s="63">
        <v>10</v>
      </c>
      <c r="D7409" s="62" t="s">
        <v>13472</v>
      </c>
      <c r="E7409" s="62" t="s">
        <v>6337</v>
      </c>
      <c r="F7409" s="69">
        <v>31191506</v>
      </c>
      <c r="G7409" s="62" t="s">
        <v>13630</v>
      </c>
      <c r="H7409" s="62">
        <v>3</v>
      </c>
      <c r="I7409" s="62">
        <v>4</v>
      </c>
      <c r="J7409" s="70">
        <v>12</v>
      </c>
      <c r="K7409" s="71">
        <v>144000</v>
      </c>
      <c r="L7409" s="72" t="s">
        <v>15</v>
      </c>
      <c r="M7409" s="72" t="s">
        <v>254</v>
      </c>
    </row>
    <row r="7410" spans="1:13" s="3" customFormat="1" ht="12.75" x14ac:dyDescent="0.2">
      <c r="A7410" s="62" t="s">
        <v>28</v>
      </c>
      <c r="B7410" s="62" t="s">
        <v>854</v>
      </c>
      <c r="C7410" s="63">
        <v>10</v>
      </c>
      <c r="D7410" s="64" t="s">
        <v>13473</v>
      </c>
      <c r="E7410" s="64" t="s">
        <v>6338</v>
      </c>
      <c r="F7410" s="65">
        <v>40151601</v>
      </c>
      <c r="G7410" s="64" t="s">
        <v>13630</v>
      </c>
      <c r="H7410" s="64">
        <v>3</v>
      </c>
      <c r="I7410" s="64">
        <v>4</v>
      </c>
      <c r="J7410" s="66">
        <v>2</v>
      </c>
      <c r="K7410" s="67">
        <v>379800</v>
      </c>
      <c r="L7410" s="68" t="s">
        <v>15</v>
      </c>
      <c r="M7410" s="68" t="s">
        <v>254</v>
      </c>
    </row>
    <row r="7411" spans="1:13" s="3" customFormat="1" ht="12.75" x14ac:dyDescent="0.2">
      <c r="A7411" s="62" t="s">
        <v>28</v>
      </c>
      <c r="B7411" s="62" t="s">
        <v>405</v>
      </c>
      <c r="C7411" s="63">
        <v>10</v>
      </c>
      <c r="D7411" s="62" t="s">
        <v>13426</v>
      </c>
      <c r="E7411" s="62" t="s">
        <v>6339</v>
      </c>
      <c r="F7411" s="69">
        <v>48101608</v>
      </c>
      <c r="G7411" s="62" t="s">
        <v>13630</v>
      </c>
      <c r="H7411" s="62">
        <v>4</v>
      </c>
      <c r="I7411" s="62">
        <v>3</v>
      </c>
      <c r="J7411" s="70">
        <v>1</v>
      </c>
      <c r="K7411" s="71">
        <v>1100000</v>
      </c>
      <c r="L7411" s="72" t="s">
        <v>15</v>
      </c>
      <c r="M7411" s="72" t="s">
        <v>254</v>
      </c>
    </row>
    <row r="7412" spans="1:13" s="3" customFormat="1" ht="12.75" x14ac:dyDescent="0.2">
      <c r="A7412" s="62" t="s">
        <v>28</v>
      </c>
      <c r="B7412" s="62" t="s">
        <v>854</v>
      </c>
      <c r="C7412" s="63">
        <v>10</v>
      </c>
      <c r="D7412" s="64" t="s">
        <v>13473</v>
      </c>
      <c r="E7412" s="64" t="s">
        <v>6340</v>
      </c>
      <c r="F7412" s="65">
        <v>52141501</v>
      </c>
      <c r="G7412" s="64" t="s">
        <v>13630</v>
      </c>
      <c r="H7412" s="64">
        <v>4</v>
      </c>
      <c r="I7412" s="64">
        <v>5</v>
      </c>
      <c r="J7412" s="66">
        <v>8</v>
      </c>
      <c r="K7412" s="67">
        <v>6800000</v>
      </c>
      <c r="L7412" s="68" t="s">
        <v>15</v>
      </c>
      <c r="M7412" s="68" t="s">
        <v>254</v>
      </c>
    </row>
    <row r="7413" spans="1:13" s="3" customFormat="1" ht="12.75" x14ac:dyDescent="0.2">
      <c r="A7413" s="62" t="s">
        <v>28</v>
      </c>
      <c r="B7413" s="62" t="s">
        <v>854</v>
      </c>
      <c r="C7413" s="63">
        <v>10</v>
      </c>
      <c r="D7413" s="62" t="s">
        <v>13473</v>
      </c>
      <c r="E7413" s="62" t="s">
        <v>6341</v>
      </c>
      <c r="F7413" s="69">
        <v>40101604</v>
      </c>
      <c r="G7413" s="62" t="s">
        <v>13630</v>
      </c>
      <c r="H7413" s="62">
        <v>3</v>
      </c>
      <c r="I7413" s="62">
        <v>4</v>
      </c>
      <c r="J7413" s="70">
        <v>2</v>
      </c>
      <c r="K7413" s="71">
        <v>460000</v>
      </c>
      <c r="L7413" s="72" t="s">
        <v>15</v>
      </c>
      <c r="M7413" s="72" t="s">
        <v>254</v>
      </c>
    </row>
    <row r="7414" spans="1:13" s="3" customFormat="1" ht="12.75" x14ac:dyDescent="0.2">
      <c r="A7414" s="62" t="s">
        <v>28</v>
      </c>
      <c r="B7414" s="62" t="s">
        <v>3297</v>
      </c>
      <c r="C7414" s="63">
        <v>10</v>
      </c>
      <c r="D7414" s="64" t="s">
        <v>13575</v>
      </c>
      <c r="E7414" s="64" t="s">
        <v>6342</v>
      </c>
      <c r="F7414" s="65">
        <v>44101603</v>
      </c>
      <c r="G7414" s="64" t="s">
        <v>13630</v>
      </c>
      <c r="H7414" s="64">
        <v>2</v>
      </c>
      <c r="I7414" s="64">
        <v>5</v>
      </c>
      <c r="J7414" s="66">
        <v>2</v>
      </c>
      <c r="K7414" s="67">
        <v>600000</v>
      </c>
      <c r="L7414" s="68" t="s">
        <v>15</v>
      </c>
      <c r="M7414" s="68" t="s">
        <v>254</v>
      </c>
    </row>
    <row r="7415" spans="1:13" s="3" customFormat="1" ht="12.75" x14ac:dyDescent="0.2">
      <c r="A7415" s="62" t="s">
        <v>28</v>
      </c>
      <c r="B7415" s="62" t="s">
        <v>3297</v>
      </c>
      <c r="C7415" s="63">
        <v>10</v>
      </c>
      <c r="D7415" s="62" t="s">
        <v>13575</v>
      </c>
      <c r="E7415" s="62" t="s">
        <v>6343</v>
      </c>
      <c r="F7415" s="69">
        <v>44102910</v>
      </c>
      <c r="G7415" s="62" t="s">
        <v>13630</v>
      </c>
      <c r="H7415" s="62">
        <v>2</v>
      </c>
      <c r="I7415" s="62">
        <v>5</v>
      </c>
      <c r="J7415" s="70">
        <v>1</v>
      </c>
      <c r="K7415" s="71">
        <v>559000</v>
      </c>
      <c r="L7415" s="72" t="s">
        <v>15</v>
      </c>
      <c r="M7415" s="72" t="s">
        <v>254</v>
      </c>
    </row>
    <row r="7416" spans="1:13" s="3" customFormat="1" ht="12.75" x14ac:dyDescent="0.2">
      <c r="A7416" s="62" t="s">
        <v>28</v>
      </c>
      <c r="B7416" s="62" t="s">
        <v>3297</v>
      </c>
      <c r="C7416" s="63">
        <v>10</v>
      </c>
      <c r="D7416" s="64" t="s">
        <v>13575</v>
      </c>
      <c r="E7416" s="64" t="s">
        <v>6344</v>
      </c>
      <c r="F7416" s="65">
        <v>60121301</v>
      </c>
      <c r="G7416" s="64" t="s">
        <v>13630</v>
      </c>
      <c r="H7416" s="64">
        <v>3</v>
      </c>
      <c r="I7416" s="64">
        <v>2</v>
      </c>
      <c r="J7416" s="66">
        <v>3</v>
      </c>
      <c r="K7416" s="67">
        <v>450000</v>
      </c>
      <c r="L7416" s="68" t="s">
        <v>15</v>
      </c>
      <c r="M7416" s="68" t="s">
        <v>254</v>
      </c>
    </row>
    <row r="7417" spans="1:13" s="3" customFormat="1" ht="12.75" x14ac:dyDescent="0.2">
      <c r="A7417" s="62" t="s">
        <v>28</v>
      </c>
      <c r="B7417" s="62" t="s">
        <v>220</v>
      </c>
      <c r="C7417" s="63">
        <v>10</v>
      </c>
      <c r="D7417" s="62" t="s">
        <v>13451</v>
      </c>
      <c r="E7417" s="62" t="s">
        <v>6345</v>
      </c>
      <c r="F7417" s="69">
        <v>41115715</v>
      </c>
      <c r="G7417" s="62" t="s">
        <v>13630</v>
      </c>
      <c r="H7417" s="62">
        <v>3</v>
      </c>
      <c r="I7417" s="62">
        <v>4</v>
      </c>
      <c r="J7417" s="70">
        <v>4</v>
      </c>
      <c r="K7417" s="71">
        <v>920000</v>
      </c>
      <c r="L7417" s="72" t="s">
        <v>15</v>
      </c>
      <c r="M7417" s="72" t="s">
        <v>254</v>
      </c>
    </row>
    <row r="7418" spans="1:13" s="3" customFormat="1" ht="12.75" x14ac:dyDescent="0.2">
      <c r="A7418" s="62" t="s">
        <v>28</v>
      </c>
      <c r="B7418" s="62" t="s">
        <v>430</v>
      </c>
      <c r="C7418" s="63">
        <v>10</v>
      </c>
      <c r="D7418" s="64" t="s">
        <v>13374</v>
      </c>
      <c r="E7418" s="64" t="s">
        <v>6346</v>
      </c>
      <c r="F7418" s="65">
        <v>43201503</v>
      </c>
      <c r="G7418" s="64" t="s">
        <v>13630</v>
      </c>
      <c r="H7418" s="64">
        <v>2</v>
      </c>
      <c r="I7418" s="64">
        <v>5</v>
      </c>
      <c r="J7418" s="66">
        <v>2</v>
      </c>
      <c r="K7418" s="67">
        <v>10000000</v>
      </c>
      <c r="L7418" s="68" t="s">
        <v>15</v>
      </c>
      <c r="M7418" s="68" t="s">
        <v>254</v>
      </c>
    </row>
    <row r="7419" spans="1:13" s="3" customFormat="1" ht="12.75" x14ac:dyDescent="0.2">
      <c r="A7419" s="62" t="s">
        <v>28</v>
      </c>
      <c r="B7419" s="62" t="s">
        <v>430</v>
      </c>
      <c r="C7419" s="63">
        <v>10</v>
      </c>
      <c r="D7419" s="62" t="s">
        <v>13374</v>
      </c>
      <c r="E7419" s="62" t="s">
        <v>6347</v>
      </c>
      <c r="F7419" s="69">
        <v>26101766</v>
      </c>
      <c r="G7419" s="62" t="s">
        <v>13630</v>
      </c>
      <c r="H7419" s="62">
        <v>3</v>
      </c>
      <c r="I7419" s="62">
        <v>4</v>
      </c>
      <c r="J7419" s="70">
        <v>1</v>
      </c>
      <c r="K7419" s="71">
        <v>250000</v>
      </c>
      <c r="L7419" s="72" t="s">
        <v>15</v>
      </c>
      <c r="M7419" s="72" t="s">
        <v>254</v>
      </c>
    </row>
    <row r="7420" spans="1:13" s="3" customFormat="1" ht="12.75" x14ac:dyDescent="0.2">
      <c r="A7420" s="62" t="s">
        <v>28</v>
      </c>
      <c r="B7420" s="62" t="s">
        <v>902</v>
      </c>
      <c r="C7420" s="63">
        <v>10</v>
      </c>
      <c r="D7420" s="64" t="s">
        <v>13521</v>
      </c>
      <c r="E7420" s="64" t="s">
        <v>6348</v>
      </c>
      <c r="F7420" s="65">
        <v>43201803</v>
      </c>
      <c r="G7420" s="64" t="s">
        <v>13630</v>
      </c>
      <c r="H7420" s="64">
        <v>3</v>
      </c>
      <c r="I7420" s="64">
        <v>4</v>
      </c>
      <c r="J7420" s="66">
        <v>5</v>
      </c>
      <c r="K7420" s="67">
        <v>1350000</v>
      </c>
      <c r="L7420" s="68" t="s">
        <v>15</v>
      </c>
      <c r="M7420" s="68" t="s">
        <v>254</v>
      </c>
    </row>
    <row r="7421" spans="1:13" s="3" customFormat="1" ht="12.75" x14ac:dyDescent="0.2">
      <c r="A7421" s="62" t="s">
        <v>28</v>
      </c>
      <c r="B7421" s="62" t="s">
        <v>902</v>
      </c>
      <c r="C7421" s="63">
        <v>10</v>
      </c>
      <c r="D7421" s="62" t="s">
        <v>13521</v>
      </c>
      <c r="E7421" s="62" t="s">
        <v>6349</v>
      </c>
      <c r="F7421" s="69">
        <v>32131000</v>
      </c>
      <c r="G7421" s="62" t="s">
        <v>13630</v>
      </c>
      <c r="H7421" s="62">
        <v>3</v>
      </c>
      <c r="I7421" s="62">
        <v>4</v>
      </c>
      <c r="J7421" s="70">
        <v>10</v>
      </c>
      <c r="K7421" s="71">
        <v>170000</v>
      </c>
      <c r="L7421" s="72" t="s">
        <v>15</v>
      </c>
      <c r="M7421" s="72" t="s">
        <v>254</v>
      </c>
    </row>
    <row r="7422" spans="1:13" s="3" customFormat="1" ht="12.75" x14ac:dyDescent="0.2">
      <c r="A7422" s="62" t="s">
        <v>28</v>
      </c>
      <c r="B7422" s="62" t="s">
        <v>902</v>
      </c>
      <c r="C7422" s="63">
        <v>10</v>
      </c>
      <c r="D7422" s="64" t="s">
        <v>13521</v>
      </c>
      <c r="E7422" s="64" t="s">
        <v>6350</v>
      </c>
      <c r="F7422" s="65">
        <v>32131000</v>
      </c>
      <c r="G7422" s="64" t="s">
        <v>13630</v>
      </c>
      <c r="H7422" s="64">
        <v>3</v>
      </c>
      <c r="I7422" s="64">
        <v>4</v>
      </c>
      <c r="J7422" s="66">
        <v>80</v>
      </c>
      <c r="K7422" s="67">
        <v>160000</v>
      </c>
      <c r="L7422" s="68" t="s">
        <v>15</v>
      </c>
      <c r="M7422" s="68" t="s">
        <v>254</v>
      </c>
    </row>
    <row r="7423" spans="1:13" s="3" customFormat="1" ht="12.75" x14ac:dyDescent="0.2">
      <c r="A7423" s="62" t="s">
        <v>28</v>
      </c>
      <c r="B7423" s="62" t="s">
        <v>902</v>
      </c>
      <c r="C7423" s="63">
        <v>10</v>
      </c>
      <c r="D7423" s="62" t="s">
        <v>13521</v>
      </c>
      <c r="E7423" s="62" t="s">
        <v>6351</v>
      </c>
      <c r="F7423" s="69">
        <v>32131000</v>
      </c>
      <c r="G7423" s="62" t="s">
        <v>13630</v>
      </c>
      <c r="H7423" s="62">
        <v>3</v>
      </c>
      <c r="I7423" s="62">
        <v>4</v>
      </c>
      <c r="J7423" s="70">
        <v>1</v>
      </c>
      <c r="K7423" s="71">
        <v>505000</v>
      </c>
      <c r="L7423" s="72" t="s">
        <v>15</v>
      </c>
      <c r="M7423" s="72" t="s">
        <v>254</v>
      </c>
    </row>
    <row r="7424" spans="1:13" s="3" customFormat="1" ht="12.75" x14ac:dyDescent="0.2">
      <c r="A7424" s="62" t="s">
        <v>28</v>
      </c>
      <c r="B7424" s="62" t="s">
        <v>902</v>
      </c>
      <c r="C7424" s="63">
        <v>10</v>
      </c>
      <c r="D7424" s="64" t="s">
        <v>13521</v>
      </c>
      <c r="E7424" s="64" t="s">
        <v>6352</v>
      </c>
      <c r="F7424" s="65">
        <v>32131000</v>
      </c>
      <c r="G7424" s="64" t="s">
        <v>13630</v>
      </c>
      <c r="H7424" s="64">
        <v>3</v>
      </c>
      <c r="I7424" s="64">
        <v>4</v>
      </c>
      <c r="J7424" s="66">
        <v>20</v>
      </c>
      <c r="K7424" s="67">
        <v>340000</v>
      </c>
      <c r="L7424" s="68" t="s">
        <v>15</v>
      </c>
      <c r="M7424" s="68" t="s">
        <v>254</v>
      </c>
    </row>
    <row r="7425" spans="1:13" s="3" customFormat="1" ht="12.75" x14ac:dyDescent="0.2">
      <c r="A7425" s="62" t="s">
        <v>28</v>
      </c>
      <c r="B7425" s="62" t="s">
        <v>902</v>
      </c>
      <c r="C7425" s="63">
        <v>10</v>
      </c>
      <c r="D7425" s="62" t="s">
        <v>13521</v>
      </c>
      <c r="E7425" s="62" t="s">
        <v>6353</v>
      </c>
      <c r="F7425" s="69">
        <v>32131000</v>
      </c>
      <c r="G7425" s="62" t="s">
        <v>13630</v>
      </c>
      <c r="H7425" s="62">
        <v>3</v>
      </c>
      <c r="I7425" s="62">
        <v>4</v>
      </c>
      <c r="J7425" s="70">
        <v>2</v>
      </c>
      <c r="K7425" s="71">
        <v>600000</v>
      </c>
      <c r="L7425" s="72" t="s">
        <v>15</v>
      </c>
      <c r="M7425" s="72" t="s">
        <v>254</v>
      </c>
    </row>
    <row r="7426" spans="1:13" s="3" customFormat="1" ht="12.75" x14ac:dyDescent="0.2">
      <c r="A7426" s="62" t="s">
        <v>28</v>
      </c>
      <c r="B7426" s="62" t="s">
        <v>902</v>
      </c>
      <c r="C7426" s="63">
        <v>10</v>
      </c>
      <c r="D7426" s="64" t="s">
        <v>13521</v>
      </c>
      <c r="E7426" s="64" t="s">
        <v>6354</v>
      </c>
      <c r="F7426" s="65">
        <v>32131000</v>
      </c>
      <c r="G7426" s="64" t="s">
        <v>13630</v>
      </c>
      <c r="H7426" s="64">
        <v>3</v>
      </c>
      <c r="I7426" s="64">
        <v>4</v>
      </c>
      <c r="J7426" s="66">
        <v>25</v>
      </c>
      <c r="K7426" s="67">
        <v>350000</v>
      </c>
      <c r="L7426" s="68" t="s">
        <v>15</v>
      </c>
      <c r="M7426" s="68" t="s">
        <v>254</v>
      </c>
    </row>
    <row r="7427" spans="1:13" s="3" customFormat="1" ht="12.75" x14ac:dyDescent="0.2">
      <c r="A7427" s="62" t="s">
        <v>28</v>
      </c>
      <c r="B7427" s="62" t="s">
        <v>903</v>
      </c>
      <c r="C7427" s="63">
        <v>10</v>
      </c>
      <c r="D7427" s="62" t="s">
        <v>13522</v>
      </c>
      <c r="E7427" s="62" t="s">
        <v>6355</v>
      </c>
      <c r="F7427" s="69">
        <v>52161505</v>
      </c>
      <c r="G7427" s="62" t="s">
        <v>13630</v>
      </c>
      <c r="H7427" s="62">
        <v>4</v>
      </c>
      <c r="I7427" s="62">
        <v>5</v>
      </c>
      <c r="J7427" s="70">
        <v>8</v>
      </c>
      <c r="K7427" s="71">
        <v>7600000</v>
      </c>
      <c r="L7427" s="72" t="s">
        <v>15</v>
      </c>
      <c r="M7427" s="72" t="s">
        <v>254</v>
      </c>
    </row>
    <row r="7428" spans="1:13" s="3" customFormat="1" ht="12.75" x14ac:dyDescent="0.2">
      <c r="A7428" s="62" t="s">
        <v>28</v>
      </c>
      <c r="B7428" s="62" t="s">
        <v>1804</v>
      </c>
      <c r="C7428" s="63">
        <v>10</v>
      </c>
      <c r="D7428" s="64" t="s">
        <v>13563</v>
      </c>
      <c r="E7428" s="64" t="s">
        <v>6356</v>
      </c>
      <c r="F7428" s="65">
        <v>39101900</v>
      </c>
      <c r="G7428" s="64" t="s">
        <v>13630</v>
      </c>
      <c r="H7428" s="64">
        <v>3</v>
      </c>
      <c r="I7428" s="64">
        <v>5</v>
      </c>
      <c r="J7428" s="66">
        <v>10</v>
      </c>
      <c r="K7428" s="67">
        <v>350000</v>
      </c>
      <c r="L7428" s="68" t="s">
        <v>15</v>
      </c>
      <c r="M7428" s="68" t="s">
        <v>254</v>
      </c>
    </row>
    <row r="7429" spans="1:13" s="3" customFormat="1" ht="12.75" x14ac:dyDescent="0.2">
      <c r="A7429" s="62" t="s">
        <v>28</v>
      </c>
      <c r="B7429" s="62" t="s">
        <v>1804</v>
      </c>
      <c r="C7429" s="63">
        <v>10</v>
      </c>
      <c r="D7429" s="62" t="s">
        <v>13563</v>
      </c>
      <c r="E7429" s="62" t="s">
        <v>6357</v>
      </c>
      <c r="F7429" s="69">
        <v>39101900</v>
      </c>
      <c r="G7429" s="62" t="s">
        <v>13630</v>
      </c>
      <c r="H7429" s="62">
        <v>3</v>
      </c>
      <c r="I7429" s="62">
        <v>5</v>
      </c>
      <c r="J7429" s="70">
        <v>40</v>
      </c>
      <c r="K7429" s="71">
        <v>2800000</v>
      </c>
      <c r="L7429" s="72" t="s">
        <v>15</v>
      </c>
      <c r="M7429" s="72" t="s">
        <v>254</v>
      </c>
    </row>
    <row r="7430" spans="1:13" s="3" customFormat="1" ht="12.75" x14ac:dyDescent="0.2">
      <c r="A7430" s="62" t="s">
        <v>28</v>
      </c>
      <c r="B7430" s="62" t="s">
        <v>855</v>
      </c>
      <c r="C7430" s="63">
        <v>10</v>
      </c>
      <c r="D7430" s="64" t="s">
        <v>13474</v>
      </c>
      <c r="E7430" s="64" t="s">
        <v>6358</v>
      </c>
      <c r="F7430" s="65">
        <v>39121600</v>
      </c>
      <c r="G7430" s="64" t="s">
        <v>13630</v>
      </c>
      <c r="H7430" s="64">
        <v>3</v>
      </c>
      <c r="I7430" s="64">
        <v>5</v>
      </c>
      <c r="J7430" s="66">
        <v>5</v>
      </c>
      <c r="K7430" s="67">
        <v>350000</v>
      </c>
      <c r="L7430" s="68" t="s">
        <v>15</v>
      </c>
      <c r="M7430" s="68" t="s">
        <v>254</v>
      </c>
    </row>
    <row r="7431" spans="1:13" s="3" customFormat="1" ht="12.75" x14ac:dyDescent="0.2">
      <c r="A7431" s="62" t="s">
        <v>28</v>
      </c>
      <c r="B7431" s="62" t="s">
        <v>855</v>
      </c>
      <c r="C7431" s="63">
        <v>10</v>
      </c>
      <c r="D7431" s="62" t="s">
        <v>13474</v>
      </c>
      <c r="E7431" s="62" t="s">
        <v>6359</v>
      </c>
      <c r="F7431" s="69">
        <v>39121600</v>
      </c>
      <c r="G7431" s="62" t="s">
        <v>13630</v>
      </c>
      <c r="H7431" s="62">
        <v>3</v>
      </c>
      <c r="I7431" s="62">
        <v>5</v>
      </c>
      <c r="J7431" s="70">
        <v>10</v>
      </c>
      <c r="K7431" s="71">
        <v>950000</v>
      </c>
      <c r="L7431" s="72" t="s">
        <v>15</v>
      </c>
      <c r="M7431" s="72" t="s">
        <v>254</v>
      </c>
    </row>
    <row r="7432" spans="1:13" s="3" customFormat="1" ht="12.75" x14ac:dyDescent="0.2">
      <c r="A7432" s="62" t="s">
        <v>28</v>
      </c>
      <c r="B7432" s="62" t="s">
        <v>855</v>
      </c>
      <c r="C7432" s="63">
        <v>10</v>
      </c>
      <c r="D7432" s="64" t="s">
        <v>13474</v>
      </c>
      <c r="E7432" s="64" t="s">
        <v>6360</v>
      </c>
      <c r="F7432" s="65">
        <v>39121700</v>
      </c>
      <c r="G7432" s="64" t="s">
        <v>13630</v>
      </c>
      <c r="H7432" s="64">
        <v>3</v>
      </c>
      <c r="I7432" s="64">
        <v>5</v>
      </c>
      <c r="J7432" s="66">
        <v>10</v>
      </c>
      <c r="K7432" s="67">
        <v>700000</v>
      </c>
      <c r="L7432" s="68" t="s">
        <v>15</v>
      </c>
      <c r="M7432" s="68" t="s">
        <v>254</v>
      </c>
    </row>
    <row r="7433" spans="1:13" s="3" customFormat="1" ht="12.75" x14ac:dyDescent="0.2">
      <c r="A7433" s="62" t="s">
        <v>28</v>
      </c>
      <c r="B7433" s="62" t="s">
        <v>855</v>
      </c>
      <c r="C7433" s="63">
        <v>10</v>
      </c>
      <c r="D7433" s="62" t="s">
        <v>13474</v>
      </c>
      <c r="E7433" s="62" t="s">
        <v>6361</v>
      </c>
      <c r="F7433" s="69">
        <v>39121700</v>
      </c>
      <c r="G7433" s="62" t="s">
        <v>13630</v>
      </c>
      <c r="H7433" s="62">
        <v>3</v>
      </c>
      <c r="I7433" s="62">
        <v>5</v>
      </c>
      <c r="J7433" s="70">
        <v>1</v>
      </c>
      <c r="K7433" s="71">
        <v>150000</v>
      </c>
      <c r="L7433" s="72" t="s">
        <v>15</v>
      </c>
      <c r="M7433" s="72" t="s">
        <v>254</v>
      </c>
    </row>
    <row r="7434" spans="1:13" s="3" customFormat="1" ht="12.75" x14ac:dyDescent="0.2">
      <c r="A7434" s="62" t="s">
        <v>28</v>
      </c>
      <c r="B7434" s="62" t="s">
        <v>855</v>
      </c>
      <c r="C7434" s="63">
        <v>10</v>
      </c>
      <c r="D7434" s="64" t="s">
        <v>13474</v>
      </c>
      <c r="E7434" s="64" t="s">
        <v>6362</v>
      </c>
      <c r="F7434" s="65">
        <v>39121700</v>
      </c>
      <c r="G7434" s="64" t="s">
        <v>13630</v>
      </c>
      <c r="H7434" s="64">
        <v>3</v>
      </c>
      <c r="I7434" s="64">
        <v>5</v>
      </c>
      <c r="J7434" s="66">
        <v>1</v>
      </c>
      <c r="K7434" s="67">
        <v>180000</v>
      </c>
      <c r="L7434" s="68" t="s">
        <v>15</v>
      </c>
      <c r="M7434" s="68" t="s">
        <v>254</v>
      </c>
    </row>
    <row r="7435" spans="1:13" s="3" customFormat="1" ht="12.75" x14ac:dyDescent="0.2">
      <c r="A7435" s="62" t="s">
        <v>28</v>
      </c>
      <c r="B7435" s="62" t="s">
        <v>855</v>
      </c>
      <c r="C7435" s="63">
        <v>10</v>
      </c>
      <c r="D7435" s="62" t="s">
        <v>13474</v>
      </c>
      <c r="E7435" s="62" t="s">
        <v>6363</v>
      </c>
      <c r="F7435" s="69">
        <v>39121700</v>
      </c>
      <c r="G7435" s="62" t="s">
        <v>13630</v>
      </c>
      <c r="H7435" s="62">
        <v>3</v>
      </c>
      <c r="I7435" s="62">
        <v>5</v>
      </c>
      <c r="J7435" s="70">
        <v>1</v>
      </c>
      <c r="K7435" s="71">
        <v>75000</v>
      </c>
      <c r="L7435" s="72" t="s">
        <v>15</v>
      </c>
      <c r="M7435" s="72" t="s">
        <v>254</v>
      </c>
    </row>
    <row r="7436" spans="1:13" s="3" customFormat="1" ht="12.75" x14ac:dyDescent="0.2">
      <c r="A7436" s="62" t="s">
        <v>28</v>
      </c>
      <c r="B7436" s="62" t="s">
        <v>855</v>
      </c>
      <c r="C7436" s="63">
        <v>10</v>
      </c>
      <c r="D7436" s="64" t="s">
        <v>13474</v>
      </c>
      <c r="E7436" s="64" t="s">
        <v>6364</v>
      </c>
      <c r="F7436" s="65">
        <v>39121700</v>
      </c>
      <c r="G7436" s="64" t="s">
        <v>13630</v>
      </c>
      <c r="H7436" s="64">
        <v>3</v>
      </c>
      <c r="I7436" s="64">
        <v>5</v>
      </c>
      <c r="J7436" s="66">
        <v>5</v>
      </c>
      <c r="K7436" s="67">
        <v>300000</v>
      </c>
      <c r="L7436" s="68" t="s">
        <v>15</v>
      </c>
      <c r="M7436" s="68" t="s">
        <v>254</v>
      </c>
    </row>
    <row r="7437" spans="1:13" s="3" customFormat="1" ht="12.75" x14ac:dyDescent="0.2">
      <c r="A7437" s="62" t="s">
        <v>28</v>
      </c>
      <c r="B7437" s="62" t="s">
        <v>855</v>
      </c>
      <c r="C7437" s="63">
        <v>10</v>
      </c>
      <c r="D7437" s="62" t="s">
        <v>13474</v>
      </c>
      <c r="E7437" s="62" t="s">
        <v>6365</v>
      </c>
      <c r="F7437" s="69">
        <v>41115300</v>
      </c>
      <c r="G7437" s="62" t="s">
        <v>13630</v>
      </c>
      <c r="H7437" s="62">
        <v>3</v>
      </c>
      <c r="I7437" s="62">
        <v>5</v>
      </c>
      <c r="J7437" s="70">
        <v>5</v>
      </c>
      <c r="K7437" s="71">
        <v>650000</v>
      </c>
      <c r="L7437" s="72" t="s">
        <v>15</v>
      </c>
      <c r="M7437" s="72" t="s">
        <v>254</v>
      </c>
    </row>
    <row r="7438" spans="1:13" s="3" customFormat="1" ht="12.75" x14ac:dyDescent="0.2">
      <c r="A7438" s="62" t="s">
        <v>28</v>
      </c>
      <c r="B7438" s="62" t="s">
        <v>855</v>
      </c>
      <c r="C7438" s="63">
        <v>10</v>
      </c>
      <c r="D7438" s="64" t="s">
        <v>13474</v>
      </c>
      <c r="E7438" s="64" t="s">
        <v>6366</v>
      </c>
      <c r="F7438" s="65">
        <v>39121700</v>
      </c>
      <c r="G7438" s="64" t="s">
        <v>13630</v>
      </c>
      <c r="H7438" s="64">
        <v>3</v>
      </c>
      <c r="I7438" s="64">
        <v>5</v>
      </c>
      <c r="J7438" s="66">
        <v>1</v>
      </c>
      <c r="K7438" s="67">
        <v>80000</v>
      </c>
      <c r="L7438" s="68" t="s">
        <v>15</v>
      </c>
      <c r="M7438" s="68" t="s">
        <v>254</v>
      </c>
    </row>
    <row r="7439" spans="1:13" s="3" customFormat="1" ht="12.75" x14ac:dyDescent="0.2">
      <c r="A7439" s="62" t="s">
        <v>28</v>
      </c>
      <c r="B7439" s="62" t="s">
        <v>855</v>
      </c>
      <c r="C7439" s="63">
        <v>10</v>
      </c>
      <c r="D7439" s="62" t="s">
        <v>13474</v>
      </c>
      <c r="E7439" s="62" t="s">
        <v>6367</v>
      </c>
      <c r="F7439" s="69">
        <v>39121600</v>
      </c>
      <c r="G7439" s="62" t="s">
        <v>13630</v>
      </c>
      <c r="H7439" s="62">
        <v>3</v>
      </c>
      <c r="I7439" s="62">
        <v>5</v>
      </c>
      <c r="J7439" s="70">
        <v>60</v>
      </c>
      <c r="K7439" s="71">
        <v>432000</v>
      </c>
      <c r="L7439" s="72" t="s">
        <v>15</v>
      </c>
      <c r="M7439" s="72" t="s">
        <v>254</v>
      </c>
    </row>
    <row r="7440" spans="1:13" s="3" customFormat="1" ht="12.75" x14ac:dyDescent="0.2">
      <c r="A7440" s="62" t="s">
        <v>28</v>
      </c>
      <c r="B7440" s="62" t="s">
        <v>855</v>
      </c>
      <c r="C7440" s="63">
        <v>10</v>
      </c>
      <c r="D7440" s="64" t="s">
        <v>13474</v>
      </c>
      <c r="E7440" s="64" t="s">
        <v>6368</v>
      </c>
      <c r="F7440" s="65">
        <v>39121600</v>
      </c>
      <c r="G7440" s="64" t="s">
        <v>13630</v>
      </c>
      <c r="H7440" s="64">
        <v>3</v>
      </c>
      <c r="I7440" s="64">
        <v>5</v>
      </c>
      <c r="J7440" s="66">
        <v>10</v>
      </c>
      <c r="K7440" s="67">
        <v>200000</v>
      </c>
      <c r="L7440" s="68" t="s">
        <v>15</v>
      </c>
      <c r="M7440" s="68" t="s">
        <v>254</v>
      </c>
    </row>
    <row r="7441" spans="1:13" s="3" customFormat="1" ht="12.75" x14ac:dyDescent="0.2">
      <c r="A7441" s="62" t="s">
        <v>28</v>
      </c>
      <c r="B7441" s="62" t="s">
        <v>855</v>
      </c>
      <c r="C7441" s="63">
        <v>10</v>
      </c>
      <c r="D7441" s="62" t="s">
        <v>13474</v>
      </c>
      <c r="E7441" s="62" t="s">
        <v>6369</v>
      </c>
      <c r="F7441" s="69">
        <v>39121600</v>
      </c>
      <c r="G7441" s="62" t="s">
        <v>13630</v>
      </c>
      <c r="H7441" s="62">
        <v>3</v>
      </c>
      <c r="I7441" s="62">
        <v>5</v>
      </c>
      <c r="J7441" s="70">
        <v>60</v>
      </c>
      <c r="K7441" s="71">
        <v>450000</v>
      </c>
      <c r="L7441" s="72" t="s">
        <v>15</v>
      </c>
      <c r="M7441" s="72" t="s">
        <v>254</v>
      </c>
    </row>
    <row r="7442" spans="1:13" s="3" customFormat="1" ht="12.75" x14ac:dyDescent="0.2">
      <c r="A7442" s="62" t="s">
        <v>28</v>
      </c>
      <c r="B7442" s="62" t="s">
        <v>855</v>
      </c>
      <c r="C7442" s="63">
        <v>10</v>
      </c>
      <c r="D7442" s="64" t="s">
        <v>13474</v>
      </c>
      <c r="E7442" s="64" t="s">
        <v>6370</v>
      </c>
      <c r="F7442" s="65">
        <v>39121100</v>
      </c>
      <c r="G7442" s="64" t="s">
        <v>13630</v>
      </c>
      <c r="H7442" s="64">
        <v>3</v>
      </c>
      <c r="I7442" s="64">
        <v>5</v>
      </c>
      <c r="J7442" s="66">
        <v>2</v>
      </c>
      <c r="K7442" s="67">
        <v>140000</v>
      </c>
      <c r="L7442" s="68" t="s">
        <v>15</v>
      </c>
      <c r="M7442" s="68" t="s">
        <v>254</v>
      </c>
    </row>
    <row r="7443" spans="1:13" s="3" customFormat="1" ht="12.75" x14ac:dyDescent="0.2">
      <c r="A7443" s="62" t="s">
        <v>28</v>
      </c>
      <c r="B7443" s="62" t="s">
        <v>855</v>
      </c>
      <c r="C7443" s="63">
        <v>10</v>
      </c>
      <c r="D7443" s="62" t="s">
        <v>13474</v>
      </c>
      <c r="E7443" s="62" t="s">
        <v>6371</v>
      </c>
      <c r="F7443" s="69">
        <v>39121100</v>
      </c>
      <c r="G7443" s="62" t="s">
        <v>13630</v>
      </c>
      <c r="H7443" s="62">
        <v>3</v>
      </c>
      <c r="I7443" s="62">
        <v>5</v>
      </c>
      <c r="J7443" s="70">
        <v>2</v>
      </c>
      <c r="K7443" s="71">
        <v>50000</v>
      </c>
      <c r="L7443" s="72" t="s">
        <v>15</v>
      </c>
      <c r="M7443" s="72" t="s">
        <v>254</v>
      </c>
    </row>
    <row r="7444" spans="1:13" s="3" customFormat="1" ht="12.75" x14ac:dyDescent="0.2">
      <c r="A7444" s="62" t="s">
        <v>28</v>
      </c>
      <c r="B7444" s="62" t="s">
        <v>855</v>
      </c>
      <c r="C7444" s="63">
        <v>10</v>
      </c>
      <c r="D7444" s="64" t="s">
        <v>13474</v>
      </c>
      <c r="E7444" s="64" t="s">
        <v>6372</v>
      </c>
      <c r="F7444" s="65">
        <v>39121100</v>
      </c>
      <c r="G7444" s="64" t="s">
        <v>13630</v>
      </c>
      <c r="H7444" s="64">
        <v>3</v>
      </c>
      <c r="I7444" s="64">
        <v>5</v>
      </c>
      <c r="J7444" s="66">
        <v>5</v>
      </c>
      <c r="K7444" s="67">
        <v>185000</v>
      </c>
      <c r="L7444" s="68" t="s">
        <v>15</v>
      </c>
      <c r="M7444" s="68" t="s">
        <v>254</v>
      </c>
    </row>
    <row r="7445" spans="1:13" s="3" customFormat="1" ht="12.75" x14ac:dyDescent="0.2">
      <c r="A7445" s="62" t="s">
        <v>28</v>
      </c>
      <c r="B7445" s="62" t="s">
        <v>855</v>
      </c>
      <c r="C7445" s="63">
        <v>10</v>
      </c>
      <c r="D7445" s="62" t="s">
        <v>13474</v>
      </c>
      <c r="E7445" s="62" t="s">
        <v>6373</v>
      </c>
      <c r="F7445" s="69">
        <v>32141100</v>
      </c>
      <c r="G7445" s="62" t="s">
        <v>13630</v>
      </c>
      <c r="H7445" s="62">
        <v>3</v>
      </c>
      <c r="I7445" s="62">
        <v>5</v>
      </c>
      <c r="J7445" s="70">
        <v>10</v>
      </c>
      <c r="K7445" s="71">
        <v>49500</v>
      </c>
      <c r="L7445" s="72" t="s">
        <v>15</v>
      </c>
      <c r="M7445" s="72" t="s">
        <v>254</v>
      </c>
    </row>
    <row r="7446" spans="1:13" s="3" customFormat="1" ht="12.75" x14ac:dyDescent="0.2">
      <c r="A7446" s="62" t="s">
        <v>28</v>
      </c>
      <c r="B7446" s="62" t="s">
        <v>855</v>
      </c>
      <c r="C7446" s="63">
        <v>10</v>
      </c>
      <c r="D7446" s="64" t="s">
        <v>13474</v>
      </c>
      <c r="E7446" s="64" t="s">
        <v>6374</v>
      </c>
      <c r="F7446" s="65">
        <v>32141100</v>
      </c>
      <c r="G7446" s="64" t="s">
        <v>13630</v>
      </c>
      <c r="H7446" s="64">
        <v>3</v>
      </c>
      <c r="I7446" s="64">
        <v>5</v>
      </c>
      <c r="J7446" s="66">
        <v>10</v>
      </c>
      <c r="K7446" s="67">
        <v>93500</v>
      </c>
      <c r="L7446" s="68" t="s">
        <v>15</v>
      </c>
      <c r="M7446" s="68" t="s">
        <v>254</v>
      </c>
    </row>
    <row r="7447" spans="1:13" s="3" customFormat="1" ht="12.75" x14ac:dyDescent="0.2">
      <c r="A7447" s="62" t="s">
        <v>28</v>
      </c>
      <c r="B7447" s="62" t="s">
        <v>855</v>
      </c>
      <c r="C7447" s="63">
        <v>10</v>
      </c>
      <c r="D7447" s="62" t="s">
        <v>13474</v>
      </c>
      <c r="E7447" s="62" t="s">
        <v>6375</v>
      </c>
      <c r="F7447" s="69">
        <v>39121700</v>
      </c>
      <c r="G7447" s="62" t="s">
        <v>13630</v>
      </c>
      <c r="H7447" s="62">
        <v>3</v>
      </c>
      <c r="I7447" s="62">
        <v>5</v>
      </c>
      <c r="J7447" s="70">
        <v>40</v>
      </c>
      <c r="K7447" s="71">
        <v>198000</v>
      </c>
      <c r="L7447" s="72" t="s">
        <v>15</v>
      </c>
      <c r="M7447" s="72" t="s">
        <v>254</v>
      </c>
    </row>
    <row r="7448" spans="1:13" s="3" customFormat="1" ht="12.75" x14ac:dyDescent="0.2">
      <c r="A7448" s="62" t="s">
        <v>28</v>
      </c>
      <c r="B7448" s="62" t="s">
        <v>855</v>
      </c>
      <c r="C7448" s="63">
        <v>10</v>
      </c>
      <c r="D7448" s="64" t="s">
        <v>13474</v>
      </c>
      <c r="E7448" s="64" t="s">
        <v>6376</v>
      </c>
      <c r="F7448" s="65">
        <v>39121700</v>
      </c>
      <c r="G7448" s="64" t="s">
        <v>13630</v>
      </c>
      <c r="H7448" s="64">
        <v>3</v>
      </c>
      <c r="I7448" s="64">
        <v>5</v>
      </c>
      <c r="J7448" s="66">
        <v>10</v>
      </c>
      <c r="K7448" s="67">
        <v>38500.000000000007</v>
      </c>
      <c r="L7448" s="68" t="s">
        <v>15</v>
      </c>
      <c r="M7448" s="68" t="s">
        <v>254</v>
      </c>
    </row>
    <row r="7449" spans="1:13" s="3" customFormat="1" ht="12.75" x14ac:dyDescent="0.2">
      <c r="A7449" s="62" t="s">
        <v>28</v>
      </c>
      <c r="B7449" s="62" t="s">
        <v>855</v>
      </c>
      <c r="C7449" s="63">
        <v>10</v>
      </c>
      <c r="D7449" s="62" t="s">
        <v>13474</v>
      </c>
      <c r="E7449" s="62" t="s">
        <v>6377</v>
      </c>
      <c r="F7449" s="69">
        <v>39121700</v>
      </c>
      <c r="G7449" s="62" t="s">
        <v>13630</v>
      </c>
      <c r="H7449" s="62">
        <v>3</v>
      </c>
      <c r="I7449" s="62">
        <v>5</v>
      </c>
      <c r="J7449" s="70">
        <v>20</v>
      </c>
      <c r="K7449" s="71">
        <v>80000</v>
      </c>
      <c r="L7449" s="72" t="s">
        <v>15</v>
      </c>
      <c r="M7449" s="72" t="s">
        <v>254</v>
      </c>
    </row>
    <row r="7450" spans="1:13" s="3" customFormat="1" ht="12.75" x14ac:dyDescent="0.2">
      <c r="A7450" s="62" t="s">
        <v>28</v>
      </c>
      <c r="B7450" s="62" t="s">
        <v>855</v>
      </c>
      <c r="C7450" s="63">
        <v>10</v>
      </c>
      <c r="D7450" s="64" t="s">
        <v>13474</v>
      </c>
      <c r="E7450" s="64" t="s">
        <v>6378</v>
      </c>
      <c r="F7450" s="65">
        <v>32121501</v>
      </c>
      <c r="G7450" s="64" t="s">
        <v>13630</v>
      </c>
      <c r="H7450" s="64">
        <v>3</v>
      </c>
      <c r="I7450" s="64">
        <v>5</v>
      </c>
      <c r="J7450" s="66">
        <v>10</v>
      </c>
      <c r="K7450" s="67">
        <v>990000.00000000012</v>
      </c>
      <c r="L7450" s="68" t="s">
        <v>15</v>
      </c>
      <c r="M7450" s="68" t="s">
        <v>254</v>
      </c>
    </row>
    <row r="7451" spans="1:13" s="3" customFormat="1" ht="12.75" x14ac:dyDescent="0.2">
      <c r="A7451" s="62" t="s">
        <v>28</v>
      </c>
      <c r="B7451" s="62" t="s">
        <v>855</v>
      </c>
      <c r="C7451" s="63">
        <v>10</v>
      </c>
      <c r="D7451" s="62" t="s">
        <v>13474</v>
      </c>
      <c r="E7451" s="62" t="s">
        <v>6379</v>
      </c>
      <c r="F7451" s="69">
        <v>39121500</v>
      </c>
      <c r="G7451" s="62" t="s">
        <v>13630</v>
      </c>
      <c r="H7451" s="62">
        <v>3</v>
      </c>
      <c r="I7451" s="62">
        <v>5</v>
      </c>
      <c r="J7451" s="70">
        <v>10</v>
      </c>
      <c r="K7451" s="71">
        <v>1320000</v>
      </c>
      <c r="L7451" s="72" t="s">
        <v>15</v>
      </c>
      <c r="M7451" s="72" t="s">
        <v>254</v>
      </c>
    </row>
    <row r="7452" spans="1:13" s="3" customFormat="1" ht="12.75" x14ac:dyDescent="0.2">
      <c r="A7452" s="62" t="s">
        <v>28</v>
      </c>
      <c r="B7452" s="62" t="s">
        <v>855</v>
      </c>
      <c r="C7452" s="63">
        <v>10</v>
      </c>
      <c r="D7452" s="64" t="s">
        <v>13474</v>
      </c>
      <c r="E7452" s="64" t="s">
        <v>6380</v>
      </c>
      <c r="F7452" s="65">
        <v>39121500</v>
      </c>
      <c r="G7452" s="64" t="s">
        <v>13630</v>
      </c>
      <c r="H7452" s="64">
        <v>3</v>
      </c>
      <c r="I7452" s="64">
        <v>5</v>
      </c>
      <c r="J7452" s="66">
        <v>10</v>
      </c>
      <c r="K7452" s="67">
        <v>1320000</v>
      </c>
      <c r="L7452" s="68" t="s">
        <v>15</v>
      </c>
      <c r="M7452" s="68" t="s">
        <v>254</v>
      </c>
    </row>
    <row r="7453" spans="1:13" s="3" customFormat="1" ht="12.75" x14ac:dyDescent="0.2">
      <c r="A7453" s="62" t="s">
        <v>28</v>
      </c>
      <c r="B7453" s="62" t="s">
        <v>855</v>
      </c>
      <c r="C7453" s="63">
        <v>10</v>
      </c>
      <c r="D7453" s="62" t="s">
        <v>13474</v>
      </c>
      <c r="E7453" s="62" t="s">
        <v>6381</v>
      </c>
      <c r="F7453" s="69">
        <v>39121500</v>
      </c>
      <c r="G7453" s="62" t="s">
        <v>13630</v>
      </c>
      <c r="H7453" s="62">
        <v>3</v>
      </c>
      <c r="I7453" s="62">
        <v>5</v>
      </c>
      <c r="J7453" s="70">
        <v>15</v>
      </c>
      <c r="K7453" s="71">
        <v>2310000</v>
      </c>
      <c r="L7453" s="72" t="s">
        <v>15</v>
      </c>
      <c r="M7453" s="72" t="s">
        <v>254</v>
      </c>
    </row>
    <row r="7454" spans="1:13" s="3" customFormat="1" ht="12.75" x14ac:dyDescent="0.2">
      <c r="A7454" s="62" t="s">
        <v>28</v>
      </c>
      <c r="B7454" s="62" t="s">
        <v>855</v>
      </c>
      <c r="C7454" s="63">
        <v>10</v>
      </c>
      <c r="D7454" s="64" t="s">
        <v>13474</v>
      </c>
      <c r="E7454" s="64" t="s">
        <v>6382</v>
      </c>
      <c r="F7454" s="65">
        <v>39121700</v>
      </c>
      <c r="G7454" s="64" t="s">
        <v>13630</v>
      </c>
      <c r="H7454" s="64">
        <v>3</v>
      </c>
      <c r="I7454" s="64">
        <v>5</v>
      </c>
      <c r="J7454" s="66">
        <v>20</v>
      </c>
      <c r="K7454" s="67">
        <v>1144000.0000000002</v>
      </c>
      <c r="L7454" s="68" t="s">
        <v>15</v>
      </c>
      <c r="M7454" s="68" t="s">
        <v>254</v>
      </c>
    </row>
    <row r="7455" spans="1:13" s="3" customFormat="1" ht="12.75" x14ac:dyDescent="0.2">
      <c r="A7455" s="62" t="s">
        <v>28</v>
      </c>
      <c r="B7455" s="62" t="s">
        <v>855</v>
      </c>
      <c r="C7455" s="63">
        <v>10</v>
      </c>
      <c r="D7455" s="62" t="s">
        <v>13474</v>
      </c>
      <c r="E7455" s="62" t="s">
        <v>6383</v>
      </c>
      <c r="F7455" s="69">
        <v>39121700</v>
      </c>
      <c r="G7455" s="62" t="s">
        <v>13630</v>
      </c>
      <c r="H7455" s="62">
        <v>3</v>
      </c>
      <c r="I7455" s="62">
        <v>5</v>
      </c>
      <c r="J7455" s="70">
        <v>2</v>
      </c>
      <c r="K7455" s="71">
        <v>240000</v>
      </c>
      <c r="L7455" s="72" t="s">
        <v>15</v>
      </c>
      <c r="M7455" s="72" t="s">
        <v>254</v>
      </c>
    </row>
    <row r="7456" spans="1:13" s="3" customFormat="1" ht="12.75" x14ac:dyDescent="0.2">
      <c r="A7456" s="62" t="s">
        <v>28</v>
      </c>
      <c r="B7456" s="62" t="s">
        <v>855</v>
      </c>
      <c r="C7456" s="63">
        <v>10</v>
      </c>
      <c r="D7456" s="64" t="s">
        <v>13474</v>
      </c>
      <c r="E7456" s="64" t="s">
        <v>6384</v>
      </c>
      <c r="F7456" s="65">
        <v>40141700</v>
      </c>
      <c r="G7456" s="64" t="s">
        <v>13630</v>
      </c>
      <c r="H7456" s="64">
        <v>3</v>
      </c>
      <c r="I7456" s="64">
        <v>5</v>
      </c>
      <c r="J7456" s="66">
        <v>10</v>
      </c>
      <c r="K7456" s="67">
        <v>38500.000000000007</v>
      </c>
      <c r="L7456" s="68" t="s">
        <v>15</v>
      </c>
      <c r="M7456" s="68" t="s">
        <v>254</v>
      </c>
    </row>
    <row r="7457" spans="1:13" s="3" customFormat="1" ht="12.75" x14ac:dyDescent="0.2">
      <c r="A7457" s="62" t="s">
        <v>28</v>
      </c>
      <c r="B7457" s="62" t="s">
        <v>855</v>
      </c>
      <c r="C7457" s="63">
        <v>10</v>
      </c>
      <c r="D7457" s="62" t="s">
        <v>13474</v>
      </c>
      <c r="E7457" s="62" t="s">
        <v>6385</v>
      </c>
      <c r="F7457" s="69">
        <v>39121700</v>
      </c>
      <c r="G7457" s="62" t="s">
        <v>13630</v>
      </c>
      <c r="H7457" s="62">
        <v>3</v>
      </c>
      <c r="I7457" s="62">
        <v>5</v>
      </c>
      <c r="J7457" s="70">
        <v>5</v>
      </c>
      <c r="K7457" s="71">
        <v>247500.00000000003</v>
      </c>
      <c r="L7457" s="72" t="s">
        <v>15</v>
      </c>
      <c r="M7457" s="72" t="s">
        <v>254</v>
      </c>
    </row>
    <row r="7458" spans="1:13" s="3" customFormat="1" ht="12.75" x14ac:dyDescent="0.2">
      <c r="A7458" s="62" t="s">
        <v>28</v>
      </c>
      <c r="B7458" s="62" t="s">
        <v>855</v>
      </c>
      <c r="C7458" s="63">
        <v>10</v>
      </c>
      <c r="D7458" s="64" t="s">
        <v>13474</v>
      </c>
      <c r="E7458" s="64" t="s">
        <v>6386</v>
      </c>
      <c r="F7458" s="65">
        <v>39121700</v>
      </c>
      <c r="G7458" s="64" t="s">
        <v>13630</v>
      </c>
      <c r="H7458" s="64">
        <v>3</v>
      </c>
      <c r="I7458" s="64">
        <v>5</v>
      </c>
      <c r="J7458" s="66">
        <v>5</v>
      </c>
      <c r="K7458" s="67">
        <v>302500.00000000006</v>
      </c>
      <c r="L7458" s="68" t="s">
        <v>15</v>
      </c>
      <c r="M7458" s="68" t="s">
        <v>254</v>
      </c>
    </row>
    <row r="7459" spans="1:13" s="3" customFormat="1" ht="12.75" x14ac:dyDescent="0.2">
      <c r="A7459" s="62" t="s">
        <v>28</v>
      </c>
      <c r="B7459" s="62" t="s">
        <v>855</v>
      </c>
      <c r="C7459" s="63">
        <v>10</v>
      </c>
      <c r="D7459" s="62" t="s">
        <v>13474</v>
      </c>
      <c r="E7459" s="62" t="s">
        <v>6387</v>
      </c>
      <c r="F7459" s="69">
        <v>40141700</v>
      </c>
      <c r="G7459" s="62" t="s">
        <v>13630</v>
      </c>
      <c r="H7459" s="62">
        <v>3</v>
      </c>
      <c r="I7459" s="62">
        <v>5</v>
      </c>
      <c r="J7459" s="70">
        <v>40</v>
      </c>
      <c r="K7459" s="71">
        <v>264000.00000000006</v>
      </c>
      <c r="L7459" s="72" t="s">
        <v>15</v>
      </c>
      <c r="M7459" s="72" t="s">
        <v>254</v>
      </c>
    </row>
    <row r="7460" spans="1:13" s="3" customFormat="1" ht="12.75" x14ac:dyDescent="0.2">
      <c r="A7460" s="62" t="s">
        <v>28</v>
      </c>
      <c r="B7460" s="62" t="s">
        <v>855</v>
      </c>
      <c r="C7460" s="63">
        <v>10</v>
      </c>
      <c r="D7460" s="64" t="s">
        <v>13474</v>
      </c>
      <c r="E7460" s="64" t="s">
        <v>6388</v>
      </c>
      <c r="F7460" s="65">
        <v>25191817</v>
      </c>
      <c r="G7460" s="64" t="s">
        <v>13630</v>
      </c>
      <c r="H7460" s="64">
        <v>3</v>
      </c>
      <c r="I7460" s="64">
        <v>5</v>
      </c>
      <c r="J7460" s="66">
        <v>3</v>
      </c>
      <c r="K7460" s="67">
        <v>390000</v>
      </c>
      <c r="L7460" s="68" t="s">
        <v>15</v>
      </c>
      <c r="M7460" s="68" t="s">
        <v>254</v>
      </c>
    </row>
    <row r="7461" spans="1:13" s="3" customFormat="1" ht="12.75" x14ac:dyDescent="0.2">
      <c r="A7461" s="62" t="s">
        <v>28</v>
      </c>
      <c r="B7461" s="62" t="s">
        <v>855</v>
      </c>
      <c r="C7461" s="63">
        <v>10</v>
      </c>
      <c r="D7461" s="62" t="s">
        <v>13474</v>
      </c>
      <c r="E7461" s="62" t="s">
        <v>6389</v>
      </c>
      <c r="F7461" s="69">
        <v>40151700</v>
      </c>
      <c r="G7461" s="62" t="s">
        <v>13630</v>
      </c>
      <c r="H7461" s="62">
        <v>3</v>
      </c>
      <c r="I7461" s="62">
        <v>5</v>
      </c>
      <c r="J7461" s="70">
        <v>10</v>
      </c>
      <c r="K7461" s="71">
        <v>594000.00000000012</v>
      </c>
      <c r="L7461" s="72" t="s">
        <v>15</v>
      </c>
      <c r="M7461" s="72" t="s">
        <v>254</v>
      </c>
    </row>
    <row r="7462" spans="1:13" s="3" customFormat="1" ht="12.75" x14ac:dyDescent="0.2">
      <c r="A7462" s="62" t="s">
        <v>28</v>
      </c>
      <c r="B7462" s="62" t="s">
        <v>855</v>
      </c>
      <c r="C7462" s="63">
        <v>10</v>
      </c>
      <c r="D7462" s="64" t="s">
        <v>13474</v>
      </c>
      <c r="E7462" s="64" t="s">
        <v>6390</v>
      </c>
      <c r="F7462" s="65">
        <v>32121501</v>
      </c>
      <c r="G7462" s="64" t="s">
        <v>13630</v>
      </c>
      <c r="H7462" s="64">
        <v>3</v>
      </c>
      <c r="I7462" s="64">
        <v>5</v>
      </c>
      <c r="J7462" s="66">
        <v>5</v>
      </c>
      <c r="K7462" s="67">
        <v>69365</v>
      </c>
      <c r="L7462" s="68" t="s">
        <v>15</v>
      </c>
      <c r="M7462" s="68" t="s">
        <v>254</v>
      </c>
    </row>
    <row r="7463" spans="1:13" s="3" customFormat="1" ht="12.75" x14ac:dyDescent="0.2">
      <c r="A7463" s="62" t="s">
        <v>28</v>
      </c>
      <c r="B7463" s="62" t="s">
        <v>855</v>
      </c>
      <c r="C7463" s="63">
        <v>10</v>
      </c>
      <c r="D7463" s="62" t="s">
        <v>13474</v>
      </c>
      <c r="E7463" s="62" t="s">
        <v>6391</v>
      </c>
      <c r="F7463" s="69">
        <v>32121501</v>
      </c>
      <c r="G7463" s="62" t="s">
        <v>13630</v>
      </c>
      <c r="H7463" s="62">
        <v>3</v>
      </c>
      <c r="I7463" s="62">
        <v>5</v>
      </c>
      <c r="J7463" s="70">
        <v>5</v>
      </c>
      <c r="K7463" s="71">
        <v>69365</v>
      </c>
      <c r="L7463" s="72" t="s">
        <v>15</v>
      </c>
      <c r="M7463" s="72" t="s">
        <v>254</v>
      </c>
    </row>
    <row r="7464" spans="1:13" s="3" customFormat="1" ht="12.75" x14ac:dyDescent="0.2">
      <c r="A7464" s="62" t="s">
        <v>28</v>
      </c>
      <c r="B7464" s="62" t="s">
        <v>855</v>
      </c>
      <c r="C7464" s="63">
        <v>10</v>
      </c>
      <c r="D7464" s="64" t="s">
        <v>13474</v>
      </c>
      <c r="E7464" s="64" t="s">
        <v>6392</v>
      </c>
      <c r="F7464" s="65">
        <v>32121501</v>
      </c>
      <c r="G7464" s="64" t="s">
        <v>13630</v>
      </c>
      <c r="H7464" s="64">
        <v>3</v>
      </c>
      <c r="I7464" s="64">
        <v>5</v>
      </c>
      <c r="J7464" s="66">
        <v>5</v>
      </c>
      <c r="K7464" s="67">
        <v>69365</v>
      </c>
      <c r="L7464" s="68" t="s">
        <v>15</v>
      </c>
      <c r="M7464" s="68" t="s">
        <v>254</v>
      </c>
    </row>
    <row r="7465" spans="1:13" s="3" customFormat="1" ht="12.75" x14ac:dyDescent="0.2">
      <c r="A7465" s="62" t="s">
        <v>28</v>
      </c>
      <c r="B7465" s="62" t="s">
        <v>855</v>
      </c>
      <c r="C7465" s="63">
        <v>10</v>
      </c>
      <c r="D7465" s="62" t="s">
        <v>13474</v>
      </c>
      <c r="E7465" s="62" t="s">
        <v>6393</v>
      </c>
      <c r="F7465" s="69">
        <v>32121501</v>
      </c>
      <c r="G7465" s="62" t="s">
        <v>13630</v>
      </c>
      <c r="H7465" s="62">
        <v>3</v>
      </c>
      <c r="I7465" s="62">
        <v>5</v>
      </c>
      <c r="J7465" s="70">
        <v>5</v>
      </c>
      <c r="K7465" s="71">
        <v>73780</v>
      </c>
      <c r="L7465" s="72" t="s">
        <v>15</v>
      </c>
      <c r="M7465" s="72" t="s">
        <v>254</v>
      </c>
    </row>
    <row r="7466" spans="1:13" s="3" customFormat="1" ht="12.75" x14ac:dyDescent="0.2">
      <c r="A7466" s="62" t="s">
        <v>28</v>
      </c>
      <c r="B7466" s="62" t="s">
        <v>855</v>
      </c>
      <c r="C7466" s="63">
        <v>10</v>
      </c>
      <c r="D7466" s="64" t="s">
        <v>13474</v>
      </c>
      <c r="E7466" s="64" t="s">
        <v>6394</v>
      </c>
      <c r="F7466" s="65">
        <v>32121501</v>
      </c>
      <c r="G7466" s="64" t="s">
        <v>13630</v>
      </c>
      <c r="H7466" s="64">
        <v>3</v>
      </c>
      <c r="I7466" s="64">
        <v>5</v>
      </c>
      <c r="J7466" s="66">
        <v>20</v>
      </c>
      <c r="K7466" s="67">
        <v>400000</v>
      </c>
      <c r="L7466" s="68" t="s">
        <v>15</v>
      </c>
      <c r="M7466" s="68" t="s">
        <v>254</v>
      </c>
    </row>
    <row r="7467" spans="1:13" s="3" customFormat="1" ht="12.75" x14ac:dyDescent="0.2">
      <c r="A7467" s="62" t="s">
        <v>28</v>
      </c>
      <c r="B7467" s="62" t="s">
        <v>855</v>
      </c>
      <c r="C7467" s="63">
        <v>10</v>
      </c>
      <c r="D7467" s="62" t="s">
        <v>13474</v>
      </c>
      <c r="E7467" s="62" t="s">
        <v>6395</v>
      </c>
      <c r="F7467" s="69">
        <v>32121501</v>
      </c>
      <c r="G7467" s="62" t="s">
        <v>13630</v>
      </c>
      <c r="H7467" s="62">
        <v>3</v>
      </c>
      <c r="I7467" s="62">
        <v>5</v>
      </c>
      <c r="J7467" s="70">
        <v>20</v>
      </c>
      <c r="K7467" s="71">
        <v>500000</v>
      </c>
      <c r="L7467" s="72" t="s">
        <v>15</v>
      </c>
      <c r="M7467" s="72" t="s">
        <v>254</v>
      </c>
    </row>
    <row r="7468" spans="1:13" s="3" customFormat="1" ht="12.75" x14ac:dyDescent="0.2">
      <c r="A7468" s="62" t="s">
        <v>28</v>
      </c>
      <c r="B7468" s="62" t="s">
        <v>855</v>
      </c>
      <c r="C7468" s="63">
        <v>10</v>
      </c>
      <c r="D7468" s="64" t="s">
        <v>13474</v>
      </c>
      <c r="E7468" s="64" t="s">
        <v>6396</v>
      </c>
      <c r="F7468" s="65">
        <v>32121501</v>
      </c>
      <c r="G7468" s="64" t="s">
        <v>13630</v>
      </c>
      <c r="H7468" s="64">
        <v>3</v>
      </c>
      <c r="I7468" s="64">
        <v>5</v>
      </c>
      <c r="J7468" s="66">
        <v>20</v>
      </c>
      <c r="K7468" s="67">
        <v>700000</v>
      </c>
      <c r="L7468" s="68" t="s">
        <v>15</v>
      </c>
      <c r="M7468" s="68" t="s">
        <v>254</v>
      </c>
    </row>
    <row r="7469" spans="1:13" s="3" customFormat="1" ht="12.75" x14ac:dyDescent="0.2">
      <c r="A7469" s="62" t="s">
        <v>28</v>
      </c>
      <c r="B7469" s="62" t="s">
        <v>855</v>
      </c>
      <c r="C7469" s="63">
        <v>10</v>
      </c>
      <c r="D7469" s="62" t="s">
        <v>13474</v>
      </c>
      <c r="E7469" s="62" t="s">
        <v>6397</v>
      </c>
      <c r="F7469" s="69">
        <v>32131000</v>
      </c>
      <c r="G7469" s="62" t="s">
        <v>13630</v>
      </c>
      <c r="H7469" s="62">
        <v>3</v>
      </c>
      <c r="I7469" s="62">
        <v>4</v>
      </c>
      <c r="J7469" s="70">
        <v>50</v>
      </c>
      <c r="K7469" s="71">
        <v>110000</v>
      </c>
      <c r="L7469" s="72" t="s">
        <v>15</v>
      </c>
      <c r="M7469" s="72" t="s">
        <v>254</v>
      </c>
    </row>
    <row r="7470" spans="1:13" s="3" customFormat="1" ht="12.75" x14ac:dyDescent="0.2">
      <c r="A7470" s="62" t="s">
        <v>28</v>
      </c>
      <c r="B7470" s="62" t="s">
        <v>855</v>
      </c>
      <c r="C7470" s="63">
        <v>10</v>
      </c>
      <c r="D7470" s="64" t="s">
        <v>13474</v>
      </c>
      <c r="E7470" s="64" t="s">
        <v>6398</v>
      </c>
      <c r="F7470" s="65">
        <v>39121409</v>
      </c>
      <c r="G7470" s="64" t="s">
        <v>13630</v>
      </c>
      <c r="H7470" s="64">
        <v>3</v>
      </c>
      <c r="I7470" s="64">
        <v>4</v>
      </c>
      <c r="J7470" s="66">
        <v>100</v>
      </c>
      <c r="K7470" s="67">
        <v>670000</v>
      </c>
      <c r="L7470" s="68" t="s">
        <v>15</v>
      </c>
      <c r="M7470" s="68" t="s">
        <v>254</v>
      </c>
    </row>
    <row r="7471" spans="1:13" s="3" customFormat="1" ht="12.75" x14ac:dyDescent="0.2">
      <c r="A7471" s="62" t="s">
        <v>28</v>
      </c>
      <c r="B7471" s="62" t="s">
        <v>855</v>
      </c>
      <c r="C7471" s="63">
        <v>10</v>
      </c>
      <c r="D7471" s="62" t="s">
        <v>13474</v>
      </c>
      <c r="E7471" s="62" t="s">
        <v>6399</v>
      </c>
      <c r="F7471" s="69">
        <v>43211711</v>
      </c>
      <c r="G7471" s="62" t="s">
        <v>13630</v>
      </c>
      <c r="H7471" s="62">
        <v>1</v>
      </c>
      <c r="I7471" s="62">
        <v>6</v>
      </c>
      <c r="J7471" s="70">
        <v>2</v>
      </c>
      <c r="K7471" s="71">
        <v>6400000</v>
      </c>
      <c r="L7471" s="72" t="s">
        <v>15</v>
      </c>
      <c r="M7471" s="72" t="s">
        <v>254</v>
      </c>
    </row>
    <row r="7472" spans="1:13" s="3" customFormat="1" ht="12.75" x14ac:dyDescent="0.2">
      <c r="A7472" s="62" t="s">
        <v>28</v>
      </c>
      <c r="B7472" s="62" t="s">
        <v>855</v>
      </c>
      <c r="C7472" s="63">
        <v>10</v>
      </c>
      <c r="D7472" s="64" t="s">
        <v>13474</v>
      </c>
      <c r="E7472" s="64" t="s">
        <v>6400</v>
      </c>
      <c r="F7472" s="65">
        <v>26121606</v>
      </c>
      <c r="G7472" s="64" t="s">
        <v>13630</v>
      </c>
      <c r="H7472" s="64">
        <v>3</v>
      </c>
      <c r="I7472" s="64">
        <v>4</v>
      </c>
      <c r="J7472" s="66">
        <v>280</v>
      </c>
      <c r="K7472" s="67">
        <v>644000</v>
      </c>
      <c r="L7472" s="68" t="s">
        <v>848</v>
      </c>
      <c r="M7472" s="68" t="s">
        <v>254</v>
      </c>
    </row>
    <row r="7473" spans="1:13" s="3" customFormat="1" ht="12.75" x14ac:dyDescent="0.2">
      <c r="A7473" s="62" t="s">
        <v>28</v>
      </c>
      <c r="B7473" s="62" t="s">
        <v>855</v>
      </c>
      <c r="C7473" s="63">
        <v>10</v>
      </c>
      <c r="D7473" s="62" t="s">
        <v>13474</v>
      </c>
      <c r="E7473" s="62" t="s">
        <v>6401</v>
      </c>
      <c r="F7473" s="69">
        <v>26121641</v>
      </c>
      <c r="G7473" s="62" t="s">
        <v>13630</v>
      </c>
      <c r="H7473" s="62">
        <v>3</v>
      </c>
      <c r="I7473" s="62">
        <v>4</v>
      </c>
      <c r="J7473" s="70">
        <v>800</v>
      </c>
      <c r="K7473" s="71">
        <v>2320000</v>
      </c>
      <c r="L7473" s="72" t="s">
        <v>848</v>
      </c>
      <c r="M7473" s="72" t="s">
        <v>254</v>
      </c>
    </row>
    <row r="7474" spans="1:13" s="3" customFormat="1" ht="12.75" x14ac:dyDescent="0.2">
      <c r="A7474" s="62" t="s">
        <v>28</v>
      </c>
      <c r="B7474" s="62" t="s">
        <v>855</v>
      </c>
      <c r="C7474" s="63">
        <v>10</v>
      </c>
      <c r="D7474" s="64" t="s">
        <v>13474</v>
      </c>
      <c r="E7474" s="64" t="s">
        <v>6402</v>
      </c>
      <c r="F7474" s="65">
        <v>45111807</v>
      </c>
      <c r="G7474" s="64" t="s">
        <v>13630</v>
      </c>
      <c r="H7474" s="64">
        <v>3</v>
      </c>
      <c r="I7474" s="64">
        <v>2</v>
      </c>
      <c r="J7474" s="66">
        <v>2</v>
      </c>
      <c r="K7474" s="67">
        <v>60000</v>
      </c>
      <c r="L7474" s="68" t="s">
        <v>15</v>
      </c>
      <c r="M7474" s="68" t="s">
        <v>254</v>
      </c>
    </row>
    <row r="7475" spans="1:13" s="3" customFormat="1" ht="12.75" x14ac:dyDescent="0.2">
      <c r="A7475" s="62" t="s">
        <v>28</v>
      </c>
      <c r="B7475" s="62" t="s">
        <v>855</v>
      </c>
      <c r="C7475" s="63">
        <v>10</v>
      </c>
      <c r="D7475" s="62" t="s">
        <v>13474</v>
      </c>
      <c r="E7475" s="62" t="s">
        <v>6403</v>
      </c>
      <c r="F7475" s="69">
        <v>39111600</v>
      </c>
      <c r="G7475" s="62" t="s">
        <v>13630</v>
      </c>
      <c r="H7475" s="62">
        <v>3</v>
      </c>
      <c r="I7475" s="62">
        <v>5</v>
      </c>
      <c r="J7475" s="70">
        <v>3</v>
      </c>
      <c r="K7475" s="71">
        <v>3525300</v>
      </c>
      <c r="L7475" s="72" t="s">
        <v>15</v>
      </c>
      <c r="M7475" s="72" t="s">
        <v>254</v>
      </c>
    </row>
    <row r="7476" spans="1:13" s="3" customFormat="1" ht="12.75" x14ac:dyDescent="0.2">
      <c r="A7476" s="62" t="s">
        <v>28</v>
      </c>
      <c r="B7476" s="62" t="s">
        <v>855</v>
      </c>
      <c r="C7476" s="63">
        <v>10</v>
      </c>
      <c r="D7476" s="64" t="s">
        <v>13474</v>
      </c>
      <c r="E7476" s="64" t="s">
        <v>6404</v>
      </c>
      <c r="F7476" s="65">
        <v>39111600</v>
      </c>
      <c r="G7476" s="64" t="s">
        <v>13630</v>
      </c>
      <c r="H7476" s="64">
        <v>3</v>
      </c>
      <c r="I7476" s="64">
        <v>5</v>
      </c>
      <c r="J7476" s="66">
        <v>2</v>
      </c>
      <c r="K7476" s="67">
        <v>1800000</v>
      </c>
      <c r="L7476" s="68" t="s">
        <v>15</v>
      </c>
      <c r="M7476" s="68" t="s">
        <v>254</v>
      </c>
    </row>
    <row r="7477" spans="1:13" s="3" customFormat="1" ht="12.75" x14ac:dyDescent="0.2">
      <c r="A7477" s="62" t="s">
        <v>28</v>
      </c>
      <c r="B7477" s="62" t="s">
        <v>855</v>
      </c>
      <c r="C7477" s="63">
        <v>10</v>
      </c>
      <c r="D7477" s="62" t="s">
        <v>13474</v>
      </c>
      <c r="E7477" s="62" t="s">
        <v>6405</v>
      </c>
      <c r="F7477" s="69">
        <v>39111600</v>
      </c>
      <c r="G7477" s="62" t="s">
        <v>13630</v>
      </c>
      <c r="H7477" s="62">
        <v>3</v>
      </c>
      <c r="I7477" s="62">
        <v>5</v>
      </c>
      <c r="J7477" s="70">
        <v>10</v>
      </c>
      <c r="K7477" s="71">
        <v>1650000</v>
      </c>
      <c r="L7477" s="72" t="s">
        <v>15</v>
      </c>
      <c r="M7477" s="72" t="s">
        <v>254</v>
      </c>
    </row>
    <row r="7478" spans="1:13" s="3" customFormat="1" ht="12.75" x14ac:dyDescent="0.2">
      <c r="A7478" s="62" t="s">
        <v>28</v>
      </c>
      <c r="B7478" s="62" t="s">
        <v>855</v>
      </c>
      <c r="C7478" s="63">
        <v>10</v>
      </c>
      <c r="D7478" s="64" t="s">
        <v>13474</v>
      </c>
      <c r="E7478" s="64" t="s">
        <v>6406</v>
      </c>
      <c r="F7478" s="65">
        <v>39111600</v>
      </c>
      <c r="G7478" s="64" t="s">
        <v>13630</v>
      </c>
      <c r="H7478" s="64">
        <v>3</v>
      </c>
      <c r="I7478" s="64">
        <v>5</v>
      </c>
      <c r="J7478" s="66">
        <v>3</v>
      </c>
      <c r="K7478" s="67">
        <v>224400</v>
      </c>
      <c r="L7478" s="68" t="s">
        <v>15</v>
      </c>
      <c r="M7478" s="68" t="s">
        <v>254</v>
      </c>
    </row>
    <row r="7479" spans="1:13" s="3" customFormat="1" ht="12.75" x14ac:dyDescent="0.2">
      <c r="A7479" s="62" t="s">
        <v>28</v>
      </c>
      <c r="B7479" s="62" t="s">
        <v>855</v>
      </c>
      <c r="C7479" s="63">
        <v>10</v>
      </c>
      <c r="D7479" s="62" t="s">
        <v>13474</v>
      </c>
      <c r="E7479" s="62" t="s">
        <v>6407</v>
      </c>
      <c r="F7479" s="69">
        <v>39111600</v>
      </c>
      <c r="G7479" s="62" t="s">
        <v>13630</v>
      </c>
      <c r="H7479" s="62">
        <v>3</v>
      </c>
      <c r="I7479" s="62">
        <v>5</v>
      </c>
      <c r="J7479" s="70">
        <v>40</v>
      </c>
      <c r="K7479" s="71">
        <v>1540000</v>
      </c>
      <c r="L7479" s="72" t="s">
        <v>15</v>
      </c>
      <c r="M7479" s="72" t="s">
        <v>254</v>
      </c>
    </row>
    <row r="7480" spans="1:13" s="3" customFormat="1" ht="12.75" x14ac:dyDescent="0.2">
      <c r="A7480" s="62" t="s">
        <v>28</v>
      </c>
      <c r="B7480" s="62" t="s">
        <v>855</v>
      </c>
      <c r="C7480" s="63">
        <v>10</v>
      </c>
      <c r="D7480" s="64" t="s">
        <v>13474</v>
      </c>
      <c r="E7480" s="64" t="s">
        <v>6408</v>
      </c>
      <c r="F7480" s="65">
        <v>46171602</v>
      </c>
      <c r="G7480" s="64" t="s">
        <v>13630</v>
      </c>
      <c r="H7480" s="64">
        <v>3</v>
      </c>
      <c r="I7480" s="64">
        <v>2</v>
      </c>
      <c r="J7480" s="66">
        <v>1</v>
      </c>
      <c r="K7480" s="67">
        <v>1100000</v>
      </c>
      <c r="L7480" s="68" t="s">
        <v>15</v>
      </c>
      <c r="M7480" s="68" t="s">
        <v>254</v>
      </c>
    </row>
    <row r="7481" spans="1:13" s="3" customFormat="1" ht="12.75" x14ac:dyDescent="0.2">
      <c r="A7481" s="62" t="s">
        <v>28</v>
      </c>
      <c r="B7481" s="62" t="s">
        <v>855</v>
      </c>
      <c r="C7481" s="63">
        <v>10</v>
      </c>
      <c r="D7481" s="62" t="s">
        <v>13474</v>
      </c>
      <c r="E7481" s="62" t="s">
        <v>6409</v>
      </c>
      <c r="F7481" s="69">
        <v>26101766</v>
      </c>
      <c r="G7481" s="62" t="s">
        <v>13630</v>
      </c>
      <c r="H7481" s="62">
        <v>2</v>
      </c>
      <c r="I7481" s="62">
        <v>6</v>
      </c>
      <c r="J7481" s="70">
        <v>5</v>
      </c>
      <c r="K7481" s="71">
        <v>724500</v>
      </c>
      <c r="L7481" s="72" t="s">
        <v>15</v>
      </c>
      <c r="M7481" s="72" t="s">
        <v>254</v>
      </c>
    </row>
    <row r="7482" spans="1:13" s="3" customFormat="1" ht="12.75" x14ac:dyDescent="0.2">
      <c r="A7482" s="62" t="s">
        <v>28</v>
      </c>
      <c r="B7482" s="62" t="s">
        <v>855</v>
      </c>
      <c r="C7482" s="63">
        <v>10</v>
      </c>
      <c r="D7482" s="64" t="s">
        <v>13474</v>
      </c>
      <c r="E7482" s="64" t="s">
        <v>6410</v>
      </c>
      <c r="F7482" s="65">
        <v>39121700</v>
      </c>
      <c r="G7482" s="64" t="s">
        <v>13630</v>
      </c>
      <c r="H7482" s="64">
        <v>3</v>
      </c>
      <c r="I7482" s="64">
        <v>5</v>
      </c>
      <c r="J7482" s="66">
        <v>25</v>
      </c>
      <c r="K7482" s="67">
        <v>412500</v>
      </c>
      <c r="L7482" s="68" t="s">
        <v>15</v>
      </c>
      <c r="M7482" s="68" t="s">
        <v>254</v>
      </c>
    </row>
    <row r="7483" spans="1:13" s="3" customFormat="1" ht="12.75" x14ac:dyDescent="0.2">
      <c r="A7483" s="62" t="s">
        <v>28</v>
      </c>
      <c r="B7483" s="62" t="s">
        <v>855</v>
      </c>
      <c r="C7483" s="63">
        <v>10</v>
      </c>
      <c r="D7483" s="62" t="s">
        <v>13474</v>
      </c>
      <c r="E7483" s="62" t="s">
        <v>6411</v>
      </c>
      <c r="F7483" s="69">
        <v>39121700</v>
      </c>
      <c r="G7483" s="62" t="s">
        <v>13630</v>
      </c>
      <c r="H7483" s="62">
        <v>3</v>
      </c>
      <c r="I7483" s="62">
        <v>5</v>
      </c>
      <c r="J7483" s="70">
        <v>25</v>
      </c>
      <c r="K7483" s="71">
        <v>495000</v>
      </c>
      <c r="L7483" s="72" t="s">
        <v>15</v>
      </c>
      <c r="M7483" s="72" t="s">
        <v>254</v>
      </c>
    </row>
    <row r="7484" spans="1:13" s="3" customFormat="1" ht="12.75" x14ac:dyDescent="0.2">
      <c r="A7484" s="62" t="s">
        <v>28</v>
      </c>
      <c r="B7484" s="62" t="s">
        <v>221</v>
      </c>
      <c r="C7484" s="63">
        <v>10</v>
      </c>
      <c r="D7484" s="64" t="s">
        <v>13382</v>
      </c>
      <c r="E7484" s="64" t="s">
        <v>6412</v>
      </c>
      <c r="F7484" s="65">
        <v>39121522</v>
      </c>
      <c r="G7484" s="64" t="s">
        <v>13630</v>
      </c>
      <c r="H7484" s="64">
        <v>3</v>
      </c>
      <c r="I7484" s="64">
        <v>2</v>
      </c>
      <c r="J7484" s="66">
        <v>20</v>
      </c>
      <c r="K7484" s="67">
        <v>364000</v>
      </c>
      <c r="L7484" s="68" t="s">
        <v>15</v>
      </c>
      <c r="M7484" s="68" t="s">
        <v>254</v>
      </c>
    </row>
    <row r="7485" spans="1:13" s="3" customFormat="1" ht="12.75" x14ac:dyDescent="0.2">
      <c r="A7485" s="62" t="s">
        <v>28</v>
      </c>
      <c r="B7485" s="62" t="s">
        <v>6268</v>
      </c>
      <c r="C7485" s="63">
        <v>10</v>
      </c>
      <c r="D7485" s="62" t="s">
        <v>13589</v>
      </c>
      <c r="E7485" s="62" t="s">
        <v>6413</v>
      </c>
      <c r="F7485" s="69">
        <v>43191510</v>
      </c>
      <c r="G7485" s="62" t="s">
        <v>13630</v>
      </c>
      <c r="H7485" s="62">
        <v>3</v>
      </c>
      <c r="I7485" s="62">
        <v>2</v>
      </c>
      <c r="J7485" s="70">
        <v>6</v>
      </c>
      <c r="K7485" s="71">
        <v>695898</v>
      </c>
      <c r="L7485" s="72" t="s">
        <v>15</v>
      </c>
      <c r="M7485" s="72" t="s">
        <v>254</v>
      </c>
    </row>
    <row r="7486" spans="1:13" s="3" customFormat="1" ht="12.75" x14ac:dyDescent="0.2">
      <c r="A7486" s="62" t="s">
        <v>28</v>
      </c>
      <c r="B7486" s="62" t="s">
        <v>891</v>
      </c>
      <c r="C7486" s="63">
        <v>10</v>
      </c>
      <c r="D7486" s="64" t="s">
        <v>13510</v>
      </c>
      <c r="E7486" s="64" t="s">
        <v>6414</v>
      </c>
      <c r="F7486" s="65">
        <v>43211900</v>
      </c>
      <c r="G7486" s="64" t="s">
        <v>13630</v>
      </c>
      <c r="H7486" s="64">
        <v>2</v>
      </c>
      <c r="I7486" s="64">
        <v>5</v>
      </c>
      <c r="J7486" s="66">
        <v>4</v>
      </c>
      <c r="K7486" s="67">
        <v>1600000</v>
      </c>
      <c r="L7486" s="68" t="s">
        <v>15</v>
      </c>
      <c r="M7486" s="68" t="s">
        <v>254</v>
      </c>
    </row>
    <row r="7487" spans="1:13" s="3" customFormat="1" ht="12.75" x14ac:dyDescent="0.2">
      <c r="A7487" s="62" t="s">
        <v>28</v>
      </c>
      <c r="B7487" s="62" t="s">
        <v>466</v>
      </c>
      <c r="C7487" s="63">
        <v>10</v>
      </c>
      <c r="D7487" s="62" t="s">
        <v>13431</v>
      </c>
      <c r="E7487" s="62" t="s">
        <v>6415</v>
      </c>
      <c r="F7487" s="69">
        <v>41113650</v>
      </c>
      <c r="G7487" s="62" t="s">
        <v>13630</v>
      </c>
      <c r="H7487" s="62">
        <v>3</v>
      </c>
      <c r="I7487" s="62">
        <v>2</v>
      </c>
      <c r="J7487" s="70">
        <v>1</v>
      </c>
      <c r="K7487" s="71">
        <v>1256650</v>
      </c>
      <c r="L7487" s="72" t="s">
        <v>15</v>
      </c>
      <c r="M7487" s="72" t="s">
        <v>254</v>
      </c>
    </row>
    <row r="7488" spans="1:13" s="3" customFormat="1" ht="12.75" x14ac:dyDescent="0.2">
      <c r="A7488" s="62" t="s">
        <v>28</v>
      </c>
      <c r="B7488" s="62" t="s">
        <v>6269</v>
      </c>
      <c r="C7488" s="63">
        <v>10</v>
      </c>
      <c r="D7488" s="64" t="s">
        <v>13590</v>
      </c>
      <c r="E7488" s="64" t="s">
        <v>6416</v>
      </c>
      <c r="F7488" s="65">
        <v>32101509</v>
      </c>
      <c r="G7488" s="64" t="s">
        <v>13630</v>
      </c>
      <c r="H7488" s="64">
        <v>3</v>
      </c>
      <c r="I7488" s="64">
        <v>5</v>
      </c>
      <c r="J7488" s="66">
        <v>10</v>
      </c>
      <c r="K7488" s="67">
        <v>350000</v>
      </c>
      <c r="L7488" s="68" t="s">
        <v>15</v>
      </c>
      <c r="M7488" s="68" t="s">
        <v>254</v>
      </c>
    </row>
    <row r="7489" spans="1:13" s="3" customFormat="1" ht="12.75" x14ac:dyDescent="0.2">
      <c r="A7489" s="62" t="s">
        <v>28</v>
      </c>
      <c r="B7489" s="62" t="s">
        <v>479</v>
      </c>
      <c r="C7489" s="63">
        <v>10</v>
      </c>
      <c r="D7489" s="62" t="s">
        <v>13444</v>
      </c>
      <c r="E7489" s="62" t="s">
        <v>6417</v>
      </c>
      <c r="F7489" s="69">
        <v>41114409</v>
      </c>
      <c r="G7489" s="62" t="s">
        <v>13630</v>
      </c>
      <c r="H7489" s="62">
        <v>3</v>
      </c>
      <c r="I7489" s="62">
        <v>4</v>
      </c>
      <c r="J7489" s="70">
        <v>10</v>
      </c>
      <c r="K7489" s="71">
        <v>1320000</v>
      </c>
      <c r="L7489" s="72" t="s">
        <v>15</v>
      </c>
      <c r="M7489" s="72" t="s">
        <v>254</v>
      </c>
    </row>
    <row r="7490" spans="1:13" s="3" customFormat="1" ht="12.75" x14ac:dyDescent="0.2">
      <c r="A7490" s="62" t="s">
        <v>28</v>
      </c>
      <c r="B7490" s="62" t="s">
        <v>479</v>
      </c>
      <c r="C7490" s="63">
        <v>10</v>
      </c>
      <c r="D7490" s="64" t="s">
        <v>13444</v>
      </c>
      <c r="E7490" s="64" t="s">
        <v>6418</v>
      </c>
      <c r="F7490" s="65">
        <v>41112209</v>
      </c>
      <c r="G7490" s="64" t="s">
        <v>13630</v>
      </c>
      <c r="H7490" s="64">
        <v>3</v>
      </c>
      <c r="I7490" s="64">
        <v>5</v>
      </c>
      <c r="J7490" s="66">
        <v>2</v>
      </c>
      <c r="K7490" s="67">
        <v>50000</v>
      </c>
      <c r="L7490" s="68" t="s">
        <v>15</v>
      </c>
      <c r="M7490" s="68" t="s">
        <v>254</v>
      </c>
    </row>
    <row r="7491" spans="1:13" s="3" customFormat="1" ht="12.75" x14ac:dyDescent="0.2">
      <c r="A7491" s="62" t="s">
        <v>28</v>
      </c>
      <c r="B7491" s="62" t="s">
        <v>479</v>
      </c>
      <c r="C7491" s="63">
        <v>10</v>
      </c>
      <c r="D7491" s="62" t="s">
        <v>13444</v>
      </c>
      <c r="E7491" s="62" t="s">
        <v>6419</v>
      </c>
      <c r="F7491" s="69">
        <v>41112220</v>
      </c>
      <c r="G7491" s="62" t="s">
        <v>13630</v>
      </c>
      <c r="H7491" s="62">
        <v>2</v>
      </c>
      <c r="I7491" s="62">
        <v>9</v>
      </c>
      <c r="J7491" s="70">
        <v>2</v>
      </c>
      <c r="K7491" s="71">
        <v>54000</v>
      </c>
      <c r="L7491" s="72" t="s">
        <v>15</v>
      </c>
      <c r="M7491" s="72" t="s">
        <v>254</v>
      </c>
    </row>
    <row r="7492" spans="1:13" s="3" customFormat="1" ht="12.75" x14ac:dyDescent="0.2">
      <c r="A7492" s="62" t="s">
        <v>28</v>
      </c>
      <c r="B7492" s="62" t="s">
        <v>219</v>
      </c>
      <c r="C7492" s="63">
        <v>10</v>
      </c>
      <c r="D7492" s="64" t="s">
        <v>13379</v>
      </c>
      <c r="E7492" s="64" t="s">
        <v>6420</v>
      </c>
      <c r="F7492" s="65">
        <v>24102004</v>
      </c>
      <c r="G7492" s="64" t="s">
        <v>13630</v>
      </c>
      <c r="H7492" s="64">
        <v>3</v>
      </c>
      <c r="I7492" s="64">
        <v>4</v>
      </c>
      <c r="J7492" s="66">
        <v>1</v>
      </c>
      <c r="K7492" s="67">
        <v>420000</v>
      </c>
      <c r="L7492" s="68" t="s">
        <v>15</v>
      </c>
      <c r="M7492" s="68" t="s">
        <v>254</v>
      </c>
    </row>
    <row r="7493" spans="1:13" s="3" customFormat="1" ht="12.75" x14ac:dyDescent="0.2">
      <c r="A7493" s="62" t="s">
        <v>28</v>
      </c>
      <c r="B7493" s="62" t="s">
        <v>857</v>
      </c>
      <c r="C7493" s="63">
        <v>10</v>
      </c>
      <c r="D7493" s="62" t="s">
        <v>13476</v>
      </c>
      <c r="E7493" s="62" t="s">
        <v>6421</v>
      </c>
      <c r="F7493" s="69">
        <v>25174800</v>
      </c>
      <c r="G7493" s="62" t="s">
        <v>13630</v>
      </c>
      <c r="H7493" s="62">
        <v>2</v>
      </c>
      <c r="I7493" s="62">
        <v>9</v>
      </c>
      <c r="J7493" s="70">
        <v>1</v>
      </c>
      <c r="K7493" s="71">
        <v>37000000</v>
      </c>
      <c r="L7493" s="72" t="s">
        <v>13</v>
      </c>
      <c r="M7493" s="72" t="s">
        <v>254</v>
      </c>
    </row>
    <row r="7494" spans="1:13" s="3" customFormat="1" ht="12.75" x14ac:dyDescent="0.2">
      <c r="A7494" s="62" t="s">
        <v>28</v>
      </c>
      <c r="B7494" s="62" t="s">
        <v>475</v>
      </c>
      <c r="C7494" s="63">
        <v>10</v>
      </c>
      <c r="D7494" s="64" t="s">
        <v>13440</v>
      </c>
      <c r="E7494" s="64" t="s">
        <v>6422</v>
      </c>
      <c r="F7494" s="65">
        <v>46181508</v>
      </c>
      <c r="G7494" s="64" t="s">
        <v>13630</v>
      </c>
      <c r="H7494" s="64">
        <v>3</v>
      </c>
      <c r="I7494" s="64">
        <v>4</v>
      </c>
      <c r="J7494" s="66">
        <v>1</v>
      </c>
      <c r="K7494" s="67">
        <v>17000000</v>
      </c>
      <c r="L7494" s="68" t="s">
        <v>15</v>
      </c>
      <c r="M7494" s="68" t="s">
        <v>254</v>
      </c>
    </row>
    <row r="7495" spans="1:13" s="3" customFormat="1" ht="12.75" x14ac:dyDescent="0.2">
      <c r="A7495" s="62" t="s">
        <v>28</v>
      </c>
      <c r="B7495" s="62" t="s">
        <v>863</v>
      </c>
      <c r="C7495" s="63">
        <v>10</v>
      </c>
      <c r="D7495" s="62" t="s">
        <v>13482</v>
      </c>
      <c r="E7495" s="62" t="s">
        <v>6423</v>
      </c>
      <c r="F7495" s="69">
        <v>11151713</v>
      </c>
      <c r="G7495" s="62" t="s">
        <v>13630</v>
      </c>
      <c r="H7495" s="62">
        <v>3</v>
      </c>
      <c r="I7495" s="62">
        <v>2</v>
      </c>
      <c r="J7495" s="70">
        <v>2000</v>
      </c>
      <c r="K7495" s="71">
        <v>1222000</v>
      </c>
      <c r="L7495" s="72" t="s">
        <v>848</v>
      </c>
      <c r="M7495" s="72" t="s">
        <v>254</v>
      </c>
    </row>
    <row r="7496" spans="1:13" s="3" customFormat="1" ht="12.75" x14ac:dyDescent="0.2">
      <c r="A7496" s="62" t="s">
        <v>28</v>
      </c>
      <c r="B7496" s="62" t="s">
        <v>1777</v>
      </c>
      <c r="C7496" s="63">
        <v>10</v>
      </c>
      <c r="D7496" s="64" t="s">
        <v>13536</v>
      </c>
      <c r="E7496" s="64" t="s">
        <v>6424</v>
      </c>
      <c r="F7496" s="65">
        <v>12142005</v>
      </c>
      <c r="G7496" s="64" t="s">
        <v>13630</v>
      </c>
      <c r="H7496" s="64">
        <v>1</v>
      </c>
      <c r="I7496" s="64">
        <v>11</v>
      </c>
      <c r="J7496" s="66">
        <v>1</v>
      </c>
      <c r="K7496" s="67">
        <v>18000000</v>
      </c>
      <c r="L7496" s="68" t="s">
        <v>13</v>
      </c>
      <c r="M7496" s="68" t="s">
        <v>254</v>
      </c>
    </row>
    <row r="7497" spans="1:13" s="3" customFormat="1" ht="12.75" x14ac:dyDescent="0.2">
      <c r="A7497" s="62" t="s">
        <v>28</v>
      </c>
      <c r="B7497" s="62" t="s">
        <v>1780</v>
      </c>
      <c r="C7497" s="63">
        <v>10</v>
      </c>
      <c r="D7497" s="62" t="s">
        <v>13539</v>
      </c>
      <c r="E7497" s="62" t="s">
        <v>6425</v>
      </c>
      <c r="F7497" s="69">
        <v>10121801</v>
      </c>
      <c r="G7497" s="62" t="s">
        <v>13630</v>
      </c>
      <c r="H7497" s="62">
        <v>3</v>
      </c>
      <c r="I7497" s="62">
        <v>2</v>
      </c>
      <c r="J7497" s="70">
        <v>9</v>
      </c>
      <c r="K7497" s="71">
        <v>192600</v>
      </c>
      <c r="L7497" s="72" t="s">
        <v>15</v>
      </c>
      <c r="M7497" s="72" t="s">
        <v>254</v>
      </c>
    </row>
    <row r="7498" spans="1:13" s="3" customFormat="1" ht="12.75" x14ac:dyDescent="0.2">
      <c r="A7498" s="62" t="s">
        <v>28</v>
      </c>
      <c r="B7498" s="62" t="s">
        <v>339</v>
      </c>
      <c r="C7498" s="63">
        <v>16</v>
      </c>
      <c r="D7498" s="64" t="s">
        <v>13386</v>
      </c>
      <c r="E7498" s="64" t="s">
        <v>6426</v>
      </c>
      <c r="F7498" s="65">
        <v>52131600</v>
      </c>
      <c r="G7498" s="64" t="s">
        <v>13630</v>
      </c>
      <c r="H7498" s="64">
        <v>3</v>
      </c>
      <c r="I7498" s="64">
        <v>5</v>
      </c>
      <c r="J7498" s="66">
        <v>1</v>
      </c>
      <c r="K7498" s="67">
        <v>20000000</v>
      </c>
      <c r="L7498" s="68" t="s">
        <v>13</v>
      </c>
      <c r="M7498" s="68" t="s">
        <v>254</v>
      </c>
    </row>
    <row r="7499" spans="1:13" s="3" customFormat="1" ht="12.75" x14ac:dyDescent="0.2">
      <c r="A7499" s="62" t="s">
        <v>28</v>
      </c>
      <c r="B7499" s="62" t="s">
        <v>339</v>
      </c>
      <c r="C7499" s="63">
        <v>16</v>
      </c>
      <c r="D7499" s="62" t="s">
        <v>13386</v>
      </c>
      <c r="E7499" s="62" t="s">
        <v>6427</v>
      </c>
      <c r="F7499" s="69">
        <v>52121509</v>
      </c>
      <c r="G7499" s="62" t="s">
        <v>13630</v>
      </c>
      <c r="H7499" s="62">
        <v>4</v>
      </c>
      <c r="I7499" s="62">
        <v>5</v>
      </c>
      <c r="J7499" s="70">
        <v>15</v>
      </c>
      <c r="K7499" s="71">
        <v>1444680</v>
      </c>
      <c r="L7499" s="72" t="s">
        <v>15</v>
      </c>
      <c r="M7499" s="72" t="s">
        <v>254</v>
      </c>
    </row>
    <row r="7500" spans="1:13" s="3" customFormat="1" ht="12.75" x14ac:dyDescent="0.2">
      <c r="A7500" s="62" t="s">
        <v>28</v>
      </c>
      <c r="B7500" s="62" t="s">
        <v>339</v>
      </c>
      <c r="C7500" s="63">
        <v>16</v>
      </c>
      <c r="D7500" s="64" t="s">
        <v>13386</v>
      </c>
      <c r="E7500" s="64" t="s">
        <v>6428</v>
      </c>
      <c r="F7500" s="65">
        <v>52121510</v>
      </c>
      <c r="G7500" s="64" t="s">
        <v>13630</v>
      </c>
      <c r="H7500" s="64">
        <v>4</v>
      </c>
      <c r="I7500" s="64">
        <v>5</v>
      </c>
      <c r="J7500" s="66">
        <v>15</v>
      </c>
      <c r="K7500" s="67">
        <v>1286790</v>
      </c>
      <c r="L7500" s="68" t="s">
        <v>15</v>
      </c>
      <c r="M7500" s="68" t="s">
        <v>254</v>
      </c>
    </row>
    <row r="7501" spans="1:13" s="3" customFormat="1" ht="12.75" x14ac:dyDescent="0.2">
      <c r="A7501" s="62" t="s">
        <v>28</v>
      </c>
      <c r="B7501" s="62" t="s">
        <v>339</v>
      </c>
      <c r="C7501" s="63">
        <v>16</v>
      </c>
      <c r="D7501" s="62" t="s">
        <v>13386</v>
      </c>
      <c r="E7501" s="62" t="s">
        <v>6429</v>
      </c>
      <c r="F7501" s="69">
        <v>52121509</v>
      </c>
      <c r="G7501" s="62" t="s">
        <v>13630</v>
      </c>
      <c r="H7501" s="62">
        <v>4</v>
      </c>
      <c r="I7501" s="62">
        <v>5</v>
      </c>
      <c r="J7501" s="70">
        <v>30</v>
      </c>
      <c r="K7501" s="71">
        <v>1963560</v>
      </c>
      <c r="L7501" s="72" t="s">
        <v>15</v>
      </c>
      <c r="M7501" s="72" t="s">
        <v>254</v>
      </c>
    </row>
    <row r="7502" spans="1:13" s="3" customFormat="1" ht="12.75" x14ac:dyDescent="0.2">
      <c r="A7502" s="62" t="s">
        <v>28</v>
      </c>
      <c r="B7502" s="62" t="s">
        <v>339</v>
      </c>
      <c r="C7502" s="63">
        <v>16</v>
      </c>
      <c r="D7502" s="64" t="s">
        <v>13386</v>
      </c>
      <c r="E7502" s="64" t="s">
        <v>6430</v>
      </c>
      <c r="F7502" s="65">
        <v>52121509</v>
      </c>
      <c r="G7502" s="64" t="s">
        <v>13630</v>
      </c>
      <c r="H7502" s="64">
        <v>4</v>
      </c>
      <c r="I7502" s="64">
        <v>5</v>
      </c>
      <c r="J7502" s="66">
        <v>15</v>
      </c>
      <c r="K7502" s="67">
        <v>1034340</v>
      </c>
      <c r="L7502" s="68" t="s">
        <v>15</v>
      </c>
      <c r="M7502" s="68" t="s">
        <v>254</v>
      </c>
    </row>
    <row r="7503" spans="1:13" s="3" customFormat="1" ht="12.75" x14ac:dyDescent="0.2">
      <c r="A7503" s="62" t="s">
        <v>28</v>
      </c>
      <c r="B7503" s="62" t="s">
        <v>339</v>
      </c>
      <c r="C7503" s="63">
        <v>16</v>
      </c>
      <c r="D7503" s="62" t="s">
        <v>13386</v>
      </c>
      <c r="E7503" s="62" t="s">
        <v>6431</v>
      </c>
      <c r="F7503" s="69">
        <v>52121505</v>
      </c>
      <c r="G7503" s="62" t="s">
        <v>13630</v>
      </c>
      <c r="H7503" s="62">
        <v>4</v>
      </c>
      <c r="I7503" s="62">
        <v>5</v>
      </c>
      <c r="J7503" s="70">
        <v>40</v>
      </c>
      <c r="K7503" s="71">
        <v>1427920</v>
      </c>
      <c r="L7503" s="72" t="s">
        <v>15</v>
      </c>
      <c r="M7503" s="72" t="s">
        <v>254</v>
      </c>
    </row>
    <row r="7504" spans="1:13" s="3" customFormat="1" ht="12.75" x14ac:dyDescent="0.2">
      <c r="A7504" s="62" t="s">
        <v>28</v>
      </c>
      <c r="B7504" s="62" t="s">
        <v>339</v>
      </c>
      <c r="C7504" s="63">
        <v>10</v>
      </c>
      <c r="D7504" s="64" t="s">
        <v>13386</v>
      </c>
      <c r="E7504" s="64" t="s">
        <v>6432</v>
      </c>
      <c r="F7504" s="65">
        <v>46181700</v>
      </c>
      <c r="G7504" s="64" t="s">
        <v>13630</v>
      </c>
      <c r="H7504" s="64">
        <v>4</v>
      </c>
      <c r="I7504" s="64">
        <v>5</v>
      </c>
      <c r="J7504" s="66">
        <v>40</v>
      </c>
      <c r="K7504" s="67">
        <v>366720</v>
      </c>
      <c r="L7504" s="68" t="s">
        <v>15</v>
      </c>
      <c r="M7504" s="68" t="s">
        <v>254</v>
      </c>
    </row>
    <row r="7505" spans="1:13" s="3" customFormat="1" ht="12.75" x14ac:dyDescent="0.2">
      <c r="A7505" s="62" t="s">
        <v>28</v>
      </c>
      <c r="B7505" s="62" t="s">
        <v>339</v>
      </c>
      <c r="C7505" s="63">
        <v>10</v>
      </c>
      <c r="D7505" s="62" t="s">
        <v>13386</v>
      </c>
      <c r="E7505" s="62" t="s">
        <v>6433</v>
      </c>
      <c r="F7505" s="69">
        <v>47131502</v>
      </c>
      <c r="G7505" s="62" t="s">
        <v>13630</v>
      </c>
      <c r="H7505" s="62">
        <v>4</v>
      </c>
      <c r="I7505" s="62">
        <v>5</v>
      </c>
      <c r="J7505" s="70">
        <v>50</v>
      </c>
      <c r="K7505" s="71">
        <v>499500</v>
      </c>
      <c r="L7505" s="72" t="s">
        <v>15</v>
      </c>
      <c r="M7505" s="72" t="s">
        <v>254</v>
      </c>
    </row>
    <row r="7506" spans="1:13" s="3" customFormat="1" ht="12.75" x14ac:dyDescent="0.2">
      <c r="A7506" s="62" t="s">
        <v>28</v>
      </c>
      <c r="B7506" s="62" t="s">
        <v>339</v>
      </c>
      <c r="C7506" s="63">
        <v>10</v>
      </c>
      <c r="D7506" s="64" t="s">
        <v>13386</v>
      </c>
      <c r="E7506" s="64" t="s">
        <v>6434</v>
      </c>
      <c r="F7506" s="65">
        <v>47131502</v>
      </c>
      <c r="G7506" s="64" t="s">
        <v>13630</v>
      </c>
      <c r="H7506" s="64">
        <v>4</v>
      </c>
      <c r="I7506" s="64">
        <v>5</v>
      </c>
      <c r="J7506" s="66">
        <v>80</v>
      </c>
      <c r="K7506" s="67">
        <v>516560</v>
      </c>
      <c r="L7506" s="68" t="s">
        <v>15</v>
      </c>
      <c r="M7506" s="68" t="s">
        <v>254</v>
      </c>
    </row>
    <row r="7507" spans="1:13" s="3" customFormat="1" ht="12.75" x14ac:dyDescent="0.2">
      <c r="A7507" s="62" t="s">
        <v>28</v>
      </c>
      <c r="B7507" s="62" t="s">
        <v>339</v>
      </c>
      <c r="C7507" s="63">
        <v>10</v>
      </c>
      <c r="D7507" s="62" t="s">
        <v>13386</v>
      </c>
      <c r="E7507" s="62" t="s">
        <v>6435</v>
      </c>
      <c r="F7507" s="69">
        <v>11162124</v>
      </c>
      <c r="G7507" s="62" t="s">
        <v>13630</v>
      </c>
      <c r="H7507" s="62">
        <v>2</v>
      </c>
      <c r="I7507" s="62">
        <v>9</v>
      </c>
      <c r="J7507" s="70">
        <v>2</v>
      </c>
      <c r="K7507" s="71">
        <v>97000</v>
      </c>
      <c r="L7507" s="72" t="s">
        <v>15</v>
      </c>
      <c r="M7507" s="72" t="s">
        <v>254</v>
      </c>
    </row>
    <row r="7508" spans="1:13" s="3" customFormat="1" ht="12.75" x14ac:dyDescent="0.2">
      <c r="A7508" s="62" t="s">
        <v>28</v>
      </c>
      <c r="B7508" s="62" t="s">
        <v>339</v>
      </c>
      <c r="C7508" s="63">
        <v>10</v>
      </c>
      <c r="D7508" s="64" t="s">
        <v>13386</v>
      </c>
      <c r="E7508" s="64" t="s">
        <v>6436</v>
      </c>
      <c r="F7508" s="65">
        <v>12164902</v>
      </c>
      <c r="G7508" s="64" t="s">
        <v>13630</v>
      </c>
      <c r="H7508" s="64">
        <v>2</v>
      </c>
      <c r="I7508" s="64">
        <v>9</v>
      </c>
      <c r="J7508" s="66">
        <v>2</v>
      </c>
      <c r="K7508" s="67">
        <v>331600</v>
      </c>
      <c r="L7508" s="68" t="s">
        <v>15</v>
      </c>
      <c r="M7508" s="68" t="s">
        <v>254</v>
      </c>
    </row>
    <row r="7509" spans="1:13" s="3" customFormat="1" ht="12.75" x14ac:dyDescent="0.2">
      <c r="A7509" s="62" t="s">
        <v>28</v>
      </c>
      <c r="B7509" s="62" t="s">
        <v>339</v>
      </c>
      <c r="C7509" s="63">
        <v>10</v>
      </c>
      <c r="D7509" s="62" t="s">
        <v>13386</v>
      </c>
      <c r="E7509" s="62" t="s">
        <v>6437</v>
      </c>
      <c r="F7509" s="69">
        <v>12164902</v>
      </c>
      <c r="G7509" s="62" t="s">
        <v>13630</v>
      </c>
      <c r="H7509" s="62">
        <v>2</v>
      </c>
      <c r="I7509" s="62">
        <v>9</v>
      </c>
      <c r="J7509" s="70">
        <v>3</v>
      </c>
      <c r="K7509" s="71">
        <v>256500</v>
      </c>
      <c r="L7509" s="72" t="s">
        <v>15</v>
      </c>
      <c r="M7509" s="72" t="s">
        <v>254</v>
      </c>
    </row>
    <row r="7510" spans="1:13" s="3" customFormat="1" ht="12.75" x14ac:dyDescent="0.2">
      <c r="A7510" s="62" t="s">
        <v>28</v>
      </c>
      <c r="B7510" s="62" t="s">
        <v>339</v>
      </c>
      <c r="C7510" s="63">
        <v>10</v>
      </c>
      <c r="D7510" s="64" t="s">
        <v>13386</v>
      </c>
      <c r="E7510" s="64" t="s">
        <v>6438</v>
      </c>
      <c r="F7510" s="65">
        <v>95131702</v>
      </c>
      <c r="G7510" s="64" t="s">
        <v>13630</v>
      </c>
      <c r="H7510" s="64">
        <v>3</v>
      </c>
      <c r="I7510" s="64">
        <v>2</v>
      </c>
      <c r="J7510" s="66">
        <v>2</v>
      </c>
      <c r="K7510" s="67">
        <v>1918000</v>
      </c>
      <c r="L7510" s="68" t="s">
        <v>15</v>
      </c>
      <c r="M7510" s="68" t="s">
        <v>254</v>
      </c>
    </row>
    <row r="7511" spans="1:13" s="3" customFormat="1" ht="12.75" x14ac:dyDescent="0.2">
      <c r="A7511" s="62" t="s">
        <v>28</v>
      </c>
      <c r="B7511" s="62" t="s">
        <v>339</v>
      </c>
      <c r="C7511" s="63">
        <v>10</v>
      </c>
      <c r="D7511" s="62" t="s">
        <v>13386</v>
      </c>
      <c r="E7511" s="62" t="s">
        <v>6439</v>
      </c>
      <c r="F7511" s="69">
        <v>95131702</v>
      </c>
      <c r="G7511" s="62" t="s">
        <v>13630</v>
      </c>
      <c r="H7511" s="62">
        <v>3</v>
      </c>
      <c r="I7511" s="62">
        <v>2</v>
      </c>
      <c r="J7511" s="70">
        <v>1</v>
      </c>
      <c r="K7511" s="71">
        <v>2500000</v>
      </c>
      <c r="L7511" s="72" t="s">
        <v>15</v>
      </c>
      <c r="M7511" s="72" t="s">
        <v>254</v>
      </c>
    </row>
    <row r="7512" spans="1:13" s="3" customFormat="1" ht="12.75" x14ac:dyDescent="0.2">
      <c r="A7512" s="62" t="s">
        <v>28</v>
      </c>
      <c r="B7512" s="62" t="s">
        <v>339</v>
      </c>
      <c r="C7512" s="63">
        <v>10</v>
      </c>
      <c r="D7512" s="64" t="s">
        <v>13386</v>
      </c>
      <c r="E7512" s="64" t="s">
        <v>6440</v>
      </c>
      <c r="F7512" s="65">
        <v>52101511</v>
      </c>
      <c r="G7512" s="64" t="s">
        <v>13630</v>
      </c>
      <c r="H7512" s="64">
        <v>3</v>
      </c>
      <c r="I7512" s="64">
        <v>2</v>
      </c>
      <c r="J7512" s="66">
        <v>2</v>
      </c>
      <c r="K7512" s="67">
        <v>5685600</v>
      </c>
      <c r="L7512" s="68" t="s">
        <v>15</v>
      </c>
      <c r="M7512" s="68" t="s">
        <v>254</v>
      </c>
    </row>
    <row r="7513" spans="1:13" s="3" customFormat="1" ht="12.75" x14ac:dyDescent="0.2">
      <c r="A7513" s="62" t="s">
        <v>28</v>
      </c>
      <c r="B7513" s="62" t="s">
        <v>339</v>
      </c>
      <c r="C7513" s="63">
        <v>10</v>
      </c>
      <c r="D7513" s="62" t="s">
        <v>13386</v>
      </c>
      <c r="E7513" s="62" t="s">
        <v>6441</v>
      </c>
      <c r="F7513" s="69">
        <v>52101511</v>
      </c>
      <c r="G7513" s="62" t="s">
        <v>13630</v>
      </c>
      <c r="H7513" s="62">
        <v>3</v>
      </c>
      <c r="I7513" s="62">
        <v>2</v>
      </c>
      <c r="J7513" s="70">
        <v>2</v>
      </c>
      <c r="K7513" s="71">
        <v>1523200</v>
      </c>
      <c r="L7513" s="72" t="s">
        <v>15</v>
      </c>
      <c r="M7513" s="72" t="s">
        <v>254</v>
      </c>
    </row>
    <row r="7514" spans="1:13" s="3" customFormat="1" ht="12.75" x14ac:dyDescent="0.2">
      <c r="A7514" s="62" t="s">
        <v>28</v>
      </c>
      <c r="B7514" s="62" t="s">
        <v>339</v>
      </c>
      <c r="C7514" s="63">
        <v>10</v>
      </c>
      <c r="D7514" s="64" t="s">
        <v>13386</v>
      </c>
      <c r="E7514" s="64" t="s">
        <v>6442</v>
      </c>
      <c r="F7514" s="65">
        <v>52101511</v>
      </c>
      <c r="G7514" s="64" t="s">
        <v>13630</v>
      </c>
      <c r="H7514" s="64">
        <v>3</v>
      </c>
      <c r="I7514" s="64">
        <v>2</v>
      </c>
      <c r="J7514" s="66">
        <v>1</v>
      </c>
      <c r="K7514" s="67">
        <v>600000</v>
      </c>
      <c r="L7514" s="68" t="s">
        <v>15</v>
      </c>
      <c r="M7514" s="68" t="s">
        <v>254</v>
      </c>
    </row>
    <row r="7515" spans="1:13" s="3" customFormat="1" ht="12.75" x14ac:dyDescent="0.2">
      <c r="A7515" s="62" t="s">
        <v>28</v>
      </c>
      <c r="B7515" s="62" t="s">
        <v>339</v>
      </c>
      <c r="C7515" s="63">
        <v>10</v>
      </c>
      <c r="D7515" s="62" t="s">
        <v>13386</v>
      </c>
      <c r="E7515" s="62" t="s">
        <v>6443</v>
      </c>
      <c r="F7515" s="69">
        <v>52121602</v>
      </c>
      <c r="G7515" s="62" t="s">
        <v>13630</v>
      </c>
      <c r="H7515" s="62">
        <v>3</v>
      </c>
      <c r="I7515" s="62">
        <v>2</v>
      </c>
      <c r="J7515" s="70">
        <v>20</v>
      </c>
      <c r="K7515" s="71">
        <v>68000</v>
      </c>
      <c r="L7515" s="72" t="s">
        <v>848</v>
      </c>
      <c r="M7515" s="72" t="s">
        <v>254</v>
      </c>
    </row>
    <row r="7516" spans="1:13" s="3" customFormat="1" ht="12.75" x14ac:dyDescent="0.2">
      <c r="A7516" s="62" t="s">
        <v>28</v>
      </c>
      <c r="B7516" s="62" t="s">
        <v>339</v>
      </c>
      <c r="C7516" s="63">
        <v>10</v>
      </c>
      <c r="D7516" s="64" t="s">
        <v>13386</v>
      </c>
      <c r="E7516" s="64" t="s">
        <v>6444</v>
      </c>
      <c r="F7516" s="65">
        <v>73141705</v>
      </c>
      <c r="G7516" s="64" t="s">
        <v>13630</v>
      </c>
      <c r="H7516" s="64">
        <v>3</v>
      </c>
      <c r="I7516" s="64">
        <v>2</v>
      </c>
      <c r="J7516" s="66">
        <v>30</v>
      </c>
      <c r="K7516" s="67">
        <v>255000</v>
      </c>
      <c r="L7516" s="68" t="s">
        <v>848</v>
      </c>
      <c r="M7516" s="68" t="s">
        <v>254</v>
      </c>
    </row>
    <row r="7517" spans="1:13" s="3" customFormat="1" ht="12.75" x14ac:dyDescent="0.2">
      <c r="A7517" s="62" t="s">
        <v>28</v>
      </c>
      <c r="B7517" s="62" t="s">
        <v>339</v>
      </c>
      <c r="C7517" s="63">
        <v>10</v>
      </c>
      <c r="D7517" s="62" t="s">
        <v>13386</v>
      </c>
      <c r="E7517" s="62" t="s">
        <v>6445</v>
      </c>
      <c r="F7517" s="69">
        <v>31152102</v>
      </c>
      <c r="G7517" s="62" t="s">
        <v>13630</v>
      </c>
      <c r="H7517" s="62">
        <v>3</v>
      </c>
      <c r="I7517" s="62">
        <v>2</v>
      </c>
      <c r="J7517" s="70">
        <v>15</v>
      </c>
      <c r="K7517" s="71">
        <v>354750</v>
      </c>
      <c r="L7517" s="72" t="s">
        <v>15</v>
      </c>
      <c r="M7517" s="72" t="s">
        <v>254</v>
      </c>
    </row>
    <row r="7518" spans="1:13" s="3" customFormat="1" ht="12.75" x14ac:dyDescent="0.2">
      <c r="A7518" s="62" t="s">
        <v>28</v>
      </c>
      <c r="B7518" s="62" t="s">
        <v>339</v>
      </c>
      <c r="C7518" s="63">
        <v>10</v>
      </c>
      <c r="D7518" s="64" t="s">
        <v>13386</v>
      </c>
      <c r="E7518" s="64" t="s">
        <v>1973</v>
      </c>
      <c r="F7518" s="65">
        <v>24121502</v>
      </c>
      <c r="G7518" s="64" t="s">
        <v>13630</v>
      </c>
      <c r="H7518" s="64">
        <v>3</v>
      </c>
      <c r="I7518" s="64">
        <v>2</v>
      </c>
      <c r="J7518" s="66">
        <v>5000</v>
      </c>
      <c r="K7518" s="67">
        <v>4000000</v>
      </c>
      <c r="L7518" s="68" t="s">
        <v>15</v>
      </c>
      <c r="M7518" s="68" t="s">
        <v>254</v>
      </c>
    </row>
    <row r="7519" spans="1:13" s="3" customFormat="1" ht="12.75" x14ac:dyDescent="0.2">
      <c r="A7519" s="62" t="s">
        <v>28</v>
      </c>
      <c r="B7519" s="62" t="s">
        <v>339</v>
      </c>
      <c r="C7519" s="63">
        <v>10</v>
      </c>
      <c r="D7519" s="62" t="s">
        <v>13386</v>
      </c>
      <c r="E7519" s="62" t="s">
        <v>6446</v>
      </c>
      <c r="F7519" s="69">
        <v>10131508</v>
      </c>
      <c r="G7519" s="62" t="s">
        <v>13630</v>
      </c>
      <c r="H7519" s="62">
        <v>4</v>
      </c>
      <c r="I7519" s="62">
        <v>2</v>
      </c>
      <c r="J7519" s="70">
        <v>9</v>
      </c>
      <c r="K7519" s="71">
        <v>1620000</v>
      </c>
      <c r="L7519" s="72" t="s">
        <v>15</v>
      </c>
      <c r="M7519" s="72" t="s">
        <v>254</v>
      </c>
    </row>
    <row r="7520" spans="1:13" s="3" customFormat="1" ht="12.75" x14ac:dyDescent="0.2">
      <c r="A7520" s="62" t="s">
        <v>28</v>
      </c>
      <c r="B7520" s="62" t="s">
        <v>339</v>
      </c>
      <c r="C7520" s="63">
        <v>10</v>
      </c>
      <c r="D7520" s="64" t="s">
        <v>13386</v>
      </c>
      <c r="E7520" s="64" t="s">
        <v>6447</v>
      </c>
      <c r="F7520" s="65">
        <v>55121715</v>
      </c>
      <c r="G7520" s="64" t="s">
        <v>13630</v>
      </c>
      <c r="H7520" s="64">
        <v>4</v>
      </c>
      <c r="I7520" s="64">
        <v>3</v>
      </c>
      <c r="J7520" s="66">
        <v>2</v>
      </c>
      <c r="K7520" s="67">
        <v>1660000</v>
      </c>
      <c r="L7520" s="68" t="s">
        <v>15</v>
      </c>
      <c r="M7520" s="68" t="s">
        <v>254</v>
      </c>
    </row>
    <row r="7521" spans="1:13" s="3" customFormat="1" ht="12.75" x14ac:dyDescent="0.2">
      <c r="A7521" s="62" t="s">
        <v>28</v>
      </c>
      <c r="B7521" s="62" t="s">
        <v>339</v>
      </c>
      <c r="C7521" s="63">
        <v>10</v>
      </c>
      <c r="D7521" s="62" t="s">
        <v>13386</v>
      </c>
      <c r="E7521" s="62" t="s">
        <v>6448</v>
      </c>
      <c r="F7521" s="69">
        <v>55121715</v>
      </c>
      <c r="G7521" s="62" t="s">
        <v>13630</v>
      </c>
      <c r="H7521" s="62">
        <v>4</v>
      </c>
      <c r="I7521" s="62">
        <v>3</v>
      </c>
      <c r="J7521" s="70">
        <v>2</v>
      </c>
      <c r="K7521" s="71">
        <v>1660000</v>
      </c>
      <c r="L7521" s="72" t="s">
        <v>15</v>
      </c>
      <c r="M7521" s="72" t="s">
        <v>254</v>
      </c>
    </row>
    <row r="7522" spans="1:13" s="3" customFormat="1" ht="12.75" x14ac:dyDescent="0.2">
      <c r="A7522" s="62" t="s">
        <v>28</v>
      </c>
      <c r="B7522" s="62" t="s">
        <v>339</v>
      </c>
      <c r="C7522" s="63">
        <v>10</v>
      </c>
      <c r="D7522" s="64" t="s">
        <v>13386</v>
      </c>
      <c r="E7522" s="64" t="s">
        <v>6449</v>
      </c>
      <c r="F7522" s="65">
        <v>55121715</v>
      </c>
      <c r="G7522" s="64" t="s">
        <v>13630</v>
      </c>
      <c r="H7522" s="64">
        <v>4</v>
      </c>
      <c r="I7522" s="64">
        <v>3</v>
      </c>
      <c r="J7522" s="66">
        <v>2</v>
      </c>
      <c r="K7522" s="67">
        <v>1660000</v>
      </c>
      <c r="L7522" s="68" t="s">
        <v>15</v>
      </c>
      <c r="M7522" s="68" t="s">
        <v>254</v>
      </c>
    </row>
    <row r="7523" spans="1:13" s="3" customFormat="1" ht="12.75" x14ac:dyDescent="0.2">
      <c r="A7523" s="62" t="s">
        <v>28</v>
      </c>
      <c r="B7523" s="62" t="s">
        <v>339</v>
      </c>
      <c r="C7523" s="63">
        <v>10</v>
      </c>
      <c r="D7523" s="62" t="s">
        <v>13386</v>
      </c>
      <c r="E7523" s="62" t="s">
        <v>6450</v>
      </c>
      <c r="F7523" s="69">
        <v>55121715</v>
      </c>
      <c r="G7523" s="62" t="s">
        <v>13630</v>
      </c>
      <c r="H7523" s="62">
        <v>4</v>
      </c>
      <c r="I7523" s="62">
        <v>3</v>
      </c>
      <c r="J7523" s="70">
        <v>20</v>
      </c>
      <c r="K7523" s="71">
        <v>240000</v>
      </c>
      <c r="L7523" s="72" t="s">
        <v>15</v>
      </c>
      <c r="M7523" s="72" t="s">
        <v>254</v>
      </c>
    </row>
    <row r="7524" spans="1:13" s="3" customFormat="1" ht="12.75" x14ac:dyDescent="0.2">
      <c r="A7524" s="62" t="s">
        <v>28</v>
      </c>
      <c r="B7524" s="62" t="s">
        <v>339</v>
      </c>
      <c r="C7524" s="63">
        <v>10</v>
      </c>
      <c r="D7524" s="64" t="s">
        <v>13386</v>
      </c>
      <c r="E7524" s="64" t="s">
        <v>6451</v>
      </c>
      <c r="F7524" s="65">
        <v>55121715</v>
      </c>
      <c r="G7524" s="64" t="s">
        <v>13630</v>
      </c>
      <c r="H7524" s="64">
        <v>4</v>
      </c>
      <c r="I7524" s="64">
        <v>3</v>
      </c>
      <c r="J7524" s="66">
        <v>1</v>
      </c>
      <c r="K7524" s="67">
        <v>300000</v>
      </c>
      <c r="L7524" s="68" t="s">
        <v>15</v>
      </c>
      <c r="M7524" s="68" t="s">
        <v>254</v>
      </c>
    </row>
    <row r="7525" spans="1:13" s="3" customFormat="1" ht="12.75" x14ac:dyDescent="0.2">
      <c r="A7525" s="62" t="s">
        <v>28</v>
      </c>
      <c r="B7525" s="62" t="s">
        <v>339</v>
      </c>
      <c r="C7525" s="63">
        <v>10</v>
      </c>
      <c r="D7525" s="62" t="s">
        <v>13386</v>
      </c>
      <c r="E7525" s="62" t="s">
        <v>6452</v>
      </c>
      <c r="F7525" s="69">
        <v>55121715</v>
      </c>
      <c r="G7525" s="62" t="s">
        <v>13630</v>
      </c>
      <c r="H7525" s="62">
        <v>2</v>
      </c>
      <c r="I7525" s="62">
        <v>2</v>
      </c>
      <c r="J7525" s="70">
        <v>1</v>
      </c>
      <c r="K7525" s="71">
        <v>300000</v>
      </c>
      <c r="L7525" s="72" t="s">
        <v>15</v>
      </c>
      <c r="M7525" s="72" t="s">
        <v>254</v>
      </c>
    </row>
    <row r="7526" spans="1:13" s="3" customFormat="1" ht="12.75" x14ac:dyDescent="0.2">
      <c r="A7526" s="62" t="s">
        <v>28</v>
      </c>
      <c r="B7526" s="62" t="s">
        <v>339</v>
      </c>
      <c r="C7526" s="63">
        <v>10</v>
      </c>
      <c r="D7526" s="64" t="s">
        <v>13386</v>
      </c>
      <c r="E7526" s="64" t="s">
        <v>6453</v>
      </c>
      <c r="F7526" s="65">
        <v>55121715</v>
      </c>
      <c r="G7526" s="64" t="s">
        <v>13630</v>
      </c>
      <c r="H7526" s="64">
        <v>2</v>
      </c>
      <c r="I7526" s="64">
        <v>2</v>
      </c>
      <c r="J7526" s="66">
        <v>8</v>
      </c>
      <c r="K7526" s="67">
        <v>720000</v>
      </c>
      <c r="L7526" s="68" t="s">
        <v>15</v>
      </c>
      <c r="M7526" s="68" t="s">
        <v>254</v>
      </c>
    </row>
    <row r="7527" spans="1:13" s="3" customFormat="1" ht="12.75" x14ac:dyDescent="0.2">
      <c r="A7527" s="62" t="s">
        <v>28</v>
      </c>
      <c r="B7527" s="62" t="s">
        <v>475</v>
      </c>
      <c r="C7527" s="63">
        <v>10</v>
      </c>
      <c r="D7527" s="62" t="s">
        <v>13440</v>
      </c>
      <c r="E7527" s="62" t="s">
        <v>6454</v>
      </c>
      <c r="F7527" s="69">
        <v>10141610</v>
      </c>
      <c r="G7527" s="62" t="s">
        <v>13630</v>
      </c>
      <c r="H7527" s="62">
        <v>4</v>
      </c>
      <c r="I7527" s="62">
        <v>2</v>
      </c>
      <c r="J7527" s="70">
        <v>2</v>
      </c>
      <c r="K7527" s="71">
        <v>63000</v>
      </c>
      <c r="L7527" s="72" t="s">
        <v>15</v>
      </c>
      <c r="M7527" s="72" t="s">
        <v>254</v>
      </c>
    </row>
    <row r="7528" spans="1:13" s="3" customFormat="1" ht="12.75" x14ac:dyDescent="0.2">
      <c r="A7528" s="62" t="s">
        <v>28</v>
      </c>
      <c r="B7528" s="62" t="s">
        <v>475</v>
      </c>
      <c r="C7528" s="63">
        <v>10</v>
      </c>
      <c r="D7528" s="64" t="s">
        <v>13440</v>
      </c>
      <c r="E7528" s="64" t="s">
        <v>6455</v>
      </c>
      <c r="F7528" s="65">
        <v>10141610</v>
      </c>
      <c r="G7528" s="64" t="s">
        <v>13630</v>
      </c>
      <c r="H7528" s="64">
        <v>4</v>
      </c>
      <c r="I7528" s="64">
        <v>2</v>
      </c>
      <c r="J7528" s="66">
        <v>2</v>
      </c>
      <c r="K7528" s="67">
        <v>129000</v>
      </c>
      <c r="L7528" s="68" t="s">
        <v>15</v>
      </c>
      <c r="M7528" s="68" t="s">
        <v>254</v>
      </c>
    </row>
    <row r="7529" spans="1:13" s="3" customFormat="1" ht="12.75" x14ac:dyDescent="0.2">
      <c r="A7529" s="62" t="s">
        <v>28</v>
      </c>
      <c r="B7529" s="62" t="s">
        <v>475</v>
      </c>
      <c r="C7529" s="63">
        <v>10</v>
      </c>
      <c r="D7529" s="62" t="s">
        <v>13440</v>
      </c>
      <c r="E7529" s="62" t="s">
        <v>6456</v>
      </c>
      <c r="F7529" s="69">
        <v>10141608</v>
      </c>
      <c r="G7529" s="62" t="s">
        <v>13630</v>
      </c>
      <c r="H7529" s="62">
        <v>4</v>
      </c>
      <c r="I7529" s="62">
        <v>2</v>
      </c>
      <c r="J7529" s="70">
        <v>2</v>
      </c>
      <c r="K7529" s="71">
        <v>250000</v>
      </c>
      <c r="L7529" s="72" t="s">
        <v>15</v>
      </c>
      <c r="M7529" s="72" t="s">
        <v>254</v>
      </c>
    </row>
    <row r="7530" spans="1:13" s="3" customFormat="1" ht="12.75" x14ac:dyDescent="0.2">
      <c r="A7530" s="62" t="s">
        <v>28</v>
      </c>
      <c r="B7530" s="62" t="s">
        <v>475</v>
      </c>
      <c r="C7530" s="63">
        <v>10</v>
      </c>
      <c r="D7530" s="64" t="s">
        <v>13440</v>
      </c>
      <c r="E7530" s="64" t="s">
        <v>6457</v>
      </c>
      <c r="F7530" s="65">
        <v>10141607</v>
      </c>
      <c r="G7530" s="64" t="s">
        <v>13630</v>
      </c>
      <c r="H7530" s="64">
        <v>4</v>
      </c>
      <c r="I7530" s="64">
        <v>2</v>
      </c>
      <c r="J7530" s="66">
        <v>10</v>
      </c>
      <c r="K7530" s="67">
        <v>464500</v>
      </c>
      <c r="L7530" s="68" t="s">
        <v>15</v>
      </c>
      <c r="M7530" s="68" t="s">
        <v>254</v>
      </c>
    </row>
    <row r="7531" spans="1:13" s="3" customFormat="1" ht="12.75" x14ac:dyDescent="0.2">
      <c r="A7531" s="62" t="s">
        <v>28</v>
      </c>
      <c r="B7531" s="62" t="s">
        <v>475</v>
      </c>
      <c r="C7531" s="63">
        <v>10</v>
      </c>
      <c r="D7531" s="62" t="s">
        <v>13440</v>
      </c>
      <c r="E7531" s="62" t="s">
        <v>6458</v>
      </c>
      <c r="F7531" s="69">
        <v>10141607</v>
      </c>
      <c r="G7531" s="62" t="s">
        <v>13630</v>
      </c>
      <c r="H7531" s="62">
        <v>4</v>
      </c>
      <c r="I7531" s="62">
        <v>2</v>
      </c>
      <c r="J7531" s="70">
        <v>2</v>
      </c>
      <c r="K7531" s="71">
        <v>43000</v>
      </c>
      <c r="L7531" s="72" t="s">
        <v>15</v>
      </c>
      <c r="M7531" s="72" t="s">
        <v>254</v>
      </c>
    </row>
    <row r="7532" spans="1:13" s="3" customFormat="1" ht="12.75" x14ac:dyDescent="0.2">
      <c r="A7532" s="62" t="s">
        <v>28</v>
      </c>
      <c r="B7532" s="62" t="s">
        <v>475</v>
      </c>
      <c r="C7532" s="63">
        <v>10</v>
      </c>
      <c r="D7532" s="64" t="s">
        <v>13440</v>
      </c>
      <c r="E7532" s="64" t="s">
        <v>6459</v>
      </c>
      <c r="F7532" s="65">
        <v>10141608</v>
      </c>
      <c r="G7532" s="64" t="s">
        <v>13630</v>
      </c>
      <c r="H7532" s="64">
        <v>4</v>
      </c>
      <c r="I7532" s="64">
        <v>2</v>
      </c>
      <c r="J7532" s="66">
        <v>2</v>
      </c>
      <c r="K7532" s="67">
        <v>195000</v>
      </c>
      <c r="L7532" s="68" t="s">
        <v>15</v>
      </c>
      <c r="M7532" s="68" t="s">
        <v>254</v>
      </c>
    </row>
    <row r="7533" spans="1:13" s="3" customFormat="1" ht="12.75" x14ac:dyDescent="0.2">
      <c r="A7533" s="62" t="s">
        <v>28</v>
      </c>
      <c r="B7533" s="62" t="s">
        <v>475</v>
      </c>
      <c r="C7533" s="63">
        <v>10</v>
      </c>
      <c r="D7533" s="62" t="s">
        <v>13440</v>
      </c>
      <c r="E7533" s="62" t="s">
        <v>6460</v>
      </c>
      <c r="F7533" s="69">
        <v>10141606</v>
      </c>
      <c r="G7533" s="62" t="s">
        <v>13630</v>
      </c>
      <c r="H7533" s="62">
        <v>4</v>
      </c>
      <c r="I7533" s="62">
        <v>2</v>
      </c>
      <c r="J7533" s="70">
        <v>5</v>
      </c>
      <c r="K7533" s="71">
        <v>332500</v>
      </c>
      <c r="L7533" s="72" t="s">
        <v>15</v>
      </c>
      <c r="M7533" s="72" t="s">
        <v>254</v>
      </c>
    </row>
    <row r="7534" spans="1:13" s="3" customFormat="1" ht="12.75" x14ac:dyDescent="0.2">
      <c r="A7534" s="62" t="s">
        <v>28</v>
      </c>
      <c r="B7534" s="62" t="s">
        <v>475</v>
      </c>
      <c r="C7534" s="63">
        <v>10</v>
      </c>
      <c r="D7534" s="64" t="s">
        <v>13440</v>
      </c>
      <c r="E7534" s="64" t="s">
        <v>6461</v>
      </c>
      <c r="F7534" s="65">
        <v>10141606</v>
      </c>
      <c r="G7534" s="64" t="s">
        <v>13630</v>
      </c>
      <c r="H7534" s="64">
        <v>4</v>
      </c>
      <c r="I7534" s="64">
        <v>2</v>
      </c>
      <c r="J7534" s="66">
        <v>5</v>
      </c>
      <c r="K7534" s="67">
        <v>317500</v>
      </c>
      <c r="L7534" s="68" t="s">
        <v>15</v>
      </c>
      <c r="M7534" s="68" t="s">
        <v>254</v>
      </c>
    </row>
    <row r="7535" spans="1:13" s="3" customFormat="1" ht="12.75" x14ac:dyDescent="0.2">
      <c r="A7535" s="62" t="s">
        <v>28</v>
      </c>
      <c r="B7535" s="62" t="s">
        <v>475</v>
      </c>
      <c r="C7535" s="63">
        <v>10</v>
      </c>
      <c r="D7535" s="62" t="s">
        <v>13440</v>
      </c>
      <c r="E7535" s="62" t="s">
        <v>6462</v>
      </c>
      <c r="F7535" s="69">
        <v>10111301</v>
      </c>
      <c r="G7535" s="62" t="s">
        <v>13630</v>
      </c>
      <c r="H7535" s="62">
        <v>3</v>
      </c>
      <c r="I7535" s="62">
        <v>2</v>
      </c>
      <c r="J7535" s="70">
        <v>20</v>
      </c>
      <c r="K7535" s="71">
        <v>410000</v>
      </c>
      <c r="L7535" s="72" t="s">
        <v>15</v>
      </c>
      <c r="M7535" s="72" t="s">
        <v>254</v>
      </c>
    </row>
    <row r="7536" spans="1:13" s="3" customFormat="1" ht="12.75" x14ac:dyDescent="0.2">
      <c r="A7536" s="62" t="s">
        <v>28</v>
      </c>
      <c r="B7536" s="62" t="s">
        <v>475</v>
      </c>
      <c r="C7536" s="63">
        <v>10</v>
      </c>
      <c r="D7536" s="64" t="s">
        <v>13440</v>
      </c>
      <c r="E7536" s="64" t="s">
        <v>6463</v>
      </c>
      <c r="F7536" s="65">
        <v>55121906</v>
      </c>
      <c r="G7536" s="64" t="s">
        <v>13630</v>
      </c>
      <c r="H7536" s="64">
        <v>3</v>
      </c>
      <c r="I7536" s="64">
        <v>2</v>
      </c>
      <c r="J7536" s="66">
        <v>6</v>
      </c>
      <c r="K7536" s="67">
        <v>900000</v>
      </c>
      <c r="L7536" s="68" t="s">
        <v>15</v>
      </c>
      <c r="M7536" s="68" t="s">
        <v>254</v>
      </c>
    </row>
    <row r="7537" spans="1:13" s="3" customFormat="1" ht="12.75" x14ac:dyDescent="0.2">
      <c r="A7537" s="62" t="s">
        <v>28</v>
      </c>
      <c r="B7537" s="62" t="s">
        <v>475</v>
      </c>
      <c r="C7537" s="63">
        <v>10</v>
      </c>
      <c r="D7537" s="62" t="s">
        <v>13440</v>
      </c>
      <c r="E7537" s="62" t="s">
        <v>6464</v>
      </c>
      <c r="F7537" s="69">
        <v>46181504</v>
      </c>
      <c r="G7537" s="62" t="s">
        <v>13630</v>
      </c>
      <c r="H7537" s="62">
        <v>4</v>
      </c>
      <c r="I7537" s="62">
        <v>2</v>
      </c>
      <c r="J7537" s="70">
        <v>80</v>
      </c>
      <c r="K7537" s="71">
        <v>462000</v>
      </c>
      <c r="L7537" s="72" t="s">
        <v>15</v>
      </c>
      <c r="M7537" s="72" t="s">
        <v>254</v>
      </c>
    </row>
    <row r="7538" spans="1:13" s="3" customFormat="1" ht="12.75" x14ac:dyDescent="0.2">
      <c r="A7538" s="62" t="s">
        <v>28</v>
      </c>
      <c r="B7538" s="62" t="s">
        <v>869</v>
      </c>
      <c r="C7538" s="63">
        <v>10</v>
      </c>
      <c r="D7538" s="64" t="s">
        <v>13488</v>
      </c>
      <c r="E7538" s="64" t="s">
        <v>14729</v>
      </c>
      <c r="F7538" s="65">
        <v>11122001</v>
      </c>
      <c r="G7538" s="64" t="s">
        <v>13630</v>
      </c>
      <c r="H7538" s="64">
        <v>2</v>
      </c>
      <c r="I7538" s="64">
        <v>9</v>
      </c>
      <c r="J7538" s="66">
        <v>2</v>
      </c>
      <c r="K7538" s="67">
        <v>165000</v>
      </c>
      <c r="L7538" s="68" t="s">
        <v>15</v>
      </c>
      <c r="M7538" s="68" t="s">
        <v>254</v>
      </c>
    </row>
    <row r="7539" spans="1:13" s="3" customFormat="1" ht="12.75" x14ac:dyDescent="0.2">
      <c r="A7539" s="62" t="s">
        <v>28</v>
      </c>
      <c r="B7539" s="62" t="s">
        <v>869</v>
      </c>
      <c r="C7539" s="63">
        <v>10</v>
      </c>
      <c r="D7539" s="62" t="s">
        <v>13488</v>
      </c>
      <c r="E7539" s="62" t="s">
        <v>14730</v>
      </c>
      <c r="F7539" s="69">
        <v>11122001</v>
      </c>
      <c r="G7539" s="62" t="s">
        <v>13630</v>
      </c>
      <c r="H7539" s="62">
        <v>2</v>
      </c>
      <c r="I7539" s="62">
        <v>9</v>
      </c>
      <c r="J7539" s="70">
        <v>2</v>
      </c>
      <c r="K7539" s="71">
        <v>243000</v>
      </c>
      <c r="L7539" s="72" t="s">
        <v>15</v>
      </c>
      <c r="M7539" s="72" t="s">
        <v>254</v>
      </c>
    </row>
    <row r="7540" spans="1:13" s="3" customFormat="1" ht="12.75" x14ac:dyDescent="0.2">
      <c r="A7540" s="62" t="s">
        <v>28</v>
      </c>
      <c r="B7540" s="62" t="s">
        <v>869</v>
      </c>
      <c r="C7540" s="63">
        <v>10</v>
      </c>
      <c r="D7540" s="64" t="s">
        <v>13488</v>
      </c>
      <c r="E7540" s="64" t="s">
        <v>14731</v>
      </c>
      <c r="F7540" s="65">
        <v>11122001</v>
      </c>
      <c r="G7540" s="64" t="s">
        <v>13630</v>
      </c>
      <c r="H7540" s="64">
        <v>2</v>
      </c>
      <c r="I7540" s="64">
        <v>9</v>
      </c>
      <c r="J7540" s="66">
        <v>3</v>
      </c>
      <c r="K7540" s="67">
        <v>88500</v>
      </c>
      <c r="L7540" s="68" t="s">
        <v>15</v>
      </c>
      <c r="M7540" s="68" t="s">
        <v>254</v>
      </c>
    </row>
    <row r="7541" spans="1:13" s="3" customFormat="1" ht="12.75" x14ac:dyDescent="0.2">
      <c r="A7541" s="62" t="s">
        <v>28</v>
      </c>
      <c r="B7541" s="62" t="s">
        <v>869</v>
      </c>
      <c r="C7541" s="63">
        <v>10</v>
      </c>
      <c r="D7541" s="62" t="s">
        <v>13488</v>
      </c>
      <c r="E7541" s="62" t="s">
        <v>14732</v>
      </c>
      <c r="F7541" s="69">
        <v>11122001</v>
      </c>
      <c r="G7541" s="62" t="s">
        <v>13630</v>
      </c>
      <c r="H7541" s="62">
        <v>2</v>
      </c>
      <c r="I7541" s="62">
        <v>9</v>
      </c>
      <c r="J7541" s="70">
        <v>2</v>
      </c>
      <c r="K7541" s="71">
        <v>169000</v>
      </c>
      <c r="L7541" s="72" t="s">
        <v>15</v>
      </c>
      <c r="M7541" s="72" t="s">
        <v>254</v>
      </c>
    </row>
    <row r="7542" spans="1:13" s="3" customFormat="1" ht="12.75" x14ac:dyDescent="0.2">
      <c r="A7542" s="62" t="s">
        <v>28</v>
      </c>
      <c r="B7542" s="62" t="s">
        <v>869</v>
      </c>
      <c r="C7542" s="63">
        <v>10</v>
      </c>
      <c r="D7542" s="64" t="s">
        <v>13488</v>
      </c>
      <c r="E7542" s="64" t="s">
        <v>14780</v>
      </c>
      <c r="F7542" s="65">
        <v>30103605</v>
      </c>
      <c r="G7542" s="64" t="s">
        <v>13630</v>
      </c>
      <c r="H7542" s="64">
        <v>2</v>
      </c>
      <c r="I7542" s="64">
        <v>9</v>
      </c>
      <c r="J7542" s="66">
        <v>5</v>
      </c>
      <c r="K7542" s="67">
        <v>67750</v>
      </c>
      <c r="L7542" s="68" t="s">
        <v>15</v>
      </c>
      <c r="M7542" s="68" t="s">
        <v>254</v>
      </c>
    </row>
    <row r="7543" spans="1:13" s="3" customFormat="1" ht="12.75" x14ac:dyDescent="0.2">
      <c r="A7543" s="62" t="s">
        <v>28</v>
      </c>
      <c r="B7543" s="62" t="s">
        <v>869</v>
      </c>
      <c r="C7543" s="63">
        <v>10</v>
      </c>
      <c r="D7543" s="62" t="s">
        <v>13488</v>
      </c>
      <c r="E7543" s="62" t="s">
        <v>14781</v>
      </c>
      <c r="F7543" s="69">
        <v>30103605</v>
      </c>
      <c r="G7543" s="62" t="s">
        <v>13630</v>
      </c>
      <c r="H7543" s="62">
        <v>2</v>
      </c>
      <c r="I7543" s="62">
        <v>9</v>
      </c>
      <c r="J7543" s="70">
        <v>5</v>
      </c>
      <c r="K7543" s="71">
        <v>167500</v>
      </c>
      <c r="L7543" s="72" t="s">
        <v>15</v>
      </c>
      <c r="M7543" s="72" t="s">
        <v>254</v>
      </c>
    </row>
    <row r="7544" spans="1:13" s="3" customFormat="1" ht="12.75" x14ac:dyDescent="0.2">
      <c r="A7544" s="62" t="s">
        <v>28</v>
      </c>
      <c r="B7544" s="62" t="s">
        <v>869</v>
      </c>
      <c r="C7544" s="63">
        <v>10</v>
      </c>
      <c r="D7544" s="64" t="s">
        <v>13488</v>
      </c>
      <c r="E7544" s="64" t="s">
        <v>14733</v>
      </c>
      <c r="F7544" s="65">
        <v>30162001</v>
      </c>
      <c r="G7544" s="64" t="s">
        <v>13630</v>
      </c>
      <c r="H7544" s="64">
        <v>2</v>
      </c>
      <c r="I7544" s="64">
        <v>9</v>
      </c>
      <c r="J7544" s="66">
        <v>2</v>
      </c>
      <c r="K7544" s="67">
        <v>411000</v>
      </c>
      <c r="L7544" s="68" t="s">
        <v>15</v>
      </c>
      <c r="M7544" s="68" t="s">
        <v>254</v>
      </c>
    </row>
    <row r="7545" spans="1:13" s="3" customFormat="1" ht="12.75" x14ac:dyDescent="0.2">
      <c r="A7545" s="62" t="s">
        <v>28</v>
      </c>
      <c r="B7545" s="62" t="s">
        <v>869</v>
      </c>
      <c r="C7545" s="63">
        <v>10</v>
      </c>
      <c r="D7545" s="62" t="s">
        <v>13488</v>
      </c>
      <c r="E7545" s="62" t="s">
        <v>14734</v>
      </c>
      <c r="F7545" s="69">
        <v>30162001</v>
      </c>
      <c r="G7545" s="62" t="s">
        <v>13630</v>
      </c>
      <c r="H7545" s="62">
        <v>2</v>
      </c>
      <c r="I7545" s="62">
        <v>9</v>
      </c>
      <c r="J7545" s="70">
        <v>1</v>
      </c>
      <c r="K7545" s="71">
        <v>310000</v>
      </c>
      <c r="L7545" s="72" t="s">
        <v>15</v>
      </c>
      <c r="M7545" s="72" t="s">
        <v>254</v>
      </c>
    </row>
    <row r="7546" spans="1:13" s="3" customFormat="1" ht="12.75" x14ac:dyDescent="0.2">
      <c r="A7546" s="62" t="s">
        <v>28</v>
      </c>
      <c r="B7546" s="62" t="s">
        <v>869</v>
      </c>
      <c r="C7546" s="63">
        <v>10</v>
      </c>
      <c r="D7546" s="64" t="s">
        <v>13488</v>
      </c>
      <c r="E7546" s="64" t="s">
        <v>14735</v>
      </c>
      <c r="F7546" s="65">
        <v>30162001</v>
      </c>
      <c r="G7546" s="64" t="s">
        <v>13630</v>
      </c>
      <c r="H7546" s="64">
        <v>2</v>
      </c>
      <c r="I7546" s="64">
        <v>9</v>
      </c>
      <c r="J7546" s="66">
        <v>2</v>
      </c>
      <c r="K7546" s="67">
        <v>185000</v>
      </c>
      <c r="L7546" s="68" t="s">
        <v>15</v>
      </c>
      <c r="M7546" s="68" t="s">
        <v>254</v>
      </c>
    </row>
    <row r="7547" spans="1:13" s="3" customFormat="1" ht="12.75" x14ac:dyDescent="0.2">
      <c r="A7547" s="62" t="s">
        <v>28</v>
      </c>
      <c r="B7547" s="62" t="s">
        <v>869</v>
      </c>
      <c r="C7547" s="63">
        <v>10</v>
      </c>
      <c r="D7547" s="62" t="s">
        <v>13488</v>
      </c>
      <c r="E7547" s="62" t="s">
        <v>14736</v>
      </c>
      <c r="F7547" s="69">
        <v>30162001</v>
      </c>
      <c r="G7547" s="62" t="s">
        <v>13630</v>
      </c>
      <c r="H7547" s="62">
        <v>2</v>
      </c>
      <c r="I7547" s="62">
        <v>9</v>
      </c>
      <c r="J7547" s="70">
        <v>1</v>
      </c>
      <c r="K7547" s="71">
        <v>116500</v>
      </c>
      <c r="L7547" s="72" t="s">
        <v>15</v>
      </c>
      <c r="M7547" s="72" t="s">
        <v>254</v>
      </c>
    </row>
    <row r="7548" spans="1:13" s="3" customFormat="1" ht="12.75" x14ac:dyDescent="0.2">
      <c r="A7548" s="62" t="s">
        <v>28</v>
      </c>
      <c r="B7548" s="62" t="s">
        <v>869</v>
      </c>
      <c r="C7548" s="63">
        <v>10</v>
      </c>
      <c r="D7548" s="64" t="s">
        <v>13488</v>
      </c>
      <c r="E7548" s="64" t="s">
        <v>6465</v>
      </c>
      <c r="F7548" s="65">
        <v>30162000</v>
      </c>
      <c r="G7548" s="64" t="s">
        <v>13630</v>
      </c>
      <c r="H7548" s="64">
        <v>2</v>
      </c>
      <c r="I7548" s="64">
        <v>9</v>
      </c>
      <c r="J7548" s="66">
        <v>5</v>
      </c>
      <c r="K7548" s="67">
        <v>52500</v>
      </c>
      <c r="L7548" s="68" t="s">
        <v>15</v>
      </c>
      <c r="M7548" s="68" t="s">
        <v>254</v>
      </c>
    </row>
    <row r="7549" spans="1:13" s="3" customFormat="1" ht="12.75" x14ac:dyDescent="0.2">
      <c r="A7549" s="62" t="s">
        <v>28</v>
      </c>
      <c r="B7549" s="62" t="s">
        <v>869</v>
      </c>
      <c r="C7549" s="63">
        <v>10</v>
      </c>
      <c r="D7549" s="62" t="s">
        <v>13488</v>
      </c>
      <c r="E7549" s="62" t="s">
        <v>6466</v>
      </c>
      <c r="F7549" s="69">
        <v>30162000</v>
      </c>
      <c r="G7549" s="62" t="s">
        <v>13630</v>
      </c>
      <c r="H7549" s="62">
        <v>2</v>
      </c>
      <c r="I7549" s="62">
        <v>9</v>
      </c>
      <c r="J7549" s="70">
        <v>5</v>
      </c>
      <c r="K7549" s="71">
        <v>32500</v>
      </c>
      <c r="L7549" s="72" t="s">
        <v>15</v>
      </c>
      <c r="M7549" s="72" t="s">
        <v>254</v>
      </c>
    </row>
    <row r="7550" spans="1:13" s="3" customFormat="1" ht="12.75" x14ac:dyDescent="0.2">
      <c r="A7550" s="62" t="s">
        <v>28</v>
      </c>
      <c r="B7550" s="62" t="s">
        <v>869</v>
      </c>
      <c r="C7550" s="63">
        <v>10</v>
      </c>
      <c r="D7550" s="64" t="s">
        <v>13488</v>
      </c>
      <c r="E7550" s="64" t="s">
        <v>6467</v>
      </c>
      <c r="F7550" s="65">
        <v>30162000</v>
      </c>
      <c r="G7550" s="64" t="s">
        <v>13630</v>
      </c>
      <c r="H7550" s="64">
        <v>2</v>
      </c>
      <c r="I7550" s="64">
        <v>9</v>
      </c>
      <c r="J7550" s="66">
        <v>5</v>
      </c>
      <c r="K7550" s="67">
        <v>31250</v>
      </c>
      <c r="L7550" s="68" t="s">
        <v>15</v>
      </c>
      <c r="M7550" s="68" t="s">
        <v>254</v>
      </c>
    </row>
    <row r="7551" spans="1:13" s="3" customFormat="1" ht="12.75" x14ac:dyDescent="0.2">
      <c r="A7551" s="62" t="s">
        <v>28</v>
      </c>
      <c r="B7551" s="62" t="s">
        <v>869</v>
      </c>
      <c r="C7551" s="63">
        <v>10</v>
      </c>
      <c r="D7551" s="62" t="s">
        <v>13488</v>
      </c>
      <c r="E7551" s="62" t="s">
        <v>6468</v>
      </c>
      <c r="F7551" s="69">
        <v>30162000</v>
      </c>
      <c r="G7551" s="62" t="s">
        <v>13630</v>
      </c>
      <c r="H7551" s="62">
        <v>2</v>
      </c>
      <c r="I7551" s="62">
        <v>9</v>
      </c>
      <c r="J7551" s="70">
        <v>2</v>
      </c>
      <c r="K7551" s="71">
        <v>12500</v>
      </c>
      <c r="L7551" s="72" t="s">
        <v>15</v>
      </c>
      <c r="M7551" s="72" t="s">
        <v>254</v>
      </c>
    </row>
    <row r="7552" spans="1:13" s="3" customFormat="1" ht="12.75" x14ac:dyDescent="0.2">
      <c r="A7552" s="62" t="s">
        <v>28</v>
      </c>
      <c r="B7552" s="62" t="s">
        <v>869</v>
      </c>
      <c r="C7552" s="63">
        <v>10</v>
      </c>
      <c r="D7552" s="64" t="s">
        <v>13488</v>
      </c>
      <c r="E7552" s="64" t="s">
        <v>6469</v>
      </c>
      <c r="F7552" s="65">
        <v>30162000</v>
      </c>
      <c r="G7552" s="64" t="s">
        <v>13630</v>
      </c>
      <c r="H7552" s="64">
        <v>2</v>
      </c>
      <c r="I7552" s="64">
        <v>9</v>
      </c>
      <c r="J7552" s="66">
        <v>2</v>
      </c>
      <c r="K7552" s="67">
        <v>25000</v>
      </c>
      <c r="L7552" s="68" t="s">
        <v>15</v>
      </c>
      <c r="M7552" s="68" t="s">
        <v>254</v>
      </c>
    </row>
    <row r="7553" spans="1:13" s="3" customFormat="1" ht="12.75" x14ac:dyDescent="0.2">
      <c r="A7553" s="62" t="s">
        <v>28</v>
      </c>
      <c r="B7553" s="62" t="s">
        <v>869</v>
      </c>
      <c r="C7553" s="63">
        <v>10</v>
      </c>
      <c r="D7553" s="62" t="s">
        <v>13488</v>
      </c>
      <c r="E7553" s="62" t="s">
        <v>14782</v>
      </c>
      <c r="F7553" s="69">
        <v>11121600</v>
      </c>
      <c r="G7553" s="62" t="s">
        <v>13630</v>
      </c>
      <c r="H7553" s="62">
        <v>2</v>
      </c>
      <c r="I7553" s="62">
        <v>9</v>
      </c>
      <c r="J7553" s="70">
        <v>5</v>
      </c>
      <c r="K7553" s="71">
        <v>127500</v>
      </c>
      <c r="L7553" s="72" t="s">
        <v>15</v>
      </c>
      <c r="M7553" s="72" t="s">
        <v>254</v>
      </c>
    </row>
    <row r="7554" spans="1:13" s="3" customFormat="1" ht="12.75" x14ac:dyDescent="0.2">
      <c r="A7554" s="62" t="s">
        <v>28</v>
      </c>
      <c r="B7554" s="62" t="s">
        <v>869</v>
      </c>
      <c r="C7554" s="63">
        <v>10</v>
      </c>
      <c r="D7554" s="64" t="s">
        <v>13488</v>
      </c>
      <c r="E7554" s="64" t="s">
        <v>14783</v>
      </c>
      <c r="F7554" s="65">
        <v>11121600</v>
      </c>
      <c r="G7554" s="64" t="s">
        <v>13630</v>
      </c>
      <c r="H7554" s="64">
        <v>2</v>
      </c>
      <c r="I7554" s="64">
        <v>9</v>
      </c>
      <c r="J7554" s="66">
        <v>5</v>
      </c>
      <c r="K7554" s="67">
        <v>217500</v>
      </c>
      <c r="L7554" s="68" t="s">
        <v>15</v>
      </c>
      <c r="M7554" s="68" t="s">
        <v>254</v>
      </c>
    </row>
    <row r="7555" spans="1:13" s="3" customFormat="1" ht="12.75" x14ac:dyDescent="0.2">
      <c r="A7555" s="62" t="s">
        <v>28</v>
      </c>
      <c r="B7555" s="62" t="s">
        <v>869</v>
      </c>
      <c r="C7555" s="63">
        <v>10</v>
      </c>
      <c r="D7555" s="62" t="s">
        <v>13488</v>
      </c>
      <c r="E7555" s="62" t="s">
        <v>6470</v>
      </c>
      <c r="F7555" s="69">
        <v>30171504</v>
      </c>
      <c r="G7555" s="62" t="s">
        <v>13630</v>
      </c>
      <c r="H7555" s="62">
        <v>2</v>
      </c>
      <c r="I7555" s="62">
        <v>9</v>
      </c>
      <c r="J7555" s="70">
        <v>2</v>
      </c>
      <c r="K7555" s="71">
        <v>205000</v>
      </c>
      <c r="L7555" s="72" t="s">
        <v>15</v>
      </c>
      <c r="M7555" s="72" t="s">
        <v>254</v>
      </c>
    </row>
    <row r="7556" spans="1:13" s="3" customFormat="1" ht="12.75" x14ac:dyDescent="0.2">
      <c r="A7556" s="62" t="s">
        <v>28</v>
      </c>
      <c r="B7556" s="62" t="s">
        <v>869</v>
      </c>
      <c r="C7556" s="63">
        <v>10</v>
      </c>
      <c r="D7556" s="64" t="s">
        <v>13488</v>
      </c>
      <c r="E7556" s="64" t="s">
        <v>6470</v>
      </c>
      <c r="F7556" s="65">
        <v>30171504</v>
      </c>
      <c r="G7556" s="64" t="s">
        <v>13630</v>
      </c>
      <c r="H7556" s="64">
        <v>2</v>
      </c>
      <c r="I7556" s="64">
        <v>9</v>
      </c>
      <c r="J7556" s="66">
        <v>2</v>
      </c>
      <c r="K7556" s="67">
        <v>197000</v>
      </c>
      <c r="L7556" s="68" t="s">
        <v>15</v>
      </c>
      <c r="M7556" s="68" t="s">
        <v>254</v>
      </c>
    </row>
    <row r="7557" spans="1:13" s="3" customFormat="1" ht="12.75" x14ac:dyDescent="0.2">
      <c r="A7557" s="62" t="s">
        <v>28</v>
      </c>
      <c r="B7557" s="62" t="s">
        <v>869</v>
      </c>
      <c r="C7557" s="63">
        <v>10</v>
      </c>
      <c r="D7557" s="62" t="s">
        <v>13488</v>
      </c>
      <c r="E7557" s="62" t="s">
        <v>6470</v>
      </c>
      <c r="F7557" s="69">
        <v>30171504</v>
      </c>
      <c r="G7557" s="62" t="s">
        <v>13630</v>
      </c>
      <c r="H7557" s="62">
        <v>2</v>
      </c>
      <c r="I7557" s="62">
        <v>9</v>
      </c>
      <c r="J7557" s="70">
        <v>2</v>
      </c>
      <c r="K7557" s="71">
        <v>197000</v>
      </c>
      <c r="L7557" s="72" t="s">
        <v>15</v>
      </c>
      <c r="M7557" s="72" t="s">
        <v>254</v>
      </c>
    </row>
    <row r="7558" spans="1:13" s="3" customFormat="1" ht="12.75" x14ac:dyDescent="0.2">
      <c r="A7558" s="62" t="s">
        <v>28</v>
      </c>
      <c r="B7558" s="62" t="s">
        <v>869</v>
      </c>
      <c r="C7558" s="63">
        <v>10</v>
      </c>
      <c r="D7558" s="64" t="s">
        <v>13488</v>
      </c>
      <c r="E7558" s="64" t="s">
        <v>6471</v>
      </c>
      <c r="F7558" s="65">
        <v>10131507</v>
      </c>
      <c r="G7558" s="64" t="s">
        <v>13630</v>
      </c>
      <c r="H7558" s="64">
        <v>4</v>
      </c>
      <c r="I7558" s="64">
        <v>2</v>
      </c>
      <c r="J7558" s="66">
        <v>3</v>
      </c>
      <c r="K7558" s="67">
        <v>1031700</v>
      </c>
      <c r="L7558" s="68" t="s">
        <v>15</v>
      </c>
      <c r="M7558" s="68" t="s">
        <v>254</v>
      </c>
    </row>
    <row r="7559" spans="1:13" s="3" customFormat="1" ht="12.75" x14ac:dyDescent="0.2">
      <c r="A7559" s="62" t="s">
        <v>28</v>
      </c>
      <c r="B7559" s="62" t="s">
        <v>869</v>
      </c>
      <c r="C7559" s="63">
        <v>10</v>
      </c>
      <c r="D7559" s="62" t="s">
        <v>13488</v>
      </c>
      <c r="E7559" s="62" t="s">
        <v>6472</v>
      </c>
      <c r="F7559" s="69">
        <v>24112404</v>
      </c>
      <c r="G7559" s="62" t="s">
        <v>13630</v>
      </c>
      <c r="H7559" s="62">
        <v>3</v>
      </c>
      <c r="I7559" s="62">
        <v>2</v>
      </c>
      <c r="J7559" s="70">
        <v>6</v>
      </c>
      <c r="K7559" s="71">
        <v>356700</v>
      </c>
      <c r="L7559" s="72" t="s">
        <v>15</v>
      </c>
      <c r="M7559" s="72" t="s">
        <v>254</v>
      </c>
    </row>
    <row r="7560" spans="1:13" s="3" customFormat="1" ht="12.75" x14ac:dyDescent="0.2">
      <c r="A7560" s="62" t="s">
        <v>28</v>
      </c>
      <c r="B7560" s="62" t="s">
        <v>215</v>
      </c>
      <c r="C7560" s="63">
        <v>10</v>
      </c>
      <c r="D7560" s="64" t="s">
        <v>13376</v>
      </c>
      <c r="E7560" s="64" t="s">
        <v>6473</v>
      </c>
      <c r="F7560" s="65">
        <v>44111515</v>
      </c>
      <c r="G7560" s="64" t="s">
        <v>13630</v>
      </c>
      <c r="H7560" s="64">
        <v>2</v>
      </c>
      <c r="I7560" s="64">
        <v>4</v>
      </c>
      <c r="J7560" s="66">
        <v>700</v>
      </c>
      <c r="K7560" s="67">
        <v>1855000</v>
      </c>
      <c r="L7560" s="68" t="s">
        <v>15</v>
      </c>
      <c r="M7560" s="68" t="s">
        <v>254</v>
      </c>
    </row>
    <row r="7561" spans="1:13" s="3" customFormat="1" ht="12.75" x14ac:dyDescent="0.2">
      <c r="A7561" s="62" t="s">
        <v>28</v>
      </c>
      <c r="B7561" s="62" t="s">
        <v>215</v>
      </c>
      <c r="C7561" s="63">
        <v>10</v>
      </c>
      <c r="D7561" s="62" t="s">
        <v>13376</v>
      </c>
      <c r="E7561" s="62" t="s">
        <v>6474</v>
      </c>
      <c r="F7561" s="69">
        <v>44103103</v>
      </c>
      <c r="G7561" s="62" t="s">
        <v>13630</v>
      </c>
      <c r="H7561" s="62">
        <v>3</v>
      </c>
      <c r="I7561" s="62">
        <v>4</v>
      </c>
      <c r="J7561" s="70">
        <v>2</v>
      </c>
      <c r="K7561" s="71">
        <v>1219800</v>
      </c>
      <c r="L7561" s="72" t="s">
        <v>15</v>
      </c>
      <c r="M7561" s="72" t="s">
        <v>254</v>
      </c>
    </row>
    <row r="7562" spans="1:13" s="3" customFormat="1" ht="12.75" x14ac:dyDescent="0.2">
      <c r="A7562" s="62" t="s">
        <v>28</v>
      </c>
      <c r="B7562" s="62" t="s">
        <v>215</v>
      </c>
      <c r="C7562" s="63">
        <v>16</v>
      </c>
      <c r="D7562" s="64" t="s">
        <v>13376</v>
      </c>
      <c r="E7562" s="64" t="s">
        <v>6475</v>
      </c>
      <c r="F7562" s="65">
        <v>52121701</v>
      </c>
      <c r="G7562" s="64" t="s">
        <v>13630</v>
      </c>
      <c r="H7562" s="64">
        <v>4</v>
      </c>
      <c r="I7562" s="64">
        <v>5</v>
      </c>
      <c r="J7562" s="66">
        <v>50</v>
      </c>
      <c r="K7562" s="67">
        <v>1343750</v>
      </c>
      <c r="L7562" s="68" t="s">
        <v>15</v>
      </c>
      <c r="M7562" s="68" t="s">
        <v>254</v>
      </c>
    </row>
    <row r="7563" spans="1:13" s="3" customFormat="1" ht="12.75" x14ac:dyDescent="0.2">
      <c r="A7563" s="62" t="s">
        <v>28</v>
      </c>
      <c r="B7563" s="62" t="s">
        <v>215</v>
      </c>
      <c r="C7563" s="63">
        <v>16</v>
      </c>
      <c r="D7563" s="62" t="s">
        <v>13376</v>
      </c>
      <c r="E7563" s="62" t="s">
        <v>6476</v>
      </c>
      <c r="F7563" s="69">
        <v>52121701</v>
      </c>
      <c r="G7563" s="62" t="s">
        <v>13630</v>
      </c>
      <c r="H7563" s="62">
        <v>4</v>
      </c>
      <c r="I7563" s="62">
        <v>5</v>
      </c>
      <c r="J7563" s="70">
        <v>50</v>
      </c>
      <c r="K7563" s="71">
        <v>1018450</v>
      </c>
      <c r="L7563" s="72" t="s">
        <v>15</v>
      </c>
      <c r="M7563" s="72" t="s">
        <v>254</v>
      </c>
    </row>
    <row r="7564" spans="1:13" s="3" customFormat="1" ht="12.75" x14ac:dyDescent="0.2">
      <c r="A7564" s="62" t="s">
        <v>28</v>
      </c>
      <c r="B7564" s="62" t="s">
        <v>215</v>
      </c>
      <c r="C7564" s="63">
        <v>10</v>
      </c>
      <c r="D7564" s="64" t="s">
        <v>13376</v>
      </c>
      <c r="E7564" s="64" t="s">
        <v>6477</v>
      </c>
      <c r="F7564" s="65">
        <v>14111704</v>
      </c>
      <c r="G7564" s="64" t="s">
        <v>13630</v>
      </c>
      <c r="H7564" s="64">
        <v>4</v>
      </c>
      <c r="I7564" s="64">
        <v>5</v>
      </c>
      <c r="J7564" s="66">
        <v>50</v>
      </c>
      <c r="K7564" s="67">
        <v>513150</v>
      </c>
      <c r="L7564" s="68" t="s">
        <v>15</v>
      </c>
      <c r="M7564" s="68" t="s">
        <v>254</v>
      </c>
    </row>
    <row r="7565" spans="1:13" s="3" customFormat="1" ht="12.75" x14ac:dyDescent="0.2">
      <c r="A7565" s="62" t="s">
        <v>28</v>
      </c>
      <c r="B7565" s="62" t="s">
        <v>215</v>
      </c>
      <c r="C7565" s="63">
        <v>10</v>
      </c>
      <c r="D7565" s="62" t="s">
        <v>13376</v>
      </c>
      <c r="E7565" s="62" t="s">
        <v>6478</v>
      </c>
      <c r="F7565" s="69">
        <v>14111704</v>
      </c>
      <c r="G7565" s="62" t="s">
        <v>13630</v>
      </c>
      <c r="H7565" s="62">
        <v>4</v>
      </c>
      <c r="I7565" s="62">
        <v>5</v>
      </c>
      <c r="J7565" s="70">
        <v>50</v>
      </c>
      <c r="K7565" s="71">
        <v>1252150</v>
      </c>
      <c r="L7565" s="72" t="s">
        <v>15</v>
      </c>
      <c r="M7565" s="72" t="s">
        <v>254</v>
      </c>
    </row>
    <row r="7566" spans="1:13" s="3" customFormat="1" ht="12.75" x14ac:dyDescent="0.2">
      <c r="A7566" s="62" t="s">
        <v>28</v>
      </c>
      <c r="B7566" s="62" t="s">
        <v>215</v>
      </c>
      <c r="C7566" s="63">
        <v>10</v>
      </c>
      <c r="D7566" s="64" t="s">
        <v>13376</v>
      </c>
      <c r="E7566" s="64" t="s">
        <v>6479</v>
      </c>
      <c r="F7566" s="65">
        <v>52121701</v>
      </c>
      <c r="G7566" s="64" t="s">
        <v>13630</v>
      </c>
      <c r="H7566" s="64">
        <v>4</v>
      </c>
      <c r="I7566" s="64">
        <v>5</v>
      </c>
      <c r="J7566" s="66">
        <v>100</v>
      </c>
      <c r="K7566" s="67">
        <v>643100</v>
      </c>
      <c r="L7566" s="68" t="s">
        <v>15</v>
      </c>
      <c r="M7566" s="68" t="s">
        <v>254</v>
      </c>
    </row>
    <row r="7567" spans="1:13" s="3" customFormat="1" ht="12.75" x14ac:dyDescent="0.2">
      <c r="A7567" s="62" t="s">
        <v>28</v>
      </c>
      <c r="B7567" s="62" t="s">
        <v>215</v>
      </c>
      <c r="C7567" s="63">
        <v>10</v>
      </c>
      <c r="D7567" s="62" t="s">
        <v>13376</v>
      </c>
      <c r="E7567" s="62" t="s">
        <v>6480</v>
      </c>
      <c r="F7567" s="69">
        <v>47131502</v>
      </c>
      <c r="G7567" s="62" t="s">
        <v>13630</v>
      </c>
      <c r="H7567" s="62">
        <v>4</v>
      </c>
      <c r="I7567" s="62">
        <v>5</v>
      </c>
      <c r="J7567" s="70">
        <v>80</v>
      </c>
      <c r="K7567" s="71">
        <v>886720</v>
      </c>
      <c r="L7567" s="72" t="s">
        <v>15</v>
      </c>
      <c r="M7567" s="72" t="s">
        <v>254</v>
      </c>
    </row>
    <row r="7568" spans="1:13" s="3" customFormat="1" ht="12.75" x14ac:dyDescent="0.2">
      <c r="A7568" s="62" t="s">
        <v>28</v>
      </c>
      <c r="B7568" s="62" t="s">
        <v>431</v>
      </c>
      <c r="C7568" s="63">
        <v>10</v>
      </c>
      <c r="D7568" s="64" t="s">
        <v>13375</v>
      </c>
      <c r="E7568" s="64" t="s">
        <v>14784</v>
      </c>
      <c r="F7568" s="65">
        <v>31211800</v>
      </c>
      <c r="G7568" s="64" t="s">
        <v>13630</v>
      </c>
      <c r="H7568" s="64">
        <v>2</v>
      </c>
      <c r="I7568" s="64">
        <v>9</v>
      </c>
      <c r="J7568" s="66">
        <v>1</v>
      </c>
      <c r="K7568" s="67">
        <v>1735085</v>
      </c>
      <c r="L7568" s="68" t="s">
        <v>15</v>
      </c>
      <c r="M7568" s="68" t="s">
        <v>254</v>
      </c>
    </row>
    <row r="7569" spans="1:13" s="3" customFormat="1" ht="12.75" x14ac:dyDescent="0.2">
      <c r="A7569" s="62" t="s">
        <v>28</v>
      </c>
      <c r="B7569" s="62" t="s">
        <v>431</v>
      </c>
      <c r="C7569" s="63">
        <v>10</v>
      </c>
      <c r="D7569" s="62" t="s">
        <v>13375</v>
      </c>
      <c r="E7569" s="62" t="s">
        <v>6481</v>
      </c>
      <c r="F7569" s="69">
        <v>41104210</v>
      </c>
      <c r="G7569" s="62" t="s">
        <v>13630</v>
      </c>
      <c r="H7569" s="62">
        <v>2</v>
      </c>
      <c r="I7569" s="62">
        <v>9</v>
      </c>
      <c r="J7569" s="70">
        <v>15</v>
      </c>
      <c r="K7569" s="71">
        <v>408750</v>
      </c>
      <c r="L7569" s="72" t="s">
        <v>1760</v>
      </c>
      <c r="M7569" s="72" t="s">
        <v>254</v>
      </c>
    </row>
    <row r="7570" spans="1:13" s="3" customFormat="1" ht="12.75" x14ac:dyDescent="0.2">
      <c r="A7570" s="62" t="s">
        <v>28</v>
      </c>
      <c r="B7570" s="62" t="s">
        <v>431</v>
      </c>
      <c r="C7570" s="63">
        <v>10</v>
      </c>
      <c r="D7570" s="64" t="s">
        <v>13375</v>
      </c>
      <c r="E7570" s="64" t="s">
        <v>6482</v>
      </c>
      <c r="F7570" s="65">
        <v>15121501</v>
      </c>
      <c r="G7570" s="64" t="s">
        <v>13630</v>
      </c>
      <c r="H7570" s="64">
        <v>3</v>
      </c>
      <c r="I7570" s="64">
        <v>2</v>
      </c>
      <c r="J7570" s="66">
        <v>50</v>
      </c>
      <c r="K7570" s="67">
        <v>3672000</v>
      </c>
      <c r="L7570" s="68" t="s">
        <v>1760</v>
      </c>
      <c r="M7570" s="68" t="s">
        <v>254</v>
      </c>
    </row>
    <row r="7571" spans="1:13" s="3" customFormat="1" ht="12.75" x14ac:dyDescent="0.2">
      <c r="A7571" s="62" t="s">
        <v>28</v>
      </c>
      <c r="B7571" s="62" t="s">
        <v>431</v>
      </c>
      <c r="C7571" s="63">
        <v>10</v>
      </c>
      <c r="D7571" s="62" t="s">
        <v>13375</v>
      </c>
      <c r="E7571" s="62" t="s">
        <v>6483</v>
      </c>
      <c r="F7571" s="69">
        <v>15121902</v>
      </c>
      <c r="G7571" s="62" t="s">
        <v>13630</v>
      </c>
      <c r="H7571" s="62">
        <v>3</v>
      </c>
      <c r="I7571" s="62">
        <v>2</v>
      </c>
      <c r="J7571" s="70">
        <v>20</v>
      </c>
      <c r="K7571" s="71">
        <v>283200</v>
      </c>
      <c r="L7571" s="72" t="s">
        <v>1760</v>
      </c>
      <c r="M7571" s="72" t="s">
        <v>254</v>
      </c>
    </row>
    <row r="7572" spans="1:13" s="3" customFormat="1" ht="12.75" x14ac:dyDescent="0.2">
      <c r="A7572" s="62" t="s">
        <v>28</v>
      </c>
      <c r="B7572" s="62" t="s">
        <v>1783</v>
      </c>
      <c r="C7572" s="63">
        <v>10</v>
      </c>
      <c r="D7572" s="64" t="s">
        <v>13542</v>
      </c>
      <c r="E7572" s="64" t="s">
        <v>14785</v>
      </c>
      <c r="F7572" s="65">
        <v>12142100</v>
      </c>
      <c r="G7572" s="64" t="s">
        <v>13630</v>
      </c>
      <c r="H7572" s="64">
        <v>2</v>
      </c>
      <c r="I7572" s="64">
        <v>9</v>
      </c>
      <c r="J7572" s="66">
        <v>10</v>
      </c>
      <c r="K7572" s="67">
        <v>425000</v>
      </c>
      <c r="L7572" s="68" t="s">
        <v>15</v>
      </c>
      <c r="M7572" s="68" t="s">
        <v>254</v>
      </c>
    </row>
    <row r="7573" spans="1:13" s="3" customFormat="1" ht="12.75" x14ac:dyDescent="0.2">
      <c r="A7573" s="62" t="s">
        <v>28</v>
      </c>
      <c r="B7573" s="62" t="s">
        <v>1783</v>
      </c>
      <c r="C7573" s="63">
        <v>10</v>
      </c>
      <c r="D7573" s="62" t="s">
        <v>13542</v>
      </c>
      <c r="E7573" s="62" t="s">
        <v>6484</v>
      </c>
      <c r="F7573" s="69">
        <v>15111510</v>
      </c>
      <c r="G7573" s="62" t="s">
        <v>13630</v>
      </c>
      <c r="H7573" s="62">
        <v>1</v>
      </c>
      <c r="I7573" s="62">
        <v>11</v>
      </c>
      <c r="J7573" s="70">
        <v>1</v>
      </c>
      <c r="K7573" s="71">
        <v>15000000</v>
      </c>
      <c r="L7573" s="72" t="s">
        <v>13</v>
      </c>
      <c r="M7573" s="72" t="s">
        <v>254</v>
      </c>
    </row>
    <row r="7574" spans="1:13" s="3" customFormat="1" ht="12.75" x14ac:dyDescent="0.2">
      <c r="A7574" s="62" t="s">
        <v>28</v>
      </c>
      <c r="B7574" s="62" t="s">
        <v>1785</v>
      </c>
      <c r="C7574" s="63">
        <v>10</v>
      </c>
      <c r="D7574" s="64" t="s">
        <v>13544</v>
      </c>
      <c r="E7574" s="64" t="s">
        <v>6485</v>
      </c>
      <c r="F7574" s="65">
        <v>51102710</v>
      </c>
      <c r="G7574" s="64" t="s">
        <v>13630</v>
      </c>
      <c r="H7574" s="64">
        <v>4</v>
      </c>
      <c r="I7574" s="64">
        <v>5</v>
      </c>
      <c r="J7574" s="66">
        <v>100</v>
      </c>
      <c r="K7574" s="67">
        <v>588400</v>
      </c>
      <c r="L7574" s="68" t="s">
        <v>15</v>
      </c>
      <c r="M7574" s="68" t="s">
        <v>254</v>
      </c>
    </row>
    <row r="7575" spans="1:13" s="3" customFormat="1" ht="12.75" x14ac:dyDescent="0.2">
      <c r="A7575" s="62" t="s">
        <v>28</v>
      </c>
      <c r="B7575" s="62" t="s">
        <v>1785</v>
      </c>
      <c r="C7575" s="63">
        <v>10</v>
      </c>
      <c r="D7575" s="62" t="s">
        <v>13544</v>
      </c>
      <c r="E7575" s="62" t="s">
        <v>14786</v>
      </c>
      <c r="F7575" s="69">
        <v>12142100</v>
      </c>
      <c r="G7575" s="62" t="s">
        <v>13630</v>
      </c>
      <c r="H7575" s="62">
        <v>2</v>
      </c>
      <c r="I7575" s="62">
        <v>9</v>
      </c>
      <c r="J7575" s="70">
        <v>2</v>
      </c>
      <c r="K7575" s="71">
        <v>650000</v>
      </c>
      <c r="L7575" s="72" t="s">
        <v>15</v>
      </c>
      <c r="M7575" s="72" t="s">
        <v>254</v>
      </c>
    </row>
    <row r="7576" spans="1:13" s="3" customFormat="1" ht="12.75" x14ac:dyDescent="0.2">
      <c r="A7576" s="62" t="s">
        <v>28</v>
      </c>
      <c r="B7576" s="62" t="s">
        <v>1785</v>
      </c>
      <c r="C7576" s="63">
        <v>10</v>
      </c>
      <c r="D7576" s="64" t="s">
        <v>13544</v>
      </c>
      <c r="E7576" s="64" t="s">
        <v>14787</v>
      </c>
      <c r="F7576" s="65">
        <v>12142100</v>
      </c>
      <c r="G7576" s="64" t="s">
        <v>13630</v>
      </c>
      <c r="H7576" s="64">
        <v>2</v>
      </c>
      <c r="I7576" s="64">
        <v>9</v>
      </c>
      <c r="J7576" s="66">
        <v>8</v>
      </c>
      <c r="K7576" s="67">
        <v>3640000</v>
      </c>
      <c r="L7576" s="68" t="s">
        <v>15</v>
      </c>
      <c r="M7576" s="68" t="s">
        <v>254</v>
      </c>
    </row>
    <row r="7577" spans="1:13" s="3" customFormat="1" ht="12.75" x14ac:dyDescent="0.2">
      <c r="A7577" s="62" t="s">
        <v>28</v>
      </c>
      <c r="B7577" s="62" t="s">
        <v>1785</v>
      </c>
      <c r="C7577" s="63">
        <v>10</v>
      </c>
      <c r="D7577" s="62" t="s">
        <v>13544</v>
      </c>
      <c r="E7577" s="62" t="s">
        <v>14788</v>
      </c>
      <c r="F7577" s="69">
        <v>12142100</v>
      </c>
      <c r="G7577" s="62" t="s">
        <v>13630</v>
      </c>
      <c r="H7577" s="62">
        <v>2</v>
      </c>
      <c r="I7577" s="62">
        <v>9</v>
      </c>
      <c r="J7577" s="70">
        <v>3</v>
      </c>
      <c r="K7577" s="71">
        <v>975000</v>
      </c>
      <c r="L7577" s="72" t="s">
        <v>15</v>
      </c>
      <c r="M7577" s="72" t="s">
        <v>254</v>
      </c>
    </row>
    <row r="7578" spans="1:13" s="3" customFormat="1" ht="12.75" x14ac:dyDescent="0.2">
      <c r="A7578" s="62" t="s">
        <v>28</v>
      </c>
      <c r="B7578" s="62" t="s">
        <v>1785</v>
      </c>
      <c r="C7578" s="63">
        <v>10</v>
      </c>
      <c r="D7578" s="64" t="s">
        <v>13544</v>
      </c>
      <c r="E7578" s="64" t="s">
        <v>14789</v>
      </c>
      <c r="F7578" s="65">
        <v>12142100</v>
      </c>
      <c r="G7578" s="64" t="s">
        <v>13630</v>
      </c>
      <c r="H7578" s="64">
        <v>2</v>
      </c>
      <c r="I7578" s="64">
        <v>9</v>
      </c>
      <c r="J7578" s="66">
        <v>6</v>
      </c>
      <c r="K7578" s="67">
        <v>2100000</v>
      </c>
      <c r="L7578" s="68" t="s">
        <v>15</v>
      </c>
      <c r="M7578" s="68" t="s">
        <v>254</v>
      </c>
    </row>
    <row r="7579" spans="1:13" s="3" customFormat="1" ht="12.75" x14ac:dyDescent="0.2">
      <c r="A7579" s="62" t="s">
        <v>28</v>
      </c>
      <c r="B7579" s="62" t="s">
        <v>433</v>
      </c>
      <c r="C7579" s="63">
        <v>10</v>
      </c>
      <c r="D7579" s="62" t="s">
        <v>13383</v>
      </c>
      <c r="E7579" s="62" t="s">
        <v>6486</v>
      </c>
      <c r="F7579" s="69">
        <v>41104201</v>
      </c>
      <c r="G7579" s="62" t="s">
        <v>13630</v>
      </c>
      <c r="H7579" s="62">
        <v>4</v>
      </c>
      <c r="I7579" s="62">
        <v>5</v>
      </c>
      <c r="J7579" s="70">
        <v>5</v>
      </c>
      <c r="K7579" s="71">
        <v>2029500</v>
      </c>
      <c r="L7579" s="72" t="s">
        <v>1759</v>
      </c>
      <c r="M7579" s="72" t="s">
        <v>254</v>
      </c>
    </row>
    <row r="7580" spans="1:13" s="3" customFormat="1" ht="12.75" x14ac:dyDescent="0.2">
      <c r="A7580" s="62" t="s">
        <v>28</v>
      </c>
      <c r="B7580" s="62" t="s">
        <v>433</v>
      </c>
      <c r="C7580" s="63">
        <v>10</v>
      </c>
      <c r="D7580" s="64" t="s">
        <v>13383</v>
      </c>
      <c r="E7580" s="64" t="s">
        <v>6487</v>
      </c>
      <c r="F7580" s="65">
        <v>41104201</v>
      </c>
      <c r="G7580" s="64" t="s">
        <v>13630</v>
      </c>
      <c r="H7580" s="64">
        <v>4</v>
      </c>
      <c r="I7580" s="64">
        <v>5</v>
      </c>
      <c r="J7580" s="66">
        <v>5</v>
      </c>
      <c r="K7580" s="67">
        <v>770000</v>
      </c>
      <c r="L7580" s="68" t="s">
        <v>3285</v>
      </c>
      <c r="M7580" s="68" t="s">
        <v>254</v>
      </c>
    </row>
    <row r="7581" spans="1:13" s="3" customFormat="1" ht="12.75" x14ac:dyDescent="0.2">
      <c r="A7581" s="62" t="s">
        <v>28</v>
      </c>
      <c r="B7581" s="62" t="s">
        <v>433</v>
      </c>
      <c r="C7581" s="63">
        <v>10</v>
      </c>
      <c r="D7581" s="62" t="s">
        <v>13383</v>
      </c>
      <c r="E7581" s="62" t="s">
        <v>6488</v>
      </c>
      <c r="F7581" s="69">
        <v>41104201</v>
      </c>
      <c r="G7581" s="62" t="s">
        <v>13630</v>
      </c>
      <c r="H7581" s="62">
        <v>4</v>
      </c>
      <c r="I7581" s="62">
        <v>5</v>
      </c>
      <c r="J7581" s="70">
        <v>35</v>
      </c>
      <c r="K7581" s="71">
        <v>28000000</v>
      </c>
      <c r="L7581" s="72" t="s">
        <v>1759</v>
      </c>
      <c r="M7581" s="72" t="s">
        <v>254</v>
      </c>
    </row>
    <row r="7582" spans="1:13" s="3" customFormat="1" ht="12.75" x14ac:dyDescent="0.2">
      <c r="A7582" s="62" t="s">
        <v>28</v>
      </c>
      <c r="B7582" s="62" t="s">
        <v>433</v>
      </c>
      <c r="C7582" s="63">
        <v>10</v>
      </c>
      <c r="D7582" s="64" t="s">
        <v>13383</v>
      </c>
      <c r="E7582" s="64" t="s">
        <v>6489</v>
      </c>
      <c r="F7582" s="65">
        <v>41104201</v>
      </c>
      <c r="G7582" s="64" t="s">
        <v>13630</v>
      </c>
      <c r="H7582" s="64">
        <v>4</v>
      </c>
      <c r="I7582" s="64">
        <v>5</v>
      </c>
      <c r="J7582" s="66">
        <v>12</v>
      </c>
      <c r="K7582" s="67">
        <v>9000000</v>
      </c>
      <c r="L7582" s="68" t="s">
        <v>1759</v>
      </c>
      <c r="M7582" s="68" t="s">
        <v>254</v>
      </c>
    </row>
    <row r="7583" spans="1:13" s="3" customFormat="1" ht="12.75" x14ac:dyDescent="0.2">
      <c r="A7583" s="62" t="s">
        <v>28</v>
      </c>
      <c r="B7583" s="62" t="s">
        <v>433</v>
      </c>
      <c r="C7583" s="63">
        <v>10</v>
      </c>
      <c r="D7583" s="62" t="s">
        <v>13383</v>
      </c>
      <c r="E7583" s="62" t="s">
        <v>6490</v>
      </c>
      <c r="F7583" s="69">
        <v>41104201</v>
      </c>
      <c r="G7583" s="62" t="s">
        <v>13630</v>
      </c>
      <c r="H7583" s="62">
        <v>4</v>
      </c>
      <c r="I7583" s="62">
        <v>5</v>
      </c>
      <c r="J7583" s="70">
        <v>20</v>
      </c>
      <c r="K7583" s="71">
        <v>2310000</v>
      </c>
      <c r="L7583" s="72" t="s">
        <v>13</v>
      </c>
      <c r="M7583" s="72" t="s">
        <v>254</v>
      </c>
    </row>
    <row r="7584" spans="1:13" s="3" customFormat="1" ht="12.75" x14ac:dyDescent="0.2">
      <c r="A7584" s="62" t="s">
        <v>28</v>
      </c>
      <c r="B7584" s="62" t="s">
        <v>433</v>
      </c>
      <c r="C7584" s="63">
        <v>10</v>
      </c>
      <c r="D7584" s="64" t="s">
        <v>13383</v>
      </c>
      <c r="E7584" s="64" t="s">
        <v>6491</v>
      </c>
      <c r="F7584" s="65">
        <v>41104201</v>
      </c>
      <c r="G7584" s="64" t="s">
        <v>13630</v>
      </c>
      <c r="H7584" s="64">
        <v>4</v>
      </c>
      <c r="I7584" s="64">
        <v>5</v>
      </c>
      <c r="J7584" s="66">
        <v>10</v>
      </c>
      <c r="K7584" s="67">
        <v>7000000</v>
      </c>
      <c r="L7584" s="68" t="s">
        <v>13</v>
      </c>
      <c r="M7584" s="68" t="s">
        <v>254</v>
      </c>
    </row>
    <row r="7585" spans="1:13" s="3" customFormat="1" ht="12.75" x14ac:dyDescent="0.2">
      <c r="A7585" s="62" t="s">
        <v>28</v>
      </c>
      <c r="B7585" s="62" t="s">
        <v>433</v>
      </c>
      <c r="C7585" s="63">
        <v>10</v>
      </c>
      <c r="D7585" s="62" t="s">
        <v>13383</v>
      </c>
      <c r="E7585" s="62" t="s">
        <v>6492</v>
      </c>
      <c r="F7585" s="69">
        <v>41104201</v>
      </c>
      <c r="G7585" s="62" t="s">
        <v>13630</v>
      </c>
      <c r="H7585" s="62">
        <v>4</v>
      </c>
      <c r="I7585" s="62">
        <v>5</v>
      </c>
      <c r="J7585" s="70">
        <v>1</v>
      </c>
      <c r="K7585" s="71">
        <v>902000</v>
      </c>
      <c r="L7585" s="72" t="s">
        <v>13</v>
      </c>
      <c r="M7585" s="72" t="s">
        <v>254</v>
      </c>
    </row>
    <row r="7586" spans="1:13" s="3" customFormat="1" ht="12.75" x14ac:dyDescent="0.2">
      <c r="A7586" s="62" t="s">
        <v>28</v>
      </c>
      <c r="B7586" s="62" t="s">
        <v>433</v>
      </c>
      <c r="C7586" s="63">
        <v>10</v>
      </c>
      <c r="D7586" s="64" t="s">
        <v>13383</v>
      </c>
      <c r="E7586" s="64" t="s">
        <v>6493</v>
      </c>
      <c r="F7586" s="65">
        <v>41104201</v>
      </c>
      <c r="G7586" s="64" t="s">
        <v>13630</v>
      </c>
      <c r="H7586" s="64">
        <v>4</v>
      </c>
      <c r="I7586" s="64">
        <v>5</v>
      </c>
      <c r="J7586" s="66">
        <v>1</v>
      </c>
      <c r="K7586" s="67">
        <v>49500</v>
      </c>
      <c r="L7586" s="68" t="s">
        <v>13</v>
      </c>
      <c r="M7586" s="68" t="s">
        <v>254</v>
      </c>
    </row>
    <row r="7587" spans="1:13" s="3" customFormat="1" ht="12.75" x14ac:dyDescent="0.2">
      <c r="A7587" s="62" t="s">
        <v>28</v>
      </c>
      <c r="B7587" s="62" t="s">
        <v>433</v>
      </c>
      <c r="C7587" s="63">
        <v>10</v>
      </c>
      <c r="D7587" s="62" t="s">
        <v>13383</v>
      </c>
      <c r="E7587" s="62" t="s">
        <v>6494</v>
      </c>
      <c r="F7587" s="69">
        <v>41104201</v>
      </c>
      <c r="G7587" s="62" t="s">
        <v>13630</v>
      </c>
      <c r="H7587" s="62">
        <v>4</v>
      </c>
      <c r="I7587" s="62">
        <v>5</v>
      </c>
      <c r="J7587" s="70">
        <v>1</v>
      </c>
      <c r="K7587" s="71">
        <v>49500</v>
      </c>
      <c r="L7587" s="72" t="s">
        <v>13</v>
      </c>
      <c r="M7587" s="72" t="s">
        <v>254</v>
      </c>
    </row>
    <row r="7588" spans="1:13" s="3" customFormat="1" ht="12.75" x14ac:dyDescent="0.2">
      <c r="A7588" s="62" t="s">
        <v>28</v>
      </c>
      <c r="B7588" s="62" t="s">
        <v>433</v>
      </c>
      <c r="C7588" s="63">
        <v>10</v>
      </c>
      <c r="D7588" s="64" t="s">
        <v>13383</v>
      </c>
      <c r="E7588" s="64" t="s">
        <v>6495</v>
      </c>
      <c r="F7588" s="65">
        <v>41104201</v>
      </c>
      <c r="G7588" s="64" t="s">
        <v>13630</v>
      </c>
      <c r="H7588" s="64">
        <v>4</v>
      </c>
      <c r="I7588" s="64">
        <v>5</v>
      </c>
      <c r="J7588" s="66">
        <v>1</v>
      </c>
      <c r="K7588" s="67">
        <v>990000</v>
      </c>
      <c r="L7588" s="68" t="s">
        <v>13</v>
      </c>
      <c r="M7588" s="68" t="s">
        <v>254</v>
      </c>
    </row>
    <row r="7589" spans="1:13" s="3" customFormat="1" ht="12.75" x14ac:dyDescent="0.2">
      <c r="A7589" s="62" t="s">
        <v>28</v>
      </c>
      <c r="B7589" s="62" t="s">
        <v>873</v>
      </c>
      <c r="C7589" s="63">
        <v>10</v>
      </c>
      <c r="D7589" s="62" t="s">
        <v>13492</v>
      </c>
      <c r="E7589" s="62" t="s">
        <v>5840</v>
      </c>
      <c r="F7589" s="69">
        <v>31201514</v>
      </c>
      <c r="G7589" s="62" t="s">
        <v>13630</v>
      </c>
      <c r="H7589" s="62">
        <v>2</v>
      </c>
      <c r="I7589" s="62">
        <v>9</v>
      </c>
      <c r="J7589" s="70">
        <v>50</v>
      </c>
      <c r="K7589" s="71">
        <v>377500</v>
      </c>
      <c r="L7589" s="72" t="s">
        <v>15</v>
      </c>
      <c r="M7589" s="72" t="s">
        <v>254</v>
      </c>
    </row>
    <row r="7590" spans="1:13" s="3" customFormat="1" ht="12.75" x14ac:dyDescent="0.2">
      <c r="A7590" s="62" t="s">
        <v>28</v>
      </c>
      <c r="B7590" s="62" t="s">
        <v>873</v>
      </c>
      <c r="C7590" s="63">
        <v>10</v>
      </c>
      <c r="D7590" s="64" t="s">
        <v>13492</v>
      </c>
      <c r="E7590" s="64" t="s">
        <v>6496</v>
      </c>
      <c r="F7590" s="65">
        <v>12352310</v>
      </c>
      <c r="G7590" s="64" t="s">
        <v>13630</v>
      </c>
      <c r="H7590" s="64">
        <v>3</v>
      </c>
      <c r="I7590" s="64">
        <v>2</v>
      </c>
      <c r="J7590" s="66">
        <v>20</v>
      </c>
      <c r="K7590" s="67">
        <v>294000</v>
      </c>
      <c r="L7590" s="68" t="s">
        <v>15</v>
      </c>
      <c r="M7590" s="68" t="s">
        <v>254</v>
      </c>
    </row>
    <row r="7591" spans="1:13" s="3" customFormat="1" ht="12.75" x14ac:dyDescent="0.2">
      <c r="A7591" s="62" t="s">
        <v>28</v>
      </c>
      <c r="B7591" s="62" t="s">
        <v>871</v>
      </c>
      <c r="C7591" s="63">
        <v>10</v>
      </c>
      <c r="D7591" s="62" t="s">
        <v>13490</v>
      </c>
      <c r="E7591" s="62" t="s">
        <v>14790</v>
      </c>
      <c r="F7591" s="69">
        <v>30151805</v>
      </c>
      <c r="G7591" s="62" t="s">
        <v>13630</v>
      </c>
      <c r="H7591" s="62">
        <v>2</v>
      </c>
      <c r="I7591" s="62">
        <v>9</v>
      </c>
      <c r="J7591" s="70">
        <v>2</v>
      </c>
      <c r="K7591" s="71">
        <v>97000</v>
      </c>
      <c r="L7591" s="72" t="s">
        <v>15</v>
      </c>
      <c r="M7591" s="72" t="s">
        <v>254</v>
      </c>
    </row>
    <row r="7592" spans="1:13" s="3" customFormat="1" ht="12.75" x14ac:dyDescent="0.2">
      <c r="A7592" s="62" t="s">
        <v>28</v>
      </c>
      <c r="B7592" s="62" t="s">
        <v>871</v>
      </c>
      <c r="C7592" s="63">
        <v>10</v>
      </c>
      <c r="D7592" s="64" t="s">
        <v>13490</v>
      </c>
      <c r="E7592" s="64" t="s">
        <v>14791</v>
      </c>
      <c r="F7592" s="65">
        <v>30151805</v>
      </c>
      <c r="G7592" s="64" t="s">
        <v>13630</v>
      </c>
      <c r="H7592" s="64">
        <v>2</v>
      </c>
      <c r="I7592" s="64">
        <v>9</v>
      </c>
      <c r="J7592" s="66">
        <v>5</v>
      </c>
      <c r="K7592" s="67">
        <v>327500</v>
      </c>
      <c r="L7592" s="68" t="s">
        <v>15</v>
      </c>
      <c r="M7592" s="68" t="s">
        <v>254</v>
      </c>
    </row>
    <row r="7593" spans="1:13" s="3" customFormat="1" ht="12.75" x14ac:dyDescent="0.2">
      <c r="A7593" s="62" t="s">
        <v>28</v>
      </c>
      <c r="B7593" s="62" t="s">
        <v>871</v>
      </c>
      <c r="C7593" s="63">
        <v>10</v>
      </c>
      <c r="D7593" s="62" t="s">
        <v>13490</v>
      </c>
      <c r="E7593" s="62" t="s">
        <v>6497</v>
      </c>
      <c r="F7593" s="69">
        <v>30151807</v>
      </c>
      <c r="G7593" s="62" t="s">
        <v>13630</v>
      </c>
      <c r="H7593" s="62">
        <v>2</v>
      </c>
      <c r="I7593" s="62">
        <v>9</v>
      </c>
      <c r="J7593" s="70">
        <v>2</v>
      </c>
      <c r="K7593" s="71">
        <v>271000</v>
      </c>
      <c r="L7593" s="72" t="s">
        <v>15</v>
      </c>
      <c r="M7593" s="72" t="s">
        <v>254</v>
      </c>
    </row>
    <row r="7594" spans="1:13" s="3" customFormat="1" ht="12.75" x14ac:dyDescent="0.2">
      <c r="A7594" s="62" t="s">
        <v>28</v>
      </c>
      <c r="B7594" s="62" t="s">
        <v>871</v>
      </c>
      <c r="C7594" s="63">
        <v>10</v>
      </c>
      <c r="D7594" s="64" t="s">
        <v>13490</v>
      </c>
      <c r="E7594" s="64" t="s">
        <v>14792</v>
      </c>
      <c r="F7594" s="65">
        <v>31211700</v>
      </c>
      <c r="G7594" s="64" t="s">
        <v>13630</v>
      </c>
      <c r="H7594" s="64">
        <v>2</v>
      </c>
      <c r="I7594" s="64">
        <v>9</v>
      </c>
      <c r="J7594" s="66">
        <v>10</v>
      </c>
      <c r="K7594" s="67">
        <v>4255000</v>
      </c>
      <c r="L7594" s="68" t="s">
        <v>15</v>
      </c>
      <c r="M7594" s="68" t="s">
        <v>254</v>
      </c>
    </row>
    <row r="7595" spans="1:13" s="3" customFormat="1" ht="12.75" x14ac:dyDescent="0.2">
      <c r="A7595" s="62" t="s">
        <v>28</v>
      </c>
      <c r="B7595" s="62" t="s">
        <v>871</v>
      </c>
      <c r="C7595" s="63">
        <v>10</v>
      </c>
      <c r="D7595" s="62" t="s">
        <v>13490</v>
      </c>
      <c r="E7595" s="62" t="s">
        <v>14793</v>
      </c>
      <c r="F7595" s="69">
        <v>31211700</v>
      </c>
      <c r="G7595" s="62" t="s">
        <v>13630</v>
      </c>
      <c r="H7595" s="62">
        <v>2</v>
      </c>
      <c r="I7595" s="62">
        <v>9</v>
      </c>
      <c r="J7595" s="70">
        <v>2</v>
      </c>
      <c r="K7595" s="71">
        <v>137000</v>
      </c>
      <c r="L7595" s="72" t="s">
        <v>15</v>
      </c>
      <c r="M7595" s="72" t="s">
        <v>254</v>
      </c>
    </row>
    <row r="7596" spans="1:13" s="3" customFormat="1" ht="12.75" x14ac:dyDescent="0.2">
      <c r="A7596" s="62" t="s">
        <v>28</v>
      </c>
      <c r="B7596" s="62" t="s">
        <v>871</v>
      </c>
      <c r="C7596" s="63">
        <v>10</v>
      </c>
      <c r="D7596" s="64" t="s">
        <v>13490</v>
      </c>
      <c r="E7596" s="64" t="s">
        <v>14794</v>
      </c>
      <c r="F7596" s="65">
        <v>31211700</v>
      </c>
      <c r="G7596" s="64" t="s">
        <v>13630</v>
      </c>
      <c r="H7596" s="64">
        <v>2</v>
      </c>
      <c r="I7596" s="64">
        <v>9</v>
      </c>
      <c r="J7596" s="66">
        <v>2</v>
      </c>
      <c r="K7596" s="67">
        <v>710000</v>
      </c>
      <c r="L7596" s="68" t="s">
        <v>15</v>
      </c>
      <c r="M7596" s="68" t="s">
        <v>254</v>
      </c>
    </row>
    <row r="7597" spans="1:13" s="3" customFormat="1" ht="12.75" x14ac:dyDescent="0.2">
      <c r="A7597" s="62" t="s">
        <v>28</v>
      </c>
      <c r="B7597" s="62" t="s">
        <v>871</v>
      </c>
      <c r="C7597" s="63">
        <v>10</v>
      </c>
      <c r="D7597" s="62" t="s">
        <v>13490</v>
      </c>
      <c r="E7597" s="62" t="s">
        <v>6498</v>
      </c>
      <c r="F7597" s="69">
        <v>31211700</v>
      </c>
      <c r="G7597" s="62" t="s">
        <v>13630</v>
      </c>
      <c r="H7597" s="62">
        <v>2</v>
      </c>
      <c r="I7597" s="62">
        <v>9</v>
      </c>
      <c r="J7597" s="70">
        <v>35</v>
      </c>
      <c r="K7597" s="71">
        <v>15575000</v>
      </c>
      <c r="L7597" s="72" t="s">
        <v>15</v>
      </c>
      <c r="M7597" s="72" t="s">
        <v>254</v>
      </c>
    </row>
    <row r="7598" spans="1:13" s="3" customFormat="1" ht="12.75" x14ac:dyDescent="0.2">
      <c r="A7598" s="62" t="s">
        <v>28</v>
      </c>
      <c r="B7598" s="62" t="s">
        <v>871</v>
      </c>
      <c r="C7598" s="63">
        <v>10</v>
      </c>
      <c r="D7598" s="64" t="s">
        <v>13490</v>
      </c>
      <c r="E7598" s="64" t="s">
        <v>14795</v>
      </c>
      <c r="F7598" s="65">
        <v>31211501</v>
      </c>
      <c r="G7598" s="64" t="s">
        <v>13630</v>
      </c>
      <c r="H7598" s="64">
        <v>2</v>
      </c>
      <c r="I7598" s="64">
        <v>9</v>
      </c>
      <c r="J7598" s="66">
        <v>20</v>
      </c>
      <c r="K7598" s="67">
        <v>1310000</v>
      </c>
      <c r="L7598" s="68" t="s">
        <v>15</v>
      </c>
      <c r="M7598" s="68" t="s">
        <v>254</v>
      </c>
    </row>
    <row r="7599" spans="1:13" s="3" customFormat="1" ht="12.75" x14ac:dyDescent="0.2">
      <c r="A7599" s="62" t="s">
        <v>28</v>
      </c>
      <c r="B7599" s="62" t="s">
        <v>871</v>
      </c>
      <c r="C7599" s="63">
        <v>10</v>
      </c>
      <c r="D7599" s="62" t="s">
        <v>13490</v>
      </c>
      <c r="E7599" s="62" t="s">
        <v>14796</v>
      </c>
      <c r="F7599" s="69">
        <v>31211700</v>
      </c>
      <c r="G7599" s="62" t="s">
        <v>13630</v>
      </c>
      <c r="H7599" s="62">
        <v>2</v>
      </c>
      <c r="I7599" s="62">
        <v>9</v>
      </c>
      <c r="J7599" s="70">
        <v>10</v>
      </c>
      <c r="K7599" s="71">
        <v>3255000</v>
      </c>
      <c r="L7599" s="72" t="s">
        <v>15</v>
      </c>
      <c r="M7599" s="72" t="s">
        <v>254</v>
      </c>
    </row>
    <row r="7600" spans="1:13" s="3" customFormat="1" ht="12.75" x14ac:dyDescent="0.2">
      <c r="A7600" s="62" t="s">
        <v>28</v>
      </c>
      <c r="B7600" s="62" t="s">
        <v>871</v>
      </c>
      <c r="C7600" s="63">
        <v>10</v>
      </c>
      <c r="D7600" s="64" t="s">
        <v>13490</v>
      </c>
      <c r="E7600" s="64" t="s">
        <v>14797</v>
      </c>
      <c r="F7600" s="65">
        <v>31211700</v>
      </c>
      <c r="G7600" s="64" t="s">
        <v>13630</v>
      </c>
      <c r="H7600" s="64">
        <v>2</v>
      </c>
      <c r="I7600" s="64">
        <v>9</v>
      </c>
      <c r="J7600" s="66">
        <v>5</v>
      </c>
      <c r="K7600" s="67">
        <v>1075000</v>
      </c>
      <c r="L7600" s="68" t="s">
        <v>15</v>
      </c>
      <c r="M7600" s="68" t="s">
        <v>254</v>
      </c>
    </row>
    <row r="7601" spans="1:13" s="3" customFormat="1" ht="12.75" x14ac:dyDescent="0.2">
      <c r="A7601" s="62" t="s">
        <v>28</v>
      </c>
      <c r="B7601" s="62" t="s">
        <v>871</v>
      </c>
      <c r="C7601" s="63">
        <v>10</v>
      </c>
      <c r="D7601" s="62" t="s">
        <v>13490</v>
      </c>
      <c r="E7601" s="62" t="s">
        <v>14798</v>
      </c>
      <c r="F7601" s="69">
        <v>31211700</v>
      </c>
      <c r="G7601" s="62" t="s">
        <v>13630</v>
      </c>
      <c r="H7601" s="62">
        <v>2</v>
      </c>
      <c r="I7601" s="62">
        <v>9</v>
      </c>
      <c r="J7601" s="70">
        <v>10</v>
      </c>
      <c r="K7601" s="71">
        <v>1235000</v>
      </c>
      <c r="L7601" s="72" t="s">
        <v>15</v>
      </c>
      <c r="M7601" s="72" t="s">
        <v>254</v>
      </c>
    </row>
    <row r="7602" spans="1:13" s="3" customFormat="1" ht="12.75" x14ac:dyDescent="0.2">
      <c r="A7602" s="62" t="s">
        <v>28</v>
      </c>
      <c r="B7602" s="62" t="s">
        <v>871</v>
      </c>
      <c r="C7602" s="63">
        <v>10</v>
      </c>
      <c r="D7602" s="64" t="s">
        <v>13490</v>
      </c>
      <c r="E7602" s="64" t="s">
        <v>14799</v>
      </c>
      <c r="F7602" s="65">
        <v>13111045</v>
      </c>
      <c r="G7602" s="64" t="s">
        <v>13630</v>
      </c>
      <c r="H7602" s="64">
        <v>2</v>
      </c>
      <c r="I7602" s="64">
        <v>9</v>
      </c>
      <c r="J7602" s="66">
        <v>15</v>
      </c>
      <c r="K7602" s="67">
        <v>667500</v>
      </c>
      <c r="L7602" s="68" t="s">
        <v>15</v>
      </c>
      <c r="M7602" s="68" t="s">
        <v>254</v>
      </c>
    </row>
    <row r="7603" spans="1:13" s="3" customFormat="1" ht="12.75" x14ac:dyDescent="0.2">
      <c r="A7603" s="62" t="s">
        <v>28</v>
      </c>
      <c r="B7603" s="62" t="s">
        <v>871</v>
      </c>
      <c r="C7603" s="63">
        <v>10</v>
      </c>
      <c r="D7603" s="62" t="s">
        <v>13490</v>
      </c>
      <c r="E7603" s="62" t="s">
        <v>14800</v>
      </c>
      <c r="F7603" s="69">
        <v>31211707</v>
      </c>
      <c r="G7603" s="62" t="s">
        <v>13630</v>
      </c>
      <c r="H7603" s="62">
        <v>2</v>
      </c>
      <c r="I7603" s="62">
        <v>9</v>
      </c>
      <c r="J7603" s="70">
        <v>2</v>
      </c>
      <c r="K7603" s="71">
        <v>175000</v>
      </c>
      <c r="L7603" s="72" t="s">
        <v>15</v>
      </c>
      <c r="M7603" s="72" t="s">
        <v>254</v>
      </c>
    </row>
    <row r="7604" spans="1:13" s="3" customFormat="1" ht="12.75" x14ac:dyDescent="0.2">
      <c r="A7604" s="62" t="s">
        <v>28</v>
      </c>
      <c r="B7604" s="62" t="s">
        <v>871</v>
      </c>
      <c r="C7604" s="63">
        <v>10</v>
      </c>
      <c r="D7604" s="64" t="s">
        <v>13490</v>
      </c>
      <c r="E7604" s="64" t="s">
        <v>14801</v>
      </c>
      <c r="F7604" s="65">
        <v>31211703</v>
      </c>
      <c r="G7604" s="64" t="s">
        <v>13630</v>
      </c>
      <c r="H7604" s="64">
        <v>2</v>
      </c>
      <c r="I7604" s="64">
        <v>9</v>
      </c>
      <c r="J7604" s="66">
        <v>3</v>
      </c>
      <c r="K7604" s="67">
        <v>197400</v>
      </c>
      <c r="L7604" s="68" t="s">
        <v>15</v>
      </c>
      <c r="M7604" s="68" t="s">
        <v>254</v>
      </c>
    </row>
    <row r="7605" spans="1:13" s="3" customFormat="1" ht="12.75" x14ac:dyDescent="0.2">
      <c r="A7605" s="62" t="s">
        <v>28</v>
      </c>
      <c r="B7605" s="62" t="s">
        <v>871</v>
      </c>
      <c r="C7605" s="63">
        <v>10</v>
      </c>
      <c r="D7605" s="62" t="s">
        <v>13490</v>
      </c>
      <c r="E7605" s="62" t="s">
        <v>14802</v>
      </c>
      <c r="F7605" s="69">
        <v>31211703</v>
      </c>
      <c r="G7605" s="62" t="s">
        <v>13630</v>
      </c>
      <c r="H7605" s="62">
        <v>2</v>
      </c>
      <c r="I7605" s="62">
        <v>9</v>
      </c>
      <c r="J7605" s="70">
        <v>3</v>
      </c>
      <c r="K7605" s="71">
        <v>205500</v>
      </c>
      <c r="L7605" s="72" t="s">
        <v>15</v>
      </c>
      <c r="M7605" s="72" t="s">
        <v>254</v>
      </c>
    </row>
    <row r="7606" spans="1:13" s="3" customFormat="1" ht="12.75" x14ac:dyDescent="0.2">
      <c r="A7606" s="62" t="s">
        <v>28</v>
      </c>
      <c r="B7606" s="62" t="s">
        <v>871</v>
      </c>
      <c r="C7606" s="63">
        <v>10</v>
      </c>
      <c r="D7606" s="64" t="s">
        <v>13490</v>
      </c>
      <c r="E7606" s="64" t="s">
        <v>14803</v>
      </c>
      <c r="F7606" s="65">
        <v>31211707</v>
      </c>
      <c r="G7606" s="64" t="s">
        <v>13630</v>
      </c>
      <c r="H7606" s="64">
        <v>2</v>
      </c>
      <c r="I7606" s="64">
        <v>9</v>
      </c>
      <c r="J7606" s="66">
        <v>3</v>
      </c>
      <c r="K7606" s="67">
        <v>976500</v>
      </c>
      <c r="L7606" s="68" t="s">
        <v>15</v>
      </c>
      <c r="M7606" s="68" t="s">
        <v>254</v>
      </c>
    </row>
    <row r="7607" spans="1:13" s="3" customFormat="1" ht="12.75" x14ac:dyDescent="0.2">
      <c r="A7607" s="62" t="s">
        <v>28</v>
      </c>
      <c r="B7607" s="62" t="s">
        <v>871</v>
      </c>
      <c r="C7607" s="63">
        <v>10</v>
      </c>
      <c r="D7607" s="62" t="s">
        <v>13490</v>
      </c>
      <c r="E7607" s="62" t="s">
        <v>14804</v>
      </c>
      <c r="F7607" s="69">
        <v>31211704</v>
      </c>
      <c r="G7607" s="62" t="s">
        <v>13630</v>
      </c>
      <c r="H7607" s="62">
        <v>2</v>
      </c>
      <c r="I7607" s="62">
        <v>9</v>
      </c>
      <c r="J7607" s="70">
        <v>5</v>
      </c>
      <c r="K7607" s="71">
        <v>352750</v>
      </c>
      <c r="L7607" s="72" t="s">
        <v>15</v>
      </c>
      <c r="M7607" s="72" t="s">
        <v>254</v>
      </c>
    </row>
    <row r="7608" spans="1:13" s="3" customFormat="1" ht="12.75" x14ac:dyDescent="0.2">
      <c r="A7608" s="62" t="s">
        <v>28</v>
      </c>
      <c r="B7608" s="62" t="s">
        <v>871</v>
      </c>
      <c r="C7608" s="63">
        <v>10</v>
      </c>
      <c r="D7608" s="64" t="s">
        <v>13490</v>
      </c>
      <c r="E7608" s="64" t="s">
        <v>14805</v>
      </c>
      <c r="F7608" s="65">
        <v>31211704</v>
      </c>
      <c r="G7608" s="64" t="s">
        <v>13630</v>
      </c>
      <c r="H7608" s="64">
        <v>2</v>
      </c>
      <c r="I7608" s="64">
        <v>9</v>
      </c>
      <c r="J7608" s="66">
        <v>2</v>
      </c>
      <c r="K7608" s="67">
        <v>131000</v>
      </c>
      <c r="L7608" s="68" t="s">
        <v>15</v>
      </c>
      <c r="M7608" s="68" t="s">
        <v>254</v>
      </c>
    </row>
    <row r="7609" spans="1:13" s="3" customFormat="1" ht="12.75" x14ac:dyDescent="0.2">
      <c r="A7609" s="62" t="s">
        <v>28</v>
      </c>
      <c r="B7609" s="62" t="s">
        <v>871</v>
      </c>
      <c r="C7609" s="63">
        <v>10</v>
      </c>
      <c r="D7609" s="62" t="s">
        <v>13490</v>
      </c>
      <c r="E7609" s="62" t="s">
        <v>14737</v>
      </c>
      <c r="F7609" s="69">
        <v>12171500</v>
      </c>
      <c r="G7609" s="62" t="s">
        <v>13630</v>
      </c>
      <c r="H7609" s="62">
        <v>2</v>
      </c>
      <c r="I7609" s="62">
        <v>9</v>
      </c>
      <c r="J7609" s="70">
        <v>2</v>
      </c>
      <c r="K7609" s="71">
        <v>65000</v>
      </c>
      <c r="L7609" s="72" t="s">
        <v>15</v>
      </c>
      <c r="M7609" s="72" t="s">
        <v>254</v>
      </c>
    </row>
    <row r="7610" spans="1:13" s="3" customFormat="1" ht="12.75" x14ac:dyDescent="0.2">
      <c r="A7610" s="62" t="s">
        <v>28</v>
      </c>
      <c r="B7610" s="62" t="s">
        <v>871</v>
      </c>
      <c r="C7610" s="63">
        <v>10</v>
      </c>
      <c r="D7610" s="64" t="s">
        <v>13490</v>
      </c>
      <c r="E7610" s="64" t="s">
        <v>14806</v>
      </c>
      <c r="F7610" s="65">
        <v>13111064</v>
      </c>
      <c r="G7610" s="64" t="s">
        <v>13630</v>
      </c>
      <c r="H7610" s="64">
        <v>2</v>
      </c>
      <c r="I7610" s="64">
        <v>9</v>
      </c>
      <c r="J7610" s="66">
        <v>5</v>
      </c>
      <c r="K7610" s="67">
        <v>142750</v>
      </c>
      <c r="L7610" s="68" t="s">
        <v>15</v>
      </c>
      <c r="M7610" s="68" t="s">
        <v>254</v>
      </c>
    </row>
    <row r="7611" spans="1:13" s="3" customFormat="1" ht="12.75" x14ac:dyDescent="0.2">
      <c r="A7611" s="62" t="s">
        <v>28</v>
      </c>
      <c r="B7611" s="62" t="s">
        <v>871</v>
      </c>
      <c r="C7611" s="63">
        <v>10</v>
      </c>
      <c r="D7611" s="62" t="s">
        <v>13490</v>
      </c>
      <c r="E7611" s="62" t="s">
        <v>6499</v>
      </c>
      <c r="F7611" s="69">
        <v>31211507</v>
      </c>
      <c r="G7611" s="62" t="s">
        <v>13630</v>
      </c>
      <c r="H7611" s="62">
        <v>2</v>
      </c>
      <c r="I7611" s="62">
        <v>9</v>
      </c>
      <c r="J7611" s="70">
        <v>10</v>
      </c>
      <c r="K7611" s="71">
        <v>147190</v>
      </c>
      <c r="L7611" s="72" t="s">
        <v>15</v>
      </c>
      <c r="M7611" s="72" t="s">
        <v>254</v>
      </c>
    </row>
    <row r="7612" spans="1:13" s="3" customFormat="1" ht="12.75" x14ac:dyDescent="0.2">
      <c r="A7612" s="62" t="s">
        <v>28</v>
      </c>
      <c r="B7612" s="62" t="s">
        <v>871</v>
      </c>
      <c r="C7612" s="63">
        <v>10</v>
      </c>
      <c r="D7612" s="64" t="s">
        <v>13490</v>
      </c>
      <c r="E7612" s="64" t="s">
        <v>6500</v>
      </c>
      <c r="F7612" s="65">
        <v>31211505</v>
      </c>
      <c r="G7612" s="64" t="s">
        <v>13630</v>
      </c>
      <c r="H7612" s="64">
        <v>2</v>
      </c>
      <c r="I7612" s="64">
        <v>9</v>
      </c>
      <c r="J7612" s="66">
        <v>22</v>
      </c>
      <c r="K7612" s="67">
        <v>1082576</v>
      </c>
      <c r="L7612" s="68" t="s">
        <v>1760</v>
      </c>
      <c r="M7612" s="68" t="s">
        <v>254</v>
      </c>
    </row>
    <row r="7613" spans="1:13" s="3" customFormat="1" ht="12.75" x14ac:dyDescent="0.2">
      <c r="A7613" s="62" t="s">
        <v>28</v>
      </c>
      <c r="B7613" s="62" t="s">
        <v>871</v>
      </c>
      <c r="C7613" s="63">
        <v>10</v>
      </c>
      <c r="D7613" s="62" t="s">
        <v>13490</v>
      </c>
      <c r="E7613" s="62" t="s">
        <v>6501</v>
      </c>
      <c r="F7613" s="69">
        <v>31211502</v>
      </c>
      <c r="G7613" s="62" t="s">
        <v>13630</v>
      </c>
      <c r="H7613" s="62">
        <v>2</v>
      </c>
      <c r="I7613" s="62">
        <v>9</v>
      </c>
      <c r="J7613" s="70">
        <v>20</v>
      </c>
      <c r="K7613" s="71">
        <v>1819000</v>
      </c>
      <c r="L7613" s="72" t="s">
        <v>1760</v>
      </c>
      <c r="M7613" s="72" t="s">
        <v>254</v>
      </c>
    </row>
    <row r="7614" spans="1:13" s="3" customFormat="1" ht="12.75" x14ac:dyDescent="0.2">
      <c r="A7614" s="62" t="s">
        <v>28</v>
      </c>
      <c r="B7614" s="62" t="s">
        <v>871</v>
      </c>
      <c r="C7614" s="63">
        <v>10</v>
      </c>
      <c r="D7614" s="64" t="s">
        <v>13490</v>
      </c>
      <c r="E7614" s="64" t="s">
        <v>6502</v>
      </c>
      <c r="F7614" s="65">
        <v>31211502</v>
      </c>
      <c r="G7614" s="64" t="s">
        <v>13630</v>
      </c>
      <c r="H7614" s="64">
        <v>2</v>
      </c>
      <c r="I7614" s="64">
        <v>9</v>
      </c>
      <c r="J7614" s="66">
        <v>50</v>
      </c>
      <c r="K7614" s="67">
        <v>3670000</v>
      </c>
      <c r="L7614" s="68" t="s">
        <v>1760</v>
      </c>
      <c r="M7614" s="68" t="s">
        <v>254</v>
      </c>
    </row>
    <row r="7615" spans="1:13" s="3" customFormat="1" ht="12.75" x14ac:dyDescent="0.2">
      <c r="A7615" s="62" t="s">
        <v>28</v>
      </c>
      <c r="B7615" s="62" t="s">
        <v>871</v>
      </c>
      <c r="C7615" s="63">
        <v>10</v>
      </c>
      <c r="D7615" s="62" t="s">
        <v>13490</v>
      </c>
      <c r="E7615" s="62" t="s">
        <v>6503</v>
      </c>
      <c r="F7615" s="69">
        <v>31211505</v>
      </c>
      <c r="G7615" s="62" t="s">
        <v>13630</v>
      </c>
      <c r="H7615" s="62">
        <v>2</v>
      </c>
      <c r="I7615" s="62">
        <v>9</v>
      </c>
      <c r="J7615" s="70">
        <v>20</v>
      </c>
      <c r="K7615" s="71">
        <v>2418000</v>
      </c>
      <c r="L7615" s="72" t="s">
        <v>1760</v>
      </c>
      <c r="M7615" s="72" t="s">
        <v>254</v>
      </c>
    </row>
    <row r="7616" spans="1:13" s="3" customFormat="1" ht="12.75" x14ac:dyDescent="0.2">
      <c r="A7616" s="62" t="s">
        <v>28</v>
      </c>
      <c r="B7616" s="62" t="s">
        <v>871</v>
      </c>
      <c r="C7616" s="63">
        <v>10</v>
      </c>
      <c r="D7616" s="64" t="s">
        <v>13490</v>
      </c>
      <c r="E7616" s="64" t="s">
        <v>6504</v>
      </c>
      <c r="F7616" s="65">
        <v>12171703</v>
      </c>
      <c r="G7616" s="64" t="s">
        <v>13630</v>
      </c>
      <c r="H7616" s="64">
        <v>2</v>
      </c>
      <c r="I7616" s="64">
        <v>9</v>
      </c>
      <c r="J7616" s="66">
        <v>30</v>
      </c>
      <c r="K7616" s="67">
        <v>1080000</v>
      </c>
      <c r="L7616" s="68" t="s">
        <v>15</v>
      </c>
      <c r="M7616" s="68" t="s">
        <v>254</v>
      </c>
    </row>
    <row r="7617" spans="1:13" s="3" customFormat="1" ht="12.75" x14ac:dyDescent="0.2">
      <c r="A7617" s="62" t="s">
        <v>28</v>
      </c>
      <c r="B7617" s="62" t="s">
        <v>871</v>
      </c>
      <c r="C7617" s="63">
        <v>10</v>
      </c>
      <c r="D7617" s="62" t="s">
        <v>13490</v>
      </c>
      <c r="E7617" s="62" t="s">
        <v>6505</v>
      </c>
      <c r="F7617" s="69">
        <v>31211505</v>
      </c>
      <c r="G7617" s="62" t="s">
        <v>13630</v>
      </c>
      <c r="H7617" s="62">
        <v>2</v>
      </c>
      <c r="I7617" s="62">
        <v>9</v>
      </c>
      <c r="J7617" s="70">
        <v>6</v>
      </c>
      <c r="K7617" s="71">
        <v>527400</v>
      </c>
      <c r="L7617" s="72" t="s">
        <v>1760</v>
      </c>
      <c r="M7617" s="72" t="s">
        <v>254</v>
      </c>
    </row>
    <row r="7618" spans="1:13" s="3" customFormat="1" ht="12.75" x14ac:dyDescent="0.2">
      <c r="A7618" s="62" t="s">
        <v>28</v>
      </c>
      <c r="B7618" s="62" t="s">
        <v>1787</v>
      </c>
      <c r="C7618" s="63">
        <v>10</v>
      </c>
      <c r="D7618" s="64" t="s">
        <v>13546</v>
      </c>
      <c r="E7618" s="64" t="s">
        <v>6506</v>
      </c>
      <c r="F7618" s="65">
        <v>10111305</v>
      </c>
      <c r="G7618" s="64" t="s">
        <v>13630</v>
      </c>
      <c r="H7618" s="64">
        <v>3</v>
      </c>
      <c r="I7618" s="64">
        <v>2</v>
      </c>
      <c r="J7618" s="66">
        <v>9</v>
      </c>
      <c r="K7618" s="67">
        <v>352350</v>
      </c>
      <c r="L7618" s="68" t="s">
        <v>15</v>
      </c>
      <c r="M7618" s="68" t="s">
        <v>254</v>
      </c>
    </row>
    <row r="7619" spans="1:13" s="3" customFormat="1" ht="12.75" x14ac:dyDescent="0.2">
      <c r="A7619" s="62" t="s">
        <v>28</v>
      </c>
      <c r="B7619" s="62" t="s">
        <v>1787</v>
      </c>
      <c r="C7619" s="63">
        <v>10</v>
      </c>
      <c r="D7619" s="62" t="s">
        <v>13546</v>
      </c>
      <c r="E7619" s="62" t="s">
        <v>6507</v>
      </c>
      <c r="F7619" s="69">
        <v>12352104</v>
      </c>
      <c r="G7619" s="62" t="s">
        <v>13630</v>
      </c>
      <c r="H7619" s="62">
        <v>4</v>
      </c>
      <c r="I7619" s="62">
        <v>2</v>
      </c>
      <c r="J7619" s="70">
        <v>2</v>
      </c>
      <c r="K7619" s="71">
        <v>39400</v>
      </c>
      <c r="L7619" s="72" t="s">
        <v>15</v>
      </c>
      <c r="M7619" s="72" t="s">
        <v>254</v>
      </c>
    </row>
    <row r="7620" spans="1:13" s="3" customFormat="1" ht="12.75" x14ac:dyDescent="0.2">
      <c r="A7620" s="62" t="s">
        <v>28</v>
      </c>
      <c r="B7620" s="62" t="s">
        <v>1787</v>
      </c>
      <c r="C7620" s="63">
        <v>10</v>
      </c>
      <c r="D7620" s="64" t="s">
        <v>13546</v>
      </c>
      <c r="E7620" s="64" t="s">
        <v>14807</v>
      </c>
      <c r="F7620" s="65">
        <v>10111305</v>
      </c>
      <c r="G7620" s="64" t="s">
        <v>13630</v>
      </c>
      <c r="H7620" s="64">
        <v>4</v>
      </c>
      <c r="I7620" s="64">
        <v>2</v>
      </c>
      <c r="J7620" s="66">
        <v>2</v>
      </c>
      <c r="K7620" s="67">
        <v>62000</v>
      </c>
      <c r="L7620" s="68" t="s">
        <v>15</v>
      </c>
      <c r="M7620" s="68" t="s">
        <v>254</v>
      </c>
    </row>
    <row r="7621" spans="1:13" s="3" customFormat="1" ht="12.75" x14ac:dyDescent="0.2">
      <c r="A7621" s="62" t="s">
        <v>28</v>
      </c>
      <c r="B7621" s="62" t="s">
        <v>1787</v>
      </c>
      <c r="C7621" s="63">
        <v>10</v>
      </c>
      <c r="D7621" s="62" t="s">
        <v>13546</v>
      </c>
      <c r="E7621" s="62" t="s">
        <v>14808</v>
      </c>
      <c r="F7621" s="69">
        <v>10111305</v>
      </c>
      <c r="G7621" s="62" t="s">
        <v>13630</v>
      </c>
      <c r="H7621" s="62">
        <v>4</v>
      </c>
      <c r="I7621" s="62">
        <v>2</v>
      </c>
      <c r="J7621" s="70">
        <v>2</v>
      </c>
      <c r="K7621" s="71">
        <v>75500</v>
      </c>
      <c r="L7621" s="72" t="s">
        <v>15</v>
      </c>
      <c r="M7621" s="72" t="s">
        <v>254</v>
      </c>
    </row>
    <row r="7622" spans="1:13" s="3" customFormat="1" ht="12.75" x14ac:dyDescent="0.2">
      <c r="A7622" s="62" t="s">
        <v>28</v>
      </c>
      <c r="B7622" s="62" t="s">
        <v>1787</v>
      </c>
      <c r="C7622" s="63">
        <v>10</v>
      </c>
      <c r="D7622" s="64" t="s">
        <v>13546</v>
      </c>
      <c r="E7622" s="64" t="s">
        <v>14809</v>
      </c>
      <c r="F7622" s="65">
        <v>10111305</v>
      </c>
      <c r="G7622" s="64" t="s">
        <v>13630</v>
      </c>
      <c r="H7622" s="64">
        <v>4</v>
      </c>
      <c r="I7622" s="64">
        <v>2</v>
      </c>
      <c r="J7622" s="66">
        <v>5</v>
      </c>
      <c r="K7622" s="67">
        <v>131000</v>
      </c>
      <c r="L7622" s="68" t="s">
        <v>15</v>
      </c>
      <c r="M7622" s="68" t="s">
        <v>254</v>
      </c>
    </row>
    <row r="7623" spans="1:13" s="3" customFormat="1" ht="12.75" x14ac:dyDescent="0.2">
      <c r="A7623" s="62" t="s">
        <v>28</v>
      </c>
      <c r="B7623" s="62" t="s">
        <v>1787</v>
      </c>
      <c r="C7623" s="63">
        <v>10</v>
      </c>
      <c r="D7623" s="62" t="s">
        <v>13546</v>
      </c>
      <c r="E7623" s="62" t="s">
        <v>14810</v>
      </c>
      <c r="F7623" s="69">
        <v>10111305</v>
      </c>
      <c r="G7623" s="62" t="s">
        <v>13630</v>
      </c>
      <c r="H7623" s="62">
        <v>4</v>
      </c>
      <c r="I7623" s="62">
        <v>2</v>
      </c>
      <c r="J7623" s="70">
        <v>5</v>
      </c>
      <c r="K7623" s="71">
        <v>132000</v>
      </c>
      <c r="L7623" s="72" t="s">
        <v>15</v>
      </c>
      <c r="M7623" s="72" t="s">
        <v>254</v>
      </c>
    </row>
    <row r="7624" spans="1:13" s="3" customFormat="1" ht="12.75" x14ac:dyDescent="0.2">
      <c r="A7624" s="62" t="s">
        <v>28</v>
      </c>
      <c r="B7624" s="62" t="s">
        <v>1787</v>
      </c>
      <c r="C7624" s="63">
        <v>10</v>
      </c>
      <c r="D7624" s="64" t="s">
        <v>13546</v>
      </c>
      <c r="E7624" s="64" t="s">
        <v>6508</v>
      </c>
      <c r="F7624" s="65">
        <v>42311511</v>
      </c>
      <c r="G7624" s="64" t="s">
        <v>13630</v>
      </c>
      <c r="H7624" s="64">
        <v>4</v>
      </c>
      <c r="I7624" s="64">
        <v>2</v>
      </c>
      <c r="J7624" s="66">
        <v>2</v>
      </c>
      <c r="K7624" s="67">
        <v>60690</v>
      </c>
      <c r="L7624" s="68" t="s">
        <v>15</v>
      </c>
      <c r="M7624" s="68" t="s">
        <v>254</v>
      </c>
    </row>
    <row r="7625" spans="1:13" s="3" customFormat="1" ht="12.75" x14ac:dyDescent="0.2">
      <c r="A7625" s="62" t="s">
        <v>28</v>
      </c>
      <c r="B7625" s="62" t="s">
        <v>1787</v>
      </c>
      <c r="C7625" s="63">
        <v>10</v>
      </c>
      <c r="D7625" s="62" t="s">
        <v>13546</v>
      </c>
      <c r="E7625" s="62" t="s">
        <v>6509</v>
      </c>
      <c r="F7625" s="69">
        <v>51102710</v>
      </c>
      <c r="G7625" s="62" t="s">
        <v>13630</v>
      </c>
      <c r="H7625" s="62">
        <v>4</v>
      </c>
      <c r="I7625" s="62">
        <v>2</v>
      </c>
      <c r="J7625" s="70">
        <v>2</v>
      </c>
      <c r="K7625" s="71">
        <v>50000</v>
      </c>
      <c r="L7625" s="72" t="s">
        <v>15</v>
      </c>
      <c r="M7625" s="72" t="s">
        <v>254</v>
      </c>
    </row>
    <row r="7626" spans="1:13" s="3" customFormat="1" ht="12.75" x14ac:dyDescent="0.2">
      <c r="A7626" s="62" t="s">
        <v>28</v>
      </c>
      <c r="B7626" s="62" t="s">
        <v>1787</v>
      </c>
      <c r="C7626" s="63">
        <v>10</v>
      </c>
      <c r="D7626" s="64" t="s">
        <v>13546</v>
      </c>
      <c r="E7626" s="64" t="s">
        <v>6510</v>
      </c>
      <c r="F7626" s="65">
        <v>53131608</v>
      </c>
      <c r="G7626" s="64" t="s">
        <v>13630</v>
      </c>
      <c r="H7626" s="64">
        <v>4</v>
      </c>
      <c r="I7626" s="64">
        <v>2</v>
      </c>
      <c r="J7626" s="66">
        <v>5</v>
      </c>
      <c r="K7626" s="67">
        <v>108500</v>
      </c>
      <c r="L7626" s="68" t="s">
        <v>15</v>
      </c>
      <c r="M7626" s="68" t="s">
        <v>254</v>
      </c>
    </row>
    <row r="7627" spans="1:13" s="3" customFormat="1" ht="12.75" x14ac:dyDescent="0.2">
      <c r="A7627" s="62" t="s">
        <v>28</v>
      </c>
      <c r="B7627" s="62" t="s">
        <v>1787</v>
      </c>
      <c r="C7627" s="63">
        <v>10</v>
      </c>
      <c r="D7627" s="62" t="s">
        <v>13546</v>
      </c>
      <c r="E7627" s="62" t="s">
        <v>6511</v>
      </c>
      <c r="F7627" s="69">
        <v>10111305</v>
      </c>
      <c r="G7627" s="62" t="s">
        <v>13630</v>
      </c>
      <c r="H7627" s="62">
        <v>4</v>
      </c>
      <c r="I7627" s="62">
        <v>2</v>
      </c>
      <c r="J7627" s="70">
        <v>10</v>
      </c>
      <c r="K7627" s="71">
        <v>340000</v>
      </c>
      <c r="L7627" s="72" t="s">
        <v>15</v>
      </c>
      <c r="M7627" s="72" t="s">
        <v>254</v>
      </c>
    </row>
    <row r="7628" spans="1:13" s="3" customFormat="1" ht="12.75" x14ac:dyDescent="0.2">
      <c r="A7628" s="62" t="s">
        <v>28</v>
      </c>
      <c r="B7628" s="62" t="s">
        <v>1787</v>
      </c>
      <c r="C7628" s="63">
        <v>10</v>
      </c>
      <c r="D7628" s="64" t="s">
        <v>13546</v>
      </c>
      <c r="E7628" s="64" t="s">
        <v>6512</v>
      </c>
      <c r="F7628" s="65">
        <v>42151909</v>
      </c>
      <c r="G7628" s="64" t="s">
        <v>13630</v>
      </c>
      <c r="H7628" s="64">
        <v>4</v>
      </c>
      <c r="I7628" s="64">
        <v>2</v>
      </c>
      <c r="J7628" s="66">
        <v>5</v>
      </c>
      <c r="K7628" s="67">
        <v>107250</v>
      </c>
      <c r="L7628" s="68" t="s">
        <v>15</v>
      </c>
      <c r="M7628" s="68" t="s">
        <v>254</v>
      </c>
    </row>
    <row r="7629" spans="1:13" s="3" customFormat="1" ht="12.75" x14ac:dyDescent="0.2">
      <c r="A7629" s="62" t="s">
        <v>28</v>
      </c>
      <c r="B7629" s="62" t="s">
        <v>1787</v>
      </c>
      <c r="C7629" s="63">
        <v>10</v>
      </c>
      <c r="D7629" s="62" t="s">
        <v>13546</v>
      </c>
      <c r="E7629" s="62" t="s">
        <v>6513</v>
      </c>
      <c r="F7629" s="69">
        <v>10111305</v>
      </c>
      <c r="G7629" s="62" t="s">
        <v>13630</v>
      </c>
      <c r="H7629" s="62">
        <v>4</v>
      </c>
      <c r="I7629" s="62">
        <v>2</v>
      </c>
      <c r="J7629" s="70">
        <v>8</v>
      </c>
      <c r="K7629" s="71">
        <v>215200</v>
      </c>
      <c r="L7629" s="72" t="s">
        <v>15</v>
      </c>
      <c r="M7629" s="72" t="s">
        <v>254</v>
      </c>
    </row>
    <row r="7630" spans="1:13" s="3" customFormat="1" ht="12.75" x14ac:dyDescent="0.2">
      <c r="A7630" s="62" t="s">
        <v>28</v>
      </c>
      <c r="B7630" s="62" t="s">
        <v>1787</v>
      </c>
      <c r="C7630" s="63">
        <v>10</v>
      </c>
      <c r="D7630" s="64" t="s">
        <v>13546</v>
      </c>
      <c r="E7630" s="64" t="s">
        <v>6514</v>
      </c>
      <c r="F7630" s="65">
        <v>10111305</v>
      </c>
      <c r="G7630" s="64" t="s">
        <v>13630</v>
      </c>
      <c r="H7630" s="64">
        <v>4</v>
      </c>
      <c r="I7630" s="64">
        <v>2</v>
      </c>
      <c r="J7630" s="66">
        <v>8</v>
      </c>
      <c r="K7630" s="67">
        <v>248000</v>
      </c>
      <c r="L7630" s="68" t="s">
        <v>15</v>
      </c>
      <c r="M7630" s="68" t="s">
        <v>254</v>
      </c>
    </row>
    <row r="7631" spans="1:13" s="3" customFormat="1" ht="12.75" x14ac:dyDescent="0.2">
      <c r="A7631" s="62" t="s">
        <v>28</v>
      </c>
      <c r="B7631" s="62" t="s">
        <v>1787</v>
      </c>
      <c r="C7631" s="63">
        <v>10</v>
      </c>
      <c r="D7631" s="62" t="s">
        <v>13546</v>
      </c>
      <c r="E7631" s="62" t="s">
        <v>6515</v>
      </c>
      <c r="F7631" s="69">
        <v>10111305</v>
      </c>
      <c r="G7631" s="62" t="s">
        <v>13630</v>
      </c>
      <c r="H7631" s="62">
        <v>4</v>
      </c>
      <c r="I7631" s="62">
        <v>2</v>
      </c>
      <c r="J7631" s="70">
        <v>5</v>
      </c>
      <c r="K7631" s="71">
        <v>199500</v>
      </c>
      <c r="L7631" s="72" t="s">
        <v>15</v>
      </c>
      <c r="M7631" s="72" t="s">
        <v>254</v>
      </c>
    </row>
    <row r="7632" spans="1:13" s="3" customFormat="1" ht="12.75" x14ac:dyDescent="0.2">
      <c r="A7632" s="62" t="s">
        <v>28</v>
      </c>
      <c r="B7632" s="62" t="s">
        <v>1787</v>
      </c>
      <c r="C7632" s="63">
        <v>10</v>
      </c>
      <c r="D7632" s="64" t="s">
        <v>13546</v>
      </c>
      <c r="E7632" s="64" t="s">
        <v>6516</v>
      </c>
      <c r="F7632" s="65">
        <v>10111305</v>
      </c>
      <c r="G7632" s="64" t="s">
        <v>13630</v>
      </c>
      <c r="H7632" s="64">
        <v>4</v>
      </c>
      <c r="I7632" s="64">
        <v>2</v>
      </c>
      <c r="J7632" s="66">
        <v>5</v>
      </c>
      <c r="K7632" s="67">
        <v>124000</v>
      </c>
      <c r="L7632" s="68" t="s">
        <v>15</v>
      </c>
      <c r="M7632" s="68" t="s">
        <v>254</v>
      </c>
    </row>
    <row r="7633" spans="1:13" s="3" customFormat="1" ht="12.75" x14ac:dyDescent="0.2">
      <c r="A7633" s="62" t="s">
        <v>28</v>
      </c>
      <c r="B7633" s="62" t="s">
        <v>1787</v>
      </c>
      <c r="C7633" s="63">
        <v>10</v>
      </c>
      <c r="D7633" s="62" t="s">
        <v>13546</v>
      </c>
      <c r="E7633" s="62" t="s">
        <v>6517</v>
      </c>
      <c r="F7633" s="69">
        <v>42311708</v>
      </c>
      <c r="G7633" s="62" t="s">
        <v>13630</v>
      </c>
      <c r="H7633" s="62">
        <v>4</v>
      </c>
      <c r="I7633" s="62">
        <v>2</v>
      </c>
      <c r="J7633" s="70">
        <v>1</v>
      </c>
      <c r="K7633" s="71">
        <v>22500</v>
      </c>
      <c r="L7633" s="72" t="s">
        <v>15</v>
      </c>
      <c r="M7633" s="72" t="s">
        <v>254</v>
      </c>
    </row>
    <row r="7634" spans="1:13" s="3" customFormat="1" ht="12.75" x14ac:dyDescent="0.2">
      <c r="A7634" s="62" t="s">
        <v>28</v>
      </c>
      <c r="B7634" s="62" t="s">
        <v>1787</v>
      </c>
      <c r="C7634" s="63">
        <v>10</v>
      </c>
      <c r="D7634" s="64" t="s">
        <v>13546</v>
      </c>
      <c r="E7634" s="64" t="s">
        <v>6518</v>
      </c>
      <c r="F7634" s="65">
        <v>10111305</v>
      </c>
      <c r="G7634" s="64" t="s">
        <v>13630</v>
      </c>
      <c r="H7634" s="64">
        <v>4</v>
      </c>
      <c r="I7634" s="64">
        <v>2</v>
      </c>
      <c r="J7634" s="66">
        <v>9</v>
      </c>
      <c r="K7634" s="67">
        <v>275850</v>
      </c>
      <c r="L7634" s="68" t="s">
        <v>15</v>
      </c>
      <c r="M7634" s="68" t="s">
        <v>254</v>
      </c>
    </row>
    <row r="7635" spans="1:13" s="3" customFormat="1" ht="12.75" x14ac:dyDescent="0.2">
      <c r="A7635" s="62" t="s">
        <v>28</v>
      </c>
      <c r="B7635" s="62" t="s">
        <v>1787</v>
      </c>
      <c r="C7635" s="63">
        <v>10</v>
      </c>
      <c r="D7635" s="62" t="s">
        <v>13546</v>
      </c>
      <c r="E7635" s="62" t="s">
        <v>6519</v>
      </c>
      <c r="F7635" s="69">
        <v>10111305</v>
      </c>
      <c r="G7635" s="62" t="s">
        <v>13630</v>
      </c>
      <c r="H7635" s="62">
        <v>4</v>
      </c>
      <c r="I7635" s="62">
        <v>2</v>
      </c>
      <c r="J7635" s="70">
        <v>1</v>
      </c>
      <c r="K7635" s="71">
        <v>32400</v>
      </c>
      <c r="L7635" s="72" t="s">
        <v>15</v>
      </c>
      <c r="M7635" s="72" t="s">
        <v>254</v>
      </c>
    </row>
    <row r="7636" spans="1:13" s="3" customFormat="1" ht="12.75" x14ac:dyDescent="0.2">
      <c r="A7636" s="62" t="s">
        <v>28</v>
      </c>
      <c r="B7636" s="62" t="s">
        <v>1787</v>
      </c>
      <c r="C7636" s="63">
        <v>10</v>
      </c>
      <c r="D7636" s="64" t="s">
        <v>13546</v>
      </c>
      <c r="E7636" s="64" t="s">
        <v>6520</v>
      </c>
      <c r="F7636" s="65">
        <v>42132205</v>
      </c>
      <c r="G7636" s="64" t="s">
        <v>13630</v>
      </c>
      <c r="H7636" s="64">
        <v>4</v>
      </c>
      <c r="I7636" s="64">
        <v>2</v>
      </c>
      <c r="J7636" s="66">
        <v>2</v>
      </c>
      <c r="K7636" s="67">
        <v>45400</v>
      </c>
      <c r="L7636" s="68" t="s">
        <v>15</v>
      </c>
      <c r="M7636" s="68" t="s">
        <v>254</v>
      </c>
    </row>
    <row r="7637" spans="1:13" s="3" customFormat="1" ht="12.75" x14ac:dyDescent="0.2">
      <c r="A7637" s="62" t="s">
        <v>28</v>
      </c>
      <c r="B7637" s="62" t="s">
        <v>1787</v>
      </c>
      <c r="C7637" s="63">
        <v>10</v>
      </c>
      <c r="D7637" s="62" t="s">
        <v>13546</v>
      </c>
      <c r="E7637" s="62" t="s">
        <v>6521</v>
      </c>
      <c r="F7637" s="69">
        <v>53131608</v>
      </c>
      <c r="G7637" s="62" t="s">
        <v>13630</v>
      </c>
      <c r="H7637" s="62">
        <v>4</v>
      </c>
      <c r="I7637" s="62">
        <v>2</v>
      </c>
      <c r="J7637" s="70">
        <v>1</v>
      </c>
      <c r="K7637" s="71">
        <v>97500</v>
      </c>
      <c r="L7637" s="72" t="s">
        <v>15</v>
      </c>
      <c r="M7637" s="72" t="s">
        <v>254</v>
      </c>
    </row>
    <row r="7638" spans="1:13" s="3" customFormat="1" ht="12.75" x14ac:dyDescent="0.2">
      <c r="A7638" s="62" t="s">
        <v>28</v>
      </c>
      <c r="B7638" s="62" t="s">
        <v>909</v>
      </c>
      <c r="C7638" s="63">
        <v>10</v>
      </c>
      <c r="D7638" s="64" t="s">
        <v>13528</v>
      </c>
      <c r="E7638" s="64" t="s">
        <v>6522</v>
      </c>
      <c r="F7638" s="65">
        <v>42142606</v>
      </c>
      <c r="G7638" s="64" t="s">
        <v>13630</v>
      </c>
      <c r="H7638" s="64">
        <v>4</v>
      </c>
      <c r="I7638" s="64">
        <v>2</v>
      </c>
      <c r="J7638" s="66">
        <v>20</v>
      </c>
      <c r="K7638" s="67">
        <v>10000</v>
      </c>
      <c r="L7638" s="68" t="s">
        <v>15</v>
      </c>
      <c r="M7638" s="68" t="s">
        <v>254</v>
      </c>
    </row>
    <row r="7639" spans="1:13" s="3" customFormat="1" ht="12.75" x14ac:dyDescent="0.2">
      <c r="A7639" s="62" t="s">
        <v>28</v>
      </c>
      <c r="B7639" s="62" t="s">
        <v>1787</v>
      </c>
      <c r="C7639" s="63">
        <v>10</v>
      </c>
      <c r="D7639" s="62" t="s">
        <v>13546</v>
      </c>
      <c r="E7639" s="62" t="s">
        <v>6523</v>
      </c>
      <c r="F7639" s="69">
        <v>10111305</v>
      </c>
      <c r="G7639" s="62" t="s">
        <v>13630</v>
      </c>
      <c r="H7639" s="62">
        <v>4</v>
      </c>
      <c r="I7639" s="62">
        <v>2</v>
      </c>
      <c r="J7639" s="70">
        <v>5</v>
      </c>
      <c r="K7639" s="71">
        <v>103250</v>
      </c>
      <c r="L7639" s="72" t="s">
        <v>15</v>
      </c>
      <c r="M7639" s="72" t="s">
        <v>254</v>
      </c>
    </row>
    <row r="7640" spans="1:13" s="3" customFormat="1" ht="12.75" x14ac:dyDescent="0.2">
      <c r="A7640" s="62" t="s">
        <v>28</v>
      </c>
      <c r="B7640" s="62" t="s">
        <v>1787</v>
      </c>
      <c r="C7640" s="63">
        <v>10</v>
      </c>
      <c r="D7640" s="64" t="s">
        <v>13546</v>
      </c>
      <c r="E7640" s="64" t="s">
        <v>6524</v>
      </c>
      <c r="F7640" s="65">
        <v>10111305</v>
      </c>
      <c r="G7640" s="64" t="s">
        <v>13630</v>
      </c>
      <c r="H7640" s="64">
        <v>4</v>
      </c>
      <c r="I7640" s="64">
        <v>2</v>
      </c>
      <c r="J7640" s="66">
        <v>2</v>
      </c>
      <c r="K7640" s="67">
        <v>29000</v>
      </c>
      <c r="L7640" s="68" t="s">
        <v>846</v>
      </c>
      <c r="M7640" s="68" t="s">
        <v>254</v>
      </c>
    </row>
    <row r="7641" spans="1:13" s="3" customFormat="1" ht="12.75" x14ac:dyDescent="0.2">
      <c r="A7641" s="62" t="s">
        <v>28</v>
      </c>
      <c r="B7641" s="62" t="s">
        <v>1787</v>
      </c>
      <c r="C7641" s="63">
        <v>10</v>
      </c>
      <c r="D7641" s="62" t="s">
        <v>13546</v>
      </c>
      <c r="E7641" s="62" t="s">
        <v>6525</v>
      </c>
      <c r="F7641" s="69">
        <v>10111305</v>
      </c>
      <c r="G7641" s="62" t="s">
        <v>13630</v>
      </c>
      <c r="H7641" s="62">
        <v>4</v>
      </c>
      <c r="I7641" s="62">
        <v>2</v>
      </c>
      <c r="J7641" s="70">
        <v>2</v>
      </c>
      <c r="K7641" s="71">
        <v>62700</v>
      </c>
      <c r="L7641" s="72" t="s">
        <v>15</v>
      </c>
      <c r="M7641" s="72" t="s">
        <v>254</v>
      </c>
    </row>
    <row r="7642" spans="1:13" s="3" customFormat="1" ht="12.75" x14ac:dyDescent="0.2">
      <c r="A7642" s="62" t="s">
        <v>28</v>
      </c>
      <c r="B7642" s="62" t="s">
        <v>1787</v>
      </c>
      <c r="C7642" s="63">
        <v>10</v>
      </c>
      <c r="D7642" s="64" t="s">
        <v>13546</v>
      </c>
      <c r="E7642" s="64" t="s">
        <v>6526</v>
      </c>
      <c r="F7642" s="65">
        <v>10111305</v>
      </c>
      <c r="G7642" s="64" t="s">
        <v>13630</v>
      </c>
      <c r="H7642" s="64">
        <v>4</v>
      </c>
      <c r="I7642" s="64">
        <v>2</v>
      </c>
      <c r="J7642" s="66">
        <v>2</v>
      </c>
      <c r="K7642" s="67">
        <v>305000</v>
      </c>
      <c r="L7642" s="68" t="s">
        <v>15</v>
      </c>
      <c r="M7642" s="68" t="s">
        <v>254</v>
      </c>
    </row>
    <row r="7643" spans="1:13" s="3" customFormat="1" ht="12.75" x14ac:dyDescent="0.2">
      <c r="A7643" s="62" t="s">
        <v>28</v>
      </c>
      <c r="B7643" s="62" t="s">
        <v>1787</v>
      </c>
      <c r="C7643" s="63">
        <v>10</v>
      </c>
      <c r="D7643" s="62" t="s">
        <v>13546</v>
      </c>
      <c r="E7643" s="62" t="s">
        <v>6527</v>
      </c>
      <c r="F7643" s="69">
        <v>10111305</v>
      </c>
      <c r="G7643" s="62" t="s">
        <v>13630</v>
      </c>
      <c r="H7643" s="62">
        <v>4</v>
      </c>
      <c r="I7643" s="62">
        <v>2</v>
      </c>
      <c r="J7643" s="70">
        <v>2</v>
      </c>
      <c r="K7643" s="71">
        <v>78500</v>
      </c>
      <c r="L7643" s="72" t="s">
        <v>15</v>
      </c>
      <c r="M7643" s="72" t="s">
        <v>254</v>
      </c>
    </row>
    <row r="7644" spans="1:13" s="3" customFormat="1" ht="12.75" x14ac:dyDescent="0.2">
      <c r="A7644" s="62" t="s">
        <v>28</v>
      </c>
      <c r="B7644" s="62" t="s">
        <v>1787</v>
      </c>
      <c r="C7644" s="63">
        <v>10</v>
      </c>
      <c r="D7644" s="64" t="s">
        <v>13546</v>
      </c>
      <c r="E7644" s="64" t="s">
        <v>6528</v>
      </c>
      <c r="F7644" s="65">
        <v>10111305</v>
      </c>
      <c r="G7644" s="64" t="s">
        <v>13630</v>
      </c>
      <c r="H7644" s="64">
        <v>4</v>
      </c>
      <c r="I7644" s="64">
        <v>2</v>
      </c>
      <c r="J7644" s="66">
        <v>5</v>
      </c>
      <c r="K7644" s="67">
        <v>648750</v>
      </c>
      <c r="L7644" s="68" t="s">
        <v>15</v>
      </c>
      <c r="M7644" s="68" t="s">
        <v>254</v>
      </c>
    </row>
    <row r="7645" spans="1:13" s="3" customFormat="1" ht="12.75" x14ac:dyDescent="0.2">
      <c r="A7645" s="62" t="s">
        <v>28</v>
      </c>
      <c r="B7645" s="62" t="s">
        <v>1787</v>
      </c>
      <c r="C7645" s="63">
        <v>10</v>
      </c>
      <c r="D7645" s="62" t="s">
        <v>13546</v>
      </c>
      <c r="E7645" s="62" t="s">
        <v>6529</v>
      </c>
      <c r="F7645" s="69">
        <v>10111305</v>
      </c>
      <c r="G7645" s="62" t="s">
        <v>13630</v>
      </c>
      <c r="H7645" s="62">
        <v>4</v>
      </c>
      <c r="I7645" s="62">
        <v>2</v>
      </c>
      <c r="J7645" s="70">
        <v>3</v>
      </c>
      <c r="K7645" s="71">
        <v>168000</v>
      </c>
      <c r="L7645" s="72" t="s">
        <v>15</v>
      </c>
      <c r="M7645" s="72" t="s">
        <v>254</v>
      </c>
    </row>
    <row r="7646" spans="1:13" s="3" customFormat="1" ht="12.75" x14ac:dyDescent="0.2">
      <c r="A7646" s="62" t="s">
        <v>28</v>
      </c>
      <c r="B7646" s="62" t="s">
        <v>1787</v>
      </c>
      <c r="C7646" s="63">
        <v>10</v>
      </c>
      <c r="D7646" s="64" t="s">
        <v>13546</v>
      </c>
      <c r="E7646" s="64" t="s">
        <v>6530</v>
      </c>
      <c r="F7646" s="65">
        <v>10111302</v>
      </c>
      <c r="G7646" s="64" t="s">
        <v>13630</v>
      </c>
      <c r="H7646" s="64">
        <v>4</v>
      </c>
      <c r="I7646" s="64">
        <v>2</v>
      </c>
      <c r="J7646" s="66">
        <v>2</v>
      </c>
      <c r="K7646" s="67">
        <v>110000</v>
      </c>
      <c r="L7646" s="68" t="s">
        <v>15</v>
      </c>
      <c r="M7646" s="68" t="s">
        <v>254</v>
      </c>
    </row>
    <row r="7647" spans="1:13" s="3" customFormat="1" ht="12.75" x14ac:dyDescent="0.2">
      <c r="A7647" s="62" t="s">
        <v>28</v>
      </c>
      <c r="B7647" s="62" t="s">
        <v>1787</v>
      </c>
      <c r="C7647" s="63">
        <v>10</v>
      </c>
      <c r="D7647" s="62" t="s">
        <v>13546</v>
      </c>
      <c r="E7647" s="62" t="s">
        <v>6531</v>
      </c>
      <c r="F7647" s="69">
        <v>10111305</v>
      </c>
      <c r="G7647" s="62" t="s">
        <v>13630</v>
      </c>
      <c r="H7647" s="62">
        <v>3</v>
      </c>
      <c r="I7647" s="62">
        <v>2</v>
      </c>
      <c r="J7647" s="70">
        <v>1</v>
      </c>
      <c r="K7647" s="71">
        <v>102500</v>
      </c>
      <c r="L7647" s="72" t="s">
        <v>15</v>
      </c>
      <c r="M7647" s="72" t="s">
        <v>254</v>
      </c>
    </row>
    <row r="7648" spans="1:13" s="3" customFormat="1" ht="12.75" x14ac:dyDescent="0.2">
      <c r="A7648" s="62" t="s">
        <v>28</v>
      </c>
      <c r="B7648" s="62" t="s">
        <v>1787</v>
      </c>
      <c r="C7648" s="63">
        <v>10</v>
      </c>
      <c r="D7648" s="64" t="s">
        <v>13546</v>
      </c>
      <c r="E7648" s="64" t="s">
        <v>6532</v>
      </c>
      <c r="F7648" s="65">
        <v>10111305</v>
      </c>
      <c r="G7648" s="64" t="s">
        <v>13630</v>
      </c>
      <c r="H7648" s="64">
        <v>4</v>
      </c>
      <c r="I7648" s="64">
        <v>2</v>
      </c>
      <c r="J7648" s="66">
        <v>5</v>
      </c>
      <c r="K7648" s="67">
        <v>31750</v>
      </c>
      <c r="L7648" s="68" t="s">
        <v>15</v>
      </c>
      <c r="M7648" s="68" t="s">
        <v>254</v>
      </c>
    </row>
    <row r="7649" spans="1:13" s="3" customFormat="1" ht="12.75" x14ac:dyDescent="0.2">
      <c r="A7649" s="62" t="s">
        <v>28</v>
      </c>
      <c r="B7649" s="62" t="s">
        <v>1787</v>
      </c>
      <c r="C7649" s="63">
        <v>10</v>
      </c>
      <c r="D7649" s="62" t="s">
        <v>13546</v>
      </c>
      <c r="E7649" s="62" t="s">
        <v>6533</v>
      </c>
      <c r="F7649" s="69">
        <v>42131606</v>
      </c>
      <c r="G7649" s="62" t="s">
        <v>13630</v>
      </c>
      <c r="H7649" s="62">
        <v>4</v>
      </c>
      <c r="I7649" s="62">
        <v>2</v>
      </c>
      <c r="J7649" s="70">
        <v>2</v>
      </c>
      <c r="K7649" s="71">
        <v>41000</v>
      </c>
      <c r="L7649" s="72" t="s">
        <v>15</v>
      </c>
      <c r="M7649" s="72" t="s">
        <v>254</v>
      </c>
    </row>
    <row r="7650" spans="1:13" s="3" customFormat="1" ht="12.75" x14ac:dyDescent="0.2">
      <c r="A7650" s="62" t="s">
        <v>28</v>
      </c>
      <c r="B7650" s="62" t="s">
        <v>1787</v>
      </c>
      <c r="C7650" s="63">
        <v>10</v>
      </c>
      <c r="D7650" s="64" t="s">
        <v>13546</v>
      </c>
      <c r="E7650" s="64" t="s">
        <v>6534</v>
      </c>
      <c r="F7650" s="65">
        <v>10111305</v>
      </c>
      <c r="G7650" s="64" t="s">
        <v>13630</v>
      </c>
      <c r="H7650" s="64">
        <v>3</v>
      </c>
      <c r="I7650" s="64">
        <v>2</v>
      </c>
      <c r="J7650" s="66">
        <v>3</v>
      </c>
      <c r="K7650" s="67">
        <v>105000</v>
      </c>
      <c r="L7650" s="68" t="s">
        <v>15</v>
      </c>
      <c r="M7650" s="68" t="s">
        <v>254</v>
      </c>
    </row>
    <row r="7651" spans="1:13" s="3" customFormat="1" ht="12.75" x14ac:dyDescent="0.2">
      <c r="A7651" s="62" t="s">
        <v>28</v>
      </c>
      <c r="B7651" s="62" t="s">
        <v>268</v>
      </c>
      <c r="C7651" s="63">
        <v>10</v>
      </c>
      <c r="D7651" s="62" t="s">
        <v>13385</v>
      </c>
      <c r="E7651" s="62" t="s">
        <v>6535</v>
      </c>
      <c r="F7651" s="69">
        <v>47131800</v>
      </c>
      <c r="G7651" s="62" t="s">
        <v>13630</v>
      </c>
      <c r="H7651" s="62">
        <v>4</v>
      </c>
      <c r="I7651" s="62">
        <v>5</v>
      </c>
      <c r="J7651" s="70">
        <v>50</v>
      </c>
      <c r="K7651" s="71">
        <v>260000</v>
      </c>
      <c r="L7651" s="72" t="s">
        <v>15</v>
      </c>
      <c r="M7651" s="72" t="s">
        <v>254</v>
      </c>
    </row>
    <row r="7652" spans="1:13" s="3" customFormat="1" ht="12.75" x14ac:dyDescent="0.2">
      <c r="A7652" s="62" t="s">
        <v>28</v>
      </c>
      <c r="B7652" s="62" t="s">
        <v>268</v>
      </c>
      <c r="C7652" s="63">
        <v>10</v>
      </c>
      <c r="D7652" s="64" t="s">
        <v>13385</v>
      </c>
      <c r="E7652" s="64" t="s">
        <v>6536</v>
      </c>
      <c r="F7652" s="65">
        <v>47131812</v>
      </c>
      <c r="G7652" s="64" t="s">
        <v>13630</v>
      </c>
      <c r="H7652" s="64">
        <v>4</v>
      </c>
      <c r="I7652" s="64">
        <v>5</v>
      </c>
      <c r="J7652" s="66">
        <v>50</v>
      </c>
      <c r="K7652" s="67">
        <v>390000</v>
      </c>
      <c r="L7652" s="68" t="s">
        <v>15</v>
      </c>
      <c r="M7652" s="68" t="s">
        <v>254</v>
      </c>
    </row>
    <row r="7653" spans="1:13" s="3" customFormat="1" ht="12.75" x14ac:dyDescent="0.2">
      <c r="A7653" s="62" t="s">
        <v>28</v>
      </c>
      <c r="B7653" s="62" t="s">
        <v>268</v>
      </c>
      <c r="C7653" s="63">
        <v>10</v>
      </c>
      <c r="D7653" s="62" t="s">
        <v>13385</v>
      </c>
      <c r="E7653" s="62" t="s">
        <v>6537</v>
      </c>
      <c r="F7653" s="69">
        <v>47131812</v>
      </c>
      <c r="G7653" s="62" t="s">
        <v>13630</v>
      </c>
      <c r="H7653" s="62">
        <v>4</v>
      </c>
      <c r="I7653" s="62">
        <v>5</v>
      </c>
      <c r="J7653" s="70">
        <v>20</v>
      </c>
      <c r="K7653" s="71">
        <v>216220</v>
      </c>
      <c r="L7653" s="72" t="s">
        <v>15</v>
      </c>
      <c r="M7653" s="72" t="s">
        <v>254</v>
      </c>
    </row>
    <row r="7654" spans="1:13" s="3" customFormat="1" ht="12.75" x14ac:dyDescent="0.2">
      <c r="A7654" s="62" t="s">
        <v>28</v>
      </c>
      <c r="B7654" s="62" t="s">
        <v>268</v>
      </c>
      <c r="C7654" s="63">
        <v>10</v>
      </c>
      <c r="D7654" s="64" t="s">
        <v>13385</v>
      </c>
      <c r="E7654" s="64" t="s">
        <v>6538</v>
      </c>
      <c r="F7654" s="65">
        <v>53131608</v>
      </c>
      <c r="G7654" s="64" t="s">
        <v>13630</v>
      </c>
      <c r="H7654" s="64">
        <v>4</v>
      </c>
      <c r="I7654" s="64">
        <v>5</v>
      </c>
      <c r="J7654" s="66">
        <v>50</v>
      </c>
      <c r="K7654" s="67">
        <v>437900</v>
      </c>
      <c r="L7654" s="68" t="s">
        <v>15</v>
      </c>
      <c r="M7654" s="68" t="s">
        <v>254</v>
      </c>
    </row>
    <row r="7655" spans="1:13" s="3" customFormat="1" ht="12.75" x14ac:dyDescent="0.2">
      <c r="A7655" s="62" t="s">
        <v>28</v>
      </c>
      <c r="B7655" s="62" t="s">
        <v>268</v>
      </c>
      <c r="C7655" s="63">
        <v>10</v>
      </c>
      <c r="D7655" s="62" t="s">
        <v>13385</v>
      </c>
      <c r="E7655" s="62" t="s">
        <v>6539</v>
      </c>
      <c r="F7655" s="69">
        <v>47131806</v>
      </c>
      <c r="G7655" s="62" t="s">
        <v>13630</v>
      </c>
      <c r="H7655" s="62">
        <v>4</v>
      </c>
      <c r="I7655" s="62">
        <v>5</v>
      </c>
      <c r="J7655" s="70">
        <v>50</v>
      </c>
      <c r="K7655" s="71">
        <v>492650</v>
      </c>
      <c r="L7655" s="72" t="s">
        <v>15</v>
      </c>
      <c r="M7655" s="72" t="s">
        <v>254</v>
      </c>
    </row>
    <row r="7656" spans="1:13" s="3" customFormat="1" ht="12.75" x14ac:dyDescent="0.2">
      <c r="A7656" s="62" t="s">
        <v>28</v>
      </c>
      <c r="B7656" s="62" t="s">
        <v>268</v>
      </c>
      <c r="C7656" s="63">
        <v>10</v>
      </c>
      <c r="D7656" s="64" t="s">
        <v>13385</v>
      </c>
      <c r="E7656" s="64" t="s">
        <v>6540</v>
      </c>
      <c r="F7656" s="65">
        <v>47131812</v>
      </c>
      <c r="G7656" s="64" t="s">
        <v>13630</v>
      </c>
      <c r="H7656" s="64">
        <v>4</v>
      </c>
      <c r="I7656" s="64">
        <v>5</v>
      </c>
      <c r="J7656" s="66">
        <v>45</v>
      </c>
      <c r="K7656" s="67">
        <v>1040715</v>
      </c>
      <c r="L7656" s="68" t="s">
        <v>15</v>
      </c>
      <c r="M7656" s="68" t="s">
        <v>254</v>
      </c>
    </row>
    <row r="7657" spans="1:13" s="3" customFormat="1" ht="12.75" x14ac:dyDescent="0.2">
      <c r="A7657" s="62" t="s">
        <v>28</v>
      </c>
      <c r="B7657" s="62" t="s">
        <v>268</v>
      </c>
      <c r="C7657" s="63">
        <v>10</v>
      </c>
      <c r="D7657" s="62" t="s">
        <v>13385</v>
      </c>
      <c r="E7657" s="62" t="s">
        <v>6541</v>
      </c>
      <c r="F7657" s="69">
        <v>47131831</v>
      </c>
      <c r="G7657" s="62" t="s">
        <v>13630</v>
      </c>
      <c r="H7657" s="62">
        <v>4</v>
      </c>
      <c r="I7657" s="62">
        <v>5</v>
      </c>
      <c r="J7657" s="70">
        <v>50</v>
      </c>
      <c r="K7657" s="71">
        <v>903200</v>
      </c>
      <c r="L7657" s="72" t="s">
        <v>15</v>
      </c>
      <c r="M7657" s="72" t="s">
        <v>254</v>
      </c>
    </row>
    <row r="7658" spans="1:13" s="3" customFormat="1" ht="12.75" x14ac:dyDescent="0.2">
      <c r="A7658" s="62" t="s">
        <v>28</v>
      </c>
      <c r="B7658" s="62" t="s">
        <v>268</v>
      </c>
      <c r="C7658" s="63">
        <v>10</v>
      </c>
      <c r="D7658" s="64" t="s">
        <v>13385</v>
      </c>
      <c r="E7658" s="64" t="s">
        <v>6542</v>
      </c>
      <c r="F7658" s="65">
        <v>53131608</v>
      </c>
      <c r="G7658" s="64" t="s">
        <v>13630</v>
      </c>
      <c r="H7658" s="64">
        <v>4</v>
      </c>
      <c r="I7658" s="64">
        <v>5</v>
      </c>
      <c r="J7658" s="66">
        <v>30</v>
      </c>
      <c r="K7658" s="67">
        <v>234000</v>
      </c>
      <c r="L7658" s="68" t="s">
        <v>15</v>
      </c>
      <c r="M7658" s="68" t="s">
        <v>254</v>
      </c>
    </row>
    <row r="7659" spans="1:13" s="3" customFormat="1" ht="12.75" x14ac:dyDescent="0.2">
      <c r="A7659" s="62" t="s">
        <v>28</v>
      </c>
      <c r="B7659" s="62" t="s">
        <v>268</v>
      </c>
      <c r="C7659" s="63">
        <v>10</v>
      </c>
      <c r="D7659" s="62" t="s">
        <v>13385</v>
      </c>
      <c r="E7659" s="62" t="s">
        <v>6543</v>
      </c>
      <c r="F7659" s="69">
        <v>53131628</v>
      </c>
      <c r="G7659" s="62" t="s">
        <v>13630</v>
      </c>
      <c r="H7659" s="62">
        <v>4</v>
      </c>
      <c r="I7659" s="62">
        <v>5</v>
      </c>
      <c r="J7659" s="70">
        <v>80</v>
      </c>
      <c r="K7659" s="71">
        <v>361280</v>
      </c>
      <c r="L7659" s="72" t="s">
        <v>15</v>
      </c>
      <c r="M7659" s="72" t="s">
        <v>254</v>
      </c>
    </row>
    <row r="7660" spans="1:13" s="3" customFormat="1" ht="12.75" x14ac:dyDescent="0.2">
      <c r="A7660" s="62" t="s">
        <v>28</v>
      </c>
      <c r="B7660" s="62" t="s">
        <v>268</v>
      </c>
      <c r="C7660" s="63">
        <v>10</v>
      </c>
      <c r="D7660" s="64" t="s">
        <v>13385</v>
      </c>
      <c r="E7660" s="64" t="s">
        <v>6544</v>
      </c>
      <c r="F7660" s="65">
        <v>47131801</v>
      </c>
      <c r="G7660" s="64" t="s">
        <v>13630</v>
      </c>
      <c r="H7660" s="64">
        <v>4</v>
      </c>
      <c r="I7660" s="64">
        <v>5</v>
      </c>
      <c r="J7660" s="66">
        <v>100</v>
      </c>
      <c r="K7660" s="67">
        <v>848400</v>
      </c>
      <c r="L7660" s="68" t="s">
        <v>15</v>
      </c>
      <c r="M7660" s="68" t="s">
        <v>254</v>
      </c>
    </row>
    <row r="7661" spans="1:13" s="3" customFormat="1" ht="12.75" x14ac:dyDescent="0.2">
      <c r="A7661" s="62" t="s">
        <v>28</v>
      </c>
      <c r="B7661" s="62" t="s">
        <v>268</v>
      </c>
      <c r="C7661" s="63">
        <v>10</v>
      </c>
      <c r="D7661" s="62" t="s">
        <v>13385</v>
      </c>
      <c r="E7661" s="62" t="s">
        <v>6545</v>
      </c>
      <c r="F7661" s="69">
        <v>47131807</v>
      </c>
      <c r="G7661" s="62" t="s">
        <v>13630</v>
      </c>
      <c r="H7661" s="62">
        <v>4</v>
      </c>
      <c r="I7661" s="62">
        <v>5</v>
      </c>
      <c r="J7661" s="70">
        <v>100</v>
      </c>
      <c r="K7661" s="71">
        <v>1026300</v>
      </c>
      <c r="L7661" s="72" t="s">
        <v>15</v>
      </c>
      <c r="M7661" s="72" t="s">
        <v>254</v>
      </c>
    </row>
    <row r="7662" spans="1:13" s="3" customFormat="1" ht="12.75" x14ac:dyDescent="0.2">
      <c r="A7662" s="62" t="s">
        <v>28</v>
      </c>
      <c r="B7662" s="62" t="s">
        <v>268</v>
      </c>
      <c r="C7662" s="63">
        <v>10</v>
      </c>
      <c r="D7662" s="64" t="s">
        <v>13385</v>
      </c>
      <c r="E7662" s="64" t="s">
        <v>6546</v>
      </c>
      <c r="F7662" s="65">
        <v>53131608</v>
      </c>
      <c r="G7662" s="64" t="s">
        <v>13630</v>
      </c>
      <c r="H7662" s="64">
        <v>4</v>
      </c>
      <c r="I7662" s="64">
        <v>5</v>
      </c>
      <c r="J7662" s="66">
        <v>450</v>
      </c>
      <c r="K7662" s="67">
        <v>1662300</v>
      </c>
      <c r="L7662" s="68" t="s">
        <v>15</v>
      </c>
      <c r="M7662" s="68" t="s">
        <v>254</v>
      </c>
    </row>
    <row r="7663" spans="1:13" s="3" customFormat="1" ht="12.75" x14ac:dyDescent="0.2">
      <c r="A7663" s="62" t="s">
        <v>28</v>
      </c>
      <c r="B7663" s="62" t="s">
        <v>268</v>
      </c>
      <c r="C7663" s="63">
        <v>10</v>
      </c>
      <c r="D7663" s="62" t="s">
        <v>13385</v>
      </c>
      <c r="E7663" s="62" t="s">
        <v>2149</v>
      </c>
      <c r="F7663" s="69">
        <v>47131811</v>
      </c>
      <c r="G7663" s="62" t="s">
        <v>13630</v>
      </c>
      <c r="H7663" s="62">
        <v>4</v>
      </c>
      <c r="I7663" s="62">
        <v>5</v>
      </c>
      <c r="J7663" s="70">
        <v>100</v>
      </c>
      <c r="K7663" s="71">
        <v>1956900</v>
      </c>
      <c r="L7663" s="72" t="s">
        <v>15</v>
      </c>
      <c r="M7663" s="72" t="s">
        <v>254</v>
      </c>
    </row>
    <row r="7664" spans="1:13" s="3" customFormat="1" ht="12.75" x14ac:dyDescent="0.2">
      <c r="A7664" s="62" t="s">
        <v>28</v>
      </c>
      <c r="B7664" s="62" t="s">
        <v>268</v>
      </c>
      <c r="C7664" s="63">
        <v>10</v>
      </c>
      <c r="D7664" s="64" t="s">
        <v>13385</v>
      </c>
      <c r="E7664" s="64" t="s">
        <v>14811</v>
      </c>
      <c r="F7664" s="65">
        <v>47131704</v>
      </c>
      <c r="G7664" s="64" t="s">
        <v>13630</v>
      </c>
      <c r="H7664" s="64">
        <v>4</v>
      </c>
      <c r="I7664" s="64">
        <v>5</v>
      </c>
      <c r="J7664" s="66">
        <v>130</v>
      </c>
      <c r="K7664" s="67">
        <v>1138540</v>
      </c>
      <c r="L7664" s="68" t="s">
        <v>15</v>
      </c>
      <c r="M7664" s="68" t="s">
        <v>254</v>
      </c>
    </row>
    <row r="7665" spans="1:13" s="3" customFormat="1" ht="12.75" x14ac:dyDescent="0.2">
      <c r="A7665" s="62" t="s">
        <v>28</v>
      </c>
      <c r="B7665" s="62" t="s">
        <v>268</v>
      </c>
      <c r="C7665" s="63">
        <v>10</v>
      </c>
      <c r="D7665" s="62" t="s">
        <v>13385</v>
      </c>
      <c r="E7665" s="62" t="s">
        <v>6547</v>
      </c>
      <c r="F7665" s="69">
        <v>47131812</v>
      </c>
      <c r="G7665" s="62" t="s">
        <v>13630</v>
      </c>
      <c r="H7665" s="62">
        <v>4</v>
      </c>
      <c r="I7665" s="62">
        <v>5</v>
      </c>
      <c r="J7665" s="70">
        <v>100</v>
      </c>
      <c r="K7665" s="71">
        <v>999000</v>
      </c>
      <c r="L7665" s="72" t="s">
        <v>15</v>
      </c>
      <c r="M7665" s="72" t="s">
        <v>254</v>
      </c>
    </row>
    <row r="7666" spans="1:13" s="3" customFormat="1" ht="12.75" x14ac:dyDescent="0.2">
      <c r="A7666" s="62" t="s">
        <v>28</v>
      </c>
      <c r="B7666" s="62" t="s">
        <v>268</v>
      </c>
      <c r="C7666" s="63">
        <v>10</v>
      </c>
      <c r="D7666" s="64" t="s">
        <v>13385</v>
      </c>
      <c r="E7666" s="64" t="s">
        <v>6548</v>
      </c>
      <c r="F7666" s="65">
        <v>53131608</v>
      </c>
      <c r="G7666" s="64" t="s">
        <v>13630</v>
      </c>
      <c r="H7666" s="64">
        <v>4</v>
      </c>
      <c r="I7666" s="64">
        <v>5</v>
      </c>
      <c r="J7666" s="66">
        <v>4</v>
      </c>
      <c r="K7666" s="67">
        <v>226800</v>
      </c>
      <c r="L7666" s="68" t="s">
        <v>15</v>
      </c>
      <c r="M7666" s="68" t="s">
        <v>254</v>
      </c>
    </row>
    <row r="7667" spans="1:13" s="3" customFormat="1" ht="12.75" x14ac:dyDescent="0.2">
      <c r="A7667" s="62" t="s">
        <v>28</v>
      </c>
      <c r="B7667" s="62" t="s">
        <v>268</v>
      </c>
      <c r="C7667" s="63">
        <v>10</v>
      </c>
      <c r="D7667" s="62" t="s">
        <v>13385</v>
      </c>
      <c r="E7667" s="62" t="s">
        <v>6549</v>
      </c>
      <c r="F7667" s="69">
        <v>53131608</v>
      </c>
      <c r="G7667" s="62" t="s">
        <v>13630</v>
      </c>
      <c r="H7667" s="62">
        <v>4</v>
      </c>
      <c r="I7667" s="62">
        <v>5</v>
      </c>
      <c r="J7667" s="70">
        <v>1</v>
      </c>
      <c r="K7667" s="71">
        <v>77382</v>
      </c>
      <c r="L7667" s="72" t="s">
        <v>15</v>
      </c>
      <c r="M7667" s="72" t="s">
        <v>254</v>
      </c>
    </row>
    <row r="7668" spans="1:13" s="3" customFormat="1" ht="12.75" x14ac:dyDescent="0.2">
      <c r="A7668" s="62" t="s">
        <v>28</v>
      </c>
      <c r="B7668" s="62" t="s">
        <v>268</v>
      </c>
      <c r="C7668" s="63">
        <v>10</v>
      </c>
      <c r="D7668" s="64" t="s">
        <v>13385</v>
      </c>
      <c r="E7668" s="64" t="s">
        <v>6550</v>
      </c>
      <c r="F7668" s="65">
        <v>47131803</v>
      </c>
      <c r="G7668" s="64" t="s">
        <v>13630</v>
      </c>
      <c r="H7668" s="64">
        <v>4</v>
      </c>
      <c r="I7668" s="64">
        <v>5</v>
      </c>
      <c r="J7668" s="66">
        <v>2</v>
      </c>
      <c r="K7668" s="67">
        <v>121800</v>
      </c>
      <c r="L7668" s="68" t="s">
        <v>15</v>
      </c>
      <c r="M7668" s="68" t="s">
        <v>254</v>
      </c>
    </row>
    <row r="7669" spans="1:13" s="3" customFormat="1" ht="12.75" x14ac:dyDescent="0.2">
      <c r="A7669" s="62" t="s">
        <v>28</v>
      </c>
      <c r="B7669" s="62" t="s">
        <v>268</v>
      </c>
      <c r="C7669" s="63">
        <v>10</v>
      </c>
      <c r="D7669" s="62" t="s">
        <v>13385</v>
      </c>
      <c r="E7669" s="62" t="s">
        <v>6551</v>
      </c>
      <c r="F7669" s="69">
        <v>47131803</v>
      </c>
      <c r="G7669" s="62" t="s">
        <v>13630</v>
      </c>
      <c r="H7669" s="62">
        <v>4</v>
      </c>
      <c r="I7669" s="62">
        <v>5</v>
      </c>
      <c r="J7669" s="70">
        <v>1</v>
      </c>
      <c r="K7669" s="71">
        <v>69705</v>
      </c>
      <c r="L7669" s="72" t="s">
        <v>15</v>
      </c>
      <c r="M7669" s="72" t="s">
        <v>254</v>
      </c>
    </row>
    <row r="7670" spans="1:13" s="3" customFormat="1" ht="12.75" x14ac:dyDescent="0.2">
      <c r="A7670" s="62" t="s">
        <v>28</v>
      </c>
      <c r="B7670" s="62" t="s">
        <v>268</v>
      </c>
      <c r="C7670" s="63">
        <v>10</v>
      </c>
      <c r="D7670" s="64" t="s">
        <v>13385</v>
      </c>
      <c r="E7670" s="64" t="s">
        <v>6552</v>
      </c>
      <c r="F7670" s="65">
        <v>47131803</v>
      </c>
      <c r="G7670" s="64" t="s">
        <v>13630</v>
      </c>
      <c r="H7670" s="64">
        <v>4</v>
      </c>
      <c r="I7670" s="64">
        <v>5</v>
      </c>
      <c r="J7670" s="66">
        <v>5</v>
      </c>
      <c r="K7670" s="67">
        <v>78750</v>
      </c>
      <c r="L7670" s="68" t="s">
        <v>1760</v>
      </c>
      <c r="M7670" s="68" t="s">
        <v>254</v>
      </c>
    </row>
    <row r="7671" spans="1:13" s="3" customFormat="1" ht="12.75" x14ac:dyDescent="0.2">
      <c r="A7671" s="62" t="s">
        <v>28</v>
      </c>
      <c r="B7671" s="62" t="s">
        <v>268</v>
      </c>
      <c r="C7671" s="63">
        <v>10</v>
      </c>
      <c r="D7671" s="62" t="s">
        <v>13385</v>
      </c>
      <c r="E7671" s="62" t="s">
        <v>6553</v>
      </c>
      <c r="F7671" s="69">
        <v>47131803</v>
      </c>
      <c r="G7671" s="62" t="s">
        <v>13630</v>
      </c>
      <c r="H7671" s="62">
        <v>4</v>
      </c>
      <c r="I7671" s="62">
        <v>5</v>
      </c>
      <c r="J7671" s="70">
        <v>5</v>
      </c>
      <c r="K7671" s="71">
        <v>210000</v>
      </c>
      <c r="L7671" s="72" t="s">
        <v>15</v>
      </c>
      <c r="M7671" s="72" t="s">
        <v>254</v>
      </c>
    </row>
    <row r="7672" spans="1:13" s="3" customFormat="1" ht="12.75" x14ac:dyDescent="0.2">
      <c r="A7672" s="62" t="s">
        <v>28</v>
      </c>
      <c r="B7672" s="62" t="s">
        <v>221</v>
      </c>
      <c r="C7672" s="63">
        <v>10</v>
      </c>
      <c r="D7672" s="64" t="s">
        <v>13382</v>
      </c>
      <c r="E7672" s="64" t="s">
        <v>6554</v>
      </c>
      <c r="F7672" s="65">
        <v>12131601</v>
      </c>
      <c r="G7672" s="64" t="s">
        <v>13630</v>
      </c>
      <c r="H7672" s="64">
        <v>3</v>
      </c>
      <c r="I7672" s="64">
        <v>4</v>
      </c>
      <c r="J7672" s="66">
        <v>75</v>
      </c>
      <c r="K7672" s="67">
        <v>1800000</v>
      </c>
      <c r="L7672" s="68" t="s">
        <v>846</v>
      </c>
      <c r="M7672" s="68" t="s">
        <v>254</v>
      </c>
    </row>
    <row r="7673" spans="1:13" s="3" customFormat="1" ht="12.75" x14ac:dyDescent="0.2">
      <c r="A7673" s="62" t="s">
        <v>28</v>
      </c>
      <c r="B7673" s="62" t="s">
        <v>883</v>
      </c>
      <c r="C7673" s="63">
        <v>16</v>
      </c>
      <c r="D7673" s="62" t="s">
        <v>13502</v>
      </c>
      <c r="E7673" s="62" t="s">
        <v>6555</v>
      </c>
      <c r="F7673" s="69">
        <v>46191601</v>
      </c>
      <c r="G7673" s="62" t="s">
        <v>13630</v>
      </c>
      <c r="H7673" s="62">
        <v>3</v>
      </c>
      <c r="I7673" s="62">
        <v>8</v>
      </c>
      <c r="J7673" s="70">
        <v>1</v>
      </c>
      <c r="K7673" s="71">
        <v>15000000</v>
      </c>
      <c r="L7673" s="72" t="s">
        <v>13</v>
      </c>
      <c r="M7673" s="72" t="s">
        <v>254</v>
      </c>
    </row>
    <row r="7674" spans="1:13" s="3" customFormat="1" ht="12.75" x14ac:dyDescent="0.2">
      <c r="A7674" s="62" t="s">
        <v>28</v>
      </c>
      <c r="B7674" s="62" t="s">
        <v>221</v>
      </c>
      <c r="C7674" s="63">
        <v>10</v>
      </c>
      <c r="D7674" s="64" t="s">
        <v>13382</v>
      </c>
      <c r="E7674" s="64" t="s">
        <v>14812</v>
      </c>
      <c r="F7674" s="65">
        <v>12162305</v>
      </c>
      <c r="G7674" s="64" t="s">
        <v>13630</v>
      </c>
      <c r="H7674" s="64">
        <v>2</v>
      </c>
      <c r="I7674" s="64">
        <v>9</v>
      </c>
      <c r="J7674" s="66">
        <v>2</v>
      </c>
      <c r="K7674" s="67">
        <v>90186</v>
      </c>
      <c r="L7674" s="68" t="s">
        <v>15</v>
      </c>
      <c r="M7674" s="68" t="s">
        <v>254</v>
      </c>
    </row>
    <row r="7675" spans="1:13" s="3" customFormat="1" ht="12.75" x14ac:dyDescent="0.2">
      <c r="A7675" s="62" t="s">
        <v>28</v>
      </c>
      <c r="B7675" s="62" t="s">
        <v>221</v>
      </c>
      <c r="C7675" s="63">
        <v>10</v>
      </c>
      <c r="D7675" s="62" t="s">
        <v>13382</v>
      </c>
      <c r="E7675" s="62" t="s">
        <v>14720</v>
      </c>
      <c r="F7675" s="69">
        <v>13111300</v>
      </c>
      <c r="G7675" s="62" t="s">
        <v>13630</v>
      </c>
      <c r="H7675" s="62">
        <v>2</v>
      </c>
      <c r="I7675" s="62">
        <v>9</v>
      </c>
      <c r="J7675" s="70">
        <v>20</v>
      </c>
      <c r="K7675" s="71">
        <v>450000</v>
      </c>
      <c r="L7675" s="72" t="s">
        <v>15</v>
      </c>
      <c r="M7675" s="72" t="s">
        <v>254</v>
      </c>
    </row>
    <row r="7676" spans="1:13" s="3" customFormat="1" ht="12.75" x14ac:dyDescent="0.2">
      <c r="A7676" s="62" t="s">
        <v>28</v>
      </c>
      <c r="B7676" s="62" t="s">
        <v>221</v>
      </c>
      <c r="C7676" s="63">
        <v>10</v>
      </c>
      <c r="D7676" s="64" t="s">
        <v>13382</v>
      </c>
      <c r="E7676" s="64" t="s">
        <v>6556</v>
      </c>
      <c r="F7676" s="65">
        <v>31211508</v>
      </c>
      <c r="G7676" s="64" t="s">
        <v>13630</v>
      </c>
      <c r="H7676" s="64">
        <v>2</v>
      </c>
      <c r="I7676" s="64">
        <v>9</v>
      </c>
      <c r="J7676" s="66">
        <v>2</v>
      </c>
      <c r="K7676" s="67">
        <v>605000</v>
      </c>
      <c r="L7676" s="68" t="s">
        <v>15</v>
      </c>
      <c r="M7676" s="68" t="s">
        <v>254</v>
      </c>
    </row>
    <row r="7677" spans="1:13" s="3" customFormat="1" ht="12.75" x14ac:dyDescent="0.2">
      <c r="A7677" s="62" t="s">
        <v>28</v>
      </c>
      <c r="B7677" s="62" t="s">
        <v>221</v>
      </c>
      <c r="C7677" s="63">
        <v>10</v>
      </c>
      <c r="D7677" s="62" t="s">
        <v>13382</v>
      </c>
      <c r="E7677" s="62" t="s">
        <v>6557</v>
      </c>
      <c r="F7677" s="69">
        <v>47131800</v>
      </c>
      <c r="G7677" s="62" t="s">
        <v>13630</v>
      </c>
      <c r="H7677" s="62">
        <v>2</v>
      </c>
      <c r="I7677" s="62">
        <v>9</v>
      </c>
      <c r="J7677" s="70">
        <v>8</v>
      </c>
      <c r="K7677" s="71">
        <v>268000</v>
      </c>
      <c r="L7677" s="72" t="s">
        <v>15</v>
      </c>
      <c r="M7677" s="72" t="s">
        <v>254</v>
      </c>
    </row>
    <row r="7678" spans="1:13" s="3" customFormat="1" ht="12.75" x14ac:dyDescent="0.2">
      <c r="A7678" s="62" t="s">
        <v>28</v>
      </c>
      <c r="B7678" s="62" t="s">
        <v>221</v>
      </c>
      <c r="C7678" s="63">
        <v>10</v>
      </c>
      <c r="D7678" s="64" t="s">
        <v>13382</v>
      </c>
      <c r="E7678" s="64" t="s">
        <v>5847</v>
      </c>
      <c r="F7678" s="65">
        <v>47131815</v>
      </c>
      <c r="G7678" s="64" t="s">
        <v>13630</v>
      </c>
      <c r="H7678" s="64">
        <v>2</v>
      </c>
      <c r="I7678" s="64">
        <v>9</v>
      </c>
      <c r="J7678" s="66">
        <v>30</v>
      </c>
      <c r="K7678" s="67">
        <v>286500</v>
      </c>
      <c r="L7678" s="68" t="s">
        <v>15</v>
      </c>
      <c r="M7678" s="68" t="s">
        <v>254</v>
      </c>
    </row>
    <row r="7679" spans="1:13" s="3" customFormat="1" ht="12.75" x14ac:dyDescent="0.2">
      <c r="A7679" s="62" t="s">
        <v>28</v>
      </c>
      <c r="B7679" s="62" t="s">
        <v>221</v>
      </c>
      <c r="C7679" s="63">
        <v>10</v>
      </c>
      <c r="D7679" s="62" t="s">
        <v>13382</v>
      </c>
      <c r="E7679" s="62" t="s">
        <v>5876</v>
      </c>
      <c r="F7679" s="69">
        <v>31133711</v>
      </c>
      <c r="G7679" s="62" t="s">
        <v>13630</v>
      </c>
      <c r="H7679" s="62">
        <v>2</v>
      </c>
      <c r="I7679" s="62">
        <v>9</v>
      </c>
      <c r="J7679" s="70">
        <v>30</v>
      </c>
      <c r="K7679" s="71">
        <v>765000</v>
      </c>
      <c r="L7679" s="72" t="s">
        <v>15</v>
      </c>
      <c r="M7679" s="72" t="s">
        <v>254</v>
      </c>
    </row>
    <row r="7680" spans="1:13" s="3" customFormat="1" ht="12.75" x14ac:dyDescent="0.2">
      <c r="A7680" s="62" t="s">
        <v>28</v>
      </c>
      <c r="B7680" s="62" t="s">
        <v>221</v>
      </c>
      <c r="C7680" s="63">
        <v>10</v>
      </c>
      <c r="D7680" s="64" t="s">
        <v>13382</v>
      </c>
      <c r="E7680" s="64" t="s">
        <v>14725</v>
      </c>
      <c r="F7680" s="65">
        <v>31133710</v>
      </c>
      <c r="G7680" s="64" t="s">
        <v>13630</v>
      </c>
      <c r="H7680" s="64">
        <v>2</v>
      </c>
      <c r="I7680" s="64">
        <v>9</v>
      </c>
      <c r="J7680" s="66">
        <v>30</v>
      </c>
      <c r="K7680" s="67">
        <v>375000</v>
      </c>
      <c r="L7680" s="68" t="s">
        <v>15</v>
      </c>
      <c r="M7680" s="68" t="s">
        <v>254</v>
      </c>
    </row>
    <row r="7681" spans="1:13" s="3" customFormat="1" ht="12.75" x14ac:dyDescent="0.2">
      <c r="A7681" s="62" t="s">
        <v>28</v>
      </c>
      <c r="B7681" s="62" t="s">
        <v>221</v>
      </c>
      <c r="C7681" s="63">
        <v>10</v>
      </c>
      <c r="D7681" s="62" t="s">
        <v>13382</v>
      </c>
      <c r="E7681" s="62" t="s">
        <v>6558</v>
      </c>
      <c r="F7681" s="69">
        <v>31201617</v>
      </c>
      <c r="G7681" s="62" t="s">
        <v>13630</v>
      </c>
      <c r="H7681" s="62">
        <v>2</v>
      </c>
      <c r="I7681" s="62">
        <v>9</v>
      </c>
      <c r="J7681" s="70">
        <v>10</v>
      </c>
      <c r="K7681" s="71">
        <v>655000</v>
      </c>
      <c r="L7681" s="72" t="s">
        <v>15</v>
      </c>
      <c r="M7681" s="72" t="s">
        <v>254</v>
      </c>
    </row>
    <row r="7682" spans="1:13" s="3" customFormat="1" ht="12.75" x14ac:dyDescent="0.2">
      <c r="A7682" s="62" t="s">
        <v>28</v>
      </c>
      <c r="B7682" s="62" t="s">
        <v>221</v>
      </c>
      <c r="C7682" s="63">
        <v>10</v>
      </c>
      <c r="D7682" s="64" t="s">
        <v>13382</v>
      </c>
      <c r="E7682" s="64" t="s">
        <v>14813</v>
      </c>
      <c r="F7682" s="65">
        <v>31201610</v>
      </c>
      <c r="G7682" s="64" t="s">
        <v>13630</v>
      </c>
      <c r="H7682" s="64">
        <v>2</v>
      </c>
      <c r="I7682" s="64">
        <v>9</v>
      </c>
      <c r="J7682" s="66">
        <v>1</v>
      </c>
      <c r="K7682" s="67">
        <v>47500</v>
      </c>
      <c r="L7682" s="68" t="s">
        <v>15</v>
      </c>
      <c r="M7682" s="68" t="s">
        <v>254</v>
      </c>
    </row>
    <row r="7683" spans="1:13" s="3" customFormat="1" ht="12.75" x14ac:dyDescent="0.2">
      <c r="A7683" s="62" t="s">
        <v>28</v>
      </c>
      <c r="B7683" s="62" t="s">
        <v>221</v>
      </c>
      <c r="C7683" s="63">
        <v>10</v>
      </c>
      <c r="D7683" s="62" t="s">
        <v>13382</v>
      </c>
      <c r="E7683" s="62" t="s">
        <v>14814</v>
      </c>
      <c r="F7683" s="69">
        <v>31201610</v>
      </c>
      <c r="G7683" s="62" t="s">
        <v>13630</v>
      </c>
      <c r="H7683" s="62">
        <v>2</v>
      </c>
      <c r="I7683" s="62">
        <v>9</v>
      </c>
      <c r="J7683" s="70">
        <v>1</v>
      </c>
      <c r="K7683" s="71">
        <v>23500</v>
      </c>
      <c r="L7683" s="72" t="s">
        <v>15</v>
      </c>
      <c r="M7683" s="72" t="s">
        <v>254</v>
      </c>
    </row>
    <row r="7684" spans="1:13" s="3" customFormat="1" ht="12.75" x14ac:dyDescent="0.2">
      <c r="A7684" s="62" t="s">
        <v>28</v>
      </c>
      <c r="B7684" s="62" t="s">
        <v>222</v>
      </c>
      <c r="C7684" s="63">
        <v>10</v>
      </c>
      <c r="D7684" s="64" t="s">
        <v>13381</v>
      </c>
      <c r="E7684" s="64" t="s">
        <v>6559</v>
      </c>
      <c r="F7684" s="65">
        <v>46181504</v>
      </c>
      <c r="G7684" s="64" t="s">
        <v>13630</v>
      </c>
      <c r="H7684" s="64">
        <v>4</v>
      </c>
      <c r="I7684" s="64">
        <v>5</v>
      </c>
      <c r="J7684" s="66">
        <v>20</v>
      </c>
      <c r="K7684" s="67">
        <v>71160</v>
      </c>
      <c r="L7684" s="68" t="s">
        <v>15</v>
      </c>
      <c r="M7684" s="68" t="s">
        <v>254</v>
      </c>
    </row>
    <row r="7685" spans="1:13" s="3" customFormat="1" ht="12.75" x14ac:dyDescent="0.2">
      <c r="A7685" s="62" t="s">
        <v>28</v>
      </c>
      <c r="B7685" s="62" t="s">
        <v>222</v>
      </c>
      <c r="C7685" s="63">
        <v>10</v>
      </c>
      <c r="D7685" s="62" t="s">
        <v>13381</v>
      </c>
      <c r="E7685" s="62" t="s">
        <v>6560</v>
      </c>
      <c r="F7685" s="69">
        <v>47131608</v>
      </c>
      <c r="G7685" s="62" t="s">
        <v>13630</v>
      </c>
      <c r="H7685" s="62">
        <v>4</v>
      </c>
      <c r="I7685" s="62">
        <v>5</v>
      </c>
      <c r="J7685" s="70">
        <v>50</v>
      </c>
      <c r="K7685" s="71">
        <v>109450</v>
      </c>
      <c r="L7685" s="72" t="s">
        <v>15</v>
      </c>
      <c r="M7685" s="72" t="s">
        <v>254</v>
      </c>
    </row>
    <row r="7686" spans="1:13" s="3" customFormat="1" ht="12.75" x14ac:dyDescent="0.2">
      <c r="A7686" s="62" t="s">
        <v>28</v>
      </c>
      <c r="B7686" s="62" t="s">
        <v>222</v>
      </c>
      <c r="C7686" s="63">
        <v>10</v>
      </c>
      <c r="D7686" s="64" t="s">
        <v>13381</v>
      </c>
      <c r="E7686" s="64" t="s">
        <v>6561</v>
      </c>
      <c r="F7686" s="65">
        <v>44122101</v>
      </c>
      <c r="G7686" s="64" t="s">
        <v>13630</v>
      </c>
      <c r="H7686" s="64">
        <v>3</v>
      </c>
      <c r="I7686" s="64">
        <v>2</v>
      </c>
      <c r="J7686" s="66">
        <v>20</v>
      </c>
      <c r="K7686" s="67">
        <v>330000</v>
      </c>
      <c r="L7686" s="68" t="s">
        <v>848</v>
      </c>
      <c r="M7686" s="68" t="s">
        <v>254</v>
      </c>
    </row>
    <row r="7687" spans="1:13" s="3" customFormat="1" ht="12.75" x14ac:dyDescent="0.2">
      <c r="A7687" s="62" t="s">
        <v>28</v>
      </c>
      <c r="B7687" s="62" t="s">
        <v>222</v>
      </c>
      <c r="C7687" s="63">
        <v>10</v>
      </c>
      <c r="D7687" s="62" t="s">
        <v>13381</v>
      </c>
      <c r="E7687" s="62" t="s">
        <v>6562</v>
      </c>
      <c r="F7687" s="69">
        <v>44122101</v>
      </c>
      <c r="G7687" s="62" t="s">
        <v>13630</v>
      </c>
      <c r="H7687" s="62">
        <v>3</v>
      </c>
      <c r="I7687" s="62">
        <v>2</v>
      </c>
      <c r="J7687" s="70">
        <v>15</v>
      </c>
      <c r="K7687" s="71">
        <v>570000</v>
      </c>
      <c r="L7687" s="72" t="s">
        <v>15</v>
      </c>
      <c r="M7687" s="72" t="s">
        <v>254</v>
      </c>
    </row>
    <row r="7688" spans="1:13" s="3" customFormat="1" ht="12.75" x14ac:dyDescent="0.2">
      <c r="A7688" s="62" t="s">
        <v>28</v>
      </c>
      <c r="B7688" s="62" t="s">
        <v>874</v>
      </c>
      <c r="C7688" s="63">
        <v>10</v>
      </c>
      <c r="D7688" s="64" t="s">
        <v>13493</v>
      </c>
      <c r="E7688" s="64" t="s">
        <v>6563</v>
      </c>
      <c r="F7688" s="65">
        <v>40141720</v>
      </c>
      <c r="G7688" s="64" t="s">
        <v>13630</v>
      </c>
      <c r="H7688" s="64">
        <v>2</v>
      </c>
      <c r="I7688" s="64">
        <v>9</v>
      </c>
      <c r="J7688" s="66">
        <v>24</v>
      </c>
      <c r="K7688" s="67">
        <v>505224</v>
      </c>
      <c r="L7688" s="68" t="s">
        <v>15</v>
      </c>
      <c r="M7688" s="68" t="s">
        <v>254</v>
      </c>
    </row>
    <row r="7689" spans="1:13" s="3" customFormat="1" ht="12.75" x14ac:dyDescent="0.2">
      <c r="A7689" s="62" t="s">
        <v>28</v>
      </c>
      <c r="B7689" s="62" t="s">
        <v>874</v>
      </c>
      <c r="C7689" s="63">
        <v>10</v>
      </c>
      <c r="D7689" s="62" t="s">
        <v>13493</v>
      </c>
      <c r="E7689" s="62" t="s">
        <v>6564</v>
      </c>
      <c r="F7689" s="69">
        <v>40141720</v>
      </c>
      <c r="G7689" s="62" t="s">
        <v>13630</v>
      </c>
      <c r="H7689" s="62">
        <v>2</v>
      </c>
      <c r="I7689" s="62">
        <v>9</v>
      </c>
      <c r="J7689" s="70">
        <v>20</v>
      </c>
      <c r="K7689" s="71">
        <v>421020</v>
      </c>
      <c r="L7689" s="72" t="s">
        <v>15</v>
      </c>
      <c r="M7689" s="72" t="s">
        <v>254</v>
      </c>
    </row>
    <row r="7690" spans="1:13" s="3" customFormat="1" ht="12.75" x14ac:dyDescent="0.2">
      <c r="A7690" s="62" t="s">
        <v>28</v>
      </c>
      <c r="B7690" s="62" t="s">
        <v>874</v>
      </c>
      <c r="C7690" s="63">
        <v>10</v>
      </c>
      <c r="D7690" s="64" t="s">
        <v>13493</v>
      </c>
      <c r="E7690" s="64" t="s">
        <v>5819</v>
      </c>
      <c r="F7690" s="65">
        <v>40171708</v>
      </c>
      <c r="G7690" s="64" t="s">
        <v>13630</v>
      </c>
      <c r="H7690" s="64">
        <v>2</v>
      </c>
      <c r="I7690" s="64">
        <v>9</v>
      </c>
      <c r="J7690" s="66">
        <v>10</v>
      </c>
      <c r="K7690" s="67">
        <v>45000</v>
      </c>
      <c r="L7690" s="68" t="s">
        <v>15</v>
      </c>
      <c r="M7690" s="68" t="s">
        <v>254</v>
      </c>
    </row>
    <row r="7691" spans="1:13" s="3" customFormat="1" ht="12.75" x14ac:dyDescent="0.2">
      <c r="A7691" s="62" t="s">
        <v>28</v>
      </c>
      <c r="B7691" s="62" t="s">
        <v>874</v>
      </c>
      <c r="C7691" s="63">
        <v>10</v>
      </c>
      <c r="D7691" s="62" t="s">
        <v>13493</v>
      </c>
      <c r="E7691" s="62" t="s">
        <v>6565</v>
      </c>
      <c r="F7691" s="69">
        <v>40171708</v>
      </c>
      <c r="G7691" s="62" t="s">
        <v>13630</v>
      </c>
      <c r="H7691" s="62">
        <v>2</v>
      </c>
      <c r="I7691" s="62">
        <v>9</v>
      </c>
      <c r="J7691" s="70">
        <v>5</v>
      </c>
      <c r="K7691" s="71">
        <v>17500</v>
      </c>
      <c r="L7691" s="72" t="s">
        <v>15</v>
      </c>
      <c r="M7691" s="72" t="s">
        <v>254</v>
      </c>
    </row>
    <row r="7692" spans="1:13" s="3" customFormat="1" ht="12.75" x14ac:dyDescent="0.2">
      <c r="A7692" s="62" t="s">
        <v>28</v>
      </c>
      <c r="B7692" s="62" t="s">
        <v>874</v>
      </c>
      <c r="C7692" s="63">
        <v>10</v>
      </c>
      <c r="D7692" s="64" t="s">
        <v>13493</v>
      </c>
      <c r="E7692" s="64" t="s">
        <v>6566</v>
      </c>
      <c r="F7692" s="65">
        <v>40171708</v>
      </c>
      <c r="G7692" s="64" t="s">
        <v>13630</v>
      </c>
      <c r="H7692" s="64">
        <v>2</v>
      </c>
      <c r="I7692" s="64">
        <v>9</v>
      </c>
      <c r="J7692" s="66">
        <v>20</v>
      </c>
      <c r="K7692" s="67">
        <v>42000</v>
      </c>
      <c r="L7692" s="68" t="s">
        <v>15</v>
      </c>
      <c r="M7692" s="68" t="s">
        <v>254</v>
      </c>
    </row>
    <row r="7693" spans="1:13" s="3" customFormat="1" ht="12.75" x14ac:dyDescent="0.2">
      <c r="A7693" s="62" t="s">
        <v>28</v>
      </c>
      <c r="B7693" s="62" t="s">
        <v>874</v>
      </c>
      <c r="C7693" s="63">
        <v>10</v>
      </c>
      <c r="D7693" s="62" t="s">
        <v>13493</v>
      </c>
      <c r="E7693" s="62" t="s">
        <v>6567</v>
      </c>
      <c r="F7693" s="69">
        <v>40171708</v>
      </c>
      <c r="G7693" s="62" t="s">
        <v>13630</v>
      </c>
      <c r="H7693" s="62">
        <v>2</v>
      </c>
      <c r="I7693" s="62">
        <v>9</v>
      </c>
      <c r="J7693" s="70">
        <v>30</v>
      </c>
      <c r="K7693" s="71">
        <v>22500</v>
      </c>
      <c r="L7693" s="72" t="s">
        <v>15</v>
      </c>
      <c r="M7693" s="72" t="s">
        <v>254</v>
      </c>
    </row>
    <row r="7694" spans="1:13" s="3" customFormat="1" ht="12.75" x14ac:dyDescent="0.2">
      <c r="A7694" s="62" t="s">
        <v>28</v>
      </c>
      <c r="B7694" s="62" t="s">
        <v>874</v>
      </c>
      <c r="C7694" s="63">
        <v>10</v>
      </c>
      <c r="D7694" s="64" t="s">
        <v>13493</v>
      </c>
      <c r="E7694" s="64" t="s">
        <v>5820</v>
      </c>
      <c r="F7694" s="65">
        <v>40171708</v>
      </c>
      <c r="G7694" s="64" t="s">
        <v>13630</v>
      </c>
      <c r="H7694" s="64">
        <v>2</v>
      </c>
      <c r="I7694" s="64">
        <v>9</v>
      </c>
      <c r="J7694" s="66">
        <v>2</v>
      </c>
      <c r="K7694" s="67">
        <v>17000</v>
      </c>
      <c r="L7694" s="68" t="s">
        <v>15</v>
      </c>
      <c r="M7694" s="68" t="s">
        <v>254</v>
      </c>
    </row>
    <row r="7695" spans="1:13" s="3" customFormat="1" ht="12.75" x14ac:dyDescent="0.2">
      <c r="A7695" s="62" t="s">
        <v>28</v>
      </c>
      <c r="B7695" s="62" t="s">
        <v>874</v>
      </c>
      <c r="C7695" s="63">
        <v>10</v>
      </c>
      <c r="D7695" s="62" t="s">
        <v>13493</v>
      </c>
      <c r="E7695" s="62" t="s">
        <v>6568</v>
      </c>
      <c r="F7695" s="69">
        <v>40171708</v>
      </c>
      <c r="G7695" s="62" t="s">
        <v>13630</v>
      </c>
      <c r="H7695" s="62">
        <v>2</v>
      </c>
      <c r="I7695" s="62">
        <v>9</v>
      </c>
      <c r="J7695" s="70">
        <v>30</v>
      </c>
      <c r="K7695" s="71">
        <v>30000</v>
      </c>
      <c r="L7695" s="72" t="s">
        <v>15</v>
      </c>
      <c r="M7695" s="72" t="s">
        <v>254</v>
      </c>
    </row>
    <row r="7696" spans="1:13" s="3" customFormat="1" ht="12.75" x14ac:dyDescent="0.2">
      <c r="A7696" s="62" t="s">
        <v>28</v>
      </c>
      <c r="B7696" s="62" t="s">
        <v>874</v>
      </c>
      <c r="C7696" s="63">
        <v>10</v>
      </c>
      <c r="D7696" s="64" t="s">
        <v>13493</v>
      </c>
      <c r="E7696" s="64" t="s">
        <v>6569</v>
      </c>
      <c r="F7696" s="65">
        <v>40171708</v>
      </c>
      <c r="G7696" s="64" t="s">
        <v>13630</v>
      </c>
      <c r="H7696" s="64">
        <v>2</v>
      </c>
      <c r="I7696" s="64">
        <v>9</v>
      </c>
      <c r="J7696" s="66">
        <v>3</v>
      </c>
      <c r="K7696" s="67">
        <v>37500</v>
      </c>
      <c r="L7696" s="68" t="s">
        <v>15</v>
      </c>
      <c r="M7696" s="68" t="s">
        <v>254</v>
      </c>
    </row>
    <row r="7697" spans="1:13" s="3" customFormat="1" ht="12.75" x14ac:dyDescent="0.2">
      <c r="A7697" s="62" t="s">
        <v>28</v>
      </c>
      <c r="B7697" s="62" t="s">
        <v>874</v>
      </c>
      <c r="C7697" s="63">
        <v>10</v>
      </c>
      <c r="D7697" s="62" t="s">
        <v>13493</v>
      </c>
      <c r="E7697" s="62" t="s">
        <v>6570</v>
      </c>
      <c r="F7697" s="69">
        <v>40171708</v>
      </c>
      <c r="G7697" s="62" t="s">
        <v>13630</v>
      </c>
      <c r="H7697" s="62">
        <v>2</v>
      </c>
      <c r="I7697" s="62">
        <v>9</v>
      </c>
      <c r="J7697" s="70">
        <v>2</v>
      </c>
      <c r="K7697" s="71">
        <v>43000</v>
      </c>
      <c r="L7697" s="72" t="s">
        <v>15</v>
      </c>
      <c r="M7697" s="72" t="s">
        <v>254</v>
      </c>
    </row>
    <row r="7698" spans="1:13" s="3" customFormat="1" ht="12.75" x14ac:dyDescent="0.2">
      <c r="A7698" s="62" t="s">
        <v>28</v>
      </c>
      <c r="B7698" s="62" t="s">
        <v>874</v>
      </c>
      <c r="C7698" s="63">
        <v>10</v>
      </c>
      <c r="D7698" s="64" t="s">
        <v>13493</v>
      </c>
      <c r="E7698" s="64" t="s">
        <v>6571</v>
      </c>
      <c r="F7698" s="65">
        <v>40171708</v>
      </c>
      <c r="G7698" s="64" t="s">
        <v>13630</v>
      </c>
      <c r="H7698" s="64">
        <v>2</v>
      </c>
      <c r="I7698" s="64">
        <v>9</v>
      </c>
      <c r="J7698" s="66">
        <v>1</v>
      </c>
      <c r="K7698" s="67">
        <v>35500</v>
      </c>
      <c r="L7698" s="68" t="s">
        <v>15</v>
      </c>
      <c r="M7698" s="68" t="s">
        <v>254</v>
      </c>
    </row>
    <row r="7699" spans="1:13" s="3" customFormat="1" ht="12.75" x14ac:dyDescent="0.2">
      <c r="A7699" s="62" t="s">
        <v>28</v>
      </c>
      <c r="B7699" s="62" t="s">
        <v>874</v>
      </c>
      <c r="C7699" s="63">
        <v>10</v>
      </c>
      <c r="D7699" s="62" t="s">
        <v>13493</v>
      </c>
      <c r="E7699" s="62" t="s">
        <v>6572</v>
      </c>
      <c r="F7699" s="69">
        <v>40171708</v>
      </c>
      <c r="G7699" s="62" t="s">
        <v>13630</v>
      </c>
      <c r="H7699" s="62">
        <v>2</v>
      </c>
      <c r="I7699" s="62">
        <v>9</v>
      </c>
      <c r="J7699" s="70">
        <v>10</v>
      </c>
      <c r="K7699" s="71">
        <v>45000</v>
      </c>
      <c r="L7699" s="72" t="s">
        <v>15</v>
      </c>
      <c r="M7699" s="72" t="s">
        <v>254</v>
      </c>
    </row>
    <row r="7700" spans="1:13" s="3" customFormat="1" ht="12.75" x14ac:dyDescent="0.2">
      <c r="A7700" s="62" t="s">
        <v>28</v>
      </c>
      <c r="B7700" s="62" t="s">
        <v>874</v>
      </c>
      <c r="C7700" s="63">
        <v>10</v>
      </c>
      <c r="D7700" s="64" t="s">
        <v>13493</v>
      </c>
      <c r="E7700" s="64" t="s">
        <v>5821</v>
      </c>
      <c r="F7700" s="65">
        <v>40171708</v>
      </c>
      <c r="G7700" s="64" t="s">
        <v>13630</v>
      </c>
      <c r="H7700" s="64">
        <v>2</v>
      </c>
      <c r="I7700" s="64">
        <v>9</v>
      </c>
      <c r="J7700" s="66">
        <v>10</v>
      </c>
      <c r="K7700" s="67">
        <v>35000</v>
      </c>
      <c r="L7700" s="68" t="s">
        <v>15</v>
      </c>
      <c r="M7700" s="68" t="s">
        <v>254</v>
      </c>
    </row>
    <row r="7701" spans="1:13" s="3" customFormat="1" ht="12.75" x14ac:dyDescent="0.2">
      <c r="A7701" s="62" t="s">
        <v>28</v>
      </c>
      <c r="B7701" s="62" t="s">
        <v>874</v>
      </c>
      <c r="C7701" s="63">
        <v>10</v>
      </c>
      <c r="D7701" s="62" t="s">
        <v>13493</v>
      </c>
      <c r="E7701" s="62" t="s">
        <v>6573</v>
      </c>
      <c r="F7701" s="69">
        <v>40171708</v>
      </c>
      <c r="G7701" s="62" t="s">
        <v>13630</v>
      </c>
      <c r="H7701" s="62">
        <v>2</v>
      </c>
      <c r="I7701" s="62">
        <v>9</v>
      </c>
      <c r="J7701" s="70">
        <v>20</v>
      </c>
      <c r="K7701" s="71">
        <v>42000</v>
      </c>
      <c r="L7701" s="72" t="s">
        <v>15</v>
      </c>
      <c r="M7701" s="72" t="s">
        <v>254</v>
      </c>
    </row>
    <row r="7702" spans="1:13" s="3" customFormat="1" ht="12.75" x14ac:dyDescent="0.2">
      <c r="A7702" s="62" t="s">
        <v>28</v>
      </c>
      <c r="B7702" s="62" t="s">
        <v>874</v>
      </c>
      <c r="C7702" s="63">
        <v>10</v>
      </c>
      <c r="D7702" s="64" t="s">
        <v>13493</v>
      </c>
      <c r="E7702" s="64" t="s">
        <v>6574</v>
      </c>
      <c r="F7702" s="65">
        <v>40171708</v>
      </c>
      <c r="G7702" s="64" t="s">
        <v>13630</v>
      </c>
      <c r="H7702" s="64">
        <v>2</v>
      </c>
      <c r="I7702" s="64">
        <v>9</v>
      </c>
      <c r="J7702" s="66">
        <v>30</v>
      </c>
      <c r="K7702" s="67">
        <v>22500</v>
      </c>
      <c r="L7702" s="68" t="s">
        <v>15</v>
      </c>
      <c r="M7702" s="68" t="s">
        <v>254</v>
      </c>
    </row>
    <row r="7703" spans="1:13" s="3" customFormat="1" ht="12.75" x14ac:dyDescent="0.2">
      <c r="A7703" s="62" t="s">
        <v>28</v>
      </c>
      <c r="B7703" s="62" t="s">
        <v>874</v>
      </c>
      <c r="C7703" s="63">
        <v>10</v>
      </c>
      <c r="D7703" s="62" t="s">
        <v>13493</v>
      </c>
      <c r="E7703" s="62" t="s">
        <v>5822</v>
      </c>
      <c r="F7703" s="69">
        <v>40171708</v>
      </c>
      <c r="G7703" s="62" t="s">
        <v>13630</v>
      </c>
      <c r="H7703" s="62">
        <v>2</v>
      </c>
      <c r="I7703" s="62">
        <v>9</v>
      </c>
      <c r="J7703" s="70">
        <v>5</v>
      </c>
      <c r="K7703" s="71">
        <v>43750</v>
      </c>
      <c r="L7703" s="72" t="s">
        <v>15</v>
      </c>
      <c r="M7703" s="72" t="s">
        <v>254</v>
      </c>
    </row>
    <row r="7704" spans="1:13" s="3" customFormat="1" ht="12.75" x14ac:dyDescent="0.2">
      <c r="A7704" s="62" t="s">
        <v>28</v>
      </c>
      <c r="B7704" s="62" t="s">
        <v>874</v>
      </c>
      <c r="C7704" s="63">
        <v>10</v>
      </c>
      <c r="D7704" s="64" t="s">
        <v>13493</v>
      </c>
      <c r="E7704" s="64" t="s">
        <v>6575</v>
      </c>
      <c r="F7704" s="65">
        <v>40171708</v>
      </c>
      <c r="G7704" s="64" t="s">
        <v>13630</v>
      </c>
      <c r="H7704" s="64">
        <v>2</v>
      </c>
      <c r="I7704" s="64">
        <v>9</v>
      </c>
      <c r="J7704" s="66">
        <v>30</v>
      </c>
      <c r="K7704" s="67">
        <v>34500</v>
      </c>
      <c r="L7704" s="68" t="s">
        <v>15</v>
      </c>
      <c r="M7704" s="68" t="s">
        <v>254</v>
      </c>
    </row>
    <row r="7705" spans="1:13" s="3" customFormat="1" ht="12.75" x14ac:dyDescent="0.2">
      <c r="A7705" s="62" t="s">
        <v>28</v>
      </c>
      <c r="B7705" s="62" t="s">
        <v>874</v>
      </c>
      <c r="C7705" s="63">
        <v>10</v>
      </c>
      <c r="D7705" s="62" t="s">
        <v>13493</v>
      </c>
      <c r="E7705" s="62" t="s">
        <v>6576</v>
      </c>
      <c r="F7705" s="69">
        <v>40171708</v>
      </c>
      <c r="G7705" s="62" t="s">
        <v>13630</v>
      </c>
      <c r="H7705" s="62">
        <v>2</v>
      </c>
      <c r="I7705" s="62">
        <v>9</v>
      </c>
      <c r="J7705" s="70">
        <v>4</v>
      </c>
      <c r="K7705" s="71">
        <v>54000</v>
      </c>
      <c r="L7705" s="72" t="s">
        <v>15</v>
      </c>
      <c r="M7705" s="72" t="s">
        <v>254</v>
      </c>
    </row>
    <row r="7706" spans="1:13" s="3" customFormat="1" ht="12.75" x14ac:dyDescent="0.2">
      <c r="A7706" s="62" t="s">
        <v>28</v>
      </c>
      <c r="B7706" s="62" t="s">
        <v>874</v>
      </c>
      <c r="C7706" s="63">
        <v>10</v>
      </c>
      <c r="D7706" s="64" t="s">
        <v>13493</v>
      </c>
      <c r="E7706" s="64" t="s">
        <v>6577</v>
      </c>
      <c r="F7706" s="65">
        <v>40171708</v>
      </c>
      <c r="G7706" s="64" t="s">
        <v>13630</v>
      </c>
      <c r="H7706" s="64">
        <v>2</v>
      </c>
      <c r="I7706" s="64">
        <v>9</v>
      </c>
      <c r="J7706" s="66">
        <v>3</v>
      </c>
      <c r="K7706" s="67">
        <v>70500</v>
      </c>
      <c r="L7706" s="68" t="s">
        <v>15</v>
      </c>
      <c r="M7706" s="68" t="s">
        <v>254</v>
      </c>
    </row>
    <row r="7707" spans="1:13" s="3" customFormat="1" ht="12.75" x14ac:dyDescent="0.2">
      <c r="A7707" s="62" t="s">
        <v>28</v>
      </c>
      <c r="B7707" s="62" t="s">
        <v>874</v>
      </c>
      <c r="C7707" s="63">
        <v>10</v>
      </c>
      <c r="D7707" s="62" t="s">
        <v>13493</v>
      </c>
      <c r="E7707" s="62" t="s">
        <v>6578</v>
      </c>
      <c r="F7707" s="69">
        <v>40171708</v>
      </c>
      <c r="G7707" s="62" t="s">
        <v>13630</v>
      </c>
      <c r="H7707" s="62">
        <v>2</v>
      </c>
      <c r="I7707" s="62">
        <v>9</v>
      </c>
      <c r="J7707" s="70">
        <v>1</v>
      </c>
      <c r="K7707" s="71">
        <v>38500</v>
      </c>
      <c r="L7707" s="72" t="s">
        <v>15</v>
      </c>
      <c r="M7707" s="72" t="s">
        <v>254</v>
      </c>
    </row>
    <row r="7708" spans="1:13" s="3" customFormat="1" ht="12.75" x14ac:dyDescent="0.2">
      <c r="A7708" s="62" t="s">
        <v>28</v>
      </c>
      <c r="B7708" s="62" t="s">
        <v>874</v>
      </c>
      <c r="C7708" s="63">
        <v>10</v>
      </c>
      <c r="D7708" s="64" t="s">
        <v>13493</v>
      </c>
      <c r="E7708" s="64" t="s">
        <v>5823</v>
      </c>
      <c r="F7708" s="65">
        <v>30181600</v>
      </c>
      <c r="G7708" s="64" t="s">
        <v>13630</v>
      </c>
      <c r="H7708" s="64">
        <v>2</v>
      </c>
      <c r="I7708" s="64">
        <v>9</v>
      </c>
      <c r="J7708" s="66">
        <v>8</v>
      </c>
      <c r="K7708" s="67">
        <v>90000</v>
      </c>
      <c r="L7708" s="68" t="s">
        <v>15</v>
      </c>
      <c r="M7708" s="68" t="s">
        <v>254</v>
      </c>
    </row>
    <row r="7709" spans="1:13" s="3" customFormat="1" ht="12.75" x14ac:dyDescent="0.2">
      <c r="A7709" s="62" t="s">
        <v>28</v>
      </c>
      <c r="B7709" s="62" t="s">
        <v>874</v>
      </c>
      <c r="C7709" s="63">
        <v>10</v>
      </c>
      <c r="D7709" s="62" t="s">
        <v>13493</v>
      </c>
      <c r="E7709" s="62" t="s">
        <v>6579</v>
      </c>
      <c r="F7709" s="69">
        <v>30181603</v>
      </c>
      <c r="G7709" s="62" t="s">
        <v>13630</v>
      </c>
      <c r="H7709" s="62">
        <v>2</v>
      </c>
      <c r="I7709" s="62">
        <v>9</v>
      </c>
      <c r="J7709" s="70">
        <v>8</v>
      </c>
      <c r="K7709" s="71">
        <v>246824</v>
      </c>
      <c r="L7709" s="72" t="s">
        <v>15</v>
      </c>
      <c r="M7709" s="72" t="s">
        <v>254</v>
      </c>
    </row>
    <row r="7710" spans="1:13" s="3" customFormat="1" ht="12.75" x14ac:dyDescent="0.2">
      <c r="A7710" s="62" t="s">
        <v>28</v>
      </c>
      <c r="B7710" s="62" t="s">
        <v>874</v>
      </c>
      <c r="C7710" s="63">
        <v>10</v>
      </c>
      <c r="D7710" s="64" t="s">
        <v>13493</v>
      </c>
      <c r="E7710" s="64" t="s">
        <v>14815</v>
      </c>
      <c r="F7710" s="65">
        <v>40173608</v>
      </c>
      <c r="G7710" s="64" t="s">
        <v>13630</v>
      </c>
      <c r="H7710" s="64">
        <v>2</v>
      </c>
      <c r="I7710" s="64">
        <v>9</v>
      </c>
      <c r="J7710" s="66">
        <v>5</v>
      </c>
      <c r="K7710" s="67">
        <v>17300</v>
      </c>
      <c r="L7710" s="68" t="s">
        <v>15</v>
      </c>
      <c r="M7710" s="68" t="s">
        <v>254</v>
      </c>
    </row>
    <row r="7711" spans="1:13" s="3" customFormat="1" ht="12.75" x14ac:dyDescent="0.2">
      <c r="A7711" s="62" t="s">
        <v>28</v>
      </c>
      <c r="B7711" s="62" t="s">
        <v>874</v>
      </c>
      <c r="C7711" s="63">
        <v>10</v>
      </c>
      <c r="D7711" s="62" t="s">
        <v>13493</v>
      </c>
      <c r="E7711" s="62" t="s">
        <v>14816</v>
      </c>
      <c r="F7711" s="69">
        <v>40173608</v>
      </c>
      <c r="G7711" s="62" t="s">
        <v>13630</v>
      </c>
      <c r="H7711" s="62">
        <v>2</v>
      </c>
      <c r="I7711" s="62">
        <v>9</v>
      </c>
      <c r="J7711" s="70">
        <v>10</v>
      </c>
      <c r="K7711" s="71">
        <v>34990</v>
      </c>
      <c r="L7711" s="72" t="s">
        <v>15</v>
      </c>
      <c r="M7711" s="72" t="s">
        <v>254</v>
      </c>
    </row>
    <row r="7712" spans="1:13" s="3" customFormat="1" ht="12.75" x14ac:dyDescent="0.2">
      <c r="A7712" s="62" t="s">
        <v>28</v>
      </c>
      <c r="B7712" s="62" t="s">
        <v>874</v>
      </c>
      <c r="C7712" s="63">
        <v>10</v>
      </c>
      <c r="D7712" s="64" t="s">
        <v>13493</v>
      </c>
      <c r="E7712" s="64" t="s">
        <v>14817</v>
      </c>
      <c r="F7712" s="65">
        <v>40173608</v>
      </c>
      <c r="G7712" s="64" t="s">
        <v>13630</v>
      </c>
      <c r="H7712" s="64">
        <v>2</v>
      </c>
      <c r="I7712" s="64">
        <v>9</v>
      </c>
      <c r="J7712" s="66">
        <v>20</v>
      </c>
      <c r="K7712" s="67">
        <v>28140</v>
      </c>
      <c r="L7712" s="68" t="s">
        <v>15</v>
      </c>
      <c r="M7712" s="68" t="s">
        <v>254</v>
      </c>
    </row>
    <row r="7713" spans="1:13" s="3" customFormat="1" ht="12.75" x14ac:dyDescent="0.2">
      <c r="A7713" s="62" t="s">
        <v>28</v>
      </c>
      <c r="B7713" s="62" t="s">
        <v>874</v>
      </c>
      <c r="C7713" s="63">
        <v>10</v>
      </c>
      <c r="D7713" s="62" t="s">
        <v>13493</v>
      </c>
      <c r="E7713" s="62" t="s">
        <v>14818</v>
      </c>
      <c r="F7713" s="69">
        <v>40173608</v>
      </c>
      <c r="G7713" s="62" t="s">
        <v>13630</v>
      </c>
      <c r="H7713" s="62">
        <v>2</v>
      </c>
      <c r="I7713" s="62">
        <v>9</v>
      </c>
      <c r="J7713" s="70">
        <v>15</v>
      </c>
      <c r="K7713" s="71">
        <v>22005</v>
      </c>
      <c r="L7713" s="72" t="s">
        <v>15</v>
      </c>
      <c r="M7713" s="72" t="s">
        <v>254</v>
      </c>
    </row>
    <row r="7714" spans="1:13" s="3" customFormat="1" ht="12.75" x14ac:dyDescent="0.2">
      <c r="A7714" s="62" t="s">
        <v>28</v>
      </c>
      <c r="B7714" s="62" t="s">
        <v>874</v>
      </c>
      <c r="C7714" s="63">
        <v>10</v>
      </c>
      <c r="D7714" s="64" t="s">
        <v>13493</v>
      </c>
      <c r="E7714" s="64" t="s">
        <v>14819</v>
      </c>
      <c r="F7714" s="65">
        <v>40173608</v>
      </c>
      <c r="G7714" s="64" t="s">
        <v>13630</v>
      </c>
      <c r="H7714" s="64">
        <v>2</v>
      </c>
      <c r="I7714" s="64">
        <v>9</v>
      </c>
      <c r="J7714" s="66">
        <v>5</v>
      </c>
      <c r="K7714" s="67">
        <v>11665</v>
      </c>
      <c r="L7714" s="68" t="s">
        <v>15</v>
      </c>
      <c r="M7714" s="68" t="s">
        <v>254</v>
      </c>
    </row>
    <row r="7715" spans="1:13" s="3" customFormat="1" ht="12.75" x14ac:dyDescent="0.2">
      <c r="A7715" s="62" t="s">
        <v>28</v>
      </c>
      <c r="B7715" s="62" t="s">
        <v>874</v>
      </c>
      <c r="C7715" s="63">
        <v>10</v>
      </c>
      <c r="D7715" s="62" t="s">
        <v>13493</v>
      </c>
      <c r="E7715" s="62" t="s">
        <v>14820</v>
      </c>
      <c r="F7715" s="69">
        <v>40173608</v>
      </c>
      <c r="G7715" s="62" t="s">
        <v>13630</v>
      </c>
      <c r="H7715" s="62">
        <v>2</v>
      </c>
      <c r="I7715" s="62">
        <v>9</v>
      </c>
      <c r="J7715" s="70">
        <v>10</v>
      </c>
      <c r="K7715" s="71">
        <v>52040</v>
      </c>
      <c r="L7715" s="72" t="s">
        <v>15</v>
      </c>
      <c r="M7715" s="72" t="s">
        <v>254</v>
      </c>
    </row>
    <row r="7716" spans="1:13" s="3" customFormat="1" ht="12.75" x14ac:dyDescent="0.2">
      <c r="A7716" s="62" t="s">
        <v>28</v>
      </c>
      <c r="B7716" s="62" t="s">
        <v>874</v>
      </c>
      <c r="C7716" s="63">
        <v>10</v>
      </c>
      <c r="D7716" s="64" t="s">
        <v>13493</v>
      </c>
      <c r="E7716" s="64" t="s">
        <v>14821</v>
      </c>
      <c r="F7716" s="65">
        <v>40173608</v>
      </c>
      <c r="G7716" s="64" t="s">
        <v>13630</v>
      </c>
      <c r="H7716" s="64">
        <v>2</v>
      </c>
      <c r="I7716" s="64">
        <v>9</v>
      </c>
      <c r="J7716" s="66">
        <v>20</v>
      </c>
      <c r="K7716" s="67">
        <v>102060</v>
      </c>
      <c r="L7716" s="68" t="s">
        <v>15</v>
      </c>
      <c r="M7716" s="68" t="s">
        <v>254</v>
      </c>
    </row>
    <row r="7717" spans="1:13" s="3" customFormat="1" ht="12.75" x14ac:dyDescent="0.2">
      <c r="A7717" s="62" t="s">
        <v>28</v>
      </c>
      <c r="B7717" s="62" t="s">
        <v>874</v>
      </c>
      <c r="C7717" s="63">
        <v>10</v>
      </c>
      <c r="D7717" s="62" t="s">
        <v>13493</v>
      </c>
      <c r="E7717" s="62" t="s">
        <v>14822</v>
      </c>
      <c r="F7717" s="69">
        <v>40173608</v>
      </c>
      <c r="G7717" s="62" t="s">
        <v>13630</v>
      </c>
      <c r="H7717" s="62">
        <v>2</v>
      </c>
      <c r="I7717" s="62">
        <v>9</v>
      </c>
      <c r="J7717" s="70">
        <v>30</v>
      </c>
      <c r="K7717" s="71">
        <v>24630</v>
      </c>
      <c r="L7717" s="72" t="s">
        <v>15</v>
      </c>
      <c r="M7717" s="72" t="s">
        <v>254</v>
      </c>
    </row>
    <row r="7718" spans="1:13" s="3" customFormat="1" ht="12.75" x14ac:dyDescent="0.2">
      <c r="A7718" s="62" t="s">
        <v>28</v>
      </c>
      <c r="B7718" s="62" t="s">
        <v>874</v>
      </c>
      <c r="C7718" s="63">
        <v>10</v>
      </c>
      <c r="D7718" s="64" t="s">
        <v>13493</v>
      </c>
      <c r="E7718" s="64" t="s">
        <v>14823</v>
      </c>
      <c r="F7718" s="65">
        <v>40173608</v>
      </c>
      <c r="G7718" s="64" t="s">
        <v>13630</v>
      </c>
      <c r="H7718" s="64">
        <v>2</v>
      </c>
      <c r="I7718" s="64">
        <v>9</v>
      </c>
      <c r="J7718" s="66">
        <v>5</v>
      </c>
      <c r="K7718" s="67">
        <v>150305</v>
      </c>
      <c r="L7718" s="68" t="s">
        <v>15</v>
      </c>
      <c r="M7718" s="68" t="s">
        <v>254</v>
      </c>
    </row>
    <row r="7719" spans="1:13" s="3" customFormat="1" ht="12.75" x14ac:dyDescent="0.2">
      <c r="A7719" s="62" t="s">
        <v>28</v>
      </c>
      <c r="B7719" s="62" t="s">
        <v>874</v>
      </c>
      <c r="C7719" s="63">
        <v>10</v>
      </c>
      <c r="D7719" s="62" t="s">
        <v>13493</v>
      </c>
      <c r="E7719" s="62" t="s">
        <v>14824</v>
      </c>
      <c r="F7719" s="69">
        <v>40173608</v>
      </c>
      <c r="G7719" s="62" t="s">
        <v>13630</v>
      </c>
      <c r="H7719" s="62">
        <v>2</v>
      </c>
      <c r="I7719" s="62">
        <v>9</v>
      </c>
      <c r="J7719" s="70">
        <v>5</v>
      </c>
      <c r="K7719" s="71">
        <v>95920</v>
      </c>
      <c r="L7719" s="72" t="s">
        <v>15</v>
      </c>
      <c r="M7719" s="72" t="s">
        <v>254</v>
      </c>
    </row>
    <row r="7720" spans="1:13" s="3" customFormat="1" ht="12.75" x14ac:dyDescent="0.2">
      <c r="A7720" s="62" t="s">
        <v>28</v>
      </c>
      <c r="B7720" s="62" t="s">
        <v>874</v>
      </c>
      <c r="C7720" s="63">
        <v>10</v>
      </c>
      <c r="D7720" s="64" t="s">
        <v>13493</v>
      </c>
      <c r="E7720" s="64" t="s">
        <v>14825</v>
      </c>
      <c r="F7720" s="65">
        <v>40173608</v>
      </c>
      <c r="G7720" s="64" t="s">
        <v>13630</v>
      </c>
      <c r="H7720" s="64">
        <v>2</v>
      </c>
      <c r="I7720" s="64">
        <v>9</v>
      </c>
      <c r="J7720" s="66">
        <v>5</v>
      </c>
      <c r="K7720" s="67">
        <v>66865</v>
      </c>
      <c r="L7720" s="68" t="s">
        <v>15</v>
      </c>
      <c r="M7720" s="68" t="s">
        <v>254</v>
      </c>
    </row>
    <row r="7721" spans="1:13" s="3" customFormat="1" ht="12.75" x14ac:dyDescent="0.2">
      <c r="A7721" s="62" t="s">
        <v>28</v>
      </c>
      <c r="B7721" s="62" t="s">
        <v>874</v>
      </c>
      <c r="C7721" s="63">
        <v>10</v>
      </c>
      <c r="D7721" s="62" t="s">
        <v>13493</v>
      </c>
      <c r="E7721" s="62" t="s">
        <v>6580</v>
      </c>
      <c r="F7721" s="69">
        <v>40172808</v>
      </c>
      <c r="G7721" s="62" t="s">
        <v>13630</v>
      </c>
      <c r="H7721" s="62">
        <v>2</v>
      </c>
      <c r="I7721" s="62">
        <v>9</v>
      </c>
      <c r="J7721" s="70">
        <v>10</v>
      </c>
      <c r="K7721" s="71">
        <v>64800</v>
      </c>
      <c r="L7721" s="72" t="s">
        <v>15</v>
      </c>
      <c r="M7721" s="72" t="s">
        <v>254</v>
      </c>
    </row>
    <row r="7722" spans="1:13" s="3" customFormat="1" ht="12.75" x14ac:dyDescent="0.2">
      <c r="A7722" s="62" t="s">
        <v>28</v>
      </c>
      <c r="B7722" s="62" t="s">
        <v>874</v>
      </c>
      <c r="C7722" s="63">
        <v>10</v>
      </c>
      <c r="D7722" s="64" t="s">
        <v>13493</v>
      </c>
      <c r="E7722" s="64" t="s">
        <v>6581</v>
      </c>
      <c r="F7722" s="65">
        <v>40172808</v>
      </c>
      <c r="G7722" s="64" t="s">
        <v>13630</v>
      </c>
      <c r="H7722" s="64">
        <v>2</v>
      </c>
      <c r="I7722" s="64">
        <v>9</v>
      </c>
      <c r="J7722" s="66">
        <v>5</v>
      </c>
      <c r="K7722" s="67">
        <v>18500</v>
      </c>
      <c r="L7722" s="68" t="s">
        <v>15</v>
      </c>
      <c r="M7722" s="68" t="s">
        <v>254</v>
      </c>
    </row>
    <row r="7723" spans="1:13" s="3" customFormat="1" ht="12.75" x14ac:dyDescent="0.2">
      <c r="A7723" s="62" t="s">
        <v>28</v>
      </c>
      <c r="B7723" s="62" t="s">
        <v>874</v>
      </c>
      <c r="C7723" s="63">
        <v>10</v>
      </c>
      <c r="D7723" s="62" t="s">
        <v>13493</v>
      </c>
      <c r="E7723" s="62" t="s">
        <v>6582</v>
      </c>
      <c r="F7723" s="69">
        <v>40172808</v>
      </c>
      <c r="G7723" s="62" t="s">
        <v>13630</v>
      </c>
      <c r="H7723" s="62">
        <v>2</v>
      </c>
      <c r="I7723" s="62">
        <v>9</v>
      </c>
      <c r="J7723" s="70">
        <v>20</v>
      </c>
      <c r="K7723" s="71">
        <v>37000</v>
      </c>
      <c r="L7723" s="72" t="s">
        <v>15</v>
      </c>
      <c r="M7723" s="72" t="s">
        <v>254</v>
      </c>
    </row>
    <row r="7724" spans="1:13" s="3" customFormat="1" ht="12.75" x14ac:dyDescent="0.2">
      <c r="A7724" s="62" t="s">
        <v>28</v>
      </c>
      <c r="B7724" s="62" t="s">
        <v>874</v>
      </c>
      <c r="C7724" s="63">
        <v>10</v>
      </c>
      <c r="D7724" s="64" t="s">
        <v>13493</v>
      </c>
      <c r="E7724" s="64" t="s">
        <v>6583</v>
      </c>
      <c r="F7724" s="65">
        <v>40172808</v>
      </c>
      <c r="G7724" s="64" t="s">
        <v>13630</v>
      </c>
      <c r="H7724" s="64">
        <v>2</v>
      </c>
      <c r="I7724" s="64">
        <v>9</v>
      </c>
      <c r="J7724" s="66">
        <v>50</v>
      </c>
      <c r="K7724" s="67">
        <v>37500</v>
      </c>
      <c r="L7724" s="68" t="s">
        <v>15</v>
      </c>
      <c r="M7724" s="68" t="s">
        <v>254</v>
      </c>
    </row>
    <row r="7725" spans="1:13" s="3" customFormat="1" ht="12.75" x14ac:dyDescent="0.2">
      <c r="A7725" s="62" t="s">
        <v>28</v>
      </c>
      <c r="B7725" s="62" t="s">
        <v>874</v>
      </c>
      <c r="C7725" s="63">
        <v>10</v>
      </c>
      <c r="D7725" s="62" t="s">
        <v>13493</v>
      </c>
      <c r="E7725" s="62" t="s">
        <v>6584</v>
      </c>
      <c r="F7725" s="69">
        <v>40172808</v>
      </c>
      <c r="G7725" s="62" t="s">
        <v>13630</v>
      </c>
      <c r="H7725" s="62">
        <v>2</v>
      </c>
      <c r="I7725" s="62">
        <v>9</v>
      </c>
      <c r="J7725" s="70">
        <v>10</v>
      </c>
      <c r="K7725" s="71">
        <v>112000</v>
      </c>
      <c r="L7725" s="72" t="s">
        <v>15</v>
      </c>
      <c r="M7725" s="72" t="s">
        <v>254</v>
      </c>
    </row>
    <row r="7726" spans="1:13" s="3" customFormat="1" ht="12.75" x14ac:dyDescent="0.2">
      <c r="A7726" s="62" t="s">
        <v>28</v>
      </c>
      <c r="B7726" s="62" t="s">
        <v>874</v>
      </c>
      <c r="C7726" s="63">
        <v>10</v>
      </c>
      <c r="D7726" s="64" t="s">
        <v>13493</v>
      </c>
      <c r="E7726" s="64" t="s">
        <v>6585</v>
      </c>
      <c r="F7726" s="65">
        <v>40172808</v>
      </c>
      <c r="G7726" s="64" t="s">
        <v>13630</v>
      </c>
      <c r="H7726" s="64">
        <v>2</v>
      </c>
      <c r="I7726" s="64">
        <v>9</v>
      </c>
      <c r="J7726" s="66">
        <v>30</v>
      </c>
      <c r="K7726" s="67">
        <v>31500</v>
      </c>
      <c r="L7726" s="68" t="s">
        <v>15</v>
      </c>
      <c r="M7726" s="68" t="s">
        <v>254</v>
      </c>
    </row>
    <row r="7727" spans="1:13" s="3" customFormat="1" ht="12.75" x14ac:dyDescent="0.2">
      <c r="A7727" s="62" t="s">
        <v>28</v>
      </c>
      <c r="B7727" s="62" t="s">
        <v>874</v>
      </c>
      <c r="C7727" s="63">
        <v>10</v>
      </c>
      <c r="D7727" s="62" t="s">
        <v>13493</v>
      </c>
      <c r="E7727" s="62" t="s">
        <v>6586</v>
      </c>
      <c r="F7727" s="69">
        <v>40172808</v>
      </c>
      <c r="G7727" s="62" t="s">
        <v>13630</v>
      </c>
      <c r="H7727" s="62">
        <v>2</v>
      </c>
      <c r="I7727" s="62">
        <v>9</v>
      </c>
      <c r="J7727" s="70">
        <v>10</v>
      </c>
      <c r="K7727" s="71">
        <v>155000</v>
      </c>
      <c r="L7727" s="72" t="s">
        <v>15</v>
      </c>
      <c r="M7727" s="72" t="s">
        <v>254</v>
      </c>
    </row>
    <row r="7728" spans="1:13" s="3" customFormat="1" ht="12.75" x14ac:dyDescent="0.2">
      <c r="A7728" s="62" t="s">
        <v>28</v>
      </c>
      <c r="B7728" s="62" t="s">
        <v>874</v>
      </c>
      <c r="C7728" s="63">
        <v>10</v>
      </c>
      <c r="D7728" s="64" t="s">
        <v>13493</v>
      </c>
      <c r="E7728" s="64" t="s">
        <v>6587</v>
      </c>
      <c r="F7728" s="65">
        <v>40172808</v>
      </c>
      <c r="G7728" s="64" t="s">
        <v>13630</v>
      </c>
      <c r="H7728" s="64">
        <v>2</v>
      </c>
      <c r="I7728" s="64">
        <v>9</v>
      </c>
      <c r="J7728" s="66">
        <v>5</v>
      </c>
      <c r="K7728" s="67">
        <v>177500</v>
      </c>
      <c r="L7728" s="68" t="s">
        <v>15</v>
      </c>
      <c r="M7728" s="68" t="s">
        <v>254</v>
      </c>
    </row>
    <row r="7729" spans="1:13" s="3" customFormat="1" ht="12.75" x14ac:dyDescent="0.2">
      <c r="A7729" s="62" t="s">
        <v>28</v>
      </c>
      <c r="B7729" s="62" t="s">
        <v>874</v>
      </c>
      <c r="C7729" s="63">
        <v>10</v>
      </c>
      <c r="D7729" s="62" t="s">
        <v>13493</v>
      </c>
      <c r="E7729" s="62" t="s">
        <v>6588</v>
      </c>
      <c r="F7729" s="69">
        <v>40172808</v>
      </c>
      <c r="G7729" s="62" t="s">
        <v>13630</v>
      </c>
      <c r="H7729" s="62">
        <v>2</v>
      </c>
      <c r="I7729" s="62">
        <v>9</v>
      </c>
      <c r="J7729" s="70">
        <v>5</v>
      </c>
      <c r="K7729" s="71">
        <v>327500</v>
      </c>
      <c r="L7729" s="72" t="s">
        <v>15</v>
      </c>
      <c r="M7729" s="72" t="s">
        <v>254</v>
      </c>
    </row>
    <row r="7730" spans="1:13" s="3" customFormat="1" ht="12.75" x14ac:dyDescent="0.2">
      <c r="A7730" s="62" t="s">
        <v>28</v>
      </c>
      <c r="B7730" s="62" t="s">
        <v>874</v>
      </c>
      <c r="C7730" s="63">
        <v>10</v>
      </c>
      <c r="D7730" s="64" t="s">
        <v>13493</v>
      </c>
      <c r="E7730" s="64" t="s">
        <v>14826</v>
      </c>
      <c r="F7730" s="65">
        <v>30181600</v>
      </c>
      <c r="G7730" s="64" t="s">
        <v>13630</v>
      </c>
      <c r="H7730" s="64">
        <v>2</v>
      </c>
      <c r="I7730" s="64">
        <v>9</v>
      </c>
      <c r="J7730" s="66">
        <v>5</v>
      </c>
      <c r="K7730" s="67">
        <v>462500</v>
      </c>
      <c r="L7730" s="68" t="s">
        <v>15</v>
      </c>
      <c r="M7730" s="68" t="s">
        <v>254</v>
      </c>
    </row>
    <row r="7731" spans="1:13" s="3" customFormat="1" ht="12.75" x14ac:dyDescent="0.2">
      <c r="A7731" s="62" t="s">
        <v>28</v>
      </c>
      <c r="B7731" s="62" t="s">
        <v>874</v>
      </c>
      <c r="C7731" s="63">
        <v>10</v>
      </c>
      <c r="D7731" s="62" t="s">
        <v>13493</v>
      </c>
      <c r="E7731" s="62" t="s">
        <v>6589</v>
      </c>
      <c r="F7731" s="69">
        <v>40141600</v>
      </c>
      <c r="G7731" s="62" t="s">
        <v>13630</v>
      </c>
      <c r="H7731" s="62">
        <v>2</v>
      </c>
      <c r="I7731" s="62">
        <v>9</v>
      </c>
      <c r="J7731" s="70">
        <v>5</v>
      </c>
      <c r="K7731" s="71">
        <v>225000</v>
      </c>
      <c r="L7731" s="72" t="s">
        <v>15</v>
      </c>
      <c r="M7731" s="72" t="s">
        <v>254</v>
      </c>
    </row>
    <row r="7732" spans="1:13" s="3" customFormat="1" ht="12.75" x14ac:dyDescent="0.2">
      <c r="A7732" s="62" t="s">
        <v>28</v>
      </c>
      <c r="B7732" s="62" t="s">
        <v>874</v>
      </c>
      <c r="C7732" s="63">
        <v>10</v>
      </c>
      <c r="D7732" s="64" t="s">
        <v>13493</v>
      </c>
      <c r="E7732" s="64" t="s">
        <v>6590</v>
      </c>
      <c r="F7732" s="65">
        <v>40141600</v>
      </c>
      <c r="G7732" s="64" t="s">
        <v>13630</v>
      </c>
      <c r="H7732" s="64">
        <v>2</v>
      </c>
      <c r="I7732" s="64">
        <v>9</v>
      </c>
      <c r="J7732" s="66">
        <v>15</v>
      </c>
      <c r="K7732" s="67">
        <v>502500</v>
      </c>
      <c r="L7732" s="68" t="s">
        <v>15</v>
      </c>
      <c r="M7732" s="68" t="s">
        <v>254</v>
      </c>
    </row>
    <row r="7733" spans="1:13" s="3" customFormat="1" ht="12.75" x14ac:dyDescent="0.2">
      <c r="A7733" s="62" t="s">
        <v>28</v>
      </c>
      <c r="B7733" s="62" t="s">
        <v>874</v>
      </c>
      <c r="C7733" s="63">
        <v>10</v>
      </c>
      <c r="D7733" s="62" t="s">
        <v>13493</v>
      </c>
      <c r="E7733" s="62" t="s">
        <v>6591</v>
      </c>
      <c r="F7733" s="69">
        <v>30181600</v>
      </c>
      <c r="G7733" s="62" t="s">
        <v>13630</v>
      </c>
      <c r="H7733" s="62">
        <v>2</v>
      </c>
      <c r="I7733" s="62">
        <v>9</v>
      </c>
      <c r="J7733" s="70">
        <v>10</v>
      </c>
      <c r="K7733" s="71">
        <v>355000</v>
      </c>
      <c r="L7733" s="72" t="s">
        <v>15</v>
      </c>
      <c r="M7733" s="72" t="s">
        <v>254</v>
      </c>
    </row>
    <row r="7734" spans="1:13" s="3" customFormat="1" ht="12.75" x14ac:dyDescent="0.2">
      <c r="A7734" s="62" t="s">
        <v>28</v>
      </c>
      <c r="B7734" s="62" t="s">
        <v>874</v>
      </c>
      <c r="C7734" s="63">
        <v>10</v>
      </c>
      <c r="D7734" s="64" t="s">
        <v>13493</v>
      </c>
      <c r="E7734" s="64" t="s">
        <v>6592</v>
      </c>
      <c r="F7734" s="65">
        <v>30181600</v>
      </c>
      <c r="G7734" s="64" t="s">
        <v>13630</v>
      </c>
      <c r="H7734" s="64">
        <v>2</v>
      </c>
      <c r="I7734" s="64">
        <v>9</v>
      </c>
      <c r="J7734" s="66">
        <v>10</v>
      </c>
      <c r="K7734" s="67">
        <v>225500</v>
      </c>
      <c r="L7734" s="68" t="s">
        <v>15</v>
      </c>
      <c r="M7734" s="68" t="s">
        <v>254</v>
      </c>
    </row>
    <row r="7735" spans="1:13" s="3" customFormat="1" ht="12.75" x14ac:dyDescent="0.2">
      <c r="A7735" s="62" t="s">
        <v>28</v>
      </c>
      <c r="B7735" s="62" t="s">
        <v>874</v>
      </c>
      <c r="C7735" s="63">
        <v>10</v>
      </c>
      <c r="D7735" s="62" t="s">
        <v>13493</v>
      </c>
      <c r="E7735" s="62" t="s">
        <v>6593</v>
      </c>
      <c r="F7735" s="69">
        <v>30181600</v>
      </c>
      <c r="G7735" s="62" t="s">
        <v>13630</v>
      </c>
      <c r="H7735" s="62">
        <v>2</v>
      </c>
      <c r="I7735" s="62">
        <v>9</v>
      </c>
      <c r="J7735" s="70">
        <v>20</v>
      </c>
      <c r="K7735" s="71">
        <v>670000</v>
      </c>
      <c r="L7735" s="72" t="s">
        <v>15</v>
      </c>
      <c r="M7735" s="72" t="s">
        <v>254</v>
      </c>
    </row>
    <row r="7736" spans="1:13" s="3" customFormat="1" ht="12.75" x14ac:dyDescent="0.2">
      <c r="A7736" s="62" t="s">
        <v>28</v>
      </c>
      <c r="B7736" s="62" t="s">
        <v>874</v>
      </c>
      <c r="C7736" s="63">
        <v>10</v>
      </c>
      <c r="D7736" s="64" t="s">
        <v>13493</v>
      </c>
      <c r="E7736" s="64" t="s">
        <v>6594</v>
      </c>
      <c r="F7736" s="65">
        <v>30181600</v>
      </c>
      <c r="G7736" s="64" t="s">
        <v>13630</v>
      </c>
      <c r="H7736" s="64">
        <v>2</v>
      </c>
      <c r="I7736" s="64">
        <v>9</v>
      </c>
      <c r="J7736" s="66">
        <v>20</v>
      </c>
      <c r="K7736" s="67">
        <v>710000</v>
      </c>
      <c r="L7736" s="68" t="s">
        <v>15</v>
      </c>
      <c r="M7736" s="68" t="s">
        <v>254</v>
      </c>
    </row>
    <row r="7737" spans="1:13" s="3" customFormat="1" ht="12.75" x14ac:dyDescent="0.2">
      <c r="A7737" s="62" t="s">
        <v>28</v>
      </c>
      <c r="B7737" s="62" t="s">
        <v>874</v>
      </c>
      <c r="C7737" s="63">
        <v>10</v>
      </c>
      <c r="D7737" s="62" t="s">
        <v>13493</v>
      </c>
      <c r="E7737" s="62" t="s">
        <v>14827</v>
      </c>
      <c r="F7737" s="69">
        <v>60121137</v>
      </c>
      <c r="G7737" s="62" t="s">
        <v>13630</v>
      </c>
      <c r="H7737" s="62">
        <v>2</v>
      </c>
      <c r="I7737" s="62">
        <v>9</v>
      </c>
      <c r="J7737" s="70">
        <v>2</v>
      </c>
      <c r="K7737" s="71">
        <v>231000</v>
      </c>
      <c r="L7737" s="72" t="s">
        <v>15</v>
      </c>
      <c r="M7737" s="72" t="s">
        <v>254</v>
      </c>
    </row>
    <row r="7738" spans="1:13" s="3" customFormat="1" ht="12.75" x14ac:dyDescent="0.2">
      <c r="A7738" s="62" t="s">
        <v>28</v>
      </c>
      <c r="B7738" s="62" t="s">
        <v>874</v>
      </c>
      <c r="C7738" s="63">
        <v>10</v>
      </c>
      <c r="D7738" s="64" t="s">
        <v>13493</v>
      </c>
      <c r="E7738" s="64" t="s">
        <v>6595</v>
      </c>
      <c r="F7738" s="65">
        <v>40142008</v>
      </c>
      <c r="G7738" s="64" t="s">
        <v>13630</v>
      </c>
      <c r="H7738" s="64">
        <v>2</v>
      </c>
      <c r="I7738" s="64">
        <v>9</v>
      </c>
      <c r="J7738" s="66">
        <v>50</v>
      </c>
      <c r="K7738" s="67">
        <v>172500</v>
      </c>
      <c r="L7738" s="68" t="s">
        <v>15</v>
      </c>
      <c r="M7738" s="68" t="s">
        <v>254</v>
      </c>
    </row>
    <row r="7739" spans="1:13" s="3" customFormat="1" ht="12.75" x14ac:dyDescent="0.2">
      <c r="A7739" s="62" t="s">
        <v>28</v>
      </c>
      <c r="B7739" s="62" t="s">
        <v>874</v>
      </c>
      <c r="C7739" s="63">
        <v>10</v>
      </c>
      <c r="D7739" s="62" t="s">
        <v>13493</v>
      </c>
      <c r="E7739" s="62" t="s">
        <v>1449</v>
      </c>
      <c r="F7739" s="69">
        <v>30181600</v>
      </c>
      <c r="G7739" s="62" t="s">
        <v>13630</v>
      </c>
      <c r="H7739" s="62">
        <v>2</v>
      </c>
      <c r="I7739" s="62">
        <v>9</v>
      </c>
      <c r="J7739" s="70">
        <v>10</v>
      </c>
      <c r="K7739" s="71">
        <v>155000</v>
      </c>
      <c r="L7739" s="72" t="s">
        <v>15</v>
      </c>
      <c r="M7739" s="72" t="s">
        <v>254</v>
      </c>
    </row>
    <row r="7740" spans="1:13" s="3" customFormat="1" ht="12.75" x14ac:dyDescent="0.2">
      <c r="A7740" s="62" t="s">
        <v>28</v>
      </c>
      <c r="B7740" s="62" t="s">
        <v>874</v>
      </c>
      <c r="C7740" s="63">
        <v>10</v>
      </c>
      <c r="D7740" s="64" t="s">
        <v>13493</v>
      </c>
      <c r="E7740" s="64" t="s">
        <v>5864</v>
      </c>
      <c r="F7740" s="65">
        <v>30102004</v>
      </c>
      <c r="G7740" s="64" t="s">
        <v>13630</v>
      </c>
      <c r="H7740" s="64">
        <v>2</v>
      </c>
      <c r="I7740" s="64">
        <v>9</v>
      </c>
      <c r="J7740" s="66">
        <v>5</v>
      </c>
      <c r="K7740" s="67">
        <v>157500</v>
      </c>
      <c r="L7740" s="68" t="s">
        <v>15</v>
      </c>
      <c r="M7740" s="68" t="s">
        <v>254</v>
      </c>
    </row>
    <row r="7741" spans="1:13" s="3" customFormat="1" ht="12.75" x14ac:dyDescent="0.2">
      <c r="A7741" s="62" t="s">
        <v>28</v>
      </c>
      <c r="B7741" s="62" t="s">
        <v>874</v>
      </c>
      <c r="C7741" s="63">
        <v>10</v>
      </c>
      <c r="D7741" s="62" t="s">
        <v>13493</v>
      </c>
      <c r="E7741" s="62" t="s">
        <v>5865</v>
      </c>
      <c r="F7741" s="69">
        <v>30102004</v>
      </c>
      <c r="G7741" s="62" t="s">
        <v>13630</v>
      </c>
      <c r="H7741" s="62">
        <v>2</v>
      </c>
      <c r="I7741" s="62">
        <v>9</v>
      </c>
      <c r="J7741" s="70">
        <v>5</v>
      </c>
      <c r="K7741" s="71">
        <v>147500</v>
      </c>
      <c r="L7741" s="72" t="s">
        <v>15</v>
      </c>
      <c r="M7741" s="72" t="s">
        <v>254</v>
      </c>
    </row>
    <row r="7742" spans="1:13" s="3" customFormat="1" ht="12.75" x14ac:dyDescent="0.2">
      <c r="A7742" s="62" t="s">
        <v>28</v>
      </c>
      <c r="B7742" s="62" t="s">
        <v>874</v>
      </c>
      <c r="C7742" s="63">
        <v>10</v>
      </c>
      <c r="D7742" s="64" t="s">
        <v>13493</v>
      </c>
      <c r="E7742" s="64" t="s">
        <v>5866</v>
      </c>
      <c r="F7742" s="65">
        <v>30102004</v>
      </c>
      <c r="G7742" s="64" t="s">
        <v>13630</v>
      </c>
      <c r="H7742" s="64">
        <v>2</v>
      </c>
      <c r="I7742" s="64">
        <v>9</v>
      </c>
      <c r="J7742" s="66">
        <v>30</v>
      </c>
      <c r="K7742" s="67">
        <v>346500</v>
      </c>
      <c r="L7742" s="68" t="s">
        <v>15</v>
      </c>
      <c r="M7742" s="68" t="s">
        <v>254</v>
      </c>
    </row>
    <row r="7743" spans="1:13" s="3" customFormat="1" ht="12.75" x14ac:dyDescent="0.2">
      <c r="A7743" s="62" t="s">
        <v>28</v>
      </c>
      <c r="B7743" s="62" t="s">
        <v>874</v>
      </c>
      <c r="C7743" s="63">
        <v>10</v>
      </c>
      <c r="D7743" s="62" t="s">
        <v>13493</v>
      </c>
      <c r="E7743" s="62" t="s">
        <v>4029</v>
      </c>
      <c r="F7743" s="69">
        <v>30181701</v>
      </c>
      <c r="G7743" s="62" t="s">
        <v>13630</v>
      </c>
      <c r="H7743" s="62">
        <v>2</v>
      </c>
      <c r="I7743" s="62">
        <v>9</v>
      </c>
      <c r="J7743" s="70">
        <v>8</v>
      </c>
      <c r="K7743" s="71">
        <v>432000</v>
      </c>
      <c r="L7743" s="72" t="s">
        <v>15</v>
      </c>
      <c r="M7743" s="72" t="s">
        <v>254</v>
      </c>
    </row>
    <row r="7744" spans="1:13" s="3" customFormat="1" ht="12.75" x14ac:dyDescent="0.2">
      <c r="A7744" s="62" t="s">
        <v>28</v>
      </c>
      <c r="B7744" s="62" t="s">
        <v>874</v>
      </c>
      <c r="C7744" s="63">
        <v>10</v>
      </c>
      <c r="D7744" s="64" t="s">
        <v>13493</v>
      </c>
      <c r="E7744" s="64" t="s">
        <v>5873</v>
      </c>
      <c r="F7744" s="65">
        <v>30103206</v>
      </c>
      <c r="G7744" s="64" t="s">
        <v>13630</v>
      </c>
      <c r="H7744" s="64">
        <v>2</v>
      </c>
      <c r="I7744" s="64">
        <v>9</v>
      </c>
      <c r="J7744" s="66">
        <v>5</v>
      </c>
      <c r="K7744" s="67">
        <v>27000</v>
      </c>
      <c r="L7744" s="68" t="s">
        <v>15</v>
      </c>
      <c r="M7744" s="68" t="s">
        <v>254</v>
      </c>
    </row>
    <row r="7745" spans="1:13" s="3" customFormat="1" ht="12.75" x14ac:dyDescent="0.2">
      <c r="A7745" s="62" t="s">
        <v>28</v>
      </c>
      <c r="B7745" s="62" t="s">
        <v>874</v>
      </c>
      <c r="C7745" s="63">
        <v>10</v>
      </c>
      <c r="D7745" s="62" t="s">
        <v>13493</v>
      </c>
      <c r="E7745" s="62" t="s">
        <v>14724</v>
      </c>
      <c r="F7745" s="69">
        <v>30103206</v>
      </c>
      <c r="G7745" s="62" t="s">
        <v>13630</v>
      </c>
      <c r="H7745" s="62">
        <v>2</v>
      </c>
      <c r="I7745" s="62">
        <v>9</v>
      </c>
      <c r="J7745" s="70">
        <v>5</v>
      </c>
      <c r="K7745" s="71">
        <v>38500</v>
      </c>
      <c r="L7745" s="72" t="s">
        <v>15</v>
      </c>
      <c r="M7745" s="72" t="s">
        <v>254</v>
      </c>
    </row>
    <row r="7746" spans="1:13" s="3" customFormat="1" ht="12.75" x14ac:dyDescent="0.2">
      <c r="A7746" s="62" t="s">
        <v>28</v>
      </c>
      <c r="B7746" s="62" t="s">
        <v>874</v>
      </c>
      <c r="C7746" s="63">
        <v>10</v>
      </c>
      <c r="D7746" s="64" t="s">
        <v>13493</v>
      </c>
      <c r="E7746" s="64" t="s">
        <v>14828</v>
      </c>
      <c r="F7746" s="65">
        <v>30103206</v>
      </c>
      <c r="G7746" s="64" t="s">
        <v>13630</v>
      </c>
      <c r="H7746" s="64">
        <v>2</v>
      </c>
      <c r="I7746" s="64">
        <v>9</v>
      </c>
      <c r="J7746" s="66">
        <v>10</v>
      </c>
      <c r="K7746" s="67">
        <v>95000</v>
      </c>
      <c r="L7746" s="68" t="s">
        <v>15</v>
      </c>
      <c r="M7746" s="68" t="s">
        <v>254</v>
      </c>
    </row>
    <row r="7747" spans="1:13" s="3" customFormat="1" ht="12.75" x14ac:dyDescent="0.2">
      <c r="A7747" s="62" t="s">
        <v>28</v>
      </c>
      <c r="B7747" s="62" t="s">
        <v>874</v>
      </c>
      <c r="C7747" s="63">
        <v>10</v>
      </c>
      <c r="D7747" s="62" t="s">
        <v>13493</v>
      </c>
      <c r="E7747" s="62" t="s">
        <v>14829</v>
      </c>
      <c r="F7747" s="69">
        <v>30103206</v>
      </c>
      <c r="G7747" s="62" t="s">
        <v>13630</v>
      </c>
      <c r="H7747" s="62">
        <v>2</v>
      </c>
      <c r="I7747" s="62">
        <v>9</v>
      </c>
      <c r="J7747" s="70">
        <v>5</v>
      </c>
      <c r="K7747" s="71">
        <v>67500</v>
      </c>
      <c r="L7747" s="72" t="s">
        <v>15</v>
      </c>
      <c r="M7747" s="72" t="s">
        <v>254</v>
      </c>
    </row>
    <row r="7748" spans="1:13" s="3" customFormat="1" ht="12.75" x14ac:dyDescent="0.2">
      <c r="A7748" s="62" t="s">
        <v>28</v>
      </c>
      <c r="B7748" s="62" t="s">
        <v>874</v>
      </c>
      <c r="C7748" s="63">
        <v>10</v>
      </c>
      <c r="D7748" s="64" t="s">
        <v>13493</v>
      </c>
      <c r="E7748" s="64" t="s">
        <v>5877</v>
      </c>
      <c r="F7748" s="65">
        <v>30181600</v>
      </c>
      <c r="G7748" s="64" t="s">
        <v>13630</v>
      </c>
      <c r="H7748" s="64">
        <v>2</v>
      </c>
      <c r="I7748" s="64">
        <v>9</v>
      </c>
      <c r="J7748" s="66">
        <v>20</v>
      </c>
      <c r="K7748" s="67">
        <v>370000</v>
      </c>
      <c r="L7748" s="68" t="s">
        <v>15</v>
      </c>
      <c r="M7748" s="68" t="s">
        <v>254</v>
      </c>
    </row>
    <row r="7749" spans="1:13" s="3" customFormat="1" ht="12.75" x14ac:dyDescent="0.2">
      <c r="A7749" s="62" t="s">
        <v>28</v>
      </c>
      <c r="B7749" s="62" t="s">
        <v>874</v>
      </c>
      <c r="C7749" s="63">
        <v>10</v>
      </c>
      <c r="D7749" s="62" t="s">
        <v>13493</v>
      </c>
      <c r="E7749" s="62" t="s">
        <v>5878</v>
      </c>
      <c r="F7749" s="69">
        <v>30181600</v>
      </c>
      <c r="G7749" s="62" t="s">
        <v>13630</v>
      </c>
      <c r="H7749" s="62">
        <v>2</v>
      </c>
      <c r="I7749" s="62">
        <v>9</v>
      </c>
      <c r="J7749" s="70">
        <v>5</v>
      </c>
      <c r="K7749" s="71">
        <v>97500</v>
      </c>
      <c r="L7749" s="72" t="s">
        <v>15</v>
      </c>
      <c r="M7749" s="72" t="s">
        <v>254</v>
      </c>
    </row>
    <row r="7750" spans="1:13" s="3" customFormat="1" ht="12.75" x14ac:dyDescent="0.2">
      <c r="A7750" s="62" t="s">
        <v>28</v>
      </c>
      <c r="B7750" s="62" t="s">
        <v>874</v>
      </c>
      <c r="C7750" s="63">
        <v>10</v>
      </c>
      <c r="D7750" s="64" t="s">
        <v>13493</v>
      </c>
      <c r="E7750" s="64" t="s">
        <v>6596</v>
      </c>
      <c r="F7750" s="65">
        <v>40173508</v>
      </c>
      <c r="G7750" s="64" t="s">
        <v>13630</v>
      </c>
      <c r="H7750" s="64">
        <v>2</v>
      </c>
      <c r="I7750" s="64">
        <v>9</v>
      </c>
      <c r="J7750" s="66">
        <v>10</v>
      </c>
      <c r="K7750" s="67">
        <v>20000</v>
      </c>
      <c r="L7750" s="68" t="s">
        <v>15</v>
      </c>
      <c r="M7750" s="68" t="s">
        <v>254</v>
      </c>
    </row>
    <row r="7751" spans="1:13" s="3" customFormat="1" ht="12.75" x14ac:dyDescent="0.2">
      <c r="A7751" s="62" t="s">
        <v>28</v>
      </c>
      <c r="B7751" s="62" t="s">
        <v>874</v>
      </c>
      <c r="C7751" s="63">
        <v>10</v>
      </c>
      <c r="D7751" s="62" t="s">
        <v>13493</v>
      </c>
      <c r="E7751" s="62" t="s">
        <v>6597</v>
      </c>
      <c r="F7751" s="69">
        <v>40173508</v>
      </c>
      <c r="G7751" s="62" t="s">
        <v>13630</v>
      </c>
      <c r="H7751" s="62">
        <v>2</v>
      </c>
      <c r="I7751" s="62">
        <v>9</v>
      </c>
      <c r="J7751" s="70">
        <v>10</v>
      </c>
      <c r="K7751" s="71">
        <v>13000</v>
      </c>
      <c r="L7751" s="72" t="s">
        <v>15</v>
      </c>
      <c r="M7751" s="72" t="s">
        <v>254</v>
      </c>
    </row>
    <row r="7752" spans="1:13" s="3" customFormat="1" ht="12.75" x14ac:dyDescent="0.2">
      <c r="A7752" s="62" t="s">
        <v>28</v>
      </c>
      <c r="B7752" s="62" t="s">
        <v>874</v>
      </c>
      <c r="C7752" s="63">
        <v>10</v>
      </c>
      <c r="D7752" s="64" t="s">
        <v>13493</v>
      </c>
      <c r="E7752" s="64" t="s">
        <v>6598</v>
      </c>
      <c r="F7752" s="65">
        <v>40173508</v>
      </c>
      <c r="G7752" s="64" t="s">
        <v>13630</v>
      </c>
      <c r="H7752" s="64">
        <v>2</v>
      </c>
      <c r="I7752" s="64">
        <v>9</v>
      </c>
      <c r="J7752" s="66">
        <v>15</v>
      </c>
      <c r="K7752" s="67">
        <v>14250</v>
      </c>
      <c r="L7752" s="68" t="s">
        <v>15</v>
      </c>
      <c r="M7752" s="68" t="s">
        <v>254</v>
      </c>
    </row>
    <row r="7753" spans="1:13" s="3" customFormat="1" ht="12.75" x14ac:dyDescent="0.2">
      <c r="A7753" s="62" t="s">
        <v>28</v>
      </c>
      <c r="B7753" s="62" t="s">
        <v>874</v>
      </c>
      <c r="C7753" s="63">
        <v>10</v>
      </c>
      <c r="D7753" s="62" t="s">
        <v>13493</v>
      </c>
      <c r="E7753" s="62" t="s">
        <v>6599</v>
      </c>
      <c r="F7753" s="69">
        <v>40173508</v>
      </c>
      <c r="G7753" s="62" t="s">
        <v>13630</v>
      </c>
      <c r="H7753" s="62">
        <v>2</v>
      </c>
      <c r="I7753" s="62">
        <v>9</v>
      </c>
      <c r="J7753" s="70">
        <v>15</v>
      </c>
      <c r="K7753" s="71">
        <v>12150</v>
      </c>
      <c r="L7753" s="72" t="s">
        <v>15</v>
      </c>
      <c r="M7753" s="72" t="s">
        <v>254</v>
      </c>
    </row>
    <row r="7754" spans="1:13" s="3" customFormat="1" ht="12.75" x14ac:dyDescent="0.2">
      <c r="A7754" s="62" t="s">
        <v>28</v>
      </c>
      <c r="B7754" s="62" t="s">
        <v>874</v>
      </c>
      <c r="C7754" s="63">
        <v>10</v>
      </c>
      <c r="D7754" s="64" t="s">
        <v>13493</v>
      </c>
      <c r="E7754" s="64" t="s">
        <v>6600</v>
      </c>
      <c r="F7754" s="65">
        <v>40173508</v>
      </c>
      <c r="G7754" s="64" t="s">
        <v>13630</v>
      </c>
      <c r="H7754" s="64">
        <v>2</v>
      </c>
      <c r="I7754" s="64">
        <v>9</v>
      </c>
      <c r="J7754" s="66">
        <v>5</v>
      </c>
      <c r="K7754" s="67">
        <v>23000</v>
      </c>
      <c r="L7754" s="68" t="s">
        <v>15</v>
      </c>
      <c r="M7754" s="68" t="s">
        <v>254</v>
      </c>
    </row>
    <row r="7755" spans="1:13" s="3" customFormat="1" ht="12.75" x14ac:dyDescent="0.2">
      <c r="A7755" s="62" t="s">
        <v>28</v>
      </c>
      <c r="B7755" s="62" t="s">
        <v>874</v>
      </c>
      <c r="C7755" s="63">
        <v>10</v>
      </c>
      <c r="D7755" s="62" t="s">
        <v>13493</v>
      </c>
      <c r="E7755" s="62" t="s">
        <v>6601</v>
      </c>
      <c r="F7755" s="69">
        <v>40173508</v>
      </c>
      <c r="G7755" s="62" t="s">
        <v>13630</v>
      </c>
      <c r="H7755" s="62">
        <v>2</v>
      </c>
      <c r="I7755" s="62">
        <v>9</v>
      </c>
      <c r="J7755" s="70">
        <v>5</v>
      </c>
      <c r="K7755" s="71">
        <v>18500</v>
      </c>
      <c r="L7755" s="72" t="s">
        <v>15</v>
      </c>
      <c r="M7755" s="72" t="s">
        <v>254</v>
      </c>
    </row>
    <row r="7756" spans="1:13" s="3" customFormat="1" ht="12.75" x14ac:dyDescent="0.2">
      <c r="A7756" s="62" t="s">
        <v>28</v>
      </c>
      <c r="B7756" s="62" t="s">
        <v>874</v>
      </c>
      <c r="C7756" s="63">
        <v>10</v>
      </c>
      <c r="D7756" s="64" t="s">
        <v>13493</v>
      </c>
      <c r="E7756" s="64" t="s">
        <v>6602</v>
      </c>
      <c r="F7756" s="65">
        <v>40173508</v>
      </c>
      <c r="G7756" s="64" t="s">
        <v>13630</v>
      </c>
      <c r="H7756" s="64">
        <v>2</v>
      </c>
      <c r="I7756" s="64">
        <v>9</v>
      </c>
      <c r="J7756" s="66">
        <v>5</v>
      </c>
      <c r="K7756" s="67">
        <v>18750</v>
      </c>
      <c r="L7756" s="68" t="s">
        <v>15</v>
      </c>
      <c r="M7756" s="68" t="s">
        <v>254</v>
      </c>
    </row>
    <row r="7757" spans="1:13" s="3" customFormat="1" ht="12.75" x14ac:dyDescent="0.2">
      <c r="A7757" s="62" t="s">
        <v>28</v>
      </c>
      <c r="B7757" s="62" t="s">
        <v>874</v>
      </c>
      <c r="C7757" s="63">
        <v>10</v>
      </c>
      <c r="D7757" s="62" t="s">
        <v>13493</v>
      </c>
      <c r="E7757" s="62" t="s">
        <v>6603</v>
      </c>
      <c r="F7757" s="69">
        <v>40173508</v>
      </c>
      <c r="G7757" s="62" t="s">
        <v>13630</v>
      </c>
      <c r="H7757" s="62">
        <v>2</v>
      </c>
      <c r="I7757" s="62">
        <v>9</v>
      </c>
      <c r="J7757" s="70">
        <v>5</v>
      </c>
      <c r="K7757" s="71">
        <v>16000</v>
      </c>
      <c r="L7757" s="72" t="s">
        <v>15</v>
      </c>
      <c r="M7757" s="72" t="s">
        <v>254</v>
      </c>
    </row>
    <row r="7758" spans="1:13" s="3" customFormat="1" ht="12.75" x14ac:dyDescent="0.2">
      <c r="A7758" s="62" t="s">
        <v>28</v>
      </c>
      <c r="B7758" s="62" t="s">
        <v>874</v>
      </c>
      <c r="C7758" s="63">
        <v>10</v>
      </c>
      <c r="D7758" s="64" t="s">
        <v>13493</v>
      </c>
      <c r="E7758" s="64" t="s">
        <v>6604</v>
      </c>
      <c r="F7758" s="65">
        <v>40173508</v>
      </c>
      <c r="G7758" s="64" t="s">
        <v>13630</v>
      </c>
      <c r="H7758" s="64">
        <v>2</v>
      </c>
      <c r="I7758" s="64">
        <v>9</v>
      </c>
      <c r="J7758" s="66">
        <v>5</v>
      </c>
      <c r="K7758" s="67">
        <v>38750</v>
      </c>
      <c r="L7758" s="68" t="s">
        <v>15</v>
      </c>
      <c r="M7758" s="68" t="s">
        <v>254</v>
      </c>
    </row>
    <row r="7759" spans="1:13" s="3" customFormat="1" ht="12.75" x14ac:dyDescent="0.2">
      <c r="A7759" s="62" t="s">
        <v>28</v>
      </c>
      <c r="B7759" s="62" t="s">
        <v>874</v>
      </c>
      <c r="C7759" s="63">
        <v>10</v>
      </c>
      <c r="D7759" s="62" t="s">
        <v>13493</v>
      </c>
      <c r="E7759" s="62" t="s">
        <v>6605</v>
      </c>
      <c r="F7759" s="69">
        <v>40173508</v>
      </c>
      <c r="G7759" s="62" t="s">
        <v>13630</v>
      </c>
      <c r="H7759" s="62">
        <v>2</v>
      </c>
      <c r="I7759" s="62">
        <v>9</v>
      </c>
      <c r="J7759" s="70">
        <v>5</v>
      </c>
      <c r="K7759" s="71">
        <v>27750</v>
      </c>
      <c r="L7759" s="72" t="s">
        <v>15</v>
      </c>
      <c r="M7759" s="72" t="s">
        <v>254</v>
      </c>
    </row>
    <row r="7760" spans="1:13" s="3" customFormat="1" ht="12.75" x14ac:dyDescent="0.2">
      <c r="A7760" s="62" t="s">
        <v>28</v>
      </c>
      <c r="B7760" s="62" t="s">
        <v>874</v>
      </c>
      <c r="C7760" s="63">
        <v>10</v>
      </c>
      <c r="D7760" s="64" t="s">
        <v>13493</v>
      </c>
      <c r="E7760" s="64" t="s">
        <v>6606</v>
      </c>
      <c r="F7760" s="65">
        <v>40173508</v>
      </c>
      <c r="G7760" s="64" t="s">
        <v>13630</v>
      </c>
      <c r="H7760" s="64">
        <v>2</v>
      </c>
      <c r="I7760" s="64">
        <v>9</v>
      </c>
      <c r="J7760" s="66">
        <v>5</v>
      </c>
      <c r="K7760" s="67">
        <v>127500</v>
      </c>
      <c r="L7760" s="68" t="s">
        <v>15</v>
      </c>
      <c r="M7760" s="68" t="s">
        <v>254</v>
      </c>
    </row>
    <row r="7761" spans="1:13" s="3" customFormat="1" ht="12.75" x14ac:dyDescent="0.2">
      <c r="A7761" s="62" t="s">
        <v>28</v>
      </c>
      <c r="B7761" s="62" t="s">
        <v>874</v>
      </c>
      <c r="C7761" s="63">
        <v>10</v>
      </c>
      <c r="D7761" s="62" t="s">
        <v>13493</v>
      </c>
      <c r="E7761" s="62" t="s">
        <v>6607</v>
      </c>
      <c r="F7761" s="69">
        <v>40173508</v>
      </c>
      <c r="G7761" s="62" t="s">
        <v>13630</v>
      </c>
      <c r="H7761" s="62">
        <v>2</v>
      </c>
      <c r="I7761" s="62">
        <v>9</v>
      </c>
      <c r="J7761" s="70">
        <v>5</v>
      </c>
      <c r="K7761" s="71">
        <v>112500</v>
      </c>
      <c r="L7761" s="72" t="s">
        <v>15</v>
      </c>
      <c r="M7761" s="72" t="s">
        <v>254</v>
      </c>
    </row>
    <row r="7762" spans="1:13" s="3" customFormat="1" ht="12.75" x14ac:dyDescent="0.2">
      <c r="A7762" s="62" t="s">
        <v>28</v>
      </c>
      <c r="B7762" s="62" t="s">
        <v>874</v>
      </c>
      <c r="C7762" s="63">
        <v>10</v>
      </c>
      <c r="D7762" s="64" t="s">
        <v>13493</v>
      </c>
      <c r="E7762" s="64" t="s">
        <v>6608</v>
      </c>
      <c r="F7762" s="65">
        <v>40173508</v>
      </c>
      <c r="G7762" s="64" t="s">
        <v>13630</v>
      </c>
      <c r="H7762" s="64">
        <v>2</v>
      </c>
      <c r="I7762" s="64">
        <v>9</v>
      </c>
      <c r="J7762" s="66">
        <v>5</v>
      </c>
      <c r="K7762" s="67">
        <v>272500</v>
      </c>
      <c r="L7762" s="68" t="s">
        <v>15</v>
      </c>
      <c r="M7762" s="68" t="s">
        <v>254</v>
      </c>
    </row>
    <row r="7763" spans="1:13" s="3" customFormat="1" ht="12.75" x14ac:dyDescent="0.2">
      <c r="A7763" s="62" t="s">
        <v>28</v>
      </c>
      <c r="B7763" s="62" t="s">
        <v>874</v>
      </c>
      <c r="C7763" s="63">
        <v>10</v>
      </c>
      <c r="D7763" s="62" t="s">
        <v>13493</v>
      </c>
      <c r="E7763" s="62" t="s">
        <v>6609</v>
      </c>
      <c r="F7763" s="69">
        <v>40173508</v>
      </c>
      <c r="G7763" s="62" t="s">
        <v>13630</v>
      </c>
      <c r="H7763" s="62">
        <v>2</v>
      </c>
      <c r="I7763" s="62">
        <v>9</v>
      </c>
      <c r="J7763" s="70">
        <v>5</v>
      </c>
      <c r="K7763" s="71">
        <v>212500</v>
      </c>
      <c r="L7763" s="72" t="s">
        <v>15</v>
      </c>
      <c r="M7763" s="72" t="s">
        <v>254</v>
      </c>
    </row>
    <row r="7764" spans="1:13" s="3" customFormat="1" ht="12.75" x14ac:dyDescent="0.2">
      <c r="A7764" s="62" t="s">
        <v>28</v>
      </c>
      <c r="B7764" s="62" t="s">
        <v>874</v>
      </c>
      <c r="C7764" s="63">
        <v>10</v>
      </c>
      <c r="D7764" s="64" t="s">
        <v>13493</v>
      </c>
      <c r="E7764" s="64" t="s">
        <v>6610</v>
      </c>
      <c r="F7764" s="65">
        <v>40173508</v>
      </c>
      <c r="G7764" s="64" t="s">
        <v>13630</v>
      </c>
      <c r="H7764" s="64">
        <v>2</v>
      </c>
      <c r="I7764" s="64">
        <v>9</v>
      </c>
      <c r="J7764" s="66">
        <v>15</v>
      </c>
      <c r="K7764" s="67">
        <v>22500</v>
      </c>
      <c r="L7764" s="68" t="s">
        <v>15</v>
      </c>
      <c r="M7764" s="68" t="s">
        <v>254</v>
      </c>
    </row>
    <row r="7765" spans="1:13" s="3" customFormat="1" ht="12.75" x14ac:dyDescent="0.2">
      <c r="A7765" s="62" t="s">
        <v>28</v>
      </c>
      <c r="B7765" s="62" t="s">
        <v>874</v>
      </c>
      <c r="C7765" s="63">
        <v>10</v>
      </c>
      <c r="D7765" s="62" t="s">
        <v>13493</v>
      </c>
      <c r="E7765" s="62" t="s">
        <v>6611</v>
      </c>
      <c r="F7765" s="69">
        <v>40173508</v>
      </c>
      <c r="G7765" s="62" t="s">
        <v>13630</v>
      </c>
      <c r="H7765" s="62">
        <v>2</v>
      </c>
      <c r="I7765" s="62">
        <v>9</v>
      </c>
      <c r="J7765" s="70">
        <v>15</v>
      </c>
      <c r="K7765" s="71">
        <v>14250</v>
      </c>
      <c r="L7765" s="72" t="s">
        <v>15</v>
      </c>
      <c r="M7765" s="72" t="s">
        <v>254</v>
      </c>
    </row>
    <row r="7766" spans="1:13" s="3" customFormat="1" ht="12.75" x14ac:dyDescent="0.2">
      <c r="A7766" s="62" t="s">
        <v>28</v>
      </c>
      <c r="B7766" s="62" t="s">
        <v>874</v>
      </c>
      <c r="C7766" s="63">
        <v>10</v>
      </c>
      <c r="D7766" s="64" t="s">
        <v>13493</v>
      </c>
      <c r="E7766" s="64" t="s">
        <v>6612</v>
      </c>
      <c r="F7766" s="65">
        <v>40174608</v>
      </c>
      <c r="G7766" s="64" t="s">
        <v>13630</v>
      </c>
      <c r="H7766" s="64">
        <v>2</v>
      </c>
      <c r="I7766" s="64">
        <v>9</v>
      </c>
      <c r="J7766" s="66">
        <v>8</v>
      </c>
      <c r="K7766" s="67">
        <v>70000</v>
      </c>
      <c r="L7766" s="68" t="s">
        <v>15</v>
      </c>
      <c r="M7766" s="68" t="s">
        <v>254</v>
      </c>
    </row>
    <row r="7767" spans="1:13" s="3" customFormat="1" ht="12.75" x14ac:dyDescent="0.2">
      <c r="A7767" s="62" t="s">
        <v>28</v>
      </c>
      <c r="B7767" s="62" t="s">
        <v>874</v>
      </c>
      <c r="C7767" s="63">
        <v>10</v>
      </c>
      <c r="D7767" s="62" t="s">
        <v>13493</v>
      </c>
      <c r="E7767" s="62" t="s">
        <v>6613</v>
      </c>
      <c r="F7767" s="69">
        <v>40174608</v>
      </c>
      <c r="G7767" s="62" t="s">
        <v>13630</v>
      </c>
      <c r="H7767" s="62">
        <v>2</v>
      </c>
      <c r="I7767" s="62">
        <v>9</v>
      </c>
      <c r="J7767" s="70">
        <v>5</v>
      </c>
      <c r="K7767" s="71">
        <v>36750</v>
      </c>
      <c r="L7767" s="72" t="s">
        <v>15</v>
      </c>
      <c r="M7767" s="72" t="s">
        <v>254</v>
      </c>
    </row>
    <row r="7768" spans="1:13" s="3" customFormat="1" ht="12.75" x14ac:dyDescent="0.2">
      <c r="A7768" s="62" t="s">
        <v>28</v>
      </c>
      <c r="B7768" s="62" t="s">
        <v>874</v>
      </c>
      <c r="C7768" s="63">
        <v>10</v>
      </c>
      <c r="D7768" s="64" t="s">
        <v>13493</v>
      </c>
      <c r="E7768" s="64" t="s">
        <v>6614</v>
      </c>
      <c r="F7768" s="65">
        <v>40174608</v>
      </c>
      <c r="G7768" s="64" t="s">
        <v>13630</v>
      </c>
      <c r="H7768" s="64">
        <v>2</v>
      </c>
      <c r="I7768" s="64">
        <v>9</v>
      </c>
      <c r="J7768" s="66">
        <v>10</v>
      </c>
      <c r="K7768" s="67">
        <v>31000</v>
      </c>
      <c r="L7768" s="68" t="s">
        <v>15</v>
      </c>
      <c r="M7768" s="68" t="s">
        <v>254</v>
      </c>
    </row>
    <row r="7769" spans="1:13" s="3" customFormat="1" ht="12.75" x14ac:dyDescent="0.2">
      <c r="A7769" s="62" t="s">
        <v>28</v>
      </c>
      <c r="B7769" s="62" t="s">
        <v>874</v>
      </c>
      <c r="C7769" s="63">
        <v>10</v>
      </c>
      <c r="D7769" s="62" t="s">
        <v>13493</v>
      </c>
      <c r="E7769" s="62" t="s">
        <v>6615</v>
      </c>
      <c r="F7769" s="69">
        <v>40174608</v>
      </c>
      <c r="G7769" s="62" t="s">
        <v>13630</v>
      </c>
      <c r="H7769" s="62">
        <v>2</v>
      </c>
      <c r="I7769" s="62">
        <v>9</v>
      </c>
      <c r="J7769" s="70">
        <v>20</v>
      </c>
      <c r="K7769" s="71">
        <v>19000</v>
      </c>
      <c r="L7769" s="72" t="s">
        <v>15</v>
      </c>
      <c r="M7769" s="72" t="s">
        <v>254</v>
      </c>
    </row>
    <row r="7770" spans="1:13" s="3" customFormat="1" ht="12.75" x14ac:dyDescent="0.2">
      <c r="A7770" s="62" t="s">
        <v>28</v>
      </c>
      <c r="B7770" s="62" t="s">
        <v>874</v>
      </c>
      <c r="C7770" s="63">
        <v>10</v>
      </c>
      <c r="D7770" s="64" t="s">
        <v>13493</v>
      </c>
      <c r="E7770" s="64" t="s">
        <v>6616</v>
      </c>
      <c r="F7770" s="65">
        <v>40174608</v>
      </c>
      <c r="G7770" s="64" t="s">
        <v>13630</v>
      </c>
      <c r="H7770" s="64">
        <v>2</v>
      </c>
      <c r="I7770" s="64">
        <v>9</v>
      </c>
      <c r="J7770" s="66">
        <v>5</v>
      </c>
      <c r="K7770" s="67">
        <v>162500</v>
      </c>
      <c r="L7770" s="68" t="s">
        <v>15</v>
      </c>
      <c r="M7770" s="68" t="s">
        <v>254</v>
      </c>
    </row>
    <row r="7771" spans="1:13" s="3" customFormat="1" ht="12.75" x14ac:dyDescent="0.2">
      <c r="A7771" s="62" t="s">
        <v>28</v>
      </c>
      <c r="B7771" s="62" t="s">
        <v>874</v>
      </c>
      <c r="C7771" s="63">
        <v>10</v>
      </c>
      <c r="D7771" s="62" t="s">
        <v>13493</v>
      </c>
      <c r="E7771" s="62" t="s">
        <v>6617</v>
      </c>
      <c r="F7771" s="69">
        <v>40174608</v>
      </c>
      <c r="G7771" s="62" t="s">
        <v>13630</v>
      </c>
      <c r="H7771" s="62">
        <v>2</v>
      </c>
      <c r="I7771" s="62">
        <v>9</v>
      </c>
      <c r="J7771" s="70">
        <v>5</v>
      </c>
      <c r="K7771" s="71">
        <v>77500</v>
      </c>
      <c r="L7771" s="72" t="s">
        <v>15</v>
      </c>
      <c r="M7771" s="72" t="s">
        <v>254</v>
      </c>
    </row>
    <row r="7772" spans="1:13" s="3" customFormat="1" ht="12.75" x14ac:dyDescent="0.2">
      <c r="A7772" s="62" t="s">
        <v>28</v>
      </c>
      <c r="B7772" s="62" t="s">
        <v>874</v>
      </c>
      <c r="C7772" s="63">
        <v>10</v>
      </c>
      <c r="D7772" s="64" t="s">
        <v>13493</v>
      </c>
      <c r="E7772" s="64" t="s">
        <v>6618</v>
      </c>
      <c r="F7772" s="65">
        <v>40174608</v>
      </c>
      <c r="G7772" s="64" t="s">
        <v>13630</v>
      </c>
      <c r="H7772" s="64">
        <v>2</v>
      </c>
      <c r="I7772" s="64">
        <v>9</v>
      </c>
      <c r="J7772" s="66">
        <v>2</v>
      </c>
      <c r="K7772" s="67">
        <v>109000</v>
      </c>
      <c r="L7772" s="68" t="s">
        <v>15</v>
      </c>
      <c r="M7772" s="68" t="s">
        <v>254</v>
      </c>
    </row>
    <row r="7773" spans="1:13" s="3" customFormat="1" ht="12.75" x14ac:dyDescent="0.2">
      <c r="A7773" s="62" t="s">
        <v>28</v>
      </c>
      <c r="B7773" s="62" t="s">
        <v>874</v>
      </c>
      <c r="C7773" s="63">
        <v>10</v>
      </c>
      <c r="D7773" s="62" t="s">
        <v>13493</v>
      </c>
      <c r="E7773" s="62" t="s">
        <v>6619</v>
      </c>
      <c r="F7773" s="69">
        <v>40174608</v>
      </c>
      <c r="G7773" s="62" t="s">
        <v>13630</v>
      </c>
      <c r="H7773" s="62">
        <v>2</v>
      </c>
      <c r="I7773" s="62">
        <v>9</v>
      </c>
      <c r="J7773" s="70">
        <v>2</v>
      </c>
      <c r="K7773" s="71">
        <v>233000</v>
      </c>
      <c r="L7773" s="72" t="s">
        <v>15</v>
      </c>
      <c r="M7773" s="72" t="s">
        <v>254</v>
      </c>
    </row>
    <row r="7774" spans="1:13" s="3" customFormat="1" ht="12.75" x14ac:dyDescent="0.2">
      <c r="A7774" s="62" t="s">
        <v>28</v>
      </c>
      <c r="B7774" s="62" t="s">
        <v>874</v>
      </c>
      <c r="C7774" s="63">
        <v>10</v>
      </c>
      <c r="D7774" s="64" t="s">
        <v>13493</v>
      </c>
      <c r="E7774" s="64" t="s">
        <v>6620</v>
      </c>
      <c r="F7774" s="65">
        <v>40174608</v>
      </c>
      <c r="G7774" s="64" t="s">
        <v>13630</v>
      </c>
      <c r="H7774" s="64">
        <v>2</v>
      </c>
      <c r="I7774" s="64">
        <v>9</v>
      </c>
      <c r="J7774" s="66">
        <v>15</v>
      </c>
      <c r="K7774" s="67">
        <v>24750</v>
      </c>
      <c r="L7774" s="68" t="s">
        <v>15</v>
      </c>
      <c r="M7774" s="68" t="s">
        <v>254</v>
      </c>
    </row>
    <row r="7775" spans="1:13" s="3" customFormat="1" ht="12.75" x14ac:dyDescent="0.2">
      <c r="A7775" s="62" t="s">
        <v>28</v>
      </c>
      <c r="B7775" s="62" t="s">
        <v>874</v>
      </c>
      <c r="C7775" s="63">
        <v>10</v>
      </c>
      <c r="D7775" s="62" t="s">
        <v>13493</v>
      </c>
      <c r="E7775" s="62" t="s">
        <v>14830</v>
      </c>
      <c r="F7775" s="69">
        <v>40171517</v>
      </c>
      <c r="G7775" s="62" t="s">
        <v>13630</v>
      </c>
      <c r="H7775" s="62">
        <v>2</v>
      </c>
      <c r="I7775" s="62">
        <v>9</v>
      </c>
      <c r="J7775" s="70">
        <v>8</v>
      </c>
      <c r="K7775" s="71">
        <v>236000</v>
      </c>
      <c r="L7775" s="72" t="s">
        <v>15</v>
      </c>
      <c r="M7775" s="72" t="s">
        <v>254</v>
      </c>
    </row>
    <row r="7776" spans="1:13" s="3" customFormat="1" ht="12.75" x14ac:dyDescent="0.2">
      <c r="A7776" s="62" t="s">
        <v>28</v>
      </c>
      <c r="B7776" s="62" t="s">
        <v>874</v>
      </c>
      <c r="C7776" s="63">
        <v>10</v>
      </c>
      <c r="D7776" s="64" t="s">
        <v>13493</v>
      </c>
      <c r="E7776" s="64" t="s">
        <v>14831</v>
      </c>
      <c r="F7776" s="65">
        <v>40171517</v>
      </c>
      <c r="G7776" s="64" t="s">
        <v>13630</v>
      </c>
      <c r="H7776" s="64">
        <v>2</v>
      </c>
      <c r="I7776" s="64">
        <v>9</v>
      </c>
      <c r="J7776" s="66">
        <v>10</v>
      </c>
      <c r="K7776" s="67">
        <v>135500</v>
      </c>
      <c r="L7776" s="68" t="s">
        <v>15</v>
      </c>
      <c r="M7776" s="68" t="s">
        <v>254</v>
      </c>
    </row>
    <row r="7777" spans="1:13" s="3" customFormat="1" ht="12.75" x14ac:dyDescent="0.2">
      <c r="A7777" s="62" t="s">
        <v>28</v>
      </c>
      <c r="B7777" s="62" t="s">
        <v>874</v>
      </c>
      <c r="C7777" s="63">
        <v>10</v>
      </c>
      <c r="D7777" s="62" t="s">
        <v>13493</v>
      </c>
      <c r="E7777" s="62" t="s">
        <v>14832</v>
      </c>
      <c r="F7777" s="69">
        <v>40171517</v>
      </c>
      <c r="G7777" s="62" t="s">
        <v>13630</v>
      </c>
      <c r="H7777" s="62">
        <v>2</v>
      </c>
      <c r="I7777" s="62">
        <v>9</v>
      </c>
      <c r="J7777" s="70">
        <v>2</v>
      </c>
      <c r="K7777" s="71">
        <v>131000</v>
      </c>
      <c r="L7777" s="72" t="s">
        <v>15</v>
      </c>
      <c r="M7777" s="72" t="s">
        <v>254</v>
      </c>
    </row>
    <row r="7778" spans="1:13" s="3" customFormat="1" ht="12.75" x14ac:dyDescent="0.2">
      <c r="A7778" s="62" t="s">
        <v>28</v>
      </c>
      <c r="B7778" s="62" t="s">
        <v>874</v>
      </c>
      <c r="C7778" s="63">
        <v>10</v>
      </c>
      <c r="D7778" s="64" t="s">
        <v>13493</v>
      </c>
      <c r="E7778" s="64" t="s">
        <v>14833</v>
      </c>
      <c r="F7778" s="65">
        <v>40171517</v>
      </c>
      <c r="G7778" s="64" t="s">
        <v>13630</v>
      </c>
      <c r="H7778" s="64">
        <v>2</v>
      </c>
      <c r="I7778" s="64">
        <v>9</v>
      </c>
      <c r="J7778" s="66">
        <v>1</v>
      </c>
      <c r="K7778" s="67">
        <v>52500</v>
      </c>
      <c r="L7778" s="68" t="s">
        <v>15</v>
      </c>
      <c r="M7778" s="68" t="s">
        <v>254</v>
      </c>
    </row>
    <row r="7779" spans="1:13" s="3" customFormat="1" ht="12.75" x14ac:dyDescent="0.2">
      <c r="A7779" s="62" t="s">
        <v>28</v>
      </c>
      <c r="B7779" s="62" t="s">
        <v>874</v>
      </c>
      <c r="C7779" s="63">
        <v>10</v>
      </c>
      <c r="D7779" s="62" t="s">
        <v>13493</v>
      </c>
      <c r="E7779" s="62" t="s">
        <v>14834</v>
      </c>
      <c r="F7779" s="69">
        <v>40171517</v>
      </c>
      <c r="G7779" s="62" t="s">
        <v>13630</v>
      </c>
      <c r="H7779" s="62">
        <v>2</v>
      </c>
      <c r="I7779" s="62">
        <v>9</v>
      </c>
      <c r="J7779" s="70">
        <v>1</v>
      </c>
      <c r="K7779" s="71">
        <v>75500</v>
      </c>
      <c r="L7779" s="72" t="s">
        <v>15</v>
      </c>
      <c r="M7779" s="72" t="s">
        <v>254</v>
      </c>
    </row>
    <row r="7780" spans="1:13" s="3" customFormat="1" ht="12.75" x14ac:dyDescent="0.2">
      <c r="A7780" s="62" t="s">
        <v>28</v>
      </c>
      <c r="B7780" s="62" t="s">
        <v>874</v>
      </c>
      <c r="C7780" s="63">
        <v>10</v>
      </c>
      <c r="D7780" s="64" t="s">
        <v>13493</v>
      </c>
      <c r="E7780" s="64" t="s">
        <v>14835</v>
      </c>
      <c r="F7780" s="65">
        <v>40171517</v>
      </c>
      <c r="G7780" s="64" t="s">
        <v>13630</v>
      </c>
      <c r="H7780" s="64">
        <v>2</v>
      </c>
      <c r="I7780" s="64">
        <v>9</v>
      </c>
      <c r="J7780" s="66">
        <v>1</v>
      </c>
      <c r="K7780" s="67">
        <v>161069</v>
      </c>
      <c r="L7780" s="68" t="s">
        <v>15</v>
      </c>
      <c r="M7780" s="68" t="s">
        <v>254</v>
      </c>
    </row>
    <row r="7781" spans="1:13" s="3" customFormat="1" ht="12.75" x14ac:dyDescent="0.2">
      <c r="A7781" s="62" t="s">
        <v>28</v>
      </c>
      <c r="B7781" s="62" t="s">
        <v>874</v>
      </c>
      <c r="C7781" s="63">
        <v>10</v>
      </c>
      <c r="D7781" s="62" t="s">
        <v>13493</v>
      </c>
      <c r="E7781" s="62" t="s">
        <v>14836</v>
      </c>
      <c r="F7781" s="69">
        <v>40171517</v>
      </c>
      <c r="G7781" s="62" t="s">
        <v>13630</v>
      </c>
      <c r="H7781" s="62">
        <v>2</v>
      </c>
      <c r="I7781" s="62">
        <v>9</v>
      </c>
      <c r="J7781" s="70">
        <v>1</v>
      </c>
      <c r="K7781" s="71">
        <v>175500</v>
      </c>
      <c r="L7781" s="72" t="s">
        <v>15</v>
      </c>
      <c r="M7781" s="72" t="s">
        <v>254</v>
      </c>
    </row>
    <row r="7782" spans="1:13" s="3" customFormat="1" ht="12.75" x14ac:dyDescent="0.2">
      <c r="A7782" s="62" t="s">
        <v>28</v>
      </c>
      <c r="B7782" s="62" t="s">
        <v>874</v>
      </c>
      <c r="C7782" s="63">
        <v>10</v>
      </c>
      <c r="D7782" s="64" t="s">
        <v>13493</v>
      </c>
      <c r="E7782" s="64" t="s">
        <v>14837</v>
      </c>
      <c r="F7782" s="65">
        <v>40171517</v>
      </c>
      <c r="G7782" s="64" t="s">
        <v>13630</v>
      </c>
      <c r="H7782" s="64">
        <v>2</v>
      </c>
      <c r="I7782" s="64">
        <v>9</v>
      </c>
      <c r="J7782" s="66">
        <v>1</v>
      </c>
      <c r="K7782" s="67">
        <v>255000</v>
      </c>
      <c r="L7782" s="68" t="s">
        <v>15</v>
      </c>
      <c r="M7782" s="68" t="s">
        <v>254</v>
      </c>
    </row>
    <row r="7783" spans="1:13" s="3" customFormat="1" ht="12.75" x14ac:dyDescent="0.2">
      <c r="A7783" s="62" t="s">
        <v>28</v>
      </c>
      <c r="B7783" s="62" t="s">
        <v>874</v>
      </c>
      <c r="C7783" s="63">
        <v>10</v>
      </c>
      <c r="D7783" s="62" t="s">
        <v>13493</v>
      </c>
      <c r="E7783" s="62" t="s">
        <v>14838</v>
      </c>
      <c r="F7783" s="69">
        <v>40171517</v>
      </c>
      <c r="G7783" s="62" t="s">
        <v>13630</v>
      </c>
      <c r="H7783" s="62">
        <v>2</v>
      </c>
      <c r="I7783" s="62">
        <v>9</v>
      </c>
      <c r="J7783" s="70">
        <v>10</v>
      </c>
      <c r="K7783" s="71">
        <v>197110</v>
      </c>
      <c r="L7783" s="72" t="s">
        <v>15</v>
      </c>
      <c r="M7783" s="72" t="s">
        <v>254</v>
      </c>
    </row>
    <row r="7784" spans="1:13" s="3" customFormat="1" ht="12.75" x14ac:dyDescent="0.2">
      <c r="A7784" s="62" t="s">
        <v>28</v>
      </c>
      <c r="B7784" s="62" t="s">
        <v>874</v>
      </c>
      <c r="C7784" s="63">
        <v>10</v>
      </c>
      <c r="D7784" s="64" t="s">
        <v>13493</v>
      </c>
      <c r="E7784" s="64" t="s">
        <v>6621</v>
      </c>
      <c r="F7784" s="65">
        <v>40174908</v>
      </c>
      <c r="G7784" s="64" t="s">
        <v>13630</v>
      </c>
      <c r="H7784" s="64">
        <v>2</v>
      </c>
      <c r="I7784" s="64">
        <v>9</v>
      </c>
      <c r="J7784" s="66">
        <v>10</v>
      </c>
      <c r="K7784" s="67">
        <v>57000</v>
      </c>
      <c r="L7784" s="68" t="s">
        <v>15</v>
      </c>
      <c r="M7784" s="68" t="s">
        <v>254</v>
      </c>
    </row>
    <row r="7785" spans="1:13" s="3" customFormat="1" ht="12.75" x14ac:dyDescent="0.2">
      <c r="A7785" s="62" t="s">
        <v>28</v>
      </c>
      <c r="B7785" s="62" t="s">
        <v>874</v>
      </c>
      <c r="C7785" s="63">
        <v>10</v>
      </c>
      <c r="D7785" s="62" t="s">
        <v>13493</v>
      </c>
      <c r="E7785" s="62" t="s">
        <v>6622</v>
      </c>
      <c r="F7785" s="69">
        <v>40174908</v>
      </c>
      <c r="G7785" s="62" t="s">
        <v>13630</v>
      </c>
      <c r="H7785" s="62">
        <v>2</v>
      </c>
      <c r="I7785" s="62">
        <v>9</v>
      </c>
      <c r="J7785" s="70">
        <v>10</v>
      </c>
      <c r="K7785" s="71">
        <v>63000</v>
      </c>
      <c r="L7785" s="72" t="s">
        <v>15</v>
      </c>
      <c r="M7785" s="72" t="s">
        <v>254</v>
      </c>
    </row>
    <row r="7786" spans="1:13" s="3" customFormat="1" ht="12.75" x14ac:dyDescent="0.2">
      <c r="A7786" s="62" t="s">
        <v>28</v>
      </c>
      <c r="B7786" s="62" t="s">
        <v>874</v>
      </c>
      <c r="C7786" s="63">
        <v>10</v>
      </c>
      <c r="D7786" s="64" t="s">
        <v>13493</v>
      </c>
      <c r="E7786" s="64" t="s">
        <v>6623</v>
      </c>
      <c r="F7786" s="65">
        <v>40174908</v>
      </c>
      <c r="G7786" s="64" t="s">
        <v>13630</v>
      </c>
      <c r="H7786" s="64">
        <v>2</v>
      </c>
      <c r="I7786" s="64">
        <v>9</v>
      </c>
      <c r="J7786" s="66">
        <v>5</v>
      </c>
      <c r="K7786" s="67">
        <v>66000</v>
      </c>
      <c r="L7786" s="68" t="s">
        <v>15</v>
      </c>
      <c r="M7786" s="68" t="s">
        <v>254</v>
      </c>
    </row>
    <row r="7787" spans="1:13" s="3" customFormat="1" ht="12.75" x14ac:dyDescent="0.2">
      <c r="A7787" s="62" t="s">
        <v>28</v>
      </c>
      <c r="B7787" s="62" t="s">
        <v>874</v>
      </c>
      <c r="C7787" s="63">
        <v>10</v>
      </c>
      <c r="D7787" s="62" t="s">
        <v>13493</v>
      </c>
      <c r="E7787" s="62" t="s">
        <v>6624</v>
      </c>
      <c r="F7787" s="69">
        <v>40174908</v>
      </c>
      <c r="G7787" s="62" t="s">
        <v>13630</v>
      </c>
      <c r="H7787" s="62">
        <v>2</v>
      </c>
      <c r="I7787" s="62">
        <v>9</v>
      </c>
      <c r="J7787" s="70">
        <v>5</v>
      </c>
      <c r="K7787" s="71">
        <v>227500</v>
      </c>
      <c r="L7787" s="72" t="s">
        <v>15</v>
      </c>
      <c r="M7787" s="72" t="s">
        <v>254</v>
      </c>
    </row>
    <row r="7788" spans="1:13" s="3" customFormat="1" ht="12.75" x14ac:dyDescent="0.2">
      <c r="A7788" s="62" t="s">
        <v>28</v>
      </c>
      <c r="B7788" s="62" t="s">
        <v>874</v>
      </c>
      <c r="C7788" s="63">
        <v>10</v>
      </c>
      <c r="D7788" s="64" t="s">
        <v>13493</v>
      </c>
      <c r="E7788" s="64" t="s">
        <v>6625</v>
      </c>
      <c r="F7788" s="65">
        <v>40174908</v>
      </c>
      <c r="G7788" s="64" t="s">
        <v>13630</v>
      </c>
      <c r="H7788" s="64">
        <v>2</v>
      </c>
      <c r="I7788" s="64">
        <v>9</v>
      </c>
      <c r="J7788" s="66">
        <v>5</v>
      </c>
      <c r="K7788" s="67">
        <v>157500</v>
      </c>
      <c r="L7788" s="68" t="s">
        <v>15</v>
      </c>
      <c r="M7788" s="68" t="s">
        <v>254</v>
      </c>
    </row>
    <row r="7789" spans="1:13" s="3" customFormat="1" ht="12.75" x14ac:dyDescent="0.2">
      <c r="A7789" s="62" t="s">
        <v>28</v>
      </c>
      <c r="B7789" s="62" t="s">
        <v>874</v>
      </c>
      <c r="C7789" s="63">
        <v>10</v>
      </c>
      <c r="D7789" s="62" t="s">
        <v>13493</v>
      </c>
      <c r="E7789" s="62" t="s">
        <v>6626</v>
      </c>
      <c r="F7789" s="69">
        <v>40174908</v>
      </c>
      <c r="G7789" s="62" t="s">
        <v>13630</v>
      </c>
      <c r="H7789" s="62">
        <v>2</v>
      </c>
      <c r="I7789" s="62">
        <v>9</v>
      </c>
      <c r="J7789" s="70">
        <v>5</v>
      </c>
      <c r="K7789" s="71">
        <v>212500</v>
      </c>
      <c r="L7789" s="72" t="s">
        <v>15</v>
      </c>
      <c r="M7789" s="72" t="s">
        <v>254</v>
      </c>
    </row>
    <row r="7790" spans="1:13" s="3" customFormat="1" ht="12.75" x14ac:dyDescent="0.2">
      <c r="A7790" s="62" t="s">
        <v>28</v>
      </c>
      <c r="B7790" s="62" t="s">
        <v>874</v>
      </c>
      <c r="C7790" s="63">
        <v>10</v>
      </c>
      <c r="D7790" s="64" t="s">
        <v>13493</v>
      </c>
      <c r="E7790" s="64" t="s">
        <v>6627</v>
      </c>
      <c r="F7790" s="65">
        <v>40174908</v>
      </c>
      <c r="G7790" s="64" t="s">
        <v>13630</v>
      </c>
      <c r="H7790" s="64">
        <v>2</v>
      </c>
      <c r="I7790" s="64">
        <v>9</v>
      </c>
      <c r="J7790" s="66">
        <v>3</v>
      </c>
      <c r="K7790" s="67">
        <v>162000</v>
      </c>
      <c r="L7790" s="68" t="s">
        <v>15</v>
      </c>
      <c r="M7790" s="68" t="s">
        <v>254</v>
      </c>
    </row>
    <row r="7791" spans="1:13" s="3" customFormat="1" ht="12.75" x14ac:dyDescent="0.2">
      <c r="A7791" s="62" t="s">
        <v>28</v>
      </c>
      <c r="B7791" s="62" t="s">
        <v>874</v>
      </c>
      <c r="C7791" s="63">
        <v>10</v>
      </c>
      <c r="D7791" s="62" t="s">
        <v>13493</v>
      </c>
      <c r="E7791" s="62" t="s">
        <v>6628</v>
      </c>
      <c r="F7791" s="69">
        <v>40174908</v>
      </c>
      <c r="G7791" s="62" t="s">
        <v>13630</v>
      </c>
      <c r="H7791" s="62">
        <v>2</v>
      </c>
      <c r="I7791" s="62">
        <v>9</v>
      </c>
      <c r="J7791" s="70">
        <v>3</v>
      </c>
      <c r="K7791" s="71">
        <v>270450</v>
      </c>
      <c r="L7791" s="72" t="s">
        <v>15</v>
      </c>
      <c r="M7791" s="72" t="s">
        <v>254</v>
      </c>
    </row>
    <row r="7792" spans="1:13" s="3" customFormat="1" ht="12.75" x14ac:dyDescent="0.2">
      <c r="A7792" s="62" t="s">
        <v>28</v>
      </c>
      <c r="B7792" s="62" t="s">
        <v>874</v>
      </c>
      <c r="C7792" s="63">
        <v>10</v>
      </c>
      <c r="D7792" s="64" t="s">
        <v>13493</v>
      </c>
      <c r="E7792" s="64" t="s">
        <v>6629</v>
      </c>
      <c r="F7792" s="65">
        <v>40174908</v>
      </c>
      <c r="G7792" s="64" t="s">
        <v>13630</v>
      </c>
      <c r="H7792" s="64">
        <v>2</v>
      </c>
      <c r="I7792" s="64">
        <v>9</v>
      </c>
      <c r="J7792" s="66">
        <v>10</v>
      </c>
      <c r="K7792" s="67">
        <v>77000</v>
      </c>
      <c r="L7792" s="68" t="s">
        <v>15</v>
      </c>
      <c r="M7792" s="68" t="s">
        <v>254</v>
      </c>
    </row>
    <row r="7793" spans="1:13" s="3" customFormat="1" ht="12.75" x14ac:dyDescent="0.2">
      <c r="A7793" s="62" t="s">
        <v>28</v>
      </c>
      <c r="B7793" s="62" t="s">
        <v>874</v>
      </c>
      <c r="C7793" s="63">
        <v>10</v>
      </c>
      <c r="D7793" s="62" t="s">
        <v>13493</v>
      </c>
      <c r="E7793" s="62" t="s">
        <v>6630</v>
      </c>
      <c r="F7793" s="69">
        <v>40174908</v>
      </c>
      <c r="G7793" s="62" t="s">
        <v>13630</v>
      </c>
      <c r="H7793" s="62">
        <v>2</v>
      </c>
      <c r="I7793" s="62">
        <v>9</v>
      </c>
      <c r="J7793" s="70">
        <v>10</v>
      </c>
      <c r="K7793" s="71">
        <v>85000</v>
      </c>
      <c r="L7793" s="72" t="s">
        <v>15</v>
      </c>
      <c r="M7793" s="72" t="s">
        <v>254</v>
      </c>
    </row>
    <row r="7794" spans="1:13" s="3" customFormat="1" ht="12.75" x14ac:dyDescent="0.2">
      <c r="A7794" s="62" t="s">
        <v>28</v>
      </c>
      <c r="B7794" s="62" t="s">
        <v>874</v>
      </c>
      <c r="C7794" s="63">
        <v>10</v>
      </c>
      <c r="D7794" s="64" t="s">
        <v>13493</v>
      </c>
      <c r="E7794" s="64" t="s">
        <v>6631</v>
      </c>
      <c r="F7794" s="65">
        <v>40174908</v>
      </c>
      <c r="G7794" s="64" t="s">
        <v>13630</v>
      </c>
      <c r="H7794" s="64">
        <v>2</v>
      </c>
      <c r="I7794" s="64">
        <v>9</v>
      </c>
      <c r="J7794" s="66">
        <v>10</v>
      </c>
      <c r="K7794" s="67">
        <v>27000</v>
      </c>
      <c r="L7794" s="68" t="s">
        <v>15</v>
      </c>
      <c r="M7794" s="68" t="s">
        <v>254</v>
      </c>
    </row>
    <row r="7795" spans="1:13" s="3" customFormat="1" ht="12.75" x14ac:dyDescent="0.2">
      <c r="A7795" s="62" t="s">
        <v>28</v>
      </c>
      <c r="B7795" s="62" t="s">
        <v>874</v>
      </c>
      <c r="C7795" s="63">
        <v>10</v>
      </c>
      <c r="D7795" s="62" t="s">
        <v>13493</v>
      </c>
      <c r="E7795" s="62" t="s">
        <v>6632</v>
      </c>
      <c r="F7795" s="69">
        <v>40174908</v>
      </c>
      <c r="G7795" s="62" t="s">
        <v>13630</v>
      </c>
      <c r="H7795" s="62">
        <v>2</v>
      </c>
      <c r="I7795" s="62">
        <v>9</v>
      </c>
      <c r="J7795" s="70">
        <v>5</v>
      </c>
      <c r="K7795" s="71">
        <v>9250</v>
      </c>
      <c r="L7795" s="72" t="s">
        <v>15</v>
      </c>
      <c r="M7795" s="72" t="s">
        <v>254</v>
      </c>
    </row>
    <row r="7796" spans="1:13" s="3" customFormat="1" ht="12.75" x14ac:dyDescent="0.2">
      <c r="A7796" s="62" t="s">
        <v>28</v>
      </c>
      <c r="B7796" s="62" t="s">
        <v>874</v>
      </c>
      <c r="C7796" s="63">
        <v>10</v>
      </c>
      <c r="D7796" s="64" t="s">
        <v>13493</v>
      </c>
      <c r="E7796" s="64" t="s">
        <v>6633</v>
      </c>
      <c r="F7796" s="65">
        <v>40174908</v>
      </c>
      <c r="G7796" s="64" t="s">
        <v>13630</v>
      </c>
      <c r="H7796" s="64">
        <v>2</v>
      </c>
      <c r="I7796" s="64">
        <v>9</v>
      </c>
      <c r="J7796" s="66">
        <v>50</v>
      </c>
      <c r="K7796" s="67">
        <v>72500</v>
      </c>
      <c r="L7796" s="68" t="s">
        <v>15</v>
      </c>
      <c r="M7796" s="68" t="s">
        <v>254</v>
      </c>
    </row>
    <row r="7797" spans="1:13" s="3" customFormat="1" ht="12.75" x14ac:dyDescent="0.2">
      <c r="A7797" s="62" t="s">
        <v>28</v>
      </c>
      <c r="B7797" s="62" t="s">
        <v>874</v>
      </c>
      <c r="C7797" s="63">
        <v>10</v>
      </c>
      <c r="D7797" s="62" t="s">
        <v>13493</v>
      </c>
      <c r="E7797" s="62" t="s">
        <v>6634</v>
      </c>
      <c r="F7797" s="69">
        <v>40174908</v>
      </c>
      <c r="G7797" s="62" t="s">
        <v>13630</v>
      </c>
      <c r="H7797" s="62">
        <v>2</v>
      </c>
      <c r="I7797" s="62">
        <v>9</v>
      </c>
      <c r="J7797" s="70">
        <v>50</v>
      </c>
      <c r="K7797" s="71">
        <v>37500</v>
      </c>
      <c r="L7797" s="72" t="s">
        <v>15</v>
      </c>
      <c r="M7797" s="72" t="s">
        <v>254</v>
      </c>
    </row>
    <row r="7798" spans="1:13" s="3" customFormat="1" ht="12.75" x14ac:dyDescent="0.2">
      <c r="A7798" s="62" t="s">
        <v>28</v>
      </c>
      <c r="B7798" s="62" t="s">
        <v>874</v>
      </c>
      <c r="C7798" s="63">
        <v>10</v>
      </c>
      <c r="D7798" s="64" t="s">
        <v>13493</v>
      </c>
      <c r="E7798" s="64" t="s">
        <v>6635</v>
      </c>
      <c r="F7798" s="65">
        <v>40174908</v>
      </c>
      <c r="G7798" s="64" t="s">
        <v>13630</v>
      </c>
      <c r="H7798" s="64">
        <v>2</v>
      </c>
      <c r="I7798" s="64">
        <v>9</v>
      </c>
      <c r="J7798" s="66">
        <v>5</v>
      </c>
      <c r="K7798" s="67">
        <v>21000</v>
      </c>
      <c r="L7798" s="68" t="s">
        <v>15</v>
      </c>
      <c r="M7798" s="68" t="s">
        <v>254</v>
      </c>
    </row>
    <row r="7799" spans="1:13" s="3" customFormat="1" ht="12.75" x14ac:dyDescent="0.2">
      <c r="A7799" s="62" t="s">
        <v>28</v>
      </c>
      <c r="B7799" s="62" t="s">
        <v>874</v>
      </c>
      <c r="C7799" s="63">
        <v>10</v>
      </c>
      <c r="D7799" s="62" t="s">
        <v>13493</v>
      </c>
      <c r="E7799" s="62" t="s">
        <v>6636</v>
      </c>
      <c r="F7799" s="69">
        <v>40174908</v>
      </c>
      <c r="G7799" s="62" t="s">
        <v>13630</v>
      </c>
      <c r="H7799" s="62">
        <v>2</v>
      </c>
      <c r="I7799" s="62">
        <v>9</v>
      </c>
      <c r="J7799" s="70">
        <v>30</v>
      </c>
      <c r="K7799" s="71">
        <v>25500</v>
      </c>
      <c r="L7799" s="72" t="s">
        <v>15</v>
      </c>
      <c r="M7799" s="72" t="s">
        <v>254</v>
      </c>
    </row>
    <row r="7800" spans="1:13" s="3" customFormat="1" ht="12.75" x14ac:dyDescent="0.2">
      <c r="A7800" s="62" t="s">
        <v>28</v>
      </c>
      <c r="B7800" s="62" t="s">
        <v>874</v>
      </c>
      <c r="C7800" s="63">
        <v>10</v>
      </c>
      <c r="D7800" s="64" t="s">
        <v>13493</v>
      </c>
      <c r="E7800" s="64" t="s">
        <v>6637</v>
      </c>
      <c r="F7800" s="65">
        <v>40174908</v>
      </c>
      <c r="G7800" s="64" t="s">
        <v>13630</v>
      </c>
      <c r="H7800" s="64">
        <v>2</v>
      </c>
      <c r="I7800" s="64">
        <v>9</v>
      </c>
      <c r="J7800" s="66">
        <v>5</v>
      </c>
      <c r="K7800" s="67">
        <v>86000</v>
      </c>
      <c r="L7800" s="68" t="s">
        <v>15</v>
      </c>
      <c r="M7800" s="68" t="s">
        <v>254</v>
      </c>
    </row>
    <row r="7801" spans="1:13" s="3" customFormat="1" ht="12.75" x14ac:dyDescent="0.2">
      <c r="A7801" s="62" t="s">
        <v>28</v>
      </c>
      <c r="B7801" s="62" t="s">
        <v>874</v>
      </c>
      <c r="C7801" s="63">
        <v>10</v>
      </c>
      <c r="D7801" s="62" t="s">
        <v>13493</v>
      </c>
      <c r="E7801" s="62" t="s">
        <v>6638</v>
      </c>
      <c r="F7801" s="69">
        <v>40174908</v>
      </c>
      <c r="G7801" s="62" t="s">
        <v>13630</v>
      </c>
      <c r="H7801" s="62">
        <v>2</v>
      </c>
      <c r="I7801" s="62">
        <v>9</v>
      </c>
      <c r="J7801" s="70">
        <v>3</v>
      </c>
      <c r="K7801" s="71">
        <v>66750</v>
      </c>
      <c r="L7801" s="72" t="s">
        <v>15</v>
      </c>
      <c r="M7801" s="72" t="s">
        <v>254</v>
      </c>
    </row>
    <row r="7802" spans="1:13" s="3" customFormat="1" ht="12.75" x14ac:dyDescent="0.2">
      <c r="A7802" s="62" t="s">
        <v>28</v>
      </c>
      <c r="B7802" s="62" t="s">
        <v>874</v>
      </c>
      <c r="C7802" s="63">
        <v>10</v>
      </c>
      <c r="D7802" s="64" t="s">
        <v>13493</v>
      </c>
      <c r="E7802" s="64" t="s">
        <v>6639</v>
      </c>
      <c r="F7802" s="65">
        <v>40174908</v>
      </c>
      <c r="G7802" s="64" t="s">
        <v>13630</v>
      </c>
      <c r="H7802" s="64">
        <v>2</v>
      </c>
      <c r="I7802" s="64">
        <v>9</v>
      </c>
      <c r="J7802" s="66">
        <v>2</v>
      </c>
      <c r="K7802" s="67">
        <v>97000</v>
      </c>
      <c r="L7802" s="68" t="s">
        <v>15</v>
      </c>
      <c r="M7802" s="68" t="s">
        <v>254</v>
      </c>
    </row>
    <row r="7803" spans="1:13" s="3" customFormat="1" ht="12.75" x14ac:dyDescent="0.2">
      <c r="A7803" s="62" t="s">
        <v>28</v>
      </c>
      <c r="B7803" s="62" t="s">
        <v>874</v>
      </c>
      <c r="C7803" s="63">
        <v>10</v>
      </c>
      <c r="D7803" s="62" t="s">
        <v>13493</v>
      </c>
      <c r="E7803" s="62" t="s">
        <v>6640</v>
      </c>
      <c r="F7803" s="69">
        <v>40174908</v>
      </c>
      <c r="G7803" s="62" t="s">
        <v>13630</v>
      </c>
      <c r="H7803" s="62">
        <v>2</v>
      </c>
      <c r="I7803" s="62">
        <v>9</v>
      </c>
      <c r="J7803" s="70">
        <v>25</v>
      </c>
      <c r="K7803" s="71">
        <v>237500</v>
      </c>
      <c r="L7803" s="72" t="s">
        <v>15</v>
      </c>
      <c r="M7803" s="72" t="s">
        <v>254</v>
      </c>
    </row>
    <row r="7804" spans="1:13" s="3" customFormat="1" ht="12.75" x14ac:dyDescent="0.2">
      <c r="A7804" s="62" t="s">
        <v>28</v>
      </c>
      <c r="B7804" s="62" t="s">
        <v>874</v>
      </c>
      <c r="C7804" s="63">
        <v>10</v>
      </c>
      <c r="D7804" s="64" t="s">
        <v>13493</v>
      </c>
      <c r="E7804" s="64" t="s">
        <v>6641</v>
      </c>
      <c r="F7804" s="65">
        <v>40174908</v>
      </c>
      <c r="G7804" s="64" t="s">
        <v>13630</v>
      </c>
      <c r="H7804" s="64">
        <v>2</v>
      </c>
      <c r="I7804" s="64">
        <v>9</v>
      </c>
      <c r="J7804" s="66">
        <v>10</v>
      </c>
      <c r="K7804" s="67">
        <v>44000</v>
      </c>
      <c r="L7804" s="68" t="s">
        <v>15</v>
      </c>
      <c r="M7804" s="68" t="s">
        <v>254</v>
      </c>
    </row>
    <row r="7805" spans="1:13" s="3" customFormat="1" ht="12.75" x14ac:dyDescent="0.2">
      <c r="A7805" s="62" t="s">
        <v>28</v>
      </c>
      <c r="B7805" s="62" t="s">
        <v>874</v>
      </c>
      <c r="C7805" s="63">
        <v>10</v>
      </c>
      <c r="D7805" s="62" t="s">
        <v>13493</v>
      </c>
      <c r="E7805" s="62" t="s">
        <v>6642</v>
      </c>
      <c r="F7805" s="69">
        <v>40174908</v>
      </c>
      <c r="G7805" s="62" t="s">
        <v>13630</v>
      </c>
      <c r="H7805" s="62">
        <v>2</v>
      </c>
      <c r="I7805" s="62">
        <v>9</v>
      </c>
      <c r="J7805" s="70">
        <v>5</v>
      </c>
      <c r="K7805" s="71">
        <v>137500</v>
      </c>
      <c r="L7805" s="72" t="s">
        <v>15</v>
      </c>
      <c r="M7805" s="72" t="s">
        <v>254</v>
      </c>
    </row>
    <row r="7806" spans="1:13" s="3" customFormat="1" ht="12.75" x14ac:dyDescent="0.2">
      <c r="A7806" s="62" t="s">
        <v>28</v>
      </c>
      <c r="B7806" s="62" t="s">
        <v>874</v>
      </c>
      <c r="C7806" s="63">
        <v>10</v>
      </c>
      <c r="D7806" s="64" t="s">
        <v>13493</v>
      </c>
      <c r="E7806" s="64" t="s">
        <v>6643</v>
      </c>
      <c r="F7806" s="65">
        <v>40174908</v>
      </c>
      <c r="G7806" s="64" t="s">
        <v>13630</v>
      </c>
      <c r="H7806" s="64">
        <v>2</v>
      </c>
      <c r="I7806" s="64">
        <v>9</v>
      </c>
      <c r="J7806" s="66">
        <v>2</v>
      </c>
      <c r="K7806" s="67">
        <v>35000</v>
      </c>
      <c r="L7806" s="68" t="s">
        <v>15</v>
      </c>
      <c r="M7806" s="68" t="s">
        <v>254</v>
      </c>
    </row>
    <row r="7807" spans="1:13" s="3" customFormat="1" ht="12.75" x14ac:dyDescent="0.2">
      <c r="A7807" s="62" t="s">
        <v>28</v>
      </c>
      <c r="B7807" s="62" t="s">
        <v>874</v>
      </c>
      <c r="C7807" s="63">
        <v>10</v>
      </c>
      <c r="D7807" s="62" t="s">
        <v>13493</v>
      </c>
      <c r="E7807" s="62" t="s">
        <v>6644</v>
      </c>
      <c r="F7807" s="69">
        <v>40174908</v>
      </c>
      <c r="G7807" s="62" t="s">
        <v>13630</v>
      </c>
      <c r="H7807" s="62">
        <v>2</v>
      </c>
      <c r="I7807" s="62">
        <v>9</v>
      </c>
      <c r="J7807" s="70">
        <v>5</v>
      </c>
      <c r="K7807" s="71">
        <v>177500</v>
      </c>
      <c r="L7807" s="72" t="s">
        <v>15</v>
      </c>
      <c r="M7807" s="72" t="s">
        <v>254</v>
      </c>
    </row>
    <row r="7808" spans="1:13" s="3" customFormat="1" ht="12.75" x14ac:dyDescent="0.2">
      <c r="A7808" s="62" t="s">
        <v>28</v>
      </c>
      <c r="B7808" s="62" t="s">
        <v>874</v>
      </c>
      <c r="C7808" s="63">
        <v>10</v>
      </c>
      <c r="D7808" s="64" t="s">
        <v>13493</v>
      </c>
      <c r="E7808" s="64" t="s">
        <v>6645</v>
      </c>
      <c r="F7808" s="65">
        <v>40174908</v>
      </c>
      <c r="G7808" s="64" t="s">
        <v>13630</v>
      </c>
      <c r="H7808" s="64">
        <v>2</v>
      </c>
      <c r="I7808" s="64">
        <v>9</v>
      </c>
      <c r="J7808" s="66">
        <v>30</v>
      </c>
      <c r="K7808" s="67">
        <v>204000</v>
      </c>
      <c r="L7808" s="68" t="s">
        <v>15</v>
      </c>
      <c r="M7808" s="68" t="s">
        <v>254</v>
      </c>
    </row>
    <row r="7809" spans="1:13" s="3" customFormat="1" ht="12.75" x14ac:dyDescent="0.2">
      <c r="A7809" s="62" t="s">
        <v>28</v>
      </c>
      <c r="B7809" s="62" t="s">
        <v>874</v>
      </c>
      <c r="C7809" s="63">
        <v>10</v>
      </c>
      <c r="D7809" s="62" t="s">
        <v>13493</v>
      </c>
      <c r="E7809" s="62" t="s">
        <v>6646</v>
      </c>
      <c r="F7809" s="69">
        <v>40174908</v>
      </c>
      <c r="G7809" s="62" t="s">
        <v>13630</v>
      </c>
      <c r="H7809" s="62">
        <v>2</v>
      </c>
      <c r="I7809" s="62">
        <v>9</v>
      </c>
      <c r="J7809" s="70">
        <v>2</v>
      </c>
      <c r="K7809" s="71">
        <v>91000</v>
      </c>
      <c r="L7809" s="72" t="s">
        <v>15</v>
      </c>
      <c r="M7809" s="72" t="s">
        <v>254</v>
      </c>
    </row>
    <row r="7810" spans="1:13" s="3" customFormat="1" ht="12.75" x14ac:dyDescent="0.2">
      <c r="A7810" s="62" t="s">
        <v>28</v>
      </c>
      <c r="B7810" s="62" t="s">
        <v>874</v>
      </c>
      <c r="C7810" s="63">
        <v>10</v>
      </c>
      <c r="D7810" s="64" t="s">
        <v>13493</v>
      </c>
      <c r="E7810" s="64" t="s">
        <v>6647</v>
      </c>
      <c r="F7810" s="65">
        <v>40174908</v>
      </c>
      <c r="G7810" s="64" t="s">
        <v>13630</v>
      </c>
      <c r="H7810" s="64">
        <v>2</v>
      </c>
      <c r="I7810" s="64">
        <v>9</v>
      </c>
      <c r="J7810" s="66">
        <v>2</v>
      </c>
      <c r="K7810" s="67">
        <v>151000</v>
      </c>
      <c r="L7810" s="68" t="s">
        <v>15</v>
      </c>
      <c r="M7810" s="68" t="s">
        <v>254</v>
      </c>
    </row>
    <row r="7811" spans="1:13" s="3" customFormat="1" ht="12.75" x14ac:dyDescent="0.2">
      <c r="A7811" s="62" t="s">
        <v>28</v>
      </c>
      <c r="B7811" s="62" t="s">
        <v>874</v>
      </c>
      <c r="C7811" s="63">
        <v>10</v>
      </c>
      <c r="D7811" s="62" t="s">
        <v>13493</v>
      </c>
      <c r="E7811" s="62" t="s">
        <v>6648</v>
      </c>
      <c r="F7811" s="69">
        <v>30181600</v>
      </c>
      <c r="G7811" s="62" t="s">
        <v>13630</v>
      </c>
      <c r="H7811" s="62">
        <v>2</v>
      </c>
      <c r="I7811" s="62">
        <v>9</v>
      </c>
      <c r="J7811" s="70">
        <v>15</v>
      </c>
      <c r="K7811" s="71">
        <v>442500</v>
      </c>
      <c r="L7811" s="72" t="s">
        <v>15</v>
      </c>
      <c r="M7811" s="72" t="s">
        <v>254</v>
      </c>
    </row>
    <row r="7812" spans="1:13" s="3" customFormat="1" ht="12.75" x14ac:dyDescent="0.2">
      <c r="A7812" s="62" t="s">
        <v>28</v>
      </c>
      <c r="B7812" s="62" t="s">
        <v>338</v>
      </c>
      <c r="C7812" s="63">
        <v>10</v>
      </c>
      <c r="D7812" s="64" t="s">
        <v>13384</v>
      </c>
      <c r="E7812" s="64" t="s">
        <v>6649</v>
      </c>
      <c r="F7812" s="65">
        <v>47121701</v>
      </c>
      <c r="G7812" s="64" t="s">
        <v>13630</v>
      </c>
      <c r="H7812" s="64">
        <v>4</v>
      </c>
      <c r="I7812" s="64">
        <v>5</v>
      </c>
      <c r="J7812" s="66">
        <v>50</v>
      </c>
      <c r="K7812" s="67">
        <v>239450</v>
      </c>
      <c r="L7812" s="68" t="s">
        <v>15</v>
      </c>
      <c r="M7812" s="68" t="s">
        <v>254</v>
      </c>
    </row>
    <row r="7813" spans="1:13" s="3" customFormat="1" ht="12.75" x14ac:dyDescent="0.2">
      <c r="A7813" s="62" t="s">
        <v>28</v>
      </c>
      <c r="B7813" s="62" t="s">
        <v>338</v>
      </c>
      <c r="C7813" s="63">
        <v>10</v>
      </c>
      <c r="D7813" s="62" t="s">
        <v>13384</v>
      </c>
      <c r="E7813" s="62" t="s">
        <v>6650</v>
      </c>
      <c r="F7813" s="69">
        <v>47121701</v>
      </c>
      <c r="G7813" s="62" t="s">
        <v>13630</v>
      </c>
      <c r="H7813" s="62">
        <v>4</v>
      </c>
      <c r="I7813" s="62">
        <v>5</v>
      </c>
      <c r="J7813" s="70">
        <v>250</v>
      </c>
      <c r="K7813" s="71">
        <v>1574000</v>
      </c>
      <c r="L7813" s="72" t="s">
        <v>15</v>
      </c>
      <c r="M7813" s="72" t="s">
        <v>254</v>
      </c>
    </row>
    <row r="7814" spans="1:13" s="3" customFormat="1" ht="12.75" x14ac:dyDescent="0.2">
      <c r="A7814" s="62" t="s">
        <v>28</v>
      </c>
      <c r="B7814" s="62" t="s">
        <v>338</v>
      </c>
      <c r="C7814" s="63">
        <v>10</v>
      </c>
      <c r="D7814" s="64" t="s">
        <v>13384</v>
      </c>
      <c r="E7814" s="64" t="s">
        <v>6651</v>
      </c>
      <c r="F7814" s="65">
        <v>24111810</v>
      </c>
      <c r="G7814" s="64" t="s">
        <v>13630</v>
      </c>
      <c r="H7814" s="64">
        <v>2</v>
      </c>
      <c r="I7814" s="64">
        <v>9</v>
      </c>
      <c r="J7814" s="66">
        <v>4</v>
      </c>
      <c r="K7814" s="67">
        <v>840000</v>
      </c>
      <c r="L7814" s="68" t="s">
        <v>15</v>
      </c>
      <c r="M7814" s="68" t="s">
        <v>254</v>
      </c>
    </row>
    <row r="7815" spans="1:13" s="3" customFormat="1" ht="12.75" x14ac:dyDescent="0.2">
      <c r="A7815" s="62" t="s">
        <v>28</v>
      </c>
      <c r="B7815" s="62" t="s">
        <v>338</v>
      </c>
      <c r="C7815" s="63">
        <v>10</v>
      </c>
      <c r="D7815" s="62" t="s">
        <v>13384</v>
      </c>
      <c r="E7815" s="62" t="s">
        <v>6652</v>
      </c>
      <c r="F7815" s="69">
        <v>24111810</v>
      </c>
      <c r="G7815" s="62" t="s">
        <v>13630</v>
      </c>
      <c r="H7815" s="62">
        <v>2</v>
      </c>
      <c r="I7815" s="62">
        <v>9</v>
      </c>
      <c r="J7815" s="70">
        <v>2</v>
      </c>
      <c r="K7815" s="71">
        <v>960000</v>
      </c>
      <c r="L7815" s="72" t="s">
        <v>15</v>
      </c>
      <c r="M7815" s="72" t="s">
        <v>254</v>
      </c>
    </row>
    <row r="7816" spans="1:13" s="3" customFormat="1" ht="12.75" x14ac:dyDescent="0.2">
      <c r="A7816" s="62" t="s">
        <v>28</v>
      </c>
      <c r="B7816" s="62" t="s">
        <v>338</v>
      </c>
      <c r="C7816" s="63">
        <v>10</v>
      </c>
      <c r="D7816" s="64" t="s">
        <v>13384</v>
      </c>
      <c r="E7816" s="64" t="s">
        <v>6653</v>
      </c>
      <c r="F7816" s="65">
        <v>56101715</v>
      </c>
      <c r="G7816" s="64" t="s">
        <v>13630</v>
      </c>
      <c r="H7816" s="64">
        <v>4</v>
      </c>
      <c r="I7816" s="64">
        <v>2</v>
      </c>
      <c r="J7816" s="66">
        <v>2</v>
      </c>
      <c r="K7816" s="67">
        <v>91250</v>
      </c>
      <c r="L7816" s="68" t="s">
        <v>15</v>
      </c>
      <c r="M7816" s="68" t="s">
        <v>254</v>
      </c>
    </row>
    <row r="7817" spans="1:13" s="3" customFormat="1" ht="12.75" x14ac:dyDescent="0.2">
      <c r="A7817" s="62" t="s">
        <v>28</v>
      </c>
      <c r="B7817" s="62" t="s">
        <v>338</v>
      </c>
      <c r="C7817" s="63">
        <v>10</v>
      </c>
      <c r="D7817" s="62" t="s">
        <v>13384</v>
      </c>
      <c r="E7817" s="62" t="s">
        <v>6654</v>
      </c>
      <c r="F7817" s="69">
        <v>24112404</v>
      </c>
      <c r="G7817" s="62" t="s">
        <v>13630</v>
      </c>
      <c r="H7817" s="62">
        <v>4</v>
      </c>
      <c r="I7817" s="62">
        <v>2</v>
      </c>
      <c r="J7817" s="70">
        <v>2</v>
      </c>
      <c r="K7817" s="71">
        <v>1459800</v>
      </c>
      <c r="L7817" s="72" t="s">
        <v>15</v>
      </c>
      <c r="M7817" s="72" t="s">
        <v>254</v>
      </c>
    </row>
    <row r="7818" spans="1:13" s="3" customFormat="1" ht="12.75" x14ac:dyDescent="0.2">
      <c r="A7818" s="62" t="s">
        <v>28</v>
      </c>
      <c r="B7818" s="62" t="s">
        <v>338</v>
      </c>
      <c r="C7818" s="63">
        <v>10</v>
      </c>
      <c r="D7818" s="64" t="s">
        <v>13384</v>
      </c>
      <c r="E7818" s="64" t="s">
        <v>6655</v>
      </c>
      <c r="F7818" s="65">
        <v>24112404</v>
      </c>
      <c r="G7818" s="64" t="s">
        <v>13630</v>
      </c>
      <c r="H7818" s="64">
        <v>4</v>
      </c>
      <c r="I7818" s="64">
        <v>2</v>
      </c>
      <c r="J7818" s="66">
        <v>1</v>
      </c>
      <c r="K7818" s="67">
        <v>569750</v>
      </c>
      <c r="L7818" s="68" t="s">
        <v>15</v>
      </c>
      <c r="M7818" s="68" t="s">
        <v>254</v>
      </c>
    </row>
    <row r="7819" spans="1:13" s="3" customFormat="1" ht="12.75" x14ac:dyDescent="0.2">
      <c r="A7819" s="62" t="s">
        <v>28</v>
      </c>
      <c r="B7819" s="62" t="s">
        <v>871</v>
      </c>
      <c r="C7819" s="63">
        <v>10</v>
      </c>
      <c r="D7819" s="62" t="s">
        <v>13490</v>
      </c>
      <c r="E7819" s="62" t="s">
        <v>6656</v>
      </c>
      <c r="F7819" s="69">
        <v>44103103</v>
      </c>
      <c r="G7819" s="62" t="s">
        <v>13630</v>
      </c>
      <c r="H7819" s="62">
        <v>3</v>
      </c>
      <c r="I7819" s="62">
        <v>4</v>
      </c>
      <c r="J7819" s="70">
        <v>2</v>
      </c>
      <c r="K7819" s="71">
        <v>672000</v>
      </c>
      <c r="L7819" s="72" t="s">
        <v>15</v>
      </c>
      <c r="M7819" s="72" t="s">
        <v>254</v>
      </c>
    </row>
    <row r="7820" spans="1:13" s="3" customFormat="1" ht="12.75" x14ac:dyDescent="0.2">
      <c r="A7820" s="62" t="s">
        <v>28</v>
      </c>
      <c r="B7820" s="62" t="s">
        <v>871</v>
      </c>
      <c r="C7820" s="63">
        <v>10</v>
      </c>
      <c r="D7820" s="64" t="s">
        <v>13490</v>
      </c>
      <c r="E7820" s="64" t="s">
        <v>6657</v>
      </c>
      <c r="F7820" s="65">
        <v>44103103</v>
      </c>
      <c r="G7820" s="64" t="s">
        <v>13630</v>
      </c>
      <c r="H7820" s="64">
        <v>3</v>
      </c>
      <c r="I7820" s="64">
        <v>4</v>
      </c>
      <c r="J7820" s="66">
        <v>1</v>
      </c>
      <c r="K7820" s="67">
        <v>336000</v>
      </c>
      <c r="L7820" s="68" t="s">
        <v>15</v>
      </c>
      <c r="M7820" s="68" t="s">
        <v>254</v>
      </c>
    </row>
    <row r="7821" spans="1:13" s="3" customFormat="1" ht="12.75" x14ac:dyDescent="0.2">
      <c r="A7821" s="62" t="s">
        <v>28</v>
      </c>
      <c r="B7821" s="62" t="s">
        <v>871</v>
      </c>
      <c r="C7821" s="63">
        <v>10</v>
      </c>
      <c r="D7821" s="62" t="s">
        <v>13490</v>
      </c>
      <c r="E7821" s="62" t="s">
        <v>6658</v>
      </c>
      <c r="F7821" s="69">
        <v>44103103</v>
      </c>
      <c r="G7821" s="62" t="s">
        <v>13630</v>
      </c>
      <c r="H7821" s="62">
        <v>3</v>
      </c>
      <c r="I7821" s="62">
        <v>4</v>
      </c>
      <c r="J7821" s="70">
        <v>1</v>
      </c>
      <c r="K7821" s="71">
        <v>336000</v>
      </c>
      <c r="L7821" s="72" t="s">
        <v>15</v>
      </c>
      <c r="M7821" s="72" t="s">
        <v>254</v>
      </c>
    </row>
    <row r="7822" spans="1:13" s="3" customFormat="1" ht="12.75" x14ac:dyDescent="0.2">
      <c r="A7822" s="62" t="s">
        <v>28</v>
      </c>
      <c r="B7822" s="62" t="s">
        <v>871</v>
      </c>
      <c r="C7822" s="63">
        <v>10</v>
      </c>
      <c r="D7822" s="64" t="s">
        <v>13490</v>
      </c>
      <c r="E7822" s="64" t="s">
        <v>6659</v>
      </c>
      <c r="F7822" s="65">
        <v>44103105</v>
      </c>
      <c r="G7822" s="64" t="s">
        <v>13630</v>
      </c>
      <c r="H7822" s="64">
        <v>3</v>
      </c>
      <c r="I7822" s="64">
        <v>4</v>
      </c>
      <c r="J7822" s="66">
        <v>1</v>
      </c>
      <c r="K7822" s="67">
        <v>40000</v>
      </c>
      <c r="L7822" s="68" t="s">
        <v>15</v>
      </c>
      <c r="M7822" s="68" t="s">
        <v>254</v>
      </c>
    </row>
    <row r="7823" spans="1:13" s="3" customFormat="1" ht="12.75" x14ac:dyDescent="0.2">
      <c r="A7823" s="62" t="s">
        <v>28</v>
      </c>
      <c r="B7823" s="62" t="s">
        <v>871</v>
      </c>
      <c r="C7823" s="63">
        <v>10</v>
      </c>
      <c r="D7823" s="62" t="s">
        <v>13490</v>
      </c>
      <c r="E7823" s="62" t="s">
        <v>6660</v>
      </c>
      <c r="F7823" s="69">
        <v>44103105</v>
      </c>
      <c r="G7823" s="62" t="s">
        <v>13630</v>
      </c>
      <c r="H7823" s="62">
        <v>3</v>
      </c>
      <c r="I7823" s="62">
        <v>4</v>
      </c>
      <c r="J7823" s="70">
        <v>1</v>
      </c>
      <c r="K7823" s="71">
        <v>40000</v>
      </c>
      <c r="L7823" s="72" t="s">
        <v>15</v>
      </c>
      <c r="M7823" s="72" t="s">
        <v>254</v>
      </c>
    </row>
    <row r="7824" spans="1:13" s="3" customFormat="1" ht="12.75" x14ac:dyDescent="0.2">
      <c r="A7824" s="62" t="s">
        <v>28</v>
      </c>
      <c r="B7824" s="62" t="s">
        <v>871</v>
      </c>
      <c r="C7824" s="63">
        <v>10</v>
      </c>
      <c r="D7824" s="64" t="s">
        <v>13490</v>
      </c>
      <c r="E7824" s="64" t="s">
        <v>6661</v>
      </c>
      <c r="F7824" s="65">
        <v>44103105</v>
      </c>
      <c r="G7824" s="64" t="s">
        <v>13630</v>
      </c>
      <c r="H7824" s="64">
        <v>3</v>
      </c>
      <c r="I7824" s="64">
        <v>4</v>
      </c>
      <c r="J7824" s="66">
        <v>1</v>
      </c>
      <c r="K7824" s="67">
        <v>40000</v>
      </c>
      <c r="L7824" s="68" t="s">
        <v>15</v>
      </c>
      <c r="M7824" s="68" t="s">
        <v>254</v>
      </c>
    </row>
    <row r="7825" spans="1:13" s="3" customFormat="1" ht="12.75" x14ac:dyDescent="0.2">
      <c r="A7825" s="62" t="s">
        <v>28</v>
      </c>
      <c r="B7825" s="62" t="s">
        <v>216</v>
      </c>
      <c r="C7825" s="63">
        <v>10</v>
      </c>
      <c r="D7825" s="62" t="s">
        <v>13377</v>
      </c>
      <c r="E7825" s="62" t="s">
        <v>6662</v>
      </c>
      <c r="F7825" s="69">
        <v>47121804</v>
      </c>
      <c r="G7825" s="62" t="s">
        <v>13630</v>
      </c>
      <c r="H7825" s="62">
        <v>4</v>
      </c>
      <c r="I7825" s="62">
        <v>5</v>
      </c>
      <c r="J7825" s="70">
        <v>50</v>
      </c>
      <c r="K7825" s="71">
        <v>225800</v>
      </c>
      <c r="L7825" s="72" t="s">
        <v>15</v>
      </c>
      <c r="M7825" s="72" t="s">
        <v>254</v>
      </c>
    </row>
    <row r="7826" spans="1:13" s="3" customFormat="1" ht="12.75" x14ac:dyDescent="0.2">
      <c r="A7826" s="62" t="s">
        <v>28</v>
      </c>
      <c r="B7826" s="62" t="s">
        <v>216</v>
      </c>
      <c r="C7826" s="63">
        <v>10</v>
      </c>
      <c r="D7826" s="64" t="s">
        <v>13377</v>
      </c>
      <c r="E7826" s="64" t="s">
        <v>6663</v>
      </c>
      <c r="F7826" s="65">
        <v>47131611</v>
      </c>
      <c r="G7826" s="64" t="s">
        <v>13630</v>
      </c>
      <c r="H7826" s="64">
        <v>4</v>
      </c>
      <c r="I7826" s="64">
        <v>5</v>
      </c>
      <c r="J7826" s="66">
        <v>60</v>
      </c>
      <c r="K7826" s="67">
        <v>180000</v>
      </c>
      <c r="L7826" s="68" t="s">
        <v>15</v>
      </c>
      <c r="M7826" s="68" t="s">
        <v>254</v>
      </c>
    </row>
    <row r="7827" spans="1:13" s="3" customFormat="1" ht="12.75" x14ac:dyDescent="0.2">
      <c r="A7827" s="62" t="s">
        <v>28</v>
      </c>
      <c r="B7827" s="62" t="s">
        <v>871</v>
      </c>
      <c r="C7827" s="63">
        <v>10</v>
      </c>
      <c r="D7827" s="62" t="s">
        <v>13490</v>
      </c>
      <c r="E7827" s="62" t="s">
        <v>6664</v>
      </c>
      <c r="F7827" s="69">
        <v>44103103</v>
      </c>
      <c r="G7827" s="62" t="s">
        <v>13630</v>
      </c>
      <c r="H7827" s="62">
        <v>3</v>
      </c>
      <c r="I7827" s="62">
        <v>5</v>
      </c>
      <c r="J7827" s="70">
        <v>400</v>
      </c>
      <c r="K7827" s="71">
        <v>12495200</v>
      </c>
      <c r="L7827" s="72" t="s">
        <v>15</v>
      </c>
      <c r="M7827" s="72" t="s">
        <v>254</v>
      </c>
    </row>
    <row r="7828" spans="1:13" s="3" customFormat="1" ht="12.75" x14ac:dyDescent="0.2">
      <c r="A7828" s="62" t="s">
        <v>28</v>
      </c>
      <c r="B7828" s="62" t="s">
        <v>871</v>
      </c>
      <c r="C7828" s="63">
        <v>10</v>
      </c>
      <c r="D7828" s="64" t="s">
        <v>13490</v>
      </c>
      <c r="E7828" s="64" t="s">
        <v>14839</v>
      </c>
      <c r="F7828" s="65">
        <v>44103103</v>
      </c>
      <c r="G7828" s="64" t="s">
        <v>13630</v>
      </c>
      <c r="H7828" s="64">
        <v>3</v>
      </c>
      <c r="I7828" s="64">
        <v>5</v>
      </c>
      <c r="J7828" s="66">
        <v>4</v>
      </c>
      <c r="K7828" s="67">
        <v>1323600</v>
      </c>
      <c r="L7828" s="68" t="s">
        <v>15</v>
      </c>
      <c r="M7828" s="68" t="s">
        <v>254</v>
      </c>
    </row>
    <row r="7829" spans="1:13" s="3" customFormat="1" ht="12.75" x14ac:dyDescent="0.2">
      <c r="A7829" s="62" t="s">
        <v>28</v>
      </c>
      <c r="B7829" s="62" t="s">
        <v>871</v>
      </c>
      <c r="C7829" s="63">
        <v>10</v>
      </c>
      <c r="D7829" s="62" t="s">
        <v>13490</v>
      </c>
      <c r="E7829" s="62" t="s">
        <v>6665</v>
      </c>
      <c r="F7829" s="69">
        <v>44103103</v>
      </c>
      <c r="G7829" s="62" t="s">
        <v>13630</v>
      </c>
      <c r="H7829" s="62">
        <v>3</v>
      </c>
      <c r="I7829" s="62">
        <v>5</v>
      </c>
      <c r="J7829" s="70">
        <v>6</v>
      </c>
      <c r="K7829" s="71">
        <v>2548980</v>
      </c>
      <c r="L7829" s="72" t="s">
        <v>15</v>
      </c>
      <c r="M7829" s="72" t="s">
        <v>254</v>
      </c>
    </row>
    <row r="7830" spans="1:13" s="3" customFormat="1" ht="12.75" x14ac:dyDescent="0.2">
      <c r="A7830" s="62" t="s">
        <v>28</v>
      </c>
      <c r="B7830" s="62" t="s">
        <v>871</v>
      </c>
      <c r="C7830" s="63">
        <v>10</v>
      </c>
      <c r="D7830" s="64" t="s">
        <v>13490</v>
      </c>
      <c r="E7830" s="64" t="s">
        <v>14840</v>
      </c>
      <c r="F7830" s="65">
        <v>44103103</v>
      </c>
      <c r="G7830" s="64" t="s">
        <v>13630</v>
      </c>
      <c r="H7830" s="64">
        <v>3</v>
      </c>
      <c r="I7830" s="64">
        <v>5</v>
      </c>
      <c r="J7830" s="66">
        <v>4</v>
      </c>
      <c r="K7830" s="67">
        <v>2285712</v>
      </c>
      <c r="L7830" s="68" t="s">
        <v>15</v>
      </c>
      <c r="M7830" s="68" t="s">
        <v>254</v>
      </c>
    </row>
    <row r="7831" spans="1:13" s="3" customFormat="1" ht="12.75" x14ac:dyDescent="0.2">
      <c r="A7831" s="62" t="s">
        <v>28</v>
      </c>
      <c r="B7831" s="62" t="s">
        <v>871</v>
      </c>
      <c r="C7831" s="63">
        <v>10</v>
      </c>
      <c r="D7831" s="62" t="s">
        <v>13490</v>
      </c>
      <c r="E7831" s="62" t="s">
        <v>14841</v>
      </c>
      <c r="F7831" s="69">
        <v>44103103</v>
      </c>
      <c r="G7831" s="62" t="s">
        <v>13630</v>
      </c>
      <c r="H7831" s="62">
        <v>3</v>
      </c>
      <c r="I7831" s="62">
        <v>5</v>
      </c>
      <c r="J7831" s="70">
        <v>4</v>
      </c>
      <c r="K7831" s="71">
        <v>1539600</v>
      </c>
      <c r="L7831" s="72" t="s">
        <v>15</v>
      </c>
      <c r="M7831" s="72" t="s">
        <v>254</v>
      </c>
    </row>
    <row r="7832" spans="1:13" s="3" customFormat="1" ht="12.75" x14ac:dyDescent="0.2">
      <c r="A7832" s="62" t="s">
        <v>28</v>
      </c>
      <c r="B7832" s="62" t="s">
        <v>871</v>
      </c>
      <c r="C7832" s="63">
        <v>10</v>
      </c>
      <c r="D7832" s="64" t="s">
        <v>13490</v>
      </c>
      <c r="E7832" s="64" t="s">
        <v>14842</v>
      </c>
      <c r="F7832" s="65">
        <v>44103103</v>
      </c>
      <c r="G7832" s="64" t="s">
        <v>13630</v>
      </c>
      <c r="H7832" s="64">
        <v>3</v>
      </c>
      <c r="I7832" s="64">
        <v>5</v>
      </c>
      <c r="J7832" s="66">
        <v>4</v>
      </c>
      <c r="K7832" s="67">
        <v>1643600</v>
      </c>
      <c r="L7832" s="68" t="s">
        <v>15</v>
      </c>
      <c r="M7832" s="68" t="s">
        <v>254</v>
      </c>
    </row>
    <row r="7833" spans="1:13" s="3" customFormat="1" ht="12.75" x14ac:dyDescent="0.2">
      <c r="A7833" s="62" t="s">
        <v>28</v>
      </c>
      <c r="B7833" s="62" t="s">
        <v>871</v>
      </c>
      <c r="C7833" s="63">
        <v>10</v>
      </c>
      <c r="D7833" s="62" t="s">
        <v>13490</v>
      </c>
      <c r="E7833" s="62" t="s">
        <v>6666</v>
      </c>
      <c r="F7833" s="69">
        <v>44103103</v>
      </c>
      <c r="G7833" s="62" t="s">
        <v>13630</v>
      </c>
      <c r="H7833" s="62">
        <v>3</v>
      </c>
      <c r="I7833" s="62">
        <v>5</v>
      </c>
      <c r="J7833" s="70">
        <v>1</v>
      </c>
      <c r="K7833" s="71">
        <v>808403</v>
      </c>
      <c r="L7833" s="72" t="s">
        <v>15</v>
      </c>
      <c r="M7833" s="72" t="s">
        <v>254</v>
      </c>
    </row>
    <row r="7834" spans="1:13" s="3" customFormat="1" ht="12.75" x14ac:dyDescent="0.2">
      <c r="A7834" s="62" t="s">
        <v>28</v>
      </c>
      <c r="B7834" s="62" t="s">
        <v>871</v>
      </c>
      <c r="C7834" s="63">
        <v>10</v>
      </c>
      <c r="D7834" s="64" t="s">
        <v>13490</v>
      </c>
      <c r="E7834" s="64" t="s">
        <v>14843</v>
      </c>
      <c r="F7834" s="65">
        <v>44103103</v>
      </c>
      <c r="G7834" s="64" t="s">
        <v>13630</v>
      </c>
      <c r="H7834" s="64">
        <v>3</v>
      </c>
      <c r="I7834" s="64">
        <v>5</v>
      </c>
      <c r="J7834" s="66">
        <v>4</v>
      </c>
      <c r="K7834" s="67">
        <v>960000</v>
      </c>
      <c r="L7834" s="68" t="s">
        <v>15</v>
      </c>
      <c r="M7834" s="68" t="s">
        <v>254</v>
      </c>
    </row>
    <row r="7835" spans="1:13" s="3" customFormat="1" ht="12.75" x14ac:dyDescent="0.2">
      <c r="A7835" s="62" t="s">
        <v>28</v>
      </c>
      <c r="B7835" s="62" t="s">
        <v>871</v>
      </c>
      <c r="C7835" s="63">
        <v>10</v>
      </c>
      <c r="D7835" s="62" t="s">
        <v>13490</v>
      </c>
      <c r="E7835" s="62" t="s">
        <v>6667</v>
      </c>
      <c r="F7835" s="69">
        <v>44103103</v>
      </c>
      <c r="G7835" s="62" t="s">
        <v>13630</v>
      </c>
      <c r="H7835" s="62">
        <v>3</v>
      </c>
      <c r="I7835" s="62">
        <v>5</v>
      </c>
      <c r="J7835" s="70">
        <v>4</v>
      </c>
      <c r="K7835" s="71">
        <v>880000</v>
      </c>
      <c r="L7835" s="72" t="s">
        <v>15</v>
      </c>
      <c r="M7835" s="72" t="s">
        <v>254</v>
      </c>
    </row>
    <row r="7836" spans="1:13" s="3" customFormat="1" ht="12.75" x14ac:dyDescent="0.2">
      <c r="A7836" s="62" t="s">
        <v>28</v>
      </c>
      <c r="B7836" s="62" t="s">
        <v>216</v>
      </c>
      <c r="C7836" s="63">
        <v>10</v>
      </c>
      <c r="D7836" s="64" t="s">
        <v>13377</v>
      </c>
      <c r="E7836" s="64" t="s">
        <v>6668</v>
      </c>
      <c r="F7836" s="65">
        <v>52152002</v>
      </c>
      <c r="G7836" s="64" t="s">
        <v>13630</v>
      </c>
      <c r="H7836" s="64">
        <v>4</v>
      </c>
      <c r="I7836" s="64">
        <v>2</v>
      </c>
      <c r="J7836" s="66">
        <v>2</v>
      </c>
      <c r="K7836" s="67">
        <v>390000</v>
      </c>
      <c r="L7836" s="68" t="s">
        <v>15</v>
      </c>
      <c r="M7836" s="68" t="s">
        <v>254</v>
      </c>
    </row>
    <row r="7837" spans="1:13" s="3" customFormat="1" ht="12.75" x14ac:dyDescent="0.2">
      <c r="A7837" s="62" t="s">
        <v>28</v>
      </c>
      <c r="B7837" s="62" t="s">
        <v>439</v>
      </c>
      <c r="C7837" s="63">
        <v>10</v>
      </c>
      <c r="D7837" s="62" t="s">
        <v>13396</v>
      </c>
      <c r="E7837" s="62" t="s">
        <v>6669</v>
      </c>
      <c r="F7837" s="69">
        <v>39111600</v>
      </c>
      <c r="G7837" s="62" t="s">
        <v>13630</v>
      </c>
      <c r="H7837" s="62">
        <v>3</v>
      </c>
      <c r="I7837" s="62">
        <v>5</v>
      </c>
      <c r="J7837" s="70">
        <v>200</v>
      </c>
      <c r="K7837" s="71">
        <v>5060000</v>
      </c>
      <c r="L7837" s="72" t="s">
        <v>15</v>
      </c>
      <c r="M7837" s="72" t="s">
        <v>254</v>
      </c>
    </row>
    <row r="7838" spans="1:13" s="3" customFormat="1" ht="12.75" x14ac:dyDescent="0.2">
      <c r="A7838" s="62" t="s">
        <v>28</v>
      </c>
      <c r="B7838" s="62" t="s">
        <v>439</v>
      </c>
      <c r="C7838" s="63">
        <v>10</v>
      </c>
      <c r="D7838" s="64" t="s">
        <v>13396</v>
      </c>
      <c r="E7838" s="64" t="s">
        <v>6670</v>
      </c>
      <c r="F7838" s="65">
        <v>39111600</v>
      </c>
      <c r="G7838" s="64" t="s">
        <v>13630</v>
      </c>
      <c r="H7838" s="64">
        <v>3</v>
      </c>
      <c r="I7838" s="64">
        <v>5</v>
      </c>
      <c r="J7838" s="66">
        <v>200</v>
      </c>
      <c r="K7838" s="67">
        <v>3960000</v>
      </c>
      <c r="L7838" s="68" t="s">
        <v>15</v>
      </c>
      <c r="M7838" s="68" t="s">
        <v>254</v>
      </c>
    </row>
    <row r="7839" spans="1:13" s="3" customFormat="1" ht="12.75" x14ac:dyDescent="0.2">
      <c r="A7839" s="62" t="s">
        <v>28</v>
      </c>
      <c r="B7839" s="62" t="s">
        <v>439</v>
      </c>
      <c r="C7839" s="63">
        <v>10</v>
      </c>
      <c r="D7839" s="62" t="s">
        <v>13396</v>
      </c>
      <c r="E7839" s="62" t="s">
        <v>2479</v>
      </c>
      <c r="F7839" s="69">
        <v>39111600</v>
      </c>
      <c r="G7839" s="62" t="s">
        <v>13630</v>
      </c>
      <c r="H7839" s="62">
        <v>3</v>
      </c>
      <c r="I7839" s="62">
        <v>5</v>
      </c>
      <c r="J7839" s="70">
        <v>30</v>
      </c>
      <c r="K7839" s="71">
        <v>231000</v>
      </c>
      <c r="L7839" s="72" t="s">
        <v>15</v>
      </c>
      <c r="M7839" s="72" t="s">
        <v>254</v>
      </c>
    </row>
    <row r="7840" spans="1:13" s="3" customFormat="1" ht="12.75" x14ac:dyDescent="0.2">
      <c r="A7840" s="62" t="s">
        <v>28</v>
      </c>
      <c r="B7840" s="62" t="s">
        <v>439</v>
      </c>
      <c r="C7840" s="63">
        <v>10</v>
      </c>
      <c r="D7840" s="64" t="s">
        <v>13396</v>
      </c>
      <c r="E7840" s="64" t="s">
        <v>6671</v>
      </c>
      <c r="F7840" s="65">
        <v>39111600</v>
      </c>
      <c r="G7840" s="64" t="s">
        <v>13630</v>
      </c>
      <c r="H7840" s="64">
        <v>3</v>
      </c>
      <c r="I7840" s="64">
        <v>5</v>
      </c>
      <c r="J7840" s="66">
        <v>30</v>
      </c>
      <c r="K7840" s="67">
        <v>264000</v>
      </c>
      <c r="L7840" s="68" t="s">
        <v>15</v>
      </c>
      <c r="M7840" s="68" t="s">
        <v>254</v>
      </c>
    </row>
    <row r="7841" spans="1:13" s="3" customFormat="1" ht="12.75" x14ac:dyDescent="0.2">
      <c r="A7841" s="62" t="s">
        <v>28</v>
      </c>
      <c r="B7841" s="62" t="s">
        <v>439</v>
      </c>
      <c r="C7841" s="63">
        <v>10</v>
      </c>
      <c r="D7841" s="62" t="s">
        <v>13396</v>
      </c>
      <c r="E7841" s="62" t="s">
        <v>6672</v>
      </c>
      <c r="F7841" s="69">
        <v>39111600</v>
      </c>
      <c r="G7841" s="62" t="s">
        <v>13630</v>
      </c>
      <c r="H7841" s="62">
        <v>3</v>
      </c>
      <c r="I7841" s="62">
        <v>5</v>
      </c>
      <c r="J7841" s="70">
        <v>20</v>
      </c>
      <c r="K7841" s="71">
        <v>1600000</v>
      </c>
      <c r="L7841" s="72" t="s">
        <v>15</v>
      </c>
      <c r="M7841" s="72" t="s">
        <v>254</v>
      </c>
    </row>
    <row r="7842" spans="1:13" s="3" customFormat="1" ht="12.75" x14ac:dyDescent="0.2">
      <c r="A7842" s="62" t="s">
        <v>28</v>
      </c>
      <c r="B7842" s="62" t="s">
        <v>439</v>
      </c>
      <c r="C7842" s="63">
        <v>10</v>
      </c>
      <c r="D7842" s="64" t="s">
        <v>13396</v>
      </c>
      <c r="E7842" s="64" t="s">
        <v>6673</v>
      </c>
      <c r="F7842" s="65">
        <v>39111600</v>
      </c>
      <c r="G7842" s="64" t="s">
        <v>13630</v>
      </c>
      <c r="H7842" s="64">
        <v>3</v>
      </c>
      <c r="I7842" s="64">
        <v>5</v>
      </c>
      <c r="J7842" s="66">
        <v>10</v>
      </c>
      <c r="K7842" s="67">
        <v>93500</v>
      </c>
      <c r="L7842" s="68" t="s">
        <v>15</v>
      </c>
      <c r="M7842" s="68" t="s">
        <v>254</v>
      </c>
    </row>
    <row r="7843" spans="1:13" s="3" customFormat="1" ht="12.75" x14ac:dyDescent="0.2">
      <c r="A7843" s="62" t="s">
        <v>28</v>
      </c>
      <c r="B7843" s="62" t="s">
        <v>439</v>
      </c>
      <c r="C7843" s="63">
        <v>10</v>
      </c>
      <c r="D7843" s="62" t="s">
        <v>13396</v>
      </c>
      <c r="E7843" s="62" t="s">
        <v>6674</v>
      </c>
      <c r="F7843" s="69">
        <v>39111600</v>
      </c>
      <c r="G7843" s="62" t="s">
        <v>13630</v>
      </c>
      <c r="H7843" s="62">
        <v>3</v>
      </c>
      <c r="I7843" s="62">
        <v>5</v>
      </c>
      <c r="J7843" s="70">
        <v>60</v>
      </c>
      <c r="K7843" s="71">
        <v>1800000</v>
      </c>
      <c r="L7843" s="72" t="s">
        <v>15</v>
      </c>
      <c r="M7843" s="72" t="s">
        <v>254</v>
      </c>
    </row>
    <row r="7844" spans="1:13" s="3" customFormat="1" ht="12.75" x14ac:dyDescent="0.2">
      <c r="A7844" s="62" t="s">
        <v>28</v>
      </c>
      <c r="B7844" s="62" t="s">
        <v>439</v>
      </c>
      <c r="C7844" s="63">
        <v>10</v>
      </c>
      <c r="D7844" s="64" t="s">
        <v>13396</v>
      </c>
      <c r="E7844" s="64" t="s">
        <v>6675</v>
      </c>
      <c r="F7844" s="65">
        <v>30103204</v>
      </c>
      <c r="G7844" s="64" t="s">
        <v>13630</v>
      </c>
      <c r="H7844" s="64">
        <v>2</v>
      </c>
      <c r="I7844" s="64">
        <v>9</v>
      </c>
      <c r="J7844" s="66">
        <v>1</v>
      </c>
      <c r="K7844" s="67">
        <v>145500</v>
      </c>
      <c r="L7844" s="68" t="s">
        <v>15</v>
      </c>
      <c r="M7844" s="68" t="s">
        <v>254</v>
      </c>
    </row>
    <row r="7845" spans="1:13" s="3" customFormat="1" ht="12.75" x14ac:dyDescent="0.2">
      <c r="A7845" s="62" t="s">
        <v>28</v>
      </c>
      <c r="B7845" s="62" t="s">
        <v>439</v>
      </c>
      <c r="C7845" s="63">
        <v>10</v>
      </c>
      <c r="D7845" s="62" t="s">
        <v>13396</v>
      </c>
      <c r="E7845" s="62" t="s">
        <v>14844</v>
      </c>
      <c r="F7845" s="69">
        <v>49121508</v>
      </c>
      <c r="G7845" s="62" t="s">
        <v>13630</v>
      </c>
      <c r="H7845" s="62">
        <v>2</v>
      </c>
      <c r="I7845" s="62">
        <v>9</v>
      </c>
      <c r="J7845" s="70">
        <v>5</v>
      </c>
      <c r="K7845" s="71">
        <v>307500</v>
      </c>
      <c r="L7845" s="72" t="s">
        <v>3286</v>
      </c>
      <c r="M7845" s="72" t="s">
        <v>254</v>
      </c>
    </row>
    <row r="7846" spans="1:13" s="3" customFormat="1" ht="12.75" x14ac:dyDescent="0.2">
      <c r="A7846" s="62" t="s">
        <v>28</v>
      </c>
      <c r="B7846" s="62" t="s">
        <v>439</v>
      </c>
      <c r="C7846" s="63">
        <v>10</v>
      </c>
      <c r="D7846" s="64" t="s">
        <v>13396</v>
      </c>
      <c r="E7846" s="64" t="s">
        <v>14845</v>
      </c>
      <c r="F7846" s="65">
        <v>49121508</v>
      </c>
      <c r="G7846" s="64" t="s">
        <v>13630</v>
      </c>
      <c r="H7846" s="64">
        <v>2</v>
      </c>
      <c r="I7846" s="64">
        <v>9</v>
      </c>
      <c r="J7846" s="66">
        <v>5</v>
      </c>
      <c r="K7846" s="67">
        <v>322500</v>
      </c>
      <c r="L7846" s="68" t="s">
        <v>3286</v>
      </c>
      <c r="M7846" s="68" t="s">
        <v>254</v>
      </c>
    </row>
    <row r="7847" spans="1:13" s="3" customFormat="1" ht="12.75" x14ac:dyDescent="0.2">
      <c r="A7847" s="62" t="s">
        <v>28</v>
      </c>
      <c r="B7847" s="62" t="s">
        <v>875</v>
      </c>
      <c r="C7847" s="63">
        <v>10</v>
      </c>
      <c r="D7847" s="62" t="s">
        <v>13494</v>
      </c>
      <c r="E7847" s="62" t="s">
        <v>6676</v>
      </c>
      <c r="F7847" s="69">
        <v>30181504</v>
      </c>
      <c r="G7847" s="62" t="s">
        <v>13630</v>
      </c>
      <c r="H7847" s="62">
        <v>2</v>
      </c>
      <c r="I7847" s="62">
        <v>9</v>
      </c>
      <c r="J7847" s="70">
        <v>2</v>
      </c>
      <c r="K7847" s="71">
        <v>191000</v>
      </c>
      <c r="L7847" s="72" t="s">
        <v>15</v>
      </c>
      <c r="M7847" s="72" t="s">
        <v>254</v>
      </c>
    </row>
    <row r="7848" spans="1:13" s="3" customFormat="1" ht="12.75" x14ac:dyDescent="0.2">
      <c r="A7848" s="62" t="s">
        <v>28</v>
      </c>
      <c r="B7848" s="62" t="s">
        <v>875</v>
      </c>
      <c r="C7848" s="63">
        <v>10</v>
      </c>
      <c r="D7848" s="64" t="s">
        <v>13494</v>
      </c>
      <c r="E7848" s="64" t="s">
        <v>6677</v>
      </c>
      <c r="F7848" s="65">
        <v>30181506</v>
      </c>
      <c r="G7848" s="64" t="s">
        <v>13630</v>
      </c>
      <c r="H7848" s="64">
        <v>2</v>
      </c>
      <c r="I7848" s="64">
        <v>9</v>
      </c>
      <c r="J7848" s="66">
        <v>2</v>
      </c>
      <c r="K7848" s="67">
        <v>291000</v>
      </c>
      <c r="L7848" s="68" t="s">
        <v>15</v>
      </c>
      <c r="M7848" s="68" t="s">
        <v>254</v>
      </c>
    </row>
    <row r="7849" spans="1:13" s="3" customFormat="1" ht="12.75" x14ac:dyDescent="0.2">
      <c r="A7849" s="62" t="s">
        <v>28</v>
      </c>
      <c r="B7849" s="62" t="s">
        <v>875</v>
      </c>
      <c r="C7849" s="63">
        <v>10</v>
      </c>
      <c r="D7849" s="62" t="s">
        <v>13494</v>
      </c>
      <c r="E7849" s="62" t="s">
        <v>6678</v>
      </c>
      <c r="F7849" s="69">
        <v>30181511</v>
      </c>
      <c r="G7849" s="62" t="s">
        <v>13630</v>
      </c>
      <c r="H7849" s="62">
        <v>2</v>
      </c>
      <c r="I7849" s="62">
        <v>9</v>
      </c>
      <c r="J7849" s="70">
        <v>2</v>
      </c>
      <c r="K7849" s="71">
        <v>1047000</v>
      </c>
      <c r="L7849" s="72" t="s">
        <v>15</v>
      </c>
      <c r="M7849" s="72" t="s">
        <v>254</v>
      </c>
    </row>
    <row r="7850" spans="1:13" s="3" customFormat="1" ht="12.75" x14ac:dyDescent="0.2">
      <c r="A7850" s="62" t="s">
        <v>28</v>
      </c>
      <c r="B7850" s="62" t="s">
        <v>3294</v>
      </c>
      <c r="C7850" s="63">
        <v>10</v>
      </c>
      <c r="D7850" s="64" t="s">
        <v>13572</v>
      </c>
      <c r="E7850" s="64" t="s">
        <v>14846</v>
      </c>
      <c r="F7850" s="65">
        <v>30131504</v>
      </c>
      <c r="G7850" s="64" t="s">
        <v>13630</v>
      </c>
      <c r="H7850" s="64">
        <v>2</v>
      </c>
      <c r="I7850" s="64">
        <v>9</v>
      </c>
      <c r="J7850" s="66">
        <v>50</v>
      </c>
      <c r="K7850" s="67">
        <v>162500</v>
      </c>
      <c r="L7850" s="68" t="s">
        <v>15</v>
      </c>
      <c r="M7850" s="68" t="s">
        <v>254</v>
      </c>
    </row>
    <row r="7851" spans="1:13" s="3" customFormat="1" ht="12.75" x14ac:dyDescent="0.2">
      <c r="A7851" s="62" t="s">
        <v>28</v>
      </c>
      <c r="B7851" s="62" t="s">
        <v>3293</v>
      </c>
      <c r="C7851" s="63">
        <v>10</v>
      </c>
      <c r="D7851" s="62" t="s">
        <v>13571</v>
      </c>
      <c r="E7851" s="62" t="s">
        <v>14847</v>
      </c>
      <c r="F7851" s="69">
        <v>30111506</v>
      </c>
      <c r="G7851" s="62" t="s">
        <v>13630</v>
      </c>
      <c r="H7851" s="62">
        <v>2</v>
      </c>
      <c r="I7851" s="62">
        <v>9</v>
      </c>
      <c r="J7851" s="70">
        <v>2</v>
      </c>
      <c r="K7851" s="71">
        <v>45000</v>
      </c>
      <c r="L7851" s="72" t="s">
        <v>15</v>
      </c>
      <c r="M7851" s="72" t="s">
        <v>254</v>
      </c>
    </row>
    <row r="7852" spans="1:13" s="3" customFormat="1" ht="12.75" x14ac:dyDescent="0.2">
      <c r="A7852" s="62" t="s">
        <v>28</v>
      </c>
      <c r="B7852" s="62" t="s">
        <v>3293</v>
      </c>
      <c r="C7852" s="63">
        <v>10</v>
      </c>
      <c r="D7852" s="64" t="s">
        <v>13571</v>
      </c>
      <c r="E7852" s="64" t="s">
        <v>6679</v>
      </c>
      <c r="F7852" s="65">
        <v>30111601</v>
      </c>
      <c r="G7852" s="64" t="s">
        <v>13630</v>
      </c>
      <c r="H7852" s="64">
        <v>2</v>
      </c>
      <c r="I7852" s="64">
        <v>9</v>
      </c>
      <c r="J7852" s="66">
        <v>5</v>
      </c>
      <c r="K7852" s="67">
        <v>12500</v>
      </c>
      <c r="L7852" s="68" t="s">
        <v>1759</v>
      </c>
      <c r="M7852" s="68" t="s">
        <v>254</v>
      </c>
    </row>
    <row r="7853" spans="1:13" s="3" customFormat="1" ht="12.75" x14ac:dyDescent="0.2">
      <c r="A7853" s="62" t="s">
        <v>28</v>
      </c>
      <c r="B7853" s="62" t="s">
        <v>3293</v>
      </c>
      <c r="C7853" s="63">
        <v>10</v>
      </c>
      <c r="D7853" s="62" t="s">
        <v>13571</v>
      </c>
      <c r="E7853" s="62" t="s">
        <v>9392</v>
      </c>
      <c r="F7853" s="69">
        <v>30111601</v>
      </c>
      <c r="G7853" s="62" t="s">
        <v>13630</v>
      </c>
      <c r="H7853" s="62">
        <v>2</v>
      </c>
      <c r="I7853" s="62">
        <v>9</v>
      </c>
      <c r="J7853" s="70">
        <v>30</v>
      </c>
      <c r="K7853" s="71">
        <v>1275000</v>
      </c>
      <c r="L7853" s="72" t="s">
        <v>15</v>
      </c>
      <c r="M7853" s="72" t="s">
        <v>254</v>
      </c>
    </row>
    <row r="7854" spans="1:13" s="3" customFormat="1" ht="12.75" x14ac:dyDescent="0.2">
      <c r="A7854" s="62" t="s">
        <v>28</v>
      </c>
      <c r="B7854" s="62" t="s">
        <v>3293</v>
      </c>
      <c r="C7854" s="63">
        <v>10</v>
      </c>
      <c r="D7854" s="64" t="s">
        <v>13571</v>
      </c>
      <c r="E7854" s="64" t="s">
        <v>6680</v>
      </c>
      <c r="F7854" s="65">
        <v>30111504</v>
      </c>
      <c r="G7854" s="64" t="s">
        <v>13630</v>
      </c>
      <c r="H7854" s="64">
        <v>2</v>
      </c>
      <c r="I7854" s="64">
        <v>9</v>
      </c>
      <c r="J7854" s="66">
        <v>3</v>
      </c>
      <c r="K7854" s="67">
        <v>165000</v>
      </c>
      <c r="L7854" s="68" t="s">
        <v>15</v>
      </c>
      <c r="M7854" s="68" t="s">
        <v>254</v>
      </c>
    </row>
    <row r="7855" spans="1:13" s="3" customFormat="1" ht="12.75" x14ac:dyDescent="0.2">
      <c r="A7855" s="62" t="s">
        <v>28</v>
      </c>
      <c r="B7855" s="62" t="s">
        <v>472</v>
      </c>
      <c r="C7855" s="63">
        <v>10</v>
      </c>
      <c r="D7855" s="62" t="s">
        <v>13437</v>
      </c>
      <c r="E7855" s="62" t="s">
        <v>6681</v>
      </c>
      <c r="F7855" s="69">
        <v>27112838</v>
      </c>
      <c r="G7855" s="62" t="s">
        <v>13630</v>
      </c>
      <c r="H7855" s="62">
        <v>2</v>
      </c>
      <c r="I7855" s="62">
        <v>9</v>
      </c>
      <c r="J7855" s="70">
        <v>30</v>
      </c>
      <c r="K7855" s="71">
        <v>195000</v>
      </c>
      <c r="L7855" s="72" t="s">
        <v>15</v>
      </c>
      <c r="M7855" s="72" t="s">
        <v>254</v>
      </c>
    </row>
    <row r="7856" spans="1:13" s="3" customFormat="1" ht="12.75" x14ac:dyDescent="0.2">
      <c r="A7856" s="62" t="s">
        <v>28</v>
      </c>
      <c r="B7856" s="62" t="s">
        <v>472</v>
      </c>
      <c r="C7856" s="63">
        <v>10</v>
      </c>
      <c r="D7856" s="64" t="s">
        <v>13437</v>
      </c>
      <c r="E7856" s="64" t="s">
        <v>6682</v>
      </c>
      <c r="F7856" s="65">
        <v>27112838</v>
      </c>
      <c r="G7856" s="64" t="s">
        <v>13630</v>
      </c>
      <c r="H7856" s="64">
        <v>2</v>
      </c>
      <c r="I7856" s="64">
        <v>9</v>
      </c>
      <c r="J7856" s="66">
        <v>30</v>
      </c>
      <c r="K7856" s="67">
        <v>337500</v>
      </c>
      <c r="L7856" s="68" t="s">
        <v>15</v>
      </c>
      <c r="M7856" s="68" t="s">
        <v>254</v>
      </c>
    </row>
    <row r="7857" spans="1:13" s="3" customFormat="1" ht="12.75" x14ac:dyDescent="0.2">
      <c r="A7857" s="62" t="s">
        <v>28</v>
      </c>
      <c r="B7857" s="62" t="s">
        <v>472</v>
      </c>
      <c r="C7857" s="63">
        <v>10</v>
      </c>
      <c r="D7857" s="62" t="s">
        <v>13437</v>
      </c>
      <c r="E7857" s="62" t="s">
        <v>6683</v>
      </c>
      <c r="F7857" s="69">
        <v>27112838</v>
      </c>
      <c r="G7857" s="62" t="s">
        <v>13630</v>
      </c>
      <c r="H7857" s="62">
        <v>2</v>
      </c>
      <c r="I7857" s="62">
        <v>9</v>
      </c>
      <c r="J7857" s="70">
        <v>10</v>
      </c>
      <c r="K7857" s="71">
        <v>155000</v>
      </c>
      <c r="L7857" s="72" t="s">
        <v>15</v>
      </c>
      <c r="M7857" s="72" t="s">
        <v>254</v>
      </c>
    </row>
    <row r="7858" spans="1:13" s="3" customFormat="1" ht="12.75" x14ac:dyDescent="0.2">
      <c r="A7858" s="62" t="s">
        <v>28</v>
      </c>
      <c r="B7858" s="62" t="s">
        <v>472</v>
      </c>
      <c r="C7858" s="63">
        <v>10</v>
      </c>
      <c r="D7858" s="64" t="s">
        <v>13437</v>
      </c>
      <c r="E7858" s="64" t="s">
        <v>14848</v>
      </c>
      <c r="F7858" s="65">
        <v>27112700</v>
      </c>
      <c r="G7858" s="64" t="s">
        <v>13630</v>
      </c>
      <c r="H7858" s="64">
        <v>2</v>
      </c>
      <c r="I7858" s="64">
        <v>9</v>
      </c>
      <c r="J7858" s="66">
        <v>80</v>
      </c>
      <c r="K7858" s="67">
        <v>144000</v>
      </c>
      <c r="L7858" s="68" t="s">
        <v>15</v>
      </c>
      <c r="M7858" s="68" t="s">
        <v>254</v>
      </c>
    </row>
    <row r="7859" spans="1:13" s="3" customFormat="1" ht="12.75" x14ac:dyDescent="0.2">
      <c r="A7859" s="62" t="s">
        <v>28</v>
      </c>
      <c r="B7859" s="62" t="s">
        <v>472</v>
      </c>
      <c r="C7859" s="63">
        <v>10</v>
      </c>
      <c r="D7859" s="62" t="s">
        <v>13437</v>
      </c>
      <c r="E7859" s="62" t="s">
        <v>14632</v>
      </c>
      <c r="F7859" s="69">
        <v>27112700</v>
      </c>
      <c r="G7859" s="62" t="s">
        <v>13630</v>
      </c>
      <c r="H7859" s="62">
        <v>2</v>
      </c>
      <c r="I7859" s="62">
        <v>9</v>
      </c>
      <c r="J7859" s="70">
        <v>80</v>
      </c>
      <c r="K7859" s="71">
        <v>144000</v>
      </c>
      <c r="L7859" s="72" t="s">
        <v>15</v>
      </c>
      <c r="M7859" s="72" t="s">
        <v>254</v>
      </c>
    </row>
    <row r="7860" spans="1:13" s="3" customFormat="1" ht="12.75" x14ac:dyDescent="0.2">
      <c r="A7860" s="62" t="s">
        <v>28</v>
      </c>
      <c r="B7860" s="62" t="s">
        <v>472</v>
      </c>
      <c r="C7860" s="63">
        <v>10</v>
      </c>
      <c r="D7860" s="64" t="s">
        <v>13437</v>
      </c>
      <c r="E7860" s="64" t="s">
        <v>14849</v>
      </c>
      <c r="F7860" s="65">
        <v>27112700</v>
      </c>
      <c r="G7860" s="64" t="s">
        <v>13630</v>
      </c>
      <c r="H7860" s="64">
        <v>2</v>
      </c>
      <c r="I7860" s="64">
        <v>9</v>
      </c>
      <c r="J7860" s="66">
        <v>80</v>
      </c>
      <c r="K7860" s="67">
        <v>144000</v>
      </c>
      <c r="L7860" s="68" t="s">
        <v>15</v>
      </c>
      <c r="M7860" s="68" t="s">
        <v>254</v>
      </c>
    </row>
    <row r="7861" spans="1:13" s="3" customFormat="1" ht="12.75" x14ac:dyDescent="0.2">
      <c r="A7861" s="62" t="s">
        <v>28</v>
      </c>
      <c r="B7861" s="62" t="s">
        <v>472</v>
      </c>
      <c r="C7861" s="63">
        <v>10</v>
      </c>
      <c r="D7861" s="62" t="s">
        <v>13437</v>
      </c>
      <c r="E7861" s="62" t="s">
        <v>14850</v>
      </c>
      <c r="F7861" s="69">
        <v>27112700</v>
      </c>
      <c r="G7861" s="62" t="s">
        <v>13630</v>
      </c>
      <c r="H7861" s="62">
        <v>2</v>
      </c>
      <c r="I7861" s="62">
        <v>9</v>
      </c>
      <c r="J7861" s="70">
        <v>80</v>
      </c>
      <c r="K7861" s="71">
        <v>152000</v>
      </c>
      <c r="L7861" s="72" t="s">
        <v>15</v>
      </c>
      <c r="M7861" s="72" t="s">
        <v>254</v>
      </c>
    </row>
    <row r="7862" spans="1:13" s="3" customFormat="1" ht="12.75" x14ac:dyDescent="0.2">
      <c r="A7862" s="62" t="s">
        <v>28</v>
      </c>
      <c r="B7862" s="62" t="s">
        <v>472</v>
      </c>
      <c r="C7862" s="63">
        <v>10</v>
      </c>
      <c r="D7862" s="64" t="s">
        <v>13437</v>
      </c>
      <c r="E7862" s="64" t="s">
        <v>14634</v>
      </c>
      <c r="F7862" s="65">
        <v>27112700</v>
      </c>
      <c r="G7862" s="64" t="s">
        <v>13630</v>
      </c>
      <c r="H7862" s="64">
        <v>2</v>
      </c>
      <c r="I7862" s="64">
        <v>9</v>
      </c>
      <c r="J7862" s="66">
        <v>80</v>
      </c>
      <c r="K7862" s="67">
        <v>144000</v>
      </c>
      <c r="L7862" s="68" t="s">
        <v>15</v>
      </c>
      <c r="M7862" s="68" t="s">
        <v>254</v>
      </c>
    </row>
    <row r="7863" spans="1:13" s="3" customFormat="1" ht="12.75" x14ac:dyDescent="0.2">
      <c r="A7863" s="62" t="s">
        <v>28</v>
      </c>
      <c r="B7863" s="62" t="s">
        <v>472</v>
      </c>
      <c r="C7863" s="63">
        <v>10</v>
      </c>
      <c r="D7863" s="62" t="s">
        <v>13437</v>
      </c>
      <c r="E7863" s="62" t="s">
        <v>6684</v>
      </c>
      <c r="F7863" s="69">
        <v>27112742</v>
      </c>
      <c r="G7863" s="62" t="s">
        <v>13630</v>
      </c>
      <c r="H7863" s="62">
        <v>2</v>
      </c>
      <c r="I7863" s="62">
        <v>9</v>
      </c>
      <c r="J7863" s="70">
        <v>8</v>
      </c>
      <c r="K7863" s="71">
        <v>71600</v>
      </c>
      <c r="L7863" s="72" t="s">
        <v>15</v>
      </c>
      <c r="M7863" s="72" t="s">
        <v>254</v>
      </c>
    </row>
    <row r="7864" spans="1:13" s="3" customFormat="1" ht="12.75" x14ac:dyDescent="0.2">
      <c r="A7864" s="62" t="s">
        <v>28</v>
      </c>
      <c r="B7864" s="62" t="s">
        <v>472</v>
      </c>
      <c r="C7864" s="63">
        <v>10</v>
      </c>
      <c r="D7864" s="64" t="s">
        <v>13437</v>
      </c>
      <c r="E7864" s="64" t="s">
        <v>6685</v>
      </c>
      <c r="F7864" s="65">
        <v>27112742</v>
      </c>
      <c r="G7864" s="64" t="s">
        <v>13630</v>
      </c>
      <c r="H7864" s="64">
        <v>2</v>
      </c>
      <c r="I7864" s="64">
        <v>9</v>
      </c>
      <c r="J7864" s="66">
        <v>8</v>
      </c>
      <c r="K7864" s="67">
        <v>71600</v>
      </c>
      <c r="L7864" s="68" t="s">
        <v>15</v>
      </c>
      <c r="M7864" s="68" t="s">
        <v>254</v>
      </c>
    </row>
    <row r="7865" spans="1:13" s="3" customFormat="1" ht="12.75" x14ac:dyDescent="0.2">
      <c r="A7865" s="62" t="s">
        <v>28</v>
      </c>
      <c r="B7865" s="62" t="s">
        <v>472</v>
      </c>
      <c r="C7865" s="63">
        <v>10</v>
      </c>
      <c r="D7865" s="62" t="s">
        <v>13437</v>
      </c>
      <c r="E7865" s="62" t="s">
        <v>6686</v>
      </c>
      <c r="F7865" s="69">
        <v>27112742</v>
      </c>
      <c r="G7865" s="62" t="s">
        <v>13630</v>
      </c>
      <c r="H7865" s="62">
        <v>2</v>
      </c>
      <c r="I7865" s="62">
        <v>9</v>
      </c>
      <c r="J7865" s="70">
        <v>8</v>
      </c>
      <c r="K7865" s="71">
        <v>70800</v>
      </c>
      <c r="L7865" s="72" t="s">
        <v>15</v>
      </c>
      <c r="M7865" s="72" t="s">
        <v>254</v>
      </c>
    </row>
    <row r="7866" spans="1:13" s="3" customFormat="1" ht="12.75" x14ac:dyDescent="0.2">
      <c r="A7866" s="62" t="s">
        <v>28</v>
      </c>
      <c r="B7866" s="62" t="s">
        <v>472</v>
      </c>
      <c r="C7866" s="63">
        <v>10</v>
      </c>
      <c r="D7866" s="64" t="s">
        <v>13437</v>
      </c>
      <c r="E7866" s="64" t="s">
        <v>14851</v>
      </c>
      <c r="F7866" s="65">
        <v>11101502</v>
      </c>
      <c r="G7866" s="64" t="s">
        <v>13630</v>
      </c>
      <c r="H7866" s="64">
        <v>2</v>
      </c>
      <c r="I7866" s="64">
        <v>9</v>
      </c>
      <c r="J7866" s="66">
        <v>5</v>
      </c>
      <c r="K7866" s="67">
        <v>27000</v>
      </c>
      <c r="L7866" s="68" t="s">
        <v>15</v>
      </c>
      <c r="M7866" s="68" t="s">
        <v>254</v>
      </c>
    </row>
    <row r="7867" spans="1:13" s="3" customFormat="1" ht="12.75" x14ac:dyDescent="0.2">
      <c r="A7867" s="62" t="s">
        <v>28</v>
      </c>
      <c r="B7867" s="62" t="s">
        <v>472</v>
      </c>
      <c r="C7867" s="63">
        <v>10</v>
      </c>
      <c r="D7867" s="62" t="s">
        <v>13437</v>
      </c>
      <c r="E7867" s="62" t="s">
        <v>14852</v>
      </c>
      <c r="F7867" s="69">
        <v>11101502</v>
      </c>
      <c r="G7867" s="62" t="s">
        <v>13630</v>
      </c>
      <c r="H7867" s="62">
        <v>2</v>
      </c>
      <c r="I7867" s="62">
        <v>9</v>
      </c>
      <c r="J7867" s="70">
        <v>5</v>
      </c>
      <c r="K7867" s="71">
        <v>27000</v>
      </c>
      <c r="L7867" s="72" t="s">
        <v>15</v>
      </c>
      <c r="M7867" s="72" t="s">
        <v>254</v>
      </c>
    </row>
    <row r="7868" spans="1:13" s="3" customFormat="1" ht="12.75" x14ac:dyDescent="0.2">
      <c r="A7868" s="62" t="s">
        <v>28</v>
      </c>
      <c r="B7868" s="62" t="s">
        <v>217</v>
      </c>
      <c r="C7868" s="63">
        <v>10</v>
      </c>
      <c r="D7868" s="64" t="s">
        <v>13378</v>
      </c>
      <c r="E7868" s="64" t="s">
        <v>6687</v>
      </c>
      <c r="F7868" s="65">
        <v>27112003</v>
      </c>
      <c r="G7868" s="64" t="s">
        <v>13630</v>
      </c>
      <c r="H7868" s="64">
        <v>4</v>
      </c>
      <c r="I7868" s="64">
        <v>5</v>
      </c>
      <c r="J7868" s="66">
        <v>100</v>
      </c>
      <c r="K7868" s="67">
        <v>1806400</v>
      </c>
      <c r="L7868" s="68" t="s">
        <v>15</v>
      </c>
      <c r="M7868" s="68" t="s">
        <v>254</v>
      </c>
    </row>
    <row r="7869" spans="1:13" s="3" customFormat="1" ht="12.75" x14ac:dyDescent="0.2">
      <c r="A7869" s="62" t="s">
        <v>28</v>
      </c>
      <c r="B7869" s="62" t="s">
        <v>217</v>
      </c>
      <c r="C7869" s="63">
        <v>10</v>
      </c>
      <c r="D7869" s="62" t="s">
        <v>13378</v>
      </c>
      <c r="E7869" s="62" t="s">
        <v>6688</v>
      </c>
      <c r="F7869" s="69">
        <v>47131800</v>
      </c>
      <c r="G7869" s="62" t="s">
        <v>13630</v>
      </c>
      <c r="H7869" s="62">
        <v>4</v>
      </c>
      <c r="I7869" s="62">
        <v>5</v>
      </c>
      <c r="J7869" s="70">
        <v>10</v>
      </c>
      <c r="K7869" s="71">
        <v>43790</v>
      </c>
      <c r="L7869" s="72" t="s">
        <v>15</v>
      </c>
      <c r="M7869" s="72" t="s">
        <v>254</v>
      </c>
    </row>
    <row r="7870" spans="1:13" s="3" customFormat="1" ht="12.75" x14ac:dyDescent="0.2">
      <c r="A7870" s="62" t="s">
        <v>28</v>
      </c>
      <c r="B7870" s="62" t="s">
        <v>217</v>
      </c>
      <c r="C7870" s="63">
        <v>10</v>
      </c>
      <c r="D7870" s="64" t="s">
        <v>13378</v>
      </c>
      <c r="E7870" s="64" t="s">
        <v>6689</v>
      </c>
      <c r="F7870" s="65">
        <v>47131608</v>
      </c>
      <c r="G7870" s="64" t="s">
        <v>13630</v>
      </c>
      <c r="H7870" s="64">
        <v>4</v>
      </c>
      <c r="I7870" s="64">
        <v>5</v>
      </c>
      <c r="J7870" s="66">
        <v>50</v>
      </c>
      <c r="K7870" s="67">
        <v>214850</v>
      </c>
      <c r="L7870" s="68" t="s">
        <v>15</v>
      </c>
      <c r="M7870" s="68" t="s">
        <v>254</v>
      </c>
    </row>
    <row r="7871" spans="1:13" s="3" customFormat="1" ht="12.75" x14ac:dyDescent="0.2">
      <c r="A7871" s="62" t="s">
        <v>28</v>
      </c>
      <c r="B7871" s="62" t="s">
        <v>217</v>
      </c>
      <c r="C7871" s="63">
        <v>10</v>
      </c>
      <c r="D7871" s="62" t="s">
        <v>13378</v>
      </c>
      <c r="E7871" s="62" t="s">
        <v>6690</v>
      </c>
      <c r="F7871" s="69">
        <v>47131604</v>
      </c>
      <c r="G7871" s="62" t="s">
        <v>13630</v>
      </c>
      <c r="H7871" s="62">
        <v>4</v>
      </c>
      <c r="I7871" s="62">
        <v>5</v>
      </c>
      <c r="J7871" s="70">
        <v>74</v>
      </c>
      <c r="K7871" s="71">
        <v>370000</v>
      </c>
      <c r="L7871" s="72" t="s">
        <v>15</v>
      </c>
      <c r="M7871" s="72" t="s">
        <v>254</v>
      </c>
    </row>
    <row r="7872" spans="1:13" s="3" customFormat="1" ht="12.75" x14ac:dyDescent="0.2">
      <c r="A7872" s="62" t="s">
        <v>28</v>
      </c>
      <c r="B7872" s="62" t="s">
        <v>217</v>
      </c>
      <c r="C7872" s="63">
        <v>10</v>
      </c>
      <c r="D7872" s="64" t="s">
        <v>13378</v>
      </c>
      <c r="E7872" s="64" t="s">
        <v>6691</v>
      </c>
      <c r="F7872" s="65">
        <v>47131604</v>
      </c>
      <c r="G7872" s="64" t="s">
        <v>13630</v>
      </c>
      <c r="H7872" s="64">
        <v>4</v>
      </c>
      <c r="I7872" s="64">
        <v>5</v>
      </c>
      <c r="J7872" s="66">
        <v>100</v>
      </c>
      <c r="K7872" s="67">
        <v>500000</v>
      </c>
      <c r="L7872" s="68" t="s">
        <v>15</v>
      </c>
      <c r="M7872" s="68" t="s">
        <v>254</v>
      </c>
    </row>
    <row r="7873" spans="1:13" s="3" customFormat="1" ht="12.75" x14ac:dyDescent="0.2">
      <c r="A7873" s="62" t="s">
        <v>28</v>
      </c>
      <c r="B7873" s="62" t="s">
        <v>217</v>
      </c>
      <c r="C7873" s="63">
        <v>10</v>
      </c>
      <c r="D7873" s="62" t="s">
        <v>13378</v>
      </c>
      <c r="E7873" s="62" t="s">
        <v>6692</v>
      </c>
      <c r="F7873" s="69">
        <v>47131618</v>
      </c>
      <c r="G7873" s="62" t="s">
        <v>13630</v>
      </c>
      <c r="H7873" s="62">
        <v>4</v>
      </c>
      <c r="I7873" s="62">
        <v>5</v>
      </c>
      <c r="J7873" s="70">
        <v>150</v>
      </c>
      <c r="K7873" s="71">
        <v>800550</v>
      </c>
      <c r="L7873" s="72" t="s">
        <v>15</v>
      </c>
      <c r="M7873" s="72" t="s">
        <v>254</v>
      </c>
    </row>
    <row r="7874" spans="1:13" s="3" customFormat="1" ht="12.75" x14ac:dyDescent="0.2">
      <c r="A7874" s="62" t="s">
        <v>28</v>
      </c>
      <c r="B7874" s="62" t="s">
        <v>217</v>
      </c>
      <c r="C7874" s="63">
        <v>10</v>
      </c>
      <c r="D7874" s="64" t="s">
        <v>13378</v>
      </c>
      <c r="E7874" s="64" t="s">
        <v>6693</v>
      </c>
      <c r="F7874" s="65">
        <v>47131604</v>
      </c>
      <c r="G7874" s="64" t="s">
        <v>13630</v>
      </c>
      <c r="H7874" s="64">
        <v>4</v>
      </c>
      <c r="I7874" s="64">
        <v>5</v>
      </c>
      <c r="J7874" s="66">
        <v>50</v>
      </c>
      <c r="K7874" s="67">
        <v>1250000</v>
      </c>
      <c r="L7874" s="68" t="s">
        <v>15</v>
      </c>
      <c r="M7874" s="68" t="s">
        <v>254</v>
      </c>
    </row>
    <row r="7875" spans="1:13" s="3" customFormat="1" ht="12.75" x14ac:dyDescent="0.2">
      <c r="A7875" s="62" t="s">
        <v>28</v>
      </c>
      <c r="B7875" s="62" t="s">
        <v>217</v>
      </c>
      <c r="C7875" s="63">
        <v>10</v>
      </c>
      <c r="D7875" s="62" t="s">
        <v>13378</v>
      </c>
      <c r="E7875" s="62" t="s">
        <v>3520</v>
      </c>
      <c r="F7875" s="69">
        <v>31211904</v>
      </c>
      <c r="G7875" s="62" t="s">
        <v>13630</v>
      </c>
      <c r="H7875" s="62">
        <v>2</v>
      </c>
      <c r="I7875" s="62">
        <v>9</v>
      </c>
      <c r="J7875" s="70">
        <v>5</v>
      </c>
      <c r="K7875" s="71">
        <v>16750</v>
      </c>
      <c r="L7875" s="72" t="s">
        <v>15</v>
      </c>
      <c r="M7875" s="72" t="s">
        <v>254</v>
      </c>
    </row>
    <row r="7876" spans="1:13" s="3" customFormat="1" ht="12.75" x14ac:dyDescent="0.2">
      <c r="A7876" s="62" t="s">
        <v>28</v>
      </c>
      <c r="B7876" s="62" t="s">
        <v>217</v>
      </c>
      <c r="C7876" s="63">
        <v>10</v>
      </c>
      <c r="D7876" s="64" t="s">
        <v>13378</v>
      </c>
      <c r="E7876" s="64" t="s">
        <v>3521</v>
      </c>
      <c r="F7876" s="65">
        <v>31211904</v>
      </c>
      <c r="G7876" s="64" t="s">
        <v>13630</v>
      </c>
      <c r="H7876" s="64">
        <v>2</v>
      </c>
      <c r="I7876" s="64">
        <v>9</v>
      </c>
      <c r="J7876" s="66">
        <v>20</v>
      </c>
      <c r="K7876" s="67">
        <v>170000</v>
      </c>
      <c r="L7876" s="68" t="s">
        <v>15</v>
      </c>
      <c r="M7876" s="68" t="s">
        <v>254</v>
      </c>
    </row>
    <row r="7877" spans="1:13" s="3" customFormat="1" ht="12.75" x14ac:dyDescent="0.2">
      <c r="A7877" s="62" t="s">
        <v>28</v>
      </c>
      <c r="B7877" s="62" t="s">
        <v>217</v>
      </c>
      <c r="C7877" s="63">
        <v>10</v>
      </c>
      <c r="D7877" s="62" t="s">
        <v>13378</v>
      </c>
      <c r="E7877" s="62" t="s">
        <v>5833</v>
      </c>
      <c r="F7877" s="69">
        <v>31211904</v>
      </c>
      <c r="G7877" s="62" t="s">
        <v>13630</v>
      </c>
      <c r="H7877" s="62">
        <v>2</v>
      </c>
      <c r="I7877" s="62">
        <v>9</v>
      </c>
      <c r="J7877" s="70">
        <v>20</v>
      </c>
      <c r="K7877" s="71">
        <v>211000</v>
      </c>
      <c r="L7877" s="72" t="s">
        <v>15</v>
      </c>
      <c r="M7877" s="72" t="s">
        <v>254</v>
      </c>
    </row>
    <row r="7878" spans="1:13" s="3" customFormat="1" ht="12.75" x14ac:dyDescent="0.2">
      <c r="A7878" s="62" t="s">
        <v>28</v>
      </c>
      <c r="B7878" s="62" t="s">
        <v>217</v>
      </c>
      <c r="C7878" s="63">
        <v>10</v>
      </c>
      <c r="D7878" s="64" t="s">
        <v>13378</v>
      </c>
      <c r="E7878" s="64" t="s">
        <v>5834</v>
      </c>
      <c r="F7878" s="65">
        <v>31211904</v>
      </c>
      <c r="G7878" s="64" t="s">
        <v>13630</v>
      </c>
      <c r="H7878" s="64">
        <v>2</v>
      </c>
      <c r="I7878" s="64">
        <v>9</v>
      </c>
      <c r="J7878" s="66">
        <v>30</v>
      </c>
      <c r="K7878" s="67">
        <v>486000</v>
      </c>
      <c r="L7878" s="68" t="s">
        <v>15</v>
      </c>
      <c r="M7878" s="68" t="s">
        <v>254</v>
      </c>
    </row>
    <row r="7879" spans="1:13" s="3" customFormat="1" ht="12.75" x14ac:dyDescent="0.2">
      <c r="A7879" s="62" t="s">
        <v>28</v>
      </c>
      <c r="B7879" s="62" t="s">
        <v>217</v>
      </c>
      <c r="C7879" s="63">
        <v>10</v>
      </c>
      <c r="D7879" s="62" t="s">
        <v>13378</v>
      </c>
      <c r="E7879" s="62" t="s">
        <v>6694</v>
      </c>
      <c r="F7879" s="69">
        <v>31211906</v>
      </c>
      <c r="G7879" s="62" t="s">
        <v>13630</v>
      </c>
      <c r="H7879" s="62">
        <v>2</v>
      </c>
      <c r="I7879" s="62">
        <v>9</v>
      </c>
      <c r="J7879" s="70">
        <v>30</v>
      </c>
      <c r="K7879" s="71">
        <v>465000</v>
      </c>
      <c r="L7879" s="72" t="s">
        <v>15</v>
      </c>
      <c r="M7879" s="72" t="s">
        <v>254</v>
      </c>
    </row>
    <row r="7880" spans="1:13" s="3" customFormat="1" ht="12.75" x14ac:dyDescent="0.2">
      <c r="A7880" s="62" t="s">
        <v>28</v>
      </c>
      <c r="B7880" s="62" t="s">
        <v>217</v>
      </c>
      <c r="C7880" s="63">
        <v>10</v>
      </c>
      <c r="D7880" s="64" t="s">
        <v>13378</v>
      </c>
      <c r="E7880" s="64" t="s">
        <v>6695</v>
      </c>
      <c r="F7880" s="65">
        <v>31211906</v>
      </c>
      <c r="G7880" s="64" t="s">
        <v>13630</v>
      </c>
      <c r="H7880" s="64">
        <v>2</v>
      </c>
      <c r="I7880" s="64">
        <v>9</v>
      </c>
      <c r="J7880" s="66">
        <v>35</v>
      </c>
      <c r="K7880" s="67">
        <v>343000</v>
      </c>
      <c r="L7880" s="68" t="s">
        <v>15</v>
      </c>
      <c r="M7880" s="68" t="s">
        <v>254</v>
      </c>
    </row>
    <row r="7881" spans="1:13" s="3" customFormat="1" ht="12.75" x14ac:dyDescent="0.2">
      <c r="A7881" s="62" t="s">
        <v>28</v>
      </c>
      <c r="B7881" s="62" t="s">
        <v>217</v>
      </c>
      <c r="C7881" s="63">
        <v>10</v>
      </c>
      <c r="D7881" s="62" t="s">
        <v>13378</v>
      </c>
      <c r="E7881" s="62" t="s">
        <v>6696</v>
      </c>
      <c r="F7881" s="69">
        <v>31211904</v>
      </c>
      <c r="G7881" s="62" t="s">
        <v>13630</v>
      </c>
      <c r="H7881" s="62">
        <v>2</v>
      </c>
      <c r="I7881" s="62">
        <v>9</v>
      </c>
      <c r="J7881" s="70">
        <v>30</v>
      </c>
      <c r="K7881" s="71">
        <v>478500</v>
      </c>
      <c r="L7881" s="72" t="s">
        <v>15</v>
      </c>
      <c r="M7881" s="72" t="s">
        <v>254</v>
      </c>
    </row>
    <row r="7882" spans="1:13" s="3" customFormat="1" ht="12.75" x14ac:dyDescent="0.2">
      <c r="A7882" s="62" t="s">
        <v>28</v>
      </c>
      <c r="B7882" s="62" t="s">
        <v>217</v>
      </c>
      <c r="C7882" s="63">
        <v>10</v>
      </c>
      <c r="D7882" s="64" t="s">
        <v>13378</v>
      </c>
      <c r="E7882" s="64" t="s">
        <v>6697</v>
      </c>
      <c r="F7882" s="65">
        <v>24121807</v>
      </c>
      <c r="G7882" s="64" t="s">
        <v>13630</v>
      </c>
      <c r="H7882" s="64">
        <v>3</v>
      </c>
      <c r="I7882" s="64">
        <v>2</v>
      </c>
      <c r="J7882" s="66">
        <v>4</v>
      </c>
      <c r="K7882" s="67">
        <v>397668</v>
      </c>
      <c r="L7882" s="68" t="s">
        <v>15</v>
      </c>
      <c r="M7882" s="68" t="s">
        <v>254</v>
      </c>
    </row>
    <row r="7883" spans="1:13" s="3" customFormat="1" ht="12.75" x14ac:dyDescent="0.2">
      <c r="A7883" s="62" t="s">
        <v>28</v>
      </c>
      <c r="B7883" s="62" t="s">
        <v>217</v>
      </c>
      <c r="C7883" s="63">
        <v>10</v>
      </c>
      <c r="D7883" s="62" t="s">
        <v>13378</v>
      </c>
      <c r="E7883" s="62" t="s">
        <v>6698</v>
      </c>
      <c r="F7883" s="69">
        <v>10111302</v>
      </c>
      <c r="G7883" s="62" t="s">
        <v>13630</v>
      </c>
      <c r="H7883" s="62">
        <v>4</v>
      </c>
      <c r="I7883" s="62">
        <v>2</v>
      </c>
      <c r="J7883" s="70">
        <v>2</v>
      </c>
      <c r="K7883" s="71">
        <v>41400</v>
      </c>
      <c r="L7883" s="72" t="s">
        <v>15</v>
      </c>
      <c r="M7883" s="72" t="s">
        <v>254</v>
      </c>
    </row>
    <row r="7884" spans="1:13" s="3" customFormat="1" ht="12.75" x14ac:dyDescent="0.2">
      <c r="A7884" s="62" t="s">
        <v>28</v>
      </c>
      <c r="B7884" s="62" t="s">
        <v>217</v>
      </c>
      <c r="C7884" s="63">
        <v>10</v>
      </c>
      <c r="D7884" s="64" t="s">
        <v>13378</v>
      </c>
      <c r="E7884" s="64" t="s">
        <v>6699</v>
      </c>
      <c r="F7884" s="65">
        <v>10141502</v>
      </c>
      <c r="G7884" s="64" t="s">
        <v>13630</v>
      </c>
      <c r="H7884" s="64">
        <v>4</v>
      </c>
      <c r="I7884" s="64">
        <v>2</v>
      </c>
      <c r="J7884" s="66">
        <v>1</v>
      </c>
      <c r="K7884" s="67">
        <v>30200</v>
      </c>
      <c r="L7884" s="68" t="s">
        <v>15</v>
      </c>
      <c r="M7884" s="68" t="s">
        <v>254</v>
      </c>
    </row>
    <row r="7885" spans="1:13" s="3" customFormat="1" ht="12.75" x14ac:dyDescent="0.2">
      <c r="A7885" s="62" t="s">
        <v>28</v>
      </c>
      <c r="B7885" s="62" t="s">
        <v>877</v>
      </c>
      <c r="C7885" s="63">
        <v>10</v>
      </c>
      <c r="D7885" s="62" t="s">
        <v>13496</v>
      </c>
      <c r="E7885" s="62" t="s">
        <v>6700</v>
      </c>
      <c r="F7885" s="69">
        <v>31162414</v>
      </c>
      <c r="G7885" s="62" t="s">
        <v>13630</v>
      </c>
      <c r="H7885" s="62">
        <v>2</v>
      </c>
      <c r="I7885" s="62">
        <v>9</v>
      </c>
      <c r="J7885" s="70">
        <v>10</v>
      </c>
      <c r="K7885" s="71">
        <v>17870</v>
      </c>
      <c r="L7885" s="72" t="s">
        <v>15</v>
      </c>
      <c r="M7885" s="72" t="s">
        <v>254</v>
      </c>
    </row>
    <row r="7886" spans="1:13" s="3" customFormat="1" ht="12.75" x14ac:dyDescent="0.2">
      <c r="A7886" s="62" t="s">
        <v>28</v>
      </c>
      <c r="B7886" s="62" t="s">
        <v>877</v>
      </c>
      <c r="C7886" s="63">
        <v>10</v>
      </c>
      <c r="D7886" s="64" t="s">
        <v>13496</v>
      </c>
      <c r="E7886" s="64" t="s">
        <v>6701</v>
      </c>
      <c r="F7886" s="65">
        <v>31162414</v>
      </c>
      <c r="G7886" s="64" t="s">
        <v>13630</v>
      </c>
      <c r="H7886" s="64">
        <v>2</v>
      </c>
      <c r="I7886" s="64">
        <v>9</v>
      </c>
      <c r="J7886" s="66">
        <v>10</v>
      </c>
      <c r="K7886" s="67">
        <v>14400</v>
      </c>
      <c r="L7886" s="68" t="s">
        <v>15</v>
      </c>
      <c r="M7886" s="68" t="s">
        <v>254</v>
      </c>
    </row>
    <row r="7887" spans="1:13" s="3" customFormat="1" ht="12.75" x14ac:dyDescent="0.2">
      <c r="A7887" s="62" t="s">
        <v>28</v>
      </c>
      <c r="B7887" s="62" t="s">
        <v>877</v>
      </c>
      <c r="C7887" s="63">
        <v>10</v>
      </c>
      <c r="D7887" s="62" t="s">
        <v>13496</v>
      </c>
      <c r="E7887" s="62" t="s">
        <v>6702</v>
      </c>
      <c r="F7887" s="69">
        <v>31162414</v>
      </c>
      <c r="G7887" s="62" t="s">
        <v>13630</v>
      </c>
      <c r="H7887" s="62">
        <v>2</v>
      </c>
      <c r="I7887" s="62">
        <v>9</v>
      </c>
      <c r="J7887" s="70">
        <v>10</v>
      </c>
      <c r="K7887" s="71">
        <v>12000</v>
      </c>
      <c r="L7887" s="72" t="s">
        <v>15</v>
      </c>
      <c r="M7887" s="72" t="s">
        <v>254</v>
      </c>
    </row>
    <row r="7888" spans="1:13" s="3" customFormat="1" ht="12.75" x14ac:dyDescent="0.2">
      <c r="A7888" s="62" t="s">
        <v>28</v>
      </c>
      <c r="B7888" s="62" t="s">
        <v>877</v>
      </c>
      <c r="C7888" s="63">
        <v>10</v>
      </c>
      <c r="D7888" s="64" t="s">
        <v>13496</v>
      </c>
      <c r="E7888" s="64" t="s">
        <v>5824</v>
      </c>
      <c r="F7888" s="65">
        <v>30265501</v>
      </c>
      <c r="G7888" s="64" t="s">
        <v>13630</v>
      </c>
      <c r="H7888" s="64">
        <v>2</v>
      </c>
      <c r="I7888" s="64">
        <v>9</v>
      </c>
      <c r="J7888" s="66">
        <v>5</v>
      </c>
      <c r="K7888" s="67">
        <v>2750</v>
      </c>
      <c r="L7888" s="68" t="s">
        <v>1759</v>
      </c>
      <c r="M7888" s="68" t="s">
        <v>254</v>
      </c>
    </row>
    <row r="7889" spans="1:13" s="3" customFormat="1" ht="12.75" x14ac:dyDescent="0.2">
      <c r="A7889" s="62" t="s">
        <v>28</v>
      </c>
      <c r="B7889" s="62" t="s">
        <v>877</v>
      </c>
      <c r="C7889" s="63">
        <v>10</v>
      </c>
      <c r="D7889" s="62" t="s">
        <v>13496</v>
      </c>
      <c r="E7889" s="62" t="s">
        <v>5825</v>
      </c>
      <c r="F7889" s="69">
        <v>30264305</v>
      </c>
      <c r="G7889" s="62" t="s">
        <v>13630</v>
      </c>
      <c r="H7889" s="62">
        <v>2</v>
      </c>
      <c r="I7889" s="62">
        <v>9</v>
      </c>
      <c r="J7889" s="70">
        <v>5</v>
      </c>
      <c r="K7889" s="71">
        <v>43750</v>
      </c>
      <c r="L7889" s="72" t="s">
        <v>1759</v>
      </c>
      <c r="M7889" s="72" t="s">
        <v>254</v>
      </c>
    </row>
    <row r="7890" spans="1:13" s="3" customFormat="1" ht="12.75" x14ac:dyDescent="0.2">
      <c r="A7890" s="62" t="s">
        <v>28</v>
      </c>
      <c r="B7890" s="62" t="s">
        <v>877</v>
      </c>
      <c r="C7890" s="63">
        <v>10</v>
      </c>
      <c r="D7890" s="64" t="s">
        <v>13496</v>
      </c>
      <c r="E7890" s="64" t="s">
        <v>14853</v>
      </c>
      <c r="F7890" s="65">
        <v>30151600</v>
      </c>
      <c r="G7890" s="64" t="s">
        <v>13630</v>
      </c>
      <c r="H7890" s="64">
        <v>2</v>
      </c>
      <c r="I7890" s="64">
        <v>9</v>
      </c>
      <c r="J7890" s="66">
        <v>5</v>
      </c>
      <c r="K7890" s="67">
        <v>92500</v>
      </c>
      <c r="L7890" s="68" t="s">
        <v>15</v>
      </c>
      <c r="M7890" s="68" t="s">
        <v>254</v>
      </c>
    </row>
    <row r="7891" spans="1:13" s="3" customFormat="1" ht="12.75" x14ac:dyDescent="0.2">
      <c r="A7891" s="62" t="s">
        <v>28</v>
      </c>
      <c r="B7891" s="62" t="s">
        <v>877</v>
      </c>
      <c r="C7891" s="63">
        <v>10</v>
      </c>
      <c r="D7891" s="62" t="s">
        <v>13496</v>
      </c>
      <c r="E7891" s="62" t="s">
        <v>14854</v>
      </c>
      <c r="F7891" s="69">
        <v>30101504</v>
      </c>
      <c r="G7891" s="62" t="s">
        <v>13630</v>
      </c>
      <c r="H7891" s="62">
        <v>2</v>
      </c>
      <c r="I7891" s="62">
        <v>9</v>
      </c>
      <c r="J7891" s="70">
        <v>2</v>
      </c>
      <c r="K7891" s="71">
        <v>65000</v>
      </c>
      <c r="L7891" s="72" t="s">
        <v>15</v>
      </c>
      <c r="M7891" s="72" t="s">
        <v>254</v>
      </c>
    </row>
    <row r="7892" spans="1:13" s="3" customFormat="1" ht="12.75" x14ac:dyDescent="0.2">
      <c r="A7892" s="62" t="s">
        <v>28</v>
      </c>
      <c r="B7892" s="62" t="s">
        <v>877</v>
      </c>
      <c r="C7892" s="63">
        <v>10</v>
      </c>
      <c r="D7892" s="64" t="s">
        <v>13496</v>
      </c>
      <c r="E7892" s="64" t="s">
        <v>14855</v>
      </c>
      <c r="F7892" s="65">
        <v>30101504</v>
      </c>
      <c r="G7892" s="64" t="s">
        <v>13630</v>
      </c>
      <c r="H7892" s="64">
        <v>2</v>
      </c>
      <c r="I7892" s="64">
        <v>9</v>
      </c>
      <c r="J7892" s="66">
        <v>2</v>
      </c>
      <c r="K7892" s="67">
        <v>51000</v>
      </c>
      <c r="L7892" s="68" t="s">
        <v>15</v>
      </c>
      <c r="M7892" s="68" t="s">
        <v>254</v>
      </c>
    </row>
    <row r="7893" spans="1:13" s="3" customFormat="1" ht="12.75" x14ac:dyDescent="0.2">
      <c r="A7893" s="62" t="s">
        <v>28</v>
      </c>
      <c r="B7893" s="62" t="s">
        <v>877</v>
      </c>
      <c r="C7893" s="63">
        <v>10</v>
      </c>
      <c r="D7893" s="62" t="s">
        <v>13496</v>
      </c>
      <c r="E7893" s="62" t="s">
        <v>14856</v>
      </c>
      <c r="F7893" s="69">
        <v>30101504</v>
      </c>
      <c r="G7893" s="62" t="s">
        <v>13630</v>
      </c>
      <c r="H7893" s="62">
        <v>2</v>
      </c>
      <c r="I7893" s="62">
        <v>9</v>
      </c>
      <c r="J7893" s="70">
        <v>2</v>
      </c>
      <c r="K7893" s="71">
        <v>37000</v>
      </c>
      <c r="L7893" s="72" t="s">
        <v>15</v>
      </c>
      <c r="M7893" s="72" t="s">
        <v>254</v>
      </c>
    </row>
    <row r="7894" spans="1:13" s="3" customFormat="1" ht="12.75" x14ac:dyDescent="0.2">
      <c r="A7894" s="62" t="s">
        <v>28</v>
      </c>
      <c r="B7894" s="62" t="s">
        <v>877</v>
      </c>
      <c r="C7894" s="63">
        <v>10</v>
      </c>
      <c r="D7894" s="64" t="s">
        <v>13496</v>
      </c>
      <c r="E7894" s="64" t="s">
        <v>14857</v>
      </c>
      <c r="F7894" s="65">
        <v>30101504</v>
      </c>
      <c r="G7894" s="64" t="s">
        <v>13630</v>
      </c>
      <c r="H7894" s="64">
        <v>2</v>
      </c>
      <c r="I7894" s="64">
        <v>9</v>
      </c>
      <c r="J7894" s="66">
        <v>2</v>
      </c>
      <c r="K7894" s="67">
        <v>162736</v>
      </c>
      <c r="L7894" s="68" t="s">
        <v>15</v>
      </c>
      <c r="M7894" s="68" t="s">
        <v>254</v>
      </c>
    </row>
    <row r="7895" spans="1:13" s="3" customFormat="1" ht="12.75" x14ac:dyDescent="0.2">
      <c r="A7895" s="62" t="s">
        <v>28</v>
      </c>
      <c r="B7895" s="62" t="s">
        <v>877</v>
      </c>
      <c r="C7895" s="63">
        <v>10</v>
      </c>
      <c r="D7895" s="62" t="s">
        <v>13496</v>
      </c>
      <c r="E7895" s="62" t="s">
        <v>14858</v>
      </c>
      <c r="F7895" s="69">
        <v>30101504</v>
      </c>
      <c r="G7895" s="62" t="s">
        <v>13630</v>
      </c>
      <c r="H7895" s="62">
        <v>2</v>
      </c>
      <c r="I7895" s="62">
        <v>9</v>
      </c>
      <c r="J7895" s="70">
        <v>2</v>
      </c>
      <c r="K7895" s="71">
        <v>86354</v>
      </c>
      <c r="L7895" s="72" t="s">
        <v>15</v>
      </c>
      <c r="M7895" s="72" t="s">
        <v>254</v>
      </c>
    </row>
    <row r="7896" spans="1:13" s="3" customFormat="1" ht="12.75" x14ac:dyDescent="0.2">
      <c r="A7896" s="62" t="s">
        <v>28</v>
      </c>
      <c r="B7896" s="62" t="s">
        <v>877</v>
      </c>
      <c r="C7896" s="63">
        <v>10</v>
      </c>
      <c r="D7896" s="64" t="s">
        <v>13496</v>
      </c>
      <c r="E7896" s="64" t="s">
        <v>14859</v>
      </c>
      <c r="F7896" s="65">
        <v>30101504</v>
      </c>
      <c r="G7896" s="64" t="s">
        <v>13630</v>
      </c>
      <c r="H7896" s="64">
        <v>2</v>
      </c>
      <c r="I7896" s="64">
        <v>9</v>
      </c>
      <c r="J7896" s="66">
        <v>2</v>
      </c>
      <c r="K7896" s="67">
        <v>127470</v>
      </c>
      <c r="L7896" s="68" t="s">
        <v>15</v>
      </c>
      <c r="M7896" s="68" t="s">
        <v>254</v>
      </c>
    </row>
    <row r="7897" spans="1:13" s="3" customFormat="1" ht="12.75" x14ac:dyDescent="0.2">
      <c r="A7897" s="62" t="s">
        <v>28</v>
      </c>
      <c r="B7897" s="62" t="s">
        <v>877</v>
      </c>
      <c r="C7897" s="63">
        <v>10</v>
      </c>
      <c r="D7897" s="62" t="s">
        <v>13496</v>
      </c>
      <c r="E7897" s="62" t="s">
        <v>14860</v>
      </c>
      <c r="F7897" s="69">
        <v>30101504</v>
      </c>
      <c r="G7897" s="62" t="s">
        <v>13630</v>
      </c>
      <c r="H7897" s="62">
        <v>2</v>
      </c>
      <c r="I7897" s="62">
        <v>9</v>
      </c>
      <c r="J7897" s="70">
        <v>2</v>
      </c>
      <c r="K7897" s="71">
        <v>290742</v>
      </c>
      <c r="L7897" s="72" t="s">
        <v>15</v>
      </c>
      <c r="M7897" s="72" t="s">
        <v>254</v>
      </c>
    </row>
    <row r="7898" spans="1:13" s="3" customFormat="1" ht="12.75" x14ac:dyDescent="0.2">
      <c r="A7898" s="62" t="s">
        <v>28</v>
      </c>
      <c r="B7898" s="62" t="s">
        <v>877</v>
      </c>
      <c r="C7898" s="63">
        <v>10</v>
      </c>
      <c r="D7898" s="64" t="s">
        <v>13496</v>
      </c>
      <c r="E7898" s="64" t="s">
        <v>14861</v>
      </c>
      <c r="F7898" s="65">
        <v>30101504</v>
      </c>
      <c r="G7898" s="64" t="s">
        <v>13630</v>
      </c>
      <c r="H7898" s="64">
        <v>2</v>
      </c>
      <c r="I7898" s="64">
        <v>9</v>
      </c>
      <c r="J7898" s="66">
        <v>2</v>
      </c>
      <c r="K7898" s="67">
        <v>219466</v>
      </c>
      <c r="L7898" s="68" t="s">
        <v>15</v>
      </c>
      <c r="M7898" s="68" t="s">
        <v>254</v>
      </c>
    </row>
    <row r="7899" spans="1:13" s="3" customFormat="1" ht="12.75" x14ac:dyDescent="0.2">
      <c r="A7899" s="62" t="s">
        <v>28</v>
      </c>
      <c r="B7899" s="62" t="s">
        <v>877</v>
      </c>
      <c r="C7899" s="63">
        <v>10</v>
      </c>
      <c r="D7899" s="62" t="s">
        <v>13496</v>
      </c>
      <c r="E7899" s="62" t="s">
        <v>14862</v>
      </c>
      <c r="F7899" s="69">
        <v>30101504</v>
      </c>
      <c r="G7899" s="62" t="s">
        <v>13630</v>
      </c>
      <c r="H7899" s="62">
        <v>2</v>
      </c>
      <c r="I7899" s="62">
        <v>9</v>
      </c>
      <c r="J7899" s="70">
        <v>2</v>
      </c>
      <c r="K7899" s="71">
        <v>43780</v>
      </c>
      <c r="L7899" s="72" t="s">
        <v>15</v>
      </c>
      <c r="M7899" s="72" t="s">
        <v>254</v>
      </c>
    </row>
    <row r="7900" spans="1:13" s="3" customFormat="1" ht="12.75" x14ac:dyDescent="0.2">
      <c r="A7900" s="62" t="s">
        <v>28</v>
      </c>
      <c r="B7900" s="62" t="s">
        <v>877</v>
      </c>
      <c r="C7900" s="63">
        <v>10</v>
      </c>
      <c r="D7900" s="64" t="s">
        <v>13496</v>
      </c>
      <c r="E7900" s="64" t="s">
        <v>6703</v>
      </c>
      <c r="F7900" s="65">
        <v>30181600</v>
      </c>
      <c r="G7900" s="64" t="s">
        <v>13630</v>
      </c>
      <c r="H7900" s="64">
        <v>2</v>
      </c>
      <c r="I7900" s="64">
        <v>9</v>
      </c>
      <c r="J7900" s="66">
        <v>7</v>
      </c>
      <c r="K7900" s="67">
        <v>58492</v>
      </c>
      <c r="L7900" s="68" t="s">
        <v>15</v>
      </c>
      <c r="M7900" s="68" t="s">
        <v>254</v>
      </c>
    </row>
    <row r="7901" spans="1:13" s="3" customFormat="1" ht="12.75" x14ac:dyDescent="0.2">
      <c r="A7901" s="62" t="s">
        <v>28</v>
      </c>
      <c r="B7901" s="62" t="s">
        <v>877</v>
      </c>
      <c r="C7901" s="63">
        <v>10</v>
      </c>
      <c r="D7901" s="62" t="s">
        <v>13496</v>
      </c>
      <c r="E7901" s="62" t="s">
        <v>6704</v>
      </c>
      <c r="F7901" s="69">
        <v>31162404</v>
      </c>
      <c r="G7901" s="62" t="s">
        <v>13630</v>
      </c>
      <c r="H7901" s="62">
        <v>2</v>
      </c>
      <c r="I7901" s="62">
        <v>9</v>
      </c>
      <c r="J7901" s="70">
        <v>100</v>
      </c>
      <c r="K7901" s="71">
        <v>105000</v>
      </c>
      <c r="L7901" s="72" t="s">
        <v>15</v>
      </c>
      <c r="M7901" s="72" t="s">
        <v>254</v>
      </c>
    </row>
    <row r="7902" spans="1:13" s="3" customFormat="1" ht="12.75" x14ac:dyDescent="0.2">
      <c r="A7902" s="62" t="s">
        <v>28</v>
      </c>
      <c r="B7902" s="62" t="s">
        <v>877</v>
      </c>
      <c r="C7902" s="63">
        <v>10</v>
      </c>
      <c r="D7902" s="64" t="s">
        <v>13496</v>
      </c>
      <c r="E7902" s="64" t="s">
        <v>6705</v>
      </c>
      <c r="F7902" s="65">
        <v>31162404</v>
      </c>
      <c r="G7902" s="64" t="s">
        <v>13630</v>
      </c>
      <c r="H7902" s="64">
        <v>2</v>
      </c>
      <c r="I7902" s="64">
        <v>9</v>
      </c>
      <c r="J7902" s="66">
        <v>100</v>
      </c>
      <c r="K7902" s="67">
        <v>65000</v>
      </c>
      <c r="L7902" s="68" t="s">
        <v>15</v>
      </c>
      <c r="M7902" s="68" t="s">
        <v>254</v>
      </c>
    </row>
    <row r="7903" spans="1:13" s="3" customFormat="1" ht="12.75" x14ac:dyDescent="0.2">
      <c r="A7903" s="62" t="s">
        <v>28</v>
      </c>
      <c r="B7903" s="62" t="s">
        <v>877</v>
      </c>
      <c r="C7903" s="63">
        <v>10</v>
      </c>
      <c r="D7903" s="62" t="s">
        <v>13496</v>
      </c>
      <c r="E7903" s="62" t="s">
        <v>6706</v>
      </c>
      <c r="F7903" s="69">
        <v>31162404</v>
      </c>
      <c r="G7903" s="62" t="s">
        <v>13630</v>
      </c>
      <c r="H7903" s="62">
        <v>2</v>
      </c>
      <c r="I7903" s="62">
        <v>9</v>
      </c>
      <c r="J7903" s="70">
        <v>100</v>
      </c>
      <c r="K7903" s="71">
        <v>85000</v>
      </c>
      <c r="L7903" s="72" t="s">
        <v>15</v>
      </c>
      <c r="M7903" s="72" t="s">
        <v>254</v>
      </c>
    </row>
    <row r="7904" spans="1:13" s="3" customFormat="1" ht="12.75" x14ac:dyDescent="0.2">
      <c r="A7904" s="62" t="s">
        <v>28</v>
      </c>
      <c r="B7904" s="62" t="s">
        <v>877</v>
      </c>
      <c r="C7904" s="63">
        <v>10</v>
      </c>
      <c r="D7904" s="64" t="s">
        <v>13496</v>
      </c>
      <c r="E7904" s="64" t="s">
        <v>14863</v>
      </c>
      <c r="F7904" s="65">
        <v>30102004</v>
      </c>
      <c r="G7904" s="64" t="s">
        <v>13630</v>
      </c>
      <c r="H7904" s="64">
        <v>2</v>
      </c>
      <c r="I7904" s="64">
        <v>9</v>
      </c>
      <c r="J7904" s="66">
        <v>3</v>
      </c>
      <c r="K7904" s="67">
        <v>127500</v>
      </c>
      <c r="L7904" s="68" t="s">
        <v>15</v>
      </c>
      <c r="M7904" s="68" t="s">
        <v>254</v>
      </c>
    </row>
    <row r="7905" spans="1:13" s="3" customFormat="1" ht="12.75" x14ac:dyDescent="0.2">
      <c r="A7905" s="62" t="s">
        <v>28</v>
      </c>
      <c r="B7905" s="62" t="s">
        <v>877</v>
      </c>
      <c r="C7905" s="63">
        <v>10</v>
      </c>
      <c r="D7905" s="62" t="s">
        <v>13496</v>
      </c>
      <c r="E7905" s="62" t="s">
        <v>14864</v>
      </c>
      <c r="F7905" s="69">
        <v>30102004</v>
      </c>
      <c r="G7905" s="62" t="s">
        <v>13630</v>
      </c>
      <c r="H7905" s="62">
        <v>2</v>
      </c>
      <c r="I7905" s="62">
        <v>9</v>
      </c>
      <c r="J7905" s="70">
        <v>3</v>
      </c>
      <c r="K7905" s="71">
        <v>145500</v>
      </c>
      <c r="L7905" s="72" t="s">
        <v>15</v>
      </c>
      <c r="M7905" s="72" t="s">
        <v>254</v>
      </c>
    </row>
    <row r="7906" spans="1:13" s="3" customFormat="1" ht="12.75" x14ac:dyDescent="0.2">
      <c r="A7906" s="62" t="s">
        <v>28</v>
      </c>
      <c r="B7906" s="62" t="s">
        <v>877</v>
      </c>
      <c r="C7906" s="63">
        <v>10</v>
      </c>
      <c r="D7906" s="64" t="s">
        <v>13496</v>
      </c>
      <c r="E7906" s="64" t="s">
        <v>14865</v>
      </c>
      <c r="F7906" s="65">
        <v>30102004</v>
      </c>
      <c r="G7906" s="64" t="s">
        <v>13630</v>
      </c>
      <c r="H7906" s="64">
        <v>2</v>
      </c>
      <c r="I7906" s="64">
        <v>9</v>
      </c>
      <c r="J7906" s="66">
        <v>3</v>
      </c>
      <c r="K7906" s="67">
        <v>253650</v>
      </c>
      <c r="L7906" s="68" t="s">
        <v>15</v>
      </c>
      <c r="M7906" s="68" t="s">
        <v>254</v>
      </c>
    </row>
    <row r="7907" spans="1:13" s="3" customFormat="1" ht="12.75" x14ac:dyDescent="0.2">
      <c r="A7907" s="62" t="s">
        <v>28</v>
      </c>
      <c r="B7907" s="62" t="s">
        <v>877</v>
      </c>
      <c r="C7907" s="63">
        <v>10</v>
      </c>
      <c r="D7907" s="62" t="s">
        <v>13496</v>
      </c>
      <c r="E7907" s="62" t="s">
        <v>14866</v>
      </c>
      <c r="F7907" s="69">
        <v>30102004</v>
      </c>
      <c r="G7907" s="62" t="s">
        <v>13630</v>
      </c>
      <c r="H7907" s="62">
        <v>2</v>
      </c>
      <c r="I7907" s="62">
        <v>9</v>
      </c>
      <c r="J7907" s="70">
        <v>3</v>
      </c>
      <c r="K7907" s="71">
        <v>184500</v>
      </c>
      <c r="L7907" s="72" t="s">
        <v>15</v>
      </c>
      <c r="M7907" s="72" t="s">
        <v>254</v>
      </c>
    </row>
    <row r="7908" spans="1:13" s="3" customFormat="1" ht="12.75" x14ac:dyDescent="0.2">
      <c r="A7908" s="62" t="s">
        <v>28</v>
      </c>
      <c r="B7908" s="62" t="s">
        <v>877</v>
      </c>
      <c r="C7908" s="63">
        <v>10</v>
      </c>
      <c r="D7908" s="64" t="s">
        <v>13496</v>
      </c>
      <c r="E7908" s="64" t="s">
        <v>14867</v>
      </c>
      <c r="F7908" s="65">
        <v>30102004</v>
      </c>
      <c r="G7908" s="64" t="s">
        <v>13630</v>
      </c>
      <c r="H7908" s="64">
        <v>2</v>
      </c>
      <c r="I7908" s="64">
        <v>9</v>
      </c>
      <c r="J7908" s="66">
        <v>3</v>
      </c>
      <c r="K7908" s="67">
        <v>213750</v>
      </c>
      <c r="L7908" s="68" t="s">
        <v>15</v>
      </c>
      <c r="M7908" s="68" t="s">
        <v>254</v>
      </c>
    </row>
    <row r="7909" spans="1:13" s="3" customFormat="1" ht="12.75" x14ac:dyDescent="0.2">
      <c r="A7909" s="62" t="s">
        <v>28</v>
      </c>
      <c r="B7909" s="62" t="s">
        <v>877</v>
      </c>
      <c r="C7909" s="63">
        <v>10</v>
      </c>
      <c r="D7909" s="62" t="s">
        <v>13496</v>
      </c>
      <c r="E7909" s="62" t="s">
        <v>14868</v>
      </c>
      <c r="F7909" s="69">
        <v>30102004</v>
      </c>
      <c r="G7909" s="62" t="s">
        <v>13630</v>
      </c>
      <c r="H7909" s="62">
        <v>2</v>
      </c>
      <c r="I7909" s="62">
        <v>9</v>
      </c>
      <c r="J7909" s="70">
        <v>3</v>
      </c>
      <c r="K7909" s="71">
        <v>166500</v>
      </c>
      <c r="L7909" s="72" t="s">
        <v>15</v>
      </c>
      <c r="M7909" s="72" t="s">
        <v>254</v>
      </c>
    </row>
    <row r="7910" spans="1:13" s="3" customFormat="1" ht="12.75" x14ac:dyDescent="0.2">
      <c r="A7910" s="62" t="s">
        <v>28</v>
      </c>
      <c r="B7910" s="62" t="s">
        <v>877</v>
      </c>
      <c r="C7910" s="63">
        <v>10</v>
      </c>
      <c r="D7910" s="64" t="s">
        <v>13496</v>
      </c>
      <c r="E7910" s="64" t="s">
        <v>14869</v>
      </c>
      <c r="F7910" s="65">
        <v>30102004</v>
      </c>
      <c r="G7910" s="64" t="s">
        <v>13630</v>
      </c>
      <c r="H7910" s="64">
        <v>2</v>
      </c>
      <c r="I7910" s="64">
        <v>9</v>
      </c>
      <c r="J7910" s="66">
        <v>3</v>
      </c>
      <c r="K7910" s="67">
        <v>165750</v>
      </c>
      <c r="L7910" s="68" t="s">
        <v>15</v>
      </c>
      <c r="M7910" s="68" t="s">
        <v>254</v>
      </c>
    </row>
    <row r="7911" spans="1:13" s="3" customFormat="1" ht="12.75" x14ac:dyDescent="0.2">
      <c r="A7911" s="62" t="s">
        <v>28</v>
      </c>
      <c r="B7911" s="62" t="s">
        <v>877</v>
      </c>
      <c r="C7911" s="63">
        <v>10</v>
      </c>
      <c r="D7911" s="62" t="s">
        <v>13496</v>
      </c>
      <c r="E7911" s="62" t="s">
        <v>14870</v>
      </c>
      <c r="F7911" s="69">
        <v>30102004</v>
      </c>
      <c r="G7911" s="62" t="s">
        <v>13630</v>
      </c>
      <c r="H7911" s="62">
        <v>2</v>
      </c>
      <c r="I7911" s="62">
        <v>9</v>
      </c>
      <c r="J7911" s="70">
        <v>3</v>
      </c>
      <c r="K7911" s="71">
        <v>345750</v>
      </c>
      <c r="L7911" s="72" t="s">
        <v>15</v>
      </c>
      <c r="M7911" s="72" t="s">
        <v>254</v>
      </c>
    </row>
    <row r="7912" spans="1:13" s="3" customFormat="1" ht="12.75" x14ac:dyDescent="0.2">
      <c r="A7912" s="62" t="s">
        <v>28</v>
      </c>
      <c r="B7912" s="62" t="s">
        <v>877</v>
      </c>
      <c r="C7912" s="63">
        <v>10</v>
      </c>
      <c r="D7912" s="64" t="s">
        <v>13496</v>
      </c>
      <c r="E7912" s="64" t="s">
        <v>14871</v>
      </c>
      <c r="F7912" s="65">
        <v>30102004</v>
      </c>
      <c r="G7912" s="64" t="s">
        <v>13630</v>
      </c>
      <c r="H7912" s="64">
        <v>2</v>
      </c>
      <c r="I7912" s="64">
        <v>9</v>
      </c>
      <c r="J7912" s="66">
        <v>3</v>
      </c>
      <c r="K7912" s="67">
        <v>247500</v>
      </c>
      <c r="L7912" s="68" t="s">
        <v>15</v>
      </c>
      <c r="M7912" s="68" t="s">
        <v>254</v>
      </c>
    </row>
    <row r="7913" spans="1:13" s="3" customFormat="1" ht="12.75" x14ac:dyDescent="0.2">
      <c r="A7913" s="62" t="s">
        <v>28</v>
      </c>
      <c r="B7913" s="62" t="s">
        <v>877</v>
      </c>
      <c r="C7913" s="63">
        <v>10</v>
      </c>
      <c r="D7913" s="62" t="s">
        <v>13496</v>
      </c>
      <c r="E7913" s="62" t="s">
        <v>14872</v>
      </c>
      <c r="F7913" s="69">
        <v>23271810</v>
      </c>
      <c r="G7913" s="62" t="s">
        <v>13630</v>
      </c>
      <c r="H7913" s="62">
        <v>2</v>
      </c>
      <c r="I7913" s="62">
        <v>9</v>
      </c>
      <c r="J7913" s="70">
        <v>10</v>
      </c>
      <c r="K7913" s="71">
        <v>245000</v>
      </c>
      <c r="L7913" s="72" t="s">
        <v>15</v>
      </c>
      <c r="M7913" s="72" t="s">
        <v>254</v>
      </c>
    </row>
    <row r="7914" spans="1:13" s="3" customFormat="1" ht="12.75" x14ac:dyDescent="0.2">
      <c r="A7914" s="62" t="s">
        <v>28</v>
      </c>
      <c r="B7914" s="62" t="s">
        <v>877</v>
      </c>
      <c r="C7914" s="63">
        <v>10</v>
      </c>
      <c r="D7914" s="64" t="s">
        <v>13496</v>
      </c>
      <c r="E7914" s="64" t="s">
        <v>14873</v>
      </c>
      <c r="F7914" s="65">
        <v>30102304</v>
      </c>
      <c r="G7914" s="64" t="s">
        <v>13630</v>
      </c>
      <c r="H7914" s="64">
        <v>2</v>
      </c>
      <c r="I7914" s="64">
        <v>9</v>
      </c>
      <c r="J7914" s="66">
        <v>2</v>
      </c>
      <c r="K7914" s="67">
        <v>46700</v>
      </c>
      <c r="L7914" s="68" t="s">
        <v>15</v>
      </c>
      <c r="M7914" s="68" t="s">
        <v>254</v>
      </c>
    </row>
    <row r="7915" spans="1:13" s="3" customFormat="1" ht="12.75" x14ac:dyDescent="0.2">
      <c r="A7915" s="62" t="s">
        <v>28</v>
      </c>
      <c r="B7915" s="62" t="s">
        <v>877</v>
      </c>
      <c r="C7915" s="63">
        <v>10</v>
      </c>
      <c r="D7915" s="62" t="s">
        <v>13496</v>
      </c>
      <c r="E7915" s="62" t="s">
        <v>14874</v>
      </c>
      <c r="F7915" s="69">
        <v>30102304</v>
      </c>
      <c r="G7915" s="62" t="s">
        <v>13630</v>
      </c>
      <c r="H7915" s="62">
        <v>2</v>
      </c>
      <c r="I7915" s="62">
        <v>9</v>
      </c>
      <c r="J7915" s="70">
        <v>2</v>
      </c>
      <c r="K7915" s="71">
        <v>413700</v>
      </c>
      <c r="L7915" s="72" t="s">
        <v>15</v>
      </c>
      <c r="M7915" s="72" t="s">
        <v>254</v>
      </c>
    </row>
    <row r="7916" spans="1:13" s="3" customFormat="1" ht="12.75" x14ac:dyDescent="0.2">
      <c r="A7916" s="62" t="s">
        <v>28</v>
      </c>
      <c r="B7916" s="62" t="s">
        <v>877</v>
      </c>
      <c r="C7916" s="63">
        <v>10</v>
      </c>
      <c r="D7916" s="64" t="s">
        <v>13496</v>
      </c>
      <c r="E7916" s="64" t="s">
        <v>14875</v>
      </c>
      <c r="F7916" s="65">
        <v>30102304</v>
      </c>
      <c r="G7916" s="64" t="s">
        <v>13630</v>
      </c>
      <c r="H7916" s="64">
        <v>2</v>
      </c>
      <c r="I7916" s="64">
        <v>9</v>
      </c>
      <c r="J7916" s="66">
        <v>2</v>
      </c>
      <c r="K7916" s="67">
        <v>193000</v>
      </c>
      <c r="L7916" s="68" t="s">
        <v>15</v>
      </c>
      <c r="M7916" s="68" t="s">
        <v>254</v>
      </c>
    </row>
    <row r="7917" spans="1:13" s="3" customFormat="1" ht="12.75" x14ac:dyDescent="0.2">
      <c r="A7917" s="62" t="s">
        <v>28</v>
      </c>
      <c r="B7917" s="62" t="s">
        <v>877</v>
      </c>
      <c r="C7917" s="63">
        <v>10</v>
      </c>
      <c r="D7917" s="62" t="s">
        <v>13496</v>
      </c>
      <c r="E7917" s="62" t="s">
        <v>14876</v>
      </c>
      <c r="F7917" s="69">
        <v>30102304</v>
      </c>
      <c r="G7917" s="62" t="s">
        <v>13630</v>
      </c>
      <c r="H7917" s="62">
        <v>2</v>
      </c>
      <c r="I7917" s="62">
        <v>9</v>
      </c>
      <c r="J7917" s="70">
        <v>2</v>
      </c>
      <c r="K7917" s="71">
        <v>273000</v>
      </c>
      <c r="L7917" s="72" t="s">
        <v>15</v>
      </c>
      <c r="M7917" s="72" t="s">
        <v>254</v>
      </c>
    </row>
    <row r="7918" spans="1:13" s="3" customFormat="1" ht="12.75" x14ac:dyDescent="0.2">
      <c r="A7918" s="62" t="s">
        <v>28</v>
      </c>
      <c r="B7918" s="62" t="s">
        <v>877</v>
      </c>
      <c r="C7918" s="63">
        <v>10</v>
      </c>
      <c r="D7918" s="64" t="s">
        <v>13496</v>
      </c>
      <c r="E7918" s="64" t="s">
        <v>14877</v>
      </c>
      <c r="F7918" s="65">
        <v>30102304</v>
      </c>
      <c r="G7918" s="64" t="s">
        <v>13630</v>
      </c>
      <c r="H7918" s="64">
        <v>2</v>
      </c>
      <c r="I7918" s="64">
        <v>9</v>
      </c>
      <c r="J7918" s="66">
        <v>2</v>
      </c>
      <c r="K7918" s="67">
        <v>245000</v>
      </c>
      <c r="L7918" s="68" t="s">
        <v>15</v>
      </c>
      <c r="M7918" s="68" t="s">
        <v>254</v>
      </c>
    </row>
    <row r="7919" spans="1:13" s="3" customFormat="1" ht="12.75" x14ac:dyDescent="0.2">
      <c r="A7919" s="62" t="s">
        <v>28</v>
      </c>
      <c r="B7919" s="62" t="s">
        <v>877</v>
      </c>
      <c r="C7919" s="63">
        <v>10</v>
      </c>
      <c r="D7919" s="62" t="s">
        <v>13496</v>
      </c>
      <c r="E7919" s="62" t="s">
        <v>14878</v>
      </c>
      <c r="F7919" s="69">
        <v>30102304</v>
      </c>
      <c r="G7919" s="62" t="s">
        <v>13630</v>
      </c>
      <c r="H7919" s="62">
        <v>2</v>
      </c>
      <c r="I7919" s="62">
        <v>9</v>
      </c>
      <c r="J7919" s="70">
        <v>2</v>
      </c>
      <c r="K7919" s="71">
        <v>151600</v>
      </c>
      <c r="L7919" s="72" t="s">
        <v>15</v>
      </c>
      <c r="M7919" s="72" t="s">
        <v>254</v>
      </c>
    </row>
    <row r="7920" spans="1:13" s="3" customFormat="1" ht="12.75" x14ac:dyDescent="0.2">
      <c r="A7920" s="62" t="s">
        <v>28</v>
      </c>
      <c r="B7920" s="62" t="s">
        <v>877</v>
      </c>
      <c r="C7920" s="63">
        <v>10</v>
      </c>
      <c r="D7920" s="64" t="s">
        <v>13496</v>
      </c>
      <c r="E7920" s="64" t="s">
        <v>14879</v>
      </c>
      <c r="F7920" s="65">
        <v>30102304</v>
      </c>
      <c r="G7920" s="64" t="s">
        <v>13630</v>
      </c>
      <c r="H7920" s="64">
        <v>2</v>
      </c>
      <c r="I7920" s="64">
        <v>9</v>
      </c>
      <c r="J7920" s="66">
        <v>2</v>
      </c>
      <c r="K7920" s="67">
        <v>345000</v>
      </c>
      <c r="L7920" s="68" t="s">
        <v>15</v>
      </c>
      <c r="M7920" s="68" t="s">
        <v>254</v>
      </c>
    </row>
    <row r="7921" spans="1:13" s="3" customFormat="1" ht="12.75" x14ac:dyDescent="0.2">
      <c r="A7921" s="62" t="s">
        <v>28</v>
      </c>
      <c r="B7921" s="62" t="s">
        <v>877</v>
      </c>
      <c r="C7921" s="63">
        <v>10</v>
      </c>
      <c r="D7921" s="62" t="s">
        <v>13496</v>
      </c>
      <c r="E7921" s="62" t="s">
        <v>14880</v>
      </c>
      <c r="F7921" s="69">
        <v>40171602</v>
      </c>
      <c r="G7921" s="62" t="s">
        <v>13630</v>
      </c>
      <c r="H7921" s="62">
        <v>2</v>
      </c>
      <c r="I7921" s="62">
        <v>9</v>
      </c>
      <c r="J7921" s="70">
        <v>1</v>
      </c>
      <c r="K7921" s="71">
        <v>28500</v>
      </c>
      <c r="L7921" s="72" t="s">
        <v>15</v>
      </c>
      <c r="M7921" s="72" t="s">
        <v>254</v>
      </c>
    </row>
    <row r="7922" spans="1:13" s="3" customFormat="1" ht="12.75" x14ac:dyDescent="0.2">
      <c r="A7922" s="62" t="s">
        <v>28</v>
      </c>
      <c r="B7922" s="62" t="s">
        <v>877</v>
      </c>
      <c r="C7922" s="63">
        <v>10</v>
      </c>
      <c r="D7922" s="64" t="s">
        <v>13496</v>
      </c>
      <c r="E7922" s="64" t="s">
        <v>14881</v>
      </c>
      <c r="F7922" s="65">
        <v>40171602</v>
      </c>
      <c r="G7922" s="64" t="s">
        <v>13630</v>
      </c>
      <c r="H7922" s="64">
        <v>2</v>
      </c>
      <c r="I7922" s="64">
        <v>9</v>
      </c>
      <c r="J7922" s="66">
        <v>1</v>
      </c>
      <c r="K7922" s="67">
        <v>32500</v>
      </c>
      <c r="L7922" s="68" t="s">
        <v>15</v>
      </c>
      <c r="M7922" s="68" t="s">
        <v>254</v>
      </c>
    </row>
    <row r="7923" spans="1:13" s="3" customFormat="1" ht="12.75" x14ac:dyDescent="0.2">
      <c r="A7923" s="62" t="s">
        <v>28</v>
      </c>
      <c r="B7923" s="62" t="s">
        <v>877</v>
      </c>
      <c r="C7923" s="63">
        <v>10</v>
      </c>
      <c r="D7923" s="62" t="s">
        <v>13496</v>
      </c>
      <c r="E7923" s="62" t="s">
        <v>14882</v>
      </c>
      <c r="F7923" s="69">
        <v>40171602</v>
      </c>
      <c r="G7923" s="62" t="s">
        <v>13630</v>
      </c>
      <c r="H7923" s="62">
        <v>2</v>
      </c>
      <c r="I7923" s="62">
        <v>9</v>
      </c>
      <c r="J7923" s="70">
        <v>1</v>
      </c>
      <c r="K7923" s="71">
        <v>47500</v>
      </c>
      <c r="L7923" s="72" t="s">
        <v>15</v>
      </c>
      <c r="M7923" s="72" t="s">
        <v>254</v>
      </c>
    </row>
    <row r="7924" spans="1:13" s="3" customFormat="1" ht="12.75" x14ac:dyDescent="0.2">
      <c r="A7924" s="62" t="s">
        <v>28</v>
      </c>
      <c r="B7924" s="62" t="s">
        <v>877</v>
      </c>
      <c r="C7924" s="63">
        <v>10</v>
      </c>
      <c r="D7924" s="64" t="s">
        <v>13496</v>
      </c>
      <c r="E7924" s="64" t="s">
        <v>14883</v>
      </c>
      <c r="F7924" s="65">
        <v>40171602</v>
      </c>
      <c r="G7924" s="64" t="s">
        <v>13630</v>
      </c>
      <c r="H7924" s="64">
        <v>2</v>
      </c>
      <c r="I7924" s="64">
        <v>9</v>
      </c>
      <c r="J7924" s="66">
        <v>1</v>
      </c>
      <c r="K7924" s="67">
        <v>52500</v>
      </c>
      <c r="L7924" s="68" t="s">
        <v>15</v>
      </c>
      <c r="M7924" s="68" t="s">
        <v>254</v>
      </c>
    </row>
    <row r="7925" spans="1:13" s="3" customFormat="1" ht="12.75" x14ac:dyDescent="0.2">
      <c r="A7925" s="62" t="s">
        <v>28</v>
      </c>
      <c r="B7925" s="62" t="s">
        <v>877</v>
      </c>
      <c r="C7925" s="63">
        <v>10</v>
      </c>
      <c r="D7925" s="62" t="s">
        <v>13496</v>
      </c>
      <c r="E7925" s="62" t="s">
        <v>14884</v>
      </c>
      <c r="F7925" s="69">
        <v>40171602</v>
      </c>
      <c r="G7925" s="62" t="s">
        <v>13630</v>
      </c>
      <c r="H7925" s="62">
        <v>2</v>
      </c>
      <c r="I7925" s="62">
        <v>9</v>
      </c>
      <c r="J7925" s="70">
        <v>1</v>
      </c>
      <c r="K7925" s="71">
        <v>58500</v>
      </c>
      <c r="L7925" s="72" t="s">
        <v>15</v>
      </c>
      <c r="M7925" s="72" t="s">
        <v>254</v>
      </c>
    </row>
    <row r="7926" spans="1:13" s="3" customFormat="1" ht="12.75" x14ac:dyDescent="0.2">
      <c r="A7926" s="62" t="s">
        <v>28</v>
      </c>
      <c r="B7926" s="62" t="s">
        <v>877</v>
      </c>
      <c r="C7926" s="63">
        <v>10</v>
      </c>
      <c r="D7926" s="64" t="s">
        <v>13496</v>
      </c>
      <c r="E7926" s="64" t="s">
        <v>14885</v>
      </c>
      <c r="F7926" s="65">
        <v>40171602</v>
      </c>
      <c r="G7926" s="64" t="s">
        <v>13630</v>
      </c>
      <c r="H7926" s="64">
        <v>2</v>
      </c>
      <c r="I7926" s="64">
        <v>9</v>
      </c>
      <c r="J7926" s="66">
        <v>1</v>
      </c>
      <c r="K7926" s="67">
        <v>111500</v>
      </c>
      <c r="L7926" s="68" t="s">
        <v>15</v>
      </c>
      <c r="M7926" s="68" t="s">
        <v>254</v>
      </c>
    </row>
    <row r="7927" spans="1:13" s="3" customFormat="1" ht="12.75" x14ac:dyDescent="0.2">
      <c r="A7927" s="62" t="s">
        <v>28</v>
      </c>
      <c r="B7927" s="62" t="s">
        <v>877</v>
      </c>
      <c r="C7927" s="63">
        <v>10</v>
      </c>
      <c r="D7927" s="62" t="s">
        <v>13496</v>
      </c>
      <c r="E7927" s="62" t="s">
        <v>14886</v>
      </c>
      <c r="F7927" s="69">
        <v>40171602</v>
      </c>
      <c r="G7927" s="62" t="s">
        <v>13630</v>
      </c>
      <c r="H7927" s="62">
        <v>2</v>
      </c>
      <c r="I7927" s="62">
        <v>9</v>
      </c>
      <c r="J7927" s="70">
        <v>1</v>
      </c>
      <c r="K7927" s="71">
        <v>145500</v>
      </c>
      <c r="L7927" s="72" t="s">
        <v>15</v>
      </c>
      <c r="M7927" s="72" t="s">
        <v>254</v>
      </c>
    </row>
    <row r="7928" spans="1:13" s="3" customFormat="1" ht="12.75" x14ac:dyDescent="0.2">
      <c r="A7928" s="62" t="s">
        <v>28</v>
      </c>
      <c r="B7928" s="62" t="s">
        <v>877</v>
      </c>
      <c r="C7928" s="63">
        <v>10</v>
      </c>
      <c r="D7928" s="64" t="s">
        <v>13496</v>
      </c>
      <c r="E7928" s="64" t="s">
        <v>14887</v>
      </c>
      <c r="F7928" s="65">
        <v>40171602</v>
      </c>
      <c r="G7928" s="64" t="s">
        <v>13630</v>
      </c>
      <c r="H7928" s="64">
        <v>2</v>
      </c>
      <c r="I7928" s="64">
        <v>9</v>
      </c>
      <c r="J7928" s="66">
        <v>1</v>
      </c>
      <c r="K7928" s="67">
        <v>165500</v>
      </c>
      <c r="L7928" s="68" t="s">
        <v>15</v>
      </c>
      <c r="M7928" s="68" t="s">
        <v>254</v>
      </c>
    </row>
    <row r="7929" spans="1:13" s="3" customFormat="1" ht="12.75" x14ac:dyDescent="0.2">
      <c r="A7929" s="62" t="s">
        <v>28</v>
      </c>
      <c r="B7929" s="62" t="s">
        <v>877</v>
      </c>
      <c r="C7929" s="63">
        <v>10</v>
      </c>
      <c r="D7929" s="62" t="s">
        <v>13496</v>
      </c>
      <c r="E7929" s="62" t="s">
        <v>14888</v>
      </c>
      <c r="F7929" s="69">
        <v>40171602</v>
      </c>
      <c r="G7929" s="62" t="s">
        <v>13630</v>
      </c>
      <c r="H7929" s="62">
        <v>2</v>
      </c>
      <c r="I7929" s="62">
        <v>9</v>
      </c>
      <c r="J7929" s="70">
        <v>1</v>
      </c>
      <c r="K7929" s="71">
        <v>215500</v>
      </c>
      <c r="L7929" s="72" t="s">
        <v>15</v>
      </c>
      <c r="M7929" s="72" t="s">
        <v>254</v>
      </c>
    </row>
    <row r="7930" spans="1:13" s="3" customFormat="1" ht="12.75" x14ac:dyDescent="0.2">
      <c r="A7930" s="62" t="s">
        <v>28</v>
      </c>
      <c r="B7930" s="62" t="s">
        <v>877</v>
      </c>
      <c r="C7930" s="63">
        <v>10</v>
      </c>
      <c r="D7930" s="64" t="s">
        <v>13496</v>
      </c>
      <c r="E7930" s="64" t="s">
        <v>6707</v>
      </c>
      <c r="F7930" s="65">
        <v>30181810</v>
      </c>
      <c r="G7930" s="64" t="s">
        <v>13630</v>
      </c>
      <c r="H7930" s="64">
        <v>2</v>
      </c>
      <c r="I7930" s="64">
        <v>9</v>
      </c>
      <c r="J7930" s="66">
        <v>10</v>
      </c>
      <c r="K7930" s="67">
        <v>305000</v>
      </c>
      <c r="L7930" s="68" t="s">
        <v>15</v>
      </c>
      <c r="M7930" s="68" t="s">
        <v>254</v>
      </c>
    </row>
    <row r="7931" spans="1:13" s="3" customFormat="1" ht="12.75" x14ac:dyDescent="0.2">
      <c r="A7931" s="62" t="s">
        <v>28</v>
      </c>
      <c r="B7931" s="62" t="s">
        <v>877</v>
      </c>
      <c r="C7931" s="63">
        <v>10</v>
      </c>
      <c r="D7931" s="62" t="s">
        <v>13496</v>
      </c>
      <c r="E7931" s="62" t="s">
        <v>6708</v>
      </c>
      <c r="F7931" s="69">
        <v>30181810</v>
      </c>
      <c r="G7931" s="62" t="s">
        <v>13630</v>
      </c>
      <c r="H7931" s="62">
        <v>2</v>
      </c>
      <c r="I7931" s="62">
        <v>9</v>
      </c>
      <c r="J7931" s="70">
        <v>10</v>
      </c>
      <c r="K7931" s="71">
        <v>255000</v>
      </c>
      <c r="L7931" s="72" t="s">
        <v>15</v>
      </c>
      <c r="M7931" s="72" t="s">
        <v>254</v>
      </c>
    </row>
    <row r="7932" spans="1:13" s="3" customFormat="1" ht="12.75" x14ac:dyDescent="0.2">
      <c r="A7932" s="62" t="s">
        <v>28</v>
      </c>
      <c r="B7932" s="62" t="s">
        <v>877</v>
      </c>
      <c r="C7932" s="63">
        <v>10</v>
      </c>
      <c r="D7932" s="64" t="s">
        <v>13496</v>
      </c>
      <c r="E7932" s="64" t="s">
        <v>14889</v>
      </c>
      <c r="F7932" s="65">
        <v>12142100</v>
      </c>
      <c r="G7932" s="64" t="s">
        <v>13630</v>
      </c>
      <c r="H7932" s="64">
        <v>2</v>
      </c>
      <c r="I7932" s="64">
        <v>9</v>
      </c>
      <c r="J7932" s="66">
        <v>2</v>
      </c>
      <c r="K7932" s="67">
        <v>21000</v>
      </c>
      <c r="L7932" s="68" t="s">
        <v>1759</v>
      </c>
      <c r="M7932" s="68" t="s">
        <v>254</v>
      </c>
    </row>
    <row r="7933" spans="1:13" s="3" customFormat="1" ht="12.75" x14ac:dyDescent="0.2">
      <c r="A7933" s="62" t="s">
        <v>28</v>
      </c>
      <c r="B7933" s="62" t="s">
        <v>877</v>
      </c>
      <c r="C7933" s="63">
        <v>10</v>
      </c>
      <c r="D7933" s="62" t="s">
        <v>13496</v>
      </c>
      <c r="E7933" s="62" t="s">
        <v>6709</v>
      </c>
      <c r="F7933" s="69">
        <v>48101808</v>
      </c>
      <c r="G7933" s="62" t="s">
        <v>13630</v>
      </c>
      <c r="H7933" s="62">
        <v>4</v>
      </c>
      <c r="I7933" s="62">
        <v>3</v>
      </c>
      <c r="J7933" s="70">
        <v>3</v>
      </c>
      <c r="K7933" s="71">
        <v>289917</v>
      </c>
      <c r="L7933" s="72" t="s">
        <v>15</v>
      </c>
      <c r="M7933" s="72" t="s">
        <v>254</v>
      </c>
    </row>
    <row r="7934" spans="1:13" s="3" customFormat="1" ht="12.75" x14ac:dyDescent="0.2">
      <c r="A7934" s="62" t="s">
        <v>28</v>
      </c>
      <c r="B7934" s="62" t="s">
        <v>219</v>
      </c>
      <c r="C7934" s="63">
        <v>10</v>
      </c>
      <c r="D7934" s="64" t="s">
        <v>13379</v>
      </c>
      <c r="E7934" s="64" t="s">
        <v>2430</v>
      </c>
      <c r="F7934" s="65">
        <v>31211900</v>
      </c>
      <c r="G7934" s="64" t="s">
        <v>13630</v>
      </c>
      <c r="H7934" s="64">
        <v>3</v>
      </c>
      <c r="I7934" s="64">
        <v>5</v>
      </c>
      <c r="J7934" s="66">
        <v>10</v>
      </c>
      <c r="K7934" s="67">
        <v>80000</v>
      </c>
      <c r="L7934" s="68" t="s">
        <v>15</v>
      </c>
      <c r="M7934" s="68" t="s">
        <v>254</v>
      </c>
    </row>
    <row r="7935" spans="1:13" s="3" customFormat="1" ht="12.75" x14ac:dyDescent="0.2">
      <c r="A7935" s="62" t="s">
        <v>28</v>
      </c>
      <c r="B7935" s="62" t="s">
        <v>219</v>
      </c>
      <c r="C7935" s="63">
        <v>10</v>
      </c>
      <c r="D7935" s="62" t="s">
        <v>13379</v>
      </c>
      <c r="E7935" s="62" t="s">
        <v>5915</v>
      </c>
      <c r="F7935" s="69">
        <v>31211900</v>
      </c>
      <c r="G7935" s="62" t="s">
        <v>13630</v>
      </c>
      <c r="H7935" s="62">
        <v>3</v>
      </c>
      <c r="I7935" s="62">
        <v>5</v>
      </c>
      <c r="J7935" s="70">
        <v>10</v>
      </c>
      <c r="K7935" s="71">
        <v>85000</v>
      </c>
      <c r="L7935" s="72" t="s">
        <v>15</v>
      </c>
      <c r="M7935" s="72" t="s">
        <v>254</v>
      </c>
    </row>
    <row r="7936" spans="1:13" s="3" customFormat="1" ht="12.75" x14ac:dyDescent="0.2">
      <c r="A7936" s="62" t="s">
        <v>28</v>
      </c>
      <c r="B7936" s="62" t="s">
        <v>219</v>
      </c>
      <c r="C7936" s="63">
        <v>10</v>
      </c>
      <c r="D7936" s="64" t="s">
        <v>13379</v>
      </c>
      <c r="E7936" s="64" t="s">
        <v>5914</v>
      </c>
      <c r="F7936" s="65">
        <v>40141700</v>
      </c>
      <c r="G7936" s="64" t="s">
        <v>13630</v>
      </c>
      <c r="H7936" s="64">
        <v>3</v>
      </c>
      <c r="I7936" s="64">
        <v>5</v>
      </c>
      <c r="J7936" s="66">
        <v>10</v>
      </c>
      <c r="K7936" s="67">
        <v>90000</v>
      </c>
      <c r="L7936" s="68" t="s">
        <v>15</v>
      </c>
      <c r="M7936" s="68" t="s">
        <v>254</v>
      </c>
    </row>
    <row r="7937" spans="1:13" s="3" customFormat="1" ht="12.75" x14ac:dyDescent="0.2">
      <c r="A7937" s="62" t="s">
        <v>28</v>
      </c>
      <c r="B7937" s="62" t="s">
        <v>219</v>
      </c>
      <c r="C7937" s="63">
        <v>10</v>
      </c>
      <c r="D7937" s="62" t="s">
        <v>13379</v>
      </c>
      <c r="E7937" s="62" t="s">
        <v>6710</v>
      </c>
      <c r="F7937" s="69">
        <v>40141700</v>
      </c>
      <c r="G7937" s="62" t="s">
        <v>13630</v>
      </c>
      <c r="H7937" s="62">
        <v>3</v>
      </c>
      <c r="I7937" s="62">
        <v>5</v>
      </c>
      <c r="J7937" s="70">
        <v>10</v>
      </c>
      <c r="K7937" s="71">
        <v>100000</v>
      </c>
      <c r="L7937" s="72" t="s">
        <v>15</v>
      </c>
      <c r="M7937" s="72" t="s">
        <v>254</v>
      </c>
    </row>
    <row r="7938" spans="1:13" s="3" customFormat="1" ht="12.75" x14ac:dyDescent="0.2">
      <c r="A7938" s="62" t="s">
        <v>28</v>
      </c>
      <c r="B7938" s="62" t="s">
        <v>219</v>
      </c>
      <c r="C7938" s="63">
        <v>10</v>
      </c>
      <c r="D7938" s="64" t="s">
        <v>13379</v>
      </c>
      <c r="E7938" s="64" t="s">
        <v>6711</v>
      </c>
      <c r="F7938" s="65">
        <v>40141700</v>
      </c>
      <c r="G7938" s="64" t="s">
        <v>13630</v>
      </c>
      <c r="H7938" s="64">
        <v>3</v>
      </c>
      <c r="I7938" s="64">
        <v>5</v>
      </c>
      <c r="J7938" s="66">
        <v>10</v>
      </c>
      <c r="K7938" s="67">
        <v>75000</v>
      </c>
      <c r="L7938" s="68" t="s">
        <v>15</v>
      </c>
      <c r="M7938" s="68" t="s">
        <v>254</v>
      </c>
    </row>
    <row r="7939" spans="1:13" s="3" customFormat="1" ht="12.75" x14ac:dyDescent="0.2">
      <c r="A7939" s="62" t="s">
        <v>28</v>
      </c>
      <c r="B7939" s="62" t="s">
        <v>219</v>
      </c>
      <c r="C7939" s="63">
        <v>10</v>
      </c>
      <c r="D7939" s="62" t="s">
        <v>13379</v>
      </c>
      <c r="E7939" s="62" t="s">
        <v>6712</v>
      </c>
      <c r="F7939" s="69">
        <v>39121700</v>
      </c>
      <c r="G7939" s="62" t="s">
        <v>13630</v>
      </c>
      <c r="H7939" s="62">
        <v>3</v>
      </c>
      <c r="I7939" s="62">
        <v>5</v>
      </c>
      <c r="J7939" s="70">
        <v>10</v>
      </c>
      <c r="K7939" s="71">
        <v>60000</v>
      </c>
      <c r="L7939" s="72" t="s">
        <v>15</v>
      </c>
      <c r="M7939" s="72" t="s">
        <v>254</v>
      </c>
    </row>
    <row r="7940" spans="1:13" s="3" customFormat="1" ht="12.75" x14ac:dyDescent="0.2">
      <c r="A7940" s="62" t="s">
        <v>28</v>
      </c>
      <c r="B7940" s="62" t="s">
        <v>219</v>
      </c>
      <c r="C7940" s="63">
        <v>10</v>
      </c>
      <c r="D7940" s="64" t="s">
        <v>13379</v>
      </c>
      <c r="E7940" s="64" t="s">
        <v>6713</v>
      </c>
      <c r="F7940" s="65">
        <v>39121700</v>
      </c>
      <c r="G7940" s="64" t="s">
        <v>13630</v>
      </c>
      <c r="H7940" s="64">
        <v>3</v>
      </c>
      <c r="I7940" s="64">
        <v>5</v>
      </c>
      <c r="J7940" s="66">
        <v>10</v>
      </c>
      <c r="K7940" s="67">
        <v>65000</v>
      </c>
      <c r="L7940" s="68" t="s">
        <v>15</v>
      </c>
      <c r="M7940" s="68" t="s">
        <v>254</v>
      </c>
    </row>
    <row r="7941" spans="1:13" s="3" customFormat="1" ht="12.75" x14ac:dyDescent="0.2">
      <c r="A7941" s="62" t="s">
        <v>28</v>
      </c>
      <c r="B7941" s="62" t="s">
        <v>219</v>
      </c>
      <c r="C7941" s="63">
        <v>10</v>
      </c>
      <c r="D7941" s="62" t="s">
        <v>13379</v>
      </c>
      <c r="E7941" s="62" t="s">
        <v>6714</v>
      </c>
      <c r="F7941" s="69">
        <v>39121700</v>
      </c>
      <c r="G7941" s="62" t="s">
        <v>13630</v>
      </c>
      <c r="H7941" s="62">
        <v>3</v>
      </c>
      <c r="I7941" s="62">
        <v>5</v>
      </c>
      <c r="J7941" s="70">
        <v>10</v>
      </c>
      <c r="K7941" s="71">
        <v>70000</v>
      </c>
      <c r="L7941" s="72" t="s">
        <v>15</v>
      </c>
      <c r="M7941" s="72" t="s">
        <v>254</v>
      </c>
    </row>
    <row r="7942" spans="1:13" s="3" customFormat="1" ht="12.75" x14ac:dyDescent="0.2">
      <c r="A7942" s="62" t="s">
        <v>28</v>
      </c>
      <c r="B7942" s="62" t="s">
        <v>219</v>
      </c>
      <c r="C7942" s="63">
        <v>10</v>
      </c>
      <c r="D7942" s="64" t="s">
        <v>13379</v>
      </c>
      <c r="E7942" s="64" t="s">
        <v>6715</v>
      </c>
      <c r="F7942" s="65">
        <v>39121700</v>
      </c>
      <c r="G7942" s="64" t="s">
        <v>13630</v>
      </c>
      <c r="H7942" s="64">
        <v>3</v>
      </c>
      <c r="I7942" s="64">
        <v>5</v>
      </c>
      <c r="J7942" s="66">
        <v>10</v>
      </c>
      <c r="K7942" s="67">
        <v>80000</v>
      </c>
      <c r="L7942" s="68" t="s">
        <v>15</v>
      </c>
      <c r="M7942" s="68" t="s">
        <v>254</v>
      </c>
    </row>
    <row r="7943" spans="1:13" s="3" customFormat="1" ht="12.75" x14ac:dyDescent="0.2">
      <c r="A7943" s="62" t="s">
        <v>28</v>
      </c>
      <c r="B7943" s="62" t="s">
        <v>219</v>
      </c>
      <c r="C7943" s="63">
        <v>10</v>
      </c>
      <c r="D7943" s="62" t="s">
        <v>13379</v>
      </c>
      <c r="E7943" s="62" t="s">
        <v>6716</v>
      </c>
      <c r="F7943" s="69">
        <v>39121700</v>
      </c>
      <c r="G7943" s="62" t="s">
        <v>13630</v>
      </c>
      <c r="H7943" s="62">
        <v>3</v>
      </c>
      <c r="I7943" s="62">
        <v>5</v>
      </c>
      <c r="J7943" s="70">
        <v>10</v>
      </c>
      <c r="K7943" s="71">
        <v>57200.000000000007</v>
      </c>
      <c r="L7943" s="72" t="s">
        <v>15</v>
      </c>
      <c r="M7943" s="72" t="s">
        <v>254</v>
      </c>
    </row>
    <row r="7944" spans="1:13" s="3" customFormat="1" ht="12.75" x14ac:dyDescent="0.2">
      <c r="A7944" s="62" t="s">
        <v>28</v>
      </c>
      <c r="B7944" s="62" t="s">
        <v>219</v>
      </c>
      <c r="C7944" s="63">
        <v>10</v>
      </c>
      <c r="D7944" s="64" t="s">
        <v>13379</v>
      </c>
      <c r="E7944" s="64" t="s">
        <v>6717</v>
      </c>
      <c r="F7944" s="65">
        <v>39121700</v>
      </c>
      <c r="G7944" s="64" t="s">
        <v>13630</v>
      </c>
      <c r="H7944" s="64">
        <v>3</v>
      </c>
      <c r="I7944" s="64">
        <v>5</v>
      </c>
      <c r="J7944" s="66">
        <v>70</v>
      </c>
      <c r="K7944" s="67">
        <v>420000</v>
      </c>
      <c r="L7944" s="68" t="s">
        <v>15</v>
      </c>
      <c r="M7944" s="68" t="s">
        <v>254</v>
      </c>
    </row>
    <row r="7945" spans="1:13" s="3" customFormat="1" ht="12.75" x14ac:dyDescent="0.2">
      <c r="A7945" s="62" t="s">
        <v>28</v>
      </c>
      <c r="B7945" s="62" t="s">
        <v>219</v>
      </c>
      <c r="C7945" s="63">
        <v>10</v>
      </c>
      <c r="D7945" s="62" t="s">
        <v>13379</v>
      </c>
      <c r="E7945" s="62" t="s">
        <v>6718</v>
      </c>
      <c r="F7945" s="69">
        <v>39121700</v>
      </c>
      <c r="G7945" s="62" t="s">
        <v>13630</v>
      </c>
      <c r="H7945" s="62">
        <v>3</v>
      </c>
      <c r="I7945" s="62">
        <v>5</v>
      </c>
      <c r="J7945" s="70">
        <v>20</v>
      </c>
      <c r="K7945" s="71">
        <v>215600</v>
      </c>
      <c r="L7945" s="72" t="s">
        <v>15</v>
      </c>
      <c r="M7945" s="72" t="s">
        <v>254</v>
      </c>
    </row>
    <row r="7946" spans="1:13" s="3" customFormat="1" ht="12.75" x14ac:dyDescent="0.2">
      <c r="A7946" s="62" t="s">
        <v>28</v>
      </c>
      <c r="B7946" s="62" t="s">
        <v>219</v>
      </c>
      <c r="C7946" s="63">
        <v>10</v>
      </c>
      <c r="D7946" s="64" t="s">
        <v>13379</v>
      </c>
      <c r="E7946" s="64" t="s">
        <v>6719</v>
      </c>
      <c r="F7946" s="65">
        <v>39121700</v>
      </c>
      <c r="G7946" s="64" t="s">
        <v>13630</v>
      </c>
      <c r="H7946" s="64">
        <v>3</v>
      </c>
      <c r="I7946" s="64">
        <v>5</v>
      </c>
      <c r="J7946" s="66">
        <v>25</v>
      </c>
      <c r="K7946" s="67">
        <v>288750.00000000006</v>
      </c>
      <c r="L7946" s="68" t="s">
        <v>15</v>
      </c>
      <c r="M7946" s="68" t="s">
        <v>254</v>
      </c>
    </row>
    <row r="7947" spans="1:13" s="3" customFormat="1" ht="12.75" x14ac:dyDescent="0.2">
      <c r="A7947" s="62" t="s">
        <v>28</v>
      </c>
      <c r="B7947" s="62" t="s">
        <v>219</v>
      </c>
      <c r="C7947" s="63">
        <v>10</v>
      </c>
      <c r="D7947" s="62" t="s">
        <v>13379</v>
      </c>
      <c r="E7947" s="62" t="s">
        <v>6720</v>
      </c>
      <c r="F7947" s="69">
        <v>39121700</v>
      </c>
      <c r="G7947" s="62" t="s">
        <v>13630</v>
      </c>
      <c r="H7947" s="62">
        <v>3</v>
      </c>
      <c r="I7947" s="62">
        <v>5</v>
      </c>
      <c r="J7947" s="70">
        <v>20</v>
      </c>
      <c r="K7947" s="71">
        <v>149600.00000000003</v>
      </c>
      <c r="L7947" s="72" t="s">
        <v>15</v>
      </c>
      <c r="M7947" s="72" t="s">
        <v>254</v>
      </c>
    </row>
    <row r="7948" spans="1:13" s="3" customFormat="1" ht="12.75" x14ac:dyDescent="0.2">
      <c r="A7948" s="62" t="s">
        <v>28</v>
      </c>
      <c r="B7948" s="62" t="s">
        <v>219</v>
      </c>
      <c r="C7948" s="63">
        <v>10</v>
      </c>
      <c r="D7948" s="64" t="s">
        <v>13379</v>
      </c>
      <c r="E7948" s="64" t="s">
        <v>6721</v>
      </c>
      <c r="F7948" s="65">
        <v>39121700</v>
      </c>
      <c r="G7948" s="64" t="s">
        <v>13630</v>
      </c>
      <c r="H7948" s="64">
        <v>3</v>
      </c>
      <c r="I7948" s="64">
        <v>5</v>
      </c>
      <c r="J7948" s="66">
        <v>2</v>
      </c>
      <c r="K7948" s="67">
        <v>26400.000000000004</v>
      </c>
      <c r="L7948" s="68" t="s">
        <v>15</v>
      </c>
      <c r="M7948" s="68" t="s">
        <v>254</v>
      </c>
    </row>
    <row r="7949" spans="1:13" s="3" customFormat="1" ht="12.75" x14ac:dyDescent="0.2">
      <c r="A7949" s="62" t="s">
        <v>28</v>
      </c>
      <c r="B7949" s="62" t="s">
        <v>219</v>
      </c>
      <c r="C7949" s="63">
        <v>10</v>
      </c>
      <c r="D7949" s="62" t="s">
        <v>13379</v>
      </c>
      <c r="E7949" s="62" t="s">
        <v>6722</v>
      </c>
      <c r="F7949" s="69">
        <v>40141700</v>
      </c>
      <c r="G7949" s="62" t="s">
        <v>13630</v>
      </c>
      <c r="H7949" s="62">
        <v>3</v>
      </c>
      <c r="I7949" s="62">
        <v>5</v>
      </c>
      <c r="J7949" s="70">
        <v>10</v>
      </c>
      <c r="K7949" s="71">
        <v>33000.000000000007</v>
      </c>
      <c r="L7949" s="72" t="s">
        <v>15</v>
      </c>
      <c r="M7949" s="72" t="s">
        <v>254</v>
      </c>
    </row>
    <row r="7950" spans="1:13" s="3" customFormat="1" ht="12.75" x14ac:dyDescent="0.2">
      <c r="A7950" s="62" t="s">
        <v>28</v>
      </c>
      <c r="B7950" s="62" t="s">
        <v>219</v>
      </c>
      <c r="C7950" s="63">
        <v>10</v>
      </c>
      <c r="D7950" s="64" t="s">
        <v>13379</v>
      </c>
      <c r="E7950" s="64" t="s">
        <v>6723</v>
      </c>
      <c r="F7950" s="65">
        <v>40141700</v>
      </c>
      <c r="G7950" s="64" t="s">
        <v>13630</v>
      </c>
      <c r="H7950" s="64">
        <v>3</v>
      </c>
      <c r="I7950" s="64">
        <v>5</v>
      </c>
      <c r="J7950" s="66">
        <v>10</v>
      </c>
      <c r="K7950" s="67">
        <v>27500</v>
      </c>
      <c r="L7950" s="68" t="s">
        <v>15</v>
      </c>
      <c r="M7950" s="68" t="s">
        <v>254</v>
      </c>
    </row>
    <row r="7951" spans="1:13" s="3" customFormat="1" ht="12.75" x14ac:dyDescent="0.2">
      <c r="A7951" s="62" t="s">
        <v>28</v>
      </c>
      <c r="B7951" s="62" t="s">
        <v>219</v>
      </c>
      <c r="C7951" s="63">
        <v>10</v>
      </c>
      <c r="D7951" s="62" t="s">
        <v>13379</v>
      </c>
      <c r="E7951" s="62" t="s">
        <v>6724</v>
      </c>
      <c r="F7951" s="69">
        <v>40141700</v>
      </c>
      <c r="G7951" s="62" t="s">
        <v>13630</v>
      </c>
      <c r="H7951" s="62">
        <v>3</v>
      </c>
      <c r="I7951" s="62">
        <v>5</v>
      </c>
      <c r="J7951" s="70">
        <v>10</v>
      </c>
      <c r="K7951" s="71">
        <v>22000</v>
      </c>
      <c r="L7951" s="72" t="s">
        <v>15</v>
      </c>
      <c r="M7951" s="72" t="s">
        <v>254</v>
      </c>
    </row>
    <row r="7952" spans="1:13" s="3" customFormat="1" ht="12.75" x14ac:dyDescent="0.2">
      <c r="A7952" s="62" t="s">
        <v>28</v>
      </c>
      <c r="B7952" s="62" t="s">
        <v>219</v>
      </c>
      <c r="C7952" s="63">
        <v>10</v>
      </c>
      <c r="D7952" s="64" t="s">
        <v>13379</v>
      </c>
      <c r="E7952" s="64" t="s">
        <v>6725</v>
      </c>
      <c r="F7952" s="65">
        <v>39121400</v>
      </c>
      <c r="G7952" s="64" t="s">
        <v>13630</v>
      </c>
      <c r="H7952" s="64">
        <v>3</v>
      </c>
      <c r="I7952" s="64">
        <v>5</v>
      </c>
      <c r="J7952" s="66">
        <v>75</v>
      </c>
      <c r="K7952" s="67">
        <v>1237500</v>
      </c>
      <c r="L7952" s="68" t="s">
        <v>15</v>
      </c>
      <c r="M7952" s="68" t="s">
        <v>254</v>
      </c>
    </row>
    <row r="7953" spans="1:13" s="3" customFormat="1" ht="12.75" x14ac:dyDescent="0.2">
      <c r="A7953" s="62" t="s">
        <v>28</v>
      </c>
      <c r="B7953" s="62" t="s">
        <v>219</v>
      </c>
      <c r="C7953" s="63">
        <v>10</v>
      </c>
      <c r="D7953" s="62" t="s">
        <v>13379</v>
      </c>
      <c r="E7953" s="62" t="s">
        <v>2449</v>
      </c>
      <c r="F7953" s="69">
        <v>39121400</v>
      </c>
      <c r="G7953" s="62" t="s">
        <v>13630</v>
      </c>
      <c r="H7953" s="62">
        <v>3</v>
      </c>
      <c r="I7953" s="62">
        <v>5</v>
      </c>
      <c r="J7953" s="70">
        <v>80</v>
      </c>
      <c r="K7953" s="71">
        <v>140800</v>
      </c>
      <c r="L7953" s="72" t="s">
        <v>15</v>
      </c>
      <c r="M7953" s="72" t="s">
        <v>254</v>
      </c>
    </row>
    <row r="7954" spans="1:13" s="3" customFormat="1" ht="12.75" x14ac:dyDescent="0.2">
      <c r="A7954" s="62" t="s">
        <v>28</v>
      </c>
      <c r="B7954" s="62" t="s">
        <v>219</v>
      </c>
      <c r="C7954" s="63">
        <v>10</v>
      </c>
      <c r="D7954" s="64" t="s">
        <v>13379</v>
      </c>
      <c r="E7954" s="64" t="s">
        <v>6726</v>
      </c>
      <c r="F7954" s="65">
        <v>39121700</v>
      </c>
      <c r="G7954" s="64" t="s">
        <v>13630</v>
      </c>
      <c r="H7954" s="64">
        <v>3</v>
      </c>
      <c r="I7954" s="64">
        <v>5</v>
      </c>
      <c r="J7954" s="66">
        <v>80</v>
      </c>
      <c r="K7954" s="67">
        <v>404800</v>
      </c>
      <c r="L7954" s="68" t="s">
        <v>15</v>
      </c>
      <c r="M7954" s="68" t="s">
        <v>254</v>
      </c>
    </row>
    <row r="7955" spans="1:13" s="3" customFormat="1" ht="12.75" x14ac:dyDescent="0.2">
      <c r="A7955" s="62" t="s">
        <v>28</v>
      </c>
      <c r="B7955" s="62" t="s">
        <v>219</v>
      </c>
      <c r="C7955" s="63">
        <v>10</v>
      </c>
      <c r="D7955" s="62" t="s">
        <v>13379</v>
      </c>
      <c r="E7955" s="62" t="s">
        <v>6727</v>
      </c>
      <c r="F7955" s="69">
        <v>39121400</v>
      </c>
      <c r="G7955" s="62" t="s">
        <v>13630</v>
      </c>
      <c r="H7955" s="62">
        <v>3</v>
      </c>
      <c r="I7955" s="62">
        <v>5</v>
      </c>
      <c r="J7955" s="70">
        <v>150</v>
      </c>
      <c r="K7955" s="71">
        <v>825000</v>
      </c>
      <c r="L7955" s="72" t="s">
        <v>15</v>
      </c>
      <c r="M7955" s="72" t="s">
        <v>254</v>
      </c>
    </row>
    <row r="7956" spans="1:13" s="3" customFormat="1" ht="12.75" x14ac:dyDescent="0.2">
      <c r="A7956" s="62" t="s">
        <v>28</v>
      </c>
      <c r="B7956" s="62" t="s">
        <v>219</v>
      </c>
      <c r="C7956" s="63">
        <v>10</v>
      </c>
      <c r="D7956" s="64" t="s">
        <v>13379</v>
      </c>
      <c r="E7956" s="64" t="s">
        <v>6728</v>
      </c>
      <c r="F7956" s="65">
        <v>39121400</v>
      </c>
      <c r="G7956" s="64" t="s">
        <v>13630</v>
      </c>
      <c r="H7956" s="64">
        <v>3</v>
      </c>
      <c r="I7956" s="64">
        <v>5</v>
      </c>
      <c r="J7956" s="66">
        <v>80</v>
      </c>
      <c r="K7956" s="67">
        <v>396000</v>
      </c>
      <c r="L7956" s="68" t="s">
        <v>15</v>
      </c>
      <c r="M7956" s="68" t="s">
        <v>254</v>
      </c>
    </row>
    <row r="7957" spans="1:13" s="3" customFormat="1" ht="12.75" x14ac:dyDescent="0.2">
      <c r="A7957" s="62" t="s">
        <v>28</v>
      </c>
      <c r="B7957" s="62" t="s">
        <v>219</v>
      </c>
      <c r="C7957" s="63">
        <v>10</v>
      </c>
      <c r="D7957" s="62" t="s">
        <v>13379</v>
      </c>
      <c r="E7957" s="62" t="s">
        <v>6729</v>
      </c>
      <c r="F7957" s="69">
        <v>39121400</v>
      </c>
      <c r="G7957" s="62" t="s">
        <v>13630</v>
      </c>
      <c r="H7957" s="62">
        <v>3</v>
      </c>
      <c r="I7957" s="62">
        <v>5</v>
      </c>
      <c r="J7957" s="70">
        <v>150</v>
      </c>
      <c r="K7957" s="71">
        <v>247500</v>
      </c>
      <c r="L7957" s="72" t="s">
        <v>15</v>
      </c>
      <c r="M7957" s="72" t="s">
        <v>254</v>
      </c>
    </row>
    <row r="7958" spans="1:13" s="3" customFormat="1" ht="12.75" x14ac:dyDescent="0.2">
      <c r="A7958" s="62" t="s">
        <v>28</v>
      </c>
      <c r="B7958" s="62" t="s">
        <v>219</v>
      </c>
      <c r="C7958" s="63">
        <v>10</v>
      </c>
      <c r="D7958" s="64" t="s">
        <v>13379</v>
      </c>
      <c r="E7958" s="64" t="s">
        <v>6730</v>
      </c>
      <c r="F7958" s="65">
        <v>39121400</v>
      </c>
      <c r="G7958" s="64" t="s">
        <v>13630</v>
      </c>
      <c r="H7958" s="64">
        <v>3</v>
      </c>
      <c r="I7958" s="64">
        <v>5</v>
      </c>
      <c r="J7958" s="66">
        <v>150</v>
      </c>
      <c r="K7958" s="67">
        <v>231000</v>
      </c>
      <c r="L7958" s="68" t="s">
        <v>15</v>
      </c>
      <c r="M7958" s="68" t="s">
        <v>254</v>
      </c>
    </row>
    <row r="7959" spans="1:13" s="3" customFormat="1" ht="12.75" x14ac:dyDescent="0.2">
      <c r="A7959" s="62" t="s">
        <v>28</v>
      </c>
      <c r="B7959" s="62" t="s">
        <v>219</v>
      </c>
      <c r="C7959" s="63">
        <v>10</v>
      </c>
      <c r="D7959" s="62" t="s">
        <v>13379</v>
      </c>
      <c r="E7959" s="62" t="s">
        <v>6731</v>
      </c>
      <c r="F7959" s="69">
        <v>39121700</v>
      </c>
      <c r="G7959" s="62" t="s">
        <v>13630</v>
      </c>
      <c r="H7959" s="62">
        <v>3</v>
      </c>
      <c r="I7959" s="62">
        <v>5</v>
      </c>
      <c r="J7959" s="70">
        <v>10</v>
      </c>
      <c r="K7959" s="71">
        <v>38500</v>
      </c>
      <c r="L7959" s="72" t="s">
        <v>15</v>
      </c>
      <c r="M7959" s="72" t="s">
        <v>254</v>
      </c>
    </row>
    <row r="7960" spans="1:13" s="3" customFormat="1" ht="12.75" x14ac:dyDescent="0.2">
      <c r="A7960" s="62" t="s">
        <v>28</v>
      </c>
      <c r="B7960" s="62" t="s">
        <v>219</v>
      </c>
      <c r="C7960" s="63">
        <v>10</v>
      </c>
      <c r="D7960" s="64" t="s">
        <v>13379</v>
      </c>
      <c r="E7960" s="64" t="s">
        <v>6732</v>
      </c>
      <c r="F7960" s="65">
        <v>39121700</v>
      </c>
      <c r="G7960" s="64" t="s">
        <v>13630</v>
      </c>
      <c r="H7960" s="64">
        <v>3</v>
      </c>
      <c r="I7960" s="64">
        <v>5</v>
      </c>
      <c r="J7960" s="66">
        <v>10</v>
      </c>
      <c r="K7960" s="67">
        <v>25300</v>
      </c>
      <c r="L7960" s="68" t="s">
        <v>15</v>
      </c>
      <c r="M7960" s="68" t="s">
        <v>254</v>
      </c>
    </row>
    <row r="7961" spans="1:13" s="3" customFormat="1" ht="12.75" x14ac:dyDescent="0.2">
      <c r="A7961" s="62" t="s">
        <v>28</v>
      </c>
      <c r="B7961" s="62" t="s">
        <v>219</v>
      </c>
      <c r="C7961" s="63">
        <v>10</v>
      </c>
      <c r="D7961" s="62" t="s">
        <v>13379</v>
      </c>
      <c r="E7961" s="62" t="s">
        <v>6733</v>
      </c>
      <c r="F7961" s="69">
        <v>39121700</v>
      </c>
      <c r="G7961" s="62" t="s">
        <v>13630</v>
      </c>
      <c r="H7961" s="62">
        <v>3</v>
      </c>
      <c r="I7961" s="62">
        <v>5</v>
      </c>
      <c r="J7961" s="70">
        <v>10</v>
      </c>
      <c r="K7961" s="71">
        <v>33000</v>
      </c>
      <c r="L7961" s="72" t="s">
        <v>15</v>
      </c>
      <c r="M7961" s="72" t="s">
        <v>254</v>
      </c>
    </row>
    <row r="7962" spans="1:13" s="3" customFormat="1" ht="12.75" x14ac:dyDescent="0.2">
      <c r="A7962" s="62" t="s">
        <v>28</v>
      </c>
      <c r="B7962" s="62" t="s">
        <v>219</v>
      </c>
      <c r="C7962" s="63">
        <v>10</v>
      </c>
      <c r="D7962" s="64" t="s">
        <v>13379</v>
      </c>
      <c r="E7962" s="64" t="s">
        <v>6734</v>
      </c>
      <c r="F7962" s="65">
        <v>31162403</v>
      </c>
      <c r="G7962" s="64" t="s">
        <v>13630</v>
      </c>
      <c r="H7962" s="64">
        <v>2</v>
      </c>
      <c r="I7962" s="64">
        <v>9</v>
      </c>
      <c r="J7962" s="66">
        <v>20</v>
      </c>
      <c r="K7962" s="67">
        <v>64000</v>
      </c>
      <c r="L7962" s="68" t="s">
        <v>15</v>
      </c>
      <c r="M7962" s="68" t="s">
        <v>254</v>
      </c>
    </row>
    <row r="7963" spans="1:13" s="3" customFormat="1" ht="12.75" x14ac:dyDescent="0.2">
      <c r="A7963" s="62" t="s">
        <v>28</v>
      </c>
      <c r="B7963" s="62" t="s">
        <v>219</v>
      </c>
      <c r="C7963" s="63">
        <v>10</v>
      </c>
      <c r="D7963" s="62" t="s">
        <v>13379</v>
      </c>
      <c r="E7963" s="62" t="s">
        <v>6735</v>
      </c>
      <c r="F7963" s="69">
        <v>46171501</v>
      </c>
      <c r="G7963" s="62" t="s">
        <v>13630</v>
      </c>
      <c r="H7963" s="62">
        <v>2</v>
      </c>
      <c r="I7963" s="62">
        <v>9</v>
      </c>
      <c r="J7963" s="70">
        <v>15</v>
      </c>
      <c r="K7963" s="71">
        <v>978390</v>
      </c>
      <c r="L7963" s="72" t="s">
        <v>15</v>
      </c>
      <c r="M7963" s="72" t="s">
        <v>254</v>
      </c>
    </row>
    <row r="7964" spans="1:13" s="3" customFormat="1" ht="12.75" x14ac:dyDescent="0.2">
      <c r="A7964" s="62" t="s">
        <v>28</v>
      </c>
      <c r="B7964" s="62" t="s">
        <v>219</v>
      </c>
      <c r="C7964" s="63">
        <v>10</v>
      </c>
      <c r="D7964" s="64" t="s">
        <v>13379</v>
      </c>
      <c r="E7964" s="64" t="s">
        <v>5837</v>
      </c>
      <c r="F7964" s="65">
        <v>31162801</v>
      </c>
      <c r="G7964" s="64" t="s">
        <v>13630</v>
      </c>
      <c r="H7964" s="64">
        <v>2</v>
      </c>
      <c r="I7964" s="64">
        <v>9</v>
      </c>
      <c r="J7964" s="66">
        <v>15</v>
      </c>
      <c r="K7964" s="67">
        <v>532500</v>
      </c>
      <c r="L7964" s="68" t="s">
        <v>15</v>
      </c>
      <c r="M7964" s="68" t="s">
        <v>254</v>
      </c>
    </row>
    <row r="7965" spans="1:13" s="3" customFormat="1" ht="12.75" x14ac:dyDescent="0.2">
      <c r="A7965" s="62" t="s">
        <v>28</v>
      </c>
      <c r="B7965" s="62" t="s">
        <v>219</v>
      </c>
      <c r="C7965" s="63">
        <v>10</v>
      </c>
      <c r="D7965" s="62" t="s">
        <v>13379</v>
      </c>
      <c r="E7965" s="62" t="s">
        <v>5838</v>
      </c>
      <c r="F7965" s="69">
        <v>31162801</v>
      </c>
      <c r="G7965" s="62" t="s">
        <v>13630</v>
      </c>
      <c r="H7965" s="62">
        <v>2</v>
      </c>
      <c r="I7965" s="62">
        <v>9</v>
      </c>
      <c r="J7965" s="70">
        <v>10</v>
      </c>
      <c r="K7965" s="71">
        <v>332500</v>
      </c>
      <c r="L7965" s="72" t="s">
        <v>15</v>
      </c>
      <c r="M7965" s="72" t="s">
        <v>254</v>
      </c>
    </row>
    <row r="7966" spans="1:13" s="3" customFormat="1" ht="12.75" x14ac:dyDescent="0.2">
      <c r="A7966" s="62" t="s">
        <v>28</v>
      </c>
      <c r="B7966" s="62" t="s">
        <v>219</v>
      </c>
      <c r="C7966" s="63">
        <v>10</v>
      </c>
      <c r="D7966" s="64" t="s">
        <v>13379</v>
      </c>
      <c r="E7966" s="64" t="s">
        <v>6736</v>
      </c>
      <c r="F7966" s="65">
        <v>31162801</v>
      </c>
      <c r="G7966" s="64" t="s">
        <v>13630</v>
      </c>
      <c r="H7966" s="64">
        <v>2</v>
      </c>
      <c r="I7966" s="64">
        <v>9</v>
      </c>
      <c r="J7966" s="66">
        <v>10</v>
      </c>
      <c r="K7966" s="67">
        <v>645000</v>
      </c>
      <c r="L7966" s="68" t="s">
        <v>15</v>
      </c>
      <c r="M7966" s="68" t="s">
        <v>254</v>
      </c>
    </row>
    <row r="7967" spans="1:13" s="3" customFormat="1" ht="12.75" x14ac:dyDescent="0.2">
      <c r="A7967" s="62" t="s">
        <v>28</v>
      </c>
      <c r="B7967" s="62" t="s">
        <v>219</v>
      </c>
      <c r="C7967" s="63">
        <v>10</v>
      </c>
      <c r="D7967" s="62" t="s">
        <v>13379</v>
      </c>
      <c r="E7967" s="62" t="s">
        <v>6737</v>
      </c>
      <c r="F7967" s="69">
        <v>40141600</v>
      </c>
      <c r="G7967" s="62" t="s">
        <v>13630</v>
      </c>
      <c r="H7967" s="62">
        <v>2</v>
      </c>
      <c r="I7967" s="62">
        <v>9</v>
      </c>
      <c r="J7967" s="70">
        <v>6</v>
      </c>
      <c r="K7967" s="71">
        <v>477096</v>
      </c>
      <c r="L7967" s="72" t="s">
        <v>15</v>
      </c>
      <c r="M7967" s="72" t="s">
        <v>254</v>
      </c>
    </row>
    <row r="7968" spans="1:13" s="3" customFormat="1" ht="12.75" x14ac:dyDescent="0.2">
      <c r="A7968" s="62" t="s">
        <v>28</v>
      </c>
      <c r="B7968" s="62" t="s">
        <v>219</v>
      </c>
      <c r="C7968" s="63">
        <v>10</v>
      </c>
      <c r="D7968" s="64" t="s">
        <v>13379</v>
      </c>
      <c r="E7968" s="64" t="s">
        <v>6738</v>
      </c>
      <c r="F7968" s="65">
        <v>40141600</v>
      </c>
      <c r="G7968" s="64" t="s">
        <v>13630</v>
      </c>
      <c r="H7968" s="64">
        <v>2</v>
      </c>
      <c r="I7968" s="64">
        <v>9</v>
      </c>
      <c r="J7968" s="66">
        <v>8</v>
      </c>
      <c r="K7968" s="67">
        <v>89600</v>
      </c>
      <c r="L7968" s="68" t="s">
        <v>15</v>
      </c>
      <c r="M7968" s="68" t="s">
        <v>254</v>
      </c>
    </row>
    <row r="7969" spans="1:13" s="3" customFormat="1" ht="12.75" x14ac:dyDescent="0.2">
      <c r="A7969" s="62" t="s">
        <v>28</v>
      </c>
      <c r="B7969" s="62" t="s">
        <v>219</v>
      </c>
      <c r="C7969" s="63">
        <v>10</v>
      </c>
      <c r="D7969" s="62" t="s">
        <v>13379</v>
      </c>
      <c r="E7969" s="62" t="s">
        <v>6739</v>
      </c>
      <c r="F7969" s="69">
        <v>40141600</v>
      </c>
      <c r="G7969" s="62" t="s">
        <v>13630</v>
      </c>
      <c r="H7969" s="62">
        <v>2</v>
      </c>
      <c r="I7969" s="62">
        <v>9</v>
      </c>
      <c r="J7969" s="70">
        <v>8</v>
      </c>
      <c r="K7969" s="71">
        <v>464000</v>
      </c>
      <c r="L7969" s="72" t="s">
        <v>15</v>
      </c>
      <c r="M7969" s="72" t="s">
        <v>254</v>
      </c>
    </row>
    <row r="7970" spans="1:13" s="3" customFormat="1" ht="12.75" x14ac:dyDescent="0.2">
      <c r="A7970" s="62" t="s">
        <v>28</v>
      </c>
      <c r="B7970" s="62" t="s">
        <v>219</v>
      </c>
      <c r="C7970" s="63">
        <v>10</v>
      </c>
      <c r="D7970" s="64" t="s">
        <v>13379</v>
      </c>
      <c r="E7970" s="64" t="s">
        <v>6740</v>
      </c>
      <c r="F7970" s="65">
        <v>40141600</v>
      </c>
      <c r="G7970" s="64" t="s">
        <v>13630</v>
      </c>
      <c r="H7970" s="64">
        <v>2</v>
      </c>
      <c r="I7970" s="64">
        <v>9</v>
      </c>
      <c r="J7970" s="66">
        <v>1</v>
      </c>
      <c r="K7970" s="67">
        <v>135000</v>
      </c>
      <c r="L7970" s="68" t="s">
        <v>15</v>
      </c>
      <c r="M7970" s="68" t="s">
        <v>254</v>
      </c>
    </row>
    <row r="7971" spans="1:13" s="3" customFormat="1" ht="12.75" x14ac:dyDescent="0.2">
      <c r="A7971" s="62" t="s">
        <v>28</v>
      </c>
      <c r="B7971" s="62" t="s">
        <v>219</v>
      </c>
      <c r="C7971" s="63">
        <v>10</v>
      </c>
      <c r="D7971" s="62" t="s">
        <v>13379</v>
      </c>
      <c r="E7971" s="62" t="s">
        <v>6741</v>
      </c>
      <c r="F7971" s="69">
        <v>40141600</v>
      </c>
      <c r="G7971" s="62" t="s">
        <v>13630</v>
      </c>
      <c r="H7971" s="62">
        <v>2</v>
      </c>
      <c r="I7971" s="62">
        <v>9</v>
      </c>
      <c r="J7971" s="70">
        <v>2</v>
      </c>
      <c r="K7971" s="71">
        <v>400000</v>
      </c>
      <c r="L7971" s="72" t="s">
        <v>15</v>
      </c>
      <c r="M7971" s="72" t="s">
        <v>254</v>
      </c>
    </row>
    <row r="7972" spans="1:13" s="3" customFormat="1" ht="12.75" x14ac:dyDescent="0.2">
      <c r="A7972" s="62" t="s">
        <v>28</v>
      </c>
      <c r="B7972" s="62" t="s">
        <v>219</v>
      </c>
      <c r="C7972" s="63">
        <v>10</v>
      </c>
      <c r="D7972" s="64" t="s">
        <v>13379</v>
      </c>
      <c r="E7972" s="64" t="s">
        <v>3992</v>
      </c>
      <c r="F7972" s="65">
        <v>40141600</v>
      </c>
      <c r="G7972" s="64" t="s">
        <v>13630</v>
      </c>
      <c r="H7972" s="64">
        <v>2</v>
      </c>
      <c r="I7972" s="64">
        <v>9</v>
      </c>
      <c r="J7972" s="66">
        <v>2</v>
      </c>
      <c r="K7972" s="67">
        <v>60000</v>
      </c>
      <c r="L7972" s="68" t="s">
        <v>15</v>
      </c>
      <c r="M7972" s="68" t="s">
        <v>254</v>
      </c>
    </row>
    <row r="7973" spans="1:13" s="3" customFormat="1" ht="12.75" x14ac:dyDescent="0.2">
      <c r="A7973" s="62" t="s">
        <v>28</v>
      </c>
      <c r="B7973" s="62" t="s">
        <v>219</v>
      </c>
      <c r="C7973" s="63">
        <v>10</v>
      </c>
      <c r="D7973" s="62" t="s">
        <v>13379</v>
      </c>
      <c r="E7973" s="62" t="s">
        <v>6742</v>
      </c>
      <c r="F7973" s="69">
        <v>40141600</v>
      </c>
      <c r="G7973" s="62" t="s">
        <v>13630</v>
      </c>
      <c r="H7973" s="62">
        <v>2</v>
      </c>
      <c r="I7973" s="62">
        <v>9</v>
      </c>
      <c r="J7973" s="70">
        <v>8</v>
      </c>
      <c r="K7973" s="71">
        <v>448000</v>
      </c>
      <c r="L7973" s="72" t="s">
        <v>15</v>
      </c>
      <c r="M7973" s="72" t="s">
        <v>254</v>
      </c>
    </row>
    <row r="7974" spans="1:13" s="3" customFormat="1" ht="12.75" x14ac:dyDescent="0.2">
      <c r="A7974" s="62" t="s">
        <v>28</v>
      </c>
      <c r="B7974" s="62" t="s">
        <v>219</v>
      </c>
      <c r="C7974" s="63">
        <v>10</v>
      </c>
      <c r="D7974" s="64" t="s">
        <v>13379</v>
      </c>
      <c r="E7974" s="64" t="s">
        <v>6743</v>
      </c>
      <c r="F7974" s="65">
        <v>40141600</v>
      </c>
      <c r="G7974" s="64" t="s">
        <v>13630</v>
      </c>
      <c r="H7974" s="64">
        <v>2</v>
      </c>
      <c r="I7974" s="64">
        <v>9</v>
      </c>
      <c r="J7974" s="66">
        <v>8</v>
      </c>
      <c r="K7974" s="67">
        <v>256000</v>
      </c>
      <c r="L7974" s="68" t="s">
        <v>15</v>
      </c>
      <c r="M7974" s="68" t="s">
        <v>254</v>
      </c>
    </row>
    <row r="7975" spans="1:13" s="3" customFormat="1" ht="12.75" x14ac:dyDescent="0.2">
      <c r="A7975" s="62" t="s">
        <v>28</v>
      </c>
      <c r="B7975" s="62" t="s">
        <v>219</v>
      </c>
      <c r="C7975" s="63">
        <v>10</v>
      </c>
      <c r="D7975" s="62" t="s">
        <v>13379</v>
      </c>
      <c r="E7975" s="62" t="s">
        <v>6744</v>
      </c>
      <c r="F7975" s="69">
        <v>40141600</v>
      </c>
      <c r="G7975" s="62" t="s">
        <v>13630</v>
      </c>
      <c r="H7975" s="62">
        <v>2</v>
      </c>
      <c r="I7975" s="62">
        <v>9</v>
      </c>
      <c r="J7975" s="70">
        <v>8</v>
      </c>
      <c r="K7975" s="71">
        <v>320000</v>
      </c>
      <c r="L7975" s="72" t="s">
        <v>15</v>
      </c>
      <c r="M7975" s="72" t="s">
        <v>254</v>
      </c>
    </row>
    <row r="7976" spans="1:13" s="3" customFormat="1" ht="12.75" x14ac:dyDescent="0.2">
      <c r="A7976" s="62" t="s">
        <v>28</v>
      </c>
      <c r="B7976" s="62" t="s">
        <v>219</v>
      </c>
      <c r="C7976" s="63">
        <v>10</v>
      </c>
      <c r="D7976" s="64" t="s">
        <v>13379</v>
      </c>
      <c r="E7976" s="64" t="s">
        <v>6745</v>
      </c>
      <c r="F7976" s="65">
        <v>40141600</v>
      </c>
      <c r="G7976" s="64" t="s">
        <v>13630</v>
      </c>
      <c r="H7976" s="64">
        <v>2</v>
      </c>
      <c r="I7976" s="64">
        <v>9</v>
      </c>
      <c r="J7976" s="66">
        <v>2</v>
      </c>
      <c r="K7976" s="67">
        <v>190000</v>
      </c>
      <c r="L7976" s="68" t="s">
        <v>15</v>
      </c>
      <c r="M7976" s="68" t="s">
        <v>254</v>
      </c>
    </row>
    <row r="7977" spans="1:13" s="3" customFormat="1" ht="12.75" x14ac:dyDescent="0.2">
      <c r="A7977" s="62" t="s">
        <v>28</v>
      </c>
      <c r="B7977" s="62" t="s">
        <v>219</v>
      </c>
      <c r="C7977" s="63">
        <v>10</v>
      </c>
      <c r="D7977" s="62" t="s">
        <v>13379</v>
      </c>
      <c r="E7977" s="62" t="s">
        <v>6746</v>
      </c>
      <c r="F7977" s="69">
        <v>40141600</v>
      </c>
      <c r="G7977" s="62" t="s">
        <v>13630</v>
      </c>
      <c r="H7977" s="62">
        <v>2</v>
      </c>
      <c r="I7977" s="62">
        <v>9</v>
      </c>
      <c r="J7977" s="70">
        <v>2</v>
      </c>
      <c r="K7977" s="71">
        <v>300000</v>
      </c>
      <c r="L7977" s="72" t="s">
        <v>15</v>
      </c>
      <c r="M7977" s="72" t="s">
        <v>254</v>
      </c>
    </row>
    <row r="7978" spans="1:13" s="3" customFormat="1" ht="12.75" x14ac:dyDescent="0.2">
      <c r="A7978" s="62" t="s">
        <v>28</v>
      </c>
      <c r="B7978" s="62" t="s">
        <v>219</v>
      </c>
      <c r="C7978" s="63">
        <v>10</v>
      </c>
      <c r="D7978" s="64" t="s">
        <v>13379</v>
      </c>
      <c r="E7978" s="64" t="s">
        <v>6747</v>
      </c>
      <c r="F7978" s="65">
        <v>40141600</v>
      </c>
      <c r="G7978" s="64" t="s">
        <v>13630</v>
      </c>
      <c r="H7978" s="64">
        <v>2</v>
      </c>
      <c r="I7978" s="64">
        <v>9</v>
      </c>
      <c r="J7978" s="66">
        <v>1</v>
      </c>
      <c r="K7978" s="67">
        <v>230000</v>
      </c>
      <c r="L7978" s="68" t="s">
        <v>15</v>
      </c>
      <c r="M7978" s="68" t="s">
        <v>254</v>
      </c>
    </row>
    <row r="7979" spans="1:13" s="3" customFormat="1" ht="12.75" x14ac:dyDescent="0.2">
      <c r="A7979" s="62" t="s">
        <v>28</v>
      </c>
      <c r="B7979" s="62" t="s">
        <v>219</v>
      </c>
      <c r="C7979" s="63">
        <v>10</v>
      </c>
      <c r="D7979" s="62" t="s">
        <v>13379</v>
      </c>
      <c r="E7979" s="62" t="s">
        <v>4774</v>
      </c>
      <c r="F7979" s="69">
        <v>27111552</v>
      </c>
      <c r="G7979" s="62" t="s">
        <v>13630</v>
      </c>
      <c r="H7979" s="62">
        <v>2</v>
      </c>
      <c r="I7979" s="62">
        <v>9</v>
      </c>
      <c r="J7979" s="70">
        <v>30</v>
      </c>
      <c r="K7979" s="71">
        <v>195000</v>
      </c>
      <c r="L7979" s="72" t="s">
        <v>15</v>
      </c>
      <c r="M7979" s="72" t="s">
        <v>254</v>
      </c>
    </row>
    <row r="7980" spans="1:13" s="3" customFormat="1" ht="12.75" x14ac:dyDescent="0.2">
      <c r="A7980" s="62" t="s">
        <v>28</v>
      </c>
      <c r="B7980" s="62" t="s">
        <v>219</v>
      </c>
      <c r="C7980" s="63">
        <v>10</v>
      </c>
      <c r="D7980" s="64" t="s">
        <v>13379</v>
      </c>
      <c r="E7980" s="64" t="s">
        <v>5848</v>
      </c>
      <c r="F7980" s="65">
        <v>40141607</v>
      </c>
      <c r="G7980" s="64" t="s">
        <v>13630</v>
      </c>
      <c r="H7980" s="64">
        <v>2</v>
      </c>
      <c r="I7980" s="64">
        <v>9</v>
      </c>
      <c r="J7980" s="66">
        <v>8</v>
      </c>
      <c r="K7980" s="67">
        <v>644000</v>
      </c>
      <c r="L7980" s="68" t="s">
        <v>15</v>
      </c>
      <c r="M7980" s="68" t="s">
        <v>254</v>
      </c>
    </row>
    <row r="7981" spans="1:13" s="3" customFormat="1" ht="12.75" x14ac:dyDescent="0.2">
      <c r="A7981" s="62" t="s">
        <v>28</v>
      </c>
      <c r="B7981" s="62" t="s">
        <v>219</v>
      </c>
      <c r="C7981" s="63">
        <v>10</v>
      </c>
      <c r="D7981" s="62" t="s">
        <v>13379</v>
      </c>
      <c r="E7981" s="62" t="s">
        <v>5849</v>
      </c>
      <c r="F7981" s="69">
        <v>40141607</v>
      </c>
      <c r="G7981" s="62" t="s">
        <v>13630</v>
      </c>
      <c r="H7981" s="62">
        <v>2</v>
      </c>
      <c r="I7981" s="62">
        <v>9</v>
      </c>
      <c r="J7981" s="70">
        <v>10</v>
      </c>
      <c r="K7981" s="71">
        <v>35000</v>
      </c>
      <c r="L7981" s="72" t="s">
        <v>15</v>
      </c>
      <c r="M7981" s="72" t="s">
        <v>254</v>
      </c>
    </row>
    <row r="7982" spans="1:13" s="3" customFormat="1" ht="12.75" x14ac:dyDescent="0.2">
      <c r="A7982" s="62" t="s">
        <v>28</v>
      </c>
      <c r="B7982" s="62" t="s">
        <v>219</v>
      </c>
      <c r="C7982" s="63">
        <v>10</v>
      </c>
      <c r="D7982" s="64" t="s">
        <v>13379</v>
      </c>
      <c r="E7982" s="64" t="s">
        <v>5850</v>
      </c>
      <c r="F7982" s="65">
        <v>40141607</v>
      </c>
      <c r="G7982" s="64" t="s">
        <v>13630</v>
      </c>
      <c r="H7982" s="64">
        <v>2</v>
      </c>
      <c r="I7982" s="64">
        <v>9</v>
      </c>
      <c r="J7982" s="66">
        <v>2</v>
      </c>
      <c r="K7982" s="67">
        <v>248000</v>
      </c>
      <c r="L7982" s="68" t="s">
        <v>15</v>
      </c>
      <c r="M7982" s="68" t="s">
        <v>254</v>
      </c>
    </row>
    <row r="7983" spans="1:13" s="3" customFormat="1" ht="12.75" x14ac:dyDescent="0.2">
      <c r="A7983" s="62" t="s">
        <v>28</v>
      </c>
      <c r="B7983" s="62" t="s">
        <v>219</v>
      </c>
      <c r="C7983" s="63">
        <v>10</v>
      </c>
      <c r="D7983" s="62" t="s">
        <v>13379</v>
      </c>
      <c r="E7983" s="62" t="s">
        <v>5851</v>
      </c>
      <c r="F7983" s="69">
        <v>40141607</v>
      </c>
      <c r="G7983" s="62" t="s">
        <v>13630</v>
      </c>
      <c r="H7983" s="62">
        <v>2</v>
      </c>
      <c r="I7983" s="62">
        <v>9</v>
      </c>
      <c r="J7983" s="70">
        <v>1</v>
      </c>
      <c r="K7983" s="71">
        <v>85000</v>
      </c>
      <c r="L7983" s="72" t="s">
        <v>15</v>
      </c>
      <c r="M7983" s="72" t="s">
        <v>254</v>
      </c>
    </row>
    <row r="7984" spans="1:13" s="3" customFormat="1" ht="12.75" x14ac:dyDescent="0.2">
      <c r="A7984" s="62" t="s">
        <v>28</v>
      </c>
      <c r="B7984" s="62" t="s">
        <v>219</v>
      </c>
      <c r="C7984" s="63">
        <v>10</v>
      </c>
      <c r="D7984" s="64" t="s">
        <v>13379</v>
      </c>
      <c r="E7984" s="64" t="s">
        <v>5852</v>
      </c>
      <c r="F7984" s="65">
        <v>40141607</v>
      </c>
      <c r="G7984" s="64" t="s">
        <v>13630</v>
      </c>
      <c r="H7984" s="64">
        <v>2</v>
      </c>
      <c r="I7984" s="64">
        <v>9</v>
      </c>
      <c r="J7984" s="66">
        <v>2</v>
      </c>
      <c r="K7984" s="67">
        <v>40000</v>
      </c>
      <c r="L7984" s="68" t="s">
        <v>15</v>
      </c>
      <c r="M7984" s="68" t="s">
        <v>254</v>
      </c>
    </row>
    <row r="7985" spans="1:13" s="3" customFormat="1" ht="12.75" x14ac:dyDescent="0.2">
      <c r="A7985" s="62" t="s">
        <v>28</v>
      </c>
      <c r="B7985" s="62" t="s">
        <v>219</v>
      </c>
      <c r="C7985" s="63">
        <v>10</v>
      </c>
      <c r="D7985" s="62" t="s">
        <v>13379</v>
      </c>
      <c r="E7985" s="62" t="s">
        <v>6748</v>
      </c>
      <c r="F7985" s="69">
        <v>40141607</v>
      </c>
      <c r="G7985" s="62" t="s">
        <v>13630</v>
      </c>
      <c r="H7985" s="62">
        <v>2</v>
      </c>
      <c r="I7985" s="62">
        <v>9</v>
      </c>
      <c r="J7985" s="70">
        <v>1</v>
      </c>
      <c r="K7985" s="71">
        <v>600000</v>
      </c>
      <c r="L7985" s="72" t="s">
        <v>15</v>
      </c>
      <c r="M7985" s="72" t="s">
        <v>254</v>
      </c>
    </row>
    <row r="7986" spans="1:13" s="3" customFormat="1" ht="12.75" x14ac:dyDescent="0.2">
      <c r="A7986" s="62" t="s">
        <v>28</v>
      </c>
      <c r="B7986" s="62" t="s">
        <v>219</v>
      </c>
      <c r="C7986" s="63">
        <v>10</v>
      </c>
      <c r="D7986" s="64" t="s">
        <v>13379</v>
      </c>
      <c r="E7986" s="64" t="s">
        <v>6749</v>
      </c>
      <c r="F7986" s="65">
        <v>40141607</v>
      </c>
      <c r="G7986" s="64" t="s">
        <v>13630</v>
      </c>
      <c r="H7986" s="64">
        <v>2</v>
      </c>
      <c r="I7986" s="64">
        <v>9</v>
      </c>
      <c r="J7986" s="66">
        <v>1</v>
      </c>
      <c r="K7986" s="67">
        <v>850000</v>
      </c>
      <c r="L7986" s="68" t="s">
        <v>15</v>
      </c>
      <c r="M7986" s="68" t="s">
        <v>254</v>
      </c>
    </row>
    <row r="7987" spans="1:13" s="3" customFormat="1" ht="12.75" x14ac:dyDescent="0.2">
      <c r="A7987" s="62" t="s">
        <v>28</v>
      </c>
      <c r="B7987" s="62" t="s">
        <v>219</v>
      </c>
      <c r="C7987" s="63">
        <v>10</v>
      </c>
      <c r="D7987" s="62" t="s">
        <v>13379</v>
      </c>
      <c r="E7987" s="62" t="s">
        <v>5853</v>
      </c>
      <c r="F7987" s="69">
        <v>40141607</v>
      </c>
      <c r="G7987" s="62" t="s">
        <v>13630</v>
      </c>
      <c r="H7987" s="62">
        <v>2</v>
      </c>
      <c r="I7987" s="62">
        <v>9</v>
      </c>
      <c r="J7987" s="70">
        <v>5</v>
      </c>
      <c r="K7987" s="71">
        <v>27500</v>
      </c>
      <c r="L7987" s="72" t="s">
        <v>15</v>
      </c>
      <c r="M7987" s="72" t="s">
        <v>254</v>
      </c>
    </row>
    <row r="7988" spans="1:13" s="3" customFormat="1" ht="12.75" x14ac:dyDescent="0.2">
      <c r="A7988" s="62" t="s">
        <v>28</v>
      </c>
      <c r="B7988" s="62" t="s">
        <v>219</v>
      </c>
      <c r="C7988" s="63">
        <v>10</v>
      </c>
      <c r="D7988" s="64" t="s">
        <v>13379</v>
      </c>
      <c r="E7988" s="64" t="s">
        <v>4013</v>
      </c>
      <c r="F7988" s="65">
        <v>27111751</v>
      </c>
      <c r="G7988" s="64" t="s">
        <v>13630</v>
      </c>
      <c r="H7988" s="64">
        <v>2</v>
      </c>
      <c r="I7988" s="64">
        <v>9</v>
      </c>
      <c r="J7988" s="66">
        <v>20</v>
      </c>
      <c r="K7988" s="67">
        <v>400000</v>
      </c>
      <c r="L7988" s="68" t="s">
        <v>15</v>
      </c>
      <c r="M7988" s="68" t="s">
        <v>254</v>
      </c>
    </row>
    <row r="7989" spans="1:13" s="3" customFormat="1" ht="12.75" x14ac:dyDescent="0.2">
      <c r="A7989" s="62" t="s">
        <v>28</v>
      </c>
      <c r="B7989" s="62" t="s">
        <v>219</v>
      </c>
      <c r="C7989" s="63">
        <v>10</v>
      </c>
      <c r="D7989" s="62" t="s">
        <v>13379</v>
      </c>
      <c r="E7989" s="62" t="s">
        <v>5854</v>
      </c>
      <c r="F7989" s="69">
        <v>27111751</v>
      </c>
      <c r="G7989" s="62" t="s">
        <v>13630</v>
      </c>
      <c r="H7989" s="62">
        <v>2</v>
      </c>
      <c r="I7989" s="62">
        <v>9</v>
      </c>
      <c r="J7989" s="70">
        <v>5</v>
      </c>
      <c r="K7989" s="71">
        <v>175000</v>
      </c>
      <c r="L7989" s="72" t="s">
        <v>15</v>
      </c>
      <c r="M7989" s="72" t="s">
        <v>254</v>
      </c>
    </row>
    <row r="7990" spans="1:13" s="3" customFormat="1" ht="12.75" x14ac:dyDescent="0.2">
      <c r="A7990" s="62" t="s">
        <v>28</v>
      </c>
      <c r="B7990" s="62" t="s">
        <v>219</v>
      </c>
      <c r="C7990" s="63">
        <v>10</v>
      </c>
      <c r="D7990" s="64" t="s">
        <v>13379</v>
      </c>
      <c r="E7990" s="64" t="s">
        <v>5855</v>
      </c>
      <c r="F7990" s="65">
        <v>30181804</v>
      </c>
      <c r="G7990" s="64" t="s">
        <v>13630</v>
      </c>
      <c r="H7990" s="64">
        <v>2</v>
      </c>
      <c r="I7990" s="64">
        <v>9</v>
      </c>
      <c r="J7990" s="66">
        <v>30</v>
      </c>
      <c r="K7990" s="67">
        <v>750000</v>
      </c>
      <c r="L7990" s="68" t="s">
        <v>15</v>
      </c>
      <c r="M7990" s="68" t="s">
        <v>254</v>
      </c>
    </row>
    <row r="7991" spans="1:13" s="3" customFormat="1" ht="12.75" x14ac:dyDescent="0.2">
      <c r="A7991" s="62" t="s">
        <v>28</v>
      </c>
      <c r="B7991" s="62" t="s">
        <v>219</v>
      </c>
      <c r="C7991" s="63">
        <v>10</v>
      </c>
      <c r="D7991" s="62" t="s">
        <v>13379</v>
      </c>
      <c r="E7991" s="62" t="s">
        <v>14890</v>
      </c>
      <c r="F7991" s="69">
        <v>31162007</v>
      </c>
      <c r="G7991" s="62" t="s">
        <v>13630</v>
      </c>
      <c r="H7991" s="62">
        <v>2</v>
      </c>
      <c r="I7991" s="62">
        <v>9</v>
      </c>
      <c r="J7991" s="70">
        <v>2</v>
      </c>
      <c r="K7991" s="71">
        <v>11200</v>
      </c>
      <c r="L7991" s="72" t="s">
        <v>15</v>
      </c>
      <c r="M7991" s="72" t="s">
        <v>254</v>
      </c>
    </row>
    <row r="7992" spans="1:13" s="3" customFormat="1" ht="12.75" x14ac:dyDescent="0.2">
      <c r="A7992" s="62" t="s">
        <v>28</v>
      </c>
      <c r="B7992" s="62" t="s">
        <v>219</v>
      </c>
      <c r="C7992" s="63">
        <v>10</v>
      </c>
      <c r="D7992" s="64" t="s">
        <v>13379</v>
      </c>
      <c r="E7992" s="64" t="s">
        <v>14891</v>
      </c>
      <c r="F7992" s="65">
        <v>31162007</v>
      </c>
      <c r="G7992" s="64" t="s">
        <v>13630</v>
      </c>
      <c r="H7992" s="64">
        <v>2</v>
      </c>
      <c r="I7992" s="64">
        <v>9</v>
      </c>
      <c r="J7992" s="66">
        <v>2</v>
      </c>
      <c r="K7992" s="67">
        <v>8100</v>
      </c>
      <c r="L7992" s="68" t="s">
        <v>15</v>
      </c>
      <c r="M7992" s="68" t="s">
        <v>254</v>
      </c>
    </row>
    <row r="7993" spans="1:13" s="3" customFormat="1" ht="12.75" x14ac:dyDescent="0.2">
      <c r="A7993" s="62" t="s">
        <v>28</v>
      </c>
      <c r="B7993" s="62" t="s">
        <v>219</v>
      </c>
      <c r="C7993" s="63">
        <v>10</v>
      </c>
      <c r="D7993" s="62" t="s">
        <v>13379</v>
      </c>
      <c r="E7993" s="62" t="s">
        <v>14892</v>
      </c>
      <c r="F7993" s="69">
        <v>31162007</v>
      </c>
      <c r="G7993" s="62" t="s">
        <v>13630</v>
      </c>
      <c r="H7993" s="62">
        <v>2</v>
      </c>
      <c r="I7993" s="62">
        <v>9</v>
      </c>
      <c r="J7993" s="70">
        <v>2</v>
      </c>
      <c r="K7993" s="71">
        <v>7000</v>
      </c>
      <c r="L7993" s="72" t="s">
        <v>15</v>
      </c>
      <c r="M7993" s="72" t="s">
        <v>254</v>
      </c>
    </row>
    <row r="7994" spans="1:13" s="3" customFormat="1" ht="12.75" x14ac:dyDescent="0.2">
      <c r="A7994" s="62" t="s">
        <v>28</v>
      </c>
      <c r="B7994" s="62" t="s">
        <v>219</v>
      </c>
      <c r="C7994" s="63">
        <v>10</v>
      </c>
      <c r="D7994" s="64" t="s">
        <v>13379</v>
      </c>
      <c r="E7994" s="64" t="s">
        <v>14893</v>
      </c>
      <c r="F7994" s="65">
        <v>31162007</v>
      </c>
      <c r="G7994" s="64" t="s">
        <v>13630</v>
      </c>
      <c r="H7994" s="64">
        <v>2</v>
      </c>
      <c r="I7994" s="64">
        <v>9</v>
      </c>
      <c r="J7994" s="66">
        <v>2</v>
      </c>
      <c r="K7994" s="67">
        <v>10600</v>
      </c>
      <c r="L7994" s="68" t="s">
        <v>15</v>
      </c>
      <c r="M7994" s="68" t="s">
        <v>254</v>
      </c>
    </row>
    <row r="7995" spans="1:13" s="3" customFormat="1" ht="12.75" x14ac:dyDescent="0.2">
      <c r="A7995" s="62" t="s">
        <v>28</v>
      </c>
      <c r="B7995" s="62" t="s">
        <v>219</v>
      </c>
      <c r="C7995" s="63">
        <v>10</v>
      </c>
      <c r="D7995" s="62" t="s">
        <v>13379</v>
      </c>
      <c r="E7995" s="62" t="s">
        <v>14894</v>
      </c>
      <c r="F7995" s="69">
        <v>31162007</v>
      </c>
      <c r="G7995" s="62" t="s">
        <v>13630</v>
      </c>
      <c r="H7995" s="62">
        <v>2</v>
      </c>
      <c r="I7995" s="62">
        <v>9</v>
      </c>
      <c r="J7995" s="70">
        <v>2</v>
      </c>
      <c r="K7995" s="71">
        <v>20500</v>
      </c>
      <c r="L7995" s="72" t="s">
        <v>15</v>
      </c>
      <c r="M7995" s="72" t="s">
        <v>254</v>
      </c>
    </row>
    <row r="7996" spans="1:13" s="3" customFormat="1" ht="12.75" x14ac:dyDescent="0.2">
      <c r="A7996" s="62" t="s">
        <v>28</v>
      </c>
      <c r="B7996" s="62" t="s">
        <v>219</v>
      </c>
      <c r="C7996" s="63">
        <v>10</v>
      </c>
      <c r="D7996" s="64" t="s">
        <v>13379</v>
      </c>
      <c r="E7996" s="64" t="s">
        <v>14895</v>
      </c>
      <c r="F7996" s="65">
        <v>31162007</v>
      </c>
      <c r="G7996" s="64" t="s">
        <v>13630</v>
      </c>
      <c r="H7996" s="64">
        <v>2</v>
      </c>
      <c r="I7996" s="64">
        <v>9</v>
      </c>
      <c r="J7996" s="66">
        <v>2</v>
      </c>
      <c r="K7996" s="67">
        <v>20700</v>
      </c>
      <c r="L7996" s="68" t="s">
        <v>15</v>
      </c>
      <c r="M7996" s="68" t="s">
        <v>254</v>
      </c>
    </row>
    <row r="7997" spans="1:13" s="3" customFormat="1" ht="12.75" x14ac:dyDescent="0.2">
      <c r="A7997" s="62" t="s">
        <v>28</v>
      </c>
      <c r="B7997" s="62" t="s">
        <v>219</v>
      </c>
      <c r="C7997" s="63">
        <v>10</v>
      </c>
      <c r="D7997" s="62" t="s">
        <v>13379</v>
      </c>
      <c r="E7997" s="62" t="s">
        <v>14896</v>
      </c>
      <c r="F7997" s="69">
        <v>31162007</v>
      </c>
      <c r="G7997" s="62" t="s">
        <v>13630</v>
      </c>
      <c r="H7997" s="62">
        <v>2</v>
      </c>
      <c r="I7997" s="62">
        <v>9</v>
      </c>
      <c r="J7997" s="70">
        <v>2</v>
      </c>
      <c r="K7997" s="71">
        <v>20700</v>
      </c>
      <c r="L7997" s="72" t="s">
        <v>15</v>
      </c>
      <c r="M7997" s="72" t="s">
        <v>254</v>
      </c>
    </row>
    <row r="7998" spans="1:13" s="3" customFormat="1" ht="12.75" x14ac:dyDescent="0.2">
      <c r="A7998" s="62" t="s">
        <v>28</v>
      </c>
      <c r="B7998" s="62" t="s">
        <v>219</v>
      </c>
      <c r="C7998" s="63">
        <v>10</v>
      </c>
      <c r="D7998" s="64" t="s">
        <v>13379</v>
      </c>
      <c r="E7998" s="64" t="s">
        <v>14897</v>
      </c>
      <c r="F7998" s="65">
        <v>31162004</v>
      </c>
      <c r="G7998" s="64" t="s">
        <v>13630</v>
      </c>
      <c r="H7998" s="64">
        <v>2</v>
      </c>
      <c r="I7998" s="64">
        <v>9</v>
      </c>
      <c r="J7998" s="66">
        <v>2</v>
      </c>
      <c r="K7998" s="67">
        <v>11100</v>
      </c>
      <c r="L7998" s="68" t="s">
        <v>15</v>
      </c>
      <c r="M7998" s="68" t="s">
        <v>254</v>
      </c>
    </row>
    <row r="7999" spans="1:13" s="3" customFormat="1" ht="12.75" x14ac:dyDescent="0.2">
      <c r="A7999" s="62" t="s">
        <v>28</v>
      </c>
      <c r="B7999" s="62" t="s">
        <v>219</v>
      </c>
      <c r="C7999" s="63">
        <v>10</v>
      </c>
      <c r="D7999" s="62" t="s">
        <v>13379</v>
      </c>
      <c r="E7999" s="62" t="s">
        <v>14898</v>
      </c>
      <c r="F7999" s="69">
        <v>31162004</v>
      </c>
      <c r="G7999" s="62" t="s">
        <v>13630</v>
      </c>
      <c r="H7999" s="62">
        <v>2</v>
      </c>
      <c r="I7999" s="62">
        <v>9</v>
      </c>
      <c r="J7999" s="70">
        <v>2</v>
      </c>
      <c r="K7999" s="71">
        <v>11100</v>
      </c>
      <c r="L7999" s="72" t="s">
        <v>15</v>
      </c>
      <c r="M7999" s="72" t="s">
        <v>254</v>
      </c>
    </row>
    <row r="8000" spans="1:13" s="3" customFormat="1" ht="12.75" x14ac:dyDescent="0.2">
      <c r="A8000" s="62" t="s">
        <v>28</v>
      </c>
      <c r="B8000" s="62" t="s">
        <v>219</v>
      </c>
      <c r="C8000" s="63">
        <v>10</v>
      </c>
      <c r="D8000" s="64" t="s">
        <v>13379</v>
      </c>
      <c r="E8000" s="64" t="s">
        <v>14899</v>
      </c>
      <c r="F8000" s="65">
        <v>31162004</v>
      </c>
      <c r="G8000" s="64" t="s">
        <v>13630</v>
      </c>
      <c r="H8000" s="64">
        <v>2</v>
      </c>
      <c r="I8000" s="64">
        <v>9</v>
      </c>
      <c r="J8000" s="66">
        <v>2</v>
      </c>
      <c r="K8000" s="67">
        <v>11100</v>
      </c>
      <c r="L8000" s="68" t="s">
        <v>15</v>
      </c>
      <c r="M8000" s="68" t="s">
        <v>254</v>
      </c>
    </row>
    <row r="8001" spans="1:13" s="3" customFormat="1" ht="12.75" x14ac:dyDescent="0.2">
      <c r="A8001" s="62" t="s">
        <v>28</v>
      </c>
      <c r="B8001" s="62" t="s">
        <v>219</v>
      </c>
      <c r="C8001" s="63">
        <v>10</v>
      </c>
      <c r="D8001" s="62" t="s">
        <v>13379</v>
      </c>
      <c r="E8001" s="62" t="s">
        <v>14900</v>
      </c>
      <c r="F8001" s="69">
        <v>31162004</v>
      </c>
      <c r="G8001" s="62" t="s">
        <v>13630</v>
      </c>
      <c r="H8001" s="62">
        <v>2</v>
      </c>
      <c r="I8001" s="62">
        <v>9</v>
      </c>
      <c r="J8001" s="70">
        <v>2</v>
      </c>
      <c r="K8001" s="71">
        <v>11100</v>
      </c>
      <c r="L8001" s="72" t="s">
        <v>15</v>
      </c>
      <c r="M8001" s="72" t="s">
        <v>254</v>
      </c>
    </row>
    <row r="8002" spans="1:13" s="3" customFormat="1" ht="12.75" x14ac:dyDescent="0.2">
      <c r="A8002" s="62" t="s">
        <v>28</v>
      </c>
      <c r="B8002" s="62" t="s">
        <v>219</v>
      </c>
      <c r="C8002" s="63">
        <v>10</v>
      </c>
      <c r="D8002" s="64" t="s">
        <v>13379</v>
      </c>
      <c r="E8002" s="64" t="s">
        <v>14901</v>
      </c>
      <c r="F8002" s="65">
        <v>31162004</v>
      </c>
      <c r="G8002" s="64" t="s">
        <v>13630</v>
      </c>
      <c r="H8002" s="64">
        <v>2</v>
      </c>
      <c r="I8002" s="64">
        <v>9</v>
      </c>
      <c r="J8002" s="66">
        <v>2</v>
      </c>
      <c r="K8002" s="67">
        <v>21000</v>
      </c>
      <c r="L8002" s="68" t="s">
        <v>15</v>
      </c>
      <c r="M8002" s="68" t="s">
        <v>254</v>
      </c>
    </row>
    <row r="8003" spans="1:13" s="3" customFormat="1" ht="12.75" x14ac:dyDescent="0.2">
      <c r="A8003" s="62" t="s">
        <v>28</v>
      </c>
      <c r="B8003" s="62" t="s">
        <v>219</v>
      </c>
      <c r="C8003" s="63">
        <v>10</v>
      </c>
      <c r="D8003" s="62" t="s">
        <v>13379</v>
      </c>
      <c r="E8003" s="62" t="s">
        <v>14902</v>
      </c>
      <c r="F8003" s="69">
        <v>31162007</v>
      </c>
      <c r="G8003" s="62" t="s">
        <v>13630</v>
      </c>
      <c r="H8003" s="62">
        <v>2</v>
      </c>
      <c r="I8003" s="62">
        <v>9</v>
      </c>
      <c r="J8003" s="70">
        <v>2</v>
      </c>
      <c r="K8003" s="71">
        <v>10400</v>
      </c>
      <c r="L8003" s="72" t="s">
        <v>15</v>
      </c>
      <c r="M8003" s="72" t="s">
        <v>254</v>
      </c>
    </row>
    <row r="8004" spans="1:13" s="3" customFormat="1" ht="12.75" x14ac:dyDescent="0.2">
      <c r="A8004" s="62" t="s">
        <v>28</v>
      </c>
      <c r="B8004" s="62" t="s">
        <v>219</v>
      </c>
      <c r="C8004" s="63">
        <v>10</v>
      </c>
      <c r="D8004" s="64" t="s">
        <v>13379</v>
      </c>
      <c r="E8004" s="64" t="s">
        <v>14903</v>
      </c>
      <c r="F8004" s="65">
        <v>31162007</v>
      </c>
      <c r="G8004" s="64" t="s">
        <v>13630</v>
      </c>
      <c r="H8004" s="64">
        <v>2</v>
      </c>
      <c r="I8004" s="64">
        <v>9</v>
      </c>
      <c r="J8004" s="66">
        <v>2</v>
      </c>
      <c r="K8004" s="67">
        <v>9400</v>
      </c>
      <c r="L8004" s="68" t="s">
        <v>15</v>
      </c>
      <c r="M8004" s="68" t="s">
        <v>254</v>
      </c>
    </row>
    <row r="8005" spans="1:13" s="3" customFormat="1" ht="12.75" x14ac:dyDescent="0.2">
      <c r="A8005" s="62" t="s">
        <v>28</v>
      </c>
      <c r="B8005" s="62" t="s">
        <v>219</v>
      </c>
      <c r="C8005" s="63">
        <v>10</v>
      </c>
      <c r="D8005" s="62" t="s">
        <v>13379</v>
      </c>
      <c r="E8005" s="62" t="s">
        <v>14904</v>
      </c>
      <c r="F8005" s="69">
        <v>31162007</v>
      </c>
      <c r="G8005" s="62" t="s">
        <v>13630</v>
      </c>
      <c r="H8005" s="62">
        <v>2</v>
      </c>
      <c r="I8005" s="62">
        <v>9</v>
      </c>
      <c r="J8005" s="70">
        <v>2</v>
      </c>
      <c r="K8005" s="71">
        <v>7800</v>
      </c>
      <c r="L8005" s="72" t="s">
        <v>15</v>
      </c>
      <c r="M8005" s="72" t="s">
        <v>254</v>
      </c>
    </row>
    <row r="8006" spans="1:13" s="3" customFormat="1" ht="12.75" x14ac:dyDescent="0.2">
      <c r="A8006" s="62" t="s">
        <v>28</v>
      </c>
      <c r="B8006" s="62" t="s">
        <v>219</v>
      </c>
      <c r="C8006" s="63">
        <v>10</v>
      </c>
      <c r="D8006" s="64" t="s">
        <v>13379</v>
      </c>
      <c r="E8006" s="64" t="s">
        <v>14905</v>
      </c>
      <c r="F8006" s="65">
        <v>31162007</v>
      </c>
      <c r="G8006" s="64" t="s">
        <v>13630</v>
      </c>
      <c r="H8006" s="64">
        <v>2</v>
      </c>
      <c r="I8006" s="64">
        <v>9</v>
      </c>
      <c r="J8006" s="66">
        <v>2</v>
      </c>
      <c r="K8006" s="67">
        <v>11600</v>
      </c>
      <c r="L8006" s="68" t="s">
        <v>15</v>
      </c>
      <c r="M8006" s="68" t="s">
        <v>254</v>
      </c>
    </row>
    <row r="8007" spans="1:13" s="3" customFormat="1" ht="12.75" x14ac:dyDescent="0.2">
      <c r="A8007" s="62" t="s">
        <v>28</v>
      </c>
      <c r="B8007" s="62" t="s">
        <v>219</v>
      </c>
      <c r="C8007" s="63">
        <v>10</v>
      </c>
      <c r="D8007" s="62" t="s">
        <v>13379</v>
      </c>
      <c r="E8007" s="62" t="s">
        <v>14906</v>
      </c>
      <c r="F8007" s="69">
        <v>31162007</v>
      </c>
      <c r="G8007" s="62" t="s">
        <v>13630</v>
      </c>
      <c r="H8007" s="62">
        <v>2</v>
      </c>
      <c r="I8007" s="62">
        <v>9</v>
      </c>
      <c r="J8007" s="70">
        <v>2</v>
      </c>
      <c r="K8007" s="71">
        <v>8800</v>
      </c>
      <c r="L8007" s="72" t="s">
        <v>15</v>
      </c>
      <c r="M8007" s="72" t="s">
        <v>254</v>
      </c>
    </row>
    <row r="8008" spans="1:13" s="3" customFormat="1" ht="12.75" x14ac:dyDescent="0.2">
      <c r="A8008" s="62" t="s">
        <v>28</v>
      </c>
      <c r="B8008" s="62" t="s">
        <v>219</v>
      </c>
      <c r="C8008" s="63">
        <v>10</v>
      </c>
      <c r="D8008" s="64" t="s">
        <v>13379</v>
      </c>
      <c r="E8008" s="64" t="s">
        <v>5872</v>
      </c>
      <c r="F8008" s="65">
        <v>30181701</v>
      </c>
      <c r="G8008" s="64" t="s">
        <v>13630</v>
      </c>
      <c r="H8008" s="64">
        <v>2</v>
      </c>
      <c r="I8008" s="64">
        <v>9</v>
      </c>
      <c r="J8008" s="66">
        <v>4</v>
      </c>
      <c r="K8008" s="67">
        <v>380000</v>
      </c>
      <c r="L8008" s="68" t="s">
        <v>15</v>
      </c>
      <c r="M8008" s="68" t="s">
        <v>254</v>
      </c>
    </row>
    <row r="8009" spans="1:13" s="3" customFormat="1" ht="12.75" x14ac:dyDescent="0.2">
      <c r="A8009" s="62" t="s">
        <v>28</v>
      </c>
      <c r="B8009" s="62" t="s">
        <v>219</v>
      </c>
      <c r="C8009" s="63">
        <v>10</v>
      </c>
      <c r="D8009" s="62" t="s">
        <v>13379</v>
      </c>
      <c r="E8009" s="62" t="s">
        <v>6750</v>
      </c>
      <c r="F8009" s="69">
        <v>30181701</v>
      </c>
      <c r="G8009" s="62" t="s">
        <v>13630</v>
      </c>
      <c r="H8009" s="62">
        <v>2</v>
      </c>
      <c r="I8009" s="62">
        <v>9</v>
      </c>
      <c r="J8009" s="70">
        <v>8</v>
      </c>
      <c r="K8009" s="71">
        <v>384000</v>
      </c>
      <c r="L8009" s="72" t="s">
        <v>15</v>
      </c>
      <c r="M8009" s="72" t="s">
        <v>254</v>
      </c>
    </row>
    <row r="8010" spans="1:13" s="3" customFormat="1" ht="12.75" x14ac:dyDescent="0.2">
      <c r="A8010" s="62" t="s">
        <v>28</v>
      </c>
      <c r="B8010" s="62" t="s">
        <v>219</v>
      </c>
      <c r="C8010" s="63">
        <v>10</v>
      </c>
      <c r="D8010" s="64" t="s">
        <v>13379</v>
      </c>
      <c r="E8010" s="64" t="s">
        <v>6751</v>
      </c>
      <c r="F8010" s="65">
        <v>30181701</v>
      </c>
      <c r="G8010" s="64" t="s">
        <v>13630</v>
      </c>
      <c r="H8010" s="64">
        <v>2</v>
      </c>
      <c r="I8010" s="64">
        <v>9</v>
      </c>
      <c r="J8010" s="66">
        <v>5</v>
      </c>
      <c r="K8010" s="67">
        <v>800000</v>
      </c>
      <c r="L8010" s="68" t="s">
        <v>15</v>
      </c>
      <c r="M8010" s="68" t="s">
        <v>254</v>
      </c>
    </row>
    <row r="8011" spans="1:13" s="3" customFormat="1" ht="12.75" x14ac:dyDescent="0.2">
      <c r="A8011" s="62" t="s">
        <v>28</v>
      </c>
      <c r="B8011" s="62" t="s">
        <v>219</v>
      </c>
      <c r="C8011" s="63">
        <v>10</v>
      </c>
      <c r="D8011" s="62" t="s">
        <v>13379</v>
      </c>
      <c r="E8011" s="62" t="s">
        <v>6752</v>
      </c>
      <c r="F8011" s="69">
        <v>30181701</v>
      </c>
      <c r="G8011" s="62" t="s">
        <v>13630</v>
      </c>
      <c r="H8011" s="62">
        <v>2</v>
      </c>
      <c r="I8011" s="62">
        <v>9</v>
      </c>
      <c r="J8011" s="70">
        <v>2</v>
      </c>
      <c r="K8011" s="71">
        <v>270000</v>
      </c>
      <c r="L8011" s="72" t="s">
        <v>15</v>
      </c>
      <c r="M8011" s="72" t="s">
        <v>254</v>
      </c>
    </row>
    <row r="8012" spans="1:13" s="3" customFormat="1" ht="12.75" x14ac:dyDescent="0.2">
      <c r="A8012" s="62" t="s">
        <v>28</v>
      </c>
      <c r="B8012" s="62" t="s">
        <v>219</v>
      </c>
      <c r="C8012" s="63">
        <v>10</v>
      </c>
      <c r="D8012" s="64" t="s">
        <v>13379</v>
      </c>
      <c r="E8012" s="64" t="s">
        <v>6753</v>
      </c>
      <c r="F8012" s="65">
        <v>30181701</v>
      </c>
      <c r="G8012" s="64" t="s">
        <v>13630</v>
      </c>
      <c r="H8012" s="64">
        <v>2</v>
      </c>
      <c r="I8012" s="64">
        <v>9</v>
      </c>
      <c r="J8012" s="66">
        <v>2</v>
      </c>
      <c r="K8012" s="67">
        <v>540000</v>
      </c>
      <c r="L8012" s="68" t="s">
        <v>15</v>
      </c>
      <c r="M8012" s="68" t="s">
        <v>254</v>
      </c>
    </row>
    <row r="8013" spans="1:13" s="3" customFormat="1" ht="12.75" x14ac:dyDescent="0.2">
      <c r="A8013" s="62" t="s">
        <v>28</v>
      </c>
      <c r="B8013" s="62" t="s">
        <v>219</v>
      </c>
      <c r="C8013" s="63">
        <v>10</v>
      </c>
      <c r="D8013" s="62" t="s">
        <v>13379</v>
      </c>
      <c r="E8013" s="62" t="s">
        <v>6754</v>
      </c>
      <c r="F8013" s="69">
        <v>30181701</v>
      </c>
      <c r="G8013" s="62" t="s">
        <v>13630</v>
      </c>
      <c r="H8013" s="62">
        <v>2</v>
      </c>
      <c r="I8013" s="62">
        <v>9</v>
      </c>
      <c r="J8013" s="70">
        <v>1</v>
      </c>
      <c r="K8013" s="71">
        <v>700000</v>
      </c>
      <c r="L8013" s="72" t="s">
        <v>15</v>
      </c>
      <c r="M8013" s="72" t="s">
        <v>254</v>
      </c>
    </row>
    <row r="8014" spans="1:13" s="3" customFormat="1" ht="12.75" x14ac:dyDescent="0.2">
      <c r="A8014" s="62" t="s">
        <v>28</v>
      </c>
      <c r="B8014" s="62" t="s">
        <v>219</v>
      </c>
      <c r="C8014" s="63">
        <v>10</v>
      </c>
      <c r="D8014" s="64" t="s">
        <v>13379</v>
      </c>
      <c r="E8014" s="64" t="s">
        <v>6755</v>
      </c>
      <c r="F8014" s="65">
        <v>30181701</v>
      </c>
      <c r="G8014" s="64" t="s">
        <v>13630</v>
      </c>
      <c r="H8014" s="64">
        <v>2</v>
      </c>
      <c r="I8014" s="64">
        <v>9</v>
      </c>
      <c r="J8014" s="66">
        <v>1</v>
      </c>
      <c r="K8014" s="67">
        <v>1000000</v>
      </c>
      <c r="L8014" s="68" t="s">
        <v>15</v>
      </c>
      <c r="M8014" s="68" t="s">
        <v>254</v>
      </c>
    </row>
    <row r="8015" spans="1:13" s="3" customFormat="1" ht="12.75" x14ac:dyDescent="0.2">
      <c r="A8015" s="62" t="s">
        <v>28</v>
      </c>
      <c r="B8015" s="62" t="s">
        <v>219</v>
      </c>
      <c r="C8015" s="63">
        <v>10</v>
      </c>
      <c r="D8015" s="62" t="s">
        <v>13379</v>
      </c>
      <c r="E8015" s="62" t="s">
        <v>6756</v>
      </c>
      <c r="F8015" s="69">
        <v>30181701</v>
      </c>
      <c r="G8015" s="62" t="s">
        <v>13630</v>
      </c>
      <c r="H8015" s="62">
        <v>2</v>
      </c>
      <c r="I8015" s="62">
        <v>9</v>
      </c>
      <c r="J8015" s="70">
        <v>5</v>
      </c>
      <c r="K8015" s="71">
        <v>330000</v>
      </c>
      <c r="L8015" s="72" t="s">
        <v>15</v>
      </c>
      <c r="M8015" s="72" t="s">
        <v>254</v>
      </c>
    </row>
    <row r="8016" spans="1:13" s="3" customFormat="1" ht="12.75" x14ac:dyDescent="0.2">
      <c r="A8016" s="62" t="s">
        <v>28</v>
      </c>
      <c r="B8016" s="62" t="s">
        <v>219</v>
      </c>
      <c r="C8016" s="63">
        <v>10</v>
      </c>
      <c r="D8016" s="64" t="s">
        <v>13379</v>
      </c>
      <c r="E8016" s="64" t="s">
        <v>6757</v>
      </c>
      <c r="F8016" s="65">
        <v>31251513</v>
      </c>
      <c r="G8016" s="64" t="s">
        <v>13630</v>
      </c>
      <c r="H8016" s="64">
        <v>2</v>
      </c>
      <c r="I8016" s="64">
        <v>9</v>
      </c>
      <c r="J8016" s="66">
        <v>2</v>
      </c>
      <c r="K8016" s="67">
        <v>391000</v>
      </c>
      <c r="L8016" s="68" t="s">
        <v>15</v>
      </c>
      <c r="M8016" s="68" t="s">
        <v>254</v>
      </c>
    </row>
    <row r="8017" spans="1:13" s="3" customFormat="1" ht="12.75" x14ac:dyDescent="0.2">
      <c r="A8017" s="62" t="s">
        <v>28</v>
      </c>
      <c r="B8017" s="62" t="s">
        <v>219</v>
      </c>
      <c r="C8017" s="63">
        <v>10</v>
      </c>
      <c r="D8017" s="62" t="s">
        <v>13379</v>
      </c>
      <c r="E8017" s="62" t="s">
        <v>14907</v>
      </c>
      <c r="F8017" s="69">
        <v>31161500</v>
      </c>
      <c r="G8017" s="62" t="s">
        <v>13630</v>
      </c>
      <c r="H8017" s="62">
        <v>2</v>
      </c>
      <c r="I8017" s="62">
        <v>9</v>
      </c>
      <c r="J8017" s="70">
        <v>5</v>
      </c>
      <c r="K8017" s="71">
        <v>67750</v>
      </c>
      <c r="L8017" s="72" t="s">
        <v>15</v>
      </c>
      <c r="M8017" s="72" t="s">
        <v>254</v>
      </c>
    </row>
    <row r="8018" spans="1:13" s="3" customFormat="1" ht="12.75" x14ac:dyDescent="0.2">
      <c r="A8018" s="62" t="s">
        <v>28</v>
      </c>
      <c r="B8018" s="62" t="s">
        <v>219</v>
      </c>
      <c r="C8018" s="63">
        <v>10</v>
      </c>
      <c r="D8018" s="64" t="s">
        <v>13379</v>
      </c>
      <c r="E8018" s="64" t="s">
        <v>14908</v>
      </c>
      <c r="F8018" s="65">
        <v>31161500</v>
      </c>
      <c r="G8018" s="64" t="s">
        <v>13630</v>
      </c>
      <c r="H8018" s="64">
        <v>2</v>
      </c>
      <c r="I8018" s="64">
        <v>9</v>
      </c>
      <c r="J8018" s="66">
        <v>5</v>
      </c>
      <c r="K8018" s="67">
        <v>51250</v>
      </c>
      <c r="L8018" s="68" t="s">
        <v>15</v>
      </c>
      <c r="M8018" s="68" t="s">
        <v>254</v>
      </c>
    </row>
    <row r="8019" spans="1:13" s="3" customFormat="1" ht="12.75" x14ac:dyDescent="0.2">
      <c r="A8019" s="62" t="s">
        <v>28</v>
      </c>
      <c r="B8019" s="62" t="s">
        <v>219</v>
      </c>
      <c r="C8019" s="63">
        <v>10</v>
      </c>
      <c r="D8019" s="62" t="s">
        <v>13379</v>
      </c>
      <c r="E8019" s="62" t="s">
        <v>14909</v>
      </c>
      <c r="F8019" s="69">
        <v>31161500</v>
      </c>
      <c r="G8019" s="62" t="s">
        <v>13630</v>
      </c>
      <c r="H8019" s="62">
        <v>2</v>
      </c>
      <c r="I8019" s="62">
        <v>9</v>
      </c>
      <c r="J8019" s="70">
        <v>5</v>
      </c>
      <c r="K8019" s="71">
        <v>68900</v>
      </c>
      <c r="L8019" s="72" t="s">
        <v>15</v>
      </c>
      <c r="M8019" s="72" t="s">
        <v>254</v>
      </c>
    </row>
    <row r="8020" spans="1:13" s="3" customFormat="1" ht="12.75" x14ac:dyDescent="0.2">
      <c r="A8020" s="62" t="s">
        <v>28</v>
      </c>
      <c r="B8020" s="62" t="s">
        <v>219</v>
      </c>
      <c r="C8020" s="63">
        <v>10</v>
      </c>
      <c r="D8020" s="64" t="s">
        <v>13379</v>
      </c>
      <c r="E8020" s="64" t="s">
        <v>14910</v>
      </c>
      <c r="F8020" s="65">
        <v>31161500</v>
      </c>
      <c r="G8020" s="64" t="s">
        <v>13630</v>
      </c>
      <c r="H8020" s="64">
        <v>2</v>
      </c>
      <c r="I8020" s="64">
        <v>9</v>
      </c>
      <c r="J8020" s="66">
        <v>5</v>
      </c>
      <c r="K8020" s="67">
        <v>92750</v>
      </c>
      <c r="L8020" s="68" t="s">
        <v>15</v>
      </c>
      <c r="M8020" s="68" t="s">
        <v>254</v>
      </c>
    </row>
    <row r="8021" spans="1:13" s="3" customFormat="1" ht="12.75" x14ac:dyDescent="0.2">
      <c r="A8021" s="62" t="s">
        <v>28</v>
      </c>
      <c r="B8021" s="62" t="s">
        <v>219</v>
      </c>
      <c r="C8021" s="63">
        <v>10</v>
      </c>
      <c r="D8021" s="62" t="s">
        <v>13379</v>
      </c>
      <c r="E8021" s="62" t="s">
        <v>14911</v>
      </c>
      <c r="F8021" s="69">
        <v>31161500</v>
      </c>
      <c r="G8021" s="62" t="s">
        <v>13630</v>
      </c>
      <c r="H8021" s="62">
        <v>2</v>
      </c>
      <c r="I8021" s="62">
        <v>9</v>
      </c>
      <c r="J8021" s="70">
        <v>5</v>
      </c>
      <c r="K8021" s="71">
        <v>56750</v>
      </c>
      <c r="L8021" s="72" t="s">
        <v>15</v>
      </c>
      <c r="M8021" s="72" t="s">
        <v>254</v>
      </c>
    </row>
    <row r="8022" spans="1:13" s="3" customFormat="1" ht="12.75" x14ac:dyDescent="0.2">
      <c r="A8022" s="62" t="s">
        <v>28</v>
      </c>
      <c r="B8022" s="62" t="s">
        <v>219</v>
      </c>
      <c r="C8022" s="63">
        <v>10</v>
      </c>
      <c r="D8022" s="64" t="s">
        <v>13379</v>
      </c>
      <c r="E8022" s="64" t="s">
        <v>14912</v>
      </c>
      <c r="F8022" s="65">
        <v>30102404</v>
      </c>
      <c r="G8022" s="64" t="s">
        <v>13630</v>
      </c>
      <c r="H8022" s="64">
        <v>2</v>
      </c>
      <c r="I8022" s="64">
        <v>9</v>
      </c>
      <c r="J8022" s="66">
        <v>10</v>
      </c>
      <c r="K8022" s="67">
        <v>112000</v>
      </c>
      <c r="L8022" s="68" t="s">
        <v>15</v>
      </c>
      <c r="M8022" s="68" t="s">
        <v>254</v>
      </c>
    </row>
    <row r="8023" spans="1:13" s="3" customFormat="1" ht="12.75" x14ac:dyDescent="0.2">
      <c r="A8023" s="62" t="s">
        <v>28</v>
      </c>
      <c r="B8023" s="62" t="s">
        <v>219</v>
      </c>
      <c r="C8023" s="63">
        <v>10</v>
      </c>
      <c r="D8023" s="62" t="s">
        <v>13379</v>
      </c>
      <c r="E8023" s="62" t="s">
        <v>14913</v>
      </c>
      <c r="F8023" s="69">
        <v>30102404</v>
      </c>
      <c r="G8023" s="62" t="s">
        <v>13630</v>
      </c>
      <c r="H8023" s="62">
        <v>2</v>
      </c>
      <c r="I8023" s="62">
        <v>9</v>
      </c>
      <c r="J8023" s="70">
        <v>10</v>
      </c>
      <c r="K8023" s="71">
        <v>175000</v>
      </c>
      <c r="L8023" s="72" t="s">
        <v>15</v>
      </c>
      <c r="M8023" s="72" t="s">
        <v>254</v>
      </c>
    </row>
    <row r="8024" spans="1:13" s="3" customFormat="1" ht="12.75" x14ac:dyDescent="0.2">
      <c r="A8024" s="62" t="s">
        <v>28</v>
      </c>
      <c r="B8024" s="62" t="s">
        <v>219</v>
      </c>
      <c r="C8024" s="63">
        <v>10</v>
      </c>
      <c r="D8024" s="64" t="s">
        <v>13379</v>
      </c>
      <c r="E8024" s="64" t="s">
        <v>14914</v>
      </c>
      <c r="F8024" s="65">
        <v>30102404</v>
      </c>
      <c r="G8024" s="64" t="s">
        <v>13630</v>
      </c>
      <c r="H8024" s="64">
        <v>2</v>
      </c>
      <c r="I8024" s="64">
        <v>9</v>
      </c>
      <c r="J8024" s="66">
        <v>5</v>
      </c>
      <c r="K8024" s="67">
        <v>112500</v>
      </c>
      <c r="L8024" s="68" t="s">
        <v>15</v>
      </c>
      <c r="M8024" s="68" t="s">
        <v>254</v>
      </c>
    </row>
    <row r="8025" spans="1:13" s="3" customFormat="1" ht="12.75" x14ac:dyDescent="0.2">
      <c r="A8025" s="62" t="s">
        <v>28</v>
      </c>
      <c r="B8025" s="62" t="s">
        <v>219</v>
      </c>
      <c r="C8025" s="63">
        <v>10</v>
      </c>
      <c r="D8025" s="62" t="s">
        <v>13379</v>
      </c>
      <c r="E8025" s="62" t="s">
        <v>14915</v>
      </c>
      <c r="F8025" s="69">
        <v>31162403</v>
      </c>
      <c r="G8025" s="62" t="s">
        <v>13630</v>
      </c>
      <c r="H8025" s="62">
        <v>2</v>
      </c>
      <c r="I8025" s="62">
        <v>9</v>
      </c>
      <c r="J8025" s="70">
        <v>1</v>
      </c>
      <c r="K8025" s="71">
        <v>3750</v>
      </c>
      <c r="L8025" s="72" t="s">
        <v>15</v>
      </c>
      <c r="M8025" s="72" t="s">
        <v>254</v>
      </c>
    </row>
    <row r="8026" spans="1:13" s="3" customFormat="1" ht="12.75" x14ac:dyDescent="0.2">
      <c r="A8026" s="62" t="s">
        <v>28</v>
      </c>
      <c r="B8026" s="62" t="s">
        <v>219</v>
      </c>
      <c r="C8026" s="63">
        <v>10</v>
      </c>
      <c r="D8026" s="64" t="s">
        <v>13379</v>
      </c>
      <c r="E8026" s="64" t="s">
        <v>14916</v>
      </c>
      <c r="F8026" s="65">
        <v>31162403</v>
      </c>
      <c r="G8026" s="64" t="s">
        <v>13630</v>
      </c>
      <c r="H8026" s="64">
        <v>2</v>
      </c>
      <c r="I8026" s="64">
        <v>9</v>
      </c>
      <c r="J8026" s="66">
        <v>1</v>
      </c>
      <c r="K8026" s="67">
        <v>4650</v>
      </c>
      <c r="L8026" s="68" t="s">
        <v>15</v>
      </c>
      <c r="M8026" s="68" t="s">
        <v>254</v>
      </c>
    </row>
    <row r="8027" spans="1:13" s="3" customFormat="1" ht="12.75" x14ac:dyDescent="0.2">
      <c r="A8027" s="62" t="s">
        <v>28</v>
      </c>
      <c r="B8027" s="62" t="s">
        <v>219</v>
      </c>
      <c r="C8027" s="63">
        <v>10</v>
      </c>
      <c r="D8027" s="62" t="s">
        <v>13379</v>
      </c>
      <c r="E8027" s="62" t="s">
        <v>14917</v>
      </c>
      <c r="F8027" s="69">
        <v>31162403</v>
      </c>
      <c r="G8027" s="62" t="s">
        <v>13630</v>
      </c>
      <c r="H8027" s="62">
        <v>2</v>
      </c>
      <c r="I8027" s="62">
        <v>9</v>
      </c>
      <c r="J8027" s="70">
        <v>1</v>
      </c>
      <c r="K8027" s="71">
        <v>7250</v>
      </c>
      <c r="L8027" s="72" t="s">
        <v>15</v>
      </c>
      <c r="M8027" s="72" t="s">
        <v>254</v>
      </c>
    </row>
    <row r="8028" spans="1:13" s="3" customFormat="1" ht="12.75" x14ac:dyDescent="0.2">
      <c r="A8028" s="62" t="s">
        <v>28</v>
      </c>
      <c r="B8028" s="62" t="s">
        <v>219</v>
      </c>
      <c r="C8028" s="63">
        <v>10</v>
      </c>
      <c r="D8028" s="64" t="s">
        <v>13379</v>
      </c>
      <c r="E8028" s="64" t="s">
        <v>14918</v>
      </c>
      <c r="F8028" s="65">
        <v>31162403</v>
      </c>
      <c r="G8028" s="64" t="s">
        <v>13630</v>
      </c>
      <c r="H8028" s="64">
        <v>2</v>
      </c>
      <c r="I8028" s="64">
        <v>9</v>
      </c>
      <c r="J8028" s="66">
        <v>40</v>
      </c>
      <c r="K8028" s="67">
        <v>170000</v>
      </c>
      <c r="L8028" s="68" t="s">
        <v>15</v>
      </c>
      <c r="M8028" s="68" t="s">
        <v>254</v>
      </c>
    </row>
    <row r="8029" spans="1:13" s="3" customFormat="1" ht="12.75" x14ac:dyDescent="0.2">
      <c r="A8029" s="62" t="s">
        <v>28</v>
      </c>
      <c r="B8029" s="62" t="s">
        <v>219</v>
      </c>
      <c r="C8029" s="63">
        <v>10</v>
      </c>
      <c r="D8029" s="62" t="s">
        <v>13379</v>
      </c>
      <c r="E8029" s="62" t="s">
        <v>6758</v>
      </c>
      <c r="F8029" s="69">
        <v>31162403</v>
      </c>
      <c r="G8029" s="62" t="s">
        <v>13630</v>
      </c>
      <c r="H8029" s="62">
        <v>2</v>
      </c>
      <c r="I8029" s="62">
        <v>9</v>
      </c>
      <c r="J8029" s="70">
        <v>40</v>
      </c>
      <c r="K8029" s="71">
        <v>170000</v>
      </c>
      <c r="L8029" s="72" t="s">
        <v>15</v>
      </c>
      <c r="M8029" s="72" t="s">
        <v>254</v>
      </c>
    </row>
    <row r="8030" spans="1:13" s="3" customFormat="1" ht="12.75" x14ac:dyDescent="0.2">
      <c r="A8030" s="62" t="s">
        <v>28</v>
      </c>
      <c r="B8030" s="62" t="s">
        <v>219</v>
      </c>
      <c r="C8030" s="63">
        <v>10</v>
      </c>
      <c r="D8030" s="64" t="s">
        <v>13379</v>
      </c>
      <c r="E8030" s="64" t="s">
        <v>6759</v>
      </c>
      <c r="F8030" s="65">
        <v>31162403</v>
      </c>
      <c r="G8030" s="64" t="s">
        <v>13630</v>
      </c>
      <c r="H8030" s="64">
        <v>2</v>
      </c>
      <c r="I8030" s="64">
        <v>9</v>
      </c>
      <c r="J8030" s="66">
        <v>2</v>
      </c>
      <c r="K8030" s="67">
        <v>147000</v>
      </c>
      <c r="L8030" s="68" t="s">
        <v>15</v>
      </c>
      <c r="M8030" s="68" t="s">
        <v>254</v>
      </c>
    </row>
    <row r="8031" spans="1:13" s="3" customFormat="1" ht="12.75" x14ac:dyDescent="0.2">
      <c r="A8031" s="62" t="s">
        <v>28</v>
      </c>
      <c r="B8031" s="62" t="s">
        <v>219</v>
      </c>
      <c r="C8031" s="63">
        <v>10</v>
      </c>
      <c r="D8031" s="62" t="s">
        <v>13379</v>
      </c>
      <c r="E8031" s="62" t="s">
        <v>14919</v>
      </c>
      <c r="F8031" s="69">
        <v>31161500</v>
      </c>
      <c r="G8031" s="62" t="s">
        <v>13630</v>
      </c>
      <c r="H8031" s="62">
        <v>2</v>
      </c>
      <c r="I8031" s="62">
        <v>9</v>
      </c>
      <c r="J8031" s="70">
        <v>10</v>
      </c>
      <c r="K8031" s="71">
        <v>60000</v>
      </c>
      <c r="L8031" s="72" t="s">
        <v>15</v>
      </c>
      <c r="M8031" s="72" t="s">
        <v>254</v>
      </c>
    </row>
    <row r="8032" spans="1:13" s="3" customFormat="1" ht="12.75" x14ac:dyDescent="0.2">
      <c r="A8032" s="62" t="s">
        <v>28</v>
      </c>
      <c r="B8032" s="62" t="s">
        <v>219</v>
      </c>
      <c r="C8032" s="63">
        <v>10</v>
      </c>
      <c r="D8032" s="64" t="s">
        <v>13379</v>
      </c>
      <c r="E8032" s="64" t="s">
        <v>14920</v>
      </c>
      <c r="F8032" s="65">
        <v>31161500</v>
      </c>
      <c r="G8032" s="64" t="s">
        <v>13630</v>
      </c>
      <c r="H8032" s="64">
        <v>2</v>
      </c>
      <c r="I8032" s="64">
        <v>9</v>
      </c>
      <c r="J8032" s="66">
        <v>10</v>
      </c>
      <c r="K8032" s="67">
        <v>55000</v>
      </c>
      <c r="L8032" s="68" t="s">
        <v>15</v>
      </c>
      <c r="M8032" s="68" t="s">
        <v>254</v>
      </c>
    </row>
    <row r="8033" spans="1:13" s="3" customFormat="1" ht="12.75" x14ac:dyDescent="0.2">
      <c r="A8033" s="62" t="s">
        <v>28</v>
      </c>
      <c r="B8033" s="62" t="s">
        <v>219</v>
      </c>
      <c r="C8033" s="63">
        <v>10</v>
      </c>
      <c r="D8033" s="62" t="s">
        <v>13379</v>
      </c>
      <c r="E8033" s="62" t="s">
        <v>14921</v>
      </c>
      <c r="F8033" s="69">
        <v>31161500</v>
      </c>
      <c r="G8033" s="62" t="s">
        <v>13630</v>
      </c>
      <c r="H8033" s="62">
        <v>2</v>
      </c>
      <c r="I8033" s="62">
        <v>9</v>
      </c>
      <c r="J8033" s="70">
        <v>10</v>
      </c>
      <c r="K8033" s="71">
        <v>38000</v>
      </c>
      <c r="L8033" s="72" t="s">
        <v>15</v>
      </c>
      <c r="M8033" s="72" t="s">
        <v>254</v>
      </c>
    </row>
    <row r="8034" spans="1:13" s="3" customFormat="1" ht="12.75" x14ac:dyDescent="0.2">
      <c r="A8034" s="62" t="s">
        <v>28</v>
      </c>
      <c r="B8034" s="62" t="s">
        <v>219</v>
      </c>
      <c r="C8034" s="63">
        <v>10</v>
      </c>
      <c r="D8034" s="64" t="s">
        <v>13379</v>
      </c>
      <c r="E8034" s="64" t="s">
        <v>14922</v>
      </c>
      <c r="F8034" s="65">
        <v>31161500</v>
      </c>
      <c r="G8034" s="64" t="s">
        <v>13630</v>
      </c>
      <c r="H8034" s="64">
        <v>2</v>
      </c>
      <c r="I8034" s="64">
        <v>9</v>
      </c>
      <c r="J8034" s="66">
        <v>10</v>
      </c>
      <c r="K8034" s="67">
        <v>35000</v>
      </c>
      <c r="L8034" s="68" t="s">
        <v>15</v>
      </c>
      <c r="M8034" s="68" t="s">
        <v>254</v>
      </c>
    </row>
    <row r="8035" spans="1:13" s="3" customFormat="1" ht="12.75" x14ac:dyDescent="0.2">
      <c r="A8035" s="62" t="s">
        <v>28</v>
      </c>
      <c r="B8035" s="62" t="s">
        <v>219</v>
      </c>
      <c r="C8035" s="63">
        <v>10</v>
      </c>
      <c r="D8035" s="62" t="s">
        <v>13379</v>
      </c>
      <c r="E8035" s="62" t="s">
        <v>14923</v>
      </c>
      <c r="F8035" s="69">
        <v>31161500</v>
      </c>
      <c r="G8035" s="62" t="s">
        <v>13630</v>
      </c>
      <c r="H8035" s="62">
        <v>2</v>
      </c>
      <c r="I8035" s="62">
        <v>9</v>
      </c>
      <c r="J8035" s="70">
        <v>10</v>
      </c>
      <c r="K8035" s="71">
        <v>35000</v>
      </c>
      <c r="L8035" s="72" t="s">
        <v>15</v>
      </c>
      <c r="M8035" s="72" t="s">
        <v>254</v>
      </c>
    </row>
    <row r="8036" spans="1:13" s="3" customFormat="1" ht="12.75" x14ac:dyDescent="0.2">
      <c r="A8036" s="62" t="s">
        <v>28</v>
      </c>
      <c r="B8036" s="62" t="s">
        <v>219</v>
      </c>
      <c r="C8036" s="63">
        <v>10</v>
      </c>
      <c r="D8036" s="64" t="s">
        <v>13379</v>
      </c>
      <c r="E8036" s="64" t="s">
        <v>14924</v>
      </c>
      <c r="F8036" s="65">
        <v>31161500</v>
      </c>
      <c r="G8036" s="64" t="s">
        <v>13630</v>
      </c>
      <c r="H8036" s="64">
        <v>2</v>
      </c>
      <c r="I8036" s="64">
        <v>9</v>
      </c>
      <c r="J8036" s="66">
        <v>10</v>
      </c>
      <c r="K8036" s="67">
        <v>68000</v>
      </c>
      <c r="L8036" s="68" t="s">
        <v>15</v>
      </c>
      <c r="M8036" s="68" t="s">
        <v>254</v>
      </c>
    </row>
    <row r="8037" spans="1:13" s="3" customFormat="1" ht="12.75" x14ac:dyDescent="0.2">
      <c r="A8037" s="62" t="s">
        <v>28</v>
      </c>
      <c r="B8037" s="62" t="s">
        <v>219</v>
      </c>
      <c r="C8037" s="63">
        <v>10</v>
      </c>
      <c r="D8037" s="62" t="s">
        <v>13379</v>
      </c>
      <c r="E8037" s="62" t="s">
        <v>14925</v>
      </c>
      <c r="F8037" s="69">
        <v>31161500</v>
      </c>
      <c r="G8037" s="62" t="s">
        <v>13630</v>
      </c>
      <c r="H8037" s="62">
        <v>2</v>
      </c>
      <c r="I8037" s="62">
        <v>9</v>
      </c>
      <c r="J8037" s="70">
        <v>10</v>
      </c>
      <c r="K8037" s="71">
        <v>42000</v>
      </c>
      <c r="L8037" s="72" t="s">
        <v>15</v>
      </c>
      <c r="M8037" s="72" t="s">
        <v>254</v>
      </c>
    </row>
    <row r="8038" spans="1:13" s="3" customFormat="1" ht="12.75" x14ac:dyDescent="0.2">
      <c r="A8038" s="62" t="s">
        <v>28</v>
      </c>
      <c r="B8038" s="62" t="s">
        <v>219</v>
      </c>
      <c r="C8038" s="63">
        <v>10</v>
      </c>
      <c r="D8038" s="64" t="s">
        <v>13379</v>
      </c>
      <c r="E8038" s="64" t="s">
        <v>14926</v>
      </c>
      <c r="F8038" s="65">
        <v>31161500</v>
      </c>
      <c r="G8038" s="64" t="s">
        <v>13630</v>
      </c>
      <c r="H8038" s="64">
        <v>2</v>
      </c>
      <c r="I8038" s="64">
        <v>9</v>
      </c>
      <c r="J8038" s="66">
        <v>10</v>
      </c>
      <c r="K8038" s="67">
        <v>85000</v>
      </c>
      <c r="L8038" s="68" t="s">
        <v>15</v>
      </c>
      <c r="M8038" s="68" t="s">
        <v>254</v>
      </c>
    </row>
    <row r="8039" spans="1:13" s="3" customFormat="1" ht="12.75" x14ac:dyDescent="0.2">
      <c r="A8039" s="62" t="s">
        <v>28</v>
      </c>
      <c r="B8039" s="62" t="s">
        <v>219</v>
      </c>
      <c r="C8039" s="63">
        <v>10</v>
      </c>
      <c r="D8039" s="62" t="s">
        <v>13379</v>
      </c>
      <c r="E8039" s="62" t="s">
        <v>14927</v>
      </c>
      <c r="F8039" s="69">
        <v>31161500</v>
      </c>
      <c r="G8039" s="62" t="s">
        <v>13630</v>
      </c>
      <c r="H8039" s="62">
        <v>2</v>
      </c>
      <c r="I8039" s="62">
        <v>9</v>
      </c>
      <c r="J8039" s="70">
        <v>10</v>
      </c>
      <c r="K8039" s="71">
        <v>92500</v>
      </c>
      <c r="L8039" s="72" t="s">
        <v>15</v>
      </c>
      <c r="M8039" s="72" t="s">
        <v>254</v>
      </c>
    </row>
    <row r="8040" spans="1:13" s="3" customFormat="1" ht="12.75" x14ac:dyDescent="0.2">
      <c r="A8040" s="62" t="s">
        <v>28</v>
      </c>
      <c r="B8040" s="62" t="s">
        <v>219</v>
      </c>
      <c r="C8040" s="63">
        <v>10</v>
      </c>
      <c r="D8040" s="64" t="s">
        <v>13379</v>
      </c>
      <c r="E8040" s="64" t="s">
        <v>14928</v>
      </c>
      <c r="F8040" s="65">
        <v>31161500</v>
      </c>
      <c r="G8040" s="64" t="s">
        <v>13630</v>
      </c>
      <c r="H8040" s="64">
        <v>2</v>
      </c>
      <c r="I8040" s="64">
        <v>9</v>
      </c>
      <c r="J8040" s="66">
        <v>10</v>
      </c>
      <c r="K8040" s="67">
        <v>115000</v>
      </c>
      <c r="L8040" s="68" t="s">
        <v>15</v>
      </c>
      <c r="M8040" s="68" t="s">
        <v>254</v>
      </c>
    </row>
    <row r="8041" spans="1:13" s="3" customFormat="1" ht="12.75" x14ac:dyDescent="0.2">
      <c r="A8041" s="62" t="s">
        <v>28</v>
      </c>
      <c r="B8041" s="62" t="s">
        <v>219</v>
      </c>
      <c r="C8041" s="63">
        <v>10</v>
      </c>
      <c r="D8041" s="62" t="s">
        <v>13379</v>
      </c>
      <c r="E8041" s="62" t="s">
        <v>6760</v>
      </c>
      <c r="F8041" s="69">
        <v>27111729</v>
      </c>
      <c r="G8041" s="62" t="s">
        <v>13630</v>
      </c>
      <c r="H8041" s="62">
        <v>2</v>
      </c>
      <c r="I8041" s="62">
        <v>9</v>
      </c>
      <c r="J8041" s="70">
        <v>2</v>
      </c>
      <c r="K8041" s="71">
        <v>371720</v>
      </c>
      <c r="L8041" s="72" t="s">
        <v>15</v>
      </c>
      <c r="M8041" s="72" t="s">
        <v>254</v>
      </c>
    </row>
    <row r="8042" spans="1:13" s="3" customFormat="1" ht="12.75" x14ac:dyDescent="0.2">
      <c r="A8042" s="62" t="s">
        <v>28</v>
      </c>
      <c r="B8042" s="62" t="s">
        <v>219</v>
      </c>
      <c r="C8042" s="63">
        <v>10</v>
      </c>
      <c r="D8042" s="64" t="s">
        <v>13379</v>
      </c>
      <c r="E8042" s="64" t="s">
        <v>6761</v>
      </c>
      <c r="F8042" s="65">
        <v>27111729</v>
      </c>
      <c r="G8042" s="64" t="s">
        <v>13630</v>
      </c>
      <c r="H8042" s="64">
        <v>2</v>
      </c>
      <c r="I8042" s="64">
        <v>9</v>
      </c>
      <c r="J8042" s="66">
        <v>2</v>
      </c>
      <c r="K8042" s="67">
        <v>286796</v>
      </c>
      <c r="L8042" s="68" t="s">
        <v>15</v>
      </c>
      <c r="M8042" s="68" t="s">
        <v>254</v>
      </c>
    </row>
    <row r="8043" spans="1:13" s="3" customFormat="1" ht="12.75" x14ac:dyDescent="0.2">
      <c r="A8043" s="62" t="s">
        <v>28</v>
      </c>
      <c r="B8043" s="62" t="s">
        <v>219</v>
      </c>
      <c r="C8043" s="63">
        <v>10</v>
      </c>
      <c r="D8043" s="62" t="s">
        <v>13379</v>
      </c>
      <c r="E8043" s="62" t="s">
        <v>6762</v>
      </c>
      <c r="F8043" s="69">
        <v>27111729</v>
      </c>
      <c r="G8043" s="62" t="s">
        <v>13630</v>
      </c>
      <c r="H8043" s="62">
        <v>2</v>
      </c>
      <c r="I8043" s="62">
        <v>9</v>
      </c>
      <c r="J8043" s="70">
        <v>1</v>
      </c>
      <c r="K8043" s="71">
        <v>84030</v>
      </c>
      <c r="L8043" s="72" t="s">
        <v>15</v>
      </c>
      <c r="M8043" s="72" t="s">
        <v>254</v>
      </c>
    </row>
    <row r="8044" spans="1:13" s="3" customFormat="1" ht="12.75" x14ac:dyDescent="0.2">
      <c r="A8044" s="62" t="s">
        <v>28</v>
      </c>
      <c r="B8044" s="62" t="s">
        <v>219</v>
      </c>
      <c r="C8044" s="63">
        <v>10</v>
      </c>
      <c r="D8044" s="64" t="s">
        <v>13379</v>
      </c>
      <c r="E8044" s="64" t="s">
        <v>6763</v>
      </c>
      <c r="F8044" s="65">
        <v>27111729</v>
      </c>
      <c r="G8044" s="64" t="s">
        <v>13630</v>
      </c>
      <c r="H8044" s="64">
        <v>2</v>
      </c>
      <c r="I8044" s="64">
        <v>9</v>
      </c>
      <c r="J8044" s="66">
        <v>1</v>
      </c>
      <c r="K8044" s="67">
        <v>64405</v>
      </c>
      <c r="L8044" s="68" t="s">
        <v>15</v>
      </c>
      <c r="M8044" s="68" t="s">
        <v>254</v>
      </c>
    </row>
    <row r="8045" spans="1:13" s="3" customFormat="1" ht="12.75" x14ac:dyDescent="0.2">
      <c r="A8045" s="62" t="s">
        <v>28</v>
      </c>
      <c r="B8045" s="62" t="s">
        <v>219</v>
      </c>
      <c r="C8045" s="63">
        <v>10</v>
      </c>
      <c r="D8045" s="62" t="s">
        <v>13379</v>
      </c>
      <c r="E8045" s="62" t="s">
        <v>6764</v>
      </c>
      <c r="F8045" s="69">
        <v>27111729</v>
      </c>
      <c r="G8045" s="62" t="s">
        <v>13630</v>
      </c>
      <c r="H8045" s="62">
        <v>2</v>
      </c>
      <c r="I8045" s="62">
        <v>9</v>
      </c>
      <c r="J8045" s="70">
        <v>1</v>
      </c>
      <c r="K8045" s="71">
        <v>64405</v>
      </c>
      <c r="L8045" s="72" t="s">
        <v>15</v>
      </c>
      <c r="M8045" s="72" t="s">
        <v>254</v>
      </c>
    </row>
    <row r="8046" spans="1:13" s="3" customFormat="1" ht="12.75" x14ac:dyDescent="0.2">
      <c r="A8046" s="62" t="s">
        <v>28</v>
      </c>
      <c r="B8046" s="62" t="s">
        <v>219</v>
      </c>
      <c r="C8046" s="63">
        <v>10</v>
      </c>
      <c r="D8046" s="64" t="s">
        <v>13379</v>
      </c>
      <c r="E8046" s="64" t="s">
        <v>6765</v>
      </c>
      <c r="F8046" s="65">
        <v>27111729</v>
      </c>
      <c r="G8046" s="64" t="s">
        <v>13630</v>
      </c>
      <c r="H8046" s="64">
        <v>2</v>
      </c>
      <c r="I8046" s="64">
        <v>9</v>
      </c>
      <c r="J8046" s="66">
        <v>1</v>
      </c>
      <c r="K8046" s="67">
        <v>12358</v>
      </c>
      <c r="L8046" s="68" t="s">
        <v>15</v>
      </c>
      <c r="M8046" s="68" t="s">
        <v>254</v>
      </c>
    </row>
    <row r="8047" spans="1:13" s="3" customFormat="1" ht="12.75" x14ac:dyDescent="0.2">
      <c r="A8047" s="62" t="s">
        <v>28</v>
      </c>
      <c r="B8047" s="62" t="s">
        <v>219</v>
      </c>
      <c r="C8047" s="63">
        <v>10</v>
      </c>
      <c r="D8047" s="62" t="s">
        <v>13379</v>
      </c>
      <c r="E8047" s="62" t="s">
        <v>6766</v>
      </c>
      <c r="F8047" s="69">
        <v>27111729</v>
      </c>
      <c r="G8047" s="62" t="s">
        <v>13630</v>
      </c>
      <c r="H8047" s="62">
        <v>2</v>
      </c>
      <c r="I8047" s="62">
        <v>9</v>
      </c>
      <c r="J8047" s="70">
        <v>1</v>
      </c>
      <c r="K8047" s="71">
        <v>170721</v>
      </c>
      <c r="L8047" s="72" t="s">
        <v>15</v>
      </c>
      <c r="M8047" s="72" t="s">
        <v>254</v>
      </c>
    </row>
    <row r="8048" spans="1:13" s="3" customFormat="1" ht="12.75" x14ac:dyDescent="0.2">
      <c r="A8048" s="62" t="s">
        <v>28</v>
      </c>
      <c r="B8048" s="62" t="s">
        <v>219</v>
      </c>
      <c r="C8048" s="63">
        <v>10</v>
      </c>
      <c r="D8048" s="64" t="s">
        <v>13379</v>
      </c>
      <c r="E8048" s="64" t="s">
        <v>6767</v>
      </c>
      <c r="F8048" s="65">
        <v>27111729</v>
      </c>
      <c r="G8048" s="64" t="s">
        <v>13630</v>
      </c>
      <c r="H8048" s="64">
        <v>2</v>
      </c>
      <c r="I8048" s="64">
        <v>9</v>
      </c>
      <c r="J8048" s="66">
        <v>1</v>
      </c>
      <c r="K8048" s="67">
        <v>60534</v>
      </c>
      <c r="L8048" s="68" t="s">
        <v>15</v>
      </c>
      <c r="M8048" s="68" t="s">
        <v>254</v>
      </c>
    </row>
    <row r="8049" spans="1:13" s="3" customFormat="1" ht="12.75" x14ac:dyDescent="0.2">
      <c r="A8049" s="62" t="s">
        <v>28</v>
      </c>
      <c r="B8049" s="62" t="s">
        <v>219</v>
      </c>
      <c r="C8049" s="63">
        <v>10</v>
      </c>
      <c r="D8049" s="62" t="s">
        <v>13379</v>
      </c>
      <c r="E8049" s="62" t="s">
        <v>6768</v>
      </c>
      <c r="F8049" s="69">
        <v>27111729</v>
      </c>
      <c r="G8049" s="62" t="s">
        <v>13630</v>
      </c>
      <c r="H8049" s="62">
        <v>2</v>
      </c>
      <c r="I8049" s="62">
        <v>9</v>
      </c>
      <c r="J8049" s="70">
        <v>2</v>
      </c>
      <c r="K8049" s="71">
        <v>72022</v>
      </c>
      <c r="L8049" s="72" t="s">
        <v>15</v>
      </c>
      <c r="M8049" s="72" t="s">
        <v>254</v>
      </c>
    </row>
    <row r="8050" spans="1:13" s="3" customFormat="1" ht="12.75" x14ac:dyDescent="0.2">
      <c r="A8050" s="62" t="s">
        <v>28</v>
      </c>
      <c r="B8050" s="62" t="s">
        <v>219</v>
      </c>
      <c r="C8050" s="63">
        <v>10</v>
      </c>
      <c r="D8050" s="64" t="s">
        <v>13379</v>
      </c>
      <c r="E8050" s="64" t="s">
        <v>6769</v>
      </c>
      <c r="F8050" s="65">
        <v>27111729</v>
      </c>
      <c r="G8050" s="64" t="s">
        <v>13630</v>
      </c>
      <c r="H8050" s="64">
        <v>2</v>
      </c>
      <c r="I8050" s="64">
        <v>9</v>
      </c>
      <c r="J8050" s="66">
        <v>2</v>
      </c>
      <c r="K8050" s="67">
        <v>90092</v>
      </c>
      <c r="L8050" s="68" t="s">
        <v>15</v>
      </c>
      <c r="M8050" s="68" t="s">
        <v>254</v>
      </c>
    </row>
    <row r="8051" spans="1:13" s="3" customFormat="1" ht="12.75" x14ac:dyDescent="0.2">
      <c r="A8051" s="62" t="s">
        <v>28</v>
      </c>
      <c r="B8051" s="62" t="s">
        <v>219</v>
      </c>
      <c r="C8051" s="63">
        <v>10</v>
      </c>
      <c r="D8051" s="62" t="s">
        <v>13379</v>
      </c>
      <c r="E8051" s="62" t="s">
        <v>6770</v>
      </c>
      <c r="F8051" s="69">
        <v>27111729</v>
      </c>
      <c r="G8051" s="62" t="s">
        <v>13630</v>
      </c>
      <c r="H8051" s="62">
        <v>2</v>
      </c>
      <c r="I8051" s="62">
        <v>9</v>
      </c>
      <c r="J8051" s="70">
        <v>2</v>
      </c>
      <c r="K8051" s="71">
        <v>90092</v>
      </c>
      <c r="L8051" s="72" t="s">
        <v>15</v>
      </c>
      <c r="M8051" s="72" t="s">
        <v>254</v>
      </c>
    </row>
    <row r="8052" spans="1:13" s="3" customFormat="1" ht="12.75" x14ac:dyDescent="0.2">
      <c r="A8052" s="62" t="s">
        <v>28</v>
      </c>
      <c r="B8052" s="62" t="s">
        <v>219</v>
      </c>
      <c r="C8052" s="63">
        <v>10</v>
      </c>
      <c r="D8052" s="64" t="s">
        <v>13379</v>
      </c>
      <c r="E8052" s="64" t="s">
        <v>6771</v>
      </c>
      <c r="F8052" s="65">
        <v>27112105</v>
      </c>
      <c r="G8052" s="64" t="s">
        <v>13630</v>
      </c>
      <c r="H8052" s="64">
        <v>2</v>
      </c>
      <c r="I8052" s="64">
        <v>9</v>
      </c>
      <c r="J8052" s="66">
        <v>1</v>
      </c>
      <c r="K8052" s="67">
        <v>41817</v>
      </c>
      <c r="L8052" s="68" t="s">
        <v>15</v>
      </c>
      <c r="M8052" s="68" t="s">
        <v>254</v>
      </c>
    </row>
    <row r="8053" spans="1:13" s="3" customFormat="1" ht="12.75" x14ac:dyDescent="0.2">
      <c r="A8053" s="62" t="s">
        <v>28</v>
      </c>
      <c r="B8053" s="62" t="s">
        <v>219</v>
      </c>
      <c r="C8053" s="63">
        <v>10</v>
      </c>
      <c r="D8053" s="62" t="s">
        <v>13379</v>
      </c>
      <c r="E8053" s="62" t="s">
        <v>6772</v>
      </c>
      <c r="F8053" s="69">
        <v>27112105</v>
      </c>
      <c r="G8053" s="62" t="s">
        <v>13630</v>
      </c>
      <c r="H8053" s="62">
        <v>2</v>
      </c>
      <c r="I8053" s="62">
        <v>9</v>
      </c>
      <c r="J8053" s="70">
        <v>1</v>
      </c>
      <c r="K8053" s="71">
        <v>41912</v>
      </c>
      <c r="L8053" s="72" t="s">
        <v>15</v>
      </c>
      <c r="M8053" s="72" t="s">
        <v>254</v>
      </c>
    </row>
    <row r="8054" spans="1:13" s="3" customFormat="1" ht="12.75" x14ac:dyDescent="0.2">
      <c r="A8054" s="62" t="s">
        <v>28</v>
      </c>
      <c r="B8054" s="62" t="s">
        <v>219</v>
      </c>
      <c r="C8054" s="63">
        <v>10</v>
      </c>
      <c r="D8054" s="64" t="s">
        <v>13379</v>
      </c>
      <c r="E8054" s="64" t="s">
        <v>6773</v>
      </c>
      <c r="F8054" s="65">
        <v>27111616</v>
      </c>
      <c r="G8054" s="64" t="s">
        <v>13630</v>
      </c>
      <c r="H8054" s="64">
        <v>2</v>
      </c>
      <c r="I8054" s="64">
        <v>9</v>
      </c>
      <c r="J8054" s="66">
        <v>1</v>
      </c>
      <c r="K8054" s="67">
        <v>77314</v>
      </c>
      <c r="L8054" s="68" t="s">
        <v>15</v>
      </c>
      <c r="M8054" s="68" t="s">
        <v>254</v>
      </c>
    </row>
    <row r="8055" spans="1:13" s="3" customFormat="1" ht="12.75" x14ac:dyDescent="0.2">
      <c r="A8055" s="62" t="s">
        <v>28</v>
      </c>
      <c r="B8055" s="62" t="s">
        <v>219</v>
      </c>
      <c r="C8055" s="63">
        <v>10</v>
      </c>
      <c r="D8055" s="62" t="s">
        <v>13379</v>
      </c>
      <c r="E8055" s="62" t="s">
        <v>2992</v>
      </c>
      <c r="F8055" s="69">
        <v>27111616</v>
      </c>
      <c r="G8055" s="62" t="s">
        <v>13630</v>
      </c>
      <c r="H8055" s="62">
        <v>2</v>
      </c>
      <c r="I8055" s="62">
        <v>9</v>
      </c>
      <c r="J8055" s="70">
        <v>2</v>
      </c>
      <c r="K8055" s="71">
        <v>87510</v>
      </c>
      <c r="L8055" s="72" t="s">
        <v>15</v>
      </c>
      <c r="M8055" s="72" t="s">
        <v>254</v>
      </c>
    </row>
    <row r="8056" spans="1:13" s="3" customFormat="1" ht="12.75" x14ac:dyDescent="0.2">
      <c r="A8056" s="62" t="s">
        <v>28</v>
      </c>
      <c r="B8056" s="62" t="s">
        <v>219</v>
      </c>
      <c r="C8056" s="63">
        <v>10</v>
      </c>
      <c r="D8056" s="64" t="s">
        <v>13379</v>
      </c>
      <c r="E8056" s="64" t="s">
        <v>6774</v>
      </c>
      <c r="F8056" s="65">
        <v>27111621</v>
      </c>
      <c r="G8056" s="64" t="s">
        <v>13630</v>
      </c>
      <c r="H8056" s="64">
        <v>2</v>
      </c>
      <c r="I8056" s="64">
        <v>9</v>
      </c>
      <c r="J8056" s="66">
        <v>2</v>
      </c>
      <c r="K8056" s="67">
        <v>693354</v>
      </c>
      <c r="L8056" s="68" t="s">
        <v>15</v>
      </c>
      <c r="M8056" s="68" t="s">
        <v>254</v>
      </c>
    </row>
    <row r="8057" spans="1:13" s="3" customFormat="1" ht="12.75" x14ac:dyDescent="0.2">
      <c r="A8057" s="62" t="s">
        <v>28</v>
      </c>
      <c r="B8057" s="62" t="s">
        <v>219</v>
      </c>
      <c r="C8057" s="63">
        <v>10</v>
      </c>
      <c r="D8057" s="62" t="s">
        <v>13379</v>
      </c>
      <c r="E8057" s="62" t="s">
        <v>6775</v>
      </c>
      <c r="F8057" s="69">
        <v>27112011</v>
      </c>
      <c r="G8057" s="62" t="s">
        <v>13630</v>
      </c>
      <c r="H8057" s="62">
        <v>2</v>
      </c>
      <c r="I8057" s="62">
        <v>9</v>
      </c>
      <c r="J8057" s="70">
        <v>2</v>
      </c>
      <c r="K8057" s="71">
        <v>90092</v>
      </c>
      <c r="L8057" s="72" t="s">
        <v>15</v>
      </c>
      <c r="M8057" s="72" t="s">
        <v>254</v>
      </c>
    </row>
    <row r="8058" spans="1:13" s="3" customFormat="1" ht="12.75" x14ac:dyDescent="0.2">
      <c r="A8058" s="62" t="s">
        <v>28</v>
      </c>
      <c r="B8058" s="62" t="s">
        <v>219</v>
      </c>
      <c r="C8058" s="63">
        <v>10</v>
      </c>
      <c r="D8058" s="64" t="s">
        <v>13379</v>
      </c>
      <c r="E8058" s="64" t="s">
        <v>6776</v>
      </c>
      <c r="F8058" s="65">
        <v>27112011</v>
      </c>
      <c r="G8058" s="64" t="s">
        <v>13630</v>
      </c>
      <c r="H8058" s="64">
        <v>2</v>
      </c>
      <c r="I8058" s="64">
        <v>9</v>
      </c>
      <c r="J8058" s="66">
        <v>1</v>
      </c>
      <c r="K8058" s="67">
        <v>128942</v>
      </c>
      <c r="L8058" s="68" t="s">
        <v>15</v>
      </c>
      <c r="M8058" s="68" t="s">
        <v>254</v>
      </c>
    </row>
    <row r="8059" spans="1:13" s="3" customFormat="1" ht="12.75" x14ac:dyDescent="0.2">
      <c r="A8059" s="62" t="s">
        <v>28</v>
      </c>
      <c r="B8059" s="62" t="s">
        <v>219</v>
      </c>
      <c r="C8059" s="63">
        <v>10</v>
      </c>
      <c r="D8059" s="62" t="s">
        <v>13379</v>
      </c>
      <c r="E8059" s="62" t="s">
        <v>6777</v>
      </c>
      <c r="F8059" s="69">
        <v>27111729</v>
      </c>
      <c r="G8059" s="62" t="s">
        <v>13630</v>
      </c>
      <c r="H8059" s="62">
        <v>2</v>
      </c>
      <c r="I8059" s="62">
        <v>9</v>
      </c>
      <c r="J8059" s="70">
        <v>1</v>
      </c>
      <c r="K8059" s="71">
        <v>114896</v>
      </c>
      <c r="L8059" s="72" t="s">
        <v>15</v>
      </c>
      <c r="M8059" s="72" t="s">
        <v>254</v>
      </c>
    </row>
    <row r="8060" spans="1:13" s="3" customFormat="1" ht="12.75" x14ac:dyDescent="0.2">
      <c r="A8060" s="62" t="s">
        <v>28</v>
      </c>
      <c r="B8060" s="62" t="s">
        <v>219</v>
      </c>
      <c r="C8060" s="63">
        <v>10</v>
      </c>
      <c r="D8060" s="64" t="s">
        <v>13379</v>
      </c>
      <c r="E8060" s="64" t="s">
        <v>6778</v>
      </c>
      <c r="F8060" s="65">
        <v>27111729</v>
      </c>
      <c r="G8060" s="64" t="s">
        <v>13630</v>
      </c>
      <c r="H8060" s="64">
        <v>2</v>
      </c>
      <c r="I8060" s="64">
        <v>9</v>
      </c>
      <c r="J8060" s="66">
        <v>1</v>
      </c>
      <c r="K8060" s="67">
        <v>386719</v>
      </c>
      <c r="L8060" s="68" t="s">
        <v>15</v>
      </c>
      <c r="M8060" s="68" t="s">
        <v>254</v>
      </c>
    </row>
    <row r="8061" spans="1:13" s="3" customFormat="1" ht="12.75" x14ac:dyDescent="0.2">
      <c r="A8061" s="62" t="s">
        <v>28</v>
      </c>
      <c r="B8061" s="62" t="s">
        <v>219</v>
      </c>
      <c r="C8061" s="63">
        <v>10</v>
      </c>
      <c r="D8061" s="62" t="s">
        <v>13379</v>
      </c>
      <c r="E8061" s="62" t="s">
        <v>6779</v>
      </c>
      <c r="F8061" s="69">
        <v>27111729</v>
      </c>
      <c r="G8061" s="62" t="s">
        <v>13630</v>
      </c>
      <c r="H8061" s="62">
        <v>2</v>
      </c>
      <c r="I8061" s="62">
        <v>9</v>
      </c>
      <c r="J8061" s="70">
        <v>1</v>
      </c>
      <c r="K8061" s="71">
        <v>648085</v>
      </c>
      <c r="L8061" s="72" t="s">
        <v>15</v>
      </c>
      <c r="M8061" s="72" t="s">
        <v>254</v>
      </c>
    </row>
    <row r="8062" spans="1:13" s="3" customFormat="1" ht="12.75" x14ac:dyDescent="0.2">
      <c r="A8062" s="62" t="s">
        <v>28</v>
      </c>
      <c r="B8062" s="62" t="s">
        <v>219</v>
      </c>
      <c r="C8062" s="63">
        <v>10</v>
      </c>
      <c r="D8062" s="64" t="s">
        <v>13379</v>
      </c>
      <c r="E8062" s="64" t="s">
        <v>6780</v>
      </c>
      <c r="F8062" s="65">
        <v>27111729</v>
      </c>
      <c r="G8062" s="64" t="s">
        <v>13630</v>
      </c>
      <c r="H8062" s="64">
        <v>2</v>
      </c>
      <c r="I8062" s="64">
        <v>9</v>
      </c>
      <c r="J8062" s="66">
        <v>1</v>
      </c>
      <c r="K8062" s="67">
        <v>36487</v>
      </c>
      <c r="L8062" s="68" t="s">
        <v>15</v>
      </c>
      <c r="M8062" s="68" t="s">
        <v>254</v>
      </c>
    </row>
    <row r="8063" spans="1:13" s="3" customFormat="1" ht="12.75" x14ac:dyDescent="0.2">
      <c r="A8063" s="62" t="s">
        <v>28</v>
      </c>
      <c r="B8063" s="62" t="s">
        <v>219</v>
      </c>
      <c r="C8063" s="63">
        <v>10</v>
      </c>
      <c r="D8063" s="62" t="s">
        <v>13379</v>
      </c>
      <c r="E8063" s="62" t="s">
        <v>6781</v>
      </c>
      <c r="F8063" s="69">
        <v>27111729</v>
      </c>
      <c r="G8063" s="62" t="s">
        <v>13630</v>
      </c>
      <c r="H8063" s="62">
        <v>2</v>
      </c>
      <c r="I8063" s="62">
        <v>9</v>
      </c>
      <c r="J8063" s="70">
        <v>1</v>
      </c>
      <c r="K8063" s="71">
        <v>122460</v>
      </c>
      <c r="L8063" s="72" t="s">
        <v>15</v>
      </c>
      <c r="M8063" s="72" t="s">
        <v>254</v>
      </c>
    </row>
    <row r="8064" spans="1:13" s="3" customFormat="1" ht="12.75" x14ac:dyDescent="0.2">
      <c r="A8064" s="62" t="s">
        <v>28</v>
      </c>
      <c r="B8064" s="62" t="s">
        <v>219</v>
      </c>
      <c r="C8064" s="63">
        <v>10</v>
      </c>
      <c r="D8064" s="64" t="s">
        <v>13379</v>
      </c>
      <c r="E8064" s="64" t="s">
        <v>6782</v>
      </c>
      <c r="F8064" s="65">
        <v>27111729</v>
      </c>
      <c r="G8064" s="64" t="s">
        <v>13630</v>
      </c>
      <c r="H8064" s="64">
        <v>2</v>
      </c>
      <c r="I8064" s="64">
        <v>9</v>
      </c>
      <c r="J8064" s="66">
        <v>1</v>
      </c>
      <c r="K8064" s="67">
        <v>28265</v>
      </c>
      <c r="L8064" s="68" t="s">
        <v>15</v>
      </c>
      <c r="M8064" s="68" t="s">
        <v>254</v>
      </c>
    </row>
    <row r="8065" spans="1:13" s="3" customFormat="1" ht="12.75" x14ac:dyDescent="0.2">
      <c r="A8065" s="62" t="s">
        <v>28</v>
      </c>
      <c r="B8065" s="62" t="s">
        <v>219</v>
      </c>
      <c r="C8065" s="63">
        <v>10</v>
      </c>
      <c r="D8065" s="62" t="s">
        <v>13379</v>
      </c>
      <c r="E8065" s="62" t="s">
        <v>6783</v>
      </c>
      <c r="F8065" s="69">
        <v>27111729</v>
      </c>
      <c r="G8065" s="62" t="s">
        <v>13630</v>
      </c>
      <c r="H8065" s="62">
        <v>2</v>
      </c>
      <c r="I8065" s="62">
        <v>9</v>
      </c>
      <c r="J8065" s="70">
        <v>1</v>
      </c>
      <c r="K8065" s="71">
        <v>68519</v>
      </c>
      <c r="L8065" s="72" t="s">
        <v>15</v>
      </c>
      <c r="M8065" s="72" t="s">
        <v>254</v>
      </c>
    </row>
    <row r="8066" spans="1:13" s="3" customFormat="1" ht="12.75" x14ac:dyDescent="0.2">
      <c r="A8066" s="62" t="s">
        <v>28</v>
      </c>
      <c r="B8066" s="62" t="s">
        <v>219</v>
      </c>
      <c r="C8066" s="63">
        <v>10</v>
      </c>
      <c r="D8066" s="64" t="s">
        <v>13379</v>
      </c>
      <c r="E8066" s="64" t="s">
        <v>6784</v>
      </c>
      <c r="F8066" s="65">
        <v>27111729</v>
      </c>
      <c r="G8066" s="64" t="s">
        <v>13630</v>
      </c>
      <c r="H8066" s="64">
        <v>2</v>
      </c>
      <c r="I8066" s="64">
        <v>9</v>
      </c>
      <c r="J8066" s="66">
        <v>2</v>
      </c>
      <c r="K8066" s="67">
        <v>101708</v>
      </c>
      <c r="L8066" s="68" t="s">
        <v>15</v>
      </c>
      <c r="M8066" s="68" t="s">
        <v>254</v>
      </c>
    </row>
    <row r="8067" spans="1:13" s="3" customFormat="1" ht="12.75" x14ac:dyDescent="0.2">
      <c r="A8067" s="62" t="s">
        <v>28</v>
      </c>
      <c r="B8067" s="62" t="s">
        <v>219</v>
      </c>
      <c r="C8067" s="63">
        <v>10</v>
      </c>
      <c r="D8067" s="62" t="s">
        <v>13379</v>
      </c>
      <c r="E8067" s="62" t="s">
        <v>6785</v>
      </c>
      <c r="F8067" s="69">
        <v>27111729</v>
      </c>
      <c r="G8067" s="62" t="s">
        <v>13630</v>
      </c>
      <c r="H8067" s="62">
        <v>2</v>
      </c>
      <c r="I8067" s="62">
        <v>9</v>
      </c>
      <c r="J8067" s="70">
        <v>1</v>
      </c>
      <c r="K8067" s="71">
        <v>77314</v>
      </c>
      <c r="L8067" s="72" t="s">
        <v>15</v>
      </c>
      <c r="M8067" s="72" t="s">
        <v>254</v>
      </c>
    </row>
    <row r="8068" spans="1:13" s="3" customFormat="1" ht="12.75" x14ac:dyDescent="0.2">
      <c r="A8068" s="62" t="s">
        <v>28</v>
      </c>
      <c r="B8068" s="62" t="s">
        <v>219</v>
      </c>
      <c r="C8068" s="63">
        <v>10</v>
      </c>
      <c r="D8068" s="64" t="s">
        <v>13379</v>
      </c>
      <c r="E8068" s="64" t="s">
        <v>6786</v>
      </c>
      <c r="F8068" s="65">
        <v>27111729</v>
      </c>
      <c r="G8068" s="64" t="s">
        <v>13630</v>
      </c>
      <c r="H8068" s="64">
        <v>2</v>
      </c>
      <c r="I8068" s="64">
        <v>9</v>
      </c>
      <c r="J8068" s="66">
        <v>2</v>
      </c>
      <c r="K8068" s="67">
        <v>83438</v>
      </c>
      <c r="L8068" s="68" t="s">
        <v>15</v>
      </c>
      <c r="M8068" s="68" t="s">
        <v>254</v>
      </c>
    </row>
    <row r="8069" spans="1:13" s="3" customFormat="1" ht="12.75" x14ac:dyDescent="0.2">
      <c r="A8069" s="62" t="s">
        <v>28</v>
      </c>
      <c r="B8069" s="62" t="s">
        <v>219</v>
      </c>
      <c r="C8069" s="63">
        <v>10</v>
      </c>
      <c r="D8069" s="62" t="s">
        <v>13379</v>
      </c>
      <c r="E8069" s="62" t="s">
        <v>6787</v>
      </c>
      <c r="F8069" s="69">
        <v>27111729</v>
      </c>
      <c r="G8069" s="62" t="s">
        <v>13630</v>
      </c>
      <c r="H8069" s="62">
        <v>2</v>
      </c>
      <c r="I8069" s="62">
        <v>9</v>
      </c>
      <c r="J8069" s="70">
        <v>2</v>
      </c>
      <c r="K8069" s="71">
        <v>115904</v>
      </c>
      <c r="L8069" s="72" t="s">
        <v>15</v>
      </c>
      <c r="M8069" s="72" t="s">
        <v>254</v>
      </c>
    </row>
    <row r="8070" spans="1:13" s="3" customFormat="1" ht="12.75" x14ac:dyDescent="0.2">
      <c r="A8070" s="62" t="s">
        <v>28</v>
      </c>
      <c r="B8070" s="62" t="s">
        <v>219</v>
      </c>
      <c r="C8070" s="63">
        <v>10</v>
      </c>
      <c r="D8070" s="64" t="s">
        <v>13379</v>
      </c>
      <c r="E8070" s="64" t="s">
        <v>6788</v>
      </c>
      <c r="F8070" s="65">
        <v>41103311</v>
      </c>
      <c r="G8070" s="64" t="s">
        <v>13630</v>
      </c>
      <c r="H8070" s="64">
        <v>2</v>
      </c>
      <c r="I8070" s="64">
        <v>9</v>
      </c>
      <c r="J8070" s="66">
        <v>2</v>
      </c>
      <c r="K8070" s="67">
        <v>232528</v>
      </c>
      <c r="L8070" s="68" t="s">
        <v>15</v>
      </c>
      <c r="M8070" s="68" t="s">
        <v>254</v>
      </c>
    </row>
    <row r="8071" spans="1:13" s="3" customFormat="1" ht="12.75" x14ac:dyDescent="0.2">
      <c r="A8071" s="62" t="s">
        <v>28</v>
      </c>
      <c r="B8071" s="62" t="s">
        <v>219</v>
      </c>
      <c r="C8071" s="63">
        <v>10</v>
      </c>
      <c r="D8071" s="62" t="s">
        <v>13379</v>
      </c>
      <c r="E8071" s="62" t="s">
        <v>6789</v>
      </c>
      <c r="F8071" s="69">
        <v>27111702</v>
      </c>
      <c r="G8071" s="62" t="s">
        <v>13630</v>
      </c>
      <c r="H8071" s="62">
        <v>2</v>
      </c>
      <c r="I8071" s="62">
        <v>9</v>
      </c>
      <c r="J8071" s="70">
        <v>1</v>
      </c>
      <c r="K8071" s="71">
        <v>154756</v>
      </c>
      <c r="L8071" s="72" t="s">
        <v>15</v>
      </c>
      <c r="M8071" s="72" t="s">
        <v>254</v>
      </c>
    </row>
    <row r="8072" spans="1:13" s="3" customFormat="1" ht="12.75" x14ac:dyDescent="0.2">
      <c r="A8072" s="62" t="s">
        <v>28</v>
      </c>
      <c r="B8072" s="62" t="s">
        <v>219</v>
      </c>
      <c r="C8072" s="63">
        <v>10</v>
      </c>
      <c r="D8072" s="64" t="s">
        <v>13379</v>
      </c>
      <c r="E8072" s="64" t="s">
        <v>6790</v>
      </c>
      <c r="F8072" s="65">
        <v>41103311</v>
      </c>
      <c r="G8072" s="64" t="s">
        <v>13630</v>
      </c>
      <c r="H8072" s="64">
        <v>2</v>
      </c>
      <c r="I8072" s="64">
        <v>9</v>
      </c>
      <c r="J8072" s="66">
        <v>1</v>
      </c>
      <c r="K8072" s="67">
        <v>14068</v>
      </c>
      <c r="L8072" s="68" t="s">
        <v>15</v>
      </c>
      <c r="M8072" s="68" t="s">
        <v>254</v>
      </c>
    </row>
    <row r="8073" spans="1:13" s="3" customFormat="1" ht="12.75" x14ac:dyDescent="0.2">
      <c r="A8073" s="62" t="s">
        <v>28</v>
      </c>
      <c r="B8073" s="62" t="s">
        <v>219</v>
      </c>
      <c r="C8073" s="63">
        <v>10</v>
      </c>
      <c r="D8073" s="62" t="s">
        <v>13379</v>
      </c>
      <c r="E8073" s="62" t="s">
        <v>6791</v>
      </c>
      <c r="F8073" s="69">
        <v>44121615</v>
      </c>
      <c r="G8073" s="62" t="s">
        <v>13630</v>
      </c>
      <c r="H8073" s="62">
        <v>2</v>
      </c>
      <c r="I8073" s="62">
        <v>9</v>
      </c>
      <c r="J8073" s="70">
        <v>1</v>
      </c>
      <c r="K8073" s="71">
        <v>378990</v>
      </c>
      <c r="L8073" s="72" t="s">
        <v>15</v>
      </c>
      <c r="M8073" s="72" t="s">
        <v>254</v>
      </c>
    </row>
    <row r="8074" spans="1:13" s="3" customFormat="1" ht="12.75" x14ac:dyDescent="0.2">
      <c r="A8074" s="62" t="s">
        <v>28</v>
      </c>
      <c r="B8074" s="62" t="s">
        <v>219</v>
      </c>
      <c r="C8074" s="63">
        <v>10</v>
      </c>
      <c r="D8074" s="64" t="s">
        <v>13379</v>
      </c>
      <c r="E8074" s="64" t="s">
        <v>6792</v>
      </c>
      <c r="F8074" s="65">
        <v>44121615</v>
      </c>
      <c r="G8074" s="64" t="s">
        <v>13630</v>
      </c>
      <c r="H8074" s="64">
        <v>2</v>
      </c>
      <c r="I8074" s="64">
        <v>9</v>
      </c>
      <c r="J8074" s="66">
        <v>1</v>
      </c>
      <c r="K8074" s="67">
        <v>563213</v>
      </c>
      <c r="L8074" s="68" t="s">
        <v>15</v>
      </c>
      <c r="M8074" s="68" t="s">
        <v>254</v>
      </c>
    </row>
    <row r="8075" spans="1:13" s="3" customFormat="1" ht="12.75" x14ac:dyDescent="0.2">
      <c r="A8075" s="62" t="s">
        <v>28</v>
      </c>
      <c r="B8075" s="62" t="s">
        <v>219</v>
      </c>
      <c r="C8075" s="63">
        <v>10</v>
      </c>
      <c r="D8075" s="62" t="s">
        <v>13379</v>
      </c>
      <c r="E8075" s="62" t="s">
        <v>6793</v>
      </c>
      <c r="F8075" s="69">
        <v>25174810</v>
      </c>
      <c r="G8075" s="62" t="s">
        <v>13630</v>
      </c>
      <c r="H8075" s="62">
        <v>2</v>
      </c>
      <c r="I8075" s="62">
        <v>9</v>
      </c>
      <c r="J8075" s="70">
        <v>1</v>
      </c>
      <c r="K8075" s="71">
        <v>232990</v>
      </c>
      <c r="L8075" s="72" t="s">
        <v>15</v>
      </c>
      <c r="M8075" s="72" t="s">
        <v>254</v>
      </c>
    </row>
    <row r="8076" spans="1:13" s="3" customFormat="1" ht="12.75" x14ac:dyDescent="0.2">
      <c r="A8076" s="62" t="s">
        <v>28</v>
      </c>
      <c r="B8076" s="62" t="s">
        <v>219</v>
      </c>
      <c r="C8076" s="63">
        <v>10</v>
      </c>
      <c r="D8076" s="64" t="s">
        <v>13379</v>
      </c>
      <c r="E8076" s="64" t="s">
        <v>6794</v>
      </c>
      <c r="F8076" s="65">
        <v>41113630</v>
      </c>
      <c r="G8076" s="64" t="s">
        <v>13630</v>
      </c>
      <c r="H8076" s="64">
        <v>2</v>
      </c>
      <c r="I8076" s="64">
        <v>9</v>
      </c>
      <c r="J8076" s="66">
        <v>1</v>
      </c>
      <c r="K8076" s="67">
        <v>64000</v>
      </c>
      <c r="L8076" s="68" t="s">
        <v>15</v>
      </c>
      <c r="M8076" s="68" t="s">
        <v>254</v>
      </c>
    </row>
    <row r="8077" spans="1:13" s="3" customFormat="1" ht="12.75" x14ac:dyDescent="0.2">
      <c r="A8077" s="62" t="s">
        <v>28</v>
      </c>
      <c r="B8077" s="62" t="s">
        <v>219</v>
      </c>
      <c r="C8077" s="63">
        <v>10</v>
      </c>
      <c r="D8077" s="62" t="s">
        <v>13379</v>
      </c>
      <c r="E8077" s="62" t="s">
        <v>6795</v>
      </c>
      <c r="F8077" s="69">
        <v>27131502</v>
      </c>
      <c r="G8077" s="62" t="s">
        <v>13630</v>
      </c>
      <c r="H8077" s="62">
        <v>2</v>
      </c>
      <c r="I8077" s="62">
        <v>9</v>
      </c>
      <c r="J8077" s="70">
        <v>1</v>
      </c>
      <c r="K8077" s="71">
        <v>12900</v>
      </c>
      <c r="L8077" s="72" t="s">
        <v>15</v>
      </c>
      <c r="M8077" s="72" t="s">
        <v>254</v>
      </c>
    </row>
    <row r="8078" spans="1:13" s="3" customFormat="1" ht="12.75" x14ac:dyDescent="0.2">
      <c r="A8078" s="62" t="s">
        <v>28</v>
      </c>
      <c r="B8078" s="62" t="s">
        <v>219</v>
      </c>
      <c r="C8078" s="63">
        <v>10</v>
      </c>
      <c r="D8078" s="64" t="s">
        <v>13379</v>
      </c>
      <c r="E8078" s="64" t="s">
        <v>6796</v>
      </c>
      <c r="F8078" s="65">
        <v>27111616</v>
      </c>
      <c r="G8078" s="64" t="s">
        <v>13630</v>
      </c>
      <c r="H8078" s="64">
        <v>2</v>
      </c>
      <c r="I8078" s="64">
        <v>9</v>
      </c>
      <c r="J8078" s="66">
        <v>1</v>
      </c>
      <c r="K8078" s="67">
        <v>162265</v>
      </c>
      <c r="L8078" s="68" t="s">
        <v>15</v>
      </c>
      <c r="M8078" s="68" t="s">
        <v>254</v>
      </c>
    </row>
    <row r="8079" spans="1:13" s="3" customFormat="1" ht="12.75" x14ac:dyDescent="0.2">
      <c r="A8079" s="62" t="s">
        <v>28</v>
      </c>
      <c r="B8079" s="62" t="s">
        <v>219</v>
      </c>
      <c r="C8079" s="63">
        <v>10</v>
      </c>
      <c r="D8079" s="62" t="s">
        <v>13379</v>
      </c>
      <c r="E8079" s="62" t="s">
        <v>6797</v>
      </c>
      <c r="F8079" s="69">
        <v>56101530</v>
      </c>
      <c r="G8079" s="62" t="s">
        <v>13630</v>
      </c>
      <c r="H8079" s="62">
        <v>2</v>
      </c>
      <c r="I8079" s="62">
        <v>9</v>
      </c>
      <c r="J8079" s="70">
        <v>1</v>
      </c>
      <c r="K8079" s="71">
        <v>91700</v>
      </c>
      <c r="L8079" s="72" t="s">
        <v>15</v>
      </c>
      <c r="M8079" s="72" t="s">
        <v>254</v>
      </c>
    </row>
    <row r="8080" spans="1:13" s="3" customFormat="1" ht="12.75" x14ac:dyDescent="0.2">
      <c r="A8080" s="62" t="s">
        <v>28</v>
      </c>
      <c r="B8080" s="62" t="s">
        <v>219</v>
      </c>
      <c r="C8080" s="63">
        <v>10</v>
      </c>
      <c r="D8080" s="64" t="s">
        <v>13379</v>
      </c>
      <c r="E8080" s="64" t="s">
        <v>6798</v>
      </c>
      <c r="F8080" s="65">
        <v>27111729</v>
      </c>
      <c r="G8080" s="64" t="s">
        <v>13630</v>
      </c>
      <c r="H8080" s="64">
        <v>2</v>
      </c>
      <c r="I8080" s="64">
        <v>9</v>
      </c>
      <c r="J8080" s="66">
        <v>1</v>
      </c>
      <c r="K8080" s="67">
        <v>350290</v>
      </c>
      <c r="L8080" s="68" t="s">
        <v>15</v>
      </c>
      <c r="M8080" s="68" t="s">
        <v>254</v>
      </c>
    </row>
    <row r="8081" spans="1:13" s="3" customFormat="1" ht="12.75" x14ac:dyDescent="0.2">
      <c r="A8081" s="62" t="s">
        <v>28</v>
      </c>
      <c r="B8081" s="62" t="s">
        <v>219</v>
      </c>
      <c r="C8081" s="63">
        <v>10</v>
      </c>
      <c r="D8081" s="62" t="s">
        <v>13379</v>
      </c>
      <c r="E8081" s="62" t="s">
        <v>6799</v>
      </c>
      <c r="F8081" s="69">
        <v>27111707</v>
      </c>
      <c r="G8081" s="62" t="s">
        <v>13630</v>
      </c>
      <c r="H8081" s="62">
        <v>2</v>
      </c>
      <c r="I8081" s="62">
        <v>9</v>
      </c>
      <c r="J8081" s="70">
        <v>1</v>
      </c>
      <c r="K8081" s="71">
        <v>582249</v>
      </c>
      <c r="L8081" s="72" t="s">
        <v>15</v>
      </c>
      <c r="M8081" s="72" t="s">
        <v>254</v>
      </c>
    </row>
    <row r="8082" spans="1:13" s="3" customFormat="1" ht="12.75" x14ac:dyDescent="0.2">
      <c r="A8082" s="62" t="s">
        <v>28</v>
      </c>
      <c r="B8082" s="62" t="s">
        <v>219</v>
      </c>
      <c r="C8082" s="63">
        <v>10</v>
      </c>
      <c r="D8082" s="64" t="s">
        <v>13379</v>
      </c>
      <c r="E8082" s="64" t="s">
        <v>6800</v>
      </c>
      <c r="F8082" s="65">
        <v>27111707</v>
      </c>
      <c r="G8082" s="64" t="s">
        <v>13630</v>
      </c>
      <c r="H8082" s="64">
        <v>2</v>
      </c>
      <c r="I8082" s="64">
        <v>9</v>
      </c>
      <c r="J8082" s="66">
        <v>1</v>
      </c>
      <c r="K8082" s="67">
        <v>486046</v>
      </c>
      <c r="L8082" s="68" t="s">
        <v>15</v>
      </c>
      <c r="M8082" s="68" t="s">
        <v>254</v>
      </c>
    </row>
    <row r="8083" spans="1:13" s="3" customFormat="1" ht="12.75" x14ac:dyDescent="0.2">
      <c r="A8083" s="62" t="s">
        <v>28</v>
      </c>
      <c r="B8083" s="62" t="s">
        <v>219</v>
      </c>
      <c r="C8083" s="63">
        <v>10</v>
      </c>
      <c r="D8083" s="62" t="s">
        <v>13379</v>
      </c>
      <c r="E8083" s="62" t="s">
        <v>6801</v>
      </c>
      <c r="F8083" s="69">
        <v>56101530</v>
      </c>
      <c r="G8083" s="62" t="s">
        <v>13630</v>
      </c>
      <c r="H8083" s="62">
        <v>2</v>
      </c>
      <c r="I8083" s="62">
        <v>9</v>
      </c>
      <c r="J8083" s="70">
        <v>1</v>
      </c>
      <c r="K8083" s="71">
        <v>130900</v>
      </c>
      <c r="L8083" s="72" t="s">
        <v>15</v>
      </c>
      <c r="M8083" s="72" t="s">
        <v>254</v>
      </c>
    </row>
    <row r="8084" spans="1:13" s="3" customFormat="1" ht="12.75" x14ac:dyDescent="0.2">
      <c r="A8084" s="62" t="s">
        <v>28</v>
      </c>
      <c r="B8084" s="62" t="s">
        <v>219</v>
      </c>
      <c r="C8084" s="63">
        <v>10</v>
      </c>
      <c r="D8084" s="64" t="s">
        <v>13379</v>
      </c>
      <c r="E8084" s="64" t="s">
        <v>6802</v>
      </c>
      <c r="F8084" s="65">
        <v>27111616</v>
      </c>
      <c r="G8084" s="64" t="s">
        <v>13630</v>
      </c>
      <c r="H8084" s="64">
        <v>2</v>
      </c>
      <c r="I8084" s="64">
        <v>9</v>
      </c>
      <c r="J8084" s="66">
        <v>1</v>
      </c>
      <c r="K8084" s="67">
        <v>297500</v>
      </c>
      <c r="L8084" s="68" t="s">
        <v>15</v>
      </c>
      <c r="M8084" s="68" t="s">
        <v>254</v>
      </c>
    </row>
    <row r="8085" spans="1:13" s="3" customFormat="1" ht="12.75" x14ac:dyDescent="0.2">
      <c r="A8085" s="62" t="s">
        <v>28</v>
      </c>
      <c r="B8085" s="62" t="s">
        <v>219</v>
      </c>
      <c r="C8085" s="63">
        <v>10</v>
      </c>
      <c r="D8085" s="62" t="s">
        <v>13379</v>
      </c>
      <c r="E8085" s="62" t="s">
        <v>6803</v>
      </c>
      <c r="F8085" s="69">
        <v>27111616</v>
      </c>
      <c r="G8085" s="62" t="s">
        <v>13630</v>
      </c>
      <c r="H8085" s="62">
        <v>2</v>
      </c>
      <c r="I8085" s="62">
        <v>9</v>
      </c>
      <c r="J8085" s="70">
        <v>1</v>
      </c>
      <c r="K8085" s="71">
        <v>107000</v>
      </c>
      <c r="L8085" s="72" t="s">
        <v>15</v>
      </c>
      <c r="M8085" s="72" t="s">
        <v>254</v>
      </c>
    </row>
    <row r="8086" spans="1:13" s="3" customFormat="1" ht="12.75" x14ac:dyDescent="0.2">
      <c r="A8086" s="62" t="s">
        <v>28</v>
      </c>
      <c r="B8086" s="62" t="s">
        <v>219</v>
      </c>
      <c r="C8086" s="63">
        <v>10</v>
      </c>
      <c r="D8086" s="64" t="s">
        <v>13379</v>
      </c>
      <c r="E8086" s="64" t="s">
        <v>6804</v>
      </c>
      <c r="F8086" s="65">
        <v>56101530</v>
      </c>
      <c r="G8086" s="64" t="s">
        <v>13630</v>
      </c>
      <c r="H8086" s="64">
        <v>2</v>
      </c>
      <c r="I8086" s="64">
        <v>9</v>
      </c>
      <c r="J8086" s="66">
        <v>1</v>
      </c>
      <c r="K8086" s="67">
        <v>3332000</v>
      </c>
      <c r="L8086" s="68" t="s">
        <v>15</v>
      </c>
      <c r="M8086" s="68" t="s">
        <v>254</v>
      </c>
    </row>
    <row r="8087" spans="1:13" s="3" customFormat="1" ht="12.75" x14ac:dyDescent="0.2">
      <c r="A8087" s="62" t="s">
        <v>28</v>
      </c>
      <c r="B8087" s="62" t="s">
        <v>219</v>
      </c>
      <c r="C8087" s="63">
        <v>10</v>
      </c>
      <c r="D8087" s="62" t="s">
        <v>13379</v>
      </c>
      <c r="E8087" s="62" t="s">
        <v>6805</v>
      </c>
      <c r="F8087" s="69">
        <v>27112833</v>
      </c>
      <c r="G8087" s="62" t="s">
        <v>13630</v>
      </c>
      <c r="H8087" s="62">
        <v>2</v>
      </c>
      <c r="I8087" s="62">
        <v>9</v>
      </c>
      <c r="J8087" s="70">
        <v>1</v>
      </c>
      <c r="K8087" s="71">
        <v>270000</v>
      </c>
      <c r="L8087" s="72" t="s">
        <v>15</v>
      </c>
      <c r="M8087" s="72" t="s">
        <v>254</v>
      </c>
    </row>
    <row r="8088" spans="1:13" s="3" customFormat="1" ht="12.75" x14ac:dyDescent="0.2">
      <c r="A8088" s="62" t="s">
        <v>28</v>
      </c>
      <c r="B8088" s="62" t="s">
        <v>219</v>
      </c>
      <c r="C8088" s="63">
        <v>10</v>
      </c>
      <c r="D8088" s="64" t="s">
        <v>13379</v>
      </c>
      <c r="E8088" s="64" t="s">
        <v>6806</v>
      </c>
      <c r="F8088" s="65">
        <v>31162104</v>
      </c>
      <c r="G8088" s="64" t="s">
        <v>13630</v>
      </c>
      <c r="H8088" s="64">
        <v>2</v>
      </c>
      <c r="I8088" s="64">
        <v>9</v>
      </c>
      <c r="J8088" s="66">
        <v>1</v>
      </c>
      <c r="K8088" s="67">
        <v>1900000</v>
      </c>
      <c r="L8088" s="68" t="s">
        <v>15</v>
      </c>
      <c r="M8088" s="68" t="s">
        <v>254</v>
      </c>
    </row>
    <row r="8089" spans="1:13" s="3" customFormat="1" ht="12.75" x14ac:dyDescent="0.2">
      <c r="A8089" s="62" t="s">
        <v>28</v>
      </c>
      <c r="B8089" s="62" t="s">
        <v>219</v>
      </c>
      <c r="C8089" s="63">
        <v>10</v>
      </c>
      <c r="D8089" s="62" t="s">
        <v>13379</v>
      </c>
      <c r="E8089" s="62" t="s">
        <v>6807</v>
      </c>
      <c r="F8089" s="69">
        <v>31162104</v>
      </c>
      <c r="G8089" s="62" t="s">
        <v>13630</v>
      </c>
      <c r="H8089" s="62">
        <v>2</v>
      </c>
      <c r="I8089" s="62">
        <v>9</v>
      </c>
      <c r="J8089" s="70">
        <v>1</v>
      </c>
      <c r="K8089" s="71">
        <v>325000</v>
      </c>
      <c r="L8089" s="72" t="s">
        <v>15</v>
      </c>
      <c r="M8089" s="72" t="s">
        <v>254</v>
      </c>
    </row>
    <row r="8090" spans="1:13" s="3" customFormat="1" ht="12.75" x14ac:dyDescent="0.2">
      <c r="A8090" s="62" t="s">
        <v>28</v>
      </c>
      <c r="B8090" s="62" t="s">
        <v>219</v>
      </c>
      <c r="C8090" s="63">
        <v>10</v>
      </c>
      <c r="D8090" s="64" t="s">
        <v>13379</v>
      </c>
      <c r="E8090" s="64" t="s">
        <v>6808</v>
      </c>
      <c r="F8090" s="65">
        <v>39121409</v>
      </c>
      <c r="G8090" s="64" t="s">
        <v>13630</v>
      </c>
      <c r="H8090" s="64">
        <v>3</v>
      </c>
      <c r="I8090" s="64">
        <v>4</v>
      </c>
      <c r="J8090" s="66">
        <v>400</v>
      </c>
      <c r="K8090" s="67">
        <v>2000000</v>
      </c>
      <c r="L8090" s="68" t="s">
        <v>15</v>
      </c>
      <c r="M8090" s="68" t="s">
        <v>254</v>
      </c>
    </row>
    <row r="8091" spans="1:13" s="3" customFormat="1" ht="12.75" x14ac:dyDescent="0.2">
      <c r="A8091" s="62" t="s">
        <v>28</v>
      </c>
      <c r="B8091" s="62" t="s">
        <v>219</v>
      </c>
      <c r="C8091" s="63">
        <v>10</v>
      </c>
      <c r="D8091" s="62" t="s">
        <v>13379</v>
      </c>
      <c r="E8091" s="62" t="s">
        <v>6809</v>
      </c>
      <c r="F8091" s="69">
        <v>39121409</v>
      </c>
      <c r="G8091" s="62" t="s">
        <v>13630</v>
      </c>
      <c r="H8091" s="62">
        <v>3</v>
      </c>
      <c r="I8091" s="62">
        <v>4</v>
      </c>
      <c r="J8091" s="70">
        <v>500</v>
      </c>
      <c r="K8091" s="71">
        <v>750000</v>
      </c>
      <c r="L8091" s="72" t="s">
        <v>15</v>
      </c>
      <c r="M8091" s="72" t="s">
        <v>254</v>
      </c>
    </row>
    <row r="8092" spans="1:13" s="3" customFormat="1" ht="12.75" x14ac:dyDescent="0.2">
      <c r="A8092" s="62" t="s">
        <v>28</v>
      </c>
      <c r="B8092" s="62" t="s">
        <v>219</v>
      </c>
      <c r="C8092" s="63">
        <v>10</v>
      </c>
      <c r="D8092" s="64" t="s">
        <v>13379</v>
      </c>
      <c r="E8092" s="64" t="s">
        <v>6810</v>
      </c>
      <c r="F8092" s="65">
        <v>60104906</v>
      </c>
      <c r="G8092" s="64" t="s">
        <v>13630</v>
      </c>
      <c r="H8092" s="64">
        <v>3</v>
      </c>
      <c r="I8092" s="64">
        <v>2</v>
      </c>
      <c r="J8092" s="66">
        <v>2000</v>
      </c>
      <c r="K8092" s="67">
        <v>3000000</v>
      </c>
      <c r="L8092" s="68" t="s">
        <v>15</v>
      </c>
      <c r="M8092" s="68" t="s">
        <v>254</v>
      </c>
    </row>
    <row r="8093" spans="1:13" s="3" customFormat="1" ht="12.75" x14ac:dyDescent="0.2">
      <c r="A8093" s="62" t="s">
        <v>28</v>
      </c>
      <c r="B8093" s="62" t="s">
        <v>219</v>
      </c>
      <c r="C8093" s="63">
        <v>10</v>
      </c>
      <c r="D8093" s="62" t="s">
        <v>13379</v>
      </c>
      <c r="E8093" s="62" t="s">
        <v>3859</v>
      </c>
      <c r="F8093" s="69">
        <v>27112006</v>
      </c>
      <c r="G8093" s="62" t="s">
        <v>13630</v>
      </c>
      <c r="H8093" s="62">
        <v>4</v>
      </c>
      <c r="I8093" s="62">
        <v>3</v>
      </c>
      <c r="J8093" s="70">
        <v>10</v>
      </c>
      <c r="K8093" s="71">
        <v>13490000</v>
      </c>
      <c r="L8093" s="72" t="s">
        <v>15</v>
      </c>
      <c r="M8093" s="72" t="s">
        <v>254</v>
      </c>
    </row>
    <row r="8094" spans="1:13" s="3" customFormat="1" ht="12.75" x14ac:dyDescent="0.2">
      <c r="A8094" s="62" t="s">
        <v>28</v>
      </c>
      <c r="B8094" s="62" t="s">
        <v>219</v>
      </c>
      <c r="C8094" s="63">
        <v>10</v>
      </c>
      <c r="D8094" s="64" t="s">
        <v>13379</v>
      </c>
      <c r="E8094" s="64" t="s">
        <v>6811</v>
      </c>
      <c r="F8094" s="65">
        <v>27112707</v>
      </c>
      <c r="G8094" s="64" t="s">
        <v>13630</v>
      </c>
      <c r="H8094" s="64">
        <v>4</v>
      </c>
      <c r="I8094" s="64">
        <v>3</v>
      </c>
      <c r="J8094" s="66">
        <v>120</v>
      </c>
      <c r="K8094" s="67">
        <v>526800</v>
      </c>
      <c r="L8094" s="68" t="s">
        <v>15</v>
      </c>
      <c r="M8094" s="68" t="s">
        <v>254</v>
      </c>
    </row>
    <row r="8095" spans="1:13" s="3" customFormat="1" ht="12.75" x14ac:dyDescent="0.2">
      <c r="A8095" s="62" t="s">
        <v>28</v>
      </c>
      <c r="B8095" s="62" t="s">
        <v>219</v>
      </c>
      <c r="C8095" s="63">
        <v>10</v>
      </c>
      <c r="D8095" s="62" t="s">
        <v>13379</v>
      </c>
      <c r="E8095" s="62" t="s">
        <v>6812</v>
      </c>
      <c r="F8095" s="69">
        <v>31162805</v>
      </c>
      <c r="G8095" s="62" t="s">
        <v>13630</v>
      </c>
      <c r="H8095" s="62">
        <v>4</v>
      </c>
      <c r="I8095" s="62">
        <v>3</v>
      </c>
      <c r="J8095" s="70">
        <v>15</v>
      </c>
      <c r="K8095" s="71">
        <v>828750</v>
      </c>
      <c r="L8095" s="72" t="s">
        <v>848</v>
      </c>
      <c r="M8095" s="72" t="s">
        <v>254</v>
      </c>
    </row>
    <row r="8096" spans="1:13" s="3" customFormat="1" ht="12.75" x14ac:dyDescent="0.2">
      <c r="A8096" s="62" t="s">
        <v>28</v>
      </c>
      <c r="B8096" s="62" t="s">
        <v>219</v>
      </c>
      <c r="C8096" s="63">
        <v>10</v>
      </c>
      <c r="D8096" s="64" t="s">
        <v>13379</v>
      </c>
      <c r="E8096" s="64" t="s">
        <v>6813</v>
      </c>
      <c r="F8096" s="65">
        <v>31152001</v>
      </c>
      <c r="G8096" s="64" t="s">
        <v>13630</v>
      </c>
      <c r="H8096" s="64">
        <v>3</v>
      </c>
      <c r="I8096" s="64">
        <v>2</v>
      </c>
      <c r="J8096" s="66">
        <v>1000</v>
      </c>
      <c r="K8096" s="67">
        <v>9059000</v>
      </c>
      <c r="L8096" s="68" t="s">
        <v>848</v>
      </c>
      <c r="M8096" s="68" t="s">
        <v>254</v>
      </c>
    </row>
    <row r="8097" spans="1:13" s="3" customFormat="1" ht="12.75" x14ac:dyDescent="0.2">
      <c r="A8097" s="62" t="s">
        <v>28</v>
      </c>
      <c r="B8097" s="62" t="s">
        <v>219</v>
      </c>
      <c r="C8097" s="63">
        <v>10</v>
      </c>
      <c r="D8097" s="62" t="s">
        <v>13379</v>
      </c>
      <c r="E8097" s="62" t="s">
        <v>6814</v>
      </c>
      <c r="F8097" s="69">
        <v>31152002</v>
      </c>
      <c r="G8097" s="62" t="s">
        <v>13630</v>
      </c>
      <c r="H8097" s="62">
        <v>3</v>
      </c>
      <c r="I8097" s="62">
        <v>2</v>
      </c>
      <c r="J8097" s="70">
        <v>3000</v>
      </c>
      <c r="K8097" s="71">
        <v>1149000</v>
      </c>
      <c r="L8097" s="72" t="s">
        <v>848</v>
      </c>
      <c r="M8097" s="72" t="s">
        <v>254</v>
      </c>
    </row>
    <row r="8098" spans="1:13" s="3" customFormat="1" ht="12.75" x14ac:dyDescent="0.2">
      <c r="A8098" s="62" t="s">
        <v>28</v>
      </c>
      <c r="B8098" s="62" t="s">
        <v>219</v>
      </c>
      <c r="C8098" s="63">
        <v>10</v>
      </c>
      <c r="D8098" s="64" t="s">
        <v>13379</v>
      </c>
      <c r="E8098" s="64" t="s">
        <v>6815</v>
      </c>
      <c r="F8098" s="65">
        <v>60122003</v>
      </c>
      <c r="G8098" s="64" t="s">
        <v>13630</v>
      </c>
      <c r="H8098" s="64">
        <v>3</v>
      </c>
      <c r="I8098" s="64">
        <v>2</v>
      </c>
      <c r="J8098" s="66">
        <v>20</v>
      </c>
      <c r="K8098" s="67">
        <v>279420</v>
      </c>
      <c r="L8098" s="68" t="s">
        <v>15</v>
      </c>
      <c r="M8098" s="68" t="s">
        <v>254</v>
      </c>
    </row>
    <row r="8099" spans="1:13" s="3" customFormat="1" ht="12.75" x14ac:dyDescent="0.2">
      <c r="A8099" s="62" t="s">
        <v>28</v>
      </c>
      <c r="B8099" s="62" t="s">
        <v>219</v>
      </c>
      <c r="C8099" s="63">
        <v>10</v>
      </c>
      <c r="D8099" s="62" t="s">
        <v>13379</v>
      </c>
      <c r="E8099" s="62" t="s">
        <v>6816</v>
      </c>
      <c r="F8099" s="69">
        <v>10191701</v>
      </c>
      <c r="G8099" s="62" t="s">
        <v>13630</v>
      </c>
      <c r="H8099" s="62">
        <v>3</v>
      </c>
      <c r="I8099" s="62">
        <v>2</v>
      </c>
      <c r="J8099" s="70">
        <v>2</v>
      </c>
      <c r="K8099" s="71">
        <v>325000</v>
      </c>
      <c r="L8099" s="72" t="s">
        <v>15</v>
      </c>
      <c r="M8099" s="72" t="s">
        <v>254</v>
      </c>
    </row>
    <row r="8100" spans="1:13" s="3" customFormat="1" ht="12.75" x14ac:dyDescent="0.2">
      <c r="A8100" s="62" t="s">
        <v>28</v>
      </c>
      <c r="B8100" s="62" t="s">
        <v>219</v>
      </c>
      <c r="C8100" s="63">
        <v>10</v>
      </c>
      <c r="D8100" s="64" t="s">
        <v>13379</v>
      </c>
      <c r="E8100" s="64" t="s">
        <v>6817</v>
      </c>
      <c r="F8100" s="65">
        <v>10111304</v>
      </c>
      <c r="G8100" s="64" t="s">
        <v>13630</v>
      </c>
      <c r="H8100" s="64">
        <v>4</v>
      </c>
      <c r="I8100" s="64">
        <v>2</v>
      </c>
      <c r="J8100" s="66">
        <v>10</v>
      </c>
      <c r="K8100" s="67">
        <v>500000</v>
      </c>
      <c r="L8100" s="68" t="s">
        <v>15</v>
      </c>
      <c r="M8100" s="68" t="s">
        <v>254</v>
      </c>
    </row>
    <row r="8101" spans="1:13" s="3" customFormat="1" ht="12.75" x14ac:dyDescent="0.2">
      <c r="A8101" s="62" t="s">
        <v>28</v>
      </c>
      <c r="B8101" s="62" t="s">
        <v>219</v>
      </c>
      <c r="C8101" s="63">
        <v>10</v>
      </c>
      <c r="D8101" s="62" t="s">
        <v>13379</v>
      </c>
      <c r="E8101" s="62" t="s">
        <v>6818</v>
      </c>
      <c r="F8101" s="69">
        <v>42294957</v>
      </c>
      <c r="G8101" s="62" t="s">
        <v>13630</v>
      </c>
      <c r="H8101" s="62">
        <v>4</v>
      </c>
      <c r="I8101" s="62">
        <v>2</v>
      </c>
      <c r="J8101" s="70">
        <v>10</v>
      </c>
      <c r="K8101" s="71">
        <v>35000</v>
      </c>
      <c r="L8101" s="72" t="s">
        <v>15</v>
      </c>
      <c r="M8101" s="72" t="s">
        <v>254</v>
      </c>
    </row>
    <row r="8102" spans="1:13" s="3" customFormat="1" ht="12.75" x14ac:dyDescent="0.2">
      <c r="A8102" s="62" t="s">
        <v>28</v>
      </c>
      <c r="B8102" s="62" t="s">
        <v>219</v>
      </c>
      <c r="C8102" s="63">
        <v>10</v>
      </c>
      <c r="D8102" s="64" t="s">
        <v>13379</v>
      </c>
      <c r="E8102" s="64" t="s">
        <v>6819</v>
      </c>
      <c r="F8102" s="65">
        <v>46182313</v>
      </c>
      <c r="G8102" s="64" t="s">
        <v>13630</v>
      </c>
      <c r="H8102" s="64">
        <v>4</v>
      </c>
      <c r="I8102" s="64">
        <v>2</v>
      </c>
      <c r="J8102" s="66">
        <v>2</v>
      </c>
      <c r="K8102" s="67">
        <v>34800</v>
      </c>
      <c r="L8102" s="68" t="s">
        <v>15</v>
      </c>
      <c r="M8102" s="68" t="s">
        <v>254</v>
      </c>
    </row>
    <row r="8103" spans="1:13" s="3" customFormat="1" ht="12.75" x14ac:dyDescent="0.2">
      <c r="A8103" s="62" t="s">
        <v>28</v>
      </c>
      <c r="B8103" s="62" t="s">
        <v>219</v>
      </c>
      <c r="C8103" s="63">
        <v>10</v>
      </c>
      <c r="D8103" s="62" t="s">
        <v>13379</v>
      </c>
      <c r="E8103" s="62" t="s">
        <v>6820</v>
      </c>
      <c r="F8103" s="69">
        <v>46182313</v>
      </c>
      <c r="G8103" s="62" t="s">
        <v>13630</v>
      </c>
      <c r="H8103" s="62">
        <v>4</v>
      </c>
      <c r="I8103" s="62">
        <v>2</v>
      </c>
      <c r="J8103" s="70">
        <v>5</v>
      </c>
      <c r="K8103" s="71">
        <v>68750</v>
      </c>
      <c r="L8103" s="72" t="s">
        <v>15</v>
      </c>
      <c r="M8103" s="72" t="s">
        <v>254</v>
      </c>
    </row>
    <row r="8104" spans="1:13" s="3" customFormat="1" ht="12.75" x14ac:dyDescent="0.2">
      <c r="A8104" s="62" t="s">
        <v>28</v>
      </c>
      <c r="B8104" s="62" t="s">
        <v>219</v>
      </c>
      <c r="C8104" s="63">
        <v>10</v>
      </c>
      <c r="D8104" s="64" t="s">
        <v>13379</v>
      </c>
      <c r="E8104" s="64" t="s">
        <v>6821</v>
      </c>
      <c r="F8104" s="65">
        <v>27112124</v>
      </c>
      <c r="G8104" s="64" t="s">
        <v>13630</v>
      </c>
      <c r="H8104" s="64">
        <v>4</v>
      </c>
      <c r="I8104" s="64">
        <v>2</v>
      </c>
      <c r="J8104" s="66">
        <v>10</v>
      </c>
      <c r="K8104" s="67">
        <v>59450</v>
      </c>
      <c r="L8104" s="68" t="s">
        <v>15</v>
      </c>
      <c r="M8104" s="68" t="s">
        <v>254</v>
      </c>
    </row>
    <row r="8105" spans="1:13" s="3" customFormat="1" ht="12.75" x14ac:dyDescent="0.2">
      <c r="A8105" s="62" t="s">
        <v>28</v>
      </c>
      <c r="B8105" s="62" t="s">
        <v>219</v>
      </c>
      <c r="C8105" s="63">
        <v>10</v>
      </c>
      <c r="D8105" s="62" t="s">
        <v>13379</v>
      </c>
      <c r="E8105" s="62" t="s">
        <v>6822</v>
      </c>
      <c r="F8105" s="69">
        <v>31151601</v>
      </c>
      <c r="G8105" s="62" t="s">
        <v>13630</v>
      </c>
      <c r="H8105" s="62">
        <v>4</v>
      </c>
      <c r="I8105" s="62">
        <v>2</v>
      </c>
      <c r="J8105" s="70">
        <v>15</v>
      </c>
      <c r="K8105" s="71">
        <v>116250</v>
      </c>
      <c r="L8105" s="72" t="s">
        <v>848</v>
      </c>
      <c r="M8105" s="72" t="s">
        <v>254</v>
      </c>
    </row>
    <row r="8106" spans="1:13" s="3" customFormat="1" ht="12.75" x14ac:dyDescent="0.2">
      <c r="A8106" s="62" t="s">
        <v>28</v>
      </c>
      <c r="B8106" s="62" t="s">
        <v>219</v>
      </c>
      <c r="C8106" s="63">
        <v>10</v>
      </c>
      <c r="D8106" s="64" t="s">
        <v>13379</v>
      </c>
      <c r="E8106" s="64" t="s">
        <v>6823</v>
      </c>
      <c r="F8106" s="65">
        <v>46182313</v>
      </c>
      <c r="G8106" s="64" t="s">
        <v>13630</v>
      </c>
      <c r="H8106" s="64">
        <v>2</v>
      </c>
      <c r="I8106" s="64">
        <v>2</v>
      </c>
      <c r="J8106" s="66">
        <v>10</v>
      </c>
      <c r="K8106" s="67">
        <v>350000</v>
      </c>
      <c r="L8106" s="68" t="s">
        <v>15</v>
      </c>
      <c r="M8106" s="68" t="s">
        <v>254</v>
      </c>
    </row>
    <row r="8107" spans="1:13" s="3" customFormat="1" ht="12.75" x14ac:dyDescent="0.2">
      <c r="A8107" s="62" t="s">
        <v>28</v>
      </c>
      <c r="B8107" s="62" t="s">
        <v>219</v>
      </c>
      <c r="C8107" s="63">
        <v>10</v>
      </c>
      <c r="D8107" s="62" t="s">
        <v>13379</v>
      </c>
      <c r="E8107" s="62" t="s">
        <v>6824</v>
      </c>
      <c r="F8107" s="69">
        <v>47121803</v>
      </c>
      <c r="G8107" s="62" t="s">
        <v>13630</v>
      </c>
      <c r="H8107" s="62">
        <v>2</v>
      </c>
      <c r="I8107" s="62">
        <v>2</v>
      </c>
      <c r="J8107" s="70">
        <v>120</v>
      </c>
      <c r="K8107" s="71">
        <v>180000</v>
      </c>
      <c r="L8107" s="72" t="s">
        <v>15</v>
      </c>
      <c r="M8107" s="72" t="s">
        <v>254</v>
      </c>
    </row>
    <row r="8108" spans="1:13" s="3" customFormat="1" ht="12.75" x14ac:dyDescent="0.2">
      <c r="A8108" s="62" t="s">
        <v>28</v>
      </c>
      <c r="B8108" s="62" t="s">
        <v>879</v>
      </c>
      <c r="C8108" s="63">
        <v>16</v>
      </c>
      <c r="D8108" s="64" t="s">
        <v>13498</v>
      </c>
      <c r="E8108" s="64" t="s">
        <v>6825</v>
      </c>
      <c r="F8108" s="65">
        <v>72101500</v>
      </c>
      <c r="G8108" s="64" t="s">
        <v>13630</v>
      </c>
      <c r="H8108" s="64">
        <v>2</v>
      </c>
      <c r="I8108" s="64">
        <v>6</v>
      </c>
      <c r="J8108" s="66">
        <v>1</v>
      </c>
      <c r="K8108" s="67">
        <v>70000000</v>
      </c>
      <c r="L8108" s="68" t="s">
        <v>13</v>
      </c>
      <c r="M8108" s="68" t="s">
        <v>254</v>
      </c>
    </row>
    <row r="8109" spans="1:13" s="3" customFormat="1" ht="12.75" x14ac:dyDescent="0.2">
      <c r="A8109" s="62" t="s">
        <v>28</v>
      </c>
      <c r="B8109" s="62" t="s">
        <v>879</v>
      </c>
      <c r="C8109" s="63">
        <v>10</v>
      </c>
      <c r="D8109" s="62" t="s">
        <v>13498</v>
      </c>
      <c r="E8109" s="62" t="s">
        <v>6826</v>
      </c>
      <c r="F8109" s="69">
        <v>72101507</v>
      </c>
      <c r="G8109" s="62" t="s">
        <v>13630</v>
      </c>
      <c r="H8109" s="62">
        <v>4</v>
      </c>
      <c r="I8109" s="62">
        <v>5</v>
      </c>
      <c r="J8109" s="70">
        <v>1</v>
      </c>
      <c r="K8109" s="71">
        <v>140000000</v>
      </c>
      <c r="L8109" s="72" t="s">
        <v>13</v>
      </c>
      <c r="M8109" s="72" t="s">
        <v>254</v>
      </c>
    </row>
    <row r="8110" spans="1:13" s="3" customFormat="1" ht="12.75" x14ac:dyDescent="0.2">
      <c r="A8110" s="62" t="s">
        <v>28</v>
      </c>
      <c r="B8110" s="62" t="s">
        <v>878</v>
      </c>
      <c r="C8110" s="63">
        <v>10</v>
      </c>
      <c r="D8110" s="64" t="s">
        <v>13497</v>
      </c>
      <c r="E8110" s="64" t="s">
        <v>6827</v>
      </c>
      <c r="F8110" s="65">
        <v>72102900</v>
      </c>
      <c r="G8110" s="64" t="s">
        <v>13630</v>
      </c>
      <c r="H8110" s="64">
        <v>2</v>
      </c>
      <c r="I8110" s="64">
        <v>8</v>
      </c>
      <c r="J8110" s="66">
        <v>1</v>
      </c>
      <c r="K8110" s="67">
        <v>100000000</v>
      </c>
      <c r="L8110" s="68" t="s">
        <v>13</v>
      </c>
      <c r="M8110" s="68" t="s">
        <v>254</v>
      </c>
    </row>
    <row r="8111" spans="1:13" s="3" customFormat="1" ht="12.75" x14ac:dyDescent="0.2">
      <c r="A8111" s="62" t="s">
        <v>28</v>
      </c>
      <c r="B8111" s="62" t="s">
        <v>879</v>
      </c>
      <c r="C8111" s="63">
        <v>10</v>
      </c>
      <c r="D8111" s="62" t="s">
        <v>13498</v>
      </c>
      <c r="E8111" s="62" t="s">
        <v>6828</v>
      </c>
      <c r="F8111" s="69">
        <v>78181500</v>
      </c>
      <c r="G8111" s="62" t="s">
        <v>13630</v>
      </c>
      <c r="H8111" s="62">
        <v>4</v>
      </c>
      <c r="I8111" s="62">
        <v>3</v>
      </c>
      <c r="J8111" s="70">
        <v>1</v>
      </c>
      <c r="K8111" s="71">
        <v>48000000</v>
      </c>
      <c r="L8111" s="72" t="s">
        <v>13</v>
      </c>
      <c r="M8111" s="72" t="s">
        <v>254</v>
      </c>
    </row>
    <row r="8112" spans="1:13" s="3" customFormat="1" ht="12.75" x14ac:dyDescent="0.2">
      <c r="A8112" s="62" t="s">
        <v>28</v>
      </c>
      <c r="B8112" s="62" t="s">
        <v>879</v>
      </c>
      <c r="C8112" s="63">
        <v>10</v>
      </c>
      <c r="D8112" s="62" t="s">
        <v>13498</v>
      </c>
      <c r="E8112" s="62" t="s">
        <v>6829</v>
      </c>
      <c r="F8112" s="69">
        <v>72102900</v>
      </c>
      <c r="G8112" s="62" t="s">
        <v>13632</v>
      </c>
      <c r="H8112" s="62">
        <v>1</v>
      </c>
      <c r="I8112" s="62">
        <v>8</v>
      </c>
      <c r="J8112" s="70">
        <v>1</v>
      </c>
      <c r="K8112" s="71">
        <v>550000000</v>
      </c>
      <c r="L8112" s="72" t="s">
        <v>13</v>
      </c>
      <c r="M8112" s="72" t="s">
        <v>254</v>
      </c>
    </row>
    <row r="8113" spans="1:13" s="3" customFormat="1" ht="12.75" x14ac:dyDescent="0.2">
      <c r="A8113" s="62" t="s">
        <v>28</v>
      </c>
      <c r="B8113" s="62" t="s">
        <v>878</v>
      </c>
      <c r="C8113" s="63">
        <v>16</v>
      </c>
      <c r="D8113" s="64" t="s">
        <v>13497</v>
      </c>
      <c r="E8113" s="64" t="s">
        <v>6827</v>
      </c>
      <c r="F8113" s="65">
        <v>72102900</v>
      </c>
      <c r="G8113" s="64" t="s">
        <v>13630</v>
      </c>
      <c r="H8113" s="64">
        <v>2</v>
      </c>
      <c r="I8113" s="64">
        <v>8</v>
      </c>
      <c r="J8113" s="66">
        <v>1</v>
      </c>
      <c r="K8113" s="67">
        <v>400000000</v>
      </c>
      <c r="L8113" s="68" t="s">
        <v>13</v>
      </c>
      <c r="M8113" s="68" t="s">
        <v>254</v>
      </c>
    </row>
    <row r="8114" spans="1:13" s="3" customFormat="1" ht="12.75" x14ac:dyDescent="0.2">
      <c r="A8114" s="62" t="s">
        <v>28</v>
      </c>
      <c r="B8114" s="62" t="s">
        <v>1794</v>
      </c>
      <c r="C8114" s="63">
        <v>10</v>
      </c>
      <c r="D8114" s="62" t="s">
        <v>13553</v>
      </c>
      <c r="E8114" s="62" t="s">
        <v>6830</v>
      </c>
      <c r="F8114" s="69">
        <v>83101506</v>
      </c>
      <c r="G8114" s="62" t="s">
        <v>13630</v>
      </c>
      <c r="H8114" s="62">
        <v>7</v>
      </c>
      <c r="I8114" s="62">
        <v>4</v>
      </c>
      <c r="J8114" s="70">
        <v>1</v>
      </c>
      <c r="K8114" s="71">
        <v>3000000</v>
      </c>
      <c r="L8114" s="72" t="s">
        <v>13</v>
      </c>
      <c r="M8114" s="72" t="s">
        <v>254</v>
      </c>
    </row>
    <row r="8115" spans="1:13" s="3" customFormat="1" ht="12.75" x14ac:dyDescent="0.2">
      <c r="A8115" s="62" t="s">
        <v>28</v>
      </c>
      <c r="B8115" s="62" t="s">
        <v>1794</v>
      </c>
      <c r="C8115" s="63">
        <v>10</v>
      </c>
      <c r="D8115" s="64" t="s">
        <v>13553</v>
      </c>
      <c r="E8115" s="64" t="s">
        <v>6831</v>
      </c>
      <c r="F8115" s="65">
        <v>83101506</v>
      </c>
      <c r="G8115" s="64" t="s">
        <v>13630</v>
      </c>
      <c r="H8115" s="64">
        <v>1</v>
      </c>
      <c r="I8115" s="64">
        <v>9</v>
      </c>
      <c r="J8115" s="66">
        <v>1</v>
      </c>
      <c r="K8115" s="67">
        <v>4000000</v>
      </c>
      <c r="L8115" s="68" t="s">
        <v>13</v>
      </c>
      <c r="M8115" s="68" t="s">
        <v>847</v>
      </c>
    </row>
    <row r="8116" spans="1:13" s="3" customFormat="1" ht="12.75" x14ac:dyDescent="0.2">
      <c r="A8116" s="62" t="s">
        <v>28</v>
      </c>
      <c r="B8116" s="62" t="s">
        <v>1794</v>
      </c>
      <c r="C8116" s="63">
        <v>10</v>
      </c>
      <c r="D8116" s="62" t="s">
        <v>13553</v>
      </c>
      <c r="E8116" s="62" t="s">
        <v>6832</v>
      </c>
      <c r="F8116" s="69">
        <v>76121700</v>
      </c>
      <c r="G8116" s="62" t="s">
        <v>13632</v>
      </c>
      <c r="H8116" s="62">
        <v>1</v>
      </c>
      <c r="I8116" s="62">
        <v>8</v>
      </c>
      <c r="J8116" s="70">
        <v>1</v>
      </c>
      <c r="K8116" s="71">
        <v>270000000</v>
      </c>
      <c r="L8116" s="72" t="s">
        <v>13</v>
      </c>
      <c r="M8116" s="72" t="s">
        <v>254</v>
      </c>
    </row>
    <row r="8117" spans="1:13" s="3" customFormat="1" ht="12.75" x14ac:dyDescent="0.2">
      <c r="A8117" s="62" t="s">
        <v>28</v>
      </c>
      <c r="B8117" s="62" t="s">
        <v>258</v>
      </c>
      <c r="C8117" s="63">
        <v>16</v>
      </c>
      <c r="D8117" s="64" t="s">
        <v>13456</v>
      </c>
      <c r="E8117" s="64" t="s">
        <v>6833</v>
      </c>
      <c r="F8117" s="65">
        <v>90101700</v>
      </c>
      <c r="G8117" s="64" t="s">
        <v>13630</v>
      </c>
      <c r="H8117" s="64">
        <v>1</v>
      </c>
      <c r="I8117" s="64">
        <v>11</v>
      </c>
      <c r="J8117" s="66">
        <v>1</v>
      </c>
      <c r="K8117" s="67">
        <v>10000000</v>
      </c>
      <c r="L8117" s="68" t="s">
        <v>13</v>
      </c>
      <c r="M8117" s="68" t="s">
        <v>254</v>
      </c>
    </row>
    <row r="8118" spans="1:13" s="3" customFormat="1" ht="12.75" x14ac:dyDescent="0.2">
      <c r="A8118" s="62" t="s">
        <v>28</v>
      </c>
      <c r="B8118" s="62" t="s">
        <v>316</v>
      </c>
      <c r="C8118" s="63">
        <v>10</v>
      </c>
      <c r="D8118" s="62" t="s">
        <v>13467</v>
      </c>
      <c r="E8118" s="62" t="s">
        <v>6834</v>
      </c>
      <c r="F8118" s="69">
        <v>78111802</v>
      </c>
      <c r="G8118" s="62" t="s">
        <v>13630</v>
      </c>
      <c r="H8118" s="62">
        <v>1</v>
      </c>
      <c r="I8118" s="62">
        <v>10</v>
      </c>
      <c r="J8118" s="70">
        <v>1</v>
      </c>
      <c r="K8118" s="71">
        <v>27900000</v>
      </c>
      <c r="L8118" s="72" t="s">
        <v>13</v>
      </c>
      <c r="M8118" s="72" t="s">
        <v>847</v>
      </c>
    </row>
    <row r="8119" spans="1:13" s="3" customFormat="1" ht="12.75" x14ac:dyDescent="0.2">
      <c r="A8119" s="62" t="s">
        <v>28</v>
      </c>
      <c r="B8119" s="62" t="s">
        <v>316</v>
      </c>
      <c r="C8119" s="63">
        <v>10</v>
      </c>
      <c r="D8119" s="64" t="s">
        <v>13467</v>
      </c>
      <c r="E8119" s="64" t="s">
        <v>6835</v>
      </c>
      <c r="F8119" s="65">
        <v>78111802</v>
      </c>
      <c r="G8119" s="64" t="s">
        <v>13630</v>
      </c>
      <c r="H8119" s="64">
        <v>11</v>
      </c>
      <c r="I8119" s="64">
        <v>1</v>
      </c>
      <c r="J8119" s="66">
        <v>1</v>
      </c>
      <c r="K8119" s="67">
        <v>5270000</v>
      </c>
      <c r="L8119" s="68" t="s">
        <v>13</v>
      </c>
      <c r="M8119" s="68" t="s">
        <v>254</v>
      </c>
    </row>
    <row r="8120" spans="1:13" s="3" customFormat="1" ht="12.75" x14ac:dyDescent="0.2">
      <c r="A8120" s="62" t="s">
        <v>28</v>
      </c>
      <c r="B8120" s="62" t="s">
        <v>316</v>
      </c>
      <c r="C8120" s="63">
        <v>10</v>
      </c>
      <c r="D8120" s="62" t="s">
        <v>13467</v>
      </c>
      <c r="E8120" s="62" t="s">
        <v>6836</v>
      </c>
      <c r="F8120" s="69">
        <v>78111802</v>
      </c>
      <c r="G8120" s="62" t="s">
        <v>13630</v>
      </c>
      <c r="H8120" s="62">
        <v>1</v>
      </c>
      <c r="I8120" s="62">
        <v>4</v>
      </c>
      <c r="J8120" s="70">
        <v>1</v>
      </c>
      <c r="K8120" s="71">
        <v>25000000</v>
      </c>
      <c r="L8120" s="72" t="s">
        <v>13</v>
      </c>
      <c r="M8120" s="72" t="s">
        <v>847</v>
      </c>
    </row>
    <row r="8121" spans="1:13" s="3" customFormat="1" ht="12.75" x14ac:dyDescent="0.2">
      <c r="A8121" s="62" t="s">
        <v>28</v>
      </c>
      <c r="B8121" s="62" t="s">
        <v>316</v>
      </c>
      <c r="C8121" s="63">
        <v>10</v>
      </c>
      <c r="D8121" s="64" t="s">
        <v>13467</v>
      </c>
      <c r="E8121" s="64" t="s">
        <v>6837</v>
      </c>
      <c r="F8121" s="65">
        <v>78111800</v>
      </c>
      <c r="G8121" s="64" t="s">
        <v>13630</v>
      </c>
      <c r="H8121" s="64">
        <v>5</v>
      </c>
      <c r="I8121" s="64">
        <v>6</v>
      </c>
      <c r="J8121" s="66">
        <v>1</v>
      </c>
      <c r="K8121" s="67">
        <v>30000000</v>
      </c>
      <c r="L8121" s="68" t="s">
        <v>13</v>
      </c>
      <c r="M8121" s="68" t="s">
        <v>254</v>
      </c>
    </row>
    <row r="8122" spans="1:13" s="3" customFormat="1" ht="12.75" x14ac:dyDescent="0.2">
      <c r="A8122" s="62" t="s">
        <v>28</v>
      </c>
      <c r="B8122" s="62" t="s">
        <v>316</v>
      </c>
      <c r="C8122" s="63">
        <v>10</v>
      </c>
      <c r="D8122" s="62" t="s">
        <v>13467</v>
      </c>
      <c r="E8122" s="62" t="s">
        <v>6838</v>
      </c>
      <c r="F8122" s="69">
        <v>78111802</v>
      </c>
      <c r="G8122" s="62" t="s">
        <v>13630</v>
      </c>
      <c r="H8122" s="62">
        <v>11</v>
      </c>
      <c r="I8122" s="62">
        <v>1</v>
      </c>
      <c r="J8122" s="70">
        <v>1</v>
      </c>
      <c r="K8122" s="71">
        <v>3000000</v>
      </c>
      <c r="L8122" s="72" t="s">
        <v>13</v>
      </c>
      <c r="M8122" s="72" t="s">
        <v>254</v>
      </c>
    </row>
    <row r="8123" spans="1:13" s="3" customFormat="1" ht="12.75" x14ac:dyDescent="0.2">
      <c r="A8123" s="62" t="s">
        <v>28</v>
      </c>
      <c r="B8123" s="62" t="s">
        <v>316</v>
      </c>
      <c r="C8123" s="63">
        <v>10</v>
      </c>
      <c r="D8123" s="64" t="s">
        <v>13467</v>
      </c>
      <c r="E8123" s="64" t="s">
        <v>6839</v>
      </c>
      <c r="F8123" s="65">
        <v>78111800</v>
      </c>
      <c r="G8123" s="64" t="s">
        <v>13630</v>
      </c>
      <c r="H8123" s="64">
        <v>1</v>
      </c>
      <c r="I8123" s="64">
        <v>11</v>
      </c>
      <c r="J8123" s="66">
        <v>1</v>
      </c>
      <c r="K8123" s="67">
        <v>18000000</v>
      </c>
      <c r="L8123" s="68" t="s">
        <v>13</v>
      </c>
      <c r="M8123" s="68" t="s">
        <v>254</v>
      </c>
    </row>
    <row r="8124" spans="1:13" s="3" customFormat="1" ht="12.75" x14ac:dyDescent="0.2">
      <c r="A8124" s="62" t="s">
        <v>28</v>
      </c>
      <c r="B8124" s="62" t="s">
        <v>6270</v>
      </c>
      <c r="C8124" s="63">
        <v>10</v>
      </c>
      <c r="D8124" s="62" t="s">
        <v>13591</v>
      </c>
      <c r="E8124" s="62" t="s">
        <v>6840</v>
      </c>
      <c r="F8124" s="69">
        <v>78101900</v>
      </c>
      <c r="G8124" s="62" t="s">
        <v>13630</v>
      </c>
      <c r="H8124" s="62">
        <v>11</v>
      </c>
      <c r="I8124" s="62">
        <v>1</v>
      </c>
      <c r="J8124" s="70">
        <v>1</v>
      </c>
      <c r="K8124" s="71">
        <v>5000000</v>
      </c>
      <c r="L8124" s="72" t="s">
        <v>13</v>
      </c>
      <c r="M8124" s="72" t="s">
        <v>254</v>
      </c>
    </row>
    <row r="8125" spans="1:13" s="3" customFormat="1" ht="12.75" x14ac:dyDescent="0.2">
      <c r="A8125" s="62" t="s">
        <v>28</v>
      </c>
      <c r="B8125" s="62" t="s">
        <v>6270</v>
      </c>
      <c r="C8125" s="63">
        <v>10</v>
      </c>
      <c r="D8125" s="64" t="s">
        <v>13591</v>
      </c>
      <c r="E8125" s="64" t="s">
        <v>6841</v>
      </c>
      <c r="F8125" s="65">
        <v>78101900</v>
      </c>
      <c r="G8125" s="64" t="s">
        <v>13631</v>
      </c>
      <c r="H8125" s="64">
        <v>1</v>
      </c>
      <c r="I8125" s="64">
        <v>9</v>
      </c>
      <c r="J8125" s="66">
        <v>1</v>
      </c>
      <c r="K8125" s="67">
        <v>79000000</v>
      </c>
      <c r="L8125" s="68" t="s">
        <v>13</v>
      </c>
      <c r="M8125" s="68" t="s">
        <v>847</v>
      </c>
    </row>
    <row r="8126" spans="1:13" s="3" customFormat="1" ht="12.75" x14ac:dyDescent="0.2">
      <c r="A8126" s="62" t="s">
        <v>28</v>
      </c>
      <c r="B8126" s="62" t="s">
        <v>450</v>
      </c>
      <c r="C8126" s="63">
        <v>16</v>
      </c>
      <c r="D8126" s="62" t="s">
        <v>13412</v>
      </c>
      <c r="E8126" s="62" t="s">
        <v>6842</v>
      </c>
      <c r="F8126" s="69">
        <v>80101500</v>
      </c>
      <c r="G8126" s="62" t="s">
        <v>13630</v>
      </c>
      <c r="H8126" s="62">
        <v>1</v>
      </c>
      <c r="I8126" s="62">
        <v>5</v>
      </c>
      <c r="J8126" s="70">
        <v>1</v>
      </c>
      <c r="K8126" s="71">
        <v>2706060</v>
      </c>
      <c r="L8126" s="72" t="s">
        <v>13</v>
      </c>
      <c r="M8126" s="72" t="s">
        <v>254</v>
      </c>
    </row>
    <row r="8127" spans="1:13" s="3" customFormat="1" ht="12.75" x14ac:dyDescent="0.2">
      <c r="A8127" s="62" t="s">
        <v>28</v>
      </c>
      <c r="B8127" s="62" t="s">
        <v>1795</v>
      </c>
      <c r="C8127" s="63">
        <v>10</v>
      </c>
      <c r="D8127" s="62" t="s">
        <v>13554</v>
      </c>
      <c r="E8127" s="62" t="s">
        <v>6843</v>
      </c>
      <c r="F8127" s="69">
        <v>70171501</v>
      </c>
      <c r="G8127" s="62" t="s">
        <v>13630</v>
      </c>
      <c r="H8127" s="62">
        <v>1</v>
      </c>
      <c r="I8127" s="62">
        <v>6</v>
      </c>
      <c r="J8127" s="70">
        <v>1</v>
      </c>
      <c r="K8127" s="71">
        <v>30000000</v>
      </c>
      <c r="L8127" s="72" t="s">
        <v>13</v>
      </c>
      <c r="M8127" s="72" t="s">
        <v>847</v>
      </c>
    </row>
    <row r="8128" spans="1:13" s="3" customFormat="1" ht="12.75" x14ac:dyDescent="0.2">
      <c r="A8128" s="62" t="s">
        <v>28</v>
      </c>
      <c r="B8128" s="62" t="s">
        <v>1795</v>
      </c>
      <c r="C8128" s="63">
        <v>10</v>
      </c>
      <c r="D8128" s="64" t="s">
        <v>13554</v>
      </c>
      <c r="E8128" s="64" t="s">
        <v>6844</v>
      </c>
      <c r="F8128" s="65">
        <v>70171501</v>
      </c>
      <c r="G8128" s="64" t="s">
        <v>13630</v>
      </c>
      <c r="H8128" s="64">
        <v>11</v>
      </c>
      <c r="I8128" s="64">
        <v>1</v>
      </c>
      <c r="J8128" s="66">
        <v>1</v>
      </c>
      <c r="K8128" s="67">
        <v>3500000</v>
      </c>
      <c r="L8128" s="68" t="s">
        <v>13</v>
      </c>
      <c r="M8128" s="68" t="s">
        <v>254</v>
      </c>
    </row>
    <row r="8129" spans="1:13" s="3" customFormat="1" ht="12.75" x14ac:dyDescent="0.2">
      <c r="A8129" s="62" t="s">
        <v>28</v>
      </c>
      <c r="B8129" s="62" t="s">
        <v>223</v>
      </c>
      <c r="C8129" s="63">
        <v>10</v>
      </c>
      <c r="D8129" s="62" t="s">
        <v>13403</v>
      </c>
      <c r="E8129" s="62" t="s">
        <v>1622</v>
      </c>
      <c r="F8129" s="69">
        <v>83111501</v>
      </c>
      <c r="G8129" s="62" t="s">
        <v>13630</v>
      </c>
      <c r="H8129" s="62">
        <v>1</v>
      </c>
      <c r="I8129" s="62">
        <v>11</v>
      </c>
      <c r="J8129" s="70">
        <v>1</v>
      </c>
      <c r="K8129" s="71">
        <v>6600000</v>
      </c>
      <c r="L8129" s="72" t="s">
        <v>13</v>
      </c>
      <c r="M8129" s="72" t="s">
        <v>254</v>
      </c>
    </row>
    <row r="8130" spans="1:13" s="3" customFormat="1" ht="12.75" x14ac:dyDescent="0.2">
      <c r="A8130" s="62" t="s">
        <v>28</v>
      </c>
      <c r="B8130" s="62" t="s">
        <v>895</v>
      </c>
      <c r="C8130" s="63">
        <v>16</v>
      </c>
      <c r="D8130" s="64" t="s">
        <v>13514</v>
      </c>
      <c r="E8130" s="64" t="s">
        <v>6845</v>
      </c>
      <c r="F8130" s="65">
        <v>86141501</v>
      </c>
      <c r="G8130" s="64" t="s">
        <v>13630</v>
      </c>
      <c r="H8130" s="64">
        <v>1</v>
      </c>
      <c r="I8130" s="64">
        <v>11</v>
      </c>
      <c r="J8130" s="66">
        <v>1</v>
      </c>
      <c r="K8130" s="67">
        <v>115000000</v>
      </c>
      <c r="L8130" s="68" t="s">
        <v>13</v>
      </c>
      <c r="M8130" s="68" t="s">
        <v>254</v>
      </c>
    </row>
    <row r="8131" spans="1:13" s="3" customFormat="1" ht="12.75" x14ac:dyDescent="0.2">
      <c r="A8131" s="62" t="s">
        <v>28</v>
      </c>
      <c r="B8131" s="62" t="s">
        <v>895</v>
      </c>
      <c r="C8131" s="63">
        <v>16</v>
      </c>
      <c r="D8131" s="62" t="s">
        <v>13514</v>
      </c>
      <c r="E8131" s="62" t="s">
        <v>6846</v>
      </c>
      <c r="F8131" s="69">
        <v>80111600</v>
      </c>
      <c r="G8131" s="62" t="s">
        <v>253</v>
      </c>
      <c r="H8131" s="62">
        <v>1</v>
      </c>
      <c r="I8131" s="62">
        <v>11</v>
      </c>
      <c r="J8131" s="70">
        <v>1</v>
      </c>
      <c r="K8131" s="71">
        <v>55000000</v>
      </c>
      <c r="L8131" s="72" t="s">
        <v>13</v>
      </c>
      <c r="M8131" s="72" t="s">
        <v>254</v>
      </c>
    </row>
    <row r="8132" spans="1:13" s="3" customFormat="1" ht="12.75" x14ac:dyDescent="0.2">
      <c r="A8132" s="62" t="s">
        <v>28</v>
      </c>
      <c r="B8132" s="62" t="s">
        <v>442</v>
      </c>
      <c r="C8132" s="63">
        <v>10</v>
      </c>
      <c r="D8132" s="64" t="s">
        <v>13400</v>
      </c>
      <c r="E8132" s="64" t="s">
        <v>6847</v>
      </c>
      <c r="F8132" s="65">
        <v>76111501</v>
      </c>
      <c r="G8132" s="64" t="s">
        <v>13630</v>
      </c>
      <c r="H8132" s="64">
        <v>6</v>
      </c>
      <c r="I8132" s="64">
        <v>5</v>
      </c>
      <c r="J8132" s="66">
        <v>1</v>
      </c>
      <c r="K8132" s="67">
        <v>48000000</v>
      </c>
      <c r="L8132" s="68" t="s">
        <v>13</v>
      </c>
      <c r="M8132" s="68" t="s">
        <v>254</v>
      </c>
    </row>
    <row r="8133" spans="1:13" s="3" customFormat="1" ht="12.75" x14ac:dyDescent="0.2">
      <c r="A8133" s="62" t="s">
        <v>28</v>
      </c>
      <c r="B8133" s="62" t="s">
        <v>442</v>
      </c>
      <c r="C8133" s="63">
        <v>10</v>
      </c>
      <c r="D8133" s="62" t="s">
        <v>13400</v>
      </c>
      <c r="E8133" s="62" t="s">
        <v>6848</v>
      </c>
      <c r="F8133" s="69">
        <v>76111501</v>
      </c>
      <c r="G8133" s="62" t="s">
        <v>13630</v>
      </c>
      <c r="H8133" s="62">
        <v>11</v>
      </c>
      <c r="I8133" s="62">
        <v>1</v>
      </c>
      <c r="J8133" s="70">
        <v>1</v>
      </c>
      <c r="K8133" s="71">
        <v>3000000</v>
      </c>
      <c r="L8133" s="72" t="s">
        <v>13</v>
      </c>
      <c r="M8133" s="72" t="s">
        <v>254</v>
      </c>
    </row>
    <row r="8134" spans="1:13" s="3" customFormat="1" ht="12.75" x14ac:dyDescent="0.2">
      <c r="A8134" s="62" t="s">
        <v>28</v>
      </c>
      <c r="B8134" s="62" t="s">
        <v>442</v>
      </c>
      <c r="C8134" s="63">
        <v>10</v>
      </c>
      <c r="D8134" s="64" t="s">
        <v>13400</v>
      </c>
      <c r="E8134" s="64" t="s">
        <v>6849</v>
      </c>
      <c r="F8134" s="65">
        <v>76111501</v>
      </c>
      <c r="G8134" s="64" t="s">
        <v>13630</v>
      </c>
      <c r="H8134" s="64">
        <v>1</v>
      </c>
      <c r="I8134" s="64">
        <v>4</v>
      </c>
      <c r="J8134" s="66">
        <v>1</v>
      </c>
      <c r="K8134" s="67">
        <v>30000000</v>
      </c>
      <c r="L8134" s="68" t="s">
        <v>13</v>
      </c>
      <c r="M8134" s="68" t="s">
        <v>254</v>
      </c>
    </row>
    <row r="8135" spans="1:13" s="3" customFormat="1" ht="12.75" x14ac:dyDescent="0.2">
      <c r="A8135" s="62" t="s">
        <v>28</v>
      </c>
      <c r="B8135" s="62" t="s">
        <v>442</v>
      </c>
      <c r="C8135" s="63">
        <v>10</v>
      </c>
      <c r="D8135" s="62" t="s">
        <v>13400</v>
      </c>
      <c r="E8135" s="62" t="s">
        <v>6850</v>
      </c>
      <c r="F8135" s="69">
        <v>76111500</v>
      </c>
      <c r="G8135" s="62" t="s">
        <v>13630</v>
      </c>
      <c r="H8135" s="62">
        <v>6</v>
      </c>
      <c r="I8135" s="62">
        <v>5</v>
      </c>
      <c r="J8135" s="70">
        <v>1</v>
      </c>
      <c r="K8135" s="71">
        <v>60000000</v>
      </c>
      <c r="L8135" s="72" t="s">
        <v>13</v>
      </c>
      <c r="M8135" s="72" t="s">
        <v>254</v>
      </c>
    </row>
    <row r="8136" spans="1:13" s="3" customFormat="1" ht="12.75" x14ac:dyDescent="0.2">
      <c r="A8136" s="62" t="s">
        <v>28</v>
      </c>
      <c r="B8136" s="62" t="s">
        <v>442</v>
      </c>
      <c r="C8136" s="63">
        <v>10</v>
      </c>
      <c r="D8136" s="64" t="s">
        <v>13400</v>
      </c>
      <c r="E8136" s="64" t="s">
        <v>6851</v>
      </c>
      <c r="F8136" s="65">
        <v>76111500</v>
      </c>
      <c r="G8136" s="64" t="s">
        <v>13630</v>
      </c>
      <c r="H8136" s="64">
        <v>11</v>
      </c>
      <c r="I8136" s="64">
        <v>1</v>
      </c>
      <c r="J8136" s="66">
        <v>1</v>
      </c>
      <c r="K8136" s="67">
        <v>10000000</v>
      </c>
      <c r="L8136" s="68" t="s">
        <v>13</v>
      </c>
      <c r="M8136" s="68" t="s">
        <v>254</v>
      </c>
    </row>
    <row r="8137" spans="1:13" s="3" customFormat="1" ht="12.75" x14ac:dyDescent="0.2">
      <c r="A8137" s="62" t="s">
        <v>28</v>
      </c>
      <c r="B8137" s="62" t="s">
        <v>442</v>
      </c>
      <c r="C8137" s="63">
        <v>10</v>
      </c>
      <c r="D8137" s="62" t="s">
        <v>13400</v>
      </c>
      <c r="E8137" s="62" t="s">
        <v>6852</v>
      </c>
      <c r="F8137" s="69">
        <v>76111500</v>
      </c>
      <c r="G8137" s="62" t="s">
        <v>13630</v>
      </c>
      <c r="H8137" s="62">
        <v>1</v>
      </c>
      <c r="I8137" s="62">
        <v>4</v>
      </c>
      <c r="J8137" s="70">
        <v>1</v>
      </c>
      <c r="K8137" s="71">
        <v>45000000</v>
      </c>
      <c r="L8137" s="72" t="s">
        <v>13</v>
      </c>
      <c r="M8137" s="72" t="s">
        <v>847</v>
      </c>
    </row>
    <row r="8138" spans="1:13" s="3" customFormat="1" ht="12.75" x14ac:dyDescent="0.2">
      <c r="A8138" s="62" t="s">
        <v>28</v>
      </c>
      <c r="B8138" s="62" t="s">
        <v>442</v>
      </c>
      <c r="C8138" s="63">
        <v>10</v>
      </c>
      <c r="D8138" s="64" t="s">
        <v>13400</v>
      </c>
      <c r="E8138" s="64" t="s">
        <v>6853</v>
      </c>
      <c r="F8138" s="65">
        <v>72102103</v>
      </c>
      <c r="G8138" s="64" t="s">
        <v>13630</v>
      </c>
      <c r="H8138" s="64">
        <v>1</v>
      </c>
      <c r="I8138" s="64">
        <v>10</v>
      </c>
      <c r="J8138" s="66">
        <v>1</v>
      </c>
      <c r="K8138" s="67">
        <v>12000000</v>
      </c>
      <c r="L8138" s="68" t="s">
        <v>13</v>
      </c>
      <c r="M8138" s="68" t="s">
        <v>847</v>
      </c>
    </row>
    <row r="8139" spans="1:13" s="3" customFormat="1" ht="12.75" x14ac:dyDescent="0.2">
      <c r="A8139" s="62" t="s">
        <v>28</v>
      </c>
      <c r="B8139" s="62" t="s">
        <v>442</v>
      </c>
      <c r="C8139" s="63">
        <v>10</v>
      </c>
      <c r="D8139" s="62" t="s">
        <v>13400</v>
      </c>
      <c r="E8139" s="62" t="s">
        <v>5805</v>
      </c>
      <c r="F8139" s="69">
        <v>72102103</v>
      </c>
      <c r="G8139" s="62" t="s">
        <v>13630</v>
      </c>
      <c r="H8139" s="62">
        <v>11</v>
      </c>
      <c r="I8139" s="62">
        <v>1</v>
      </c>
      <c r="J8139" s="70">
        <v>1</v>
      </c>
      <c r="K8139" s="71">
        <v>3000000</v>
      </c>
      <c r="L8139" s="72" t="s">
        <v>13</v>
      </c>
      <c r="M8139" s="72" t="s">
        <v>254</v>
      </c>
    </row>
    <row r="8140" spans="1:13" s="3" customFormat="1" ht="12.75" x14ac:dyDescent="0.2">
      <c r="A8140" s="62" t="s">
        <v>28</v>
      </c>
      <c r="B8140" s="62" t="s">
        <v>882</v>
      </c>
      <c r="C8140" s="63">
        <v>10</v>
      </c>
      <c r="D8140" s="64" t="s">
        <v>13501</v>
      </c>
      <c r="E8140" s="64" t="s">
        <v>4347</v>
      </c>
      <c r="F8140" s="65">
        <v>83101803</v>
      </c>
      <c r="G8140" s="64" t="s">
        <v>13631</v>
      </c>
      <c r="H8140" s="64">
        <v>1</v>
      </c>
      <c r="I8140" s="64">
        <v>11</v>
      </c>
      <c r="J8140" s="66">
        <v>1</v>
      </c>
      <c r="K8140" s="67">
        <v>1757280000</v>
      </c>
      <c r="L8140" s="68" t="s">
        <v>13</v>
      </c>
      <c r="M8140" s="68" t="s">
        <v>254</v>
      </c>
    </row>
    <row r="8141" spans="1:13" s="3" customFormat="1" ht="12.75" x14ac:dyDescent="0.2">
      <c r="A8141" s="62" t="s">
        <v>28</v>
      </c>
      <c r="B8141" s="62" t="s">
        <v>441</v>
      </c>
      <c r="C8141" s="63">
        <v>10</v>
      </c>
      <c r="D8141" s="62" t="s">
        <v>13399</v>
      </c>
      <c r="E8141" s="62" t="s">
        <v>6854</v>
      </c>
      <c r="F8141" s="69">
        <v>78181500</v>
      </c>
      <c r="G8141" s="62" t="s">
        <v>13630</v>
      </c>
      <c r="H8141" s="62">
        <v>1</v>
      </c>
      <c r="I8141" s="62">
        <v>10</v>
      </c>
      <c r="J8141" s="70">
        <v>1</v>
      </c>
      <c r="K8141" s="71">
        <v>42000000</v>
      </c>
      <c r="L8141" s="72" t="s">
        <v>13</v>
      </c>
      <c r="M8141" s="72" t="s">
        <v>847</v>
      </c>
    </row>
    <row r="8142" spans="1:13" s="3" customFormat="1" ht="12.75" x14ac:dyDescent="0.2">
      <c r="A8142" s="62" t="s">
        <v>28</v>
      </c>
      <c r="B8142" s="62" t="s">
        <v>441</v>
      </c>
      <c r="C8142" s="63">
        <v>10</v>
      </c>
      <c r="D8142" s="64" t="s">
        <v>13399</v>
      </c>
      <c r="E8142" s="64" t="s">
        <v>6855</v>
      </c>
      <c r="F8142" s="65">
        <v>78181500</v>
      </c>
      <c r="G8142" s="64" t="s">
        <v>13630</v>
      </c>
      <c r="H8142" s="64">
        <v>11</v>
      </c>
      <c r="I8142" s="64">
        <v>1</v>
      </c>
      <c r="J8142" s="66">
        <v>1</v>
      </c>
      <c r="K8142" s="67">
        <v>5000000</v>
      </c>
      <c r="L8142" s="68" t="s">
        <v>13</v>
      </c>
      <c r="M8142" s="68" t="s">
        <v>254</v>
      </c>
    </row>
    <row r="8143" spans="1:13" s="3" customFormat="1" ht="12.75" x14ac:dyDescent="0.2">
      <c r="A8143" s="62" t="s">
        <v>28</v>
      </c>
      <c r="B8143" s="62" t="s">
        <v>441</v>
      </c>
      <c r="C8143" s="63">
        <v>10</v>
      </c>
      <c r="D8143" s="62" t="s">
        <v>13399</v>
      </c>
      <c r="E8143" s="62" t="s">
        <v>6856</v>
      </c>
      <c r="F8143" s="69">
        <v>78181508</v>
      </c>
      <c r="G8143" s="62" t="s">
        <v>13630</v>
      </c>
      <c r="H8143" s="62">
        <v>2</v>
      </c>
      <c r="I8143" s="62">
        <v>10</v>
      </c>
      <c r="J8143" s="70">
        <v>1</v>
      </c>
      <c r="K8143" s="71">
        <v>45000000</v>
      </c>
      <c r="L8143" s="72" t="s">
        <v>13</v>
      </c>
      <c r="M8143" s="72" t="s">
        <v>254</v>
      </c>
    </row>
    <row r="8144" spans="1:13" s="3" customFormat="1" ht="12.75" x14ac:dyDescent="0.2">
      <c r="A8144" s="62" t="s">
        <v>28</v>
      </c>
      <c r="B8144" s="62" t="s">
        <v>441</v>
      </c>
      <c r="C8144" s="63">
        <v>10</v>
      </c>
      <c r="D8144" s="64" t="s">
        <v>13399</v>
      </c>
      <c r="E8144" s="64" t="s">
        <v>6857</v>
      </c>
      <c r="F8144" s="65">
        <v>78181500</v>
      </c>
      <c r="G8144" s="64" t="s">
        <v>13630</v>
      </c>
      <c r="H8144" s="64">
        <v>11</v>
      </c>
      <c r="I8144" s="64">
        <v>1</v>
      </c>
      <c r="J8144" s="66">
        <v>1</v>
      </c>
      <c r="K8144" s="67">
        <v>6000000</v>
      </c>
      <c r="L8144" s="68" t="s">
        <v>13</v>
      </c>
      <c r="M8144" s="68" t="s">
        <v>254</v>
      </c>
    </row>
    <row r="8145" spans="1:13" s="3" customFormat="1" ht="12.75" x14ac:dyDescent="0.2">
      <c r="A8145" s="62" t="s">
        <v>28</v>
      </c>
      <c r="B8145" s="62" t="s">
        <v>441</v>
      </c>
      <c r="C8145" s="63">
        <v>10</v>
      </c>
      <c r="D8145" s="62" t="s">
        <v>13399</v>
      </c>
      <c r="E8145" s="62" t="s">
        <v>6858</v>
      </c>
      <c r="F8145" s="69">
        <v>78181500</v>
      </c>
      <c r="G8145" s="62" t="s">
        <v>13630</v>
      </c>
      <c r="H8145" s="62">
        <v>1</v>
      </c>
      <c r="I8145" s="62">
        <v>10</v>
      </c>
      <c r="J8145" s="70">
        <v>1</v>
      </c>
      <c r="K8145" s="71">
        <v>68000000</v>
      </c>
      <c r="L8145" s="72" t="s">
        <v>13</v>
      </c>
      <c r="M8145" s="72" t="s">
        <v>847</v>
      </c>
    </row>
    <row r="8146" spans="1:13" s="3" customFormat="1" ht="12.75" x14ac:dyDescent="0.2">
      <c r="A8146" s="62" t="s">
        <v>28</v>
      </c>
      <c r="B8146" s="62" t="s">
        <v>440</v>
      </c>
      <c r="C8146" s="63">
        <v>10</v>
      </c>
      <c r="D8146" s="64" t="s">
        <v>13398</v>
      </c>
      <c r="E8146" s="64" t="s">
        <v>6859</v>
      </c>
      <c r="F8146" s="65">
        <v>72101511</v>
      </c>
      <c r="G8146" s="64" t="s">
        <v>13630</v>
      </c>
      <c r="H8146" s="64">
        <v>2</v>
      </c>
      <c r="I8146" s="64">
        <v>9</v>
      </c>
      <c r="J8146" s="66">
        <v>1</v>
      </c>
      <c r="K8146" s="67">
        <v>2000000</v>
      </c>
      <c r="L8146" s="68" t="s">
        <v>13</v>
      </c>
      <c r="M8146" s="68" t="s">
        <v>254</v>
      </c>
    </row>
    <row r="8147" spans="1:13" s="3" customFormat="1" ht="12.75" x14ac:dyDescent="0.2">
      <c r="A8147" s="62" t="s">
        <v>28</v>
      </c>
      <c r="B8147" s="62" t="s">
        <v>440</v>
      </c>
      <c r="C8147" s="63">
        <v>16</v>
      </c>
      <c r="D8147" s="62" t="s">
        <v>13398</v>
      </c>
      <c r="E8147" s="62" t="s">
        <v>6860</v>
      </c>
      <c r="F8147" s="69">
        <v>72101511</v>
      </c>
      <c r="G8147" s="62" t="s">
        <v>13630</v>
      </c>
      <c r="H8147" s="62">
        <v>2</v>
      </c>
      <c r="I8147" s="62">
        <v>9</v>
      </c>
      <c r="J8147" s="70">
        <v>1</v>
      </c>
      <c r="K8147" s="71">
        <v>5000000</v>
      </c>
      <c r="L8147" s="72" t="s">
        <v>13</v>
      </c>
      <c r="M8147" s="72" t="s">
        <v>254</v>
      </c>
    </row>
    <row r="8148" spans="1:13" s="3" customFormat="1" ht="12.75" x14ac:dyDescent="0.2">
      <c r="A8148" s="62" t="s">
        <v>28</v>
      </c>
      <c r="B8148" s="62" t="s">
        <v>440</v>
      </c>
      <c r="C8148" s="63">
        <v>10</v>
      </c>
      <c r="D8148" s="64" t="s">
        <v>13398</v>
      </c>
      <c r="E8148" s="64" t="s">
        <v>6861</v>
      </c>
      <c r="F8148" s="65">
        <v>41111509</v>
      </c>
      <c r="G8148" s="64" t="s">
        <v>13630</v>
      </c>
      <c r="H8148" s="64">
        <v>4</v>
      </c>
      <c r="I8148" s="64">
        <v>5</v>
      </c>
      <c r="J8148" s="66">
        <v>1</v>
      </c>
      <c r="K8148" s="67">
        <v>4500000</v>
      </c>
      <c r="L8148" s="68" t="s">
        <v>13</v>
      </c>
      <c r="M8148" s="68" t="s">
        <v>254</v>
      </c>
    </row>
    <row r="8149" spans="1:13" s="3" customFormat="1" ht="12.75" x14ac:dyDescent="0.2">
      <c r="A8149" s="62" t="s">
        <v>28</v>
      </c>
      <c r="B8149" s="62" t="s">
        <v>440</v>
      </c>
      <c r="C8149" s="63">
        <v>10</v>
      </c>
      <c r="D8149" s="62" t="s">
        <v>13398</v>
      </c>
      <c r="E8149" s="62" t="s">
        <v>6862</v>
      </c>
      <c r="F8149" s="69">
        <v>73152108</v>
      </c>
      <c r="G8149" s="62" t="s">
        <v>13630</v>
      </c>
      <c r="H8149" s="62">
        <v>4</v>
      </c>
      <c r="I8149" s="62">
        <v>5</v>
      </c>
      <c r="J8149" s="70">
        <v>1</v>
      </c>
      <c r="K8149" s="71">
        <v>2000000</v>
      </c>
      <c r="L8149" s="72" t="s">
        <v>13</v>
      </c>
      <c r="M8149" s="72" t="s">
        <v>254</v>
      </c>
    </row>
    <row r="8150" spans="1:13" s="3" customFormat="1" ht="12.75" x14ac:dyDescent="0.2">
      <c r="A8150" s="62" t="s">
        <v>28</v>
      </c>
      <c r="B8150" s="62" t="s">
        <v>440</v>
      </c>
      <c r="C8150" s="63">
        <v>10</v>
      </c>
      <c r="D8150" s="64" t="s">
        <v>13398</v>
      </c>
      <c r="E8150" s="64" t="s">
        <v>6863</v>
      </c>
      <c r="F8150" s="65">
        <v>73152108</v>
      </c>
      <c r="G8150" s="64" t="s">
        <v>13630</v>
      </c>
      <c r="H8150" s="64">
        <v>4</v>
      </c>
      <c r="I8150" s="64">
        <v>5</v>
      </c>
      <c r="J8150" s="66">
        <v>1</v>
      </c>
      <c r="K8150" s="67">
        <v>2000000</v>
      </c>
      <c r="L8150" s="68" t="s">
        <v>13</v>
      </c>
      <c r="M8150" s="68" t="s">
        <v>254</v>
      </c>
    </row>
    <row r="8151" spans="1:13" s="3" customFormat="1" ht="12.75" x14ac:dyDescent="0.2">
      <c r="A8151" s="62" t="s">
        <v>28</v>
      </c>
      <c r="B8151" s="62" t="s">
        <v>440</v>
      </c>
      <c r="C8151" s="63">
        <v>10</v>
      </c>
      <c r="D8151" s="62" t="s">
        <v>13398</v>
      </c>
      <c r="E8151" s="62" t="s">
        <v>6864</v>
      </c>
      <c r="F8151" s="69">
        <v>73152108</v>
      </c>
      <c r="G8151" s="62" t="s">
        <v>13630</v>
      </c>
      <c r="H8151" s="62">
        <v>4</v>
      </c>
      <c r="I8151" s="62">
        <v>5</v>
      </c>
      <c r="J8151" s="70">
        <v>1</v>
      </c>
      <c r="K8151" s="71">
        <v>1400000</v>
      </c>
      <c r="L8151" s="72" t="s">
        <v>13</v>
      </c>
      <c r="M8151" s="72" t="s">
        <v>254</v>
      </c>
    </row>
    <row r="8152" spans="1:13" s="3" customFormat="1" ht="12.75" x14ac:dyDescent="0.2">
      <c r="A8152" s="62" t="s">
        <v>28</v>
      </c>
      <c r="B8152" s="62" t="s">
        <v>440</v>
      </c>
      <c r="C8152" s="63">
        <v>10</v>
      </c>
      <c r="D8152" s="64" t="s">
        <v>13398</v>
      </c>
      <c r="E8152" s="64" t="s">
        <v>6865</v>
      </c>
      <c r="F8152" s="65">
        <v>76122200</v>
      </c>
      <c r="G8152" s="64" t="s">
        <v>13630</v>
      </c>
      <c r="H8152" s="64">
        <v>11</v>
      </c>
      <c r="I8152" s="64">
        <v>1</v>
      </c>
      <c r="J8152" s="66">
        <v>1</v>
      </c>
      <c r="K8152" s="67">
        <v>6000000</v>
      </c>
      <c r="L8152" s="68" t="s">
        <v>13</v>
      </c>
      <c r="M8152" s="68" t="s">
        <v>847</v>
      </c>
    </row>
    <row r="8153" spans="1:13" s="3" customFormat="1" ht="12.75" x14ac:dyDescent="0.2">
      <c r="A8153" s="62" t="s">
        <v>28</v>
      </c>
      <c r="B8153" s="62" t="s">
        <v>440</v>
      </c>
      <c r="C8153" s="63">
        <v>10</v>
      </c>
      <c r="D8153" s="62" t="s">
        <v>13398</v>
      </c>
      <c r="E8153" s="62" t="s">
        <v>6866</v>
      </c>
      <c r="F8153" s="69">
        <v>761222000</v>
      </c>
      <c r="G8153" s="62" t="s">
        <v>13630</v>
      </c>
      <c r="H8153" s="62">
        <v>1</v>
      </c>
      <c r="I8153" s="62">
        <v>5</v>
      </c>
      <c r="J8153" s="70">
        <v>1</v>
      </c>
      <c r="K8153" s="71">
        <v>17000000</v>
      </c>
      <c r="L8153" s="72" t="s">
        <v>13</v>
      </c>
      <c r="M8153" s="72" t="s">
        <v>847</v>
      </c>
    </row>
    <row r="8154" spans="1:13" s="3" customFormat="1" ht="12.75" x14ac:dyDescent="0.2">
      <c r="A8154" s="62" t="s">
        <v>28</v>
      </c>
      <c r="B8154" s="62" t="s">
        <v>440</v>
      </c>
      <c r="C8154" s="63">
        <v>10</v>
      </c>
      <c r="D8154" s="64" t="s">
        <v>13398</v>
      </c>
      <c r="E8154" s="64" t="s">
        <v>6867</v>
      </c>
      <c r="F8154" s="65">
        <v>76122200</v>
      </c>
      <c r="G8154" s="64" t="s">
        <v>13630</v>
      </c>
      <c r="H8154" s="64">
        <v>6</v>
      </c>
      <c r="I8154" s="64">
        <v>5</v>
      </c>
      <c r="J8154" s="66">
        <v>1</v>
      </c>
      <c r="K8154" s="67">
        <v>8000000</v>
      </c>
      <c r="L8154" s="68" t="s">
        <v>13</v>
      </c>
      <c r="M8154" s="68" t="s">
        <v>254</v>
      </c>
    </row>
    <row r="8155" spans="1:13" s="3" customFormat="1" ht="12.75" x14ac:dyDescent="0.2">
      <c r="A8155" s="62" t="s">
        <v>28</v>
      </c>
      <c r="B8155" s="62" t="s">
        <v>440</v>
      </c>
      <c r="C8155" s="63">
        <v>10</v>
      </c>
      <c r="D8155" s="62" t="s">
        <v>13398</v>
      </c>
      <c r="E8155" s="62" t="s">
        <v>6868</v>
      </c>
      <c r="F8155" s="69">
        <v>70111503</v>
      </c>
      <c r="G8155" s="62" t="s">
        <v>13630</v>
      </c>
      <c r="H8155" s="62">
        <v>2</v>
      </c>
      <c r="I8155" s="62">
        <v>9</v>
      </c>
      <c r="J8155" s="70">
        <v>1</v>
      </c>
      <c r="K8155" s="71">
        <v>45000000</v>
      </c>
      <c r="L8155" s="72" t="s">
        <v>13</v>
      </c>
      <c r="M8155" s="72" t="s">
        <v>254</v>
      </c>
    </row>
    <row r="8156" spans="1:13" s="3" customFormat="1" ht="12.75" x14ac:dyDescent="0.2">
      <c r="A8156" s="62" t="s">
        <v>28</v>
      </c>
      <c r="B8156" s="62" t="s">
        <v>440</v>
      </c>
      <c r="C8156" s="63">
        <v>10</v>
      </c>
      <c r="D8156" s="64" t="s">
        <v>13398</v>
      </c>
      <c r="E8156" s="64" t="s">
        <v>6869</v>
      </c>
      <c r="F8156" s="65">
        <v>73152108</v>
      </c>
      <c r="G8156" s="64" t="s">
        <v>13630</v>
      </c>
      <c r="H8156" s="64">
        <v>11</v>
      </c>
      <c r="I8156" s="64">
        <v>1</v>
      </c>
      <c r="J8156" s="66">
        <v>1</v>
      </c>
      <c r="K8156" s="67">
        <v>8000000</v>
      </c>
      <c r="L8156" s="68" t="s">
        <v>13</v>
      </c>
      <c r="M8156" s="68" t="s">
        <v>254</v>
      </c>
    </row>
    <row r="8157" spans="1:13" s="3" customFormat="1" ht="12.75" x14ac:dyDescent="0.2">
      <c r="A8157" s="62" t="s">
        <v>28</v>
      </c>
      <c r="B8157" s="62" t="s">
        <v>440</v>
      </c>
      <c r="C8157" s="63">
        <v>10</v>
      </c>
      <c r="D8157" s="62" t="s">
        <v>13398</v>
      </c>
      <c r="E8157" s="62" t="s">
        <v>6870</v>
      </c>
      <c r="F8157" s="69">
        <v>73152108</v>
      </c>
      <c r="G8157" s="62" t="s">
        <v>13630</v>
      </c>
      <c r="H8157" s="62">
        <v>1</v>
      </c>
      <c r="I8157" s="62">
        <v>7</v>
      </c>
      <c r="J8157" s="70">
        <v>1</v>
      </c>
      <c r="K8157" s="71">
        <v>55000000</v>
      </c>
      <c r="L8157" s="72" t="s">
        <v>13</v>
      </c>
      <c r="M8157" s="72" t="s">
        <v>847</v>
      </c>
    </row>
    <row r="8158" spans="1:13" s="3" customFormat="1" ht="12.75" x14ac:dyDescent="0.2">
      <c r="A8158" s="62" t="s">
        <v>28</v>
      </c>
      <c r="B8158" s="62" t="s">
        <v>440</v>
      </c>
      <c r="C8158" s="63">
        <v>10</v>
      </c>
      <c r="D8158" s="64" t="s">
        <v>13398</v>
      </c>
      <c r="E8158" s="64" t="s">
        <v>6871</v>
      </c>
      <c r="F8158" s="65">
        <v>73152108</v>
      </c>
      <c r="G8158" s="64" t="s">
        <v>13630</v>
      </c>
      <c r="H8158" s="64">
        <v>11</v>
      </c>
      <c r="I8158" s="64">
        <v>1</v>
      </c>
      <c r="J8158" s="66">
        <v>1</v>
      </c>
      <c r="K8158" s="67">
        <v>8000000</v>
      </c>
      <c r="L8158" s="68" t="s">
        <v>13</v>
      </c>
      <c r="M8158" s="68" t="s">
        <v>254</v>
      </c>
    </row>
    <row r="8159" spans="1:13" s="3" customFormat="1" ht="12.75" x14ac:dyDescent="0.2">
      <c r="A8159" s="62" t="s">
        <v>28</v>
      </c>
      <c r="B8159" s="62" t="s">
        <v>440</v>
      </c>
      <c r="C8159" s="63">
        <v>10</v>
      </c>
      <c r="D8159" s="62" t="s">
        <v>13398</v>
      </c>
      <c r="E8159" s="62" t="s">
        <v>6872</v>
      </c>
      <c r="F8159" s="69">
        <v>73152108</v>
      </c>
      <c r="G8159" s="62" t="s">
        <v>13630</v>
      </c>
      <c r="H8159" s="62">
        <v>1</v>
      </c>
      <c r="I8159" s="62">
        <v>10</v>
      </c>
      <c r="J8159" s="70">
        <v>1</v>
      </c>
      <c r="K8159" s="71">
        <v>50000000</v>
      </c>
      <c r="L8159" s="72" t="s">
        <v>13</v>
      </c>
      <c r="M8159" s="72" t="s">
        <v>847</v>
      </c>
    </row>
    <row r="8160" spans="1:13" s="3" customFormat="1" ht="12.75" x14ac:dyDescent="0.2">
      <c r="A8160" s="62" t="s">
        <v>28</v>
      </c>
      <c r="B8160" s="62" t="s">
        <v>440</v>
      </c>
      <c r="C8160" s="63">
        <v>10</v>
      </c>
      <c r="D8160" s="64" t="s">
        <v>13398</v>
      </c>
      <c r="E8160" s="64" t="s">
        <v>6873</v>
      </c>
      <c r="F8160" s="65">
        <v>73152108</v>
      </c>
      <c r="G8160" s="64" t="s">
        <v>13630</v>
      </c>
      <c r="H8160" s="64">
        <v>1</v>
      </c>
      <c r="I8160" s="64">
        <v>11</v>
      </c>
      <c r="J8160" s="66">
        <v>1</v>
      </c>
      <c r="K8160" s="67">
        <v>12000000</v>
      </c>
      <c r="L8160" s="68" t="s">
        <v>13</v>
      </c>
      <c r="M8160" s="68" t="s">
        <v>254</v>
      </c>
    </row>
    <row r="8161" spans="1:13" s="3" customFormat="1" ht="12.75" x14ac:dyDescent="0.2">
      <c r="A8161" s="62" t="s">
        <v>28</v>
      </c>
      <c r="B8161" s="62" t="s">
        <v>440</v>
      </c>
      <c r="C8161" s="63">
        <v>10</v>
      </c>
      <c r="D8161" s="62" t="s">
        <v>13398</v>
      </c>
      <c r="E8161" s="62" t="s">
        <v>6874</v>
      </c>
      <c r="F8161" s="69">
        <v>73152108</v>
      </c>
      <c r="G8161" s="62" t="s">
        <v>13630</v>
      </c>
      <c r="H8161" s="62">
        <v>1</v>
      </c>
      <c r="I8161" s="62">
        <v>11</v>
      </c>
      <c r="J8161" s="70">
        <v>1</v>
      </c>
      <c r="K8161" s="71">
        <v>20000000</v>
      </c>
      <c r="L8161" s="72" t="s">
        <v>13</v>
      </c>
      <c r="M8161" s="72" t="s">
        <v>254</v>
      </c>
    </row>
    <row r="8162" spans="1:13" s="3" customFormat="1" ht="12.75" x14ac:dyDescent="0.2">
      <c r="A8162" s="62" t="s">
        <v>28</v>
      </c>
      <c r="B8162" s="62" t="s">
        <v>440</v>
      </c>
      <c r="C8162" s="63">
        <v>10</v>
      </c>
      <c r="D8162" s="64" t="s">
        <v>13398</v>
      </c>
      <c r="E8162" s="64" t="s">
        <v>6875</v>
      </c>
      <c r="F8162" s="65">
        <v>73152108</v>
      </c>
      <c r="G8162" s="64" t="s">
        <v>13630</v>
      </c>
      <c r="H8162" s="64">
        <v>2</v>
      </c>
      <c r="I8162" s="64">
        <v>9</v>
      </c>
      <c r="J8162" s="66">
        <v>1</v>
      </c>
      <c r="K8162" s="67">
        <v>30000000</v>
      </c>
      <c r="L8162" s="68" t="s">
        <v>13</v>
      </c>
      <c r="M8162" s="68" t="s">
        <v>254</v>
      </c>
    </row>
    <row r="8163" spans="1:13" s="3" customFormat="1" ht="12.75" x14ac:dyDescent="0.2">
      <c r="A8163" s="62" t="s">
        <v>28</v>
      </c>
      <c r="B8163" s="62" t="s">
        <v>440</v>
      </c>
      <c r="C8163" s="63">
        <v>10</v>
      </c>
      <c r="D8163" s="62" t="s">
        <v>13398</v>
      </c>
      <c r="E8163" s="62" t="s">
        <v>6876</v>
      </c>
      <c r="F8163" s="69">
        <v>72102900</v>
      </c>
      <c r="G8163" s="62" t="s">
        <v>13630</v>
      </c>
      <c r="H8163" s="62">
        <v>5</v>
      </c>
      <c r="I8163" s="62">
        <v>3</v>
      </c>
      <c r="J8163" s="70">
        <v>1</v>
      </c>
      <c r="K8163" s="71">
        <v>15000000</v>
      </c>
      <c r="L8163" s="72" t="s">
        <v>13</v>
      </c>
      <c r="M8163" s="72" t="s">
        <v>254</v>
      </c>
    </row>
    <row r="8164" spans="1:13" s="3" customFormat="1" ht="12.75" x14ac:dyDescent="0.2">
      <c r="A8164" s="62" t="s">
        <v>28</v>
      </c>
      <c r="B8164" s="62" t="s">
        <v>440</v>
      </c>
      <c r="C8164" s="63">
        <v>10</v>
      </c>
      <c r="D8164" s="64" t="s">
        <v>13398</v>
      </c>
      <c r="E8164" s="64" t="s">
        <v>6877</v>
      </c>
      <c r="F8164" s="65">
        <v>72151500</v>
      </c>
      <c r="G8164" s="64" t="s">
        <v>13630</v>
      </c>
      <c r="H8164" s="64">
        <v>2</v>
      </c>
      <c r="I8164" s="64">
        <v>6</v>
      </c>
      <c r="J8164" s="66">
        <v>1</v>
      </c>
      <c r="K8164" s="67">
        <v>45000000</v>
      </c>
      <c r="L8164" s="68" t="s">
        <v>13</v>
      </c>
      <c r="M8164" s="68" t="s">
        <v>254</v>
      </c>
    </row>
    <row r="8165" spans="1:13" s="3" customFormat="1" ht="12.75" x14ac:dyDescent="0.2">
      <c r="A8165" s="62" t="s">
        <v>28</v>
      </c>
      <c r="B8165" s="62" t="s">
        <v>440</v>
      </c>
      <c r="C8165" s="63">
        <v>10</v>
      </c>
      <c r="D8165" s="62" t="s">
        <v>13398</v>
      </c>
      <c r="E8165" s="62" t="s">
        <v>6878</v>
      </c>
      <c r="F8165" s="69">
        <v>73152108</v>
      </c>
      <c r="G8165" s="62" t="s">
        <v>13630</v>
      </c>
      <c r="H8165" s="62">
        <v>3</v>
      </c>
      <c r="I8165" s="62">
        <v>5</v>
      </c>
      <c r="J8165" s="70">
        <v>1</v>
      </c>
      <c r="K8165" s="71">
        <v>10000000</v>
      </c>
      <c r="L8165" s="72" t="s">
        <v>13</v>
      </c>
      <c r="M8165" s="72" t="s">
        <v>254</v>
      </c>
    </row>
    <row r="8166" spans="1:13" s="3" customFormat="1" ht="12.75" x14ac:dyDescent="0.2">
      <c r="A8166" s="62" t="s">
        <v>28</v>
      </c>
      <c r="B8166" s="62" t="s">
        <v>440</v>
      </c>
      <c r="C8166" s="63">
        <v>10</v>
      </c>
      <c r="D8166" s="64" t="s">
        <v>13398</v>
      </c>
      <c r="E8166" s="64" t="s">
        <v>6879</v>
      </c>
      <c r="F8166" s="65">
        <v>72151001</v>
      </c>
      <c r="G8166" s="64" t="s">
        <v>13630</v>
      </c>
      <c r="H8166" s="64">
        <v>2</v>
      </c>
      <c r="I8166" s="64">
        <v>8</v>
      </c>
      <c r="J8166" s="66">
        <v>1</v>
      </c>
      <c r="K8166" s="67">
        <v>30000000</v>
      </c>
      <c r="L8166" s="68" t="s">
        <v>13</v>
      </c>
      <c r="M8166" s="68" t="s">
        <v>254</v>
      </c>
    </row>
    <row r="8167" spans="1:13" s="3" customFormat="1" ht="12.75" x14ac:dyDescent="0.2">
      <c r="A8167" s="62" t="s">
        <v>28</v>
      </c>
      <c r="B8167" s="62" t="s">
        <v>440</v>
      </c>
      <c r="C8167" s="63">
        <v>16</v>
      </c>
      <c r="D8167" s="62" t="s">
        <v>13398</v>
      </c>
      <c r="E8167" s="62" t="s">
        <v>6880</v>
      </c>
      <c r="F8167" s="69">
        <v>73152108</v>
      </c>
      <c r="G8167" s="62" t="s">
        <v>13630</v>
      </c>
      <c r="H8167" s="62">
        <v>3</v>
      </c>
      <c r="I8167" s="62">
        <v>5</v>
      </c>
      <c r="J8167" s="70">
        <v>1</v>
      </c>
      <c r="K8167" s="71">
        <v>5000000</v>
      </c>
      <c r="L8167" s="72" t="s">
        <v>13</v>
      </c>
      <c r="M8167" s="72" t="s">
        <v>254</v>
      </c>
    </row>
    <row r="8168" spans="1:13" s="3" customFormat="1" ht="12.75" x14ac:dyDescent="0.2">
      <c r="A8168" s="62" t="s">
        <v>28</v>
      </c>
      <c r="B8168" s="62" t="s">
        <v>440</v>
      </c>
      <c r="C8168" s="63">
        <v>10</v>
      </c>
      <c r="D8168" s="64" t="s">
        <v>13398</v>
      </c>
      <c r="E8168" s="64" t="s">
        <v>6881</v>
      </c>
      <c r="F8168" s="65">
        <v>72101511</v>
      </c>
      <c r="G8168" s="64" t="s">
        <v>13630</v>
      </c>
      <c r="H8168" s="64">
        <v>2</v>
      </c>
      <c r="I8168" s="64">
        <v>6</v>
      </c>
      <c r="J8168" s="66">
        <v>1</v>
      </c>
      <c r="K8168" s="67">
        <v>4000000</v>
      </c>
      <c r="L8168" s="68" t="s">
        <v>13</v>
      </c>
      <c r="M8168" s="68" t="s">
        <v>254</v>
      </c>
    </row>
    <row r="8169" spans="1:13" s="3" customFormat="1" ht="12.75" x14ac:dyDescent="0.2">
      <c r="A8169" s="62" t="s">
        <v>28</v>
      </c>
      <c r="B8169" s="62" t="s">
        <v>440</v>
      </c>
      <c r="C8169" s="63">
        <v>10</v>
      </c>
      <c r="D8169" s="62" t="s">
        <v>13398</v>
      </c>
      <c r="E8169" s="62" t="s">
        <v>6882</v>
      </c>
      <c r="F8169" s="69">
        <v>73152108</v>
      </c>
      <c r="G8169" s="62" t="s">
        <v>13630</v>
      </c>
      <c r="H8169" s="62">
        <v>6</v>
      </c>
      <c r="I8169" s="62">
        <v>4</v>
      </c>
      <c r="J8169" s="70">
        <v>1</v>
      </c>
      <c r="K8169" s="71">
        <v>12249305</v>
      </c>
      <c r="L8169" s="72" t="s">
        <v>13</v>
      </c>
      <c r="M8169" s="72" t="s">
        <v>254</v>
      </c>
    </row>
    <row r="8170" spans="1:13" s="3" customFormat="1" ht="12.75" x14ac:dyDescent="0.2">
      <c r="A8170" s="62" t="s">
        <v>28</v>
      </c>
      <c r="B8170" s="62" t="s">
        <v>5589</v>
      </c>
      <c r="C8170" s="63">
        <v>10</v>
      </c>
      <c r="D8170" s="64" t="s">
        <v>13586</v>
      </c>
      <c r="E8170" s="64" t="s">
        <v>6883</v>
      </c>
      <c r="F8170" s="65">
        <v>76122200</v>
      </c>
      <c r="G8170" s="64" t="s">
        <v>13630</v>
      </c>
      <c r="H8170" s="64">
        <v>5</v>
      </c>
      <c r="I8170" s="64">
        <v>6</v>
      </c>
      <c r="J8170" s="66">
        <v>1</v>
      </c>
      <c r="K8170" s="67">
        <v>50000000</v>
      </c>
      <c r="L8170" s="68" t="s">
        <v>13</v>
      </c>
      <c r="M8170" s="68" t="s">
        <v>254</v>
      </c>
    </row>
    <row r="8171" spans="1:13" s="3" customFormat="1" ht="12.75" x14ac:dyDescent="0.2">
      <c r="A8171" s="62" t="s">
        <v>28</v>
      </c>
      <c r="B8171" s="62" t="s">
        <v>1802</v>
      </c>
      <c r="C8171" s="63">
        <v>16</v>
      </c>
      <c r="D8171" s="62" t="s">
        <v>13561</v>
      </c>
      <c r="E8171" s="62" t="s">
        <v>6884</v>
      </c>
      <c r="F8171" s="69">
        <v>76121900</v>
      </c>
      <c r="G8171" s="62" t="s">
        <v>13630</v>
      </c>
      <c r="H8171" s="62">
        <v>2</v>
      </c>
      <c r="I8171" s="62">
        <v>10</v>
      </c>
      <c r="J8171" s="70">
        <v>1</v>
      </c>
      <c r="K8171" s="71">
        <v>2483641</v>
      </c>
      <c r="L8171" s="72" t="s">
        <v>13</v>
      </c>
      <c r="M8171" s="72" t="s">
        <v>254</v>
      </c>
    </row>
    <row r="8172" spans="1:13" s="3" customFormat="1" ht="12.75" x14ac:dyDescent="0.2">
      <c r="A8172" s="62" t="s">
        <v>28</v>
      </c>
      <c r="B8172" s="62" t="s">
        <v>313</v>
      </c>
      <c r="C8172" s="63">
        <v>16</v>
      </c>
      <c r="D8172" s="64" t="s">
        <v>13413</v>
      </c>
      <c r="E8172" s="64" t="s">
        <v>6885</v>
      </c>
      <c r="F8172" s="65">
        <v>93151510</v>
      </c>
      <c r="G8172" s="64" t="s">
        <v>13630</v>
      </c>
      <c r="H8172" s="64">
        <v>4</v>
      </c>
      <c r="I8172" s="64">
        <v>2</v>
      </c>
      <c r="J8172" s="66">
        <v>1</v>
      </c>
      <c r="K8172" s="67">
        <v>10000000</v>
      </c>
      <c r="L8172" s="68" t="s">
        <v>13</v>
      </c>
      <c r="M8172" s="68" t="s">
        <v>254</v>
      </c>
    </row>
    <row r="8173" spans="1:13" s="3" customFormat="1" ht="12.75" x14ac:dyDescent="0.2">
      <c r="A8173" s="62" t="s">
        <v>28</v>
      </c>
      <c r="B8173" s="62" t="s">
        <v>3947</v>
      </c>
      <c r="C8173" s="63">
        <v>10</v>
      </c>
      <c r="D8173" s="62" t="s">
        <v>13578</v>
      </c>
      <c r="E8173" s="62" t="s">
        <v>6886</v>
      </c>
      <c r="F8173" s="69">
        <v>76101501</v>
      </c>
      <c r="G8173" s="62" t="s">
        <v>13630</v>
      </c>
      <c r="H8173" s="62">
        <v>2</v>
      </c>
      <c r="I8173" s="62">
        <v>9</v>
      </c>
      <c r="J8173" s="70">
        <v>1</v>
      </c>
      <c r="K8173" s="71">
        <v>8500000</v>
      </c>
      <c r="L8173" s="72" t="s">
        <v>13</v>
      </c>
      <c r="M8173" s="72" t="s">
        <v>254</v>
      </c>
    </row>
    <row r="8174" spans="1:13" s="3" customFormat="1" ht="12.75" x14ac:dyDescent="0.2">
      <c r="A8174" s="62" t="s">
        <v>28</v>
      </c>
      <c r="B8174" s="62" t="s">
        <v>900</v>
      </c>
      <c r="C8174" s="63">
        <v>10</v>
      </c>
      <c r="D8174" s="64" t="s">
        <v>13519</v>
      </c>
      <c r="E8174" s="64" t="s">
        <v>6887</v>
      </c>
      <c r="F8174" s="65">
        <v>70111503</v>
      </c>
      <c r="G8174" s="64" t="s">
        <v>13630</v>
      </c>
      <c r="H8174" s="64">
        <v>1</v>
      </c>
      <c r="I8174" s="64">
        <v>10</v>
      </c>
      <c r="J8174" s="66">
        <v>1</v>
      </c>
      <c r="K8174" s="67">
        <v>10000000</v>
      </c>
      <c r="L8174" s="68" t="s">
        <v>13</v>
      </c>
      <c r="M8174" s="68" t="s">
        <v>254</v>
      </c>
    </row>
    <row r="8175" spans="1:13" s="3" customFormat="1" ht="12.75" x14ac:dyDescent="0.2">
      <c r="A8175" s="62" t="s">
        <v>28</v>
      </c>
      <c r="B8175" s="62" t="s">
        <v>885</v>
      </c>
      <c r="C8175" s="63">
        <v>10</v>
      </c>
      <c r="D8175" s="62" t="s">
        <v>13504</v>
      </c>
      <c r="E8175" s="62" t="s">
        <v>6888</v>
      </c>
      <c r="F8175" s="69">
        <v>90111501</v>
      </c>
      <c r="G8175" s="62" t="s">
        <v>13631</v>
      </c>
      <c r="H8175" s="62">
        <v>1</v>
      </c>
      <c r="I8175" s="62">
        <v>11</v>
      </c>
      <c r="J8175" s="70">
        <v>1</v>
      </c>
      <c r="K8175" s="71">
        <v>400000000</v>
      </c>
      <c r="L8175" s="72" t="s">
        <v>13</v>
      </c>
      <c r="M8175" s="72" t="s">
        <v>254</v>
      </c>
    </row>
    <row r="8176" spans="1:13" s="3" customFormat="1" ht="12.75" x14ac:dyDescent="0.2">
      <c r="A8176" s="62" t="s">
        <v>28</v>
      </c>
      <c r="B8176" s="62" t="s">
        <v>886</v>
      </c>
      <c r="C8176" s="63">
        <v>10</v>
      </c>
      <c r="D8176" s="64" t="s">
        <v>13505</v>
      </c>
      <c r="E8176" s="64" t="s">
        <v>2610</v>
      </c>
      <c r="F8176" s="65">
        <v>93161601</v>
      </c>
      <c r="G8176" s="64" t="s">
        <v>13630</v>
      </c>
      <c r="H8176" s="64">
        <v>5</v>
      </c>
      <c r="I8176" s="64">
        <v>2</v>
      </c>
      <c r="J8176" s="66">
        <v>1</v>
      </c>
      <c r="K8176" s="67">
        <v>9000000</v>
      </c>
      <c r="L8176" s="68" t="s">
        <v>13</v>
      </c>
      <c r="M8176" s="68" t="s">
        <v>254</v>
      </c>
    </row>
    <row r="8177" spans="1:13" s="3" customFormat="1" ht="12.75" x14ac:dyDescent="0.2">
      <c r="A8177" s="62" t="s">
        <v>28</v>
      </c>
      <c r="B8177" s="62" t="s">
        <v>5587</v>
      </c>
      <c r="C8177" s="63">
        <v>10</v>
      </c>
      <c r="D8177" s="62" t="s">
        <v>13584</v>
      </c>
      <c r="E8177" s="62" t="s">
        <v>6889</v>
      </c>
      <c r="F8177" s="69">
        <v>93151510</v>
      </c>
      <c r="G8177" s="62" t="s">
        <v>13630</v>
      </c>
      <c r="H8177" s="62">
        <v>5</v>
      </c>
      <c r="I8177" s="62">
        <v>2</v>
      </c>
      <c r="J8177" s="70">
        <v>1</v>
      </c>
      <c r="K8177" s="71">
        <v>2000000</v>
      </c>
      <c r="L8177" s="72" t="s">
        <v>13</v>
      </c>
      <c r="M8177" s="72" t="s">
        <v>254</v>
      </c>
    </row>
    <row r="8178" spans="1:13" s="3" customFormat="1" ht="12.75" x14ac:dyDescent="0.2">
      <c r="A8178" s="62" t="s">
        <v>28</v>
      </c>
      <c r="B8178" s="62" t="s">
        <v>219</v>
      </c>
      <c r="C8178" s="63">
        <v>10</v>
      </c>
      <c r="D8178" s="64" t="s">
        <v>13379</v>
      </c>
      <c r="E8178" s="64" t="s">
        <v>6890</v>
      </c>
      <c r="F8178" s="65">
        <v>31161600</v>
      </c>
      <c r="G8178" s="64" t="s">
        <v>13633</v>
      </c>
      <c r="H8178" s="64">
        <v>4</v>
      </c>
      <c r="I8178" s="64">
        <v>3</v>
      </c>
      <c r="J8178" s="66">
        <v>200</v>
      </c>
      <c r="K8178" s="67">
        <v>200000</v>
      </c>
      <c r="L8178" s="68" t="s">
        <v>15</v>
      </c>
      <c r="M8178" s="68" t="s">
        <v>254</v>
      </c>
    </row>
    <row r="8179" spans="1:13" s="3" customFormat="1" ht="12.75" x14ac:dyDescent="0.2">
      <c r="A8179" s="62" t="s">
        <v>28</v>
      </c>
      <c r="B8179" s="62" t="s">
        <v>431</v>
      </c>
      <c r="C8179" s="63">
        <v>10</v>
      </c>
      <c r="D8179" s="62" t="s">
        <v>13375</v>
      </c>
      <c r="E8179" s="62" t="s">
        <v>6891</v>
      </c>
      <c r="F8179" s="69">
        <v>15121504</v>
      </c>
      <c r="G8179" s="62" t="s">
        <v>13633</v>
      </c>
      <c r="H8179" s="62">
        <v>4</v>
      </c>
      <c r="I8179" s="62">
        <v>3</v>
      </c>
      <c r="J8179" s="70">
        <v>1</v>
      </c>
      <c r="K8179" s="71">
        <v>3000000</v>
      </c>
      <c r="L8179" s="72" t="s">
        <v>15</v>
      </c>
      <c r="M8179" s="72" t="s">
        <v>254</v>
      </c>
    </row>
    <row r="8180" spans="1:13" s="3" customFormat="1" ht="12.75" x14ac:dyDescent="0.2">
      <c r="A8180" s="62" t="s">
        <v>28</v>
      </c>
      <c r="B8180" s="62" t="s">
        <v>431</v>
      </c>
      <c r="C8180" s="63">
        <v>10</v>
      </c>
      <c r="D8180" s="64" t="s">
        <v>13375</v>
      </c>
      <c r="E8180" s="64" t="s">
        <v>6892</v>
      </c>
      <c r="F8180" s="65">
        <v>15121501</v>
      </c>
      <c r="G8180" s="64" t="s">
        <v>13633</v>
      </c>
      <c r="H8180" s="64">
        <v>4</v>
      </c>
      <c r="I8180" s="64">
        <v>3</v>
      </c>
      <c r="J8180" s="66">
        <v>10</v>
      </c>
      <c r="K8180" s="67">
        <v>950000</v>
      </c>
      <c r="L8180" s="68" t="s">
        <v>1760</v>
      </c>
      <c r="M8180" s="68" t="s">
        <v>254</v>
      </c>
    </row>
    <row r="8181" spans="1:13" s="3" customFormat="1" ht="12.75" x14ac:dyDescent="0.2">
      <c r="A8181" s="62" t="s">
        <v>28</v>
      </c>
      <c r="B8181" s="62" t="s">
        <v>431</v>
      </c>
      <c r="C8181" s="63">
        <v>10</v>
      </c>
      <c r="D8181" s="62" t="s">
        <v>13375</v>
      </c>
      <c r="E8181" s="62" t="s">
        <v>14929</v>
      </c>
      <c r="F8181" s="69">
        <v>15121500</v>
      </c>
      <c r="G8181" s="62" t="s">
        <v>13633</v>
      </c>
      <c r="H8181" s="62">
        <v>4</v>
      </c>
      <c r="I8181" s="62">
        <v>3</v>
      </c>
      <c r="J8181" s="70">
        <v>18</v>
      </c>
      <c r="K8181" s="71">
        <v>2160000</v>
      </c>
      <c r="L8181" s="72" t="s">
        <v>1760</v>
      </c>
      <c r="M8181" s="72" t="s">
        <v>254</v>
      </c>
    </row>
    <row r="8182" spans="1:13" s="3" customFormat="1" ht="12.75" x14ac:dyDescent="0.2">
      <c r="A8182" s="62" t="s">
        <v>28</v>
      </c>
      <c r="B8182" s="62" t="s">
        <v>431</v>
      </c>
      <c r="C8182" s="63">
        <v>10</v>
      </c>
      <c r="D8182" s="64" t="s">
        <v>13375</v>
      </c>
      <c r="E8182" s="64" t="s">
        <v>14930</v>
      </c>
      <c r="F8182" s="65">
        <v>15121500</v>
      </c>
      <c r="G8182" s="64" t="s">
        <v>13633</v>
      </c>
      <c r="H8182" s="64">
        <v>4</v>
      </c>
      <c r="I8182" s="64">
        <v>3</v>
      </c>
      <c r="J8182" s="66">
        <v>10</v>
      </c>
      <c r="K8182" s="67">
        <v>180000</v>
      </c>
      <c r="L8182" s="68" t="s">
        <v>15</v>
      </c>
      <c r="M8182" s="68" t="s">
        <v>254</v>
      </c>
    </row>
    <row r="8183" spans="1:13" s="3" customFormat="1" ht="12.75" x14ac:dyDescent="0.2">
      <c r="A8183" s="62" t="s">
        <v>28</v>
      </c>
      <c r="B8183" s="62" t="s">
        <v>219</v>
      </c>
      <c r="C8183" s="63">
        <v>10</v>
      </c>
      <c r="D8183" s="62" t="s">
        <v>13379</v>
      </c>
      <c r="E8183" s="62" t="s">
        <v>6893</v>
      </c>
      <c r="F8183" s="69">
        <v>40141734</v>
      </c>
      <c r="G8183" s="62" t="s">
        <v>13633</v>
      </c>
      <c r="H8183" s="62">
        <v>4</v>
      </c>
      <c r="I8183" s="62">
        <v>3</v>
      </c>
      <c r="J8183" s="70">
        <v>3</v>
      </c>
      <c r="K8183" s="71">
        <v>36000</v>
      </c>
      <c r="L8183" s="72" t="s">
        <v>15</v>
      </c>
      <c r="M8183" s="72" t="s">
        <v>254</v>
      </c>
    </row>
    <row r="8184" spans="1:13" s="3" customFormat="1" ht="12.75" x14ac:dyDescent="0.2">
      <c r="A8184" s="62" t="s">
        <v>28</v>
      </c>
      <c r="B8184" s="62" t="s">
        <v>219</v>
      </c>
      <c r="C8184" s="63">
        <v>10</v>
      </c>
      <c r="D8184" s="64" t="s">
        <v>13379</v>
      </c>
      <c r="E8184" s="64" t="s">
        <v>14931</v>
      </c>
      <c r="F8184" s="65">
        <v>27111900</v>
      </c>
      <c r="G8184" s="64" t="s">
        <v>13633</v>
      </c>
      <c r="H8184" s="64">
        <v>4</v>
      </c>
      <c r="I8184" s="64">
        <v>3</v>
      </c>
      <c r="J8184" s="66">
        <v>2</v>
      </c>
      <c r="K8184" s="67">
        <v>33000</v>
      </c>
      <c r="L8184" s="68" t="s">
        <v>15</v>
      </c>
      <c r="M8184" s="68" t="s">
        <v>254</v>
      </c>
    </row>
    <row r="8185" spans="1:13" s="3" customFormat="1" ht="12.75" x14ac:dyDescent="0.2">
      <c r="A8185" s="62" t="s">
        <v>28</v>
      </c>
      <c r="B8185" s="62" t="s">
        <v>221</v>
      </c>
      <c r="C8185" s="63">
        <v>10</v>
      </c>
      <c r="D8185" s="62" t="s">
        <v>13382</v>
      </c>
      <c r="E8185" s="62" t="s">
        <v>6894</v>
      </c>
      <c r="F8185" s="69">
        <v>60123501</v>
      </c>
      <c r="G8185" s="62" t="s">
        <v>13633</v>
      </c>
      <c r="H8185" s="62">
        <v>4</v>
      </c>
      <c r="I8185" s="62">
        <v>3</v>
      </c>
      <c r="J8185" s="70">
        <v>5</v>
      </c>
      <c r="K8185" s="71">
        <v>250000</v>
      </c>
      <c r="L8185" s="72" t="s">
        <v>1760</v>
      </c>
      <c r="M8185" s="72" t="s">
        <v>254</v>
      </c>
    </row>
    <row r="8186" spans="1:13" s="3" customFormat="1" ht="12.75" x14ac:dyDescent="0.2">
      <c r="A8186" s="62" t="s">
        <v>28</v>
      </c>
      <c r="B8186" s="62" t="s">
        <v>433</v>
      </c>
      <c r="C8186" s="63">
        <v>10</v>
      </c>
      <c r="D8186" s="64" t="s">
        <v>13383</v>
      </c>
      <c r="E8186" s="64" t="s">
        <v>6895</v>
      </c>
      <c r="F8186" s="65">
        <v>26111702</v>
      </c>
      <c r="G8186" s="64" t="s">
        <v>13633</v>
      </c>
      <c r="H8186" s="64">
        <v>4</v>
      </c>
      <c r="I8186" s="64">
        <v>3</v>
      </c>
      <c r="J8186" s="66">
        <v>10</v>
      </c>
      <c r="K8186" s="67">
        <v>30000</v>
      </c>
      <c r="L8186" s="68" t="s">
        <v>15</v>
      </c>
      <c r="M8186" s="68" t="s">
        <v>254</v>
      </c>
    </row>
    <row r="8187" spans="1:13" s="3" customFormat="1" ht="12.75" x14ac:dyDescent="0.2">
      <c r="A8187" s="62" t="s">
        <v>28</v>
      </c>
      <c r="B8187" s="62" t="s">
        <v>877</v>
      </c>
      <c r="C8187" s="63">
        <v>10</v>
      </c>
      <c r="D8187" s="62" t="s">
        <v>13496</v>
      </c>
      <c r="E8187" s="62" t="s">
        <v>6896</v>
      </c>
      <c r="F8187" s="69">
        <v>26121508</v>
      </c>
      <c r="G8187" s="62" t="s">
        <v>13633</v>
      </c>
      <c r="H8187" s="62">
        <v>4</v>
      </c>
      <c r="I8187" s="62">
        <v>3</v>
      </c>
      <c r="J8187" s="70">
        <v>3</v>
      </c>
      <c r="K8187" s="71">
        <v>114900</v>
      </c>
      <c r="L8187" s="72" t="s">
        <v>15</v>
      </c>
      <c r="M8187" s="72" t="s">
        <v>254</v>
      </c>
    </row>
    <row r="8188" spans="1:13" s="3" customFormat="1" ht="12.75" x14ac:dyDescent="0.2">
      <c r="A8188" s="62" t="s">
        <v>28</v>
      </c>
      <c r="B8188" s="62" t="s">
        <v>877</v>
      </c>
      <c r="C8188" s="63">
        <v>10</v>
      </c>
      <c r="D8188" s="64" t="s">
        <v>13496</v>
      </c>
      <c r="E8188" s="64" t="s">
        <v>6897</v>
      </c>
      <c r="F8188" s="65">
        <v>26121508</v>
      </c>
      <c r="G8188" s="64" t="s">
        <v>13633</v>
      </c>
      <c r="H8188" s="64">
        <v>4</v>
      </c>
      <c r="I8188" s="64">
        <v>3</v>
      </c>
      <c r="J8188" s="66">
        <v>5</v>
      </c>
      <c r="K8188" s="67">
        <v>250000</v>
      </c>
      <c r="L8188" s="68" t="s">
        <v>15</v>
      </c>
      <c r="M8188" s="68" t="s">
        <v>254</v>
      </c>
    </row>
    <row r="8189" spans="1:13" s="3" customFormat="1" ht="12.75" x14ac:dyDescent="0.2">
      <c r="A8189" s="62" t="s">
        <v>28</v>
      </c>
      <c r="B8189" s="62" t="s">
        <v>877</v>
      </c>
      <c r="C8189" s="63">
        <v>10</v>
      </c>
      <c r="D8189" s="62" t="s">
        <v>13496</v>
      </c>
      <c r="E8189" s="62" t="s">
        <v>6898</v>
      </c>
      <c r="F8189" s="69">
        <v>26121508</v>
      </c>
      <c r="G8189" s="62" t="s">
        <v>13633</v>
      </c>
      <c r="H8189" s="62">
        <v>4</v>
      </c>
      <c r="I8189" s="62">
        <v>3</v>
      </c>
      <c r="J8189" s="70">
        <v>13</v>
      </c>
      <c r="K8189" s="71">
        <v>780000</v>
      </c>
      <c r="L8189" s="72" t="s">
        <v>15</v>
      </c>
      <c r="M8189" s="72" t="s">
        <v>254</v>
      </c>
    </row>
    <row r="8190" spans="1:13" s="3" customFormat="1" ht="12.75" x14ac:dyDescent="0.2">
      <c r="A8190" s="62" t="s">
        <v>28</v>
      </c>
      <c r="B8190" s="62" t="s">
        <v>1785</v>
      </c>
      <c r="C8190" s="63">
        <v>10</v>
      </c>
      <c r="D8190" s="64" t="s">
        <v>13544</v>
      </c>
      <c r="E8190" s="64" t="s">
        <v>2649</v>
      </c>
      <c r="F8190" s="65">
        <v>12352104</v>
      </c>
      <c r="G8190" s="64" t="s">
        <v>13633</v>
      </c>
      <c r="H8190" s="64">
        <v>4</v>
      </c>
      <c r="I8190" s="64">
        <v>3</v>
      </c>
      <c r="J8190" s="66">
        <v>10</v>
      </c>
      <c r="K8190" s="67">
        <v>300000</v>
      </c>
      <c r="L8190" s="68" t="s">
        <v>1760</v>
      </c>
      <c r="M8190" s="68" t="s">
        <v>254</v>
      </c>
    </row>
    <row r="8191" spans="1:13" s="3" customFormat="1" ht="12.75" x14ac:dyDescent="0.2">
      <c r="A8191" s="62" t="s">
        <v>28</v>
      </c>
      <c r="B8191" s="62" t="s">
        <v>219</v>
      </c>
      <c r="C8191" s="63">
        <v>10</v>
      </c>
      <c r="D8191" s="62" t="s">
        <v>13379</v>
      </c>
      <c r="E8191" s="62" t="s">
        <v>6899</v>
      </c>
      <c r="F8191" s="69">
        <v>23241600</v>
      </c>
      <c r="G8191" s="62" t="s">
        <v>13633</v>
      </c>
      <c r="H8191" s="62">
        <v>4</v>
      </c>
      <c r="I8191" s="62">
        <v>3</v>
      </c>
      <c r="J8191" s="70">
        <v>1</v>
      </c>
      <c r="K8191" s="71">
        <v>186000</v>
      </c>
      <c r="L8191" s="72" t="s">
        <v>15</v>
      </c>
      <c r="M8191" s="72" t="s">
        <v>254</v>
      </c>
    </row>
    <row r="8192" spans="1:13" s="3" customFormat="1" ht="12.75" x14ac:dyDescent="0.2">
      <c r="A8192" s="62" t="s">
        <v>28</v>
      </c>
      <c r="B8192" s="62" t="s">
        <v>221</v>
      </c>
      <c r="C8192" s="63">
        <v>10</v>
      </c>
      <c r="D8192" s="64" t="s">
        <v>13382</v>
      </c>
      <c r="E8192" s="64" t="s">
        <v>6900</v>
      </c>
      <c r="F8192" s="65">
        <v>23131507</v>
      </c>
      <c r="G8192" s="64" t="s">
        <v>13633</v>
      </c>
      <c r="H8192" s="64">
        <v>4</v>
      </c>
      <c r="I8192" s="64">
        <v>3</v>
      </c>
      <c r="J8192" s="66">
        <v>1</v>
      </c>
      <c r="K8192" s="67">
        <v>100000</v>
      </c>
      <c r="L8192" s="68" t="s">
        <v>15</v>
      </c>
      <c r="M8192" s="68" t="s">
        <v>254</v>
      </c>
    </row>
    <row r="8193" spans="1:13" s="3" customFormat="1" ht="12.75" x14ac:dyDescent="0.2">
      <c r="A8193" s="62" t="s">
        <v>28</v>
      </c>
      <c r="B8193" s="62" t="s">
        <v>221</v>
      </c>
      <c r="C8193" s="63">
        <v>10</v>
      </c>
      <c r="D8193" s="62" t="s">
        <v>13382</v>
      </c>
      <c r="E8193" s="62" t="s">
        <v>14932</v>
      </c>
      <c r="F8193" s="69">
        <v>12164201</v>
      </c>
      <c r="G8193" s="62" t="s">
        <v>13633</v>
      </c>
      <c r="H8193" s="62">
        <v>4</v>
      </c>
      <c r="I8193" s="62">
        <v>3</v>
      </c>
      <c r="J8193" s="70">
        <v>20</v>
      </c>
      <c r="K8193" s="71">
        <v>1000000</v>
      </c>
      <c r="L8193" s="72" t="s">
        <v>15</v>
      </c>
      <c r="M8193" s="72" t="s">
        <v>254</v>
      </c>
    </row>
    <row r="8194" spans="1:13" s="3" customFormat="1" ht="12.75" x14ac:dyDescent="0.2">
      <c r="A8194" s="62" t="s">
        <v>28</v>
      </c>
      <c r="B8194" s="62" t="s">
        <v>221</v>
      </c>
      <c r="C8194" s="63">
        <v>10</v>
      </c>
      <c r="D8194" s="64" t="s">
        <v>13382</v>
      </c>
      <c r="E8194" s="64" t="s">
        <v>14933</v>
      </c>
      <c r="F8194" s="65">
        <v>12164201</v>
      </c>
      <c r="G8194" s="64" t="s">
        <v>13633</v>
      </c>
      <c r="H8194" s="64">
        <v>4</v>
      </c>
      <c r="I8194" s="64">
        <v>3</v>
      </c>
      <c r="J8194" s="66">
        <v>20</v>
      </c>
      <c r="K8194" s="67">
        <v>1600000</v>
      </c>
      <c r="L8194" s="68" t="s">
        <v>15</v>
      </c>
      <c r="M8194" s="68" t="s">
        <v>254</v>
      </c>
    </row>
    <row r="8195" spans="1:13" s="3" customFormat="1" ht="12.75" x14ac:dyDescent="0.2">
      <c r="A8195" s="62" t="s">
        <v>28</v>
      </c>
      <c r="B8195" s="62" t="s">
        <v>217</v>
      </c>
      <c r="C8195" s="63">
        <v>10</v>
      </c>
      <c r="D8195" s="62" t="s">
        <v>13378</v>
      </c>
      <c r="E8195" s="62" t="s">
        <v>6901</v>
      </c>
      <c r="F8195" s="69">
        <v>40141742</v>
      </c>
      <c r="G8195" s="62" t="s">
        <v>13633</v>
      </c>
      <c r="H8195" s="62">
        <v>4</v>
      </c>
      <c r="I8195" s="62">
        <v>3</v>
      </c>
      <c r="J8195" s="70">
        <v>20</v>
      </c>
      <c r="K8195" s="71">
        <v>100000</v>
      </c>
      <c r="L8195" s="72" t="s">
        <v>15</v>
      </c>
      <c r="M8195" s="72" t="s">
        <v>254</v>
      </c>
    </row>
    <row r="8196" spans="1:13" s="3" customFormat="1" ht="12.75" x14ac:dyDescent="0.2">
      <c r="A8196" s="62" t="s">
        <v>28</v>
      </c>
      <c r="B8196" s="62" t="s">
        <v>312</v>
      </c>
      <c r="C8196" s="63">
        <v>10</v>
      </c>
      <c r="D8196" s="64" t="s">
        <v>13465</v>
      </c>
      <c r="E8196" s="64" t="s">
        <v>6902</v>
      </c>
      <c r="F8196" s="65">
        <v>39111610</v>
      </c>
      <c r="G8196" s="64" t="s">
        <v>13633</v>
      </c>
      <c r="H8196" s="64">
        <v>4</v>
      </c>
      <c r="I8196" s="64">
        <v>3</v>
      </c>
      <c r="J8196" s="66">
        <v>2</v>
      </c>
      <c r="K8196" s="67">
        <v>132000</v>
      </c>
      <c r="L8196" s="68" t="s">
        <v>15</v>
      </c>
      <c r="M8196" s="68" t="s">
        <v>254</v>
      </c>
    </row>
    <row r="8197" spans="1:13" s="3" customFormat="1" ht="12.75" x14ac:dyDescent="0.2">
      <c r="A8197" s="62" t="s">
        <v>28</v>
      </c>
      <c r="B8197" s="62" t="s">
        <v>265</v>
      </c>
      <c r="C8197" s="63">
        <v>10</v>
      </c>
      <c r="D8197" s="62" t="s">
        <v>13462</v>
      </c>
      <c r="E8197" s="62" t="s">
        <v>6903</v>
      </c>
      <c r="F8197" s="69">
        <v>27111706</v>
      </c>
      <c r="G8197" s="62" t="s">
        <v>13633</v>
      </c>
      <c r="H8197" s="62">
        <v>4</v>
      </c>
      <c r="I8197" s="62">
        <v>3</v>
      </c>
      <c r="J8197" s="70">
        <v>4</v>
      </c>
      <c r="K8197" s="71">
        <v>1624000</v>
      </c>
      <c r="L8197" s="72" t="s">
        <v>15</v>
      </c>
      <c r="M8197" s="72" t="s">
        <v>254</v>
      </c>
    </row>
    <row r="8198" spans="1:13" s="3" customFormat="1" ht="12.75" x14ac:dyDescent="0.2">
      <c r="A8198" s="62" t="s">
        <v>28</v>
      </c>
      <c r="B8198" s="62" t="s">
        <v>265</v>
      </c>
      <c r="C8198" s="63">
        <v>10</v>
      </c>
      <c r="D8198" s="64" t="s">
        <v>13462</v>
      </c>
      <c r="E8198" s="64" t="s">
        <v>6904</v>
      </c>
      <c r="F8198" s="65">
        <v>27111706</v>
      </c>
      <c r="G8198" s="64" t="s">
        <v>13633</v>
      </c>
      <c r="H8198" s="64">
        <v>4</v>
      </c>
      <c r="I8198" s="64">
        <v>3</v>
      </c>
      <c r="J8198" s="66">
        <v>4</v>
      </c>
      <c r="K8198" s="67">
        <v>1668000</v>
      </c>
      <c r="L8198" s="68" t="s">
        <v>15</v>
      </c>
      <c r="M8198" s="68" t="s">
        <v>254</v>
      </c>
    </row>
    <row r="8199" spans="1:13" s="3" customFormat="1" ht="12.75" x14ac:dyDescent="0.2">
      <c r="A8199" s="62" t="s">
        <v>28</v>
      </c>
      <c r="B8199" s="62" t="s">
        <v>265</v>
      </c>
      <c r="C8199" s="63">
        <v>10</v>
      </c>
      <c r="D8199" s="62" t="s">
        <v>13462</v>
      </c>
      <c r="E8199" s="62" t="s">
        <v>6905</v>
      </c>
      <c r="F8199" s="69">
        <v>26111702</v>
      </c>
      <c r="G8199" s="62" t="s">
        <v>13633</v>
      </c>
      <c r="H8199" s="62">
        <v>4</v>
      </c>
      <c r="I8199" s="62">
        <v>3</v>
      </c>
      <c r="J8199" s="70">
        <v>200</v>
      </c>
      <c r="K8199" s="71">
        <v>1698000</v>
      </c>
      <c r="L8199" s="72" t="s">
        <v>15</v>
      </c>
      <c r="M8199" s="72" t="s">
        <v>254</v>
      </c>
    </row>
    <row r="8200" spans="1:13" s="3" customFormat="1" ht="12.75" x14ac:dyDescent="0.2">
      <c r="A8200" s="62" t="s">
        <v>28</v>
      </c>
      <c r="B8200" s="62" t="s">
        <v>265</v>
      </c>
      <c r="C8200" s="63">
        <v>10</v>
      </c>
      <c r="D8200" s="64" t="s">
        <v>13462</v>
      </c>
      <c r="E8200" s="64" t="s">
        <v>6906</v>
      </c>
      <c r="F8200" s="65">
        <v>26111711</v>
      </c>
      <c r="G8200" s="64" t="s">
        <v>13633</v>
      </c>
      <c r="H8200" s="64">
        <v>4</v>
      </c>
      <c r="I8200" s="64">
        <v>3</v>
      </c>
      <c r="J8200" s="66">
        <v>25</v>
      </c>
      <c r="K8200" s="67">
        <v>2875000</v>
      </c>
      <c r="L8200" s="68" t="s">
        <v>15</v>
      </c>
      <c r="M8200" s="68" t="s">
        <v>254</v>
      </c>
    </row>
    <row r="8201" spans="1:13" s="3" customFormat="1" ht="12.75" x14ac:dyDescent="0.2">
      <c r="A8201" s="62" t="s">
        <v>28</v>
      </c>
      <c r="B8201" s="62" t="s">
        <v>265</v>
      </c>
      <c r="C8201" s="63">
        <v>10</v>
      </c>
      <c r="D8201" s="62" t="s">
        <v>13462</v>
      </c>
      <c r="E8201" s="62" t="s">
        <v>6907</v>
      </c>
      <c r="F8201" s="69">
        <v>26111711</v>
      </c>
      <c r="G8201" s="62" t="s">
        <v>13633</v>
      </c>
      <c r="H8201" s="62">
        <v>4</v>
      </c>
      <c r="I8201" s="62">
        <v>3</v>
      </c>
      <c r="J8201" s="70">
        <v>25</v>
      </c>
      <c r="K8201" s="71">
        <v>2175000</v>
      </c>
      <c r="L8201" s="72" t="s">
        <v>15</v>
      </c>
      <c r="M8201" s="72" t="s">
        <v>254</v>
      </c>
    </row>
    <row r="8202" spans="1:13" s="3" customFormat="1" ht="12.75" x14ac:dyDescent="0.2">
      <c r="A8202" s="62" t="s">
        <v>28</v>
      </c>
      <c r="B8202" s="62" t="s">
        <v>265</v>
      </c>
      <c r="C8202" s="63">
        <v>10</v>
      </c>
      <c r="D8202" s="64" t="s">
        <v>13462</v>
      </c>
      <c r="E8202" s="64" t="s">
        <v>14934</v>
      </c>
      <c r="F8202" s="65">
        <v>27111706</v>
      </c>
      <c r="G8202" s="64" t="s">
        <v>13633</v>
      </c>
      <c r="H8202" s="64">
        <v>4</v>
      </c>
      <c r="I8202" s="64">
        <v>3</v>
      </c>
      <c r="J8202" s="66">
        <v>1</v>
      </c>
      <c r="K8202" s="67">
        <v>250000</v>
      </c>
      <c r="L8202" s="68" t="s">
        <v>15</v>
      </c>
      <c r="M8202" s="68" t="s">
        <v>254</v>
      </c>
    </row>
    <row r="8203" spans="1:13" s="3" customFormat="1" ht="12.75" x14ac:dyDescent="0.2">
      <c r="A8203" s="62" t="s">
        <v>28</v>
      </c>
      <c r="B8203" s="62" t="s">
        <v>219</v>
      </c>
      <c r="C8203" s="63">
        <v>10</v>
      </c>
      <c r="D8203" s="62" t="s">
        <v>13379</v>
      </c>
      <c r="E8203" s="62" t="s">
        <v>6908</v>
      </c>
      <c r="F8203" s="69">
        <v>41122407</v>
      </c>
      <c r="G8203" s="62" t="s">
        <v>13633</v>
      </c>
      <c r="H8203" s="62">
        <v>4</v>
      </c>
      <c r="I8203" s="62">
        <v>3</v>
      </c>
      <c r="J8203" s="70">
        <v>3</v>
      </c>
      <c r="K8203" s="71">
        <v>32700</v>
      </c>
      <c r="L8203" s="72" t="s">
        <v>15</v>
      </c>
      <c r="M8203" s="72" t="s">
        <v>254</v>
      </c>
    </row>
    <row r="8204" spans="1:13" s="3" customFormat="1" ht="12.75" x14ac:dyDescent="0.2">
      <c r="A8204" s="62" t="s">
        <v>28</v>
      </c>
      <c r="B8204" s="62" t="s">
        <v>338</v>
      </c>
      <c r="C8204" s="63">
        <v>10</v>
      </c>
      <c r="D8204" s="64" t="s">
        <v>13384</v>
      </c>
      <c r="E8204" s="64" t="s">
        <v>14935</v>
      </c>
      <c r="F8204" s="65">
        <v>24111503</v>
      </c>
      <c r="G8204" s="64" t="s">
        <v>13633</v>
      </c>
      <c r="H8204" s="64">
        <v>4</v>
      </c>
      <c r="I8204" s="64">
        <v>3</v>
      </c>
      <c r="J8204" s="66">
        <v>5</v>
      </c>
      <c r="K8204" s="67">
        <v>47500</v>
      </c>
      <c r="L8204" s="68" t="s">
        <v>15</v>
      </c>
      <c r="M8204" s="68" t="s">
        <v>254</v>
      </c>
    </row>
    <row r="8205" spans="1:13" s="3" customFormat="1" ht="12.75" x14ac:dyDescent="0.2">
      <c r="A8205" s="62" t="s">
        <v>28</v>
      </c>
      <c r="B8205" s="62" t="s">
        <v>338</v>
      </c>
      <c r="C8205" s="63">
        <v>10</v>
      </c>
      <c r="D8205" s="62" t="s">
        <v>13384</v>
      </c>
      <c r="E8205" s="62" t="s">
        <v>14936</v>
      </c>
      <c r="F8205" s="69" t="s">
        <v>3864</v>
      </c>
      <c r="G8205" s="62" t="s">
        <v>13633</v>
      </c>
      <c r="H8205" s="62">
        <v>4</v>
      </c>
      <c r="I8205" s="62">
        <v>3</v>
      </c>
      <c r="J8205" s="70">
        <v>50</v>
      </c>
      <c r="K8205" s="71">
        <v>400000</v>
      </c>
      <c r="L8205" s="72" t="s">
        <v>15</v>
      </c>
      <c r="M8205" s="72" t="s">
        <v>254</v>
      </c>
    </row>
    <row r="8206" spans="1:13" s="3" customFormat="1" ht="12.75" x14ac:dyDescent="0.2">
      <c r="A8206" s="62" t="s">
        <v>28</v>
      </c>
      <c r="B8206" s="62" t="s">
        <v>338</v>
      </c>
      <c r="C8206" s="63">
        <v>10</v>
      </c>
      <c r="D8206" s="64" t="s">
        <v>13384</v>
      </c>
      <c r="E8206" s="64" t="s">
        <v>14937</v>
      </c>
      <c r="F8206" s="65">
        <v>24111503</v>
      </c>
      <c r="G8206" s="64" t="s">
        <v>13633</v>
      </c>
      <c r="H8206" s="64">
        <v>4</v>
      </c>
      <c r="I8206" s="64">
        <v>3</v>
      </c>
      <c r="J8206" s="66">
        <v>4</v>
      </c>
      <c r="K8206" s="67">
        <v>96000</v>
      </c>
      <c r="L8206" s="68" t="s">
        <v>15</v>
      </c>
      <c r="M8206" s="68" t="s">
        <v>254</v>
      </c>
    </row>
    <row r="8207" spans="1:13" s="3" customFormat="1" ht="12.75" x14ac:dyDescent="0.2">
      <c r="A8207" s="62" t="s">
        <v>28</v>
      </c>
      <c r="B8207" s="62" t="s">
        <v>312</v>
      </c>
      <c r="C8207" s="63">
        <v>10</v>
      </c>
      <c r="D8207" s="62" t="s">
        <v>13465</v>
      </c>
      <c r="E8207" s="62" t="s">
        <v>6909</v>
      </c>
      <c r="F8207" s="69">
        <v>39101600</v>
      </c>
      <c r="G8207" s="62" t="s">
        <v>13633</v>
      </c>
      <c r="H8207" s="62">
        <v>4</v>
      </c>
      <c r="I8207" s="62">
        <v>3</v>
      </c>
      <c r="J8207" s="70">
        <v>8</v>
      </c>
      <c r="K8207" s="71">
        <v>960000</v>
      </c>
      <c r="L8207" s="72" t="s">
        <v>15</v>
      </c>
      <c r="M8207" s="72" t="s">
        <v>254</v>
      </c>
    </row>
    <row r="8208" spans="1:13" s="3" customFormat="1" ht="12.75" x14ac:dyDescent="0.2">
      <c r="A8208" s="62" t="s">
        <v>28</v>
      </c>
      <c r="B8208" s="62" t="s">
        <v>216</v>
      </c>
      <c r="C8208" s="63">
        <v>10</v>
      </c>
      <c r="D8208" s="64" t="s">
        <v>13377</v>
      </c>
      <c r="E8208" s="64" t="s">
        <v>6910</v>
      </c>
      <c r="F8208" s="65">
        <v>10141601</v>
      </c>
      <c r="G8208" s="64" t="s">
        <v>13633</v>
      </c>
      <c r="H8208" s="64">
        <v>4</v>
      </c>
      <c r="I8208" s="64">
        <v>3</v>
      </c>
      <c r="J8208" s="66">
        <v>2</v>
      </c>
      <c r="K8208" s="67">
        <v>36700</v>
      </c>
      <c r="L8208" s="68" t="s">
        <v>15</v>
      </c>
      <c r="M8208" s="68" t="s">
        <v>254</v>
      </c>
    </row>
    <row r="8209" spans="1:13" s="3" customFormat="1" ht="12.75" x14ac:dyDescent="0.2">
      <c r="A8209" s="62" t="s">
        <v>28</v>
      </c>
      <c r="B8209" s="62" t="s">
        <v>219</v>
      </c>
      <c r="C8209" s="63">
        <v>10</v>
      </c>
      <c r="D8209" s="62" t="s">
        <v>13379</v>
      </c>
      <c r="E8209" s="62" t="s">
        <v>6911</v>
      </c>
      <c r="F8209" s="69">
        <v>23242104</v>
      </c>
      <c r="G8209" s="62" t="s">
        <v>13633</v>
      </c>
      <c r="H8209" s="62">
        <v>4</v>
      </c>
      <c r="I8209" s="62">
        <v>3</v>
      </c>
      <c r="J8209" s="70">
        <v>3</v>
      </c>
      <c r="K8209" s="71">
        <v>14100</v>
      </c>
      <c r="L8209" s="72" t="s">
        <v>15</v>
      </c>
      <c r="M8209" s="72" t="s">
        <v>254</v>
      </c>
    </row>
    <row r="8210" spans="1:13" s="3" customFormat="1" ht="12.75" x14ac:dyDescent="0.2">
      <c r="A8210" s="62" t="s">
        <v>28</v>
      </c>
      <c r="B8210" s="62" t="s">
        <v>219</v>
      </c>
      <c r="C8210" s="63">
        <v>10</v>
      </c>
      <c r="D8210" s="64" t="s">
        <v>13379</v>
      </c>
      <c r="E8210" s="64" t="s">
        <v>6912</v>
      </c>
      <c r="F8210" s="65">
        <v>23242104</v>
      </c>
      <c r="G8210" s="64" t="s">
        <v>13633</v>
      </c>
      <c r="H8210" s="64">
        <v>4</v>
      </c>
      <c r="I8210" s="64">
        <v>3</v>
      </c>
      <c r="J8210" s="66">
        <v>5</v>
      </c>
      <c r="K8210" s="67">
        <v>41500</v>
      </c>
      <c r="L8210" s="68" t="s">
        <v>15</v>
      </c>
      <c r="M8210" s="68" t="s">
        <v>254</v>
      </c>
    </row>
    <row r="8211" spans="1:13" s="3" customFormat="1" ht="12.75" x14ac:dyDescent="0.2">
      <c r="A8211" s="62" t="s">
        <v>28</v>
      </c>
      <c r="B8211" s="62" t="s">
        <v>219</v>
      </c>
      <c r="C8211" s="63">
        <v>10</v>
      </c>
      <c r="D8211" s="62" t="s">
        <v>13379</v>
      </c>
      <c r="E8211" s="62" t="s">
        <v>6913</v>
      </c>
      <c r="F8211" s="69">
        <v>23242104</v>
      </c>
      <c r="G8211" s="62" t="s">
        <v>13633</v>
      </c>
      <c r="H8211" s="62">
        <v>4</v>
      </c>
      <c r="I8211" s="62">
        <v>3</v>
      </c>
      <c r="J8211" s="70">
        <v>4</v>
      </c>
      <c r="K8211" s="71">
        <v>48800</v>
      </c>
      <c r="L8211" s="72" t="s">
        <v>15</v>
      </c>
      <c r="M8211" s="72" t="s">
        <v>254</v>
      </c>
    </row>
    <row r="8212" spans="1:13" s="3" customFormat="1" ht="12.75" x14ac:dyDescent="0.2">
      <c r="A8212" s="62" t="s">
        <v>28</v>
      </c>
      <c r="B8212" s="62" t="s">
        <v>219</v>
      </c>
      <c r="C8212" s="63">
        <v>10</v>
      </c>
      <c r="D8212" s="64" t="s">
        <v>13379</v>
      </c>
      <c r="E8212" s="64" t="s">
        <v>6914</v>
      </c>
      <c r="F8212" s="65">
        <v>23242104</v>
      </c>
      <c r="G8212" s="64" t="s">
        <v>13633</v>
      </c>
      <c r="H8212" s="64">
        <v>4</v>
      </c>
      <c r="I8212" s="64">
        <v>3</v>
      </c>
      <c r="J8212" s="66">
        <v>3</v>
      </c>
      <c r="K8212" s="67">
        <v>33300</v>
      </c>
      <c r="L8212" s="68" t="s">
        <v>15</v>
      </c>
      <c r="M8212" s="68" t="s">
        <v>254</v>
      </c>
    </row>
    <row r="8213" spans="1:13" s="3" customFormat="1" ht="12.75" x14ac:dyDescent="0.2">
      <c r="A8213" s="62" t="s">
        <v>28</v>
      </c>
      <c r="B8213" s="62" t="s">
        <v>219</v>
      </c>
      <c r="C8213" s="63">
        <v>10</v>
      </c>
      <c r="D8213" s="62" t="s">
        <v>13379</v>
      </c>
      <c r="E8213" s="62" t="s">
        <v>6915</v>
      </c>
      <c r="F8213" s="69">
        <v>23242104</v>
      </c>
      <c r="G8213" s="62" t="s">
        <v>13633</v>
      </c>
      <c r="H8213" s="62">
        <v>4</v>
      </c>
      <c r="I8213" s="62">
        <v>3</v>
      </c>
      <c r="J8213" s="70">
        <v>5</v>
      </c>
      <c r="K8213" s="71">
        <v>33000.000000000007</v>
      </c>
      <c r="L8213" s="72" t="s">
        <v>15</v>
      </c>
      <c r="M8213" s="72" t="s">
        <v>254</v>
      </c>
    </row>
    <row r="8214" spans="1:13" s="3" customFormat="1" ht="12.75" x14ac:dyDescent="0.2">
      <c r="A8214" s="62" t="s">
        <v>28</v>
      </c>
      <c r="B8214" s="62" t="s">
        <v>219</v>
      </c>
      <c r="C8214" s="63">
        <v>10</v>
      </c>
      <c r="D8214" s="64" t="s">
        <v>13379</v>
      </c>
      <c r="E8214" s="64" t="s">
        <v>6916</v>
      </c>
      <c r="F8214" s="65">
        <v>23242104</v>
      </c>
      <c r="G8214" s="64" t="s">
        <v>13633</v>
      </c>
      <c r="H8214" s="64">
        <v>4</v>
      </c>
      <c r="I8214" s="64">
        <v>3</v>
      </c>
      <c r="J8214" s="66">
        <v>4</v>
      </c>
      <c r="K8214" s="67">
        <v>37200</v>
      </c>
      <c r="L8214" s="68" t="s">
        <v>15</v>
      </c>
      <c r="M8214" s="68" t="s">
        <v>254</v>
      </c>
    </row>
    <row r="8215" spans="1:13" s="3" customFormat="1" ht="12.75" x14ac:dyDescent="0.2">
      <c r="A8215" s="62" t="s">
        <v>28</v>
      </c>
      <c r="B8215" s="62" t="s">
        <v>219</v>
      </c>
      <c r="C8215" s="63">
        <v>10</v>
      </c>
      <c r="D8215" s="62" t="s">
        <v>13379</v>
      </c>
      <c r="E8215" s="62" t="s">
        <v>6917</v>
      </c>
      <c r="F8215" s="69">
        <v>23242104</v>
      </c>
      <c r="G8215" s="62" t="s">
        <v>13633</v>
      </c>
      <c r="H8215" s="62">
        <v>4</v>
      </c>
      <c r="I8215" s="62">
        <v>3</v>
      </c>
      <c r="J8215" s="70">
        <v>3</v>
      </c>
      <c r="K8215" s="71">
        <v>19800.000000000004</v>
      </c>
      <c r="L8215" s="72" t="s">
        <v>15</v>
      </c>
      <c r="M8215" s="72" t="s">
        <v>254</v>
      </c>
    </row>
    <row r="8216" spans="1:13" s="3" customFormat="1" ht="12.75" x14ac:dyDescent="0.2">
      <c r="A8216" s="62" t="s">
        <v>28</v>
      </c>
      <c r="B8216" s="62" t="s">
        <v>219</v>
      </c>
      <c r="C8216" s="63">
        <v>10</v>
      </c>
      <c r="D8216" s="64" t="s">
        <v>13379</v>
      </c>
      <c r="E8216" s="64" t="s">
        <v>6918</v>
      </c>
      <c r="F8216" s="65">
        <v>23242104</v>
      </c>
      <c r="G8216" s="64" t="s">
        <v>13633</v>
      </c>
      <c r="H8216" s="64">
        <v>4</v>
      </c>
      <c r="I8216" s="64">
        <v>3</v>
      </c>
      <c r="J8216" s="66">
        <v>5</v>
      </c>
      <c r="K8216" s="67">
        <v>36000</v>
      </c>
      <c r="L8216" s="68" t="s">
        <v>15</v>
      </c>
      <c r="M8216" s="68" t="s">
        <v>254</v>
      </c>
    </row>
    <row r="8217" spans="1:13" s="3" customFormat="1" ht="12.75" x14ac:dyDescent="0.2">
      <c r="A8217" s="62" t="s">
        <v>28</v>
      </c>
      <c r="B8217" s="62" t="s">
        <v>219</v>
      </c>
      <c r="C8217" s="63">
        <v>10</v>
      </c>
      <c r="D8217" s="62" t="s">
        <v>13379</v>
      </c>
      <c r="E8217" s="62" t="s">
        <v>6919</v>
      </c>
      <c r="F8217" s="69">
        <v>23242104</v>
      </c>
      <c r="G8217" s="62" t="s">
        <v>13633</v>
      </c>
      <c r="H8217" s="62">
        <v>4</v>
      </c>
      <c r="I8217" s="62">
        <v>3</v>
      </c>
      <c r="J8217" s="70">
        <v>5</v>
      </c>
      <c r="K8217" s="71">
        <v>41500</v>
      </c>
      <c r="L8217" s="72" t="s">
        <v>15</v>
      </c>
      <c r="M8217" s="72" t="s">
        <v>254</v>
      </c>
    </row>
    <row r="8218" spans="1:13" s="3" customFormat="1" ht="12.75" x14ac:dyDescent="0.2">
      <c r="A8218" s="62" t="s">
        <v>28</v>
      </c>
      <c r="B8218" s="62" t="s">
        <v>219</v>
      </c>
      <c r="C8218" s="63">
        <v>10</v>
      </c>
      <c r="D8218" s="64" t="s">
        <v>13379</v>
      </c>
      <c r="E8218" s="64" t="s">
        <v>14938</v>
      </c>
      <c r="F8218" s="65">
        <v>23242104</v>
      </c>
      <c r="G8218" s="64" t="s">
        <v>13633</v>
      </c>
      <c r="H8218" s="64">
        <v>4</v>
      </c>
      <c r="I8218" s="64">
        <v>3</v>
      </c>
      <c r="J8218" s="66">
        <v>2</v>
      </c>
      <c r="K8218" s="67">
        <v>9300</v>
      </c>
      <c r="L8218" s="68" t="s">
        <v>15</v>
      </c>
      <c r="M8218" s="68" t="s">
        <v>254</v>
      </c>
    </row>
    <row r="8219" spans="1:13" s="3" customFormat="1" ht="12.75" x14ac:dyDescent="0.2">
      <c r="A8219" s="62" t="s">
        <v>28</v>
      </c>
      <c r="B8219" s="62" t="s">
        <v>219</v>
      </c>
      <c r="C8219" s="63">
        <v>10</v>
      </c>
      <c r="D8219" s="62" t="s">
        <v>13379</v>
      </c>
      <c r="E8219" s="62" t="s">
        <v>14939</v>
      </c>
      <c r="F8219" s="69">
        <v>23242104</v>
      </c>
      <c r="G8219" s="62" t="s">
        <v>13633</v>
      </c>
      <c r="H8219" s="62">
        <v>4</v>
      </c>
      <c r="I8219" s="62">
        <v>3</v>
      </c>
      <c r="J8219" s="70">
        <v>3</v>
      </c>
      <c r="K8219" s="71">
        <v>16800</v>
      </c>
      <c r="L8219" s="72" t="s">
        <v>15</v>
      </c>
      <c r="M8219" s="72" t="s">
        <v>254</v>
      </c>
    </row>
    <row r="8220" spans="1:13" s="3" customFormat="1" ht="12.75" x14ac:dyDescent="0.2">
      <c r="A8220" s="62" t="s">
        <v>28</v>
      </c>
      <c r="B8220" s="62" t="s">
        <v>219</v>
      </c>
      <c r="C8220" s="63">
        <v>10</v>
      </c>
      <c r="D8220" s="64" t="s">
        <v>13379</v>
      </c>
      <c r="E8220" s="64" t="s">
        <v>14940</v>
      </c>
      <c r="F8220" s="65">
        <v>23242104</v>
      </c>
      <c r="G8220" s="64" t="s">
        <v>13633</v>
      </c>
      <c r="H8220" s="64">
        <v>4</v>
      </c>
      <c r="I8220" s="64">
        <v>3</v>
      </c>
      <c r="J8220" s="66">
        <v>2</v>
      </c>
      <c r="K8220" s="67">
        <v>15000</v>
      </c>
      <c r="L8220" s="68" t="s">
        <v>15</v>
      </c>
      <c r="M8220" s="68" t="s">
        <v>254</v>
      </c>
    </row>
    <row r="8221" spans="1:13" s="3" customFormat="1" ht="12.75" x14ac:dyDescent="0.2">
      <c r="A8221" s="62" t="s">
        <v>28</v>
      </c>
      <c r="B8221" s="62" t="s">
        <v>219</v>
      </c>
      <c r="C8221" s="63">
        <v>10</v>
      </c>
      <c r="D8221" s="62" t="s">
        <v>13379</v>
      </c>
      <c r="E8221" s="62" t="s">
        <v>14941</v>
      </c>
      <c r="F8221" s="69">
        <v>23242104</v>
      </c>
      <c r="G8221" s="62" t="s">
        <v>13633</v>
      </c>
      <c r="H8221" s="62">
        <v>4</v>
      </c>
      <c r="I8221" s="62">
        <v>3</v>
      </c>
      <c r="J8221" s="70">
        <v>3</v>
      </c>
      <c r="K8221" s="71">
        <v>14100</v>
      </c>
      <c r="L8221" s="72" t="s">
        <v>15</v>
      </c>
      <c r="M8221" s="72" t="s">
        <v>254</v>
      </c>
    </row>
    <row r="8222" spans="1:13" s="3" customFormat="1" ht="12.75" x14ac:dyDescent="0.2">
      <c r="A8222" s="62" t="s">
        <v>28</v>
      </c>
      <c r="B8222" s="62" t="s">
        <v>219</v>
      </c>
      <c r="C8222" s="63">
        <v>10</v>
      </c>
      <c r="D8222" s="64" t="s">
        <v>13379</v>
      </c>
      <c r="E8222" s="64" t="s">
        <v>14942</v>
      </c>
      <c r="F8222" s="65">
        <v>23242104</v>
      </c>
      <c r="G8222" s="64" t="s">
        <v>13633</v>
      </c>
      <c r="H8222" s="64">
        <v>4</v>
      </c>
      <c r="I8222" s="64">
        <v>3</v>
      </c>
      <c r="J8222" s="66">
        <v>3</v>
      </c>
      <c r="K8222" s="67">
        <v>17100</v>
      </c>
      <c r="L8222" s="68" t="s">
        <v>15</v>
      </c>
      <c r="M8222" s="68" t="s">
        <v>254</v>
      </c>
    </row>
    <row r="8223" spans="1:13" s="3" customFormat="1" ht="12.75" x14ac:dyDescent="0.2">
      <c r="A8223" s="62" t="s">
        <v>28</v>
      </c>
      <c r="B8223" s="62" t="s">
        <v>217</v>
      </c>
      <c r="C8223" s="63">
        <v>10</v>
      </c>
      <c r="D8223" s="62" t="s">
        <v>13378</v>
      </c>
      <c r="E8223" s="62" t="s">
        <v>6920</v>
      </c>
      <c r="F8223" s="69">
        <v>31211904</v>
      </c>
      <c r="G8223" s="62" t="s">
        <v>13633</v>
      </c>
      <c r="H8223" s="62">
        <v>4</v>
      </c>
      <c r="I8223" s="62">
        <v>3</v>
      </c>
      <c r="J8223" s="70">
        <v>15</v>
      </c>
      <c r="K8223" s="71">
        <v>52500</v>
      </c>
      <c r="L8223" s="72" t="s">
        <v>15</v>
      </c>
      <c r="M8223" s="72" t="s">
        <v>254</v>
      </c>
    </row>
    <row r="8224" spans="1:13" s="3" customFormat="1" ht="12.75" x14ac:dyDescent="0.2">
      <c r="A8224" s="62" t="s">
        <v>28</v>
      </c>
      <c r="B8224" s="62" t="s">
        <v>217</v>
      </c>
      <c r="C8224" s="63">
        <v>10</v>
      </c>
      <c r="D8224" s="64" t="s">
        <v>13378</v>
      </c>
      <c r="E8224" s="64" t="s">
        <v>6921</v>
      </c>
      <c r="F8224" s="65">
        <v>31211904</v>
      </c>
      <c r="G8224" s="64" t="s">
        <v>13633</v>
      </c>
      <c r="H8224" s="64">
        <v>4</v>
      </c>
      <c r="I8224" s="64">
        <v>3</v>
      </c>
      <c r="J8224" s="66">
        <v>15</v>
      </c>
      <c r="K8224" s="67">
        <v>52500</v>
      </c>
      <c r="L8224" s="68" t="s">
        <v>15</v>
      </c>
      <c r="M8224" s="68" t="s">
        <v>254</v>
      </c>
    </row>
    <row r="8225" spans="1:13" s="3" customFormat="1" ht="12.75" x14ac:dyDescent="0.2">
      <c r="A8225" s="62" t="s">
        <v>28</v>
      </c>
      <c r="B8225" s="62" t="s">
        <v>215</v>
      </c>
      <c r="C8225" s="63">
        <v>10</v>
      </c>
      <c r="D8225" s="62" t="s">
        <v>13376</v>
      </c>
      <c r="E8225" s="62" t="s">
        <v>14943</v>
      </c>
      <c r="F8225" s="69">
        <v>24112503</v>
      </c>
      <c r="G8225" s="62" t="s">
        <v>13633</v>
      </c>
      <c r="H8225" s="62">
        <v>4</v>
      </c>
      <c r="I8225" s="62">
        <v>3</v>
      </c>
      <c r="J8225" s="70">
        <v>50</v>
      </c>
      <c r="K8225" s="71">
        <v>250000</v>
      </c>
      <c r="L8225" s="72" t="s">
        <v>15</v>
      </c>
      <c r="M8225" s="72" t="s">
        <v>254</v>
      </c>
    </row>
    <row r="8226" spans="1:13" s="3" customFormat="1" ht="12.75" x14ac:dyDescent="0.2">
      <c r="A8226" s="62" t="s">
        <v>28</v>
      </c>
      <c r="B8226" s="62" t="s">
        <v>215</v>
      </c>
      <c r="C8226" s="63">
        <v>10</v>
      </c>
      <c r="D8226" s="64" t="s">
        <v>13376</v>
      </c>
      <c r="E8226" s="64" t="s">
        <v>14944</v>
      </c>
      <c r="F8226" s="65">
        <v>24112505</v>
      </c>
      <c r="G8226" s="64" t="s">
        <v>13633</v>
      </c>
      <c r="H8226" s="64">
        <v>4</v>
      </c>
      <c r="I8226" s="64">
        <v>3</v>
      </c>
      <c r="J8226" s="66">
        <v>20</v>
      </c>
      <c r="K8226" s="67">
        <v>199800</v>
      </c>
      <c r="L8226" s="68" t="s">
        <v>15</v>
      </c>
      <c r="M8226" s="68" t="s">
        <v>254</v>
      </c>
    </row>
    <row r="8227" spans="1:13" s="3" customFormat="1" ht="12.75" x14ac:dyDescent="0.2">
      <c r="A8227" s="62" t="s">
        <v>28</v>
      </c>
      <c r="B8227" s="62" t="s">
        <v>215</v>
      </c>
      <c r="C8227" s="63">
        <v>10</v>
      </c>
      <c r="D8227" s="62" t="s">
        <v>13376</v>
      </c>
      <c r="E8227" s="62" t="s">
        <v>14945</v>
      </c>
      <c r="F8227" s="69">
        <v>24112503</v>
      </c>
      <c r="G8227" s="62" t="s">
        <v>13633</v>
      </c>
      <c r="H8227" s="62">
        <v>4</v>
      </c>
      <c r="I8227" s="62">
        <v>3</v>
      </c>
      <c r="J8227" s="70">
        <v>70</v>
      </c>
      <c r="K8227" s="71">
        <v>903000</v>
      </c>
      <c r="L8227" s="72" t="s">
        <v>15</v>
      </c>
      <c r="M8227" s="72" t="s">
        <v>254</v>
      </c>
    </row>
    <row r="8228" spans="1:13" s="3" customFormat="1" ht="12.75" x14ac:dyDescent="0.2">
      <c r="A8228" s="62" t="s">
        <v>28</v>
      </c>
      <c r="B8228" s="62" t="s">
        <v>219</v>
      </c>
      <c r="C8228" s="63">
        <v>10</v>
      </c>
      <c r="D8228" s="64" t="s">
        <v>13379</v>
      </c>
      <c r="E8228" s="64" t="s">
        <v>14946</v>
      </c>
      <c r="F8228" s="65">
        <v>46171501</v>
      </c>
      <c r="G8228" s="64" t="s">
        <v>13633</v>
      </c>
      <c r="H8228" s="64">
        <v>4</v>
      </c>
      <c r="I8228" s="64">
        <v>3</v>
      </c>
      <c r="J8228" s="66">
        <v>4</v>
      </c>
      <c r="K8228" s="67">
        <v>152000</v>
      </c>
      <c r="L8228" s="68" t="s">
        <v>15</v>
      </c>
      <c r="M8228" s="68" t="s">
        <v>254</v>
      </c>
    </row>
    <row r="8229" spans="1:13" s="3" customFormat="1" ht="12.75" x14ac:dyDescent="0.2">
      <c r="A8229" s="62" t="s">
        <v>28</v>
      </c>
      <c r="B8229" s="62" t="s">
        <v>853</v>
      </c>
      <c r="C8229" s="63">
        <v>10</v>
      </c>
      <c r="D8229" s="62" t="s">
        <v>13472</v>
      </c>
      <c r="E8229" s="62" t="s">
        <v>6922</v>
      </c>
      <c r="F8229" s="69">
        <v>23271417</v>
      </c>
      <c r="G8229" s="62" t="s">
        <v>13633</v>
      </c>
      <c r="H8229" s="62">
        <v>4</v>
      </c>
      <c r="I8229" s="62">
        <v>3</v>
      </c>
      <c r="J8229" s="70">
        <v>2</v>
      </c>
      <c r="K8229" s="71">
        <v>403800</v>
      </c>
      <c r="L8229" s="72" t="s">
        <v>15</v>
      </c>
      <c r="M8229" s="72" t="s">
        <v>254</v>
      </c>
    </row>
    <row r="8230" spans="1:13" s="3" customFormat="1" ht="12.75" x14ac:dyDescent="0.2">
      <c r="A8230" s="62" t="s">
        <v>28</v>
      </c>
      <c r="B8230" s="62" t="s">
        <v>217</v>
      </c>
      <c r="C8230" s="63">
        <v>10</v>
      </c>
      <c r="D8230" s="64" t="s">
        <v>13378</v>
      </c>
      <c r="E8230" s="64" t="s">
        <v>14947</v>
      </c>
      <c r="F8230" s="65">
        <v>31191521</v>
      </c>
      <c r="G8230" s="64" t="s">
        <v>13633</v>
      </c>
      <c r="H8230" s="64">
        <v>4</v>
      </c>
      <c r="I8230" s="64">
        <v>3</v>
      </c>
      <c r="J8230" s="66">
        <v>10</v>
      </c>
      <c r="K8230" s="67">
        <v>100000</v>
      </c>
      <c r="L8230" s="68" t="s">
        <v>15</v>
      </c>
      <c r="M8230" s="68" t="s">
        <v>254</v>
      </c>
    </row>
    <row r="8231" spans="1:13" s="3" customFormat="1" ht="12.75" x14ac:dyDescent="0.2">
      <c r="A8231" s="62" t="s">
        <v>28</v>
      </c>
      <c r="B8231" s="62" t="s">
        <v>216</v>
      </c>
      <c r="C8231" s="63">
        <v>10</v>
      </c>
      <c r="D8231" s="62" t="s">
        <v>13377</v>
      </c>
      <c r="E8231" s="62" t="s">
        <v>6923</v>
      </c>
      <c r="F8231" s="69">
        <v>31201500</v>
      </c>
      <c r="G8231" s="62" t="s">
        <v>13633</v>
      </c>
      <c r="H8231" s="62">
        <v>4</v>
      </c>
      <c r="I8231" s="62">
        <v>3</v>
      </c>
      <c r="J8231" s="70">
        <v>4</v>
      </c>
      <c r="K8231" s="71">
        <v>348000</v>
      </c>
      <c r="L8231" s="72" t="s">
        <v>15</v>
      </c>
      <c r="M8231" s="72" t="s">
        <v>254</v>
      </c>
    </row>
    <row r="8232" spans="1:13" s="3" customFormat="1" ht="12.75" x14ac:dyDescent="0.2">
      <c r="A8232" s="62" t="s">
        <v>28</v>
      </c>
      <c r="B8232" s="62" t="s">
        <v>219</v>
      </c>
      <c r="C8232" s="63">
        <v>10</v>
      </c>
      <c r="D8232" s="64" t="s">
        <v>13379</v>
      </c>
      <c r="E8232" s="64" t="s">
        <v>14948</v>
      </c>
      <c r="F8232" s="65">
        <v>31201530</v>
      </c>
      <c r="G8232" s="64" t="s">
        <v>13633</v>
      </c>
      <c r="H8232" s="64">
        <v>4</v>
      </c>
      <c r="I8232" s="64">
        <v>3</v>
      </c>
      <c r="J8232" s="66">
        <v>2</v>
      </c>
      <c r="K8232" s="67">
        <v>70000</v>
      </c>
      <c r="L8232" s="68" t="s">
        <v>15</v>
      </c>
      <c r="M8232" s="68" t="s">
        <v>254</v>
      </c>
    </row>
    <row r="8233" spans="1:13" s="3" customFormat="1" ht="12.75" x14ac:dyDescent="0.2">
      <c r="A8233" s="62" t="s">
        <v>28</v>
      </c>
      <c r="B8233" s="62" t="s">
        <v>216</v>
      </c>
      <c r="C8233" s="63">
        <v>10</v>
      </c>
      <c r="D8233" s="62" t="s">
        <v>13377</v>
      </c>
      <c r="E8233" s="62" t="s">
        <v>6924</v>
      </c>
      <c r="F8233" s="69">
        <v>31201518</v>
      </c>
      <c r="G8233" s="62" t="s">
        <v>13633</v>
      </c>
      <c r="H8233" s="62">
        <v>4</v>
      </c>
      <c r="I8233" s="62">
        <v>3</v>
      </c>
      <c r="J8233" s="70">
        <v>4</v>
      </c>
      <c r="K8233" s="71">
        <v>200000</v>
      </c>
      <c r="L8233" s="72" t="s">
        <v>15</v>
      </c>
      <c r="M8233" s="72" t="s">
        <v>254</v>
      </c>
    </row>
    <row r="8234" spans="1:13" s="3" customFormat="1" ht="12.75" x14ac:dyDescent="0.2">
      <c r="A8234" s="62" t="s">
        <v>28</v>
      </c>
      <c r="B8234" s="62" t="s">
        <v>215</v>
      </c>
      <c r="C8234" s="63">
        <v>10</v>
      </c>
      <c r="D8234" s="64" t="s">
        <v>13376</v>
      </c>
      <c r="E8234" s="64" t="s">
        <v>6925</v>
      </c>
      <c r="F8234" s="65">
        <v>31201515</v>
      </c>
      <c r="G8234" s="64" t="s">
        <v>13633</v>
      </c>
      <c r="H8234" s="64">
        <v>4</v>
      </c>
      <c r="I8234" s="64">
        <v>3</v>
      </c>
      <c r="J8234" s="66">
        <v>2</v>
      </c>
      <c r="K8234" s="67">
        <v>16000</v>
      </c>
      <c r="L8234" s="68" t="s">
        <v>15</v>
      </c>
      <c r="M8234" s="68" t="s">
        <v>254</v>
      </c>
    </row>
    <row r="8235" spans="1:13" s="3" customFormat="1" ht="12.75" x14ac:dyDescent="0.2">
      <c r="A8235" s="62" t="s">
        <v>28</v>
      </c>
      <c r="B8235" s="62" t="s">
        <v>215</v>
      </c>
      <c r="C8235" s="63">
        <v>10</v>
      </c>
      <c r="D8235" s="62" t="s">
        <v>13376</v>
      </c>
      <c r="E8235" s="62" t="s">
        <v>6926</v>
      </c>
      <c r="F8235" s="69">
        <v>31201515</v>
      </c>
      <c r="G8235" s="62" t="s">
        <v>13633</v>
      </c>
      <c r="H8235" s="62">
        <v>4</v>
      </c>
      <c r="I8235" s="62">
        <v>3</v>
      </c>
      <c r="J8235" s="70">
        <v>2</v>
      </c>
      <c r="K8235" s="71">
        <v>7000</v>
      </c>
      <c r="L8235" s="72" t="s">
        <v>15</v>
      </c>
      <c r="M8235" s="72" t="s">
        <v>254</v>
      </c>
    </row>
    <row r="8236" spans="1:13" s="3" customFormat="1" ht="12.75" x14ac:dyDescent="0.2">
      <c r="A8236" s="62" t="s">
        <v>28</v>
      </c>
      <c r="B8236" s="62" t="s">
        <v>215</v>
      </c>
      <c r="C8236" s="63">
        <v>10</v>
      </c>
      <c r="D8236" s="64" t="s">
        <v>13376</v>
      </c>
      <c r="E8236" s="64" t="s">
        <v>6927</v>
      </c>
      <c r="F8236" s="65">
        <v>31201515</v>
      </c>
      <c r="G8236" s="64" t="s">
        <v>13633</v>
      </c>
      <c r="H8236" s="64">
        <v>4</v>
      </c>
      <c r="I8236" s="64">
        <v>3</v>
      </c>
      <c r="J8236" s="66">
        <v>2</v>
      </c>
      <c r="K8236" s="67">
        <v>30000</v>
      </c>
      <c r="L8236" s="68" t="s">
        <v>15</v>
      </c>
      <c r="M8236" s="68" t="s">
        <v>254</v>
      </c>
    </row>
    <row r="8237" spans="1:13" s="3" customFormat="1" ht="12.75" x14ac:dyDescent="0.2">
      <c r="A8237" s="62" t="s">
        <v>28</v>
      </c>
      <c r="B8237" s="62" t="s">
        <v>215</v>
      </c>
      <c r="C8237" s="63">
        <v>10</v>
      </c>
      <c r="D8237" s="62" t="s">
        <v>13376</v>
      </c>
      <c r="E8237" s="62" t="s">
        <v>6928</v>
      </c>
      <c r="F8237" s="69">
        <v>31201500</v>
      </c>
      <c r="G8237" s="62" t="s">
        <v>13633</v>
      </c>
      <c r="H8237" s="62">
        <v>4</v>
      </c>
      <c r="I8237" s="62">
        <v>3</v>
      </c>
      <c r="J8237" s="70">
        <v>3</v>
      </c>
      <c r="K8237" s="71">
        <v>22170</v>
      </c>
      <c r="L8237" s="72" t="s">
        <v>15</v>
      </c>
      <c r="M8237" s="72" t="s">
        <v>254</v>
      </c>
    </row>
    <row r="8238" spans="1:13" s="3" customFormat="1" ht="12.75" x14ac:dyDescent="0.2">
      <c r="A8238" s="62" t="s">
        <v>28</v>
      </c>
      <c r="B8238" s="62" t="s">
        <v>215</v>
      </c>
      <c r="C8238" s="63">
        <v>10</v>
      </c>
      <c r="D8238" s="64" t="s">
        <v>13376</v>
      </c>
      <c r="E8238" s="64" t="s">
        <v>6929</v>
      </c>
      <c r="F8238" s="65">
        <v>31201503</v>
      </c>
      <c r="G8238" s="64" t="s">
        <v>13633</v>
      </c>
      <c r="H8238" s="64">
        <v>4</v>
      </c>
      <c r="I8238" s="64">
        <v>3</v>
      </c>
      <c r="J8238" s="66">
        <v>1</v>
      </c>
      <c r="K8238" s="67">
        <v>10500</v>
      </c>
      <c r="L8238" s="68" t="s">
        <v>15</v>
      </c>
      <c r="M8238" s="68" t="s">
        <v>254</v>
      </c>
    </row>
    <row r="8239" spans="1:13" s="3" customFormat="1" ht="12.75" x14ac:dyDescent="0.2">
      <c r="A8239" s="62" t="s">
        <v>28</v>
      </c>
      <c r="B8239" s="62" t="s">
        <v>215</v>
      </c>
      <c r="C8239" s="63">
        <v>10</v>
      </c>
      <c r="D8239" s="62" t="s">
        <v>13376</v>
      </c>
      <c r="E8239" s="62" t="s">
        <v>6930</v>
      </c>
      <c r="F8239" s="69">
        <v>31201503</v>
      </c>
      <c r="G8239" s="62" t="s">
        <v>13633</v>
      </c>
      <c r="H8239" s="62">
        <v>4</v>
      </c>
      <c r="I8239" s="62">
        <v>3</v>
      </c>
      <c r="J8239" s="70">
        <v>1</v>
      </c>
      <c r="K8239" s="71">
        <v>14500</v>
      </c>
      <c r="L8239" s="72" t="s">
        <v>15</v>
      </c>
      <c r="M8239" s="72" t="s">
        <v>254</v>
      </c>
    </row>
    <row r="8240" spans="1:13" s="3" customFormat="1" ht="12.75" x14ac:dyDescent="0.2">
      <c r="A8240" s="62" t="s">
        <v>28</v>
      </c>
      <c r="B8240" s="62" t="s">
        <v>215</v>
      </c>
      <c r="C8240" s="63">
        <v>10</v>
      </c>
      <c r="D8240" s="64" t="s">
        <v>13376</v>
      </c>
      <c r="E8240" s="64" t="s">
        <v>6931</v>
      </c>
      <c r="F8240" s="65">
        <v>31201503</v>
      </c>
      <c r="G8240" s="64" t="s">
        <v>13633</v>
      </c>
      <c r="H8240" s="64">
        <v>4</v>
      </c>
      <c r="I8240" s="64">
        <v>3</v>
      </c>
      <c r="J8240" s="66">
        <v>2</v>
      </c>
      <c r="K8240" s="67">
        <v>37200</v>
      </c>
      <c r="L8240" s="68" t="s">
        <v>15</v>
      </c>
      <c r="M8240" s="68" t="s">
        <v>254</v>
      </c>
    </row>
    <row r="8241" spans="1:13" s="3" customFormat="1" ht="12.75" x14ac:dyDescent="0.2">
      <c r="A8241" s="62" t="s">
        <v>28</v>
      </c>
      <c r="B8241" s="62" t="s">
        <v>216</v>
      </c>
      <c r="C8241" s="63">
        <v>10</v>
      </c>
      <c r="D8241" s="62" t="s">
        <v>13377</v>
      </c>
      <c r="E8241" s="62" t="s">
        <v>6932</v>
      </c>
      <c r="F8241" s="69">
        <v>31201512</v>
      </c>
      <c r="G8241" s="62" t="s">
        <v>13633</v>
      </c>
      <c r="H8241" s="62">
        <v>4</v>
      </c>
      <c r="I8241" s="62">
        <v>3</v>
      </c>
      <c r="J8241" s="70">
        <v>42</v>
      </c>
      <c r="K8241" s="71">
        <v>2940000</v>
      </c>
      <c r="L8241" s="72" t="s">
        <v>15</v>
      </c>
      <c r="M8241" s="72" t="s">
        <v>254</v>
      </c>
    </row>
    <row r="8242" spans="1:13" s="3" customFormat="1" ht="12.75" x14ac:dyDescent="0.2">
      <c r="A8242" s="62" t="s">
        <v>28</v>
      </c>
      <c r="B8242" s="62" t="s">
        <v>216</v>
      </c>
      <c r="C8242" s="63">
        <v>10</v>
      </c>
      <c r="D8242" s="64" t="s">
        <v>13377</v>
      </c>
      <c r="E8242" s="64" t="s">
        <v>6933</v>
      </c>
      <c r="F8242" s="65">
        <v>31201534</v>
      </c>
      <c r="G8242" s="64" t="s">
        <v>13633</v>
      </c>
      <c r="H8242" s="64">
        <v>4</v>
      </c>
      <c r="I8242" s="64">
        <v>3</v>
      </c>
      <c r="J8242" s="66">
        <v>4</v>
      </c>
      <c r="K8242" s="67">
        <v>344000</v>
      </c>
      <c r="L8242" s="68" t="s">
        <v>15</v>
      </c>
      <c r="M8242" s="68" t="s">
        <v>254</v>
      </c>
    </row>
    <row r="8243" spans="1:13" s="3" customFormat="1" ht="12.75" x14ac:dyDescent="0.2">
      <c r="A8243" s="62" t="s">
        <v>28</v>
      </c>
      <c r="B8243" s="62" t="s">
        <v>216</v>
      </c>
      <c r="C8243" s="63">
        <v>10</v>
      </c>
      <c r="D8243" s="62" t="s">
        <v>13377</v>
      </c>
      <c r="E8243" s="62" t="s">
        <v>6934</v>
      </c>
      <c r="F8243" s="69">
        <v>31201516</v>
      </c>
      <c r="G8243" s="62" t="s">
        <v>13633</v>
      </c>
      <c r="H8243" s="62">
        <v>4</v>
      </c>
      <c r="I8243" s="62">
        <v>3</v>
      </c>
      <c r="J8243" s="70">
        <v>2</v>
      </c>
      <c r="K8243" s="71">
        <v>900000</v>
      </c>
      <c r="L8243" s="72" t="s">
        <v>15</v>
      </c>
      <c r="M8243" s="72" t="s">
        <v>254</v>
      </c>
    </row>
    <row r="8244" spans="1:13" s="3" customFormat="1" ht="12.75" x14ac:dyDescent="0.2">
      <c r="A8244" s="62" t="s">
        <v>28</v>
      </c>
      <c r="B8244" s="62" t="s">
        <v>1791</v>
      </c>
      <c r="C8244" s="63">
        <v>10</v>
      </c>
      <c r="D8244" s="64" t="s">
        <v>13550</v>
      </c>
      <c r="E8244" s="64" t="s">
        <v>6935</v>
      </c>
      <c r="F8244" s="65">
        <v>26111801</v>
      </c>
      <c r="G8244" s="64" t="s">
        <v>13633</v>
      </c>
      <c r="H8244" s="64">
        <v>4</v>
      </c>
      <c r="I8244" s="64">
        <v>3</v>
      </c>
      <c r="J8244" s="66">
        <v>1</v>
      </c>
      <c r="K8244" s="67">
        <v>50000</v>
      </c>
      <c r="L8244" s="68" t="s">
        <v>15</v>
      </c>
      <c r="M8244" s="68" t="s">
        <v>254</v>
      </c>
    </row>
    <row r="8245" spans="1:13" s="3" customFormat="1" ht="12.75" x14ac:dyDescent="0.2">
      <c r="A8245" s="62" t="s">
        <v>28</v>
      </c>
      <c r="B8245" s="62" t="s">
        <v>1791</v>
      </c>
      <c r="C8245" s="63">
        <v>10</v>
      </c>
      <c r="D8245" s="62" t="s">
        <v>13550</v>
      </c>
      <c r="E8245" s="62" t="s">
        <v>6936</v>
      </c>
      <c r="F8245" s="69">
        <v>26111504</v>
      </c>
      <c r="G8245" s="62" t="s">
        <v>13633</v>
      </c>
      <c r="H8245" s="62">
        <v>4</v>
      </c>
      <c r="I8245" s="62">
        <v>3</v>
      </c>
      <c r="J8245" s="70">
        <v>1</v>
      </c>
      <c r="K8245" s="71">
        <v>200000</v>
      </c>
      <c r="L8245" s="72" t="s">
        <v>15</v>
      </c>
      <c r="M8245" s="72" t="s">
        <v>254</v>
      </c>
    </row>
    <row r="8246" spans="1:13" s="3" customFormat="1" ht="12.75" x14ac:dyDescent="0.2">
      <c r="A8246" s="62" t="s">
        <v>28</v>
      </c>
      <c r="B8246" s="62" t="s">
        <v>1791</v>
      </c>
      <c r="C8246" s="63">
        <v>10</v>
      </c>
      <c r="D8246" s="64" t="s">
        <v>13550</v>
      </c>
      <c r="E8246" s="64" t="s">
        <v>6937</v>
      </c>
      <c r="F8246" s="65">
        <v>26111801</v>
      </c>
      <c r="G8246" s="64" t="s">
        <v>13633</v>
      </c>
      <c r="H8246" s="64">
        <v>4</v>
      </c>
      <c r="I8246" s="64">
        <v>3</v>
      </c>
      <c r="J8246" s="66">
        <v>1</v>
      </c>
      <c r="K8246" s="67">
        <v>60000</v>
      </c>
      <c r="L8246" s="68" t="s">
        <v>15</v>
      </c>
      <c r="M8246" s="68" t="s">
        <v>254</v>
      </c>
    </row>
    <row r="8247" spans="1:13" s="3" customFormat="1" ht="12.75" x14ac:dyDescent="0.2">
      <c r="A8247" s="62" t="s">
        <v>28</v>
      </c>
      <c r="B8247" s="62" t="s">
        <v>339</v>
      </c>
      <c r="C8247" s="63">
        <v>10</v>
      </c>
      <c r="D8247" s="62" t="s">
        <v>13386</v>
      </c>
      <c r="E8247" s="62" t="s">
        <v>6938</v>
      </c>
      <c r="F8247" s="69">
        <v>31151900</v>
      </c>
      <c r="G8247" s="62" t="s">
        <v>13633</v>
      </c>
      <c r="H8247" s="62">
        <v>4</v>
      </c>
      <c r="I8247" s="62">
        <v>3</v>
      </c>
      <c r="J8247" s="70">
        <v>5</v>
      </c>
      <c r="K8247" s="71">
        <v>750000</v>
      </c>
      <c r="L8247" s="72" t="s">
        <v>15</v>
      </c>
      <c r="M8247" s="72" t="s">
        <v>254</v>
      </c>
    </row>
    <row r="8248" spans="1:13" s="3" customFormat="1" ht="12.75" x14ac:dyDescent="0.2">
      <c r="A8248" s="62" t="s">
        <v>28</v>
      </c>
      <c r="B8248" s="62" t="s">
        <v>219</v>
      </c>
      <c r="C8248" s="63">
        <v>10</v>
      </c>
      <c r="D8248" s="64" t="s">
        <v>13379</v>
      </c>
      <c r="E8248" s="64" t="s">
        <v>6939</v>
      </c>
      <c r="F8248" s="65">
        <v>31162809</v>
      </c>
      <c r="G8248" s="64" t="s">
        <v>13633</v>
      </c>
      <c r="H8248" s="64">
        <v>4</v>
      </c>
      <c r="I8248" s="64">
        <v>3</v>
      </c>
      <c r="J8248" s="66">
        <v>500</v>
      </c>
      <c r="K8248" s="67">
        <v>150000</v>
      </c>
      <c r="L8248" s="68" t="s">
        <v>15</v>
      </c>
      <c r="M8248" s="68" t="s">
        <v>254</v>
      </c>
    </row>
    <row r="8249" spans="1:13" s="3" customFormat="1" ht="12.75" x14ac:dyDescent="0.2">
      <c r="A8249" s="62" t="s">
        <v>28</v>
      </c>
      <c r="B8249" s="62" t="s">
        <v>219</v>
      </c>
      <c r="C8249" s="63">
        <v>10</v>
      </c>
      <c r="D8249" s="62" t="s">
        <v>13379</v>
      </c>
      <c r="E8249" s="62" t="s">
        <v>6940</v>
      </c>
      <c r="F8249" s="69">
        <v>31162809</v>
      </c>
      <c r="G8249" s="62" t="s">
        <v>13633</v>
      </c>
      <c r="H8249" s="62">
        <v>4</v>
      </c>
      <c r="I8249" s="62">
        <v>3</v>
      </c>
      <c r="J8249" s="70">
        <v>100</v>
      </c>
      <c r="K8249" s="71">
        <v>30000</v>
      </c>
      <c r="L8249" s="72" t="s">
        <v>15</v>
      </c>
      <c r="M8249" s="72" t="s">
        <v>254</v>
      </c>
    </row>
    <row r="8250" spans="1:13" s="3" customFormat="1" ht="12.75" x14ac:dyDescent="0.2">
      <c r="A8250" s="62" t="s">
        <v>28</v>
      </c>
      <c r="B8250" s="62" t="s">
        <v>219</v>
      </c>
      <c r="C8250" s="63">
        <v>10</v>
      </c>
      <c r="D8250" s="64" t="s">
        <v>13379</v>
      </c>
      <c r="E8250" s="64" t="s">
        <v>6941</v>
      </c>
      <c r="F8250" s="65">
        <v>31162809</v>
      </c>
      <c r="G8250" s="64" t="s">
        <v>13633</v>
      </c>
      <c r="H8250" s="64">
        <v>4</v>
      </c>
      <c r="I8250" s="64">
        <v>3</v>
      </c>
      <c r="J8250" s="66">
        <v>100</v>
      </c>
      <c r="K8250" s="67">
        <v>30000</v>
      </c>
      <c r="L8250" s="68" t="s">
        <v>15</v>
      </c>
      <c r="M8250" s="68" t="s">
        <v>254</v>
      </c>
    </row>
    <row r="8251" spans="1:13" s="3" customFormat="1" ht="12.75" x14ac:dyDescent="0.2">
      <c r="A8251" s="62" t="s">
        <v>28</v>
      </c>
      <c r="B8251" s="62" t="s">
        <v>268</v>
      </c>
      <c r="C8251" s="63">
        <v>10</v>
      </c>
      <c r="D8251" s="62" t="s">
        <v>13385</v>
      </c>
      <c r="E8251" s="62" t="s">
        <v>14949</v>
      </c>
      <c r="F8251" s="69">
        <v>53131627</v>
      </c>
      <c r="G8251" s="62" t="s">
        <v>13633</v>
      </c>
      <c r="H8251" s="62">
        <v>4</v>
      </c>
      <c r="I8251" s="62">
        <v>3</v>
      </c>
      <c r="J8251" s="70">
        <v>10</v>
      </c>
      <c r="K8251" s="71">
        <v>1000000</v>
      </c>
      <c r="L8251" s="72" t="s">
        <v>1760</v>
      </c>
      <c r="M8251" s="72" t="s">
        <v>254</v>
      </c>
    </row>
    <row r="8252" spans="1:13" s="3" customFormat="1" ht="12.75" x14ac:dyDescent="0.2">
      <c r="A8252" s="62" t="s">
        <v>28</v>
      </c>
      <c r="B8252" s="62" t="s">
        <v>472</v>
      </c>
      <c r="C8252" s="63">
        <v>10</v>
      </c>
      <c r="D8252" s="64" t="s">
        <v>13437</v>
      </c>
      <c r="E8252" s="64" t="s">
        <v>6942</v>
      </c>
      <c r="F8252" s="65">
        <v>27111900</v>
      </c>
      <c r="G8252" s="64" t="s">
        <v>13633</v>
      </c>
      <c r="H8252" s="64">
        <v>4</v>
      </c>
      <c r="I8252" s="64">
        <v>3</v>
      </c>
      <c r="J8252" s="66">
        <v>4</v>
      </c>
      <c r="K8252" s="67">
        <v>350800</v>
      </c>
      <c r="L8252" s="68" t="s">
        <v>15</v>
      </c>
      <c r="M8252" s="68" t="s">
        <v>254</v>
      </c>
    </row>
    <row r="8253" spans="1:13" s="3" customFormat="1" ht="12.75" x14ac:dyDescent="0.2">
      <c r="A8253" s="62" t="s">
        <v>28</v>
      </c>
      <c r="B8253" s="62" t="s">
        <v>472</v>
      </c>
      <c r="C8253" s="63">
        <v>10</v>
      </c>
      <c r="D8253" s="62" t="s">
        <v>13437</v>
      </c>
      <c r="E8253" s="62" t="s">
        <v>14950</v>
      </c>
      <c r="F8253" s="69">
        <v>23131503</v>
      </c>
      <c r="G8253" s="62" t="s">
        <v>13633</v>
      </c>
      <c r="H8253" s="62">
        <v>4</v>
      </c>
      <c r="I8253" s="62">
        <v>3</v>
      </c>
      <c r="J8253" s="70">
        <v>1</v>
      </c>
      <c r="K8253" s="71">
        <v>30000</v>
      </c>
      <c r="L8253" s="72" t="s">
        <v>15</v>
      </c>
      <c r="M8253" s="72" t="s">
        <v>254</v>
      </c>
    </row>
    <row r="8254" spans="1:13" s="3" customFormat="1" ht="12.75" x14ac:dyDescent="0.2">
      <c r="A8254" s="62" t="s">
        <v>28</v>
      </c>
      <c r="B8254" s="62" t="s">
        <v>472</v>
      </c>
      <c r="C8254" s="63">
        <v>10</v>
      </c>
      <c r="D8254" s="64" t="s">
        <v>13437</v>
      </c>
      <c r="E8254" s="64" t="s">
        <v>6943</v>
      </c>
      <c r="F8254" s="65">
        <v>31191506</v>
      </c>
      <c r="G8254" s="64" t="s">
        <v>13633</v>
      </c>
      <c r="H8254" s="64">
        <v>4</v>
      </c>
      <c r="I8254" s="64">
        <v>3</v>
      </c>
      <c r="J8254" s="66">
        <v>10</v>
      </c>
      <c r="K8254" s="67">
        <v>110000</v>
      </c>
      <c r="L8254" s="68" t="s">
        <v>15</v>
      </c>
      <c r="M8254" s="68" t="s">
        <v>254</v>
      </c>
    </row>
    <row r="8255" spans="1:13" s="3" customFormat="1" ht="12.75" x14ac:dyDescent="0.2">
      <c r="A8255" s="62" t="s">
        <v>28</v>
      </c>
      <c r="B8255" s="62" t="s">
        <v>219</v>
      </c>
      <c r="C8255" s="63">
        <v>10</v>
      </c>
      <c r="D8255" s="62" t="s">
        <v>13379</v>
      </c>
      <c r="E8255" s="62" t="s">
        <v>6944</v>
      </c>
      <c r="F8255" s="69">
        <v>31191506</v>
      </c>
      <c r="G8255" s="62" t="s">
        <v>13633</v>
      </c>
      <c r="H8255" s="62">
        <v>4</v>
      </c>
      <c r="I8255" s="62">
        <v>3</v>
      </c>
      <c r="J8255" s="70">
        <v>10</v>
      </c>
      <c r="K8255" s="71">
        <v>50000</v>
      </c>
      <c r="L8255" s="72" t="s">
        <v>15</v>
      </c>
      <c r="M8255" s="72" t="s">
        <v>254</v>
      </c>
    </row>
    <row r="8256" spans="1:13" s="3" customFormat="1" ht="12.75" x14ac:dyDescent="0.2">
      <c r="A8256" s="62" t="s">
        <v>28</v>
      </c>
      <c r="B8256" s="62" t="s">
        <v>216</v>
      </c>
      <c r="C8256" s="63">
        <v>10</v>
      </c>
      <c r="D8256" s="64" t="s">
        <v>13377</v>
      </c>
      <c r="E8256" s="64" t="s">
        <v>6945</v>
      </c>
      <c r="F8256" s="65">
        <v>40142008</v>
      </c>
      <c r="G8256" s="64" t="s">
        <v>13633</v>
      </c>
      <c r="H8256" s="64">
        <v>4</v>
      </c>
      <c r="I8256" s="64">
        <v>3</v>
      </c>
      <c r="J8256" s="66">
        <v>1</v>
      </c>
      <c r="K8256" s="67">
        <v>100000</v>
      </c>
      <c r="L8256" s="68" t="s">
        <v>15</v>
      </c>
      <c r="M8256" s="68" t="s">
        <v>254</v>
      </c>
    </row>
    <row r="8257" spans="1:13" s="3" customFormat="1" ht="12.75" x14ac:dyDescent="0.2">
      <c r="A8257" s="62" t="s">
        <v>28</v>
      </c>
      <c r="B8257" s="62" t="s">
        <v>439</v>
      </c>
      <c r="C8257" s="63">
        <v>10</v>
      </c>
      <c r="D8257" s="62" t="s">
        <v>13396</v>
      </c>
      <c r="E8257" s="62" t="s">
        <v>6946</v>
      </c>
      <c r="F8257" s="69">
        <v>27111814</v>
      </c>
      <c r="G8257" s="62" t="s">
        <v>13633</v>
      </c>
      <c r="H8257" s="62">
        <v>4</v>
      </c>
      <c r="I8257" s="62">
        <v>3</v>
      </c>
      <c r="J8257" s="70">
        <v>2</v>
      </c>
      <c r="K8257" s="71">
        <v>80000</v>
      </c>
      <c r="L8257" s="72" t="s">
        <v>15</v>
      </c>
      <c r="M8257" s="72" t="s">
        <v>254</v>
      </c>
    </row>
    <row r="8258" spans="1:13" s="3" customFormat="1" ht="12.75" x14ac:dyDescent="0.2">
      <c r="A8258" s="62" t="s">
        <v>28</v>
      </c>
      <c r="B8258" s="62" t="s">
        <v>439</v>
      </c>
      <c r="C8258" s="63">
        <v>10</v>
      </c>
      <c r="D8258" s="64" t="s">
        <v>13396</v>
      </c>
      <c r="E8258" s="64" t="s">
        <v>6947</v>
      </c>
      <c r="F8258" s="65">
        <v>27111814</v>
      </c>
      <c r="G8258" s="64" t="s">
        <v>13633</v>
      </c>
      <c r="H8258" s="64">
        <v>4</v>
      </c>
      <c r="I8258" s="64">
        <v>3</v>
      </c>
      <c r="J8258" s="66">
        <v>2</v>
      </c>
      <c r="K8258" s="67">
        <v>300000</v>
      </c>
      <c r="L8258" s="68" t="s">
        <v>15</v>
      </c>
      <c r="M8258" s="68" t="s">
        <v>254</v>
      </c>
    </row>
    <row r="8259" spans="1:13" s="3" customFormat="1" ht="12.75" x14ac:dyDescent="0.2">
      <c r="A8259" s="62" t="s">
        <v>28</v>
      </c>
      <c r="B8259" s="62" t="s">
        <v>853</v>
      </c>
      <c r="C8259" s="63">
        <v>10</v>
      </c>
      <c r="D8259" s="62" t="s">
        <v>13472</v>
      </c>
      <c r="E8259" s="62" t="s">
        <v>6948</v>
      </c>
      <c r="F8259" s="69">
        <v>23271417</v>
      </c>
      <c r="G8259" s="62" t="s">
        <v>13633</v>
      </c>
      <c r="H8259" s="62">
        <v>4</v>
      </c>
      <c r="I8259" s="62">
        <v>3</v>
      </c>
      <c r="J8259" s="70">
        <v>1</v>
      </c>
      <c r="K8259" s="71">
        <v>749000</v>
      </c>
      <c r="L8259" s="72" t="s">
        <v>15</v>
      </c>
      <c r="M8259" s="72" t="s">
        <v>254</v>
      </c>
    </row>
    <row r="8260" spans="1:13" s="3" customFormat="1" ht="12.75" x14ac:dyDescent="0.2">
      <c r="A8260" s="62" t="s">
        <v>28</v>
      </c>
      <c r="B8260" s="62" t="s">
        <v>217</v>
      </c>
      <c r="C8260" s="63">
        <v>10</v>
      </c>
      <c r="D8260" s="64" t="s">
        <v>13378</v>
      </c>
      <c r="E8260" s="64" t="s">
        <v>14951</v>
      </c>
      <c r="F8260" s="65">
        <v>52141510</v>
      </c>
      <c r="G8260" s="64" t="s">
        <v>13633</v>
      </c>
      <c r="H8260" s="64">
        <v>4</v>
      </c>
      <c r="I8260" s="64">
        <v>3</v>
      </c>
      <c r="J8260" s="66">
        <v>15</v>
      </c>
      <c r="K8260" s="67">
        <v>1950000</v>
      </c>
      <c r="L8260" s="68" t="s">
        <v>15</v>
      </c>
      <c r="M8260" s="68" t="s">
        <v>254</v>
      </c>
    </row>
    <row r="8261" spans="1:13" s="3" customFormat="1" ht="12.75" x14ac:dyDescent="0.2">
      <c r="A8261" s="62" t="s">
        <v>28</v>
      </c>
      <c r="B8261" s="62" t="s">
        <v>1790</v>
      </c>
      <c r="C8261" s="63">
        <v>10</v>
      </c>
      <c r="D8261" s="62" t="s">
        <v>13549</v>
      </c>
      <c r="E8261" s="62" t="s">
        <v>6949</v>
      </c>
      <c r="F8261" s="69">
        <v>40161505</v>
      </c>
      <c r="G8261" s="62" t="s">
        <v>13633</v>
      </c>
      <c r="H8261" s="62">
        <v>4</v>
      </c>
      <c r="I8261" s="62">
        <v>3</v>
      </c>
      <c r="J8261" s="70">
        <v>1</v>
      </c>
      <c r="K8261" s="71">
        <v>900000</v>
      </c>
      <c r="L8261" s="72" t="s">
        <v>15</v>
      </c>
      <c r="M8261" s="72" t="s">
        <v>254</v>
      </c>
    </row>
    <row r="8262" spans="1:13" s="3" customFormat="1" ht="12.75" x14ac:dyDescent="0.2">
      <c r="A8262" s="62" t="s">
        <v>28</v>
      </c>
      <c r="B8262" s="62" t="s">
        <v>472</v>
      </c>
      <c r="C8262" s="63">
        <v>10</v>
      </c>
      <c r="D8262" s="64" t="s">
        <v>13437</v>
      </c>
      <c r="E8262" s="64" t="s">
        <v>6950</v>
      </c>
      <c r="F8262" s="65">
        <v>15121902</v>
      </c>
      <c r="G8262" s="64" t="s">
        <v>13633</v>
      </c>
      <c r="H8262" s="64">
        <v>4</v>
      </c>
      <c r="I8262" s="64">
        <v>3</v>
      </c>
      <c r="J8262" s="66">
        <v>1</v>
      </c>
      <c r="K8262" s="67">
        <v>41974</v>
      </c>
      <c r="L8262" s="68" t="s">
        <v>15</v>
      </c>
      <c r="M8262" s="68" t="s">
        <v>254</v>
      </c>
    </row>
    <row r="8263" spans="1:13" s="3" customFormat="1" ht="12.75" x14ac:dyDescent="0.2">
      <c r="A8263" s="62" t="s">
        <v>28</v>
      </c>
      <c r="B8263" s="62" t="s">
        <v>268</v>
      </c>
      <c r="C8263" s="63">
        <v>10</v>
      </c>
      <c r="D8263" s="62" t="s">
        <v>13385</v>
      </c>
      <c r="E8263" s="62" t="s">
        <v>6951</v>
      </c>
      <c r="F8263" s="69">
        <v>15121902</v>
      </c>
      <c r="G8263" s="62" t="s">
        <v>13633</v>
      </c>
      <c r="H8263" s="62">
        <v>4</v>
      </c>
      <c r="I8263" s="62">
        <v>3</v>
      </c>
      <c r="J8263" s="70">
        <v>3</v>
      </c>
      <c r="K8263" s="71">
        <v>609000</v>
      </c>
      <c r="L8263" s="72" t="s">
        <v>15</v>
      </c>
      <c r="M8263" s="72" t="s">
        <v>254</v>
      </c>
    </row>
    <row r="8264" spans="1:13" s="3" customFormat="1" ht="12.75" x14ac:dyDescent="0.2">
      <c r="A8264" s="62" t="s">
        <v>28</v>
      </c>
      <c r="B8264" s="62" t="s">
        <v>219</v>
      </c>
      <c r="C8264" s="63">
        <v>10</v>
      </c>
      <c r="D8264" s="64" t="s">
        <v>13379</v>
      </c>
      <c r="E8264" s="64" t="s">
        <v>6952</v>
      </c>
      <c r="F8264" s="65">
        <v>27113200</v>
      </c>
      <c r="G8264" s="64" t="s">
        <v>13633</v>
      </c>
      <c r="H8264" s="64">
        <v>4</v>
      </c>
      <c r="I8264" s="64">
        <v>3</v>
      </c>
      <c r="J8264" s="66">
        <v>1</v>
      </c>
      <c r="K8264" s="67">
        <v>2763000</v>
      </c>
      <c r="L8264" s="68" t="s">
        <v>15</v>
      </c>
      <c r="M8264" s="68" t="s">
        <v>254</v>
      </c>
    </row>
    <row r="8265" spans="1:13" s="3" customFormat="1" ht="12.75" x14ac:dyDescent="0.2">
      <c r="A8265" s="62" t="s">
        <v>28</v>
      </c>
      <c r="B8265" s="62" t="s">
        <v>1790</v>
      </c>
      <c r="C8265" s="63">
        <v>10</v>
      </c>
      <c r="D8265" s="62" t="s">
        <v>13549</v>
      </c>
      <c r="E8265" s="62" t="s">
        <v>6953</v>
      </c>
      <c r="F8265" s="69">
        <v>31201600</v>
      </c>
      <c r="G8265" s="62" t="s">
        <v>13633</v>
      </c>
      <c r="H8265" s="62">
        <v>4</v>
      </c>
      <c r="I8265" s="62">
        <v>3</v>
      </c>
      <c r="J8265" s="70">
        <v>20</v>
      </c>
      <c r="K8265" s="71">
        <v>1119000</v>
      </c>
      <c r="L8265" s="72" t="s">
        <v>15</v>
      </c>
      <c r="M8265" s="72" t="s">
        <v>254</v>
      </c>
    </row>
    <row r="8266" spans="1:13" s="3" customFormat="1" ht="12.75" x14ac:dyDescent="0.2">
      <c r="A8266" s="62" t="s">
        <v>28</v>
      </c>
      <c r="B8266" s="62" t="s">
        <v>877</v>
      </c>
      <c r="C8266" s="63">
        <v>10</v>
      </c>
      <c r="D8266" s="64" t="s">
        <v>13496</v>
      </c>
      <c r="E8266" s="64" t="s">
        <v>14952</v>
      </c>
      <c r="F8266" s="65">
        <v>30102006</v>
      </c>
      <c r="G8266" s="64" t="s">
        <v>13633</v>
      </c>
      <c r="H8266" s="64">
        <v>4</v>
      </c>
      <c r="I8266" s="64">
        <v>3</v>
      </c>
      <c r="J8266" s="66">
        <v>2</v>
      </c>
      <c r="K8266" s="67">
        <v>796500</v>
      </c>
      <c r="L8266" s="68" t="s">
        <v>15</v>
      </c>
      <c r="M8266" s="68" t="s">
        <v>254</v>
      </c>
    </row>
    <row r="8267" spans="1:13" s="3" customFormat="1" ht="12.75" x14ac:dyDescent="0.2">
      <c r="A8267" s="62" t="s">
        <v>28</v>
      </c>
      <c r="B8267" s="62" t="s">
        <v>877</v>
      </c>
      <c r="C8267" s="63">
        <v>10</v>
      </c>
      <c r="D8267" s="62" t="s">
        <v>13496</v>
      </c>
      <c r="E8267" s="62" t="s">
        <v>14953</v>
      </c>
      <c r="F8267" s="69">
        <v>30102006</v>
      </c>
      <c r="G8267" s="62" t="s">
        <v>13633</v>
      </c>
      <c r="H8267" s="62">
        <v>4</v>
      </c>
      <c r="I8267" s="62">
        <v>3</v>
      </c>
      <c r="J8267" s="70">
        <v>2</v>
      </c>
      <c r="K8267" s="71">
        <v>1019400</v>
      </c>
      <c r="L8267" s="72" t="s">
        <v>15</v>
      </c>
      <c r="M8267" s="72" t="s">
        <v>254</v>
      </c>
    </row>
    <row r="8268" spans="1:13" s="3" customFormat="1" ht="12.75" x14ac:dyDescent="0.2">
      <c r="A8268" s="62" t="s">
        <v>28</v>
      </c>
      <c r="B8268" s="62" t="s">
        <v>468</v>
      </c>
      <c r="C8268" s="63">
        <v>10</v>
      </c>
      <c r="D8268" s="64" t="s">
        <v>13433</v>
      </c>
      <c r="E8268" s="64" t="s">
        <v>6954</v>
      </c>
      <c r="F8268" s="65">
        <v>27131500</v>
      </c>
      <c r="G8268" s="64" t="s">
        <v>13633</v>
      </c>
      <c r="H8268" s="64">
        <v>4</v>
      </c>
      <c r="I8268" s="64">
        <v>3</v>
      </c>
      <c r="J8268" s="66">
        <v>1</v>
      </c>
      <c r="K8268" s="67">
        <v>1896000</v>
      </c>
      <c r="L8268" s="68" t="s">
        <v>15</v>
      </c>
      <c r="M8268" s="68" t="s">
        <v>254</v>
      </c>
    </row>
    <row r="8269" spans="1:13" s="3" customFormat="1" ht="12.75" x14ac:dyDescent="0.2">
      <c r="A8269" s="62" t="s">
        <v>28</v>
      </c>
      <c r="B8269" s="62" t="s">
        <v>268</v>
      </c>
      <c r="C8269" s="63">
        <v>10</v>
      </c>
      <c r="D8269" s="62" t="s">
        <v>13385</v>
      </c>
      <c r="E8269" s="62" t="s">
        <v>6955</v>
      </c>
      <c r="F8269" s="69">
        <v>76111801</v>
      </c>
      <c r="G8269" s="62" t="s">
        <v>13633</v>
      </c>
      <c r="H8269" s="62">
        <v>4</v>
      </c>
      <c r="I8269" s="62">
        <v>3</v>
      </c>
      <c r="J8269" s="70">
        <v>30</v>
      </c>
      <c r="K8269" s="71">
        <v>714000</v>
      </c>
      <c r="L8269" s="72" t="s">
        <v>15</v>
      </c>
      <c r="M8269" s="72" t="s">
        <v>254</v>
      </c>
    </row>
    <row r="8270" spans="1:13" s="3" customFormat="1" ht="12.75" x14ac:dyDescent="0.2">
      <c r="A8270" s="62" t="s">
        <v>28</v>
      </c>
      <c r="B8270" s="62" t="s">
        <v>221</v>
      </c>
      <c r="C8270" s="63">
        <v>10</v>
      </c>
      <c r="D8270" s="64" t="s">
        <v>13382</v>
      </c>
      <c r="E8270" s="64" t="s">
        <v>14954</v>
      </c>
      <c r="F8270" s="65">
        <v>23281901</v>
      </c>
      <c r="G8270" s="64" t="s">
        <v>13633</v>
      </c>
      <c r="H8270" s="64">
        <v>4</v>
      </c>
      <c r="I8270" s="64">
        <v>3</v>
      </c>
      <c r="J8270" s="66">
        <v>81</v>
      </c>
      <c r="K8270" s="67">
        <v>3240000</v>
      </c>
      <c r="L8270" s="68" t="s">
        <v>15</v>
      </c>
      <c r="M8270" s="68" t="s">
        <v>254</v>
      </c>
    </row>
    <row r="8271" spans="1:13" s="3" customFormat="1" ht="12.75" x14ac:dyDescent="0.2">
      <c r="A8271" s="62" t="s">
        <v>28</v>
      </c>
      <c r="B8271" s="62" t="s">
        <v>221</v>
      </c>
      <c r="C8271" s="63">
        <v>10</v>
      </c>
      <c r="D8271" s="62" t="s">
        <v>13382</v>
      </c>
      <c r="E8271" s="62" t="s">
        <v>14955</v>
      </c>
      <c r="F8271" s="69">
        <v>26101772</v>
      </c>
      <c r="G8271" s="62" t="s">
        <v>13633</v>
      </c>
      <c r="H8271" s="62">
        <v>4</v>
      </c>
      <c r="I8271" s="62">
        <v>3</v>
      </c>
      <c r="J8271" s="70">
        <v>10</v>
      </c>
      <c r="K8271" s="71">
        <v>500000</v>
      </c>
      <c r="L8271" s="72" t="s">
        <v>15</v>
      </c>
      <c r="M8271" s="72" t="s">
        <v>254</v>
      </c>
    </row>
    <row r="8272" spans="1:13" s="3" customFormat="1" ht="12.75" x14ac:dyDescent="0.2">
      <c r="A8272" s="62" t="s">
        <v>28</v>
      </c>
      <c r="B8272" s="62" t="s">
        <v>221</v>
      </c>
      <c r="C8272" s="63">
        <v>10</v>
      </c>
      <c r="D8272" s="64" t="s">
        <v>13382</v>
      </c>
      <c r="E8272" s="64" t="s">
        <v>14956</v>
      </c>
      <c r="F8272" s="65">
        <v>26101772</v>
      </c>
      <c r="G8272" s="64" t="s">
        <v>13633</v>
      </c>
      <c r="H8272" s="64">
        <v>4</v>
      </c>
      <c r="I8272" s="64">
        <v>3</v>
      </c>
      <c r="J8272" s="66">
        <v>4</v>
      </c>
      <c r="K8272" s="67">
        <v>120000</v>
      </c>
      <c r="L8272" s="68" t="s">
        <v>15</v>
      </c>
      <c r="M8272" s="68" t="s">
        <v>254</v>
      </c>
    </row>
    <row r="8273" spans="1:13" s="3" customFormat="1" ht="12.75" x14ac:dyDescent="0.2">
      <c r="A8273" s="62" t="s">
        <v>28</v>
      </c>
      <c r="B8273" s="62" t="s">
        <v>268</v>
      </c>
      <c r="C8273" s="63">
        <v>10</v>
      </c>
      <c r="D8273" s="62" t="s">
        <v>13385</v>
      </c>
      <c r="E8273" s="62" t="s">
        <v>14957</v>
      </c>
      <c r="F8273" s="69">
        <v>49141507</v>
      </c>
      <c r="G8273" s="62" t="s">
        <v>13633</v>
      </c>
      <c r="H8273" s="62">
        <v>4</v>
      </c>
      <c r="I8273" s="62">
        <v>3</v>
      </c>
      <c r="J8273" s="70">
        <v>80</v>
      </c>
      <c r="K8273" s="71">
        <v>3200000</v>
      </c>
      <c r="L8273" s="72" t="s">
        <v>15</v>
      </c>
      <c r="M8273" s="72" t="s">
        <v>254</v>
      </c>
    </row>
    <row r="8274" spans="1:13" s="3" customFormat="1" ht="12.75" x14ac:dyDescent="0.2">
      <c r="A8274" s="62" t="s">
        <v>28</v>
      </c>
      <c r="B8274" s="62" t="s">
        <v>221</v>
      </c>
      <c r="C8274" s="63">
        <v>10</v>
      </c>
      <c r="D8274" s="64" t="s">
        <v>13382</v>
      </c>
      <c r="E8274" s="64" t="s">
        <v>6956</v>
      </c>
      <c r="F8274" s="65">
        <v>23281901</v>
      </c>
      <c r="G8274" s="64" t="s">
        <v>13633</v>
      </c>
      <c r="H8274" s="64">
        <v>4</v>
      </c>
      <c r="I8274" s="64">
        <v>3</v>
      </c>
      <c r="J8274" s="66">
        <v>10</v>
      </c>
      <c r="K8274" s="67">
        <v>500000</v>
      </c>
      <c r="L8274" s="68" t="s">
        <v>15</v>
      </c>
      <c r="M8274" s="68" t="s">
        <v>254</v>
      </c>
    </row>
    <row r="8275" spans="1:13" s="3" customFormat="1" ht="12.75" x14ac:dyDescent="0.2">
      <c r="A8275" s="62" t="s">
        <v>28</v>
      </c>
      <c r="B8275" s="62" t="s">
        <v>312</v>
      </c>
      <c r="C8275" s="63">
        <v>10</v>
      </c>
      <c r="D8275" s="62" t="s">
        <v>13465</v>
      </c>
      <c r="E8275" s="62" t="s">
        <v>6957</v>
      </c>
      <c r="F8275" s="69">
        <v>39111610</v>
      </c>
      <c r="G8275" s="62" t="s">
        <v>13633</v>
      </c>
      <c r="H8275" s="62">
        <v>4</v>
      </c>
      <c r="I8275" s="62">
        <v>3</v>
      </c>
      <c r="J8275" s="70">
        <v>5</v>
      </c>
      <c r="K8275" s="71">
        <v>224500</v>
      </c>
      <c r="L8275" s="72" t="s">
        <v>15</v>
      </c>
      <c r="M8275" s="72" t="s">
        <v>254</v>
      </c>
    </row>
    <row r="8276" spans="1:13" s="3" customFormat="1" ht="12.75" x14ac:dyDescent="0.2">
      <c r="A8276" s="62" t="s">
        <v>28</v>
      </c>
      <c r="B8276" s="62" t="s">
        <v>312</v>
      </c>
      <c r="C8276" s="63">
        <v>10</v>
      </c>
      <c r="D8276" s="64" t="s">
        <v>13465</v>
      </c>
      <c r="E8276" s="64" t="s">
        <v>6958</v>
      </c>
      <c r="F8276" s="65">
        <v>39111610</v>
      </c>
      <c r="G8276" s="64" t="s">
        <v>13633</v>
      </c>
      <c r="H8276" s="64">
        <v>4</v>
      </c>
      <c r="I8276" s="64">
        <v>3</v>
      </c>
      <c r="J8276" s="66">
        <v>5</v>
      </c>
      <c r="K8276" s="67">
        <v>159500</v>
      </c>
      <c r="L8276" s="68" t="s">
        <v>15</v>
      </c>
      <c r="M8276" s="68" t="s">
        <v>254</v>
      </c>
    </row>
    <row r="8277" spans="1:13" s="3" customFormat="1" ht="12.75" x14ac:dyDescent="0.2">
      <c r="A8277" s="62" t="s">
        <v>28</v>
      </c>
      <c r="B8277" s="62" t="s">
        <v>312</v>
      </c>
      <c r="C8277" s="63">
        <v>10</v>
      </c>
      <c r="D8277" s="62" t="s">
        <v>13465</v>
      </c>
      <c r="E8277" s="62" t="s">
        <v>6959</v>
      </c>
      <c r="F8277" s="69">
        <v>39111610</v>
      </c>
      <c r="G8277" s="62" t="s">
        <v>13633</v>
      </c>
      <c r="H8277" s="62">
        <v>4</v>
      </c>
      <c r="I8277" s="62">
        <v>3</v>
      </c>
      <c r="J8277" s="70">
        <v>2</v>
      </c>
      <c r="K8277" s="71">
        <v>340000</v>
      </c>
      <c r="L8277" s="72" t="s">
        <v>15</v>
      </c>
      <c r="M8277" s="72" t="s">
        <v>254</v>
      </c>
    </row>
    <row r="8278" spans="1:13" s="3" customFormat="1" ht="12.75" x14ac:dyDescent="0.2">
      <c r="A8278" s="62" t="s">
        <v>28</v>
      </c>
      <c r="B8278" s="62" t="s">
        <v>312</v>
      </c>
      <c r="C8278" s="63">
        <v>10</v>
      </c>
      <c r="D8278" s="64" t="s">
        <v>13465</v>
      </c>
      <c r="E8278" s="64" t="s">
        <v>6960</v>
      </c>
      <c r="F8278" s="65">
        <v>39111610</v>
      </c>
      <c r="G8278" s="64" t="s">
        <v>13633</v>
      </c>
      <c r="H8278" s="64">
        <v>4</v>
      </c>
      <c r="I8278" s="64">
        <v>3</v>
      </c>
      <c r="J8278" s="66">
        <v>1</v>
      </c>
      <c r="K8278" s="67">
        <v>139900</v>
      </c>
      <c r="L8278" s="68" t="s">
        <v>15</v>
      </c>
      <c r="M8278" s="68" t="s">
        <v>254</v>
      </c>
    </row>
    <row r="8279" spans="1:13" s="3" customFormat="1" ht="12.75" x14ac:dyDescent="0.2">
      <c r="A8279" s="62" t="s">
        <v>28</v>
      </c>
      <c r="B8279" s="62" t="s">
        <v>312</v>
      </c>
      <c r="C8279" s="63">
        <v>10</v>
      </c>
      <c r="D8279" s="62" t="s">
        <v>13465</v>
      </c>
      <c r="E8279" s="62" t="s">
        <v>6961</v>
      </c>
      <c r="F8279" s="69">
        <v>39111610</v>
      </c>
      <c r="G8279" s="62" t="s">
        <v>13633</v>
      </c>
      <c r="H8279" s="62">
        <v>4</v>
      </c>
      <c r="I8279" s="62">
        <v>3</v>
      </c>
      <c r="J8279" s="70">
        <v>2</v>
      </c>
      <c r="K8279" s="71">
        <v>240000</v>
      </c>
      <c r="L8279" s="72" t="s">
        <v>15</v>
      </c>
      <c r="M8279" s="72" t="s">
        <v>254</v>
      </c>
    </row>
    <row r="8280" spans="1:13" s="3" customFormat="1" ht="12.75" x14ac:dyDescent="0.2">
      <c r="A8280" s="62" t="s">
        <v>28</v>
      </c>
      <c r="B8280" s="62" t="s">
        <v>312</v>
      </c>
      <c r="C8280" s="63">
        <v>10</v>
      </c>
      <c r="D8280" s="64" t="s">
        <v>13465</v>
      </c>
      <c r="E8280" s="64" t="s">
        <v>6962</v>
      </c>
      <c r="F8280" s="65">
        <v>39111610</v>
      </c>
      <c r="G8280" s="64" t="s">
        <v>13633</v>
      </c>
      <c r="H8280" s="64">
        <v>4</v>
      </c>
      <c r="I8280" s="64">
        <v>3</v>
      </c>
      <c r="J8280" s="66">
        <v>2</v>
      </c>
      <c r="K8280" s="67">
        <v>360000</v>
      </c>
      <c r="L8280" s="68" t="s">
        <v>15</v>
      </c>
      <c r="M8280" s="68" t="s">
        <v>254</v>
      </c>
    </row>
    <row r="8281" spans="1:13" s="3" customFormat="1" ht="12.75" x14ac:dyDescent="0.2">
      <c r="A8281" s="62" t="s">
        <v>28</v>
      </c>
      <c r="B8281" s="62" t="s">
        <v>221</v>
      </c>
      <c r="C8281" s="63">
        <v>10</v>
      </c>
      <c r="D8281" s="64" t="s">
        <v>13382</v>
      </c>
      <c r="E8281" s="64" t="s">
        <v>6963</v>
      </c>
      <c r="F8281" s="65">
        <v>25174004</v>
      </c>
      <c r="G8281" s="64" t="s">
        <v>13633</v>
      </c>
      <c r="H8281" s="64">
        <v>4</v>
      </c>
      <c r="I8281" s="64">
        <v>3</v>
      </c>
      <c r="J8281" s="66">
        <v>10</v>
      </c>
      <c r="K8281" s="67">
        <v>300000</v>
      </c>
      <c r="L8281" s="68" t="s">
        <v>1760</v>
      </c>
      <c r="M8281" s="68" t="s">
        <v>254</v>
      </c>
    </row>
    <row r="8282" spans="1:13" s="3" customFormat="1" ht="12.75" x14ac:dyDescent="0.2">
      <c r="A8282" s="62" t="s">
        <v>28</v>
      </c>
      <c r="B8282" s="62" t="s">
        <v>454</v>
      </c>
      <c r="C8282" s="63">
        <v>10</v>
      </c>
      <c r="D8282" s="64" t="s">
        <v>13417</v>
      </c>
      <c r="E8282" s="64" t="s">
        <v>6964</v>
      </c>
      <c r="F8282" s="65">
        <v>31171800</v>
      </c>
      <c r="G8282" s="64" t="s">
        <v>13633</v>
      </c>
      <c r="H8282" s="64">
        <v>4</v>
      </c>
      <c r="I8282" s="64">
        <v>3</v>
      </c>
      <c r="J8282" s="66">
        <v>2</v>
      </c>
      <c r="K8282" s="67">
        <v>60000</v>
      </c>
      <c r="L8282" s="68" t="s">
        <v>15</v>
      </c>
      <c r="M8282" s="68" t="s">
        <v>254</v>
      </c>
    </row>
    <row r="8283" spans="1:13" s="3" customFormat="1" ht="12.75" x14ac:dyDescent="0.2">
      <c r="A8283" s="62" t="s">
        <v>28</v>
      </c>
      <c r="B8283" s="62" t="s">
        <v>454</v>
      </c>
      <c r="C8283" s="63">
        <v>10</v>
      </c>
      <c r="D8283" s="62" t="s">
        <v>13417</v>
      </c>
      <c r="E8283" s="62" t="s">
        <v>6965</v>
      </c>
      <c r="F8283" s="69">
        <v>31171800</v>
      </c>
      <c r="G8283" s="62" t="s">
        <v>13633</v>
      </c>
      <c r="H8283" s="62">
        <v>4</v>
      </c>
      <c r="I8283" s="62">
        <v>3</v>
      </c>
      <c r="J8283" s="70">
        <v>8</v>
      </c>
      <c r="K8283" s="71">
        <v>320000</v>
      </c>
      <c r="L8283" s="72" t="s">
        <v>15</v>
      </c>
      <c r="M8283" s="72" t="s">
        <v>254</v>
      </c>
    </row>
    <row r="8284" spans="1:13" s="3" customFormat="1" ht="12.75" x14ac:dyDescent="0.2">
      <c r="A8284" s="62" t="s">
        <v>28</v>
      </c>
      <c r="B8284" s="62" t="s">
        <v>454</v>
      </c>
      <c r="C8284" s="63">
        <v>10</v>
      </c>
      <c r="D8284" s="64" t="s">
        <v>13417</v>
      </c>
      <c r="E8284" s="64" t="s">
        <v>6966</v>
      </c>
      <c r="F8284" s="65">
        <v>25172504</v>
      </c>
      <c r="G8284" s="64" t="s">
        <v>13633</v>
      </c>
      <c r="H8284" s="64">
        <v>4</v>
      </c>
      <c r="I8284" s="64">
        <v>3</v>
      </c>
      <c r="J8284" s="66">
        <v>2</v>
      </c>
      <c r="K8284" s="67">
        <v>120000</v>
      </c>
      <c r="L8284" s="68" t="s">
        <v>15</v>
      </c>
      <c r="M8284" s="68" t="s">
        <v>254</v>
      </c>
    </row>
    <row r="8285" spans="1:13" s="3" customFormat="1" ht="12.75" x14ac:dyDescent="0.2">
      <c r="A8285" s="62" t="s">
        <v>28</v>
      </c>
      <c r="B8285" s="62" t="s">
        <v>431</v>
      </c>
      <c r="C8285" s="63">
        <v>10</v>
      </c>
      <c r="D8285" s="62" t="s">
        <v>13375</v>
      </c>
      <c r="E8285" s="62" t="s">
        <v>14958</v>
      </c>
      <c r="F8285" s="69">
        <v>12163600</v>
      </c>
      <c r="G8285" s="62" t="s">
        <v>13633</v>
      </c>
      <c r="H8285" s="62">
        <v>4</v>
      </c>
      <c r="I8285" s="62">
        <v>3</v>
      </c>
      <c r="J8285" s="70">
        <v>8</v>
      </c>
      <c r="K8285" s="71">
        <v>520000</v>
      </c>
      <c r="L8285" s="72" t="s">
        <v>15</v>
      </c>
      <c r="M8285" s="72" t="s">
        <v>254</v>
      </c>
    </row>
    <row r="8286" spans="1:13" s="3" customFormat="1" ht="12.75" x14ac:dyDescent="0.2">
      <c r="A8286" s="62" t="s">
        <v>28</v>
      </c>
      <c r="B8286" s="62" t="s">
        <v>431</v>
      </c>
      <c r="C8286" s="63">
        <v>10</v>
      </c>
      <c r="D8286" s="64" t="s">
        <v>13375</v>
      </c>
      <c r="E8286" s="64" t="s">
        <v>6967</v>
      </c>
      <c r="F8286" s="65">
        <v>15121508</v>
      </c>
      <c r="G8286" s="64" t="s">
        <v>13633</v>
      </c>
      <c r="H8286" s="64">
        <v>4</v>
      </c>
      <c r="I8286" s="64">
        <v>3</v>
      </c>
      <c r="J8286" s="66">
        <v>12</v>
      </c>
      <c r="K8286" s="67">
        <v>720000</v>
      </c>
      <c r="L8286" s="68" t="s">
        <v>1760</v>
      </c>
      <c r="M8286" s="68" t="s">
        <v>254</v>
      </c>
    </row>
    <row r="8287" spans="1:13" s="3" customFormat="1" ht="12.75" x14ac:dyDescent="0.2">
      <c r="A8287" s="62" t="s">
        <v>28</v>
      </c>
      <c r="B8287" s="62" t="s">
        <v>431</v>
      </c>
      <c r="C8287" s="63">
        <v>10</v>
      </c>
      <c r="D8287" s="62" t="s">
        <v>13375</v>
      </c>
      <c r="E8287" s="62" t="s">
        <v>6968</v>
      </c>
      <c r="F8287" s="69">
        <v>15121500</v>
      </c>
      <c r="G8287" s="62" t="s">
        <v>13633</v>
      </c>
      <c r="H8287" s="62">
        <v>4</v>
      </c>
      <c r="I8287" s="62">
        <v>3</v>
      </c>
      <c r="J8287" s="70">
        <v>80</v>
      </c>
      <c r="K8287" s="71">
        <v>1672000</v>
      </c>
      <c r="L8287" s="72" t="s">
        <v>15</v>
      </c>
      <c r="M8287" s="72" t="s">
        <v>254</v>
      </c>
    </row>
    <row r="8288" spans="1:13" s="3" customFormat="1" ht="12.75" x14ac:dyDescent="0.2">
      <c r="A8288" s="62" t="s">
        <v>28</v>
      </c>
      <c r="B8288" s="62" t="s">
        <v>312</v>
      </c>
      <c r="C8288" s="63">
        <v>10</v>
      </c>
      <c r="D8288" s="64" t="s">
        <v>13465</v>
      </c>
      <c r="E8288" s="64" t="s">
        <v>6969</v>
      </c>
      <c r="F8288" s="65">
        <v>39101622</v>
      </c>
      <c r="G8288" s="64" t="s">
        <v>13633</v>
      </c>
      <c r="H8288" s="64">
        <v>4</v>
      </c>
      <c r="I8288" s="64">
        <v>3</v>
      </c>
      <c r="J8288" s="66">
        <v>5</v>
      </c>
      <c r="K8288" s="67">
        <v>350000</v>
      </c>
      <c r="L8288" s="68" t="s">
        <v>15</v>
      </c>
      <c r="M8288" s="68" t="s">
        <v>254</v>
      </c>
    </row>
    <row r="8289" spans="1:13" s="3" customFormat="1" ht="12.75" x14ac:dyDescent="0.2">
      <c r="A8289" s="62" t="s">
        <v>28</v>
      </c>
      <c r="B8289" s="62" t="s">
        <v>312</v>
      </c>
      <c r="C8289" s="63">
        <v>10</v>
      </c>
      <c r="D8289" s="62" t="s">
        <v>13465</v>
      </c>
      <c r="E8289" s="62" t="s">
        <v>6970</v>
      </c>
      <c r="F8289" s="69">
        <v>39101622</v>
      </c>
      <c r="G8289" s="62" t="s">
        <v>13633</v>
      </c>
      <c r="H8289" s="62">
        <v>4</v>
      </c>
      <c r="I8289" s="62">
        <v>3</v>
      </c>
      <c r="J8289" s="70">
        <v>5</v>
      </c>
      <c r="K8289" s="71">
        <v>400000</v>
      </c>
      <c r="L8289" s="72" t="s">
        <v>15</v>
      </c>
      <c r="M8289" s="72" t="s">
        <v>254</v>
      </c>
    </row>
    <row r="8290" spans="1:13" s="3" customFormat="1" ht="12.75" x14ac:dyDescent="0.2">
      <c r="A8290" s="62" t="s">
        <v>28</v>
      </c>
      <c r="B8290" s="62" t="s">
        <v>312</v>
      </c>
      <c r="C8290" s="63">
        <v>10</v>
      </c>
      <c r="D8290" s="64" t="s">
        <v>13465</v>
      </c>
      <c r="E8290" s="64" t="s">
        <v>6971</v>
      </c>
      <c r="F8290" s="65">
        <v>39101622</v>
      </c>
      <c r="G8290" s="64" t="s">
        <v>13633</v>
      </c>
      <c r="H8290" s="64">
        <v>4</v>
      </c>
      <c r="I8290" s="64">
        <v>3</v>
      </c>
      <c r="J8290" s="66">
        <v>3</v>
      </c>
      <c r="K8290" s="67">
        <v>240000</v>
      </c>
      <c r="L8290" s="68" t="s">
        <v>15</v>
      </c>
      <c r="M8290" s="68" t="s">
        <v>254</v>
      </c>
    </row>
    <row r="8291" spans="1:13" s="3" customFormat="1" ht="12.75" x14ac:dyDescent="0.2">
      <c r="A8291" s="62" t="s">
        <v>28</v>
      </c>
      <c r="B8291" s="62" t="s">
        <v>312</v>
      </c>
      <c r="C8291" s="63">
        <v>10</v>
      </c>
      <c r="D8291" s="62" t="s">
        <v>13465</v>
      </c>
      <c r="E8291" s="62" t="s">
        <v>6972</v>
      </c>
      <c r="F8291" s="69">
        <v>39101622</v>
      </c>
      <c r="G8291" s="62" t="s">
        <v>13633</v>
      </c>
      <c r="H8291" s="62">
        <v>4</v>
      </c>
      <c r="I8291" s="62">
        <v>3</v>
      </c>
      <c r="J8291" s="70">
        <v>3</v>
      </c>
      <c r="K8291" s="71">
        <v>18000</v>
      </c>
      <c r="L8291" s="72" t="s">
        <v>15</v>
      </c>
      <c r="M8291" s="72" t="s">
        <v>254</v>
      </c>
    </row>
    <row r="8292" spans="1:13" s="3" customFormat="1" ht="12.75" x14ac:dyDescent="0.2">
      <c r="A8292" s="62" t="s">
        <v>28</v>
      </c>
      <c r="B8292" s="62" t="s">
        <v>216</v>
      </c>
      <c r="C8292" s="63">
        <v>10</v>
      </c>
      <c r="D8292" s="64" t="s">
        <v>13377</v>
      </c>
      <c r="E8292" s="64" t="s">
        <v>6973</v>
      </c>
      <c r="F8292" s="65">
        <v>40142008</v>
      </c>
      <c r="G8292" s="64" t="s">
        <v>13633</v>
      </c>
      <c r="H8292" s="64">
        <v>4</v>
      </c>
      <c r="I8292" s="64">
        <v>3</v>
      </c>
      <c r="J8292" s="66">
        <v>1</v>
      </c>
      <c r="K8292" s="67">
        <v>120000</v>
      </c>
      <c r="L8292" s="68" t="s">
        <v>848</v>
      </c>
      <c r="M8292" s="68" t="s">
        <v>254</v>
      </c>
    </row>
    <row r="8293" spans="1:13" s="3" customFormat="1" ht="12.75" x14ac:dyDescent="0.2">
      <c r="A8293" s="62" t="s">
        <v>28</v>
      </c>
      <c r="B8293" s="62" t="s">
        <v>216</v>
      </c>
      <c r="C8293" s="63">
        <v>10</v>
      </c>
      <c r="D8293" s="62" t="s">
        <v>13377</v>
      </c>
      <c r="E8293" s="62" t="s">
        <v>6974</v>
      </c>
      <c r="F8293" s="69">
        <v>27131500</v>
      </c>
      <c r="G8293" s="62" t="s">
        <v>13633</v>
      </c>
      <c r="H8293" s="62">
        <v>4</v>
      </c>
      <c r="I8293" s="62">
        <v>3</v>
      </c>
      <c r="J8293" s="70">
        <v>3</v>
      </c>
      <c r="K8293" s="71">
        <v>1088100</v>
      </c>
      <c r="L8293" s="72" t="s">
        <v>15</v>
      </c>
      <c r="M8293" s="72" t="s">
        <v>254</v>
      </c>
    </row>
    <row r="8294" spans="1:13" s="3" customFormat="1" ht="12.75" x14ac:dyDescent="0.2">
      <c r="A8294" s="62" t="s">
        <v>28</v>
      </c>
      <c r="B8294" s="62" t="s">
        <v>440</v>
      </c>
      <c r="C8294" s="63">
        <v>10</v>
      </c>
      <c r="D8294" s="64" t="s">
        <v>13398</v>
      </c>
      <c r="E8294" s="64" t="s">
        <v>6975</v>
      </c>
      <c r="F8294" s="65">
        <v>72154501</v>
      </c>
      <c r="G8294" s="64" t="s">
        <v>13633</v>
      </c>
      <c r="H8294" s="64">
        <v>4</v>
      </c>
      <c r="I8294" s="64">
        <v>3</v>
      </c>
      <c r="J8294" s="66">
        <v>1</v>
      </c>
      <c r="K8294" s="67">
        <v>8000000</v>
      </c>
      <c r="L8294" s="68" t="s">
        <v>13</v>
      </c>
      <c r="M8294" s="68" t="s">
        <v>254</v>
      </c>
    </row>
    <row r="8295" spans="1:13" s="3" customFormat="1" ht="12.75" x14ac:dyDescent="0.2">
      <c r="A8295" s="62" t="s">
        <v>28</v>
      </c>
      <c r="B8295" s="62" t="s">
        <v>440</v>
      </c>
      <c r="C8295" s="63">
        <v>10</v>
      </c>
      <c r="D8295" s="62" t="s">
        <v>13398</v>
      </c>
      <c r="E8295" s="62" t="s">
        <v>6976</v>
      </c>
      <c r="F8295" s="69">
        <v>72154501</v>
      </c>
      <c r="G8295" s="62" t="s">
        <v>13633</v>
      </c>
      <c r="H8295" s="62">
        <v>4</v>
      </c>
      <c r="I8295" s="62">
        <v>3</v>
      </c>
      <c r="J8295" s="70">
        <v>1</v>
      </c>
      <c r="K8295" s="71">
        <v>36000000</v>
      </c>
      <c r="L8295" s="72" t="s">
        <v>13</v>
      </c>
      <c r="M8295" s="72" t="s">
        <v>254</v>
      </c>
    </row>
    <row r="8296" spans="1:13" s="3" customFormat="1" ht="12.75" x14ac:dyDescent="0.2">
      <c r="A8296" s="62" t="s">
        <v>28</v>
      </c>
      <c r="B8296" s="62" t="s">
        <v>440</v>
      </c>
      <c r="C8296" s="63">
        <v>10</v>
      </c>
      <c r="D8296" s="64" t="s">
        <v>13398</v>
      </c>
      <c r="E8296" s="64" t="s">
        <v>6977</v>
      </c>
      <c r="F8296" s="65">
        <v>72154501</v>
      </c>
      <c r="G8296" s="64" t="s">
        <v>13633</v>
      </c>
      <c r="H8296" s="64">
        <v>4</v>
      </c>
      <c r="I8296" s="64">
        <v>3</v>
      </c>
      <c r="J8296" s="66">
        <v>1</v>
      </c>
      <c r="K8296" s="67">
        <v>2000000</v>
      </c>
      <c r="L8296" s="68" t="s">
        <v>13</v>
      </c>
      <c r="M8296" s="68" t="s">
        <v>254</v>
      </c>
    </row>
    <row r="8297" spans="1:13" s="3" customFormat="1" ht="12.75" x14ac:dyDescent="0.2">
      <c r="A8297" s="62" t="s">
        <v>28</v>
      </c>
      <c r="B8297" s="62" t="s">
        <v>440</v>
      </c>
      <c r="C8297" s="63">
        <v>10</v>
      </c>
      <c r="D8297" s="62" t="s">
        <v>13398</v>
      </c>
      <c r="E8297" s="62" t="s">
        <v>6978</v>
      </c>
      <c r="F8297" s="69">
        <v>72154501</v>
      </c>
      <c r="G8297" s="62" t="s">
        <v>13633</v>
      </c>
      <c r="H8297" s="62">
        <v>4</v>
      </c>
      <c r="I8297" s="62">
        <v>3</v>
      </c>
      <c r="J8297" s="70">
        <v>1</v>
      </c>
      <c r="K8297" s="71">
        <v>6000000</v>
      </c>
      <c r="L8297" s="72" t="s">
        <v>13</v>
      </c>
      <c r="M8297" s="72" t="s">
        <v>254</v>
      </c>
    </row>
    <row r="8298" spans="1:13" s="3" customFormat="1" ht="12.75" x14ac:dyDescent="0.2">
      <c r="A8298" s="62" t="s">
        <v>28</v>
      </c>
      <c r="B8298" s="62" t="s">
        <v>440</v>
      </c>
      <c r="C8298" s="63">
        <v>10</v>
      </c>
      <c r="D8298" s="64" t="s">
        <v>13398</v>
      </c>
      <c r="E8298" s="64" t="s">
        <v>6979</v>
      </c>
      <c r="F8298" s="65">
        <v>72154501</v>
      </c>
      <c r="G8298" s="64" t="s">
        <v>13633</v>
      </c>
      <c r="H8298" s="64">
        <v>4</v>
      </c>
      <c r="I8298" s="64">
        <v>3</v>
      </c>
      <c r="J8298" s="66">
        <v>1</v>
      </c>
      <c r="K8298" s="67">
        <v>9000000</v>
      </c>
      <c r="L8298" s="68" t="s">
        <v>13</v>
      </c>
      <c r="M8298" s="68" t="s">
        <v>254</v>
      </c>
    </row>
    <row r="8299" spans="1:13" s="3" customFormat="1" ht="12.75" x14ac:dyDescent="0.2">
      <c r="A8299" s="62" t="s">
        <v>28</v>
      </c>
      <c r="B8299" s="62" t="s">
        <v>440</v>
      </c>
      <c r="C8299" s="63">
        <v>10</v>
      </c>
      <c r="D8299" s="62" t="s">
        <v>13398</v>
      </c>
      <c r="E8299" s="62" t="s">
        <v>6980</v>
      </c>
      <c r="F8299" s="69">
        <v>72154101</v>
      </c>
      <c r="G8299" s="62" t="s">
        <v>13633</v>
      </c>
      <c r="H8299" s="62">
        <v>4</v>
      </c>
      <c r="I8299" s="62">
        <v>3</v>
      </c>
      <c r="J8299" s="70">
        <v>1</v>
      </c>
      <c r="K8299" s="71">
        <v>1500000</v>
      </c>
      <c r="L8299" s="72" t="s">
        <v>13</v>
      </c>
      <c r="M8299" s="72" t="s">
        <v>254</v>
      </c>
    </row>
    <row r="8300" spans="1:13" s="3" customFormat="1" ht="12.75" x14ac:dyDescent="0.2">
      <c r="A8300" s="62" t="s">
        <v>28</v>
      </c>
      <c r="B8300" s="62" t="s">
        <v>440</v>
      </c>
      <c r="C8300" s="63">
        <v>10</v>
      </c>
      <c r="D8300" s="64" t="s">
        <v>13398</v>
      </c>
      <c r="E8300" s="64" t="s">
        <v>6981</v>
      </c>
      <c r="F8300" s="65">
        <v>72154101</v>
      </c>
      <c r="G8300" s="64" t="s">
        <v>13633</v>
      </c>
      <c r="H8300" s="64">
        <v>4</v>
      </c>
      <c r="I8300" s="64">
        <v>3</v>
      </c>
      <c r="J8300" s="66">
        <v>1</v>
      </c>
      <c r="K8300" s="67">
        <v>1500000</v>
      </c>
      <c r="L8300" s="68" t="s">
        <v>13</v>
      </c>
      <c r="M8300" s="68" t="s">
        <v>254</v>
      </c>
    </row>
    <row r="8301" spans="1:13" s="3" customFormat="1" ht="12.75" x14ac:dyDescent="0.2">
      <c r="A8301" s="62" t="s">
        <v>28</v>
      </c>
      <c r="B8301" s="62" t="s">
        <v>440</v>
      </c>
      <c r="C8301" s="63">
        <v>10</v>
      </c>
      <c r="D8301" s="62" t="s">
        <v>13398</v>
      </c>
      <c r="E8301" s="62" t="s">
        <v>6982</v>
      </c>
      <c r="F8301" s="69">
        <v>47111501</v>
      </c>
      <c r="G8301" s="62" t="s">
        <v>13633</v>
      </c>
      <c r="H8301" s="62">
        <v>4</v>
      </c>
      <c r="I8301" s="62">
        <v>3</v>
      </c>
      <c r="J8301" s="70">
        <v>1</v>
      </c>
      <c r="K8301" s="71">
        <v>2750000</v>
      </c>
      <c r="L8301" s="72" t="s">
        <v>13</v>
      </c>
      <c r="M8301" s="72" t="s">
        <v>254</v>
      </c>
    </row>
    <row r="8302" spans="1:13" s="3" customFormat="1" ht="12.75" x14ac:dyDescent="0.2">
      <c r="A8302" s="62" t="s">
        <v>28</v>
      </c>
      <c r="B8302" s="62" t="s">
        <v>440</v>
      </c>
      <c r="C8302" s="63">
        <v>10</v>
      </c>
      <c r="D8302" s="64" t="s">
        <v>13398</v>
      </c>
      <c r="E8302" s="64" t="s">
        <v>6983</v>
      </c>
      <c r="F8302" s="65">
        <v>47111501</v>
      </c>
      <c r="G8302" s="64" t="s">
        <v>13633</v>
      </c>
      <c r="H8302" s="64">
        <v>4</v>
      </c>
      <c r="I8302" s="64">
        <v>3</v>
      </c>
      <c r="J8302" s="66">
        <v>1</v>
      </c>
      <c r="K8302" s="67">
        <v>2000000</v>
      </c>
      <c r="L8302" s="68" t="s">
        <v>13</v>
      </c>
      <c r="M8302" s="68" t="s">
        <v>254</v>
      </c>
    </row>
    <row r="8303" spans="1:13" s="3" customFormat="1" ht="12.75" x14ac:dyDescent="0.2">
      <c r="A8303" s="62" t="s">
        <v>28</v>
      </c>
      <c r="B8303" s="62" t="s">
        <v>440</v>
      </c>
      <c r="C8303" s="63">
        <v>10</v>
      </c>
      <c r="D8303" s="62" t="s">
        <v>13398</v>
      </c>
      <c r="E8303" s="62" t="s">
        <v>6984</v>
      </c>
      <c r="F8303" s="69">
        <v>72154501</v>
      </c>
      <c r="G8303" s="62" t="s">
        <v>13633</v>
      </c>
      <c r="H8303" s="62">
        <v>4</v>
      </c>
      <c r="I8303" s="62">
        <v>3</v>
      </c>
      <c r="J8303" s="70">
        <v>1</v>
      </c>
      <c r="K8303" s="71">
        <v>3200000</v>
      </c>
      <c r="L8303" s="72" t="s">
        <v>13</v>
      </c>
      <c r="M8303" s="72" t="s">
        <v>254</v>
      </c>
    </row>
    <row r="8304" spans="1:13" s="3" customFormat="1" ht="12.75" x14ac:dyDescent="0.2">
      <c r="A8304" s="62" t="s">
        <v>28</v>
      </c>
      <c r="B8304" s="62" t="s">
        <v>440</v>
      </c>
      <c r="C8304" s="63">
        <v>10</v>
      </c>
      <c r="D8304" s="64" t="s">
        <v>13398</v>
      </c>
      <c r="E8304" s="64" t="s">
        <v>6985</v>
      </c>
      <c r="F8304" s="65">
        <v>72154501</v>
      </c>
      <c r="G8304" s="64" t="s">
        <v>13633</v>
      </c>
      <c r="H8304" s="64">
        <v>4</v>
      </c>
      <c r="I8304" s="64">
        <v>3</v>
      </c>
      <c r="J8304" s="66">
        <v>1</v>
      </c>
      <c r="K8304" s="67">
        <v>18000000</v>
      </c>
      <c r="L8304" s="68" t="s">
        <v>13</v>
      </c>
      <c r="M8304" s="68" t="s">
        <v>254</v>
      </c>
    </row>
    <row r="8305" spans="1:13" s="3" customFormat="1" ht="12.75" x14ac:dyDescent="0.2">
      <c r="A8305" s="62" t="s">
        <v>28</v>
      </c>
      <c r="B8305" s="62" t="s">
        <v>440</v>
      </c>
      <c r="C8305" s="63">
        <v>10</v>
      </c>
      <c r="D8305" s="62" t="s">
        <v>13398</v>
      </c>
      <c r="E8305" s="62" t="s">
        <v>6986</v>
      </c>
      <c r="F8305" s="69" t="s">
        <v>6987</v>
      </c>
      <c r="G8305" s="62" t="s">
        <v>13633</v>
      </c>
      <c r="H8305" s="62">
        <v>4</v>
      </c>
      <c r="I8305" s="62">
        <v>3</v>
      </c>
      <c r="J8305" s="70">
        <v>1</v>
      </c>
      <c r="K8305" s="71">
        <v>25000000</v>
      </c>
      <c r="L8305" s="72" t="s">
        <v>13</v>
      </c>
      <c r="M8305" s="72" t="s">
        <v>254</v>
      </c>
    </row>
    <row r="8306" spans="1:13" s="3" customFormat="1" ht="12.75" x14ac:dyDescent="0.2">
      <c r="A8306" s="62" t="s">
        <v>28</v>
      </c>
      <c r="B8306" s="62" t="s">
        <v>440</v>
      </c>
      <c r="C8306" s="63">
        <v>10</v>
      </c>
      <c r="D8306" s="64" t="s">
        <v>13398</v>
      </c>
      <c r="E8306" s="64" t="s">
        <v>6988</v>
      </c>
      <c r="F8306" s="65">
        <v>72154501</v>
      </c>
      <c r="G8306" s="64" t="s">
        <v>13633</v>
      </c>
      <c r="H8306" s="64">
        <v>4</v>
      </c>
      <c r="I8306" s="64">
        <v>3</v>
      </c>
      <c r="J8306" s="66">
        <v>1</v>
      </c>
      <c r="K8306" s="67">
        <v>9000000</v>
      </c>
      <c r="L8306" s="68" t="s">
        <v>13</v>
      </c>
      <c r="M8306" s="68" t="s">
        <v>254</v>
      </c>
    </row>
    <row r="8307" spans="1:13" s="3" customFormat="1" ht="12.75" x14ac:dyDescent="0.2">
      <c r="A8307" s="62" t="s">
        <v>28</v>
      </c>
      <c r="B8307" s="62" t="s">
        <v>440</v>
      </c>
      <c r="C8307" s="63">
        <v>10</v>
      </c>
      <c r="D8307" s="62" t="s">
        <v>13398</v>
      </c>
      <c r="E8307" s="62" t="s">
        <v>6989</v>
      </c>
      <c r="F8307" s="69">
        <v>73152108</v>
      </c>
      <c r="G8307" s="62" t="s">
        <v>13633</v>
      </c>
      <c r="H8307" s="62">
        <v>4</v>
      </c>
      <c r="I8307" s="62">
        <v>3</v>
      </c>
      <c r="J8307" s="70">
        <v>1</v>
      </c>
      <c r="K8307" s="71">
        <v>14000000</v>
      </c>
      <c r="L8307" s="72" t="s">
        <v>13</v>
      </c>
      <c r="M8307" s="72" t="s">
        <v>254</v>
      </c>
    </row>
    <row r="8308" spans="1:13" s="3" customFormat="1" ht="12.75" x14ac:dyDescent="0.2">
      <c r="A8308" s="62" t="s">
        <v>28</v>
      </c>
      <c r="B8308" s="62" t="s">
        <v>440</v>
      </c>
      <c r="C8308" s="63">
        <v>10</v>
      </c>
      <c r="D8308" s="64" t="s">
        <v>13398</v>
      </c>
      <c r="E8308" s="64" t="s">
        <v>6990</v>
      </c>
      <c r="F8308" s="65">
        <v>25191509</v>
      </c>
      <c r="G8308" s="64" t="s">
        <v>13633</v>
      </c>
      <c r="H8308" s="64">
        <v>4</v>
      </c>
      <c r="I8308" s="64">
        <v>3</v>
      </c>
      <c r="J8308" s="66">
        <v>1</v>
      </c>
      <c r="K8308" s="67">
        <v>8000000</v>
      </c>
      <c r="L8308" s="68" t="s">
        <v>13</v>
      </c>
      <c r="M8308" s="68" t="s">
        <v>254</v>
      </c>
    </row>
    <row r="8309" spans="1:13" s="3" customFormat="1" ht="12.75" x14ac:dyDescent="0.2">
      <c r="A8309" s="62" t="s">
        <v>28</v>
      </c>
      <c r="B8309" s="62" t="s">
        <v>440</v>
      </c>
      <c r="C8309" s="63">
        <v>10</v>
      </c>
      <c r="D8309" s="62" t="s">
        <v>13398</v>
      </c>
      <c r="E8309" s="62" t="s">
        <v>6991</v>
      </c>
      <c r="F8309" s="69">
        <v>72154501</v>
      </c>
      <c r="G8309" s="62" t="s">
        <v>13633</v>
      </c>
      <c r="H8309" s="62">
        <v>4</v>
      </c>
      <c r="I8309" s="62">
        <v>3</v>
      </c>
      <c r="J8309" s="70">
        <v>1</v>
      </c>
      <c r="K8309" s="71">
        <v>13500000</v>
      </c>
      <c r="L8309" s="72" t="s">
        <v>13</v>
      </c>
      <c r="M8309" s="72" t="s">
        <v>254</v>
      </c>
    </row>
    <row r="8310" spans="1:13" s="3" customFormat="1" ht="12.75" x14ac:dyDescent="0.2">
      <c r="A8310" s="62" t="s">
        <v>28</v>
      </c>
      <c r="B8310" s="62" t="s">
        <v>440</v>
      </c>
      <c r="C8310" s="63">
        <v>10</v>
      </c>
      <c r="D8310" s="64" t="s">
        <v>13398</v>
      </c>
      <c r="E8310" s="64" t="s">
        <v>6992</v>
      </c>
      <c r="F8310" s="65">
        <v>73152108</v>
      </c>
      <c r="G8310" s="64" t="s">
        <v>13633</v>
      </c>
      <c r="H8310" s="64">
        <v>4</v>
      </c>
      <c r="I8310" s="64">
        <v>3</v>
      </c>
      <c r="J8310" s="66">
        <v>1</v>
      </c>
      <c r="K8310" s="67">
        <v>3500000</v>
      </c>
      <c r="L8310" s="68" t="s">
        <v>13</v>
      </c>
      <c r="M8310" s="68" t="s">
        <v>254</v>
      </c>
    </row>
    <row r="8311" spans="1:13" s="3" customFormat="1" ht="12.75" x14ac:dyDescent="0.2">
      <c r="A8311" s="62" t="s">
        <v>28</v>
      </c>
      <c r="B8311" s="62" t="s">
        <v>440</v>
      </c>
      <c r="C8311" s="63">
        <v>10</v>
      </c>
      <c r="D8311" s="62" t="s">
        <v>13398</v>
      </c>
      <c r="E8311" s="62" t="s">
        <v>6993</v>
      </c>
      <c r="F8311" s="69">
        <v>73152108</v>
      </c>
      <c r="G8311" s="62" t="s">
        <v>13633</v>
      </c>
      <c r="H8311" s="62">
        <v>4</v>
      </c>
      <c r="I8311" s="62">
        <v>3</v>
      </c>
      <c r="J8311" s="70">
        <v>1</v>
      </c>
      <c r="K8311" s="71">
        <v>2000000</v>
      </c>
      <c r="L8311" s="72" t="s">
        <v>13</v>
      </c>
      <c r="M8311" s="72" t="s">
        <v>254</v>
      </c>
    </row>
    <row r="8312" spans="1:13" s="3" customFormat="1" ht="12.75" x14ac:dyDescent="0.2">
      <c r="A8312" s="62" t="s">
        <v>28</v>
      </c>
      <c r="B8312" s="62" t="s">
        <v>440</v>
      </c>
      <c r="C8312" s="63">
        <v>10</v>
      </c>
      <c r="D8312" s="64" t="s">
        <v>13398</v>
      </c>
      <c r="E8312" s="64" t="s">
        <v>6994</v>
      </c>
      <c r="F8312" s="65" t="s">
        <v>6995</v>
      </c>
      <c r="G8312" s="64" t="s">
        <v>13633</v>
      </c>
      <c r="H8312" s="64">
        <v>4</v>
      </c>
      <c r="I8312" s="64">
        <v>3</v>
      </c>
      <c r="J8312" s="66">
        <v>1</v>
      </c>
      <c r="K8312" s="67">
        <v>5000000</v>
      </c>
      <c r="L8312" s="68" t="s">
        <v>13</v>
      </c>
      <c r="M8312" s="68" t="s">
        <v>254</v>
      </c>
    </row>
    <row r="8313" spans="1:13" s="3" customFormat="1" ht="12.75" x14ac:dyDescent="0.2">
      <c r="A8313" s="62" t="s">
        <v>28</v>
      </c>
      <c r="B8313" s="62" t="s">
        <v>853</v>
      </c>
      <c r="C8313" s="63">
        <v>10</v>
      </c>
      <c r="D8313" s="62" t="s">
        <v>13472</v>
      </c>
      <c r="E8313" s="62" t="s">
        <v>6996</v>
      </c>
      <c r="F8313" s="69">
        <v>27131527</v>
      </c>
      <c r="G8313" s="62" t="s">
        <v>13633</v>
      </c>
      <c r="H8313" s="62">
        <v>4</v>
      </c>
      <c r="I8313" s="62">
        <v>3</v>
      </c>
      <c r="J8313" s="70">
        <v>1</v>
      </c>
      <c r="K8313" s="71">
        <v>340000</v>
      </c>
      <c r="L8313" s="72" t="s">
        <v>15</v>
      </c>
      <c r="M8313" s="72" t="s">
        <v>254</v>
      </c>
    </row>
    <row r="8314" spans="1:13" s="3" customFormat="1" ht="12.75" x14ac:dyDescent="0.2">
      <c r="A8314" s="62" t="s">
        <v>28</v>
      </c>
      <c r="B8314" s="62" t="s">
        <v>853</v>
      </c>
      <c r="C8314" s="63">
        <v>10</v>
      </c>
      <c r="D8314" s="64" t="s">
        <v>13472</v>
      </c>
      <c r="E8314" s="64" t="s">
        <v>6997</v>
      </c>
      <c r="F8314" s="65">
        <v>27112303</v>
      </c>
      <c r="G8314" s="64" t="s">
        <v>13633</v>
      </c>
      <c r="H8314" s="64">
        <v>4</v>
      </c>
      <c r="I8314" s="64">
        <v>3</v>
      </c>
      <c r="J8314" s="66">
        <v>1</v>
      </c>
      <c r="K8314" s="67">
        <v>339900</v>
      </c>
      <c r="L8314" s="68" t="s">
        <v>15</v>
      </c>
      <c r="M8314" s="68" t="s">
        <v>254</v>
      </c>
    </row>
    <row r="8315" spans="1:13" s="3" customFormat="1" ht="12.75" x14ac:dyDescent="0.2">
      <c r="A8315" s="62" t="s">
        <v>28</v>
      </c>
      <c r="B8315" s="62" t="s">
        <v>219</v>
      </c>
      <c r="C8315" s="63">
        <v>10</v>
      </c>
      <c r="D8315" s="62" t="s">
        <v>13379</v>
      </c>
      <c r="E8315" s="62" t="s">
        <v>6998</v>
      </c>
      <c r="F8315" s="69">
        <v>27111504</v>
      </c>
      <c r="G8315" s="62" t="s">
        <v>13633</v>
      </c>
      <c r="H8315" s="62">
        <v>4</v>
      </c>
      <c r="I8315" s="62">
        <v>3</v>
      </c>
      <c r="J8315" s="70">
        <v>6</v>
      </c>
      <c r="K8315" s="71">
        <v>240000</v>
      </c>
      <c r="L8315" s="72" t="s">
        <v>15</v>
      </c>
      <c r="M8315" s="72" t="s">
        <v>254</v>
      </c>
    </row>
    <row r="8316" spans="1:13" s="3" customFormat="1" ht="12.75" x14ac:dyDescent="0.2">
      <c r="A8316" s="62" t="s">
        <v>28</v>
      </c>
      <c r="B8316" s="62" t="s">
        <v>454</v>
      </c>
      <c r="C8316" s="63">
        <v>10</v>
      </c>
      <c r="D8316" s="64" t="s">
        <v>13417</v>
      </c>
      <c r="E8316" s="64" t="s">
        <v>6999</v>
      </c>
      <c r="F8316" s="65">
        <v>25172502</v>
      </c>
      <c r="G8316" s="64" t="s">
        <v>13633</v>
      </c>
      <c r="H8316" s="64">
        <v>4</v>
      </c>
      <c r="I8316" s="64">
        <v>3</v>
      </c>
      <c r="J8316" s="66">
        <v>4</v>
      </c>
      <c r="K8316" s="67">
        <v>60000</v>
      </c>
      <c r="L8316" s="68" t="s">
        <v>15</v>
      </c>
      <c r="M8316" s="68" t="s">
        <v>254</v>
      </c>
    </row>
    <row r="8317" spans="1:13" s="3" customFormat="1" ht="12.75" x14ac:dyDescent="0.2">
      <c r="A8317" s="62" t="s">
        <v>28</v>
      </c>
      <c r="B8317" s="62" t="s">
        <v>215</v>
      </c>
      <c r="C8317" s="63">
        <v>10</v>
      </c>
      <c r="D8317" s="62" t="s">
        <v>13376</v>
      </c>
      <c r="E8317" s="62" t="s">
        <v>7000</v>
      </c>
      <c r="F8317" s="69">
        <v>53131624</v>
      </c>
      <c r="G8317" s="62" t="s">
        <v>13633</v>
      </c>
      <c r="H8317" s="62">
        <v>4</v>
      </c>
      <c r="I8317" s="62">
        <v>3</v>
      </c>
      <c r="J8317" s="70">
        <v>33</v>
      </c>
      <c r="K8317" s="71">
        <v>990000</v>
      </c>
      <c r="L8317" s="72" t="s">
        <v>15</v>
      </c>
      <c r="M8317" s="72" t="s">
        <v>254</v>
      </c>
    </row>
    <row r="8318" spans="1:13" s="3" customFormat="1" ht="12.75" x14ac:dyDescent="0.2">
      <c r="A8318" s="62" t="s">
        <v>28</v>
      </c>
      <c r="B8318" s="62" t="s">
        <v>215</v>
      </c>
      <c r="C8318" s="63">
        <v>10</v>
      </c>
      <c r="D8318" s="64" t="s">
        <v>13376</v>
      </c>
      <c r="E8318" s="64" t="s">
        <v>7001</v>
      </c>
      <c r="F8318" s="65">
        <v>41102428</v>
      </c>
      <c r="G8318" s="64" t="s">
        <v>13633</v>
      </c>
      <c r="H8318" s="64">
        <v>4</v>
      </c>
      <c r="I8318" s="64">
        <v>3</v>
      </c>
      <c r="J8318" s="66">
        <v>100</v>
      </c>
      <c r="K8318" s="67">
        <v>4500000</v>
      </c>
      <c r="L8318" s="68" t="s">
        <v>15</v>
      </c>
      <c r="M8318" s="68" t="s">
        <v>254</v>
      </c>
    </row>
    <row r="8319" spans="1:13" s="3" customFormat="1" ht="12.75" x14ac:dyDescent="0.2">
      <c r="A8319" s="62" t="s">
        <v>28</v>
      </c>
      <c r="B8319" s="62" t="s">
        <v>215</v>
      </c>
      <c r="C8319" s="63">
        <v>10</v>
      </c>
      <c r="D8319" s="62" t="s">
        <v>13376</v>
      </c>
      <c r="E8319" s="62" t="s">
        <v>7002</v>
      </c>
      <c r="F8319" s="69">
        <v>41102428</v>
      </c>
      <c r="G8319" s="62" t="s">
        <v>13633</v>
      </c>
      <c r="H8319" s="62">
        <v>4</v>
      </c>
      <c r="I8319" s="62">
        <v>3</v>
      </c>
      <c r="J8319" s="70">
        <v>70</v>
      </c>
      <c r="K8319" s="71">
        <v>17976000</v>
      </c>
      <c r="L8319" s="72" t="s">
        <v>15</v>
      </c>
      <c r="M8319" s="72" t="s">
        <v>254</v>
      </c>
    </row>
    <row r="8320" spans="1:13" s="3" customFormat="1" ht="12.75" x14ac:dyDescent="0.2">
      <c r="A8320" s="62" t="s">
        <v>28</v>
      </c>
      <c r="B8320" s="62" t="s">
        <v>215</v>
      </c>
      <c r="C8320" s="63">
        <v>10</v>
      </c>
      <c r="D8320" s="64" t="s">
        <v>13376</v>
      </c>
      <c r="E8320" s="64" t="s">
        <v>7003</v>
      </c>
      <c r="F8320" s="65">
        <v>53131624</v>
      </c>
      <c r="G8320" s="64" t="s">
        <v>13633</v>
      </c>
      <c r="H8320" s="64">
        <v>4</v>
      </c>
      <c r="I8320" s="64">
        <v>3</v>
      </c>
      <c r="J8320" s="66">
        <v>3</v>
      </c>
      <c r="K8320" s="67">
        <v>206700</v>
      </c>
      <c r="L8320" s="68" t="s">
        <v>15</v>
      </c>
      <c r="M8320" s="68" t="s">
        <v>254</v>
      </c>
    </row>
    <row r="8321" spans="1:13" s="3" customFormat="1" ht="12.75" x14ac:dyDescent="0.2">
      <c r="A8321" s="62" t="s">
        <v>28</v>
      </c>
      <c r="B8321" s="62" t="s">
        <v>874</v>
      </c>
      <c r="C8321" s="63">
        <v>10</v>
      </c>
      <c r="D8321" s="62" t="s">
        <v>13493</v>
      </c>
      <c r="E8321" s="62" t="s">
        <v>7004</v>
      </c>
      <c r="F8321" s="69">
        <v>24141514</v>
      </c>
      <c r="G8321" s="62" t="s">
        <v>13633</v>
      </c>
      <c r="H8321" s="62">
        <v>4</v>
      </c>
      <c r="I8321" s="62">
        <v>3</v>
      </c>
      <c r="J8321" s="70">
        <v>15</v>
      </c>
      <c r="K8321" s="71">
        <v>420000</v>
      </c>
      <c r="L8321" s="72" t="s">
        <v>15</v>
      </c>
      <c r="M8321" s="72" t="s">
        <v>254</v>
      </c>
    </row>
    <row r="8322" spans="1:13" s="3" customFormat="1" ht="12.75" x14ac:dyDescent="0.2">
      <c r="A8322" s="62" t="s">
        <v>28</v>
      </c>
      <c r="B8322" s="62" t="s">
        <v>219</v>
      </c>
      <c r="C8322" s="63">
        <v>10</v>
      </c>
      <c r="D8322" s="64" t="s">
        <v>13379</v>
      </c>
      <c r="E8322" s="64" t="s">
        <v>6185</v>
      </c>
      <c r="F8322" s="65">
        <v>23271816</v>
      </c>
      <c r="G8322" s="64" t="s">
        <v>13633</v>
      </c>
      <c r="H8322" s="64">
        <v>4</v>
      </c>
      <c r="I8322" s="64">
        <v>3</v>
      </c>
      <c r="J8322" s="66">
        <v>10</v>
      </c>
      <c r="K8322" s="67">
        <v>80000</v>
      </c>
      <c r="L8322" s="68" t="s">
        <v>15</v>
      </c>
      <c r="M8322" s="68" t="s">
        <v>254</v>
      </c>
    </row>
    <row r="8323" spans="1:13" s="3" customFormat="1" ht="12.75" x14ac:dyDescent="0.2">
      <c r="A8323" s="62" t="s">
        <v>28</v>
      </c>
      <c r="B8323" s="62" t="s">
        <v>219</v>
      </c>
      <c r="C8323" s="63">
        <v>10</v>
      </c>
      <c r="D8323" s="62" t="s">
        <v>13379</v>
      </c>
      <c r="E8323" s="62" t="s">
        <v>7005</v>
      </c>
      <c r="F8323" s="69">
        <v>31162809</v>
      </c>
      <c r="G8323" s="62" t="s">
        <v>13633</v>
      </c>
      <c r="H8323" s="62">
        <v>4</v>
      </c>
      <c r="I8323" s="62">
        <v>3</v>
      </c>
      <c r="J8323" s="70">
        <v>2</v>
      </c>
      <c r="K8323" s="71">
        <v>100000</v>
      </c>
      <c r="L8323" s="72" t="s">
        <v>15</v>
      </c>
      <c r="M8323" s="72" t="s">
        <v>254</v>
      </c>
    </row>
    <row r="8324" spans="1:13" s="3" customFormat="1" ht="12.75" x14ac:dyDescent="0.2">
      <c r="A8324" s="62" t="s">
        <v>28</v>
      </c>
      <c r="B8324" s="62" t="s">
        <v>219</v>
      </c>
      <c r="C8324" s="63">
        <v>10</v>
      </c>
      <c r="D8324" s="64" t="s">
        <v>13379</v>
      </c>
      <c r="E8324" s="64" t="s">
        <v>14959</v>
      </c>
      <c r="F8324" s="65">
        <v>31162809</v>
      </c>
      <c r="G8324" s="64" t="s">
        <v>13633</v>
      </c>
      <c r="H8324" s="64">
        <v>4</v>
      </c>
      <c r="I8324" s="64">
        <v>3</v>
      </c>
      <c r="J8324" s="66">
        <v>2</v>
      </c>
      <c r="K8324" s="67">
        <v>300000</v>
      </c>
      <c r="L8324" s="68" t="s">
        <v>15</v>
      </c>
      <c r="M8324" s="68" t="s">
        <v>254</v>
      </c>
    </row>
    <row r="8325" spans="1:13" s="3" customFormat="1" ht="12.75" x14ac:dyDescent="0.2">
      <c r="A8325" s="62" t="s">
        <v>28</v>
      </c>
      <c r="B8325" s="62" t="s">
        <v>871</v>
      </c>
      <c r="C8325" s="63">
        <v>10</v>
      </c>
      <c r="D8325" s="62" t="s">
        <v>13490</v>
      </c>
      <c r="E8325" s="62" t="s">
        <v>7006</v>
      </c>
      <c r="F8325" s="69">
        <v>31211507</v>
      </c>
      <c r="G8325" s="62" t="s">
        <v>13633</v>
      </c>
      <c r="H8325" s="62">
        <v>4</v>
      </c>
      <c r="I8325" s="62">
        <v>3</v>
      </c>
      <c r="J8325" s="70">
        <v>10</v>
      </c>
      <c r="K8325" s="71">
        <v>300000</v>
      </c>
      <c r="L8325" s="72" t="s">
        <v>15</v>
      </c>
      <c r="M8325" s="72" t="s">
        <v>254</v>
      </c>
    </row>
    <row r="8326" spans="1:13" s="3" customFormat="1" ht="12.75" x14ac:dyDescent="0.2">
      <c r="A8326" s="62" t="s">
        <v>28</v>
      </c>
      <c r="B8326" s="62" t="s">
        <v>871</v>
      </c>
      <c r="C8326" s="63">
        <v>10</v>
      </c>
      <c r="D8326" s="64" t="s">
        <v>13490</v>
      </c>
      <c r="E8326" s="64" t="s">
        <v>7007</v>
      </c>
      <c r="F8326" s="65">
        <v>31211507</v>
      </c>
      <c r="G8326" s="64" t="s">
        <v>13633</v>
      </c>
      <c r="H8326" s="64">
        <v>4</v>
      </c>
      <c r="I8326" s="64">
        <v>3</v>
      </c>
      <c r="J8326" s="66">
        <v>10</v>
      </c>
      <c r="K8326" s="67">
        <v>300000</v>
      </c>
      <c r="L8326" s="68" t="s">
        <v>15</v>
      </c>
      <c r="M8326" s="68" t="s">
        <v>254</v>
      </c>
    </row>
    <row r="8327" spans="1:13" s="3" customFormat="1" ht="12.75" x14ac:dyDescent="0.2">
      <c r="A8327" s="62" t="s">
        <v>28</v>
      </c>
      <c r="B8327" s="62" t="s">
        <v>871</v>
      </c>
      <c r="C8327" s="63">
        <v>10</v>
      </c>
      <c r="D8327" s="62" t="s">
        <v>13490</v>
      </c>
      <c r="E8327" s="62" t="s">
        <v>7008</v>
      </c>
      <c r="F8327" s="69">
        <v>31211507</v>
      </c>
      <c r="G8327" s="62" t="s">
        <v>13633</v>
      </c>
      <c r="H8327" s="62">
        <v>4</v>
      </c>
      <c r="I8327" s="62">
        <v>3</v>
      </c>
      <c r="J8327" s="70">
        <v>10</v>
      </c>
      <c r="K8327" s="71">
        <v>300000</v>
      </c>
      <c r="L8327" s="72" t="s">
        <v>15</v>
      </c>
      <c r="M8327" s="72" t="s">
        <v>254</v>
      </c>
    </row>
    <row r="8328" spans="1:13" s="3" customFormat="1" ht="12.75" x14ac:dyDescent="0.2">
      <c r="A8328" s="62" t="s">
        <v>28</v>
      </c>
      <c r="B8328" s="62" t="s">
        <v>871</v>
      </c>
      <c r="C8328" s="63">
        <v>10</v>
      </c>
      <c r="D8328" s="64" t="s">
        <v>13490</v>
      </c>
      <c r="E8328" s="64" t="s">
        <v>7009</v>
      </c>
      <c r="F8328" s="65">
        <v>31211507</v>
      </c>
      <c r="G8328" s="64" t="s">
        <v>13633</v>
      </c>
      <c r="H8328" s="64">
        <v>4</v>
      </c>
      <c r="I8328" s="64">
        <v>3</v>
      </c>
      <c r="J8328" s="66">
        <v>10</v>
      </c>
      <c r="K8328" s="67">
        <v>300000</v>
      </c>
      <c r="L8328" s="68" t="s">
        <v>15</v>
      </c>
      <c r="M8328" s="68" t="s">
        <v>254</v>
      </c>
    </row>
    <row r="8329" spans="1:13" s="3" customFormat="1" ht="12.75" x14ac:dyDescent="0.2">
      <c r="A8329" s="62" t="s">
        <v>28</v>
      </c>
      <c r="B8329" s="62" t="s">
        <v>871</v>
      </c>
      <c r="C8329" s="63">
        <v>10</v>
      </c>
      <c r="D8329" s="62" t="s">
        <v>13490</v>
      </c>
      <c r="E8329" s="62" t="s">
        <v>7010</v>
      </c>
      <c r="F8329" s="69">
        <v>73151703</v>
      </c>
      <c r="G8329" s="62" t="s">
        <v>13633</v>
      </c>
      <c r="H8329" s="62">
        <v>4</v>
      </c>
      <c r="I8329" s="62">
        <v>3</v>
      </c>
      <c r="J8329" s="70">
        <v>4</v>
      </c>
      <c r="K8329" s="71">
        <v>160000</v>
      </c>
      <c r="L8329" s="72" t="s">
        <v>1760</v>
      </c>
      <c r="M8329" s="72" t="s">
        <v>254</v>
      </c>
    </row>
    <row r="8330" spans="1:13" s="3" customFormat="1" ht="12.75" x14ac:dyDescent="0.2">
      <c r="A8330" s="62" t="s">
        <v>28</v>
      </c>
      <c r="B8330" s="62" t="s">
        <v>871</v>
      </c>
      <c r="C8330" s="63">
        <v>10</v>
      </c>
      <c r="D8330" s="64" t="s">
        <v>13490</v>
      </c>
      <c r="E8330" s="64" t="s">
        <v>7011</v>
      </c>
      <c r="F8330" s="65">
        <v>31211507</v>
      </c>
      <c r="G8330" s="64" t="s">
        <v>13633</v>
      </c>
      <c r="H8330" s="64">
        <v>4</v>
      </c>
      <c r="I8330" s="64">
        <v>3</v>
      </c>
      <c r="J8330" s="66">
        <v>2</v>
      </c>
      <c r="K8330" s="67">
        <v>40000</v>
      </c>
      <c r="L8330" s="68" t="s">
        <v>15</v>
      </c>
      <c r="M8330" s="68" t="s">
        <v>254</v>
      </c>
    </row>
    <row r="8331" spans="1:13" s="3" customFormat="1" ht="12.75" x14ac:dyDescent="0.2">
      <c r="A8331" s="62" t="s">
        <v>28</v>
      </c>
      <c r="B8331" s="62" t="s">
        <v>871</v>
      </c>
      <c r="C8331" s="63">
        <v>10</v>
      </c>
      <c r="D8331" s="62" t="s">
        <v>13490</v>
      </c>
      <c r="E8331" s="62" t="s">
        <v>7012</v>
      </c>
      <c r="F8331" s="69">
        <v>31211507</v>
      </c>
      <c r="G8331" s="62" t="s">
        <v>13633</v>
      </c>
      <c r="H8331" s="62">
        <v>4</v>
      </c>
      <c r="I8331" s="62">
        <v>3</v>
      </c>
      <c r="J8331" s="70">
        <v>2</v>
      </c>
      <c r="K8331" s="71">
        <v>40000</v>
      </c>
      <c r="L8331" s="72" t="s">
        <v>15</v>
      </c>
      <c r="M8331" s="72" t="s">
        <v>254</v>
      </c>
    </row>
    <row r="8332" spans="1:13" s="3" customFormat="1" ht="12.75" x14ac:dyDescent="0.2">
      <c r="A8332" s="62" t="s">
        <v>28</v>
      </c>
      <c r="B8332" s="62" t="s">
        <v>871</v>
      </c>
      <c r="C8332" s="63">
        <v>10</v>
      </c>
      <c r="D8332" s="64" t="s">
        <v>13490</v>
      </c>
      <c r="E8332" s="64" t="s">
        <v>7013</v>
      </c>
      <c r="F8332" s="65">
        <v>31211507</v>
      </c>
      <c r="G8332" s="64" t="s">
        <v>13633</v>
      </c>
      <c r="H8332" s="64">
        <v>4</v>
      </c>
      <c r="I8332" s="64">
        <v>3</v>
      </c>
      <c r="J8332" s="66">
        <v>2</v>
      </c>
      <c r="K8332" s="67">
        <v>40000</v>
      </c>
      <c r="L8332" s="68" t="s">
        <v>15</v>
      </c>
      <c r="M8332" s="68" t="s">
        <v>254</v>
      </c>
    </row>
    <row r="8333" spans="1:13" s="3" customFormat="1" ht="12.75" x14ac:dyDescent="0.2">
      <c r="A8333" s="62" t="s">
        <v>28</v>
      </c>
      <c r="B8333" s="62" t="s">
        <v>871</v>
      </c>
      <c r="C8333" s="63">
        <v>10</v>
      </c>
      <c r="D8333" s="62" t="s">
        <v>13490</v>
      </c>
      <c r="E8333" s="62" t="s">
        <v>7014</v>
      </c>
      <c r="F8333" s="69">
        <v>31211507</v>
      </c>
      <c r="G8333" s="62" t="s">
        <v>13633</v>
      </c>
      <c r="H8333" s="62">
        <v>4</v>
      </c>
      <c r="I8333" s="62">
        <v>3</v>
      </c>
      <c r="J8333" s="70">
        <v>2</v>
      </c>
      <c r="K8333" s="71">
        <v>40000</v>
      </c>
      <c r="L8333" s="72" t="s">
        <v>15</v>
      </c>
      <c r="M8333" s="72" t="s">
        <v>254</v>
      </c>
    </row>
    <row r="8334" spans="1:13" s="3" customFormat="1" ht="12.75" x14ac:dyDescent="0.2">
      <c r="A8334" s="62" t="s">
        <v>28</v>
      </c>
      <c r="B8334" s="62" t="s">
        <v>871</v>
      </c>
      <c r="C8334" s="63">
        <v>10</v>
      </c>
      <c r="D8334" s="64" t="s">
        <v>13490</v>
      </c>
      <c r="E8334" s="64" t="s">
        <v>7015</v>
      </c>
      <c r="F8334" s="65">
        <v>31211507</v>
      </c>
      <c r="G8334" s="64" t="s">
        <v>13633</v>
      </c>
      <c r="H8334" s="64">
        <v>4</v>
      </c>
      <c r="I8334" s="64">
        <v>3</v>
      </c>
      <c r="J8334" s="66">
        <v>2</v>
      </c>
      <c r="K8334" s="67">
        <v>40000</v>
      </c>
      <c r="L8334" s="68" t="s">
        <v>15</v>
      </c>
      <c r="M8334" s="68" t="s">
        <v>254</v>
      </c>
    </row>
    <row r="8335" spans="1:13" s="3" customFormat="1" ht="12.75" x14ac:dyDescent="0.2">
      <c r="A8335" s="62" t="s">
        <v>28</v>
      </c>
      <c r="B8335" s="62" t="s">
        <v>871</v>
      </c>
      <c r="C8335" s="63">
        <v>10</v>
      </c>
      <c r="D8335" s="62" t="s">
        <v>13490</v>
      </c>
      <c r="E8335" s="62" t="s">
        <v>7016</v>
      </c>
      <c r="F8335" s="69">
        <v>31133707</v>
      </c>
      <c r="G8335" s="62" t="s">
        <v>13633</v>
      </c>
      <c r="H8335" s="62">
        <v>4</v>
      </c>
      <c r="I8335" s="62">
        <v>3</v>
      </c>
      <c r="J8335" s="70">
        <v>5</v>
      </c>
      <c r="K8335" s="71">
        <v>850000</v>
      </c>
      <c r="L8335" s="72" t="s">
        <v>1760</v>
      </c>
      <c r="M8335" s="72" t="s">
        <v>254</v>
      </c>
    </row>
    <row r="8336" spans="1:13" s="3" customFormat="1" ht="12.75" x14ac:dyDescent="0.2">
      <c r="A8336" s="62" t="s">
        <v>28</v>
      </c>
      <c r="B8336" s="62" t="s">
        <v>871</v>
      </c>
      <c r="C8336" s="63">
        <v>10</v>
      </c>
      <c r="D8336" s="64" t="s">
        <v>13490</v>
      </c>
      <c r="E8336" s="64" t="s">
        <v>7017</v>
      </c>
      <c r="F8336" s="65">
        <v>31133707</v>
      </c>
      <c r="G8336" s="64" t="s">
        <v>13633</v>
      </c>
      <c r="H8336" s="64">
        <v>4</v>
      </c>
      <c r="I8336" s="64">
        <v>3</v>
      </c>
      <c r="J8336" s="66">
        <v>1</v>
      </c>
      <c r="K8336" s="67">
        <v>170000</v>
      </c>
      <c r="L8336" s="68" t="s">
        <v>1760</v>
      </c>
      <c r="M8336" s="68" t="s">
        <v>254</v>
      </c>
    </row>
    <row r="8337" spans="1:13" s="3" customFormat="1" ht="12.75" x14ac:dyDescent="0.2">
      <c r="A8337" s="62" t="s">
        <v>28</v>
      </c>
      <c r="B8337" s="62" t="s">
        <v>1790</v>
      </c>
      <c r="C8337" s="63">
        <v>10</v>
      </c>
      <c r="D8337" s="62" t="s">
        <v>13549</v>
      </c>
      <c r="E8337" s="62" t="s">
        <v>7018</v>
      </c>
      <c r="F8337" s="69">
        <v>31211908</v>
      </c>
      <c r="G8337" s="62" t="s">
        <v>13633</v>
      </c>
      <c r="H8337" s="62">
        <v>4</v>
      </c>
      <c r="I8337" s="62">
        <v>3</v>
      </c>
      <c r="J8337" s="70">
        <v>1</v>
      </c>
      <c r="K8337" s="71">
        <v>1500000</v>
      </c>
      <c r="L8337" s="72" t="s">
        <v>15</v>
      </c>
      <c r="M8337" s="72" t="s">
        <v>254</v>
      </c>
    </row>
    <row r="8338" spans="1:13" s="3" customFormat="1" ht="12.75" x14ac:dyDescent="0.2">
      <c r="A8338" s="62" t="s">
        <v>28</v>
      </c>
      <c r="B8338" s="62" t="s">
        <v>874</v>
      </c>
      <c r="C8338" s="63">
        <v>10</v>
      </c>
      <c r="D8338" s="64" t="s">
        <v>13493</v>
      </c>
      <c r="E8338" s="64" t="s">
        <v>7019</v>
      </c>
      <c r="F8338" s="65">
        <v>24141601</v>
      </c>
      <c r="G8338" s="64" t="s">
        <v>13633</v>
      </c>
      <c r="H8338" s="64">
        <v>4</v>
      </c>
      <c r="I8338" s="64">
        <v>3</v>
      </c>
      <c r="J8338" s="66">
        <v>10</v>
      </c>
      <c r="K8338" s="67">
        <v>520000</v>
      </c>
      <c r="L8338" s="68" t="s">
        <v>15</v>
      </c>
      <c r="M8338" s="68" t="s">
        <v>254</v>
      </c>
    </row>
    <row r="8339" spans="1:13" s="3" customFormat="1" ht="12.75" x14ac:dyDescent="0.2">
      <c r="A8339" s="62" t="s">
        <v>28</v>
      </c>
      <c r="B8339" s="62" t="s">
        <v>221</v>
      </c>
      <c r="C8339" s="63">
        <v>10</v>
      </c>
      <c r="D8339" s="62" t="s">
        <v>13382</v>
      </c>
      <c r="E8339" s="62" t="s">
        <v>7020</v>
      </c>
      <c r="F8339" s="69">
        <v>31201500</v>
      </c>
      <c r="G8339" s="62" t="s">
        <v>13633</v>
      </c>
      <c r="H8339" s="62">
        <v>4</v>
      </c>
      <c r="I8339" s="62">
        <v>3</v>
      </c>
      <c r="J8339" s="70">
        <v>5</v>
      </c>
      <c r="K8339" s="71">
        <v>250000</v>
      </c>
      <c r="L8339" s="72" t="s">
        <v>15</v>
      </c>
      <c r="M8339" s="72" t="s">
        <v>254</v>
      </c>
    </row>
    <row r="8340" spans="1:13" s="3" customFormat="1" ht="12.75" x14ac:dyDescent="0.2">
      <c r="A8340" s="62" t="s">
        <v>28</v>
      </c>
      <c r="B8340" s="62" t="s">
        <v>221</v>
      </c>
      <c r="C8340" s="63">
        <v>10</v>
      </c>
      <c r="D8340" s="64" t="s">
        <v>13382</v>
      </c>
      <c r="E8340" s="64" t="s">
        <v>14960</v>
      </c>
      <c r="F8340" s="65">
        <v>31211500</v>
      </c>
      <c r="G8340" s="64" t="s">
        <v>13633</v>
      </c>
      <c r="H8340" s="64">
        <v>4</v>
      </c>
      <c r="I8340" s="64">
        <v>3</v>
      </c>
      <c r="J8340" s="66">
        <v>15</v>
      </c>
      <c r="K8340" s="67">
        <v>450000</v>
      </c>
      <c r="L8340" s="68" t="s">
        <v>15</v>
      </c>
      <c r="M8340" s="68" t="s">
        <v>254</v>
      </c>
    </row>
    <row r="8341" spans="1:13" s="3" customFormat="1" ht="12.75" x14ac:dyDescent="0.2">
      <c r="A8341" s="62" t="s">
        <v>28</v>
      </c>
      <c r="B8341" s="62" t="s">
        <v>221</v>
      </c>
      <c r="C8341" s="63">
        <v>10</v>
      </c>
      <c r="D8341" s="62" t="s">
        <v>13382</v>
      </c>
      <c r="E8341" s="62" t="s">
        <v>7021</v>
      </c>
      <c r="F8341" s="69">
        <v>15121804</v>
      </c>
      <c r="G8341" s="62" t="s">
        <v>13633</v>
      </c>
      <c r="H8341" s="62">
        <v>4</v>
      </c>
      <c r="I8341" s="62">
        <v>3</v>
      </c>
      <c r="J8341" s="70">
        <v>10</v>
      </c>
      <c r="K8341" s="71">
        <v>500000</v>
      </c>
      <c r="L8341" s="72" t="s">
        <v>15</v>
      </c>
      <c r="M8341" s="72" t="s">
        <v>254</v>
      </c>
    </row>
    <row r="8342" spans="1:13" s="3" customFormat="1" ht="12.75" x14ac:dyDescent="0.2">
      <c r="A8342" s="62" t="s">
        <v>28</v>
      </c>
      <c r="B8342" s="62" t="s">
        <v>853</v>
      </c>
      <c r="C8342" s="63">
        <v>10</v>
      </c>
      <c r="D8342" s="64" t="s">
        <v>13472</v>
      </c>
      <c r="E8342" s="64" t="s">
        <v>7022</v>
      </c>
      <c r="F8342" s="65">
        <v>23151604</v>
      </c>
      <c r="G8342" s="64" t="s">
        <v>13633</v>
      </c>
      <c r="H8342" s="64">
        <v>4</v>
      </c>
      <c r="I8342" s="64">
        <v>3</v>
      </c>
      <c r="J8342" s="66">
        <v>1</v>
      </c>
      <c r="K8342" s="67">
        <v>860000</v>
      </c>
      <c r="L8342" s="68" t="s">
        <v>15</v>
      </c>
      <c r="M8342" s="68" t="s">
        <v>254</v>
      </c>
    </row>
    <row r="8343" spans="1:13" s="3" customFormat="1" ht="12.75" x14ac:dyDescent="0.2">
      <c r="A8343" s="62" t="s">
        <v>28</v>
      </c>
      <c r="B8343" s="62" t="s">
        <v>312</v>
      </c>
      <c r="C8343" s="63">
        <v>10</v>
      </c>
      <c r="D8343" s="62" t="s">
        <v>13465</v>
      </c>
      <c r="E8343" s="62" t="s">
        <v>7023</v>
      </c>
      <c r="F8343" s="69">
        <v>25172906</v>
      </c>
      <c r="G8343" s="62" t="s">
        <v>13633</v>
      </c>
      <c r="H8343" s="62">
        <v>4</v>
      </c>
      <c r="I8343" s="62">
        <v>3</v>
      </c>
      <c r="J8343" s="70">
        <v>2</v>
      </c>
      <c r="K8343" s="71">
        <v>100000</v>
      </c>
      <c r="L8343" s="72" t="s">
        <v>15</v>
      </c>
      <c r="M8343" s="72" t="s">
        <v>254</v>
      </c>
    </row>
    <row r="8344" spans="1:13" s="3" customFormat="1" ht="12.75" x14ac:dyDescent="0.2">
      <c r="A8344" s="62" t="s">
        <v>28</v>
      </c>
      <c r="B8344" s="62" t="s">
        <v>312</v>
      </c>
      <c r="C8344" s="63">
        <v>10</v>
      </c>
      <c r="D8344" s="64" t="s">
        <v>13465</v>
      </c>
      <c r="E8344" s="64" t="s">
        <v>7024</v>
      </c>
      <c r="F8344" s="65">
        <v>25172906</v>
      </c>
      <c r="G8344" s="64" t="s">
        <v>13633</v>
      </c>
      <c r="H8344" s="64">
        <v>4</v>
      </c>
      <c r="I8344" s="64">
        <v>3</v>
      </c>
      <c r="J8344" s="66">
        <v>2</v>
      </c>
      <c r="K8344" s="67">
        <v>760000</v>
      </c>
      <c r="L8344" s="68" t="s">
        <v>15</v>
      </c>
      <c r="M8344" s="68" t="s">
        <v>254</v>
      </c>
    </row>
    <row r="8345" spans="1:13" s="3" customFormat="1" ht="12.75" x14ac:dyDescent="0.2">
      <c r="A8345" s="62" t="s">
        <v>28</v>
      </c>
      <c r="B8345" s="62" t="s">
        <v>221</v>
      </c>
      <c r="C8345" s="63">
        <v>10</v>
      </c>
      <c r="D8345" s="62" t="s">
        <v>13382</v>
      </c>
      <c r="E8345" s="62" t="s">
        <v>7025</v>
      </c>
      <c r="F8345" s="69">
        <v>25174004</v>
      </c>
      <c r="G8345" s="62" t="s">
        <v>13633</v>
      </c>
      <c r="H8345" s="62">
        <v>4</v>
      </c>
      <c r="I8345" s="62">
        <v>3</v>
      </c>
      <c r="J8345" s="70">
        <v>10</v>
      </c>
      <c r="K8345" s="71">
        <v>200000</v>
      </c>
      <c r="L8345" s="72" t="s">
        <v>1760</v>
      </c>
      <c r="M8345" s="72" t="s">
        <v>254</v>
      </c>
    </row>
    <row r="8346" spans="1:13" s="3" customFormat="1" ht="12.75" x14ac:dyDescent="0.2">
      <c r="A8346" s="62" t="s">
        <v>28</v>
      </c>
      <c r="B8346" s="62" t="s">
        <v>853</v>
      </c>
      <c r="C8346" s="63">
        <v>10</v>
      </c>
      <c r="D8346" s="64" t="s">
        <v>13472</v>
      </c>
      <c r="E8346" s="64" t="s">
        <v>7026</v>
      </c>
      <c r="F8346" s="65">
        <v>27111900</v>
      </c>
      <c r="G8346" s="64" t="s">
        <v>13633</v>
      </c>
      <c r="H8346" s="64">
        <v>4</v>
      </c>
      <c r="I8346" s="64">
        <v>3</v>
      </c>
      <c r="J8346" s="66">
        <v>2</v>
      </c>
      <c r="K8346" s="67">
        <v>193500</v>
      </c>
      <c r="L8346" s="68" t="s">
        <v>15</v>
      </c>
      <c r="M8346" s="68" t="s">
        <v>254</v>
      </c>
    </row>
    <row r="8347" spans="1:13" s="3" customFormat="1" ht="12.75" x14ac:dyDescent="0.2">
      <c r="A8347" s="62" t="s">
        <v>28</v>
      </c>
      <c r="B8347" s="62" t="s">
        <v>219</v>
      </c>
      <c r="C8347" s="63">
        <v>10</v>
      </c>
      <c r="D8347" s="62" t="s">
        <v>13379</v>
      </c>
      <c r="E8347" s="62" t="s">
        <v>7027</v>
      </c>
      <c r="F8347" s="69">
        <v>31162200</v>
      </c>
      <c r="G8347" s="62" t="s">
        <v>13633</v>
      </c>
      <c r="H8347" s="62">
        <v>4</v>
      </c>
      <c r="I8347" s="62">
        <v>3</v>
      </c>
      <c r="J8347" s="70">
        <v>1</v>
      </c>
      <c r="K8347" s="71">
        <v>65400</v>
      </c>
      <c r="L8347" s="72" t="s">
        <v>15</v>
      </c>
      <c r="M8347" s="72" t="s">
        <v>254</v>
      </c>
    </row>
    <row r="8348" spans="1:13" s="3" customFormat="1" ht="12.75" x14ac:dyDescent="0.2">
      <c r="A8348" s="62" t="s">
        <v>28</v>
      </c>
      <c r="B8348" s="62" t="s">
        <v>219</v>
      </c>
      <c r="C8348" s="63">
        <v>10</v>
      </c>
      <c r="D8348" s="64" t="s">
        <v>13379</v>
      </c>
      <c r="E8348" s="64" t="s">
        <v>7028</v>
      </c>
      <c r="F8348" s="65">
        <v>31162200</v>
      </c>
      <c r="G8348" s="64" t="s">
        <v>13633</v>
      </c>
      <c r="H8348" s="64">
        <v>4</v>
      </c>
      <c r="I8348" s="64">
        <v>3</v>
      </c>
      <c r="J8348" s="66">
        <v>1</v>
      </c>
      <c r="K8348" s="67">
        <v>136500</v>
      </c>
      <c r="L8348" s="68" t="s">
        <v>15</v>
      </c>
      <c r="M8348" s="68" t="s">
        <v>254</v>
      </c>
    </row>
    <row r="8349" spans="1:13" s="3" customFormat="1" ht="12.75" x14ac:dyDescent="0.2">
      <c r="A8349" s="62" t="s">
        <v>28</v>
      </c>
      <c r="B8349" s="62" t="s">
        <v>219</v>
      </c>
      <c r="C8349" s="63">
        <v>10</v>
      </c>
      <c r="D8349" s="62" t="s">
        <v>13379</v>
      </c>
      <c r="E8349" s="62" t="s">
        <v>7029</v>
      </c>
      <c r="F8349" s="69">
        <v>31162200</v>
      </c>
      <c r="G8349" s="62" t="s">
        <v>13633</v>
      </c>
      <c r="H8349" s="62">
        <v>4</v>
      </c>
      <c r="I8349" s="62">
        <v>3</v>
      </c>
      <c r="J8349" s="70">
        <v>1</v>
      </c>
      <c r="K8349" s="71">
        <v>62250</v>
      </c>
      <c r="L8349" s="72" t="s">
        <v>15</v>
      </c>
      <c r="M8349" s="72" t="s">
        <v>254</v>
      </c>
    </row>
    <row r="8350" spans="1:13" s="3" customFormat="1" ht="12.75" x14ac:dyDescent="0.2">
      <c r="A8350" s="62" t="s">
        <v>28</v>
      </c>
      <c r="B8350" s="62" t="s">
        <v>219</v>
      </c>
      <c r="C8350" s="63">
        <v>10</v>
      </c>
      <c r="D8350" s="64" t="s">
        <v>13379</v>
      </c>
      <c r="E8350" s="64" t="s">
        <v>7030</v>
      </c>
      <c r="F8350" s="65">
        <v>31162201</v>
      </c>
      <c r="G8350" s="64" t="s">
        <v>13633</v>
      </c>
      <c r="H8350" s="64">
        <v>4</v>
      </c>
      <c r="I8350" s="64">
        <v>3</v>
      </c>
      <c r="J8350" s="66">
        <v>100</v>
      </c>
      <c r="K8350" s="67">
        <v>180000</v>
      </c>
      <c r="L8350" s="68" t="s">
        <v>15</v>
      </c>
      <c r="M8350" s="68" t="s">
        <v>254</v>
      </c>
    </row>
    <row r="8351" spans="1:13" s="3" customFormat="1" ht="12.75" x14ac:dyDescent="0.2">
      <c r="A8351" s="62" t="s">
        <v>28</v>
      </c>
      <c r="B8351" s="62" t="s">
        <v>219</v>
      </c>
      <c r="C8351" s="63">
        <v>10</v>
      </c>
      <c r="D8351" s="62" t="s">
        <v>13379</v>
      </c>
      <c r="E8351" s="62" t="s">
        <v>7030</v>
      </c>
      <c r="F8351" s="69">
        <v>31162201</v>
      </c>
      <c r="G8351" s="62" t="s">
        <v>13633</v>
      </c>
      <c r="H8351" s="62">
        <v>4</v>
      </c>
      <c r="I8351" s="62">
        <v>3</v>
      </c>
      <c r="J8351" s="70">
        <v>100</v>
      </c>
      <c r="K8351" s="71">
        <v>180000</v>
      </c>
      <c r="L8351" s="72" t="s">
        <v>15</v>
      </c>
      <c r="M8351" s="72" t="s">
        <v>254</v>
      </c>
    </row>
    <row r="8352" spans="1:13" s="3" customFormat="1" ht="12.75" x14ac:dyDescent="0.2">
      <c r="A8352" s="62" t="s">
        <v>28</v>
      </c>
      <c r="B8352" s="62" t="s">
        <v>219</v>
      </c>
      <c r="C8352" s="63">
        <v>10</v>
      </c>
      <c r="D8352" s="64" t="s">
        <v>13379</v>
      </c>
      <c r="E8352" s="64" t="s">
        <v>7030</v>
      </c>
      <c r="F8352" s="65">
        <v>31162201</v>
      </c>
      <c r="G8352" s="64" t="s">
        <v>13633</v>
      </c>
      <c r="H8352" s="64">
        <v>4</v>
      </c>
      <c r="I8352" s="64">
        <v>3</v>
      </c>
      <c r="J8352" s="66">
        <v>100</v>
      </c>
      <c r="K8352" s="67">
        <v>168000.00000000003</v>
      </c>
      <c r="L8352" s="68" t="s">
        <v>15</v>
      </c>
      <c r="M8352" s="68" t="s">
        <v>254</v>
      </c>
    </row>
    <row r="8353" spans="1:13" s="3" customFormat="1" ht="12.75" x14ac:dyDescent="0.2">
      <c r="A8353" s="62" t="s">
        <v>28</v>
      </c>
      <c r="B8353" s="62" t="s">
        <v>219</v>
      </c>
      <c r="C8353" s="63">
        <v>10</v>
      </c>
      <c r="D8353" s="62" t="s">
        <v>13379</v>
      </c>
      <c r="E8353" s="62" t="s">
        <v>7031</v>
      </c>
      <c r="F8353" s="69">
        <v>31162201</v>
      </c>
      <c r="G8353" s="62" t="s">
        <v>13633</v>
      </c>
      <c r="H8353" s="62">
        <v>4</v>
      </c>
      <c r="I8353" s="62">
        <v>3</v>
      </c>
      <c r="J8353" s="70">
        <v>100</v>
      </c>
      <c r="K8353" s="71">
        <v>189000</v>
      </c>
      <c r="L8353" s="72" t="s">
        <v>15</v>
      </c>
      <c r="M8353" s="72" t="s">
        <v>254</v>
      </c>
    </row>
    <row r="8354" spans="1:13" s="3" customFormat="1" ht="12.75" x14ac:dyDescent="0.2">
      <c r="A8354" s="62" t="s">
        <v>28</v>
      </c>
      <c r="B8354" s="62" t="s">
        <v>219</v>
      </c>
      <c r="C8354" s="63">
        <v>10</v>
      </c>
      <c r="D8354" s="64" t="s">
        <v>13379</v>
      </c>
      <c r="E8354" s="64" t="s">
        <v>7031</v>
      </c>
      <c r="F8354" s="65">
        <v>31162201</v>
      </c>
      <c r="G8354" s="64" t="s">
        <v>13633</v>
      </c>
      <c r="H8354" s="64">
        <v>4</v>
      </c>
      <c r="I8354" s="64">
        <v>3</v>
      </c>
      <c r="J8354" s="66">
        <v>100</v>
      </c>
      <c r="K8354" s="67">
        <v>186000</v>
      </c>
      <c r="L8354" s="68" t="s">
        <v>15</v>
      </c>
      <c r="M8354" s="68" t="s">
        <v>254</v>
      </c>
    </row>
    <row r="8355" spans="1:13" s="3" customFormat="1" ht="12.75" x14ac:dyDescent="0.2">
      <c r="A8355" s="62" t="s">
        <v>28</v>
      </c>
      <c r="B8355" s="62" t="s">
        <v>219</v>
      </c>
      <c r="C8355" s="63">
        <v>10</v>
      </c>
      <c r="D8355" s="62" t="s">
        <v>13379</v>
      </c>
      <c r="E8355" s="62" t="s">
        <v>7031</v>
      </c>
      <c r="F8355" s="69">
        <v>31162201</v>
      </c>
      <c r="G8355" s="62" t="s">
        <v>13633</v>
      </c>
      <c r="H8355" s="62">
        <v>4</v>
      </c>
      <c r="I8355" s="62">
        <v>3</v>
      </c>
      <c r="J8355" s="70">
        <v>100</v>
      </c>
      <c r="K8355" s="71">
        <v>198000</v>
      </c>
      <c r="L8355" s="72" t="s">
        <v>15</v>
      </c>
      <c r="M8355" s="72" t="s">
        <v>254</v>
      </c>
    </row>
    <row r="8356" spans="1:13" s="3" customFormat="1" ht="12.75" x14ac:dyDescent="0.2">
      <c r="A8356" s="62" t="s">
        <v>28</v>
      </c>
      <c r="B8356" s="62" t="s">
        <v>219</v>
      </c>
      <c r="C8356" s="63">
        <v>10</v>
      </c>
      <c r="D8356" s="64" t="s">
        <v>13379</v>
      </c>
      <c r="E8356" s="64" t="s">
        <v>7032</v>
      </c>
      <c r="F8356" s="65">
        <v>31162201</v>
      </c>
      <c r="G8356" s="64" t="s">
        <v>13633</v>
      </c>
      <c r="H8356" s="64">
        <v>4</v>
      </c>
      <c r="I8356" s="64">
        <v>3</v>
      </c>
      <c r="J8356" s="66">
        <v>100</v>
      </c>
      <c r="K8356" s="67">
        <v>192000</v>
      </c>
      <c r="L8356" s="68" t="s">
        <v>15</v>
      </c>
      <c r="M8356" s="68" t="s">
        <v>254</v>
      </c>
    </row>
    <row r="8357" spans="1:13" s="3" customFormat="1" ht="12.75" x14ac:dyDescent="0.2">
      <c r="A8357" s="62" t="s">
        <v>28</v>
      </c>
      <c r="B8357" s="62" t="s">
        <v>219</v>
      </c>
      <c r="C8357" s="63">
        <v>10</v>
      </c>
      <c r="D8357" s="62" t="s">
        <v>13379</v>
      </c>
      <c r="E8357" s="62" t="s">
        <v>7032</v>
      </c>
      <c r="F8357" s="69">
        <v>31162201</v>
      </c>
      <c r="G8357" s="62" t="s">
        <v>13633</v>
      </c>
      <c r="H8357" s="62">
        <v>4</v>
      </c>
      <c r="I8357" s="62">
        <v>3</v>
      </c>
      <c r="J8357" s="70">
        <v>100</v>
      </c>
      <c r="K8357" s="71">
        <v>195000</v>
      </c>
      <c r="L8357" s="72" t="s">
        <v>15</v>
      </c>
      <c r="M8357" s="72" t="s">
        <v>254</v>
      </c>
    </row>
    <row r="8358" spans="1:13" s="3" customFormat="1" ht="12.75" x14ac:dyDescent="0.2">
      <c r="A8358" s="62" t="s">
        <v>28</v>
      </c>
      <c r="B8358" s="62" t="s">
        <v>219</v>
      </c>
      <c r="C8358" s="63">
        <v>10</v>
      </c>
      <c r="D8358" s="64" t="s">
        <v>13379</v>
      </c>
      <c r="E8358" s="64" t="s">
        <v>7032</v>
      </c>
      <c r="F8358" s="65">
        <v>31162201</v>
      </c>
      <c r="G8358" s="64" t="s">
        <v>13633</v>
      </c>
      <c r="H8358" s="64">
        <v>4</v>
      </c>
      <c r="I8358" s="64">
        <v>3</v>
      </c>
      <c r="J8358" s="66">
        <v>100</v>
      </c>
      <c r="K8358" s="67">
        <v>222000</v>
      </c>
      <c r="L8358" s="68" t="s">
        <v>15</v>
      </c>
      <c r="M8358" s="68" t="s">
        <v>254</v>
      </c>
    </row>
    <row r="8359" spans="1:13" s="3" customFormat="1" ht="12.75" x14ac:dyDescent="0.2">
      <c r="A8359" s="62" t="s">
        <v>28</v>
      </c>
      <c r="B8359" s="62" t="s">
        <v>219</v>
      </c>
      <c r="C8359" s="63">
        <v>10</v>
      </c>
      <c r="D8359" s="62" t="s">
        <v>13379</v>
      </c>
      <c r="E8359" s="62" t="s">
        <v>7032</v>
      </c>
      <c r="F8359" s="69">
        <v>31162201</v>
      </c>
      <c r="G8359" s="62" t="s">
        <v>13633</v>
      </c>
      <c r="H8359" s="62">
        <v>4</v>
      </c>
      <c r="I8359" s="62">
        <v>3</v>
      </c>
      <c r="J8359" s="70">
        <v>100</v>
      </c>
      <c r="K8359" s="71">
        <v>222000</v>
      </c>
      <c r="L8359" s="72" t="s">
        <v>15</v>
      </c>
      <c r="M8359" s="72" t="s">
        <v>254</v>
      </c>
    </row>
    <row r="8360" spans="1:13" s="3" customFormat="1" ht="12.75" x14ac:dyDescent="0.2">
      <c r="A8360" s="62" t="s">
        <v>28</v>
      </c>
      <c r="B8360" s="62" t="s">
        <v>219</v>
      </c>
      <c r="C8360" s="63">
        <v>10</v>
      </c>
      <c r="D8360" s="64" t="s">
        <v>13379</v>
      </c>
      <c r="E8360" s="64" t="s">
        <v>7033</v>
      </c>
      <c r="F8360" s="65">
        <v>31162201</v>
      </c>
      <c r="G8360" s="64" t="s">
        <v>13633</v>
      </c>
      <c r="H8360" s="64">
        <v>4</v>
      </c>
      <c r="I8360" s="64">
        <v>3</v>
      </c>
      <c r="J8360" s="66">
        <v>100</v>
      </c>
      <c r="K8360" s="67">
        <v>198000</v>
      </c>
      <c r="L8360" s="68" t="s">
        <v>15</v>
      </c>
      <c r="M8360" s="68" t="s">
        <v>254</v>
      </c>
    </row>
    <row r="8361" spans="1:13" s="3" customFormat="1" ht="12.75" x14ac:dyDescent="0.2">
      <c r="A8361" s="62" t="s">
        <v>28</v>
      </c>
      <c r="B8361" s="62" t="s">
        <v>219</v>
      </c>
      <c r="C8361" s="63">
        <v>10</v>
      </c>
      <c r="D8361" s="62" t="s">
        <v>13379</v>
      </c>
      <c r="E8361" s="62" t="s">
        <v>7033</v>
      </c>
      <c r="F8361" s="69">
        <v>31162201</v>
      </c>
      <c r="G8361" s="62" t="s">
        <v>13633</v>
      </c>
      <c r="H8361" s="62">
        <v>4</v>
      </c>
      <c r="I8361" s="62">
        <v>3</v>
      </c>
      <c r="J8361" s="70">
        <v>100</v>
      </c>
      <c r="K8361" s="71">
        <v>198000</v>
      </c>
      <c r="L8361" s="72" t="s">
        <v>15</v>
      </c>
      <c r="M8361" s="72" t="s">
        <v>254</v>
      </c>
    </row>
    <row r="8362" spans="1:13" s="3" customFormat="1" ht="12.75" x14ac:dyDescent="0.2">
      <c r="A8362" s="62" t="s">
        <v>28</v>
      </c>
      <c r="B8362" s="62" t="s">
        <v>219</v>
      </c>
      <c r="C8362" s="63">
        <v>10</v>
      </c>
      <c r="D8362" s="64" t="s">
        <v>13379</v>
      </c>
      <c r="E8362" s="64" t="s">
        <v>7033</v>
      </c>
      <c r="F8362" s="65">
        <v>31162201</v>
      </c>
      <c r="G8362" s="64" t="s">
        <v>13633</v>
      </c>
      <c r="H8362" s="64">
        <v>4</v>
      </c>
      <c r="I8362" s="64">
        <v>3</v>
      </c>
      <c r="J8362" s="66">
        <v>100</v>
      </c>
      <c r="K8362" s="67">
        <v>198000</v>
      </c>
      <c r="L8362" s="68" t="s">
        <v>15</v>
      </c>
      <c r="M8362" s="68" t="s">
        <v>254</v>
      </c>
    </row>
    <row r="8363" spans="1:13" s="3" customFormat="1" ht="12.75" x14ac:dyDescent="0.2">
      <c r="A8363" s="62" t="s">
        <v>28</v>
      </c>
      <c r="B8363" s="62" t="s">
        <v>219</v>
      </c>
      <c r="C8363" s="63">
        <v>10</v>
      </c>
      <c r="D8363" s="62" t="s">
        <v>13379</v>
      </c>
      <c r="E8363" s="62" t="s">
        <v>7034</v>
      </c>
      <c r="F8363" s="69">
        <v>31162201</v>
      </c>
      <c r="G8363" s="62" t="s">
        <v>13633</v>
      </c>
      <c r="H8363" s="62">
        <v>4</v>
      </c>
      <c r="I8363" s="62">
        <v>3</v>
      </c>
      <c r="J8363" s="70">
        <v>100</v>
      </c>
      <c r="K8363" s="71">
        <v>198000</v>
      </c>
      <c r="L8363" s="72" t="s">
        <v>15</v>
      </c>
      <c r="M8363" s="72" t="s">
        <v>254</v>
      </c>
    </row>
    <row r="8364" spans="1:13" s="3" customFormat="1" ht="12.75" x14ac:dyDescent="0.2">
      <c r="A8364" s="62" t="s">
        <v>28</v>
      </c>
      <c r="B8364" s="62" t="s">
        <v>219</v>
      </c>
      <c r="C8364" s="63">
        <v>10</v>
      </c>
      <c r="D8364" s="64" t="s">
        <v>13379</v>
      </c>
      <c r="E8364" s="64" t="s">
        <v>7034</v>
      </c>
      <c r="F8364" s="65">
        <v>31162201</v>
      </c>
      <c r="G8364" s="64" t="s">
        <v>13633</v>
      </c>
      <c r="H8364" s="64">
        <v>4</v>
      </c>
      <c r="I8364" s="64">
        <v>3</v>
      </c>
      <c r="J8364" s="66">
        <v>100</v>
      </c>
      <c r="K8364" s="67">
        <v>198000</v>
      </c>
      <c r="L8364" s="68" t="s">
        <v>15</v>
      </c>
      <c r="M8364" s="68" t="s">
        <v>254</v>
      </c>
    </row>
    <row r="8365" spans="1:13" s="3" customFormat="1" ht="12.75" x14ac:dyDescent="0.2">
      <c r="A8365" s="62" t="s">
        <v>28</v>
      </c>
      <c r="B8365" s="62" t="s">
        <v>219</v>
      </c>
      <c r="C8365" s="63">
        <v>10</v>
      </c>
      <c r="D8365" s="62" t="s">
        <v>13379</v>
      </c>
      <c r="E8365" s="62" t="s">
        <v>7034</v>
      </c>
      <c r="F8365" s="69">
        <v>31162201</v>
      </c>
      <c r="G8365" s="62" t="s">
        <v>13633</v>
      </c>
      <c r="H8365" s="62">
        <v>4</v>
      </c>
      <c r="I8365" s="62">
        <v>3</v>
      </c>
      <c r="J8365" s="70">
        <v>100</v>
      </c>
      <c r="K8365" s="71">
        <v>231000</v>
      </c>
      <c r="L8365" s="72" t="s">
        <v>15</v>
      </c>
      <c r="M8365" s="72" t="s">
        <v>254</v>
      </c>
    </row>
    <row r="8366" spans="1:13" s="3" customFormat="1" ht="12.75" x14ac:dyDescent="0.2">
      <c r="A8366" s="62" t="s">
        <v>28</v>
      </c>
      <c r="B8366" s="62" t="s">
        <v>219</v>
      </c>
      <c r="C8366" s="63">
        <v>10</v>
      </c>
      <c r="D8366" s="64" t="s">
        <v>13379</v>
      </c>
      <c r="E8366" s="64" t="s">
        <v>7035</v>
      </c>
      <c r="F8366" s="65">
        <v>31162201</v>
      </c>
      <c r="G8366" s="64" t="s">
        <v>13633</v>
      </c>
      <c r="H8366" s="64">
        <v>4</v>
      </c>
      <c r="I8366" s="64">
        <v>3</v>
      </c>
      <c r="J8366" s="66">
        <v>100</v>
      </c>
      <c r="K8366" s="67">
        <v>207000</v>
      </c>
      <c r="L8366" s="68" t="s">
        <v>15</v>
      </c>
      <c r="M8366" s="68" t="s">
        <v>254</v>
      </c>
    </row>
    <row r="8367" spans="1:13" s="3" customFormat="1" ht="12.75" x14ac:dyDescent="0.2">
      <c r="A8367" s="62" t="s">
        <v>28</v>
      </c>
      <c r="B8367" s="62" t="s">
        <v>219</v>
      </c>
      <c r="C8367" s="63">
        <v>10</v>
      </c>
      <c r="D8367" s="62" t="s">
        <v>13379</v>
      </c>
      <c r="E8367" s="62" t="s">
        <v>7035</v>
      </c>
      <c r="F8367" s="69">
        <v>31162201</v>
      </c>
      <c r="G8367" s="62" t="s">
        <v>13633</v>
      </c>
      <c r="H8367" s="62">
        <v>4</v>
      </c>
      <c r="I8367" s="62">
        <v>3</v>
      </c>
      <c r="J8367" s="70">
        <v>100</v>
      </c>
      <c r="K8367" s="71">
        <v>186000</v>
      </c>
      <c r="L8367" s="72" t="s">
        <v>15</v>
      </c>
      <c r="M8367" s="72" t="s">
        <v>254</v>
      </c>
    </row>
    <row r="8368" spans="1:13" s="3" customFormat="1" ht="12.75" x14ac:dyDescent="0.2">
      <c r="A8368" s="62" t="s">
        <v>28</v>
      </c>
      <c r="B8368" s="62" t="s">
        <v>219</v>
      </c>
      <c r="C8368" s="63">
        <v>10</v>
      </c>
      <c r="D8368" s="64" t="s">
        <v>13379</v>
      </c>
      <c r="E8368" s="64" t="s">
        <v>7035</v>
      </c>
      <c r="F8368" s="65">
        <v>31162201</v>
      </c>
      <c r="G8368" s="64" t="s">
        <v>13633</v>
      </c>
      <c r="H8368" s="64">
        <v>4</v>
      </c>
      <c r="I8368" s="64">
        <v>3</v>
      </c>
      <c r="J8368" s="66">
        <v>100</v>
      </c>
      <c r="K8368" s="67">
        <v>270000</v>
      </c>
      <c r="L8368" s="68" t="s">
        <v>15</v>
      </c>
      <c r="M8368" s="68" t="s">
        <v>254</v>
      </c>
    </row>
    <row r="8369" spans="1:13" s="3" customFormat="1" ht="12.75" x14ac:dyDescent="0.2">
      <c r="A8369" s="62" t="s">
        <v>28</v>
      </c>
      <c r="B8369" s="62" t="s">
        <v>219</v>
      </c>
      <c r="C8369" s="63">
        <v>10</v>
      </c>
      <c r="D8369" s="62" t="s">
        <v>13379</v>
      </c>
      <c r="E8369" s="62" t="s">
        <v>7035</v>
      </c>
      <c r="F8369" s="69">
        <v>31162201</v>
      </c>
      <c r="G8369" s="62" t="s">
        <v>13633</v>
      </c>
      <c r="H8369" s="62">
        <v>4</v>
      </c>
      <c r="I8369" s="62">
        <v>3</v>
      </c>
      <c r="J8369" s="70">
        <v>100</v>
      </c>
      <c r="K8369" s="71">
        <v>219000</v>
      </c>
      <c r="L8369" s="72" t="s">
        <v>15</v>
      </c>
      <c r="M8369" s="72" t="s">
        <v>254</v>
      </c>
    </row>
    <row r="8370" spans="1:13" s="3" customFormat="1" ht="12.75" x14ac:dyDescent="0.2">
      <c r="A8370" s="62" t="s">
        <v>28</v>
      </c>
      <c r="B8370" s="62" t="s">
        <v>219</v>
      </c>
      <c r="C8370" s="63">
        <v>10</v>
      </c>
      <c r="D8370" s="64" t="s">
        <v>13379</v>
      </c>
      <c r="E8370" s="64" t="s">
        <v>7036</v>
      </c>
      <c r="F8370" s="65">
        <v>31162200</v>
      </c>
      <c r="G8370" s="64" t="s">
        <v>13633</v>
      </c>
      <c r="H8370" s="64">
        <v>4</v>
      </c>
      <c r="I8370" s="64">
        <v>3</v>
      </c>
      <c r="J8370" s="66">
        <v>1</v>
      </c>
      <c r="K8370" s="67">
        <v>55500</v>
      </c>
      <c r="L8370" s="68" t="s">
        <v>15</v>
      </c>
      <c r="M8370" s="68" t="s">
        <v>254</v>
      </c>
    </row>
    <row r="8371" spans="1:13" s="3" customFormat="1" ht="12.75" x14ac:dyDescent="0.2">
      <c r="A8371" s="62" t="s">
        <v>28</v>
      </c>
      <c r="B8371" s="62" t="s">
        <v>219</v>
      </c>
      <c r="C8371" s="63">
        <v>10</v>
      </c>
      <c r="D8371" s="62" t="s">
        <v>13379</v>
      </c>
      <c r="E8371" s="62" t="s">
        <v>7037</v>
      </c>
      <c r="F8371" s="69">
        <v>31162200</v>
      </c>
      <c r="G8371" s="62" t="s">
        <v>13633</v>
      </c>
      <c r="H8371" s="62">
        <v>4</v>
      </c>
      <c r="I8371" s="62">
        <v>3</v>
      </c>
      <c r="J8371" s="70">
        <v>1</v>
      </c>
      <c r="K8371" s="71">
        <v>91500</v>
      </c>
      <c r="L8371" s="72" t="s">
        <v>15</v>
      </c>
      <c r="M8371" s="72" t="s">
        <v>254</v>
      </c>
    </row>
    <row r="8372" spans="1:13" s="3" customFormat="1" ht="12.75" x14ac:dyDescent="0.2">
      <c r="A8372" s="62" t="s">
        <v>28</v>
      </c>
      <c r="B8372" s="62" t="s">
        <v>219</v>
      </c>
      <c r="C8372" s="63">
        <v>10</v>
      </c>
      <c r="D8372" s="64" t="s">
        <v>13379</v>
      </c>
      <c r="E8372" s="64" t="s">
        <v>7038</v>
      </c>
      <c r="F8372" s="65">
        <v>31162200</v>
      </c>
      <c r="G8372" s="64" t="s">
        <v>13633</v>
      </c>
      <c r="H8372" s="64">
        <v>4</v>
      </c>
      <c r="I8372" s="64">
        <v>3</v>
      </c>
      <c r="J8372" s="66">
        <v>1</v>
      </c>
      <c r="K8372" s="67">
        <v>64500</v>
      </c>
      <c r="L8372" s="68" t="s">
        <v>15</v>
      </c>
      <c r="M8372" s="68" t="s">
        <v>254</v>
      </c>
    </row>
    <row r="8373" spans="1:13" s="3" customFormat="1" ht="12.75" x14ac:dyDescent="0.2">
      <c r="A8373" s="62" t="s">
        <v>28</v>
      </c>
      <c r="B8373" s="62" t="s">
        <v>219</v>
      </c>
      <c r="C8373" s="63">
        <v>10</v>
      </c>
      <c r="D8373" s="62" t="s">
        <v>13379</v>
      </c>
      <c r="E8373" s="62" t="s">
        <v>7039</v>
      </c>
      <c r="F8373" s="69">
        <v>27111900</v>
      </c>
      <c r="G8373" s="62" t="s">
        <v>13633</v>
      </c>
      <c r="H8373" s="62">
        <v>4</v>
      </c>
      <c r="I8373" s="62">
        <v>3</v>
      </c>
      <c r="J8373" s="70">
        <v>10</v>
      </c>
      <c r="K8373" s="71">
        <v>36000</v>
      </c>
      <c r="L8373" s="72" t="s">
        <v>15</v>
      </c>
      <c r="M8373" s="72" t="s">
        <v>254</v>
      </c>
    </row>
    <row r="8374" spans="1:13" s="3" customFormat="1" ht="12.75" x14ac:dyDescent="0.2">
      <c r="A8374" s="62" t="s">
        <v>28</v>
      </c>
      <c r="B8374" s="62" t="s">
        <v>219</v>
      </c>
      <c r="C8374" s="63">
        <v>10</v>
      </c>
      <c r="D8374" s="64" t="s">
        <v>13379</v>
      </c>
      <c r="E8374" s="64" t="s">
        <v>7039</v>
      </c>
      <c r="F8374" s="65">
        <v>27111900</v>
      </c>
      <c r="G8374" s="64" t="s">
        <v>13633</v>
      </c>
      <c r="H8374" s="64">
        <v>4</v>
      </c>
      <c r="I8374" s="64">
        <v>3</v>
      </c>
      <c r="J8374" s="66">
        <v>10</v>
      </c>
      <c r="K8374" s="67">
        <v>36000</v>
      </c>
      <c r="L8374" s="68" t="s">
        <v>15</v>
      </c>
      <c r="M8374" s="68" t="s">
        <v>254</v>
      </c>
    </row>
    <row r="8375" spans="1:13" s="3" customFormat="1" ht="12.75" x14ac:dyDescent="0.2">
      <c r="A8375" s="62" t="s">
        <v>28</v>
      </c>
      <c r="B8375" s="62" t="s">
        <v>216</v>
      </c>
      <c r="C8375" s="63">
        <v>10</v>
      </c>
      <c r="D8375" s="62" t="s">
        <v>13377</v>
      </c>
      <c r="E8375" s="62" t="s">
        <v>14961</v>
      </c>
      <c r="F8375" s="69">
        <v>31191505</v>
      </c>
      <c r="G8375" s="62" t="s">
        <v>13633</v>
      </c>
      <c r="H8375" s="62">
        <v>4</v>
      </c>
      <c r="I8375" s="62">
        <v>3</v>
      </c>
      <c r="J8375" s="70">
        <v>10</v>
      </c>
      <c r="K8375" s="71">
        <v>1490000</v>
      </c>
      <c r="L8375" s="72" t="s">
        <v>15</v>
      </c>
      <c r="M8375" s="72" t="s">
        <v>254</v>
      </c>
    </row>
    <row r="8376" spans="1:13" s="3" customFormat="1" ht="12.75" x14ac:dyDescent="0.2">
      <c r="A8376" s="62" t="s">
        <v>28</v>
      </c>
      <c r="B8376" s="62" t="s">
        <v>221</v>
      </c>
      <c r="C8376" s="63">
        <v>10</v>
      </c>
      <c r="D8376" s="64" t="s">
        <v>13382</v>
      </c>
      <c r="E8376" s="64" t="s">
        <v>7040</v>
      </c>
      <c r="F8376" s="65">
        <v>23153401</v>
      </c>
      <c r="G8376" s="64" t="s">
        <v>13633</v>
      </c>
      <c r="H8376" s="64">
        <v>4</v>
      </c>
      <c r="I8376" s="64">
        <v>3</v>
      </c>
      <c r="J8376" s="66">
        <v>8</v>
      </c>
      <c r="K8376" s="67">
        <v>960000</v>
      </c>
      <c r="L8376" s="68" t="s">
        <v>15</v>
      </c>
      <c r="M8376" s="68" t="s">
        <v>254</v>
      </c>
    </row>
    <row r="8377" spans="1:13" s="3" customFormat="1" ht="12.75" x14ac:dyDescent="0.2">
      <c r="A8377" s="62" t="s">
        <v>28</v>
      </c>
      <c r="B8377" s="62" t="s">
        <v>221</v>
      </c>
      <c r="C8377" s="63">
        <v>10</v>
      </c>
      <c r="D8377" s="62" t="s">
        <v>13382</v>
      </c>
      <c r="E8377" s="62" t="s">
        <v>7041</v>
      </c>
      <c r="F8377" s="69">
        <v>31201601</v>
      </c>
      <c r="G8377" s="62" t="s">
        <v>13633</v>
      </c>
      <c r="H8377" s="62">
        <v>4</v>
      </c>
      <c r="I8377" s="62">
        <v>3</v>
      </c>
      <c r="J8377" s="70">
        <v>5</v>
      </c>
      <c r="K8377" s="71">
        <v>750000</v>
      </c>
      <c r="L8377" s="72" t="s">
        <v>15</v>
      </c>
      <c r="M8377" s="72" t="s">
        <v>254</v>
      </c>
    </row>
    <row r="8378" spans="1:13" s="3" customFormat="1" ht="12.75" x14ac:dyDescent="0.2">
      <c r="A8378" s="62" t="s">
        <v>28</v>
      </c>
      <c r="B8378" s="62" t="s">
        <v>219</v>
      </c>
      <c r="C8378" s="63">
        <v>10</v>
      </c>
      <c r="D8378" s="64" t="s">
        <v>13379</v>
      </c>
      <c r="E8378" s="64" t="s">
        <v>7042</v>
      </c>
      <c r="F8378" s="65">
        <v>27131500</v>
      </c>
      <c r="G8378" s="64" t="s">
        <v>13633</v>
      </c>
      <c r="H8378" s="64">
        <v>4</v>
      </c>
      <c r="I8378" s="64">
        <v>3</v>
      </c>
      <c r="J8378" s="66">
        <v>1</v>
      </c>
      <c r="K8378" s="67">
        <v>300000</v>
      </c>
      <c r="L8378" s="68" t="s">
        <v>15</v>
      </c>
      <c r="M8378" s="68" t="s">
        <v>254</v>
      </c>
    </row>
    <row r="8379" spans="1:13" s="3" customFormat="1" ht="12.75" x14ac:dyDescent="0.2">
      <c r="A8379" s="62" t="s">
        <v>28</v>
      </c>
      <c r="B8379" s="62" t="s">
        <v>853</v>
      </c>
      <c r="C8379" s="63">
        <v>10</v>
      </c>
      <c r="D8379" s="62" t="s">
        <v>13472</v>
      </c>
      <c r="E8379" s="62" t="s">
        <v>7043</v>
      </c>
      <c r="F8379" s="69">
        <v>27131500</v>
      </c>
      <c r="G8379" s="62" t="s">
        <v>13633</v>
      </c>
      <c r="H8379" s="62">
        <v>4</v>
      </c>
      <c r="I8379" s="62">
        <v>3</v>
      </c>
      <c r="J8379" s="70">
        <v>2</v>
      </c>
      <c r="K8379" s="71">
        <v>3056000</v>
      </c>
      <c r="L8379" s="72" t="s">
        <v>15</v>
      </c>
      <c r="M8379" s="72" t="s">
        <v>254</v>
      </c>
    </row>
    <row r="8380" spans="1:13" s="3" customFormat="1" ht="12.75" x14ac:dyDescent="0.2">
      <c r="A8380" s="62" t="s">
        <v>28</v>
      </c>
      <c r="B8380" s="62" t="s">
        <v>219</v>
      </c>
      <c r="C8380" s="63">
        <v>10</v>
      </c>
      <c r="D8380" s="64" t="s">
        <v>13379</v>
      </c>
      <c r="E8380" s="64" t="s">
        <v>7044</v>
      </c>
      <c r="F8380" s="65">
        <v>11101716</v>
      </c>
      <c r="G8380" s="64" t="s">
        <v>13633</v>
      </c>
      <c r="H8380" s="64">
        <v>4</v>
      </c>
      <c r="I8380" s="64">
        <v>3</v>
      </c>
      <c r="J8380" s="66">
        <v>2</v>
      </c>
      <c r="K8380" s="67">
        <v>40000</v>
      </c>
      <c r="L8380" s="68" t="s">
        <v>15</v>
      </c>
      <c r="M8380" s="68" t="s">
        <v>254</v>
      </c>
    </row>
    <row r="8381" spans="1:13" s="3" customFormat="1" ht="12.75" x14ac:dyDescent="0.2">
      <c r="A8381" s="62" t="s">
        <v>28</v>
      </c>
      <c r="B8381" s="62" t="s">
        <v>431</v>
      </c>
      <c r="C8381" s="63">
        <v>10</v>
      </c>
      <c r="D8381" s="62" t="s">
        <v>13375</v>
      </c>
      <c r="E8381" s="62" t="s">
        <v>14962</v>
      </c>
      <c r="F8381" s="69">
        <v>41104210</v>
      </c>
      <c r="G8381" s="62" t="s">
        <v>13633</v>
      </c>
      <c r="H8381" s="62">
        <v>4</v>
      </c>
      <c r="I8381" s="62">
        <v>3</v>
      </c>
      <c r="J8381" s="70">
        <v>5</v>
      </c>
      <c r="K8381" s="71">
        <v>110000</v>
      </c>
      <c r="L8381" s="72" t="s">
        <v>1760</v>
      </c>
      <c r="M8381" s="72" t="s">
        <v>254</v>
      </c>
    </row>
    <row r="8382" spans="1:13" s="3" customFormat="1" ht="12.75" x14ac:dyDescent="0.2">
      <c r="A8382" s="62" t="s">
        <v>28</v>
      </c>
      <c r="B8382" s="62" t="s">
        <v>265</v>
      </c>
      <c r="C8382" s="63">
        <v>10</v>
      </c>
      <c r="D8382" s="64" t="s">
        <v>13462</v>
      </c>
      <c r="E8382" s="64" t="s">
        <v>14963</v>
      </c>
      <c r="F8382" s="65">
        <v>39121009</v>
      </c>
      <c r="G8382" s="64" t="s">
        <v>13633</v>
      </c>
      <c r="H8382" s="64">
        <v>4</v>
      </c>
      <c r="I8382" s="64">
        <v>3</v>
      </c>
      <c r="J8382" s="66">
        <v>1</v>
      </c>
      <c r="K8382" s="67">
        <v>550000</v>
      </c>
      <c r="L8382" s="68" t="s">
        <v>15</v>
      </c>
      <c r="M8382" s="68" t="s">
        <v>254</v>
      </c>
    </row>
    <row r="8383" spans="1:13" s="3" customFormat="1" ht="12.75" x14ac:dyDescent="0.2">
      <c r="A8383" s="62" t="s">
        <v>28</v>
      </c>
      <c r="B8383" s="62" t="s">
        <v>431</v>
      </c>
      <c r="C8383" s="63">
        <v>10</v>
      </c>
      <c r="D8383" s="62" t="s">
        <v>13375</v>
      </c>
      <c r="E8383" s="62" t="s">
        <v>14964</v>
      </c>
      <c r="F8383" s="69">
        <v>12191602</v>
      </c>
      <c r="G8383" s="62" t="s">
        <v>13633</v>
      </c>
      <c r="H8383" s="62">
        <v>4</v>
      </c>
      <c r="I8383" s="62">
        <v>3</v>
      </c>
      <c r="J8383" s="70">
        <v>5</v>
      </c>
      <c r="K8383" s="71">
        <v>150000</v>
      </c>
      <c r="L8383" s="72" t="s">
        <v>1760</v>
      </c>
      <c r="M8383" s="72" t="s">
        <v>254</v>
      </c>
    </row>
    <row r="8384" spans="1:13" s="3" customFormat="1" ht="12.75" x14ac:dyDescent="0.2">
      <c r="A8384" s="62" t="s">
        <v>28</v>
      </c>
      <c r="B8384" s="62" t="s">
        <v>316</v>
      </c>
      <c r="C8384" s="63">
        <v>10</v>
      </c>
      <c r="D8384" s="64" t="s">
        <v>13467</v>
      </c>
      <c r="E8384" s="64" t="s">
        <v>3260</v>
      </c>
      <c r="F8384" s="65">
        <v>78111800</v>
      </c>
      <c r="G8384" s="64" t="s">
        <v>13630</v>
      </c>
      <c r="H8384" s="64">
        <v>2</v>
      </c>
      <c r="I8384" s="64">
        <v>10</v>
      </c>
      <c r="J8384" s="66">
        <v>1</v>
      </c>
      <c r="K8384" s="67">
        <v>15362487</v>
      </c>
      <c r="L8384" s="68" t="s">
        <v>13</v>
      </c>
      <c r="M8384" s="68" t="s">
        <v>254</v>
      </c>
    </row>
    <row r="8385" spans="1:13" s="3" customFormat="1" ht="12.75" x14ac:dyDescent="0.2">
      <c r="A8385" s="62" t="s">
        <v>28</v>
      </c>
      <c r="B8385" s="62" t="s">
        <v>478</v>
      </c>
      <c r="C8385" s="63">
        <v>10</v>
      </c>
      <c r="D8385" s="62" t="s">
        <v>13443</v>
      </c>
      <c r="E8385" s="62" t="s">
        <v>7045</v>
      </c>
      <c r="F8385" s="69">
        <v>40101701</v>
      </c>
      <c r="G8385" s="62" t="s">
        <v>13633</v>
      </c>
      <c r="H8385" s="62">
        <v>3</v>
      </c>
      <c r="I8385" s="62">
        <v>7</v>
      </c>
      <c r="J8385" s="70">
        <v>2</v>
      </c>
      <c r="K8385" s="71">
        <v>6000000</v>
      </c>
      <c r="L8385" s="72" t="s">
        <v>15</v>
      </c>
      <c r="M8385" s="72" t="s">
        <v>254</v>
      </c>
    </row>
    <row r="8386" spans="1:13" s="3" customFormat="1" ht="12.75" x14ac:dyDescent="0.2">
      <c r="A8386" s="62" t="s">
        <v>28</v>
      </c>
      <c r="B8386" s="62" t="s">
        <v>405</v>
      </c>
      <c r="C8386" s="63">
        <v>10</v>
      </c>
      <c r="D8386" s="64" t="s">
        <v>13426</v>
      </c>
      <c r="E8386" s="64" t="s">
        <v>1914</v>
      </c>
      <c r="F8386" s="65">
        <v>23181506</v>
      </c>
      <c r="G8386" s="64" t="s">
        <v>13633</v>
      </c>
      <c r="H8386" s="64">
        <v>3</v>
      </c>
      <c r="I8386" s="64">
        <v>7</v>
      </c>
      <c r="J8386" s="66">
        <v>1</v>
      </c>
      <c r="K8386" s="67">
        <v>4000000</v>
      </c>
      <c r="L8386" s="68" t="s">
        <v>15</v>
      </c>
      <c r="M8386" s="68" t="s">
        <v>254</v>
      </c>
    </row>
    <row r="8387" spans="1:13" s="3" customFormat="1" ht="12.75" x14ac:dyDescent="0.2">
      <c r="A8387" s="62" t="s">
        <v>28</v>
      </c>
      <c r="B8387" s="62" t="s">
        <v>884</v>
      </c>
      <c r="C8387" s="63">
        <v>10</v>
      </c>
      <c r="D8387" s="62" t="s">
        <v>13503</v>
      </c>
      <c r="E8387" s="62" t="s">
        <v>1728</v>
      </c>
      <c r="F8387" s="69">
        <v>85121502</v>
      </c>
      <c r="G8387" s="62" t="s">
        <v>13372</v>
      </c>
      <c r="H8387" s="62">
        <v>1</v>
      </c>
      <c r="I8387" s="62">
        <v>6</v>
      </c>
      <c r="J8387" s="70">
        <v>1</v>
      </c>
      <c r="K8387" s="71">
        <v>7953800</v>
      </c>
      <c r="L8387" s="72" t="s">
        <v>13</v>
      </c>
      <c r="M8387" s="72" t="s">
        <v>254</v>
      </c>
    </row>
    <row r="8388" spans="1:13" s="3" customFormat="1" ht="12.75" x14ac:dyDescent="0.2">
      <c r="A8388" s="62" t="s">
        <v>28</v>
      </c>
      <c r="B8388" s="62" t="s">
        <v>440</v>
      </c>
      <c r="C8388" s="63">
        <v>10</v>
      </c>
      <c r="D8388" s="64" t="s">
        <v>13398</v>
      </c>
      <c r="E8388" s="64" t="s">
        <v>1747</v>
      </c>
      <c r="F8388" s="65">
        <v>60141012</v>
      </c>
      <c r="G8388" s="64" t="s">
        <v>13630</v>
      </c>
      <c r="H8388" s="64">
        <v>2</v>
      </c>
      <c r="I8388" s="64">
        <v>10</v>
      </c>
      <c r="J8388" s="66">
        <v>1</v>
      </c>
      <c r="K8388" s="67">
        <v>1000000</v>
      </c>
      <c r="L8388" s="68" t="s">
        <v>13</v>
      </c>
      <c r="M8388" s="68" t="s">
        <v>254</v>
      </c>
    </row>
    <row r="8389" spans="1:13" s="3" customFormat="1" ht="12.75" x14ac:dyDescent="0.2">
      <c r="A8389" s="62" t="s">
        <v>28</v>
      </c>
      <c r="B8389" s="62" t="s">
        <v>226</v>
      </c>
      <c r="C8389" s="63">
        <v>10</v>
      </c>
      <c r="D8389" s="62" t="s">
        <v>13397</v>
      </c>
      <c r="E8389" s="62" t="s">
        <v>1749</v>
      </c>
      <c r="F8389" s="69">
        <v>81101707</v>
      </c>
      <c r="G8389" s="62" t="s">
        <v>13630</v>
      </c>
      <c r="H8389" s="62">
        <v>2</v>
      </c>
      <c r="I8389" s="62">
        <v>10</v>
      </c>
      <c r="J8389" s="70">
        <v>1</v>
      </c>
      <c r="K8389" s="71">
        <v>2500000</v>
      </c>
      <c r="L8389" s="72" t="s">
        <v>13</v>
      </c>
      <c r="M8389" s="72" t="s">
        <v>254</v>
      </c>
    </row>
    <row r="8390" spans="1:13" s="3" customFormat="1" ht="12.75" x14ac:dyDescent="0.2">
      <c r="A8390" s="62" t="s">
        <v>28</v>
      </c>
      <c r="B8390" s="62" t="s">
        <v>885</v>
      </c>
      <c r="C8390" s="63">
        <v>16</v>
      </c>
      <c r="D8390" s="64" t="s">
        <v>13504</v>
      </c>
      <c r="E8390" s="64" t="s">
        <v>7046</v>
      </c>
      <c r="F8390" s="65">
        <v>90121500</v>
      </c>
      <c r="G8390" s="64" t="s">
        <v>13629</v>
      </c>
      <c r="H8390" s="64">
        <v>1</v>
      </c>
      <c r="I8390" s="64">
        <v>12</v>
      </c>
      <c r="J8390" s="66">
        <v>1</v>
      </c>
      <c r="K8390" s="67">
        <v>23000000</v>
      </c>
      <c r="L8390" s="68" t="s">
        <v>13</v>
      </c>
      <c r="M8390" s="68" t="s">
        <v>254</v>
      </c>
    </row>
    <row r="8391" spans="1:13" s="3" customFormat="1" ht="12.75" x14ac:dyDescent="0.2">
      <c r="A8391" s="62" t="s">
        <v>13360</v>
      </c>
      <c r="B8391" s="62" t="s">
        <v>13352</v>
      </c>
      <c r="C8391" s="63">
        <v>11</v>
      </c>
      <c r="D8391" s="62" t="s">
        <v>13592</v>
      </c>
      <c r="E8391" s="62" t="s">
        <v>13328</v>
      </c>
      <c r="F8391" s="69">
        <v>72151000</v>
      </c>
      <c r="G8391" s="62" t="s">
        <v>13632</v>
      </c>
      <c r="H8391" s="62">
        <v>6</v>
      </c>
      <c r="I8391" s="62">
        <v>10</v>
      </c>
      <c r="J8391" s="70">
        <v>1</v>
      </c>
      <c r="K8391" s="71">
        <v>392000000</v>
      </c>
      <c r="L8391" s="72" t="s">
        <v>13</v>
      </c>
      <c r="M8391" s="72" t="s">
        <v>254</v>
      </c>
    </row>
    <row r="8392" spans="1:13" s="3" customFormat="1" ht="12.75" x14ac:dyDescent="0.2">
      <c r="A8392" s="62" t="s">
        <v>13360</v>
      </c>
      <c r="B8392" s="62" t="s">
        <v>13352</v>
      </c>
      <c r="C8392" s="63">
        <v>11</v>
      </c>
      <c r="D8392" s="62" t="s">
        <v>13592</v>
      </c>
      <c r="E8392" s="62" t="s">
        <v>13329</v>
      </c>
      <c r="F8392" s="69">
        <v>81101500</v>
      </c>
      <c r="G8392" s="62" t="s">
        <v>13638</v>
      </c>
      <c r="H8392" s="62">
        <v>6</v>
      </c>
      <c r="I8392" s="62">
        <v>10</v>
      </c>
      <c r="J8392" s="70">
        <v>1</v>
      </c>
      <c r="K8392" s="71">
        <v>135691377.22</v>
      </c>
      <c r="L8392" s="72" t="s">
        <v>13</v>
      </c>
      <c r="M8392" s="72" t="s">
        <v>254</v>
      </c>
    </row>
    <row r="8393" spans="1:13" s="3" customFormat="1" ht="12.75" x14ac:dyDescent="0.2">
      <c r="A8393" s="62" t="s">
        <v>29</v>
      </c>
      <c r="B8393" s="62" t="s">
        <v>11244</v>
      </c>
      <c r="C8393" s="63">
        <v>10</v>
      </c>
      <c r="D8393" s="62" t="s">
        <v>13353</v>
      </c>
      <c r="E8393" s="62" t="s">
        <v>13353</v>
      </c>
      <c r="F8393" s="69">
        <v>0</v>
      </c>
      <c r="G8393" s="62" t="s">
        <v>253</v>
      </c>
      <c r="H8393" s="62">
        <v>1</v>
      </c>
      <c r="I8393" s="62">
        <v>11</v>
      </c>
      <c r="J8393" s="70">
        <v>1</v>
      </c>
      <c r="K8393" s="71">
        <v>92772208</v>
      </c>
      <c r="L8393" s="72" t="s">
        <v>13</v>
      </c>
      <c r="M8393" s="72" t="s">
        <v>254</v>
      </c>
    </row>
    <row r="8394" spans="1:13" s="3" customFormat="1" ht="12.75" x14ac:dyDescent="0.2">
      <c r="A8394" s="62" t="s">
        <v>29</v>
      </c>
      <c r="B8394" s="62" t="s">
        <v>316</v>
      </c>
      <c r="C8394" s="63">
        <v>10</v>
      </c>
      <c r="D8394" s="64" t="s">
        <v>13467</v>
      </c>
      <c r="E8394" s="64" t="s">
        <v>7867</v>
      </c>
      <c r="F8394" s="65">
        <v>78111803</v>
      </c>
      <c r="G8394" s="64" t="s">
        <v>13631</v>
      </c>
      <c r="H8394" s="64">
        <v>1</v>
      </c>
      <c r="I8394" s="64">
        <v>8</v>
      </c>
      <c r="J8394" s="66">
        <v>1</v>
      </c>
      <c r="K8394" s="67">
        <v>359808000</v>
      </c>
      <c r="L8394" s="68" t="s">
        <v>13</v>
      </c>
      <c r="M8394" s="68" t="s">
        <v>847</v>
      </c>
    </row>
    <row r="8395" spans="1:13" s="3" customFormat="1" ht="12.75" x14ac:dyDescent="0.2">
      <c r="A8395" s="62" t="s">
        <v>29</v>
      </c>
      <c r="B8395" s="62" t="s">
        <v>316</v>
      </c>
      <c r="C8395" s="63">
        <v>16</v>
      </c>
      <c r="D8395" s="62" t="s">
        <v>13467</v>
      </c>
      <c r="E8395" s="62" t="s">
        <v>7868</v>
      </c>
      <c r="F8395" s="69">
        <v>78111803</v>
      </c>
      <c r="G8395" s="62" t="s">
        <v>13631</v>
      </c>
      <c r="H8395" s="62">
        <v>7</v>
      </c>
      <c r="I8395" s="62">
        <v>10</v>
      </c>
      <c r="J8395" s="70">
        <v>1</v>
      </c>
      <c r="K8395" s="71">
        <v>148596720</v>
      </c>
      <c r="L8395" s="72" t="s">
        <v>13</v>
      </c>
      <c r="M8395" s="72" t="s">
        <v>254</v>
      </c>
    </row>
    <row r="8396" spans="1:13" s="3" customFormat="1" ht="12.75" x14ac:dyDescent="0.2">
      <c r="A8396" s="62" t="s">
        <v>29</v>
      </c>
      <c r="B8396" s="62" t="s">
        <v>316</v>
      </c>
      <c r="C8396" s="63">
        <v>10</v>
      </c>
      <c r="D8396" s="64" t="s">
        <v>13467</v>
      </c>
      <c r="E8396" s="64" t="s">
        <v>7869</v>
      </c>
      <c r="F8396" s="65">
        <v>78111803</v>
      </c>
      <c r="G8396" s="64" t="s">
        <v>13631</v>
      </c>
      <c r="H8396" s="64">
        <v>10</v>
      </c>
      <c r="I8396" s="64">
        <v>12</v>
      </c>
      <c r="J8396" s="66">
        <v>1</v>
      </c>
      <c r="K8396" s="67">
        <v>57000000</v>
      </c>
      <c r="L8396" s="68" t="s">
        <v>13</v>
      </c>
      <c r="M8396" s="68" t="s">
        <v>847</v>
      </c>
    </row>
    <row r="8397" spans="1:13" s="3" customFormat="1" ht="12.75" x14ac:dyDescent="0.2">
      <c r="A8397" s="62" t="s">
        <v>29</v>
      </c>
      <c r="B8397" s="62" t="s">
        <v>441</v>
      </c>
      <c r="C8397" s="63">
        <v>10</v>
      </c>
      <c r="D8397" s="62" t="s">
        <v>13399</v>
      </c>
      <c r="E8397" s="62" t="s">
        <v>7870</v>
      </c>
      <c r="F8397" s="69">
        <v>78181507</v>
      </c>
      <c r="G8397" s="62" t="s">
        <v>13631</v>
      </c>
      <c r="H8397" s="62">
        <v>1</v>
      </c>
      <c r="I8397" s="62">
        <v>8</v>
      </c>
      <c r="J8397" s="70">
        <v>1</v>
      </c>
      <c r="K8397" s="71">
        <v>93000000</v>
      </c>
      <c r="L8397" s="72" t="s">
        <v>13</v>
      </c>
      <c r="M8397" s="68" t="s">
        <v>847</v>
      </c>
    </row>
    <row r="8398" spans="1:13" s="3" customFormat="1" ht="12.75" x14ac:dyDescent="0.2">
      <c r="A8398" s="62" t="s">
        <v>29</v>
      </c>
      <c r="B8398" s="62" t="s">
        <v>441</v>
      </c>
      <c r="C8398" s="63">
        <v>10</v>
      </c>
      <c r="D8398" s="64" t="s">
        <v>13399</v>
      </c>
      <c r="E8398" s="64" t="s">
        <v>7871</v>
      </c>
      <c r="F8398" s="65">
        <v>78181507</v>
      </c>
      <c r="G8398" s="64" t="s">
        <v>13631</v>
      </c>
      <c r="H8398" s="64">
        <v>10</v>
      </c>
      <c r="I8398" s="64">
        <v>2</v>
      </c>
      <c r="J8398" s="66">
        <v>1</v>
      </c>
      <c r="K8398" s="67">
        <v>19500000</v>
      </c>
      <c r="L8398" s="68" t="s">
        <v>13</v>
      </c>
      <c r="M8398" s="68" t="s">
        <v>847</v>
      </c>
    </row>
    <row r="8399" spans="1:13" s="3" customFormat="1" ht="12.75" x14ac:dyDescent="0.2">
      <c r="A8399" s="62" t="s">
        <v>29</v>
      </c>
      <c r="B8399" s="62" t="s">
        <v>429</v>
      </c>
      <c r="C8399" s="63">
        <v>10</v>
      </c>
      <c r="D8399" s="62" t="s">
        <v>13373</v>
      </c>
      <c r="E8399" s="62" t="s">
        <v>7872</v>
      </c>
      <c r="F8399" s="69">
        <v>93151510</v>
      </c>
      <c r="G8399" s="62" t="s">
        <v>253</v>
      </c>
      <c r="H8399" s="62">
        <v>1</v>
      </c>
      <c r="I8399" s="62">
        <v>2</v>
      </c>
      <c r="J8399" s="70">
        <v>1</v>
      </c>
      <c r="K8399" s="71">
        <v>380000</v>
      </c>
      <c r="L8399" s="72" t="s">
        <v>13</v>
      </c>
      <c r="M8399" s="72" t="s">
        <v>254</v>
      </c>
    </row>
    <row r="8400" spans="1:13" s="3" customFormat="1" ht="12.75" x14ac:dyDescent="0.2">
      <c r="A8400" s="62" t="s">
        <v>29</v>
      </c>
      <c r="B8400" s="62" t="s">
        <v>857</v>
      </c>
      <c r="C8400" s="63">
        <v>10</v>
      </c>
      <c r="D8400" s="64" t="s">
        <v>13476</v>
      </c>
      <c r="E8400" s="64" t="s">
        <v>7873</v>
      </c>
      <c r="F8400" s="65">
        <v>40161504</v>
      </c>
      <c r="G8400" s="64" t="s">
        <v>13630</v>
      </c>
      <c r="H8400" s="64">
        <v>1</v>
      </c>
      <c r="I8400" s="64">
        <v>9</v>
      </c>
      <c r="J8400" s="66">
        <v>2</v>
      </c>
      <c r="K8400" s="67">
        <v>165900</v>
      </c>
      <c r="L8400" s="68" t="s">
        <v>15</v>
      </c>
      <c r="M8400" s="68" t="s">
        <v>254</v>
      </c>
    </row>
    <row r="8401" spans="1:13" s="3" customFormat="1" ht="12.75" x14ac:dyDescent="0.2">
      <c r="A8401" s="62" t="s">
        <v>29</v>
      </c>
      <c r="B8401" s="62" t="s">
        <v>857</v>
      </c>
      <c r="C8401" s="63">
        <v>10</v>
      </c>
      <c r="D8401" s="62" t="s">
        <v>13476</v>
      </c>
      <c r="E8401" s="62" t="s">
        <v>7874</v>
      </c>
      <c r="F8401" s="69">
        <v>40161505</v>
      </c>
      <c r="G8401" s="62" t="s">
        <v>13630</v>
      </c>
      <c r="H8401" s="62">
        <v>1</v>
      </c>
      <c r="I8401" s="62">
        <v>9</v>
      </c>
      <c r="J8401" s="70">
        <v>2</v>
      </c>
      <c r="K8401" s="71">
        <v>202924</v>
      </c>
      <c r="L8401" s="72" t="s">
        <v>15</v>
      </c>
      <c r="M8401" s="72" t="s">
        <v>254</v>
      </c>
    </row>
    <row r="8402" spans="1:13" s="3" customFormat="1" ht="12.75" x14ac:dyDescent="0.2">
      <c r="A8402" s="62" t="s">
        <v>29</v>
      </c>
      <c r="B8402" s="62" t="s">
        <v>857</v>
      </c>
      <c r="C8402" s="63">
        <v>10</v>
      </c>
      <c r="D8402" s="64" t="s">
        <v>13476</v>
      </c>
      <c r="E8402" s="64" t="s">
        <v>7875</v>
      </c>
      <c r="F8402" s="65">
        <v>40161513</v>
      </c>
      <c r="G8402" s="64" t="s">
        <v>13630</v>
      </c>
      <c r="H8402" s="64">
        <v>1</v>
      </c>
      <c r="I8402" s="64">
        <v>9</v>
      </c>
      <c r="J8402" s="66">
        <v>2</v>
      </c>
      <c r="K8402" s="67">
        <v>192944</v>
      </c>
      <c r="L8402" s="68" t="s">
        <v>15</v>
      </c>
      <c r="M8402" s="68" t="s">
        <v>254</v>
      </c>
    </row>
    <row r="8403" spans="1:13" s="3" customFormat="1" ht="12.75" x14ac:dyDescent="0.2">
      <c r="A8403" s="62" t="s">
        <v>29</v>
      </c>
      <c r="B8403" s="62" t="s">
        <v>857</v>
      </c>
      <c r="C8403" s="63">
        <v>10</v>
      </c>
      <c r="D8403" s="62" t="s">
        <v>13476</v>
      </c>
      <c r="E8403" s="62" t="s">
        <v>7876</v>
      </c>
      <c r="F8403" s="69">
        <v>40161504</v>
      </c>
      <c r="G8403" s="62" t="s">
        <v>13630</v>
      </c>
      <c r="H8403" s="62">
        <v>1</v>
      </c>
      <c r="I8403" s="62">
        <v>9</v>
      </c>
      <c r="J8403" s="70">
        <v>2</v>
      </c>
      <c r="K8403" s="71">
        <v>155322</v>
      </c>
      <c r="L8403" s="72" t="s">
        <v>15</v>
      </c>
      <c r="M8403" s="72" t="s">
        <v>254</v>
      </c>
    </row>
    <row r="8404" spans="1:13" s="3" customFormat="1" ht="12.75" x14ac:dyDescent="0.2">
      <c r="A8404" s="62" t="s">
        <v>29</v>
      </c>
      <c r="B8404" s="62" t="s">
        <v>857</v>
      </c>
      <c r="C8404" s="63">
        <v>10</v>
      </c>
      <c r="D8404" s="64" t="s">
        <v>13476</v>
      </c>
      <c r="E8404" s="64" t="s">
        <v>7877</v>
      </c>
      <c r="F8404" s="65">
        <v>40161505</v>
      </c>
      <c r="G8404" s="64" t="s">
        <v>13630</v>
      </c>
      <c r="H8404" s="64">
        <v>1</v>
      </c>
      <c r="I8404" s="64">
        <v>9</v>
      </c>
      <c r="J8404" s="66">
        <v>2</v>
      </c>
      <c r="K8404" s="67">
        <v>274146</v>
      </c>
      <c r="L8404" s="68" t="s">
        <v>15</v>
      </c>
      <c r="M8404" s="68" t="s">
        <v>254</v>
      </c>
    </row>
    <row r="8405" spans="1:13" s="3" customFormat="1" ht="12.75" x14ac:dyDescent="0.2">
      <c r="A8405" s="62" t="s">
        <v>29</v>
      </c>
      <c r="B8405" s="62" t="s">
        <v>857</v>
      </c>
      <c r="C8405" s="63">
        <v>10</v>
      </c>
      <c r="D8405" s="62" t="s">
        <v>13476</v>
      </c>
      <c r="E8405" s="62" t="s">
        <v>7878</v>
      </c>
      <c r="F8405" s="69">
        <v>40161513</v>
      </c>
      <c r="G8405" s="62" t="s">
        <v>13630</v>
      </c>
      <c r="H8405" s="62">
        <v>1</v>
      </c>
      <c r="I8405" s="62">
        <v>9</v>
      </c>
      <c r="J8405" s="70">
        <v>2</v>
      </c>
      <c r="K8405" s="71">
        <v>147674</v>
      </c>
      <c r="L8405" s="72" t="s">
        <v>15</v>
      </c>
      <c r="M8405" s="72" t="s">
        <v>254</v>
      </c>
    </row>
    <row r="8406" spans="1:13" s="3" customFormat="1" ht="12.75" x14ac:dyDescent="0.2">
      <c r="A8406" s="62" t="s">
        <v>29</v>
      </c>
      <c r="B8406" s="62" t="s">
        <v>857</v>
      </c>
      <c r="C8406" s="63">
        <v>10</v>
      </c>
      <c r="D8406" s="64" t="s">
        <v>13476</v>
      </c>
      <c r="E8406" s="64" t="s">
        <v>7879</v>
      </c>
      <c r="F8406" s="65">
        <v>40161504</v>
      </c>
      <c r="G8406" s="64" t="s">
        <v>13630</v>
      </c>
      <c r="H8406" s="64">
        <v>1</v>
      </c>
      <c r="I8406" s="64">
        <v>9</v>
      </c>
      <c r="J8406" s="66">
        <v>2</v>
      </c>
      <c r="K8406" s="67">
        <v>141974</v>
      </c>
      <c r="L8406" s="68" t="s">
        <v>15</v>
      </c>
      <c r="M8406" s="68" t="s">
        <v>254</v>
      </c>
    </row>
    <row r="8407" spans="1:13" s="3" customFormat="1" ht="12.75" x14ac:dyDescent="0.2">
      <c r="A8407" s="62" t="s">
        <v>29</v>
      </c>
      <c r="B8407" s="62" t="s">
        <v>857</v>
      </c>
      <c r="C8407" s="63">
        <v>10</v>
      </c>
      <c r="D8407" s="62" t="s">
        <v>13476</v>
      </c>
      <c r="E8407" s="62" t="s">
        <v>7880</v>
      </c>
      <c r="F8407" s="69">
        <v>40161505</v>
      </c>
      <c r="G8407" s="62" t="s">
        <v>13630</v>
      </c>
      <c r="H8407" s="62">
        <v>1</v>
      </c>
      <c r="I8407" s="62">
        <v>9</v>
      </c>
      <c r="J8407" s="70">
        <v>2</v>
      </c>
      <c r="K8407" s="71">
        <v>199500</v>
      </c>
      <c r="L8407" s="72" t="s">
        <v>15</v>
      </c>
      <c r="M8407" s="72" t="s">
        <v>254</v>
      </c>
    </row>
    <row r="8408" spans="1:13" s="3" customFormat="1" ht="12.75" x14ac:dyDescent="0.2">
      <c r="A8408" s="62" t="s">
        <v>29</v>
      </c>
      <c r="B8408" s="62" t="s">
        <v>857</v>
      </c>
      <c r="C8408" s="63">
        <v>10</v>
      </c>
      <c r="D8408" s="64" t="s">
        <v>13476</v>
      </c>
      <c r="E8408" s="64" t="s">
        <v>7881</v>
      </c>
      <c r="F8408" s="65">
        <v>40161513</v>
      </c>
      <c r="G8408" s="64" t="s">
        <v>13630</v>
      </c>
      <c r="H8408" s="64">
        <v>1</v>
      </c>
      <c r="I8408" s="64">
        <v>9</v>
      </c>
      <c r="J8408" s="66">
        <v>2</v>
      </c>
      <c r="K8408" s="67">
        <v>136500</v>
      </c>
      <c r="L8408" s="68" t="s">
        <v>15</v>
      </c>
      <c r="M8408" s="68" t="s">
        <v>254</v>
      </c>
    </row>
    <row r="8409" spans="1:13" s="3" customFormat="1" ht="12.75" x14ac:dyDescent="0.2">
      <c r="A8409" s="62" t="s">
        <v>29</v>
      </c>
      <c r="B8409" s="62" t="s">
        <v>857</v>
      </c>
      <c r="C8409" s="63">
        <v>10</v>
      </c>
      <c r="D8409" s="62" t="s">
        <v>13476</v>
      </c>
      <c r="E8409" s="62" t="s">
        <v>7882</v>
      </c>
      <c r="F8409" s="69">
        <v>40161504</v>
      </c>
      <c r="G8409" s="62" t="s">
        <v>13630</v>
      </c>
      <c r="H8409" s="62">
        <v>1</v>
      </c>
      <c r="I8409" s="62">
        <v>9</v>
      </c>
      <c r="J8409" s="70">
        <v>2</v>
      </c>
      <c r="K8409" s="71">
        <v>141974</v>
      </c>
      <c r="L8409" s="72" t="s">
        <v>15</v>
      </c>
      <c r="M8409" s="72" t="s">
        <v>254</v>
      </c>
    </row>
    <row r="8410" spans="1:13" s="3" customFormat="1" ht="12.75" x14ac:dyDescent="0.2">
      <c r="A8410" s="62" t="s">
        <v>29</v>
      </c>
      <c r="B8410" s="62" t="s">
        <v>857</v>
      </c>
      <c r="C8410" s="63">
        <v>10</v>
      </c>
      <c r="D8410" s="64" t="s">
        <v>13476</v>
      </c>
      <c r="E8410" s="64" t="s">
        <v>7883</v>
      </c>
      <c r="F8410" s="65">
        <v>40161505</v>
      </c>
      <c r="G8410" s="64" t="s">
        <v>13630</v>
      </c>
      <c r="H8410" s="64">
        <v>1</v>
      </c>
      <c r="I8410" s="64">
        <v>9</v>
      </c>
      <c r="J8410" s="66">
        <v>2</v>
      </c>
      <c r="K8410" s="67">
        <v>247728</v>
      </c>
      <c r="L8410" s="68" t="s">
        <v>15</v>
      </c>
      <c r="M8410" s="68" t="s">
        <v>254</v>
      </c>
    </row>
    <row r="8411" spans="1:13" s="3" customFormat="1" ht="12.75" x14ac:dyDescent="0.2">
      <c r="A8411" s="62" t="s">
        <v>29</v>
      </c>
      <c r="B8411" s="62" t="s">
        <v>857</v>
      </c>
      <c r="C8411" s="63">
        <v>10</v>
      </c>
      <c r="D8411" s="62" t="s">
        <v>13476</v>
      </c>
      <c r="E8411" s="62" t="s">
        <v>7884</v>
      </c>
      <c r="F8411" s="69">
        <v>40161513</v>
      </c>
      <c r="G8411" s="62" t="s">
        <v>13630</v>
      </c>
      <c r="H8411" s="62">
        <v>1</v>
      </c>
      <c r="I8411" s="62">
        <v>9</v>
      </c>
      <c r="J8411" s="70">
        <v>2</v>
      </c>
      <c r="K8411" s="71">
        <v>136500</v>
      </c>
      <c r="L8411" s="72" t="s">
        <v>15</v>
      </c>
      <c r="M8411" s="72" t="s">
        <v>254</v>
      </c>
    </row>
    <row r="8412" spans="1:13" s="3" customFormat="1" ht="12.75" x14ac:dyDescent="0.2">
      <c r="A8412" s="62" t="s">
        <v>29</v>
      </c>
      <c r="B8412" s="62" t="s">
        <v>857</v>
      </c>
      <c r="C8412" s="63">
        <v>10</v>
      </c>
      <c r="D8412" s="64" t="s">
        <v>13476</v>
      </c>
      <c r="E8412" s="64" t="s">
        <v>7885</v>
      </c>
      <c r="F8412" s="65">
        <v>40161504</v>
      </c>
      <c r="G8412" s="64" t="s">
        <v>13630</v>
      </c>
      <c r="H8412" s="64">
        <v>1</v>
      </c>
      <c r="I8412" s="64">
        <v>9</v>
      </c>
      <c r="J8412" s="66">
        <v>2</v>
      </c>
      <c r="K8412" s="67">
        <v>141974</v>
      </c>
      <c r="L8412" s="68" t="s">
        <v>15</v>
      </c>
      <c r="M8412" s="68" t="s">
        <v>254</v>
      </c>
    </row>
    <row r="8413" spans="1:13" s="3" customFormat="1" ht="12.75" x14ac:dyDescent="0.2">
      <c r="A8413" s="62" t="s">
        <v>29</v>
      </c>
      <c r="B8413" s="62" t="s">
        <v>857</v>
      </c>
      <c r="C8413" s="63">
        <v>10</v>
      </c>
      <c r="D8413" s="62" t="s">
        <v>13476</v>
      </c>
      <c r="E8413" s="62" t="s">
        <v>7886</v>
      </c>
      <c r="F8413" s="69">
        <v>40161505</v>
      </c>
      <c r="G8413" s="62" t="s">
        <v>13630</v>
      </c>
      <c r="H8413" s="62">
        <v>1</v>
      </c>
      <c r="I8413" s="62">
        <v>9</v>
      </c>
      <c r="J8413" s="70">
        <v>2</v>
      </c>
      <c r="K8413" s="71">
        <v>247728</v>
      </c>
      <c r="L8413" s="72" t="s">
        <v>15</v>
      </c>
      <c r="M8413" s="72" t="s">
        <v>254</v>
      </c>
    </row>
    <row r="8414" spans="1:13" s="3" customFormat="1" ht="12.75" x14ac:dyDescent="0.2">
      <c r="A8414" s="62" t="s">
        <v>29</v>
      </c>
      <c r="B8414" s="62" t="s">
        <v>857</v>
      </c>
      <c r="C8414" s="63">
        <v>10</v>
      </c>
      <c r="D8414" s="64" t="s">
        <v>13476</v>
      </c>
      <c r="E8414" s="64" t="s">
        <v>7887</v>
      </c>
      <c r="F8414" s="65">
        <v>40161513</v>
      </c>
      <c r="G8414" s="64" t="s">
        <v>13630</v>
      </c>
      <c r="H8414" s="64">
        <v>1</v>
      </c>
      <c r="I8414" s="64">
        <v>9</v>
      </c>
      <c r="J8414" s="66">
        <v>2</v>
      </c>
      <c r="K8414" s="67">
        <v>131430</v>
      </c>
      <c r="L8414" s="68" t="s">
        <v>15</v>
      </c>
      <c r="M8414" s="68" t="s">
        <v>254</v>
      </c>
    </row>
    <row r="8415" spans="1:13" s="3" customFormat="1" ht="12.75" x14ac:dyDescent="0.2">
      <c r="A8415" s="62" t="s">
        <v>29</v>
      </c>
      <c r="B8415" s="62" t="s">
        <v>857</v>
      </c>
      <c r="C8415" s="63">
        <v>10</v>
      </c>
      <c r="D8415" s="62" t="s">
        <v>13476</v>
      </c>
      <c r="E8415" s="62" t="s">
        <v>7888</v>
      </c>
      <c r="F8415" s="69">
        <v>40161505</v>
      </c>
      <c r="G8415" s="62" t="s">
        <v>13630</v>
      </c>
      <c r="H8415" s="62">
        <v>1</v>
      </c>
      <c r="I8415" s="62">
        <v>9</v>
      </c>
      <c r="J8415" s="70">
        <v>1</v>
      </c>
      <c r="K8415" s="71">
        <v>103562</v>
      </c>
      <c r="L8415" s="72" t="s">
        <v>15</v>
      </c>
      <c r="M8415" s="72" t="s">
        <v>254</v>
      </c>
    </row>
    <row r="8416" spans="1:13" s="3" customFormat="1" ht="12.75" x14ac:dyDescent="0.2">
      <c r="A8416" s="62" t="s">
        <v>29</v>
      </c>
      <c r="B8416" s="62" t="s">
        <v>857</v>
      </c>
      <c r="C8416" s="63">
        <v>10</v>
      </c>
      <c r="D8416" s="64" t="s">
        <v>13476</v>
      </c>
      <c r="E8416" s="64" t="s">
        <v>7889</v>
      </c>
      <c r="F8416" s="65">
        <v>40161513</v>
      </c>
      <c r="G8416" s="64" t="s">
        <v>13630</v>
      </c>
      <c r="H8416" s="64">
        <v>1</v>
      </c>
      <c r="I8416" s="64">
        <v>9</v>
      </c>
      <c r="J8416" s="66">
        <v>1</v>
      </c>
      <c r="K8416" s="67">
        <v>68250</v>
      </c>
      <c r="L8416" s="68" t="s">
        <v>15</v>
      </c>
      <c r="M8416" s="68" t="s">
        <v>254</v>
      </c>
    </row>
    <row r="8417" spans="1:13" s="3" customFormat="1" ht="12.75" x14ac:dyDescent="0.2">
      <c r="A8417" s="62" t="s">
        <v>29</v>
      </c>
      <c r="B8417" s="62" t="s">
        <v>857</v>
      </c>
      <c r="C8417" s="63">
        <v>10</v>
      </c>
      <c r="D8417" s="62" t="s">
        <v>13476</v>
      </c>
      <c r="E8417" s="62" t="s">
        <v>7890</v>
      </c>
      <c r="F8417" s="69">
        <v>40161504</v>
      </c>
      <c r="G8417" s="62" t="s">
        <v>13630</v>
      </c>
      <c r="H8417" s="62">
        <v>1</v>
      </c>
      <c r="I8417" s="62">
        <v>9</v>
      </c>
      <c r="J8417" s="70">
        <v>1</v>
      </c>
      <c r="K8417" s="71">
        <v>78750</v>
      </c>
      <c r="L8417" s="72" t="s">
        <v>15</v>
      </c>
      <c r="M8417" s="72" t="s">
        <v>254</v>
      </c>
    </row>
    <row r="8418" spans="1:13" s="3" customFormat="1" ht="12.75" x14ac:dyDescent="0.2">
      <c r="A8418" s="62" t="s">
        <v>29</v>
      </c>
      <c r="B8418" s="62" t="s">
        <v>857</v>
      </c>
      <c r="C8418" s="63">
        <v>10</v>
      </c>
      <c r="D8418" s="64" t="s">
        <v>13476</v>
      </c>
      <c r="E8418" s="64" t="s">
        <v>7891</v>
      </c>
      <c r="F8418" s="65">
        <v>40161504</v>
      </c>
      <c r="G8418" s="64" t="s">
        <v>13630</v>
      </c>
      <c r="H8418" s="64">
        <v>1</v>
      </c>
      <c r="I8418" s="64">
        <v>9</v>
      </c>
      <c r="J8418" s="66">
        <v>3</v>
      </c>
      <c r="K8418" s="67">
        <v>252000</v>
      </c>
      <c r="L8418" s="68" t="s">
        <v>15</v>
      </c>
      <c r="M8418" s="68" t="s">
        <v>254</v>
      </c>
    </row>
    <row r="8419" spans="1:13" s="3" customFormat="1" ht="12.75" x14ac:dyDescent="0.2">
      <c r="A8419" s="62" t="s">
        <v>29</v>
      </c>
      <c r="B8419" s="62" t="s">
        <v>857</v>
      </c>
      <c r="C8419" s="63">
        <v>10</v>
      </c>
      <c r="D8419" s="62" t="s">
        <v>13476</v>
      </c>
      <c r="E8419" s="62" t="s">
        <v>7892</v>
      </c>
      <c r="F8419" s="69">
        <v>40161505</v>
      </c>
      <c r="G8419" s="62" t="s">
        <v>13630</v>
      </c>
      <c r="H8419" s="62">
        <v>1</v>
      </c>
      <c r="I8419" s="62">
        <v>9</v>
      </c>
      <c r="J8419" s="70">
        <v>3</v>
      </c>
      <c r="K8419" s="71">
        <v>310686</v>
      </c>
      <c r="L8419" s="72" t="s">
        <v>15</v>
      </c>
      <c r="M8419" s="72" t="s">
        <v>254</v>
      </c>
    </row>
    <row r="8420" spans="1:13" s="3" customFormat="1" ht="12.75" x14ac:dyDescent="0.2">
      <c r="A8420" s="62" t="s">
        <v>29</v>
      </c>
      <c r="B8420" s="62" t="s">
        <v>857</v>
      </c>
      <c r="C8420" s="63">
        <v>10</v>
      </c>
      <c r="D8420" s="64" t="s">
        <v>13476</v>
      </c>
      <c r="E8420" s="64" t="s">
        <v>7893</v>
      </c>
      <c r="F8420" s="65">
        <v>40161513</v>
      </c>
      <c r="G8420" s="64" t="s">
        <v>13630</v>
      </c>
      <c r="H8420" s="64">
        <v>1</v>
      </c>
      <c r="I8420" s="64">
        <v>9</v>
      </c>
      <c r="J8420" s="66">
        <v>3</v>
      </c>
      <c r="K8420" s="67">
        <v>204750</v>
      </c>
      <c r="L8420" s="68" t="s">
        <v>15</v>
      </c>
      <c r="M8420" s="68" t="s">
        <v>254</v>
      </c>
    </row>
    <row r="8421" spans="1:13" s="3" customFormat="1" ht="12.75" x14ac:dyDescent="0.2">
      <c r="A8421" s="62" t="s">
        <v>29</v>
      </c>
      <c r="B8421" s="62" t="s">
        <v>857</v>
      </c>
      <c r="C8421" s="63">
        <v>10</v>
      </c>
      <c r="D8421" s="62" t="s">
        <v>13476</v>
      </c>
      <c r="E8421" s="62" t="s">
        <v>7894</v>
      </c>
      <c r="F8421" s="69">
        <v>40161505</v>
      </c>
      <c r="G8421" s="62" t="s">
        <v>13630</v>
      </c>
      <c r="H8421" s="62">
        <v>1</v>
      </c>
      <c r="I8421" s="62">
        <v>9</v>
      </c>
      <c r="J8421" s="70">
        <v>8</v>
      </c>
      <c r="K8421" s="71">
        <v>828496</v>
      </c>
      <c r="L8421" s="72" t="s">
        <v>15</v>
      </c>
      <c r="M8421" s="72" t="s">
        <v>254</v>
      </c>
    </row>
    <row r="8422" spans="1:13" s="3" customFormat="1" ht="12.75" x14ac:dyDescent="0.2">
      <c r="A8422" s="62" t="s">
        <v>29</v>
      </c>
      <c r="B8422" s="62" t="s">
        <v>857</v>
      </c>
      <c r="C8422" s="63">
        <v>10</v>
      </c>
      <c r="D8422" s="64" t="s">
        <v>13476</v>
      </c>
      <c r="E8422" s="64" t="s">
        <v>7895</v>
      </c>
      <c r="F8422" s="65">
        <v>40161513</v>
      </c>
      <c r="G8422" s="64" t="s">
        <v>13630</v>
      </c>
      <c r="H8422" s="64">
        <v>1</v>
      </c>
      <c r="I8422" s="64">
        <v>9</v>
      </c>
      <c r="J8422" s="66">
        <v>8</v>
      </c>
      <c r="K8422" s="67">
        <v>788576</v>
      </c>
      <c r="L8422" s="68" t="s">
        <v>15</v>
      </c>
      <c r="M8422" s="68" t="s">
        <v>254</v>
      </c>
    </row>
    <row r="8423" spans="1:13" s="3" customFormat="1" ht="12.75" x14ac:dyDescent="0.2">
      <c r="A8423" s="62" t="s">
        <v>29</v>
      </c>
      <c r="B8423" s="62" t="s">
        <v>857</v>
      </c>
      <c r="C8423" s="63">
        <v>10</v>
      </c>
      <c r="D8423" s="62" t="s">
        <v>13476</v>
      </c>
      <c r="E8423" s="62" t="s">
        <v>7896</v>
      </c>
      <c r="F8423" s="69">
        <v>40161504</v>
      </c>
      <c r="G8423" s="62" t="s">
        <v>13630</v>
      </c>
      <c r="H8423" s="62">
        <v>1</v>
      </c>
      <c r="I8423" s="62">
        <v>9</v>
      </c>
      <c r="J8423" s="70">
        <v>8</v>
      </c>
      <c r="K8423" s="71">
        <v>630000</v>
      </c>
      <c r="L8423" s="72" t="s">
        <v>15</v>
      </c>
      <c r="M8423" s="72" t="s">
        <v>254</v>
      </c>
    </row>
    <row r="8424" spans="1:13" s="3" customFormat="1" ht="12.75" x14ac:dyDescent="0.2">
      <c r="A8424" s="62" t="s">
        <v>29</v>
      </c>
      <c r="B8424" s="62" t="s">
        <v>857</v>
      </c>
      <c r="C8424" s="63">
        <v>10</v>
      </c>
      <c r="D8424" s="64" t="s">
        <v>13476</v>
      </c>
      <c r="E8424" s="64" t="s">
        <v>7897</v>
      </c>
      <c r="F8424" s="65">
        <v>40161504</v>
      </c>
      <c r="G8424" s="64" t="s">
        <v>13630</v>
      </c>
      <c r="H8424" s="64">
        <v>1</v>
      </c>
      <c r="I8424" s="64">
        <v>9</v>
      </c>
      <c r="J8424" s="66">
        <v>3</v>
      </c>
      <c r="K8424" s="67">
        <v>519750</v>
      </c>
      <c r="L8424" s="68" t="s">
        <v>15</v>
      </c>
      <c r="M8424" s="68" t="s">
        <v>254</v>
      </c>
    </row>
    <row r="8425" spans="1:13" s="3" customFormat="1" ht="12.75" x14ac:dyDescent="0.2">
      <c r="A8425" s="62" t="s">
        <v>29</v>
      </c>
      <c r="B8425" s="62" t="s">
        <v>857</v>
      </c>
      <c r="C8425" s="63">
        <v>10</v>
      </c>
      <c r="D8425" s="62" t="s">
        <v>13476</v>
      </c>
      <c r="E8425" s="62" t="s">
        <v>7898</v>
      </c>
      <c r="F8425" s="69">
        <v>40161504</v>
      </c>
      <c r="G8425" s="62" t="s">
        <v>13630</v>
      </c>
      <c r="H8425" s="62">
        <v>1</v>
      </c>
      <c r="I8425" s="62">
        <v>9</v>
      </c>
      <c r="J8425" s="70">
        <v>3</v>
      </c>
      <c r="K8425" s="71">
        <v>252000</v>
      </c>
      <c r="L8425" s="72" t="s">
        <v>15</v>
      </c>
      <c r="M8425" s="72" t="s">
        <v>254</v>
      </c>
    </row>
    <row r="8426" spans="1:13" s="3" customFormat="1" ht="12.75" x14ac:dyDescent="0.2">
      <c r="A8426" s="62" t="s">
        <v>29</v>
      </c>
      <c r="B8426" s="62" t="s">
        <v>857</v>
      </c>
      <c r="C8426" s="63">
        <v>10</v>
      </c>
      <c r="D8426" s="64" t="s">
        <v>13476</v>
      </c>
      <c r="E8426" s="64" t="s">
        <v>7899</v>
      </c>
      <c r="F8426" s="65">
        <v>40161505</v>
      </c>
      <c r="G8426" s="64" t="s">
        <v>13630</v>
      </c>
      <c r="H8426" s="64">
        <v>1</v>
      </c>
      <c r="I8426" s="64">
        <v>9</v>
      </c>
      <c r="J8426" s="66">
        <v>3</v>
      </c>
      <c r="K8426" s="67">
        <v>310686</v>
      </c>
      <c r="L8426" s="68" t="s">
        <v>15</v>
      </c>
      <c r="M8426" s="68" t="s">
        <v>254</v>
      </c>
    </row>
    <row r="8427" spans="1:13" s="3" customFormat="1" ht="12.75" x14ac:dyDescent="0.2">
      <c r="A8427" s="62" t="s">
        <v>29</v>
      </c>
      <c r="B8427" s="62" t="s">
        <v>857</v>
      </c>
      <c r="C8427" s="63">
        <v>10</v>
      </c>
      <c r="D8427" s="62" t="s">
        <v>13476</v>
      </c>
      <c r="E8427" s="62" t="s">
        <v>7900</v>
      </c>
      <c r="F8427" s="69">
        <v>40161513</v>
      </c>
      <c r="G8427" s="62" t="s">
        <v>13630</v>
      </c>
      <c r="H8427" s="62">
        <v>1</v>
      </c>
      <c r="I8427" s="62">
        <v>9</v>
      </c>
      <c r="J8427" s="70">
        <v>3</v>
      </c>
      <c r="K8427" s="71">
        <v>204750</v>
      </c>
      <c r="L8427" s="72" t="s">
        <v>15</v>
      </c>
      <c r="M8427" s="72" t="s">
        <v>254</v>
      </c>
    </row>
    <row r="8428" spans="1:13" s="3" customFormat="1" ht="12.75" x14ac:dyDescent="0.2">
      <c r="A8428" s="62" t="s">
        <v>29</v>
      </c>
      <c r="B8428" s="62" t="s">
        <v>857</v>
      </c>
      <c r="C8428" s="63">
        <v>10</v>
      </c>
      <c r="D8428" s="64" t="s">
        <v>13476</v>
      </c>
      <c r="E8428" s="64" t="s">
        <v>7901</v>
      </c>
      <c r="F8428" s="65">
        <v>40161505</v>
      </c>
      <c r="G8428" s="64" t="s">
        <v>13630</v>
      </c>
      <c r="H8428" s="64">
        <v>1</v>
      </c>
      <c r="I8428" s="64">
        <v>9</v>
      </c>
      <c r="J8428" s="66">
        <v>5</v>
      </c>
      <c r="K8428" s="67">
        <v>507310</v>
      </c>
      <c r="L8428" s="68" t="s">
        <v>15</v>
      </c>
      <c r="M8428" s="68" t="s">
        <v>254</v>
      </c>
    </row>
    <row r="8429" spans="1:13" s="3" customFormat="1" ht="12.75" x14ac:dyDescent="0.2">
      <c r="A8429" s="62" t="s">
        <v>29</v>
      </c>
      <c r="B8429" s="62" t="s">
        <v>857</v>
      </c>
      <c r="C8429" s="63">
        <v>10</v>
      </c>
      <c r="D8429" s="62" t="s">
        <v>13476</v>
      </c>
      <c r="E8429" s="62" t="s">
        <v>7902</v>
      </c>
      <c r="F8429" s="69">
        <v>40161504</v>
      </c>
      <c r="G8429" s="62" t="s">
        <v>13630</v>
      </c>
      <c r="H8429" s="62">
        <v>1</v>
      </c>
      <c r="I8429" s="62">
        <v>9</v>
      </c>
      <c r="J8429" s="70">
        <v>5</v>
      </c>
      <c r="K8429" s="71">
        <v>527155</v>
      </c>
      <c r="L8429" s="72" t="s">
        <v>15</v>
      </c>
      <c r="M8429" s="72" t="s">
        <v>254</v>
      </c>
    </row>
    <row r="8430" spans="1:13" s="3" customFormat="1" ht="12.75" x14ac:dyDescent="0.2">
      <c r="A8430" s="62" t="s">
        <v>29</v>
      </c>
      <c r="B8430" s="62" t="s">
        <v>857</v>
      </c>
      <c r="C8430" s="63">
        <v>10</v>
      </c>
      <c r="D8430" s="64" t="s">
        <v>13476</v>
      </c>
      <c r="E8430" s="64" t="s">
        <v>7903</v>
      </c>
      <c r="F8430" s="65">
        <v>40161513</v>
      </c>
      <c r="G8430" s="64" t="s">
        <v>13630</v>
      </c>
      <c r="H8430" s="64">
        <v>1</v>
      </c>
      <c r="I8430" s="64">
        <v>9</v>
      </c>
      <c r="J8430" s="66">
        <v>5</v>
      </c>
      <c r="K8430" s="67">
        <v>482360</v>
      </c>
      <c r="L8430" s="68" t="s">
        <v>15</v>
      </c>
      <c r="M8430" s="68" t="s">
        <v>254</v>
      </c>
    </row>
    <row r="8431" spans="1:13" s="3" customFormat="1" ht="12.75" x14ac:dyDescent="0.2">
      <c r="A8431" s="62" t="s">
        <v>29</v>
      </c>
      <c r="B8431" s="62" t="s">
        <v>857</v>
      </c>
      <c r="C8431" s="63">
        <v>10</v>
      </c>
      <c r="D8431" s="62" t="s">
        <v>13476</v>
      </c>
      <c r="E8431" s="62" t="s">
        <v>7904</v>
      </c>
      <c r="F8431" s="69">
        <v>40161505</v>
      </c>
      <c r="G8431" s="62" t="s">
        <v>13630</v>
      </c>
      <c r="H8431" s="62">
        <v>1</v>
      </c>
      <c r="I8431" s="62">
        <v>9</v>
      </c>
      <c r="J8431" s="70">
        <v>2</v>
      </c>
      <c r="K8431" s="71">
        <v>207124</v>
      </c>
      <c r="L8431" s="72" t="s">
        <v>15</v>
      </c>
      <c r="M8431" s="72" t="s">
        <v>254</v>
      </c>
    </row>
    <row r="8432" spans="1:13" s="3" customFormat="1" ht="12.75" x14ac:dyDescent="0.2">
      <c r="A8432" s="62" t="s">
        <v>29</v>
      </c>
      <c r="B8432" s="62" t="s">
        <v>857</v>
      </c>
      <c r="C8432" s="63">
        <v>10</v>
      </c>
      <c r="D8432" s="64" t="s">
        <v>13476</v>
      </c>
      <c r="E8432" s="64" t="s">
        <v>7905</v>
      </c>
      <c r="F8432" s="65">
        <v>40161513</v>
      </c>
      <c r="G8432" s="64" t="s">
        <v>13630</v>
      </c>
      <c r="H8432" s="64">
        <v>1</v>
      </c>
      <c r="I8432" s="64">
        <v>9</v>
      </c>
      <c r="J8432" s="66">
        <v>2</v>
      </c>
      <c r="K8432" s="67">
        <v>196956</v>
      </c>
      <c r="L8432" s="68" t="s">
        <v>15</v>
      </c>
      <c r="M8432" s="68" t="s">
        <v>254</v>
      </c>
    </row>
    <row r="8433" spans="1:13" s="3" customFormat="1" ht="12.75" x14ac:dyDescent="0.2">
      <c r="A8433" s="62" t="s">
        <v>29</v>
      </c>
      <c r="B8433" s="62" t="s">
        <v>857</v>
      </c>
      <c r="C8433" s="63">
        <v>10</v>
      </c>
      <c r="D8433" s="62" t="s">
        <v>13476</v>
      </c>
      <c r="E8433" s="62" t="s">
        <v>7906</v>
      </c>
      <c r="F8433" s="69">
        <v>40161504</v>
      </c>
      <c r="G8433" s="62" t="s">
        <v>13630</v>
      </c>
      <c r="H8433" s="62">
        <v>1</v>
      </c>
      <c r="I8433" s="62">
        <v>9</v>
      </c>
      <c r="J8433" s="70">
        <v>2</v>
      </c>
      <c r="K8433" s="71">
        <v>213226</v>
      </c>
      <c r="L8433" s="72" t="s">
        <v>15</v>
      </c>
      <c r="M8433" s="72" t="s">
        <v>254</v>
      </c>
    </row>
    <row r="8434" spans="1:13" s="3" customFormat="1" ht="12.75" x14ac:dyDescent="0.2">
      <c r="A8434" s="62" t="s">
        <v>29</v>
      </c>
      <c r="B8434" s="62" t="s">
        <v>857</v>
      </c>
      <c r="C8434" s="63">
        <v>10</v>
      </c>
      <c r="D8434" s="64" t="s">
        <v>13476</v>
      </c>
      <c r="E8434" s="64" t="s">
        <v>7907</v>
      </c>
      <c r="F8434" s="65">
        <v>40161505</v>
      </c>
      <c r="G8434" s="64" t="s">
        <v>13630</v>
      </c>
      <c r="H8434" s="64">
        <v>1</v>
      </c>
      <c r="I8434" s="64">
        <v>9</v>
      </c>
      <c r="J8434" s="66">
        <v>4</v>
      </c>
      <c r="K8434" s="67">
        <v>405848</v>
      </c>
      <c r="L8434" s="68" t="s">
        <v>15</v>
      </c>
      <c r="M8434" s="68" t="s">
        <v>254</v>
      </c>
    </row>
    <row r="8435" spans="1:13" s="3" customFormat="1" ht="12.75" x14ac:dyDescent="0.2">
      <c r="A8435" s="62" t="s">
        <v>29</v>
      </c>
      <c r="B8435" s="62" t="s">
        <v>857</v>
      </c>
      <c r="C8435" s="63">
        <v>10</v>
      </c>
      <c r="D8435" s="62" t="s">
        <v>13476</v>
      </c>
      <c r="E8435" s="62" t="s">
        <v>7908</v>
      </c>
      <c r="F8435" s="69">
        <v>40161513</v>
      </c>
      <c r="G8435" s="62" t="s">
        <v>13630</v>
      </c>
      <c r="H8435" s="62">
        <v>1</v>
      </c>
      <c r="I8435" s="62">
        <v>9</v>
      </c>
      <c r="J8435" s="70">
        <v>4</v>
      </c>
      <c r="K8435" s="71">
        <v>385888</v>
      </c>
      <c r="L8435" s="72" t="s">
        <v>15</v>
      </c>
      <c r="M8435" s="72" t="s">
        <v>254</v>
      </c>
    </row>
    <row r="8436" spans="1:13" s="3" customFormat="1" ht="12.75" x14ac:dyDescent="0.2">
      <c r="A8436" s="62" t="s">
        <v>29</v>
      </c>
      <c r="B8436" s="62" t="s">
        <v>857</v>
      </c>
      <c r="C8436" s="63">
        <v>10</v>
      </c>
      <c r="D8436" s="64" t="s">
        <v>13476</v>
      </c>
      <c r="E8436" s="64" t="s">
        <v>7909</v>
      </c>
      <c r="F8436" s="65">
        <v>40161504</v>
      </c>
      <c r="G8436" s="64" t="s">
        <v>13630</v>
      </c>
      <c r="H8436" s="64">
        <v>1</v>
      </c>
      <c r="I8436" s="64">
        <v>9</v>
      </c>
      <c r="J8436" s="66">
        <v>4</v>
      </c>
      <c r="K8436" s="67">
        <v>672000</v>
      </c>
      <c r="L8436" s="68" t="s">
        <v>15</v>
      </c>
      <c r="M8436" s="68" t="s">
        <v>254</v>
      </c>
    </row>
    <row r="8437" spans="1:13" s="3" customFormat="1" ht="12.75" x14ac:dyDescent="0.2">
      <c r="A8437" s="62" t="s">
        <v>29</v>
      </c>
      <c r="B8437" s="62" t="s">
        <v>857</v>
      </c>
      <c r="C8437" s="63">
        <v>10</v>
      </c>
      <c r="D8437" s="62" t="s">
        <v>13476</v>
      </c>
      <c r="E8437" s="62" t="s">
        <v>7910</v>
      </c>
      <c r="F8437" s="69">
        <v>40161504</v>
      </c>
      <c r="G8437" s="62" t="s">
        <v>13630</v>
      </c>
      <c r="H8437" s="62">
        <v>1</v>
      </c>
      <c r="I8437" s="62">
        <v>9</v>
      </c>
      <c r="J8437" s="70">
        <v>4</v>
      </c>
      <c r="K8437" s="71">
        <v>421724</v>
      </c>
      <c r="L8437" s="72" t="s">
        <v>15</v>
      </c>
      <c r="M8437" s="72" t="s">
        <v>254</v>
      </c>
    </row>
    <row r="8438" spans="1:13" s="3" customFormat="1" ht="12.75" x14ac:dyDescent="0.2">
      <c r="A8438" s="62" t="s">
        <v>29</v>
      </c>
      <c r="B8438" s="62" t="s">
        <v>857</v>
      </c>
      <c r="C8438" s="63">
        <v>10</v>
      </c>
      <c r="D8438" s="64" t="s">
        <v>13476</v>
      </c>
      <c r="E8438" s="64" t="s">
        <v>7911</v>
      </c>
      <c r="F8438" s="65">
        <v>40161505</v>
      </c>
      <c r="G8438" s="64" t="s">
        <v>13630</v>
      </c>
      <c r="H8438" s="64">
        <v>1</v>
      </c>
      <c r="I8438" s="64">
        <v>9</v>
      </c>
      <c r="J8438" s="66">
        <v>2</v>
      </c>
      <c r="K8438" s="67">
        <v>207125.1</v>
      </c>
      <c r="L8438" s="68" t="s">
        <v>15</v>
      </c>
      <c r="M8438" s="68" t="s">
        <v>254</v>
      </c>
    </row>
    <row r="8439" spans="1:13" s="3" customFormat="1" ht="12.75" x14ac:dyDescent="0.2">
      <c r="A8439" s="62" t="s">
        <v>29</v>
      </c>
      <c r="B8439" s="62" t="s">
        <v>857</v>
      </c>
      <c r="C8439" s="63">
        <v>10</v>
      </c>
      <c r="D8439" s="62" t="s">
        <v>13476</v>
      </c>
      <c r="E8439" s="62" t="s">
        <v>7912</v>
      </c>
      <c r="F8439" s="69">
        <v>40161504</v>
      </c>
      <c r="G8439" s="62" t="s">
        <v>13630</v>
      </c>
      <c r="H8439" s="62">
        <v>1</v>
      </c>
      <c r="I8439" s="62">
        <v>9</v>
      </c>
      <c r="J8439" s="70">
        <v>2</v>
      </c>
      <c r="K8439" s="71">
        <v>157500</v>
      </c>
      <c r="L8439" s="72" t="s">
        <v>15</v>
      </c>
      <c r="M8439" s="72" t="s">
        <v>254</v>
      </c>
    </row>
    <row r="8440" spans="1:13" s="3" customFormat="1" ht="12.75" x14ac:dyDescent="0.2">
      <c r="A8440" s="62" t="s">
        <v>29</v>
      </c>
      <c r="B8440" s="62" t="s">
        <v>857</v>
      </c>
      <c r="C8440" s="63">
        <v>10</v>
      </c>
      <c r="D8440" s="64" t="s">
        <v>13476</v>
      </c>
      <c r="E8440" s="64" t="s">
        <v>7913</v>
      </c>
      <c r="F8440" s="65">
        <v>40161513</v>
      </c>
      <c r="G8440" s="64" t="s">
        <v>13630</v>
      </c>
      <c r="H8440" s="64">
        <v>1</v>
      </c>
      <c r="I8440" s="64">
        <v>9</v>
      </c>
      <c r="J8440" s="66">
        <v>2</v>
      </c>
      <c r="K8440" s="67">
        <v>197145.9</v>
      </c>
      <c r="L8440" s="68" t="s">
        <v>15</v>
      </c>
      <c r="M8440" s="68" t="s">
        <v>254</v>
      </c>
    </row>
    <row r="8441" spans="1:13" s="3" customFormat="1" ht="12.75" x14ac:dyDescent="0.2">
      <c r="A8441" s="62" t="s">
        <v>29</v>
      </c>
      <c r="B8441" s="62" t="s">
        <v>857</v>
      </c>
      <c r="C8441" s="63">
        <v>10</v>
      </c>
      <c r="D8441" s="62" t="s">
        <v>13476</v>
      </c>
      <c r="E8441" s="62" t="s">
        <v>7914</v>
      </c>
      <c r="F8441" s="69">
        <v>40161513</v>
      </c>
      <c r="G8441" s="62" t="s">
        <v>13630</v>
      </c>
      <c r="H8441" s="62">
        <v>1</v>
      </c>
      <c r="I8441" s="62">
        <v>9</v>
      </c>
      <c r="J8441" s="70">
        <v>3</v>
      </c>
      <c r="K8441" s="71">
        <v>295716</v>
      </c>
      <c r="L8441" s="72" t="s">
        <v>15</v>
      </c>
      <c r="M8441" s="72" t="s">
        <v>254</v>
      </c>
    </row>
    <row r="8442" spans="1:13" s="3" customFormat="1" ht="12.75" x14ac:dyDescent="0.2">
      <c r="A8442" s="62" t="s">
        <v>29</v>
      </c>
      <c r="B8442" s="62" t="s">
        <v>857</v>
      </c>
      <c r="C8442" s="63">
        <v>10</v>
      </c>
      <c r="D8442" s="64" t="s">
        <v>13476</v>
      </c>
      <c r="E8442" s="64" t="s">
        <v>7915</v>
      </c>
      <c r="F8442" s="65">
        <v>40161505</v>
      </c>
      <c r="G8442" s="64" t="s">
        <v>13630</v>
      </c>
      <c r="H8442" s="64">
        <v>1</v>
      </c>
      <c r="I8442" s="64">
        <v>9</v>
      </c>
      <c r="J8442" s="66">
        <v>3</v>
      </c>
      <c r="K8442" s="67">
        <v>310686</v>
      </c>
      <c r="L8442" s="68" t="s">
        <v>15</v>
      </c>
      <c r="M8442" s="68" t="s">
        <v>254</v>
      </c>
    </row>
    <row r="8443" spans="1:13" s="3" customFormat="1" ht="12.75" x14ac:dyDescent="0.2">
      <c r="A8443" s="62" t="s">
        <v>29</v>
      </c>
      <c r="B8443" s="62" t="s">
        <v>857</v>
      </c>
      <c r="C8443" s="63">
        <v>10</v>
      </c>
      <c r="D8443" s="62" t="s">
        <v>13476</v>
      </c>
      <c r="E8443" s="62" t="s">
        <v>7916</v>
      </c>
      <c r="F8443" s="69">
        <v>40161504</v>
      </c>
      <c r="G8443" s="62" t="s">
        <v>13630</v>
      </c>
      <c r="H8443" s="62">
        <v>1</v>
      </c>
      <c r="I8443" s="62">
        <v>9</v>
      </c>
      <c r="J8443" s="70">
        <v>3</v>
      </c>
      <c r="K8443" s="71">
        <v>295716</v>
      </c>
      <c r="L8443" s="72" t="s">
        <v>15</v>
      </c>
      <c r="M8443" s="72" t="s">
        <v>254</v>
      </c>
    </row>
    <row r="8444" spans="1:13" s="3" customFormat="1" ht="12.75" x14ac:dyDescent="0.2">
      <c r="A8444" s="62" t="s">
        <v>29</v>
      </c>
      <c r="B8444" s="62" t="s">
        <v>857</v>
      </c>
      <c r="C8444" s="63">
        <v>10</v>
      </c>
      <c r="D8444" s="64" t="s">
        <v>13476</v>
      </c>
      <c r="E8444" s="64" t="s">
        <v>7917</v>
      </c>
      <c r="F8444" s="65">
        <v>40161505</v>
      </c>
      <c r="G8444" s="64" t="s">
        <v>13630</v>
      </c>
      <c r="H8444" s="64">
        <v>1</v>
      </c>
      <c r="I8444" s="64">
        <v>9</v>
      </c>
      <c r="J8444" s="66">
        <v>4</v>
      </c>
      <c r="K8444" s="67">
        <v>405848</v>
      </c>
      <c r="L8444" s="68" t="s">
        <v>15</v>
      </c>
      <c r="M8444" s="68" t="s">
        <v>254</v>
      </c>
    </row>
    <row r="8445" spans="1:13" s="3" customFormat="1" ht="12.75" x14ac:dyDescent="0.2">
      <c r="A8445" s="62" t="s">
        <v>29</v>
      </c>
      <c r="B8445" s="62" t="s">
        <v>857</v>
      </c>
      <c r="C8445" s="63">
        <v>10</v>
      </c>
      <c r="D8445" s="62" t="s">
        <v>13476</v>
      </c>
      <c r="E8445" s="62" t="s">
        <v>7918</v>
      </c>
      <c r="F8445" s="69">
        <v>40161504</v>
      </c>
      <c r="G8445" s="62" t="s">
        <v>13630</v>
      </c>
      <c r="H8445" s="62">
        <v>1</v>
      </c>
      <c r="I8445" s="62">
        <v>9</v>
      </c>
      <c r="J8445" s="70">
        <v>4</v>
      </c>
      <c r="K8445" s="71">
        <v>421724</v>
      </c>
      <c r="L8445" s="72" t="s">
        <v>15</v>
      </c>
      <c r="M8445" s="72" t="s">
        <v>254</v>
      </c>
    </row>
    <row r="8446" spans="1:13" s="3" customFormat="1" ht="12.75" x14ac:dyDescent="0.2">
      <c r="A8446" s="62" t="s">
        <v>29</v>
      </c>
      <c r="B8446" s="62" t="s">
        <v>857</v>
      </c>
      <c r="C8446" s="63">
        <v>10</v>
      </c>
      <c r="D8446" s="64" t="s">
        <v>13476</v>
      </c>
      <c r="E8446" s="64" t="s">
        <v>7919</v>
      </c>
      <c r="F8446" s="65">
        <v>40161513</v>
      </c>
      <c r="G8446" s="64" t="s">
        <v>13630</v>
      </c>
      <c r="H8446" s="64">
        <v>1</v>
      </c>
      <c r="I8446" s="64">
        <v>9</v>
      </c>
      <c r="J8446" s="66">
        <v>4</v>
      </c>
      <c r="K8446" s="67">
        <v>381688</v>
      </c>
      <c r="L8446" s="68" t="s">
        <v>15</v>
      </c>
      <c r="M8446" s="68" t="s">
        <v>254</v>
      </c>
    </row>
    <row r="8447" spans="1:13" s="3" customFormat="1" ht="12.75" x14ac:dyDescent="0.2">
      <c r="A8447" s="62" t="s">
        <v>29</v>
      </c>
      <c r="B8447" s="62" t="s">
        <v>857</v>
      </c>
      <c r="C8447" s="63">
        <v>10</v>
      </c>
      <c r="D8447" s="62" t="s">
        <v>13476</v>
      </c>
      <c r="E8447" s="62" t="s">
        <v>7920</v>
      </c>
      <c r="F8447" s="69">
        <v>40161504</v>
      </c>
      <c r="G8447" s="62" t="s">
        <v>13630</v>
      </c>
      <c r="H8447" s="62">
        <v>1</v>
      </c>
      <c r="I8447" s="62">
        <v>9</v>
      </c>
      <c r="J8447" s="70">
        <v>4</v>
      </c>
      <c r="K8447" s="71">
        <v>672000</v>
      </c>
      <c r="L8447" s="72" t="s">
        <v>15</v>
      </c>
      <c r="M8447" s="72" t="s">
        <v>254</v>
      </c>
    </row>
    <row r="8448" spans="1:13" s="3" customFormat="1" ht="12.75" x14ac:dyDescent="0.2">
      <c r="A8448" s="62" t="s">
        <v>29</v>
      </c>
      <c r="B8448" s="62" t="s">
        <v>857</v>
      </c>
      <c r="C8448" s="63">
        <v>10</v>
      </c>
      <c r="D8448" s="64" t="s">
        <v>13476</v>
      </c>
      <c r="E8448" s="64" t="s">
        <v>7921</v>
      </c>
      <c r="F8448" s="65">
        <v>40161513</v>
      </c>
      <c r="G8448" s="64" t="s">
        <v>13630</v>
      </c>
      <c r="H8448" s="64">
        <v>1</v>
      </c>
      <c r="I8448" s="64">
        <v>9</v>
      </c>
      <c r="J8448" s="66">
        <v>2</v>
      </c>
      <c r="K8448" s="67">
        <v>197144</v>
      </c>
      <c r="L8448" s="68" t="s">
        <v>15</v>
      </c>
      <c r="M8448" s="68" t="s">
        <v>254</v>
      </c>
    </row>
    <row r="8449" spans="1:13" s="3" customFormat="1" ht="12.75" x14ac:dyDescent="0.2">
      <c r="A8449" s="62" t="s">
        <v>29</v>
      </c>
      <c r="B8449" s="62" t="s">
        <v>857</v>
      </c>
      <c r="C8449" s="63">
        <v>10</v>
      </c>
      <c r="D8449" s="62" t="s">
        <v>13476</v>
      </c>
      <c r="E8449" s="62" t="s">
        <v>7922</v>
      </c>
      <c r="F8449" s="69">
        <v>40161504</v>
      </c>
      <c r="G8449" s="62" t="s">
        <v>13630</v>
      </c>
      <c r="H8449" s="62">
        <v>1</v>
      </c>
      <c r="I8449" s="62">
        <v>9</v>
      </c>
      <c r="J8449" s="70">
        <v>2</v>
      </c>
      <c r="K8449" s="71">
        <v>212962</v>
      </c>
      <c r="L8449" s="72" t="s">
        <v>15</v>
      </c>
      <c r="M8449" s="72" t="s">
        <v>254</v>
      </c>
    </row>
    <row r="8450" spans="1:13" s="3" customFormat="1" ht="12.75" x14ac:dyDescent="0.2">
      <c r="A8450" s="62" t="s">
        <v>29</v>
      </c>
      <c r="B8450" s="62" t="s">
        <v>857</v>
      </c>
      <c r="C8450" s="63">
        <v>10</v>
      </c>
      <c r="D8450" s="64" t="s">
        <v>13476</v>
      </c>
      <c r="E8450" s="64" t="s">
        <v>7923</v>
      </c>
      <c r="F8450" s="65">
        <v>25171713</v>
      </c>
      <c r="G8450" s="64" t="s">
        <v>13630</v>
      </c>
      <c r="H8450" s="64">
        <v>1</v>
      </c>
      <c r="I8450" s="64">
        <v>9</v>
      </c>
      <c r="J8450" s="66">
        <v>2</v>
      </c>
      <c r="K8450" s="67">
        <v>344242</v>
      </c>
      <c r="L8450" s="68" t="s">
        <v>15</v>
      </c>
      <c r="M8450" s="68" t="s">
        <v>254</v>
      </c>
    </row>
    <row r="8451" spans="1:13" s="3" customFormat="1" ht="12.75" x14ac:dyDescent="0.2">
      <c r="A8451" s="62" t="s">
        <v>29</v>
      </c>
      <c r="B8451" s="62" t="s">
        <v>857</v>
      </c>
      <c r="C8451" s="63">
        <v>10</v>
      </c>
      <c r="D8451" s="62" t="s">
        <v>13476</v>
      </c>
      <c r="E8451" s="62" t="s">
        <v>7924</v>
      </c>
      <c r="F8451" s="69">
        <v>40161504</v>
      </c>
      <c r="G8451" s="62" t="s">
        <v>13630</v>
      </c>
      <c r="H8451" s="62">
        <v>1</v>
      </c>
      <c r="I8451" s="62">
        <v>9</v>
      </c>
      <c r="J8451" s="70">
        <v>1</v>
      </c>
      <c r="K8451" s="71">
        <v>173250</v>
      </c>
      <c r="L8451" s="72" t="s">
        <v>15</v>
      </c>
      <c r="M8451" s="72" t="s">
        <v>254</v>
      </c>
    </row>
    <row r="8452" spans="1:13" s="3" customFormat="1" ht="12.75" x14ac:dyDescent="0.2">
      <c r="A8452" s="62" t="s">
        <v>29</v>
      </c>
      <c r="B8452" s="62" t="s">
        <v>857</v>
      </c>
      <c r="C8452" s="63">
        <v>10</v>
      </c>
      <c r="D8452" s="64" t="s">
        <v>13476</v>
      </c>
      <c r="E8452" s="64" t="s">
        <v>7925</v>
      </c>
      <c r="F8452" s="65">
        <v>40161505</v>
      </c>
      <c r="G8452" s="64" t="s">
        <v>13630</v>
      </c>
      <c r="H8452" s="64">
        <v>1</v>
      </c>
      <c r="I8452" s="64">
        <v>9</v>
      </c>
      <c r="J8452" s="66">
        <v>1</v>
      </c>
      <c r="K8452" s="67">
        <v>99750</v>
      </c>
      <c r="L8452" s="68" t="s">
        <v>15</v>
      </c>
      <c r="M8452" s="68" t="s">
        <v>254</v>
      </c>
    </row>
    <row r="8453" spans="1:13" s="3" customFormat="1" ht="12.75" x14ac:dyDescent="0.2">
      <c r="A8453" s="62" t="s">
        <v>29</v>
      </c>
      <c r="B8453" s="62" t="s">
        <v>857</v>
      </c>
      <c r="C8453" s="63">
        <v>10</v>
      </c>
      <c r="D8453" s="62" t="s">
        <v>13476</v>
      </c>
      <c r="E8453" s="62" t="s">
        <v>7926</v>
      </c>
      <c r="F8453" s="69">
        <v>40161513</v>
      </c>
      <c r="G8453" s="62" t="s">
        <v>13630</v>
      </c>
      <c r="H8453" s="62">
        <v>1</v>
      </c>
      <c r="I8453" s="62">
        <v>9</v>
      </c>
      <c r="J8453" s="70">
        <v>2</v>
      </c>
      <c r="K8453" s="71">
        <v>396900</v>
      </c>
      <c r="L8453" s="72" t="s">
        <v>15</v>
      </c>
      <c r="M8453" s="72" t="s">
        <v>254</v>
      </c>
    </row>
    <row r="8454" spans="1:13" s="3" customFormat="1" ht="12.75" x14ac:dyDescent="0.2">
      <c r="A8454" s="62" t="s">
        <v>29</v>
      </c>
      <c r="B8454" s="62" t="s">
        <v>857</v>
      </c>
      <c r="C8454" s="63">
        <v>10</v>
      </c>
      <c r="D8454" s="64" t="s">
        <v>13476</v>
      </c>
      <c r="E8454" s="64" t="s">
        <v>7927</v>
      </c>
      <c r="F8454" s="65">
        <v>25171718</v>
      </c>
      <c r="G8454" s="64" t="s">
        <v>13630</v>
      </c>
      <c r="H8454" s="64">
        <v>1</v>
      </c>
      <c r="I8454" s="64">
        <v>9</v>
      </c>
      <c r="J8454" s="66">
        <v>1</v>
      </c>
      <c r="K8454" s="67">
        <v>240450</v>
      </c>
      <c r="L8454" s="68" t="s">
        <v>15</v>
      </c>
      <c r="M8454" s="68" t="s">
        <v>254</v>
      </c>
    </row>
    <row r="8455" spans="1:13" s="3" customFormat="1" ht="12.75" x14ac:dyDescent="0.2">
      <c r="A8455" s="62" t="s">
        <v>29</v>
      </c>
      <c r="B8455" s="62" t="s">
        <v>857</v>
      </c>
      <c r="C8455" s="63">
        <v>10</v>
      </c>
      <c r="D8455" s="62" t="s">
        <v>13476</v>
      </c>
      <c r="E8455" s="62" t="s">
        <v>7928</v>
      </c>
      <c r="F8455" s="69">
        <v>25171718</v>
      </c>
      <c r="G8455" s="62" t="s">
        <v>13630</v>
      </c>
      <c r="H8455" s="62">
        <v>1</v>
      </c>
      <c r="I8455" s="62">
        <v>9</v>
      </c>
      <c r="J8455" s="70">
        <v>1</v>
      </c>
      <c r="K8455" s="71">
        <v>240450</v>
      </c>
      <c r="L8455" s="72" t="s">
        <v>15</v>
      </c>
      <c r="M8455" s="72" t="s">
        <v>254</v>
      </c>
    </row>
    <row r="8456" spans="1:13" s="3" customFormat="1" ht="12.75" x14ac:dyDescent="0.2">
      <c r="A8456" s="62" t="s">
        <v>29</v>
      </c>
      <c r="B8456" s="62" t="s">
        <v>857</v>
      </c>
      <c r="C8456" s="63">
        <v>10</v>
      </c>
      <c r="D8456" s="64" t="s">
        <v>13476</v>
      </c>
      <c r="E8456" s="64" t="s">
        <v>7929</v>
      </c>
      <c r="F8456" s="65">
        <v>25171718</v>
      </c>
      <c r="G8456" s="64" t="s">
        <v>13630</v>
      </c>
      <c r="H8456" s="64">
        <v>1</v>
      </c>
      <c r="I8456" s="64">
        <v>9</v>
      </c>
      <c r="J8456" s="66">
        <v>1</v>
      </c>
      <c r="K8456" s="67">
        <v>240450</v>
      </c>
      <c r="L8456" s="68" t="s">
        <v>15</v>
      </c>
      <c r="M8456" s="68" t="s">
        <v>254</v>
      </c>
    </row>
    <row r="8457" spans="1:13" s="3" customFormat="1" ht="12.75" x14ac:dyDescent="0.2">
      <c r="A8457" s="62" t="s">
        <v>29</v>
      </c>
      <c r="B8457" s="62" t="s">
        <v>857</v>
      </c>
      <c r="C8457" s="63">
        <v>10</v>
      </c>
      <c r="D8457" s="62" t="s">
        <v>13476</v>
      </c>
      <c r="E8457" s="62" t="s">
        <v>7930</v>
      </c>
      <c r="F8457" s="69">
        <v>25171713</v>
      </c>
      <c r="G8457" s="62" t="s">
        <v>13630</v>
      </c>
      <c r="H8457" s="62">
        <v>1</v>
      </c>
      <c r="I8457" s="62">
        <v>9</v>
      </c>
      <c r="J8457" s="70">
        <v>2</v>
      </c>
      <c r="K8457" s="71">
        <v>134400</v>
      </c>
      <c r="L8457" s="72" t="s">
        <v>15</v>
      </c>
      <c r="M8457" s="72" t="s">
        <v>254</v>
      </c>
    </row>
    <row r="8458" spans="1:13" s="3" customFormat="1" ht="12.75" x14ac:dyDescent="0.2">
      <c r="A8458" s="62" t="s">
        <v>29</v>
      </c>
      <c r="B8458" s="62" t="s">
        <v>857</v>
      </c>
      <c r="C8458" s="63">
        <v>10</v>
      </c>
      <c r="D8458" s="64" t="s">
        <v>13476</v>
      </c>
      <c r="E8458" s="64" t="s">
        <v>7931</v>
      </c>
      <c r="F8458" s="65">
        <v>25171713</v>
      </c>
      <c r="G8458" s="64" t="s">
        <v>13630</v>
      </c>
      <c r="H8458" s="64">
        <v>1</v>
      </c>
      <c r="I8458" s="64">
        <v>9</v>
      </c>
      <c r="J8458" s="66">
        <v>1</v>
      </c>
      <c r="K8458" s="67">
        <v>67200</v>
      </c>
      <c r="L8458" s="68" t="s">
        <v>15</v>
      </c>
      <c r="M8458" s="68" t="s">
        <v>254</v>
      </c>
    </row>
    <row r="8459" spans="1:13" s="3" customFormat="1" ht="12.75" x14ac:dyDescent="0.2">
      <c r="A8459" s="62" t="s">
        <v>29</v>
      </c>
      <c r="B8459" s="62" t="s">
        <v>857</v>
      </c>
      <c r="C8459" s="63">
        <v>10</v>
      </c>
      <c r="D8459" s="62" t="s">
        <v>13476</v>
      </c>
      <c r="E8459" s="62" t="s">
        <v>7932</v>
      </c>
      <c r="F8459" s="69">
        <v>25171713</v>
      </c>
      <c r="G8459" s="62" t="s">
        <v>13630</v>
      </c>
      <c r="H8459" s="62">
        <v>1</v>
      </c>
      <c r="I8459" s="62">
        <v>9</v>
      </c>
      <c r="J8459" s="70">
        <v>1</v>
      </c>
      <c r="K8459" s="71">
        <v>77700</v>
      </c>
      <c r="L8459" s="72" t="s">
        <v>15</v>
      </c>
      <c r="M8459" s="72" t="s">
        <v>254</v>
      </c>
    </row>
    <row r="8460" spans="1:13" s="3" customFormat="1" ht="12.75" x14ac:dyDescent="0.2">
      <c r="A8460" s="62" t="s">
        <v>29</v>
      </c>
      <c r="B8460" s="62" t="s">
        <v>857</v>
      </c>
      <c r="C8460" s="63">
        <v>10</v>
      </c>
      <c r="D8460" s="64" t="s">
        <v>13476</v>
      </c>
      <c r="E8460" s="64" t="s">
        <v>7933</v>
      </c>
      <c r="F8460" s="65">
        <v>25171713</v>
      </c>
      <c r="G8460" s="64" t="s">
        <v>13630</v>
      </c>
      <c r="H8460" s="64">
        <v>1</v>
      </c>
      <c r="I8460" s="64">
        <v>9</v>
      </c>
      <c r="J8460" s="66">
        <v>1</v>
      </c>
      <c r="K8460" s="67">
        <v>67200</v>
      </c>
      <c r="L8460" s="68" t="s">
        <v>15</v>
      </c>
      <c r="M8460" s="68" t="s">
        <v>254</v>
      </c>
    </row>
    <row r="8461" spans="1:13" s="3" customFormat="1" ht="12.75" x14ac:dyDescent="0.2">
      <c r="A8461" s="62" t="s">
        <v>29</v>
      </c>
      <c r="B8461" s="62" t="s">
        <v>857</v>
      </c>
      <c r="C8461" s="63">
        <v>10</v>
      </c>
      <c r="D8461" s="62" t="s">
        <v>13476</v>
      </c>
      <c r="E8461" s="62" t="s">
        <v>7934</v>
      </c>
      <c r="F8461" s="69">
        <v>25171713</v>
      </c>
      <c r="G8461" s="62" t="s">
        <v>13630</v>
      </c>
      <c r="H8461" s="62">
        <v>1</v>
      </c>
      <c r="I8461" s="62">
        <v>9</v>
      </c>
      <c r="J8461" s="70">
        <v>1</v>
      </c>
      <c r="K8461" s="71">
        <v>78750</v>
      </c>
      <c r="L8461" s="72" t="s">
        <v>15</v>
      </c>
      <c r="M8461" s="72" t="s">
        <v>254</v>
      </c>
    </row>
    <row r="8462" spans="1:13" s="3" customFormat="1" ht="12.75" x14ac:dyDescent="0.2">
      <c r="A8462" s="62" t="s">
        <v>29</v>
      </c>
      <c r="B8462" s="62" t="s">
        <v>857</v>
      </c>
      <c r="C8462" s="63">
        <v>10</v>
      </c>
      <c r="D8462" s="64" t="s">
        <v>13476</v>
      </c>
      <c r="E8462" s="64" t="s">
        <v>7935</v>
      </c>
      <c r="F8462" s="65">
        <v>25171713</v>
      </c>
      <c r="G8462" s="64" t="s">
        <v>13630</v>
      </c>
      <c r="H8462" s="64">
        <v>1</v>
      </c>
      <c r="I8462" s="64">
        <v>9</v>
      </c>
      <c r="J8462" s="66">
        <v>1</v>
      </c>
      <c r="K8462" s="67">
        <v>67200</v>
      </c>
      <c r="L8462" s="68" t="s">
        <v>15</v>
      </c>
      <c r="M8462" s="68" t="s">
        <v>254</v>
      </c>
    </row>
    <row r="8463" spans="1:13" s="3" customFormat="1" ht="12.75" x14ac:dyDescent="0.2">
      <c r="A8463" s="62" t="s">
        <v>29</v>
      </c>
      <c r="B8463" s="62" t="s">
        <v>857</v>
      </c>
      <c r="C8463" s="63">
        <v>10</v>
      </c>
      <c r="D8463" s="62" t="s">
        <v>13476</v>
      </c>
      <c r="E8463" s="62" t="s">
        <v>7936</v>
      </c>
      <c r="F8463" s="69">
        <v>25171713</v>
      </c>
      <c r="G8463" s="62" t="s">
        <v>13630</v>
      </c>
      <c r="H8463" s="62">
        <v>1</v>
      </c>
      <c r="I8463" s="62">
        <v>9</v>
      </c>
      <c r="J8463" s="70">
        <v>2</v>
      </c>
      <c r="K8463" s="71">
        <v>157500</v>
      </c>
      <c r="L8463" s="72" t="s">
        <v>15</v>
      </c>
      <c r="M8463" s="72" t="s">
        <v>254</v>
      </c>
    </row>
    <row r="8464" spans="1:13" s="3" customFormat="1" ht="12.75" x14ac:dyDescent="0.2">
      <c r="A8464" s="62" t="s">
        <v>29</v>
      </c>
      <c r="B8464" s="62" t="s">
        <v>857</v>
      </c>
      <c r="C8464" s="63">
        <v>10</v>
      </c>
      <c r="D8464" s="64" t="s">
        <v>13476</v>
      </c>
      <c r="E8464" s="64" t="s">
        <v>7937</v>
      </c>
      <c r="F8464" s="65">
        <v>25171713</v>
      </c>
      <c r="G8464" s="64" t="s">
        <v>13630</v>
      </c>
      <c r="H8464" s="64">
        <v>1</v>
      </c>
      <c r="I8464" s="64">
        <v>9</v>
      </c>
      <c r="J8464" s="66">
        <v>2</v>
      </c>
      <c r="K8464" s="67">
        <v>134400</v>
      </c>
      <c r="L8464" s="68" t="s">
        <v>15</v>
      </c>
      <c r="M8464" s="68" t="s">
        <v>254</v>
      </c>
    </row>
    <row r="8465" spans="1:13" s="3" customFormat="1" ht="12.75" x14ac:dyDescent="0.2">
      <c r="A8465" s="62" t="s">
        <v>29</v>
      </c>
      <c r="B8465" s="62" t="s">
        <v>857</v>
      </c>
      <c r="C8465" s="63">
        <v>10</v>
      </c>
      <c r="D8465" s="62" t="s">
        <v>13476</v>
      </c>
      <c r="E8465" s="62" t="s">
        <v>7938</v>
      </c>
      <c r="F8465" s="69">
        <v>25171713</v>
      </c>
      <c r="G8465" s="62" t="s">
        <v>13630</v>
      </c>
      <c r="H8465" s="62">
        <v>1</v>
      </c>
      <c r="I8465" s="62">
        <v>9</v>
      </c>
      <c r="J8465" s="70">
        <v>1</v>
      </c>
      <c r="K8465" s="71">
        <v>78750</v>
      </c>
      <c r="L8465" s="72" t="s">
        <v>15</v>
      </c>
      <c r="M8465" s="72" t="s">
        <v>254</v>
      </c>
    </row>
    <row r="8466" spans="1:13" s="3" customFormat="1" ht="12.75" x14ac:dyDescent="0.2">
      <c r="A8466" s="62" t="s">
        <v>29</v>
      </c>
      <c r="B8466" s="62" t="s">
        <v>857</v>
      </c>
      <c r="C8466" s="63">
        <v>10</v>
      </c>
      <c r="D8466" s="64" t="s">
        <v>13476</v>
      </c>
      <c r="E8466" s="64" t="s">
        <v>7939</v>
      </c>
      <c r="F8466" s="65">
        <v>25171713</v>
      </c>
      <c r="G8466" s="64" t="s">
        <v>13630</v>
      </c>
      <c r="H8466" s="64">
        <v>1</v>
      </c>
      <c r="I8466" s="64">
        <v>9</v>
      </c>
      <c r="J8466" s="66">
        <v>1</v>
      </c>
      <c r="K8466" s="67">
        <v>67200</v>
      </c>
      <c r="L8466" s="68" t="s">
        <v>15</v>
      </c>
      <c r="M8466" s="68" t="s">
        <v>254</v>
      </c>
    </row>
    <row r="8467" spans="1:13" s="3" customFormat="1" ht="12.75" x14ac:dyDescent="0.2">
      <c r="A8467" s="62" t="s">
        <v>29</v>
      </c>
      <c r="B8467" s="62" t="s">
        <v>265</v>
      </c>
      <c r="C8467" s="63">
        <v>10</v>
      </c>
      <c r="D8467" s="62" t="s">
        <v>13462</v>
      </c>
      <c r="E8467" s="62" t="s">
        <v>7940</v>
      </c>
      <c r="F8467" s="69">
        <v>26111703</v>
      </c>
      <c r="G8467" s="62" t="s">
        <v>13630</v>
      </c>
      <c r="H8467" s="62">
        <v>1</v>
      </c>
      <c r="I8467" s="62">
        <v>9</v>
      </c>
      <c r="J8467" s="70">
        <v>7</v>
      </c>
      <c r="K8467" s="71">
        <v>3417750</v>
      </c>
      <c r="L8467" s="72" t="s">
        <v>15</v>
      </c>
      <c r="M8467" s="72" t="s">
        <v>254</v>
      </c>
    </row>
    <row r="8468" spans="1:13" s="3" customFormat="1" ht="12.75" x14ac:dyDescent="0.2">
      <c r="A8468" s="62" t="s">
        <v>29</v>
      </c>
      <c r="B8468" s="62" t="s">
        <v>265</v>
      </c>
      <c r="C8468" s="63">
        <v>10</v>
      </c>
      <c r="D8468" s="64" t="s">
        <v>13462</v>
      </c>
      <c r="E8468" s="64" t="s">
        <v>7941</v>
      </c>
      <c r="F8468" s="65">
        <v>26111703</v>
      </c>
      <c r="G8468" s="64" t="s">
        <v>13630</v>
      </c>
      <c r="H8468" s="64">
        <v>1</v>
      </c>
      <c r="I8468" s="64">
        <v>9</v>
      </c>
      <c r="J8468" s="66">
        <v>8</v>
      </c>
      <c r="K8468" s="67">
        <v>3738000</v>
      </c>
      <c r="L8468" s="68" t="s">
        <v>15</v>
      </c>
      <c r="M8468" s="68" t="s">
        <v>254</v>
      </c>
    </row>
    <row r="8469" spans="1:13" s="3" customFormat="1" ht="12.75" x14ac:dyDescent="0.2">
      <c r="A8469" s="62" t="s">
        <v>29</v>
      </c>
      <c r="B8469" s="62" t="s">
        <v>265</v>
      </c>
      <c r="C8469" s="63">
        <v>10</v>
      </c>
      <c r="D8469" s="62" t="s">
        <v>13462</v>
      </c>
      <c r="E8469" s="62" t="s">
        <v>7942</v>
      </c>
      <c r="F8469" s="69">
        <v>26111703</v>
      </c>
      <c r="G8469" s="62" t="s">
        <v>13630</v>
      </c>
      <c r="H8469" s="62">
        <v>1</v>
      </c>
      <c r="I8469" s="62">
        <v>9</v>
      </c>
      <c r="J8469" s="70">
        <v>6</v>
      </c>
      <c r="K8469" s="71">
        <v>1373400</v>
      </c>
      <c r="L8469" s="72" t="s">
        <v>15</v>
      </c>
      <c r="M8469" s="72" t="s">
        <v>254</v>
      </c>
    </row>
    <row r="8470" spans="1:13" s="3" customFormat="1" ht="12.75" x14ac:dyDescent="0.2">
      <c r="A8470" s="62" t="s">
        <v>29</v>
      </c>
      <c r="B8470" s="62" t="s">
        <v>265</v>
      </c>
      <c r="C8470" s="63">
        <v>10</v>
      </c>
      <c r="D8470" s="64" t="s">
        <v>13462</v>
      </c>
      <c r="E8470" s="64" t="s">
        <v>7943</v>
      </c>
      <c r="F8470" s="65">
        <v>26111703</v>
      </c>
      <c r="G8470" s="64" t="s">
        <v>13630</v>
      </c>
      <c r="H8470" s="64">
        <v>1</v>
      </c>
      <c r="I8470" s="64">
        <v>9</v>
      </c>
      <c r="J8470" s="66">
        <v>4</v>
      </c>
      <c r="K8470" s="67">
        <v>3133200</v>
      </c>
      <c r="L8470" s="68" t="s">
        <v>15</v>
      </c>
      <c r="M8470" s="68" t="s">
        <v>254</v>
      </c>
    </row>
    <row r="8471" spans="1:13" s="3" customFormat="1" ht="12.75" x14ac:dyDescent="0.2">
      <c r="A8471" s="62" t="s">
        <v>29</v>
      </c>
      <c r="B8471" s="62" t="s">
        <v>857</v>
      </c>
      <c r="C8471" s="63">
        <v>10</v>
      </c>
      <c r="D8471" s="62" t="s">
        <v>13476</v>
      </c>
      <c r="E8471" s="62" t="s">
        <v>7944</v>
      </c>
      <c r="F8471" s="69">
        <v>25171502</v>
      </c>
      <c r="G8471" s="62" t="s">
        <v>13630</v>
      </c>
      <c r="H8471" s="62">
        <v>1</v>
      </c>
      <c r="I8471" s="62">
        <v>9</v>
      </c>
      <c r="J8471" s="70">
        <v>2</v>
      </c>
      <c r="K8471" s="71">
        <v>124950</v>
      </c>
      <c r="L8471" s="72" t="s">
        <v>15</v>
      </c>
      <c r="M8471" s="72" t="s">
        <v>254</v>
      </c>
    </row>
    <row r="8472" spans="1:13" s="3" customFormat="1" ht="12.75" x14ac:dyDescent="0.2">
      <c r="A8472" s="62" t="s">
        <v>29</v>
      </c>
      <c r="B8472" s="62" t="s">
        <v>857</v>
      </c>
      <c r="C8472" s="63">
        <v>10</v>
      </c>
      <c r="D8472" s="64" t="s">
        <v>13476</v>
      </c>
      <c r="E8472" s="64" t="s">
        <v>7945</v>
      </c>
      <c r="F8472" s="65">
        <v>25171502</v>
      </c>
      <c r="G8472" s="64" t="s">
        <v>13630</v>
      </c>
      <c r="H8472" s="64">
        <v>1</v>
      </c>
      <c r="I8472" s="64">
        <v>9</v>
      </c>
      <c r="J8472" s="66">
        <v>2</v>
      </c>
      <c r="K8472" s="67">
        <v>124950</v>
      </c>
      <c r="L8472" s="68" t="s">
        <v>15</v>
      </c>
      <c r="M8472" s="68" t="s">
        <v>254</v>
      </c>
    </row>
    <row r="8473" spans="1:13" s="3" customFormat="1" ht="12.75" x14ac:dyDescent="0.2">
      <c r="A8473" s="62" t="s">
        <v>29</v>
      </c>
      <c r="B8473" s="62" t="s">
        <v>857</v>
      </c>
      <c r="C8473" s="63">
        <v>10</v>
      </c>
      <c r="D8473" s="62" t="s">
        <v>13476</v>
      </c>
      <c r="E8473" s="62" t="s">
        <v>7946</v>
      </c>
      <c r="F8473" s="69">
        <v>25171502</v>
      </c>
      <c r="G8473" s="62" t="s">
        <v>13630</v>
      </c>
      <c r="H8473" s="62">
        <v>1</v>
      </c>
      <c r="I8473" s="62">
        <v>9</v>
      </c>
      <c r="J8473" s="70">
        <v>2</v>
      </c>
      <c r="K8473" s="71">
        <v>124950</v>
      </c>
      <c r="L8473" s="72" t="s">
        <v>15</v>
      </c>
      <c r="M8473" s="72" t="s">
        <v>254</v>
      </c>
    </row>
    <row r="8474" spans="1:13" s="3" customFormat="1" ht="12.75" x14ac:dyDescent="0.2">
      <c r="A8474" s="62" t="s">
        <v>29</v>
      </c>
      <c r="B8474" s="62" t="s">
        <v>857</v>
      </c>
      <c r="C8474" s="63">
        <v>10</v>
      </c>
      <c r="D8474" s="64" t="s">
        <v>13476</v>
      </c>
      <c r="E8474" s="64" t="s">
        <v>7947</v>
      </c>
      <c r="F8474" s="65">
        <v>25171502</v>
      </c>
      <c r="G8474" s="64" t="s">
        <v>13630</v>
      </c>
      <c r="H8474" s="64">
        <v>1</v>
      </c>
      <c r="I8474" s="64">
        <v>9</v>
      </c>
      <c r="J8474" s="66">
        <v>2</v>
      </c>
      <c r="K8474" s="67">
        <v>124950</v>
      </c>
      <c r="L8474" s="68" t="s">
        <v>15</v>
      </c>
      <c r="M8474" s="68" t="s">
        <v>254</v>
      </c>
    </row>
    <row r="8475" spans="1:13" s="3" customFormat="1" ht="12.75" x14ac:dyDescent="0.2">
      <c r="A8475" s="62" t="s">
        <v>29</v>
      </c>
      <c r="B8475" s="62" t="s">
        <v>857</v>
      </c>
      <c r="C8475" s="63">
        <v>10</v>
      </c>
      <c r="D8475" s="62" t="s">
        <v>13476</v>
      </c>
      <c r="E8475" s="62" t="s">
        <v>7948</v>
      </c>
      <c r="F8475" s="69">
        <v>25171502</v>
      </c>
      <c r="G8475" s="62" t="s">
        <v>13630</v>
      </c>
      <c r="H8475" s="62">
        <v>1</v>
      </c>
      <c r="I8475" s="62">
        <v>9</v>
      </c>
      <c r="J8475" s="70">
        <v>2</v>
      </c>
      <c r="K8475" s="71">
        <v>124950</v>
      </c>
      <c r="L8475" s="72" t="s">
        <v>15</v>
      </c>
      <c r="M8475" s="72" t="s">
        <v>254</v>
      </c>
    </row>
    <row r="8476" spans="1:13" s="3" customFormat="1" ht="12.75" x14ac:dyDescent="0.2">
      <c r="A8476" s="62" t="s">
        <v>29</v>
      </c>
      <c r="B8476" s="62" t="s">
        <v>857</v>
      </c>
      <c r="C8476" s="63">
        <v>10</v>
      </c>
      <c r="D8476" s="64" t="s">
        <v>13476</v>
      </c>
      <c r="E8476" s="64" t="s">
        <v>7949</v>
      </c>
      <c r="F8476" s="65">
        <v>25171502</v>
      </c>
      <c r="G8476" s="64" t="s">
        <v>13630</v>
      </c>
      <c r="H8476" s="64">
        <v>1</v>
      </c>
      <c r="I8476" s="64">
        <v>9</v>
      </c>
      <c r="J8476" s="66">
        <v>2</v>
      </c>
      <c r="K8476" s="67">
        <v>124950</v>
      </c>
      <c r="L8476" s="68" t="s">
        <v>15</v>
      </c>
      <c r="M8476" s="68" t="s">
        <v>254</v>
      </c>
    </row>
    <row r="8477" spans="1:13" s="3" customFormat="1" ht="12.75" x14ac:dyDescent="0.2">
      <c r="A8477" s="62" t="s">
        <v>29</v>
      </c>
      <c r="B8477" s="62" t="s">
        <v>857</v>
      </c>
      <c r="C8477" s="63">
        <v>10</v>
      </c>
      <c r="D8477" s="62" t="s">
        <v>13476</v>
      </c>
      <c r="E8477" s="62" t="s">
        <v>7950</v>
      </c>
      <c r="F8477" s="69">
        <v>25171502</v>
      </c>
      <c r="G8477" s="62" t="s">
        <v>13630</v>
      </c>
      <c r="H8477" s="62">
        <v>1</v>
      </c>
      <c r="I8477" s="62">
        <v>9</v>
      </c>
      <c r="J8477" s="70">
        <v>2</v>
      </c>
      <c r="K8477" s="71">
        <v>124950</v>
      </c>
      <c r="L8477" s="72" t="s">
        <v>15</v>
      </c>
      <c r="M8477" s="72" t="s">
        <v>254</v>
      </c>
    </row>
    <row r="8478" spans="1:13" s="3" customFormat="1" ht="12.75" x14ac:dyDescent="0.2">
      <c r="A8478" s="62" t="s">
        <v>29</v>
      </c>
      <c r="B8478" s="62" t="s">
        <v>857</v>
      </c>
      <c r="C8478" s="63">
        <v>10</v>
      </c>
      <c r="D8478" s="64" t="s">
        <v>13476</v>
      </c>
      <c r="E8478" s="64" t="s">
        <v>7951</v>
      </c>
      <c r="F8478" s="65">
        <v>25171505</v>
      </c>
      <c r="G8478" s="64" t="s">
        <v>13630</v>
      </c>
      <c r="H8478" s="64">
        <v>1</v>
      </c>
      <c r="I8478" s="64">
        <v>9</v>
      </c>
      <c r="J8478" s="66">
        <v>2</v>
      </c>
      <c r="K8478" s="67">
        <v>124950</v>
      </c>
      <c r="L8478" s="68" t="s">
        <v>15</v>
      </c>
      <c r="M8478" s="68" t="s">
        <v>254</v>
      </c>
    </row>
    <row r="8479" spans="1:13" s="3" customFormat="1" ht="12.75" x14ac:dyDescent="0.2">
      <c r="A8479" s="62" t="s">
        <v>29</v>
      </c>
      <c r="B8479" s="62" t="s">
        <v>857</v>
      </c>
      <c r="C8479" s="63">
        <v>10</v>
      </c>
      <c r="D8479" s="62" t="s">
        <v>13476</v>
      </c>
      <c r="E8479" s="62" t="s">
        <v>7952</v>
      </c>
      <c r="F8479" s="69">
        <v>25171505</v>
      </c>
      <c r="G8479" s="62" t="s">
        <v>13630</v>
      </c>
      <c r="H8479" s="62">
        <v>1</v>
      </c>
      <c r="I8479" s="62">
        <v>9</v>
      </c>
      <c r="J8479" s="70">
        <v>2</v>
      </c>
      <c r="K8479" s="71">
        <v>124950</v>
      </c>
      <c r="L8479" s="72" t="s">
        <v>15</v>
      </c>
      <c r="M8479" s="72" t="s">
        <v>254</v>
      </c>
    </row>
    <row r="8480" spans="1:13" s="3" customFormat="1" ht="12.75" x14ac:dyDescent="0.2">
      <c r="A8480" s="62" t="s">
        <v>29</v>
      </c>
      <c r="B8480" s="62" t="s">
        <v>857</v>
      </c>
      <c r="C8480" s="63">
        <v>10</v>
      </c>
      <c r="D8480" s="64" t="s">
        <v>13476</v>
      </c>
      <c r="E8480" s="64" t="s">
        <v>7953</v>
      </c>
      <c r="F8480" s="65">
        <v>25171505</v>
      </c>
      <c r="G8480" s="64" t="s">
        <v>13630</v>
      </c>
      <c r="H8480" s="64">
        <v>1</v>
      </c>
      <c r="I8480" s="64">
        <v>9</v>
      </c>
      <c r="J8480" s="66">
        <v>2</v>
      </c>
      <c r="K8480" s="67">
        <v>124950</v>
      </c>
      <c r="L8480" s="68" t="s">
        <v>15</v>
      </c>
      <c r="M8480" s="68" t="s">
        <v>254</v>
      </c>
    </row>
    <row r="8481" spans="1:13" s="3" customFormat="1" ht="12.75" x14ac:dyDescent="0.2">
      <c r="A8481" s="62" t="s">
        <v>29</v>
      </c>
      <c r="B8481" s="62" t="s">
        <v>857</v>
      </c>
      <c r="C8481" s="63">
        <v>10</v>
      </c>
      <c r="D8481" s="62" t="s">
        <v>13476</v>
      </c>
      <c r="E8481" s="62" t="s">
        <v>7954</v>
      </c>
      <c r="F8481" s="69">
        <v>25171505</v>
      </c>
      <c r="G8481" s="62" t="s">
        <v>13630</v>
      </c>
      <c r="H8481" s="62">
        <v>1</v>
      </c>
      <c r="I8481" s="62">
        <v>9</v>
      </c>
      <c r="J8481" s="70">
        <v>2</v>
      </c>
      <c r="K8481" s="71">
        <v>124950</v>
      </c>
      <c r="L8481" s="72" t="s">
        <v>15</v>
      </c>
      <c r="M8481" s="72" t="s">
        <v>254</v>
      </c>
    </row>
    <row r="8482" spans="1:13" s="3" customFormat="1" ht="12.75" x14ac:dyDescent="0.2">
      <c r="A8482" s="62" t="s">
        <v>29</v>
      </c>
      <c r="B8482" s="62" t="s">
        <v>857</v>
      </c>
      <c r="C8482" s="63">
        <v>10</v>
      </c>
      <c r="D8482" s="64" t="s">
        <v>13476</v>
      </c>
      <c r="E8482" s="64" t="s">
        <v>7955</v>
      </c>
      <c r="F8482" s="65">
        <v>27111729</v>
      </c>
      <c r="G8482" s="64" t="s">
        <v>13630</v>
      </c>
      <c r="H8482" s="64">
        <v>1</v>
      </c>
      <c r="I8482" s="64">
        <v>9</v>
      </c>
      <c r="J8482" s="66">
        <v>9</v>
      </c>
      <c r="K8482" s="67">
        <v>941517</v>
      </c>
      <c r="L8482" s="68" t="s">
        <v>15</v>
      </c>
      <c r="M8482" s="68" t="s">
        <v>254</v>
      </c>
    </row>
    <row r="8483" spans="1:13" s="3" customFormat="1" ht="12.75" x14ac:dyDescent="0.2">
      <c r="A8483" s="62" t="s">
        <v>29</v>
      </c>
      <c r="B8483" s="62" t="s">
        <v>857</v>
      </c>
      <c r="C8483" s="63">
        <v>10</v>
      </c>
      <c r="D8483" s="62" t="s">
        <v>13476</v>
      </c>
      <c r="E8483" s="62" t="s">
        <v>7956</v>
      </c>
      <c r="F8483" s="69">
        <v>25171505</v>
      </c>
      <c r="G8483" s="62" t="s">
        <v>13630</v>
      </c>
      <c r="H8483" s="62">
        <v>1</v>
      </c>
      <c r="I8483" s="62">
        <v>9</v>
      </c>
      <c r="J8483" s="70">
        <v>2</v>
      </c>
      <c r="K8483" s="71">
        <v>126000</v>
      </c>
      <c r="L8483" s="72" t="s">
        <v>15</v>
      </c>
      <c r="M8483" s="72" t="s">
        <v>254</v>
      </c>
    </row>
    <row r="8484" spans="1:13" s="3" customFormat="1" ht="12.75" x14ac:dyDescent="0.2">
      <c r="A8484" s="62" t="s">
        <v>29</v>
      </c>
      <c r="B8484" s="62" t="s">
        <v>857</v>
      </c>
      <c r="C8484" s="63">
        <v>10</v>
      </c>
      <c r="D8484" s="64" t="s">
        <v>13476</v>
      </c>
      <c r="E8484" s="64" t="s">
        <v>7957</v>
      </c>
      <c r="F8484" s="65">
        <v>25171704</v>
      </c>
      <c r="G8484" s="64" t="s">
        <v>13630</v>
      </c>
      <c r="H8484" s="64">
        <v>1</v>
      </c>
      <c r="I8484" s="64">
        <v>9</v>
      </c>
      <c r="J8484" s="66">
        <v>5</v>
      </c>
      <c r="K8484" s="67">
        <v>400000</v>
      </c>
      <c r="L8484" s="68" t="s">
        <v>15</v>
      </c>
      <c r="M8484" s="68" t="s">
        <v>254</v>
      </c>
    </row>
    <row r="8485" spans="1:13" s="3" customFormat="1" ht="12.75" x14ac:dyDescent="0.2">
      <c r="A8485" s="62" t="s">
        <v>29</v>
      </c>
      <c r="B8485" s="62" t="s">
        <v>219</v>
      </c>
      <c r="C8485" s="63">
        <v>10</v>
      </c>
      <c r="D8485" s="62" t="s">
        <v>13379</v>
      </c>
      <c r="E8485" s="62" t="s">
        <v>14965</v>
      </c>
      <c r="F8485" s="69">
        <v>27111729</v>
      </c>
      <c r="G8485" s="62" t="s">
        <v>13630</v>
      </c>
      <c r="H8485" s="62">
        <v>1</v>
      </c>
      <c r="I8485" s="62">
        <v>9</v>
      </c>
      <c r="J8485" s="70">
        <v>1</v>
      </c>
      <c r="K8485" s="71">
        <v>320000</v>
      </c>
      <c r="L8485" s="72" t="s">
        <v>13</v>
      </c>
      <c r="M8485" s="72" t="s">
        <v>254</v>
      </c>
    </row>
    <row r="8486" spans="1:13" s="3" customFormat="1" ht="12.75" x14ac:dyDescent="0.2">
      <c r="A8486" s="62" t="s">
        <v>29</v>
      </c>
      <c r="B8486" s="62" t="s">
        <v>265</v>
      </c>
      <c r="C8486" s="63">
        <v>10</v>
      </c>
      <c r="D8486" s="64" t="s">
        <v>13462</v>
      </c>
      <c r="E8486" s="64" t="s">
        <v>7958</v>
      </c>
      <c r="F8486" s="65">
        <v>26111703</v>
      </c>
      <c r="G8486" s="64" t="s">
        <v>13630</v>
      </c>
      <c r="H8486" s="64">
        <v>1</v>
      </c>
      <c r="I8486" s="64">
        <v>9</v>
      </c>
      <c r="J8486" s="66">
        <v>8</v>
      </c>
      <c r="K8486" s="67">
        <v>640000</v>
      </c>
      <c r="L8486" s="68" t="s">
        <v>15</v>
      </c>
      <c r="M8486" s="68" t="s">
        <v>254</v>
      </c>
    </row>
    <row r="8487" spans="1:13" s="3" customFormat="1" ht="12.75" x14ac:dyDescent="0.2">
      <c r="A8487" s="62" t="s">
        <v>29</v>
      </c>
      <c r="B8487" s="62" t="s">
        <v>879</v>
      </c>
      <c r="C8487" s="63">
        <v>10</v>
      </c>
      <c r="D8487" s="62" t="s">
        <v>13498</v>
      </c>
      <c r="E8487" s="62" t="s">
        <v>14966</v>
      </c>
      <c r="F8487" s="69">
        <v>72102900</v>
      </c>
      <c r="G8487" s="62" t="s">
        <v>13631</v>
      </c>
      <c r="H8487" s="62">
        <v>1</v>
      </c>
      <c r="I8487" s="62">
        <v>9</v>
      </c>
      <c r="J8487" s="70">
        <v>1</v>
      </c>
      <c r="K8487" s="71">
        <v>30000000</v>
      </c>
      <c r="L8487" s="72" t="s">
        <v>13</v>
      </c>
      <c r="M8487" s="72" t="s">
        <v>254</v>
      </c>
    </row>
    <row r="8488" spans="1:13" s="3" customFormat="1" ht="12.75" x14ac:dyDescent="0.2">
      <c r="A8488" s="62" t="s">
        <v>29</v>
      </c>
      <c r="B8488" s="62" t="s">
        <v>879</v>
      </c>
      <c r="C8488" s="63">
        <v>10</v>
      </c>
      <c r="D8488" s="64" t="s">
        <v>13498</v>
      </c>
      <c r="E8488" s="64" t="s">
        <v>14967</v>
      </c>
      <c r="F8488" s="65">
        <v>72102900</v>
      </c>
      <c r="G8488" s="64" t="s">
        <v>13631</v>
      </c>
      <c r="H8488" s="64">
        <v>1</v>
      </c>
      <c r="I8488" s="64">
        <v>9</v>
      </c>
      <c r="J8488" s="66">
        <v>1</v>
      </c>
      <c r="K8488" s="67">
        <v>50000000</v>
      </c>
      <c r="L8488" s="68" t="s">
        <v>13</v>
      </c>
      <c r="M8488" s="68" t="s">
        <v>254</v>
      </c>
    </row>
    <row r="8489" spans="1:13" s="3" customFormat="1" ht="12.75" x14ac:dyDescent="0.2">
      <c r="A8489" s="62" t="s">
        <v>29</v>
      </c>
      <c r="B8489" s="62" t="s">
        <v>879</v>
      </c>
      <c r="C8489" s="63">
        <v>10</v>
      </c>
      <c r="D8489" s="62" t="s">
        <v>13498</v>
      </c>
      <c r="E8489" s="62" t="s">
        <v>14968</v>
      </c>
      <c r="F8489" s="69">
        <v>72102900</v>
      </c>
      <c r="G8489" s="62" t="s">
        <v>13631</v>
      </c>
      <c r="H8489" s="62">
        <v>1</v>
      </c>
      <c r="I8489" s="62">
        <v>9</v>
      </c>
      <c r="J8489" s="70">
        <v>1</v>
      </c>
      <c r="K8489" s="71">
        <v>15067700</v>
      </c>
      <c r="L8489" s="72" t="s">
        <v>13</v>
      </c>
      <c r="M8489" s="72" t="s">
        <v>254</v>
      </c>
    </row>
    <row r="8490" spans="1:13" s="3" customFormat="1" ht="12.75" x14ac:dyDescent="0.2">
      <c r="A8490" s="62" t="s">
        <v>29</v>
      </c>
      <c r="B8490" s="62" t="s">
        <v>879</v>
      </c>
      <c r="C8490" s="63">
        <v>10</v>
      </c>
      <c r="D8490" s="64" t="s">
        <v>13498</v>
      </c>
      <c r="E8490" s="64" t="s">
        <v>14969</v>
      </c>
      <c r="F8490" s="65">
        <v>72102900</v>
      </c>
      <c r="G8490" s="64" t="s">
        <v>13631</v>
      </c>
      <c r="H8490" s="64">
        <v>1</v>
      </c>
      <c r="I8490" s="64">
        <v>9</v>
      </c>
      <c r="J8490" s="66">
        <v>1</v>
      </c>
      <c r="K8490" s="67">
        <v>10736775</v>
      </c>
      <c r="L8490" s="68" t="s">
        <v>13</v>
      </c>
      <c r="M8490" s="68" t="s">
        <v>254</v>
      </c>
    </row>
    <row r="8491" spans="1:13" s="3" customFormat="1" ht="12.75" x14ac:dyDescent="0.2">
      <c r="A8491" s="62" t="s">
        <v>29</v>
      </c>
      <c r="B8491" s="62" t="s">
        <v>879</v>
      </c>
      <c r="C8491" s="63">
        <v>10</v>
      </c>
      <c r="D8491" s="62" t="s">
        <v>13498</v>
      </c>
      <c r="E8491" s="62" t="s">
        <v>14970</v>
      </c>
      <c r="F8491" s="69">
        <v>72121000</v>
      </c>
      <c r="G8491" s="62" t="s">
        <v>13631</v>
      </c>
      <c r="H8491" s="62">
        <v>1</v>
      </c>
      <c r="I8491" s="62">
        <v>9</v>
      </c>
      <c r="J8491" s="70">
        <v>1</v>
      </c>
      <c r="K8491" s="71">
        <v>15719625</v>
      </c>
      <c r="L8491" s="72" t="s">
        <v>13</v>
      </c>
      <c r="M8491" s="72" t="s">
        <v>254</v>
      </c>
    </row>
    <row r="8492" spans="1:13" s="3" customFormat="1" ht="12.75" x14ac:dyDescent="0.2">
      <c r="A8492" s="62" t="s">
        <v>29</v>
      </c>
      <c r="B8492" s="62" t="s">
        <v>874</v>
      </c>
      <c r="C8492" s="63">
        <v>10</v>
      </c>
      <c r="D8492" s="64" t="s">
        <v>13493</v>
      </c>
      <c r="E8492" s="64" t="s">
        <v>14971</v>
      </c>
      <c r="F8492" s="65">
        <v>13111215</v>
      </c>
      <c r="G8492" s="64" t="s">
        <v>13631</v>
      </c>
      <c r="H8492" s="64">
        <v>1</v>
      </c>
      <c r="I8492" s="64">
        <v>9</v>
      </c>
      <c r="J8492" s="66">
        <v>1</v>
      </c>
      <c r="K8492" s="67">
        <v>2153900</v>
      </c>
      <c r="L8492" s="68" t="s">
        <v>13</v>
      </c>
      <c r="M8492" s="68" t="s">
        <v>254</v>
      </c>
    </row>
    <row r="8493" spans="1:13" s="3" customFormat="1" ht="12.75" x14ac:dyDescent="0.2">
      <c r="A8493" s="62" t="s">
        <v>29</v>
      </c>
      <c r="B8493" s="62" t="s">
        <v>879</v>
      </c>
      <c r="C8493" s="63">
        <v>10</v>
      </c>
      <c r="D8493" s="62" t="s">
        <v>13498</v>
      </c>
      <c r="E8493" s="62" t="s">
        <v>14972</v>
      </c>
      <c r="F8493" s="69">
        <v>72151000</v>
      </c>
      <c r="G8493" s="62" t="s">
        <v>13630</v>
      </c>
      <c r="H8493" s="62">
        <v>1</v>
      </c>
      <c r="I8493" s="62">
        <v>9</v>
      </c>
      <c r="J8493" s="70">
        <v>1</v>
      </c>
      <c r="K8493" s="71">
        <v>3500000</v>
      </c>
      <c r="L8493" s="72" t="s">
        <v>13</v>
      </c>
      <c r="M8493" s="72" t="s">
        <v>254</v>
      </c>
    </row>
    <row r="8494" spans="1:13" s="3" customFormat="1" ht="12.75" x14ac:dyDescent="0.2">
      <c r="A8494" s="62" t="s">
        <v>29</v>
      </c>
      <c r="B8494" s="62" t="s">
        <v>879</v>
      </c>
      <c r="C8494" s="63">
        <v>10</v>
      </c>
      <c r="D8494" s="64" t="s">
        <v>13498</v>
      </c>
      <c r="E8494" s="64" t="s">
        <v>14973</v>
      </c>
      <c r="F8494" s="65">
        <v>72102900</v>
      </c>
      <c r="G8494" s="64" t="s">
        <v>13631</v>
      </c>
      <c r="H8494" s="64">
        <v>1</v>
      </c>
      <c r="I8494" s="64">
        <v>9</v>
      </c>
      <c r="J8494" s="66">
        <v>1</v>
      </c>
      <c r="K8494" s="67">
        <v>3610000</v>
      </c>
      <c r="L8494" s="68" t="s">
        <v>13</v>
      </c>
      <c r="M8494" s="68" t="s">
        <v>254</v>
      </c>
    </row>
    <row r="8495" spans="1:13" s="3" customFormat="1" ht="12.75" x14ac:dyDescent="0.2">
      <c r="A8495" s="62" t="s">
        <v>29</v>
      </c>
      <c r="B8495" s="62" t="s">
        <v>442</v>
      </c>
      <c r="C8495" s="63">
        <v>10</v>
      </c>
      <c r="D8495" s="62" t="s">
        <v>13400</v>
      </c>
      <c r="E8495" s="62" t="s">
        <v>14974</v>
      </c>
      <c r="F8495" s="69">
        <v>72102900</v>
      </c>
      <c r="G8495" s="62" t="s">
        <v>13631</v>
      </c>
      <c r="H8495" s="62">
        <v>1</v>
      </c>
      <c r="I8495" s="62">
        <v>9</v>
      </c>
      <c r="J8495" s="70">
        <v>1</v>
      </c>
      <c r="K8495" s="71">
        <v>20000000</v>
      </c>
      <c r="L8495" s="72" t="s">
        <v>13</v>
      </c>
      <c r="M8495" s="72" t="s">
        <v>254</v>
      </c>
    </row>
    <row r="8496" spans="1:13" s="3" customFormat="1" ht="12.75" x14ac:dyDescent="0.2">
      <c r="A8496" s="62" t="s">
        <v>29</v>
      </c>
      <c r="B8496" s="62" t="s">
        <v>879</v>
      </c>
      <c r="C8496" s="63">
        <v>10</v>
      </c>
      <c r="D8496" s="64" t="s">
        <v>13498</v>
      </c>
      <c r="E8496" s="64" t="s">
        <v>14975</v>
      </c>
      <c r="F8496" s="65">
        <v>72102900</v>
      </c>
      <c r="G8496" s="64" t="s">
        <v>13631</v>
      </c>
      <c r="H8496" s="64">
        <v>1</v>
      </c>
      <c r="I8496" s="64">
        <v>9</v>
      </c>
      <c r="J8496" s="66">
        <v>1</v>
      </c>
      <c r="K8496" s="67">
        <v>28000000</v>
      </c>
      <c r="L8496" s="68" t="s">
        <v>13</v>
      </c>
      <c r="M8496" s="68" t="s">
        <v>254</v>
      </c>
    </row>
    <row r="8497" spans="1:13" s="3" customFormat="1" ht="12.75" x14ac:dyDescent="0.2">
      <c r="A8497" s="62" t="s">
        <v>29</v>
      </c>
      <c r="B8497" s="62" t="s">
        <v>1794</v>
      </c>
      <c r="C8497" s="63">
        <v>10</v>
      </c>
      <c r="D8497" s="62" t="s">
        <v>13553</v>
      </c>
      <c r="E8497" s="62" t="s">
        <v>14976</v>
      </c>
      <c r="F8497" s="69">
        <v>72102900</v>
      </c>
      <c r="G8497" s="62" t="s">
        <v>13631</v>
      </c>
      <c r="H8497" s="62">
        <v>1</v>
      </c>
      <c r="I8497" s="62">
        <v>9</v>
      </c>
      <c r="J8497" s="70">
        <v>1</v>
      </c>
      <c r="K8497" s="71">
        <v>30000000</v>
      </c>
      <c r="L8497" s="72" t="s">
        <v>13</v>
      </c>
      <c r="M8497" s="72" t="s">
        <v>254</v>
      </c>
    </row>
    <row r="8498" spans="1:13" s="3" customFormat="1" ht="12.75" x14ac:dyDescent="0.2">
      <c r="A8498" s="62" t="s">
        <v>29</v>
      </c>
      <c r="B8498" s="62" t="s">
        <v>879</v>
      </c>
      <c r="C8498" s="63">
        <v>10</v>
      </c>
      <c r="D8498" s="62" t="s">
        <v>13498</v>
      </c>
      <c r="E8498" s="62" t="s">
        <v>14977</v>
      </c>
      <c r="F8498" s="69">
        <v>72102900</v>
      </c>
      <c r="G8498" s="62" t="s">
        <v>13631</v>
      </c>
      <c r="H8498" s="62">
        <v>1</v>
      </c>
      <c r="I8498" s="62">
        <v>9</v>
      </c>
      <c r="J8498" s="70">
        <v>1</v>
      </c>
      <c r="K8498" s="71">
        <v>14835000</v>
      </c>
      <c r="L8498" s="72" t="s">
        <v>13</v>
      </c>
      <c r="M8498" s="72" t="s">
        <v>254</v>
      </c>
    </row>
    <row r="8499" spans="1:13" s="3" customFormat="1" ht="12.75" x14ac:dyDescent="0.2">
      <c r="A8499" s="62" t="s">
        <v>29</v>
      </c>
      <c r="B8499" s="62" t="s">
        <v>879</v>
      </c>
      <c r="C8499" s="63">
        <v>10</v>
      </c>
      <c r="D8499" s="64" t="s">
        <v>13498</v>
      </c>
      <c r="E8499" s="64" t="s">
        <v>14978</v>
      </c>
      <c r="F8499" s="65">
        <v>72102900</v>
      </c>
      <c r="G8499" s="64" t="s">
        <v>13631</v>
      </c>
      <c r="H8499" s="64">
        <v>1</v>
      </c>
      <c r="I8499" s="64">
        <v>9</v>
      </c>
      <c r="J8499" s="66">
        <v>1</v>
      </c>
      <c r="K8499" s="67">
        <v>24500000</v>
      </c>
      <c r="L8499" s="68" t="s">
        <v>13</v>
      </c>
      <c r="M8499" s="68" t="s">
        <v>254</v>
      </c>
    </row>
    <row r="8500" spans="1:13" s="3" customFormat="1" ht="12.75" x14ac:dyDescent="0.2">
      <c r="A8500" s="62" t="s">
        <v>29</v>
      </c>
      <c r="B8500" s="62" t="s">
        <v>879</v>
      </c>
      <c r="C8500" s="63">
        <v>10</v>
      </c>
      <c r="D8500" s="62" t="s">
        <v>13498</v>
      </c>
      <c r="E8500" s="62" t="s">
        <v>14979</v>
      </c>
      <c r="F8500" s="69">
        <v>72102900</v>
      </c>
      <c r="G8500" s="62" t="s">
        <v>13631</v>
      </c>
      <c r="H8500" s="62">
        <v>1</v>
      </c>
      <c r="I8500" s="62">
        <v>9</v>
      </c>
      <c r="J8500" s="70">
        <v>1</v>
      </c>
      <c r="K8500" s="71">
        <v>100000000</v>
      </c>
      <c r="L8500" s="72" t="s">
        <v>13</v>
      </c>
      <c r="M8500" s="72" t="s">
        <v>254</v>
      </c>
    </row>
    <row r="8501" spans="1:13" s="3" customFormat="1" ht="12.75" x14ac:dyDescent="0.2">
      <c r="A8501" s="62" t="s">
        <v>29</v>
      </c>
      <c r="B8501" s="62" t="s">
        <v>879</v>
      </c>
      <c r="C8501" s="63">
        <v>10</v>
      </c>
      <c r="D8501" s="64" t="s">
        <v>13498</v>
      </c>
      <c r="E8501" s="64" t="s">
        <v>14980</v>
      </c>
      <c r="F8501" s="65">
        <v>72102900</v>
      </c>
      <c r="G8501" s="64" t="s">
        <v>13631</v>
      </c>
      <c r="H8501" s="64">
        <v>1</v>
      </c>
      <c r="I8501" s="64">
        <v>9</v>
      </c>
      <c r="J8501" s="66">
        <v>1</v>
      </c>
      <c r="K8501" s="67">
        <v>32000000</v>
      </c>
      <c r="L8501" s="68" t="s">
        <v>13</v>
      </c>
      <c r="M8501" s="68" t="s">
        <v>254</v>
      </c>
    </row>
    <row r="8502" spans="1:13" s="3" customFormat="1" ht="12.75" x14ac:dyDescent="0.2">
      <c r="A8502" s="62" t="s">
        <v>29</v>
      </c>
      <c r="B8502" s="62" t="s">
        <v>878</v>
      </c>
      <c r="C8502" s="63">
        <v>16</v>
      </c>
      <c r="D8502" s="62" t="s">
        <v>13497</v>
      </c>
      <c r="E8502" s="62" t="s">
        <v>14981</v>
      </c>
      <c r="F8502" s="69">
        <v>72102900</v>
      </c>
      <c r="G8502" s="62" t="s">
        <v>13631</v>
      </c>
      <c r="H8502" s="62">
        <v>1</v>
      </c>
      <c r="I8502" s="62">
        <v>9</v>
      </c>
      <c r="J8502" s="70">
        <v>1</v>
      </c>
      <c r="K8502" s="71">
        <v>49548938</v>
      </c>
      <c r="L8502" s="72" t="s">
        <v>13</v>
      </c>
      <c r="M8502" s="72" t="s">
        <v>254</v>
      </c>
    </row>
    <row r="8503" spans="1:13" s="3" customFormat="1" ht="12.75" x14ac:dyDescent="0.2">
      <c r="A8503" s="62" t="s">
        <v>29</v>
      </c>
      <c r="B8503" s="62" t="s">
        <v>878</v>
      </c>
      <c r="C8503" s="63">
        <v>16</v>
      </c>
      <c r="D8503" s="64" t="s">
        <v>13497</v>
      </c>
      <c r="E8503" s="64" t="s">
        <v>14982</v>
      </c>
      <c r="F8503" s="65">
        <v>72102900</v>
      </c>
      <c r="G8503" s="64" t="s">
        <v>13631</v>
      </c>
      <c r="H8503" s="64">
        <v>1</v>
      </c>
      <c r="I8503" s="64">
        <v>9</v>
      </c>
      <c r="J8503" s="66">
        <v>1</v>
      </c>
      <c r="K8503" s="67">
        <v>4000000</v>
      </c>
      <c r="L8503" s="68" t="s">
        <v>13</v>
      </c>
      <c r="M8503" s="68" t="s">
        <v>254</v>
      </c>
    </row>
    <row r="8504" spans="1:13" s="3" customFormat="1" ht="12.75" x14ac:dyDescent="0.2">
      <c r="A8504" s="62" t="s">
        <v>29</v>
      </c>
      <c r="B8504" s="62" t="s">
        <v>878</v>
      </c>
      <c r="C8504" s="63">
        <v>16</v>
      </c>
      <c r="D8504" s="62" t="s">
        <v>13497</v>
      </c>
      <c r="E8504" s="62" t="s">
        <v>14983</v>
      </c>
      <c r="F8504" s="69">
        <v>72102900</v>
      </c>
      <c r="G8504" s="62" t="s">
        <v>13631</v>
      </c>
      <c r="H8504" s="62">
        <v>1</v>
      </c>
      <c r="I8504" s="62">
        <v>9</v>
      </c>
      <c r="J8504" s="70">
        <v>1</v>
      </c>
      <c r="K8504" s="71">
        <v>9513033</v>
      </c>
      <c r="L8504" s="72" t="s">
        <v>13</v>
      </c>
      <c r="M8504" s="72" t="s">
        <v>254</v>
      </c>
    </row>
    <row r="8505" spans="1:13" s="3" customFormat="1" ht="12.75" x14ac:dyDescent="0.2">
      <c r="A8505" s="62" t="s">
        <v>29</v>
      </c>
      <c r="B8505" s="62" t="s">
        <v>878</v>
      </c>
      <c r="C8505" s="63">
        <v>16</v>
      </c>
      <c r="D8505" s="64" t="s">
        <v>13497</v>
      </c>
      <c r="E8505" s="64" t="s">
        <v>14984</v>
      </c>
      <c r="F8505" s="65">
        <v>72102900</v>
      </c>
      <c r="G8505" s="64" t="s">
        <v>13631</v>
      </c>
      <c r="H8505" s="64">
        <v>1</v>
      </c>
      <c r="I8505" s="64">
        <v>9</v>
      </c>
      <c r="J8505" s="66">
        <v>1</v>
      </c>
      <c r="K8505" s="67">
        <v>78861959</v>
      </c>
      <c r="L8505" s="68" t="s">
        <v>13</v>
      </c>
      <c r="M8505" s="68" t="s">
        <v>254</v>
      </c>
    </row>
    <row r="8506" spans="1:13" s="3" customFormat="1" ht="12.75" x14ac:dyDescent="0.2">
      <c r="A8506" s="62" t="s">
        <v>29</v>
      </c>
      <c r="B8506" s="62" t="s">
        <v>1794</v>
      </c>
      <c r="C8506" s="63">
        <v>10</v>
      </c>
      <c r="D8506" s="62" t="s">
        <v>13553</v>
      </c>
      <c r="E8506" s="62" t="s">
        <v>14985</v>
      </c>
      <c r="F8506" s="69">
        <v>73152100</v>
      </c>
      <c r="G8506" s="62" t="s">
        <v>13630</v>
      </c>
      <c r="H8506" s="62">
        <v>2</v>
      </c>
      <c r="I8506" s="62">
        <v>9</v>
      </c>
      <c r="J8506" s="70">
        <v>1</v>
      </c>
      <c r="K8506" s="71">
        <v>18000000</v>
      </c>
      <c r="L8506" s="72" t="s">
        <v>13</v>
      </c>
      <c r="M8506" s="72" t="s">
        <v>254</v>
      </c>
    </row>
    <row r="8507" spans="1:13" s="3" customFormat="1" ht="12.75" x14ac:dyDescent="0.2">
      <c r="A8507" s="62" t="s">
        <v>29</v>
      </c>
      <c r="B8507" s="62" t="s">
        <v>1794</v>
      </c>
      <c r="C8507" s="63">
        <v>10</v>
      </c>
      <c r="D8507" s="64" t="s">
        <v>13553</v>
      </c>
      <c r="E8507" s="64" t="s">
        <v>14986</v>
      </c>
      <c r="F8507" s="65">
        <v>72102900</v>
      </c>
      <c r="G8507" s="64" t="s">
        <v>13630</v>
      </c>
      <c r="H8507" s="64">
        <v>2</v>
      </c>
      <c r="I8507" s="64">
        <v>9</v>
      </c>
      <c r="J8507" s="66">
        <v>1</v>
      </c>
      <c r="K8507" s="67">
        <v>35000000</v>
      </c>
      <c r="L8507" s="68" t="s">
        <v>13</v>
      </c>
      <c r="M8507" s="68" t="s">
        <v>254</v>
      </c>
    </row>
    <row r="8508" spans="1:13" s="3" customFormat="1" ht="12.75" x14ac:dyDescent="0.2">
      <c r="A8508" s="62" t="s">
        <v>29</v>
      </c>
      <c r="B8508" s="62" t="s">
        <v>1794</v>
      </c>
      <c r="C8508" s="63">
        <v>10</v>
      </c>
      <c r="D8508" s="62" t="s">
        <v>13553</v>
      </c>
      <c r="E8508" s="62" t="s">
        <v>14987</v>
      </c>
      <c r="F8508" s="69">
        <v>72102900</v>
      </c>
      <c r="G8508" s="62" t="s">
        <v>13630</v>
      </c>
      <c r="H8508" s="62">
        <v>2</v>
      </c>
      <c r="I8508" s="62">
        <v>9</v>
      </c>
      <c r="J8508" s="70">
        <v>1</v>
      </c>
      <c r="K8508" s="71">
        <v>15000000</v>
      </c>
      <c r="L8508" s="72" t="s">
        <v>13</v>
      </c>
      <c r="M8508" s="72" t="s">
        <v>254</v>
      </c>
    </row>
    <row r="8509" spans="1:13" s="3" customFormat="1" ht="12.75" x14ac:dyDescent="0.2">
      <c r="A8509" s="62" t="s">
        <v>29</v>
      </c>
      <c r="B8509" s="62" t="s">
        <v>440</v>
      </c>
      <c r="C8509" s="63">
        <v>10</v>
      </c>
      <c r="D8509" s="64" t="s">
        <v>13398</v>
      </c>
      <c r="E8509" s="64" t="s">
        <v>14988</v>
      </c>
      <c r="F8509" s="65">
        <v>72151500</v>
      </c>
      <c r="G8509" s="64" t="s">
        <v>13630</v>
      </c>
      <c r="H8509" s="64">
        <v>3</v>
      </c>
      <c r="I8509" s="64">
        <v>9</v>
      </c>
      <c r="J8509" s="66">
        <v>1</v>
      </c>
      <c r="K8509" s="67">
        <v>50000000</v>
      </c>
      <c r="L8509" s="68" t="s">
        <v>13</v>
      </c>
      <c r="M8509" s="68" t="s">
        <v>254</v>
      </c>
    </row>
    <row r="8510" spans="1:13" s="3" customFormat="1" ht="12.75" x14ac:dyDescent="0.2">
      <c r="A8510" s="62" t="s">
        <v>29</v>
      </c>
      <c r="B8510" s="62" t="s">
        <v>440</v>
      </c>
      <c r="C8510" s="63">
        <v>10</v>
      </c>
      <c r="D8510" s="62" t="s">
        <v>13398</v>
      </c>
      <c r="E8510" s="62" t="s">
        <v>14989</v>
      </c>
      <c r="F8510" s="69">
        <v>73152108</v>
      </c>
      <c r="G8510" s="62" t="s">
        <v>13630</v>
      </c>
      <c r="H8510" s="62">
        <v>3</v>
      </c>
      <c r="I8510" s="62">
        <v>9</v>
      </c>
      <c r="J8510" s="70">
        <v>1</v>
      </c>
      <c r="K8510" s="71">
        <v>12000000</v>
      </c>
      <c r="L8510" s="72" t="s">
        <v>13</v>
      </c>
      <c r="M8510" s="72" t="s">
        <v>254</v>
      </c>
    </row>
    <row r="8511" spans="1:13" s="3" customFormat="1" ht="12.75" x14ac:dyDescent="0.2">
      <c r="A8511" s="62" t="s">
        <v>29</v>
      </c>
      <c r="B8511" s="62" t="s">
        <v>886</v>
      </c>
      <c r="C8511" s="63">
        <v>10</v>
      </c>
      <c r="D8511" s="64" t="s">
        <v>13505</v>
      </c>
      <c r="E8511" s="64" t="s">
        <v>3455</v>
      </c>
      <c r="F8511" s="65">
        <v>93161601</v>
      </c>
      <c r="G8511" s="64" t="s">
        <v>13639</v>
      </c>
      <c r="H8511" s="64">
        <v>1</v>
      </c>
      <c r="I8511" s="64">
        <v>2</v>
      </c>
      <c r="J8511" s="66">
        <v>1</v>
      </c>
      <c r="K8511" s="67">
        <v>14000000</v>
      </c>
      <c r="L8511" s="68" t="s">
        <v>13</v>
      </c>
      <c r="M8511" s="68" t="s">
        <v>254</v>
      </c>
    </row>
    <row r="8512" spans="1:13" s="3" customFormat="1" ht="12.75" x14ac:dyDescent="0.2">
      <c r="A8512" s="62" t="s">
        <v>29</v>
      </c>
      <c r="B8512" s="62" t="s">
        <v>882</v>
      </c>
      <c r="C8512" s="63">
        <v>10</v>
      </c>
      <c r="D8512" s="62" t="s">
        <v>13501</v>
      </c>
      <c r="E8512" s="62" t="s">
        <v>14990</v>
      </c>
      <c r="F8512" s="69">
        <v>83101803</v>
      </c>
      <c r="G8512" s="62" t="s">
        <v>13639</v>
      </c>
      <c r="H8512" s="62">
        <v>1</v>
      </c>
      <c r="I8512" s="62">
        <v>12</v>
      </c>
      <c r="J8512" s="70">
        <v>1</v>
      </c>
      <c r="K8512" s="71">
        <v>690000000</v>
      </c>
      <c r="L8512" s="72" t="s">
        <v>13</v>
      </c>
      <c r="M8512" s="72" t="s">
        <v>254</v>
      </c>
    </row>
    <row r="8513" spans="1:13" s="3" customFormat="1" ht="12.75" x14ac:dyDescent="0.2">
      <c r="A8513" s="62" t="s">
        <v>29</v>
      </c>
      <c r="B8513" s="62" t="s">
        <v>882</v>
      </c>
      <c r="C8513" s="63">
        <v>10</v>
      </c>
      <c r="D8513" s="64" t="s">
        <v>13501</v>
      </c>
      <c r="E8513" s="64" t="s">
        <v>14991</v>
      </c>
      <c r="F8513" s="65">
        <v>83101604</v>
      </c>
      <c r="G8513" s="64" t="s">
        <v>13639</v>
      </c>
      <c r="H8513" s="64">
        <v>1</v>
      </c>
      <c r="I8513" s="64">
        <v>12</v>
      </c>
      <c r="J8513" s="66">
        <v>1</v>
      </c>
      <c r="K8513" s="67">
        <v>53000000</v>
      </c>
      <c r="L8513" s="68" t="s">
        <v>13</v>
      </c>
      <c r="M8513" s="68" t="s">
        <v>254</v>
      </c>
    </row>
    <row r="8514" spans="1:13" s="3" customFormat="1" ht="12.75" x14ac:dyDescent="0.2">
      <c r="A8514" s="62" t="s">
        <v>29</v>
      </c>
      <c r="B8514" s="62" t="s">
        <v>1783</v>
      </c>
      <c r="C8514" s="63">
        <v>10</v>
      </c>
      <c r="D8514" s="62" t="s">
        <v>13542</v>
      </c>
      <c r="E8514" s="62" t="s">
        <v>7959</v>
      </c>
      <c r="F8514" s="69">
        <v>15111501</v>
      </c>
      <c r="G8514" s="62" t="s">
        <v>13639</v>
      </c>
      <c r="H8514" s="62">
        <v>1</v>
      </c>
      <c r="I8514" s="62">
        <v>12</v>
      </c>
      <c r="J8514" s="70">
        <v>1</v>
      </c>
      <c r="K8514" s="71">
        <v>9000000</v>
      </c>
      <c r="L8514" s="72" t="s">
        <v>13</v>
      </c>
      <c r="M8514" s="72" t="s">
        <v>254</v>
      </c>
    </row>
    <row r="8515" spans="1:13" s="3" customFormat="1" ht="12.75" x14ac:dyDescent="0.2">
      <c r="A8515" s="62" t="s">
        <v>29</v>
      </c>
      <c r="B8515" s="62" t="s">
        <v>882</v>
      </c>
      <c r="C8515" s="63">
        <v>10</v>
      </c>
      <c r="D8515" s="64" t="s">
        <v>13501</v>
      </c>
      <c r="E8515" s="64" t="s">
        <v>14992</v>
      </c>
      <c r="F8515" s="65">
        <v>83101508</v>
      </c>
      <c r="G8515" s="64" t="s">
        <v>13639</v>
      </c>
      <c r="H8515" s="64">
        <v>1</v>
      </c>
      <c r="I8515" s="64">
        <v>12</v>
      </c>
      <c r="J8515" s="66">
        <v>1</v>
      </c>
      <c r="K8515" s="67">
        <v>42757435</v>
      </c>
      <c r="L8515" s="68" t="s">
        <v>13</v>
      </c>
      <c r="M8515" s="68" t="s">
        <v>254</v>
      </c>
    </row>
    <row r="8516" spans="1:13" s="3" customFormat="1" ht="12.75" x14ac:dyDescent="0.2">
      <c r="A8516" s="62" t="s">
        <v>29</v>
      </c>
      <c r="B8516" s="62" t="s">
        <v>223</v>
      </c>
      <c r="C8516" s="63">
        <v>10</v>
      </c>
      <c r="D8516" s="62" t="s">
        <v>13403</v>
      </c>
      <c r="E8516" s="62" t="s">
        <v>14993</v>
      </c>
      <c r="F8516" s="69">
        <v>83111503</v>
      </c>
      <c r="G8516" s="62" t="s">
        <v>13639</v>
      </c>
      <c r="H8516" s="62">
        <v>1</v>
      </c>
      <c r="I8516" s="62">
        <v>12</v>
      </c>
      <c r="J8516" s="70">
        <v>1</v>
      </c>
      <c r="K8516" s="71">
        <v>19375000</v>
      </c>
      <c r="L8516" s="72" t="s">
        <v>13</v>
      </c>
      <c r="M8516" s="72" t="s">
        <v>254</v>
      </c>
    </row>
    <row r="8517" spans="1:13" s="3" customFormat="1" ht="12.75" x14ac:dyDescent="0.2">
      <c r="A8517" s="62" t="s">
        <v>29</v>
      </c>
      <c r="B8517" s="62" t="s">
        <v>3948</v>
      </c>
      <c r="C8517" s="63">
        <v>10</v>
      </c>
      <c r="D8517" s="64" t="s">
        <v>13579</v>
      </c>
      <c r="E8517" s="64" t="s">
        <v>7960</v>
      </c>
      <c r="F8517" s="65">
        <v>72101507</v>
      </c>
      <c r="G8517" s="64" t="s">
        <v>13630</v>
      </c>
      <c r="H8517" s="64">
        <v>3</v>
      </c>
      <c r="I8517" s="64">
        <v>6</v>
      </c>
      <c r="J8517" s="66">
        <v>1</v>
      </c>
      <c r="K8517" s="67">
        <v>60000000</v>
      </c>
      <c r="L8517" s="68" t="s">
        <v>13</v>
      </c>
      <c r="M8517" s="68" t="s">
        <v>254</v>
      </c>
    </row>
    <row r="8518" spans="1:13" s="3" customFormat="1" ht="12.75" x14ac:dyDescent="0.2">
      <c r="A8518" s="62" t="s">
        <v>29</v>
      </c>
      <c r="B8518" s="62" t="s">
        <v>1801</v>
      </c>
      <c r="C8518" s="63">
        <v>10</v>
      </c>
      <c r="D8518" s="62" t="s">
        <v>13560</v>
      </c>
      <c r="E8518" s="62" t="s">
        <v>14994</v>
      </c>
      <c r="F8518" s="69">
        <v>76121900</v>
      </c>
      <c r="G8518" s="62" t="s">
        <v>13630</v>
      </c>
      <c r="H8518" s="62">
        <v>1</v>
      </c>
      <c r="I8518" s="62">
        <v>9</v>
      </c>
      <c r="J8518" s="70">
        <v>1</v>
      </c>
      <c r="K8518" s="71">
        <v>21000000</v>
      </c>
      <c r="L8518" s="72" t="s">
        <v>13</v>
      </c>
      <c r="M8518" s="72" t="s">
        <v>254</v>
      </c>
    </row>
    <row r="8519" spans="1:13" s="3" customFormat="1" ht="12.75" x14ac:dyDescent="0.2">
      <c r="A8519" s="62" t="s">
        <v>29</v>
      </c>
      <c r="B8519" s="62" t="s">
        <v>1795</v>
      </c>
      <c r="C8519" s="63">
        <v>10</v>
      </c>
      <c r="D8519" s="64" t="s">
        <v>13554</v>
      </c>
      <c r="E8519" s="64" t="s">
        <v>14995</v>
      </c>
      <c r="F8519" s="65">
        <v>77101503</v>
      </c>
      <c r="G8519" s="64" t="s">
        <v>13630</v>
      </c>
      <c r="H8519" s="64">
        <v>4</v>
      </c>
      <c r="I8519" s="64">
        <v>9</v>
      </c>
      <c r="J8519" s="66">
        <v>1</v>
      </c>
      <c r="K8519" s="67">
        <v>15400000</v>
      </c>
      <c r="L8519" s="68" t="s">
        <v>13</v>
      </c>
      <c r="M8519" s="68" t="s">
        <v>254</v>
      </c>
    </row>
    <row r="8520" spans="1:13" s="3" customFormat="1" ht="12.75" x14ac:dyDescent="0.2">
      <c r="A8520" s="62" t="s">
        <v>29</v>
      </c>
      <c r="B8520" s="62" t="s">
        <v>1795</v>
      </c>
      <c r="C8520" s="63">
        <v>10</v>
      </c>
      <c r="D8520" s="62" t="s">
        <v>13554</v>
      </c>
      <c r="E8520" s="62" t="s">
        <v>14996</v>
      </c>
      <c r="F8520" s="69">
        <v>77101503</v>
      </c>
      <c r="G8520" s="62" t="s">
        <v>13630</v>
      </c>
      <c r="H8520" s="62">
        <v>3</v>
      </c>
      <c r="I8520" s="62">
        <v>9</v>
      </c>
      <c r="J8520" s="70">
        <v>1</v>
      </c>
      <c r="K8520" s="71">
        <v>3240000</v>
      </c>
      <c r="L8520" s="72" t="s">
        <v>13</v>
      </c>
      <c r="M8520" s="72" t="s">
        <v>254</v>
      </c>
    </row>
    <row r="8521" spans="1:13" s="3" customFormat="1" ht="12.75" x14ac:dyDescent="0.2">
      <c r="A8521" s="62" t="s">
        <v>29</v>
      </c>
      <c r="B8521" s="62" t="s">
        <v>1790</v>
      </c>
      <c r="C8521" s="63">
        <v>10</v>
      </c>
      <c r="D8521" s="64" t="s">
        <v>13549</v>
      </c>
      <c r="E8521" s="64" t="s">
        <v>14997</v>
      </c>
      <c r="F8521" s="65">
        <v>40161502</v>
      </c>
      <c r="G8521" s="64" t="s">
        <v>13631</v>
      </c>
      <c r="H8521" s="64">
        <v>3</v>
      </c>
      <c r="I8521" s="64">
        <v>6</v>
      </c>
      <c r="J8521" s="66">
        <v>1</v>
      </c>
      <c r="K8521" s="67">
        <v>20000000</v>
      </c>
      <c r="L8521" s="68" t="s">
        <v>13</v>
      </c>
      <c r="M8521" s="68" t="s">
        <v>254</v>
      </c>
    </row>
    <row r="8522" spans="1:13" s="3" customFormat="1" ht="12.75" x14ac:dyDescent="0.2">
      <c r="A8522" s="62" t="s">
        <v>29</v>
      </c>
      <c r="B8522" s="62" t="s">
        <v>219</v>
      </c>
      <c r="C8522" s="63">
        <v>10</v>
      </c>
      <c r="D8522" s="62" t="s">
        <v>13379</v>
      </c>
      <c r="E8522" s="62" t="s">
        <v>14998</v>
      </c>
      <c r="F8522" s="69">
        <v>56101520</v>
      </c>
      <c r="G8522" s="62" t="s">
        <v>13630</v>
      </c>
      <c r="H8522" s="62">
        <v>2</v>
      </c>
      <c r="I8522" s="62">
        <v>6</v>
      </c>
      <c r="J8522" s="70">
        <v>1</v>
      </c>
      <c r="K8522" s="71">
        <v>30000000</v>
      </c>
      <c r="L8522" s="72" t="s">
        <v>13</v>
      </c>
      <c r="M8522" s="72" t="s">
        <v>254</v>
      </c>
    </row>
    <row r="8523" spans="1:13" s="3" customFormat="1" ht="12.75" x14ac:dyDescent="0.2">
      <c r="A8523" s="62" t="s">
        <v>29</v>
      </c>
      <c r="B8523" s="62" t="s">
        <v>430</v>
      </c>
      <c r="C8523" s="63">
        <v>10</v>
      </c>
      <c r="D8523" s="64" t="s">
        <v>13374</v>
      </c>
      <c r="E8523" s="64" t="s">
        <v>14999</v>
      </c>
      <c r="F8523" s="65">
        <v>43211500</v>
      </c>
      <c r="G8523" s="64" t="s">
        <v>13632</v>
      </c>
      <c r="H8523" s="64">
        <v>1</v>
      </c>
      <c r="I8523" s="64">
        <v>11</v>
      </c>
      <c r="J8523" s="66">
        <v>1</v>
      </c>
      <c r="K8523" s="67">
        <v>6000000</v>
      </c>
      <c r="L8523" s="68" t="s">
        <v>15</v>
      </c>
      <c r="M8523" s="68" t="s">
        <v>254</v>
      </c>
    </row>
    <row r="8524" spans="1:13" s="3" customFormat="1" ht="12.75" x14ac:dyDescent="0.2">
      <c r="A8524" s="62" t="s">
        <v>29</v>
      </c>
      <c r="B8524" s="62" t="s">
        <v>262</v>
      </c>
      <c r="C8524" s="63">
        <v>10</v>
      </c>
      <c r="D8524" s="62" t="s">
        <v>13401</v>
      </c>
      <c r="E8524" s="62" t="s">
        <v>15000</v>
      </c>
      <c r="F8524" s="69">
        <v>80161801</v>
      </c>
      <c r="G8524" s="62" t="s">
        <v>13630</v>
      </c>
      <c r="H8524" s="62">
        <v>1</v>
      </c>
      <c r="I8524" s="62">
        <v>8</v>
      </c>
      <c r="J8524" s="70">
        <v>1</v>
      </c>
      <c r="K8524" s="71">
        <v>40000000</v>
      </c>
      <c r="L8524" s="72" t="s">
        <v>13</v>
      </c>
      <c r="M8524" s="72" t="s">
        <v>254</v>
      </c>
    </row>
    <row r="8525" spans="1:13" s="3" customFormat="1" ht="12.75" x14ac:dyDescent="0.2">
      <c r="A8525" s="62" t="s">
        <v>29</v>
      </c>
      <c r="B8525" s="62" t="s">
        <v>855</v>
      </c>
      <c r="C8525" s="63">
        <v>10</v>
      </c>
      <c r="D8525" s="64" t="s">
        <v>13474</v>
      </c>
      <c r="E8525" s="64" t="s">
        <v>7961</v>
      </c>
      <c r="F8525" s="65">
        <v>32101538</v>
      </c>
      <c r="G8525" s="64" t="s">
        <v>13631</v>
      </c>
      <c r="H8525" s="64">
        <v>3</v>
      </c>
      <c r="I8525" s="64">
        <v>6</v>
      </c>
      <c r="J8525" s="66">
        <v>3</v>
      </c>
      <c r="K8525" s="67">
        <v>2040000</v>
      </c>
      <c r="L8525" s="68" t="s">
        <v>15</v>
      </c>
      <c r="M8525" s="68" t="s">
        <v>254</v>
      </c>
    </row>
    <row r="8526" spans="1:13" s="3" customFormat="1" ht="12.75" x14ac:dyDescent="0.2">
      <c r="A8526" s="62" t="s">
        <v>29</v>
      </c>
      <c r="B8526" s="62" t="s">
        <v>856</v>
      </c>
      <c r="C8526" s="63">
        <v>10</v>
      </c>
      <c r="D8526" s="62" t="s">
        <v>13475</v>
      </c>
      <c r="E8526" s="62" t="s">
        <v>15001</v>
      </c>
      <c r="F8526" s="69">
        <v>26121609</v>
      </c>
      <c r="G8526" s="62" t="s">
        <v>13631</v>
      </c>
      <c r="H8526" s="62">
        <v>3</v>
      </c>
      <c r="I8526" s="62">
        <v>6</v>
      </c>
      <c r="J8526" s="70">
        <v>5</v>
      </c>
      <c r="K8526" s="71">
        <v>82500</v>
      </c>
      <c r="L8526" s="72" t="s">
        <v>15</v>
      </c>
      <c r="M8526" s="72" t="s">
        <v>254</v>
      </c>
    </row>
    <row r="8527" spans="1:13" s="3" customFormat="1" ht="12.75" x14ac:dyDescent="0.2">
      <c r="A8527" s="62" t="s">
        <v>29</v>
      </c>
      <c r="B8527" s="62" t="s">
        <v>856</v>
      </c>
      <c r="C8527" s="63">
        <v>10</v>
      </c>
      <c r="D8527" s="64" t="s">
        <v>13475</v>
      </c>
      <c r="E8527" s="64" t="s">
        <v>15002</v>
      </c>
      <c r="F8527" s="65">
        <v>26121609</v>
      </c>
      <c r="G8527" s="64" t="s">
        <v>13631</v>
      </c>
      <c r="H8527" s="64">
        <v>3</v>
      </c>
      <c r="I8527" s="64">
        <v>6</v>
      </c>
      <c r="J8527" s="66">
        <v>5</v>
      </c>
      <c r="K8527" s="67">
        <v>190000</v>
      </c>
      <c r="L8527" s="68" t="s">
        <v>15</v>
      </c>
      <c r="M8527" s="68" t="s">
        <v>254</v>
      </c>
    </row>
    <row r="8528" spans="1:13" s="3" customFormat="1" ht="12.75" x14ac:dyDescent="0.2">
      <c r="A8528" s="62" t="s">
        <v>29</v>
      </c>
      <c r="B8528" s="62" t="s">
        <v>475</v>
      </c>
      <c r="C8528" s="63">
        <v>10</v>
      </c>
      <c r="D8528" s="62" t="s">
        <v>13440</v>
      </c>
      <c r="E8528" s="62" t="s">
        <v>15003</v>
      </c>
      <c r="F8528" s="69">
        <v>46181537</v>
      </c>
      <c r="G8528" s="62" t="s">
        <v>13631</v>
      </c>
      <c r="H8528" s="62">
        <v>3</v>
      </c>
      <c r="I8528" s="62">
        <v>6</v>
      </c>
      <c r="J8528" s="70">
        <v>10</v>
      </c>
      <c r="K8528" s="71">
        <v>90000</v>
      </c>
      <c r="L8528" s="72" t="s">
        <v>15</v>
      </c>
      <c r="M8528" s="72" t="s">
        <v>254</v>
      </c>
    </row>
    <row r="8529" spans="1:13" s="3" customFormat="1" ht="12.75" x14ac:dyDescent="0.2">
      <c r="A8529" s="62" t="s">
        <v>29</v>
      </c>
      <c r="B8529" s="62" t="s">
        <v>856</v>
      </c>
      <c r="C8529" s="63">
        <v>10</v>
      </c>
      <c r="D8529" s="64" t="s">
        <v>13475</v>
      </c>
      <c r="E8529" s="64" t="s">
        <v>15004</v>
      </c>
      <c r="F8529" s="65">
        <v>26121542</v>
      </c>
      <c r="G8529" s="64" t="s">
        <v>13631</v>
      </c>
      <c r="H8529" s="64">
        <v>3</v>
      </c>
      <c r="I8529" s="64">
        <v>6</v>
      </c>
      <c r="J8529" s="66">
        <v>1</v>
      </c>
      <c r="K8529" s="67">
        <v>846000</v>
      </c>
      <c r="L8529" s="68" t="s">
        <v>15</v>
      </c>
      <c r="M8529" s="68" t="s">
        <v>254</v>
      </c>
    </row>
    <row r="8530" spans="1:13" s="3" customFormat="1" ht="12.75" x14ac:dyDescent="0.2">
      <c r="A8530" s="62" t="s">
        <v>29</v>
      </c>
      <c r="B8530" s="62" t="s">
        <v>262</v>
      </c>
      <c r="C8530" s="63">
        <v>10</v>
      </c>
      <c r="D8530" s="62" t="s">
        <v>13401</v>
      </c>
      <c r="E8530" s="62" t="s">
        <v>15005</v>
      </c>
      <c r="F8530" s="69">
        <v>80161801</v>
      </c>
      <c r="G8530" s="62" t="s">
        <v>13630</v>
      </c>
      <c r="H8530" s="62">
        <v>1</v>
      </c>
      <c r="I8530" s="62">
        <v>6</v>
      </c>
      <c r="J8530" s="70">
        <v>1</v>
      </c>
      <c r="K8530" s="71">
        <v>6500000</v>
      </c>
      <c r="L8530" s="72" t="s">
        <v>13</v>
      </c>
      <c r="M8530" s="72" t="s">
        <v>254</v>
      </c>
    </row>
    <row r="8531" spans="1:13" s="3" customFormat="1" ht="12.75" x14ac:dyDescent="0.2">
      <c r="A8531" s="62" t="s">
        <v>29</v>
      </c>
      <c r="B8531" s="62" t="s">
        <v>856</v>
      </c>
      <c r="C8531" s="63">
        <v>10</v>
      </c>
      <c r="D8531" s="64" t="s">
        <v>13475</v>
      </c>
      <c r="E8531" s="64" t="s">
        <v>15006</v>
      </c>
      <c r="F8531" s="65">
        <v>39121462</v>
      </c>
      <c r="G8531" s="64" t="s">
        <v>13631</v>
      </c>
      <c r="H8531" s="64">
        <v>3</v>
      </c>
      <c r="I8531" s="64">
        <v>6</v>
      </c>
      <c r="J8531" s="66">
        <v>24</v>
      </c>
      <c r="K8531" s="67">
        <v>288000</v>
      </c>
      <c r="L8531" s="68" t="s">
        <v>15</v>
      </c>
      <c r="M8531" s="68" t="s">
        <v>254</v>
      </c>
    </row>
    <row r="8532" spans="1:13" s="3" customFormat="1" ht="12.75" x14ac:dyDescent="0.2">
      <c r="A8532" s="62" t="s">
        <v>29</v>
      </c>
      <c r="B8532" s="62" t="s">
        <v>262</v>
      </c>
      <c r="C8532" s="63">
        <v>10</v>
      </c>
      <c r="D8532" s="62" t="s">
        <v>13401</v>
      </c>
      <c r="E8532" s="62" t="s">
        <v>15007</v>
      </c>
      <c r="F8532" s="69">
        <v>39121462</v>
      </c>
      <c r="G8532" s="62" t="s">
        <v>13630</v>
      </c>
      <c r="H8532" s="62">
        <v>1</v>
      </c>
      <c r="I8532" s="62">
        <v>6</v>
      </c>
      <c r="J8532" s="70">
        <v>1</v>
      </c>
      <c r="K8532" s="71">
        <v>20000000</v>
      </c>
      <c r="L8532" s="72" t="s">
        <v>13</v>
      </c>
      <c r="M8532" s="72" t="s">
        <v>254</v>
      </c>
    </row>
    <row r="8533" spans="1:13" s="3" customFormat="1" ht="12.75" x14ac:dyDescent="0.2">
      <c r="A8533" s="62" t="s">
        <v>29</v>
      </c>
      <c r="B8533" s="62" t="s">
        <v>216</v>
      </c>
      <c r="C8533" s="63">
        <v>10</v>
      </c>
      <c r="D8533" s="64" t="s">
        <v>13377</v>
      </c>
      <c r="E8533" s="64" t="s">
        <v>15008</v>
      </c>
      <c r="F8533" s="65">
        <v>39121462</v>
      </c>
      <c r="G8533" s="64" t="s">
        <v>13631</v>
      </c>
      <c r="H8533" s="64">
        <v>3</v>
      </c>
      <c r="I8533" s="64">
        <v>6</v>
      </c>
      <c r="J8533" s="66">
        <v>100</v>
      </c>
      <c r="K8533" s="67">
        <v>95000</v>
      </c>
      <c r="L8533" s="68" t="s">
        <v>15</v>
      </c>
      <c r="M8533" s="68" t="s">
        <v>254</v>
      </c>
    </row>
    <row r="8534" spans="1:13" s="3" customFormat="1" ht="12.75" x14ac:dyDescent="0.2">
      <c r="A8534" s="62" t="s">
        <v>29</v>
      </c>
      <c r="B8534" s="62" t="s">
        <v>853</v>
      </c>
      <c r="C8534" s="63">
        <v>10</v>
      </c>
      <c r="D8534" s="62" t="s">
        <v>13472</v>
      </c>
      <c r="E8534" s="62" t="s">
        <v>15009</v>
      </c>
      <c r="F8534" s="69">
        <v>41113711</v>
      </c>
      <c r="G8534" s="62" t="s">
        <v>13631</v>
      </c>
      <c r="H8534" s="62">
        <v>3</v>
      </c>
      <c r="I8534" s="62">
        <v>6</v>
      </c>
      <c r="J8534" s="70">
        <v>1</v>
      </c>
      <c r="K8534" s="71">
        <v>65000</v>
      </c>
      <c r="L8534" s="72" t="s">
        <v>15</v>
      </c>
      <c r="M8534" s="72" t="s">
        <v>254</v>
      </c>
    </row>
    <row r="8535" spans="1:13" s="3" customFormat="1" ht="12.75" x14ac:dyDescent="0.2">
      <c r="A8535" s="62" t="s">
        <v>29</v>
      </c>
      <c r="B8535" s="62" t="s">
        <v>479</v>
      </c>
      <c r="C8535" s="63">
        <v>10</v>
      </c>
      <c r="D8535" s="64" t="s">
        <v>13444</v>
      </c>
      <c r="E8535" s="64" t="s">
        <v>15010</v>
      </c>
      <c r="F8535" s="65">
        <v>41113630</v>
      </c>
      <c r="G8535" s="64" t="s">
        <v>13631</v>
      </c>
      <c r="H8535" s="64">
        <v>3</v>
      </c>
      <c r="I8535" s="64">
        <v>6</v>
      </c>
      <c r="J8535" s="66">
        <v>1</v>
      </c>
      <c r="K8535" s="67">
        <v>85000</v>
      </c>
      <c r="L8535" s="68" t="s">
        <v>15</v>
      </c>
      <c r="M8535" s="68" t="s">
        <v>254</v>
      </c>
    </row>
    <row r="8536" spans="1:13" s="3" customFormat="1" ht="12.75" x14ac:dyDescent="0.2">
      <c r="A8536" s="62" t="s">
        <v>29</v>
      </c>
      <c r="B8536" s="62" t="s">
        <v>219</v>
      </c>
      <c r="C8536" s="63">
        <v>10</v>
      </c>
      <c r="D8536" s="62" t="s">
        <v>13379</v>
      </c>
      <c r="E8536" s="62" t="s">
        <v>15011</v>
      </c>
      <c r="F8536" s="69">
        <v>27111701</v>
      </c>
      <c r="G8536" s="62" t="s">
        <v>13631</v>
      </c>
      <c r="H8536" s="62">
        <v>3</v>
      </c>
      <c r="I8536" s="62">
        <v>6</v>
      </c>
      <c r="J8536" s="70">
        <v>3</v>
      </c>
      <c r="K8536" s="71">
        <v>90000</v>
      </c>
      <c r="L8536" s="72" t="s">
        <v>15</v>
      </c>
      <c r="M8536" s="72" t="s">
        <v>254</v>
      </c>
    </row>
    <row r="8537" spans="1:13" s="3" customFormat="1" ht="12.75" x14ac:dyDescent="0.2">
      <c r="A8537" s="62" t="s">
        <v>29</v>
      </c>
      <c r="B8537" s="62" t="s">
        <v>853</v>
      </c>
      <c r="C8537" s="63">
        <v>10</v>
      </c>
      <c r="D8537" s="64" t="s">
        <v>13472</v>
      </c>
      <c r="E8537" s="64" t="s">
        <v>15012</v>
      </c>
      <c r="F8537" s="65">
        <v>43223343</v>
      </c>
      <c r="G8537" s="64" t="s">
        <v>13631</v>
      </c>
      <c r="H8537" s="64">
        <v>3</v>
      </c>
      <c r="I8537" s="64">
        <v>6</v>
      </c>
      <c r="J8537" s="66">
        <v>2</v>
      </c>
      <c r="K8537" s="67">
        <v>190000</v>
      </c>
      <c r="L8537" s="68" t="s">
        <v>15</v>
      </c>
      <c r="M8537" s="68" t="s">
        <v>254</v>
      </c>
    </row>
    <row r="8538" spans="1:13" s="3" customFormat="1" ht="12.75" x14ac:dyDescent="0.2">
      <c r="A8538" s="62" t="s">
        <v>29</v>
      </c>
      <c r="B8538" s="62" t="s">
        <v>221</v>
      </c>
      <c r="C8538" s="63">
        <v>10</v>
      </c>
      <c r="D8538" s="62" t="s">
        <v>13382</v>
      </c>
      <c r="E8538" s="62" t="s">
        <v>15013</v>
      </c>
      <c r="F8538" s="69">
        <v>44102912</v>
      </c>
      <c r="G8538" s="62" t="s">
        <v>13631</v>
      </c>
      <c r="H8538" s="62">
        <v>3</v>
      </c>
      <c r="I8538" s="62">
        <v>6</v>
      </c>
      <c r="J8538" s="70">
        <v>22</v>
      </c>
      <c r="K8538" s="71">
        <v>792000</v>
      </c>
      <c r="L8538" s="72" t="s">
        <v>15</v>
      </c>
      <c r="M8538" s="72" t="s">
        <v>254</v>
      </c>
    </row>
    <row r="8539" spans="1:13" s="3" customFormat="1" ht="12.75" x14ac:dyDescent="0.2">
      <c r="A8539" s="62" t="s">
        <v>29</v>
      </c>
      <c r="B8539" s="62" t="s">
        <v>221</v>
      </c>
      <c r="C8539" s="63">
        <v>10</v>
      </c>
      <c r="D8539" s="64" t="s">
        <v>13382</v>
      </c>
      <c r="E8539" s="64" t="s">
        <v>15014</v>
      </c>
      <c r="F8539" s="65">
        <v>44102912</v>
      </c>
      <c r="G8539" s="64" t="s">
        <v>13631</v>
      </c>
      <c r="H8539" s="64">
        <v>3</v>
      </c>
      <c r="I8539" s="64">
        <v>6</v>
      </c>
      <c r="J8539" s="66">
        <v>12</v>
      </c>
      <c r="K8539" s="67">
        <v>384000</v>
      </c>
      <c r="L8539" s="68" t="s">
        <v>15</v>
      </c>
      <c r="M8539" s="68" t="s">
        <v>254</v>
      </c>
    </row>
    <row r="8540" spans="1:13" s="3" customFormat="1" ht="12.75" x14ac:dyDescent="0.2">
      <c r="A8540" s="62" t="s">
        <v>29</v>
      </c>
      <c r="B8540" s="62" t="s">
        <v>221</v>
      </c>
      <c r="C8540" s="63">
        <v>10</v>
      </c>
      <c r="D8540" s="62" t="s">
        <v>13382</v>
      </c>
      <c r="E8540" s="62" t="s">
        <v>15015</v>
      </c>
      <c r="F8540" s="69">
        <v>44102912</v>
      </c>
      <c r="G8540" s="62" t="s">
        <v>13631</v>
      </c>
      <c r="H8540" s="62">
        <v>3</v>
      </c>
      <c r="I8540" s="62">
        <v>6</v>
      </c>
      <c r="J8540" s="70">
        <v>12</v>
      </c>
      <c r="K8540" s="71">
        <v>192000</v>
      </c>
      <c r="L8540" s="72" t="s">
        <v>15</v>
      </c>
      <c r="M8540" s="72" t="s">
        <v>254</v>
      </c>
    </row>
    <row r="8541" spans="1:13" s="3" customFormat="1" ht="12.75" x14ac:dyDescent="0.2">
      <c r="A8541" s="62" t="s">
        <v>29</v>
      </c>
      <c r="B8541" s="62" t="s">
        <v>221</v>
      </c>
      <c r="C8541" s="63">
        <v>10</v>
      </c>
      <c r="D8541" s="64" t="s">
        <v>13382</v>
      </c>
      <c r="E8541" s="64" t="s">
        <v>15016</v>
      </c>
      <c r="F8541" s="65">
        <v>12352310</v>
      </c>
      <c r="G8541" s="64" t="s">
        <v>13631</v>
      </c>
      <c r="H8541" s="64">
        <v>3</v>
      </c>
      <c r="I8541" s="64">
        <v>6</v>
      </c>
      <c r="J8541" s="66">
        <v>10</v>
      </c>
      <c r="K8541" s="67">
        <v>147000</v>
      </c>
      <c r="L8541" s="68" t="s">
        <v>15</v>
      </c>
      <c r="M8541" s="68" t="s">
        <v>254</v>
      </c>
    </row>
    <row r="8542" spans="1:13" s="3" customFormat="1" ht="12.75" x14ac:dyDescent="0.2">
      <c r="A8542" s="62" t="s">
        <v>29</v>
      </c>
      <c r="B8542" s="62" t="s">
        <v>268</v>
      </c>
      <c r="C8542" s="63">
        <v>10</v>
      </c>
      <c r="D8542" s="62" t="s">
        <v>13385</v>
      </c>
      <c r="E8542" s="62" t="s">
        <v>15017</v>
      </c>
      <c r="F8542" s="69">
        <v>47131821</v>
      </c>
      <c r="G8542" s="62" t="s">
        <v>13631</v>
      </c>
      <c r="H8542" s="62">
        <v>3</v>
      </c>
      <c r="I8542" s="62">
        <v>6</v>
      </c>
      <c r="J8542" s="70">
        <v>10</v>
      </c>
      <c r="K8542" s="71">
        <v>175000</v>
      </c>
      <c r="L8542" s="72" t="s">
        <v>15</v>
      </c>
      <c r="M8542" s="72" t="s">
        <v>254</v>
      </c>
    </row>
    <row r="8543" spans="1:13" s="3" customFormat="1" ht="12.75" x14ac:dyDescent="0.2">
      <c r="A8543" s="62" t="s">
        <v>29</v>
      </c>
      <c r="B8543" s="62" t="s">
        <v>216</v>
      </c>
      <c r="C8543" s="63">
        <v>10</v>
      </c>
      <c r="D8543" s="64" t="s">
        <v>13377</v>
      </c>
      <c r="E8543" s="64" t="s">
        <v>7962</v>
      </c>
      <c r="F8543" s="65">
        <v>52152010</v>
      </c>
      <c r="G8543" s="64" t="s">
        <v>13630</v>
      </c>
      <c r="H8543" s="64">
        <v>2</v>
      </c>
      <c r="I8543" s="64">
        <v>6</v>
      </c>
      <c r="J8543" s="66">
        <v>5</v>
      </c>
      <c r="K8543" s="67">
        <v>200000</v>
      </c>
      <c r="L8543" s="68" t="s">
        <v>15</v>
      </c>
      <c r="M8543" s="68" t="s">
        <v>254</v>
      </c>
    </row>
    <row r="8544" spans="1:13" s="3" customFormat="1" ht="12.75" x14ac:dyDescent="0.2">
      <c r="A8544" s="62" t="s">
        <v>29</v>
      </c>
      <c r="B8544" s="62" t="s">
        <v>216</v>
      </c>
      <c r="C8544" s="63">
        <v>10</v>
      </c>
      <c r="D8544" s="62" t="s">
        <v>13377</v>
      </c>
      <c r="E8544" s="62" t="s">
        <v>7963</v>
      </c>
      <c r="F8544" s="69">
        <v>24121503</v>
      </c>
      <c r="G8544" s="62" t="s">
        <v>13630</v>
      </c>
      <c r="H8544" s="62">
        <v>2</v>
      </c>
      <c r="I8544" s="62">
        <v>6</v>
      </c>
      <c r="J8544" s="70">
        <v>54</v>
      </c>
      <c r="K8544" s="71">
        <v>974052</v>
      </c>
      <c r="L8544" s="72" t="s">
        <v>15</v>
      </c>
      <c r="M8544" s="72" t="s">
        <v>254</v>
      </c>
    </row>
    <row r="8545" spans="1:13" s="3" customFormat="1" ht="12.75" x14ac:dyDescent="0.2">
      <c r="A8545" s="62" t="s">
        <v>29</v>
      </c>
      <c r="B8545" s="62" t="s">
        <v>459</v>
      </c>
      <c r="C8545" s="63">
        <v>10</v>
      </c>
      <c r="D8545" s="64" t="s">
        <v>13423</v>
      </c>
      <c r="E8545" s="64" t="s">
        <v>7964</v>
      </c>
      <c r="F8545" s="65">
        <v>40151601</v>
      </c>
      <c r="G8545" s="64" t="s">
        <v>13631</v>
      </c>
      <c r="H8545" s="64">
        <v>1</v>
      </c>
      <c r="I8545" s="64">
        <v>6</v>
      </c>
      <c r="J8545" s="66">
        <v>1</v>
      </c>
      <c r="K8545" s="67">
        <v>1470000</v>
      </c>
      <c r="L8545" s="68" t="s">
        <v>15</v>
      </c>
      <c r="M8545" s="68" t="s">
        <v>254</v>
      </c>
    </row>
    <row r="8546" spans="1:13" s="3" customFormat="1" ht="12.75" x14ac:dyDescent="0.2">
      <c r="A8546" s="62" t="s">
        <v>29</v>
      </c>
      <c r="B8546" s="62" t="s">
        <v>1790</v>
      </c>
      <c r="C8546" s="63">
        <v>10</v>
      </c>
      <c r="D8546" s="62" t="s">
        <v>13549</v>
      </c>
      <c r="E8546" s="62" t="s">
        <v>7965</v>
      </c>
      <c r="F8546" s="69">
        <v>24131601</v>
      </c>
      <c r="G8546" s="62" t="s">
        <v>13630</v>
      </c>
      <c r="H8546" s="62">
        <v>2</v>
      </c>
      <c r="I8546" s="62">
        <v>6</v>
      </c>
      <c r="J8546" s="70">
        <v>2</v>
      </c>
      <c r="K8546" s="71">
        <v>1395800</v>
      </c>
      <c r="L8546" s="72" t="s">
        <v>15</v>
      </c>
      <c r="M8546" s="72" t="s">
        <v>254</v>
      </c>
    </row>
    <row r="8547" spans="1:13" s="3" customFormat="1" ht="12.75" x14ac:dyDescent="0.2">
      <c r="A8547" s="62" t="s">
        <v>29</v>
      </c>
      <c r="B8547" s="62" t="s">
        <v>435</v>
      </c>
      <c r="C8547" s="63">
        <v>10</v>
      </c>
      <c r="D8547" s="64" t="s">
        <v>13389</v>
      </c>
      <c r="E8547" s="64" t="s">
        <v>15018</v>
      </c>
      <c r="F8547" s="65">
        <v>50201706</v>
      </c>
      <c r="G8547" s="64" t="s">
        <v>13631</v>
      </c>
      <c r="H8547" s="64">
        <v>1</v>
      </c>
      <c r="I8547" s="64">
        <v>6</v>
      </c>
      <c r="J8547" s="66">
        <v>200</v>
      </c>
      <c r="K8547" s="67">
        <v>1600800</v>
      </c>
      <c r="L8547" s="68" t="s">
        <v>15</v>
      </c>
      <c r="M8547" s="68" t="s">
        <v>254</v>
      </c>
    </row>
    <row r="8548" spans="1:13" s="3" customFormat="1" ht="12.75" x14ac:dyDescent="0.2">
      <c r="A8548" s="62" t="s">
        <v>29</v>
      </c>
      <c r="B8548" s="62" t="s">
        <v>335</v>
      </c>
      <c r="C8548" s="63">
        <v>10</v>
      </c>
      <c r="D8548" s="62" t="s">
        <v>13393</v>
      </c>
      <c r="E8548" s="62" t="s">
        <v>15019</v>
      </c>
      <c r="F8548" s="69">
        <v>50161510</v>
      </c>
      <c r="G8548" s="62" t="s">
        <v>13631</v>
      </c>
      <c r="H8548" s="62">
        <v>1</v>
      </c>
      <c r="I8548" s="62">
        <v>6</v>
      </c>
      <c r="J8548" s="70">
        <v>50</v>
      </c>
      <c r="K8548" s="71">
        <v>163350</v>
      </c>
      <c r="L8548" s="72" t="s">
        <v>15</v>
      </c>
      <c r="M8548" s="72" t="s">
        <v>254</v>
      </c>
    </row>
    <row r="8549" spans="1:13" s="3" customFormat="1" ht="12.75" x14ac:dyDescent="0.2">
      <c r="A8549" s="62" t="s">
        <v>29</v>
      </c>
      <c r="B8549" s="62" t="s">
        <v>335</v>
      </c>
      <c r="C8549" s="63">
        <v>10</v>
      </c>
      <c r="D8549" s="64" t="s">
        <v>13393</v>
      </c>
      <c r="E8549" s="64" t="s">
        <v>15020</v>
      </c>
      <c r="F8549" s="65">
        <v>50161509</v>
      </c>
      <c r="G8549" s="64" t="s">
        <v>13631</v>
      </c>
      <c r="H8549" s="64">
        <v>1</v>
      </c>
      <c r="I8549" s="64">
        <v>6</v>
      </c>
      <c r="J8549" s="66">
        <v>100</v>
      </c>
      <c r="K8549" s="67">
        <v>345400</v>
      </c>
      <c r="L8549" s="68" t="s">
        <v>15</v>
      </c>
      <c r="M8549" s="68" t="s">
        <v>254</v>
      </c>
    </row>
    <row r="8550" spans="1:13" s="3" customFormat="1" ht="12.75" x14ac:dyDescent="0.2">
      <c r="A8550" s="62" t="s">
        <v>29</v>
      </c>
      <c r="B8550" s="62" t="s">
        <v>336</v>
      </c>
      <c r="C8550" s="63">
        <v>10</v>
      </c>
      <c r="D8550" s="62" t="s">
        <v>13392</v>
      </c>
      <c r="E8550" s="62" t="s">
        <v>15021</v>
      </c>
      <c r="F8550" s="69">
        <v>50161510</v>
      </c>
      <c r="G8550" s="62" t="s">
        <v>13631</v>
      </c>
      <c r="H8550" s="62">
        <v>1</v>
      </c>
      <c r="I8550" s="62">
        <v>6</v>
      </c>
      <c r="J8550" s="70">
        <v>50</v>
      </c>
      <c r="K8550" s="71">
        <v>364500</v>
      </c>
      <c r="L8550" s="72" t="s">
        <v>15</v>
      </c>
      <c r="M8550" s="72" t="s">
        <v>254</v>
      </c>
    </row>
    <row r="8551" spans="1:13" s="3" customFormat="1" ht="12.75" x14ac:dyDescent="0.2">
      <c r="A8551" s="62" t="s">
        <v>29</v>
      </c>
      <c r="B8551" s="62" t="s">
        <v>475</v>
      </c>
      <c r="C8551" s="63">
        <v>10</v>
      </c>
      <c r="D8551" s="64" t="s">
        <v>13440</v>
      </c>
      <c r="E8551" s="64" t="s">
        <v>7966</v>
      </c>
      <c r="F8551" s="65">
        <v>53102516</v>
      </c>
      <c r="G8551" s="64" t="s">
        <v>13630</v>
      </c>
      <c r="H8551" s="64">
        <v>3</v>
      </c>
      <c r="I8551" s="64">
        <v>6</v>
      </c>
      <c r="J8551" s="66">
        <v>24</v>
      </c>
      <c r="K8551" s="67">
        <v>384000</v>
      </c>
      <c r="L8551" s="68" t="s">
        <v>15</v>
      </c>
      <c r="M8551" s="68" t="s">
        <v>254</v>
      </c>
    </row>
    <row r="8552" spans="1:13" s="3" customFormat="1" ht="12.75" x14ac:dyDescent="0.2">
      <c r="A8552" s="62" t="s">
        <v>29</v>
      </c>
      <c r="B8552" s="62" t="s">
        <v>475</v>
      </c>
      <c r="C8552" s="63">
        <v>10</v>
      </c>
      <c r="D8552" s="62" t="s">
        <v>13440</v>
      </c>
      <c r="E8552" s="62" t="s">
        <v>7967</v>
      </c>
      <c r="F8552" s="69">
        <v>53102704</v>
      </c>
      <c r="G8552" s="62" t="s">
        <v>13630</v>
      </c>
      <c r="H8552" s="62">
        <v>3</v>
      </c>
      <c r="I8552" s="62">
        <v>6</v>
      </c>
      <c r="J8552" s="70">
        <v>36</v>
      </c>
      <c r="K8552" s="71">
        <v>2592000</v>
      </c>
      <c r="L8552" s="72" t="s">
        <v>15</v>
      </c>
      <c r="M8552" s="72" t="s">
        <v>254</v>
      </c>
    </row>
    <row r="8553" spans="1:13" s="3" customFormat="1" ht="12.75" x14ac:dyDescent="0.2">
      <c r="A8553" s="62" t="s">
        <v>29</v>
      </c>
      <c r="B8553" s="62" t="s">
        <v>475</v>
      </c>
      <c r="C8553" s="63">
        <v>10</v>
      </c>
      <c r="D8553" s="64" t="s">
        <v>13440</v>
      </c>
      <c r="E8553" s="64" t="s">
        <v>7968</v>
      </c>
      <c r="F8553" s="65">
        <v>53111501</v>
      </c>
      <c r="G8553" s="64" t="s">
        <v>13630</v>
      </c>
      <c r="H8553" s="64">
        <v>3</v>
      </c>
      <c r="I8553" s="64">
        <v>6</v>
      </c>
      <c r="J8553" s="66">
        <v>12</v>
      </c>
      <c r="K8553" s="67">
        <v>408000</v>
      </c>
      <c r="L8553" s="68" t="s">
        <v>15</v>
      </c>
      <c r="M8553" s="68" t="s">
        <v>254</v>
      </c>
    </row>
    <row r="8554" spans="1:13" s="3" customFormat="1" ht="12.75" x14ac:dyDescent="0.2">
      <c r="A8554" s="62" t="s">
        <v>29</v>
      </c>
      <c r="B8554" s="62" t="s">
        <v>475</v>
      </c>
      <c r="C8554" s="63">
        <v>10</v>
      </c>
      <c r="D8554" s="62" t="s">
        <v>13440</v>
      </c>
      <c r="E8554" s="62" t="s">
        <v>7969</v>
      </c>
      <c r="F8554" s="69">
        <v>46181501</v>
      </c>
      <c r="G8554" s="62" t="s">
        <v>13630</v>
      </c>
      <c r="H8554" s="62">
        <v>3</v>
      </c>
      <c r="I8554" s="62">
        <v>6</v>
      </c>
      <c r="J8554" s="70">
        <v>24</v>
      </c>
      <c r="K8554" s="71">
        <v>552000</v>
      </c>
      <c r="L8554" s="72" t="s">
        <v>15</v>
      </c>
      <c r="M8554" s="72" t="s">
        <v>254</v>
      </c>
    </row>
    <row r="8555" spans="1:13" s="3" customFormat="1" ht="12.75" x14ac:dyDescent="0.2">
      <c r="A8555" s="62" t="s">
        <v>29</v>
      </c>
      <c r="B8555" s="62" t="s">
        <v>475</v>
      </c>
      <c r="C8555" s="63">
        <v>10</v>
      </c>
      <c r="D8555" s="64" t="s">
        <v>13440</v>
      </c>
      <c r="E8555" s="64" t="s">
        <v>1308</v>
      </c>
      <c r="F8555" s="65">
        <v>46181504</v>
      </c>
      <c r="G8555" s="64" t="s">
        <v>13630</v>
      </c>
      <c r="H8555" s="64">
        <v>3</v>
      </c>
      <c r="I8555" s="64">
        <v>6</v>
      </c>
      <c r="J8555" s="66">
        <v>48</v>
      </c>
      <c r="K8555" s="67">
        <v>288000</v>
      </c>
      <c r="L8555" s="68" t="s">
        <v>15</v>
      </c>
      <c r="M8555" s="68" t="s">
        <v>254</v>
      </c>
    </row>
    <row r="8556" spans="1:13" s="3" customFormat="1" ht="12.75" x14ac:dyDescent="0.2">
      <c r="A8556" s="62" t="s">
        <v>29</v>
      </c>
      <c r="B8556" s="62" t="s">
        <v>475</v>
      </c>
      <c r="C8556" s="63">
        <v>10</v>
      </c>
      <c r="D8556" s="62" t="s">
        <v>13440</v>
      </c>
      <c r="E8556" s="62" t="s">
        <v>7970</v>
      </c>
      <c r="F8556" s="69">
        <v>46181541</v>
      </c>
      <c r="G8556" s="62" t="s">
        <v>13630</v>
      </c>
      <c r="H8556" s="62">
        <v>3</v>
      </c>
      <c r="I8556" s="62">
        <v>6</v>
      </c>
      <c r="J8556" s="70">
        <v>20</v>
      </c>
      <c r="K8556" s="71">
        <v>360000</v>
      </c>
      <c r="L8556" s="72" t="s">
        <v>15</v>
      </c>
      <c r="M8556" s="72" t="s">
        <v>254</v>
      </c>
    </row>
    <row r="8557" spans="1:13" s="3" customFormat="1" ht="12.75" x14ac:dyDescent="0.2">
      <c r="A8557" s="62" t="s">
        <v>29</v>
      </c>
      <c r="B8557" s="62" t="s">
        <v>475</v>
      </c>
      <c r="C8557" s="63">
        <v>10</v>
      </c>
      <c r="D8557" s="64" t="s">
        <v>13440</v>
      </c>
      <c r="E8557" s="64" t="s">
        <v>7971</v>
      </c>
      <c r="F8557" s="65">
        <v>46181804</v>
      </c>
      <c r="G8557" s="64" t="s">
        <v>13630</v>
      </c>
      <c r="H8557" s="64">
        <v>3</v>
      </c>
      <c r="I8557" s="64">
        <v>6</v>
      </c>
      <c r="J8557" s="66">
        <v>18</v>
      </c>
      <c r="K8557" s="67">
        <v>360000</v>
      </c>
      <c r="L8557" s="68" t="s">
        <v>15</v>
      </c>
      <c r="M8557" s="68" t="s">
        <v>254</v>
      </c>
    </row>
    <row r="8558" spans="1:13" s="3" customFormat="1" ht="12.75" x14ac:dyDescent="0.2">
      <c r="A8558" s="62" t="s">
        <v>29</v>
      </c>
      <c r="B8558" s="62" t="s">
        <v>475</v>
      </c>
      <c r="C8558" s="63">
        <v>10</v>
      </c>
      <c r="D8558" s="62" t="s">
        <v>13440</v>
      </c>
      <c r="E8558" s="62" t="s">
        <v>7972</v>
      </c>
      <c r="F8558" s="69">
        <v>46181707</v>
      </c>
      <c r="G8558" s="62" t="s">
        <v>13630</v>
      </c>
      <c r="H8558" s="62">
        <v>3</v>
      </c>
      <c r="I8558" s="62">
        <v>6</v>
      </c>
      <c r="J8558" s="70">
        <v>48</v>
      </c>
      <c r="K8558" s="71">
        <v>576000</v>
      </c>
      <c r="L8558" s="72" t="s">
        <v>15</v>
      </c>
      <c r="M8558" s="72" t="s">
        <v>254</v>
      </c>
    </row>
    <row r="8559" spans="1:13" s="3" customFormat="1" ht="12.75" x14ac:dyDescent="0.2">
      <c r="A8559" s="62" t="s">
        <v>29</v>
      </c>
      <c r="B8559" s="62" t="s">
        <v>1785</v>
      </c>
      <c r="C8559" s="63">
        <v>10</v>
      </c>
      <c r="D8559" s="64" t="s">
        <v>13544</v>
      </c>
      <c r="E8559" s="64" t="s">
        <v>15022</v>
      </c>
      <c r="F8559" s="65">
        <v>51102710</v>
      </c>
      <c r="G8559" s="64" t="s">
        <v>13631</v>
      </c>
      <c r="H8559" s="64">
        <v>1</v>
      </c>
      <c r="I8559" s="64">
        <v>6</v>
      </c>
      <c r="J8559" s="66">
        <v>30</v>
      </c>
      <c r="K8559" s="67">
        <v>540000</v>
      </c>
      <c r="L8559" s="68" t="s">
        <v>15</v>
      </c>
      <c r="M8559" s="68" t="s">
        <v>254</v>
      </c>
    </row>
    <row r="8560" spans="1:13" s="3" customFormat="1" ht="12.75" x14ac:dyDescent="0.2">
      <c r="A8560" s="62" t="s">
        <v>29</v>
      </c>
      <c r="B8560" s="62" t="s">
        <v>268</v>
      </c>
      <c r="C8560" s="63">
        <v>10</v>
      </c>
      <c r="D8560" s="62" t="s">
        <v>13385</v>
      </c>
      <c r="E8560" s="62" t="s">
        <v>15023</v>
      </c>
      <c r="F8560" s="69">
        <v>42281704</v>
      </c>
      <c r="G8560" s="62" t="s">
        <v>13631</v>
      </c>
      <c r="H8560" s="62">
        <v>1</v>
      </c>
      <c r="I8560" s="62">
        <v>6</v>
      </c>
      <c r="J8560" s="70">
        <v>100</v>
      </c>
      <c r="K8560" s="71">
        <v>2000000</v>
      </c>
      <c r="L8560" s="72" t="s">
        <v>15</v>
      </c>
      <c r="M8560" s="72" t="s">
        <v>254</v>
      </c>
    </row>
    <row r="8561" spans="1:13" s="3" customFormat="1" ht="12.75" x14ac:dyDescent="0.2">
      <c r="A8561" s="62" t="s">
        <v>29</v>
      </c>
      <c r="B8561" s="62" t="s">
        <v>268</v>
      </c>
      <c r="C8561" s="63">
        <v>10</v>
      </c>
      <c r="D8561" s="64" t="s">
        <v>13385</v>
      </c>
      <c r="E8561" s="64" t="s">
        <v>15024</v>
      </c>
      <c r="F8561" s="65">
        <v>47131706</v>
      </c>
      <c r="G8561" s="64" t="s">
        <v>13631</v>
      </c>
      <c r="H8561" s="64">
        <v>1</v>
      </c>
      <c r="I8561" s="64">
        <v>6</v>
      </c>
      <c r="J8561" s="66">
        <v>20</v>
      </c>
      <c r="K8561" s="67">
        <v>180000</v>
      </c>
      <c r="L8561" s="68" t="s">
        <v>15</v>
      </c>
      <c r="M8561" s="68" t="s">
        <v>254</v>
      </c>
    </row>
    <row r="8562" spans="1:13" s="3" customFormat="1" ht="12.75" x14ac:dyDescent="0.2">
      <c r="A8562" s="62" t="s">
        <v>29</v>
      </c>
      <c r="B8562" s="62" t="s">
        <v>268</v>
      </c>
      <c r="C8562" s="63">
        <v>10</v>
      </c>
      <c r="D8562" s="62" t="s">
        <v>13385</v>
      </c>
      <c r="E8562" s="62" t="s">
        <v>15025</v>
      </c>
      <c r="F8562" s="69">
        <v>47131706</v>
      </c>
      <c r="G8562" s="62" t="s">
        <v>13631</v>
      </c>
      <c r="H8562" s="62">
        <v>1</v>
      </c>
      <c r="I8562" s="62">
        <v>6</v>
      </c>
      <c r="J8562" s="70">
        <v>60</v>
      </c>
      <c r="K8562" s="71">
        <v>720000</v>
      </c>
      <c r="L8562" s="72" t="s">
        <v>15</v>
      </c>
      <c r="M8562" s="72" t="s">
        <v>254</v>
      </c>
    </row>
    <row r="8563" spans="1:13" s="3" customFormat="1" ht="12.75" x14ac:dyDescent="0.2">
      <c r="A8563" s="62" t="s">
        <v>29</v>
      </c>
      <c r="B8563" s="62" t="s">
        <v>216</v>
      </c>
      <c r="C8563" s="63">
        <v>10</v>
      </c>
      <c r="D8563" s="64" t="s">
        <v>13377</v>
      </c>
      <c r="E8563" s="64" t="s">
        <v>15026</v>
      </c>
      <c r="F8563" s="65">
        <v>47121804</v>
      </c>
      <c r="G8563" s="64" t="s">
        <v>13631</v>
      </c>
      <c r="H8563" s="64">
        <v>1</v>
      </c>
      <c r="I8563" s="64">
        <v>6</v>
      </c>
      <c r="J8563" s="66">
        <v>20</v>
      </c>
      <c r="K8563" s="67">
        <v>160000</v>
      </c>
      <c r="L8563" s="68" t="s">
        <v>15</v>
      </c>
      <c r="M8563" s="68" t="s">
        <v>254</v>
      </c>
    </row>
    <row r="8564" spans="1:13" s="3" customFormat="1" ht="12.75" x14ac:dyDescent="0.2">
      <c r="A8564" s="62" t="s">
        <v>29</v>
      </c>
      <c r="B8564" s="62" t="s">
        <v>339</v>
      </c>
      <c r="C8564" s="63">
        <v>10</v>
      </c>
      <c r="D8564" s="62" t="s">
        <v>13386</v>
      </c>
      <c r="E8564" s="62" t="s">
        <v>15027</v>
      </c>
      <c r="F8564" s="69">
        <v>47131501</v>
      </c>
      <c r="G8564" s="62" t="s">
        <v>13631</v>
      </c>
      <c r="H8564" s="62">
        <v>1</v>
      </c>
      <c r="I8564" s="62">
        <v>6</v>
      </c>
      <c r="J8564" s="70">
        <v>30</v>
      </c>
      <c r="K8564" s="71">
        <v>114000</v>
      </c>
      <c r="L8564" s="72" t="s">
        <v>15</v>
      </c>
      <c r="M8564" s="72" t="s">
        <v>254</v>
      </c>
    </row>
    <row r="8565" spans="1:13" s="3" customFormat="1" ht="12.75" x14ac:dyDescent="0.2">
      <c r="A8565" s="62" t="s">
        <v>29</v>
      </c>
      <c r="B8565" s="62" t="s">
        <v>338</v>
      </c>
      <c r="C8565" s="63">
        <v>10</v>
      </c>
      <c r="D8565" s="64" t="s">
        <v>13384</v>
      </c>
      <c r="E8565" s="64" t="s">
        <v>15028</v>
      </c>
      <c r="F8565" s="65">
        <v>47121701</v>
      </c>
      <c r="G8565" s="64" t="s">
        <v>13631</v>
      </c>
      <c r="H8565" s="64">
        <v>1</v>
      </c>
      <c r="I8565" s="64">
        <v>6</v>
      </c>
      <c r="J8565" s="66">
        <v>340</v>
      </c>
      <c r="K8565" s="67">
        <v>850000</v>
      </c>
      <c r="L8565" s="68" t="s">
        <v>15</v>
      </c>
      <c r="M8565" s="68" t="s">
        <v>254</v>
      </c>
    </row>
    <row r="8566" spans="1:13" s="3" customFormat="1" ht="12.75" x14ac:dyDescent="0.2">
      <c r="A8566" s="62" t="s">
        <v>29</v>
      </c>
      <c r="B8566" s="62" t="s">
        <v>338</v>
      </c>
      <c r="C8566" s="63">
        <v>10</v>
      </c>
      <c r="D8566" s="62" t="s">
        <v>13384</v>
      </c>
      <c r="E8566" s="62" t="s">
        <v>15029</v>
      </c>
      <c r="F8566" s="69">
        <v>47121701</v>
      </c>
      <c r="G8566" s="62" t="s">
        <v>13631</v>
      </c>
      <c r="H8566" s="62">
        <v>1</v>
      </c>
      <c r="I8566" s="62">
        <v>6</v>
      </c>
      <c r="J8566" s="70">
        <v>195</v>
      </c>
      <c r="K8566" s="71">
        <v>409500</v>
      </c>
      <c r="L8566" s="72" t="s">
        <v>15</v>
      </c>
      <c r="M8566" s="72" t="s">
        <v>254</v>
      </c>
    </row>
    <row r="8567" spans="1:13" s="3" customFormat="1" ht="12.75" x14ac:dyDescent="0.2">
      <c r="A8567" s="62" t="s">
        <v>29</v>
      </c>
      <c r="B8567" s="62" t="s">
        <v>221</v>
      </c>
      <c r="C8567" s="63">
        <v>10</v>
      </c>
      <c r="D8567" s="64" t="s">
        <v>13382</v>
      </c>
      <c r="E8567" s="64" t="s">
        <v>15030</v>
      </c>
      <c r="F8567" s="65">
        <v>47131807</v>
      </c>
      <c r="G8567" s="64" t="s">
        <v>13631</v>
      </c>
      <c r="H8567" s="64">
        <v>1</v>
      </c>
      <c r="I8567" s="64">
        <v>6</v>
      </c>
      <c r="J8567" s="66">
        <v>40</v>
      </c>
      <c r="K8567" s="67">
        <v>252000</v>
      </c>
      <c r="L8567" s="68" t="s">
        <v>15</v>
      </c>
      <c r="M8567" s="68" t="s">
        <v>254</v>
      </c>
    </row>
    <row r="8568" spans="1:13" s="3" customFormat="1" ht="12.75" x14ac:dyDescent="0.2">
      <c r="A8568" s="62" t="s">
        <v>29</v>
      </c>
      <c r="B8568" s="62" t="s">
        <v>217</v>
      </c>
      <c r="C8568" s="63">
        <v>10</v>
      </c>
      <c r="D8568" s="62" t="s">
        <v>13378</v>
      </c>
      <c r="E8568" s="62" t="s">
        <v>15031</v>
      </c>
      <c r="F8568" s="69">
        <v>47131605</v>
      </c>
      <c r="G8568" s="62" t="s">
        <v>13631</v>
      </c>
      <c r="H8568" s="62">
        <v>1</v>
      </c>
      <c r="I8568" s="62">
        <v>6</v>
      </c>
      <c r="J8568" s="70">
        <v>5</v>
      </c>
      <c r="K8568" s="71">
        <v>60000</v>
      </c>
      <c r="L8568" s="72" t="s">
        <v>15</v>
      </c>
      <c r="M8568" s="72" t="s">
        <v>254</v>
      </c>
    </row>
    <row r="8569" spans="1:13" s="3" customFormat="1" ht="12.75" x14ac:dyDescent="0.2">
      <c r="A8569" s="62" t="s">
        <v>29</v>
      </c>
      <c r="B8569" s="62" t="s">
        <v>217</v>
      </c>
      <c r="C8569" s="63">
        <v>10</v>
      </c>
      <c r="D8569" s="64" t="s">
        <v>13378</v>
      </c>
      <c r="E8569" s="64" t="s">
        <v>15032</v>
      </c>
      <c r="F8569" s="65">
        <v>47131608</v>
      </c>
      <c r="G8569" s="64" t="s">
        <v>13631</v>
      </c>
      <c r="H8569" s="64">
        <v>1</v>
      </c>
      <c r="I8569" s="64">
        <v>6</v>
      </c>
      <c r="J8569" s="66">
        <v>12</v>
      </c>
      <c r="K8569" s="67">
        <v>54000</v>
      </c>
      <c r="L8569" s="68" t="s">
        <v>15</v>
      </c>
      <c r="M8569" s="68" t="s">
        <v>254</v>
      </c>
    </row>
    <row r="8570" spans="1:13" s="3" customFormat="1" ht="12.75" x14ac:dyDescent="0.2">
      <c r="A8570" s="62" t="s">
        <v>29</v>
      </c>
      <c r="B8570" s="62" t="s">
        <v>268</v>
      </c>
      <c r="C8570" s="63">
        <v>10</v>
      </c>
      <c r="D8570" s="62" t="s">
        <v>13385</v>
      </c>
      <c r="E8570" s="62" t="s">
        <v>15033</v>
      </c>
      <c r="F8570" s="69">
        <v>47131802</v>
      </c>
      <c r="G8570" s="62" t="s">
        <v>13631</v>
      </c>
      <c r="H8570" s="62">
        <v>1</v>
      </c>
      <c r="I8570" s="62">
        <v>6</v>
      </c>
      <c r="J8570" s="70">
        <v>30</v>
      </c>
      <c r="K8570" s="71">
        <v>420000</v>
      </c>
      <c r="L8570" s="72" t="s">
        <v>15</v>
      </c>
      <c r="M8570" s="72" t="s">
        <v>254</v>
      </c>
    </row>
    <row r="8571" spans="1:13" s="3" customFormat="1" ht="12.75" x14ac:dyDescent="0.2">
      <c r="A8571" s="62" t="s">
        <v>29</v>
      </c>
      <c r="B8571" s="62" t="s">
        <v>222</v>
      </c>
      <c r="C8571" s="63">
        <v>10</v>
      </c>
      <c r="D8571" s="64" t="s">
        <v>13381</v>
      </c>
      <c r="E8571" s="64" t="s">
        <v>15034</v>
      </c>
      <c r="F8571" s="65">
        <v>47131608</v>
      </c>
      <c r="G8571" s="64" t="s">
        <v>13631</v>
      </c>
      <c r="H8571" s="64">
        <v>1</v>
      </c>
      <c r="I8571" s="64">
        <v>6</v>
      </c>
      <c r="J8571" s="66">
        <v>20</v>
      </c>
      <c r="K8571" s="67">
        <v>50000</v>
      </c>
      <c r="L8571" s="68" t="s">
        <v>15</v>
      </c>
      <c r="M8571" s="68" t="s">
        <v>254</v>
      </c>
    </row>
    <row r="8572" spans="1:13" s="3" customFormat="1" ht="12.75" x14ac:dyDescent="0.2">
      <c r="A8572" s="62" t="s">
        <v>29</v>
      </c>
      <c r="B8572" s="62" t="s">
        <v>268</v>
      </c>
      <c r="C8572" s="63">
        <v>10</v>
      </c>
      <c r="D8572" s="62" t="s">
        <v>13385</v>
      </c>
      <c r="E8572" s="62" t="s">
        <v>15035</v>
      </c>
      <c r="F8572" s="69">
        <v>47131810</v>
      </c>
      <c r="G8572" s="62" t="s">
        <v>13631</v>
      </c>
      <c r="H8572" s="62">
        <v>1</v>
      </c>
      <c r="I8572" s="62">
        <v>6</v>
      </c>
      <c r="J8572" s="70">
        <v>105</v>
      </c>
      <c r="K8572" s="71">
        <v>735000</v>
      </c>
      <c r="L8572" s="72" t="s">
        <v>15</v>
      </c>
      <c r="M8572" s="72" t="s">
        <v>254</v>
      </c>
    </row>
    <row r="8573" spans="1:13" s="3" customFormat="1" ht="12.75" x14ac:dyDescent="0.2">
      <c r="A8573" s="62" t="s">
        <v>29</v>
      </c>
      <c r="B8573" s="62" t="s">
        <v>268</v>
      </c>
      <c r="C8573" s="63">
        <v>10</v>
      </c>
      <c r="D8573" s="64" t="s">
        <v>13385</v>
      </c>
      <c r="E8573" s="64" t="s">
        <v>15036</v>
      </c>
      <c r="F8573" s="65">
        <v>47131821</v>
      </c>
      <c r="G8573" s="64" t="s">
        <v>13631</v>
      </c>
      <c r="H8573" s="64">
        <v>1</v>
      </c>
      <c r="I8573" s="64">
        <v>6</v>
      </c>
      <c r="J8573" s="66">
        <v>17</v>
      </c>
      <c r="K8573" s="67">
        <v>306000</v>
      </c>
      <c r="L8573" s="68" t="s">
        <v>15</v>
      </c>
      <c r="M8573" s="68" t="s">
        <v>254</v>
      </c>
    </row>
    <row r="8574" spans="1:13" s="3" customFormat="1" ht="12.75" x14ac:dyDescent="0.2">
      <c r="A8574" s="62" t="s">
        <v>29</v>
      </c>
      <c r="B8574" s="62" t="s">
        <v>268</v>
      </c>
      <c r="C8574" s="63">
        <v>10</v>
      </c>
      <c r="D8574" s="62" t="s">
        <v>13385</v>
      </c>
      <c r="E8574" s="62" t="s">
        <v>15037</v>
      </c>
      <c r="F8574" s="69">
        <v>42281704</v>
      </c>
      <c r="G8574" s="62" t="s">
        <v>13631</v>
      </c>
      <c r="H8574" s="62">
        <v>1</v>
      </c>
      <c r="I8574" s="62">
        <v>6</v>
      </c>
      <c r="J8574" s="70">
        <v>300</v>
      </c>
      <c r="K8574" s="71">
        <v>1950000</v>
      </c>
      <c r="L8574" s="72" t="s">
        <v>15</v>
      </c>
      <c r="M8574" s="72" t="s">
        <v>254</v>
      </c>
    </row>
    <row r="8575" spans="1:13" s="3" customFormat="1" ht="12.75" x14ac:dyDescent="0.2">
      <c r="A8575" s="62" t="s">
        <v>29</v>
      </c>
      <c r="B8575" s="62" t="s">
        <v>219</v>
      </c>
      <c r="C8575" s="63">
        <v>10</v>
      </c>
      <c r="D8575" s="64" t="s">
        <v>13379</v>
      </c>
      <c r="E8575" s="64" t="s">
        <v>15038</v>
      </c>
      <c r="F8575" s="65">
        <v>47121803</v>
      </c>
      <c r="G8575" s="64" t="s">
        <v>13631</v>
      </c>
      <c r="H8575" s="64">
        <v>1</v>
      </c>
      <c r="I8575" s="64">
        <v>6</v>
      </c>
      <c r="J8575" s="66">
        <v>28</v>
      </c>
      <c r="K8575" s="67">
        <v>15400</v>
      </c>
      <c r="L8575" s="68" t="s">
        <v>15</v>
      </c>
      <c r="M8575" s="68" t="s">
        <v>254</v>
      </c>
    </row>
    <row r="8576" spans="1:13" s="3" customFormat="1" ht="12.75" x14ac:dyDescent="0.2">
      <c r="A8576" s="62" t="s">
        <v>29</v>
      </c>
      <c r="B8576" s="62" t="s">
        <v>217</v>
      </c>
      <c r="C8576" s="63">
        <v>10</v>
      </c>
      <c r="D8576" s="62" t="s">
        <v>13378</v>
      </c>
      <c r="E8576" s="62" t="s">
        <v>15039</v>
      </c>
      <c r="F8576" s="69">
        <v>47121803</v>
      </c>
      <c r="G8576" s="62" t="s">
        <v>13631</v>
      </c>
      <c r="H8576" s="62">
        <v>1</v>
      </c>
      <c r="I8576" s="62">
        <v>6</v>
      </c>
      <c r="J8576" s="70">
        <v>138</v>
      </c>
      <c r="K8576" s="71">
        <v>172500</v>
      </c>
      <c r="L8576" s="72" t="s">
        <v>15</v>
      </c>
      <c r="M8576" s="72" t="s">
        <v>254</v>
      </c>
    </row>
    <row r="8577" spans="1:13" s="3" customFormat="1" ht="12.75" x14ac:dyDescent="0.2">
      <c r="A8577" s="62" t="s">
        <v>29</v>
      </c>
      <c r="B8577" s="62" t="s">
        <v>217</v>
      </c>
      <c r="C8577" s="63">
        <v>10</v>
      </c>
      <c r="D8577" s="64" t="s">
        <v>13378</v>
      </c>
      <c r="E8577" s="64" t="s">
        <v>15040</v>
      </c>
      <c r="F8577" s="65">
        <v>46181504</v>
      </c>
      <c r="G8577" s="64" t="s">
        <v>13631</v>
      </c>
      <c r="H8577" s="64">
        <v>1</v>
      </c>
      <c r="I8577" s="64">
        <v>6</v>
      </c>
      <c r="J8577" s="66">
        <v>47</v>
      </c>
      <c r="K8577" s="67">
        <v>164500</v>
      </c>
      <c r="L8577" s="68" t="s">
        <v>15</v>
      </c>
      <c r="M8577" s="68" t="s">
        <v>254</v>
      </c>
    </row>
    <row r="8578" spans="1:13" s="3" customFormat="1" ht="12.75" x14ac:dyDescent="0.2">
      <c r="A8578" s="62" t="s">
        <v>29</v>
      </c>
      <c r="B8578" s="62" t="s">
        <v>268</v>
      </c>
      <c r="C8578" s="63">
        <v>10</v>
      </c>
      <c r="D8578" s="62" t="s">
        <v>13385</v>
      </c>
      <c r="E8578" s="62" t="s">
        <v>15041</v>
      </c>
      <c r="F8578" s="69">
        <v>53131608</v>
      </c>
      <c r="G8578" s="62" t="s">
        <v>13631</v>
      </c>
      <c r="H8578" s="62">
        <v>1</v>
      </c>
      <c r="I8578" s="62">
        <v>6</v>
      </c>
      <c r="J8578" s="70">
        <v>25</v>
      </c>
      <c r="K8578" s="71">
        <v>37500</v>
      </c>
      <c r="L8578" s="72" t="s">
        <v>15</v>
      </c>
      <c r="M8578" s="72" t="s">
        <v>254</v>
      </c>
    </row>
    <row r="8579" spans="1:13" s="3" customFormat="1" ht="12.75" x14ac:dyDescent="0.2">
      <c r="A8579" s="62" t="s">
        <v>29</v>
      </c>
      <c r="B8579" s="62" t="s">
        <v>268</v>
      </c>
      <c r="C8579" s="63">
        <v>10</v>
      </c>
      <c r="D8579" s="64" t="s">
        <v>13385</v>
      </c>
      <c r="E8579" s="64" t="s">
        <v>15042</v>
      </c>
      <c r="F8579" s="65">
        <v>47131803</v>
      </c>
      <c r="G8579" s="64" t="s">
        <v>13631</v>
      </c>
      <c r="H8579" s="64">
        <v>1</v>
      </c>
      <c r="I8579" s="64">
        <v>6</v>
      </c>
      <c r="J8579" s="66">
        <v>23</v>
      </c>
      <c r="K8579" s="67">
        <v>276000</v>
      </c>
      <c r="L8579" s="68" t="s">
        <v>15</v>
      </c>
      <c r="M8579" s="68" t="s">
        <v>254</v>
      </c>
    </row>
    <row r="8580" spans="1:13" s="3" customFormat="1" ht="12.75" x14ac:dyDescent="0.2">
      <c r="A8580" s="62" t="s">
        <v>29</v>
      </c>
      <c r="B8580" s="62" t="s">
        <v>268</v>
      </c>
      <c r="C8580" s="63">
        <v>10</v>
      </c>
      <c r="D8580" s="62" t="s">
        <v>13385</v>
      </c>
      <c r="E8580" s="62" t="s">
        <v>15043</v>
      </c>
      <c r="F8580" s="69">
        <v>53131608</v>
      </c>
      <c r="G8580" s="62" t="s">
        <v>13631</v>
      </c>
      <c r="H8580" s="62">
        <v>1</v>
      </c>
      <c r="I8580" s="62">
        <v>6</v>
      </c>
      <c r="J8580" s="70">
        <v>25</v>
      </c>
      <c r="K8580" s="71">
        <v>300000</v>
      </c>
      <c r="L8580" s="72" t="s">
        <v>15</v>
      </c>
      <c r="M8580" s="72" t="s">
        <v>254</v>
      </c>
    </row>
    <row r="8581" spans="1:13" s="3" customFormat="1" ht="12.75" x14ac:dyDescent="0.2">
      <c r="A8581" s="62" t="s">
        <v>29</v>
      </c>
      <c r="B8581" s="62" t="s">
        <v>268</v>
      </c>
      <c r="C8581" s="63">
        <v>10</v>
      </c>
      <c r="D8581" s="64" t="s">
        <v>13385</v>
      </c>
      <c r="E8581" s="64" t="s">
        <v>15044</v>
      </c>
      <c r="F8581" s="65">
        <v>53131608</v>
      </c>
      <c r="G8581" s="64" t="s">
        <v>13631</v>
      </c>
      <c r="H8581" s="64">
        <v>1</v>
      </c>
      <c r="I8581" s="64">
        <v>6</v>
      </c>
      <c r="J8581" s="66">
        <v>150</v>
      </c>
      <c r="K8581" s="67">
        <v>375000</v>
      </c>
      <c r="L8581" s="68" t="s">
        <v>15</v>
      </c>
      <c r="M8581" s="68" t="s">
        <v>254</v>
      </c>
    </row>
    <row r="8582" spans="1:13" s="3" customFormat="1" ht="12.75" x14ac:dyDescent="0.2">
      <c r="A8582" s="62" t="s">
        <v>29</v>
      </c>
      <c r="B8582" s="62" t="s">
        <v>268</v>
      </c>
      <c r="C8582" s="63">
        <v>10</v>
      </c>
      <c r="D8582" s="62" t="s">
        <v>13385</v>
      </c>
      <c r="E8582" s="62" t="s">
        <v>15045</v>
      </c>
      <c r="F8582" s="69">
        <v>47131824</v>
      </c>
      <c r="G8582" s="62" t="s">
        <v>13631</v>
      </c>
      <c r="H8582" s="62">
        <v>1</v>
      </c>
      <c r="I8582" s="62">
        <v>6</v>
      </c>
      <c r="J8582" s="70">
        <v>30</v>
      </c>
      <c r="K8582" s="71">
        <v>135000</v>
      </c>
      <c r="L8582" s="72" t="s">
        <v>15</v>
      </c>
      <c r="M8582" s="72" t="s">
        <v>254</v>
      </c>
    </row>
    <row r="8583" spans="1:13" s="3" customFormat="1" ht="12.75" x14ac:dyDescent="0.2">
      <c r="A8583" s="62" t="s">
        <v>29</v>
      </c>
      <c r="B8583" s="62" t="s">
        <v>268</v>
      </c>
      <c r="C8583" s="63">
        <v>10</v>
      </c>
      <c r="D8583" s="64" t="s">
        <v>13385</v>
      </c>
      <c r="E8583" s="64" t="s">
        <v>15046</v>
      </c>
      <c r="F8583" s="65">
        <v>47131825</v>
      </c>
      <c r="G8583" s="64" t="s">
        <v>13631</v>
      </c>
      <c r="H8583" s="64">
        <v>1</v>
      </c>
      <c r="I8583" s="64">
        <v>6</v>
      </c>
      <c r="J8583" s="66">
        <v>60</v>
      </c>
      <c r="K8583" s="67">
        <v>660000</v>
      </c>
      <c r="L8583" s="68" t="s">
        <v>15</v>
      </c>
      <c r="M8583" s="68" t="s">
        <v>254</v>
      </c>
    </row>
    <row r="8584" spans="1:13" s="3" customFormat="1" ht="12.75" x14ac:dyDescent="0.2">
      <c r="A8584" s="62" t="s">
        <v>29</v>
      </c>
      <c r="B8584" s="62" t="s">
        <v>339</v>
      </c>
      <c r="C8584" s="63">
        <v>10</v>
      </c>
      <c r="D8584" s="62" t="s">
        <v>13386</v>
      </c>
      <c r="E8584" s="62" t="s">
        <v>15047</v>
      </c>
      <c r="F8584" s="69">
        <v>47131501</v>
      </c>
      <c r="G8584" s="62" t="s">
        <v>13631</v>
      </c>
      <c r="H8584" s="62">
        <v>1</v>
      </c>
      <c r="I8584" s="62">
        <v>6</v>
      </c>
      <c r="J8584" s="70">
        <v>25</v>
      </c>
      <c r="K8584" s="71">
        <v>55000</v>
      </c>
      <c r="L8584" s="72" t="s">
        <v>15</v>
      </c>
      <c r="M8584" s="72" t="s">
        <v>254</v>
      </c>
    </row>
    <row r="8585" spans="1:13" s="3" customFormat="1" ht="12.75" x14ac:dyDescent="0.2">
      <c r="A8585" s="62" t="s">
        <v>29</v>
      </c>
      <c r="B8585" s="62" t="s">
        <v>215</v>
      </c>
      <c r="C8585" s="63">
        <v>10</v>
      </c>
      <c r="D8585" s="64" t="s">
        <v>13376</v>
      </c>
      <c r="E8585" s="64" t="s">
        <v>15048</v>
      </c>
      <c r="F8585" s="65">
        <v>14111704</v>
      </c>
      <c r="G8585" s="64" t="s">
        <v>13631</v>
      </c>
      <c r="H8585" s="64">
        <v>1</v>
      </c>
      <c r="I8585" s="64">
        <v>6</v>
      </c>
      <c r="J8585" s="66">
        <v>200</v>
      </c>
      <c r="K8585" s="67">
        <v>360000</v>
      </c>
      <c r="L8585" s="68" t="s">
        <v>15</v>
      </c>
      <c r="M8585" s="68" t="s">
        <v>254</v>
      </c>
    </row>
    <row r="8586" spans="1:13" s="3" customFormat="1" ht="12.75" x14ac:dyDescent="0.2">
      <c r="A8586" s="62" t="s">
        <v>29</v>
      </c>
      <c r="B8586" s="62" t="s">
        <v>215</v>
      </c>
      <c r="C8586" s="63">
        <v>10</v>
      </c>
      <c r="D8586" s="62" t="s">
        <v>13376</v>
      </c>
      <c r="E8586" s="62" t="s">
        <v>15049</v>
      </c>
      <c r="F8586" s="69">
        <v>14111704</v>
      </c>
      <c r="G8586" s="62" t="s">
        <v>13631</v>
      </c>
      <c r="H8586" s="62">
        <v>1</v>
      </c>
      <c r="I8586" s="62">
        <v>6</v>
      </c>
      <c r="J8586" s="70">
        <v>199</v>
      </c>
      <c r="K8586" s="71">
        <v>2985000</v>
      </c>
      <c r="L8586" s="72" t="s">
        <v>15</v>
      </c>
      <c r="M8586" s="72" t="s">
        <v>254</v>
      </c>
    </row>
    <row r="8587" spans="1:13" s="3" customFormat="1" ht="12.75" x14ac:dyDescent="0.2">
      <c r="A8587" s="62" t="s">
        <v>29</v>
      </c>
      <c r="B8587" s="62" t="s">
        <v>216</v>
      </c>
      <c r="C8587" s="63">
        <v>10</v>
      </c>
      <c r="D8587" s="64" t="s">
        <v>13377</v>
      </c>
      <c r="E8587" s="64" t="s">
        <v>15050</v>
      </c>
      <c r="F8587" s="65">
        <v>47131600</v>
      </c>
      <c r="G8587" s="64" t="s">
        <v>13631</v>
      </c>
      <c r="H8587" s="64">
        <v>1</v>
      </c>
      <c r="I8587" s="64">
        <v>6</v>
      </c>
      <c r="J8587" s="66">
        <v>15</v>
      </c>
      <c r="K8587" s="67">
        <v>75000</v>
      </c>
      <c r="L8587" s="68" t="s">
        <v>15</v>
      </c>
      <c r="M8587" s="68" t="s">
        <v>254</v>
      </c>
    </row>
    <row r="8588" spans="1:13" s="3" customFormat="1" ht="12.75" x14ac:dyDescent="0.2">
      <c r="A8588" s="62" t="s">
        <v>29</v>
      </c>
      <c r="B8588" s="62" t="s">
        <v>221</v>
      </c>
      <c r="C8588" s="63">
        <v>10</v>
      </c>
      <c r="D8588" s="62" t="s">
        <v>13382</v>
      </c>
      <c r="E8588" s="62" t="s">
        <v>15051</v>
      </c>
      <c r="F8588" s="69">
        <v>47131827</v>
      </c>
      <c r="G8588" s="62" t="s">
        <v>13631</v>
      </c>
      <c r="H8588" s="62">
        <v>1</v>
      </c>
      <c r="I8588" s="62">
        <v>6</v>
      </c>
      <c r="J8588" s="70">
        <v>26</v>
      </c>
      <c r="K8588" s="71">
        <v>468000</v>
      </c>
      <c r="L8588" s="72" t="s">
        <v>15</v>
      </c>
      <c r="M8588" s="72" t="s">
        <v>254</v>
      </c>
    </row>
    <row r="8589" spans="1:13" s="3" customFormat="1" ht="12.75" x14ac:dyDescent="0.2">
      <c r="A8589" s="62" t="s">
        <v>29</v>
      </c>
      <c r="B8589" s="62" t="s">
        <v>472</v>
      </c>
      <c r="C8589" s="63">
        <v>10</v>
      </c>
      <c r="D8589" s="64" t="s">
        <v>13437</v>
      </c>
      <c r="E8589" s="64" t="s">
        <v>15052</v>
      </c>
      <c r="F8589" s="65">
        <v>47131802</v>
      </c>
      <c r="G8589" s="64" t="s">
        <v>13631</v>
      </c>
      <c r="H8589" s="64">
        <v>1</v>
      </c>
      <c r="I8589" s="64">
        <v>6</v>
      </c>
      <c r="J8589" s="66">
        <v>55</v>
      </c>
      <c r="K8589" s="67">
        <v>2475000</v>
      </c>
      <c r="L8589" s="68" t="s">
        <v>15</v>
      </c>
      <c r="M8589" s="68" t="s">
        <v>254</v>
      </c>
    </row>
    <row r="8590" spans="1:13" s="3" customFormat="1" ht="12.75" x14ac:dyDescent="0.2">
      <c r="A8590" s="62" t="s">
        <v>29</v>
      </c>
      <c r="B8590" s="62" t="s">
        <v>215</v>
      </c>
      <c r="C8590" s="63">
        <v>10</v>
      </c>
      <c r="D8590" s="62" t="s">
        <v>13376</v>
      </c>
      <c r="E8590" s="62" t="s">
        <v>15053</v>
      </c>
      <c r="F8590" s="69">
        <v>47131701</v>
      </c>
      <c r="G8590" s="62" t="s">
        <v>13631</v>
      </c>
      <c r="H8590" s="62">
        <v>1</v>
      </c>
      <c r="I8590" s="62">
        <v>6</v>
      </c>
      <c r="J8590" s="70">
        <v>80</v>
      </c>
      <c r="K8590" s="71">
        <v>400000</v>
      </c>
      <c r="L8590" s="72" t="s">
        <v>15</v>
      </c>
      <c r="M8590" s="72" t="s">
        <v>254</v>
      </c>
    </row>
    <row r="8591" spans="1:13" s="3" customFormat="1" ht="12.75" x14ac:dyDescent="0.2">
      <c r="A8591" s="62" t="s">
        <v>29</v>
      </c>
      <c r="B8591" s="62" t="s">
        <v>216</v>
      </c>
      <c r="C8591" s="63">
        <v>10</v>
      </c>
      <c r="D8591" s="64" t="s">
        <v>13377</v>
      </c>
      <c r="E8591" s="64" t="s">
        <v>15054</v>
      </c>
      <c r="F8591" s="65">
        <v>47131706</v>
      </c>
      <c r="G8591" s="64" t="s">
        <v>13631</v>
      </c>
      <c r="H8591" s="64">
        <v>1</v>
      </c>
      <c r="I8591" s="64">
        <v>6</v>
      </c>
      <c r="J8591" s="66">
        <v>16</v>
      </c>
      <c r="K8591" s="67">
        <v>528000</v>
      </c>
      <c r="L8591" s="68" t="s">
        <v>15</v>
      </c>
      <c r="M8591" s="68" t="s">
        <v>254</v>
      </c>
    </row>
    <row r="8592" spans="1:13" s="3" customFormat="1" ht="12.75" x14ac:dyDescent="0.2">
      <c r="A8592" s="62" t="s">
        <v>29</v>
      </c>
      <c r="B8592" s="62" t="s">
        <v>217</v>
      </c>
      <c r="C8592" s="63">
        <v>10</v>
      </c>
      <c r="D8592" s="62" t="s">
        <v>13378</v>
      </c>
      <c r="E8592" s="62" t="s">
        <v>15055</v>
      </c>
      <c r="F8592" s="69">
        <v>47131600</v>
      </c>
      <c r="G8592" s="62" t="s">
        <v>13631</v>
      </c>
      <c r="H8592" s="62">
        <v>1</v>
      </c>
      <c r="I8592" s="62">
        <v>6</v>
      </c>
      <c r="J8592" s="70">
        <v>80</v>
      </c>
      <c r="K8592" s="71">
        <v>2800000</v>
      </c>
      <c r="L8592" s="72" t="s">
        <v>15</v>
      </c>
      <c r="M8592" s="72" t="s">
        <v>254</v>
      </c>
    </row>
    <row r="8593" spans="1:13" s="3" customFormat="1" ht="12.75" x14ac:dyDescent="0.2">
      <c r="A8593" s="62" t="s">
        <v>29</v>
      </c>
      <c r="B8593" s="62" t="s">
        <v>217</v>
      </c>
      <c r="C8593" s="63">
        <v>10</v>
      </c>
      <c r="D8593" s="64" t="s">
        <v>13378</v>
      </c>
      <c r="E8593" s="64" t="s">
        <v>15056</v>
      </c>
      <c r="F8593" s="65">
        <v>47131600</v>
      </c>
      <c r="G8593" s="64" t="s">
        <v>13631</v>
      </c>
      <c r="H8593" s="64">
        <v>1</v>
      </c>
      <c r="I8593" s="64">
        <v>6</v>
      </c>
      <c r="J8593" s="66">
        <v>80</v>
      </c>
      <c r="K8593" s="67">
        <v>1200000</v>
      </c>
      <c r="L8593" s="68" t="s">
        <v>15</v>
      </c>
      <c r="M8593" s="68" t="s">
        <v>254</v>
      </c>
    </row>
    <row r="8594" spans="1:13" s="3" customFormat="1" ht="12.75" x14ac:dyDescent="0.2">
      <c r="A8594" s="62" t="s">
        <v>29</v>
      </c>
      <c r="B8594" s="62" t="s">
        <v>217</v>
      </c>
      <c r="C8594" s="63">
        <v>10</v>
      </c>
      <c r="D8594" s="62" t="s">
        <v>13378</v>
      </c>
      <c r="E8594" s="62" t="s">
        <v>15057</v>
      </c>
      <c r="F8594" s="69">
        <v>47131600</v>
      </c>
      <c r="G8594" s="62" t="s">
        <v>13631</v>
      </c>
      <c r="H8594" s="62">
        <v>1</v>
      </c>
      <c r="I8594" s="62">
        <v>6</v>
      </c>
      <c r="J8594" s="70">
        <v>40</v>
      </c>
      <c r="K8594" s="71">
        <v>140000</v>
      </c>
      <c r="L8594" s="72" t="s">
        <v>15</v>
      </c>
      <c r="M8594" s="72" t="s">
        <v>254</v>
      </c>
    </row>
    <row r="8595" spans="1:13" s="3" customFormat="1" ht="12.75" x14ac:dyDescent="0.2">
      <c r="A8595" s="62" t="s">
        <v>29</v>
      </c>
      <c r="B8595" s="62" t="s">
        <v>219</v>
      </c>
      <c r="C8595" s="63">
        <v>10</v>
      </c>
      <c r="D8595" s="64" t="s">
        <v>13379</v>
      </c>
      <c r="E8595" s="64" t="s">
        <v>15058</v>
      </c>
      <c r="F8595" s="65">
        <v>47121803</v>
      </c>
      <c r="G8595" s="64" t="s">
        <v>13631</v>
      </c>
      <c r="H8595" s="64">
        <v>1</v>
      </c>
      <c r="I8595" s="64">
        <v>6</v>
      </c>
      <c r="J8595" s="66">
        <v>58</v>
      </c>
      <c r="K8595" s="67">
        <v>40600</v>
      </c>
      <c r="L8595" s="68" t="s">
        <v>15</v>
      </c>
      <c r="M8595" s="68" t="s">
        <v>254</v>
      </c>
    </row>
    <row r="8596" spans="1:13" s="3" customFormat="1" ht="12.75" x14ac:dyDescent="0.2">
      <c r="A8596" s="62" t="s">
        <v>29</v>
      </c>
      <c r="B8596" s="62" t="s">
        <v>268</v>
      </c>
      <c r="C8596" s="63">
        <v>10</v>
      </c>
      <c r="D8596" s="62" t="s">
        <v>13385</v>
      </c>
      <c r="E8596" s="62" t="s">
        <v>15059</v>
      </c>
      <c r="F8596" s="69">
        <v>47131830</v>
      </c>
      <c r="G8596" s="62" t="s">
        <v>13631</v>
      </c>
      <c r="H8596" s="62">
        <v>1</v>
      </c>
      <c r="I8596" s="62">
        <v>6</v>
      </c>
      <c r="J8596" s="70">
        <v>40</v>
      </c>
      <c r="K8596" s="71">
        <v>320000</v>
      </c>
      <c r="L8596" s="72" t="s">
        <v>15</v>
      </c>
      <c r="M8596" s="72" t="s">
        <v>254</v>
      </c>
    </row>
    <row r="8597" spans="1:13" s="3" customFormat="1" ht="12.75" x14ac:dyDescent="0.2">
      <c r="A8597" s="62" t="s">
        <v>29</v>
      </c>
      <c r="B8597" s="62" t="s">
        <v>216</v>
      </c>
      <c r="C8597" s="63">
        <v>10</v>
      </c>
      <c r="D8597" s="64" t="s">
        <v>13377</v>
      </c>
      <c r="E8597" s="64" t="s">
        <v>15060</v>
      </c>
      <c r="F8597" s="65">
        <v>76121601</v>
      </c>
      <c r="G8597" s="64" t="s">
        <v>13631</v>
      </c>
      <c r="H8597" s="64">
        <v>1</v>
      </c>
      <c r="I8597" s="64">
        <v>6</v>
      </c>
      <c r="J8597" s="66">
        <v>20</v>
      </c>
      <c r="K8597" s="67">
        <v>240000</v>
      </c>
      <c r="L8597" s="68" t="s">
        <v>15</v>
      </c>
      <c r="M8597" s="68" t="s">
        <v>254</v>
      </c>
    </row>
    <row r="8598" spans="1:13" s="3" customFormat="1" ht="12.75" x14ac:dyDescent="0.2">
      <c r="A8598" s="62" t="s">
        <v>29</v>
      </c>
      <c r="B8598" s="62" t="s">
        <v>339</v>
      </c>
      <c r="C8598" s="63">
        <v>10</v>
      </c>
      <c r="D8598" s="62" t="s">
        <v>13386</v>
      </c>
      <c r="E8598" s="62" t="s">
        <v>15061</v>
      </c>
      <c r="F8598" s="69">
        <v>47131608</v>
      </c>
      <c r="G8598" s="62" t="s">
        <v>13631</v>
      </c>
      <c r="H8598" s="62">
        <v>1</v>
      </c>
      <c r="I8598" s="62">
        <v>6</v>
      </c>
      <c r="J8598" s="70">
        <v>100</v>
      </c>
      <c r="K8598" s="71">
        <v>750000</v>
      </c>
      <c r="L8598" s="72" t="s">
        <v>15</v>
      </c>
      <c r="M8598" s="72" t="s">
        <v>254</v>
      </c>
    </row>
    <row r="8599" spans="1:13" s="3" customFormat="1" ht="12.75" x14ac:dyDescent="0.2">
      <c r="A8599" s="62" t="s">
        <v>29</v>
      </c>
      <c r="B8599" s="62" t="s">
        <v>338</v>
      </c>
      <c r="C8599" s="63">
        <v>10</v>
      </c>
      <c r="D8599" s="64" t="s">
        <v>13384</v>
      </c>
      <c r="E8599" s="64" t="s">
        <v>15062</v>
      </c>
      <c r="F8599" s="65">
        <v>47121701</v>
      </c>
      <c r="G8599" s="64" t="s">
        <v>13631</v>
      </c>
      <c r="H8599" s="64">
        <v>1</v>
      </c>
      <c r="I8599" s="64">
        <v>6</v>
      </c>
      <c r="J8599" s="66">
        <v>670</v>
      </c>
      <c r="K8599" s="67">
        <v>1340000</v>
      </c>
      <c r="L8599" s="68" t="s">
        <v>15</v>
      </c>
      <c r="M8599" s="68" t="s">
        <v>254</v>
      </c>
    </row>
    <row r="8600" spans="1:13" s="3" customFormat="1" ht="12.75" x14ac:dyDescent="0.2">
      <c r="A8600" s="62" t="s">
        <v>29</v>
      </c>
      <c r="B8600" s="62" t="s">
        <v>338</v>
      </c>
      <c r="C8600" s="63">
        <v>10</v>
      </c>
      <c r="D8600" s="62" t="s">
        <v>13384</v>
      </c>
      <c r="E8600" s="62" t="s">
        <v>15063</v>
      </c>
      <c r="F8600" s="69">
        <v>47121701</v>
      </c>
      <c r="G8600" s="62" t="s">
        <v>13631</v>
      </c>
      <c r="H8600" s="62">
        <v>1</v>
      </c>
      <c r="I8600" s="62">
        <v>6</v>
      </c>
      <c r="J8600" s="70">
        <v>670</v>
      </c>
      <c r="K8600" s="71">
        <v>1675000</v>
      </c>
      <c r="L8600" s="72" t="s">
        <v>15</v>
      </c>
      <c r="M8600" s="72" t="s">
        <v>254</v>
      </c>
    </row>
    <row r="8601" spans="1:13" s="3" customFormat="1" ht="12.75" x14ac:dyDescent="0.2">
      <c r="A8601" s="62" t="s">
        <v>29</v>
      </c>
      <c r="B8601" s="62" t="s">
        <v>338</v>
      </c>
      <c r="C8601" s="63">
        <v>10</v>
      </c>
      <c r="D8601" s="64" t="s">
        <v>13384</v>
      </c>
      <c r="E8601" s="64" t="s">
        <v>15064</v>
      </c>
      <c r="F8601" s="65">
        <v>47121701</v>
      </c>
      <c r="G8601" s="64" t="s">
        <v>13631</v>
      </c>
      <c r="H8601" s="64">
        <v>1</v>
      </c>
      <c r="I8601" s="64">
        <v>6</v>
      </c>
      <c r="J8601" s="66">
        <v>670</v>
      </c>
      <c r="K8601" s="67">
        <v>2546000</v>
      </c>
      <c r="L8601" s="68" t="s">
        <v>15</v>
      </c>
      <c r="M8601" s="68" t="s">
        <v>254</v>
      </c>
    </row>
    <row r="8602" spans="1:13" s="3" customFormat="1" ht="12.75" x14ac:dyDescent="0.2">
      <c r="A8602" s="62" t="s">
        <v>29</v>
      </c>
      <c r="B8602" s="62" t="s">
        <v>1803</v>
      </c>
      <c r="C8602" s="63">
        <v>10</v>
      </c>
      <c r="D8602" s="62" t="s">
        <v>13562</v>
      </c>
      <c r="E8602" s="62" t="s">
        <v>15065</v>
      </c>
      <c r="F8602" s="69">
        <v>27112006</v>
      </c>
      <c r="G8602" s="62" t="s">
        <v>13630</v>
      </c>
      <c r="H8602" s="62">
        <v>3</v>
      </c>
      <c r="I8602" s="62">
        <v>6</v>
      </c>
      <c r="J8602" s="70">
        <v>1</v>
      </c>
      <c r="K8602" s="71">
        <v>5000000</v>
      </c>
      <c r="L8602" s="72" t="s">
        <v>15</v>
      </c>
      <c r="M8602" s="72" t="s">
        <v>254</v>
      </c>
    </row>
    <row r="8603" spans="1:13" s="3" customFormat="1" ht="12.75" x14ac:dyDescent="0.2">
      <c r="A8603" s="62" t="s">
        <v>29</v>
      </c>
      <c r="B8603" s="62" t="s">
        <v>338</v>
      </c>
      <c r="C8603" s="63">
        <v>10</v>
      </c>
      <c r="D8603" s="64" t="s">
        <v>13384</v>
      </c>
      <c r="E8603" s="64" t="s">
        <v>15066</v>
      </c>
      <c r="F8603" s="65">
        <v>47121701</v>
      </c>
      <c r="G8603" s="64" t="s">
        <v>13631</v>
      </c>
      <c r="H8603" s="64">
        <v>3</v>
      </c>
      <c r="I8603" s="64">
        <v>6</v>
      </c>
      <c r="J8603" s="66">
        <v>195</v>
      </c>
      <c r="K8603" s="67">
        <v>409500</v>
      </c>
      <c r="L8603" s="68" t="s">
        <v>15</v>
      </c>
      <c r="M8603" s="68" t="s">
        <v>254</v>
      </c>
    </row>
    <row r="8604" spans="1:13" s="3" customFormat="1" ht="12.75" x14ac:dyDescent="0.2">
      <c r="A8604" s="62" t="s">
        <v>29</v>
      </c>
      <c r="B8604" s="62" t="s">
        <v>216</v>
      </c>
      <c r="C8604" s="63">
        <v>10</v>
      </c>
      <c r="D8604" s="62" t="s">
        <v>13377</v>
      </c>
      <c r="E8604" s="62" t="s">
        <v>15067</v>
      </c>
      <c r="F8604" s="69">
        <v>52151603</v>
      </c>
      <c r="G8604" s="62" t="s">
        <v>13630</v>
      </c>
      <c r="H8604" s="62">
        <v>3</v>
      </c>
      <c r="I8604" s="62">
        <v>6</v>
      </c>
      <c r="J8604" s="70">
        <v>3</v>
      </c>
      <c r="K8604" s="71">
        <v>45000</v>
      </c>
      <c r="L8604" s="72" t="s">
        <v>15</v>
      </c>
      <c r="M8604" s="72" t="s">
        <v>254</v>
      </c>
    </row>
    <row r="8605" spans="1:13" s="3" customFormat="1" ht="12.75" x14ac:dyDescent="0.2">
      <c r="A8605" s="62" t="s">
        <v>29</v>
      </c>
      <c r="B8605" s="62" t="s">
        <v>216</v>
      </c>
      <c r="C8605" s="63">
        <v>10</v>
      </c>
      <c r="D8605" s="64" t="s">
        <v>13377</v>
      </c>
      <c r="E8605" s="64" t="s">
        <v>15068</v>
      </c>
      <c r="F8605" s="65">
        <v>24112601</v>
      </c>
      <c r="G8605" s="64" t="s">
        <v>13630</v>
      </c>
      <c r="H8605" s="64">
        <v>3</v>
      </c>
      <c r="I8605" s="64">
        <v>6</v>
      </c>
      <c r="J8605" s="66">
        <v>4</v>
      </c>
      <c r="K8605" s="67">
        <v>80000</v>
      </c>
      <c r="L8605" s="68" t="s">
        <v>15</v>
      </c>
      <c r="M8605" s="68" t="s">
        <v>254</v>
      </c>
    </row>
    <row r="8606" spans="1:13" s="3" customFormat="1" ht="12.75" x14ac:dyDescent="0.2">
      <c r="A8606" s="62" t="s">
        <v>29</v>
      </c>
      <c r="B8606" s="62" t="s">
        <v>216</v>
      </c>
      <c r="C8606" s="63">
        <v>10</v>
      </c>
      <c r="D8606" s="62" t="s">
        <v>13377</v>
      </c>
      <c r="E8606" s="62" t="s">
        <v>15069</v>
      </c>
      <c r="F8606" s="69">
        <v>52151604</v>
      </c>
      <c r="G8606" s="62" t="s">
        <v>13630</v>
      </c>
      <c r="H8606" s="62">
        <v>3</v>
      </c>
      <c r="I8606" s="62">
        <v>6</v>
      </c>
      <c r="J8606" s="70">
        <v>3</v>
      </c>
      <c r="K8606" s="71">
        <v>15000</v>
      </c>
      <c r="L8606" s="72" t="s">
        <v>15</v>
      </c>
      <c r="M8606" s="72" t="s">
        <v>254</v>
      </c>
    </row>
    <row r="8607" spans="1:13" s="3" customFormat="1" ht="12.75" x14ac:dyDescent="0.2">
      <c r="A8607" s="62" t="s">
        <v>29</v>
      </c>
      <c r="B8607" s="62" t="s">
        <v>875</v>
      </c>
      <c r="C8607" s="63">
        <v>10</v>
      </c>
      <c r="D8607" s="64" t="s">
        <v>13494</v>
      </c>
      <c r="E8607" s="64" t="s">
        <v>15070</v>
      </c>
      <c r="F8607" s="65">
        <v>48101800</v>
      </c>
      <c r="G8607" s="64" t="s">
        <v>13630</v>
      </c>
      <c r="H8607" s="64">
        <v>3</v>
      </c>
      <c r="I8607" s="64">
        <v>6</v>
      </c>
      <c r="J8607" s="66">
        <v>2</v>
      </c>
      <c r="K8607" s="67">
        <v>90000</v>
      </c>
      <c r="L8607" s="68" t="s">
        <v>15</v>
      </c>
      <c r="M8607" s="68" t="s">
        <v>254</v>
      </c>
    </row>
    <row r="8608" spans="1:13" s="3" customFormat="1" ht="12.75" x14ac:dyDescent="0.2">
      <c r="A8608" s="62" t="s">
        <v>29</v>
      </c>
      <c r="B8608" s="62" t="s">
        <v>219</v>
      </c>
      <c r="C8608" s="63">
        <v>10</v>
      </c>
      <c r="D8608" s="62" t="s">
        <v>13379</v>
      </c>
      <c r="E8608" s="62" t="s">
        <v>15071</v>
      </c>
      <c r="F8608" s="69">
        <v>52151603</v>
      </c>
      <c r="G8608" s="62" t="s">
        <v>13630</v>
      </c>
      <c r="H8608" s="62">
        <v>3</v>
      </c>
      <c r="I8608" s="62">
        <v>6</v>
      </c>
      <c r="J8608" s="70">
        <v>3</v>
      </c>
      <c r="K8608" s="71">
        <v>90000</v>
      </c>
      <c r="L8608" s="72" t="s">
        <v>15</v>
      </c>
      <c r="M8608" s="72" t="s">
        <v>254</v>
      </c>
    </row>
    <row r="8609" spans="1:13" s="3" customFormat="1" ht="12.75" x14ac:dyDescent="0.2">
      <c r="A8609" s="62" t="s">
        <v>29</v>
      </c>
      <c r="B8609" s="62" t="s">
        <v>869</v>
      </c>
      <c r="C8609" s="63">
        <v>10</v>
      </c>
      <c r="D8609" s="64" t="s">
        <v>13488</v>
      </c>
      <c r="E8609" s="64" t="s">
        <v>15072</v>
      </c>
      <c r="F8609" s="65">
        <v>48101803</v>
      </c>
      <c r="G8609" s="64" t="s">
        <v>13630</v>
      </c>
      <c r="H8609" s="64">
        <v>3</v>
      </c>
      <c r="I8609" s="64">
        <v>6</v>
      </c>
      <c r="J8609" s="66">
        <v>2</v>
      </c>
      <c r="K8609" s="67">
        <v>50000</v>
      </c>
      <c r="L8609" s="68" t="s">
        <v>15</v>
      </c>
      <c r="M8609" s="68" t="s">
        <v>254</v>
      </c>
    </row>
    <row r="8610" spans="1:13" s="3" customFormat="1" ht="12.75" x14ac:dyDescent="0.2">
      <c r="A8610" s="62" t="s">
        <v>29</v>
      </c>
      <c r="B8610" s="62" t="s">
        <v>869</v>
      </c>
      <c r="C8610" s="63">
        <v>10</v>
      </c>
      <c r="D8610" s="62" t="s">
        <v>13488</v>
      </c>
      <c r="E8610" s="62" t="s">
        <v>15073</v>
      </c>
      <c r="F8610" s="69">
        <v>48101800</v>
      </c>
      <c r="G8610" s="62" t="s">
        <v>13630</v>
      </c>
      <c r="H8610" s="62">
        <v>3</v>
      </c>
      <c r="I8610" s="62">
        <v>6</v>
      </c>
      <c r="J8610" s="70">
        <v>2</v>
      </c>
      <c r="K8610" s="71">
        <v>10000</v>
      </c>
      <c r="L8610" s="72" t="s">
        <v>15</v>
      </c>
      <c r="M8610" s="72" t="s">
        <v>254</v>
      </c>
    </row>
    <row r="8611" spans="1:13" s="3" customFormat="1" ht="12.75" x14ac:dyDescent="0.2">
      <c r="A8611" s="62" t="s">
        <v>29</v>
      </c>
      <c r="B8611" s="62" t="s">
        <v>219</v>
      </c>
      <c r="C8611" s="63">
        <v>10</v>
      </c>
      <c r="D8611" s="64" t="s">
        <v>13379</v>
      </c>
      <c r="E8611" s="64" t="s">
        <v>15074</v>
      </c>
      <c r="F8611" s="65">
        <v>52151702</v>
      </c>
      <c r="G8611" s="64" t="s">
        <v>13630</v>
      </c>
      <c r="H8611" s="64">
        <v>3</v>
      </c>
      <c r="I8611" s="64">
        <v>6</v>
      </c>
      <c r="J8611" s="66">
        <v>120</v>
      </c>
      <c r="K8611" s="67">
        <v>300000</v>
      </c>
      <c r="L8611" s="68" t="s">
        <v>15</v>
      </c>
      <c r="M8611" s="68" t="s">
        <v>254</v>
      </c>
    </row>
    <row r="8612" spans="1:13" s="3" customFormat="1" ht="12.75" x14ac:dyDescent="0.2">
      <c r="A8612" s="62" t="s">
        <v>29</v>
      </c>
      <c r="B8612" s="62" t="s">
        <v>219</v>
      </c>
      <c r="C8612" s="63">
        <v>10</v>
      </c>
      <c r="D8612" s="62" t="s">
        <v>13379</v>
      </c>
      <c r="E8612" s="62" t="s">
        <v>15075</v>
      </c>
      <c r="F8612" s="69">
        <v>52151704</v>
      </c>
      <c r="G8612" s="62" t="s">
        <v>13630</v>
      </c>
      <c r="H8612" s="62">
        <v>3</v>
      </c>
      <c r="I8612" s="62">
        <v>6</v>
      </c>
      <c r="J8612" s="70">
        <v>120</v>
      </c>
      <c r="K8612" s="71">
        <v>300000</v>
      </c>
      <c r="L8612" s="72" t="s">
        <v>15</v>
      </c>
      <c r="M8612" s="72" t="s">
        <v>254</v>
      </c>
    </row>
    <row r="8613" spans="1:13" s="3" customFormat="1" ht="12.75" x14ac:dyDescent="0.2">
      <c r="A8613" s="62" t="s">
        <v>29</v>
      </c>
      <c r="B8613" s="62" t="s">
        <v>219</v>
      </c>
      <c r="C8613" s="63">
        <v>10</v>
      </c>
      <c r="D8613" s="64" t="s">
        <v>13379</v>
      </c>
      <c r="E8613" s="64" t="s">
        <v>15076</v>
      </c>
      <c r="F8613" s="65">
        <v>48101800</v>
      </c>
      <c r="G8613" s="64" t="s">
        <v>13630</v>
      </c>
      <c r="H8613" s="64">
        <v>3</v>
      </c>
      <c r="I8613" s="64">
        <v>6</v>
      </c>
      <c r="J8613" s="66">
        <v>120</v>
      </c>
      <c r="K8613" s="67">
        <v>300000</v>
      </c>
      <c r="L8613" s="68" t="s">
        <v>15</v>
      </c>
      <c r="M8613" s="68" t="s">
        <v>254</v>
      </c>
    </row>
    <row r="8614" spans="1:13" s="3" customFormat="1" ht="12.75" x14ac:dyDescent="0.2">
      <c r="A8614" s="62" t="s">
        <v>29</v>
      </c>
      <c r="B8614" s="62" t="s">
        <v>219</v>
      </c>
      <c r="C8614" s="63">
        <v>10</v>
      </c>
      <c r="D8614" s="62" t="s">
        <v>13379</v>
      </c>
      <c r="E8614" s="62" t="s">
        <v>15077</v>
      </c>
      <c r="F8614" s="69">
        <v>52152004</v>
      </c>
      <c r="G8614" s="62" t="s">
        <v>13630</v>
      </c>
      <c r="H8614" s="62">
        <v>3</v>
      </c>
      <c r="I8614" s="62">
        <v>6</v>
      </c>
      <c r="J8614" s="70">
        <v>120</v>
      </c>
      <c r="K8614" s="71">
        <v>600000</v>
      </c>
      <c r="L8614" s="72" t="s">
        <v>15</v>
      </c>
      <c r="M8614" s="72" t="s">
        <v>254</v>
      </c>
    </row>
    <row r="8615" spans="1:13" s="3" customFormat="1" ht="12.75" x14ac:dyDescent="0.2">
      <c r="A8615" s="62" t="s">
        <v>29</v>
      </c>
      <c r="B8615" s="62" t="s">
        <v>219</v>
      </c>
      <c r="C8615" s="63">
        <v>10</v>
      </c>
      <c r="D8615" s="64" t="s">
        <v>13379</v>
      </c>
      <c r="E8615" s="64" t="s">
        <v>15078</v>
      </c>
      <c r="F8615" s="65">
        <v>52152102</v>
      </c>
      <c r="G8615" s="64" t="s">
        <v>13630</v>
      </c>
      <c r="H8615" s="64">
        <v>3</v>
      </c>
      <c r="I8615" s="64">
        <v>6</v>
      </c>
      <c r="J8615" s="66">
        <v>120</v>
      </c>
      <c r="K8615" s="67">
        <v>360000</v>
      </c>
      <c r="L8615" s="68" t="s">
        <v>15</v>
      </c>
      <c r="M8615" s="68" t="s">
        <v>254</v>
      </c>
    </row>
    <row r="8616" spans="1:13" s="3" customFormat="1" ht="12.75" x14ac:dyDescent="0.2">
      <c r="A8616" s="62" t="s">
        <v>29</v>
      </c>
      <c r="B8616" s="62" t="s">
        <v>219</v>
      </c>
      <c r="C8616" s="63">
        <v>10</v>
      </c>
      <c r="D8616" s="62" t="s">
        <v>13379</v>
      </c>
      <c r="E8616" s="62" t="s">
        <v>15079</v>
      </c>
      <c r="F8616" s="69">
        <v>52152102</v>
      </c>
      <c r="G8616" s="62" t="s">
        <v>13630</v>
      </c>
      <c r="H8616" s="62">
        <v>3</v>
      </c>
      <c r="I8616" s="62">
        <v>6</v>
      </c>
      <c r="J8616" s="70">
        <v>120</v>
      </c>
      <c r="K8616" s="71">
        <v>660000</v>
      </c>
      <c r="L8616" s="72" t="s">
        <v>15</v>
      </c>
      <c r="M8616" s="72" t="s">
        <v>254</v>
      </c>
    </row>
    <row r="8617" spans="1:13" s="3" customFormat="1" ht="12.75" x14ac:dyDescent="0.2">
      <c r="A8617" s="62" t="s">
        <v>29</v>
      </c>
      <c r="B8617" s="62" t="s">
        <v>219</v>
      </c>
      <c r="C8617" s="63">
        <v>10</v>
      </c>
      <c r="D8617" s="64" t="s">
        <v>13379</v>
      </c>
      <c r="E8617" s="64" t="s">
        <v>15080</v>
      </c>
      <c r="F8617" s="65">
        <v>52151702</v>
      </c>
      <c r="G8617" s="64" t="s">
        <v>13630</v>
      </c>
      <c r="H8617" s="64">
        <v>3</v>
      </c>
      <c r="I8617" s="64">
        <v>6</v>
      </c>
      <c r="J8617" s="66">
        <v>4</v>
      </c>
      <c r="K8617" s="67">
        <v>156000</v>
      </c>
      <c r="L8617" s="68" t="s">
        <v>15</v>
      </c>
      <c r="M8617" s="68" t="s">
        <v>254</v>
      </c>
    </row>
    <row r="8618" spans="1:13" s="3" customFormat="1" ht="12.75" x14ac:dyDescent="0.2">
      <c r="A8618" s="62" t="s">
        <v>29</v>
      </c>
      <c r="B8618" s="62" t="s">
        <v>219</v>
      </c>
      <c r="C8618" s="63">
        <v>10</v>
      </c>
      <c r="D8618" s="62" t="s">
        <v>13379</v>
      </c>
      <c r="E8618" s="62" t="s">
        <v>15081</v>
      </c>
      <c r="F8618" s="69">
        <v>52151611</v>
      </c>
      <c r="G8618" s="62" t="s">
        <v>13630</v>
      </c>
      <c r="H8618" s="62">
        <v>3</v>
      </c>
      <c r="I8618" s="62">
        <v>6</v>
      </c>
      <c r="J8618" s="70">
        <v>6</v>
      </c>
      <c r="K8618" s="71">
        <v>120000</v>
      </c>
      <c r="L8618" s="72" t="s">
        <v>15</v>
      </c>
      <c r="M8618" s="72" t="s">
        <v>254</v>
      </c>
    </row>
    <row r="8619" spans="1:13" s="3" customFormat="1" ht="12.75" x14ac:dyDescent="0.2">
      <c r="A8619" s="62" t="s">
        <v>29</v>
      </c>
      <c r="B8619" s="62" t="s">
        <v>219</v>
      </c>
      <c r="C8619" s="63">
        <v>10</v>
      </c>
      <c r="D8619" s="64" t="s">
        <v>13379</v>
      </c>
      <c r="E8619" s="64" t="s">
        <v>15082</v>
      </c>
      <c r="F8619" s="65">
        <v>48101800</v>
      </c>
      <c r="G8619" s="64" t="s">
        <v>13630</v>
      </c>
      <c r="H8619" s="64">
        <v>3</v>
      </c>
      <c r="I8619" s="64">
        <v>6</v>
      </c>
      <c r="J8619" s="66">
        <v>4</v>
      </c>
      <c r="K8619" s="67">
        <v>100000</v>
      </c>
      <c r="L8619" s="68" t="s">
        <v>15</v>
      </c>
      <c r="M8619" s="68" t="s">
        <v>254</v>
      </c>
    </row>
    <row r="8620" spans="1:13" s="3" customFormat="1" ht="12.75" x14ac:dyDescent="0.2">
      <c r="A8620" s="62" t="s">
        <v>29</v>
      </c>
      <c r="B8620" s="62" t="s">
        <v>439</v>
      </c>
      <c r="C8620" s="63">
        <v>10</v>
      </c>
      <c r="D8620" s="62" t="s">
        <v>13396</v>
      </c>
      <c r="E8620" s="62" t="s">
        <v>15083</v>
      </c>
      <c r="F8620" s="69">
        <v>52152102</v>
      </c>
      <c r="G8620" s="62" t="s">
        <v>13630</v>
      </c>
      <c r="H8620" s="62">
        <v>3</v>
      </c>
      <c r="I8620" s="62">
        <v>6</v>
      </c>
      <c r="J8620" s="70">
        <v>40</v>
      </c>
      <c r="K8620" s="71">
        <v>100000</v>
      </c>
      <c r="L8620" s="72" t="s">
        <v>15</v>
      </c>
      <c r="M8620" s="72" t="s">
        <v>254</v>
      </c>
    </row>
    <row r="8621" spans="1:13" s="3" customFormat="1" ht="12.75" x14ac:dyDescent="0.2">
      <c r="A8621" s="62" t="s">
        <v>29</v>
      </c>
      <c r="B8621" s="62" t="s">
        <v>875</v>
      </c>
      <c r="C8621" s="63">
        <v>10</v>
      </c>
      <c r="D8621" s="64" t="s">
        <v>13494</v>
      </c>
      <c r="E8621" s="64" t="s">
        <v>15084</v>
      </c>
      <c r="F8621" s="65">
        <v>52151607</v>
      </c>
      <c r="G8621" s="64" t="s">
        <v>13630</v>
      </c>
      <c r="H8621" s="64">
        <v>3</v>
      </c>
      <c r="I8621" s="64">
        <v>6</v>
      </c>
      <c r="J8621" s="66">
        <v>20</v>
      </c>
      <c r="K8621" s="67">
        <v>240000</v>
      </c>
      <c r="L8621" s="68" t="s">
        <v>15</v>
      </c>
      <c r="M8621" s="68" t="s">
        <v>254</v>
      </c>
    </row>
    <row r="8622" spans="1:13" s="3" customFormat="1" ht="12.75" x14ac:dyDescent="0.2">
      <c r="A8622" s="62" t="s">
        <v>29</v>
      </c>
      <c r="B8622" s="62" t="s">
        <v>219</v>
      </c>
      <c r="C8622" s="63">
        <v>10</v>
      </c>
      <c r="D8622" s="62" t="s">
        <v>13379</v>
      </c>
      <c r="E8622" s="62" t="s">
        <v>15085</v>
      </c>
      <c r="F8622" s="69">
        <v>52151807</v>
      </c>
      <c r="G8622" s="62" t="s">
        <v>13630</v>
      </c>
      <c r="H8622" s="62">
        <v>3</v>
      </c>
      <c r="I8622" s="62">
        <v>6</v>
      </c>
      <c r="J8622" s="70">
        <v>5</v>
      </c>
      <c r="K8622" s="71">
        <v>750000</v>
      </c>
      <c r="L8622" s="72" t="s">
        <v>15</v>
      </c>
      <c r="M8622" s="72" t="s">
        <v>254</v>
      </c>
    </row>
    <row r="8623" spans="1:13" s="3" customFormat="1" ht="12.75" x14ac:dyDescent="0.2">
      <c r="A8623" s="62" t="s">
        <v>29</v>
      </c>
      <c r="B8623" s="62" t="s">
        <v>219</v>
      </c>
      <c r="C8623" s="63">
        <v>10</v>
      </c>
      <c r="D8623" s="64" t="s">
        <v>13379</v>
      </c>
      <c r="E8623" s="64" t="s">
        <v>15086</v>
      </c>
      <c r="F8623" s="65">
        <v>52151807</v>
      </c>
      <c r="G8623" s="64" t="s">
        <v>13630</v>
      </c>
      <c r="H8623" s="64">
        <v>3</v>
      </c>
      <c r="I8623" s="64">
        <v>6</v>
      </c>
      <c r="J8623" s="66">
        <v>5</v>
      </c>
      <c r="K8623" s="67">
        <v>1450000</v>
      </c>
      <c r="L8623" s="68" t="s">
        <v>15</v>
      </c>
      <c r="M8623" s="68" t="s">
        <v>254</v>
      </c>
    </row>
    <row r="8624" spans="1:13" s="3" customFormat="1" ht="12.75" x14ac:dyDescent="0.2">
      <c r="A8624" s="62" t="s">
        <v>29</v>
      </c>
      <c r="B8624" s="62" t="s">
        <v>219</v>
      </c>
      <c r="C8624" s="63">
        <v>10</v>
      </c>
      <c r="D8624" s="62" t="s">
        <v>13379</v>
      </c>
      <c r="E8624" s="62" t="s">
        <v>15087</v>
      </c>
      <c r="F8624" s="69">
        <v>52151807</v>
      </c>
      <c r="G8624" s="62" t="s">
        <v>13630</v>
      </c>
      <c r="H8624" s="62">
        <v>3</v>
      </c>
      <c r="I8624" s="62">
        <v>6</v>
      </c>
      <c r="J8624" s="70">
        <v>5</v>
      </c>
      <c r="K8624" s="71">
        <v>2100000</v>
      </c>
      <c r="L8624" s="72" t="s">
        <v>15</v>
      </c>
      <c r="M8624" s="72" t="s">
        <v>254</v>
      </c>
    </row>
    <row r="8625" spans="1:13" s="3" customFormat="1" ht="12.75" x14ac:dyDescent="0.2">
      <c r="A8625" s="62" t="s">
        <v>29</v>
      </c>
      <c r="B8625" s="62" t="s">
        <v>219</v>
      </c>
      <c r="C8625" s="63">
        <v>10</v>
      </c>
      <c r="D8625" s="64" t="s">
        <v>13379</v>
      </c>
      <c r="E8625" s="64" t="s">
        <v>15088</v>
      </c>
      <c r="F8625" s="65">
        <v>48101800</v>
      </c>
      <c r="G8625" s="64" t="s">
        <v>13630</v>
      </c>
      <c r="H8625" s="64">
        <v>3</v>
      </c>
      <c r="I8625" s="64">
        <v>6</v>
      </c>
      <c r="J8625" s="66">
        <v>5</v>
      </c>
      <c r="K8625" s="67">
        <v>250000</v>
      </c>
      <c r="L8625" s="68" t="s">
        <v>15</v>
      </c>
      <c r="M8625" s="68" t="s">
        <v>254</v>
      </c>
    </row>
    <row r="8626" spans="1:13" s="3" customFormat="1" ht="12.75" x14ac:dyDescent="0.2">
      <c r="A8626" s="62" t="s">
        <v>29</v>
      </c>
      <c r="B8626" s="62" t="s">
        <v>219</v>
      </c>
      <c r="C8626" s="63">
        <v>10</v>
      </c>
      <c r="D8626" s="62" t="s">
        <v>13379</v>
      </c>
      <c r="E8626" s="62" t="s">
        <v>15089</v>
      </c>
      <c r="F8626" s="69">
        <v>52151802</v>
      </c>
      <c r="G8626" s="62" t="s">
        <v>13630</v>
      </c>
      <c r="H8626" s="62">
        <v>3</v>
      </c>
      <c r="I8626" s="62">
        <v>6</v>
      </c>
      <c r="J8626" s="70">
        <v>5</v>
      </c>
      <c r="K8626" s="71">
        <v>325000</v>
      </c>
      <c r="L8626" s="72" t="s">
        <v>15</v>
      </c>
      <c r="M8626" s="72" t="s">
        <v>254</v>
      </c>
    </row>
    <row r="8627" spans="1:13" s="3" customFormat="1" ht="12.75" x14ac:dyDescent="0.2">
      <c r="A8627" s="62" t="s">
        <v>29</v>
      </c>
      <c r="B8627" s="62" t="s">
        <v>219</v>
      </c>
      <c r="C8627" s="63">
        <v>10</v>
      </c>
      <c r="D8627" s="64" t="s">
        <v>13379</v>
      </c>
      <c r="E8627" s="64" t="s">
        <v>15090</v>
      </c>
      <c r="F8627" s="65">
        <v>52151802</v>
      </c>
      <c r="G8627" s="64" t="s">
        <v>13630</v>
      </c>
      <c r="H8627" s="64">
        <v>3</v>
      </c>
      <c r="I8627" s="64">
        <v>6</v>
      </c>
      <c r="J8627" s="66">
        <v>5</v>
      </c>
      <c r="K8627" s="67">
        <v>520000</v>
      </c>
      <c r="L8627" s="68" t="s">
        <v>15</v>
      </c>
      <c r="M8627" s="68" t="s">
        <v>254</v>
      </c>
    </row>
    <row r="8628" spans="1:13" s="3" customFormat="1" ht="12.75" x14ac:dyDescent="0.2">
      <c r="A8628" s="62" t="s">
        <v>29</v>
      </c>
      <c r="B8628" s="62" t="s">
        <v>219</v>
      </c>
      <c r="C8628" s="63">
        <v>10</v>
      </c>
      <c r="D8628" s="62" t="s">
        <v>13379</v>
      </c>
      <c r="E8628" s="62" t="s">
        <v>15091</v>
      </c>
      <c r="F8628" s="69">
        <v>48101803</v>
      </c>
      <c r="G8628" s="62" t="s">
        <v>13630</v>
      </c>
      <c r="H8628" s="62">
        <v>3</v>
      </c>
      <c r="I8628" s="62">
        <v>6</v>
      </c>
      <c r="J8628" s="70">
        <v>4</v>
      </c>
      <c r="K8628" s="71">
        <v>80000</v>
      </c>
      <c r="L8628" s="72" t="s">
        <v>15</v>
      </c>
      <c r="M8628" s="72" t="s">
        <v>254</v>
      </c>
    </row>
    <row r="8629" spans="1:13" s="3" customFormat="1" ht="12.75" x14ac:dyDescent="0.2">
      <c r="A8629" s="62" t="s">
        <v>29</v>
      </c>
      <c r="B8629" s="62" t="s">
        <v>219</v>
      </c>
      <c r="C8629" s="63">
        <v>10</v>
      </c>
      <c r="D8629" s="64" t="s">
        <v>13379</v>
      </c>
      <c r="E8629" s="64" t="s">
        <v>15092</v>
      </c>
      <c r="F8629" s="65">
        <v>48101803</v>
      </c>
      <c r="G8629" s="64" t="s">
        <v>13630</v>
      </c>
      <c r="H8629" s="64">
        <v>3</v>
      </c>
      <c r="I8629" s="64">
        <v>6</v>
      </c>
      <c r="J8629" s="66">
        <v>3</v>
      </c>
      <c r="K8629" s="67">
        <v>105000</v>
      </c>
      <c r="L8629" s="68" t="s">
        <v>15</v>
      </c>
      <c r="M8629" s="68" t="s">
        <v>254</v>
      </c>
    </row>
    <row r="8630" spans="1:13" s="3" customFormat="1" ht="12.75" x14ac:dyDescent="0.2">
      <c r="A8630" s="62" t="s">
        <v>29</v>
      </c>
      <c r="B8630" s="62" t="s">
        <v>219</v>
      </c>
      <c r="C8630" s="63">
        <v>10</v>
      </c>
      <c r="D8630" s="62" t="s">
        <v>13379</v>
      </c>
      <c r="E8630" s="62" t="s">
        <v>15093</v>
      </c>
      <c r="F8630" s="69">
        <v>48101800</v>
      </c>
      <c r="G8630" s="62" t="s">
        <v>13630</v>
      </c>
      <c r="H8630" s="62">
        <v>3</v>
      </c>
      <c r="I8630" s="62">
        <v>6</v>
      </c>
      <c r="J8630" s="70">
        <v>4</v>
      </c>
      <c r="K8630" s="71">
        <v>124000</v>
      </c>
      <c r="L8630" s="72" t="s">
        <v>15</v>
      </c>
      <c r="M8630" s="72" t="s">
        <v>254</v>
      </c>
    </row>
    <row r="8631" spans="1:13" s="3" customFormat="1" ht="12.75" x14ac:dyDescent="0.2">
      <c r="A8631" s="62" t="s">
        <v>29</v>
      </c>
      <c r="B8631" s="62" t="s">
        <v>219</v>
      </c>
      <c r="C8631" s="63">
        <v>10</v>
      </c>
      <c r="D8631" s="64" t="s">
        <v>13379</v>
      </c>
      <c r="E8631" s="64" t="s">
        <v>15094</v>
      </c>
      <c r="F8631" s="65">
        <v>52121605</v>
      </c>
      <c r="G8631" s="64" t="s">
        <v>13630</v>
      </c>
      <c r="H8631" s="64">
        <v>3</v>
      </c>
      <c r="I8631" s="64">
        <v>6</v>
      </c>
      <c r="J8631" s="66">
        <v>2</v>
      </c>
      <c r="K8631" s="67">
        <v>90000</v>
      </c>
      <c r="L8631" s="68" t="s">
        <v>15</v>
      </c>
      <c r="M8631" s="68" t="s">
        <v>254</v>
      </c>
    </row>
    <row r="8632" spans="1:13" s="3" customFormat="1" ht="12.75" x14ac:dyDescent="0.2">
      <c r="A8632" s="62" t="s">
        <v>29</v>
      </c>
      <c r="B8632" s="62" t="s">
        <v>439</v>
      </c>
      <c r="C8632" s="63">
        <v>10</v>
      </c>
      <c r="D8632" s="62" t="s">
        <v>13396</v>
      </c>
      <c r="E8632" s="62" t="s">
        <v>15095</v>
      </c>
      <c r="F8632" s="69">
        <v>52152102</v>
      </c>
      <c r="G8632" s="62" t="s">
        <v>13630</v>
      </c>
      <c r="H8632" s="62">
        <v>3</v>
      </c>
      <c r="I8632" s="62">
        <v>6</v>
      </c>
      <c r="J8632" s="70">
        <v>20</v>
      </c>
      <c r="K8632" s="71">
        <v>140000</v>
      </c>
      <c r="L8632" s="72" t="s">
        <v>15</v>
      </c>
      <c r="M8632" s="72" t="s">
        <v>254</v>
      </c>
    </row>
    <row r="8633" spans="1:13" s="3" customFormat="1" ht="12.75" x14ac:dyDescent="0.2">
      <c r="A8633" s="62" t="s">
        <v>29</v>
      </c>
      <c r="B8633" s="62" t="s">
        <v>439</v>
      </c>
      <c r="C8633" s="63">
        <v>10</v>
      </c>
      <c r="D8633" s="64" t="s">
        <v>13396</v>
      </c>
      <c r="E8633" s="64" t="s">
        <v>15096</v>
      </c>
      <c r="F8633" s="65">
        <v>52152104</v>
      </c>
      <c r="G8633" s="64" t="s">
        <v>13630</v>
      </c>
      <c r="H8633" s="64">
        <v>3</v>
      </c>
      <c r="I8633" s="64">
        <v>6</v>
      </c>
      <c r="J8633" s="66">
        <v>20</v>
      </c>
      <c r="K8633" s="67">
        <v>140000</v>
      </c>
      <c r="L8633" s="68" t="s">
        <v>15</v>
      </c>
      <c r="M8633" s="68" t="s">
        <v>254</v>
      </c>
    </row>
    <row r="8634" spans="1:13" s="3" customFormat="1" ht="12.75" x14ac:dyDescent="0.2">
      <c r="A8634" s="62" t="s">
        <v>29</v>
      </c>
      <c r="B8634" s="62" t="s">
        <v>439</v>
      </c>
      <c r="C8634" s="63">
        <v>10</v>
      </c>
      <c r="D8634" s="62" t="s">
        <v>13396</v>
      </c>
      <c r="E8634" s="62" t="s">
        <v>15097</v>
      </c>
      <c r="F8634" s="69">
        <v>52152104</v>
      </c>
      <c r="G8634" s="62" t="s">
        <v>13630</v>
      </c>
      <c r="H8634" s="62">
        <v>3</v>
      </c>
      <c r="I8634" s="62">
        <v>6</v>
      </c>
      <c r="J8634" s="70">
        <v>20</v>
      </c>
      <c r="K8634" s="71">
        <v>160000</v>
      </c>
      <c r="L8634" s="72" t="s">
        <v>15</v>
      </c>
      <c r="M8634" s="72" t="s">
        <v>254</v>
      </c>
    </row>
    <row r="8635" spans="1:13" s="3" customFormat="1" ht="12.75" x14ac:dyDescent="0.2">
      <c r="A8635" s="62" t="s">
        <v>29</v>
      </c>
      <c r="B8635" s="62" t="s">
        <v>216</v>
      </c>
      <c r="C8635" s="63">
        <v>10</v>
      </c>
      <c r="D8635" s="64" t="s">
        <v>13377</v>
      </c>
      <c r="E8635" s="64" t="s">
        <v>15098</v>
      </c>
      <c r="F8635" s="65">
        <v>52151606</v>
      </c>
      <c r="G8635" s="64" t="s">
        <v>13630</v>
      </c>
      <c r="H8635" s="64">
        <v>3</v>
      </c>
      <c r="I8635" s="64">
        <v>6</v>
      </c>
      <c r="J8635" s="66">
        <v>3</v>
      </c>
      <c r="K8635" s="67">
        <v>150000</v>
      </c>
      <c r="L8635" s="68" t="s">
        <v>15</v>
      </c>
      <c r="M8635" s="68" t="s">
        <v>254</v>
      </c>
    </row>
    <row r="8636" spans="1:13" s="3" customFormat="1" ht="12.75" x14ac:dyDescent="0.2">
      <c r="A8636" s="62" t="s">
        <v>29</v>
      </c>
      <c r="B8636" s="62" t="s">
        <v>339</v>
      </c>
      <c r="C8636" s="63">
        <v>10</v>
      </c>
      <c r="D8636" s="62" t="s">
        <v>13386</v>
      </c>
      <c r="E8636" s="62" t="s">
        <v>7973</v>
      </c>
      <c r="F8636" s="69">
        <v>52121509</v>
      </c>
      <c r="G8636" s="62" t="s">
        <v>13630</v>
      </c>
      <c r="H8636" s="62">
        <v>3</v>
      </c>
      <c r="I8636" s="62">
        <v>6</v>
      </c>
      <c r="J8636" s="70">
        <v>10</v>
      </c>
      <c r="K8636" s="71">
        <v>500000</v>
      </c>
      <c r="L8636" s="72" t="s">
        <v>15</v>
      </c>
      <c r="M8636" s="72" t="s">
        <v>254</v>
      </c>
    </row>
    <row r="8637" spans="1:13" s="3" customFormat="1" ht="12.75" x14ac:dyDescent="0.2">
      <c r="A8637" s="62" t="s">
        <v>29</v>
      </c>
      <c r="B8637" s="62" t="s">
        <v>339</v>
      </c>
      <c r="C8637" s="63">
        <v>10</v>
      </c>
      <c r="D8637" s="64" t="s">
        <v>13386</v>
      </c>
      <c r="E8637" s="64" t="s">
        <v>7974</v>
      </c>
      <c r="F8637" s="65">
        <v>52121501</v>
      </c>
      <c r="G8637" s="64" t="s">
        <v>13630</v>
      </c>
      <c r="H8637" s="64">
        <v>3</v>
      </c>
      <c r="I8637" s="64">
        <v>6</v>
      </c>
      <c r="J8637" s="66">
        <v>10</v>
      </c>
      <c r="K8637" s="67">
        <v>800000</v>
      </c>
      <c r="L8637" s="68" t="s">
        <v>15</v>
      </c>
      <c r="M8637" s="68" t="s">
        <v>254</v>
      </c>
    </row>
    <row r="8638" spans="1:13" s="3" customFormat="1" ht="12.75" x14ac:dyDescent="0.2">
      <c r="A8638" s="62" t="s">
        <v>29</v>
      </c>
      <c r="B8638" s="62" t="s">
        <v>339</v>
      </c>
      <c r="C8638" s="63">
        <v>10</v>
      </c>
      <c r="D8638" s="62" t="s">
        <v>13386</v>
      </c>
      <c r="E8638" s="62" t="s">
        <v>7975</v>
      </c>
      <c r="F8638" s="69">
        <v>52121508</v>
      </c>
      <c r="G8638" s="62" t="s">
        <v>13630</v>
      </c>
      <c r="H8638" s="62">
        <v>3</v>
      </c>
      <c r="I8638" s="62">
        <v>6</v>
      </c>
      <c r="J8638" s="70">
        <v>10</v>
      </c>
      <c r="K8638" s="71">
        <v>400000</v>
      </c>
      <c r="L8638" s="72" t="s">
        <v>15</v>
      </c>
      <c r="M8638" s="72" t="s">
        <v>254</v>
      </c>
    </row>
    <row r="8639" spans="1:13" s="3" customFormat="1" ht="12.75" x14ac:dyDescent="0.2">
      <c r="A8639" s="62" t="s">
        <v>29</v>
      </c>
      <c r="B8639" s="62" t="s">
        <v>339</v>
      </c>
      <c r="C8639" s="63">
        <v>10</v>
      </c>
      <c r="D8639" s="64" t="s">
        <v>13386</v>
      </c>
      <c r="E8639" s="64" t="s">
        <v>7976</v>
      </c>
      <c r="F8639" s="65">
        <v>52121701</v>
      </c>
      <c r="G8639" s="64" t="s">
        <v>13630</v>
      </c>
      <c r="H8639" s="64">
        <v>3</v>
      </c>
      <c r="I8639" s="64">
        <v>6</v>
      </c>
      <c r="J8639" s="66">
        <v>40</v>
      </c>
      <c r="K8639" s="67">
        <v>1200000</v>
      </c>
      <c r="L8639" s="68" t="s">
        <v>15</v>
      </c>
      <c r="M8639" s="68" t="s">
        <v>254</v>
      </c>
    </row>
    <row r="8640" spans="1:13" s="3" customFormat="1" ht="12.75" x14ac:dyDescent="0.2">
      <c r="A8640" s="62" t="s">
        <v>29</v>
      </c>
      <c r="B8640" s="62" t="s">
        <v>339</v>
      </c>
      <c r="C8640" s="63">
        <v>10</v>
      </c>
      <c r="D8640" s="62" t="s">
        <v>13386</v>
      </c>
      <c r="E8640" s="62" t="s">
        <v>7977</v>
      </c>
      <c r="F8640" s="69">
        <v>11161703</v>
      </c>
      <c r="G8640" s="62" t="s">
        <v>13630</v>
      </c>
      <c r="H8640" s="62">
        <v>3</v>
      </c>
      <c r="I8640" s="62">
        <v>6</v>
      </c>
      <c r="J8640" s="70">
        <v>50</v>
      </c>
      <c r="K8640" s="71">
        <v>750000</v>
      </c>
      <c r="L8640" s="72" t="s">
        <v>1770</v>
      </c>
      <c r="M8640" s="72" t="s">
        <v>254</v>
      </c>
    </row>
    <row r="8641" spans="1:13" s="3" customFormat="1" ht="12.75" x14ac:dyDescent="0.2">
      <c r="A8641" s="62" t="s">
        <v>29</v>
      </c>
      <c r="B8641" s="62" t="s">
        <v>339</v>
      </c>
      <c r="C8641" s="63">
        <v>10</v>
      </c>
      <c r="D8641" s="64" t="s">
        <v>13386</v>
      </c>
      <c r="E8641" s="64" t="s">
        <v>7978</v>
      </c>
      <c r="F8641" s="65">
        <v>11161703</v>
      </c>
      <c r="G8641" s="64" t="s">
        <v>13630</v>
      </c>
      <c r="H8641" s="64">
        <v>3</v>
      </c>
      <c r="I8641" s="64">
        <v>6</v>
      </c>
      <c r="J8641" s="66">
        <v>30</v>
      </c>
      <c r="K8641" s="67">
        <v>450000</v>
      </c>
      <c r="L8641" s="68" t="s">
        <v>1770</v>
      </c>
      <c r="M8641" s="68" t="s">
        <v>254</v>
      </c>
    </row>
    <row r="8642" spans="1:13" s="3" customFormat="1" ht="12.75" x14ac:dyDescent="0.2">
      <c r="A8642" s="62" t="s">
        <v>29</v>
      </c>
      <c r="B8642" s="62" t="s">
        <v>215</v>
      </c>
      <c r="C8642" s="63">
        <v>10</v>
      </c>
      <c r="D8642" s="62" t="s">
        <v>13376</v>
      </c>
      <c r="E8642" s="62" t="s">
        <v>15099</v>
      </c>
      <c r="F8642" s="69">
        <v>52151500</v>
      </c>
      <c r="G8642" s="62" t="s">
        <v>13631</v>
      </c>
      <c r="H8642" s="62">
        <v>1</v>
      </c>
      <c r="I8642" s="62">
        <v>6</v>
      </c>
      <c r="J8642" s="70">
        <v>20</v>
      </c>
      <c r="K8642" s="71">
        <v>33040</v>
      </c>
      <c r="L8642" s="72" t="s">
        <v>15</v>
      </c>
      <c r="M8642" s="72" t="s">
        <v>254</v>
      </c>
    </row>
    <row r="8643" spans="1:13" s="3" customFormat="1" ht="12.75" x14ac:dyDescent="0.2">
      <c r="A8643" s="62" t="s">
        <v>29</v>
      </c>
      <c r="B8643" s="62" t="s">
        <v>215</v>
      </c>
      <c r="C8643" s="63">
        <v>10</v>
      </c>
      <c r="D8643" s="64" t="s">
        <v>13376</v>
      </c>
      <c r="E8643" s="64" t="s">
        <v>7979</v>
      </c>
      <c r="F8643" s="65">
        <v>52121602</v>
      </c>
      <c r="G8643" s="64" t="s">
        <v>13631</v>
      </c>
      <c r="H8643" s="64">
        <v>1</v>
      </c>
      <c r="I8643" s="64">
        <v>6</v>
      </c>
      <c r="J8643" s="66">
        <v>100</v>
      </c>
      <c r="K8643" s="67">
        <v>350000</v>
      </c>
      <c r="L8643" s="68" t="s">
        <v>15</v>
      </c>
      <c r="M8643" s="68" t="s">
        <v>254</v>
      </c>
    </row>
    <row r="8644" spans="1:13" s="3" customFormat="1" ht="12.75" x14ac:dyDescent="0.2">
      <c r="A8644" s="62" t="s">
        <v>29</v>
      </c>
      <c r="B8644" s="62" t="s">
        <v>215</v>
      </c>
      <c r="C8644" s="63">
        <v>10</v>
      </c>
      <c r="D8644" s="62" t="s">
        <v>13376</v>
      </c>
      <c r="E8644" s="62" t="s">
        <v>15100</v>
      </c>
      <c r="F8644" s="69">
        <v>52151504</v>
      </c>
      <c r="G8644" s="62" t="s">
        <v>13631</v>
      </c>
      <c r="H8644" s="62">
        <v>1</v>
      </c>
      <c r="I8644" s="62">
        <v>6</v>
      </c>
      <c r="J8644" s="70">
        <v>2700</v>
      </c>
      <c r="K8644" s="71">
        <v>891000</v>
      </c>
      <c r="L8644" s="72" t="s">
        <v>15</v>
      </c>
      <c r="M8644" s="72" t="s">
        <v>254</v>
      </c>
    </row>
    <row r="8645" spans="1:13" s="3" customFormat="1" ht="12.75" x14ac:dyDescent="0.2">
      <c r="A8645" s="62" t="s">
        <v>29</v>
      </c>
      <c r="B8645" s="62" t="s">
        <v>215</v>
      </c>
      <c r="C8645" s="63">
        <v>10</v>
      </c>
      <c r="D8645" s="64" t="s">
        <v>13376</v>
      </c>
      <c r="E8645" s="64" t="s">
        <v>15101</v>
      </c>
      <c r="F8645" s="65">
        <v>52151504</v>
      </c>
      <c r="G8645" s="64" t="s">
        <v>13631</v>
      </c>
      <c r="H8645" s="64">
        <v>1</v>
      </c>
      <c r="I8645" s="64">
        <v>6</v>
      </c>
      <c r="J8645" s="66">
        <v>3450</v>
      </c>
      <c r="K8645" s="67">
        <v>838350</v>
      </c>
      <c r="L8645" s="68" t="s">
        <v>15</v>
      </c>
      <c r="M8645" s="68" t="s">
        <v>254</v>
      </c>
    </row>
    <row r="8646" spans="1:13" s="3" customFormat="1" ht="12.75" x14ac:dyDescent="0.2">
      <c r="A8646" s="62" t="s">
        <v>29</v>
      </c>
      <c r="B8646" s="62" t="s">
        <v>221</v>
      </c>
      <c r="C8646" s="63">
        <v>10</v>
      </c>
      <c r="D8646" s="62" t="s">
        <v>13382</v>
      </c>
      <c r="E8646" s="62" t="s">
        <v>7980</v>
      </c>
      <c r="F8646" s="69">
        <v>24101900</v>
      </c>
      <c r="G8646" s="62" t="s">
        <v>13631</v>
      </c>
      <c r="H8646" s="62">
        <v>1</v>
      </c>
      <c r="I8646" s="62">
        <v>6</v>
      </c>
      <c r="J8646" s="70">
        <v>1</v>
      </c>
      <c r="K8646" s="71">
        <v>318250</v>
      </c>
      <c r="L8646" s="72" t="s">
        <v>15</v>
      </c>
      <c r="M8646" s="72" t="s">
        <v>254</v>
      </c>
    </row>
    <row r="8647" spans="1:13" s="3" customFormat="1" ht="12.75" x14ac:dyDescent="0.2">
      <c r="A8647" s="62" t="s">
        <v>29</v>
      </c>
      <c r="B8647" s="62" t="s">
        <v>7864</v>
      </c>
      <c r="C8647" s="63">
        <v>10</v>
      </c>
      <c r="D8647" s="64" t="s">
        <v>13593</v>
      </c>
      <c r="E8647" s="64" t="s">
        <v>7981</v>
      </c>
      <c r="F8647" s="65">
        <v>24141502</v>
      </c>
      <c r="G8647" s="64" t="s">
        <v>13631</v>
      </c>
      <c r="H8647" s="64">
        <v>1</v>
      </c>
      <c r="I8647" s="64">
        <v>6</v>
      </c>
      <c r="J8647" s="66">
        <v>2</v>
      </c>
      <c r="K8647" s="67">
        <v>220400</v>
      </c>
      <c r="L8647" s="68" t="s">
        <v>15</v>
      </c>
      <c r="M8647" s="68" t="s">
        <v>254</v>
      </c>
    </row>
    <row r="8648" spans="1:13" s="3" customFormat="1" ht="12.75" x14ac:dyDescent="0.2">
      <c r="A8648" s="62" t="s">
        <v>29</v>
      </c>
      <c r="B8648" s="62" t="s">
        <v>7864</v>
      </c>
      <c r="C8648" s="63">
        <v>10</v>
      </c>
      <c r="D8648" s="62" t="s">
        <v>13593</v>
      </c>
      <c r="E8648" s="62" t="s">
        <v>7982</v>
      </c>
      <c r="F8648" s="69">
        <v>24141502</v>
      </c>
      <c r="G8648" s="62" t="s">
        <v>13631</v>
      </c>
      <c r="H8648" s="62">
        <v>1</v>
      </c>
      <c r="I8648" s="62">
        <v>6</v>
      </c>
      <c r="J8648" s="70">
        <v>2</v>
      </c>
      <c r="K8648" s="71">
        <v>183600</v>
      </c>
      <c r="L8648" s="72" t="s">
        <v>15</v>
      </c>
      <c r="M8648" s="72" t="s">
        <v>254</v>
      </c>
    </row>
    <row r="8649" spans="1:13" s="3" customFormat="1" ht="12.75" x14ac:dyDescent="0.2">
      <c r="A8649" s="62" t="s">
        <v>29</v>
      </c>
      <c r="B8649" s="62" t="s">
        <v>219</v>
      </c>
      <c r="C8649" s="63">
        <v>10</v>
      </c>
      <c r="D8649" s="64" t="s">
        <v>13379</v>
      </c>
      <c r="E8649" s="64" t="s">
        <v>7983</v>
      </c>
      <c r="F8649" s="65">
        <v>31162011</v>
      </c>
      <c r="G8649" s="64" t="s">
        <v>13631</v>
      </c>
      <c r="H8649" s="64">
        <v>1</v>
      </c>
      <c r="I8649" s="64">
        <v>6</v>
      </c>
      <c r="J8649" s="66">
        <v>5</v>
      </c>
      <c r="K8649" s="67">
        <v>25500</v>
      </c>
      <c r="L8649" s="68" t="s">
        <v>15</v>
      </c>
      <c r="M8649" s="68" t="s">
        <v>254</v>
      </c>
    </row>
    <row r="8650" spans="1:13" s="3" customFormat="1" ht="12.75" x14ac:dyDescent="0.2">
      <c r="A8650" s="62" t="s">
        <v>29</v>
      </c>
      <c r="B8650" s="62" t="s">
        <v>219</v>
      </c>
      <c r="C8650" s="63">
        <v>10</v>
      </c>
      <c r="D8650" s="62" t="s">
        <v>13379</v>
      </c>
      <c r="E8650" s="62" t="s">
        <v>7984</v>
      </c>
      <c r="F8650" s="69">
        <v>31162011</v>
      </c>
      <c r="G8650" s="62" t="s">
        <v>13631</v>
      </c>
      <c r="H8650" s="62">
        <v>1</v>
      </c>
      <c r="I8650" s="62">
        <v>6</v>
      </c>
      <c r="J8650" s="70">
        <v>5</v>
      </c>
      <c r="K8650" s="71">
        <v>51000</v>
      </c>
      <c r="L8650" s="72" t="s">
        <v>15</v>
      </c>
      <c r="M8650" s="72" t="s">
        <v>254</v>
      </c>
    </row>
    <row r="8651" spans="1:13" s="3" customFormat="1" ht="12.75" x14ac:dyDescent="0.2">
      <c r="A8651" s="62" t="s">
        <v>29</v>
      </c>
      <c r="B8651" s="62" t="s">
        <v>219</v>
      </c>
      <c r="C8651" s="63">
        <v>10</v>
      </c>
      <c r="D8651" s="64" t="s">
        <v>13379</v>
      </c>
      <c r="E8651" s="64" t="s">
        <v>7985</v>
      </c>
      <c r="F8651" s="65">
        <v>44122122</v>
      </c>
      <c r="G8651" s="64" t="s">
        <v>13631</v>
      </c>
      <c r="H8651" s="64">
        <v>1</v>
      </c>
      <c r="I8651" s="64">
        <v>6</v>
      </c>
      <c r="J8651" s="66">
        <v>5</v>
      </c>
      <c r="K8651" s="67">
        <v>51000</v>
      </c>
      <c r="L8651" s="68" t="s">
        <v>15</v>
      </c>
      <c r="M8651" s="68" t="s">
        <v>254</v>
      </c>
    </row>
    <row r="8652" spans="1:13" s="3" customFormat="1" ht="12.75" x14ac:dyDescent="0.2">
      <c r="A8652" s="62" t="s">
        <v>29</v>
      </c>
      <c r="B8652" s="62" t="s">
        <v>219</v>
      </c>
      <c r="C8652" s="63">
        <v>10</v>
      </c>
      <c r="D8652" s="62" t="s">
        <v>13379</v>
      </c>
      <c r="E8652" s="62" t="s">
        <v>7986</v>
      </c>
      <c r="F8652" s="69">
        <v>44122122</v>
      </c>
      <c r="G8652" s="62" t="s">
        <v>13631</v>
      </c>
      <c r="H8652" s="62">
        <v>1</v>
      </c>
      <c r="I8652" s="62">
        <v>6</v>
      </c>
      <c r="J8652" s="70">
        <v>2</v>
      </c>
      <c r="K8652" s="71">
        <v>20400</v>
      </c>
      <c r="L8652" s="72" t="s">
        <v>15</v>
      </c>
      <c r="M8652" s="72" t="s">
        <v>254</v>
      </c>
    </row>
    <row r="8653" spans="1:13" s="3" customFormat="1" ht="12.75" x14ac:dyDescent="0.2">
      <c r="A8653" s="62" t="s">
        <v>29</v>
      </c>
      <c r="B8653" s="62" t="s">
        <v>219</v>
      </c>
      <c r="C8653" s="63">
        <v>10</v>
      </c>
      <c r="D8653" s="64" t="s">
        <v>13379</v>
      </c>
      <c r="E8653" s="64" t="s">
        <v>7987</v>
      </c>
      <c r="F8653" s="65">
        <v>44121618</v>
      </c>
      <c r="G8653" s="64" t="s">
        <v>13631</v>
      </c>
      <c r="H8653" s="64">
        <v>1</v>
      </c>
      <c r="I8653" s="64">
        <v>6</v>
      </c>
      <c r="J8653" s="66">
        <v>1</v>
      </c>
      <c r="K8653" s="67">
        <v>40800</v>
      </c>
      <c r="L8653" s="68" t="s">
        <v>15</v>
      </c>
      <c r="M8653" s="68" t="s">
        <v>254</v>
      </c>
    </row>
    <row r="8654" spans="1:13" s="3" customFormat="1" ht="12.75" x14ac:dyDescent="0.2">
      <c r="A8654" s="62" t="s">
        <v>29</v>
      </c>
      <c r="B8654" s="62" t="s">
        <v>219</v>
      </c>
      <c r="C8654" s="63">
        <v>10</v>
      </c>
      <c r="D8654" s="62" t="s">
        <v>13379</v>
      </c>
      <c r="E8654" s="62" t="s">
        <v>7988</v>
      </c>
      <c r="F8654" s="69">
        <v>44121618</v>
      </c>
      <c r="G8654" s="62" t="s">
        <v>13631</v>
      </c>
      <c r="H8654" s="62">
        <v>1</v>
      </c>
      <c r="I8654" s="62">
        <v>6</v>
      </c>
      <c r="J8654" s="70">
        <v>1</v>
      </c>
      <c r="K8654" s="71">
        <v>40800</v>
      </c>
      <c r="L8654" s="72" t="s">
        <v>15</v>
      </c>
      <c r="M8654" s="72" t="s">
        <v>254</v>
      </c>
    </row>
    <row r="8655" spans="1:13" s="3" customFormat="1" ht="12.75" x14ac:dyDescent="0.2">
      <c r="A8655" s="62" t="s">
        <v>29</v>
      </c>
      <c r="B8655" s="62" t="s">
        <v>456</v>
      </c>
      <c r="C8655" s="63">
        <v>10</v>
      </c>
      <c r="D8655" s="64" t="s">
        <v>13420</v>
      </c>
      <c r="E8655" s="64" t="s">
        <v>7989</v>
      </c>
      <c r="F8655" s="65">
        <v>11151700</v>
      </c>
      <c r="G8655" s="64" t="s">
        <v>13631</v>
      </c>
      <c r="H8655" s="64">
        <v>1</v>
      </c>
      <c r="I8655" s="64">
        <v>6</v>
      </c>
      <c r="J8655" s="66">
        <v>2</v>
      </c>
      <c r="K8655" s="67">
        <v>91800</v>
      </c>
      <c r="L8655" s="68" t="s">
        <v>15</v>
      </c>
      <c r="M8655" s="68" t="s">
        <v>254</v>
      </c>
    </row>
    <row r="8656" spans="1:13" s="3" customFormat="1" ht="12.75" x14ac:dyDescent="0.2">
      <c r="A8656" s="62" t="s">
        <v>29</v>
      </c>
      <c r="B8656" s="62" t="s">
        <v>1788</v>
      </c>
      <c r="C8656" s="63">
        <v>10</v>
      </c>
      <c r="D8656" s="62" t="s">
        <v>13547</v>
      </c>
      <c r="E8656" s="62" t="s">
        <v>7990</v>
      </c>
      <c r="F8656" s="69">
        <v>11151700</v>
      </c>
      <c r="G8656" s="62" t="s">
        <v>13631</v>
      </c>
      <c r="H8656" s="62">
        <v>1</v>
      </c>
      <c r="I8656" s="62">
        <v>6</v>
      </c>
      <c r="J8656" s="70">
        <v>2</v>
      </c>
      <c r="K8656" s="71">
        <v>91800</v>
      </c>
      <c r="L8656" s="72" t="s">
        <v>15</v>
      </c>
      <c r="M8656" s="72" t="s">
        <v>254</v>
      </c>
    </row>
    <row r="8657" spans="1:13" s="3" customFormat="1" ht="12.75" x14ac:dyDescent="0.2">
      <c r="A8657" s="62" t="s">
        <v>29</v>
      </c>
      <c r="B8657" s="62" t="s">
        <v>1788</v>
      </c>
      <c r="C8657" s="63">
        <v>10</v>
      </c>
      <c r="D8657" s="64" t="s">
        <v>13547</v>
      </c>
      <c r="E8657" s="64" t="s">
        <v>7991</v>
      </c>
      <c r="F8657" s="65">
        <v>11151700</v>
      </c>
      <c r="G8657" s="64" t="s">
        <v>13631</v>
      </c>
      <c r="H8657" s="64">
        <v>1</v>
      </c>
      <c r="I8657" s="64">
        <v>6</v>
      </c>
      <c r="J8657" s="66">
        <v>2</v>
      </c>
      <c r="K8657" s="67">
        <v>91800</v>
      </c>
      <c r="L8657" s="68" t="s">
        <v>15</v>
      </c>
      <c r="M8657" s="68" t="s">
        <v>254</v>
      </c>
    </row>
    <row r="8658" spans="1:13" s="3" customFormat="1" ht="12.75" x14ac:dyDescent="0.2">
      <c r="A8658" s="62" t="s">
        <v>29</v>
      </c>
      <c r="B8658" s="62" t="s">
        <v>1788</v>
      </c>
      <c r="C8658" s="63">
        <v>10</v>
      </c>
      <c r="D8658" s="62" t="s">
        <v>13547</v>
      </c>
      <c r="E8658" s="62" t="s">
        <v>7992</v>
      </c>
      <c r="F8658" s="69">
        <v>11151700</v>
      </c>
      <c r="G8658" s="62" t="s">
        <v>13631</v>
      </c>
      <c r="H8658" s="62">
        <v>1</v>
      </c>
      <c r="I8658" s="62">
        <v>6</v>
      </c>
      <c r="J8658" s="70">
        <v>1</v>
      </c>
      <c r="K8658" s="71">
        <v>45900</v>
      </c>
      <c r="L8658" s="72" t="s">
        <v>15</v>
      </c>
      <c r="M8658" s="72" t="s">
        <v>254</v>
      </c>
    </row>
    <row r="8659" spans="1:13" s="3" customFormat="1" ht="12.75" x14ac:dyDescent="0.2">
      <c r="A8659" s="62" t="s">
        <v>29</v>
      </c>
      <c r="B8659" s="62" t="s">
        <v>1788</v>
      </c>
      <c r="C8659" s="63">
        <v>10</v>
      </c>
      <c r="D8659" s="64" t="s">
        <v>13547</v>
      </c>
      <c r="E8659" s="64" t="s">
        <v>7992</v>
      </c>
      <c r="F8659" s="65">
        <v>11151700</v>
      </c>
      <c r="G8659" s="64" t="s">
        <v>13631</v>
      </c>
      <c r="H8659" s="64">
        <v>1</v>
      </c>
      <c r="I8659" s="64">
        <v>6</v>
      </c>
      <c r="J8659" s="66">
        <v>1</v>
      </c>
      <c r="K8659" s="67">
        <v>45900</v>
      </c>
      <c r="L8659" s="68" t="s">
        <v>15</v>
      </c>
      <c r="M8659" s="68" t="s">
        <v>254</v>
      </c>
    </row>
    <row r="8660" spans="1:13" s="3" customFormat="1" ht="12.75" x14ac:dyDescent="0.2">
      <c r="A8660" s="62" t="s">
        <v>29</v>
      </c>
      <c r="B8660" s="62" t="s">
        <v>221</v>
      </c>
      <c r="C8660" s="63">
        <v>10</v>
      </c>
      <c r="D8660" s="62" t="s">
        <v>13382</v>
      </c>
      <c r="E8660" s="62" t="s">
        <v>7993</v>
      </c>
      <c r="F8660" s="69">
        <v>12171703</v>
      </c>
      <c r="G8660" s="62" t="s">
        <v>13631</v>
      </c>
      <c r="H8660" s="62">
        <v>1</v>
      </c>
      <c r="I8660" s="62">
        <v>6</v>
      </c>
      <c r="J8660" s="70">
        <v>1</v>
      </c>
      <c r="K8660" s="71">
        <v>42850</v>
      </c>
      <c r="L8660" s="72" t="s">
        <v>15</v>
      </c>
      <c r="M8660" s="72" t="s">
        <v>254</v>
      </c>
    </row>
    <row r="8661" spans="1:13" s="3" customFormat="1" ht="12.75" x14ac:dyDescent="0.2">
      <c r="A8661" s="62" t="s">
        <v>29</v>
      </c>
      <c r="B8661" s="62" t="s">
        <v>472</v>
      </c>
      <c r="C8661" s="63">
        <v>10</v>
      </c>
      <c r="D8661" s="64" t="s">
        <v>13437</v>
      </c>
      <c r="E8661" s="64" t="s">
        <v>7994</v>
      </c>
      <c r="F8661" s="65">
        <v>27111918</v>
      </c>
      <c r="G8661" s="64" t="s">
        <v>13631</v>
      </c>
      <c r="H8661" s="64">
        <v>1</v>
      </c>
      <c r="I8661" s="64">
        <v>6</v>
      </c>
      <c r="J8661" s="66">
        <v>5</v>
      </c>
      <c r="K8661" s="67">
        <v>71500</v>
      </c>
      <c r="L8661" s="68" t="s">
        <v>15</v>
      </c>
      <c r="M8661" s="68" t="s">
        <v>254</v>
      </c>
    </row>
    <row r="8662" spans="1:13" s="3" customFormat="1" ht="12.75" x14ac:dyDescent="0.2">
      <c r="A8662" s="62" t="s">
        <v>29</v>
      </c>
      <c r="B8662" s="62" t="s">
        <v>472</v>
      </c>
      <c r="C8662" s="63">
        <v>10</v>
      </c>
      <c r="D8662" s="62" t="s">
        <v>13437</v>
      </c>
      <c r="E8662" s="62" t="s">
        <v>7995</v>
      </c>
      <c r="F8662" s="69">
        <v>27111918</v>
      </c>
      <c r="G8662" s="62" t="s">
        <v>13631</v>
      </c>
      <c r="H8662" s="62">
        <v>1</v>
      </c>
      <c r="I8662" s="62">
        <v>6</v>
      </c>
      <c r="J8662" s="70">
        <v>5</v>
      </c>
      <c r="K8662" s="71">
        <v>61250</v>
      </c>
      <c r="L8662" s="72" t="s">
        <v>15</v>
      </c>
      <c r="M8662" s="72" t="s">
        <v>254</v>
      </c>
    </row>
    <row r="8663" spans="1:13" s="3" customFormat="1" ht="12.75" x14ac:dyDescent="0.2">
      <c r="A8663" s="62" t="s">
        <v>29</v>
      </c>
      <c r="B8663" s="62" t="s">
        <v>472</v>
      </c>
      <c r="C8663" s="63">
        <v>10</v>
      </c>
      <c r="D8663" s="64" t="s">
        <v>13437</v>
      </c>
      <c r="E8663" s="64" t="s">
        <v>7996</v>
      </c>
      <c r="F8663" s="65">
        <v>27111918</v>
      </c>
      <c r="G8663" s="64" t="s">
        <v>13631</v>
      </c>
      <c r="H8663" s="64">
        <v>1</v>
      </c>
      <c r="I8663" s="64">
        <v>6</v>
      </c>
      <c r="J8663" s="66">
        <v>5</v>
      </c>
      <c r="K8663" s="67">
        <v>61250</v>
      </c>
      <c r="L8663" s="68" t="s">
        <v>15</v>
      </c>
      <c r="M8663" s="68" t="s">
        <v>254</v>
      </c>
    </row>
    <row r="8664" spans="1:13" s="3" customFormat="1" ht="12.75" x14ac:dyDescent="0.2">
      <c r="A8664" s="62" t="s">
        <v>29</v>
      </c>
      <c r="B8664" s="62" t="s">
        <v>221</v>
      </c>
      <c r="C8664" s="63">
        <v>10</v>
      </c>
      <c r="D8664" s="62" t="s">
        <v>13382</v>
      </c>
      <c r="E8664" s="62" t="s">
        <v>7997</v>
      </c>
      <c r="F8664" s="69">
        <v>60123601</v>
      </c>
      <c r="G8664" s="62" t="s">
        <v>13631</v>
      </c>
      <c r="H8664" s="62">
        <v>1</v>
      </c>
      <c r="I8664" s="62">
        <v>6</v>
      </c>
      <c r="J8664" s="70">
        <v>2</v>
      </c>
      <c r="K8664" s="71">
        <v>112200</v>
      </c>
      <c r="L8664" s="72" t="s">
        <v>15</v>
      </c>
      <c r="M8664" s="72" t="s">
        <v>254</v>
      </c>
    </row>
    <row r="8665" spans="1:13" s="3" customFormat="1" ht="12.75" x14ac:dyDescent="0.2">
      <c r="A8665" s="62" t="s">
        <v>29</v>
      </c>
      <c r="B8665" s="62" t="s">
        <v>221</v>
      </c>
      <c r="C8665" s="63">
        <v>10</v>
      </c>
      <c r="D8665" s="64" t="s">
        <v>13382</v>
      </c>
      <c r="E8665" s="64" t="s">
        <v>7998</v>
      </c>
      <c r="F8665" s="65">
        <v>12171703</v>
      </c>
      <c r="G8665" s="64" t="s">
        <v>13631</v>
      </c>
      <c r="H8665" s="64">
        <v>1</v>
      </c>
      <c r="I8665" s="64">
        <v>6</v>
      </c>
      <c r="J8665" s="66">
        <v>1</v>
      </c>
      <c r="K8665" s="67">
        <v>40800</v>
      </c>
      <c r="L8665" s="68" t="s">
        <v>15</v>
      </c>
      <c r="M8665" s="68" t="s">
        <v>254</v>
      </c>
    </row>
    <row r="8666" spans="1:13" s="3" customFormat="1" ht="12.75" x14ac:dyDescent="0.2">
      <c r="A8666" s="62" t="s">
        <v>29</v>
      </c>
      <c r="B8666" s="62" t="s">
        <v>221</v>
      </c>
      <c r="C8666" s="63">
        <v>10</v>
      </c>
      <c r="D8666" s="62" t="s">
        <v>13382</v>
      </c>
      <c r="E8666" s="62" t="s">
        <v>7999</v>
      </c>
      <c r="F8666" s="69">
        <v>12171703</v>
      </c>
      <c r="G8666" s="62" t="s">
        <v>13631</v>
      </c>
      <c r="H8666" s="62">
        <v>1</v>
      </c>
      <c r="I8666" s="62">
        <v>6</v>
      </c>
      <c r="J8666" s="70">
        <v>2</v>
      </c>
      <c r="K8666" s="71">
        <v>44800</v>
      </c>
      <c r="L8666" s="72" t="s">
        <v>15</v>
      </c>
      <c r="M8666" s="72" t="s">
        <v>254</v>
      </c>
    </row>
    <row r="8667" spans="1:13" s="3" customFormat="1" ht="12.75" x14ac:dyDescent="0.2">
      <c r="A8667" s="62" t="s">
        <v>29</v>
      </c>
      <c r="B8667" s="62" t="s">
        <v>221</v>
      </c>
      <c r="C8667" s="63">
        <v>10</v>
      </c>
      <c r="D8667" s="64" t="s">
        <v>13382</v>
      </c>
      <c r="E8667" s="64" t="s">
        <v>8000</v>
      </c>
      <c r="F8667" s="65">
        <v>44122101</v>
      </c>
      <c r="G8667" s="64" t="s">
        <v>13631</v>
      </c>
      <c r="H8667" s="64">
        <v>1</v>
      </c>
      <c r="I8667" s="64">
        <v>6</v>
      </c>
      <c r="J8667" s="66">
        <v>1</v>
      </c>
      <c r="K8667" s="67">
        <v>61200</v>
      </c>
      <c r="L8667" s="68" t="s">
        <v>15</v>
      </c>
      <c r="M8667" s="68" t="s">
        <v>254</v>
      </c>
    </row>
    <row r="8668" spans="1:13" s="3" customFormat="1" ht="12.75" x14ac:dyDescent="0.2">
      <c r="A8668" s="62" t="s">
        <v>29</v>
      </c>
      <c r="B8668" s="62" t="s">
        <v>221</v>
      </c>
      <c r="C8668" s="63">
        <v>10</v>
      </c>
      <c r="D8668" s="62" t="s">
        <v>13382</v>
      </c>
      <c r="E8668" s="62" t="s">
        <v>8001</v>
      </c>
      <c r="F8668" s="69">
        <v>42262105</v>
      </c>
      <c r="G8668" s="62" t="s">
        <v>13631</v>
      </c>
      <c r="H8668" s="62">
        <v>1</v>
      </c>
      <c r="I8668" s="62">
        <v>6</v>
      </c>
      <c r="J8668" s="70">
        <v>2</v>
      </c>
      <c r="K8668" s="71">
        <v>81600</v>
      </c>
      <c r="L8668" s="72" t="s">
        <v>15</v>
      </c>
      <c r="M8668" s="72" t="s">
        <v>254</v>
      </c>
    </row>
    <row r="8669" spans="1:13" s="3" customFormat="1" ht="12.75" x14ac:dyDescent="0.2">
      <c r="A8669" s="62" t="s">
        <v>29</v>
      </c>
      <c r="B8669" s="62" t="s">
        <v>217</v>
      </c>
      <c r="C8669" s="63">
        <v>10</v>
      </c>
      <c r="D8669" s="64" t="s">
        <v>13378</v>
      </c>
      <c r="E8669" s="64" t="s">
        <v>8002</v>
      </c>
      <c r="F8669" s="65">
        <v>52151624</v>
      </c>
      <c r="G8669" s="64" t="s">
        <v>13631</v>
      </c>
      <c r="H8669" s="64">
        <v>1</v>
      </c>
      <c r="I8669" s="64">
        <v>6</v>
      </c>
      <c r="J8669" s="66">
        <v>2</v>
      </c>
      <c r="K8669" s="67">
        <v>51000</v>
      </c>
      <c r="L8669" s="68" t="s">
        <v>15</v>
      </c>
      <c r="M8669" s="68" t="s">
        <v>254</v>
      </c>
    </row>
    <row r="8670" spans="1:13" s="3" customFormat="1" ht="12.75" x14ac:dyDescent="0.2">
      <c r="A8670" s="62" t="s">
        <v>29</v>
      </c>
      <c r="B8670" s="62" t="s">
        <v>216</v>
      </c>
      <c r="C8670" s="63">
        <v>10</v>
      </c>
      <c r="D8670" s="62" t="s">
        <v>13377</v>
      </c>
      <c r="E8670" s="62" t="s">
        <v>8003</v>
      </c>
      <c r="F8670" s="69">
        <v>13101711</v>
      </c>
      <c r="G8670" s="62" t="s">
        <v>13631</v>
      </c>
      <c r="H8670" s="62">
        <v>1</v>
      </c>
      <c r="I8670" s="62">
        <v>6</v>
      </c>
      <c r="J8670" s="70">
        <v>1</v>
      </c>
      <c r="K8670" s="71">
        <v>81600</v>
      </c>
      <c r="L8670" s="72" t="s">
        <v>15</v>
      </c>
      <c r="M8670" s="72" t="s">
        <v>254</v>
      </c>
    </row>
    <row r="8671" spans="1:13" s="3" customFormat="1" ht="12.75" x14ac:dyDescent="0.2">
      <c r="A8671" s="62" t="s">
        <v>29</v>
      </c>
      <c r="B8671" s="62" t="s">
        <v>1786</v>
      </c>
      <c r="C8671" s="63">
        <v>10</v>
      </c>
      <c r="D8671" s="64" t="s">
        <v>13545</v>
      </c>
      <c r="E8671" s="64" t="s">
        <v>8004</v>
      </c>
      <c r="F8671" s="65">
        <v>13101601</v>
      </c>
      <c r="G8671" s="64" t="s">
        <v>13631</v>
      </c>
      <c r="H8671" s="64">
        <v>1</v>
      </c>
      <c r="I8671" s="64">
        <v>6</v>
      </c>
      <c r="J8671" s="66">
        <v>2</v>
      </c>
      <c r="K8671" s="67">
        <v>40800</v>
      </c>
      <c r="L8671" s="68" t="s">
        <v>15</v>
      </c>
      <c r="M8671" s="68" t="s">
        <v>254</v>
      </c>
    </row>
    <row r="8672" spans="1:13" s="3" customFormat="1" ht="12.75" x14ac:dyDescent="0.2">
      <c r="A8672" s="62" t="s">
        <v>29</v>
      </c>
      <c r="B8672" s="62" t="s">
        <v>219</v>
      </c>
      <c r="C8672" s="63">
        <v>10</v>
      </c>
      <c r="D8672" s="62" t="s">
        <v>13379</v>
      </c>
      <c r="E8672" s="62" t="s">
        <v>8005</v>
      </c>
      <c r="F8672" s="69">
        <v>27111503</v>
      </c>
      <c r="G8672" s="62" t="s">
        <v>13631</v>
      </c>
      <c r="H8672" s="62">
        <v>1</v>
      </c>
      <c r="I8672" s="62">
        <v>6</v>
      </c>
      <c r="J8672" s="70">
        <v>3</v>
      </c>
      <c r="K8672" s="71">
        <v>21600</v>
      </c>
      <c r="L8672" s="72" t="s">
        <v>15</v>
      </c>
      <c r="M8672" s="72" t="s">
        <v>254</v>
      </c>
    </row>
    <row r="8673" spans="1:13" s="3" customFormat="1" ht="12.75" x14ac:dyDescent="0.2">
      <c r="A8673" s="62" t="s">
        <v>29</v>
      </c>
      <c r="B8673" s="62" t="s">
        <v>219</v>
      </c>
      <c r="C8673" s="63">
        <v>10</v>
      </c>
      <c r="D8673" s="64" t="s">
        <v>13379</v>
      </c>
      <c r="E8673" s="64" t="s">
        <v>8006</v>
      </c>
      <c r="F8673" s="65">
        <v>27111525</v>
      </c>
      <c r="G8673" s="64" t="s">
        <v>13631</v>
      </c>
      <c r="H8673" s="64">
        <v>1</v>
      </c>
      <c r="I8673" s="64">
        <v>6</v>
      </c>
      <c r="J8673" s="66">
        <v>1</v>
      </c>
      <c r="K8673" s="67">
        <v>12300</v>
      </c>
      <c r="L8673" s="68" t="s">
        <v>15</v>
      </c>
      <c r="M8673" s="68" t="s">
        <v>254</v>
      </c>
    </row>
    <row r="8674" spans="1:13" s="3" customFormat="1" ht="12.75" x14ac:dyDescent="0.2">
      <c r="A8674" s="62" t="s">
        <v>29</v>
      </c>
      <c r="B8674" s="62" t="s">
        <v>219</v>
      </c>
      <c r="C8674" s="63">
        <v>10</v>
      </c>
      <c r="D8674" s="62" t="s">
        <v>13379</v>
      </c>
      <c r="E8674" s="62" t="s">
        <v>8007</v>
      </c>
      <c r="F8674" s="69">
        <v>27111900</v>
      </c>
      <c r="G8674" s="62" t="s">
        <v>13631</v>
      </c>
      <c r="H8674" s="62">
        <v>1</v>
      </c>
      <c r="I8674" s="62">
        <v>6</v>
      </c>
      <c r="J8674" s="70">
        <v>1</v>
      </c>
      <c r="K8674" s="71">
        <v>20400</v>
      </c>
      <c r="L8674" s="72" t="s">
        <v>15</v>
      </c>
      <c r="M8674" s="72" t="s">
        <v>254</v>
      </c>
    </row>
    <row r="8675" spans="1:13" s="3" customFormat="1" ht="12.75" x14ac:dyDescent="0.2">
      <c r="A8675" s="62" t="s">
        <v>29</v>
      </c>
      <c r="B8675" s="62" t="s">
        <v>219</v>
      </c>
      <c r="C8675" s="63">
        <v>10</v>
      </c>
      <c r="D8675" s="64" t="s">
        <v>13379</v>
      </c>
      <c r="E8675" s="64" t="s">
        <v>8008</v>
      </c>
      <c r="F8675" s="65">
        <v>60122003</v>
      </c>
      <c r="G8675" s="64" t="s">
        <v>13631</v>
      </c>
      <c r="H8675" s="64">
        <v>1</v>
      </c>
      <c r="I8675" s="64">
        <v>6</v>
      </c>
      <c r="J8675" s="66">
        <v>2</v>
      </c>
      <c r="K8675" s="67">
        <v>20400</v>
      </c>
      <c r="L8675" s="68" t="s">
        <v>15</v>
      </c>
      <c r="M8675" s="68" t="s">
        <v>254</v>
      </c>
    </row>
    <row r="8676" spans="1:13" s="3" customFormat="1" ht="12.75" x14ac:dyDescent="0.2">
      <c r="A8676" s="62" t="s">
        <v>29</v>
      </c>
      <c r="B8676" s="62" t="s">
        <v>219</v>
      </c>
      <c r="C8676" s="63">
        <v>10</v>
      </c>
      <c r="D8676" s="62" t="s">
        <v>13379</v>
      </c>
      <c r="E8676" s="62" t="s">
        <v>8009</v>
      </c>
      <c r="F8676" s="69">
        <v>60122003</v>
      </c>
      <c r="G8676" s="62" t="s">
        <v>13631</v>
      </c>
      <c r="H8676" s="62">
        <v>1</v>
      </c>
      <c r="I8676" s="62">
        <v>6</v>
      </c>
      <c r="J8676" s="70">
        <v>2</v>
      </c>
      <c r="K8676" s="71">
        <v>20400</v>
      </c>
      <c r="L8676" s="72" t="s">
        <v>15</v>
      </c>
      <c r="M8676" s="72" t="s">
        <v>254</v>
      </c>
    </row>
    <row r="8677" spans="1:13" s="3" customFormat="1" ht="12.75" x14ac:dyDescent="0.2">
      <c r="A8677" s="62" t="s">
        <v>29</v>
      </c>
      <c r="B8677" s="62" t="s">
        <v>219</v>
      </c>
      <c r="C8677" s="63">
        <v>10</v>
      </c>
      <c r="D8677" s="64" t="s">
        <v>13379</v>
      </c>
      <c r="E8677" s="64" t="s">
        <v>8010</v>
      </c>
      <c r="F8677" s="65">
        <v>60122003</v>
      </c>
      <c r="G8677" s="64" t="s">
        <v>13631</v>
      </c>
      <c r="H8677" s="64">
        <v>1</v>
      </c>
      <c r="I8677" s="64">
        <v>6</v>
      </c>
      <c r="J8677" s="66">
        <v>2</v>
      </c>
      <c r="K8677" s="67">
        <v>20400</v>
      </c>
      <c r="L8677" s="68" t="s">
        <v>15</v>
      </c>
      <c r="M8677" s="68" t="s">
        <v>254</v>
      </c>
    </row>
    <row r="8678" spans="1:13" s="3" customFormat="1" ht="12.75" x14ac:dyDescent="0.2">
      <c r="A8678" s="62" t="s">
        <v>29</v>
      </c>
      <c r="B8678" s="62" t="s">
        <v>219</v>
      </c>
      <c r="C8678" s="63">
        <v>10</v>
      </c>
      <c r="D8678" s="62" t="s">
        <v>13379</v>
      </c>
      <c r="E8678" s="62" t="s">
        <v>8011</v>
      </c>
      <c r="F8678" s="69">
        <v>60122003</v>
      </c>
      <c r="G8678" s="62" t="s">
        <v>13631</v>
      </c>
      <c r="H8678" s="62">
        <v>1</v>
      </c>
      <c r="I8678" s="62">
        <v>6</v>
      </c>
      <c r="J8678" s="70">
        <v>2</v>
      </c>
      <c r="K8678" s="71">
        <v>20400</v>
      </c>
      <c r="L8678" s="72" t="s">
        <v>15</v>
      </c>
      <c r="M8678" s="72" t="s">
        <v>254</v>
      </c>
    </row>
    <row r="8679" spans="1:13" s="3" customFormat="1" ht="12.75" x14ac:dyDescent="0.2">
      <c r="A8679" s="62" t="s">
        <v>29</v>
      </c>
      <c r="B8679" s="62" t="s">
        <v>219</v>
      </c>
      <c r="C8679" s="63">
        <v>10</v>
      </c>
      <c r="D8679" s="64" t="s">
        <v>13379</v>
      </c>
      <c r="E8679" s="64" t="s">
        <v>8012</v>
      </c>
      <c r="F8679" s="65">
        <v>60122003</v>
      </c>
      <c r="G8679" s="64" t="s">
        <v>13631</v>
      </c>
      <c r="H8679" s="64">
        <v>1</v>
      </c>
      <c r="I8679" s="64">
        <v>6</v>
      </c>
      <c r="J8679" s="66">
        <v>2</v>
      </c>
      <c r="K8679" s="67">
        <v>20400</v>
      </c>
      <c r="L8679" s="68" t="s">
        <v>15</v>
      </c>
      <c r="M8679" s="68" t="s">
        <v>254</v>
      </c>
    </row>
    <row r="8680" spans="1:13" s="3" customFormat="1" ht="12.75" x14ac:dyDescent="0.2">
      <c r="A8680" s="62" t="s">
        <v>29</v>
      </c>
      <c r="B8680" s="62" t="s">
        <v>219</v>
      </c>
      <c r="C8680" s="63">
        <v>10</v>
      </c>
      <c r="D8680" s="62" t="s">
        <v>13379</v>
      </c>
      <c r="E8680" s="62" t="s">
        <v>8013</v>
      </c>
      <c r="F8680" s="69">
        <v>60122003</v>
      </c>
      <c r="G8680" s="62" t="s">
        <v>13631</v>
      </c>
      <c r="H8680" s="62">
        <v>1</v>
      </c>
      <c r="I8680" s="62">
        <v>6</v>
      </c>
      <c r="J8680" s="70">
        <v>2</v>
      </c>
      <c r="K8680" s="71">
        <v>20400</v>
      </c>
      <c r="L8680" s="72" t="s">
        <v>15</v>
      </c>
      <c r="M8680" s="72" t="s">
        <v>254</v>
      </c>
    </row>
    <row r="8681" spans="1:13" s="3" customFormat="1" ht="12.75" x14ac:dyDescent="0.2">
      <c r="A8681" s="62" t="s">
        <v>29</v>
      </c>
      <c r="B8681" s="62" t="s">
        <v>221</v>
      </c>
      <c r="C8681" s="63">
        <v>10</v>
      </c>
      <c r="D8681" s="64" t="s">
        <v>13382</v>
      </c>
      <c r="E8681" s="64" t="s">
        <v>8014</v>
      </c>
      <c r="F8681" s="65">
        <v>47131809</v>
      </c>
      <c r="G8681" s="64" t="s">
        <v>13631</v>
      </c>
      <c r="H8681" s="64">
        <v>1</v>
      </c>
      <c r="I8681" s="64">
        <v>6</v>
      </c>
      <c r="J8681" s="66">
        <v>1</v>
      </c>
      <c r="K8681" s="67">
        <v>22500</v>
      </c>
      <c r="L8681" s="68" t="s">
        <v>15</v>
      </c>
      <c r="M8681" s="68" t="s">
        <v>254</v>
      </c>
    </row>
    <row r="8682" spans="1:13" s="3" customFormat="1" ht="12.75" x14ac:dyDescent="0.2">
      <c r="A8682" s="62" t="s">
        <v>29</v>
      </c>
      <c r="B8682" s="62" t="s">
        <v>217</v>
      </c>
      <c r="C8682" s="63">
        <v>10</v>
      </c>
      <c r="D8682" s="62" t="s">
        <v>13378</v>
      </c>
      <c r="E8682" s="62" t="s">
        <v>8015</v>
      </c>
      <c r="F8682" s="69">
        <v>53141600</v>
      </c>
      <c r="G8682" s="62" t="s">
        <v>13631</v>
      </c>
      <c r="H8682" s="62">
        <v>1</v>
      </c>
      <c r="I8682" s="62">
        <v>6</v>
      </c>
      <c r="J8682" s="70">
        <v>20</v>
      </c>
      <c r="K8682" s="71">
        <v>82000</v>
      </c>
      <c r="L8682" s="72" t="s">
        <v>15</v>
      </c>
      <c r="M8682" s="72" t="s">
        <v>254</v>
      </c>
    </row>
    <row r="8683" spans="1:13" s="3" customFormat="1" ht="12.75" x14ac:dyDescent="0.2">
      <c r="A8683" s="62" t="s">
        <v>29</v>
      </c>
      <c r="B8683" s="62" t="s">
        <v>219</v>
      </c>
      <c r="C8683" s="63">
        <v>10</v>
      </c>
      <c r="D8683" s="64" t="s">
        <v>13379</v>
      </c>
      <c r="E8683" s="64" t="s">
        <v>8016</v>
      </c>
      <c r="F8683" s="65">
        <v>53141600</v>
      </c>
      <c r="G8683" s="64" t="s">
        <v>13631</v>
      </c>
      <c r="H8683" s="64">
        <v>1</v>
      </c>
      <c r="I8683" s="64">
        <v>6</v>
      </c>
      <c r="J8683" s="66">
        <v>4</v>
      </c>
      <c r="K8683" s="67">
        <v>40800</v>
      </c>
      <c r="L8683" s="68" t="s">
        <v>15</v>
      </c>
      <c r="M8683" s="68" t="s">
        <v>254</v>
      </c>
    </row>
    <row r="8684" spans="1:13" s="3" customFormat="1" ht="12.75" x14ac:dyDescent="0.2">
      <c r="A8684" s="62" t="s">
        <v>29</v>
      </c>
      <c r="B8684" s="62" t="s">
        <v>338</v>
      </c>
      <c r="C8684" s="63">
        <v>10</v>
      </c>
      <c r="D8684" s="62" t="s">
        <v>13384</v>
      </c>
      <c r="E8684" s="62" t="s">
        <v>8017</v>
      </c>
      <c r="F8684" s="69">
        <v>53141600</v>
      </c>
      <c r="G8684" s="62" t="s">
        <v>13631</v>
      </c>
      <c r="H8684" s="62">
        <v>1</v>
      </c>
      <c r="I8684" s="62">
        <v>6</v>
      </c>
      <c r="J8684" s="70">
        <v>2</v>
      </c>
      <c r="K8684" s="71">
        <v>6200</v>
      </c>
      <c r="L8684" s="72" t="s">
        <v>15</v>
      </c>
      <c r="M8684" s="72" t="s">
        <v>254</v>
      </c>
    </row>
    <row r="8685" spans="1:13" s="3" customFormat="1" ht="12.75" x14ac:dyDescent="0.2">
      <c r="A8685" s="62" t="s">
        <v>29</v>
      </c>
      <c r="B8685" s="62" t="s">
        <v>219</v>
      </c>
      <c r="C8685" s="63">
        <v>10</v>
      </c>
      <c r="D8685" s="64" t="s">
        <v>13379</v>
      </c>
      <c r="E8685" s="64" t="s">
        <v>8018</v>
      </c>
      <c r="F8685" s="65">
        <v>53141600</v>
      </c>
      <c r="G8685" s="64" t="s">
        <v>13631</v>
      </c>
      <c r="H8685" s="64">
        <v>1</v>
      </c>
      <c r="I8685" s="64">
        <v>6</v>
      </c>
      <c r="J8685" s="66">
        <v>4</v>
      </c>
      <c r="K8685" s="67">
        <v>61200</v>
      </c>
      <c r="L8685" s="68" t="s">
        <v>15</v>
      </c>
      <c r="M8685" s="68" t="s">
        <v>254</v>
      </c>
    </row>
    <row r="8686" spans="1:13" s="3" customFormat="1" ht="12.75" x14ac:dyDescent="0.2">
      <c r="A8686" s="62" t="s">
        <v>29</v>
      </c>
      <c r="B8686" s="62" t="s">
        <v>219</v>
      </c>
      <c r="C8686" s="63">
        <v>10</v>
      </c>
      <c r="D8686" s="62" t="s">
        <v>13379</v>
      </c>
      <c r="E8686" s="62" t="s">
        <v>8019</v>
      </c>
      <c r="F8686" s="69">
        <v>53141600</v>
      </c>
      <c r="G8686" s="62" t="s">
        <v>13631</v>
      </c>
      <c r="H8686" s="62">
        <v>1</v>
      </c>
      <c r="I8686" s="62">
        <v>6</v>
      </c>
      <c r="J8686" s="70">
        <v>10</v>
      </c>
      <c r="K8686" s="71">
        <v>102000</v>
      </c>
      <c r="L8686" s="72" t="s">
        <v>15</v>
      </c>
      <c r="M8686" s="72" t="s">
        <v>254</v>
      </c>
    </row>
    <row r="8687" spans="1:13" s="3" customFormat="1" ht="12.75" x14ac:dyDescent="0.2">
      <c r="A8687" s="62" t="s">
        <v>29</v>
      </c>
      <c r="B8687" s="62" t="s">
        <v>456</v>
      </c>
      <c r="C8687" s="63">
        <v>10</v>
      </c>
      <c r="D8687" s="64" t="s">
        <v>13420</v>
      </c>
      <c r="E8687" s="64" t="s">
        <v>8020</v>
      </c>
      <c r="F8687" s="65">
        <v>11151700</v>
      </c>
      <c r="G8687" s="64" t="s">
        <v>13631</v>
      </c>
      <c r="H8687" s="64">
        <v>1</v>
      </c>
      <c r="I8687" s="64">
        <v>6</v>
      </c>
      <c r="J8687" s="66">
        <v>2</v>
      </c>
      <c r="K8687" s="67">
        <v>57000</v>
      </c>
      <c r="L8687" s="68" t="s">
        <v>15</v>
      </c>
      <c r="M8687" s="68" t="s">
        <v>254</v>
      </c>
    </row>
    <row r="8688" spans="1:13" s="3" customFormat="1" ht="12.75" x14ac:dyDescent="0.2">
      <c r="A8688" s="62" t="s">
        <v>29</v>
      </c>
      <c r="B8688" s="62" t="s">
        <v>456</v>
      </c>
      <c r="C8688" s="63">
        <v>10</v>
      </c>
      <c r="D8688" s="62" t="s">
        <v>13420</v>
      </c>
      <c r="E8688" s="62" t="s">
        <v>8021</v>
      </c>
      <c r="F8688" s="69">
        <v>11151700</v>
      </c>
      <c r="G8688" s="62" t="s">
        <v>13631</v>
      </c>
      <c r="H8688" s="62">
        <v>1</v>
      </c>
      <c r="I8688" s="62">
        <v>6</v>
      </c>
      <c r="J8688" s="70">
        <v>2</v>
      </c>
      <c r="K8688" s="71">
        <v>57000</v>
      </c>
      <c r="L8688" s="72" t="s">
        <v>15</v>
      </c>
      <c r="M8688" s="72" t="s">
        <v>254</v>
      </c>
    </row>
    <row r="8689" spans="1:13" s="3" customFormat="1" ht="12.75" x14ac:dyDescent="0.2">
      <c r="A8689" s="62" t="s">
        <v>29</v>
      </c>
      <c r="B8689" s="62" t="s">
        <v>456</v>
      </c>
      <c r="C8689" s="63">
        <v>10</v>
      </c>
      <c r="D8689" s="64" t="s">
        <v>13420</v>
      </c>
      <c r="E8689" s="64" t="s">
        <v>8022</v>
      </c>
      <c r="F8689" s="65">
        <v>11151700</v>
      </c>
      <c r="G8689" s="64" t="s">
        <v>13631</v>
      </c>
      <c r="H8689" s="64">
        <v>1</v>
      </c>
      <c r="I8689" s="64">
        <v>6</v>
      </c>
      <c r="J8689" s="66">
        <v>2</v>
      </c>
      <c r="K8689" s="67">
        <v>57000</v>
      </c>
      <c r="L8689" s="68" t="s">
        <v>15</v>
      </c>
      <c r="M8689" s="68" t="s">
        <v>254</v>
      </c>
    </row>
    <row r="8690" spans="1:13" s="3" customFormat="1" ht="12.75" x14ac:dyDescent="0.2">
      <c r="A8690" s="62" t="s">
        <v>29</v>
      </c>
      <c r="B8690" s="62" t="s">
        <v>456</v>
      </c>
      <c r="C8690" s="63">
        <v>10</v>
      </c>
      <c r="D8690" s="62" t="s">
        <v>13420</v>
      </c>
      <c r="E8690" s="62" t="s">
        <v>8023</v>
      </c>
      <c r="F8690" s="69">
        <v>11151700</v>
      </c>
      <c r="G8690" s="62" t="s">
        <v>13631</v>
      </c>
      <c r="H8690" s="62">
        <v>1</v>
      </c>
      <c r="I8690" s="62">
        <v>6</v>
      </c>
      <c r="J8690" s="70">
        <v>2</v>
      </c>
      <c r="K8690" s="71">
        <v>57000</v>
      </c>
      <c r="L8690" s="72" t="s">
        <v>15</v>
      </c>
      <c r="M8690" s="72" t="s">
        <v>254</v>
      </c>
    </row>
    <row r="8691" spans="1:13" s="3" customFormat="1" ht="12.75" x14ac:dyDescent="0.2">
      <c r="A8691" s="62" t="s">
        <v>29</v>
      </c>
      <c r="B8691" s="62" t="s">
        <v>456</v>
      </c>
      <c r="C8691" s="63">
        <v>10</v>
      </c>
      <c r="D8691" s="64" t="s">
        <v>13420</v>
      </c>
      <c r="E8691" s="64" t="s">
        <v>8024</v>
      </c>
      <c r="F8691" s="65">
        <v>11151700</v>
      </c>
      <c r="G8691" s="64" t="s">
        <v>13631</v>
      </c>
      <c r="H8691" s="64">
        <v>1</v>
      </c>
      <c r="I8691" s="64">
        <v>6</v>
      </c>
      <c r="J8691" s="66">
        <v>2</v>
      </c>
      <c r="K8691" s="67">
        <v>57000</v>
      </c>
      <c r="L8691" s="68" t="s">
        <v>15</v>
      </c>
      <c r="M8691" s="68" t="s">
        <v>254</v>
      </c>
    </row>
    <row r="8692" spans="1:13" s="3" customFormat="1" ht="12.75" x14ac:dyDescent="0.2">
      <c r="A8692" s="62" t="s">
        <v>29</v>
      </c>
      <c r="B8692" s="62" t="s">
        <v>456</v>
      </c>
      <c r="C8692" s="63">
        <v>10</v>
      </c>
      <c r="D8692" s="62" t="s">
        <v>13420</v>
      </c>
      <c r="E8692" s="62" t="s">
        <v>8025</v>
      </c>
      <c r="F8692" s="69">
        <v>11151700</v>
      </c>
      <c r="G8692" s="62" t="s">
        <v>13631</v>
      </c>
      <c r="H8692" s="62">
        <v>1</v>
      </c>
      <c r="I8692" s="62">
        <v>6</v>
      </c>
      <c r="J8692" s="70">
        <v>15</v>
      </c>
      <c r="K8692" s="71">
        <v>427500</v>
      </c>
      <c r="L8692" s="72" t="s">
        <v>15</v>
      </c>
      <c r="M8692" s="72" t="s">
        <v>254</v>
      </c>
    </row>
    <row r="8693" spans="1:13" s="3" customFormat="1" ht="12.75" x14ac:dyDescent="0.2">
      <c r="A8693" s="62" t="s">
        <v>29</v>
      </c>
      <c r="B8693" s="62" t="s">
        <v>456</v>
      </c>
      <c r="C8693" s="63">
        <v>10</v>
      </c>
      <c r="D8693" s="64" t="s">
        <v>13420</v>
      </c>
      <c r="E8693" s="64" t="s">
        <v>8026</v>
      </c>
      <c r="F8693" s="65">
        <v>11151700</v>
      </c>
      <c r="G8693" s="64" t="s">
        <v>13631</v>
      </c>
      <c r="H8693" s="64">
        <v>1</v>
      </c>
      <c r="I8693" s="64">
        <v>6</v>
      </c>
      <c r="J8693" s="66">
        <v>2</v>
      </c>
      <c r="K8693" s="67">
        <v>57000</v>
      </c>
      <c r="L8693" s="68" t="s">
        <v>15</v>
      </c>
      <c r="M8693" s="68" t="s">
        <v>254</v>
      </c>
    </row>
    <row r="8694" spans="1:13" s="3" customFormat="1" ht="12.75" x14ac:dyDescent="0.2">
      <c r="A8694" s="62" t="s">
        <v>29</v>
      </c>
      <c r="B8694" s="62" t="s">
        <v>456</v>
      </c>
      <c r="C8694" s="63">
        <v>10</v>
      </c>
      <c r="D8694" s="62" t="s">
        <v>13420</v>
      </c>
      <c r="E8694" s="62" t="s">
        <v>8027</v>
      </c>
      <c r="F8694" s="69">
        <v>11151700</v>
      </c>
      <c r="G8694" s="62" t="s">
        <v>13631</v>
      </c>
      <c r="H8694" s="62">
        <v>1</v>
      </c>
      <c r="I8694" s="62">
        <v>6</v>
      </c>
      <c r="J8694" s="70">
        <v>2</v>
      </c>
      <c r="K8694" s="71">
        <v>57000</v>
      </c>
      <c r="L8694" s="72" t="s">
        <v>15</v>
      </c>
      <c r="M8694" s="72" t="s">
        <v>254</v>
      </c>
    </row>
    <row r="8695" spans="1:13" s="3" customFormat="1" ht="12.75" x14ac:dyDescent="0.2">
      <c r="A8695" s="62" t="s">
        <v>29</v>
      </c>
      <c r="B8695" s="62" t="s">
        <v>456</v>
      </c>
      <c r="C8695" s="63">
        <v>10</v>
      </c>
      <c r="D8695" s="64" t="s">
        <v>13420</v>
      </c>
      <c r="E8695" s="64" t="s">
        <v>8028</v>
      </c>
      <c r="F8695" s="65">
        <v>11151700</v>
      </c>
      <c r="G8695" s="64" t="s">
        <v>13631</v>
      </c>
      <c r="H8695" s="64">
        <v>1</v>
      </c>
      <c r="I8695" s="64">
        <v>6</v>
      </c>
      <c r="J8695" s="66">
        <v>2</v>
      </c>
      <c r="K8695" s="67">
        <v>57000</v>
      </c>
      <c r="L8695" s="68" t="s">
        <v>15</v>
      </c>
      <c r="M8695" s="68" t="s">
        <v>254</v>
      </c>
    </row>
    <row r="8696" spans="1:13" s="3" customFormat="1" ht="12.75" x14ac:dyDescent="0.2">
      <c r="A8696" s="62" t="s">
        <v>29</v>
      </c>
      <c r="B8696" s="62" t="s">
        <v>456</v>
      </c>
      <c r="C8696" s="63">
        <v>10</v>
      </c>
      <c r="D8696" s="62" t="s">
        <v>13420</v>
      </c>
      <c r="E8696" s="62" t="s">
        <v>8029</v>
      </c>
      <c r="F8696" s="69">
        <v>11151700</v>
      </c>
      <c r="G8696" s="62" t="s">
        <v>13631</v>
      </c>
      <c r="H8696" s="62">
        <v>1</v>
      </c>
      <c r="I8696" s="62">
        <v>6</v>
      </c>
      <c r="J8696" s="70">
        <v>2</v>
      </c>
      <c r="K8696" s="71">
        <v>57000</v>
      </c>
      <c r="L8696" s="72" t="s">
        <v>15</v>
      </c>
      <c r="M8696" s="72" t="s">
        <v>254</v>
      </c>
    </row>
    <row r="8697" spans="1:13" s="3" customFormat="1" ht="12.75" x14ac:dyDescent="0.2">
      <c r="A8697" s="62" t="s">
        <v>29</v>
      </c>
      <c r="B8697" s="62" t="s">
        <v>456</v>
      </c>
      <c r="C8697" s="63">
        <v>10</v>
      </c>
      <c r="D8697" s="64" t="s">
        <v>13420</v>
      </c>
      <c r="E8697" s="64" t="s">
        <v>8030</v>
      </c>
      <c r="F8697" s="65">
        <v>11151700</v>
      </c>
      <c r="G8697" s="64" t="s">
        <v>13631</v>
      </c>
      <c r="H8697" s="64">
        <v>1</v>
      </c>
      <c r="I8697" s="64">
        <v>6</v>
      </c>
      <c r="J8697" s="66">
        <v>2</v>
      </c>
      <c r="K8697" s="67">
        <v>57000</v>
      </c>
      <c r="L8697" s="68" t="s">
        <v>15</v>
      </c>
      <c r="M8697" s="68" t="s">
        <v>254</v>
      </c>
    </row>
    <row r="8698" spans="1:13" s="3" customFormat="1" ht="12.75" x14ac:dyDescent="0.2">
      <c r="A8698" s="62" t="s">
        <v>29</v>
      </c>
      <c r="B8698" s="62" t="s">
        <v>456</v>
      </c>
      <c r="C8698" s="63">
        <v>10</v>
      </c>
      <c r="D8698" s="62" t="s">
        <v>13420</v>
      </c>
      <c r="E8698" s="62" t="s">
        <v>8031</v>
      </c>
      <c r="F8698" s="69">
        <v>11151700</v>
      </c>
      <c r="G8698" s="62" t="s">
        <v>13631</v>
      </c>
      <c r="H8698" s="62">
        <v>1</v>
      </c>
      <c r="I8698" s="62">
        <v>6</v>
      </c>
      <c r="J8698" s="70">
        <v>2</v>
      </c>
      <c r="K8698" s="71">
        <v>57000</v>
      </c>
      <c r="L8698" s="72" t="s">
        <v>15</v>
      </c>
      <c r="M8698" s="72" t="s">
        <v>254</v>
      </c>
    </row>
    <row r="8699" spans="1:13" s="3" customFormat="1" ht="12.75" x14ac:dyDescent="0.2">
      <c r="A8699" s="62" t="s">
        <v>29</v>
      </c>
      <c r="B8699" s="62" t="s">
        <v>456</v>
      </c>
      <c r="C8699" s="63">
        <v>10</v>
      </c>
      <c r="D8699" s="64" t="s">
        <v>13420</v>
      </c>
      <c r="E8699" s="64" t="s">
        <v>8032</v>
      </c>
      <c r="F8699" s="65">
        <v>11151700</v>
      </c>
      <c r="G8699" s="64" t="s">
        <v>13631</v>
      </c>
      <c r="H8699" s="64">
        <v>1</v>
      </c>
      <c r="I8699" s="64">
        <v>6</v>
      </c>
      <c r="J8699" s="66">
        <v>2</v>
      </c>
      <c r="K8699" s="67">
        <v>57000</v>
      </c>
      <c r="L8699" s="68" t="s">
        <v>15</v>
      </c>
      <c r="M8699" s="68" t="s">
        <v>254</v>
      </c>
    </row>
    <row r="8700" spans="1:13" s="3" customFormat="1" ht="12.75" x14ac:dyDescent="0.2">
      <c r="A8700" s="62" t="s">
        <v>29</v>
      </c>
      <c r="B8700" s="62" t="s">
        <v>219</v>
      </c>
      <c r="C8700" s="63">
        <v>10</v>
      </c>
      <c r="D8700" s="62" t="s">
        <v>13379</v>
      </c>
      <c r="E8700" s="62" t="s">
        <v>8033</v>
      </c>
      <c r="F8700" s="69">
        <v>53141600</v>
      </c>
      <c r="G8700" s="62" t="s">
        <v>13631</v>
      </c>
      <c r="H8700" s="62">
        <v>1</v>
      </c>
      <c r="I8700" s="62">
        <v>6</v>
      </c>
      <c r="J8700" s="70">
        <v>3</v>
      </c>
      <c r="K8700" s="71">
        <v>24300</v>
      </c>
      <c r="L8700" s="72" t="s">
        <v>15</v>
      </c>
      <c r="M8700" s="72" t="s">
        <v>254</v>
      </c>
    </row>
    <row r="8701" spans="1:13" s="3" customFormat="1" ht="12.75" x14ac:dyDescent="0.2">
      <c r="A8701" s="62" t="s">
        <v>29</v>
      </c>
      <c r="B8701" s="62" t="s">
        <v>854</v>
      </c>
      <c r="C8701" s="63">
        <v>10</v>
      </c>
      <c r="D8701" s="64" t="s">
        <v>13473</v>
      </c>
      <c r="E8701" s="64" t="s">
        <v>8034</v>
      </c>
      <c r="F8701" s="65">
        <v>44121618</v>
      </c>
      <c r="G8701" s="64" t="s">
        <v>13630</v>
      </c>
      <c r="H8701" s="64">
        <v>3</v>
      </c>
      <c r="I8701" s="64">
        <v>6</v>
      </c>
      <c r="J8701" s="66">
        <v>2</v>
      </c>
      <c r="K8701" s="67">
        <v>300000</v>
      </c>
      <c r="L8701" s="68" t="s">
        <v>15</v>
      </c>
      <c r="M8701" s="68" t="s">
        <v>254</v>
      </c>
    </row>
    <row r="8702" spans="1:13" s="3" customFormat="1" ht="12.75" x14ac:dyDescent="0.2">
      <c r="A8702" s="62" t="s">
        <v>29</v>
      </c>
      <c r="B8702" s="62" t="s">
        <v>854</v>
      </c>
      <c r="C8702" s="63">
        <v>10</v>
      </c>
      <c r="D8702" s="62" t="s">
        <v>13473</v>
      </c>
      <c r="E8702" s="62" t="s">
        <v>8035</v>
      </c>
      <c r="F8702" s="69">
        <v>53131600</v>
      </c>
      <c r="G8702" s="62" t="s">
        <v>13630</v>
      </c>
      <c r="H8702" s="62">
        <v>3</v>
      </c>
      <c r="I8702" s="62">
        <v>6</v>
      </c>
      <c r="J8702" s="70">
        <v>2</v>
      </c>
      <c r="K8702" s="71">
        <v>60000</v>
      </c>
      <c r="L8702" s="72" t="s">
        <v>15</v>
      </c>
      <c r="M8702" s="72" t="s">
        <v>254</v>
      </c>
    </row>
    <row r="8703" spans="1:13" s="3" customFormat="1" ht="12.75" x14ac:dyDescent="0.2">
      <c r="A8703" s="62" t="s">
        <v>29</v>
      </c>
      <c r="B8703" s="62" t="s">
        <v>883</v>
      </c>
      <c r="C8703" s="63">
        <v>10</v>
      </c>
      <c r="D8703" s="64" t="s">
        <v>13502</v>
      </c>
      <c r="E8703" s="64" t="s">
        <v>8036</v>
      </c>
      <c r="F8703" s="65">
        <v>72151001</v>
      </c>
      <c r="G8703" s="64" t="s">
        <v>13630</v>
      </c>
      <c r="H8703" s="64">
        <v>2</v>
      </c>
      <c r="I8703" s="64">
        <v>6</v>
      </c>
      <c r="J8703" s="66">
        <v>1</v>
      </c>
      <c r="K8703" s="67">
        <v>10000000</v>
      </c>
      <c r="L8703" s="68" t="s">
        <v>13</v>
      </c>
      <c r="M8703" s="68" t="s">
        <v>254</v>
      </c>
    </row>
    <row r="8704" spans="1:13" s="3" customFormat="1" ht="12.75" x14ac:dyDescent="0.2">
      <c r="A8704" s="62" t="s">
        <v>29</v>
      </c>
      <c r="B8704" s="62" t="s">
        <v>440</v>
      </c>
      <c r="C8704" s="63">
        <v>10</v>
      </c>
      <c r="D8704" s="62" t="s">
        <v>13398</v>
      </c>
      <c r="E8704" s="62" t="s">
        <v>8037</v>
      </c>
      <c r="F8704" s="69">
        <v>73152108</v>
      </c>
      <c r="G8704" s="62" t="s">
        <v>13630</v>
      </c>
      <c r="H8704" s="62">
        <v>2</v>
      </c>
      <c r="I8704" s="62">
        <v>6</v>
      </c>
      <c r="J8704" s="70">
        <v>1</v>
      </c>
      <c r="K8704" s="71">
        <v>11320120</v>
      </c>
      <c r="L8704" s="72" t="s">
        <v>13</v>
      </c>
      <c r="M8704" s="72" t="s">
        <v>254</v>
      </c>
    </row>
    <row r="8705" spans="1:13" s="3" customFormat="1" ht="12.75" x14ac:dyDescent="0.2">
      <c r="A8705" s="62" t="s">
        <v>29</v>
      </c>
      <c r="B8705" s="62" t="s">
        <v>442</v>
      </c>
      <c r="C8705" s="63">
        <v>10</v>
      </c>
      <c r="D8705" s="64" t="s">
        <v>13400</v>
      </c>
      <c r="E8705" s="64" t="s">
        <v>8038</v>
      </c>
      <c r="F8705" s="65">
        <v>76111501</v>
      </c>
      <c r="G8705" s="64" t="s">
        <v>13630</v>
      </c>
      <c r="H8705" s="64">
        <v>1</v>
      </c>
      <c r="I8705" s="64">
        <v>6</v>
      </c>
      <c r="J8705" s="66">
        <v>1</v>
      </c>
      <c r="K8705" s="67">
        <v>41000000</v>
      </c>
      <c r="L8705" s="68" t="s">
        <v>13</v>
      </c>
      <c r="M8705" s="68" t="s">
        <v>847</v>
      </c>
    </row>
    <row r="8706" spans="1:13" s="3" customFormat="1" ht="12.75" x14ac:dyDescent="0.2">
      <c r="A8706" s="62" t="s">
        <v>29</v>
      </c>
      <c r="B8706" s="62" t="s">
        <v>900</v>
      </c>
      <c r="C8706" s="63">
        <v>10</v>
      </c>
      <c r="D8706" s="62" t="s">
        <v>13519</v>
      </c>
      <c r="E8706" s="62" t="s">
        <v>8039</v>
      </c>
      <c r="F8706" s="69">
        <v>70161601</v>
      </c>
      <c r="G8706" s="62" t="s">
        <v>13631</v>
      </c>
      <c r="H8706" s="62">
        <v>1</v>
      </c>
      <c r="I8706" s="62">
        <v>6</v>
      </c>
      <c r="J8706" s="70">
        <v>1</v>
      </c>
      <c r="K8706" s="71">
        <v>13101872</v>
      </c>
      <c r="L8706" s="72" t="s">
        <v>13</v>
      </c>
      <c r="M8706" s="72" t="s">
        <v>254</v>
      </c>
    </row>
    <row r="8707" spans="1:13" s="3" customFormat="1" ht="12.75" x14ac:dyDescent="0.2">
      <c r="A8707" s="62" t="s">
        <v>29</v>
      </c>
      <c r="B8707" s="62" t="s">
        <v>442</v>
      </c>
      <c r="C8707" s="63">
        <v>10</v>
      </c>
      <c r="D8707" s="64" t="s">
        <v>13400</v>
      </c>
      <c r="E8707" s="64" t="s">
        <v>8040</v>
      </c>
      <c r="F8707" s="65">
        <v>72102103</v>
      </c>
      <c r="G8707" s="64" t="s">
        <v>13631</v>
      </c>
      <c r="H8707" s="64">
        <v>1</v>
      </c>
      <c r="I8707" s="64">
        <v>6</v>
      </c>
      <c r="J8707" s="66">
        <v>1</v>
      </c>
      <c r="K8707" s="67">
        <v>15000000</v>
      </c>
      <c r="L8707" s="68" t="s">
        <v>13</v>
      </c>
      <c r="M8707" s="68" t="s">
        <v>254</v>
      </c>
    </row>
    <row r="8708" spans="1:13" s="3" customFormat="1" ht="12.75" x14ac:dyDescent="0.2">
      <c r="A8708" s="62" t="s">
        <v>29</v>
      </c>
      <c r="B8708" s="62" t="s">
        <v>260</v>
      </c>
      <c r="C8708" s="63">
        <v>10</v>
      </c>
      <c r="D8708" s="62" t="s">
        <v>13458</v>
      </c>
      <c r="E8708" s="62" t="s">
        <v>8041</v>
      </c>
      <c r="F8708" s="69">
        <v>76111600</v>
      </c>
      <c r="G8708" s="62" t="s">
        <v>13630</v>
      </c>
      <c r="H8708" s="62">
        <v>3</v>
      </c>
      <c r="I8708" s="62">
        <v>6</v>
      </c>
      <c r="J8708" s="70">
        <v>1</v>
      </c>
      <c r="K8708" s="71">
        <v>3240000</v>
      </c>
      <c r="L8708" s="72" t="s">
        <v>13</v>
      </c>
      <c r="M8708" s="72" t="s">
        <v>254</v>
      </c>
    </row>
    <row r="8709" spans="1:13" s="3" customFormat="1" ht="12.75" x14ac:dyDescent="0.2">
      <c r="A8709" s="62" t="s">
        <v>29</v>
      </c>
      <c r="B8709" s="62" t="s">
        <v>219</v>
      </c>
      <c r="C8709" s="63">
        <v>10</v>
      </c>
      <c r="D8709" s="64" t="s">
        <v>13379</v>
      </c>
      <c r="E8709" s="64" t="s">
        <v>8042</v>
      </c>
      <c r="F8709" s="65">
        <v>27111552</v>
      </c>
      <c r="G8709" s="64" t="s">
        <v>13631</v>
      </c>
      <c r="H8709" s="64">
        <v>1</v>
      </c>
      <c r="I8709" s="64">
        <v>6</v>
      </c>
      <c r="J8709" s="66">
        <v>2</v>
      </c>
      <c r="K8709" s="67">
        <v>26400</v>
      </c>
      <c r="L8709" s="68" t="s">
        <v>15</v>
      </c>
      <c r="M8709" s="68" t="s">
        <v>254</v>
      </c>
    </row>
    <row r="8710" spans="1:13" s="3" customFormat="1" ht="12.75" x14ac:dyDescent="0.2">
      <c r="A8710" s="62" t="s">
        <v>29</v>
      </c>
      <c r="B8710" s="62" t="s">
        <v>219</v>
      </c>
      <c r="C8710" s="63">
        <v>10</v>
      </c>
      <c r="D8710" s="62" t="s">
        <v>13379</v>
      </c>
      <c r="E8710" s="62" t="s">
        <v>8043</v>
      </c>
      <c r="F8710" s="69">
        <v>21101801</v>
      </c>
      <c r="G8710" s="62" t="s">
        <v>13631</v>
      </c>
      <c r="H8710" s="62">
        <v>1</v>
      </c>
      <c r="I8710" s="62">
        <v>6</v>
      </c>
      <c r="J8710" s="70">
        <v>2</v>
      </c>
      <c r="K8710" s="71">
        <v>21800</v>
      </c>
      <c r="L8710" s="72" t="s">
        <v>15</v>
      </c>
      <c r="M8710" s="72" t="s">
        <v>254</v>
      </c>
    </row>
    <row r="8711" spans="1:13" s="3" customFormat="1" ht="12.75" x14ac:dyDescent="0.2">
      <c r="A8711" s="62" t="s">
        <v>29</v>
      </c>
      <c r="B8711" s="62" t="s">
        <v>219</v>
      </c>
      <c r="C8711" s="63">
        <v>10</v>
      </c>
      <c r="D8711" s="64" t="s">
        <v>13379</v>
      </c>
      <c r="E8711" s="64" t="s">
        <v>8044</v>
      </c>
      <c r="F8711" s="65">
        <v>23232201</v>
      </c>
      <c r="G8711" s="64" t="s">
        <v>13631</v>
      </c>
      <c r="H8711" s="64">
        <v>3</v>
      </c>
      <c r="I8711" s="64">
        <v>6</v>
      </c>
      <c r="J8711" s="66">
        <v>2</v>
      </c>
      <c r="K8711" s="67">
        <v>5000</v>
      </c>
      <c r="L8711" s="68" t="s">
        <v>1759</v>
      </c>
      <c r="M8711" s="68" t="s">
        <v>254</v>
      </c>
    </row>
    <row r="8712" spans="1:13" s="3" customFormat="1" ht="12.75" x14ac:dyDescent="0.2">
      <c r="A8712" s="62" t="s">
        <v>29</v>
      </c>
      <c r="B8712" s="62" t="s">
        <v>219</v>
      </c>
      <c r="C8712" s="63">
        <v>10</v>
      </c>
      <c r="D8712" s="62" t="s">
        <v>13379</v>
      </c>
      <c r="E8712" s="62" t="s">
        <v>8045</v>
      </c>
      <c r="F8712" s="69">
        <v>27112838</v>
      </c>
      <c r="G8712" s="62" t="s">
        <v>13631</v>
      </c>
      <c r="H8712" s="62">
        <v>1</v>
      </c>
      <c r="I8712" s="62">
        <v>6</v>
      </c>
      <c r="J8712" s="70">
        <v>3</v>
      </c>
      <c r="K8712" s="71">
        <v>94050</v>
      </c>
      <c r="L8712" s="72" t="s">
        <v>15</v>
      </c>
      <c r="M8712" s="72" t="s">
        <v>254</v>
      </c>
    </row>
    <row r="8713" spans="1:13" s="3" customFormat="1" ht="12.75" x14ac:dyDescent="0.2">
      <c r="A8713" s="62" t="s">
        <v>29</v>
      </c>
      <c r="B8713" s="62" t="s">
        <v>219</v>
      </c>
      <c r="C8713" s="63">
        <v>10</v>
      </c>
      <c r="D8713" s="64" t="s">
        <v>13379</v>
      </c>
      <c r="E8713" s="64" t="s">
        <v>8046</v>
      </c>
      <c r="F8713" s="65">
        <v>27112838</v>
      </c>
      <c r="G8713" s="64" t="s">
        <v>13631</v>
      </c>
      <c r="H8713" s="64">
        <v>1</v>
      </c>
      <c r="I8713" s="64">
        <v>6</v>
      </c>
      <c r="J8713" s="66">
        <v>1</v>
      </c>
      <c r="K8713" s="67">
        <v>63100</v>
      </c>
      <c r="L8713" s="68" t="s">
        <v>15</v>
      </c>
      <c r="M8713" s="68" t="s">
        <v>254</v>
      </c>
    </row>
    <row r="8714" spans="1:13" s="3" customFormat="1" ht="12.75" x14ac:dyDescent="0.2">
      <c r="A8714" s="62" t="s">
        <v>29</v>
      </c>
      <c r="B8714" s="62" t="s">
        <v>219</v>
      </c>
      <c r="C8714" s="63">
        <v>10</v>
      </c>
      <c r="D8714" s="62" t="s">
        <v>13379</v>
      </c>
      <c r="E8714" s="62" t="s">
        <v>8047</v>
      </c>
      <c r="F8714" s="69">
        <v>27112838</v>
      </c>
      <c r="G8714" s="62" t="s">
        <v>13631</v>
      </c>
      <c r="H8714" s="62">
        <v>1</v>
      </c>
      <c r="I8714" s="62">
        <v>6</v>
      </c>
      <c r="J8714" s="70">
        <v>1</v>
      </c>
      <c r="K8714" s="71">
        <v>98600</v>
      </c>
      <c r="L8714" s="72" t="s">
        <v>15</v>
      </c>
      <c r="M8714" s="72" t="s">
        <v>254</v>
      </c>
    </row>
    <row r="8715" spans="1:13" s="3" customFormat="1" ht="12.75" x14ac:dyDescent="0.2">
      <c r="A8715" s="62" t="s">
        <v>29</v>
      </c>
      <c r="B8715" s="62" t="s">
        <v>219</v>
      </c>
      <c r="C8715" s="63">
        <v>10</v>
      </c>
      <c r="D8715" s="64" t="s">
        <v>13379</v>
      </c>
      <c r="E8715" s="64" t="s">
        <v>8048</v>
      </c>
      <c r="F8715" s="65">
        <v>27112838</v>
      </c>
      <c r="G8715" s="64" t="s">
        <v>13631</v>
      </c>
      <c r="H8715" s="64">
        <v>1</v>
      </c>
      <c r="I8715" s="64">
        <v>6</v>
      </c>
      <c r="J8715" s="66">
        <v>5</v>
      </c>
      <c r="K8715" s="67">
        <v>47750</v>
      </c>
      <c r="L8715" s="68" t="s">
        <v>15</v>
      </c>
      <c r="M8715" s="68" t="s">
        <v>254</v>
      </c>
    </row>
    <row r="8716" spans="1:13" s="3" customFormat="1" ht="12.75" x14ac:dyDescent="0.2">
      <c r="A8716" s="62" t="s">
        <v>29</v>
      </c>
      <c r="B8716" s="62" t="s">
        <v>219</v>
      </c>
      <c r="C8716" s="63">
        <v>10</v>
      </c>
      <c r="D8716" s="62" t="s">
        <v>13379</v>
      </c>
      <c r="E8716" s="62" t="s">
        <v>8049</v>
      </c>
      <c r="F8716" s="69">
        <v>27112838</v>
      </c>
      <c r="G8716" s="62" t="s">
        <v>13631</v>
      </c>
      <c r="H8716" s="62">
        <v>1</v>
      </c>
      <c r="I8716" s="62">
        <v>6</v>
      </c>
      <c r="J8716" s="70">
        <v>2</v>
      </c>
      <c r="K8716" s="71">
        <v>26500</v>
      </c>
      <c r="L8716" s="72" t="s">
        <v>15</v>
      </c>
      <c r="M8716" s="72" t="s">
        <v>254</v>
      </c>
    </row>
    <row r="8717" spans="1:13" s="3" customFormat="1" ht="12.75" x14ac:dyDescent="0.2">
      <c r="A8717" s="62" t="s">
        <v>29</v>
      </c>
      <c r="B8717" s="62" t="s">
        <v>219</v>
      </c>
      <c r="C8717" s="63">
        <v>10</v>
      </c>
      <c r="D8717" s="64" t="s">
        <v>13379</v>
      </c>
      <c r="E8717" s="64" t="s">
        <v>8050</v>
      </c>
      <c r="F8717" s="65">
        <v>31191506</v>
      </c>
      <c r="G8717" s="64" t="s">
        <v>13631</v>
      </c>
      <c r="H8717" s="64">
        <v>1</v>
      </c>
      <c r="I8717" s="64">
        <v>6</v>
      </c>
      <c r="J8717" s="66">
        <v>2</v>
      </c>
      <c r="K8717" s="67">
        <v>19500</v>
      </c>
      <c r="L8717" s="68" t="s">
        <v>15</v>
      </c>
      <c r="M8717" s="68" t="s">
        <v>254</v>
      </c>
    </row>
    <row r="8718" spans="1:13" s="3" customFormat="1" ht="12.75" x14ac:dyDescent="0.2">
      <c r="A8718" s="62" t="s">
        <v>29</v>
      </c>
      <c r="B8718" s="62" t="s">
        <v>219</v>
      </c>
      <c r="C8718" s="63">
        <v>10</v>
      </c>
      <c r="D8718" s="62" t="s">
        <v>13379</v>
      </c>
      <c r="E8718" s="62" t="s">
        <v>8051</v>
      </c>
      <c r="F8718" s="69">
        <v>31191506</v>
      </c>
      <c r="G8718" s="62" t="s">
        <v>13631</v>
      </c>
      <c r="H8718" s="62">
        <v>1</v>
      </c>
      <c r="I8718" s="62">
        <v>6</v>
      </c>
      <c r="J8718" s="70">
        <v>2</v>
      </c>
      <c r="K8718" s="71">
        <v>32900</v>
      </c>
      <c r="L8718" s="72" t="s">
        <v>15</v>
      </c>
      <c r="M8718" s="72" t="s">
        <v>254</v>
      </c>
    </row>
    <row r="8719" spans="1:13" s="3" customFormat="1" ht="12.75" x14ac:dyDescent="0.2">
      <c r="A8719" s="62" t="s">
        <v>29</v>
      </c>
      <c r="B8719" s="62" t="s">
        <v>219</v>
      </c>
      <c r="C8719" s="63">
        <v>10</v>
      </c>
      <c r="D8719" s="64" t="s">
        <v>13379</v>
      </c>
      <c r="E8719" s="64" t="s">
        <v>8052</v>
      </c>
      <c r="F8719" s="65">
        <v>27112838</v>
      </c>
      <c r="G8719" s="64" t="s">
        <v>13631</v>
      </c>
      <c r="H8719" s="64">
        <v>1</v>
      </c>
      <c r="I8719" s="64">
        <v>6</v>
      </c>
      <c r="J8719" s="66">
        <v>1</v>
      </c>
      <c r="K8719" s="67">
        <v>72050</v>
      </c>
      <c r="L8719" s="68" t="s">
        <v>15</v>
      </c>
      <c r="M8719" s="68" t="s">
        <v>254</v>
      </c>
    </row>
    <row r="8720" spans="1:13" s="3" customFormat="1" ht="12.75" x14ac:dyDescent="0.2">
      <c r="A8720" s="62" t="s">
        <v>29</v>
      </c>
      <c r="B8720" s="62" t="s">
        <v>479</v>
      </c>
      <c r="C8720" s="63">
        <v>10</v>
      </c>
      <c r="D8720" s="62" t="s">
        <v>13444</v>
      </c>
      <c r="E8720" s="62" t="s">
        <v>8053</v>
      </c>
      <c r="F8720" s="69">
        <v>41111613</v>
      </c>
      <c r="G8720" s="62" t="s">
        <v>13631</v>
      </c>
      <c r="H8720" s="62">
        <v>1</v>
      </c>
      <c r="I8720" s="62">
        <v>6</v>
      </c>
      <c r="J8720" s="70">
        <v>10</v>
      </c>
      <c r="K8720" s="71">
        <v>213000</v>
      </c>
      <c r="L8720" s="72" t="s">
        <v>15</v>
      </c>
      <c r="M8720" s="72" t="s">
        <v>254</v>
      </c>
    </row>
    <row r="8721" spans="1:13" s="3" customFormat="1" ht="12.75" x14ac:dyDescent="0.2">
      <c r="A8721" s="62" t="s">
        <v>29</v>
      </c>
      <c r="B8721" s="62" t="s">
        <v>1784</v>
      </c>
      <c r="C8721" s="63">
        <v>10</v>
      </c>
      <c r="D8721" s="64" t="s">
        <v>13543</v>
      </c>
      <c r="E8721" s="64" t="s">
        <v>8054</v>
      </c>
      <c r="F8721" s="65">
        <v>12161804</v>
      </c>
      <c r="G8721" s="64" t="s">
        <v>13631</v>
      </c>
      <c r="H8721" s="64">
        <v>1</v>
      </c>
      <c r="I8721" s="64">
        <v>6</v>
      </c>
      <c r="J8721" s="66">
        <v>5</v>
      </c>
      <c r="K8721" s="67">
        <v>206000</v>
      </c>
      <c r="L8721" s="68" t="s">
        <v>15</v>
      </c>
      <c r="M8721" s="68" t="s">
        <v>254</v>
      </c>
    </row>
    <row r="8722" spans="1:13" s="3" customFormat="1" ht="12.75" x14ac:dyDescent="0.2">
      <c r="A8722" s="62" t="s">
        <v>29</v>
      </c>
      <c r="B8722" s="62" t="s">
        <v>456</v>
      </c>
      <c r="C8722" s="63">
        <v>10</v>
      </c>
      <c r="D8722" s="62" t="s">
        <v>13420</v>
      </c>
      <c r="E8722" s="62" t="s">
        <v>8055</v>
      </c>
      <c r="F8722" s="69">
        <v>30151802</v>
      </c>
      <c r="G8722" s="62" t="s">
        <v>13631</v>
      </c>
      <c r="H8722" s="62">
        <v>1</v>
      </c>
      <c r="I8722" s="62">
        <v>6</v>
      </c>
      <c r="J8722" s="70">
        <v>4</v>
      </c>
      <c r="K8722" s="71">
        <v>62400</v>
      </c>
      <c r="L8722" s="72" t="s">
        <v>15</v>
      </c>
      <c r="M8722" s="72" t="s">
        <v>254</v>
      </c>
    </row>
    <row r="8723" spans="1:13" s="3" customFormat="1" ht="12.75" x14ac:dyDescent="0.2">
      <c r="A8723" s="62" t="s">
        <v>29</v>
      </c>
      <c r="B8723" s="62" t="s">
        <v>865</v>
      </c>
      <c r="C8723" s="63">
        <v>10</v>
      </c>
      <c r="D8723" s="64" t="s">
        <v>13484</v>
      </c>
      <c r="E8723" s="64" t="s">
        <v>8056</v>
      </c>
      <c r="F8723" s="65">
        <v>11111701</v>
      </c>
      <c r="G8723" s="64" t="s">
        <v>13631</v>
      </c>
      <c r="H8723" s="64">
        <v>1</v>
      </c>
      <c r="I8723" s="64">
        <v>6</v>
      </c>
      <c r="J8723" s="66">
        <v>6</v>
      </c>
      <c r="K8723" s="67">
        <v>418200</v>
      </c>
      <c r="L8723" s="68" t="s">
        <v>3286</v>
      </c>
      <c r="M8723" s="68" t="s">
        <v>254</v>
      </c>
    </row>
    <row r="8724" spans="1:13" s="3" customFormat="1" ht="12.75" x14ac:dyDescent="0.2">
      <c r="A8724" s="62" t="s">
        <v>29</v>
      </c>
      <c r="B8724" s="62" t="s">
        <v>865</v>
      </c>
      <c r="C8724" s="63">
        <v>10</v>
      </c>
      <c r="D8724" s="62" t="s">
        <v>13484</v>
      </c>
      <c r="E8724" s="62" t="s">
        <v>8057</v>
      </c>
      <c r="F8724" s="69">
        <v>11111611</v>
      </c>
      <c r="G8724" s="62" t="s">
        <v>13631</v>
      </c>
      <c r="H8724" s="62">
        <v>1</v>
      </c>
      <c r="I8724" s="62">
        <v>6</v>
      </c>
      <c r="J8724" s="70">
        <v>12</v>
      </c>
      <c r="K8724" s="71">
        <v>787200</v>
      </c>
      <c r="L8724" s="72" t="s">
        <v>3286</v>
      </c>
      <c r="M8724" s="72" t="s">
        <v>254</v>
      </c>
    </row>
    <row r="8725" spans="1:13" s="3" customFormat="1" ht="12.75" x14ac:dyDescent="0.2">
      <c r="A8725" s="62" t="s">
        <v>29</v>
      </c>
      <c r="B8725" s="62" t="s">
        <v>865</v>
      </c>
      <c r="C8725" s="63">
        <v>10</v>
      </c>
      <c r="D8725" s="64" t="s">
        <v>13484</v>
      </c>
      <c r="E8725" s="64" t="s">
        <v>15102</v>
      </c>
      <c r="F8725" s="65">
        <v>30131504</v>
      </c>
      <c r="G8725" s="64" t="s">
        <v>13631</v>
      </c>
      <c r="H8725" s="64">
        <v>1</v>
      </c>
      <c r="I8725" s="64">
        <v>6</v>
      </c>
      <c r="J8725" s="66">
        <v>30</v>
      </c>
      <c r="K8725" s="67">
        <v>24000</v>
      </c>
      <c r="L8725" s="68" t="s">
        <v>15</v>
      </c>
      <c r="M8725" s="68" t="s">
        <v>254</v>
      </c>
    </row>
    <row r="8726" spans="1:13" s="3" customFormat="1" ht="12.75" x14ac:dyDescent="0.2">
      <c r="A8726" s="62" t="s">
        <v>29</v>
      </c>
      <c r="B8726" s="62" t="s">
        <v>3293</v>
      </c>
      <c r="C8726" s="63">
        <v>10</v>
      </c>
      <c r="D8726" s="62" t="s">
        <v>13571</v>
      </c>
      <c r="E8726" s="62" t="s">
        <v>8058</v>
      </c>
      <c r="F8726" s="69">
        <v>30111601</v>
      </c>
      <c r="G8726" s="62" t="s">
        <v>13631</v>
      </c>
      <c r="H8726" s="62">
        <v>1</v>
      </c>
      <c r="I8726" s="62">
        <v>6</v>
      </c>
      <c r="J8726" s="70">
        <v>2000</v>
      </c>
      <c r="K8726" s="71">
        <v>1300000</v>
      </c>
      <c r="L8726" s="72" t="s">
        <v>1759</v>
      </c>
      <c r="M8726" s="72" t="s">
        <v>254</v>
      </c>
    </row>
    <row r="8727" spans="1:13" s="3" customFormat="1" ht="12.75" x14ac:dyDescent="0.2">
      <c r="A8727" s="62" t="s">
        <v>29</v>
      </c>
      <c r="B8727" s="62" t="s">
        <v>865</v>
      </c>
      <c r="C8727" s="63">
        <v>10</v>
      </c>
      <c r="D8727" s="64" t="s">
        <v>13484</v>
      </c>
      <c r="E8727" s="64" t="s">
        <v>8059</v>
      </c>
      <c r="F8727" s="65">
        <v>11111611</v>
      </c>
      <c r="G8727" s="64" t="s">
        <v>13631</v>
      </c>
      <c r="H8727" s="64">
        <v>1</v>
      </c>
      <c r="I8727" s="64">
        <v>6</v>
      </c>
      <c r="J8727" s="66">
        <v>12</v>
      </c>
      <c r="K8727" s="67">
        <v>835800</v>
      </c>
      <c r="L8727" s="68" t="s">
        <v>3286</v>
      </c>
      <c r="M8727" s="68" t="s">
        <v>254</v>
      </c>
    </row>
    <row r="8728" spans="1:13" s="3" customFormat="1" ht="12.75" x14ac:dyDescent="0.2">
      <c r="A8728" s="62" t="s">
        <v>29</v>
      </c>
      <c r="B8728" s="62" t="s">
        <v>219</v>
      </c>
      <c r="C8728" s="63">
        <v>10</v>
      </c>
      <c r="D8728" s="62" t="s">
        <v>13379</v>
      </c>
      <c r="E8728" s="62" t="s">
        <v>8060</v>
      </c>
      <c r="F8728" s="69">
        <v>30102404</v>
      </c>
      <c r="G8728" s="62" t="s">
        <v>13631</v>
      </c>
      <c r="H8728" s="62">
        <v>1</v>
      </c>
      <c r="I8728" s="62">
        <v>6</v>
      </c>
      <c r="J8728" s="70">
        <v>5</v>
      </c>
      <c r="K8728" s="71">
        <v>65500</v>
      </c>
      <c r="L8728" s="72" t="s">
        <v>15</v>
      </c>
      <c r="M8728" s="72" t="s">
        <v>254</v>
      </c>
    </row>
    <row r="8729" spans="1:13" s="3" customFormat="1" ht="12.75" x14ac:dyDescent="0.2">
      <c r="A8729" s="62" t="s">
        <v>29</v>
      </c>
      <c r="B8729" s="62" t="s">
        <v>3294</v>
      </c>
      <c r="C8729" s="63">
        <v>10</v>
      </c>
      <c r="D8729" s="64" t="s">
        <v>13572</v>
      </c>
      <c r="E8729" s="64" t="s">
        <v>8061</v>
      </c>
      <c r="F8729" s="65">
        <v>30131704</v>
      </c>
      <c r="G8729" s="64" t="s">
        <v>13631</v>
      </c>
      <c r="H8729" s="64">
        <v>1</v>
      </c>
      <c r="I8729" s="64">
        <v>6</v>
      </c>
      <c r="J8729" s="66">
        <v>10</v>
      </c>
      <c r="K8729" s="67">
        <v>278000</v>
      </c>
      <c r="L8729" s="68" t="s">
        <v>1770</v>
      </c>
      <c r="M8729" s="68" t="s">
        <v>254</v>
      </c>
    </row>
    <row r="8730" spans="1:13" s="3" customFormat="1" ht="12.75" x14ac:dyDescent="0.2">
      <c r="A8730" s="62" t="s">
        <v>29</v>
      </c>
      <c r="B8730" s="62" t="s">
        <v>3294</v>
      </c>
      <c r="C8730" s="63">
        <v>10</v>
      </c>
      <c r="D8730" s="62" t="s">
        <v>13572</v>
      </c>
      <c r="E8730" s="62" t="s">
        <v>8062</v>
      </c>
      <c r="F8730" s="69">
        <v>30131704</v>
      </c>
      <c r="G8730" s="62" t="s">
        <v>13631</v>
      </c>
      <c r="H8730" s="62">
        <v>1</v>
      </c>
      <c r="I8730" s="62">
        <v>6</v>
      </c>
      <c r="J8730" s="70">
        <v>10</v>
      </c>
      <c r="K8730" s="71">
        <v>497000</v>
      </c>
      <c r="L8730" s="72" t="s">
        <v>1770</v>
      </c>
      <c r="M8730" s="72" t="s">
        <v>254</v>
      </c>
    </row>
    <row r="8731" spans="1:13" s="3" customFormat="1" ht="12.75" x14ac:dyDescent="0.2">
      <c r="A8731" s="62" t="s">
        <v>29</v>
      </c>
      <c r="B8731" s="62" t="s">
        <v>219</v>
      </c>
      <c r="C8731" s="63">
        <v>10</v>
      </c>
      <c r="D8731" s="64" t="s">
        <v>13379</v>
      </c>
      <c r="E8731" s="64" t="s">
        <v>8063</v>
      </c>
      <c r="F8731" s="65">
        <v>30264303</v>
      </c>
      <c r="G8731" s="64" t="s">
        <v>13631</v>
      </c>
      <c r="H8731" s="64">
        <v>1</v>
      </c>
      <c r="I8731" s="64">
        <v>6</v>
      </c>
      <c r="J8731" s="66">
        <v>10</v>
      </c>
      <c r="K8731" s="67">
        <v>34000</v>
      </c>
      <c r="L8731" s="68" t="s">
        <v>1759</v>
      </c>
      <c r="M8731" s="68" t="s">
        <v>254</v>
      </c>
    </row>
    <row r="8732" spans="1:13" s="3" customFormat="1" ht="12.75" x14ac:dyDescent="0.2">
      <c r="A8732" s="62" t="s">
        <v>29</v>
      </c>
      <c r="B8732" s="62" t="s">
        <v>3294</v>
      </c>
      <c r="C8732" s="63">
        <v>10</v>
      </c>
      <c r="D8732" s="62" t="s">
        <v>13572</v>
      </c>
      <c r="E8732" s="62" t="s">
        <v>8064</v>
      </c>
      <c r="F8732" s="69">
        <v>30111601</v>
      </c>
      <c r="G8732" s="62" t="s">
        <v>13631</v>
      </c>
      <c r="H8732" s="62">
        <v>1</v>
      </c>
      <c r="I8732" s="62">
        <v>6</v>
      </c>
      <c r="J8732" s="70">
        <v>500</v>
      </c>
      <c r="K8732" s="71">
        <v>875000</v>
      </c>
      <c r="L8732" s="72" t="s">
        <v>1759</v>
      </c>
      <c r="M8732" s="72" t="s">
        <v>254</v>
      </c>
    </row>
    <row r="8733" spans="1:13" s="3" customFormat="1" ht="12.75" x14ac:dyDescent="0.2">
      <c r="A8733" s="62" t="s">
        <v>29</v>
      </c>
      <c r="B8733" s="62" t="s">
        <v>219</v>
      </c>
      <c r="C8733" s="63">
        <v>10</v>
      </c>
      <c r="D8733" s="64" t="s">
        <v>13379</v>
      </c>
      <c r="E8733" s="64" t="s">
        <v>8065</v>
      </c>
      <c r="F8733" s="65">
        <v>30102404</v>
      </c>
      <c r="G8733" s="64" t="s">
        <v>13631</v>
      </c>
      <c r="H8733" s="64">
        <v>1</v>
      </c>
      <c r="I8733" s="64">
        <v>6</v>
      </c>
      <c r="J8733" s="66">
        <v>5</v>
      </c>
      <c r="K8733" s="67">
        <v>65500</v>
      </c>
      <c r="L8733" s="68" t="s">
        <v>15</v>
      </c>
      <c r="M8733" s="68" t="s">
        <v>254</v>
      </c>
    </row>
    <row r="8734" spans="1:13" s="3" customFormat="1" ht="12.75" x14ac:dyDescent="0.2">
      <c r="A8734" s="62" t="s">
        <v>29</v>
      </c>
      <c r="B8734" s="62" t="s">
        <v>219</v>
      </c>
      <c r="C8734" s="63">
        <v>10</v>
      </c>
      <c r="D8734" s="62" t="s">
        <v>13379</v>
      </c>
      <c r="E8734" s="62" t="s">
        <v>8066</v>
      </c>
      <c r="F8734" s="69">
        <v>30265501</v>
      </c>
      <c r="G8734" s="62" t="s">
        <v>13631</v>
      </c>
      <c r="H8734" s="62">
        <v>1</v>
      </c>
      <c r="I8734" s="62">
        <v>6</v>
      </c>
      <c r="J8734" s="70">
        <v>10</v>
      </c>
      <c r="K8734" s="71">
        <v>50500</v>
      </c>
      <c r="L8734" s="72" t="s">
        <v>1759</v>
      </c>
      <c r="M8734" s="72" t="s">
        <v>254</v>
      </c>
    </row>
    <row r="8735" spans="1:13" s="3" customFormat="1" ht="12.75" x14ac:dyDescent="0.2">
      <c r="A8735" s="62" t="s">
        <v>29</v>
      </c>
      <c r="B8735" s="62" t="s">
        <v>219</v>
      </c>
      <c r="C8735" s="63">
        <v>10</v>
      </c>
      <c r="D8735" s="64" t="s">
        <v>13379</v>
      </c>
      <c r="E8735" s="64" t="s">
        <v>8067</v>
      </c>
      <c r="F8735" s="65">
        <v>31161502</v>
      </c>
      <c r="G8735" s="64" t="s">
        <v>13631</v>
      </c>
      <c r="H8735" s="64">
        <v>1</v>
      </c>
      <c r="I8735" s="64">
        <v>6</v>
      </c>
      <c r="J8735" s="66">
        <v>50</v>
      </c>
      <c r="K8735" s="67">
        <v>5000</v>
      </c>
      <c r="L8735" s="68" t="s">
        <v>15</v>
      </c>
      <c r="M8735" s="68" t="s">
        <v>254</v>
      </c>
    </row>
    <row r="8736" spans="1:13" s="3" customFormat="1" ht="12.75" x14ac:dyDescent="0.2">
      <c r="A8736" s="62" t="s">
        <v>29</v>
      </c>
      <c r="B8736" s="62" t="s">
        <v>219</v>
      </c>
      <c r="C8736" s="63">
        <v>10</v>
      </c>
      <c r="D8736" s="62" t="s">
        <v>13379</v>
      </c>
      <c r="E8736" s="62" t="s">
        <v>8068</v>
      </c>
      <c r="F8736" s="69">
        <v>31161509</v>
      </c>
      <c r="G8736" s="62" t="s">
        <v>13631</v>
      </c>
      <c r="H8736" s="62">
        <v>1</v>
      </c>
      <c r="I8736" s="62">
        <v>6</v>
      </c>
      <c r="J8736" s="70">
        <v>1000</v>
      </c>
      <c r="K8736" s="71">
        <v>75000</v>
      </c>
      <c r="L8736" s="72" t="s">
        <v>15</v>
      </c>
      <c r="M8736" s="72" t="s">
        <v>254</v>
      </c>
    </row>
    <row r="8737" spans="1:13" s="3" customFormat="1" ht="12.75" x14ac:dyDescent="0.2">
      <c r="A8737" s="62" t="s">
        <v>29</v>
      </c>
      <c r="B8737" s="62" t="s">
        <v>219</v>
      </c>
      <c r="C8737" s="63">
        <v>10</v>
      </c>
      <c r="D8737" s="64" t="s">
        <v>13379</v>
      </c>
      <c r="E8737" s="64" t="s">
        <v>8069</v>
      </c>
      <c r="F8737" s="65">
        <v>23271812</v>
      </c>
      <c r="G8737" s="64" t="s">
        <v>13631</v>
      </c>
      <c r="H8737" s="64">
        <v>1</v>
      </c>
      <c r="I8737" s="64">
        <v>6</v>
      </c>
      <c r="J8737" s="66">
        <v>10</v>
      </c>
      <c r="K8737" s="67">
        <v>60500</v>
      </c>
      <c r="L8737" s="68" t="s">
        <v>1759</v>
      </c>
      <c r="M8737" s="68" t="s">
        <v>254</v>
      </c>
    </row>
    <row r="8738" spans="1:13" s="3" customFormat="1" ht="12.75" x14ac:dyDescent="0.2">
      <c r="A8738" s="62" t="s">
        <v>29</v>
      </c>
      <c r="B8738" s="62" t="s">
        <v>876</v>
      </c>
      <c r="C8738" s="63">
        <v>10</v>
      </c>
      <c r="D8738" s="62" t="s">
        <v>13495</v>
      </c>
      <c r="E8738" s="62" t="s">
        <v>15103</v>
      </c>
      <c r="F8738" s="69">
        <v>30151500</v>
      </c>
      <c r="G8738" s="62" t="s">
        <v>13631</v>
      </c>
      <c r="H8738" s="62">
        <v>1</v>
      </c>
      <c r="I8738" s="62">
        <v>6</v>
      </c>
      <c r="J8738" s="70">
        <v>3</v>
      </c>
      <c r="K8738" s="71">
        <v>80100</v>
      </c>
      <c r="L8738" s="72" t="s">
        <v>15</v>
      </c>
      <c r="M8738" s="72" t="s">
        <v>254</v>
      </c>
    </row>
    <row r="8739" spans="1:13" s="3" customFormat="1" ht="12.75" x14ac:dyDescent="0.2">
      <c r="A8739" s="62" t="s">
        <v>29</v>
      </c>
      <c r="B8739" s="62" t="s">
        <v>876</v>
      </c>
      <c r="C8739" s="63">
        <v>10</v>
      </c>
      <c r="D8739" s="64" t="s">
        <v>13495</v>
      </c>
      <c r="E8739" s="64" t="s">
        <v>15104</v>
      </c>
      <c r="F8739" s="65">
        <v>30151500</v>
      </c>
      <c r="G8739" s="64" t="s">
        <v>13631</v>
      </c>
      <c r="H8739" s="64">
        <v>1</v>
      </c>
      <c r="I8739" s="64">
        <v>6</v>
      </c>
      <c r="J8739" s="66">
        <v>3</v>
      </c>
      <c r="K8739" s="67">
        <v>76350</v>
      </c>
      <c r="L8739" s="68" t="s">
        <v>15</v>
      </c>
      <c r="M8739" s="68" t="s">
        <v>254</v>
      </c>
    </row>
    <row r="8740" spans="1:13" s="3" customFormat="1" ht="12.75" x14ac:dyDescent="0.2">
      <c r="A8740" s="62" t="s">
        <v>29</v>
      </c>
      <c r="B8740" s="62" t="s">
        <v>216</v>
      </c>
      <c r="C8740" s="63">
        <v>10</v>
      </c>
      <c r="D8740" s="62" t="s">
        <v>13377</v>
      </c>
      <c r="E8740" s="62" t="s">
        <v>15105</v>
      </c>
      <c r="F8740" s="69">
        <v>30151500</v>
      </c>
      <c r="G8740" s="62" t="s">
        <v>13631</v>
      </c>
      <c r="H8740" s="62">
        <v>1</v>
      </c>
      <c r="I8740" s="62">
        <v>6</v>
      </c>
      <c r="J8740" s="70">
        <v>3</v>
      </c>
      <c r="K8740" s="71">
        <v>69300</v>
      </c>
      <c r="L8740" s="72" t="s">
        <v>15</v>
      </c>
      <c r="M8740" s="72" t="s">
        <v>254</v>
      </c>
    </row>
    <row r="8741" spans="1:13" s="3" customFormat="1" ht="12.75" x14ac:dyDescent="0.2">
      <c r="A8741" s="62" t="s">
        <v>29</v>
      </c>
      <c r="B8741" s="62" t="s">
        <v>216</v>
      </c>
      <c r="C8741" s="63">
        <v>10</v>
      </c>
      <c r="D8741" s="64" t="s">
        <v>13377</v>
      </c>
      <c r="E8741" s="64" t="s">
        <v>15106</v>
      </c>
      <c r="F8741" s="65">
        <v>30151500</v>
      </c>
      <c r="G8741" s="64" t="s">
        <v>13631</v>
      </c>
      <c r="H8741" s="64">
        <v>1</v>
      </c>
      <c r="I8741" s="64">
        <v>6</v>
      </c>
      <c r="J8741" s="66">
        <v>3</v>
      </c>
      <c r="K8741" s="67">
        <v>90000</v>
      </c>
      <c r="L8741" s="68" t="s">
        <v>15</v>
      </c>
      <c r="M8741" s="68" t="s">
        <v>254</v>
      </c>
    </row>
    <row r="8742" spans="1:13" s="3" customFormat="1" ht="12.75" x14ac:dyDescent="0.2">
      <c r="A8742" s="62" t="s">
        <v>29</v>
      </c>
      <c r="B8742" s="62" t="s">
        <v>219</v>
      </c>
      <c r="C8742" s="63">
        <v>10</v>
      </c>
      <c r="D8742" s="62" t="s">
        <v>13379</v>
      </c>
      <c r="E8742" s="62" t="s">
        <v>8070</v>
      </c>
      <c r="F8742" s="69">
        <v>30151514</v>
      </c>
      <c r="G8742" s="62" t="s">
        <v>13631</v>
      </c>
      <c r="H8742" s="62">
        <v>1</v>
      </c>
      <c r="I8742" s="62">
        <v>6</v>
      </c>
      <c r="J8742" s="70">
        <v>40</v>
      </c>
      <c r="K8742" s="71">
        <v>1460000</v>
      </c>
      <c r="L8742" s="72" t="s">
        <v>1770</v>
      </c>
      <c r="M8742" s="72" t="s">
        <v>254</v>
      </c>
    </row>
    <row r="8743" spans="1:13" s="3" customFormat="1" ht="12.75" x14ac:dyDescent="0.2">
      <c r="A8743" s="62" t="s">
        <v>29</v>
      </c>
      <c r="B8743" s="62" t="s">
        <v>219</v>
      </c>
      <c r="C8743" s="63">
        <v>10</v>
      </c>
      <c r="D8743" s="64" t="s">
        <v>13379</v>
      </c>
      <c r="E8743" s="64" t="s">
        <v>8071</v>
      </c>
      <c r="F8743" s="65">
        <v>30151500</v>
      </c>
      <c r="G8743" s="64" t="s">
        <v>13631</v>
      </c>
      <c r="H8743" s="64">
        <v>1</v>
      </c>
      <c r="I8743" s="64">
        <v>6</v>
      </c>
      <c r="J8743" s="66">
        <v>8</v>
      </c>
      <c r="K8743" s="67">
        <v>780800</v>
      </c>
      <c r="L8743" s="68" t="s">
        <v>1770</v>
      </c>
      <c r="M8743" s="68" t="s">
        <v>254</v>
      </c>
    </row>
    <row r="8744" spans="1:13" s="3" customFormat="1" ht="12.75" x14ac:dyDescent="0.2">
      <c r="A8744" s="62" t="s">
        <v>29</v>
      </c>
      <c r="B8744" s="62" t="s">
        <v>219</v>
      </c>
      <c r="C8744" s="63">
        <v>10</v>
      </c>
      <c r="D8744" s="62" t="s">
        <v>13379</v>
      </c>
      <c r="E8744" s="62" t="s">
        <v>8072</v>
      </c>
      <c r="F8744" s="69">
        <v>30151500</v>
      </c>
      <c r="G8744" s="62" t="s">
        <v>13631</v>
      </c>
      <c r="H8744" s="62">
        <v>1</v>
      </c>
      <c r="I8744" s="62">
        <v>6</v>
      </c>
      <c r="J8744" s="70">
        <v>5</v>
      </c>
      <c r="K8744" s="71">
        <v>141000</v>
      </c>
      <c r="L8744" s="72" t="s">
        <v>15</v>
      </c>
      <c r="M8744" s="72" t="s">
        <v>254</v>
      </c>
    </row>
    <row r="8745" spans="1:13" s="3" customFormat="1" ht="12.75" x14ac:dyDescent="0.2">
      <c r="A8745" s="62" t="s">
        <v>29</v>
      </c>
      <c r="B8745" s="62" t="s">
        <v>219</v>
      </c>
      <c r="C8745" s="63">
        <v>10</v>
      </c>
      <c r="D8745" s="64" t="s">
        <v>13379</v>
      </c>
      <c r="E8745" s="64" t="s">
        <v>8073</v>
      </c>
      <c r="F8745" s="65">
        <v>31162005</v>
      </c>
      <c r="G8745" s="64" t="s">
        <v>13631</v>
      </c>
      <c r="H8745" s="64">
        <v>1</v>
      </c>
      <c r="I8745" s="64">
        <v>6</v>
      </c>
      <c r="J8745" s="66">
        <v>300</v>
      </c>
      <c r="K8745" s="67">
        <v>195000</v>
      </c>
      <c r="L8745" s="68" t="s">
        <v>15</v>
      </c>
      <c r="M8745" s="68" t="s">
        <v>254</v>
      </c>
    </row>
    <row r="8746" spans="1:13" s="3" customFormat="1" ht="12.75" x14ac:dyDescent="0.2">
      <c r="A8746" s="62" t="s">
        <v>29</v>
      </c>
      <c r="B8746" s="62" t="s">
        <v>219</v>
      </c>
      <c r="C8746" s="63">
        <v>10</v>
      </c>
      <c r="D8746" s="62" t="s">
        <v>13379</v>
      </c>
      <c r="E8746" s="62" t="s">
        <v>8074</v>
      </c>
      <c r="F8746" s="69">
        <v>49151504</v>
      </c>
      <c r="G8746" s="62" t="s">
        <v>13631</v>
      </c>
      <c r="H8746" s="62">
        <v>1</v>
      </c>
      <c r="I8746" s="62">
        <v>6</v>
      </c>
      <c r="J8746" s="70">
        <v>18</v>
      </c>
      <c r="K8746" s="71">
        <v>2700</v>
      </c>
      <c r="L8746" s="72" t="s">
        <v>15</v>
      </c>
      <c r="M8746" s="72" t="s">
        <v>254</v>
      </c>
    </row>
    <row r="8747" spans="1:13" s="3" customFormat="1" ht="12.75" x14ac:dyDescent="0.2">
      <c r="A8747" s="62" t="s">
        <v>29</v>
      </c>
      <c r="B8747" s="62" t="s">
        <v>219</v>
      </c>
      <c r="C8747" s="63">
        <v>10</v>
      </c>
      <c r="D8747" s="64" t="s">
        <v>13379</v>
      </c>
      <c r="E8747" s="64" t="s">
        <v>8075</v>
      </c>
      <c r="F8747" s="65">
        <v>30151500</v>
      </c>
      <c r="G8747" s="64" t="s">
        <v>13631</v>
      </c>
      <c r="H8747" s="64">
        <v>1</v>
      </c>
      <c r="I8747" s="64">
        <v>6</v>
      </c>
      <c r="J8747" s="66">
        <v>20</v>
      </c>
      <c r="K8747" s="67">
        <v>5000</v>
      </c>
      <c r="L8747" s="68" t="s">
        <v>15</v>
      </c>
      <c r="M8747" s="68" t="s">
        <v>254</v>
      </c>
    </row>
    <row r="8748" spans="1:13" s="3" customFormat="1" ht="12.75" x14ac:dyDescent="0.2">
      <c r="A8748" s="62" t="s">
        <v>29</v>
      </c>
      <c r="B8748" s="62" t="s">
        <v>219</v>
      </c>
      <c r="C8748" s="63">
        <v>10</v>
      </c>
      <c r="D8748" s="62" t="s">
        <v>13379</v>
      </c>
      <c r="E8748" s="62" t="s">
        <v>8076</v>
      </c>
      <c r="F8748" s="69">
        <v>30102306</v>
      </c>
      <c r="G8748" s="62" t="s">
        <v>13631</v>
      </c>
      <c r="H8748" s="62">
        <v>1</v>
      </c>
      <c r="I8748" s="62">
        <v>6</v>
      </c>
      <c r="J8748" s="70">
        <v>20</v>
      </c>
      <c r="K8748" s="71">
        <v>133000</v>
      </c>
      <c r="L8748" s="72" t="s">
        <v>15</v>
      </c>
      <c r="M8748" s="72" t="s">
        <v>254</v>
      </c>
    </row>
    <row r="8749" spans="1:13" s="3" customFormat="1" ht="12.75" x14ac:dyDescent="0.2">
      <c r="A8749" s="62" t="s">
        <v>29</v>
      </c>
      <c r="B8749" s="62" t="s">
        <v>219</v>
      </c>
      <c r="C8749" s="63">
        <v>10</v>
      </c>
      <c r="D8749" s="64" t="s">
        <v>13379</v>
      </c>
      <c r="E8749" s="64" t="s">
        <v>8077</v>
      </c>
      <c r="F8749" s="65">
        <v>30102306</v>
      </c>
      <c r="G8749" s="64" t="s">
        <v>13631</v>
      </c>
      <c r="H8749" s="64">
        <v>1</v>
      </c>
      <c r="I8749" s="64">
        <v>6</v>
      </c>
      <c r="J8749" s="66">
        <v>5</v>
      </c>
      <c r="K8749" s="67">
        <v>33250</v>
      </c>
      <c r="L8749" s="68" t="s">
        <v>15</v>
      </c>
      <c r="M8749" s="68" t="s">
        <v>254</v>
      </c>
    </row>
    <row r="8750" spans="1:13" s="3" customFormat="1" ht="12.75" x14ac:dyDescent="0.2">
      <c r="A8750" s="62" t="s">
        <v>29</v>
      </c>
      <c r="B8750" s="62" t="s">
        <v>219</v>
      </c>
      <c r="C8750" s="63">
        <v>10</v>
      </c>
      <c r="D8750" s="62" t="s">
        <v>13379</v>
      </c>
      <c r="E8750" s="62" t="s">
        <v>8078</v>
      </c>
      <c r="F8750" s="69">
        <v>30102306</v>
      </c>
      <c r="G8750" s="62" t="s">
        <v>13631</v>
      </c>
      <c r="H8750" s="62">
        <v>1</v>
      </c>
      <c r="I8750" s="62">
        <v>6</v>
      </c>
      <c r="J8750" s="70">
        <v>5</v>
      </c>
      <c r="K8750" s="71">
        <v>33250</v>
      </c>
      <c r="L8750" s="72" t="s">
        <v>15</v>
      </c>
      <c r="M8750" s="72" t="s">
        <v>254</v>
      </c>
    </row>
    <row r="8751" spans="1:13" s="3" customFormat="1" ht="12.75" x14ac:dyDescent="0.2">
      <c r="A8751" s="62" t="s">
        <v>29</v>
      </c>
      <c r="B8751" s="62" t="s">
        <v>219</v>
      </c>
      <c r="C8751" s="63">
        <v>10</v>
      </c>
      <c r="D8751" s="64" t="s">
        <v>13379</v>
      </c>
      <c r="E8751" s="64" t="s">
        <v>8079</v>
      </c>
      <c r="F8751" s="65">
        <v>30102306</v>
      </c>
      <c r="G8751" s="64" t="s">
        <v>13631</v>
      </c>
      <c r="H8751" s="64">
        <v>1</v>
      </c>
      <c r="I8751" s="64">
        <v>6</v>
      </c>
      <c r="J8751" s="66">
        <v>10</v>
      </c>
      <c r="K8751" s="67">
        <v>66500</v>
      </c>
      <c r="L8751" s="68" t="s">
        <v>15</v>
      </c>
      <c r="M8751" s="68" t="s">
        <v>254</v>
      </c>
    </row>
    <row r="8752" spans="1:13" s="3" customFormat="1" ht="12.75" x14ac:dyDescent="0.2">
      <c r="A8752" s="62" t="s">
        <v>29</v>
      </c>
      <c r="B8752" s="62" t="s">
        <v>219</v>
      </c>
      <c r="C8752" s="63">
        <v>10</v>
      </c>
      <c r="D8752" s="62" t="s">
        <v>13379</v>
      </c>
      <c r="E8752" s="62" t="s">
        <v>8080</v>
      </c>
      <c r="F8752" s="69">
        <v>30161604</v>
      </c>
      <c r="G8752" s="62" t="s">
        <v>13631</v>
      </c>
      <c r="H8752" s="62">
        <v>1</v>
      </c>
      <c r="I8752" s="62">
        <v>6</v>
      </c>
      <c r="J8752" s="70">
        <v>20</v>
      </c>
      <c r="K8752" s="71">
        <v>490000</v>
      </c>
      <c r="L8752" s="72" t="s">
        <v>1770</v>
      </c>
      <c r="M8752" s="72" t="s">
        <v>254</v>
      </c>
    </row>
    <row r="8753" spans="1:13" s="3" customFormat="1" ht="12.75" x14ac:dyDescent="0.2">
      <c r="A8753" s="62" t="s">
        <v>29</v>
      </c>
      <c r="B8753" s="62" t="s">
        <v>219</v>
      </c>
      <c r="C8753" s="63">
        <v>10</v>
      </c>
      <c r="D8753" s="64" t="s">
        <v>13379</v>
      </c>
      <c r="E8753" s="64" t="s">
        <v>8081</v>
      </c>
      <c r="F8753" s="65">
        <v>30161602</v>
      </c>
      <c r="G8753" s="64" t="s">
        <v>13631</v>
      </c>
      <c r="H8753" s="64">
        <v>1</v>
      </c>
      <c r="I8753" s="64">
        <v>6</v>
      </c>
      <c r="J8753" s="66">
        <v>2</v>
      </c>
      <c r="K8753" s="67">
        <v>32600</v>
      </c>
      <c r="L8753" s="68" t="s">
        <v>15</v>
      </c>
      <c r="M8753" s="68" t="s">
        <v>254</v>
      </c>
    </row>
    <row r="8754" spans="1:13" s="3" customFormat="1" ht="12.75" x14ac:dyDescent="0.2">
      <c r="A8754" s="62" t="s">
        <v>29</v>
      </c>
      <c r="B8754" s="62" t="s">
        <v>219</v>
      </c>
      <c r="C8754" s="63">
        <v>10</v>
      </c>
      <c r="D8754" s="62" t="s">
        <v>13379</v>
      </c>
      <c r="E8754" s="62" t="s">
        <v>8082</v>
      </c>
      <c r="F8754" s="69">
        <v>30102306</v>
      </c>
      <c r="G8754" s="62" t="s">
        <v>13631</v>
      </c>
      <c r="H8754" s="62">
        <v>1</v>
      </c>
      <c r="I8754" s="62">
        <v>6</v>
      </c>
      <c r="J8754" s="70">
        <v>5</v>
      </c>
      <c r="K8754" s="71">
        <v>61000</v>
      </c>
      <c r="L8754" s="72" t="s">
        <v>15</v>
      </c>
      <c r="M8754" s="72" t="s">
        <v>254</v>
      </c>
    </row>
    <row r="8755" spans="1:13" s="3" customFormat="1" ht="12.75" x14ac:dyDescent="0.2">
      <c r="A8755" s="62" t="s">
        <v>29</v>
      </c>
      <c r="B8755" s="62" t="s">
        <v>219</v>
      </c>
      <c r="C8755" s="63">
        <v>10</v>
      </c>
      <c r="D8755" s="64" t="s">
        <v>13379</v>
      </c>
      <c r="E8755" s="64" t="s">
        <v>8083</v>
      </c>
      <c r="F8755" s="65">
        <v>39122104</v>
      </c>
      <c r="G8755" s="64" t="s">
        <v>13631</v>
      </c>
      <c r="H8755" s="64">
        <v>1</v>
      </c>
      <c r="I8755" s="64">
        <v>6</v>
      </c>
      <c r="J8755" s="66">
        <v>10</v>
      </c>
      <c r="K8755" s="67">
        <v>32000</v>
      </c>
      <c r="L8755" s="68" t="s">
        <v>848</v>
      </c>
      <c r="M8755" s="68" t="s">
        <v>254</v>
      </c>
    </row>
    <row r="8756" spans="1:13" s="3" customFormat="1" ht="12.75" x14ac:dyDescent="0.2">
      <c r="A8756" s="62" t="s">
        <v>29</v>
      </c>
      <c r="B8756" s="62" t="s">
        <v>3293</v>
      </c>
      <c r="C8756" s="63">
        <v>10</v>
      </c>
      <c r="D8756" s="62" t="s">
        <v>13571</v>
      </c>
      <c r="E8756" s="62" t="s">
        <v>8084</v>
      </c>
      <c r="F8756" s="69">
        <v>30161503</v>
      </c>
      <c r="G8756" s="62" t="s">
        <v>13631</v>
      </c>
      <c r="H8756" s="62">
        <v>1</v>
      </c>
      <c r="I8756" s="62">
        <v>6</v>
      </c>
      <c r="J8756" s="70">
        <v>4</v>
      </c>
      <c r="K8756" s="71">
        <v>122000</v>
      </c>
      <c r="L8756" s="72" t="s">
        <v>15</v>
      </c>
      <c r="M8756" s="72" t="s">
        <v>254</v>
      </c>
    </row>
    <row r="8757" spans="1:13" s="3" customFormat="1" ht="12.75" x14ac:dyDescent="0.2">
      <c r="A8757" s="62" t="s">
        <v>29</v>
      </c>
      <c r="B8757" s="62" t="s">
        <v>219</v>
      </c>
      <c r="C8757" s="63">
        <v>10</v>
      </c>
      <c r="D8757" s="64" t="s">
        <v>13379</v>
      </c>
      <c r="E8757" s="64" t="s">
        <v>8085</v>
      </c>
      <c r="F8757" s="65">
        <v>27112845</v>
      </c>
      <c r="G8757" s="64" t="s">
        <v>13631</v>
      </c>
      <c r="H8757" s="64">
        <v>1</v>
      </c>
      <c r="I8757" s="64">
        <v>6</v>
      </c>
      <c r="J8757" s="66">
        <v>1</v>
      </c>
      <c r="K8757" s="67">
        <v>155700</v>
      </c>
      <c r="L8757" s="68" t="s">
        <v>15</v>
      </c>
      <c r="M8757" s="68" t="s">
        <v>254</v>
      </c>
    </row>
    <row r="8758" spans="1:13" s="3" customFormat="1" ht="12.75" x14ac:dyDescent="0.2">
      <c r="A8758" s="62" t="s">
        <v>29</v>
      </c>
      <c r="B8758" s="62" t="s">
        <v>219</v>
      </c>
      <c r="C8758" s="63">
        <v>10</v>
      </c>
      <c r="D8758" s="62" t="s">
        <v>13379</v>
      </c>
      <c r="E8758" s="62" t="s">
        <v>8086</v>
      </c>
      <c r="F8758" s="69">
        <v>27112845</v>
      </c>
      <c r="G8758" s="62" t="s">
        <v>13631</v>
      </c>
      <c r="H8758" s="62">
        <v>1</v>
      </c>
      <c r="I8758" s="62">
        <v>6</v>
      </c>
      <c r="J8758" s="70">
        <v>1</v>
      </c>
      <c r="K8758" s="71">
        <v>155700</v>
      </c>
      <c r="L8758" s="72" t="s">
        <v>15</v>
      </c>
      <c r="M8758" s="72" t="s">
        <v>254</v>
      </c>
    </row>
    <row r="8759" spans="1:13" s="3" customFormat="1" ht="12.75" x14ac:dyDescent="0.2">
      <c r="A8759" s="62" t="s">
        <v>29</v>
      </c>
      <c r="B8759" s="62" t="s">
        <v>219</v>
      </c>
      <c r="C8759" s="63">
        <v>10</v>
      </c>
      <c r="D8759" s="64" t="s">
        <v>13379</v>
      </c>
      <c r="E8759" s="64" t="s">
        <v>8087</v>
      </c>
      <c r="F8759" s="65">
        <v>27112845</v>
      </c>
      <c r="G8759" s="64" t="s">
        <v>13631</v>
      </c>
      <c r="H8759" s="64">
        <v>1</v>
      </c>
      <c r="I8759" s="64">
        <v>6</v>
      </c>
      <c r="J8759" s="66">
        <v>1</v>
      </c>
      <c r="K8759" s="67">
        <v>155700</v>
      </c>
      <c r="L8759" s="68" t="s">
        <v>15</v>
      </c>
      <c r="M8759" s="68" t="s">
        <v>254</v>
      </c>
    </row>
    <row r="8760" spans="1:13" s="3" customFormat="1" ht="12.75" x14ac:dyDescent="0.2">
      <c r="A8760" s="62" t="s">
        <v>29</v>
      </c>
      <c r="B8760" s="62" t="s">
        <v>219</v>
      </c>
      <c r="C8760" s="63">
        <v>10</v>
      </c>
      <c r="D8760" s="62" t="s">
        <v>13379</v>
      </c>
      <c r="E8760" s="62" t="s">
        <v>8088</v>
      </c>
      <c r="F8760" s="69">
        <v>27112845</v>
      </c>
      <c r="G8760" s="62" t="s">
        <v>13631</v>
      </c>
      <c r="H8760" s="62">
        <v>1</v>
      </c>
      <c r="I8760" s="62">
        <v>6</v>
      </c>
      <c r="J8760" s="70">
        <v>1</v>
      </c>
      <c r="K8760" s="71">
        <v>155700</v>
      </c>
      <c r="L8760" s="72" t="s">
        <v>15</v>
      </c>
      <c r="M8760" s="72" t="s">
        <v>254</v>
      </c>
    </row>
    <row r="8761" spans="1:13" s="3" customFormat="1" ht="12.75" x14ac:dyDescent="0.2">
      <c r="A8761" s="62" t="s">
        <v>29</v>
      </c>
      <c r="B8761" s="62" t="s">
        <v>219</v>
      </c>
      <c r="C8761" s="63">
        <v>10</v>
      </c>
      <c r="D8761" s="64" t="s">
        <v>13379</v>
      </c>
      <c r="E8761" s="64" t="s">
        <v>8089</v>
      </c>
      <c r="F8761" s="65">
        <v>27111543</v>
      </c>
      <c r="G8761" s="64" t="s">
        <v>13631</v>
      </c>
      <c r="H8761" s="64">
        <v>1</v>
      </c>
      <c r="I8761" s="64">
        <v>6</v>
      </c>
      <c r="J8761" s="66">
        <v>4</v>
      </c>
      <c r="K8761" s="67">
        <v>20800</v>
      </c>
      <c r="L8761" s="68" t="s">
        <v>15</v>
      </c>
      <c r="M8761" s="68" t="s">
        <v>254</v>
      </c>
    </row>
    <row r="8762" spans="1:13" s="3" customFormat="1" ht="12.75" x14ac:dyDescent="0.2">
      <c r="A8762" s="62" t="s">
        <v>29</v>
      </c>
      <c r="B8762" s="62" t="s">
        <v>219</v>
      </c>
      <c r="C8762" s="63">
        <v>10</v>
      </c>
      <c r="D8762" s="62" t="s">
        <v>13379</v>
      </c>
      <c r="E8762" s="62" t="s">
        <v>8090</v>
      </c>
      <c r="F8762" s="69">
        <v>27111543</v>
      </c>
      <c r="G8762" s="62" t="s">
        <v>13631</v>
      </c>
      <c r="H8762" s="62">
        <v>1</v>
      </c>
      <c r="I8762" s="62">
        <v>6</v>
      </c>
      <c r="J8762" s="70">
        <v>4</v>
      </c>
      <c r="K8762" s="71">
        <v>20800</v>
      </c>
      <c r="L8762" s="72" t="s">
        <v>15</v>
      </c>
      <c r="M8762" s="72" t="s">
        <v>254</v>
      </c>
    </row>
    <row r="8763" spans="1:13" s="3" customFormat="1" ht="12.75" x14ac:dyDescent="0.2">
      <c r="A8763" s="62" t="s">
        <v>29</v>
      </c>
      <c r="B8763" s="62" t="s">
        <v>219</v>
      </c>
      <c r="C8763" s="63">
        <v>10</v>
      </c>
      <c r="D8763" s="64" t="s">
        <v>13379</v>
      </c>
      <c r="E8763" s="64" t="s">
        <v>8091</v>
      </c>
      <c r="F8763" s="65">
        <v>27111543</v>
      </c>
      <c r="G8763" s="64" t="s">
        <v>13631</v>
      </c>
      <c r="H8763" s="64">
        <v>1</v>
      </c>
      <c r="I8763" s="64">
        <v>6</v>
      </c>
      <c r="J8763" s="66">
        <v>2</v>
      </c>
      <c r="K8763" s="67">
        <v>10400</v>
      </c>
      <c r="L8763" s="68" t="s">
        <v>15</v>
      </c>
      <c r="M8763" s="68" t="s">
        <v>254</v>
      </c>
    </row>
    <row r="8764" spans="1:13" s="3" customFormat="1" ht="12.75" x14ac:dyDescent="0.2">
      <c r="A8764" s="62" t="s">
        <v>29</v>
      </c>
      <c r="B8764" s="62" t="s">
        <v>219</v>
      </c>
      <c r="C8764" s="63">
        <v>10</v>
      </c>
      <c r="D8764" s="62" t="s">
        <v>13379</v>
      </c>
      <c r="E8764" s="62" t="s">
        <v>8092</v>
      </c>
      <c r="F8764" s="69">
        <v>27111543</v>
      </c>
      <c r="G8764" s="62" t="s">
        <v>13631</v>
      </c>
      <c r="H8764" s="62">
        <v>1</v>
      </c>
      <c r="I8764" s="62">
        <v>6</v>
      </c>
      <c r="J8764" s="70">
        <v>1</v>
      </c>
      <c r="K8764" s="71">
        <v>21700</v>
      </c>
      <c r="L8764" s="72" t="s">
        <v>15</v>
      </c>
      <c r="M8764" s="72" t="s">
        <v>254</v>
      </c>
    </row>
    <row r="8765" spans="1:13" s="3" customFormat="1" ht="12.75" x14ac:dyDescent="0.2">
      <c r="A8765" s="62" t="s">
        <v>29</v>
      </c>
      <c r="B8765" s="62" t="s">
        <v>219</v>
      </c>
      <c r="C8765" s="63">
        <v>10</v>
      </c>
      <c r="D8765" s="64" t="s">
        <v>13379</v>
      </c>
      <c r="E8765" s="64" t="s">
        <v>8093</v>
      </c>
      <c r="F8765" s="65">
        <v>27111543</v>
      </c>
      <c r="G8765" s="64" t="s">
        <v>13631</v>
      </c>
      <c r="H8765" s="64">
        <v>1</v>
      </c>
      <c r="I8765" s="64">
        <v>6</v>
      </c>
      <c r="J8765" s="66">
        <v>1</v>
      </c>
      <c r="K8765" s="67">
        <v>25650</v>
      </c>
      <c r="L8765" s="68" t="s">
        <v>15</v>
      </c>
      <c r="M8765" s="68" t="s">
        <v>254</v>
      </c>
    </row>
    <row r="8766" spans="1:13" s="3" customFormat="1" ht="12.75" x14ac:dyDescent="0.2">
      <c r="A8766" s="62" t="s">
        <v>29</v>
      </c>
      <c r="B8766" s="62" t="s">
        <v>219</v>
      </c>
      <c r="C8766" s="63">
        <v>10</v>
      </c>
      <c r="D8766" s="62" t="s">
        <v>13379</v>
      </c>
      <c r="E8766" s="62" t="s">
        <v>8094</v>
      </c>
      <c r="F8766" s="69">
        <v>27112839</v>
      </c>
      <c r="G8766" s="62" t="s">
        <v>13631</v>
      </c>
      <c r="H8766" s="62">
        <v>1</v>
      </c>
      <c r="I8766" s="62">
        <v>6</v>
      </c>
      <c r="J8766" s="70">
        <v>1</v>
      </c>
      <c r="K8766" s="71">
        <v>32100</v>
      </c>
      <c r="L8766" s="72" t="s">
        <v>15</v>
      </c>
      <c r="M8766" s="72" t="s">
        <v>254</v>
      </c>
    </row>
    <row r="8767" spans="1:13" s="3" customFormat="1" ht="12.75" x14ac:dyDescent="0.2">
      <c r="A8767" s="62" t="s">
        <v>29</v>
      </c>
      <c r="B8767" s="62" t="s">
        <v>221</v>
      </c>
      <c r="C8767" s="63">
        <v>10</v>
      </c>
      <c r="D8767" s="64" t="s">
        <v>13382</v>
      </c>
      <c r="E8767" s="64" t="s">
        <v>8095</v>
      </c>
      <c r="F8767" s="65">
        <v>31201610</v>
      </c>
      <c r="G8767" s="64" t="s">
        <v>13631</v>
      </c>
      <c r="H8767" s="64">
        <v>1</v>
      </c>
      <c r="I8767" s="64">
        <v>6</v>
      </c>
      <c r="J8767" s="66">
        <v>2</v>
      </c>
      <c r="K8767" s="67">
        <v>63000</v>
      </c>
      <c r="L8767" s="68" t="s">
        <v>1760</v>
      </c>
      <c r="M8767" s="68" t="s">
        <v>254</v>
      </c>
    </row>
    <row r="8768" spans="1:13" s="3" customFormat="1" ht="12.75" x14ac:dyDescent="0.2">
      <c r="A8768" s="62" t="s">
        <v>29</v>
      </c>
      <c r="B8768" s="62" t="s">
        <v>216</v>
      </c>
      <c r="C8768" s="63">
        <v>10</v>
      </c>
      <c r="D8768" s="62" t="s">
        <v>13377</v>
      </c>
      <c r="E8768" s="62" t="s">
        <v>8096</v>
      </c>
      <c r="F8768" s="69">
        <v>31162103</v>
      </c>
      <c r="G8768" s="62" t="s">
        <v>13631</v>
      </c>
      <c r="H8768" s="62">
        <v>1</v>
      </c>
      <c r="I8768" s="62">
        <v>6</v>
      </c>
      <c r="J8768" s="70">
        <v>100</v>
      </c>
      <c r="K8768" s="71">
        <v>7500</v>
      </c>
      <c r="L8768" s="72" t="s">
        <v>15</v>
      </c>
      <c r="M8768" s="72" t="s">
        <v>254</v>
      </c>
    </row>
    <row r="8769" spans="1:13" s="3" customFormat="1" ht="12.75" x14ac:dyDescent="0.2">
      <c r="A8769" s="62" t="s">
        <v>29</v>
      </c>
      <c r="B8769" s="62" t="s">
        <v>216</v>
      </c>
      <c r="C8769" s="63">
        <v>10</v>
      </c>
      <c r="D8769" s="64" t="s">
        <v>13377</v>
      </c>
      <c r="E8769" s="64" t="s">
        <v>8097</v>
      </c>
      <c r="F8769" s="65">
        <v>31162103</v>
      </c>
      <c r="G8769" s="64" t="s">
        <v>13631</v>
      </c>
      <c r="H8769" s="64">
        <v>1</v>
      </c>
      <c r="I8769" s="64">
        <v>6</v>
      </c>
      <c r="J8769" s="66">
        <v>100</v>
      </c>
      <c r="K8769" s="67">
        <v>7500</v>
      </c>
      <c r="L8769" s="68" t="s">
        <v>15</v>
      </c>
      <c r="M8769" s="68" t="s">
        <v>254</v>
      </c>
    </row>
    <row r="8770" spans="1:13" s="3" customFormat="1" ht="12.75" x14ac:dyDescent="0.2">
      <c r="A8770" s="62" t="s">
        <v>29</v>
      </c>
      <c r="B8770" s="62" t="s">
        <v>216</v>
      </c>
      <c r="C8770" s="63">
        <v>10</v>
      </c>
      <c r="D8770" s="62" t="s">
        <v>13377</v>
      </c>
      <c r="E8770" s="62" t="s">
        <v>8098</v>
      </c>
      <c r="F8770" s="69">
        <v>31162103</v>
      </c>
      <c r="G8770" s="62" t="s">
        <v>13631</v>
      </c>
      <c r="H8770" s="62">
        <v>1</v>
      </c>
      <c r="I8770" s="62">
        <v>6</v>
      </c>
      <c r="J8770" s="70">
        <v>100</v>
      </c>
      <c r="K8770" s="71">
        <v>7500</v>
      </c>
      <c r="L8770" s="72" t="s">
        <v>15</v>
      </c>
      <c r="M8770" s="72" t="s">
        <v>254</v>
      </c>
    </row>
    <row r="8771" spans="1:13" s="3" customFormat="1" ht="12.75" x14ac:dyDescent="0.2">
      <c r="A8771" s="62" t="s">
        <v>29</v>
      </c>
      <c r="B8771" s="62" t="s">
        <v>221</v>
      </c>
      <c r="C8771" s="63">
        <v>10</v>
      </c>
      <c r="D8771" s="64" t="s">
        <v>13382</v>
      </c>
      <c r="E8771" s="64" t="s">
        <v>8099</v>
      </c>
      <c r="F8771" s="65">
        <v>31201610</v>
      </c>
      <c r="G8771" s="64" t="s">
        <v>13631</v>
      </c>
      <c r="H8771" s="64">
        <v>1</v>
      </c>
      <c r="I8771" s="64">
        <v>6</v>
      </c>
      <c r="J8771" s="66">
        <v>8</v>
      </c>
      <c r="K8771" s="67">
        <v>228800</v>
      </c>
      <c r="L8771" s="68" t="s">
        <v>1760</v>
      </c>
      <c r="M8771" s="68" t="s">
        <v>254</v>
      </c>
    </row>
    <row r="8772" spans="1:13" s="3" customFormat="1" ht="12.75" x14ac:dyDescent="0.2">
      <c r="A8772" s="62" t="s">
        <v>29</v>
      </c>
      <c r="B8772" s="62" t="s">
        <v>219</v>
      </c>
      <c r="C8772" s="63">
        <v>10</v>
      </c>
      <c r="D8772" s="62" t="s">
        <v>13379</v>
      </c>
      <c r="E8772" s="62" t="s">
        <v>8100</v>
      </c>
      <c r="F8772" s="69">
        <v>31161500</v>
      </c>
      <c r="G8772" s="62" t="s">
        <v>13631</v>
      </c>
      <c r="H8772" s="62">
        <v>1</v>
      </c>
      <c r="I8772" s="62">
        <v>6</v>
      </c>
      <c r="J8772" s="70">
        <v>100</v>
      </c>
      <c r="K8772" s="71">
        <v>7500</v>
      </c>
      <c r="L8772" s="72" t="s">
        <v>15</v>
      </c>
      <c r="M8772" s="72" t="s">
        <v>254</v>
      </c>
    </row>
    <row r="8773" spans="1:13" s="3" customFormat="1" ht="12.75" x14ac:dyDescent="0.2">
      <c r="A8773" s="62" t="s">
        <v>29</v>
      </c>
      <c r="B8773" s="62" t="s">
        <v>219</v>
      </c>
      <c r="C8773" s="63">
        <v>10</v>
      </c>
      <c r="D8773" s="64" t="s">
        <v>13379</v>
      </c>
      <c r="E8773" s="64" t="s">
        <v>8101</v>
      </c>
      <c r="F8773" s="65">
        <v>31161500</v>
      </c>
      <c r="G8773" s="64" t="s">
        <v>13631</v>
      </c>
      <c r="H8773" s="64">
        <v>1</v>
      </c>
      <c r="I8773" s="64">
        <v>6</v>
      </c>
      <c r="J8773" s="66">
        <v>100</v>
      </c>
      <c r="K8773" s="67">
        <v>7500</v>
      </c>
      <c r="L8773" s="68" t="s">
        <v>15</v>
      </c>
      <c r="M8773" s="68" t="s">
        <v>254</v>
      </c>
    </row>
    <row r="8774" spans="1:13" s="3" customFormat="1" ht="12.75" x14ac:dyDescent="0.2">
      <c r="A8774" s="62" t="s">
        <v>29</v>
      </c>
      <c r="B8774" s="62" t="s">
        <v>219</v>
      </c>
      <c r="C8774" s="63">
        <v>10</v>
      </c>
      <c r="D8774" s="62" t="s">
        <v>13379</v>
      </c>
      <c r="E8774" s="62" t="s">
        <v>8102</v>
      </c>
      <c r="F8774" s="69">
        <v>31161500</v>
      </c>
      <c r="G8774" s="62" t="s">
        <v>13631</v>
      </c>
      <c r="H8774" s="62">
        <v>1</v>
      </c>
      <c r="I8774" s="62">
        <v>6</v>
      </c>
      <c r="J8774" s="70">
        <v>100</v>
      </c>
      <c r="K8774" s="71">
        <v>7500</v>
      </c>
      <c r="L8774" s="72" t="s">
        <v>15</v>
      </c>
      <c r="M8774" s="72" t="s">
        <v>254</v>
      </c>
    </row>
    <row r="8775" spans="1:13" s="3" customFormat="1" ht="12.75" x14ac:dyDescent="0.2">
      <c r="A8775" s="62" t="s">
        <v>29</v>
      </c>
      <c r="B8775" s="62" t="s">
        <v>219</v>
      </c>
      <c r="C8775" s="63">
        <v>10</v>
      </c>
      <c r="D8775" s="64" t="s">
        <v>13379</v>
      </c>
      <c r="E8775" s="64" t="s">
        <v>8103</v>
      </c>
      <c r="F8775" s="65">
        <v>31161500</v>
      </c>
      <c r="G8775" s="64" t="s">
        <v>13631</v>
      </c>
      <c r="H8775" s="64">
        <v>1</v>
      </c>
      <c r="I8775" s="64">
        <v>6</v>
      </c>
      <c r="J8775" s="66">
        <v>100</v>
      </c>
      <c r="K8775" s="67">
        <v>7500</v>
      </c>
      <c r="L8775" s="68" t="s">
        <v>15</v>
      </c>
      <c r="M8775" s="68" t="s">
        <v>254</v>
      </c>
    </row>
    <row r="8776" spans="1:13" s="3" customFormat="1" ht="12.75" x14ac:dyDescent="0.2">
      <c r="A8776" s="62" t="s">
        <v>29</v>
      </c>
      <c r="B8776" s="62" t="s">
        <v>219</v>
      </c>
      <c r="C8776" s="63">
        <v>10</v>
      </c>
      <c r="D8776" s="62" t="s">
        <v>13379</v>
      </c>
      <c r="E8776" s="62" t="s">
        <v>8104</v>
      </c>
      <c r="F8776" s="69">
        <v>31161500</v>
      </c>
      <c r="G8776" s="62" t="s">
        <v>13631</v>
      </c>
      <c r="H8776" s="62">
        <v>1</v>
      </c>
      <c r="I8776" s="62">
        <v>6</v>
      </c>
      <c r="J8776" s="70">
        <v>100</v>
      </c>
      <c r="K8776" s="71">
        <v>7500</v>
      </c>
      <c r="L8776" s="72" t="s">
        <v>15</v>
      </c>
      <c r="M8776" s="72" t="s">
        <v>254</v>
      </c>
    </row>
    <row r="8777" spans="1:13" s="3" customFormat="1" ht="12.75" x14ac:dyDescent="0.2">
      <c r="A8777" s="62" t="s">
        <v>29</v>
      </c>
      <c r="B8777" s="62" t="s">
        <v>219</v>
      </c>
      <c r="C8777" s="63">
        <v>10</v>
      </c>
      <c r="D8777" s="64" t="s">
        <v>13379</v>
      </c>
      <c r="E8777" s="64" t="s">
        <v>8105</v>
      </c>
      <c r="F8777" s="65">
        <v>27112838</v>
      </c>
      <c r="G8777" s="64" t="s">
        <v>13631</v>
      </c>
      <c r="H8777" s="64">
        <v>1</v>
      </c>
      <c r="I8777" s="64">
        <v>6</v>
      </c>
      <c r="J8777" s="66">
        <v>1</v>
      </c>
      <c r="K8777" s="67">
        <v>98750</v>
      </c>
      <c r="L8777" s="68" t="s">
        <v>15</v>
      </c>
      <c r="M8777" s="68" t="s">
        <v>254</v>
      </c>
    </row>
    <row r="8778" spans="1:13" s="3" customFormat="1" ht="12.75" x14ac:dyDescent="0.2">
      <c r="A8778" s="62" t="s">
        <v>29</v>
      </c>
      <c r="B8778" s="62" t="s">
        <v>221</v>
      </c>
      <c r="C8778" s="63">
        <v>10</v>
      </c>
      <c r="D8778" s="62" t="s">
        <v>13382</v>
      </c>
      <c r="E8778" s="62" t="s">
        <v>8106</v>
      </c>
      <c r="F8778" s="69">
        <v>31211706</v>
      </c>
      <c r="G8778" s="62" t="s">
        <v>13631</v>
      </c>
      <c r="H8778" s="62">
        <v>1</v>
      </c>
      <c r="I8778" s="62">
        <v>6</v>
      </c>
      <c r="J8778" s="70">
        <v>10</v>
      </c>
      <c r="K8778" s="71">
        <v>386000</v>
      </c>
      <c r="L8778" s="72" t="s">
        <v>1760</v>
      </c>
      <c r="M8778" s="72" t="s">
        <v>254</v>
      </c>
    </row>
    <row r="8779" spans="1:13" s="3" customFormat="1" ht="12.75" x14ac:dyDescent="0.2">
      <c r="A8779" s="62" t="s">
        <v>29</v>
      </c>
      <c r="B8779" s="62" t="s">
        <v>221</v>
      </c>
      <c r="C8779" s="63">
        <v>10</v>
      </c>
      <c r="D8779" s="64" t="s">
        <v>13382</v>
      </c>
      <c r="E8779" s="64" t="s">
        <v>8107</v>
      </c>
      <c r="F8779" s="65">
        <v>31211706</v>
      </c>
      <c r="G8779" s="64" t="s">
        <v>13631</v>
      </c>
      <c r="H8779" s="64">
        <v>1</v>
      </c>
      <c r="I8779" s="64">
        <v>6</v>
      </c>
      <c r="J8779" s="66">
        <v>10</v>
      </c>
      <c r="K8779" s="67">
        <v>386000</v>
      </c>
      <c r="L8779" s="68" t="s">
        <v>1760</v>
      </c>
      <c r="M8779" s="68" t="s">
        <v>254</v>
      </c>
    </row>
    <row r="8780" spans="1:13" s="3" customFormat="1" ht="12.75" x14ac:dyDescent="0.2">
      <c r="A8780" s="62" t="s">
        <v>29</v>
      </c>
      <c r="B8780" s="62" t="s">
        <v>221</v>
      </c>
      <c r="C8780" s="63">
        <v>10</v>
      </c>
      <c r="D8780" s="62" t="s">
        <v>13382</v>
      </c>
      <c r="E8780" s="62" t="s">
        <v>8108</v>
      </c>
      <c r="F8780" s="69">
        <v>31211706</v>
      </c>
      <c r="G8780" s="62" t="s">
        <v>13631</v>
      </c>
      <c r="H8780" s="62">
        <v>1</v>
      </c>
      <c r="I8780" s="62">
        <v>6</v>
      </c>
      <c r="J8780" s="70">
        <v>10</v>
      </c>
      <c r="K8780" s="71">
        <v>387000</v>
      </c>
      <c r="L8780" s="72" t="s">
        <v>1760</v>
      </c>
      <c r="M8780" s="72" t="s">
        <v>254</v>
      </c>
    </row>
    <row r="8781" spans="1:13" s="3" customFormat="1" ht="12.75" x14ac:dyDescent="0.2">
      <c r="A8781" s="62" t="s">
        <v>29</v>
      </c>
      <c r="B8781" s="62" t="s">
        <v>221</v>
      </c>
      <c r="C8781" s="63">
        <v>10</v>
      </c>
      <c r="D8781" s="64" t="s">
        <v>13382</v>
      </c>
      <c r="E8781" s="64" t="s">
        <v>8109</v>
      </c>
      <c r="F8781" s="65">
        <v>31211704</v>
      </c>
      <c r="G8781" s="64" t="s">
        <v>13631</v>
      </c>
      <c r="H8781" s="64">
        <v>1</v>
      </c>
      <c r="I8781" s="64">
        <v>6</v>
      </c>
      <c r="J8781" s="66">
        <v>10</v>
      </c>
      <c r="K8781" s="67">
        <v>396500</v>
      </c>
      <c r="L8781" s="68" t="s">
        <v>1760</v>
      </c>
      <c r="M8781" s="68" t="s">
        <v>254</v>
      </c>
    </row>
    <row r="8782" spans="1:13" s="3" customFormat="1" ht="12.75" x14ac:dyDescent="0.2">
      <c r="A8782" s="62" t="s">
        <v>29</v>
      </c>
      <c r="B8782" s="62" t="s">
        <v>221</v>
      </c>
      <c r="C8782" s="63">
        <v>10</v>
      </c>
      <c r="D8782" s="62" t="s">
        <v>13382</v>
      </c>
      <c r="E8782" s="62" t="s">
        <v>8110</v>
      </c>
      <c r="F8782" s="69">
        <v>31211704</v>
      </c>
      <c r="G8782" s="62" t="s">
        <v>13631</v>
      </c>
      <c r="H8782" s="62">
        <v>1</v>
      </c>
      <c r="I8782" s="62">
        <v>6</v>
      </c>
      <c r="J8782" s="70">
        <v>10</v>
      </c>
      <c r="K8782" s="71">
        <v>396500</v>
      </c>
      <c r="L8782" s="72" t="s">
        <v>1760</v>
      </c>
      <c r="M8782" s="72" t="s">
        <v>254</v>
      </c>
    </row>
    <row r="8783" spans="1:13" s="3" customFormat="1" ht="12.75" x14ac:dyDescent="0.2">
      <c r="A8783" s="62" t="s">
        <v>29</v>
      </c>
      <c r="B8783" s="62" t="s">
        <v>221</v>
      </c>
      <c r="C8783" s="63">
        <v>10</v>
      </c>
      <c r="D8783" s="64" t="s">
        <v>13382</v>
      </c>
      <c r="E8783" s="64" t="s">
        <v>8111</v>
      </c>
      <c r="F8783" s="65">
        <v>31211703</v>
      </c>
      <c r="G8783" s="64" t="s">
        <v>13631</v>
      </c>
      <c r="H8783" s="64">
        <v>1</v>
      </c>
      <c r="I8783" s="64">
        <v>6</v>
      </c>
      <c r="J8783" s="66">
        <v>10</v>
      </c>
      <c r="K8783" s="67">
        <v>396500</v>
      </c>
      <c r="L8783" s="68" t="s">
        <v>1760</v>
      </c>
      <c r="M8783" s="68" t="s">
        <v>254</v>
      </c>
    </row>
    <row r="8784" spans="1:13" s="3" customFormat="1" ht="12.75" x14ac:dyDescent="0.2">
      <c r="A8784" s="62" t="s">
        <v>29</v>
      </c>
      <c r="B8784" s="62" t="s">
        <v>221</v>
      </c>
      <c r="C8784" s="63">
        <v>10</v>
      </c>
      <c r="D8784" s="62" t="s">
        <v>13382</v>
      </c>
      <c r="E8784" s="62" t="s">
        <v>8112</v>
      </c>
      <c r="F8784" s="69">
        <v>31211800</v>
      </c>
      <c r="G8784" s="62" t="s">
        <v>13631</v>
      </c>
      <c r="H8784" s="62">
        <v>1</v>
      </c>
      <c r="I8784" s="62">
        <v>6</v>
      </c>
      <c r="J8784" s="70">
        <v>80</v>
      </c>
      <c r="K8784" s="71">
        <v>1092000</v>
      </c>
      <c r="L8784" s="72" t="s">
        <v>1760</v>
      </c>
      <c r="M8784" s="72" t="s">
        <v>254</v>
      </c>
    </row>
    <row r="8785" spans="1:13" s="3" customFormat="1" ht="12.75" x14ac:dyDescent="0.2">
      <c r="A8785" s="62" t="s">
        <v>29</v>
      </c>
      <c r="B8785" s="62" t="s">
        <v>219</v>
      </c>
      <c r="C8785" s="63">
        <v>10</v>
      </c>
      <c r="D8785" s="64" t="s">
        <v>13379</v>
      </c>
      <c r="E8785" s="64" t="s">
        <v>8113</v>
      </c>
      <c r="F8785" s="65">
        <v>27112802</v>
      </c>
      <c r="G8785" s="64" t="s">
        <v>13631</v>
      </c>
      <c r="H8785" s="64">
        <v>1</v>
      </c>
      <c r="I8785" s="64">
        <v>6</v>
      </c>
      <c r="J8785" s="66">
        <v>1</v>
      </c>
      <c r="K8785" s="67">
        <v>125600</v>
      </c>
      <c r="L8785" s="68" t="s">
        <v>15</v>
      </c>
      <c r="M8785" s="68" t="s">
        <v>254</v>
      </c>
    </row>
    <row r="8786" spans="1:13" s="3" customFormat="1" ht="12.75" x14ac:dyDescent="0.2">
      <c r="A8786" s="62" t="s">
        <v>29</v>
      </c>
      <c r="B8786" s="62" t="s">
        <v>219</v>
      </c>
      <c r="C8786" s="63">
        <v>10</v>
      </c>
      <c r="D8786" s="62" t="s">
        <v>13379</v>
      </c>
      <c r="E8786" s="62" t="s">
        <v>8114</v>
      </c>
      <c r="F8786" s="69">
        <v>27112802</v>
      </c>
      <c r="G8786" s="62" t="s">
        <v>13631</v>
      </c>
      <c r="H8786" s="62">
        <v>1</v>
      </c>
      <c r="I8786" s="62">
        <v>6</v>
      </c>
      <c r="J8786" s="70">
        <v>1</v>
      </c>
      <c r="K8786" s="71">
        <v>125600</v>
      </c>
      <c r="L8786" s="72" t="s">
        <v>15</v>
      </c>
      <c r="M8786" s="72" t="s">
        <v>254</v>
      </c>
    </row>
    <row r="8787" spans="1:13" s="3" customFormat="1" ht="12.75" x14ac:dyDescent="0.2">
      <c r="A8787" s="62" t="s">
        <v>29</v>
      </c>
      <c r="B8787" s="62" t="s">
        <v>219</v>
      </c>
      <c r="C8787" s="63">
        <v>10</v>
      </c>
      <c r="D8787" s="64" t="s">
        <v>13379</v>
      </c>
      <c r="E8787" s="64" t="s">
        <v>8115</v>
      </c>
      <c r="F8787" s="65">
        <v>27112802</v>
      </c>
      <c r="G8787" s="64" t="s">
        <v>13631</v>
      </c>
      <c r="H8787" s="64">
        <v>1</v>
      </c>
      <c r="I8787" s="64">
        <v>6</v>
      </c>
      <c r="J8787" s="66">
        <v>1</v>
      </c>
      <c r="K8787" s="67">
        <v>125600</v>
      </c>
      <c r="L8787" s="68" t="s">
        <v>15</v>
      </c>
      <c r="M8787" s="68" t="s">
        <v>254</v>
      </c>
    </row>
    <row r="8788" spans="1:13" s="3" customFormat="1" ht="12.75" x14ac:dyDescent="0.2">
      <c r="A8788" s="62" t="s">
        <v>29</v>
      </c>
      <c r="B8788" s="62" t="s">
        <v>219</v>
      </c>
      <c r="C8788" s="63">
        <v>10</v>
      </c>
      <c r="D8788" s="62" t="s">
        <v>13379</v>
      </c>
      <c r="E8788" s="62" t="s">
        <v>8116</v>
      </c>
      <c r="F8788" s="69">
        <v>23241613</v>
      </c>
      <c r="G8788" s="62" t="s">
        <v>13631</v>
      </c>
      <c r="H8788" s="62">
        <v>1</v>
      </c>
      <c r="I8788" s="62">
        <v>6</v>
      </c>
      <c r="J8788" s="70">
        <v>9</v>
      </c>
      <c r="K8788" s="71">
        <v>320400</v>
      </c>
      <c r="L8788" s="72" t="s">
        <v>15</v>
      </c>
      <c r="M8788" s="72" t="s">
        <v>254</v>
      </c>
    </row>
    <row r="8789" spans="1:13" s="3" customFormat="1" ht="12.75" x14ac:dyDescent="0.2">
      <c r="A8789" s="62" t="s">
        <v>29</v>
      </c>
      <c r="B8789" s="62" t="s">
        <v>219</v>
      </c>
      <c r="C8789" s="63">
        <v>10</v>
      </c>
      <c r="D8789" s="64" t="s">
        <v>13379</v>
      </c>
      <c r="E8789" s="64" t="s">
        <v>8117</v>
      </c>
      <c r="F8789" s="65">
        <v>23241613</v>
      </c>
      <c r="G8789" s="64" t="s">
        <v>13631</v>
      </c>
      <c r="H8789" s="64">
        <v>1</v>
      </c>
      <c r="I8789" s="64">
        <v>6</v>
      </c>
      <c r="J8789" s="66">
        <v>9</v>
      </c>
      <c r="K8789" s="67">
        <v>320400</v>
      </c>
      <c r="L8789" s="68" t="s">
        <v>15</v>
      </c>
      <c r="M8789" s="68" t="s">
        <v>254</v>
      </c>
    </row>
    <row r="8790" spans="1:13" s="3" customFormat="1" ht="12.75" x14ac:dyDescent="0.2">
      <c r="A8790" s="62" t="s">
        <v>29</v>
      </c>
      <c r="B8790" s="62" t="s">
        <v>472</v>
      </c>
      <c r="C8790" s="63">
        <v>10</v>
      </c>
      <c r="D8790" s="62" t="s">
        <v>13437</v>
      </c>
      <c r="E8790" s="62" t="s">
        <v>14849</v>
      </c>
      <c r="F8790" s="69">
        <v>11101502</v>
      </c>
      <c r="G8790" s="62" t="s">
        <v>13631</v>
      </c>
      <c r="H8790" s="62">
        <v>1</v>
      </c>
      <c r="I8790" s="62">
        <v>6</v>
      </c>
      <c r="J8790" s="70">
        <v>10</v>
      </c>
      <c r="K8790" s="71">
        <v>12000</v>
      </c>
      <c r="L8790" s="72" t="s">
        <v>15</v>
      </c>
      <c r="M8790" s="72" t="s">
        <v>254</v>
      </c>
    </row>
    <row r="8791" spans="1:13" s="3" customFormat="1" ht="12.75" x14ac:dyDescent="0.2">
      <c r="A8791" s="62" t="s">
        <v>29</v>
      </c>
      <c r="B8791" s="62" t="s">
        <v>472</v>
      </c>
      <c r="C8791" s="63">
        <v>10</v>
      </c>
      <c r="D8791" s="64" t="s">
        <v>13437</v>
      </c>
      <c r="E8791" s="64" t="s">
        <v>14633</v>
      </c>
      <c r="F8791" s="65">
        <v>11101502</v>
      </c>
      <c r="G8791" s="64" t="s">
        <v>13631</v>
      </c>
      <c r="H8791" s="64">
        <v>1</v>
      </c>
      <c r="I8791" s="64">
        <v>6</v>
      </c>
      <c r="J8791" s="66">
        <v>10</v>
      </c>
      <c r="K8791" s="67">
        <v>12000</v>
      </c>
      <c r="L8791" s="68" t="s">
        <v>15</v>
      </c>
      <c r="M8791" s="68" t="s">
        <v>254</v>
      </c>
    </row>
    <row r="8792" spans="1:13" s="3" customFormat="1" ht="12.75" x14ac:dyDescent="0.2">
      <c r="A8792" s="62" t="s">
        <v>29</v>
      </c>
      <c r="B8792" s="62" t="s">
        <v>472</v>
      </c>
      <c r="C8792" s="63">
        <v>10</v>
      </c>
      <c r="D8792" s="62" t="s">
        <v>13437</v>
      </c>
      <c r="E8792" s="62" t="s">
        <v>15107</v>
      </c>
      <c r="F8792" s="69">
        <v>11101502</v>
      </c>
      <c r="G8792" s="62" t="s">
        <v>13631</v>
      </c>
      <c r="H8792" s="62">
        <v>1</v>
      </c>
      <c r="I8792" s="62">
        <v>6</v>
      </c>
      <c r="J8792" s="70">
        <v>10</v>
      </c>
      <c r="K8792" s="71">
        <v>12000</v>
      </c>
      <c r="L8792" s="72" t="s">
        <v>15</v>
      </c>
      <c r="M8792" s="72" t="s">
        <v>254</v>
      </c>
    </row>
    <row r="8793" spans="1:13" s="3" customFormat="1" ht="12.75" x14ac:dyDescent="0.2">
      <c r="A8793" s="62" t="s">
        <v>29</v>
      </c>
      <c r="B8793" s="62" t="s">
        <v>472</v>
      </c>
      <c r="C8793" s="63">
        <v>10</v>
      </c>
      <c r="D8793" s="64" t="s">
        <v>13437</v>
      </c>
      <c r="E8793" s="64" t="s">
        <v>14632</v>
      </c>
      <c r="F8793" s="65">
        <v>11101502</v>
      </c>
      <c r="G8793" s="64" t="s">
        <v>13631</v>
      </c>
      <c r="H8793" s="64">
        <v>1</v>
      </c>
      <c r="I8793" s="64">
        <v>6</v>
      </c>
      <c r="J8793" s="66">
        <v>10</v>
      </c>
      <c r="K8793" s="67">
        <v>12000</v>
      </c>
      <c r="L8793" s="68" t="s">
        <v>15</v>
      </c>
      <c r="M8793" s="68" t="s">
        <v>254</v>
      </c>
    </row>
    <row r="8794" spans="1:13" s="3" customFormat="1" ht="12.75" x14ac:dyDescent="0.2">
      <c r="A8794" s="62" t="s">
        <v>29</v>
      </c>
      <c r="B8794" s="62" t="s">
        <v>472</v>
      </c>
      <c r="C8794" s="63">
        <v>10</v>
      </c>
      <c r="D8794" s="62" t="s">
        <v>13437</v>
      </c>
      <c r="E8794" s="62" t="s">
        <v>15108</v>
      </c>
      <c r="F8794" s="69">
        <v>11101502</v>
      </c>
      <c r="G8794" s="62" t="s">
        <v>13631</v>
      </c>
      <c r="H8794" s="62">
        <v>1</v>
      </c>
      <c r="I8794" s="62">
        <v>6</v>
      </c>
      <c r="J8794" s="70">
        <v>1</v>
      </c>
      <c r="K8794" s="71">
        <v>55800</v>
      </c>
      <c r="L8794" s="72" t="s">
        <v>15</v>
      </c>
      <c r="M8794" s="72" t="s">
        <v>254</v>
      </c>
    </row>
    <row r="8795" spans="1:13" s="3" customFormat="1" ht="12.75" x14ac:dyDescent="0.2">
      <c r="A8795" s="62" t="s">
        <v>29</v>
      </c>
      <c r="B8795" s="62" t="s">
        <v>472</v>
      </c>
      <c r="C8795" s="63">
        <v>10</v>
      </c>
      <c r="D8795" s="64" t="s">
        <v>13437</v>
      </c>
      <c r="E8795" s="64" t="s">
        <v>15109</v>
      </c>
      <c r="F8795" s="65">
        <v>11101502</v>
      </c>
      <c r="G8795" s="64" t="s">
        <v>13631</v>
      </c>
      <c r="H8795" s="64">
        <v>1</v>
      </c>
      <c r="I8795" s="64">
        <v>6</v>
      </c>
      <c r="J8795" s="66">
        <v>1</v>
      </c>
      <c r="K8795" s="67">
        <v>55800</v>
      </c>
      <c r="L8795" s="68" t="s">
        <v>15</v>
      </c>
      <c r="M8795" s="68" t="s">
        <v>254</v>
      </c>
    </row>
    <row r="8796" spans="1:13" s="3" customFormat="1" ht="12.75" x14ac:dyDescent="0.2">
      <c r="A8796" s="62" t="s">
        <v>29</v>
      </c>
      <c r="B8796" s="62" t="s">
        <v>472</v>
      </c>
      <c r="C8796" s="63">
        <v>10</v>
      </c>
      <c r="D8796" s="62" t="s">
        <v>13437</v>
      </c>
      <c r="E8796" s="62" t="s">
        <v>15110</v>
      </c>
      <c r="F8796" s="69">
        <v>11101502</v>
      </c>
      <c r="G8796" s="62" t="s">
        <v>13631</v>
      </c>
      <c r="H8796" s="62">
        <v>1</v>
      </c>
      <c r="I8796" s="62">
        <v>6</v>
      </c>
      <c r="J8796" s="70">
        <v>1</v>
      </c>
      <c r="K8796" s="71">
        <v>55800</v>
      </c>
      <c r="L8796" s="72" t="s">
        <v>15</v>
      </c>
      <c r="M8796" s="72" t="s">
        <v>254</v>
      </c>
    </row>
    <row r="8797" spans="1:13" s="3" customFormat="1" ht="12.75" x14ac:dyDescent="0.2">
      <c r="A8797" s="62" t="s">
        <v>29</v>
      </c>
      <c r="B8797" s="62" t="s">
        <v>472</v>
      </c>
      <c r="C8797" s="63">
        <v>10</v>
      </c>
      <c r="D8797" s="64" t="s">
        <v>13437</v>
      </c>
      <c r="E8797" s="64" t="s">
        <v>15111</v>
      </c>
      <c r="F8797" s="65">
        <v>11101502</v>
      </c>
      <c r="G8797" s="64" t="s">
        <v>13631</v>
      </c>
      <c r="H8797" s="64">
        <v>1</v>
      </c>
      <c r="I8797" s="64">
        <v>6</v>
      </c>
      <c r="J8797" s="66">
        <v>1</v>
      </c>
      <c r="K8797" s="67">
        <v>55800</v>
      </c>
      <c r="L8797" s="68" t="s">
        <v>15</v>
      </c>
      <c r="M8797" s="68" t="s">
        <v>254</v>
      </c>
    </row>
    <row r="8798" spans="1:13" s="3" customFormat="1" ht="12.75" x14ac:dyDescent="0.2">
      <c r="A8798" s="62" t="s">
        <v>29</v>
      </c>
      <c r="B8798" s="62" t="s">
        <v>219</v>
      </c>
      <c r="C8798" s="63">
        <v>10</v>
      </c>
      <c r="D8798" s="62" t="s">
        <v>13379</v>
      </c>
      <c r="E8798" s="62" t="s">
        <v>8118</v>
      </c>
      <c r="F8798" s="69">
        <v>31162003</v>
      </c>
      <c r="G8798" s="62" t="s">
        <v>13631</v>
      </c>
      <c r="H8798" s="62">
        <v>1</v>
      </c>
      <c r="I8798" s="62">
        <v>6</v>
      </c>
      <c r="J8798" s="70">
        <v>2500</v>
      </c>
      <c r="K8798" s="71">
        <v>22500</v>
      </c>
      <c r="L8798" s="72" t="s">
        <v>1758</v>
      </c>
      <c r="M8798" s="72" t="s">
        <v>254</v>
      </c>
    </row>
    <row r="8799" spans="1:13" s="3" customFormat="1" ht="12.75" x14ac:dyDescent="0.2">
      <c r="A8799" s="62" t="s">
        <v>29</v>
      </c>
      <c r="B8799" s="62" t="s">
        <v>219</v>
      </c>
      <c r="C8799" s="63">
        <v>10</v>
      </c>
      <c r="D8799" s="64" t="s">
        <v>13379</v>
      </c>
      <c r="E8799" s="64" t="s">
        <v>8119</v>
      </c>
      <c r="F8799" s="65">
        <v>31162003</v>
      </c>
      <c r="G8799" s="64" t="s">
        <v>13631</v>
      </c>
      <c r="H8799" s="64">
        <v>1</v>
      </c>
      <c r="I8799" s="64">
        <v>6</v>
      </c>
      <c r="J8799" s="66">
        <v>2500</v>
      </c>
      <c r="K8799" s="67">
        <v>22500</v>
      </c>
      <c r="L8799" s="68" t="s">
        <v>1758</v>
      </c>
      <c r="M8799" s="68" t="s">
        <v>254</v>
      </c>
    </row>
    <row r="8800" spans="1:13" s="3" customFormat="1" ht="12.75" x14ac:dyDescent="0.2">
      <c r="A8800" s="62" t="s">
        <v>29</v>
      </c>
      <c r="B8800" s="62" t="s">
        <v>219</v>
      </c>
      <c r="C8800" s="63">
        <v>10</v>
      </c>
      <c r="D8800" s="62" t="s">
        <v>13379</v>
      </c>
      <c r="E8800" s="62" t="s">
        <v>8120</v>
      </c>
      <c r="F8800" s="69">
        <v>31162003</v>
      </c>
      <c r="G8800" s="62" t="s">
        <v>13631</v>
      </c>
      <c r="H8800" s="62">
        <v>1</v>
      </c>
      <c r="I8800" s="62">
        <v>6</v>
      </c>
      <c r="J8800" s="70">
        <v>2500</v>
      </c>
      <c r="K8800" s="71">
        <v>22500</v>
      </c>
      <c r="L8800" s="72" t="s">
        <v>1758</v>
      </c>
      <c r="M8800" s="72" t="s">
        <v>254</v>
      </c>
    </row>
    <row r="8801" spans="1:13" s="3" customFormat="1" ht="12.75" x14ac:dyDescent="0.2">
      <c r="A8801" s="62" t="s">
        <v>29</v>
      </c>
      <c r="B8801" s="62" t="s">
        <v>219</v>
      </c>
      <c r="C8801" s="63">
        <v>10</v>
      </c>
      <c r="D8801" s="64" t="s">
        <v>13379</v>
      </c>
      <c r="E8801" s="64" t="s">
        <v>8121</v>
      </c>
      <c r="F8801" s="65">
        <v>31162003</v>
      </c>
      <c r="G8801" s="64" t="s">
        <v>13631</v>
      </c>
      <c r="H8801" s="64">
        <v>1</v>
      </c>
      <c r="I8801" s="64">
        <v>6</v>
      </c>
      <c r="J8801" s="66">
        <v>2500</v>
      </c>
      <c r="K8801" s="67">
        <v>22500</v>
      </c>
      <c r="L8801" s="68" t="s">
        <v>1758</v>
      </c>
      <c r="M8801" s="68" t="s">
        <v>254</v>
      </c>
    </row>
    <row r="8802" spans="1:13" s="3" customFormat="1" ht="12.75" x14ac:dyDescent="0.2">
      <c r="A8802" s="62" t="s">
        <v>29</v>
      </c>
      <c r="B8802" s="62" t="s">
        <v>219</v>
      </c>
      <c r="C8802" s="63">
        <v>10</v>
      </c>
      <c r="D8802" s="62" t="s">
        <v>13379</v>
      </c>
      <c r="E8802" s="62" t="s">
        <v>8122</v>
      </c>
      <c r="F8802" s="69">
        <v>31162004</v>
      </c>
      <c r="G8802" s="62" t="s">
        <v>13631</v>
      </c>
      <c r="H8802" s="62">
        <v>1</v>
      </c>
      <c r="I8802" s="62">
        <v>6</v>
      </c>
      <c r="J8802" s="70">
        <v>2500</v>
      </c>
      <c r="K8802" s="71">
        <v>22500</v>
      </c>
      <c r="L8802" s="72" t="s">
        <v>1758</v>
      </c>
      <c r="M8802" s="72" t="s">
        <v>254</v>
      </c>
    </row>
    <row r="8803" spans="1:13" s="3" customFormat="1" ht="12.75" x14ac:dyDescent="0.2">
      <c r="A8803" s="62" t="s">
        <v>29</v>
      </c>
      <c r="B8803" s="62" t="s">
        <v>219</v>
      </c>
      <c r="C8803" s="63">
        <v>10</v>
      </c>
      <c r="D8803" s="64" t="s">
        <v>13379</v>
      </c>
      <c r="E8803" s="64" t="s">
        <v>8123</v>
      </c>
      <c r="F8803" s="65">
        <v>31162004</v>
      </c>
      <c r="G8803" s="64" t="s">
        <v>13631</v>
      </c>
      <c r="H8803" s="64">
        <v>1</v>
      </c>
      <c r="I8803" s="64">
        <v>6</v>
      </c>
      <c r="J8803" s="66">
        <v>2500</v>
      </c>
      <c r="K8803" s="67">
        <v>22500</v>
      </c>
      <c r="L8803" s="68" t="s">
        <v>1758</v>
      </c>
      <c r="M8803" s="68" t="s">
        <v>254</v>
      </c>
    </row>
    <row r="8804" spans="1:13" s="3" customFormat="1" ht="12.75" x14ac:dyDescent="0.2">
      <c r="A8804" s="62" t="s">
        <v>29</v>
      </c>
      <c r="B8804" s="62" t="s">
        <v>219</v>
      </c>
      <c r="C8804" s="63">
        <v>10</v>
      </c>
      <c r="D8804" s="62" t="s">
        <v>13379</v>
      </c>
      <c r="E8804" s="62" t="s">
        <v>8124</v>
      </c>
      <c r="F8804" s="69">
        <v>31162003</v>
      </c>
      <c r="G8804" s="62" t="s">
        <v>13631</v>
      </c>
      <c r="H8804" s="62">
        <v>1</v>
      </c>
      <c r="I8804" s="62">
        <v>6</v>
      </c>
      <c r="J8804" s="70">
        <v>2500</v>
      </c>
      <c r="K8804" s="71">
        <v>22500</v>
      </c>
      <c r="L8804" s="72" t="s">
        <v>1758</v>
      </c>
      <c r="M8804" s="72" t="s">
        <v>254</v>
      </c>
    </row>
    <row r="8805" spans="1:13" s="3" customFormat="1" ht="12.75" x14ac:dyDescent="0.2">
      <c r="A8805" s="62" t="s">
        <v>29</v>
      </c>
      <c r="B8805" s="62" t="s">
        <v>219</v>
      </c>
      <c r="C8805" s="63">
        <v>10</v>
      </c>
      <c r="D8805" s="64" t="s">
        <v>13379</v>
      </c>
      <c r="E8805" s="64" t="s">
        <v>8125</v>
      </c>
      <c r="F8805" s="65">
        <v>31162003</v>
      </c>
      <c r="G8805" s="64" t="s">
        <v>13631</v>
      </c>
      <c r="H8805" s="64">
        <v>1</v>
      </c>
      <c r="I8805" s="64">
        <v>6</v>
      </c>
      <c r="J8805" s="66">
        <v>2500</v>
      </c>
      <c r="K8805" s="67">
        <v>22500</v>
      </c>
      <c r="L8805" s="68" t="s">
        <v>1758</v>
      </c>
      <c r="M8805" s="68" t="s">
        <v>254</v>
      </c>
    </row>
    <row r="8806" spans="1:13" s="3" customFormat="1" ht="12.75" x14ac:dyDescent="0.2">
      <c r="A8806" s="62" t="s">
        <v>29</v>
      </c>
      <c r="B8806" s="62" t="s">
        <v>219</v>
      </c>
      <c r="C8806" s="63">
        <v>10</v>
      </c>
      <c r="D8806" s="62" t="s">
        <v>13379</v>
      </c>
      <c r="E8806" s="62" t="s">
        <v>8126</v>
      </c>
      <c r="F8806" s="69">
        <v>31162003</v>
      </c>
      <c r="G8806" s="62" t="s">
        <v>13631</v>
      </c>
      <c r="H8806" s="62">
        <v>1</v>
      </c>
      <c r="I8806" s="62">
        <v>6</v>
      </c>
      <c r="J8806" s="70">
        <v>2500</v>
      </c>
      <c r="K8806" s="71">
        <v>22500</v>
      </c>
      <c r="L8806" s="72" t="s">
        <v>1758</v>
      </c>
      <c r="M8806" s="72" t="s">
        <v>254</v>
      </c>
    </row>
    <row r="8807" spans="1:13" s="3" customFormat="1" ht="12.75" x14ac:dyDescent="0.2">
      <c r="A8807" s="62" t="s">
        <v>29</v>
      </c>
      <c r="B8807" s="62" t="s">
        <v>219</v>
      </c>
      <c r="C8807" s="63">
        <v>10</v>
      </c>
      <c r="D8807" s="64" t="s">
        <v>13379</v>
      </c>
      <c r="E8807" s="64" t="s">
        <v>8127</v>
      </c>
      <c r="F8807" s="65">
        <v>31162003</v>
      </c>
      <c r="G8807" s="64" t="s">
        <v>13631</v>
      </c>
      <c r="H8807" s="64">
        <v>1</v>
      </c>
      <c r="I8807" s="64">
        <v>6</v>
      </c>
      <c r="J8807" s="66">
        <v>2500</v>
      </c>
      <c r="K8807" s="67">
        <v>22500</v>
      </c>
      <c r="L8807" s="68" t="s">
        <v>1758</v>
      </c>
      <c r="M8807" s="68" t="s">
        <v>254</v>
      </c>
    </row>
    <row r="8808" spans="1:13" s="3" customFormat="1" ht="12.75" x14ac:dyDescent="0.2">
      <c r="A8808" s="62" t="s">
        <v>29</v>
      </c>
      <c r="B8808" s="62" t="s">
        <v>869</v>
      </c>
      <c r="C8808" s="63">
        <v>10</v>
      </c>
      <c r="D8808" s="62" t="s">
        <v>13488</v>
      </c>
      <c r="E8808" s="62" t="s">
        <v>8128</v>
      </c>
      <c r="F8808" s="69">
        <v>11122001</v>
      </c>
      <c r="G8808" s="62" t="s">
        <v>13631</v>
      </c>
      <c r="H8808" s="62">
        <v>1</v>
      </c>
      <c r="I8808" s="62">
        <v>6</v>
      </c>
      <c r="J8808" s="70">
        <v>8</v>
      </c>
      <c r="K8808" s="71">
        <v>660800</v>
      </c>
      <c r="L8808" s="72" t="s">
        <v>15</v>
      </c>
      <c r="M8808" s="72" t="s">
        <v>254</v>
      </c>
    </row>
    <row r="8809" spans="1:13" s="3" customFormat="1" ht="12.75" x14ac:dyDescent="0.2">
      <c r="A8809" s="62" t="s">
        <v>29</v>
      </c>
      <c r="B8809" s="62" t="s">
        <v>869</v>
      </c>
      <c r="C8809" s="63">
        <v>10</v>
      </c>
      <c r="D8809" s="64" t="s">
        <v>13488</v>
      </c>
      <c r="E8809" s="64" t="s">
        <v>8129</v>
      </c>
      <c r="F8809" s="65">
        <v>11122001</v>
      </c>
      <c r="G8809" s="64" t="s">
        <v>13631</v>
      </c>
      <c r="H8809" s="64">
        <v>1</v>
      </c>
      <c r="I8809" s="64">
        <v>6</v>
      </c>
      <c r="J8809" s="66">
        <v>8</v>
      </c>
      <c r="K8809" s="67">
        <v>521600</v>
      </c>
      <c r="L8809" s="68" t="s">
        <v>15</v>
      </c>
      <c r="M8809" s="68" t="s">
        <v>254</v>
      </c>
    </row>
    <row r="8810" spans="1:13" s="3" customFormat="1" ht="12.75" x14ac:dyDescent="0.2">
      <c r="A8810" s="62" t="s">
        <v>29</v>
      </c>
      <c r="B8810" s="62" t="s">
        <v>869</v>
      </c>
      <c r="C8810" s="63">
        <v>10</v>
      </c>
      <c r="D8810" s="62" t="s">
        <v>13488</v>
      </c>
      <c r="E8810" s="62" t="s">
        <v>8130</v>
      </c>
      <c r="F8810" s="69">
        <v>11122001</v>
      </c>
      <c r="G8810" s="62" t="s">
        <v>13631</v>
      </c>
      <c r="H8810" s="62">
        <v>1</v>
      </c>
      <c r="I8810" s="62">
        <v>6</v>
      </c>
      <c r="J8810" s="70">
        <v>8</v>
      </c>
      <c r="K8810" s="71">
        <v>412800</v>
      </c>
      <c r="L8810" s="72" t="s">
        <v>15</v>
      </c>
      <c r="M8810" s="72" t="s">
        <v>254</v>
      </c>
    </row>
    <row r="8811" spans="1:13" s="3" customFormat="1" ht="12.75" x14ac:dyDescent="0.2">
      <c r="A8811" s="62" t="s">
        <v>29</v>
      </c>
      <c r="B8811" s="62" t="s">
        <v>869</v>
      </c>
      <c r="C8811" s="63">
        <v>10</v>
      </c>
      <c r="D8811" s="64" t="s">
        <v>13488</v>
      </c>
      <c r="E8811" s="64" t="s">
        <v>8131</v>
      </c>
      <c r="F8811" s="65">
        <v>11122001</v>
      </c>
      <c r="G8811" s="64" t="s">
        <v>13631</v>
      </c>
      <c r="H8811" s="64">
        <v>1</v>
      </c>
      <c r="I8811" s="64">
        <v>6</v>
      </c>
      <c r="J8811" s="66">
        <v>8</v>
      </c>
      <c r="K8811" s="67">
        <v>260000</v>
      </c>
      <c r="L8811" s="68" t="s">
        <v>15</v>
      </c>
      <c r="M8811" s="68" t="s">
        <v>254</v>
      </c>
    </row>
    <row r="8812" spans="1:13" s="3" customFormat="1" ht="12.75" x14ac:dyDescent="0.2">
      <c r="A8812" s="62" t="s">
        <v>29</v>
      </c>
      <c r="B8812" s="62" t="s">
        <v>869</v>
      </c>
      <c r="C8812" s="63">
        <v>10</v>
      </c>
      <c r="D8812" s="62" t="s">
        <v>13488</v>
      </c>
      <c r="E8812" s="62" t="s">
        <v>8132</v>
      </c>
      <c r="F8812" s="69">
        <v>30103605</v>
      </c>
      <c r="G8812" s="62" t="s">
        <v>13631</v>
      </c>
      <c r="H8812" s="62">
        <v>1</v>
      </c>
      <c r="I8812" s="62">
        <v>6</v>
      </c>
      <c r="J8812" s="70">
        <v>8</v>
      </c>
      <c r="K8812" s="71">
        <v>527200</v>
      </c>
      <c r="L8812" s="72" t="s">
        <v>15</v>
      </c>
      <c r="M8812" s="72" t="s">
        <v>254</v>
      </c>
    </row>
    <row r="8813" spans="1:13" s="3" customFormat="1" ht="12.75" x14ac:dyDescent="0.2">
      <c r="A8813" s="62" t="s">
        <v>29</v>
      </c>
      <c r="B8813" s="62" t="s">
        <v>219</v>
      </c>
      <c r="C8813" s="63">
        <v>10</v>
      </c>
      <c r="D8813" s="64" t="s">
        <v>13379</v>
      </c>
      <c r="E8813" s="64" t="s">
        <v>8133</v>
      </c>
      <c r="F8813" s="65">
        <v>30103605</v>
      </c>
      <c r="G8813" s="64" t="s">
        <v>13631</v>
      </c>
      <c r="H8813" s="64">
        <v>1</v>
      </c>
      <c r="I8813" s="64">
        <v>6</v>
      </c>
      <c r="J8813" s="66">
        <v>8</v>
      </c>
      <c r="K8813" s="67">
        <v>527200</v>
      </c>
      <c r="L8813" s="68" t="s">
        <v>15</v>
      </c>
      <c r="M8813" s="68" t="s">
        <v>254</v>
      </c>
    </row>
    <row r="8814" spans="1:13" s="3" customFormat="1" ht="12.75" x14ac:dyDescent="0.2">
      <c r="A8814" s="62" t="s">
        <v>29</v>
      </c>
      <c r="B8814" s="62" t="s">
        <v>219</v>
      </c>
      <c r="C8814" s="63">
        <v>10</v>
      </c>
      <c r="D8814" s="62" t="s">
        <v>13379</v>
      </c>
      <c r="E8814" s="62" t="s">
        <v>8134</v>
      </c>
      <c r="F8814" s="69">
        <v>31162403</v>
      </c>
      <c r="G8814" s="62" t="s">
        <v>13631</v>
      </c>
      <c r="H8814" s="62">
        <v>1</v>
      </c>
      <c r="I8814" s="62">
        <v>6</v>
      </c>
      <c r="J8814" s="70">
        <v>2</v>
      </c>
      <c r="K8814" s="71">
        <v>5500</v>
      </c>
      <c r="L8814" s="72" t="s">
        <v>15</v>
      </c>
      <c r="M8814" s="72" t="s">
        <v>254</v>
      </c>
    </row>
    <row r="8815" spans="1:13" s="3" customFormat="1" ht="12.75" x14ac:dyDescent="0.2">
      <c r="A8815" s="62" t="s">
        <v>29</v>
      </c>
      <c r="B8815" s="62" t="s">
        <v>219</v>
      </c>
      <c r="C8815" s="63">
        <v>10</v>
      </c>
      <c r="D8815" s="64" t="s">
        <v>13379</v>
      </c>
      <c r="E8815" s="64" t="s">
        <v>8135</v>
      </c>
      <c r="F8815" s="65">
        <v>31162403</v>
      </c>
      <c r="G8815" s="64" t="s">
        <v>13631</v>
      </c>
      <c r="H8815" s="64">
        <v>1</v>
      </c>
      <c r="I8815" s="64">
        <v>6</v>
      </c>
      <c r="J8815" s="66">
        <v>2</v>
      </c>
      <c r="K8815" s="67">
        <v>6900</v>
      </c>
      <c r="L8815" s="68" t="s">
        <v>15</v>
      </c>
      <c r="M8815" s="68" t="s">
        <v>254</v>
      </c>
    </row>
    <row r="8816" spans="1:13" s="3" customFormat="1" ht="12.75" x14ac:dyDescent="0.2">
      <c r="A8816" s="62" t="s">
        <v>29</v>
      </c>
      <c r="B8816" s="62" t="s">
        <v>219</v>
      </c>
      <c r="C8816" s="63">
        <v>10</v>
      </c>
      <c r="D8816" s="62" t="s">
        <v>13379</v>
      </c>
      <c r="E8816" s="62" t="s">
        <v>8136</v>
      </c>
      <c r="F8816" s="69">
        <v>31162403</v>
      </c>
      <c r="G8816" s="62" t="s">
        <v>13631</v>
      </c>
      <c r="H8816" s="62">
        <v>1</v>
      </c>
      <c r="I8816" s="62">
        <v>6</v>
      </c>
      <c r="J8816" s="70">
        <v>2</v>
      </c>
      <c r="K8816" s="71">
        <v>6900</v>
      </c>
      <c r="L8816" s="72" t="s">
        <v>15</v>
      </c>
      <c r="M8816" s="72" t="s">
        <v>254</v>
      </c>
    </row>
    <row r="8817" spans="1:13" s="3" customFormat="1" ht="12.75" x14ac:dyDescent="0.2">
      <c r="A8817" s="62" t="s">
        <v>29</v>
      </c>
      <c r="B8817" s="62" t="s">
        <v>219</v>
      </c>
      <c r="C8817" s="63">
        <v>10</v>
      </c>
      <c r="D8817" s="64" t="s">
        <v>13379</v>
      </c>
      <c r="E8817" s="64" t="s">
        <v>8137</v>
      </c>
      <c r="F8817" s="65">
        <v>31162403</v>
      </c>
      <c r="G8817" s="64" t="s">
        <v>13631</v>
      </c>
      <c r="H8817" s="64">
        <v>1</v>
      </c>
      <c r="I8817" s="64">
        <v>6</v>
      </c>
      <c r="J8817" s="66">
        <v>2</v>
      </c>
      <c r="K8817" s="67">
        <v>6900</v>
      </c>
      <c r="L8817" s="68" t="s">
        <v>15</v>
      </c>
      <c r="M8817" s="68" t="s">
        <v>254</v>
      </c>
    </row>
    <row r="8818" spans="1:13" s="3" customFormat="1" ht="12.75" x14ac:dyDescent="0.2">
      <c r="A8818" s="62" t="s">
        <v>29</v>
      </c>
      <c r="B8818" s="62" t="s">
        <v>219</v>
      </c>
      <c r="C8818" s="63">
        <v>10</v>
      </c>
      <c r="D8818" s="62" t="s">
        <v>13379</v>
      </c>
      <c r="E8818" s="62" t="s">
        <v>8138</v>
      </c>
      <c r="F8818" s="69">
        <v>31162402</v>
      </c>
      <c r="G8818" s="62" t="s">
        <v>13631</v>
      </c>
      <c r="H8818" s="62">
        <v>1</v>
      </c>
      <c r="I8818" s="62">
        <v>6</v>
      </c>
      <c r="J8818" s="70">
        <v>2</v>
      </c>
      <c r="K8818" s="71">
        <v>105200</v>
      </c>
      <c r="L8818" s="72" t="s">
        <v>15</v>
      </c>
      <c r="M8818" s="72" t="s">
        <v>254</v>
      </c>
    </row>
    <row r="8819" spans="1:13" s="3" customFormat="1" ht="12.75" x14ac:dyDescent="0.2">
      <c r="A8819" s="62" t="s">
        <v>29</v>
      </c>
      <c r="B8819" s="62" t="s">
        <v>219</v>
      </c>
      <c r="C8819" s="63">
        <v>10</v>
      </c>
      <c r="D8819" s="64" t="s">
        <v>13379</v>
      </c>
      <c r="E8819" s="64" t="s">
        <v>8139</v>
      </c>
      <c r="F8819" s="65">
        <v>31162402</v>
      </c>
      <c r="G8819" s="64" t="s">
        <v>13631</v>
      </c>
      <c r="H8819" s="64">
        <v>1</v>
      </c>
      <c r="I8819" s="64">
        <v>6</v>
      </c>
      <c r="J8819" s="66">
        <v>20</v>
      </c>
      <c r="K8819" s="67">
        <v>506000</v>
      </c>
      <c r="L8819" s="68" t="s">
        <v>15</v>
      </c>
      <c r="M8819" s="68" t="s">
        <v>254</v>
      </c>
    </row>
    <row r="8820" spans="1:13" s="3" customFormat="1" ht="12.75" x14ac:dyDescent="0.2">
      <c r="A8820" s="62" t="s">
        <v>29</v>
      </c>
      <c r="B8820" s="62" t="s">
        <v>219</v>
      </c>
      <c r="C8820" s="63">
        <v>10</v>
      </c>
      <c r="D8820" s="62" t="s">
        <v>13379</v>
      </c>
      <c r="E8820" s="62" t="s">
        <v>6736</v>
      </c>
      <c r="F8820" s="69">
        <v>31162402</v>
      </c>
      <c r="G8820" s="62" t="s">
        <v>13631</v>
      </c>
      <c r="H8820" s="62">
        <v>1</v>
      </c>
      <c r="I8820" s="62">
        <v>6</v>
      </c>
      <c r="J8820" s="70">
        <v>20</v>
      </c>
      <c r="K8820" s="71">
        <v>912000</v>
      </c>
      <c r="L8820" s="72" t="s">
        <v>15</v>
      </c>
      <c r="M8820" s="72" t="s">
        <v>254</v>
      </c>
    </row>
    <row r="8821" spans="1:13" s="3" customFormat="1" ht="12.75" x14ac:dyDescent="0.2">
      <c r="A8821" s="62" t="s">
        <v>29</v>
      </c>
      <c r="B8821" s="62" t="s">
        <v>219</v>
      </c>
      <c r="C8821" s="63">
        <v>10</v>
      </c>
      <c r="D8821" s="64" t="s">
        <v>13379</v>
      </c>
      <c r="E8821" s="64" t="s">
        <v>8140</v>
      </c>
      <c r="F8821" s="65">
        <v>46171501</v>
      </c>
      <c r="G8821" s="64" t="s">
        <v>13631</v>
      </c>
      <c r="H8821" s="64">
        <v>1</v>
      </c>
      <c r="I8821" s="64">
        <v>6</v>
      </c>
      <c r="J8821" s="66">
        <v>2</v>
      </c>
      <c r="K8821" s="67">
        <v>43200</v>
      </c>
      <c r="L8821" s="68" t="s">
        <v>15</v>
      </c>
      <c r="M8821" s="68" t="s">
        <v>254</v>
      </c>
    </row>
    <row r="8822" spans="1:13" s="3" customFormat="1" ht="12.75" x14ac:dyDescent="0.2">
      <c r="A8822" s="62" t="s">
        <v>29</v>
      </c>
      <c r="B8822" s="62" t="s">
        <v>439</v>
      </c>
      <c r="C8822" s="63">
        <v>10</v>
      </c>
      <c r="D8822" s="62" t="s">
        <v>13396</v>
      </c>
      <c r="E8822" s="62" t="s">
        <v>8141</v>
      </c>
      <c r="F8822" s="69">
        <v>30171703</v>
      </c>
      <c r="G8822" s="62" t="s">
        <v>13631</v>
      </c>
      <c r="H8822" s="62">
        <v>1</v>
      </c>
      <c r="I8822" s="62">
        <v>6</v>
      </c>
      <c r="J8822" s="70">
        <v>3</v>
      </c>
      <c r="K8822" s="71">
        <v>238950</v>
      </c>
      <c r="L8822" s="72" t="s">
        <v>15</v>
      </c>
      <c r="M8822" s="72" t="s">
        <v>254</v>
      </c>
    </row>
    <row r="8823" spans="1:13" s="3" customFormat="1" ht="12.75" x14ac:dyDescent="0.2">
      <c r="A8823" s="62" t="s">
        <v>29</v>
      </c>
      <c r="B8823" s="62" t="s">
        <v>439</v>
      </c>
      <c r="C8823" s="63">
        <v>10</v>
      </c>
      <c r="D8823" s="64" t="s">
        <v>13396</v>
      </c>
      <c r="E8823" s="64" t="s">
        <v>8142</v>
      </c>
      <c r="F8823" s="65">
        <v>30171703</v>
      </c>
      <c r="G8823" s="64" t="s">
        <v>13631</v>
      </c>
      <c r="H8823" s="64">
        <v>1</v>
      </c>
      <c r="I8823" s="64">
        <v>6</v>
      </c>
      <c r="J8823" s="66">
        <v>3</v>
      </c>
      <c r="K8823" s="67">
        <v>238950</v>
      </c>
      <c r="L8823" s="68" t="s">
        <v>15</v>
      </c>
      <c r="M8823" s="68" t="s">
        <v>254</v>
      </c>
    </row>
    <row r="8824" spans="1:13" s="3" customFormat="1" ht="12.75" x14ac:dyDescent="0.2">
      <c r="A8824" s="62" t="s">
        <v>29</v>
      </c>
      <c r="B8824" s="62" t="s">
        <v>439</v>
      </c>
      <c r="C8824" s="63">
        <v>10</v>
      </c>
      <c r="D8824" s="62" t="s">
        <v>13396</v>
      </c>
      <c r="E8824" s="62" t="s">
        <v>8143</v>
      </c>
      <c r="F8824" s="69">
        <v>30171703</v>
      </c>
      <c r="G8824" s="62" t="s">
        <v>13631</v>
      </c>
      <c r="H8824" s="62">
        <v>1</v>
      </c>
      <c r="I8824" s="62">
        <v>6</v>
      </c>
      <c r="J8824" s="70">
        <v>4</v>
      </c>
      <c r="K8824" s="71">
        <v>94400</v>
      </c>
      <c r="L8824" s="72" t="s">
        <v>1770</v>
      </c>
      <c r="M8824" s="72" t="s">
        <v>254</v>
      </c>
    </row>
    <row r="8825" spans="1:13" s="3" customFormat="1" ht="12.75" x14ac:dyDescent="0.2">
      <c r="A8825" s="62" t="s">
        <v>29</v>
      </c>
      <c r="B8825" s="62" t="s">
        <v>219</v>
      </c>
      <c r="C8825" s="63">
        <v>10</v>
      </c>
      <c r="D8825" s="64" t="s">
        <v>13379</v>
      </c>
      <c r="E8825" s="64" t="s">
        <v>8144</v>
      </c>
      <c r="F8825" s="65">
        <v>30181800</v>
      </c>
      <c r="G8825" s="64" t="s">
        <v>13631</v>
      </c>
      <c r="H8825" s="64">
        <v>1</v>
      </c>
      <c r="I8825" s="64">
        <v>6</v>
      </c>
      <c r="J8825" s="66">
        <v>8</v>
      </c>
      <c r="K8825" s="67">
        <v>89600</v>
      </c>
      <c r="L8825" s="68" t="s">
        <v>15</v>
      </c>
      <c r="M8825" s="68" t="s">
        <v>254</v>
      </c>
    </row>
    <row r="8826" spans="1:13" s="3" customFormat="1" ht="12.75" x14ac:dyDescent="0.2">
      <c r="A8826" s="62" t="s">
        <v>29</v>
      </c>
      <c r="B8826" s="62" t="s">
        <v>874</v>
      </c>
      <c r="C8826" s="63">
        <v>10</v>
      </c>
      <c r="D8826" s="62" t="s">
        <v>13493</v>
      </c>
      <c r="E8826" s="62" t="s">
        <v>8145</v>
      </c>
      <c r="F8826" s="69">
        <v>30181800</v>
      </c>
      <c r="G8826" s="62" t="s">
        <v>13631</v>
      </c>
      <c r="H8826" s="62">
        <v>1</v>
      </c>
      <c r="I8826" s="62">
        <v>6</v>
      </c>
      <c r="J8826" s="70">
        <v>8</v>
      </c>
      <c r="K8826" s="71">
        <v>100800</v>
      </c>
      <c r="L8826" s="72" t="s">
        <v>15</v>
      </c>
      <c r="M8826" s="72" t="s">
        <v>254</v>
      </c>
    </row>
    <row r="8827" spans="1:13" s="3" customFormat="1" ht="12.75" x14ac:dyDescent="0.2">
      <c r="A8827" s="62" t="s">
        <v>29</v>
      </c>
      <c r="B8827" s="62" t="s">
        <v>874</v>
      </c>
      <c r="C8827" s="63">
        <v>10</v>
      </c>
      <c r="D8827" s="64" t="s">
        <v>13493</v>
      </c>
      <c r="E8827" s="64" t="s">
        <v>8146</v>
      </c>
      <c r="F8827" s="65">
        <v>30181800</v>
      </c>
      <c r="G8827" s="64" t="s">
        <v>13631</v>
      </c>
      <c r="H8827" s="64">
        <v>1</v>
      </c>
      <c r="I8827" s="64">
        <v>6</v>
      </c>
      <c r="J8827" s="66">
        <v>5</v>
      </c>
      <c r="K8827" s="67">
        <v>17500</v>
      </c>
      <c r="L8827" s="68" t="s">
        <v>15</v>
      </c>
      <c r="M8827" s="68" t="s">
        <v>254</v>
      </c>
    </row>
    <row r="8828" spans="1:13" s="3" customFormat="1" ht="12.75" x14ac:dyDescent="0.2">
      <c r="A8828" s="62" t="s">
        <v>29</v>
      </c>
      <c r="B8828" s="62" t="s">
        <v>874</v>
      </c>
      <c r="C8828" s="63">
        <v>10</v>
      </c>
      <c r="D8828" s="62" t="s">
        <v>13493</v>
      </c>
      <c r="E8828" s="62" t="s">
        <v>8147</v>
      </c>
      <c r="F8828" s="69">
        <v>40171517</v>
      </c>
      <c r="G8828" s="62" t="s">
        <v>13631</v>
      </c>
      <c r="H8828" s="62">
        <v>1</v>
      </c>
      <c r="I8828" s="62">
        <v>6</v>
      </c>
      <c r="J8828" s="70">
        <v>8</v>
      </c>
      <c r="K8828" s="71">
        <v>101200</v>
      </c>
      <c r="L8828" s="72" t="s">
        <v>15</v>
      </c>
      <c r="M8828" s="72" t="s">
        <v>254</v>
      </c>
    </row>
    <row r="8829" spans="1:13" s="3" customFormat="1" ht="12.75" x14ac:dyDescent="0.2">
      <c r="A8829" s="62" t="s">
        <v>29</v>
      </c>
      <c r="B8829" s="62" t="s">
        <v>874</v>
      </c>
      <c r="C8829" s="63">
        <v>10</v>
      </c>
      <c r="D8829" s="64" t="s">
        <v>13493</v>
      </c>
      <c r="E8829" s="64" t="s">
        <v>8148</v>
      </c>
      <c r="F8829" s="65">
        <v>40171517</v>
      </c>
      <c r="G8829" s="64" t="s">
        <v>13631</v>
      </c>
      <c r="H8829" s="64">
        <v>1</v>
      </c>
      <c r="I8829" s="64">
        <v>6</v>
      </c>
      <c r="J8829" s="66">
        <v>1</v>
      </c>
      <c r="K8829" s="67">
        <v>13750</v>
      </c>
      <c r="L8829" s="68" t="s">
        <v>15</v>
      </c>
      <c r="M8829" s="68" t="s">
        <v>254</v>
      </c>
    </row>
    <row r="8830" spans="1:13" s="3" customFormat="1" ht="12.75" x14ac:dyDescent="0.2">
      <c r="A8830" s="62" t="s">
        <v>29</v>
      </c>
      <c r="B8830" s="62" t="s">
        <v>874</v>
      </c>
      <c r="C8830" s="63">
        <v>10</v>
      </c>
      <c r="D8830" s="62" t="s">
        <v>13493</v>
      </c>
      <c r="E8830" s="62" t="s">
        <v>8149</v>
      </c>
      <c r="F8830" s="69">
        <v>40171517</v>
      </c>
      <c r="G8830" s="62" t="s">
        <v>13631</v>
      </c>
      <c r="H8830" s="62">
        <v>1</v>
      </c>
      <c r="I8830" s="62">
        <v>6</v>
      </c>
      <c r="J8830" s="70">
        <v>2</v>
      </c>
      <c r="K8830" s="71">
        <v>51200</v>
      </c>
      <c r="L8830" s="72" t="s">
        <v>15</v>
      </c>
      <c r="M8830" s="72" t="s">
        <v>254</v>
      </c>
    </row>
    <row r="8831" spans="1:13" s="3" customFormat="1" ht="12.75" x14ac:dyDescent="0.2">
      <c r="A8831" s="62" t="s">
        <v>29</v>
      </c>
      <c r="B8831" s="62" t="s">
        <v>219</v>
      </c>
      <c r="C8831" s="63">
        <v>10</v>
      </c>
      <c r="D8831" s="64" t="s">
        <v>13379</v>
      </c>
      <c r="E8831" s="64" t="s">
        <v>8150</v>
      </c>
      <c r="F8831" s="65">
        <v>40171527</v>
      </c>
      <c r="G8831" s="64" t="s">
        <v>13631</v>
      </c>
      <c r="H8831" s="64">
        <v>1</v>
      </c>
      <c r="I8831" s="64">
        <v>6</v>
      </c>
      <c r="J8831" s="66">
        <v>2</v>
      </c>
      <c r="K8831" s="67">
        <v>50000</v>
      </c>
      <c r="L8831" s="68" t="s">
        <v>15</v>
      </c>
      <c r="M8831" s="68" t="s">
        <v>254</v>
      </c>
    </row>
    <row r="8832" spans="1:13" s="3" customFormat="1" ht="12.75" x14ac:dyDescent="0.2">
      <c r="A8832" s="62" t="s">
        <v>29</v>
      </c>
      <c r="B8832" s="62" t="s">
        <v>219</v>
      </c>
      <c r="C8832" s="63">
        <v>10</v>
      </c>
      <c r="D8832" s="62" t="s">
        <v>13379</v>
      </c>
      <c r="E8832" s="62" t="s">
        <v>8151</v>
      </c>
      <c r="F8832" s="69">
        <v>40172805</v>
      </c>
      <c r="G8832" s="62" t="s">
        <v>13631</v>
      </c>
      <c r="H8832" s="62">
        <v>1</v>
      </c>
      <c r="I8832" s="62">
        <v>6</v>
      </c>
      <c r="J8832" s="70">
        <v>10</v>
      </c>
      <c r="K8832" s="71">
        <v>15500</v>
      </c>
      <c r="L8832" s="72" t="s">
        <v>15</v>
      </c>
      <c r="M8832" s="72" t="s">
        <v>254</v>
      </c>
    </row>
    <row r="8833" spans="1:13" s="3" customFormat="1" ht="12.75" x14ac:dyDescent="0.2">
      <c r="A8833" s="62" t="s">
        <v>29</v>
      </c>
      <c r="B8833" s="62" t="s">
        <v>219</v>
      </c>
      <c r="C8833" s="63">
        <v>10</v>
      </c>
      <c r="D8833" s="64" t="s">
        <v>13379</v>
      </c>
      <c r="E8833" s="64" t="s">
        <v>8152</v>
      </c>
      <c r="F8833" s="65">
        <v>40174605</v>
      </c>
      <c r="G8833" s="64" t="s">
        <v>13631</v>
      </c>
      <c r="H8833" s="64">
        <v>1</v>
      </c>
      <c r="I8833" s="64">
        <v>6</v>
      </c>
      <c r="J8833" s="66">
        <v>10</v>
      </c>
      <c r="K8833" s="67">
        <v>16500</v>
      </c>
      <c r="L8833" s="68" t="s">
        <v>15</v>
      </c>
      <c r="M8833" s="68" t="s">
        <v>254</v>
      </c>
    </row>
    <row r="8834" spans="1:13" s="3" customFormat="1" ht="12.75" x14ac:dyDescent="0.2">
      <c r="A8834" s="62" t="s">
        <v>29</v>
      </c>
      <c r="B8834" s="62" t="s">
        <v>219</v>
      </c>
      <c r="C8834" s="63">
        <v>10</v>
      </c>
      <c r="D8834" s="62" t="s">
        <v>13379</v>
      </c>
      <c r="E8834" s="62" t="s">
        <v>8153</v>
      </c>
      <c r="F8834" s="69">
        <v>40174903</v>
      </c>
      <c r="G8834" s="62" t="s">
        <v>13631</v>
      </c>
      <c r="H8834" s="62">
        <v>1</v>
      </c>
      <c r="I8834" s="62">
        <v>6</v>
      </c>
      <c r="J8834" s="70">
        <v>10</v>
      </c>
      <c r="K8834" s="71">
        <v>15500</v>
      </c>
      <c r="L8834" s="72" t="s">
        <v>15</v>
      </c>
      <c r="M8834" s="72" t="s">
        <v>254</v>
      </c>
    </row>
    <row r="8835" spans="1:13" s="3" customFormat="1" ht="12.75" x14ac:dyDescent="0.2">
      <c r="A8835" s="62" t="s">
        <v>29</v>
      </c>
      <c r="B8835" s="62" t="s">
        <v>219</v>
      </c>
      <c r="C8835" s="63">
        <v>10</v>
      </c>
      <c r="D8835" s="64" t="s">
        <v>13379</v>
      </c>
      <c r="E8835" s="64" t="s">
        <v>8154</v>
      </c>
      <c r="F8835" s="65">
        <v>40173503</v>
      </c>
      <c r="G8835" s="64" t="s">
        <v>13631</v>
      </c>
      <c r="H8835" s="64">
        <v>1</v>
      </c>
      <c r="I8835" s="64">
        <v>6</v>
      </c>
      <c r="J8835" s="66">
        <v>5</v>
      </c>
      <c r="K8835" s="67">
        <v>5000</v>
      </c>
      <c r="L8835" s="68" t="s">
        <v>15</v>
      </c>
      <c r="M8835" s="68" t="s">
        <v>254</v>
      </c>
    </row>
    <row r="8836" spans="1:13" s="3" customFormat="1" ht="12.75" x14ac:dyDescent="0.2">
      <c r="A8836" s="62" t="s">
        <v>29</v>
      </c>
      <c r="B8836" s="62" t="s">
        <v>219</v>
      </c>
      <c r="C8836" s="63">
        <v>10</v>
      </c>
      <c r="D8836" s="62" t="s">
        <v>13379</v>
      </c>
      <c r="E8836" s="62" t="s">
        <v>8155</v>
      </c>
      <c r="F8836" s="69">
        <v>40173503</v>
      </c>
      <c r="G8836" s="62" t="s">
        <v>13631</v>
      </c>
      <c r="H8836" s="62">
        <v>1</v>
      </c>
      <c r="I8836" s="62">
        <v>6</v>
      </c>
      <c r="J8836" s="70">
        <v>5</v>
      </c>
      <c r="K8836" s="71">
        <v>5000</v>
      </c>
      <c r="L8836" s="72" t="s">
        <v>15</v>
      </c>
      <c r="M8836" s="72" t="s">
        <v>254</v>
      </c>
    </row>
    <row r="8837" spans="1:13" s="3" customFormat="1" ht="12.75" x14ac:dyDescent="0.2">
      <c r="A8837" s="62" t="s">
        <v>29</v>
      </c>
      <c r="B8837" s="62" t="s">
        <v>219</v>
      </c>
      <c r="C8837" s="63">
        <v>10</v>
      </c>
      <c r="D8837" s="64" t="s">
        <v>13379</v>
      </c>
      <c r="E8837" s="64" t="s">
        <v>8156</v>
      </c>
      <c r="F8837" s="65">
        <v>40172805</v>
      </c>
      <c r="G8837" s="64" t="s">
        <v>13631</v>
      </c>
      <c r="H8837" s="64">
        <v>1</v>
      </c>
      <c r="I8837" s="64">
        <v>6</v>
      </c>
      <c r="J8837" s="66">
        <v>8</v>
      </c>
      <c r="K8837" s="67">
        <v>12000</v>
      </c>
      <c r="L8837" s="68" t="s">
        <v>15</v>
      </c>
      <c r="M8837" s="68" t="s">
        <v>254</v>
      </c>
    </row>
    <row r="8838" spans="1:13" s="3" customFormat="1" ht="12.75" x14ac:dyDescent="0.2">
      <c r="A8838" s="62" t="s">
        <v>29</v>
      </c>
      <c r="B8838" s="62" t="s">
        <v>219</v>
      </c>
      <c r="C8838" s="63">
        <v>10</v>
      </c>
      <c r="D8838" s="62" t="s">
        <v>13379</v>
      </c>
      <c r="E8838" s="62" t="s">
        <v>8157</v>
      </c>
      <c r="F8838" s="69">
        <v>40174903</v>
      </c>
      <c r="G8838" s="62" t="s">
        <v>13631</v>
      </c>
      <c r="H8838" s="62">
        <v>1</v>
      </c>
      <c r="I8838" s="62">
        <v>6</v>
      </c>
      <c r="J8838" s="70">
        <v>5</v>
      </c>
      <c r="K8838" s="71">
        <v>23000</v>
      </c>
      <c r="L8838" s="72" t="s">
        <v>15</v>
      </c>
      <c r="M8838" s="72" t="s">
        <v>254</v>
      </c>
    </row>
    <row r="8839" spans="1:13" s="3" customFormat="1" ht="12.75" x14ac:dyDescent="0.2">
      <c r="A8839" s="62" t="s">
        <v>29</v>
      </c>
      <c r="B8839" s="62" t="s">
        <v>219</v>
      </c>
      <c r="C8839" s="63">
        <v>10</v>
      </c>
      <c r="D8839" s="64" t="s">
        <v>13379</v>
      </c>
      <c r="E8839" s="64" t="s">
        <v>8158</v>
      </c>
      <c r="F8839" s="65">
        <v>30181800</v>
      </c>
      <c r="G8839" s="64" t="s">
        <v>13631</v>
      </c>
      <c r="H8839" s="64">
        <v>1</v>
      </c>
      <c r="I8839" s="64">
        <v>6</v>
      </c>
      <c r="J8839" s="66">
        <v>8</v>
      </c>
      <c r="K8839" s="67">
        <v>13200</v>
      </c>
      <c r="L8839" s="68" t="s">
        <v>15</v>
      </c>
      <c r="M8839" s="68" t="s">
        <v>254</v>
      </c>
    </row>
    <row r="8840" spans="1:13" s="3" customFormat="1" ht="12.75" x14ac:dyDescent="0.2">
      <c r="A8840" s="62" t="s">
        <v>29</v>
      </c>
      <c r="B8840" s="62" t="s">
        <v>219</v>
      </c>
      <c r="C8840" s="63">
        <v>10</v>
      </c>
      <c r="D8840" s="62" t="s">
        <v>13379</v>
      </c>
      <c r="E8840" s="62" t="s">
        <v>8159</v>
      </c>
      <c r="F8840" s="69">
        <v>30181800</v>
      </c>
      <c r="G8840" s="62" t="s">
        <v>13631</v>
      </c>
      <c r="H8840" s="62">
        <v>1</v>
      </c>
      <c r="I8840" s="62">
        <v>6</v>
      </c>
      <c r="J8840" s="70">
        <v>8</v>
      </c>
      <c r="K8840" s="71">
        <v>18400</v>
      </c>
      <c r="L8840" s="72" t="s">
        <v>15</v>
      </c>
      <c r="M8840" s="72" t="s">
        <v>254</v>
      </c>
    </row>
    <row r="8841" spans="1:13" s="3" customFormat="1" ht="12.75" x14ac:dyDescent="0.2">
      <c r="A8841" s="62" t="s">
        <v>29</v>
      </c>
      <c r="B8841" s="62" t="s">
        <v>219</v>
      </c>
      <c r="C8841" s="63">
        <v>10</v>
      </c>
      <c r="D8841" s="64" t="s">
        <v>13379</v>
      </c>
      <c r="E8841" s="64" t="s">
        <v>8160</v>
      </c>
      <c r="F8841" s="65">
        <v>30181800</v>
      </c>
      <c r="G8841" s="64" t="s">
        <v>13631</v>
      </c>
      <c r="H8841" s="64">
        <v>1</v>
      </c>
      <c r="I8841" s="64">
        <v>6</v>
      </c>
      <c r="J8841" s="66">
        <v>8</v>
      </c>
      <c r="K8841" s="67">
        <v>19600</v>
      </c>
      <c r="L8841" s="68" t="s">
        <v>15</v>
      </c>
      <c r="M8841" s="68" t="s">
        <v>254</v>
      </c>
    </row>
    <row r="8842" spans="1:13" s="3" customFormat="1" ht="12.75" x14ac:dyDescent="0.2">
      <c r="A8842" s="62" t="s">
        <v>29</v>
      </c>
      <c r="B8842" s="62" t="s">
        <v>219</v>
      </c>
      <c r="C8842" s="63">
        <v>10</v>
      </c>
      <c r="D8842" s="62" t="s">
        <v>13379</v>
      </c>
      <c r="E8842" s="62" t="s">
        <v>8161</v>
      </c>
      <c r="F8842" s="69">
        <v>30181701</v>
      </c>
      <c r="G8842" s="62" t="s">
        <v>13631</v>
      </c>
      <c r="H8842" s="62">
        <v>1</v>
      </c>
      <c r="I8842" s="62">
        <v>6</v>
      </c>
      <c r="J8842" s="70">
        <v>2</v>
      </c>
      <c r="K8842" s="71">
        <v>145600</v>
      </c>
      <c r="L8842" s="72" t="s">
        <v>15</v>
      </c>
      <c r="M8842" s="72" t="s">
        <v>254</v>
      </c>
    </row>
    <row r="8843" spans="1:13" s="3" customFormat="1" ht="12.75" x14ac:dyDescent="0.2">
      <c r="A8843" s="62" t="s">
        <v>29</v>
      </c>
      <c r="B8843" s="62" t="s">
        <v>219</v>
      </c>
      <c r="C8843" s="63">
        <v>10</v>
      </c>
      <c r="D8843" s="64" t="s">
        <v>13379</v>
      </c>
      <c r="E8843" s="64" t="s">
        <v>8162</v>
      </c>
      <c r="F8843" s="65">
        <v>30181701</v>
      </c>
      <c r="G8843" s="64" t="s">
        <v>13631</v>
      </c>
      <c r="H8843" s="64">
        <v>1</v>
      </c>
      <c r="I8843" s="64">
        <v>6</v>
      </c>
      <c r="J8843" s="66">
        <v>5</v>
      </c>
      <c r="K8843" s="67">
        <v>229750</v>
      </c>
      <c r="L8843" s="68" t="s">
        <v>15</v>
      </c>
      <c r="M8843" s="68" t="s">
        <v>254</v>
      </c>
    </row>
    <row r="8844" spans="1:13" s="3" customFormat="1" ht="12.75" x14ac:dyDescent="0.2">
      <c r="A8844" s="62" t="s">
        <v>29</v>
      </c>
      <c r="B8844" s="62" t="s">
        <v>219</v>
      </c>
      <c r="C8844" s="63">
        <v>10</v>
      </c>
      <c r="D8844" s="62" t="s">
        <v>13379</v>
      </c>
      <c r="E8844" s="62" t="s">
        <v>8163</v>
      </c>
      <c r="F8844" s="69">
        <v>30181701</v>
      </c>
      <c r="G8844" s="62" t="s">
        <v>13631</v>
      </c>
      <c r="H8844" s="62">
        <v>1</v>
      </c>
      <c r="I8844" s="62">
        <v>6</v>
      </c>
      <c r="J8844" s="70">
        <v>10</v>
      </c>
      <c r="K8844" s="71">
        <v>149000</v>
      </c>
      <c r="L8844" s="72" t="s">
        <v>15</v>
      </c>
      <c r="M8844" s="72" t="s">
        <v>254</v>
      </c>
    </row>
    <row r="8845" spans="1:13" s="3" customFormat="1" ht="12.75" x14ac:dyDescent="0.2">
      <c r="A8845" s="62" t="s">
        <v>29</v>
      </c>
      <c r="B8845" s="62" t="s">
        <v>219</v>
      </c>
      <c r="C8845" s="63">
        <v>10</v>
      </c>
      <c r="D8845" s="64" t="s">
        <v>13379</v>
      </c>
      <c r="E8845" s="64" t="s">
        <v>8164</v>
      </c>
      <c r="F8845" s="65">
        <v>30181701</v>
      </c>
      <c r="G8845" s="64" t="s">
        <v>13631</v>
      </c>
      <c r="H8845" s="64">
        <v>1</v>
      </c>
      <c r="I8845" s="64">
        <v>6</v>
      </c>
      <c r="J8845" s="66">
        <v>10</v>
      </c>
      <c r="K8845" s="67">
        <v>81500</v>
      </c>
      <c r="L8845" s="68" t="s">
        <v>15</v>
      </c>
      <c r="M8845" s="68" t="s">
        <v>254</v>
      </c>
    </row>
    <row r="8846" spans="1:13" s="3" customFormat="1" ht="12.75" x14ac:dyDescent="0.2">
      <c r="A8846" s="62" t="s">
        <v>29</v>
      </c>
      <c r="B8846" s="62" t="s">
        <v>219</v>
      </c>
      <c r="C8846" s="63">
        <v>10</v>
      </c>
      <c r="D8846" s="62" t="s">
        <v>13379</v>
      </c>
      <c r="E8846" s="62" t="s">
        <v>8165</v>
      </c>
      <c r="F8846" s="69">
        <v>30181701</v>
      </c>
      <c r="G8846" s="62" t="s">
        <v>13631</v>
      </c>
      <c r="H8846" s="62">
        <v>1</v>
      </c>
      <c r="I8846" s="62">
        <v>6</v>
      </c>
      <c r="J8846" s="70">
        <v>2</v>
      </c>
      <c r="K8846" s="71">
        <v>16300</v>
      </c>
      <c r="L8846" s="72" t="s">
        <v>15</v>
      </c>
      <c r="M8846" s="72" t="s">
        <v>254</v>
      </c>
    </row>
    <row r="8847" spans="1:13" s="3" customFormat="1" ht="12.75" x14ac:dyDescent="0.2">
      <c r="A8847" s="62" t="s">
        <v>29</v>
      </c>
      <c r="B8847" s="62" t="s">
        <v>874</v>
      </c>
      <c r="C8847" s="63">
        <v>10</v>
      </c>
      <c r="D8847" s="64" t="s">
        <v>13493</v>
      </c>
      <c r="E8847" s="64" t="s">
        <v>8166</v>
      </c>
      <c r="F8847" s="65">
        <v>40172508</v>
      </c>
      <c r="G8847" s="64" t="s">
        <v>13631</v>
      </c>
      <c r="H8847" s="64">
        <v>1</v>
      </c>
      <c r="I8847" s="64">
        <v>6</v>
      </c>
      <c r="J8847" s="66">
        <v>5</v>
      </c>
      <c r="K8847" s="67">
        <v>51250</v>
      </c>
      <c r="L8847" s="68" t="s">
        <v>15</v>
      </c>
      <c r="M8847" s="68" t="s">
        <v>254</v>
      </c>
    </row>
    <row r="8848" spans="1:13" s="3" customFormat="1" ht="12.75" x14ac:dyDescent="0.2">
      <c r="A8848" s="62" t="s">
        <v>29</v>
      </c>
      <c r="B8848" s="62" t="s">
        <v>874</v>
      </c>
      <c r="C8848" s="63">
        <v>10</v>
      </c>
      <c r="D8848" s="62" t="s">
        <v>13493</v>
      </c>
      <c r="E8848" s="62" t="s">
        <v>8167</v>
      </c>
      <c r="F8848" s="69">
        <v>40172508</v>
      </c>
      <c r="G8848" s="62" t="s">
        <v>13631</v>
      </c>
      <c r="H8848" s="62">
        <v>1</v>
      </c>
      <c r="I8848" s="62">
        <v>6</v>
      </c>
      <c r="J8848" s="70">
        <v>5</v>
      </c>
      <c r="K8848" s="71">
        <v>48250</v>
      </c>
      <c r="L8848" s="72" t="s">
        <v>15</v>
      </c>
      <c r="M8848" s="72" t="s">
        <v>254</v>
      </c>
    </row>
    <row r="8849" spans="1:13" s="3" customFormat="1" ht="12.75" x14ac:dyDescent="0.2">
      <c r="A8849" s="62" t="s">
        <v>29</v>
      </c>
      <c r="B8849" s="62" t="s">
        <v>874</v>
      </c>
      <c r="C8849" s="63">
        <v>10</v>
      </c>
      <c r="D8849" s="64" t="s">
        <v>13493</v>
      </c>
      <c r="E8849" s="64" t="s">
        <v>8168</v>
      </c>
      <c r="F8849" s="65">
        <v>40172508</v>
      </c>
      <c r="G8849" s="64" t="s">
        <v>13631</v>
      </c>
      <c r="H8849" s="64">
        <v>1</v>
      </c>
      <c r="I8849" s="64">
        <v>6</v>
      </c>
      <c r="J8849" s="66">
        <v>10</v>
      </c>
      <c r="K8849" s="67">
        <v>19500</v>
      </c>
      <c r="L8849" s="68" t="s">
        <v>15</v>
      </c>
      <c r="M8849" s="68" t="s">
        <v>254</v>
      </c>
    </row>
    <row r="8850" spans="1:13" s="3" customFormat="1" ht="12.75" x14ac:dyDescent="0.2">
      <c r="A8850" s="62" t="s">
        <v>29</v>
      </c>
      <c r="B8850" s="62" t="s">
        <v>874</v>
      </c>
      <c r="C8850" s="63">
        <v>10</v>
      </c>
      <c r="D8850" s="62" t="s">
        <v>13493</v>
      </c>
      <c r="E8850" s="62" t="s">
        <v>8169</v>
      </c>
      <c r="F8850" s="69">
        <v>40172906</v>
      </c>
      <c r="G8850" s="62" t="s">
        <v>13631</v>
      </c>
      <c r="H8850" s="62">
        <v>1</v>
      </c>
      <c r="I8850" s="62">
        <v>6</v>
      </c>
      <c r="J8850" s="70">
        <v>8</v>
      </c>
      <c r="K8850" s="71">
        <v>64000</v>
      </c>
      <c r="L8850" s="72" t="s">
        <v>15</v>
      </c>
      <c r="M8850" s="72" t="s">
        <v>254</v>
      </c>
    </row>
    <row r="8851" spans="1:13" s="3" customFormat="1" ht="12.75" x14ac:dyDescent="0.2">
      <c r="A8851" s="62" t="s">
        <v>29</v>
      </c>
      <c r="B8851" s="62" t="s">
        <v>874</v>
      </c>
      <c r="C8851" s="63">
        <v>10</v>
      </c>
      <c r="D8851" s="64" t="s">
        <v>13493</v>
      </c>
      <c r="E8851" s="64" t="s">
        <v>8170</v>
      </c>
      <c r="F8851" s="65">
        <v>40172906</v>
      </c>
      <c r="G8851" s="64" t="s">
        <v>13631</v>
      </c>
      <c r="H8851" s="64">
        <v>1</v>
      </c>
      <c r="I8851" s="64">
        <v>6</v>
      </c>
      <c r="J8851" s="66">
        <v>8</v>
      </c>
      <c r="K8851" s="67">
        <v>21200</v>
      </c>
      <c r="L8851" s="68" t="s">
        <v>15</v>
      </c>
      <c r="M8851" s="68" t="s">
        <v>254</v>
      </c>
    </row>
    <row r="8852" spans="1:13" s="3" customFormat="1" ht="12.75" x14ac:dyDescent="0.2">
      <c r="A8852" s="62" t="s">
        <v>29</v>
      </c>
      <c r="B8852" s="62" t="s">
        <v>874</v>
      </c>
      <c r="C8852" s="63">
        <v>10</v>
      </c>
      <c r="D8852" s="62" t="s">
        <v>13493</v>
      </c>
      <c r="E8852" s="62" t="s">
        <v>8171</v>
      </c>
      <c r="F8852" s="69">
        <v>40172906</v>
      </c>
      <c r="G8852" s="62" t="s">
        <v>13631</v>
      </c>
      <c r="H8852" s="62">
        <v>1</v>
      </c>
      <c r="I8852" s="62">
        <v>6</v>
      </c>
      <c r="J8852" s="70">
        <v>20</v>
      </c>
      <c r="K8852" s="71">
        <v>13000</v>
      </c>
      <c r="L8852" s="72" t="s">
        <v>15</v>
      </c>
      <c r="M8852" s="72" t="s">
        <v>254</v>
      </c>
    </row>
    <row r="8853" spans="1:13" s="3" customFormat="1" ht="12.75" x14ac:dyDescent="0.2">
      <c r="A8853" s="62" t="s">
        <v>29</v>
      </c>
      <c r="B8853" s="62" t="s">
        <v>874</v>
      </c>
      <c r="C8853" s="63">
        <v>10</v>
      </c>
      <c r="D8853" s="64" t="s">
        <v>13493</v>
      </c>
      <c r="E8853" s="64" t="s">
        <v>8172</v>
      </c>
      <c r="F8853" s="65">
        <v>40172906</v>
      </c>
      <c r="G8853" s="64" t="s">
        <v>13631</v>
      </c>
      <c r="H8853" s="64">
        <v>1</v>
      </c>
      <c r="I8853" s="64">
        <v>6</v>
      </c>
      <c r="J8853" s="66">
        <v>10</v>
      </c>
      <c r="K8853" s="67">
        <v>10000</v>
      </c>
      <c r="L8853" s="68" t="s">
        <v>15</v>
      </c>
      <c r="M8853" s="68" t="s">
        <v>254</v>
      </c>
    </row>
    <row r="8854" spans="1:13" s="3" customFormat="1" ht="12.75" x14ac:dyDescent="0.2">
      <c r="A8854" s="62" t="s">
        <v>29</v>
      </c>
      <c r="B8854" s="62" t="s">
        <v>874</v>
      </c>
      <c r="C8854" s="63">
        <v>10</v>
      </c>
      <c r="D8854" s="62" t="s">
        <v>13493</v>
      </c>
      <c r="E8854" s="62" t="s">
        <v>8173</v>
      </c>
      <c r="F8854" s="69">
        <v>40174608</v>
      </c>
      <c r="G8854" s="62" t="s">
        <v>13631</v>
      </c>
      <c r="H8854" s="62">
        <v>1</v>
      </c>
      <c r="I8854" s="62">
        <v>6</v>
      </c>
      <c r="J8854" s="70">
        <v>10</v>
      </c>
      <c r="K8854" s="71">
        <v>5500</v>
      </c>
      <c r="L8854" s="72" t="s">
        <v>15</v>
      </c>
      <c r="M8854" s="72" t="s">
        <v>254</v>
      </c>
    </row>
    <row r="8855" spans="1:13" s="3" customFormat="1" ht="12.75" x14ac:dyDescent="0.2">
      <c r="A8855" s="62" t="s">
        <v>29</v>
      </c>
      <c r="B8855" s="62" t="s">
        <v>874</v>
      </c>
      <c r="C8855" s="63">
        <v>10</v>
      </c>
      <c r="D8855" s="64" t="s">
        <v>13493</v>
      </c>
      <c r="E8855" s="64" t="s">
        <v>8174</v>
      </c>
      <c r="F8855" s="65">
        <v>40174608</v>
      </c>
      <c r="G8855" s="64" t="s">
        <v>13631</v>
      </c>
      <c r="H8855" s="64">
        <v>1</v>
      </c>
      <c r="I8855" s="64">
        <v>6</v>
      </c>
      <c r="J8855" s="66">
        <v>10</v>
      </c>
      <c r="K8855" s="67">
        <v>19500</v>
      </c>
      <c r="L8855" s="68" t="s">
        <v>15</v>
      </c>
      <c r="M8855" s="68" t="s">
        <v>254</v>
      </c>
    </row>
    <row r="8856" spans="1:13" s="3" customFormat="1" ht="12.75" x14ac:dyDescent="0.2">
      <c r="A8856" s="62" t="s">
        <v>29</v>
      </c>
      <c r="B8856" s="62" t="s">
        <v>874</v>
      </c>
      <c r="C8856" s="63">
        <v>10</v>
      </c>
      <c r="D8856" s="62" t="s">
        <v>13493</v>
      </c>
      <c r="E8856" s="62" t="s">
        <v>8175</v>
      </c>
      <c r="F8856" s="69">
        <v>40172808</v>
      </c>
      <c r="G8856" s="62" t="s">
        <v>13631</v>
      </c>
      <c r="H8856" s="62">
        <v>1</v>
      </c>
      <c r="I8856" s="62">
        <v>6</v>
      </c>
      <c r="J8856" s="70">
        <v>10</v>
      </c>
      <c r="K8856" s="71">
        <v>3500</v>
      </c>
      <c r="L8856" s="72" t="s">
        <v>15</v>
      </c>
      <c r="M8856" s="72" t="s">
        <v>254</v>
      </c>
    </row>
    <row r="8857" spans="1:13" s="3" customFormat="1" ht="12.75" x14ac:dyDescent="0.2">
      <c r="A8857" s="62" t="s">
        <v>29</v>
      </c>
      <c r="B8857" s="62" t="s">
        <v>874</v>
      </c>
      <c r="C8857" s="63">
        <v>10</v>
      </c>
      <c r="D8857" s="64" t="s">
        <v>13493</v>
      </c>
      <c r="E8857" s="64" t="s">
        <v>8176</v>
      </c>
      <c r="F8857" s="65">
        <v>40172808</v>
      </c>
      <c r="G8857" s="64" t="s">
        <v>13631</v>
      </c>
      <c r="H8857" s="64">
        <v>1</v>
      </c>
      <c r="I8857" s="64">
        <v>6</v>
      </c>
      <c r="J8857" s="66">
        <v>10</v>
      </c>
      <c r="K8857" s="67">
        <v>16500</v>
      </c>
      <c r="L8857" s="68" t="s">
        <v>15</v>
      </c>
      <c r="M8857" s="68" t="s">
        <v>254</v>
      </c>
    </row>
    <row r="8858" spans="1:13" s="3" customFormat="1" ht="12.75" x14ac:dyDescent="0.2">
      <c r="A8858" s="62" t="s">
        <v>29</v>
      </c>
      <c r="B8858" s="62" t="s">
        <v>874</v>
      </c>
      <c r="C8858" s="63">
        <v>10</v>
      </c>
      <c r="D8858" s="62" t="s">
        <v>13493</v>
      </c>
      <c r="E8858" s="62" t="s">
        <v>8177</v>
      </c>
      <c r="F8858" s="69">
        <v>40172808</v>
      </c>
      <c r="G8858" s="62" t="s">
        <v>13631</v>
      </c>
      <c r="H8858" s="62">
        <v>1</v>
      </c>
      <c r="I8858" s="62">
        <v>6</v>
      </c>
      <c r="J8858" s="70">
        <v>10</v>
      </c>
      <c r="K8858" s="71">
        <v>4500</v>
      </c>
      <c r="L8858" s="72" t="s">
        <v>15</v>
      </c>
      <c r="M8858" s="72" t="s">
        <v>254</v>
      </c>
    </row>
    <row r="8859" spans="1:13" s="3" customFormat="1" ht="12.75" x14ac:dyDescent="0.2">
      <c r="A8859" s="62" t="s">
        <v>29</v>
      </c>
      <c r="B8859" s="62" t="s">
        <v>874</v>
      </c>
      <c r="C8859" s="63">
        <v>10</v>
      </c>
      <c r="D8859" s="64" t="s">
        <v>13493</v>
      </c>
      <c r="E8859" s="64" t="s">
        <v>8178</v>
      </c>
      <c r="F8859" s="65">
        <v>40172808</v>
      </c>
      <c r="G8859" s="64" t="s">
        <v>13631</v>
      </c>
      <c r="H8859" s="64">
        <v>1</v>
      </c>
      <c r="I8859" s="64">
        <v>6</v>
      </c>
      <c r="J8859" s="66">
        <v>10</v>
      </c>
      <c r="K8859" s="67">
        <v>16500</v>
      </c>
      <c r="L8859" s="68" t="s">
        <v>15</v>
      </c>
      <c r="M8859" s="68" t="s">
        <v>254</v>
      </c>
    </row>
    <row r="8860" spans="1:13" s="3" customFormat="1" ht="12.75" x14ac:dyDescent="0.2">
      <c r="A8860" s="62" t="s">
        <v>29</v>
      </c>
      <c r="B8860" s="62" t="s">
        <v>874</v>
      </c>
      <c r="C8860" s="63">
        <v>10</v>
      </c>
      <c r="D8860" s="62" t="s">
        <v>13493</v>
      </c>
      <c r="E8860" s="62" t="s">
        <v>8179</v>
      </c>
      <c r="F8860" s="69">
        <v>40171708</v>
      </c>
      <c r="G8860" s="62" t="s">
        <v>13631</v>
      </c>
      <c r="H8860" s="62">
        <v>1</v>
      </c>
      <c r="I8860" s="62">
        <v>6</v>
      </c>
      <c r="J8860" s="70">
        <v>10</v>
      </c>
      <c r="K8860" s="71">
        <v>4500</v>
      </c>
      <c r="L8860" s="72" t="s">
        <v>15</v>
      </c>
      <c r="M8860" s="72" t="s">
        <v>254</v>
      </c>
    </row>
    <row r="8861" spans="1:13" s="3" customFormat="1" ht="12.75" x14ac:dyDescent="0.2">
      <c r="A8861" s="62" t="s">
        <v>29</v>
      </c>
      <c r="B8861" s="62" t="s">
        <v>874</v>
      </c>
      <c r="C8861" s="63">
        <v>10</v>
      </c>
      <c r="D8861" s="64" t="s">
        <v>13493</v>
      </c>
      <c r="E8861" s="64" t="s">
        <v>8180</v>
      </c>
      <c r="F8861" s="65">
        <v>40171708</v>
      </c>
      <c r="G8861" s="64" t="s">
        <v>13631</v>
      </c>
      <c r="H8861" s="64">
        <v>1</v>
      </c>
      <c r="I8861" s="64">
        <v>6</v>
      </c>
      <c r="J8861" s="66">
        <v>15</v>
      </c>
      <c r="K8861" s="67">
        <v>52500</v>
      </c>
      <c r="L8861" s="68" t="s">
        <v>15</v>
      </c>
      <c r="M8861" s="68" t="s">
        <v>254</v>
      </c>
    </row>
    <row r="8862" spans="1:13" s="3" customFormat="1" ht="12.75" x14ac:dyDescent="0.2">
      <c r="A8862" s="62" t="s">
        <v>29</v>
      </c>
      <c r="B8862" s="62" t="s">
        <v>874</v>
      </c>
      <c r="C8862" s="63">
        <v>10</v>
      </c>
      <c r="D8862" s="62" t="s">
        <v>13493</v>
      </c>
      <c r="E8862" s="62" t="s">
        <v>8181</v>
      </c>
      <c r="F8862" s="69">
        <v>40171708</v>
      </c>
      <c r="G8862" s="62" t="s">
        <v>13631</v>
      </c>
      <c r="H8862" s="62">
        <v>1</v>
      </c>
      <c r="I8862" s="62">
        <v>6</v>
      </c>
      <c r="J8862" s="70">
        <v>15</v>
      </c>
      <c r="K8862" s="71">
        <v>6000</v>
      </c>
      <c r="L8862" s="72" t="s">
        <v>15</v>
      </c>
      <c r="M8862" s="72" t="s">
        <v>254</v>
      </c>
    </row>
    <row r="8863" spans="1:13" s="3" customFormat="1" ht="12.75" x14ac:dyDescent="0.2">
      <c r="A8863" s="62" t="s">
        <v>29</v>
      </c>
      <c r="B8863" s="62" t="s">
        <v>874</v>
      </c>
      <c r="C8863" s="63">
        <v>10</v>
      </c>
      <c r="D8863" s="64" t="s">
        <v>13493</v>
      </c>
      <c r="E8863" s="64" t="s">
        <v>8182</v>
      </c>
      <c r="F8863" s="65">
        <v>40171708</v>
      </c>
      <c r="G8863" s="64" t="s">
        <v>13631</v>
      </c>
      <c r="H8863" s="64">
        <v>1</v>
      </c>
      <c r="I8863" s="64">
        <v>6</v>
      </c>
      <c r="J8863" s="66">
        <v>15</v>
      </c>
      <c r="K8863" s="67">
        <v>57750</v>
      </c>
      <c r="L8863" s="68" t="s">
        <v>15</v>
      </c>
      <c r="M8863" s="68" t="s">
        <v>254</v>
      </c>
    </row>
    <row r="8864" spans="1:13" s="3" customFormat="1" ht="12.75" x14ac:dyDescent="0.2">
      <c r="A8864" s="62" t="s">
        <v>29</v>
      </c>
      <c r="B8864" s="62" t="s">
        <v>874</v>
      </c>
      <c r="C8864" s="63">
        <v>10</v>
      </c>
      <c r="D8864" s="62" t="s">
        <v>13493</v>
      </c>
      <c r="E8864" s="62" t="s">
        <v>8183</v>
      </c>
      <c r="F8864" s="69">
        <v>40173608</v>
      </c>
      <c r="G8864" s="62" t="s">
        <v>13631</v>
      </c>
      <c r="H8864" s="62">
        <v>1</v>
      </c>
      <c r="I8864" s="62">
        <v>6</v>
      </c>
      <c r="J8864" s="70">
        <v>10</v>
      </c>
      <c r="K8864" s="71">
        <v>21500</v>
      </c>
      <c r="L8864" s="72" t="s">
        <v>15</v>
      </c>
      <c r="M8864" s="72" t="s">
        <v>254</v>
      </c>
    </row>
    <row r="8865" spans="1:13" s="3" customFormat="1" ht="12.75" x14ac:dyDescent="0.2">
      <c r="A8865" s="62" t="s">
        <v>29</v>
      </c>
      <c r="B8865" s="62" t="s">
        <v>221</v>
      </c>
      <c r="C8865" s="63">
        <v>10</v>
      </c>
      <c r="D8865" s="64" t="s">
        <v>13382</v>
      </c>
      <c r="E8865" s="64" t="s">
        <v>15112</v>
      </c>
      <c r="F8865" s="65">
        <v>12352310</v>
      </c>
      <c r="G8865" s="64" t="s">
        <v>13631</v>
      </c>
      <c r="H8865" s="64">
        <v>1</v>
      </c>
      <c r="I8865" s="64">
        <v>6</v>
      </c>
      <c r="J8865" s="66">
        <v>5</v>
      </c>
      <c r="K8865" s="67">
        <v>57250</v>
      </c>
      <c r="L8865" s="68" t="s">
        <v>15</v>
      </c>
      <c r="M8865" s="68" t="s">
        <v>254</v>
      </c>
    </row>
    <row r="8866" spans="1:13" s="3" customFormat="1" ht="12.75" x14ac:dyDescent="0.2">
      <c r="A8866" s="62" t="s">
        <v>29</v>
      </c>
      <c r="B8866" s="62" t="s">
        <v>221</v>
      </c>
      <c r="C8866" s="63">
        <v>10</v>
      </c>
      <c r="D8866" s="62" t="s">
        <v>13382</v>
      </c>
      <c r="E8866" s="62" t="s">
        <v>15113</v>
      </c>
      <c r="F8866" s="69">
        <v>12352310</v>
      </c>
      <c r="G8866" s="62" t="s">
        <v>13631</v>
      </c>
      <c r="H8866" s="62">
        <v>1</v>
      </c>
      <c r="I8866" s="62">
        <v>6</v>
      </c>
      <c r="J8866" s="70">
        <v>15</v>
      </c>
      <c r="K8866" s="71">
        <v>270000</v>
      </c>
      <c r="L8866" s="72" t="s">
        <v>15</v>
      </c>
      <c r="M8866" s="72" t="s">
        <v>254</v>
      </c>
    </row>
    <row r="8867" spans="1:13" s="3" customFormat="1" ht="12.75" x14ac:dyDescent="0.2">
      <c r="A8867" s="62" t="s">
        <v>29</v>
      </c>
      <c r="B8867" s="62" t="s">
        <v>221</v>
      </c>
      <c r="C8867" s="63">
        <v>10</v>
      </c>
      <c r="D8867" s="64" t="s">
        <v>13382</v>
      </c>
      <c r="E8867" s="64" t="s">
        <v>15114</v>
      </c>
      <c r="F8867" s="65">
        <v>31201616</v>
      </c>
      <c r="G8867" s="64" t="s">
        <v>13631</v>
      </c>
      <c r="H8867" s="64">
        <v>1</v>
      </c>
      <c r="I8867" s="64">
        <v>6</v>
      </c>
      <c r="J8867" s="66">
        <v>4</v>
      </c>
      <c r="K8867" s="67">
        <v>128400</v>
      </c>
      <c r="L8867" s="68" t="s">
        <v>15</v>
      </c>
      <c r="M8867" s="68" t="s">
        <v>254</v>
      </c>
    </row>
    <row r="8868" spans="1:13" s="3" customFormat="1" ht="12.75" x14ac:dyDescent="0.2">
      <c r="A8868" s="62" t="s">
        <v>29</v>
      </c>
      <c r="B8868" s="62" t="s">
        <v>221</v>
      </c>
      <c r="C8868" s="63">
        <v>10</v>
      </c>
      <c r="D8868" s="62" t="s">
        <v>13382</v>
      </c>
      <c r="E8868" s="62" t="s">
        <v>8184</v>
      </c>
      <c r="F8868" s="69">
        <v>12163800</v>
      </c>
      <c r="G8868" s="62" t="s">
        <v>13631</v>
      </c>
      <c r="H8868" s="62">
        <v>1</v>
      </c>
      <c r="I8868" s="62">
        <v>6</v>
      </c>
      <c r="J8868" s="70">
        <v>4</v>
      </c>
      <c r="K8868" s="71">
        <v>90000</v>
      </c>
      <c r="L8868" s="72" t="s">
        <v>15</v>
      </c>
      <c r="M8868" s="72" t="s">
        <v>254</v>
      </c>
    </row>
    <row r="8869" spans="1:13" s="3" customFormat="1" ht="12.75" x14ac:dyDescent="0.2">
      <c r="A8869" s="62" t="s">
        <v>29</v>
      </c>
      <c r="B8869" s="62" t="s">
        <v>221</v>
      </c>
      <c r="C8869" s="63">
        <v>10</v>
      </c>
      <c r="D8869" s="64" t="s">
        <v>13382</v>
      </c>
      <c r="E8869" s="64" t="s">
        <v>15115</v>
      </c>
      <c r="F8869" s="65">
        <v>31201616</v>
      </c>
      <c r="G8869" s="64" t="s">
        <v>13631</v>
      </c>
      <c r="H8869" s="64">
        <v>1</v>
      </c>
      <c r="I8869" s="64">
        <v>6</v>
      </c>
      <c r="J8869" s="66">
        <v>3</v>
      </c>
      <c r="K8869" s="67">
        <v>108000</v>
      </c>
      <c r="L8869" s="68" t="s">
        <v>15</v>
      </c>
      <c r="M8869" s="68" t="s">
        <v>254</v>
      </c>
    </row>
    <row r="8870" spans="1:13" s="3" customFormat="1" ht="12.75" x14ac:dyDescent="0.2">
      <c r="A8870" s="62" t="s">
        <v>29</v>
      </c>
      <c r="B8870" s="62" t="s">
        <v>219</v>
      </c>
      <c r="C8870" s="63">
        <v>10</v>
      </c>
      <c r="D8870" s="62" t="s">
        <v>13379</v>
      </c>
      <c r="E8870" s="62" t="s">
        <v>8185</v>
      </c>
      <c r="F8870" s="69">
        <v>30181701</v>
      </c>
      <c r="G8870" s="62" t="s">
        <v>13631</v>
      </c>
      <c r="H8870" s="62">
        <v>1</v>
      </c>
      <c r="I8870" s="62">
        <v>6</v>
      </c>
      <c r="J8870" s="70">
        <v>5</v>
      </c>
      <c r="K8870" s="71">
        <v>130000</v>
      </c>
      <c r="L8870" s="72" t="s">
        <v>15</v>
      </c>
      <c r="M8870" s="72" t="s">
        <v>254</v>
      </c>
    </row>
    <row r="8871" spans="1:13" s="3" customFormat="1" ht="12.75" x14ac:dyDescent="0.2">
      <c r="A8871" s="62" t="s">
        <v>29</v>
      </c>
      <c r="B8871" s="62" t="s">
        <v>219</v>
      </c>
      <c r="C8871" s="63">
        <v>10</v>
      </c>
      <c r="D8871" s="64" t="s">
        <v>13379</v>
      </c>
      <c r="E8871" s="64" t="s">
        <v>8186</v>
      </c>
      <c r="F8871" s="65">
        <v>30181701</v>
      </c>
      <c r="G8871" s="64" t="s">
        <v>13631</v>
      </c>
      <c r="H8871" s="64">
        <v>1</v>
      </c>
      <c r="I8871" s="64">
        <v>6</v>
      </c>
      <c r="J8871" s="66">
        <v>10</v>
      </c>
      <c r="K8871" s="67">
        <v>506500</v>
      </c>
      <c r="L8871" s="68" t="s">
        <v>15</v>
      </c>
      <c r="M8871" s="68" t="s">
        <v>254</v>
      </c>
    </row>
    <row r="8872" spans="1:13" s="3" customFormat="1" ht="12.75" x14ac:dyDescent="0.2">
      <c r="A8872" s="62" t="s">
        <v>29</v>
      </c>
      <c r="B8872" s="62" t="s">
        <v>219</v>
      </c>
      <c r="C8872" s="63">
        <v>10</v>
      </c>
      <c r="D8872" s="62" t="s">
        <v>13379</v>
      </c>
      <c r="E8872" s="62" t="s">
        <v>8187</v>
      </c>
      <c r="F8872" s="69">
        <v>30181701</v>
      </c>
      <c r="G8872" s="62" t="s">
        <v>13631</v>
      </c>
      <c r="H8872" s="62">
        <v>1</v>
      </c>
      <c r="I8872" s="62">
        <v>6</v>
      </c>
      <c r="J8872" s="70">
        <v>10</v>
      </c>
      <c r="K8872" s="71">
        <v>506500</v>
      </c>
      <c r="L8872" s="72" t="s">
        <v>15</v>
      </c>
      <c r="M8872" s="72" t="s">
        <v>254</v>
      </c>
    </row>
    <row r="8873" spans="1:13" s="3" customFormat="1" ht="12.75" x14ac:dyDescent="0.2">
      <c r="A8873" s="62" t="s">
        <v>29</v>
      </c>
      <c r="B8873" s="62" t="s">
        <v>219</v>
      </c>
      <c r="C8873" s="63">
        <v>10</v>
      </c>
      <c r="D8873" s="64" t="s">
        <v>13379</v>
      </c>
      <c r="E8873" s="64" t="s">
        <v>4013</v>
      </c>
      <c r="F8873" s="65">
        <v>30181701</v>
      </c>
      <c r="G8873" s="64" t="s">
        <v>13631</v>
      </c>
      <c r="H8873" s="64">
        <v>1</v>
      </c>
      <c r="I8873" s="64">
        <v>6</v>
      </c>
      <c r="J8873" s="66">
        <v>10</v>
      </c>
      <c r="K8873" s="67">
        <v>191500</v>
      </c>
      <c r="L8873" s="68" t="s">
        <v>15</v>
      </c>
      <c r="M8873" s="68" t="s">
        <v>254</v>
      </c>
    </row>
    <row r="8874" spans="1:13" s="3" customFormat="1" ht="12.75" x14ac:dyDescent="0.2">
      <c r="A8874" s="62" t="s">
        <v>29</v>
      </c>
      <c r="B8874" s="62" t="s">
        <v>219</v>
      </c>
      <c r="C8874" s="63">
        <v>10</v>
      </c>
      <c r="D8874" s="62" t="s">
        <v>13379</v>
      </c>
      <c r="E8874" s="62" t="s">
        <v>8188</v>
      </c>
      <c r="F8874" s="69">
        <v>30181701</v>
      </c>
      <c r="G8874" s="62" t="s">
        <v>13631</v>
      </c>
      <c r="H8874" s="62">
        <v>1</v>
      </c>
      <c r="I8874" s="62">
        <v>6</v>
      </c>
      <c r="J8874" s="70">
        <v>5</v>
      </c>
      <c r="K8874" s="71">
        <v>130250</v>
      </c>
      <c r="L8874" s="72" t="s">
        <v>15</v>
      </c>
      <c r="M8874" s="72" t="s">
        <v>254</v>
      </c>
    </row>
    <row r="8875" spans="1:13" s="3" customFormat="1" ht="12.75" x14ac:dyDescent="0.2">
      <c r="A8875" s="62" t="s">
        <v>29</v>
      </c>
      <c r="B8875" s="62" t="s">
        <v>219</v>
      </c>
      <c r="C8875" s="63">
        <v>10</v>
      </c>
      <c r="D8875" s="64" t="s">
        <v>13379</v>
      </c>
      <c r="E8875" s="64" t="s">
        <v>8189</v>
      </c>
      <c r="F8875" s="65">
        <v>30181701</v>
      </c>
      <c r="G8875" s="64" t="s">
        <v>13631</v>
      </c>
      <c r="H8875" s="64">
        <v>1</v>
      </c>
      <c r="I8875" s="64">
        <v>6</v>
      </c>
      <c r="J8875" s="66">
        <v>5</v>
      </c>
      <c r="K8875" s="67">
        <v>130250</v>
      </c>
      <c r="L8875" s="68" t="s">
        <v>15</v>
      </c>
      <c r="M8875" s="68" t="s">
        <v>254</v>
      </c>
    </row>
    <row r="8876" spans="1:13" s="3" customFormat="1" ht="12.75" x14ac:dyDescent="0.2">
      <c r="A8876" s="62" t="s">
        <v>29</v>
      </c>
      <c r="B8876" s="62" t="s">
        <v>874</v>
      </c>
      <c r="C8876" s="63">
        <v>10</v>
      </c>
      <c r="D8876" s="62" t="s">
        <v>13493</v>
      </c>
      <c r="E8876" s="62" t="s">
        <v>8190</v>
      </c>
      <c r="F8876" s="69">
        <v>40141639</v>
      </c>
      <c r="G8876" s="62" t="s">
        <v>13631</v>
      </c>
      <c r="H8876" s="62">
        <v>1</v>
      </c>
      <c r="I8876" s="62">
        <v>6</v>
      </c>
      <c r="J8876" s="70">
        <v>40</v>
      </c>
      <c r="K8876" s="71">
        <v>1920000</v>
      </c>
      <c r="L8876" s="72" t="s">
        <v>15</v>
      </c>
      <c r="M8876" s="72" t="s">
        <v>254</v>
      </c>
    </row>
    <row r="8877" spans="1:13" s="3" customFormat="1" ht="12.75" x14ac:dyDescent="0.2">
      <c r="A8877" s="62" t="s">
        <v>29</v>
      </c>
      <c r="B8877" s="62" t="s">
        <v>874</v>
      </c>
      <c r="C8877" s="63">
        <v>10</v>
      </c>
      <c r="D8877" s="64" t="s">
        <v>13493</v>
      </c>
      <c r="E8877" s="64" t="s">
        <v>8191</v>
      </c>
      <c r="F8877" s="65">
        <v>40142008</v>
      </c>
      <c r="G8877" s="64" t="s">
        <v>13631</v>
      </c>
      <c r="H8877" s="64">
        <v>1</v>
      </c>
      <c r="I8877" s="64">
        <v>6</v>
      </c>
      <c r="J8877" s="66">
        <v>5</v>
      </c>
      <c r="K8877" s="67">
        <v>19250</v>
      </c>
      <c r="L8877" s="68" t="s">
        <v>15</v>
      </c>
      <c r="M8877" s="68" t="s">
        <v>254</v>
      </c>
    </row>
    <row r="8878" spans="1:13" s="3" customFormat="1" ht="12.75" x14ac:dyDescent="0.2">
      <c r="A8878" s="62" t="s">
        <v>29</v>
      </c>
      <c r="B8878" s="62" t="s">
        <v>874</v>
      </c>
      <c r="C8878" s="63">
        <v>10</v>
      </c>
      <c r="D8878" s="62" t="s">
        <v>13493</v>
      </c>
      <c r="E8878" s="62" t="s">
        <v>8192</v>
      </c>
      <c r="F8878" s="69">
        <v>40171517</v>
      </c>
      <c r="G8878" s="62" t="s">
        <v>13631</v>
      </c>
      <c r="H8878" s="62">
        <v>1</v>
      </c>
      <c r="I8878" s="62">
        <v>6</v>
      </c>
      <c r="J8878" s="70">
        <v>20</v>
      </c>
      <c r="K8878" s="71">
        <v>1512000</v>
      </c>
      <c r="L8878" s="72" t="s">
        <v>15</v>
      </c>
      <c r="M8878" s="72" t="s">
        <v>254</v>
      </c>
    </row>
    <row r="8879" spans="1:13" s="3" customFormat="1" ht="12.75" x14ac:dyDescent="0.2">
      <c r="A8879" s="62" t="s">
        <v>29</v>
      </c>
      <c r="B8879" s="62" t="s">
        <v>874</v>
      </c>
      <c r="C8879" s="63">
        <v>10</v>
      </c>
      <c r="D8879" s="64" t="s">
        <v>13493</v>
      </c>
      <c r="E8879" s="64" t="s">
        <v>8193</v>
      </c>
      <c r="F8879" s="65">
        <v>40171517</v>
      </c>
      <c r="G8879" s="64" t="s">
        <v>13631</v>
      </c>
      <c r="H8879" s="64">
        <v>1</v>
      </c>
      <c r="I8879" s="64">
        <v>6</v>
      </c>
      <c r="J8879" s="66">
        <v>5</v>
      </c>
      <c r="K8879" s="67">
        <v>280500</v>
      </c>
      <c r="L8879" s="68" t="s">
        <v>15</v>
      </c>
      <c r="M8879" s="68" t="s">
        <v>254</v>
      </c>
    </row>
    <row r="8880" spans="1:13" s="3" customFormat="1" ht="12.75" x14ac:dyDescent="0.2">
      <c r="A8880" s="62" t="s">
        <v>29</v>
      </c>
      <c r="B8880" s="62" t="s">
        <v>874</v>
      </c>
      <c r="C8880" s="63">
        <v>10</v>
      </c>
      <c r="D8880" s="62" t="s">
        <v>13493</v>
      </c>
      <c r="E8880" s="62" t="s">
        <v>8194</v>
      </c>
      <c r="F8880" s="69">
        <v>40171517</v>
      </c>
      <c r="G8880" s="62" t="s">
        <v>13631</v>
      </c>
      <c r="H8880" s="62">
        <v>1</v>
      </c>
      <c r="I8880" s="62">
        <v>6</v>
      </c>
      <c r="J8880" s="70">
        <v>5</v>
      </c>
      <c r="K8880" s="71">
        <v>180000</v>
      </c>
      <c r="L8880" s="72" t="s">
        <v>15</v>
      </c>
      <c r="M8880" s="72" t="s">
        <v>254</v>
      </c>
    </row>
    <row r="8881" spans="1:13" s="3" customFormat="1" ht="12.75" x14ac:dyDescent="0.2">
      <c r="A8881" s="62" t="s">
        <v>29</v>
      </c>
      <c r="B8881" s="62" t="s">
        <v>874</v>
      </c>
      <c r="C8881" s="63">
        <v>10</v>
      </c>
      <c r="D8881" s="64" t="s">
        <v>13493</v>
      </c>
      <c r="E8881" s="64" t="s">
        <v>8195</v>
      </c>
      <c r="F8881" s="65">
        <v>40172808</v>
      </c>
      <c r="G8881" s="64" t="s">
        <v>13631</v>
      </c>
      <c r="H8881" s="64">
        <v>1</v>
      </c>
      <c r="I8881" s="64">
        <v>6</v>
      </c>
      <c r="J8881" s="66">
        <v>8</v>
      </c>
      <c r="K8881" s="67">
        <v>64000</v>
      </c>
      <c r="L8881" s="68" t="s">
        <v>15</v>
      </c>
      <c r="M8881" s="68" t="s">
        <v>254</v>
      </c>
    </row>
    <row r="8882" spans="1:13" s="3" customFormat="1" ht="12.75" x14ac:dyDescent="0.2">
      <c r="A8882" s="62" t="s">
        <v>29</v>
      </c>
      <c r="B8882" s="62" t="s">
        <v>874</v>
      </c>
      <c r="C8882" s="63">
        <v>10</v>
      </c>
      <c r="D8882" s="62" t="s">
        <v>13493</v>
      </c>
      <c r="E8882" s="62" t="s">
        <v>8196</v>
      </c>
      <c r="F8882" s="69">
        <v>40172808</v>
      </c>
      <c r="G8882" s="62" t="s">
        <v>13631</v>
      </c>
      <c r="H8882" s="62">
        <v>1</v>
      </c>
      <c r="I8882" s="62">
        <v>6</v>
      </c>
      <c r="J8882" s="70">
        <v>5</v>
      </c>
      <c r="K8882" s="71">
        <v>35250</v>
      </c>
      <c r="L8882" s="72" t="s">
        <v>15</v>
      </c>
      <c r="M8882" s="72" t="s">
        <v>254</v>
      </c>
    </row>
    <row r="8883" spans="1:13" s="3" customFormat="1" ht="12.75" x14ac:dyDescent="0.2">
      <c r="A8883" s="62" t="s">
        <v>29</v>
      </c>
      <c r="B8883" s="62" t="s">
        <v>874</v>
      </c>
      <c r="C8883" s="63">
        <v>10</v>
      </c>
      <c r="D8883" s="64" t="s">
        <v>13493</v>
      </c>
      <c r="E8883" s="64" t="s">
        <v>8197</v>
      </c>
      <c r="F8883" s="65">
        <v>40172808</v>
      </c>
      <c r="G8883" s="64" t="s">
        <v>13631</v>
      </c>
      <c r="H8883" s="64">
        <v>1</v>
      </c>
      <c r="I8883" s="64">
        <v>6</v>
      </c>
      <c r="J8883" s="66">
        <v>5</v>
      </c>
      <c r="K8883" s="67">
        <v>13250</v>
      </c>
      <c r="L8883" s="68" t="s">
        <v>15</v>
      </c>
      <c r="M8883" s="68" t="s">
        <v>254</v>
      </c>
    </row>
    <row r="8884" spans="1:13" s="3" customFormat="1" ht="12.75" x14ac:dyDescent="0.2">
      <c r="A8884" s="62" t="s">
        <v>29</v>
      </c>
      <c r="B8884" s="62" t="s">
        <v>874</v>
      </c>
      <c r="C8884" s="63">
        <v>10</v>
      </c>
      <c r="D8884" s="62" t="s">
        <v>13493</v>
      </c>
      <c r="E8884" s="62" t="s">
        <v>8198</v>
      </c>
      <c r="F8884" s="69">
        <v>40175208</v>
      </c>
      <c r="G8884" s="62" t="s">
        <v>13631</v>
      </c>
      <c r="H8884" s="62">
        <v>1</v>
      </c>
      <c r="I8884" s="62">
        <v>6</v>
      </c>
      <c r="J8884" s="70">
        <v>5</v>
      </c>
      <c r="K8884" s="71">
        <v>40250</v>
      </c>
      <c r="L8884" s="72" t="s">
        <v>15</v>
      </c>
      <c r="M8884" s="72" t="s">
        <v>254</v>
      </c>
    </row>
    <row r="8885" spans="1:13" s="3" customFormat="1" ht="12.75" x14ac:dyDescent="0.2">
      <c r="A8885" s="62" t="s">
        <v>29</v>
      </c>
      <c r="B8885" s="62" t="s">
        <v>874</v>
      </c>
      <c r="C8885" s="63">
        <v>10</v>
      </c>
      <c r="D8885" s="64" t="s">
        <v>13493</v>
      </c>
      <c r="E8885" s="64" t="s">
        <v>8199</v>
      </c>
      <c r="F8885" s="65">
        <v>40175208</v>
      </c>
      <c r="G8885" s="64" t="s">
        <v>13631</v>
      </c>
      <c r="H8885" s="64">
        <v>1</v>
      </c>
      <c r="I8885" s="64">
        <v>6</v>
      </c>
      <c r="J8885" s="66">
        <v>5</v>
      </c>
      <c r="K8885" s="67">
        <v>40250</v>
      </c>
      <c r="L8885" s="68" t="s">
        <v>15</v>
      </c>
      <c r="M8885" s="68" t="s">
        <v>254</v>
      </c>
    </row>
    <row r="8886" spans="1:13" s="3" customFormat="1" ht="12.75" x14ac:dyDescent="0.2">
      <c r="A8886" s="62" t="s">
        <v>29</v>
      </c>
      <c r="B8886" s="62" t="s">
        <v>874</v>
      </c>
      <c r="C8886" s="63">
        <v>10</v>
      </c>
      <c r="D8886" s="62" t="s">
        <v>13493</v>
      </c>
      <c r="E8886" s="62" t="s">
        <v>8200</v>
      </c>
      <c r="F8886" s="69">
        <v>40175208</v>
      </c>
      <c r="G8886" s="62" t="s">
        <v>13631</v>
      </c>
      <c r="H8886" s="62">
        <v>1</v>
      </c>
      <c r="I8886" s="62">
        <v>6</v>
      </c>
      <c r="J8886" s="70">
        <v>5</v>
      </c>
      <c r="K8886" s="71">
        <v>33250</v>
      </c>
      <c r="L8886" s="72" t="s">
        <v>15</v>
      </c>
      <c r="M8886" s="72" t="s">
        <v>254</v>
      </c>
    </row>
    <row r="8887" spans="1:13" s="3" customFormat="1" ht="12.75" x14ac:dyDescent="0.2">
      <c r="A8887" s="62" t="s">
        <v>29</v>
      </c>
      <c r="B8887" s="62" t="s">
        <v>874</v>
      </c>
      <c r="C8887" s="63">
        <v>10</v>
      </c>
      <c r="D8887" s="64" t="s">
        <v>13493</v>
      </c>
      <c r="E8887" s="64" t="s">
        <v>8201</v>
      </c>
      <c r="F8887" s="65">
        <v>40175208</v>
      </c>
      <c r="G8887" s="64" t="s">
        <v>13631</v>
      </c>
      <c r="H8887" s="64">
        <v>1</v>
      </c>
      <c r="I8887" s="64">
        <v>6</v>
      </c>
      <c r="J8887" s="66">
        <v>5</v>
      </c>
      <c r="K8887" s="67">
        <v>28750</v>
      </c>
      <c r="L8887" s="68" t="s">
        <v>15</v>
      </c>
      <c r="M8887" s="68" t="s">
        <v>254</v>
      </c>
    </row>
    <row r="8888" spans="1:13" s="3" customFormat="1" ht="12.75" x14ac:dyDescent="0.2">
      <c r="A8888" s="62" t="s">
        <v>29</v>
      </c>
      <c r="B8888" s="62" t="s">
        <v>874</v>
      </c>
      <c r="C8888" s="63">
        <v>10</v>
      </c>
      <c r="D8888" s="62" t="s">
        <v>13493</v>
      </c>
      <c r="E8888" s="62" t="s">
        <v>8202</v>
      </c>
      <c r="F8888" s="69">
        <v>40173608</v>
      </c>
      <c r="G8888" s="62" t="s">
        <v>13631</v>
      </c>
      <c r="H8888" s="62">
        <v>1</v>
      </c>
      <c r="I8888" s="62">
        <v>6</v>
      </c>
      <c r="J8888" s="70">
        <v>5</v>
      </c>
      <c r="K8888" s="71">
        <v>36250</v>
      </c>
      <c r="L8888" s="72" t="s">
        <v>15</v>
      </c>
      <c r="M8888" s="72" t="s">
        <v>254</v>
      </c>
    </row>
    <row r="8889" spans="1:13" s="3" customFormat="1" ht="12.75" x14ac:dyDescent="0.2">
      <c r="A8889" s="62" t="s">
        <v>29</v>
      </c>
      <c r="B8889" s="62" t="s">
        <v>874</v>
      </c>
      <c r="C8889" s="63">
        <v>10</v>
      </c>
      <c r="D8889" s="64" t="s">
        <v>13493</v>
      </c>
      <c r="E8889" s="64" t="s">
        <v>8203</v>
      </c>
      <c r="F8889" s="65">
        <v>40173608</v>
      </c>
      <c r="G8889" s="64" t="s">
        <v>13631</v>
      </c>
      <c r="H8889" s="64">
        <v>1</v>
      </c>
      <c r="I8889" s="64">
        <v>6</v>
      </c>
      <c r="J8889" s="66">
        <v>5</v>
      </c>
      <c r="K8889" s="67">
        <v>33750</v>
      </c>
      <c r="L8889" s="68" t="s">
        <v>15</v>
      </c>
      <c r="M8889" s="68" t="s">
        <v>254</v>
      </c>
    </row>
    <row r="8890" spans="1:13" s="3" customFormat="1" ht="12.75" x14ac:dyDescent="0.2">
      <c r="A8890" s="62" t="s">
        <v>29</v>
      </c>
      <c r="B8890" s="62" t="s">
        <v>874</v>
      </c>
      <c r="C8890" s="63">
        <v>10</v>
      </c>
      <c r="D8890" s="62" t="s">
        <v>13493</v>
      </c>
      <c r="E8890" s="62" t="s">
        <v>8204</v>
      </c>
      <c r="F8890" s="69">
        <v>40173608</v>
      </c>
      <c r="G8890" s="62" t="s">
        <v>13631</v>
      </c>
      <c r="H8890" s="62">
        <v>1</v>
      </c>
      <c r="I8890" s="62">
        <v>6</v>
      </c>
      <c r="J8890" s="70">
        <v>5</v>
      </c>
      <c r="K8890" s="71">
        <v>27750</v>
      </c>
      <c r="L8890" s="72" t="s">
        <v>15</v>
      </c>
      <c r="M8890" s="72" t="s">
        <v>254</v>
      </c>
    </row>
    <row r="8891" spans="1:13" s="3" customFormat="1" ht="12.75" x14ac:dyDescent="0.2">
      <c r="A8891" s="62" t="s">
        <v>29</v>
      </c>
      <c r="B8891" s="62" t="s">
        <v>874</v>
      </c>
      <c r="C8891" s="63">
        <v>10</v>
      </c>
      <c r="D8891" s="64" t="s">
        <v>13493</v>
      </c>
      <c r="E8891" s="64" t="s">
        <v>8205</v>
      </c>
      <c r="F8891" s="65">
        <v>40173608</v>
      </c>
      <c r="G8891" s="64" t="s">
        <v>13631</v>
      </c>
      <c r="H8891" s="64">
        <v>1</v>
      </c>
      <c r="I8891" s="64">
        <v>6</v>
      </c>
      <c r="J8891" s="66">
        <v>5</v>
      </c>
      <c r="K8891" s="67">
        <v>27750</v>
      </c>
      <c r="L8891" s="68" t="s">
        <v>15</v>
      </c>
      <c r="M8891" s="68" t="s">
        <v>254</v>
      </c>
    </row>
    <row r="8892" spans="1:13" s="3" customFormat="1" ht="12.75" x14ac:dyDescent="0.2">
      <c r="A8892" s="62" t="s">
        <v>29</v>
      </c>
      <c r="B8892" s="62" t="s">
        <v>874</v>
      </c>
      <c r="C8892" s="63">
        <v>10</v>
      </c>
      <c r="D8892" s="62" t="s">
        <v>13493</v>
      </c>
      <c r="E8892" s="62" t="s">
        <v>8206</v>
      </c>
      <c r="F8892" s="69">
        <v>40172808</v>
      </c>
      <c r="G8892" s="62" t="s">
        <v>13631</v>
      </c>
      <c r="H8892" s="62">
        <v>1</v>
      </c>
      <c r="I8892" s="62">
        <v>6</v>
      </c>
      <c r="J8892" s="70">
        <v>5</v>
      </c>
      <c r="K8892" s="71">
        <v>27500</v>
      </c>
      <c r="L8892" s="72" t="s">
        <v>15</v>
      </c>
      <c r="M8892" s="72" t="s">
        <v>254</v>
      </c>
    </row>
    <row r="8893" spans="1:13" s="3" customFormat="1" ht="12.75" x14ac:dyDescent="0.2">
      <c r="A8893" s="62" t="s">
        <v>29</v>
      </c>
      <c r="B8893" s="62" t="s">
        <v>874</v>
      </c>
      <c r="C8893" s="63">
        <v>10</v>
      </c>
      <c r="D8893" s="64" t="s">
        <v>13493</v>
      </c>
      <c r="E8893" s="64" t="s">
        <v>8207</v>
      </c>
      <c r="F8893" s="65">
        <v>40172808</v>
      </c>
      <c r="G8893" s="64" t="s">
        <v>13631</v>
      </c>
      <c r="H8893" s="64">
        <v>1</v>
      </c>
      <c r="I8893" s="64">
        <v>6</v>
      </c>
      <c r="J8893" s="66">
        <v>5</v>
      </c>
      <c r="K8893" s="67">
        <v>25000</v>
      </c>
      <c r="L8893" s="68" t="s">
        <v>15</v>
      </c>
      <c r="M8893" s="68" t="s">
        <v>254</v>
      </c>
    </row>
    <row r="8894" spans="1:13" s="3" customFormat="1" ht="12.75" x14ac:dyDescent="0.2">
      <c r="A8894" s="62" t="s">
        <v>29</v>
      </c>
      <c r="B8894" s="62" t="s">
        <v>874</v>
      </c>
      <c r="C8894" s="63">
        <v>10</v>
      </c>
      <c r="D8894" s="62" t="s">
        <v>13493</v>
      </c>
      <c r="E8894" s="62" t="s">
        <v>8208</v>
      </c>
      <c r="F8894" s="69">
        <v>40172808</v>
      </c>
      <c r="G8894" s="62" t="s">
        <v>13631</v>
      </c>
      <c r="H8894" s="62">
        <v>1</v>
      </c>
      <c r="I8894" s="62">
        <v>6</v>
      </c>
      <c r="J8894" s="70">
        <v>5</v>
      </c>
      <c r="K8894" s="71">
        <v>21250</v>
      </c>
      <c r="L8894" s="72" t="s">
        <v>15</v>
      </c>
      <c r="M8894" s="72" t="s">
        <v>254</v>
      </c>
    </row>
    <row r="8895" spans="1:13" s="3" customFormat="1" ht="12.75" x14ac:dyDescent="0.2">
      <c r="A8895" s="62" t="s">
        <v>29</v>
      </c>
      <c r="B8895" s="62" t="s">
        <v>874</v>
      </c>
      <c r="C8895" s="63">
        <v>10</v>
      </c>
      <c r="D8895" s="64" t="s">
        <v>13493</v>
      </c>
      <c r="E8895" s="64" t="s">
        <v>8209</v>
      </c>
      <c r="F8895" s="65">
        <v>40172808</v>
      </c>
      <c r="G8895" s="64" t="s">
        <v>13631</v>
      </c>
      <c r="H8895" s="64">
        <v>1</v>
      </c>
      <c r="I8895" s="64">
        <v>6</v>
      </c>
      <c r="J8895" s="66">
        <v>8</v>
      </c>
      <c r="K8895" s="67">
        <v>22000</v>
      </c>
      <c r="L8895" s="68" t="s">
        <v>15</v>
      </c>
      <c r="M8895" s="68" t="s">
        <v>254</v>
      </c>
    </row>
    <row r="8896" spans="1:13" s="3" customFormat="1" ht="12.75" x14ac:dyDescent="0.2">
      <c r="A8896" s="62" t="s">
        <v>29</v>
      </c>
      <c r="B8896" s="62" t="s">
        <v>874</v>
      </c>
      <c r="C8896" s="63">
        <v>10</v>
      </c>
      <c r="D8896" s="62" t="s">
        <v>13493</v>
      </c>
      <c r="E8896" s="62" t="s">
        <v>8210</v>
      </c>
      <c r="F8896" s="69">
        <v>40141700</v>
      </c>
      <c r="G8896" s="62" t="s">
        <v>13631</v>
      </c>
      <c r="H8896" s="62">
        <v>1</v>
      </c>
      <c r="I8896" s="62">
        <v>6</v>
      </c>
      <c r="J8896" s="70">
        <v>8</v>
      </c>
      <c r="K8896" s="71">
        <v>26000</v>
      </c>
      <c r="L8896" s="72" t="s">
        <v>15</v>
      </c>
      <c r="M8896" s="72" t="s">
        <v>254</v>
      </c>
    </row>
    <row r="8897" spans="1:13" s="3" customFormat="1" ht="12.75" x14ac:dyDescent="0.2">
      <c r="A8897" s="62" t="s">
        <v>29</v>
      </c>
      <c r="B8897" s="62" t="s">
        <v>874</v>
      </c>
      <c r="C8897" s="63">
        <v>10</v>
      </c>
      <c r="D8897" s="64" t="s">
        <v>13493</v>
      </c>
      <c r="E8897" s="64" t="s">
        <v>8211</v>
      </c>
      <c r="F8897" s="65">
        <v>40141700</v>
      </c>
      <c r="G8897" s="64" t="s">
        <v>13631</v>
      </c>
      <c r="H8897" s="64">
        <v>1</v>
      </c>
      <c r="I8897" s="64">
        <v>6</v>
      </c>
      <c r="J8897" s="66">
        <v>8</v>
      </c>
      <c r="K8897" s="67">
        <v>44400</v>
      </c>
      <c r="L8897" s="68" t="s">
        <v>15</v>
      </c>
      <c r="M8897" s="68" t="s">
        <v>254</v>
      </c>
    </row>
    <row r="8898" spans="1:13" s="3" customFormat="1" ht="12.75" x14ac:dyDescent="0.2">
      <c r="A8898" s="62" t="s">
        <v>29</v>
      </c>
      <c r="B8898" s="62" t="s">
        <v>874</v>
      </c>
      <c r="C8898" s="63">
        <v>10</v>
      </c>
      <c r="D8898" s="62" t="s">
        <v>13493</v>
      </c>
      <c r="E8898" s="62" t="s">
        <v>8212</v>
      </c>
      <c r="F8898" s="69">
        <v>40141700</v>
      </c>
      <c r="G8898" s="62" t="s">
        <v>13631</v>
      </c>
      <c r="H8898" s="62">
        <v>1</v>
      </c>
      <c r="I8898" s="62">
        <v>6</v>
      </c>
      <c r="J8898" s="70">
        <v>8</v>
      </c>
      <c r="K8898" s="71">
        <v>47600</v>
      </c>
      <c r="L8898" s="72" t="s">
        <v>15</v>
      </c>
      <c r="M8898" s="72" t="s">
        <v>254</v>
      </c>
    </row>
    <row r="8899" spans="1:13" s="3" customFormat="1" ht="12.75" x14ac:dyDescent="0.2">
      <c r="A8899" s="62" t="s">
        <v>29</v>
      </c>
      <c r="B8899" s="62" t="s">
        <v>874</v>
      </c>
      <c r="C8899" s="63">
        <v>10</v>
      </c>
      <c r="D8899" s="64" t="s">
        <v>13493</v>
      </c>
      <c r="E8899" s="64" t="s">
        <v>8213</v>
      </c>
      <c r="F8899" s="65">
        <v>40141700</v>
      </c>
      <c r="G8899" s="64" t="s">
        <v>13631</v>
      </c>
      <c r="H8899" s="64">
        <v>1</v>
      </c>
      <c r="I8899" s="64">
        <v>6</v>
      </c>
      <c r="J8899" s="66">
        <v>8</v>
      </c>
      <c r="K8899" s="67">
        <v>36000</v>
      </c>
      <c r="L8899" s="68" t="s">
        <v>15</v>
      </c>
      <c r="M8899" s="68" t="s">
        <v>254</v>
      </c>
    </row>
    <row r="8900" spans="1:13" s="3" customFormat="1" ht="12.75" x14ac:dyDescent="0.2">
      <c r="A8900" s="62" t="s">
        <v>29</v>
      </c>
      <c r="B8900" s="62" t="s">
        <v>874</v>
      </c>
      <c r="C8900" s="63">
        <v>10</v>
      </c>
      <c r="D8900" s="62" t="s">
        <v>13493</v>
      </c>
      <c r="E8900" s="62" t="s">
        <v>8214</v>
      </c>
      <c r="F8900" s="69">
        <v>26131603</v>
      </c>
      <c r="G8900" s="62" t="s">
        <v>13631</v>
      </c>
      <c r="H8900" s="62">
        <v>1</v>
      </c>
      <c r="I8900" s="62">
        <v>6</v>
      </c>
      <c r="J8900" s="70">
        <v>5</v>
      </c>
      <c r="K8900" s="71">
        <v>37500</v>
      </c>
      <c r="L8900" s="72" t="s">
        <v>15</v>
      </c>
      <c r="M8900" s="72" t="s">
        <v>254</v>
      </c>
    </row>
    <row r="8901" spans="1:13" s="3" customFormat="1" ht="12.75" x14ac:dyDescent="0.2">
      <c r="A8901" s="62" t="s">
        <v>29</v>
      </c>
      <c r="B8901" s="62" t="s">
        <v>874</v>
      </c>
      <c r="C8901" s="63">
        <v>10</v>
      </c>
      <c r="D8901" s="64" t="s">
        <v>13493</v>
      </c>
      <c r="E8901" s="64" t="s">
        <v>8215</v>
      </c>
      <c r="F8901" s="65">
        <v>26131603</v>
      </c>
      <c r="G8901" s="64" t="s">
        <v>13631</v>
      </c>
      <c r="H8901" s="64">
        <v>1</v>
      </c>
      <c r="I8901" s="64">
        <v>6</v>
      </c>
      <c r="J8901" s="66">
        <v>5</v>
      </c>
      <c r="K8901" s="67">
        <v>32500</v>
      </c>
      <c r="L8901" s="68" t="s">
        <v>15</v>
      </c>
      <c r="M8901" s="68" t="s">
        <v>254</v>
      </c>
    </row>
    <row r="8902" spans="1:13" s="3" customFormat="1" ht="12.75" x14ac:dyDescent="0.2">
      <c r="A8902" s="62" t="s">
        <v>29</v>
      </c>
      <c r="B8902" s="62" t="s">
        <v>874</v>
      </c>
      <c r="C8902" s="63">
        <v>10</v>
      </c>
      <c r="D8902" s="62" t="s">
        <v>13493</v>
      </c>
      <c r="E8902" s="62" t="s">
        <v>8216</v>
      </c>
      <c r="F8902" s="69">
        <v>26131603</v>
      </c>
      <c r="G8902" s="62" t="s">
        <v>13631</v>
      </c>
      <c r="H8902" s="62">
        <v>1</v>
      </c>
      <c r="I8902" s="62">
        <v>6</v>
      </c>
      <c r="J8902" s="70">
        <v>5</v>
      </c>
      <c r="K8902" s="71">
        <v>30000</v>
      </c>
      <c r="L8902" s="72" t="s">
        <v>15</v>
      </c>
      <c r="M8902" s="72" t="s">
        <v>254</v>
      </c>
    </row>
    <row r="8903" spans="1:13" s="3" customFormat="1" ht="12.75" x14ac:dyDescent="0.2">
      <c r="A8903" s="62" t="s">
        <v>29</v>
      </c>
      <c r="B8903" s="62" t="s">
        <v>874</v>
      </c>
      <c r="C8903" s="63">
        <v>10</v>
      </c>
      <c r="D8903" s="64" t="s">
        <v>13493</v>
      </c>
      <c r="E8903" s="64" t="s">
        <v>8217</v>
      </c>
      <c r="F8903" s="65">
        <v>40141700</v>
      </c>
      <c r="G8903" s="64" t="s">
        <v>13631</v>
      </c>
      <c r="H8903" s="64">
        <v>1</v>
      </c>
      <c r="I8903" s="64">
        <v>6</v>
      </c>
      <c r="J8903" s="66">
        <v>20</v>
      </c>
      <c r="K8903" s="67">
        <v>430000</v>
      </c>
      <c r="L8903" s="68" t="s">
        <v>15</v>
      </c>
      <c r="M8903" s="68" t="s">
        <v>254</v>
      </c>
    </row>
    <row r="8904" spans="1:13" s="3" customFormat="1" ht="12.75" x14ac:dyDescent="0.2">
      <c r="A8904" s="62" t="s">
        <v>29</v>
      </c>
      <c r="B8904" s="62" t="s">
        <v>874</v>
      </c>
      <c r="C8904" s="63">
        <v>10</v>
      </c>
      <c r="D8904" s="62" t="s">
        <v>13493</v>
      </c>
      <c r="E8904" s="62" t="s">
        <v>8218</v>
      </c>
      <c r="F8904" s="69">
        <v>30181605</v>
      </c>
      <c r="G8904" s="62" t="s">
        <v>13631</v>
      </c>
      <c r="H8904" s="62">
        <v>1</v>
      </c>
      <c r="I8904" s="62">
        <v>6</v>
      </c>
      <c r="J8904" s="70">
        <v>5</v>
      </c>
      <c r="K8904" s="71">
        <v>68000</v>
      </c>
      <c r="L8904" s="72" t="s">
        <v>15</v>
      </c>
      <c r="M8904" s="72" t="s">
        <v>254</v>
      </c>
    </row>
    <row r="8905" spans="1:13" s="3" customFormat="1" ht="12.75" x14ac:dyDescent="0.2">
      <c r="A8905" s="62" t="s">
        <v>29</v>
      </c>
      <c r="B8905" s="62" t="s">
        <v>874</v>
      </c>
      <c r="C8905" s="63">
        <v>10</v>
      </c>
      <c r="D8905" s="64" t="s">
        <v>13493</v>
      </c>
      <c r="E8905" s="64" t="s">
        <v>8219</v>
      </c>
      <c r="F8905" s="65">
        <v>30181605</v>
      </c>
      <c r="G8905" s="64" t="s">
        <v>13631</v>
      </c>
      <c r="H8905" s="64">
        <v>1</v>
      </c>
      <c r="I8905" s="64">
        <v>6</v>
      </c>
      <c r="J8905" s="66">
        <v>5</v>
      </c>
      <c r="K8905" s="67">
        <v>44750</v>
      </c>
      <c r="L8905" s="68" t="s">
        <v>15</v>
      </c>
      <c r="M8905" s="68" t="s">
        <v>254</v>
      </c>
    </row>
    <row r="8906" spans="1:13" s="3" customFormat="1" ht="12.75" x14ac:dyDescent="0.2">
      <c r="A8906" s="62" t="s">
        <v>29</v>
      </c>
      <c r="B8906" s="62" t="s">
        <v>874</v>
      </c>
      <c r="C8906" s="63">
        <v>10</v>
      </c>
      <c r="D8906" s="62" t="s">
        <v>13493</v>
      </c>
      <c r="E8906" s="62" t="s">
        <v>8220</v>
      </c>
      <c r="F8906" s="69">
        <v>30181700</v>
      </c>
      <c r="G8906" s="62" t="s">
        <v>13631</v>
      </c>
      <c r="H8906" s="62">
        <v>1</v>
      </c>
      <c r="I8906" s="62">
        <v>6</v>
      </c>
      <c r="J8906" s="70">
        <v>3</v>
      </c>
      <c r="K8906" s="71">
        <v>121500</v>
      </c>
      <c r="L8906" s="72" t="s">
        <v>15</v>
      </c>
      <c r="M8906" s="72" t="s">
        <v>254</v>
      </c>
    </row>
    <row r="8907" spans="1:13" s="3" customFormat="1" ht="12.75" x14ac:dyDescent="0.2">
      <c r="A8907" s="62" t="s">
        <v>29</v>
      </c>
      <c r="B8907" s="62" t="s">
        <v>874</v>
      </c>
      <c r="C8907" s="63">
        <v>10</v>
      </c>
      <c r="D8907" s="64" t="s">
        <v>13493</v>
      </c>
      <c r="E8907" s="64" t="s">
        <v>8221</v>
      </c>
      <c r="F8907" s="65">
        <v>30181700</v>
      </c>
      <c r="G8907" s="64" t="s">
        <v>13631</v>
      </c>
      <c r="H8907" s="64">
        <v>1</v>
      </c>
      <c r="I8907" s="64">
        <v>6</v>
      </c>
      <c r="J8907" s="66">
        <v>3</v>
      </c>
      <c r="K8907" s="67">
        <v>135600</v>
      </c>
      <c r="L8907" s="68" t="s">
        <v>15</v>
      </c>
      <c r="M8907" s="68" t="s">
        <v>254</v>
      </c>
    </row>
    <row r="8908" spans="1:13" s="3" customFormat="1" ht="12.75" x14ac:dyDescent="0.2">
      <c r="A8908" s="62" t="s">
        <v>29</v>
      </c>
      <c r="B8908" s="62" t="s">
        <v>219</v>
      </c>
      <c r="C8908" s="63">
        <v>10</v>
      </c>
      <c r="D8908" s="62" t="s">
        <v>13379</v>
      </c>
      <c r="E8908" s="62" t="s">
        <v>8222</v>
      </c>
      <c r="F8908" s="69">
        <v>40141700</v>
      </c>
      <c r="G8908" s="62" t="s">
        <v>13631</v>
      </c>
      <c r="H8908" s="62">
        <v>1</v>
      </c>
      <c r="I8908" s="62">
        <v>6</v>
      </c>
      <c r="J8908" s="70">
        <v>2</v>
      </c>
      <c r="K8908" s="71">
        <v>202400</v>
      </c>
      <c r="L8908" s="72" t="s">
        <v>15</v>
      </c>
      <c r="M8908" s="72" t="s">
        <v>254</v>
      </c>
    </row>
    <row r="8909" spans="1:13" s="3" customFormat="1" ht="12.75" x14ac:dyDescent="0.2">
      <c r="A8909" s="62" t="s">
        <v>29</v>
      </c>
      <c r="B8909" s="62" t="s">
        <v>219</v>
      </c>
      <c r="C8909" s="63">
        <v>10</v>
      </c>
      <c r="D8909" s="64" t="s">
        <v>13379</v>
      </c>
      <c r="E8909" s="64" t="s">
        <v>8223</v>
      </c>
      <c r="F8909" s="65">
        <v>40141700</v>
      </c>
      <c r="G8909" s="64" t="s">
        <v>13631</v>
      </c>
      <c r="H8909" s="64">
        <v>1</v>
      </c>
      <c r="I8909" s="64">
        <v>6</v>
      </c>
      <c r="J8909" s="66">
        <v>2</v>
      </c>
      <c r="K8909" s="67">
        <v>160800</v>
      </c>
      <c r="L8909" s="68" t="s">
        <v>15</v>
      </c>
      <c r="M8909" s="68" t="s">
        <v>254</v>
      </c>
    </row>
    <row r="8910" spans="1:13" s="3" customFormat="1" ht="12.75" x14ac:dyDescent="0.2">
      <c r="A8910" s="62" t="s">
        <v>29</v>
      </c>
      <c r="B8910" s="62" t="s">
        <v>219</v>
      </c>
      <c r="C8910" s="63">
        <v>10</v>
      </c>
      <c r="D8910" s="62" t="s">
        <v>13379</v>
      </c>
      <c r="E8910" s="62" t="s">
        <v>8224</v>
      </c>
      <c r="F8910" s="69">
        <v>30181701</v>
      </c>
      <c r="G8910" s="62" t="s">
        <v>13631</v>
      </c>
      <c r="H8910" s="62">
        <v>1</v>
      </c>
      <c r="I8910" s="62">
        <v>6</v>
      </c>
      <c r="J8910" s="70">
        <v>15</v>
      </c>
      <c r="K8910" s="71">
        <v>234750</v>
      </c>
      <c r="L8910" s="72" t="s">
        <v>15</v>
      </c>
      <c r="M8910" s="72" t="s">
        <v>254</v>
      </c>
    </row>
    <row r="8911" spans="1:13" s="3" customFormat="1" ht="12.75" x14ac:dyDescent="0.2">
      <c r="A8911" s="62" t="s">
        <v>29</v>
      </c>
      <c r="B8911" s="62" t="s">
        <v>874</v>
      </c>
      <c r="C8911" s="63">
        <v>10</v>
      </c>
      <c r="D8911" s="64" t="s">
        <v>13493</v>
      </c>
      <c r="E8911" s="64" t="s">
        <v>8225</v>
      </c>
      <c r="F8911" s="65">
        <v>30181701</v>
      </c>
      <c r="G8911" s="64" t="s">
        <v>13631</v>
      </c>
      <c r="H8911" s="64">
        <v>1</v>
      </c>
      <c r="I8911" s="64">
        <v>6</v>
      </c>
      <c r="J8911" s="66">
        <v>8</v>
      </c>
      <c r="K8911" s="67">
        <v>172800</v>
      </c>
      <c r="L8911" s="68" t="s">
        <v>15</v>
      </c>
      <c r="M8911" s="68" t="s">
        <v>254</v>
      </c>
    </row>
    <row r="8912" spans="1:13" s="3" customFormat="1" ht="12.75" x14ac:dyDescent="0.2">
      <c r="A8912" s="62" t="s">
        <v>29</v>
      </c>
      <c r="B8912" s="62" t="s">
        <v>874</v>
      </c>
      <c r="C8912" s="63">
        <v>10</v>
      </c>
      <c r="D8912" s="62" t="s">
        <v>13493</v>
      </c>
      <c r="E8912" s="62" t="s">
        <v>8226</v>
      </c>
      <c r="F8912" s="69">
        <v>40175208</v>
      </c>
      <c r="G8912" s="62" t="s">
        <v>13631</v>
      </c>
      <c r="H8912" s="62">
        <v>1</v>
      </c>
      <c r="I8912" s="62">
        <v>6</v>
      </c>
      <c r="J8912" s="70">
        <v>2</v>
      </c>
      <c r="K8912" s="71">
        <v>9000</v>
      </c>
      <c r="L8912" s="72" t="s">
        <v>15</v>
      </c>
      <c r="M8912" s="72" t="s">
        <v>254</v>
      </c>
    </row>
    <row r="8913" spans="1:13" s="3" customFormat="1" ht="12.75" x14ac:dyDescent="0.2">
      <c r="A8913" s="62" t="s">
        <v>29</v>
      </c>
      <c r="B8913" s="62" t="s">
        <v>874</v>
      </c>
      <c r="C8913" s="63">
        <v>10</v>
      </c>
      <c r="D8913" s="64" t="s">
        <v>13493</v>
      </c>
      <c r="E8913" s="64" t="s">
        <v>8227</v>
      </c>
      <c r="F8913" s="65">
        <v>40141700</v>
      </c>
      <c r="G8913" s="64" t="s">
        <v>13631</v>
      </c>
      <c r="H8913" s="64">
        <v>1</v>
      </c>
      <c r="I8913" s="64">
        <v>6</v>
      </c>
      <c r="J8913" s="66">
        <v>8</v>
      </c>
      <c r="K8913" s="67">
        <v>22800</v>
      </c>
      <c r="L8913" s="68" t="s">
        <v>15</v>
      </c>
      <c r="M8913" s="68" t="s">
        <v>254</v>
      </c>
    </row>
    <row r="8914" spans="1:13" s="3" customFormat="1" ht="12.75" x14ac:dyDescent="0.2">
      <c r="A8914" s="62" t="s">
        <v>29</v>
      </c>
      <c r="B8914" s="62" t="s">
        <v>874</v>
      </c>
      <c r="C8914" s="63">
        <v>10</v>
      </c>
      <c r="D8914" s="62" t="s">
        <v>13493</v>
      </c>
      <c r="E8914" s="62" t="s">
        <v>8228</v>
      </c>
      <c r="F8914" s="69">
        <v>40141700</v>
      </c>
      <c r="G8914" s="62" t="s">
        <v>13631</v>
      </c>
      <c r="H8914" s="62">
        <v>1</v>
      </c>
      <c r="I8914" s="62">
        <v>6</v>
      </c>
      <c r="J8914" s="70">
        <v>8</v>
      </c>
      <c r="K8914" s="71">
        <v>22800</v>
      </c>
      <c r="L8914" s="72" t="s">
        <v>15</v>
      </c>
      <c r="M8914" s="72" t="s">
        <v>254</v>
      </c>
    </row>
    <row r="8915" spans="1:13" s="3" customFormat="1" ht="12.75" x14ac:dyDescent="0.2">
      <c r="A8915" s="62" t="s">
        <v>29</v>
      </c>
      <c r="B8915" s="62" t="s">
        <v>874</v>
      </c>
      <c r="C8915" s="63">
        <v>10</v>
      </c>
      <c r="D8915" s="64" t="s">
        <v>13493</v>
      </c>
      <c r="E8915" s="64" t="s">
        <v>8229</v>
      </c>
      <c r="F8915" s="65">
        <v>40141700</v>
      </c>
      <c r="G8915" s="64" t="s">
        <v>13631</v>
      </c>
      <c r="H8915" s="64">
        <v>1</v>
      </c>
      <c r="I8915" s="64">
        <v>6</v>
      </c>
      <c r="J8915" s="66">
        <v>5</v>
      </c>
      <c r="K8915" s="67">
        <v>13250</v>
      </c>
      <c r="L8915" s="68" t="s">
        <v>15</v>
      </c>
      <c r="M8915" s="68" t="s">
        <v>254</v>
      </c>
    </row>
    <row r="8916" spans="1:13" s="3" customFormat="1" ht="12.75" x14ac:dyDescent="0.2">
      <c r="A8916" s="62" t="s">
        <v>29</v>
      </c>
      <c r="B8916" s="62" t="s">
        <v>874</v>
      </c>
      <c r="C8916" s="63">
        <v>10</v>
      </c>
      <c r="D8916" s="62" t="s">
        <v>13493</v>
      </c>
      <c r="E8916" s="62" t="s">
        <v>8230</v>
      </c>
      <c r="F8916" s="69">
        <v>40141700</v>
      </c>
      <c r="G8916" s="62" t="s">
        <v>13631</v>
      </c>
      <c r="H8916" s="62">
        <v>1</v>
      </c>
      <c r="I8916" s="62">
        <v>6</v>
      </c>
      <c r="J8916" s="70">
        <v>5</v>
      </c>
      <c r="K8916" s="71">
        <v>13250</v>
      </c>
      <c r="L8916" s="72" t="s">
        <v>15</v>
      </c>
      <c r="M8916" s="72" t="s">
        <v>254</v>
      </c>
    </row>
    <row r="8917" spans="1:13" s="3" customFormat="1" ht="12.75" x14ac:dyDescent="0.2">
      <c r="A8917" s="62" t="s">
        <v>29</v>
      </c>
      <c r="B8917" s="62" t="s">
        <v>873</v>
      </c>
      <c r="C8917" s="63">
        <v>10</v>
      </c>
      <c r="D8917" s="64" t="s">
        <v>13492</v>
      </c>
      <c r="E8917" s="64" t="s">
        <v>8231</v>
      </c>
      <c r="F8917" s="65">
        <v>31201519</v>
      </c>
      <c r="G8917" s="64" t="s">
        <v>13631</v>
      </c>
      <c r="H8917" s="64">
        <v>1</v>
      </c>
      <c r="I8917" s="64">
        <v>6</v>
      </c>
      <c r="J8917" s="66">
        <v>20</v>
      </c>
      <c r="K8917" s="67">
        <v>31000</v>
      </c>
      <c r="L8917" s="68" t="s">
        <v>15</v>
      </c>
      <c r="M8917" s="68" t="s">
        <v>254</v>
      </c>
    </row>
    <row r="8918" spans="1:13" s="3" customFormat="1" ht="12.75" x14ac:dyDescent="0.2">
      <c r="A8918" s="62" t="s">
        <v>29</v>
      </c>
      <c r="B8918" s="62" t="s">
        <v>875</v>
      </c>
      <c r="C8918" s="63">
        <v>10</v>
      </c>
      <c r="D8918" s="62" t="s">
        <v>13494</v>
      </c>
      <c r="E8918" s="62" t="s">
        <v>8232</v>
      </c>
      <c r="F8918" s="69" t="s">
        <v>8233</v>
      </c>
      <c r="G8918" s="62" t="s">
        <v>13631</v>
      </c>
      <c r="H8918" s="62">
        <v>1</v>
      </c>
      <c r="I8918" s="62">
        <v>6</v>
      </c>
      <c r="J8918" s="70">
        <v>3</v>
      </c>
      <c r="K8918" s="71">
        <v>825000</v>
      </c>
      <c r="L8918" s="72" t="s">
        <v>15</v>
      </c>
      <c r="M8918" s="72" t="s">
        <v>254</v>
      </c>
    </row>
    <row r="8919" spans="1:13" s="3" customFormat="1" ht="12.75" x14ac:dyDescent="0.2">
      <c r="A8919" s="62" t="s">
        <v>29</v>
      </c>
      <c r="B8919" s="62" t="s">
        <v>875</v>
      </c>
      <c r="C8919" s="63">
        <v>10</v>
      </c>
      <c r="D8919" s="64" t="s">
        <v>13494</v>
      </c>
      <c r="E8919" s="64" t="s">
        <v>8234</v>
      </c>
      <c r="F8919" s="65" t="s">
        <v>8235</v>
      </c>
      <c r="G8919" s="64" t="s">
        <v>13631</v>
      </c>
      <c r="H8919" s="64">
        <v>1</v>
      </c>
      <c r="I8919" s="64">
        <v>6</v>
      </c>
      <c r="J8919" s="66">
        <v>2</v>
      </c>
      <c r="K8919" s="67">
        <v>550000</v>
      </c>
      <c r="L8919" s="68" t="s">
        <v>15</v>
      </c>
      <c r="M8919" s="68" t="s">
        <v>254</v>
      </c>
    </row>
    <row r="8920" spans="1:13" s="3" customFormat="1" ht="12.75" x14ac:dyDescent="0.2">
      <c r="A8920" s="62" t="s">
        <v>29</v>
      </c>
      <c r="B8920" s="62" t="s">
        <v>875</v>
      </c>
      <c r="C8920" s="63">
        <v>10</v>
      </c>
      <c r="D8920" s="62" t="s">
        <v>13494</v>
      </c>
      <c r="E8920" s="62" t="s">
        <v>8236</v>
      </c>
      <c r="F8920" s="69" t="s">
        <v>8237</v>
      </c>
      <c r="G8920" s="62" t="s">
        <v>13631</v>
      </c>
      <c r="H8920" s="62">
        <v>1</v>
      </c>
      <c r="I8920" s="62">
        <v>6</v>
      </c>
      <c r="J8920" s="70">
        <v>2</v>
      </c>
      <c r="K8920" s="71">
        <v>550000</v>
      </c>
      <c r="L8920" s="72" t="s">
        <v>15</v>
      </c>
      <c r="M8920" s="72" t="s">
        <v>254</v>
      </c>
    </row>
    <row r="8921" spans="1:13" s="3" customFormat="1" ht="12.75" x14ac:dyDescent="0.2">
      <c r="A8921" s="62" t="s">
        <v>29</v>
      </c>
      <c r="B8921" s="62" t="s">
        <v>217</v>
      </c>
      <c r="C8921" s="63">
        <v>10</v>
      </c>
      <c r="D8921" s="64" t="s">
        <v>13378</v>
      </c>
      <c r="E8921" s="64" t="s">
        <v>8238</v>
      </c>
      <c r="F8921" s="65">
        <v>31211906</v>
      </c>
      <c r="G8921" s="64" t="s">
        <v>13631</v>
      </c>
      <c r="H8921" s="64">
        <v>1</v>
      </c>
      <c r="I8921" s="64">
        <v>6</v>
      </c>
      <c r="J8921" s="66">
        <v>20</v>
      </c>
      <c r="K8921" s="67">
        <v>112000</v>
      </c>
      <c r="L8921" s="68" t="s">
        <v>15</v>
      </c>
      <c r="M8921" s="68" t="s">
        <v>254</v>
      </c>
    </row>
    <row r="8922" spans="1:13" s="3" customFormat="1" ht="12.75" x14ac:dyDescent="0.2">
      <c r="A8922" s="62" t="s">
        <v>29</v>
      </c>
      <c r="B8922" s="62" t="s">
        <v>217</v>
      </c>
      <c r="C8922" s="63">
        <v>10</v>
      </c>
      <c r="D8922" s="62" t="s">
        <v>13378</v>
      </c>
      <c r="E8922" s="62" t="s">
        <v>8239</v>
      </c>
      <c r="F8922" s="69">
        <v>31211906</v>
      </c>
      <c r="G8922" s="62" t="s">
        <v>13631</v>
      </c>
      <c r="H8922" s="62">
        <v>1</v>
      </c>
      <c r="I8922" s="62">
        <v>6</v>
      </c>
      <c r="J8922" s="70">
        <v>30</v>
      </c>
      <c r="K8922" s="71">
        <v>247500</v>
      </c>
      <c r="L8922" s="72" t="s">
        <v>15</v>
      </c>
      <c r="M8922" s="72" t="s">
        <v>254</v>
      </c>
    </row>
    <row r="8923" spans="1:13" s="3" customFormat="1" ht="12.75" x14ac:dyDescent="0.2">
      <c r="A8923" s="62" t="s">
        <v>29</v>
      </c>
      <c r="B8923" s="62" t="s">
        <v>217</v>
      </c>
      <c r="C8923" s="63">
        <v>10</v>
      </c>
      <c r="D8923" s="64" t="s">
        <v>13378</v>
      </c>
      <c r="E8923" s="64" t="s">
        <v>8240</v>
      </c>
      <c r="F8923" s="65">
        <v>31211904</v>
      </c>
      <c r="G8923" s="64" t="s">
        <v>13631</v>
      </c>
      <c r="H8923" s="64">
        <v>1</v>
      </c>
      <c r="I8923" s="64">
        <v>6</v>
      </c>
      <c r="J8923" s="66">
        <v>10</v>
      </c>
      <c r="K8923" s="67">
        <v>72000</v>
      </c>
      <c r="L8923" s="68" t="s">
        <v>15</v>
      </c>
      <c r="M8923" s="68" t="s">
        <v>254</v>
      </c>
    </row>
    <row r="8924" spans="1:13" s="3" customFormat="1" ht="12.75" x14ac:dyDescent="0.2">
      <c r="A8924" s="62" t="s">
        <v>29</v>
      </c>
      <c r="B8924" s="62" t="s">
        <v>217</v>
      </c>
      <c r="C8924" s="63">
        <v>10</v>
      </c>
      <c r="D8924" s="62" t="s">
        <v>13378</v>
      </c>
      <c r="E8924" s="62" t="s">
        <v>8241</v>
      </c>
      <c r="F8924" s="69">
        <v>31211904</v>
      </c>
      <c r="G8924" s="62" t="s">
        <v>13631</v>
      </c>
      <c r="H8924" s="62">
        <v>1</v>
      </c>
      <c r="I8924" s="62">
        <v>6</v>
      </c>
      <c r="J8924" s="70">
        <v>20</v>
      </c>
      <c r="K8924" s="71">
        <v>102000</v>
      </c>
      <c r="L8924" s="72" t="s">
        <v>15</v>
      </c>
      <c r="M8924" s="72" t="s">
        <v>254</v>
      </c>
    </row>
    <row r="8925" spans="1:13" s="3" customFormat="1" ht="12.75" x14ac:dyDescent="0.2">
      <c r="A8925" s="62" t="s">
        <v>29</v>
      </c>
      <c r="B8925" s="62" t="s">
        <v>215</v>
      </c>
      <c r="C8925" s="63">
        <v>10</v>
      </c>
      <c r="D8925" s="64" t="s">
        <v>13376</v>
      </c>
      <c r="E8925" s="64" t="s">
        <v>8242</v>
      </c>
      <c r="F8925" s="65">
        <v>31201503</v>
      </c>
      <c r="G8925" s="64" t="s">
        <v>13631</v>
      </c>
      <c r="H8925" s="64">
        <v>1</v>
      </c>
      <c r="I8925" s="64">
        <v>6</v>
      </c>
      <c r="J8925" s="66">
        <v>40</v>
      </c>
      <c r="K8925" s="67">
        <v>138000</v>
      </c>
      <c r="L8925" s="68" t="s">
        <v>15</v>
      </c>
      <c r="M8925" s="68" t="s">
        <v>254</v>
      </c>
    </row>
    <row r="8926" spans="1:13" s="3" customFormat="1" ht="12.75" x14ac:dyDescent="0.2">
      <c r="A8926" s="62" t="s">
        <v>29</v>
      </c>
      <c r="B8926" s="62" t="s">
        <v>219</v>
      </c>
      <c r="C8926" s="63">
        <v>10</v>
      </c>
      <c r="D8926" s="62" t="s">
        <v>13379</v>
      </c>
      <c r="E8926" s="62" t="s">
        <v>8243</v>
      </c>
      <c r="F8926" s="69">
        <v>27112202</v>
      </c>
      <c r="G8926" s="62" t="s">
        <v>13631</v>
      </c>
      <c r="H8926" s="62">
        <v>1</v>
      </c>
      <c r="I8926" s="62">
        <v>6</v>
      </c>
      <c r="J8926" s="70">
        <v>2</v>
      </c>
      <c r="K8926" s="71">
        <v>26400</v>
      </c>
      <c r="L8926" s="72" t="s">
        <v>15</v>
      </c>
      <c r="M8926" s="72" t="s">
        <v>254</v>
      </c>
    </row>
    <row r="8927" spans="1:13" s="3" customFormat="1" ht="12.75" x14ac:dyDescent="0.2">
      <c r="A8927" s="62" t="s">
        <v>29</v>
      </c>
      <c r="B8927" s="62" t="s">
        <v>219</v>
      </c>
      <c r="C8927" s="63">
        <v>10</v>
      </c>
      <c r="D8927" s="64" t="s">
        <v>13379</v>
      </c>
      <c r="E8927" s="64" t="s">
        <v>8244</v>
      </c>
      <c r="F8927" s="65">
        <v>27112601</v>
      </c>
      <c r="G8927" s="64" t="s">
        <v>13631</v>
      </c>
      <c r="H8927" s="64">
        <v>1</v>
      </c>
      <c r="I8927" s="64">
        <v>6</v>
      </c>
      <c r="J8927" s="66">
        <v>2</v>
      </c>
      <c r="K8927" s="67">
        <v>17000</v>
      </c>
      <c r="L8927" s="68" t="s">
        <v>15</v>
      </c>
      <c r="M8927" s="68" t="s">
        <v>254</v>
      </c>
    </row>
    <row r="8928" spans="1:13" s="3" customFormat="1" ht="12.75" x14ac:dyDescent="0.2">
      <c r="A8928" s="62" t="s">
        <v>29</v>
      </c>
      <c r="B8928" s="62" t="s">
        <v>871</v>
      </c>
      <c r="C8928" s="63">
        <v>10</v>
      </c>
      <c r="D8928" s="62" t="s">
        <v>13490</v>
      </c>
      <c r="E8928" s="62" t="s">
        <v>8245</v>
      </c>
      <c r="F8928" s="69">
        <v>31211502</v>
      </c>
      <c r="G8928" s="62" t="s">
        <v>13631</v>
      </c>
      <c r="H8928" s="62">
        <v>1</v>
      </c>
      <c r="I8928" s="62">
        <v>6</v>
      </c>
      <c r="J8928" s="70">
        <v>70</v>
      </c>
      <c r="K8928" s="71">
        <v>12292000</v>
      </c>
      <c r="L8928" s="72" t="s">
        <v>15</v>
      </c>
      <c r="M8928" s="72" t="s">
        <v>254</v>
      </c>
    </row>
    <row r="8929" spans="1:13" s="3" customFormat="1" ht="12.75" x14ac:dyDescent="0.2">
      <c r="A8929" s="62" t="s">
        <v>29</v>
      </c>
      <c r="B8929" s="62" t="s">
        <v>871</v>
      </c>
      <c r="C8929" s="63">
        <v>10</v>
      </c>
      <c r="D8929" s="64" t="s">
        <v>13490</v>
      </c>
      <c r="E8929" s="64" t="s">
        <v>8246</v>
      </c>
      <c r="F8929" s="65">
        <v>31211508</v>
      </c>
      <c r="G8929" s="64" t="s">
        <v>13631</v>
      </c>
      <c r="H8929" s="64">
        <v>1</v>
      </c>
      <c r="I8929" s="64">
        <v>6</v>
      </c>
      <c r="J8929" s="66">
        <v>10</v>
      </c>
      <c r="K8929" s="67">
        <v>1950000</v>
      </c>
      <c r="L8929" s="68" t="s">
        <v>15</v>
      </c>
      <c r="M8929" s="68" t="s">
        <v>254</v>
      </c>
    </row>
    <row r="8930" spans="1:13" s="3" customFormat="1" ht="12.75" x14ac:dyDescent="0.2">
      <c r="A8930" s="62" t="s">
        <v>29</v>
      </c>
      <c r="B8930" s="62" t="s">
        <v>871</v>
      </c>
      <c r="C8930" s="63">
        <v>10</v>
      </c>
      <c r="D8930" s="62" t="s">
        <v>13490</v>
      </c>
      <c r="E8930" s="62" t="s">
        <v>8247</v>
      </c>
      <c r="F8930" s="69">
        <v>31211502</v>
      </c>
      <c r="G8930" s="62" t="s">
        <v>13631</v>
      </c>
      <c r="H8930" s="62">
        <v>1</v>
      </c>
      <c r="I8930" s="62">
        <v>6</v>
      </c>
      <c r="J8930" s="70">
        <v>3</v>
      </c>
      <c r="K8930" s="71">
        <v>466800</v>
      </c>
      <c r="L8930" s="72" t="s">
        <v>15</v>
      </c>
      <c r="M8930" s="72" t="s">
        <v>254</v>
      </c>
    </row>
    <row r="8931" spans="1:13" s="3" customFormat="1" ht="12.75" x14ac:dyDescent="0.2">
      <c r="A8931" s="62" t="s">
        <v>29</v>
      </c>
      <c r="B8931" s="62" t="s">
        <v>871</v>
      </c>
      <c r="C8931" s="63">
        <v>10</v>
      </c>
      <c r="D8931" s="64" t="s">
        <v>13490</v>
      </c>
      <c r="E8931" s="64" t="s">
        <v>8248</v>
      </c>
      <c r="F8931" s="65">
        <v>31211501</v>
      </c>
      <c r="G8931" s="64" t="s">
        <v>13631</v>
      </c>
      <c r="H8931" s="64">
        <v>1</v>
      </c>
      <c r="I8931" s="64">
        <v>6</v>
      </c>
      <c r="J8931" s="66">
        <v>4</v>
      </c>
      <c r="K8931" s="67">
        <v>182400</v>
      </c>
      <c r="L8931" s="68" t="s">
        <v>1760</v>
      </c>
      <c r="M8931" s="68" t="s">
        <v>254</v>
      </c>
    </row>
    <row r="8932" spans="1:13" s="3" customFormat="1" ht="12.75" x14ac:dyDescent="0.2">
      <c r="A8932" s="62" t="s">
        <v>29</v>
      </c>
      <c r="B8932" s="62" t="s">
        <v>871</v>
      </c>
      <c r="C8932" s="63">
        <v>10</v>
      </c>
      <c r="D8932" s="62" t="s">
        <v>13490</v>
      </c>
      <c r="E8932" s="62" t="s">
        <v>8249</v>
      </c>
      <c r="F8932" s="69">
        <v>31211501</v>
      </c>
      <c r="G8932" s="62" t="s">
        <v>13631</v>
      </c>
      <c r="H8932" s="62">
        <v>1</v>
      </c>
      <c r="I8932" s="62">
        <v>6</v>
      </c>
      <c r="J8932" s="70">
        <v>4</v>
      </c>
      <c r="K8932" s="71">
        <v>182400</v>
      </c>
      <c r="L8932" s="72" t="s">
        <v>1760</v>
      </c>
      <c r="M8932" s="72" t="s">
        <v>254</v>
      </c>
    </row>
    <row r="8933" spans="1:13" s="3" customFormat="1" ht="12.75" x14ac:dyDescent="0.2">
      <c r="A8933" s="62" t="s">
        <v>29</v>
      </c>
      <c r="B8933" s="62" t="s">
        <v>871</v>
      </c>
      <c r="C8933" s="63">
        <v>10</v>
      </c>
      <c r="D8933" s="64" t="s">
        <v>13490</v>
      </c>
      <c r="E8933" s="64" t="s">
        <v>8250</v>
      </c>
      <c r="F8933" s="65">
        <v>31211501</v>
      </c>
      <c r="G8933" s="64" t="s">
        <v>13631</v>
      </c>
      <c r="H8933" s="64">
        <v>1</v>
      </c>
      <c r="I8933" s="64">
        <v>6</v>
      </c>
      <c r="J8933" s="66">
        <v>4</v>
      </c>
      <c r="K8933" s="67">
        <v>182400</v>
      </c>
      <c r="L8933" s="68" t="s">
        <v>1760</v>
      </c>
      <c r="M8933" s="68" t="s">
        <v>254</v>
      </c>
    </row>
    <row r="8934" spans="1:13" s="3" customFormat="1" ht="12.75" x14ac:dyDescent="0.2">
      <c r="A8934" s="62" t="s">
        <v>29</v>
      </c>
      <c r="B8934" s="62" t="s">
        <v>871</v>
      </c>
      <c r="C8934" s="63">
        <v>10</v>
      </c>
      <c r="D8934" s="62" t="s">
        <v>13490</v>
      </c>
      <c r="E8934" s="62" t="s">
        <v>8251</v>
      </c>
      <c r="F8934" s="69">
        <v>31211501</v>
      </c>
      <c r="G8934" s="62" t="s">
        <v>13631</v>
      </c>
      <c r="H8934" s="62">
        <v>1</v>
      </c>
      <c r="I8934" s="62">
        <v>6</v>
      </c>
      <c r="J8934" s="70">
        <v>4</v>
      </c>
      <c r="K8934" s="71">
        <v>250400</v>
      </c>
      <c r="L8934" s="72" t="s">
        <v>1760</v>
      </c>
      <c r="M8934" s="72" t="s">
        <v>254</v>
      </c>
    </row>
    <row r="8935" spans="1:13" s="3" customFormat="1" ht="12.75" x14ac:dyDescent="0.2">
      <c r="A8935" s="62" t="s">
        <v>29</v>
      </c>
      <c r="B8935" s="62" t="s">
        <v>871</v>
      </c>
      <c r="C8935" s="63">
        <v>10</v>
      </c>
      <c r="D8935" s="64" t="s">
        <v>13490</v>
      </c>
      <c r="E8935" s="64" t="s">
        <v>8252</v>
      </c>
      <c r="F8935" s="65">
        <v>31211501</v>
      </c>
      <c r="G8935" s="64" t="s">
        <v>13631</v>
      </c>
      <c r="H8935" s="64">
        <v>1</v>
      </c>
      <c r="I8935" s="64">
        <v>6</v>
      </c>
      <c r="J8935" s="66">
        <v>8</v>
      </c>
      <c r="K8935" s="67">
        <v>1884800</v>
      </c>
      <c r="L8935" s="68" t="s">
        <v>15</v>
      </c>
      <c r="M8935" s="68" t="s">
        <v>254</v>
      </c>
    </row>
    <row r="8936" spans="1:13" s="3" customFormat="1" ht="12.75" x14ac:dyDescent="0.2">
      <c r="A8936" s="62" t="s">
        <v>29</v>
      </c>
      <c r="B8936" s="62" t="s">
        <v>871</v>
      </c>
      <c r="C8936" s="63">
        <v>10</v>
      </c>
      <c r="D8936" s="62" t="s">
        <v>13490</v>
      </c>
      <c r="E8936" s="62" t="s">
        <v>8253</v>
      </c>
      <c r="F8936" s="69">
        <v>31211501</v>
      </c>
      <c r="G8936" s="62" t="s">
        <v>13631</v>
      </c>
      <c r="H8936" s="62">
        <v>1</v>
      </c>
      <c r="I8936" s="62">
        <v>6</v>
      </c>
      <c r="J8936" s="70">
        <v>2</v>
      </c>
      <c r="K8936" s="71">
        <v>125200</v>
      </c>
      <c r="L8936" s="72" t="s">
        <v>1760</v>
      </c>
      <c r="M8936" s="72" t="s">
        <v>254</v>
      </c>
    </row>
    <row r="8937" spans="1:13" s="3" customFormat="1" ht="12.75" x14ac:dyDescent="0.2">
      <c r="A8937" s="62" t="s">
        <v>29</v>
      </c>
      <c r="B8937" s="62" t="s">
        <v>871</v>
      </c>
      <c r="C8937" s="63">
        <v>10</v>
      </c>
      <c r="D8937" s="64" t="s">
        <v>13490</v>
      </c>
      <c r="E8937" s="64" t="s">
        <v>8254</v>
      </c>
      <c r="F8937" s="65">
        <v>31211501</v>
      </c>
      <c r="G8937" s="64" t="s">
        <v>13631</v>
      </c>
      <c r="H8937" s="64">
        <v>1</v>
      </c>
      <c r="I8937" s="64">
        <v>6</v>
      </c>
      <c r="J8937" s="66">
        <v>2</v>
      </c>
      <c r="K8937" s="67">
        <v>135000</v>
      </c>
      <c r="L8937" s="68" t="s">
        <v>1760</v>
      </c>
      <c r="M8937" s="68" t="s">
        <v>254</v>
      </c>
    </row>
    <row r="8938" spans="1:13" s="3" customFormat="1" ht="12.75" x14ac:dyDescent="0.2">
      <c r="A8938" s="62" t="s">
        <v>29</v>
      </c>
      <c r="B8938" s="62" t="s">
        <v>871</v>
      </c>
      <c r="C8938" s="63">
        <v>10</v>
      </c>
      <c r="D8938" s="62" t="s">
        <v>13490</v>
      </c>
      <c r="E8938" s="62" t="s">
        <v>8255</v>
      </c>
      <c r="F8938" s="69">
        <v>31201605</v>
      </c>
      <c r="G8938" s="62" t="s">
        <v>13631</v>
      </c>
      <c r="H8938" s="62">
        <v>1</v>
      </c>
      <c r="I8938" s="62">
        <v>6</v>
      </c>
      <c r="J8938" s="70">
        <v>15</v>
      </c>
      <c r="K8938" s="71">
        <v>201750</v>
      </c>
      <c r="L8938" s="72" t="s">
        <v>1760</v>
      </c>
      <c r="M8938" s="72" t="s">
        <v>254</v>
      </c>
    </row>
    <row r="8939" spans="1:13" s="3" customFormat="1" ht="12.75" x14ac:dyDescent="0.2">
      <c r="A8939" s="62" t="s">
        <v>29</v>
      </c>
      <c r="B8939" s="62" t="s">
        <v>219</v>
      </c>
      <c r="C8939" s="63">
        <v>10</v>
      </c>
      <c r="D8939" s="64" t="s">
        <v>13379</v>
      </c>
      <c r="E8939" s="64" t="s">
        <v>8256</v>
      </c>
      <c r="F8939" s="65">
        <v>31201507</v>
      </c>
      <c r="G8939" s="64" t="s">
        <v>13631</v>
      </c>
      <c r="H8939" s="64">
        <v>1</v>
      </c>
      <c r="I8939" s="64">
        <v>6</v>
      </c>
      <c r="J8939" s="66">
        <v>2</v>
      </c>
      <c r="K8939" s="67">
        <v>22700</v>
      </c>
      <c r="L8939" s="68" t="s">
        <v>15</v>
      </c>
      <c r="M8939" s="68" t="s">
        <v>254</v>
      </c>
    </row>
    <row r="8940" spans="1:13" s="3" customFormat="1" ht="12.75" x14ac:dyDescent="0.2">
      <c r="A8940" s="62" t="s">
        <v>29</v>
      </c>
      <c r="B8940" s="62" t="s">
        <v>871</v>
      </c>
      <c r="C8940" s="63">
        <v>10</v>
      </c>
      <c r="D8940" s="62" t="s">
        <v>13490</v>
      </c>
      <c r="E8940" s="62" t="s">
        <v>8257</v>
      </c>
      <c r="F8940" s="69">
        <v>31201605</v>
      </c>
      <c r="G8940" s="62" t="s">
        <v>13631</v>
      </c>
      <c r="H8940" s="62">
        <v>1</v>
      </c>
      <c r="I8940" s="62">
        <v>6</v>
      </c>
      <c r="J8940" s="70">
        <v>1</v>
      </c>
      <c r="K8940" s="71">
        <v>42600</v>
      </c>
      <c r="L8940" s="72" t="s">
        <v>15</v>
      </c>
      <c r="M8940" s="72" t="s">
        <v>254</v>
      </c>
    </row>
    <row r="8941" spans="1:13" s="3" customFormat="1" ht="12.75" x14ac:dyDescent="0.2">
      <c r="A8941" s="62" t="s">
        <v>29</v>
      </c>
      <c r="B8941" s="62" t="s">
        <v>219</v>
      </c>
      <c r="C8941" s="63">
        <v>10</v>
      </c>
      <c r="D8941" s="64" t="s">
        <v>13379</v>
      </c>
      <c r="E8941" s="64" t="s">
        <v>8258</v>
      </c>
      <c r="F8941" s="65">
        <v>30161710</v>
      </c>
      <c r="G8941" s="64" t="s">
        <v>13631</v>
      </c>
      <c r="H8941" s="64">
        <v>1</v>
      </c>
      <c r="I8941" s="64">
        <v>6</v>
      </c>
      <c r="J8941" s="66">
        <v>80</v>
      </c>
      <c r="K8941" s="67">
        <v>2448000</v>
      </c>
      <c r="L8941" s="68" t="s">
        <v>1770</v>
      </c>
      <c r="M8941" s="68" t="s">
        <v>254</v>
      </c>
    </row>
    <row r="8942" spans="1:13" s="3" customFormat="1" ht="12.75" x14ac:dyDescent="0.2">
      <c r="A8942" s="62" t="s">
        <v>29</v>
      </c>
      <c r="B8942" s="62" t="s">
        <v>215</v>
      </c>
      <c r="C8942" s="63">
        <v>10</v>
      </c>
      <c r="D8942" s="62" t="s">
        <v>13376</v>
      </c>
      <c r="E8942" s="62" t="s">
        <v>8259</v>
      </c>
      <c r="F8942" s="69">
        <v>14121500</v>
      </c>
      <c r="G8942" s="62" t="s">
        <v>13631</v>
      </c>
      <c r="H8942" s="62">
        <v>1</v>
      </c>
      <c r="I8942" s="62">
        <v>6</v>
      </c>
      <c r="J8942" s="70">
        <v>10</v>
      </c>
      <c r="K8942" s="71">
        <v>186000</v>
      </c>
      <c r="L8942" s="72" t="s">
        <v>15</v>
      </c>
      <c r="M8942" s="72" t="s">
        <v>254</v>
      </c>
    </row>
    <row r="8943" spans="1:13" s="3" customFormat="1" ht="12.75" x14ac:dyDescent="0.2">
      <c r="A8943" s="62" t="s">
        <v>29</v>
      </c>
      <c r="B8943" s="62" t="s">
        <v>219</v>
      </c>
      <c r="C8943" s="63">
        <v>10</v>
      </c>
      <c r="D8943" s="64" t="s">
        <v>13379</v>
      </c>
      <c r="E8943" s="64" t="s">
        <v>8260</v>
      </c>
      <c r="F8943" s="65">
        <v>30162000</v>
      </c>
      <c r="G8943" s="64" t="s">
        <v>13631</v>
      </c>
      <c r="H8943" s="64">
        <v>1</v>
      </c>
      <c r="I8943" s="64">
        <v>6</v>
      </c>
      <c r="J8943" s="66">
        <v>25</v>
      </c>
      <c r="K8943" s="67">
        <v>417500</v>
      </c>
      <c r="L8943" s="68" t="s">
        <v>15</v>
      </c>
      <c r="M8943" s="68" t="s">
        <v>254</v>
      </c>
    </row>
    <row r="8944" spans="1:13" s="3" customFormat="1" ht="12.75" x14ac:dyDescent="0.2">
      <c r="A8944" s="62" t="s">
        <v>29</v>
      </c>
      <c r="B8944" s="62" t="s">
        <v>219</v>
      </c>
      <c r="C8944" s="63">
        <v>10</v>
      </c>
      <c r="D8944" s="62" t="s">
        <v>13379</v>
      </c>
      <c r="E8944" s="62" t="s">
        <v>15116</v>
      </c>
      <c r="F8944" s="69">
        <v>26121613</v>
      </c>
      <c r="G8944" s="62" t="s">
        <v>13631</v>
      </c>
      <c r="H8944" s="62">
        <v>1</v>
      </c>
      <c r="I8944" s="62">
        <v>6</v>
      </c>
      <c r="J8944" s="70">
        <v>100</v>
      </c>
      <c r="K8944" s="71">
        <v>125000</v>
      </c>
      <c r="L8944" s="72" t="s">
        <v>848</v>
      </c>
      <c r="M8944" s="72" t="s">
        <v>254</v>
      </c>
    </row>
    <row r="8945" spans="1:13" s="3" customFormat="1" ht="12.75" x14ac:dyDescent="0.2">
      <c r="A8945" s="62" t="s">
        <v>29</v>
      </c>
      <c r="B8945" s="62" t="s">
        <v>219</v>
      </c>
      <c r="C8945" s="63">
        <v>10</v>
      </c>
      <c r="D8945" s="64" t="s">
        <v>13379</v>
      </c>
      <c r="E8945" s="64" t="s">
        <v>15117</v>
      </c>
      <c r="F8945" s="65">
        <v>26121613</v>
      </c>
      <c r="G8945" s="64" t="s">
        <v>13631</v>
      </c>
      <c r="H8945" s="64">
        <v>1</v>
      </c>
      <c r="I8945" s="64">
        <v>6</v>
      </c>
      <c r="J8945" s="66">
        <v>100</v>
      </c>
      <c r="K8945" s="67">
        <v>125000</v>
      </c>
      <c r="L8945" s="68" t="s">
        <v>848</v>
      </c>
      <c r="M8945" s="68" t="s">
        <v>254</v>
      </c>
    </row>
    <row r="8946" spans="1:13" s="3" customFormat="1" ht="12.75" x14ac:dyDescent="0.2">
      <c r="A8946" s="62" t="s">
        <v>29</v>
      </c>
      <c r="B8946" s="62" t="s">
        <v>219</v>
      </c>
      <c r="C8946" s="63">
        <v>10</v>
      </c>
      <c r="D8946" s="62" t="s">
        <v>13379</v>
      </c>
      <c r="E8946" s="62" t="s">
        <v>15118</v>
      </c>
      <c r="F8946" s="69">
        <v>26121613</v>
      </c>
      <c r="G8946" s="62" t="s">
        <v>13631</v>
      </c>
      <c r="H8946" s="62">
        <v>1</v>
      </c>
      <c r="I8946" s="62">
        <v>6</v>
      </c>
      <c r="J8946" s="70">
        <v>100</v>
      </c>
      <c r="K8946" s="71">
        <v>125000</v>
      </c>
      <c r="L8946" s="72" t="s">
        <v>848</v>
      </c>
      <c r="M8946" s="72" t="s">
        <v>254</v>
      </c>
    </row>
    <row r="8947" spans="1:13" s="3" customFormat="1" ht="12.75" x14ac:dyDescent="0.2">
      <c r="A8947" s="62" t="s">
        <v>29</v>
      </c>
      <c r="B8947" s="62" t="s">
        <v>219</v>
      </c>
      <c r="C8947" s="63">
        <v>10</v>
      </c>
      <c r="D8947" s="64" t="s">
        <v>13379</v>
      </c>
      <c r="E8947" s="64" t="s">
        <v>15119</v>
      </c>
      <c r="F8947" s="65">
        <v>26121613</v>
      </c>
      <c r="G8947" s="64" t="s">
        <v>13631</v>
      </c>
      <c r="H8947" s="64">
        <v>1</v>
      </c>
      <c r="I8947" s="64">
        <v>6</v>
      </c>
      <c r="J8947" s="66">
        <v>100</v>
      </c>
      <c r="K8947" s="67">
        <v>125000</v>
      </c>
      <c r="L8947" s="68" t="s">
        <v>848</v>
      </c>
      <c r="M8947" s="68" t="s">
        <v>254</v>
      </c>
    </row>
    <row r="8948" spans="1:13" s="3" customFormat="1" ht="12.75" x14ac:dyDescent="0.2">
      <c r="A8948" s="62" t="s">
        <v>29</v>
      </c>
      <c r="B8948" s="62" t="s">
        <v>855</v>
      </c>
      <c r="C8948" s="63">
        <v>10</v>
      </c>
      <c r="D8948" s="62" t="s">
        <v>13474</v>
      </c>
      <c r="E8948" s="62" t="s">
        <v>8261</v>
      </c>
      <c r="F8948" s="69">
        <v>39122216</v>
      </c>
      <c r="G8948" s="62" t="s">
        <v>13631</v>
      </c>
      <c r="H8948" s="62">
        <v>1</v>
      </c>
      <c r="I8948" s="62">
        <v>6</v>
      </c>
      <c r="J8948" s="70">
        <v>20</v>
      </c>
      <c r="K8948" s="71">
        <v>127000</v>
      </c>
      <c r="L8948" s="72" t="s">
        <v>15</v>
      </c>
      <c r="M8948" s="72" t="s">
        <v>254</v>
      </c>
    </row>
    <row r="8949" spans="1:13" s="3" customFormat="1" ht="12.75" x14ac:dyDescent="0.2">
      <c r="A8949" s="62" t="s">
        <v>29</v>
      </c>
      <c r="B8949" s="62" t="s">
        <v>855</v>
      </c>
      <c r="C8949" s="63">
        <v>10</v>
      </c>
      <c r="D8949" s="64" t="s">
        <v>13474</v>
      </c>
      <c r="E8949" s="64" t="s">
        <v>8262</v>
      </c>
      <c r="F8949" s="65">
        <v>39121640</v>
      </c>
      <c r="G8949" s="64" t="s">
        <v>13631</v>
      </c>
      <c r="H8949" s="64">
        <v>1</v>
      </c>
      <c r="I8949" s="64">
        <v>6</v>
      </c>
      <c r="J8949" s="66">
        <v>6</v>
      </c>
      <c r="K8949" s="67">
        <v>45000</v>
      </c>
      <c r="L8949" s="68" t="s">
        <v>15</v>
      </c>
      <c r="M8949" s="68" t="s">
        <v>254</v>
      </c>
    </row>
    <row r="8950" spans="1:13" s="3" customFormat="1" ht="12.75" x14ac:dyDescent="0.2">
      <c r="A8950" s="62" t="s">
        <v>29</v>
      </c>
      <c r="B8950" s="62" t="s">
        <v>855</v>
      </c>
      <c r="C8950" s="63">
        <v>10</v>
      </c>
      <c r="D8950" s="62" t="s">
        <v>13474</v>
      </c>
      <c r="E8950" s="62" t="s">
        <v>8263</v>
      </c>
      <c r="F8950" s="69">
        <v>39121640</v>
      </c>
      <c r="G8950" s="62" t="s">
        <v>13631</v>
      </c>
      <c r="H8950" s="62">
        <v>1</v>
      </c>
      <c r="I8950" s="62">
        <v>6</v>
      </c>
      <c r="J8950" s="70">
        <v>6</v>
      </c>
      <c r="K8950" s="71">
        <v>45000</v>
      </c>
      <c r="L8950" s="72" t="s">
        <v>15</v>
      </c>
      <c r="M8950" s="72" t="s">
        <v>254</v>
      </c>
    </row>
    <row r="8951" spans="1:13" s="3" customFormat="1" ht="12.75" x14ac:dyDescent="0.2">
      <c r="A8951" s="62" t="s">
        <v>29</v>
      </c>
      <c r="B8951" s="62" t="s">
        <v>855</v>
      </c>
      <c r="C8951" s="63">
        <v>10</v>
      </c>
      <c r="D8951" s="64" t="s">
        <v>13474</v>
      </c>
      <c r="E8951" s="64" t="s">
        <v>8264</v>
      </c>
      <c r="F8951" s="65">
        <v>39121640</v>
      </c>
      <c r="G8951" s="64" t="s">
        <v>13631</v>
      </c>
      <c r="H8951" s="64">
        <v>1</v>
      </c>
      <c r="I8951" s="64">
        <v>6</v>
      </c>
      <c r="J8951" s="66">
        <v>6</v>
      </c>
      <c r="K8951" s="67">
        <v>45000</v>
      </c>
      <c r="L8951" s="68" t="s">
        <v>15</v>
      </c>
      <c r="M8951" s="68" t="s">
        <v>254</v>
      </c>
    </row>
    <row r="8952" spans="1:13" s="3" customFormat="1" ht="12.75" x14ac:dyDescent="0.2">
      <c r="A8952" s="62" t="s">
        <v>29</v>
      </c>
      <c r="B8952" s="62" t="s">
        <v>219</v>
      </c>
      <c r="C8952" s="63">
        <v>10</v>
      </c>
      <c r="D8952" s="62" t="s">
        <v>13379</v>
      </c>
      <c r="E8952" s="62" t="s">
        <v>8265</v>
      </c>
      <c r="F8952" s="69">
        <v>26121613</v>
      </c>
      <c r="G8952" s="62" t="s">
        <v>13631</v>
      </c>
      <c r="H8952" s="62">
        <v>1</v>
      </c>
      <c r="I8952" s="62">
        <v>6</v>
      </c>
      <c r="J8952" s="70">
        <v>100</v>
      </c>
      <c r="K8952" s="71">
        <v>450000</v>
      </c>
      <c r="L8952" s="72" t="s">
        <v>848</v>
      </c>
      <c r="M8952" s="72" t="s">
        <v>254</v>
      </c>
    </row>
    <row r="8953" spans="1:13" s="3" customFormat="1" ht="12.75" x14ac:dyDescent="0.2">
      <c r="A8953" s="62" t="s">
        <v>29</v>
      </c>
      <c r="B8953" s="62" t="s">
        <v>219</v>
      </c>
      <c r="C8953" s="63">
        <v>10</v>
      </c>
      <c r="D8953" s="64" t="s">
        <v>13379</v>
      </c>
      <c r="E8953" s="64" t="s">
        <v>8266</v>
      </c>
      <c r="F8953" s="65">
        <v>26121613</v>
      </c>
      <c r="G8953" s="64" t="s">
        <v>13631</v>
      </c>
      <c r="H8953" s="64">
        <v>1</v>
      </c>
      <c r="I8953" s="64">
        <v>6</v>
      </c>
      <c r="J8953" s="66">
        <v>100</v>
      </c>
      <c r="K8953" s="67">
        <v>250000</v>
      </c>
      <c r="L8953" s="68" t="s">
        <v>848</v>
      </c>
      <c r="M8953" s="68" t="s">
        <v>254</v>
      </c>
    </row>
    <row r="8954" spans="1:13" s="3" customFormat="1" ht="12.75" x14ac:dyDescent="0.2">
      <c r="A8954" s="62" t="s">
        <v>29</v>
      </c>
      <c r="B8954" s="62" t="s">
        <v>219</v>
      </c>
      <c r="C8954" s="63">
        <v>10</v>
      </c>
      <c r="D8954" s="62" t="s">
        <v>13379</v>
      </c>
      <c r="E8954" s="62" t="s">
        <v>4255</v>
      </c>
      <c r="F8954" s="69">
        <v>26121613</v>
      </c>
      <c r="G8954" s="62" t="s">
        <v>13631</v>
      </c>
      <c r="H8954" s="62">
        <v>1</v>
      </c>
      <c r="I8954" s="62">
        <v>6</v>
      </c>
      <c r="J8954" s="70">
        <v>200</v>
      </c>
      <c r="K8954" s="71">
        <v>240000</v>
      </c>
      <c r="L8954" s="72" t="s">
        <v>848</v>
      </c>
      <c r="M8954" s="72" t="s">
        <v>254</v>
      </c>
    </row>
    <row r="8955" spans="1:13" s="3" customFormat="1" ht="12.75" x14ac:dyDescent="0.2">
      <c r="A8955" s="62" t="s">
        <v>29</v>
      </c>
      <c r="B8955" s="62" t="s">
        <v>855</v>
      </c>
      <c r="C8955" s="63">
        <v>10</v>
      </c>
      <c r="D8955" s="64" t="s">
        <v>13474</v>
      </c>
      <c r="E8955" s="64" t="s">
        <v>8267</v>
      </c>
      <c r="F8955" s="65">
        <v>39121640</v>
      </c>
      <c r="G8955" s="64" t="s">
        <v>13631</v>
      </c>
      <c r="H8955" s="64">
        <v>1</v>
      </c>
      <c r="I8955" s="64">
        <v>6</v>
      </c>
      <c r="J8955" s="66">
        <v>2</v>
      </c>
      <c r="K8955" s="67">
        <v>331200</v>
      </c>
      <c r="L8955" s="68" t="s">
        <v>15</v>
      </c>
      <c r="M8955" s="68" t="s">
        <v>254</v>
      </c>
    </row>
    <row r="8956" spans="1:13" s="3" customFormat="1" ht="12.75" x14ac:dyDescent="0.2">
      <c r="A8956" s="62" t="s">
        <v>29</v>
      </c>
      <c r="B8956" s="62" t="s">
        <v>855</v>
      </c>
      <c r="C8956" s="63">
        <v>10</v>
      </c>
      <c r="D8956" s="62" t="s">
        <v>13474</v>
      </c>
      <c r="E8956" s="62" t="s">
        <v>8268</v>
      </c>
      <c r="F8956" s="69">
        <v>39121640</v>
      </c>
      <c r="G8956" s="62" t="s">
        <v>13631</v>
      </c>
      <c r="H8956" s="62">
        <v>1</v>
      </c>
      <c r="I8956" s="62">
        <v>6</v>
      </c>
      <c r="J8956" s="70">
        <v>2</v>
      </c>
      <c r="K8956" s="71">
        <v>277000</v>
      </c>
      <c r="L8956" s="72" t="s">
        <v>15</v>
      </c>
      <c r="M8956" s="72" t="s">
        <v>254</v>
      </c>
    </row>
    <row r="8957" spans="1:13" s="3" customFormat="1" ht="12.75" x14ac:dyDescent="0.2">
      <c r="A8957" s="62" t="s">
        <v>29</v>
      </c>
      <c r="B8957" s="62" t="s">
        <v>855</v>
      </c>
      <c r="C8957" s="63">
        <v>10</v>
      </c>
      <c r="D8957" s="64" t="s">
        <v>13474</v>
      </c>
      <c r="E8957" s="64" t="s">
        <v>2430</v>
      </c>
      <c r="F8957" s="65">
        <v>39122216</v>
      </c>
      <c r="G8957" s="64" t="s">
        <v>13631</v>
      </c>
      <c r="H8957" s="64">
        <v>1</v>
      </c>
      <c r="I8957" s="64">
        <v>6</v>
      </c>
      <c r="J8957" s="66">
        <v>15</v>
      </c>
      <c r="K8957" s="67">
        <v>87000</v>
      </c>
      <c r="L8957" s="68" t="s">
        <v>15</v>
      </c>
      <c r="M8957" s="68" t="s">
        <v>254</v>
      </c>
    </row>
    <row r="8958" spans="1:13" s="3" customFormat="1" ht="12.75" x14ac:dyDescent="0.2">
      <c r="A8958" s="62" t="s">
        <v>29</v>
      </c>
      <c r="B8958" s="62" t="s">
        <v>855</v>
      </c>
      <c r="C8958" s="63">
        <v>10</v>
      </c>
      <c r="D8958" s="62" t="s">
        <v>13474</v>
      </c>
      <c r="E8958" s="62" t="s">
        <v>8269</v>
      </c>
      <c r="F8958" s="69">
        <v>39121308</v>
      </c>
      <c r="G8958" s="62" t="s">
        <v>13631</v>
      </c>
      <c r="H8958" s="62">
        <v>1</v>
      </c>
      <c r="I8958" s="62">
        <v>6</v>
      </c>
      <c r="J8958" s="70">
        <v>15</v>
      </c>
      <c r="K8958" s="71">
        <v>105750</v>
      </c>
      <c r="L8958" s="72" t="s">
        <v>15</v>
      </c>
      <c r="M8958" s="72" t="s">
        <v>254</v>
      </c>
    </row>
    <row r="8959" spans="1:13" s="3" customFormat="1" ht="12.75" x14ac:dyDescent="0.2">
      <c r="A8959" s="62" t="s">
        <v>29</v>
      </c>
      <c r="B8959" s="62" t="s">
        <v>855</v>
      </c>
      <c r="C8959" s="63">
        <v>10</v>
      </c>
      <c r="D8959" s="64" t="s">
        <v>13474</v>
      </c>
      <c r="E8959" s="64" t="s">
        <v>8270</v>
      </c>
      <c r="F8959" s="65">
        <v>39121308</v>
      </c>
      <c r="G8959" s="64" t="s">
        <v>13631</v>
      </c>
      <c r="H8959" s="64">
        <v>1</v>
      </c>
      <c r="I8959" s="64">
        <v>6</v>
      </c>
      <c r="J8959" s="66">
        <v>15</v>
      </c>
      <c r="K8959" s="67">
        <v>225000</v>
      </c>
      <c r="L8959" s="68" t="s">
        <v>15</v>
      </c>
      <c r="M8959" s="68" t="s">
        <v>254</v>
      </c>
    </row>
    <row r="8960" spans="1:13" s="3" customFormat="1" ht="12.75" x14ac:dyDescent="0.2">
      <c r="A8960" s="62" t="s">
        <v>29</v>
      </c>
      <c r="B8960" s="62" t="s">
        <v>855</v>
      </c>
      <c r="C8960" s="63">
        <v>10</v>
      </c>
      <c r="D8960" s="62" t="s">
        <v>13474</v>
      </c>
      <c r="E8960" s="62" t="s">
        <v>8271</v>
      </c>
      <c r="F8960" s="69">
        <v>39112501</v>
      </c>
      <c r="G8960" s="62" t="s">
        <v>13631</v>
      </c>
      <c r="H8960" s="62">
        <v>1</v>
      </c>
      <c r="I8960" s="62">
        <v>6</v>
      </c>
      <c r="J8960" s="70">
        <v>20</v>
      </c>
      <c r="K8960" s="71">
        <v>159000</v>
      </c>
      <c r="L8960" s="72" t="s">
        <v>15</v>
      </c>
      <c r="M8960" s="72" t="s">
        <v>254</v>
      </c>
    </row>
    <row r="8961" spans="1:13" s="3" customFormat="1" ht="12.75" x14ac:dyDescent="0.2">
      <c r="A8961" s="62" t="s">
        <v>29</v>
      </c>
      <c r="B8961" s="62" t="s">
        <v>855</v>
      </c>
      <c r="C8961" s="63">
        <v>10</v>
      </c>
      <c r="D8961" s="64" t="s">
        <v>13474</v>
      </c>
      <c r="E8961" s="64" t="s">
        <v>8272</v>
      </c>
      <c r="F8961" s="65">
        <v>39112501</v>
      </c>
      <c r="G8961" s="64" t="s">
        <v>13631</v>
      </c>
      <c r="H8961" s="64">
        <v>1</v>
      </c>
      <c r="I8961" s="64">
        <v>6</v>
      </c>
      <c r="J8961" s="66">
        <v>20</v>
      </c>
      <c r="K8961" s="67">
        <v>252000</v>
      </c>
      <c r="L8961" s="68" t="s">
        <v>15</v>
      </c>
      <c r="M8961" s="68" t="s">
        <v>254</v>
      </c>
    </row>
    <row r="8962" spans="1:13" s="3" customFormat="1" ht="12.75" x14ac:dyDescent="0.2">
      <c r="A8962" s="62" t="s">
        <v>29</v>
      </c>
      <c r="B8962" s="62" t="s">
        <v>855</v>
      </c>
      <c r="C8962" s="63">
        <v>10</v>
      </c>
      <c r="D8962" s="62" t="s">
        <v>13474</v>
      </c>
      <c r="E8962" s="62" t="s">
        <v>8273</v>
      </c>
      <c r="F8962" s="69">
        <v>39112102</v>
      </c>
      <c r="G8962" s="62" t="s">
        <v>13631</v>
      </c>
      <c r="H8962" s="62">
        <v>1</v>
      </c>
      <c r="I8962" s="62">
        <v>6</v>
      </c>
      <c r="J8962" s="70">
        <v>20</v>
      </c>
      <c r="K8962" s="71">
        <v>512000</v>
      </c>
      <c r="L8962" s="72" t="s">
        <v>15</v>
      </c>
      <c r="M8962" s="72" t="s">
        <v>254</v>
      </c>
    </row>
    <row r="8963" spans="1:13" s="3" customFormat="1" ht="12.75" x14ac:dyDescent="0.2">
      <c r="A8963" s="62" t="s">
        <v>29</v>
      </c>
      <c r="B8963" s="62" t="s">
        <v>855</v>
      </c>
      <c r="C8963" s="63">
        <v>10</v>
      </c>
      <c r="D8963" s="64" t="s">
        <v>13474</v>
      </c>
      <c r="E8963" s="64" t="s">
        <v>8274</v>
      </c>
      <c r="F8963" s="65">
        <v>39112102</v>
      </c>
      <c r="G8963" s="64" t="s">
        <v>13631</v>
      </c>
      <c r="H8963" s="64">
        <v>1</v>
      </c>
      <c r="I8963" s="64">
        <v>6</v>
      </c>
      <c r="J8963" s="66">
        <v>20</v>
      </c>
      <c r="K8963" s="67">
        <v>512000</v>
      </c>
      <c r="L8963" s="68" t="s">
        <v>15</v>
      </c>
      <c r="M8963" s="68" t="s">
        <v>254</v>
      </c>
    </row>
    <row r="8964" spans="1:13" s="3" customFormat="1" ht="12.75" x14ac:dyDescent="0.2">
      <c r="A8964" s="62" t="s">
        <v>29</v>
      </c>
      <c r="B8964" s="62" t="s">
        <v>855</v>
      </c>
      <c r="C8964" s="63">
        <v>10</v>
      </c>
      <c r="D8964" s="62" t="s">
        <v>13474</v>
      </c>
      <c r="E8964" s="62" t="s">
        <v>8275</v>
      </c>
      <c r="F8964" s="69">
        <v>31201502</v>
      </c>
      <c r="G8964" s="62" t="s">
        <v>13631</v>
      </c>
      <c r="H8964" s="62">
        <v>1</v>
      </c>
      <c r="I8964" s="62">
        <v>6</v>
      </c>
      <c r="J8964" s="70">
        <v>20</v>
      </c>
      <c r="K8964" s="71">
        <v>193000</v>
      </c>
      <c r="L8964" s="72" t="s">
        <v>15</v>
      </c>
      <c r="M8964" s="72" t="s">
        <v>254</v>
      </c>
    </row>
    <row r="8965" spans="1:13" s="3" customFormat="1" ht="12.75" x14ac:dyDescent="0.2">
      <c r="A8965" s="62" t="s">
        <v>29</v>
      </c>
      <c r="B8965" s="62" t="s">
        <v>855</v>
      </c>
      <c r="C8965" s="63">
        <v>10</v>
      </c>
      <c r="D8965" s="64" t="s">
        <v>13474</v>
      </c>
      <c r="E8965" s="64" t="s">
        <v>8276</v>
      </c>
      <c r="F8965" s="65">
        <v>31201502</v>
      </c>
      <c r="G8965" s="64" t="s">
        <v>13631</v>
      </c>
      <c r="H8965" s="64">
        <v>1</v>
      </c>
      <c r="I8965" s="64">
        <v>6</v>
      </c>
      <c r="J8965" s="66">
        <v>20</v>
      </c>
      <c r="K8965" s="67">
        <v>290000</v>
      </c>
      <c r="L8965" s="68" t="s">
        <v>15</v>
      </c>
      <c r="M8965" s="68" t="s">
        <v>254</v>
      </c>
    </row>
    <row r="8966" spans="1:13" s="3" customFormat="1" ht="12.75" x14ac:dyDescent="0.2">
      <c r="A8966" s="62" t="s">
        <v>29</v>
      </c>
      <c r="B8966" s="62" t="s">
        <v>855</v>
      </c>
      <c r="C8966" s="63">
        <v>10</v>
      </c>
      <c r="D8966" s="62" t="s">
        <v>13474</v>
      </c>
      <c r="E8966" s="62" t="s">
        <v>8277</v>
      </c>
      <c r="F8966" s="69">
        <v>39111533</v>
      </c>
      <c r="G8966" s="62" t="s">
        <v>13631</v>
      </c>
      <c r="H8966" s="62">
        <v>1</v>
      </c>
      <c r="I8966" s="62">
        <v>6</v>
      </c>
      <c r="J8966" s="70">
        <v>20</v>
      </c>
      <c r="K8966" s="71">
        <v>353000</v>
      </c>
      <c r="L8966" s="72" t="s">
        <v>848</v>
      </c>
      <c r="M8966" s="72" t="s">
        <v>254</v>
      </c>
    </row>
    <row r="8967" spans="1:13" s="3" customFormat="1" ht="12.75" x14ac:dyDescent="0.2">
      <c r="A8967" s="62" t="s">
        <v>29</v>
      </c>
      <c r="B8967" s="62" t="s">
        <v>855</v>
      </c>
      <c r="C8967" s="63">
        <v>10</v>
      </c>
      <c r="D8967" s="64" t="s">
        <v>13474</v>
      </c>
      <c r="E8967" s="64" t="s">
        <v>8278</v>
      </c>
      <c r="F8967" s="65">
        <v>39121402</v>
      </c>
      <c r="G8967" s="64" t="s">
        <v>13631</v>
      </c>
      <c r="H8967" s="64">
        <v>1</v>
      </c>
      <c r="I8967" s="64">
        <v>6</v>
      </c>
      <c r="J8967" s="66">
        <v>10</v>
      </c>
      <c r="K8967" s="67">
        <v>48000</v>
      </c>
      <c r="L8967" s="68" t="s">
        <v>15</v>
      </c>
      <c r="M8967" s="68" t="s">
        <v>254</v>
      </c>
    </row>
    <row r="8968" spans="1:13" s="3" customFormat="1" ht="12.75" x14ac:dyDescent="0.2">
      <c r="A8968" s="62" t="s">
        <v>29</v>
      </c>
      <c r="B8968" s="62" t="s">
        <v>855</v>
      </c>
      <c r="C8968" s="63">
        <v>10</v>
      </c>
      <c r="D8968" s="62" t="s">
        <v>13474</v>
      </c>
      <c r="E8968" s="62" t="s">
        <v>8279</v>
      </c>
      <c r="F8968" s="69">
        <v>39121402</v>
      </c>
      <c r="G8968" s="62" t="s">
        <v>13631</v>
      </c>
      <c r="H8968" s="62">
        <v>1</v>
      </c>
      <c r="I8968" s="62">
        <v>6</v>
      </c>
      <c r="J8968" s="70">
        <v>10</v>
      </c>
      <c r="K8968" s="71">
        <v>48000</v>
      </c>
      <c r="L8968" s="72" t="s">
        <v>15</v>
      </c>
      <c r="M8968" s="72" t="s">
        <v>254</v>
      </c>
    </row>
    <row r="8969" spans="1:13" s="3" customFormat="1" ht="12.75" x14ac:dyDescent="0.2">
      <c r="A8969" s="62" t="s">
        <v>29</v>
      </c>
      <c r="B8969" s="62" t="s">
        <v>855</v>
      </c>
      <c r="C8969" s="63">
        <v>10</v>
      </c>
      <c r="D8969" s="64" t="s">
        <v>13474</v>
      </c>
      <c r="E8969" s="64" t="s">
        <v>15120</v>
      </c>
      <c r="F8969" s="65">
        <v>39121449</v>
      </c>
      <c r="G8969" s="64" t="s">
        <v>13631</v>
      </c>
      <c r="H8969" s="64">
        <v>1</v>
      </c>
      <c r="I8969" s="64">
        <v>6</v>
      </c>
      <c r="J8969" s="66">
        <v>5</v>
      </c>
      <c r="K8969" s="67">
        <v>1500</v>
      </c>
      <c r="L8969" s="68" t="s">
        <v>15</v>
      </c>
      <c r="M8969" s="68" t="s">
        <v>254</v>
      </c>
    </row>
    <row r="8970" spans="1:13" s="3" customFormat="1" ht="12.75" x14ac:dyDescent="0.2">
      <c r="A8970" s="62" t="s">
        <v>29</v>
      </c>
      <c r="B8970" s="62" t="s">
        <v>855</v>
      </c>
      <c r="C8970" s="63">
        <v>10</v>
      </c>
      <c r="D8970" s="62" t="s">
        <v>13474</v>
      </c>
      <c r="E8970" s="62" t="s">
        <v>15121</v>
      </c>
      <c r="F8970" s="69">
        <v>39121449</v>
      </c>
      <c r="G8970" s="62" t="s">
        <v>13631</v>
      </c>
      <c r="H8970" s="62">
        <v>1</v>
      </c>
      <c r="I8970" s="62">
        <v>6</v>
      </c>
      <c r="J8970" s="70">
        <v>10</v>
      </c>
      <c r="K8970" s="71">
        <v>3000</v>
      </c>
      <c r="L8970" s="72" t="s">
        <v>15</v>
      </c>
      <c r="M8970" s="72" t="s">
        <v>254</v>
      </c>
    </row>
    <row r="8971" spans="1:13" s="3" customFormat="1" ht="12.75" x14ac:dyDescent="0.2">
      <c r="A8971" s="62" t="s">
        <v>29</v>
      </c>
      <c r="B8971" s="62" t="s">
        <v>855</v>
      </c>
      <c r="C8971" s="63">
        <v>10</v>
      </c>
      <c r="D8971" s="64" t="s">
        <v>13474</v>
      </c>
      <c r="E8971" s="64" t="s">
        <v>15122</v>
      </c>
      <c r="F8971" s="65">
        <v>39121449</v>
      </c>
      <c r="G8971" s="64" t="s">
        <v>13631</v>
      </c>
      <c r="H8971" s="64">
        <v>1</v>
      </c>
      <c r="I8971" s="64">
        <v>6</v>
      </c>
      <c r="J8971" s="66">
        <v>10</v>
      </c>
      <c r="K8971" s="67">
        <v>3000</v>
      </c>
      <c r="L8971" s="68" t="s">
        <v>15</v>
      </c>
      <c r="M8971" s="68" t="s">
        <v>254</v>
      </c>
    </row>
    <row r="8972" spans="1:13" s="3" customFormat="1" ht="12.75" x14ac:dyDescent="0.2">
      <c r="A8972" s="62" t="s">
        <v>29</v>
      </c>
      <c r="B8972" s="62" t="s">
        <v>855</v>
      </c>
      <c r="C8972" s="63">
        <v>10</v>
      </c>
      <c r="D8972" s="62" t="s">
        <v>13474</v>
      </c>
      <c r="E8972" s="62" t="s">
        <v>8280</v>
      </c>
      <c r="F8972" s="69">
        <v>39121402</v>
      </c>
      <c r="G8972" s="62" t="s">
        <v>13631</v>
      </c>
      <c r="H8972" s="62">
        <v>1</v>
      </c>
      <c r="I8972" s="62">
        <v>6</v>
      </c>
      <c r="J8972" s="70">
        <v>5</v>
      </c>
      <c r="K8972" s="71">
        <v>27250</v>
      </c>
      <c r="L8972" s="72" t="s">
        <v>15</v>
      </c>
      <c r="M8972" s="72" t="s">
        <v>254</v>
      </c>
    </row>
    <row r="8973" spans="1:13" s="3" customFormat="1" ht="12.75" x14ac:dyDescent="0.2">
      <c r="A8973" s="62" t="s">
        <v>29</v>
      </c>
      <c r="B8973" s="62" t="s">
        <v>855</v>
      </c>
      <c r="C8973" s="63">
        <v>10</v>
      </c>
      <c r="D8973" s="64" t="s">
        <v>13474</v>
      </c>
      <c r="E8973" s="64" t="s">
        <v>8281</v>
      </c>
      <c r="F8973" s="65">
        <v>39121402</v>
      </c>
      <c r="G8973" s="64" t="s">
        <v>13631</v>
      </c>
      <c r="H8973" s="64">
        <v>1</v>
      </c>
      <c r="I8973" s="64">
        <v>6</v>
      </c>
      <c r="J8973" s="66">
        <v>5</v>
      </c>
      <c r="K8973" s="67">
        <v>57250</v>
      </c>
      <c r="L8973" s="68" t="s">
        <v>15</v>
      </c>
      <c r="M8973" s="68" t="s">
        <v>254</v>
      </c>
    </row>
    <row r="8974" spans="1:13" s="3" customFormat="1" ht="12.75" x14ac:dyDescent="0.2">
      <c r="A8974" s="62" t="s">
        <v>29</v>
      </c>
      <c r="B8974" s="62" t="s">
        <v>855</v>
      </c>
      <c r="C8974" s="63">
        <v>10</v>
      </c>
      <c r="D8974" s="62" t="s">
        <v>13474</v>
      </c>
      <c r="E8974" s="62" t="s">
        <v>8282</v>
      </c>
      <c r="F8974" s="69">
        <v>39121311</v>
      </c>
      <c r="G8974" s="62" t="s">
        <v>13631</v>
      </c>
      <c r="H8974" s="62">
        <v>1</v>
      </c>
      <c r="I8974" s="62">
        <v>6</v>
      </c>
      <c r="J8974" s="70">
        <v>5</v>
      </c>
      <c r="K8974" s="71">
        <v>39750</v>
      </c>
      <c r="L8974" s="72" t="s">
        <v>15</v>
      </c>
      <c r="M8974" s="72" t="s">
        <v>254</v>
      </c>
    </row>
    <row r="8975" spans="1:13" s="3" customFormat="1" ht="12.75" x14ac:dyDescent="0.2">
      <c r="A8975" s="62" t="s">
        <v>29</v>
      </c>
      <c r="B8975" s="62" t="s">
        <v>855</v>
      </c>
      <c r="C8975" s="63">
        <v>10</v>
      </c>
      <c r="D8975" s="64" t="s">
        <v>13474</v>
      </c>
      <c r="E8975" s="64" t="s">
        <v>8283</v>
      </c>
      <c r="F8975" s="65">
        <v>39101605</v>
      </c>
      <c r="G8975" s="64" t="s">
        <v>13631</v>
      </c>
      <c r="H8975" s="64">
        <v>1</v>
      </c>
      <c r="I8975" s="64">
        <v>6</v>
      </c>
      <c r="J8975" s="66">
        <v>100</v>
      </c>
      <c r="K8975" s="67">
        <v>425000</v>
      </c>
      <c r="L8975" s="68" t="s">
        <v>15</v>
      </c>
      <c r="M8975" s="68" t="s">
        <v>254</v>
      </c>
    </row>
    <row r="8976" spans="1:13" s="3" customFormat="1" ht="12.75" x14ac:dyDescent="0.2">
      <c r="A8976" s="62" t="s">
        <v>29</v>
      </c>
      <c r="B8976" s="62" t="s">
        <v>855</v>
      </c>
      <c r="C8976" s="63">
        <v>10</v>
      </c>
      <c r="D8976" s="62" t="s">
        <v>13474</v>
      </c>
      <c r="E8976" s="62" t="s">
        <v>8284</v>
      </c>
      <c r="F8976" s="69">
        <v>39101605</v>
      </c>
      <c r="G8976" s="62" t="s">
        <v>13631</v>
      </c>
      <c r="H8976" s="62">
        <v>1</v>
      </c>
      <c r="I8976" s="62">
        <v>6</v>
      </c>
      <c r="J8976" s="70">
        <v>100</v>
      </c>
      <c r="K8976" s="71">
        <v>625000</v>
      </c>
      <c r="L8976" s="72" t="s">
        <v>15</v>
      </c>
      <c r="M8976" s="72" t="s">
        <v>254</v>
      </c>
    </row>
    <row r="8977" spans="1:13" s="3" customFormat="1" ht="12.75" x14ac:dyDescent="0.2">
      <c r="A8977" s="62" t="s">
        <v>29</v>
      </c>
      <c r="B8977" s="62" t="s">
        <v>855</v>
      </c>
      <c r="C8977" s="63">
        <v>10</v>
      </c>
      <c r="D8977" s="64" t="s">
        <v>13474</v>
      </c>
      <c r="E8977" s="64" t="s">
        <v>8285</v>
      </c>
      <c r="F8977" s="65">
        <v>39112102</v>
      </c>
      <c r="G8977" s="64" t="s">
        <v>13631</v>
      </c>
      <c r="H8977" s="64">
        <v>1</v>
      </c>
      <c r="I8977" s="64">
        <v>6</v>
      </c>
      <c r="J8977" s="66">
        <v>40</v>
      </c>
      <c r="K8977" s="67">
        <v>1786000</v>
      </c>
      <c r="L8977" s="68" t="s">
        <v>15</v>
      </c>
      <c r="M8977" s="68" t="s">
        <v>254</v>
      </c>
    </row>
    <row r="8978" spans="1:13" s="3" customFormat="1" ht="12.75" x14ac:dyDescent="0.2">
      <c r="A8978" s="62" t="s">
        <v>29</v>
      </c>
      <c r="B8978" s="62" t="s">
        <v>855</v>
      </c>
      <c r="C8978" s="63">
        <v>10</v>
      </c>
      <c r="D8978" s="62" t="s">
        <v>13474</v>
      </c>
      <c r="E8978" s="62" t="s">
        <v>8286</v>
      </c>
      <c r="F8978" s="69">
        <v>39112102</v>
      </c>
      <c r="G8978" s="62" t="s">
        <v>13631</v>
      </c>
      <c r="H8978" s="62">
        <v>1</v>
      </c>
      <c r="I8978" s="62">
        <v>6</v>
      </c>
      <c r="J8978" s="70">
        <v>30</v>
      </c>
      <c r="K8978" s="71">
        <v>834000</v>
      </c>
      <c r="L8978" s="72" t="s">
        <v>15</v>
      </c>
      <c r="M8978" s="72" t="s">
        <v>254</v>
      </c>
    </row>
    <row r="8979" spans="1:13" s="3" customFormat="1" ht="12.75" x14ac:dyDescent="0.2">
      <c r="A8979" s="62" t="s">
        <v>29</v>
      </c>
      <c r="B8979" s="62" t="s">
        <v>855</v>
      </c>
      <c r="C8979" s="63">
        <v>10</v>
      </c>
      <c r="D8979" s="64" t="s">
        <v>13474</v>
      </c>
      <c r="E8979" s="64" t="s">
        <v>8287</v>
      </c>
      <c r="F8979" s="65">
        <v>39111505</v>
      </c>
      <c r="G8979" s="64" t="s">
        <v>13631</v>
      </c>
      <c r="H8979" s="64">
        <v>1</v>
      </c>
      <c r="I8979" s="64">
        <v>6</v>
      </c>
      <c r="J8979" s="66">
        <v>10</v>
      </c>
      <c r="K8979" s="67">
        <v>315000</v>
      </c>
      <c r="L8979" s="68" t="s">
        <v>15</v>
      </c>
      <c r="M8979" s="68" t="s">
        <v>254</v>
      </c>
    </row>
    <row r="8980" spans="1:13" s="3" customFormat="1" ht="12.75" x14ac:dyDescent="0.2">
      <c r="A8980" s="62" t="s">
        <v>29</v>
      </c>
      <c r="B8980" s="62" t="s">
        <v>855</v>
      </c>
      <c r="C8980" s="63">
        <v>10</v>
      </c>
      <c r="D8980" s="62" t="s">
        <v>13474</v>
      </c>
      <c r="E8980" s="62" t="s">
        <v>8288</v>
      </c>
      <c r="F8980" s="69">
        <v>39101605</v>
      </c>
      <c r="G8980" s="62" t="s">
        <v>13631</v>
      </c>
      <c r="H8980" s="62">
        <v>1</v>
      </c>
      <c r="I8980" s="62">
        <v>6</v>
      </c>
      <c r="J8980" s="70">
        <v>20</v>
      </c>
      <c r="K8980" s="71">
        <v>1178000</v>
      </c>
      <c r="L8980" s="72" t="s">
        <v>15</v>
      </c>
      <c r="M8980" s="72" t="s">
        <v>254</v>
      </c>
    </row>
    <row r="8981" spans="1:13" s="3" customFormat="1" ht="12.75" x14ac:dyDescent="0.2">
      <c r="A8981" s="62" t="s">
        <v>29</v>
      </c>
      <c r="B8981" s="62" t="s">
        <v>855</v>
      </c>
      <c r="C8981" s="63">
        <v>10</v>
      </c>
      <c r="D8981" s="64" t="s">
        <v>13474</v>
      </c>
      <c r="E8981" s="64" t="s">
        <v>8289</v>
      </c>
      <c r="F8981" s="65">
        <v>39101605</v>
      </c>
      <c r="G8981" s="64" t="s">
        <v>13631</v>
      </c>
      <c r="H8981" s="64">
        <v>1</v>
      </c>
      <c r="I8981" s="64">
        <v>6</v>
      </c>
      <c r="J8981" s="66">
        <v>20</v>
      </c>
      <c r="K8981" s="67">
        <v>1750000</v>
      </c>
      <c r="L8981" s="68" t="s">
        <v>15</v>
      </c>
      <c r="M8981" s="68" t="s">
        <v>254</v>
      </c>
    </row>
    <row r="8982" spans="1:13" s="3" customFormat="1" ht="12.75" x14ac:dyDescent="0.2">
      <c r="A8982" s="62" t="s">
        <v>29</v>
      </c>
      <c r="B8982" s="62" t="s">
        <v>855</v>
      </c>
      <c r="C8982" s="63">
        <v>10</v>
      </c>
      <c r="D8982" s="62" t="s">
        <v>13474</v>
      </c>
      <c r="E8982" s="62" t="s">
        <v>8290</v>
      </c>
      <c r="F8982" s="69">
        <v>39112102</v>
      </c>
      <c r="G8982" s="62" t="s">
        <v>13631</v>
      </c>
      <c r="H8982" s="62">
        <v>1</v>
      </c>
      <c r="I8982" s="62">
        <v>6</v>
      </c>
      <c r="J8982" s="70">
        <v>10</v>
      </c>
      <c r="K8982" s="71">
        <v>556000</v>
      </c>
      <c r="L8982" s="72" t="s">
        <v>15</v>
      </c>
      <c r="M8982" s="72" t="s">
        <v>254</v>
      </c>
    </row>
    <row r="8983" spans="1:13" s="3" customFormat="1" ht="12.75" x14ac:dyDescent="0.2">
      <c r="A8983" s="62" t="s">
        <v>29</v>
      </c>
      <c r="B8983" s="62" t="s">
        <v>855</v>
      </c>
      <c r="C8983" s="63">
        <v>10</v>
      </c>
      <c r="D8983" s="64" t="s">
        <v>13474</v>
      </c>
      <c r="E8983" s="64" t="s">
        <v>8291</v>
      </c>
      <c r="F8983" s="65">
        <v>39112102</v>
      </c>
      <c r="G8983" s="64" t="s">
        <v>13631</v>
      </c>
      <c r="H8983" s="64">
        <v>1</v>
      </c>
      <c r="I8983" s="64">
        <v>6</v>
      </c>
      <c r="J8983" s="66">
        <v>10</v>
      </c>
      <c r="K8983" s="67">
        <v>756500</v>
      </c>
      <c r="L8983" s="68" t="s">
        <v>15</v>
      </c>
      <c r="M8983" s="68" t="s">
        <v>254</v>
      </c>
    </row>
    <row r="8984" spans="1:13" s="3" customFormat="1" ht="12.75" x14ac:dyDescent="0.2">
      <c r="A8984" s="62" t="s">
        <v>29</v>
      </c>
      <c r="B8984" s="62" t="s">
        <v>855</v>
      </c>
      <c r="C8984" s="63">
        <v>10</v>
      </c>
      <c r="D8984" s="62" t="s">
        <v>13474</v>
      </c>
      <c r="E8984" s="62" t="s">
        <v>8292</v>
      </c>
      <c r="F8984" s="69">
        <v>39101605</v>
      </c>
      <c r="G8984" s="62" t="s">
        <v>13631</v>
      </c>
      <c r="H8984" s="62">
        <v>1</v>
      </c>
      <c r="I8984" s="62">
        <v>6</v>
      </c>
      <c r="J8984" s="70">
        <v>10</v>
      </c>
      <c r="K8984" s="71">
        <v>456500</v>
      </c>
      <c r="L8984" s="72" t="s">
        <v>15</v>
      </c>
      <c r="M8984" s="72" t="s">
        <v>254</v>
      </c>
    </row>
    <row r="8985" spans="1:13" s="3" customFormat="1" ht="12.75" x14ac:dyDescent="0.2">
      <c r="A8985" s="62" t="s">
        <v>29</v>
      </c>
      <c r="B8985" s="62" t="s">
        <v>855</v>
      </c>
      <c r="C8985" s="63">
        <v>10</v>
      </c>
      <c r="D8985" s="64" t="s">
        <v>13474</v>
      </c>
      <c r="E8985" s="64" t="s">
        <v>8293</v>
      </c>
      <c r="F8985" s="65">
        <v>39121110</v>
      </c>
      <c r="G8985" s="64" t="s">
        <v>13631</v>
      </c>
      <c r="H8985" s="64">
        <v>1</v>
      </c>
      <c r="I8985" s="64">
        <v>6</v>
      </c>
      <c r="J8985" s="66">
        <v>2</v>
      </c>
      <c r="K8985" s="67">
        <v>197200</v>
      </c>
      <c r="L8985" s="68" t="s">
        <v>15</v>
      </c>
      <c r="M8985" s="68" t="s">
        <v>254</v>
      </c>
    </row>
    <row r="8986" spans="1:13" s="3" customFormat="1" ht="12.75" x14ac:dyDescent="0.2">
      <c r="A8986" s="62" t="s">
        <v>29</v>
      </c>
      <c r="B8986" s="62" t="s">
        <v>855</v>
      </c>
      <c r="C8986" s="63">
        <v>10</v>
      </c>
      <c r="D8986" s="62" t="s">
        <v>13474</v>
      </c>
      <c r="E8986" s="62" t="s">
        <v>8294</v>
      </c>
      <c r="F8986" s="69">
        <v>39121110</v>
      </c>
      <c r="G8986" s="62" t="s">
        <v>13631</v>
      </c>
      <c r="H8986" s="62">
        <v>1</v>
      </c>
      <c r="I8986" s="62">
        <v>6</v>
      </c>
      <c r="J8986" s="70">
        <v>2</v>
      </c>
      <c r="K8986" s="71">
        <v>89000</v>
      </c>
      <c r="L8986" s="72" t="s">
        <v>15</v>
      </c>
      <c r="M8986" s="72" t="s">
        <v>254</v>
      </c>
    </row>
    <row r="8987" spans="1:13" s="3" customFormat="1" ht="12.75" x14ac:dyDescent="0.2">
      <c r="A8987" s="62" t="s">
        <v>29</v>
      </c>
      <c r="B8987" s="62" t="s">
        <v>855</v>
      </c>
      <c r="C8987" s="63">
        <v>10</v>
      </c>
      <c r="D8987" s="64" t="s">
        <v>13474</v>
      </c>
      <c r="E8987" s="64" t="s">
        <v>8295</v>
      </c>
      <c r="F8987" s="65">
        <v>39112102</v>
      </c>
      <c r="G8987" s="64" t="s">
        <v>13631</v>
      </c>
      <c r="H8987" s="64">
        <v>1</v>
      </c>
      <c r="I8987" s="64">
        <v>6</v>
      </c>
      <c r="J8987" s="66">
        <v>10</v>
      </c>
      <c r="K8987" s="67">
        <v>2304000</v>
      </c>
      <c r="L8987" s="68" t="s">
        <v>15</v>
      </c>
      <c r="M8987" s="68" t="s">
        <v>254</v>
      </c>
    </row>
    <row r="8988" spans="1:13" s="3" customFormat="1" ht="12.75" x14ac:dyDescent="0.2">
      <c r="A8988" s="62" t="s">
        <v>29</v>
      </c>
      <c r="B8988" s="62" t="s">
        <v>855</v>
      </c>
      <c r="C8988" s="63">
        <v>10</v>
      </c>
      <c r="D8988" s="62" t="s">
        <v>13474</v>
      </c>
      <c r="E8988" s="62" t="s">
        <v>8296</v>
      </c>
      <c r="F8988" s="69">
        <v>39112102</v>
      </c>
      <c r="G8988" s="62" t="s">
        <v>13631</v>
      </c>
      <c r="H8988" s="62">
        <v>1</v>
      </c>
      <c r="I8988" s="62">
        <v>6</v>
      </c>
      <c r="J8988" s="70">
        <v>10</v>
      </c>
      <c r="K8988" s="71">
        <v>2756000</v>
      </c>
      <c r="L8988" s="72" t="s">
        <v>15</v>
      </c>
      <c r="M8988" s="72" t="s">
        <v>254</v>
      </c>
    </row>
    <row r="8989" spans="1:13" s="3" customFormat="1" ht="12.75" x14ac:dyDescent="0.2">
      <c r="A8989" s="62" t="s">
        <v>29</v>
      </c>
      <c r="B8989" s="62" t="s">
        <v>855</v>
      </c>
      <c r="C8989" s="63">
        <v>10</v>
      </c>
      <c r="D8989" s="64" t="s">
        <v>13474</v>
      </c>
      <c r="E8989" s="64" t="s">
        <v>8297</v>
      </c>
      <c r="F8989" s="65">
        <v>39112102</v>
      </c>
      <c r="G8989" s="64" t="s">
        <v>13631</v>
      </c>
      <c r="H8989" s="64">
        <v>1</v>
      </c>
      <c r="I8989" s="64">
        <v>6</v>
      </c>
      <c r="J8989" s="66">
        <v>10</v>
      </c>
      <c r="K8989" s="67">
        <v>3200000</v>
      </c>
      <c r="L8989" s="68" t="s">
        <v>15</v>
      </c>
      <c r="M8989" s="68" t="s">
        <v>254</v>
      </c>
    </row>
    <row r="8990" spans="1:13" s="3" customFormat="1" ht="12.75" x14ac:dyDescent="0.2">
      <c r="A8990" s="62" t="s">
        <v>29</v>
      </c>
      <c r="B8990" s="62" t="s">
        <v>855</v>
      </c>
      <c r="C8990" s="63">
        <v>10</v>
      </c>
      <c r="D8990" s="62" t="s">
        <v>13474</v>
      </c>
      <c r="E8990" s="62" t="s">
        <v>8298</v>
      </c>
      <c r="F8990" s="69">
        <v>39112102</v>
      </c>
      <c r="G8990" s="62" t="s">
        <v>13631</v>
      </c>
      <c r="H8990" s="62">
        <v>1</v>
      </c>
      <c r="I8990" s="62">
        <v>6</v>
      </c>
      <c r="J8990" s="70">
        <v>10</v>
      </c>
      <c r="K8990" s="71">
        <v>4200000</v>
      </c>
      <c r="L8990" s="72" t="s">
        <v>15</v>
      </c>
      <c r="M8990" s="72" t="s">
        <v>254</v>
      </c>
    </row>
    <row r="8991" spans="1:13" s="3" customFormat="1" ht="12.75" x14ac:dyDescent="0.2">
      <c r="A8991" s="62" t="s">
        <v>29</v>
      </c>
      <c r="B8991" s="62" t="s">
        <v>855</v>
      </c>
      <c r="C8991" s="63">
        <v>10</v>
      </c>
      <c r="D8991" s="64" t="s">
        <v>13474</v>
      </c>
      <c r="E8991" s="64" t="s">
        <v>8299</v>
      </c>
      <c r="F8991" s="65">
        <v>39112102</v>
      </c>
      <c r="G8991" s="64" t="s">
        <v>13631</v>
      </c>
      <c r="H8991" s="64">
        <v>1</v>
      </c>
      <c r="I8991" s="64">
        <v>6</v>
      </c>
      <c r="J8991" s="66">
        <v>10</v>
      </c>
      <c r="K8991" s="67">
        <v>230000</v>
      </c>
      <c r="L8991" s="68" t="s">
        <v>15</v>
      </c>
      <c r="M8991" s="68" t="s">
        <v>254</v>
      </c>
    </row>
    <row r="8992" spans="1:13" s="3" customFormat="1" ht="12.75" x14ac:dyDescent="0.2">
      <c r="A8992" s="62" t="s">
        <v>29</v>
      </c>
      <c r="B8992" s="62" t="s">
        <v>855</v>
      </c>
      <c r="C8992" s="63">
        <v>10</v>
      </c>
      <c r="D8992" s="62" t="s">
        <v>13474</v>
      </c>
      <c r="E8992" s="62" t="s">
        <v>8300</v>
      </c>
      <c r="F8992" s="69">
        <v>39112102</v>
      </c>
      <c r="G8992" s="62" t="s">
        <v>13631</v>
      </c>
      <c r="H8992" s="62">
        <v>1</v>
      </c>
      <c r="I8992" s="62">
        <v>6</v>
      </c>
      <c r="J8992" s="70">
        <v>11</v>
      </c>
      <c r="K8992" s="71">
        <v>510950</v>
      </c>
      <c r="L8992" s="72" t="s">
        <v>15</v>
      </c>
      <c r="M8992" s="72" t="s">
        <v>254</v>
      </c>
    </row>
    <row r="8993" spans="1:13" s="3" customFormat="1" ht="12.75" x14ac:dyDescent="0.2">
      <c r="A8993" s="62" t="s">
        <v>29</v>
      </c>
      <c r="B8993" s="62" t="s">
        <v>855</v>
      </c>
      <c r="C8993" s="63">
        <v>10</v>
      </c>
      <c r="D8993" s="64" t="s">
        <v>13474</v>
      </c>
      <c r="E8993" s="64" t="s">
        <v>8301</v>
      </c>
      <c r="F8993" s="65">
        <v>39112102</v>
      </c>
      <c r="G8993" s="64" t="s">
        <v>13631</v>
      </c>
      <c r="H8993" s="64">
        <v>1</v>
      </c>
      <c r="I8993" s="64">
        <v>6</v>
      </c>
      <c r="J8993" s="66">
        <v>10</v>
      </c>
      <c r="K8993" s="67">
        <v>630000</v>
      </c>
      <c r="L8993" s="68" t="s">
        <v>15</v>
      </c>
      <c r="M8993" s="68" t="s">
        <v>254</v>
      </c>
    </row>
    <row r="8994" spans="1:13" s="3" customFormat="1" ht="12.75" x14ac:dyDescent="0.2">
      <c r="A8994" s="62" t="s">
        <v>29</v>
      </c>
      <c r="B8994" s="62" t="s">
        <v>855</v>
      </c>
      <c r="C8994" s="63">
        <v>10</v>
      </c>
      <c r="D8994" s="62" t="s">
        <v>13474</v>
      </c>
      <c r="E8994" s="62" t="s">
        <v>8302</v>
      </c>
      <c r="F8994" s="69">
        <v>39112102</v>
      </c>
      <c r="G8994" s="62" t="s">
        <v>13631</v>
      </c>
      <c r="H8994" s="62">
        <v>1</v>
      </c>
      <c r="I8994" s="62">
        <v>6</v>
      </c>
      <c r="J8994" s="70">
        <v>10</v>
      </c>
      <c r="K8994" s="71">
        <v>165500</v>
      </c>
      <c r="L8994" s="72" t="s">
        <v>15</v>
      </c>
      <c r="M8994" s="72" t="s">
        <v>254</v>
      </c>
    </row>
    <row r="8995" spans="1:13" s="3" customFormat="1" ht="12.75" x14ac:dyDescent="0.2">
      <c r="A8995" s="62" t="s">
        <v>29</v>
      </c>
      <c r="B8995" s="62" t="s">
        <v>855</v>
      </c>
      <c r="C8995" s="63">
        <v>10</v>
      </c>
      <c r="D8995" s="64" t="s">
        <v>13474</v>
      </c>
      <c r="E8995" s="64" t="s">
        <v>8303</v>
      </c>
      <c r="F8995" s="65">
        <v>39112102</v>
      </c>
      <c r="G8995" s="64" t="s">
        <v>13631</v>
      </c>
      <c r="H8995" s="64">
        <v>1</v>
      </c>
      <c r="I8995" s="64">
        <v>6</v>
      </c>
      <c r="J8995" s="66">
        <v>10</v>
      </c>
      <c r="K8995" s="67">
        <v>165000</v>
      </c>
      <c r="L8995" s="68" t="s">
        <v>15</v>
      </c>
      <c r="M8995" s="68" t="s">
        <v>254</v>
      </c>
    </row>
    <row r="8996" spans="1:13" s="3" customFormat="1" ht="12.75" x14ac:dyDescent="0.2">
      <c r="A8996" s="62" t="s">
        <v>29</v>
      </c>
      <c r="B8996" s="62" t="s">
        <v>855</v>
      </c>
      <c r="C8996" s="63">
        <v>10</v>
      </c>
      <c r="D8996" s="62" t="s">
        <v>13474</v>
      </c>
      <c r="E8996" s="62" t="s">
        <v>8304</v>
      </c>
      <c r="F8996" s="69">
        <v>39112102</v>
      </c>
      <c r="G8996" s="62" t="s">
        <v>13631</v>
      </c>
      <c r="H8996" s="62">
        <v>1</v>
      </c>
      <c r="I8996" s="62">
        <v>6</v>
      </c>
      <c r="J8996" s="70">
        <v>30</v>
      </c>
      <c r="K8996" s="71">
        <v>1759500</v>
      </c>
      <c r="L8996" s="72" t="s">
        <v>15</v>
      </c>
      <c r="M8996" s="72" t="s">
        <v>254</v>
      </c>
    </row>
    <row r="8997" spans="1:13" s="3" customFormat="1" ht="12.75" x14ac:dyDescent="0.2">
      <c r="A8997" s="62" t="s">
        <v>29</v>
      </c>
      <c r="B8997" s="62" t="s">
        <v>855</v>
      </c>
      <c r="C8997" s="63">
        <v>10</v>
      </c>
      <c r="D8997" s="64" t="s">
        <v>13474</v>
      </c>
      <c r="E8997" s="64" t="s">
        <v>8305</v>
      </c>
      <c r="F8997" s="65">
        <v>39111505</v>
      </c>
      <c r="G8997" s="64" t="s">
        <v>13631</v>
      </c>
      <c r="H8997" s="64">
        <v>1</v>
      </c>
      <c r="I8997" s="64">
        <v>6</v>
      </c>
      <c r="J8997" s="66">
        <v>30</v>
      </c>
      <c r="K8997" s="67">
        <v>1249500</v>
      </c>
      <c r="L8997" s="68" t="s">
        <v>15</v>
      </c>
      <c r="M8997" s="68" t="s">
        <v>254</v>
      </c>
    </row>
    <row r="8998" spans="1:13" s="3" customFormat="1" ht="12.75" x14ac:dyDescent="0.2">
      <c r="A8998" s="62" t="s">
        <v>29</v>
      </c>
      <c r="B8998" s="62" t="s">
        <v>855</v>
      </c>
      <c r="C8998" s="63">
        <v>10</v>
      </c>
      <c r="D8998" s="62" t="s">
        <v>13474</v>
      </c>
      <c r="E8998" s="62" t="s">
        <v>8306</v>
      </c>
      <c r="F8998" s="69">
        <v>30181503</v>
      </c>
      <c r="G8998" s="62" t="s">
        <v>13631</v>
      </c>
      <c r="H8998" s="62">
        <v>1</v>
      </c>
      <c r="I8998" s="62">
        <v>6</v>
      </c>
      <c r="J8998" s="70">
        <v>20</v>
      </c>
      <c r="K8998" s="71">
        <v>1051000</v>
      </c>
      <c r="L8998" s="72" t="s">
        <v>15</v>
      </c>
      <c r="M8998" s="72" t="s">
        <v>254</v>
      </c>
    </row>
    <row r="8999" spans="1:13" s="3" customFormat="1" ht="12.75" x14ac:dyDescent="0.2">
      <c r="A8999" s="62" t="s">
        <v>29</v>
      </c>
      <c r="B8999" s="62" t="s">
        <v>855</v>
      </c>
      <c r="C8999" s="63">
        <v>10</v>
      </c>
      <c r="D8999" s="64" t="s">
        <v>13474</v>
      </c>
      <c r="E8999" s="64" t="s">
        <v>15123</v>
      </c>
      <c r="F8999" s="65">
        <v>39112102</v>
      </c>
      <c r="G8999" s="64" t="s">
        <v>13631</v>
      </c>
      <c r="H8999" s="64">
        <v>1</v>
      </c>
      <c r="I8999" s="64">
        <v>6</v>
      </c>
      <c r="J8999" s="66">
        <v>10</v>
      </c>
      <c r="K8999" s="67">
        <v>546000</v>
      </c>
      <c r="L8999" s="68" t="s">
        <v>15</v>
      </c>
      <c r="M8999" s="68" t="s">
        <v>254</v>
      </c>
    </row>
    <row r="9000" spans="1:13" s="3" customFormat="1" ht="12.75" x14ac:dyDescent="0.2">
      <c r="A9000" s="62" t="s">
        <v>29</v>
      </c>
      <c r="B9000" s="62" t="s">
        <v>855</v>
      </c>
      <c r="C9000" s="63">
        <v>10</v>
      </c>
      <c r="D9000" s="62" t="s">
        <v>13474</v>
      </c>
      <c r="E9000" s="62" t="s">
        <v>8307</v>
      </c>
      <c r="F9000" s="69">
        <v>39111505</v>
      </c>
      <c r="G9000" s="62" t="s">
        <v>13631</v>
      </c>
      <c r="H9000" s="62">
        <v>1</v>
      </c>
      <c r="I9000" s="62">
        <v>6</v>
      </c>
      <c r="J9000" s="70">
        <v>10</v>
      </c>
      <c r="K9000" s="71">
        <v>2796000</v>
      </c>
      <c r="L9000" s="72" t="s">
        <v>15</v>
      </c>
      <c r="M9000" s="72" t="s">
        <v>254</v>
      </c>
    </row>
    <row r="9001" spans="1:13" s="3" customFormat="1" ht="12.75" x14ac:dyDescent="0.2">
      <c r="A9001" s="62" t="s">
        <v>29</v>
      </c>
      <c r="B9001" s="62" t="s">
        <v>855</v>
      </c>
      <c r="C9001" s="63">
        <v>10</v>
      </c>
      <c r="D9001" s="64" t="s">
        <v>13474</v>
      </c>
      <c r="E9001" s="64" t="s">
        <v>8308</v>
      </c>
      <c r="F9001" s="65">
        <v>39111505</v>
      </c>
      <c r="G9001" s="64" t="s">
        <v>13631</v>
      </c>
      <c r="H9001" s="64">
        <v>1</v>
      </c>
      <c r="I9001" s="64">
        <v>6</v>
      </c>
      <c r="J9001" s="66">
        <v>10</v>
      </c>
      <c r="K9001" s="67">
        <v>2796000</v>
      </c>
      <c r="L9001" s="68" t="s">
        <v>15</v>
      </c>
      <c r="M9001" s="68" t="s">
        <v>254</v>
      </c>
    </row>
    <row r="9002" spans="1:13" s="3" customFormat="1" ht="12.75" x14ac:dyDescent="0.2">
      <c r="A9002" s="62" t="s">
        <v>29</v>
      </c>
      <c r="B9002" s="62" t="s">
        <v>312</v>
      </c>
      <c r="C9002" s="63">
        <v>10</v>
      </c>
      <c r="D9002" s="62" t="s">
        <v>13465</v>
      </c>
      <c r="E9002" s="62" t="s">
        <v>8309</v>
      </c>
      <c r="F9002" s="69">
        <v>39111610</v>
      </c>
      <c r="G9002" s="62" t="s">
        <v>13631</v>
      </c>
      <c r="H9002" s="62">
        <v>1</v>
      </c>
      <c r="I9002" s="62">
        <v>6</v>
      </c>
      <c r="J9002" s="70">
        <v>2</v>
      </c>
      <c r="K9002" s="71">
        <v>71200</v>
      </c>
      <c r="L9002" s="72" t="s">
        <v>15</v>
      </c>
      <c r="M9002" s="72" t="s">
        <v>254</v>
      </c>
    </row>
    <row r="9003" spans="1:13" s="3" customFormat="1" ht="12.75" x14ac:dyDescent="0.2">
      <c r="A9003" s="62" t="s">
        <v>29</v>
      </c>
      <c r="B9003" s="62" t="s">
        <v>855</v>
      </c>
      <c r="C9003" s="63">
        <v>10</v>
      </c>
      <c r="D9003" s="64" t="s">
        <v>13474</v>
      </c>
      <c r="E9003" s="64" t="s">
        <v>8310</v>
      </c>
      <c r="F9003" s="65">
        <v>41113601</v>
      </c>
      <c r="G9003" s="64" t="s">
        <v>13631</v>
      </c>
      <c r="H9003" s="64">
        <v>1</v>
      </c>
      <c r="I9003" s="64">
        <v>6</v>
      </c>
      <c r="J9003" s="66">
        <v>2</v>
      </c>
      <c r="K9003" s="67">
        <v>1500000</v>
      </c>
      <c r="L9003" s="68" t="s">
        <v>15</v>
      </c>
      <c r="M9003" s="68" t="s">
        <v>254</v>
      </c>
    </row>
    <row r="9004" spans="1:13" s="3" customFormat="1" ht="12.75" x14ac:dyDescent="0.2">
      <c r="A9004" s="62" t="s">
        <v>29</v>
      </c>
      <c r="B9004" s="62" t="s">
        <v>853</v>
      </c>
      <c r="C9004" s="63">
        <v>10</v>
      </c>
      <c r="D9004" s="62" t="s">
        <v>13472</v>
      </c>
      <c r="E9004" s="62" t="s">
        <v>8311</v>
      </c>
      <c r="F9004" s="69">
        <v>27111728</v>
      </c>
      <c r="G9004" s="62" t="s">
        <v>13631</v>
      </c>
      <c r="H9004" s="62">
        <v>1</v>
      </c>
      <c r="I9004" s="62">
        <v>6</v>
      </c>
      <c r="J9004" s="70">
        <v>2</v>
      </c>
      <c r="K9004" s="71">
        <v>500000</v>
      </c>
      <c r="L9004" s="72" t="s">
        <v>15</v>
      </c>
      <c r="M9004" s="72" t="s">
        <v>254</v>
      </c>
    </row>
    <row r="9005" spans="1:13" s="3" customFormat="1" ht="12.75" x14ac:dyDescent="0.2">
      <c r="A9005" s="62" t="s">
        <v>29</v>
      </c>
      <c r="B9005" s="62" t="s">
        <v>853</v>
      </c>
      <c r="C9005" s="63">
        <v>10</v>
      </c>
      <c r="D9005" s="64" t="s">
        <v>13472</v>
      </c>
      <c r="E9005" s="64" t="s">
        <v>8312</v>
      </c>
      <c r="F9005" s="65">
        <v>27112135</v>
      </c>
      <c r="G9005" s="64" t="s">
        <v>13631</v>
      </c>
      <c r="H9005" s="64">
        <v>1</v>
      </c>
      <c r="I9005" s="64">
        <v>6</v>
      </c>
      <c r="J9005" s="66">
        <v>3</v>
      </c>
      <c r="K9005" s="67">
        <v>495000</v>
      </c>
      <c r="L9005" s="68" t="s">
        <v>15</v>
      </c>
      <c r="M9005" s="68" t="s">
        <v>254</v>
      </c>
    </row>
    <row r="9006" spans="1:13" s="3" customFormat="1" ht="12.75" x14ac:dyDescent="0.2">
      <c r="A9006" s="62" t="s">
        <v>29</v>
      </c>
      <c r="B9006" s="62" t="s">
        <v>853</v>
      </c>
      <c r="C9006" s="63">
        <v>10</v>
      </c>
      <c r="D9006" s="62" t="s">
        <v>13472</v>
      </c>
      <c r="E9006" s="62" t="s">
        <v>8313</v>
      </c>
      <c r="F9006" s="69">
        <v>27111702</v>
      </c>
      <c r="G9006" s="62" t="s">
        <v>13631</v>
      </c>
      <c r="H9006" s="62">
        <v>1</v>
      </c>
      <c r="I9006" s="62">
        <v>6</v>
      </c>
      <c r="J9006" s="70">
        <v>3</v>
      </c>
      <c r="K9006" s="71">
        <v>1050000</v>
      </c>
      <c r="L9006" s="72" t="s">
        <v>15</v>
      </c>
      <c r="M9006" s="72" t="s">
        <v>254</v>
      </c>
    </row>
    <row r="9007" spans="1:13" s="3" customFormat="1" ht="12.75" x14ac:dyDescent="0.2">
      <c r="A9007" s="62" t="s">
        <v>29</v>
      </c>
      <c r="B9007" s="62" t="s">
        <v>853</v>
      </c>
      <c r="C9007" s="63">
        <v>10</v>
      </c>
      <c r="D9007" s="64" t="s">
        <v>13472</v>
      </c>
      <c r="E9007" s="64" t="s">
        <v>8314</v>
      </c>
      <c r="F9007" s="65">
        <v>24101608</v>
      </c>
      <c r="G9007" s="64" t="s">
        <v>13631</v>
      </c>
      <c r="H9007" s="64">
        <v>1</v>
      </c>
      <c r="I9007" s="64">
        <v>6</v>
      </c>
      <c r="J9007" s="66">
        <v>2</v>
      </c>
      <c r="K9007" s="67">
        <v>440000</v>
      </c>
      <c r="L9007" s="68" t="s">
        <v>15</v>
      </c>
      <c r="M9007" s="68" t="s">
        <v>254</v>
      </c>
    </row>
    <row r="9008" spans="1:13" s="3" customFormat="1" ht="12.75" x14ac:dyDescent="0.2">
      <c r="A9008" s="62" t="s">
        <v>29</v>
      </c>
      <c r="B9008" s="62" t="s">
        <v>853</v>
      </c>
      <c r="C9008" s="63">
        <v>10</v>
      </c>
      <c r="D9008" s="62" t="s">
        <v>13472</v>
      </c>
      <c r="E9008" s="62" t="s">
        <v>8315</v>
      </c>
      <c r="F9008" s="69">
        <v>41113669</v>
      </c>
      <c r="G9008" s="62" t="s">
        <v>13631</v>
      </c>
      <c r="H9008" s="62">
        <v>1</v>
      </c>
      <c r="I9008" s="62">
        <v>6</v>
      </c>
      <c r="J9008" s="70">
        <v>2</v>
      </c>
      <c r="K9008" s="71">
        <v>1900000</v>
      </c>
      <c r="L9008" s="72" t="s">
        <v>15</v>
      </c>
      <c r="M9008" s="72" t="s">
        <v>254</v>
      </c>
    </row>
    <row r="9009" spans="1:13" s="3" customFormat="1" ht="12.75" x14ac:dyDescent="0.2">
      <c r="A9009" s="62" t="s">
        <v>29</v>
      </c>
      <c r="B9009" s="62" t="s">
        <v>219</v>
      </c>
      <c r="C9009" s="63">
        <v>10</v>
      </c>
      <c r="D9009" s="64" t="s">
        <v>13379</v>
      </c>
      <c r="E9009" s="64" t="s">
        <v>8316</v>
      </c>
      <c r="F9009" s="65">
        <v>27111552</v>
      </c>
      <c r="G9009" s="64" t="s">
        <v>13631</v>
      </c>
      <c r="H9009" s="64">
        <v>1</v>
      </c>
      <c r="I9009" s="64">
        <v>6</v>
      </c>
      <c r="J9009" s="66">
        <v>3</v>
      </c>
      <c r="K9009" s="67">
        <v>195000</v>
      </c>
      <c r="L9009" s="68" t="s">
        <v>15</v>
      </c>
      <c r="M9009" s="68" t="s">
        <v>254</v>
      </c>
    </row>
    <row r="9010" spans="1:13" s="3" customFormat="1" ht="12.75" x14ac:dyDescent="0.2">
      <c r="A9010" s="62" t="s">
        <v>29</v>
      </c>
      <c r="B9010" s="62" t="s">
        <v>853</v>
      </c>
      <c r="C9010" s="63">
        <v>10</v>
      </c>
      <c r="D9010" s="62" t="s">
        <v>13472</v>
      </c>
      <c r="E9010" s="62" t="s">
        <v>8317</v>
      </c>
      <c r="F9010" s="69">
        <v>23291800</v>
      </c>
      <c r="G9010" s="62" t="s">
        <v>13631</v>
      </c>
      <c r="H9010" s="62">
        <v>1</v>
      </c>
      <c r="I9010" s="62">
        <v>6</v>
      </c>
      <c r="J9010" s="70">
        <v>2</v>
      </c>
      <c r="K9010" s="71">
        <v>900000</v>
      </c>
      <c r="L9010" s="72" t="s">
        <v>15</v>
      </c>
      <c r="M9010" s="72" t="s">
        <v>254</v>
      </c>
    </row>
    <row r="9011" spans="1:13" s="3" customFormat="1" ht="12.75" x14ac:dyDescent="0.2">
      <c r="A9011" s="62" t="s">
        <v>29</v>
      </c>
      <c r="B9011" s="62" t="s">
        <v>853</v>
      </c>
      <c r="C9011" s="63">
        <v>10</v>
      </c>
      <c r="D9011" s="64" t="s">
        <v>13472</v>
      </c>
      <c r="E9011" s="64" t="s">
        <v>8318</v>
      </c>
      <c r="F9011" s="65">
        <v>27111728</v>
      </c>
      <c r="G9011" s="64" t="s">
        <v>13631</v>
      </c>
      <c r="H9011" s="64">
        <v>1</v>
      </c>
      <c r="I9011" s="64">
        <v>6</v>
      </c>
      <c r="J9011" s="66">
        <v>3</v>
      </c>
      <c r="K9011" s="67">
        <v>750000</v>
      </c>
      <c r="L9011" s="68" t="s">
        <v>15</v>
      </c>
      <c r="M9011" s="68" t="s">
        <v>254</v>
      </c>
    </row>
    <row r="9012" spans="1:13" s="3" customFormat="1" ht="12.75" x14ac:dyDescent="0.2">
      <c r="A9012" s="62" t="s">
        <v>29</v>
      </c>
      <c r="B9012" s="62" t="s">
        <v>853</v>
      </c>
      <c r="C9012" s="63">
        <v>10</v>
      </c>
      <c r="D9012" s="62" t="s">
        <v>13472</v>
      </c>
      <c r="E9012" s="62" t="s">
        <v>8319</v>
      </c>
      <c r="F9012" s="69">
        <v>27111728</v>
      </c>
      <c r="G9012" s="62" t="s">
        <v>13631</v>
      </c>
      <c r="H9012" s="62">
        <v>1</v>
      </c>
      <c r="I9012" s="62">
        <v>6</v>
      </c>
      <c r="J9012" s="70">
        <v>3</v>
      </c>
      <c r="K9012" s="71">
        <v>750000</v>
      </c>
      <c r="L9012" s="72" t="s">
        <v>15</v>
      </c>
      <c r="M9012" s="72" t="s">
        <v>254</v>
      </c>
    </row>
    <row r="9013" spans="1:13" s="3" customFormat="1" ht="12.75" x14ac:dyDescent="0.2">
      <c r="A9013" s="62" t="s">
        <v>29</v>
      </c>
      <c r="B9013" s="62" t="s">
        <v>853</v>
      </c>
      <c r="C9013" s="63">
        <v>10</v>
      </c>
      <c r="D9013" s="64" t="s">
        <v>13472</v>
      </c>
      <c r="E9013" s="64" t="s">
        <v>15124</v>
      </c>
      <c r="F9013" s="65">
        <v>27111700</v>
      </c>
      <c r="G9013" s="64" t="s">
        <v>13631</v>
      </c>
      <c r="H9013" s="64">
        <v>1</v>
      </c>
      <c r="I9013" s="64">
        <v>6</v>
      </c>
      <c r="J9013" s="66">
        <v>2</v>
      </c>
      <c r="K9013" s="67">
        <v>530000</v>
      </c>
      <c r="L9013" s="68" t="s">
        <v>15</v>
      </c>
      <c r="M9013" s="68" t="s">
        <v>254</v>
      </c>
    </row>
    <row r="9014" spans="1:13" s="3" customFormat="1" ht="12.75" x14ac:dyDescent="0.2">
      <c r="A9014" s="62" t="s">
        <v>29</v>
      </c>
      <c r="B9014" s="62" t="s">
        <v>853</v>
      </c>
      <c r="C9014" s="63">
        <v>10</v>
      </c>
      <c r="D9014" s="62" t="s">
        <v>13472</v>
      </c>
      <c r="E9014" s="62" t="s">
        <v>15125</v>
      </c>
      <c r="F9014" s="69">
        <v>27111700</v>
      </c>
      <c r="G9014" s="62" t="s">
        <v>13631</v>
      </c>
      <c r="H9014" s="62">
        <v>1</v>
      </c>
      <c r="I9014" s="62">
        <v>6</v>
      </c>
      <c r="J9014" s="70">
        <v>2</v>
      </c>
      <c r="K9014" s="71">
        <v>250000</v>
      </c>
      <c r="L9014" s="72" t="s">
        <v>15</v>
      </c>
      <c r="M9014" s="72" t="s">
        <v>254</v>
      </c>
    </row>
    <row r="9015" spans="1:13" s="3" customFormat="1" ht="12.75" x14ac:dyDescent="0.2">
      <c r="A9015" s="62" t="s">
        <v>29</v>
      </c>
      <c r="B9015" s="62" t="s">
        <v>853</v>
      </c>
      <c r="C9015" s="63">
        <v>10</v>
      </c>
      <c r="D9015" s="64" t="s">
        <v>13472</v>
      </c>
      <c r="E9015" s="64" t="s">
        <v>8320</v>
      </c>
      <c r="F9015" s="65">
        <v>27112806</v>
      </c>
      <c r="G9015" s="64" t="s">
        <v>13631</v>
      </c>
      <c r="H9015" s="64">
        <v>1</v>
      </c>
      <c r="I9015" s="64">
        <v>6</v>
      </c>
      <c r="J9015" s="66">
        <v>2</v>
      </c>
      <c r="K9015" s="67">
        <v>500000</v>
      </c>
      <c r="L9015" s="68" t="s">
        <v>15</v>
      </c>
      <c r="M9015" s="68" t="s">
        <v>254</v>
      </c>
    </row>
    <row r="9016" spans="1:13" s="3" customFormat="1" ht="12.75" x14ac:dyDescent="0.2">
      <c r="A9016" s="62" t="s">
        <v>29</v>
      </c>
      <c r="B9016" s="62" t="s">
        <v>853</v>
      </c>
      <c r="C9016" s="63">
        <v>10</v>
      </c>
      <c r="D9016" s="62" t="s">
        <v>13472</v>
      </c>
      <c r="E9016" s="62" t="s">
        <v>8321</v>
      </c>
      <c r="F9016" s="69">
        <v>31211908</v>
      </c>
      <c r="G9016" s="62" t="s">
        <v>13631</v>
      </c>
      <c r="H9016" s="62">
        <v>1</v>
      </c>
      <c r="I9016" s="62">
        <v>6</v>
      </c>
      <c r="J9016" s="70">
        <v>2</v>
      </c>
      <c r="K9016" s="71">
        <v>250000</v>
      </c>
      <c r="L9016" s="72" t="s">
        <v>15</v>
      </c>
      <c r="M9016" s="72" t="s">
        <v>254</v>
      </c>
    </row>
    <row r="9017" spans="1:13" s="3" customFormat="1" ht="12.75" x14ac:dyDescent="0.2">
      <c r="A9017" s="62" t="s">
        <v>29</v>
      </c>
      <c r="B9017" s="62" t="s">
        <v>853</v>
      </c>
      <c r="C9017" s="63">
        <v>10</v>
      </c>
      <c r="D9017" s="64" t="s">
        <v>13472</v>
      </c>
      <c r="E9017" s="64" t="s">
        <v>8322</v>
      </c>
      <c r="F9017" s="65">
        <v>27111622</v>
      </c>
      <c r="G9017" s="64" t="s">
        <v>13631</v>
      </c>
      <c r="H9017" s="64">
        <v>1</v>
      </c>
      <c r="I9017" s="64">
        <v>6</v>
      </c>
      <c r="J9017" s="66">
        <v>2</v>
      </c>
      <c r="K9017" s="67">
        <v>116000</v>
      </c>
      <c r="L9017" s="68" t="s">
        <v>15</v>
      </c>
      <c r="M9017" s="68" t="s">
        <v>254</v>
      </c>
    </row>
    <row r="9018" spans="1:13" s="3" customFormat="1" ht="12.75" x14ac:dyDescent="0.2">
      <c r="A9018" s="62" t="s">
        <v>29</v>
      </c>
      <c r="B9018" s="62" t="s">
        <v>853</v>
      </c>
      <c r="C9018" s="63">
        <v>10</v>
      </c>
      <c r="D9018" s="62" t="s">
        <v>13472</v>
      </c>
      <c r="E9018" s="62" t="s">
        <v>8323</v>
      </c>
      <c r="F9018" s="69">
        <v>27112708</v>
      </c>
      <c r="G9018" s="62" t="s">
        <v>13631</v>
      </c>
      <c r="H9018" s="62">
        <v>1</v>
      </c>
      <c r="I9018" s="62">
        <v>6</v>
      </c>
      <c r="J9018" s="70">
        <v>2</v>
      </c>
      <c r="K9018" s="71">
        <v>700000</v>
      </c>
      <c r="L9018" s="72" t="s">
        <v>15</v>
      </c>
      <c r="M9018" s="72" t="s">
        <v>254</v>
      </c>
    </row>
    <row r="9019" spans="1:13" s="3" customFormat="1" ht="12.75" x14ac:dyDescent="0.2">
      <c r="A9019" s="62" t="s">
        <v>29</v>
      </c>
      <c r="B9019" s="62" t="s">
        <v>219</v>
      </c>
      <c r="C9019" s="63">
        <v>10</v>
      </c>
      <c r="D9019" s="64" t="s">
        <v>13379</v>
      </c>
      <c r="E9019" s="64" t="s">
        <v>8324</v>
      </c>
      <c r="F9019" s="65">
        <v>40142020</v>
      </c>
      <c r="G9019" s="64" t="s">
        <v>13631</v>
      </c>
      <c r="H9019" s="64">
        <v>1</v>
      </c>
      <c r="I9019" s="64">
        <v>6</v>
      </c>
      <c r="J9019" s="66">
        <v>100</v>
      </c>
      <c r="K9019" s="67">
        <v>5260000</v>
      </c>
      <c r="L9019" s="68" t="s">
        <v>848</v>
      </c>
      <c r="M9019" s="68" t="s">
        <v>254</v>
      </c>
    </row>
    <row r="9020" spans="1:13" s="3" customFormat="1" ht="12.75" x14ac:dyDescent="0.2">
      <c r="A9020" s="62" t="s">
        <v>29</v>
      </c>
      <c r="B9020" s="62" t="s">
        <v>853</v>
      </c>
      <c r="C9020" s="63">
        <v>10</v>
      </c>
      <c r="D9020" s="62" t="s">
        <v>13472</v>
      </c>
      <c r="E9020" s="62" t="s">
        <v>8325</v>
      </c>
      <c r="F9020" s="69">
        <v>23101510</v>
      </c>
      <c r="G9020" s="62" t="s">
        <v>13631</v>
      </c>
      <c r="H9020" s="62">
        <v>1</v>
      </c>
      <c r="I9020" s="62">
        <v>6</v>
      </c>
      <c r="J9020" s="70">
        <v>2</v>
      </c>
      <c r="K9020" s="71">
        <v>1500000</v>
      </c>
      <c r="L9020" s="72" t="s">
        <v>15</v>
      </c>
      <c r="M9020" s="72" t="s">
        <v>254</v>
      </c>
    </row>
    <row r="9021" spans="1:13" s="3" customFormat="1" ht="12.75" x14ac:dyDescent="0.2">
      <c r="A9021" s="62" t="s">
        <v>29</v>
      </c>
      <c r="B9021" s="62" t="s">
        <v>853</v>
      </c>
      <c r="C9021" s="63">
        <v>10</v>
      </c>
      <c r="D9021" s="64" t="s">
        <v>13472</v>
      </c>
      <c r="E9021" s="64" t="s">
        <v>8326</v>
      </c>
      <c r="F9021" s="65">
        <v>40151601</v>
      </c>
      <c r="G9021" s="64" t="s">
        <v>13631</v>
      </c>
      <c r="H9021" s="64">
        <v>1</v>
      </c>
      <c r="I9021" s="64">
        <v>6</v>
      </c>
      <c r="J9021" s="66">
        <v>2</v>
      </c>
      <c r="K9021" s="67">
        <v>840000</v>
      </c>
      <c r="L9021" s="68" t="s">
        <v>15</v>
      </c>
      <c r="M9021" s="68" t="s">
        <v>254</v>
      </c>
    </row>
    <row r="9022" spans="1:13" s="3" customFormat="1" ht="12.75" x14ac:dyDescent="0.2">
      <c r="A9022" s="62" t="s">
        <v>29</v>
      </c>
      <c r="B9022" s="62" t="s">
        <v>1806</v>
      </c>
      <c r="C9022" s="63">
        <v>10</v>
      </c>
      <c r="D9022" s="62" t="s">
        <v>13565</v>
      </c>
      <c r="E9022" s="62" t="s">
        <v>8327</v>
      </c>
      <c r="F9022" s="69">
        <v>22101511</v>
      </c>
      <c r="G9022" s="62" t="s">
        <v>13631</v>
      </c>
      <c r="H9022" s="62">
        <v>1</v>
      </c>
      <c r="I9022" s="62">
        <v>6</v>
      </c>
      <c r="J9022" s="70">
        <v>1</v>
      </c>
      <c r="K9022" s="71">
        <v>6020000</v>
      </c>
      <c r="L9022" s="72" t="s">
        <v>15</v>
      </c>
      <c r="M9022" s="72" t="s">
        <v>254</v>
      </c>
    </row>
    <row r="9023" spans="1:13" s="3" customFormat="1" ht="12.75" x14ac:dyDescent="0.2">
      <c r="A9023" s="62" t="s">
        <v>29</v>
      </c>
      <c r="B9023" s="62" t="s">
        <v>1806</v>
      </c>
      <c r="C9023" s="63">
        <v>10</v>
      </c>
      <c r="D9023" s="64" t="s">
        <v>13565</v>
      </c>
      <c r="E9023" s="64" t="s">
        <v>8328</v>
      </c>
      <c r="F9023" s="65">
        <v>40151601</v>
      </c>
      <c r="G9023" s="64" t="s">
        <v>13631</v>
      </c>
      <c r="H9023" s="64">
        <v>1</v>
      </c>
      <c r="I9023" s="64">
        <v>6</v>
      </c>
      <c r="J9023" s="66">
        <v>1</v>
      </c>
      <c r="K9023" s="67">
        <v>5200000</v>
      </c>
      <c r="L9023" s="68" t="s">
        <v>15</v>
      </c>
      <c r="M9023" s="68" t="s">
        <v>254</v>
      </c>
    </row>
    <row r="9024" spans="1:13" s="3" customFormat="1" ht="12.75" x14ac:dyDescent="0.2">
      <c r="A9024" s="62" t="s">
        <v>29</v>
      </c>
      <c r="B9024" s="62" t="s">
        <v>853</v>
      </c>
      <c r="C9024" s="63">
        <v>10</v>
      </c>
      <c r="D9024" s="62" t="s">
        <v>13472</v>
      </c>
      <c r="E9024" s="62" t="s">
        <v>8329</v>
      </c>
      <c r="F9024" s="69">
        <v>22101511</v>
      </c>
      <c r="G9024" s="62" t="s">
        <v>13631</v>
      </c>
      <c r="H9024" s="62">
        <v>1</v>
      </c>
      <c r="I9024" s="62">
        <v>6</v>
      </c>
      <c r="J9024" s="70">
        <v>2</v>
      </c>
      <c r="K9024" s="71">
        <v>1320000</v>
      </c>
      <c r="L9024" s="72" t="s">
        <v>15</v>
      </c>
      <c r="M9024" s="72" t="s">
        <v>254</v>
      </c>
    </row>
    <row r="9025" spans="1:13" s="3" customFormat="1" ht="12.75" x14ac:dyDescent="0.2">
      <c r="A9025" s="62" t="s">
        <v>29</v>
      </c>
      <c r="B9025" s="62" t="s">
        <v>468</v>
      </c>
      <c r="C9025" s="63">
        <v>10</v>
      </c>
      <c r="D9025" s="64" t="s">
        <v>13433</v>
      </c>
      <c r="E9025" s="64" t="s">
        <v>8330</v>
      </c>
      <c r="F9025" s="65">
        <v>23242302</v>
      </c>
      <c r="G9025" s="64" t="s">
        <v>13631</v>
      </c>
      <c r="H9025" s="64">
        <v>1</v>
      </c>
      <c r="I9025" s="64">
        <v>6</v>
      </c>
      <c r="J9025" s="66">
        <v>1</v>
      </c>
      <c r="K9025" s="67">
        <v>3800000</v>
      </c>
      <c r="L9025" s="68" t="s">
        <v>15</v>
      </c>
      <c r="M9025" s="68" t="s">
        <v>254</v>
      </c>
    </row>
    <row r="9026" spans="1:13" s="3" customFormat="1" ht="12.75" x14ac:dyDescent="0.2">
      <c r="A9026" s="62" t="s">
        <v>29</v>
      </c>
      <c r="B9026" s="62" t="s">
        <v>468</v>
      </c>
      <c r="C9026" s="63">
        <v>10</v>
      </c>
      <c r="D9026" s="62" t="s">
        <v>13433</v>
      </c>
      <c r="E9026" s="62" t="s">
        <v>8331</v>
      </c>
      <c r="F9026" s="69">
        <v>23101514</v>
      </c>
      <c r="G9026" s="62" t="s">
        <v>13631</v>
      </c>
      <c r="H9026" s="62">
        <v>1</v>
      </c>
      <c r="I9026" s="62">
        <v>6</v>
      </c>
      <c r="J9026" s="70">
        <v>1</v>
      </c>
      <c r="K9026" s="71">
        <v>5000000</v>
      </c>
      <c r="L9026" s="72" t="s">
        <v>15</v>
      </c>
      <c r="M9026" s="72" t="s">
        <v>254</v>
      </c>
    </row>
    <row r="9027" spans="1:13" s="3" customFormat="1" ht="12.75" x14ac:dyDescent="0.2">
      <c r="A9027" s="62" t="s">
        <v>29</v>
      </c>
      <c r="B9027" s="62" t="s">
        <v>468</v>
      </c>
      <c r="C9027" s="63">
        <v>10</v>
      </c>
      <c r="D9027" s="64" t="s">
        <v>13433</v>
      </c>
      <c r="E9027" s="64" t="s">
        <v>8332</v>
      </c>
      <c r="F9027" s="65">
        <v>23101513</v>
      </c>
      <c r="G9027" s="64" t="s">
        <v>13631</v>
      </c>
      <c r="H9027" s="64">
        <v>1</v>
      </c>
      <c r="I9027" s="64">
        <v>6</v>
      </c>
      <c r="J9027" s="66">
        <v>1</v>
      </c>
      <c r="K9027" s="67">
        <v>1200000</v>
      </c>
      <c r="L9027" s="68" t="s">
        <v>15</v>
      </c>
      <c r="M9027" s="68" t="s">
        <v>254</v>
      </c>
    </row>
    <row r="9028" spans="1:13" s="3" customFormat="1" ht="12.75" x14ac:dyDescent="0.2">
      <c r="A9028" s="62" t="s">
        <v>29</v>
      </c>
      <c r="B9028" s="62" t="s">
        <v>468</v>
      </c>
      <c r="C9028" s="63">
        <v>10</v>
      </c>
      <c r="D9028" s="62" t="s">
        <v>13433</v>
      </c>
      <c r="E9028" s="62" t="s">
        <v>8333</v>
      </c>
      <c r="F9028" s="69">
        <v>23101509</v>
      </c>
      <c r="G9028" s="62" t="s">
        <v>13631</v>
      </c>
      <c r="H9028" s="62">
        <v>1</v>
      </c>
      <c r="I9028" s="62">
        <v>6</v>
      </c>
      <c r="J9028" s="70">
        <v>1</v>
      </c>
      <c r="K9028" s="71">
        <v>1200000</v>
      </c>
      <c r="L9028" s="72" t="s">
        <v>15</v>
      </c>
      <c r="M9028" s="72" t="s">
        <v>254</v>
      </c>
    </row>
    <row r="9029" spans="1:13" s="3" customFormat="1" ht="12.75" x14ac:dyDescent="0.2">
      <c r="A9029" s="62" t="s">
        <v>29</v>
      </c>
      <c r="B9029" s="62" t="s">
        <v>871</v>
      </c>
      <c r="C9029" s="63">
        <v>10</v>
      </c>
      <c r="D9029" s="64" t="s">
        <v>13490</v>
      </c>
      <c r="E9029" s="64" t="s">
        <v>8334</v>
      </c>
      <c r="F9029" s="65">
        <v>44103103</v>
      </c>
      <c r="G9029" s="64" t="s">
        <v>13630</v>
      </c>
      <c r="H9029" s="64">
        <v>3</v>
      </c>
      <c r="I9029" s="64">
        <v>6</v>
      </c>
      <c r="J9029" s="66">
        <v>2</v>
      </c>
      <c r="K9029" s="67">
        <v>252100</v>
      </c>
      <c r="L9029" s="68" t="s">
        <v>15</v>
      </c>
      <c r="M9029" s="68" t="s">
        <v>254</v>
      </c>
    </row>
    <row r="9030" spans="1:13" s="3" customFormat="1" ht="12.75" x14ac:dyDescent="0.2">
      <c r="A9030" s="62" t="s">
        <v>29</v>
      </c>
      <c r="B9030" s="62" t="s">
        <v>871</v>
      </c>
      <c r="C9030" s="63">
        <v>10</v>
      </c>
      <c r="D9030" s="62" t="s">
        <v>13490</v>
      </c>
      <c r="E9030" s="62" t="s">
        <v>8335</v>
      </c>
      <c r="F9030" s="69">
        <v>44103103</v>
      </c>
      <c r="G9030" s="62" t="s">
        <v>13630</v>
      </c>
      <c r="H9030" s="62">
        <v>3</v>
      </c>
      <c r="I9030" s="62">
        <v>6</v>
      </c>
      <c r="J9030" s="70">
        <v>2</v>
      </c>
      <c r="K9030" s="71">
        <v>252100</v>
      </c>
      <c r="L9030" s="72" t="s">
        <v>15</v>
      </c>
      <c r="M9030" s="72" t="s">
        <v>254</v>
      </c>
    </row>
    <row r="9031" spans="1:13" s="3" customFormat="1" ht="12.75" x14ac:dyDescent="0.2">
      <c r="A9031" s="62" t="s">
        <v>29</v>
      </c>
      <c r="B9031" s="62" t="s">
        <v>871</v>
      </c>
      <c r="C9031" s="63">
        <v>10</v>
      </c>
      <c r="D9031" s="64" t="s">
        <v>13490</v>
      </c>
      <c r="E9031" s="64" t="s">
        <v>8336</v>
      </c>
      <c r="F9031" s="65">
        <v>44103103</v>
      </c>
      <c r="G9031" s="64" t="s">
        <v>13630</v>
      </c>
      <c r="H9031" s="64">
        <v>3</v>
      </c>
      <c r="I9031" s="64">
        <v>6</v>
      </c>
      <c r="J9031" s="66">
        <v>7</v>
      </c>
      <c r="K9031" s="67">
        <v>705880</v>
      </c>
      <c r="L9031" s="68" t="s">
        <v>15</v>
      </c>
      <c r="M9031" s="68" t="s">
        <v>254</v>
      </c>
    </row>
    <row r="9032" spans="1:13" s="3" customFormat="1" ht="12.75" x14ac:dyDescent="0.2">
      <c r="A9032" s="62" t="s">
        <v>29</v>
      </c>
      <c r="B9032" s="62" t="s">
        <v>871</v>
      </c>
      <c r="C9032" s="63">
        <v>10</v>
      </c>
      <c r="D9032" s="62" t="s">
        <v>13490</v>
      </c>
      <c r="E9032" s="62" t="s">
        <v>8337</v>
      </c>
      <c r="F9032" s="69">
        <v>44103103</v>
      </c>
      <c r="G9032" s="62" t="s">
        <v>13630</v>
      </c>
      <c r="H9032" s="62">
        <v>3</v>
      </c>
      <c r="I9032" s="62">
        <v>6</v>
      </c>
      <c r="J9032" s="70">
        <v>1</v>
      </c>
      <c r="K9032" s="71">
        <v>539100</v>
      </c>
      <c r="L9032" s="72" t="s">
        <v>15</v>
      </c>
      <c r="M9032" s="72" t="s">
        <v>254</v>
      </c>
    </row>
    <row r="9033" spans="1:13" s="3" customFormat="1" ht="12.75" x14ac:dyDescent="0.2">
      <c r="A9033" s="62" t="s">
        <v>29</v>
      </c>
      <c r="B9033" s="62" t="s">
        <v>871</v>
      </c>
      <c r="C9033" s="63">
        <v>10</v>
      </c>
      <c r="D9033" s="64" t="s">
        <v>13490</v>
      </c>
      <c r="E9033" s="64" t="s">
        <v>8338</v>
      </c>
      <c r="F9033" s="65">
        <v>44103103</v>
      </c>
      <c r="G9033" s="64" t="s">
        <v>13630</v>
      </c>
      <c r="H9033" s="64">
        <v>3</v>
      </c>
      <c r="I9033" s="64">
        <v>6</v>
      </c>
      <c r="J9033" s="66">
        <v>1</v>
      </c>
      <c r="K9033" s="67">
        <v>1608902</v>
      </c>
      <c r="L9033" s="68" t="s">
        <v>15</v>
      </c>
      <c r="M9033" s="68" t="s">
        <v>254</v>
      </c>
    </row>
    <row r="9034" spans="1:13" s="3" customFormat="1" ht="12.75" x14ac:dyDescent="0.2">
      <c r="A9034" s="62" t="s">
        <v>29</v>
      </c>
      <c r="B9034" s="62" t="s">
        <v>314</v>
      </c>
      <c r="C9034" s="63">
        <v>10</v>
      </c>
      <c r="D9034" s="62" t="s">
        <v>13418</v>
      </c>
      <c r="E9034" s="62" t="s">
        <v>8339</v>
      </c>
      <c r="F9034" s="69">
        <v>43231500</v>
      </c>
      <c r="G9034" s="62" t="s">
        <v>13630</v>
      </c>
      <c r="H9034" s="62">
        <v>3</v>
      </c>
      <c r="I9034" s="62">
        <v>9</v>
      </c>
      <c r="J9034" s="70">
        <v>1</v>
      </c>
      <c r="K9034" s="71">
        <v>5000000</v>
      </c>
      <c r="L9034" s="72" t="s">
        <v>13</v>
      </c>
      <c r="M9034" s="72" t="s">
        <v>254</v>
      </c>
    </row>
    <row r="9035" spans="1:13" s="3" customFormat="1" ht="12.75" x14ac:dyDescent="0.2">
      <c r="A9035" s="62" t="s">
        <v>29</v>
      </c>
      <c r="B9035" s="62" t="s">
        <v>473</v>
      </c>
      <c r="C9035" s="63">
        <v>10</v>
      </c>
      <c r="D9035" s="64" t="s">
        <v>13438</v>
      </c>
      <c r="E9035" s="64" t="s">
        <v>1686</v>
      </c>
      <c r="F9035" s="65">
        <v>56112100</v>
      </c>
      <c r="G9035" s="64" t="s">
        <v>13630</v>
      </c>
      <c r="H9035" s="64">
        <v>3</v>
      </c>
      <c r="I9035" s="64">
        <v>6</v>
      </c>
      <c r="J9035" s="66">
        <v>1</v>
      </c>
      <c r="K9035" s="67">
        <v>10000000</v>
      </c>
      <c r="L9035" s="68" t="s">
        <v>13</v>
      </c>
      <c r="M9035" s="68" t="s">
        <v>254</v>
      </c>
    </row>
    <row r="9036" spans="1:13" s="3" customFormat="1" ht="12.75" x14ac:dyDescent="0.2">
      <c r="A9036" s="62" t="s">
        <v>29</v>
      </c>
      <c r="B9036" s="62" t="s">
        <v>429</v>
      </c>
      <c r="C9036" s="63">
        <v>10</v>
      </c>
      <c r="D9036" s="62" t="s">
        <v>13373</v>
      </c>
      <c r="E9036" s="62" t="s">
        <v>8340</v>
      </c>
      <c r="F9036" s="69">
        <v>93161600</v>
      </c>
      <c r="G9036" s="62" t="s">
        <v>253</v>
      </c>
      <c r="H9036" s="62">
        <v>1</v>
      </c>
      <c r="I9036" s="62">
        <v>11</v>
      </c>
      <c r="J9036" s="70">
        <v>1</v>
      </c>
      <c r="K9036" s="71">
        <v>200000</v>
      </c>
      <c r="L9036" s="72" t="s">
        <v>13</v>
      </c>
      <c r="M9036" s="72" t="s">
        <v>254</v>
      </c>
    </row>
    <row r="9037" spans="1:13" s="3" customFormat="1" ht="12.75" x14ac:dyDescent="0.2">
      <c r="A9037" s="62" t="s">
        <v>29</v>
      </c>
      <c r="B9037" s="62" t="s">
        <v>908</v>
      </c>
      <c r="C9037" s="63">
        <v>10</v>
      </c>
      <c r="D9037" s="64" t="s">
        <v>13527</v>
      </c>
      <c r="E9037" s="64" t="s">
        <v>15126</v>
      </c>
      <c r="F9037" s="65">
        <v>76121601</v>
      </c>
      <c r="G9037" s="64" t="s">
        <v>253</v>
      </c>
      <c r="H9037" s="64">
        <v>1</v>
      </c>
      <c r="I9037" s="64">
        <v>11</v>
      </c>
      <c r="J9037" s="66">
        <v>1</v>
      </c>
      <c r="K9037" s="67">
        <v>20178674</v>
      </c>
      <c r="L9037" s="68" t="s">
        <v>13</v>
      </c>
      <c r="M9037" s="68" t="s">
        <v>254</v>
      </c>
    </row>
    <row r="9038" spans="1:13" s="3" customFormat="1" ht="12.75" x14ac:dyDescent="0.2">
      <c r="A9038" s="62" t="s">
        <v>29</v>
      </c>
      <c r="B9038" s="62" t="s">
        <v>1801</v>
      </c>
      <c r="C9038" s="63">
        <v>10</v>
      </c>
      <c r="D9038" s="62" t="s">
        <v>13560</v>
      </c>
      <c r="E9038" s="62" t="s">
        <v>15127</v>
      </c>
      <c r="F9038" s="69">
        <v>76121501</v>
      </c>
      <c r="G9038" s="62" t="s">
        <v>253</v>
      </c>
      <c r="H9038" s="62">
        <v>1</v>
      </c>
      <c r="I9038" s="62">
        <v>11</v>
      </c>
      <c r="J9038" s="70">
        <v>1</v>
      </c>
      <c r="K9038" s="71">
        <v>43293845</v>
      </c>
      <c r="L9038" s="72" t="s">
        <v>13</v>
      </c>
      <c r="M9038" s="72" t="s">
        <v>254</v>
      </c>
    </row>
    <row r="9039" spans="1:13" s="3" customFormat="1" ht="12.75" x14ac:dyDescent="0.2">
      <c r="A9039" s="62" t="s">
        <v>29</v>
      </c>
      <c r="B9039" s="62" t="s">
        <v>1802</v>
      </c>
      <c r="C9039" s="63">
        <v>10</v>
      </c>
      <c r="D9039" s="64" t="s">
        <v>13561</v>
      </c>
      <c r="E9039" s="64" t="s">
        <v>15128</v>
      </c>
      <c r="F9039" s="65">
        <v>76121501</v>
      </c>
      <c r="G9039" s="64" t="s">
        <v>253</v>
      </c>
      <c r="H9039" s="64">
        <v>1</v>
      </c>
      <c r="I9039" s="64">
        <v>11</v>
      </c>
      <c r="J9039" s="66">
        <v>1</v>
      </c>
      <c r="K9039" s="67">
        <v>1101103</v>
      </c>
      <c r="L9039" s="68" t="s">
        <v>13</v>
      </c>
      <c r="M9039" s="68" t="s">
        <v>254</v>
      </c>
    </row>
    <row r="9040" spans="1:13" s="3" customFormat="1" ht="12.75" x14ac:dyDescent="0.2">
      <c r="A9040" s="62" t="s">
        <v>29</v>
      </c>
      <c r="B9040" s="62" t="s">
        <v>903</v>
      </c>
      <c r="C9040" s="63">
        <v>10</v>
      </c>
      <c r="D9040" s="62" t="s">
        <v>13522</v>
      </c>
      <c r="E9040" s="62" t="s">
        <v>15129</v>
      </c>
      <c r="F9040" s="69">
        <v>45111616</v>
      </c>
      <c r="G9040" s="62" t="s">
        <v>13630</v>
      </c>
      <c r="H9040" s="62">
        <v>4</v>
      </c>
      <c r="I9040" s="62">
        <v>6</v>
      </c>
      <c r="J9040" s="70">
        <v>2</v>
      </c>
      <c r="K9040" s="71">
        <v>8880000</v>
      </c>
      <c r="L9040" s="72" t="s">
        <v>15</v>
      </c>
      <c r="M9040" s="72" t="s">
        <v>254</v>
      </c>
    </row>
    <row r="9041" spans="1:13" s="3" customFormat="1" ht="12.75" x14ac:dyDescent="0.2">
      <c r="A9041" s="62" t="s">
        <v>29</v>
      </c>
      <c r="B9041" s="62" t="s">
        <v>903</v>
      </c>
      <c r="C9041" s="63">
        <v>10</v>
      </c>
      <c r="D9041" s="64" t="s">
        <v>13522</v>
      </c>
      <c r="E9041" s="64" t="s">
        <v>15130</v>
      </c>
      <c r="F9041" s="65">
        <v>45111616</v>
      </c>
      <c r="G9041" s="64" t="s">
        <v>13630</v>
      </c>
      <c r="H9041" s="64">
        <v>4</v>
      </c>
      <c r="I9041" s="64">
        <v>6</v>
      </c>
      <c r="J9041" s="66">
        <v>1</v>
      </c>
      <c r="K9041" s="67">
        <v>7000000</v>
      </c>
      <c r="L9041" s="68" t="s">
        <v>15</v>
      </c>
      <c r="M9041" s="68" t="s">
        <v>254</v>
      </c>
    </row>
    <row r="9042" spans="1:13" s="3" customFormat="1" ht="12.75" x14ac:dyDescent="0.2">
      <c r="A9042" s="62" t="s">
        <v>29</v>
      </c>
      <c r="B9042" s="62" t="s">
        <v>440</v>
      </c>
      <c r="C9042" s="63">
        <v>10</v>
      </c>
      <c r="D9042" s="62" t="s">
        <v>13398</v>
      </c>
      <c r="E9042" s="62" t="s">
        <v>8341</v>
      </c>
      <c r="F9042" s="69">
        <v>73152108</v>
      </c>
      <c r="G9042" s="62" t="s">
        <v>13630</v>
      </c>
      <c r="H9042" s="62">
        <v>3</v>
      </c>
      <c r="I9042" s="62">
        <v>9</v>
      </c>
      <c r="J9042" s="70">
        <v>1</v>
      </c>
      <c r="K9042" s="71">
        <v>4000000</v>
      </c>
      <c r="L9042" s="72" t="s">
        <v>13</v>
      </c>
      <c r="M9042" s="72" t="s">
        <v>254</v>
      </c>
    </row>
    <row r="9043" spans="1:13" s="3" customFormat="1" ht="12.75" x14ac:dyDescent="0.2">
      <c r="A9043" s="62" t="s">
        <v>29</v>
      </c>
      <c r="B9043" s="62" t="s">
        <v>442</v>
      </c>
      <c r="C9043" s="63">
        <v>10</v>
      </c>
      <c r="D9043" s="64" t="s">
        <v>13400</v>
      </c>
      <c r="E9043" s="64" t="s">
        <v>8342</v>
      </c>
      <c r="F9043" s="65">
        <v>76111501</v>
      </c>
      <c r="G9043" s="64" t="s">
        <v>13631</v>
      </c>
      <c r="H9043" s="64">
        <v>1</v>
      </c>
      <c r="I9043" s="64">
        <v>8</v>
      </c>
      <c r="J9043" s="66">
        <v>1</v>
      </c>
      <c r="K9043" s="67">
        <v>35000000</v>
      </c>
      <c r="L9043" s="68" t="s">
        <v>13</v>
      </c>
      <c r="M9043" s="68" t="s">
        <v>254</v>
      </c>
    </row>
    <row r="9044" spans="1:13" s="3" customFormat="1" ht="12.75" x14ac:dyDescent="0.2">
      <c r="A9044" s="62" t="s">
        <v>29</v>
      </c>
      <c r="B9044" s="62" t="s">
        <v>442</v>
      </c>
      <c r="C9044" s="63">
        <v>10</v>
      </c>
      <c r="D9044" s="62" t="s">
        <v>13400</v>
      </c>
      <c r="E9044" s="62" t="s">
        <v>8343</v>
      </c>
      <c r="F9044" s="69">
        <v>76111501</v>
      </c>
      <c r="G9044" s="62" t="s">
        <v>13630</v>
      </c>
      <c r="H9044" s="62">
        <v>10</v>
      </c>
      <c r="I9044" s="62">
        <v>2</v>
      </c>
      <c r="J9044" s="70">
        <v>1</v>
      </c>
      <c r="K9044" s="71">
        <v>8250000</v>
      </c>
      <c r="L9044" s="72" t="s">
        <v>13</v>
      </c>
      <c r="M9044" s="68" t="s">
        <v>847</v>
      </c>
    </row>
    <row r="9045" spans="1:13" s="3" customFormat="1" ht="12.75" x14ac:dyDescent="0.2">
      <c r="A9045" s="62" t="s">
        <v>29</v>
      </c>
      <c r="B9045" s="62" t="s">
        <v>1772</v>
      </c>
      <c r="C9045" s="63">
        <v>10</v>
      </c>
      <c r="D9045" s="64" t="s">
        <v>13531</v>
      </c>
      <c r="E9045" s="64" t="s">
        <v>8344</v>
      </c>
      <c r="F9045" s="65">
        <v>49161504</v>
      </c>
      <c r="G9045" s="64" t="s">
        <v>13630</v>
      </c>
      <c r="H9045" s="64">
        <v>3</v>
      </c>
      <c r="I9045" s="64">
        <v>6</v>
      </c>
      <c r="J9045" s="66">
        <v>5</v>
      </c>
      <c r="K9045" s="67">
        <v>550000</v>
      </c>
      <c r="L9045" s="68" t="s">
        <v>15</v>
      </c>
      <c r="M9045" s="68" t="s">
        <v>254</v>
      </c>
    </row>
    <row r="9046" spans="1:13" s="3" customFormat="1" ht="12.75" x14ac:dyDescent="0.2">
      <c r="A9046" s="62" t="s">
        <v>29</v>
      </c>
      <c r="B9046" s="62" t="s">
        <v>1772</v>
      </c>
      <c r="C9046" s="63">
        <v>10</v>
      </c>
      <c r="D9046" s="62" t="s">
        <v>13531</v>
      </c>
      <c r="E9046" s="62" t="s">
        <v>8345</v>
      </c>
      <c r="F9046" s="69">
        <v>49161504</v>
      </c>
      <c r="G9046" s="62" t="s">
        <v>13630</v>
      </c>
      <c r="H9046" s="62">
        <v>3</v>
      </c>
      <c r="I9046" s="62">
        <v>6</v>
      </c>
      <c r="J9046" s="70">
        <v>5</v>
      </c>
      <c r="K9046" s="71">
        <v>550000</v>
      </c>
      <c r="L9046" s="72" t="s">
        <v>15</v>
      </c>
      <c r="M9046" s="72" t="s">
        <v>254</v>
      </c>
    </row>
    <row r="9047" spans="1:13" s="3" customFormat="1" ht="12.75" x14ac:dyDescent="0.2">
      <c r="A9047" s="62" t="s">
        <v>29</v>
      </c>
      <c r="B9047" s="62" t="s">
        <v>1772</v>
      </c>
      <c r="C9047" s="63">
        <v>10</v>
      </c>
      <c r="D9047" s="64" t="s">
        <v>13531</v>
      </c>
      <c r="E9047" s="64" t="s">
        <v>8346</v>
      </c>
      <c r="F9047" s="65">
        <v>49161504</v>
      </c>
      <c r="G9047" s="64" t="s">
        <v>13630</v>
      </c>
      <c r="H9047" s="64">
        <v>3</v>
      </c>
      <c r="I9047" s="64">
        <v>6</v>
      </c>
      <c r="J9047" s="66">
        <v>5</v>
      </c>
      <c r="K9047" s="67">
        <v>350000</v>
      </c>
      <c r="L9047" s="68" t="s">
        <v>15</v>
      </c>
      <c r="M9047" s="68" t="s">
        <v>254</v>
      </c>
    </row>
    <row r="9048" spans="1:13" s="3" customFormat="1" ht="12.75" x14ac:dyDescent="0.2">
      <c r="A9048" s="62" t="s">
        <v>29</v>
      </c>
      <c r="B9048" s="62" t="s">
        <v>1772</v>
      </c>
      <c r="C9048" s="63">
        <v>10</v>
      </c>
      <c r="D9048" s="62" t="s">
        <v>13531</v>
      </c>
      <c r="E9048" s="62" t="s">
        <v>8347</v>
      </c>
      <c r="F9048" s="69">
        <v>49161504</v>
      </c>
      <c r="G9048" s="62" t="s">
        <v>13630</v>
      </c>
      <c r="H9048" s="62">
        <v>3</v>
      </c>
      <c r="I9048" s="62">
        <v>6</v>
      </c>
      <c r="J9048" s="70">
        <v>5</v>
      </c>
      <c r="K9048" s="71">
        <v>550000</v>
      </c>
      <c r="L9048" s="72" t="s">
        <v>15</v>
      </c>
      <c r="M9048" s="72" t="s">
        <v>254</v>
      </c>
    </row>
    <row r="9049" spans="1:13" s="3" customFormat="1" ht="12.75" x14ac:dyDescent="0.2">
      <c r="A9049" s="62" t="s">
        <v>29</v>
      </c>
      <c r="B9049" s="62" t="s">
        <v>1772</v>
      </c>
      <c r="C9049" s="63">
        <v>10</v>
      </c>
      <c r="D9049" s="64" t="s">
        <v>13531</v>
      </c>
      <c r="E9049" s="64" t="s">
        <v>8348</v>
      </c>
      <c r="F9049" s="65">
        <v>49161504</v>
      </c>
      <c r="G9049" s="64" t="s">
        <v>13630</v>
      </c>
      <c r="H9049" s="64">
        <v>3</v>
      </c>
      <c r="I9049" s="64">
        <v>6</v>
      </c>
      <c r="J9049" s="66">
        <v>5</v>
      </c>
      <c r="K9049" s="67">
        <v>525000</v>
      </c>
      <c r="L9049" s="68" t="s">
        <v>15</v>
      </c>
      <c r="M9049" s="68" t="s">
        <v>254</v>
      </c>
    </row>
    <row r="9050" spans="1:13" s="3" customFormat="1" ht="12.75" x14ac:dyDescent="0.2">
      <c r="A9050" s="62" t="s">
        <v>29</v>
      </c>
      <c r="B9050" s="62" t="s">
        <v>1772</v>
      </c>
      <c r="C9050" s="63">
        <v>10</v>
      </c>
      <c r="D9050" s="62" t="s">
        <v>13531</v>
      </c>
      <c r="E9050" s="62" t="s">
        <v>8349</v>
      </c>
      <c r="F9050" s="69">
        <v>49221500</v>
      </c>
      <c r="G9050" s="62" t="s">
        <v>13630</v>
      </c>
      <c r="H9050" s="62">
        <v>3</v>
      </c>
      <c r="I9050" s="62">
        <v>6</v>
      </c>
      <c r="J9050" s="70">
        <v>45</v>
      </c>
      <c r="K9050" s="71">
        <v>675000</v>
      </c>
      <c r="L9050" s="72" t="s">
        <v>15</v>
      </c>
      <c r="M9050" s="72" t="s">
        <v>254</v>
      </c>
    </row>
    <row r="9051" spans="1:13" s="3" customFormat="1" ht="12.75" x14ac:dyDescent="0.2">
      <c r="A9051" s="62" t="s">
        <v>29</v>
      </c>
      <c r="B9051" s="62" t="s">
        <v>216</v>
      </c>
      <c r="C9051" s="63">
        <v>10</v>
      </c>
      <c r="D9051" s="64" t="s">
        <v>13377</v>
      </c>
      <c r="E9051" s="64" t="s">
        <v>8350</v>
      </c>
      <c r="F9051" s="65">
        <v>49221500</v>
      </c>
      <c r="G9051" s="64" t="s">
        <v>13630</v>
      </c>
      <c r="H9051" s="64">
        <v>3</v>
      </c>
      <c r="I9051" s="64">
        <v>6</v>
      </c>
      <c r="J9051" s="66">
        <v>2</v>
      </c>
      <c r="K9051" s="67">
        <v>34000</v>
      </c>
      <c r="L9051" s="68" t="s">
        <v>15</v>
      </c>
      <c r="M9051" s="68" t="s">
        <v>254</v>
      </c>
    </row>
    <row r="9052" spans="1:13" s="3" customFormat="1" ht="12.75" x14ac:dyDescent="0.2">
      <c r="A9052" s="62" t="s">
        <v>29</v>
      </c>
      <c r="B9052" s="62" t="s">
        <v>1772</v>
      </c>
      <c r="C9052" s="63">
        <v>10</v>
      </c>
      <c r="D9052" s="62" t="s">
        <v>13531</v>
      </c>
      <c r="E9052" s="62" t="s">
        <v>8351</v>
      </c>
      <c r="F9052" s="69">
        <v>49221500</v>
      </c>
      <c r="G9052" s="62" t="s">
        <v>13630</v>
      </c>
      <c r="H9052" s="62">
        <v>3</v>
      </c>
      <c r="I9052" s="62">
        <v>6</v>
      </c>
      <c r="J9052" s="70">
        <v>10</v>
      </c>
      <c r="K9052" s="71">
        <v>300000</v>
      </c>
      <c r="L9052" s="72" t="s">
        <v>15</v>
      </c>
      <c r="M9052" s="72" t="s">
        <v>254</v>
      </c>
    </row>
    <row r="9053" spans="1:13" s="3" customFormat="1" ht="12.75" x14ac:dyDescent="0.2">
      <c r="A9053" s="62" t="s">
        <v>29</v>
      </c>
      <c r="B9053" s="62" t="s">
        <v>1772</v>
      </c>
      <c r="C9053" s="63">
        <v>10</v>
      </c>
      <c r="D9053" s="64" t="s">
        <v>13531</v>
      </c>
      <c r="E9053" s="64" t="s">
        <v>8352</v>
      </c>
      <c r="F9053" s="65">
        <v>49221500</v>
      </c>
      <c r="G9053" s="64" t="s">
        <v>13630</v>
      </c>
      <c r="H9053" s="64">
        <v>3</v>
      </c>
      <c r="I9053" s="64">
        <v>6</v>
      </c>
      <c r="J9053" s="66">
        <v>5</v>
      </c>
      <c r="K9053" s="67">
        <v>450000</v>
      </c>
      <c r="L9053" s="68" t="s">
        <v>15</v>
      </c>
      <c r="M9053" s="68" t="s">
        <v>254</v>
      </c>
    </row>
    <row r="9054" spans="1:13" s="3" customFormat="1" ht="12.75" x14ac:dyDescent="0.2">
      <c r="A9054" s="62" t="s">
        <v>29</v>
      </c>
      <c r="B9054" s="62" t="s">
        <v>216</v>
      </c>
      <c r="C9054" s="63">
        <v>10</v>
      </c>
      <c r="D9054" s="62" t="s">
        <v>13377</v>
      </c>
      <c r="E9054" s="62" t="s">
        <v>8353</v>
      </c>
      <c r="F9054" s="69">
        <v>49221515</v>
      </c>
      <c r="G9054" s="62" t="s">
        <v>13630</v>
      </c>
      <c r="H9054" s="62">
        <v>3</v>
      </c>
      <c r="I9054" s="62">
        <v>6</v>
      </c>
      <c r="J9054" s="70">
        <v>1</v>
      </c>
      <c r="K9054" s="71">
        <v>50000</v>
      </c>
      <c r="L9054" s="72" t="s">
        <v>15</v>
      </c>
      <c r="M9054" s="72" t="s">
        <v>254</v>
      </c>
    </row>
    <row r="9055" spans="1:13" s="3" customFormat="1" ht="12.75" x14ac:dyDescent="0.2">
      <c r="A9055" s="62" t="s">
        <v>29</v>
      </c>
      <c r="B9055" s="62" t="s">
        <v>216</v>
      </c>
      <c r="C9055" s="63">
        <v>10</v>
      </c>
      <c r="D9055" s="64" t="s">
        <v>13377</v>
      </c>
      <c r="E9055" s="64" t="s">
        <v>8354</v>
      </c>
      <c r="F9055" s="65">
        <v>49221507</v>
      </c>
      <c r="G9055" s="64" t="s">
        <v>13630</v>
      </c>
      <c r="H9055" s="64">
        <v>3</v>
      </c>
      <c r="I9055" s="64">
        <v>6</v>
      </c>
      <c r="J9055" s="66">
        <v>1</v>
      </c>
      <c r="K9055" s="67">
        <v>490000</v>
      </c>
      <c r="L9055" s="68" t="s">
        <v>15</v>
      </c>
      <c r="M9055" s="68" t="s">
        <v>254</v>
      </c>
    </row>
    <row r="9056" spans="1:13" s="3" customFormat="1" ht="12.75" x14ac:dyDescent="0.2">
      <c r="A9056" s="62" t="s">
        <v>29</v>
      </c>
      <c r="B9056" s="62" t="s">
        <v>1772</v>
      </c>
      <c r="C9056" s="63">
        <v>10</v>
      </c>
      <c r="D9056" s="62" t="s">
        <v>13531</v>
      </c>
      <c r="E9056" s="62" t="s">
        <v>8355</v>
      </c>
      <c r="F9056" s="69">
        <v>49221505</v>
      </c>
      <c r="G9056" s="62" t="s">
        <v>13630</v>
      </c>
      <c r="H9056" s="62">
        <v>3</v>
      </c>
      <c r="I9056" s="62">
        <v>6</v>
      </c>
      <c r="J9056" s="70">
        <v>1</v>
      </c>
      <c r="K9056" s="71">
        <v>310000</v>
      </c>
      <c r="L9056" s="72" t="s">
        <v>15</v>
      </c>
      <c r="M9056" s="72" t="s">
        <v>254</v>
      </c>
    </row>
    <row r="9057" spans="1:13" s="3" customFormat="1" ht="12.75" x14ac:dyDescent="0.2">
      <c r="A9057" s="62" t="s">
        <v>29</v>
      </c>
      <c r="B9057" s="62" t="s">
        <v>1772</v>
      </c>
      <c r="C9057" s="63">
        <v>10</v>
      </c>
      <c r="D9057" s="64" t="s">
        <v>13531</v>
      </c>
      <c r="E9057" s="64" t="s">
        <v>8356</v>
      </c>
      <c r="F9057" s="65">
        <v>49221505</v>
      </c>
      <c r="G9057" s="64" t="s">
        <v>13630</v>
      </c>
      <c r="H9057" s="64">
        <v>3</v>
      </c>
      <c r="I9057" s="64">
        <v>6</v>
      </c>
      <c r="J9057" s="66">
        <v>1</v>
      </c>
      <c r="K9057" s="67">
        <v>170000</v>
      </c>
      <c r="L9057" s="68" t="s">
        <v>15</v>
      </c>
      <c r="M9057" s="68" t="s">
        <v>254</v>
      </c>
    </row>
    <row r="9058" spans="1:13" s="3" customFormat="1" ht="12.75" x14ac:dyDescent="0.2">
      <c r="A9058" s="62" t="s">
        <v>29</v>
      </c>
      <c r="B9058" s="62" t="s">
        <v>1772</v>
      </c>
      <c r="C9058" s="63">
        <v>10</v>
      </c>
      <c r="D9058" s="62" t="s">
        <v>13531</v>
      </c>
      <c r="E9058" s="62" t="s">
        <v>8357</v>
      </c>
      <c r="F9058" s="69">
        <v>49221505</v>
      </c>
      <c r="G9058" s="62" t="s">
        <v>13630</v>
      </c>
      <c r="H9058" s="62">
        <v>3</v>
      </c>
      <c r="I9058" s="62">
        <v>6</v>
      </c>
      <c r="J9058" s="70">
        <v>1</v>
      </c>
      <c r="K9058" s="71">
        <v>90000</v>
      </c>
      <c r="L9058" s="72" t="s">
        <v>15</v>
      </c>
      <c r="M9058" s="72" t="s">
        <v>254</v>
      </c>
    </row>
    <row r="9059" spans="1:13" s="3" customFormat="1" ht="12.75" x14ac:dyDescent="0.2">
      <c r="A9059" s="62" t="s">
        <v>29</v>
      </c>
      <c r="B9059" s="62" t="s">
        <v>1772</v>
      </c>
      <c r="C9059" s="63">
        <v>10</v>
      </c>
      <c r="D9059" s="64" t="s">
        <v>13531</v>
      </c>
      <c r="E9059" s="64" t="s">
        <v>8358</v>
      </c>
      <c r="F9059" s="65">
        <v>49221505</v>
      </c>
      <c r="G9059" s="64" t="s">
        <v>13630</v>
      </c>
      <c r="H9059" s="64">
        <v>3</v>
      </c>
      <c r="I9059" s="64">
        <v>6</v>
      </c>
      <c r="J9059" s="66">
        <v>1</v>
      </c>
      <c r="K9059" s="67">
        <v>50000</v>
      </c>
      <c r="L9059" s="68" t="s">
        <v>15</v>
      </c>
      <c r="M9059" s="68" t="s">
        <v>254</v>
      </c>
    </row>
    <row r="9060" spans="1:13" s="3" customFormat="1" ht="12.75" x14ac:dyDescent="0.2">
      <c r="A9060" s="62" t="s">
        <v>29</v>
      </c>
      <c r="B9060" s="62" t="s">
        <v>1772</v>
      </c>
      <c r="C9060" s="63">
        <v>10</v>
      </c>
      <c r="D9060" s="62" t="s">
        <v>13531</v>
      </c>
      <c r="E9060" s="62" t="s">
        <v>8359</v>
      </c>
      <c r="F9060" s="69">
        <v>49221505</v>
      </c>
      <c r="G9060" s="62" t="s">
        <v>13630</v>
      </c>
      <c r="H9060" s="62">
        <v>3</v>
      </c>
      <c r="I9060" s="62">
        <v>6</v>
      </c>
      <c r="J9060" s="70">
        <v>4</v>
      </c>
      <c r="K9060" s="71">
        <v>200000</v>
      </c>
      <c r="L9060" s="72" t="s">
        <v>15</v>
      </c>
      <c r="M9060" s="72" t="s">
        <v>254</v>
      </c>
    </row>
    <row r="9061" spans="1:13" s="3" customFormat="1" ht="12.75" x14ac:dyDescent="0.2">
      <c r="A9061" s="62" t="s">
        <v>29</v>
      </c>
      <c r="B9061" s="62" t="s">
        <v>339</v>
      </c>
      <c r="C9061" s="63">
        <v>10</v>
      </c>
      <c r="D9061" s="64" t="s">
        <v>13386</v>
      </c>
      <c r="E9061" s="64" t="s">
        <v>8360</v>
      </c>
      <c r="F9061" s="65">
        <v>49221505</v>
      </c>
      <c r="G9061" s="64" t="s">
        <v>13630</v>
      </c>
      <c r="H9061" s="64">
        <v>3</v>
      </c>
      <c r="I9061" s="64">
        <v>6</v>
      </c>
      <c r="J9061" s="66">
        <v>30</v>
      </c>
      <c r="K9061" s="67">
        <v>720000</v>
      </c>
      <c r="L9061" s="68" t="s">
        <v>15</v>
      </c>
      <c r="M9061" s="68" t="s">
        <v>254</v>
      </c>
    </row>
    <row r="9062" spans="1:13" s="3" customFormat="1" ht="12.75" x14ac:dyDescent="0.2">
      <c r="A9062" s="62" t="s">
        <v>29</v>
      </c>
      <c r="B9062" s="62" t="s">
        <v>339</v>
      </c>
      <c r="C9062" s="63">
        <v>10</v>
      </c>
      <c r="D9062" s="62" t="s">
        <v>13386</v>
      </c>
      <c r="E9062" s="62" t="s">
        <v>8361</v>
      </c>
      <c r="F9062" s="69">
        <v>49221505</v>
      </c>
      <c r="G9062" s="62" t="s">
        <v>13630</v>
      </c>
      <c r="H9062" s="62">
        <v>3</v>
      </c>
      <c r="I9062" s="62">
        <v>6</v>
      </c>
      <c r="J9062" s="70">
        <v>3</v>
      </c>
      <c r="K9062" s="71">
        <v>120000</v>
      </c>
      <c r="L9062" s="72" t="s">
        <v>15</v>
      </c>
      <c r="M9062" s="72" t="s">
        <v>254</v>
      </c>
    </row>
    <row r="9063" spans="1:13" s="3" customFormat="1" ht="12.75" x14ac:dyDescent="0.2">
      <c r="A9063" s="62" t="s">
        <v>29</v>
      </c>
      <c r="B9063" s="62" t="s">
        <v>891</v>
      </c>
      <c r="C9063" s="63">
        <v>10</v>
      </c>
      <c r="D9063" s="64" t="s">
        <v>13510</v>
      </c>
      <c r="E9063" s="64" t="s">
        <v>8362</v>
      </c>
      <c r="F9063" s="65">
        <v>49221505</v>
      </c>
      <c r="G9063" s="64" t="s">
        <v>13630</v>
      </c>
      <c r="H9063" s="64">
        <v>3</v>
      </c>
      <c r="I9063" s="64">
        <v>6</v>
      </c>
      <c r="J9063" s="66">
        <v>2</v>
      </c>
      <c r="K9063" s="67">
        <v>380000</v>
      </c>
      <c r="L9063" s="68" t="s">
        <v>15</v>
      </c>
      <c r="M9063" s="68" t="s">
        <v>254</v>
      </c>
    </row>
    <row r="9064" spans="1:13" s="3" customFormat="1" ht="12.75" x14ac:dyDescent="0.2">
      <c r="A9064" s="62" t="s">
        <v>29</v>
      </c>
      <c r="B9064" s="62" t="s">
        <v>1772</v>
      </c>
      <c r="C9064" s="63">
        <v>10</v>
      </c>
      <c r="D9064" s="62" t="s">
        <v>13531</v>
      </c>
      <c r="E9064" s="62" t="s">
        <v>8363</v>
      </c>
      <c r="F9064" s="69">
        <v>49221505</v>
      </c>
      <c r="G9064" s="62" t="s">
        <v>13630</v>
      </c>
      <c r="H9064" s="62">
        <v>3</v>
      </c>
      <c r="I9064" s="62">
        <v>6</v>
      </c>
      <c r="J9064" s="70">
        <v>6</v>
      </c>
      <c r="K9064" s="71">
        <v>420000</v>
      </c>
      <c r="L9064" s="72" t="s">
        <v>15</v>
      </c>
      <c r="M9064" s="72" t="s">
        <v>254</v>
      </c>
    </row>
    <row r="9065" spans="1:13" s="3" customFormat="1" ht="12.75" x14ac:dyDescent="0.2">
      <c r="A9065" s="62" t="s">
        <v>29</v>
      </c>
      <c r="B9065" s="62" t="s">
        <v>1790</v>
      </c>
      <c r="C9065" s="63">
        <v>10</v>
      </c>
      <c r="D9065" s="64" t="s">
        <v>13549</v>
      </c>
      <c r="E9065" s="64" t="s">
        <v>8364</v>
      </c>
      <c r="F9065" s="65">
        <v>49221505</v>
      </c>
      <c r="G9065" s="64" t="s">
        <v>13630</v>
      </c>
      <c r="H9065" s="64">
        <v>3</v>
      </c>
      <c r="I9065" s="64">
        <v>6</v>
      </c>
      <c r="J9065" s="66">
        <v>2</v>
      </c>
      <c r="K9065" s="67">
        <v>180000</v>
      </c>
      <c r="L9065" s="68" t="s">
        <v>15</v>
      </c>
      <c r="M9065" s="68" t="s">
        <v>254</v>
      </c>
    </row>
    <row r="9066" spans="1:13" s="3" customFormat="1" ht="12.75" x14ac:dyDescent="0.2">
      <c r="A9066" s="62" t="s">
        <v>29</v>
      </c>
      <c r="B9066" s="62" t="s">
        <v>910</v>
      </c>
      <c r="C9066" s="63">
        <v>10</v>
      </c>
      <c r="D9066" s="62" t="s">
        <v>13529</v>
      </c>
      <c r="E9066" s="62" t="s">
        <v>8365</v>
      </c>
      <c r="F9066" s="69">
        <v>49181501</v>
      </c>
      <c r="G9066" s="62" t="s">
        <v>13630</v>
      </c>
      <c r="H9066" s="62">
        <v>3</v>
      </c>
      <c r="I9066" s="62">
        <v>6</v>
      </c>
      <c r="J9066" s="70">
        <v>1</v>
      </c>
      <c r="K9066" s="71">
        <v>1560000</v>
      </c>
      <c r="L9066" s="72" t="s">
        <v>15</v>
      </c>
      <c r="M9066" s="72" t="s">
        <v>254</v>
      </c>
    </row>
    <row r="9067" spans="1:13" s="3" customFormat="1" ht="12.75" x14ac:dyDescent="0.2">
      <c r="A9067" s="62" t="s">
        <v>29</v>
      </c>
      <c r="B9067" s="62" t="s">
        <v>910</v>
      </c>
      <c r="C9067" s="63">
        <v>10</v>
      </c>
      <c r="D9067" s="64" t="s">
        <v>13529</v>
      </c>
      <c r="E9067" s="64" t="s">
        <v>8366</v>
      </c>
      <c r="F9067" s="65">
        <v>49181502</v>
      </c>
      <c r="G9067" s="64" t="s">
        <v>13630</v>
      </c>
      <c r="H9067" s="64">
        <v>3</v>
      </c>
      <c r="I9067" s="64">
        <v>6</v>
      </c>
      <c r="J9067" s="66">
        <v>5</v>
      </c>
      <c r="K9067" s="67">
        <v>221400</v>
      </c>
      <c r="L9067" s="68" t="s">
        <v>15</v>
      </c>
      <c r="M9067" s="68" t="s">
        <v>254</v>
      </c>
    </row>
    <row r="9068" spans="1:13" s="3" customFormat="1" ht="12.75" x14ac:dyDescent="0.2">
      <c r="A9068" s="62" t="s">
        <v>29</v>
      </c>
      <c r="B9068" s="62" t="s">
        <v>475</v>
      </c>
      <c r="C9068" s="63">
        <v>10</v>
      </c>
      <c r="D9068" s="62" t="s">
        <v>13440</v>
      </c>
      <c r="E9068" s="62" t="s">
        <v>8367</v>
      </c>
      <c r="F9068" s="69">
        <v>46181709</v>
      </c>
      <c r="G9068" s="62" t="s">
        <v>13630</v>
      </c>
      <c r="H9068" s="62">
        <v>3</v>
      </c>
      <c r="I9068" s="62">
        <v>6</v>
      </c>
      <c r="J9068" s="70">
        <v>2</v>
      </c>
      <c r="K9068" s="71">
        <v>80000</v>
      </c>
      <c r="L9068" s="72" t="s">
        <v>9267</v>
      </c>
      <c r="M9068" s="72" t="s">
        <v>254</v>
      </c>
    </row>
    <row r="9069" spans="1:13" s="3" customFormat="1" ht="12.75" x14ac:dyDescent="0.2">
      <c r="A9069" s="62" t="s">
        <v>29</v>
      </c>
      <c r="B9069" s="62" t="s">
        <v>1780</v>
      </c>
      <c r="C9069" s="63">
        <v>10</v>
      </c>
      <c r="D9069" s="64" t="s">
        <v>13539</v>
      </c>
      <c r="E9069" s="64" t="s">
        <v>8368</v>
      </c>
      <c r="F9069" s="65">
        <v>10121802</v>
      </c>
      <c r="G9069" s="64" t="s">
        <v>13630</v>
      </c>
      <c r="H9069" s="64">
        <v>2</v>
      </c>
      <c r="I9069" s="64">
        <v>8</v>
      </c>
      <c r="J9069" s="66">
        <v>120</v>
      </c>
      <c r="K9069" s="67">
        <v>1800000</v>
      </c>
      <c r="L9069" s="68" t="s">
        <v>15</v>
      </c>
      <c r="M9069" s="68" t="s">
        <v>254</v>
      </c>
    </row>
    <row r="9070" spans="1:13" s="3" customFormat="1" ht="12.75" x14ac:dyDescent="0.2">
      <c r="A9070" s="62" t="s">
        <v>29</v>
      </c>
      <c r="B9070" s="62" t="s">
        <v>1787</v>
      </c>
      <c r="C9070" s="63">
        <v>10</v>
      </c>
      <c r="D9070" s="62" t="s">
        <v>13546</v>
      </c>
      <c r="E9070" s="62" t="s">
        <v>8369</v>
      </c>
      <c r="F9070" s="69">
        <v>53131628</v>
      </c>
      <c r="G9070" s="62" t="s">
        <v>13630</v>
      </c>
      <c r="H9070" s="62">
        <v>2</v>
      </c>
      <c r="I9070" s="62">
        <v>8</v>
      </c>
      <c r="J9070" s="70">
        <v>5</v>
      </c>
      <c r="K9070" s="71">
        <v>140000</v>
      </c>
      <c r="L9070" s="72" t="s">
        <v>15</v>
      </c>
      <c r="M9070" s="72" t="s">
        <v>254</v>
      </c>
    </row>
    <row r="9071" spans="1:13" s="3" customFormat="1" ht="12.75" x14ac:dyDescent="0.2">
      <c r="A9071" s="62" t="s">
        <v>29</v>
      </c>
      <c r="B9071" s="62" t="s">
        <v>222</v>
      </c>
      <c r="C9071" s="63">
        <v>10</v>
      </c>
      <c r="D9071" s="64" t="s">
        <v>13381</v>
      </c>
      <c r="E9071" s="64" t="s">
        <v>8370</v>
      </c>
      <c r="F9071" s="65">
        <v>42132201</v>
      </c>
      <c r="G9071" s="64" t="s">
        <v>13630</v>
      </c>
      <c r="H9071" s="64">
        <v>2</v>
      </c>
      <c r="I9071" s="64">
        <v>8</v>
      </c>
      <c r="J9071" s="66">
        <v>3</v>
      </c>
      <c r="K9071" s="67">
        <v>54000</v>
      </c>
      <c r="L9071" s="68" t="s">
        <v>9267</v>
      </c>
      <c r="M9071" s="68" t="s">
        <v>254</v>
      </c>
    </row>
    <row r="9072" spans="1:13" s="3" customFormat="1" ht="12.75" x14ac:dyDescent="0.2">
      <c r="A9072" s="62" t="s">
        <v>29</v>
      </c>
      <c r="B9072" s="62" t="s">
        <v>1787</v>
      </c>
      <c r="C9072" s="63">
        <v>10</v>
      </c>
      <c r="D9072" s="62" t="s">
        <v>13546</v>
      </c>
      <c r="E9072" s="62" t="s">
        <v>8371</v>
      </c>
      <c r="F9072" s="69">
        <v>42311511</v>
      </c>
      <c r="G9072" s="62" t="s">
        <v>13630</v>
      </c>
      <c r="H9072" s="62">
        <v>2</v>
      </c>
      <c r="I9072" s="62">
        <v>8</v>
      </c>
      <c r="J9072" s="70">
        <v>1</v>
      </c>
      <c r="K9072" s="71">
        <v>255000</v>
      </c>
      <c r="L9072" s="72" t="s">
        <v>15</v>
      </c>
      <c r="M9072" s="72" t="s">
        <v>254</v>
      </c>
    </row>
    <row r="9073" spans="1:13" s="3" customFormat="1" ht="12.75" x14ac:dyDescent="0.2">
      <c r="A9073" s="62" t="s">
        <v>29</v>
      </c>
      <c r="B9073" s="62" t="s">
        <v>1787</v>
      </c>
      <c r="C9073" s="63">
        <v>10</v>
      </c>
      <c r="D9073" s="64" t="s">
        <v>13546</v>
      </c>
      <c r="E9073" s="64" t="s">
        <v>8372</v>
      </c>
      <c r="F9073" s="65">
        <v>42312313</v>
      </c>
      <c r="G9073" s="64" t="s">
        <v>13630</v>
      </c>
      <c r="H9073" s="64">
        <v>2</v>
      </c>
      <c r="I9073" s="64">
        <v>8</v>
      </c>
      <c r="J9073" s="66">
        <v>2</v>
      </c>
      <c r="K9073" s="67">
        <v>160000</v>
      </c>
      <c r="L9073" s="68" t="s">
        <v>15</v>
      </c>
      <c r="M9073" s="68" t="s">
        <v>254</v>
      </c>
    </row>
    <row r="9074" spans="1:13" s="3" customFormat="1" ht="12.75" x14ac:dyDescent="0.2">
      <c r="A9074" s="62" t="s">
        <v>29</v>
      </c>
      <c r="B9074" s="62" t="s">
        <v>1787</v>
      </c>
      <c r="C9074" s="63">
        <v>10</v>
      </c>
      <c r="D9074" s="62" t="s">
        <v>13546</v>
      </c>
      <c r="E9074" s="62" t="s">
        <v>8373</v>
      </c>
      <c r="F9074" s="69">
        <v>42311708</v>
      </c>
      <c r="G9074" s="62" t="s">
        <v>13630</v>
      </c>
      <c r="H9074" s="62">
        <v>2</v>
      </c>
      <c r="I9074" s="62">
        <v>8</v>
      </c>
      <c r="J9074" s="70">
        <v>10</v>
      </c>
      <c r="K9074" s="71">
        <v>280000</v>
      </c>
      <c r="L9074" s="72" t="s">
        <v>15</v>
      </c>
      <c r="M9074" s="72" t="s">
        <v>254</v>
      </c>
    </row>
    <row r="9075" spans="1:13" s="3" customFormat="1" ht="12.75" x14ac:dyDescent="0.2">
      <c r="A9075" s="62" t="s">
        <v>29</v>
      </c>
      <c r="B9075" s="62" t="s">
        <v>1787</v>
      </c>
      <c r="C9075" s="63">
        <v>10</v>
      </c>
      <c r="D9075" s="64" t="s">
        <v>13546</v>
      </c>
      <c r="E9075" s="64" t="s">
        <v>8374</v>
      </c>
      <c r="F9075" s="65">
        <v>42121701</v>
      </c>
      <c r="G9075" s="64" t="s">
        <v>13630</v>
      </c>
      <c r="H9075" s="64">
        <v>2</v>
      </c>
      <c r="I9075" s="64">
        <v>8</v>
      </c>
      <c r="J9075" s="66">
        <v>6</v>
      </c>
      <c r="K9075" s="67">
        <v>180000</v>
      </c>
      <c r="L9075" s="68" t="s">
        <v>15</v>
      </c>
      <c r="M9075" s="68" t="s">
        <v>254</v>
      </c>
    </row>
    <row r="9076" spans="1:13" s="3" customFormat="1" ht="12.75" x14ac:dyDescent="0.2">
      <c r="A9076" s="62" t="s">
        <v>29</v>
      </c>
      <c r="B9076" s="62" t="s">
        <v>1787</v>
      </c>
      <c r="C9076" s="63">
        <v>10</v>
      </c>
      <c r="D9076" s="62" t="s">
        <v>13546</v>
      </c>
      <c r="E9076" s="62" t="s">
        <v>8375</v>
      </c>
      <c r="F9076" s="69">
        <v>51201617</v>
      </c>
      <c r="G9076" s="62" t="s">
        <v>13630</v>
      </c>
      <c r="H9076" s="62">
        <v>2</v>
      </c>
      <c r="I9076" s="62">
        <v>8</v>
      </c>
      <c r="J9076" s="70">
        <v>1</v>
      </c>
      <c r="K9076" s="71">
        <v>1400000</v>
      </c>
      <c r="L9076" s="72" t="s">
        <v>15</v>
      </c>
      <c r="M9076" s="72" t="s">
        <v>254</v>
      </c>
    </row>
    <row r="9077" spans="1:13" s="3" customFormat="1" ht="12.75" x14ac:dyDescent="0.2">
      <c r="A9077" s="62" t="s">
        <v>29</v>
      </c>
      <c r="B9077" s="62" t="s">
        <v>1787</v>
      </c>
      <c r="C9077" s="63">
        <v>10</v>
      </c>
      <c r="D9077" s="64" t="s">
        <v>13546</v>
      </c>
      <c r="E9077" s="64" t="s">
        <v>8376</v>
      </c>
      <c r="F9077" s="65">
        <v>10111305</v>
      </c>
      <c r="G9077" s="64" t="s">
        <v>13630</v>
      </c>
      <c r="H9077" s="64">
        <v>2</v>
      </c>
      <c r="I9077" s="64">
        <v>8</v>
      </c>
      <c r="J9077" s="66">
        <v>15</v>
      </c>
      <c r="K9077" s="67">
        <v>180000</v>
      </c>
      <c r="L9077" s="68" t="s">
        <v>15</v>
      </c>
      <c r="M9077" s="68" t="s">
        <v>254</v>
      </c>
    </row>
    <row r="9078" spans="1:13" s="3" customFormat="1" ht="12.75" x14ac:dyDescent="0.2">
      <c r="A9078" s="62" t="s">
        <v>29</v>
      </c>
      <c r="B9078" s="62" t="s">
        <v>1787</v>
      </c>
      <c r="C9078" s="63">
        <v>10</v>
      </c>
      <c r="D9078" s="62" t="s">
        <v>13546</v>
      </c>
      <c r="E9078" s="62" t="s">
        <v>8377</v>
      </c>
      <c r="F9078" s="69">
        <v>10111305</v>
      </c>
      <c r="G9078" s="62" t="s">
        <v>13630</v>
      </c>
      <c r="H9078" s="62">
        <v>2</v>
      </c>
      <c r="I9078" s="62">
        <v>8</v>
      </c>
      <c r="J9078" s="70">
        <v>7</v>
      </c>
      <c r="K9078" s="71">
        <v>350000</v>
      </c>
      <c r="L9078" s="72" t="s">
        <v>15</v>
      </c>
      <c r="M9078" s="72" t="s">
        <v>254</v>
      </c>
    </row>
    <row r="9079" spans="1:13" s="3" customFormat="1" ht="12.75" x14ac:dyDescent="0.2">
      <c r="A9079" s="62" t="s">
        <v>29</v>
      </c>
      <c r="B9079" s="62" t="s">
        <v>1787</v>
      </c>
      <c r="C9079" s="63">
        <v>10</v>
      </c>
      <c r="D9079" s="64" t="s">
        <v>13546</v>
      </c>
      <c r="E9079" s="64" t="s">
        <v>8378</v>
      </c>
      <c r="F9079" s="65">
        <v>10111305</v>
      </c>
      <c r="G9079" s="64" t="s">
        <v>13630</v>
      </c>
      <c r="H9079" s="64">
        <v>2</v>
      </c>
      <c r="I9079" s="64">
        <v>8</v>
      </c>
      <c r="J9079" s="66">
        <v>7</v>
      </c>
      <c r="K9079" s="67">
        <v>350000</v>
      </c>
      <c r="L9079" s="68" t="s">
        <v>15</v>
      </c>
      <c r="M9079" s="68" t="s">
        <v>254</v>
      </c>
    </row>
    <row r="9080" spans="1:13" s="3" customFormat="1" ht="12.75" x14ac:dyDescent="0.2">
      <c r="A9080" s="62" t="s">
        <v>29</v>
      </c>
      <c r="B9080" s="62" t="s">
        <v>217</v>
      </c>
      <c r="C9080" s="63">
        <v>10</v>
      </c>
      <c r="D9080" s="62" t="s">
        <v>13378</v>
      </c>
      <c r="E9080" s="62" t="s">
        <v>8379</v>
      </c>
      <c r="F9080" s="69">
        <v>53131604</v>
      </c>
      <c r="G9080" s="62" t="s">
        <v>13630</v>
      </c>
      <c r="H9080" s="62">
        <v>2</v>
      </c>
      <c r="I9080" s="62">
        <v>8</v>
      </c>
      <c r="J9080" s="70">
        <v>7</v>
      </c>
      <c r="K9080" s="71">
        <v>147000</v>
      </c>
      <c r="L9080" s="72" t="s">
        <v>15</v>
      </c>
      <c r="M9080" s="72" t="s">
        <v>254</v>
      </c>
    </row>
    <row r="9081" spans="1:13" s="3" customFormat="1" ht="12.75" x14ac:dyDescent="0.2">
      <c r="A9081" s="62" t="s">
        <v>29</v>
      </c>
      <c r="B9081" s="62" t="s">
        <v>475</v>
      </c>
      <c r="C9081" s="63">
        <v>10</v>
      </c>
      <c r="D9081" s="64" t="s">
        <v>13440</v>
      </c>
      <c r="E9081" s="64" t="s">
        <v>8380</v>
      </c>
      <c r="F9081" s="65">
        <v>10141610</v>
      </c>
      <c r="G9081" s="64" t="s">
        <v>13630</v>
      </c>
      <c r="H9081" s="64">
        <v>2</v>
      </c>
      <c r="I9081" s="64">
        <v>8</v>
      </c>
      <c r="J9081" s="66">
        <v>6</v>
      </c>
      <c r="K9081" s="67">
        <v>240000</v>
      </c>
      <c r="L9081" s="68" t="s">
        <v>15</v>
      </c>
      <c r="M9081" s="68" t="s">
        <v>254</v>
      </c>
    </row>
    <row r="9082" spans="1:13" s="3" customFormat="1" ht="12.75" x14ac:dyDescent="0.2">
      <c r="A9082" s="62" t="s">
        <v>29</v>
      </c>
      <c r="B9082" s="62" t="s">
        <v>268</v>
      </c>
      <c r="C9082" s="63">
        <v>10</v>
      </c>
      <c r="D9082" s="62" t="s">
        <v>13385</v>
      </c>
      <c r="E9082" s="62" t="s">
        <v>8381</v>
      </c>
      <c r="F9082" s="69">
        <v>42121606</v>
      </c>
      <c r="G9082" s="62" t="s">
        <v>13630</v>
      </c>
      <c r="H9082" s="62">
        <v>2</v>
      </c>
      <c r="I9082" s="62">
        <v>8</v>
      </c>
      <c r="J9082" s="70">
        <v>6</v>
      </c>
      <c r="K9082" s="71">
        <v>420000</v>
      </c>
      <c r="L9082" s="72" t="s">
        <v>15</v>
      </c>
      <c r="M9082" s="72" t="s">
        <v>254</v>
      </c>
    </row>
    <row r="9083" spans="1:13" s="3" customFormat="1" ht="12.75" x14ac:dyDescent="0.2">
      <c r="A9083" s="62" t="s">
        <v>29</v>
      </c>
      <c r="B9083" s="62" t="s">
        <v>475</v>
      </c>
      <c r="C9083" s="63">
        <v>10</v>
      </c>
      <c r="D9083" s="64" t="s">
        <v>13440</v>
      </c>
      <c r="E9083" s="64" t="s">
        <v>8382</v>
      </c>
      <c r="F9083" s="65">
        <v>46181507</v>
      </c>
      <c r="G9083" s="64" t="s">
        <v>13630</v>
      </c>
      <c r="H9083" s="64">
        <v>2</v>
      </c>
      <c r="I9083" s="64">
        <v>8</v>
      </c>
      <c r="J9083" s="66">
        <v>24</v>
      </c>
      <c r="K9083" s="67">
        <v>336000</v>
      </c>
      <c r="L9083" s="68" t="s">
        <v>15</v>
      </c>
      <c r="M9083" s="68" t="s">
        <v>254</v>
      </c>
    </row>
    <row r="9084" spans="1:13" s="3" customFormat="1" ht="12.75" x14ac:dyDescent="0.2">
      <c r="A9084" s="62" t="s">
        <v>29</v>
      </c>
      <c r="B9084" s="62" t="s">
        <v>910</v>
      </c>
      <c r="C9084" s="63">
        <v>10</v>
      </c>
      <c r="D9084" s="62" t="s">
        <v>13529</v>
      </c>
      <c r="E9084" s="62" t="s">
        <v>8383</v>
      </c>
      <c r="F9084" s="69">
        <v>10111301</v>
      </c>
      <c r="G9084" s="62" t="s">
        <v>13630</v>
      </c>
      <c r="H9084" s="62">
        <v>2</v>
      </c>
      <c r="I9084" s="62">
        <v>8</v>
      </c>
      <c r="J9084" s="70">
        <v>6</v>
      </c>
      <c r="K9084" s="71">
        <v>540000</v>
      </c>
      <c r="L9084" s="72" t="s">
        <v>15</v>
      </c>
      <c r="M9084" s="72" t="s">
        <v>254</v>
      </c>
    </row>
    <row r="9085" spans="1:13" s="3" customFormat="1" ht="12.75" x14ac:dyDescent="0.2">
      <c r="A9085" s="62" t="s">
        <v>29</v>
      </c>
      <c r="B9085" s="62" t="s">
        <v>910</v>
      </c>
      <c r="C9085" s="63">
        <v>10</v>
      </c>
      <c r="D9085" s="64" t="s">
        <v>13529</v>
      </c>
      <c r="E9085" s="64" t="s">
        <v>8384</v>
      </c>
      <c r="F9085" s="65">
        <v>10111301</v>
      </c>
      <c r="G9085" s="64" t="s">
        <v>13630</v>
      </c>
      <c r="H9085" s="64">
        <v>2</v>
      </c>
      <c r="I9085" s="64">
        <v>8</v>
      </c>
      <c r="J9085" s="66">
        <v>15</v>
      </c>
      <c r="K9085" s="67">
        <v>465000</v>
      </c>
      <c r="L9085" s="68" t="s">
        <v>15</v>
      </c>
      <c r="M9085" s="68" t="s">
        <v>254</v>
      </c>
    </row>
    <row r="9086" spans="1:13" s="3" customFormat="1" ht="12.75" x14ac:dyDescent="0.2">
      <c r="A9086" s="62" t="s">
        <v>29</v>
      </c>
      <c r="B9086" s="62" t="s">
        <v>217</v>
      </c>
      <c r="C9086" s="63">
        <v>10</v>
      </c>
      <c r="D9086" s="62" t="s">
        <v>13378</v>
      </c>
      <c r="E9086" s="62" t="s">
        <v>8385</v>
      </c>
      <c r="F9086" s="69">
        <v>10131604</v>
      </c>
      <c r="G9086" s="62" t="s">
        <v>13630</v>
      </c>
      <c r="H9086" s="62">
        <v>2</v>
      </c>
      <c r="I9086" s="62">
        <v>8</v>
      </c>
      <c r="J9086" s="70">
        <v>5</v>
      </c>
      <c r="K9086" s="71">
        <v>300000</v>
      </c>
      <c r="L9086" s="72" t="s">
        <v>15</v>
      </c>
      <c r="M9086" s="72" t="s">
        <v>254</v>
      </c>
    </row>
    <row r="9087" spans="1:13" s="3" customFormat="1" ht="12.75" x14ac:dyDescent="0.2">
      <c r="A9087" s="62" t="s">
        <v>29</v>
      </c>
      <c r="B9087" s="62" t="s">
        <v>219</v>
      </c>
      <c r="C9087" s="63">
        <v>10</v>
      </c>
      <c r="D9087" s="64" t="s">
        <v>13379</v>
      </c>
      <c r="E9087" s="64" t="s">
        <v>8386</v>
      </c>
      <c r="F9087" s="65">
        <v>46182314</v>
      </c>
      <c r="G9087" s="64" t="s">
        <v>13630</v>
      </c>
      <c r="H9087" s="64">
        <v>2</v>
      </c>
      <c r="I9087" s="64">
        <v>8</v>
      </c>
      <c r="J9087" s="66">
        <v>20</v>
      </c>
      <c r="K9087" s="67">
        <v>700000</v>
      </c>
      <c r="L9087" s="68" t="s">
        <v>15</v>
      </c>
      <c r="M9087" s="68" t="s">
        <v>254</v>
      </c>
    </row>
    <row r="9088" spans="1:13" s="3" customFormat="1" ht="12.75" x14ac:dyDescent="0.2">
      <c r="A9088" s="62" t="s">
        <v>29</v>
      </c>
      <c r="B9088" s="62" t="s">
        <v>217</v>
      </c>
      <c r="C9088" s="63">
        <v>10</v>
      </c>
      <c r="D9088" s="62" t="s">
        <v>13378</v>
      </c>
      <c r="E9088" s="62" t="s">
        <v>8387</v>
      </c>
      <c r="F9088" s="69">
        <v>48101905</v>
      </c>
      <c r="G9088" s="62" t="s">
        <v>13630</v>
      </c>
      <c r="H9088" s="62">
        <v>2</v>
      </c>
      <c r="I9088" s="62">
        <v>8</v>
      </c>
      <c r="J9088" s="70">
        <v>102</v>
      </c>
      <c r="K9088" s="71">
        <v>153000</v>
      </c>
      <c r="L9088" s="72" t="s">
        <v>15</v>
      </c>
      <c r="M9088" s="72" t="s">
        <v>254</v>
      </c>
    </row>
    <row r="9089" spans="1:13" s="3" customFormat="1" ht="12.75" x14ac:dyDescent="0.2">
      <c r="A9089" s="62" t="s">
        <v>29</v>
      </c>
      <c r="B9089" s="62" t="s">
        <v>217</v>
      </c>
      <c r="C9089" s="63">
        <v>10</v>
      </c>
      <c r="D9089" s="64" t="s">
        <v>13378</v>
      </c>
      <c r="E9089" s="64" t="s">
        <v>8388</v>
      </c>
      <c r="F9089" s="65">
        <v>10131604</v>
      </c>
      <c r="G9089" s="64" t="s">
        <v>13630</v>
      </c>
      <c r="H9089" s="64">
        <v>2</v>
      </c>
      <c r="I9089" s="64">
        <v>8</v>
      </c>
      <c r="J9089" s="66">
        <v>5</v>
      </c>
      <c r="K9089" s="67">
        <v>40000</v>
      </c>
      <c r="L9089" s="68" t="s">
        <v>15</v>
      </c>
      <c r="M9089" s="68" t="s">
        <v>254</v>
      </c>
    </row>
    <row r="9090" spans="1:13" s="3" customFormat="1" ht="12.75" x14ac:dyDescent="0.2">
      <c r="A9090" s="62" t="s">
        <v>29</v>
      </c>
      <c r="B9090" s="62" t="s">
        <v>217</v>
      </c>
      <c r="C9090" s="63">
        <v>10</v>
      </c>
      <c r="D9090" s="62" t="s">
        <v>13378</v>
      </c>
      <c r="E9090" s="62" t="s">
        <v>8389</v>
      </c>
      <c r="F9090" s="69" t="s">
        <v>8390</v>
      </c>
      <c r="G9090" s="62" t="s">
        <v>13630</v>
      </c>
      <c r="H9090" s="62">
        <v>2</v>
      </c>
      <c r="I9090" s="62">
        <v>8</v>
      </c>
      <c r="J9090" s="70">
        <v>5</v>
      </c>
      <c r="K9090" s="71">
        <v>160000</v>
      </c>
      <c r="L9090" s="72" t="s">
        <v>15</v>
      </c>
      <c r="M9090" s="72" t="s">
        <v>254</v>
      </c>
    </row>
    <row r="9091" spans="1:13" s="3" customFormat="1" ht="12.75" x14ac:dyDescent="0.2">
      <c r="A9091" s="62" t="s">
        <v>29</v>
      </c>
      <c r="B9091" s="62" t="s">
        <v>1780</v>
      </c>
      <c r="C9091" s="63">
        <v>10</v>
      </c>
      <c r="D9091" s="64" t="s">
        <v>13539</v>
      </c>
      <c r="E9091" s="64" t="s">
        <v>8391</v>
      </c>
      <c r="F9091" s="65">
        <v>10121801</v>
      </c>
      <c r="G9091" s="64" t="s">
        <v>13630</v>
      </c>
      <c r="H9091" s="64">
        <v>2</v>
      </c>
      <c r="I9091" s="64">
        <v>8</v>
      </c>
      <c r="J9091" s="66">
        <v>1</v>
      </c>
      <c r="K9091" s="67">
        <v>150000</v>
      </c>
      <c r="L9091" s="68" t="s">
        <v>15</v>
      </c>
      <c r="M9091" s="68" t="s">
        <v>254</v>
      </c>
    </row>
    <row r="9092" spans="1:13" s="3" customFormat="1" ht="12.75" x14ac:dyDescent="0.2">
      <c r="A9092" s="62" t="s">
        <v>29</v>
      </c>
      <c r="B9092" s="62" t="s">
        <v>869</v>
      </c>
      <c r="C9092" s="63">
        <v>10</v>
      </c>
      <c r="D9092" s="62" t="s">
        <v>13488</v>
      </c>
      <c r="E9092" s="62" t="s">
        <v>8392</v>
      </c>
      <c r="F9092" s="69">
        <v>10131601</v>
      </c>
      <c r="G9092" s="62" t="s">
        <v>13630</v>
      </c>
      <c r="H9092" s="62">
        <v>2</v>
      </c>
      <c r="I9092" s="62">
        <v>8</v>
      </c>
      <c r="J9092" s="70">
        <v>16</v>
      </c>
      <c r="K9092" s="71">
        <v>320000</v>
      </c>
      <c r="L9092" s="72" t="s">
        <v>15</v>
      </c>
      <c r="M9092" s="72" t="s">
        <v>254</v>
      </c>
    </row>
    <row r="9093" spans="1:13" s="3" customFormat="1" ht="12.75" x14ac:dyDescent="0.2">
      <c r="A9093" s="62" t="s">
        <v>29</v>
      </c>
      <c r="B9093" s="62" t="s">
        <v>316</v>
      </c>
      <c r="C9093" s="63">
        <v>10</v>
      </c>
      <c r="D9093" s="64" t="s">
        <v>13467</v>
      </c>
      <c r="E9093" s="64" t="s">
        <v>7556</v>
      </c>
      <c r="F9093" s="65">
        <v>78111802</v>
      </c>
      <c r="G9093" s="64" t="s">
        <v>13630</v>
      </c>
      <c r="H9093" s="64">
        <v>1</v>
      </c>
      <c r="I9093" s="64">
        <v>8</v>
      </c>
      <c r="J9093" s="66">
        <v>1</v>
      </c>
      <c r="K9093" s="67">
        <v>16000000</v>
      </c>
      <c r="L9093" s="68" t="s">
        <v>13</v>
      </c>
      <c r="M9093" s="68" t="s">
        <v>254</v>
      </c>
    </row>
    <row r="9094" spans="1:13" s="3" customFormat="1" ht="12.75" x14ac:dyDescent="0.2">
      <c r="A9094" s="62" t="s">
        <v>29</v>
      </c>
      <c r="B9094" s="62" t="s">
        <v>316</v>
      </c>
      <c r="C9094" s="63">
        <v>10</v>
      </c>
      <c r="D9094" s="62" t="s">
        <v>13467</v>
      </c>
      <c r="E9094" s="62" t="s">
        <v>8393</v>
      </c>
      <c r="F9094" s="69">
        <v>78111802</v>
      </c>
      <c r="G9094" s="62" t="s">
        <v>13630</v>
      </c>
      <c r="H9094" s="62">
        <v>2</v>
      </c>
      <c r="I9094" s="62">
        <v>8</v>
      </c>
      <c r="J9094" s="70">
        <v>1</v>
      </c>
      <c r="K9094" s="71">
        <v>3000000</v>
      </c>
      <c r="L9094" s="72" t="s">
        <v>13</v>
      </c>
      <c r="M9094" s="72" t="s">
        <v>254</v>
      </c>
    </row>
    <row r="9095" spans="1:13" s="3" customFormat="1" ht="12.75" x14ac:dyDescent="0.2">
      <c r="A9095" s="62" t="s">
        <v>29</v>
      </c>
      <c r="B9095" s="62" t="s">
        <v>467</v>
      </c>
      <c r="C9095" s="63">
        <v>10</v>
      </c>
      <c r="D9095" s="64" t="s">
        <v>13432</v>
      </c>
      <c r="E9095" s="64" t="s">
        <v>8394</v>
      </c>
      <c r="F9095" s="65">
        <v>24112007</v>
      </c>
      <c r="G9095" s="64" t="s">
        <v>13630</v>
      </c>
      <c r="H9095" s="64">
        <v>3</v>
      </c>
      <c r="I9095" s="64">
        <v>8</v>
      </c>
      <c r="J9095" s="66">
        <v>4</v>
      </c>
      <c r="K9095" s="67">
        <v>16636948</v>
      </c>
      <c r="L9095" s="68" t="s">
        <v>15</v>
      </c>
      <c r="M9095" s="68" t="s">
        <v>254</v>
      </c>
    </row>
    <row r="9096" spans="1:13" s="3" customFormat="1" ht="12.75" x14ac:dyDescent="0.2">
      <c r="A9096" s="62" t="s">
        <v>29</v>
      </c>
      <c r="B9096" s="62" t="s">
        <v>219</v>
      </c>
      <c r="C9096" s="63">
        <v>10</v>
      </c>
      <c r="D9096" s="62" t="s">
        <v>13379</v>
      </c>
      <c r="E9096" s="62" t="s">
        <v>8395</v>
      </c>
      <c r="F9096" s="69">
        <v>56101516</v>
      </c>
      <c r="G9096" s="62" t="s">
        <v>13630</v>
      </c>
      <c r="H9096" s="62">
        <v>3</v>
      </c>
      <c r="I9096" s="62">
        <v>8</v>
      </c>
      <c r="J9096" s="70">
        <v>60</v>
      </c>
      <c r="K9096" s="71">
        <v>21000000</v>
      </c>
      <c r="L9096" s="72" t="s">
        <v>15</v>
      </c>
      <c r="M9096" s="72" t="s">
        <v>254</v>
      </c>
    </row>
    <row r="9097" spans="1:13" s="3" customFormat="1" ht="12.75" x14ac:dyDescent="0.2">
      <c r="A9097" s="62" t="s">
        <v>29</v>
      </c>
      <c r="B9097" s="62" t="s">
        <v>1795</v>
      </c>
      <c r="C9097" s="63">
        <v>10</v>
      </c>
      <c r="D9097" s="64" t="s">
        <v>13554</v>
      </c>
      <c r="E9097" s="64" t="s">
        <v>8396</v>
      </c>
      <c r="F9097" s="65">
        <v>85111609</v>
      </c>
      <c r="G9097" s="64" t="s">
        <v>13630</v>
      </c>
      <c r="H9097" s="64">
        <v>1</v>
      </c>
      <c r="I9097" s="64">
        <v>8</v>
      </c>
      <c r="J9097" s="66">
        <v>1</v>
      </c>
      <c r="K9097" s="67">
        <v>1600000</v>
      </c>
      <c r="L9097" s="68" t="s">
        <v>13</v>
      </c>
      <c r="M9097" s="68" t="s">
        <v>254</v>
      </c>
    </row>
    <row r="9098" spans="1:13" s="3" customFormat="1" ht="12.75" x14ac:dyDescent="0.2">
      <c r="A9098" s="62" t="s">
        <v>29</v>
      </c>
      <c r="B9098" s="62" t="s">
        <v>219</v>
      </c>
      <c r="C9098" s="63">
        <v>16</v>
      </c>
      <c r="D9098" s="62" t="s">
        <v>13379</v>
      </c>
      <c r="E9098" s="62" t="s">
        <v>8397</v>
      </c>
      <c r="F9098" s="69">
        <v>31162604</v>
      </c>
      <c r="G9098" s="62" t="s">
        <v>13631</v>
      </c>
      <c r="H9098" s="62">
        <v>1</v>
      </c>
      <c r="I9098" s="62">
        <v>8</v>
      </c>
      <c r="J9098" s="70">
        <v>400</v>
      </c>
      <c r="K9098" s="71">
        <v>618800</v>
      </c>
      <c r="L9098" s="72" t="s">
        <v>15</v>
      </c>
      <c r="M9098" s="72" t="s">
        <v>254</v>
      </c>
    </row>
    <row r="9099" spans="1:13" s="3" customFormat="1" ht="12.75" x14ac:dyDescent="0.2">
      <c r="A9099" s="62" t="s">
        <v>29</v>
      </c>
      <c r="B9099" s="62" t="s">
        <v>216</v>
      </c>
      <c r="C9099" s="63">
        <v>16</v>
      </c>
      <c r="D9099" s="64" t="s">
        <v>13377</v>
      </c>
      <c r="E9099" s="64" t="s">
        <v>8398</v>
      </c>
      <c r="F9099" s="65">
        <v>44122012</v>
      </c>
      <c r="G9099" s="64" t="s">
        <v>13631</v>
      </c>
      <c r="H9099" s="64">
        <v>1</v>
      </c>
      <c r="I9099" s="64">
        <v>8</v>
      </c>
      <c r="J9099" s="66">
        <v>400</v>
      </c>
      <c r="K9099" s="67">
        <v>571200</v>
      </c>
      <c r="L9099" s="68" t="s">
        <v>15</v>
      </c>
      <c r="M9099" s="68" t="s">
        <v>254</v>
      </c>
    </row>
    <row r="9100" spans="1:13" s="3" customFormat="1" ht="12.75" x14ac:dyDescent="0.2">
      <c r="A9100" s="62" t="s">
        <v>29</v>
      </c>
      <c r="B9100" s="62" t="s">
        <v>216</v>
      </c>
      <c r="C9100" s="63">
        <v>16</v>
      </c>
      <c r="D9100" s="62" t="s">
        <v>13377</v>
      </c>
      <c r="E9100" s="62" t="s">
        <v>8399</v>
      </c>
      <c r="F9100" s="69">
        <v>32101617</v>
      </c>
      <c r="G9100" s="62" t="s">
        <v>13631</v>
      </c>
      <c r="H9100" s="62">
        <v>1</v>
      </c>
      <c r="I9100" s="62">
        <v>8</v>
      </c>
      <c r="J9100" s="70">
        <v>310</v>
      </c>
      <c r="K9100" s="71">
        <v>2397850</v>
      </c>
      <c r="L9100" s="72" t="s">
        <v>15</v>
      </c>
      <c r="M9100" s="72" t="s">
        <v>254</v>
      </c>
    </row>
    <row r="9101" spans="1:13" s="3" customFormat="1" ht="12.75" x14ac:dyDescent="0.2">
      <c r="A9101" s="62" t="s">
        <v>29</v>
      </c>
      <c r="B9101" s="62" t="s">
        <v>217</v>
      </c>
      <c r="C9101" s="63">
        <v>16</v>
      </c>
      <c r="D9101" s="64" t="s">
        <v>13378</v>
      </c>
      <c r="E9101" s="64" t="s">
        <v>8400</v>
      </c>
      <c r="F9101" s="65">
        <v>44103112</v>
      </c>
      <c r="G9101" s="64" t="s">
        <v>13631</v>
      </c>
      <c r="H9101" s="64">
        <v>1</v>
      </c>
      <c r="I9101" s="64">
        <v>8</v>
      </c>
      <c r="J9101" s="66">
        <v>4</v>
      </c>
      <c r="K9101" s="67">
        <v>1894480</v>
      </c>
      <c r="L9101" s="68" t="s">
        <v>15</v>
      </c>
      <c r="M9101" s="68" t="s">
        <v>254</v>
      </c>
    </row>
    <row r="9102" spans="1:13" s="3" customFormat="1" ht="12.75" x14ac:dyDescent="0.2">
      <c r="A9102" s="62" t="s">
        <v>29</v>
      </c>
      <c r="B9102" s="62" t="s">
        <v>217</v>
      </c>
      <c r="C9102" s="63">
        <v>16</v>
      </c>
      <c r="D9102" s="62" t="s">
        <v>13378</v>
      </c>
      <c r="E9102" s="62" t="s">
        <v>8401</v>
      </c>
      <c r="F9102" s="69">
        <v>44103112</v>
      </c>
      <c r="G9102" s="62" t="s">
        <v>13631</v>
      </c>
      <c r="H9102" s="62">
        <v>1</v>
      </c>
      <c r="I9102" s="62">
        <v>8</v>
      </c>
      <c r="J9102" s="70">
        <v>4</v>
      </c>
      <c r="K9102" s="71">
        <v>2484720</v>
      </c>
      <c r="L9102" s="72" t="s">
        <v>15</v>
      </c>
      <c r="M9102" s="72" t="s">
        <v>254</v>
      </c>
    </row>
    <row r="9103" spans="1:13" s="3" customFormat="1" ht="12.75" x14ac:dyDescent="0.2">
      <c r="A9103" s="62" t="s">
        <v>29</v>
      </c>
      <c r="B9103" s="62" t="s">
        <v>216</v>
      </c>
      <c r="C9103" s="63">
        <v>16</v>
      </c>
      <c r="D9103" s="64" t="s">
        <v>13377</v>
      </c>
      <c r="E9103" s="64" t="s">
        <v>8402</v>
      </c>
      <c r="F9103" s="65">
        <v>32131010</v>
      </c>
      <c r="G9103" s="64" t="s">
        <v>13631</v>
      </c>
      <c r="H9103" s="64">
        <v>1</v>
      </c>
      <c r="I9103" s="64">
        <v>8</v>
      </c>
      <c r="J9103" s="66">
        <v>420</v>
      </c>
      <c r="K9103" s="67">
        <v>434700</v>
      </c>
      <c r="L9103" s="68" t="s">
        <v>15</v>
      </c>
      <c r="M9103" s="68" t="s">
        <v>254</v>
      </c>
    </row>
    <row r="9104" spans="1:13" s="3" customFormat="1" ht="12.75" x14ac:dyDescent="0.2">
      <c r="A9104" s="62" t="s">
        <v>29</v>
      </c>
      <c r="B9104" s="62" t="s">
        <v>871</v>
      </c>
      <c r="C9104" s="63">
        <v>16</v>
      </c>
      <c r="D9104" s="62" t="s">
        <v>13490</v>
      </c>
      <c r="E9104" s="62" t="s">
        <v>8403</v>
      </c>
      <c r="F9104" s="69">
        <v>43212110</v>
      </c>
      <c r="G9104" s="62" t="s">
        <v>13631</v>
      </c>
      <c r="H9104" s="62">
        <v>1</v>
      </c>
      <c r="I9104" s="62">
        <v>8</v>
      </c>
      <c r="J9104" s="70">
        <v>2</v>
      </c>
      <c r="K9104" s="71">
        <v>1077600</v>
      </c>
      <c r="L9104" s="72" t="s">
        <v>15</v>
      </c>
      <c r="M9104" s="72" t="s">
        <v>254</v>
      </c>
    </row>
    <row r="9105" spans="1:13" s="3" customFormat="1" ht="12.75" x14ac:dyDescent="0.2">
      <c r="A9105" s="62" t="s">
        <v>29</v>
      </c>
      <c r="B9105" s="62" t="s">
        <v>265</v>
      </c>
      <c r="C9105" s="63">
        <v>10</v>
      </c>
      <c r="D9105" s="64" t="s">
        <v>13462</v>
      </c>
      <c r="E9105" s="64" t="s">
        <v>8404</v>
      </c>
      <c r="F9105" s="65">
        <v>26111701</v>
      </c>
      <c r="G9105" s="64" t="s">
        <v>13631</v>
      </c>
      <c r="H9105" s="64">
        <v>1</v>
      </c>
      <c r="I9105" s="64">
        <v>8</v>
      </c>
      <c r="J9105" s="66">
        <v>250</v>
      </c>
      <c r="K9105" s="67">
        <v>684250</v>
      </c>
      <c r="L9105" s="68" t="s">
        <v>15</v>
      </c>
      <c r="M9105" s="68" t="s">
        <v>254</v>
      </c>
    </row>
    <row r="9106" spans="1:13" s="3" customFormat="1" ht="12.75" x14ac:dyDescent="0.2">
      <c r="A9106" s="62" t="s">
        <v>29</v>
      </c>
      <c r="B9106" s="62" t="s">
        <v>265</v>
      </c>
      <c r="C9106" s="63">
        <v>10</v>
      </c>
      <c r="D9106" s="62" t="s">
        <v>13462</v>
      </c>
      <c r="E9106" s="62" t="s">
        <v>8405</v>
      </c>
      <c r="F9106" s="69">
        <v>26111701</v>
      </c>
      <c r="G9106" s="62" t="s">
        <v>13631</v>
      </c>
      <c r="H9106" s="62">
        <v>1</v>
      </c>
      <c r="I9106" s="62">
        <v>8</v>
      </c>
      <c r="J9106" s="70">
        <v>250</v>
      </c>
      <c r="K9106" s="71">
        <v>2945250</v>
      </c>
      <c r="L9106" s="72" t="s">
        <v>15</v>
      </c>
      <c r="M9106" s="72" t="s">
        <v>254</v>
      </c>
    </row>
    <row r="9107" spans="1:13" s="3" customFormat="1" ht="12.75" x14ac:dyDescent="0.2">
      <c r="A9107" s="62" t="s">
        <v>29</v>
      </c>
      <c r="B9107" s="62" t="s">
        <v>339</v>
      </c>
      <c r="C9107" s="63">
        <v>10</v>
      </c>
      <c r="D9107" s="64" t="s">
        <v>13386</v>
      </c>
      <c r="E9107" s="64" t="s">
        <v>8406</v>
      </c>
      <c r="F9107" s="65">
        <v>24121502</v>
      </c>
      <c r="G9107" s="64" t="s">
        <v>13631</v>
      </c>
      <c r="H9107" s="64">
        <v>1</v>
      </c>
      <c r="I9107" s="64">
        <v>8</v>
      </c>
      <c r="J9107" s="66">
        <v>12000</v>
      </c>
      <c r="K9107" s="67">
        <v>10200000</v>
      </c>
      <c r="L9107" s="68" t="s">
        <v>15</v>
      </c>
      <c r="M9107" s="68" t="s">
        <v>254</v>
      </c>
    </row>
    <row r="9108" spans="1:13" s="3" customFormat="1" ht="12.75" x14ac:dyDescent="0.2">
      <c r="A9108" s="62" t="s">
        <v>29</v>
      </c>
      <c r="B9108" s="62" t="s">
        <v>265</v>
      </c>
      <c r="C9108" s="63">
        <v>10</v>
      </c>
      <c r="D9108" s="62" t="s">
        <v>13462</v>
      </c>
      <c r="E9108" s="62" t="s">
        <v>8407</v>
      </c>
      <c r="F9108" s="69">
        <v>26111701</v>
      </c>
      <c r="G9108" s="62" t="s">
        <v>13630</v>
      </c>
      <c r="H9108" s="62">
        <v>1</v>
      </c>
      <c r="I9108" s="62">
        <v>8</v>
      </c>
      <c r="J9108" s="70">
        <v>10</v>
      </c>
      <c r="K9108" s="71">
        <v>6664000</v>
      </c>
      <c r="L9108" s="72" t="s">
        <v>15</v>
      </c>
      <c r="M9108" s="72" t="s">
        <v>254</v>
      </c>
    </row>
    <row r="9109" spans="1:13" s="3" customFormat="1" ht="12.75" x14ac:dyDescent="0.2">
      <c r="A9109" s="62" t="s">
        <v>29</v>
      </c>
      <c r="B9109" s="62" t="s">
        <v>440</v>
      </c>
      <c r="C9109" s="63">
        <v>10</v>
      </c>
      <c r="D9109" s="64" t="s">
        <v>13398</v>
      </c>
      <c r="E9109" s="64" t="s">
        <v>8408</v>
      </c>
      <c r="F9109" s="65">
        <v>72154501</v>
      </c>
      <c r="G9109" s="64" t="s">
        <v>13631</v>
      </c>
      <c r="H9109" s="64">
        <v>1</v>
      </c>
      <c r="I9109" s="64">
        <v>8</v>
      </c>
      <c r="J9109" s="66">
        <v>1</v>
      </c>
      <c r="K9109" s="67">
        <v>10000000</v>
      </c>
      <c r="L9109" s="68" t="s">
        <v>13</v>
      </c>
      <c r="M9109" s="68" t="s">
        <v>254</v>
      </c>
    </row>
    <row r="9110" spans="1:13" s="3" customFormat="1" ht="12.75" x14ac:dyDescent="0.2">
      <c r="A9110" s="62" t="s">
        <v>29</v>
      </c>
      <c r="B9110" s="62" t="s">
        <v>219</v>
      </c>
      <c r="C9110" s="63">
        <v>10</v>
      </c>
      <c r="D9110" s="62" t="s">
        <v>13379</v>
      </c>
      <c r="E9110" s="62" t="s">
        <v>8409</v>
      </c>
      <c r="F9110" s="69">
        <v>30191501</v>
      </c>
      <c r="G9110" s="62" t="s">
        <v>13631</v>
      </c>
      <c r="H9110" s="62">
        <v>1</v>
      </c>
      <c r="I9110" s="62">
        <v>8</v>
      </c>
      <c r="J9110" s="70">
        <v>2</v>
      </c>
      <c r="K9110" s="71">
        <v>2800000</v>
      </c>
      <c r="L9110" s="72" t="s">
        <v>15</v>
      </c>
      <c r="M9110" s="72" t="s">
        <v>254</v>
      </c>
    </row>
    <row r="9111" spans="1:13" s="3" customFormat="1" ht="12.75" x14ac:dyDescent="0.2">
      <c r="A9111" s="62" t="s">
        <v>29</v>
      </c>
      <c r="B9111" s="62" t="s">
        <v>855</v>
      </c>
      <c r="C9111" s="63">
        <v>10</v>
      </c>
      <c r="D9111" s="64" t="s">
        <v>13474</v>
      </c>
      <c r="E9111" s="64" t="s">
        <v>8410</v>
      </c>
      <c r="F9111" s="65">
        <v>46171633</v>
      </c>
      <c r="G9111" s="64" t="s">
        <v>13631</v>
      </c>
      <c r="H9111" s="64">
        <v>1</v>
      </c>
      <c r="I9111" s="64">
        <v>8</v>
      </c>
      <c r="J9111" s="66">
        <v>10</v>
      </c>
      <c r="K9111" s="67">
        <v>3900000</v>
      </c>
      <c r="L9111" s="68" t="s">
        <v>15</v>
      </c>
      <c r="M9111" s="68" t="s">
        <v>254</v>
      </c>
    </row>
    <row r="9112" spans="1:13" s="3" customFormat="1" ht="12.75" x14ac:dyDescent="0.2">
      <c r="A9112" s="62" t="s">
        <v>29</v>
      </c>
      <c r="B9112" s="62" t="s">
        <v>1791</v>
      </c>
      <c r="C9112" s="63">
        <v>10</v>
      </c>
      <c r="D9112" s="62" t="s">
        <v>13550</v>
      </c>
      <c r="E9112" s="62" t="s">
        <v>8411</v>
      </c>
      <c r="F9112" s="69">
        <v>46171602</v>
      </c>
      <c r="G9112" s="62" t="s">
        <v>13631</v>
      </c>
      <c r="H9112" s="62">
        <v>1</v>
      </c>
      <c r="I9112" s="62">
        <v>8</v>
      </c>
      <c r="J9112" s="70">
        <v>1</v>
      </c>
      <c r="K9112" s="71">
        <v>2000000</v>
      </c>
      <c r="L9112" s="72" t="s">
        <v>15</v>
      </c>
      <c r="M9112" s="72" t="s">
        <v>254</v>
      </c>
    </row>
    <row r="9113" spans="1:13" s="3" customFormat="1" ht="12.75" x14ac:dyDescent="0.2">
      <c r="A9113" s="62" t="s">
        <v>29</v>
      </c>
      <c r="B9113" s="62" t="s">
        <v>7127</v>
      </c>
      <c r="C9113" s="63">
        <v>10</v>
      </c>
      <c r="D9113" s="64" t="s">
        <v>13594</v>
      </c>
      <c r="E9113" s="64" t="s">
        <v>8412</v>
      </c>
      <c r="F9113" s="65">
        <v>93141500</v>
      </c>
      <c r="G9113" s="64" t="s">
        <v>13630</v>
      </c>
      <c r="H9113" s="64">
        <v>3</v>
      </c>
      <c r="I9113" s="64">
        <v>8</v>
      </c>
      <c r="J9113" s="66">
        <v>1</v>
      </c>
      <c r="K9113" s="67">
        <v>12000000</v>
      </c>
      <c r="L9113" s="68" t="s">
        <v>13</v>
      </c>
      <c r="M9113" s="68" t="s">
        <v>254</v>
      </c>
    </row>
    <row r="9114" spans="1:13" s="3" customFormat="1" ht="12.75" x14ac:dyDescent="0.2">
      <c r="A9114" s="62" t="s">
        <v>29</v>
      </c>
      <c r="B9114" s="62" t="s">
        <v>885</v>
      </c>
      <c r="C9114" s="63">
        <v>10</v>
      </c>
      <c r="D9114" s="62" t="s">
        <v>13504</v>
      </c>
      <c r="E9114" s="62" t="s">
        <v>8413</v>
      </c>
      <c r="F9114" s="69">
        <v>93151500</v>
      </c>
      <c r="G9114" s="62" t="s">
        <v>253</v>
      </c>
      <c r="H9114" s="62">
        <v>3</v>
      </c>
      <c r="I9114" s="62">
        <v>8</v>
      </c>
      <c r="J9114" s="70">
        <v>1</v>
      </c>
      <c r="K9114" s="71">
        <v>240000000</v>
      </c>
      <c r="L9114" s="72" t="s">
        <v>13</v>
      </c>
      <c r="M9114" s="72" t="s">
        <v>254</v>
      </c>
    </row>
    <row r="9115" spans="1:13" s="3" customFormat="1" ht="12.75" x14ac:dyDescent="0.2">
      <c r="A9115" s="62" t="s">
        <v>29</v>
      </c>
      <c r="B9115" s="62" t="s">
        <v>884</v>
      </c>
      <c r="C9115" s="63">
        <v>10</v>
      </c>
      <c r="D9115" s="64" t="s">
        <v>13503</v>
      </c>
      <c r="E9115" s="64" t="s">
        <v>15131</v>
      </c>
      <c r="F9115" s="65">
        <v>85121801</v>
      </c>
      <c r="G9115" s="64" t="s">
        <v>13630</v>
      </c>
      <c r="H9115" s="64">
        <v>3</v>
      </c>
      <c r="I9115" s="64">
        <v>8</v>
      </c>
      <c r="J9115" s="66">
        <v>1</v>
      </c>
      <c r="K9115" s="67">
        <v>28000000</v>
      </c>
      <c r="L9115" s="68" t="s">
        <v>13</v>
      </c>
      <c r="M9115" s="68" t="s">
        <v>254</v>
      </c>
    </row>
    <row r="9116" spans="1:13" s="3" customFormat="1" ht="12.75" x14ac:dyDescent="0.2">
      <c r="A9116" s="62" t="s">
        <v>29</v>
      </c>
      <c r="B9116" s="62" t="s">
        <v>478</v>
      </c>
      <c r="C9116" s="63">
        <v>10</v>
      </c>
      <c r="D9116" s="62" t="s">
        <v>13443</v>
      </c>
      <c r="E9116" s="62" t="s">
        <v>15132</v>
      </c>
      <c r="F9116" s="69">
        <v>46191506</v>
      </c>
      <c r="G9116" s="62" t="s">
        <v>13630</v>
      </c>
      <c r="H9116" s="62">
        <v>3</v>
      </c>
      <c r="I9116" s="62">
        <v>8</v>
      </c>
      <c r="J9116" s="70">
        <v>1</v>
      </c>
      <c r="K9116" s="71">
        <v>6000000</v>
      </c>
      <c r="L9116" s="72" t="s">
        <v>13</v>
      </c>
      <c r="M9116" s="72" t="s">
        <v>254</v>
      </c>
    </row>
    <row r="9117" spans="1:13" s="3" customFormat="1" ht="12.75" x14ac:dyDescent="0.2">
      <c r="A9117" s="62" t="s">
        <v>29</v>
      </c>
      <c r="B9117" s="62" t="s">
        <v>478</v>
      </c>
      <c r="C9117" s="63">
        <v>10</v>
      </c>
      <c r="D9117" s="64" t="s">
        <v>13443</v>
      </c>
      <c r="E9117" s="64" t="s">
        <v>15133</v>
      </c>
      <c r="F9117" s="65">
        <v>42322204</v>
      </c>
      <c r="G9117" s="64" t="s">
        <v>13630</v>
      </c>
      <c r="H9117" s="64">
        <v>3</v>
      </c>
      <c r="I9117" s="64">
        <v>8</v>
      </c>
      <c r="J9117" s="66">
        <v>1</v>
      </c>
      <c r="K9117" s="67">
        <v>10000000</v>
      </c>
      <c r="L9117" s="68" t="s">
        <v>13</v>
      </c>
      <c r="M9117" s="68" t="s">
        <v>254</v>
      </c>
    </row>
    <row r="9118" spans="1:13" s="3" customFormat="1" ht="12.75" x14ac:dyDescent="0.2">
      <c r="A9118" s="62" t="s">
        <v>29</v>
      </c>
      <c r="B9118" s="62" t="s">
        <v>440</v>
      </c>
      <c r="C9118" s="63">
        <v>10</v>
      </c>
      <c r="D9118" s="62" t="s">
        <v>13398</v>
      </c>
      <c r="E9118" s="62" t="s">
        <v>8414</v>
      </c>
      <c r="F9118" s="69">
        <v>73152101</v>
      </c>
      <c r="G9118" s="62" t="s">
        <v>13630</v>
      </c>
      <c r="H9118" s="62">
        <v>3</v>
      </c>
      <c r="I9118" s="62">
        <v>8</v>
      </c>
      <c r="J9118" s="70">
        <v>1</v>
      </c>
      <c r="K9118" s="71">
        <v>10000000</v>
      </c>
      <c r="L9118" s="72" t="s">
        <v>13</v>
      </c>
      <c r="M9118" s="72" t="s">
        <v>254</v>
      </c>
    </row>
    <row r="9119" spans="1:13" s="3" customFormat="1" ht="12.75" x14ac:dyDescent="0.2">
      <c r="A9119" s="62" t="s">
        <v>29</v>
      </c>
      <c r="B9119" s="62" t="s">
        <v>440</v>
      </c>
      <c r="C9119" s="63">
        <v>10</v>
      </c>
      <c r="D9119" s="64" t="s">
        <v>13398</v>
      </c>
      <c r="E9119" s="64" t="s">
        <v>8415</v>
      </c>
      <c r="F9119" s="65">
        <v>72101500</v>
      </c>
      <c r="G9119" s="64" t="s">
        <v>13631</v>
      </c>
      <c r="H9119" s="64">
        <v>3</v>
      </c>
      <c r="I9119" s="64">
        <v>8</v>
      </c>
      <c r="J9119" s="66">
        <v>1</v>
      </c>
      <c r="K9119" s="67">
        <v>2154000</v>
      </c>
      <c r="L9119" s="68" t="s">
        <v>13</v>
      </c>
      <c r="M9119" s="68" t="s">
        <v>254</v>
      </c>
    </row>
    <row r="9120" spans="1:13" s="3" customFormat="1" ht="12.75" x14ac:dyDescent="0.2">
      <c r="A9120" s="62" t="s">
        <v>29</v>
      </c>
      <c r="B9120" s="62" t="s">
        <v>1775</v>
      </c>
      <c r="C9120" s="63">
        <v>10</v>
      </c>
      <c r="D9120" s="62" t="s">
        <v>13534</v>
      </c>
      <c r="E9120" s="62" t="s">
        <v>8416</v>
      </c>
      <c r="F9120" s="69">
        <v>46171633</v>
      </c>
      <c r="G9120" s="62" t="s">
        <v>13631</v>
      </c>
      <c r="H9120" s="62">
        <v>1</v>
      </c>
      <c r="I9120" s="62">
        <v>8</v>
      </c>
      <c r="J9120" s="70">
        <v>1</v>
      </c>
      <c r="K9120" s="71">
        <v>27000000</v>
      </c>
      <c r="L9120" s="72" t="s">
        <v>15</v>
      </c>
      <c r="M9120" s="72" t="s">
        <v>254</v>
      </c>
    </row>
    <row r="9121" spans="1:13" s="3" customFormat="1" ht="12.75" x14ac:dyDescent="0.2">
      <c r="A9121" s="62" t="s">
        <v>29</v>
      </c>
      <c r="B9121" s="62" t="s">
        <v>472</v>
      </c>
      <c r="C9121" s="63">
        <v>10</v>
      </c>
      <c r="D9121" s="64" t="s">
        <v>13437</v>
      </c>
      <c r="E9121" s="64" t="s">
        <v>8417</v>
      </c>
      <c r="F9121" s="65">
        <v>31191500</v>
      </c>
      <c r="G9121" s="64" t="s">
        <v>13372</v>
      </c>
      <c r="H9121" s="64">
        <v>4</v>
      </c>
      <c r="I9121" s="64">
        <v>7</v>
      </c>
      <c r="J9121" s="66">
        <v>1</v>
      </c>
      <c r="K9121" s="67">
        <v>190000</v>
      </c>
      <c r="L9121" s="68" t="s">
        <v>15</v>
      </c>
      <c r="M9121" s="68" t="s">
        <v>254</v>
      </c>
    </row>
    <row r="9122" spans="1:13" s="3" customFormat="1" ht="12.75" x14ac:dyDescent="0.2">
      <c r="A9122" s="62" t="s">
        <v>29</v>
      </c>
      <c r="B9122" s="62" t="s">
        <v>472</v>
      </c>
      <c r="C9122" s="63">
        <v>10</v>
      </c>
      <c r="D9122" s="62" t="s">
        <v>13437</v>
      </c>
      <c r="E9122" s="62" t="s">
        <v>8418</v>
      </c>
      <c r="F9122" s="69">
        <v>31191500</v>
      </c>
      <c r="G9122" s="62" t="s">
        <v>13372</v>
      </c>
      <c r="H9122" s="62">
        <v>4</v>
      </c>
      <c r="I9122" s="62">
        <v>7</v>
      </c>
      <c r="J9122" s="70">
        <v>1</v>
      </c>
      <c r="K9122" s="71">
        <v>190000</v>
      </c>
      <c r="L9122" s="72" t="s">
        <v>15</v>
      </c>
      <c r="M9122" s="72" t="s">
        <v>254</v>
      </c>
    </row>
    <row r="9123" spans="1:13" s="3" customFormat="1" ht="12.75" x14ac:dyDescent="0.2">
      <c r="A9123" s="62" t="s">
        <v>29</v>
      </c>
      <c r="B9123" s="62" t="s">
        <v>472</v>
      </c>
      <c r="C9123" s="63">
        <v>10</v>
      </c>
      <c r="D9123" s="64" t="s">
        <v>13437</v>
      </c>
      <c r="E9123" s="64" t="s">
        <v>8419</v>
      </c>
      <c r="F9123" s="65">
        <v>31191500</v>
      </c>
      <c r="G9123" s="64" t="s">
        <v>13372</v>
      </c>
      <c r="H9123" s="64">
        <v>4</v>
      </c>
      <c r="I9123" s="64">
        <v>7</v>
      </c>
      <c r="J9123" s="66">
        <v>1</v>
      </c>
      <c r="K9123" s="67">
        <v>190000</v>
      </c>
      <c r="L9123" s="68" t="s">
        <v>15</v>
      </c>
      <c r="M9123" s="68" t="s">
        <v>254</v>
      </c>
    </row>
    <row r="9124" spans="1:13" s="3" customFormat="1" ht="12.75" x14ac:dyDescent="0.2">
      <c r="A9124" s="62" t="s">
        <v>29</v>
      </c>
      <c r="B9124" s="62" t="s">
        <v>472</v>
      </c>
      <c r="C9124" s="63">
        <v>10</v>
      </c>
      <c r="D9124" s="62" t="s">
        <v>13437</v>
      </c>
      <c r="E9124" s="62" t="s">
        <v>8420</v>
      </c>
      <c r="F9124" s="69">
        <v>31191500</v>
      </c>
      <c r="G9124" s="62" t="s">
        <v>13372</v>
      </c>
      <c r="H9124" s="62">
        <v>4</v>
      </c>
      <c r="I9124" s="62">
        <v>7</v>
      </c>
      <c r="J9124" s="70">
        <v>4</v>
      </c>
      <c r="K9124" s="71">
        <v>1056716</v>
      </c>
      <c r="L9124" s="72" t="s">
        <v>15</v>
      </c>
      <c r="M9124" s="72" t="s">
        <v>254</v>
      </c>
    </row>
    <row r="9125" spans="1:13" s="3" customFormat="1" ht="12.75" x14ac:dyDescent="0.2">
      <c r="A9125" s="62" t="s">
        <v>29</v>
      </c>
      <c r="B9125" s="62" t="s">
        <v>472</v>
      </c>
      <c r="C9125" s="63">
        <v>10</v>
      </c>
      <c r="D9125" s="64" t="s">
        <v>13437</v>
      </c>
      <c r="E9125" s="64" t="s">
        <v>8421</v>
      </c>
      <c r="F9125" s="65">
        <v>31191500</v>
      </c>
      <c r="G9125" s="64" t="s">
        <v>13372</v>
      </c>
      <c r="H9125" s="64">
        <v>4</v>
      </c>
      <c r="I9125" s="64">
        <v>7</v>
      </c>
      <c r="J9125" s="66">
        <v>4</v>
      </c>
      <c r="K9125" s="67">
        <v>916532</v>
      </c>
      <c r="L9125" s="68" t="s">
        <v>15</v>
      </c>
      <c r="M9125" s="68" t="s">
        <v>254</v>
      </c>
    </row>
    <row r="9126" spans="1:13" s="3" customFormat="1" ht="12.75" x14ac:dyDescent="0.2">
      <c r="A9126" s="62" t="s">
        <v>29</v>
      </c>
      <c r="B9126" s="62" t="s">
        <v>472</v>
      </c>
      <c r="C9126" s="63">
        <v>10</v>
      </c>
      <c r="D9126" s="62" t="s">
        <v>13437</v>
      </c>
      <c r="E9126" s="62" t="s">
        <v>8422</v>
      </c>
      <c r="F9126" s="69">
        <v>31191500</v>
      </c>
      <c r="G9126" s="62" t="s">
        <v>13372</v>
      </c>
      <c r="H9126" s="62">
        <v>4</v>
      </c>
      <c r="I9126" s="62">
        <v>7</v>
      </c>
      <c r="J9126" s="70">
        <v>4</v>
      </c>
      <c r="K9126" s="71">
        <v>1053808</v>
      </c>
      <c r="L9126" s="72" t="s">
        <v>15</v>
      </c>
      <c r="M9126" s="72" t="s">
        <v>254</v>
      </c>
    </row>
    <row r="9127" spans="1:13" s="3" customFormat="1" ht="12.75" x14ac:dyDescent="0.2">
      <c r="A9127" s="62" t="s">
        <v>29</v>
      </c>
      <c r="B9127" s="62" t="s">
        <v>472</v>
      </c>
      <c r="C9127" s="63">
        <v>10</v>
      </c>
      <c r="D9127" s="64" t="s">
        <v>13437</v>
      </c>
      <c r="E9127" s="64" t="s">
        <v>8423</v>
      </c>
      <c r="F9127" s="65">
        <v>31191500</v>
      </c>
      <c r="G9127" s="64" t="s">
        <v>13372</v>
      </c>
      <c r="H9127" s="64">
        <v>4</v>
      </c>
      <c r="I9127" s="64">
        <v>7</v>
      </c>
      <c r="J9127" s="66">
        <v>4</v>
      </c>
      <c r="K9127" s="67">
        <v>922736</v>
      </c>
      <c r="L9127" s="68" t="s">
        <v>15</v>
      </c>
      <c r="M9127" s="68" t="s">
        <v>254</v>
      </c>
    </row>
    <row r="9128" spans="1:13" s="3" customFormat="1" ht="12.75" x14ac:dyDescent="0.2">
      <c r="A9128" s="62" t="s">
        <v>29</v>
      </c>
      <c r="B9128" s="62" t="s">
        <v>472</v>
      </c>
      <c r="C9128" s="63">
        <v>10</v>
      </c>
      <c r="D9128" s="62" t="s">
        <v>13437</v>
      </c>
      <c r="E9128" s="62" t="s">
        <v>8424</v>
      </c>
      <c r="F9128" s="69">
        <v>31191500</v>
      </c>
      <c r="G9128" s="62" t="s">
        <v>13372</v>
      </c>
      <c r="H9128" s="62">
        <v>4</v>
      </c>
      <c r="I9128" s="62">
        <v>7</v>
      </c>
      <c r="J9128" s="70">
        <v>4</v>
      </c>
      <c r="K9128" s="71">
        <v>1053228</v>
      </c>
      <c r="L9128" s="72" t="s">
        <v>15</v>
      </c>
      <c r="M9128" s="72" t="s">
        <v>254</v>
      </c>
    </row>
    <row r="9129" spans="1:13" s="3" customFormat="1" ht="12.75" x14ac:dyDescent="0.2">
      <c r="A9129" s="62" t="s">
        <v>29</v>
      </c>
      <c r="B9129" s="62" t="s">
        <v>472</v>
      </c>
      <c r="C9129" s="63">
        <v>10</v>
      </c>
      <c r="D9129" s="64" t="s">
        <v>13437</v>
      </c>
      <c r="E9129" s="64" t="s">
        <v>8425</v>
      </c>
      <c r="F9129" s="65">
        <v>31191500</v>
      </c>
      <c r="G9129" s="64" t="s">
        <v>13372</v>
      </c>
      <c r="H9129" s="64">
        <v>4</v>
      </c>
      <c r="I9129" s="64">
        <v>7</v>
      </c>
      <c r="J9129" s="66">
        <v>4</v>
      </c>
      <c r="K9129" s="67">
        <v>970240</v>
      </c>
      <c r="L9129" s="68" t="s">
        <v>15</v>
      </c>
      <c r="M9129" s="68" t="s">
        <v>254</v>
      </c>
    </row>
    <row r="9130" spans="1:13" s="3" customFormat="1" ht="12.75" x14ac:dyDescent="0.2">
      <c r="A9130" s="62" t="s">
        <v>29</v>
      </c>
      <c r="B9130" s="62" t="s">
        <v>472</v>
      </c>
      <c r="C9130" s="63">
        <v>10</v>
      </c>
      <c r="D9130" s="62" t="s">
        <v>13437</v>
      </c>
      <c r="E9130" s="62" t="s">
        <v>8426</v>
      </c>
      <c r="F9130" s="69">
        <v>31191500</v>
      </c>
      <c r="G9130" s="62" t="s">
        <v>13372</v>
      </c>
      <c r="H9130" s="62">
        <v>4</v>
      </c>
      <c r="I9130" s="62">
        <v>7</v>
      </c>
      <c r="J9130" s="70">
        <v>4</v>
      </c>
      <c r="K9130" s="71">
        <v>822360</v>
      </c>
      <c r="L9130" s="72" t="s">
        <v>15</v>
      </c>
      <c r="M9130" s="72" t="s">
        <v>254</v>
      </c>
    </row>
    <row r="9131" spans="1:13" s="3" customFormat="1" ht="12.75" x14ac:dyDescent="0.2">
      <c r="A9131" s="62" t="s">
        <v>29</v>
      </c>
      <c r="B9131" s="62" t="s">
        <v>216</v>
      </c>
      <c r="C9131" s="63">
        <v>10</v>
      </c>
      <c r="D9131" s="64" t="s">
        <v>13377</v>
      </c>
      <c r="E9131" s="64" t="s">
        <v>8427</v>
      </c>
      <c r="F9131" s="65">
        <v>31162900</v>
      </c>
      <c r="G9131" s="64" t="s">
        <v>13372</v>
      </c>
      <c r="H9131" s="64">
        <v>4</v>
      </c>
      <c r="I9131" s="64">
        <v>7</v>
      </c>
      <c r="J9131" s="66">
        <v>7</v>
      </c>
      <c r="K9131" s="67">
        <v>5600</v>
      </c>
      <c r="L9131" s="68" t="s">
        <v>15</v>
      </c>
      <c r="M9131" s="68" t="s">
        <v>254</v>
      </c>
    </row>
    <row r="9132" spans="1:13" s="3" customFormat="1" ht="12.75" x14ac:dyDescent="0.2">
      <c r="A9132" s="62" t="s">
        <v>29</v>
      </c>
      <c r="B9132" s="62" t="s">
        <v>221</v>
      </c>
      <c r="C9132" s="63">
        <v>10</v>
      </c>
      <c r="D9132" s="62" t="s">
        <v>13382</v>
      </c>
      <c r="E9132" s="62" t="s">
        <v>8428</v>
      </c>
      <c r="F9132" s="69">
        <v>12163800</v>
      </c>
      <c r="G9132" s="62" t="s">
        <v>13372</v>
      </c>
      <c r="H9132" s="62">
        <v>4</v>
      </c>
      <c r="I9132" s="62">
        <v>7</v>
      </c>
      <c r="J9132" s="70">
        <v>3</v>
      </c>
      <c r="K9132" s="71">
        <v>1027950</v>
      </c>
      <c r="L9132" s="72" t="s">
        <v>15</v>
      </c>
      <c r="M9132" s="72" t="s">
        <v>254</v>
      </c>
    </row>
    <row r="9133" spans="1:13" s="3" customFormat="1" ht="12.75" x14ac:dyDescent="0.2">
      <c r="A9133" s="62" t="s">
        <v>29</v>
      </c>
      <c r="B9133" s="62" t="s">
        <v>431</v>
      </c>
      <c r="C9133" s="63">
        <v>10</v>
      </c>
      <c r="D9133" s="64" t="s">
        <v>13375</v>
      </c>
      <c r="E9133" s="64" t="s">
        <v>8429</v>
      </c>
      <c r="F9133" s="65">
        <v>15121500</v>
      </c>
      <c r="G9133" s="64" t="s">
        <v>13372</v>
      </c>
      <c r="H9133" s="64">
        <v>4</v>
      </c>
      <c r="I9133" s="64">
        <v>7</v>
      </c>
      <c r="J9133" s="66">
        <v>1</v>
      </c>
      <c r="K9133" s="67">
        <v>189400</v>
      </c>
      <c r="L9133" s="68" t="s">
        <v>15</v>
      </c>
      <c r="M9133" s="68" t="s">
        <v>254</v>
      </c>
    </row>
    <row r="9134" spans="1:13" s="3" customFormat="1" ht="12.75" x14ac:dyDescent="0.2">
      <c r="A9134" s="62" t="s">
        <v>29</v>
      </c>
      <c r="B9134" s="62" t="s">
        <v>431</v>
      </c>
      <c r="C9134" s="63">
        <v>10</v>
      </c>
      <c r="D9134" s="62" t="s">
        <v>13375</v>
      </c>
      <c r="E9134" s="62" t="s">
        <v>8430</v>
      </c>
      <c r="F9134" s="69">
        <v>15121500</v>
      </c>
      <c r="G9134" s="62" t="s">
        <v>13372</v>
      </c>
      <c r="H9134" s="62">
        <v>4</v>
      </c>
      <c r="I9134" s="62">
        <v>7</v>
      </c>
      <c r="J9134" s="70">
        <v>2</v>
      </c>
      <c r="K9134" s="71">
        <v>48000</v>
      </c>
      <c r="L9134" s="72" t="s">
        <v>15</v>
      </c>
      <c r="M9134" s="72" t="s">
        <v>254</v>
      </c>
    </row>
    <row r="9135" spans="1:13" s="3" customFormat="1" ht="12.75" x14ac:dyDescent="0.2">
      <c r="A9135" s="62" t="s">
        <v>29</v>
      </c>
      <c r="B9135" s="62" t="s">
        <v>431</v>
      </c>
      <c r="C9135" s="63">
        <v>10</v>
      </c>
      <c r="D9135" s="64" t="s">
        <v>13375</v>
      </c>
      <c r="E9135" s="64" t="s">
        <v>8431</v>
      </c>
      <c r="F9135" s="65">
        <v>15121500</v>
      </c>
      <c r="G9135" s="64" t="s">
        <v>13372</v>
      </c>
      <c r="H9135" s="64">
        <v>4</v>
      </c>
      <c r="I9135" s="64">
        <v>7</v>
      </c>
      <c r="J9135" s="66">
        <v>1</v>
      </c>
      <c r="K9135" s="67">
        <v>132165</v>
      </c>
      <c r="L9135" s="68" t="s">
        <v>1760</v>
      </c>
      <c r="M9135" s="68" t="s">
        <v>254</v>
      </c>
    </row>
    <row r="9136" spans="1:13" s="3" customFormat="1" ht="12.75" x14ac:dyDescent="0.2">
      <c r="A9136" s="62" t="s">
        <v>29</v>
      </c>
      <c r="B9136" s="62" t="s">
        <v>431</v>
      </c>
      <c r="C9136" s="63">
        <v>10</v>
      </c>
      <c r="D9136" s="62" t="s">
        <v>13375</v>
      </c>
      <c r="E9136" s="62" t="s">
        <v>8432</v>
      </c>
      <c r="F9136" s="69">
        <v>15121500</v>
      </c>
      <c r="G9136" s="62" t="s">
        <v>13372</v>
      </c>
      <c r="H9136" s="62">
        <v>4</v>
      </c>
      <c r="I9136" s="62">
        <v>7</v>
      </c>
      <c r="J9136" s="70">
        <v>1</v>
      </c>
      <c r="K9136" s="71">
        <v>293700</v>
      </c>
      <c r="L9136" s="72" t="s">
        <v>1760</v>
      </c>
      <c r="M9136" s="72" t="s">
        <v>254</v>
      </c>
    </row>
    <row r="9137" spans="1:13" s="3" customFormat="1" ht="12.75" x14ac:dyDescent="0.2">
      <c r="A9137" s="62" t="s">
        <v>29</v>
      </c>
      <c r="B9137" s="62" t="s">
        <v>431</v>
      </c>
      <c r="C9137" s="63">
        <v>10</v>
      </c>
      <c r="D9137" s="64" t="s">
        <v>13375</v>
      </c>
      <c r="E9137" s="64" t="s">
        <v>8433</v>
      </c>
      <c r="F9137" s="65">
        <v>15121500</v>
      </c>
      <c r="G9137" s="64" t="s">
        <v>13372</v>
      </c>
      <c r="H9137" s="64">
        <v>4</v>
      </c>
      <c r="I9137" s="64">
        <v>7</v>
      </c>
      <c r="J9137" s="66">
        <v>2</v>
      </c>
      <c r="K9137" s="67">
        <v>800000</v>
      </c>
      <c r="L9137" s="68" t="s">
        <v>15</v>
      </c>
      <c r="M9137" s="68" t="s">
        <v>254</v>
      </c>
    </row>
    <row r="9138" spans="1:13" s="3" customFormat="1" ht="12.75" x14ac:dyDescent="0.2">
      <c r="A9138" s="62" t="s">
        <v>29</v>
      </c>
      <c r="B9138" s="62" t="s">
        <v>431</v>
      </c>
      <c r="C9138" s="63">
        <v>10</v>
      </c>
      <c r="D9138" s="62" t="s">
        <v>13375</v>
      </c>
      <c r="E9138" s="62" t="s">
        <v>8434</v>
      </c>
      <c r="F9138" s="69">
        <v>15121500</v>
      </c>
      <c r="G9138" s="62" t="s">
        <v>13372</v>
      </c>
      <c r="H9138" s="62">
        <v>4</v>
      </c>
      <c r="I9138" s="62">
        <v>7</v>
      </c>
      <c r="J9138" s="70">
        <v>1</v>
      </c>
      <c r="K9138" s="71">
        <v>469920</v>
      </c>
      <c r="L9138" s="72" t="s">
        <v>15</v>
      </c>
      <c r="M9138" s="72" t="s">
        <v>254</v>
      </c>
    </row>
    <row r="9139" spans="1:13" s="3" customFormat="1" ht="12.75" x14ac:dyDescent="0.2">
      <c r="A9139" s="62" t="s">
        <v>29</v>
      </c>
      <c r="B9139" s="62" t="s">
        <v>431</v>
      </c>
      <c r="C9139" s="63">
        <v>10</v>
      </c>
      <c r="D9139" s="64" t="s">
        <v>13375</v>
      </c>
      <c r="E9139" s="64" t="s">
        <v>8435</v>
      </c>
      <c r="F9139" s="65">
        <v>15121500</v>
      </c>
      <c r="G9139" s="64" t="s">
        <v>13372</v>
      </c>
      <c r="H9139" s="64">
        <v>4</v>
      </c>
      <c r="I9139" s="64">
        <v>7</v>
      </c>
      <c r="J9139" s="66">
        <v>1</v>
      </c>
      <c r="K9139" s="67">
        <v>2800000</v>
      </c>
      <c r="L9139" s="68" t="s">
        <v>15</v>
      </c>
      <c r="M9139" s="68" t="s">
        <v>254</v>
      </c>
    </row>
    <row r="9140" spans="1:13" s="3" customFormat="1" ht="12.75" x14ac:dyDescent="0.2">
      <c r="A9140" s="62" t="s">
        <v>29</v>
      </c>
      <c r="B9140" s="62" t="s">
        <v>431</v>
      </c>
      <c r="C9140" s="63">
        <v>10</v>
      </c>
      <c r="D9140" s="62" t="s">
        <v>13375</v>
      </c>
      <c r="E9140" s="62" t="s">
        <v>8436</v>
      </c>
      <c r="F9140" s="69">
        <v>15121500</v>
      </c>
      <c r="G9140" s="62" t="s">
        <v>13372</v>
      </c>
      <c r="H9140" s="62">
        <v>4</v>
      </c>
      <c r="I9140" s="62">
        <v>7</v>
      </c>
      <c r="J9140" s="70">
        <v>1</v>
      </c>
      <c r="K9140" s="71">
        <v>70000</v>
      </c>
      <c r="L9140" s="72" t="s">
        <v>1760</v>
      </c>
      <c r="M9140" s="72" t="s">
        <v>254</v>
      </c>
    </row>
    <row r="9141" spans="1:13" s="3" customFormat="1" ht="12.75" x14ac:dyDescent="0.2">
      <c r="A9141" s="62" t="s">
        <v>29</v>
      </c>
      <c r="B9141" s="62" t="s">
        <v>431</v>
      </c>
      <c r="C9141" s="63">
        <v>10</v>
      </c>
      <c r="D9141" s="64" t="s">
        <v>13375</v>
      </c>
      <c r="E9141" s="64" t="s">
        <v>8437</v>
      </c>
      <c r="F9141" s="65">
        <v>15121500</v>
      </c>
      <c r="G9141" s="64" t="s">
        <v>13372</v>
      </c>
      <c r="H9141" s="64">
        <v>4</v>
      </c>
      <c r="I9141" s="64">
        <v>7</v>
      </c>
      <c r="J9141" s="66">
        <v>8</v>
      </c>
      <c r="K9141" s="67">
        <v>164472</v>
      </c>
      <c r="L9141" s="68" t="s">
        <v>15</v>
      </c>
      <c r="M9141" s="68" t="s">
        <v>254</v>
      </c>
    </row>
    <row r="9142" spans="1:13" s="3" customFormat="1" ht="12.75" x14ac:dyDescent="0.2">
      <c r="A9142" s="62" t="s">
        <v>29</v>
      </c>
      <c r="B9142" s="62" t="s">
        <v>431</v>
      </c>
      <c r="C9142" s="63">
        <v>10</v>
      </c>
      <c r="D9142" s="62" t="s">
        <v>13375</v>
      </c>
      <c r="E9142" s="62" t="s">
        <v>8438</v>
      </c>
      <c r="F9142" s="69">
        <v>15121500</v>
      </c>
      <c r="G9142" s="62" t="s">
        <v>13372</v>
      </c>
      <c r="H9142" s="62">
        <v>4</v>
      </c>
      <c r="I9142" s="62">
        <v>7</v>
      </c>
      <c r="J9142" s="70">
        <v>2</v>
      </c>
      <c r="K9142" s="71">
        <v>1103424</v>
      </c>
      <c r="L9142" s="72" t="s">
        <v>15</v>
      </c>
      <c r="M9142" s="72" t="s">
        <v>254</v>
      </c>
    </row>
    <row r="9143" spans="1:13" s="3" customFormat="1" ht="12.75" x14ac:dyDescent="0.2">
      <c r="A9143" s="62" t="s">
        <v>29</v>
      </c>
      <c r="B9143" s="62" t="s">
        <v>431</v>
      </c>
      <c r="C9143" s="63">
        <v>10</v>
      </c>
      <c r="D9143" s="64" t="s">
        <v>13375</v>
      </c>
      <c r="E9143" s="64" t="s">
        <v>8439</v>
      </c>
      <c r="F9143" s="65">
        <v>15121500</v>
      </c>
      <c r="G9143" s="64" t="s">
        <v>13372</v>
      </c>
      <c r="H9143" s="64">
        <v>4</v>
      </c>
      <c r="I9143" s="64">
        <v>7</v>
      </c>
      <c r="J9143" s="66">
        <v>1</v>
      </c>
      <c r="K9143" s="67">
        <v>239855</v>
      </c>
      <c r="L9143" s="68" t="s">
        <v>1760</v>
      </c>
      <c r="M9143" s="68" t="s">
        <v>254</v>
      </c>
    </row>
    <row r="9144" spans="1:13" s="3" customFormat="1" ht="12.75" x14ac:dyDescent="0.2">
      <c r="A9144" s="62" t="s">
        <v>29</v>
      </c>
      <c r="B9144" s="62" t="s">
        <v>431</v>
      </c>
      <c r="C9144" s="63">
        <v>10</v>
      </c>
      <c r="D9144" s="62" t="s">
        <v>13375</v>
      </c>
      <c r="E9144" s="62" t="s">
        <v>8440</v>
      </c>
      <c r="F9144" s="69">
        <v>15121500</v>
      </c>
      <c r="G9144" s="62" t="s">
        <v>13372</v>
      </c>
      <c r="H9144" s="62">
        <v>4</v>
      </c>
      <c r="I9144" s="62">
        <v>7</v>
      </c>
      <c r="J9144" s="70">
        <v>1</v>
      </c>
      <c r="K9144" s="71">
        <v>150000</v>
      </c>
      <c r="L9144" s="72" t="s">
        <v>1760</v>
      </c>
      <c r="M9144" s="72" t="s">
        <v>254</v>
      </c>
    </row>
    <row r="9145" spans="1:13" s="3" customFormat="1" ht="12.75" x14ac:dyDescent="0.2">
      <c r="A9145" s="62" t="s">
        <v>29</v>
      </c>
      <c r="B9145" s="62" t="s">
        <v>431</v>
      </c>
      <c r="C9145" s="63">
        <v>10</v>
      </c>
      <c r="D9145" s="64" t="s">
        <v>13375</v>
      </c>
      <c r="E9145" s="64" t="s">
        <v>8441</v>
      </c>
      <c r="F9145" s="65">
        <v>15121500</v>
      </c>
      <c r="G9145" s="64" t="s">
        <v>13372</v>
      </c>
      <c r="H9145" s="64">
        <v>4</v>
      </c>
      <c r="I9145" s="64">
        <v>7</v>
      </c>
      <c r="J9145" s="66">
        <v>2</v>
      </c>
      <c r="K9145" s="67">
        <v>378800</v>
      </c>
      <c r="L9145" s="68" t="s">
        <v>15</v>
      </c>
      <c r="M9145" s="68" t="s">
        <v>254</v>
      </c>
    </row>
    <row r="9146" spans="1:13" s="3" customFormat="1" ht="12.75" x14ac:dyDescent="0.2">
      <c r="A9146" s="62" t="s">
        <v>29</v>
      </c>
      <c r="B9146" s="62" t="s">
        <v>221</v>
      </c>
      <c r="C9146" s="63">
        <v>10</v>
      </c>
      <c r="D9146" s="62" t="s">
        <v>13382</v>
      </c>
      <c r="E9146" s="62" t="s">
        <v>8442</v>
      </c>
      <c r="F9146" s="69">
        <v>12164100</v>
      </c>
      <c r="G9146" s="62" t="s">
        <v>13372</v>
      </c>
      <c r="H9146" s="62">
        <v>4</v>
      </c>
      <c r="I9146" s="62">
        <v>7</v>
      </c>
      <c r="J9146" s="70">
        <v>3</v>
      </c>
      <c r="K9146" s="71">
        <v>910470</v>
      </c>
      <c r="L9146" s="72" t="s">
        <v>15</v>
      </c>
      <c r="M9146" s="72" t="s">
        <v>254</v>
      </c>
    </row>
    <row r="9147" spans="1:13" s="3" customFormat="1" ht="12.75" x14ac:dyDescent="0.2">
      <c r="A9147" s="62" t="s">
        <v>29</v>
      </c>
      <c r="B9147" s="62" t="s">
        <v>221</v>
      </c>
      <c r="C9147" s="63">
        <v>10</v>
      </c>
      <c r="D9147" s="64" t="s">
        <v>13382</v>
      </c>
      <c r="E9147" s="64" t="s">
        <v>8443</v>
      </c>
      <c r="F9147" s="65">
        <v>31211500</v>
      </c>
      <c r="G9147" s="64" t="s">
        <v>13372</v>
      </c>
      <c r="H9147" s="64">
        <v>4</v>
      </c>
      <c r="I9147" s="64">
        <v>7</v>
      </c>
      <c r="J9147" s="66">
        <v>4</v>
      </c>
      <c r="K9147" s="67">
        <v>1233540</v>
      </c>
      <c r="L9147" s="68" t="s">
        <v>15</v>
      </c>
      <c r="M9147" s="68" t="s">
        <v>254</v>
      </c>
    </row>
    <row r="9148" spans="1:13" s="3" customFormat="1" ht="12.75" x14ac:dyDescent="0.2">
      <c r="A9148" s="62" t="s">
        <v>29</v>
      </c>
      <c r="B9148" s="62" t="s">
        <v>873</v>
      </c>
      <c r="C9148" s="63">
        <v>10</v>
      </c>
      <c r="D9148" s="62" t="s">
        <v>13492</v>
      </c>
      <c r="E9148" s="62" t="s">
        <v>8444</v>
      </c>
      <c r="F9148" s="69">
        <v>13111200</v>
      </c>
      <c r="G9148" s="62" t="s">
        <v>13372</v>
      </c>
      <c r="H9148" s="62">
        <v>4</v>
      </c>
      <c r="I9148" s="62">
        <v>7</v>
      </c>
      <c r="J9148" s="70">
        <v>10</v>
      </c>
      <c r="K9148" s="71">
        <v>699010</v>
      </c>
      <c r="L9148" s="72" t="s">
        <v>15</v>
      </c>
      <c r="M9148" s="72" t="s">
        <v>254</v>
      </c>
    </row>
    <row r="9149" spans="1:13" s="3" customFormat="1" ht="12.75" x14ac:dyDescent="0.2">
      <c r="A9149" s="62" t="s">
        <v>29</v>
      </c>
      <c r="B9149" s="62" t="s">
        <v>1785</v>
      </c>
      <c r="C9149" s="63">
        <v>10</v>
      </c>
      <c r="D9149" s="64" t="s">
        <v>13544</v>
      </c>
      <c r="E9149" s="64" t="s">
        <v>1937</v>
      </c>
      <c r="F9149" s="65">
        <v>15111506</v>
      </c>
      <c r="G9149" s="64" t="s">
        <v>13372</v>
      </c>
      <c r="H9149" s="64">
        <v>2</v>
      </c>
      <c r="I9149" s="64">
        <v>10</v>
      </c>
      <c r="J9149" s="66">
        <v>14</v>
      </c>
      <c r="K9149" s="67">
        <v>546392</v>
      </c>
      <c r="L9149" s="68" t="s">
        <v>1759</v>
      </c>
      <c r="M9149" s="68" t="s">
        <v>254</v>
      </c>
    </row>
    <row r="9150" spans="1:13" s="3" customFormat="1" ht="12.75" x14ac:dyDescent="0.2">
      <c r="A9150" s="62" t="s">
        <v>29</v>
      </c>
      <c r="B9150" s="62" t="s">
        <v>1785</v>
      </c>
      <c r="C9150" s="63">
        <v>10</v>
      </c>
      <c r="D9150" s="62" t="s">
        <v>13544</v>
      </c>
      <c r="E9150" s="62" t="s">
        <v>8445</v>
      </c>
      <c r="F9150" s="69">
        <v>12352100</v>
      </c>
      <c r="G9150" s="62" t="s">
        <v>13372</v>
      </c>
      <c r="H9150" s="62">
        <v>4</v>
      </c>
      <c r="I9150" s="62">
        <v>7</v>
      </c>
      <c r="J9150" s="70">
        <v>1</v>
      </c>
      <c r="K9150" s="71">
        <v>176220</v>
      </c>
      <c r="L9150" s="72" t="s">
        <v>1760</v>
      </c>
      <c r="M9150" s="72" t="s">
        <v>254</v>
      </c>
    </row>
    <row r="9151" spans="1:13" s="3" customFormat="1" ht="12.75" x14ac:dyDescent="0.2">
      <c r="A9151" s="62" t="s">
        <v>29</v>
      </c>
      <c r="B9151" s="62" t="s">
        <v>433</v>
      </c>
      <c r="C9151" s="63">
        <v>10</v>
      </c>
      <c r="D9151" s="64" t="s">
        <v>13383</v>
      </c>
      <c r="E9151" s="64" t="s">
        <v>8446</v>
      </c>
      <c r="F9151" s="65">
        <v>12352300</v>
      </c>
      <c r="G9151" s="64" t="s">
        <v>13372</v>
      </c>
      <c r="H9151" s="64">
        <v>4</v>
      </c>
      <c r="I9151" s="64">
        <v>7</v>
      </c>
      <c r="J9151" s="66">
        <v>100</v>
      </c>
      <c r="K9151" s="67">
        <v>3818100</v>
      </c>
      <c r="L9151" s="68" t="s">
        <v>1759</v>
      </c>
      <c r="M9151" s="68" t="s">
        <v>254</v>
      </c>
    </row>
    <row r="9152" spans="1:13" s="3" customFormat="1" ht="12.75" x14ac:dyDescent="0.2">
      <c r="A9152" s="62" t="s">
        <v>29</v>
      </c>
      <c r="B9152" s="62" t="s">
        <v>433</v>
      </c>
      <c r="C9152" s="63">
        <v>10</v>
      </c>
      <c r="D9152" s="62" t="s">
        <v>13383</v>
      </c>
      <c r="E9152" s="62" t="s">
        <v>8447</v>
      </c>
      <c r="F9152" s="69">
        <v>12352300</v>
      </c>
      <c r="G9152" s="62" t="s">
        <v>13372</v>
      </c>
      <c r="H9152" s="62">
        <v>4</v>
      </c>
      <c r="I9152" s="62">
        <v>7</v>
      </c>
      <c r="J9152" s="70">
        <v>2</v>
      </c>
      <c r="K9152" s="71">
        <v>283910</v>
      </c>
      <c r="L9152" s="72" t="s">
        <v>1760</v>
      </c>
      <c r="M9152" s="72" t="s">
        <v>254</v>
      </c>
    </row>
    <row r="9153" spans="1:13" s="3" customFormat="1" ht="12.75" x14ac:dyDescent="0.2">
      <c r="A9153" s="62" t="s">
        <v>29</v>
      </c>
      <c r="B9153" s="62" t="s">
        <v>433</v>
      </c>
      <c r="C9153" s="63">
        <v>10</v>
      </c>
      <c r="D9153" s="64" t="s">
        <v>13383</v>
      </c>
      <c r="E9153" s="64" t="s">
        <v>8448</v>
      </c>
      <c r="F9153" s="65">
        <v>12352300</v>
      </c>
      <c r="G9153" s="64" t="s">
        <v>13633</v>
      </c>
      <c r="H9153" s="64">
        <v>4</v>
      </c>
      <c r="I9153" s="64">
        <v>7</v>
      </c>
      <c r="J9153" s="66">
        <v>10</v>
      </c>
      <c r="K9153" s="67">
        <v>58740</v>
      </c>
      <c r="L9153" s="68" t="s">
        <v>1759</v>
      </c>
      <c r="M9153" s="68" t="s">
        <v>254</v>
      </c>
    </row>
    <row r="9154" spans="1:13" s="3" customFormat="1" ht="12.75" x14ac:dyDescent="0.2">
      <c r="A9154" s="62" t="s">
        <v>29</v>
      </c>
      <c r="B9154" s="62" t="s">
        <v>433</v>
      </c>
      <c r="C9154" s="63">
        <v>10</v>
      </c>
      <c r="D9154" s="62" t="s">
        <v>13383</v>
      </c>
      <c r="E9154" s="62" t="s">
        <v>8449</v>
      </c>
      <c r="F9154" s="69">
        <v>12352300</v>
      </c>
      <c r="G9154" s="62" t="s">
        <v>13633</v>
      </c>
      <c r="H9154" s="62">
        <v>4</v>
      </c>
      <c r="I9154" s="62">
        <v>7</v>
      </c>
      <c r="J9154" s="70">
        <v>50</v>
      </c>
      <c r="K9154" s="71">
        <v>303450</v>
      </c>
      <c r="L9154" s="72" t="s">
        <v>1759</v>
      </c>
      <c r="M9154" s="72" t="s">
        <v>254</v>
      </c>
    </row>
    <row r="9155" spans="1:13" s="3" customFormat="1" ht="12.75" x14ac:dyDescent="0.2">
      <c r="A9155" s="62" t="s">
        <v>29</v>
      </c>
      <c r="B9155" s="62" t="s">
        <v>433</v>
      </c>
      <c r="C9155" s="63">
        <v>10</v>
      </c>
      <c r="D9155" s="64" t="s">
        <v>13383</v>
      </c>
      <c r="E9155" s="64" t="s">
        <v>8450</v>
      </c>
      <c r="F9155" s="65">
        <v>12352300</v>
      </c>
      <c r="G9155" s="64" t="s">
        <v>13633</v>
      </c>
      <c r="H9155" s="64">
        <v>4</v>
      </c>
      <c r="I9155" s="64">
        <v>7</v>
      </c>
      <c r="J9155" s="66">
        <v>10</v>
      </c>
      <c r="K9155" s="67">
        <v>587400</v>
      </c>
      <c r="L9155" s="68" t="s">
        <v>1759</v>
      </c>
      <c r="M9155" s="68" t="s">
        <v>254</v>
      </c>
    </row>
    <row r="9156" spans="1:13" s="3" customFormat="1" ht="12.75" x14ac:dyDescent="0.2">
      <c r="A9156" s="62" t="s">
        <v>29</v>
      </c>
      <c r="B9156" s="62" t="s">
        <v>219</v>
      </c>
      <c r="C9156" s="63">
        <v>10</v>
      </c>
      <c r="D9156" s="62" t="s">
        <v>13379</v>
      </c>
      <c r="E9156" s="62" t="s">
        <v>8451</v>
      </c>
      <c r="F9156" s="69">
        <v>31163100</v>
      </c>
      <c r="G9156" s="62" t="s">
        <v>13633</v>
      </c>
      <c r="H9156" s="62">
        <v>4</v>
      </c>
      <c r="I9156" s="62">
        <v>7</v>
      </c>
      <c r="J9156" s="70">
        <v>5</v>
      </c>
      <c r="K9156" s="71">
        <v>1038435</v>
      </c>
      <c r="L9156" s="72" t="s">
        <v>15</v>
      </c>
      <c r="M9156" s="72" t="s">
        <v>254</v>
      </c>
    </row>
    <row r="9157" spans="1:13" s="3" customFormat="1" ht="12.75" x14ac:dyDescent="0.2">
      <c r="A9157" s="62" t="s">
        <v>29</v>
      </c>
      <c r="B9157" s="62" t="s">
        <v>219</v>
      </c>
      <c r="C9157" s="63">
        <v>10</v>
      </c>
      <c r="D9157" s="64" t="s">
        <v>13379</v>
      </c>
      <c r="E9157" s="64" t="s">
        <v>8452</v>
      </c>
      <c r="F9157" s="65">
        <v>31163100</v>
      </c>
      <c r="G9157" s="64" t="s">
        <v>13633</v>
      </c>
      <c r="H9157" s="64">
        <v>4</v>
      </c>
      <c r="I9157" s="64">
        <v>7</v>
      </c>
      <c r="J9157" s="66">
        <v>5</v>
      </c>
      <c r="K9157" s="67">
        <v>93465</v>
      </c>
      <c r="L9157" s="68" t="s">
        <v>15</v>
      </c>
      <c r="M9157" s="68" t="s">
        <v>254</v>
      </c>
    </row>
    <row r="9158" spans="1:13" s="3" customFormat="1" ht="12.75" x14ac:dyDescent="0.2">
      <c r="A9158" s="62" t="s">
        <v>29</v>
      </c>
      <c r="B9158" s="62" t="s">
        <v>221</v>
      </c>
      <c r="C9158" s="63">
        <v>10</v>
      </c>
      <c r="D9158" s="62" t="s">
        <v>13382</v>
      </c>
      <c r="E9158" s="62" t="s">
        <v>8453</v>
      </c>
      <c r="F9158" s="69">
        <v>31201600</v>
      </c>
      <c r="G9158" s="62" t="s">
        <v>13633</v>
      </c>
      <c r="H9158" s="62">
        <v>4</v>
      </c>
      <c r="I9158" s="62">
        <v>7</v>
      </c>
      <c r="J9158" s="70">
        <v>3</v>
      </c>
      <c r="K9158" s="71">
        <v>190449</v>
      </c>
      <c r="L9158" s="72" t="s">
        <v>15</v>
      </c>
      <c r="M9158" s="72" t="s">
        <v>254</v>
      </c>
    </row>
    <row r="9159" spans="1:13" s="3" customFormat="1" ht="12.75" x14ac:dyDescent="0.2">
      <c r="A9159" s="62" t="s">
        <v>29</v>
      </c>
      <c r="B9159" s="62" t="s">
        <v>219</v>
      </c>
      <c r="C9159" s="63">
        <v>10</v>
      </c>
      <c r="D9159" s="64" t="s">
        <v>13379</v>
      </c>
      <c r="E9159" s="64" t="s">
        <v>8454</v>
      </c>
      <c r="F9159" s="65">
        <v>39121400</v>
      </c>
      <c r="G9159" s="64" t="s">
        <v>13633</v>
      </c>
      <c r="H9159" s="64">
        <v>4</v>
      </c>
      <c r="I9159" s="64">
        <v>7</v>
      </c>
      <c r="J9159" s="66">
        <v>8</v>
      </c>
      <c r="K9159" s="67">
        <v>193584</v>
      </c>
      <c r="L9159" s="68" t="s">
        <v>15</v>
      </c>
      <c r="M9159" s="68" t="s">
        <v>254</v>
      </c>
    </row>
    <row r="9160" spans="1:13" s="3" customFormat="1" ht="12.75" x14ac:dyDescent="0.2">
      <c r="A9160" s="62" t="s">
        <v>29</v>
      </c>
      <c r="B9160" s="62" t="s">
        <v>219</v>
      </c>
      <c r="C9160" s="63">
        <v>10</v>
      </c>
      <c r="D9160" s="62" t="s">
        <v>13379</v>
      </c>
      <c r="E9160" s="62" t="s">
        <v>8455</v>
      </c>
      <c r="F9160" s="69" t="s">
        <v>8456</v>
      </c>
      <c r="G9160" s="62" t="s">
        <v>13633</v>
      </c>
      <c r="H9160" s="62">
        <v>4</v>
      </c>
      <c r="I9160" s="62">
        <v>7</v>
      </c>
      <c r="J9160" s="70">
        <v>1</v>
      </c>
      <c r="K9160" s="71">
        <v>495129</v>
      </c>
      <c r="L9160" s="72" t="s">
        <v>15</v>
      </c>
      <c r="M9160" s="72" t="s">
        <v>254</v>
      </c>
    </row>
    <row r="9161" spans="1:13" s="3" customFormat="1" ht="12.75" x14ac:dyDescent="0.2">
      <c r="A9161" s="62" t="s">
        <v>29</v>
      </c>
      <c r="B9161" s="62" t="s">
        <v>221</v>
      </c>
      <c r="C9161" s="63">
        <v>10</v>
      </c>
      <c r="D9161" s="64" t="s">
        <v>13382</v>
      </c>
      <c r="E9161" s="64" t="s">
        <v>8457</v>
      </c>
      <c r="F9161" s="65">
        <v>31201600</v>
      </c>
      <c r="G9161" s="64" t="s">
        <v>13633</v>
      </c>
      <c r="H9161" s="64">
        <v>4</v>
      </c>
      <c r="I9161" s="64">
        <v>7</v>
      </c>
      <c r="J9161" s="66">
        <v>2</v>
      </c>
      <c r="K9161" s="67">
        <v>264330</v>
      </c>
      <c r="L9161" s="68" t="s">
        <v>15</v>
      </c>
      <c r="M9161" s="68" t="s">
        <v>254</v>
      </c>
    </row>
    <row r="9162" spans="1:13" s="3" customFormat="1" ht="12.75" x14ac:dyDescent="0.2">
      <c r="A9162" s="62" t="s">
        <v>29</v>
      </c>
      <c r="B9162" s="62" t="s">
        <v>221</v>
      </c>
      <c r="C9162" s="63">
        <v>10</v>
      </c>
      <c r="D9162" s="62" t="s">
        <v>13382</v>
      </c>
      <c r="E9162" s="62" t="s">
        <v>8458</v>
      </c>
      <c r="F9162" s="69">
        <v>31201600</v>
      </c>
      <c r="G9162" s="62" t="s">
        <v>13633</v>
      </c>
      <c r="H9162" s="62">
        <v>4</v>
      </c>
      <c r="I9162" s="62">
        <v>7</v>
      </c>
      <c r="J9162" s="70">
        <v>1</v>
      </c>
      <c r="K9162" s="71">
        <v>137324</v>
      </c>
      <c r="L9162" s="72" t="s">
        <v>15</v>
      </c>
      <c r="M9162" s="72" t="s">
        <v>254</v>
      </c>
    </row>
    <row r="9163" spans="1:13" s="3" customFormat="1" ht="12.75" x14ac:dyDescent="0.2">
      <c r="A9163" s="62" t="s">
        <v>29</v>
      </c>
      <c r="B9163" s="62" t="s">
        <v>221</v>
      </c>
      <c r="C9163" s="63">
        <v>10</v>
      </c>
      <c r="D9163" s="64" t="s">
        <v>13382</v>
      </c>
      <c r="E9163" s="64" t="s">
        <v>8459</v>
      </c>
      <c r="F9163" s="65">
        <v>31201600</v>
      </c>
      <c r="G9163" s="64" t="s">
        <v>13633</v>
      </c>
      <c r="H9163" s="64">
        <v>4</v>
      </c>
      <c r="I9163" s="64">
        <v>7</v>
      </c>
      <c r="J9163" s="66">
        <v>1</v>
      </c>
      <c r="K9163" s="67">
        <v>14523465</v>
      </c>
      <c r="L9163" s="68" t="s">
        <v>15</v>
      </c>
      <c r="M9163" s="68" t="s">
        <v>254</v>
      </c>
    </row>
    <row r="9164" spans="1:13" s="3" customFormat="1" ht="12.75" x14ac:dyDescent="0.2">
      <c r="A9164" s="62" t="s">
        <v>29</v>
      </c>
      <c r="B9164" s="62" t="s">
        <v>221</v>
      </c>
      <c r="C9164" s="63">
        <v>10</v>
      </c>
      <c r="D9164" s="62" t="s">
        <v>13382</v>
      </c>
      <c r="E9164" s="62" t="s">
        <v>8460</v>
      </c>
      <c r="F9164" s="69">
        <v>31201600</v>
      </c>
      <c r="G9164" s="62" t="s">
        <v>13633</v>
      </c>
      <c r="H9164" s="62">
        <v>4</v>
      </c>
      <c r="I9164" s="62">
        <v>7</v>
      </c>
      <c r="J9164" s="70">
        <v>3</v>
      </c>
      <c r="K9164" s="71">
        <v>442833</v>
      </c>
      <c r="L9164" s="72" t="s">
        <v>15</v>
      </c>
      <c r="M9164" s="72" t="s">
        <v>254</v>
      </c>
    </row>
    <row r="9165" spans="1:13" s="3" customFormat="1" ht="12.75" x14ac:dyDescent="0.2">
      <c r="A9165" s="62" t="s">
        <v>29</v>
      </c>
      <c r="B9165" s="62" t="s">
        <v>221</v>
      </c>
      <c r="C9165" s="63">
        <v>10</v>
      </c>
      <c r="D9165" s="64" t="s">
        <v>13382</v>
      </c>
      <c r="E9165" s="64" t="s">
        <v>8461</v>
      </c>
      <c r="F9165" s="65">
        <v>31201600</v>
      </c>
      <c r="G9165" s="64" t="s">
        <v>13633</v>
      </c>
      <c r="H9165" s="64">
        <v>4</v>
      </c>
      <c r="I9165" s="64">
        <v>7</v>
      </c>
      <c r="J9165" s="66">
        <v>1</v>
      </c>
      <c r="K9165" s="67">
        <v>891673</v>
      </c>
      <c r="L9165" s="68" t="s">
        <v>15</v>
      </c>
      <c r="M9165" s="68" t="s">
        <v>254</v>
      </c>
    </row>
    <row r="9166" spans="1:13" s="3" customFormat="1" ht="12.75" x14ac:dyDescent="0.2">
      <c r="A9166" s="62" t="s">
        <v>29</v>
      </c>
      <c r="B9166" s="62" t="s">
        <v>221</v>
      </c>
      <c r="C9166" s="63">
        <v>10</v>
      </c>
      <c r="D9166" s="62" t="s">
        <v>13382</v>
      </c>
      <c r="E9166" s="62" t="s">
        <v>8462</v>
      </c>
      <c r="F9166" s="69">
        <v>31201600</v>
      </c>
      <c r="G9166" s="62" t="s">
        <v>13633</v>
      </c>
      <c r="H9166" s="62">
        <v>4</v>
      </c>
      <c r="I9166" s="62">
        <v>7</v>
      </c>
      <c r="J9166" s="70">
        <v>1</v>
      </c>
      <c r="K9166" s="71">
        <v>283910</v>
      </c>
      <c r="L9166" s="72" t="s">
        <v>15</v>
      </c>
      <c r="M9166" s="72" t="s">
        <v>254</v>
      </c>
    </row>
    <row r="9167" spans="1:13" s="3" customFormat="1" ht="12.75" x14ac:dyDescent="0.2">
      <c r="A9167" s="62" t="s">
        <v>29</v>
      </c>
      <c r="B9167" s="62" t="s">
        <v>221</v>
      </c>
      <c r="C9167" s="63">
        <v>10</v>
      </c>
      <c r="D9167" s="64" t="s">
        <v>13382</v>
      </c>
      <c r="E9167" s="64" t="s">
        <v>8463</v>
      </c>
      <c r="F9167" s="65">
        <v>31201600</v>
      </c>
      <c r="G9167" s="64" t="s">
        <v>13633</v>
      </c>
      <c r="H9167" s="64">
        <v>4</v>
      </c>
      <c r="I9167" s="64">
        <v>7</v>
      </c>
      <c r="J9167" s="66">
        <v>1</v>
      </c>
      <c r="K9167" s="67">
        <v>3378529</v>
      </c>
      <c r="L9167" s="68" t="s">
        <v>15</v>
      </c>
      <c r="M9167" s="68" t="s">
        <v>254</v>
      </c>
    </row>
    <row r="9168" spans="1:13" s="3" customFormat="1" ht="12.75" x14ac:dyDescent="0.2">
      <c r="A9168" s="62" t="s">
        <v>29</v>
      </c>
      <c r="B9168" s="62" t="s">
        <v>221</v>
      </c>
      <c r="C9168" s="63">
        <v>10</v>
      </c>
      <c r="D9168" s="62" t="s">
        <v>13382</v>
      </c>
      <c r="E9168" s="62" t="s">
        <v>8464</v>
      </c>
      <c r="F9168" s="69">
        <v>31201600</v>
      </c>
      <c r="G9168" s="62" t="s">
        <v>13633</v>
      </c>
      <c r="H9168" s="62">
        <v>4</v>
      </c>
      <c r="I9168" s="62">
        <v>7</v>
      </c>
      <c r="J9168" s="70">
        <v>2</v>
      </c>
      <c r="K9168" s="71">
        <v>234960</v>
      </c>
      <c r="L9168" s="72" t="s">
        <v>15</v>
      </c>
      <c r="M9168" s="72" t="s">
        <v>254</v>
      </c>
    </row>
    <row r="9169" spans="1:13" s="3" customFormat="1" ht="12.75" x14ac:dyDescent="0.2">
      <c r="A9169" s="62" t="s">
        <v>29</v>
      </c>
      <c r="B9169" s="62" t="s">
        <v>221</v>
      </c>
      <c r="C9169" s="63">
        <v>10</v>
      </c>
      <c r="D9169" s="64" t="s">
        <v>13382</v>
      </c>
      <c r="E9169" s="64" t="s">
        <v>8465</v>
      </c>
      <c r="F9169" s="65">
        <v>31201600</v>
      </c>
      <c r="G9169" s="64" t="s">
        <v>13633</v>
      </c>
      <c r="H9169" s="64">
        <v>4</v>
      </c>
      <c r="I9169" s="64">
        <v>7</v>
      </c>
      <c r="J9169" s="66">
        <v>1</v>
      </c>
      <c r="K9169" s="67">
        <v>181856</v>
      </c>
      <c r="L9169" s="68" t="s">
        <v>15</v>
      </c>
      <c r="M9169" s="68" t="s">
        <v>254</v>
      </c>
    </row>
    <row r="9170" spans="1:13" s="3" customFormat="1" ht="12.75" x14ac:dyDescent="0.2">
      <c r="A9170" s="62" t="s">
        <v>29</v>
      </c>
      <c r="B9170" s="62" t="s">
        <v>221</v>
      </c>
      <c r="C9170" s="63">
        <v>10</v>
      </c>
      <c r="D9170" s="62" t="s">
        <v>13382</v>
      </c>
      <c r="E9170" s="62" t="s">
        <v>8466</v>
      </c>
      <c r="F9170" s="69">
        <v>31201600</v>
      </c>
      <c r="G9170" s="62" t="s">
        <v>13633</v>
      </c>
      <c r="H9170" s="62">
        <v>4</v>
      </c>
      <c r="I9170" s="62">
        <v>7</v>
      </c>
      <c r="J9170" s="70">
        <v>13</v>
      </c>
      <c r="K9170" s="71">
        <v>702520</v>
      </c>
      <c r="L9170" s="72" t="s">
        <v>15</v>
      </c>
      <c r="M9170" s="72" t="s">
        <v>254</v>
      </c>
    </row>
    <row r="9171" spans="1:13" s="3" customFormat="1" ht="12.75" x14ac:dyDescent="0.2">
      <c r="A9171" s="62" t="s">
        <v>29</v>
      </c>
      <c r="B9171" s="62" t="s">
        <v>221</v>
      </c>
      <c r="C9171" s="63">
        <v>10</v>
      </c>
      <c r="D9171" s="64" t="s">
        <v>13382</v>
      </c>
      <c r="E9171" s="64" t="s">
        <v>8467</v>
      </c>
      <c r="F9171" s="65">
        <v>31201600</v>
      </c>
      <c r="G9171" s="64" t="s">
        <v>13633</v>
      </c>
      <c r="H9171" s="64">
        <v>4</v>
      </c>
      <c r="I9171" s="64">
        <v>7</v>
      </c>
      <c r="J9171" s="66">
        <v>1</v>
      </c>
      <c r="K9171" s="67">
        <v>16763352</v>
      </c>
      <c r="L9171" s="68" t="s">
        <v>15</v>
      </c>
      <c r="M9171" s="68" t="s">
        <v>254</v>
      </c>
    </row>
    <row r="9172" spans="1:13" s="3" customFormat="1" ht="12.75" x14ac:dyDescent="0.2">
      <c r="A9172" s="62" t="s">
        <v>29</v>
      </c>
      <c r="B9172" s="62" t="s">
        <v>221</v>
      </c>
      <c r="C9172" s="63">
        <v>10</v>
      </c>
      <c r="D9172" s="62" t="s">
        <v>13382</v>
      </c>
      <c r="E9172" s="62" t="s">
        <v>8468</v>
      </c>
      <c r="F9172" s="69">
        <v>31201600</v>
      </c>
      <c r="G9172" s="62" t="s">
        <v>13633</v>
      </c>
      <c r="H9172" s="62">
        <v>4</v>
      </c>
      <c r="I9172" s="62">
        <v>7</v>
      </c>
      <c r="J9172" s="70">
        <v>15</v>
      </c>
      <c r="K9172" s="71">
        <v>8811000</v>
      </c>
      <c r="L9172" s="72" t="s">
        <v>15</v>
      </c>
      <c r="M9172" s="72" t="s">
        <v>254</v>
      </c>
    </row>
    <row r="9173" spans="1:13" s="3" customFormat="1" ht="12.75" x14ac:dyDescent="0.2">
      <c r="A9173" s="62" t="s">
        <v>29</v>
      </c>
      <c r="B9173" s="62" t="s">
        <v>221</v>
      </c>
      <c r="C9173" s="63">
        <v>10</v>
      </c>
      <c r="D9173" s="64" t="s">
        <v>13382</v>
      </c>
      <c r="E9173" s="64" t="s">
        <v>8469</v>
      </c>
      <c r="F9173" s="65">
        <v>31201600</v>
      </c>
      <c r="G9173" s="64" t="s">
        <v>13633</v>
      </c>
      <c r="H9173" s="64">
        <v>4</v>
      </c>
      <c r="I9173" s="64">
        <v>7</v>
      </c>
      <c r="J9173" s="66">
        <v>25</v>
      </c>
      <c r="K9173" s="67">
        <v>1958000</v>
      </c>
      <c r="L9173" s="68" t="s">
        <v>1760</v>
      </c>
      <c r="M9173" s="68" t="s">
        <v>254</v>
      </c>
    </row>
    <row r="9174" spans="1:13" s="3" customFormat="1" ht="12.75" x14ac:dyDescent="0.2">
      <c r="A9174" s="62" t="s">
        <v>29</v>
      </c>
      <c r="B9174" s="62" t="s">
        <v>221</v>
      </c>
      <c r="C9174" s="63">
        <v>10</v>
      </c>
      <c r="D9174" s="62" t="s">
        <v>13382</v>
      </c>
      <c r="E9174" s="62" t="s">
        <v>8470</v>
      </c>
      <c r="F9174" s="69">
        <v>31201600</v>
      </c>
      <c r="G9174" s="62" t="s">
        <v>13633</v>
      </c>
      <c r="H9174" s="62">
        <v>4</v>
      </c>
      <c r="I9174" s="62">
        <v>7</v>
      </c>
      <c r="J9174" s="70">
        <v>1</v>
      </c>
      <c r="K9174" s="71">
        <v>244750</v>
      </c>
      <c r="L9174" s="72" t="s">
        <v>15</v>
      </c>
      <c r="M9174" s="72" t="s">
        <v>254</v>
      </c>
    </row>
    <row r="9175" spans="1:13" s="3" customFormat="1" ht="12.75" x14ac:dyDescent="0.2">
      <c r="A9175" s="62" t="s">
        <v>29</v>
      </c>
      <c r="B9175" s="62" t="s">
        <v>221</v>
      </c>
      <c r="C9175" s="63">
        <v>10</v>
      </c>
      <c r="D9175" s="64" t="s">
        <v>13382</v>
      </c>
      <c r="E9175" s="64" t="s">
        <v>8471</v>
      </c>
      <c r="F9175" s="65">
        <v>31201600</v>
      </c>
      <c r="G9175" s="64" t="s">
        <v>13633</v>
      </c>
      <c r="H9175" s="64">
        <v>4</v>
      </c>
      <c r="I9175" s="64">
        <v>7</v>
      </c>
      <c r="J9175" s="66">
        <v>4</v>
      </c>
      <c r="K9175" s="67">
        <v>2467864</v>
      </c>
      <c r="L9175" s="68" t="s">
        <v>15</v>
      </c>
      <c r="M9175" s="68" t="s">
        <v>254</v>
      </c>
    </row>
    <row r="9176" spans="1:13" s="3" customFormat="1" ht="12.75" x14ac:dyDescent="0.2">
      <c r="A9176" s="62" t="s">
        <v>29</v>
      </c>
      <c r="B9176" s="62" t="s">
        <v>1785</v>
      </c>
      <c r="C9176" s="63">
        <v>10</v>
      </c>
      <c r="D9176" s="62" t="s">
        <v>13544</v>
      </c>
      <c r="E9176" s="62" t="s">
        <v>8472</v>
      </c>
      <c r="F9176" s="69" t="s">
        <v>8473</v>
      </c>
      <c r="G9176" s="62" t="s">
        <v>13633</v>
      </c>
      <c r="H9176" s="62">
        <v>2</v>
      </c>
      <c r="I9176" s="62">
        <v>10</v>
      </c>
      <c r="J9176" s="70">
        <v>80</v>
      </c>
      <c r="K9176" s="71">
        <v>1258240</v>
      </c>
      <c r="L9176" s="72" t="s">
        <v>3286</v>
      </c>
      <c r="M9176" s="72" t="s">
        <v>254</v>
      </c>
    </row>
    <row r="9177" spans="1:13" s="3" customFormat="1" ht="12.75" x14ac:dyDescent="0.2">
      <c r="A9177" s="62" t="s">
        <v>29</v>
      </c>
      <c r="B9177" s="62" t="s">
        <v>219</v>
      </c>
      <c r="C9177" s="63">
        <v>10</v>
      </c>
      <c r="D9177" s="64" t="s">
        <v>13379</v>
      </c>
      <c r="E9177" s="64" t="s">
        <v>8474</v>
      </c>
      <c r="F9177" s="65">
        <v>42142500</v>
      </c>
      <c r="G9177" s="64" t="s">
        <v>13633</v>
      </c>
      <c r="H9177" s="64">
        <v>4</v>
      </c>
      <c r="I9177" s="64">
        <v>7</v>
      </c>
      <c r="J9177" s="66">
        <v>1</v>
      </c>
      <c r="K9177" s="67">
        <v>65583</v>
      </c>
      <c r="L9177" s="68" t="s">
        <v>15</v>
      </c>
      <c r="M9177" s="68" t="s">
        <v>254</v>
      </c>
    </row>
    <row r="9178" spans="1:13" s="3" customFormat="1" ht="12.75" x14ac:dyDescent="0.2">
      <c r="A9178" s="62" t="s">
        <v>29</v>
      </c>
      <c r="B9178" s="62" t="s">
        <v>219</v>
      </c>
      <c r="C9178" s="63">
        <v>10</v>
      </c>
      <c r="D9178" s="62" t="s">
        <v>13379</v>
      </c>
      <c r="E9178" s="62" t="s">
        <v>15134</v>
      </c>
      <c r="F9178" s="69">
        <v>53141600</v>
      </c>
      <c r="G9178" s="62" t="s">
        <v>13633</v>
      </c>
      <c r="H9178" s="62">
        <v>4</v>
      </c>
      <c r="I9178" s="62">
        <v>7</v>
      </c>
      <c r="J9178" s="70">
        <v>60</v>
      </c>
      <c r="K9178" s="71">
        <v>30000</v>
      </c>
      <c r="L9178" s="72" t="s">
        <v>15</v>
      </c>
      <c r="M9178" s="72" t="s">
        <v>254</v>
      </c>
    </row>
    <row r="9179" spans="1:13" s="3" customFormat="1" ht="12.75" x14ac:dyDescent="0.2">
      <c r="A9179" s="62" t="s">
        <v>29</v>
      </c>
      <c r="B9179" s="62" t="s">
        <v>219</v>
      </c>
      <c r="C9179" s="63">
        <v>10</v>
      </c>
      <c r="D9179" s="64" t="s">
        <v>13379</v>
      </c>
      <c r="E9179" s="64" t="s">
        <v>15135</v>
      </c>
      <c r="F9179" s="65">
        <v>53141600</v>
      </c>
      <c r="G9179" s="64" t="s">
        <v>13633</v>
      </c>
      <c r="H9179" s="64">
        <v>4</v>
      </c>
      <c r="I9179" s="64">
        <v>7</v>
      </c>
      <c r="J9179" s="66">
        <v>60</v>
      </c>
      <c r="K9179" s="67">
        <v>30000</v>
      </c>
      <c r="L9179" s="68" t="s">
        <v>15</v>
      </c>
      <c r="M9179" s="68" t="s">
        <v>254</v>
      </c>
    </row>
    <row r="9180" spans="1:13" s="3" customFormat="1" ht="12.75" x14ac:dyDescent="0.2">
      <c r="A9180" s="62" t="s">
        <v>29</v>
      </c>
      <c r="B9180" s="62" t="s">
        <v>877</v>
      </c>
      <c r="C9180" s="63">
        <v>10</v>
      </c>
      <c r="D9180" s="62" t="s">
        <v>13496</v>
      </c>
      <c r="E9180" s="62" t="s">
        <v>8475</v>
      </c>
      <c r="F9180" s="69">
        <v>30264700</v>
      </c>
      <c r="G9180" s="62" t="s">
        <v>13633</v>
      </c>
      <c r="H9180" s="62">
        <v>4</v>
      </c>
      <c r="I9180" s="62">
        <v>7</v>
      </c>
      <c r="J9180" s="70">
        <v>2</v>
      </c>
      <c r="K9180" s="71">
        <v>91736</v>
      </c>
      <c r="L9180" s="72" t="s">
        <v>15</v>
      </c>
      <c r="M9180" s="72" t="s">
        <v>254</v>
      </c>
    </row>
    <row r="9181" spans="1:13" s="3" customFormat="1" ht="12.75" x14ac:dyDescent="0.2">
      <c r="A9181" s="62" t="s">
        <v>29</v>
      </c>
      <c r="B9181" s="62" t="s">
        <v>877</v>
      </c>
      <c r="C9181" s="63">
        <v>10</v>
      </c>
      <c r="D9181" s="64" t="s">
        <v>13496</v>
      </c>
      <c r="E9181" s="64" t="s">
        <v>8476</v>
      </c>
      <c r="F9181" s="65">
        <v>50362400</v>
      </c>
      <c r="G9181" s="64" t="s">
        <v>13633</v>
      </c>
      <c r="H9181" s="64">
        <v>4</v>
      </c>
      <c r="I9181" s="64">
        <v>7</v>
      </c>
      <c r="J9181" s="66">
        <v>27</v>
      </c>
      <c r="K9181" s="67">
        <v>3304125</v>
      </c>
      <c r="L9181" s="68" t="s">
        <v>15</v>
      </c>
      <c r="M9181" s="68" t="s">
        <v>254</v>
      </c>
    </row>
    <row r="9182" spans="1:13" s="3" customFormat="1" ht="12.75" x14ac:dyDescent="0.2">
      <c r="A9182" s="62" t="s">
        <v>29</v>
      </c>
      <c r="B9182" s="62" t="s">
        <v>1785</v>
      </c>
      <c r="C9182" s="63">
        <v>10</v>
      </c>
      <c r="D9182" s="62" t="s">
        <v>13544</v>
      </c>
      <c r="E9182" s="62" t="s">
        <v>8477</v>
      </c>
      <c r="F9182" s="69">
        <v>12191600</v>
      </c>
      <c r="G9182" s="62" t="s">
        <v>13633</v>
      </c>
      <c r="H9182" s="62">
        <v>4</v>
      </c>
      <c r="I9182" s="62">
        <v>7</v>
      </c>
      <c r="J9182" s="70">
        <v>8</v>
      </c>
      <c r="K9182" s="71">
        <v>13706000</v>
      </c>
      <c r="L9182" s="72" t="s">
        <v>15</v>
      </c>
      <c r="M9182" s="72" t="s">
        <v>254</v>
      </c>
    </row>
    <row r="9183" spans="1:13" s="3" customFormat="1" ht="12.75" x14ac:dyDescent="0.2">
      <c r="A9183" s="62" t="s">
        <v>29</v>
      </c>
      <c r="B9183" s="62" t="s">
        <v>1785</v>
      </c>
      <c r="C9183" s="63">
        <v>10</v>
      </c>
      <c r="D9183" s="64" t="s">
        <v>13544</v>
      </c>
      <c r="E9183" s="64" t="s">
        <v>8478</v>
      </c>
      <c r="F9183" s="65">
        <v>12191600</v>
      </c>
      <c r="G9183" s="64" t="s">
        <v>13633</v>
      </c>
      <c r="H9183" s="64">
        <v>4</v>
      </c>
      <c r="I9183" s="64">
        <v>7</v>
      </c>
      <c r="J9183" s="66">
        <v>10</v>
      </c>
      <c r="K9183" s="67">
        <v>450470</v>
      </c>
      <c r="L9183" s="68" t="s">
        <v>1760</v>
      </c>
      <c r="M9183" s="68" t="s">
        <v>254</v>
      </c>
    </row>
    <row r="9184" spans="1:13" s="3" customFormat="1" ht="12.75" x14ac:dyDescent="0.2">
      <c r="A9184" s="62" t="s">
        <v>29</v>
      </c>
      <c r="B9184" s="62" t="s">
        <v>1785</v>
      </c>
      <c r="C9184" s="63">
        <v>10</v>
      </c>
      <c r="D9184" s="62" t="s">
        <v>13544</v>
      </c>
      <c r="E9184" s="62" t="s">
        <v>8479</v>
      </c>
      <c r="F9184" s="69">
        <v>12191600</v>
      </c>
      <c r="G9184" s="62" t="s">
        <v>13633</v>
      </c>
      <c r="H9184" s="62">
        <v>4</v>
      </c>
      <c r="I9184" s="62">
        <v>7</v>
      </c>
      <c r="J9184" s="70">
        <v>5</v>
      </c>
      <c r="K9184" s="71">
        <v>7500000</v>
      </c>
      <c r="L9184" s="72" t="s">
        <v>15</v>
      </c>
      <c r="M9184" s="72" t="s">
        <v>254</v>
      </c>
    </row>
    <row r="9185" spans="1:13" s="3" customFormat="1" ht="12.75" x14ac:dyDescent="0.2">
      <c r="A9185" s="62" t="s">
        <v>29</v>
      </c>
      <c r="B9185" s="62" t="s">
        <v>339</v>
      </c>
      <c r="C9185" s="63">
        <v>10</v>
      </c>
      <c r="D9185" s="64" t="s">
        <v>13386</v>
      </c>
      <c r="E9185" s="64" t="s">
        <v>8480</v>
      </c>
      <c r="F9185" s="65">
        <v>52101500</v>
      </c>
      <c r="G9185" s="64" t="s">
        <v>13633</v>
      </c>
      <c r="H9185" s="64">
        <v>4</v>
      </c>
      <c r="I9185" s="64">
        <v>7</v>
      </c>
      <c r="J9185" s="66">
        <v>30</v>
      </c>
      <c r="K9185" s="67">
        <v>19222680</v>
      </c>
      <c r="L9185" s="68" t="s">
        <v>848</v>
      </c>
      <c r="M9185" s="68" t="s">
        <v>254</v>
      </c>
    </row>
    <row r="9186" spans="1:13" s="3" customFormat="1" ht="12.75" x14ac:dyDescent="0.2">
      <c r="A9186" s="62" t="s">
        <v>29</v>
      </c>
      <c r="B9186" s="62" t="s">
        <v>216</v>
      </c>
      <c r="C9186" s="63">
        <v>10</v>
      </c>
      <c r="D9186" s="62" t="s">
        <v>13377</v>
      </c>
      <c r="E9186" s="62" t="s">
        <v>8481</v>
      </c>
      <c r="F9186" s="69">
        <v>24141500</v>
      </c>
      <c r="G9186" s="62" t="s">
        <v>13633</v>
      </c>
      <c r="H9186" s="62">
        <v>4</v>
      </c>
      <c r="I9186" s="62">
        <v>7</v>
      </c>
      <c r="J9186" s="70">
        <v>1</v>
      </c>
      <c r="K9186" s="71">
        <v>82300</v>
      </c>
      <c r="L9186" s="72" t="s">
        <v>15</v>
      </c>
      <c r="M9186" s="72" t="s">
        <v>254</v>
      </c>
    </row>
    <row r="9187" spans="1:13" s="3" customFormat="1" ht="12.75" x14ac:dyDescent="0.2">
      <c r="A9187" s="62" t="s">
        <v>29</v>
      </c>
      <c r="B9187" s="62" t="s">
        <v>216</v>
      </c>
      <c r="C9187" s="63">
        <v>10</v>
      </c>
      <c r="D9187" s="64" t="s">
        <v>13377</v>
      </c>
      <c r="E9187" s="64" t="s">
        <v>8482</v>
      </c>
      <c r="F9187" s="65">
        <v>24141500</v>
      </c>
      <c r="G9187" s="64" t="s">
        <v>13633</v>
      </c>
      <c r="H9187" s="64">
        <v>4</v>
      </c>
      <c r="I9187" s="64">
        <v>7</v>
      </c>
      <c r="J9187" s="66">
        <v>1</v>
      </c>
      <c r="K9187" s="67">
        <v>145200</v>
      </c>
      <c r="L9187" s="68" t="s">
        <v>15</v>
      </c>
      <c r="M9187" s="68" t="s">
        <v>254</v>
      </c>
    </row>
    <row r="9188" spans="1:13" s="3" customFormat="1" ht="12.75" x14ac:dyDescent="0.2">
      <c r="A9188" s="62" t="s">
        <v>29</v>
      </c>
      <c r="B9188" s="62" t="s">
        <v>216</v>
      </c>
      <c r="C9188" s="63">
        <v>10</v>
      </c>
      <c r="D9188" s="62" t="s">
        <v>13377</v>
      </c>
      <c r="E9188" s="62" t="s">
        <v>8483</v>
      </c>
      <c r="F9188" s="69">
        <v>24141500</v>
      </c>
      <c r="G9188" s="62" t="s">
        <v>13633</v>
      </c>
      <c r="H9188" s="62">
        <v>4</v>
      </c>
      <c r="I9188" s="62">
        <v>7</v>
      </c>
      <c r="J9188" s="70">
        <v>1</v>
      </c>
      <c r="K9188" s="71">
        <v>15000</v>
      </c>
      <c r="L9188" s="72" t="s">
        <v>15</v>
      </c>
      <c r="M9188" s="72" t="s">
        <v>254</v>
      </c>
    </row>
    <row r="9189" spans="1:13" s="3" customFormat="1" ht="12.75" x14ac:dyDescent="0.2">
      <c r="A9189" s="62" t="s">
        <v>29</v>
      </c>
      <c r="B9189" s="62" t="s">
        <v>216</v>
      </c>
      <c r="C9189" s="63">
        <v>10</v>
      </c>
      <c r="D9189" s="64" t="s">
        <v>13377</v>
      </c>
      <c r="E9189" s="64" t="s">
        <v>8484</v>
      </c>
      <c r="F9189" s="65">
        <v>24141500</v>
      </c>
      <c r="G9189" s="64" t="s">
        <v>13633</v>
      </c>
      <c r="H9189" s="64">
        <v>4</v>
      </c>
      <c r="I9189" s="64">
        <v>7</v>
      </c>
      <c r="J9189" s="66">
        <v>2</v>
      </c>
      <c r="K9189" s="67">
        <v>105902</v>
      </c>
      <c r="L9189" s="68" t="s">
        <v>15</v>
      </c>
      <c r="M9189" s="68" t="s">
        <v>254</v>
      </c>
    </row>
    <row r="9190" spans="1:13" s="3" customFormat="1" ht="12.75" x14ac:dyDescent="0.2">
      <c r="A9190" s="62" t="s">
        <v>29</v>
      </c>
      <c r="B9190" s="62" t="s">
        <v>216</v>
      </c>
      <c r="C9190" s="63">
        <v>10</v>
      </c>
      <c r="D9190" s="62" t="s">
        <v>13377</v>
      </c>
      <c r="E9190" s="62" t="s">
        <v>8485</v>
      </c>
      <c r="F9190" s="69">
        <v>24141500</v>
      </c>
      <c r="G9190" s="62" t="s">
        <v>13633</v>
      </c>
      <c r="H9190" s="62">
        <v>4</v>
      </c>
      <c r="I9190" s="62">
        <v>7</v>
      </c>
      <c r="J9190" s="70">
        <v>3</v>
      </c>
      <c r="K9190" s="71">
        <v>48459</v>
      </c>
      <c r="L9190" s="72" t="s">
        <v>15</v>
      </c>
      <c r="M9190" s="72" t="s">
        <v>254</v>
      </c>
    </row>
    <row r="9191" spans="1:13" s="3" customFormat="1" ht="12.75" x14ac:dyDescent="0.2">
      <c r="A9191" s="62" t="s">
        <v>29</v>
      </c>
      <c r="B9191" s="62" t="s">
        <v>216</v>
      </c>
      <c r="C9191" s="63">
        <v>10</v>
      </c>
      <c r="D9191" s="64" t="s">
        <v>13377</v>
      </c>
      <c r="E9191" s="64" t="s">
        <v>8486</v>
      </c>
      <c r="F9191" s="65">
        <v>24141500</v>
      </c>
      <c r="G9191" s="64" t="s">
        <v>13633</v>
      </c>
      <c r="H9191" s="64">
        <v>4</v>
      </c>
      <c r="I9191" s="64">
        <v>7</v>
      </c>
      <c r="J9191" s="66">
        <v>1</v>
      </c>
      <c r="K9191" s="67">
        <v>36248</v>
      </c>
      <c r="L9191" s="68" t="s">
        <v>15</v>
      </c>
      <c r="M9191" s="68" t="s">
        <v>254</v>
      </c>
    </row>
    <row r="9192" spans="1:13" s="3" customFormat="1" ht="12.75" x14ac:dyDescent="0.2">
      <c r="A9192" s="62" t="s">
        <v>29</v>
      </c>
      <c r="B9192" s="62" t="s">
        <v>877</v>
      </c>
      <c r="C9192" s="63">
        <v>10</v>
      </c>
      <c r="D9192" s="62" t="s">
        <v>13496</v>
      </c>
      <c r="E9192" s="62" t="s">
        <v>8487</v>
      </c>
      <c r="F9192" s="69">
        <v>30101500</v>
      </c>
      <c r="G9192" s="62" t="s">
        <v>13633</v>
      </c>
      <c r="H9192" s="62">
        <v>4</v>
      </c>
      <c r="I9192" s="62">
        <v>7</v>
      </c>
      <c r="J9192" s="70">
        <v>10</v>
      </c>
      <c r="K9192" s="71">
        <v>163490</v>
      </c>
      <c r="L9192" s="72" t="s">
        <v>15</v>
      </c>
      <c r="M9192" s="72" t="s">
        <v>254</v>
      </c>
    </row>
    <row r="9193" spans="1:13" s="3" customFormat="1" ht="12.75" x14ac:dyDescent="0.2">
      <c r="A9193" s="62" t="s">
        <v>29</v>
      </c>
      <c r="B9193" s="62" t="s">
        <v>877</v>
      </c>
      <c r="C9193" s="63">
        <v>10</v>
      </c>
      <c r="D9193" s="64" t="s">
        <v>13496</v>
      </c>
      <c r="E9193" s="64" t="s">
        <v>8488</v>
      </c>
      <c r="F9193" s="65">
        <v>30101500</v>
      </c>
      <c r="G9193" s="64" t="s">
        <v>13633</v>
      </c>
      <c r="H9193" s="64">
        <v>4</v>
      </c>
      <c r="I9193" s="64">
        <v>7</v>
      </c>
      <c r="J9193" s="66">
        <v>10</v>
      </c>
      <c r="K9193" s="67">
        <v>311320</v>
      </c>
      <c r="L9193" s="68" t="s">
        <v>15</v>
      </c>
      <c r="M9193" s="68" t="s">
        <v>254</v>
      </c>
    </row>
    <row r="9194" spans="1:13" s="3" customFormat="1" ht="12.75" x14ac:dyDescent="0.2">
      <c r="A9194" s="62" t="s">
        <v>29</v>
      </c>
      <c r="B9194" s="62" t="s">
        <v>877</v>
      </c>
      <c r="C9194" s="63">
        <v>10</v>
      </c>
      <c r="D9194" s="62" t="s">
        <v>13496</v>
      </c>
      <c r="E9194" s="62" t="s">
        <v>8489</v>
      </c>
      <c r="F9194" s="69">
        <v>30101500</v>
      </c>
      <c r="G9194" s="62" t="s">
        <v>13633</v>
      </c>
      <c r="H9194" s="62">
        <v>4</v>
      </c>
      <c r="I9194" s="62">
        <v>7</v>
      </c>
      <c r="J9194" s="70">
        <v>10</v>
      </c>
      <c r="K9194" s="71">
        <v>421940</v>
      </c>
      <c r="L9194" s="72" t="s">
        <v>15</v>
      </c>
      <c r="M9194" s="72" t="s">
        <v>254</v>
      </c>
    </row>
    <row r="9195" spans="1:13" s="3" customFormat="1" ht="12.75" x14ac:dyDescent="0.2">
      <c r="A9195" s="62" t="s">
        <v>29</v>
      </c>
      <c r="B9195" s="62" t="s">
        <v>877</v>
      </c>
      <c r="C9195" s="63">
        <v>10</v>
      </c>
      <c r="D9195" s="64" t="s">
        <v>13496</v>
      </c>
      <c r="E9195" s="64" t="s">
        <v>8490</v>
      </c>
      <c r="F9195" s="65">
        <v>31162800</v>
      </c>
      <c r="G9195" s="64" t="s">
        <v>13633</v>
      </c>
      <c r="H9195" s="64">
        <v>4</v>
      </c>
      <c r="I9195" s="64">
        <v>7</v>
      </c>
      <c r="J9195" s="66">
        <v>70</v>
      </c>
      <c r="K9195" s="67">
        <v>10288040</v>
      </c>
      <c r="L9195" s="68" t="s">
        <v>1759</v>
      </c>
      <c r="M9195" s="68" t="s">
        <v>254</v>
      </c>
    </row>
    <row r="9196" spans="1:13" s="3" customFormat="1" ht="12.75" x14ac:dyDescent="0.2">
      <c r="A9196" s="62" t="s">
        <v>29</v>
      </c>
      <c r="B9196" s="62" t="s">
        <v>877</v>
      </c>
      <c r="C9196" s="63">
        <v>10</v>
      </c>
      <c r="D9196" s="62" t="s">
        <v>13496</v>
      </c>
      <c r="E9196" s="62" t="s">
        <v>8491</v>
      </c>
      <c r="F9196" s="69">
        <v>31162800</v>
      </c>
      <c r="G9196" s="62" t="s">
        <v>13633</v>
      </c>
      <c r="H9196" s="62">
        <v>4</v>
      </c>
      <c r="I9196" s="62">
        <v>7</v>
      </c>
      <c r="J9196" s="70">
        <v>70</v>
      </c>
      <c r="K9196" s="71">
        <v>6046250</v>
      </c>
      <c r="L9196" s="72" t="s">
        <v>1759</v>
      </c>
      <c r="M9196" s="72" t="s">
        <v>254</v>
      </c>
    </row>
    <row r="9197" spans="1:13" s="3" customFormat="1" ht="12.75" x14ac:dyDescent="0.2">
      <c r="A9197" s="62" t="s">
        <v>29</v>
      </c>
      <c r="B9197" s="62" t="s">
        <v>877</v>
      </c>
      <c r="C9197" s="63">
        <v>10</v>
      </c>
      <c r="D9197" s="64" t="s">
        <v>13496</v>
      </c>
      <c r="E9197" s="64" t="s">
        <v>8492</v>
      </c>
      <c r="F9197" s="65">
        <v>31162800</v>
      </c>
      <c r="G9197" s="64" t="s">
        <v>13633</v>
      </c>
      <c r="H9197" s="64">
        <v>4</v>
      </c>
      <c r="I9197" s="64">
        <v>7</v>
      </c>
      <c r="J9197" s="66">
        <v>3</v>
      </c>
      <c r="K9197" s="67">
        <v>24964500</v>
      </c>
      <c r="L9197" s="68" t="s">
        <v>15</v>
      </c>
      <c r="M9197" s="68" t="s">
        <v>254</v>
      </c>
    </row>
    <row r="9198" spans="1:13" s="3" customFormat="1" ht="12.75" x14ac:dyDescent="0.2">
      <c r="A9198" s="62" t="s">
        <v>29</v>
      </c>
      <c r="B9198" s="62" t="s">
        <v>877</v>
      </c>
      <c r="C9198" s="63">
        <v>10</v>
      </c>
      <c r="D9198" s="62" t="s">
        <v>13496</v>
      </c>
      <c r="E9198" s="62" t="s">
        <v>8493</v>
      </c>
      <c r="F9198" s="69">
        <v>31162800</v>
      </c>
      <c r="G9198" s="62" t="s">
        <v>13633</v>
      </c>
      <c r="H9198" s="62">
        <v>4</v>
      </c>
      <c r="I9198" s="62">
        <v>7</v>
      </c>
      <c r="J9198" s="70">
        <v>3</v>
      </c>
      <c r="K9198" s="71">
        <v>8370450</v>
      </c>
      <c r="L9198" s="72" t="s">
        <v>15</v>
      </c>
      <c r="M9198" s="72" t="s">
        <v>254</v>
      </c>
    </row>
    <row r="9199" spans="1:13" s="3" customFormat="1" ht="12.75" x14ac:dyDescent="0.2">
      <c r="A9199" s="62" t="s">
        <v>29</v>
      </c>
      <c r="B9199" s="62" t="s">
        <v>877</v>
      </c>
      <c r="C9199" s="63">
        <v>10</v>
      </c>
      <c r="D9199" s="64" t="s">
        <v>13496</v>
      </c>
      <c r="E9199" s="64" t="s">
        <v>8494</v>
      </c>
      <c r="F9199" s="65">
        <v>12352500</v>
      </c>
      <c r="G9199" s="64" t="s">
        <v>13633</v>
      </c>
      <c r="H9199" s="64">
        <v>4</v>
      </c>
      <c r="I9199" s="64">
        <v>7</v>
      </c>
      <c r="J9199" s="66">
        <v>3</v>
      </c>
      <c r="K9199" s="67">
        <v>734250</v>
      </c>
      <c r="L9199" s="68" t="s">
        <v>15</v>
      </c>
      <c r="M9199" s="68" t="s">
        <v>254</v>
      </c>
    </row>
    <row r="9200" spans="1:13" s="3" customFormat="1" ht="12.75" x14ac:dyDescent="0.2">
      <c r="A9200" s="62" t="s">
        <v>29</v>
      </c>
      <c r="B9200" s="62" t="s">
        <v>472</v>
      </c>
      <c r="C9200" s="63">
        <v>10</v>
      </c>
      <c r="D9200" s="62" t="s">
        <v>13437</v>
      </c>
      <c r="E9200" s="62" t="s">
        <v>8495</v>
      </c>
      <c r="F9200" s="69">
        <v>15101600</v>
      </c>
      <c r="G9200" s="62" t="s">
        <v>13633</v>
      </c>
      <c r="H9200" s="62">
        <v>4</v>
      </c>
      <c r="I9200" s="62">
        <v>7</v>
      </c>
      <c r="J9200" s="70">
        <v>4</v>
      </c>
      <c r="K9200" s="71">
        <v>159484</v>
      </c>
      <c r="L9200" s="72" t="s">
        <v>15</v>
      </c>
      <c r="M9200" s="72" t="s">
        <v>254</v>
      </c>
    </row>
    <row r="9201" spans="1:13" s="3" customFormat="1" ht="12.75" x14ac:dyDescent="0.2">
      <c r="A9201" s="62" t="s">
        <v>29</v>
      </c>
      <c r="B9201" s="62" t="s">
        <v>219</v>
      </c>
      <c r="C9201" s="63">
        <v>10</v>
      </c>
      <c r="D9201" s="64" t="s">
        <v>13379</v>
      </c>
      <c r="E9201" s="64" t="s">
        <v>8496</v>
      </c>
      <c r="F9201" s="65">
        <v>31161800</v>
      </c>
      <c r="G9201" s="64" t="s">
        <v>13633</v>
      </c>
      <c r="H9201" s="64">
        <v>4</v>
      </c>
      <c r="I9201" s="64">
        <v>7</v>
      </c>
      <c r="J9201" s="66">
        <v>10</v>
      </c>
      <c r="K9201" s="67">
        <v>7000</v>
      </c>
      <c r="L9201" s="68" t="s">
        <v>15</v>
      </c>
      <c r="M9201" s="68" t="s">
        <v>254</v>
      </c>
    </row>
    <row r="9202" spans="1:13" s="3" customFormat="1" ht="12.75" x14ac:dyDescent="0.2">
      <c r="A9202" s="62" t="s">
        <v>29</v>
      </c>
      <c r="B9202" s="62" t="s">
        <v>219</v>
      </c>
      <c r="C9202" s="63">
        <v>10</v>
      </c>
      <c r="D9202" s="62" t="s">
        <v>13379</v>
      </c>
      <c r="E9202" s="62" t="s">
        <v>8497</v>
      </c>
      <c r="F9202" s="69">
        <v>31161800</v>
      </c>
      <c r="G9202" s="62" t="s">
        <v>13633</v>
      </c>
      <c r="H9202" s="62">
        <v>4</v>
      </c>
      <c r="I9202" s="62">
        <v>7</v>
      </c>
      <c r="J9202" s="70">
        <v>10</v>
      </c>
      <c r="K9202" s="71">
        <v>6000</v>
      </c>
      <c r="L9202" s="72" t="s">
        <v>15</v>
      </c>
      <c r="M9202" s="72" t="s">
        <v>254</v>
      </c>
    </row>
    <row r="9203" spans="1:13" s="3" customFormat="1" ht="12.75" x14ac:dyDescent="0.2">
      <c r="A9203" s="62" t="s">
        <v>29</v>
      </c>
      <c r="B9203" s="62" t="s">
        <v>219</v>
      </c>
      <c r="C9203" s="63">
        <v>10</v>
      </c>
      <c r="D9203" s="64" t="s">
        <v>13379</v>
      </c>
      <c r="E9203" s="64" t="s">
        <v>8498</v>
      </c>
      <c r="F9203" s="65">
        <v>31161800</v>
      </c>
      <c r="G9203" s="64" t="s">
        <v>13633</v>
      </c>
      <c r="H9203" s="64">
        <v>4</v>
      </c>
      <c r="I9203" s="64">
        <v>7</v>
      </c>
      <c r="J9203" s="66">
        <v>50</v>
      </c>
      <c r="K9203" s="67">
        <v>30000</v>
      </c>
      <c r="L9203" s="68" t="s">
        <v>15</v>
      </c>
      <c r="M9203" s="68" t="s">
        <v>254</v>
      </c>
    </row>
    <row r="9204" spans="1:13" s="3" customFormat="1" ht="12.75" x14ac:dyDescent="0.2">
      <c r="A9204" s="62" t="s">
        <v>29</v>
      </c>
      <c r="B9204" s="62" t="s">
        <v>219</v>
      </c>
      <c r="C9204" s="63">
        <v>10</v>
      </c>
      <c r="D9204" s="62" t="s">
        <v>13379</v>
      </c>
      <c r="E9204" s="62" t="s">
        <v>8499</v>
      </c>
      <c r="F9204" s="69">
        <v>31161800</v>
      </c>
      <c r="G9204" s="62" t="s">
        <v>13633</v>
      </c>
      <c r="H9204" s="62">
        <v>4</v>
      </c>
      <c r="I9204" s="62">
        <v>7</v>
      </c>
      <c r="J9204" s="70">
        <v>50</v>
      </c>
      <c r="K9204" s="71">
        <v>20000</v>
      </c>
      <c r="L9204" s="72" t="s">
        <v>15</v>
      </c>
      <c r="M9204" s="72" t="s">
        <v>254</v>
      </c>
    </row>
    <row r="9205" spans="1:13" s="3" customFormat="1" ht="12.75" x14ac:dyDescent="0.2">
      <c r="A9205" s="62" t="s">
        <v>29</v>
      </c>
      <c r="B9205" s="62" t="s">
        <v>219</v>
      </c>
      <c r="C9205" s="63">
        <v>10</v>
      </c>
      <c r="D9205" s="64" t="s">
        <v>13379</v>
      </c>
      <c r="E9205" s="64" t="s">
        <v>8500</v>
      </c>
      <c r="F9205" s="65">
        <v>31161800</v>
      </c>
      <c r="G9205" s="64" t="s">
        <v>13633</v>
      </c>
      <c r="H9205" s="64">
        <v>4</v>
      </c>
      <c r="I9205" s="64">
        <v>7</v>
      </c>
      <c r="J9205" s="66">
        <v>10</v>
      </c>
      <c r="K9205" s="67">
        <v>55000</v>
      </c>
      <c r="L9205" s="68" t="s">
        <v>15</v>
      </c>
      <c r="M9205" s="68" t="s">
        <v>254</v>
      </c>
    </row>
    <row r="9206" spans="1:13" s="3" customFormat="1" ht="12.75" x14ac:dyDescent="0.2">
      <c r="A9206" s="62" t="s">
        <v>29</v>
      </c>
      <c r="B9206" s="62" t="s">
        <v>219</v>
      </c>
      <c r="C9206" s="63">
        <v>10</v>
      </c>
      <c r="D9206" s="62" t="s">
        <v>13379</v>
      </c>
      <c r="E9206" s="62" t="s">
        <v>8501</v>
      </c>
      <c r="F9206" s="69">
        <v>31161800</v>
      </c>
      <c r="G9206" s="62" t="s">
        <v>13633</v>
      </c>
      <c r="H9206" s="62">
        <v>4</v>
      </c>
      <c r="I9206" s="62">
        <v>7</v>
      </c>
      <c r="J9206" s="70">
        <v>10</v>
      </c>
      <c r="K9206" s="71">
        <v>700</v>
      </c>
      <c r="L9206" s="72" t="s">
        <v>15</v>
      </c>
      <c r="M9206" s="72" t="s">
        <v>254</v>
      </c>
    </row>
    <row r="9207" spans="1:13" s="3" customFormat="1" ht="12.75" x14ac:dyDescent="0.2">
      <c r="A9207" s="62" t="s">
        <v>29</v>
      </c>
      <c r="B9207" s="62" t="s">
        <v>219</v>
      </c>
      <c r="C9207" s="63">
        <v>10</v>
      </c>
      <c r="D9207" s="64" t="s">
        <v>13379</v>
      </c>
      <c r="E9207" s="64" t="s">
        <v>8502</v>
      </c>
      <c r="F9207" s="65">
        <v>31161800</v>
      </c>
      <c r="G9207" s="64" t="s">
        <v>13633</v>
      </c>
      <c r="H9207" s="64">
        <v>4</v>
      </c>
      <c r="I9207" s="64">
        <v>7</v>
      </c>
      <c r="J9207" s="66">
        <v>10</v>
      </c>
      <c r="K9207" s="67">
        <v>700</v>
      </c>
      <c r="L9207" s="68" t="s">
        <v>15</v>
      </c>
      <c r="M9207" s="68" t="s">
        <v>254</v>
      </c>
    </row>
    <row r="9208" spans="1:13" s="3" customFormat="1" ht="12.75" x14ac:dyDescent="0.2">
      <c r="A9208" s="62" t="s">
        <v>29</v>
      </c>
      <c r="B9208" s="62" t="s">
        <v>219</v>
      </c>
      <c r="C9208" s="63">
        <v>10</v>
      </c>
      <c r="D9208" s="62" t="s">
        <v>13379</v>
      </c>
      <c r="E9208" s="62" t="s">
        <v>8503</v>
      </c>
      <c r="F9208" s="69">
        <v>31161800</v>
      </c>
      <c r="G9208" s="62" t="s">
        <v>13633</v>
      </c>
      <c r="H9208" s="62">
        <v>4</v>
      </c>
      <c r="I9208" s="62">
        <v>7</v>
      </c>
      <c r="J9208" s="70">
        <v>15</v>
      </c>
      <c r="K9208" s="71">
        <v>1050</v>
      </c>
      <c r="L9208" s="72" t="s">
        <v>15</v>
      </c>
      <c r="M9208" s="72" t="s">
        <v>254</v>
      </c>
    </row>
    <row r="9209" spans="1:13" s="3" customFormat="1" ht="12.75" x14ac:dyDescent="0.2">
      <c r="A9209" s="62" t="s">
        <v>29</v>
      </c>
      <c r="B9209" s="62" t="s">
        <v>219</v>
      </c>
      <c r="C9209" s="63">
        <v>10</v>
      </c>
      <c r="D9209" s="64" t="s">
        <v>13379</v>
      </c>
      <c r="E9209" s="64" t="s">
        <v>8504</v>
      </c>
      <c r="F9209" s="65">
        <v>31161800</v>
      </c>
      <c r="G9209" s="64" t="s">
        <v>13633</v>
      </c>
      <c r="H9209" s="64">
        <v>4</v>
      </c>
      <c r="I9209" s="64">
        <v>7</v>
      </c>
      <c r="J9209" s="66">
        <v>10</v>
      </c>
      <c r="K9209" s="67">
        <v>700</v>
      </c>
      <c r="L9209" s="68" t="s">
        <v>15</v>
      </c>
      <c r="M9209" s="68" t="s">
        <v>254</v>
      </c>
    </row>
    <row r="9210" spans="1:13" s="3" customFormat="1" ht="12.75" x14ac:dyDescent="0.2">
      <c r="A9210" s="62" t="s">
        <v>29</v>
      </c>
      <c r="B9210" s="62" t="s">
        <v>865</v>
      </c>
      <c r="C9210" s="63">
        <v>10</v>
      </c>
      <c r="D9210" s="62" t="s">
        <v>13484</v>
      </c>
      <c r="E9210" s="62" t="s">
        <v>8505</v>
      </c>
      <c r="F9210" s="69">
        <v>11111700</v>
      </c>
      <c r="G9210" s="62" t="s">
        <v>13633</v>
      </c>
      <c r="H9210" s="62">
        <v>4</v>
      </c>
      <c r="I9210" s="62">
        <v>7</v>
      </c>
      <c r="J9210" s="70">
        <v>4</v>
      </c>
      <c r="K9210" s="71">
        <v>46804</v>
      </c>
      <c r="L9210" s="72" t="s">
        <v>15</v>
      </c>
      <c r="M9210" s="72" t="s">
        <v>254</v>
      </c>
    </row>
    <row r="9211" spans="1:13" s="3" customFormat="1" ht="12.75" x14ac:dyDescent="0.2">
      <c r="A9211" s="62" t="s">
        <v>29</v>
      </c>
      <c r="B9211" s="62" t="s">
        <v>433</v>
      </c>
      <c r="C9211" s="63">
        <v>10</v>
      </c>
      <c r="D9211" s="64" t="s">
        <v>13383</v>
      </c>
      <c r="E9211" s="64" t="s">
        <v>2659</v>
      </c>
      <c r="F9211" s="65" t="s">
        <v>8506</v>
      </c>
      <c r="G9211" s="64" t="s">
        <v>13633</v>
      </c>
      <c r="H9211" s="64">
        <v>2</v>
      </c>
      <c r="I9211" s="64">
        <v>10</v>
      </c>
      <c r="J9211" s="66">
        <v>189</v>
      </c>
      <c r="K9211" s="67">
        <v>5064255</v>
      </c>
      <c r="L9211" s="68" t="s">
        <v>3286</v>
      </c>
      <c r="M9211" s="68" t="s">
        <v>254</v>
      </c>
    </row>
    <row r="9212" spans="1:13" s="3" customFormat="1" ht="12.75" x14ac:dyDescent="0.2">
      <c r="A9212" s="62" t="s">
        <v>29</v>
      </c>
      <c r="B9212" s="62" t="s">
        <v>217</v>
      </c>
      <c r="C9212" s="63">
        <v>10</v>
      </c>
      <c r="D9212" s="62" t="s">
        <v>13378</v>
      </c>
      <c r="E9212" s="62" t="s">
        <v>8507</v>
      </c>
      <c r="F9212" s="69">
        <v>24122000</v>
      </c>
      <c r="G9212" s="62" t="s">
        <v>13633</v>
      </c>
      <c r="H9212" s="62">
        <v>4</v>
      </c>
      <c r="I9212" s="62">
        <v>7</v>
      </c>
      <c r="J9212" s="70">
        <v>14</v>
      </c>
      <c r="K9212" s="71">
        <v>82236</v>
      </c>
      <c r="L9212" s="72" t="s">
        <v>15</v>
      </c>
      <c r="M9212" s="72" t="s">
        <v>254</v>
      </c>
    </row>
    <row r="9213" spans="1:13" s="3" customFormat="1" ht="12.75" x14ac:dyDescent="0.2">
      <c r="A9213" s="62" t="s">
        <v>29</v>
      </c>
      <c r="B9213" s="62" t="s">
        <v>217</v>
      </c>
      <c r="C9213" s="63">
        <v>10</v>
      </c>
      <c r="D9213" s="64" t="s">
        <v>13378</v>
      </c>
      <c r="E9213" s="64" t="s">
        <v>8508</v>
      </c>
      <c r="F9213" s="65">
        <v>24122000</v>
      </c>
      <c r="G9213" s="64" t="s">
        <v>13633</v>
      </c>
      <c r="H9213" s="64">
        <v>4</v>
      </c>
      <c r="I9213" s="64">
        <v>7</v>
      </c>
      <c r="J9213" s="66">
        <v>4</v>
      </c>
      <c r="K9213" s="67">
        <v>251476</v>
      </c>
      <c r="L9213" s="68" t="s">
        <v>15</v>
      </c>
      <c r="M9213" s="68" t="s">
        <v>254</v>
      </c>
    </row>
    <row r="9214" spans="1:13" s="3" customFormat="1" ht="12.75" x14ac:dyDescent="0.2">
      <c r="A9214" s="62" t="s">
        <v>29</v>
      </c>
      <c r="B9214" s="62" t="s">
        <v>221</v>
      </c>
      <c r="C9214" s="63">
        <v>10</v>
      </c>
      <c r="D9214" s="62" t="s">
        <v>13382</v>
      </c>
      <c r="E9214" s="62" t="s">
        <v>8509</v>
      </c>
      <c r="F9214" s="69">
        <v>31211700</v>
      </c>
      <c r="G9214" s="62" t="s">
        <v>13633</v>
      </c>
      <c r="H9214" s="62">
        <v>4</v>
      </c>
      <c r="I9214" s="62">
        <v>7</v>
      </c>
      <c r="J9214" s="70">
        <v>1</v>
      </c>
      <c r="K9214" s="71">
        <v>97900</v>
      </c>
      <c r="L9214" s="72" t="s">
        <v>1760</v>
      </c>
      <c r="M9214" s="72" t="s">
        <v>254</v>
      </c>
    </row>
    <row r="9215" spans="1:13" s="3" customFormat="1" ht="12.75" x14ac:dyDescent="0.2">
      <c r="A9215" s="62" t="s">
        <v>29</v>
      </c>
      <c r="B9215" s="62" t="s">
        <v>221</v>
      </c>
      <c r="C9215" s="63">
        <v>10</v>
      </c>
      <c r="D9215" s="64" t="s">
        <v>13382</v>
      </c>
      <c r="E9215" s="64" t="s">
        <v>8510</v>
      </c>
      <c r="F9215" s="65">
        <v>31211700</v>
      </c>
      <c r="G9215" s="64" t="s">
        <v>13633</v>
      </c>
      <c r="H9215" s="64">
        <v>4</v>
      </c>
      <c r="I9215" s="64">
        <v>7</v>
      </c>
      <c r="J9215" s="66">
        <v>2</v>
      </c>
      <c r="K9215" s="67">
        <v>720544</v>
      </c>
      <c r="L9215" s="68" t="s">
        <v>1760</v>
      </c>
      <c r="M9215" s="68" t="s">
        <v>254</v>
      </c>
    </row>
    <row r="9216" spans="1:13" s="3" customFormat="1" ht="12.75" x14ac:dyDescent="0.2">
      <c r="A9216" s="62" t="s">
        <v>29</v>
      </c>
      <c r="B9216" s="62" t="s">
        <v>221</v>
      </c>
      <c r="C9216" s="63">
        <v>10</v>
      </c>
      <c r="D9216" s="62" t="s">
        <v>13382</v>
      </c>
      <c r="E9216" s="62" t="s">
        <v>8511</v>
      </c>
      <c r="F9216" s="69">
        <v>31211700</v>
      </c>
      <c r="G9216" s="62" t="s">
        <v>13633</v>
      </c>
      <c r="H9216" s="62">
        <v>4</v>
      </c>
      <c r="I9216" s="62">
        <v>7</v>
      </c>
      <c r="J9216" s="70">
        <v>2</v>
      </c>
      <c r="K9216" s="71">
        <v>1600000</v>
      </c>
      <c r="L9216" s="72" t="s">
        <v>15</v>
      </c>
      <c r="M9216" s="72" t="s">
        <v>254</v>
      </c>
    </row>
    <row r="9217" spans="1:13" s="3" customFormat="1" ht="12.75" x14ac:dyDescent="0.2">
      <c r="A9217" s="62" t="s">
        <v>29</v>
      </c>
      <c r="B9217" s="62" t="s">
        <v>265</v>
      </c>
      <c r="C9217" s="63">
        <v>10</v>
      </c>
      <c r="D9217" s="64" t="s">
        <v>13462</v>
      </c>
      <c r="E9217" s="64" t="s">
        <v>8512</v>
      </c>
      <c r="F9217" s="65">
        <v>26111700</v>
      </c>
      <c r="G9217" s="64" t="s">
        <v>13633</v>
      </c>
      <c r="H9217" s="64">
        <v>4</v>
      </c>
      <c r="I9217" s="64">
        <v>7</v>
      </c>
      <c r="J9217" s="66">
        <v>5</v>
      </c>
      <c r="K9217" s="67">
        <v>200000</v>
      </c>
      <c r="L9217" s="68" t="s">
        <v>15</v>
      </c>
      <c r="M9217" s="68" t="s">
        <v>254</v>
      </c>
    </row>
    <row r="9218" spans="1:13" s="3" customFormat="1" ht="12.75" x14ac:dyDescent="0.2">
      <c r="A9218" s="62" t="s">
        <v>29</v>
      </c>
      <c r="B9218" s="62" t="s">
        <v>265</v>
      </c>
      <c r="C9218" s="63">
        <v>10</v>
      </c>
      <c r="D9218" s="62" t="s">
        <v>13462</v>
      </c>
      <c r="E9218" s="62" t="s">
        <v>8513</v>
      </c>
      <c r="F9218" s="69">
        <v>26111700</v>
      </c>
      <c r="G9218" s="62" t="s">
        <v>13633</v>
      </c>
      <c r="H9218" s="62">
        <v>4</v>
      </c>
      <c r="I9218" s="62">
        <v>7</v>
      </c>
      <c r="J9218" s="70">
        <v>5</v>
      </c>
      <c r="K9218" s="71">
        <v>582505</v>
      </c>
      <c r="L9218" s="72" t="s">
        <v>15</v>
      </c>
      <c r="M9218" s="72" t="s">
        <v>254</v>
      </c>
    </row>
    <row r="9219" spans="1:13" s="3" customFormat="1" ht="12.75" x14ac:dyDescent="0.2">
      <c r="A9219" s="62" t="s">
        <v>29</v>
      </c>
      <c r="B9219" s="62" t="s">
        <v>265</v>
      </c>
      <c r="C9219" s="63">
        <v>10</v>
      </c>
      <c r="D9219" s="64" t="s">
        <v>13462</v>
      </c>
      <c r="E9219" s="64" t="s">
        <v>8514</v>
      </c>
      <c r="F9219" s="65">
        <v>26111700</v>
      </c>
      <c r="G9219" s="64" t="s">
        <v>13633</v>
      </c>
      <c r="H9219" s="64">
        <v>4</v>
      </c>
      <c r="I9219" s="64">
        <v>7</v>
      </c>
      <c r="J9219" s="66">
        <v>21</v>
      </c>
      <c r="K9219" s="67">
        <v>308385</v>
      </c>
      <c r="L9219" s="68" t="s">
        <v>15</v>
      </c>
      <c r="M9219" s="68" t="s">
        <v>254</v>
      </c>
    </row>
    <row r="9220" spans="1:13" s="3" customFormat="1" ht="12.75" x14ac:dyDescent="0.2">
      <c r="A9220" s="62" t="s">
        <v>29</v>
      </c>
      <c r="B9220" s="62" t="s">
        <v>265</v>
      </c>
      <c r="C9220" s="63">
        <v>10</v>
      </c>
      <c r="D9220" s="62" t="s">
        <v>13462</v>
      </c>
      <c r="E9220" s="62" t="s">
        <v>8515</v>
      </c>
      <c r="F9220" s="69">
        <v>26111700</v>
      </c>
      <c r="G9220" s="62" t="s">
        <v>13633</v>
      </c>
      <c r="H9220" s="62">
        <v>4</v>
      </c>
      <c r="I9220" s="62">
        <v>7</v>
      </c>
      <c r="J9220" s="70">
        <v>80</v>
      </c>
      <c r="K9220" s="71">
        <v>563840</v>
      </c>
      <c r="L9220" s="72" t="s">
        <v>15</v>
      </c>
      <c r="M9220" s="72" t="s">
        <v>254</v>
      </c>
    </row>
    <row r="9221" spans="1:13" s="3" customFormat="1" ht="12.75" x14ac:dyDescent="0.2">
      <c r="A9221" s="62" t="s">
        <v>29</v>
      </c>
      <c r="B9221" s="62" t="s">
        <v>265</v>
      </c>
      <c r="C9221" s="63">
        <v>10</v>
      </c>
      <c r="D9221" s="64" t="s">
        <v>13462</v>
      </c>
      <c r="E9221" s="64" t="s">
        <v>8516</v>
      </c>
      <c r="F9221" s="65">
        <v>26111700</v>
      </c>
      <c r="G9221" s="64" t="s">
        <v>13633</v>
      </c>
      <c r="H9221" s="64">
        <v>4</v>
      </c>
      <c r="I9221" s="64">
        <v>7</v>
      </c>
      <c r="J9221" s="66">
        <v>80</v>
      </c>
      <c r="K9221" s="67">
        <v>563840</v>
      </c>
      <c r="L9221" s="68" t="s">
        <v>15</v>
      </c>
      <c r="M9221" s="68" t="s">
        <v>254</v>
      </c>
    </row>
    <row r="9222" spans="1:13" s="3" customFormat="1" ht="12.75" x14ac:dyDescent="0.2">
      <c r="A9222" s="62" t="s">
        <v>29</v>
      </c>
      <c r="B9222" s="62" t="s">
        <v>265</v>
      </c>
      <c r="C9222" s="63">
        <v>10</v>
      </c>
      <c r="D9222" s="62" t="s">
        <v>13462</v>
      </c>
      <c r="E9222" s="62" t="s">
        <v>8517</v>
      </c>
      <c r="F9222" s="69">
        <v>26111700</v>
      </c>
      <c r="G9222" s="62" t="s">
        <v>13633</v>
      </c>
      <c r="H9222" s="62">
        <v>4</v>
      </c>
      <c r="I9222" s="62">
        <v>7</v>
      </c>
      <c r="J9222" s="70">
        <v>15</v>
      </c>
      <c r="K9222" s="71">
        <v>158595</v>
      </c>
      <c r="L9222" s="72" t="s">
        <v>15</v>
      </c>
      <c r="M9222" s="72" t="s">
        <v>254</v>
      </c>
    </row>
    <row r="9223" spans="1:13" s="3" customFormat="1" ht="12.75" x14ac:dyDescent="0.2">
      <c r="A9223" s="62" t="s">
        <v>29</v>
      </c>
      <c r="B9223" s="62" t="s">
        <v>265</v>
      </c>
      <c r="C9223" s="63">
        <v>10</v>
      </c>
      <c r="D9223" s="64" t="s">
        <v>13462</v>
      </c>
      <c r="E9223" s="64" t="s">
        <v>8518</v>
      </c>
      <c r="F9223" s="65">
        <v>26111700</v>
      </c>
      <c r="G9223" s="64" t="s">
        <v>13633</v>
      </c>
      <c r="H9223" s="64">
        <v>4</v>
      </c>
      <c r="I9223" s="64">
        <v>7</v>
      </c>
      <c r="J9223" s="66">
        <v>20</v>
      </c>
      <c r="K9223" s="67">
        <v>135680</v>
      </c>
      <c r="L9223" s="68" t="s">
        <v>15</v>
      </c>
      <c r="M9223" s="68" t="s">
        <v>254</v>
      </c>
    </row>
    <row r="9224" spans="1:13" s="3" customFormat="1" ht="12.75" x14ac:dyDescent="0.2">
      <c r="A9224" s="62" t="s">
        <v>29</v>
      </c>
      <c r="B9224" s="62" t="s">
        <v>265</v>
      </c>
      <c r="C9224" s="63">
        <v>10</v>
      </c>
      <c r="D9224" s="62" t="s">
        <v>13462</v>
      </c>
      <c r="E9224" s="62" t="s">
        <v>8519</v>
      </c>
      <c r="F9224" s="69">
        <v>26111700</v>
      </c>
      <c r="G9224" s="62" t="s">
        <v>13633</v>
      </c>
      <c r="H9224" s="62">
        <v>4</v>
      </c>
      <c r="I9224" s="62">
        <v>7</v>
      </c>
      <c r="J9224" s="70">
        <v>1</v>
      </c>
      <c r="K9224" s="71">
        <v>818920</v>
      </c>
      <c r="L9224" s="72" t="s">
        <v>15</v>
      </c>
      <c r="M9224" s="72" t="s">
        <v>254</v>
      </c>
    </row>
    <row r="9225" spans="1:13" s="3" customFormat="1" ht="12.75" x14ac:dyDescent="0.2">
      <c r="A9225" s="62" t="s">
        <v>29</v>
      </c>
      <c r="B9225" s="62" t="s">
        <v>265</v>
      </c>
      <c r="C9225" s="63">
        <v>10</v>
      </c>
      <c r="D9225" s="64" t="s">
        <v>13462</v>
      </c>
      <c r="E9225" s="64" t="s">
        <v>8520</v>
      </c>
      <c r="F9225" s="65">
        <v>26111700</v>
      </c>
      <c r="G9225" s="64" t="s">
        <v>13633</v>
      </c>
      <c r="H9225" s="64">
        <v>4</v>
      </c>
      <c r="I9225" s="64">
        <v>7</v>
      </c>
      <c r="J9225" s="66">
        <v>2</v>
      </c>
      <c r="K9225" s="67">
        <v>1200000</v>
      </c>
      <c r="L9225" s="68" t="s">
        <v>15</v>
      </c>
      <c r="M9225" s="68" t="s">
        <v>254</v>
      </c>
    </row>
    <row r="9226" spans="1:13" s="3" customFormat="1" ht="12.75" x14ac:dyDescent="0.2">
      <c r="A9226" s="62" t="s">
        <v>29</v>
      </c>
      <c r="B9226" s="62" t="s">
        <v>265</v>
      </c>
      <c r="C9226" s="63">
        <v>10</v>
      </c>
      <c r="D9226" s="62" t="s">
        <v>13462</v>
      </c>
      <c r="E9226" s="62" t="s">
        <v>8521</v>
      </c>
      <c r="F9226" s="69">
        <v>26111700</v>
      </c>
      <c r="G9226" s="62" t="s">
        <v>13633</v>
      </c>
      <c r="H9226" s="62">
        <v>4</v>
      </c>
      <c r="I9226" s="62">
        <v>7</v>
      </c>
      <c r="J9226" s="70">
        <v>2</v>
      </c>
      <c r="K9226" s="71">
        <v>1200000</v>
      </c>
      <c r="L9226" s="72" t="s">
        <v>15</v>
      </c>
      <c r="M9226" s="72" t="s">
        <v>254</v>
      </c>
    </row>
    <row r="9227" spans="1:13" s="3" customFormat="1" ht="12.75" x14ac:dyDescent="0.2">
      <c r="A9227" s="62" t="s">
        <v>29</v>
      </c>
      <c r="B9227" s="62" t="s">
        <v>265</v>
      </c>
      <c r="C9227" s="63">
        <v>10</v>
      </c>
      <c r="D9227" s="64" t="s">
        <v>13462</v>
      </c>
      <c r="E9227" s="64" t="s">
        <v>8522</v>
      </c>
      <c r="F9227" s="65">
        <v>26111700</v>
      </c>
      <c r="G9227" s="64" t="s">
        <v>13633</v>
      </c>
      <c r="H9227" s="64">
        <v>4</v>
      </c>
      <c r="I9227" s="64">
        <v>7</v>
      </c>
      <c r="J9227" s="66">
        <v>6</v>
      </c>
      <c r="K9227" s="67">
        <v>2219478</v>
      </c>
      <c r="L9227" s="68" t="s">
        <v>15</v>
      </c>
      <c r="M9227" s="68" t="s">
        <v>254</v>
      </c>
    </row>
    <row r="9228" spans="1:13" s="3" customFormat="1" ht="12.75" x14ac:dyDescent="0.2">
      <c r="A9228" s="62" t="s">
        <v>29</v>
      </c>
      <c r="B9228" s="62" t="s">
        <v>265</v>
      </c>
      <c r="C9228" s="63">
        <v>10</v>
      </c>
      <c r="D9228" s="62" t="s">
        <v>13462</v>
      </c>
      <c r="E9228" s="62" t="s">
        <v>8523</v>
      </c>
      <c r="F9228" s="69">
        <v>26111700</v>
      </c>
      <c r="G9228" s="62" t="s">
        <v>13633</v>
      </c>
      <c r="H9228" s="62">
        <v>4</v>
      </c>
      <c r="I9228" s="62">
        <v>7</v>
      </c>
      <c r="J9228" s="70">
        <v>15</v>
      </c>
      <c r="K9228" s="71">
        <v>558030</v>
      </c>
      <c r="L9228" s="72" t="s">
        <v>15</v>
      </c>
      <c r="M9228" s="72" t="s">
        <v>254</v>
      </c>
    </row>
    <row r="9229" spans="1:13" s="3" customFormat="1" ht="12.75" x14ac:dyDescent="0.2">
      <c r="A9229" s="62" t="s">
        <v>29</v>
      </c>
      <c r="B9229" s="62" t="s">
        <v>265</v>
      </c>
      <c r="C9229" s="63">
        <v>10</v>
      </c>
      <c r="D9229" s="64" t="s">
        <v>13462</v>
      </c>
      <c r="E9229" s="64" t="s">
        <v>8524</v>
      </c>
      <c r="F9229" s="65">
        <v>26111700</v>
      </c>
      <c r="G9229" s="64" t="s">
        <v>13633</v>
      </c>
      <c r="H9229" s="64">
        <v>4</v>
      </c>
      <c r="I9229" s="64">
        <v>7</v>
      </c>
      <c r="J9229" s="66">
        <v>15</v>
      </c>
      <c r="K9229" s="67">
        <v>642720</v>
      </c>
      <c r="L9229" s="68" t="s">
        <v>15</v>
      </c>
      <c r="M9229" s="68" t="s">
        <v>254</v>
      </c>
    </row>
    <row r="9230" spans="1:13" s="3" customFormat="1" ht="12.75" x14ac:dyDescent="0.2">
      <c r="A9230" s="62" t="s">
        <v>29</v>
      </c>
      <c r="B9230" s="62" t="s">
        <v>265</v>
      </c>
      <c r="C9230" s="63">
        <v>10</v>
      </c>
      <c r="D9230" s="62" t="s">
        <v>13462</v>
      </c>
      <c r="E9230" s="62" t="s">
        <v>8525</v>
      </c>
      <c r="F9230" s="69">
        <v>26111700</v>
      </c>
      <c r="G9230" s="62" t="s">
        <v>13633</v>
      </c>
      <c r="H9230" s="62">
        <v>4</v>
      </c>
      <c r="I9230" s="62">
        <v>7</v>
      </c>
      <c r="J9230" s="70">
        <v>40</v>
      </c>
      <c r="K9230" s="71">
        <v>341680</v>
      </c>
      <c r="L9230" s="72" t="s">
        <v>15</v>
      </c>
      <c r="M9230" s="72" t="s">
        <v>254</v>
      </c>
    </row>
    <row r="9231" spans="1:13" s="3" customFormat="1" ht="12.75" x14ac:dyDescent="0.2">
      <c r="A9231" s="62" t="s">
        <v>29</v>
      </c>
      <c r="B9231" s="62" t="s">
        <v>265</v>
      </c>
      <c r="C9231" s="63">
        <v>10</v>
      </c>
      <c r="D9231" s="64" t="s">
        <v>13462</v>
      </c>
      <c r="E9231" s="64" t="s">
        <v>8526</v>
      </c>
      <c r="F9231" s="65">
        <v>26111700</v>
      </c>
      <c r="G9231" s="64" t="s">
        <v>13633</v>
      </c>
      <c r="H9231" s="64">
        <v>4</v>
      </c>
      <c r="I9231" s="64">
        <v>7</v>
      </c>
      <c r="J9231" s="66">
        <v>60</v>
      </c>
      <c r="K9231" s="67">
        <v>540480</v>
      </c>
      <c r="L9231" s="68" t="s">
        <v>15</v>
      </c>
      <c r="M9231" s="68" t="s">
        <v>254</v>
      </c>
    </row>
    <row r="9232" spans="1:13" s="3" customFormat="1" ht="12.75" x14ac:dyDescent="0.2">
      <c r="A9232" s="62" t="s">
        <v>29</v>
      </c>
      <c r="B9232" s="62" t="s">
        <v>338</v>
      </c>
      <c r="C9232" s="63">
        <v>10</v>
      </c>
      <c r="D9232" s="62" t="s">
        <v>13384</v>
      </c>
      <c r="E9232" s="62" t="s">
        <v>8527</v>
      </c>
      <c r="F9232" s="69">
        <v>24111500</v>
      </c>
      <c r="G9232" s="62" t="s">
        <v>13633</v>
      </c>
      <c r="H9232" s="62">
        <v>4</v>
      </c>
      <c r="I9232" s="62">
        <v>7</v>
      </c>
      <c r="J9232" s="70">
        <v>9</v>
      </c>
      <c r="K9232" s="71">
        <v>246015</v>
      </c>
      <c r="L9232" s="72" t="s">
        <v>15</v>
      </c>
      <c r="M9232" s="72" t="s">
        <v>254</v>
      </c>
    </row>
    <row r="9233" spans="1:13" s="3" customFormat="1" ht="12.75" x14ac:dyDescent="0.2">
      <c r="A9233" s="62" t="s">
        <v>29</v>
      </c>
      <c r="B9233" s="62" t="s">
        <v>338</v>
      </c>
      <c r="C9233" s="63">
        <v>10</v>
      </c>
      <c r="D9233" s="64" t="s">
        <v>13384</v>
      </c>
      <c r="E9233" s="64" t="s">
        <v>8528</v>
      </c>
      <c r="F9233" s="65">
        <v>24111500</v>
      </c>
      <c r="G9233" s="64" t="s">
        <v>13633</v>
      </c>
      <c r="H9233" s="64">
        <v>4</v>
      </c>
      <c r="I9233" s="64">
        <v>7</v>
      </c>
      <c r="J9233" s="66">
        <v>2</v>
      </c>
      <c r="K9233" s="67">
        <v>20342</v>
      </c>
      <c r="L9233" s="68" t="s">
        <v>15</v>
      </c>
      <c r="M9233" s="68" t="s">
        <v>254</v>
      </c>
    </row>
    <row r="9234" spans="1:13" s="3" customFormat="1" ht="12.75" x14ac:dyDescent="0.2">
      <c r="A9234" s="62" t="s">
        <v>29</v>
      </c>
      <c r="B9234" s="62" t="s">
        <v>338</v>
      </c>
      <c r="C9234" s="63">
        <v>10</v>
      </c>
      <c r="D9234" s="62" t="s">
        <v>13384</v>
      </c>
      <c r="E9234" s="62" t="s">
        <v>8529</v>
      </c>
      <c r="F9234" s="69">
        <v>24111500</v>
      </c>
      <c r="G9234" s="62" t="s">
        <v>13633</v>
      </c>
      <c r="H9234" s="62">
        <v>4</v>
      </c>
      <c r="I9234" s="62">
        <v>7</v>
      </c>
      <c r="J9234" s="70">
        <v>2</v>
      </c>
      <c r="K9234" s="71">
        <v>46024</v>
      </c>
      <c r="L9234" s="72" t="s">
        <v>15</v>
      </c>
      <c r="M9234" s="72" t="s">
        <v>254</v>
      </c>
    </row>
    <row r="9235" spans="1:13" s="3" customFormat="1" ht="12.75" x14ac:dyDescent="0.2">
      <c r="A9235" s="62" t="s">
        <v>29</v>
      </c>
      <c r="B9235" s="62" t="s">
        <v>1773</v>
      </c>
      <c r="C9235" s="63">
        <v>10</v>
      </c>
      <c r="D9235" s="64" t="s">
        <v>13532</v>
      </c>
      <c r="E9235" s="64" t="s">
        <v>8530</v>
      </c>
      <c r="F9235" s="65">
        <v>40151500</v>
      </c>
      <c r="G9235" s="64" t="s">
        <v>13633</v>
      </c>
      <c r="H9235" s="64">
        <v>4</v>
      </c>
      <c r="I9235" s="64">
        <v>7</v>
      </c>
      <c r="J9235" s="66">
        <v>1</v>
      </c>
      <c r="K9235" s="67">
        <v>4000000</v>
      </c>
      <c r="L9235" s="68" t="s">
        <v>15</v>
      </c>
      <c r="M9235" s="68" t="s">
        <v>254</v>
      </c>
    </row>
    <row r="9236" spans="1:13" s="3" customFormat="1" ht="12.75" x14ac:dyDescent="0.2">
      <c r="A9236" s="62" t="s">
        <v>29</v>
      </c>
      <c r="B9236" s="62" t="s">
        <v>312</v>
      </c>
      <c r="C9236" s="63">
        <v>10</v>
      </c>
      <c r="D9236" s="62" t="s">
        <v>13465</v>
      </c>
      <c r="E9236" s="62" t="s">
        <v>8531</v>
      </c>
      <c r="F9236" s="69">
        <v>39101600</v>
      </c>
      <c r="G9236" s="62" t="s">
        <v>13633</v>
      </c>
      <c r="H9236" s="62">
        <v>4</v>
      </c>
      <c r="I9236" s="62">
        <v>7</v>
      </c>
      <c r="J9236" s="70">
        <v>8</v>
      </c>
      <c r="K9236" s="71">
        <v>4000</v>
      </c>
      <c r="L9236" s="72" t="s">
        <v>15</v>
      </c>
      <c r="M9236" s="72" t="s">
        <v>254</v>
      </c>
    </row>
    <row r="9237" spans="1:13" s="3" customFormat="1" ht="12.75" x14ac:dyDescent="0.2">
      <c r="A9237" s="62" t="s">
        <v>29</v>
      </c>
      <c r="B9237" s="62" t="s">
        <v>312</v>
      </c>
      <c r="C9237" s="63">
        <v>10</v>
      </c>
      <c r="D9237" s="64" t="s">
        <v>13465</v>
      </c>
      <c r="E9237" s="64" t="s">
        <v>8532</v>
      </c>
      <c r="F9237" s="65">
        <v>39101600</v>
      </c>
      <c r="G9237" s="64" t="s">
        <v>13633</v>
      </c>
      <c r="H9237" s="64">
        <v>4</v>
      </c>
      <c r="I9237" s="64">
        <v>7</v>
      </c>
      <c r="J9237" s="66">
        <v>1</v>
      </c>
      <c r="K9237" s="67">
        <v>150650</v>
      </c>
      <c r="L9237" s="68" t="s">
        <v>15</v>
      </c>
      <c r="M9237" s="68" t="s">
        <v>254</v>
      </c>
    </row>
    <row r="9238" spans="1:13" s="3" customFormat="1" ht="12.75" x14ac:dyDescent="0.2">
      <c r="A9238" s="62" t="s">
        <v>29</v>
      </c>
      <c r="B9238" s="62" t="s">
        <v>312</v>
      </c>
      <c r="C9238" s="63">
        <v>10</v>
      </c>
      <c r="D9238" s="62" t="s">
        <v>13465</v>
      </c>
      <c r="E9238" s="62" t="s">
        <v>8533</v>
      </c>
      <c r="F9238" s="69">
        <v>39101600</v>
      </c>
      <c r="G9238" s="62" t="s">
        <v>13633</v>
      </c>
      <c r="H9238" s="62">
        <v>4</v>
      </c>
      <c r="I9238" s="62">
        <v>7</v>
      </c>
      <c r="J9238" s="70">
        <v>1</v>
      </c>
      <c r="K9238" s="71">
        <v>29000</v>
      </c>
      <c r="L9238" s="72" t="s">
        <v>15</v>
      </c>
      <c r="M9238" s="72" t="s">
        <v>254</v>
      </c>
    </row>
    <row r="9239" spans="1:13" s="3" customFormat="1" ht="12.75" x14ac:dyDescent="0.2">
      <c r="A9239" s="62" t="s">
        <v>29</v>
      </c>
      <c r="B9239" s="62" t="s">
        <v>312</v>
      </c>
      <c r="C9239" s="63">
        <v>10</v>
      </c>
      <c r="D9239" s="64" t="s">
        <v>13465</v>
      </c>
      <c r="E9239" s="64" t="s">
        <v>8534</v>
      </c>
      <c r="F9239" s="65">
        <v>39101600</v>
      </c>
      <c r="G9239" s="64" t="s">
        <v>13633</v>
      </c>
      <c r="H9239" s="64">
        <v>4</v>
      </c>
      <c r="I9239" s="64">
        <v>7</v>
      </c>
      <c r="J9239" s="66">
        <v>1</v>
      </c>
      <c r="K9239" s="67">
        <v>18000</v>
      </c>
      <c r="L9239" s="68" t="s">
        <v>15</v>
      </c>
      <c r="M9239" s="68" t="s">
        <v>254</v>
      </c>
    </row>
    <row r="9240" spans="1:13" s="3" customFormat="1" ht="12.75" x14ac:dyDescent="0.2">
      <c r="A9240" s="62" t="s">
        <v>29</v>
      </c>
      <c r="B9240" s="62" t="s">
        <v>312</v>
      </c>
      <c r="C9240" s="63">
        <v>10</v>
      </c>
      <c r="D9240" s="62" t="s">
        <v>13465</v>
      </c>
      <c r="E9240" s="62" t="s">
        <v>8535</v>
      </c>
      <c r="F9240" s="69">
        <v>39101600</v>
      </c>
      <c r="G9240" s="62" t="s">
        <v>13633</v>
      </c>
      <c r="H9240" s="62">
        <v>4</v>
      </c>
      <c r="I9240" s="62">
        <v>7</v>
      </c>
      <c r="J9240" s="70">
        <v>2</v>
      </c>
      <c r="K9240" s="71">
        <v>177300</v>
      </c>
      <c r="L9240" s="72" t="s">
        <v>15</v>
      </c>
      <c r="M9240" s="72" t="s">
        <v>254</v>
      </c>
    </row>
    <row r="9241" spans="1:13" s="3" customFormat="1" ht="12.75" x14ac:dyDescent="0.2">
      <c r="A9241" s="62" t="s">
        <v>29</v>
      </c>
      <c r="B9241" s="62" t="s">
        <v>312</v>
      </c>
      <c r="C9241" s="63">
        <v>10</v>
      </c>
      <c r="D9241" s="64" t="s">
        <v>13465</v>
      </c>
      <c r="E9241" s="64" t="s">
        <v>8536</v>
      </c>
      <c r="F9241" s="65">
        <v>39101600</v>
      </c>
      <c r="G9241" s="64" t="s">
        <v>13633</v>
      </c>
      <c r="H9241" s="64">
        <v>4</v>
      </c>
      <c r="I9241" s="64">
        <v>7</v>
      </c>
      <c r="J9241" s="66">
        <v>1</v>
      </c>
      <c r="K9241" s="67">
        <v>65000</v>
      </c>
      <c r="L9241" s="68" t="s">
        <v>15</v>
      </c>
      <c r="M9241" s="68" t="s">
        <v>254</v>
      </c>
    </row>
    <row r="9242" spans="1:13" s="3" customFormat="1" ht="12.75" x14ac:dyDescent="0.2">
      <c r="A9242" s="62" t="s">
        <v>29</v>
      </c>
      <c r="B9242" s="62" t="s">
        <v>312</v>
      </c>
      <c r="C9242" s="63">
        <v>10</v>
      </c>
      <c r="D9242" s="62" t="s">
        <v>13465</v>
      </c>
      <c r="E9242" s="62" t="s">
        <v>8537</v>
      </c>
      <c r="F9242" s="69">
        <v>39101600</v>
      </c>
      <c r="G9242" s="62" t="s">
        <v>13633</v>
      </c>
      <c r="H9242" s="62">
        <v>4</v>
      </c>
      <c r="I9242" s="62">
        <v>7</v>
      </c>
      <c r="J9242" s="70">
        <v>2</v>
      </c>
      <c r="K9242" s="71">
        <v>152000</v>
      </c>
      <c r="L9242" s="72" t="s">
        <v>15</v>
      </c>
      <c r="M9242" s="72" t="s">
        <v>254</v>
      </c>
    </row>
    <row r="9243" spans="1:13" s="3" customFormat="1" ht="12.75" x14ac:dyDescent="0.2">
      <c r="A9243" s="62" t="s">
        <v>29</v>
      </c>
      <c r="B9243" s="62" t="s">
        <v>312</v>
      </c>
      <c r="C9243" s="63">
        <v>10</v>
      </c>
      <c r="D9243" s="64" t="s">
        <v>13465</v>
      </c>
      <c r="E9243" s="64" t="s">
        <v>8538</v>
      </c>
      <c r="F9243" s="65">
        <v>39101600</v>
      </c>
      <c r="G9243" s="64" t="s">
        <v>13633</v>
      </c>
      <c r="H9243" s="64">
        <v>4</v>
      </c>
      <c r="I9243" s="64">
        <v>7</v>
      </c>
      <c r="J9243" s="66">
        <v>10</v>
      </c>
      <c r="K9243" s="67">
        <v>15000</v>
      </c>
      <c r="L9243" s="68" t="s">
        <v>15</v>
      </c>
      <c r="M9243" s="68" t="s">
        <v>254</v>
      </c>
    </row>
    <row r="9244" spans="1:13" s="3" customFormat="1" ht="12.75" x14ac:dyDescent="0.2">
      <c r="A9244" s="62" t="s">
        <v>29</v>
      </c>
      <c r="B9244" s="62" t="s">
        <v>312</v>
      </c>
      <c r="C9244" s="63">
        <v>10</v>
      </c>
      <c r="D9244" s="62" t="s">
        <v>13465</v>
      </c>
      <c r="E9244" s="62" t="s">
        <v>8539</v>
      </c>
      <c r="F9244" s="69">
        <v>39101600</v>
      </c>
      <c r="G9244" s="62" t="s">
        <v>13633</v>
      </c>
      <c r="H9244" s="62">
        <v>4</v>
      </c>
      <c r="I9244" s="62">
        <v>7</v>
      </c>
      <c r="J9244" s="70">
        <v>2</v>
      </c>
      <c r="K9244" s="71">
        <v>136000</v>
      </c>
      <c r="L9244" s="72" t="s">
        <v>15</v>
      </c>
      <c r="M9244" s="72" t="s">
        <v>254</v>
      </c>
    </row>
    <row r="9245" spans="1:13" s="3" customFormat="1" ht="12.75" x14ac:dyDescent="0.2">
      <c r="A9245" s="62" t="s">
        <v>29</v>
      </c>
      <c r="B9245" s="62" t="s">
        <v>312</v>
      </c>
      <c r="C9245" s="63">
        <v>10</v>
      </c>
      <c r="D9245" s="64" t="s">
        <v>13465</v>
      </c>
      <c r="E9245" s="64" t="s">
        <v>8540</v>
      </c>
      <c r="F9245" s="65">
        <v>39101600</v>
      </c>
      <c r="G9245" s="64" t="s">
        <v>13633</v>
      </c>
      <c r="H9245" s="64">
        <v>4</v>
      </c>
      <c r="I9245" s="64">
        <v>7</v>
      </c>
      <c r="J9245" s="66">
        <v>2</v>
      </c>
      <c r="K9245" s="67">
        <v>136000</v>
      </c>
      <c r="L9245" s="68" t="s">
        <v>15</v>
      </c>
      <c r="M9245" s="68" t="s">
        <v>254</v>
      </c>
    </row>
    <row r="9246" spans="1:13" s="3" customFormat="1" ht="12.75" x14ac:dyDescent="0.2">
      <c r="A9246" s="62" t="s">
        <v>29</v>
      </c>
      <c r="B9246" s="62" t="s">
        <v>312</v>
      </c>
      <c r="C9246" s="63">
        <v>10</v>
      </c>
      <c r="D9246" s="62" t="s">
        <v>13465</v>
      </c>
      <c r="E9246" s="62" t="s">
        <v>8541</v>
      </c>
      <c r="F9246" s="69">
        <v>39101600</v>
      </c>
      <c r="G9246" s="62" t="s">
        <v>13633</v>
      </c>
      <c r="H9246" s="62">
        <v>4</v>
      </c>
      <c r="I9246" s="62">
        <v>7</v>
      </c>
      <c r="J9246" s="70">
        <v>2</v>
      </c>
      <c r="K9246" s="71">
        <v>93060</v>
      </c>
      <c r="L9246" s="72" t="s">
        <v>15</v>
      </c>
      <c r="M9246" s="72" t="s">
        <v>254</v>
      </c>
    </row>
    <row r="9247" spans="1:13" s="3" customFormat="1" ht="12.75" x14ac:dyDescent="0.2">
      <c r="A9247" s="62" t="s">
        <v>29</v>
      </c>
      <c r="B9247" s="62" t="s">
        <v>312</v>
      </c>
      <c r="C9247" s="63">
        <v>10</v>
      </c>
      <c r="D9247" s="64" t="s">
        <v>13465</v>
      </c>
      <c r="E9247" s="64" t="s">
        <v>8542</v>
      </c>
      <c r="F9247" s="65">
        <v>39101600</v>
      </c>
      <c r="G9247" s="64" t="s">
        <v>13633</v>
      </c>
      <c r="H9247" s="64">
        <v>4</v>
      </c>
      <c r="I9247" s="64">
        <v>7</v>
      </c>
      <c r="J9247" s="66">
        <v>1</v>
      </c>
      <c r="K9247" s="67">
        <v>150</v>
      </c>
      <c r="L9247" s="68" t="s">
        <v>15</v>
      </c>
      <c r="M9247" s="68" t="s">
        <v>254</v>
      </c>
    </row>
    <row r="9248" spans="1:13" s="3" customFormat="1" ht="12.75" x14ac:dyDescent="0.2">
      <c r="A9248" s="62" t="s">
        <v>29</v>
      </c>
      <c r="B9248" s="62" t="s">
        <v>312</v>
      </c>
      <c r="C9248" s="63">
        <v>10</v>
      </c>
      <c r="D9248" s="62" t="s">
        <v>13465</v>
      </c>
      <c r="E9248" s="62" t="s">
        <v>8543</v>
      </c>
      <c r="F9248" s="69">
        <v>39101600</v>
      </c>
      <c r="G9248" s="62" t="s">
        <v>13633</v>
      </c>
      <c r="H9248" s="62">
        <v>4</v>
      </c>
      <c r="I9248" s="62">
        <v>7</v>
      </c>
      <c r="J9248" s="70">
        <v>1</v>
      </c>
      <c r="K9248" s="71">
        <v>2500000</v>
      </c>
      <c r="L9248" s="72" t="s">
        <v>15</v>
      </c>
      <c r="M9248" s="72" t="s">
        <v>254</v>
      </c>
    </row>
    <row r="9249" spans="1:13" s="3" customFormat="1" ht="12.75" x14ac:dyDescent="0.2">
      <c r="A9249" s="62" t="s">
        <v>29</v>
      </c>
      <c r="B9249" s="62" t="s">
        <v>312</v>
      </c>
      <c r="C9249" s="63">
        <v>10</v>
      </c>
      <c r="D9249" s="64" t="s">
        <v>13465</v>
      </c>
      <c r="E9249" s="64" t="s">
        <v>8544</v>
      </c>
      <c r="F9249" s="65">
        <v>39101600</v>
      </c>
      <c r="G9249" s="64" t="s">
        <v>13633</v>
      </c>
      <c r="H9249" s="64">
        <v>4</v>
      </c>
      <c r="I9249" s="64">
        <v>7</v>
      </c>
      <c r="J9249" s="66">
        <v>2</v>
      </c>
      <c r="K9249" s="67">
        <v>3015320</v>
      </c>
      <c r="L9249" s="68" t="s">
        <v>15</v>
      </c>
      <c r="M9249" s="68" t="s">
        <v>254</v>
      </c>
    </row>
    <row r="9250" spans="1:13" s="3" customFormat="1" ht="12.75" x14ac:dyDescent="0.2">
      <c r="A9250" s="62" t="s">
        <v>29</v>
      </c>
      <c r="B9250" s="62" t="s">
        <v>312</v>
      </c>
      <c r="C9250" s="63">
        <v>10</v>
      </c>
      <c r="D9250" s="62" t="s">
        <v>13465</v>
      </c>
      <c r="E9250" s="62" t="s">
        <v>8545</v>
      </c>
      <c r="F9250" s="69">
        <v>39101600</v>
      </c>
      <c r="G9250" s="62" t="s">
        <v>13633</v>
      </c>
      <c r="H9250" s="62">
        <v>4</v>
      </c>
      <c r="I9250" s="62">
        <v>7</v>
      </c>
      <c r="J9250" s="70">
        <v>2</v>
      </c>
      <c r="K9250" s="71">
        <v>1815516</v>
      </c>
      <c r="L9250" s="72" t="s">
        <v>15</v>
      </c>
      <c r="M9250" s="72" t="s">
        <v>254</v>
      </c>
    </row>
    <row r="9251" spans="1:13" s="3" customFormat="1" ht="12.75" x14ac:dyDescent="0.2">
      <c r="A9251" s="62" t="s">
        <v>29</v>
      </c>
      <c r="B9251" s="62" t="s">
        <v>312</v>
      </c>
      <c r="C9251" s="63">
        <v>10</v>
      </c>
      <c r="D9251" s="64" t="s">
        <v>13465</v>
      </c>
      <c r="E9251" s="64" t="s">
        <v>8546</v>
      </c>
      <c r="F9251" s="65">
        <v>39101600</v>
      </c>
      <c r="G9251" s="64" t="s">
        <v>13633</v>
      </c>
      <c r="H9251" s="64">
        <v>4</v>
      </c>
      <c r="I9251" s="64">
        <v>7</v>
      </c>
      <c r="J9251" s="66">
        <v>2</v>
      </c>
      <c r="K9251" s="67">
        <v>1870242</v>
      </c>
      <c r="L9251" s="68" t="s">
        <v>15</v>
      </c>
      <c r="M9251" s="68" t="s">
        <v>254</v>
      </c>
    </row>
    <row r="9252" spans="1:13" s="3" customFormat="1" ht="12.75" x14ac:dyDescent="0.2">
      <c r="A9252" s="62" t="s">
        <v>29</v>
      </c>
      <c r="B9252" s="62" t="s">
        <v>219</v>
      </c>
      <c r="C9252" s="63">
        <v>10</v>
      </c>
      <c r="D9252" s="62" t="s">
        <v>13379</v>
      </c>
      <c r="E9252" s="62" t="s">
        <v>8547</v>
      </c>
      <c r="F9252" s="69">
        <v>23271700</v>
      </c>
      <c r="G9252" s="62" t="s">
        <v>13633</v>
      </c>
      <c r="H9252" s="62">
        <v>4</v>
      </c>
      <c r="I9252" s="62">
        <v>7</v>
      </c>
      <c r="J9252" s="70">
        <v>10</v>
      </c>
      <c r="K9252" s="71">
        <v>646140</v>
      </c>
      <c r="L9252" s="72" t="s">
        <v>15</v>
      </c>
      <c r="M9252" s="72" t="s">
        <v>254</v>
      </c>
    </row>
    <row r="9253" spans="1:13" s="3" customFormat="1" ht="12.75" x14ac:dyDescent="0.2">
      <c r="A9253" s="62" t="s">
        <v>29</v>
      </c>
      <c r="B9253" s="62" t="s">
        <v>219</v>
      </c>
      <c r="C9253" s="63">
        <v>10</v>
      </c>
      <c r="D9253" s="64" t="s">
        <v>13379</v>
      </c>
      <c r="E9253" s="64" t="s">
        <v>8548</v>
      </c>
      <c r="F9253" s="65">
        <v>23271700</v>
      </c>
      <c r="G9253" s="64" t="s">
        <v>13633</v>
      </c>
      <c r="H9253" s="64">
        <v>4</v>
      </c>
      <c r="I9253" s="64">
        <v>7</v>
      </c>
      <c r="J9253" s="66">
        <v>20</v>
      </c>
      <c r="K9253" s="67">
        <v>1292280</v>
      </c>
      <c r="L9253" s="68" t="s">
        <v>15</v>
      </c>
      <c r="M9253" s="68" t="s">
        <v>254</v>
      </c>
    </row>
    <row r="9254" spans="1:13" s="3" customFormat="1" ht="12.75" x14ac:dyDescent="0.2">
      <c r="A9254" s="62" t="s">
        <v>29</v>
      </c>
      <c r="B9254" s="62" t="s">
        <v>219</v>
      </c>
      <c r="C9254" s="63">
        <v>10</v>
      </c>
      <c r="D9254" s="62" t="s">
        <v>13379</v>
      </c>
      <c r="E9254" s="62" t="s">
        <v>8549</v>
      </c>
      <c r="F9254" s="69">
        <v>23271700</v>
      </c>
      <c r="G9254" s="62" t="s">
        <v>13633</v>
      </c>
      <c r="H9254" s="62">
        <v>4</v>
      </c>
      <c r="I9254" s="62">
        <v>7</v>
      </c>
      <c r="J9254" s="70">
        <v>20</v>
      </c>
      <c r="K9254" s="71">
        <v>484600</v>
      </c>
      <c r="L9254" s="72" t="s">
        <v>15</v>
      </c>
      <c r="M9254" s="72" t="s">
        <v>254</v>
      </c>
    </row>
    <row r="9255" spans="1:13" s="3" customFormat="1" ht="12.75" x14ac:dyDescent="0.2">
      <c r="A9255" s="62" t="s">
        <v>29</v>
      </c>
      <c r="B9255" s="62" t="s">
        <v>219</v>
      </c>
      <c r="C9255" s="63">
        <v>10</v>
      </c>
      <c r="D9255" s="64" t="s">
        <v>13379</v>
      </c>
      <c r="E9255" s="64" t="s">
        <v>8550</v>
      </c>
      <c r="F9255" s="65">
        <v>27112800</v>
      </c>
      <c r="G9255" s="64" t="s">
        <v>13633</v>
      </c>
      <c r="H9255" s="64">
        <v>4</v>
      </c>
      <c r="I9255" s="64">
        <v>7</v>
      </c>
      <c r="J9255" s="66">
        <v>10</v>
      </c>
      <c r="K9255" s="67">
        <v>176220</v>
      </c>
      <c r="L9255" s="68" t="s">
        <v>15</v>
      </c>
      <c r="M9255" s="68" t="s">
        <v>254</v>
      </c>
    </row>
    <row r="9256" spans="1:13" s="3" customFormat="1" ht="12.75" x14ac:dyDescent="0.2">
      <c r="A9256" s="62" t="s">
        <v>29</v>
      </c>
      <c r="B9256" s="62" t="s">
        <v>219</v>
      </c>
      <c r="C9256" s="63">
        <v>10</v>
      </c>
      <c r="D9256" s="62" t="s">
        <v>13379</v>
      </c>
      <c r="E9256" s="62" t="s">
        <v>8551</v>
      </c>
      <c r="F9256" s="69">
        <v>27112800</v>
      </c>
      <c r="G9256" s="62" t="s">
        <v>13633</v>
      </c>
      <c r="H9256" s="62">
        <v>4</v>
      </c>
      <c r="I9256" s="62">
        <v>7</v>
      </c>
      <c r="J9256" s="70">
        <v>10</v>
      </c>
      <c r="K9256" s="71">
        <v>176220</v>
      </c>
      <c r="L9256" s="72" t="s">
        <v>15</v>
      </c>
      <c r="M9256" s="72" t="s">
        <v>254</v>
      </c>
    </row>
    <row r="9257" spans="1:13" s="3" customFormat="1" ht="12.75" x14ac:dyDescent="0.2">
      <c r="A9257" s="62" t="s">
        <v>29</v>
      </c>
      <c r="B9257" s="62" t="s">
        <v>219</v>
      </c>
      <c r="C9257" s="63">
        <v>10</v>
      </c>
      <c r="D9257" s="64" t="s">
        <v>13379</v>
      </c>
      <c r="E9257" s="64" t="s">
        <v>8552</v>
      </c>
      <c r="F9257" s="65">
        <v>27112800</v>
      </c>
      <c r="G9257" s="64" t="s">
        <v>13633</v>
      </c>
      <c r="H9257" s="64">
        <v>4</v>
      </c>
      <c r="I9257" s="64">
        <v>7</v>
      </c>
      <c r="J9257" s="66">
        <v>50</v>
      </c>
      <c r="K9257" s="67">
        <v>704850</v>
      </c>
      <c r="L9257" s="68" t="s">
        <v>15</v>
      </c>
      <c r="M9257" s="68" t="s">
        <v>254</v>
      </c>
    </row>
    <row r="9258" spans="1:13" s="3" customFormat="1" ht="12.75" x14ac:dyDescent="0.2">
      <c r="A9258" s="62" t="s">
        <v>29</v>
      </c>
      <c r="B9258" s="62" t="s">
        <v>217</v>
      </c>
      <c r="C9258" s="63">
        <v>10</v>
      </c>
      <c r="D9258" s="62" t="s">
        <v>13378</v>
      </c>
      <c r="E9258" s="62" t="s">
        <v>8553</v>
      </c>
      <c r="F9258" s="69">
        <v>31211900</v>
      </c>
      <c r="G9258" s="62" t="s">
        <v>13633</v>
      </c>
      <c r="H9258" s="62">
        <v>4</v>
      </c>
      <c r="I9258" s="62">
        <v>7</v>
      </c>
      <c r="J9258" s="70">
        <v>6</v>
      </c>
      <c r="K9258" s="71">
        <v>29370</v>
      </c>
      <c r="L9258" s="72" t="s">
        <v>15</v>
      </c>
      <c r="M9258" s="72" t="s">
        <v>254</v>
      </c>
    </row>
    <row r="9259" spans="1:13" s="3" customFormat="1" ht="12.75" x14ac:dyDescent="0.2">
      <c r="A9259" s="62" t="s">
        <v>29</v>
      </c>
      <c r="B9259" s="62" t="s">
        <v>217</v>
      </c>
      <c r="C9259" s="63">
        <v>10</v>
      </c>
      <c r="D9259" s="64" t="s">
        <v>13378</v>
      </c>
      <c r="E9259" s="64" t="s">
        <v>8554</v>
      </c>
      <c r="F9259" s="65">
        <v>31211900</v>
      </c>
      <c r="G9259" s="64" t="s">
        <v>13633</v>
      </c>
      <c r="H9259" s="64">
        <v>4</v>
      </c>
      <c r="I9259" s="64">
        <v>7</v>
      </c>
      <c r="J9259" s="66">
        <v>126</v>
      </c>
      <c r="K9259" s="67">
        <v>925092</v>
      </c>
      <c r="L9259" s="68" t="s">
        <v>15</v>
      </c>
      <c r="M9259" s="68" t="s">
        <v>254</v>
      </c>
    </row>
    <row r="9260" spans="1:13" s="3" customFormat="1" ht="12.75" x14ac:dyDescent="0.2">
      <c r="A9260" s="62" t="s">
        <v>29</v>
      </c>
      <c r="B9260" s="62" t="s">
        <v>217</v>
      </c>
      <c r="C9260" s="63">
        <v>10</v>
      </c>
      <c r="D9260" s="62" t="s">
        <v>13378</v>
      </c>
      <c r="E9260" s="62" t="s">
        <v>2737</v>
      </c>
      <c r="F9260" s="69">
        <v>31211900</v>
      </c>
      <c r="G9260" s="62" t="s">
        <v>13633</v>
      </c>
      <c r="H9260" s="62">
        <v>4</v>
      </c>
      <c r="I9260" s="62">
        <v>7</v>
      </c>
      <c r="J9260" s="70">
        <v>14</v>
      </c>
      <c r="K9260" s="71">
        <v>143906</v>
      </c>
      <c r="L9260" s="72" t="s">
        <v>15</v>
      </c>
      <c r="M9260" s="72" t="s">
        <v>254</v>
      </c>
    </row>
    <row r="9261" spans="1:13" s="3" customFormat="1" ht="12.75" x14ac:dyDescent="0.2">
      <c r="A9261" s="62" t="s">
        <v>29</v>
      </c>
      <c r="B9261" s="62" t="s">
        <v>217</v>
      </c>
      <c r="C9261" s="63">
        <v>10</v>
      </c>
      <c r="D9261" s="64" t="s">
        <v>13378</v>
      </c>
      <c r="E9261" s="64" t="s">
        <v>8555</v>
      </c>
      <c r="F9261" s="65">
        <v>31162800</v>
      </c>
      <c r="G9261" s="64" t="s">
        <v>13633</v>
      </c>
      <c r="H9261" s="64">
        <v>4</v>
      </c>
      <c r="I9261" s="64">
        <v>7</v>
      </c>
      <c r="J9261" s="66">
        <v>8</v>
      </c>
      <c r="K9261" s="67">
        <v>72000</v>
      </c>
      <c r="L9261" s="68" t="s">
        <v>15</v>
      </c>
      <c r="M9261" s="68" t="s">
        <v>254</v>
      </c>
    </row>
    <row r="9262" spans="1:13" s="3" customFormat="1" ht="12.75" x14ac:dyDescent="0.2">
      <c r="A9262" s="62" t="s">
        <v>29</v>
      </c>
      <c r="B9262" s="62" t="s">
        <v>217</v>
      </c>
      <c r="C9262" s="63">
        <v>10</v>
      </c>
      <c r="D9262" s="62" t="s">
        <v>13378</v>
      </c>
      <c r="E9262" s="62" t="s">
        <v>8556</v>
      </c>
      <c r="F9262" s="69">
        <v>31162800</v>
      </c>
      <c r="G9262" s="62" t="s">
        <v>13633</v>
      </c>
      <c r="H9262" s="62">
        <v>4</v>
      </c>
      <c r="I9262" s="62">
        <v>7</v>
      </c>
      <c r="J9262" s="70">
        <v>8</v>
      </c>
      <c r="K9262" s="71">
        <v>78400</v>
      </c>
      <c r="L9262" s="72" t="s">
        <v>15</v>
      </c>
      <c r="M9262" s="72" t="s">
        <v>254</v>
      </c>
    </row>
    <row r="9263" spans="1:13" s="3" customFormat="1" ht="12.75" x14ac:dyDescent="0.2">
      <c r="A9263" s="62" t="s">
        <v>29</v>
      </c>
      <c r="B9263" s="62" t="s">
        <v>217</v>
      </c>
      <c r="C9263" s="63">
        <v>10</v>
      </c>
      <c r="D9263" s="64" t="s">
        <v>13378</v>
      </c>
      <c r="E9263" s="64" t="s">
        <v>8557</v>
      </c>
      <c r="F9263" s="65">
        <v>31162800</v>
      </c>
      <c r="G9263" s="64" t="s">
        <v>13633</v>
      </c>
      <c r="H9263" s="64">
        <v>4</v>
      </c>
      <c r="I9263" s="64">
        <v>7</v>
      </c>
      <c r="J9263" s="66">
        <v>10</v>
      </c>
      <c r="K9263" s="67">
        <v>98000</v>
      </c>
      <c r="L9263" s="68" t="s">
        <v>15</v>
      </c>
      <c r="M9263" s="68" t="s">
        <v>254</v>
      </c>
    </row>
    <row r="9264" spans="1:13" s="3" customFormat="1" ht="12.75" x14ac:dyDescent="0.2">
      <c r="A9264" s="62" t="s">
        <v>29</v>
      </c>
      <c r="B9264" s="62" t="s">
        <v>217</v>
      </c>
      <c r="C9264" s="63">
        <v>10</v>
      </c>
      <c r="D9264" s="62" t="s">
        <v>13378</v>
      </c>
      <c r="E9264" s="62" t="s">
        <v>8558</v>
      </c>
      <c r="F9264" s="69">
        <v>31162800</v>
      </c>
      <c r="G9264" s="62" t="s">
        <v>13633</v>
      </c>
      <c r="H9264" s="62">
        <v>4</v>
      </c>
      <c r="I9264" s="62">
        <v>7</v>
      </c>
      <c r="J9264" s="70">
        <v>10</v>
      </c>
      <c r="K9264" s="71">
        <v>98000</v>
      </c>
      <c r="L9264" s="72" t="s">
        <v>15</v>
      </c>
      <c r="M9264" s="72" t="s">
        <v>254</v>
      </c>
    </row>
    <row r="9265" spans="1:13" s="3" customFormat="1" ht="12.75" x14ac:dyDescent="0.2">
      <c r="A9265" s="62" t="s">
        <v>29</v>
      </c>
      <c r="B9265" s="62" t="s">
        <v>217</v>
      </c>
      <c r="C9265" s="63">
        <v>10</v>
      </c>
      <c r="D9265" s="64" t="s">
        <v>13378</v>
      </c>
      <c r="E9265" s="64" t="s">
        <v>8559</v>
      </c>
      <c r="F9265" s="65">
        <v>31162800</v>
      </c>
      <c r="G9265" s="64" t="s">
        <v>13633</v>
      </c>
      <c r="H9265" s="64">
        <v>4</v>
      </c>
      <c r="I9265" s="64">
        <v>7</v>
      </c>
      <c r="J9265" s="66">
        <v>5</v>
      </c>
      <c r="K9265" s="67">
        <v>49000</v>
      </c>
      <c r="L9265" s="68" t="s">
        <v>15</v>
      </c>
      <c r="M9265" s="68" t="s">
        <v>254</v>
      </c>
    </row>
    <row r="9266" spans="1:13" s="3" customFormat="1" ht="12.75" x14ac:dyDescent="0.2">
      <c r="A9266" s="62" t="s">
        <v>29</v>
      </c>
      <c r="B9266" s="62" t="s">
        <v>217</v>
      </c>
      <c r="C9266" s="63">
        <v>10</v>
      </c>
      <c r="D9266" s="62" t="s">
        <v>13378</v>
      </c>
      <c r="E9266" s="62" t="s">
        <v>8560</v>
      </c>
      <c r="F9266" s="69">
        <v>31162800</v>
      </c>
      <c r="G9266" s="62" t="s">
        <v>13633</v>
      </c>
      <c r="H9266" s="62">
        <v>4</v>
      </c>
      <c r="I9266" s="62">
        <v>7</v>
      </c>
      <c r="J9266" s="70">
        <v>6</v>
      </c>
      <c r="K9266" s="71">
        <v>66000</v>
      </c>
      <c r="L9266" s="72" t="s">
        <v>15</v>
      </c>
      <c r="M9266" s="72" t="s">
        <v>254</v>
      </c>
    </row>
    <row r="9267" spans="1:13" s="3" customFormat="1" ht="12.75" x14ac:dyDescent="0.2">
      <c r="A9267" s="62" t="s">
        <v>29</v>
      </c>
      <c r="B9267" s="62" t="s">
        <v>217</v>
      </c>
      <c r="C9267" s="63">
        <v>10</v>
      </c>
      <c r="D9267" s="64" t="s">
        <v>13378</v>
      </c>
      <c r="E9267" s="64" t="s">
        <v>8561</v>
      </c>
      <c r="F9267" s="65">
        <v>31162800</v>
      </c>
      <c r="G9267" s="64" t="s">
        <v>13633</v>
      </c>
      <c r="H9267" s="64">
        <v>4</v>
      </c>
      <c r="I9267" s="64">
        <v>7</v>
      </c>
      <c r="J9267" s="66">
        <v>6</v>
      </c>
      <c r="K9267" s="67">
        <v>192000</v>
      </c>
      <c r="L9267" s="68" t="s">
        <v>15</v>
      </c>
      <c r="M9267" s="68" t="s">
        <v>254</v>
      </c>
    </row>
    <row r="9268" spans="1:13" s="3" customFormat="1" ht="12.75" x14ac:dyDescent="0.2">
      <c r="A9268" s="62" t="s">
        <v>29</v>
      </c>
      <c r="B9268" s="62" t="s">
        <v>217</v>
      </c>
      <c r="C9268" s="63">
        <v>10</v>
      </c>
      <c r="D9268" s="62" t="s">
        <v>13378</v>
      </c>
      <c r="E9268" s="62" t="s">
        <v>8562</v>
      </c>
      <c r="F9268" s="69">
        <v>31162800</v>
      </c>
      <c r="G9268" s="62" t="s">
        <v>13633</v>
      </c>
      <c r="H9268" s="62">
        <v>4</v>
      </c>
      <c r="I9268" s="62">
        <v>7</v>
      </c>
      <c r="J9268" s="70">
        <v>2</v>
      </c>
      <c r="K9268" s="71">
        <v>3916000</v>
      </c>
      <c r="L9268" s="72" t="s">
        <v>15</v>
      </c>
      <c r="M9268" s="72" t="s">
        <v>254</v>
      </c>
    </row>
    <row r="9269" spans="1:13" s="3" customFormat="1" ht="12.75" x14ac:dyDescent="0.2">
      <c r="A9269" s="62" t="s">
        <v>29</v>
      </c>
      <c r="B9269" s="62" t="s">
        <v>217</v>
      </c>
      <c r="C9269" s="63">
        <v>10</v>
      </c>
      <c r="D9269" s="64" t="s">
        <v>13378</v>
      </c>
      <c r="E9269" s="64" t="s">
        <v>8563</v>
      </c>
      <c r="F9269" s="65">
        <v>31162800</v>
      </c>
      <c r="G9269" s="64" t="s">
        <v>13633</v>
      </c>
      <c r="H9269" s="64">
        <v>4</v>
      </c>
      <c r="I9269" s="64">
        <v>7</v>
      </c>
      <c r="J9269" s="66">
        <v>15</v>
      </c>
      <c r="K9269" s="67">
        <v>189960</v>
      </c>
      <c r="L9269" s="68" t="s">
        <v>15</v>
      </c>
      <c r="M9269" s="68" t="s">
        <v>254</v>
      </c>
    </row>
    <row r="9270" spans="1:13" s="3" customFormat="1" ht="12.75" x14ac:dyDescent="0.2">
      <c r="A9270" s="62" t="s">
        <v>29</v>
      </c>
      <c r="B9270" s="62" t="s">
        <v>216</v>
      </c>
      <c r="C9270" s="63">
        <v>10</v>
      </c>
      <c r="D9270" s="62" t="s">
        <v>13377</v>
      </c>
      <c r="E9270" s="62" t="s">
        <v>8564</v>
      </c>
      <c r="F9270" s="69">
        <v>44103110</v>
      </c>
      <c r="G9270" s="62" t="s">
        <v>13633</v>
      </c>
      <c r="H9270" s="62">
        <v>4</v>
      </c>
      <c r="I9270" s="62">
        <v>7</v>
      </c>
      <c r="J9270" s="70">
        <v>1</v>
      </c>
      <c r="K9270" s="71">
        <v>700000</v>
      </c>
      <c r="L9270" s="72" t="s">
        <v>15</v>
      </c>
      <c r="M9270" s="72" t="s">
        <v>254</v>
      </c>
    </row>
    <row r="9271" spans="1:13" s="3" customFormat="1" ht="12.75" x14ac:dyDescent="0.2">
      <c r="A9271" s="62" t="s">
        <v>29</v>
      </c>
      <c r="B9271" s="62" t="s">
        <v>216</v>
      </c>
      <c r="C9271" s="63">
        <v>10</v>
      </c>
      <c r="D9271" s="64" t="s">
        <v>13377</v>
      </c>
      <c r="E9271" s="64" t="s">
        <v>8565</v>
      </c>
      <c r="F9271" s="65">
        <v>44103110</v>
      </c>
      <c r="G9271" s="64" t="s">
        <v>13633</v>
      </c>
      <c r="H9271" s="64">
        <v>4</v>
      </c>
      <c r="I9271" s="64">
        <v>7</v>
      </c>
      <c r="J9271" s="66">
        <v>3</v>
      </c>
      <c r="K9271" s="67">
        <v>750000</v>
      </c>
      <c r="L9271" s="68" t="s">
        <v>15</v>
      </c>
      <c r="M9271" s="68" t="s">
        <v>254</v>
      </c>
    </row>
    <row r="9272" spans="1:13" s="3" customFormat="1" ht="12.75" x14ac:dyDescent="0.2">
      <c r="A9272" s="62" t="s">
        <v>29</v>
      </c>
      <c r="B9272" s="62" t="s">
        <v>216</v>
      </c>
      <c r="C9272" s="63">
        <v>10</v>
      </c>
      <c r="D9272" s="62" t="s">
        <v>13377</v>
      </c>
      <c r="E9272" s="62" t="s">
        <v>8566</v>
      </c>
      <c r="F9272" s="69">
        <v>44103110</v>
      </c>
      <c r="G9272" s="62" t="s">
        <v>13633</v>
      </c>
      <c r="H9272" s="62">
        <v>4</v>
      </c>
      <c r="I9272" s="62">
        <v>7</v>
      </c>
      <c r="J9272" s="70">
        <v>3</v>
      </c>
      <c r="K9272" s="71">
        <v>750000</v>
      </c>
      <c r="L9272" s="72" t="s">
        <v>15</v>
      </c>
      <c r="M9272" s="72" t="s">
        <v>254</v>
      </c>
    </row>
    <row r="9273" spans="1:13" s="3" customFormat="1" ht="12.75" x14ac:dyDescent="0.2">
      <c r="A9273" s="62" t="s">
        <v>29</v>
      </c>
      <c r="B9273" s="62" t="s">
        <v>216</v>
      </c>
      <c r="C9273" s="63">
        <v>10</v>
      </c>
      <c r="D9273" s="64" t="s">
        <v>13377</v>
      </c>
      <c r="E9273" s="64" t="s">
        <v>8567</v>
      </c>
      <c r="F9273" s="65">
        <v>44103110</v>
      </c>
      <c r="G9273" s="64" t="s">
        <v>13633</v>
      </c>
      <c r="H9273" s="64">
        <v>4</v>
      </c>
      <c r="I9273" s="64">
        <v>7</v>
      </c>
      <c r="J9273" s="66">
        <v>3</v>
      </c>
      <c r="K9273" s="67">
        <v>750000</v>
      </c>
      <c r="L9273" s="68" t="s">
        <v>15</v>
      </c>
      <c r="M9273" s="68" t="s">
        <v>254</v>
      </c>
    </row>
    <row r="9274" spans="1:13" s="3" customFormat="1" ht="12.75" x14ac:dyDescent="0.2">
      <c r="A9274" s="62" t="s">
        <v>29</v>
      </c>
      <c r="B9274" s="62" t="s">
        <v>856</v>
      </c>
      <c r="C9274" s="63">
        <v>10</v>
      </c>
      <c r="D9274" s="62" t="s">
        <v>13475</v>
      </c>
      <c r="E9274" s="62" t="s">
        <v>8568</v>
      </c>
      <c r="F9274" s="69">
        <v>26121600</v>
      </c>
      <c r="G9274" s="62" t="s">
        <v>13633</v>
      </c>
      <c r="H9274" s="62">
        <v>4</v>
      </c>
      <c r="I9274" s="62">
        <v>7</v>
      </c>
      <c r="J9274" s="70">
        <v>1</v>
      </c>
      <c r="K9274" s="71">
        <v>980000</v>
      </c>
      <c r="L9274" s="72" t="s">
        <v>15</v>
      </c>
      <c r="M9274" s="72" t="s">
        <v>254</v>
      </c>
    </row>
    <row r="9275" spans="1:13" s="3" customFormat="1" ht="12.75" x14ac:dyDescent="0.2">
      <c r="A9275" s="62" t="s">
        <v>29</v>
      </c>
      <c r="B9275" s="62" t="s">
        <v>856</v>
      </c>
      <c r="C9275" s="63">
        <v>10</v>
      </c>
      <c r="D9275" s="64" t="s">
        <v>13475</v>
      </c>
      <c r="E9275" s="64" t="s">
        <v>8569</v>
      </c>
      <c r="F9275" s="65">
        <v>26121600</v>
      </c>
      <c r="G9275" s="64" t="s">
        <v>13633</v>
      </c>
      <c r="H9275" s="64">
        <v>4</v>
      </c>
      <c r="I9275" s="64">
        <v>7</v>
      </c>
      <c r="J9275" s="66">
        <v>1</v>
      </c>
      <c r="K9275" s="67">
        <v>900000</v>
      </c>
      <c r="L9275" s="68" t="s">
        <v>15</v>
      </c>
      <c r="M9275" s="68" t="s">
        <v>254</v>
      </c>
    </row>
    <row r="9276" spans="1:13" s="3" customFormat="1" ht="12.75" x14ac:dyDescent="0.2">
      <c r="A9276" s="62" t="s">
        <v>29</v>
      </c>
      <c r="B9276" s="62" t="s">
        <v>856</v>
      </c>
      <c r="C9276" s="63">
        <v>10</v>
      </c>
      <c r="D9276" s="62" t="s">
        <v>13475</v>
      </c>
      <c r="E9276" s="62" t="s">
        <v>8570</v>
      </c>
      <c r="F9276" s="69">
        <v>26121600</v>
      </c>
      <c r="G9276" s="62" t="s">
        <v>13633</v>
      </c>
      <c r="H9276" s="62">
        <v>4</v>
      </c>
      <c r="I9276" s="62">
        <v>7</v>
      </c>
      <c r="J9276" s="70">
        <v>1</v>
      </c>
      <c r="K9276" s="71">
        <v>516016</v>
      </c>
      <c r="L9276" s="72" t="s">
        <v>15</v>
      </c>
      <c r="M9276" s="72" t="s">
        <v>254</v>
      </c>
    </row>
    <row r="9277" spans="1:13" s="3" customFormat="1" ht="12.75" x14ac:dyDescent="0.2">
      <c r="A9277" s="62" t="s">
        <v>29</v>
      </c>
      <c r="B9277" s="62" t="s">
        <v>856</v>
      </c>
      <c r="C9277" s="63">
        <v>10</v>
      </c>
      <c r="D9277" s="64" t="s">
        <v>13475</v>
      </c>
      <c r="E9277" s="64" t="s">
        <v>8571</v>
      </c>
      <c r="F9277" s="65">
        <v>26121600</v>
      </c>
      <c r="G9277" s="64" t="s">
        <v>13633</v>
      </c>
      <c r="H9277" s="64">
        <v>4</v>
      </c>
      <c r="I9277" s="64">
        <v>7</v>
      </c>
      <c r="J9277" s="66">
        <v>1</v>
      </c>
      <c r="K9277" s="67">
        <v>310470</v>
      </c>
      <c r="L9277" s="68" t="s">
        <v>15</v>
      </c>
      <c r="M9277" s="68" t="s">
        <v>254</v>
      </c>
    </row>
    <row r="9278" spans="1:13" s="3" customFormat="1" ht="12.75" x14ac:dyDescent="0.2">
      <c r="A9278" s="62" t="s">
        <v>29</v>
      </c>
      <c r="B9278" s="62" t="s">
        <v>856</v>
      </c>
      <c r="C9278" s="63">
        <v>10</v>
      </c>
      <c r="D9278" s="62" t="s">
        <v>13475</v>
      </c>
      <c r="E9278" s="62" t="s">
        <v>8572</v>
      </c>
      <c r="F9278" s="69">
        <v>31152200</v>
      </c>
      <c r="G9278" s="62" t="s">
        <v>13633</v>
      </c>
      <c r="H9278" s="62">
        <v>4</v>
      </c>
      <c r="I9278" s="62">
        <v>7</v>
      </c>
      <c r="J9278" s="70">
        <v>2</v>
      </c>
      <c r="K9278" s="71">
        <v>516846</v>
      </c>
      <c r="L9278" s="72" t="s">
        <v>15</v>
      </c>
      <c r="M9278" s="72" t="s">
        <v>254</v>
      </c>
    </row>
    <row r="9279" spans="1:13" s="3" customFormat="1" ht="12.75" x14ac:dyDescent="0.2">
      <c r="A9279" s="62" t="s">
        <v>29</v>
      </c>
      <c r="B9279" s="62" t="s">
        <v>856</v>
      </c>
      <c r="C9279" s="63">
        <v>10</v>
      </c>
      <c r="D9279" s="64" t="s">
        <v>13475</v>
      </c>
      <c r="E9279" s="64" t="s">
        <v>8573</v>
      </c>
      <c r="F9279" s="65">
        <v>26121600</v>
      </c>
      <c r="G9279" s="64" t="s">
        <v>13633</v>
      </c>
      <c r="H9279" s="64">
        <v>4</v>
      </c>
      <c r="I9279" s="64">
        <v>7</v>
      </c>
      <c r="J9279" s="66">
        <v>1</v>
      </c>
      <c r="K9279" s="67">
        <v>250000</v>
      </c>
      <c r="L9279" s="68" t="s">
        <v>15</v>
      </c>
      <c r="M9279" s="68" t="s">
        <v>254</v>
      </c>
    </row>
    <row r="9280" spans="1:13" s="3" customFormat="1" ht="12.75" x14ac:dyDescent="0.2">
      <c r="A9280" s="62" t="s">
        <v>29</v>
      </c>
      <c r="B9280" s="62" t="s">
        <v>219</v>
      </c>
      <c r="C9280" s="63">
        <v>10</v>
      </c>
      <c r="D9280" s="62" t="s">
        <v>13379</v>
      </c>
      <c r="E9280" s="62" t="s">
        <v>8574</v>
      </c>
      <c r="F9280" s="69" t="s">
        <v>8575</v>
      </c>
      <c r="G9280" s="62" t="s">
        <v>13633</v>
      </c>
      <c r="H9280" s="62">
        <v>4</v>
      </c>
      <c r="I9280" s="62">
        <v>7</v>
      </c>
      <c r="J9280" s="70">
        <v>6</v>
      </c>
      <c r="K9280" s="71">
        <v>192870</v>
      </c>
      <c r="L9280" s="72" t="s">
        <v>15</v>
      </c>
      <c r="M9280" s="72" t="s">
        <v>254</v>
      </c>
    </row>
    <row r="9281" spans="1:13" s="3" customFormat="1" ht="12.75" x14ac:dyDescent="0.2">
      <c r="A9281" s="62" t="s">
        <v>29</v>
      </c>
      <c r="B9281" s="62" t="s">
        <v>856</v>
      </c>
      <c r="C9281" s="63">
        <v>10</v>
      </c>
      <c r="D9281" s="64" t="s">
        <v>13475</v>
      </c>
      <c r="E9281" s="64" t="s">
        <v>8576</v>
      </c>
      <c r="F9281" s="65">
        <v>39121400</v>
      </c>
      <c r="G9281" s="64" t="s">
        <v>13633</v>
      </c>
      <c r="H9281" s="64">
        <v>4</v>
      </c>
      <c r="I9281" s="64">
        <v>7</v>
      </c>
      <c r="J9281" s="66">
        <v>50</v>
      </c>
      <c r="K9281" s="67">
        <v>734250</v>
      </c>
      <c r="L9281" s="68" t="s">
        <v>15</v>
      </c>
      <c r="M9281" s="68" t="s">
        <v>254</v>
      </c>
    </row>
    <row r="9282" spans="1:13" s="3" customFormat="1" ht="12.75" x14ac:dyDescent="0.2">
      <c r="A9282" s="62" t="s">
        <v>29</v>
      </c>
      <c r="B9282" s="62" t="s">
        <v>856</v>
      </c>
      <c r="C9282" s="63">
        <v>10</v>
      </c>
      <c r="D9282" s="62" t="s">
        <v>13475</v>
      </c>
      <c r="E9282" s="62" t="s">
        <v>8577</v>
      </c>
      <c r="F9282" s="69">
        <v>39121400</v>
      </c>
      <c r="G9282" s="62" t="s">
        <v>13633</v>
      </c>
      <c r="H9282" s="62">
        <v>4</v>
      </c>
      <c r="I9282" s="62">
        <v>7</v>
      </c>
      <c r="J9282" s="70">
        <v>5</v>
      </c>
      <c r="K9282" s="71">
        <v>416775</v>
      </c>
      <c r="L9282" s="72" t="s">
        <v>15</v>
      </c>
      <c r="M9282" s="72" t="s">
        <v>254</v>
      </c>
    </row>
    <row r="9283" spans="1:13" s="3" customFormat="1" ht="12.75" x14ac:dyDescent="0.2">
      <c r="A9283" s="62" t="s">
        <v>29</v>
      </c>
      <c r="B9283" s="62" t="s">
        <v>215</v>
      </c>
      <c r="C9283" s="63">
        <v>10</v>
      </c>
      <c r="D9283" s="64" t="s">
        <v>13376</v>
      </c>
      <c r="E9283" s="64" t="s">
        <v>8578</v>
      </c>
      <c r="F9283" s="65">
        <v>24121500</v>
      </c>
      <c r="G9283" s="64" t="s">
        <v>13633</v>
      </c>
      <c r="H9283" s="64">
        <v>4</v>
      </c>
      <c r="I9283" s="64">
        <v>7</v>
      </c>
      <c r="J9283" s="66">
        <v>30</v>
      </c>
      <c r="K9283" s="67">
        <v>750000</v>
      </c>
      <c r="L9283" s="68" t="s">
        <v>15</v>
      </c>
      <c r="M9283" s="68" t="s">
        <v>254</v>
      </c>
    </row>
    <row r="9284" spans="1:13" s="3" customFormat="1" ht="12.75" x14ac:dyDescent="0.2">
      <c r="A9284" s="62" t="s">
        <v>29</v>
      </c>
      <c r="B9284" s="62" t="s">
        <v>215</v>
      </c>
      <c r="C9284" s="63">
        <v>10</v>
      </c>
      <c r="D9284" s="62" t="s">
        <v>13376</v>
      </c>
      <c r="E9284" s="62" t="s">
        <v>8579</v>
      </c>
      <c r="F9284" s="69">
        <v>24121500</v>
      </c>
      <c r="G9284" s="62" t="s">
        <v>13633</v>
      </c>
      <c r="H9284" s="62">
        <v>4</v>
      </c>
      <c r="I9284" s="62">
        <v>7</v>
      </c>
      <c r="J9284" s="70">
        <v>30</v>
      </c>
      <c r="K9284" s="71">
        <v>1950000</v>
      </c>
      <c r="L9284" s="72" t="s">
        <v>15</v>
      </c>
      <c r="M9284" s="72" t="s">
        <v>254</v>
      </c>
    </row>
    <row r="9285" spans="1:13" s="3" customFormat="1" ht="12.75" x14ac:dyDescent="0.2">
      <c r="A9285" s="62" t="s">
        <v>29</v>
      </c>
      <c r="B9285" s="62" t="s">
        <v>215</v>
      </c>
      <c r="C9285" s="63">
        <v>10</v>
      </c>
      <c r="D9285" s="64" t="s">
        <v>13376</v>
      </c>
      <c r="E9285" s="64" t="s">
        <v>8580</v>
      </c>
      <c r="F9285" s="65">
        <v>24121500</v>
      </c>
      <c r="G9285" s="64" t="s">
        <v>13633</v>
      </c>
      <c r="H9285" s="64">
        <v>4</v>
      </c>
      <c r="I9285" s="64">
        <v>7</v>
      </c>
      <c r="J9285" s="66">
        <v>30</v>
      </c>
      <c r="K9285" s="67">
        <v>1050000</v>
      </c>
      <c r="L9285" s="68" t="s">
        <v>15</v>
      </c>
      <c r="M9285" s="68" t="s">
        <v>254</v>
      </c>
    </row>
    <row r="9286" spans="1:13" s="3" customFormat="1" ht="12.75" x14ac:dyDescent="0.2">
      <c r="A9286" s="62" t="s">
        <v>29</v>
      </c>
      <c r="B9286" s="62" t="s">
        <v>433</v>
      </c>
      <c r="C9286" s="63">
        <v>10</v>
      </c>
      <c r="D9286" s="62" t="s">
        <v>13383</v>
      </c>
      <c r="E9286" s="62" t="s">
        <v>8581</v>
      </c>
      <c r="F9286" s="69">
        <v>12352300</v>
      </c>
      <c r="G9286" s="62" t="s">
        <v>13633</v>
      </c>
      <c r="H9286" s="62">
        <v>4</v>
      </c>
      <c r="I9286" s="62">
        <v>7</v>
      </c>
      <c r="J9286" s="70">
        <v>5</v>
      </c>
      <c r="K9286" s="71">
        <v>3377550</v>
      </c>
      <c r="L9286" s="72" t="s">
        <v>1759</v>
      </c>
      <c r="M9286" s="72" t="s">
        <v>254</v>
      </c>
    </row>
    <row r="9287" spans="1:13" s="3" customFormat="1" ht="12.75" x14ac:dyDescent="0.2">
      <c r="A9287" s="62" t="s">
        <v>29</v>
      </c>
      <c r="B9287" s="62" t="s">
        <v>433</v>
      </c>
      <c r="C9287" s="63">
        <v>10</v>
      </c>
      <c r="D9287" s="64" t="s">
        <v>13383</v>
      </c>
      <c r="E9287" s="64" t="s">
        <v>8582</v>
      </c>
      <c r="F9287" s="65">
        <v>12161500</v>
      </c>
      <c r="G9287" s="64" t="s">
        <v>13633</v>
      </c>
      <c r="H9287" s="64">
        <v>4</v>
      </c>
      <c r="I9287" s="64">
        <v>7</v>
      </c>
      <c r="J9287" s="66">
        <v>4</v>
      </c>
      <c r="K9287" s="67">
        <v>2004992</v>
      </c>
      <c r="L9287" s="68" t="s">
        <v>1759</v>
      </c>
      <c r="M9287" s="68" t="s">
        <v>254</v>
      </c>
    </row>
    <row r="9288" spans="1:13" s="3" customFormat="1" ht="12.75" x14ac:dyDescent="0.2">
      <c r="A9288" s="62" t="s">
        <v>29</v>
      </c>
      <c r="B9288" s="62" t="s">
        <v>433</v>
      </c>
      <c r="C9288" s="63">
        <v>10</v>
      </c>
      <c r="D9288" s="62" t="s">
        <v>13383</v>
      </c>
      <c r="E9288" s="62" t="s">
        <v>8583</v>
      </c>
      <c r="F9288" s="69">
        <v>12352300</v>
      </c>
      <c r="G9288" s="62" t="s">
        <v>13633</v>
      </c>
      <c r="H9288" s="62">
        <v>4</v>
      </c>
      <c r="I9288" s="62">
        <v>7</v>
      </c>
      <c r="J9288" s="70">
        <v>30</v>
      </c>
      <c r="K9288" s="71">
        <v>440550</v>
      </c>
      <c r="L9288" s="72" t="s">
        <v>1759</v>
      </c>
      <c r="M9288" s="72" t="s">
        <v>254</v>
      </c>
    </row>
    <row r="9289" spans="1:13" s="3" customFormat="1" ht="12.75" x14ac:dyDescent="0.2">
      <c r="A9289" s="62" t="s">
        <v>29</v>
      </c>
      <c r="B9289" s="62" t="s">
        <v>433</v>
      </c>
      <c r="C9289" s="63">
        <v>10</v>
      </c>
      <c r="D9289" s="64" t="s">
        <v>13383</v>
      </c>
      <c r="E9289" s="64" t="s">
        <v>8584</v>
      </c>
      <c r="F9289" s="65">
        <v>12352300</v>
      </c>
      <c r="G9289" s="64" t="s">
        <v>13633</v>
      </c>
      <c r="H9289" s="64">
        <v>4</v>
      </c>
      <c r="I9289" s="64">
        <v>7</v>
      </c>
      <c r="J9289" s="66">
        <v>25</v>
      </c>
      <c r="K9289" s="67">
        <v>220275</v>
      </c>
      <c r="L9289" s="68" t="s">
        <v>1759</v>
      </c>
      <c r="M9289" s="68" t="s">
        <v>254</v>
      </c>
    </row>
    <row r="9290" spans="1:13" s="3" customFormat="1" ht="12.75" x14ac:dyDescent="0.2">
      <c r="A9290" s="62" t="s">
        <v>29</v>
      </c>
      <c r="B9290" s="62" t="s">
        <v>265</v>
      </c>
      <c r="C9290" s="63">
        <v>10</v>
      </c>
      <c r="D9290" s="62" t="s">
        <v>13462</v>
      </c>
      <c r="E9290" s="62" t="s">
        <v>8585</v>
      </c>
      <c r="F9290" s="69">
        <v>26111700</v>
      </c>
      <c r="G9290" s="62" t="s">
        <v>13633</v>
      </c>
      <c r="H9290" s="62">
        <v>4</v>
      </c>
      <c r="I9290" s="62">
        <v>7</v>
      </c>
      <c r="J9290" s="70">
        <v>1</v>
      </c>
      <c r="K9290" s="71">
        <v>102301</v>
      </c>
      <c r="L9290" s="72" t="s">
        <v>15</v>
      </c>
      <c r="M9290" s="72" t="s">
        <v>254</v>
      </c>
    </row>
    <row r="9291" spans="1:13" s="3" customFormat="1" ht="12.75" x14ac:dyDescent="0.2">
      <c r="A9291" s="62" t="s">
        <v>29</v>
      </c>
      <c r="B9291" s="62" t="s">
        <v>215</v>
      </c>
      <c r="C9291" s="63">
        <v>10</v>
      </c>
      <c r="D9291" s="64" t="s">
        <v>13376</v>
      </c>
      <c r="E9291" s="64" t="s">
        <v>8586</v>
      </c>
      <c r="F9291" s="65">
        <v>14121503</v>
      </c>
      <c r="G9291" s="64" t="s">
        <v>13633</v>
      </c>
      <c r="H9291" s="64">
        <v>4</v>
      </c>
      <c r="I9291" s="64">
        <v>7</v>
      </c>
      <c r="J9291" s="66">
        <v>2200</v>
      </c>
      <c r="K9291" s="67">
        <v>1760000</v>
      </c>
      <c r="L9291" s="68" t="s">
        <v>15</v>
      </c>
      <c r="M9291" s="68" t="s">
        <v>254</v>
      </c>
    </row>
    <row r="9292" spans="1:13" s="3" customFormat="1" ht="12.75" x14ac:dyDescent="0.2">
      <c r="A9292" s="62" t="s">
        <v>29</v>
      </c>
      <c r="B9292" s="62" t="s">
        <v>215</v>
      </c>
      <c r="C9292" s="63">
        <v>10</v>
      </c>
      <c r="D9292" s="62" t="s">
        <v>13376</v>
      </c>
      <c r="E9292" s="62" t="s">
        <v>8587</v>
      </c>
      <c r="F9292" s="69">
        <v>14121503</v>
      </c>
      <c r="G9292" s="62" t="s">
        <v>13633</v>
      </c>
      <c r="H9292" s="62">
        <v>4</v>
      </c>
      <c r="I9292" s="62">
        <v>7</v>
      </c>
      <c r="J9292" s="70">
        <v>1100</v>
      </c>
      <c r="K9292" s="71">
        <v>880000</v>
      </c>
      <c r="L9292" s="72" t="s">
        <v>15</v>
      </c>
      <c r="M9292" s="72" t="s">
        <v>254</v>
      </c>
    </row>
    <row r="9293" spans="1:13" s="3" customFormat="1" ht="12.75" x14ac:dyDescent="0.2">
      <c r="A9293" s="62" t="s">
        <v>29</v>
      </c>
      <c r="B9293" s="62" t="s">
        <v>215</v>
      </c>
      <c r="C9293" s="63">
        <v>10</v>
      </c>
      <c r="D9293" s="64" t="s">
        <v>13376</v>
      </c>
      <c r="E9293" s="64" t="s">
        <v>8588</v>
      </c>
      <c r="F9293" s="65">
        <v>14121503</v>
      </c>
      <c r="G9293" s="64" t="s">
        <v>13633</v>
      </c>
      <c r="H9293" s="64">
        <v>4</v>
      </c>
      <c r="I9293" s="64">
        <v>7</v>
      </c>
      <c r="J9293" s="66">
        <v>2000</v>
      </c>
      <c r="K9293" s="67">
        <v>1600000</v>
      </c>
      <c r="L9293" s="68" t="s">
        <v>15</v>
      </c>
      <c r="M9293" s="68" t="s">
        <v>254</v>
      </c>
    </row>
    <row r="9294" spans="1:13" s="3" customFormat="1" ht="12.75" x14ac:dyDescent="0.2">
      <c r="A9294" s="62" t="s">
        <v>29</v>
      </c>
      <c r="B9294" s="62" t="s">
        <v>215</v>
      </c>
      <c r="C9294" s="63">
        <v>10</v>
      </c>
      <c r="D9294" s="62" t="s">
        <v>13376</v>
      </c>
      <c r="E9294" s="62" t="s">
        <v>8589</v>
      </c>
      <c r="F9294" s="69">
        <v>14121503</v>
      </c>
      <c r="G9294" s="62" t="s">
        <v>13633</v>
      </c>
      <c r="H9294" s="62">
        <v>4</v>
      </c>
      <c r="I9294" s="62">
        <v>7</v>
      </c>
      <c r="J9294" s="70">
        <v>800</v>
      </c>
      <c r="K9294" s="71">
        <v>480000</v>
      </c>
      <c r="L9294" s="72" t="s">
        <v>15</v>
      </c>
      <c r="M9294" s="72" t="s">
        <v>254</v>
      </c>
    </row>
    <row r="9295" spans="1:13" s="3" customFormat="1" ht="12.75" x14ac:dyDescent="0.2">
      <c r="A9295" s="62" t="s">
        <v>29</v>
      </c>
      <c r="B9295" s="62" t="s">
        <v>215</v>
      </c>
      <c r="C9295" s="63">
        <v>10</v>
      </c>
      <c r="D9295" s="64" t="s">
        <v>13376</v>
      </c>
      <c r="E9295" s="64" t="s">
        <v>8590</v>
      </c>
      <c r="F9295" s="65">
        <v>14121503</v>
      </c>
      <c r="G9295" s="64" t="s">
        <v>13633</v>
      </c>
      <c r="H9295" s="64">
        <v>4</v>
      </c>
      <c r="I9295" s="64">
        <v>7</v>
      </c>
      <c r="J9295" s="66">
        <v>800</v>
      </c>
      <c r="K9295" s="67">
        <v>480000</v>
      </c>
      <c r="L9295" s="68" t="s">
        <v>15</v>
      </c>
      <c r="M9295" s="68" t="s">
        <v>254</v>
      </c>
    </row>
    <row r="9296" spans="1:13" s="3" customFormat="1" ht="12.75" x14ac:dyDescent="0.2">
      <c r="A9296" s="62" t="s">
        <v>29</v>
      </c>
      <c r="B9296" s="62" t="s">
        <v>215</v>
      </c>
      <c r="C9296" s="63">
        <v>10</v>
      </c>
      <c r="D9296" s="62" t="s">
        <v>13376</v>
      </c>
      <c r="E9296" s="62" t="s">
        <v>8591</v>
      </c>
      <c r="F9296" s="69">
        <v>14121503</v>
      </c>
      <c r="G9296" s="62" t="s">
        <v>13633</v>
      </c>
      <c r="H9296" s="62">
        <v>4</v>
      </c>
      <c r="I9296" s="62">
        <v>7</v>
      </c>
      <c r="J9296" s="70">
        <v>800</v>
      </c>
      <c r="K9296" s="71">
        <v>480000</v>
      </c>
      <c r="L9296" s="72" t="s">
        <v>15</v>
      </c>
      <c r="M9296" s="72" t="s">
        <v>254</v>
      </c>
    </row>
    <row r="9297" spans="1:13" s="3" customFormat="1" ht="12.75" x14ac:dyDescent="0.2">
      <c r="A9297" s="62" t="s">
        <v>29</v>
      </c>
      <c r="B9297" s="62" t="s">
        <v>215</v>
      </c>
      <c r="C9297" s="63">
        <v>10</v>
      </c>
      <c r="D9297" s="64" t="s">
        <v>13376</v>
      </c>
      <c r="E9297" s="64" t="s">
        <v>8592</v>
      </c>
      <c r="F9297" s="65">
        <v>14121901</v>
      </c>
      <c r="G9297" s="64" t="s">
        <v>13633</v>
      </c>
      <c r="H9297" s="64">
        <v>4</v>
      </c>
      <c r="I9297" s="64">
        <v>7</v>
      </c>
      <c r="J9297" s="66">
        <v>800</v>
      </c>
      <c r="K9297" s="67">
        <v>1200000</v>
      </c>
      <c r="L9297" s="68" t="s">
        <v>15</v>
      </c>
      <c r="M9297" s="68" t="s">
        <v>254</v>
      </c>
    </row>
    <row r="9298" spans="1:13" s="3" customFormat="1" ht="12.75" x14ac:dyDescent="0.2">
      <c r="A9298" s="62" t="s">
        <v>29</v>
      </c>
      <c r="B9298" s="62" t="s">
        <v>215</v>
      </c>
      <c r="C9298" s="63">
        <v>10</v>
      </c>
      <c r="D9298" s="62" t="s">
        <v>13376</v>
      </c>
      <c r="E9298" s="62" t="s">
        <v>8593</v>
      </c>
      <c r="F9298" s="69">
        <v>14121503</v>
      </c>
      <c r="G9298" s="62" t="s">
        <v>13633</v>
      </c>
      <c r="H9298" s="62">
        <v>4</v>
      </c>
      <c r="I9298" s="62">
        <v>7</v>
      </c>
      <c r="J9298" s="70">
        <v>1100</v>
      </c>
      <c r="K9298" s="71">
        <v>880000</v>
      </c>
      <c r="L9298" s="72" t="s">
        <v>15</v>
      </c>
      <c r="M9298" s="72" t="s">
        <v>254</v>
      </c>
    </row>
    <row r="9299" spans="1:13" s="3" customFormat="1" ht="12.75" x14ac:dyDescent="0.2">
      <c r="A9299" s="62" t="s">
        <v>29</v>
      </c>
      <c r="B9299" s="62" t="s">
        <v>222</v>
      </c>
      <c r="C9299" s="63">
        <v>10</v>
      </c>
      <c r="D9299" s="64" t="s">
        <v>13381</v>
      </c>
      <c r="E9299" s="64" t="s">
        <v>8594</v>
      </c>
      <c r="F9299" s="65">
        <v>12352300</v>
      </c>
      <c r="G9299" s="64" t="s">
        <v>13633</v>
      </c>
      <c r="H9299" s="64">
        <v>4</v>
      </c>
      <c r="I9299" s="64">
        <v>7</v>
      </c>
      <c r="J9299" s="66">
        <v>3</v>
      </c>
      <c r="K9299" s="67">
        <v>345996</v>
      </c>
      <c r="L9299" s="68" t="s">
        <v>1759</v>
      </c>
      <c r="M9299" s="68" t="s">
        <v>254</v>
      </c>
    </row>
    <row r="9300" spans="1:13" s="3" customFormat="1" ht="12.75" x14ac:dyDescent="0.2">
      <c r="A9300" s="62" t="s">
        <v>29</v>
      </c>
      <c r="B9300" s="62" t="s">
        <v>3293</v>
      </c>
      <c r="C9300" s="63">
        <v>10</v>
      </c>
      <c r="D9300" s="62" t="s">
        <v>13571</v>
      </c>
      <c r="E9300" s="62" t="s">
        <v>8595</v>
      </c>
      <c r="F9300" s="69">
        <v>31201600</v>
      </c>
      <c r="G9300" s="62" t="s">
        <v>13633</v>
      </c>
      <c r="H9300" s="62">
        <v>4</v>
      </c>
      <c r="I9300" s="62">
        <v>7</v>
      </c>
      <c r="J9300" s="70">
        <v>2</v>
      </c>
      <c r="K9300" s="71">
        <v>783200</v>
      </c>
      <c r="L9300" s="72" t="s">
        <v>15</v>
      </c>
      <c r="M9300" s="72" t="s">
        <v>254</v>
      </c>
    </row>
    <row r="9301" spans="1:13" s="3" customFormat="1" ht="12.75" x14ac:dyDescent="0.2">
      <c r="A9301" s="62" t="s">
        <v>29</v>
      </c>
      <c r="B9301" s="62" t="s">
        <v>3293</v>
      </c>
      <c r="C9301" s="63">
        <v>10</v>
      </c>
      <c r="D9301" s="64" t="s">
        <v>13571</v>
      </c>
      <c r="E9301" s="64" t="s">
        <v>8596</v>
      </c>
      <c r="F9301" s="65">
        <v>31201600</v>
      </c>
      <c r="G9301" s="64" t="s">
        <v>13633</v>
      </c>
      <c r="H9301" s="64">
        <v>4</v>
      </c>
      <c r="I9301" s="64">
        <v>7</v>
      </c>
      <c r="J9301" s="66">
        <v>2</v>
      </c>
      <c r="K9301" s="67">
        <v>760000</v>
      </c>
      <c r="L9301" s="68" t="s">
        <v>15</v>
      </c>
      <c r="M9301" s="68" t="s">
        <v>254</v>
      </c>
    </row>
    <row r="9302" spans="1:13" s="3" customFormat="1" ht="12.75" x14ac:dyDescent="0.2">
      <c r="A9302" s="62" t="s">
        <v>29</v>
      </c>
      <c r="B9302" s="62" t="s">
        <v>217</v>
      </c>
      <c r="C9302" s="63">
        <v>10</v>
      </c>
      <c r="D9302" s="62" t="s">
        <v>13378</v>
      </c>
      <c r="E9302" s="62" t="s">
        <v>8597</v>
      </c>
      <c r="F9302" s="69">
        <v>27111900</v>
      </c>
      <c r="G9302" s="62" t="s">
        <v>13633</v>
      </c>
      <c r="H9302" s="62">
        <v>4</v>
      </c>
      <c r="I9302" s="62">
        <v>7</v>
      </c>
      <c r="J9302" s="70">
        <v>95</v>
      </c>
      <c r="K9302" s="71">
        <v>576555</v>
      </c>
      <c r="L9302" s="72" t="s">
        <v>15</v>
      </c>
      <c r="M9302" s="72" t="s">
        <v>254</v>
      </c>
    </row>
    <row r="9303" spans="1:13" s="3" customFormat="1" ht="12.75" x14ac:dyDescent="0.2">
      <c r="A9303" s="62" t="s">
        <v>29</v>
      </c>
      <c r="B9303" s="62" t="s">
        <v>217</v>
      </c>
      <c r="C9303" s="63">
        <v>10</v>
      </c>
      <c r="D9303" s="64" t="s">
        <v>13378</v>
      </c>
      <c r="E9303" s="64" t="s">
        <v>8598</v>
      </c>
      <c r="F9303" s="65">
        <v>27111900</v>
      </c>
      <c r="G9303" s="64" t="s">
        <v>13633</v>
      </c>
      <c r="H9303" s="64">
        <v>4</v>
      </c>
      <c r="I9303" s="64">
        <v>7</v>
      </c>
      <c r="J9303" s="66">
        <v>5</v>
      </c>
      <c r="K9303" s="67">
        <v>40000</v>
      </c>
      <c r="L9303" s="68" t="s">
        <v>15</v>
      </c>
      <c r="M9303" s="68" t="s">
        <v>254</v>
      </c>
    </row>
    <row r="9304" spans="1:13" s="3" customFormat="1" ht="12.75" x14ac:dyDescent="0.2">
      <c r="A9304" s="62" t="s">
        <v>29</v>
      </c>
      <c r="B9304" s="62" t="s">
        <v>217</v>
      </c>
      <c r="C9304" s="63">
        <v>10</v>
      </c>
      <c r="D9304" s="62" t="s">
        <v>13378</v>
      </c>
      <c r="E9304" s="62" t="s">
        <v>8599</v>
      </c>
      <c r="F9304" s="69">
        <v>27111900</v>
      </c>
      <c r="G9304" s="62" t="s">
        <v>13633</v>
      </c>
      <c r="H9304" s="62">
        <v>4</v>
      </c>
      <c r="I9304" s="62">
        <v>7</v>
      </c>
      <c r="J9304" s="70">
        <v>1</v>
      </c>
      <c r="K9304" s="71">
        <v>23100</v>
      </c>
      <c r="L9304" s="72" t="s">
        <v>15</v>
      </c>
      <c r="M9304" s="72" t="s">
        <v>254</v>
      </c>
    </row>
    <row r="9305" spans="1:13" s="3" customFormat="1" ht="12.75" x14ac:dyDescent="0.2">
      <c r="A9305" s="62" t="s">
        <v>29</v>
      </c>
      <c r="B9305" s="62" t="s">
        <v>268</v>
      </c>
      <c r="C9305" s="63">
        <v>10</v>
      </c>
      <c r="D9305" s="64" t="s">
        <v>13385</v>
      </c>
      <c r="E9305" s="64" t="s">
        <v>8600</v>
      </c>
      <c r="F9305" s="65">
        <v>31191500</v>
      </c>
      <c r="G9305" s="64" t="s">
        <v>13633</v>
      </c>
      <c r="H9305" s="64">
        <v>4</v>
      </c>
      <c r="I9305" s="64">
        <v>7</v>
      </c>
      <c r="J9305" s="66">
        <v>4</v>
      </c>
      <c r="K9305" s="67">
        <v>153356</v>
      </c>
      <c r="L9305" s="68" t="s">
        <v>1760</v>
      </c>
      <c r="M9305" s="68" t="s">
        <v>254</v>
      </c>
    </row>
    <row r="9306" spans="1:13" s="3" customFormat="1" ht="12.75" x14ac:dyDescent="0.2">
      <c r="A9306" s="62" t="s">
        <v>29</v>
      </c>
      <c r="B9306" s="62" t="s">
        <v>268</v>
      </c>
      <c r="C9306" s="63">
        <v>10</v>
      </c>
      <c r="D9306" s="62" t="s">
        <v>13385</v>
      </c>
      <c r="E9306" s="62" t="s">
        <v>8601</v>
      </c>
      <c r="F9306" s="69">
        <v>31191500</v>
      </c>
      <c r="G9306" s="62" t="s">
        <v>13633</v>
      </c>
      <c r="H9306" s="62">
        <v>4</v>
      </c>
      <c r="I9306" s="62">
        <v>7</v>
      </c>
      <c r="J9306" s="70">
        <v>1</v>
      </c>
      <c r="K9306" s="71">
        <v>107000</v>
      </c>
      <c r="L9306" s="72" t="s">
        <v>1760</v>
      </c>
      <c r="M9306" s="72" t="s">
        <v>254</v>
      </c>
    </row>
    <row r="9307" spans="1:13" s="3" customFormat="1" ht="12.75" x14ac:dyDescent="0.2">
      <c r="A9307" s="62" t="s">
        <v>29</v>
      </c>
      <c r="B9307" s="62" t="s">
        <v>268</v>
      </c>
      <c r="C9307" s="63">
        <v>10</v>
      </c>
      <c r="D9307" s="64" t="s">
        <v>13385</v>
      </c>
      <c r="E9307" s="64" t="s">
        <v>8602</v>
      </c>
      <c r="F9307" s="65">
        <v>47131800</v>
      </c>
      <c r="G9307" s="64" t="s">
        <v>13633</v>
      </c>
      <c r="H9307" s="64">
        <v>4</v>
      </c>
      <c r="I9307" s="64">
        <v>7</v>
      </c>
      <c r="J9307" s="66">
        <v>1</v>
      </c>
      <c r="K9307" s="67">
        <v>515005</v>
      </c>
      <c r="L9307" s="68" t="s">
        <v>15</v>
      </c>
      <c r="M9307" s="68" t="s">
        <v>254</v>
      </c>
    </row>
    <row r="9308" spans="1:13" s="3" customFormat="1" ht="12.75" x14ac:dyDescent="0.2">
      <c r="A9308" s="62" t="s">
        <v>29</v>
      </c>
      <c r="B9308" s="62" t="s">
        <v>268</v>
      </c>
      <c r="C9308" s="63">
        <v>10</v>
      </c>
      <c r="D9308" s="62" t="s">
        <v>13385</v>
      </c>
      <c r="E9308" s="62" t="s">
        <v>8603</v>
      </c>
      <c r="F9308" s="69">
        <v>47131800</v>
      </c>
      <c r="G9308" s="62" t="s">
        <v>13633</v>
      </c>
      <c r="H9308" s="62">
        <v>4</v>
      </c>
      <c r="I9308" s="62">
        <v>7</v>
      </c>
      <c r="J9308" s="70">
        <v>4</v>
      </c>
      <c r="K9308" s="71">
        <v>202628</v>
      </c>
      <c r="L9308" s="72" t="s">
        <v>15</v>
      </c>
      <c r="M9308" s="72" t="s">
        <v>254</v>
      </c>
    </row>
    <row r="9309" spans="1:13" s="3" customFormat="1" ht="12.75" x14ac:dyDescent="0.2">
      <c r="A9309" s="62" t="s">
        <v>29</v>
      </c>
      <c r="B9309" s="62" t="s">
        <v>7865</v>
      </c>
      <c r="C9309" s="63">
        <v>10</v>
      </c>
      <c r="D9309" s="64" t="s">
        <v>13595</v>
      </c>
      <c r="E9309" s="64" t="s">
        <v>8604</v>
      </c>
      <c r="F9309" s="65">
        <v>31201600</v>
      </c>
      <c r="G9309" s="64" t="s">
        <v>13633</v>
      </c>
      <c r="H9309" s="64">
        <v>4</v>
      </c>
      <c r="I9309" s="64">
        <v>7</v>
      </c>
      <c r="J9309" s="66">
        <v>2</v>
      </c>
      <c r="K9309" s="67">
        <v>596000</v>
      </c>
      <c r="L9309" s="68" t="s">
        <v>1759</v>
      </c>
      <c r="M9309" s="68" t="s">
        <v>254</v>
      </c>
    </row>
    <row r="9310" spans="1:13" s="3" customFormat="1" ht="12.75" x14ac:dyDescent="0.2">
      <c r="A9310" s="62" t="s">
        <v>29</v>
      </c>
      <c r="B9310" s="62" t="s">
        <v>433</v>
      </c>
      <c r="C9310" s="63">
        <v>10</v>
      </c>
      <c r="D9310" s="62" t="s">
        <v>13383</v>
      </c>
      <c r="E9310" s="62" t="s">
        <v>8605</v>
      </c>
      <c r="F9310" s="69">
        <v>12352300</v>
      </c>
      <c r="G9310" s="62" t="s">
        <v>13633</v>
      </c>
      <c r="H9310" s="62">
        <v>4</v>
      </c>
      <c r="I9310" s="62">
        <v>7</v>
      </c>
      <c r="J9310" s="70">
        <v>5</v>
      </c>
      <c r="K9310" s="71">
        <v>9300500</v>
      </c>
      <c r="L9310" s="72" t="s">
        <v>15</v>
      </c>
      <c r="M9310" s="72" t="s">
        <v>254</v>
      </c>
    </row>
    <row r="9311" spans="1:13" s="3" customFormat="1" ht="12.75" x14ac:dyDescent="0.2">
      <c r="A9311" s="62" t="s">
        <v>29</v>
      </c>
      <c r="B9311" s="62" t="s">
        <v>433</v>
      </c>
      <c r="C9311" s="63">
        <v>10</v>
      </c>
      <c r="D9311" s="64" t="s">
        <v>13383</v>
      </c>
      <c r="E9311" s="64" t="s">
        <v>8606</v>
      </c>
      <c r="F9311" s="65">
        <v>12352300</v>
      </c>
      <c r="G9311" s="64" t="s">
        <v>13633</v>
      </c>
      <c r="H9311" s="64">
        <v>4</v>
      </c>
      <c r="I9311" s="64">
        <v>7</v>
      </c>
      <c r="J9311" s="66">
        <v>4</v>
      </c>
      <c r="K9311" s="67">
        <v>9790000</v>
      </c>
      <c r="L9311" s="68" t="s">
        <v>1759</v>
      </c>
      <c r="M9311" s="68" t="s">
        <v>254</v>
      </c>
    </row>
    <row r="9312" spans="1:13" s="3" customFormat="1" ht="12.75" x14ac:dyDescent="0.2">
      <c r="A9312" s="62" t="s">
        <v>29</v>
      </c>
      <c r="B9312" s="62" t="s">
        <v>433</v>
      </c>
      <c r="C9312" s="63">
        <v>10</v>
      </c>
      <c r="D9312" s="62" t="s">
        <v>13383</v>
      </c>
      <c r="E9312" s="62" t="s">
        <v>8607</v>
      </c>
      <c r="F9312" s="69">
        <v>12352300</v>
      </c>
      <c r="G9312" s="62" t="s">
        <v>13633</v>
      </c>
      <c r="H9312" s="62">
        <v>4</v>
      </c>
      <c r="I9312" s="62">
        <v>7</v>
      </c>
      <c r="J9312" s="70">
        <v>2</v>
      </c>
      <c r="K9312" s="71">
        <v>7440400</v>
      </c>
      <c r="L9312" s="72" t="s">
        <v>15</v>
      </c>
      <c r="M9312" s="72" t="s">
        <v>254</v>
      </c>
    </row>
    <row r="9313" spans="1:13" s="3" customFormat="1" ht="12.75" x14ac:dyDescent="0.2">
      <c r="A9313" s="62" t="s">
        <v>29</v>
      </c>
      <c r="B9313" s="62" t="s">
        <v>216</v>
      </c>
      <c r="C9313" s="63">
        <v>10</v>
      </c>
      <c r="D9313" s="64" t="s">
        <v>13377</v>
      </c>
      <c r="E9313" s="64" t="s">
        <v>8608</v>
      </c>
      <c r="F9313" s="65">
        <v>31201500</v>
      </c>
      <c r="G9313" s="64" t="s">
        <v>13633</v>
      </c>
      <c r="H9313" s="64">
        <v>4</v>
      </c>
      <c r="I9313" s="64">
        <v>7</v>
      </c>
      <c r="J9313" s="66">
        <v>18</v>
      </c>
      <c r="K9313" s="67">
        <v>370062</v>
      </c>
      <c r="L9313" s="68" t="s">
        <v>15</v>
      </c>
      <c r="M9313" s="68" t="s">
        <v>254</v>
      </c>
    </row>
    <row r="9314" spans="1:13" s="3" customFormat="1" ht="12.75" x14ac:dyDescent="0.2">
      <c r="A9314" s="62" t="s">
        <v>29</v>
      </c>
      <c r="B9314" s="62" t="s">
        <v>219</v>
      </c>
      <c r="C9314" s="63">
        <v>10</v>
      </c>
      <c r="D9314" s="62" t="s">
        <v>13379</v>
      </c>
      <c r="E9314" s="62" t="s">
        <v>8609</v>
      </c>
      <c r="F9314" s="69">
        <v>31201500</v>
      </c>
      <c r="G9314" s="62" t="s">
        <v>13633</v>
      </c>
      <c r="H9314" s="62">
        <v>4</v>
      </c>
      <c r="I9314" s="62">
        <v>7</v>
      </c>
      <c r="J9314" s="70">
        <v>2</v>
      </c>
      <c r="K9314" s="71">
        <v>360000</v>
      </c>
      <c r="L9314" s="72" t="s">
        <v>15</v>
      </c>
      <c r="M9314" s="72" t="s">
        <v>254</v>
      </c>
    </row>
    <row r="9315" spans="1:13" s="3" customFormat="1" ht="12.75" x14ac:dyDescent="0.2">
      <c r="A9315" s="62" t="s">
        <v>29</v>
      </c>
      <c r="B9315" s="62" t="s">
        <v>219</v>
      </c>
      <c r="C9315" s="63">
        <v>10</v>
      </c>
      <c r="D9315" s="64" t="s">
        <v>13379</v>
      </c>
      <c r="E9315" s="64" t="s">
        <v>8610</v>
      </c>
      <c r="F9315" s="65">
        <v>31201500</v>
      </c>
      <c r="G9315" s="64" t="s">
        <v>13633</v>
      </c>
      <c r="H9315" s="64">
        <v>4</v>
      </c>
      <c r="I9315" s="64">
        <v>7</v>
      </c>
      <c r="J9315" s="66">
        <v>3</v>
      </c>
      <c r="K9315" s="67">
        <v>540000</v>
      </c>
      <c r="L9315" s="68" t="s">
        <v>15</v>
      </c>
      <c r="M9315" s="68" t="s">
        <v>254</v>
      </c>
    </row>
    <row r="9316" spans="1:13" s="3" customFormat="1" ht="12.75" x14ac:dyDescent="0.2">
      <c r="A9316" s="62" t="s">
        <v>29</v>
      </c>
      <c r="B9316" s="62" t="s">
        <v>219</v>
      </c>
      <c r="C9316" s="63">
        <v>10</v>
      </c>
      <c r="D9316" s="62" t="s">
        <v>13379</v>
      </c>
      <c r="E9316" s="62" t="s">
        <v>8611</v>
      </c>
      <c r="F9316" s="69">
        <v>31201500</v>
      </c>
      <c r="G9316" s="62" t="s">
        <v>13633</v>
      </c>
      <c r="H9316" s="62">
        <v>4</v>
      </c>
      <c r="I9316" s="62">
        <v>7</v>
      </c>
      <c r="J9316" s="70">
        <v>1</v>
      </c>
      <c r="K9316" s="71">
        <v>180000</v>
      </c>
      <c r="L9316" s="72" t="s">
        <v>15</v>
      </c>
      <c r="M9316" s="72" t="s">
        <v>254</v>
      </c>
    </row>
    <row r="9317" spans="1:13" s="3" customFormat="1" ht="12.75" x14ac:dyDescent="0.2">
      <c r="A9317" s="62" t="s">
        <v>29</v>
      </c>
      <c r="B9317" s="62" t="s">
        <v>219</v>
      </c>
      <c r="C9317" s="63">
        <v>10</v>
      </c>
      <c r="D9317" s="64" t="s">
        <v>13379</v>
      </c>
      <c r="E9317" s="64" t="s">
        <v>8612</v>
      </c>
      <c r="F9317" s="65">
        <v>23242100</v>
      </c>
      <c r="G9317" s="64" t="s">
        <v>13633</v>
      </c>
      <c r="H9317" s="64">
        <v>4</v>
      </c>
      <c r="I9317" s="64">
        <v>7</v>
      </c>
      <c r="J9317" s="66">
        <v>5</v>
      </c>
      <c r="K9317" s="67">
        <v>4699200</v>
      </c>
      <c r="L9317" s="68" t="s">
        <v>15</v>
      </c>
      <c r="M9317" s="68" t="s">
        <v>254</v>
      </c>
    </row>
    <row r="9318" spans="1:13" s="3" customFormat="1" ht="12.75" x14ac:dyDescent="0.2">
      <c r="A9318" s="62" t="s">
        <v>29</v>
      </c>
      <c r="B9318" s="62" t="s">
        <v>215</v>
      </c>
      <c r="C9318" s="63">
        <v>10</v>
      </c>
      <c r="D9318" s="62" t="s">
        <v>13376</v>
      </c>
      <c r="E9318" s="62" t="s">
        <v>8613</v>
      </c>
      <c r="F9318" s="69">
        <v>31201500</v>
      </c>
      <c r="G9318" s="62" t="s">
        <v>13633</v>
      </c>
      <c r="H9318" s="62">
        <v>4</v>
      </c>
      <c r="I9318" s="62">
        <v>7</v>
      </c>
      <c r="J9318" s="70">
        <v>24</v>
      </c>
      <c r="K9318" s="71">
        <v>300000</v>
      </c>
      <c r="L9318" s="72" t="s">
        <v>15</v>
      </c>
      <c r="M9318" s="72" t="s">
        <v>254</v>
      </c>
    </row>
    <row r="9319" spans="1:13" s="3" customFormat="1" ht="12.75" x14ac:dyDescent="0.2">
      <c r="A9319" s="62" t="s">
        <v>29</v>
      </c>
      <c r="B9319" s="62" t="s">
        <v>215</v>
      </c>
      <c r="C9319" s="63">
        <v>10</v>
      </c>
      <c r="D9319" s="64" t="s">
        <v>13376</v>
      </c>
      <c r="E9319" s="64" t="s">
        <v>3545</v>
      </c>
      <c r="F9319" s="65">
        <v>31201500</v>
      </c>
      <c r="G9319" s="64" t="s">
        <v>13633</v>
      </c>
      <c r="H9319" s="64">
        <v>4</v>
      </c>
      <c r="I9319" s="64">
        <v>7</v>
      </c>
      <c r="J9319" s="66">
        <v>150</v>
      </c>
      <c r="K9319" s="67">
        <v>2716650</v>
      </c>
      <c r="L9319" s="68" t="s">
        <v>15</v>
      </c>
      <c r="M9319" s="68" t="s">
        <v>254</v>
      </c>
    </row>
    <row r="9320" spans="1:13" s="3" customFormat="1" ht="12.75" x14ac:dyDescent="0.2">
      <c r="A9320" s="62" t="s">
        <v>29</v>
      </c>
      <c r="B9320" s="62" t="s">
        <v>215</v>
      </c>
      <c r="C9320" s="63">
        <v>10</v>
      </c>
      <c r="D9320" s="62" t="s">
        <v>13376</v>
      </c>
      <c r="E9320" s="62" t="s">
        <v>8614</v>
      </c>
      <c r="F9320" s="69">
        <v>31201500</v>
      </c>
      <c r="G9320" s="62" t="s">
        <v>13633</v>
      </c>
      <c r="H9320" s="62">
        <v>4</v>
      </c>
      <c r="I9320" s="62">
        <v>7</v>
      </c>
      <c r="J9320" s="70">
        <v>25</v>
      </c>
      <c r="K9320" s="71">
        <v>709775</v>
      </c>
      <c r="L9320" s="72" t="s">
        <v>15</v>
      </c>
      <c r="M9320" s="72" t="s">
        <v>254</v>
      </c>
    </row>
    <row r="9321" spans="1:13" s="3" customFormat="1" ht="12.75" x14ac:dyDescent="0.2">
      <c r="A9321" s="62" t="s">
        <v>29</v>
      </c>
      <c r="B9321" s="62" t="s">
        <v>215</v>
      </c>
      <c r="C9321" s="63">
        <v>10</v>
      </c>
      <c r="D9321" s="64" t="s">
        <v>13376</v>
      </c>
      <c r="E9321" s="64" t="s">
        <v>8615</v>
      </c>
      <c r="F9321" s="65">
        <v>31201500</v>
      </c>
      <c r="G9321" s="64" t="s">
        <v>13633</v>
      </c>
      <c r="H9321" s="64">
        <v>4</v>
      </c>
      <c r="I9321" s="64">
        <v>7</v>
      </c>
      <c r="J9321" s="66">
        <v>15</v>
      </c>
      <c r="K9321" s="67">
        <v>1835625</v>
      </c>
      <c r="L9321" s="68" t="s">
        <v>15</v>
      </c>
      <c r="M9321" s="68" t="s">
        <v>254</v>
      </c>
    </row>
    <row r="9322" spans="1:13" s="3" customFormat="1" ht="12.75" x14ac:dyDescent="0.2">
      <c r="A9322" s="62" t="s">
        <v>29</v>
      </c>
      <c r="B9322" s="62" t="s">
        <v>215</v>
      </c>
      <c r="C9322" s="63">
        <v>10</v>
      </c>
      <c r="D9322" s="62" t="s">
        <v>13376</v>
      </c>
      <c r="E9322" s="62" t="s">
        <v>8616</v>
      </c>
      <c r="F9322" s="69">
        <v>31201500</v>
      </c>
      <c r="G9322" s="62" t="s">
        <v>13633</v>
      </c>
      <c r="H9322" s="62">
        <v>4</v>
      </c>
      <c r="I9322" s="62">
        <v>7</v>
      </c>
      <c r="J9322" s="70">
        <v>40</v>
      </c>
      <c r="K9322" s="71">
        <v>332840</v>
      </c>
      <c r="L9322" s="72" t="s">
        <v>15</v>
      </c>
      <c r="M9322" s="72" t="s">
        <v>254</v>
      </c>
    </row>
    <row r="9323" spans="1:13" s="3" customFormat="1" ht="12.75" x14ac:dyDescent="0.2">
      <c r="A9323" s="62" t="s">
        <v>29</v>
      </c>
      <c r="B9323" s="62" t="s">
        <v>215</v>
      </c>
      <c r="C9323" s="63">
        <v>10</v>
      </c>
      <c r="D9323" s="64" t="s">
        <v>13376</v>
      </c>
      <c r="E9323" s="64" t="s">
        <v>8617</v>
      </c>
      <c r="F9323" s="65">
        <v>31201500</v>
      </c>
      <c r="G9323" s="64" t="s">
        <v>13633</v>
      </c>
      <c r="H9323" s="64">
        <v>4</v>
      </c>
      <c r="I9323" s="64">
        <v>7</v>
      </c>
      <c r="J9323" s="66">
        <v>145</v>
      </c>
      <c r="K9323" s="67">
        <v>4613465</v>
      </c>
      <c r="L9323" s="68" t="s">
        <v>15</v>
      </c>
      <c r="M9323" s="68" t="s">
        <v>254</v>
      </c>
    </row>
    <row r="9324" spans="1:13" s="3" customFormat="1" ht="12.75" x14ac:dyDescent="0.2">
      <c r="A9324" s="62" t="s">
        <v>29</v>
      </c>
      <c r="B9324" s="62" t="s">
        <v>219</v>
      </c>
      <c r="C9324" s="63">
        <v>10</v>
      </c>
      <c r="D9324" s="62" t="s">
        <v>13379</v>
      </c>
      <c r="E9324" s="62" t="s">
        <v>8618</v>
      </c>
      <c r="F9324" s="69">
        <v>31201500</v>
      </c>
      <c r="G9324" s="62" t="s">
        <v>13633</v>
      </c>
      <c r="H9324" s="62">
        <v>4</v>
      </c>
      <c r="I9324" s="62">
        <v>7</v>
      </c>
      <c r="J9324" s="70">
        <v>10</v>
      </c>
      <c r="K9324" s="71">
        <v>6069800</v>
      </c>
      <c r="L9324" s="72" t="s">
        <v>15</v>
      </c>
      <c r="M9324" s="72" t="s">
        <v>254</v>
      </c>
    </row>
    <row r="9325" spans="1:13" s="3" customFormat="1" ht="12.75" x14ac:dyDescent="0.2">
      <c r="A9325" s="62" t="s">
        <v>29</v>
      </c>
      <c r="B9325" s="62" t="s">
        <v>219</v>
      </c>
      <c r="C9325" s="63">
        <v>10</v>
      </c>
      <c r="D9325" s="64" t="s">
        <v>13379</v>
      </c>
      <c r="E9325" s="64" t="s">
        <v>8619</v>
      </c>
      <c r="F9325" s="65">
        <v>31201500</v>
      </c>
      <c r="G9325" s="64" t="s">
        <v>13633</v>
      </c>
      <c r="H9325" s="64">
        <v>4</v>
      </c>
      <c r="I9325" s="64">
        <v>7</v>
      </c>
      <c r="J9325" s="66">
        <v>1</v>
      </c>
      <c r="K9325" s="67">
        <v>700000</v>
      </c>
      <c r="L9325" s="68" t="s">
        <v>15</v>
      </c>
      <c r="M9325" s="68" t="s">
        <v>254</v>
      </c>
    </row>
    <row r="9326" spans="1:13" s="3" customFormat="1" ht="12.75" x14ac:dyDescent="0.2">
      <c r="A9326" s="62" t="s">
        <v>29</v>
      </c>
      <c r="B9326" s="62" t="s">
        <v>216</v>
      </c>
      <c r="C9326" s="63">
        <v>10</v>
      </c>
      <c r="D9326" s="62" t="s">
        <v>13377</v>
      </c>
      <c r="E9326" s="62" t="s">
        <v>8620</v>
      </c>
      <c r="F9326" s="69">
        <v>31201500</v>
      </c>
      <c r="G9326" s="62" t="s">
        <v>13633</v>
      </c>
      <c r="H9326" s="62">
        <v>4</v>
      </c>
      <c r="I9326" s="62">
        <v>7</v>
      </c>
      <c r="J9326" s="70">
        <v>2</v>
      </c>
      <c r="K9326" s="71">
        <v>906554</v>
      </c>
      <c r="L9326" s="72" t="s">
        <v>15</v>
      </c>
      <c r="M9326" s="72" t="s">
        <v>254</v>
      </c>
    </row>
    <row r="9327" spans="1:13" s="3" customFormat="1" ht="12.75" x14ac:dyDescent="0.2">
      <c r="A9327" s="62" t="s">
        <v>29</v>
      </c>
      <c r="B9327" s="62" t="s">
        <v>216</v>
      </c>
      <c r="C9327" s="63">
        <v>10</v>
      </c>
      <c r="D9327" s="64" t="s">
        <v>13377</v>
      </c>
      <c r="E9327" s="64" t="s">
        <v>8621</v>
      </c>
      <c r="F9327" s="65">
        <v>31201500</v>
      </c>
      <c r="G9327" s="64" t="s">
        <v>13633</v>
      </c>
      <c r="H9327" s="64">
        <v>4</v>
      </c>
      <c r="I9327" s="64">
        <v>7</v>
      </c>
      <c r="J9327" s="66">
        <v>5</v>
      </c>
      <c r="K9327" s="67">
        <v>171225</v>
      </c>
      <c r="L9327" s="68" t="s">
        <v>15</v>
      </c>
      <c r="M9327" s="68" t="s">
        <v>254</v>
      </c>
    </row>
    <row r="9328" spans="1:13" s="3" customFormat="1" ht="12.75" x14ac:dyDescent="0.2">
      <c r="A9328" s="62" t="s">
        <v>29</v>
      </c>
      <c r="B9328" s="62" t="s">
        <v>216</v>
      </c>
      <c r="C9328" s="63">
        <v>10</v>
      </c>
      <c r="D9328" s="62" t="s">
        <v>13377</v>
      </c>
      <c r="E9328" s="62" t="s">
        <v>8622</v>
      </c>
      <c r="F9328" s="69">
        <v>31201500</v>
      </c>
      <c r="G9328" s="62" t="s">
        <v>13633</v>
      </c>
      <c r="H9328" s="62">
        <v>4</v>
      </c>
      <c r="I9328" s="62">
        <v>7</v>
      </c>
      <c r="J9328" s="70">
        <v>2</v>
      </c>
      <c r="K9328" s="71">
        <v>128000</v>
      </c>
      <c r="L9328" s="72" t="s">
        <v>15</v>
      </c>
      <c r="M9328" s="72" t="s">
        <v>254</v>
      </c>
    </row>
    <row r="9329" spans="1:13" s="3" customFormat="1" ht="12.75" x14ac:dyDescent="0.2">
      <c r="A9329" s="62" t="s">
        <v>29</v>
      </c>
      <c r="B9329" s="62" t="s">
        <v>439</v>
      </c>
      <c r="C9329" s="63">
        <v>10</v>
      </c>
      <c r="D9329" s="64" t="s">
        <v>13396</v>
      </c>
      <c r="E9329" s="64" t="s">
        <v>8623</v>
      </c>
      <c r="F9329" s="65">
        <v>31201500</v>
      </c>
      <c r="G9329" s="64" t="s">
        <v>13633</v>
      </c>
      <c r="H9329" s="64">
        <v>4</v>
      </c>
      <c r="I9329" s="64">
        <v>7</v>
      </c>
      <c r="J9329" s="66">
        <v>2</v>
      </c>
      <c r="K9329" s="67">
        <v>50000</v>
      </c>
      <c r="L9329" s="68" t="s">
        <v>15</v>
      </c>
      <c r="M9329" s="68" t="s">
        <v>254</v>
      </c>
    </row>
    <row r="9330" spans="1:13" s="3" customFormat="1" ht="12.75" x14ac:dyDescent="0.2">
      <c r="A9330" s="62" t="s">
        <v>29</v>
      </c>
      <c r="B9330" s="62" t="s">
        <v>439</v>
      </c>
      <c r="C9330" s="63">
        <v>10</v>
      </c>
      <c r="D9330" s="62" t="s">
        <v>13396</v>
      </c>
      <c r="E9330" s="62" t="s">
        <v>8624</v>
      </c>
      <c r="F9330" s="69">
        <v>31201500</v>
      </c>
      <c r="G9330" s="62" t="s">
        <v>13633</v>
      </c>
      <c r="H9330" s="62">
        <v>4</v>
      </c>
      <c r="I9330" s="62">
        <v>7</v>
      </c>
      <c r="J9330" s="70">
        <v>2</v>
      </c>
      <c r="K9330" s="71">
        <v>160000</v>
      </c>
      <c r="L9330" s="72" t="s">
        <v>15</v>
      </c>
      <c r="M9330" s="72" t="s">
        <v>254</v>
      </c>
    </row>
    <row r="9331" spans="1:13" s="3" customFormat="1" ht="12.75" x14ac:dyDescent="0.2">
      <c r="A9331" s="62" t="s">
        <v>29</v>
      </c>
      <c r="B9331" s="62" t="s">
        <v>219</v>
      </c>
      <c r="C9331" s="63">
        <v>10</v>
      </c>
      <c r="D9331" s="64" t="s">
        <v>13379</v>
      </c>
      <c r="E9331" s="64" t="s">
        <v>8625</v>
      </c>
      <c r="F9331" s="65">
        <v>55121600</v>
      </c>
      <c r="G9331" s="64" t="s">
        <v>13633</v>
      </c>
      <c r="H9331" s="64">
        <v>4</v>
      </c>
      <c r="I9331" s="64">
        <v>7</v>
      </c>
      <c r="J9331" s="66">
        <v>1</v>
      </c>
      <c r="K9331" s="67">
        <v>35000</v>
      </c>
      <c r="L9331" s="68" t="s">
        <v>15</v>
      </c>
      <c r="M9331" s="68" t="s">
        <v>254</v>
      </c>
    </row>
    <row r="9332" spans="1:13" s="3" customFormat="1" ht="12.75" x14ac:dyDescent="0.2">
      <c r="A9332" s="62" t="s">
        <v>29</v>
      </c>
      <c r="B9332" s="62" t="s">
        <v>219</v>
      </c>
      <c r="C9332" s="63">
        <v>10</v>
      </c>
      <c r="D9332" s="62" t="s">
        <v>13379</v>
      </c>
      <c r="E9332" s="62" t="s">
        <v>8626</v>
      </c>
      <c r="F9332" s="69">
        <v>55121600</v>
      </c>
      <c r="G9332" s="62" t="s">
        <v>13633</v>
      </c>
      <c r="H9332" s="62">
        <v>4</v>
      </c>
      <c r="I9332" s="62">
        <v>7</v>
      </c>
      <c r="J9332" s="70">
        <v>1</v>
      </c>
      <c r="K9332" s="71">
        <v>40000</v>
      </c>
      <c r="L9332" s="72" t="s">
        <v>15</v>
      </c>
      <c r="M9332" s="72" t="s">
        <v>254</v>
      </c>
    </row>
    <row r="9333" spans="1:13" s="3" customFormat="1" ht="12.75" x14ac:dyDescent="0.2">
      <c r="A9333" s="62" t="s">
        <v>29</v>
      </c>
      <c r="B9333" s="62" t="s">
        <v>216</v>
      </c>
      <c r="C9333" s="63">
        <v>10</v>
      </c>
      <c r="D9333" s="64" t="s">
        <v>13377</v>
      </c>
      <c r="E9333" s="64" t="s">
        <v>8627</v>
      </c>
      <c r="F9333" s="65">
        <v>31201500</v>
      </c>
      <c r="G9333" s="64" t="s">
        <v>13633</v>
      </c>
      <c r="H9333" s="64">
        <v>4</v>
      </c>
      <c r="I9333" s="64">
        <v>7</v>
      </c>
      <c r="J9333" s="66">
        <v>2</v>
      </c>
      <c r="K9333" s="67">
        <v>1859002</v>
      </c>
      <c r="L9333" s="68" t="s">
        <v>15</v>
      </c>
      <c r="M9333" s="68" t="s">
        <v>254</v>
      </c>
    </row>
    <row r="9334" spans="1:13" s="3" customFormat="1" ht="12.75" x14ac:dyDescent="0.2">
      <c r="A9334" s="62" t="s">
        <v>29</v>
      </c>
      <c r="B9334" s="62" t="s">
        <v>216</v>
      </c>
      <c r="C9334" s="63">
        <v>10</v>
      </c>
      <c r="D9334" s="62" t="s">
        <v>13377</v>
      </c>
      <c r="E9334" s="62" t="s">
        <v>8628</v>
      </c>
      <c r="F9334" s="69">
        <v>55121600</v>
      </c>
      <c r="G9334" s="62" t="s">
        <v>13633</v>
      </c>
      <c r="H9334" s="62">
        <v>4</v>
      </c>
      <c r="I9334" s="62">
        <v>7</v>
      </c>
      <c r="J9334" s="70">
        <v>15</v>
      </c>
      <c r="K9334" s="71">
        <v>2097015</v>
      </c>
      <c r="L9334" s="72" t="s">
        <v>15</v>
      </c>
      <c r="M9334" s="72" t="s">
        <v>254</v>
      </c>
    </row>
    <row r="9335" spans="1:13" s="3" customFormat="1" ht="12.75" x14ac:dyDescent="0.2">
      <c r="A9335" s="62" t="s">
        <v>29</v>
      </c>
      <c r="B9335" s="62" t="s">
        <v>216</v>
      </c>
      <c r="C9335" s="63">
        <v>10</v>
      </c>
      <c r="D9335" s="64" t="s">
        <v>13377</v>
      </c>
      <c r="E9335" s="64" t="s">
        <v>8629</v>
      </c>
      <c r="F9335" s="65">
        <v>55121600</v>
      </c>
      <c r="G9335" s="64" t="s">
        <v>13633</v>
      </c>
      <c r="H9335" s="64">
        <v>4</v>
      </c>
      <c r="I9335" s="64">
        <v>7</v>
      </c>
      <c r="J9335" s="66">
        <v>8</v>
      </c>
      <c r="K9335" s="67">
        <v>1234904</v>
      </c>
      <c r="L9335" s="68" t="s">
        <v>15</v>
      </c>
      <c r="M9335" s="68" t="s">
        <v>254</v>
      </c>
    </row>
    <row r="9336" spans="1:13" s="3" customFormat="1" ht="12.75" x14ac:dyDescent="0.2">
      <c r="A9336" s="62" t="s">
        <v>29</v>
      </c>
      <c r="B9336" s="62" t="s">
        <v>216</v>
      </c>
      <c r="C9336" s="63">
        <v>10</v>
      </c>
      <c r="D9336" s="62" t="s">
        <v>13377</v>
      </c>
      <c r="E9336" s="62" t="s">
        <v>8630</v>
      </c>
      <c r="F9336" s="69">
        <v>31201500</v>
      </c>
      <c r="G9336" s="62" t="s">
        <v>13633</v>
      </c>
      <c r="H9336" s="62">
        <v>4</v>
      </c>
      <c r="I9336" s="62">
        <v>7</v>
      </c>
      <c r="J9336" s="70">
        <v>1</v>
      </c>
      <c r="K9336" s="71">
        <v>800000</v>
      </c>
      <c r="L9336" s="72" t="s">
        <v>15</v>
      </c>
      <c r="M9336" s="72" t="s">
        <v>254</v>
      </c>
    </row>
    <row r="9337" spans="1:13" s="3" customFormat="1" ht="12.75" x14ac:dyDescent="0.2">
      <c r="A9337" s="62" t="s">
        <v>29</v>
      </c>
      <c r="B9337" s="62" t="s">
        <v>216</v>
      </c>
      <c r="C9337" s="63">
        <v>10</v>
      </c>
      <c r="D9337" s="64" t="s">
        <v>13377</v>
      </c>
      <c r="E9337" s="64" t="s">
        <v>8631</v>
      </c>
      <c r="F9337" s="65">
        <v>31201500</v>
      </c>
      <c r="G9337" s="64" t="s">
        <v>13633</v>
      </c>
      <c r="H9337" s="64">
        <v>4</v>
      </c>
      <c r="I9337" s="64">
        <v>7</v>
      </c>
      <c r="J9337" s="66">
        <v>2</v>
      </c>
      <c r="K9337" s="67">
        <v>46992</v>
      </c>
      <c r="L9337" s="68" t="s">
        <v>15</v>
      </c>
      <c r="M9337" s="68" t="s">
        <v>254</v>
      </c>
    </row>
    <row r="9338" spans="1:13" s="3" customFormat="1" ht="12.75" x14ac:dyDescent="0.2">
      <c r="A9338" s="62" t="s">
        <v>29</v>
      </c>
      <c r="B9338" s="62" t="s">
        <v>873</v>
      </c>
      <c r="C9338" s="63">
        <v>10</v>
      </c>
      <c r="D9338" s="62" t="s">
        <v>13492</v>
      </c>
      <c r="E9338" s="62" t="s">
        <v>8632</v>
      </c>
      <c r="F9338" s="69">
        <v>31201500</v>
      </c>
      <c r="G9338" s="62" t="s">
        <v>13633</v>
      </c>
      <c r="H9338" s="62">
        <v>4</v>
      </c>
      <c r="I9338" s="62">
        <v>7</v>
      </c>
      <c r="J9338" s="70">
        <v>30</v>
      </c>
      <c r="K9338" s="71">
        <v>102780</v>
      </c>
      <c r="L9338" s="72" t="s">
        <v>15</v>
      </c>
      <c r="M9338" s="72" t="s">
        <v>254</v>
      </c>
    </row>
    <row r="9339" spans="1:13" s="3" customFormat="1" ht="12.75" x14ac:dyDescent="0.2">
      <c r="A9339" s="62" t="s">
        <v>29</v>
      </c>
      <c r="B9339" s="62" t="s">
        <v>216</v>
      </c>
      <c r="C9339" s="63">
        <v>10</v>
      </c>
      <c r="D9339" s="64" t="s">
        <v>13377</v>
      </c>
      <c r="E9339" s="64" t="s">
        <v>8633</v>
      </c>
      <c r="F9339" s="65">
        <v>31201500</v>
      </c>
      <c r="G9339" s="64" t="s">
        <v>13633</v>
      </c>
      <c r="H9339" s="64">
        <v>4</v>
      </c>
      <c r="I9339" s="64">
        <v>7</v>
      </c>
      <c r="J9339" s="66">
        <v>2</v>
      </c>
      <c r="K9339" s="67">
        <v>110000</v>
      </c>
      <c r="L9339" s="68" t="s">
        <v>15</v>
      </c>
      <c r="M9339" s="68" t="s">
        <v>254</v>
      </c>
    </row>
    <row r="9340" spans="1:13" s="3" customFormat="1" ht="12.75" x14ac:dyDescent="0.2">
      <c r="A9340" s="62" t="s">
        <v>29</v>
      </c>
      <c r="B9340" s="62" t="s">
        <v>216</v>
      </c>
      <c r="C9340" s="63">
        <v>10</v>
      </c>
      <c r="D9340" s="62" t="s">
        <v>13377</v>
      </c>
      <c r="E9340" s="62" t="s">
        <v>8634</v>
      </c>
      <c r="F9340" s="69">
        <v>31201500</v>
      </c>
      <c r="G9340" s="62" t="s">
        <v>13633</v>
      </c>
      <c r="H9340" s="62">
        <v>4</v>
      </c>
      <c r="I9340" s="62">
        <v>7</v>
      </c>
      <c r="J9340" s="70">
        <v>1</v>
      </c>
      <c r="K9340" s="71">
        <v>88000</v>
      </c>
      <c r="L9340" s="72" t="s">
        <v>15</v>
      </c>
      <c r="M9340" s="72" t="s">
        <v>254</v>
      </c>
    </row>
    <row r="9341" spans="1:13" s="3" customFormat="1" ht="12.75" x14ac:dyDescent="0.2">
      <c r="A9341" s="62" t="s">
        <v>29</v>
      </c>
      <c r="B9341" s="62" t="s">
        <v>433</v>
      </c>
      <c r="C9341" s="63">
        <v>10</v>
      </c>
      <c r="D9341" s="64" t="s">
        <v>13383</v>
      </c>
      <c r="E9341" s="64" t="s">
        <v>8635</v>
      </c>
      <c r="F9341" s="65">
        <v>12352300</v>
      </c>
      <c r="G9341" s="64" t="s">
        <v>13633</v>
      </c>
      <c r="H9341" s="64">
        <v>4</v>
      </c>
      <c r="I9341" s="64">
        <v>7</v>
      </c>
      <c r="J9341" s="66">
        <v>4</v>
      </c>
      <c r="K9341" s="67">
        <v>3837680</v>
      </c>
      <c r="L9341" s="68" t="s">
        <v>15</v>
      </c>
      <c r="M9341" s="68" t="s">
        <v>254</v>
      </c>
    </row>
    <row r="9342" spans="1:13" s="3" customFormat="1" ht="12.75" x14ac:dyDescent="0.2">
      <c r="A9342" s="62" t="s">
        <v>29</v>
      </c>
      <c r="B9342" s="62" t="s">
        <v>221</v>
      </c>
      <c r="C9342" s="63">
        <v>10</v>
      </c>
      <c r="D9342" s="62" t="s">
        <v>13382</v>
      </c>
      <c r="E9342" s="62" t="s">
        <v>8636</v>
      </c>
      <c r="F9342" s="69">
        <v>12164200</v>
      </c>
      <c r="G9342" s="62" t="s">
        <v>13633</v>
      </c>
      <c r="H9342" s="62">
        <v>4</v>
      </c>
      <c r="I9342" s="62">
        <v>7</v>
      </c>
      <c r="J9342" s="70">
        <v>1</v>
      </c>
      <c r="K9342" s="71">
        <v>423280</v>
      </c>
      <c r="L9342" s="72" t="s">
        <v>15</v>
      </c>
      <c r="M9342" s="72" t="s">
        <v>254</v>
      </c>
    </row>
    <row r="9343" spans="1:13" s="3" customFormat="1" ht="12.75" x14ac:dyDescent="0.2">
      <c r="A9343" s="62" t="s">
        <v>29</v>
      </c>
      <c r="B9343" s="62" t="s">
        <v>1792</v>
      </c>
      <c r="C9343" s="63">
        <v>10</v>
      </c>
      <c r="D9343" s="64" t="s">
        <v>13551</v>
      </c>
      <c r="E9343" s="64" t="s">
        <v>8637</v>
      </c>
      <c r="F9343" s="65">
        <v>40183100</v>
      </c>
      <c r="G9343" s="64" t="s">
        <v>13633</v>
      </c>
      <c r="H9343" s="64">
        <v>4</v>
      </c>
      <c r="I9343" s="64">
        <v>7</v>
      </c>
      <c r="J9343" s="66">
        <v>5</v>
      </c>
      <c r="K9343" s="67">
        <v>55000</v>
      </c>
      <c r="L9343" s="68" t="s">
        <v>15</v>
      </c>
      <c r="M9343" s="68" t="s">
        <v>254</v>
      </c>
    </row>
    <row r="9344" spans="1:13" s="3" customFormat="1" ht="12.75" x14ac:dyDescent="0.2">
      <c r="A9344" s="62" t="s">
        <v>29</v>
      </c>
      <c r="B9344" s="62" t="s">
        <v>1792</v>
      </c>
      <c r="C9344" s="63">
        <v>10</v>
      </c>
      <c r="D9344" s="62" t="s">
        <v>13551</v>
      </c>
      <c r="E9344" s="62" t="s">
        <v>8638</v>
      </c>
      <c r="F9344" s="69">
        <v>39121400</v>
      </c>
      <c r="G9344" s="62" t="s">
        <v>13633</v>
      </c>
      <c r="H9344" s="62">
        <v>4</v>
      </c>
      <c r="I9344" s="62">
        <v>7</v>
      </c>
      <c r="J9344" s="70">
        <v>2</v>
      </c>
      <c r="K9344" s="71">
        <v>90000</v>
      </c>
      <c r="L9344" s="72" t="s">
        <v>15</v>
      </c>
      <c r="M9344" s="72" t="s">
        <v>254</v>
      </c>
    </row>
    <row r="9345" spans="1:13" s="3" customFormat="1" ht="12.75" x14ac:dyDescent="0.2">
      <c r="A9345" s="62" t="s">
        <v>29</v>
      </c>
      <c r="B9345" s="62" t="s">
        <v>1792</v>
      </c>
      <c r="C9345" s="63">
        <v>10</v>
      </c>
      <c r="D9345" s="64" t="s">
        <v>13551</v>
      </c>
      <c r="E9345" s="64" t="s">
        <v>8639</v>
      </c>
      <c r="F9345" s="65">
        <v>39121400</v>
      </c>
      <c r="G9345" s="64" t="s">
        <v>13633</v>
      </c>
      <c r="H9345" s="64">
        <v>4</v>
      </c>
      <c r="I9345" s="64">
        <v>7</v>
      </c>
      <c r="J9345" s="66">
        <v>4</v>
      </c>
      <c r="K9345" s="67">
        <v>21200</v>
      </c>
      <c r="L9345" s="68" t="s">
        <v>15</v>
      </c>
      <c r="M9345" s="68" t="s">
        <v>254</v>
      </c>
    </row>
    <row r="9346" spans="1:13" s="3" customFormat="1" ht="12.75" x14ac:dyDescent="0.2">
      <c r="A9346" s="62" t="s">
        <v>29</v>
      </c>
      <c r="B9346" s="62" t="s">
        <v>1792</v>
      </c>
      <c r="C9346" s="63">
        <v>10</v>
      </c>
      <c r="D9346" s="62" t="s">
        <v>13551</v>
      </c>
      <c r="E9346" s="62" t="s">
        <v>8640</v>
      </c>
      <c r="F9346" s="69">
        <v>39121400</v>
      </c>
      <c r="G9346" s="62" t="s">
        <v>13633</v>
      </c>
      <c r="H9346" s="62">
        <v>4</v>
      </c>
      <c r="I9346" s="62">
        <v>7</v>
      </c>
      <c r="J9346" s="70">
        <v>4</v>
      </c>
      <c r="K9346" s="71">
        <v>70852</v>
      </c>
      <c r="L9346" s="72" t="s">
        <v>15</v>
      </c>
      <c r="M9346" s="72" t="s">
        <v>254</v>
      </c>
    </row>
    <row r="9347" spans="1:13" s="3" customFormat="1" ht="12.75" x14ac:dyDescent="0.2">
      <c r="A9347" s="62" t="s">
        <v>29</v>
      </c>
      <c r="B9347" s="62" t="s">
        <v>1792</v>
      </c>
      <c r="C9347" s="63">
        <v>10</v>
      </c>
      <c r="D9347" s="64" t="s">
        <v>13551</v>
      </c>
      <c r="E9347" s="64" t="s">
        <v>8641</v>
      </c>
      <c r="F9347" s="65">
        <v>39121400</v>
      </c>
      <c r="G9347" s="64" t="s">
        <v>13633</v>
      </c>
      <c r="H9347" s="64">
        <v>4</v>
      </c>
      <c r="I9347" s="64">
        <v>7</v>
      </c>
      <c r="J9347" s="66">
        <v>4</v>
      </c>
      <c r="K9347" s="67">
        <v>116000</v>
      </c>
      <c r="L9347" s="68" t="s">
        <v>15</v>
      </c>
      <c r="M9347" s="68" t="s">
        <v>254</v>
      </c>
    </row>
    <row r="9348" spans="1:13" s="3" customFormat="1" ht="12.75" x14ac:dyDescent="0.2">
      <c r="A9348" s="62" t="s">
        <v>29</v>
      </c>
      <c r="B9348" s="62" t="s">
        <v>1792</v>
      </c>
      <c r="C9348" s="63">
        <v>10</v>
      </c>
      <c r="D9348" s="62" t="s">
        <v>13551</v>
      </c>
      <c r="E9348" s="62" t="s">
        <v>8642</v>
      </c>
      <c r="F9348" s="69">
        <v>39121400</v>
      </c>
      <c r="G9348" s="62" t="s">
        <v>13633</v>
      </c>
      <c r="H9348" s="62">
        <v>4</v>
      </c>
      <c r="I9348" s="62">
        <v>7</v>
      </c>
      <c r="J9348" s="70">
        <v>1</v>
      </c>
      <c r="K9348" s="71">
        <v>220000</v>
      </c>
      <c r="L9348" s="72" t="s">
        <v>15</v>
      </c>
      <c r="M9348" s="72" t="s">
        <v>254</v>
      </c>
    </row>
    <row r="9349" spans="1:13" s="3" customFormat="1" ht="12.75" x14ac:dyDescent="0.2">
      <c r="A9349" s="62" t="s">
        <v>29</v>
      </c>
      <c r="B9349" s="62" t="s">
        <v>219</v>
      </c>
      <c r="C9349" s="63">
        <v>10</v>
      </c>
      <c r="D9349" s="64" t="s">
        <v>13379</v>
      </c>
      <c r="E9349" s="64" t="s">
        <v>8643</v>
      </c>
      <c r="F9349" s="65">
        <v>39121400</v>
      </c>
      <c r="G9349" s="64" t="s">
        <v>13633</v>
      </c>
      <c r="H9349" s="64">
        <v>4</v>
      </c>
      <c r="I9349" s="64">
        <v>7</v>
      </c>
      <c r="J9349" s="66">
        <v>80</v>
      </c>
      <c r="K9349" s="67">
        <v>815120</v>
      </c>
      <c r="L9349" s="68" t="s">
        <v>15</v>
      </c>
      <c r="M9349" s="68" t="s">
        <v>254</v>
      </c>
    </row>
    <row r="9350" spans="1:13" s="3" customFormat="1" ht="12.75" x14ac:dyDescent="0.2">
      <c r="A9350" s="62" t="s">
        <v>29</v>
      </c>
      <c r="B9350" s="62" t="s">
        <v>219</v>
      </c>
      <c r="C9350" s="63">
        <v>10</v>
      </c>
      <c r="D9350" s="62" t="s">
        <v>13379</v>
      </c>
      <c r="E9350" s="62" t="s">
        <v>8644</v>
      </c>
      <c r="F9350" s="69">
        <v>40183100</v>
      </c>
      <c r="G9350" s="62" t="s">
        <v>13633</v>
      </c>
      <c r="H9350" s="62">
        <v>4</v>
      </c>
      <c r="I9350" s="62">
        <v>7</v>
      </c>
      <c r="J9350" s="70">
        <v>1</v>
      </c>
      <c r="K9350" s="71">
        <v>8621</v>
      </c>
      <c r="L9350" s="72" t="s">
        <v>15</v>
      </c>
      <c r="M9350" s="72" t="s">
        <v>254</v>
      </c>
    </row>
    <row r="9351" spans="1:13" s="3" customFormat="1" ht="12.75" x14ac:dyDescent="0.2">
      <c r="A9351" s="62" t="s">
        <v>29</v>
      </c>
      <c r="B9351" s="62" t="s">
        <v>219</v>
      </c>
      <c r="C9351" s="63">
        <v>10</v>
      </c>
      <c r="D9351" s="64" t="s">
        <v>13379</v>
      </c>
      <c r="E9351" s="64" t="s">
        <v>8645</v>
      </c>
      <c r="F9351" s="65">
        <v>40183100</v>
      </c>
      <c r="G9351" s="64" t="s">
        <v>13633</v>
      </c>
      <c r="H9351" s="64">
        <v>4</v>
      </c>
      <c r="I9351" s="64">
        <v>7</v>
      </c>
      <c r="J9351" s="66">
        <v>100</v>
      </c>
      <c r="K9351" s="67">
        <v>999600</v>
      </c>
      <c r="L9351" s="68" t="s">
        <v>15</v>
      </c>
      <c r="M9351" s="68" t="s">
        <v>254</v>
      </c>
    </row>
    <row r="9352" spans="1:13" s="3" customFormat="1" ht="12.75" x14ac:dyDescent="0.2">
      <c r="A9352" s="62" t="s">
        <v>29</v>
      </c>
      <c r="B9352" s="62" t="s">
        <v>219</v>
      </c>
      <c r="C9352" s="63">
        <v>10</v>
      </c>
      <c r="D9352" s="62" t="s">
        <v>13379</v>
      </c>
      <c r="E9352" s="62" t="s">
        <v>8646</v>
      </c>
      <c r="F9352" s="69">
        <v>40183100</v>
      </c>
      <c r="G9352" s="62" t="s">
        <v>13633</v>
      </c>
      <c r="H9352" s="62">
        <v>4</v>
      </c>
      <c r="I9352" s="62">
        <v>7</v>
      </c>
      <c r="J9352" s="70">
        <v>100</v>
      </c>
      <c r="K9352" s="71">
        <v>999600</v>
      </c>
      <c r="L9352" s="72" t="s">
        <v>15</v>
      </c>
      <c r="M9352" s="72" t="s">
        <v>254</v>
      </c>
    </row>
    <row r="9353" spans="1:13" s="3" customFormat="1" ht="12.75" x14ac:dyDescent="0.2">
      <c r="A9353" s="62" t="s">
        <v>29</v>
      </c>
      <c r="B9353" s="62" t="s">
        <v>219</v>
      </c>
      <c r="C9353" s="63">
        <v>10</v>
      </c>
      <c r="D9353" s="64" t="s">
        <v>13379</v>
      </c>
      <c r="E9353" s="64" t="s">
        <v>8647</v>
      </c>
      <c r="F9353" s="65">
        <v>39121400</v>
      </c>
      <c r="G9353" s="64" t="s">
        <v>13633</v>
      </c>
      <c r="H9353" s="64">
        <v>4</v>
      </c>
      <c r="I9353" s="64">
        <v>7</v>
      </c>
      <c r="J9353" s="66">
        <v>6</v>
      </c>
      <c r="K9353" s="67">
        <v>365004</v>
      </c>
      <c r="L9353" s="68" t="s">
        <v>15</v>
      </c>
      <c r="M9353" s="68" t="s">
        <v>254</v>
      </c>
    </row>
    <row r="9354" spans="1:13" s="3" customFormat="1" ht="12.75" x14ac:dyDescent="0.2">
      <c r="A9354" s="62" t="s">
        <v>29</v>
      </c>
      <c r="B9354" s="62" t="s">
        <v>219</v>
      </c>
      <c r="C9354" s="63">
        <v>10</v>
      </c>
      <c r="D9354" s="62" t="s">
        <v>13379</v>
      </c>
      <c r="E9354" s="62" t="s">
        <v>8648</v>
      </c>
      <c r="F9354" s="69">
        <v>39121400</v>
      </c>
      <c r="G9354" s="62" t="s">
        <v>13633</v>
      </c>
      <c r="H9354" s="62">
        <v>4</v>
      </c>
      <c r="I9354" s="62">
        <v>7</v>
      </c>
      <c r="J9354" s="70">
        <v>1</v>
      </c>
      <c r="K9354" s="71">
        <v>30000</v>
      </c>
      <c r="L9354" s="72" t="s">
        <v>15</v>
      </c>
      <c r="M9354" s="72" t="s">
        <v>254</v>
      </c>
    </row>
    <row r="9355" spans="1:13" s="3" customFormat="1" ht="12.75" x14ac:dyDescent="0.2">
      <c r="A9355" s="62" t="s">
        <v>29</v>
      </c>
      <c r="B9355" s="62" t="s">
        <v>219</v>
      </c>
      <c r="C9355" s="63">
        <v>10</v>
      </c>
      <c r="D9355" s="64" t="s">
        <v>13379</v>
      </c>
      <c r="E9355" s="64" t="s">
        <v>8649</v>
      </c>
      <c r="F9355" s="65">
        <v>39121400</v>
      </c>
      <c r="G9355" s="64" t="s">
        <v>13633</v>
      </c>
      <c r="H9355" s="64">
        <v>4</v>
      </c>
      <c r="I9355" s="64">
        <v>7</v>
      </c>
      <c r="J9355" s="66">
        <v>1</v>
      </c>
      <c r="K9355" s="67">
        <v>20000</v>
      </c>
      <c r="L9355" s="68" t="s">
        <v>15</v>
      </c>
      <c r="M9355" s="68" t="s">
        <v>254</v>
      </c>
    </row>
    <row r="9356" spans="1:13" s="3" customFormat="1" ht="12.75" x14ac:dyDescent="0.2">
      <c r="A9356" s="62" t="s">
        <v>29</v>
      </c>
      <c r="B9356" s="62" t="s">
        <v>219</v>
      </c>
      <c r="C9356" s="63">
        <v>10</v>
      </c>
      <c r="D9356" s="62" t="s">
        <v>13379</v>
      </c>
      <c r="E9356" s="62" t="s">
        <v>8650</v>
      </c>
      <c r="F9356" s="69">
        <v>39121400</v>
      </c>
      <c r="G9356" s="62" t="s">
        <v>13633</v>
      </c>
      <c r="H9356" s="62">
        <v>4</v>
      </c>
      <c r="I9356" s="62">
        <v>7</v>
      </c>
      <c r="J9356" s="70">
        <v>5</v>
      </c>
      <c r="K9356" s="71">
        <v>876165</v>
      </c>
      <c r="L9356" s="72" t="s">
        <v>15</v>
      </c>
      <c r="M9356" s="72" t="s">
        <v>254</v>
      </c>
    </row>
    <row r="9357" spans="1:13" s="3" customFormat="1" ht="12.75" x14ac:dyDescent="0.2">
      <c r="A9357" s="62" t="s">
        <v>29</v>
      </c>
      <c r="B9357" s="62" t="s">
        <v>222</v>
      </c>
      <c r="C9357" s="63">
        <v>10</v>
      </c>
      <c r="D9357" s="64" t="s">
        <v>13381</v>
      </c>
      <c r="E9357" s="64" t="s">
        <v>8651</v>
      </c>
      <c r="F9357" s="65">
        <v>31411500</v>
      </c>
      <c r="G9357" s="64" t="s">
        <v>13633</v>
      </c>
      <c r="H9357" s="64">
        <v>4</v>
      </c>
      <c r="I9357" s="64">
        <v>7</v>
      </c>
      <c r="J9357" s="66">
        <v>2</v>
      </c>
      <c r="K9357" s="67">
        <v>7000000</v>
      </c>
      <c r="L9357" s="68" t="s">
        <v>15</v>
      </c>
      <c r="M9357" s="68" t="s">
        <v>254</v>
      </c>
    </row>
    <row r="9358" spans="1:13" s="3" customFormat="1" ht="12.75" x14ac:dyDescent="0.2">
      <c r="A9358" s="62" t="s">
        <v>29</v>
      </c>
      <c r="B9358" s="62" t="s">
        <v>222</v>
      </c>
      <c r="C9358" s="63">
        <v>10</v>
      </c>
      <c r="D9358" s="62" t="s">
        <v>13381</v>
      </c>
      <c r="E9358" s="62" t="s">
        <v>8652</v>
      </c>
      <c r="F9358" s="69">
        <v>31411500</v>
      </c>
      <c r="G9358" s="62" t="s">
        <v>13633</v>
      </c>
      <c r="H9358" s="62">
        <v>4</v>
      </c>
      <c r="I9358" s="62">
        <v>7</v>
      </c>
      <c r="J9358" s="70">
        <v>2</v>
      </c>
      <c r="K9358" s="71">
        <v>5000000</v>
      </c>
      <c r="L9358" s="72" t="s">
        <v>15</v>
      </c>
      <c r="M9358" s="72" t="s">
        <v>254</v>
      </c>
    </row>
    <row r="9359" spans="1:13" s="3" customFormat="1" ht="12.75" x14ac:dyDescent="0.2">
      <c r="A9359" s="62" t="s">
        <v>29</v>
      </c>
      <c r="B9359" s="62" t="s">
        <v>219</v>
      </c>
      <c r="C9359" s="63">
        <v>10</v>
      </c>
      <c r="D9359" s="64" t="s">
        <v>13379</v>
      </c>
      <c r="E9359" s="64" t="s">
        <v>8653</v>
      </c>
      <c r="F9359" s="65">
        <v>31161800</v>
      </c>
      <c r="G9359" s="64" t="s">
        <v>13633</v>
      </c>
      <c r="H9359" s="64">
        <v>4</v>
      </c>
      <c r="I9359" s="64">
        <v>7</v>
      </c>
      <c r="J9359" s="66">
        <v>1</v>
      </c>
      <c r="K9359" s="67">
        <v>22470</v>
      </c>
      <c r="L9359" s="68" t="s">
        <v>15</v>
      </c>
      <c r="M9359" s="68" t="s">
        <v>254</v>
      </c>
    </row>
    <row r="9360" spans="1:13" s="3" customFormat="1" ht="12.75" x14ac:dyDescent="0.2">
      <c r="A9360" s="62" t="s">
        <v>29</v>
      </c>
      <c r="B9360" s="62" t="s">
        <v>219</v>
      </c>
      <c r="C9360" s="63">
        <v>10</v>
      </c>
      <c r="D9360" s="62" t="s">
        <v>13379</v>
      </c>
      <c r="E9360" s="62" t="s">
        <v>8654</v>
      </c>
      <c r="F9360" s="69">
        <v>31161800</v>
      </c>
      <c r="G9360" s="62" t="s">
        <v>13633</v>
      </c>
      <c r="H9360" s="62">
        <v>4</v>
      </c>
      <c r="I9360" s="62">
        <v>7</v>
      </c>
      <c r="J9360" s="70">
        <v>1</v>
      </c>
      <c r="K9360" s="71">
        <v>18190</v>
      </c>
      <c r="L9360" s="72" t="s">
        <v>15</v>
      </c>
      <c r="M9360" s="72" t="s">
        <v>254</v>
      </c>
    </row>
    <row r="9361" spans="1:13" s="3" customFormat="1" ht="12.75" x14ac:dyDescent="0.2">
      <c r="A9361" s="62" t="s">
        <v>29</v>
      </c>
      <c r="B9361" s="62" t="s">
        <v>456</v>
      </c>
      <c r="C9361" s="63">
        <v>10</v>
      </c>
      <c r="D9361" s="64" t="s">
        <v>13420</v>
      </c>
      <c r="E9361" s="64" t="s">
        <v>15136</v>
      </c>
      <c r="F9361" s="65">
        <v>31152100</v>
      </c>
      <c r="G9361" s="64" t="s">
        <v>13633</v>
      </c>
      <c r="H9361" s="64">
        <v>4</v>
      </c>
      <c r="I9361" s="64">
        <v>7</v>
      </c>
      <c r="J9361" s="66">
        <v>50</v>
      </c>
      <c r="K9361" s="67">
        <v>611850</v>
      </c>
      <c r="L9361" s="68" t="s">
        <v>848</v>
      </c>
      <c r="M9361" s="68" t="s">
        <v>254</v>
      </c>
    </row>
    <row r="9362" spans="1:13" s="3" customFormat="1" ht="12.75" x14ac:dyDescent="0.2">
      <c r="A9362" s="62" t="s">
        <v>29</v>
      </c>
      <c r="B9362" s="62" t="s">
        <v>456</v>
      </c>
      <c r="C9362" s="63">
        <v>10</v>
      </c>
      <c r="D9362" s="62" t="s">
        <v>13420</v>
      </c>
      <c r="E9362" s="62" t="s">
        <v>8655</v>
      </c>
      <c r="F9362" s="69">
        <v>31152100</v>
      </c>
      <c r="G9362" s="62" t="s">
        <v>13633</v>
      </c>
      <c r="H9362" s="62">
        <v>4</v>
      </c>
      <c r="I9362" s="62">
        <v>7</v>
      </c>
      <c r="J9362" s="70">
        <v>1</v>
      </c>
      <c r="K9362" s="71">
        <v>146910</v>
      </c>
      <c r="L9362" s="72" t="s">
        <v>15</v>
      </c>
      <c r="M9362" s="72" t="s">
        <v>254</v>
      </c>
    </row>
    <row r="9363" spans="1:13" s="3" customFormat="1" ht="12.75" x14ac:dyDescent="0.2">
      <c r="A9363" s="62" t="s">
        <v>29</v>
      </c>
      <c r="B9363" s="62" t="s">
        <v>339</v>
      </c>
      <c r="C9363" s="63">
        <v>10</v>
      </c>
      <c r="D9363" s="64" t="s">
        <v>13386</v>
      </c>
      <c r="E9363" s="64" t="s">
        <v>8656</v>
      </c>
      <c r="F9363" s="65">
        <v>26111800</v>
      </c>
      <c r="G9363" s="64" t="s">
        <v>13633</v>
      </c>
      <c r="H9363" s="64">
        <v>4</v>
      </c>
      <c r="I9363" s="64">
        <v>7</v>
      </c>
      <c r="J9363" s="66">
        <v>1</v>
      </c>
      <c r="K9363" s="67">
        <v>244750</v>
      </c>
      <c r="L9363" s="68" t="s">
        <v>15</v>
      </c>
      <c r="M9363" s="68" t="s">
        <v>254</v>
      </c>
    </row>
    <row r="9364" spans="1:13" s="3" customFormat="1" ht="12.75" x14ac:dyDescent="0.2">
      <c r="A9364" s="62" t="s">
        <v>29</v>
      </c>
      <c r="B9364" s="62" t="s">
        <v>456</v>
      </c>
      <c r="C9364" s="63">
        <v>10</v>
      </c>
      <c r="D9364" s="62" t="s">
        <v>13420</v>
      </c>
      <c r="E9364" s="62" t="s">
        <v>8657</v>
      </c>
      <c r="F9364" s="69">
        <v>46182100</v>
      </c>
      <c r="G9364" s="62" t="s">
        <v>13633</v>
      </c>
      <c r="H9364" s="62">
        <v>4</v>
      </c>
      <c r="I9364" s="62">
        <v>7</v>
      </c>
      <c r="J9364" s="70">
        <v>10</v>
      </c>
      <c r="K9364" s="71">
        <v>674240</v>
      </c>
      <c r="L9364" s="72" t="s">
        <v>15</v>
      </c>
      <c r="M9364" s="72" t="s">
        <v>254</v>
      </c>
    </row>
    <row r="9365" spans="1:13" s="3" customFormat="1" ht="12.75" x14ac:dyDescent="0.2">
      <c r="A9365" s="62" t="s">
        <v>29</v>
      </c>
      <c r="B9365" s="62" t="s">
        <v>3294</v>
      </c>
      <c r="C9365" s="63">
        <v>10</v>
      </c>
      <c r="D9365" s="64" t="s">
        <v>13572</v>
      </c>
      <c r="E9365" s="64" t="s">
        <v>8658</v>
      </c>
      <c r="F9365" s="65">
        <v>23161500</v>
      </c>
      <c r="G9365" s="64" t="s">
        <v>13633</v>
      </c>
      <c r="H9365" s="64">
        <v>4</v>
      </c>
      <c r="I9365" s="64">
        <v>7</v>
      </c>
      <c r="J9365" s="66">
        <v>2</v>
      </c>
      <c r="K9365" s="67">
        <v>8223600</v>
      </c>
      <c r="L9365" s="68" t="s">
        <v>15</v>
      </c>
      <c r="M9365" s="68" t="s">
        <v>254</v>
      </c>
    </row>
    <row r="9366" spans="1:13" s="3" customFormat="1" ht="12.75" x14ac:dyDescent="0.2">
      <c r="A9366" s="62" t="s">
        <v>29</v>
      </c>
      <c r="B9366" s="62" t="s">
        <v>219</v>
      </c>
      <c r="C9366" s="63">
        <v>10</v>
      </c>
      <c r="D9366" s="62" t="s">
        <v>13379</v>
      </c>
      <c r="E9366" s="62" t="s">
        <v>8659</v>
      </c>
      <c r="F9366" s="69">
        <v>27111500</v>
      </c>
      <c r="G9366" s="62" t="s">
        <v>13633</v>
      </c>
      <c r="H9366" s="62">
        <v>4</v>
      </c>
      <c r="I9366" s="62">
        <v>7</v>
      </c>
      <c r="J9366" s="70">
        <v>1</v>
      </c>
      <c r="K9366" s="71">
        <v>171325</v>
      </c>
      <c r="L9366" s="72" t="s">
        <v>15</v>
      </c>
      <c r="M9366" s="72" t="s">
        <v>254</v>
      </c>
    </row>
    <row r="9367" spans="1:13" s="3" customFormat="1" ht="12.75" x14ac:dyDescent="0.2">
      <c r="A9367" s="62" t="s">
        <v>29</v>
      </c>
      <c r="B9367" s="62" t="s">
        <v>219</v>
      </c>
      <c r="C9367" s="63">
        <v>10</v>
      </c>
      <c r="D9367" s="64" t="s">
        <v>13379</v>
      </c>
      <c r="E9367" s="64" t="s">
        <v>8660</v>
      </c>
      <c r="F9367" s="65">
        <v>27111500</v>
      </c>
      <c r="G9367" s="64" t="s">
        <v>13633</v>
      </c>
      <c r="H9367" s="64">
        <v>4</v>
      </c>
      <c r="I9367" s="64">
        <v>7</v>
      </c>
      <c r="J9367" s="66">
        <v>1</v>
      </c>
      <c r="K9367" s="67">
        <v>151268</v>
      </c>
      <c r="L9367" s="68" t="s">
        <v>15</v>
      </c>
      <c r="M9367" s="68" t="s">
        <v>254</v>
      </c>
    </row>
    <row r="9368" spans="1:13" s="3" customFormat="1" ht="12.75" x14ac:dyDescent="0.2">
      <c r="A9368" s="62" t="s">
        <v>29</v>
      </c>
      <c r="B9368" s="62" t="s">
        <v>219</v>
      </c>
      <c r="C9368" s="63">
        <v>10</v>
      </c>
      <c r="D9368" s="62" t="s">
        <v>13379</v>
      </c>
      <c r="E9368" s="62" t="s">
        <v>8661</v>
      </c>
      <c r="F9368" s="69">
        <v>27111500</v>
      </c>
      <c r="G9368" s="62" t="s">
        <v>13633</v>
      </c>
      <c r="H9368" s="62">
        <v>4</v>
      </c>
      <c r="I9368" s="62">
        <v>7</v>
      </c>
      <c r="J9368" s="70">
        <v>1</v>
      </c>
      <c r="K9368" s="71">
        <v>1013265</v>
      </c>
      <c r="L9368" s="72" t="s">
        <v>15</v>
      </c>
      <c r="M9368" s="72" t="s">
        <v>254</v>
      </c>
    </row>
    <row r="9369" spans="1:13" s="3" customFormat="1" ht="12.75" x14ac:dyDescent="0.2">
      <c r="A9369" s="62" t="s">
        <v>29</v>
      </c>
      <c r="B9369" s="62" t="s">
        <v>339</v>
      </c>
      <c r="C9369" s="63">
        <v>10</v>
      </c>
      <c r="D9369" s="64" t="s">
        <v>13386</v>
      </c>
      <c r="E9369" s="64" t="s">
        <v>8662</v>
      </c>
      <c r="F9369" s="65">
        <v>11131500</v>
      </c>
      <c r="G9369" s="64" t="s">
        <v>13633</v>
      </c>
      <c r="H9369" s="64">
        <v>4</v>
      </c>
      <c r="I9369" s="64">
        <v>7</v>
      </c>
      <c r="J9369" s="66">
        <v>16000</v>
      </c>
      <c r="K9369" s="67">
        <v>28256000</v>
      </c>
      <c r="L9369" s="68" t="s">
        <v>15</v>
      </c>
      <c r="M9369" s="68" t="s">
        <v>254</v>
      </c>
    </row>
    <row r="9370" spans="1:13" s="3" customFormat="1" ht="12.75" x14ac:dyDescent="0.2">
      <c r="A9370" s="62" t="s">
        <v>29</v>
      </c>
      <c r="B9370" s="62" t="s">
        <v>221</v>
      </c>
      <c r="C9370" s="63">
        <v>10</v>
      </c>
      <c r="D9370" s="62" t="s">
        <v>13382</v>
      </c>
      <c r="E9370" s="62" t="s">
        <v>8663</v>
      </c>
      <c r="F9370" s="69">
        <v>47131800</v>
      </c>
      <c r="G9370" s="62" t="s">
        <v>13633</v>
      </c>
      <c r="H9370" s="62">
        <v>4</v>
      </c>
      <c r="I9370" s="62">
        <v>7</v>
      </c>
      <c r="J9370" s="70">
        <v>1</v>
      </c>
      <c r="K9370" s="71">
        <v>890000</v>
      </c>
      <c r="L9370" s="72" t="s">
        <v>15</v>
      </c>
      <c r="M9370" s="72" t="s">
        <v>254</v>
      </c>
    </row>
    <row r="9371" spans="1:13" s="3" customFormat="1" ht="12.75" x14ac:dyDescent="0.2">
      <c r="A9371" s="62" t="s">
        <v>29</v>
      </c>
      <c r="B9371" s="62" t="s">
        <v>268</v>
      </c>
      <c r="C9371" s="63">
        <v>10</v>
      </c>
      <c r="D9371" s="64" t="s">
        <v>13385</v>
      </c>
      <c r="E9371" s="64" t="s">
        <v>8664</v>
      </c>
      <c r="F9371" s="65">
        <v>47131800</v>
      </c>
      <c r="G9371" s="64" t="s">
        <v>13633</v>
      </c>
      <c r="H9371" s="64">
        <v>4</v>
      </c>
      <c r="I9371" s="64">
        <v>7</v>
      </c>
      <c r="J9371" s="66">
        <v>30</v>
      </c>
      <c r="K9371" s="67">
        <v>464040</v>
      </c>
      <c r="L9371" s="68" t="s">
        <v>1759</v>
      </c>
      <c r="M9371" s="68" t="s">
        <v>254</v>
      </c>
    </row>
    <row r="9372" spans="1:13" s="3" customFormat="1" ht="12.75" x14ac:dyDescent="0.2">
      <c r="A9372" s="62" t="s">
        <v>29</v>
      </c>
      <c r="B9372" s="62" t="s">
        <v>268</v>
      </c>
      <c r="C9372" s="63">
        <v>10</v>
      </c>
      <c r="D9372" s="62" t="s">
        <v>13385</v>
      </c>
      <c r="E9372" s="62" t="s">
        <v>8665</v>
      </c>
      <c r="F9372" s="69">
        <v>47131800</v>
      </c>
      <c r="G9372" s="62" t="s">
        <v>13633</v>
      </c>
      <c r="H9372" s="62">
        <v>4</v>
      </c>
      <c r="I9372" s="62">
        <v>7</v>
      </c>
      <c r="J9372" s="70">
        <v>2</v>
      </c>
      <c r="K9372" s="71">
        <v>953570</v>
      </c>
      <c r="L9372" s="72" t="s">
        <v>15</v>
      </c>
      <c r="M9372" s="72" t="s">
        <v>254</v>
      </c>
    </row>
    <row r="9373" spans="1:13" s="3" customFormat="1" ht="12.75" x14ac:dyDescent="0.2">
      <c r="A9373" s="62" t="s">
        <v>29</v>
      </c>
      <c r="B9373" s="62" t="s">
        <v>268</v>
      </c>
      <c r="C9373" s="63">
        <v>10</v>
      </c>
      <c r="D9373" s="64" t="s">
        <v>13385</v>
      </c>
      <c r="E9373" s="64" t="s">
        <v>8666</v>
      </c>
      <c r="F9373" s="65">
        <v>12352100</v>
      </c>
      <c r="G9373" s="64" t="s">
        <v>13633</v>
      </c>
      <c r="H9373" s="64">
        <v>4</v>
      </c>
      <c r="I9373" s="64">
        <v>7</v>
      </c>
      <c r="J9373" s="66">
        <v>1</v>
      </c>
      <c r="K9373" s="67">
        <v>1800000</v>
      </c>
      <c r="L9373" s="68" t="s">
        <v>15</v>
      </c>
      <c r="M9373" s="68" t="s">
        <v>254</v>
      </c>
    </row>
    <row r="9374" spans="1:13" s="3" customFormat="1" ht="12.75" x14ac:dyDescent="0.2">
      <c r="A9374" s="62" t="s">
        <v>29</v>
      </c>
      <c r="B9374" s="62" t="s">
        <v>268</v>
      </c>
      <c r="C9374" s="63">
        <v>10</v>
      </c>
      <c r="D9374" s="62" t="s">
        <v>13385</v>
      </c>
      <c r="E9374" s="62" t="s">
        <v>8667</v>
      </c>
      <c r="F9374" s="69">
        <v>47131800</v>
      </c>
      <c r="G9374" s="62" t="s">
        <v>13633</v>
      </c>
      <c r="H9374" s="62">
        <v>4</v>
      </c>
      <c r="I9374" s="62">
        <v>7</v>
      </c>
      <c r="J9374" s="70">
        <v>1</v>
      </c>
      <c r="K9374" s="71">
        <v>27971</v>
      </c>
      <c r="L9374" s="72" t="s">
        <v>15</v>
      </c>
      <c r="M9374" s="72" t="s">
        <v>254</v>
      </c>
    </row>
    <row r="9375" spans="1:13" s="3" customFormat="1" ht="12.75" x14ac:dyDescent="0.2">
      <c r="A9375" s="62" t="s">
        <v>29</v>
      </c>
      <c r="B9375" s="62" t="s">
        <v>268</v>
      </c>
      <c r="C9375" s="63">
        <v>10</v>
      </c>
      <c r="D9375" s="64" t="s">
        <v>13385</v>
      </c>
      <c r="E9375" s="64" t="s">
        <v>8668</v>
      </c>
      <c r="F9375" s="65">
        <v>47131800</v>
      </c>
      <c r="G9375" s="64" t="s">
        <v>13633</v>
      </c>
      <c r="H9375" s="64">
        <v>4</v>
      </c>
      <c r="I9375" s="64">
        <v>7</v>
      </c>
      <c r="J9375" s="66">
        <v>1</v>
      </c>
      <c r="K9375" s="67">
        <v>1017142</v>
      </c>
      <c r="L9375" s="68" t="s">
        <v>15</v>
      </c>
      <c r="M9375" s="68" t="s">
        <v>254</v>
      </c>
    </row>
    <row r="9376" spans="1:13" s="3" customFormat="1" ht="12.75" x14ac:dyDescent="0.2">
      <c r="A9376" s="62" t="s">
        <v>29</v>
      </c>
      <c r="B9376" s="62" t="s">
        <v>268</v>
      </c>
      <c r="C9376" s="63">
        <v>10</v>
      </c>
      <c r="D9376" s="62" t="s">
        <v>13385</v>
      </c>
      <c r="E9376" s="62" t="s">
        <v>8669</v>
      </c>
      <c r="F9376" s="69">
        <v>47131800</v>
      </c>
      <c r="G9376" s="62" t="s">
        <v>13633</v>
      </c>
      <c r="H9376" s="62">
        <v>4</v>
      </c>
      <c r="I9376" s="62">
        <v>7</v>
      </c>
      <c r="J9376" s="70">
        <v>1</v>
      </c>
      <c r="K9376" s="71">
        <v>1017142</v>
      </c>
      <c r="L9376" s="72" t="s">
        <v>15</v>
      </c>
      <c r="M9376" s="72" t="s">
        <v>254</v>
      </c>
    </row>
    <row r="9377" spans="1:13" s="3" customFormat="1" ht="12.75" x14ac:dyDescent="0.2">
      <c r="A9377" s="62" t="s">
        <v>29</v>
      </c>
      <c r="B9377" s="62" t="s">
        <v>268</v>
      </c>
      <c r="C9377" s="63">
        <v>10</v>
      </c>
      <c r="D9377" s="64" t="s">
        <v>13385</v>
      </c>
      <c r="E9377" s="64" t="s">
        <v>5167</v>
      </c>
      <c r="F9377" s="65">
        <v>12162300</v>
      </c>
      <c r="G9377" s="64" t="s">
        <v>13633</v>
      </c>
      <c r="H9377" s="64">
        <v>4</v>
      </c>
      <c r="I9377" s="64">
        <v>7</v>
      </c>
      <c r="J9377" s="66">
        <v>5</v>
      </c>
      <c r="K9377" s="67">
        <v>2972240</v>
      </c>
      <c r="L9377" s="68" t="s">
        <v>1760</v>
      </c>
      <c r="M9377" s="68" t="s">
        <v>254</v>
      </c>
    </row>
    <row r="9378" spans="1:13" s="3" customFormat="1" ht="12.75" x14ac:dyDescent="0.2">
      <c r="A9378" s="62" t="s">
        <v>29</v>
      </c>
      <c r="B9378" s="62" t="s">
        <v>433</v>
      </c>
      <c r="C9378" s="63">
        <v>10</v>
      </c>
      <c r="D9378" s="62" t="s">
        <v>13383</v>
      </c>
      <c r="E9378" s="62" t="s">
        <v>8670</v>
      </c>
      <c r="F9378" s="69">
        <v>12352300</v>
      </c>
      <c r="G9378" s="62" t="s">
        <v>13633</v>
      </c>
      <c r="H9378" s="62">
        <v>4</v>
      </c>
      <c r="I9378" s="62">
        <v>7</v>
      </c>
      <c r="J9378" s="70">
        <v>15</v>
      </c>
      <c r="K9378" s="71">
        <v>367125</v>
      </c>
      <c r="L9378" s="72" t="s">
        <v>1759</v>
      </c>
      <c r="M9378" s="72" t="s">
        <v>254</v>
      </c>
    </row>
    <row r="9379" spans="1:13" s="3" customFormat="1" ht="12.75" x14ac:dyDescent="0.2">
      <c r="A9379" s="62" t="s">
        <v>29</v>
      </c>
      <c r="B9379" s="62" t="s">
        <v>1792</v>
      </c>
      <c r="C9379" s="63">
        <v>10</v>
      </c>
      <c r="D9379" s="64" t="s">
        <v>13551</v>
      </c>
      <c r="E9379" s="64" t="s">
        <v>8671</v>
      </c>
      <c r="F9379" s="65">
        <v>32111500</v>
      </c>
      <c r="G9379" s="64" t="s">
        <v>13633</v>
      </c>
      <c r="H9379" s="64">
        <v>4</v>
      </c>
      <c r="I9379" s="64">
        <v>7</v>
      </c>
      <c r="J9379" s="66">
        <v>2</v>
      </c>
      <c r="K9379" s="67">
        <v>9000</v>
      </c>
      <c r="L9379" s="68" t="s">
        <v>15</v>
      </c>
      <c r="M9379" s="68" t="s">
        <v>254</v>
      </c>
    </row>
    <row r="9380" spans="1:13" s="3" customFormat="1" ht="12.75" x14ac:dyDescent="0.2">
      <c r="A9380" s="62" t="s">
        <v>29</v>
      </c>
      <c r="B9380" s="62" t="s">
        <v>472</v>
      </c>
      <c r="C9380" s="63">
        <v>10</v>
      </c>
      <c r="D9380" s="62" t="s">
        <v>13437</v>
      </c>
      <c r="E9380" s="62" t="s">
        <v>8672</v>
      </c>
      <c r="F9380" s="69">
        <v>27112800</v>
      </c>
      <c r="G9380" s="62" t="s">
        <v>13633</v>
      </c>
      <c r="H9380" s="62">
        <v>4</v>
      </c>
      <c r="I9380" s="62">
        <v>7</v>
      </c>
      <c r="J9380" s="70">
        <v>2</v>
      </c>
      <c r="K9380" s="71">
        <v>87736</v>
      </c>
      <c r="L9380" s="72" t="s">
        <v>15</v>
      </c>
      <c r="M9380" s="72" t="s">
        <v>254</v>
      </c>
    </row>
    <row r="9381" spans="1:13" s="3" customFormat="1" ht="12.75" x14ac:dyDescent="0.2">
      <c r="A9381" s="62" t="s">
        <v>29</v>
      </c>
      <c r="B9381" s="62" t="s">
        <v>472</v>
      </c>
      <c r="C9381" s="63">
        <v>10</v>
      </c>
      <c r="D9381" s="64" t="s">
        <v>13437</v>
      </c>
      <c r="E9381" s="64" t="s">
        <v>8673</v>
      </c>
      <c r="F9381" s="65">
        <v>31191500</v>
      </c>
      <c r="G9381" s="64" t="s">
        <v>13633</v>
      </c>
      <c r="H9381" s="64">
        <v>4</v>
      </c>
      <c r="I9381" s="64">
        <v>7</v>
      </c>
      <c r="J9381" s="66">
        <v>20</v>
      </c>
      <c r="K9381" s="67">
        <v>176220</v>
      </c>
      <c r="L9381" s="68" t="s">
        <v>15</v>
      </c>
      <c r="M9381" s="68" t="s">
        <v>254</v>
      </c>
    </row>
    <row r="9382" spans="1:13" s="3" customFormat="1" ht="12.75" x14ac:dyDescent="0.2">
      <c r="A9382" s="62" t="s">
        <v>29</v>
      </c>
      <c r="B9382" s="62" t="s">
        <v>472</v>
      </c>
      <c r="C9382" s="63">
        <v>10</v>
      </c>
      <c r="D9382" s="62" t="s">
        <v>13437</v>
      </c>
      <c r="E9382" s="62" t="s">
        <v>8674</v>
      </c>
      <c r="F9382" s="69">
        <v>31191500</v>
      </c>
      <c r="G9382" s="62" t="s">
        <v>13633</v>
      </c>
      <c r="H9382" s="62">
        <v>4</v>
      </c>
      <c r="I9382" s="62">
        <v>7</v>
      </c>
      <c r="J9382" s="70">
        <v>10</v>
      </c>
      <c r="K9382" s="71">
        <v>68530</v>
      </c>
      <c r="L9382" s="72" t="s">
        <v>15</v>
      </c>
      <c r="M9382" s="72" t="s">
        <v>254</v>
      </c>
    </row>
    <row r="9383" spans="1:13" s="3" customFormat="1" ht="12.75" x14ac:dyDescent="0.2">
      <c r="A9383" s="62" t="s">
        <v>29</v>
      </c>
      <c r="B9383" s="62" t="s">
        <v>472</v>
      </c>
      <c r="C9383" s="63">
        <v>10</v>
      </c>
      <c r="D9383" s="64" t="s">
        <v>13437</v>
      </c>
      <c r="E9383" s="64" t="s">
        <v>8675</v>
      </c>
      <c r="F9383" s="65">
        <v>31191500</v>
      </c>
      <c r="G9383" s="64" t="s">
        <v>13633</v>
      </c>
      <c r="H9383" s="64">
        <v>4</v>
      </c>
      <c r="I9383" s="64">
        <v>7</v>
      </c>
      <c r="J9383" s="66">
        <v>35</v>
      </c>
      <c r="K9383" s="67">
        <v>651035</v>
      </c>
      <c r="L9383" s="68" t="s">
        <v>15</v>
      </c>
      <c r="M9383" s="68" t="s">
        <v>254</v>
      </c>
    </row>
    <row r="9384" spans="1:13" s="3" customFormat="1" ht="12.75" x14ac:dyDescent="0.2">
      <c r="A9384" s="62" t="s">
        <v>29</v>
      </c>
      <c r="B9384" s="62" t="s">
        <v>472</v>
      </c>
      <c r="C9384" s="63">
        <v>10</v>
      </c>
      <c r="D9384" s="62" t="s">
        <v>13437</v>
      </c>
      <c r="E9384" s="62" t="s">
        <v>8676</v>
      </c>
      <c r="F9384" s="69">
        <v>31191500</v>
      </c>
      <c r="G9384" s="62" t="s">
        <v>13633</v>
      </c>
      <c r="H9384" s="62">
        <v>4</v>
      </c>
      <c r="I9384" s="62">
        <v>7</v>
      </c>
      <c r="J9384" s="70">
        <v>25</v>
      </c>
      <c r="K9384" s="71">
        <v>208025</v>
      </c>
      <c r="L9384" s="72" t="s">
        <v>15</v>
      </c>
      <c r="M9384" s="72" t="s">
        <v>254</v>
      </c>
    </row>
    <row r="9385" spans="1:13" s="3" customFormat="1" ht="12.75" x14ac:dyDescent="0.2">
      <c r="A9385" s="62" t="s">
        <v>29</v>
      </c>
      <c r="B9385" s="62" t="s">
        <v>472</v>
      </c>
      <c r="C9385" s="63">
        <v>10</v>
      </c>
      <c r="D9385" s="64" t="s">
        <v>13437</v>
      </c>
      <c r="E9385" s="64" t="s">
        <v>8677</v>
      </c>
      <c r="F9385" s="65">
        <v>31191500</v>
      </c>
      <c r="G9385" s="64" t="s">
        <v>13633</v>
      </c>
      <c r="H9385" s="64">
        <v>4</v>
      </c>
      <c r="I9385" s="64">
        <v>7</v>
      </c>
      <c r="J9385" s="66">
        <v>4</v>
      </c>
      <c r="K9385" s="67">
        <v>483144</v>
      </c>
      <c r="L9385" s="68" t="s">
        <v>15</v>
      </c>
      <c r="M9385" s="68" t="s">
        <v>254</v>
      </c>
    </row>
    <row r="9386" spans="1:13" s="3" customFormat="1" ht="12.75" x14ac:dyDescent="0.2">
      <c r="A9386" s="62" t="s">
        <v>29</v>
      </c>
      <c r="B9386" s="62" t="s">
        <v>472</v>
      </c>
      <c r="C9386" s="63">
        <v>10</v>
      </c>
      <c r="D9386" s="62" t="s">
        <v>13437</v>
      </c>
      <c r="E9386" s="62" t="s">
        <v>8678</v>
      </c>
      <c r="F9386" s="69">
        <v>31191500</v>
      </c>
      <c r="G9386" s="62" t="s">
        <v>13633</v>
      </c>
      <c r="H9386" s="62">
        <v>4</v>
      </c>
      <c r="I9386" s="62">
        <v>7</v>
      </c>
      <c r="J9386" s="70">
        <v>4</v>
      </c>
      <c r="K9386" s="71">
        <v>483144</v>
      </c>
      <c r="L9386" s="72" t="s">
        <v>15</v>
      </c>
      <c r="M9386" s="72" t="s">
        <v>254</v>
      </c>
    </row>
    <row r="9387" spans="1:13" s="3" customFormat="1" ht="12.75" x14ac:dyDescent="0.2">
      <c r="A9387" s="62" t="s">
        <v>29</v>
      </c>
      <c r="B9387" s="62" t="s">
        <v>472</v>
      </c>
      <c r="C9387" s="63">
        <v>10</v>
      </c>
      <c r="D9387" s="64" t="s">
        <v>13437</v>
      </c>
      <c r="E9387" s="64" t="s">
        <v>8679</v>
      </c>
      <c r="F9387" s="65">
        <v>31191500</v>
      </c>
      <c r="G9387" s="64" t="s">
        <v>13633</v>
      </c>
      <c r="H9387" s="64">
        <v>4</v>
      </c>
      <c r="I9387" s="64">
        <v>7</v>
      </c>
      <c r="J9387" s="66">
        <v>4</v>
      </c>
      <c r="K9387" s="67">
        <v>483144</v>
      </c>
      <c r="L9387" s="68" t="s">
        <v>15</v>
      </c>
      <c r="M9387" s="68" t="s">
        <v>254</v>
      </c>
    </row>
    <row r="9388" spans="1:13" s="3" customFormat="1" ht="12.75" x14ac:dyDescent="0.2">
      <c r="A9388" s="62" t="s">
        <v>29</v>
      </c>
      <c r="B9388" s="62" t="s">
        <v>472</v>
      </c>
      <c r="C9388" s="63">
        <v>10</v>
      </c>
      <c r="D9388" s="62" t="s">
        <v>13437</v>
      </c>
      <c r="E9388" s="62" t="s">
        <v>8680</v>
      </c>
      <c r="F9388" s="69">
        <v>31191500</v>
      </c>
      <c r="G9388" s="62" t="s">
        <v>13633</v>
      </c>
      <c r="H9388" s="62">
        <v>4</v>
      </c>
      <c r="I9388" s="62">
        <v>7</v>
      </c>
      <c r="J9388" s="70">
        <v>4</v>
      </c>
      <c r="K9388" s="71">
        <v>483144</v>
      </c>
      <c r="L9388" s="72" t="s">
        <v>15</v>
      </c>
      <c r="M9388" s="72" t="s">
        <v>254</v>
      </c>
    </row>
    <row r="9389" spans="1:13" s="3" customFormat="1" ht="12.75" x14ac:dyDescent="0.2">
      <c r="A9389" s="62" t="s">
        <v>29</v>
      </c>
      <c r="B9389" s="62" t="s">
        <v>472</v>
      </c>
      <c r="C9389" s="63">
        <v>10</v>
      </c>
      <c r="D9389" s="64" t="s">
        <v>13437</v>
      </c>
      <c r="E9389" s="64" t="s">
        <v>8681</v>
      </c>
      <c r="F9389" s="65">
        <v>31191500</v>
      </c>
      <c r="G9389" s="64" t="s">
        <v>13633</v>
      </c>
      <c r="H9389" s="64">
        <v>4</v>
      </c>
      <c r="I9389" s="64">
        <v>7</v>
      </c>
      <c r="J9389" s="66">
        <v>4</v>
      </c>
      <c r="K9389" s="67">
        <v>957828</v>
      </c>
      <c r="L9389" s="68" t="s">
        <v>15</v>
      </c>
      <c r="M9389" s="68" t="s">
        <v>254</v>
      </c>
    </row>
    <row r="9390" spans="1:13" s="3" customFormat="1" ht="12.75" x14ac:dyDescent="0.2">
      <c r="A9390" s="62" t="s">
        <v>29</v>
      </c>
      <c r="B9390" s="62" t="s">
        <v>472</v>
      </c>
      <c r="C9390" s="63">
        <v>10</v>
      </c>
      <c r="D9390" s="62" t="s">
        <v>13437</v>
      </c>
      <c r="E9390" s="62" t="s">
        <v>8682</v>
      </c>
      <c r="F9390" s="69">
        <v>31191500</v>
      </c>
      <c r="G9390" s="62" t="s">
        <v>13633</v>
      </c>
      <c r="H9390" s="62">
        <v>4</v>
      </c>
      <c r="I9390" s="62">
        <v>7</v>
      </c>
      <c r="J9390" s="70">
        <v>4</v>
      </c>
      <c r="K9390" s="71">
        <v>483144</v>
      </c>
      <c r="L9390" s="72" t="s">
        <v>15</v>
      </c>
      <c r="M9390" s="72" t="s">
        <v>254</v>
      </c>
    </row>
    <row r="9391" spans="1:13" s="3" customFormat="1" ht="12.75" x14ac:dyDescent="0.2">
      <c r="A9391" s="62" t="s">
        <v>29</v>
      </c>
      <c r="B9391" s="62" t="s">
        <v>472</v>
      </c>
      <c r="C9391" s="63">
        <v>10</v>
      </c>
      <c r="D9391" s="64" t="s">
        <v>13437</v>
      </c>
      <c r="E9391" s="64" t="s">
        <v>8683</v>
      </c>
      <c r="F9391" s="65">
        <v>31191500</v>
      </c>
      <c r="G9391" s="64" t="s">
        <v>13633</v>
      </c>
      <c r="H9391" s="64">
        <v>4</v>
      </c>
      <c r="I9391" s="64">
        <v>7</v>
      </c>
      <c r="J9391" s="66">
        <v>4</v>
      </c>
      <c r="K9391" s="67">
        <v>483144</v>
      </c>
      <c r="L9391" s="68" t="s">
        <v>15</v>
      </c>
      <c r="M9391" s="68" t="s">
        <v>254</v>
      </c>
    </row>
    <row r="9392" spans="1:13" s="3" customFormat="1" ht="12.75" x14ac:dyDescent="0.2">
      <c r="A9392" s="62" t="s">
        <v>29</v>
      </c>
      <c r="B9392" s="62" t="s">
        <v>472</v>
      </c>
      <c r="C9392" s="63">
        <v>10</v>
      </c>
      <c r="D9392" s="62" t="s">
        <v>13437</v>
      </c>
      <c r="E9392" s="62" t="s">
        <v>8684</v>
      </c>
      <c r="F9392" s="69">
        <v>31191500</v>
      </c>
      <c r="G9392" s="62" t="s">
        <v>13633</v>
      </c>
      <c r="H9392" s="62">
        <v>4</v>
      </c>
      <c r="I9392" s="62">
        <v>7</v>
      </c>
      <c r="J9392" s="70">
        <v>4</v>
      </c>
      <c r="K9392" s="71">
        <v>483144</v>
      </c>
      <c r="L9392" s="72" t="s">
        <v>15</v>
      </c>
      <c r="M9392" s="72" t="s">
        <v>254</v>
      </c>
    </row>
    <row r="9393" spans="1:13" s="3" customFormat="1" ht="12.75" x14ac:dyDescent="0.2">
      <c r="A9393" s="62" t="s">
        <v>29</v>
      </c>
      <c r="B9393" s="62" t="s">
        <v>219</v>
      </c>
      <c r="C9393" s="63">
        <v>10</v>
      </c>
      <c r="D9393" s="64" t="s">
        <v>13379</v>
      </c>
      <c r="E9393" s="64" t="s">
        <v>8685</v>
      </c>
      <c r="F9393" s="65">
        <v>27112800</v>
      </c>
      <c r="G9393" s="64" t="s">
        <v>13633</v>
      </c>
      <c r="H9393" s="64">
        <v>4</v>
      </c>
      <c r="I9393" s="64">
        <v>7</v>
      </c>
      <c r="J9393" s="66">
        <v>1</v>
      </c>
      <c r="K9393" s="67">
        <v>78320</v>
      </c>
      <c r="L9393" s="68" t="s">
        <v>15</v>
      </c>
      <c r="M9393" s="68" t="s">
        <v>254</v>
      </c>
    </row>
    <row r="9394" spans="1:13" s="3" customFormat="1" ht="12.75" x14ac:dyDescent="0.2">
      <c r="A9394" s="62" t="s">
        <v>29</v>
      </c>
      <c r="B9394" s="62" t="s">
        <v>219</v>
      </c>
      <c r="C9394" s="63">
        <v>10</v>
      </c>
      <c r="D9394" s="62" t="s">
        <v>13379</v>
      </c>
      <c r="E9394" s="62" t="s">
        <v>8686</v>
      </c>
      <c r="F9394" s="69">
        <v>27112800</v>
      </c>
      <c r="G9394" s="62" t="s">
        <v>13633</v>
      </c>
      <c r="H9394" s="62">
        <v>4</v>
      </c>
      <c r="I9394" s="62">
        <v>7</v>
      </c>
      <c r="J9394" s="70">
        <v>40</v>
      </c>
      <c r="K9394" s="71">
        <v>540400</v>
      </c>
      <c r="L9394" s="72" t="s">
        <v>15</v>
      </c>
      <c r="M9394" s="72" t="s">
        <v>254</v>
      </c>
    </row>
    <row r="9395" spans="1:13" s="3" customFormat="1" ht="12.75" x14ac:dyDescent="0.2">
      <c r="A9395" s="62" t="s">
        <v>29</v>
      </c>
      <c r="B9395" s="62" t="s">
        <v>472</v>
      </c>
      <c r="C9395" s="63">
        <v>10</v>
      </c>
      <c r="D9395" s="64" t="s">
        <v>13437</v>
      </c>
      <c r="E9395" s="64" t="s">
        <v>8687</v>
      </c>
      <c r="F9395" s="65">
        <v>31191500</v>
      </c>
      <c r="G9395" s="64" t="s">
        <v>13633</v>
      </c>
      <c r="H9395" s="64">
        <v>4</v>
      </c>
      <c r="I9395" s="64">
        <v>7</v>
      </c>
      <c r="J9395" s="66">
        <v>1</v>
      </c>
      <c r="K9395" s="67">
        <v>137060</v>
      </c>
      <c r="L9395" s="68" t="s">
        <v>15</v>
      </c>
      <c r="M9395" s="68" t="s">
        <v>254</v>
      </c>
    </row>
    <row r="9396" spans="1:13" s="3" customFormat="1" ht="12.75" x14ac:dyDescent="0.2">
      <c r="A9396" s="62" t="s">
        <v>29</v>
      </c>
      <c r="B9396" s="62" t="s">
        <v>472</v>
      </c>
      <c r="C9396" s="63">
        <v>10</v>
      </c>
      <c r="D9396" s="62" t="s">
        <v>13437</v>
      </c>
      <c r="E9396" s="62" t="s">
        <v>8688</v>
      </c>
      <c r="F9396" s="69">
        <v>31191500</v>
      </c>
      <c r="G9396" s="62" t="s">
        <v>13633</v>
      </c>
      <c r="H9396" s="62">
        <v>4</v>
      </c>
      <c r="I9396" s="62">
        <v>7</v>
      </c>
      <c r="J9396" s="70">
        <v>1</v>
      </c>
      <c r="K9396" s="71">
        <v>205590</v>
      </c>
      <c r="L9396" s="72" t="s">
        <v>15</v>
      </c>
      <c r="M9396" s="72" t="s">
        <v>254</v>
      </c>
    </row>
    <row r="9397" spans="1:13" s="3" customFormat="1" ht="12.75" x14ac:dyDescent="0.2">
      <c r="A9397" s="62" t="s">
        <v>29</v>
      </c>
      <c r="B9397" s="62" t="s">
        <v>472</v>
      </c>
      <c r="C9397" s="63">
        <v>10</v>
      </c>
      <c r="D9397" s="64" t="s">
        <v>13437</v>
      </c>
      <c r="E9397" s="64" t="s">
        <v>8689</v>
      </c>
      <c r="F9397" s="65">
        <v>31191500</v>
      </c>
      <c r="G9397" s="64" t="s">
        <v>13633</v>
      </c>
      <c r="H9397" s="64">
        <v>4</v>
      </c>
      <c r="I9397" s="64">
        <v>7</v>
      </c>
      <c r="J9397" s="66">
        <v>1</v>
      </c>
      <c r="K9397" s="67">
        <v>274120</v>
      </c>
      <c r="L9397" s="68" t="s">
        <v>15</v>
      </c>
      <c r="M9397" s="68" t="s">
        <v>254</v>
      </c>
    </row>
    <row r="9398" spans="1:13" s="3" customFormat="1" ht="12.75" x14ac:dyDescent="0.2">
      <c r="A9398" s="62" t="s">
        <v>29</v>
      </c>
      <c r="B9398" s="62" t="s">
        <v>1791</v>
      </c>
      <c r="C9398" s="63">
        <v>10</v>
      </c>
      <c r="D9398" s="62" t="s">
        <v>13550</v>
      </c>
      <c r="E9398" s="62" t="s">
        <v>8690</v>
      </c>
      <c r="F9398" s="69">
        <v>39121400</v>
      </c>
      <c r="G9398" s="62" t="s">
        <v>13633</v>
      </c>
      <c r="H9398" s="62">
        <v>4</v>
      </c>
      <c r="I9398" s="62">
        <v>7</v>
      </c>
      <c r="J9398" s="70">
        <v>1</v>
      </c>
      <c r="K9398" s="71">
        <v>1000000</v>
      </c>
      <c r="L9398" s="72" t="s">
        <v>15</v>
      </c>
      <c r="M9398" s="72" t="s">
        <v>254</v>
      </c>
    </row>
    <row r="9399" spans="1:13" s="3" customFormat="1" ht="12.75" x14ac:dyDescent="0.2">
      <c r="A9399" s="62" t="s">
        <v>29</v>
      </c>
      <c r="B9399" s="62" t="s">
        <v>221</v>
      </c>
      <c r="C9399" s="63">
        <v>10</v>
      </c>
      <c r="D9399" s="64" t="s">
        <v>13382</v>
      </c>
      <c r="E9399" s="64" t="s">
        <v>8691</v>
      </c>
      <c r="F9399" s="65">
        <v>47131800</v>
      </c>
      <c r="G9399" s="64" t="s">
        <v>13633</v>
      </c>
      <c r="H9399" s="64">
        <v>4</v>
      </c>
      <c r="I9399" s="64">
        <v>7</v>
      </c>
      <c r="J9399" s="66">
        <v>1</v>
      </c>
      <c r="K9399" s="67">
        <v>50000</v>
      </c>
      <c r="L9399" s="68" t="s">
        <v>15</v>
      </c>
      <c r="M9399" s="68" t="s">
        <v>254</v>
      </c>
    </row>
    <row r="9400" spans="1:13" s="3" customFormat="1" ht="12.75" x14ac:dyDescent="0.2">
      <c r="A9400" s="62" t="s">
        <v>29</v>
      </c>
      <c r="B9400" s="62" t="s">
        <v>405</v>
      </c>
      <c r="C9400" s="63">
        <v>10</v>
      </c>
      <c r="D9400" s="62" t="s">
        <v>13426</v>
      </c>
      <c r="E9400" s="62" t="s">
        <v>8692</v>
      </c>
      <c r="F9400" s="69">
        <v>45101500</v>
      </c>
      <c r="G9400" s="62" t="s">
        <v>13633</v>
      </c>
      <c r="H9400" s="62">
        <v>4</v>
      </c>
      <c r="I9400" s="62">
        <v>7</v>
      </c>
      <c r="J9400" s="70">
        <v>1</v>
      </c>
      <c r="K9400" s="71">
        <v>20000000</v>
      </c>
      <c r="L9400" s="72" t="s">
        <v>15</v>
      </c>
      <c r="M9400" s="72" t="s">
        <v>254</v>
      </c>
    </row>
    <row r="9401" spans="1:13" s="3" customFormat="1" ht="12.75" x14ac:dyDescent="0.2">
      <c r="A9401" s="62" t="s">
        <v>29</v>
      </c>
      <c r="B9401" s="62" t="s">
        <v>222</v>
      </c>
      <c r="C9401" s="63">
        <v>10</v>
      </c>
      <c r="D9401" s="64" t="s">
        <v>13381</v>
      </c>
      <c r="E9401" s="64" t="s">
        <v>8693</v>
      </c>
      <c r="F9401" s="65">
        <v>31401500</v>
      </c>
      <c r="G9401" s="64" t="s">
        <v>13633</v>
      </c>
      <c r="H9401" s="64">
        <v>4</v>
      </c>
      <c r="I9401" s="64">
        <v>7</v>
      </c>
      <c r="J9401" s="66">
        <v>7</v>
      </c>
      <c r="K9401" s="67">
        <v>9800</v>
      </c>
      <c r="L9401" s="68" t="s">
        <v>15</v>
      </c>
      <c r="M9401" s="68" t="s">
        <v>254</v>
      </c>
    </row>
    <row r="9402" spans="1:13" s="3" customFormat="1" ht="12.75" x14ac:dyDescent="0.2">
      <c r="A9402" s="62" t="s">
        <v>29</v>
      </c>
      <c r="B9402" s="62" t="s">
        <v>222</v>
      </c>
      <c r="C9402" s="63">
        <v>10</v>
      </c>
      <c r="D9402" s="62" t="s">
        <v>13381</v>
      </c>
      <c r="E9402" s="62" t="s">
        <v>8694</v>
      </c>
      <c r="F9402" s="69">
        <v>31401500</v>
      </c>
      <c r="G9402" s="62" t="s">
        <v>13633</v>
      </c>
      <c r="H9402" s="62">
        <v>4</v>
      </c>
      <c r="I9402" s="62">
        <v>7</v>
      </c>
      <c r="J9402" s="70">
        <v>5</v>
      </c>
      <c r="K9402" s="71">
        <v>150000</v>
      </c>
      <c r="L9402" s="72" t="s">
        <v>15</v>
      </c>
      <c r="M9402" s="72" t="s">
        <v>254</v>
      </c>
    </row>
    <row r="9403" spans="1:13" s="3" customFormat="1" ht="12.75" x14ac:dyDescent="0.2">
      <c r="A9403" s="62" t="s">
        <v>29</v>
      </c>
      <c r="B9403" s="62" t="s">
        <v>874</v>
      </c>
      <c r="C9403" s="63">
        <v>10</v>
      </c>
      <c r="D9403" s="64" t="s">
        <v>13493</v>
      </c>
      <c r="E9403" s="64" t="s">
        <v>8695</v>
      </c>
      <c r="F9403" s="65">
        <v>31201500</v>
      </c>
      <c r="G9403" s="64" t="s">
        <v>13633</v>
      </c>
      <c r="H9403" s="64">
        <v>4</v>
      </c>
      <c r="I9403" s="64">
        <v>7</v>
      </c>
      <c r="J9403" s="66">
        <v>1</v>
      </c>
      <c r="K9403" s="67">
        <v>2385920</v>
      </c>
      <c r="L9403" s="68" t="s">
        <v>15</v>
      </c>
      <c r="M9403" s="68" t="s">
        <v>254</v>
      </c>
    </row>
    <row r="9404" spans="1:13" s="3" customFormat="1" ht="12.75" x14ac:dyDescent="0.2">
      <c r="A9404" s="62" t="s">
        <v>29</v>
      </c>
      <c r="B9404" s="62" t="s">
        <v>874</v>
      </c>
      <c r="C9404" s="63">
        <v>10</v>
      </c>
      <c r="D9404" s="62" t="s">
        <v>13493</v>
      </c>
      <c r="E9404" s="62" t="s">
        <v>8696</v>
      </c>
      <c r="F9404" s="69">
        <v>31201500</v>
      </c>
      <c r="G9404" s="62" t="s">
        <v>13633</v>
      </c>
      <c r="H9404" s="62">
        <v>4</v>
      </c>
      <c r="I9404" s="62">
        <v>7</v>
      </c>
      <c r="J9404" s="70">
        <v>5</v>
      </c>
      <c r="K9404" s="71">
        <v>1600835</v>
      </c>
      <c r="L9404" s="72" t="s">
        <v>15</v>
      </c>
      <c r="M9404" s="72" t="s">
        <v>254</v>
      </c>
    </row>
    <row r="9405" spans="1:13" s="3" customFormat="1" ht="12.75" x14ac:dyDescent="0.2">
      <c r="A9405" s="62" t="s">
        <v>29</v>
      </c>
      <c r="B9405" s="62" t="s">
        <v>219</v>
      </c>
      <c r="C9405" s="63">
        <v>10</v>
      </c>
      <c r="D9405" s="64" t="s">
        <v>13379</v>
      </c>
      <c r="E9405" s="64" t="s">
        <v>8697</v>
      </c>
      <c r="F9405" s="65">
        <v>27111900</v>
      </c>
      <c r="G9405" s="64" t="s">
        <v>13633</v>
      </c>
      <c r="H9405" s="64">
        <v>4</v>
      </c>
      <c r="I9405" s="64">
        <v>7</v>
      </c>
      <c r="J9405" s="66">
        <v>2</v>
      </c>
      <c r="K9405" s="67">
        <v>6000</v>
      </c>
      <c r="L9405" s="68" t="s">
        <v>15</v>
      </c>
      <c r="M9405" s="68" t="s">
        <v>254</v>
      </c>
    </row>
    <row r="9406" spans="1:13" s="3" customFormat="1" ht="12.75" x14ac:dyDescent="0.2">
      <c r="A9406" s="62" t="s">
        <v>29</v>
      </c>
      <c r="B9406" s="62" t="s">
        <v>219</v>
      </c>
      <c r="C9406" s="63">
        <v>10</v>
      </c>
      <c r="D9406" s="62" t="s">
        <v>13379</v>
      </c>
      <c r="E9406" s="62" t="s">
        <v>8698</v>
      </c>
      <c r="F9406" s="69">
        <v>27111900</v>
      </c>
      <c r="G9406" s="62" t="s">
        <v>13633</v>
      </c>
      <c r="H9406" s="62">
        <v>4</v>
      </c>
      <c r="I9406" s="62">
        <v>7</v>
      </c>
      <c r="J9406" s="70">
        <v>2</v>
      </c>
      <c r="K9406" s="71">
        <v>6000</v>
      </c>
      <c r="L9406" s="72" t="s">
        <v>15</v>
      </c>
      <c r="M9406" s="72" t="s">
        <v>254</v>
      </c>
    </row>
    <row r="9407" spans="1:13" s="3" customFormat="1" ht="12.75" x14ac:dyDescent="0.2">
      <c r="A9407" s="62" t="s">
        <v>29</v>
      </c>
      <c r="B9407" s="62" t="s">
        <v>219</v>
      </c>
      <c r="C9407" s="63">
        <v>10</v>
      </c>
      <c r="D9407" s="64" t="s">
        <v>13379</v>
      </c>
      <c r="E9407" s="64" t="s">
        <v>8699</v>
      </c>
      <c r="F9407" s="65">
        <v>27111900</v>
      </c>
      <c r="G9407" s="64" t="s">
        <v>13633</v>
      </c>
      <c r="H9407" s="64">
        <v>4</v>
      </c>
      <c r="I9407" s="64">
        <v>7</v>
      </c>
      <c r="J9407" s="66">
        <v>2</v>
      </c>
      <c r="K9407" s="67">
        <v>6000</v>
      </c>
      <c r="L9407" s="68" t="s">
        <v>15</v>
      </c>
      <c r="M9407" s="68" t="s">
        <v>254</v>
      </c>
    </row>
    <row r="9408" spans="1:13" s="3" customFormat="1" ht="12.75" x14ac:dyDescent="0.2">
      <c r="A9408" s="62" t="s">
        <v>29</v>
      </c>
      <c r="B9408" s="62" t="s">
        <v>873</v>
      </c>
      <c r="C9408" s="63">
        <v>10</v>
      </c>
      <c r="D9408" s="62" t="s">
        <v>13492</v>
      </c>
      <c r="E9408" s="62" t="s">
        <v>8700</v>
      </c>
      <c r="F9408" s="69">
        <v>31201500</v>
      </c>
      <c r="G9408" s="62" t="s">
        <v>13633</v>
      </c>
      <c r="H9408" s="62">
        <v>4</v>
      </c>
      <c r="I9408" s="62">
        <v>7</v>
      </c>
      <c r="J9408" s="70">
        <v>2</v>
      </c>
      <c r="K9408" s="71">
        <v>26334</v>
      </c>
      <c r="L9408" s="72" t="s">
        <v>15</v>
      </c>
      <c r="M9408" s="72" t="s">
        <v>254</v>
      </c>
    </row>
    <row r="9409" spans="1:13" s="3" customFormat="1" ht="12.75" x14ac:dyDescent="0.2">
      <c r="A9409" s="62" t="s">
        <v>29</v>
      </c>
      <c r="B9409" s="62" t="s">
        <v>873</v>
      </c>
      <c r="C9409" s="63">
        <v>10</v>
      </c>
      <c r="D9409" s="64" t="s">
        <v>13492</v>
      </c>
      <c r="E9409" s="64" t="s">
        <v>8701</v>
      </c>
      <c r="F9409" s="65">
        <v>31201500</v>
      </c>
      <c r="G9409" s="64" t="s">
        <v>13633</v>
      </c>
      <c r="H9409" s="64">
        <v>4</v>
      </c>
      <c r="I9409" s="64">
        <v>7</v>
      </c>
      <c r="J9409" s="66">
        <v>2</v>
      </c>
      <c r="K9409" s="67">
        <v>30152</v>
      </c>
      <c r="L9409" s="68" t="s">
        <v>15</v>
      </c>
      <c r="M9409" s="68" t="s">
        <v>254</v>
      </c>
    </row>
    <row r="9410" spans="1:13" s="3" customFormat="1" ht="12.75" x14ac:dyDescent="0.2">
      <c r="A9410" s="62" t="s">
        <v>29</v>
      </c>
      <c r="B9410" s="62" t="s">
        <v>216</v>
      </c>
      <c r="C9410" s="63">
        <v>10</v>
      </c>
      <c r="D9410" s="62" t="s">
        <v>13377</v>
      </c>
      <c r="E9410" s="62" t="s">
        <v>8702</v>
      </c>
      <c r="F9410" s="69">
        <v>47131600</v>
      </c>
      <c r="G9410" s="62" t="s">
        <v>13633</v>
      </c>
      <c r="H9410" s="62">
        <v>4</v>
      </c>
      <c r="I9410" s="62">
        <v>7</v>
      </c>
      <c r="J9410" s="70">
        <v>2</v>
      </c>
      <c r="K9410" s="71">
        <v>20000</v>
      </c>
      <c r="L9410" s="72" t="s">
        <v>15</v>
      </c>
      <c r="M9410" s="72" t="s">
        <v>254</v>
      </c>
    </row>
    <row r="9411" spans="1:13" s="3" customFormat="1" ht="12.75" x14ac:dyDescent="0.2">
      <c r="A9411" s="62" t="s">
        <v>29</v>
      </c>
      <c r="B9411" s="62" t="s">
        <v>216</v>
      </c>
      <c r="C9411" s="63">
        <v>10</v>
      </c>
      <c r="D9411" s="64" t="s">
        <v>13377</v>
      </c>
      <c r="E9411" s="64" t="s">
        <v>8703</v>
      </c>
      <c r="F9411" s="65">
        <v>47131600</v>
      </c>
      <c r="G9411" s="64" t="s">
        <v>13633</v>
      </c>
      <c r="H9411" s="64">
        <v>4</v>
      </c>
      <c r="I9411" s="64">
        <v>7</v>
      </c>
      <c r="J9411" s="66">
        <v>8</v>
      </c>
      <c r="K9411" s="67">
        <v>89128</v>
      </c>
      <c r="L9411" s="68" t="s">
        <v>15</v>
      </c>
      <c r="M9411" s="68" t="s">
        <v>254</v>
      </c>
    </row>
    <row r="9412" spans="1:13" s="3" customFormat="1" ht="12.75" x14ac:dyDescent="0.2">
      <c r="A9412" s="62" t="s">
        <v>29</v>
      </c>
      <c r="B9412" s="62" t="s">
        <v>216</v>
      </c>
      <c r="C9412" s="63">
        <v>10</v>
      </c>
      <c r="D9412" s="62" t="s">
        <v>13377</v>
      </c>
      <c r="E9412" s="62" t="s">
        <v>8704</v>
      </c>
      <c r="F9412" s="69">
        <v>47131600</v>
      </c>
      <c r="G9412" s="62" t="s">
        <v>13633</v>
      </c>
      <c r="H9412" s="62">
        <v>4</v>
      </c>
      <c r="I9412" s="62">
        <v>7</v>
      </c>
      <c r="J9412" s="70">
        <v>8</v>
      </c>
      <c r="K9412" s="71">
        <v>89128</v>
      </c>
      <c r="L9412" s="72" t="s">
        <v>15</v>
      </c>
      <c r="M9412" s="72" t="s">
        <v>254</v>
      </c>
    </row>
    <row r="9413" spans="1:13" s="3" customFormat="1" ht="12.75" x14ac:dyDescent="0.2">
      <c r="A9413" s="62" t="s">
        <v>29</v>
      </c>
      <c r="B9413" s="62" t="s">
        <v>216</v>
      </c>
      <c r="C9413" s="63">
        <v>10</v>
      </c>
      <c r="D9413" s="64" t="s">
        <v>13377</v>
      </c>
      <c r="E9413" s="64" t="s">
        <v>8705</v>
      </c>
      <c r="F9413" s="65">
        <v>47131600</v>
      </c>
      <c r="G9413" s="64" t="s">
        <v>13633</v>
      </c>
      <c r="H9413" s="64">
        <v>4</v>
      </c>
      <c r="I9413" s="64">
        <v>7</v>
      </c>
      <c r="J9413" s="66">
        <v>9</v>
      </c>
      <c r="K9413" s="67">
        <v>100269</v>
      </c>
      <c r="L9413" s="68" t="s">
        <v>15</v>
      </c>
      <c r="M9413" s="68" t="s">
        <v>254</v>
      </c>
    </row>
    <row r="9414" spans="1:13" s="3" customFormat="1" ht="12.75" x14ac:dyDescent="0.2">
      <c r="A9414" s="62" t="s">
        <v>29</v>
      </c>
      <c r="B9414" s="62" t="s">
        <v>216</v>
      </c>
      <c r="C9414" s="63">
        <v>10</v>
      </c>
      <c r="D9414" s="62" t="s">
        <v>13377</v>
      </c>
      <c r="E9414" s="62" t="s">
        <v>8706</v>
      </c>
      <c r="F9414" s="69">
        <v>13111300</v>
      </c>
      <c r="G9414" s="62" t="s">
        <v>13633</v>
      </c>
      <c r="H9414" s="62">
        <v>4</v>
      </c>
      <c r="I9414" s="62">
        <v>7</v>
      </c>
      <c r="J9414" s="70">
        <v>10</v>
      </c>
      <c r="K9414" s="71">
        <v>4650250</v>
      </c>
      <c r="L9414" s="72" t="s">
        <v>15</v>
      </c>
      <c r="M9414" s="72" t="s">
        <v>254</v>
      </c>
    </row>
    <row r="9415" spans="1:13" s="3" customFormat="1" ht="12.75" x14ac:dyDescent="0.2">
      <c r="A9415" s="62" t="s">
        <v>29</v>
      </c>
      <c r="B9415" s="62" t="s">
        <v>216</v>
      </c>
      <c r="C9415" s="63">
        <v>10</v>
      </c>
      <c r="D9415" s="64" t="s">
        <v>13377</v>
      </c>
      <c r="E9415" s="64" t="s">
        <v>8707</v>
      </c>
      <c r="F9415" s="65">
        <v>13111300</v>
      </c>
      <c r="G9415" s="64" t="s">
        <v>13633</v>
      </c>
      <c r="H9415" s="64">
        <v>4</v>
      </c>
      <c r="I9415" s="64">
        <v>7</v>
      </c>
      <c r="J9415" s="66">
        <v>10</v>
      </c>
      <c r="K9415" s="67">
        <v>18405200</v>
      </c>
      <c r="L9415" s="68" t="s">
        <v>15</v>
      </c>
      <c r="M9415" s="68" t="s">
        <v>254</v>
      </c>
    </row>
    <row r="9416" spans="1:13" s="3" customFormat="1" ht="12.75" x14ac:dyDescent="0.2">
      <c r="A9416" s="62" t="s">
        <v>29</v>
      </c>
      <c r="B9416" s="62" t="s">
        <v>216</v>
      </c>
      <c r="C9416" s="63">
        <v>10</v>
      </c>
      <c r="D9416" s="62" t="s">
        <v>13377</v>
      </c>
      <c r="E9416" s="62" t="s">
        <v>8708</v>
      </c>
      <c r="F9416" s="69">
        <v>13111300</v>
      </c>
      <c r="G9416" s="62" t="s">
        <v>13633</v>
      </c>
      <c r="H9416" s="62">
        <v>4</v>
      </c>
      <c r="I9416" s="62">
        <v>7</v>
      </c>
      <c r="J9416" s="70">
        <v>10</v>
      </c>
      <c r="K9416" s="71">
        <v>13852850</v>
      </c>
      <c r="L9416" s="72" t="s">
        <v>15</v>
      </c>
      <c r="M9416" s="72" t="s">
        <v>254</v>
      </c>
    </row>
    <row r="9417" spans="1:13" s="3" customFormat="1" ht="12.75" x14ac:dyDescent="0.2">
      <c r="A9417" s="62" t="s">
        <v>29</v>
      </c>
      <c r="B9417" s="62" t="s">
        <v>216</v>
      </c>
      <c r="C9417" s="63">
        <v>10</v>
      </c>
      <c r="D9417" s="64" t="s">
        <v>13377</v>
      </c>
      <c r="E9417" s="64" t="s">
        <v>8709</v>
      </c>
      <c r="F9417" s="65">
        <v>13111300</v>
      </c>
      <c r="G9417" s="64" t="s">
        <v>13633</v>
      </c>
      <c r="H9417" s="64">
        <v>4</v>
      </c>
      <c r="I9417" s="64">
        <v>7</v>
      </c>
      <c r="J9417" s="66">
        <v>12</v>
      </c>
      <c r="K9417" s="67">
        <v>10866900</v>
      </c>
      <c r="L9417" s="68" t="s">
        <v>15</v>
      </c>
      <c r="M9417" s="68" t="s">
        <v>254</v>
      </c>
    </row>
    <row r="9418" spans="1:13" s="3" customFormat="1" ht="12.75" x14ac:dyDescent="0.2">
      <c r="A9418" s="62" t="s">
        <v>29</v>
      </c>
      <c r="B9418" s="62" t="s">
        <v>216</v>
      </c>
      <c r="C9418" s="63">
        <v>10</v>
      </c>
      <c r="D9418" s="62" t="s">
        <v>13377</v>
      </c>
      <c r="E9418" s="62" t="s">
        <v>8710</v>
      </c>
      <c r="F9418" s="69">
        <v>13111300</v>
      </c>
      <c r="G9418" s="62" t="s">
        <v>13633</v>
      </c>
      <c r="H9418" s="62">
        <v>4</v>
      </c>
      <c r="I9418" s="62">
        <v>7</v>
      </c>
      <c r="J9418" s="70">
        <v>5</v>
      </c>
      <c r="K9418" s="71">
        <v>220275</v>
      </c>
      <c r="L9418" s="72" t="s">
        <v>15</v>
      </c>
      <c r="M9418" s="72" t="s">
        <v>254</v>
      </c>
    </row>
    <row r="9419" spans="1:13" s="3" customFormat="1" ht="12.75" x14ac:dyDescent="0.2">
      <c r="A9419" s="62" t="s">
        <v>29</v>
      </c>
      <c r="B9419" s="62" t="s">
        <v>216</v>
      </c>
      <c r="C9419" s="63">
        <v>10</v>
      </c>
      <c r="D9419" s="64" t="s">
        <v>13377</v>
      </c>
      <c r="E9419" s="64" t="s">
        <v>8711</v>
      </c>
      <c r="F9419" s="65">
        <v>13111300</v>
      </c>
      <c r="G9419" s="64" t="s">
        <v>13633</v>
      </c>
      <c r="H9419" s="64">
        <v>4</v>
      </c>
      <c r="I9419" s="64">
        <v>7</v>
      </c>
      <c r="J9419" s="66">
        <v>1</v>
      </c>
      <c r="K9419" s="67">
        <v>367125</v>
      </c>
      <c r="L9419" s="68" t="s">
        <v>15</v>
      </c>
      <c r="M9419" s="68" t="s">
        <v>254</v>
      </c>
    </row>
    <row r="9420" spans="1:13" s="3" customFormat="1" ht="12.75" x14ac:dyDescent="0.2">
      <c r="A9420" s="62" t="s">
        <v>29</v>
      </c>
      <c r="B9420" s="62" t="s">
        <v>216</v>
      </c>
      <c r="C9420" s="63">
        <v>10</v>
      </c>
      <c r="D9420" s="62" t="s">
        <v>13377</v>
      </c>
      <c r="E9420" s="62" t="s">
        <v>8712</v>
      </c>
      <c r="F9420" s="69">
        <v>13111300</v>
      </c>
      <c r="G9420" s="62" t="s">
        <v>13633</v>
      </c>
      <c r="H9420" s="62">
        <v>4</v>
      </c>
      <c r="I9420" s="62">
        <v>7</v>
      </c>
      <c r="J9420" s="70">
        <v>4</v>
      </c>
      <c r="K9420" s="71">
        <v>923976</v>
      </c>
      <c r="L9420" s="72" t="s">
        <v>15</v>
      </c>
      <c r="M9420" s="72" t="s">
        <v>254</v>
      </c>
    </row>
    <row r="9421" spans="1:13" s="3" customFormat="1" ht="12.75" x14ac:dyDescent="0.2">
      <c r="A9421" s="62" t="s">
        <v>29</v>
      </c>
      <c r="B9421" s="62" t="s">
        <v>216</v>
      </c>
      <c r="C9421" s="63">
        <v>10</v>
      </c>
      <c r="D9421" s="64" t="s">
        <v>13377</v>
      </c>
      <c r="E9421" s="64" t="s">
        <v>8713</v>
      </c>
      <c r="F9421" s="65">
        <v>13111300</v>
      </c>
      <c r="G9421" s="64" t="s">
        <v>13633</v>
      </c>
      <c r="H9421" s="64">
        <v>4</v>
      </c>
      <c r="I9421" s="64">
        <v>7</v>
      </c>
      <c r="J9421" s="66">
        <v>1</v>
      </c>
      <c r="K9421" s="67">
        <v>122375</v>
      </c>
      <c r="L9421" s="68" t="s">
        <v>15</v>
      </c>
      <c r="M9421" s="68" t="s">
        <v>254</v>
      </c>
    </row>
    <row r="9422" spans="1:13" s="3" customFormat="1" ht="12.75" x14ac:dyDescent="0.2">
      <c r="A9422" s="62" t="s">
        <v>29</v>
      </c>
      <c r="B9422" s="62" t="s">
        <v>456</v>
      </c>
      <c r="C9422" s="63">
        <v>10</v>
      </c>
      <c r="D9422" s="62" t="s">
        <v>13420</v>
      </c>
      <c r="E9422" s="62" t="s">
        <v>1953</v>
      </c>
      <c r="F9422" s="69">
        <v>11162100</v>
      </c>
      <c r="G9422" s="62" t="s">
        <v>13633</v>
      </c>
      <c r="H9422" s="62">
        <v>4</v>
      </c>
      <c r="I9422" s="62">
        <v>7</v>
      </c>
      <c r="J9422" s="70">
        <v>1</v>
      </c>
      <c r="K9422" s="71">
        <v>430760</v>
      </c>
      <c r="L9422" s="72" t="s">
        <v>15</v>
      </c>
      <c r="M9422" s="72" t="s">
        <v>254</v>
      </c>
    </row>
    <row r="9423" spans="1:13" s="3" customFormat="1" ht="12.75" x14ac:dyDescent="0.2">
      <c r="A9423" s="62" t="s">
        <v>29</v>
      </c>
      <c r="B9423" s="62" t="s">
        <v>215</v>
      </c>
      <c r="C9423" s="63">
        <v>10</v>
      </c>
      <c r="D9423" s="64" t="s">
        <v>13376</v>
      </c>
      <c r="E9423" s="64" t="s">
        <v>8714</v>
      </c>
      <c r="F9423" s="65">
        <v>55121700</v>
      </c>
      <c r="G9423" s="64" t="s">
        <v>13633</v>
      </c>
      <c r="H9423" s="64">
        <v>4</v>
      </c>
      <c r="I9423" s="64">
        <v>7</v>
      </c>
      <c r="J9423" s="66">
        <v>60</v>
      </c>
      <c r="K9423" s="67">
        <v>1585980</v>
      </c>
      <c r="L9423" s="68" t="s">
        <v>15</v>
      </c>
      <c r="M9423" s="68" t="s">
        <v>254</v>
      </c>
    </row>
    <row r="9424" spans="1:13" s="3" customFormat="1" ht="12.75" x14ac:dyDescent="0.2">
      <c r="A9424" s="62" t="s">
        <v>29</v>
      </c>
      <c r="B9424" s="62" t="s">
        <v>215</v>
      </c>
      <c r="C9424" s="63">
        <v>10</v>
      </c>
      <c r="D9424" s="62" t="s">
        <v>13376</v>
      </c>
      <c r="E9424" s="62" t="s">
        <v>8715</v>
      </c>
      <c r="F9424" s="69">
        <v>55121700</v>
      </c>
      <c r="G9424" s="62" t="s">
        <v>13633</v>
      </c>
      <c r="H9424" s="62">
        <v>4</v>
      </c>
      <c r="I9424" s="62">
        <v>7</v>
      </c>
      <c r="J9424" s="70">
        <v>60</v>
      </c>
      <c r="K9424" s="71">
        <v>2114640</v>
      </c>
      <c r="L9424" s="72" t="s">
        <v>15</v>
      </c>
      <c r="M9424" s="72" t="s">
        <v>254</v>
      </c>
    </row>
    <row r="9425" spans="1:13" s="3" customFormat="1" ht="12.75" x14ac:dyDescent="0.2">
      <c r="A9425" s="62" t="s">
        <v>29</v>
      </c>
      <c r="B9425" s="62" t="s">
        <v>215</v>
      </c>
      <c r="C9425" s="63">
        <v>10</v>
      </c>
      <c r="D9425" s="64" t="s">
        <v>13376</v>
      </c>
      <c r="E9425" s="64" t="s">
        <v>8716</v>
      </c>
      <c r="F9425" s="65">
        <v>55121700</v>
      </c>
      <c r="G9425" s="64" t="s">
        <v>13633</v>
      </c>
      <c r="H9425" s="64">
        <v>4</v>
      </c>
      <c r="I9425" s="64">
        <v>7</v>
      </c>
      <c r="J9425" s="66">
        <v>60</v>
      </c>
      <c r="K9425" s="67">
        <v>2114640</v>
      </c>
      <c r="L9425" s="68" t="s">
        <v>15</v>
      </c>
      <c r="M9425" s="68" t="s">
        <v>254</v>
      </c>
    </row>
    <row r="9426" spans="1:13" s="3" customFormat="1" ht="12.75" x14ac:dyDescent="0.2">
      <c r="A9426" s="62" t="s">
        <v>29</v>
      </c>
      <c r="B9426" s="62" t="s">
        <v>215</v>
      </c>
      <c r="C9426" s="63">
        <v>10</v>
      </c>
      <c r="D9426" s="64" t="s">
        <v>13376</v>
      </c>
      <c r="E9426" s="64" t="s">
        <v>8717</v>
      </c>
      <c r="F9426" s="65">
        <v>55121500</v>
      </c>
      <c r="G9426" s="64" t="s">
        <v>13633</v>
      </c>
      <c r="H9426" s="64">
        <v>4</v>
      </c>
      <c r="I9426" s="64">
        <v>7</v>
      </c>
      <c r="J9426" s="66">
        <v>30</v>
      </c>
      <c r="K9426" s="67">
        <v>12000</v>
      </c>
      <c r="L9426" s="68" t="s">
        <v>15</v>
      </c>
      <c r="M9426" s="68" t="s">
        <v>254</v>
      </c>
    </row>
    <row r="9427" spans="1:13" s="3" customFormat="1" ht="12.75" x14ac:dyDescent="0.2">
      <c r="A9427" s="62" t="s">
        <v>29</v>
      </c>
      <c r="B9427" s="62" t="s">
        <v>215</v>
      </c>
      <c r="C9427" s="63">
        <v>10</v>
      </c>
      <c r="D9427" s="64" t="s">
        <v>13376</v>
      </c>
      <c r="E9427" s="64" t="s">
        <v>8718</v>
      </c>
      <c r="F9427" s="65">
        <v>55121500</v>
      </c>
      <c r="G9427" s="64" t="s">
        <v>13633</v>
      </c>
      <c r="H9427" s="64">
        <v>4</v>
      </c>
      <c r="I9427" s="64">
        <v>7</v>
      </c>
      <c r="J9427" s="66">
        <v>30</v>
      </c>
      <c r="K9427" s="67">
        <v>9000</v>
      </c>
      <c r="L9427" s="68" t="s">
        <v>15</v>
      </c>
      <c r="M9427" s="68" t="s">
        <v>254</v>
      </c>
    </row>
    <row r="9428" spans="1:13" s="3" customFormat="1" ht="12.75" x14ac:dyDescent="0.2">
      <c r="A9428" s="62" t="s">
        <v>29</v>
      </c>
      <c r="B9428" s="62" t="s">
        <v>215</v>
      </c>
      <c r="C9428" s="63">
        <v>10</v>
      </c>
      <c r="D9428" s="62" t="s">
        <v>13376</v>
      </c>
      <c r="E9428" s="62" t="s">
        <v>8719</v>
      </c>
      <c r="F9428" s="69">
        <v>55121600</v>
      </c>
      <c r="G9428" s="62" t="s">
        <v>13633</v>
      </c>
      <c r="H9428" s="62">
        <v>4</v>
      </c>
      <c r="I9428" s="62">
        <v>7</v>
      </c>
      <c r="J9428" s="70">
        <v>25</v>
      </c>
      <c r="K9428" s="71">
        <v>2080375</v>
      </c>
      <c r="L9428" s="72" t="s">
        <v>15</v>
      </c>
      <c r="M9428" s="72" t="s">
        <v>254</v>
      </c>
    </row>
    <row r="9429" spans="1:13" s="3" customFormat="1" ht="12.75" x14ac:dyDescent="0.2">
      <c r="A9429" s="62" t="s">
        <v>29</v>
      </c>
      <c r="B9429" s="62" t="s">
        <v>219</v>
      </c>
      <c r="C9429" s="63">
        <v>10</v>
      </c>
      <c r="D9429" s="64" t="s">
        <v>13379</v>
      </c>
      <c r="E9429" s="64" t="s">
        <v>8720</v>
      </c>
      <c r="F9429" s="65">
        <v>39121400</v>
      </c>
      <c r="G9429" s="64" t="s">
        <v>13633</v>
      </c>
      <c r="H9429" s="64">
        <v>4</v>
      </c>
      <c r="I9429" s="64">
        <v>7</v>
      </c>
      <c r="J9429" s="66">
        <v>10</v>
      </c>
      <c r="K9429" s="67">
        <v>5000</v>
      </c>
      <c r="L9429" s="68" t="s">
        <v>15</v>
      </c>
      <c r="M9429" s="68" t="s">
        <v>254</v>
      </c>
    </row>
    <row r="9430" spans="1:13" s="3" customFormat="1" ht="12.75" x14ac:dyDescent="0.2">
      <c r="A9430" s="62" t="s">
        <v>29</v>
      </c>
      <c r="B9430" s="62" t="s">
        <v>439</v>
      </c>
      <c r="C9430" s="63">
        <v>10</v>
      </c>
      <c r="D9430" s="62" t="s">
        <v>13396</v>
      </c>
      <c r="E9430" s="62" t="s">
        <v>8721</v>
      </c>
      <c r="F9430" s="69">
        <v>11151500</v>
      </c>
      <c r="G9430" s="62" t="s">
        <v>13633</v>
      </c>
      <c r="H9430" s="62">
        <v>4</v>
      </c>
      <c r="I9430" s="62">
        <v>7</v>
      </c>
      <c r="J9430" s="70">
        <v>4</v>
      </c>
      <c r="K9430" s="71">
        <v>34069200</v>
      </c>
      <c r="L9430" s="72" t="s">
        <v>15</v>
      </c>
      <c r="M9430" s="72" t="s">
        <v>254</v>
      </c>
    </row>
    <row r="9431" spans="1:13" s="3" customFormat="1" ht="12.75" x14ac:dyDescent="0.2">
      <c r="A9431" s="62" t="s">
        <v>29</v>
      </c>
      <c r="B9431" s="62" t="s">
        <v>439</v>
      </c>
      <c r="C9431" s="63">
        <v>10</v>
      </c>
      <c r="D9431" s="64" t="s">
        <v>13396</v>
      </c>
      <c r="E9431" s="64" t="s">
        <v>8722</v>
      </c>
      <c r="F9431" s="65">
        <v>11151500</v>
      </c>
      <c r="G9431" s="64" t="s">
        <v>13633</v>
      </c>
      <c r="H9431" s="64">
        <v>4</v>
      </c>
      <c r="I9431" s="64">
        <v>7</v>
      </c>
      <c r="J9431" s="66">
        <v>1</v>
      </c>
      <c r="K9431" s="67">
        <v>11767109</v>
      </c>
      <c r="L9431" s="68" t="s">
        <v>15</v>
      </c>
      <c r="M9431" s="68" t="s">
        <v>254</v>
      </c>
    </row>
    <row r="9432" spans="1:13" s="3" customFormat="1" ht="12.75" x14ac:dyDescent="0.2">
      <c r="A9432" s="62" t="s">
        <v>29</v>
      </c>
      <c r="B9432" s="62" t="s">
        <v>1790</v>
      </c>
      <c r="C9432" s="63">
        <v>10</v>
      </c>
      <c r="D9432" s="62" t="s">
        <v>13549</v>
      </c>
      <c r="E9432" s="62" t="s">
        <v>8723</v>
      </c>
      <c r="F9432" s="69">
        <v>40161500</v>
      </c>
      <c r="G9432" s="62" t="s">
        <v>13633</v>
      </c>
      <c r="H9432" s="62">
        <v>4</v>
      </c>
      <c r="I9432" s="62">
        <v>7</v>
      </c>
      <c r="J9432" s="70">
        <v>5</v>
      </c>
      <c r="K9432" s="71">
        <v>550685</v>
      </c>
      <c r="L9432" s="72" t="s">
        <v>15</v>
      </c>
      <c r="M9432" s="72" t="s">
        <v>254</v>
      </c>
    </row>
    <row r="9433" spans="1:13" s="3" customFormat="1" ht="12.75" x14ac:dyDescent="0.2">
      <c r="A9433" s="62" t="s">
        <v>29</v>
      </c>
      <c r="B9433" s="62" t="s">
        <v>1790</v>
      </c>
      <c r="C9433" s="63">
        <v>10</v>
      </c>
      <c r="D9433" s="64" t="s">
        <v>13549</v>
      </c>
      <c r="E9433" s="64" t="s">
        <v>8724</v>
      </c>
      <c r="F9433" s="65">
        <v>40161500</v>
      </c>
      <c r="G9433" s="64" t="s">
        <v>13633</v>
      </c>
      <c r="H9433" s="64">
        <v>4</v>
      </c>
      <c r="I9433" s="64">
        <v>7</v>
      </c>
      <c r="J9433" s="66">
        <v>5</v>
      </c>
      <c r="K9433" s="67">
        <v>550685</v>
      </c>
      <c r="L9433" s="68" t="s">
        <v>15</v>
      </c>
      <c r="M9433" s="68" t="s">
        <v>254</v>
      </c>
    </row>
    <row r="9434" spans="1:13" s="3" customFormat="1" ht="12.75" x14ac:dyDescent="0.2">
      <c r="A9434" s="62" t="s">
        <v>29</v>
      </c>
      <c r="B9434" s="62" t="s">
        <v>1790</v>
      </c>
      <c r="C9434" s="63">
        <v>10</v>
      </c>
      <c r="D9434" s="62" t="s">
        <v>13549</v>
      </c>
      <c r="E9434" s="62" t="s">
        <v>8725</v>
      </c>
      <c r="F9434" s="69">
        <v>40161500</v>
      </c>
      <c r="G9434" s="62" t="s">
        <v>13633</v>
      </c>
      <c r="H9434" s="62">
        <v>4</v>
      </c>
      <c r="I9434" s="62">
        <v>7</v>
      </c>
      <c r="J9434" s="70">
        <v>5</v>
      </c>
      <c r="K9434" s="71">
        <v>550685</v>
      </c>
      <c r="L9434" s="72" t="s">
        <v>15</v>
      </c>
      <c r="M9434" s="72" t="s">
        <v>254</v>
      </c>
    </row>
    <row r="9435" spans="1:13" s="3" customFormat="1" ht="12.75" x14ac:dyDescent="0.2">
      <c r="A9435" s="62" t="s">
        <v>29</v>
      </c>
      <c r="B9435" s="62" t="s">
        <v>1790</v>
      </c>
      <c r="C9435" s="63">
        <v>10</v>
      </c>
      <c r="D9435" s="64" t="s">
        <v>13549</v>
      </c>
      <c r="E9435" s="64" t="s">
        <v>8726</v>
      </c>
      <c r="F9435" s="65">
        <v>40161500</v>
      </c>
      <c r="G9435" s="64" t="s">
        <v>13633</v>
      </c>
      <c r="H9435" s="64">
        <v>4</v>
      </c>
      <c r="I9435" s="64">
        <v>7</v>
      </c>
      <c r="J9435" s="66">
        <v>3</v>
      </c>
      <c r="K9435" s="67">
        <v>3213714</v>
      </c>
      <c r="L9435" s="68" t="s">
        <v>15</v>
      </c>
      <c r="M9435" s="68" t="s">
        <v>254</v>
      </c>
    </row>
    <row r="9436" spans="1:13" s="3" customFormat="1" ht="12.75" x14ac:dyDescent="0.2">
      <c r="A9436" s="62" t="s">
        <v>29</v>
      </c>
      <c r="B9436" s="62" t="s">
        <v>1790</v>
      </c>
      <c r="C9436" s="63">
        <v>10</v>
      </c>
      <c r="D9436" s="62" t="s">
        <v>13549</v>
      </c>
      <c r="E9436" s="62" t="s">
        <v>8727</v>
      </c>
      <c r="F9436" s="69">
        <v>40161500</v>
      </c>
      <c r="G9436" s="62" t="s">
        <v>13633</v>
      </c>
      <c r="H9436" s="62">
        <v>4</v>
      </c>
      <c r="I9436" s="62">
        <v>7</v>
      </c>
      <c r="J9436" s="70">
        <v>1</v>
      </c>
      <c r="K9436" s="71">
        <v>399840</v>
      </c>
      <c r="L9436" s="72" t="s">
        <v>15</v>
      </c>
      <c r="M9436" s="72" t="s">
        <v>254</v>
      </c>
    </row>
    <row r="9437" spans="1:13" s="3" customFormat="1" ht="12.75" x14ac:dyDescent="0.2">
      <c r="A9437" s="62" t="s">
        <v>29</v>
      </c>
      <c r="B9437" s="62" t="s">
        <v>1790</v>
      </c>
      <c r="C9437" s="63">
        <v>10</v>
      </c>
      <c r="D9437" s="64" t="s">
        <v>13549</v>
      </c>
      <c r="E9437" s="64" t="s">
        <v>8728</v>
      </c>
      <c r="F9437" s="65">
        <v>40161500</v>
      </c>
      <c r="G9437" s="64" t="s">
        <v>13633</v>
      </c>
      <c r="H9437" s="64">
        <v>4</v>
      </c>
      <c r="I9437" s="64">
        <v>7</v>
      </c>
      <c r="J9437" s="66">
        <v>2</v>
      </c>
      <c r="K9437" s="67">
        <v>2399040</v>
      </c>
      <c r="L9437" s="68" t="s">
        <v>15</v>
      </c>
      <c r="M9437" s="68" t="s">
        <v>254</v>
      </c>
    </row>
    <row r="9438" spans="1:13" s="3" customFormat="1" ht="12.75" x14ac:dyDescent="0.2">
      <c r="A9438" s="62" t="s">
        <v>29</v>
      </c>
      <c r="B9438" s="62" t="s">
        <v>1790</v>
      </c>
      <c r="C9438" s="63">
        <v>10</v>
      </c>
      <c r="D9438" s="62" t="s">
        <v>13549</v>
      </c>
      <c r="E9438" s="62" t="s">
        <v>8729</v>
      </c>
      <c r="F9438" s="69">
        <v>40161500</v>
      </c>
      <c r="G9438" s="62" t="s">
        <v>13633</v>
      </c>
      <c r="H9438" s="62">
        <v>4</v>
      </c>
      <c r="I9438" s="62">
        <v>7</v>
      </c>
      <c r="J9438" s="70">
        <v>1</v>
      </c>
      <c r="K9438" s="71">
        <v>19000</v>
      </c>
      <c r="L9438" s="72" t="s">
        <v>15</v>
      </c>
      <c r="M9438" s="72" t="s">
        <v>254</v>
      </c>
    </row>
    <row r="9439" spans="1:13" s="3" customFormat="1" ht="12.75" x14ac:dyDescent="0.2">
      <c r="A9439" s="62" t="s">
        <v>29</v>
      </c>
      <c r="B9439" s="62" t="s">
        <v>1790</v>
      </c>
      <c r="C9439" s="63">
        <v>10</v>
      </c>
      <c r="D9439" s="64" t="s">
        <v>13549</v>
      </c>
      <c r="E9439" s="64" t="s">
        <v>8730</v>
      </c>
      <c r="F9439" s="65">
        <v>40161500</v>
      </c>
      <c r="G9439" s="64" t="s">
        <v>13633</v>
      </c>
      <c r="H9439" s="64">
        <v>4</v>
      </c>
      <c r="I9439" s="64">
        <v>7</v>
      </c>
      <c r="J9439" s="66">
        <v>2</v>
      </c>
      <c r="K9439" s="67">
        <v>706384</v>
      </c>
      <c r="L9439" s="68" t="s">
        <v>15</v>
      </c>
      <c r="M9439" s="68" t="s">
        <v>254</v>
      </c>
    </row>
    <row r="9440" spans="1:13" s="3" customFormat="1" ht="12.75" x14ac:dyDescent="0.2">
      <c r="A9440" s="62" t="s">
        <v>29</v>
      </c>
      <c r="B9440" s="62" t="s">
        <v>1790</v>
      </c>
      <c r="C9440" s="63">
        <v>10</v>
      </c>
      <c r="D9440" s="62" t="s">
        <v>13549</v>
      </c>
      <c r="E9440" s="62" t="s">
        <v>8731</v>
      </c>
      <c r="F9440" s="69">
        <v>40161500</v>
      </c>
      <c r="G9440" s="62" t="s">
        <v>13633</v>
      </c>
      <c r="H9440" s="62">
        <v>4</v>
      </c>
      <c r="I9440" s="62">
        <v>7</v>
      </c>
      <c r="J9440" s="70">
        <v>2</v>
      </c>
      <c r="K9440" s="71">
        <v>2000000</v>
      </c>
      <c r="L9440" s="72" t="s">
        <v>15</v>
      </c>
      <c r="M9440" s="72" t="s">
        <v>254</v>
      </c>
    </row>
    <row r="9441" spans="1:13" s="3" customFormat="1" ht="12.75" x14ac:dyDescent="0.2">
      <c r="A9441" s="62" t="s">
        <v>29</v>
      </c>
      <c r="B9441" s="62" t="s">
        <v>1790</v>
      </c>
      <c r="C9441" s="63">
        <v>10</v>
      </c>
      <c r="D9441" s="64" t="s">
        <v>13549</v>
      </c>
      <c r="E9441" s="64" t="s">
        <v>8732</v>
      </c>
      <c r="F9441" s="65">
        <v>40161500</v>
      </c>
      <c r="G9441" s="64" t="s">
        <v>13633</v>
      </c>
      <c r="H9441" s="64">
        <v>4</v>
      </c>
      <c r="I9441" s="64">
        <v>7</v>
      </c>
      <c r="J9441" s="66">
        <v>2</v>
      </c>
      <c r="K9441" s="67">
        <v>799680</v>
      </c>
      <c r="L9441" s="68" t="s">
        <v>15</v>
      </c>
      <c r="M9441" s="68" t="s">
        <v>254</v>
      </c>
    </row>
    <row r="9442" spans="1:13" s="3" customFormat="1" ht="12.75" x14ac:dyDescent="0.2">
      <c r="A9442" s="62" t="s">
        <v>29</v>
      </c>
      <c r="B9442" s="62" t="s">
        <v>1790</v>
      </c>
      <c r="C9442" s="63">
        <v>10</v>
      </c>
      <c r="D9442" s="62" t="s">
        <v>13549</v>
      </c>
      <c r="E9442" s="62" t="s">
        <v>8733</v>
      </c>
      <c r="F9442" s="69">
        <v>40161500</v>
      </c>
      <c r="G9442" s="62" t="s">
        <v>13633</v>
      </c>
      <c r="H9442" s="62">
        <v>4</v>
      </c>
      <c r="I9442" s="62">
        <v>7</v>
      </c>
      <c r="J9442" s="70">
        <v>3</v>
      </c>
      <c r="K9442" s="71">
        <v>3148140</v>
      </c>
      <c r="L9442" s="72" t="s">
        <v>15</v>
      </c>
      <c r="M9442" s="72" t="s">
        <v>254</v>
      </c>
    </row>
    <row r="9443" spans="1:13" s="3" customFormat="1" ht="12.75" x14ac:dyDescent="0.2">
      <c r="A9443" s="62" t="s">
        <v>29</v>
      </c>
      <c r="B9443" s="62" t="s">
        <v>1790</v>
      </c>
      <c r="C9443" s="63">
        <v>10</v>
      </c>
      <c r="D9443" s="64" t="s">
        <v>13549</v>
      </c>
      <c r="E9443" s="64" t="s">
        <v>8734</v>
      </c>
      <c r="F9443" s="65">
        <v>40161500</v>
      </c>
      <c r="G9443" s="64" t="s">
        <v>13633</v>
      </c>
      <c r="H9443" s="64">
        <v>4</v>
      </c>
      <c r="I9443" s="64">
        <v>7</v>
      </c>
      <c r="J9443" s="66">
        <v>2</v>
      </c>
      <c r="K9443" s="67">
        <v>36000</v>
      </c>
      <c r="L9443" s="68" t="s">
        <v>15</v>
      </c>
      <c r="M9443" s="68" t="s">
        <v>254</v>
      </c>
    </row>
    <row r="9444" spans="1:13" s="3" customFormat="1" ht="12.75" x14ac:dyDescent="0.2">
      <c r="A9444" s="62" t="s">
        <v>29</v>
      </c>
      <c r="B9444" s="62" t="s">
        <v>1790</v>
      </c>
      <c r="C9444" s="63">
        <v>10</v>
      </c>
      <c r="D9444" s="62" t="s">
        <v>13549</v>
      </c>
      <c r="E9444" s="62" t="s">
        <v>8735</v>
      </c>
      <c r="F9444" s="69">
        <v>40161500</v>
      </c>
      <c r="G9444" s="62" t="s">
        <v>13633</v>
      </c>
      <c r="H9444" s="62">
        <v>4</v>
      </c>
      <c r="I9444" s="62">
        <v>7</v>
      </c>
      <c r="J9444" s="70">
        <v>1</v>
      </c>
      <c r="K9444" s="71">
        <v>150000</v>
      </c>
      <c r="L9444" s="72" t="s">
        <v>15</v>
      </c>
      <c r="M9444" s="72" t="s">
        <v>254</v>
      </c>
    </row>
    <row r="9445" spans="1:13" s="3" customFormat="1" ht="12.75" x14ac:dyDescent="0.2">
      <c r="A9445" s="62" t="s">
        <v>29</v>
      </c>
      <c r="B9445" s="62" t="s">
        <v>1790</v>
      </c>
      <c r="C9445" s="63">
        <v>10</v>
      </c>
      <c r="D9445" s="64" t="s">
        <v>13549</v>
      </c>
      <c r="E9445" s="64" t="s">
        <v>8736</v>
      </c>
      <c r="F9445" s="65">
        <v>40161500</v>
      </c>
      <c r="G9445" s="64" t="s">
        <v>13633</v>
      </c>
      <c r="H9445" s="64">
        <v>4</v>
      </c>
      <c r="I9445" s="64">
        <v>7</v>
      </c>
      <c r="J9445" s="66">
        <v>1</v>
      </c>
      <c r="K9445" s="67">
        <v>50000</v>
      </c>
      <c r="L9445" s="68" t="s">
        <v>15</v>
      </c>
      <c r="M9445" s="68" t="s">
        <v>254</v>
      </c>
    </row>
    <row r="9446" spans="1:13" s="3" customFormat="1" ht="12.75" x14ac:dyDescent="0.2">
      <c r="A9446" s="62" t="s">
        <v>29</v>
      </c>
      <c r="B9446" s="62" t="s">
        <v>1790</v>
      </c>
      <c r="C9446" s="63">
        <v>10</v>
      </c>
      <c r="D9446" s="62" t="s">
        <v>13549</v>
      </c>
      <c r="E9446" s="62" t="s">
        <v>8737</v>
      </c>
      <c r="F9446" s="69">
        <v>40161500</v>
      </c>
      <c r="G9446" s="62" t="s">
        <v>13633</v>
      </c>
      <c r="H9446" s="62">
        <v>4</v>
      </c>
      <c r="I9446" s="62">
        <v>7</v>
      </c>
      <c r="J9446" s="70">
        <v>1</v>
      </c>
      <c r="K9446" s="71">
        <v>385357</v>
      </c>
      <c r="L9446" s="72" t="s">
        <v>15</v>
      </c>
      <c r="M9446" s="72" t="s">
        <v>254</v>
      </c>
    </row>
    <row r="9447" spans="1:13" s="3" customFormat="1" ht="12.75" x14ac:dyDescent="0.2">
      <c r="A9447" s="62" t="s">
        <v>29</v>
      </c>
      <c r="B9447" s="62" t="s">
        <v>1790</v>
      </c>
      <c r="C9447" s="63">
        <v>10</v>
      </c>
      <c r="D9447" s="64" t="s">
        <v>13549</v>
      </c>
      <c r="E9447" s="64" t="s">
        <v>8738</v>
      </c>
      <c r="F9447" s="65">
        <v>40161500</v>
      </c>
      <c r="G9447" s="64" t="s">
        <v>13633</v>
      </c>
      <c r="H9447" s="64">
        <v>4</v>
      </c>
      <c r="I9447" s="64">
        <v>7</v>
      </c>
      <c r="J9447" s="66">
        <v>3</v>
      </c>
      <c r="K9447" s="67">
        <v>352440</v>
      </c>
      <c r="L9447" s="68" t="s">
        <v>15</v>
      </c>
      <c r="M9447" s="68" t="s">
        <v>254</v>
      </c>
    </row>
    <row r="9448" spans="1:13" s="3" customFormat="1" ht="12.75" x14ac:dyDescent="0.2">
      <c r="A9448" s="62" t="s">
        <v>29</v>
      </c>
      <c r="B9448" s="62" t="s">
        <v>1790</v>
      </c>
      <c r="C9448" s="63">
        <v>10</v>
      </c>
      <c r="D9448" s="62" t="s">
        <v>13549</v>
      </c>
      <c r="E9448" s="62" t="s">
        <v>8739</v>
      </c>
      <c r="F9448" s="69">
        <v>40161500</v>
      </c>
      <c r="G9448" s="62" t="s">
        <v>13633</v>
      </c>
      <c r="H9448" s="62">
        <v>4</v>
      </c>
      <c r="I9448" s="62">
        <v>7</v>
      </c>
      <c r="J9448" s="70">
        <v>4</v>
      </c>
      <c r="K9448" s="71">
        <v>2479008</v>
      </c>
      <c r="L9448" s="72" t="s">
        <v>15</v>
      </c>
      <c r="M9448" s="72" t="s">
        <v>254</v>
      </c>
    </row>
    <row r="9449" spans="1:13" s="3" customFormat="1" ht="12.75" x14ac:dyDescent="0.2">
      <c r="A9449" s="62" t="s">
        <v>29</v>
      </c>
      <c r="B9449" s="62" t="s">
        <v>1790</v>
      </c>
      <c r="C9449" s="63">
        <v>10</v>
      </c>
      <c r="D9449" s="64" t="s">
        <v>13549</v>
      </c>
      <c r="E9449" s="64" t="s">
        <v>8740</v>
      </c>
      <c r="F9449" s="65">
        <v>40161500</v>
      </c>
      <c r="G9449" s="64" t="s">
        <v>13633</v>
      </c>
      <c r="H9449" s="64">
        <v>4</v>
      </c>
      <c r="I9449" s="64">
        <v>7</v>
      </c>
      <c r="J9449" s="66">
        <v>1</v>
      </c>
      <c r="K9449" s="67">
        <v>10000</v>
      </c>
      <c r="L9449" s="68" t="s">
        <v>15</v>
      </c>
      <c r="M9449" s="68" t="s">
        <v>254</v>
      </c>
    </row>
    <row r="9450" spans="1:13" s="3" customFormat="1" ht="12.75" x14ac:dyDescent="0.2">
      <c r="A9450" s="62" t="s">
        <v>29</v>
      </c>
      <c r="B9450" s="62" t="s">
        <v>478</v>
      </c>
      <c r="C9450" s="63">
        <v>10</v>
      </c>
      <c r="D9450" s="62" t="s">
        <v>13443</v>
      </c>
      <c r="E9450" s="62" t="s">
        <v>8741</v>
      </c>
      <c r="F9450" s="69">
        <v>40161500</v>
      </c>
      <c r="G9450" s="62" t="s">
        <v>13633</v>
      </c>
      <c r="H9450" s="62">
        <v>4</v>
      </c>
      <c r="I9450" s="62">
        <v>7</v>
      </c>
      <c r="J9450" s="70">
        <v>1</v>
      </c>
      <c r="K9450" s="71">
        <v>1939224</v>
      </c>
      <c r="L9450" s="72" t="s">
        <v>15</v>
      </c>
      <c r="M9450" s="72" t="s">
        <v>254</v>
      </c>
    </row>
    <row r="9451" spans="1:13" s="3" customFormat="1" ht="12.75" x14ac:dyDescent="0.2">
      <c r="A9451" s="62" t="s">
        <v>29</v>
      </c>
      <c r="B9451" s="62" t="s">
        <v>1790</v>
      </c>
      <c r="C9451" s="63">
        <v>10</v>
      </c>
      <c r="D9451" s="64" t="s">
        <v>13549</v>
      </c>
      <c r="E9451" s="64" t="s">
        <v>8742</v>
      </c>
      <c r="F9451" s="65">
        <v>40161500</v>
      </c>
      <c r="G9451" s="64" t="s">
        <v>13633</v>
      </c>
      <c r="H9451" s="64">
        <v>4</v>
      </c>
      <c r="I9451" s="64">
        <v>7</v>
      </c>
      <c r="J9451" s="66">
        <v>4</v>
      </c>
      <c r="K9451" s="67">
        <v>587400</v>
      </c>
      <c r="L9451" s="68" t="s">
        <v>15</v>
      </c>
      <c r="M9451" s="68" t="s">
        <v>254</v>
      </c>
    </row>
    <row r="9452" spans="1:13" s="3" customFormat="1" ht="12.75" x14ac:dyDescent="0.2">
      <c r="A9452" s="62" t="s">
        <v>29</v>
      </c>
      <c r="B9452" s="62" t="s">
        <v>1790</v>
      </c>
      <c r="C9452" s="63">
        <v>10</v>
      </c>
      <c r="D9452" s="62" t="s">
        <v>13549</v>
      </c>
      <c r="E9452" s="62" t="s">
        <v>8743</v>
      </c>
      <c r="F9452" s="69">
        <v>40161500</v>
      </c>
      <c r="G9452" s="62" t="s">
        <v>13633</v>
      </c>
      <c r="H9452" s="62">
        <v>4</v>
      </c>
      <c r="I9452" s="62">
        <v>7</v>
      </c>
      <c r="J9452" s="70">
        <v>2</v>
      </c>
      <c r="K9452" s="71">
        <v>799680</v>
      </c>
      <c r="L9452" s="72" t="s">
        <v>15</v>
      </c>
      <c r="M9452" s="72" t="s">
        <v>254</v>
      </c>
    </row>
    <row r="9453" spans="1:13" s="3" customFormat="1" ht="12.75" x14ac:dyDescent="0.2">
      <c r="A9453" s="62" t="s">
        <v>29</v>
      </c>
      <c r="B9453" s="62" t="s">
        <v>1790</v>
      </c>
      <c r="C9453" s="63">
        <v>10</v>
      </c>
      <c r="D9453" s="64" t="s">
        <v>13549</v>
      </c>
      <c r="E9453" s="64" t="s">
        <v>8744</v>
      </c>
      <c r="F9453" s="65">
        <v>40161500</v>
      </c>
      <c r="G9453" s="64" t="s">
        <v>13633</v>
      </c>
      <c r="H9453" s="64">
        <v>4</v>
      </c>
      <c r="I9453" s="64">
        <v>7</v>
      </c>
      <c r="J9453" s="66">
        <v>2</v>
      </c>
      <c r="K9453" s="67">
        <v>1719312</v>
      </c>
      <c r="L9453" s="68" t="s">
        <v>15</v>
      </c>
      <c r="M9453" s="68" t="s">
        <v>254</v>
      </c>
    </row>
    <row r="9454" spans="1:13" s="3" customFormat="1" ht="12.75" x14ac:dyDescent="0.2">
      <c r="A9454" s="62" t="s">
        <v>29</v>
      </c>
      <c r="B9454" s="62" t="s">
        <v>478</v>
      </c>
      <c r="C9454" s="63">
        <v>10</v>
      </c>
      <c r="D9454" s="62" t="s">
        <v>13443</v>
      </c>
      <c r="E9454" s="62" t="s">
        <v>8745</v>
      </c>
      <c r="F9454" s="69">
        <v>40161500</v>
      </c>
      <c r="G9454" s="62" t="s">
        <v>13633</v>
      </c>
      <c r="H9454" s="62">
        <v>4</v>
      </c>
      <c r="I9454" s="62">
        <v>7</v>
      </c>
      <c r="J9454" s="70">
        <v>2</v>
      </c>
      <c r="K9454" s="71">
        <v>4000000</v>
      </c>
      <c r="L9454" s="72" t="s">
        <v>15</v>
      </c>
      <c r="M9454" s="72" t="s">
        <v>254</v>
      </c>
    </row>
    <row r="9455" spans="1:13" s="3" customFormat="1" ht="12.75" x14ac:dyDescent="0.2">
      <c r="A9455" s="62" t="s">
        <v>29</v>
      </c>
      <c r="B9455" s="62" t="s">
        <v>1790</v>
      </c>
      <c r="C9455" s="63">
        <v>10</v>
      </c>
      <c r="D9455" s="64" t="s">
        <v>13549</v>
      </c>
      <c r="E9455" s="64" t="s">
        <v>8746</v>
      </c>
      <c r="F9455" s="65">
        <v>40161500</v>
      </c>
      <c r="G9455" s="64" t="s">
        <v>13633</v>
      </c>
      <c r="H9455" s="64">
        <v>4</v>
      </c>
      <c r="I9455" s="64">
        <v>7</v>
      </c>
      <c r="J9455" s="66">
        <v>2</v>
      </c>
      <c r="K9455" s="67">
        <v>299880</v>
      </c>
      <c r="L9455" s="68" t="s">
        <v>15</v>
      </c>
      <c r="M9455" s="68" t="s">
        <v>254</v>
      </c>
    </row>
    <row r="9456" spans="1:13" s="3" customFormat="1" ht="12.75" x14ac:dyDescent="0.2">
      <c r="A9456" s="62" t="s">
        <v>29</v>
      </c>
      <c r="B9456" s="62" t="s">
        <v>1790</v>
      </c>
      <c r="C9456" s="63">
        <v>10</v>
      </c>
      <c r="D9456" s="62" t="s">
        <v>13549</v>
      </c>
      <c r="E9456" s="62" t="s">
        <v>8747</v>
      </c>
      <c r="F9456" s="69">
        <v>40161500</v>
      </c>
      <c r="G9456" s="62" t="s">
        <v>13633</v>
      </c>
      <c r="H9456" s="62">
        <v>4</v>
      </c>
      <c r="I9456" s="62">
        <v>7</v>
      </c>
      <c r="J9456" s="70">
        <v>2</v>
      </c>
      <c r="K9456" s="71">
        <v>2000000</v>
      </c>
      <c r="L9456" s="72" t="s">
        <v>15</v>
      </c>
      <c r="M9456" s="72" t="s">
        <v>254</v>
      </c>
    </row>
    <row r="9457" spans="1:13" s="3" customFormat="1" ht="12.75" x14ac:dyDescent="0.2">
      <c r="A9457" s="62" t="s">
        <v>29</v>
      </c>
      <c r="B9457" s="62" t="s">
        <v>1790</v>
      </c>
      <c r="C9457" s="63">
        <v>10</v>
      </c>
      <c r="D9457" s="64" t="s">
        <v>13549</v>
      </c>
      <c r="E9457" s="64" t="s">
        <v>8748</v>
      </c>
      <c r="F9457" s="65">
        <v>40161500</v>
      </c>
      <c r="G9457" s="64" t="s">
        <v>13633</v>
      </c>
      <c r="H9457" s="64">
        <v>4</v>
      </c>
      <c r="I9457" s="64">
        <v>7</v>
      </c>
      <c r="J9457" s="66">
        <v>3</v>
      </c>
      <c r="K9457" s="67">
        <v>1800000</v>
      </c>
      <c r="L9457" s="68" t="s">
        <v>15</v>
      </c>
      <c r="M9457" s="68" t="s">
        <v>254</v>
      </c>
    </row>
    <row r="9458" spans="1:13" s="3" customFormat="1" ht="12.75" x14ac:dyDescent="0.2">
      <c r="A9458" s="62" t="s">
        <v>29</v>
      </c>
      <c r="B9458" s="62" t="s">
        <v>1790</v>
      </c>
      <c r="C9458" s="63">
        <v>10</v>
      </c>
      <c r="D9458" s="62" t="s">
        <v>13549</v>
      </c>
      <c r="E9458" s="62" t="s">
        <v>8749</v>
      </c>
      <c r="F9458" s="69">
        <v>40161500</v>
      </c>
      <c r="G9458" s="62" t="s">
        <v>13633</v>
      </c>
      <c r="H9458" s="62">
        <v>4</v>
      </c>
      <c r="I9458" s="62">
        <v>7</v>
      </c>
      <c r="J9458" s="70">
        <v>2</v>
      </c>
      <c r="K9458" s="71">
        <v>1325340</v>
      </c>
      <c r="L9458" s="72" t="s">
        <v>15</v>
      </c>
      <c r="M9458" s="72" t="s">
        <v>254</v>
      </c>
    </row>
    <row r="9459" spans="1:13" s="3" customFormat="1" ht="12.75" x14ac:dyDescent="0.2">
      <c r="A9459" s="62" t="s">
        <v>29</v>
      </c>
      <c r="B9459" s="62" t="s">
        <v>1790</v>
      </c>
      <c r="C9459" s="63">
        <v>10</v>
      </c>
      <c r="D9459" s="64" t="s">
        <v>13549</v>
      </c>
      <c r="E9459" s="64" t="s">
        <v>8750</v>
      </c>
      <c r="F9459" s="65">
        <v>40161500</v>
      </c>
      <c r="G9459" s="64" t="s">
        <v>13633</v>
      </c>
      <c r="H9459" s="64">
        <v>4</v>
      </c>
      <c r="I9459" s="64">
        <v>7</v>
      </c>
      <c r="J9459" s="66">
        <v>2</v>
      </c>
      <c r="K9459" s="67">
        <v>703800</v>
      </c>
      <c r="L9459" s="68" t="s">
        <v>15</v>
      </c>
      <c r="M9459" s="68" t="s">
        <v>254</v>
      </c>
    </row>
    <row r="9460" spans="1:13" s="3" customFormat="1" ht="12.75" x14ac:dyDescent="0.2">
      <c r="A9460" s="62" t="s">
        <v>29</v>
      </c>
      <c r="B9460" s="62" t="s">
        <v>1790</v>
      </c>
      <c r="C9460" s="63">
        <v>10</v>
      </c>
      <c r="D9460" s="62" t="s">
        <v>13549</v>
      </c>
      <c r="E9460" s="62" t="s">
        <v>8751</v>
      </c>
      <c r="F9460" s="69">
        <v>40161500</v>
      </c>
      <c r="G9460" s="62" t="s">
        <v>13633</v>
      </c>
      <c r="H9460" s="62">
        <v>4</v>
      </c>
      <c r="I9460" s="62">
        <v>7</v>
      </c>
      <c r="J9460" s="70">
        <v>1</v>
      </c>
      <c r="K9460" s="71">
        <v>616420</v>
      </c>
      <c r="L9460" s="72" t="s">
        <v>15</v>
      </c>
      <c r="M9460" s="72" t="s">
        <v>254</v>
      </c>
    </row>
    <row r="9461" spans="1:13" s="3" customFormat="1" ht="12.75" x14ac:dyDescent="0.2">
      <c r="A9461" s="62" t="s">
        <v>29</v>
      </c>
      <c r="B9461" s="62" t="s">
        <v>1790</v>
      </c>
      <c r="C9461" s="63">
        <v>10</v>
      </c>
      <c r="D9461" s="64" t="s">
        <v>13549</v>
      </c>
      <c r="E9461" s="64" t="s">
        <v>8752</v>
      </c>
      <c r="F9461" s="65">
        <v>40161500</v>
      </c>
      <c r="G9461" s="64" t="s">
        <v>13633</v>
      </c>
      <c r="H9461" s="64">
        <v>4</v>
      </c>
      <c r="I9461" s="64">
        <v>7</v>
      </c>
      <c r="J9461" s="66">
        <v>5</v>
      </c>
      <c r="K9461" s="67">
        <v>5000000</v>
      </c>
      <c r="L9461" s="68" t="s">
        <v>15</v>
      </c>
      <c r="M9461" s="68" t="s">
        <v>254</v>
      </c>
    </row>
    <row r="9462" spans="1:13" s="3" customFormat="1" ht="12.75" x14ac:dyDescent="0.2">
      <c r="A9462" s="62" t="s">
        <v>29</v>
      </c>
      <c r="B9462" s="62" t="s">
        <v>1790</v>
      </c>
      <c r="C9462" s="63">
        <v>10</v>
      </c>
      <c r="D9462" s="62" t="s">
        <v>13549</v>
      </c>
      <c r="E9462" s="62" t="s">
        <v>8753</v>
      </c>
      <c r="F9462" s="69">
        <v>40161500</v>
      </c>
      <c r="G9462" s="62" t="s">
        <v>13633</v>
      </c>
      <c r="H9462" s="62">
        <v>4</v>
      </c>
      <c r="I9462" s="62">
        <v>7</v>
      </c>
      <c r="J9462" s="70">
        <v>2</v>
      </c>
      <c r="K9462" s="71">
        <v>746368</v>
      </c>
      <c r="L9462" s="72" t="s">
        <v>15</v>
      </c>
      <c r="M9462" s="72" t="s">
        <v>254</v>
      </c>
    </row>
    <row r="9463" spans="1:13" s="3" customFormat="1" ht="12.75" x14ac:dyDescent="0.2">
      <c r="A9463" s="62" t="s">
        <v>29</v>
      </c>
      <c r="B9463" s="62" t="s">
        <v>1790</v>
      </c>
      <c r="C9463" s="63">
        <v>10</v>
      </c>
      <c r="D9463" s="64" t="s">
        <v>13549</v>
      </c>
      <c r="E9463" s="64" t="s">
        <v>8754</v>
      </c>
      <c r="F9463" s="65">
        <v>40161500</v>
      </c>
      <c r="G9463" s="64" t="s">
        <v>13633</v>
      </c>
      <c r="H9463" s="64">
        <v>4</v>
      </c>
      <c r="I9463" s="64">
        <v>7</v>
      </c>
      <c r="J9463" s="66">
        <v>1</v>
      </c>
      <c r="K9463" s="67">
        <v>45000</v>
      </c>
      <c r="L9463" s="68" t="s">
        <v>15</v>
      </c>
      <c r="M9463" s="68" t="s">
        <v>254</v>
      </c>
    </row>
    <row r="9464" spans="1:13" s="3" customFormat="1" ht="12.75" x14ac:dyDescent="0.2">
      <c r="A9464" s="62" t="s">
        <v>29</v>
      </c>
      <c r="B9464" s="62" t="s">
        <v>219</v>
      </c>
      <c r="C9464" s="63">
        <v>10</v>
      </c>
      <c r="D9464" s="62" t="s">
        <v>13379</v>
      </c>
      <c r="E9464" s="62" t="s">
        <v>8755</v>
      </c>
      <c r="F9464" s="69">
        <v>31161700</v>
      </c>
      <c r="G9464" s="62" t="s">
        <v>13633</v>
      </c>
      <c r="H9464" s="62">
        <v>4</v>
      </c>
      <c r="I9464" s="62">
        <v>7</v>
      </c>
      <c r="J9464" s="70">
        <v>15</v>
      </c>
      <c r="K9464" s="71">
        <v>18000</v>
      </c>
      <c r="L9464" s="72" t="s">
        <v>15</v>
      </c>
      <c r="M9464" s="72" t="s">
        <v>254</v>
      </c>
    </row>
    <row r="9465" spans="1:13" s="3" customFormat="1" ht="12.75" x14ac:dyDescent="0.2">
      <c r="A9465" s="62" t="s">
        <v>29</v>
      </c>
      <c r="B9465" s="62" t="s">
        <v>219</v>
      </c>
      <c r="C9465" s="63">
        <v>10</v>
      </c>
      <c r="D9465" s="64" t="s">
        <v>13379</v>
      </c>
      <c r="E9465" s="64" t="s">
        <v>8756</v>
      </c>
      <c r="F9465" s="65">
        <v>31161700</v>
      </c>
      <c r="G9465" s="64" t="s">
        <v>13633</v>
      </c>
      <c r="H9465" s="64">
        <v>4</v>
      </c>
      <c r="I9465" s="64">
        <v>7</v>
      </c>
      <c r="J9465" s="66">
        <v>5</v>
      </c>
      <c r="K9465" s="67">
        <v>5000</v>
      </c>
      <c r="L9465" s="68" t="s">
        <v>15</v>
      </c>
      <c r="M9465" s="68" t="s">
        <v>254</v>
      </c>
    </row>
    <row r="9466" spans="1:13" s="3" customFormat="1" ht="12.75" x14ac:dyDescent="0.2">
      <c r="A9466" s="62" t="s">
        <v>29</v>
      </c>
      <c r="B9466" s="62" t="s">
        <v>219</v>
      </c>
      <c r="C9466" s="63">
        <v>10</v>
      </c>
      <c r="D9466" s="62" t="s">
        <v>13379</v>
      </c>
      <c r="E9466" s="62" t="s">
        <v>8757</v>
      </c>
      <c r="F9466" s="69">
        <v>31161700</v>
      </c>
      <c r="G9466" s="62" t="s">
        <v>13633</v>
      </c>
      <c r="H9466" s="62">
        <v>4</v>
      </c>
      <c r="I9466" s="62">
        <v>7</v>
      </c>
      <c r="J9466" s="70">
        <v>10</v>
      </c>
      <c r="K9466" s="71">
        <v>56000</v>
      </c>
      <c r="L9466" s="72" t="s">
        <v>15</v>
      </c>
      <c r="M9466" s="72" t="s">
        <v>254</v>
      </c>
    </row>
    <row r="9467" spans="1:13" s="3" customFormat="1" ht="12.75" x14ac:dyDescent="0.2">
      <c r="A9467" s="62" t="s">
        <v>29</v>
      </c>
      <c r="B9467" s="62" t="s">
        <v>219</v>
      </c>
      <c r="C9467" s="63">
        <v>10</v>
      </c>
      <c r="D9467" s="64" t="s">
        <v>13379</v>
      </c>
      <c r="E9467" s="64" t="s">
        <v>8758</v>
      </c>
      <c r="F9467" s="65">
        <v>31161700</v>
      </c>
      <c r="G9467" s="64" t="s">
        <v>13633</v>
      </c>
      <c r="H9467" s="64">
        <v>4</v>
      </c>
      <c r="I9467" s="64">
        <v>7</v>
      </c>
      <c r="J9467" s="66">
        <v>10</v>
      </c>
      <c r="K9467" s="67">
        <v>35000</v>
      </c>
      <c r="L9467" s="68" t="s">
        <v>15</v>
      </c>
      <c r="M9467" s="68" t="s">
        <v>254</v>
      </c>
    </row>
    <row r="9468" spans="1:13" s="3" customFormat="1" ht="12.75" x14ac:dyDescent="0.2">
      <c r="A9468" s="62" t="s">
        <v>29</v>
      </c>
      <c r="B9468" s="62" t="s">
        <v>219</v>
      </c>
      <c r="C9468" s="63">
        <v>10</v>
      </c>
      <c r="D9468" s="62" t="s">
        <v>13379</v>
      </c>
      <c r="E9468" s="62" t="s">
        <v>8759</v>
      </c>
      <c r="F9468" s="69">
        <v>31161700</v>
      </c>
      <c r="G9468" s="62" t="s">
        <v>13633</v>
      </c>
      <c r="H9468" s="62">
        <v>4</v>
      </c>
      <c r="I9468" s="62">
        <v>7</v>
      </c>
      <c r="J9468" s="70">
        <v>20</v>
      </c>
      <c r="K9468" s="71">
        <v>70000</v>
      </c>
      <c r="L9468" s="72" t="s">
        <v>15</v>
      </c>
      <c r="M9468" s="72" t="s">
        <v>254</v>
      </c>
    </row>
    <row r="9469" spans="1:13" s="3" customFormat="1" ht="12.75" x14ac:dyDescent="0.2">
      <c r="A9469" s="62" t="s">
        <v>29</v>
      </c>
      <c r="B9469" s="62" t="s">
        <v>221</v>
      </c>
      <c r="C9469" s="63">
        <v>10</v>
      </c>
      <c r="D9469" s="64" t="s">
        <v>13382</v>
      </c>
      <c r="E9469" s="64" t="s">
        <v>8760</v>
      </c>
      <c r="F9469" s="65">
        <v>15101500</v>
      </c>
      <c r="G9469" s="64" t="s">
        <v>13633</v>
      </c>
      <c r="H9469" s="64">
        <v>4</v>
      </c>
      <c r="I9469" s="64">
        <v>7</v>
      </c>
      <c r="J9469" s="66">
        <v>4</v>
      </c>
      <c r="K9469" s="67">
        <v>21538000</v>
      </c>
      <c r="L9469" s="68" t="s">
        <v>15</v>
      </c>
      <c r="M9469" s="68" t="s">
        <v>254</v>
      </c>
    </row>
    <row r="9470" spans="1:13" s="3" customFormat="1" ht="12.75" x14ac:dyDescent="0.2">
      <c r="A9470" s="62" t="s">
        <v>29</v>
      </c>
      <c r="B9470" s="62" t="s">
        <v>338</v>
      </c>
      <c r="C9470" s="63">
        <v>10</v>
      </c>
      <c r="D9470" s="62" t="s">
        <v>13384</v>
      </c>
      <c r="E9470" s="62" t="s">
        <v>8761</v>
      </c>
      <c r="F9470" s="69">
        <v>41121800</v>
      </c>
      <c r="G9470" s="62" t="s">
        <v>13633</v>
      </c>
      <c r="H9470" s="62">
        <v>4</v>
      </c>
      <c r="I9470" s="62">
        <v>7</v>
      </c>
      <c r="J9470" s="70">
        <v>1</v>
      </c>
      <c r="K9470" s="71">
        <v>300000</v>
      </c>
      <c r="L9470" s="72" t="s">
        <v>15</v>
      </c>
      <c r="M9470" s="72" t="s">
        <v>254</v>
      </c>
    </row>
    <row r="9471" spans="1:13" s="3" customFormat="1" ht="12.75" x14ac:dyDescent="0.2">
      <c r="A9471" s="62" t="s">
        <v>29</v>
      </c>
      <c r="B9471" s="62" t="s">
        <v>338</v>
      </c>
      <c r="C9471" s="63">
        <v>10</v>
      </c>
      <c r="D9471" s="64" t="s">
        <v>13384</v>
      </c>
      <c r="E9471" s="64" t="s">
        <v>8762</v>
      </c>
      <c r="F9471" s="65">
        <v>41121800</v>
      </c>
      <c r="G9471" s="64" t="s">
        <v>13633</v>
      </c>
      <c r="H9471" s="64">
        <v>4</v>
      </c>
      <c r="I9471" s="64">
        <v>7</v>
      </c>
      <c r="J9471" s="66">
        <v>50</v>
      </c>
      <c r="K9471" s="67">
        <v>4750000</v>
      </c>
      <c r="L9471" s="68" t="s">
        <v>15</v>
      </c>
      <c r="M9471" s="68" t="s">
        <v>254</v>
      </c>
    </row>
    <row r="9472" spans="1:13" s="3" customFormat="1" ht="12.75" x14ac:dyDescent="0.2">
      <c r="A9472" s="62" t="s">
        <v>29</v>
      </c>
      <c r="B9472" s="62" t="s">
        <v>219</v>
      </c>
      <c r="C9472" s="63">
        <v>10</v>
      </c>
      <c r="D9472" s="62" t="s">
        <v>13379</v>
      </c>
      <c r="E9472" s="62" t="s">
        <v>8763</v>
      </c>
      <c r="F9472" s="69">
        <v>23241600</v>
      </c>
      <c r="G9472" s="62" t="s">
        <v>13633</v>
      </c>
      <c r="H9472" s="62">
        <v>4</v>
      </c>
      <c r="I9472" s="62">
        <v>7</v>
      </c>
      <c r="J9472" s="70">
        <v>3</v>
      </c>
      <c r="K9472" s="71">
        <v>4361445</v>
      </c>
      <c r="L9472" s="72" t="s">
        <v>15</v>
      </c>
      <c r="M9472" s="72" t="s">
        <v>254</v>
      </c>
    </row>
    <row r="9473" spans="1:13" s="3" customFormat="1" ht="12.75" x14ac:dyDescent="0.2">
      <c r="A9473" s="62" t="s">
        <v>29</v>
      </c>
      <c r="B9473" s="62" t="s">
        <v>219</v>
      </c>
      <c r="C9473" s="63">
        <v>10</v>
      </c>
      <c r="D9473" s="64" t="s">
        <v>13379</v>
      </c>
      <c r="E9473" s="64" t="s">
        <v>8764</v>
      </c>
      <c r="F9473" s="65">
        <v>23241600</v>
      </c>
      <c r="G9473" s="64" t="s">
        <v>13633</v>
      </c>
      <c r="H9473" s="64">
        <v>4</v>
      </c>
      <c r="I9473" s="64">
        <v>7</v>
      </c>
      <c r="J9473" s="66">
        <v>3</v>
      </c>
      <c r="K9473" s="67">
        <v>1453815</v>
      </c>
      <c r="L9473" s="68" t="s">
        <v>15</v>
      </c>
      <c r="M9473" s="68" t="s">
        <v>254</v>
      </c>
    </row>
    <row r="9474" spans="1:13" s="3" customFormat="1" ht="12.75" x14ac:dyDescent="0.2">
      <c r="A9474" s="62" t="s">
        <v>29</v>
      </c>
      <c r="B9474" s="62" t="s">
        <v>855</v>
      </c>
      <c r="C9474" s="63">
        <v>10</v>
      </c>
      <c r="D9474" s="62" t="s">
        <v>13474</v>
      </c>
      <c r="E9474" s="62" t="s">
        <v>8765</v>
      </c>
      <c r="F9474" s="69">
        <v>39121600</v>
      </c>
      <c r="G9474" s="62" t="s">
        <v>13633</v>
      </c>
      <c r="H9474" s="62">
        <v>4</v>
      </c>
      <c r="I9474" s="62">
        <v>7</v>
      </c>
      <c r="J9474" s="70">
        <v>15</v>
      </c>
      <c r="K9474" s="71">
        <v>3114930</v>
      </c>
      <c r="L9474" s="72" t="s">
        <v>15</v>
      </c>
      <c r="M9474" s="72" t="s">
        <v>254</v>
      </c>
    </row>
    <row r="9475" spans="1:13" s="3" customFormat="1" ht="12.75" x14ac:dyDescent="0.2">
      <c r="A9475" s="62" t="s">
        <v>29</v>
      </c>
      <c r="B9475" s="62" t="s">
        <v>855</v>
      </c>
      <c r="C9475" s="63">
        <v>10</v>
      </c>
      <c r="D9475" s="64" t="s">
        <v>13474</v>
      </c>
      <c r="E9475" s="64" t="s">
        <v>8766</v>
      </c>
      <c r="F9475" s="65">
        <v>39121600</v>
      </c>
      <c r="G9475" s="64" t="s">
        <v>13633</v>
      </c>
      <c r="H9475" s="64">
        <v>4</v>
      </c>
      <c r="I9475" s="64">
        <v>7</v>
      </c>
      <c r="J9475" s="66">
        <v>20</v>
      </c>
      <c r="K9475" s="67">
        <v>102300</v>
      </c>
      <c r="L9475" s="68" t="s">
        <v>15</v>
      </c>
      <c r="M9475" s="68" t="s">
        <v>254</v>
      </c>
    </row>
    <row r="9476" spans="1:13" s="3" customFormat="1" ht="12.75" x14ac:dyDescent="0.2">
      <c r="A9476" s="62" t="s">
        <v>29</v>
      </c>
      <c r="B9476" s="62" t="s">
        <v>855</v>
      </c>
      <c r="C9476" s="63">
        <v>10</v>
      </c>
      <c r="D9476" s="62" t="s">
        <v>13474</v>
      </c>
      <c r="E9476" s="62" t="s">
        <v>8767</v>
      </c>
      <c r="F9476" s="69">
        <v>39121600</v>
      </c>
      <c r="G9476" s="62" t="s">
        <v>13633</v>
      </c>
      <c r="H9476" s="62">
        <v>4</v>
      </c>
      <c r="I9476" s="62">
        <v>7</v>
      </c>
      <c r="J9476" s="70">
        <v>20</v>
      </c>
      <c r="K9476" s="71">
        <v>108860</v>
      </c>
      <c r="L9476" s="72" t="s">
        <v>15</v>
      </c>
      <c r="M9476" s="72" t="s">
        <v>254</v>
      </c>
    </row>
    <row r="9477" spans="1:13" s="3" customFormat="1" ht="12.75" x14ac:dyDescent="0.2">
      <c r="A9477" s="62" t="s">
        <v>29</v>
      </c>
      <c r="B9477" s="62" t="s">
        <v>855</v>
      </c>
      <c r="C9477" s="63">
        <v>10</v>
      </c>
      <c r="D9477" s="64" t="s">
        <v>13474</v>
      </c>
      <c r="E9477" s="64" t="s">
        <v>8768</v>
      </c>
      <c r="F9477" s="65">
        <v>39121600</v>
      </c>
      <c r="G9477" s="64" t="s">
        <v>13633</v>
      </c>
      <c r="H9477" s="64">
        <v>4</v>
      </c>
      <c r="I9477" s="64">
        <v>7</v>
      </c>
      <c r="J9477" s="66">
        <v>20</v>
      </c>
      <c r="K9477" s="67">
        <v>106340</v>
      </c>
      <c r="L9477" s="68" t="s">
        <v>15</v>
      </c>
      <c r="M9477" s="68" t="s">
        <v>254</v>
      </c>
    </row>
    <row r="9478" spans="1:13" s="3" customFormat="1" ht="12.75" x14ac:dyDescent="0.2">
      <c r="A9478" s="62" t="s">
        <v>29</v>
      </c>
      <c r="B9478" s="62" t="s">
        <v>855</v>
      </c>
      <c r="C9478" s="63">
        <v>10</v>
      </c>
      <c r="D9478" s="62" t="s">
        <v>13474</v>
      </c>
      <c r="E9478" s="62" t="s">
        <v>8769</v>
      </c>
      <c r="F9478" s="69">
        <v>39121600</v>
      </c>
      <c r="G9478" s="62" t="s">
        <v>13633</v>
      </c>
      <c r="H9478" s="62">
        <v>4</v>
      </c>
      <c r="I9478" s="62">
        <v>7</v>
      </c>
      <c r="J9478" s="70">
        <v>20</v>
      </c>
      <c r="K9478" s="71">
        <v>104340</v>
      </c>
      <c r="L9478" s="72" t="s">
        <v>15</v>
      </c>
      <c r="M9478" s="72" t="s">
        <v>254</v>
      </c>
    </row>
    <row r="9479" spans="1:13" s="3" customFormat="1" ht="12.75" x14ac:dyDescent="0.2">
      <c r="A9479" s="62" t="s">
        <v>29</v>
      </c>
      <c r="B9479" s="62" t="s">
        <v>855</v>
      </c>
      <c r="C9479" s="63">
        <v>10</v>
      </c>
      <c r="D9479" s="64" t="s">
        <v>13474</v>
      </c>
      <c r="E9479" s="64" t="s">
        <v>8770</v>
      </c>
      <c r="F9479" s="65">
        <v>39121600</v>
      </c>
      <c r="G9479" s="64" t="s">
        <v>13633</v>
      </c>
      <c r="H9479" s="64">
        <v>4</v>
      </c>
      <c r="I9479" s="64">
        <v>7</v>
      </c>
      <c r="J9479" s="66">
        <v>20</v>
      </c>
      <c r="K9479" s="67">
        <v>105020</v>
      </c>
      <c r="L9479" s="68" t="s">
        <v>15</v>
      </c>
      <c r="M9479" s="68" t="s">
        <v>254</v>
      </c>
    </row>
    <row r="9480" spans="1:13" s="3" customFormat="1" ht="12.75" x14ac:dyDescent="0.2">
      <c r="A9480" s="62" t="s">
        <v>29</v>
      </c>
      <c r="B9480" s="62" t="s">
        <v>855</v>
      </c>
      <c r="C9480" s="63">
        <v>10</v>
      </c>
      <c r="D9480" s="62" t="s">
        <v>13474</v>
      </c>
      <c r="E9480" s="62" t="s">
        <v>8771</v>
      </c>
      <c r="F9480" s="69">
        <v>39121600</v>
      </c>
      <c r="G9480" s="62" t="s">
        <v>13633</v>
      </c>
      <c r="H9480" s="62">
        <v>4</v>
      </c>
      <c r="I9480" s="62">
        <v>7</v>
      </c>
      <c r="J9480" s="70">
        <v>15</v>
      </c>
      <c r="K9480" s="71">
        <v>3669780</v>
      </c>
      <c r="L9480" s="72" t="s">
        <v>15</v>
      </c>
      <c r="M9480" s="72" t="s">
        <v>254</v>
      </c>
    </row>
    <row r="9481" spans="1:13" s="3" customFormat="1" ht="12.75" x14ac:dyDescent="0.2">
      <c r="A9481" s="62" t="s">
        <v>29</v>
      </c>
      <c r="B9481" s="62" t="s">
        <v>855</v>
      </c>
      <c r="C9481" s="63">
        <v>10</v>
      </c>
      <c r="D9481" s="64" t="s">
        <v>13474</v>
      </c>
      <c r="E9481" s="64" t="s">
        <v>8772</v>
      </c>
      <c r="F9481" s="65">
        <v>39121600</v>
      </c>
      <c r="G9481" s="64" t="s">
        <v>13633</v>
      </c>
      <c r="H9481" s="64">
        <v>4</v>
      </c>
      <c r="I9481" s="64">
        <v>7</v>
      </c>
      <c r="J9481" s="66">
        <v>50</v>
      </c>
      <c r="K9481" s="67">
        <v>299950</v>
      </c>
      <c r="L9481" s="68" t="s">
        <v>15</v>
      </c>
      <c r="M9481" s="68" t="s">
        <v>254</v>
      </c>
    </row>
    <row r="9482" spans="1:13" s="3" customFormat="1" ht="12.75" x14ac:dyDescent="0.2">
      <c r="A9482" s="62" t="s">
        <v>29</v>
      </c>
      <c r="B9482" s="62" t="s">
        <v>855</v>
      </c>
      <c r="C9482" s="63">
        <v>10</v>
      </c>
      <c r="D9482" s="62" t="s">
        <v>13474</v>
      </c>
      <c r="E9482" s="62" t="s">
        <v>8773</v>
      </c>
      <c r="F9482" s="69">
        <v>39121600</v>
      </c>
      <c r="G9482" s="62" t="s">
        <v>13633</v>
      </c>
      <c r="H9482" s="62">
        <v>4</v>
      </c>
      <c r="I9482" s="62">
        <v>7</v>
      </c>
      <c r="J9482" s="70">
        <v>50</v>
      </c>
      <c r="K9482" s="71">
        <v>291250</v>
      </c>
      <c r="L9482" s="72" t="s">
        <v>15</v>
      </c>
      <c r="M9482" s="72" t="s">
        <v>254</v>
      </c>
    </row>
    <row r="9483" spans="1:13" s="3" customFormat="1" ht="12.75" x14ac:dyDescent="0.2">
      <c r="A9483" s="62" t="s">
        <v>29</v>
      </c>
      <c r="B9483" s="62" t="s">
        <v>855</v>
      </c>
      <c r="C9483" s="63">
        <v>10</v>
      </c>
      <c r="D9483" s="64" t="s">
        <v>13474</v>
      </c>
      <c r="E9483" s="64" t="s">
        <v>8774</v>
      </c>
      <c r="F9483" s="65">
        <v>39121600</v>
      </c>
      <c r="G9483" s="64" t="s">
        <v>13633</v>
      </c>
      <c r="H9483" s="64">
        <v>4</v>
      </c>
      <c r="I9483" s="64">
        <v>7</v>
      </c>
      <c r="J9483" s="66">
        <v>50</v>
      </c>
      <c r="K9483" s="67">
        <v>436850</v>
      </c>
      <c r="L9483" s="68" t="s">
        <v>15</v>
      </c>
      <c r="M9483" s="68" t="s">
        <v>254</v>
      </c>
    </row>
    <row r="9484" spans="1:13" s="3" customFormat="1" ht="12.75" x14ac:dyDescent="0.2">
      <c r="A9484" s="62" t="s">
        <v>29</v>
      </c>
      <c r="B9484" s="62" t="s">
        <v>855</v>
      </c>
      <c r="C9484" s="63">
        <v>10</v>
      </c>
      <c r="D9484" s="62" t="s">
        <v>13474</v>
      </c>
      <c r="E9484" s="62" t="s">
        <v>8775</v>
      </c>
      <c r="F9484" s="69">
        <v>39121600</v>
      </c>
      <c r="G9484" s="62" t="s">
        <v>13633</v>
      </c>
      <c r="H9484" s="62">
        <v>4</v>
      </c>
      <c r="I9484" s="62">
        <v>7</v>
      </c>
      <c r="J9484" s="70">
        <v>50</v>
      </c>
      <c r="K9484" s="71">
        <v>393150</v>
      </c>
      <c r="L9484" s="72" t="s">
        <v>15</v>
      </c>
      <c r="M9484" s="72" t="s">
        <v>254</v>
      </c>
    </row>
    <row r="9485" spans="1:13" s="3" customFormat="1" ht="12.75" x14ac:dyDescent="0.2">
      <c r="A9485" s="62" t="s">
        <v>29</v>
      </c>
      <c r="B9485" s="62" t="s">
        <v>855</v>
      </c>
      <c r="C9485" s="63">
        <v>10</v>
      </c>
      <c r="D9485" s="64" t="s">
        <v>13474</v>
      </c>
      <c r="E9485" s="64" t="s">
        <v>8776</v>
      </c>
      <c r="F9485" s="65">
        <v>39121600</v>
      </c>
      <c r="G9485" s="64" t="s">
        <v>13633</v>
      </c>
      <c r="H9485" s="64">
        <v>4</v>
      </c>
      <c r="I9485" s="64">
        <v>7</v>
      </c>
      <c r="J9485" s="66">
        <v>50</v>
      </c>
      <c r="K9485" s="67">
        <v>524250</v>
      </c>
      <c r="L9485" s="68" t="s">
        <v>15</v>
      </c>
      <c r="M9485" s="68" t="s">
        <v>254</v>
      </c>
    </row>
    <row r="9486" spans="1:13" s="3" customFormat="1" ht="12.75" x14ac:dyDescent="0.2">
      <c r="A9486" s="62" t="s">
        <v>29</v>
      </c>
      <c r="B9486" s="62" t="s">
        <v>855</v>
      </c>
      <c r="C9486" s="63">
        <v>10</v>
      </c>
      <c r="D9486" s="62" t="s">
        <v>13474</v>
      </c>
      <c r="E9486" s="62" t="s">
        <v>8777</v>
      </c>
      <c r="F9486" s="69">
        <v>39121600</v>
      </c>
      <c r="G9486" s="62" t="s">
        <v>13633</v>
      </c>
      <c r="H9486" s="62">
        <v>4</v>
      </c>
      <c r="I9486" s="62">
        <v>7</v>
      </c>
      <c r="J9486" s="70">
        <v>50</v>
      </c>
      <c r="K9486" s="71">
        <v>582500</v>
      </c>
      <c r="L9486" s="72" t="s">
        <v>15</v>
      </c>
      <c r="M9486" s="72" t="s">
        <v>254</v>
      </c>
    </row>
    <row r="9487" spans="1:13" s="3" customFormat="1" ht="12.75" x14ac:dyDescent="0.2">
      <c r="A9487" s="62" t="s">
        <v>29</v>
      </c>
      <c r="B9487" s="62" t="s">
        <v>219</v>
      </c>
      <c r="C9487" s="63">
        <v>10</v>
      </c>
      <c r="D9487" s="64" t="s">
        <v>13379</v>
      </c>
      <c r="E9487" s="64" t="s">
        <v>8778</v>
      </c>
      <c r="F9487" s="65">
        <v>31162400</v>
      </c>
      <c r="G9487" s="64" t="s">
        <v>13633</v>
      </c>
      <c r="H9487" s="64">
        <v>4</v>
      </c>
      <c r="I9487" s="64">
        <v>7</v>
      </c>
      <c r="J9487" s="66">
        <v>1</v>
      </c>
      <c r="K9487" s="67">
        <v>24475</v>
      </c>
      <c r="L9487" s="68" t="s">
        <v>15</v>
      </c>
      <c r="M9487" s="68" t="s">
        <v>254</v>
      </c>
    </row>
    <row r="9488" spans="1:13" s="3" customFormat="1" ht="12.75" x14ac:dyDescent="0.2">
      <c r="A9488" s="62" t="s">
        <v>29</v>
      </c>
      <c r="B9488" s="62" t="s">
        <v>1783</v>
      </c>
      <c r="C9488" s="63">
        <v>10</v>
      </c>
      <c r="D9488" s="62" t="s">
        <v>13542</v>
      </c>
      <c r="E9488" s="62" t="s">
        <v>8779</v>
      </c>
      <c r="F9488" s="69">
        <v>15111500</v>
      </c>
      <c r="G9488" s="62" t="s">
        <v>13633</v>
      </c>
      <c r="H9488" s="62">
        <v>4</v>
      </c>
      <c r="I9488" s="62">
        <v>7</v>
      </c>
      <c r="J9488" s="70">
        <v>4</v>
      </c>
      <c r="K9488" s="71">
        <v>89640</v>
      </c>
      <c r="L9488" s="72" t="s">
        <v>15</v>
      </c>
      <c r="M9488" s="72" t="s">
        <v>254</v>
      </c>
    </row>
    <row r="9489" spans="1:13" s="3" customFormat="1" ht="12.75" x14ac:dyDescent="0.2">
      <c r="A9489" s="62" t="s">
        <v>29</v>
      </c>
      <c r="B9489" s="62" t="s">
        <v>7866</v>
      </c>
      <c r="C9489" s="63">
        <v>10</v>
      </c>
      <c r="D9489" s="64" t="s">
        <v>13596</v>
      </c>
      <c r="E9489" s="64" t="s">
        <v>8780</v>
      </c>
      <c r="F9489" s="65">
        <v>39121400</v>
      </c>
      <c r="G9489" s="64" t="s">
        <v>13633</v>
      </c>
      <c r="H9489" s="64">
        <v>4</v>
      </c>
      <c r="I9489" s="64">
        <v>7</v>
      </c>
      <c r="J9489" s="66">
        <v>80</v>
      </c>
      <c r="K9489" s="67">
        <v>886320</v>
      </c>
      <c r="L9489" s="68" t="s">
        <v>15</v>
      </c>
      <c r="M9489" s="68" t="s">
        <v>254</v>
      </c>
    </row>
    <row r="9490" spans="1:13" s="3" customFormat="1" ht="12.75" x14ac:dyDescent="0.2">
      <c r="A9490" s="62" t="s">
        <v>29</v>
      </c>
      <c r="B9490" s="62" t="s">
        <v>268</v>
      </c>
      <c r="C9490" s="63">
        <v>10</v>
      </c>
      <c r="D9490" s="62" t="s">
        <v>13385</v>
      </c>
      <c r="E9490" s="62" t="s">
        <v>8781</v>
      </c>
      <c r="F9490" s="69">
        <v>31211500</v>
      </c>
      <c r="G9490" s="62" t="s">
        <v>13633</v>
      </c>
      <c r="H9490" s="62">
        <v>4</v>
      </c>
      <c r="I9490" s="62">
        <v>7</v>
      </c>
      <c r="J9490" s="70">
        <v>4</v>
      </c>
      <c r="K9490" s="71">
        <v>587400</v>
      </c>
      <c r="L9490" s="72" t="s">
        <v>1760</v>
      </c>
      <c r="M9490" s="72" t="s">
        <v>254</v>
      </c>
    </row>
    <row r="9491" spans="1:13" s="3" customFormat="1" ht="12.75" x14ac:dyDescent="0.2">
      <c r="A9491" s="62" t="s">
        <v>29</v>
      </c>
      <c r="B9491" s="62" t="s">
        <v>268</v>
      </c>
      <c r="C9491" s="63">
        <v>10</v>
      </c>
      <c r="D9491" s="64" t="s">
        <v>13385</v>
      </c>
      <c r="E9491" s="64" t="s">
        <v>8782</v>
      </c>
      <c r="F9491" s="65">
        <v>31211500</v>
      </c>
      <c r="G9491" s="64" t="s">
        <v>13633</v>
      </c>
      <c r="H9491" s="64">
        <v>4</v>
      </c>
      <c r="I9491" s="64">
        <v>7</v>
      </c>
      <c r="J9491" s="66">
        <v>4</v>
      </c>
      <c r="K9491" s="67">
        <v>14880800</v>
      </c>
      <c r="L9491" s="68" t="s">
        <v>15</v>
      </c>
      <c r="M9491" s="68" t="s">
        <v>254</v>
      </c>
    </row>
    <row r="9492" spans="1:13" s="3" customFormat="1" ht="12.75" x14ac:dyDescent="0.2">
      <c r="A9492" s="62" t="s">
        <v>29</v>
      </c>
      <c r="B9492" s="62" t="s">
        <v>1791</v>
      </c>
      <c r="C9492" s="63">
        <v>10</v>
      </c>
      <c r="D9492" s="62" t="s">
        <v>13550</v>
      </c>
      <c r="E9492" s="62" t="s">
        <v>8783</v>
      </c>
      <c r="F9492" s="69">
        <v>11101500</v>
      </c>
      <c r="G9492" s="62" t="s">
        <v>13633</v>
      </c>
      <c r="H9492" s="62">
        <v>4</v>
      </c>
      <c r="I9492" s="62">
        <v>7</v>
      </c>
      <c r="J9492" s="70">
        <v>1</v>
      </c>
      <c r="K9492" s="71">
        <v>700000</v>
      </c>
      <c r="L9492" s="72" t="s">
        <v>15</v>
      </c>
      <c r="M9492" s="72" t="s">
        <v>254</v>
      </c>
    </row>
    <row r="9493" spans="1:13" s="3" customFormat="1" ht="12.75" x14ac:dyDescent="0.2">
      <c r="A9493" s="62" t="s">
        <v>29</v>
      </c>
      <c r="B9493" s="62" t="s">
        <v>433</v>
      </c>
      <c r="C9493" s="63">
        <v>10</v>
      </c>
      <c r="D9493" s="64" t="s">
        <v>13383</v>
      </c>
      <c r="E9493" s="64" t="s">
        <v>8784</v>
      </c>
      <c r="F9493" s="65">
        <v>54121800</v>
      </c>
      <c r="G9493" s="64" t="s">
        <v>13633</v>
      </c>
      <c r="H9493" s="64">
        <v>4</v>
      </c>
      <c r="I9493" s="64">
        <v>7</v>
      </c>
      <c r="J9493" s="66">
        <v>5</v>
      </c>
      <c r="K9493" s="67">
        <v>197905</v>
      </c>
      <c r="L9493" s="68" t="s">
        <v>15</v>
      </c>
      <c r="M9493" s="68" t="s">
        <v>254</v>
      </c>
    </row>
    <row r="9494" spans="1:13" s="3" customFormat="1" ht="12.75" x14ac:dyDescent="0.2">
      <c r="A9494" s="62" t="s">
        <v>29</v>
      </c>
      <c r="B9494" s="62" t="s">
        <v>268</v>
      </c>
      <c r="C9494" s="63">
        <v>10</v>
      </c>
      <c r="D9494" s="62" t="s">
        <v>13385</v>
      </c>
      <c r="E9494" s="62" t="s">
        <v>8785</v>
      </c>
      <c r="F9494" s="69">
        <v>15121900</v>
      </c>
      <c r="G9494" s="62" t="s">
        <v>13633</v>
      </c>
      <c r="H9494" s="62">
        <v>4</v>
      </c>
      <c r="I9494" s="62">
        <v>7</v>
      </c>
      <c r="J9494" s="70">
        <v>1</v>
      </c>
      <c r="K9494" s="71">
        <v>264330</v>
      </c>
      <c r="L9494" s="72" t="s">
        <v>15</v>
      </c>
      <c r="M9494" s="72" t="s">
        <v>254</v>
      </c>
    </row>
    <row r="9495" spans="1:13" s="3" customFormat="1" ht="12.75" x14ac:dyDescent="0.2">
      <c r="A9495" s="62" t="s">
        <v>29</v>
      </c>
      <c r="B9495" s="62" t="s">
        <v>268</v>
      </c>
      <c r="C9495" s="63">
        <v>10</v>
      </c>
      <c r="D9495" s="64" t="s">
        <v>13385</v>
      </c>
      <c r="E9495" s="64" t="s">
        <v>8786</v>
      </c>
      <c r="F9495" s="65">
        <v>15121900</v>
      </c>
      <c r="G9495" s="64" t="s">
        <v>13633</v>
      </c>
      <c r="H9495" s="64">
        <v>4</v>
      </c>
      <c r="I9495" s="64">
        <v>7</v>
      </c>
      <c r="J9495" s="66">
        <v>4</v>
      </c>
      <c r="K9495" s="67">
        <v>359600</v>
      </c>
      <c r="L9495" s="68" t="s">
        <v>15</v>
      </c>
      <c r="M9495" s="68" t="s">
        <v>254</v>
      </c>
    </row>
    <row r="9496" spans="1:13" s="3" customFormat="1" ht="12.75" x14ac:dyDescent="0.2">
      <c r="A9496" s="62" t="s">
        <v>29</v>
      </c>
      <c r="B9496" s="62" t="s">
        <v>268</v>
      </c>
      <c r="C9496" s="63">
        <v>10</v>
      </c>
      <c r="D9496" s="62" t="s">
        <v>13385</v>
      </c>
      <c r="E9496" s="62" t="s">
        <v>8787</v>
      </c>
      <c r="F9496" s="69">
        <v>15121900</v>
      </c>
      <c r="G9496" s="62" t="s">
        <v>13633</v>
      </c>
      <c r="H9496" s="62">
        <v>4</v>
      </c>
      <c r="I9496" s="62">
        <v>7</v>
      </c>
      <c r="J9496" s="70">
        <v>2</v>
      </c>
      <c r="K9496" s="71">
        <v>479400</v>
      </c>
      <c r="L9496" s="72" t="s">
        <v>15</v>
      </c>
      <c r="M9496" s="72" t="s">
        <v>254</v>
      </c>
    </row>
    <row r="9497" spans="1:13" s="3" customFormat="1" ht="12.75" x14ac:dyDescent="0.2">
      <c r="A9497" s="62" t="s">
        <v>29</v>
      </c>
      <c r="B9497" s="62" t="s">
        <v>268</v>
      </c>
      <c r="C9497" s="63">
        <v>10</v>
      </c>
      <c r="D9497" s="64" t="s">
        <v>13385</v>
      </c>
      <c r="E9497" s="64" t="s">
        <v>15137</v>
      </c>
      <c r="F9497" s="65">
        <v>15121900</v>
      </c>
      <c r="G9497" s="64" t="s">
        <v>13633</v>
      </c>
      <c r="H9497" s="64">
        <v>4</v>
      </c>
      <c r="I9497" s="64">
        <v>7</v>
      </c>
      <c r="J9497" s="66">
        <v>2</v>
      </c>
      <c r="K9497" s="67">
        <v>160500</v>
      </c>
      <c r="L9497" s="68" t="s">
        <v>15</v>
      </c>
      <c r="M9497" s="68" t="s">
        <v>254</v>
      </c>
    </row>
    <row r="9498" spans="1:13" s="3" customFormat="1" ht="12.75" x14ac:dyDescent="0.2">
      <c r="A9498" s="62" t="s">
        <v>29</v>
      </c>
      <c r="B9498" s="62" t="s">
        <v>472</v>
      </c>
      <c r="C9498" s="63">
        <v>10</v>
      </c>
      <c r="D9498" s="62" t="s">
        <v>13437</v>
      </c>
      <c r="E9498" s="62" t="s">
        <v>8788</v>
      </c>
      <c r="F9498" s="69">
        <v>15121900</v>
      </c>
      <c r="G9498" s="62" t="s">
        <v>13633</v>
      </c>
      <c r="H9498" s="62">
        <v>4</v>
      </c>
      <c r="I9498" s="62">
        <v>7</v>
      </c>
      <c r="J9498" s="70">
        <v>1</v>
      </c>
      <c r="K9498" s="71">
        <v>37450</v>
      </c>
      <c r="L9498" s="72" t="s">
        <v>15</v>
      </c>
      <c r="M9498" s="72" t="s">
        <v>254</v>
      </c>
    </row>
    <row r="9499" spans="1:13" s="3" customFormat="1" ht="12.75" x14ac:dyDescent="0.2">
      <c r="A9499" s="62" t="s">
        <v>29</v>
      </c>
      <c r="B9499" s="62" t="s">
        <v>431</v>
      </c>
      <c r="C9499" s="63">
        <v>10</v>
      </c>
      <c r="D9499" s="64" t="s">
        <v>13375</v>
      </c>
      <c r="E9499" s="64" t="s">
        <v>8789</v>
      </c>
      <c r="F9499" s="65">
        <v>15121900</v>
      </c>
      <c r="G9499" s="64" t="s">
        <v>13633</v>
      </c>
      <c r="H9499" s="64">
        <v>4</v>
      </c>
      <c r="I9499" s="64">
        <v>7</v>
      </c>
      <c r="J9499" s="66">
        <v>1</v>
      </c>
      <c r="K9499" s="67">
        <v>391600</v>
      </c>
      <c r="L9499" s="68" t="s">
        <v>1760</v>
      </c>
      <c r="M9499" s="68" t="s">
        <v>254</v>
      </c>
    </row>
    <row r="9500" spans="1:13" s="3" customFormat="1" ht="12.75" x14ac:dyDescent="0.2">
      <c r="A9500" s="62" t="s">
        <v>29</v>
      </c>
      <c r="B9500" s="62" t="s">
        <v>865</v>
      </c>
      <c r="C9500" s="63">
        <v>10</v>
      </c>
      <c r="D9500" s="62" t="s">
        <v>13484</v>
      </c>
      <c r="E9500" s="62" t="s">
        <v>8790</v>
      </c>
      <c r="F9500" s="69">
        <v>11111600</v>
      </c>
      <c r="G9500" s="62" t="s">
        <v>13633</v>
      </c>
      <c r="H9500" s="62">
        <v>4</v>
      </c>
      <c r="I9500" s="62">
        <v>7</v>
      </c>
      <c r="J9500" s="70">
        <v>5</v>
      </c>
      <c r="K9500" s="71">
        <v>77645</v>
      </c>
      <c r="L9500" s="72" t="s">
        <v>15</v>
      </c>
      <c r="M9500" s="72" t="s">
        <v>254</v>
      </c>
    </row>
    <row r="9501" spans="1:13" s="3" customFormat="1" ht="12.75" x14ac:dyDescent="0.2">
      <c r="A9501" s="62" t="s">
        <v>29</v>
      </c>
      <c r="B9501" s="62" t="s">
        <v>222</v>
      </c>
      <c r="C9501" s="63">
        <v>10</v>
      </c>
      <c r="D9501" s="64" t="s">
        <v>13381</v>
      </c>
      <c r="E9501" s="64" t="s">
        <v>8791</v>
      </c>
      <c r="F9501" s="65">
        <v>46181500</v>
      </c>
      <c r="G9501" s="64" t="s">
        <v>13633</v>
      </c>
      <c r="H9501" s="64">
        <v>4</v>
      </c>
      <c r="I9501" s="64">
        <v>7</v>
      </c>
      <c r="J9501" s="66">
        <v>7</v>
      </c>
      <c r="K9501" s="67">
        <v>1712564</v>
      </c>
      <c r="L9501" s="68" t="s">
        <v>15</v>
      </c>
      <c r="M9501" s="68" t="s">
        <v>254</v>
      </c>
    </row>
    <row r="9502" spans="1:13" s="3" customFormat="1" ht="12.75" x14ac:dyDescent="0.2">
      <c r="A9502" s="62" t="s">
        <v>29</v>
      </c>
      <c r="B9502" s="62" t="s">
        <v>405</v>
      </c>
      <c r="C9502" s="63">
        <v>10</v>
      </c>
      <c r="D9502" s="62" t="s">
        <v>13426</v>
      </c>
      <c r="E9502" s="62" t="s">
        <v>621</v>
      </c>
      <c r="F9502" s="69">
        <v>47121805</v>
      </c>
      <c r="G9502" s="62" t="s">
        <v>13633</v>
      </c>
      <c r="H9502" s="62">
        <v>4</v>
      </c>
      <c r="I9502" s="62">
        <v>2</v>
      </c>
      <c r="J9502" s="70">
        <v>1</v>
      </c>
      <c r="K9502" s="71">
        <v>15500000</v>
      </c>
      <c r="L9502" s="72" t="s">
        <v>15</v>
      </c>
      <c r="M9502" s="72" t="s">
        <v>254</v>
      </c>
    </row>
    <row r="9503" spans="1:13" s="3" customFormat="1" ht="12.75" x14ac:dyDescent="0.2">
      <c r="A9503" s="62" t="s">
        <v>29</v>
      </c>
      <c r="B9503" s="62" t="s">
        <v>433</v>
      </c>
      <c r="C9503" s="63">
        <v>10</v>
      </c>
      <c r="D9503" s="64" t="s">
        <v>13383</v>
      </c>
      <c r="E9503" s="64" t="s">
        <v>8792</v>
      </c>
      <c r="F9503" s="65">
        <v>51171500</v>
      </c>
      <c r="G9503" s="64" t="s">
        <v>13633</v>
      </c>
      <c r="H9503" s="64">
        <v>4</v>
      </c>
      <c r="I9503" s="64">
        <v>7</v>
      </c>
      <c r="J9503" s="66">
        <v>1</v>
      </c>
      <c r="K9503" s="67">
        <v>134183</v>
      </c>
      <c r="L9503" s="68" t="s">
        <v>1760</v>
      </c>
      <c r="M9503" s="68" t="s">
        <v>254</v>
      </c>
    </row>
    <row r="9504" spans="1:13" s="3" customFormat="1" ht="12.75" x14ac:dyDescent="0.2">
      <c r="A9504" s="62" t="s">
        <v>29</v>
      </c>
      <c r="B9504" s="62" t="s">
        <v>433</v>
      </c>
      <c r="C9504" s="63">
        <v>10</v>
      </c>
      <c r="D9504" s="62" t="s">
        <v>13383</v>
      </c>
      <c r="E9504" s="62" t="s">
        <v>8793</v>
      </c>
      <c r="F9504" s="69">
        <v>12352300</v>
      </c>
      <c r="G9504" s="62" t="s">
        <v>13633</v>
      </c>
      <c r="H9504" s="62">
        <v>4</v>
      </c>
      <c r="I9504" s="62">
        <v>7</v>
      </c>
      <c r="J9504" s="70">
        <v>30</v>
      </c>
      <c r="K9504" s="71">
        <v>528660</v>
      </c>
      <c r="L9504" s="72" t="s">
        <v>1759</v>
      </c>
      <c r="M9504" s="72" t="s">
        <v>254</v>
      </c>
    </row>
    <row r="9505" spans="1:13" s="3" customFormat="1" ht="12.75" x14ac:dyDescent="0.2">
      <c r="A9505" s="62" t="s">
        <v>29</v>
      </c>
      <c r="B9505" s="62" t="s">
        <v>433</v>
      </c>
      <c r="C9505" s="63">
        <v>10</v>
      </c>
      <c r="D9505" s="64" t="s">
        <v>13383</v>
      </c>
      <c r="E9505" s="64" t="s">
        <v>8794</v>
      </c>
      <c r="F9505" s="65">
        <v>12352300</v>
      </c>
      <c r="G9505" s="64" t="s">
        <v>13633</v>
      </c>
      <c r="H9505" s="64">
        <v>4</v>
      </c>
      <c r="I9505" s="64">
        <v>7</v>
      </c>
      <c r="J9505" s="66">
        <v>6</v>
      </c>
      <c r="K9505" s="67">
        <v>969210</v>
      </c>
      <c r="L9505" s="68" t="s">
        <v>15</v>
      </c>
      <c r="M9505" s="68" t="s">
        <v>254</v>
      </c>
    </row>
    <row r="9506" spans="1:13" s="3" customFormat="1" ht="12.75" x14ac:dyDescent="0.2">
      <c r="A9506" s="62" t="s">
        <v>29</v>
      </c>
      <c r="B9506" s="62" t="s">
        <v>456</v>
      </c>
      <c r="C9506" s="63">
        <v>10</v>
      </c>
      <c r="D9506" s="62" t="s">
        <v>13420</v>
      </c>
      <c r="E9506" s="62" t="s">
        <v>15138</v>
      </c>
      <c r="F9506" s="69">
        <v>11151700</v>
      </c>
      <c r="G9506" s="62" t="s">
        <v>13633</v>
      </c>
      <c r="H9506" s="62">
        <v>4</v>
      </c>
      <c r="I9506" s="62">
        <v>7</v>
      </c>
      <c r="J9506" s="70">
        <v>10</v>
      </c>
      <c r="K9506" s="71">
        <v>381810</v>
      </c>
      <c r="L9506" s="72" t="s">
        <v>15</v>
      </c>
      <c r="M9506" s="72" t="s">
        <v>254</v>
      </c>
    </row>
    <row r="9507" spans="1:13" s="3" customFormat="1" ht="12.75" x14ac:dyDescent="0.2">
      <c r="A9507" s="62" t="s">
        <v>29</v>
      </c>
      <c r="B9507" s="62" t="s">
        <v>456</v>
      </c>
      <c r="C9507" s="63">
        <v>10</v>
      </c>
      <c r="D9507" s="64" t="s">
        <v>13420</v>
      </c>
      <c r="E9507" s="64" t="s">
        <v>8795</v>
      </c>
      <c r="F9507" s="65">
        <v>11151700</v>
      </c>
      <c r="G9507" s="64" t="s">
        <v>13633</v>
      </c>
      <c r="H9507" s="64">
        <v>4</v>
      </c>
      <c r="I9507" s="64">
        <v>7</v>
      </c>
      <c r="J9507" s="66">
        <v>10</v>
      </c>
      <c r="K9507" s="67">
        <v>391600</v>
      </c>
      <c r="L9507" s="68" t="s">
        <v>15</v>
      </c>
      <c r="M9507" s="68" t="s">
        <v>254</v>
      </c>
    </row>
    <row r="9508" spans="1:13" s="3" customFormat="1" ht="12.75" x14ac:dyDescent="0.2">
      <c r="A9508" s="62" t="s">
        <v>29</v>
      </c>
      <c r="B9508" s="62" t="s">
        <v>456</v>
      </c>
      <c r="C9508" s="63">
        <v>10</v>
      </c>
      <c r="D9508" s="62" t="s">
        <v>13420</v>
      </c>
      <c r="E9508" s="62" t="s">
        <v>8796</v>
      </c>
      <c r="F9508" s="69">
        <v>11151700</v>
      </c>
      <c r="G9508" s="62" t="s">
        <v>13633</v>
      </c>
      <c r="H9508" s="62">
        <v>4</v>
      </c>
      <c r="I9508" s="62">
        <v>7</v>
      </c>
      <c r="J9508" s="70">
        <v>5</v>
      </c>
      <c r="K9508" s="71">
        <v>332860</v>
      </c>
      <c r="L9508" s="72" t="s">
        <v>15</v>
      </c>
      <c r="M9508" s="72" t="s">
        <v>254</v>
      </c>
    </row>
    <row r="9509" spans="1:13" s="3" customFormat="1" ht="12.75" x14ac:dyDescent="0.2">
      <c r="A9509" s="62" t="s">
        <v>29</v>
      </c>
      <c r="B9509" s="62" t="s">
        <v>456</v>
      </c>
      <c r="C9509" s="63">
        <v>10</v>
      </c>
      <c r="D9509" s="64" t="s">
        <v>13420</v>
      </c>
      <c r="E9509" s="64" t="s">
        <v>8797</v>
      </c>
      <c r="F9509" s="65">
        <v>11151700</v>
      </c>
      <c r="G9509" s="64" t="s">
        <v>13633</v>
      </c>
      <c r="H9509" s="64">
        <v>4</v>
      </c>
      <c r="I9509" s="64">
        <v>7</v>
      </c>
      <c r="J9509" s="66">
        <v>14</v>
      </c>
      <c r="K9509" s="67">
        <v>548240</v>
      </c>
      <c r="L9509" s="68" t="s">
        <v>15</v>
      </c>
      <c r="M9509" s="68" t="s">
        <v>254</v>
      </c>
    </row>
    <row r="9510" spans="1:13" s="3" customFormat="1" ht="12.75" x14ac:dyDescent="0.2">
      <c r="A9510" s="62" t="s">
        <v>29</v>
      </c>
      <c r="B9510" s="62" t="s">
        <v>456</v>
      </c>
      <c r="C9510" s="63">
        <v>10</v>
      </c>
      <c r="D9510" s="62" t="s">
        <v>13420</v>
      </c>
      <c r="E9510" s="62" t="s">
        <v>8798</v>
      </c>
      <c r="F9510" s="69">
        <v>11151700</v>
      </c>
      <c r="G9510" s="62" t="s">
        <v>13633</v>
      </c>
      <c r="H9510" s="62">
        <v>4</v>
      </c>
      <c r="I9510" s="62">
        <v>7</v>
      </c>
      <c r="J9510" s="70">
        <v>5</v>
      </c>
      <c r="K9510" s="71">
        <v>195800</v>
      </c>
      <c r="L9510" s="72" t="s">
        <v>15</v>
      </c>
      <c r="M9510" s="72" t="s">
        <v>254</v>
      </c>
    </row>
    <row r="9511" spans="1:13" s="3" customFormat="1" ht="12.75" x14ac:dyDescent="0.2">
      <c r="A9511" s="62" t="s">
        <v>29</v>
      </c>
      <c r="B9511" s="62" t="s">
        <v>456</v>
      </c>
      <c r="C9511" s="63">
        <v>10</v>
      </c>
      <c r="D9511" s="64" t="s">
        <v>13420</v>
      </c>
      <c r="E9511" s="64" t="s">
        <v>8799</v>
      </c>
      <c r="F9511" s="65">
        <v>11151700</v>
      </c>
      <c r="G9511" s="64" t="s">
        <v>13633</v>
      </c>
      <c r="H9511" s="64">
        <v>4</v>
      </c>
      <c r="I9511" s="64">
        <v>7</v>
      </c>
      <c r="J9511" s="66">
        <v>2</v>
      </c>
      <c r="K9511" s="67">
        <v>78320</v>
      </c>
      <c r="L9511" s="68" t="s">
        <v>15</v>
      </c>
      <c r="M9511" s="68" t="s">
        <v>254</v>
      </c>
    </row>
    <row r="9512" spans="1:13" s="3" customFormat="1" ht="12.75" x14ac:dyDescent="0.2">
      <c r="A9512" s="62" t="s">
        <v>29</v>
      </c>
      <c r="B9512" s="62" t="s">
        <v>456</v>
      </c>
      <c r="C9512" s="63">
        <v>10</v>
      </c>
      <c r="D9512" s="62" t="s">
        <v>13420</v>
      </c>
      <c r="E9512" s="62" t="s">
        <v>8800</v>
      </c>
      <c r="F9512" s="69">
        <v>11151700</v>
      </c>
      <c r="G9512" s="62" t="s">
        <v>13633</v>
      </c>
      <c r="H9512" s="62">
        <v>4</v>
      </c>
      <c r="I9512" s="62">
        <v>7</v>
      </c>
      <c r="J9512" s="70">
        <v>2</v>
      </c>
      <c r="K9512" s="71">
        <v>78320</v>
      </c>
      <c r="L9512" s="72" t="s">
        <v>15</v>
      </c>
      <c r="M9512" s="72" t="s">
        <v>254</v>
      </c>
    </row>
    <row r="9513" spans="1:13" s="3" customFormat="1" ht="12.75" x14ac:dyDescent="0.2">
      <c r="A9513" s="62" t="s">
        <v>29</v>
      </c>
      <c r="B9513" s="62" t="s">
        <v>456</v>
      </c>
      <c r="C9513" s="63">
        <v>10</v>
      </c>
      <c r="D9513" s="64" t="s">
        <v>13420</v>
      </c>
      <c r="E9513" s="64" t="s">
        <v>8801</v>
      </c>
      <c r="F9513" s="65">
        <v>11151700</v>
      </c>
      <c r="G9513" s="64" t="s">
        <v>13633</v>
      </c>
      <c r="H9513" s="64">
        <v>4</v>
      </c>
      <c r="I9513" s="64">
        <v>7</v>
      </c>
      <c r="J9513" s="66">
        <v>2</v>
      </c>
      <c r="K9513" s="67">
        <v>78320</v>
      </c>
      <c r="L9513" s="68" t="s">
        <v>15</v>
      </c>
      <c r="M9513" s="68" t="s">
        <v>254</v>
      </c>
    </row>
    <row r="9514" spans="1:13" s="3" customFormat="1" ht="12.75" x14ac:dyDescent="0.2">
      <c r="A9514" s="62" t="s">
        <v>29</v>
      </c>
      <c r="B9514" s="62" t="s">
        <v>456</v>
      </c>
      <c r="C9514" s="63">
        <v>10</v>
      </c>
      <c r="D9514" s="62" t="s">
        <v>13420</v>
      </c>
      <c r="E9514" s="62" t="s">
        <v>8802</v>
      </c>
      <c r="F9514" s="69">
        <v>11151700</v>
      </c>
      <c r="G9514" s="62" t="s">
        <v>13633</v>
      </c>
      <c r="H9514" s="62">
        <v>4</v>
      </c>
      <c r="I9514" s="62">
        <v>7</v>
      </c>
      <c r="J9514" s="70">
        <v>2</v>
      </c>
      <c r="K9514" s="71">
        <v>78320</v>
      </c>
      <c r="L9514" s="72" t="s">
        <v>15</v>
      </c>
      <c r="M9514" s="72" t="s">
        <v>254</v>
      </c>
    </row>
    <row r="9515" spans="1:13" s="3" customFormat="1" ht="12.75" x14ac:dyDescent="0.2">
      <c r="A9515" s="62" t="s">
        <v>29</v>
      </c>
      <c r="B9515" s="62" t="s">
        <v>219</v>
      </c>
      <c r="C9515" s="63">
        <v>10</v>
      </c>
      <c r="D9515" s="64" t="s">
        <v>13379</v>
      </c>
      <c r="E9515" s="64" t="s">
        <v>8803</v>
      </c>
      <c r="F9515" s="65">
        <v>27111500</v>
      </c>
      <c r="G9515" s="64" t="s">
        <v>13633</v>
      </c>
      <c r="H9515" s="64">
        <v>4</v>
      </c>
      <c r="I9515" s="64">
        <v>7</v>
      </c>
      <c r="J9515" s="66">
        <v>1</v>
      </c>
      <c r="K9515" s="67">
        <v>46013</v>
      </c>
      <c r="L9515" s="68" t="s">
        <v>15</v>
      </c>
      <c r="M9515" s="68" t="s">
        <v>254</v>
      </c>
    </row>
    <row r="9516" spans="1:13" s="3" customFormat="1" ht="12.75" x14ac:dyDescent="0.2">
      <c r="A9516" s="62" t="s">
        <v>29</v>
      </c>
      <c r="B9516" s="62" t="s">
        <v>219</v>
      </c>
      <c r="C9516" s="63">
        <v>10</v>
      </c>
      <c r="D9516" s="62" t="s">
        <v>13379</v>
      </c>
      <c r="E9516" s="62" t="s">
        <v>8804</v>
      </c>
      <c r="F9516" s="69">
        <v>27111500</v>
      </c>
      <c r="G9516" s="62" t="s">
        <v>13633</v>
      </c>
      <c r="H9516" s="62">
        <v>4</v>
      </c>
      <c r="I9516" s="62">
        <v>7</v>
      </c>
      <c r="J9516" s="70">
        <v>30</v>
      </c>
      <c r="K9516" s="71">
        <v>234960</v>
      </c>
      <c r="L9516" s="72" t="s">
        <v>15</v>
      </c>
      <c r="M9516" s="72" t="s">
        <v>254</v>
      </c>
    </row>
    <row r="9517" spans="1:13" s="3" customFormat="1" ht="12.75" x14ac:dyDescent="0.2">
      <c r="A9517" s="62" t="s">
        <v>29</v>
      </c>
      <c r="B9517" s="62" t="s">
        <v>219</v>
      </c>
      <c r="C9517" s="63">
        <v>10</v>
      </c>
      <c r="D9517" s="64" t="s">
        <v>13379</v>
      </c>
      <c r="E9517" s="64" t="s">
        <v>8805</v>
      </c>
      <c r="F9517" s="65">
        <v>27111500</v>
      </c>
      <c r="G9517" s="64" t="s">
        <v>13633</v>
      </c>
      <c r="H9517" s="64">
        <v>4</v>
      </c>
      <c r="I9517" s="64">
        <v>7</v>
      </c>
      <c r="J9517" s="66">
        <v>100</v>
      </c>
      <c r="K9517" s="67">
        <v>783200</v>
      </c>
      <c r="L9517" s="68" t="s">
        <v>15</v>
      </c>
      <c r="M9517" s="68" t="s">
        <v>254</v>
      </c>
    </row>
    <row r="9518" spans="1:13" s="3" customFormat="1" ht="12.75" x14ac:dyDescent="0.2">
      <c r="A9518" s="62" t="s">
        <v>29</v>
      </c>
      <c r="B9518" s="62" t="s">
        <v>475</v>
      </c>
      <c r="C9518" s="63">
        <v>10</v>
      </c>
      <c r="D9518" s="62" t="s">
        <v>13440</v>
      </c>
      <c r="E9518" s="62" t="s">
        <v>8806</v>
      </c>
      <c r="F9518" s="69">
        <v>11162100</v>
      </c>
      <c r="G9518" s="62" t="s">
        <v>13633</v>
      </c>
      <c r="H9518" s="62">
        <v>4</v>
      </c>
      <c r="I9518" s="62">
        <v>7</v>
      </c>
      <c r="J9518" s="70">
        <v>80</v>
      </c>
      <c r="K9518" s="71">
        <v>3132800</v>
      </c>
      <c r="L9518" s="72" t="s">
        <v>848</v>
      </c>
      <c r="M9518" s="72" t="s">
        <v>254</v>
      </c>
    </row>
    <row r="9519" spans="1:13" s="3" customFormat="1" ht="12.75" x14ac:dyDescent="0.2">
      <c r="A9519" s="62" t="s">
        <v>29</v>
      </c>
      <c r="B9519" s="62" t="s">
        <v>221</v>
      </c>
      <c r="C9519" s="63">
        <v>10</v>
      </c>
      <c r="D9519" s="64" t="s">
        <v>13382</v>
      </c>
      <c r="E9519" s="64" t="s">
        <v>8807</v>
      </c>
      <c r="F9519" s="65">
        <v>12164200</v>
      </c>
      <c r="G9519" s="64" t="s">
        <v>13633</v>
      </c>
      <c r="H9519" s="64">
        <v>4</v>
      </c>
      <c r="I9519" s="64">
        <v>7</v>
      </c>
      <c r="J9519" s="66">
        <v>24</v>
      </c>
      <c r="K9519" s="67">
        <v>3759360</v>
      </c>
      <c r="L9519" s="68" t="s">
        <v>15</v>
      </c>
      <c r="M9519" s="68" t="s">
        <v>254</v>
      </c>
    </row>
    <row r="9520" spans="1:13" s="3" customFormat="1" ht="12.75" x14ac:dyDescent="0.2">
      <c r="A9520" s="62" t="s">
        <v>29</v>
      </c>
      <c r="B9520" s="62" t="s">
        <v>221</v>
      </c>
      <c r="C9520" s="63">
        <v>10</v>
      </c>
      <c r="D9520" s="62" t="s">
        <v>13382</v>
      </c>
      <c r="E9520" s="62" t="s">
        <v>8808</v>
      </c>
      <c r="F9520" s="69">
        <v>12164200</v>
      </c>
      <c r="G9520" s="62" t="s">
        <v>13633</v>
      </c>
      <c r="H9520" s="62">
        <v>4</v>
      </c>
      <c r="I9520" s="62">
        <v>7</v>
      </c>
      <c r="J9520" s="70">
        <v>1</v>
      </c>
      <c r="K9520" s="71">
        <v>88110</v>
      </c>
      <c r="L9520" s="72" t="s">
        <v>15</v>
      </c>
      <c r="M9520" s="72" t="s">
        <v>254</v>
      </c>
    </row>
    <row r="9521" spans="1:13" s="3" customFormat="1" ht="12.75" x14ac:dyDescent="0.2">
      <c r="A9521" s="62" t="s">
        <v>29</v>
      </c>
      <c r="B9521" s="62" t="s">
        <v>221</v>
      </c>
      <c r="C9521" s="63">
        <v>10</v>
      </c>
      <c r="D9521" s="64" t="s">
        <v>13382</v>
      </c>
      <c r="E9521" s="64" t="s">
        <v>8809</v>
      </c>
      <c r="F9521" s="65">
        <v>12164200</v>
      </c>
      <c r="G9521" s="64" t="s">
        <v>13633</v>
      </c>
      <c r="H9521" s="64">
        <v>4</v>
      </c>
      <c r="I9521" s="64">
        <v>7</v>
      </c>
      <c r="J9521" s="66">
        <v>1</v>
      </c>
      <c r="K9521" s="67">
        <v>981196</v>
      </c>
      <c r="L9521" s="68" t="s">
        <v>15</v>
      </c>
      <c r="M9521" s="68" t="s">
        <v>254</v>
      </c>
    </row>
    <row r="9522" spans="1:13" s="3" customFormat="1" ht="12.75" x14ac:dyDescent="0.2">
      <c r="A9522" s="62" t="s">
        <v>29</v>
      </c>
      <c r="B9522" s="62" t="s">
        <v>221</v>
      </c>
      <c r="C9522" s="63">
        <v>10</v>
      </c>
      <c r="D9522" s="62" t="s">
        <v>13382</v>
      </c>
      <c r="E9522" s="62" t="s">
        <v>8810</v>
      </c>
      <c r="F9522" s="69">
        <v>12164200</v>
      </c>
      <c r="G9522" s="62" t="s">
        <v>13633</v>
      </c>
      <c r="H9522" s="62">
        <v>4</v>
      </c>
      <c r="I9522" s="62">
        <v>7</v>
      </c>
      <c r="J9522" s="70">
        <v>1</v>
      </c>
      <c r="K9522" s="71">
        <v>89000</v>
      </c>
      <c r="L9522" s="72" t="s">
        <v>15</v>
      </c>
      <c r="M9522" s="72" t="s">
        <v>254</v>
      </c>
    </row>
    <row r="9523" spans="1:13" s="3" customFormat="1" ht="12.75" x14ac:dyDescent="0.2">
      <c r="A9523" s="62" t="s">
        <v>29</v>
      </c>
      <c r="B9523" s="62" t="s">
        <v>221</v>
      </c>
      <c r="C9523" s="63">
        <v>10</v>
      </c>
      <c r="D9523" s="64" t="s">
        <v>13382</v>
      </c>
      <c r="E9523" s="64" t="s">
        <v>8811</v>
      </c>
      <c r="F9523" s="65">
        <v>12164200</v>
      </c>
      <c r="G9523" s="64" t="s">
        <v>13633</v>
      </c>
      <c r="H9523" s="64">
        <v>4</v>
      </c>
      <c r="I9523" s="64">
        <v>7</v>
      </c>
      <c r="J9523" s="66">
        <v>1</v>
      </c>
      <c r="K9523" s="67">
        <v>70000</v>
      </c>
      <c r="L9523" s="68" t="s">
        <v>15</v>
      </c>
      <c r="M9523" s="68" t="s">
        <v>254</v>
      </c>
    </row>
    <row r="9524" spans="1:13" s="3" customFormat="1" ht="12.75" x14ac:dyDescent="0.2">
      <c r="A9524" s="62" t="s">
        <v>29</v>
      </c>
      <c r="B9524" s="62" t="s">
        <v>219</v>
      </c>
      <c r="C9524" s="63">
        <v>10</v>
      </c>
      <c r="D9524" s="62" t="s">
        <v>13379</v>
      </c>
      <c r="E9524" s="62" t="s">
        <v>8812</v>
      </c>
      <c r="F9524" s="69">
        <v>39121400</v>
      </c>
      <c r="G9524" s="62" t="s">
        <v>13633</v>
      </c>
      <c r="H9524" s="62">
        <v>4</v>
      </c>
      <c r="I9524" s="62">
        <v>7</v>
      </c>
      <c r="J9524" s="70">
        <v>30</v>
      </c>
      <c r="K9524" s="71">
        <v>195000</v>
      </c>
      <c r="L9524" s="72" t="s">
        <v>15</v>
      </c>
      <c r="M9524" s="72" t="s">
        <v>254</v>
      </c>
    </row>
    <row r="9525" spans="1:13" s="3" customFormat="1" ht="12.75" x14ac:dyDescent="0.2">
      <c r="A9525" s="62" t="s">
        <v>29</v>
      </c>
      <c r="B9525" s="62" t="s">
        <v>219</v>
      </c>
      <c r="C9525" s="63">
        <v>10</v>
      </c>
      <c r="D9525" s="64" t="s">
        <v>13379</v>
      </c>
      <c r="E9525" s="64" t="s">
        <v>8813</v>
      </c>
      <c r="F9525" s="65">
        <v>39121400</v>
      </c>
      <c r="G9525" s="64" t="s">
        <v>13633</v>
      </c>
      <c r="H9525" s="64">
        <v>4</v>
      </c>
      <c r="I9525" s="64">
        <v>7</v>
      </c>
      <c r="J9525" s="66">
        <v>2</v>
      </c>
      <c r="K9525" s="67">
        <v>30000</v>
      </c>
      <c r="L9525" s="68" t="s">
        <v>15</v>
      </c>
      <c r="M9525" s="68" t="s">
        <v>254</v>
      </c>
    </row>
    <row r="9526" spans="1:13" s="3" customFormat="1" ht="12.75" x14ac:dyDescent="0.2">
      <c r="A9526" s="62" t="s">
        <v>29</v>
      </c>
      <c r="B9526" s="62" t="s">
        <v>219</v>
      </c>
      <c r="C9526" s="63">
        <v>10</v>
      </c>
      <c r="D9526" s="62" t="s">
        <v>13379</v>
      </c>
      <c r="E9526" s="62" t="s">
        <v>8814</v>
      </c>
      <c r="F9526" s="69">
        <v>39121400</v>
      </c>
      <c r="G9526" s="62" t="s">
        <v>13633</v>
      </c>
      <c r="H9526" s="62">
        <v>4</v>
      </c>
      <c r="I9526" s="62">
        <v>7</v>
      </c>
      <c r="J9526" s="70">
        <v>2</v>
      </c>
      <c r="K9526" s="71">
        <v>34000</v>
      </c>
      <c r="L9526" s="72" t="s">
        <v>15</v>
      </c>
      <c r="M9526" s="72" t="s">
        <v>254</v>
      </c>
    </row>
    <row r="9527" spans="1:13" s="3" customFormat="1" ht="12.75" x14ac:dyDescent="0.2">
      <c r="A9527" s="62" t="s">
        <v>29</v>
      </c>
      <c r="B9527" s="62" t="s">
        <v>219</v>
      </c>
      <c r="C9527" s="63">
        <v>10</v>
      </c>
      <c r="D9527" s="64" t="s">
        <v>13379</v>
      </c>
      <c r="E9527" s="64" t="s">
        <v>8815</v>
      </c>
      <c r="F9527" s="65">
        <v>39121400</v>
      </c>
      <c r="G9527" s="64" t="s">
        <v>13633</v>
      </c>
      <c r="H9527" s="64">
        <v>4</v>
      </c>
      <c r="I9527" s="64">
        <v>7</v>
      </c>
      <c r="J9527" s="66">
        <v>2</v>
      </c>
      <c r="K9527" s="67">
        <v>1214000</v>
      </c>
      <c r="L9527" s="68" t="s">
        <v>15</v>
      </c>
      <c r="M9527" s="68" t="s">
        <v>254</v>
      </c>
    </row>
    <row r="9528" spans="1:13" s="3" customFormat="1" ht="12.75" x14ac:dyDescent="0.2">
      <c r="A9528" s="62" t="s">
        <v>29</v>
      </c>
      <c r="B9528" s="62" t="s">
        <v>219</v>
      </c>
      <c r="C9528" s="63">
        <v>10</v>
      </c>
      <c r="D9528" s="62" t="s">
        <v>13379</v>
      </c>
      <c r="E9528" s="62" t="s">
        <v>8816</v>
      </c>
      <c r="F9528" s="69">
        <v>39121400</v>
      </c>
      <c r="G9528" s="62" t="s">
        <v>13633</v>
      </c>
      <c r="H9528" s="62">
        <v>4</v>
      </c>
      <c r="I9528" s="62">
        <v>7</v>
      </c>
      <c r="J9528" s="70">
        <v>3</v>
      </c>
      <c r="K9528" s="71">
        <v>39600</v>
      </c>
      <c r="L9528" s="72" t="s">
        <v>15</v>
      </c>
      <c r="M9528" s="72" t="s">
        <v>254</v>
      </c>
    </row>
    <row r="9529" spans="1:13" s="3" customFormat="1" ht="12.75" x14ac:dyDescent="0.2">
      <c r="A9529" s="62" t="s">
        <v>29</v>
      </c>
      <c r="B9529" s="62" t="s">
        <v>268</v>
      </c>
      <c r="C9529" s="63">
        <v>10</v>
      </c>
      <c r="D9529" s="64" t="s">
        <v>13385</v>
      </c>
      <c r="E9529" s="64" t="s">
        <v>8817</v>
      </c>
      <c r="F9529" s="65">
        <v>47131800</v>
      </c>
      <c r="G9529" s="64" t="s">
        <v>13633</v>
      </c>
      <c r="H9529" s="64">
        <v>4</v>
      </c>
      <c r="I9529" s="64">
        <v>7</v>
      </c>
      <c r="J9529" s="66">
        <v>1</v>
      </c>
      <c r="K9529" s="67">
        <v>6363500</v>
      </c>
      <c r="L9529" s="68" t="s">
        <v>15</v>
      </c>
      <c r="M9529" s="68" t="s">
        <v>254</v>
      </c>
    </row>
    <row r="9530" spans="1:13" s="3" customFormat="1" ht="12.75" x14ac:dyDescent="0.2">
      <c r="A9530" s="62" t="s">
        <v>29</v>
      </c>
      <c r="B9530" s="62" t="s">
        <v>268</v>
      </c>
      <c r="C9530" s="63">
        <v>10</v>
      </c>
      <c r="D9530" s="62" t="s">
        <v>13385</v>
      </c>
      <c r="E9530" s="62" t="s">
        <v>8818</v>
      </c>
      <c r="F9530" s="69">
        <v>47131800</v>
      </c>
      <c r="G9530" s="62" t="s">
        <v>13633</v>
      </c>
      <c r="H9530" s="62">
        <v>4</v>
      </c>
      <c r="I9530" s="62">
        <v>7</v>
      </c>
      <c r="J9530" s="70">
        <v>2</v>
      </c>
      <c r="K9530" s="71">
        <v>1983428</v>
      </c>
      <c r="L9530" s="72" t="s">
        <v>15</v>
      </c>
      <c r="M9530" s="72" t="s">
        <v>254</v>
      </c>
    </row>
    <row r="9531" spans="1:13" s="3" customFormat="1" ht="12.75" x14ac:dyDescent="0.2">
      <c r="A9531" s="62" t="s">
        <v>29</v>
      </c>
      <c r="B9531" s="62" t="s">
        <v>1787</v>
      </c>
      <c r="C9531" s="63">
        <v>10</v>
      </c>
      <c r="D9531" s="64" t="s">
        <v>13546</v>
      </c>
      <c r="E9531" s="64" t="s">
        <v>8819</v>
      </c>
      <c r="F9531" s="65">
        <v>41122000</v>
      </c>
      <c r="G9531" s="64" t="s">
        <v>13633</v>
      </c>
      <c r="H9531" s="64">
        <v>4</v>
      </c>
      <c r="I9531" s="64">
        <v>7</v>
      </c>
      <c r="J9531" s="66">
        <v>25</v>
      </c>
      <c r="K9531" s="67">
        <v>99275</v>
      </c>
      <c r="L9531" s="68" t="s">
        <v>15</v>
      </c>
      <c r="M9531" s="68" t="s">
        <v>254</v>
      </c>
    </row>
    <row r="9532" spans="1:13" s="3" customFormat="1" ht="12.75" x14ac:dyDescent="0.2">
      <c r="A9532" s="62" t="s">
        <v>29</v>
      </c>
      <c r="B9532" s="62" t="s">
        <v>222</v>
      </c>
      <c r="C9532" s="63">
        <v>10</v>
      </c>
      <c r="D9532" s="62" t="s">
        <v>13381</v>
      </c>
      <c r="E9532" s="62" t="s">
        <v>8820</v>
      </c>
      <c r="F9532" s="69">
        <v>30266400</v>
      </c>
      <c r="G9532" s="62" t="s">
        <v>13633</v>
      </c>
      <c r="H9532" s="62">
        <v>4</v>
      </c>
      <c r="I9532" s="62">
        <v>7</v>
      </c>
      <c r="J9532" s="70">
        <v>2</v>
      </c>
      <c r="K9532" s="71">
        <v>60000</v>
      </c>
      <c r="L9532" s="72" t="s">
        <v>15</v>
      </c>
      <c r="M9532" s="72" t="s">
        <v>254</v>
      </c>
    </row>
    <row r="9533" spans="1:13" s="3" customFormat="1" ht="12.75" x14ac:dyDescent="0.2">
      <c r="A9533" s="62" t="s">
        <v>29</v>
      </c>
      <c r="B9533" s="62" t="s">
        <v>222</v>
      </c>
      <c r="C9533" s="63">
        <v>10</v>
      </c>
      <c r="D9533" s="64" t="s">
        <v>13381</v>
      </c>
      <c r="E9533" s="64" t="s">
        <v>8821</v>
      </c>
      <c r="F9533" s="65">
        <v>30266400</v>
      </c>
      <c r="G9533" s="64" t="s">
        <v>13633</v>
      </c>
      <c r="H9533" s="64">
        <v>4</v>
      </c>
      <c r="I9533" s="64">
        <v>7</v>
      </c>
      <c r="J9533" s="66">
        <v>6</v>
      </c>
      <c r="K9533" s="67">
        <v>1080000</v>
      </c>
      <c r="L9533" s="68" t="s">
        <v>15</v>
      </c>
      <c r="M9533" s="68" t="s">
        <v>254</v>
      </c>
    </row>
    <row r="9534" spans="1:13" s="3" customFormat="1" ht="12.75" x14ac:dyDescent="0.2">
      <c r="A9534" s="62" t="s">
        <v>29</v>
      </c>
      <c r="B9534" s="62" t="s">
        <v>222</v>
      </c>
      <c r="C9534" s="63">
        <v>10</v>
      </c>
      <c r="D9534" s="62" t="s">
        <v>13381</v>
      </c>
      <c r="E9534" s="62" t="s">
        <v>8822</v>
      </c>
      <c r="F9534" s="69">
        <v>30266400</v>
      </c>
      <c r="G9534" s="62" t="s">
        <v>13633</v>
      </c>
      <c r="H9534" s="62">
        <v>4</v>
      </c>
      <c r="I9534" s="62">
        <v>7</v>
      </c>
      <c r="J9534" s="70">
        <v>6</v>
      </c>
      <c r="K9534" s="71">
        <v>150000</v>
      </c>
      <c r="L9534" s="72" t="s">
        <v>15</v>
      </c>
      <c r="M9534" s="72" t="s">
        <v>254</v>
      </c>
    </row>
    <row r="9535" spans="1:13" s="3" customFormat="1" ht="12.75" x14ac:dyDescent="0.2">
      <c r="A9535" s="62" t="s">
        <v>29</v>
      </c>
      <c r="B9535" s="62" t="s">
        <v>869</v>
      </c>
      <c r="C9535" s="63">
        <v>10</v>
      </c>
      <c r="D9535" s="64" t="s">
        <v>13488</v>
      </c>
      <c r="E9535" s="64" t="s">
        <v>8823</v>
      </c>
      <c r="F9535" s="65">
        <v>30266400</v>
      </c>
      <c r="G9535" s="64" t="s">
        <v>13633</v>
      </c>
      <c r="H9535" s="64">
        <v>4</v>
      </c>
      <c r="I9535" s="64">
        <v>7</v>
      </c>
      <c r="J9535" s="66">
        <v>1</v>
      </c>
      <c r="K9535" s="67">
        <v>50000</v>
      </c>
      <c r="L9535" s="68" t="s">
        <v>15</v>
      </c>
      <c r="M9535" s="68" t="s">
        <v>254</v>
      </c>
    </row>
    <row r="9536" spans="1:13" s="3" customFormat="1" ht="12.75" x14ac:dyDescent="0.2">
      <c r="A9536" s="62" t="s">
        <v>29</v>
      </c>
      <c r="B9536" s="62" t="s">
        <v>877</v>
      </c>
      <c r="C9536" s="63">
        <v>10</v>
      </c>
      <c r="D9536" s="62" t="s">
        <v>13496</v>
      </c>
      <c r="E9536" s="62" t="s">
        <v>8824</v>
      </c>
      <c r="F9536" s="69">
        <v>30102000</v>
      </c>
      <c r="G9536" s="62" t="s">
        <v>13633</v>
      </c>
      <c r="H9536" s="62">
        <v>4</v>
      </c>
      <c r="I9536" s="62">
        <v>7</v>
      </c>
      <c r="J9536" s="70">
        <v>8</v>
      </c>
      <c r="K9536" s="71">
        <v>979000</v>
      </c>
      <c r="L9536" s="72" t="s">
        <v>15</v>
      </c>
      <c r="M9536" s="72" t="s">
        <v>254</v>
      </c>
    </row>
    <row r="9537" spans="1:13" s="3" customFormat="1" ht="12.75" x14ac:dyDescent="0.2">
      <c r="A9537" s="62" t="s">
        <v>29</v>
      </c>
      <c r="B9537" s="62" t="s">
        <v>869</v>
      </c>
      <c r="C9537" s="63">
        <v>10</v>
      </c>
      <c r="D9537" s="64" t="s">
        <v>13488</v>
      </c>
      <c r="E9537" s="64" t="s">
        <v>8825</v>
      </c>
      <c r="F9537" s="65">
        <v>11122000</v>
      </c>
      <c r="G9537" s="64" t="s">
        <v>13633</v>
      </c>
      <c r="H9537" s="64">
        <v>4</v>
      </c>
      <c r="I9537" s="64">
        <v>7</v>
      </c>
      <c r="J9537" s="66">
        <v>2</v>
      </c>
      <c r="K9537" s="67">
        <v>239206</v>
      </c>
      <c r="L9537" s="68" t="s">
        <v>15</v>
      </c>
      <c r="M9537" s="68" t="s">
        <v>254</v>
      </c>
    </row>
    <row r="9538" spans="1:13" s="3" customFormat="1" ht="12.75" x14ac:dyDescent="0.2">
      <c r="A9538" s="62" t="s">
        <v>29</v>
      </c>
      <c r="B9538" s="62" t="s">
        <v>877</v>
      </c>
      <c r="C9538" s="63">
        <v>10</v>
      </c>
      <c r="D9538" s="62" t="s">
        <v>13496</v>
      </c>
      <c r="E9538" s="62" t="s">
        <v>8826</v>
      </c>
      <c r="F9538" s="69">
        <v>30102000</v>
      </c>
      <c r="G9538" s="62" t="s">
        <v>13633</v>
      </c>
      <c r="H9538" s="62">
        <v>4</v>
      </c>
      <c r="I9538" s="62">
        <v>7</v>
      </c>
      <c r="J9538" s="70">
        <v>1</v>
      </c>
      <c r="K9538" s="71">
        <v>2447500</v>
      </c>
      <c r="L9538" s="72" t="s">
        <v>15</v>
      </c>
      <c r="M9538" s="72" t="s">
        <v>254</v>
      </c>
    </row>
    <row r="9539" spans="1:13" s="3" customFormat="1" ht="12.75" x14ac:dyDescent="0.2">
      <c r="A9539" s="62" t="s">
        <v>29</v>
      </c>
      <c r="B9539" s="62" t="s">
        <v>877</v>
      </c>
      <c r="C9539" s="63">
        <v>10</v>
      </c>
      <c r="D9539" s="64" t="s">
        <v>13496</v>
      </c>
      <c r="E9539" s="64" t="s">
        <v>8827</v>
      </c>
      <c r="F9539" s="65">
        <v>30102000</v>
      </c>
      <c r="G9539" s="64" t="s">
        <v>13633</v>
      </c>
      <c r="H9539" s="64">
        <v>4</v>
      </c>
      <c r="I9539" s="64">
        <v>7</v>
      </c>
      <c r="J9539" s="66">
        <v>1</v>
      </c>
      <c r="K9539" s="67">
        <v>2447500</v>
      </c>
      <c r="L9539" s="68" t="s">
        <v>15</v>
      </c>
      <c r="M9539" s="68" t="s">
        <v>254</v>
      </c>
    </row>
    <row r="9540" spans="1:13" s="3" customFormat="1" ht="12.75" x14ac:dyDescent="0.2">
      <c r="A9540" s="62" t="s">
        <v>29</v>
      </c>
      <c r="B9540" s="62" t="s">
        <v>441</v>
      </c>
      <c r="C9540" s="63">
        <v>10</v>
      </c>
      <c r="D9540" s="62" t="s">
        <v>13399</v>
      </c>
      <c r="E9540" s="62" t="s">
        <v>8828</v>
      </c>
      <c r="F9540" s="69">
        <v>78181900</v>
      </c>
      <c r="G9540" s="62" t="s">
        <v>13633</v>
      </c>
      <c r="H9540" s="62">
        <v>3</v>
      </c>
      <c r="I9540" s="62">
        <v>8</v>
      </c>
      <c r="J9540" s="70">
        <v>1</v>
      </c>
      <c r="K9540" s="71">
        <v>16000000</v>
      </c>
      <c r="L9540" s="72" t="s">
        <v>13</v>
      </c>
      <c r="M9540" s="72" t="s">
        <v>254</v>
      </c>
    </row>
    <row r="9541" spans="1:13" s="3" customFormat="1" ht="12.75" x14ac:dyDescent="0.2">
      <c r="A9541" s="62" t="s">
        <v>29</v>
      </c>
      <c r="B9541" s="62" t="s">
        <v>441</v>
      </c>
      <c r="C9541" s="63">
        <v>10</v>
      </c>
      <c r="D9541" s="64" t="s">
        <v>13399</v>
      </c>
      <c r="E9541" s="64" t="s">
        <v>8829</v>
      </c>
      <c r="F9541" s="65">
        <v>78181900</v>
      </c>
      <c r="G9541" s="64" t="s">
        <v>13633</v>
      </c>
      <c r="H9541" s="64">
        <v>12</v>
      </c>
      <c r="I9541" s="64">
        <v>1</v>
      </c>
      <c r="J9541" s="66">
        <v>1</v>
      </c>
      <c r="K9541" s="67">
        <v>1254453</v>
      </c>
      <c r="L9541" s="68" t="s">
        <v>13</v>
      </c>
      <c r="M9541" s="68" t="s">
        <v>254</v>
      </c>
    </row>
    <row r="9542" spans="1:13" s="3" customFormat="1" ht="12.75" x14ac:dyDescent="0.2">
      <c r="A9542" s="62" t="s">
        <v>29</v>
      </c>
      <c r="B9542" s="62" t="s">
        <v>339</v>
      </c>
      <c r="C9542" s="63">
        <v>10</v>
      </c>
      <c r="D9542" s="62" t="s">
        <v>13386</v>
      </c>
      <c r="E9542" s="62" t="s">
        <v>8830</v>
      </c>
      <c r="F9542" s="69">
        <v>11162100</v>
      </c>
      <c r="G9542" s="62" t="s">
        <v>13633</v>
      </c>
      <c r="H9542" s="62">
        <v>4</v>
      </c>
      <c r="I9542" s="62">
        <v>7</v>
      </c>
      <c r="J9542" s="70">
        <v>110</v>
      </c>
      <c r="K9542" s="71">
        <v>6461400</v>
      </c>
      <c r="L9542" s="72" t="s">
        <v>848</v>
      </c>
      <c r="M9542" s="72" t="s">
        <v>254</v>
      </c>
    </row>
    <row r="9543" spans="1:13" s="3" customFormat="1" ht="12.75" x14ac:dyDescent="0.2">
      <c r="A9543" s="62" t="s">
        <v>29</v>
      </c>
      <c r="B9543" s="62" t="s">
        <v>472</v>
      </c>
      <c r="C9543" s="63">
        <v>10</v>
      </c>
      <c r="D9543" s="64" t="s">
        <v>13437</v>
      </c>
      <c r="E9543" s="64" t="s">
        <v>7995</v>
      </c>
      <c r="F9543" s="65">
        <v>31191500</v>
      </c>
      <c r="G9543" s="64" t="s">
        <v>13633</v>
      </c>
      <c r="H9543" s="64">
        <v>4</v>
      </c>
      <c r="I9543" s="64">
        <v>7</v>
      </c>
      <c r="J9543" s="66">
        <v>100</v>
      </c>
      <c r="K9543" s="67">
        <v>86400</v>
      </c>
      <c r="L9543" s="68" t="s">
        <v>15</v>
      </c>
      <c r="M9543" s="68" t="s">
        <v>254</v>
      </c>
    </row>
    <row r="9544" spans="1:13" s="3" customFormat="1" ht="12.75" x14ac:dyDescent="0.2">
      <c r="A9544" s="62" t="s">
        <v>29</v>
      </c>
      <c r="B9544" s="62" t="s">
        <v>472</v>
      </c>
      <c r="C9544" s="63">
        <v>10</v>
      </c>
      <c r="D9544" s="62" t="s">
        <v>13437</v>
      </c>
      <c r="E9544" s="62" t="s">
        <v>8831</v>
      </c>
      <c r="F9544" s="69">
        <v>31191500</v>
      </c>
      <c r="G9544" s="62" t="s">
        <v>13633</v>
      </c>
      <c r="H9544" s="62">
        <v>4</v>
      </c>
      <c r="I9544" s="62">
        <v>7</v>
      </c>
      <c r="J9544" s="70">
        <v>5</v>
      </c>
      <c r="K9544" s="71">
        <v>540000</v>
      </c>
      <c r="L9544" s="72" t="s">
        <v>15</v>
      </c>
      <c r="M9544" s="72" t="s">
        <v>254</v>
      </c>
    </row>
    <row r="9545" spans="1:13" s="3" customFormat="1" ht="12.75" x14ac:dyDescent="0.2">
      <c r="A9545" s="62" t="s">
        <v>29</v>
      </c>
      <c r="B9545" s="62" t="s">
        <v>472</v>
      </c>
      <c r="C9545" s="63">
        <v>10</v>
      </c>
      <c r="D9545" s="64" t="s">
        <v>13437</v>
      </c>
      <c r="E9545" s="64" t="s">
        <v>8832</v>
      </c>
      <c r="F9545" s="65">
        <v>31191500</v>
      </c>
      <c r="G9545" s="64" t="s">
        <v>13633</v>
      </c>
      <c r="H9545" s="64">
        <v>4</v>
      </c>
      <c r="I9545" s="64">
        <v>7</v>
      </c>
      <c r="J9545" s="66">
        <v>5</v>
      </c>
      <c r="K9545" s="67">
        <v>540000</v>
      </c>
      <c r="L9545" s="68" t="s">
        <v>15</v>
      </c>
      <c r="M9545" s="68" t="s">
        <v>254</v>
      </c>
    </row>
    <row r="9546" spans="1:13" s="3" customFormat="1" ht="12.75" x14ac:dyDescent="0.2">
      <c r="A9546" s="62" t="s">
        <v>29</v>
      </c>
      <c r="B9546" s="62" t="s">
        <v>472</v>
      </c>
      <c r="C9546" s="63">
        <v>10</v>
      </c>
      <c r="D9546" s="62" t="s">
        <v>13437</v>
      </c>
      <c r="E9546" s="62" t="s">
        <v>8833</v>
      </c>
      <c r="F9546" s="69">
        <v>31191500</v>
      </c>
      <c r="G9546" s="62" t="s">
        <v>13633</v>
      </c>
      <c r="H9546" s="62">
        <v>4</v>
      </c>
      <c r="I9546" s="62">
        <v>7</v>
      </c>
      <c r="J9546" s="70">
        <v>100</v>
      </c>
      <c r="K9546" s="71">
        <v>86400</v>
      </c>
      <c r="L9546" s="72" t="s">
        <v>15</v>
      </c>
      <c r="M9546" s="72" t="s">
        <v>254</v>
      </c>
    </row>
    <row r="9547" spans="1:13" s="3" customFormat="1" ht="12.75" x14ac:dyDescent="0.2">
      <c r="A9547" s="62" t="s">
        <v>29</v>
      </c>
      <c r="B9547" s="62" t="s">
        <v>472</v>
      </c>
      <c r="C9547" s="63">
        <v>10</v>
      </c>
      <c r="D9547" s="64" t="s">
        <v>13437</v>
      </c>
      <c r="E9547" s="64" t="s">
        <v>8834</v>
      </c>
      <c r="F9547" s="65">
        <v>31191500</v>
      </c>
      <c r="G9547" s="64" t="s">
        <v>13633</v>
      </c>
      <c r="H9547" s="64">
        <v>4</v>
      </c>
      <c r="I9547" s="64">
        <v>7</v>
      </c>
      <c r="J9547" s="66">
        <v>5</v>
      </c>
      <c r="K9547" s="67">
        <v>540000</v>
      </c>
      <c r="L9547" s="68" t="s">
        <v>15</v>
      </c>
      <c r="M9547" s="68" t="s">
        <v>254</v>
      </c>
    </row>
    <row r="9548" spans="1:13" s="3" customFormat="1" ht="12.75" x14ac:dyDescent="0.2">
      <c r="A9548" s="62" t="s">
        <v>29</v>
      </c>
      <c r="B9548" s="62" t="s">
        <v>472</v>
      </c>
      <c r="C9548" s="63">
        <v>10</v>
      </c>
      <c r="D9548" s="62" t="s">
        <v>13437</v>
      </c>
      <c r="E9548" s="62" t="s">
        <v>8835</v>
      </c>
      <c r="F9548" s="69">
        <v>31191500</v>
      </c>
      <c r="G9548" s="62" t="s">
        <v>13633</v>
      </c>
      <c r="H9548" s="62">
        <v>4</v>
      </c>
      <c r="I9548" s="62">
        <v>7</v>
      </c>
      <c r="J9548" s="70">
        <v>100</v>
      </c>
      <c r="K9548" s="71">
        <v>86400</v>
      </c>
      <c r="L9548" s="72" t="s">
        <v>15</v>
      </c>
      <c r="M9548" s="72" t="s">
        <v>254</v>
      </c>
    </row>
    <row r="9549" spans="1:13" s="3" customFormat="1" ht="12.75" x14ac:dyDescent="0.2">
      <c r="A9549" s="62" t="s">
        <v>29</v>
      </c>
      <c r="B9549" s="62" t="s">
        <v>472</v>
      </c>
      <c r="C9549" s="63">
        <v>10</v>
      </c>
      <c r="D9549" s="64" t="s">
        <v>13437</v>
      </c>
      <c r="E9549" s="64" t="s">
        <v>8836</v>
      </c>
      <c r="F9549" s="65">
        <v>31191500</v>
      </c>
      <c r="G9549" s="64" t="s">
        <v>13633</v>
      </c>
      <c r="H9549" s="64">
        <v>4</v>
      </c>
      <c r="I9549" s="64">
        <v>7</v>
      </c>
      <c r="J9549" s="66">
        <v>1</v>
      </c>
      <c r="K9549" s="67">
        <v>158895</v>
      </c>
      <c r="L9549" s="68" t="s">
        <v>15</v>
      </c>
      <c r="M9549" s="68" t="s">
        <v>254</v>
      </c>
    </row>
    <row r="9550" spans="1:13" s="3" customFormat="1" ht="12.75" x14ac:dyDescent="0.2">
      <c r="A9550" s="62" t="s">
        <v>29</v>
      </c>
      <c r="B9550" s="62" t="s">
        <v>472</v>
      </c>
      <c r="C9550" s="63">
        <v>10</v>
      </c>
      <c r="D9550" s="62" t="s">
        <v>13437</v>
      </c>
      <c r="E9550" s="62" t="s">
        <v>8837</v>
      </c>
      <c r="F9550" s="69">
        <v>31191500</v>
      </c>
      <c r="G9550" s="62" t="s">
        <v>13633</v>
      </c>
      <c r="H9550" s="62">
        <v>4</v>
      </c>
      <c r="I9550" s="62">
        <v>7</v>
      </c>
      <c r="J9550" s="70">
        <v>1</v>
      </c>
      <c r="K9550" s="71">
        <v>890890</v>
      </c>
      <c r="L9550" s="72" t="s">
        <v>15</v>
      </c>
      <c r="M9550" s="72" t="s">
        <v>254</v>
      </c>
    </row>
    <row r="9551" spans="1:13" s="3" customFormat="1" ht="12.75" x14ac:dyDescent="0.2">
      <c r="A9551" s="62" t="s">
        <v>29</v>
      </c>
      <c r="B9551" s="62" t="s">
        <v>221</v>
      </c>
      <c r="C9551" s="63">
        <v>10</v>
      </c>
      <c r="D9551" s="64" t="s">
        <v>13382</v>
      </c>
      <c r="E9551" s="64" t="s">
        <v>8838</v>
      </c>
      <c r="F9551" s="65">
        <v>47131800</v>
      </c>
      <c r="G9551" s="64" t="s">
        <v>13633</v>
      </c>
      <c r="H9551" s="64">
        <v>4</v>
      </c>
      <c r="I9551" s="64">
        <v>7</v>
      </c>
      <c r="J9551" s="66">
        <v>2</v>
      </c>
      <c r="K9551" s="67">
        <v>460000</v>
      </c>
      <c r="L9551" s="68" t="s">
        <v>15</v>
      </c>
      <c r="M9551" s="68" t="s">
        <v>254</v>
      </c>
    </row>
    <row r="9552" spans="1:13" s="3" customFormat="1" ht="12.75" x14ac:dyDescent="0.2">
      <c r="A9552" s="62" t="s">
        <v>29</v>
      </c>
      <c r="B9552" s="62" t="s">
        <v>221</v>
      </c>
      <c r="C9552" s="63">
        <v>10</v>
      </c>
      <c r="D9552" s="62" t="s">
        <v>13382</v>
      </c>
      <c r="E9552" s="62" t="s">
        <v>8839</v>
      </c>
      <c r="F9552" s="69">
        <v>47131800</v>
      </c>
      <c r="G9552" s="62" t="s">
        <v>13633</v>
      </c>
      <c r="H9552" s="62">
        <v>4</v>
      </c>
      <c r="I9552" s="62">
        <v>7</v>
      </c>
      <c r="J9552" s="70">
        <v>5</v>
      </c>
      <c r="K9552" s="71">
        <v>2643300</v>
      </c>
      <c r="L9552" s="72" t="s">
        <v>1760</v>
      </c>
      <c r="M9552" s="72" t="s">
        <v>254</v>
      </c>
    </row>
    <row r="9553" spans="1:13" s="3" customFormat="1" ht="12.75" x14ac:dyDescent="0.2">
      <c r="A9553" s="62" t="s">
        <v>29</v>
      </c>
      <c r="B9553" s="62" t="s">
        <v>268</v>
      </c>
      <c r="C9553" s="63">
        <v>10</v>
      </c>
      <c r="D9553" s="64" t="s">
        <v>13385</v>
      </c>
      <c r="E9553" s="64" t="s">
        <v>6412</v>
      </c>
      <c r="F9553" s="65">
        <v>47131800</v>
      </c>
      <c r="G9553" s="64" t="s">
        <v>13633</v>
      </c>
      <c r="H9553" s="64">
        <v>4</v>
      </c>
      <c r="I9553" s="64">
        <v>7</v>
      </c>
      <c r="J9553" s="66">
        <v>5</v>
      </c>
      <c r="K9553" s="67">
        <v>288805</v>
      </c>
      <c r="L9553" s="68" t="s">
        <v>15</v>
      </c>
      <c r="M9553" s="68" t="s">
        <v>254</v>
      </c>
    </row>
    <row r="9554" spans="1:13" s="3" customFormat="1" ht="12.75" x14ac:dyDescent="0.2">
      <c r="A9554" s="62" t="s">
        <v>29</v>
      </c>
      <c r="B9554" s="62" t="s">
        <v>221</v>
      </c>
      <c r="C9554" s="63">
        <v>10</v>
      </c>
      <c r="D9554" s="62" t="s">
        <v>13382</v>
      </c>
      <c r="E9554" s="62" t="s">
        <v>8840</v>
      </c>
      <c r="F9554" s="69">
        <v>47131800</v>
      </c>
      <c r="G9554" s="62" t="s">
        <v>13633</v>
      </c>
      <c r="H9554" s="62">
        <v>4</v>
      </c>
      <c r="I9554" s="62">
        <v>7</v>
      </c>
      <c r="J9554" s="70">
        <v>2</v>
      </c>
      <c r="K9554" s="71">
        <v>979000</v>
      </c>
      <c r="L9554" s="72" t="s">
        <v>15</v>
      </c>
      <c r="M9554" s="72" t="s">
        <v>254</v>
      </c>
    </row>
    <row r="9555" spans="1:13" s="3" customFormat="1" ht="12.75" x14ac:dyDescent="0.2">
      <c r="A9555" s="62" t="s">
        <v>29</v>
      </c>
      <c r="B9555" s="62" t="s">
        <v>268</v>
      </c>
      <c r="C9555" s="63">
        <v>10</v>
      </c>
      <c r="D9555" s="64" t="s">
        <v>13385</v>
      </c>
      <c r="E9555" s="64" t="s">
        <v>8841</v>
      </c>
      <c r="F9555" s="65">
        <v>47131800</v>
      </c>
      <c r="G9555" s="64" t="s">
        <v>13633</v>
      </c>
      <c r="H9555" s="64">
        <v>4</v>
      </c>
      <c r="I9555" s="64">
        <v>7</v>
      </c>
      <c r="J9555" s="66">
        <v>6</v>
      </c>
      <c r="K9555" s="67">
        <v>545220</v>
      </c>
      <c r="L9555" s="68" t="s">
        <v>1760</v>
      </c>
      <c r="M9555" s="68" t="s">
        <v>254</v>
      </c>
    </row>
    <row r="9556" spans="1:13" s="3" customFormat="1" ht="12.75" x14ac:dyDescent="0.2">
      <c r="A9556" s="62" t="s">
        <v>29</v>
      </c>
      <c r="B9556" s="62" t="s">
        <v>268</v>
      </c>
      <c r="C9556" s="63">
        <v>10</v>
      </c>
      <c r="D9556" s="62" t="s">
        <v>13385</v>
      </c>
      <c r="E9556" s="62" t="s">
        <v>8842</v>
      </c>
      <c r="F9556" s="69">
        <v>47131800</v>
      </c>
      <c r="G9556" s="62" t="s">
        <v>13633</v>
      </c>
      <c r="H9556" s="62">
        <v>4</v>
      </c>
      <c r="I9556" s="62">
        <v>7</v>
      </c>
      <c r="J9556" s="70">
        <v>5</v>
      </c>
      <c r="K9556" s="71">
        <v>15264770</v>
      </c>
      <c r="L9556" s="72" t="s">
        <v>15</v>
      </c>
      <c r="M9556" s="72" t="s">
        <v>254</v>
      </c>
    </row>
    <row r="9557" spans="1:13" s="3" customFormat="1" ht="12.75" x14ac:dyDescent="0.2">
      <c r="A9557" s="62" t="s">
        <v>29</v>
      </c>
      <c r="B9557" s="62" t="s">
        <v>221</v>
      </c>
      <c r="C9557" s="63">
        <v>10</v>
      </c>
      <c r="D9557" s="64" t="s">
        <v>13382</v>
      </c>
      <c r="E9557" s="64" t="s">
        <v>8843</v>
      </c>
      <c r="F9557" s="65">
        <v>47131800</v>
      </c>
      <c r="G9557" s="64" t="s">
        <v>13633</v>
      </c>
      <c r="H9557" s="64">
        <v>4</v>
      </c>
      <c r="I9557" s="64">
        <v>7</v>
      </c>
      <c r="J9557" s="66">
        <v>1</v>
      </c>
      <c r="K9557" s="67">
        <v>4544753</v>
      </c>
      <c r="L9557" s="68" t="s">
        <v>15</v>
      </c>
      <c r="M9557" s="68" t="s">
        <v>254</v>
      </c>
    </row>
    <row r="9558" spans="1:13" s="3" customFormat="1" ht="12.75" x14ac:dyDescent="0.2">
      <c r="A9558" s="62" t="s">
        <v>29</v>
      </c>
      <c r="B9558" s="62" t="s">
        <v>268</v>
      </c>
      <c r="C9558" s="63">
        <v>10</v>
      </c>
      <c r="D9558" s="62" t="s">
        <v>13385</v>
      </c>
      <c r="E9558" s="62" t="s">
        <v>8844</v>
      </c>
      <c r="F9558" s="69">
        <v>47131800</v>
      </c>
      <c r="G9558" s="62" t="s">
        <v>13633</v>
      </c>
      <c r="H9558" s="62">
        <v>4</v>
      </c>
      <c r="I9558" s="62">
        <v>7</v>
      </c>
      <c r="J9558" s="70">
        <v>3</v>
      </c>
      <c r="K9558" s="71">
        <v>90000</v>
      </c>
      <c r="L9558" s="72" t="s">
        <v>1760</v>
      </c>
      <c r="M9558" s="72" t="s">
        <v>254</v>
      </c>
    </row>
    <row r="9559" spans="1:13" s="3" customFormat="1" ht="12.75" x14ac:dyDescent="0.2">
      <c r="A9559" s="62" t="s">
        <v>29</v>
      </c>
      <c r="B9559" s="62" t="s">
        <v>221</v>
      </c>
      <c r="C9559" s="63">
        <v>10</v>
      </c>
      <c r="D9559" s="64" t="s">
        <v>13382</v>
      </c>
      <c r="E9559" s="64" t="s">
        <v>8845</v>
      </c>
      <c r="F9559" s="65">
        <v>47131800</v>
      </c>
      <c r="G9559" s="64" t="s">
        <v>13633</v>
      </c>
      <c r="H9559" s="64">
        <v>4</v>
      </c>
      <c r="I9559" s="64">
        <v>7</v>
      </c>
      <c r="J9559" s="66">
        <v>1</v>
      </c>
      <c r="K9559" s="67">
        <v>90000</v>
      </c>
      <c r="L9559" s="68" t="s">
        <v>1760</v>
      </c>
      <c r="M9559" s="68" t="s">
        <v>254</v>
      </c>
    </row>
    <row r="9560" spans="1:13" s="3" customFormat="1" ht="12.75" x14ac:dyDescent="0.2">
      <c r="A9560" s="62" t="s">
        <v>29</v>
      </c>
      <c r="B9560" s="62" t="s">
        <v>221</v>
      </c>
      <c r="C9560" s="63">
        <v>10</v>
      </c>
      <c r="D9560" s="62" t="s">
        <v>13382</v>
      </c>
      <c r="E9560" s="62" t="s">
        <v>8846</v>
      </c>
      <c r="F9560" s="69">
        <v>15121500</v>
      </c>
      <c r="G9560" s="62" t="s">
        <v>13633</v>
      </c>
      <c r="H9560" s="62">
        <v>4</v>
      </c>
      <c r="I9560" s="62">
        <v>7</v>
      </c>
      <c r="J9560" s="70">
        <v>6</v>
      </c>
      <c r="K9560" s="71">
        <v>108000</v>
      </c>
      <c r="L9560" s="72" t="s">
        <v>15</v>
      </c>
      <c r="M9560" s="72" t="s">
        <v>254</v>
      </c>
    </row>
    <row r="9561" spans="1:13" s="3" customFormat="1" ht="12.75" x14ac:dyDescent="0.2">
      <c r="A9561" s="62" t="s">
        <v>29</v>
      </c>
      <c r="B9561" s="62" t="s">
        <v>221</v>
      </c>
      <c r="C9561" s="63">
        <v>10</v>
      </c>
      <c r="D9561" s="64" t="s">
        <v>13382</v>
      </c>
      <c r="E9561" s="64" t="s">
        <v>8847</v>
      </c>
      <c r="F9561" s="65">
        <v>41111900</v>
      </c>
      <c r="G9561" s="64" t="s">
        <v>13633</v>
      </c>
      <c r="H9561" s="64">
        <v>4</v>
      </c>
      <c r="I9561" s="64">
        <v>7</v>
      </c>
      <c r="J9561" s="66">
        <v>13</v>
      </c>
      <c r="K9561" s="67">
        <v>954525</v>
      </c>
      <c r="L9561" s="68" t="s">
        <v>15</v>
      </c>
      <c r="M9561" s="68" t="s">
        <v>254</v>
      </c>
    </row>
    <row r="9562" spans="1:13" s="3" customFormat="1" ht="12.75" x14ac:dyDescent="0.2">
      <c r="A9562" s="62" t="s">
        <v>29</v>
      </c>
      <c r="B9562" s="62" t="s">
        <v>454</v>
      </c>
      <c r="C9562" s="63">
        <v>10</v>
      </c>
      <c r="D9562" s="62" t="s">
        <v>13417</v>
      </c>
      <c r="E9562" s="62" t="s">
        <v>8848</v>
      </c>
      <c r="F9562" s="69">
        <v>25171900</v>
      </c>
      <c r="G9562" s="62" t="s">
        <v>13633</v>
      </c>
      <c r="H9562" s="62">
        <v>4</v>
      </c>
      <c r="I9562" s="62">
        <v>7</v>
      </c>
      <c r="J9562" s="70">
        <v>2</v>
      </c>
      <c r="K9562" s="71">
        <v>4000000</v>
      </c>
      <c r="L9562" s="72" t="s">
        <v>15</v>
      </c>
      <c r="M9562" s="72" t="s">
        <v>254</v>
      </c>
    </row>
    <row r="9563" spans="1:13" s="3" customFormat="1" ht="12.75" x14ac:dyDescent="0.2">
      <c r="A9563" s="62" t="s">
        <v>29</v>
      </c>
      <c r="B9563" s="62" t="s">
        <v>456</v>
      </c>
      <c r="C9563" s="63">
        <v>10</v>
      </c>
      <c r="D9563" s="64" t="s">
        <v>13420</v>
      </c>
      <c r="E9563" s="64" t="s">
        <v>8849</v>
      </c>
      <c r="F9563" s="65">
        <v>11162100</v>
      </c>
      <c r="G9563" s="64" t="s">
        <v>13633</v>
      </c>
      <c r="H9563" s="64">
        <v>4</v>
      </c>
      <c r="I9563" s="64">
        <v>7</v>
      </c>
      <c r="J9563" s="66">
        <v>100</v>
      </c>
      <c r="K9563" s="67">
        <v>6853000</v>
      </c>
      <c r="L9563" s="68" t="s">
        <v>848</v>
      </c>
      <c r="M9563" s="68" t="s">
        <v>254</v>
      </c>
    </row>
    <row r="9564" spans="1:13" s="3" customFormat="1" ht="12.75" x14ac:dyDescent="0.2">
      <c r="A9564" s="62" t="s">
        <v>29</v>
      </c>
      <c r="B9564" s="62" t="s">
        <v>456</v>
      </c>
      <c r="C9564" s="63">
        <v>10</v>
      </c>
      <c r="D9564" s="62" t="s">
        <v>13420</v>
      </c>
      <c r="E9564" s="62" t="s">
        <v>8850</v>
      </c>
      <c r="F9564" s="69">
        <v>11162100</v>
      </c>
      <c r="G9564" s="62" t="s">
        <v>13633</v>
      </c>
      <c r="H9564" s="62">
        <v>4</v>
      </c>
      <c r="I9564" s="62">
        <v>7</v>
      </c>
      <c r="J9564" s="70">
        <v>100</v>
      </c>
      <c r="K9564" s="71">
        <v>19188400</v>
      </c>
      <c r="L9564" s="72" t="s">
        <v>848</v>
      </c>
      <c r="M9564" s="72" t="s">
        <v>254</v>
      </c>
    </row>
    <row r="9565" spans="1:13" s="3" customFormat="1" ht="12.75" x14ac:dyDescent="0.2">
      <c r="A9565" s="62" t="s">
        <v>29</v>
      </c>
      <c r="B9565" s="62" t="s">
        <v>456</v>
      </c>
      <c r="C9565" s="63">
        <v>10</v>
      </c>
      <c r="D9565" s="64" t="s">
        <v>13420</v>
      </c>
      <c r="E9565" s="64" t="s">
        <v>8851</v>
      </c>
      <c r="F9565" s="65">
        <v>11162100</v>
      </c>
      <c r="G9565" s="64" t="s">
        <v>13633</v>
      </c>
      <c r="H9565" s="64">
        <v>4</v>
      </c>
      <c r="I9565" s="64">
        <v>7</v>
      </c>
      <c r="J9565" s="66">
        <v>100</v>
      </c>
      <c r="K9565" s="67">
        <v>19188400</v>
      </c>
      <c r="L9565" s="68" t="s">
        <v>848</v>
      </c>
      <c r="M9565" s="68" t="s">
        <v>254</v>
      </c>
    </row>
    <row r="9566" spans="1:13" s="3" customFormat="1" ht="12.75" x14ac:dyDescent="0.2">
      <c r="A9566" s="62" t="s">
        <v>29</v>
      </c>
      <c r="B9566" s="62" t="s">
        <v>456</v>
      </c>
      <c r="C9566" s="63">
        <v>10</v>
      </c>
      <c r="D9566" s="62" t="s">
        <v>13420</v>
      </c>
      <c r="E9566" s="62" t="s">
        <v>8852</v>
      </c>
      <c r="F9566" s="69">
        <v>11162100</v>
      </c>
      <c r="G9566" s="62" t="s">
        <v>13633</v>
      </c>
      <c r="H9566" s="62">
        <v>4</v>
      </c>
      <c r="I9566" s="62">
        <v>7</v>
      </c>
      <c r="J9566" s="70">
        <v>110</v>
      </c>
      <c r="K9566" s="71">
        <v>21107240</v>
      </c>
      <c r="L9566" s="72" t="s">
        <v>848</v>
      </c>
      <c r="M9566" s="72" t="s">
        <v>254</v>
      </c>
    </row>
    <row r="9567" spans="1:13" s="3" customFormat="1" ht="12.75" x14ac:dyDescent="0.2">
      <c r="A9567" s="62" t="s">
        <v>29</v>
      </c>
      <c r="B9567" s="62" t="s">
        <v>456</v>
      </c>
      <c r="C9567" s="63">
        <v>10</v>
      </c>
      <c r="D9567" s="64" t="s">
        <v>13420</v>
      </c>
      <c r="E9567" s="64" t="s">
        <v>8853</v>
      </c>
      <c r="F9567" s="65">
        <v>11162100</v>
      </c>
      <c r="G9567" s="64" t="s">
        <v>13633</v>
      </c>
      <c r="H9567" s="64">
        <v>4</v>
      </c>
      <c r="I9567" s="64">
        <v>7</v>
      </c>
      <c r="J9567" s="66">
        <v>100</v>
      </c>
      <c r="K9567" s="67">
        <v>19188400</v>
      </c>
      <c r="L9567" s="68" t="s">
        <v>848</v>
      </c>
      <c r="M9567" s="68" t="s">
        <v>254</v>
      </c>
    </row>
    <row r="9568" spans="1:13" s="3" customFormat="1" ht="12.75" x14ac:dyDescent="0.2">
      <c r="A9568" s="62" t="s">
        <v>29</v>
      </c>
      <c r="B9568" s="62" t="s">
        <v>456</v>
      </c>
      <c r="C9568" s="63">
        <v>10</v>
      </c>
      <c r="D9568" s="62" t="s">
        <v>13420</v>
      </c>
      <c r="E9568" s="62" t="s">
        <v>8854</v>
      </c>
      <c r="F9568" s="69">
        <v>11162100</v>
      </c>
      <c r="G9568" s="62" t="s">
        <v>13633</v>
      </c>
      <c r="H9568" s="62">
        <v>4</v>
      </c>
      <c r="I9568" s="62">
        <v>7</v>
      </c>
      <c r="J9568" s="70">
        <v>80</v>
      </c>
      <c r="K9568" s="71">
        <v>15350720</v>
      </c>
      <c r="L9568" s="72" t="s">
        <v>848</v>
      </c>
      <c r="M9568" s="72" t="s">
        <v>254</v>
      </c>
    </row>
    <row r="9569" spans="1:13" s="3" customFormat="1" ht="12.75" x14ac:dyDescent="0.2">
      <c r="A9569" s="62" t="s">
        <v>29</v>
      </c>
      <c r="B9569" s="62" t="s">
        <v>431</v>
      </c>
      <c r="C9569" s="63">
        <v>10</v>
      </c>
      <c r="D9569" s="64" t="s">
        <v>13375</v>
      </c>
      <c r="E9569" s="64" t="s">
        <v>8855</v>
      </c>
      <c r="F9569" s="65">
        <v>15121500</v>
      </c>
      <c r="G9569" s="64" t="s">
        <v>13633</v>
      </c>
      <c r="H9569" s="64">
        <v>4</v>
      </c>
      <c r="I9569" s="64">
        <v>7</v>
      </c>
      <c r="J9569" s="66">
        <v>6</v>
      </c>
      <c r="K9569" s="67">
        <v>216870</v>
      </c>
      <c r="L9569" s="68" t="s">
        <v>15</v>
      </c>
      <c r="M9569" s="68" t="s">
        <v>254</v>
      </c>
    </row>
    <row r="9570" spans="1:13" s="3" customFormat="1" ht="12.75" x14ac:dyDescent="0.2">
      <c r="A9570" s="62" t="s">
        <v>29</v>
      </c>
      <c r="B9570" s="62" t="s">
        <v>431</v>
      </c>
      <c r="C9570" s="63">
        <v>10</v>
      </c>
      <c r="D9570" s="62" t="s">
        <v>13375</v>
      </c>
      <c r="E9570" s="62" t="s">
        <v>8856</v>
      </c>
      <c r="F9570" s="69">
        <v>15121500</v>
      </c>
      <c r="G9570" s="62" t="s">
        <v>13633</v>
      </c>
      <c r="H9570" s="62">
        <v>4</v>
      </c>
      <c r="I9570" s="62">
        <v>7</v>
      </c>
      <c r="J9570" s="70">
        <v>2</v>
      </c>
      <c r="K9570" s="71">
        <v>90000</v>
      </c>
      <c r="L9570" s="72" t="s">
        <v>15</v>
      </c>
      <c r="M9570" s="72" t="s">
        <v>254</v>
      </c>
    </row>
    <row r="9571" spans="1:13" s="3" customFormat="1" ht="12.75" x14ac:dyDescent="0.2">
      <c r="A9571" s="62" t="s">
        <v>29</v>
      </c>
      <c r="B9571" s="62" t="s">
        <v>431</v>
      </c>
      <c r="C9571" s="63">
        <v>10</v>
      </c>
      <c r="D9571" s="64" t="s">
        <v>13375</v>
      </c>
      <c r="E9571" s="64" t="s">
        <v>8857</v>
      </c>
      <c r="F9571" s="65">
        <v>15121500</v>
      </c>
      <c r="G9571" s="64" t="s">
        <v>13633</v>
      </c>
      <c r="H9571" s="64">
        <v>4</v>
      </c>
      <c r="I9571" s="64">
        <v>7</v>
      </c>
      <c r="J9571" s="66">
        <v>2</v>
      </c>
      <c r="K9571" s="67">
        <v>1600000</v>
      </c>
      <c r="L9571" s="68" t="s">
        <v>15</v>
      </c>
      <c r="M9571" s="68" t="s">
        <v>254</v>
      </c>
    </row>
    <row r="9572" spans="1:13" s="3" customFormat="1" ht="12.75" x14ac:dyDescent="0.2">
      <c r="A9572" s="62" t="s">
        <v>29</v>
      </c>
      <c r="B9572" s="62" t="s">
        <v>431</v>
      </c>
      <c r="C9572" s="63">
        <v>10</v>
      </c>
      <c r="D9572" s="62" t="s">
        <v>13375</v>
      </c>
      <c r="E9572" s="62" t="s">
        <v>8858</v>
      </c>
      <c r="F9572" s="69">
        <v>15121500</v>
      </c>
      <c r="G9572" s="62" t="s">
        <v>13633</v>
      </c>
      <c r="H9572" s="62">
        <v>4</v>
      </c>
      <c r="I9572" s="62">
        <v>7</v>
      </c>
      <c r="J9572" s="70">
        <v>40</v>
      </c>
      <c r="K9572" s="71">
        <v>843360</v>
      </c>
      <c r="L9572" s="72" t="s">
        <v>15</v>
      </c>
      <c r="M9572" s="72" t="s">
        <v>254</v>
      </c>
    </row>
    <row r="9573" spans="1:13" s="3" customFormat="1" ht="12.75" x14ac:dyDescent="0.2">
      <c r="A9573" s="62" t="s">
        <v>29</v>
      </c>
      <c r="B9573" s="62" t="s">
        <v>431</v>
      </c>
      <c r="C9573" s="63">
        <v>10</v>
      </c>
      <c r="D9573" s="64" t="s">
        <v>13375</v>
      </c>
      <c r="E9573" s="64" t="s">
        <v>8859</v>
      </c>
      <c r="F9573" s="65">
        <v>15121500</v>
      </c>
      <c r="G9573" s="64" t="s">
        <v>13633</v>
      </c>
      <c r="H9573" s="64">
        <v>4</v>
      </c>
      <c r="I9573" s="64">
        <v>7</v>
      </c>
      <c r="J9573" s="66">
        <v>2</v>
      </c>
      <c r="K9573" s="67">
        <v>1500000</v>
      </c>
      <c r="L9573" s="68" t="s">
        <v>15</v>
      </c>
      <c r="M9573" s="68" t="s">
        <v>254</v>
      </c>
    </row>
    <row r="9574" spans="1:13" s="3" customFormat="1" ht="12.75" x14ac:dyDescent="0.2">
      <c r="A9574" s="62" t="s">
        <v>29</v>
      </c>
      <c r="B9574" s="62" t="s">
        <v>431</v>
      </c>
      <c r="C9574" s="63">
        <v>10</v>
      </c>
      <c r="D9574" s="62" t="s">
        <v>13375</v>
      </c>
      <c r="E9574" s="62" t="s">
        <v>8860</v>
      </c>
      <c r="F9574" s="69">
        <v>15121500</v>
      </c>
      <c r="G9574" s="62" t="s">
        <v>13633</v>
      </c>
      <c r="H9574" s="62">
        <v>4</v>
      </c>
      <c r="I9574" s="62">
        <v>7</v>
      </c>
      <c r="J9574" s="70">
        <v>2</v>
      </c>
      <c r="K9574" s="71">
        <v>308482</v>
      </c>
      <c r="L9574" s="72" t="s">
        <v>15</v>
      </c>
      <c r="M9574" s="72" t="s">
        <v>254</v>
      </c>
    </row>
    <row r="9575" spans="1:13" s="3" customFormat="1" ht="12.75" x14ac:dyDescent="0.2">
      <c r="A9575" s="62" t="s">
        <v>29</v>
      </c>
      <c r="B9575" s="62" t="s">
        <v>431</v>
      </c>
      <c r="C9575" s="63">
        <v>10</v>
      </c>
      <c r="D9575" s="64" t="s">
        <v>13375</v>
      </c>
      <c r="E9575" s="64" t="s">
        <v>8861</v>
      </c>
      <c r="F9575" s="65">
        <v>15121500</v>
      </c>
      <c r="G9575" s="64" t="s">
        <v>13633</v>
      </c>
      <c r="H9575" s="64">
        <v>4</v>
      </c>
      <c r="I9575" s="64">
        <v>7</v>
      </c>
      <c r="J9575" s="66">
        <v>1</v>
      </c>
      <c r="K9575" s="67">
        <v>80000</v>
      </c>
      <c r="L9575" s="68" t="s">
        <v>15</v>
      </c>
      <c r="M9575" s="68" t="s">
        <v>254</v>
      </c>
    </row>
    <row r="9576" spans="1:13" s="3" customFormat="1" ht="12.75" x14ac:dyDescent="0.2">
      <c r="A9576" s="62" t="s">
        <v>29</v>
      </c>
      <c r="B9576" s="62" t="s">
        <v>431</v>
      </c>
      <c r="C9576" s="63">
        <v>10</v>
      </c>
      <c r="D9576" s="62" t="s">
        <v>13375</v>
      </c>
      <c r="E9576" s="62" t="s">
        <v>8862</v>
      </c>
      <c r="F9576" s="69">
        <v>15121500</v>
      </c>
      <c r="G9576" s="62" t="s">
        <v>13633</v>
      </c>
      <c r="H9576" s="62">
        <v>4</v>
      </c>
      <c r="I9576" s="62">
        <v>7</v>
      </c>
      <c r="J9576" s="70">
        <v>5</v>
      </c>
      <c r="K9576" s="71">
        <v>1199275</v>
      </c>
      <c r="L9576" s="72" t="s">
        <v>1760</v>
      </c>
      <c r="M9576" s="72" t="s">
        <v>254</v>
      </c>
    </row>
    <row r="9577" spans="1:13" s="3" customFormat="1" ht="12.75" x14ac:dyDescent="0.2">
      <c r="A9577" s="62" t="s">
        <v>29</v>
      </c>
      <c r="B9577" s="62" t="s">
        <v>431</v>
      </c>
      <c r="C9577" s="63">
        <v>10</v>
      </c>
      <c r="D9577" s="64" t="s">
        <v>13375</v>
      </c>
      <c r="E9577" s="64" t="s">
        <v>8863</v>
      </c>
      <c r="F9577" s="65">
        <v>15121500</v>
      </c>
      <c r="G9577" s="64" t="s">
        <v>13633</v>
      </c>
      <c r="H9577" s="64">
        <v>4</v>
      </c>
      <c r="I9577" s="64">
        <v>7</v>
      </c>
      <c r="J9577" s="66">
        <v>2</v>
      </c>
      <c r="K9577" s="67">
        <v>123354</v>
      </c>
      <c r="L9577" s="68" t="s">
        <v>15</v>
      </c>
      <c r="M9577" s="68" t="s">
        <v>254</v>
      </c>
    </row>
    <row r="9578" spans="1:13" s="3" customFormat="1" ht="12.75" x14ac:dyDescent="0.2">
      <c r="A9578" s="62" t="s">
        <v>29</v>
      </c>
      <c r="B9578" s="62" t="s">
        <v>216</v>
      </c>
      <c r="C9578" s="63">
        <v>10</v>
      </c>
      <c r="D9578" s="62" t="s">
        <v>13377</v>
      </c>
      <c r="E9578" s="62" t="s">
        <v>8864</v>
      </c>
      <c r="F9578" s="69">
        <v>40142000</v>
      </c>
      <c r="G9578" s="62" t="s">
        <v>13633</v>
      </c>
      <c r="H9578" s="62">
        <v>4</v>
      </c>
      <c r="I9578" s="62">
        <v>7</v>
      </c>
      <c r="J9578" s="70">
        <v>4</v>
      </c>
      <c r="K9578" s="71">
        <v>2557536</v>
      </c>
      <c r="L9578" s="72" t="s">
        <v>15</v>
      </c>
      <c r="M9578" s="72" t="s">
        <v>254</v>
      </c>
    </row>
    <row r="9579" spans="1:13" s="3" customFormat="1" ht="12.75" x14ac:dyDescent="0.2">
      <c r="A9579" s="62" t="s">
        <v>29</v>
      </c>
      <c r="B9579" s="62" t="s">
        <v>216</v>
      </c>
      <c r="C9579" s="63">
        <v>10</v>
      </c>
      <c r="D9579" s="64" t="s">
        <v>13377</v>
      </c>
      <c r="E9579" s="64" t="s">
        <v>8865</v>
      </c>
      <c r="F9579" s="65">
        <v>40142000</v>
      </c>
      <c r="G9579" s="64" t="s">
        <v>13633</v>
      </c>
      <c r="H9579" s="64">
        <v>4</v>
      </c>
      <c r="I9579" s="64">
        <v>7</v>
      </c>
      <c r="J9579" s="66">
        <v>4</v>
      </c>
      <c r="K9579" s="67">
        <v>4036612</v>
      </c>
      <c r="L9579" s="68" t="s">
        <v>15</v>
      </c>
      <c r="M9579" s="68" t="s">
        <v>254</v>
      </c>
    </row>
    <row r="9580" spans="1:13" s="3" customFormat="1" ht="12.75" x14ac:dyDescent="0.2">
      <c r="A9580" s="62" t="s">
        <v>29</v>
      </c>
      <c r="B9580" s="62" t="s">
        <v>216</v>
      </c>
      <c r="C9580" s="63">
        <v>10</v>
      </c>
      <c r="D9580" s="62" t="s">
        <v>13377</v>
      </c>
      <c r="E9580" s="62" t="s">
        <v>8866</v>
      </c>
      <c r="F9580" s="69">
        <v>40142000</v>
      </c>
      <c r="G9580" s="62" t="s">
        <v>13633</v>
      </c>
      <c r="H9580" s="62">
        <v>4</v>
      </c>
      <c r="I9580" s="62">
        <v>7</v>
      </c>
      <c r="J9580" s="70">
        <v>2</v>
      </c>
      <c r="K9580" s="71">
        <v>200000</v>
      </c>
      <c r="L9580" s="72" t="s">
        <v>15</v>
      </c>
      <c r="M9580" s="72" t="s">
        <v>254</v>
      </c>
    </row>
    <row r="9581" spans="1:13" s="3" customFormat="1" ht="12.75" x14ac:dyDescent="0.2">
      <c r="A9581" s="62" t="s">
        <v>29</v>
      </c>
      <c r="B9581" s="62" t="s">
        <v>216</v>
      </c>
      <c r="C9581" s="63">
        <v>10</v>
      </c>
      <c r="D9581" s="64" t="s">
        <v>13377</v>
      </c>
      <c r="E9581" s="64" t="s">
        <v>8867</v>
      </c>
      <c r="F9581" s="65">
        <v>40142000</v>
      </c>
      <c r="G9581" s="64" t="s">
        <v>13633</v>
      </c>
      <c r="H9581" s="64">
        <v>4</v>
      </c>
      <c r="I9581" s="64">
        <v>7</v>
      </c>
      <c r="J9581" s="66">
        <v>10</v>
      </c>
      <c r="K9581" s="67">
        <v>40000</v>
      </c>
      <c r="L9581" s="68" t="s">
        <v>848</v>
      </c>
      <c r="M9581" s="68" t="s">
        <v>254</v>
      </c>
    </row>
    <row r="9582" spans="1:13" s="3" customFormat="1" ht="12.75" x14ac:dyDescent="0.2">
      <c r="A9582" s="62" t="s">
        <v>29</v>
      </c>
      <c r="B9582" s="62" t="s">
        <v>216</v>
      </c>
      <c r="C9582" s="63">
        <v>10</v>
      </c>
      <c r="D9582" s="62" t="s">
        <v>13377</v>
      </c>
      <c r="E9582" s="62" t="s">
        <v>8868</v>
      </c>
      <c r="F9582" s="69">
        <v>40142000</v>
      </c>
      <c r="G9582" s="62" t="s">
        <v>13633</v>
      </c>
      <c r="H9582" s="62">
        <v>4</v>
      </c>
      <c r="I9582" s="62">
        <v>7</v>
      </c>
      <c r="J9582" s="70">
        <v>1</v>
      </c>
      <c r="K9582" s="71">
        <v>660825</v>
      </c>
      <c r="L9582" s="72" t="s">
        <v>15</v>
      </c>
      <c r="M9582" s="72" t="s">
        <v>254</v>
      </c>
    </row>
    <row r="9583" spans="1:13" s="3" customFormat="1" ht="12.75" x14ac:dyDescent="0.2">
      <c r="A9583" s="62" t="s">
        <v>29</v>
      </c>
      <c r="B9583" s="62" t="s">
        <v>216</v>
      </c>
      <c r="C9583" s="63">
        <v>10</v>
      </c>
      <c r="D9583" s="64" t="s">
        <v>13377</v>
      </c>
      <c r="E9583" s="64" t="s">
        <v>8869</v>
      </c>
      <c r="F9583" s="65">
        <v>40142000</v>
      </c>
      <c r="G9583" s="64" t="s">
        <v>13633</v>
      </c>
      <c r="H9583" s="64">
        <v>4</v>
      </c>
      <c r="I9583" s="64">
        <v>7</v>
      </c>
      <c r="J9583" s="66">
        <v>30</v>
      </c>
      <c r="K9583" s="67">
        <v>79290</v>
      </c>
      <c r="L9583" s="68" t="s">
        <v>848</v>
      </c>
      <c r="M9583" s="68" t="s">
        <v>254</v>
      </c>
    </row>
    <row r="9584" spans="1:13" s="3" customFormat="1" ht="12.75" x14ac:dyDescent="0.2">
      <c r="A9584" s="62" t="s">
        <v>29</v>
      </c>
      <c r="B9584" s="62" t="s">
        <v>216</v>
      </c>
      <c r="C9584" s="63">
        <v>10</v>
      </c>
      <c r="D9584" s="62" t="s">
        <v>13377</v>
      </c>
      <c r="E9584" s="62" t="s">
        <v>8870</v>
      </c>
      <c r="F9584" s="69">
        <v>40142000</v>
      </c>
      <c r="G9584" s="62" t="s">
        <v>13633</v>
      </c>
      <c r="H9584" s="62">
        <v>4</v>
      </c>
      <c r="I9584" s="62">
        <v>7</v>
      </c>
      <c r="J9584" s="70">
        <v>1</v>
      </c>
      <c r="K9584" s="71">
        <v>1351020</v>
      </c>
      <c r="L9584" s="72" t="s">
        <v>15</v>
      </c>
      <c r="M9584" s="72" t="s">
        <v>254</v>
      </c>
    </row>
    <row r="9585" spans="1:13" s="3" customFormat="1" ht="12.75" x14ac:dyDescent="0.2">
      <c r="A9585" s="62" t="s">
        <v>29</v>
      </c>
      <c r="B9585" s="62" t="s">
        <v>216</v>
      </c>
      <c r="C9585" s="63">
        <v>10</v>
      </c>
      <c r="D9585" s="64" t="s">
        <v>13377</v>
      </c>
      <c r="E9585" s="64" t="s">
        <v>8871</v>
      </c>
      <c r="F9585" s="65">
        <v>40142000</v>
      </c>
      <c r="G9585" s="64" t="s">
        <v>13633</v>
      </c>
      <c r="H9585" s="64">
        <v>4</v>
      </c>
      <c r="I9585" s="64">
        <v>7</v>
      </c>
      <c r="J9585" s="66">
        <v>8</v>
      </c>
      <c r="K9585" s="67">
        <v>383768</v>
      </c>
      <c r="L9585" s="68" t="s">
        <v>15</v>
      </c>
      <c r="M9585" s="68" t="s">
        <v>254</v>
      </c>
    </row>
    <row r="9586" spans="1:13" s="3" customFormat="1" ht="12.75" x14ac:dyDescent="0.2">
      <c r="A9586" s="62" t="s">
        <v>29</v>
      </c>
      <c r="B9586" s="62" t="s">
        <v>440</v>
      </c>
      <c r="C9586" s="63">
        <v>10</v>
      </c>
      <c r="D9586" s="62" t="s">
        <v>13398</v>
      </c>
      <c r="E9586" s="62" t="s">
        <v>8872</v>
      </c>
      <c r="F9586" s="69">
        <v>72151500</v>
      </c>
      <c r="G9586" s="62" t="s">
        <v>13631</v>
      </c>
      <c r="H9586" s="62">
        <v>5</v>
      </c>
      <c r="I9586" s="62">
        <v>7</v>
      </c>
      <c r="J9586" s="70">
        <v>1</v>
      </c>
      <c r="K9586" s="71">
        <v>5000000</v>
      </c>
      <c r="L9586" s="72" t="s">
        <v>13</v>
      </c>
      <c r="M9586" s="72" t="s">
        <v>254</v>
      </c>
    </row>
    <row r="9587" spans="1:13" s="3" customFormat="1" ht="12.75" x14ac:dyDescent="0.2">
      <c r="A9587" s="62" t="s">
        <v>29</v>
      </c>
      <c r="B9587" s="62" t="s">
        <v>440</v>
      </c>
      <c r="C9587" s="63">
        <v>10</v>
      </c>
      <c r="D9587" s="64" t="s">
        <v>13398</v>
      </c>
      <c r="E9587" s="64" t="s">
        <v>8873</v>
      </c>
      <c r="F9587" s="65">
        <v>73152100</v>
      </c>
      <c r="G9587" s="64" t="s">
        <v>13631</v>
      </c>
      <c r="H9587" s="64">
        <v>5</v>
      </c>
      <c r="I9587" s="64">
        <v>7</v>
      </c>
      <c r="J9587" s="66">
        <v>1</v>
      </c>
      <c r="K9587" s="67">
        <v>24000000</v>
      </c>
      <c r="L9587" s="68" t="s">
        <v>13</v>
      </c>
      <c r="M9587" s="68" t="s">
        <v>254</v>
      </c>
    </row>
    <row r="9588" spans="1:13" s="3" customFormat="1" ht="12.75" x14ac:dyDescent="0.2">
      <c r="A9588" s="62" t="s">
        <v>29</v>
      </c>
      <c r="B9588" s="62" t="s">
        <v>440</v>
      </c>
      <c r="C9588" s="63">
        <v>10</v>
      </c>
      <c r="D9588" s="62" t="s">
        <v>13398</v>
      </c>
      <c r="E9588" s="62" t="s">
        <v>8874</v>
      </c>
      <c r="F9588" s="69">
        <v>78181900</v>
      </c>
      <c r="G9588" s="62" t="s">
        <v>13631</v>
      </c>
      <c r="H9588" s="62">
        <v>3</v>
      </c>
      <c r="I9588" s="62">
        <v>2</v>
      </c>
      <c r="J9588" s="70">
        <v>1</v>
      </c>
      <c r="K9588" s="71">
        <v>3500000</v>
      </c>
      <c r="L9588" s="72" t="s">
        <v>13</v>
      </c>
      <c r="M9588" s="72" t="s">
        <v>254</v>
      </c>
    </row>
    <row r="9589" spans="1:13" s="3" customFormat="1" ht="12.75" x14ac:dyDescent="0.2">
      <c r="A9589" s="62" t="s">
        <v>29</v>
      </c>
      <c r="B9589" s="62" t="s">
        <v>440</v>
      </c>
      <c r="C9589" s="63">
        <v>10</v>
      </c>
      <c r="D9589" s="64" t="s">
        <v>13398</v>
      </c>
      <c r="E9589" s="64" t="s">
        <v>8875</v>
      </c>
      <c r="F9589" s="65">
        <v>73152100</v>
      </c>
      <c r="G9589" s="64" t="s">
        <v>13631</v>
      </c>
      <c r="H9589" s="64">
        <v>5</v>
      </c>
      <c r="I9589" s="64">
        <v>7</v>
      </c>
      <c r="J9589" s="66">
        <v>1</v>
      </c>
      <c r="K9589" s="67">
        <v>44500000</v>
      </c>
      <c r="L9589" s="68" t="s">
        <v>13</v>
      </c>
      <c r="M9589" s="68" t="s">
        <v>254</v>
      </c>
    </row>
    <row r="9590" spans="1:13" s="3" customFormat="1" ht="12.75" x14ac:dyDescent="0.2">
      <c r="A9590" s="62" t="s">
        <v>29</v>
      </c>
      <c r="B9590" s="62" t="s">
        <v>440</v>
      </c>
      <c r="C9590" s="63">
        <v>10</v>
      </c>
      <c r="D9590" s="62" t="s">
        <v>13398</v>
      </c>
      <c r="E9590" s="62" t="s">
        <v>8876</v>
      </c>
      <c r="F9590" s="69">
        <v>73152100</v>
      </c>
      <c r="G9590" s="62" t="s">
        <v>13631</v>
      </c>
      <c r="H9590" s="62">
        <v>2</v>
      </c>
      <c r="I9590" s="62">
        <v>2</v>
      </c>
      <c r="J9590" s="70">
        <v>1</v>
      </c>
      <c r="K9590" s="71">
        <v>500000</v>
      </c>
      <c r="L9590" s="72" t="s">
        <v>13</v>
      </c>
      <c r="M9590" s="72" t="s">
        <v>254</v>
      </c>
    </row>
    <row r="9591" spans="1:13" s="3" customFormat="1" ht="12.75" x14ac:dyDescent="0.2">
      <c r="A9591" s="62" t="s">
        <v>29</v>
      </c>
      <c r="B9591" s="62" t="s">
        <v>440</v>
      </c>
      <c r="C9591" s="63">
        <v>10</v>
      </c>
      <c r="D9591" s="64" t="s">
        <v>13398</v>
      </c>
      <c r="E9591" s="64" t="s">
        <v>8877</v>
      </c>
      <c r="F9591" s="65">
        <v>73152100</v>
      </c>
      <c r="G9591" s="64" t="s">
        <v>13631</v>
      </c>
      <c r="H9591" s="64">
        <v>2</v>
      </c>
      <c r="I9591" s="64">
        <v>2</v>
      </c>
      <c r="J9591" s="66">
        <v>1</v>
      </c>
      <c r="K9591" s="67">
        <v>873530</v>
      </c>
      <c r="L9591" s="68" t="s">
        <v>13</v>
      </c>
      <c r="M9591" s="68" t="s">
        <v>254</v>
      </c>
    </row>
    <row r="9592" spans="1:13" s="3" customFormat="1" ht="12.75" x14ac:dyDescent="0.2">
      <c r="A9592" s="62" t="s">
        <v>29</v>
      </c>
      <c r="B9592" s="62" t="s">
        <v>440</v>
      </c>
      <c r="C9592" s="63">
        <v>10</v>
      </c>
      <c r="D9592" s="62" t="s">
        <v>13398</v>
      </c>
      <c r="E9592" s="62" t="s">
        <v>8878</v>
      </c>
      <c r="F9592" s="69">
        <v>73152100</v>
      </c>
      <c r="G9592" s="62" t="s">
        <v>13631</v>
      </c>
      <c r="H9592" s="62">
        <v>2</v>
      </c>
      <c r="I9592" s="62">
        <v>2</v>
      </c>
      <c r="J9592" s="70">
        <v>1</v>
      </c>
      <c r="K9592" s="71">
        <v>500000</v>
      </c>
      <c r="L9592" s="72" t="s">
        <v>13</v>
      </c>
      <c r="M9592" s="72" t="s">
        <v>254</v>
      </c>
    </row>
    <row r="9593" spans="1:13" s="3" customFormat="1" ht="12.75" x14ac:dyDescent="0.2">
      <c r="A9593" s="62" t="s">
        <v>29</v>
      </c>
      <c r="B9593" s="62" t="s">
        <v>440</v>
      </c>
      <c r="C9593" s="63">
        <v>10</v>
      </c>
      <c r="D9593" s="64" t="s">
        <v>13398</v>
      </c>
      <c r="E9593" s="64" t="s">
        <v>8879</v>
      </c>
      <c r="F9593" s="65">
        <v>78181900</v>
      </c>
      <c r="G9593" s="64" t="s">
        <v>13631</v>
      </c>
      <c r="H9593" s="64">
        <v>3</v>
      </c>
      <c r="I9593" s="64">
        <v>2</v>
      </c>
      <c r="J9593" s="66">
        <v>1</v>
      </c>
      <c r="K9593" s="67">
        <v>3000000</v>
      </c>
      <c r="L9593" s="68" t="s">
        <v>13</v>
      </c>
      <c r="M9593" s="68" t="s">
        <v>254</v>
      </c>
    </row>
    <row r="9594" spans="1:13" s="3" customFormat="1" ht="12.75" x14ac:dyDescent="0.2">
      <c r="A9594" s="62" t="s">
        <v>29</v>
      </c>
      <c r="B9594" s="62" t="s">
        <v>440</v>
      </c>
      <c r="C9594" s="63">
        <v>10</v>
      </c>
      <c r="D9594" s="62" t="s">
        <v>13398</v>
      </c>
      <c r="E9594" s="62" t="s">
        <v>8880</v>
      </c>
      <c r="F9594" s="69">
        <v>78181900</v>
      </c>
      <c r="G9594" s="62" t="s">
        <v>13631</v>
      </c>
      <c r="H9594" s="62">
        <v>3</v>
      </c>
      <c r="I9594" s="62">
        <v>2</v>
      </c>
      <c r="J9594" s="70">
        <v>1</v>
      </c>
      <c r="K9594" s="71">
        <v>5000000</v>
      </c>
      <c r="L9594" s="72" t="s">
        <v>13</v>
      </c>
      <c r="M9594" s="72" t="s">
        <v>254</v>
      </c>
    </row>
    <row r="9595" spans="1:13" s="3" customFormat="1" ht="12.75" x14ac:dyDescent="0.2">
      <c r="A9595" s="62" t="s">
        <v>29</v>
      </c>
      <c r="B9595" s="62" t="s">
        <v>440</v>
      </c>
      <c r="C9595" s="63">
        <v>10</v>
      </c>
      <c r="D9595" s="64" t="s">
        <v>13398</v>
      </c>
      <c r="E9595" s="64" t="s">
        <v>8881</v>
      </c>
      <c r="F9595" s="65">
        <v>78181900</v>
      </c>
      <c r="G9595" s="64" t="s">
        <v>13631</v>
      </c>
      <c r="H9595" s="64">
        <v>3</v>
      </c>
      <c r="I9595" s="64">
        <v>2</v>
      </c>
      <c r="J9595" s="66">
        <v>1</v>
      </c>
      <c r="K9595" s="67">
        <v>5000000</v>
      </c>
      <c r="L9595" s="68" t="s">
        <v>13</v>
      </c>
      <c r="M9595" s="68" t="s">
        <v>254</v>
      </c>
    </row>
    <row r="9596" spans="1:13" s="3" customFormat="1" ht="12.75" x14ac:dyDescent="0.2">
      <c r="A9596" s="62" t="s">
        <v>29</v>
      </c>
      <c r="B9596" s="62" t="s">
        <v>440</v>
      </c>
      <c r="C9596" s="63">
        <v>10</v>
      </c>
      <c r="D9596" s="62" t="s">
        <v>13398</v>
      </c>
      <c r="E9596" s="62" t="s">
        <v>8882</v>
      </c>
      <c r="F9596" s="69">
        <v>72154100</v>
      </c>
      <c r="G9596" s="62" t="s">
        <v>13631</v>
      </c>
      <c r="H9596" s="62">
        <v>5</v>
      </c>
      <c r="I9596" s="62">
        <v>7</v>
      </c>
      <c r="J9596" s="70">
        <v>1</v>
      </c>
      <c r="K9596" s="71">
        <v>5600000</v>
      </c>
      <c r="L9596" s="72" t="s">
        <v>13</v>
      </c>
      <c r="M9596" s="72" t="s">
        <v>254</v>
      </c>
    </row>
    <row r="9597" spans="1:13" s="3" customFormat="1" ht="12.75" x14ac:dyDescent="0.2">
      <c r="A9597" s="62" t="s">
        <v>29</v>
      </c>
      <c r="B9597" s="62" t="s">
        <v>440</v>
      </c>
      <c r="C9597" s="63">
        <v>10</v>
      </c>
      <c r="D9597" s="64" t="s">
        <v>13398</v>
      </c>
      <c r="E9597" s="64" t="s">
        <v>8883</v>
      </c>
      <c r="F9597" s="65">
        <v>78181900</v>
      </c>
      <c r="G9597" s="64" t="s">
        <v>13631</v>
      </c>
      <c r="H9597" s="64">
        <v>3</v>
      </c>
      <c r="I9597" s="64">
        <v>2</v>
      </c>
      <c r="J9597" s="66">
        <v>1</v>
      </c>
      <c r="K9597" s="67">
        <v>3000000</v>
      </c>
      <c r="L9597" s="68" t="s">
        <v>13</v>
      </c>
      <c r="M9597" s="68" t="s">
        <v>254</v>
      </c>
    </row>
    <row r="9598" spans="1:13" s="3" customFormat="1" ht="12.75" x14ac:dyDescent="0.2">
      <c r="A9598" s="62" t="s">
        <v>29</v>
      </c>
      <c r="B9598" s="62" t="s">
        <v>440</v>
      </c>
      <c r="C9598" s="63">
        <v>10</v>
      </c>
      <c r="D9598" s="62" t="s">
        <v>13398</v>
      </c>
      <c r="E9598" s="62" t="s">
        <v>8884</v>
      </c>
      <c r="F9598" s="69">
        <v>73152100</v>
      </c>
      <c r="G9598" s="62" t="s">
        <v>13631</v>
      </c>
      <c r="H9598" s="62">
        <v>3</v>
      </c>
      <c r="I9598" s="62">
        <v>2</v>
      </c>
      <c r="J9598" s="70">
        <v>1</v>
      </c>
      <c r="K9598" s="71">
        <v>21124296</v>
      </c>
      <c r="L9598" s="72" t="s">
        <v>13</v>
      </c>
      <c r="M9598" s="72" t="s">
        <v>254</v>
      </c>
    </row>
    <row r="9599" spans="1:13" s="3" customFormat="1" ht="12.75" x14ac:dyDescent="0.2">
      <c r="A9599" s="62" t="s">
        <v>29</v>
      </c>
      <c r="B9599" s="62" t="s">
        <v>440</v>
      </c>
      <c r="C9599" s="63">
        <v>10</v>
      </c>
      <c r="D9599" s="64" t="s">
        <v>13398</v>
      </c>
      <c r="E9599" s="64" t="s">
        <v>8885</v>
      </c>
      <c r="F9599" s="65">
        <v>73152100</v>
      </c>
      <c r="G9599" s="64" t="s">
        <v>13631</v>
      </c>
      <c r="H9599" s="64">
        <v>4</v>
      </c>
      <c r="I9599" s="64">
        <v>7</v>
      </c>
      <c r="J9599" s="66">
        <v>1</v>
      </c>
      <c r="K9599" s="67">
        <v>10000000</v>
      </c>
      <c r="L9599" s="68" t="s">
        <v>13</v>
      </c>
      <c r="M9599" s="68" t="s">
        <v>254</v>
      </c>
    </row>
    <row r="9600" spans="1:13" s="3" customFormat="1" ht="12.75" x14ac:dyDescent="0.2">
      <c r="A9600" s="62" t="s">
        <v>29</v>
      </c>
      <c r="B9600" s="62" t="s">
        <v>440</v>
      </c>
      <c r="C9600" s="63">
        <v>10</v>
      </c>
      <c r="D9600" s="62" t="s">
        <v>13398</v>
      </c>
      <c r="E9600" s="62" t="s">
        <v>8886</v>
      </c>
      <c r="F9600" s="69">
        <v>73152100</v>
      </c>
      <c r="G9600" s="62" t="s">
        <v>13631</v>
      </c>
      <c r="H9600" s="62">
        <v>5</v>
      </c>
      <c r="I9600" s="62">
        <v>7</v>
      </c>
      <c r="J9600" s="70">
        <v>1</v>
      </c>
      <c r="K9600" s="71">
        <v>1700000</v>
      </c>
      <c r="L9600" s="72" t="s">
        <v>13</v>
      </c>
      <c r="M9600" s="72" t="s">
        <v>254</v>
      </c>
    </row>
    <row r="9601" spans="1:13" s="3" customFormat="1" ht="12.75" x14ac:dyDescent="0.2">
      <c r="A9601" s="62" t="s">
        <v>29</v>
      </c>
      <c r="B9601" s="62" t="s">
        <v>440</v>
      </c>
      <c r="C9601" s="63">
        <v>10</v>
      </c>
      <c r="D9601" s="64" t="s">
        <v>13398</v>
      </c>
      <c r="E9601" s="64" t="s">
        <v>8887</v>
      </c>
      <c r="F9601" s="65">
        <v>73152100</v>
      </c>
      <c r="G9601" s="64" t="s">
        <v>13631</v>
      </c>
      <c r="H9601" s="64">
        <v>5</v>
      </c>
      <c r="I9601" s="64">
        <v>7</v>
      </c>
      <c r="J9601" s="66">
        <v>1</v>
      </c>
      <c r="K9601" s="67">
        <v>1700000</v>
      </c>
      <c r="L9601" s="68" t="s">
        <v>13</v>
      </c>
      <c r="M9601" s="68" t="s">
        <v>254</v>
      </c>
    </row>
    <row r="9602" spans="1:13" s="3" customFormat="1" ht="12.75" x14ac:dyDescent="0.2">
      <c r="A9602" s="62" t="s">
        <v>29</v>
      </c>
      <c r="B9602" s="62" t="s">
        <v>440</v>
      </c>
      <c r="C9602" s="63">
        <v>10</v>
      </c>
      <c r="D9602" s="62" t="s">
        <v>13398</v>
      </c>
      <c r="E9602" s="62" t="s">
        <v>8888</v>
      </c>
      <c r="F9602" s="69">
        <v>73152100</v>
      </c>
      <c r="G9602" s="62" t="s">
        <v>13631</v>
      </c>
      <c r="H9602" s="62">
        <v>5</v>
      </c>
      <c r="I9602" s="62">
        <v>7</v>
      </c>
      <c r="J9602" s="70">
        <v>1</v>
      </c>
      <c r="K9602" s="71">
        <v>3300000</v>
      </c>
      <c r="L9602" s="72" t="s">
        <v>13</v>
      </c>
      <c r="M9602" s="72" t="s">
        <v>254</v>
      </c>
    </row>
    <row r="9603" spans="1:13" s="3" customFormat="1" ht="12.75" x14ac:dyDescent="0.2">
      <c r="A9603" s="62" t="s">
        <v>29</v>
      </c>
      <c r="B9603" s="62" t="s">
        <v>440</v>
      </c>
      <c r="C9603" s="63">
        <v>10</v>
      </c>
      <c r="D9603" s="64" t="s">
        <v>13398</v>
      </c>
      <c r="E9603" s="64" t="s">
        <v>8889</v>
      </c>
      <c r="F9603" s="65">
        <v>73152100</v>
      </c>
      <c r="G9603" s="64" t="s">
        <v>13631</v>
      </c>
      <c r="H9603" s="64">
        <v>2</v>
      </c>
      <c r="I9603" s="64">
        <v>2</v>
      </c>
      <c r="J9603" s="66">
        <v>1</v>
      </c>
      <c r="K9603" s="67">
        <v>1100000</v>
      </c>
      <c r="L9603" s="68" t="s">
        <v>13</v>
      </c>
      <c r="M9603" s="68" t="s">
        <v>254</v>
      </c>
    </row>
    <row r="9604" spans="1:13" s="3" customFormat="1" ht="12.75" x14ac:dyDescent="0.2">
      <c r="A9604" s="62" t="s">
        <v>29</v>
      </c>
      <c r="B9604" s="62" t="s">
        <v>440</v>
      </c>
      <c r="C9604" s="63">
        <v>10</v>
      </c>
      <c r="D9604" s="62" t="s">
        <v>13398</v>
      </c>
      <c r="E9604" s="62" t="s">
        <v>8890</v>
      </c>
      <c r="F9604" s="69">
        <v>73152100</v>
      </c>
      <c r="G9604" s="62" t="s">
        <v>13631</v>
      </c>
      <c r="H9604" s="62">
        <v>5</v>
      </c>
      <c r="I9604" s="62">
        <v>7</v>
      </c>
      <c r="J9604" s="70">
        <v>1</v>
      </c>
      <c r="K9604" s="71">
        <v>5500000</v>
      </c>
      <c r="L9604" s="72" t="s">
        <v>13</v>
      </c>
      <c r="M9604" s="72" t="s">
        <v>254</v>
      </c>
    </row>
    <row r="9605" spans="1:13" s="3" customFormat="1" ht="12.75" x14ac:dyDescent="0.2">
      <c r="A9605" s="62" t="s">
        <v>29</v>
      </c>
      <c r="B9605" s="62" t="s">
        <v>440</v>
      </c>
      <c r="C9605" s="63">
        <v>10</v>
      </c>
      <c r="D9605" s="64" t="s">
        <v>13398</v>
      </c>
      <c r="E9605" s="64" t="s">
        <v>8891</v>
      </c>
      <c r="F9605" s="65">
        <v>73152100</v>
      </c>
      <c r="G9605" s="64" t="s">
        <v>13631</v>
      </c>
      <c r="H9605" s="64">
        <v>5</v>
      </c>
      <c r="I9605" s="64">
        <v>7</v>
      </c>
      <c r="J9605" s="66">
        <v>1</v>
      </c>
      <c r="K9605" s="67">
        <v>4400000</v>
      </c>
      <c r="L9605" s="68" t="s">
        <v>13</v>
      </c>
      <c r="M9605" s="68" t="s">
        <v>254</v>
      </c>
    </row>
    <row r="9606" spans="1:13" s="3" customFormat="1" ht="12.75" x14ac:dyDescent="0.2">
      <c r="A9606" s="62" t="s">
        <v>29</v>
      </c>
      <c r="B9606" s="62" t="s">
        <v>440</v>
      </c>
      <c r="C9606" s="63">
        <v>10</v>
      </c>
      <c r="D9606" s="62" t="s">
        <v>13398</v>
      </c>
      <c r="E9606" s="62" t="s">
        <v>8892</v>
      </c>
      <c r="F9606" s="69">
        <v>73152100</v>
      </c>
      <c r="G9606" s="62" t="s">
        <v>13631</v>
      </c>
      <c r="H9606" s="62">
        <v>5</v>
      </c>
      <c r="I9606" s="62">
        <v>7</v>
      </c>
      <c r="J9606" s="70">
        <v>1</v>
      </c>
      <c r="K9606" s="71">
        <v>5300000</v>
      </c>
      <c r="L9606" s="72" t="s">
        <v>13</v>
      </c>
      <c r="M9606" s="72" t="s">
        <v>254</v>
      </c>
    </row>
    <row r="9607" spans="1:13" s="3" customFormat="1" ht="12.75" x14ac:dyDescent="0.2">
      <c r="A9607" s="62" t="s">
        <v>29</v>
      </c>
      <c r="B9607" s="62" t="s">
        <v>440</v>
      </c>
      <c r="C9607" s="63">
        <v>10</v>
      </c>
      <c r="D9607" s="64" t="s">
        <v>13398</v>
      </c>
      <c r="E9607" s="64" t="s">
        <v>15139</v>
      </c>
      <c r="F9607" s="65">
        <v>73152100</v>
      </c>
      <c r="G9607" s="64" t="s">
        <v>13631</v>
      </c>
      <c r="H9607" s="64">
        <v>5</v>
      </c>
      <c r="I9607" s="64">
        <v>7</v>
      </c>
      <c r="J9607" s="66">
        <v>1</v>
      </c>
      <c r="K9607" s="67">
        <v>7400000</v>
      </c>
      <c r="L9607" s="68" t="s">
        <v>13</v>
      </c>
      <c r="M9607" s="68" t="s">
        <v>254</v>
      </c>
    </row>
    <row r="9608" spans="1:13" s="3" customFormat="1" ht="12.75" x14ac:dyDescent="0.2">
      <c r="A9608" s="62" t="s">
        <v>29</v>
      </c>
      <c r="B9608" s="62" t="s">
        <v>440</v>
      </c>
      <c r="C9608" s="63">
        <v>10</v>
      </c>
      <c r="D9608" s="62" t="s">
        <v>13398</v>
      </c>
      <c r="E9608" s="62" t="s">
        <v>8893</v>
      </c>
      <c r="F9608" s="69">
        <v>72154500</v>
      </c>
      <c r="G9608" s="62" t="s">
        <v>13631</v>
      </c>
      <c r="H9608" s="62">
        <v>5</v>
      </c>
      <c r="I9608" s="62">
        <v>7</v>
      </c>
      <c r="J9608" s="70">
        <v>1</v>
      </c>
      <c r="K9608" s="71">
        <v>3800000</v>
      </c>
      <c r="L9608" s="72" t="s">
        <v>13</v>
      </c>
      <c r="M9608" s="72" t="s">
        <v>254</v>
      </c>
    </row>
    <row r="9609" spans="1:13" s="3" customFormat="1" ht="12.75" x14ac:dyDescent="0.2">
      <c r="A9609" s="62" t="s">
        <v>29</v>
      </c>
      <c r="B9609" s="62" t="s">
        <v>440</v>
      </c>
      <c r="C9609" s="63">
        <v>10</v>
      </c>
      <c r="D9609" s="64" t="s">
        <v>13398</v>
      </c>
      <c r="E9609" s="64" t="s">
        <v>15140</v>
      </c>
      <c r="F9609" s="65">
        <v>73152100</v>
      </c>
      <c r="G9609" s="64" t="s">
        <v>13631</v>
      </c>
      <c r="H9609" s="64">
        <v>5</v>
      </c>
      <c r="I9609" s="64">
        <v>7</v>
      </c>
      <c r="J9609" s="66">
        <v>1</v>
      </c>
      <c r="K9609" s="67">
        <v>17000000</v>
      </c>
      <c r="L9609" s="68" t="s">
        <v>13</v>
      </c>
      <c r="M9609" s="68" t="s">
        <v>254</v>
      </c>
    </row>
    <row r="9610" spans="1:13" s="3" customFormat="1" ht="12.75" x14ac:dyDescent="0.2">
      <c r="A9610" s="62" t="s">
        <v>29</v>
      </c>
      <c r="B9610" s="62" t="s">
        <v>440</v>
      </c>
      <c r="C9610" s="63">
        <v>10</v>
      </c>
      <c r="D9610" s="62" t="s">
        <v>13398</v>
      </c>
      <c r="E9610" s="62" t="s">
        <v>15141</v>
      </c>
      <c r="F9610" s="69">
        <v>72154100</v>
      </c>
      <c r="G9610" s="62" t="s">
        <v>13631</v>
      </c>
      <c r="H9610" s="62">
        <v>5</v>
      </c>
      <c r="I9610" s="62">
        <v>7</v>
      </c>
      <c r="J9610" s="70">
        <v>1</v>
      </c>
      <c r="K9610" s="71">
        <v>7000000</v>
      </c>
      <c r="L9610" s="72" t="s">
        <v>13</v>
      </c>
      <c r="M9610" s="72" t="s">
        <v>254</v>
      </c>
    </row>
    <row r="9611" spans="1:13" s="3" customFormat="1" ht="12.75" x14ac:dyDescent="0.2">
      <c r="A9611" s="62" t="s">
        <v>29</v>
      </c>
      <c r="B9611" s="62" t="s">
        <v>440</v>
      </c>
      <c r="C9611" s="63">
        <v>10</v>
      </c>
      <c r="D9611" s="64" t="s">
        <v>13398</v>
      </c>
      <c r="E9611" s="64" t="s">
        <v>8894</v>
      </c>
      <c r="F9611" s="65">
        <v>72154500</v>
      </c>
      <c r="G9611" s="64" t="s">
        <v>13631</v>
      </c>
      <c r="H9611" s="64">
        <v>5</v>
      </c>
      <c r="I9611" s="64">
        <v>7</v>
      </c>
      <c r="J9611" s="66">
        <v>1</v>
      </c>
      <c r="K9611" s="67">
        <v>6783000</v>
      </c>
      <c r="L9611" s="68" t="s">
        <v>13</v>
      </c>
      <c r="M9611" s="68" t="s">
        <v>254</v>
      </c>
    </row>
    <row r="9612" spans="1:13" s="3" customFormat="1" ht="12.75" x14ac:dyDescent="0.2">
      <c r="A9612" s="62" t="s">
        <v>29</v>
      </c>
      <c r="B9612" s="62" t="s">
        <v>440</v>
      </c>
      <c r="C9612" s="63">
        <v>10</v>
      </c>
      <c r="D9612" s="62" t="s">
        <v>13398</v>
      </c>
      <c r="E9612" s="62" t="s">
        <v>8895</v>
      </c>
      <c r="F9612" s="69">
        <v>78181900</v>
      </c>
      <c r="G9612" s="62" t="s">
        <v>13631</v>
      </c>
      <c r="H9612" s="62">
        <v>3</v>
      </c>
      <c r="I9612" s="62">
        <v>2</v>
      </c>
      <c r="J9612" s="70">
        <v>1</v>
      </c>
      <c r="K9612" s="71">
        <v>3500000</v>
      </c>
      <c r="L9612" s="72" t="s">
        <v>13</v>
      </c>
      <c r="M9612" s="72" t="s">
        <v>254</v>
      </c>
    </row>
    <row r="9613" spans="1:13" s="3" customFormat="1" ht="12.75" x14ac:dyDescent="0.2">
      <c r="A9613" s="62" t="s">
        <v>29</v>
      </c>
      <c r="B9613" s="62" t="s">
        <v>440</v>
      </c>
      <c r="C9613" s="63">
        <v>10</v>
      </c>
      <c r="D9613" s="64" t="s">
        <v>13398</v>
      </c>
      <c r="E9613" s="64" t="s">
        <v>8896</v>
      </c>
      <c r="F9613" s="65">
        <v>78181900</v>
      </c>
      <c r="G9613" s="64" t="s">
        <v>13631</v>
      </c>
      <c r="H9613" s="64">
        <v>3</v>
      </c>
      <c r="I9613" s="64">
        <v>7</v>
      </c>
      <c r="J9613" s="66">
        <v>1</v>
      </c>
      <c r="K9613" s="67">
        <v>8000000</v>
      </c>
      <c r="L9613" s="68" t="s">
        <v>13</v>
      </c>
      <c r="M9613" s="68" t="s">
        <v>254</v>
      </c>
    </row>
    <row r="9614" spans="1:13" s="3" customFormat="1" ht="12.75" x14ac:dyDescent="0.2">
      <c r="A9614" s="62" t="s">
        <v>29</v>
      </c>
      <c r="B9614" s="62" t="s">
        <v>440</v>
      </c>
      <c r="C9614" s="63">
        <v>10</v>
      </c>
      <c r="D9614" s="62" t="s">
        <v>13398</v>
      </c>
      <c r="E9614" s="62" t="s">
        <v>8897</v>
      </c>
      <c r="F9614" s="69">
        <v>73152100</v>
      </c>
      <c r="G9614" s="62" t="s">
        <v>13631</v>
      </c>
      <c r="H9614" s="62">
        <v>5</v>
      </c>
      <c r="I9614" s="62">
        <v>7</v>
      </c>
      <c r="J9614" s="70">
        <v>1</v>
      </c>
      <c r="K9614" s="71">
        <v>1300000</v>
      </c>
      <c r="L9614" s="72" t="s">
        <v>13</v>
      </c>
      <c r="M9614" s="72" t="s">
        <v>254</v>
      </c>
    </row>
    <row r="9615" spans="1:13" s="3" customFormat="1" ht="12.75" x14ac:dyDescent="0.2">
      <c r="A9615" s="62" t="s">
        <v>29</v>
      </c>
      <c r="B9615" s="62" t="s">
        <v>440</v>
      </c>
      <c r="C9615" s="63">
        <v>10</v>
      </c>
      <c r="D9615" s="62" t="s">
        <v>13398</v>
      </c>
      <c r="E9615" s="62" t="s">
        <v>8898</v>
      </c>
      <c r="F9615" s="69">
        <v>73152100</v>
      </c>
      <c r="G9615" s="62" t="s">
        <v>13631</v>
      </c>
      <c r="H9615" s="62">
        <v>5</v>
      </c>
      <c r="I9615" s="62">
        <v>7</v>
      </c>
      <c r="J9615" s="70">
        <v>1</v>
      </c>
      <c r="K9615" s="71">
        <v>2000000</v>
      </c>
      <c r="L9615" s="72" t="s">
        <v>13</v>
      </c>
      <c r="M9615" s="72" t="s">
        <v>254</v>
      </c>
    </row>
    <row r="9616" spans="1:13" s="3" customFormat="1" ht="12.75" x14ac:dyDescent="0.2">
      <c r="A9616" s="62" t="s">
        <v>29</v>
      </c>
      <c r="B9616" s="62" t="s">
        <v>440</v>
      </c>
      <c r="C9616" s="63">
        <v>10</v>
      </c>
      <c r="D9616" s="64" t="s">
        <v>13398</v>
      </c>
      <c r="E9616" s="64" t="s">
        <v>8899</v>
      </c>
      <c r="F9616" s="65">
        <v>73152100</v>
      </c>
      <c r="G9616" s="64" t="s">
        <v>13631</v>
      </c>
      <c r="H9616" s="64">
        <v>2</v>
      </c>
      <c r="I9616" s="64">
        <v>2</v>
      </c>
      <c r="J9616" s="66">
        <v>1</v>
      </c>
      <c r="K9616" s="67">
        <v>1100000</v>
      </c>
      <c r="L9616" s="68" t="s">
        <v>13</v>
      </c>
      <c r="M9616" s="68" t="s">
        <v>254</v>
      </c>
    </row>
    <row r="9617" spans="1:13" s="3" customFormat="1" ht="12.75" x14ac:dyDescent="0.2">
      <c r="A9617" s="62" t="s">
        <v>29</v>
      </c>
      <c r="B9617" s="62" t="s">
        <v>440</v>
      </c>
      <c r="C9617" s="63">
        <v>10</v>
      </c>
      <c r="D9617" s="62" t="s">
        <v>13398</v>
      </c>
      <c r="E9617" s="62" t="s">
        <v>8899</v>
      </c>
      <c r="F9617" s="69">
        <v>73152100</v>
      </c>
      <c r="G9617" s="62" t="s">
        <v>13631</v>
      </c>
      <c r="H9617" s="62">
        <v>2</v>
      </c>
      <c r="I9617" s="62">
        <v>2</v>
      </c>
      <c r="J9617" s="70">
        <v>1</v>
      </c>
      <c r="K9617" s="71">
        <v>863211</v>
      </c>
      <c r="L9617" s="72" t="s">
        <v>13</v>
      </c>
      <c r="M9617" s="72" t="s">
        <v>254</v>
      </c>
    </row>
    <row r="9618" spans="1:13" s="3" customFormat="1" ht="12.75" x14ac:dyDescent="0.2">
      <c r="A9618" s="62" t="s">
        <v>29</v>
      </c>
      <c r="B9618" s="62" t="s">
        <v>440</v>
      </c>
      <c r="C9618" s="63">
        <v>10</v>
      </c>
      <c r="D9618" s="64" t="s">
        <v>13398</v>
      </c>
      <c r="E9618" s="64" t="s">
        <v>8900</v>
      </c>
      <c r="F9618" s="65">
        <v>73152100</v>
      </c>
      <c r="G9618" s="64" t="s">
        <v>13631</v>
      </c>
      <c r="H9618" s="64">
        <v>2</v>
      </c>
      <c r="I9618" s="64">
        <v>2</v>
      </c>
      <c r="J9618" s="66">
        <v>1</v>
      </c>
      <c r="K9618" s="67">
        <v>500000</v>
      </c>
      <c r="L9618" s="68" t="s">
        <v>13</v>
      </c>
      <c r="M9618" s="68" t="s">
        <v>254</v>
      </c>
    </row>
    <row r="9619" spans="1:13" s="3" customFormat="1" ht="12.75" x14ac:dyDescent="0.2">
      <c r="A9619" s="62" t="s">
        <v>29</v>
      </c>
      <c r="B9619" s="62" t="s">
        <v>440</v>
      </c>
      <c r="C9619" s="63">
        <v>10</v>
      </c>
      <c r="D9619" s="62" t="s">
        <v>13398</v>
      </c>
      <c r="E9619" s="62" t="s">
        <v>8901</v>
      </c>
      <c r="F9619" s="69">
        <v>73152100</v>
      </c>
      <c r="G9619" s="62" t="s">
        <v>13631</v>
      </c>
      <c r="H9619" s="62">
        <v>5</v>
      </c>
      <c r="I9619" s="62">
        <v>7</v>
      </c>
      <c r="J9619" s="70">
        <v>1</v>
      </c>
      <c r="K9619" s="71">
        <v>8000000</v>
      </c>
      <c r="L9619" s="72" t="s">
        <v>13</v>
      </c>
      <c r="M9619" s="72" t="s">
        <v>254</v>
      </c>
    </row>
    <row r="9620" spans="1:13" s="3" customFormat="1" ht="12.75" x14ac:dyDescent="0.2">
      <c r="A9620" s="62" t="s">
        <v>29</v>
      </c>
      <c r="B9620" s="62" t="s">
        <v>440</v>
      </c>
      <c r="C9620" s="63">
        <v>10</v>
      </c>
      <c r="D9620" s="64" t="s">
        <v>13398</v>
      </c>
      <c r="E9620" s="64" t="s">
        <v>8902</v>
      </c>
      <c r="F9620" s="65">
        <v>78181900</v>
      </c>
      <c r="G9620" s="64" t="s">
        <v>13631</v>
      </c>
      <c r="H9620" s="64">
        <v>3</v>
      </c>
      <c r="I9620" s="64">
        <v>2</v>
      </c>
      <c r="J9620" s="66">
        <v>1</v>
      </c>
      <c r="K9620" s="67">
        <v>3500000</v>
      </c>
      <c r="L9620" s="68" t="s">
        <v>13</v>
      </c>
      <c r="M9620" s="68" t="s">
        <v>254</v>
      </c>
    </row>
    <row r="9621" spans="1:13" s="3" customFormat="1" ht="12.75" x14ac:dyDescent="0.2">
      <c r="A9621" s="62" t="s">
        <v>29</v>
      </c>
      <c r="B9621" s="62" t="s">
        <v>440</v>
      </c>
      <c r="C9621" s="63">
        <v>10</v>
      </c>
      <c r="D9621" s="62" t="s">
        <v>13398</v>
      </c>
      <c r="E9621" s="62" t="s">
        <v>8903</v>
      </c>
      <c r="F9621" s="69">
        <v>73152100</v>
      </c>
      <c r="G9621" s="62" t="s">
        <v>13631</v>
      </c>
      <c r="H9621" s="62">
        <v>5</v>
      </c>
      <c r="I9621" s="62">
        <v>7</v>
      </c>
      <c r="J9621" s="70">
        <v>1</v>
      </c>
      <c r="K9621" s="71">
        <v>116252009</v>
      </c>
      <c r="L9621" s="72" t="s">
        <v>13</v>
      </c>
      <c r="M9621" s="72" t="s">
        <v>254</v>
      </c>
    </row>
    <row r="9622" spans="1:13" s="3" customFormat="1" ht="12.75" x14ac:dyDescent="0.2">
      <c r="A9622" s="62" t="s">
        <v>29</v>
      </c>
      <c r="B9622" s="62" t="s">
        <v>440</v>
      </c>
      <c r="C9622" s="63">
        <v>10</v>
      </c>
      <c r="D9622" s="64" t="s">
        <v>13398</v>
      </c>
      <c r="E9622" s="64" t="s">
        <v>8904</v>
      </c>
      <c r="F9622" s="65">
        <v>73152100</v>
      </c>
      <c r="G9622" s="64" t="s">
        <v>13631</v>
      </c>
      <c r="H9622" s="64">
        <v>5</v>
      </c>
      <c r="I9622" s="64">
        <v>7</v>
      </c>
      <c r="J9622" s="66">
        <v>1</v>
      </c>
      <c r="K9622" s="67">
        <v>4000000</v>
      </c>
      <c r="L9622" s="68" t="s">
        <v>13</v>
      </c>
      <c r="M9622" s="68" t="s">
        <v>254</v>
      </c>
    </row>
    <row r="9623" spans="1:13" s="3" customFormat="1" ht="12.75" x14ac:dyDescent="0.2">
      <c r="A9623" s="62" t="s">
        <v>29</v>
      </c>
      <c r="B9623" s="62" t="s">
        <v>440</v>
      </c>
      <c r="C9623" s="63">
        <v>10</v>
      </c>
      <c r="D9623" s="62" t="s">
        <v>13398</v>
      </c>
      <c r="E9623" s="62" t="s">
        <v>8905</v>
      </c>
      <c r="F9623" s="69">
        <v>72154500</v>
      </c>
      <c r="G9623" s="62" t="s">
        <v>13631</v>
      </c>
      <c r="H9623" s="62">
        <v>5</v>
      </c>
      <c r="I9623" s="62">
        <v>7</v>
      </c>
      <c r="J9623" s="70">
        <v>1</v>
      </c>
      <c r="K9623" s="71">
        <v>3000000</v>
      </c>
      <c r="L9623" s="72" t="s">
        <v>13</v>
      </c>
      <c r="M9623" s="72" t="s">
        <v>254</v>
      </c>
    </row>
    <row r="9624" spans="1:13" s="3" customFormat="1" ht="12.75" x14ac:dyDescent="0.2">
      <c r="A9624" s="62" t="s">
        <v>29</v>
      </c>
      <c r="B9624" s="62" t="s">
        <v>440</v>
      </c>
      <c r="C9624" s="63">
        <v>10</v>
      </c>
      <c r="D9624" s="64" t="s">
        <v>13398</v>
      </c>
      <c r="E9624" s="64" t="s">
        <v>8906</v>
      </c>
      <c r="F9624" s="65">
        <v>72154500</v>
      </c>
      <c r="G9624" s="64" t="s">
        <v>13631</v>
      </c>
      <c r="H9624" s="64">
        <v>5</v>
      </c>
      <c r="I9624" s="64">
        <v>7</v>
      </c>
      <c r="J9624" s="66">
        <v>1</v>
      </c>
      <c r="K9624" s="67">
        <v>3000000</v>
      </c>
      <c r="L9624" s="68" t="s">
        <v>13</v>
      </c>
      <c r="M9624" s="68" t="s">
        <v>254</v>
      </c>
    </row>
    <row r="9625" spans="1:13" s="3" customFormat="1" ht="12.75" x14ac:dyDescent="0.2">
      <c r="A9625" s="62" t="s">
        <v>29</v>
      </c>
      <c r="B9625" s="62" t="s">
        <v>440</v>
      </c>
      <c r="C9625" s="63">
        <v>10</v>
      </c>
      <c r="D9625" s="62" t="s">
        <v>13398</v>
      </c>
      <c r="E9625" s="62" t="s">
        <v>8907</v>
      </c>
      <c r="F9625" s="69">
        <v>73152100</v>
      </c>
      <c r="G9625" s="62" t="s">
        <v>13631</v>
      </c>
      <c r="H9625" s="62">
        <v>5</v>
      </c>
      <c r="I9625" s="62">
        <v>7</v>
      </c>
      <c r="J9625" s="70">
        <v>1</v>
      </c>
      <c r="K9625" s="71">
        <v>4000000</v>
      </c>
      <c r="L9625" s="72" t="s">
        <v>13</v>
      </c>
      <c r="M9625" s="72" t="s">
        <v>254</v>
      </c>
    </row>
    <row r="9626" spans="1:13" s="3" customFormat="1" ht="12.75" x14ac:dyDescent="0.2">
      <c r="A9626" s="62" t="s">
        <v>29</v>
      </c>
      <c r="B9626" s="62" t="s">
        <v>440</v>
      </c>
      <c r="C9626" s="63">
        <v>10</v>
      </c>
      <c r="D9626" s="64" t="s">
        <v>13398</v>
      </c>
      <c r="E9626" s="64" t="s">
        <v>8908</v>
      </c>
      <c r="F9626" s="65">
        <v>72101500</v>
      </c>
      <c r="G9626" s="64" t="s">
        <v>13631</v>
      </c>
      <c r="H9626" s="64">
        <v>5</v>
      </c>
      <c r="I9626" s="64">
        <v>7</v>
      </c>
      <c r="J9626" s="66">
        <v>1</v>
      </c>
      <c r="K9626" s="67">
        <v>354251</v>
      </c>
      <c r="L9626" s="68" t="s">
        <v>13</v>
      </c>
      <c r="M9626" s="68" t="s">
        <v>254</v>
      </c>
    </row>
    <row r="9627" spans="1:13" s="3" customFormat="1" ht="12.75" x14ac:dyDescent="0.2">
      <c r="A9627" s="62" t="s">
        <v>29</v>
      </c>
      <c r="B9627" s="62" t="s">
        <v>440</v>
      </c>
      <c r="C9627" s="63">
        <v>10</v>
      </c>
      <c r="D9627" s="62" t="s">
        <v>13398</v>
      </c>
      <c r="E9627" s="62" t="s">
        <v>8909</v>
      </c>
      <c r="F9627" s="69">
        <v>72154100</v>
      </c>
      <c r="G9627" s="62" t="s">
        <v>13631</v>
      </c>
      <c r="H9627" s="62">
        <v>5</v>
      </c>
      <c r="I9627" s="62">
        <v>7</v>
      </c>
      <c r="J9627" s="70">
        <v>1</v>
      </c>
      <c r="K9627" s="71">
        <v>6000000</v>
      </c>
      <c r="L9627" s="72" t="s">
        <v>13</v>
      </c>
      <c r="M9627" s="72" t="s">
        <v>254</v>
      </c>
    </row>
    <row r="9628" spans="1:13" s="3" customFormat="1" ht="12.75" x14ac:dyDescent="0.2">
      <c r="A9628" s="62" t="s">
        <v>29</v>
      </c>
      <c r="B9628" s="62" t="s">
        <v>440</v>
      </c>
      <c r="C9628" s="63">
        <v>10</v>
      </c>
      <c r="D9628" s="64" t="s">
        <v>13398</v>
      </c>
      <c r="E9628" s="64" t="s">
        <v>8910</v>
      </c>
      <c r="F9628" s="65">
        <v>73152100</v>
      </c>
      <c r="G9628" s="64" t="s">
        <v>13631</v>
      </c>
      <c r="H9628" s="64">
        <v>5</v>
      </c>
      <c r="I9628" s="64">
        <v>7</v>
      </c>
      <c r="J9628" s="66">
        <v>1</v>
      </c>
      <c r="K9628" s="67">
        <v>9000000</v>
      </c>
      <c r="L9628" s="68" t="s">
        <v>13</v>
      </c>
      <c r="M9628" s="68" t="s">
        <v>254</v>
      </c>
    </row>
    <row r="9629" spans="1:13" s="3" customFormat="1" ht="12.75" x14ac:dyDescent="0.2">
      <c r="A9629" s="62" t="s">
        <v>29</v>
      </c>
      <c r="B9629" s="62" t="s">
        <v>440</v>
      </c>
      <c r="C9629" s="63">
        <v>10</v>
      </c>
      <c r="D9629" s="62" t="s">
        <v>13398</v>
      </c>
      <c r="E9629" s="62" t="s">
        <v>8911</v>
      </c>
      <c r="F9629" s="69">
        <v>73152100</v>
      </c>
      <c r="G9629" s="62" t="s">
        <v>13631</v>
      </c>
      <c r="H9629" s="62">
        <v>5</v>
      </c>
      <c r="I9629" s="62">
        <v>7</v>
      </c>
      <c r="J9629" s="70">
        <v>1</v>
      </c>
      <c r="K9629" s="71">
        <v>7500000</v>
      </c>
      <c r="L9629" s="72" t="s">
        <v>13</v>
      </c>
      <c r="M9629" s="72" t="s">
        <v>254</v>
      </c>
    </row>
    <row r="9630" spans="1:13" s="3" customFormat="1" ht="12.75" x14ac:dyDescent="0.2">
      <c r="A9630" s="62" t="s">
        <v>29</v>
      </c>
      <c r="B9630" s="62" t="s">
        <v>440</v>
      </c>
      <c r="C9630" s="63">
        <v>10</v>
      </c>
      <c r="D9630" s="64" t="s">
        <v>13398</v>
      </c>
      <c r="E9630" s="64" t="s">
        <v>8912</v>
      </c>
      <c r="F9630" s="65">
        <v>73152100</v>
      </c>
      <c r="G9630" s="64" t="s">
        <v>13631</v>
      </c>
      <c r="H9630" s="64">
        <v>5</v>
      </c>
      <c r="I9630" s="64">
        <v>7</v>
      </c>
      <c r="J9630" s="66">
        <v>1</v>
      </c>
      <c r="K9630" s="67">
        <v>2000000</v>
      </c>
      <c r="L9630" s="68" t="s">
        <v>13</v>
      </c>
      <c r="M9630" s="68" t="s">
        <v>254</v>
      </c>
    </row>
    <row r="9631" spans="1:13" s="3" customFormat="1" ht="12.75" x14ac:dyDescent="0.2">
      <c r="A9631" s="62" t="s">
        <v>29</v>
      </c>
      <c r="B9631" s="62" t="s">
        <v>440</v>
      </c>
      <c r="C9631" s="63">
        <v>10</v>
      </c>
      <c r="D9631" s="62" t="s">
        <v>13398</v>
      </c>
      <c r="E9631" s="62" t="s">
        <v>8913</v>
      </c>
      <c r="F9631" s="69">
        <v>73152100</v>
      </c>
      <c r="G9631" s="62" t="s">
        <v>13631</v>
      </c>
      <c r="H9631" s="62">
        <v>3</v>
      </c>
      <c r="I9631" s="62">
        <v>2</v>
      </c>
      <c r="J9631" s="70">
        <v>1</v>
      </c>
      <c r="K9631" s="71">
        <v>4640000</v>
      </c>
      <c r="L9631" s="72" t="s">
        <v>13</v>
      </c>
      <c r="M9631" s="72" t="s">
        <v>254</v>
      </c>
    </row>
    <row r="9632" spans="1:13" s="3" customFormat="1" ht="12.75" x14ac:dyDescent="0.2">
      <c r="A9632" s="62" t="s">
        <v>29</v>
      </c>
      <c r="B9632" s="62" t="s">
        <v>440</v>
      </c>
      <c r="C9632" s="63">
        <v>10</v>
      </c>
      <c r="D9632" s="64" t="s">
        <v>13398</v>
      </c>
      <c r="E9632" s="64" t="s">
        <v>8914</v>
      </c>
      <c r="F9632" s="65">
        <v>73152100</v>
      </c>
      <c r="G9632" s="64" t="s">
        <v>13631</v>
      </c>
      <c r="H9632" s="64">
        <v>3</v>
      </c>
      <c r="I9632" s="64">
        <v>2</v>
      </c>
      <c r="J9632" s="66">
        <v>1</v>
      </c>
      <c r="K9632" s="67">
        <v>9280000</v>
      </c>
      <c r="L9632" s="68" t="s">
        <v>13</v>
      </c>
      <c r="M9632" s="68" t="s">
        <v>254</v>
      </c>
    </row>
    <row r="9633" spans="1:13" s="3" customFormat="1" ht="12.75" x14ac:dyDescent="0.2">
      <c r="A9633" s="62" t="s">
        <v>29</v>
      </c>
      <c r="B9633" s="62" t="s">
        <v>440</v>
      </c>
      <c r="C9633" s="63">
        <v>10</v>
      </c>
      <c r="D9633" s="62" t="s">
        <v>13398</v>
      </c>
      <c r="E9633" s="62" t="s">
        <v>8915</v>
      </c>
      <c r="F9633" s="69">
        <v>73152100</v>
      </c>
      <c r="G9633" s="62" t="s">
        <v>13631</v>
      </c>
      <c r="H9633" s="62">
        <v>5</v>
      </c>
      <c r="I9633" s="62">
        <v>7</v>
      </c>
      <c r="J9633" s="70">
        <v>1</v>
      </c>
      <c r="K9633" s="71">
        <v>3600000</v>
      </c>
      <c r="L9633" s="72" t="s">
        <v>13</v>
      </c>
      <c r="M9633" s="72" t="s">
        <v>254</v>
      </c>
    </row>
    <row r="9634" spans="1:13" s="3" customFormat="1" ht="12.75" x14ac:dyDescent="0.2">
      <c r="A9634" s="62" t="s">
        <v>29</v>
      </c>
      <c r="B9634" s="62" t="s">
        <v>440</v>
      </c>
      <c r="C9634" s="63">
        <v>10</v>
      </c>
      <c r="D9634" s="64" t="s">
        <v>13398</v>
      </c>
      <c r="E9634" s="64" t="s">
        <v>8916</v>
      </c>
      <c r="F9634" s="65">
        <v>78181900</v>
      </c>
      <c r="G9634" s="64" t="s">
        <v>13631</v>
      </c>
      <c r="H9634" s="64">
        <v>3</v>
      </c>
      <c r="I9634" s="64">
        <v>2</v>
      </c>
      <c r="J9634" s="66">
        <v>1</v>
      </c>
      <c r="K9634" s="67">
        <v>3000000</v>
      </c>
      <c r="L9634" s="68" t="s">
        <v>13</v>
      </c>
      <c r="M9634" s="68" t="s">
        <v>254</v>
      </c>
    </row>
    <row r="9635" spans="1:13" s="3" customFormat="1" ht="12.75" x14ac:dyDescent="0.2">
      <c r="A9635" s="62" t="s">
        <v>29</v>
      </c>
      <c r="B9635" s="62" t="s">
        <v>440</v>
      </c>
      <c r="C9635" s="63">
        <v>10</v>
      </c>
      <c r="D9635" s="62" t="s">
        <v>13398</v>
      </c>
      <c r="E9635" s="62" t="s">
        <v>8917</v>
      </c>
      <c r="F9635" s="69">
        <v>73152100</v>
      </c>
      <c r="G9635" s="62" t="s">
        <v>13631</v>
      </c>
      <c r="H9635" s="62">
        <v>5</v>
      </c>
      <c r="I9635" s="62">
        <v>7</v>
      </c>
      <c r="J9635" s="70">
        <v>1</v>
      </c>
      <c r="K9635" s="71">
        <v>1700000</v>
      </c>
      <c r="L9635" s="72" t="s">
        <v>13</v>
      </c>
      <c r="M9635" s="72" t="s">
        <v>254</v>
      </c>
    </row>
    <row r="9636" spans="1:13" s="3" customFormat="1" ht="12.75" x14ac:dyDescent="0.2">
      <c r="A9636" s="62" t="s">
        <v>29</v>
      </c>
      <c r="B9636" s="62" t="s">
        <v>440</v>
      </c>
      <c r="C9636" s="63">
        <v>10</v>
      </c>
      <c r="D9636" s="64" t="s">
        <v>13398</v>
      </c>
      <c r="E9636" s="64" t="s">
        <v>8918</v>
      </c>
      <c r="F9636" s="65">
        <v>73152100</v>
      </c>
      <c r="G9636" s="64" t="s">
        <v>13631</v>
      </c>
      <c r="H9636" s="64">
        <v>5</v>
      </c>
      <c r="I9636" s="64">
        <v>7</v>
      </c>
      <c r="J9636" s="66">
        <v>1</v>
      </c>
      <c r="K9636" s="67">
        <v>4000000</v>
      </c>
      <c r="L9636" s="68" t="s">
        <v>13</v>
      </c>
      <c r="M9636" s="68" t="s">
        <v>254</v>
      </c>
    </row>
    <row r="9637" spans="1:13" s="3" customFormat="1" ht="12.75" x14ac:dyDescent="0.2">
      <c r="A9637" s="62" t="s">
        <v>29</v>
      </c>
      <c r="B9637" s="62" t="s">
        <v>440</v>
      </c>
      <c r="C9637" s="63">
        <v>10</v>
      </c>
      <c r="D9637" s="62" t="s">
        <v>13398</v>
      </c>
      <c r="E9637" s="62" t="s">
        <v>8919</v>
      </c>
      <c r="F9637" s="69">
        <v>73152100</v>
      </c>
      <c r="G9637" s="62" t="s">
        <v>13631</v>
      </c>
      <c r="H9637" s="62">
        <v>5</v>
      </c>
      <c r="I9637" s="62">
        <v>7</v>
      </c>
      <c r="J9637" s="70">
        <v>1</v>
      </c>
      <c r="K9637" s="71">
        <v>4500000</v>
      </c>
      <c r="L9637" s="72" t="s">
        <v>13</v>
      </c>
      <c r="M9637" s="72" t="s">
        <v>254</v>
      </c>
    </row>
    <row r="9638" spans="1:13" s="3" customFormat="1" ht="12.75" x14ac:dyDescent="0.2">
      <c r="A9638" s="62" t="s">
        <v>29</v>
      </c>
      <c r="B9638" s="62" t="s">
        <v>440</v>
      </c>
      <c r="C9638" s="63">
        <v>10</v>
      </c>
      <c r="D9638" s="64" t="s">
        <v>13398</v>
      </c>
      <c r="E9638" s="64" t="s">
        <v>8920</v>
      </c>
      <c r="F9638" s="65">
        <v>73152100</v>
      </c>
      <c r="G9638" s="64" t="s">
        <v>13631</v>
      </c>
      <c r="H9638" s="64">
        <v>5</v>
      </c>
      <c r="I9638" s="64">
        <v>7</v>
      </c>
      <c r="J9638" s="66">
        <v>1</v>
      </c>
      <c r="K9638" s="67">
        <v>2800000</v>
      </c>
      <c r="L9638" s="68" t="s">
        <v>13</v>
      </c>
      <c r="M9638" s="68" t="s">
        <v>254</v>
      </c>
    </row>
    <row r="9639" spans="1:13" s="3" customFormat="1" ht="12.75" x14ac:dyDescent="0.2">
      <c r="A9639" s="62" t="s">
        <v>29</v>
      </c>
      <c r="B9639" s="62" t="s">
        <v>440</v>
      </c>
      <c r="C9639" s="63">
        <v>10</v>
      </c>
      <c r="D9639" s="62" t="s">
        <v>13398</v>
      </c>
      <c r="E9639" s="62" t="s">
        <v>8921</v>
      </c>
      <c r="F9639" s="69">
        <v>72151500</v>
      </c>
      <c r="G9639" s="62" t="s">
        <v>13631</v>
      </c>
      <c r="H9639" s="62">
        <v>5</v>
      </c>
      <c r="I9639" s="62">
        <v>7</v>
      </c>
      <c r="J9639" s="70">
        <v>1</v>
      </c>
      <c r="K9639" s="71">
        <v>4500000</v>
      </c>
      <c r="L9639" s="72" t="s">
        <v>13</v>
      </c>
      <c r="M9639" s="72" t="s">
        <v>254</v>
      </c>
    </row>
    <row r="9640" spans="1:13" s="3" customFormat="1" ht="12.75" x14ac:dyDescent="0.2">
      <c r="A9640" s="62" t="s">
        <v>29</v>
      </c>
      <c r="B9640" s="62" t="s">
        <v>440</v>
      </c>
      <c r="C9640" s="63">
        <v>10</v>
      </c>
      <c r="D9640" s="64" t="s">
        <v>13398</v>
      </c>
      <c r="E9640" s="64" t="s">
        <v>8922</v>
      </c>
      <c r="F9640" s="65">
        <v>72151500</v>
      </c>
      <c r="G9640" s="64" t="s">
        <v>13631</v>
      </c>
      <c r="H9640" s="64">
        <v>5</v>
      </c>
      <c r="I9640" s="64">
        <v>7</v>
      </c>
      <c r="J9640" s="66">
        <v>1</v>
      </c>
      <c r="K9640" s="67">
        <v>4600000</v>
      </c>
      <c r="L9640" s="68" t="s">
        <v>13</v>
      </c>
      <c r="M9640" s="68" t="s">
        <v>254</v>
      </c>
    </row>
    <row r="9641" spans="1:13" s="3" customFormat="1" ht="12.75" x14ac:dyDescent="0.2">
      <c r="A9641" s="62" t="s">
        <v>29</v>
      </c>
      <c r="B9641" s="62" t="s">
        <v>440</v>
      </c>
      <c r="C9641" s="63">
        <v>10</v>
      </c>
      <c r="D9641" s="62" t="s">
        <v>13398</v>
      </c>
      <c r="E9641" s="62" t="s">
        <v>8923</v>
      </c>
      <c r="F9641" s="69">
        <v>73152100</v>
      </c>
      <c r="G9641" s="62" t="s">
        <v>13631</v>
      </c>
      <c r="H9641" s="62">
        <v>5</v>
      </c>
      <c r="I9641" s="62">
        <v>7</v>
      </c>
      <c r="J9641" s="70">
        <v>1</v>
      </c>
      <c r="K9641" s="71">
        <v>2000000</v>
      </c>
      <c r="L9641" s="72" t="s">
        <v>13</v>
      </c>
      <c r="M9641" s="72" t="s">
        <v>254</v>
      </c>
    </row>
    <row r="9642" spans="1:13" s="3" customFormat="1" ht="12.75" x14ac:dyDescent="0.2">
      <c r="A9642" s="62" t="s">
        <v>29</v>
      </c>
      <c r="B9642" s="62" t="s">
        <v>440</v>
      </c>
      <c r="C9642" s="63">
        <v>10</v>
      </c>
      <c r="D9642" s="64" t="s">
        <v>13398</v>
      </c>
      <c r="E9642" s="64" t="s">
        <v>8924</v>
      </c>
      <c r="F9642" s="65">
        <v>72154100</v>
      </c>
      <c r="G9642" s="64" t="s">
        <v>13631</v>
      </c>
      <c r="H9642" s="64">
        <v>5</v>
      </c>
      <c r="I9642" s="64">
        <v>7</v>
      </c>
      <c r="J9642" s="66">
        <v>1</v>
      </c>
      <c r="K9642" s="67">
        <v>3500000</v>
      </c>
      <c r="L9642" s="68" t="s">
        <v>13</v>
      </c>
      <c r="M9642" s="68" t="s">
        <v>254</v>
      </c>
    </row>
    <row r="9643" spans="1:13" s="3" customFormat="1" ht="12.75" x14ac:dyDescent="0.2">
      <c r="A9643" s="62" t="s">
        <v>29</v>
      </c>
      <c r="B9643" s="62" t="s">
        <v>440</v>
      </c>
      <c r="C9643" s="63">
        <v>10</v>
      </c>
      <c r="D9643" s="62" t="s">
        <v>13398</v>
      </c>
      <c r="E9643" s="62" t="s">
        <v>8925</v>
      </c>
      <c r="F9643" s="69">
        <v>73152100</v>
      </c>
      <c r="G9643" s="62" t="s">
        <v>13631</v>
      </c>
      <c r="H9643" s="62">
        <v>3</v>
      </c>
      <c r="I9643" s="62">
        <v>2</v>
      </c>
      <c r="J9643" s="70">
        <v>1</v>
      </c>
      <c r="K9643" s="71">
        <v>4605300</v>
      </c>
      <c r="L9643" s="72" t="s">
        <v>13</v>
      </c>
      <c r="M9643" s="72" t="s">
        <v>254</v>
      </c>
    </row>
    <row r="9644" spans="1:13" s="3" customFormat="1" ht="12.75" x14ac:dyDescent="0.2">
      <c r="A9644" s="62" t="s">
        <v>29</v>
      </c>
      <c r="B9644" s="62" t="s">
        <v>440</v>
      </c>
      <c r="C9644" s="63">
        <v>10</v>
      </c>
      <c r="D9644" s="64" t="s">
        <v>13398</v>
      </c>
      <c r="E9644" s="64" t="s">
        <v>8926</v>
      </c>
      <c r="F9644" s="65">
        <v>73152100</v>
      </c>
      <c r="G9644" s="64" t="s">
        <v>13631</v>
      </c>
      <c r="H9644" s="64">
        <v>3</v>
      </c>
      <c r="I9644" s="64">
        <v>2</v>
      </c>
      <c r="J9644" s="66">
        <v>1</v>
      </c>
      <c r="K9644" s="67">
        <v>9780590</v>
      </c>
      <c r="L9644" s="68" t="s">
        <v>13</v>
      </c>
      <c r="M9644" s="68" t="s">
        <v>254</v>
      </c>
    </row>
    <row r="9645" spans="1:13" s="3" customFormat="1" ht="12.75" x14ac:dyDescent="0.2">
      <c r="A9645" s="62" t="s">
        <v>29</v>
      </c>
      <c r="B9645" s="62" t="s">
        <v>440</v>
      </c>
      <c r="C9645" s="63">
        <v>10</v>
      </c>
      <c r="D9645" s="62" t="s">
        <v>13398</v>
      </c>
      <c r="E9645" s="62" t="s">
        <v>8927</v>
      </c>
      <c r="F9645" s="69">
        <v>73152100</v>
      </c>
      <c r="G9645" s="62" t="s">
        <v>13631</v>
      </c>
      <c r="H9645" s="62">
        <v>3</v>
      </c>
      <c r="I9645" s="62">
        <v>2</v>
      </c>
      <c r="J9645" s="70">
        <v>1</v>
      </c>
      <c r="K9645" s="71">
        <v>3480000</v>
      </c>
      <c r="L9645" s="72" t="s">
        <v>13</v>
      </c>
      <c r="M9645" s="72" t="s">
        <v>254</v>
      </c>
    </row>
    <row r="9646" spans="1:13" s="3" customFormat="1" ht="12.75" x14ac:dyDescent="0.2">
      <c r="A9646" s="62" t="s">
        <v>29</v>
      </c>
      <c r="B9646" s="62" t="s">
        <v>440</v>
      </c>
      <c r="C9646" s="63">
        <v>10</v>
      </c>
      <c r="D9646" s="64" t="s">
        <v>13398</v>
      </c>
      <c r="E9646" s="64" t="s">
        <v>8928</v>
      </c>
      <c r="F9646" s="65">
        <v>73152100</v>
      </c>
      <c r="G9646" s="64" t="s">
        <v>13631</v>
      </c>
      <c r="H9646" s="64">
        <v>5</v>
      </c>
      <c r="I9646" s="64">
        <v>7</v>
      </c>
      <c r="J9646" s="66">
        <v>1</v>
      </c>
      <c r="K9646" s="67">
        <v>4000000</v>
      </c>
      <c r="L9646" s="68" t="s">
        <v>13</v>
      </c>
      <c r="M9646" s="68" t="s">
        <v>254</v>
      </c>
    </row>
    <row r="9647" spans="1:13" s="3" customFormat="1" ht="12.75" x14ac:dyDescent="0.2">
      <c r="A9647" s="62" t="s">
        <v>29</v>
      </c>
      <c r="B9647" s="62" t="s">
        <v>440</v>
      </c>
      <c r="C9647" s="63">
        <v>10</v>
      </c>
      <c r="D9647" s="62" t="s">
        <v>13398</v>
      </c>
      <c r="E9647" s="62" t="s">
        <v>8929</v>
      </c>
      <c r="F9647" s="69">
        <v>78181900</v>
      </c>
      <c r="G9647" s="62" t="s">
        <v>13631</v>
      </c>
      <c r="H9647" s="62">
        <v>3</v>
      </c>
      <c r="I9647" s="62">
        <v>2</v>
      </c>
      <c r="J9647" s="70">
        <v>1</v>
      </c>
      <c r="K9647" s="71">
        <v>6187900</v>
      </c>
      <c r="L9647" s="72" t="s">
        <v>13</v>
      </c>
      <c r="M9647" s="72" t="s">
        <v>254</v>
      </c>
    </row>
    <row r="9648" spans="1:13" s="3" customFormat="1" ht="12.75" x14ac:dyDescent="0.2">
      <c r="A9648" s="62" t="s">
        <v>29</v>
      </c>
      <c r="B9648" s="62" t="s">
        <v>440</v>
      </c>
      <c r="C9648" s="63">
        <v>10</v>
      </c>
      <c r="D9648" s="64" t="s">
        <v>13398</v>
      </c>
      <c r="E9648" s="64" t="s">
        <v>8930</v>
      </c>
      <c r="F9648" s="65">
        <v>72154500</v>
      </c>
      <c r="G9648" s="64" t="s">
        <v>13631</v>
      </c>
      <c r="H9648" s="64">
        <v>5</v>
      </c>
      <c r="I9648" s="64">
        <v>7</v>
      </c>
      <c r="J9648" s="66">
        <v>1</v>
      </c>
      <c r="K9648" s="67">
        <v>3000000</v>
      </c>
      <c r="L9648" s="68" t="s">
        <v>13</v>
      </c>
      <c r="M9648" s="68" t="s">
        <v>254</v>
      </c>
    </row>
    <row r="9649" spans="1:13" s="3" customFormat="1" ht="12.75" x14ac:dyDescent="0.2">
      <c r="A9649" s="62" t="s">
        <v>29</v>
      </c>
      <c r="B9649" s="62" t="s">
        <v>440</v>
      </c>
      <c r="C9649" s="63">
        <v>10</v>
      </c>
      <c r="D9649" s="62" t="s">
        <v>13398</v>
      </c>
      <c r="E9649" s="62" t="s">
        <v>8931</v>
      </c>
      <c r="F9649" s="69">
        <v>73152100</v>
      </c>
      <c r="G9649" s="62" t="s">
        <v>13631</v>
      </c>
      <c r="H9649" s="62">
        <v>5</v>
      </c>
      <c r="I9649" s="62">
        <v>7</v>
      </c>
      <c r="J9649" s="70">
        <v>1</v>
      </c>
      <c r="K9649" s="71">
        <v>2000000</v>
      </c>
      <c r="L9649" s="72" t="s">
        <v>13</v>
      </c>
      <c r="M9649" s="72" t="s">
        <v>254</v>
      </c>
    </row>
    <row r="9650" spans="1:13" s="3" customFormat="1" ht="12.75" x14ac:dyDescent="0.2">
      <c r="A9650" s="62" t="s">
        <v>29</v>
      </c>
      <c r="B9650" s="62" t="s">
        <v>440</v>
      </c>
      <c r="C9650" s="63">
        <v>10</v>
      </c>
      <c r="D9650" s="64" t="s">
        <v>13398</v>
      </c>
      <c r="E9650" s="64" t="s">
        <v>8932</v>
      </c>
      <c r="F9650" s="65">
        <v>73152100</v>
      </c>
      <c r="G9650" s="64" t="s">
        <v>13631</v>
      </c>
      <c r="H9650" s="64">
        <v>5</v>
      </c>
      <c r="I9650" s="64">
        <v>7</v>
      </c>
      <c r="J9650" s="66">
        <v>1</v>
      </c>
      <c r="K9650" s="67">
        <v>1400000</v>
      </c>
      <c r="L9650" s="68" t="s">
        <v>13</v>
      </c>
      <c r="M9650" s="68" t="s">
        <v>254</v>
      </c>
    </row>
    <row r="9651" spans="1:13" s="3" customFormat="1" ht="12.75" x14ac:dyDescent="0.2">
      <c r="A9651" s="62" t="s">
        <v>29</v>
      </c>
      <c r="B9651" s="62" t="s">
        <v>440</v>
      </c>
      <c r="C9651" s="63">
        <v>10</v>
      </c>
      <c r="D9651" s="62" t="s">
        <v>13398</v>
      </c>
      <c r="E9651" s="62" t="s">
        <v>8933</v>
      </c>
      <c r="F9651" s="69">
        <v>73152100</v>
      </c>
      <c r="G9651" s="62" t="s">
        <v>13631</v>
      </c>
      <c r="H9651" s="62">
        <v>5</v>
      </c>
      <c r="I9651" s="62">
        <v>7</v>
      </c>
      <c r="J9651" s="70">
        <v>1</v>
      </c>
      <c r="K9651" s="71">
        <v>2800000</v>
      </c>
      <c r="L9651" s="72" t="s">
        <v>13</v>
      </c>
      <c r="M9651" s="72" t="s">
        <v>254</v>
      </c>
    </row>
    <row r="9652" spans="1:13" s="3" customFormat="1" ht="12.75" x14ac:dyDescent="0.2">
      <c r="A9652" s="62" t="s">
        <v>29</v>
      </c>
      <c r="B9652" s="62" t="s">
        <v>440</v>
      </c>
      <c r="C9652" s="63">
        <v>10</v>
      </c>
      <c r="D9652" s="64" t="s">
        <v>13398</v>
      </c>
      <c r="E9652" s="64" t="s">
        <v>8934</v>
      </c>
      <c r="F9652" s="65">
        <v>72101500</v>
      </c>
      <c r="G9652" s="64" t="s">
        <v>13631</v>
      </c>
      <c r="H9652" s="64">
        <v>5</v>
      </c>
      <c r="I9652" s="64">
        <v>7</v>
      </c>
      <c r="J9652" s="66">
        <v>1</v>
      </c>
      <c r="K9652" s="67">
        <v>10000000</v>
      </c>
      <c r="L9652" s="68" t="s">
        <v>13</v>
      </c>
      <c r="M9652" s="68" t="s">
        <v>254</v>
      </c>
    </row>
    <row r="9653" spans="1:13" s="3" customFormat="1" ht="12.75" x14ac:dyDescent="0.2">
      <c r="A9653" s="62" t="s">
        <v>29</v>
      </c>
      <c r="B9653" s="62" t="s">
        <v>440</v>
      </c>
      <c r="C9653" s="63">
        <v>10</v>
      </c>
      <c r="D9653" s="62" t="s">
        <v>13398</v>
      </c>
      <c r="E9653" s="62" t="s">
        <v>8935</v>
      </c>
      <c r="F9653" s="69">
        <v>73152100</v>
      </c>
      <c r="G9653" s="62" t="s">
        <v>13631</v>
      </c>
      <c r="H9653" s="62">
        <v>5</v>
      </c>
      <c r="I9653" s="62">
        <v>7</v>
      </c>
      <c r="J9653" s="70">
        <v>1</v>
      </c>
      <c r="K9653" s="71">
        <v>8000000</v>
      </c>
      <c r="L9653" s="72" t="s">
        <v>13</v>
      </c>
      <c r="M9653" s="72" t="s">
        <v>254</v>
      </c>
    </row>
    <row r="9654" spans="1:13" s="3" customFormat="1" ht="12.75" x14ac:dyDescent="0.2">
      <c r="A9654" s="62" t="s">
        <v>29</v>
      </c>
      <c r="B9654" s="62" t="s">
        <v>440</v>
      </c>
      <c r="C9654" s="63">
        <v>10</v>
      </c>
      <c r="D9654" s="64" t="s">
        <v>13398</v>
      </c>
      <c r="E9654" s="64" t="s">
        <v>8936</v>
      </c>
      <c r="F9654" s="65">
        <v>78181900</v>
      </c>
      <c r="G9654" s="64" t="s">
        <v>13631</v>
      </c>
      <c r="H9654" s="64">
        <v>3</v>
      </c>
      <c r="I9654" s="64">
        <v>7</v>
      </c>
      <c r="J9654" s="66">
        <v>1</v>
      </c>
      <c r="K9654" s="67">
        <v>7000000</v>
      </c>
      <c r="L9654" s="68" t="s">
        <v>13</v>
      </c>
      <c r="M9654" s="68" t="s">
        <v>254</v>
      </c>
    </row>
    <row r="9655" spans="1:13" s="3" customFormat="1" ht="12.75" x14ac:dyDescent="0.2">
      <c r="A9655" s="62" t="s">
        <v>29</v>
      </c>
      <c r="B9655" s="62" t="s">
        <v>440</v>
      </c>
      <c r="C9655" s="63">
        <v>10</v>
      </c>
      <c r="D9655" s="62" t="s">
        <v>13398</v>
      </c>
      <c r="E9655" s="62" t="s">
        <v>8937</v>
      </c>
      <c r="F9655" s="69">
        <v>78181900</v>
      </c>
      <c r="G9655" s="62" t="s">
        <v>13631</v>
      </c>
      <c r="H9655" s="62">
        <v>3</v>
      </c>
      <c r="I9655" s="62">
        <v>7</v>
      </c>
      <c r="J9655" s="70">
        <v>1</v>
      </c>
      <c r="K9655" s="71">
        <v>7000000</v>
      </c>
      <c r="L9655" s="72" t="s">
        <v>13</v>
      </c>
      <c r="M9655" s="72" t="s">
        <v>254</v>
      </c>
    </row>
    <row r="9656" spans="1:13" s="3" customFormat="1" ht="12.75" x14ac:dyDescent="0.2">
      <c r="A9656" s="62" t="s">
        <v>29</v>
      </c>
      <c r="B9656" s="62" t="s">
        <v>440</v>
      </c>
      <c r="C9656" s="63">
        <v>10</v>
      </c>
      <c r="D9656" s="64" t="s">
        <v>13398</v>
      </c>
      <c r="E9656" s="64" t="s">
        <v>8938</v>
      </c>
      <c r="F9656" s="65">
        <v>78181900</v>
      </c>
      <c r="G9656" s="64" t="s">
        <v>13631</v>
      </c>
      <c r="H9656" s="64">
        <v>3</v>
      </c>
      <c r="I9656" s="64">
        <v>7</v>
      </c>
      <c r="J9656" s="66">
        <v>1</v>
      </c>
      <c r="K9656" s="67">
        <v>7000000</v>
      </c>
      <c r="L9656" s="68" t="s">
        <v>13</v>
      </c>
      <c r="M9656" s="68" t="s">
        <v>254</v>
      </c>
    </row>
    <row r="9657" spans="1:13" s="3" customFormat="1" ht="12.75" x14ac:dyDescent="0.2">
      <c r="A9657" s="62" t="s">
        <v>29</v>
      </c>
      <c r="B9657" s="62" t="s">
        <v>440</v>
      </c>
      <c r="C9657" s="63">
        <v>10</v>
      </c>
      <c r="D9657" s="62" t="s">
        <v>13398</v>
      </c>
      <c r="E9657" s="62" t="s">
        <v>8939</v>
      </c>
      <c r="F9657" s="69">
        <v>78181900</v>
      </c>
      <c r="G9657" s="62" t="s">
        <v>13631</v>
      </c>
      <c r="H9657" s="62">
        <v>3</v>
      </c>
      <c r="I9657" s="62">
        <v>7</v>
      </c>
      <c r="J9657" s="70">
        <v>1</v>
      </c>
      <c r="K9657" s="71">
        <v>7000000</v>
      </c>
      <c r="L9657" s="72" t="s">
        <v>13</v>
      </c>
      <c r="M9657" s="72" t="s">
        <v>254</v>
      </c>
    </row>
    <row r="9658" spans="1:13" s="3" customFormat="1" ht="12.75" x14ac:dyDescent="0.2">
      <c r="A9658" s="62" t="s">
        <v>29</v>
      </c>
      <c r="B9658" s="62" t="s">
        <v>440</v>
      </c>
      <c r="C9658" s="63">
        <v>10</v>
      </c>
      <c r="D9658" s="64" t="s">
        <v>13398</v>
      </c>
      <c r="E9658" s="64" t="s">
        <v>8940</v>
      </c>
      <c r="F9658" s="65">
        <v>78181900</v>
      </c>
      <c r="G9658" s="64" t="s">
        <v>13631</v>
      </c>
      <c r="H9658" s="64">
        <v>3</v>
      </c>
      <c r="I9658" s="64">
        <v>7</v>
      </c>
      <c r="J9658" s="66">
        <v>1</v>
      </c>
      <c r="K9658" s="67">
        <v>8000000</v>
      </c>
      <c r="L9658" s="68" t="s">
        <v>13</v>
      </c>
      <c r="M9658" s="68" t="s">
        <v>254</v>
      </c>
    </row>
    <row r="9659" spans="1:13" s="3" customFormat="1" ht="12.75" x14ac:dyDescent="0.2">
      <c r="A9659" s="62" t="s">
        <v>29</v>
      </c>
      <c r="B9659" s="62" t="s">
        <v>440</v>
      </c>
      <c r="C9659" s="63">
        <v>10</v>
      </c>
      <c r="D9659" s="62" t="s">
        <v>13398</v>
      </c>
      <c r="E9659" s="62" t="s">
        <v>8941</v>
      </c>
      <c r="F9659" s="69">
        <v>78181900</v>
      </c>
      <c r="G9659" s="62" t="s">
        <v>13631</v>
      </c>
      <c r="H9659" s="62">
        <v>3</v>
      </c>
      <c r="I9659" s="62">
        <v>7</v>
      </c>
      <c r="J9659" s="70">
        <v>1</v>
      </c>
      <c r="K9659" s="71">
        <v>8000000</v>
      </c>
      <c r="L9659" s="72" t="s">
        <v>13</v>
      </c>
      <c r="M9659" s="72" t="s">
        <v>254</v>
      </c>
    </row>
    <row r="9660" spans="1:13" s="3" customFormat="1" ht="12.75" x14ac:dyDescent="0.2">
      <c r="A9660" s="62" t="s">
        <v>29</v>
      </c>
      <c r="B9660" s="62" t="s">
        <v>440</v>
      </c>
      <c r="C9660" s="63">
        <v>10</v>
      </c>
      <c r="D9660" s="64" t="s">
        <v>13398</v>
      </c>
      <c r="E9660" s="64" t="s">
        <v>8942</v>
      </c>
      <c r="F9660" s="65">
        <v>78181900</v>
      </c>
      <c r="G9660" s="64" t="s">
        <v>13631</v>
      </c>
      <c r="H9660" s="64">
        <v>3</v>
      </c>
      <c r="I9660" s="64">
        <v>7</v>
      </c>
      <c r="J9660" s="66">
        <v>1</v>
      </c>
      <c r="K9660" s="67">
        <v>9000000</v>
      </c>
      <c r="L9660" s="68" t="s">
        <v>13</v>
      </c>
      <c r="M9660" s="68" t="s">
        <v>254</v>
      </c>
    </row>
    <row r="9661" spans="1:13" s="3" customFormat="1" ht="12.75" x14ac:dyDescent="0.2">
      <c r="A9661" s="62" t="s">
        <v>29</v>
      </c>
      <c r="B9661" s="62" t="s">
        <v>440</v>
      </c>
      <c r="C9661" s="63">
        <v>10</v>
      </c>
      <c r="D9661" s="62" t="s">
        <v>13398</v>
      </c>
      <c r="E9661" s="62" t="s">
        <v>8943</v>
      </c>
      <c r="F9661" s="69">
        <v>73152100</v>
      </c>
      <c r="G9661" s="62" t="s">
        <v>13631</v>
      </c>
      <c r="H9661" s="62">
        <v>5</v>
      </c>
      <c r="I9661" s="62">
        <v>7</v>
      </c>
      <c r="J9661" s="70">
        <v>1</v>
      </c>
      <c r="K9661" s="71">
        <v>4200000</v>
      </c>
      <c r="L9661" s="72" t="s">
        <v>13</v>
      </c>
      <c r="M9661" s="72" t="s">
        <v>254</v>
      </c>
    </row>
    <row r="9662" spans="1:13" s="3" customFormat="1" ht="12.75" x14ac:dyDescent="0.2">
      <c r="A9662" s="62" t="s">
        <v>29</v>
      </c>
      <c r="B9662" s="62" t="s">
        <v>440</v>
      </c>
      <c r="C9662" s="63">
        <v>10</v>
      </c>
      <c r="D9662" s="64" t="s">
        <v>13398</v>
      </c>
      <c r="E9662" s="64" t="s">
        <v>8944</v>
      </c>
      <c r="F9662" s="65">
        <v>73152100</v>
      </c>
      <c r="G9662" s="64" t="s">
        <v>13631</v>
      </c>
      <c r="H9662" s="64">
        <v>5</v>
      </c>
      <c r="I9662" s="64">
        <v>7</v>
      </c>
      <c r="J9662" s="66">
        <v>1</v>
      </c>
      <c r="K9662" s="67">
        <v>4000000</v>
      </c>
      <c r="L9662" s="68" t="s">
        <v>13</v>
      </c>
      <c r="M9662" s="68" t="s">
        <v>254</v>
      </c>
    </row>
    <row r="9663" spans="1:13" s="3" customFormat="1" ht="12.75" x14ac:dyDescent="0.2">
      <c r="A9663" s="62" t="s">
        <v>29</v>
      </c>
      <c r="B9663" s="62" t="s">
        <v>440</v>
      </c>
      <c r="C9663" s="63">
        <v>10</v>
      </c>
      <c r="D9663" s="62" t="s">
        <v>13398</v>
      </c>
      <c r="E9663" s="62" t="s">
        <v>8945</v>
      </c>
      <c r="F9663" s="69">
        <v>73152100</v>
      </c>
      <c r="G9663" s="62" t="s">
        <v>13631</v>
      </c>
      <c r="H9663" s="62">
        <v>5</v>
      </c>
      <c r="I9663" s="62">
        <v>7</v>
      </c>
      <c r="J9663" s="70">
        <v>1</v>
      </c>
      <c r="K9663" s="71">
        <v>4000000</v>
      </c>
      <c r="L9663" s="72" t="s">
        <v>13</v>
      </c>
      <c r="M9663" s="72" t="s">
        <v>254</v>
      </c>
    </row>
    <row r="9664" spans="1:13" s="3" customFormat="1" ht="12.75" x14ac:dyDescent="0.2">
      <c r="A9664" s="62" t="s">
        <v>29</v>
      </c>
      <c r="B9664" s="62" t="s">
        <v>440</v>
      </c>
      <c r="C9664" s="63">
        <v>10</v>
      </c>
      <c r="D9664" s="64" t="s">
        <v>13398</v>
      </c>
      <c r="E9664" s="64" t="s">
        <v>8946</v>
      </c>
      <c r="F9664" s="65">
        <v>73152100</v>
      </c>
      <c r="G9664" s="64" t="s">
        <v>13631</v>
      </c>
      <c r="H9664" s="64">
        <v>5</v>
      </c>
      <c r="I9664" s="64">
        <v>7</v>
      </c>
      <c r="J9664" s="66">
        <v>1</v>
      </c>
      <c r="K9664" s="67">
        <v>4000000</v>
      </c>
      <c r="L9664" s="68" t="s">
        <v>13</v>
      </c>
      <c r="M9664" s="68" t="s">
        <v>254</v>
      </c>
    </row>
    <row r="9665" spans="1:13" s="3" customFormat="1" ht="12.75" x14ac:dyDescent="0.2">
      <c r="A9665" s="62" t="s">
        <v>29</v>
      </c>
      <c r="B9665" s="62" t="s">
        <v>440</v>
      </c>
      <c r="C9665" s="63">
        <v>10</v>
      </c>
      <c r="D9665" s="62" t="s">
        <v>13398</v>
      </c>
      <c r="E9665" s="62" t="s">
        <v>8947</v>
      </c>
      <c r="F9665" s="69">
        <v>72151500</v>
      </c>
      <c r="G9665" s="62" t="s">
        <v>13631</v>
      </c>
      <c r="H9665" s="62">
        <v>5</v>
      </c>
      <c r="I9665" s="62">
        <v>7</v>
      </c>
      <c r="J9665" s="70">
        <v>1</v>
      </c>
      <c r="K9665" s="71">
        <v>4200000</v>
      </c>
      <c r="L9665" s="72" t="s">
        <v>13</v>
      </c>
      <c r="M9665" s="72" t="s">
        <v>254</v>
      </c>
    </row>
    <row r="9666" spans="1:13" s="3" customFormat="1" ht="12.75" x14ac:dyDescent="0.2">
      <c r="A9666" s="62" t="s">
        <v>29</v>
      </c>
      <c r="B9666" s="62" t="s">
        <v>440</v>
      </c>
      <c r="C9666" s="63">
        <v>10</v>
      </c>
      <c r="D9666" s="64" t="s">
        <v>13398</v>
      </c>
      <c r="E9666" s="64" t="s">
        <v>8948</v>
      </c>
      <c r="F9666" s="65">
        <v>78181900</v>
      </c>
      <c r="G9666" s="64" t="s">
        <v>13631</v>
      </c>
      <c r="H9666" s="64">
        <v>3</v>
      </c>
      <c r="I9666" s="64">
        <v>2</v>
      </c>
      <c r="J9666" s="66">
        <v>1</v>
      </c>
      <c r="K9666" s="67">
        <v>3000000</v>
      </c>
      <c r="L9666" s="68" t="s">
        <v>13</v>
      </c>
      <c r="M9666" s="68" t="s">
        <v>254</v>
      </c>
    </row>
    <row r="9667" spans="1:13" s="3" customFormat="1" ht="12.75" x14ac:dyDescent="0.2">
      <c r="A9667" s="62" t="s">
        <v>29</v>
      </c>
      <c r="B9667" s="62" t="s">
        <v>440</v>
      </c>
      <c r="C9667" s="63">
        <v>10</v>
      </c>
      <c r="D9667" s="62" t="s">
        <v>13398</v>
      </c>
      <c r="E9667" s="62" t="s">
        <v>8949</v>
      </c>
      <c r="F9667" s="69">
        <v>73152100</v>
      </c>
      <c r="G9667" s="62" t="s">
        <v>13631</v>
      </c>
      <c r="H9667" s="62">
        <v>5</v>
      </c>
      <c r="I9667" s="62">
        <v>7</v>
      </c>
      <c r="J9667" s="70">
        <v>1</v>
      </c>
      <c r="K9667" s="71">
        <v>2800000</v>
      </c>
      <c r="L9667" s="72" t="s">
        <v>13</v>
      </c>
      <c r="M9667" s="72" t="s">
        <v>254</v>
      </c>
    </row>
    <row r="9668" spans="1:13" s="3" customFormat="1" ht="12.75" x14ac:dyDescent="0.2">
      <c r="A9668" s="62" t="s">
        <v>29</v>
      </c>
      <c r="B9668" s="62" t="s">
        <v>440</v>
      </c>
      <c r="C9668" s="63">
        <v>10</v>
      </c>
      <c r="D9668" s="64" t="s">
        <v>13398</v>
      </c>
      <c r="E9668" s="64" t="s">
        <v>8950</v>
      </c>
      <c r="F9668" s="65">
        <v>72154500</v>
      </c>
      <c r="G9668" s="64" t="s">
        <v>13631</v>
      </c>
      <c r="H9668" s="64">
        <v>5</v>
      </c>
      <c r="I9668" s="64">
        <v>7</v>
      </c>
      <c r="J9668" s="66">
        <v>1</v>
      </c>
      <c r="K9668" s="67">
        <v>4000000</v>
      </c>
      <c r="L9668" s="68" t="s">
        <v>13</v>
      </c>
      <c r="M9668" s="68" t="s">
        <v>254</v>
      </c>
    </row>
    <row r="9669" spans="1:13" s="3" customFormat="1" ht="12.75" x14ac:dyDescent="0.2">
      <c r="A9669" s="62" t="s">
        <v>29</v>
      </c>
      <c r="B9669" s="62" t="s">
        <v>217</v>
      </c>
      <c r="C9669" s="63">
        <v>10</v>
      </c>
      <c r="D9669" s="62" t="s">
        <v>13378</v>
      </c>
      <c r="E9669" s="62" t="s">
        <v>8951</v>
      </c>
      <c r="F9669" s="69">
        <v>44121700</v>
      </c>
      <c r="G9669" s="62" t="s">
        <v>13633</v>
      </c>
      <c r="H9669" s="62">
        <v>4</v>
      </c>
      <c r="I9669" s="62">
        <v>7</v>
      </c>
      <c r="J9669" s="70">
        <v>2</v>
      </c>
      <c r="K9669" s="71">
        <v>195800</v>
      </c>
      <c r="L9669" s="72" t="s">
        <v>15</v>
      </c>
      <c r="M9669" s="72" t="s">
        <v>254</v>
      </c>
    </row>
    <row r="9670" spans="1:13" s="3" customFormat="1" ht="12.75" x14ac:dyDescent="0.2">
      <c r="A9670" s="62" t="s">
        <v>29</v>
      </c>
      <c r="B9670" s="62" t="s">
        <v>217</v>
      </c>
      <c r="C9670" s="63">
        <v>10</v>
      </c>
      <c r="D9670" s="64" t="s">
        <v>13378</v>
      </c>
      <c r="E9670" s="64" t="s">
        <v>8952</v>
      </c>
      <c r="F9670" s="65">
        <v>44121700</v>
      </c>
      <c r="G9670" s="64" t="s">
        <v>13633</v>
      </c>
      <c r="H9670" s="64">
        <v>4</v>
      </c>
      <c r="I9670" s="64">
        <v>7</v>
      </c>
      <c r="J9670" s="66">
        <v>1</v>
      </c>
      <c r="K9670" s="67">
        <v>15000</v>
      </c>
      <c r="L9670" s="68" t="s">
        <v>15</v>
      </c>
      <c r="M9670" s="68" t="s">
        <v>254</v>
      </c>
    </row>
    <row r="9671" spans="1:13" s="3" customFormat="1" ht="12.75" x14ac:dyDescent="0.2">
      <c r="A9671" s="62" t="s">
        <v>29</v>
      </c>
      <c r="B9671" s="62" t="s">
        <v>217</v>
      </c>
      <c r="C9671" s="63">
        <v>10</v>
      </c>
      <c r="D9671" s="62" t="s">
        <v>13378</v>
      </c>
      <c r="E9671" s="62" t="s">
        <v>504</v>
      </c>
      <c r="F9671" s="69">
        <v>44121700</v>
      </c>
      <c r="G9671" s="62" t="s">
        <v>13633</v>
      </c>
      <c r="H9671" s="62">
        <v>4</v>
      </c>
      <c r="I9671" s="62">
        <v>7</v>
      </c>
      <c r="J9671" s="70">
        <v>10</v>
      </c>
      <c r="K9671" s="71">
        <v>24130</v>
      </c>
      <c r="L9671" s="72" t="s">
        <v>15</v>
      </c>
      <c r="M9671" s="72" t="s">
        <v>254</v>
      </c>
    </row>
    <row r="9672" spans="1:13" s="3" customFormat="1" ht="12.75" x14ac:dyDescent="0.2">
      <c r="A9672" s="62" t="s">
        <v>29</v>
      </c>
      <c r="B9672" s="62" t="s">
        <v>871</v>
      </c>
      <c r="C9672" s="63">
        <v>10</v>
      </c>
      <c r="D9672" s="64" t="s">
        <v>13490</v>
      </c>
      <c r="E9672" s="64" t="s">
        <v>8953</v>
      </c>
      <c r="F9672" s="65">
        <v>31201600</v>
      </c>
      <c r="G9672" s="64" t="s">
        <v>13633</v>
      </c>
      <c r="H9672" s="64">
        <v>4</v>
      </c>
      <c r="I9672" s="64">
        <v>7</v>
      </c>
      <c r="J9672" s="66">
        <v>1</v>
      </c>
      <c r="K9672" s="67">
        <v>80000</v>
      </c>
      <c r="L9672" s="68" t="s">
        <v>15</v>
      </c>
      <c r="M9672" s="68" t="s">
        <v>254</v>
      </c>
    </row>
    <row r="9673" spans="1:13" s="3" customFormat="1" ht="12.75" x14ac:dyDescent="0.2">
      <c r="A9673" s="62" t="s">
        <v>29</v>
      </c>
      <c r="B9673" s="62" t="s">
        <v>871</v>
      </c>
      <c r="C9673" s="63">
        <v>10</v>
      </c>
      <c r="D9673" s="62" t="s">
        <v>13490</v>
      </c>
      <c r="E9673" s="62" t="s">
        <v>8954</v>
      </c>
      <c r="F9673" s="69">
        <v>31201600</v>
      </c>
      <c r="G9673" s="62" t="s">
        <v>13633</v>
      </c>
      <c r="H9673" s="62">
        <v>4</v>
      </c>
      <c r="I9673" s="62">
        <v>7</v>
      </c>
      <c r="J9673" s="70">
        <v>2</v>
      </c>
      <c r="K9673" s="71">
        <v>48950</v>
      </c>
      <c r="L9673" s="72" t="s">
        <v>15</v>
      </c>
      <c r="M9673" s="72" t="s">
        <v>254</v>
      </c>
    </row>
    <row r="9674" spans="1:13" s="3" customFormat="1" ht="12.75" x14ac:dyDescent="0.2">
      <c r="A9674" s="62" t="s">
        <v>29</v>
      </c>
      <c r="B9674" s="62" t="s">
        <v>871</v>
      </c>
      <c r="C9674" s="63">
        <v>10</v>
      </c>
      <c r="D9674" s="64" t="s">
        <v>13490</v>
      </c>
      <c r="E9674" s="64" t="s">
        <v>8955</v>
      </c>
      <c r="F9674" s="65">
        <v>31201600</v>
      </c>
      <c r="G9674" s="64" t="s">
        <v>13633</v>
      </c>
      <c r="H9674" s="64">
        <v>4</v>
      </c>
      <c r="I9674" s="64">
        <v>7</v>
      </c>
      <c r="J9674" s="66">
        <v>2</v>
      </c>
      <c r="K9674" s="67">
        <v>265382</v>
      </c>
      <c r="L9674" s="68" t="s">
        <v>15</v>
      </c>
      <c r="M9674" s="68" t="s">
        <v>254</v>
      </c>
    </row>
    <row r="9675" spans="1:13" s="3" customFormat="1" ht="12.75" x14ac:dyDescent="0.2">
      <c r="A9675" s="62" t="s">
        <v>29</v>
      </c>
      <c r="B9675" s="62" t="s">
        <v>871</v>
      </c>
      <c r="C9675" s="63">
        <v>10</v>
      </c>
      <c r="D9675" s="62" t="s">
        <v>13490</v>
      </c>
      <c r="E9675" s="62" t="s">
        <v>8956</v>
      </c>
      <c r="F9675" s="69">
        <v>31201600</v>
      </c>
      <c r="G9675" s="62" t="s">
        <v>13633</v>
      </c>
      <c r="H9675" s="62">
        <v>4</v>
      </c>
      <c r="I9675" s="62">
        <v>7</v>
      </c>
      <c r="J9675" s="70">
        <v>2</v>
      </c>
      <c r="K9675" s="71">
        <v>1920880</v>
      </c>
      <c r="L9675" s="72" t="s">
        <v>15</v>
      </c>
      <c r="M9675" s="72" t="s">
        <v>254</v>
      </c>
    </row>
    <row r="9676" spans="1:13" s="3" customFormat="1" ht="12.75" x14ac:dyDescent="0.2">
      <c r="A9676" s="62" t="s">
        <v>29</v>
      </c>
      <c r="B9676" s="62" t="s">
        <v>874</v>
      </c>
      <c r="C9676" s="63">
        <v>10</v>
      </c>
      <c r="D9676" s="64" t="s">
        <v>13493</v>
      </c>
      <c r="E9676" s="64" t="s">
        <v>8957</v>
      </c>
      <c r="F9676" s="65">
        <v>41104900</v>
      </c>
      <c r="G9676" s="64" t="s">
        <v>13633</v>
      </c>
      <c r="H9676" s="64">
        <v>4</v>
      </c>
      <c r="I9676" s="64">
        <v>7</v>
      </c>
      <c r="J9676" s="66">
        <v>2</v>
      </c>
      <c r="K9676" s="67">
        <v>8370450</v>
      </c>
      <c r="L9676" s="68" t="s">
        <v>15</v>
      </c>
      <c r="M9676" s="68" t="s">
        <v>254</v>
      </c>
    </row>
    <row r="9677" spans="1:13" s="3" customFormat="1" ht="12.75" x14ac:dyDescent="0.2">
      <c r="A9677" s="62" t="s">
        <v>29</v>
      </c>
      <c r="B9677" s="62" t="s">
        <v>1785</v>
      </c>
      <c r="C9677" s="63">
        <v>10</v>
      </c>
      <c r="D9677" s="62" t="s">
        <v>13544</v>
      </c>
      <c r="E9677" s="62" t="s">
        <v>4597</v>
      </c>
      <c r="F9677" s="69">
        <v>12352100</v>
      </c>
      <c r="G9677" s="62" t="s">
        <v>13633</v>
      </c>
      <c r="H9677" s="62">
        <v>4</v>
      </c>
      <c r="I9677" s="62">
        <v>7</v>
      </c>
      <c r="J9677" s="70">
        <v>1</v>
      </c>
      <c r="K9677" s="71">
        <v>2839100</v>
      </c>
      <c r="L9677" s="72" t="s">
        <v>15</v>
      </c>
      <c r="M9677" s="72" t="s">
        <v>254</v>
      </c>
    </row>
    <row r="9678" spans="1:13" s="3" customFormat="1" ht="12.75" x14ac:dyDescent="0.2">
      <c r="A9678" s="62" t="s">
        <v>29</v>
      </c>
      <c r="B9678" s="62" t="s">
        <v>1785</v>
      </c>
      <c r="C9678" s="63">
        <v>10</v>
      </c>
      <c r="D9678" s="64" t="s">
        <v>13544</v>
      </c>
      <c r="E9678" s="64" t="s">
        <v>4597</v>
      </c>
      <c r="F9678" s="65">
        <v>12352100</v>
      </c>
      <c r="G9678" s="64" t="s">
        <v>13633</v>
      </c>
      <c r="H9678" s="64">
        <v>4</v>
      </c>
      <c r="I9678" s="64">
        <v>7</v>
      </c>
      <c r="J9678" s="66">
        <v>5</v>
      </c>
      <c r="K9678" s="67">
        <v>26922500</v>
      </c>
      <c r="L9678" s="68" t="s">
        <v>15</v>
      </c>
      <c r="M9678" s="68" t="s">
        <v>254</v>
      </c>
    </row>
    <row r="9679" spans="1:13" s="3" customFormat="1" ht="12.75" x14ac:dyDescent="0.2">
      <c r="A9679" s="62" t="s">
        <v>29</v>
      </c>
      <c r="B9679" s="62" t="s">
        <v>1785</v>
      </c>
      <c r="C9679" s="63">
        <v>10</v>
      </c>
      <c r="D9679" s="62" t="s">
        <v>13544</v>
      </c>
      <c r="E9679" s="62" t="s">
        <v>8958</v>
      </c>
      <c r="F9679" s="69">
        <v>12352100</v>
      </c>
      <c r="G9679" s="62" t="s">
        <v>13633</v>
      </c>
      <c r="H9679" s="62">
        <v>4</v>
      </c>
      <c r="I9679" s="62">
        <v>7</v>
      </c>
      <c r="J9679" s="70">
        <v>1</v>
      </c>
      <c r="K9679" s="71">
        <v>37202</v>
      </c>
      <c r="L9679" s="72" t="s">
        <v>1759</v>
      </c>
      <c r="M9679" s="72" t="s">
        <v>254</v>
      </c>
    </row>
    <row r="9680" spans="1:13" s="3" customFormat="1" ht="12.75" x14ac:dyDescent="0.2">
      <c r="A9680" s="62" t="s">
        <v>29</v>
      </c>
      <c r="B9680" s="62" t="s">
        <v>1785</v>
      </c>
      <c r="C9680" s="63">
        <v>10</v>
      </c>
      <c r="D9680" s="64" t="s">
        <v>13544</v>
      </c>
      <c r="E9680" s="64" t="s">
        <v>4598</v>
      </c>
      <c r="F9680" s="65">
        <v>12352100</v>
      </c>
      <c r="G9680" s="64" t="s">
        <v>13633</v>
      </c>
      <c r="H9680" s="64">
        <v>4</v>
      </c>
      <c r="I9680" s="64">
        <v>7</v>
      </c>
      <c r="J9680" s="66">
        <v>1</v>
      </c>
      <c r="K9680" s="67">
        <v>2000000</v>
      </c>
      <c r="L9680" s="68" t="s">
        <v>15</v>
      </c>
      <c r="M9680" s="68" t="s">
        <v>254</v>
      </c>
    </row>
    <row r="9681" spans="1:13" s="3" customFormat="1" ht="12.75" x14ac:dyDescent="0.2">
      <c r="A9681" s="62" t="s">
        <v>29</v>
      </c>
      <c r="B9681" s="62" t="s">
        <v>874</v>
      </c>
      <c r="C9681" s="63">
        <v>10</v>
      </c>
      <c r="D9681" s="62" t="s">
        <v>13493</v>
      </c>
      <c r="E9681" s="62" t="s">
        <v>8959</v>
      </c>
      <c r="F9681" s="69">
        <v>31191500</v>
      </c>
      <c r="G9681" s="62" t="s">
        <v>13633</v>
      </c>
      <c r="H9681" s="62">
        <v>4</v>
      </c>
      <c r="I9681" s="62">
        <v>7</v>
      </c>
      <c r="J9681" s="70">
        <v>4</v>
      </c>
      <c r="K9681" s="71">
        <v>8223600</v>
      </c>
      <c r="L9681" s="72" t="s">
        <v>15</v>
      </c>
      <c r="M9681" s="72" t="s">
        <v>254</v>
      </c>
    </row>
    <row r="9682" spans="1:13" s="3" customFormat="1" ht="12.75" x14ac:dyDescent="0.2">
      <c r="A9682" s="62" t="s">
        <v>29</v>
      </c>
      <c r="B9682" s="62" t="s">
        <v>874</v>
      </c>
      <c r="C9682" s="63">
        <v>10</v>
      </c>
      <c r="D9682" s="64" t="s">
        <v>13493</v>
      </c>
      <c r="E9682" s="64" t="s">
        <v>8960</v>
      </c>
      <c r="F9682" s="65">
        <v>31191500</v>
      </c>
      <c r="G9682" s="64" t="s">
        <v>13633</v>
      </c>
      <c r="H9682" s="64">
        <v>4</v>
      </c>
      <c r="I9682" s="64">
        <v>7</v>
      </c>
      <c r="J9682" s="66">
        <v>9</v>
      </c>
      <c r="K9682" s="67">
        <v>18855540</v>
      </c>
      <c r="L9682" s="68" t="s">
        <v>15</v>
      </c>
      <c r="M9682" s="68" t="s">
        <v>254</v>
      </c>
    </row>
    <row r="9683" spans="1:13" s="3" customFormat="1" ht="12.75" x14ac:dyDescent="0.2">
      <c r="A9683" s="62" t="s">
        <v>29</v>
      </c>
      <c r="B9683" s="62" t="s">
        <v>874</v>
      </c>
      <c r="C9683" s="63">
        <v>10</v>
      </c>
      <c r="D9683" s="62" t="s">
        <v>13493</v>
      </c>
      <c r="E9683" s="62" t="s">
        <v>8961</v>
      </c>
      <c r="F9683" s="69">
        <v>31191500</v>
      </c>
      <c r="G9683" s="62" t="s">
        <v>13633</v>
      </c>
      <c r="H9683" s="62">
        <v>4</v>
      </c>
      <c r="I9683" s="62">
        <v>7</v>
      </c>
      <c r="J9683" s="70">
        <v>4</v>
      </c>
      <c r="K9683" s="71">
        <v>8198564</v>
      </c>
      <c r="L9683" s="72" t="s">
        <v>15</v>
      </c>
      <c r="M9683" s="72" t="s">
        <v>254</v>
      </c>
    </row>
    <row r="9684" spans="1:13" s="3" customFormat="1" ht="12.75" x14ac:dyDescent="0.2">
      <c r="A9684" s="62" t="s">
        <v>29</v>
      </c>
      <c r="B9684" s="62" t="s">
        <v>466</v>
      </c>
      <c r="C9684" s="63">
        <v>10</v>
      </c>
      <c r="D9684" s="64" t="s">
        <v>13431</v>
      </c>
      <c r="E9684" s="64" t="s">
        <v>8962</v>
      </c>
      <c r="F9684" s="65">
        <v>40161500</v>
      </c>
      <c r="G9684" s="64" t="s">
        <v>13633</v>
      </c>
      <c r="H9684" s="64">
        <v>4</v>
      </c>
      <c r="I9684" s="64">
        <v>7</v>
      </c>
      <c r="J9684" s="66">
        <v>6</v>
      </c>
      <c r="K9684" s="67">
        <v>15859800</v>
      </c>
      <c r="L9684" s="68" t="s">
        <v>15</v>
      </c>
      <c r="M9684" s="68" t="s">
        <v>254</v>
      </c>
    </row>
    <row r="9685" spans="1:13" s="3" customFormat="1" ht="12.75" x14ac:dyDescent="0.2">
      <c r="A9685" s="62" t="s">
        <v>29</v>
      </c>
      <c r="B9685" s="62" t="s">
        <v>454</v>
      </c>
      <c r="C9685" s="63">
        <v>10</v>
      </c>
      <c r="D9685" s="62" t="s">
        <v>13417</v>
      </c>
      <c r="E9685" s="62" t="s">
        <v>8963</v>
      </c>
      <c r="F9685" s="69">
        <v>25172500</v>
      </c>
      <c r="G9685" s="62" t="s">
        <v>13633</v>
      </c>
      <c r="H9685" s="62">
        <v>4</v>
      </c>
      <c r="I9685" s="62">
        <v>7</v>
      </c>
      <c r="J9685" s="70">
        <v>2</v>
      </c>
      <c r="K9685" s="71">
        <v>1999200</v>
      </c>
      <c r="L9685" s="72" t="s">
        <v>15</v>
      </c>
      <c r="M9685" s="72" t="s">
        <v>254</v>
      </c>
    </row>
    <row r="9686" spans="1:13" s="3" customFormat="1" ht="12.75" x14ac:dyDescent="0.2">
      <c r="A9686" s="62" t="s">
        <v>29</v>
      </c>
      <c r="B9686" s="62" t="s">
        <v>433</v>
      </c>
      <c r="C9686" s="63">
        <v>10</v>
      </c>
      <c r="D9686" s="64" t="s">
        <v>13383</v>
      </c>
      <c r="E9686" s="64" t="s">
        <v>8964</v>
      </c>
      <c r="F9686" s="65">
        <v>12352300</v>
      </c>
      <c r="G9686" s="64" t="s">
        <v>13633</v>
      </c>
      <c r="H9686" s="64">
        <v>4</v>
      </c>
      <c r="I9686" s="64">
        <v>7</v>
      </c>
      <c r="J9686" s="66">
        <v>50</v>
      </c>
      <c r="K9686" s="67">
        <v>205550</v>
      </c>
      <c r="L9686" s="68" t="s">
        <v>1759</v>
      </c>
      <c r="M9686" s="68" t="s">
        <v>254</v>
      </c>
    </row>
    <row r="9687" spans="1:13" s="3" customFormat="1" ht="12.75" x14ac:dyDescent="0.2">
      <c r="A9687" s="62" t="s">
        <v>29</v>
      </c>
      <c r="B9687" s="62" t="s">
        <v>433</v>
      </c>
      <c r="C9687" s="63">
        <v>10</v>
      </c>
      <c r="D9687" s="62" t="s">
        <v>13383</v>
      </c>
      <c r="E9687" s="62" t="s">
        <v>3004</v>
      </c>
      <c r="F9687" s="69">
        <v>12141903</v>
      </c>
      <c r="G9687" s="62" t="s">
        <v>13633</v>
      </c>
      <c r="H9687" s="62">
        <v>2</v>
      </c>
      <c r="I9687" s="62">
        <v>10</v>
      </c>
      <c r="J9687" s="70">
        <v>315</v>
      </c>
      <c r="K9687" s="71">
        <v>3119130</v>
      </c>
      <c r="L9687" s="72" t="s">
        <v>3286</v>
      </c>
      <c r="M9687" s="72" t="s">
        <v>254</v>
      </c>
    </row>
    <row r="9688" spans="1:13" s="3" customFormat="1" ht="12.75" x14ac:dyDescent="0.2">
      <c r="A9688" s="62" t="s">
        <v>29</v>
      </c>
      <c r="B9688" s="62" t="s">
        <v>433</v>
      </c>
      <c r="C9688" s="63">
        <v>10</v>
      </c>
      <c r="D9688" s="64" t="s">
        <v>13383</v>
      </c>
      <c r="E9688" s="64" t="s">
        <v>8965</v>
      </c>
      <c r="F9688" s="65">
        <v>12141903</v>
      </c>
      <c r="G9688" s="64" t="s">
        <v>13633</v>
      </c>
      <c r="H9688" s="64">
        <v>2</v>
      </c>
      <c r="I9688" s="64">
        <v>10</v>
      </c>
      <c r="J9688" s="66">
        <v>200</v>
      </c>
      <c r="K9688" s="67">
        <v>1700800</v>
      </c>
      <c r="L9688" s="68" t="s">
        <v>3285</v>
      </c>
      <c r="M9688" s="68" t="s">
        <v>254</v>
      </c>
    </row>
    <row r="9689" spans="1:13" s="3" customFormat="1" ht="12.75" x14ac:dyDescent="0.2">
      <c r="A9689" s="62" t="s">
        <v>29</v>
      </c>
      <c r="B9689" s="62" t="s">
        <v>219</v>
      </c>
      <c r="C9689" s="63">
        <v>10</v>
      </c>
      <c r="D9689" s="62" t="s">
        <v>13379</v>
      </c>
      <c r="E9689" s="62" t="s">
        <v>8966</v>
      </c>
      <c r="F9689" s="69">
        <v>30103500</v>
      </c>
      <c r="G9689" s="62" t="s">
        <v>13633</v>
      </c>
      <c r="H9689" s="62">
        <v>4</v>
      </c>
      <c r="I9689" s="62">
        <v>7</v>
      </c>
      <c r="J9689" s="70">
        <v>1</v>
      </c>
      <c r="K9689" s="71">
        <v>4405500</v>
      </c>
      <c r="L9689" s="72" t="s">
        <v>15</v>
      </c>
      <c r="M9689" s="72" t="s">
        <v>254</v>
      </c>
    </row>
    <row r="9690" spans="1:13" s="3" customFormat="1" ht="12.75" x14ac:dyDescent="0.2">
      <c r="A9690" s="62" t="s">
        <v>29</v>
      </c>
      <c r="B9690" s="62" t="s">
        <v>219</v>
      </c>
      <c r="C9690" s="63">
        <v>10</v>
      </c>
      <c r="D9690" s="64" t="s">
        <v>13379</v>
      </c>
      <c r="E9690" s="64" t="s">
        <v>8967</v>
      </c>
      <c r="F9690" s="65">
        <v>53141500</v>
      </c>
      <c r="G9690" s="64" t="s">
        <v>13633</v>
      </c>
      <c r="H9690" s="64">
        <v>4</v>
      </c>
      <c r="I9690" s="64">
        <v>7</v>
      </c>
      <c r="J9690" s="66">
        <v>200</v>
      </c>
      <c r="K9690" s="67">
        <v>200000</v>
      </c>
      <c r="L9690" s="68" t="s">
        <v>15</v>
      </c>
      <c r="M9690" s="68" t="s">
        <v>254</v>
      </c>
    </row>
    <row r="9691" spans="1:13" s="3" customFormat="1" ht="12.75" x14ac:dyDescent="0.2">
      <c r="A9691" s="62" t="s">
        <v>29</v>
      </c>
      <c r="B9691" s="62" t="s">
        <v>219</v>
      </c>
      <c r="C9691" s="63">
        <v>10</v>
      </c>
      <c r="D9691" s="62" t="s">
        <v>13379</v>
      </c>
      <c r="E9691" s="62" t="s">
        <v>8968</v>
      </c>
      <c r="F9691" s="69">
        <v>53141500</v>
      </c>
      <c r="G9691" s="62" t="s">
        <v>13633</v>
      </c>
      <c r="H9691" s="62">
        <v>4</v>
      </c>
      <c r="I9691" s="62">
        <v>7</v>
      </c>
      <c r="J9691" s="70">
        <v>200</v>
      </c>
      <c r="K9691" s="71">
        <v>200000</v>
      </c>
      <c r="L9691" s="72" t="s">
        <v>15</v>
      </c>
      <c r="M9691" s="72" t="s">
        <v>254</v>
      </c>
    </row>
    <row r="9692" spans="1:13" s="3" customFormat="1" ht="12.75" x14ac:dyDescent="0.2">
      <c r="A9692" s="62" t="s">
        <v>29</v>
      </c>
      <c r="B9692" s="62" t="s">
        <v>219</v>
      </c>
      <c r="C9692" s="63">
        <v>10</v>
      </c>
      <c r="D9692" s="64" t="s">
        <v>13379</v>
      </c>
      <c r="E9692" s="64" t="s">
        <v>8969</v>
      </c>
      <c r="F9692" s="65">
        <v>53141500</v>
      </c>
      <c r="G9692" s="64" t="s">
        <v>13633</v>
      </c>
      <c r="H9692" s="64">
        <v>4</v>
      </c>
      <c r="I9692" s="64">
        <v>7</v>
      </c>
      <c r="J9692" s="66">
        <v>200</v>
      </c>
      <c r="K9692" s="67">
        <v>200000</v>
      </c>
      <c r="L9692" s="68" t="s">
        <v>15</v>
      </c>
      <c r="M9692" s="68" t="s">
        <v>254</v>
      </c>
    </row>
    <row r="9693" spans="1:13" s="3" customFormat="1" ht="12.75" x14ac:dyDescent="0.2">
      <c r="A9693" s="62" t="s">
        <v>29</v>
      </c>
      <c r="B9693" s="62" t="s">
        <v>433</v>
      </c>
      <c r="C9693" s="63">
        <v>10</v>
      </c>
      <c r="D9693" s="62" t="s">
        <v>13383</v>
      </c>
      <c r="E9693" s="62" t="s">
        <v>8970</v>
      </c>
      <c r="F9693" s="69">
        <v>11101500</v>
      </c>
      <c r="G9693" s="62" t="s">
        <v>13633</v>
      </c>
      <c r="H9693" s="62">
        <v>4</v>
      </c>
      <c r="I9693" s="62">
        <v>7</v>
      </c>
      <c r="J9693" s="70">
        <v>4</v>
      </c>
      <c r="K9693" s="71">
        <v>1135640</v>
      </c>
      <c r="L9693" s="72" t="s">
        <v>15</v>
      </c>
      <c r="M9693" s="72" t="s">
        <v>254</v>
      </c>
    </row>
    <row r="9694" spans="1:13" s="3" customFormat="1" ht="12.75" x14ac:dyDescent="0.2">
      <c r="A9694" s="62" t="s">
        <v>29</v>
      </c>
      <c r="B9694" s="62" t="s">
        <v>433</v>
      </c>
      <c r="C9694" s="63">
        <v>10</v>
      </c>
      <c r="D9694" s="64" t="s">
        <v>13383</v>
      </c>
      <c r="E9694" s="64" t="s">
        <v>8971</v>
      </c>
      <c r="F9694" s="65">
        <v>12352300</v>
      </c>
      <c r="G9694" s="64" t="s">
        <v>13633</v>
      </c>
      <c r="H9694" s="64">
        <v>4</v>
      </c>
      <c r="I9694" s="64">
        <v>7</v>
      </c>
      <c r="J9694" s="66">
        <v>2</v>
      </c>
      <c r="K9694" s="67">
        <v>12139600</v>
      </c>
      <c r="L9694" s="68" t="s">
        <v>15</v>
      </c>
      <c r="M9694" s="68" t="s">
        <v>254</v>
      </c>
    </row>
    <row r="9695" spans="1:13" s="3" customFormat="1" ht="12.75" x14ac:dyDescent="0.2">
      <c r="A9695" s="62" t="s">
        <v>29</v>
      </c>
      <c r="B9695" s="62" t="s">
        <v>433</v>
      </c>
      <c r="C9695" s="63">
        <v>10</v>
      </c>
      <c r="D9695" s="62" t="s">
        <v>13383</v>
      </c>
      <c r="E9695" s="62" t="s">
        <v>8972</v>
      </c>
      <c r="F9695" s="69">
        <v>12352100</v>
      </c>
      <c r="G9695" s="62" t="s">
        <v>13633</v>
      </c>
      <c r="H9695" s="62">
        <v>4</v>
      </c>
      <c r="I9695" s="62">
        <v>7</v>
      </c>
      <c r="J9695" s="70">
        <v>1</v>
      </c>
      <c r="K9695" s="71">
        <v>1600000</v>
      </c>
      <c r="L9695" s="72" t="s">
        <v>15</v>
      </c>
      <c r="M9695" s="72" t="s">
        <v>254</v>
      </c>
    </row>
    <row r="9696" spans="1:13" s="3" customFormat="1" ht="12.75" x14ac:dyDescent="0.2">
      <c r="A9696" s="62" t="s">
        <v>29</v>
      </c>
      <c r="B9696" s="62" t="s">
        <v>433</v>
      </c>
      <c r="C9696" s="63">
        <v>10</v>
      </c>
      <c r="D9696" s="64" t="s">
        <v>13383</v>
      </c>
      <c r="E9696" s="64" t="s">
        <v>8973</v>
      </c>
      <c r="F9696" s="65">
        <v>12141904</v>
      </c>
      <c r="G9696" s="64" t="s">
        <v>13633</v>
      </c>
      <c r="H9696" s="64">
        <v>2</v>
      </c>
      <c r="I9696" s="64">
        <v>10</v>
      </c>
      <c r="J9696" s="66">
        <v>280</v>
      </c>
      <c r="K9696" s="67">
        <v>2324000</v>
      </c>
      <c r="L9696" s="68" t="s">
        <v>3286</v>
      </c>
      <c r="M9696" s="68" t="s">
        <v>254</v>
      </c>
    </row>
    <row r="9697" spans="1:13" s="3" customFormat="1" ht="12.75" x14ac:dyDescent="0.2">
      <c r="A9697" s="62" t="s">
        <v>29</v>
      </c>
      <c r="B9697" s="62" t="s">
        <v>433</v>
      </c>
      <c r="C9697" s="63">
        <v>10</v>
      </c>
      <c r="D9697" s="62" t="s">
        <v>13383</v>
      </c>
      <c r="E9697" s="62" t="s">
        <v>5479</v>
      </c>
      <c r="F9697" s="69">
        <v>12141904</v>
      </c>
      <c r="G9697" s="62" t="s">
        <v>13633</v>
      </c>
      <c r="H9697" s="62">
        <v>2</v>
      </c>
      <c r="I9697" s="62">
        <v>10</v>
      </c>
      <c r="J9697" s="70">
        <v>84</v>
      </c>
      <c r="K9697" s="71">
        <v>831768</v>
      </c>
      <c r="L9697" s="72" t="s">
        <v>3286</v>
      </c>
      <c r="M9697" s="72" t="s">
        <v>254</v>
      </c>
    </row>
    <row r="9698" spans="1:13" s="3" customFormat="1" ht="12.75" x14ac:dyDescent="0.2">
      <c r="A9698" s="62" t="s">
        <v>29</v>
      </c>
      <c r="B9698" s="62" t="s">
        <v>456</v>
      </c>
      <c r="C9698" s="63">
        <v>10</v>
      </c>
      <c r="D9698" s="64" t="s">
        <v>13420</v>
      </c>
      <c r="E9698" s="64" t="s">
        <v>8974</v>
      </c>
      <c r="F9698" s="65">
        <v>11162100</v>
      </c>
      <c r="G9698" s="64" t="s">
        <v>13633</v>
      </c>
      <c r="H9698" s="64">
        <v>4</v>
      </c>
      <c r="I9698" s="64">
        <v>7</v>
      </c>
      <c r="J9698" s="66">
        <v>90</v>
      </c>
      <c r="K9698" s="67">
        <v>29604960</v>
      </c>
      <c r="L9698" s="68" t="s">
        <v>848</v>
      </c>
      <c r="M9698" s="68" t="s">
        <v>254</v>
      </c>
    </row>
    <row r="9699" spans="1:13" s="3" customFormat="1" ht="12.75" x14ac:dyDescent="0.2">
      <c r="A9699" s="62" t="s">
        <v>29</v>
      </c>
      <c r="B9699" s="62" t="s">
        <v>456</v>
      </c>
      <c r="C9699" s="63">
        <v>10</v>
      </c>
      <c r="D9699" s="62" t="s">
        <v>13420</v>
      </c>
      <c r="E9699" s="62" t="s">
        <v>8975</v>
      </c>
      <c r="F9699" s="69">
        <v>11162100</v>
      </c>
      <c r="G9699" s="62" t="s">
        <v>13633</v>
      </c>
      <c r="H9699" s="62">
        <v>4</v>
      </c>
      <c r="I9699" s="62">
        <v>7</v>
      </c>
      <c r="J9699" s="70">
        <v>90</v>
      </c>
      <c r="K9699" s="71">
        <v>29604960</v>
      </c>
      <c r="L9699" s="72" t="s">
        <v>848</v>
      </c>
      <c r="M9699" s="72" t="s">
        <v>254</v>
      </c>
    </row>
    <row r="9700" spans="1:13" s="3" customFormat="1" ht="12.75" x14ac:dyDescent="0.2">
      <c r="A9700" s="62" t="s">
        <v>29</v>
      </c>
      <c r="B9700" s="62" t="s">
        <v>219</v>
      </c>
      <c r="C9700" s="63">
        <v>10</v>
      </c>
      <c r="D9700" s="64" t="s">
        <v>13379</v>
      </c>
      <c r="E9700" s="64" t="s">
        <v>8976</v>
      </c>
      <c r="F9700" s="65">
        <v>30102000</v>
      </c>
      <c r="G9700" s="64" t="s">
        <v>13633</v>
      </c>
      <c r="H9700" s="64">
        <v>4</v>
      </c>
      <c r="I9700" s="64">
        <v>7</v>
      </c>
      <c r="J9700" s="66">
        <v>3</v>
      </c>
      <c r="K9700" s="67">
        <v>46992000</v>
      </c>
      <c r="L9700" s="68" t="s">
        <v>15</v>
      </c>
      <c r="M9700" s="68" t="s">
        <v>254</v>
      </c>
    </row>
    <row r="9701" spans="1:13" s="3" customFormat="1" ht="12.75" x14ac:dyDescent="0.2">
      <c r="A9701" s="62" t="s">
        <v>29</v>
      </c>
      <c r="B9701" s="62" t="s">
        <v>215</v>
      </c>
      <c r="C9701" s="63">
        <v>10</v>
      </c>
      <c r="D9701" s="62" t="s">
        <v>13376</v>
      </c>
      <c r="E9701" s="62" t="s">
        <v>8977</v>
      </c>
      <c r="F9701" s="69">
        <v>47131500</v>
      </c>
      <c r="G9701" s="62" t="s">
        <v>13633</v>
      </c>
      <c r="H9701" s="62">
        <v>4</v>
      </c>
      <c r="I9701" s="62">
        <v>7</v>
      </c>
      <c r="J9701" s="70">
        <v>396</v>
      </c>
      <c r="K9701" s="71">
        <v>24036408</v>
      </c>
      <c r="L9701" s="72" t="s">
        <v>15</v>
      </c>
      <c r="M9701" s="72" t="s">
        <v>254</v>
      </c>
    </row>
    <row r="9702" spans="1:13" s="3" customFormat="1" ht="12.75" x14ac:dyDescent="0.2">
      <c r="A9702" s="62" t="s">
        <v>29</v>
      </c>
      <c r="B9702" s="62" t="s">
        <v>215</v>
      </c>
      <c r="C9702" s="63">
        <v>10</v>
      </c>
      <c r="D9702" s="64" t="s">
        <v>13376</v>
      </c>
      <c r="E9702" s="64" t="s">
        <v>8978</v>
      </c>
      <c r="F9702" s="65">
        <v>14121901</v>
      </c>
      <c r="G9702" s="64" t="s">
        <v>13633</v>
      </c>
      <c r="H9702" s="64">
        <v>4</v>
      </c>
      <c r="I9702" s="64">
        <v>7</v>
      </c>
      <c r="J9702" s="66">
        <v>1000</v>
      </c>
      <c r="K9702" s="67">
        <v>1500000</v>
      </c>
      <c r="L9702" s="68" t="s">
        <v>15</v>
      </c>
      <c r="M9702" s="68" t="s">
        <v>254</v>
      </c>
    </row>
    <row r="9703" spans="1:13" s="3" customFormat="1" ht="12.75" x14ac:dyDescent="0.2">
      <c r="A9703" s="62" t="s">
        <v>29</v>
      </c>
      <c r="B9703" s="62" t="s">
        <v>215</v>
      </c>
      <c r="C9703" s="63">
        <v>10</v>
      </c>
      <c r="D9703" s="62" t="s">
        <v>13376</v>
      </c>
      <c r="E9703" s="62" t="s">
        <v>8979</v>
      </c>
      <c r="F9703" s="69">
        <v>14121902</v>
      </c>
      <c r="G9703" s="62" t="s">
        <v>13633</v>
      </c>
      <c r="H9703" s="62">
        <v>4</v>
      </c>
      <c r="I9703" s="62">
        <v>7</v>
      </c>
      <c r="J9703" s="70">
        <v>800</v>
      </c>
      <c r="K9703" s="71">
        <v>400000</v>
      </c>
      <c r="L9703" s="72" t="s">
        <v>15</v>
      </c>
      <c r="M9703" s="72" t="s">
        <v>254</v>
      </c>
    </row>
    <row r="9704" spans="1:13" s="3" customFormat="1" ht="12.75" x14ac:dyDescent="0.2">
      <c r="A9704" s="62" t="s">
        <v>29</v>
      </c>
      <c r="B9704" s="62" t="s">
        <v>215</v>
      </c>
      <c r="C9704" s="63">
        <v>10</v>
      </c>
      <c r="D9704" s="64" t="s">
        <v>13376</v>
      </c>
      <c r="E9704" s="64" t="s">
        <v>8980</v>
      </c>
      <c r="F9704" s="65">
        <v>14121902</v>
      </c>
      <c r="G9704" s="64" t="s">
        <v>13633</v>
      </c>
      <c r="H9704" s="64">
        <v>4</v>
      </c>
      <c r="I9704" s="64">
        <v>7</v>
      </c>
      <c r="J9704" s="66">
        <v>1600</v>
      </c>
      <c r="K9704" s="67">
        <v>800000</v>
      </c>
      <c r="L9704" s="68" t="s">
        <v>15</v>
      </c>
      <c r="M9704" s="68" t="s">
        <v>254</v>
      </c>
    </row>
    <row r="9705" spans="1:13" s="3" customFormat="1" ht="12.75" x14ac:dyDescent="0.2">
      <c r="A9705" s="62" t="s">
        <v>29</v>
      </c>
      <c r="B9705" s="62" t="s">
        <v>215</v>
      </c>
      <c r="C9705" s="63">
        <v>10</v>
      </c>
      <c r="D9705" s="62" t="s">
        <v>13376</v>
      </c>
      <c r="E9705" s="62" t="s">
        <v>8981</v>
      </c>
      <c r="F9705" s="69">
        <v>14121902</v>
      </c>
      <c r="G9705" s="62" t="s">
        <v>13633</v>
      </c>
      <c r="H9705" s="62">
        <v>4</v>
      </c>
      <c r="I9705" s="62">
        <v>7</v>
      </c>
      <c r="J9705" s="70">
        <v>200</v>
      </c>
      <c r="K9705" s="71">
        <v>100000</v>
      </c>
      <c r="L9705" s="72" t="s">
        <v>15</v>
      </c>
      <c r="M9705" s="72" t="s">
        <v>254</v>
      </c>
    </row>
    <row r="9706" spans="1:13" s="3" customFormat="1" ht="12.75" x14ac:dyDescent="0.2">
      <c r="A9706" s="62" t="s">
        <v>29</v>
      </c>
      <c r="B9706" s="62" t="s">
        <v>215</v>
      </c>
      <c r="C9706" s="63">
        <v>10</v>
      </c>
      <c r="D9706" s="64" t="s">
        <v>13376</v>
      </c>
      <c r="E9706" s="64" t="s">
        <v>8982</v>
      </c>
      <c r="F9706" s="65">
        <v>14121902</v>
      </c>
      <c r="G9706" s="64" t="s">
        <v>13633</v>
      </c>
      <c r="H9706" s="64">
        <v>4</v>
      </c>
      <c r="I9706" s="64">
        <v>7</v>
      </c>
      <c r="J9706" s="66">
        <v>800</v>
      </c>
      <c r="K9706" s="67">
        <v>400000</v>
      </c>
      <c r="L9706" s="68" t="s">
        <v>15</v>
      </c>
      <c r="M9706" s="68" t="s">
        <v>254</v>
      </c>
    </row>
    <row r="9707" spans="1:13" s="3" customFormat="1" ht="12.75" x14ac:dyDescent="0.2">
      <c r="A9707" s="62" t="s">
        <v>29</v>
      </c>
      <c r="B9707" s="62" t="s">
        <v>215</v>
      </c>
      <c r="C9707" s="63">
        <v>10</v>
      </c>
      <c r="D9707" s="62" t="s">
        <v>13376</v>
      </c>
      <c r="E9707" s="62" t="s">
        <v>8983</v>
      </c>
      <c r="F9707" s="69">
        <v>14121902</v>
      </c>
      <c r="G9707" s="62" t="s">
        <v>13633</v>
      </c>
      <c r="H9707" s="62">
        <v>4</v>
      </c>
      <c r="I9707" s="62">
        <v>7</v>
      </c>
      <c r="J9707" s="70">
        <v>800</v>
      </c>
      <c r="K9707" s="71">
        <v>400000</v>
      </c>
      <c r="L9707" s="72" t="s">
        <v>15</v>
      </c>
      <c r="M9707" s="72" t="s">
        <v>254</v>
      </c>
    </row>
    <row r="9708" spans="1:13" s="3" customFormat="1" ht="12.75" x14ac:dyDescent="0.2">
      <c r="A9708" s="62" t="s">
        <v>29</v>
      </c>
      <c r="B9708" s="62" t="s">
        <v>215</v>
      </c>
      <c r="C9708" s="63">
        <v>10</v>
      </c>
      <c r="D9708" s="64" t="s">
        <v>13376</v>
      </c>
      <c r="E9708" s="64" t="s">
        <v>7428</v>
      </c>
      <c r="F9708" s="65">
        <v>14121902</v>
      </c>
      <c r="G9708" s="64" t="s">
        <v>13633</v>
      </c>
      <c r="H9708" s="64">
        <v>4</v>
      </c>
      <c r="I9708" s="64">
        <v>7</v>
      </c>
      <c r="J9708" s="66">
        <v>8</v>
      </c>
      <c r="K9708" s="67">
        <v>800000</v>
      </c>
      <c r="L9708" s="68" t="s">
        <v>15</v>
      </c>
      <c r="M9708" s="68" t="s">
        <v>254</v>
      </c>
    </row>
    <row r="9709" spans="1:13" s="3" customFormat="1" ht="12.75" x14ac:dyDescent="0.2">
      <c r="A9709" s="62" t="s">
        <v>29</v>
      </c>
      <c r="B9709" s="62" t="s">
        <v>215</v>
      </c>
      <c r="C9709" s="63">
        <v>10</v>
      </c>
      <c r="D9709" s="62" t="s">
        <v>13376</v>
      </c>
      <c r="E9709" s="62" t="s">
        <v>8984</v>
      </c>
      <c r="F9709" s="69">
        <v>60121100</v>
      </c>
      <c r="G9709" s="62" t="s">
        <v>13633</v>
      </c>
      <c r="H9709" s="62">
        <v>4</v>
      </c>
      <c r="I9709" s="62">
        <v>7</v>
      </c>
      <c r="J9709" s="70">
        <v>12</v>
      </c>
      <c r="K9709" s="71">
        <v>1220568</v>
      </c>
      <c r="L9709" s="72" t="s">
        <v>15</v>
      </c>
      <c r="M9709" s="72" t="s">
        <v>254</v>
      </c>
    </row>
    <row r="9710" spans="1:13" s="3" customFormat="1" ht="12.75" x14ac:dyDescent="0.2">
      <c r="A9710" s="62" t="s">
        <v>29</v>
      </c>
      <c r="B9710" s="62" t="s">
        <v>221</v>
      </c>
      <c r="C9710" s="63">
        <v>10</v>
      </c>
      <c r="D9710" s="64" t="s">
        <v>13382</v>
      </c>
      <c r="E9710" s="64" t="s">
        <v>8985</v>
      </c>
      <c r="F9710" s="65">
        <v>41111800</v>
      </c>
      <c r="G9710" s="64" t="s">
        <v>13633</v>
      </c>
      <c r="H9710" s="64">
        <v>4</v>
      </c>
      <c r="I9710" s="64">
        <v>7</v>
      </c>
      <c r="J9710" s="66">
        <v>2</v>
      </c>
      <c r="K9710" s="67">
        <v>1900000</v>
      </c>
      <c r="L9710" s="68" t="s">
        <v>15</v>
      </c>
      <c r="M9710" s="68" t="s">
        <v>254</v>
      </c>
    </row>
    <row r="9711" spans="1:13" s="3" customFormat="1" ht="12.75" x14ac:dyDescent="0.2">
      <c r="A9711" s="62" t="s">
        <v>29</v>
      </c>
      <c r="B9711" s="62" t="s">
        <v>219</v>
      </c>
      <c r="C9711" s="63">
        <v>10</v>
      </c>
      <c r="D9711" s="62" t="s">
        <v>13379</v>
      </c>
      <c r="E9711" s="62" t="s">
        <v>8986</v>
      </c>
      <c r="F9711" s="69">
        <v>24141500</v>
      </c>
      <c r="G9711" s="62" t="s">
        <v>13633</v>
      </c>
      <c r="H9711" s="62">
        <v>4</v>
      </c>
      <c r="I9711" s="62">
        <v>7</v>
      </c>
      <c r="J9711" s="70">
        <v>8</v>
      </c>
      <c r="K9711" s="71">
        <v>7200</v>
      </c>
      <c r="L9711" s="72" t="s">
        <v>15</v>
      </c>
      <c r="M9711" s="72" t="s">
        <v>254</v>
      </c>
    </row>
    <row r="9712" spans="1:13" s="3" customFormat="1" ht="12.75" x14ac:dyDescent="0.2">
      <c r="A9712" s="62" t="s">
        <v>29</v>
      </c>
      <c r="B9712" s="62" t="s">
        <v>219</v>
      </c>
      <c r="C9712" s="63">
        <v>10</v>
      </c>
      <c r="D9712" s="64" t="s">
        <v>13379</v>
      </c>
      <c r="E9712" s="64" t="s">
        <v>8987</v>
      </c>
      <c r="F9712" s="65">
        <v>24141500</v>
      </c>
      <c r="G9712" s="64" t="s">
        <v>13633</v>
      </c>
      <c r="H9712" s="64">
        <v>4</v>
      </c>
      <c r="I9712" s="64">
        <v>7</v>
      </c>
      <c r="J9712" s="66">
        <v>8</v>
      </c>
      <c r="K9712" s="67">
        <v>9600</v>
      </c>
      <c r="L9712" s="68" t="s">
        <v>15</v>
      </c>
      <c r="M9712" s="68" t="s">
        <v>254</v>
      </c>
    </row>
    <row r="9713" spans="1:13" s="3" customFormat="1" ht="12.75" x14ac:dyDescent="0.2">
      <c r="A9713" s="62" t="s">
        <v>29</v>
      </c>
      <c r="B9713" s="62" t="s">
        <v>219</v>
      </c>
      <c r="C9713" s="63">
        <v>10</v>
      </c>
      <c r="D9713" s="62" t="s">
        <v>13379</v>
      </c>
      <c r="E9713" s="62" t="s">
        <v>8988</v>
      </c>
      <c r="F9713" s="69">
        <v>24141500</v>
      </c>
      <c r="G9713" s="62" t="s">
        <v>13633</v>
      </c>
      <c r="H9713" s="62">
        <v>4</v>
      </c>
      <c r="I9713" s="62">
        <v>7</v>
      </c>
      <c r="J9713" s="70">
        <v>5</v>
      </c>
      <c r="K9713" s="71">
        <v>125000</v>
      </c>
      <c r="L9713" s="72" t="s">
        <v>15</v>
      </c>
      <c r="M9713" s="72" t="s">
        <v>254</v>
      </c>
    </row>
    <row r="9714" spans="1:13" s="3" customFormat="1" ht="12.75" x14ac:dyDescent="0.2">
      <c r="A9714" s="62" t="s">
        <v>29</v>
      </c>
      <c r="B9714" s="62" t="s">
        <v>431</v>
      </c>
      <c r="C9714" s="63">
        <v>10</v>
      </c>
      <c r="D9714" s="64" t="s">
        <v>13375</v>
      </c>
      <c r="E9714" s="64" t="s">
        <v>8989</v>
      </c>
      <c r="F9714" s="65">
        <v>15121500</v>
      </c>
      <c r="G9714" s="64" t="s">
        <v>13633</v>
      </c>
      <c r="H9714" s="64">
        <v>4</v>
      </c>
      <c r="I9714" s="64">
        <v>7</v>
      </c>
      <c r="J9714" s="66">
        <v>1</v>
      </c>
      <c r="K9714" s="67">
        <v>800000</v>
      </c>
      <c r="L9714" s="68" t="s">
        <v>15</v>
      </c>
      <c r="M9714" s="68" t="s">
        <v>254</v>
      </c>
    </row>
    <row r="9715" spans="1:13" s="3" customFormat="1" ht="12.75" x14ac:dyDescent="0.2">
      <c r="A9715" s="62" t="s">
        <v>29</v>
      </c>
      <c r="B9715" s="62" t="s">
        <v>431</v>
      </c>
      <c r="C9715" s="63">
        <v>10</v>
      </c>
      <c r="D9715" s="62" t="s">
        <v>13375</v>
      </c>
      <c r="E9715" s="62" t="s">
        <v>8990</v>
      </c>
      <c r="F9715" s="69">
        <v>15121500</v>
      </c>
      <c r="G9715" s="62" t="s">
        <v>13633</v>
      </c>
      <c r="H9715" s="62">
        <v>4</v>
      </c>
      <c r="I9715" s="62">
        <v>7</v>
      </c>
      <c r="J9715" s="70">
        <v>1</v>
      </c>
      <c r="K9715" s="71">
        <v>1300000</v>
      </c>
      <c r="L9715" s="72" t="s">
        <v>15</v>
      </c>
      <c r="M9715" s="72" t="s">
        <v>254</v>
      </c>
    </row>
    <row r="9716" spans="1:13" s="3" customFormat="1" ht="12.75" x14ac:dyDescent="0.2">
      <c r="A9716" s="62" t="s">
        <v>29</v>
      </c>
      <c r="B9716" s="62" t="s">
        <v>431</v>
      </c>
      <c r="C9716" s="63">
        <v>10</v>
      </c>
      <c r="D9716" s="64" t="s">
        <v>13375</v>
      </c>
      <c r="E9716" s="64" t="s">
        <v>8991</v>
      </c>
      <c r="F9716" s="65">
        <v>15121500</v>
      </c>
      <c r="G9716" s="64" t="s">
        <v>13633</v>
      </c>
      <c r="H9716" s="64">
        <v>4</v>
      </c>
      <c r="I9716" s="64">
        <v>7</v>
      </c>
      <c r="J9716" s="66">
        <v>1</v>
      </c>
      <c r="K9716" s="67">
        <v>700000</v>
      </c>
      <c r="L9716" s="68" t="s">
        <v>15</v>
      </c>
      <c r="M9716" s="68" t="s">
        <v>254</v>
      </c>
    </row>
    <row r="9717" spans="1:13" s="3" customFormat="1" ht="12.75" x14ac:dyDescent="0.2">
      <c r="A9717" s="62" t="s">
        <v>29</v>
      </c>
      <c r="B9717" s="62" t="s">
        <v>431</v>
      </c>
      <c r="C9717" s="63">
        <v>10</v>
      </c>
      <c r="D9717" s="62" t="s">
        <v>13375</v>
      </c>
      <c r="E9717" s="62" t="s">
        <v>8992</v>
      </c>
      <c r="F9717" s="69">
        <v>15121500</v>
      </c>
      <c r="G9717" s="62" t="s">
        <v>13633</v>
      </c>
      <c r="H9717" s="62">
        <v>4</v>
      </c>
      <c r="I9717" s="62">
        <v>7</v>
      </c>
      <c r="J9717" s="70">
        <v>1</v>
      </c>
      <c r="K9717" s="71">
        <v>700000</v>
      </c>
      <c r="L9717" s="72" t="s">
        <v>15</v>
      </c>
      <c r="M9717" s="72" t="s">
        <v>254</v>
      </c>
    </row>
    <row r="9718" spans="1:13" s="3" customFormat="1" ht="12.75" x14ac:dyDescent="0.2">
      <c r="A9718" s="62" t="s">
        <v>29</v>
      </c>
      <c r="B9718" s="62" t="s">
        <v>431</v>
      </c>
      <c r="C9718" s="63">
        <v>10</v>
      </c>
      <c r="D9718" s="64" t="s">
        <v>13375</v>
      </c>
      <c r="E9718" s="64" t="s">
        <v>8993</v>
      </c>
      <c r="F9718" s="65">
        <v>15121500</v>
      </c>
      <c r="G9718" s="64" t="s">
        <v>13633</v>
      </c>
      <c r="H9718" s="64">
        <v>4</v>
      </c>
      <c r="I9718" s="64">
        <v>7</v>
      </c>
      <c r="J9718" s="66">
        <v>1</v>
      </c>
      <c r="K9718" s="67">
        <v>700000</v>
      </c>
      <c r="L9718" s="68" t="s">
        <v>15</v>
      </c>
      <c r="M9718" s="68" t="s">
        <v>254</v>
      </c>
    </row>
    <row r="9719" spans="1:13" s="3" customFormat="1" ht="12.75" x14ac:dyDescent="0.2">
      <c r="A9719" s="62" t="s">
        <v>29</v>
      </c>
      <c r="B9719" s="62" t="s">
        <v>431</v>
      </c>
      <c r="C9719" s="63">
        <v>10</v>
      </c>
      <c r="D9719" s="62" t="s">
        <v>13375</v>
      </c>
      <c r="E9719" s="62" t="s">
        <v>8994</v>
      </c>
      <c r="F9719" s="69">
        <v>15121500</v>
      </c>
      <c r="G9719" s="62" t="s">
        <v>13633</v>
      </c>
      <c r="H9719" s="62">
        <v>4</v>
      </c>
      <c r="I9719" s="62">
        <v>7</v>
      </c>
      <c r="J9719" s="70">
        <v>1</v>
      </c>
      <c r="K9719" s="71">
        <v>300000</v>
      </c>
      <c r="L9719" s="72" t="s">
        <v>15</v>
      </c>
      <c r="M9719" s="72" t="s">
        <v>254</v>
      </c>
    </row>
    <row r="9720" spans="1:13" s="3" customFormat="1" ht="12.75" x14ac:dyDescent="0.2">
      <c r="A9720" s="62" t="s">
        <v>29</v>
      </c>
      <c r="B9720" s="62" t="s">
        <v>431</v>
      </c>
      <c r="C9720" s="63">
        <v>10</v>
      </c>
      <c r="D9720" s="64" t="s">
        <v>13375</v>
      </c>
      <c r="E9720" s="64" t="s">
        <v>8995</v>
      </c>
      <c r="F9720" s="65">
        <v>15121500</v>
      </c>
      <c r="G9720" s="64" t="s">
        <v>13633</v>
      </c>
      <c r="H9720" s="64">
        <v>4</v>
      </c>
      <c r="I9720" s="64">
        <v>7</v>
      </c>
      <c r="J9720" s="66">
        <v>1</v>
      </c>
      <c r="K9720" s="67">
        <v>600000</v>
      </c>
      <c r="L9720" s="68" t="s">
        <v>15</v>
      </c>
      <c r="M9720" s="68" t="s">
        <v>254</v>
      </c>
    </row>
    <row r="9721" spans="1:13" s="3" customFormat="1" ht="12.75" x14ac:dyDescent="0.2">
      <c r="A9721" s="62" t="s">
        <v>29</v>
      </c>
      <c r="B9721" s="62" t="s">
        <v>431</v>
      </c>
      <c r="C9721" s="63">
        <v>10</v>
      </c>
      <c r="D9721" s="62" t="s">
        <v>13375</v>
      </c>
      <c r="E9721" s="62" t="s">
        <v>8996</v>
      </c>
      <c r="F9721" s="69">
        <v>15121500</v>
      </c>
      <c r="G9721" s="62" t="s">
        <v>13633</v>
      </c>
      <c r="H9721" s="62">
        <v>4</v>
      </c>
      <c r="I9721" s="62">
        <v>7</v>
      </c>
      <c r="J9721" s="70">
        <v>1</v>
      </c>
      <c r="K9721" s="71">
        <v>700000</v>
      </c>
      <c r="L9721" s="72" t="s">
        <v>15</v>
      </c>
      <c r="M9721" s="72" t="s">
        <v>254</v>
      </c>
    </row>
    <row r="9722" spans="1:13" s="3" customFormat="1" ht="12.75" x14ac:dyDescent="0.2">
      <c r="A9722" s="62" t="s">
        <v>29</v>
      </c>
      <c r="B9722" s="62" t="s">
        <v>219</v>
      </c>
      <c r="C9722" s="63">
        <v>10</v>
      </c>
      <c r="D9722" s="64" t="s">
        <v>13379</v>
      </c>
      <c r="E9722" s="64" t="s">
        <v>8997</v>
      </c>
      <c r="F9722" s="65">
        <v>31161600</v>
      </c>
      <c r="G9722" s="64" t="s">
        <v>13633</v>
      </c>
      <c r="H9722" s="64">
        <v>4</v>
      </c>
      <c r="I9722" s="64">
        <v>7</v>
      </c>
      <c r="J9722" s="66">
        <v>8</v>
      </c>
      <c r="K9722" s="67">
        <v>3200</v>
      </c>
      <c r="L9722" s="68" t="s">
        <v>15</v>
      </c>
      <c r="M9722" s="68" t="s">
        <v>254</v>
      </c>
    </row>
    <row r="9723" spans="1:13" s="3" customFormat="1" ht="12.75" x14ac:dyDescent="0.2">
      <c r="A9723" s="62" t="s">
        <v>29</v>
      </c>
      <c r="B9723" s="62" t="s">
        <v>219</v>
      </c>
      <c r="C9723" s="63">
        <v>10</v>
      </c>
      <c r="D9723" s="62" t="s">
        <v>13379</v>
      </c>
      <c r="E9723" s="62" t="s">
        <v>8998</v>
      </c>
      <c r="F9723" s="69">
        <v>31161600</v>
      </c>
      <c r="G9723" s="62" t="s">
        <v>13633</v>
      </c>
      <c r="H9723" s="62">
        <v>4</v>
      </c>
      <c r="I9723" s="62">
        <v>7</v>
      </c>
      <c r="J9723" s="70">
        <v>8</v>
      </c>
      <c r="K9723" s="71">
        <v>3200</v>
      </c>
      <c r="L9723" s="72" t="s">
        <v>15</v>
      </c>
      <c r="M9723" s="72" t="s">
        <v>254</v>
      </c>
    </row>
    <row r="9724" spans="1:13" s="3" customFormat="1" ht="12.75" x14ac:dyDescent="0.2">
      <c r="A9724" s="62" t="s">
        <v>29</v>
      </c>
      <c r="B9724" s="62" t="s">
        <v>219</v>
      </c>
      <c r="C9724" s="63">
        <v>10</v>
      </c>
      <c r="D9724" s="64" t="s">
        <v>13379</v>
      </c>
      <c r="E9724" s="64" t="s">
        <v>8999</v>
      </c>
      <c r="F9724" s="65">
        <v>31161600</v>
      </c>
      <c r="G9724" s="64" t="s">
        <v>13633</v>
      </c>
      <c r="H9724" s="64">
        <v>4</v>
      </c>
      <c r="I9724" s="64">
        <v>7</v>
      </c>
      <c r="J9724" s="66">
        <v>8</v>
      </c>
      <c r="K9724" s="67">
        <v>6400</v>
      </c>
      <c r="L9724" s="68" t="s">
        <v>15</v>
      </c>
      <c r="M9724" s="68" t="s">
        <v>254</v>
      </c>
    </row>
    <row r="9725" spans="1:13" s="3" customFormat="1" ht="12.75" x14ac:dyDescent="0.2">
      <c r="A9725" s="62" t="s">
        <v>29</v>
      </c>
      <c r="B9725" s="62" t="s">
        <v>219</v>
      </c>
      <c r="C9725" s="63">
        <v>10</v>
      </c>
      <c r="D9725" s="62" t="s">
        <v>13379</v>
      </c>
      <c r="E9725" s="62" t="s">
        <v>9000</v>
      </c>
      <c r="F9725" s="69">
        <v>31161600</v>
      </c>
      <c r="G9725" s="62" t="s">
        <v>13633</v>
      </c>
      <c r="H9725" s="62">
        <v>4</v>
      </c>
      <c r="I9725" s="62">
        <v>7</v>
      </c>
      <c r="J9725" s="70">
        <v>8</v>
      </c>
      <c r="K9725" s="71">
        <v>2400</v>
      </c>
      <c r="L9725" s="72" t="s">
        <v>15</v>
      </c>
      <c r="M9725" s="72" t="s">
        <v>254</v>
      </c>
    </row>
    <row r="9726" spans="1:13" s="3" customFormat="1" ht="12.75" x14ac:dyDescent="0.2">
      <c r="A9726" s="62" t="s">
        <v>29</v>
      </c>
      <c r="B9726" s="62" t="s">
        <v>219</v>
      </c>
      <c r="C9726" s="63">
        <v>10</v>
      </c>
      <c r="D9726" s="64" t="s">
        <v>13379</v>
      </c>
      <c r="E9726" s="64" t="s">
        <v>9001</v>
      </c>
      <c r="F9726" s="65">
        <v>31163200</v>
      </c>
      <c r="G9726" s="64" t="s">
        <v>13633</v>
      </c>
      <c r="H9726" s="64">
        <v>4</v>
      </c>
      <c r="I9726" s="64">
        <v>7</v>
      </c>
      <c r="J9726" s="66">
        <v>20</v>
      </c>
      <c r="K9726" s="67">
        <v>3000</v>
      </c>
      <c r="L9726" s="68" t="s">
        <v>15</v>
      </c>
      <c r="M9726" s="68" t="s">
        <v>254</v>
      </c>
    </row>
    <row r="9727" spans="1:13" s="3" customFormat="1" ht="12.75" x14ac:dyDescent="0.2">
      <c r="A9727" s="62" t="s">
        <v>29</v>
      </c>
      <c r="B9727" s="62" t="s">
        <v>219</v>
      </c>
      <c r="C9727" s="63">
        <v>10</v>
      </c>
      <c r="D9727" s="62" t="s">
        <v>13379</v>
      </c>
      <c r="E9727" s="62" t="s">
        <v>9002</v>
      </c>
      <c r="F9727" s="69">
        <v>31163200</v>
      </c>
      <c r="G9727" s="62" t="s">
        <v>13633</v>
      </c>
      <c r="H9727" s="62">
        <v>4</v>
      </c>
      <c r="I9727" s="62">
        <v>7</v>
      </c>
      <c r="J9727" s="70">
        <v>5</v>
      </c>
      <c r="K9727" s="71">
        <v>500</v>
      </c>
      <c r="L9727" s="72" t="s">
        <v>15</v>
      </c>
      <c r="M9727" s="72" t="s">
        <v>254</v>
      </c>
    </row>
    <row r="9728" spans="1:13" s="3" customFormat="1" ht="12.75" x14ac:dyDescent="0.2">
      <c r="A9728" s="62" t="s">
        <v>29</v>
      </c>
      <c r="B9728" s="62" t="s">
        <v>219</v>
      </c>
      <c r="C9728" s="63">
        <v>10</v>
      </c>
      <c r="D9728" s="64" t="s">
        <v>13379</v>
      </c>
      <c r="E9728" s="64" t="s">
        <v>9003</v>
      </c>
      <c r="F9728" s="65">
        <v>31163200</v>
      </c>
      <c r="G9728" s="64" t="s">
        <v>13633</v>
      </c>
      <c r="H9728" s="64">
        <v>4</v>
      </c>
      <c r="I9728" s="64">
        <v>7</v>
      </c>
      <c r="J9728" s="66">
        <v>105</v>
      </c>
      <c r="K9728" s="67">
        <v>189000</v>
      </c>
      <c r="L9728" s="68" t="s">
        <v>15</v>
      </c>
      <c r="M9728" s="68" t="s">
        <v>254</v>
      </c>
    </row>
    <row r="9729" spans="1:13" s="3" customFormat="1" ht="12.75" x14ac:dyDescent="0.2">
      <c r="A9729" s="62" t="s">
        <v>29</v>
      </c>
      <c r="B9729" s="62" t="s">
        <v>871</v>
      </c>
      <c r="C9729" s="63">
        <v>10</v>
      </c>
      <c r="D9729" s="62" t="s">
        <v>13490</v>
      </c>
      <c r="E9729" s="62" t="s">
        <v>9004</v>
      </c>
      <c r="F9729" s="69">
        <v>31211500</v>
      </c>
      <c r="G9729" s="62" t="s">
        <v>13633</v>
      </c>
      <c r="H9729" s="62">
        <v>4</v>
      </c>
      <c r="I9729" s="62">
        <v>7</v>
      </c>
      <c r="J9729" s="70">
        <v>5</v>
      </c>
      <c r="K9729" s="71">
        <v>4943950</v>
      </c>
      <c r="L9729" s="72" t="s">
        <v>15</v>
      </c>
      <c r="M9729" s="72" t="s">
        <v>254</v>
      </c>
    </row>
    <row r="9730" spans="1:13" s="3" customFormat="1" ht="12.75" x14ac:dyDescent="0.2">
      <c r="A9730" s="62" t="s">
        <v>29</v>
      </c>
      <c r="B9730" s="62" t="s">
        <v>871</v>
      </c>
      <c r="C9730" s="63">
        <v>10</v>
      </c>
      <c r="D9730" s="64" t="s">
        <v>13490</v>
      </c>
      <c r="E9730" s="64" t="s">
        <v>9005</v>
      </c>
      <c r="F9730" s="65">
        <v>31211500</v>
      </c>
      <c r="G9730" s="64" t="s">
        <v>13633</v>
      </c>
      <c r="H9730" s="64">
        <v>4</v>
      </c>
      <c r="I9730" s="64">
        <v>7</v>
      </c>
      <c r="J9730" s="66">
        <v>1</v>
      </c>
      <c r="K9730" s="67">
        <v>280000</v>
      </c>
      <c r="L9730" s="68" t="s">
        <v>15</v>
      </c>
      <c r="M9730" s="68" t="s">
        <v>254</v>
      </c>
    </row>
    <row r="9731" spans="1:13" s="3" customFormat="1" ht="12.75" x14ac:dyDescent="0.2">
      <c r="A9731" s="62" t="s">
        <v>29</v>
      </c>
      <c r="B9731" s="62" t="s">
        <v>871</v>
      </c>
      <c r="C9731" s="63">
        <v>10</v>
      </c>
      <c r="D9731" s="62" t="s">
        <v>13490</v>
      </c>
      <c r="E9731" s="62" t="s">
        <v>9006</v>
      </c>
      <c r="F9731" s="69">
        <v>31211500</v>
      </c>
      <c r="G9731" s="62" t="s">
        <v>13633</v>
      </c>
      <c r="H9731" s="62">
        <v>4</v>
      </c>
      <c r="I9731" s="62">
        <v>7</v>
      </c>
      <c r="J9731" s="70">
        <v>1</v>
      </c>
      <c r="K9731" s="71">
        <v>1200000</v>
      </c>
      <c r="L9731" s="72" t="s">
        <v>15</v>
      </c>
      <c r="M9731" s="72" t="s">
        <v>254</v>
      </c>
    </row>
    <row r="9732" spans="1:13" s="3" customFormat="1" ht="12.75" x14ac:dyDescent="0.2">
      <c r="A9732" s="62" t="s">
        <v>29</v>
      </c>
      <c r="B9732" s="62" t="s">
        <v>871</v>
      </c>
      <c r="C9732" s="63">
        <v>10</v>
      </c>
      <c r="D9732" s="64" t="s">
        <v>13490</v>
      </c>
      <c r="E9732" s="64" t="s">
        <v>9007</v>
      </c>
      <c r="F9732" s="65">
        <v>31211500</v>
      </c>
      <c r="G9732" s="64" t="s">
        <v>13633</v>
      </c>
      <c r="H9732" s="64">
        <v>4</v>
      </c>
      <c r="I9732" s="64">
        <v>7</v>
      </c>
      <c r="J9732" s="66">
        <v>1</v>
      </c>
      <c r="K9732" s="67">
        <v>1100000</v>
      </c>
      <c r="L9732" s="68" t="s">
        <v>15</v>
      </c>
      <c r="M9732" s="68" t="s">
        <v>254</v>
      </c>
    </row>
    <row r="9733" spans="1:13" s="3" customFormat="1" ht="12.75" x14ac:dyDescent="0.2">
      <c r="A9733" s="62" t="s">
        <v>29</v>
      </c>
      <c r="B9733" s="62" t="s">
        <v>871</v>
      </c>
      <c r="C9733" s="63">
        <v>10</v>
      </c>
      <c r="D9733" s="62" t="s">
        <v>13490</v>
      </c>
      <c r="E9733" s="62" t="s">
        <v>9008</v>
      </c>
      <c r="F9733" s="69">
        <v>31211500</v>
      </c>
      <c r="G9733" s="62" t="s">
        <v>13633</v>
      </c>
      <c r="H9733" s="62">
        <v>4</v>
      </c>
      <c r="I9733" s="62">
        <v>7</v>
      </c>
      <c r="J9733" s="70">
        <v>1</v>
      </c>
      <c r="K9733" s="71">
        <v>1100000</v>
      </c>
      <c r="L9733" s="72" t="s">
        <v>15</v>
      </c>
      <c r="M9733" s="72" t="s">
        <v>254</v>
      </c>
    </row>
    <row r="9734" spans="1:13" s="3" customFormat="1" ht="12.75" x14ac:dyDescent="0.2">
      <c r="A9734" s="62" t="s">
        <v>29</v>
      </c>
      <c r="B9734" s="62" t="s">
        <v>871</v>
      </c>
      <c r="C9734" s="63">
        <v>10</v>
      </c>
      <c r="D9734" s="64" t="s">
        <v>13490</v>
      </c>
      <c r="E9734" s="64" t="s">
        <v>9009</v>
      </c>
      <c r="F9734" s="65">
        <v>31211500</v>
      </c>
      <c r="G9734" s="64" t="s">
        <v>13633</v>
      </c>
      <c r="H9734" s="64">
        <v>4</v>
      </c>
      <c r="I9734" s="64">
        <v>7</v>
      </c>
      <c r="J9734" s="66">
        <v>3</v>
      </c>
      <c r="K9734" s="67">
        <v>300000</v>
      </c>
      <c r="L9734" s="68" t="s">
        <v>15</v>
      </c>
      <c r="M9734" s="68" t="s">
        <v>254</v>
      </c>
    </row>
    <row r="9735" spans="1:13" s="3" customFormat="1" ht="12.75" x14ac:dyDescent="0.2">
      <c r="A9735" s="62" t="s">
        <v>29</v>
      </c>
      <c r="B9735" s="62" t="s">
        <v>871</v>
      </c>
      <c r="C9735" s="63">
        <v>10</v>
      </c>
      <c r="D9735" s="62" t="s">
        <v>13490</v>
      </c>
      <c r="E9735" s="62" t="s">
        <v>9010</v>
      </c>
      <c r="F9735" s="69">
        <v>31211500</v>
      </c>
      <c r="G9735" s="62" t="s">
        <v>13633</v>
      </c>
      <c r="H9735" s="62">
        <v>4</v>
      </c>
      <c r="I9735" s="62">
        <v>7</v>
      </c>
      <c r="J9735" s="70">
        <v>2</v>
      </c>
      <c r="K9735" s="71">
        <v>520282</v>
      </c>
      <c r="L9735" s="72" t="s">
        <v>15</v>
      </c>
      <c r="M9735" s="72" t="s">
        <v>254</v>
      </c>
    </row>
    <row r="9736" spans="1:13" s="3" customFormat="1" ht="12.75" x14ac:dyDescent="0.2">
      <c r="A9736" s="62" t="s">
        <v>29</v>
      </c>
      <c r="B9736" s="62" t="s">
        <v>871</v>
      </c>
      <c r="C9736" s="63">
        <v>10</v>
      </c>
      <c r="D9736" s="64" t="s">
        <v>13490</v>
      </c>
      <c r="E9736" s="64" t="s">
        <v>9011</v>
      </c>
      <c r="F9736" s="65">
        <v>31211500</v>
      </c>
      <c r="G9736" s="64" t="s">
        <v>13633</v>
      </c>
      <c r="H9736" s="64">
        <v>4</v>
      </c>
      <c r="I9736" s="64">
        <v>7</v>
      </c>
      <c r="J9736" s="66">
        <v>2</v>
      </c>
      <c r="K9736" s="67">
        <v>1997160</v>
      </c>
      <c r="L9736" s="68" t="s">
        <v>1760</v>
      </c>
      <c r="M9736" s="68" t="s">
        <v>254</v>
      </c>
    </row>
    <row r="9737" spans="1:13" s="3" customFormat="1" ht="12.75" x14ac:dyDescent="0.2">
      <c r="A9737" s="62" t="s">
        <v>29</v>
      </c>
      <c r="B9737" s="62" t="s">
        <v>871</v>
      </c>
      <c r="C9737" s="63">
        <v>10</v>
      </c>
      <c r="D9737" s="62" t="s">
        <v>13490</v>
      </c>
      <c r="E9737" s="62" t="s">
        <v>9012</v>
      </c>
      <c r="F9737" s="69">
        <v>31211500</v>
      </c>
      <c r="G9737" s="62" t="s">
        <v>13633</v>
      </c>
      <c r="H9737" s="62">
        <v>4</v>
      </c>
      <c r="I9737" s="62">
        <v>7</v>
      </c>
      <c r="J9737" s="70">
        <v>2</v>
      </c>
      <c r="K9737" s="71">
        <v>489576</v>
      </c>
      <c r="L9737" s="72" t="s">
        <v>15</v>
      </c>
      <c r="M9737" s="72" t="s">
        <v>254</v>
      </c>
    </row>
    <row r="9738" spans="1:13" s="3" customFormat="1" ht="12.75" x14ac:dyDescent="0.2">
      <c r="A9738" s="62" t="s">
        <v>29</v>
      </c>
      <c r="B9738" s="62" t="s">
        <v>871</v>
      </c>
      <c r="C9738" s="63">
        <v>10</v>
      </c>
      <c r="D9738" s="64" t="s">
        <v>13490</v>
      </c>
      <c r="E9738" s="64" t="s">
        <v>9013</v>
      </c>
      <c r="F9738" s="65">
        <v>31211500</v>
      </c>
      <c r="G9738" s="64" t="s">
        <v>13633</v>
      </c>
      <c r="H9738" s="64">
        <v>4</v>
      </c>
      <c r="I9738" s="64">
        <v>7</v>
      </c>
      <c r="J9738" s="66">
        <v>2</v>
      </c>
      <c r="K9738" s="67">
        <v>133042</v>
      </c>
      <c r="L9738" s="68" t="s">
        <v>1760</v>
      </c>
      <c r="M9738" s="68" t="s">
        <v>254</v>
      </c>
    </row>
    <row r="9739" spans="1:13" s="3" customFormat="1" ht="12.75" x14ac:dyDescent="0.2">
      <c r="A9739" s="62" t="s">
        <v>29</v>
      </c>
      <c r="B9739" s="62" t="s">
        <v>871</v>
      </c>
      <c r="C9739" s="63">
        <v>10</v>
      </c>
      <c r="D9739" s="62" t="s">
        <v>13490</v>
      </c>
      <c r="E9739" s="62" t="s">
        <v>9014</v>
      </c>
      <c r="F9739" s="69">
        <v>31211500</v>
      </c>
      <c r="G9739" s="62" t="s">
        <v>13633</v>
      </c>
      <c r="H9739" s="62">
        <v>4</v>
      </c>
      <c r="I9739" s="62">
        <v>7</v>
      </c>
      <c r="J9739" s="70">
        <v>1</v>
      </c>
      <c r="K9739" s="71">
        <v>52640</v>
      </c>
      <c r="L9739" s="72" t="s">
        <v>1760</v>
      </c>
      <c r="M9739" s="72" t="s">
        <v>254</v>
      </c>
    </row>
    <row r="9740" spans="1:13" s="3" customFormat="1" ht="12.75" x14ac:dyDescent="0.2">
      <c r="A9740" s="62" t="s">
        <v>29</v>
      </c>
      <c r="B9740" s="62" t="s">
        <v>871</v>
      </c>
      <c r="C9740" s="63">
        <v>10</v>
      </c>
      <c r="D9740" s="64" t="s">
        <v>13490</v>
      </c>
      <c r="E9740" s="64" t="s">
        <v>9015</v>
      </c>
      <c r="F9740" s="65">
        <v>31211500</v>
      </c>
      <c r="G9740" s="64" t="s">
        <v>13633</v>
      </c>
      <c r="H9740" s="64">
        <v>4</v>
      </c>
      <c r="I9740" s="64">
        <v>7</v>
      </c>
      <c r="J9740" s="66">
        <v>3</v>
      </c>
      <c r="K9740" s="67">
        <v>199563</v>
      </c>
      <c r="L9740" s="68" t="s">
        <v>1760</v>
      </c>
      <c r="M9740" s="68" t="s">
        <v>254</v>
      </c>
    </row>
    <row r="9741" spans="1:13" s="3" customFormat="1" ht="12.75" x14ac:dyDescent="0.2">
      <c r="A9741" s="62" t="s">
        <v>29</v>
      </c>
      <c r="B9741" s="62" t="s">
        <v>871</v>
      </c>
      <c r="C9741" s="63">
        <v>10</v>
      </c>
      <c r="D9741" s="62" t="s">
        <v>13490</v>
      </c>
      <c r="E9741" s="62" t="s">
        <v>9016</v>
      </c>
      <c r="F9741" s="69">
        <v>31211500</v>
      </c>
      <c r="G9741" s="62" t="s">
        <v>13633</v>
      </c>
      <c r="H9741" s="62">
        <v>4</v>
      </c>
      <c r="I9741" s="62">
        <v>7</v>
      </c>
      <c r="J9741" s="70">
        <v>1</v>
      </c>
      <c r="K9741" s="71">
        <v>1200000</v>
      </c>
      <c r="L9741" s="72" t="s">
        <v>15</v>
      </c>
      <c r="M9741" s="72" t="s">
        <v>254</v>
      </c>
    </row>
    <row r="9742" spans="1:13" s="3" customFormat="1" ht="12.75" x14ac:dyDescent="0.2">
      <c r="A9742" s="62" t="s">
        <v>29</v>
      </c>
      <c r="B9742" s="62" t="s">
        <v>871</v>
      </c>
      <c r="C9742" s="63">
        <v>10</v>
      </c>
      <c r="D9742" s="64" t="s">
        <v>13490</v>
      </c>
      <c r="E9742" s="64" t="s">
        <v>9017</v>
      </c>
      <c r="F9742" s="65">
        <v>31211500</v>
      </c>
      <c r="G9742" s="64" t="s">
        <v>13633</v>
      </c>
      <c r="H9742" s="64">
        <v>4</v>
      </c>
      <c r="I9742" s="64">
        <v>7</v>
      </c>
      <c r="J9742" s="66">
        <v>2</v>
      </c>
      <c r="K9742" s="67">
        <v>105280</v>
      </c>
      <c r="L9742" s="68" t="s">
        <v>1760</v>
      </c>
      <c r="M9742" s="68" t="s">
        <v>254</v>
      </c>
    </row>
    <row r="9743" spans="1:13" s="3" customFormat="1" ht="12.75" x14ac:dyDescent="0.2">
      <c r="A9743" s="62" t="s">
        <v>29</v>
      </c>
      <c r="B9743" s="62" t="s">
        <v>871</v>
      </c>
      <c r="C9743" s="63">
        <v>10</v>
      </c>
      <c r="D9743" s="62" t="s">
        <v>13490</v>
      </c>
      <c r="E9743" s="62" t="s">
        <v>9018</v>
      </c>
      <c r="F9743" s="69">
        <v>31211500</v>
      </c>
      <c r="G9743" s="62" t="s">
        <v>13633</v>
      </c>
      <c r="H9743" s="62">
        <v>4</v>
      </c>
      <c r="I9743" s="62">
        <v>7</v>
      </c>
      <c r="J9743" s="70">
        <v>4</v>
      </c>
      <c r="K9743" s="71">
        <v>7689064</v>
      </c>
      <c r="L9743" s="72" t="s">
        <v>15</v>
      </c>
      <c r="M9743" s="72" t="s">
        <v>254</v>
      </c>
    </row>
    <row r="9744" spans="1:13" s="3" customFormat="1" ht="12.75" x14ac:dyDescent="0.2">
      <c r="A9744" s="62" t="s">
        <v>29</v>
      </c>
      <c r="B9744" s="62" t="s">
        <v>871</v>
      </c>
      <c r="C9744" s="63">
        <v>10</v>
      </c>
      <c r="D9744" s="64" t="s">
        <v>13490</v>
      </c>
      <c r="E9744" s="64" t="s">
        <v>9019</v>
      </c>
      <c r="F9744" s="65">
        <v>31211500</v>
      </c>
      <c r="G9744" s="64" t="s">
        <v>13633</v>
      </c>
      <c r="H9744" s="64">
        <v>4</v>
      </c>
      <c r="I9744" s="64">
        <v>7</v>
      </c>
      <c r="J9744" s="66">
        <v>4</v>
      </c>
      <c r="K9744" s="67">
        <v>152568</v>
      </c>
      <c r="L9744" s="68" t="s">
        <v>15</v>
      </c>
      <c r="M9744" s="68" t="s">
        <v>254</v>
      </c>
    </row>
    <row r="9745" spans="1:13" s="3" customFormat="1" ht="12.75" x14ac:dyDescent="0.2">
      <c r="A9745" s="62" t="s">
        <v>29</v>
      </c>
      <c r="B9745" s="62" t="s">
        <v>871</v>
      </c>
      <c r="C9745" s="63">
        <v>10</v>
      </c>
      <c r="D9745" s="62" t="s">
        <v>13490</v>
      </c>
      <c r="E9745" s="62" t="s">
        <v>9020</v>
      </c>
      <c r="F9745" s="69">
        <v>31211500</v>
      </c>
      <c r="G9745" s="62" t="s">
        <v>13633</v>
      </c>
      <c r="H9745" s="62">
        <v>4</v>
      </c>
      <c r="I9745" s="62">
        <v>7</v>
      </c>
      <c r="J9745" s="70">
        <v>10</v>
      </c>
      <c r="K9745" s="71">
        <v>24475000</v>
      </c>
      <c r="L9745" s="72" t="s">
        <v>15</v>
      </c>
      <c r="M9745" s="72" t="s">
        <v>254</v>
      </c>
    </row>
    <row r="9746" spans="1:13" s="3" customFormat="1" ht="12.75" x14ac:dyDescent="0.2">
      <c r="A9746" s="62" t="s">
        <v>29</v>
      </c>
      <c r="B9746" s="62" t="s">
        <v>871</v>
      </c>
      <c r="C9746" s="63">
        <v>10</v>
      </c>
      <c r="D9746" s="64" t="s">
        <v>13490</v>
      </c>
      <c r="E9746" s="64" t="s">
        <v>9021</v>
      </c>
      <c r="F9746" s="65">
        <v>31211500</v>
      </c>
      <c r="G9746" s="64" t="s">
        <v>13633</v>
      </c>
      <c r="H9746" s="64">
        <v>4</v>
      </c>
      <c r="I9746" s="64">
        <v>7</v>
      </c>
      <c r="J9746" s="66">
        <v>2</v>
      </c>
      <c r="K9746" s="67">
        <v>1860100</v>
      </c>
      <c r="L9746" s="68" t="s">
        <v>15</v>
      </c>
      <c r="M9746" s="68" t="s">
        <v>254</v>
      </c>
    </row>
    <row r="9747" spans="1:13" s="3" customFormat="1" ht="12.75" x14ac:dyDescent="0.2">
      <c r="A9747" s="62" t="s">
        <v>29</v>
      </c>
      <c r="B9747" s="62" t="s">
        <v>871</v>
      </c>
      <c r="C9747" s="63">
        <v>10</v>
      </c>
      <c r="D9747" s="62" t="s">
        <v>13490</v>
      </c>
      <c r="E9747" s="62" t="s">
        <v>9022</v>
      </c>
      <c r="F9747" s="69">
        <v>31211500</v>
      </c>
      <c r="G9747" s="62" t="s">
        <v>13633</v>
      </c>
      <c r="H9747" s="62">
        <v>4</v>
      </c>
      <c r="I9747" s="62">
        <v>7</v>
      </c>
      <c r="J9747" s="70">
        <v>2</v>
      </c>
      <c r="K9747" s="71">
        <v>2427920</v>
      </c>
      <c r="L9747" s="72" t="s">
        <v>15</v>
      </c>
      <c r="M9747" s="72" t="s">
        <v>254</v>
      </c>
    </row>
    <row r="9748" spans="1:13" s="3" customFormat="1" ht="12.75" x14ac:dyDescent="0.2">
      <c r="A9748" s="62" t="s">
        <v>29</v>
      </c>
      <c r="B9748" s="62" t="s">
        <v>871</v>
      </c>
      <c r="C9748" s="63">
        <v>10</v>
      </c>
      <c r="D9748" s="64" t="s">
        <v>13490</v>
      </c>
      <c r="E9748" s="64" t="s">
        <v>9023</v>
      </c>
      <c r="F9748" s="65">
        <v>31211500</v>
      </c>
      <c r="G9748" s="64" t="s">
        <v>13633</v>
      </c>
      <c r="H9748" s="64">
        <v>4</v>
      </c>
      <c r="I9748" s="64">
        <v>7</v>
      </c>
      <c r="J9748" s="66">
        <v>4</v>
      </c>
      <c r="K9748" s="67">
        <v>3916000</v>
      </c>
      <c r="L9748" s="68" t="s">
        <v>15</v>
      </c>
      <c r="M9748" s="68" t="s">
        <v>254</v>
      </c>
    </row>
    <row r="9749" spans="1:13" s="3" customFormat="1" ht="12.75" x14ac:dyDescent="0.2">
      <c r="A9749" s="62" t="s">
        <v>29</v>
      </c>
      <c r="B9749" s="62" t="s">
        <v>871</v>
      </c>
      <c r="C9749" s="63">
        <v>10</v>
      </c>
      <c r="D9749" s="62" t="s">
        <v>13490</v>
      </c>
      <c r="E9749" s="62" t="s">
        <v>9024</v>
      </c>
      <c r="F9749" s="69">
        <v>31211500</v>
      </c>
      <c r="G9749" s="62" t="s">
        <v>13633</v>
      </c>
      <c r="H9749" s="62">
        <v>4</v>
      </c>
      <c r="I9749" s="62">
        <v>7</v>
      </c>
      <c r="J9749" s="70">
        <v>78</v>
      </c>
      <c r="K9749" s="71">
        <v>1679964</v>
      </c>
      <c r="L9749" s="72" t="s">
        <v>15</v>
      </c>
      <c r="M9749" s="72" t="s">
        <v>254</v>
      </c>
    </row>
    <row r="9750" spans="1:13" s="3" customFormat="1" ht="12.75" x14ac:dyDescent="0.2">
      <c r="A9750" s="62" t="s">
        <v>29</v>
      </c>
      <c r="B9750" s="62" t="s">
        <v>871</v>
      </c>
      <c r="C9750" s="63">
        <v>10</v>
      </c>
      <c r="D9750" s="64" t="s">
        <v>13490</v>
      </c>
      <c r="E9750" s="64" t="s">
        <v>9025</v>
      </c>
      <c r="F9750" s="65">
        <v>31211500</v>
      </c>
      <c r="G9750" s="64" t="s">
        <v>13633</v>
      </c>
      <c r="H9750" s="64">
        <v>4</v>
      </c>
      <c r="I9750" s="64">
        <v>7</v>
      </c>
      <c r="J9750" s="66">
        <v>2</v>
      </c>
      <c r="K9750" s="67">
        <v>1860100</v>
      </c>
      <c r="L9750" s="68" t="s">
        <v>15</v>
      </c>
      <c r="M9750" s="68" t="s">
        <v>254</v>
      </c>
    </row>
    <row r="9751" spans="1:13" s="3" customFormat="1" ht="12.75" x14ac:dyDescent="0.2">
      <c r="A9751" s="62" t="s">
        <v>29</v>
      </c>
      <c r="B9751" s="62" t="s">
        <v>871</v>
      </c>
      <c r="C9751" s="63">
        <v>10</v>
      </c>
      <c r="D9751" s="62" t="s">
        <v>13490</v>
      </c>
      <c r="E9751" s="62" t="s">
        <v>9026</v>
      </c>
      <c r="F9751" s="69">
        <v>31211500</v>
      </c>
      <c r="G9751" s="62" t="s">
        <v>13633</v>
      </c>
      <c r="H9751" s="62">
        <v>4</v>
      </c>
      <c r="I9751" s="62">
        <v>7</v>
      </c>
      <c r="J9751" s="70">
        <v>2</v>
      </c>
      <c r="K9751" s="71">
        <v>2408340</v>
      </c>
      <c r="L9751" s="72" t="s">
        <v>15</v>
      </c>
      <c r="M9751" s="72" t="s">
        <v>254</v>
      </c>
    </row>
    <row r="9752" spans="1:13" s="3" customFormat="1" ht="12.75" x14ac:dyDescent="0.2">
      <c r="A9752" s="62" t="s">
        <v>29</v>
      </c>
      <c r="B9752" s="62" t="s">
        <v>871</v>
      </c>
      <c r="C9752" s="63">
        <v>10</v>
      </c>
      <c r="D9752" s="64" t="s">
        <v>13490</v>
      </c>
      <c r="E9752" s="64" t="s">
        <v>9027</v>
      </c>
      <c r="F9752" s="65">
        <v>31211500</v>
      </c>
      <c r="G9752" s="64" t="s">
        <v>13633</v>
      </c>
      <c r="H9752" s="64">
        <v>4</v>
      </c>
      <c r="I9752" s="64">
        <v>7</v>
      </c>
      <c r="J9752" s="66">
        <v>2</v>
      </c>
      <c r="K9752" s="67">
        <v>1860100</v>
      </c>
      <c r="L9752" s="68" t="s">
        <v>15</v>
      </c>
      <c r="M9752" s="68" t="s">
        <v>254</v>
      </c>
    </row>
    <row r="9753" spans="1:13" s="3" customFormat="1" ht="12.75" x14ac:dyDescent="0.2">
      <c r="A9753" s="62" t="s">
        <v>29</v>
      </c>
      <c r="B9753" s="62" t="s">
        <v>871</v>
      </c>
      <c r="C9753" s="63">
        <v>10</v>
      </c>
      <c r="D9753" s="62" t="s">
        <v>13490</v>
      </c>
      <c r="E9753" s="62" t="s">
        <v>9028</v>
      </c>
      <c r="F9753" s="69">
        <v>31211500</v>
      </c>
      <c r="G9753" s="62" t="s">
        <v>13633</v>
      </c>
      <c r="H9753" s="62">
        <v>4</v>
      </c>
      <c r="I9753" s="62">
        <v>7</v>
      </c>
      <c r="J9753" s="70">
        <v>2</v>
      </c>
      <c r="K9753" s="71">
        <v>1311860</v>
      </c>
      <c r="L9753" s="72" t="s">
        <v>15</v>
      </c>
      <c r="M9753" s="72" t="s">
        <v>254</v>
      </c>
    </row>
    <row r="9754" spans="1:13" s="3" customFormat="1" ht="12.75" x14ac:dyDescent="0.2">
      <c r="A9754" s="62" t="s">
        <v>29</v>
      </c>
      <c r="B9754" s="62" t="s">
        <v>871</v>
      </c>
      <c r="C9754" s="63">
        <v>10</v>
      </c>
      <c r="D9754" s="64" t="s">
        <v>13490</v>
      </c>
      <c r="E9754" s="64" t="s">
        <v>9029</v>
      </c>
      <c r="F9754" s="65">
        <v>31211500</v>
      </c>
      <c r="G9754" s="64" t="s">
        <v>13633</v>
      </c>
      <c r="H9754" s="64">
        <v>4</v>
      </c>
      <c r="I9754" s="64">
        <v>7</v>
      </c>
      <c r="J9754" s="66">
        <v>5</v>
      </c>
      <c r="K9754" s="67">
        <v>4650250</v>
      </c>
      <c r="L9754" s="68" t="s">
        <v>15</v>
      </c>
      <c r="M9754" s="68" t="s">
        <v>254</v>
      </c>
    </row>
    <row r="9755" spans="1:13" s="3" customFormat="1" ht="12.75" x14ac:dyDescent="0.2">
      <c r="A9755" s="62" t="s">
        <v>29</v>
      </c>
      <c r="B9755" s="62" t="s">
        <v>871</v>
      </c>
      <c r="C9755" s="63">
        <v>10</v>
      </c>
      <c r="D9755" s="62" t="s">
        <v>13490</v>
      </c>
      <c r="E9755" s="62" t="s">
        <v>9030</v>
      </c>
      <c r="F9755" s="69">
        <v>31211500</v>
      </c>
      <c r="G9755" s="62" t="s">
        <v>13633</v>
      </c>
      <c r="H9755" s="62">
        <v>4</v>
      </c>
      <c r="I9755" s="62">
        <v>7</v>
      </c>
      <c r="J9755" s="70">
        <v>4</v>
      </c>
      <c r="K9755" s="71">
        <v>3720200</v>
      </c>
      <c r="L9755" s="72" t="s">
        <v>15</v>
      </c>
      <c r="M9755" s="72" t="s">
        <v>254</v>
      </c>
    </row>
    <row r="9756" spans="1:13" s="3" customFormat="1" ht="12.75" x14ac:dyDescent="0.2">
      <c r="A9756" s="62" t="s">
        <v>29</v>
      </c>
      <c r="B9756" s="62" t="s">
        <v>871</v>
      </c>
      <c r="C9756" s="63">
        <v>10</v>
      </c>
      <c r="D9756" s="64" t="s">
        <v>13490</v>
      </c>
      <c r="E9756" s="64" t="s">
        <v>9031</v>
      </c>
      <c r="F9756" s="65">
        <v>31211500</v>
      </c>
      <c r="G9756" s="64" t="s">
        <v>13633</v>
      </c>
      <c r="H9756" s="64">
        <v>4</v>
      </c>
      <c r="I9756" s="64">
        <v>7</v>
      </c>
      <c r="J9756" s="66">
        <v>5</v>
      </c>
      <c r="K9756" s="67">
        <v>4650250</v>
      </c>
      <c r="L9756" s="68" t="s">
        <v>15</v>
      </c>
      <c r="M9756" s="68" t="s">
        <v>254</v>
      </c>
    </row>
    <row r="9757" spans="1:13" s="3" customFormat="1" ht="12.75" x14ac:dyDescent="0.2">
      <c r="A9757" s="62" t="s">
        <v>29</v>
      </c>
      <c r="B9757" s="62" t="s">
        <v>871</v>
      </c>
      <c r="C9757" s="63">
        <v>10</v>
      </c>
      <c r="D9757" s="62" t="s">
        <v>13490</v>
      </c>
      <c r="E9757" s="62" t="s">
        <v>9032</v>
      </c>
      <c r="F9757" s="69">
        <v>31211500</v>
      </c>
      <c r="G9757" s="62" t="s">
        <v>13633</v>
      </c>
      <c r="H9757" s="62">
        <v>4</v>
      </c>
      <c r="I9757" s="62">
        <v>7</v>
      </c>
      <c r="J9757" s="70">
        <v>4</v>
      </c>
      <c r="K9757" s="71">
        <v>3720200</v>
      </c>
      <c r="L9757" s="72" t="s">
        <v>15</v>
      </c>
      <c r="M9757" s="72" t="s">
        <v>254</v>
      </c>
    </row>
    <row r="9758" spans="1:13" s="3" customFormat="1" ht="12.75" x14ac:dyDescent="0.2">
      <c r="A9758" s="62" t="s">
        <v>29</v>
      </c>
      <c r="B9758" s="62" t="s">
        <v>871</v>
      </c>
      <c r="C9758" s="63">
        <v>10</v>
      </c>
      <c r="D9758" s="64" t="s">
        <v>13490</v>
      </c>
      <c r="E9758" s="64" t="s">
        <v>9033</v>
      </c>
      <c r="F9758" s="65">
        <v>31211500</v>
      </c>
      <c r="G9758" s="64" t="s">
        <v>13633</v>
      </c>
      <c r="H9758" s="64">
        <v>4</v>
      </c>
      <c r="I9758" s="64">
        <v>7</v>
      </c>
      <c r="J9758" s="66">
        <v>2</v>
      </c>
      <c r="K9758" s="67">
        <v>6400000</v>
      </c>
      <c r="L9758" s="68" t="s">
        <v>15</v>
      </c>
      <c r="M9758" s="68" t="s">
        <v>254</v>
      </c>
    </row>
    <row r="9759" spans="1:13" s="3" customFormat="1" ht="12.75" x14ac:dyDescent="0.2">
      <c r="A9759" s="62" t="s">
        <v>29</v>
      </c>
      <c r="B9759" s="62" t="s">
        <v>871</v>
      </c>
      <c r="C9759" s="63">
        <v>10</v>
      </c>
      <c r="D9759" s="62" t="s">
        <v>13490</v>
      </c>
      <c r="E9759" s="62" t="s">
        <v>9034</v>
      </c>
      <c r="F9759" s="69">
        <v>31211500</v>
      </c>
      <c r="G9759" s="62" t="s">
        <v>13633</v>
      </c>
      <c r="H9759" s="62">
        <v>4</v>
      </c>
      <c r="I9759" s="62">
        <v>7</v>
      </c>
      <c r="J9759" s="70">
        <v>5</v>
      </c>
      <c r="K9759" s="71">
        <v>256190</v>
      </c>
      <c r="L9759" s="72" t="s">
        <v>1760</v>
      </c>
      <c r="M9759" s="72" t="s">
        <v>254</v>
      </c>
    </row>
    <row r="9760" spans="1:13" s="3" customFormat="1" ht="12.75" x14ac:dyDescent="0.2">
      <c r="A9760" s="62" t="s">
        <v>29</v>
      </c>
      <c r="B9760" s="62" t="s">
        <v>871</v>
      </c>
      <c r="C9760" s="63">
        <v>10</v>
      </c>
      <c r="D9760" s="64" t="s">
        <v>13490</v>
      </c>
      <c r="E9760" s="64" t="s">
        <v>9035</v>
      </c>
      <c r="F9760" s="65">
        <v>31211500</v>
      </c>
      <c r="G9760" s="64" t="s">
        <v>13633</v>
      </c>
      <c r="H9760" s="64">
        <v>4</v>
      </c>
      <c r="I9760" s="64">
        <v>7</v>
      </c>
      <c r="J9760" s="66">
        <v>3</v>
      </c>
      <c r="K9760" s="67">
        <v>2995740</v>
      </c>
      <c r="L9760" s="68" t="s">
        <v>15</v>
      </c>
      <c r="M9760" s="68" t="s">
        <v>254</v>
      </c>
    </row>
    <row r="9761" spans="1:13" s="3" customFormat="1" ht="12.75" x14ac:dyDescent="0.2">
      <c r="A9761" s="62" t="s">
        <v>29</v>
      </c>
      <c r="B9761" s="62" t="s">
        <v>871</v>
      </c>
      <c r="C9761" s="63">
        <v>10</v>
      </c>
      <c r="D9761" s="62" t="s">
        <v>13490</v>
      </c>
      <c r="E9761" s="62" t="s">
        <v>9036</v>
      </c>
      <c r="F9761" s="69">
        <v>31211500</v>
      </c>
      <c r="G9761" s="62" t="s">
        <v>13633</v>
      </c>
      <c r="H9761" s="62">
        <v>4</v>
      </c>
      <c r="I9761" s="62">
        <v>7</v>
      </c>
      <c r="J9761" s="70">
        <v>2</v>
      </c>
      <c r="K9761" s="71">
        <v>355236</v>
      </c>
      <c r="L9761" s="72" t="s">
        <v>15</v>
      </c>
      <c r="M9761" s="72" t="s">
        <v>254</v>
      </c>
    </row>
    <row r="9762" spans="1:13" s="3" customFormat="1" ht="12.75" x14ac:dyDescent="0.2">
      <c r="A9762" s="62" t="s">
        <v>29</v>
      </c>
      <c r="B9762" s="62" t="s">
        <v>871</v>
      </c>
      <c r="C9762" s="63">
        <v>10</v>
      </c>
      <c r="D9762" s="64" t="s">
        <v>13490</v>
      </c>
      <c r="E9762" s="64" t="s">
        <v>9037</v>
      </c>
      <c r="F9762" s="65">
        <v>31211500</v>
      </c>
      <c r="G9762" s="64" t="s">
        <v>13633</v>
      </c>
      <c r="H9762" s="64">
        <v>4</v>
      </c>
      <c r="I9762" s="64">
        <v>7</v>
      </c>
      <c r="J9762" s="66">
        <v>4</v>
      </c>
      <c r="K9762" s="67">
        <v>209024</v>
      </c>
      <c r="L9762" s="68" t="s">
        <v>15</v>
      </c>
      <c r="M9762" s="68" t="s">
        <v>254</v>
      </c>
    </row>
    <row r="9763" spans="1:13" s="3" customFormat="1" ht="12.75" x14ac:dyDescent="0.2">
      <c r="A9763" s="62" t="s">
        <v>29</v>
      </c>
      <c r="B9763" s="62" t="s">
        <v>871</v>
      </c>
      <c r="C9763" s="63">
        <v>10</v>
      </c>
      <c r="D9763" s="62" t="s">
        <v>13490</v>
      </c>
      <c r="E9763" s="62" t="s">
        <v>9038</v>
      </c>
      <c r="F9763" s="69">
        <v>31211500</v>
      </c>
      <c r="G9763" s="62" t="s">
        <v>13633</v>
      </c>
      <c r="H9763" s="62">
        <v>4</v>
      </c>
      <c r="I9763" s="62">
        <v>7</v>
      </c>
      <c r="J9763" s="70">
        <v>1</v>
      </c>
      <c r="K9763" s="71">
        <v>52640</v>
      </c>
      <c r="L9763" s="72" t="s">
        <v>1760</v>
      </c>
      <c r="M9763" s="72" t="s">
        <v>254</v>
      </c>
    </row>
    <row r="9764" spans="1:13" s="3" customFormat="1" ht="12.75" x14ac:dyDescent="0.2">
      <c r="A9764" s="62" t="s">
        <v>29</v>
      </c>
      <c r="B9764" s="62" t="s">
        <v>871</v>
      </c>
      <c r="C9764" s="63">
        <v>10</v>
      </c>
      <c r="D9764" s="64" t="s">
        <v>13490</v>
      </c>
      <c r="E9764" s="64" t="s">
        <v>9039</v>
      </c>
      <c r="F9764" s="65">
        <v>31211500</v>
      </c>
      <c r="G9764" s="64" t="s">
        <v>13633</v>
      </c>
      <c r="H9764" s="64">
        <v>4</v>
      </c>
      <c r="I9764" s="64">
        <v>7</v>
      </c>
      <c r="J9764" s="66">
        <v>2</v>
      </c>
      <c r="K9764" s="67">
        <v>125412</v>
      </c>
      <c r="L9764" s="68" t="s">
        <v>1760</v>
      </c>
      <c r="M9764" s="68" t="s">
        <v>254</v>
      </c>
    </row>
    <row r="9765" spans="1:13" s="3" customFormat="1" ht="12.75" x14ac:dyDescent="0.2">
      <c r="A9765" s="62" t="s">
        <v>29</v>
      </c>
      <c r="B9765" s="62" t="s">
        <v>871</v>
      </c>
      <c r="C9765" s="63">
        <v>10</v>
      </c>
      <c r="D9765" s="62" t="s">
        <v>13490</v>
      </c>
      <c r="E9765" s="62" t="s">
        <v>9040</v>
      </c>
      <c r="F9765" s="69">
        <v>31211500</v>
      </c>
      <c r="G9765" s="62" t="s">
        <v>13633</v>
      </c>
      <c r="H9765" s="62">
        <v>4</v>
      </c>
      <c r="I9765" s="62">
        <v>7</v>
      </c>
      <c r="J9765" s="70">
        <v>2</v>
      </c>
      <c r="K9765" s="71">
        <v>101816</v>
      </c>
      <c r="L9765" s="72" t="s">
        <v>1760</v>
      </c>
      <c r="M9765" s="72" t="s">
        <v>254</v>
      </c>
    </row>
    <row r="9766" spans="1:13" s="3" customFormat="1" ht="12.75" x14ac:dyDescent="0.2">
      <c r="A9766" s="62" t="s">
        <v>29</v>
      </c>
      <c r="B9766" s="62" t="s">
        <v>871</v>
      </c>
      <c r="C9766" s="63">
        <v>10</v>
      </c>
      <c r="D9766" s="64" t="s">
        <v>13490</v>
      </c>
      <c r="E9766" s="64" t="s">
        <v>9041</v>
      </c>
      <c r="F9766" s="65">
        <v>31211500</v>
      </c>
      <c r="G9766" s="64" t="s">
        <v>13633</v>
      </c>
      <c r="H9766" s="64">
        <v>4</v>
      </c>
      <c r="I9766" s="64">
        <v>7</v>
      </c>
      <c r="J9766" s="66">
        <v>1</v>
      </c>
      <c r="K9766" s="67">
        <v>78141</v>
      </c>
      <c r="L9766" s="68" t="s">
        <v>15</v>
      </c>
      <c r="M9766" s="68" t="s">
        <v>254</v>
      </c>
    </row>
    <row r="9767" spans="1:13" s="3" customFormat="1" ht="12.75" x14ac:dyDescent="0.2">
      <c r="A9767" s="62" t="s">
        <v>29</v>
      </c>
      <c r="B9767" s="62" t="s">
        <v>871</v>
      </c>
      <c r="C9767" s="63">
        <v>10</v>
      </c>
      <c r="D9767" s="62" t="s">
        <v>13490</v>
      </c>
      <c r="E9767" s="62" t="s">
        <v>9042</v>
      </c>
      <c r="F9767" s="69">
        <v>31211500</v>
      </c>
      <c r="G9767" s="62" t="s">
        <v>13633</v>
      </c>
      <c r="H9767" s="62">
        <v>4</v>
      </c>
      <c r="I9767" s="62">
        <v>7</v>
      </c>
      <c r="J9767" s="70">
        <v>2</v>
      </c>
      <c r="K9767" s="71">
        <v>112916</v>
      </c>
      <c r="L9767" s="72" t="s">
        <v>15</v>
      </c>
      <c r="M9767" s="72" t="s">
        <v>254</v>
      </c>
    </row>
    <row r="9768" spans="1:13" s="3" customFormat="1" ht="12.75" x14ac:dyDescent="0.2">
      <c r="A9768" s="62" t="s">
        <v>29</v>
      </c>
      <c r="B9768" s="62" t="s">
        <v>871</v>
      </c>
      <c r="C9768" s="63">
        <v>10</v>
      </c>
      <c r="D9768" s="64" t="s">
        <v>13490</v>
      </c>
      <c r="E9768" s="64" t="s">
        <v>9043</v>
      </c>
      <c r="F9768" s="65">
        <v>31211500</v>
      </c>
      <c r="G9768" s="64" t="s">
        <v>13633</v>
      </c>
      <c r="H9768" s="64">
        <v>4</v>
      </c>
      <c r="I9768" s="64">
        <v>7</v>
      </c>
      <c r="J9768" s="66">
        <v>1</v>
      </c>
      <c r="K9768" s="67">
        <v>1811150</v>
      </c>
      <c r="L9768" s="68" t="s">
        <v>1760</v>
      </c>
      <c r="M9768" s="68" t="s">
        <v>254</v>
      </c>
    </row>
    <row r="9769" spans="1:13" s="3" customFormat="1" ht="12.75" x14ac:dyDescent="0.2">
      <c r="A9769" s="62" t="s">
        <v>29</v>
      </c>
      <c r="B9769" s="62" t="s">
        <v>219</v>
      </c>
      <c r="C9769" s="63">
        <v>10</v>
      </c>
      <c r="D9769" s="62" t="s">
        <v>13379</v>
      </c>
      <c r="E9769" s="62" t="s">
        <v>9044</v>
      </c>
      <c r="F9769" s="69">
        <v>27111700</v>
      </c>
      <c r="G9769" s="62" t="s">
        <v>13633</v>
      </c>
      <c r="H9769" s="62">
        <v>4</v>
      </c>
      <c r="I9769" s="62">
        <v>2</v>
      </c>
      <c r="J9769" s="70">
        <v>10</v>
      </c>
      <c r="K9769" s="71">
        <v>2737000</v>
      </c>
      <c r="L9769" s="72" t="s">
        <v>15</v>
      </c>
      <c r="M9769" s="72" t="s">
        <v>254</v>
      </c>
    </row>
    <row r="9770" spans="1:13" s="3" customFormat="1" ht="12.75" x14ac:dyDescent="0.2">
      <c r="A9770" s="62" t="s">
        <v>29</v>
      </c>
      <c r="B9770" s="62" t="s">
        <v>219</v>
      </c>
      <c r="C9770" s="63">
        <v>10</v>
      </c>
      <c r="D9770" s="64" t="s">
        <v>13379</v>
      </c>
      <c r="E9770" s="64" t="s">
        <v>9045</v>
      </c>
      <c r="F9770" s="65">
        <v>39121400</v>
      </c>
      <c r="G9770" s="64" t="s">
        <v>13633</v>
      </c>
      <c r="H9770" s="64">
        <v>4</v>
      </c>
      <c r="I9770" s="64">
        <v>7</v>
      </c>
      <c r="J9770" s="66">
        <v>5</v>
      </c>
      <c r="K9770" s="67">
        <v>416775</v>
      </c>
      <c r="L9770" s="68" t="s">
        <v>15</v>
      </c>
      <c r="M9770" s="68" t="s">
        <v>254</v>
      </c>
    </row>
    <row r="9771" spans="1:13" s="3" customFormat="1" ht="12.75" x14ac:dyDescent="0.2">
      <c r="A9771" s="62" t="s">
        <v>29</v>
      </c>
      <c r="B9771" s="62" t="s">
        <v>874</v>
      </c>
      <c r="C9771" s="63">
        <v>10</v>
      </c>
      <c r="D9771" s="62" t="s">
        <v>13493</v>
      </c>
      <c r="E9771" s="62" t="s">
        <v>9046</v>
      </c>
      <c r="F9771" s="69">
        <v>41121500</v>
      </c>
      <c r="G9771" s="62" t="s">
        <v>13633</v>
      </c>
      <c r="H9771" s="62">
        <v>4</v>
      </c>
      <c r="I9771" s="62">
        <v>7</v>
      </c>
      <c r="J9771" s="70">
        <v>1</v>
      </c>
      <c r="K9771" s="71">
        <v>320000</v>
      </c>
      <c r="L9771" s="72" t="s">
        <v>15</v>
      </c>
      <c r="M9771" s="72" t="s">
        <v>254</v>
      </c>
    </row>
    <row r="9772" spans="1:13" s="3" customFormat="1" ht="12.75" x14ac:dyDescent="0.2">
      <c r="A9772" s="62" t="s">
        <v>29</v>
      </c>
      <c r="B9772" s="62" t="s">
        <v>222</v>
      </c>
      <c r="C9772" s="63">
        <v>10</v>
      </c>
      <c r="D9772" s="64" t="s">
        <v>13381</v>
      </c>
      <c r="E9772" s="64" t="s">
        <v>9047</v>
      </c>
      <c r="F9772" s="65">
        <v>30161700</v>
      </c>
      <c r="G9772" s="64" t="s">
        <v>13633</v>
      </c>
      <c r="H9772" s="64">
        <v>4</v>
      </c>
      <c r="I9772" s="64">
        <v>7</v>
      </c>
      <c r="J9772" s="66">
        <v>50</v>
      </c>
      <c r="K9772" s="67">
        <v>15419250</v>
      </c>
      <c r="L9772" s="68" t="s">
        <v>848</v>
      </c>
      <c r="M9772" s="68" t="s">
        <v>254</v>
      </c>
    </row>
    <row r="9773" spans="1:13" s="3" customFormat="1" ht="12.75" x14ac:dyDescent="0.2">
      <c r="A9773" s="62" t="s">
        <v>29</v>
      </c>
      <c r="B9773" s="62" t="s">
        <v>873</v>
      </c>
      <c r="C9773" s="63">
        <v>10</v>
      </c>
      <c r="D9773" s="62" t="s">
        <v>13492</v>
      </c>
      <c r="E9773" s="62" t="s">
        <v>9048</v>
      </c>
      <c r="F9773" s="69">
        <v>45131500</v>
      </c>
      <c r="G9773" s="62" t="s">
        <v>13633</v>
      </c>
      <c r="H9773" s="62">
        <v>4</v>
      </c>
      <c r="I9773" s="62">
        <v>7</v>
      </c>
      <c r="J9773" s="70">
        <v>2</v>
      </c>
      <c r="K9773" s="71">
        <v>2600000</v>
      </c>
      <c r="L9773" s="72" t="s">
        <v>15</v>
      </c>
      <c r="M9773" s="72" t="s">
        <v>254</v>
      </c>
    </row>
    <row r="9774" spans="1:13" s="3" customFormat="1" ht="12.75" x14ac:dyDescent="0.2">
      <c r="A9774" s="62" t="s">
        <v>29</v>
      </c>
      <c r="B9774" s="62" t="s">
        <v>874</v>
      </c>
      <c r="C9774" s="63">
        <v>10</v>
      </c>
      <c r="D9774" s="64" t="s">
        <v>13493</v>
      </c>
      <c r="E9774" s="64" t="s">
        <v>9049</v>
      </c>
      <c r="F9774" s="65">
        <v>24141600</v>
      </c>
      <c r="G9774" s="64" t="s">
        <v>13633</v>
      </c>
      <c r="H9774" s="64">
        <v>4</v>
      </c>
      <c r="I9774" s="64">
        <v>7</v>
      </c>
      <c r="J9774" s="66">
        <v>8</v>
      </c>
      <c r="K9774" s="67">
        <v>5760000</v>
      </c>
      <c r="L9774" s="68" t="s">
        <v>15</v>
      </c>
      <c r="M9774" s="68" t="s">
        <v>254</v>
      </c>
    </row>
    <row r="9775" spans="1:13" s="3" customFormat="1" ht="12.75" x14ac:dyDescent="0.2">
      <c r="A9775" s="62" t="s">
        <v>29</v>
      </c>
      <c r="B9775" s="62" t="s">
        <v>874</v>
      </c>
      <c r="C9775" s="63">
        <v>10</v>
      </c>
      <c r="D9775" s="62" t="s">
        <v>13493</v>
      </c>
      <c r="E9775" s="62" t="s">
        <v>9050</v>
      </c>
      <c r="F9775" s="69">
        <v>24141600</v>
      </c>
      <c r="G9775" s="62" t="s">
        <v>13633</v>
      </c>
      <c r="H9775" s="62">
        <v>4</v>
      </c>
      <c r="I9775" s="62">
        <v>7</v>
      </c>
      <c r="J9775" s="70">
        <v>6</v>
      </c>
      <c r="K9775" s="71">
        <v>390000</v>
      </c>
      <c r="L9775" s="72" t="s">
        <v>15</v>
      </c>
      <c r="M9775" s="72" t="s">
        <v>254</v>
      </c>
    </row>
    <row r="9776" spans="1:13" s="3" customFormat="1" ht="12.75" x14ac:dyDescent="0.2">
      <c r="A9776" s="62" t="s">
        <v>29</v>
      </c>
      <c r="B9776" s="62" t="s">
        <v>874</v>
      </c>
      <c r="C9776" s="63">
        <v>10</v>
      </c>
      <c r="D9776" s="64" t="s">
        <v>13493</v>
      </c>
      <c r="E9776" s="64" t="s">
        <v>9051</v>
      </c>
      <c r="F9776" s="65">
        <v>24141600</v>
      </c>
      <c r="G9776" s="64" t="s">
        <v>13633</v>
      </c>
      <c r="H9776" s="64">
        <v>4</v>
      </c>
      <c r="I9776" s="64">
        <v>7</v>
      </c>
      <c r="J9776" s="66">
        <v>6</v>
      </c>
      <c r="K9776" s="67">
        <v>390000</v>
      </c>
      <c r="L9776" s="68" t="s">
        <v>15</v>
      </c>
      <c r="M9776" s="68" t="s">
        <v>254</v>
      </c>
    </row>
    <row r="9777" spans="1:13" s="3" customFormat="1" ht="12.75" x14ac:dyDescent="0.2">
      <c r="A9777" s="62" t="s">
        <v>29</v>
      </c>
      <c r="B9777" s="62" t="s">
        <v>874</v>
      </c>
      <c r="C9777" s="63">
        <v>10</v>
      </c>
      <c r="D9777" s="62" t="s">
        <v>13493</v>
      </c>
      <c r="E9777" s="62" t="s">
        <v>9052</v>
      </c>
      <c r="F9777" s="69">
        <v>13111200</v>
      </c>
      <c r="G9777" s="62" t="s">
        <v>13633</v>
      </c>
      <c r="H9777" s="62">
        <v>4</v>
      </c>
      <c r="I9777" s="62">
        <v>7</v>
      </c>
      <c r="J9777" s="70">
        <v>2</v>
      </c>
      <c r="K9777" s="71">
        <v>1004428</v>
      </c>
      <c r="L9777" s="72" t="s">
        <v>15</v>
      </c>
      <c r="M9777" s="72" t="s">
        <v>254</v>
      </c>
    </row>
    <row r="9778" spans="1:13" s="3" customFormat="1" ht="12.75" x14ac:dyDescent="0.2">
      <c r="A9778" s="62" t="s">
        <v>29</v>
      </c>
      <c r="B9778" s="62" t="s">
        <v>874</v>
      </c>
      <c r="C9778" s="63">
        <v>10</v>
      </c>
      <c r="D9778" s="64" t="s">
        <v>13493</v>
      </c>
      <c r="E9778" s="64" t="s">
        <v>9053</v>
      </c>
      <c r="F9778" s="65">
        <v>13111200</v>
      </c>
      <c r="G9778" s="64" t="s">
        <v>13633</v>
      </c>
      <c r="H9778" s="64">
        <v>4</v>
      </c>
      <c r="I9778" s="64">
        <v>7</v>
      </c>
      <c r="J9778" s="66">
        <v>1</v>
      </c>
      <c r="K9778" s="67">
        <v>700000</v>
      </c>
      <c r="L9778" s="68" t="s">
        <v>15</v>
      </c>
      <c r="M9778" s="68" t="s">
        <v>254</v>
      </c>
    </row>
    <row r="9779" spans="1:13" s="3" customFormat="1" ht="12.75" x14ac:dyDescent="0.2">
      <c r="A9779" s="62" t="s">
        <v>29</v>
      </c>
      <c r="B9779" s="62" t="s">
        <v>874</v>
      </c>
      <c r="C9779" s="63">
        <v>10</v>
      </c>
      <c r="D9779" s="62" t="s">
        <v>13493</v>
      </c>
      <c r="E9779" s="62" t="s">
        <v>9054</v>
      </c>
      <c r="F9779" s="69">
        <v>24141500</v>
      </c>
      <c r="G9779" s="62" t="s">
        <v>13633</v>
      </c>
      <c r="H9779" s="62">
        <v>4</v>
      </c>
      <c r="I9779" s="62">
        <v>7</v>
      </c>
      <c r="J9779" s="70">
        <v>52</v>
      </c>
      <c r="K9779" s="71">
        <v>1629056</v>
      </c>
      <c r="L9779" s="72" t="s">
        <v>15</v>
      </c>
      <c r="M9779" s="72" t="s">
        <v>254</v>
      </c>
    </row>
    <row r="9780" spans="1:13" s="3" customFormat="1" ht="12.75" x14ac:dyDescent="0.2">
      <c r="A9780" s="62" t="s">
        <v>29</v>
      </c>
      <c r="B9780" s="62" t="s">
        <v>874</v>
      </c>
      <c r="C9780" s="63">
        <v>10</v>
      </c>
      <c r="D9780" s="64" t="s">
        <v>13493</v>
      </c>
      <c r="E9780" s="64" t="s">
        <v>9055</v>
      </c>
      <c r="F9780" s="65">
        <v>24141500</v>
      </c>
      <c r="G9780" s="64" t="s">
        <v>13633</v>
      </c>
      <c r="H9780" s="64">
        <v>4</v>
      </c>
      <c r="I9780" s="64">
        <v>7</v>
      </c>
      <c r="J9780" s="66">
        <v>5</v>
      </c>
      <c r="K9780" s="67">
        <v>225000</v>
      </c>
      <c r="L9780" s="68" t="s">
        <v>15</v>
      </c>
      <c r="M9780" s="68" t="s">
        <v>254</v>
      </c>
    </row>
    <row r="9781" spans="1:13" s="3" customFormat="1" ht="12.75" x14ac:dyDescent="0.2">
      <c r="A9781" s="62" t="s">
        <v>29</v>
      </c>
      <c r="B9781" s="62" t="s">
        <v>877</v>
      </c>
      <c r="C9781" s="63">
        <v>10</v>
      </c>
      <c r="D9781" s="62" t="s">
        <v>13496</v>
      </c>
      <c r="E9781" s="62" t="s">
        <v>15142</v>
      </c>
      <c r="F9781" s="69">
        <v>31231400</v>
      </c>
      <c r="G9781" s="62" t="s">
        <v>13633</v>
      </c>
      <c r="H9781" s="62">
        <v>4</v>
      </c>
      <c r="I9781" s="62">
        <v>7</v>
      </c>
      <c r="J9781" s="70">
        <v>10</v>
      </c>
      <c r="K9781" s="71">
        <v>939840</v>
      </c>
      <c r="L9781" s="72" t="s">
        <v>15</v>
      </c>
      <c r="M9781" s="72" t="s">
        <v>254</v>
      </c>
    </row>
    <row r="9782" spans="1:13" s="3" customFormat="1" ht="12.75" x14ac:dyDescent="0.2">
      <c r="A9782" s="62" t="s">
        <v>29</v>
      </c>
      <c r="B9782" s="62" t="s">
        <v>877</v>
      </c>
      <c r="C9782" s="63">
        <v>10</v>
      </c>
      <c r="D9782" s="64" t="s">
        <v>13496</v>
      </c>
      <c r="E9782" s="64" t="s">
        <v>15143</v>
      </c>
      <c r="F9782" s="65">
        <v>31231400</v>
      </c>
      <c r="G9782" s="64" t="s">
        <v>13633</v>
      </c>
      <c r="H9782" s="64">
        <v>4</v>
      </c>
      <c r="I9782" s="64">
        <v>7</v>
      </c>
      <c r="J9782" s="66">
        <v>10</v>
      </c>
      <c r="K9782" s="67">
        <v>1527240</v>
      </c>
      <c r="L9782" s="68" t="s">
        <v>15</v>
      </c>
      <c r="M9782" s="68" t="s">
        <v>254</v>
      </c>
    </row>
    <row r="9783" spans="1:13" s="3" customFormat="1" ht="12.75" x14ac:dyDescent="0.2">
      <c r="A9783" s="62" t="s">
        <v>29</v>
      </c>
      <c r="B9783" s="62" t="s">
        <v>877</v>
      </c>
      <c r="C9783" s="63">
        <v>10</v>
      </c>
      <c r="D9783" s="62" t="s">
        <v>13496</v>
      </c>
      <c r="E9783" s="62" t="s">
        <v>9056</v>
      </c>
      <c r="F9783" s="69">
        <v>31231400</v>
      </c>
      <c r="G9783" s="62" t="s">
        <v>13633</v>
      </c>
      <c r="H9783" s="62">
        <v>4</v>
      </c>
      <c r="I9783" s="62">
        <v>7</v>
      </c>
      <c r="J9783" s="70">
        <v>5</v>
      </c>
      <c r="K9783" s="71">
        <v>234960</v>
      </c>
      <c r="L9783" s="72" t="s">
        <v>15</v>
      </c>
      <c r="M9783" s="72" t="s">
        <v>254</v>
      </c>
    </row>
    <row r="9784" spans="1:13" s="3" customFormat="1" ht="12.75" x14ac:dyDescent="0.2">
      <c r="A9784" s="62" t="s">
        <v>29</v>
      </c>
      <c r="B9784" s="62" t="s">
        <v>877</v>
      </c>
      <c r="C9784" s="63">
        <v>10</v>
      </c>
      <c r="D9784" s="64" t="s">
        <v>13496</v>
      </c>
      <c r="E9784" s="64" t="s">
        <v>9057</v>
      </c>
      <c r="F9784" s="65">
        <v>31231400</v>
      </c>
      <c r="G9784" s="64" t="s">
        <v>13633</v>
      </c>
      <c r="H9784" s="64">
        <v>4</v>
      </c>
      <c r="I9784" s="64">
        <v>7</v>
      </c>
      <c r="J9784" s="66">
        <v>5</v>
      </c>
      <c r="K9784" s="67">
        <v>293700</v>
      </c>
      <c r="L9784" s="68" t="s">
        <v>15</v>
      </c>
      <c r="M9784" s="68" t="s">
        <v>254</v>
      </c>
    </row>
    <row r="9785" spans="1:13" s="3" customFormat="1" ht="12.75" x14ac:dyDescent="0.2">
      <c r="A9785" s="62" t="s">
        <v>29</v>
      </c>
      <c r="B9785" s="62" t="s">
        <v>877</v>
      </c>
      <c r="C9785" s="63">
        <v>10</v>
      </c>
      <c r="D9785" s="62" t="s">
        <v>13496</v>
      </c>
      <c r="E9785" s="62" t="s">
        <v>9058</v>
      </c>
      <c r="F9785" s="69">
        <v>31231400</v>
      </c>
      <c r="G9785" s="62" t="s">
        <v>13633</v>
      </c>
      <c r="H9785" s="62">
        <v>4</v>
      </c>
      <c r="I9785" s="62">
        <v>7</v>
      </c>
      <c r="J9785" s="70">
        <v>10</v>
      </c>
      <c r="K9785" s="71">
        <v>352440</v>
      </c>
      <c r="L9785" s="72" t="s">
        <v>15</v>
      </c>
      <c r="M9785" s="72" t="s">
        <v>254</v>
      </c>
    </row>
    <row r="9786" spans="1:13" s="3" customFormat="1" ht="12.75" x14ac:dyDescent="0.2">
      <c r="A9786" s="62" t="s">
        <v>29</v>
      </c>
      <c r="B9786" s="62" t="s">
        <v>877</v>
      </c>
      <c r="C9786" s="63">
        <v>10</v>
      </c>
      <c r="D9786" s="64" t="s">
        <v>13496</v>
      </c>
      <c r="E9786" s="64" t="s">
        <v>9059</v>
      </c>
      <c r="F9786" s="65">
        <v>31231400</v>
      </c>
      <c r="G9786" s="64" t="s">
        <v>13633</v>
      </c>
      <c r="H9786" s="64">
        <v>4</v>
      </c>
      <c r="I9786" s="64">
        <v>7</v>
      </c>
      <c r="J9786" s="66">
        <v>5</v>
      </c>
      <c r="K9786" s="67">
        <v>205590</v>
      </c>
      <c r="L9786" s="68" t="s">
        <v>15</v>
      </c>
      <c r="M9786" s="68" t="s">
        <v>254</v>
      </c>
    </row>
    <row r="9787" spans="1:13" s="3" customFormat="1" ht="12.75" x14ac:dyDescent="0.2">
      <c r="A9787" s="62" t="s">
        <v>29</v>
      </c>
      <c r="B9787" s="62" t="s">
        <v>877</v>
      </c>
      <c r="C9787" s="63">
        <v>10</v>
      </c>
      <c r="D9787" s="62" t="s">
        <v>13496</v>
      </c>
      <c r="E9787" s="62" t="s">
        <v>9060</v>
      </c>
      <c r="F9787" s="69">
        <v>31231400</v>
      </c>
      <c r="G9787" s="62" t="s">
        <v>13633</v>
      </c>
      <c r="H9787" s="62">
        <v>4</v>
      </c>
      <c r="I9787" s="62">
        <v>7</v>
      </c>
      <c r="J9787" s="70">
        <v>9</v>
      </c>
      <c r="K9787" s="71">
        <v>528660</v>
      </c>
      <c r="L9787" s="72" t="s">
        <v>15</v>
      </c>
      <c r="M9787" s="72" t="s">
        <v>254</v>
      </c>
    </row>
    <row r="9788" spans="1:13" s="3" customFormat="1" ht="12.75" x14ac:dyDescent="0.2">
      <c r="A9788" s="62" t="s">
        <v>29</v>
      </c>
      <c r="B9788" s="62" t="s">
        <v>877</v>
      </c>
      <c r="C9788" s="63">
        <v>10</v>
      </c>
      <c r="D9788" s="64" t="s">
        <v>13496</v>
      </c>
      <c r="E9788" s="64" t="s">
        <v>9061</v>
      </c>
      <c r="F9788" s="65">
        <v>31231400</v>
      </c>
      <c r="G9788" s="64" t="s">
        <v>13633</v>
      </c>
      <c r="H9788" s="64">
        <v>4</v>
      </c>
      <c r="I9788" s="64">
        <v>7</v>
      </c>
      <c r="J9788" s="66">
        <v>5</v>
      </c>
      <c r="K9788" s="67">
        <v>411180</v>
      </c>
      <c r="L9788" s="68" t="s">
        <v>15</v>
      </c>
      <c r="M9788" s="68" t="s">
        <v>254</v>
      </c>
    </row>
    <row r="9789" spans="1:13" s="3" customFormat="1" ht="12.75" x14ac:dyDescent="0.2">
      <c r="A9789" s="62" t="s">
        <v>29</v>
      </c>
      <c r="B9789" s="62" t="s">
        <v>877</v>
      </c>
      <c r="C9789" s="63">
        <v>10</v>
      </c>
      <c r="D9789" s="62" t="s">
        <v>13496</v>
      </c>
      <c r="E9789" s="62" t="s">
        <v>9062</v>
      </c>
      <c r="F9789" s="69">
        <v>11101700</v>
      </c>
      <c r="G9789" s="62" t="s">
        <v>13633</v>
      </c>
      <c r="H9789" s="62">
        <v>4</v>
      </c>
      <c r="I9789" s="62">
        <v>7</v>
      </c>
      <c r="J9789" s="70">
        <v>1</v>
      </c>
      <c r="K9789" s="71">
        <v>1326017</v>
      </c>
      <c r="L9789" s="72" t="s">
        <v>1759</v>
      </c>
      <c r="M9789" s="72" t="s">
        <v>254</v>
      </c>
    </row>
    <row r="9790" spans="1:13" s="3" customFormat="1" ht="12.75" x14ac:dyDescent="0.2">
      <c r="A9790" s="62" t="s">
        <v>29</v>
      </c>
      <c r="B9790" s="62" t="s">
        <v>440</v>
      </c>
      <c r="C9790" s="63">
        <v>10</v>
      </c>
      <c r="D9790" s="64" t="s">
        <v>13398</v>
      </c>
      <c r="E9790" s="64" t="s">
        <v>9063</v>
      </c>
      <c r="F9790" s="65">
        <v>78181800</v>
      </c>
      <c r="G9790" s="64" t="s">
        <v>13633</v>
      </c>
      <c r="H9790" s="64">
        <v>5</v>
      </c>
      <c r="I9790" s="64">
        <v>6</v>
      </c>
      <c r="J9790" s="66">
        <v>1</v>
      </c>
      <c r="K9790" s="67">
        <v>140000000</v>
      </c>
      <c r="L9790" s="68" t="s">
        <v>13</v>
      </c>
      <c r="M9790" s="68" t="s">
        <v>254</v>
      </c>
    </row>
    <row r="9791" spans="1:13" s="3" customFormat="1" ht="12.75" x14ac:dyDescent="0.2">
      <c r="A9791" s="62" t="s">
        <v>29</v>
      </c>
      <c r="B9791" s="62" t="s">
        <v>440</v>
      </c>
      <c r="C9791" s="63">
        <v>10</v>
      </c>
      <c r="D9791" s="62" t="s">
        <v>13398</v>
      </c>
      <c r="E9791" s="62" t="s">
        <v>9064</v>
      </c>
      <c r="F9791" s="69">
        <v>78181800</v>
      </c>
      <c r="G9791" s="62" t="s">
        <v>13633</v>
      </c>
      <c r="H9791" s="62">
        <v>12</v>
      </c>
      <c r="I9791" s="62">
        <v>1</v>
      </c>
      <c r="J9791" s="70">
        <v>1</v>
      </c>
      <c r="K9791" s="71">
        <v>19500000</v>
      </c>
      <c r="L9791" s="72" t="s">
        <v>13</v>
      </c>
      <c r="M9791" s="72" t="s">
        <v>254</v>
      </c>
    </row>
    <row r="9792" spans="1:13" s="3" customFormat="1" ht="12.75" x14ac:dyDescent="0.2">
      <c r="A9792" s="62" t="s">
        <v>29</v>
      </c>
      <c r="B9792" s="62" t="s">
        <v>440</v>
      </c>
      <c r="C9792" s="63">
        <v>10</v>
      </c>
      <c r="D9792" s="64" t="s">
        <v>13398</v>
      </c>
      <c r="E9792" s="64" t="s">
        <v>9065</v>
      </c>
      <c r="F9792" s="65">
        <v>78181800</v>
      </c>
      <c r="G9792" s="64" t="s">
        <v>13633</v>
      </c>
      <c r="H9792" s="64">
        <v>1</v>
      </c>
      <c r="I9792" s="64">
        <v>5</v>
      </c>
      <c r="J9792" s="66">
        <v>1</v>
      </c>
      <c r="K9792" s="67">
        <v>118000000</v>
      </c>
      <c r="L9792" s="68" t="s">
        <v>13</v>
      </c>
      <c r="M9792" s="68" t="s">
        <v>254</v>
      </c>
    </row>
    <row r="9793" spans="1:13" s="3" customFormat="1" ht="12.75" x14ac:dyDescent="0.2">
      <c r="A9793" s="62" t="s">
        <v>29</v>
      </c>
      <c r="B9793" s="62" t="s">
        <v>221</v>
      </c>
      <c r="C9793" s="63">
        <v>10</v>
      </c>
      <c r="D9793" s="62" t="s">
        <v>13382</v>
      </c>
      <c r="E9793" s="62" t="s">
        <v>9066</v>
      </c>
      <c r="F9793" s="69">
        <v>31211500</v>
      </c>
      <c r="G9793" s="62" t="s">
        <v>13633</v>
      </c>
      <c r="H9793" s="62">
        <v>4</v>
      </c>
      <c r="I9793" s="62">
        <v>7</v>
      </c>
      <c r="J9793" s="70">
        <v>1</v>
      </c>
      <c r="K9793" s="71">
        <v>930050</v>
      </c>
      <c r="L9793" s="72" t="s">
        <v>15</v>
      </c>
      <c r="M9793" s="72" t="s">
        <v>254</v>
      </c>
    </row>
    <row r="9794" spans="1:13" s="3" customFormat="1" ht="12.75" x14ac:dyDescent="0.2">
      <c r="A9794" s="62" t="s">
        <v>29</v>
      </c>
      <c r="B9794" s="62" t="s">
        <v>221</v>
      </c>
      <c r="C9794" s="63">
        <v>10</v>
      </c>
      <c r="D9794" s="64" t="s">
        <v>13382</v>
      </c>
      <c r="E9794" s="64" t="s">
        <v>9067</v>
      </c>
      <c r="F9794" s="65">
        <v>31211500</v>
      </c>
      <c r="G9794" s="64" t="s">
        <v>13633</v>
      </c>
      <c r="H9794" s="64">
        <v>4</v>
      </c>
      <c r="I9794" s="64">
        <v>7</v>
      </c>
      <c r="J9794" s="66">
        <v>2</v>
      </c>
      <c r="K9794" s="67">
        <v>1503352</v>
      </c>
      <c r="L9794" s="68" t="s">
        <v>15</v>
      </c>
      <c r="M9794" s="68" t="s">
        <v>254</v>
      </c>
    </row>
    <row r="9795" spans="1:13" s="3" customFormat="1" ht="12.75" x14ac:dyDescent="0.2">
      <c r="A9795" s="62" t="s">
        <v>29</v>
      </c>
      <c r="B9795" s="62" t="s">
        <v>871</v>
      </c>
      <c r="C9795" s="63">
        <v>10</v>
      </c>
      <c r="D9795" s="62" t="s">
        <v>13490</v>
      </c>
      <c r="E9795" s="62" t="s">
        <v>9068</v>
      </c>
      <c r="F9795" s="69">
        <v>31211500</v>
      </c>
      <c r="G9795" s="62" t="s">
        <v>13633</v>
      </c>
      <c r="H9795" s="62">
        <v>4</v>
      </c>
      <c r="I9795" s="62">
        <v>7</v>
      </c>
      <c r="J9795" s="70">
        <v>1</v>
      </c>
      <c r="K9795" s="71">
        <v>396661</v>
      </c>
      <c r="L9795" s="72" t="s">
        <v>15</v>
      </c>
      <c r="M9795" s="72" t="s">
        <v>254</v>
      </c>
    </row>
    <row r="9796" spans="1:13" s="3" customFormat="1" ht="12.75" x14ac:dyDescent="0.2">
      <c r="A9796" s="62" t="s">
        <v>29</v>
      </c>
      <c r="B9796" s="62" t="s">
        <v>221</v>
      </c>
      <c r="C9796" s="63">
        <v>10</v>
      </c>
      <c r="D9796" s="64" t="s">
        <v>13382</v>
      </c>
      <c r="E9796" s="64" t="s">
        <v>9069</v>
      </c>
      <c r="F9796" s="65">
        <v>31211500</v>
      </c>
      <c r="G9796" s="64" t="s">
        <v>13633</v>
      </c>
      <c r="H9796" s="64">
        <v>4</v>
      </c>
      <c r="I9796" s="64">
        <v>7</v>
      </c>
      <c r="J9796" s="66">
        <v>2</v>
      </c>
      <c r="K9796" s="67">
        <v>2000000</v>
      </c>
      <c r="L9796" s="68" t="s">
        <v>15</v>
      </c>
      <c r="M9796" s="68" t="s">
        <v>254</v>
      </c>
    </row>
    <row r="9797" spans="1:13" s="3" customFormat="1" ht="12.75" x14ac:dyDescent="0.2">
      <c r="A9797" s="62" t="s">
        <v>29</v>
      </c>
      <c r="B9797" s="62" t="s">
        <v>221</v>
      </c>
      <c r="C9797" s="63">
        <v>10</v>
      </c>
      <c r="D9797" s="62" t="s">
        <v>13382</v>
      </c>
      <c r="E9797" s="62" t="s">
        <v>9070</v>
      </c>
      <c r="F9797" s="69">
        <v>31211500</v>
      </c>
      <c r="G9797" s="62" t="s">
        <v>13633</v>
      </c>
      <c r="H9797" s="62">
        <v>4</v>
      </c>
      <c r="I9797" s="62">
        <v>7</v>
      </c>
      <c r="J9797" s="70">
        <v>3</v>
      </c>
      <c r="K9797" s="71">
        <v>1800000</v>
      </c>
      <c r="L9797" s="72" t="s">
        <v>15</v>
      </c>
      <c r="M9797" s="72" t="s">
        <v>254</v>
      </c>
    </row>
    <row r="9798" spans="1:13" s="3" customFormat="1" ht="12.75" x14ac:dyDescent="0.2">
      <c r="A9798" s="62" t="s">
        <v>29</v>
      </c>
      <c r="B9798" s="62" t="s">
        <v>871</v>
      </c>
      <c r="C9798" s="63">
        <v>10</v>
      </c>
      <c r="D9798" s="64" t="s">
        <v>13490</v>
      </c>
      <c r="E9798" s="64" t="s">
        <v>9071</v>
      </c>
      <c r="F9798" s="65">
        <v>31211500</v>
      </c>
      <c r="G9798" s="64" t="s">
        <v>13633</v>
      </c>
      <c r="H9798" s="64">
        <v>4</v>
      </c>
      <c r="I9798" s="64">
        <v>7</v>
      </c>
      <c r="J9798" s="66">
        <v>2</v>
      </c>
      <c r="K9798" s="67">
        <v>1918840</v>
      </c>
      <c r="L9798" s="68" t="s">
        <v>15</v>
      </c>
      <c r="M9798" s="68" t="s">
        <v>254</v>
      </c>
    </row>
    <row r="9799" spans="1:13" s="3" customFormat="1" ht="12.75" x14ac:dyDescent="0.2">
      <c r="A9799" s="62" t="s">
        <v>29</v>
      </c>
      <c r="B9799" s="62" t="s">
        <v>221</v>
      </c>
      <c r="C9799" s="63">
        <v>10</v>
      </c>
      <c r="D9799" s="62" t="s">
        <v>13382</v>
      </c>
      <c r="E9799" s="62" t="s">
        <v>9072</v>
      </c>
      <c r="F9799" s="69">
        <v>31211500</v>
      </c>
      <c r="G9799" s="62" t="s">
        <v>13633</v>
      </c>
      <c r="H9799" s="62">
        <v>4</v>
      </c>
      <c r="I9799" s="62">
        <v>7</v>
      </c>
      <c r="J9799" s="70">
        <v>2</v>
      </c>
      <c r="K9799" s="71">
        <v>1742620</v>
      </c>
      <c r="L9799" s="72" t="s">
        <v>1760</v>
      </c>
      <c r="M9799" s="72" t="s">
        <v>254</v>
      </c>
    </row>
    <row r="9800" spans="1:13" s="3" customFormat="1" ht="12.75" x14ac:dyDescent="0.2">
      <c r="A9800" s="62" t="s">
        <v>29</v>
      </c>
      <c r="B9800" s="62" t="s">
        <v>221</v>
      </c>
      <c r="C9800" s="63">
        <v>10</v>
      </c>
      <c r="D9800" s="64" t="s">
        <v>13382</v>
      </c>
      <c r="E9800" s="64" t="s">
        <v>9073</v>
      </c>
      <c r="F9800" s="65">
        <v>31211500</v>
      </c>
      <c r="G9800" s="64" t="s">
        <v>13633</v>
      </c>
      <c r="H9800" s="64">
        <v>4</v>
      </c>
      <c r="I9800" s="64">
        <v>7</v>
      </c>
      <c r="J9800" s="66">
        <v>12</v>
      </c>
      <c r="K9800" s="67">
        <v>16799640</v>
      </c>
      <c r="L9800" s="68" t="s">
        <v>15</v>
      </c>
      <c r="M9800" s="68" t="s">
        <v>254</v>
      </c>
    </row>
    <row r="9801" spans="1:13" s="3" customFormat="1" ht="12.75" x14ac:dyDescent="0.2">
      <c r="A9801" s="62" t="s">
        <v>29</v>
      </c>
      <c r="B9801" s="62" t="s">
        <v>221</v>
      </c>
      <c r="C9801" s="63">
        <v>10</v>
      </c>
      <c r="D9801" s="62" t="s">
        <v>13382</v>
      </c>
      <c r="E9801" s="62" t="s">
        <v>9074</v>
      </c>
      <c r="F9801" s="69">
        <v>31201600</v>
      </c>
      <c r="G9801" s="62" t="s">
        <v>13633</v>
      </c>
      <c r="H9801" s="62">
        <v>4</v>
      </c>
      <c r="I9801" s="62">
        <v>7</v>
      </c>
      <c r="J9801" s="70">
        <v>1</v>
      </c>
      <c r="K9801" s="71">
        <v>7734100</v>
      </c>
      <c r="L9801" s="72" t="s">
        <v>15</v>
      </c>
      <c r="M9801" s="72" t="s">
        <v>254</v>
      </c>
    </row>
    <row r="9802" spans="1:13" s="3" customFormat="1" ht="12.75" x14ac:dyDescent="0.2">
      <c r="A9802" s="62" t="s">
        <v>29</v>
      </c>
      <c r="B9802" s="62" t="s">
        <v>221</v>
      </c>
      <c r="C9802" s="63">
        <v>10</v>
      </c>
      <c r="D9802" s="64" t="s">
        <v>13382</v>
      </c>
      <c r="E9802" s="64" t="s">
        <v>9075</v>
      </c>
      <c r="F9802" s="65">
        <v>31201600</v>
      </c>
      <c r="G9802" s="64" t="s">
        <v>13633</v>
      </c>
      <c r="H9802" s="64">
        <v>4</v>
      </c>
      <c r="I9802" s="64">
        <v>7</v>
      </c>
      <c r="J9802" s="66">
        <v>1</v>
      </c>
      <c r="K9802" s="67">
        <v>7734100</v>
      </c>
      <c r="L9802" s="68" t="s">
        <v>15</v>
      </c>
      <c r="M9802" s="68" t="s">
        <v>254</v>
      </c>
    </row>
    <row r="9803" spans="1:13" s="3" customFormat="1" ht="12.75" x14ac:dyDescent="0.2">
      <c r="A9803" s="62" t="s">
        <v>29</v>
      </c>
      <c r="B9803" s="62" t="s">
        <v>221</v>
      </c>
      <c r="C9803" s="63">
        <v>10</v>
      </c>
      <c r="D9803" s="62" t="s">
        <v>13382</v>
      </c>
      <c r="E9803" s="62" t="s">
        <v>9076</v>
      </c>
      <c r="F9803" s="69">
        <v>31201600</v>
      </c>
      <c r="G9803" s="62" t="s">
        <v>13633</v>
      </c>
      <c r="H9803" s="62">
        <v>4</v>
      </c>
      <c r="I9803" s="62">
        <v>7</v>
      </c>
      <c r="J9803" s="70">
        <v>2</v>
      </c>
      <c r="K9803" s="71">
        <v>600000</v>
      </c>
      <c r="L9803" s="72" t="s">
        <v>1760</v>
      </c>
      <c r="M9803" s="72" t="s">
        <v>254</v>
      </c>
    </row>
    <row r="9804" spans="1:13" s="3" customFormat="1" ht="12.75" x14ac:dyDescent="0.2">
      <c r="A9804" s="62" t="s">
        <v>29</v>
      </c>
      <c r="B9804" s="62" t="s">
        <v>219</v>
      </c>
      <c r="C9804" s="63">
        <v>10</v>
      </c>
      <c r="D9804" s="64" t="s">
        <v>13379</v>
      </c>
      <c r="E9804" s="64" t="s">
        <v>9077</v>
      </c>
      <c r="F9804" s="65">
        <v>27112800</v>
      </c>
      <c r="G9804" s="64" t="s">
        <v>13633</v>
      </c>
      <c r="H9804" s="64">
        <v>4</v>
      </c>
      <c r="I9804" s="64">
        <v>7</v>
      </c>
      <c r="J9804" s="66">
        <v>5</v>
      </c>
      <c r="K9804" s="67">
        <v>330410</v>
      </c>
      <c r="L9804" s="68" t="s">
        <v>15</v>
      </c>
      <c r="M9804" s="68" t="s">
        <v>254</v>
      </c>
    </row>
    <row r="9805" spans="1:13" s="3" customFormat="1" ht="12.75" x14ac:dyDescent="0.2">
      <c r="A9805" s="62" t="s">
        <v>29</v>
      </c>
      <c r="B9805" s="62" t="s">
        <v>219</v>
      </c>
      <c r="C9805" s="63">
        <v>10</v>
      </c>
      <c r="D9805" s="62" t="s">
        <v>13379</v>
      </c>
      <c r="E9805" s="62" t="s">
        <v>9078</v>
      </c>
      <c r="F9805" s="69">
        <v>27112800</v>
      </c>
      <c r="G9805" s="62" t="s">
        <v>13633</v>
      </c>
      <c r="H9805" s="62">
        <v>4</v>
      </c>
      <c r="I9805" s="62">
        <v>7</v>
      </c>
      <c r="J9805" s="70">
        <v>2</v>
      </c>
      <c r="K9805" s="71">
        <v>7638</v>
      </c>
      <c r="L9805" s="72" t="s">
        <v>15</v>
      </c>
      <c r="M9805" s="72" t="s">
        <v>254</v>
      </c>
    </row>
    <row r="9806" spans="1:13" s="3" customFormat="1" ht="12.75" x14ac:dyDescent="0.2">
      <c r="A9806" s="62" t="s">
        <v>29</v>
      </c>
      <c r="B9806" s="62" t="s">
        <v>219</v>
      </c>
      <c r="C9806" s="63">
        <v>10</v>
      </c>
      <c r="D9806" s="64" t="s">
        <v>13379</v>
      </c>
      <c r="E9806" s="64" t="s">
        <v>9079</v>
      </c>
      <c r="F9806" s="65">
        <v>27112800</v>
      </c>
      <c r="G9806" s="64" t="s">
        <v>13633</v>
      </c>
      <c r="H9806" s="64">
        <v>4</v>
      </c>
      <c r="I9806" s="64">
        <v>7</v>
      </c>
      <c r="J9806" s="66">
        <v>5</v>
      </c>
      <c r="K9806" s="67">
        <v>19095</v>
      </c>
      <c r="L9806" s="68" t="s">
        <v>15</v>
      </c>
      <c r="M9806" s="68" t="s">
        <v>254</v>
      </c>
    </row>
    <row r="9807" spans="1:13" s="3" customFormat="1" ht="12.75" x14ac:dyDescent="0.2">
      <c r="A9807" s="62" t="s">
        <v>29</v>
      </c>
      <c r="B9807" s="62" t="s">
        <v>219</v>
      </c>
      <c r="C9807" s="63">
        <v>10</v>
      </c>
      <c r="D9807" s="62" t="s">
        <v>13379</v>
      </c>
      <c r="E9807" s="62" t="s">
        <v>15144</v>
      </c>
      <c r="F9807" s="69">
        <v>27112800</v>
      </c>
      <c r="G9807" s="62" t="s">
        <v>13633</v>
      </c>
      <c r="H9807" s="62">
        <v>4</v>
      </c>
      <c r="I9807" s="62">
        <v>7</v>
      </c>
      <c r="J9807" s="70">
        <v>15</v>
      </c>
      <c r="K9807" s="71">
        <v>123345</v>
      </c>
      <c r="L9807" s="72" t="s">
        <v>15</v>
      </c>
      <c r="M9807" s="72" t="s">
        <v>254</v>
      </c>
    </row>
    <row r="9808" spans="1:13" s="3" customFormat="1" ht="12.75" x14ac:dyDescent="0.2">
      <c r="A9808" s="62" t="s">
        <v>29</v>
      </c>
      <c r="B9808" s="62" t="s">
        <v>339</v>
      </c>
      <c r="C9808" s="63">
        <v>10</v>
      </c>
      <c r="D9808" s="64" t="s">
        <v>13386</v>
      </c>
      <c r="E9808" s="64" t="s">
        <v>9080</v>
      </c>
      <c r="F9808" s="65">
        <v>31151900</v>
      </c>
      <c r="G9808" s="64" t="s">
        <v>13633</v>
      </c>
      <c r="H9808" s="64">
        <v>4</v>
      </c>
      <c r="I9808" s="64">
        <v>7</v>
      </c>
      <c r="J9808" s="66">
        <v>100</v>
      </c>
      <c r="K9808" s="67">
        <v>881100</v>
      </c>
      <c r="L9808" s="68" t="s">
        <v>848</v>
      </c>
      <c r="M9808" s="68" t="s">
        <v>254</v>
      </c>
    </row>
    <row r="9809" spans="1:13" s="3" customFormat="1" ht="12.75" x14ac:dyDescent="0.2">
      <c r="A9809" s="62" t="s">
        <v>29</v>
      </c>
      <c r="B9809" s="62" t="s">
        <v>339</v>
      </c>
      <c r="C9809" s="63">
        <v>10</v>
      </c>
      <c r="D9809" s="62" t="s">
        <v>13386</v>
      </c>
      <c r="E9809" s="62" t="s">
        <v>9081</v>
      </c>
      <c r="F9809" s="69">
        <v>31151900</v>
      </c>
      <c r="G9809" s="62" t="s">
        <v>13633</v>
      </c>
      <c r="H9809" s="62">
        <v>4</v>
      </c>
      <c r="I9809" s="62">
        <v>7</v>
      </c>
      <c r="J9809" s="70">
        <v>300</v>
      </c>
      <c r="K9809" s="71">
        <v>1585800</v>
      </c>
      <c r="L9809" s="72" t="s">
        <v>848</v>
      </c>
      <c r="M9809" s="72" t="s">
        <v>254</v>
      </c>
    </row>
    <row r="9810" spans="1:13" s="3" customFormat="1" ht="12.75" x14ac:dyDescent="0.2">
      <c r="A9810" s="62" t="s">
        <v>29</v>
      </c>
      <c r="B9810" s="62" t="s">
        <v>221</v>
      </c>
      <c r="C9810" s="63">
        <v>10</v>
      </c>
      <c r="D9810" s="64" t="s">
        <v>13382</v>
      </c>
      <c r="E9810" s="64" t="s">
        <v>9082</v>
      </c>
      <c r="F9810" s="65">
        <v>25174000</v>
      </c>
      <c r="G9810" s="64" t="s">
        <v>13633</v>
      </c>
      <c r="H9810" s="64">
        <v>4</v>
      </c>
      <c r="I9810" s="64">
        <v>7</v>
      </c>
      <c r="J9810" s="66">
        <v>5</v>
      </c>
      <c r="K9810" s="67">
        <v>950000</v>
      </c>
      <c r="L9810" s="68" t="s">
        <v>15</v>
      </c>
      <c r="M9810" s="68" t="s">
        <v>254</v>
      </c>
    </row>
    <row r="9811" spans="1:13" s="3" customFormat="1" ht="12.75" x14ac:dyDescent="0.2">
      <c r="A9811" s="62" t="s">
        <v>29</v>
      </c>
      <c r="B9811" s="62" t="s">
        <v>1792</v>
      </c>
      <c r="C9811" s="63">
        <v>10</v>
      </c>
      <c r="D9811" s="62" t="s">
        <v>13551</v>
      </c>
      <c r="E9811" s="62" t="s">
        <v>9083</v>
      </c>
      <c r="F9811" s="69">
        <v>39122300</v>
      </c>
      <c r="G9811" s="62" t="s">
        <v>13633</v>
      </c>
      <c r="H9811" s="62">
        <v>4</v>
      </c>
      <c r="I9811" s="62">
        <v>7</v>
      </c>
      <c r="J9811" s="70">
        <v>1</v>
      </c>
      <c r="K9811" s="71">
        <v>40000</v>
      </c>
      <c r="L9811" s="72" t="s">
        <v>15</v>
      </c>
      <c r="M9811" s="72" t="s">
        <v>254</v>
      </c>
    </row>
    <row r="9812" spans="1:13" s="3" customFormat="1" ht="12.75" x14ac:dyDescent="0.2">
      <c r="A9812" s="62" t="s">
        <v>29</v>
      </c>
      <c r="B9812" s="62" t="s">
        <v>1788</v>
      </c>
      <c r="C9812" s="63">
        <v>10</v>
      </c>
      <c r="D9812" s="64" t="s">
        <v>13547</v>
      </c>
      <c r="E9812" s="64" t="s">
        <v>9084</v>
      </c>
      <c r="F9812" s="65">
        <v>31201600</v>
      </c>
      <c r="G9812" s="64" t="s">
        <v>13633</v>
      </c>
      <c r="H9812" s="64">
        <v>4</v>
      </c>
      <c r="I9812" s="64">
        <v>7</v>
      </c>
      <c r="J9812" s="66">
        <v>9</v>
      </c>
      <c r="K9812" s="67">
        <v>1194219</v>
      </c>
      <c r="L9812" s="68" t="s">
        <v>15</v>
      </c>
      <c r="M9812" s="68" t="s">
        <v>254</v>
      </c>
    </row>
    <row r="9813" spans="1:13" s="3" customFormat="1" ht="12.75" x14ac:dyDescent="0.2">
      <c r="A9813" s="62" t="s">
        <v>29</v>
      </c>
      <c r="B9813" s="62" t="s">
        <v>219</v>
      </c>
      <c r="C9813" s="63">
        <v>10</v>
      </c>
      <c r="D9813" s="62" t="s">
        <v>13379</v>
      </c>
      <c r="E9813" s="62" t="s">
        <v>9085</v>
      </c>
      <c r="F9813" s="69">
        <v>31162200</v>
      </c>
      <c r="G9813" s="62" t="s">
        <v>13633</v>
      </c>
      <c r="H9813" s="62">
        <v>4</v>
      </c>
      <c r="I9813" s="62">
        <v>7</v>
      </c>
      <c r="J9813" s="70">
        <v>1</v>
      </c>
      <c r="K9813" s="71">
        <v>150000</v>
      </c>
      <c r="L9813" s="72" t="s">
        <v>15</v>
      </c>
      <c r="M9813" s="72" t="s">
        <v>254</v>
      </c>
    </row>
    <row r="9814" spans="1:13" s="3" customFormat="1" ht="12.75" x14ac:dyDescent="0.2">
      <c r="A9814" s="62" t="s">
        <v>29</v>
      </c>
      <c r="B9814" s="62" t="s">
        <v>219</v>
      </c>
      <c r="C9814" s="63">
        <v>10</v>
      </c>
      <c r="D9814" s="64" t="s">
        <v>13379</v>
      </c>
      <c r="E9814" s="64" t="s">
        <v>9086</v>
      </c>
      <c r="F9814" s="65">
        <v>31162200</v>
      </c>
      <c r="G9814" s="64" t="s">
        <v>13633</v>
      </c>
      <c r="H9814" s="64">
        <v>4</v>
      </c>
      <c r="I9814" s="64">
        <v>7</v>
      </c>
      <c r="J9814" s="66">
        <v>1</v>
      </c>
      <c r="K9814" s="67">
        <v>150000</v>
      </c>
      <c r="L9814" s="68" t="s">
        <v>15</v>
      </c>
      <c r="M9814" s="68" t="s">
        <v>254</v>
      </c>
    </row>
    <row r="9815" spans="1:13" s="3" customFormat="1" ht="12.75" x14ac:dyDescent="0.2">
      <c r="A9815" s="62" t="s">
        <v>29</v>
      </c>
      <c r="B9815" s="62" t="s">
        <v>221</v>
      </c>
      <c r="C9815" s="63">
        <v>10</v>
      </c>
      <c r="D9815" s="62" t="s">
        <v>13382</v>
      </c>
      <c r="E9815" s="62" t="s">
        <v>9087</v>
      </c>
      <c r="F9815" s="69">
        <v>31211800</v>
      </c>
      <c r="G9815" s="62" t="s">
        <v>13633</v>
      </c>
      <c r="H9815" s="62">
        <v>4</v>
      </c>
      <c r="I9815" s="62">
        <v>7</v>
      </c>
      <c r="J9815" s="70">
        <v>2</v>
      </c>
      <c r="K9815" s="71">
        <v>18992600</v>
      </c>
      <c r="L9815" s="72" t="s">
        <v>15</v>
      </c>
      <c r="M9815" s="72" t="s">
        <v>254</v>
      </c>
    </row>
    <row r="9816" spans="1:13" s="3" customFormat="1" ht="12.75" x14ac:dyDescent="0.2">
      <c r="A9816" s="62" t="s">
        <v>29</v>
      </c>
      <c r="B9816" s="62" t="s">
        <v>221</v>
      </c>
      <c r="C9816" s="63">
        <v>10</v>
      </c>
      <c r="D9816" s="64" t="s">
        <v>13382</v>
      </c>
      <c r="E9816" s="64" t="s">
        <v>9088</v>
      </c>
      <c r="F9816" s="65">
        <v>31211800</v>
      </c>
      <c r="G9816" s="64" t="s">
        <v>13633</v>
      </c>
      <c r="H9816" s="64">
        <v>4</v>
      </c>
      <c r="I9816" s="64">
        <v>7</v>
      </c>
      <c r="J9816" s="66">
        <v>2</v>
      </c>
      <c r="K9816" s="67">
        <v>8000000</v>
      </c>
      <c r="L9816" s="68" t="s">
        <v>15</v>
      </c>
      <c r="M9816" s="68" t="s">
        <v>254</v>
      </c>
    </row>
    <row r="9817" spans="1:13" s="3" customFormat="1" ht="12.75" x14ac:dyDescent="0.2">
      <c r="A9817" s="62" t="s">
        <v>29</v>
      </c>
      <c r="B9817" s="62" t="s">
        <v>221</v>
      </c>
      <c r="C9817" s="63">
        <v>10</v>
      </c>
      <c r="D9817" s="62" t="s">
        <v>13382</v>
      </c>
      <c r="E9817" s="62" t="s">
        <v>9089</v>
      </c>
      <c r="F9817" s="69">
        <v>31211800</v>
      </c>
      <c r="G9817" s="62" t="s">
        <v>13633</v>
      </c>
      <c r="H9817" s="62">
        <v>4</v>
      </c>
      <c r="I9817" s="62">
        <v>7</v>
      </c>
      <c r="J9817" s="70">
        <v>5</v>
      </c>
      <c r="K9817" s="71">
        <v>381810</v>
      </c>
      <c r="L9817" s="72" t="s">
        <v>1760</v>
      </c>
      <c r="M9817" s="72" t="s">
        <v>254</v>
      </c>
    </row>
    <row r="9818" spans="1:13" s="3" customFormat="1" ht="12.75" x14ac:dyDescent="0.2">
      <c r="A9818" s="62" t="s">
        <v>29</v>
      </c>
      <c r="B9818" s="62" t="s">
        <v>221</v>
      </c>
      <c r="C9818" s="63">
        <v>10</v>
      </c>
      <c r="D9818" s="64" t="s">
        <v>13382</v>
      </c>
      <c r="E9818" s="64" t="s">
        <v>9090</v>
      </c>
      <c r="F9818" s="65">
        <v>31211800</v>
      </c>
      <c r="G9818" s="64" t="s">
        <v>13633</v>
      </c>
      <c r="H9818" s="64">
        <v>4</v>
      </c>
      <c r="I9818" s="64">
        <v>7</v>
      </c>
      <c r="J9818" s="66">
        <v>15</v>
      </c>
      <c r="K9818" s="67">
        <v>1200000</v>
      </c>
      <c r="L9818" s="68" t="s">
        <v>1760</v>
      </c>
      <c r="M9818" s="68" t="s">
        <v>254</v>
      </c>
    </row>
    <row r="9819" spans="1:13" s="3" customFormat="1" ht="12.75" x14ac:dyDescent="0.2">
      <c r="A9819" s="62" t="s">
        <v>29</v>
      </c>
      <c r="B9819" s="62" t="s">
        <v>873</v>
      </c>
      <c r="C9819" s="63">
        <v>10</v>
      </c>
      <c r="D9819" s="62" t="s">
        <v>13492</v>
      </c>
      <c r="E9819" s="62" t="s">
        <v>9091</v>
      </c>
      <c r="F9819" s="69">
        <v>13111000</v>
      </c>
      <c r="G9819" s="62" t="s">
        <v>13633</v>
      </c>
      <c r="H9819" s="62">
        <v>4</v>
      </c>
      <c r="I9819" s="62">
        <v>7</v>
      </c>
      <c r="J9819" s="70">
        <v>7</v>
      </c>
      <c r="K9819" s="71">
        <v>2716084</v>
      </c>
      <c r="L9819" s="72" t="s">
        <v>15</v>
      </c>
      <c r="M9819" s="72" t="s">
        <v>254</v>
      </c>
    </row>
    <row r="9820" spans="1:13" s="3" customFormat="1" ht="12.75" x14ac:dyDescent="0.2">
      <c r="A9820" s="62" t="s">
        <v>29</v>
      </c>
      <c r="B9820" s="62" t="s">
        <v>873</v>
      </c>
      <c r="C9820" s="63">
        <v>10</v>
      </c>
      <c r="D9820" s="64" t="s">
        <v>13492</v>
      </c>
      <c r="E9820" s="64" t="s">
        <v>9092</v>
      </c>
      <c r="F9820" s="65">
        <v>13111000</v>
      </c>
      <c r="G9820" s="64" t="s">
        <v>13633</v>
      </c>
      <c r="H9820" s="64">
        <v>4</v>
      </c>
      <c r="I9820" s="64">
        <v>7</v>
      </c>
      <c r="J9820" s="66">
        <v>1</v>
      </c>
      <c r="K9820" s="67">
        <v>1107791</v>
      </c>
      <c r="L9820" s="68" t="s">
        <v>15</v>
      </c>
      <c r="M9820" s="68" t="s">
        <v>254</v>
      </c>
    </row>
    <row r="9821" spans="1:13" s="3" customFormat="1" ht="12.75" x14ac:dyDescent="0.2">
      <c r="A9821" s="62" t="s">
        <v>29</v>
      </c>
      <c r="B9821" s="62" t="s">
        <v>1788</v>
      </c>
      <c r="C9821" s="63">
        <v>10</v>
      </c>
      <c r="D9821" s="62" t="s">
        <v>13547</v>
      </c>
      <c r="E9821" s="62" t="s">
        <v>5409</v>
      </c>
      <c r="F9821" s="69">
        <v>13111000</v>
      </c>
      <c r="G9821" s="62" t="s">
        <v>13633</v>
      </c>
      <c r="H9821" s="62">
        <v>4</v>
      </c>
      <c r="I9821" s="62">
        <v>7</v>
      </c>
      <c r="J9821" s="70">
        <v>5</v>
      </c>
      <c r="K9821" s="71">
        <v>7027490</v>
      </c>
      <c r="L9821" s="72" t="s">
        <v>1760</v>
      </c>
      <c r="M9821" s="72" t="s">
        <v>254</v>
      </c>
    </row>
    <row r="9822" spans="1:13" s="3" customFormat="1" ht="12.75" x14ac:dyDescent="0.2">
      <c r="A9822" s="62" t="s">
        <v>29</v>
      </c>
      <c r="B9822" s="62" t="s">
        <v>1792</v>
      </c>
      <c r="C9822" s="63">
        <v>10</v>
      </c>
      <c r="D9822" s="64" t="s">
        <v>13551</v>
      </c>
      <c r="E9822" s="64" t="s">
        <v>9093</v>
      </c>
      <c r="F9822" s="65">
        <v>41113600</v>
      </c>
      <c r="G9822" s="64" t="s">
        <v>13633</v>
      </c>
      <c r="H9822" s="64">
        <v>4</v>
      </c>
      <c r="I9822" s="64">
        <v>7</v>
      </c>
      <c r="J9822" s="66">
        <v>2</v>
      </c>
      <c r="K9822" s="67">
        <v>1836358</v>
      </c>
      <c r="L9822" s="68" t="s">
        <v>15</v>
      </c>
      <c r="M9822" s="68" t="s">
        <v>254</v>
      </c>
    </row>
    <row r="9823" spans="1:13" s="3" customFormat="1" ht="12.75" x14ac:dyDescent="0.2">
      <c r="A9823" s="62" t="s">
        <v>29</v>
      </c>
      <c r="B9823" s="62" t="s">
        <v>1792</v>
      </c>
      <c r="C9823" s="63">
        <v>10</v>
      </c>
      <c r="D9823" s="62" t="s">
        <v>13551</v>
      </c>
      <c r="E9823" s="62" t="s">
        <v>9094</v>
      </c>
      <c r="F9823" s="69">
        <v>41113600</v>
      </c>
      <c r="G9823" s="62" t="s">
        <v>13633</v>
      </c>
      <c r="H9823" s="62">
        <v>4</v>
      </c>
      <c r="I9823" s="62">
        <v>7</v>
      </c>
      <c r="J9823" s="70">
        <v>3</v>
      </c>
      <c r="K9823" s="71">
        <v>1585980</v>
      </c>
      <c r="L9823" s="72" t="s">
        <v>15</v>
      </c>
      <c r="M9823" s="72" t="s">
        <v>254</v>
      </c>
    </row>
    <row r="9824" spans="1:13" s="3" customFormat="1" ht="12.75" x14ac:dyDescent="0.2">
      <c r="A9824" s="62" t="s">
        <v>29</v>
      </c>
      <c r="B9824" s="62" t="s">
        <v>1792</v>
      </c>
      <c r="C9824" s="63">
        <v>10</v>
      </c>
      <c r="D9824" s="64" t="s">
        <v>13551</v>
      </c>
      <c r="E9824" s="64" t="s">
        <v>9095</v>
      </c>
      <c r="F9824" s="65">
        <v>41113600</v>
      </c>
      <c r="G9824" s="64" t="s">
        <v>13633</v>
      </c>
      <c r="H9824" s="64">
        <v>4</v>
      </c>
      <c r="I9824" s="64">
        <v>7</v>
      </c>
      <c r="J9824" s="66">
        <v>3</v>
      </c>
      <c r="K9824" s="67">
        <v>4593174</v>
      </c>
      <c r="L9824" s="68" t="s">
        <v>15</v>
      </c>
      <c r="M9824" s="68" t="s">
        <v>254</v>
      </c>
    </row>
    <row r="9825" spans="1:13" s="3" customFormat="1" ht="12.75" x14ac:dyDescent="0.2">
      <c r="A9825" s="62" t="s">
        <v>29</v>
      </c>
      <c r="B9825" s="62" t="s">
        <v>1792</v>
      </c>
      <c r="C9825" s="63">
        <v>10</v>
      </c>
      <c r="D9825" s="62" t="s">
        <v>13551</v>
      </c>
      <c r="E9825" s="62" t="s">
        <v>9096</v>
      </c>
      <c r="F9825" s="69">
        <v>41113600</v>
      </c>
      <c r="G9825" s="62" t="s">
        <v>13633</v>
      </c>
      <c r="H9825" s="62">
        <v>4</v>
      </c>
      <c r="I9825" s="62">
        <v>7</v>
      </c>
      <c r="J9825" s="70">
        <v>3</v>
      </c>
      <c r="K9825" s="71">
        <v>3973026</v>
      </c>
      <c r="L9825" s="72" t="s">
        <v>15</v>
      </c>
      <c r="M9825" s="72" t="s">
        <v>254</v>
      </c>
    </row>
    <row r="9826" spans="1:13" s="3" customFormat="1" ht="12.75" x14ac:dyDescent="0.2">
      <c r="A9826" s="62" t="s">
        <v>29</v>
      </c>
      <c r="B9826" s="62" t="s">
        <v>218</v>
      </c>
      <c r="C9826" s="63">
        <v>10</v>
      </c>
      <c r="D9826" s="64" t="s">
        <v>13450</v>
      </c>
      <c r="E9826" s="64" t="s">
        <v>9097</v>
      </c>
      <c r="F9826" s="65">
        <v>23131500</v>
      </c>
      <c r="G9826" s="64" t="s">
        <v>13633</v>
      </c>
      <c r="H9826" s="64">
        <v>4</v>
      </c>
      <c r="I9826" s="64">
        <v>7</v>
      </c>
      <c r="J9826" s="66">
        <v>2</v>
      </c>
      <c r="K9826" s="67">
        <v>178282</v>
      </c>
      <c r="L9826" s="68" t="s">
        <v>15</v>
      </c>
      <c r="M9826" s="68" t="s">
        <v>254</v>
      </c>
    </row>
    <row r="9827" spans="1:13" s="3" customFormat="1" ht="12.75" x14ac:dyDescent="0.2">
      <c r="A9827" s="62" t="s">
        <v>29</v>
      </c>
      <c r="B9827" s="62" t="s">
        <v>221</v>
      </c>
      <c r="C9827" s="63">
        <v>10</v>
      </c>
      <c r="D9827" s="62" t="s">
        <v>13382</v>
      </c>
      <c r="E9827" s="62" t="s">
        <v>9098</v>
      </c>
      <c r="F9827" s="69">
        <v>41111800</v>
      </c>
      <c r="G9827" s="62" t="s">
        <v>13633</v>
      </c>
      <c r="H9827" s="62">
        <v>4</v>
      </c>
      <c r="I9827" s="62">
        <v>7</v>
      </c>
      <c r="J9827" s="70">
        <v>1</v>
      </c>
      <c r="K9827" s="71">
        <v>600000</v>
      </c>
      <c r="L9827" s="72" t="s">
        <v>15</v>
      </c>
      <c r="M9827" s="72" t="s">
        <v>254</v>
      </c>
    </row>
    <row r="9828" spans="1:13" s="3" customFormat="1" ht="12.75" x14ac:dyDescent="0.2">
      <c r="A9828" s="62" t="s">
        <v>29</v>
      </c>
      <c r="B9828" s="62" t="s">
        <v>456</v>
      </c>
      <c r="C9828" s="63">
        <v>10</v>
      </c>
      <c r="D9828" s="64" t="s">
        <v>13420</v>
      </c>
      <c r="E9828" s="64" t="s">
        <v>9099</v>
      </c>
      <c r="F9828" s="65">
        <v>60123900</v>
      </c>
      <c r="G9828" s="64" t="s">
        <v>13633</v>
      </c>
      <c r="H9828" s="64">
        <v>4</v>
      </c>
      <c r="I9828" s="64">
        <v>7</v>
      </c>
      <c r="J9828" s="66">
        <v>3</v>
      </c>
      <c r="K9828" s="67">
        <v>146850</v>
      </c>
      <c r="L9828" s="68" t="s">
        <v>15</v>
      </c>
      <c r="M9828" s="68" t="s">
        <v>254</v>
      </c>
    </row>
    <row r="9829" spans="1:13" s="3" customFormat="1" ht="12.75" x14ac:dyDescent="0.2">
      <c r="A9829" s="62" t="s">
        <v>29</v>
      </c>
      <c r="B9829" s="62" t="s">
        <v>456</v>
      </c>
      <c r="C9829" s="63">
        <v>10</v>
      </c>
      <c r="D9829" s="62" t="s">
        <v>13420</v>
      </c>
      <c r="E9829" s="62" t="s">
        <v>9100</v>
      </c>
      <c r="F9829" s="69">
        <v>60123900</v>
      </c>
      <c r="G9829" s="62" t="s">
        <v>13633</v>
      </c>
      <c r="H9829" s="62">
        <v>4</v>
      </c>
      <c r="I9829" s="62">
        <v>7</v>
      </c>
      <c r="J9829" s="70">
        <v>3</v>
      </c>
      <c r="K9829" s="71">
        <v>146850</v>
      </c>
      <c r="L9829" s="72" t="s">
        <v>15</v>
      </c>
      <c r="M9829" s="72" t="s">
        <v>254</v>
      </c>
    </row>
    <row r="9830" spans="1:13" s="3" customFormat="1" ht="12.75" x14ac:dyDescent="0.2">
      <c r="A9830" s="62" t="s">
        <v>29</v>
      </c>
      <c r="B9830" s="62" t="s">
        <v>219</v>
      </c>
      <c r="C9830" s="63">
        <v>10</v>
      </c>
      <c r="D9830" s="64" t="s">
        <v>13379</v>
      </c>
      <c r="E9830" s="64" t="s">
        <v>9101</v>
      </c>
      <c r="F9830" s="65">
        <v>31171500</v>
      </c>
      <c r="G9830" s="64" t="s">
        <v>13633</v>
      </c>
      <c r="H9830" s="64">
        <v>4</v>
      </c>
      <c r="I9830" s="64">
        <v>7</v>
      </c>
      <c r="J9830" s="66">
        <v>5</v>
      </c>
      <c r="K9830" s="67">
        <v>500000</v>
      </c>
      <c r="L9830" s="68" t="s">
        <v>15</v>
      </c>
      <c r="M9830" s="68" t="s">
        <v>254</v>
      </c>
    </row>
    <row r="9831" spans="1:13" s="3" customFormat="1" ht="12.75" x14ac:dyDescent="0.2">
      <c r="A9831" s="62" t="s">
        <v>29</v>
      </c>
      <c r="B9831" s="62" t="s">
        <v>219</v>
      </c>
      <c r="C9831" s="63">
        <v>10</v>
      </c>
      <c r="D9831" s="62" t="s">
        <v>13379</v>
      </c>
      <c r="E9831" s="62" t="s">
        <v>9102</v>
      </c>
      <c r="F9831" s="69">
        <v>31171500</v>
      </c>
      <c r="G9831" s="62" t="s">
        <v>13633</v>
      </c>
      <c r="H9831" s="62">
        <v>4</v>
      </c>
      <c r="I9831" s="62">
        <v>7</v>
      </c>
      <c r="J9831" s="70">
        <v>5</v>
      </c>
      <c r="K9831" s="71">
        <v>500000</v>
      </c>
      <c r="L9831" s="72" t="s">
        <v>15</v>
      </c>
      <c r="M9831" s="72" t="s">
        <v>254</v>
      </c>
    </row>
    <row r="9832" spans="1:13" s="3" customFormat="1" ht="12.75" x14ac:dyDescent="0.2">
      <c r="A9832" s="62" t="s">
        <v>29</v>
      </c>
      <c r="B9832" s="62" t="s">
        <v>217</v>
      </c>
      <c r="C9832" s="63">
        <v>10</v>
      </c>
      <c r="D9832" s="64" t="s">
        <v>13378</v>
      </c>
      <c r="E9832" s="64" t="s">
        <v>9103</v>
      </c>
      <c r="F9832" s="65">
        <v>31211900</v>
      </c>
      <c r="G9832" s="64" t="s">
        <v>13633</v>
      </c>
      <c r="H9832" s="64">
        <v>4</v>
      </c>
      <c r="I9832" s="64">
        <v>7</v>
      </c>
      <c r="J9832" s="66">
        <v>5</v>
      </c>
      <c r="K9832" s="67">
        <v>50415</v>
      </c>
      <c r="L9832" s="68" t="s">
        <v>15</v>
      </c>
      <c r="M9832" s="68" t="s">
        <v>254</v>
      </c>
    </row>
    <row r="9833" spans="1:13" s="3" customFormat="1" ht="12.75" x14ac:dyDescent="0.2">
      <c r="A9833" s="62" t="s">
        <v>29</v>
      </c>
      <c r="B9833" s="62" t="s">
        <v>454</v>
      </c>
      <c r="C9833" s="63">
        <v>10</v>
      </c>
      <c r="D9833" s="62" t="s">
        <v>13417</v>
      </c>
      <c r="E9833" s="62" t="s">
        <v>9104</v>
      </c>
      <c r="F9833" s="69">
        <v>31162700</v>
      </c>
      <c r="G9833" s="62" t="s">
        <v>13633</v>
      </c>
      <c r="H9833" s="62">
        <v>4</v>
      </c>
      <c r="I9833" s="62">
        <v>7</v>
      </c>
      <c r="J9833" s="70">
        <v>4</v>
      </c>
      <c r="K9833" s="71">
        <v>319872</v>
      </c>
      <c r="L9833" s="72" t="s">
        <v>15</v>
      </c>
      <c r="M9833" s="72" t="s">
        <v>254</v>
      </c>
    </row>
    <row r="9834" spans="1:13" s="3" customFormat="1" ht="12.75" x14ac:dyDescent="0.2">
      <c r="A9834" s="62" t="s">
        <v>29</v>
      </c>
      <c r="B9834" s="62" t="s">
        <v>454</v>
      </c>
      <c r="C9834" s="63">
        <v>10</v>
      </c>
      <c r="D9834" s="64" t="s">
        <v>13417</v>
      </c>
      <c r="E9834" s="64" t="s">
        <v>9105</v>
      </c>
      <c r="F9834" s="65">
        <v>31162700</v>
      </c>
      <c r="G9834" s="64" t="s">
        <v>13633</v>
      </c>
      <c r="H9834" s="64">
        <v>4</v>
      </c>
      <c r="I9834" s="64">
        <v>7</v>
      </c>
      <c r="J9834" s="66">
        <v>2</v>
      </c>
      <c r="K9834" s="67">
        <v>206584</v>
      </c>
      <c r="L9834" s="68" t="s">
        <v>15</v>
      </c>
      <c r="M9834" s="68" t="s">
        <v>254</v>
      </c>
    </row>
    <row r="9835" spans="1:13" s="3" customFormat="1" ht="12.75" x14ac:dyDescent="0.2">
      <c r="A9835" s="62" t="s">
        <v>29</v>
      </c>
      <c r="B9835" s="62" t="s">
        <v>454</v>
      </c>
      <c r="C9835" s="63">
        <v>10</v>
      </c>
      <c r="D9835" s="62" t="s">
        <v>13417</v>
      </c>
      <c r="E9835" s="62" t="s">
        <v>9106</v>
      </c>
      <c r="F9835" s="69">
        <v>31162700</v>
      </c>
      <c r="G9835" s="62" t="s">
        <v>13633</v>
      </c>
      <c r="H9835" s="62">
        <v>4</v>
      </c>
      <c r="I9835" s="62">
        <v>7</v>
      </c>
      <c r="J9835" s="70">
        <v>4</v>
      </c>
      <c r="K9835" s="71">
        <v>386512</v>
      </c>
      <c r="L9835" s="72" t="s">
        <v>15</v>
      </c>
      <c r="M9835" s="72" t="s">
        <v>254</v>
      </c>
    </row>
    <row r="9836" spans="1:13" s="3" customFormat="1" ht="12.75" x14ac:dyDescent="0.2">
      <c r="A9836" s="62" t="s">
        <v>29</v>
      </c>
      <c r="B9836" s="62" t="s">
        <v>454</v>
      </c>
      <c r="C9836" s="63">
        <v>10</v>
      </c>
      <c r="D9836" s="64" t="s">
        <v>13417</v>
      </c>
      <c r="E9836" s="64" t="s">
        <v>9107</v>
      </c>
      <c r="F9836" s="65">
        <v>31162700</v>
      </c>
      <c r="G9836" s="64" t="s">
        <v>13633</v>
      </c>
      <c r="H9836" s="64">
        <v>4</v>
      </c>
      <c r="I9836" s="64">
        <v>7</v>
      </c>
      <c r="J9836" s="66">
        <v>4</v>
      </c>
      <c r="K9836" s="67">
        <v>499800</v>
      </c>
      <c r="L9836" s="68" t="s">
        <v>15</v>
      </c>
      <c r="M9836" s="68" t="s">
        <v>254</v>
      </c>
    </row>
    <row r="9837" spans="1:13" s="3" customFormat="1" ht="12.75" x14ac:dyDescent="0.2">
      <c r="A9837" s="62" t="s">
        <v>29</v>
      </c>
      <c r="B9837" s="62" t="s">
        <v>454</v>
      </c>
      <c r="C9837" s="63">
        <v>10</v>
      </c>
      <c r="D9837" s="62" t="s">
        <v>13417</v>
      </c>
      <c r="E9837" s="62" t="s">
        <v>9108</v>
      </c>
      <c r="F9837" s="69">
        <v>31162700</v>
      </c>
      <c r="G9837" s="62" t="s">
        <v>13633</v>
      </c>
      <c r="H9837" s="62">
        <v>4</v>
      </c>
      <c r="I9837" s="62">
        <v>7</v>
      </c>
      <c r="J9837" s="70">
        <v>4</v>
      </c>
      <c r="K9837" s="71">
        <v>633080</v>
      </c>
      <c r="L9837" s="72" t="s">
        <v>15</v>
      </c>
      <c r="M9837" s="72" t="s">
        <v>254</v>
      </c>
    </row>
    <row r="9838" spans="1:13" s="3" customFormat="1" ht="12.75" x14ac:dyDescent="0.2">
      <c r="A9838" s="62" t="s">
        <v>29</v>
      </c>
      <c r="B9838" s="62" t="s">
        <v>454</v>
      </c>
      <c r="C9838" s="63">
        <v>10</v>
      </c>
      <c r="D9838" s="64" t="s">
        <v>13417</v>
      </c>
      <c r="E9838" s="64" t="s">
        <v>9109</v>
      </c>
      <c r="F9838" s="65">
        <v>31162700</v>
      </c>
      <c r="G9838" s="64" t="s">
        <v>13633</v>
      </c>
      <c r="H9838" s="64">
        <v>4</v>
      </c>
      <c r="I9838" s="64">
        <v>7</v>
      </c>
      <c r="J9838" s="66">
        <v>2</v>
      </c>
      <c r="K9838" s="67">
        <v>116620</v>
      </c>
      <c r="L9838" s="68" t="s">
        <v>15</v>
      </c>
      <c r="M9838" s="68" t="s">
        <v>254</v>
      </c>
    </row>
    <row r="9839" spans="1:13" s="3" customFormat="1" ht="12.75" x14ac:dyDescent="0.2">
      <c r="A9839" s="62" t="s">
        <v>29</v>
      </c>
      <c r="B9839" s="62" t="s">
        <v>433</v>
      </c>
      <c r="C9839" s="63">
        <v>10</v>
      </c>
      <c r="D9839" s="62" t="s">
        <v>13383</v>
      </c>
      <c r="E9839" s="62" t="s">
        <v>9110</v>
      </c>
      <c r="F9839" s="69">
        <v>12352300</v>
      </c>
      <c r="G9839" s="62" t="s">
        <v>13633</v>
      </c>
      <c r="H9839" s="62">
        <v>4</v>
      </c>
      <c r="I9839" s="62">
        <v>7</v>
      </c>
      <c r="J9839" s="70">
        <v>2</v>
      </c>
      <c r="K9839" s="71">
        <v>54824</v>
      </c>
      <c r="L9839" s="72" t="s">
        <v>15</v>
      </c>
      <c r="M9839" s="72" t="s">
        <v>254</v>
      </c>
    </row>
    <row r="9840" spans="1:13" s="3" customFormat="1" ht="12.75" x14ac:dyDescent="0.2">
      <c r="A9840" s="62" t="s">
        <v>29</v>
      </c>
      <c r="B9840" s="62" t="s">
        <v>221</v>
      </c>
      <c r="C9840" s="63">
        <v>10</v>
      </c>
      <c r="D9840" s="64" t="s">
        <v>13382</v>
      </c>
      <c r="E9840" s="64" t="s">
        <v>9111</v>
      </c>
      <c r="F9840" s="65">
        <v>31201600</v>
      </c>
      <c r="G9840" s="64" t="s">
        <v>13633</v>
      </c>
      <c r="H9840" s="64">
        <v>4</v>
      </c>
      <c r="I9840" s="64">
        <v>7</v>
      </c>
      <c r="J9840" s="66">
        <v>2</v>
      </c>
      <c r="K9840" s="67">
        <v>137886</v>
      </c>
      <c r="L9840" s="68" t="s">
        <v>15</v>
      </c>
      <c r="M9840" s="68" t="s">
        <v>254</v>
      </c>
    </row>
    <row r="9841" spans="1:13" s="3" customFormat="1" ht="12.75" x14ac:dyDescent="0.2">
      <c r="A9841" s="62" t="s">
        <v>29</v>
      </c>
      <c r="B9841" s="62" t="s">
        <v>221</v>
      </c>
      <c r="C9841" s="63">
        <v>10</v>
      </c>
      <c r="D9841" s="62" t="s">
        <v>13382</v>
      </c>
      <c r="E9841" s="62" t="s">
        <v>9112</v>
      </c>
      <c r="F9841" s="69">
        <v>31201600</v>
      </c>
      <c r="G9841" s="62" t="s">
        <v>13633</v>
      </c>
      <c r="H9841" s="62">
        <v>4</v>
      </c>
      <c r="I9841" s="62">
        <v>7</v>
      </c>
      <c r="J9841" s="70">
        <v>3</v>
      </c>
      <c r="K9841" s="71">
        <v>814341</v>
      </c>
      <c r="L9841" s="72" t="s">
        <v>15</v>
      </c>
      <c r="M9841" s="72" t="s">
        <v>254</v>
      </c>
    </row>
    <row r="9842" spans="1:13" s="3" customFormat="1" ht="12.75" x14ac:dyDescent="0.2">
      <c r="A9842" s="62" t="s">
        <v>29</v>
      </c>
      <c r="B9842" s="62" t="s">
        <v>221</v>
      </c>
      <c r="C9842" s="63">
        <v>10</v>
      </c>
      <c r="D9842" s="64" t="s">
        <v>13382</v>
      </c>
      <c r="E9842" s="64" t="s">
        <v>9113</v>
      </c>
      <c r="F9842" s="65">
        <v>31201600</v>
      </c>
      <c r="G9842" s="64" t="s">
        <v>13633</v>
      </c>
      <c r="H9842" s="64">
        <v>4</v>
      </c>
      <c r="I9842" s="64">
        <v>7</v>
      </c>
      <c r="J9842" s="66">
        <v>8</v>
      </c>
      <c r="K9842" s="67">
        <v>1527240</v>
      </c>
      <c r="L9842" s="68" t="s">
        <v>15</v>
      </c>
      <c r="M9842" s="68" t="s">
        <v>254</v>
      </c>
    </row>
    <row r="9843" spans="1:13" s="3" customFormat="1" ht="12.75" x14ac:dyDescent="0.2">
      <c r="A9843" s="62" t="s">
        <v>29</v>
      </c>
      <c r="B9843" s="62" t="s">
        <v>221</v>
      </c>
      <c r="C9843" s="63">
        <v>10</v>
      </c>
      <c r="D9843" s="62" t="s">
        <v>13382</v>
      </c>
      <c r="E9843" s="62" t="s">
        <v>9114</v>
      </c>
      <c r="F9843" s="69">
        <v>31211700</v>
      </c>
      <c r="G9843" s="62" t="s">
        <v>13633</v>
      </c>
      <c r="H9843" s="62">
        <v>4</v>
      </c>
      <c r="I9843" s="62">
        <v>7</v>
      </c>
      <c r="J9843" s="70">
        <v>15</v>
      </c>
      <c r="K9843" s="71">
        <v>1414155</v>
      </c>
      <c r="L9843" s="72" t="s">
        <v>15</v>
      </c>
      <c r="M9843" s="72" t="s">
        <v>254</v>
      </c>
    </row>
    <row r="9844" spans="1:13" s="3" customFormat="1" ht="12.75" x14ac:dyDescent="0.2">
      <c r="A9844" s="62" t="s">
        <v>29</v>
      </c>
      <c r="B9844" s="62" t="s">
        <v>221</v>
      </c>
      <c r="C9844" s="63">
        <v>10</v>
      </c>
      <c r="D9844" s="64" t="s">
        <v>13382</v>
      </c>
      <c r="E9844" s="64" t="s">
        <v>9115</v>
      </c>
      <c r="F9844" s="65">
        <v>31211700</v>
      </c>
      <c r="G9844" s="64" t="s">
        <v>13633</v>
      </c>
      <c r="H9844" s="64">
        <v>4</v>
      </c>
      <c r="I9844" s="64">
        <v>7</v>
      </c>
      <c r="J9844" s="66">
        <v>2</v>
      </c>
      <c r="K9844" s="67">
        <v>352440</v>
      </c>
      <c r="L9844" s="68" t="s">
        <v>15</v>
      </c>
      <c r="M9844" s="68" t="s">
        <v>254</v>
      </c>
    </row>
    <row r="9845" spans="1:13" s="3" customFormat="1" ht="12.75" x14ac:dyDescent="0.2">
      <c r="A9845" s="62" t="s">
        <v>29</v>
      </c>
      <c r="B9845" s="62" t="s">
        <v>221</v>
      </c>
      <c r="C9845" s="63">
        <v>10</v>
      </c>
      <c r="D9845" s="62" t="s">
        <v>13382</v>
      </c>
      <c r="E9845" s="62" t="s">
        <v>9116</v>
      </c>
      <c r="F9845" s="69">
        <v>31211700</v>
      </c>
      <c r="G9845" s="62" t="s">
        <v>13633</v>
      </c>
      <c r="H9845" s="62">
        <v>4</v>
      </c>
      <c r="I9845" s="62">
        <v>7</v>
      </c>
      <c r="J9845" s="70">
        <v>4</v>
      </c>
      <c r="K9845" s="71">
        <v>900680</v>
      </c>
      <c r="L9845" s="72" t="s">
        <v>15</v>
      </c>
      <c r="M9845" s="72" t="s">
        <v>254</v>
      </c>
    </row>
    <row r="9846" spans="1:13" s="3" customFormat="1" ht="12.75" x14ac:dyDescent="0.2">
      <c r="A9846" s="62" t="s">
        <v>29</v>
      </c>
      <c r="B9846" s="62" t="s">
        <v>221</v>
      </c>
      <c r="C9846" s="63">
        <v>10</v>
      </c>
      <c r="D9846" s="64" t="s">
        <v>13382</v>
      </c>
      <c r="E9846" s="64" t="s">
        <v>9117</v>
      </c>
      <c r="F9846" s="65">
        <v>31211700</v>
      </c>
      <c r="G9846" s="64" t="s">
        <v>13633</v>
      </c>
      <c r="H9846" s="64">
        <v>4</v>
      </c>
      <c r="I9846" s="64">
        <v>7</v>
      </c>
      <c r="J9846" s="66">
        <v>2</v>
      </c>
      <c r="K9846" s="67">
        <v>4992900</v>
      </c>
      <c r="L9846" s="68" t="s">
        <v>15</v>
      </c>
      <c r="M9846" s="68" t="s">
        <v>254</v>
      </c>
    </row>
    <row r="9847" spans="1:13" s="3" customFormat="1" ht="12.75" x14ac:dyDescent="0.2">
      <c r="A9847" s="62" t="s">
        <v>29</v>
      </c>
      <c r="B9847" s="62" t="s">
        <v>221</v>
      </c>
      <c r="C9847" s="63">
        <v>10</v>
      </c>
      <c r="D9847" s="62" t="s">
        <v>13382</v>
      </c>
      <c r="E9847" s="62" t="s">
        <v>9118</v>
      </c>
      <c r="F9847" s="69">
        <v>31211700</v>
      </c>
      <c r="G9847" s="62" t="s">
        <v>13633</v>
      </c>
      <c r="H9847" s="62">
        <v>4</v>
      </c>
      <c r="I9847" s="62">
        <v>7</v>
      </c>
      <c r="J9847" s="70">
        <v>1</v>
      </c>
      <c r="K9847" s="71">
        <v>1000000</v>
      </c>
      <c r="L9847" s="72" t="s">
        <v>15</v>
      </c>
      <c r="M9847" s="72" t="s">
        <v>254</v>
      </c>
    </row>
    <row r="9848" spans="1:13" s="3" customFormat="1" ht="12.75" x14ac:dyDescent="0.2">
      <c r="A9848" s="62" t="s">
        <v>29</v>
      </c>
      <c r="B9848" s="62" t="s">
        <v>221</v>
      </c>
      <c r="C9848" s="63">
        <v>10</v>
      </c>
      <c r="D9848" s="64" t="s">
        <v>13382</v>
      </c>
      <c r="E9848" s="64" t="s">
        <v>9119</v>
      </c>
      <c r="F9848" s="65">
        <v>31211700</v>
      </c>
      <c r="G9848" s="64" t="s">
        <v>13633</v>
      </c>
      <c r="H9848" s="64">
        <v>4</v>
      </c>
      <c r="I9848" s="64">
        <v>7</v>
      </c>
      <c r="J9848" s="66">
        <v>2</v>
      </c>
      <c r="K9848" s="67">
        <v>5874000</v>
      </c>
      <c r="L9848" s="68" t="s">
        <v>15</v>
      </c>
      <c r="M9848" s="68" t="s">
        <v>254</v>
      </c>
    </row>
    <row r="9849" spans="1:13" s="3" customFormat="1" ht="12.75" x14ac:dyDescent="0.2">
      <c r="A9849" s="62" t="s">
        <v>29</v>
      </c>
      <c r="B9849" s="62" t="s">
        <v>221</v>
      </c>
      <c r="C9849" s="63">
        <v>10</v>
      </c>
      <c r="D9849" s="62" t="s">
        <v>13382</v>
      </c>
      <c r="E9849" s="62" t="s">
        <v>9120</v>
      </c>
      <c r="F9849" s="69">
        <v>31211700</v>
      </c>
      <c r="G9849" s="62" t="s">
        <v>13633</v>
      </c>
      <c r="H9849" s="62">
        <v>4</v>
      </c>
      <c r="I9849" s="62">
        <v>7</v>
      </c>
      <c r="J9849" s="70">
        <v>1</v>
      </c>
      <c r="K9849" s="71">
        <v>700000</v>
      </c>
      <c r="L9849" s="72" t="s">
        <v>15</v>
      </c>
      <c r="M9849" s="72" t="s">
        <v>254</v>
      </c>
    </row>
    <row r="9850" spans="1:13" s="3" customFormat="1" ht="12.75" x14ac:dyDescent="0.2">
      <c r="A9850" s="62" t="s">
        <v>29</v>
      </c>
      <c r="B9850" s="62" t="s">
        <v>221</v>
      </c>
      <c r="C9850" s="63">
        <v>10</v>
      </c>
      <c r="D9850" s="64" t="s">
        <v>13382</v>
      </c>
      <c r="E9850" s="64" t="s">
        <v>9121</v>
      </c>
      <c r="F9850" s="65">
        <v>31211700</v>
      </c>
      <c r="G9850" s="64" t="s">
        <v>13633</v>
      </c>
      <c r="H9850" s="64">
        <v>4</v>
      </c>
      <c r="I9850" s="64">
        <v>7</v>
      </c>
      <c r="J9850" s="66">
        <v>2</v>
      </c>
      <c r="K9850" s="67">
        <v>691130</v>
      </c>
      <c r="L9850" s="68" t="s">
        <v>15</v>
      </c>
      <c r="M9850" s="68" t="s">
        <v>254</v>
      </c>
    </row>
    <row r="9851" spans="1:13" s="3" customFormat="1" ht="12.75" x14ac:dyDescent="0.2">
      <c r="A9851" s="62" t="s">
        <v>29</v>
      </c>
      <c r="B9851" s="62" t="s">
        <v>221</v>
      </c>
      <c r="C9851" s="63">
        <v>10</v>
      </c>
      <c r="D9851" s="62" t="s">
        <v>13382</v>
      </c>
      <c r="E9851" s="62" t="s">
        <v>9122</v>
      </c>
      <c r="F9851" s="69">
        <v>31211700</v>
      </c>
      <c r="G9851" s="62" t="s">
        <v>13633</v>
      </c>
      <c r="H9851" s="62">
        <v>4</v>
      </c>
      <c r="I9851" s="62">
        <v>7</v>
      </c>
      <c r="J9851" s="70">
        <v>3</v>
      </c>
      <c r="K9851" s="71">
        <v>2100000</v>
      </c>
      <c r="L9851" s="72" t="s">
        <v>15</v>
      </c>
      <c r="M9851" s="72" t="s">
        <v>254</v>
      </c>
    </row>
    <row r="9852" spans="1:13" s="3" customFormat="1" ht="12.75" x14ac:dyDescent="0.2">
      <c r="A9852" s="62" t="s">
        <v>29</v>
      </c>
      <c r="B9852" s="62" t="s">
        <v>221</v>
      </c>
      <c r="C9852" s="63">
        <v>10</v>
      </c>
      <c r="D9852" s="64" t="s">
        <v>13382</v>
      </c>
      <c r="E9852" s="64" t="s">
        <v>9123</v>
      </c>
      <c r="F9852" s="65">
        <v>31211700</v>
      </c>
      <c r="G9852" s="64" t="s">
        <v>13633</v>
      </c>
      <c r="H9852" s="64">
        <v>4</v>
      </c>
      <c r="I9852" s="64">
        <v>7</v>
      </c>
      <c r="J9852" s="66">
        <v>1</v>
      </c>
      <c r="K9852" s="67">
        <v>200000</v>
      </c>
      <c r="L9852" s="68" t="s">
        <v>15</v>
      </c>
      <c r="M9852" s="68" t="s">
        <v>254</v>
      </c>
    </row>
    <row r="9853" spans="1:13" s="3" customFormat="1" ht="12.75" x14ac:dyDescent="0.2">
      <c r="A9853" s="62" t="s">
        <v>29</v>
      </c>
      <c r="B9853" s="62" t="s">
        <v>221</v>
      </c>
      <c r="C9853" s="63">
        <v>10</v>
      </c>
      <c r="D9853" s="62" t="s">
        <v>13382</v>
      </c>
      <c r="E9853" s="62" t="s">
        <v>9124</v>
      </c>
      <c r="F9853" s="69">
        <v>31211700</v>
      </c>
      <c r="G9853" s="62" t="s">
        <v>13633</v>
      </c>
      <c r="H9853" s="62">
        <v>4</v>
      </c>
      <c r="I9853" s="62">
        <v>7</v>
      </c>
      <c r="J9853" s="70">
        <v>1</v>
      </c>
      <c r="K9853" s="71">
        <v>150000</v>
      </c>
      <c r="L9853" s="72" t="s">
        <v>15</v>
      </c>
      <c r="M9853" s="72" t="s">
        <v>254</v>
      </c>
    </row>
    <row r="9854" spans="1:13" s="3" customFormat="1" ht="12.75" x14ac:dyDescent="0.2">
      <c r="A9854" s="62" t="s">
        <v>29</v>
      </c>
      <c r="B9854" s="62" t="s">
        <v>221</v>
      </c>
      <c r="C9854" s="63">
        <v>10</v>
      </c>
      <c r="D9854" s="64" t="s">
        <v>13382</v>
      </c>
      <c r="E9854" s="64" t="s">
        <v>9125</v>
      </c>
      <c r="F9854" s="65">
        <v>31211700</v>
      </c>
      <c r="G9854" s="64" t="s">
        <v>13633</v>
      </c>
      <c r="H9854" s="64">
        <v>4</v>
      </c>
      <c r="I9854" s="64">
        <v>7</v>
      </c>
      <c r="J9854" s="66">
        <v>5</v>
      </c>
      <c r="K9854" s="67">
        <v>5328175</v>
      </c>
      <c r="L9854" s="68" t="s">
        <v>15</v>
      </c>
      <c r="M9854" s="68" t="s">
        <v>254</v>
      </c>
    </row>
    <row r="9855" spans="1:13" s="3" customFormat="1" ht="12.75" x14ac:dyDescent="0.2">
      <c r="A9855" s="62" t="s">
        <v>29</v>
      </c>
      <c r="B9855" s="62" t="s">
        <v>221</v>
      </c>
      <c r="C9855" s="63">
        <v>10</v>
      </c>
      <c r="D9855" s="62" t="s">
        <v>13382</v>
      </c>
      <c r="E9855" s="62" t="s">
        <v>9126</v>
      </c>
      <c r="F9855" s="69">
        <v>31211700</v>
      </c>
      <c r="G9855" s="62" t="s">
        <v>13633</v>
      </c>
      <c r="H9855" s="62">
        <v>2</v>
      </c>
      <c r="I9855" s="62">
        <v>10</v>
      </c>
      <c r="J9855" s="70">
        <v>2</v>
      </c>
      <c r="K9855" s="71">
        <v>2839100</v>
      </c>
      <c r="L9855" s="72" t="s">
        <v>15</v>
      </c>
      <c r="M9855" s="72" t="s">
        <v>254</v>
      </c>
    </row>
    <row r="9856" spans="1:13" s="3" customFormat="1" ht="12.75" x14ac:dyDescent="0.2">
      <c r="A9856" s="62" t="s">
        <v>29</v>
      </c>
      <c r="B9856" s="62" t="s">
        <v>1795</v>
      </c>
      <c r="C9856" s="63">
        <v>10</v>
      </c>
      <c r="D9856" s="64" t="s">
        <v>13554</v>
      </c>
      <c r="E9856" s="64" t="s">
        <v>9127</v>
      </c>
      <c r="F9856" s="65">
        <v>81101802</v>
      </c>
      <c r="G9856" s="64" t="s">
        <v>13633</v>
      </c>
      <c r="H9856" s="64">
        <v>2</v>
      </c>
      <c r="I9856" s="64">
        <v>10</v>
      </c>
      <c r="J9856" s="66">
        <v>1</v>
      </c>
      <c r="K9856" s="67">
        <v>15840000</v>
      </c>
      <c r="L9856" s="68" t="s">
        <v>13</v>
      </c>
      <c r="M9856" s="68" t="s">
        <v>254</v>
      </c>
    </row>
    <row r="9857" spans="1:13" s="3" customFormat="1" ht="12.75" x14ac:dyDescent="0.2">
      <c r="A9857" s="62" t="s">
        <v>29</v>
      </c>
      <c r="B9857" s="62" t="s">
        <v>1795</v>
      </c>
      <c r="C9857" s="63">
        <v>10</v>
      </c>
      <c r="D9857" s="62" t="s">
        <v>13554</v>
      </c>
      <c r="E9857" s="62" t="s">
        <v>9128</v>
      </c>
      <c r="F9857" s="69">
        <v>73181306</v>
      </c>
      <c r="G9857" s="62" t="s">
        <v>13633</v>
      </c>
      <c r="H9857" s="62">
        <v>4</v>
      </c>
      <c r="I9857" s="62">
        <v>7</v>
      </c>
      <c r="J9857" s="70">
        <v>1</v>
      </c>
      <c r="K9857" s="71">
        <v>3300000</v>
      </c>
      <c r="L9857" s="72" t="s">
        <v>13</v>
      </c>
      <c r="M9857" s="72" t="s">
        <v>254</v>
      </c>
    </row>
    <row r="9858" spans="1:13" s="3" customFormat="1" ht="12.75" x14ac:dyDescent="0.2">
      <c r="A9858" s="62" t="s">
        <v>29</v>
      </c>
      <c r="B9858" s="62" t="s">
        <v>268</v>
      </c>
      <c r="C9858" s="63">
        <v>10</v>
      </c>
      <c r="D9858" s="64" t="s">
        <v>13385</v>
      </c>
      <c r="E9858" s="64" t="s">
        <v>9129</v>
      </c>
      <c r="F9858" s="65">
        <v>47131800</v>
      </c>
      <c r="G9858" s="64" t="s">
        <v>13633</v>
      </c>
      <c r="H9858" s="64">
        <v>4</v>
      </c>
      <c r="I9858" s="64">
        <v>7</v>
      </c>
      <c r="J9858" s="66">
        <v>2</v>
      </c>
      <c r="K9858" s="67">
        <v>4000000</v>
      </c>
      <c r="L9858" s="68" t="s">
        <v>15</v>
      </c>
      <c r="M9858" s="68" t="s">
        <v>254</v>
      </c>
    </row>
    <row r="9859" spans="1:13" s="3" customFormat="1" ht="12.75" x14ac:dyDescent="0.2">
      <c r="A9859" s="62" t="s">
        <v>29</v>
      </c>
      <c r="B9859" s="62" t="s">
        <v>268</v>
      </c>
      <c r="C9859" s="63">
        <v>10</v>
      </c>
      <c r="D9859" s="62" t="s">
        <v>13385</v>
      </c>
      <c r="E9859" s="62" t="s">
        <v>9130</v>
      </c>
      <c r="F9859" s="69">
        <v>47131800</v>
      </c>
      <c r="G9859" s="62" t="s">
        <v>13633</v>
      </c>
      <c r="H9859" s="62">
        <v>4</v>
      </c>
      <c r="I9859" s="62">
        <v>7</v>
      </c>
      <c r="J9859" s="70">
        <v>2</v>
      </c>
      <c r="K9859" s="71">
        <v>4000000</v>
      </c>
      <c r="L9859" s="72" t="s">
        <v>15</v>
      </c>
      <c r="M9859" s="72" t="s">
        <v>254</v>
      </c>
    </row>
    <row r="9860" spans="1:13" s="3" customFormat="1" ht="12.75" x14ac:dyDescent="0.2">
      <c r="A9860" s="62" t="s">
        <v>29</v>
      </c>
      <c r="B9860" s="62" t="s">
        <v>221</v>
      </c>
      <c r="C9860" s="63">
        <v>10</v>
      </c>
      <c r="D9860" s="64" t="s">
        <v>13382</v>
      </c>
      <c r="E9860" s="64" t="s">
        <v>9131</v>
      </c>
      <c r="F9860" s="65">
        <v>31201600</v>
      </c>
      <c r="G9860" s="64" t="s">
        <v>13633</v>
      </c>
      <c r="H9860" s="64">
        <v>4</v>
      </c>
      <c r="I9860" s="64">
        <v>7</v>
      </c>
      <c r="J9860" s="66">
        <v>7</v>
      </c>
      <c r="K9860" s="67">
        <v>309890</v>
      </c>
      <c r="L9860" s="68" t="s">
        <v>15</v>
      </c>
      <c r="M9860" s="68" t="s">
        <v>254</v>
      </c>
    </row>
    <row r="9861" spans="1:13" s="3" customFormat="1" ht="12.75" x14ac:dyDescent="0.2">
      <c r="A9861" s="62" t="s">
        <v>29</v>
      </c>
      <c r="B9861" s="62" t="s">
        <v>221</v>
      </c>
      <c r="C9861" s="63">
        <v>10</v>
      </c>
      <c r="D9861" s="62" t="s">
        <v>13382</v>
      </c>
      <c r="E9861" s="62" t="s">
        <v>9132</v>
      </c>
      <c r="F9861" s="69">
        <v>31201600</v>
      </c>
      <c r="G9861" s="62" t="s">
        <v>13633</v>
      </c>
      <c r="H9861" s="62">
        <v>4</v>
      </c>
      <c r="I9861" s="62">
        <v>7</v>
      </c>
      <c r="J9861" s="70">
        <v>2</v>
      </c>
      <c r="K9861" s="71">
        <v>40000</v>
      </c>
      <c r="L9861" s="72" t="s">
        <v>15</v>
      </c>
      <c r="M9861" s="72" t="s">
        <v>254</v>
      </c>
    </row>
    <row r="9862" spans="1:13" s="3" customFormat="1" ht="12.75" x14ac:dyDescent="0.2">
      <c r="A9862" s="62" t="s">
        <v>29</v>
      </c>
      <c r="B9862" s="62" t="s">
        <v>221</v>
      </c>
      <c r="C9862" s="63">
        <v>10</v>
      </c>
      <c r="D9862" s="64" t="s">
        <v>13382</v>
      </c>
      <c r="E9862" s="64" t="s">
        <v>9133</v>
      </c>
      <c r="F9862" s="65">
        <v>31201600</v>
      </c>
      <c r="G9862" s="64" t="s">
        <v>13633</v>
      </c>
      <c r="H9862" s="64">
        <v>4</v>
      </c>
      <c r="I9862" s="64">
        <v>7</v>
      </c>
      <c r="J9862" s="66">
        <v>1</v>
      </c>
      <c r="K9862" s="67">
        <v>15000</v>
      </c>
      <c r="L9862" s="68" t="s">
        <v>15</v>
      </c>
      <c r="M9862" s="68" t="s">
        <v>254</v>
      </c>
    </row>
    <row r="9863" spans="1:13" s="3" customFormat="1" ht="12.75" x14ac:dyDescent="0.2">
      <c r="A9863" s="62" t="s">
        <v>29</v>
      </c>
      <c r="B9863" s="62" t="s">
        <v>221</v>
      </c>
      <c r="C9863" s="63">
        <v>10</v>
      </c>
      <c r="D9863" s="62" t="s">
        <v>13382</v>
      </c>
      <c r="E9863" s="62" t="s">
        <v>9134</v>
      </c>
      <c r="F9863" s="69">
        <v>31201600</v>
      </c>
      <c r="G9863" s="62" t="s">
        <v>13633</v>
      </c>
      <c r="H9863" s="62">
        <v>4</v>
      </c>
      <c r="I9863" s="62">
        <v>7</v>
      </c>
      <c r="J9863" s="70">
        <v>6</v>
      </c>
      <c r="K9863" s="71">
        <v>411822</v>
      </c>
      <c r="L9863" s="72" t="s">
        <v>15</v>
      </c>
      <c r="M9863" s="72" t="s">
        <v>254</v>
      </c>
    </row>
    <row r="9864" spans="1:13" s="3" customFormat="1" ht="12.75" x14ac:dyDescent="0.2">
      <c r="A9864" s="62" t="s">
        <v>29</v>
      </c>
      <c r="B9864" s="62" t="s">
        <v>221</v>
      </c>
      <c r="C9864" s="63">
        <v>10</v>
      </c>
      <c r="D9864" s="64" t="s">
        <v>13382</v>
      </c>
      <c r="E9864" s="64" t="s">
        <v>9135</v>
      </c>
      <c r="F9864" s="65">
        <v>31201600</v>
      </c>
      <c r="G9864" s="64" t="s">
        <v>13633</v>
      </c>
      <c r="H9864" s="64">
        <v>4</v>
      </c>
      <c r="I9864" s="64">
        <v>7</v>
      </c>
      <c r="J9864" s="66">
        <v>5</v>
      </c>
      <c r="K9864" s="67">
        <v>1874785</v>
      </c>
      <c r="L9864" s="68" t="s">
        <v>15</v>
      </c>
      <c r="M9864" s="68" t="s">
        <v>254</v>
      </c>
    </row>
    <row r="9865" spans="1:13" s="3" customFormat="1" ht="12.75" x14ac:dyDescent="0.2">
      <c r="A9865" s="62" t="s">
        <v>29</v>
      </c>
      <c r="B9865" s="62" t="s">
        <v>221</v>
      </c>
      <c r="C9865" s="63">
        <v>10</v>
      </c>
      <c r="D9865" s="62" t="s">
        <v>13382</v>
      </c>
      <c r="E9865" s="62" t="s">
        <v>9136</v>
      </c>
      <c r="F9865" s="69">
        <v>47131800</v>
      </c>
      <c r="G9865" s="62" t="s">
        <v>13633</v>
      </c>
      <c r="H9865" s="62">
        <v>4</v>
      </c>
      <c r="I9865" s="62">
        <v>7</v>
      </c>
      <c r="J9865" s="70">
        <v>4</v>
      </c>
      <c r="K9865" s="71">
        <v>60000</v>
      </c>
      <c r="L9865" s="72" t="s">
        <v>15</v>
      </c>
      <c r="M9865" s="72" t="s">
        <v>254</v>
      </c>
    </row>
    <row r="9866" spans="1:13" s="3" customFormat="1" ht="12.75" x14ac:dyDescent="0.2">
      <c r="A9866" s="62" t="s">
        <v>29</v>
      </c>
      <c r="B9866" s="62" t="s">
        <v>219</v>
      </c>
      <c r="C9866" s="63">
        <v>10</v>
      </c>
      <c r="D9866" s="64" t="s">
        <v>13379</v>
      </c>
      <c r="E9866" s="64" t="s">
        <v>9137</v>
      </c>
      <c r="F9866" s="65">
        <v>23271800</v>
      </c>
      <c r="G9866" s="64" t="s">
        <v>13633</v>
      </c>
      <c r="H9866" s="64">
        <v>4</v>
      </c>
      <c r="I9866" s="64">
        <v>7</v>
      </c>
      <c r="J9866" s="66">
        <v>10</v>
      </c>
      <c r="K9866" s="67">
        <v>7342500</v>
      </c>
      <c r="L9866" s="68" t="s">
        <v>1759</v>
      </c>
      <c r="M9866" s="68" t="s">
        <v>254</v>
      </c>
    </row>
    <row r="9867" spans="1:13" s="3" customFormat="1" ht="12.75" x14ac:dyDescent="0.2">
      <c r="A9867" s="62" t="s">
        <v>29</v>
      </c>
      <c r="B9867" s="62" t="s">
        <v>219</v>
      </c>
      <c r="C9867" s="63">
        <v>10</v>
      </c>
      <c r="D9867" s="62" t="s">
        <v>13379</v>
      </c>
      <c r="E9867" s="62" t="s">
        <v>9138</v>
      </c>
      <c r="F9867" s="69">
        <v>23271800</v>
      </c>
      <c r="G9867" s="62" t="s">
        <v>13633</v>
      </c>
      <c r="H9867" s="62">
        <v>4</v>
      </c>
      <c r="I9867" s="62">
        <v>7</v>
      </c>
      <c r="J9867" s="70">
        <v>14</v>
      </c>
      <c r="K9867" s="71">
        <v>16447200</v>
      </c>
      <c r="L9867" s="72" t="s">
        <v>1759</v>
      </c>
      <c r="M9867" s="72" t="s">
        <v>254</v>
      </c>
    </row>
    <row r="9868" spans="1:13" s="3" customFormat="1" ht="12.75" x14ac:dyDescent="0.2">
      <c r="A9868" s="62" t="s">
        <v>29</v>
      </c>
      <c r="B9868" s="62" t="s">
        <v>219</v>
      </c>
      <c r="C9868" s="63">
        <v>10</v>
      </c>
      <c r="D9868" s="64" t="s">
        <v>13379</v>
      </c>
      <c r="E9868" s="64" t="s">
        <v>9139</v>
      </c>
      <c r="F9868" s="65">
        <v>23271800</v>
      </c>
      <c r="G9868" s="64" t="s">
        <v>13633</v>
      </c>
      <c r="H9868" s="64">
        <v>4</v>
      </c>
      <c r="I9868" s="64">
        <v>7</v>
      </c>
      <c r="J9868" s="66">
        <v>10</v>
      </c>
      <c r="K9868" s="67">
        <v>4895000</v>
      </c>
      <c r="L9868" s="68" t="s">
        <v>1759</v>
      </c>
      <c r="M9868" s="68" t="s">
        <v>254</v>
      </c>
    </row>
    <row r="9869" spans="1:13" s="3" customFormat="1" ht="12.75" x14ac:dyDescent="0.2">
      <c r="A9869" s="62" t="s">
        <v>29</v>
      </c>
      <c r="B9869" s="62" t="s">
        <v>219</v>
      </c>
      <c r="C9869" s="63">
        <v>10</v>
      </c>
      <c r="D9869" s="62" t="s">
        <v>13379</v>
      </c>
      <c r="E9869" s="62" t="s">
        <v>9140</v>
      </c>
      <c r="F9869" s="69">
        <v>23271800</v>
      </c>
      <c r="G9869" s="62" t="s">
        <v>13633</v>
      </c>
      <c r="H9869" s="62">
        <v>4</v>
      </c>
      <c r="I9869" s="62">
        <v>7</v>
      </c>
      <c r="J9869" s="70">
        <v>10</v>
      </c>
      <c r="K9869" s="71">
        <v>7587250</v>
      </c>
      <c r="L9869" s="72" t="s">
        <v>1759</v>
      </c>
      <c r="M9869" s="72" t="s">
        <v>254</v>
      </c>
    </row>
    <row r="9870" spans="1:13" s="3" customFormat="1" ht="12.75" x14ac:dyDescent="0.2">
      <c r="A9870" s="62" t="s">
        <v>29</v>
      </c>
      <c r="B9870" s="62" t="s">
        <v>219</v>
      </c>
      <c r="C9870" s="63">
        <v>10</v>
      </c>
      <c r="D9870" s="64" t="s">
        <v>13379</v>
      </c>
      <c r="E9870" s="64" t="s">
        <v>9141</v>
      </c>
      <c r="F9870" s="65">
        <v>23271800</v>
      </c>
      <c r="G9870" s="64" t="s">
        <v>13633</v>
      </c>
      <c r="H9870" s="64">
        <v>4</v>
      </c>
      <c r="I9870" s="64">
        <v>7</v>
      </c>
      <c r="J9870" s="66">
        <v>9</v>
      </c>
      <c r="K9870" s="67">
        <v>13216500</v>
      </c>
      <c r="L9870" s="68" t="s">
        <v>1759</v>
      </c>
      <c r="M9870" s="68" t="s">
        <v>254</v>
      </c>
    </row>
    <row r="9871" spans="1:13" s="3" customFormat="1" ht="12.75" x14ac:dyDescent="0.2">
      <c r="A9871" s="62" t="s">
        <v>29</v>
      </c>
      <c r="B9871" s="62" t="s">
        <v>219</v>
      </c>
      <c r="C9871" s="63">
        <v>10</v>
      </c>
      <c r="D9871" s="62" t="s">
        <v>13379</v>
      </c>
      <c r="E9871" s="62" t="s">
        <v>9142</v>
      </c>
      <c r="F9871" s="69">
        <v>23271800</v>
      </c>
      <c r="G9871" s="62" t="s">
        <v>13633</v>
      </c>
      <c r="H9871" s="62">
        <v>4</v>
      </c>
      <c r="I9871" s="62">
        <v>7</v>
      </c>
      <c r="J9871" s="70">
        <v>50</v>
      </c>
      <c r="K9871" s="71">
        <v>1713250</v>
      </c>
      <c r="L9871" s="72" t="s">
        <v>1759</v>
      </c>
      <c r="M9871" s="72" t="s">
        <v>254</v>
      </c>
    </row>
    <row r="9872" spans="1:13" s="3" customFormat="1" ht="12.75" x14ac:dyDescent="0.2">
      <c r="A9872" s="62" t="s">
        <v>29</v>
      </c>
      <c r="B9872" s="62" t="s">
        <v>219</v>
      </c>
      <c r="C9872" s="63">
        <v>10</v>
      </c>
      <c r="D9872" s="64" t="s">
        <v>13379</v>
      </c>
      <c r="E9872" s="64" t="s">
        <v>9143</v>
      </c>
      <c r="F9872" s="65">
        <v>23271800</v>
      </c>
      <c r="G9872" s="64" t="s">
        <v>13633</v>
      </c>
      <c r="H9872" s="64">
        <v>4</v>
      </c>
      <c r="I9872" s="64">
        <v>7</v>
      </c>
      <c r="J9872" s="66">
        <v>10</v>
      </c>
      <c r="K9872" s="67">
        <v>342650</v>
      </c>
      <c r="L9872" s="68" t="s">
        <v>1759</v>
      </c>
      <c r="M9872" s="68" t="s">
        <v>254</v>
      </c>
    </row>
    <row r="9873" spans="1:13" s="3" customFormat="1" ht="12.75" x14ac:dyDescent="0.2">
      <c r="A9873" s="62" t="s">
        <v>29</v>
      </c>
      <c r="B9873" s="62" t="s">
        <v>219</v>
      </c>
      <c r="C9873" s="63">
        <v>10</v>
      </c>
      <c r="D9873" s="62" t="s">
        <v>13379</v>
      </c>
      <c r="E9873" s="62" t="s">
        <v>9144</v>
      </c>
      <c r="F9873" s="69">
        <v>23271800</v>
      </c>
      <c r="G9873" s="62" t="s">
        <v>13633</v>
      </c>
      <c r="H9873" s="62">
        <v>4</v>
      </c>
      <c r="I9873" s="62">
        <v>7</v>
      </c>
      <c r="J9873" s="70">
        <v>10</v>
      </c>
      <c r="K9873" s="71">
        <v>1958000</v>
      </c>
      <c r="L9873" s="72" t="s">
        <v>1759</v>
      </c>
      <c r="M9873" s="72" t="s">
        <v>254</v>
      </c>
    </row>
    <row r="9874" spans="1:13" s="3" customFormat="1" ht="12.75" x14ac:dyDescent="0.2">
      <c r="A9874" s="62" t="s">
        <v>29</v>
      </c>
      <c r="B9874" s="62" t="s">
        <v>219</v>
      </c>
      <c r="C9874" s="63">
        <v>10</v>
      </c>
      <c r="D9874" s="64" t="s">
        <v>13379</v>
      </c>
      <c r="E9874" s="64" t="s">
        <v>9145</v>
      </c>
      <c r="F9874" s="65">
        <v>23271800</v>
      </c>
      <c r="G9874" s="64" t="s">
        <v>13633</v>
      </c>
      <c r="H9874" s="64">
        <v>4</v>
      </c>
      <c r="I9874" s="64">
        <v>7</v>
      </c>
      <c r="J9874" s="66">
        <v>10</v>
      </c>
      <c r="K9874" s="67">
        <v>8811000</v>
      </c>
      <c r="L9874" s="68" t="s">
        <v>1759</v>
      </c>
      <c r="M9874" s="68" t="s">
        <v>254</v>
      </c>
    </row>
    <row r="9875" spans="1:13" s="3" customFormat="1" ht="12.75" x14ac:dyDescent="0.2">
      <c r="A9875" s="62" t="s">
        <v>29</v>
      </c>
      <c r="B9875" s="62" t="s">
        <v>219</v>
      </c>
      <c r="C9875" s="63">
        <v>10</v>
      </c>
      <c r="D9875" s="62" t="s">
        <v>13379</v>
      </c>
      <c r="E9875" s="62" t="s">
        <v>9146</v>
      </c>
      <c r="F9875" s="69">
        <v>23271800</v>
      </c>
      <c r="G9875" s="62" t="s">
        <v>13633</v>
      </c>
      <c r="H9875" s="62">
        <v>4</v>
      </c>
      <c r="I9875" s="62">
        <v>7</v>
      </c>
      <c r="J9875" s="70">
        <v>5</v>
      </c>
      <c r="K9875" s="71">
        <v>7342500</v>
      </c>
      <c r="L9875" s="72" t="s">
        <v>1759</v>
      </c>
      <c r="M9875" s="72" t="s">
        <v>254</v>
      </c>
    </row>
    <row r="9876" spans="1:13" s="3" customFormat="1" ht="12.75" x14ac:dyDescent="0.2">
      <c r="A9876" s="62" t="s">
        <v>29</v>
      </c>
      <c r="B9876" s="62" t="s">
        <v>219</v>
      </c>
      <c r="C9876" s="63">
        <v>10</v>
      </c>
      <c r="D9876" s="64" t="s">
        <v>13379</v>
      </c>
      <c r="E9876" s="64" t="s">
        <v>9147</v>
      </c>
      <c r="F9876" s="65">
        <v>23271800</v>
      </c>
      <c r="G9876" s="64" t="s">
        <v>13633</v>
      </c>
      <c r="H9876" s="64">
        <v>4</v>
      </c>
      <c r="I9876" s="64">
        <v>7</v>
      </c>
      <c r="J9876" s="66">
        <v>6</v>
      </c>
      <c r="K9876" s="67">
        <v>734250</v>
      </c>
      <c r="L9876" s="68" t="s">
        <v>15</v>
      </c>
      <c r="M9876" s="68" t="s">
        <v>254</v>
      </c>
    </row>
    <row r="9877" spans="1:13" s="3" customFormat="1" ht="12.75" x14ac:dyDescent="0.2">
      <c r="A9877" s="62" t="s">
        <v>29</v>
      </c>
      <c r="B9877" s="62" t="s">
        <v>219</v>
      </c>
      <c r="C9877" s="63">
        <v>10</v>
      </c>
      <c r="D9877" s="62" t="s">
        <v>13379</v>
      </c>
      <c r="E9877" s="62" t="s">
        <v>9148</v>
      </c>
      <c r="F9877" s="69">
        <v>23271800</v>
      </c>
      <c r="G9877" s="62" t="s">
        <v>13633</v>
      </c>
      <c r="H9877" s="62">
        <v>4</v>
      </c>
      <c r="I9877" s="62">
        <v>7</v>
      </c>
      <c r="J9877" s="70">
        <v>15</v>
      </c>
      <c r="K9877" s="71">
        <v>1101375</v>
      </c>
      <c r="L9877" s="72" t="s">
        <v>15</v>
      </c>
      <c r="M9877" s="72" t="s">
        <v>254</v>
      </c>
    </row>
    <row r="9878" spans="1:13" s="3" customFormat="1" ht="12.75" x14ac:dyDescent="0.2">
      <c r="A9878" s="62" t="s">
        <v>29</v>
      </c>
      <c r="B9878" s="62" t="s">
        <v>219</v>
      </c>
      <c r="C9878" s="63">
        <v>10</v>
      </c>
      <c r="D9878" s="64" t="s">
        <v>13379</v>
      </c>
      <c r="E9878" s="64" t="s">
        <v>9149</v>
      </c>
      <c r="F9878" s="65">
        <v>23271800</v>
      </c>
      <c r="G9878" s="64" t="s">
        <v>13633</v>
      </c>
      <c r="H9878" s="64">
        <v>4</v>
      </c>
      <c r="I9878" s="64">
        <v>7</v>
      </c>
      <c r="J9878" s="66">
        <v>5</v>
      </c>
      <c r="K9878" s="67">
        <v>1101375</v>
      </c>
      <c r="L9878" s="68" t="s">
        <v>15</v>
      </c>
      <c r="M9878" s="68" t="s">
        <v>254</v>
      </c>
    </row>
    <row r="9879" spans="1:13" s="3" customFormat="1" ht="12.75" x14ac:dyDescent="0.2">
      <c r="A9879" s="62" t="s">
        <v>29</v>
      </c>
      <c r="B9879" s="62" t="s">
        <v>219</v>
      </c>
      <c r="C9879" s="63">
        <v>10</v>
      </c>
      <c r="D9879" s="62" t="s">
        <v>13379</v>
      </c>
      <c r="E9879" s="62" t="s">
        <v>9150</v>
      </c>
      <c r="F9879" s="69">
        <v>23271800</v>
      </c>
      <c r="G9879" s="62" t="s">
        <v>13633</v>
      </c>
      <c r="H9879" s="62">
        <v>4</v>
      </c>
      <c r="I9879" s="62">
        <v>7</v>
      </c>
      <c r="J9879" s="70">
        <v>1</v>
      </c>
      <c r="K9879" s="71">
        <v>27000</v>
      </c>
      <c r="L9879" s="72" t="s">
        <v>15</v>
      </c>
      <c r="M9879" s="72" t="s">
        <v>254</v>
      </c>
    </row>
    <row r="9880" spans="1:13" s="3" customFormat="1" ht="12.75" x14ac:dyDescent="0.2">
      <c r="A9880" s="62" t="s">
        <v>29</v>
      </c>
      <c r="B9880" s="62" t="s">
        <v>219</v>
      </c>
      <c r="C9880" s="63">
        <v>10</v>
      </c>
      <c r="D9880" s="64" t="s">
        <v>13379</v>
      </c>
      <c r="E9880" s="64" t="s">
        <v>9151</v>
      </c>
      <c r="F9880" s="65">
        <v>23271800</v>
      </c>
      <c r="G9880" s="64" t="s">
        <v>13633</v>
      </c>
      <c r="H9880" s="64">
        <v>4</v>
      </c>
      <c r="I9880" s="64">
        <v>7</v>
      </c>
      <c r="J9880" s="66">
        <v>12</v>
      </c>
      <c r="K9880" s="67">
        <v>14685000</v>
      </c>
      <c r="L9880" s="68" t="s">
        <v>1759</v>
      </c>
      <c r="M9880" s="68" t="s">
        <v>254</v>
      </c>
    </row>
    <row r="9881" spans="1:13" s="3" customFormat="1" ht="12.75" x14ac:dyDescent="0.2">
      <c r="A9881" s="62" t="s">
        <v>29</v>
      </c>
      <c r="B9881" s="62" t="s">
        <v>219</v>
      </c>
      <c r="C9881" s="63">
        <v>10</v>
      </c>
      <c r="D9881" s="62" t="s">
        <v>13379</v>
      </c>
      <c r="E9881" s="62" t="s">
        <v>9152</v>
      </c>
      <c r="F9881" s="69">
        <v>31201600</v>
      </c>
      <c r="G9881" s="62" t="s">
        <v>13633</v>
      </c>
      <c r="H9881" s="62">
        <v>4</v>
      </c>
      <c r="I9881" s="62">
        <v>7</v>
      </c>
      <c r="J9881" s="70">
        <v>1</v>
      </c>
      <c r="K9881" s="71">
        <v>5500</v>
      </c>
      <c r="L9881" s="72" t="s">
        <v>15</v>
      </c>
      <c r="M9881" s="72" t="s">
        <v>254</v>
      </c>
    </row>
    <row r="9882" spans="1:13" s="3" customFormat="1" ht="12.75" x14ac:dyDescent="0.2">
      <c r="A9882" s="62" t="s">
        <v>29</v>
      </c>
      <c r="B9882" s="62" t="s">
        <v>219</v>
      </c>
      <c r="C9882" s="63">
        <v>10</v>
      </c>
      <c r="D9882" s="64" t="s">
        <v>13379</v>
      </c>
      <c r="E9882" s="64" t="s">
        <v>9153</v>
      </c>
      <c r="F9882" s="65">
        <v>23271800</v>
      </c>
      <c r="G9882" s="64" t="s">
        <v>13633</v>
      </c>
      <c r="H9882" s="64">
        <v>4</v>
      </c>
      <c r="I9882" s="64">
        <v>7</v>
      </c>
      <c r="J9882" s="66">
        <v>12</v>
      </c>
      <c r="K9882" s="67">
        <v>14685000</v>
      </c>
      <c r="L9882" s="68" t="s">
        <v>1759</v>
      </c>
      <c r="M9882" s="68" t="s">
        <v>254</v>
      </c>
    </row>
    <row r="9883" spans="1:13" s="3" customFormat="1" ht="12.75" x14ac:dyDescent="0.2">
      <c r="A9883" s="62" t="s">
        <v>29</v>
      </c>
      <c r="B9883" s="62" t="s">
        <v>219</v>
      </c>
      <c r="C9883" s="63">
        <v>10</v>
      </c>
      <c r="D9883" s="62" t="s">
        <v>13379</v>
      </c>
      <c r="E9883" s="62" t="s">
        <v>9154</v>
      </c>
      <c r="F9883" s="69">
        <v>23271800</v>
      </c>
      <c r="G9883" s="62" t="s">
        <v>13633</v>
      </c>
      <c r="H9883" s="62">
        <v>4</v>
      </c>
      <c r="I9883" s="62">
        <v>7</v>
      </c>
      <c r="J9883" s="70">
        <v>10</v>
      </c>
      <c r="K9883" s="71">
        <v>14685000</v>
      </c>
      <c r="L9883" s="72" t="s">
        <v>1759</v>
      </c>
      <c r="M9883" s="72" t="s">
        <v>254</v>
      </c>
    </row>
    <row r="9884" spans="1:13" s="3" customFormat="1" ht="12.75" x14ac:dyDescent="0.2">
      <c r="A9884" s="62" t="s">
        <v>29</v>
      </c>
      <c r="B9884" s="62" t="s">
        <v>219</v>
      </c>
      <c r="C9884" s="63">
        <v>10</v>
      </c>
      <c r="D9884" s="64" t="s">
        <v>13379</v>
      </c>
      <c r="E9884" s="64" t="s">
        <v>9155</v>
      </c>
      <c r="F9884" s="65">
        <v>23271800</v>
      </c>
      <c r="G9884" s="64" t="s">
        <v>13633</v>
      </c>
      <c r="H9884" s="64">
        <v>4</v>
      </c>
      <c r="I9884" s="64">
        <v>7</v>
      </c>
      <c r="J9884" s="66">
        <v>20</v>
      </c>
      <c r="K9884" s="67">
        <v>7832000</v>
      </c>
      <c r="L9884" s="68" t="s">
        <v>1759</v>
      </c>
      <c r="M9884" s="68" t="s">
        <v>254</v>
      </c>
    </row>
    <row r="9885" spans="1:13" s="3" customFormat="1" ht="12.75" x14ac:dyDescent="0.2">
      <c r="A9885" s="62" t="s">
        <v>29</v>
      </c>
      <c r="B9885" s="62" t="s">
        <v>219</v>
      </c>
      <c r="C9885" s="63">
        <v>10</v>
      </c>
      <c r="D9885" s="62" t="s">
        <v>13379</v>
      </c>
      <c r="E9885" s="62" t="s">
        <v>9156</v>
      </c>
      <c r="F9885" s="69">
        <v>23271800</v>
      </c>
      <c r="G9885" s="62" t="s">
        <v>13633</v>
      </c>
      <c r="H9885" s="62">
        <v>4</v>
      </c>
      <c r="I9885" s="62">
        <v>7</v>
      </c>
      <c r="J9885" s="70">
        <v>19</v>
      </c>
      <c r="K9885" s="71">
        <v>12090650</v>
      </c>
      <c r="L9885" s="72" t="s">
        <v>1759</v>
      </c>
      <c r="M9885" s="72" t="s">
        <v>254</v>
      </c>
    </row>
    <row r="9886" spans="1:13" s="3" customFormat="1" ht="12.75" x14ac:dyDescent="0.2">
      <c r="A9886" s="62" t="s">
        <v>29</v>
      </c>
      <c r="B9886" s="62" t="s">
        <v>221</v>
      </c>
      <c r="C9886" s="63">
        <v>10</v>
      </c>
      <c r="D9886" s="64" t="s">
        <v>13382</v>
      </c>
      <c r="E9886" s="64" t="s">
        <v>9157</v>
      </c>
      <c r="F9886" s="65">
        <v>51191700</v>
      </c>
      <c r="G9886" s="64" t="s">
        <v>13633</v>
      </c>
      <c r="H9886" s="64">
        <v>4</v>
      </c>
      <c r="I9886" s="64">
        <v>7</v>
      </c>
      <c r="J9886" s="66">
        <v>15</v>
      </c>
      <c r="K9886" s="67">
        <v>28488900</v>
      </c>
      <c r="L9886" s="68" t="s">
        <v>3285</v>
      </c>
      <c r="M9886" s="68" t="s">
        <v>254</v>
      </c>
    </row>
    <row r="9887" spans="1:13" s="3" customFormat="1" ht="12.75" x14ac:dyDescent="0.2">
      <c r="A9887" s="62" t="s">
        <v>29</v>
      </c>
      <c r="B9887" s="62" t="s">
        <v>221</v>
      </c>
      <c r="C9887" s="63">
        <v>10</v>
      </c>
      <c r="D9887" s="62" t="s">
        <v>13382</v>
      </c>
      <c r="E9887" s="62" t="s">
        <v>9158</v>
      </c>
      <c r="F9887" s="69">
        <v>45141500</v>
      </c>
      <c r="G9887" s="62" t="s">
        <v>13633</v>
      </c>
      <c r="H9887" s="62">
        <v>4</v>
      </c>
      <c r="I9887" s="62">
        <v>7</v>
      </c>
      <c r="J9887" s="70">
        <v>2</v>
      </c>
      <c r="K9887" s="71">
        <v>900000</v>
      </c>
      <c r="L9887" s="72" t="s">
        <v>15</v>
      </c>
      <c r="M9887" s="72" t="s">
        <v>254</v>
      </c>
    </row>
    <row r="9888" spans="1:13" s="3" customFormat="1" ht="12.75" x14ac:dyDescent="0.2">
      <c r="A9888" s="62" t="s">
        <v>29</v>
      </c>
      <c r="B9888" s="62" t="s">
        <v>221</v>
      </c>
      <c r="C9888" s="63">
        <v>10</v>
      </c>
      <c r="D9888" s="64" t="s">
        <v>13382</v>
      </c>
      <c r="E9888" s="64" t="s">
        <v>9159</v>
      </c>
      <c r="F9888" s="65">
        <v>45141500</v>
      </c>
      <c r="G9888" s="64" t="s">
        <v>13633</v>
      </c>
      <c r="H9888" s="64">
        <v>4</v>
      </c>
      <c r="I9888" s="64">
        <v>7</v>
      </c>
      <c r="J9888" s="66">
        <v>1</v>
      </c>
      <c r="K9888" s="67">
        <v>450000</v>
      </c>
      <c r="L9888" s="68" t="s">
        <v>15</v>
      </c>
      <c r="M9888" s="68" t="s">
        <v>254</v>
      </c>
    </row>
    <row r="9889" spans="1:13" s="3" customFormat="1" ht="12.75" x14ac:dyDescent="0.2">
      <c r="A9889" s="62" t="s">
        <v>29</v>
      </c>
      <c r="B9889" s="62" t="s">
        <v>221</v>
      </c>
      <c r="C9889" s="63">
        <v>10</v>
      </c>
      <c r="D9889" s="62" t="s">
        <v>13382</v>
      </c>
      <c r="E9889" s="62" t="s">
        <v>9160</v>
      </c>
      <c r="F9889" s="69">
        <v>12191600</v>
      </c>
      <c r="G9889" s="62" t="s">
        <v>13633</v>
      </c>
      <c r="H9889" s="62">
        <v>4</v>
      </c>
      <c r="I9889" s="62">
        <v>7</v>
      </c>
      <c r="J9889" s="70">
        <v>2</v>
      </c>
      <c r="K9889" s="71">
        <v>1498000</v>
      </c>
      <c r="L9889" s="72" t="s">
        <v>1760</v>
      </c>
      <c r="M9889" s="72" t="s">
        <v>254</v>
      </c>
    </row>
    <row r="9890" spans="1:13" s="3" customFormat="1" ht="12.75" x14ac:dyDescent="0.2">
      <c r="A9890" s="62" t="s">
        <v>29</v>
      </c>
      <c r="B9890" s="62" t="s">
        <v>221</v>
      </c>
      <c r="C9890" s="63">
        <v>10</v>
      </c>
      <c r="D9890" s="64" t="s">
        <v>13382</v>
      </c>
      <c r="E9890" s="64" t="s">
        <v>9161</v>
      </c>
      <c r="F9890" s="65">
        <v>12191600</v>
      </c>
      <c r="G9890" s="64" t="s">
        <v>13633</v>
      </c>
      <c r="H9890" s="64">
        <v>4</v>
      </c>
      <c r="I9890" s="64">
        <v>7</v>
      </c>
      <c r="J9890" s="66">
        <v>1</v>
      </c>
      <c r="K9890" s="67">
        <v>832150</v>
      </c>
      <c r="L9890" s="68" t="s">
        <v>15</v>
      </c>
      <c r="M9890" s="68" t="s">
        <v>254</v>
      </c>
    </row>
    <row r="9891" spans="1:13" s="3" customFormat="1" ht="12.75" x14ac:dyDescent="0.2">
      <c r="A9891" s="62" t="s">
        <v>29</v>
      </c>
      <c r="B9891" s="62" t="s">
        <v>221</v>
      </c>
      <c r="C9891" s="63">
        <v>10</v>
      </c>
      <c r="D9891" s="62" t="s">
        <v>13382</v>
      </c>
      <c r="E9891" s="62" t="s">
        <v>9162</v>
      </c>
      <c r="F9891" s="69">
        <v>12191600</v>
      </c>
      <c r="G9891" s="62" t="s">
        <v>13633</v>
      </c>
      <c r="H9891" s="62">
        <v>4</v>
      </c>
      <c r="I9891" s="62">
        <v>7</v>
      </c>
      <c r="J9891" s="70">
        <v>1</v>
      </c>
      <c r="K9891" s="71">
        <v>41730</v>
      </c>
      <c r="L9891" s="72" t="s">
        <v>1760</v>
      </c>
      <c r="M9891" s="72" t="s">
        <v>254</v>
      </c>
    </row>
    <row r="9892" spans="1:13" s="3" customFormat="1" ht="12.75" x14ac:dyDescent="0.2">
      <c r="A9892" s="62" t="s">
        <v>29</v>
      </c>
      <c r="B9892" s="62" t="s">
        <v>221</v>
      </c>
      <c r="C9892" s="63">
        <v>10</v>
      </c>
      <c r="D9892" s="64" t="s">
        <v>13382</v>
      </c>
      <c r="E9892" s="64" t="s">
        <v>9163</v>
      </c>
      <c r="F9892" s="65">
        <v>12191600</v>
      </c>
      <c r="G9892" s="64" t="s">
        <v>13633</v>
      </c>
      <c r="H9892" s="64">
        <v>4</v>
      </c>
      <c r="I9892" s="64">
        <v>7</v>
      </c>
      <c r="J9892" s="66">
        <v>5</v>
      </c>
      <c r="K9892" s="67">
        <v>1997160</v>
      </c>
      <c r="L9892" s="68" t="s">
        <v>15</v>
      </c>
      <c r="M9892" s="68" t="s">
        <v>254</v>
      </c>
    </row>
    <row r="9893" spans="1:13" s="3" customFormat="1" ht="12.75" x14ac:dyDescent="0.2">
      <c r="A9893" s="62" t="s">
        <v>29</v>
      </c>
      <c r="B9893" s="62" t="s">
        <v>219</v>
      </c>
      <c r="C9893" s="63">
        <v>10</v>
      </c>
      <c r="D9893" s="62" t="s">
        <v>13379</v>
      </c>
      <c r="E9893" s="62" t="s">
        <v>9164</v>
      </c>
      <c r="F9893" s="69">
        <v>31162700</v>
      </c>
      <c r="G9893" s="62" t="s">
        <v>13633</v>
      </c>
      <c r="H9893" s="62">
        <v>4</v>
      </c>
      <c r="I9893" s="62">
        <v>7</v>
      </c>
      <c r="J9893" s="70">
        <v>4</v>
      </c>
      <c r="K9893" s="71">
        <v>3332000</v>
      </c>
      <c r="L9893" s="72" t="s">
        <v>15</v>
      </c>
      <c r="M9893" s="72" t="s">
        <v>254</v>
      </c>
    </row>
    <row r="9894" spans="1:13" s="3" customFormat="1" ht="12.75" x14ac:dyDescent="0.2">
      <c r="A9894" s="62" t="s">
        <v>29</v>
      </c>
      <c r="B9894" s="62" t="s">
        <v>219</v>
      </c>
      <c r="C9894" s="63">
        <v>10</v>
      </c>
      <c r="D9894" s="64" t="s">
        <v>13379</v>
      </c>
      <c r="E9894" s="64" t="s">
        <v>9165</v>
      </c>
      <c r="F9894" s="65">
        <v>31163200</v>
      </c>
      <c r="G9894" s="64" t="s">
        <v>13633</v>
      </c>
      <c r="H9894" s="64">
        <v>4</v>
      </c>
      <c r="I9894" s="64">
        <v>7</v>
      </c>
      <c r="J9894" s="66">
        <v>4</v>
      </c>
      <c r="K9894" s="67">
        <v>24000</v>
      </c>
      <c r="L9894" s="68" t="s">
        <v>15</v>
      </c>
      <c r="M9894" s="68" t="s">
        <v>254</v>
      </c>
    </row>
    <row r="9895" spans="1:13" s="3" customFormat="1" ht="12.75" x14ac:dyDescent="0.2">
      <c r="A9895" s="62" t="s">
        <v>29</v>
      </c>
      <c r="B9895" s="62" t="s">
        <v>219</v>
      </c>
      <c r="C9895" s="63">
        <v>10</v>
      </c>
      <c r="D9895" s="62" t="s">
        <v>13379</v>
      </c>
      <c r="E9895" s="62" t="s">
        <v>9166</v>
      </c>
      <c r="F9895" s="69">
        <v>31163200</v>
      </c>
      <c r="G9895" s="62" t="s">
        <v>13633</v>
      </c>
      <c r="H9895" s="62">
        <v>4</v>
      </c>
      <c r="I9895" s="62">
        <v>7</v>
      </c>
      <c r="J9895" s="70">
        <v>4</v>
      </c>
      <c r="K9895" s="71">
        <v>12000</v>
      </c>
      <c r="L9895" s="72" t="s">
        <v>15</v>
      </c>
      <c r="M9895" s="72" t="s">
        <v>254</v>
      </c>
    </row>
    <row r="9896" spans="1:13" s="3" customFormat="1" ht="12.75" x14ac:dyDescent="0.2">
      <c r="A9896" s="62" t="s">
        <v>29</v>
      </c>
      <c r="B9896" s="62" t="s">
        <v>219</v>
      </c>
      <c r="C9896" s="63">
        <v>10</v>
      </c>
      <c r="D9896" s="64" t="s">
        <v>13379</v>
      </c>
      <c r="E9896" s="64" t="s">
        <v>9167</v>
      </c>
      <c r="F9896" s="65">
        <v>31163200</v>
      </c>
      <c r="G9896" s="64" t="s">
        <v>13633</v>
      </c>
      <c r="H9896" s="64">
        <v>4</v>
      </c>
      <c r="I9896" s="64">
        <v>7</v>
      </c>
      <c r="J9896" s="66">
        <v>4</v>
      </c>
      <c r="K9896" s="67">
        <v>20000</v>
      </c>
      <c r="L9896" s="68" t="s">
        <v>15</v>
      </c>
      <c r="M9896" s="68" t="s">
        <v>254</v>
      </c>
    </row>
    <row r="9897" spans="1:13" s="3" customFormat="1" ht="12.75" x14ac:dyDescent="0.2">
      <c r="A9897" s="62" t="s">
        <v>29</v>
      </c>
      <c r="B9897" s="62" t="s">
        <v>433</v>
      </c>
      <c r="C9897" s="63">
        <v>10</v>
      </c>
      <c r="D9897" s="62" t="s">
        <v>13383</v>
      </c>
      <c r="E9897" s="62" t="s">
        <v>9168</v>
      </c>
      <c r="F9897" s="69">
        <v>12352100</v>
      </c>
      <c r="G9897" s="62" t="s">
        <v>13633</v>
      </c>
      <c r="H9897" s="62">
        <v>4</v>
      </c>
      <c r="I9897" s="62">
        <v>7</v>
      </c>
      <c r="J9897" s="70">
        <v>2</v>
      </c>
      <c r="K9897" s="71">
        <v>1331440</v>
      </c>
      <c r="L9897" s="72" t="s">
        <v>15</v>
      </c>
      <c r="M9897" s="72" t="s">
        <v>254</v>
      </c>
    </row>
    <row r="9898" spans="1:13" s="3" customFormat="1" ht="12.75" x14ac:dyDescent="0.2">
      <c r="A9898" s="62" t="s">
        <v>29</v>
      </c>
      <c r="B9898" s="62" t="s">
        <v>433</v>
      </c>
      <c r="C9898" s="63">
        <v>10</v>
      </c>
      <c r="D9898" s="64" t="s">
        <v>13383</v>
      </c>
      <c r="E9898" s="64" t="s">
        <v>9169</v>
      </c>
      <c r="F9898" s="65">
        <v>12141900</v>
      </c>
      <c r="G9898" s="64" t="s">
        <v>13633</v>
      </c>
      <c r="H9898" s="64">
        <v>4</v>
      </c>
      <c r="I9898" s="64">
        <v>7</v>
      </c>
      <c r="J9898" s="66">
        <v>1</v>
      </c>
      <c r="K9898" s="67">
        <v>832150</v>
      </c>
      <c r="L9898" s="68" t="s">
        <v>15</v>
      </c>
      <c r="M9898" s="68" t="s">
        <v>254</v>
      </c>
    </row>
    <row r="9899" spans="1:13" s="3" customFormat="1" ht="12.75" x14ac:dyDescent="0.2">
      <c r="A9899" s="62" t="s">
        <v>29</v>
      </c>
      <c r="B9899" s="62" t="s">
        <v>433</v>
      </c>
      <c r="C9899" s="63">
        <v>10</v>
      </c>
      <c r="D9899" s="62" t="s">
        <v>13383</v>
      </c>
      <c r="E9899" s="62" t="s">
        <v>9170</v>
      </c>
      <c r="F9899" s="69">
        <v>41104200</v>
      </c>
      <c r="G9899" s="62" t="s">
        <v>13633</v>
      </c>
      <c r="H9899" s="62">
        <v>4</v>
      </c>
      <c r="I9899" s="62">
        <v>7</v>
      </c>
      <c r="J9899" s="70">
        <v>1</v>
      </c>
      <c r="K9899" s="71">
        <v>93005</v>
      </c>
      <c r="L9899" s="72" t="s">
        <v>15</v>
      </c>
      <c r="M9899" s="72" t="s">
        <v>254</v>
      </c>
    </row>
    <row r="9900" spans="1:13" s="3" customFormat="1" ht="12.75" x14ac:dyDescent="0.2">
      <c r="A9900" s="62" t="s">
        <v>29</v>
      </c>
      <c r="B9900" s="62" t="s">
        <v>433</v>
      </c>
      <c r="C9900" s="63">
        <v>10</v>
      </c>
      <c r="D9900" s="64" t="s">
        <v>13383</v>
      </c>
      <c r="E9900" s="64" t="s">
        <v>9171</v>
      </c>
      <c r="F9900" s="65">
        <v>41104200</v>
      </c>
      <c r="G9900" s="64" t="s">
        <v>13633</v>
      </c>
      <c r="H9900" s="64">
        <v>4</v>
      </c>
      <c r="I9900" s="64">
        <v>7</v>
      </c>
      <c r="J9900" s="66">
        <v>1</v>
      </c>
      <c r="K9900" s="67">
        <v>63635</v>
      </c>
      <c r="L9900" s="68" t="s">
        <v>15</v>
      </c>
      <c r="M9900" s="68" t="s">
        <v>254</v>
      </c>
    </row>
    <row r="9901" spans="1:13" s="3" customFormat="1" ht="12.75" x14ac:dyDescent="0.2">
      <c r="A9901" s="62" t="s">
        <v>29</v>
      </c>
      <c r="B9901" s="62" t="s">
        <v>221</v>
      </c>
      <c r="C9901" s="63">
        <v>10</v>
      </c>
      <c r="D9901" s="62" t="s">
        <v>13382</v>
      </c>
      <c r="E9901" s="62" t="s">
        <v>9172</v>
      </c>
      <c r="F9901" s="69">
        <v>11101500</v>
      </c>
      <c r="G9901" s="62" t="s">
        <v>13633</v>
      </c>
      <c r="H9901" s="62">
        <v>4</v>
      </c>
      <c r="I9901" s="62">
        <v>7</v>
      </c>
      <c r="J9901" s="70">
        <v>1</v>
      </c>
      <c r="K9901" s="71">
        <v>11568</v>
      </c>
      <c r="L9901" s="72" t="s">
        <v>1759</v>
      </c>
      <c r="M9901" s="72" t="s">
        <v>254</v>
      </c>
    </row>
    <row r="9902" spans="1:13" s="3" customFormat="1" ht="12.75" x14ac:dyDescent="0.2">
      <c r="A9902" s="62" t="s">
        <v>29</v>
      </c>
      <c r="B9902" s="62" t="s">
        <v>1792</v>
      </c>
      <c r="C9902" s="63">
        <v>10</v>
      </c>
      <c r="D9902" s="64" t="s">
        <v>13551</v>
      </c>
      <c r="E9902" s="64" t="s">
        <v>9173</v>
      </c>
      <c r="F9902" s="65">
        <v>55121700</v>
      </c>
      <c r="G9902" s="64" t="s">
        <v>13633</v>
      </c>
      <c r="H9902" s="64">
        <v>4</v>
      </c>
      <c r="I9902" s="64">
        <v>7</v>
      </c>
      <c r="J9902" s="66">
        <v>1</v>
      </c>
      <c r="K9902" s="67">
        <v>244750</v>
      </c>
      <c r="L9902" s="68" t="s">
        <v>15</v>
      </c>
      <c r="M9902" s="68" t="s">
        <v>254</v>
      </c>
    </row>
    <row r="9903" spans="1:13" s="3" customFormat="1" ht="12.75" x14ac:dyDescent="0.2">
      <c r="A9903" s="62" t="s">
        <v>29</v>
      </c>
      <c r="B9903" s="62" t="s">
        <v>339</v>
      </c>
      <c r="C9903" s="63">
        <v>10</v>
      </c>
      <c r="D9903" s="62" t="s">
        <v>13386</v>
      </c>
      <c r="E9903" s="62" t="s">
        <v>9174</v>
      </c>
      <c r="F9903" s="69">
        <v>11162100</v>
      </c>
      <c r="G9903" s="62" t="s">
        <v>13633</v>
      </c>
      <c r="H9903" s="62">
        <v>4</v>
      </c>
      <c r="I9903" s="62">
        <v>7</v>
      </c>
      <c r="J9903" s="70">
        <v>50</v>
      </c>
      <c r="K9903" s="71">
        <v>611850</v>
      </c>
      <c r="L9903" s="72" t="s">
        <v>848</v>
      </c>
      <c r="M9903" s="72" t="s">
        <v>254</v>
      </c>
    </row>
    <row r="9904" spans="1:13" s="3" customFormat="1" ht="12.75" x14ac:dyDescent="0.2">
      <c r="A9904" s="62" t="s">
        <v>29</v>
      </c>
      <c r="B9904" s="62" t="s">
        <v>472</v>
      </c>
      <c r="C9904" s="63">
        <v>10</v>
      </c>
      <c r="D9904" s="64" t="s">
        <v>13437</v>
      </c>
      <c r="E9904" s="64" t="s">
        <v>9175</v>
      </c>
      <c r="F9904" s="65">
        <v>31191500</v>
      </c>
      <c r="G9904" s="64" t="s">
        <v>13633</v>
      </c>
      <c r="H9904" s="64">
        <v>4</v>
      </c>
      <c r="I9904" s="64">
        <v>7</v>
      </c>
      <c r="J9904" s="66">
        <v>65</v>
      </c>
      <c r="K9904" s="67">
        <v>243425</v>
      </c>
      <c r="L9904" s="68" t="s">
        <v>848</v>
      </c>
      <c r="M9904" s="68" t="s">
        <v>254</v>
      </c>
    </row>
    <row r="9905" spans="1:13" s="3" customFormat="1" ht="12.75" x14ac:dyDescent="0.2">
      <c r="A9905" s="62" t="s">
        <v>29</v>
      </c>
      <c r="B9905" s="62" t="s">
        <v>472</v>
      </c>
      <c r="C9905" s="63">
        <v>10</v>
      </c>
      <c r="D9905" s="62" t="s">
        <v>13437</v>
      </c>
      <c r="E9905" s="62" t="s">
        <v>9176</v>
      </c>
      <c r="F9905" s="69">
        <v>31191500</v>
      </c>
      <c r="G9905" s="62" t="s">
        <v>13633</v>
      </c>
      <c r="H9905" s="62">
        <v>4</v>
      </c>
      <c r="I9905" s="62">
        <v>7</v>
      </c>
      <c r="J9905" s="70">
        <v>100</v>
      </c>
      <c r="K9905" s="71">
        <v>452700</v>
      </c>
      <c r="L9905" s="72" t="s">
        <v>848</v>
      </c>
      <c r="M9905" s="72" t="s">
        <v>254</v>
      </c>
    </row>
    <row r="9906" spans="1:13" s="3" customFormat="1" ht="12.75" x14ac:dyDescent="0.2">
      <c r="A9906" s="62" t="s">
        <v>29</v>
      </c>
      <c r="B9906" s="62" t="s">
        <v>472</v>
      </c>
      <c r="C9906" s="63">
        <v>10</v>
      </c>
      <c r="D9906" s="64" t="s">
        <v>13437</v>
      </c>
      <c r="E9906" s="64" t="s">
        <v>9177</v>
      </c>
      <c r="F9906" s="65">
        <v>31191500</v>
      </c>
      <c r="G9906" s="64" t="s">
        <v>13633</v>
      </c>
      <c r="H9906" s="64">
        <v>4</v>
      </c>
      <c r="I9906" s="64">
        <v>7</v>
      </c>
      <c r="J9906" s="66">
        <v>100</v>
      </c>
      <c r="K9906" s="67">
        <v>408800</v>
      </c>
      <c r="L9906" s="68" t="s">
        <v>848</v>
      </c>
      <c r="M9906" s="68" t="s">
        <v>254</v>
      </c>
    </row>
    <row r="9907" spans="1:13" s="3" customFormat="1" ht="12.75" x14ac:dyDescent="0.2">
      <c r="A9907" s="62" t="s">
        <v>29</v>
      </c>
      <c r="B9907" s="62" t="s">
        <v>1788</v>
      </c>
      <c r="C9907" s="63">
        <v>10</v>
      </c>
      <c r="D9907" s="62" t="s">
        <v>13547</v>
      </c>
      <c r="E9907" s="62" t="s">
        <v>9178</v>
      </c>
      <c r="F9907" s="69">
        <v>11162100</v>
      </c>
      <c r="G9907" s="62" t="s">
        <v>13633</v>
      </c>
      <c r="H9907" s="62">
        <v>4</v>
      </c>
      <c r="I9907" s="62">
        <v>7</v>
      </c>
      <c r="J9907" s="70">
        <v>1</v>
      </c>
      <c r="K9907" s="71">
        <v>1014165</v>
      </c>
      <c r="L9907" s="72" t="s">
        <v>15</v>
      </c>
      <c r="M9907" s="72" t="s">
        <v>254</v>
      </c>
    </row>
    <row r="9908" spans="1:13" s="3" customFormat="1" ht="12.75" x14ac:dyDescent="0.2">
      <c r="A9908" s="62" t="s">
        <v>29</v>
      </c>
      <c r="B9908" s="62" t="s">
        <v>339</v>
      </c>
      <c r="C9908" s="63">
        <v>10</v>
      </c>
      <c r="D9908" s="62" t="s">
        <v>13386</v>
      </c>
      <c r="E9908" s="62" t="s">
        <v>9179</v>
      </c>
      <c r="F9908" s="69">
        <v>11162100</v>
      </c>
      <c r="G9908" s="62" t="s">
        <v>13633</v>
      </c>
      <c r="H9908" s="62">
        <v>4</v>
      </c>
      <c r="I9908" s="62">
        <v>7</v>
      </c>
      <c r="J9908" s="70">
        <v>81</v>
      </c>
      <c r="K9908" s="71">
        <v>7929900</v>
      </c>
      <c r="L9908" s="72" t="s">
        <v>848</v>
      </c>
      <c r="M9908" s="72" t="s">
        <v>254</v>
      </c>
    </row>
    <row r="9909" spans="1:13" s="3" customFormat="1" ht="12.75" x14ac:dyDescent="0.2">
      <c r="A9909" s="62" t="s">
        <v>29</v>
      </c>
      <c r="B9909" s="62" t="s">
        <v>339</v>
      </c>
      <c r="C9909" s="63">
        <v>10</v>
      </c>
      <c r="D9909" s="64" t="s">
        <v>13386</v>
      </c>
      <c r="E9909" s="64" t="s">
        <v>9180</v>
      </c>
      <c r="F9909" s="65">
        <v>11162100</v>
      </c>
      <c r="G9909" s="64" t="s">
        <v>13633</v>
      </c>
      <c r="H9909" s="64">
        <v>4</v>
      </c>
      <c r="I9909" s="64">
        <v>7</v>
      </c>
      <c r="J9909" s="66">
        <v>100</v>
      </c>
      <c r="K9909" s="67">
        <v>22027500</v>
      </c>
      <c r="L9909" s="68" t="s">
        <v>848</v>
      </c>
      <c r="M9909" s="68" t="s">
        <v>254</v>
      </c>
    </row>
    <row r="9910" spans="1:13" s="3" customFormat="1" ht="12.75" x14ac:dyDescent="0.2">
      <c r="A9910" s="62" t="s">
        <v>29</v>
      </c>
      <c r="B9910" s="62" t="s">
        <v>339</v>
      </c>
      <c r="C9910" s="63">
        <v>10</v>
      </c>
      <c r="D9910" s="62" t="s">
        <v>13386</v>
      </c>
      <c r="E9910" s="62" t="s">
        <v>9181</v>
      </c>
      <c r="F9910" s="69">
        <v>11162100</v>
      </c>
      <c r="G9910" s="62" t="s">
        <v>13633</v>
      </c>
      <c r="H9910" s="62">
        <v>4</v>
      </c>
      <c r="I9910" s="62">
        <v>7</v>
      </c>
      <c r="J9910" s="70">
        <v>100</v>
      </c>
      <c r="K9910" s="71">
        <v>22027500</v>
      </c>
      <c r="L9910" s="72" t="s">
        <v>848</v>
      </c>
      <c r="M9910" s="72" t="s">
        <v>254</v>
      </c>
    </row>
    <row r="9911" spans="1:13" s="3" customFormat="1" ht="12.75" x14ac:dyDescent="0.2">
      <c r="A9911" s="62" t="s">
        <v>29</v>
      </c>
      <c r="B9911" s="62" t="s">
        <v>339</v>
      </c>
      <c r="C9911" s="63">
        <v>10</v>
      </c>
      <c r="D9911" s="64" t="s">
        <v>13386</v>
      </c>
      <c r="E9911" s="64" t="s">
        <v>9182</v>
      </c>
      <c r="F9911" s="65">
        <v>11162100</v>
      </c>
      <c r="G9911" s="64" t="s">
        <v>13633</v>
      </c>
      <c r="H9911" s="64">
        <v>4</v>
      </c>
      <c r="I9911" s="64">
        <v>7</v>
      </c>
      <c r="J9911" s="66">
        <v>64</v>
      </c>
      <c r="K9911" s="67">
        <v>10964800</v>
      </c>
      <c r="L9911" s="68" t="s">
        <v>848</v>
      </c>
      <c r="M9911" s="68" t="s">
        <v>254</v>
      </c>
    </row>
    <row r="9912" spans="1:13" s="3" customFormat="1" ht="12.75" x14ac:dyDescent="0.2">
      <c r="A9912" s="62" t="s">
        <v>29</v>
      </c>
      <c r="B9912" s="62" t="s">
        <v>219</v>
      </c>
      <c r="C9912" s="63">
        <v>10</v>
      </c>
      <c r="D9912" s="62" t="s">
        <v>13379</v>
      </c>
      <c r="E9912" s="62" t="s">
        <v>9183</v>
      </c>
      <c r="F9912" s="69">
        <v>31163100</v>
      </c>
      <c r="G9912" s="62" t="s">
        <v>13633</v>
      </c>
      <c r="H9912" s="62">
        <v>4</v>
      </c>
      <c r="I9912" s="62">
        <v>7</v>
      </c>
      <c r="J9912" s="70">
        <v>1</v>
      </c>
      <c r="K9912" s="71">
        <v>1500</v>
      </c>
      <c r="L9912" s="72" t="s">
        <v>15</v>
      </c>
      <c r="M9912" s="72" t="s">
        <v>254</v>
      </c>
    </row>
    <row r="9913" spans="1:13" s="3" customFormat="1" ht="12.75" x14ac:dyDescent="0.2">
      <c r="A9913" s="62" t="s">
        <v>29</v>
      </c>
      <c r="B9913" s="62" t="s">
        <v>219</v>
      </c>
      <c r="C9913" s="63">
        <v>10</v>
      </c>
      <c r="D9913" s="64" t="s">
        <v>13379</v>
      </c>
      <c r="E9913" s="64" t="s">
        <v>9184</v>
      </c>
      <c r="F9913" s="65">
        <v>31163100</v>
      </c>
      <c r="G9913" s="64" t="s">
        <v>13633</v>
      </c>
      <c r="H9913" s="64">
        <v>4</v>
      </c>
      <c r="I9913" s="64">
        <v>7</v>
      </c>
      <c r="J9913" s="66">
        <v>10</v>
      </c>
      <c r="K9913" s="67">
        <v>12000</v>
      </c>
      <c r="L9913" s="68" t="s">
        <v>15</v>
      </c>
      <c r="M9913" s="68" t="s">
        <v>254</v>
      </c>
    </row>
    <row r="9914" spans="1:13" s="3" customFormat="1" ht="12.75" x14ac:dyDescent="0.2">
      <c r="A9914" s="62" t="s">
        <v>29</v>
      </c>
      <c r="B9914" s="62" t="s">
        <v>219</v>
      </c>
      <c r="C9914" s="63">
        <v>10</v>
      </c>
      <c r="D9914" s="62" t="s">
        <v>13379</v>
      </c>
      <c r="E9914" s="62" t="s">
        <v>9185</v>
      </c>
      <c r="F9914" s="69">
        <v>31163100</v>
      </c>
      <c r="G9914" s="62" t="s">
        <v>13633</v>
      </c>
      <c r="H9914" s="62">
        <v>4</v>
      </c>
      <c r="I9914" s="62">
        <v>7</v>
      </c>
      <c r="J9914" s="70">
        <v>10</v>
      </c>
      <c r="K9914" s="71">
        <v>12500</v>
      </c>
      <c r="L9914" s="72" t="s">
        <v>15</v>
      </c>
      <c r="M9914" s="72" t="s">
        <v>254</v>
      </c>
    </row>
    <row r="9915" spans="1:13" s="3" customFormat="1" ht="12.75" x14ac:dyDescent="0.2">
      <c r="A9915" s="62" t="s">
        <v>29</v>
      </c>
      <c r="B9915" s="62" t="s">
        <v>216</v>
      </c>
      <c r="C9915" s="63">
        <v>10</v>
      </c>
      <c r="D9915" s="64" t="s">
        <v>13377</v>
      </c>
      <c r="E9915" s="64" t="s">
        <v>9186</v>
      </c>
      <c r="F9915" s="65">
        <v>30141500</v>
      </c>
      <c r="G9915" s="64" t="s">
        <v>13633</v>
      </c>
      <c r="H9915" s="64">
        <v>4</v>
      </c>
      <c r="I9915" s="64">
        <v>7</v>
      </c>
      <c r="J9915" s="66">
        <v>60</v>
      </c>
      <c r="K9915" s="67">
        <v>704880</v>
      </c>
      <c r="L9915" s="68" t="s">
        <v>848</v>
      </c>
      <c r="M9915" s="68" t="s">
        <v>254</v>
      </c>
    </row>
    <row r="9916" spans="1:13" s="3" customFormat="1" ht="12.75" x14ac:dyDescent="0.2">
      <c r="A9916" s="62" t="s">
        <v>29</v>
      </c>
      <c r="B9916" s="62" t="s">
        <v>431</v>
      </c>
      <c r="C9916" s="63">
        <v>10</v>
      </c>
      <c r="D9916" s="62" t="s">
        <v>13375</v>
      </c>
      <c r="E9916" s="62" t="s">
        <v>9187</v>
      </c>
      <c r="F9916" s="69">
        <v>12191600</v>
      </c>
      <c r="G9916" s="62" t="s">
        <v>13633</v>
      </c>
      <c r="H9916" s="62">
        <v>4</v>
      </c>
      <c r="I9916" s="62">
        <v>7</v>
      </c>
      <c r="J9916" s="70">
        <v>8</v>
      </c>
      <c r="K9916" s="71">
        <v>5639040</v>
      </c>
      <c r="L9916" s="72" t="s">
        <v>15</v>
      </c>
      <c r="M9916" s="72" t="s">
        <v>254</v>
      </c>
    </row>
    <row r="9917" spans="1:13" s="3" customFormat="1" ht="12.75" x14ac:dyDescent="0.2">
      <c r="A9917" s="62" t="s">
        <v>29</v>
      </c>
      <c r="B9917" s="62" t="s">
        <v>431</v>
      </c>
      <c r="C9917" s="63">
        <v>10</v>
      </c>
      <c r="D9917" s="64" t="s">
        <v>13375</v>
      </c>
      <c r="E9917" s="64" t="s">
        <v>9188</v>
      </c>
      <c r="F9917" s="65">
        <v>12191600</v>
      </c>
      <c r="G9917" s="64" t="s">
        <v>13633</v>
      </c>
      <c r="H9917" s="64">
        <v>4</v>
      </c>
      <c r="I9917" s="64">
        <v>7</v>
      </c>
      <c r="J9917" s="66">
        <v>3</v>
      </c>
      <c r="K9917" s="67">
        <v>100188</v>
      </c>
      <c r="L9917" s="68" t="s">
        <v>1760</v>
      </c>
      <c r="M9917" s="68" t="s">
        <v>254</v>
      </c>
    </row>
    <row r="9918" spans="1:13" s="3" customFormat="1" ht="12.75" x14ac:dyDescent="0.2">
      <c r="A9918" s="62" t="s">
        <v>29</v>
      </c>
      <c r="B9918" s="62" t="s">
        <v>431</v>
      </c>
      <c r="C9918" s="63">
        <v>10</v>
      </c>
      <c r="D9918" s="62" t="s">
        <v>13375</v>
      </c>
      <c r="E9918" s="62" t="s">
        <v>9189</v>
      </c>
      <c r="F9918" s="69">
        <v>12191600</v>
      </c>
      <c r="G9918" s="62" t="s">
        <v>13633</v>
      </c>
      <c r="H9918" s="62">
        <v>4</v>
      </c>
      <c r="I9918" s="62">
        <v>7</v>
      </c>
      <c r="J9918" s="70">
        <v>3</v>
      </c>
      <c r="K9918" s="71">
        <v>138009</v>
      </c>
      <c r="L9918" s="72" t="s">
        <v>15</v>
      </c>
      <c r="M9918" s="72" t="s">
        <v>254</v>
      </c>
    </row>
    <row r="9919" spans="1:13" s="3" customFormat="1" ht="12.75" x14ac:dyDescent="0.2">
      <c r="A9919" s="62" t="s">
        <v>29</v>
      </c>
      <c r="B9919" s="62" t="s">
        <v>871</v>
      </c>
      <c r="C9919" s="63">
        <v>10</v>
      </c>
      <c r="D9919" s="64" t="s">
        <v>13490</v>
      </c>
      <c r="E9919" s="64" t="s">
        <v>9190</v>
      </c>
      <c r="F9919" s="65">
        <v>31211500</v>
      </c>
      <c r="G9919" s="64" t="s">
        <v>13633</v>
      </c>
      <c r="H9919" s="64">
        <v>4</v>
      </c>
      <c r="I9919" s="64">
        <v>7</v>
      </c>
      <c r="J9919" s="66">
        <v>3</v>
      </c>
      <c r="K9919" s="67">
        <v>79539</v>
      </c>
      <c r="L9919" s="68" t="s">
        <v>15</v>
      </c>
      <c r="M9919" s="68" t="s">
        <v>254</v>
      </c>
    </row>
    <row r="9920" spans="1:13" s="3" customFormat="1" ht="12.75" x14ac:dyDescent="0.2">
      <c r="A9920" s="62" t="s">
        <v>29</v>
      </c>
      <c r="B9920" s="62" t="s">
        <v>871</v>
      </c>
      <c r="C9920" s="63">
        <v>10</v>
      </c>
      <c r="D9920" s="62" t="s">
        <v>13490</v>
      </c>
      <c r="E9920" s="62" t="s">
        <v>9191</v>
      </c>
      <c r="F9920" s="69">
        <v>31211500</v>
      </c>
      <c r="G9920" s="62" t="s">
        <v>13633</v>
      </c>
      <c r="H9920" s="62">
        <v>4</v>
      </c>
      <c r="I9920" s="62">
        <v>7</v>
      </c>
      <c r="J9920" s="70">
        <v>4</v>
      </c>
      <c r="K9920" s="71">
        <v>106052</v>
      </c>
      <c r="L9920" s="72" t="s">
        <v>15</v>
      </c>
      <c r="M9920" s="72" t="s">
        <v>254</v>
      </c>
    </row>
    <row r="9921" spans="1:13" s="3" customFormat="1" ht="12.75" x14ac:dyDescent="0.2">
      <c r="A9921" s="62" t="s">
        <v>29</v>
      </c>
      <c r="B9921" s="62" t="s">
        <v>871</v>
      </c>
      <c r="C9921" s="63">
        <v>10</v>
      </c>
      <c r="D9921" s="64" t="s">
        <v>13490</v>
      </c>
      <c r="E9921" s="64" t="s">
        <v>9192</v>
      </c>
      <c r="F9921" s="65">
        <v>31211500</v>
      </c>
      <c r="G9921" s="64" t="s">
        <v>13633</v>
      </c>
      <c r="H9921" s="64">
        <v>4</v>
      </c>
      <c r="I9921" s="64">
        <v>7</v>
      </c>
      <c r="J9921" s="66">
        <v>4</v>
      </c>
      <c r="K9921" s="67">
        <v>106052</v>
      </c>
      <c r="L9921" s="68" t="s">
        <v>15</v>
      </c>
      <c r="M9921" s="68" t="s">
        <v>254</v>
      </c>
    </row>
    <row r="9922" spans="1:13" s="3" customFormat="1" ht="12.75" x14ac:dyDescent="0.2">
      <c r="A9922" s="62" t="s">
        <v>29</v>
      </c>
      <c r="B9922" s="62" t="s">
        <v>216</v>
      </c>
      <c r="C9922" s="63">
        <v>10</v>
      </c>
      <c r="D9922" s="62" t="s">
        <v>13377</v>
      </c>
      <c r="E9922" s="62" t="s">
        <v>9193</v>
      </c>
      <c r="F9922" s="69">
        <v>45131500</v>
      </c>
      <c r="G9922" s="62" t="s">
        <v>13633</v>
      </c>
      <c r="H9922" s="62">
        <v>4</v>
      </c>
      <c r="I9922" s="62">
        <v>7</v>
      </c>
      <c r="J9922" s="70">
        <v>1</v>
      </c>
      <c r="K9922" s="71">
        <v>300000</v>
      </c>
      <c r="L9922" s="72" t="s">
        <v>15</v>
      </c>
      <c r="M9922" s="72" t="s">
        <v>254</v>
      </c>
    </row>
    <row r="9923" spans="1:13" s="3" customFormat="1" ht="12.75" x14ac:dyDescent="0.2">
      <c r="A9923" s="62" t="s">
        <v>29</v>
      </c>
      <c r="B9923" s="62" t="s">
        <v>216</v>
      </c>
      <c r="C9923" s="63">
        <v>10</v>
      </c>
      <c r="D9923" s="64" t="s">
        <v>13377</v>
      </c>
      <c r="E9923" s="64" t="s">
        <v>9194</v>
      </c>
      <c r="F9923" s="65">
        <v>44103100</v>
      </c>
      <c r="G9923" s="64" t="s">
        <v>13633</v>
      </c>
      <c r="H9923" s="64">
        <v>4</v>
      </c>
      <c r="I9923" s="64">
        <v>7</v>
      </c>
      <c r="J9923" s="66">
        <v>3</v>
      </c>
      <c r="K9923" s="67">
        <v>1050000</v>
      </c>
      <c r="L9923" s="68" t="s">
        <v>15</v>
      </c>
      <c r="M9923" s="68" t="s">
        <v>254</v>
      </c>
    </row>
    <row r="9924" spans="1:13" s="3" customFormat="1" ht="12.75" x14ac:dyDescent="0.2">
      <c r="A9924" s="62" t="s">
        <v>29</v>
      </c>
      <c r="B9924" s="62" t="s">
        <v>216</v>
      </c>
      <c r="C9924" s="63">
        <v>10</v>
      </c>
      <c r="D9924" s="62" t="s">
        <v>13377</v>
      </c>
      <c r="E9924" s="62" t="s">
        <v>9195</v>
      </c>
      <c r="F9924" s="69">
        <v>44103100</v>
      </c>
      <c r="G9924" s="62" t="s">
        <v>13633</v>
      </c>
      <c r="H9924" s="62">
        <v>4</v>
      </c>
      <c r="I9924" s="62">
        <v>7</v>
      </c>
      <c r="J9924" s="70">
        <v>3</v>
      </c>
      <c r="K9924" s="71">
        <v>1050000</v>
      </c>
      <c r="L9924" s="72" t="s">
        <v>15</v>
      </c>
      <c r="M9924" s="72" t="s">
        <v>254</v>
      </c>
    </row>
    <row r="9925" spans="1:13" s="3" customFormat="1" ht="12.75" x14ac:dyDescent="0.2">
      <c r="A9925" s="62" t="s">
        <v>29</v>
      </c>
      <c r="B9925" s="62" t="s">
        <v>216</v>
      </c>
      <c r="C9925" s="63">
        <v>10</v>
      </c>
      <c r="D9925" s="64" t="s">
        <v>13377</v>
      </c>
      <c r="E9925" s="64" t="s">
        <v>9196</v>
      </c>
      <c r="F9925" s="65">
        <v>44103100</v>
      </c>
      <c r="G9925" s="64" t="s">
        <v>13633</v>
      </c>
      <c r="H9925" s="64">
        <v>4</v>
      </c>
      <c r="I9925" s="64">
        <v>7</v>
      </c>
      <c r="J9925" s="66">
        <v>3</v>
      </c>
      <c r="K9925" s="67">
        <v>1050000</v>
      </c>
      <c r="L9925" s="68" t="s">
        <v>15</v>
      </c>
      <c r="M9925" s="68" t="s">
        <v>254</v>
      </c>
    </row>
    <row r="9926" spans="1:13" s="3" customFormat="1" ht="12.75" x14ac:dyDescent="0.2">
      <c r="A9926" s="62" t="s">
        <v>29</v>
      </c>
      <c r="B9926" s="62" t="s">
        <v>216</v>
      </c>
      <c r="C9926" s="63">
        <v>10</v>
      </c>
      <c r="D9926" s="62" t="s">
        <v>13377</v>
      </c>
      <c r="E9926" s="62" t="s">
        <v>9197</v>
      </c>
      <c r="F9926" s="69">
        <v>44103100</v>
      </c>
      <c r="G9926" s="62" t="s">
        <v>13633</v>
      </c>
      <c r="H9926" s="62">
        <v>4</v>
      </c>
      <c r="I9926" s="62">
        <v>7</v>
      </c>
      <c r="J9926" s="70">
        <v>3</v>
      </c>
      <c r="K9926" s="71">
        <v>1050000</v>
      </c>
      <c r="L9926" s="72" t="s">
        <v>15</v>
      </c>
      <c r="M9926" s="72" t="s">
        <v>254</v>
      </c>
    </row>
    <row r="9927" spans="1:13" s="3" customFormat="1" ht="12.75" x14ac:dyDescent="0.2">
      <c r="A9927" s="62" t="s">
        <v>29</v>
      </c>
      <c r="B9927" s="62" t="s">
        <v>219</v>
      </c>
      <c r="C9927" s="63">
        <v>10</v>
      </c>
      <c r="D9927" s="64" t="s">
        <v>13379</v>
      </c>
      <c r="E9927" s="64" t="s">
        <v>9198</v>
      </c>
      <c r="F9927" s="65">
        <v>31161500</v>
      </c>
      <c r="G9927" s="64" t="s">
        <v>13633</v>
      </c>
      <c r="H9927" s="64">
        <v>4</v>
      </c>
      <c r="I9927" s="64">
        <v>7</v>
      </c>
      <c r="J9927" s="66">
        <v>80</v>
      </c>
      <c r="K9927" s="67">
        <v>507840</v>
      </c>
      <c r="L9927" s="68" t="s">
        <v>15</v>
      </c>
      <c r="M9927" s="68" t="s">
        <v>254</v>
      </c>
    </row>
    <row r="9928" spans="1:13" s="3" customFormat="1" ht="12.75" x14ac:dyDescent="0.2">
      <c r="A9928" s="62" t="s">
        <v>29</v>
      </c>
      <c r="B9928" s="62" t="s">
        <v>219</v>
      </c>
      <c r="C9928" s="63">
        <v>10</v>
      </c>
      <c r="D9928" s="62" t="s">
        <v>13379</v>
      </c>
      <c r="E9928" s="62" t="s">
        <v>9199</v>
      </c>
      <c r="F9928" s="69">
        <v>31161500</v>
      </c>
      <c r="G9928" s="62" t="s">
        <v>13633</v>
      </c>
      <c r="H9928" s="62">
        <v>4</v>
      </c>
      <c r="I9928" s="62">
        <v>7</v>
      </c>
      <c r="J9928" s="70">
        <v>8</v>
      </c>
      <c r="K9928" s="71">
        <v>3200</v>
      </c>
      <c r="L9928" s="72" t="s">
        <v>15</v>
      </c>
      <c r="M9928" s="72" t="s">
        <v>254</v>
      </c>
    </row>
    <row r="9929" spans="1:13" s="3" customFormat="1" ht="12.75" x14ac:dyDescent="0.2">
      <c r="A9929" s="62" t="s">
        <v>29</v>
      </c>
      <c r="B9929" s="62" t="s">
        <v>219</v>
      </c>
      <c r="C9929" s="63">
        <v>10</v>
      </c>
      <c r="D9929" s="64" t="s">
        <v>13379</v>
      </c>
      <c r="E9929" s="64" t="s">
        <v>9200</v>
      </c>
      <c r="F9929" s="65">
        <v>31161500</v>
      </c>
      <c r="G9929" s="64" t="s">
        <v>13633</v>
      </c>
      <c r="H9929" s="64">
        <v>4</v>
      </c>
      <c r="I9929" s="64">
        <v>7</v>
      </c>
      <c r="J9929" s="66">
        <v>8</v>
      </c>
      <c r="K9929" s="67">
        <v>9600</v>
      </c>
      <c r="L9929" s="68" t="s">
        <v>15</v>
      </c>
      <c r="M9929" s="68" t="s">
        <v>254</v>
      </c>
    </row>
    <row r="9930" spans="1:13" s="3" customFormat="1" ht="12.75" x14ac:dyDescent="0.2">
      <c r="A9930" s="62" t="s">
        <v>29</v>
      </c>
      <c r="B9930" s="62" t="s">
        <v>219</v>
      </c>
      <c r="C9930" s="63">
        <v>10</v>
      </c>
      <c r="D9930" s="62" t="s">
        <v>13379</v>
      </c>
      <c r="E9930" s="62" t="s">
        <v>9201</v>
      </c>
      <c r="F9930" s="69">
        <v>31161500</v>
      </c>
      <c r="G9930" s="62" t="s">
        <v>13633</v>
      </c>
      <c r="H9930" s="62">
        <v>4</v>
      </c>
      <c r="I9930" s="62">
        <v>7</v>
      </c>
      <c r="J9930" s="70">
        <v>8</v>
      </c>
      <c r="K9930" s="71">
        <v>2400</v>
      </c>
      <c r="L9930" s="72" t="s">
        <v>15</v>
      </c>
      <c r="M9930" s="72" t="s">
        <v>254</v>
      </c>
    </row>
    <row r="9931" spans="1:13" s="3" customFormat="1" ht="12.75" x14ac:dyDescent="0.2">
      <c r="A9931" s="62" t="s">
        <v>29</v>
      </c>
      <c r="B9931" s="62" t="s">
        <v>219</v>
      </c>
      <c r="C9931" s="63">
        <v>10</v>
      </c>
      <c r="D9931" s="64" t="s">
        <v>13379</v>
      </c>
      <c r="E9931" s="64" t="s">
        <v>9202</v>
      </c>
      <c r="F9931" s="65">
        <v>31161500</v>
      </c>
      <c r="G9931" s="64" t="s">
        <v>13633</v>
      </c>
      <c r="H9931" s="64">
        <v>4</v>
      </c>
      <c r="I9931" s="64">
        <v>7</v>
      </c>
      <c r="J9931" s="66">
        <v>8</v>
      </c>
      <c r="K9931" s="67">
        <v>22400</v>
      </c>
      <c r="L9931" s="68" t="s">
        <v>15</v>
      </c>
      <c r="M9931" s="68" t="s">
        <v>254</v>
      </c>
    </row>
    <row r="9932" spans="1:13" s="3" customFormat="1" ht="12.75" x14ac:dyDescent="0.2">
      <c r="A9932" s="62" t="s">
        <v>29</v>
      </c>
      <c r="B9932" s="62" t="s">
        <v>219</v>
      </c>
      <c r="C9932" s="63">
        <v>10</v>
      </c>
      <c r="D9932" s="62" t="s">
        <v>13379</v>
      </c>
      <c r="E9932" s="62" t="s">
        <v>9203</v>
      </c>
      <c r="F9932" s="69">
        <v>31161500</v>
      </c>
      <c r="G9932" s="62" t="s">
        <v>13633</v>
      </c>
      <c r="H9932" s="62">
        <v>4</v>
      </c>
      <c r="I9932" s="62">
        <v>7</v>
      </c>
      <c r="J9932" s="70">
        <v>8</v>
      </c>
      <c r="K9932" s="71">
        <v>9600</v>
      </c>
      <c r="L9932" s="72" t="s">
        <v>15</v>
      </c>
      <c r="M9932" s="72" t="s">
        <v>254</v>
      </c>
    </row>
    <row r="9933" spans="1:13" s="3" customFormat="1" ht="12.75" x14ac:dyDescent="0.2">
      <c r="A9933" s="62" t="s">
        <v>29</v>
      </c>
      <c r="B9933" s="62" t="s">
        <v>219</v>
      </c>
      <c r="C9933" s="63">
        <v>10</v>
      </c>
      <c r="D9933" s="64" t="s">
        <v>13379</v>
      </c>
      <c r="E9933" s="64" t="s">
        <v>9204</v>
      </c>
      <c r="F9933" s="65">
        <v>31161500</v>
      </c>
      <c r="G9933" s="64" t="s">
        <v>13633</v>
      </c>
      <c r="H9933" s="64">
        <v>4</v>
      </c>
      <c r="I9933" s="64">
        <v>7</v>
      </c>
      <c r="J9933" s="66">
        <v>8</v>
      </c>
      <c r="K9933" s="67">
        <v>3200</v>
      </c>
      <c r="L9933" s="68" t="s">
        <v>15</v>
      </c>
      <c r="M9933" s="68" t="s">
        <v>254</v>
      </c>
    </row>
    <row r="9934" spans="1:13" s="3" customFormat="1" ht="12.75" x14ac:dyDescent="0.2">
      <c r="A9934" s="62" t="s">
        <v>29</v>
      </c>
      <c r="B9934" s="62" t="s">
        <v>219</v>
      </c>
      <c r="C9934" s="63">
        <v>10</v>
      </c>
      <c r="D9934" s="62" t="s">
        <v>13379</v>
      </c>
      <c r="E9934" s="62" t="s">
        <v>9205</v>
      </c>
      <c r="F9934" s="69">
        <v>31161500</v>
      </c>
      <c r="G9934" s="62" t="s">
        <v>13633</v>
      </c>
      <c r="H9934" s="62">
        <v>4</v>
      </c>
      <c r="I9934" s="62">
        <v>7</v>
      </c>
      <c r="J9934" s="70">
        <v>8</v>
      </c>
      <c r="K9934" s="71">
        <v>3200</v>
      </c>
      <c r="L9934" s="72" t="s">
        <v>15</v>
      </c>
      <c r="M9934" s="72" t="s">
        <v>254</v>
      </c>
    </row>
    <row r="9935" spans="1:13" s="3" customFormat="1" ht="12.75" x14ac:dyDescent="0.2">
      <c r="A9935" s="62" t="s">
        <v>29</v>
      </c>
      <c r="B9935" s="62" t="s">
        <v>219</v>
      </c>
      <c r="C9935" s="63">
        <v>10</v>
      </c>
      <c r="D9935" s="64" t="s">
        <v>13379</v>
      </c>
      <c r="E9935" s="64" t="s">
        <v>9206</v>
      </c>
      <c r="F9935" s="65">
        <v>31161500</v>
      </c>
      <c r="G9935" s="64" t="s">
        <v>13633</v>
      </c>
      <c r="H9935" s="64">
        <v>4</v>
      </c>
      <c r="I9935" s="64">
        <v>7</v>
      </c>
      <c r="J9935" s="66">
        <v>5</v>
      </c>
      <c r="K9935" s="67">
        <v>2000</v>
      </c>
      <c r="L9935" s="68" t="s">
        <v>15</v>
      </c>
      <c r="M9935" s="68" t="s">
        <v>254</v>
      </c>
    </row>
    <row r="9936" spans="1:13" s="3" customFormat="1" ht="12.75" x14ac:dyDescent="0.2">
      <c r="A9936" s="62" t="s">
        <v>29</v>
      </c>
      <c r="B9936" s="62" t="s">
        <v>219</v>
      </c>
      <c r="C9936" s="63">
        <v>10</v>
      </c>
      <c r="D9936" s="62" t="s">
        <v>13379</v>
      </c>
      <c r="E9936" s="62" t="s">
        <v>9207</v>
      </c>
      <c r="F9936" s="69">
        <v>31161500</v>
      </c>
      <c r="G9936" s="62" t="s">
        <v>13633</v>
      </c>
      <c r="H9936" s="62">
        <v>4</v>
      </c>
      <c r="I9936" s="62">
        <v>7</v>
      </c>
      <c r="J9936" s="70">
        <v>8</v>
      </c>
      <c r="K9936" s="71">
        <v>64000</v>
      </c>
      <c r="L9936" s="72" t="s">
        <v>15</v>
      </c>
      <c r="M9936" s="72" t="s">
        <v>254</v>
      </c>
    </row>
    <row r="9937" spans="1:13" s="3" customFormat="1" ht="12.75" x14ac:dyDescent="0.2">
      <c r="A9937" s="62" t="s">
        <v>29</v>
      </c>
      <c r="B9937" s="62" t="s">
        <v>219</v>
      </c>
      <c r="C9937" s="63">
        <v>10</v>
      </c>
      <c r="D9937" s="64" t="s">
        <v>13379</v>
      </c>
      <c r="E9937" s="64" t="s">
        <v>9208</v>
      </c>
      <c r="F9937" s="65">
        <v>31161500</v>
      </c>
      <c r="G9937" s="64" t="s">
        <v>13633</v>
      </c>
      <c r="H9937" s="64">
        <v>4</v>
      </c>
      <c r="I9937" s="64">
        <v>7</v>
      </c>
      <c r="J9937" s="66">
        <v>8</v>
      </c>
      <c r="K9937" s="67">
        <v>2400</v>
      </c>
      <c r="L9937" s="68" t="s">
        <v>15</v>
      </c>
      <c r="M9937" s="68" t="s">
        <v>254</v>
      </c>
    </row>
    <row r="9938" spans="1:13" s="3" customFormat="1" ht="12.75" x14ac:dyDescent="0.2">
      <c r="A9938" s="62" t="s">
        <v>29</v>
      </c>
      <c r="B9938" s="62" t="s">
        <v>219</v>
      </c>
      <c r="C9938" s="63">
        <v>10</v>
      </c>
      <c r="D9938" s="62" t="s">
        <v>13379</v>
      </c>
      <c r="E9938" s="62" t="s">
        <v>9209</v>
      </c>
      <c r="F9938" s="69">
        <v>31161500</v>
      </c>
      <c r="G9938" s="62" t="s">
        <v>13633</v>
      </c>
      <c r="H9938" s="62">
        <v>4</v>
      </c>
      <c r="I9938" s="62">
        <v>7</v>
      </c>
      <c r="J9938" s="70">
        <v>8</v>
      </c>
      <c r="K9938" s="71">
        <v>2400</v>
      </c>
      <c r="L9938" s="72" t="s">
        <v>15</v>
      </c>
      <c r="M9938" s="72" t="s">
        <v>254</v>
      </c>
    </row>
    <row r="9939" spans="1:13" s="3" customFormat="1" ht="12.75" x14ac:dyDescent="0.2">
      <c r="A9939" s="62" t="s">
        <v>29</v>
      </c>
      <c r="B9939" s="62" t="s">
        <v>219</v>
      </c>
      <c r="C9939" s="63">
        <v>10</v>
      </c>
      <c r="D9939" s="64" t="s">
        <v>13379</v>
      </c>
      <c r="E9939" s="64" t="s">
        <v>9210</v>
      </c>
      <c r="F9939" s="65">
        <v>31161500</v>
      </c>
      <c r="G9939" s="64" t="s">
        <v>13633</v>
      </c>
      <c r="H9939" s="64">
        <v>4</v>
      </c>
      <c r="I9939" s="64">
        <v>7</v>
      </c>
      <c r="J9939" s="66">
        <v>8</v>
      </c>
      <c r="K9939" s="67">
        <v>2400</v>
      </c>
      <c r="L9939" s="68" t="s">
        <v>15</v>
      </c>
      <c r="M9939" s="68" t="s">
        <v>254</v>
      </c>
    </row>
    <row r="9940" spans="1:13" s="3" customFormat="1" ht="12.75" x14ac:dyDescent="0.2">
      <c r="A9940" s="62" t="s">
        <v>29</v>
      </c>
      <c r="B9940" s="62" t="s">
        <v>219</v>
      </c>
      <c r="C9940" s="63">
        <v>10</v>
      </c>
      <c r="D9940" s="62" t="s">
        <v>13379</v>
      </c>
      <c r="E9940" s="62" t="s">
        <v>9211</v>
      </c>
      <c r="F9940" s="69">
        <v>31161500</v>
      </c>
      <c r="G9940" s="62" t="s">
        <v>13633</v>
      </c>
      <c r="H9940" s="62">
        <v>4</v>
      </c>
      <c r="I9940" s="62">
        <v>7</v>
      </c>
      <c r="J9940" s="70">
        <v>1</v>
      </c>
      <c r="K9940" s="71">
        <v>500</v>
      </c>
      <c r="L9940" s="72" t="s">
        <v>15</v>
      </c>
      <c r="M9940" s="72" t="s">
        <v>254</v>
      </c>
    </row>
    <row r="9941" spans="1:13" s="3" customFormat="1" ht="12.75" x14ac:dyDescent="0.2">
      <c r="A9941" s="62" t="s">
        <v>29</v>
      </c>
      <c r="B9941" s="62" t="s">
        <v>219</v>
      </c>
      <c r="C9941" s="63">
        <v>10</v>
      </c>
      <c r="D9941" s="64" t="s">
        <v>13379</v>
      </c>
      <c r="E9941" s="64" t="s">
        <v>9212</v>
      </c>
      <c r="F9941" s="65">
        <v>31161500</v>
      </c>
      <c r="G9941" s="64" t="s">
        <v>13633</v>
      </c>
      <c r="H9941" s="64">
        <v>4</v>
      </c>
      <c r="I9941" s="64">
        <v>7</v>
      </c>
      <c r="J9941" s="66">
        <v>8</v>
      </c>
      <c r="K9941" s="67">
        <v>6400</v>
      </c>
      <c r="L9941" s="68" t="s">
        <v>15</v>
      </c>
      <c r="M9941" s="68" t="s">
        <v>254</v>
      </c>
    </row>
    <row r="9942" spans="1:13" s="3" customFormat="1" ht="12.75" x14ac:dyDescent="0.2">
      <c r="A9942" s="62" t="s">
        <v>29</v>
      </c>
      <c r="B9942" s="62" t="s">
        <v>219</v>
      </c>
      <c r="C9942" s="63">
        <v>10</v>
      </c>
      <c r="D9942" s="62" t="s">
        <v>13379</v>
      </c>
      <c r="E9942" s="62" t="s">
        <v>9213</v>
      </c>
      <c r="F9942" s="69">
        <v>31161500</v>
      </c>
      <c r="G9942" s="62" t="s">
        <v>13633</v>
      </c>
      <c r="H9942" s="62">
        <v>4</v>
      </c>
      <c r="I9942" s="62">
        <v>7</v>
      </c>
      <c r="J9942" s="70">
        <v>8</v>
      </c>
      <c r="K9942" s="71">
        <v>32000</v>
      </c>
      <c r="L9942" s="72" t="s">
        <v>15</v>
      </c>
      <c r="M9942" s="72" t="s">
        <v>254</v>
      </c>
    </row>
    <row r="9943" spans="1:13" s="3" customFormat="1" ht="12.75" x14ac:dyDescent="0.2">
      <c r="A9943" s="62" t="s">
        <v>29</v>
      </c>
      <c r="B9943" s="62" t="s">
        <v>219</v>
      </c>
      <c r="C9943" s="63">
        <v>10</v>
      </c>
      <c r="D9943" s="64" t="s">
        <v>13379</v>
      </c>
      <c r="E9943" s="64" t="s">
        <v>9214</v>
      </c>
      <c r="F9943" s="65">
        <v>31161500</v>
      </c>
      <c r="G9943" s="64" t="s">
        <v>13633</v>
      </c>
      <c r="H9943" s="64">
        <v>4</v>
      </c>
      <c r="I9943" s="64">
        <v>7</v>
      </c>
      <c r="J9943" s="66">
        <v>5</v>
      </c>
      <c r="K9943" s="67">
        <v>12500</v>
      </c>
      <c r="L9943" s="68" t="s">
        <v>15</v>
      </c>
      <c r="M9943" s="68" t="s">
        <v>254</v>
      </c>
    </row>
    <row r="9944" spans="1:13" s="3" customFormat="1" ht="12.75" x14ac:dyDescent="0.2">
      <c r="A9944" s="62" t="s">
        <v>29</v>
      </c>
      <c r="B9944" s="62" t="s">
        <v>219</v>
      </c>
      <c r="C9944" s="63">
        <v>10</v>
      </c>
      <c r="D9944" s="62" t="s">
        <v>13379</v>
      </c>
      <c r="E9944" s="62" t="s">
        <v>9215</v>
      </c>
      <c r="F9944" s="69">
        <v>31161500</v>
      </c>
      <c r="G9944" s="62" t="s">
        <v>13633</v>
      </c>
      <c r="H9944" s="62">
        <v>4</v>
      </c>
      <c r="I9944" s="62">
        <v>7</v>
      </c>
      <c r="J9944" s="70">
        <v>5</v>
      </c>
      <c r="K9944" s="71">
        <v>7500</v>
      </c>
      <c r="L9944" s="72" t="s">
        <v>15</v>
      </c>
      <c r="M9944" s="72" t="s">
        <v>254</v>
      </c>
    </row>
    <row r="9945" spans="1:13" s="3" customFormat="1" ht="12.75" x14ac:dyDescent="0.2">
      <c r="A9945" s="62" t="s">
        <v>29</v>
      </c>
      <c r="B9945" s="62" t="s">
        <v>219</v>
      </c>
      <c r="C9945" s="63">
        <v>10</v>
      </c>
      <c r="D9945" s="64" t="s">
        <v>13379</v>
      </c>
      <c r="E9945" s="64" t="s">
        <v>9216</v>
      </c>
      <c r="F9945" s="65">
        <v>31161500</v>
      </c>
      <c r="G9945" s="64" t="s">
        <v>13633</v>
      </c>
      <c r="H9945" s="64">
        <v>4</v>
      </c>
      <c r="I9945" s="64">
        <v>7</v>
      </c>
      <c r="J9945" s="66">
        <v>8</v>
      </c>
      <c r="K9945" s="67">
        <v>72000</v>
      </c>
      <c r="L9945" s="68" t="s">
        <v>15</v>
      </c>
      <c r="M9945" s="68" t="s">
        <v>254</v>
      </c>
    </row>
    <row r="9946" spans="1:13" s="3" customFormat="1" ht="12.75" x14ac:dyDescent="0.2">
      <c r="A9946" s="62" t="s">
        <v>29</v>
      </c>
      <c r="B9946" s="62" t="s">
        <v>1792</v>
      </c>
      <c r="C9946" s="63">
        <v>10</v>
      </c>
      <c r="D9946" s="62" t="s">
        <v>13551</v>
      </c>
      <c r="E9946" s="62" t="s">
        <v>9217</v>
      </c>
      <c r="F9946" s="69">
        <v>32111600</v>
      </c>
      <c r="G9946" s="62" t="s">
        <v>13633</v>
      </c>
      <c r="H9946" s="62">
        <v>4</v>
      </c>
      <c r="I9946" s="62">
        <v>7</v>
      </c>
      <c r="J9946" s="70">
        <v>1</v>
      </c>
      <c r="K9946" s="71">
        <v>24000</v>
      </c>
      <c r="L9946" s="72" t="s">
        <v>15</v>
      </c>
      <c r="M9946" s="72" t="s">
        <v>254</v>
      </c>
    </row>
    <row r="9947" spans="1:13" s="3" customFormat="1" ht="12.75" x14ac:dyDescent="0.2">
      <c r="A9947" s="62" t="s">
        <v>29</v>
      </c>
      <c r="B9947" s="62" t="s">
        <v>339</v>
      </c>
      <c r="C9947" s="63">
        <v>10</v>
      </c>
      <c r="D9947" s="64" t="s">
        <v>13386</v>
      </c>
      <c r="E9947" s="64" t="s">
        <v>9218</v>
      </c>
      <c r="F9947" s="65">
        <v>47131500</v>
      </c>
      <c r="G9947" s="64" t="s">
        <v>13633</v>
      </c>
      <c r="H9947" s="64">
        <v>4</v>
      </c>
      <c r="I9947" s="64">
        <v>7</v>
      </c>
      <c r="J9947" s="66">
        <v>27</v>
      </c>
      <c r="K9947" s="67">
        <v>8987220</v>
      </c>
      <c r="L9947" s="68" t="s">
        <v>15</v>
      </c>
      <c r="M9947" s="68" t="s">
        <v>254</v>
      </c>
    </row>
    <row r="9948" spans="1:13" s="3" customFormat="1" ht="12.75" x14ac:dyDescent="0.2">
      <c r="A9948" s="62" t="s">
        <v>29</v>
      </c>
      <c r="B9948" s="62" t="s">
        <v>877</v>
      </c>
      <c r="C9948" s="63">
        <v>10</v>
      </c>
      <c r="D9948" s="62" t="s">
        <v>13496</v>
      </c>
      <c r="E9948" s="62" t="s">
        <v>9219</v>
      </c>
      <c r="F9948" s="69">
        <v>40171500</v>
      </c>
      <c r="G9948" s="62" t="s">
        <v>13633</v>
      </c>
      <c r="H9948" s="62">
        <v>4</v>
      </c>
      <c r="I9948" s="62">
        <v>7</v>
      </c>
      <c r="J9948" s="70">
        <v>15</v>
      </c>
      <c r="K9948" s="71">
        <v>2055900</v>
      </c>
      <c r="L9948" s="72" t="s">
        <v>15</v>
      </c>
      <c r="M9948" s="72" t="s">
        <v>254</v>
      </c>
    </row>
    <row r="9949" spans="1:13" s="3" customFormat="1" ht="12.75" x14ac:dyDescent="0.2">
      <c r="A9949" s="62" t="s">
        <v>29</v>
      </c>
      <c r="B9949" s="62" t="s">
        <v>877</v>
      </c>
      <c r="C9949" s="63">
        <v>10</v>
      </c>
      <c r="D9949" s="64" t="s">
        <v>13496</v>
      </c>
      <c r="E9949" s="64" t="s">
        <v>9220</v>
      </c>
      <c r="F9949" s="65">
        <v>40171500</v>
      </c>
      <c r="G9949" s="64" t="s">
        <v>13633</v>
      </c>
      <c r="H9949" s="64">
        <v>4</v>
      </c>
      <c r="I9949" s="64">
        <v>7</v>
      </c>
      <c r="J9949" s="66">
        <v>10</v>
      </c>
      <c r="K9949" s="67">
        <v>352440</v>
      </c>
      <c r="L9949" s="68" t="s">
        <v>15</v>
      </c>
      <c r="M9949" s="68" t="s">
        <v>254</v>
      </c>
    </row>
    <row r="9950" spans="1:13" s="3" customFormat="1" ht="12.75" x14ac:dyDescent="0.2">
      <c r="A9950" s="62" t="s">
        <v>29</v>
      </c>
      <c r="B9950" s="62" t="s">
        <v>877</v>
      </c>
      <c r="C9950" s="63">
        <v>10</v>
      </c>
      <c r="D9950" s="62" t="s">
        <v>13496</v>
      </c>
      <c r="E9950" s="62" t="s">
        <v>9221</v>
      </c>
      <c r="F9950" s="69">
        <v>40171500</v>
      </c>
      <c r="G9950" s="62" t="s">
        <v>13633</v>
      </c>
      <c r="H9950" s="62">
        <v>4</v>
      </c>
      <c r="I9950" s="62">
        <v>7</v>
      </c>
      <c r="J9950" s="70">
        <v>10</v>
      </c>
      <c r="K9950" s="71">
        <v>352440</v>
      </c>
      <c r="L9950" s="72" t="s">
        <v>15</v>
      </c>
      <c r="M9950" s="72" t="s">
        <v>254</v>
      </c>
    </row>
    <row r="9951" spans="1:13" s="3" customFormat="1" ht="12.75" x14ac:dyDescent="0.2">
      <c r="A9951" s="62" t="s">
        <v>29</v>
      </c>
      <c r="B9951" s="62" t="s">
        <v>877</v>
      </c>
      <c r="C9951" s="63">
        <v>10</v>
      </c>
      <c r="D9951" s="64" t="s">
        <v>13496</v>
      </c>
      <c r="E9951" s="64" t="s">
        <v>9222</v>
      </c>
      <c r="F9951" s="65" t="s">
        <v>9223</v>
      </c>
      <c r="G9951" s="64" t="s">
        <v>13633</v>
      </c>
      <c r="H9951" s="64">
        <v>4</v>
      </c>
      <c r="I9951" s="64">
        <v>7</v>
      </c>
      <c r="J9951" s="66">
        <v>1</v>
      </c>
      <c r="K9951" s="67">
        <v>469920</v>
      </c>
      <c r="L9951" s="68" t="s">
        <v>15</v>
      </c>
      <c r="M9951" s="68" t="s">
        <v>254</v>
      </c>
    </row>
    <row r="9952" spans="1:13" s="3" customFormat="1" ht="12.75" x14ac:dyDescent="0.2">
      <c r="A9952" s="62" t="s">
        <v>29</v>
      </c>
      <c r="B9952" s="62" t="s">
        <v>877</v>
      </c>
      <c r="C9952" s="63">
        <v>10</v>
      </c>
      <c r="D9952" s="62" t="s">
        <v>13496</v>
      </c>
      <c r="E9952" s="62" t="s">
        <v>15145</v>
      </c>
      <c r="F9952" s="69">
        <v>40171500</v>
      </c>
      <c r="G9952" s="62" t="s">
        <v>13633</v>
      </c>
      <c r="H9952" s="62">
        <v>4</v>
      </c>
      <c r="I9952" s="62">
        <v>7</v>
      </c>
      <c r="J9952" s="70">
        <v>10</v>
      </c>
      <c r="K9952" s="71">
        <v>1409760</v>
      </c>
      <c r="L9952" s="72" t="s">
        <v>15</v>
      </c>
      <c r="M9952" s="72" t="s">
        <v>254</v>
      </c>
    </row>
    <row r="9953" spans="1:13" s="3" customFormat="1" ht="12.75" x14ac:dyDescent="0.2">
      <c r="A9953" s="62" t="s">
        <v>29</v>
      </c>
      <c r="B9953" s="62" t="s">
        <v>877</v>
      </c>
      <c r="C9953" s="63">
        <v>10</v>
      </c>
      <c r="D9953" s="64" t="s">
        <v>13496</v>
      </c>
      <c r="E9953" s="64" t="s">
        <v>9224</v>
      </c>
      <c r="F9953" s="65">
        <v>40171500</v>
      </c>
      <c r="G9953" s="64" t="s">
        <v>13633</v>
      </c>
      <c r="H9953" s="64">
        <v>4</v>
      </c>
      <c r="I9953" s="64">
        <v>7</v>
      </c>
      <c r="J9953" s="66">
        <v>10</v>
      </c>
      <c r="K9953" s="67">
        <v>1321650</v>
      </c>
      <c r="L9953" s="68" t="s">
        <v>15</v>
      </c>
      <c r="M9953" s="68" t="s">
        <v>254</v>
      </c>
    </row>
    <row r="9954" spans="1:13" s="3" customFormat="1" ht="12.75" x14ac:dyDescent="0.2">
      <c r="A9954" s="62" t="s">
        <v>29</v>
      </c>
      <c r="B9954" s="62" t="s">
        <v>877</v>
      </c>
      <c r="C9954" s="63">
        <v>10</v>
      </c>
      <c r="D9954" s="62" t="s">
        <v>13496</v>
      </c>
      <c r="E9954" s="62" t="s">
        <v>9225</v>
      </c>
      <c r="F9954" s="69">
        <v>40171500</v>
      </c>
      <c r="G9954" s="62" t="s">
        <v>13633</v>
      </c>
      <c r="H9954" s="62">
        <v>4</v>
      </c>
      <c r="I9954" s="62">
        <v>7</v>
      </c>
      <c r="J9954" s="70">
        <v>10</v>
      </c>
      <c r="K9954" s="71">
        <v>1762200</v>
      </c>
      <c r="L9954" s="72" t="s">
        <v>15</v>
      </c>
      <c r="M9954" s="72" t="s">
        <v>254</v>
      </c>
    </row>
    <row r="9955" spans="1:13" s="3" customFormat="1" ht="12.75" x14ac:dyDescent="0.2">
      <c r="A9955" s="62" t="s">
        <v>29</v>
      </c>
      <c r="B9955" s="62" t="s">
        <v>877</v>
      </c>
      <c r="C9955" s="63">
        <v>10</v>
      </c>
      <c r="D9955" s="64" t="s">
        <v>13496</v>
      </c>
      <c r="E9955" s="64" t="s">
        <v>9226</v>
      </c>
      <c r="F9955" s="65">
        <v>40171500</v>
      </c>
      <c r="G9955" s="64" t="s">
        <v>13633</v>
      </c>
      <c r="H9955" s="64">
        <v>4</v>
      </c>
      <c r="I9955" s="64">
        <v>7</v>
      </c>
      <c r="J9955" s="66">
        <v>10</v>
      </c>
      <c r="K9955" s="67">
        <v>1762200</v>
      </c>
      <c r="L9955" s="68" t="s">
        <v>15</v>
      </c>
      <c r="M9955" s="68" t="s">
        <v>254</v>
      </c>
    </row>
    <row r="9956" spans="1:13" s="3" customFormat="1" ht="12.75" x14ac:dyDescent="0.2">
      <c r="A9956" s="62" t="s">
        <v>29</v>
      </c>
      <c r="B9956" s="62" t="s">
        <v>877</v>
      </c>
      <c r="C9956" s="63">
        <v>10</v>
      </c>
      <c r="D9956" s="62" t="s">
        <v>13496</v>
      </c>
      <c r="E9956" s="62" t="s">
        <v>9227</v>
      </c>
      <c r="F9956" s="69">
        <v>40171500</v>
      </c>
      <c r="G9956" s="62" t="s">
        <v>13633</v>
      </c>
      <c r="H9956" s="62">
        <v>4</v>
      </c>
      <c r="I9956" s="62">
        <v>7</v>
      </c>
      <c r="J9956" s="70">
        <v>10</v>
      </c>
      <c r="K9956" s="71">
        <v>1585980</v>
      </c>
      <c r="L9956" s="72" t="s">
        <v>15</v>
      </c>
      <c r="M9956" s="72" t="s">
        <v>254</v>
      </c>
    </row>
    <row r="9957" spans="1:13" s="3" customFormat="1" ht="12.75" x14ac:dyDescent="0.2">
      <c r="A9957" s="62" t="s">
        <v>29</v>
      </c>
      <c r="B9957" s="62" t="s">
        <v>877</v>
      </c>
      <c r="C9957" s="63">
        <v>10</v>
      </c>
      <c r="D9957" s="64" t="s">
        <v>13496</v>
      </c>
      <c r="E9957" s="64" t="s">
        <v>9228</v>
      </c>
      <c r="F9957" s="65">
        <v>40171500</v>
      </c>
      <c r="G9957" s="64" t="s">
        <v>13633</v>
      </c>
      <c r="H9957" s="64">
        <v>4</v>
      </c>
      <c r="I9957" s="64">
        <v>7</v>
      </c>
      <c r="J9957" s="66">
        <v>10</v>
      </c>
      <c r="K9957" s="67">
        <v>1233540</v>
      </c>
      <c r="L9957" s="68" t="s">
        <v>15</v>
      </c>
      <c r="M9957" s="68" t="s">
        <v>254</v>
      </c>
    </row>
    <row r="9958" spans="1:13" s="3" customFormat="1" ht="12.75" x14ac:dyDescent="0.2">
      <c r="A9958" s="62" t="s">
        <v>29</v>
      </c>
      <c r="B9958" s="62" t="s">
        <v>877</v>
      </c>
      <c r="C9958" s="63">
        <v>10</v>
      </c>
      <c r="D9958" s="62" t="s">
        <v>13496</v>
      </c>
      <c r="E9958" s="62" t="s">
        <v>9229</v>
      </c>
      <c r="F9958" s="69">
        <v>40171500</v>
      </c>
      <c r="G9958" s="62" t="s">
        <v>13633</v>
      </c>
      <c r="H9958" s="62">
        <v>4</v>
      </c>
      <c r="I9958" s="62">
        <v>7</v>
      </c>
      <c r="J9958" s="70">
        <v>10</v>
      </c>
      <c r="K9958" s="71">
        <v>1585980</v>
      </c>
      <c r="L9958" s="72" t="s">
        <v>15</v>
      </c>
      <c r="M9958" s="72" t="s">
        <v>254</v>
      </c>
    </row>
    <row r="9959" spans="1:13" s="3" customFormat="1" ht="12.75" x14ac:dyDescent="0.2">
      <c r="A9959" s="62" t="s">
        <v>29</v>
      </c>
      <c r="B9959" s="62" t="s">
        <v>874</v>
      </c>
      <c r="C9959" s="63">
        <v>10</v>
      </c>
      <c r="D9959" s="64" t="s">
        <v>13493</v>
      </c>
      <c r="E9959" s="64" t="s">
        <v>9230</v>
      </c>
      <c r="F9959" s="65">
        <v>40171500</v>
      </c>
      <c r="G9959" s="64" t="s">
        <v>13633</v>
      </c>
      <c r="H9959" s="64">
        <v>4</v>
      </c>
      <c r="I9959" s="64">
        <v>7</v>
      </c>
      <c r="J9959" s="66">
        <v>10</v>
      </c>
      <c r="K9959" s="67">
        <v>1321650</v>
      </c>
      <c r="L9959" s="68" t="s">
        <v>15</v>
      </c>
      <c r="M9959" s="68" t="s">
        <v>254</v>
      </c>
    </row>
    <row r="9960" spans="1:13" s="3" customFormat="1" ht="12.75" x14ac:dyDescent="0.2">
      <c r="A9960" s="62" t="s">
        <v>29</v>
      </c>
      <c r="B9960" s="62" t="s">
        <v>874</v>
      </c>
      <c r="C9960" s="63">
        <v>10</v>
      </c>
      <c r="D9960" s="62" t="s">
        <v>13493</v>
      </c>
      <c r="E9960" s="62" t="s">
        <v>15146</v>
      </c>
      <c r="F9960" s="69">
        <v>40171500</v>
      </c>
      <c r="G9960" s="62" t="s">
        <v>13633</v>
      </c>
      <c r="H9960" s="62">
        <v>4</v>
      </c>
      <c r="I9960" s="62">
        <v>7</v>
      </c>
      <c r="J9960" s="70">
        <v>10</v>
      </c>
      <c r="K9960" s="71">
        <v>1585980</v>
      </c>
      <c r="L9960" s="72" t="s">
        <v>15</v>
      </c>
      <c r="M9960" s="72" t="s">
        <v>254</v>
      </c>
    </row>
    <row r="9961" spans="1:13" s="3" customFormat="1" ht="12.75" x14ac:dyDescent="0.2">
      <c r="A9961" s="62" t="s">
        <v>29</v>
      </c>
      <c r="B9961" s="62" t="s">
        <v>874</v>
      </c>
      <c r="C9961" s="63">
        <v>10</v>
      </c>
      <c r="D9961" s="64" t="s">
        <v>13493</v>
      </c>
      <c r="E9961" s="64" t="s">
        <v>15147</v>
      </c>
      <c r="F9961" s="65">
        <v>40171500</v>
      </c>
      <c r="G9961" s="64" t="s">
        <v>13633</v>
      </c>
      <c r="H9961" s="64">
        <v>4</v>
      </c>
      <c r="I9961" s="64">
        <v>7</v>
      </c>
      <c r="J9961" s="66">
        <v>10</v>
      </c>
      <c r="K9961" s="67">
        <v>1674090</v>
      </c>
      <c r="L9961" s="68" t="s">
        <v>15</v>
      </c>
      <c r="M9961" s="68" t="s">
        <v>254</v>
      </c>
    </row>
    <row r="9962" spans="1:13" s="3" customFormat="1" ht="12.75" x14ac:dyDescent="0.2">
      <c r="A9962" s="62" t="s">
        <v>29</v>
      </c>
      <c r="B9962" s="62" t="s">
        <v>874</v>
      </c>
      <c r="C9962" s="63">
        <v>10</v>
      </c>
      <c r="D9962" s="62" t="s">
        <v>13493</v>
      </c>
      <c r="E9962" s="62" t="s">
        <v>9231</v>
      </c>
      <c r="F9962" s="69">
        <v>40171500</v>
      </c>
      <c r="G9962" s="62" t="s">
        <v>13633</v>
      </c>
      <c r="H9962" s="62">
        <v>4</v>
      </c>
      <c r="I9962" s="62">
        <v>7</v>
      </c>
      <c r="J9962" s="70">
        <v>10</v>
      </c>
      <c r="K9962" s="71">
        <v>1762200</v>
      </c>
      <c r="L9962" s="72" t="s">
        <v>15</v>
      </c>
      <c r="M9962" s="72" t="s">
        <v>254</v>
      </c>
    </row>
    <row r="9963" spans="1:13" s="3" customFormat="1" ht="12.75" x14ac:dyDescent="0.2">
      <c r="A9963" s="62" t="s">
        <v>29</v>
      </c>
      <c r="B9963" s="62" t="s">
        <v>874</v>
      </c>
      <c r="C9963" s="63">
        <v>10</v>
      </c>
      <c r="D9963" s="64" t="s">
        <v>13493</v>
      </c>
      <c r="E9963" s="64" t="s">
        <v>9232</v>
      </c>
      <c r="F9963" s="65">
        <v>40171500</v>
      </c>
      <c r="G9963" s="64" t="s">
        <v>13633</v>
      </c>
      <c r="H9963" s="64">
        <v>4</v>
      </c>
      <c r="I9963" s="64">
        <v>7</v>
      </c>
      <c r="J9963" s="66">
        <v>10</v>
      </c>
      <c r="K9963" s="67">
        <v>1233540</v>
      </c>
      <c r="L9963" s="68" t="s">
        <v>15</v>
      </c>
      <c r="M9963" s="68" t="s">
        <v>254</v>
      </c>
    </row>
    <row r="9964" spans="1:13" s="3" customFormat="1" ht="12.75" x14ac:dyDescent="0.2">
      <c r="A9964" s="62" t="s">
        <v>29</v>
      </c>
      <c r="B9964" s="62" t="s">
        <v>219</v>
      </c>
      <c r="C9964" s="63">
        <v>10</v>
      </c>
      <c r="D9964" s="62" t="s">
        <v>13379</v>
      </c>
      <c r="E9964" s="62" t="s">
        <v>9233</v>
      </c>
      <c r="F9964" s="69">
        <v>31161700</v>
      </c>
      <c r="G9964" s="62" t="s">
        <v>13633</v>
      </c>
      <c r="H9964" s="62">
        <v>4</v>
      </c>
      <c r="I9964" s="62">
        <v>7</v>
      </c>
      <c r="J9964" s="70">
        <v>10</v>
      </c>
      <c r="K9964" s="71">
        <v>35000</v>
      </c>
      <c r="L9964" s="72" t="s">
        <v>15</v>
      </c>
      <c r="M9964" s="72" t="s">
        <v>254</v>
      </c>
    </row>
    <row r="9965" spans="1:13" s="3" customFormat="1" ht="12.75" x14ac:dyDescent="0.2">
      <c r="A9965" s="62" t="s">
        <v>29</v>
      </c>
      <c r="B9965" s="62" t="s">
        <v>219</v>
      </c>
      <c r="C9965" s="63">
        <v>10</v>
      </c>
      <c r="D9965" s="64" t="s">
        <v>13379</v>
      </c>
      <c r="E9965" s="64" t="s">
        <v>9234</v>
      </c>
      <c r="F9965" s="65">
        <v>31161700</v>
      </c>
      <c r="G9965" s="64" t="s">
        <v>13633</v>
      </c>
      <c r="H9965" s="64">
        <v>4</v>
      </c>
      <c r="I9965" s="64">
        <v>7</v>
      </c>
      <c r="J9965" s="66">
        <v>30</v>
      </c>
      <c r="K9965" s="67">
        <v>6000</v>
      </c>
      <c r="L9965" s="68" t="s">
        <v>15</v>
      </c>
      <c r="M9965" s="68" t="s">
        <v>254</v>
      </c>
    </row>
    <row r="9966" spans="1:13" s="3" customFormat="1" ht="12.75" x14ac:dyDescent="0.2">
      <c r="A9966" s="62" t="s">
        <v>29</v>
      </c>
      <c r="B9966" s="62" t="s">
        <v>219</v>
      </c>
      <c r="C9966" s="63">
        <v>10</v>
      </c>
      <c r="D9966" s="62" t="s">
        <v>13379</v>
      </c>
      <c r="E9966" s="62" t="s">
        <v>9235</v>
      </c>
      <c r="F9966" s="69">
        <v>31161700</v>
      </c>
      <c r="G9966" s="62" t="s">
        <v>13633</v>
      </c>
      <c r="H9966" s="62">
        <v>4</v>
      </c>
      <c r="I9966" s="62">
        <v>7</v>
      </c>
      <c r="J9966" s="70">
        <v>10</v>
      </c>
      <c r="K9966" s="71">
        <v>9000</v>
      </c>
      <c r="L9966" s="72" t="s">
        <v>15</v>
      </c>
      <c r="M9966" s="72" t="s">
        <v>254</v>
      </c>
    </row>
    <row r="9967" spans="1:13" s="3" customFormat="1" ht="12.75" x14ac:dyDescent="0.2">
      <c r="A9967" s="62" t="s">
        <v>29</v>
      </c>
      <c r="B9967" s="62" t="s">
        <v>219</v>
      </c>
      <c r="C9967" s="63">
        <v>10</v>
      </c>
      <c r="D9967" s="64" t="s">
        <v>13379</v>
      </c>
      <c r="E9967" s="64" t="s">
        <v>9236</v>
      </c>
      <c r="F9967" s="65">
        <v>31161700</v>
      </c>
      <c r="G9967" s="64" t="s">
        <v>13633</v>
      </c>
      <c r="H9967" s="64">
        <v>4</v>
      </c>
      <c r="I9967" s="64">
        <v>7</v>
      </c>
      <c r="J9967" s="66">
        <v>10</v>
      </c>
      <c r="K9967" s="67">
        <v>10000</v>
      </c>
      <c r="L9967" s="68" t="s">
        <v>15</v>
      </c>
      <c r="M9967" s="68" t="s">
        <v>254</v>
      </c>
    </row>
    <row r="9968" spans="1:13" s="3" customFormat="1" ht="12.75" x14ac:dyDescent="0.2">
      <c r="A9968" s="62" t="s">
        <v>29</v>
      </c>
      <c r="B9968" s="62" t="s">
        <v>219</v>
      </c>
      <c r="C9968" s="63">
        <v>10</v>
      </c>
      <c r="D9968" s="62" t="s">
        <v>13379</v>
      </c>
      <c r="E9968" s="62" t="s">
        <v>9237</v>
      </c>
      <c r="F9968" s="69">
        <v>31161700</v>
      </c>
      <c r="G9968" s="62" t="s">
        <v>13633</v>
      </c>
      <c r="H9968" s="62">
        <v>4</v>
      </c>
      <c r="I9968" s="62">
        <v>7</v>
      </c>
      <c r="J9968" s="70">
        <v>10</v>
      </c>
      <c r="K9968" s="71">
        <v>60000</v>
      </c>
      <c r="L9968" s="72" t="s">
        <v>15</v>
      </c>
      <c r="M9968" s="72" t="s">
        <v>254</v>
      </c>
    </row>
    <row r="9969" spans="1:13" s="3" customFormat="1" ht="12.75" x14ac:dyDescent="0.2">
      <c r="A9969" s="62" t="s">
        <v>29</v>
      </c>
      <c r="B9969" s="62" t="s">
        <v>219</v>
      </c>
      <c r="C9969" s="63">
        <v>10</v>
      </c>
      <c r="D9969" s="64" t="s">
        <v>13379</v>
      </c>
      <c r="E9969" s="64" t="s">
        <v>9238</v>
      </c>
      <c r="F9969" s="65">
        <v>31161700</v>
      </c>
      <c r="G9969" s="64" t="s">
        <v>13633</v>
      </c>
      <c r="H9969" s="64">
        <v>4</v>
      </c>
      <c r="I9969" s="64">
        <v>7</v>
      </c>
      <c r="J9969" s="66">
        <v>30</v>
      </c>
      <c r="K9969" s="67">
        <v>60000</v>
      </c>
      <c r="L9969" s="68" t="s">
        <v>15</v>
      </c>
      <c r="M9969" s="68" t="s">
        <v>254</v>
      </c>
    </row>
    <row r="9970" spans="1:13" s="3" customFormat="1" ht="12.75" x14ac:dyDescent="0.2">
      <c r="A9970" s="62" t="s">
        <v>29</v>
      </c>
      <c r="B9970" s="62" t="s">
        <v>219</v>
      </c>
      <c r="C9970" s="63">
        <v>10</v>
      </c>
      <c r="D9970" s="62" t="s">
        <v>13379</v>
      </c>
      <c r="E9970" s="62" t="s">
        <v>9239</v>
      </c>
      <c r="F9970" s="69">
        <v>31161700</v>
      </c>
      <c r="G9970" s="62" t="s">
        <v>13633</v>
      </c>
      <c r="H9970" s="62">
        <v>4</v>
      </c>
      <c r="I9970" s="62">
        <v>7</v>
      </c>
      <c r="J9970" s="70">
        <v>10</v>
      </c>
      <c r="K9970" s="71">
        <v>28000</v>
      </c>
      <c r="L9970" s="72" t="s">
        <v>15</v>
      </c>
      <c r="M9970" s="72" t="s">
        <v>254</v>
      </c>
    </row>
    <row r="9971" spans="1:13" s="3" customFormat="1" ht="12.75" x14ac:dyDescent="0.2">
      <c r="A9971" s="62" t="s">
        <v>29</v>
      </c>
      <c r="B9971" s="62" t="s">
        <v>219</v>
      </c>
      <c r="C9971" s="63">
        <v>10</v>
      </c>
      <c r="D9971" s="64" t="s">
        <v>13379</v>
      </c>
      <c r="E9971" s="64" t="s">
        <v>9240</v>
      </c>
      <c r="F9971" s="65">
        <v>31161700</v>
      </c>
      <c r="G9971" s="64" t="s">
        <v>13633</v>
      </c>
      <c r="H9971" s="64">
        <v>4</v>
      </c>
      <c r="I9971" s="64">
        <v>7</v>
      </c>
      <c r="J9971" s="66">
        <v>10</v>
      </c>
      <c r="K9971" s="67">
        <v>48000</v>
      </c>
      <c r="L9971" s="68" t="s">
        <v>15</v>
      </c>
      <c r="M9971" s="68" t="s">
        <v>254</v>
      </c>
    </row>
    <row r="9972" spans="1:13" s="3" customFormat="1" ht="12.75" x14ac:dyDescent="0.2">
      <c r="A9972" s="62" t="s">
        <v>29</v>
      </c>
      <c r="B9972" s="62" t="s">
        <v>219</v>
      </c>
      <c r="C9972" s="63">
        <v>10</v>
      </c>
      <c r="D9972" s="62" t="s">
        <v>13379</v>
      </c>
      <c r="E9972" s="62" t="s">
        <v>9241</v>
      </c>
      <c r="F9972" s="69">
        <v>31161700</v>
      </c>
      <c r="G9972" s="62" t="s">
        <v>13633</v>
      </c>
      <c r="H9972" s="62">
        <v>4</v>
      </c>
      <c r="I9972" s="62">
        <v>7</v>
      </c>
      <c r="J9972" s="70">
        <v>15</v>
      </c>
      <c r="K9972" s="71">
        <v>3000</v>
      </c>
      <c r="L9972" s="72" t="s">
        <v>15</v>
      </c>
      <c r="M9972" s="72" t="s">
        <v>254</v>
      </c>
    </row>
    <row r="9973" spans="1:13" s="3" customFormat="1" ht="12.75" x14ac:dyDescent="0.2">
      <c r="A9973" s="62" t="s">
        <v>29</v>
      </c>
      <c r="B9973" s="62" t="s">
        <v>219</v>
      </c>
      <c r="C9973" s="63">
        <v>10</v>
      </c>
      <c r="D9973" s="64" t="s">
        <v>13379</v>
      </c>
      <c r="E9973" s="64" t="s">
        <v>9242</v>
      </c>
      <c r="F9973" s="65">
        <v>31161700</v>
      </c>
      <c r="G9973" s="64" t="s">
        <v>13633</v>
      </c>
      <c r="H9973" s="64">
        <v>4</v>
      </c>
      <c r="I9973" s="64">
        <v>7</v>
      </c>
      <c r="J9973" s="66">
        <v>10</v>
      </c>
      <c r="K9973" s="67">
        <v>2000</v>
      </c>
      <c r="L9973" s="68" t="s">
        <v>15</v>
      </c>
      <c r="M9973" s="68" t="s">
        <v>254</v>
      </c>
    </row>
    <row r="9974" spans="1:13" s="3" customFormat="1" ht="12.75" x14ac:dyDescent="0.2">
      <c r="A9974" s="62" t="s">
        <v>29</v>
      </c>
      <c r="B9974" s="62" t="s">
        <v>219</v>
      </c>
      <c r="C9974" s="63">
        <v>10</v>
      </c>
      <c r="D9974" s="62" t="s">
        <v>13379</v>
      </c>
      <c r="E9974" s="62" t="s">
        <v>9243</v>
      </c>
      <c r="F9974" s="69">
        <v>31161700</v>
      </c>
      <c r="G9974" s="62" t="s">
        <v>13633</v>
      </c>
      <c r="H9974" s="62">
        <v>4</v>
      </c>
      <c r="I9974" s="62">
        <v>7</v>
      </c>
      <c r="J9974" s="70">
        <v>10</v>
      </c>
      <c r="K9974" s="71">
        <v>2000</v>
      </c>
      <c r="L9974" s="72" t="s">
        <v>15</v>
      </c>
      <c r="M9974" s="72" t="s">
        <v>254</v>
      </c>
    </row>
    <row r="9975" spans="1:13" s="3" customFormat="1" ht="12.75" x14ac:dyDescent="0.2">
      <c r="A9975" s="62" t="s">
        <v>29</v>
      </c>
      <c r="B9975" s="62" t="s">
        <v>877</v>
      </c>
      <c r="C9975" s="63">
        <v>10</v>
      </c>
      <c r="D9975" s="64" t="s">
        <v>13496</v>
      </c>
      <c r="E9975" s="64" t="s">
        <v>9244</v>
      </c>
      <c r="F9975" s="65">
        <v>23271800</v>
      </c>
      <c r="G9975" s="64" t="s">
        <v>13633</v>
      </c>
      <c r="H9975" s="64">
        <v>4</v>
      </c>
      <c r="I9975" s="64">
        <v>7</v>
      </c>
      <c r="J9975" s="66">
        <v>100</v>
      </c>
      <c r="K9975" s="67">
        <v>4405500</v>
      </c>
      <c r="L9975" s="68" t="s">
        <v>15</v>
      </c>
      <c r="M9975" s="68" t="s">
        <v>254</v>
      </c>
    </row>
    <row r="9976" spans="1:13" s="3" customFormat="1" ht="12.75" x14ac:dyDescent="0.2">
      <c r="A9976" s="62" t="s">
        <v>29</v>
      </c>
      <c r="B9976" s="62" t="s">
        <v>877</v>
      </c>
      <c r="C9976" s="63">
        <v>10</v>
      </c>
      <c r="D9976" s="62" t="s">
        <v>13496</v>
      </c>
      <c r="E9976" s="62" t="s">
        <v>9245</v>
      </c>
      <c r="F9976" s="69">
        <v>23271800</v>
      </c>
      <c r="G9976" s="62" t="s">
        <v>13633</v>
      </c>
      <c r="H9976" s="62">
        <v>4</v>
      </c>
      <c r="I9976" s="62">
        <v>7</v>
      </c>
      <c r="J9976" s="70">
        <v>100</v>
      </c>
      <c r="K9976" s="71">
        <v>4405500</v>
      </c>
      <c r="L9976" s="72" t="s">
        <v>15</v>
      </c>
      <c r="M9976" s="72" t="s">
        <v>254</v>
      </c>
    </row>
    <row r="9977" spans="1:13" s="3" customFormat="1" ht="12.75" x14ac:dyDescent="0.2">
      <c r="A9977" s="62" t="s">
        <v>29</v>
      </c>
      <c r="B9977" s="62" t="s">
        <v>877</v>
      </c>
      <c r="C9977" s="63">
        <v>10</v>
      </c>
      <c r="D9977" s="64" t="s">
        <v>13496</v>
      </c>
      <c r="E9977" s="64" t="s">
        <v>9246</v>
      </c>
      <c r="F9977" s="65">
        <v>23271800</v>
      </c>
      <c r="G9977" s="64" t="s">
        <v>13633</v>
      </c>
      <c r="H9977" s="64">
        <v>4</v>
      </c>
      <c r="I9977" s="64">
        <v>7</v>
      </c>
      <c r="J9977" s="66">
        <v>100</v>
      </c>
      <c r="K9977" s="67">
        <v>4405500</v>
      </c>
      <c r="L9977" s="68" t="s">
        <v>15</v>
      </c>
      <c r="M9977" s="68" t="s">
        <v>254</v>
      </c>
    </row>
    <row r="9978" spans="1:13" s="3" customFormat="1" ht="12.75" x14ac:dyDescent="0.2">
      <c r="A9978" s="62" t="s">
        <v>29</v>
      </c>
      <c r="B9978" s="62" t="s">
        <v>219</v>
      </c>
      <c r="C9978" s="63">
        <v>10</v>
      </c>
      <c r="D9978" s="62" t="s">
        <v>13379</v>
      </c>
      <c r="E9978" s="62" t="s">
        <v>9247</v>
      </c>
      <c r="F9978" s="69">
        <v>40183100</v>
      </c>
      <c r="G9978" s="62" t="s">
        <v>13633</v>
      </c>
      <c r="H9978" s="62">
        <v>4</v>
      </c>
      <c r="I9978" s="62">
        <v>7</v>
      </c>
      <c r="J9978" s="70">
        <v>10</v>
      </c>
      <c r="K9978" s="71">
        <v>220000</v>
      </c>
      <c r="L9978" s="72" t="s">
        <v>15</v>
      </c>
      <c r="M9978" s="72" t="s">
        <v>254</v>
      </c>
    </row>
    <row r="9979" spans="1:13" s="3" customFormat="1" ht="12.75" x14ac:dyDescent="0.2">
      <c r="A9979" s="62" t="s">
        <v>29</v>
      </c>
      <c r="B9979" s="62" t="s">
        <v>219</v>
      </c>
      <c r="C9979" s="63">
        <v>10</v>
      </c>
      <c r="D9979" s="64" t="s">
        <v>13379</v>
      </c>
      <c r="E9979" s="64" t="s">
        <v>9248</v>
      </c>
      <c r="F9979" s="65">
        <v>40183100</v>
      </c>
      <c r="G9979" s="64" t="s">
        <v>13633</v>
      </c>
      <c r="H9979" s="64">
        <v>4</v>
      </c>
      <c r="I9979" s="64">
        <v>7</v>
      </c>
      <c r="J9979" s="66">
        <v>8</v>
      </c>
      <c r="K9979" s="67">
        <v>200000</v>
      </c>
      <c r="L9979" s="68" t="s">
        <v>15</v>
      </c>
      <c r="M9979" s="68" t="s">
        <v>254</v>
      </c>
    </row>
    <row r="9980" spans="1:13" s="3" customFormat="1" ht="12.75" x14ac:dyDescent="0.2">
      <c r="A9980" s="62" t="s">
        <v>29</v>
      </c>
      <c r="B9980" s="62" t="s">
        <v>219</v>
      </c>
      <c r="C9980" s="63">
        <v>10</v>
      </c>
      <c r="D9980" s="62" t="s">
        <v>13379</v>
      </c>
      <c r="E9980" s="62" t="s">
        <v>9249</v>
      </c>
      <c r="F9980" s="69">
        <v>30102400</v>
      </c>
      <c r="G9980" s="62" t="s">
        <v>13633</v>
      </c>
      <c r="H9980" s="62">
        <v>4</v>
      </c>
      <c r="I9980" s="62">
        <v>7</v>
      </c>
      <c r="J9980" s="70">
        <v>10</v>
      </c>
      <c r="K9980" s="71">
        <v>1145430</v>
      </c>
      <c r="L9980" s="72" t="s">
        <v>1759</v>
      </c>
      <c r="M9980" s="72" t="s">
        <v>254</v>
      </c>
    </row>
    <row r="9981" spans="1:13" s="3" customFormat="1" ht="12.75" x14ac:dyDescent="0.2">
      <c r="A9981" s="62" t="s">
        <v>29</v>
      </c>
      <c r="B9981" s="62" t="s">
        <v>219</v>
      </c>
      <c r="C9981" s="63">
        <v>10</v>
      </c>
      <c r="D9981" s="64" t="s">
        <v>13379</v>
      </c>
      <c r="E9981" s="64" t="s">
        <v>9250</v>
      </c>
      <c r="F9981" s="65">
        <v>30102400</v>
      </c>
      <c r="G9981" s="64" t="s">
        <v>13633</v>
      </c>
      <c r="H9981" s="64">
        <v>4</v>
      </c>
      <c r="I9981" s="64">
        <v>7</v>
      </c>
      <c r="J9981" s="66">
        <v>5</v>
      </c>
      <c r="K9981" s="67">
        <v>1909050</v>
      </c>
      <c r="L9981" s="68" t="s">
        <v>15</v>
      </c>
      <c r="M9981" s="68" t="s">
        <v>254</v>
      </c>
    </row>
    <row r="9982" spans="1:13" s="3" customFormat="1" ht="12.75" x14ac:dyDescent="0.2">
      <c r="A9982" s="62" t="s">
        <v>29</v>
      </c>
      <c r="B9982" s="62" t="s">
        <v>219</v>
      </c>
      <c r="C9982" s="63">
        <v>10</v>
      </c>
      <c r="D9982" s="62" t="s">
        <v>13379</v>
      </c>
      <c r="E9982" s="62" t="s">
        <v>9251</v>
      </c>
      <c r="F9982" s="69">
        <v>30102400</v>
      </c>
      <c r="G9982" s="62" t="s">
        <v>13633</v>
      </c>
      <c r="H9982" s="62">
        <v>4</v>
      </c>
      <c r="I9982" s="62">
        <v>7</v>
      </c>
      <c r="J9982" s="70">
        <v>5</v>
      </c>
      <c r="K9982" s="71">
        <v>1027950</v>
      </c>
      <c r="L9982" s="72" t="s">
        <v>15</v>
      </c>
      <c r="M9982" s="72" t="s">
        <v>254</v>
      </c>
    </row>
    <row r="9983" spans="1:13" s="3" customFormat="1" ht="12.75" x14ac:dyDescent="0.2">
      <c r="A9983" s="62" t="s">
        <v>29</v>
      </c>
      <c r="B9983" s="62" t="s">
        <v>431</v>
      </c>
      <c r="C9983" s="63">
        <v>10</v>
      </c>
      <c r="D9983" s="64" t="s">
        <v>13375</v>
      </c>
      <c r="E9983" s="64" t="s">
        <v>526</v>
      </c>
      <c r="F9983" s="65">
        <v>12191500</v>
      </c>
      <c r="G9983" s="64" t="s">
        <v>13633</v>
      </c>
      <c r="H9983" s="64">
        <v>4</v>
      </c>
      <c r="I9983" s="64">
        <v>7</v>
      </c>
      <c r="J9983" s="66">
        <v>4</v>
      </c>
      <c r="K9983" s="67">
        <v>2819520</v>
      </c>
      <c r="L9983" s="68" t="s">
        <v>15</v>
      </c>
      <c r="M9983" s="68" t="s">
        <v>254</v>
      </c>
    </row>
    <row r="9984" spans="1:13" s="3" customFormat="1" ht="12.75" x14ac:dyDescent="0.2">
      <c r="A9984" s="62" t="s">
        <v>29</v>
      </c>
      <c r="B9984" s="62" t="s">
        <v>219</v>
      </c>
      <c r="C9984" s="63">
        <v>10</v>
      </c>
      <c r="D9984" s="62" t="s">
        <v>13379</v>
      </c>
      <c r="E9984" s="62" t="s">
        <v>9252</v>
      </c>
      <c r="F9984" s="69">
        <v>31211900</v>
      </c>
      <c r="G9984" s="62" t="s">
        <v>13633</v>
      </c>
      <c r="H9984" s="62">
        <v>4</v>
      </c>
      <c r="I9984" s="62">
        <v>7</v>
      </c>
      <c r="J9984" s="70">
        <v>1</v>
      </c>
      <c r="K9984" s="71">
        <v>286357</v>
      </c>
      <c r="L9984" s="72" t="s">
        <v>15</v>
      </c>
      <c r="M9984" s="72" t="s">
        <v>254</v>
      </c>
    </row>
    <row r="9985" spans="1:13" s="3" customFormat="1" ht="12.75" x14ac:dyDescent="0.2">
      <c r="A9985" s="62" t="s">
        <v>29</v>
      </c>
      <c r="B9985" s="62" t="s">
        <v>219</v>
      </c>
      <c r="C9985" s="63">
        <v>10</v>
      </c>
      <c r="D9985" s="64" t="s">
        <v>13379</v>
      </c>
      <c r="E9985" s="64" t="s">
        <v>9253</v>
      </c>
      <c r="F9985" s="65">
        <v>31211900</v>
      </c>
      <c r="G9985" s="64" t="s">
        <v>13633</v>
      </c>
      <c r="H9985" s="64">
        <v>4</v>
      </c>
      <c r="I9985" s="64">
        <v>7</v>
      </c>
      <c r="J9985" s="66">
        <v>1</v>
      </c>
      <c r="K9985" s="67">
        <v>286357</v>
      </c>
      <c r="L9985" s="68" t="s">
        <v>15</v>
      </c>
      <c r="M9985" s="68" t="s">
        <v>254</v>
      </c>
    </row>
    <row r="9986" spans="1:13" s="3" customFormat="1" ht="12.75" x14ac:dyDescent="0.2">
      <c r="A9986" s="62" t="s">
        <v>29</v>
      </c>
      <c r="B9986" s="62" t="s">
        <v>339</v>
      </c>
      <c r="C9986" s="63">
        <v>10</v>
      </c>
      <c r="D9986" s="62" t="s">
        <v>13386</v>
      </c>
      <c r="E9986" s="62" t="s">
        <v>9254</v>
      </c>
      <c r="F9986" s="69">
        <v>11162100</v>
      </c>
      <c r="G9986" s="62" t="s">
        <v>13633</v>
      </c>
      <c r="H9986" s="62">
        <v>4</v>
      </c>
      <c r="I9986" s="62">
        <v>7</v>
      </c>
      <c r="J9986" s="70">
        <v>9</v>
      </c>
      <c r="K9986" s="71">
        <v>2643300</v>
      </c>
      <c r="L9986" s="72" t="s">
        <v>15</v>
      </c>
      <c r="M9986" s="72" t="s">
        <v>254</v>
      </c>
    </row>
    <row r="9987" spans="1:13" s="3" customFormat="1" ht="12.75" x14ac:dyDescent="0.2">
      <c r="A9987" s="62" t="s">
        <v>29</v>
      </c>
      <c r="B9987" s="62" t="s">
        <v>339</v>
      </c>
      <c r="C9987" s="63">
        <v>10</v>
      </c>
      <c r="D9987" s="64" t="s">
        <v>13386</v>
      </c>
      <c r="E9987" s="64" t="s">
        <v>9255</v>
      </c>
      <c r="F9987" s="65">
        <v>11162100</v>
      </c>
      <c r="G9987" s="64" t="s">
        <v>13633</v>
      </c>
      <c r="H9987" s="64">
        <v>4</v>
      </c>
      <c r="I9987" s="64">
        <v>7</v>
      </c>
      <c r="J9987" s="66">
        <v>8</v>
      </c>
      <c r="K9987" s="67">
        <v>2349600</v>
      </c>
      <c r="L9987" s="68" t="s">
        <v>15</v>
      </c>
      <c r="M9987" s="68" t="s">
        <v>254</v>
      </c>
    </row>
    <row r="9988" spans="1:13" s="3" customFormat="1" ht="12.75" x14ac:dyDescent="0.2">
      <c r="A9988" s="62" t="s">
        <v>29</v>
      </c>
      <c r="B9988" s="62" t="s">
        <v>339</v>
      </c>
      <c r="C9988" s="63">
        <v>10</v>
      </c>
      <c r="D9988" s="62" t="s">
        <v>13386</v>
      </c>
      <c r="E9988" s="62" t="s">
        <v>9256</v>
      </c>
      <c r="F9988" s="69">
        <v>11162100</v>
      </c>
      <c r="G9988" s="62" t="s">
        <v>13633</v>
      </c>
      <c r="H9988" s="62">
        <v>4</v>
      </c>
      <c r="I9988" s="62">
        <v>7</v>
      </c>
      <c r="J9988" s="70">
        <v>8</v>
      </c>
      <c r="K9988" s="71">
        <v>4268440</v>
      </c>
      <c r="L9988" s="72" t="s">
        <v>15</v>
      </c>
      <c r="M9988" s="72" t="s">
        <v>254</v>
      </c>
    </row>
    <row r="9989" spans="1:13" s="3" customFormat="1" ht="12.75" x14ac:dyDescent="0.2">
      <c r="A9989" s="62" t="s">
        <v>29</v>
      </c>
      <c r="B9989" s="62" t="s">
        <v>439</v>
      </c>
      <c r="C9989" s="63">
        <v>10</v>
      </c>
      <c r="D9989" s="64" t="s">
        <v>13396</v>
      </c>
      <c r="E9989" s="64" t="s">
        <v>9257</v>
      </c>
      <c r="F9989" s="65">
        <v>30171700</v>
      </c>
      <c r="G9989" s="64" t="s">
        <v>13633</v>
      </c>
      <c r="H9989" s="64">
        <v>4</v>
      </c>
      <c r="I9989" s="64">
        <v>7</v>
      </c>
      <c r="J9989" s="66">
        <v>10</v>
      </c>
      <c r="K9989" s="67">
        <v>2073710</v>
      </c>
      <c r="L9989" s="68" t="s">
        <v>15</v>
      </c>
      <c r="M9989" s="68" t="s">
        <v>254</v>
      </c>
    </row>
    <row r="9990" spans="1:13" s="3" customFormat="1" ht="12.75" x14ac:dyDescent="0.2">
      <c r="A9990" s="62" t="s">
        <v>29</v>
      </c>
      <c r="B9990" s="62" t="s">
        <v>219</v>
      </c>
      <c r="C9990" s="63">
        <v>10</v>
      </c>
      <c r="D9990" s="62" t="s">
        <v>13379</v>
      </c>
      <c r="E9990" s="62" t="s">
        <v>9258</v>
      </c>
      <c r="F9990" s="69">
        <v>31161800</v>
      </c>
      <c r="G9990" s="62" t="s">
        <v>13633</v>
      </c>
      <c r="H9990" s="62">
        <v>4</v>
      </c>
      <c r="I9990" s="62">
        <v>7</v>
      </c>
      <c r="J9990" s="70">
        <v>1</v>
      </c>
      <c r="K9990" s="71">
        <v>22470</v>
      </c>
      <c r="L9990" s="72" t="s">
        <v>15</v>
      </c>
      <c r="M9990" s="72" t="s">
        <v>254</v>
      </c>
    </row>
    <row r="9991" spans="1:13" s="3" customFormat="1" ht="12.75" x14ac:dyDescent="0.2">
      <c r="A9991" s="62" t="s">
        <v>29</v>
      </c>
      <c r="B9991" s="62" t="s">
        <v>219</v>
      </c>
      <c r="C9991" s="63">
        <v>10</v>
      </c>
      <c r="D9991" s="64" t="s">
        <v>13379</v>
      </c>
      <c r="E9991" s="64" t="s">
        <v>9259</v>
      </c>
      <c r="F9991" s="65">
        <v>31231100</v>
      </c>
      <c r="G9991" s="64" t="s">
        <v>13633</v>
      </c>
      <c r="H9991" s="64">
        <v>4</v>
      </c>
      <c r="I9991" s="64">
        <v>7</v>
      </c>
      <c r="J9991" s="66">
        <v>5</v>
      </c>
      <c r="K9991" s="67">
        <v>2679520</v>
      </c>
      <c r="L9991" s="68" t="s">
        <v>15</v>
      </c>
      <c r="M9991" s="68" t="s">
        <v>254</v>
      </c>
    </row>
    <row r="9992" spans="1:13" s="3" customFormat="1" ht="12.75" x14ac:dyDescent="0.2">
      <c r="A9992" s="62" t="s">
        <v>29</v>
      </c>
      <c r="B9992" s="62" t="s">
        <v>879</v>
      </c>
      <c r="C9992" s="63">
        <v>10</v>
      </c>
      <c r="D9992" s="62" t="s">
        <v>13498</v>
      </c>
      <c r="E9992" s="62" t="s">
        <v>9260</v>
      </c>
      <c r="F9992" s="69">
        <v>81112222</v>
      </c>
      <c r="G9992" s="62" t="s">
        <v>13630</v>
      </c>
      <c r="H9992" s="62">
        <v>4</v>
      </c>
      <c r="I9992" s="62">
        <v>7</v>
      </c>
      <c r="J9992" s="70">
        <v>1</v>
      </c>
      <c r="K9992" s="71">
        <v>54000000</v>
      </c>
      <c r="L9992" s="72" t="s">
        <v>13</v>
      </c>
      <c r="M9992" s="72" t="s">
        <v>254</v>
      </c>
    </row>
    <row r="9993" spans="1:13" s="3" customFormat="1" ht="12.75" x14ac:dyDescent="0.2">
      <c r="A9993" s="62" t="s">
        <v>29</v>
      </c>
      <c r="B9993" s="62" t="s">
        <v>466</v>
      </c>
      <c r="C9993" s="63">
        <v>10</v>
      </c>
      <c r="D9993" s="64" t="s">
        <v>13431</v>
      </c>
      <c r="E9993" s="64" t="s">
        <v>9261</v>
      </c>
      <c r="F9993" s="65">
        <v>42182315</v>
      </c>
      <c r="G9993" s="64" t="s">
        <v>13630</v>
      </c>
      <c r="H9993" s="64">
        <v>4</v>
      </c>
      <c r="I9993" s="64">
        <v>6</v>
      </c>
      <c r="J9993" s="66">
        <v>1</v>
      </c>
      <c r="K9993" s="67">
        <v>52000000</v>
      </c>
      <c r="L9993" s="68" t="s">
        <v>15</v>
      </c>
      <c r="M9993" s="68" t="s">
        <v>254</v>
      </c>
    </row>
    <row r="9994" spans="1:13" s="3" customFormat="1" ht="12.75" x14ac:dyDescent="0.2">
      <c r="A9994" s="62" t="s">
        <v>29</v>
      </c>
      <c r="B9994" s="62" t="s">
        <v>1774</v>
      </c>
      <c r="C9994" s="63">
        <v>10</v>
      </c>
      <c r="D9994" s="62" t="s">
        <v>13533</v>
      </c>
      <c r="E9994" s="62" t="s">
        <v>9262</v>
      </c>
      <c r="F9994" s="69">
        <v>44101601</v>
      </c>
      <c r="G9994" s="62" t="s">
        <v>13630</v>
      </c>
      <c r="H9994" s="62">
        <v>4</v>
      </c>
      <c r="I9994" s="62">
        <v>6</v>
      </c>
      <c r="J9994" s="70">
        <v>1</v>
      </c>
      <c r="K9994" s="71">
        <v>3000000</v>
      </c>
      <c r="L9994" s="72" t="s">
        <v>15</v>
      </c>
      <c r="M9994" s="72" t="s">
        <v>254</v>
      </c>
    </row>
    <row r="9995" spans="1:13" s="3" customFormat="1" ht="12.75" x14ac:dyDescent="0.2">
      <c r="A9995" s="62" t="s">
        <v>29</v>
      </c>
      <c r="B9995" s="62" t="s">
        <v>455</v>
      </c>
      <c r="C9995" s="63">
        <v>10</v>
      </c>
      <c r="D9995" s="64" t="s">
        <v>13419</v>
      </c>
      <c r="E9995" s="64" t="s">
        <v>9263</v>
      </c>
      <c r="F9995" s="65">
        <v>43231507</v>
      </c>
      <c r="G9995" s="64" t="s">
        <v>13630</v>
      </c>
      <c r="H9995" s="64">
        <v>4</v>
      </c>
      <c r="I9995" s="64">
        <v>4</v>
      </c>
      <c r="J9995" s="66">
        <v>1</v>
      </c>
      <c r="K9995" s="67">
        <v>90000000</v>
      </c>
      <c r="L9995" s="68" t="s">
        <v>15</v>
      </c>
      <c r="M9995" s="68" t="s">
        <v>254</v>
      </c>
    </row>
    <row r="9996" spans="1:13" s="3" customFormat="1" ht="12.75" x14ac:dyDescent="0.2">
      <c r="A9996" s="62" t="s">
        <v>29</v>
      </c>
      <c r="B9996" s="62" t="s">
        <v>879</v>
      </c>
      <c r="C9996" s="63">
        <v>10</v>
      </c>
      <c r="D9996" s="62" t="s">
        <v>13498</v>
      </c>
      <c r="E9996" s="62" t="s">
        <v>9264</v>
      </c>
      <c r="F9996" s="69">
        <v>72102900</v>
      </c>
      <c r="G9996" s="62" t="s">
        <v>13630</v>
      </c>
      <c r="H9996" s="62">
        <v>4</v>
      </c>
      <c r="I9996" s="62">
        <v>4</v>
      </c>
      <c r="J9996" s="70">
        <v>1</v>
      </c>
      <c r="K9996" s="71">
        <v>50000000</v>
      </c>
      <c r="L9996" s="72" t="s">
        <v>13</v>
      </c>
      <c r="M9996" s="72" t="s">
        <v>254</v>
      </c>
    </row>
    <row r="9997" spans="1:13" s="3" customFormat="1" ht="12.75" x14ac:dyDescent="0.2">
      <c r="A9997" s="62" t="s">
        <v>29</v>
      </c>
      <c r="B9997" s="62" t="s">
        <v>479</v>
      </c>
      <c r="C9997" s="63">
        <v>10</v>
      </c>
      <c r="D9997" s="64" t="s">
        <v>13444</v>
      </c>
      <c r="E9997" s="64" t="s">
        <v>9265</v>
      </c>
      <c r="F9997" s="65">
        <v>41111816</v>
      </c>
      <c r="G9997" s="64" t="s">
        <v>13630</v>
      </c>
      <c r="H9997" s="64">
        <v>4</v>
      </c>
      <c r="I9997" s="64">
        <v>4</v>
      </c>
      <c r="J9997" s="66">
        <v>30</v>
      </c>
      <c r="K9997" s="67">
        <v>4105500</v>
      </c>
      <c r="L9997" s="68" t="s">
        <v>15</v>
      </c>
      <c r="M9997" s="68" t="s">
        <v>254</v>
      </c>
    </row>
    <row r="9998" spans="1:13" s="3" customFormat="1" ht="12.75" x14ac:dyDescent="0.2">
      <c r="A9998" s="62" t="s">
        <v>29</v>
      </c>
      <c r="B9998" s="62" t="s">
        <v>479</v>
      </c>
      <c r="C9998" s="63">
        <v>10</v>
      </c>
      <c r="D9998" s="62" t="s">
        <v>13444</v>
      </c>
      <c r="E9998" s="62" t="s">
        <v>15148</v>
      </c>
      <c r="F9998" s="69">
        <v>26121642</v>
      </c>
      <c r="G9998" s="62" t="s">
        <v>13630</v>
      </c>
      <c r="H9998" s="62">
        <v>4</v>
      </c>
      <c r="I9998" s="62">
        <v>4</v>
      </c>
      <c r="J9998" s="70">
        <v>215</v>
      </c>
      <c r="K9998" s="71">
        <v>2894545</v>
      </c>
      <c r="L9998" s="72" t="s">
        <v>15</v>
      </c>
      <c r="M9998" s="72" t="s">
        <v>254</v>
      </c>
    </row>
    <row r="9999" spans="1:13" s="3" customFormat="1" ht="12.75" x14ac:dyDescent="0.2">
      <c r="A9999" s="62" t="s">
        <v>29</v>
      </c>
      <c r="B9999" s="62" t="s">
        <v>316</v>
      </c>
      <c r="C9999" s="63">
        <v>10</v>
      </c>
      <c r="D9999" s="64" t="s">
        <v>13467</v>
      </c>
      <c r="E9999" s="64" t="s">
        <v>3260</v>
      </c>
      <c r="F9999" s="65">
        <v>78111800</v>
      </c>
      <c r="G9999" s="64" t="s">
        <v>13630</v>
      </c>
      <c r="H9999" s="64">
        <v>2</v>
      </c>
      <c r="I9999" s="64">
        <v>10</v>
      </c>
      <c r="J9999" s="66">
        <v>1</v>
      </c>
      <c r="K9999" s="67">
        <v>4318668</v>
      </c>
      <c r="L9999" s="68" t="s">
        <v>13</v>
      </c>
      <c r="M9999" s="68" t="s">
        <v>254</v>
      </c>
    </row>
    <row r="10000" spans="1:13" s="3" customFormat="1" ht="12.75" x14ac:dyDescent="0.2">
      <c r="A10000" s="62" t="s">
        <v>29</v>
      </c>
      <c r="B10000" s="62" t="s">
        <v>884</v>
      </c>
      <c r="C10000" s="63">
        <v>10</v>
      </c>
      <c r="D10000" s="62" t="s">
        <v>13503</v>
      </c>
      <c r="E10000" s="62" t="s">
        <v>1728</v>
      </c>
      <c r="F10000" s="69">
        <v>85121502</v>
      </c>
      <c r="G10000" s="62" t="s">
        <v>13372</v>
      </c>
      <c r="H10000" s="62">
        <v>1</v>
      </c>
      <c r="I10000" s="62">
        <v>6</v>
      </c>
      <c r="J10000" s="70">
        <v>1</v>
      </c>
      <c r="K10000" s="71">
        <v>22350200</v>
      </c>
      <c r="L10000" s="72" t="s">
        <v>13</v>
      </c>
      <c r="M10000" s="72" t="s">
        <v>254</v>
      </c>
    </row>
    <row r="10001" spans="1:13" s="3" customFormat="1" ht="12.75" x14ac:dyDescent="0.2">
      <c r="A10001" s="62" t="s">
        <v>29</v>
      </c>
      <c r="B10001" s="62" t="s">
        <v>440</v>
      </c>
      <c r="C10001" s="63">
        <v>10</v>
      </c>
      <c r="D10001" s="64" t="s">
        <v>13398</v>
      </c>
      <c r="E10001" s="64" t="s">
        <v>1747</v>
      </c>
      <c r="F10001" s="65">
        <v>60141012</v>
      </c>
      <c r="G10001" s="64" t="s">
        <v>13630</v>
      </c>
      <c r="H10001" s="64">
        <v>2</v>
      </c>
      <c r="I10001" s="64">
        <v>10</v>
      </c>
      <c r="J10001" s="66">
        <v>1</v>
      </c>
      <c r="K10001" s="67">
        <v>1000000</v>
      </c>
      <c r="L10001" s="68" t="s">
        <v>13</v>
      </c>
      <c r="M10001" s="68" t="s">
        <v>254</v>
      </c>
    </row>
    <row r="10002" spans="1:13" s="3" customFormat="1" ht="12.75" x14ac:dyDescent="0.2">
      <c r="A10002" s="62" t="s">
        <v>29</v>
      </c>
      <c r="B10002" s="62" t="s">
        <v>440</v>
      </c>
      <c r="C10002" s="63">
        <v>10</v>
      </c>
      <c r="D10002" s="62" t="s">
        <v>13398</v>
      </c>
      <c r="E10002" s="62" t="s">
        <v>1748</v>
      </c>
      <c r="F10002" s="69">
        <v>60141012</v>
      </c>
      <c r="G10002" s="62" t="s">
        <v>13630</v>
      </c>
      <c r="H10002" s="62">
        <v>2</v>
      </c>
      <c r="I10002" s="62">
        <v>10</v>
      </c>
      <c r="J10002" s="70">
        <v>1</v>
      </c>
      <c r="K10002" s="71">
        <v>5000000</v>
      </c>
      <c r="L10002" s="72" t="s">
        <v>13</v>
      </c>
      <c r="M10002" s="72" t="s">
        <v>254</v>
      </c>
    </row>
    <row r="10003" spans="1:13" s="3" customFormat="1" ht="12.75" x14ac:dyDescent="0.2">
      <c r="A10003" s="62" t="s">
        <v>29</v>
      </c>
      <c r="B10003" s="62" t="s">
        <v>885</v>
      </c>
      <c r="C10003" s="63">
        <v>16</v>
      </c>
      <c r="D10003" s="64" t="s">
        <v>13504</v>
      </c>
      <c r="E10003" s="64" t="s">
        <v>9266</v>
      </c>
      <c r="F10003" s="65">
        <v>90121500</v>
      </c>
      <c r="G10003" s="64" t="s">
        <v>13629</v>
      </c>
      <c r="H10003" s="64">
        <v>1</v>
      </c>
      <c r="I10003" s="64">
        <v>12</v>
      </c>
      <c r="J10003" s="66">
        <v>1</v>
      </c>
      <c r="K10003" s="67">
        <v>14000000</v>
      </c>
      <c r="L10003" s="68" t="s">
        <v>13</v>
      </c>
      <c r="M10003" s="68" t="s">
        <v>254</v>
      </c>
    </row>
    <row r="10004" spans="1:13" s="3" customFormat="1" ht="12.75" x14ac:dyDescent="0.2">
      <c r="A10004" s="62" t="s">
        <v>30</v>
      </c>
      <c r="B10004" s="62" t="s">
        <v>11244</v>
      </c>
      <c r="C10004" s="63">
        <v>10</v>
      </c>
      <c r="D10004" s="64" t="s">
        <v>13353</v>
      </c>
      <c r="E10004" s="64" t="s">
        <v>13353</v>
      </c>
      <c r="F10004" s="65">
        <v>0</v>
      </c>
      <c r="G10004" s="64" t="s">
        <v>253</v>
      </c>
      <c r="H10004" s="64">
        <v>1</v>
      </c>
      <c r="I10004" s="64">
        <v>11</v>
      </c>
      <c r="J10004" s="66">
        <v>1</v>
      </c>
      <c r="K10004" s="67">
        <v>124301227</v>
      </c>
      <c r="L10004" s="68" t="s">
        <v>13</v>
      </c>
      <c r="M10004" s="68" t="s">
        <v>254</v>
      </c>
    </row>
    <row r="10005" spans="1:13" s="3" customFormat="1" ht="12.75" x14ac:dyDescent="0.2">
      <c r="A10005" s="62" t="s">
        <v>30</v>
      </c>
      <c r="B10005" s="62" t="s">
        <v>478</v>
      </c>
      <c r="C10005" s="63">
        <v>10</v>
      </c>
      <c r="D10005" s="62" t="s">
        <v>13443</v>
      </c>
      <c r="E10005" s="62" t="s">
        <v>9271</v>
      </c>
      <c r="F10005" s="69">
        <v>41111518</v>
      </c>
      <c r="G10005" s="62" t="s">
        <v>13630</v>
      </c>
      <c r="H10005" s="62">
        <v>4</v>
      </c>
      <c r="I10005" s="62">
        <v>4</v>
      </c>
      <c r="J10005" s="70">
        <v>5</v>
      </c>
      <c r="K10005" s="71">
        <v>13000000</v>
      </c>
      <c r="L10005" s="72" t="s">
        <v>15</v>
      </c>
      <c r="M10005" s="72" t="s">
        <v>254</v>
      </c>
    </row>
    <row r="10006" spans="1:13" s="3" customFormat="1" ht="12.75" x14ac:dyDescent="0.2">
      <c r="A10006" s="62" t="s">
        <v>30</v>
      </c>
      <c r="B10006" s="62" t="s">
        <v>1803</v>
      </c>
      <c r="C10006" s="63">
        <v>10</v>
      </c>
      <c r="D10006" s="64" t="s">
        <v>13562</v>
      </c>
      <c r="E10006" s="64" t="s">
        <v>9272</v>
      </c>
      <c r="F10006" s="65">
        <v>21101801</v>
      </c>
      <c r="G10006" s="64" t="s">
        <v>13630</v>
      </c>
      <c r="H10006" s="64">
        <v>5</v>
      </c>
      <c r="I10006" s="64">
        <v>2</v>
      </c>
      <c r="J10006" s="66">
        <v>1</v>
      </c>
      <c r="K10006" s="67">
        <v>800000</v>
      </c>
      <c r="L10006" s="68" t="s">
        <v>13</v>
      </c>
      <c r="M10006" s="68" t="s">
        <v>254</v>
      </c>
    </row>
    <row r="10007" spans="1:13" s="3" customFormat="1" ht="12.75" x14ac:dyDescent="0.2">
      <c r="A10007" s="62" t="s">
        <v>30</v>
      </c>
      <c r="B10007" s="62" t="s">
        <v>9268</v>
      </c>
      <c r="C10007" s="63">
        <v>10</v>
      </c>
      <c r="D10007" s="62" t="s">
        <v>13597</v>
      </c>
      <c r="E10007" s="62" t="s">
        <v>9273</v>
      </c>
      <c r="F10007" s="69">
        <v>11131605</v>
      </c>
      <c r="G10007" s="62" t="s">
        <v>13630</v>
      </c>
      <c r="H10007" s="62">
        <v>1</v>
      </c>
      <c r="I10007" s="62">
        <v>3</v>
      </c>
      <c r="J10007" s="70">
        <v>72</v>
      </c>
      <c r="K10007" s="71">
        <v>822528</v>
      </c>
      <c r="L10007" s="72" t="s">
        <v>15</v>
      </c>
      <c r="M10007" s="72" t="s">
        <v>254</v>
      </c>
    </row>
    <row r="10008" spans="1:13" s="3" customFormat="1" ht="12.75" x14ac:dyDescent="0.2">
      <c r="A10008" s="62" t="s">
        <v>30</v>
      </c>
      <c r="B10008" s="62" t="s">
        <v>865</v>
      </c>
      <c r="C10008" s="63">
        <v>10</v>
      </c>
      <c r="D10008" s="64" t="s">
        <v>13484</v>
      </c>
      <c r="E10008" s="64" t="s">
        <v>9274</v>
      </c>
      <c r="F10008" s="65">
        <v>30111801</v>
      </c>
      <c r="G10008" s="64" t="s">
        <v>13633</v>
      </c>
      <c r="H10008" s="64">
        <v>2</v>
      </c>
      <c r="I10008" s="64">
        <v>5</v>
      </c>
      <c r="J10008" s="66">
        <v>18</v>
      </c>
      <c r="K10008" s="67">
        <v>2520000</v>
      </c>
      <c r="L10008" s="68" t="s">
        <v>3286</v>
      </c>
      <c r="M10008" s="68" t="s">
        <v>254</v>
      </c>
    </row>
    <row r="10009" spans="1:13" s="3" customFormat="1" ht="12.75" x14ac:dyDescent="0.2">
      <c r="A10009" s="62" t="s">
        <v>30</v>
      </c>
      <c r="B10009" s="62" t="s">
        <v>456</v>
      </c>
      <c r="C10009" s="63">
        <v>10</v>
      </c>
      <c r="D10009" s="62" t="s">
        <v>13420</v>
      </c>
      <c r="E10009" s="62" t="s">
        <v>9275</v>
      </c>
      <c r="F10009" s="69">
        <v>73161502</v>
      </c>
      <c r="G10009" s="62" t="s">
        <v>13630</v>
      </c>
      <c r="H10009" s="62">
        <v>3</v>
      </c>
      <c r="I10009" s="62">
        <v>1</v>
      </c>
      <c r="J10009" s="70">
        <v>5</v>
      </c>
      <c r="K10009" s="71">
        <v>800000</v>
      </c>
      <c r="L10009" s="72" t="s">
        <v>15</v>
      </c>
      <c r="M10009" s="72" t="s">
        <v>254</v>
      </c>
    </row>
    <row r="10010" spans="1:13" s="3" customFormat="1" ht="12.75" x14ac:dyDescent="0.2">
      <c r="A10010" s="62" t="s">
        <v>30</v>
      </c>
      <c r="B10010" s="62" t="s">
        <v>339</v>
      </c>
      <c r="C10010" s="63">
        <v>10</v>
      </c>
      <c r="D10010" s="64" t="s">
        <v>13386</v>
      </c>
      <c r="E10010" s="64" t="s">
        <v>9276</v>
      </c>
      <c r="F10010" s="65">
        <v>52121701</v>
      </c>
      <c r="G10010" s="64" t="s">
        <v>13630</v>
      </c>
      <c r="H10010" s="64">
        <v>1</v>
      </c>
      <c r="I10010" s="64">
        <v>3</v>
      </c>
      <c r="J10010" s="66">
        <v>20</v>
      </c>
      <c r="K10010" s="67">
        <v>321300</v>
      </c>
      <c r="L10010" s="68" t="s">
        <v>15</v>
      </c>
      <c r="M10010" s="68" t="s">
        <v>254</v>
      </c>
    </row>
    <row r="10011" spans="1:13" s="3" customFormat="1" ht="12.75" x14ac:dyDescent="0.2">
      <c r="A10011" s="62" t="s">
        <v>30</v>
      </c>
      <c r="B10011" s="62" t="s">
        <v>339</v>
      </c>
      <c r="C10011" s="63">
        <v>10</v>
      </c>
      <c r="D10011" s="62" t="s">
        <v>13386</v>
      </c>
      <c r="E10011" s="62" t="s">
        <v>9277</v>
      </c>
      <c r="F10011" s="69">
        <v>31201507</v>
      </c>
      <c r="G10011" s="62" t="s">
        <v>13633</v>
      </c>
      <c r="H10011" s="62">
        <v>2</v>
      </c>
      <c r="I10011" s="62">
        <v>5</v>
      </c>
      <c r="J10011" s="70">
        <v>10</v>
      </c>
      <c r="K10011" s="71">
        <v>500000</v>
      </c>
      <c r="L10011" s="72" t="s">
        <v>15</v>
      </c>
      <c r="M10011" s="72" t="s">
        <v>254</v>
      </c>
    </row>
    <row r="10012" spans="1:13" s="3" customFormat="1" ht="12.75" x14ac:dyDescent="0.2">
      <c r="A10012" s="62" t="s">
        <v>30</v>
      </c>
      <c r="B10012" s="62" t="s">
        <v>339</v>
      </c>
      <c r="C10012" s="63">
        <v>10</v>
      </c>
      <c r="D10012" s="64" t="s">
        <v>13386</v>
      </c>
      <c r="E10012" s="64" t="s">
        <v>9278</v>
      </c>
      <c r="F10012" s="65">
        <v>31201622</v>
      </c>
      <c r="G10012" s="64" t="s">
        <v>13633</v>
      </c>
      <c r="H10012" s="64">
        <v>2</v>
      </c>
      <c r="I10012" s="64">
        <v>5</v>
      </c>
      <c r="J10012" s="66">
        <v>8</v>
      </c>
      <c r="K10012" s="67">
        <v>320000</v>
      </c>
      <c r="L10012" s="68" t="s">
        <v>15</v>
      </c>
      <c r="M10012" s="68" t="s">
        <v>254</v>
      </c>
    </row>
    <row r="10013" spans="1:13" s="3" customFormat="1" ht="12.75" x14ac:dyDescent="0.2">
      <c r="A10013" s="62" t="s">
        <v>30</v>
      </c>
      <c r="B10013" s="62" t="s">
        <v>873</v>
      </c>
      <c r="C10013" s="63">
        <v>10</v>
      </c>
      <c r="D10013" s="62" t="s">
        <v>13492</v>
      </c>
      <c r="E10013" s="62" t="s">
        <v>9279</v>
      </c>
      <c r="F10013" s="69">
        <v>31201519</v>
      </c>
      <c r="G10013" s="62" t="s">
        <v>13633</v>
      </c>
      <c r="H10013" s="62">
        <v>2</v>
      </c>
      <c r="I10013" s="62">
        <v>5</v>
      </c>
      <c r="J10013" s="70">
        <v>50</v>
      </c>
      <c r="K10013" s="71">
        <v>250000</v>
      </c>
      <c r="L10013" s="72" t="s">
        <v>15</v>
      </c>
      <c r="M10013" s="72" t="s">
        <v>254</v>
      </c>
    </row>
    <row r="10014" spans="1:13" s="3" customFormat="1" ht="12.75" x14ac:dyDescent="0.2">
      <c r="A10014" s="62" t="s">
        <v>30</v>
      </c>
      <c r="B10014" s="62" t="s">
        <v>475</v>
      </c>
      <c r="C10014" s="63">
        <v>10</v>
      </c>
      <c r="D10014" s="64" t="s">
        <v>13440</v>
      </c>
      <c r="E10014" s="64" t="s">
        <v>9280</v>
      </c>
      <c r="F10014" s="65">
        <v>53103100</v>
      </c>
      <c r="G10014" s="64" t="s">
        <v>13630</v>
      </c>
      <c r="H10014" s="64">
        <v>1</v>
      </c>
      <c r="I10014" s="64">
        <v>3</v>
      </c>
      <c r="J10014" s="66">
        <v>18</v>
      </c>
      <c r="K10014" s="67">
        <v>1113840</v>
      </c>
      <c r="L10014" s="68" t="s">
        <v>15</v>
      </c>
      <c r="M10014" s="68" t="s">
        <v>254</v>
      </c>
    </row>
    <row r="10015" spans="1:13" s="3" customFormat="1" ht="12.75" x14ac:dyDescent="0.2">
      <c r="A10015" s="62" t="s">
        <v>30</v>
      </c>
      <c r="B10015" s="62" t="s">
        <v>475</v>
      </c>
      <c r="C10015" s="63">
        <v>10</v>
      </c>
      <c r="D10015" s="62" t="s">
        <v>13440</v>
      </c>
      <c r="E10015" s="62" t="s">
        <v>9281</v>
      </c>
      <c r="F10015" s="69">
        <v>46181537</v>
      </c>
      <c r="G10015" s="62" t="s">
        <v>13630</v>
      </c>
      <c r="H10015" s="62">
        <v>3</v>
      </c>
      <c r="I10015" s="62">
        <v>1</v>
      </c>
      <c r="J10015" s="70">
        <v>10</v>
      </c>
      <c r="K10015" s="71">
        <v>1000000</v>
      </c>
      <c r="L10015" s="72" t="s">
        <v>15</v>
      </c>
      <c r="M10015" s="72" t="s">
        <v>254</v>
      </c>
    </row>
    <row r="10016" spans="1:13" s="3" customFormat="1" ht="12.75" x14ac:dyDescent="0.2">
      <c r="A10016" s="62" t="s">
        <v>30</v>
      </c>
      <c r="B10016" s="62" t="s">
        <v>475</v>
      </c>
      <c r="C10016" s="63">
        <v>10</v>
      </c>
      <c r="D10016" s="64" t="s">
        <v>13440</v>
      </c>
      <c r="E10016" s="64" t="s">
        <v>9282</v>
      </c>
      <c r="F10016" s="65">
        <v>10141608</v>
      </c>
      <c r="G10016" s="64" t="s">
        <v>13630</v>
      </c>
      <c r="H10016" s="64">
        <v>1</v>
      </c>
      <c r="I10016" s="64">
        <v>3</v>
      </c>
      <c r="J10016" s="66">
        <v>18</v>
      </c>
      <c r="K10016" s="67">
        <v>406980</v>
      </c>
      <c r="L10016" s="68" t="s">
        <v>15</v>
      </c>
      <c r="M10016" s="68" t="s">
        <v>254</v>
      </c>
    </row>
    <row r="10017" spans="1:13" s="3" customFormat="1" ht="12.75" x14ac:dyDescent="0.2">
      <c r="A10017" s="62" t="s">
        <v>30</v>
      </c>
      <c r="B10017" s="62" t="s">
        <v>475</v>
      </c>
      <c r="C10017" s="63">
        <v>10</v>
      </c>
      <c r="D10017" s="62" t="s">
        <v>13440</v>
      </c>
      <c r="E10017" s="62" t="s">
        <v>9283</v>
      </c>
      <c r="F10017" s="69">
        <v>46181504</v>
      </c>
      <c r="G10017" s="62" t="s">
        <v>13630</v>
      </c>
      <c r="H10017" s="62">
        <v>3</v>
      </c>
      <c r="I10017" s="62">
        <v>1</v>
      </c>
      <c r="J10017" s="70">
        <v>12</v>
      </c>
      <c r="K10017" s="71">
        <v>1540800</v>
      </c>
      <c r="L10017" s="72" t="s">
        <v>15</v>
      </c>
      <c r="M10017" s="72" t="s">
        <v>254</v>
      </c>
    </row>
    <row r="10018" spans="1:13" s="3" customFormat="1" ht="12.75" x14ac:dyDescent="0.2">
      <c r="A10018" s="62" t="s">
        <v>30</v>
      </c>
      <c r="B10018" s="62" t="s">
        <v>869</v>
      </c>
      <c r="C10018" s="63">
        <v>10</v>
      </c>
      <c r="D10018" s="64" t="s">
        <v>13488</v>
      </c>
      <c r="E10018" s="64" t="s">
        <v>9284</v>
      </c>
      <c r="F10018" s="65">
        <v>10111300</v>
      </c>
      <c r="G10018" s="64" t="s">
        <v>13630</v>
      </c>
      <c r="H10018" s="64">
        <v>1</v>
      </c>
      <c r="I10018" s="64">
        <v>3</v>
      </c>
      <c r="J10018" s="66">
        <v>2</v>
      </c>
      <c r="K10018" s="67">
        <v>1035300</v>
      </c>
      <c r="L10018" s="68" t="s">
        <v>15</v>
      </c>
      <c r="M10018" s="68" t="s">
        <v>254</v>
      </c>
    </row>
    <row r="10019" spans="1:13" s="3" customFormat="1" ht="12.75" x14ac:dyDescent="0.2">
      <c r="A10019" s="62" t="s">
        <v>30</v>
      </c>
      <c r="B10019" s="62" t="s">
        <v>869</v>
      </c>
      <c r="C10019" s="63">
        <v>10</v>
      </c>
      <c r="D10019" s="62" t="s">
        <v>13488</v>
      </c>
      <c r="E10019" s="62" t="s">
        <v>9285</v>
      </c>
      <c r="F10019" s="69">
        <v>44111900</v>
      </c>
      <c r="G10019" s="62" t="s">
        <v>13630</v>
      </c>
      <c r="H10019" s="62">
        <v>3</v>
      </c>
      <c r="I10019" s="62">
        <v>1</v>
      </c>
      <c r="J10019" s="70">
        <v>8</v>
      </c>
      <c r="K10019" s="71">
        <v>866400</v>
      </c>
      <c r="L10019" s="72" t="s">
        <v>15</v>
      </c>
      <c r="M10019" s="72" t="s">
        <v>254</v>
      </c>
    </row>
    <row r="10020" spans="1:13" s="3" customFormat="1" ht="12.75" x14ac:dyDescent="0.2">
      <c r="A10020" s="62" t="s">
        <v>30</v>
      </c>
      <c r="B10020" s="62" t="s">
        <v>869</v>
      </c>
      <c r="C10020" s="63">
        <v>10</v>
      </c>
      <c r="D10020" s="64" t="s">
        <v>13488</v>
      </c>
      <c r="E10020" s="64" t="s">
        <v>9286</v>
      </c>
      <c r="F10020" s="65">
        <v>44111900</v>
      </c>
      <c r="G10020" s="64" t="s">
        <v>13630</v>
      </c>
      <c r="H10020" s="64">
        <v>2</v>
      </c>
      <c r="I10020" s="64">
        <v>1</v>
      </c>
      <c r="J10020" s="66">
        <v>1</v>
      </c>
      <c r="K10020" s="67">
        <v>108300</v>
      </c>
      <c r="L10020" s="68" t="s">
        <v>15</v>
      </c>
      <c r="M10020" s="68" t="s">
        <v>254</v>
      </c>
    </row>
    <row r="10021" spans="1:13" s="3" customFormat="1" ht="12.75" x14ac:dyDescent="0.2">
      <c r="A10021" s="62" t="s">
        <v>30</v>
      </c>
      <c r="B10021" s="62" t="s">
        <v>215</v>
      </c>
      <c r="C10021" s="63">
        <v>10</v>
      </c>
      <c r="D10021" s="62" t="s">
        <v>13376</v>
      </c>
      <c r="E10021" s="62" t="s">
        <v>9287</v>
      </c>
      <c r="F10021" s="69">
        <v>31201503</v>
      </c>
      <c r="G10021" s="62" t="s">
        <v>13633</v>
      </c>
      <c r="H10021" s="62">
        <v>2</v>
      </c>
      <c r="I10021" s="62">
        <v>5</v>
      </c>
      <c r="J10021" s="70">
        <v>50</v>
      </c>
      <c r="K10021" s="71">
        <v>250000</v>
      </c>
      <c r="L10021" s="72" t="s">
        <v>15</v>
      </c>
      <c r="M10021" s="72" t="s">
        <v>254</v>
      </c>
    </row>
    <row r="10022" spans="1:13" s="3" customFormat="1" ht="12.75" x14ac:dyDescent="0.2">
      <c r="A10022" s="62" t="s">
        <v>30</v>
      </c>
      <c r="B10022" s="62" t="s">
        <v>898</v>
      </c>
      <c r="C10022" s="63">
        <v>10</v>
      </c>
      <c r="D10022" s="64" t="s">
        <v>13517</v>
      </c>
      <c r="E10022" s="64" t="s">
        <v>9288</v>
      </c>
      <c r="F10022" s="65">
        <v>81112100</v>
      </c>
      <c r="G10022" s="64" t="s">
        <v>13630</v>
      </c>
      <c r="H10022" s="64">
        <v>1</v>
      </c>
      <c r="I10022" s="64">
        <v>12</v>
      </c>
      <c r="J10022" s="66">
        <v>1</v>
      </c>
      <c r="K10022" s="67">
        <v>450000</v>
      </c>
      <c r="L10022" s="68" t="s">
        <v>13</v>
      </c>
      <c r="M10022" s="68" t="s">
        <v>254</v>
      </c>
    </row>
    <row r="10023" spans="1:13" s="3" customFormat="1" ht="12.75" x14ac:dyDescent="0.2">
      <c r="A10023" s="62" t="s">
        <v>30</v>
      </c>
      <c r="B10023" s="62" t="s">
        <v>431</v>
      </c>
      <c r="C10023" s="63">
        <v>10</v>
      </c>
      <c r="D10023" s="62" t="s">
        <v>13375</v>
      </c>
      <c r="E10023" s="62" t="s">
        <v>9289</v>
      </c>
      <c r="F10023" s="69">
        <v>47131825</v>
      </c>
      <c r="G10023" s="62" t="s">
        <v>13633</v>
      </c>
      <c r="H10023" s="62">
        <v>2</v>
      </c>
      <c r="I10023" s="62">
        <v>5</v>
      </c>
      <c r="J10023" s="70">
        <v>20</v>
      </c>
      <c r="K10023" s="71">
        <v>320000</v>
      </c>
      <c r="L10023" s="72" t="s">
        <v>15</v>
      </c>
      <c r="M10023" s="72" t="s">
        <v>254</v>
      </c>
    </row>
    <row r="10024" spans="1:13" s="3" customFormat="1" ht="12.75" x14ac:dyDescent="0.2">
      <c r="A10024" s="62" t="s">
        <v>30</v>
      </c>
      <c r="B10024" s="62" t="s">
        <v>431</v>
      </c>
      <c r="C10024" s="63">
        <v>10</v>
      </c>
      <c r="D10024" s="64" t="s">
        <v>13375</v>
      </c>
      <c r="E10024" s="64" t="s">
        <v>9290</v>
      </c>
      <c r="F10024" s="65">
        <v>31211604</v>
      </c>
      <c r="G10024" s="64" t="s">
        <v>13633</v>
      </c>
      <c r="H10024" s="64">
        <v>2</v>
      </c>
      <c r="I10024" s="64">
        <v>5</v>
      </c>
      <c r="J10024" s="66">
        <v>30</v>
      </c>
      <c r="K10024" s="67">
        <v>750000</v>
      </c>
      <c r="L10024" s="68" t="s">
        <v>1760</v>
      </c>
      <c r="M10024" s="68" t="s">
        <v>254</v>
      </c>
    </row>
    <row r="10025" spans="1:13" s="3" customFormat="1" ht="12.75" x14ac:dyDescent="0.2">
      <c r="A10025" s="62" t="s">
        <v>30</v>
      </c>
      <c r="B10025" s="62" t="s">
        <v>434</v>
      </c>
      <c r="C10025" s="63">
        <v>10</v>
      </c>
      <c r="D10025" s="62" t="s">
        <v>13387</v>
      </c>
      <c r="E10025" s="62" t="s">
        <v>9291</v>
      </c>
      <c r="F10025" s="69">
        <v>10191700</v>
      </c>
      <c r="G10025" s="62" t="s">
        <v>13630</v>
      </c>
      <c r="H10025" s="62">
        <v>1</v>
      </c>
      <c r="I10025" s="62">
        <v>3</v>
      </c>
      <c r="J10025" s="70">
        <v>10</v>
      </c>
      <c r="K10025" s="71">
        <v>140000</v>
      </c>
      <c r="L10025" s="72" t="s">
        <v>15</v>
      </c>
      <c r="M10025" s="72" t="s">
        <v>254</v>
      </c>
    </row>
    <row r="10026" spans="1:13" s="3" customFormat="1" ht="12.75" x14ac:dyDescent="0.2">
      <c r="A10026" s="62" t="s">
        <v>30</v>
      </c>
      <c r="B10026" s="62" t="s">
        <v>434</v>
      </c>
      <c r="C10026" s="63">
        <v>10</v>
      </c>
      <c r="D10026" s="64" t="s">
        <v>13387</v>
      </c>
      <c r="E10026" s="64" t="s">
        <v>9292</v>
      </c>
      <c r="F10026" s="65">
        <v>10191703</v>
      </c>
      <c r="G10026" s="64" t="s">
        <v>13630</v>
      </c>
      <c r="H10026" s="64">
        <v>2</v>
      </c>
      <c r="I10026" s="64">
        <v>10</v>
      </c>
      <c r="J10026" s="66">
        <v>2</v>
      </c>
      <c r="K10026" s="67">
        <v>42840</v>
      </c>
      <c r="L10026" s="68" t="s">
        <v>13</v>
      </c>
      <c r="M10026" s="68" t="s">
        <v>254</v>
      </c>
    </row>
    <row r="10027" spans="1:13" s="3" customFormat="1" ht="12.75" x14ac:dyDescent="0.2">
      <c r="A10027" s="62" t="s">
        <v>30</v>
      </c>
      <c r="B10027" s="62" t="s">
        <v>434</v>
      </c>
      <c r="C10027" s="63">
        <v>10</v>
      </c>
      <c r="D10027" s="62" t="s">
        <v>13387</v>
      </c>
      <c r="E10027" s="62" t="s">
        <v>9293</v>
      </c>
      <c r="F10027" s="69">
        <v>10191700</v>
      </c>
      <c r="G10027" s="62" t="s">
        <v>13630</v>
      </c>
      <c r="H10027" s="62">
        <v>1</v>
      </c>
      <c r="I10027" s="62">
        <v>3</v>
      </c>
      <c r="J10027" s="70">
        <v>100</v>
      </c>
      <c r="K10027" s="71">
        <v>300000</v>
      </c>
      <c r="L10027" s="72" t="s">
        <v>15</v>
      </c>
      <c r="M10027" s="72" t="s">
        <v>254</v>
      </c>
    </row>
    <row r="10028" spans="1:13" s="3" customFormat="1" ht="12.75" x14ac:dyDescent="0.2">
      <c r="A10028" s="62" t="s">
        <v>30</v>
      </c>
      <c r="B10028" s="62" t="s">
        <v>871</v>
      </c>
      <c r="C10028" s="63">
        <v>10</v>
      </c>
      <c r="D10028" s="64" t="s">
        <v>13490</v>
      </c>
      <c r="E10028" s="64" t="s">
        <v>9294</v>
      </c>
      <c r="F10028" s="65">
        <v>44103103</v>
      </c>
      <c r="G10028" s="64" t="s">
        <v>13640</v>
      </c>
      <c r="H10028" s="64">
        <v>2</v>
      </c>
      <c r="I10028" s="64">
        <v>1</v>
      </c>
      <c r="J10028" s="66">
        <v>5</v>
      </c>
      <c r="K10028" s="67">
        <v>2184255</v>
      </c>
      <c r="L10028" s="68" t="s">
        <v>15</v>
      </c>
      <c r="M10028" s="68" t="s">
        <v>254</v>
      </c>
    </row>
    <row r="10029" spans="1:13" s="3" customFormat="1" ht="12.75" x14ac:dyDescent="0.2">
      <c r="A10029" s="62" t="s">
        <v>30</v>
      </c>
      <c r="B10029" s="62" t="s">
        <v>871</v>
      </c>
      <c r="C10029" s="63">
        <v>10</v>
      </c>
      <c r="D10029" s="62" t="s">
        <v>13490</v>
      </c>
      <c r="E10029" s="62" t="s">
        <v>9295</v>
      </c>
      <c r="F10029" s="69">
        <v>30151805</v>
      </c>
      <c r="G10029" s="62" t="s">
        <v>13633</v>
      </c>
      <c r="H10029" s="62">
        <v>2</v>
      </c>
      <c r="I10029" s="62">
        <v>5</v>
      </c>
      <c r="J10029" s="70">
        <v>10</v>
      </c>
      <c r="K10029" s="71">
        <v>800000</v>
      </c>
      <c r="L10029" s="72" t="s">
        <v>15</v>
      </c>
      <c r="M10029" s="72" t="s">
        <v>254</v>
      </c>
    </row>
    <row r="10030" spans="1:13" s="3" customFormat="1" ht="12.75" x14ac:dyDescent="0.2">
      <c r="A10030" s="62" t="s">
        <v>30</v>
      </c>
      <c r="B10030" s="62" t="s">
        <v>871</v>
      </c>
      <c r="C10030" s="63">
        <v>10</v>
      </c>
      <c r="D10030" s="64" t="s">
        <v>13490</v>
      </c>
      <c r="E10030" s="64" t="s">
        <v>9296</v>
      </c>
      <c r="F10030" s="65">
        <v>44103103</v>
      </c>
      <c r="G10030" s="64" t="s">
        <v>13630</v>
      </c>
      <c r="H10030" s="64">
        <v>2</v>
      </c>
      <c r="I10030" s="64">
        <v>1</v>
      </c>
      <c r="J10030" s="66">
        <v>2</v>
      </c>
      <c r="K10030" s="67">
        <v>339292</v>
      </c>
      <c r="L10030" s="68" t="s">
        <v>15</v>
      </c>
      <c r="M10030" s="68" t="s">
        <v>254</v>
      </c>
    </row>
    <row r="10031" spans="1:13" s="3" customFormat="1" ht="12.75" x14ac:dyDescent="0.2">
      <c r="A10031" s="62" t="s">
        <v>30</v>
      </c>
      <c r="B10031" s="62" t="s">
        <v>871</v>
      </c>
      <c r="C10031" s="63">
        <v>10</v>
      </c>
      <c r="D10031" s="62" t="s">
        <v>13490</v>
      </c>
      <c r="E10031" s="62" t="s">
        <v>9297</v>
      </c>
      <c r="F10031" s="69">
        <v>44103103</v>
      </c>
      <c r="G10031" s="62" t="s">
        <v>13630</v>
      </c>
      <c r="H10031" s="62">
        <v>2</v>
      </c>
      <c r="I10031" s="62">
        <v>1</v>
      </c>
      <c r="J10031" s="70">
        <v>3</v>
      </c>
      <c r="K10031" s="71">
        <v>381705</v>
      </c>
      <c r="L10031" s="72" t="s">
        <v>15</v>
      </c>
      <c r="M10031" s="72" t="s">
        <v>254</v>
      </c>
    </row>
    <row r="10032" spans="1:13" s="3" customFormat="1" ht="12.75" x14ac:dyDescent="0.2">
      <c r="A10032" s="62" t="s">
        <v>30</v>
      </c>
      <c r="B10032" s="62" t="s">
        <v>871</v>
      </c>
      <c r="C10032" s="63">
        <v>10</v>
      </c>
      <c r="D10032" s="64" t="s">
        <v>13490</v>
      </c>
      <c r="E10032" s="64" t="s">
        <v>9298</v>
      </c>
      <c r="F10032" s="65">
        <v>44103103</v>
      </c>
      <c r="G10032" s="64" t="s">
        <v>13630</v>
      </c>
      <c r="H10032" s="64">
        <v>2</v>
      </c>
      <c r="I10032" s="64">
        <v>1</v>
      </c>
      <c r="J10032" s="66">
        <v>3</v>
      </c>
      <c r="K10032" s="67">
        <v>655803</v>
      </c>
      <c r="L10032" s="68" t="s">
        <v>15</v>
      </c>
      <c r="M10032" s="68" t="s">
        <v>254</v>
      </c>
    </row>
    <row r="10033" spans="1:13" s="3" customFormat="1" ht="12.75" x14ac:dyDescent="0.2">
      <c r="A10033" s="62" t="s">
        <v>30</v>
      </c>
      <c r="B10033" s="62" t="s">
        <v>871</v>
      </c>
      <c r="C10033" s="63">
        <v>10</v>
      </c>
      <c r="D10033" s="62" t="s">
        <v>13490</v>
      </c>
      <c r="E10033" s="62" t="s">
        <v>9299</v>
      </c>
      <c r="F10033" s="69">
        <v>44103103</v>
      </c>
      <c r="G10033" s="62" t="s">
        <v>13630</v>
      </c>
      <c r="H10033" s="62">
        <v>2</v>
      </c>
      <c r="I10033" s="62">
        <v>1</v>
      </c>
      <c r="J10033" s="70">
        <v>3</v>
      </c>
      <c r="K10033" s="71">
        <v>1669320</v>
      </c>
      <c r="L10033" s="72" t="s">
        <v>15</v>
      </c>
      <c r="M10033" s="72" t="s">
        <v>254</v>
      </c>
    </row>
    <row r="10034" spans="1:13" s="3" customFormat="1" ht="12.75" x14ac:dyDescent="0.2">
      <c r="A10034" s="62" t="s">
        <v>30</v>
      </c>
      <c r="B10034" s="62" t="s">
        <v>871</v>
      </c>
      <c r="C10034" s="63">
        <v>10</v>
      </c>
      <c r="D10034" s="64" t="s">
        <v>13490</v>
      </c>
      <c r="E10034" s="64" t="s">
        <v>9300</v>
      </c>
      <c r="F10034" s="65">
        <v>44103103</v>
      </c>
      <c r="G10034" s="64" t="s">
        <v>13630</v>
      </c>
      <c r="H10034" s="64">
        <v>2</v>
      </c>
      <c r="I10034" s="64">
        <v>1</v>
      </c>
      <c r="J10034" s="66">
        <v>2</v>
      </c>
      <c r="K10034" s="67">
        <v>1179118</v>
      </c>
      <c r="L10034" s="68" t="s">
        <v>15</v>
      </c>
      <c r="M10034" s="68" t="s">
        <v>254</v>
      </c>
    </row>
    <row r="10035" spans="1:13" s="3" customFormat="1" ht="12.75" x14ac:dyDescent="0.2">
      <c r="A10035" s="62" t="s">
        <v>30</v>
      </c>
      <c r="B10035" s="62" t="s">
        <v>871</v>
      </c>
      <c r="C10035" s="63">
        <v>10</v>
      </c>
      <c r="D10035" s="62" t="s">
        <v>13490</v>
      </c>
      <c r="E10035" s="62" t="s">
        <v>9301</v>
      </c>
      <c r="F10035" s="69">
        <v>44103103</v>
      </c>
      <c r="G10035" s="62" t="s">
        <v>13630</v>
      </c>
      <c r="H10035" s="62">
        <v>2</v>
      </c>
      <c r="I10035" s="62">
        <v>1</v>
      </c>
      <c r="J10035" s="70">
        <v>2</v>
      </c>
      <c r="K10035" s="71">
        <v>663698</v>
      </c>
      <c r="L10035" s="72" t="s">
        <v>15</v>
      </c>
      <c r="M10035" s="72" t="s">
        <v>254</v>
      </c>
    </row>
    <row r="10036" spans="1:13" s="3" customFormat="1" ht="12.75" x14ac:dyDescent="0.2">
      <c r="A10036" s="62" t="s">
        <v>30</v>
      </c>
      <c r="B10036" s="62" t="s">
        <v>871</v>
      </c>
      <c r="C10036" s="63">
        <v>10</v>
      </c>
      <c r="D10036" s="64" t="s">
        <v>13490</v>
      </c>
      <c r="E10036" s="64" t="s">
        <v>9302</v>
      </c>
      <c r="F10036" s="65">
        <v>44103103</v>
      </c>
      <c r="G10036" s="64" t="s">
        <v>13630</v>
      </c>
      <c r="H10036" s="64">
        <v>2</v>
      </c>
      <c r="I10036" s="64">
        <v>1</v>
      </c>
      <c r="J10036" s="66">
        <v>2</v>
      </c>
      <c r="K10036" s="67">
        <v>945542</v>
      </c>
      <c r="L10036" s="68" t="s">
        <v>15</v>
      </c>
      <c r="M10036" s="68" t="s">
        <v>254</v>
      </c>
    </row>
    <row r="10037" spans="1:13" s="3" customFormat="1" ht="12.75" x14ac:dyDescent="0.2">
      <c r="A10037" s="62" t="s">
        <v>30</v>
      </c>
      <c r="B10037" s="62" t="s">
        <v>871</v>
      </c>
      <c r="C10037" s="63">
        <v>10</v>
      </c>
      <c r="D10037" s="62" t="s">
        <v>13490</v>
      </c>
      <c r="E10037" s="62" t="s">
        <v>9303</v>
      </c>
      <c r="F10037" s="69">
        <v>44103103</v>
      </c>
      <c r="G10037" s="62" t="s">
        <v>13630</v>
      </c>
      <c r="H10037" s="62">
        <v>2</v>
      </c>
      <c r="I10037" s="62">
        <v>1</v>
      </c>
      <c r="J10037" s="70">
        <v>1</v>
      </c>
      <c r="K10037" s="71">
        <v>472771</v>
      </c>
      <c r="L10037" s="72" t="s">
        <v>15</v>
      </c>
      <c r="M10037" s="72" t="s">
        <v>254</v>
      </c>
    </row>
    <row r="10038" spans="1:13" s="3" customFormat="1" ht="12.75" x14ac:dyDescent="0.2">
      <c r="A10038" s="62" t="s">
        <v>30</v>
      </c>
      <c r="B10038" s="62" t="s">
        <v>871</v>
      </c>
      <c r="C10038" s="63">
        <v>10</v>
      </c>
      <c r="D10038" s="64" t="s">
        <v>13490</v>
      </c>
      <c r="E10038" s="64" t="s">
        <v>9304</v>
      </c>
      <c r="F10038" s="65">
        <v>44103103</v>
      </c>
      <c r="G10038" s="64" t="s">
        <v>13630</v>
      </c>
      <c r="H10038" s="64">
        <v>2</v>
      </c>
      <c r="I10038" s="64">
        <v>1</v>
      </c>
      <c r="J10038" s="66">
        <v>2</v>
      </c>
      <c r="K10038" s="67">
        <v>945542</v>
      </c>
      <c r="L10038" s="68" t="s">
        <v>15</v>
      </c>
      <c r="M10038" s="68" t="s">
        <v>254</v>
      </c>
    </row>
    <row r="10039" spans="1:13" s="3" customFormat="1" ht="12.75" x14ac:dyDescent="0.2">
      <c r="A10039" s="62" t="s">
        <v>30</v>
      </c>
      <c r="B10039" s="62" t="s">
        <v>871</v>
      </c>
      <c r="C10039" s="63">
        <v>10</v>
      </c>
      <c r="D10039" s="62" t="s">
        <v>13490</v>
      </c>
      <c r="E10039" s="62" t="s">
        <v>9305</v>
      </c>
      <c r="F10039" s="69">
        <v>44103103</v>
      </c>
      <c r="G10039" s="62" t="s">
        <v>13630</v>
      </c>
      <c r="H10039" s="62">
        <v>2</v>
      </c>
      <c r="I10039" s="62">
        <v>1</v>
      </c>
      <c r="J10039" s="70">
        <v>3</v>
      </c>
      <c r="K10039" s="71">
        <v>1837461</v>
      </c>
      <c r="L10039" s="72" t="s">
        <v>15</v>
      </c>
      <c r="M10039" s="72" t="s">
        <v>254</v>
      </c>
    </row>
    <row r="10040" spans="1:13" s="3" customFormat="1" ht="12.75" x14ac:dyDescent="0.2">
      <c r="A10040" s="62" t="s">
        <v>30</v>
      </c>
      <c r="B10040" s="62" t="s">
        <v>871</v>
      </c>
      <c r="C10040" s="63">
        <v>10</v>
      </c>
      <c r="D10040" s="64" t="s">
        <v>13490</v>
      </c>
      <c r="E10040" s="64" t="s">
        <v>9306</v>
      </c>
      <c r="F10040" s="65">
        <v>44103103</v>
      </c>
      <c r="G10040" s="64" t="s">
        <v>13630</v>
      </c>
      <c r="H10040" s="64">
        <v>2</v>
      </c>
      <c r="I10040" s="64">
        <v>1</v>
      </c>
      <c r="J10040" s="66">
        <v>4</v>
      </c>
      <c r="K10040" s="67">
        <v>3462708</v>
      </c>
      <c r="L10040" s="68" t="s">
        <v>15</v>
      </c>
      <c r="M10040" s="68" t="s">
        <v>254</v>
      </c>
    </row>
    <row r="10041" spans="1:13" s="3" customFormat="1" ht="12.75" x14ac:dyDescent="0.2">
      <c r="A10041" s="62" t="s">
        <v>30</v>
      </c>
      <c r="B10041" s="62" t="s">
        <v>871</v>
      </c>
      <c r="C10041" s="63">
        <v>10</v>
      </c>
      <c r="D10041" s="62" t="s">
        <v>13490</v>
      </c>
      <c r="E10041" s="62" t="s">
        <v>9307</v>
      </c>
      <c r="F10041" s="69">
        <v>44103103</v>
      </c>
      <c r="G10041" s="62" t="s">
        <v>13630</v>
      </c>
      <c r="H10041" s="62">
        <v>2</v>
      </c>
      <c r="I10041" s="62">
        <v>1</v>
      </c>
      <c r="J10041" s="70">
        <v>3</v>
      </c>
      <c r="K10041" s="71">
        <v>2959875</v>
      </c>
      <c r="L10041" s="72" t="s">
        <v>15</v>
      </c>
      <c r="M10041" s="72" t="s">
        <v>254</v>
      </c>
    </row>
    <row r="10042" spans="1:13" s="3" customFormat="1" ht="12.75" x14ac:dyDescent="0.2">
      <c r="A10042" s="62" t="s">
        <v>30</v>
      </c>
      <c r="B10042" s="62" t="s">
        <v>871</v>
      </c>
      <c r="C10042" s="63">
        <v>10</v>
      </c>
      <c r="D10042" s="64" t="s">
        <v>13490</v>
      </c>
      <c r="E10042" s="64" t="s">
        <v>9308</v>
      </c>
      <c r="F10042" s="65">
        <v>44103103</v>
      </c>
      <c r="G10042" s="64" t="s">
        <v>13630</v>
      </c>
      <c r="H10042" s="64">
        <v>2</v>
      </c>
      <c r="I10042" s="64">
        <v>1</v>
      </c>
      <c r="J10042" s="66">
        <v>3</v>
      </c>
      <c r="K10042" s="67">
        <v>1172055</v>
      </c>
      <c r="L10042" s="68" t="s">
        <v>15</v>
      </c>
      <c r="M10042" s="68" t="s">
        <v>254</v>
      </c>
    </row>
    <row r="10043" spans="1:13" s="3" customFormat="1" ht="12.75" x14ac:dyDescent="0.2">
      <c r="A10043" s="62" t="s">
        <v>30</v>
      </c>
      <c r="B10043" s="62" t="s">
        <v>871</v>
      </c>
      <c r="C10043" s="63">
        <v>10</v>
      </c>
      <c r="D10043" s="62" t="s">
        <v>13490</v>
      </c>
      <c r="E10043" s="62" t="s">
        <v>9309</v>
      </c>
      <c r="F10043" s="69">
        <v>44103103</v>
      </c>
      <c r="G10043" s="62" t="s">
        <v>13630</v>
      </c>
      <c r="H10043" s="62">
        <v>2</v>
      </c>
      <c r="I10043" s="62">
        <v>1</v>
      </c>
      <c r="J10043" s="70">
        <v>2</v>
      </c>
      <c r="K10043" s="71">
        <v>1765480</v>
      </c>
      <c r="L10043" s="72" t="s">
        <v>15</v>
      </c>
      <c r="M10043" s="72" t="s">
        <v>254</v>
      </c>
    </row>
    <row r="10044" spans="1:13" s="3" customFormat="1" ht="12.75" x14ac:dyDescent="0.2">
      <c r="A10044" s="62" t="s">
        <v>30</v>
      </c>
      <c r="B10044" s="62" t="s">
        <v>871</v>
      </c>
      <c r="C10044" s="63">
        <v>10</v>
      </c>
      <c r="D10044" s="64" t="s">
        <v>13490</v>
      </c>
      <c r="E10044" s="64" t="s">
        <v>9310</v>
      </c>
      <c r="F10044" s="65">
        <v>44103103</v>
      </c>
      <c r="G10044" s="64" t="s">
        <v>13630</v>
      </c>
      <c r="H10044" s="64">
        <v>2</v>
      </c>
      <c r="I10044" s="64">
        <v>1</v>
      </c>
      <c r="J10044" s="66">
        <v>2</v>
      </c>
      <c r="K10044" s="67">
        <v>1794842</v>
      </c>
      <c r="L10044" s="68" t="s">
        <v>15</v>
      </c>
      <c r="M10044" s="68" t="s">
        <v>254</v>
      </c>
    </row>
    <row r="10045" spans="1:13" s="3" customFormat="1" ht="12.75" x14ac:dyDescent="0.2">
      <c r="A10045" s="62" t="s">
        <v>30</v>
      </c>
      <c r="B10045" s="62" t="s">
        <v>871</v>
      </c>
      <c r="C10045" s="63">
        <v>10</v>
      </c>
      <c r="D10045" s="62" t="s">
        <v>13490</v>
      </c>
      <c r="E10045" s="62" t="s">
        <v>9311</v>
      </c>
      <c r="F10045" s="69">
        <v>44103103</v>
      </c>
      <c r="G10045" s="62" t="s">
        <v>13630</v>
      </c>
      <c r="H10045" s="62">
        <v>2</v>
      </c>
      <c r="I10045" s="62">
        <v>1</v>
      </c>
      <c r="J10045" s="70">
        <v>2</v>
      </c>
      <c r="K10045" s="71">
        <v>609420</v>
      </c>
      <c r="L10045" s="72" t="s">
        <v>15</v>
      </c>
      <c r="M10045" s="72" t="s">
        <v>254</v>
      </c>
    </row>
    <row r="10046" spans="1:13" s="3" customFormat="1" ht="12.75" x14ac:dyDescent="0.2">
      <c r="A10046" s="62" t="s">
        <v>30</v>
      </c>
      <c r="B10046" s="62" t="s">
        <v>871</v>
      </c>
      <c r="C10046" s="63">
        <v>10</v>
      </c>
      <c r="D10046" s="64" t="s">
        <v>13490</v>
      </c>
      <c r="E10046" s="64" t="s">
        <v>9312</v>
      </c>
      <c r="F10046" s="65">
        <v>44103103</v>
      </c>
      <c r="G10046" s="64" t="s">
        <v>13630</v>
      </c>
      <c r="H10046" s="64">
        <v>2</v>
      </c>
      <c r="I10046" s="64">
        <v>1</v>
      </c>
      <c r="J10046" s="66">
        <v>3</v>
      </c>
      <c r="K10046" s="67">
        <v>754542</v>
      </c>
      <c r="L10046" s="68" t="s">
        <v>15</v>
      </c>
      <c r="M10046" s="68" t="s">
        <v>254</v>
      </c>
    </row>
    <row r="10047" spans="1:13" s="3" customFormat="1" ht="12.75" x14ac:dyDescent="0.2">
      <c r="A10047" s="62" t="s">
        <v>30</v>
      </c>
      <c r="B10047" s="62" t="s">
        <v>871</v>
      </c>
      <c r="C10047" s="63">
        <v>10</v>
      </c>
      <c r="D10047" s="62" t="s">
        <v>13490</v>
      </c>
      <c r="E10047" s="62" t="s">
        <v>9313</v>
      </c>
      <c r="F10047" s="69">
        <v>44103103</v>
      </c>
      <c r="G10047" s="62" t="s">
        <v>13630</v>
      </c>
      <c r="H10047" s="62">
        <v>2</v>
      </c>
      <c r="I10047" s="62">
        <v>1</v>
      </c>
      <c r="J10047" s="70">
        <v>10</v>
      </c>
      <c r="K10047" s="71">
        <v>7864020</v>
      </c>
      <c r="L10047" s="72" t="s">
        <v>15</v>
      </c>
      <c r="M10047" s="72" t="s">
        <v>254</v>
      </c>
    </row>
    <row r="10048" spans="1:13" s="3" customFormat="1" ht="12.75" x14ac:dyDescent="0.2">
      <c r="A10048" s="62" t="s">
        <v>30</v>
      </c>
      <c r="B10048" s="62" t="s">
        <v>871</v>
      </c>
      <c r="C10048" s="63">
        <v>10</v>
      </c>
      <c r="D10048" s="64" t="s">
        <v>13490</v>
      </c>
      <c r="E10048" s="64" t="s">
        <v>9314</v>
      </c>
      <c r="F10048" s="65">
        <v>44103103</v>
      </c>
      <c r="G10048" s="64" t="s">
        <v>13630</v>
      </c>
      <c r="H10048" s="64">
        <v>2</v>
      </c>
      <c r="I10048" s="64">
        <v>1</v>
      </c>
      <c r="J10048" s="66">
        <v>11</v>
      </c>
      <c r="K10048" s="67">
        <v>9725694</v>
      </c>
      <c r="L10048" s="68" t="s">
        <v>15</v>
      </c>
      <c r="M10048" s="68" t="s">
        <v>254</v>
      </c>
    </row>
    <row r="10049" spans="1:13" s="3" customFormat="1" ht="12.75" x14ac:dyDescent="0.2">
      <c r="A10049" s="62" t="s">
        <v>30</v>
      </c>
      <c r="B10049" s="62" t="s">
        <v>871</v>
      </c>
      <c r="C10049" s="63">
        <v>10</v>
      </c>
      <c r="D10049" s="62" t="s">
        <v>13490</v>
      </c>
      <c r="E10049" s="62" t="s">
        <v>9315</v>
      </c>
      <c r="F10049" s="69">
        <v>44103103</v>
      </c>
      <c r="G10049" s="62" t="s">
        <v>13630</v>
      </c>
      <c r="H10049" s="62">
        <v>2</v>
      </c>
      <c r="I10049" s="62">
        <v>1</v>
      </c>
      <c r="J10049" s="70">
        <v>11</v>
      </c>
      <c r="K10049" s="71">
        <v>10037973</v>
      </c>
      <c r="L10049" s="72" t="s">
        <v>15</v>
      </c>
      <c r="M10049" s="72" t="s">
        <v>254</v>
      </c>
    </row>
    <row r="10050" spans="1:13" s="3" customFormat="1" ht="12.75" x14ac:dyDescent="0.2">
      <c r="A10050" s="62" t="s">
        <v>30</v>
      </c>
      <c r="B10050" s="62" t="s">
        <v>871</v>
      </c>
      <c r="C10050" s="63">
        <v>16</v>
      </c>
      <c r="D10050" s="64" t="s">
        <v>13490</v>
      </c>
      <c r="E10050" s="64" t="s">
        <v>9316</v>
      </c>
      <c r="F10050" s="65">
        <v>31211502</v>
      </c>
      <c r="G10050" s="64" t="s">
        <v>13633</v>
      </c>
      <c r="H10050" s="64">
        <v>2</v>
      </c>
      <c r="I10050" s="64">
        <v>5</v>
      </c>
      <c r="J10050" s="66">
        <v>34</v>
      </c>
      <c r="K10050" s="67">
        <v>6970000</v>
      </c>
      <c r="L10050" s="68" t="s">
        <v>15</v>
      </c>
      <c r="M10050" s="68" t="s">
        <v>254</v>
      </c>
    </row>
    <row r="10051" spans="1:13" s="3" customFormat="1" ht="12.75" x14ac:dyDescent="0.2">
      <c r="A10051" s="62" t="s">
        <v>30</v>
      </c>
      <c r="B10051" s="62" t="s">
        <v>871</v>
      </c>
      <c r="C10051" s="63">
        <v>16</v>
      </c>
      <c r="D10051" s="62" t="s">
        <v>13490</v>
      </c>
      <c r="E10051" s="62" t="s">
        <v>9317</v>
      </c>
      <c r="F10051" s="69">
        <v>31211502</v>
      </c>
      <c r="G10051" s="62" t="s">
        <v>13633</v>
      </c>
      <c r="H10051" s="62">
        <v>2</v>
      </c>
      <c r="I10051" s="62">
        <v>5</v>
      </c>
      <c r="J10051" s="70">
        <v>25</v>
      </c>
      <c r="K10051" s="71">
        <v>4250000</v>
      </c>
      <c r="L10051" s="72" t="s">
        <v>1760</v>
      </c>
      <c r="M10051" s="72" t="s">
        <v>254</v>
      </c>
    </row>
    <row r="10052" spans="1:13" s="3" customFormat="1" ht="12.75" x14ac:dyDescent="0.2">
      <c r="A10052" s="62" t="s">
        <v>30</v>
      </c>
      <c r="B10052" s="62" t="s">
        <v>871</v>
      </c>
      <c r="C10052" s="63">
        <v>16</v>
      </c>
      <c r="D10052" s="64" t="s">
        <v>13490</v>
      </c>
      <c r="E10052" s="64" t="s">
        <v>9318</v>
      </c>
      <c r="F10052" s="65">
        <v>31211501</v>
      </c>
      <c r="G10052" s="64" t="s">
        <v>13633</v>
      </c>
      <c r="H10052" s="64">
        <v>2</v>
      </c>
      <c r="I10052" s="64">
        <v>5</v>
      </c>
      <c r="J10052" s="66">
        <v>10</v>
      </c>
      <c r="K10052" s="67">
        <v>700000</v>
      </c>
      <c r="L10052" s="68" t="s">
        <v>1760</v>
      </c>
      <c r="M10052" s="68" t="s">
        <v>254</v>
      </c>
    </row>
    <row r="10053" spans="1:13" s="3" customFormat="1" ht="12.75" x14ac:dyDescent="0.2">
      <c r="A10053" s="62" t="s">
        <v>30</v>
      </c>
      <c r="B10053" s="62" t="s">
        <v>871</v>
      </c>
      <c r="C10053" s="63">
        <v>16</v>
      </c>
      <c r="D10053" s="62" t="s">
        <v>13490</v>
      </c>
      <c r="E10053" s="62" t="s">
        <v>9319</v>
      </c>
      <c r="F10053" s="69">
        <v>31211501</v>
      </c>
      <c r="G10053" s="62" t="s">
        <v>13633</v>
      </c>
      <c r="H10053" s="62">
        <v>2</v>
      </c>
      <c r="I10053" s="62">
        <v>5</v>
      </c>
      <c r="J10053" s="70">
        <v>10</v>
      </c>
      <c r="K10053" s="71">
        <v>700000</v>
      </c>
      <c r="L10053" s="72" t="s">
        <v>1760</v>
      </c>
      <c r="M10053" s="72" t="s">
        <v>254</v>
      </c>
    </row>
    <row r="10054" spans="1:13" s="3" customFormat="1" ht="12.75" x14ac:dyDescent="0.2">
      <c r="A10054" s="62" t="s">
        <v>30</v>
      </c>
      <c r="B10054" s="62" t="s">
        <v>871</v>
      </c>
      <c r="C10054" s="63">
        <v>16</v>
      </c>
      <c r="D10054" s="64" t="s">
        <v>13490</v>
      </c>
      <c r="E10054" s="64" t="s">
        <v>9320</v>
      </c>
      <c r="F10054" s="65">
        <v>31211501</v>
      </c>
      <c r="G10054" s="64" t="s">
        <v>13633</v>
      </c>
      <c r="H10054" s="64">
        <v>2</v>
      </c>
      <c r="I10054" s="64">
        <v>5</v>
      </c>
      <c r="J10054" s="66">
        <v>10</v>
      </c>
      <c r="K10054" s="67">
        <v>700000</v>
      </c>
      <c r="L10054" s="68" t="s">
        <v>1760</v>
      </c>
      <c r="M10054" s="68" t="s">
        <v>254</v>
      </c>
    </row>
    <row r="10055" spans="1:13" s="3" customFormat="1" ht="12.75" x14ac:dyDescent="0.2">
      <c r="A10055" s="62" t="s">
        <v>30</v>
      </c>
      <c r="B10055" s="62" t="s">
        <v>871</v>
      </c>
      <c r="C10055" s="63">
        <v>16</v>
      </c>
      <c r="D10055" s="62" t="s">
        <v>13490</v>
      </c>
      <c r="E10055" s="62" t="s">
        <v>9321</v>
      </c>
      <c r="F10055" s="69">
        <v>31211500</v>
      </c>
      <c r="G10055" s="62" t="s">
        <v>13633</v>
      </c>
      <c r="H10055" s="62">
        <v>2</v>
      </c>
      <c r="I10055" s="62">
        <v>5</v>
      </c>
      <c r="J10055" s="70">
        <v>5</v>
      </c>
      <c r="K10055" s="71">
        <v>2900000</v>
      </c>
      <c r="L10055" s="72" t="s">
        <v>15</v>
      </c>
      <c r="M10055" s="72" t="s">
        <v>254</v>
      </c>
    </row>
    <row r="10056" spans="1:13" s="3" customFormat="1" ht="12.75" x14ac:dyDescent="0.2">
      <c r="A10056" s="62" t="s">
        <v>30</v>
      </c>
      <c r="B10056" s="62" t="s">
        <v>871</v>
      </c>
      <c r="C10056" s="63">
        <v>16</v>
      </c>
      <c r="D10056" s="64" t="s">
        <v>13490</v>
      </c>
      <c r="E10056" s="64" t="s">
        <v>9322</v>
      </c>
      <c r="F10056" s="65">
        <v>31211519</v>
      </c>
      <c r="G10056" s="64" t="s">
        <v>13633</v>
      </c>
      <c r="H10056" s="64">
        <v>2</v>
      </c>
      <c r="I10056" s="64">
        <v>5</v>
      </c>
      <c r="J10056" s="66">
        <v>10</v>
      </c>
      <c r="K10056" s="67">
        <v>1650000</v>
      </c>
      <c r="L10056" s="68" t="s">
        <v>1760</v>
      </c>
      <c r="M10056" s="68" t="s">
        <v>254</v>
      </c>
    </row>
    <row r="10057" spans="1:13" s="3" customFormat="1" ht="12.75" x14ac:dyDescent="0.2">
      <c r="A10057" s="62" t="s">
        <v>30</v>
      </c>
      <c r="B10057" s="62" t="s">
        <v>871</v>
      </c>
      <c r="C10057" s="63">
        <v>16</v>
      </c>
      <c r="D10057" s="62" t="s">
        <v>13490</v>
      </c>
      <c r="E10057" s="62" t="s">
        <v>9323</v>
      </c>
      <c r="F10057" s="69">
        <v>31211506</v>
      </c>
      <c r="G10057" s="62" t="s">
        <v>13633</v>
      </c>
      <c r="H10057" s="62">
        <v>2</v>
      </c>
      <c r="I10057" s="62">
        <v>5</v>
      </c>
      <c r="J10057" s="70">
        <v>10</v>
      </c>
      <c r="K10057" s="71">
        <v>3300000</v>
      </c>
      <c r="L10057" s="72" t="s">
        <v>15</v>
      </c>
      <c r="M10057" s="72" t="s">
        <v>254</v>
      </c>
    </row>
    <row r="10058" spans="1:13" s="3" customFormat="1" ht="12.75" x14ac:dyDescent="0.2">
      <c r="A10058" s="62" t="s">
        <v>30</v>
      </c>
      <c r="B10058" s="62" t="s">
        <v>871</v>
      </c>
      <c r="C10058" s="63">
        <v>16</v>
      </c>
      <c r="D10058" s="64" t="s">
        <v>13490</v>
      </c>
      <c r="E10058" s="64" t="s">
        <v>9324</v>
      </c>
      <c r="F10058" s="65">
        <v>31211506</v>
      </c>
      <c r="G10058" s="64" t="s">
        <v>13633</v>
      </c>
      <c r="H10058" s="64">
        <v>2</v>
      </c>
      <c r="I10058" s="64">
        <v>5</v>
      </c>
      <c r="J10058" s="66">
        <v>5</v>
      </c>
      <c r="K10058" s="67">
        <v>1650000</v>
      </c>
      <c r="L10058" s="68" t="s">
        <v>15</v>
      </c>
      <c r="M10058" s="68" t="s">
        <v>254</v>
      </c>
    </row>
    <row r="10059" spans="1:13" s="3" customFormat="1" ht="12.75" x14ac:dyDescent="0.2">
      <c r="A10059" s="62" t="s">
        <v>30</v>
      </c>
      <c r="B10059" s="62" t="s">
        <v>871</v>
      </c>
      <c r="C10059" s="63">
        <v>16</v>
      </c>
      <c r="D10059" s="62" t="s">
        <v>13490</v>
      </c>
      <c r="E10059" s="62" t="s">
        <v>9325</v>
      </c>
      <c r="F10059" s="69">
        <v>31211502</v>
      </c>
      <c r="G10059" s="62" t="s">
        <v>13633</v>
      </c>
      <c r="H10059" s="62">
        <v>2</v>
      </c>
      <c r="I10059" s="62">
        <v>5</v>
      </c>
      <c r="J10059" s="70">
        <v>20</v>
      </c>
      <c r="K10059" s="71">
        <v>7400000</v>
      </c>
      <c r="L10059" s="72" t="s">
        <v>15</v>
      </c>
      <c r="M10059" s="72" t="s">
        <v>254</v>
      </c>
    </row>
    <row r="10060" spans="1:13" s="3" customFormat="1" ht="12.75" x14ac:dyDescent="0.2">
      <c r="A10060" s="62" t="s">
        <v>30</v>
      </c>
      <c r="B10060" s="62" t="s">
        <v>871</v>
      </c>
      <c r="C10060" s="63">
        <v>16</v>
      </c>
      <c r="D10060" s="64" t="s">
        <v>13490</v>
      </c>
      <c r="E10060" s="64" t="s">
        <v>9326</v>
      </c>
      <c r="F10060" s="65">
        <v>31211502</v>
      </c>
      <c r="G10060" s="64" t="s">
        <v>13633</v>
      </c>
      <c r="H10060" s="64">
        <v>2</v>
      </c>
      <c r="I10060" s="64">
        <v>5</v>
      </c>
      <c r="J10060" s="66">
        <v>5</v>
      </c>
      <c r="K10060" s="67">
        <v>1850000</v>
      </c>
      <c r="L10060" s="68" t="s">
        <v>15</v>
      </c>
      <c r="M10060" s="68" t="s">
        <v>254</v>
      </c>
    </row>
    <row r="10061" spans="1:13" s="3" customFormat="1" ht="12.75" x14ac:dyDescent="0.2">
      <c r="A10061" s="62" t="s">
        <v>30</v>
      </c>
      <c r="B10061" s="62" t="s">
        <v>871</v>
      </c>
      <c r="C10061" s="63">
        <v>16</v>
      </c>
      <c r="D10061" s="62" t="s">
        <v>13490</v>
      </c>
      <c r="E10061" s="62" t="s">
        <v>9327</v>
      </c>
      <c r="F10061" s="69">
        <v>31211502</v>
      </c>
      <c r="G10061" s="62" t="s">
        <v>13633</v>
      </c>
      <c r="H10061" s="62">
        <v>2</v>
      </c>
      <c r="I10061" s="62">
        <v>5</v>
      </c>
      <c r="J10061" s="70">
        <v>5</v>
      </c>
      <c r="K10061" s="71">
        <v>1850000</v>
      </c>
      <c r="L10061" s="72" t="s">
        <v>15</v>
      </c>
      <c r="M10061" s="72" t="s">
        <v>254</v>
      </c>
    </row>
    <row r="10062" spans="1:13" s="3" customFormat="1" ht="12.75" x14ac:dyDescent="0.2">
      <c r="A10062" s="62" t="s">
        <v>30</v>
      </c>
      <c r="B10062" s="62" t="s">
        <v>871</v>
      </c>
      <c r="C10062" s="63">
        <v>10</v>
      </c>
      <c r="D10062" s="64" t="s">
        <v>13490</v>
      </c>
      <c r="E10062" s="64" t="s">
        <v>9328</v>
      </c>
      <c r="F10062" s="65">
        <v>44103103</v>
      </c>
      <c r="G10062" s="64" t="s">
        <v>13630</v>
      </c>
      <c r="H10062" s="64">
        <v>2</v>
      </c>
      <c r="I10062" s="64">
        <v>1</v>
      </c>
      <c r="J10062" s="66">
        <v>2</v>
      </c>
      <c r="K10062" s="67">
        <v>170674</v>
      </c>
      <c r="L10062" s="68" t="s">
        <v>15</v>
      </c>
      <c r="M10062" s="68" t="s">
        <v>254</v>
      </c>
    </row>
    <row r="10063" spans="1:13" s="3" customFormat="1" ht="12.75" x14ac:dyDescent="0.2">
      <c r="A10063" s="62" t="s">
        <v>30</v>
      </c>
      <c r="B10063" s="62" t="s">
        <v>871</v>
      </c>
      <c r="C10063" s="63">
        <v>10</v>
      </c>
      <c r="D10063" s="62" t="s">
        <v>13490</v>
      </c>
      <c r="E10063" s="62" t="s">
        <v>9329</v>
      </c>
      <c r="F10063" s="69">
        <v>44103103</v>
      </c>
      <c r="G10063" s="62" t="s">
        <v>13630</v>
      </c>
      <c r="H10063" s="62">
        <v>2</v>
      </c>
      <c r="I10063" s="62">
        <v>1</v>
      </c>
      <c r="J10063" s="70">
        <v>2</v>
      </c>
      <c r="K10063" s="71">
        <v>680868</v>
      </c>
      <c r="L10063" s="72" t="s">
        <v>15</v>
      </c>
      <c r="M10063" s="72" t="s">
        <v>254</v>
      </c>
    </row>
    <row r="10064" spans="1:13" s="3" customFormat="1" ht="12.75" x14ac:dyDescent="0.2">
      <c r="A10064" s="62" t="s">
        <v>30</v>
      </c>
      <c r="B10064" s="62" t="s">
        <v>871</v>
      </c>
      <c r="C10064" s="63">
        <v>10</v>
      </c>
      <c r="D10064" s="64" t="s">
        <v>13490</v>
      </c>
      <c r="E10064" s="64" t="s">
        <v>9330</v>
      </c>
      <c r="F10064" s="65">
        <v>44103103</v>
      </c>
      <c r="G10064" s="64" t="s">
        <v>13630</v>
      </c>
      <c r="H10064" s="64">
        <v>2</v>
      </c>
      <c r="I10064" s="64">
        <v>1</v>
      </c>
      <c r="J10064" s="66">
        <v>3</v>
      </c>
      <c r="K10064" s="67">
        <v>578340</v>
      </c>
      <c r="L10064" s="68" t="s">
        <v>15</v>
      </c>
      <c r="M10064" s="68" t="s">
        <v>254</v>
      </c>
    </row>
    <row r="10065" spans="1:13" s="3" customFormat="1" ht="12.75" x14ac:dyDescent="0.2">
      <c r="A10065" s="62" t="s">
        <v>30</v>
      </c>
      <c r="B10065" s="62" t="s">
        <v>871</v>
      </c>
      <c r="C10065" s="63">
        <v>10</v>
      </c>
      <c r="D10065" s="62" t="s">
        <v>13490</v>
      </c>
      <c r="E10065" s="62" t="s">
        <v>9331</v>
      </c>
      <c r="F10065" s="69">
        <v>44103103</v>
      </c>
      <c r="G10065" s="62" t="s">
        <v>13630</v>
      </c>
      <c r="H10065" s="62">
        <v>2</v>
      </c>
      <c r="I10065" s="62">
        <v>1</v>
      </c>
      <c r="J10065" s="70">
        <v>3</v>
      </c>
      <c r="K10065" s="71">
        <v>986085</v>
      </c>
      <c r="L10065" s="72" t="s">
        <v>15</v>
      </c>
      <c r="M10065" s="72" t="s">
        <v>254</v>
      </c>
    </row>
    <row r="10066" spans="1:13" s="3" customFormat="1" ht="12.75" x14ac:dyDescent="0.2">
      <c r="A10066" s="62" t="s">
        <v>30</v>
      </c>
      <c r="B10066" s="62" t="s">
        <v>871</v>
      </c>
      <c r="C10066" s="63">
        <v>10</v>
      </c>
      <c r="D10066" s="64" t="s">
        <v>13490</v>
      </c>
      <c r="E10066" s="64" t="s">
        <v>9332</v>
      </c>
      <c r="F10066" s="65">
        <v>44103100</v>
      </c>
      <c r="G10066" s="64" t="s">
        <v>13630</v>
      </c>
      <c r="H10066" s="64">
        <v>2</v>
      </c>
      <c r="I10066" s="64">
        <v>1</v>
      </c>
      <c r="J10066" s="66">
        <v>5</v>
      </c>
      <c r="K10066" s="67">
        <v>350000</v>
      </c>
      <c r="L10066" s="68" t="s">
        <v>15</v>
      </c>
      <c r="M10066" s="68" t="s">
        <v>254</v>
      </c>
    </row>
    <row r="10067" spans="1:13" s="3" customFormat="1" ht="12.75" x14ac:dyDescent="0.2">
      <c r="A10067" s="62" t="s">
        <v>30</v>
      </c>
      <c r="B10067" s="62" t="s">
        <v>1787</v>
      </c>
      <c r="C10067" s="63">
        <v>10</v>
      </c>
      <c r="D10067" s="62" t="s">
        <v>13546</v>
      </c>
      <c r="E10067" s="62" t="s">
        <v>9333</v>
      </c>
      <c r="F10067" s="69">
        <v>51171700</v>
      </c>
      <c r="G10067" s="62" t="s">
        <v>13630</v>
      </c>
      <c r="H10067" s="62">
        <v>1</v>
      </c>
      <c r="I10067" s="62">
        <v>3</v>
      </c>
      <c r="J10067" s="70">
        <v>1</v>
      </c>
      <c r="K10067" s="71">
        <v>18000</v>
      </c>
      <c r="L10067" s="72" t="s">
        <v>15</v>
      </c>
      <c r="M10067" s="72" t="s">
        <v>254</v>
      </c>
    </row>
    <row r="10068" spans="1:13" s="3" customFormat="1" ht="12.75" x14ac:dyDescent="0.2">
      <c r="A10068" s="62" t="s">
        <v>30</v>
      </c>
      <c r="B10068" s="62" t="s">
        <v>1787</v>
      </c>
      <c r="C10068" s="63">
        <v>10</v>
      </c>
      <c r="D10068" s="64" t="s">
        <v>13546</v>
      </c>
      <c r="E10068" s="64" t="s">
        <v>9334</v>
      </c>
      <c r="F10068" s="65">
        <v>51102500</v>
      </c>
      <c r="G10068" s="64" t="s">
        <v>13630</v>
      </c>
      <c r="H10068" s="64">
        <v>1</v>
      </c>
      <c r="I10068" s="64">
        <v>3</v>
      </c>
      <c r="J10068" s="66">
        <v>36</v>
      </c>
      <c r="K10068" s="67">
        <v>334800</v>
      </c>
      <c r="L10068" s="68" t="s">
        <v>15</v>
      </c>
      <c r="M10068" s="68" t="s">
        <v>254</v>
      </c>
    </row>
    <row r="10069" spans="1:13" s="3" customFormat="1" ht="12.75" x14ac:dyDescent="0.2">
      <c r="A10069" s="62" t="s">
        <v>30</v>
      </c>
      <c r="B10069" s="62" t="s">
        <v>1787</v>
      </c>
      <c r="C10069" s="63">
        <v>10</v>
      </c>
      <c r="D10069" s="62" t="s">
        <v>13546</v>
      </c>
      <c r="E10069" s="62" t="s">
        <v>9335</v>
      </c>
      <c r="F10069" s="69">
        <v>51102500</v>
      </c>
      <c r="G10069" s="62" t="s">
        <v>13630</v>
      </c>
      <c r="H10069" s="62">
        <v>1</v>
      </c>
      <c r="I10069" s="62">
        <v>3</v>
      </c>
      <c r="J10069" s="70">
        <v>36</v>
      </c>
      <c r="K10069" s="71">
        <v>2822400</v>
      </c>
      <c r="L10069" s="72" t="s">
        <v>15</v>
      </c>
      <c r="M10069" s="72" t="s">
        <v>254</v>
      </c>
    </row>
    <row r="10070" spans="1:13" s="3" customFormat="1" ht="12.75" x14ac:dyDescent="0.2">
      <c r="A10070" s="62" t="s">
        <v>30</v>
      </c>
      <c r="B10070" s="62" t="s">
        <v>1787</v>
      </c>
      <c r="C10070" s="63">
        <v>10</v>
      </c>
      <c r="D10070" s="64" t="s">
        <v>13546</v>
      </c>
      <c r="E10070" s="64" t="s">
        <v>9336</v>
      </c>
      <c r="F10070" s="65">
        <v>51102500</v>
      </c>
      <c r="G10070" s="64" t="s">
        <v>13630</v>
      </c>
      <c r="H10070" s="64">
        <v>1</v>
      </c>
      <c r="I10070" s="64">
        <v>3</v>
      </c>
      <c r="J10070" s="66">
        <v>144</v>
      </c>
      <c r="K10070" s="67">
        <v>3312000</v>
      </c>
      <c r="L10070" s="68" t="s">
        <v>15</v>
      </c>
      <c r="M10070" s="68" t="s">
        <v>254</v>
      </c>
    </row>
    <row r="10071" spans="1:13" s="3" customFormat="1" ht="12.75" x14ac:dyDescent="0.2">
      <c r="A10071" s="62" t="s">
        <v>30</v>
      </c>
      <c r="B10071" s="62" t="s">
        <v>1787</v>
      </c>
      <c r="C10071" s="63">
        <v>10</v>
      </c>
      <c r="D10071" s="62" t="s">
        <v>13546</v>
      </c>
      <c r="E10071" s="62" t="s">
        <v>9337</v>
      </c>
      <c r="F10071" s="69">
        <v>51102500</v>
      </c>
      <c r="G10071" s="62" t="s">
        <v>13630</v>
      </c>
      <c r="H10071" s="62">
        <v>1</v>
      </c>
      <c r="I10071" s="62">
        <v>3</v>
      </c>
      <c r="J10071" s="70">
        <v>36</v>
      </c>
      <c r="K10071" s="71">
        <v>1393200</v>
      </c>
      <c r="L10071" s="72" t="s">
        <v>15</v>
      </c>
      <c r="M10071" s="72" t="s">
        <v>254</v>
      </c>
    </row>
    <row r="10072" spans="1:13" s="3" customFormat="1" ht="12.75" x14ac:dyDescent="0.2">
      <c r="A10072" s="62" t="s">
        <v>30</v>
      </c>
      <c r="B10072" s="62" t="s">
        <v>1787</v>
      </c>
      <c r="C10072" s="63">
        <v>10</v>
      </c>
      <c r="D10072" s="64" t="s">
        <v>13546</v>
      </c>
      <c r="E10072" s="64" t="s">
        <v>9338</v>
      </c>
      <c r="F10072" s="65">
        <v>42121600</v>
      </c>
      <c r="G10072" s="64" t="s">
        <v>13630</v>
      </c>
      <c r="H10072" s="64">
        <v>1</v>
      </c>
      <c r="I10072" s="64">
        <v>3</v>
      </c>
      <c r="J10072" s="66">
        <v>4</v>
      </c>
      <c r="K10072" s="67">
        <v>24000</v>
      </c>
      <c r="L10072" s="68" t="s">
        <v>15</v>
      </c>
      <c r="M10072" s="68" t="s">
        <v>254</v>
      </c>
    </row>
    <row r="10073" spans="1:13" s="3" customFormat="1" ht="12.75" x14ac:dyDescent="0.2">
      <c r="A10073" s="62" t="s">
        <v>30</v>
      </c>
      <c r="B10073" s="62" t="s">
        <v>1787</v>
      </c>
      <c r="C10073" s="63">
        <v>10</v>
      </c>
      <c r="D10073" s="62" t="s">
        <v>13546</v>
      </c>
      <c r="E10073" s="62" t="s">
        <v>9339</v>
      </c>
      <c r="F10073" s="69">
        <v>27113000</v>
      </c>
      <c r="G10073" s="62" t="s">
        <v>13630</v>
      </c>
      <c r="H10073" s="62">
        <v>1</v>
      </c>
      <c r="I10073" s="62">
        <v>3</v>
      </c>
      <c r="J10073" s="70">
        <v>18</v>
      </c>
      <c r="K10073" s="71">
        <v>257040</v>
      </c>
      <c r="L10073" s="72" t="s">
        <v>15</v>
      </c>
      <c r="M10073" s="72" t="s">
        <v>254</v>
      </c>
    </row>
    <row r="10074" spans="1:13" s="3" customFormat="1" ht="12.75" x14ac:dyDescent="0.2">
      <c r="A10074" s="62" t="s">
        <v>30</v>
      </c>
      <c r="B10074" s="62" t="s">
        <v>1787</v>
      </c>
      <c r="C10074" s="63">
        <v>10</v>
      </c>
      <c r="D10074" s="64" t="s">
        <v>13546</v>
      </c>
      <c r="E10074" s="64" t="s">
        <v>9340</v>
      </c>
      <c r="F10074" s="65">
        <v>51101700</v>
      </c>
      <c r="G10074" s="64" t="s">
        <v>13630</v>
      </c>
      <c r="H10074" s="64">
        <v>1</v>
      </c>
      <c r="I10074" s="64">
        <v>3</v>
      </c>
      <c r="J10074" s="66">
        <v>36</v>
      </c>
      <c r="K10074" s="67">
        <v>1224000</v>
      </c>
      <c r="L10074" s="68" t="s">
        <v>15</v>
      </c>
      <c r="M10074" s="68" t="s">
        <v>254</v>
      </c>
    </row>
    <row r="10075" spans="1:13" s="3" customFormat="1" ht="12.75" x14ac:dyDescent="0.2">
      <c r="A10075" s="62" t="s">
        <v>30</v>
      </c>
      <c r="B10075" s="62" t="s">
        <v>1787</v>
      </c>
      <c r="C10075" s="63">
        <v>10</v>
      </c>
      <c r="D10075" s="62" t="s">
        <v>13546</v>
      </c>
      <c r="E10075" s="62" t="s">
        <v>9341</v>
      </c>
      <c r="F10075" s="69">
        <v>51101805</v>
      </c>
      <c r="G10075" s="62" t="s">
        <v>13630</v>
      </c>
      <c r="H10075" s="62">
        <v>1</v>
      </c>
      <c r="I10075" s="62">
        <v>3</v>
      </c>
      <c r="J10075" s="70">
        <v>2</v>
      </c>
      <c r="K10075" s="71">
        <v>80000</v>
      </c>
      <c r="L10075" s="72" t="s">
        <v>15</v>
      </c>
      <c r="M10075" s="72" t="s">
        <v>254</v>
      </c>
    </row>
    <row r="10076" spans="1:13" s="3" customFormat="1" ht="12.75" x14ac:dyDescent="0.2">
      <c r="A10076" s="62" t="s">
        <v>30</v>
      </c>
      <c r="B10076" s="62" t="s">
        <v>1787</v>
      </c>
      <c r="C10076" s="63">
        <v>10</v>
      </c>
      <c r="D10076" s="64" t="s">
        <v>13546</v>
      </c>
      <c r="E10076" s="64" t="s">
        <v>9342</v>
      </c>
      <c r="F10076" s="65">
        <v>51101805</v>
      </c>
      <c r="G10076" s="64" t="s">
        <v>13630</v>
      </c>
      <c r="H10076" s="64">
        <v>1</v>
      </c>
      <c r="I10076" s="64">
        <v>3</v>
      </c>
      <c r="J10076" s="66">
        <v>2</v>
      </c>
      <c r="K10076" s="67">
        <v>74000</v>
      </c>
      <c r="L10076" s="68" t="s">
        <v>15</v>
      </c>
      <c r="M10076" s="68" t="s">
        <v>254</v>
      </c>
    </row>
    <row r="10077" spans="1:13" s="3" customFormat="1" ht="12.75" x14ac:dyDescent="0.2">
      <c r="A10077" s="62" t="s">
        <v>30</v>
      </c>
      <c r="B10077" s="62" t="s">
        <v>1787</v>
      </c>
      <c r="C10077" s="63">
        <v>10</v>
      </c>
      <c r="D10077" s="62" t="s">
        <v>13546</v>
      </c>
      <c r="E10077" s="62" t="s">
        <v>9343</v>
      </c>
      <c r="F10077" s="69">
        <v>42312201</v>
      </c>
      <c r="G10077" s="62" t="s">
        <v>13630</v>
      </c>
      <c r="H10077" s="62">
        <v>1</v>
      </c>
      <c r="I10077" s="62">
        <v>3</v>
      </c>
      <c r="J10077" s="70">
        <v>200</v>
      </c>
      <c r="K10077" s="71">
        <v>140000</v>
      </c>
      <c r="L10077" s="72" t="s">
        <v>15</v>
      </c>
      <c r="M10077" s="72" t="s">
        <v>254</v>
      </c>
    </row>
    <row r="10078" spans="1:13" s="3" customFormat="1" ht="12.75" x14ac:dyDescent="0.2">
      <c r="A10078" s="62" t="s">
        <v>30</v>
      </c>
      <c r="B10078" s="62" t="s">
        <v>1787</v>
      </c>
      <c r="C10078" s="63">
        <v>10</v>
      </c>
      <c r="D10078" s="64" t="s">
        <v>13546</v>
      </c>
      <c r="E10078" s="64" t="s">
        <v>9344</v>
      </c>
      <c r="F10078" s="65">
        <v>42132200</v>
      </c>
      <c r="G10078" s="64" t="s">
        <v>13630</v>
      </c>
      <c r="H10078" s="64">
        <v>1</v>
      </c>
      <c r="I10078" s="64">
        <v>3</v>
      </c>
      <c r="J10078" s="66">
        <v>2</v>
      </c>
      <c r="K10078" s="67">
        <v>33000</v>
      </c>
      <c r="L10078" s="68" t="s">
        <v>15</v>
      </c>
      <c r="M10078" s="68" t="s">
        <v>254</v>
      </c>
    </row>
    <row r="10079" spans="1:13" s="3" customFormat="1" ht="12.75" x14ac:dyDescent="0.2">
      <c r="A10079" s="62" t="s">
        <v>30</v>
      </c>
      <c r="B10079" s="62" t="s">
        <v>1787</v>
      </c>
      <c r="C10079" s="63">
        <v>10</v>
      </c>
      <c r="D10079" s="62" t="s">
        <v>13546</v>
      </c>
      <c r="E10079" s="62" t="s">
        <v>9345</v>
      </c>
      <c r="F10079" s="69">
        <v>48102107</v>
      </c>
      <c r="G10079" s="62" t="s">
        <v>13630</v>
      </c>
      <c r="H10079" s="62">
        <v>1</v>
      </c>
      <c r="I10079" s="62">
        <v>3</v>
      </c>
      <c r="J10079" s="70">
        <v>4</v>
      </c>
      <c r="K10079" s="71">
        <v>52000</v>
      </c>
      <c r="L10079" s="72" t="s">
        <v>15</v>
      </c>
      <c r="M10079" s="72" t="s">
        <v>254</v>
      </c>
    </row>
    <row r="10080" spans="1:13" s="3" customFormat="1" ht="12.75" x14ac:dyDescent="0.2">
      <c r="A10080" s="62" t="s">
        <v>30</v>
      </c>
      <c r="B10080" s="62" t="s">
        <v>1787</v>
      </c>
      <c r="C10080" s="63">
        <v>10</v>
      </c>
      <c r="D10080" s="64" t="s">
        <v>13546</v>
      </c>
      <c r="E10080" s="64" t="s">
        <v>9346</v>
      </c>
      <c r="F10080" s="65">
        <v>10111302</v>
      </c>
      <c r="G10080" s="64" t="s">
        <v>13630</v>
      </c>
      <c r="H10080" s="64">
        <v>1</v>
      </c>
      <c r="I10080" s="64">
        <v>3</v>
      </c>
      <c r="J10080" s="66">
        <v>18</v>
      </c>
      <c r="K10080" s="67">
        <v>342000</v>
      </c>
      <c r="L10080" s="68" t="s">
        <v>15</v>
      </c>
      <c r="M10080" s="68" t="s">
        <v>254</v>
      </c>
    </row>
    <row r="10081" spans="1:13" s="3" customFormat="1" ht="12.75" x14ac:dyDescent="0.2">
      <c r="A10081" s="62" t="s">
        <v>30</v>
      </c>
      <c r="B10081" s="62" t="s">
        <v>1787</v>
      </c>
      <c r="C10081" s="63">
        <v>10</v>
      </c>
      <c r="D10081" s="62" t="s">
        <v>13546</v>
      </c>
      <c r="E10081" s="62" t="s">
        <v>9347</v>
      </c>
      <c r="F10081" s="69">
        <v>10111302</v>
      </c>
      <c r="G10081" s="62" t="s">
        <v>13630</v>
      </c>
      <c r="H10081" s="62">
        <v>1</v>
      </c>
      <c r="I10081" s="62">
        <v>3</v>
      </c>
      <c r="J10081" s="70">
        <v>6</v>
      </c>
      <c r="K10081" s="71">
        <v>102000</v>
      </c>
      <c r="L10081" s="72" t="s">
        <v>15</v>
      </c>
      <c r="M10081" s="72" t="s">
        <v>254</v>
      </c>
    </row>
    <row r="10082" spans="1:13" s="3" customFormat="1" ht="12.75" x14ac:dyDescent="0.2">
      <c r="A10082" s="62" t="s">
        <v>30</v>
      </c>
      <c r="B10082" s="62" t="s">
        <v>1787</v>
      </c>
      <c r="C10082" s="63">
        <v>10</v>
      </c>
      <c r="D10082" s="64" t="s">
        <v>13546</v>
      </c>
      <c r="E10082" s="64" t="s">
        <v>9348</v>
      </c>
      <c r="F10082" s="65">
        <v>42121600</v>
      </c>
      <c r="G10082" s="64" t="s">
        <v>13630</v>
      </c>
      <c r="H10082" s="64">
        <v>1</v>
      </c>
      <c r="I10082" s="64">
        <v>3</v>
      </c>
      <c r="J10082" s="66">
        <v>18</v>
      </c>
      <c r="K10082" s="67">
        <v>414000</v>
      </c>
      <c r="L10082" s="68" t="s">
        <v>15</v>
      </c>
      <c r="M10082" s="68" t="s">
        <v>254</v>
      </c>
    </row>
    <row r="10083" spans="1:13" s="3" customFormat="1" ht="12.75" x14ac:dyDescent="0.2">
      <c r="A10083" s="62" t="s">
        <v>30</v>
      </c>
      <c r="B10083" s="62" t="s">
        <v>1787</v>
      </c>
      <c r="C10083" s="63">
        <v>10</v>
      </c>
      <c r="D10083" s="62" t="s">
        <v>13546</v>
      </c>
      <c r="E10083" s="62" t="s">
        <v>9349</v>
      </c>
      <c r="F10083" s="69">
        <v>42121600</v>
      </c>
      <c r="G10083" s="62" t="s">
        <v>13630</v>
      </c>
      <c r="H10083" s="62">
        <v>1</v>
      </c>
      <c r="I10083" s="62">
        <v>3</v>
      </c>
      <c r="J10083" s="70">
        <v>18</v>
      </c>
      <c r="K10083" s="71">
        <v>324000</v>
      </c>
      <c r="L10083" s="72" t="s">
        <v>15</v>
      </c>
      <c r="M10083" s="72" t="s">
        <v>254</v>
      </c>
    </row>
    <row r="10084" spans="1:13" s="3" customFormat="1" ht="12.75" x14ac:dyDescent="0.2">
      <c r="A10084" s="62" t="s">
        <v>30</v>
      </c>
      <c r="B10084" s="62" t="s">
        <v>1787</v>
      </c>
      <c r="C10084" s="63">
        <v>10</v>
      </c>
      <c r="D10084" s="64" t="s">
        <v>13546</v>
      </c>
      <c r="E10084" s="64" t="s">
        <v>9350</v>
      </c>
      <c r="F10084" s="65">
        <v>42121600</v>
      </c>
      <c r="G10084" s="64" t="s">
        <v>13630</v>
      </c>
      <c r="H10084" s="64">
        <v>1</v>
      </c>
      <c r="I10084" s="64">
        <v>3</v>
      </c>
      <c r="J10084" s="66">
        <v>36</v>
      </c>
      <c r="K10084" s="67">
        <v>832320</v>
      </c>
      <c r="L10084" s="68" t="s">
        <v>15</v>
      </c>
      <c r="M10084" s="68" t="s">
        <v>254</v>
      </c>
    </row>
    <row r="10085" spans="1:13" s="3" customFormat="1" ht="12.75" x14ac:dyDescent="0.2">
      <c r="A10085" s="62" t="s">
        <v>30</v>
      </c>
      <c r="B10085" s="62" t="s">
        <v>1787</v>
      </c>
      <c r="C10085" s="63">
        <v>10</v>
      </c>
      <c r="D10085" s="62" t="s">
        <v>13546</v>
      </c>
      <c r="E10085" s="62" t="s">
        <v>9351</v>
      </c>
      <c r="F10085" s="69">
        <v>47131803</v>
      </c>
      <c r="G10085" s="62" t="s">
        <v>13630</v>
      </c>
      <c r="H10085" s="62">
        <v>1</v>
      </c>
      <c r="I10085" s="62">
        <v>3</v>
      </c>
      <c r="J10085" s="70">
        <v>2</v>
      </c>
      <c r="K10085" s="71">
        <v>107100</v>
      </c>
      <c r="L10085" s="72" t="s">
        <v>15</v>
      </c>
      <c r="M10085" s="72" t="s">
        <v>254</v>
      </c>
    </row>
    <row r="10086" spans="1:13" s="3" customFormat="1" ht="12.75" x14ac:dyDescent="0.2">
      <c r="A10086" s="62" t="s">
        <v>30</v>
      </c>
      <c r="B10086" s="62" t="s">
        <v>1787</v>
      </c>
      <c r="C10086" s="63">
        <v>10</v>
      </c>
      <c r="D10086" s="64" t="s">
        <v>13546</v>
      </c>
      <c r="E10086" s="64" t="s">
        <v>9352</v>
      </c>
      <c r="F10086" s="65">
        <v>51102713</v>
      </c>
      <c r="G10086" s="64" t="s">
        <v>13630</v>
      </c>
      <c r="H10086" s="64">
        <v>1</v>
      </c>
      <c r="I10086" s="64">
        <v>3</v>
      </c>
      <c r="J10086" s="66">
        <v>1</v>
      </c>
      <c r="K10086" s="67">
        <v>194000</v>
      </c>
      <c r="L10086" s="68" t="s">
        <v>15</v>
      </c>
      <c r="M10086" s="68" t="s">
        <v>254</v>
      </c>
    </row>
    <row r="10087" spans="1:13" s="3" customFormat="1" ht="12.75" x14ac:dyDescent="0.2">
      <c r="A10087" s="62" t="s">
        <v>30</v>
      </c>
      <c r="B10087" s="62" t="s">
        <v>1787</v>
      </c>
      <c r="C10087" s="63">
        <v>10</v>
      </c>
      <c r="D10087" s="62" t="s">
        <v>13546</v>
      </c>
      <c r="E10087" s="62" t="s">
        <v>9353</v>
      </c>
      <c r="F10087" s="69">
        <v>51201600</v>
      </c>
      <c r="G10087" s="62" t="s">
        <v>13630</v>
      </c>
      <c r="H10087" s="62">
        <v>1</v>
      </c>
      <c r="I10087" s="62">
        <v>3</v>
      </c>
      <c r="J10087" s="70">
        <v>18</v>
      </c>
      <c r="K10087" s="71">
        <v>216000</v>
      </c>
      <c r="L10087" s="72" t="s">
        <v>15</v>
      </c>
      <c r="M10087" s="72" t="s">
        <v>254</v>
      </c>
    </row>
    <row r="10088" spans="1:13" s="3" customFormat="1" ht="12.75" x14ac:dyDescent="0.2">
      <c r="A10088" s="62" t="s">
        <v>30</v>
      </c>
      <c r="B10088" s="62" t="s">
        <v>268</v>
      </c>
      <c r="C10088" s="63">
        <v>10</v>
      </c>
      <c r="D10088" s="64" t="s">
        <v>13385</v>
      </c>
      <c r="E10088" s="64" t="s">
        <v>9354</v>
      </c>
      <c r="F10088" s="65">
        <v>10111302</v>
      </c>
      <c r="G10088" s="64" t="s">
        <v>13630</v>
      </c>
      <c r="H10088" s="64">
        <v>1</v>
      </c>
      <c r="I10088" s="64">
        <v>3</v>
      </c>
      <c r="J10088" s="66">
        <v>18</v>
      </c>
      <c r="K10088" s="67">
        <v>228600</v>
      </c>
      <c r="L10088" s="68" t="s">
        <v>15</v>
      </c>
      <c r="M10088" s="68" t="s">
        <v>254</v>
      </c>
    </row>
    <row r="10089" spans="1:13" s="3" customFormat="1" ht="12.75" x14ac:dyDescent="0.2">
      <c r="A10089" s="62" t="s">
        <v>30</v>
      </c>
      <c r="B10089" s="62" t="s">
        <v>268</v>
      </c>
      <c r="C10089" s="63">
        <v>10</v>
      </c>
      <c r="D10089" s="62" t="s">
        <v>13385</v>
      </c>
      <c r="E10089" s="62" t="s">
        <v>9355</v>
      </c>
      <c r="F10089" s="69">
        <v>47131800</v>
      </c>
      <c r="G10089" s="62" t="s">
        <v>13630</v>
      </c>
      <c r="H10089" s="62">
        <v>7</v>
      </c>
      <c r="I10089" s="62">
        <v>1</v>
      </c>
      <c r="J10089" s="70">
        <v>200</v>
      </c>
      <c r="K10089" s="71">
        <v>3220000</v>
      </c>
      <c r="L10089" s="72" t="s">
        <v>1760</v>
      </c>
      <c r="M10089" s="72" t="s">
        <v>254</v>
      </c>
    </row>
    <row r="10090" spans="1:13" s="3" customFormat="1" ht="12.75" x14ac:dyDescent="0.2">
      <c r="A10090" s="62" t="s">
        <v>30</v>
      </c>
      <c r="B10090" s="62" t="s">
        <v>268</v>
      </c>
      <c r="C10090" s="63">
        <v>10</v>
      </c>
      <c r="D10090" s="64" t="s">
        <v>13385</v>
      </c>
      <c r="E10090" s="64" t="s">
        <v>9356</v>
      </c>
      <c r="F10090" s="65">
        <v>47131800</v>
      </c>
      <c r="G10090" s="64" t="s">
        <v>13630</v>
      </c>
      <c r="H10090" s="64">
        <v>7</v>
      </c>
      <c r="I10090" s="64">
        <v>1</v>
      </c>
      <c r="J10090" s="66">
        <v>450</v>
      </c>
      <c r="K10090" s="67">
        <v>11835000</v>
      </c>
      <c r="L10090" s="68" t="s">
        <v>1760</v>
      </c>
      <c r="M10090" s="68" t="s">
        <v>254</v>
      </c>
    </row>
    <row r="10091" spans="1:13" s="3" customFormat="1" ht="12.75" x14ac:dyDescent="0.2">
      <c r="A10091" s="62" t="s">
        <v>30</v>
      </c>
      <c r="B10091" s="62" t="s">
        <v>219</v>
      </c>
      <c r="C10091" s="63">
        <v>10</v>
      </c>
      <c r="D10091" s="62" t="s">
        <v>13379</v>
      </c>
      <c r="E10091" s="62" t="s">
        <v>9357</v>
      </c>
      <c r="F10091" s="69">
        <v>27111502</v>
      </c>
      <c r="G10091" s="62" t="s">
        <v>13630</v>
      </c>
      <c r="H10091" s="62">
        <v>1</v>
      </c>
      <c r="I10091" s="62">
        <v>3</v>
      </c>
      <c r="J10091" s="70">
        <v>10</v>
      </c>
      <c r="K10091" s="71">
        <v>5950</v>
      </c>
      <c r="L10091" s="72" t="s">
        <v>15</v>
      </c>
      <c r="M10091" s="72" t="s">
        <v>254</v>
      </c>
    </row>
    <row r="10092" spans="1:13" s="3" customFormat="1" ht="12.75" x14ac:dyDescent="0.2">
      <c r="A10092" s="62" t="s">
        <v>30</v>
      </c>
      <c r="B10092" s="62" t="s">
        <v>268</v>
      </c>
      <c r="C10092" s="63">
        <v>10</v>
      </c>
      <c r="D10092" s="64" t="s">
        <v>13385</v>
      </c>
      <c r="E10092" s="64" t="s">
        <v>9358</v>
      </c>
      <c r="F10092" s="65">
        <v>10111302</v>
      </c>
      <c r="G10092" s="64" t="s">
        <v>13630</v>
      </c>
      <c r="H10092" s="64">
        <v>1</v>
      </c>
      <c r="I10092" s="64">
        <v>3</v>
      </c>
      <c r="J10092" s="66">
        <v>36</v>
      </c>
      <c r="K10092" s="67">
        <v>262800</v>
      </c>
      <c r="L10092" s="68" t="s">
        <v>15</v>
      </c>
      <c r="M10092" s="68" t="s">
        <v>254</v>
      </c>
    </row>
    <row r="10093" spans="1:13" s="3" customFormat="1" ht="12.75" x14ac:dyDescent="0.2">
      <c r="A10093" s="62" t="s">
        <v>30</v>
      </c>
      <c r="B10093" s="62" t="s">
        <v>268</v>
      </c>
      <c r="C10093" s="63">
        <v>10</v>
      </c>
      <c r="D10093" s="62" t="s">
        <v>13385</v>
      </c>
      <c r="E10093" s="62" t="s">
        <v>9359</v>
      </c>
      <c r="F10093" s="69">
        <v>10111302</v>
      </c>
      <c r="G10093" s="62" t="s">
        <v>13630</v>
      </c>
      <c r="H10093" s="62">
        <v>1</v>
      </c>
      <c r="I10093" s="62">
        <v>3</v>
      </c>
      <c r="J10093" s="70">
        <v>6</v>
      </c>
      <c r="K10093" s="71">
        <v>126000</v>
      </c>
      <c r="L10093" s="72" t="s">
        <v>15</v>
      </c>
      <c r="M10093" s="72" t="s">
        <v>254</v>
      </c>
    </row>
    <row r="10094" spans="1:13" s="3" customFormat="1" ht="12.75" x14ac:dyDescent="0.2">
      <c r="A10094" s="62" t="s">
        <v>30</v>
      </c>
      <c r="B10094" s="62" t="s">
        <v>221</v>
      </c>
      <c r="C10094" s="63">
        <v>10</v>
      </c>
      <c r="D10094" s="64" t="s">
        <v>13382</v>
      </c>
      <c r="E10094" s="64" t="s">
        <v>9360</v>
      </c>
      <c r="F10094" s="65">
        <v>31201606</v>
      </c>
      <c r="G10094" s="64" t="s">
        <v>13633</v>
      </c>
      <c r="H10094" s="64">
        <v>2</v>
      </c>
      <c r="I10094" s="64">
        <v>5</v>
      </c>
      <c r="J10094" s="66">
        <v>30</v>
      </c>
      <c r="K10094" s="67">
        <v>1200000</v>
      </c>
      <c r="L10094" s="68" t="s">
        <v>15</v>
      </c>
      <c r="M10094" s="68" t="s">
        <v>254</v>
      </c>
    </row>
    <row r="10095" spans="1:13" s="3" customFormat="1" ht="12.75" x14ac:dyDescent="0.2">
      <c r="A10095" s="62" t="s">
        <v>30</v>
      </c>
      <c r="B10095" s="62" t="s">
        <v>221</v>
      </c>
      <c r="C10095" s="63">
        <v>10</v>
      </c>
      <c r="D10095" s="62" t="s">
        <v>13382</v>
      </c>
      <c r="E10095" s="62" t="s">
        <v>9361</v>
      </c>
      <c r="F10095" s="69">
        <v>40141615</v>
      </c>
      <c r="G10095" s="62" t="s">
        <v>13633</v>
      </c>
      <c r="H10095" s="62">
        <v>2</v>
      </c>
      <c r="I10095" s="62">
        <v>5</v>
      </c>
      <c r="J10095" s="70">
        <v>25</v>
      </c>
      <c r="K10095" s="71">
        <v>375000</v>
      </c>
      <c r="L10095" s="72" t="s">
        <v>15</v>
      </c>
      <c r="M10095" s="72" t="s">
        <v>254</v>
      </c>
    </row>
    <row r="10096" spans="1:13" s="3" customFormat="1" ht="12.75" x14ac:dyDescent="0.2">
      <c r="A10096" s="62" t="s">
        <v>30</v>
      </c>
      <c r="B10096" s="62" t="s">
        <v>221</v>
      </c>
      <c r="C10096" s="63">
        <v>10</v>
      </c>
      <c r="D10096" s="64" t="s">
        <v>13382</v>
      </c>
      <c r="E10096" s="64" t="s">
        <v>9362</v>
      </c>
      <c r="F10096" s="65">
        <v>31201632</v>
      </c>
      <c r="G10096" s="64" t="s">
        <v>13633</v>
      </c>
      <c r="H10096" s="64">
        <v>2</v>
      </c>
      <c r="I10096" s="64">
        <v>5</v>
      </c>
      <c r="J10096" s="66">
        <v>50</v>
      </c>
      <c r="K10096" s="67">
        <v>1000000</v>
      </c>
      <c r="L10096" s="68" t="s">
        <v>15</v>
      </c>
      <c r="M10096" s="68" t="s">
        <v>254</v>
      </c>
    </row>
    <row r="10097" spans="1:13" s="3" customFormat="1" ht="12.75" x14ac:dyDescent="0.2">
      <c r="A10097" s="62" t="s">
        <v>30</v>
      </c>
      <c r="B10097" s="62" t="s">
        <v>1788</v>
      </c>
      <c r="C10097" s="63">
        <v>10</v>
      </c>
      <c r="D10097" s="62" t="s">
        <v>13547</v>
      </c>
      <c r="E10097" s="62" t="s">
        <v>1953</v>
      </c>
      <c r="F10097" s="69">
        <v>11162116</v>
      </c>
      <c r="G10097" s="62" t="s">
        <v>13633</v>
      </c>
      <c r="H10097" s="62">
        <v>2</v>
      </c>
      <c r="I10097" s="62">
        <v>5</v>
      </c>
      <c r="J10097" s="70">
        <v>25</v>
      </c>
      <c r="K10097" s="71">
        <v>250000</v>
      </c>
      <c r="L10097" s="72" t="s">
        <v>1759</v>
      </c>
      <c r="M10097" s="72" t="s">
        <v>254</v>
      </c>
    </row>
    <row r="10098" spans="1:13" s="3" customFormat="1" ht="12.75" x14ac:dyDescent="0.2">
      <c r="A10098" s="62" t="s">
        <v>30</v>
      </c>
      <c r="B10098" s="62" t="s">
        <v>454</v>
      </c>
      <c r="C10098" s="63">
        <v>10</v>
      </c>
      <c r="D10098" s="64" t="s">
        <v>13417</v>
      </c>
      <c r="E10098" s="64" t="s">
        <v>9363</v>
      </c>
      <c r="F10098" s="65">
        <v>25171901</v>
      </c>
      <c r="G10098" s="64" t="s">
        <v>13631</v>
      </c>
      <c r="H10098" s="64">
        <v>2</v>
      </c>
      <c r="I10098" s="64">
        <v>1</v>
      </c>
      <c r="J10098" s="66">
        <v>4</v>
      </c>
      <c r="K10098" s="67">
        <v>1131960</v>
      </c>
      <c r="L10098" s="68" t="s">
        <v>15</v>
      </c>
      <c r="M10098" s="68" t="s">
        <v>254</v>
      </c>
    </row>
    <row r="10099" spans="1:13" s="3" customFormat="1" ht="12.75" x14ac:dyDescent="0.2">
      <c r="A10099" s="62" t="s">
        <v>30</v>
      </c>
      <c r="B10099" s="62" t="s">
        <v>454</v>
      </c>
      <c r="C10099" s="63">
        <v>10</v>
      </c>
      <c r="D10099" s="62" t="s">
        <v>13417</v>
      </c>
      <c r="E10099" s="62" t="s">
        <v>9364</v>
      </c>
      <c r="F10099" s="69">
        <v>25171901</v>
      </c>
      <c r="G10099" s="62" t="s">
        <v>13631</v>
      </c>
      <c r="H10099" s="62">
        <v>2</v>
      </c>
      <c r="I10099" s="62">
        <v>1</v>
      </c>
      <c r="J10099" s="70">
        <v>6</v>
      </c>
      <c r="K10099" s="71">
        <v>3023940</v>
      </c>
      <c r="L10099" s="72" t="s">
        <v>15</v>
      </c>
      <c r="M10099" s="72" t="s">
        <v>254</v>
      </c>
    </row>
    <row r="10100" spans="1:13" s="3" customFormat="1" ht="12.75" x14ac:dyDescent="0.2">
      <c r="A10100" s="62" t="s">
        <v>30</v>
      </c>
      <c r="B10100" s="62" t="s">
        <v>454</v>
      </c>
      <c r="C10100" s="63">
        <v>10</v>
      </c>
      <c r="D10100" s="64" t="s">
        <v>13417</v>
      </c>
      <c r="E10100" s="64" t="s">
        <v>9365</v>
      </c>
      <c r="F10100" s="65">
        <v>25171901</v>
      </c>
      <c r="G10100" s="64" t="s">
        <v>13631</v>
      </c>
      <c r="H10100" s="64">
        <v>2</v>
      </c>
      <c r="I10100" s="64">
        <v>1</v>
      </c>
      <c r="J10100" s="66">
        <v>1</v>
      </c>
      <c r="K10100" s="67">
        <v>20000000</v>
      </c>
      <c r="L10100" s="68" t="s">
        <v>15</v>
      </c>
      <c r="M10100" s="68" t="s">
        <v>254</v>
      </c>
    </row>
    <row r="10101" spans="1:13" s="3" customFormat="1" ht="12.75" x14ac:dyDescent="0.2">
      <c r="A10101" s="62" t="s">
        <v>30</v>
      </c>
      <c r="B10101" s="62" t="s">
        <v>454</v>
      </c>
      <c r="C10101" s="63">
        <v>10</v>
      </c>
      <c r="D10101" s="62" t="s">
        <v>13417</v>
      </c>
      <c r="E10101" s="62" t="s">
        <v>9365</v>
      </c>
      <c r="F10101" s="69">
        <v>25171901</v>
      </c>
      <c r="G10101" s="62" t="s">
        <v>13631</v>
      </c>
      <c r="H10101" s="62">
        <v>2</v>
      </c>
      <c r="I10101" s="62">
        <v>1</v>
      </c>
      <c r="J10101" s="70">
        <v>4</v>
      </c>
      <c r="K10101" s="71">
        <v>2071960</v>
      </c>
      <c r="L10101" s="72" t="s">
        <v>15</v>
      </c>
      <c r="M10101" s="72" t="s">
        <v>254</v>
      </c>
    </row>
    <row r="10102" spans="1:13" s="3" customFormat="1" ht="12.75" x14ac:dyDescent="0.2">
      <c r="A10102" s="62" t="s">
        <v>30</v>
      </c>
      <c r="B10102" s="62" t="s">
        <v>454</v>
      </c>
      <c r="C10102" s="63">
        <v>10</v>
      </c>
      <c r="D10102" s="64" t="s">
        <v>13417</v>
      </c>
      <c r="E10102" s="64" t="s">
        <v>9366</v>
      </c>
      <c r="F10102" s="65">
        <v>25171901</v>
      </c>
      <c r="G10102" s="64" t="s">
        <v>13631</v>
      </c>
      <c r="H10102" s="64">
        <v>2</v>
      </c>
      <c r="I10102" s="64">
        <v>1</v>
      </c>
      <c r="J10102" s="66">
        <v>4</v>
      </c>
      <c r="K10102" s="67">
        <v>2047960</v>
      </c>
      <c r="L10102" s="68" t="s">
        <v>15</v>
      </c>
      <c r="M10102" s="68" t="s">
        <v>254</v>
      </c>
    </row>
    <row r="10103" spans="1:13" s="3" customFormat="1" ht="12.75" x14ac:dyDescent="0.2">
      <c r="A10103" s="62" t="s">
        <v>30</v>
      </c>
      <c r="B10103" s="62" t="s">
        <v>454</v>
      </c>
      <c r="C10103" s="63">
        <v>10</v>
      </c>
      <c r="D10103" s="62" t="s">
        <v>13417</v>
      </c>
      <c r="E10103" s="62" t="s">
        <v>9367</v>
      </c>
      <c r="F10103" s="69">
        <v>25171901</v>
      </c>
      <c r="G10103" s="62" t="s">
        <v>13631</v>
      </c>
      <c r="H10103" s="62">
        <v>2</v>
      </c>
      <c r="I10103" s="62">
        <v>1</v>
      </c>
      <c r="J10103" s="70">
        <v>6</v>
      </c>
      <c r="K10103" s="71">
        <v>5118000</v>
      </c>
      <c r="L10103" s="72" t="s">
        <v>15</v>
      </c>
      <c r="M10103" s="72" t="s">
        <v>254</v>
      </c>
    </row>
    <row r="10104" spans="1:13" s="3" customFormat="1" ht="12.75" x14ac:dyDescent="0.2">
      <c r="A10104" s="62" t="s">
        <v>30</v>
      </c>
      <c r="B10104" s="62" t="s">
        <v>454</v>
      </c>
      <c r="C10104" s="63">
        <v>10</v>
      </c>
      <c r="D10104" s="64" t="s">
        <v>13417</v>
      </c>
      <c r="E10104" s="64" t="s">
        <v>9368</v>
      </c>
      <c r="F10104" s="65">
        <v>25171901</v>
      </c>
      <c r="G10104" s="64" t="s">
        <v>13631</v>
      </c>
      <c r="H10104" s="64">
        <v>2</v>
      </c>
      <c r="I10104" s="64">
        <v>1</v>
      </c>
      <c r="J10104" s="66">
        <v>4</v>
      </c>
      <c r="K10104" s="67">
        <v>2243956</v>
      </c>
      <c r="L10104" s="68" t="s">
        <v>15</v>
      </c>
      <c r="M10104" s="68" t="s">
        <v>254</v>
      </c>
    </row>
    <row r="10105" spans="1:13" s="3" customFormat="1" ht="12.75" x14ac:dyDescent="0.2">
      <c r="A10105" s="62" t="s">
        <v>30</v>
      </c>
      <c r="B10105" s="62" t="s">
        <v>454</v>
      </c>
      <c r="C10105" s="63">
        <v>10</v>
      </c>
      <c r="D10105" s="62" t="s">
        <v>13417</v>
      </c>
      <c r="E10105" s="62" t="s">
        <v>9369</v>
      </c>
      <c r="F10105" s="69">
        <v>25171901</v>
      </c>
      <c r="G10105" s="62" t="s">
        <v>13631</v>
      </c>
      <c r="H10105" s="62">
        <v>2</v>
      </c>
      <c r="I10105" s="62">
        <v>1</v>
      </c>
      <c r="J10105" s="70">
        <v>4</v>
      </c>
      <c r="K10105" s="71">
        <v>2455960</v>
      </c>
      <c r="L10105" s="72" t="s">
        <v>15</v>
      </c>
      <c r="M10105" s="72" t="s">
        <v>254</v>
      </c>
    </row>
    <row r="10106" spans="1:13" s="3" customFormat="1" ht="12.75" x14ac:dyDescent="0.2">
      <c r="A10106" s="62" t="s">
        <v>30</v>
      </c>
      <c r="B10106" s="62" t="s">
        <v>454</v>
      </c>
      <c r="C10106" s="63">
        <v>10</v>
      </c>
      <c r="D10106" s="64" t="s">
        <v>13417</v>
      </c>
      <c r="E10106" s="64" t="s">
        <v>9370</v>
      </c>
      <c r="F10106" s="65">
        <v>25171901</v>
      </c>
      <c r="G10106" s="64" t="s">
        <v>13631</v>
      </c>
      <c r="H10106" s="64">
        <v>2</v>
      </c>
      <c r="I10106" s="64">
        <v>1</v>
      </c>
      <c r="J10106" s="66">
        <v>2</v>
      </c>
      <c r="K10106" s="67">
        <v>1755000</v>
      </c>
      <c r="L10106" s="68" t="s">
        <v>15</v>
      </c>
      <c r="M10106" s="68" t="s">
        <v>254</v>
      </c>
    </row>
    <row r="10107" spans="1:13" s="3" customFormat="1" ht="12.75" x14ac:dyDescent="0.2">
      <c r="A10107" s="62" t="s">
        <v>30</v>
      </c>
      <c r="B10107" s="62" t="s">
        <v>874</v>
      </c>
      <c r="C10107" s="63">
        <v>10</v>
      </c>
      <c r="D10107" s="62" t="s">
        <v>13493</v>
      </c>
      <c r="E10107" s="62" t="s">
        <v>9371</v>
      </c>
      <c r="F10107" s="69">
        <v>40172608</v>
      </c>
      <c r="G10107" s="62" t="s">
        <v>13633</v>
      </c>
      <c r="H10107" s="62">
        <v>2</v>
      </c>
      <c r="I10107" s="62">
        <v>5</v>
      </c>
      <c r="J10107" s="70">
        <v>25</v>
      </c>
      <c r="K10107" s="71">
        <v>325000</v>
      </c>
      <c r="L10107" s="72" t="s">
        <v>15</v>
      </c>
      <c r="M10107" s="72" t="s">
        <v>254</v>
      </c>
    </row>
    <row r="10108" spans="1:13" s="3" customFormat="1" ht="12.75" x14ac:dyDescent="0.2">
      <c r="A10108" s="62" t="s">
        <v>30</v>
      </c>
      <c r="B10108" s="62" t="s">
        <v>874</v>
      </c>
      <c r="C10108" s="63">
        <v>10</v>
      </c>
      <c r="D10108" s="64" t="s">
        <v>13493</v>
      </c>
      <c r="E10108" s="64" t="s">
        <v>9372</v>
      </c>
      <c r="F10108" s="65">
        <v>40172608</v>
      </c>
      <c r="G10108" s="64" t="s">
        <v>13633</v>
      </c>
      <c r="H10108" s="64">
        <v>2</v>
      </c>
      <c r="I10108" s="64">
        <v>5</v>
      </c>
      <c r="J10108" s="66">
        <v>25</v>
      </c>
      <c r="K10108" s="67">
        <v>325000</v>
      </c>
      <c r="L10108" s="68" t="s">
        <v>15</v>
      </c>
      <c r="M10108" s="68" t="s">
        <v>254</v>
      </c>
    </row>
    <row r="10109" spans="1:13" s="3" customFormat="1" ht="12.75" x14ac:dyDescent="0.2">
      <c r="A10109" s="62" t="s">
        <v>30</v>
      </c>
      <c r="B10109" s="62" t="s">
        <v>874</v>
      </c>
      <c r="C10109" s="63">
        <v>10</v>
      </c>
      <c r="D10109" s="62" t="s">
        <v>13493</v>
      </c>
      <c r="E10109" s="62" t="s">
        <v>9373</v>
      </c>
      <c r="F10109" s="69">
        <v>40172608</v>
      </c>
      <c r="G10109" s="62" t="s">
        <v>13633</v>
      </c>
      <c r="H10109" s="62">
        <v>2</v>
      </c>
      <c r="I10109" s="62">
        <v>5</v>
      </c>
      <c r="J10109" s="70">
        <v>25</v>
      </c>
      <c r="K10109" s="71">
        <v>200000</v>
      </c>
      <c r="L10109" s="72" t="s">
        <v>15</v>
      </c>
      <c r="M10109" s="72" t="s">
        <v>254</v>
      </c>
    </row>
    <row r="10110" spans="1:13" s="3" customFormat="1" ht="12.75" x14ac:dyDescent="0.2">
      <c r="A10110" s="62" t="s">
        <v>30</v>
      </c>
      <c r="B10110" s="62" t="s">
        <v>874</v>
      </c>
      <c r="C10110" s="63">
        <v>10</v>
      </c>
      <c r="D10110" s="64" t="s">
        <v>13493</v>
      </c>
      <c r="E10110" s="64" t="s">
        <v>9374</v>
      </c>
      <c r="F10110" s="65">
        <v>40172608</v>
      </c>
      <c r="G10110" s="64" t="s">
        <v>13633</v>
      </c>
      <c r="H10110" s="64">
        <v>2</v>
      </c>
      <c r="I10110" s="64">
        <v>5</v>
      </c>
      <c r="J10110" s="66">
        <v>25</v>
      </c>
      <c r="K10110" s="67">
        <v>200000</v>
      </c>
      <c r="L10110" s="68" t="s">
        <v>15</v>
      </c>
      <c r="M10110" s="68" t="s">
        <v>254</v>
      </c>
    </row>
    <row r="10111" spans="1:13" s="3" customFormat="1" ht="12.75" x14ac:dyDescent="0.2">
      <c r="A10111" s="62" t="s">
        <v>30</v>
      </c>
      <c r="B10111" s="62" t="s">
        <v>874</v>
      </c>
      <c r="C10111" s="63">
        <v>10</v>
      </c>
      <c r="D10111" s="62" t="s">
        <v>13493</v>
      </c>
      <c r="E10111" s="62" t="s">
        <v>9375</v>
      </c>
      <c r="F10111" s="69">
        <v>30103202</v>
      </c>
      <c r="G10111" s="62" t="s">
        <v>13633</v>
      </c>
      <c r="H10111" s="62">
        <v>2</v>
      </c>
      <c r="I10111" s="62">
        <v>5</v>
      </c>
      <c r="J10111" s="70">
        <v>35</v>
      </c>
      <c r="K10111" s="71">
        <v>192500</v>
      </c>
      <c r="L10111" s="72" t="s">
        <v>15</v>
      </c>
      <c r="M10111" s="72" t="s">
        <v>254</v>
      </c>
    </row>
    <row r="10112" spans="1:13" s="3" customFormat="1" ht="12.75" x14ac:dyDescent="0.2">
      <c r="A10112" s="62" t="s">
        <v>30</v>
      </c>
      <c r="B10112" s="62" t="s">
        <v>874</v>
      </c>
      <c r="C10112" s="63">
        <v>10</v>
      </c>
      <c r="D10112" s="64" t="s">
        <v>13493</v>
      </c>
      <c r="E10112" s="64" t="s">
        <v>9376</v>
      </c>
      <c r="F10112" s="65">
        <v>30103202</v>
      </c>
      <c r="G10112" s="64" t="s">
        <v>13633</v>
      </c>
      <c r="H10112" s="64">
        <v>2</v>
      </c>
      <c r="I10112" s="64">
        <v>5</v>
      </c>
      <c r="J10112" s="66">
        <v>25</v>
      </c>
      <c r="K10112" s="67">
        <v>187500</v>
      </c>
      <c r="L10112" s="68" t="s">
        <v>15</v>
      </c>
      <c r="M10112" s="68" t="s">
        <v>254</v>
      </c>
    </row>
    <row r="10113" spans="1:13" s="3" customFormat="1" ht="12.75" x14ac:dyDescent="0.2">
      <c r="A10113" s="62" t="s">
        <v>30</v>
      </c>
      <c r="B10113" s="62" t="s">
        <v>338</v>
      </c>
      <c r="C10113" s="63">
        <v>10</v>
      </c>
      <c r="D10113" s="62" t="s">
        <v>13384</v>
      </c>
      <c r="E10113" s="62" t="s">
        <v>9377</v>
      </c>
      <c r="F10113" s="69">
        <v>24111500</v>
      </c>
      <c r="G10113" s="62" t="s">
        <v>13630</v>
      </c>
      <c r="H10113" s="62">
        <v>2</v>
      </c>
      <c r="I10113" s="62">
        <v>2</v>
      </c>
      <c r="J10113" s="70">
        <v>350</v>
      </c>
      <c r="K10113" s="71">
        <v>420000</v>
      </c>
      <c r="L10113" s="72" t="s">
        <v>15</v>
      </c>
      <c r="M10113" s="72" t="s">
        <v>254</v>
      </c>
    </row>
    <row r="10114" spans="1:13" s="3" customFormat="1" ht="12.75" x14ac:dyDescent="0.2">
      <c r="A10114" s="62" t="s">
        <v>30</v>
      </c>
      <c r="B10114" s="62" t="s">
        <v>338</v>
      </c>
      <c r="C10114" s="63">
        <v>10</v>
      </c>
      <c r="D10114" s="64" t="s">
        <v>13384</v>
      </c>
      <c r="E10114" s="64" t="s">
        <v>9378</v>
      </c>
      <c r="F10114" s="65">
        <v>24111503</v>
      </c>
      <c r="G10114" s="64" t="s">
        <v>13630</v>
      </c>
      <c r="H10114" s="64">
        <v>1</v>
      </c>
      <c r="I10114" s="64">
        <v>3</v>
      </c>
      <c r="J10114" s="66">
        <v>4</v>
      </c>
      <c r="K10114" s="67">
        <v>19040</v>
      </c>
      <c r="L10114" s="68" t="s">
        <v>15</v>
      </c>
      <c r="M10114" s="68" t="s">
        <v>254</v>
      </c>
    </row>
    <row r="10115" spans="1:13" s="3" customFormat="1" ht="12.75" x14ac:dyDescent="0.2">
      <c r="A10115" s="62" t="s">
        <v>30</v>
      </c>
      <c r="B10115" s="62" t="s">
        <v>857</v>
      </c>
      <c r="C10115" s="63">
        <v>10</v>
      </c>
      <c r="D10115" s="62" t="s">
        <v>13476</v>
      </c>
      <c r="E10115" s="62" t="s">
        <v>9379</v>
      </c>
      <c r="F10115" s="69">
        <v>25101914</v>
      </c>
      <c r="G10115" s="62" t="s">
        <v>13630</v>
      </c>
      <c r="H10115" s="62">
        <v>4</v>
      </c>
      <c r="I10115" s="62">
        <v>6</v>
      </c>
      <c r="J10115" s="70">
        <v>1</v>
      </c>
      <c r="K10115" s="71">
        <v>2200000</v>
      </c>
      <c r="L10115" s="72" t="s">
        <v>15</v>
      </c>
      <c r="M10115" s="72" t="s">
        <v>254</v>
      </c>
    </row>
    <row r="10116" spans="1:13" s="3" customFormat="1" ht="12.75" x14ac:dyDescent="0.2">
      <c r="A10116" s="62" t="s">
        <v>30</v>
      </c>
      <c r="B10116" s="62" t="s">
        <v>216</v>
      </c>
      <c r="C10116" s="63">
        <v>10</v>
      </c>
      <c r="D10116" s="64" t="s">
        <v>13377</v>
      </c>
      <c r="E10116" s="64" t="s">
        <v>9380</v>
      </c>
      <c r="F10116" s="65">
        <v>30181603</v>
      </c>
      <c r="G10116" s="64" t="s">
        <v>13633</v>
      </c>
      <c r="H10116" s="64">
        <v>2</v>
      </c>
      <c r="I10116" s="64">
        <v>5</v>
      </c>
      <c r="J10116" s="66">
        <v>80</v>
      </c>
      <c r="K10116" s="67">
        <v>2000000</v>
      </c>
      <c r="L10116" s="68" t="s">
        <v>15</v>
      </c>
      <c r="M10116" s="68" t="s">
        <v>254</v>
      </c>
    </row>
    <row r="10117" spans="1:13" s="3" customFormat="1" ht="12.75" x14ac:dyDescent="0.2">
      <c r="A10117" s="62" t="s">
        <v>30</v>
      </c>
      <c r="B10117" s="62" t="s">
        <v>216</v>
      </c>
      <c r="C10117" s="63">
        <v>10</v>
      </c>
      <c r="D10117" s="62" t="s">
        <v>13377</v>
      </c>
      <c r="E10117" s="62" t="s">
        <v>9381</v>
      </c>
      <c r="F10117" s="69">
        <v>31201502</v>
      </c>
      <c r="G10117" s="62" t="s">
        <v>13633</v>
      </c>
      <c r="H10117" s="62">
        <v>2</v>
      </c>
      <c r="I10117" s="62">
        <v>5</v>
      </c>
      <c r="J10117" s="70">
        <v>30</v>
      </c>
      <c r="K10117" s="71">
        <v>251700</v>
      </c>
      <c r="L10117" s="72" t="s">
        <v>1768</v>
      </c>
      <c r="M10117" s="72" t="s">
        <v>254</v>
      </c>
    </row>
    <row r="10118" spans="1:13" s="3" customFormat="1" ht="12.75" x14ac:dyDescent="0.2">
      <c r="A10118" s="62" t="s">
        <v>30</v>
      </c>
      <c r="B10118" s="62" t="s">
        <v>216</v>
      </c>
      <c r="C10118" s="63">
        <v>10</v>
      </c>
      <c r="D10118" s="64" t="s">
        <v>13377</v>
      </c>
      <c r="E10118" s="64" t="s">
        <v>9382</v>
      </c>
      <c r="F10118" s="65">
        <v>31201502</v>
      </c>
      <c r="G10118" s="64" t="s">
        <v>13633</v>
      </c>
      <c r="H10118" s="64">
        <v>2</v>
      </c>
      <c r="I10118" s="64">
        <v>5</v>
      </c>
      <c r="J10118" s="66">
        <v>100</v>
      </c>
      <c r="K10118" s="67">
        <v>838900</v>
      </c>
      <c r="L10118" s="68" t="s">
        <v>1768</v>
      </c>
      <c r="M10118" s="68" t="s">
        <v>254</v>
      </c>
    </row>
    <row r="10119" spans="1:13" s="3" customFormat="1" ht="12.75" x14ac:dyDescent="0.2">
      <c r="A10119" s="62" t="s">
        <v>30</v>
      </c>
      <c r="B10119" s="62" t="s">
        <v>216</v>
      </c>
      <c r="C10119" s="63">
        <v>10</v>
      </c>
      <c r="D10119" s="62" t="s">
        <v>13377</v>
      </c>
      <c r="E10119" s="62" t="s">
        <v>9383</v>
      </c>
      <c r="F10119" s="69">
        <v>40141610</v>
      </c>
      <c r="G10119" s="62" t="s">
        <v>13633</v>
      </c>
      <c r="H10119" s="62">
        <v>2</v>
      </c>
      <c r="I10119" s="62">
        <v>5</v>
      </c>
      <c r="J10119" s="70">
        <v>5</v>
      </c>
      <c r="K10119" s="71">
        <v>350000</v>
      </c>
      <c r="L10119" s="72" t="s">
        <v>15</v>
      </c>
      <c r="M10119" s="72" t="s">
        <v>254</v>
      </c>
    </row>
    <row r="10120" spans="1:13" s="3" customFormat="1" ht="12.75" x14ac:dyDescent="0.2">
      <c r="A10120" s="62" t="s">
        <v>30</v>
      </c>
      <c r="B10120" s="62" t="s">
        <v>216</v>
      </c>
      <c r="C10120" s="63">
        <v>10</v>
      </c>
      <c r="D10120" s="64" t="s">
        <v>13377</v>
      </c>
      <c r="E10120" s="64" t="s">
        <v>9384</v>
      </c>
      <c r="F10120" s="65">
        <v>40141610</v>
      </c>
      <c r="G10120" s="64" t="s">
        <v>13633</v>
      </c>
      <c r="H10120" s="64">
        <v>2</v>
      </c>
      <c r="I10120" s="64">
        <v>5</v>
      </c>
      <c r="J10120" s="66">
        <v>6</v>
      </c>
      <c r="K10120" s="67">
        <v>270000</v>
      </c>
      <c r="L10120" s="68" t="s">
        <v>15</v>
      </c>
      <c r="M10120" s="68" t="s">
        <v>254</v>
      </c>
    </row>
    <row r="10121" spans="1:13" s="3" customFormat="1" ht="12.75" x14ac:dyDescent="0.2">
      <c r="A10121" s="62" t="s">
        <v>30</v>
      </c>
      <c r="B10121" s="62" t="s">
        <v>216</v>
      </c>
      <c r="C10121" s="63">
        <v>10</v>
      </c>
      <c r="D10121" s="62" t="s">
        <v>13377</v>
      </c>
      <c r="E10121" s="62" t="s">
        <v>9385</v>
      </c>
      <c r="F10121" s="69">
        <v>40141610</v>
      </c>
      <c r="G10121" s="62" t="s">
        <v>13633</v>
      </c>
      <c r="H10121" s="62">
        <v>2</v>
      </c>
      <c r="I10121" s="62">
        <v>5</v>
      </c>
      <c r="J10121" s="70">
        <v>5</v>
      </c>
      <c r="K10121" s="71">
        <v>250000</v>
      </c>
      <c r="L10121" s="72" t="s">
        <v>15</v>
      </c>
      <c r="M10121" s="72" t="s">
        <v>254</v>
      </c>
    </row>
    <row r="10122" spans="1:13" s="3" customFormat="1" ht="12.75" x14ac:dyDescent="0.2">
      <c r="A10122" s="62" t="s">
        <v>30</v>
      </c>
      <c r="B10122" s="62" t="s">
        <v>216</v>
      </c>
      <c r="C10122" s="63">
        <v>10</v>
      </c>
      <c r="D10122" s="64" t="s">
        <v>13377</v>
      </c>
      <c r="E10122" s="64" t="s">
        <v>9386</v>
      </c>
      <c r="F10122" s="65">
        <v>30181503</v>
      </c>
      <c r="G10122" s="64" t="s">
        <v>13633</v>
      </c>
      <c r="H10122" s="64">
        <v>2</v>
      </c>
      <c r="I10122" s="64">
        <v>5</v>
      </c>
      <c r="J10122" s="66">
        <v>25</v>
      </c>
      <c r="K10122" s="67">
        <v>1250000</v>
      </c>
      <c r="L10122" s="68" t="s">
        <v>15</v>
      </c>
      <c r="M10122" s="68" t="s">
        <v>254</v>
      </c>
    </row>
    <row r="10123" spans="1:13" s="3" customFormat="1" ht="12.75" x14ac:dyDescent="0.2">
      <c r="A10123" s="62" t="s">
        <v>30</v>
      </c>
      <c r="B10123" s="62" t="s">
        <v>216</v>
      </c>
      <c r="C10123" s="63">
        <v>10</v>
      </c>
      <c r="D10123" s="62" t="s">
        <v>13377</v>
      </c>
      <c r="E10123" s="62" t="s">
        <v>9387</v>
      </c>
      <c r="F10123" s="69">
        <v>30151500</v>
      </c>
      <c r="G10123" s="62" t="s">
        <v>13633</v>
      </c>
      <c r="H10123" s="62">
        <v>2</v>
      </c>
      <c r="I10123" s="62">
        <v>5</v>
      </c>
      <c r="J10123" s="70">
        <v>15</v>
      </c>
      <c r="K10123" s="71">
        <v>750000</v>
      </c>
      <c r="L10123" s="72" t="s">
        <v>15</v>
      </c>
      <c r="M10123" s="72" t="s">
        <v>254</v>
      </c>
    </row>
    <row r="10124" spans="1:13" s="3" customFormat="1" ht="12.75" x14ac:dyDescent="0.2">
      <c r="A10124" s="62" t="s">
        <v>30</v>
      </c>
      <c r="B10124" s="62" t="s">
        <v>216</v>
      </c>
      <c r="C10124" s="63">
        <v>10</v>
      </c>
      <c r="D10124" s="64" t="s">
        <v>13377</v>
      </c>
      <c r="E10124" s="64" t="s">
        <v>9388</v>
      </c>
      <c r="F10124" s="65">
        <v>47131600</v>
      </c>
      <c r="G10124" s="64" t="s">
        <v>13630</v>
      </c>
      <c r="H10124" s="64">
        <v>7</v>
      </c>
      <c r="I10124" s="64">
        <v>1</v>
      </c>
      <c r="J10124" s="66">
        <v>280</v>
      </c>
      <c r="K10124" s="67">
        <v>2380000</v>
      </c>
      <c r="L10124" s="68" t="s">
        <v>15</v>
      </c>
      <c r="M10124" s="68" t="s">
        <v>254</v>
      </c>
    </row>
    <row r="10125" spans="1:13" s="3" customFormat="1" ht="12.75" x14ac:dyDescent="0.2">
      <c r="A10125" s="62" t="s">
        <v>30</v>
      </c>
      <c r="B10125" s="62" t="s">
        <v>216</v>
      </c>
      <c r="C10125" s="63">
        <v>10</v>
      </c>
      <c r="D10125" s="62" t="s">
        <v>13377</v>
      </c>
      <c r="E10125" s="62" t="s">
        <v>9389</v>
      </c>
      <c r="F10125" s="69">
        <v>47121800</v>
      </c>
      <c r="G10125" s="62" t="s">
        <v>13630</v>
      </c>
      <c r="H10125" s="62">
        <v>4</v>
      </c>
      <c r="I10125" s="62">
        <v>4</v>
      </c>
      <c r="J10125" s="70">
        <v>6</v>
      </c>
      <c r="K10125" s="71">
        <v>1920000</v>
      </c>
      <c r="L10125" s="72" t="s">
        <v>13</v>
      </c>
      <c r="M10125" s="72" t="s">
        <v>254</v>
      </c>
    </row>
    <row r="10126" spans="1:13" s="3" customFormat="1" ht="12.75" x14ac:dyDescent="0.2">
      <c r="A10126" s="62" t="s">
        <v>30</v>
      </c>
      <c r="B10126" s="62" t="s">
        <v>3293</v>
      </c>
      <c r="C10126" s="63">
        <v>10</v>
      </c>
      <c r="D10126" s="64" t="s">
        <v>13571</v>
      </c>
      <c r="E10126" s="64" t="s">
        <v>9390</v>
      </c>
      <c r="F10126" s="65">
        <v>31201605</v>
      </c>
      <c r="G10126" s="64" t="s">
        <v>13633</v>
      </c>
      <c r="H10126" s="64">
        <v>2</v>
      </c>
      <c r="I10126" s="64">
        <v>5</v>
      </c>
      <c r="J10126" s="66">
        <v>10</v>
      </c>
      <c r="K10126" s="67">
        <v>155000</v>
      </c>
      <c r="L10126" s="68" t="s">
        <v>15</v>
      </c>
      <c r="M10126" s="68" t="s">
        <v>254</v>
      </c>
    </row>
    <row r="10127" spans="1:13" s="3" customFormat="1" ht="12.75" x14ac:dyDescent="0.2">
      <c r="A10127" s="62" t="s">
        <v>30</v>
      </c>
      <c r="B10127" s="62" t="s">
        <v>3293</v>
      </c>
      <c r="C10127" s="63">
        <v>10</v>
      </c>
      <c r="D10127" s="62" t="s">
        <v>13571</v>
      </c>
      <c r="E10127" s="62" t="s">
        <v>9391</v>
      </c>
      <c r="F10127" s="69">
        <v>30111601</v>
      </c>
      <c r="G10127" s="62" t="s">
        <v>13633</v>
      </c>
      <c r="H10127" s="62">
        <v>2</v>
      </c>
      <c r="I10127" s="62">
        <v>5</v>
      </c>
      <c r="J10127" s="70">
        <v>1</v>
      </c>
      <c r="K10127" s="71">
        <v>50000</v>
      </c>
      <c r="L10127" s="72" t="s">
        <v>15</v>
      </c>
      <c r="M10127" s="72" t="s">
        <v>254</v>
      </c>
    </row>
    <row r="10128" spans="1:13" s="3" customFormat="1" ht="12.75" x14ac:dyDescent="0.2">
      <c r="A10128" s="62" t="s">
        <v>30</v>
      </c>
      <c r="B10128" s="62" t="s">
        <v>3293</v>
      </c>
      <c r="C10128" s="63">
        <v>10</v>
      </c>
      <c r="D10128" s="64" t="s">
        <v>13571</v>
      </c>
      <c r="E10128" s="64" t="s">
        <v>9392</v>
      </c>
      <c r="F10128" s="65">
        <v>30111601</v>
      </c>
      <c r="G10128" s="64" t="s">
        <v>13633</v>
      </c>
      <c r="H10128" s="64">
        <v>2</v>
      </c>
      <c r="I10128" s="64">
        <v>5</v>
      </c>
      <c r="J10128" s="66">
        <v>120</v>
      </c>
      <c r="K10128" s="67">
        <v>4440000</v>
      </c>
      <c r="L10128" s="68" t="s">
        <v>15</v>
      </c>
      <c r="M10128" s="68" t="s">
        <v>254</v>
      </c>
    </row>
    <row r="10129" spans="1:13" s="3" customFormat="1" ht="12.75" x14ac:dyDescent="0.2">
      <c r="A10129" s="62" t="s">
        <v>30</v>
      </c>
      <c r="B10129" s="62" t="s">
        <v>3293</v>
      </c>
      <c r="C10129" s="63">
        <v>10</v>
      </c>
      <c r="D10129" s="62" t="s">
        <v>13571</v>
      </c>
      <c r="E10129" s="62" t="s">
        <v>9393</v>
      </c>
      <c r="F10129" s="69">
        <v>31201605</v>
      </c>
      <c r="G10129" s="62" t="s">
        <v>13633</v>
      </c>
      <c r="H10129" s="62">
        <v>2</v>
      </c>
      <c r="I10129" s="62">
        <v>5</v>
      </c>
      <c r="J10129" s="70">
        <v>30</v>
      </c>
      <c r="K10129" s="71">
        <v>1050000</v>
      </c>
      <c r="L10129" s="72" t="s">
        <v>15</v>
      </c>
      <c r="M10129" s="72" t="s">
        <v>254</v>
      </c>
    </row>
    <row r="10130" spans="1:13" s="3" customFormat="1" ht="12.75" x14ac:dyDescent="0.2">
      <c r="A10130" s="62" t="s">
        <v>30</v>
      </c>
      <c r="B10130" s="62" t="s">
        <v>876</v>
      </c>
      <c r="C10130" s="63">
        <v>10</v>
      </c>
      <c r="D10130" s="64" t="s">
        <v>13495</v>
      </c>
      <c r="E10130" s="64" t="s">
        <v>9394</v>
      </c>
      <c r="F10130" s="65">
        <v>30161503</v>
      </c>
      <c r="G10130" s="64" t="s">
        <v>13633</v>
      </c>
      <c r="H10130" s="64">
        <v>2</v>
      </c>
      <c r="I10130" s="64">
        <v>5</v>
      </c>
      <c r="J10130" s="66">
        <v>20</v>
      </c>
      <c r="K10130" s="67">
        <v>800000</v>
      </c>
      <c r="L10130" s="68" t="s">
        <v>15</v>
      </c>
      <c r="M10130" s="68" t="s">
        <v>254</v>
      </c>
    </row>
    <row r="10131" spans="1:13" s="3" customFormat="1" ht="12.75" x14ac:dyDescent="0.2">
      <c r="A10131" s="62" t="s">
        <v>30</v>
      </c>
      <c r="B10131" s="62" t="s">
        <v>472</v>
      </c>
      <c r="C10131" s="63">
        <v>10</v>
      </c>
      <c r="D10131" s="62" t="s">
        <v>13437</v>
      </c>
      <c r="E10131" s="62" t="s">
        <v>9395</v>
      </c>
      <c r="F10131" s="69">
        <v>30181506</v>
      </c>
      <c r="G10131" s="62" t="s">
        <v>13633</v>
      </c>
      <c r="H10131" s="62">
        <v>2</v>
      </c>
      <c r="I10131" s="62">
        <v>5</v>
      </c>
      <c r="J10131" s="70">
        <v>21</v>
      </c>
      <c r="K10131" s="71">
        <v>1218000</v>
      </c>
      <c r="L10131" s="72" t="s">
        <v>15</v>
      </c>
      <c r="M10131" s="72" t="s">
        <v>254</v>
      </c>
    </row>
    <row r="10132" spans="1:13" s="3" customFormat="1" ht="12.75" x14ac:dyDescent="0.2">
      <c r="A10132" s="62" t="s">
        <v>30</v>
      </c>
      <c r="B10132" s="62" t="s">
        <v>472</v>
      </c>
      <c r="C10132" s="63">
        <v>10</v>
      </c>
      <c r="D10132" s="64" t="s">
        <v>13437</v>
      </c>
      <c r="E10132" s="64" t="s">
        <v>9396</v>
      </c>
      <c r="F10132" s="65">
        <v>30181506</v>
      </c>
      <c r="G10132" s="64" t="s">
        <v>13633</v>
      </c>
      <c r="H10132" s="64">
        <v>2</v>
      </c>
      <c r="I10132" s="64">
        <v>5</v>
      </c>
      <c r="J10132" s="66">
        <v>13</v>
      </c>
      <c r="K10132" s="67">
        <v>910000</v>
      </c>
      <c r="L10132" s="68" t="s">
        <v>15</v>
      </c>
      <c r="M10132" s="68" t="s">
        <v>254</v>
      </c>
    </row>
    <row r="10133" spans="1:13" s="3" customFormat="1" ht="12.75" x14ac:dyDescent="0.2">
      <c r="A10133" s="62" t="s">
        <v>30</v>
      </c>
      <c r="B10133" s="62" t="s">
        <v>891</v>
      </c>
      <c r="C10133" s="63">
        <v>10</v>
      </c>
      <c r="D10133" s="62" t="s">
        <v>13510</v>
      </c>
      <c r="E10133" s="62" t="s">
        <v>9397</v>
      </c>
      <c r="F10133" s="69">
        <v>43201800</v>
      </c>
      <c r="G10133" s="62" t="s">
        <v>13630</v>
      </c>
      <c r="H10133" s="62">
        <v>2</v>
      </c>
      <c r="I10133" s="62">
        <v>1</v>
      </c>
      <c r="J10133" s="70">
        <v>500</v>
      </c>
      <c r="K10133" s="71">
        <v>162500</v>
      </c>
      <c r="L10133" s="72" t="s">
        <v>15</v>
      </c>
      <c r="M10133" s="72" t="s">
        <v>254</v>
      </c>
    </row>
    <row r="10134" spans="1:13" s="3" customFormat="1" ht="12.75" x14ac:dyDescent="0.2">
      <c r="A10134" s="62" t="s">
        <v>30</v>
      </c>
      <c r="B10134" s="62" t="s">
        <v>472</v>
      </c>
      <c r="C10134" s="63">
        <v>10</v>
      </c>
      <c r="D10134" s="64" t="s">
        <v>13437</v>
      </c>
      <c r="E10134" s="64" t="s">
        <v>9398</v>
      </c>
      <c r="F10134" s="65">
        <v>12161804</v>
      </c>
      <c r="G10134" s="64" t="s">
        <v>13633</v>
      </c>
      <c r="H10134" s="64">
        <v>2</v>
      </c>
      <c r="I10134" s="64">
        <v>5</v>
      </c>
      <c r="J10134" s="66">
        <v>7</v>
      </c>
      <c r="K10134" s="67">
        <v>1085000</v>
      </c>
      <c r="L10134" s="68" t="s">
        <v>15</v>
      </c>
      <c r="M10134" s="68" t="s">
        <v>254</v>
      </c>
    </row>
    <row r="10135" spans="1:13" s="3" customFormat="1" ht="12.75" x14ac:dyDescent="0.2">
      <c r="A10135" s="62" t="s">
        <v>30</v>
      </c>
      <c r="B10135" s="62" t="s">
        <v>472</v>
      </c>
      <c r="C10135" s="63">
        <v>10</v>
      </c>
      <c r="D10135" s="62" t="s">
        <v>13437</v>
      </c>
      <c r="E10135" s="62" t="s">
        <v>9399</v>
      </c>
      <c r="F10135" s="69">
        <v>31191501</v>
      </c>
      <c r="G10135" s="62" t="s">
        <v>13633</v>
      </c>
      <c r="H10135" s="62">
        <v>2</v>
      </c>
      <c r="I10135" s="62">
        <v>5</v>
      </c>
      <c r="J10135" s="70">
        <v>100</v>
      </c>
      <c r="K10135" s="71">
        <v>200000</v>
      </c>
      <c r="L10135" s="72" t="s">
        <v>15</v>
      </c>
      <c r="M10135" s="72" t="s">
        <v>254</v>
      </c>
    </row>
    <row r="10136" spans="1:13" s="3" customFormat="1" ht="12.75" x14ac:dyDescent="0.2">
      <c r="A10136" s="62" t="s">
        <v>30</v>
      </c>
      <c r="B10136" s="62" t="s">
        <v>472</v>
      </c>
      <c r="C10136" s="63">
        <v>10</v>
      </c>
      <c r="D10136" s="64" t="s">
        <v>13437</v>
      </c>
      <c r="E10136" s="64" t="s">
        <v>9400</v>
      </c>
      <c r="F10136" s="65">
        <v>31191501</v>
      </c>
      <c r="G10136" s="64" t="s">
        <v>13633</v>
      </c>
      <c r="H10136" s="64">
        <v>2</v>
      </c>
      <c r="I10136" s="64">
        <v>5</v>
      </c>
      <c r="J10136" s="66">
        <v>100</v>
      </c>
      <c r="K10136" s="67">
        <v>200000</v>
      </c>
      <c r="L10136" s="68" t="s">
        <v>15</v>
      </c>
      <c r="M10136" s="68" t="s">
        <v>254</v>
      </c>
    </row>
    <row r="10137" spans="1:13" s="3" customFormat="1" ht="12.75" x14ac:dyDescent="0.2">
      <c r="A10137" s="62" t="s">
        <v>30</v>
      </c>
      <c r="B10137" s="62" t="s">
        <v>910</v>
      </c>
      <c r="C10137" s="63">
        <v>10</v>
      </c>
      <c r="D10137" s="62" t="s">
        <v>13529</v>
      </c>
      <c r="E10137" s="62" t="s">
        <v>9401</v>
      </c>
      <c r="F10137" s="69">
        <v>10111301</v>
      </c>
      <c r="G10137" s="62" t="s">
        <v>13630</v>
      </c>
      <c r="H10137" s="62">
        <v>1</v>
      </c>
      <c r="I10137" s="62">
        <v>3</v>
      </c>
      <c r="J10137" s="70">
        <v>18</v>
      </c>
      <c r="K10137" s="71">
        <v>257040</v>
      </c>
      <c r="L10137" s="72" t="s">
        <v>15</v>
      </c>
      <c r="M10137" s="72" t="s">
        <v>254</v>
      </c>
    </row>
    <row r="10138" spans="1:13" s="3" customFormat="1" ht="12.75" x14ac:dyDescent="0.2">
      <c r="A10138" s="62" t="s">
        <v>30</v>
      </c>
      <c r="B10138" s="62" t="s">
        <v>910</v>
      </c>
      <c r="C10138" s="63">
        <v>10</v>
      </c>
      <c r="D10138" s="64" t="s">
        <v>13529</v>
      </c>
      <c r="E10138" s="64" t="s">
        <v>9402</v>
      </c>
      <c r="F10138" s="65">
        <v>10111301</v>
      </c>
      <c r="G10138" s="64" t="s">
        <v>13630</v>
      </c>
      <c r="H10138" s="64">
        <v>1</v>
      </c>
      <c r="I10138" s="64">
        <v>3</v>
      </c>
      <c r="J10138" s="66">
        <v>18</v>
      </c>
      <c r="K10138" s="67">
        <v>556920</v>
      </c>
      <c r="L10138" s="68" t="s">
        <v>15</v>
      </c>
      <c r="M10138" s="68" t="s">
        <v>254</v>
      </c>
    </row>
    <row r="10139" spans="1:13" s="3" customFormat="1" ht="12.75" x14ac:dyDescent="0.2">
      <c r="A10139" s="62" t="s">
        <v>30</v>
      </c>
      <c r="B10139" s="62" t="s">
        <v>217</v>
      </c>
      <c r="C10139" s="63">
        <v>10</v>
      </c>
      <c r="D10139" s="62" t="s">
        <v>13378</v>
      </c>
      <c r="E10139" s="62" t="s">
        <v>9403</v>
      </c>
      <c r="F10139" s="69">
        <v>31211904</v>
      </c>
      <c r="G10139" s="62" t="s">
        <v>13633</v>
      </c>
      <c r="H10139" s="62">
        <v>2</v>
      </c>
      <c r="I10139" s="62">
        <v>5</v>
      </c>
      <c r="J10139" s="70">
        <v>100</v>
      </c>
      <c r="K10139" s="71">
        <v>1000000</v>
      </c>
      <c r="L10139" s="72" t="s">
        <v>15</v>
      </c>
      <c r="M10139" s="72" t="s">
        <v>254</v>
      </c>
    </row>
    <row r="10140" spans="1:13" s="3" customFormat="1" ht="12.75" x14ac:dyDescent="0.2">
      <c r="A10140" s="62" t="s">
        <v>30</v>
      </c>
      <c r="B10140" s="62" t="s">
        <v>217</v>
      </c>
      <c r="C10140" s="63">
        <v>10</v>
      </c>
      <c r="D10140" s="64" t="s">
        <v>13378</v>
      </c>
      <c r="E10140" s="64" t="s">
        <v>9404</v>
      </c>
      <c r="F10140" s="65">
        <v>31211904</v>
      </c>
      <c r="G10140" s="64" t="s">
        <v>13633</v>
      </c>
      <c r="H10140" s="64">
        <v>2</v>
      </c>
      <c r="I10140" s="64">
        <v>5</v>
      </c>
      <c r="J10140" s="66">
        <v>100</v>
      </c>
      <c r="K10140" s="67">
        <v>1000000</v>
      </c>
      <c r="L10140" s="68" t="s">
        <v>15</v>
      </c>
      <c r="M10140" s="68" t="s">
        <v>254</v>
      </c>
    </row>
    <row r="10141" spans="1:13" s="3" customFormat="1" ht="12.75" x14ac:dyDescent="0.2">
      <c r="A10141" s="62" t="s">
        <v>30</v>
      </c>
      <c r="B10141" s="62" t="s">
        <v>217</v>
      </c>
      <c r="C10141" s="63">
        <v>10</v>
      </c>
      <c r="D10141" s="62" t="s">
        <v>13378</v>
      </c>
      <c r="E10141" s="62" t="s">
        <v>9405</v>
      </c>
      <c r="F10141" s="69">
        <v>60121002</v>
      </c>
      <c r="G10141" s="62" t="s">
        <v>13630</v>
      </c>
      <c r="H10141" s="62">
        <v>3</v>
      </c>
      <c r="I10141" s="62">
        <v>3</v>
      </c>
      <c r="J10141" s="70">
        <v>50</v>
      </c>
      <c r="K10141" s="71">
        <v>4500000</v>
      </c>
      <c r="L10141" s="72" t="s">
        <v>15</v>
      </c>
      <c r="M10141" s="72" t="s">
        <v>254</v>
      </c>
    </row>
    <row r="10142" spans="1:13" s="3" customFormat="1" ht="12.75" x14ac:dyDescent="0.2">
      <c r="A10142" s="62" t="s">
        <v>30</v>
      </c>
      <c r="B10142" s="62" t="s">
        <v>217</v>
      </c>
      <c r="C10142" s="63">
        <v>10</v>
      </c>
      <c r="D10142" s="64" t="s">
        <v>13378</v>
      </c>
      <c r="E10142" s="64" t="s">
        <v>8238</v>
      </c>
      <c r="F10142" s="65">
        <v>31211906</v>
      </c>
      <c r="G10142" s="64" t="s">
        <v>13633</v>
      </c>
      <c r="H10142" s="64">
        <v>2</v>
      </c>
      <c r="I10142" s="64">
        <v>5</v>
      </c>
      <c r="J10142" s="66">
        <v>100</v>
      </c>
      <c r="K10142" s="67">
        <v>1200000</v>
      </c>
      <c r="L10142" s="68" t="s">
        <v>15</v>
      </c>
      <c r="M10142" s="68" t="s">
        <v>254</v>
      </c>
    </row>
    <row r="10143" spans="1:13" s="3" customFormat="1" ht="12.75" x14ac:dyDescent="0.2">
      <c r="A10143" s="62" t="s">
        <v>30</v>
      </c>
      <c r="B10143" s="62" t="s">
        <v>217</v>
      </c>
      <c r="C10143" s="63">
        <v>10</v>
      </c>
      <c r="D10143" s="62" t="s">
        <v>13378</v>
      </c>
      <c r="E10143" s="62" t="s">
        <v>8239</v>
      </c>
      <c r="F10143" s="69">
        <v>31211906</v>
      </c>
      <c r="G10143" s="62" t="s">
        <v>13633</v>
      </c>
      <c r="H10143" s="62">
        <v>2</v>
      </c>
      <c r="I10143" s="62">
        <v>5</v>
      </c>
      <c r="J10143" s="70">
        <v>100</v>
      </c>
      <c r="K10143" s="71">
        <v>1500000</v>
      </c>
      <c r="L10143" s="72" t="s">
        <v>15</v>
      </c>
      <c r="M10143" s="72" t="s">
        <v>254</v>
      </c>
    </row>
    <row r="10144" spans="1:13" s="3" customFormat="1" ht="12.75" x14ac:dyDescent="0.2">
      <c r="A10144" s="62" t="s">
        <v>30</v>
      </c>
      <c r="B10144" s="62" t="s">
        <v>877</v>
      </c>
      <c r="C10144" s="63">
        <v>10</v>
      </c>
      <c r="D10144" s="64" t="s">
        <v>13496</v>
      </c>
      <c r="E10144" s="64" t="s">
        <v>9406</v>
      </c>
      <c r="F10144" s="65">
        <v>30102405</v>
      </c>
      <c r="G10144" s="64" t="s">
        <v>13633</v>
      </c>
      <c r="H10144" s="64">
        <v>2</v>
      </c>
      <c r="I10144" s="64">
        <v>5</v>
      </c>
      <c r="J10144" s="66">
        <v>50</v>
      </c>
      <c r="K10144" s="67">
        <v>1250000</v>
      </c>
      <c r="L10144" s="68" t="s">
        <v>15</v>
      </c>
      <c r="M10144" s="68" t="s">
        <v>254</v>
      </c>
    </row>
    <row r="10145" spans="1:13" s="3" customFormat="1" ht="12.75" x14ac:dyDescent="0.2">
      <c r="A10145" s="62" t="s">
        <v>30</v>
      </c>
      <c r="B10145" s="62" t="s">
        <v>219</v>
      </c>
      <c r="C10145" s="63">
        <v>10</v>
      </c>
      <c r="D10145" s="62" t="s">
        <v>13379</v>
      </c>
      <c r="E10145" s="62" t="s">
        <v>9407</v>
      </c>
      <c r="F10145" s="69">
        <v>73161502</v>
      </c>
      <c r="G10145" s="62" t="s">
        <v>13630</v>
      </c>
      <c r="H10145" s="62">
        <v>3</v>
      </c>
      <c r="I10145" s="62">
        <v>1</v>
      </c>
      <c r="J10145" s="70">
        <v>30</v>
      </c>
      <c r="K10145" s="71">
        <v>750000</v>
      </c>
      <c r="L10145" s="72" t="s">
        <v>15</v>
      </c>
      <c r="M10145" s="72" t="s">
        <v>254</v>
      </c>
    </row>
    <row r="10146" spans="1:13" s="3" customFormat="1" ht="12.75" x14ac:dyDescent="0.2">
      <c r="A10146" s="62" t="s">
        <v>30</v>
      </c>
      <c r="B10146" s="62" t="s">
        <v>219</v>
      </c>
      <c r="C10146" s="63">
        <v>10</v>
      </c>
      <c r="D10146" s="64" t="s">
        <v>13379</v>
      </c>
      <c r="E10146" s="64" t="s">
        <v>9408</v>
      </c>
      <c r="F10146" s="65">
        <v>73161502</v>
      </c>
      <c r="G10146" s="64" t="s">
        <v>13630</v>
      </c>
      <c r="H10146" s="64">
        <v>2</v>
      </c>
      <c r="I10146" s="64">
        <v>2</v>
      </c>
      <c r="J10146" s="66">
        <v>10</v>
      </c>
      <c r="K10146" s="67">
        <v>600000</v>
      </c>
      <c r="L10146" s="68" t="s">
        <v>15</v>
      </c>
      <c r="M10146" s="68" t="s">
        <v>254</v>
      </c>
    </row>
    <row r="10147" spans="1:13" s="3" customFormat="1" ht="12.75" x14ac:dyDescent="0.2">
      <c r="A10147" s="62" t="s">
        <v>30</v>
      </c>
      <c r="B10147" s="62" t="s">
        <v>219</v>
      </c>
      <c r="C10147" s="63">
        <v>10</v>
      </c>
      <c r="D10147" s="62" t="s">
        <v>13379</v>
      </c>
      <c r="E10147" s="62" t="s">
        <v>9409</v>
      </c>
      <c r="F10147" s="69">
        <v>30181605</v>
      </c>
      <c r="G10147" s="62" t="s">
        <v>13633</v>
      </c>
      <c r="H10147" s="62">
        <v>2</v>
      </c>
      <c r="I10147" s="62">
        <v>5</v>
      </c>
      <c r="J10147" s="70">
        <v>20</v>
      </c>
      <c r="K10147" s="71">
        <v>399980</v>
      </c>
      <c r="L10147" s="72" t="s">
        <v>15</v>
      </c>
      <c r="M10147" s="72" t="s">
        <v>254</v>
      </c>
    </row>
    <row r="10148" spans="1:13" s="3" customFormat="1" ht="12.75" x14ac:dyDescent="0.2">
      <c r="A10148" s="62" t="s">
        <v>30</v>
      </c>
      <c r="B10148" s="62" t="s">
        <v>219</v>
      </c>
      <c r="C10148" s="63">
        <v>10</v>
      </c>
      <c r="D10148" s="64" t="s">
        <v>13379</v>
      </c>
      <c r="E10148" s="64" t="s">
        <v>9410</v>
      </c>
      <c r="F10148" s="65">
        <v>31162402</v>
      </c>
      <c r="G10148" s="64" t="s">
        <v>13633</v>
      </c>
      <c r="H10148" s="64">
        <v>2</v>
      </c>
      <c r="I10148" s="64">
        <v>5</v>
      </c>
      <c r="J10148" s="66">
        <v>40</v>
      </c>
      <c r="K10148" s="67">
        <v>2800000</v>
      </c>
      <c r="L10148" s="68" t="s">
        <v>15</v>
      </c>
      <c r="M10148" s="68" t="s">
        <v>254</v>
      </c>
    </row>
    <row r="10149" spans="1:13" s="3" customFormat="1" ht="12.75" x14ac:dyDescent="0.2">
      <c r="A10149" s="62" t="s">
        <v>30</v>
      </c>
      <c r="B10149" s="62" t="s">
        <v>219</v>
      </c>
      <c r="C10149" s="63">
        <v>10</v>
      </c>
      <c r="D10149" s="62" t="s">
        <v>13379</v>
      </c>
      <c r="E10149" s="62" t="s">
        <v>9411</v>
      </c>
      <c r="F10149" s="69">
        <v>31162402</v>
      </c>
      <c r="G10149" s="62" t="s">
        <v>13633</v>
      </c>
      <c r="H10149" s="62">
        <v>2</v>
      </c>
      <c r="I10149" s="62">
        <v>5</v>
      </c>
      <c r="J10149" s="70">
        <v>40</v>
      </c>
      <c r="K10149" s="71">
        <v>1600000</v>
      </c>
      <c r="L10149" s="72" t="s">
        <v>15</v>
      </c>
      <c r="M10149" s="72" t="s">
        <v>254</v>
      </c>
    </row>
    <row r="10150" spans="1:13" s="3" customFormat="1" ht="12.75" x14ac:dyDescent="0.2">
      <c r="A10150" s="62" t="s">
        <v>30</v>
      </c>
      <c r="B10150" s="62" t="s">
        <v>219</v>
      </c>
      <c r="C10150" s="63">
        <v>10</v>
      </c>
      <c r="D10150" s="64" t="s">
        <v>13379</v>
      </c>
      <c r="E10150" s="64" t="s">
        <v>9412</v>
      </c>
      <c r="F10150" s="65">
        <v>31161502</v>
      </c>
      <c r="G10150" s="64" t="s">
        <v>13633</v>
      </c>
      <c r="H10150" s="64">
        <v>2</v>
      </c>
      <c r="I10150" s="64">
        <v>5</v>
      </c>
      <c r="J10150" s="66">
        <v>2</v>
      </c>
      <c r="K10150" s="67">
        <v>270000</v>
      </c>
      <c r="L10150" s="68" t="s">
        <v>15</v>
      </c>
      <c r="M10150" s="68" t="s">
        <v>254</v>
      </c>
    </row>
    <row r="10151" spans="1:13" s="3" customFormat="1" ht="12.75" x14ac:dyDescent="0.2">
      <c r="A10151" s="62" t="s">
        <v>30</v>
      </c>
      <c r="B10151" s="62" t="s">
        <v>219</v>
      </c>
      <c r="C10151" s="63">
        <v>10</v>
      </c>
      <c r="D10151" s="62" t="s">
        <v>13379</v>
      </c>
      <c r="E10151" s="62" t="s">
        <v>9413</v>
      </c>
      <c r="F10151" s="69">
        <v>31161502</v>
      </c>
      <c r="G10151" s="62" t="s">
        <v>13633</v>
      </c>
      <c r="H10151" s="62">
        <v>2</v>
      </c>
      <c r="I10151" s="62">
        <v>5</v>
      </c>
      <c r="J10151" s="70">
        <v>3</v>
      </c>
      <c r="K10151" s="71">
        <v>60000</v>
      </c>
      <c r="L10151" s="72" t="s">
        <v>15</v>
      </c>
      <c r="M10151" s="72" t="s">
        <v>254</v>
      </c>
    </row>
    <row r="10152" spans="1:13" s="3" customFormat="1" ht="12.75" x14ac:dyDescent="0.2">
      <c r="A10152" s="62" t="s">
        <v>30</v>
      </c>
      <c r="B10152" s="62" t="s">
        <v>219</v>
      </c>
      <c r="C10152" s="63">
        <v>10</v>
      </c>
      <c r="D10152" s="64" t="s">
        <v>13379</v>
      </c>
      <c r="E10152" s="64" t="s">
        <v>9414</v>
      </c>
      <c r="F10152" s="65">
        <v>31161502</v>
      </c>
      <c r="G10152" s="64" t="s">
        <v>13633</v>
      </c>
      <c r="H10152" s="64">
        <v>2</v>
      </c>
      <c r="I10152" s="64">
        <v>5</v>
      </c>
      <c r="J10152" s="66">
        <v>3</v>
      </c>
      <c r="K10152" s="67">
        <v>75000</v>
      </c>
      <c r="L10152" s="68" t="s">
        <v>15</v>
      </c>
      <c r="M10152" s="68" t="s">
        <v>254</v>
      </c>
    </row>
    <row r="10153" spans="1:13" s="3" customFormat="1" ht="12.75" x14ac:dyDescent="0.2">
      <c r="A10153" s="62" t="s">
        <v>30</v>
      </c>
      <c r="B10153" s="62" t="s">
        <v>219</v>
      </c>
      <c r="C10153" s="63">
        <v>10</v>
      </c>
      <c r="D10153" s="62" t="s">
        <v>13379</v>
      </c>
      <c r="E10153" s="62" t="s">
        <v>9415</v>
      </c>
      <c r="F10153" s="69">
        <v>31161502</v>
      </c>
      <c r="G10153" s="62" t="s">
        <v>13633</v>
      </c>
      <c r="H10153" s="62">
        <v>2</v>
      </c>
      <c r="I10153" s="62">
        <v>5</v>
      </c>
      <c r="J10153" s="70">
        <v>3</v>
      </c>
      <c r="K10153" s="71">
        <v>75000</v>
      </c>
      <c r="L10153" s="72" t="s">
        <v>15</v>
      </c>
      <c r="M10153" s="72" t="s">
        <v>254</v>
      </c>
    </row>
    <row r="10154" spans="1:13" s="3" customFormat="1" ht="12.75" x14ac:dyDescent="0.2">
      <c r="A10154" s="62" t="s">
        <v>30</v>
      </c>
      <c r="B10154" s="62" t="s">
        <v>219</v>
      </c>
      <c r="C10154" s="63">
        <v>10</v>
      </c>
      <c r="D10154" s="64" t="s">
        <v>13379</v>
      </c>
      <c r="E10154" s="64" t="s">
        <v>9416</v>
      </c>
      <c r="F10154" s="65">
        <v>30181605</v>
      </c>
      <c r="G10154" s="64" t="s">
        <v>13633</v>
      </c>
      <c r="H10154" s="64">
        <v>2</v>
      </c>
      <c r="I10154" s="64">
        <v>5</v>
      </c>
      <c r="J10154" s="66">
        <v>3</v>
      </c>
      <c r="K10154" s="67">
        <v>30000</v>
      </c>
      <c r="L10154" s="68" t="s">
        <v>15</v>
      </c>
      <c r="M10154" s="68" t="s">
        <v>254</v>
      </c>
    </row>
    <row r="10155" spans="1:13" s="3" customFormat="1" ht="12.75" x14ac:dyDescent="0.2">
      <c r="A10155" s="62" t="s">
        <v>30</v>
      </c>
      <c r="B10155" s="62" t="s">
        <v>219</v>
      </c>
      <c r="C10155" s="63">
        <v>10</v>
      </c>
      <c r="D10155" s="62" t="s">
        <v>13379</v>
      </c>
      <c r="E10155" s="62" t="s">
        <v>9417</v>
      </c>
      <c r="F10155" s="69">
        <v>40101902</v>
      </c>
      <c r="G10155" s="62" t="s">
        <v>13630</v>
      </c>
      <c r="H10155" s="62">
        <v>3</v>
      </c>
      <c r="I10155" s="62">
        <v>1</v>
      </c>
      <c r="J10155" s="70">
        <v>2</v>
      </c>
      <c r="K10155" s="71">
        <v>600000</v>
      </c>
      <c r="L10155" s="72" t="s">
        <v>15</v>
      </c>
      <c r="M10155" s="72" t="s">
        <v>254</v>
      </c>
    </row>
    <row r="10156" spans="1:13" s="3" customFormat="1" ht="12.75" x14ac:dyDescent="0.2">
      <c r="A10156" s="62" t="s">
        <v>30</v>
      </c>
      <c r="B10156" s="62" t="s">
        <v>479</v>
      </c>
      <c r="C10156" s="63">
        <v>10</v>
      </c>
      <c r="D10156" s="64" t="s">
        <v>13444</v>
      </c>
      <c r="E10156" s="64" t="s">
        <v>9418</v>
      </c>
      <c r="F10156" s="65">
        <v>41114201</v>
      </c>
      <c r="G10156" s="64" t="s">
        <v>13633</v>
      </c>
      <c r="H10156" s="64">
        <v>2</v>
      </c>
      <c r="I10156" s="64">
        <v>5</v>
      </c>
      <c r="J10156" s="66">
        <v>10</v>
      </c>
      <c r="K10156" s="67">
        <v>250000</v>
      </c>
      <c r="L10156" s="68" t="s">
        <v>15</v>
      </c>
      <c r="M10156" s="68" t="s">
        <v>254</v>
      </c>
    </row>
    <row r="10157" spans="1:13" s="3" customFormat="1" ht="12.75" x14ac:dyDescent="0.2">
      <c r="A10157" s="62" t="s">
        <v>30</v>
      </c>
      <c r="B10157" s="62" t="s">
        <v>219</v>
      </c>
      <c r="C10157" s="63">
        <v>10</v>
      </c>
      <c r="D10157" s="62" t="s">
        <v>13379</v>
      </c>
      <c r="E10157" s="62" t="s">
        <v>9419</v>
      </c>
      <c r="F10157" s="69">
        <v>30181804</v>
      </c>
      <c r="G10157" s="62" t="s">
        <v>13633</v>
      </c>
      <c r="H10157" s="62">
        <v>2</v>
      </c>
      <c r="I10157" s="62">
        <v>5</v>
      </c>
      <c r="J10157" s="70">
        <v>15</v>
      </c>
      <c r="K10157" s="71">
        <v>900000</v>
      </c>
      <c r="L10157" s="72" t="s">
        <v>15</v>
      </c>
      <c r="M10157" s="72" t="s">
        <v>254</v>
      </c>
    </row>
    <row r="10158" spans="1:13" s="3" customFormat="1" ht="12.75" x14ac:dyDescent="0.2">
      <c r="A10158" s="62" t="s">
        <v>30</v>
      </c>
      <c r="B10158" s="62" t="s">
        <v>219</v>
      </c>
      <c r="C10158" s="63">
        <v>10</v>
      </c>
      <c r="D10158" s="64" t="s">
        <v>13379</v>
      </c>
      <c r="E10158" s="64" t="s">
        <v>9420</v>
      </c>
      <c r="F10158" s="65">
        <v>30181804</v>
      </c>
      <c r="G10158" s="64" t="s">
        <v>13633</v>
      </c>
      <c r="H10158" s="64">
        <v>2</v>
      </c>
      <c r="I10158" s="64">
        <v>5</v>
      </c>
      <c r="J10158" s="66">
        <v>15</v>
      </c>
      <c r="K10158" s="67">
        <v>1050000</v>
      </c>
      <c r="L10158" s="68" t="s">
        <v>15</v>
      </c>
      <c r="M10158" s="68" t="s">
        <v>254</v>
      </c>
    </row>
    <row r="10159" spans="1:13" s="3" customFormat="1" ht="12.75" x14ac:dyDescent="0.2">
      <c r="A10159" s="62" t="s">
        <v>30</v>
      </c>
      <c r="B10159" s="62" t="s">
        <v>219</v>
      </c>
      <c r="C10159" s="63">
        <v>10</v>
      </c>
      <c r="D10159" s="62" t="s">
        <v>13379</v>
      </c>
      <c r="E10159" s="62" t="s">
        <v>9421</v>
      </c>
      <c r="F10159" s="69">
        <v>40141610</v>
      </c>
      <c r="G10159" s="62" t="s">
        <v>13633</v>
      </c>
      <c r="H10159" s="62">
        <v>2</v>
      </c>
      <c r="I10159" s="62">
        <v>5</v>
      </c>
      <c r="J10159" s="70">
        <v>10</v>
      </c>
      <c r="K10159" s="71">
        <v>950000</v>
      </c>
      <c r="L10159" s="72" t="s">
        <v>15</v>
      </c>
      <c r="M10159" s="72" t="s">
        <v>254</v>
      </c>
    </row>
    <row r="10160" spans="1:13" s="3" customFormat="1" ht="12.75" x14ac:dyDescent="0.2">
      <c r="A10160" s="62" t="s">
        <v>30</v>
      </c>
      <c r="B10160" s="62" t="s">
        <v>219</v>
      </c>
      <c r="C10160" s="63">
        <v>10</v>
      </c>
      <c r="D10160" s="64" t="s">
        <v>13379</v>
      </c>
      <c r="E10160" s="64" t="s">
        <v>9422</v>
      </c>
      <c r="F10160" s="65">
        <v>40141610</v>
      </c>
      <c r="G10160" s="64" t="s">
        <v>13633</v>
      </c>
      <c r="H10160" s="64">
        <v>2</v>
      </c>
      <c r="I10160" s="64">
        <v>5</v>
      </c>
      <c r="J10160" s="66">
        <v>5</v>
      </c>
      <c r="K10160" s="67">
        <v>175000</v>
      </c>
      <c r="L10160" s="68" t="s">
        <v>15</v>
      </c>
      <c r="M10160" s="68" t="s">
        <v>254</v>
      </c>
    </row>
    <row r="10161" spans="1:13" s="3" customFormat="1" ht="12.75" x14ac:dyDescent="0.2">
      <c r="A10161" s="62" t="s">
        <v>30</v>
      </c>
      <c r="B10161" s="62" t="s">
        <v>219</v>
      </c>
      <c r="C10161" s="63">
        <v>10</v>
      </c>
      <c r="D10161" s="62" t="s">
        <v>13379</v>
      </c>
      <c r="E10161" s="62" t="s">
        <v>9423</v>
      </c>
      <c r="F10161" s="69">
        <v>30181604</v>
      </c>
      <c r="G10161" s="62" t="s">
        <v>13633</v>
      </c>
      <c r="H10161" s="62">
        <v>2</v>
      </c>
      <c r="I10161" s="62">
        <v>5</v>
      </c>
      <c r="J10161" s="70">
        <v>30</v>
      </c>
      <c r="K10161" s="71">
        <v>900000</v>
      </c>
      <c r="L10161" s="72" t="s">
        <v>15</v>
      </c>
      <c r="M10161" s="72" t="s">
        <v>254</v>
      </c>
    </row>
    <row r="10162" spans="1:13" s="3" customFormat="1" ht="12.75" x14ac:dyDescent="0.2">
      <c r="A10162" s="62" t="s">
        <v>30</v>
      </c>
      <c r="B10162" s="62" t="s">
        <v>219</v>
      </c>
      <c r="C10162" s="63">
        <v>10</v>
      </c>
      <c r="D10162" s="64" t="s">
        <v>13379</v>
      </c>
      <c r="E10162" s="64" t="s">
        <v>9424</v>
      </c>
      <c r="F10162" s="65">
        <v>30181804</v>
      </c>
      <c r="G10162" s="64" t="s">
        <v>13633</v>
      </c>
      <c r="H10162" s="64">
        <v>2</v>
      </c>
      <c r="I10162" s="64">
        <v>5</v>
      </c>
      <c r="J10162" s="66">
        <v>30</v>
      </c>
      <c r="K10162" s="67">
        <v>1050000</v>
      </c>
      <c r="L10162" s="68" t="s">
        <v>15</v>
      </c>
      <c r="M10162" s="68" t="s">
        <v>254</v>
      </c>
    </row>
    <row r="10163" spans="1:13" s="3" customFormat="1" ht="12.75" x14ac:dyDescent="0.2">
      <c r="A10163" s="62" t="s">
        <v>30</v>
      </c>
      <c r="B10163" s="62" t="s">
        <v>219</v>
      </c>
      <c r="C10163" s="63">
        <v>10</v>
      </c>
      <c r="D10163" s="62" t="s">
        <v>13379</v>
      </c>
      <c r="E10163" s="62" t="s">
        <v>9425</v>
      </c>
      <c r="F10163" s="69">
        <v>30181804</v>
      </c>
      <c r="G10163" s="62" t="s">
        <v>13633</v>
      </c>
      <c r="H10163" s="62">
        <v>2</v>
      </c>
      <c r="I10163" s="62">
        <v>5</v>
      </c>
      <c r="J10163" s="70">
        <v>25</v>
      </c>
      <c r="K10163" s="71">
        <v>650000</v>
      </c>
      <c r="L10163" s="72" t="s">
        <v>15</v>
      </c>
      <c r="M10163" s="72" t="s">
        <v>254</v>
      </c>
    </row>
    <row r="10164" spans="1:13" s="3" customFormat="1" ht="12.75" x14ac:dyDescent="0.2">
      <c r="A10164" s="62" t="s">
        <v>30</v>
      </c>
      <c r="B10164" s="62" t="s">
        <v>219</v>
      </c>
      <c r="C10164" s="63">
        <v>10</v>
      </c>
      <c r="D10164" s="64" t="s">
        <v>13379</v>
      </c>
      <c r="E10164" s="64" t="s">
        <v>9426</v>
      </c>
      <c r="F10164" s="65">
        <v>30181804</v>
      </c>
      <c r="G10164" s="64" t="s">
        <v>13633</v>
      </c>
      <c r="H10164" s="64">
        <v>2</v>
      </c>
      <c r="I10164" s="64">
        <v>5</v>
      </c>
      <c r="J10164" s="66">
        <v>30</v>
      </c>
      <c r="K10164" s="67">
        <v>1200000</v>
      </c>
      <c r="L10164" s="68" t="s">
        <v>15</v>
      </c>
      <c r="M10164" s="68" t="s">
        <v>254</v>
      </c>
    </row>
    <row r="10165" spans="1:13" s="3" customFormat="1" ht="12.75" x14ac:dyDescent="0.2">
      <c r="A10165" s="62" t="s">
        <v>30</v>
      </c>
      <c r="B10165" s="62" t="s">
        <v>219</v>
      </c>
      <c r="C10165" s="63">
        <v>10</v>
      </c>
      <c r="D10165" s="62" t="s">
        <v>13379</v>
      </c>
      <c r="E10165" s="62" t="s">
        <v>9427</v>
      </c>
      <c r="F10165" s="69">
        <v>30181801</v>
      </c>
      <c r="G10165" s="62" t="s">
        <v>13633</v>
      </c>
      <c r="H10165" s="62">
        <v>2</v>
      </c>
      <c r="I10165" s="62">
        <v>5</v>
      </c>
      <c r="J10165" s="70">
        <v>35</v>
      </c>
      <c r="K10165" s="71">
        <v>350000</v>
      </c>
      <c r="L10165" s="72" t="s">
        <v>15</v>
      </c>
      <c r="M10165" s="72" t="s">
        <v>254</v>
      </c>
    </row>
    <row r="10166" spans="1:13" s="3" customFormat="1" ht="12.75" x14ac:dyDescent="0.2">
      <c r="A10166" s="62" t="s">
        <v>30</v>
      </c>
      <c r="B10166" s="62" t="s">
        <v>219</v>
      </c>
      <c r="C10166" s="63">
        <v>16</v>
      </c>
      <c r="D10166" s="64" t="s">
        <v>13379</v>
      </c>
      <c r="E10166" s="64" t="s">
        <v>9428</v>
      </c>
      <c r="F10166" s="65">
        <v>23271816</v>
      </c>
      <c r="G10166" s="64" t="s">
        <v>13633</v>
      </c>
      <c r="H10166" s="64">
        <v>2</v>
      </c>
      <c r="I10166" s="64">
        <v>5</v>
      </c>
      <c r="J10166" s="66">
        <v>1</v>
      </c>
      <c r="K10166" s="67">
        <v>217099</v>
      </c>
      <c r="L10166" s="68" t="s">
        <v>1760</v>
      </c>
      <c r="M10166" s="68" t="s">
        <v>254</v>
      </c>
    </row>
    <row r="10167" spans="1:13" s="3" customFormat="1" ht="12.75" x14ac:dyDescent="0.2">
      <c r="A10167" s="62" t="s">
        <v>30</v>
      </c>
      <c r="B10167" s="62" t="s">
        <v>219</v>
      </c>
      <c r="C10167" s="63">
        <v>16</v>
      </c>
      <c r="D10167" s="62" t="s">
        <v>13379</v>
      </c>
      <c r="E10167" s="62" t="s">
        <v>9429</v>
      </c>
      <c r="F10167" s="69">
        <v>30181701</v>
      </c>
      <c r="G10167" s="62" t="s">
        <v>13633</v>
      </c>
      <c r="H10167" s="62">
        <v>2</v>
      </c>
      <c r="I10167" s="62">
        <v>5</v>
      </c>
      <c r="J10167" s="70">
        <v>8</v>
      </c>
      <c r="K10167" s="71">
        <v>544000</v>
      </c>
      <c r="L10167" s="72" t="s">
        <v>15</v>
      </c>
      <c r="M10167" s="72" t="s">
        <v>254</v>
      </c>
    </row>
    <row r="10168" spans="1:13" s="3" customFormat="1" ht="12.75" x14ac:dyDescent="0.2">
      <c r="A10168" s="62" t="s">
        <v>30</v>
      </c>
      <c r="B10168" s="62" t="s">
        <v>219</v>
      </c>
      <c r="C10168" s="63">
        <v>16</v>
      </c>
      <c r="D10168" s="64" t="s">
        <v>13379</v>
      </c>
      <c r="E10168" s="64" t="s">
        <v>9430</v>
      </c>
      <c r="F10168" s="65">
        <v>30181701</v>
      </c>
      <c r="G10168" s="64" t="s">
        <v>13633</v>
      </c>
      <c r="H10168" s="64">
        <v>2</v>
      </c>
      <c r="I10168" s="64">
        <v>5</v>
      </c>
      <c r="J10168" s="66">
        <v>8</v>
      </c>
      <c r="K10168" s="67">
        <v>384000</v>
      </c>
      <c r="L10168" s="68" t="s">
        <v>15</v>
      </c>
      <c r="M10168" s="68" t="s">
        <v>254</v>
      </c>
    </row>
    <row r="10169" spans="1:13" s="3" customFormat="1" ht="12.75" x14ac:dyDescent="0.2">
      <c r="A10169" s="62" t="s">
        <v>30</v>
      </c>
      <c r="B10169" s="62" t="s">
        <v>219</v>
      </c>
      <c r="C10169" s="63">
        <v>16</v>
      </c>
      <c r="D10169" s="62" t="s">
        <v>13379</v>
      </c>
      <c r="E10169" s="62" t="s">
        <v>9431</v>
      </c>
      <c r="F10169" s="69">
        <v>30181701</v>
      </c>
      <c r="G10169" s="62" t="s">
        <v>13633</v>
      </c>
      <c r="H10169" s="62">
        <v>2</v>
      </c>
      <c r="I10169" s="62">
        <v>5</v>
      </c>
      <c r="J10169" s="70">
        <v>8</v>
      </c>
      <c r="K10169" s="71">
        <v>280000</v>
      </c>
      <c r="L10169" s="72" t="s">
        <v>15</v>
      </c>
      <c r="M10169" s="72" t="s">
        <v>254</v>
      </c>
    </row>
    <row r="10170" spans="1:13" s="3" customFormat="1" ht="12.75" x14ac:dyDescent="0.2">
      <c r="A10170" s="62" t="s">
        <v>30</v>
      </c>
      <c r="B10170" s="62" t="s">
        <v>219</v>
      </c>
      <c r="C10170" s="63">
        <v>16</v>
      </c>
      <c r="D10170" s="64" t="s">
        <v>13379</v>
      </c>
      <c r="E10170" s="64" t="s">
        <v>9432</v>
      </c>
      <c r="F10170" s="65">
        <v>30181701</v>
      </c>
      <c r="G10170" s="64" t="s">
        <v>13633</v>
      </c>
      <c r="H10170" s="64">
        <v>2</v>
      </c>
      <c r="I10170" s="64">
        <v>5</v>
      </c>
      <c r="J10170" s="66">
        <v>8</v>
      </c>
      <c r="K10170" s="67">
        <v>680000</v>
      </c>
      <c r="L10170" s="68" t="s">
        <v>15</v>
      </c>
      <c r="M10170" s="68" t="s">
        <v>254</v>
      </c>
    </row>
    <row r="10171" spans="1:13" s="3" customFormat="1" ht="12.75" x14ac:dyDescent="0.2">
      <c r="A10171" s="62" t="s">
        <v>30</v>
      </c>
      <c r="B10171" s="62" t="s">
        <v>219</v>
      </c>
      <c r="C10171" s="63">
        <v>16</v>
      </c>
      <c r="D10171" s="62" t="s">
        <v>13379</v>
      </c>
      <c r="E10171" s="62" t="s">
        <v>9433</v>
      </c>
      <c r="F10171" s="69">
        <v>30181701</v>
      </c>
      <c r="G10171" s="62" t="s">
        <v>13633</v>
      </c>
      <c r="H10171" s="62">
        <v>2</v>
      </c>
      <c r="I10171" s="62">
        <v>5</v>
      </c>
      <c r="J10171" s="70">
        <v>8</v>
      </c>
      <c r="K10171" s="71">
        <v>280000</v>
      </c>
      <c r="L10171" s="72" t="s">
        <v>15</v>
      </c>
      <c r="M10171" s="72" t="s">
        <v>254</v>
      </c>
    </row>
    <row r="10172" spans="1:13" s="3" customFormat="1" ht="12.75" x14ac:dyDescent="0.2">
      <c r="A10172" s="62" t="s">
        <v>30</v>
      </c>
      <c r="B10172" s="62" t="s">
        <v>219</v>
      </c>
      <c r="C10172" s="63">
        <v>16</v>
      </c>
      <c r="D10172" s="64" t="s">
        <v>13379</v>
      </c>
      <c r="E10172" s="64" t="s">
        <v>9434</v>
      </c>
      <c r="F10172" s="65">
        <v>30181605</v>
      </c>
      <c r="G10172" s="64" t="s">
        <v>13633</v>
      </c>
      <c r="H10172" s="64">
        <v>2</v>
      </c>
      <c r="I10172" s="64">
        <v>5</v>
      </c>
      <c r="J10172" s="66">
        <v>8</v>
      </c>
      <c r="K10172" s="67">
        <v>240000</v>
      </c>
      <c r="L10172" s="68" t="s">
        <v>15</v>
      </c>
      <c r="M10172" s="68" t="s">
        <v>254</v>
      </c>
    </row>
    <row r="10173" spans="1:13" s="3" customFormat="1" ht="12.75" x14ac:dyDescent="0.2">
      <c r="A10173" s="62" t="s">
        <v>30</v>
      </c>
      <c r="B10173" s="62" t="s">
        <v>219</v>
      </c>
      <c r="C10173" s="63">
        <v>16</v>
      </c>
      <c r="D10173" s="62" t="s">
        <v>13379</v>
      </c>
      <c r="E10173" s="62" t="s">
        <v>9435</v>
      </c>
      <c r="F10173" s="69">
        <v>30181605</v>
      </c>
      <c r="G10173" s="62" t="s">
        <v>13633</v>
      </c>
      <c r="H10173" s="62">
        <v>2</v>
      </c>
      <c r="I10173" s="62">
        <v>5</v>
      </c>
      <c r="J10173" s="70">
        <v>9</v>
      </c>
      <c r="K10173" s="71">
        <v>342000</v>
      </c>
      <c r="L10173" s="72" t="s">
        <v>15</v>
      </c>
      <c r="M10173" s="72" t="s">
        <v>254</v>
      </c>
    </row>
    <row r="10174" spans="1:13" s="3" customFormat="1" ht="12.75" x14ac:dyDescent="0.2">
      <c r="A10174" s="62" t="s">
        <v>30</v>
      </c>
      <c r="B10174" s="62" t="s">
        <v>219</v>
      </c>
      <c r="C10174" s="63">
        <v>16</v>
      </c>
      <c r="D10174" s="64" t="s">
        <v>13379</v>
      </c>
      <c r="E10174" s="64" t="s">
        <v>9436</v>
      </c>
      <c r="F10174" s="65">
        <v>39121436</v>
      </c>
      <c r="G10174" s="64" t="s">
        <v>13633</v>
      </c>
      <c r="H10174" s="64">
        <v>2</v>
      </c>
      <c r="I10174" s="64">
        <v>5</v>
      </c>
      <c r="J10174" s="66">
        <v>25</v>
      </c>
      <c r="K10174" s="67">
        <v>375000</v>
      </c>
      <c r="L10174" s="68" t="s">
        <v>1759</v>
      </c>
      <c r="M10174" s="68" t="s">
        <v>254</v>
      </c>
    </row>
    <row r="10175" spans="1:13" s="3" customFormat="1" ht="12.75" x14ac:dyDescent="0.2">
      <c r="A10175" s="62" t="s">
        <v>30</v>
      </c>
      <c r="B10175" s="62" t="s">
        <v>219</v>
      </c>
      <c r="C10175" s="63">
        <v>16</v>
      </c>
      <c r="D10175" s="62" t="s">
        <v>13379</v>
      </c>
      <c r="E10175" s="62" t="s">
        <v>9437</v>
      </c>
      <c r="F10175" s="69">
        <v>31201601</v>
      </c>
      <c r="G10175" s="62" t="s">
        <v>13633</v>
      </c>
      <c r="H10175" s="62">
        <v>2</v>
      </c>
      <c r="I10175" s="62">
        <v>5</v>
      </c>
      <c r="J10175" s="70">
        <v>15</v>
      </c>
      <c r="K10175" s="71">
        <v>900000</v>
      </c>
      <c r="L10175" s="72" t="s">
        <v>15</v>
      </c>
      <c r="M10175" s="72" t="s">
        <v>254</v>
      </c>
    </row>
    <row r="10176" spans="1:13" s="3" customFormat="1" ht="12.75" x14ac:dyDescent="0.2">
      <c r="A10176" s="62" t="s">
        <v>30</v>
      </c>
      <c r="B10176" s="62" t="s">
        <v>219</v>
      </c>
      <c r="C10176" s="63">
        <v>16</v>
      </c>
      <c r="D10176" s="64" t="s">
        <v>13379</v>
      </c>
      <c r="E10176" s="64" t="s">
        <v>9438</v>
      </c>
      <c r="F10176" s="65">
        <v>31161507</v>
      </c>
      <c r="G10176" s="64" t="s">
        <v>13633</v>
      </c>
      <c r="H10176" s="64">
        <v>2</v>
      </c>
      <c r="I10176" s="64">
        <v>5</v>
      </c>
      <c r="J10176" s="66">
        <v>7</v>
      </c>
      <c r="K10176" s="67">
        <v>35000</v>
      </c>
      <c r="L10176" s="68" t="s">
        <v>15</v>
      </c>
      <c r="M10176" s="68" t="s">
        <v>254</v>
      </c>
    </row>
    <row r="10177" spans="1:13" s="3" customFormat="1" ht="12.75" x14ac:dyDescent="0.2">
      <c r="A10177" s="62" t="s">
        <v>30</v>
      </c>
      <c r="B10177" s="62" t="s">
        <v>219</v>
      </c>
      <c r="C10177" s="63">
        <v>16</v>
      </c>
      <c r="D10177" s="62" t="s">
        <v>13379</v>
      </c>
      <c r="E10177" s="62" t="s">
        <v>9439</v>
      </c>
      <c r="F10177" s="69">
        <v>31161500</v>
      </c>
      <c r="G10177" s="62" t="s">
        <v>13633</v>
      </c>
      <c r="H10177" s="62">
        <v>2</v>
      </c>
      <c r="I10177" s="62">
        <v>5</v>
      </c>
      <c r="J10177" s="70">
        <v>11</v>
      </c>
      <c r="K10177" s="71">
        <v>60500</v>
      </c>
      <c r="L10177" s="72" t="s">
        <v>15</v>
      </c>
      <c r="M10177" s="72" t="s">
        <v>254</v>
      </c>
    </row>
    <row r="10178" spans="1:13" s="3" customFormat="1" ht="12.75" x14ac:dyDescent="0.2">
      <c r="A10178" s="62" t="s">
        <v>30</v>
      </c>
      <c r="B10178" s="62" t="s">
        <v>219</v>
      </c>
      <c r="C10178" s="63">
        <v>16</v>
      </c>
      <c r="D10178" s="64" t="s">
        <v>13379</v>
      </c>
      <c r="E10178" s="64" t="s">
        <v>9440</v>
      </c>
      <c r="F10178" s="65">
        <v>39121640</v>
      </c>
      <c r="G10178" s="64" t="s">
        <v>13633</v>
      </c>
      <c r="H10178" s="64">
        <v>2</v>
      </c>
      <c r="I10178" s="64">
        <v>5</v>
      </c>
      <c r="J10178" s="66">
        <v>2</v>
      </c>
      <c r="K10178" s="67">
        <v>200124</v>
      </c>
      <c r="L10178" s="68" t="s">
        <v>15</v>
      </c>
      <c r="M10178" s="68" t="s">
        <v>254</v>
      </c>
    </row>
    <row r="10179" spans="1:13" s="3" customFormat="1" ht="12.75" x14ac:dyDescent="0.2">
      <c r="A10179" s="62" t="s">
        <v>30</v>
      </c>
      <c r="B10179" s="62" t="s">
        <v>219</v>
      </c>
      <c r="C10179" s="63">
        <v>16</v>
      </c>
      <c r="D10179" s="62" t="s">
        <v>13379</v>
      </c>
      <c r="E10179" s="62" t="s">
        <v>9441</v>
      </c>
      <c r="F10179" s="69">
        <v>39121640</v>
      </c>
      <c r="G10179" s="62" t="s">
        <v>13633</v>
      </c>
      <c r="H10179" s="62">
        <v>2</v>
      </c>
      <c r="I10179" s="62">
        <v>5</v>
      </c>
      <c r="J10179" s="70">
        <v>2</v>
      </c>
      <c r="K10179" s="71">
        <v>144084</v>
      </c>
      <c r="L10179" s="72" t="s">
        <v>15</v>
      </c>
      <c r="M10179" s="72" t="s">
        <v>254</v>
      </c>
    </row>
    <row r="10180" spans="1:13" s="3" customFormat="1" ht="12.75" x14ac:dyDescent="0.2">
      <c r="A10180" s="62" t="s">
        <v>30</v>
      </c>
      <c r="B10180" s="62" t="s">
        <v>219</v>
      </c>
      <c r="C10180" s="63">
        <v>16</v>
      </c>
      <c r="D10180" s="64" t="s">
        <v>13379</v>
      </c>
      <c r="E10180" s="64" t="s">
        <v>9442</v>
      </c>
      <c r="F10180" s="65">
        <v>40141608</v>
      </c>
      <c r="G10180" s="64" t="s">
        <v>13633</v>
      </c>
      <c r="H10180" s="64">
        <v>2</v>
      </c>
      <c r="I10180" s="64">
        <v>5</v>
      </c>
      <c r="J10180" s="66">
        <v>3</v>
      </c>
      <c r="K10180" s="67">
        <v>180000</v>
      </c>
      <c r="L10180" s="68" t="s">
        <v>15</v>
      </c>
      <c r="M10180" s="68" t="s">
        <v>254</v>
      </c>
    </row>
    <row r="10181" spans="1:13" s="3" customFormat="1" ht="12.75" x14ac:dyDescent="0.2">
      <c r="A10181" s="62" t="s">
        <v>30</v>
      </c>
      <c r="B10181" s="62" t="s">
        <v>219</v>
      </c>
      <c r="C10181" s="63">
        <v>16</v>
      </c>
      <c r="D10181" s="62" t="s">
        <v>13379</v>
      </c>
      <c r="E10181" s="62" t="s">
        <v>9443</v>
      </c>
      <c r="F10181" s="69">
        <v>40141608</v>
      </c>
      <c r="G10181" s="62" t="s">
        <v>13633</v>
      </c>
      <c r="H10181" s="62">
        <v>2</v>
      </c>
      <c r="I10181" s="62">
        <v>5</v>
      </c>
      <c r="J10181" s="70">
        <v>3</v>
      </c>
      <c r="K10181" s="71">
        <v>180000</v>
      </c>
      <c r="L10181" s="72" t="s">
        <v>15</v>
      </c>
      <c r="M10181" s="72" t="s">
        <v>254</v>
      </c>
    </row>
    <row r="10182" spans="1:13" s="3" customFormat="1" ht="12.75" x14ac:dyDescent="0.2">
      <c r="A10182" s="62" t="s">
        <v>30</v>
      </c>
      <c r="B10182" s="62" t="s">
        <v>219</v>
      </c>
      <c r="C10182" s="63">
        <v>10</v>
      </c>
      <c r="D10182" s="64" t="s">
        <v>13379</v>
      </c>
      <c r="E10182" s="64" t="s">
        <v>9444</v>
      </c>
      <c r="F10182" s="65">
        <v>40141608</v>
      </c>
      <c r="G10182" s="64" t="s">
        <v>13633</v>
      </c>
      <c r="H10182" s="64">
        <v>2</v>
      </c>
      <c r="I10182" s="64">
        <v>5</v>
      </c>
      <c r="J10182" s="66">
        <v>2</v>
      </c>
      <c r="K10182" s="67">
        <v>190000</v>
      </c>
      <c r="L10182" s="68" t="s">
        <v>15</v>
      </c>
      <c r="M10182" s="68" t="s">
        <v>254</v>
      </c>
    </row>
    <row r="10183" spans="1:13" s="3" customFormat="1" ht="12.75" x14ac:dyDescent="0.2">
      <c r="A10183" s="62" t="s">
        <v>30</v>
      </c>
      <c r="B10183" s="62" t="s">
        <v>219</v>
      </c>
      <c r="C10183" s="63">
        <v>10</v>
      </c>
      <c r="D10183" s="62" t="s">
        <v>13379</v>
      </c>
      <c r="E10183" s="62" t="s">
        <v>9445</v>
      </c>
      <c r="F10183" s="69">
        <v>40141608</v>
      </c>
      <c r="G10183" s="62" t="s">
        <v>13633</v>
      </c>
      <c r="H10183" s="62">
        <v>2</v>
      </c>
      <c r="I10183" s="62">
        <v>5</v>
      </c>
      <c r="J10183" s="70">
        <v>3</v>
      </c>
      <c r="K10183" s="71">
        <v>150000</v>
      </c>
      <c r="L10183" s="72" t="s">
        <v>15</v>
      </c>
      <c r="M10183" s="72" t="s">
        <v>254</v>
      </c>
    </row>
    <row r="10184" spans="1:13" s="3" customFormat="1" ht="12.75" x14ac:dyDescent="0.2">
      <c r="A10184" s="62" t="s">
        <v>30</v>
      </c>
      <c r="B10184" s="62" t="s">
        <v>219</v>
      </c>
      <c r="C10184" s="63">
        <v>10</v>
      </c>
      <c r="D10184" s="64" t="s">
        <v>13379</v>
      </c>
      <c r="E10184" s="64" t="s">
        <v>9446</v>
      </c>
      <c r="F10184" s="65">
        <v>40141645</v>
      </c>
      <c r="G10184" s="64" t="s">
        <v>13633</v>
      </c>
      <c r="H10184" s="64">
        <v>2</v>
      </c>
      <c r="I10184" s="64">
        <v>5</v>
      </c>
      <c r="J10184" s="66">
        <v>30</v>
      </c>
      <c r="K10184" s="67">
        <v>2081520</v>
      </c>
      <c r="L10184" s="68" t="s">
        <v>15</v>
      </c>
      <c r="M10184" s="68" t="s">
        <v>254</v>
      </c>
    </row>
    <row r="10185" spans="1:13" s="3" customFormat="1" ht="12.75" x14ac:dyDescent="0.2">
      <c r="A10185" s="62" t="s">
        <v>30</v>
      </c>
      <c r="B10185" s="62" t="s">
        <v>219</v>
      </c>
      <c r="C10185" s="63">
        <v>10</v>
      </c>
      <c r="D10185" s="62" t="s">
        <v>13379</v>
      </c>
      <c r="E10185" s="62" t="s">
        <v>15149</v>
      </c>
      <c r="F10185" s="69">
        <v>56101705</v>
      </c>
      <c r="G10185" s="62" t="s">
        <v>13630</v>
      </c>
      <c r="H10185" s="62">
        <v>4</v>
      </c>
      <c r="I10185" s="62">
        <v>1</v>
      </c>
      <c r="J10185" s="70">
        <v>1</v>
      </c>
      <c r="K10185" s="71">
        <v>1500000</v>
      </c>
      <c r="L10185" s="72" t="s">
        <v>15</v>
      </c>
      <c r="M10185" s="72" t="s">
        <v>254</v>
      </c>
    </row>
    <row r="10186" spans="1:13" s="3" customFormat="1" ht="12.75" x14ac:dyDescent="0.2">
      <c r="A10186" s="62" t="s">
        <v>30</v>
      </c>
      <c r="B10186" s="62" t="s">
        <v>855</v>
      </c>
      <c r="C10186" s="63">
        <v>10</v>
      </c>
      <c r="D10186" s="64" t="s">
        <v>13474</v>
      </c>
      <c r="E10186" s="64" t="s">
        <v>15150</v>
      </c>
      <c r="F10186" s="65">
        <v>39131709</v>
      </c>
      <c r="G10186" s="64" t="s">
        <v>13633</v>
      </c>
      <c r="H10186" s="64">
        <v>2</v>
      </c>
      <c r="I10186" s="64">
        <v>5</v>
      </c>
      <c r="J10186" s="66">
        <v>10</v>
      </c>
      <c r="K10186" s="67">
        <v>1226250</v>
      </c>
      <c r="L10186" s="68" t="s">
        <v>15</v>
      </c>
      <c r="M10186" s="68" t="s">
        <v>254</v>
      </c>
    </row>
    <row r="10187" spans="1:13" s="3" customFormat="1" ht="12.75" x14ac:dyDescent="0.2">
      <c r="A10187" s="62" t="s">
        <v>30</v>
      </c>
      <c r="B10187" s="62" t="s">
        <v>855</v>
      </c>
      <c r="C10187" s="63">
        <v>10</v>
      </c>
      <c r="D10187" s="62" t="s">
        <v>13474</v>
      </c>
      <c r="E10187" s="62" t="s">
        <v>15151</v>
      </c>
      <c r="F10187" s="69">
        <v>39131709</v>
      </c>
      <c r="G10187" s="62" t="s">
        <v>13633</v>
      </c>
      <c r="H10187" s="62">
        <v>2</v>
      </c>
      <c r="I10187" s="62">
        <v>5</v>
      </c>
      <c r="J10187" s="70">
        <v>10</v>
      </c>
      <c r="K10187" s="71">
        <v>1153220</v>
      </c>
      <c r="L10187" s="72" t="s">
        <v>15</v>
      </c>
      <c r="M10187" s="72" t="s">
        <v>254</v>
      </c>
    </row>
    <row r="10188" spans="1:13" s="3" customFormat="1" ht="12.75" x14ac:dyDescent="0.2">
      <c r="A10188" s="62" t="s">
        <v>30</v>
      </c>
      <c r="B10188" s="62" t="s">
        <v>855</v>
      </c>
      <c r="C10188" s="63">
        <v>10</v>
      </c>
      <c r="D10188" s="64" t="s">
        <v>13474</v>
      </c>
      <c r="E10188" s="64" t="s">
        <v>15152</v>
      </c>
      <c r="F10188" s="65">
        <v>39131709</v>
      </c>
      <c r="G10188" s="64" t="s">
        <v>13633</v>
      </c>
      <c r="H10188" s="64">
        <v>2</v>
      </c>
      <c r="I10188" s="64">
        <v>5</v>
      </c>
      <c r="J10188" s="66">
        <v>10</v>
      </c>
      <c r="K10188" s="67">
        <v>1316720</v>
      </c>
      <c r="L10188" s="68" t="s">
        <v>15</v>
      </c>
      <c r="M10188" s="68" t="s">
        <v>254</v>
      </c>
    </row>
    <row r="10189" spans="1:13" s="3" customFormat="1" ht="12.75" x14ac:dyDescent="0.2">
      <c r="A10189" s="62" t="s">
        <v>30</v>
      </c>
      <c r="B10189" s="62" t="s">
        <v>855</v>
      </c>
      <c r="C10189" s="63">
        <v>16</v>
      </c>
      <c r="D10189" s="62" t="s">
        <v>13474</v>
      </c>
      <c r="E10189" s="62" t="s">
        <v>9447</v>
      </c>
      <c r="F10189" s="69">
        <v>39121730</v>
      </c>
      <c r="G10189" s="62" t="s">
        <v>13633</v>
      </c>
      <c r="H10189" s="62">
        <v>2</v>
      </c>
      <c r="I10189" s="62">
        <v>5</v>
      </c>
      <c r="J10189" s="70">
        <v>110</v>
      </c>
      <c r="K10189" s="71">
        <v>194150</v>
      </c>
      <c r="L10189" s="72" t="s">
        <v>15</v>
      </c>
      <c r="M10189" s="72" t="s">
        <v>254</v>
      </c>
    </row>
    <row r="10190" spans="1:13" s="3" customFormat="1" ht="12.75" x14ac:dyDescent="0.2">
      <c r="A10190" s="62" t="s">
        <v>30</v>
      </c>
      <c r="B10190" s="62" t="s">
        <v>855</v>
      </c>
      <c r="C10190" s="63">
        <v>16</v>
      </c>
      <c r="D10190" s="64" t="s">
        <v>13474</v>
      </c>
      <c r="E10190" s="64" t="s">
        <v>9448</v>
      </c>
      <c r="F10190" s="65">
        <v>39121416</v>
      </c>
      <c r="G10190" s="64" t="s">
        <v>13633</v>
      </c>
      <c r="H10190" s="64">
        <v>2</v>
      </c>
      <c r="I10190" s="64">
        <v>5</v>
      </c>
      <c r="J10190" s="66">
        <v>30</v>
      </c>
      <c r="K10190" s="67">
        <v>87990</v>
      </c>
      <c r="L10190" s="68" t="s">
        <v>15</v>
      </c>
      <c r="M10190" s="68" t="s">
        <v>254</v>
      </c>
    </row>
    <row r="10191" spans="1:13" s="3" customFormat="1" ht="12.75" x14ac:dyDescent="0.2">
      <c r="A10191" s="62" t="s">
        <v>30</v>
      </c>
      <c r="B10191" s="62" t="s">
        <v>855</v>
      </c>
      <c r="C10191" s="63">
        <v>16</v>
      </c>
      <c r="D10191" s="62" t="s">
        <v>13474</v>
      </c>
      <c r="E10191" s="62" t="s">
        <v>9449</v>
      </c>
      <c r="F10191" s="69">
        <v>39121416</v>
      </c>
      <c r="G10191" s="62" t="s">
        <v>13633</v>
      </c>
      <c r="H10191" s="62">
        <v>2</v>
      </c>
      <c r="I10191" s="62">
        <v>5</v>
      </c>
      <c r="J10191" s="70">
        <v>9</v>
      </c>
      <c r="K10191" s="71">
        <v>31203</v>
      </c>
      <c r="L10191" s="72" t="s">
        <v>15</v>
      </c>
      <c r="M10191" s="72" t="s">
        <v>254</v>
      </c>
    </row>
    <row r="10192" spans="1:13" s="3" customFormat="1" ht="12.75" x14ac:dyDescent="0.2">
      <c r="A10192" s="62" t="s">
        <v>30</v>
      </c>
      <c r="B10192" s="62" t="s">
        <v>265</v>
      </c>
      <c r="C10192" s="63">
        <v>10</v>
      </c>
      <c r="D10192" s="64" t="s">
        <v>13462</v>
      </c>
      <c r="E10192" s="64" t="s">
        <v>9450</v>
      </c>
      <c r="F10192" s="65">
        <v>26111703</v>
      </c>
      <c r="G10192" s="64" t="s">
        <v>13633</v>
      </c>
      <c r="H10192" s="64">
        <v>2</v>
      </c>
      <c r="I10192" s="64">
        <v>5</v>
      </c>
      <c r="J10192" s="66">
        <v>3</v>
      </c>
      <c r="K10192" s="67">
        <v>2223600</v>
      </c>
      <c r="L10192" s="68" t="s">
        <v>15</v>
      </c>
      <c r="M10192" s="68" t="s">
        <v>254</v>
      </c>
    </row>
    <row r="10193" spans="1:13" s="3" customFormat="1" ht="12.75" x14ac:dyDescent="0.2">
      <c r="A10193" s="62" t="s">
        <v>30</v>
      </c>
      <c r="B10193" s="62" t="s">
        <v>265</v>
      </c>
      <c r="C10193" s="63">
        <v>10</v>
      </c>
      <c r="D10193" s="62" t="s">
        <v>13462</v>
      </c>
      <c r="E10193" s="62" t="s">
        <v>9451</v>
      </c>
      <c r="F10193" s="69">
        <v>26111703</v>
      </c>
      <c r="G10193" s="62" t="s">
        <v>13633</v>
      </c>
      <c r="H10193" s="62">
        <v>2</v>
      </c>
      <c r="I10193" s="62">
        <v>5</v>
      </c>
      <c r="J10193" s="70">
        <v>3</v>
      </c>
      <c r="K10193" s="71">
        <v>4087500</v>
      </c>
      <c r="L10193" s="72" t="s">
        <v>15</v>
      </c>
      <c r="M10193" s="72" t="s">
        <v>254</v>
      </c>
    </row>
    <row r="10194" spans="1:13" s="3" customFormat="1" ht="12.75" x14ac:dyDescent="0.2">
      <c r="A10194" s="62" t="s">
        <v>30</v>
      </c>
      <c r="B10194" s="62" t="s">
        <v>439</v>
      </c>
      <c r="C10194" s="63">
        <v>10</v>
      </c>
      <c r="D10194" s="64" t="s">
        <v>13396</v>
      </c>
      <c r="E10194" s="64" t="s">
        <v>9452</v>
      </c>
      <c r="F10194" s="65">
        <v>39111611</v>
      </c>
      <c r="G10194" s="64" t="s">
        <v>13633</v>
      </c>
      <c r="H10194" s="64">
        <v>2</v>
      </c>
      <c r="I10194" s="64">
        <v>5</v>
      </c>
      <c r="J10194" s="66">
        <v>150</v>
      </c>
      <c r="K10194" s="67">
        <v>1389750</v>
      </c>
      <c r="L10194" s="68" t="s">
        <v>15</v>
      </c>
      <c r="M10194" s="68" t="s">
        <v>254</v>
      </c>
    </row>
    <row r="10195" spans="1:13" s="3" customFormat="1" ht="12.75" x14ac:dyDescent="0.2">
      <c r="A10195" s="62" t="s">
        <v>30</v>
      </c>
      <c r="B10195" s="62" t="s">
        <v>439</v>
      </c>
      <c r="C10195" s="63">
        <v>10</v>
      </c>
      <c r="D10195" s="62" t="s">
        <v>13396</v>
      </c>
      <c r="E10195" s="62" t="s">
        <v>9453</v>
      </c>
      <c r="F10195" s="69">
        <v>39111611</v>
      </c>
      <c r="G10195" s="62" t="s">
        <v>13633</v>
      </c>
      <c r="H10195" s="62">
        <v>2</v>
      </c>
      <c r="I10195" s="62">
        <v>5</v>
      </c>
      <c r="J10195" s="70">
        <v>100</v>
      </c>
      <c r="K10195" s="71">
        <v>708500</v>
      </c>
      <c r="L10195" s="72" t="s">
        <v>15</v>
      </c>
      <c r="M10195" s="72" t="s">
        <v>254</v>
      </c>
    </row>
    <row r="10196" spans="1:13" s="3" customFormat="1" ht="12.75" x14ac:dyDescent="0.2">
      <c r="A10196" s="62" t="s">
        <v>30</v>
      </c>
      <c r="B10196" s="62" t="s">
        <v>439</v>
      </c>
      <c r="C10196" s="63">
        <v>10</v>
      </c>
      <c r="D10196" s="64" t="s">
        <v>13396</v>
      </c>
      <c r="E10196" s="64" t="s">
        <v>9454</v>
      </c>
      <c r="F10196" s="65">
        <v>39101622</v>
      </c>
      <c r="G10196" s="64" t="s">
        <v>13633</v>
      </c>
      <c r="H10196" s="64">
        <v>2</v>
      </c>
      <c r="I10196" s="64">
        <v>5</v>
      </c>
      <c r="J10196" s="66">
        <v>170</v>
      </c>
      <c r="K10196" s="67">
        <v>1482400</v>
      </c>
      <c r="L10196" s="68" t="s">
        <v>15</v>
      </c>
      <c r="M10196" s="68" t="s">
        <v>254</v>
      </c>
    </row>
    <row r="10197" spans="1:13" s="3" customFormat="1" ht="12.75" x14ac:dyDescent="0.2">
      <c r="A10197" s="62" t="s">
        <v>30</v>
      </c>
      <c r="B10197" s="62" t="s">
        <v>855</v>
      </c>
      <c r="C10197" s="63">
        <v>10</v>
      </c>
      <c r="D10197" s="62" t="s">
        <v>13474</v>
      </c>
      <c r="E10197" s="62" t="s">
        <v>9455</v>
      </c>
      <c r="F10197" s="69">
        <v>39121640</v>
      </c>
      <c r="G10197" s="62" t="s">
        <v>13633</v>
      </c>
      <c r="H10197" s="62">
        <v>2</v>
      </c>
      <c r="I10197" s="62">
        <v>5</v>
      </c>
      <c r="J10197" s="70">
        <v>20</v>
      </c>
      <c r="K10197" s="71">
        <v>488780</v>
      </c>
      <c r="L10197" s="72" t="s">
        <v>15</v>
      </c>
      <c r="M10197" s="72" t="s">
        <v>254</v>
      </c>
    </row>
    <row r="10198" spans="1:13" s="3" customFormat="1" ht="12.75" x14ac:dyDescent="0.2">
      <c r="A10198" s="62" t="s">
        <v>30</v>
      </c>
      <c r="B10198" s="62" t="s">
        <v>855</v>
      </c>
      <c r="C10198" s="63">
        <v>10</v>
      </c>
      <c r="D10198" s="64" t="s">
        <v>13474</v>
      </c>
      <c r="E10198" s="64" t="s">
        <v>9456</v>
      </c>
      <c r="F10198" s="65">
        <v>39121640</v>
      </c>
      <c r="G10198" s="64" t="s">
        <v>13633</v>
      </c>
      <c r="H10198" s="64">
        <v>2</v>
      </c>
      <c r="I10198" s="64">
        <v>5</v>
      </c>
      <c r="J10198" s="66">
        <v>20</v>
      </c>
      <c r="K10198" s="67">
        <v>353540</v>
      </c>
      <c r="L10198" s="68" t="s">
        <v>15</v>
      </c>
      <c r="M10198" s="68" t="s">
        <v>254</v>
      </c>
    </row>
    <row r="10199" spans="1:13" s="3" customFormat="1" ht="12.75" x14ac:dyDescent="0.2">
      <c r="A10199" s="62" t="s">
        <v>30</v>
      </c>
      <c r="B10199" s="62" t="s">
        <v>855</v>
      </c>
      <c r="C10199" s="63">
        <v>10</v>
      </c>
      <c r="D10199" s="62" t="s">
        <v>13474</v>
      </c>
      <c r="E10199" s="62" t="s">
        <v>9457</v>
      </c>
      <c r="F10199" s="69">
        <v>39121640</v>
      </c>
      <c r="G10199" s="62" t="s">
        <v>13633</v>
      </c>
      <c r="H10199" s="62">
        <v>2</v>
      </c>
      <c r="I10199" s="62">
        <v>5</v>
      </c>
      <c r="J10199" s="70">
        <v>40</v>
      </c>
      <c r="K10199" s="71">
        <v>830920</v>
      </c>
      <c r="L10199" s="72" t="s">
        <v>15</v>
      </c>
      <c r="M10199" s="72" t="s">
        <v>254</v>
      </c>
    </row>
    <row r="10200" spans="1:13" s="3" customFormat="1" ht="12.75" x14ac:dyDescent="0.2">
      <c r="A10200" s="62" t="s">
        <v>30</v>
      </c>
      <c r="B10200" s="62" t="s">
        <v>855</v>
      </c>
      <c r="C10200" s="63">
        <v>10</v>
      </c>
      <c r="D10200" s="64" t="s">
        <v>13474</v>
      </c>
      <c r="E10200" s="64" t="s">
        <v>9458</v>
      </c>
      <c r="F10200" s="65">
        <v>39121640</v>
      </c>
      <c r="G10200" s="64" t="s">
        <v>13633</v>
      </c>
      <c r="H10200" s="64">
        <v>2</v>
      </c>
      <c r="I10200" s="64">
        <v>5</v>
      </c>
      <c r="J10200" s="66">
        <v>30</v>
      </c>
      <c r="K10200" s="67">
        <v>757710</v>
      </c>
      <c r="L10200" s="68" t="s">
        <v>15</v>
      </c>
      <c r="M10200" s="68" t="s">
        <v>254</v>
      </c>
    </row>
    <row r="10201" spans="1:13" s="3" customFormat="1" ht="12.75" x14ac:dyDescent="0.2">
      <c r="A10201" s="62" t="s">
        <v>30</v>
      </c>
      <c r="B10201" s="62" t="s">
        <v>855</v>
      </c>
      <c r="C10201" s="63">
        <v>10</v>
      </c>
      <c r="D10201" s="62" t="s">
        <v>13474</v>
      </c>
      <c r="E10201" s="62" t="s">
        <v>9459</v>
      </c>
      <c r="F10201" s="69">
        <v>39121640</v>
      </c>
      <c r="G10201" s="62" t="s">
        <v>13633</v>
      </c>
      <c r="H10201" s="62">
        <v>2</v>
      </c>
      <c r="I10201" s="62">
        <v>5</v>
      </c>
      <c r="J10201" s="70">
        <v>20</v>
      </c>
      <c r="K10201" s="71">
        <v>507080</v>
      </c>
      <c r="L10201" s="72" t="s">
        <v>15</v>
      </c>
      <c r="M10201" s="72" t="s">
        <v>254</v>
      </c>
    </row>
    <row r="10202" spans="1:13" s="3" customFormat="1" ht="12.75" x14ac:dyDescent="0.2">
      <c r="A10202" s="62" t="s">
        <v>30</v>
      </c>
      <c r="B10202" s="62" t="s">
        <v>855</v>
      </c>
      <c r="C10202" s="63">
        <v>10</v>
      </c>
      <c r="D10202" s="62" t="s">
        <v>13474</v>
      </c>
      <c r="E10202" s="62" t="s">
        <v>9460</v>
      </c>
      <c r="F10202" s="69">
        <v>39121640</v>
      </c>
      <c r="G10202" s="62" t="s">
        <v>13633</v>
      </c>
      <c r="H10202" s="62">
        <v>2</v>
      </c>
      <c r="I10202" s="62">
        <v>5</v>
      </c>
      <c r="J10202" s="70">
        <v>30</v>
      </c>
      <c r="K10202" s="71">
        <v>782760</v>
      </c>
      <c r="L10202" s="72" t="s">
        <v>15</v>
      </c>
      <c r="M10202" s="72" t="s">
        <v>254</v>
      </c>
    </row>
    <row r="10203" spans="1:13" s="3" customFormat="1" ht="12.75" x14ac:dyDescent="0.2">
      <c r="A10203" s="62" t="s">
        <v>30</v>
      </c>
      <c r="B10203" s="62" t="s">
        <v>855</v>
      </c>
      <c r="C10203" s="63">
        <v>10</v>
      </c>
      <c r="D10203" s="64" t="s">
        <v>13474</v>
      </c>
      <c r="E10203" s="64" t="s">
        <v>9461</v>
      </c>
      <c r="F10203" s="65">
        <v>39131709</v>
      </c>
      <c r="G10203" s="64" t="s">
        <v>13633</v>
      </c>
      <c r="H10203" s="64">
        <v>2</v>
      </c>
      <c r="I10203" s="64">
        <v>5</v>
      </c>
      <c r="J10203" s="66">
        <v>6</v>
      </c>
      <c r="K10203" s="67">
        <v>669228</v>
      </c>
      <c r="L10203" s="68" t="s">
        <v>1768</v>
      </c>
      <c r="M10203" s="68" t="s">
        <v>254</v>
      </c>
    </row>
    <row r="10204" spans="1:13" s="3" customFormat="1" ht="12.75" x14ac:dyDescent="0.2">
      <c r="A10204" s="62" t="s">
        <v>30</v>
      </c>
      <c r="B10204" s="62" t="s">
        <v>855</v>
      </c>
      <c r="C10204" s="63">
        <v>10</v>
      </c>
      <c r="D10204" s="62" t="s">
        <v>13474</v>
      </c>
      <c r="E10204" s="62" t="s">
        <v>9462</v>
      </c>
      <c r="F10204" s="69">
        <v>39131709</v>
      </c>
      <c r="G10204" s="62" t="s">
        <v>13633</v>
      </c>
      <c r="H10204" s="62">
        <v>2</v>
      </c>
      <c r="I10204" s="62">
        <v>5</v>
      </c>
      <c r="J10204" s="70">
        <v>6</v>
      </c>
      <c r="K10204" s="71">
        <v>627300</v>
      </c>
      <c r="L10204" s="72" t="s">
        <v>1768</v>
      </c>
      <c r="M10204" s="72" t="s">
        <v>254</v>
      </c>
    </row>
    <row r="10205" spans="1:13" s="3" customFormat="1" ht="12.75" x14ac:dyDescent="0.2">
      <c r="A10205" s="62" t="s">
        <v>30</v>
      </c>
      <c r="B10205" s="62" t="s">
        <v>855</v>
      </c>
      <c r="C10205" s="63">
        <v>10</v>
      </c>
      <c r="D10205" s="64" t="s">
        <v>13474</v>
      </c>
      <c r="E10205" s="64" t="s">
        <v>9463</v>
      </c>
      <c r="F10205" s="65">
        <v>39131709</v>
      </c>
      <c r="G10205" s="64" t="s">
        <v>13633</v>
      </c>
      <c r="H10205" s="64">
        <v>2</v>
      </c>
      <c r="I10205" s="64">
        <v>5</v>
      </c>
      <c r="J10205" s="66">
        <v>6</v>
      </c>
      <c r="K10205" s="67">
        <v>723450</v>
      </c>
      <c r="L10205" s="68" t="s">
        <v>1768</v>
      </c>
      <c r="M10205" s="68" t="s">
        <v>254</v>
      </c>
    </row>
    <row r="10206" spans="1:13" s="3" customFormat="1" ht="12.75" x14ac:dyDescent="0.2">
      <c r="A10206" s="62" t="s">
        <v>30</v>
      </c>
      <c r="B10206" s="62" t="s">
        <v>855</v>
      </c>
      <c r="C10206" s="63">
        <v>10</v>
      </c>
      <c r="D10206" s="62" t="s">
        <v>13474</v>
      </c>
      <c r="E10206" s="62" t="s">
        <v>9464</v>
      </c>
      <c r="F10206" s="69">
        <v>39131709</v>
      </c>
      <c r="G10206" s="62" t="s">
        <v>13633</v>
      </c>
      <c r="H10206" s="62">
        <v>2</v>
      </c>
      <c r="I10206" s="62">
        <v>5</v>
      </c>
      <c r="J10206" s="70">
        <v>200</v>
      </c>
      <c r="K10206" s="71">
        <v>929800</v>
      </c>
      <c r="L10206" s="72" t="s">
        <v>1768</v>
      </c>
      <c r="M10206" s="72" t="s">
        <v>254</v>
      </c>
    </row>
    <row r="10207" spans="1:13" s="3" customFormat="1" ht="12.75" x14ac:dyDescent="0.2">
      <c r="A10207" s="62" t="s">
        <v>30</v>
      </c>
      <c r="B10207" s="62" t="s">
        <v>855</v>
      </c>
      <c r="C10207" s="63">
        <v>10</v>
      </c>
      <c r="D10207" s="64" t="s">
        <v>13474</v>
      </c>
      <c r="E10207" s="64" t="s">
        <v>9465</v>
      </c>
      <c r="F10207" s="65">
        <v>39131709</v>
      </c>
      <c r="G10207" s="64" t="s">
        <v>13633</v>
      </c>
      <c r="H10207" s="64">
        <v>2</v>
      </c>
      <c r="I10207" s="64">
        <v>5</v>
      </c>
      <c r="J10207" s="66">
        <v>400</v>
      </c>
      <c r="K10207" s="67">
        <v>2398000</v>
      </c>
      <c r="L10207" s="68" t="s">
        <v>848</v>
      </c>
      <c r="M10207" s="68" t="s">
        <v>254</v>
      </c>
    </row>
    <row r="10208" spans="1:13" s="3" customFormat="1" ht="12.75" x14ac:dyDescent="0.2">
      <c r="A10208" s="62" t="s">
        <v>30</v>
      </c>
      <c r="B10208" s="62" t="s">
        <v>855</v>
      </c>
      <c r="C10208" s="63">
        <v>10</v>
      </c>
      <c r="D10208" s="62" t="s">
        <v>13474</v>
      </c>
      <c r="E10208" s="62" t="s">
        <v>9466</v>
      </c>
      <c r="F10208" s="69">
        <v>39131709</v>
      </c>
      <c r="G10208" s="62" t="s">
        <v>13633</v>
      </c>
      <c r="H10208" s="62">
        <v>2</v>
      </c>
      <c r="I10208" s="62">
        <v>5</v>
      </c>
      <c r="J10208" s="70">
        <v>400</v>
      </c>
      <c r="K10208" s="71">
        <v>1962000</v>
      </c>
      <c r="L10208" s="72" t="s">
        <v>848</v>
      </c>
      <c r="M10208" s="72" t="s">
        <v>254</v>
      </c>
    </row>
    <row r="10209" spans="1:13" s="3" customFormat="1" ht="12.75" x14ac:dyDescent="0.2">
      <c r="A10209" s="62" t="s">
        <v>30</v>
      </c>
      <c r="B10209" s="62" t="s">
        <v>855</v>
      </c>
      <c r="C10209" s="63">
        <v>10</v>
      </c>
      <c r="D10209" s="64" t="s">
        <v>13474</v>
      </c>
      <c r="E10209" s="64" t="s">
        <v>9467</v>
      </c>
      <c r="F10209" s="65">
        <v>39121303</v>
      </c>
      <c r="G10209" s="64" t="s">
        <v>13633</v>
      </c>
      <c r="H10209" s="64">
        <v>2</v>
      </c>
      <c r="I10209" s="64">
        <v>5</v>
      </c>
      <c r="J10209" s="66">
        <v>40</v>
      </c>
      <c r="K10209" s="67">
        <v>63560</v>
      </c>
      <c r="L10209" s="68" t="s">
        <v>15</v>
      </c>
      <c r="M10209" s="68" t="s">
        <v>254</v>
      </c>
    </row>
    <row r="10210" spans="1:13" s="3" customFormat="1" ht="12.75" x14ac:dyDescent="0.2">
      <c r="A10210" s="62" t="s">
        <v>30</v>
      </c>
      <c r="B10210" s="62" t="s">
        <v>855</v>
      </c>
      <c r="C10210" s="63">
        <v>10</v>
      </c>
      <c r="D10210" s="62" t="s">
        <v>13474</v>
      </c>
      <c r="E10210" s="62" t="s">
        <v>9468</v>
      </c>
      <c r="F10210" s="69">
        <v>39131714</v>
      </c>
      <c r="G10210" s="62" t="s">
        <v>13633</v>
      </c>
      <c r="H10210" s="62">
        <v>2</v>
      </c>
      <c r="I10210" s="62">
        <v>5</v>
      </c>
      <c r="J10210" s="70">
        <v>10</v>
      </c>
      <c r="K10210" s="71">
        <v>89790</v>
      </c>
      <c r="L10210" s="72" t="s">
        <v>15</v>
      </c>
      <c r="M10210" s="72" t="s">
        <v>254</v>
      </c>
    </row>
    <row r="10211" spans="1:13" s="3" customFormat="1" ht="12.75" x14ac:dyDescent="0.2">
      <c r="A10211" s="62" t="s">
        <v>30</v>
      </c>
      <c r="B10211" s="62" t="s">
        <v>855</v>
      </c>
      <c r="C10211" s="63">
        <v>10</v>
      </c>
      <c r="D10211" s="64" t="s">
        <v>13474</v>
      </c>
      <c r="E10211" s="64" t="s">
        <v>9469</v>
      </c>
      <c r="F10211" s="65">
        <v>32141108</v>
      </c>
      <c r="G10211" s="64" t="s">
        <v>13633</v>
      </c>
      <c r="H10211" s="64">
        <v>2</v>
      </c>
      <c r="I10211" s="64">
        <v>5</v>
      </c>
      <c r="J10211" s="66">
        <v>40</v>
      </c>
      <c r="K10211" s="67">
        <v>327000</v>
      </c>
      <c r="L10211" s="68" t="s">
        <v>15</v>
      </c>
      <c r="M10211" s="68" t="s">
        <v>254</v>
      </c>
    </row>
    <row r="10212" spans="1:13" s="3" customFormat="1" ht="12.75" x14ac:dyDescent="0.2">
      <c r="A10212" s="62" t="s">
        <v>30</v>
      </c>
      <c r="B10212" s="62" t="s">
        <v>855</v>
      </c>
      <c r="C10212" s="63">
        <v>10</v>
      </c>
      <c r="D10212" s="62" t="s">
        <v>13474</v>
      </c>
      <c r="E10212" s="62" t="s">
        <v>9470</v>
      </c>
      <c r="F10212" s="69">
        <v>32141108</v>
      </c>
      <c r="G10212" s="62" t="s">
        <v>13633</v>
      </c>
      <c r="H10212" s="62">
        <v>2</v>
      </c>
      <c r="I10212" s="62">
        <v>5</v>
      </c>
      <c r="J10212" s="70">
        <v>5</v>
      </c>
      <c r="K10212" s="71">
        <v>81190</v>
      </c>
      <c r="L10212" s="72" t="s">
        <v>15</v>
      </c>
      <c r="M10212" s="72" t="s">
        <v>254</v>
      </c>
    </row>
    <row r="10213" spans="1:13" s="3" customFormat="1" ht="12.75" x14ac:dyDescent="0.2">
      <c r="A10213" s="62" t="s">
        <v>30</v>
      </c>
      <c r="B10213" s="62" t="s">
        <v>855</v>
      </c>
      <c r="C10213" s="63">
        <v>10</v>
      </c>
      <c r="D10213" s="64" t="s">
        <v>13474</v>
      </c>
      <c r="E10213" s="64" t="s">
        <v>9471</v>
      </c>
      <c r="F10213" s="65">
        <v>30181505</v>
      </c>
      <c r="G10213" s="64" t="s">
        <v>13633</v>
      </c>
      <c r="H10213" s="64">
        <v>2</v>
      </c>
      <c r="I10213" s="64">
        <v>5</v>
      </c>
      <c r="J10213" s="66">
        <v>2</v>
      </c>
      <c r="K10213" s="67">
        <v>500000</v>
      </c>
      <c r="L10213" s="68" t="s">
        <v>15</v>
      </c>
      <c r="M10213" s="68" t="s">
        <v>254</v>
      </c>
    </row>
    <row r="10214" spans="1:13" s="3" customFormat="1" ht="12.75" x14ac:dyDescent="0.2">
      <c r="A10214" s="62" t="s">
        <v>30</v>
      </c>
      <c r="B10214" s="62" t="s">
        <v>855</v>
      </c>
      <c r="C10214" s="63">
        <v>10</v>
      </c>
      <c r="D10214" s="62" t="s">
        <v>13474</v>
      </c>
      <c r="E10214" s="62" t="s">
        <v>9472</v>
      </c>
      <c r="F10214" s="69">
        <v>39121409</v>
      </c>
      <c r="G10214" s="62" t="s">
        <v>13633</v>
      </c>
      <c r="H10214" s="62">
        <v>2</v>
      </c>
      <c r="I10214" s="62">
        <v>5</v>
      </c>
      <c r="J10214" s="70">
        <v>30</v>
      </c>
      <c r="K10214" s="71">
        <v>310650</v>
      </c>
      <c r="L10214" s="72" t="s">
        <v>15</v>
      </c>
      <c r="M10214" s="72" t="s">
        <v>254</v>
      </c>
    </row>
    <row r="10215" spans="1:13" s="3" customFormat="1" ht="12.75" x14ac:dyDescent="0.2">
      <c r="A10215" s="62" t="s">
        <v>30</v>
      </c>
      <c r="B10215" s="62" t="s">
        <v>855</v>
      </c>
      <c r="C10215" s="63">
        <v>10</v>
      </c>
      <c r="D10215" s="64" t="s">
        <v>13474</v>
      </c>
      <c r="E10215" s="64" t="s">
        <v>9473</v>
      </c>
      <c r="F10215" s="65">
        <v>39121640</v>
      </c>
      <c r="G10215" s="64" t="s">
        <v>13633</v>
      </c>
      <c r="H10215" s="64">
        <v>2</v>
      </c>
      <c r="I10215" s="64">
        <v>5</v>
      </c>
      <c r="J10215" s="66">
        <v>3</v>
      </c>
      <c r="K10215" s="67">
        <v>261600</v>
      </c>
      <c r="L10215" s="68" t="s">
        <v>15</v>
      </c>
      <c r="M10215" s="68" t="s">
        <v>254</v>
      </c>
    </row>
    <row r="10216" spans="1:13" s="3" customFormat="1" ht="12.75" x14ac:dyDescent="0.2">
      <c r="A10216" s="62" t="s">
        <v>30</v>
      </c>
      <c r="B10216" s="62" t="s">
        <v>855</v>
      </c>
      <c r="C10216" s="63">
        <v>10</v>
      </c>
      <c r="D10216" s="62" t="s">
        <v>13474</v>
      </c>
      <c r="E10216" s="62" t="s">
        <v>9474</v>
      </c>
      <c r="F10216" s="69">
        <v>39121640</v>
      </c>
      <c r="G10216" s="62" t="s">
        <v>13633</v>
      </c>
      <c r="H10216" s="62">
        <v>2</v>
      </c>
      <c r="I10216" s="62">
        <v>5</v>
      </c>
      <c r="J10216" s="70">
        <v>4</v>
      </c>
      <c r="K10216" s="71">
        <v>549132</v>
      </c>
      <c r="L10216" s="72" t="s">
        <v>15</v>
      </c>
      <c r="M10216" s="72" t="s">
        <v>254</v>
      </c>
    </row>
    <row r="10217" spans="1:13" s="3" customFormat="1" ht="12.75" x14ac:dyDescent="0.2">
      <c r="A10217" s="62" t="s">
        <v>30</v>
      </c>
      <c r="B10217" s="62" t="s">
        <v>855</v>
      </c>
      <c r="C10217" s="63">
        <v>10</v>
      </c>
      <c r="D10217" s="64" t="s">
        <v>13474</v>
      </c>
      <c r="E10217" s="64" t="s">
        <v>9475</v>
      </c>
      <c r="F10217" s="65">
        <v>39121611</v>
      </c>
      <c r="G10217" s="64" t="s">
        <v>13633</v>
      </c>
      <c r="H10217" s="64">
        <v>2</v>
      </c>
      <c r="I10217" s="64">
        <v>5</v>
      </c>
      <c r="J10217" s="66">
        <v>4</v>
      </c>
      <c r="K10217" s="67">
        <v>697600</v>
      </c>
      <c r="L10217" s="68" t="s">
        <v>15</v>
      </c>
      <c r="M10217" s="68" t="s">
        <v>254</v>
      </c>
    </row>
    <row r="10218" spans="1:13" s="3" customFormat="1" ht="12.75" x14ac:dyDescent="0.2">
      <c r="A10218" s="62" t="s">
        <v>30</v>
      </c>
      <c r="B10218" s="62" t="s">
        <v>855</v>
      </c>
      <c r="C10218" s="63">
        <v>10</v>
      </c>
      <c r="D10218" s="62" t="s">
        <v>13474</v>
      </c>
      <c r="E10218" s="62" t="s">
        <v>9476</v>
      </c>
      <c r="F10218" s="69">
        <v>39121611</v>
      </c>
      <c r="G10218" s="62" t="s">
        <v>13633</v>
      </c>
      <c r="H10218" s="62">
        <v>2</v>
      </c>
      <c r="I10218" s="62">
        <v>5</v>
      </c>
      <c r="J10218" s="70">
        <v>4</v>
      </c>
      <c r="K10218" s="71">
        <v>995224</v>
      </c>
      <c r="L10218" s="72" t="s">
        <v>15</v>
      </c>
      <c r="M10218" s="72" t="s">
        <v>254</v>
      </c>
    </row>
    <row r="10219" spans="1:13" s="3" customFormat="1" ht="12.75" x14ac:dyDescent="0.2">
      <c r="A10219" s="62" t="s">
        <v>30</v>
      </c>
      <c r="B10219" s="62" t="s">
        <v>855</v>
      </c>
      <c r="C10219" s="63">
        <v>10</v>
      </c>
      <c r="D10219" s="64" t="s">
        <v>13474</v>
      </c>
      <c r="E10219" s="64" t="s">
        <v>9477</v>
      </c>
      <c r="F10219" s="65">
        <v>39121633</v>
      </c>
      <c r="G10219" s="64" t="s">
        <v>13633</v>
      </c>
      <c r="H10219" s="64">
        <v>2</v>
      </c>
      <c r="I10219" s="64">
        <v>5</v>
      </c>
      <c r="J10219" s="66">
        <v>30</v>
      </c>
      <c r="K10219" s="67">
        <v>241950</v>
      </c>
      <c r="L10219" s="68" t="s">
        <v>15</v>
      </c>
      <c r="M10219" s="68" t="s">
        <v>254</v>
      </c>
    </row>
    <row r="10220" spans="1:13" s="3" customFormat="1" ht="12.75" x14ac:dyDescent="0.2">
      <c r="A10220" s="62" t="s">
        <v>30</v>
      </c>
      <c r="B10220" s="62" t="s">
        <v>855</v>
      </c>
      <c r="C10220" s="63">
        <v>10</v>
      </c>
      <c r="D10220" s="62" t="s">
        <v>13474</v>
      </c>
      <c r="E10220" s="62" t="s">
        <v>9478</v>
      </c>
      <c r="F10220" s="69">
        <v>39121633</v>
      </c>
      <c r="G10220" s="62" t="s">
        <v>13633</v>
      </c>
      <c r="H10220" s="62">
        <v>2</v>
      </c>
      <c r="I10220" s="62">
        <v>5</v>
      </c>
      <c r="J10220" s="70">
        <v>60</v>
      </c>
      <c r="K10220" s="71">
        <v>483900</v>
      </c>
      <c r="L10220" s="72" t="s">
        <v>15</v>
      </c>
      <c r="M10220" s="72" t="s">
        <v>254</v>
      </c>
    </row>
    <row r="10221" spans="1:13" s="3" customFormat="1" ht="12.75" x14ac:dyDescent="0.2">
      <c r="A10221" s="62" t="s">
        <v>30</v>
      </c>
      <c r="B10221" s="62" t="s">
        <v>855</v>
      </c>
      <c r="C10221" s="63">
        <v>10</v>
      </c>
      <c r="D10221" s="64" t="s">
        <v>13474</v>
      </c>
      <c r="E10221" s="64" t="s">
        <v>9479</v>
      </c>
      <c r="F10221" s="65">
        <v>39121633</v>
      </c>
      <c r="G10221" s="64" t="s">
        <v>13633</v>
      </c>
      <c r="H10221" s="64">
        <v>2</v>
      </c>
      <c r="I10221" s="64">
        <v>5</v>
      </c>
      <c r="J10221" s="66">
        <v>25</v>
      </c>
      <c r="K10221" s="67">
        <v>201625</v>
      </c>
      <c r="L10221" s="68" t="s">
        <v>15</v>
      </c>
      <c r="M10221" s="68" t="s">
        <v>254</v>
      </c>
    </row>
    <row r="10222" spans="1:13" s="3" customFormat="1" ht="12.75" x14ac:dyDescent="0.2">
      <c r="A10222" s="62" t="s">
        <v>30</v>
      </c>
      <c r="B10222" s="62" t="s">
        <v>855</v>
      </c>
      <c r="C10222" s="63">
        <v>10</v>
      </c>
      <c r="D10222" s="62" t="s">
        <v>13474</v>
      </c>
      <c r="E10222" s="62" t="s">
        <v>9480</v>
      </c>
      <c r="F10222" s="69">
        <v>39101622</v>
      </c>
      <c r="G10222" s="62" t="s">
        <v>13633</v>
      </c>
      <c r="H10222" s="62">
        <v>2</v>
      </c>
      <c r="I10222" s="62">
        <v>5</v>
      </c>
      <c r="J10222" s="70">
        <v>250</v>
      </c>
      <c r="K10222" s="71">
        <v>8054500</v>
      </c>
      <c r="L10222" s="72" t="s">
        <v>15</v>
      </c>
      <c r="M10222" s="72" t="s">
        <v>254</v>
      </c>
    </row>
    <row r="10223" spans="1:13" s="3" customFormat="1" ht="12.75" x14ac:dyDescent="0.2">
      <c r="A10223" s="62" t="s">
        <v>30</v>
      </c>
      <c r="B10223" s="62" t="s">
        <v>855</v>
      </c>
      <c r="C10223" s="63">
        <v>10</v>
      </c>
      <c r="D10223" s="64" t="s">
        <v>13474</v>
      </c>
      <c r="E10223" s="64" t="s">
        <v>9481</v>
      </c>
      <c r="F10223" s="65">
        <v>39101622</v>
      </c>
      <c r="G10223" s="64" t="s">
        <v>13633</v>
      </c>
      <c r="H10223" s="64">
        <v>2</v>
      </c>
      <c r="I10223" s="64">
        <v>5</v>
      </c>
      <c r="J10223" s="66">
        <v>150</v>
      </c>
      <c r="K10223" s="67">
        <v>3803100</v>
      </c>
      <c r="L10223" s="68" t="s">
        <v>15</v>
      </c>
      <c r="M10223" s="68" t="s">
        <v>254</v>
      </c>
    </row>
    <row r="10224" spans="1:13" s="3" customFormat="1" ht="12.75" x14ac:dyDescent="0.2">
      <c r="A10224" s="62" t="s">
        <v>30</v>
      </c>
      <c r="B10224" s="62" t="s">
        <v>855</v>
      </c>
      <c r="C10224" s="63">
        <v>16</v>
      </c>
      <c r="D10224" s="62" t="s">
        <v>13474</v>
      </c>
      <c r="E10224" s="62" t="s">
        <v>9482</v>
      </c>
      <c r="F10224" s="69">
        <v>39101622</v>
      </c>
      <c r="G10224" s="62" t="s">
        <v>13633</v>
      </c>
      <c r="H10224" s="62">
        <v>2</v>
      </c>
      <c r="I10224" s="62">
        <v>5</v>
      </c>
      <c r="J10224" s="70">
        <v>250</v>
      </c>
      <c r="K10224" s="71">
        <v>5306750</v>
      </c>
      <c r="L10224" s="72" t="s">
        <v>15</v>
      </c>
      <c r="M10224" s="72" t="s">
        <v>254</v>
      </c>
    </row>
    <row r="10225" spans="1:13" s="3" customFormat="1" ht="12.75" x14ac:dyDescent="0.2">
      <c r="A10225" s="62" t="s">
        <v>30</v>
      </c>
      <c r="B10225" s="62" t="s">
        <v>855</v>
      </c>
      <c r="C10225" s="63">
        <v>16</v>
      </c>
      <c r="D10225" s="64" t="s">
        <v>13474</v>
      </c>
      <c r="E10225" s="64" t="s">
        <v>9483</v>
      </c>
      <c r="F10225" s="65">
        <v>39111611</v>
      </c>
      <c r="G10225" s="64" t="s">
        <v>13633</v>
      </c>
      <c r="H10225" s="64">
        <v>2</v>
      </c>
      <c r="I10225" s="64">
        <v>5</v>
      </c>
      <c r="J10225" s="66">
        <v>30</v>
      </c>
      <c r="K10225" s="67">
        <v>3924000</v>
      </c>
      <c r="L10225" s="68" t="s">
        <v>15</v>
      </c>
      <c r="M10225" s="68" t="s">
        <v>254</v>
      </c>
    </row>
    <row r="10226" spans="1:13" s="3" customFormat="1" ht="12.75" x14ac:dyDescent="0.2">
      <c r="A10226" s="62" t="s">
        <v>30</v>
      </c>
      <c r="B10226" s="62" t="s">
        <v>855</v>
      </c>
      <c r="C10226" s="63">
        <v>16</v>
      </c>
      <c r="D10226" s="62" t="s">
        <v>13474</v>
      </c>
      <c r="E10226" s="62" t="s">
        <v>9484</v>
      </c>
      <c r="F10226" s="69">
        <v>39111611</v>
      </c>
      <c r="G10226" s="62" t="s">
        <v>13633</v>
      </c>
      <c r="H10226" s="62">
        <v>2</v>
      </c>
      <c r="I10226" s="62">
        <v>5</v>
      </c>
      <c r="J10226" s="70">
        <v>30</v>
      </c>
      <c r="K10226" s="71">
        <v>4905000</v>
      </c>
      <c r="L10226" s="72" t="s">
        <v>15</v>
      </c>
      <c r="M10226" s="72" t="s">
        <v>254</v>
      </c>
    </row>
    <row r="10227" spans="1:13" s="3" customFormat="1" ht="12.75" x14ac:dyDescent="0.2">
      <c r="A10227" s="62" t="s">
        <v>30</v>
      </c>
      <c r="B10227" s="62" t="s">
        <v>855</v>
      </c>
      <c r="C10227" s="63">
        <v>16</v>
      </c>
      <c r="D10227" s="64" t="s">
        <v>13474</v>
      </c>
      <c r="E10227" s="64" t="s">
        <v>9485</v>
      </c>
      <c r="F10227" s="65">
        <v>39111611</v>
      </c>
      <c r="G10227" s="64" t="s">
        <v>13633</v>
      </c>
      <c r="H10227" s="64">
        <v>2</v>
      </c>
      <c r="I10227" s="64">
        <v>5</v>
      </c>
      <c r="J10227" s="66">
        <v>30</v>
      </c>
      <c r="K10227" s="67">
        <v>1471500</v>
      </c>
      <c r="L10227" s="68" t="s">
        <v>15</v>
      </c>
      <c r="M10227" s="68" t="s">
        <v>254</v>
      </c>
    </row>
    <row r="10228" spans="1:13" s="3" customFormat="1" ht="12.75" x14ac:dyDescent="0.2">
      <c r="A10228" s="62" t="s">
        <v>30</v>
      </c>
      <c r="B10228" s="62" t="s">
        <v>855</v>
      </c>
      <c r="C10228" s="63">
        <v>16</v>
      </c>
      <c r="D10228" s="62" t="s">
        <v>13474</v>
      </c>
      <c r="E10228" s="62" t="s">
        <v>9486</v>
      </c>
      <c r="F10228" s="69">
        <v>39111611</v>
      </c>
      <c r="G10228" s="62" t="s">
        <v>13633</v>
      </c>
      <c r="H10228" s="62">
        <v>2</v>
      </c>
      <c r="I10228" s="62">
        <v>5</v>
      </c>
      <c r="J10228" s="70">
        <v>30</v>
      </c>
      <c r="K10228" s="71">
        <v>1798500</v>
      </c>
      <c r="L10228" s="72" t="s">
        <v>15</v>
      </c>
      <c r="M10228" s="72" t="s">
        <v>254</v>
      </c>
    </row>
    <row r="10229" spans="1:13" s="3" customFormat="1" ht="12.75" x14ac:dyDescent="0.2">
      <c r="A10229" s="62" t="s">
        <v>30</v>
      </c>
      <c r="B10229" s="62" t="s">
        <v>855</v>
      </c>
      <c r="C10229" s="63">
        <v>16</v>
      </c>
      <c r="D10229" s="64" t="s">
        <v>13474</v>
      </c>
      <c r="E10229" s="64" t="s">
        <v>15153</v>
      </c>
      <c r="F10229" s="65">
        <v>39122236</v>
      </c>
      <c r="G10229" s="64" t="s">
        <v>13633</v>
      </c>
      <c r="H10229" s="64">
        <v>2</v>
      </c>
      <c r="I10229" s="64">
        <v>5</v>
      </c>
      <c r="J10229" s="66">
        <v>15</v>
      </c>
      <c r="K10229" s="67">
        <v>1021875</v>
      </c>
      <c r="L10229" s="68" t="s">
        <v>15</v>
      </c>
      <c r="M10229" s="68" t="s">
        <v>254</v>
      </c>
    </row>
    <row r="10230" spans="1:13" s="3" customFormat="1" ht="12.75" x14ac:dyDescent="0.2">
      <c r="A10230" s="62" t="s">
        <v>30</v>
      </c>
      <c r="B10230" s="62" t="s">
        <v>855</v>
      </c>
      <c r="C10230" s="63">
        <v>16</v>
      </c>
      <c r="D10230" s="62" t="s">
        <v>13474</v>
      </c>
      <c r="E10230" s="62" t="s">
        <v>9487</v>
      </c>
      <c r="F10230" s="69">
        <v>39122236</v>
      </c>
      <c r="G10230" s="62" t="s">
        <v>13633</v>
      </c>
      <c r="H10230" s="62">
        <v>2</v>
      </c>
      <c r="I10230" s="62">
        <v>5</v>
      </c>
      <c r="J10230" s="70">
        <v>20</v>
      </c>
      <c r="K10230" s="71">
        <v>625660</v>
      </c>
      <c r="L10230" s="72" t="s">
        <v>15</v>
      </c>
      <c r="M10230" s="72" t="s">
        <v>254</v>
      </c>
    </row>
    <row r="10231" spans="1:13" s="3" customFormat="1" ht="12.75" x14ac:dyDescent="0.2">
      <c r="A10231" s="62" t="s">
        <v>30</v>
      </c>
      <c r="B10231" s="62" t="s">
        <v>855</v>
      </c>
      <c r="C10231" s="63">
        <v>16</v>
      </c>
      <c r="D10231" s="64" t="s">
        <v>13474</v>
      </c>
      <c r="E10231" s="64" t="s">
        <v>9488</v>
      </c>
      <c r="F10231" s="65">
        <v>41113652</v>
      </c>
      <c r="G10231" s="64" t="s">
        <v>13633</v>
      </c>
      <c r="H10231" s="64">
        <v>2</v>
      </c>
      <c r="I10231" s="64">
        <v>5</v>
      </c>
      <c r="J10231" s="66">
        <v>3</v>
      </c>
      <c r="K10231" s="67">
        <v>196200</v>
      </c>
      <c r="L10231" s="68" t="s">
        <v>15</v>
      </c>
      <c r="M10231" s="68" t="s">
        <v>254</v>
      </c>
    </row>
    <row r="10232" spans="1:13" s="3" customFormat="1" ht="12.75" x14ac:dyDescent="0.2">
      <c r="A10232" s="62" t="s">
        <v>30</v>
      </c>
      <c r="B10232" s="62" t="s">
        <v>855</v>
      </c>
      <c r="C10232" s="63">
        <v>16</v>
      </c>
      <c r="D10232" s="62" t="s">
        <v>13474</v>
      </c>
      <c r="E10232" s="62" t="s">
        <v>9489</v>
      </c>
      <c r="F10232" s="69">
        <v>41113652</v>
      </c>
      <c r="G10232" s="62" t="s">
        <v>13633</v>
      </c>
      <c r="H10232" s="62">
        <v>2</v>
      </c>
      <c r="I10232" s="62">
        <v>5</v>
      </c>
      <c r="J10232" s="70">
        <v>3</v>
      </c>
      <c r="K10232" s="71">
        <v>297690</v>
      </c>
      <c r="L10232" s="72" t="s">
        <v>15</v>
      </c>
      <c r="M10232" s="72" t="s">
        <v>254</v>
      </c>
    </row>
    <row r="10233" spans="1:13" s="3" customFormat="1" ht="12.75" x14ac:dyDescent="0.2">
      <c r="A10233" s="62" t="s">
        <v>30</v>
      </c>
      <c r="B10233" s="62" t="s">
        <v>855</v>
      </c>
      <c r="C10233" s="63">
        <v>16</v>
      </c>
      <c r="D10233" s="64" t="s">
        <v>13474</v>
      </c>
      <c r="E10233" s="64" t="s">
        <v>9490</v>
      </c>
      <c r="F10233" s="65">
        <v>41113652</v>
      </c>
      <c r="G10233" s="64" t="s">
        <v>13633</v>
      </c>
      <c r="H10233" s="64">
        <v>2</v>
      </c>
      <c r="I10233" s="64">
        <v>5</v>
      </c>
      <c r="J10233" s="66">
        <v>3</v>
      </c>
      <c r="K10233" s="67">
        <v>383904</v>
      </c>
      <c r="L10233" s="68" t="s">
        <v>15</v>
      </c>
      <c r="M10233" s="68" t="s">
        <v>254</v>
      </c>
    </row>
    <row r="10234" spans="1:13" s="3" customFormat="1" ht="12.75" x14ac:dyDescent="0.2">
      <c r="A10234" s="62" t="s">
        <v>30</v>
      </c>
      <c r="B10234" s="62" t="s">
        <v>855</v>
      </c>
      <c r="C10234" s="63">
        <v>16</v>
      </c>
      <c r="D10234" s="62" t="s">
        <v>13474</v>
      </c>
      <c r="E10234" s="62" t="s">
        <v>9491</v>
      </c>
      <c r="F10234" s="69">
        <v>39121308</v>
      </c>
      <c r="G10234" s="62" t="s">
        <v>13633</v>
      </c>
      <c r="H10234" s="62">
        <v>2</v>
      </c>
      <c r="I10234" s="62">
        <v>5</v>
      </c>
      <c r="J10234" s="70">
        <v>10</v>
      </c>
      <c r="K10234" s="71">
        <v>297750</v>
      </c>
      <c r="L10234" s="72" t="s">
        <v>15</v>
      </c>
      <c r="M10234" s="72" t="s">
        <v>254</v>
      </c>
    </row>
    <row r="10235" spans="1:13" s="3" customFormat="1" ht="12.75" x14ac:dyDescent="0.2">
      <c r="A10235" s="62" t="s">
        <v>30</v>
      </c>
      <c r="B10235" s="62" t="s">
        <v>855</v>
      </c>
      <c r="C10235" s="63">
        <v>16</v>
      </c>
      <c r="D10235" s="64" t="s">
        <v>13474</v>
      </c>
      <c r="E10235" s="64" t="s">
        <v>9492</v>
      </c>
      <c r="F10235" s="65">
        <v>39121308</v>
      </c>
      <c r="G10235" s="64" t="s">
        <v>13633</v>
      </c>
      <c r="H10235" s="64">
        <v>2</v>
      </c>
      <c r="I10235" s="64">
        <v>5</v>
      </c>
      <c r="J10235" s="66">
        <v>180</v>
      </c>
      <c r="K10235" s="67">
        <v>2189700</v>
      </c>
      <c r="L10235" s="68" t="s">
        <v>15</v>
      </c>
      <c r="M10235" s="68" t="s">
        <v>254</v>
      </c>
    </row>
    <row r="10236" spans="1:13" s="3" customFormat="1" ht="12.75" x14ac:dyDescent="0.2">
      <c r="A10236" s="62" t="s">
        <v>30</v>
      </c>
      <c r="B10236" s="62" t="s">
        <v>855</v>
      </c>
      <c r="C10236" s="63">
        <v>16</v>
      </c>
      <c r="D10236" s="62" t="s">
        <v>13474</v>
      </c>
      <c r="E10236" s="62" t="s">
        <v>9493</v>
      </c>
      <c r="F10236" s="69">
        <v>39121308</v>
      </c>
      <c r="G10236" s="62" t="s">
        <v>13633</v>
      </c>
      <c r="H10236" s="62">
        <v>2</v>
      </c>
      <c r="I10236" s="62">
        <v>5</v>
      </c>
      <c r="J10236" s="70">
        <v>5</v>
      </c>
      <c r="K10236" s="71">
        <v>113470</v>
      </c>
      <c r="L10236" s="72" t="s">
        <v>15</v>
      </c>
      <c r="M10236" s="72" t="s">
        <v>254</v>
      </c>
    </row>
    <row r="10237" spans="1:13" s="3" customFormat="1" ht="12.75" x14ac:dyDescent="0.2">
      <c r="A10237" s="62" t="s">
        <v>30</v>
      </c>
      <c r="B10237" s="62" t="s">
        <v>855</v>
      </c>
      <c r="C10237" s="63">
        <v>16</v>
      </c>
      <c r="D10237" s="64" t="s">
        <v>13474</v>
      </c>
      <c r="E10237" s="64" t="s">
        <v>9494</v>
      </c>
      <c r="F10237" s="65">
        <v>39101622</v>
      </c>
      <c r="G10237" s="64" t="s">
        <v>13633</v>
      </c>
      <c r="H10237" s="64">
        <v>2</v>
      </c>
      <c r="I10237" s="64">
        <v>5</v>
      </c>
      <c r="J10237" s="66">
        <v>200</v>
      </c>
      <c r="K10237" s="67">
        <v>2180000</v>
      </c>
      <c r="L10237" s="68" t="s">
        <v>15</v>
      </c>
      <c r="M10237" s="68" t="s">
        <v>254</v>
      </c>
    </row>
    <row r="10238" spans="1:13" s="3" customFormat="1" ht="12.75" x14ac:dyDescent="0.2">
      <c r="A10238" s="62" t="s">
        <v>30</v>
      </c>
      <c r="B10238" s="62" t="s">
        <v>878</v>
      </c>
      <c r="C10238" s="63">
        <v>16</v>
      </c>
      <c r="D10238" s="62" t="s">
        <v>13497</v>
      </c>
      <c r="E10238" s="62" t="s">
        <v>15154</v>
      </c>
      <c r="F10238" s="69">
        <v>72102900</v>
      </c>
      <c r="G10238" s="62" t="s">
        <v>13630</v>
      </c>
      <c r="H10238" s="62">
        <v>3</v>
      </c>
      <c r="I10238" s="62">
        <v>5</v>
      </c>
      <c r="J10238" s="70">
        <v>1</v>
      </c>
      <c r="K10238" s="71">
        <v>50000000</v>
      </c>
      <c r="L10238" s="72" t="s">
        <v>13</v>
      </c>
      <c r="M10238" s="72" t="s">
        <v>254</v>
      </c>
    </row>
    <row r="10239" spans="1:13" s="3" customFormat="1" ht="12.75" x14ac:dyDescent="0.2">
      <c r="A10239" s="62" t="s">
        <v>30</v>
      </c>
      <c r="B10239" s="62" t="s">
        <v>878</v>
      </c>
      <c r="C10239" s="63">
        <v>10</v>
      </c>
      <c r="D10239" s="64" t="s">
        <v>13497</v>
      </c>
      <c r="E10239" s="64" t="s">
        <v>9495</v>
      </c>
      <c r="F10239" s="65">
        <v>72102900</v>
      </c>
      <c r="G10239" s="64" t="s">
        <v>13631</v>
      </c>
      <c r="H10239" s="64">
        <v>4</v>
      </c>
      <c r="I10239" s="64">
        <v>8</v>
      </c>
      <c r="J10239" s="66">
        <v>1</v>
      </c>
      <c r="K10239" s="67">
        <v>100000000</v>
      </c>
      <c r="L10239" s="68" t="s">
        <v>13</v>
      </c>
      <c r="M10239" s="68" t="s">
        <v>254</v>
      </c>
    </row>
    <row r="10240" spans="1:13" s="3" customFormat="1" ht="12.75" x14ac:dyDescent="0.2">
      <c r="A10240" s="62" t="s">
        <v>30</v>
      </c>
      <c r="B10240" s="62" t="s">
        <v>879</v>
      </c>
      <c r="C10240" s="63">
        <v>10</v>
      </c>
      <c r="D10240" s="62" t="s">
        <v>13498</v>
      </c>
      <c r="E10240" s="62" t="s">
        <v>15155</v>
      </c>
      <c r="F10240" s="69">
        <v>72102900</v>
      </c>
      <c r="G10240" s="62" t="s">
        <v>13630</v>
      </c>
      <c r="H10240" s="62">
        <v>3</v>
      </c>
      <c r="I10240" s="62">
        <v>5</v>
      </c>
      <c r="J10240" s="70">
        <v>1</v>
      </c>
      <c r="K10240" s="71">
        <v>30000000</v>
      </c>
      <c r="L10240" s="72" t="s">
        <v>13</v>
      </c>
      <c r="M10240" s="72" t="s">
        <v>254</v>
      </c>
    </row>
    <row r="10241" spans="1:13" s="3" customFormat="1" ht="12.75" x14ac:dyDescent="0.2">
      <c r="A10241" s="62" t="s">
        <v>30</v>
      </c>
      <c r="B10241" s="62" t="s">
        <v>1794</v>
      </c>
      <c r="C10241" s="63">
        <v>10</v>
      </c>
      <c r="D10241" s="64" t="s">
        <v>13553</v>
      </c>
      <c r="E10241" s="64" t="s">
        <v>9496</v>
      </c>
      <c r="F10241" s="65">
        <v>76121701</v>
      </c>
      <c r="G10241" s="64" t="s">
        <v>13631</v>
      </c>
      <c r="H10241" s="64">
        <v>2</v>
      </c>
      <c r="I10241" s="64">
        <v>12</v>
      </c>
      <c r="J10241" s="66">
        <v>1</v>
      </c>
      <c r="K10241" s="67">
        <v>129000000</v>
      </c>
      <c r="L10241" s="68" t="s">
        <v>13</v>
      </c>
      <c r="M10241" s="68" t="s">
        <v>254</v>
      </c>
    </row>
    <row r="10242" spans="1:13" s="3" customFormat="1" ht="12.75" x14ac:dyDescent="0.2">
      <c r="A10242" s="62" t="s">
        <v>30</v>
      </c>
      <c r="B10242" s="62" t="s">
        <v>316</v>
      </c>
      <c r="C10242" s="63">
        <v>10</v>
      </c>
      <c r="D10242" s="62" t="s">
        <v>13467</v>
      </c>
      <c r="E10242" s="62" t="s">
        <v>9497</v>
      </c>
      <c r="F10242" s="69">
        <v>78111802</v>
      </c>
      <c r="G10242" s="62" t="s">
        <v>13633</v>
      </c>
      <c r="H10242" s="62">
        <v>4</v>
      </c>
      <c r="I10242" s="62">
        <v>8</v>
      </c>
      <c r="J10242" s="70">
        <v>1</v>
      </c>
      <c r="K10242" s="71">
        <v>155236666.67000002</v>
      </c>
      <c r="L10242" s="72" t="s">
        <v>13</v>
      </c>
      <c r="M10242" s="72" t="s">
        <v>254</v>
      </c>
    </row>
    <row r="10243" spans="1:13" s="3" customFormat="1" ht="12.75" x14ac:dyDescent="0.2">
      <c r="A10243" s="62" t="s">
        <v>30</v>
      </c>
      <c r="B10243" s="62" t="s">
        <v>316</v>
      </c>
      <c r="C10243" s="63">
        <v>10</v>
      </c>
      <c r="D10243" s="64" t="s">
        <v>13467</v>
      </c>
      <c r="E10243" s="64" t="s">
        <v>9498</v>
      </c>
      <c r="F10243" s="65">
        <v>78111802</v>
      </c>
      <c r="G10243" s="64" t="s">
        <v>13633</v>
      </c>
      <c r="H10243" s="64">
        <v>12</v>
      </c>
      <c r="I10243" s="64">
        <v>1</v>
      </c>
      <c r="J10243" s="66">
        <v>1</v>
      </c>
      <c r="K10243" s="67">
        <v>78000000</v>
      </c>
      <c r="L10243" s="68" t="s">
        <v>13</v>
      </c>
      <c r="M10243" s="68" t="s">
        <v>1761</v>
      </c>
    </row>
    <row r="10244" spans="1:13" s="3" customFormat="1" ht="12.75" x14ac:dyDescent="0.2">
      <c r="A10244" s="62" t="s">
        <v>30</v>
      </c>
      <c r="B10244" s="62" t="s">
        <v>316</v>
      </c>
      <c r="C10244" s="63">
        <v>10</v>
      </c>
      <c r="D10244" s="62" t="s">
        <v>13467</v>
      </c>
      <c r="E10244" s="62" t="s">
        <v>9499</v>
      </c>
      <c r="F10244" s="69">
        <v>78111802</v>
      </c>
      <c r="G10244" s="62" t="s">
        <v>13633</v>
      </c>
      <c r="H10244" s="62">
        <v>1</v>
      </c>
      <c r="I10244" s="62">
        <v>4</v>
      </c>
      <c r="J10244" s="70">
        <v>1</v>
      </c>
      <c r="K10244" s="71">
        <v>211233333.33000001</v>
      </c>
      <c r="L10244" s="72" t="s">
        <v>13</v>
      </c>
      <c r="M10244" s="72" t="s">
        <v>847</v>
      </c>
    </row>
    <row r="10245" spans="1:13" s="3" customFormat="1" ht="12.75" x14ac:dyDescent="0.2">
      <c r="A10245" s="62" t="s">
        <v>30</v>
      </c>
      <c r="B10245" s="62" t="s">
        <v>316</v>
      </c>
      <c r="C10245" s="63">
        <v>16</v>
      </c>
      <c r="D10245" s="64" t="s">
        <v>13467</v>
      </c>
      <c r="E10245" s="64" t="s">
        <v>9500</v>
      </c>
      <c r="F10245" s="65">
        <v>78111800</v>
      </c>
      <c r="G10245" s="64" t="s">
        <v>13640</v>
      </c>
      <c r="H10245" s="64">
        <v>1</v>
      </c>
      <c r="I10245" s="64">
        <v>12</v>
      </c>
      <c r="J10245" s="66">
        <v>1</v>
      </c>
      <c r="K10245" s="67">
        <v>1300000</v>
      </c>
      <c r="L10245" s="68" t="s">
        <v>13</v>
      </c>
      <c r="M10245" s="68" t="s">
        <v>254</v>
      </c>
    </row>
    <row r="10246" spans="1:13" s="3" customFormat="1" ht="12.75" x14ac:dyDescent="0.2">
      <c r="A10246" s="62" t="s">
        <v>30</v>
      </c>
      <c r="B10246" s="62" t="s">
        <v>316</v>
      </c>
      <c r="C10246" s="63">
        <v>10</v>
      </c>
      <c r="D10246" s="62" t="s">
        <v>13467</v>
      </c>
      <c r="E10246" s="62" t="s">
        <v>9501</v>
      </c>
      <c r="F10246" s="69">
        <v>78111802</v>
      </c>
      <c r="G10246" s="62" t="s">
        <v>13633</v>
      </c>
      <c r="H10246" s="62">
        <v>2</v>
      </c>
      <c r="I10246" s="62">
        <v>10</v>
      </c>
      <c r="J10246" s="70">
        <v>1</v>
      </c>
      <c r="K10246" s="71">
        <v>130000000</v>
      </c>
      <c r="L10246" s="72" t="s">
        <v>13</v>
      </c>
      <c r="M10246" s="72" t="s">
        <v>254</v>
      </c>
    </row>
    <row r="10247" spans="1:13" s="3" customFormat="1" ht="12.75" x14ac:dyDescent="0.2">
      <c r="A10247" s="62" t="s">
        <v>30</v>
      </c>
      <c r="B10247" s="62" t="s">
        <v>316</v>
      </c>
      <c r="C10247" s="63">
        <v>10</v>
      </c>
      <c r="D10247" s="64" t="s">
        <v>13467</v>
      </c>
      <c r="E10247" s="64" t="s">
        <v>9502</v>
      </c>
      <c r="F10247" s="65">
        <v>78111802</v>
      </c>
      <c r="G10247" s="64" t="s">
        <v>13633</v>
      </c>
      <c r="H10247" s="64">
        <v>6</v>
      </c>
      <c r="I10247" s="64">
        <v>1</v>
      </c>
      <c r="J10247" s="66">
        <v>1</v>
      </c>
      <c r="K10247" s="67">
        <v>18000000</v>
      </c>
      <c r="L10247" s="68" t="s">
        <v>13</v>
      </c>
      <c r="M10247" s="68" t="s">
        <v>1761</v>
      </c>
    </row>
    <row r="10248" spans="1:13" s="3" customFormat="1" ht="12.75" x14ac:dyDescent="0.2">
      <c r="A10248" s="62" t="s">
        <v>30</v>
      </c>
      <c r="B10248" s="62" t="s">
        <v>316</v>
      </c>
      <c r="C10248" s="63">
        <v>10</v>
      </c>
      <c r="D10248" s="62" t="s">
        <v>13467</v>
      </c>
      <c r="E10248" s="62" t="s">
        <v>9503</v>
      </c>
      <c r="F10248" s="69">
        <v>78111802</v>
      </c>
      <c r="G10248" s="62" t="s">
        <v>13633</v>
      </c>
      <c r="H10248" s="62">
        <v>1</v>
      </c>
      <c r="I10248" s="62">
        <v>4</v>
      </c>
      <c r="J10248" s="70">
        <v>1</v>
      </c>
      <c r="K10248" s="71">
        <v>60000000</v>
      </c>
      <c r="L10248" s="72" t="s">
        <v>13</v>
      </c>
      <c r="M10248" s="72" t="s">
        <v>847</v>
      </c>
    </row>
    <row r="10249" spans="1:13" s="3" customFormat="1" ht="12.75" x14ac:dyDescent="0.2">
      <c r="A10249" s="62" t="s">
        <v>30</v>
      </c>
      <c r="B10249" s="62" t="s">
        <v>457</v>
      </c>
      <c r="C10249" s="63">
        <v>10</v>
      </c>
      <c r="D10249" s="64" t="s">
        <v>13421</v>
      </c>
      <c r="E10249" s="64" t="s">
        <v>9504</v>
      </c>
      <c r="F10249" s="65">
        <v>81141601</v>
      </c>
      <c r="G10249" s="64" t="s">
        <v>13630</v>
      </c>
      <c r="H10249" s="64">
        <v>2</v>
      </c>
      <c r="I10249" s="64">
        <v>10</v>
      </c>
      <c r="J10249" s="66">
        <v>1</v>
      </c>
      <c r="K10249" s="67">
        <v>11000000</v>
      </c>
      <c r="L10249" s="68" t="s">
        <v>13</v>
      </c>
      <c r="M10249" s="68" t="s">
        <v>254</v>
      </c>
    </row>
    <row r="10250" spans="1:13" s="3" customFormat="1" ht="12.75" x14ac:dyDescent="0.2">
      <c r="A10250" s="62" t="s">
        <v>30</v>
      </c>
      <c r="B10250" s="62" t="s">
        <v>457</v>
      </c>
      <c r="C10250" s="63">
        <v>10</v>
      </c>
      <c r="D10250" s="62" t="s">
        <v>13421</v>
      </c>
      <c r="E10250" s="62" t="s">
        <v>9505</v>
      </c>
      <c r="F10250" s="69">
        <v>81141601</v>
      </c>
      <c r="G10250" s="62" t="s">
        <v>13630</v>
      </c>
      <c r="H10250" s="62">
        <v>6</v>
      </c>
      <c r="I10250" s="62">
        <v>1</v>
      </c>
      <c r="J10250" s="70">
        <v>1</v>
      </c>
      <c r="K10250" s="71">
        <v>3000000</v>
      </c>
      <c r="L10250" s="72" t="s">
        <v>13</v>
      </c>
      <c r="M10250" s="72" t="s">
        <v>1761</v>
      </c>
    </row>
    <row r="10251" spans="1:13" s="3" customFormat="1" ht="12.75" x14ac:dyDescent="0.2">
      <c r="A10251" s="62" t="s">
        <v>30</v>
      </c>
      <c r="B10251" s="62" t="s">
        <v>457</v>
      </c>
      <c r="C10251" s="63">
        <v>10</v>
      </c>
      <c r="D10251" s="64" t="s">
        <v>13421</v>
      </c>
      <c r="E10251" s="64" t="s">
        <v>9506</v>
      </c>
      <c r="F10251" s="65">
        <v>81141601</v>
      </c>
      <c r="G10251" s="64" t="s">
        <v>13630</v>
      </c>
      <c r="H10251" s="64">
        <v>1</v>
      </c>
      <c r="I10251" s="64">
        <v>4</v>
      </c>
      <c r="J10251" s="66">
        <v>1</v>
      </c>
      <c r="K10251" s="67">
        <v>8000000</v>
      </c>
      <c r="L10251" s="68" t="s">
        <v>13</v>
      </c>
      <c r="M10251" s="68" t="s">
        <v>847</v>
      </c>
    </row>
    <row r="10252" spans="1:13" s="3" customFormat="1" ht="12.75" x14ac:dyDescent="0.2">
      <c r="A10252" s="62" t="s">
        <v>30</v>
      </c>
      <c r="B10252" s="62" t="s">
        <v>9269</v>
      </c>
      <c r="C10252" s="63">
        <v>10</v>
      </c>
      <c r="D10252" s="62" t="s">
        <v>13598</v>
      </c>
      <c r="E10252" s="62" t="s">
        <v>9507</v>
      </c>
      <c r="F10252" s="69">
        <v>72102900</v>
      </c>
      <c r="G10252" s="62" t="s">
        <v>13631</v>
      </c>
      <c r="H10252" s="62">
        <v>3</v>
      </c>
      <c r="I10252" s="62">
        <v>9</v>
      </c>
      <c r="J10252" s="70">
        <v>1</v>
      </c>
      <c r="K10252" s="71">
        <v>151000000</v>
      </c>
      <c r="L10252" s="72" t="s">
        <v>13</v>
      </c>
      <c r="M10252" s="72" t="s">
        <v>254</v>
      </c>
    </row>
    <row r="10253" spans="1:13" s="3" customFormat="1" ht="12.75" x14ac:dyDescent="0.2">
      <c r="A10253" s="62" t="s">
        <v>30</v>
      </c>
      <c r="B10253" s="62" t="s">
        <v>1795</v>
      </c>
      <c r="C10253" s="63">
        <v>10</v>
      </c>
      <c r="D10253" s="64" t="s">
        <v>13554</v>
      </c>
      <c r="E10253" s="64" t="s">
        <v>9508</v>
      </c>
      <c r="F10253" s="65">
        <v>41104207</v>
      </c>
      <c r="G10253" s="64" t="s">
        <v>13630</v>
      </c>
      <c r="H10253" s="64">
        <v>3</v>
      </c>
      <c r="I10253" s="64">
        <v>7</v>
      </c>
      <c r="J10253" s="66">
        <v>1</v>
      </c>
      <c r="K10253" s="67">
        <v>10000000</v>
      </c>
      <c r="L10253" s="68" t="s">
        <v>13</v>
      </c>
      <c r="M10253" s="68" t="s">
        <v>254</v>
      </c>
    </row>
    <row r="10254" spans="1:13" s="3" customFormat="1" ht="12.75" x14ac:dyDescent="0.2">
      <c r="A10254" s="62" t="s">
        <v>30</v>
      </c>
      <c r="B10254" s="62" t="s">
        <v>1795</v>
      </c>
      <c r="C10254" s="63">
        <v>10</v>
      </c>
      <c r="D10254" s="62" t="s">
        <v>13554</v>
      </c>
      <c r="E10254" s="62" t="s">
        <v>9509</v>
      </c>
      <c r="F10254" s="69">
        <v>41104207</v>
      </c>
      <c r="G10254" s="62" t="s">
        <v>13630</v>
      </c>
      <c r="H10254" s="62">
        <v>12</v>
      </c>
      <c r="I10254" s="62">
        <v>1</v>
      </c>
      <c r="J10254" s="70">
        <v>1</v>
      </c>
      <c r="K10254" s="71">
        <v>1650000</v>
      </c>
      <c r="L10254" s="72" t="s">
        <v>13</v>
      </c>
      <c r="M10254" s="72" t="s">
        <v>1761</v>
      </c>
    </row>
    <row r="10255" spans="1:13" s="3" customFormat="1" ht="12.75" x14ac:dyDescent="0.2">
      <c r="A10255" s="62" t="s">
        <v>30</v>
      </c>
      <c r="B10255" s="62" t="s">
        <v>1795</v>
      </c>
      <c r="C10255" s="63">
        <v>10</v>
      </c>
      <c r="D10255" s="64" t="s">
        <v>13554</v>
      </c>
      <c r="E10255" s="64" t="s">
        <v>9510</v>
      </c>
      <c r="F10255" s="65">
        <v>41104207</v>
      </c>
      <c r="G10255" s="64" t="s">
        <v>13630</v>
      </c>
      <c r="H10255" s="64">
        <v>1</v>
      </c>
      <c r="I10255" s="64">
        <v>4</v>
      </c>
      <c r="J10255" s="66">
        <v>1</v>
      </c>
      <c r="K10255" s="67">
        <v>9000000</v>
      </c>
      <c r="L10255" s="68" t="s">
        <v>13</v>
      </c>
      <c r="M10255" s="68" t="s">
        <v>847</v>
      </c>
    </row>
    <row r="10256" spans="1:13" s="3" customFormat="1" ht="12.75" x14ac:dyDescent="0.2">
      <c r="A10256" s="62" t="s">
        <v>30</v>
      </c>
      <c r="B10256" s="62" t="s">
        <v>1796</v>
      </c>
      <c r="C10256" s="63">
        <v>10</v>
      </c>
      <c r="D10256" s="62" t="s">
        <v>13555</v>
      </c>
      <c r="E10256" s="62" t="s">
        <v>9511</v>
      </c>
      <c r="F10256" s="69">
        <v>70122005</v>
      </c>
      <c r="G10256" s="62" t="s">
        <v>13630</v>
      </c>
      <c r="H10256" s="62">
        <v>1</v>
      </c>
      <c r="I10256" s="62">
        <v>3</v>
      </c>
      <c r="J10256" s="70">
        <v>1</v>
      </c>
      <c r="K10256" s="71">
        <v>3500000</v>
      </c>
      <c r="L10256" s="72" t="s">
        <v>13</v>
      </c>
      <c r="M10256" s="72" t="s">
        <v>254</v>
      </c>
    </row>
    <row r="10257" spans="1:13" s="3" customFormat="1" ht="12.75" x14ac:dyDescent="0.2">
      <c r="A10257" s="62" t="s">
        <v>30</v>
      </c>
      <c r="B10257" s="62" t="s">
        <v>223</v>
      </c>
      <c r="C10257" s="63">
        <v>10</v>
      </c>
      <c r="D10257" s="64" t="s">
        <v>13403</v>
      </c>
      <c r="E10257" s="64" t="s">
        <v>9512</v>
      </c>
      <c r="F10257" s="65">
        <v>83111503</v>
      </c>
      <c r="G10257" s="64" t="s">
        <v>13640</v>
      </c>
      <c r="H10257" s="64">
        <v>1</v>
      </c>
      <c r="I10257" s="64">
        <v>12</v>
      </c>
      <c r="J10257" s="66">
        <v>1</v>
      </c>
      <c r="K10257" s="67">
        <v>9000000</v>
      </c>
      <c r="L10257" s="68" t="s">
        <v>13</v>
      </c>
      <c r="M10257" s="68" t="s">
        <v>254</v>
      </c>
    </row>
    <row r="10258" spans="1:13" s="3" customFormat="1" ht="12.75" x14ac:dyDescent="0.2">
      <c r="A10258" s="62" t="s">
        <v>30</v>
      </c>
      <c r="B10258" s="62" t="s">
        <v>224</v>
      </c>
      <c r="C10258" s="63">
        <v>10</v>
      </c>
      <c r="D10258" s="62" t="s">
        <v>13404</v>
      </c>
      <c r="E10258" s="62" t="s">
        <v>9513</v>
      </c>
      <c r="F10258" s="69">
        <v>83121703</v>
      </c>
      <c r="G10258" s="62" t="s">
        <v>253</v>
      </c>
      <c r="H10258" s="62">
        <v>1</v>
      </c>
      <c r="I10258" s="62">
        <v>12</v>
      </c>
      <c r="J10258" s="70">
        <v>1</v>
      </c>
      <c r="K10258" s="71">
        <v>11300000</v>
      </c>
      <c r="L10258" s="72" t="s">
        <v>13</v>
      </c>
      <c r="M10258" s="72" t="s">
        <v>254</v>
      </c>
    </row>
    <row r="10259" spans="1:13" s="3" customFormat="1" ht="12.75" x14ac:dyDescent="0.2">
      <c r="A10259" s="62" t="s">
        <v>30</v>
      </c>
      <c r="B10259" s="62" t="s">
        <v>256</v>
      </c>
      <c r="C10259" s="63">
        <v>16</v>
      </c>
      <c r="D10259" s="64" t="s">
        <v>13454</v>
      </c>
      <c r="E10259" s="64" t="s">
        <v>5765</v>
      </c>
      <c r="F10259" s="65">
        <v>81112100</v>
      </c>
      <c r="G10259" s="64" t="s">
        <v>13640</v>
      </c>
      <c r="H10259" s="64">
        <v>1</v>
      </c>
      <c r="I10259" s="64">
        <v>12</v>
      </c>
      <c r="J10259" s="66">
        <v>1</v>
      </c>
      <c r="K10259" s="67">
        <v>4312851</v>
      </c>
      <c r="L10259" s="68" t="s">
        <v>13</v>
      </c>
      <c r="M10259" s="68" t="s">
        <v>254</v>
      </c>
    </row>
    <row r="10260" spans="1:13" s="3" customFormat="1" ht="12.75" x14ac:dyDescent="0.2">
      <c r="A10260" s="62" t="s">
        <v>30</v>
      </c>
      <c r="B10260" s="62" t="s">
        <v>882</v>
      </c>
      <c r="C10260" s="63">
        <v>10</v>
      </c>
      <c r="D10260" s="62" t="s">
        <v>13501</v>
      </c>
      <c r="E10260" s="62" t="s">
        <v>4876</v>
      </c>
      <c r="F10260" s="69">
        <v>80101500</v>
      </c>
      <c r="G10260" s="62" t="s">
        <v>253</v>
      </c>
      <c r="H10260" s="62">
        <v>2</v>
      </c>
      <c r="I10260" s="62">
        <v>11</v>
      </c>
      <c r="J10260" s="70">
        <v>1</v>
      </c>
      <c r="K10260" s="71">
        <v>67900000</v>
      </c>
      <c r="L10260" s="72" t="s">
        <v>13</v>
      </c>
      <c r="M10260" s="72" t="s">
        <v>254</v>
      </c>
    </row>
    <row r="10261" spans="1:13" s="3" customFormat="1" ht="12.75" x14ac:dyDescent="0.2">
      <c r="A10261" s="62" t="s">
        <v>30</v>
      </c>
      <c r="B10261" s="62" t="s">
        <v>895</v>
      </c>
      <c r="C10261" s="63">
        <v>10</v>
      </c>
      <c r="D10261" s="64" t="s">
        <v>13514</v>
      </c>
      <c r="E10261" s="64" t="s">
        <v>9514</v>
      </c>
      <c r="F10261" s="65">
        <v>81141601</v>
      </c>
      <c r="G10261" s="64" t="s">
        <v>13630</v>
      </c>
      <c r="H10261" s="64">
        <v>1</v>
      </c>
      <c r="I10261" s="64">
        <v>4</v>
      </c>
      <c r="J10261" s="66">
        <v>1</v>
      </c>
      <c r="K10261" s="67">
        <v>45621150</v>
      </c>
      <c r="L10261" s="68" t="s">
        <v>13</v>
      </c>
      <c r="M10261" s="68" t="s">
        <v>847</v>
      </c>
    </row>
    <row r="10262" spans="1:13" s="3" customFormat="1" ht="12.75" x14ac:dyDescent="0.2">
      <c r="A10262" s="62" t="s">
        <v>30</v>
      </c>
      <c r="B10262" s="62" t="s">
        <v>895</v>
      </c>
      <c r="C10262" s="63">
        <v>10</v>
      </c>
      <c r="D10262" s="62" t="s">
        <v>13514</v>
      </c>
      <c r="E10262" s="62" t="s">
        <v>9515</v>
      </c>
      <c r="F10262" s="69">
        <v>81141601</v>
      </c>
      <c r="G10262" s="62" t="s">
        <v>13630</v>
      </c>
      <c r="H10262" s="62">
        <v>12</v>
      </c>
      <c r="I10262" s="62">
        <v>1</v>
      </c>
      <c r="J10262" s="70">
        <v>1</v>
      </c>
      <c r="K10262" s="71">
        <v>8363877</v>
      </c>
      <c r="L10262" s="72" t="s">
        <v>13</v>
      </c>
      <c r="M10262" s="72" t="s">
        <v>1761</v>
      </c>
    </row>
    <row r="10263" spans="1:13" s="3" customFormat="1" ht="12.75" x14ac:dyDescent="0.2">
      <c r="A10263" s="62" t="s">
        <v>30</v>
      </c>
      <c r="B10263" s="62" t="s">
        <v>895</v>
      </c>
      <c r="C10263" s="63">
        <v>10</v>
      </c>
      <c r="D10263" s="64" t="s">
        <v>13514</v>
      </c>
      <c r="E10263" s="64" t="s">
        <v>9516</v>
      </c>
      <c r="F10263" s="65">
        <v>81141601</v>
      </c>
      <c r="G10263" s="64" t="s">
        <v>13630</v>
      </c>
      <c r="H10263" s="64">
        <v>4</v>
      </c>
      <c r="I10263" s="64">
        <v>8</v>
      </c>
      <c r="J10263" s="66">
        <v>1</v>
      </c>
      <c r="K10263" s="67">
        <v>41819387</v>
      </c>
      <c r="L10263" s="68" t="s">
        <v>13</v>
      </c>
      <c r="M10263" s="68" t="s">
        <v>254</v>
      </c>
    </row>
    <row r="10264" spans="1:13" s="3" customFormat="1" ht="12.75" x14ac:dyDescent="0.2">
      <c r="A10264" s="62" t="s">
        <v>30</v>
      </c>
      <c r="B10264" s="62" t="s">
        <v>442</v>
      </c>
      <c r="C10264" s="63">
        <v>10</v>
      </c>
      <c r="D10264" s="62" t="s">
        <v>13400</v>
      </c>
      <c r="E10264" s="62" t="s">
        <v>9517</v>
      </c>
      <c r="F10264" s="69">
        <v>72154055</v>
      </c>
      <c r="G10264" s="62" t="s">
        <v>13630</v>
      </c>
      <c r="H10264" s="62">
        <v>4</v>
      </c>
      <c r="I10264" s="62">
        <v>12</v>
      </c>
      <c r="J10264" s="70">
        <v>1</v>
      </c>
      <c r="K10264" s="71">
        <v>10000000</v>
      </c>
      <c r="L10264" s="72" t="s">
        <v>13</v>
      </c>
      <c r="M10264" s="72" t="s">
        <v>254</v>
      </c>
    </row>
    <row r="10265" spans="1:13" s="3" customFormat="1" ht="12.75" x14ac:dyDescent="0.2">
      <c r="A10265" s="62" t="s">
        <v>30</v>
      </c>
      <c r="B10265" s="62" t="s">
        <v>442</v>
      </c>
      <c r="C10265" s="63">
        <v>10</v>
      </c>
      <c r="D10265" s="64" t="s">
        <v>13400</v>
      </c>
      <c r="E10265" s="64" t="s">
        <v>5593</v>
      </c>
      <c r="F10265" s="65">
        <v>76111501</v>
      </c>
      <c r="G10265" s="64" t="s">
        <v>13636</v>
      </c>
      <c r="H10265" s="64">
        <v>7</v>
      </c>
      <c r="I10265" s="64">
        <v>5</v>
      </c>
      <c r="J10265" s="66">
        <v>1</v>
      </c>
      <c r="K10265" s="67">
        <v>126683693</v>
      </c>
      <c r="L10265" s="68" t="s">
        <v>13</v>
      </c>
      <c r="M10265" s="68" t="s">
        <v>254</v>
      </c>
    </row>
    <row r="10266" spans="1:13" s="3" customFormat="1" ht="12.75" x14ac:dyDescent="0.2">
      <c r="A10266" s="62" t="s">
        <v>30</v>
      </c>
      <c r="B10266" s="62" t="s">
        <v>442</v>
      </c>
      <c r="C10266" s="63">
        <v>16</v>
      </c>
      <c r="D10266" s="62" t="s">
        <v>13400</v>
      </c>
      <c r="E10266" s="62" t="s">
        <v>5593</v>
      </c>
      <c r="F10266" s="69">
        <v>76111501</v>
      </c>
      <c r="G10266" s="62" t="s">
        <v>13636</v>
      </c>
      <c r="H10266" s="62">
        <v>7</v>
      </c>
      <c r="I10266" s="62">
        <v>5</v>
      </c>
      <c r="J10266" s="70">
        <v>1</v>
      </c>
      <c r="K10266" s="71">
        <v>20000000</v>
      </c>
      <c r="L10266" s="72" t="s">
        <v>13</v>
      </c>
      <c r="M10266" s="72" t="s">
        <v>254</v>
      </c>
    </row>
    <row r="10267" spans="1:13" s="3" customFormat="1" ht="12.75" x14ac:dyDescent="0.2">
      <c r="A10267" s="62" t="s">
        <v>30</v>
      </c>
      <c r="B10267" s="62" t="s">
        <v>442</v>
      </c>
      <c r="C10267" s="63">
        <v>10</v>
      </c>
      <c r="D10267" s="64" t="s">
        <v>13400</v>
      </c>
      <c r="E10267" s="64" t="s">
        <v>9518</v>
      </c>
      <c r="F10267" s="65">
        <v>76111501</v>
      </c>
      <c r="G10267" s="64" t="s">
        <v>13636</v>
      </c>
      <c r="H10267" s="64">
        <v>12</v>
      </c>
      <c r="I10267" s="64">
        <v>1</v>
      </c>
      <c r="J10267" s="66">
        <v>1</v>
      </c>
      <c r="K10267" s="67">
        <v>19425545</v>
      </c>
      <c r="L10267" s="68" t="s">
        <v>13</v>
      </c>
      <c r="M10267" s="68" t="s">
        <v>1761</v>
      </c>
    </row>
    <row r="10268" spans="1:13" s="3" customFormat="1" ht="12.75" x14ac:dyDescent="0.2">
      <c r="A10268" s="62" t="s">
        <v>30</v>
      </c>
      <c r="B10268" s="62" t="s">
        <v>442</v>
      </c>
      <c r="C10268" s="63">
        <v>10</v>
      </c>
      <c r="D10268" s="62" t="s">
        <v>13400</v>
      </c>
      <c r="E10268" s="62" t="s">
        <v>9519</v>
      </c>
      <c r="F10268" s="69">
        <v>76111501</v>
      </c>
      <c r="G10268" s="62" t="s">
        <v>13636</v>
      </c>
      <c r="H10268" s="62">
        <v>1</v>
      </c>
      <c r="I10268" s="62">
        <v>4</v>
      </c>
      <c r="J10268" s="70">
        <v>1</v>
      </c>
      <c r="K10268" s="71">
        <v>102419478</v>
      </c>
      <c r="L10268" s="72" t="s">
        <v>13</v>
      </c>
      <c r="M10268" s="72" t="s">
        <v>847</v>
      </c>
    </row>
    <row r="10269" spans="1:13" s="3" customFormat="1" ht="12.75" x14ac:dyDescent="0.2">
      <c r="A10269" s="62" t="s">
        <v>30</v>
      </c>
      <c r="B10269" s="62" t="s">
        <v>442</v>
      </c>
      <c r="C10269" s="63">
        <v>10</v>
      </c>
      <c r="D10269" s="64" t="s">
        <v>13400</v>
      </c>
      <c r="E10269" s="64" t="s">
        <v>9520</v>
      </c>
      <c r="F10269" s="65">
        <v>76111501</v>
      </c>
      <c r="G10269" s="64" t="s">
        <v>13630</v>
      </c>
      <c r="H10269" s="64">
        <v>8</v>
      </c>
      <c r="I10269" s="64">
        <v>1</v>
      </c>
      <c r="J10269" s="66">
        <v>1</v>
      </c>
      <c r="K10269" s="67">
        <v>1700000</v>
      </c>
      <c r="L10269" s="68" t="s">
        <v>13</v>
      </c>
      <c r="M10269" s="68" t="s">
        <v>1761</v>
      </c>
    </row>
    <row r="10270" spans="1:13" s="3" customFormat="1" ht="12.75" x14ac:dyDescent="0.2">
      <c r="A10270" s="62" t="s">
        <v>30</v>
      </c>
      <c r="B10270" s="62" t="s">
        <v>442</v>
      </c>
      <c r="C10270" s="63">
        <v>10</v>
      </c>
      <c r="D10270" s="62" t="s">
        <v>13400</v>
      </c>
      <c r="E10270" s="62" t="s">
        <v>5594</v>
      </c>
      <c r="F10270" s="69">
        <v>76111501</v>
      </c>
      <c r="G10270" s="62" t="s">
        <v>13630</v>
      </c>
      <c r="H10270" s="62">
        <v>4</v>
      </c>
      <c r="I10270" s="62">
        <v>5</v>
      </c>
      <c r="J10270" s="70">
        <v>1</v>
      </c>
      <c r="K10270" s="71">
        <v>7500000</v>
      </c>
      <c r="L10270" s="72" t="s">
        <v>13</v>
      </c>
      <c r="M10270" s="72" t="s">
        <v>254</v>
      </c>
    </row>
    <row r="10271" spans="1:13" s="3" customFormat="1" ht="12.75" x14ac:dyDescent="0.2">
      <c r="A10271" s="62" t="s">
        <v>30</v>
      </c>
      <c r="B10271" s="62" t="s">
        <v>442</v>
      </c>
      <c r="C10271" s="63">
        <v>10</v>
      </c>
      <c r="D10271" s="64" t="s">
        <v>13400</v>
      </c>
      <c r="E10271" s="64" t="s">
        <v>9521</v>
      </c>
      <c r="F10271" s="65">
        <v>76111501</v>
      </c>
      <c r="G10271" s="64" t="s">
        <v>13630</v>
      </c>
      <c r="H10271" s="64">
        <v>1</v>
      </c>
      <c r="I10271" s="64">
        <v>4</v>
      </c>
      <c r="J10271" s="66">
        <v>1</v>
      </c>
      <c r="K10271" s="67">
        <v>9000000</v>
      </c>
      <c r="L10271" s="68" t="s">
        <v>13</v>
      </c>
      <c r="M10271" s="68" t="s">
        <v>847</v>
      </c>
    </row>
    <row r="10272" spans="1:13" s="3" customFormat="1" ht="12.75" x14ac:dyDescent="0.2">
      <c r="A10272" s="62" t="s">
        <v>30</v>
      </c>
      <c r="B10272" s="62" t="s">
        <v>442</v>
      </c>
      <c r="C10272" s="63">
        <v>10</v>
      </c>
      <c r="D10272" s="62" t="s">
        <v>13400</v>
      </c>
      <c r="E10272" s="62" t="s">
        <v>9522</v>
      </c>
      <c r="F10272" s="69">
        <v>72102100</v>
      </c>
      <c r="G10272" s="62" t="s">
        <v>13630</v>
      </c>
      <c r="H10272" s="62">
        <v>3</v>
      </c>
      <c r="I10272" s="62">
        <v>2</v>
      </c>
      <c r="J10272" s="70">
        <v>1</v>
      </c>
      <c r="K10272" s="71">
        <v>4918070</v>
      </c>
      <c r="L10272" s="72" t="s">
        <v>13</v>
      </c>
      <c r="M10272" s="72" t="s">
        <v>254</v>
      </c>
    </row>
    <row r="10273" spans="1:13" s="3" customFormat="1" ht="12.75" x14ac:dyDescent="0.2">
      <c r="A10273" s="62" t="s">
        <v>30</v>
      </c>
      <c r="B10273" s="62" t="s">
        <v>442</v>
      </c>
      <c r="C10273" s="63">
        <v>10</v>
      </c>
      <c r="D10273" s="64" t="s">
        <v>13400</v>
      </c>
      <c r="E10273" s="64" t="s">
        <v>9523</v>
      </c>
      <c r="F10273" s="65">
        <v>72102100</v>
      </c>
      <c r="G10273" s="64" t="s">
        <v>13630</v>
      </c>
      <c r="H10273" s="64">
        <v>1</v>
      </c>
      <c r="I10273" s="64">
        <v>4</v>
      </c>
      <c r="J10273" s="66">
        <v>1</v>
      </c>
      <c r="K10273" s="67">
        <v>2871930</v>
      </c>
      <c r="L10273" s="68" t="s">
        <v>13</v>
      </c>
      <c r="M10273" s="68" t="s">
        <v>847</v>
      </c>
    </row>
    <row r="10274" spans="1:13" s="3" customFormat="1" ht="12.75" x14ac:dyDescent="0.2">
      <c r="A10274" s="62" t="s">
        <v>30</v>
      </c>
      <c r="B10274" s="62" t="s">
        <v>442</v>
      </c>
      <c r="C10274" s="63">
        <v>10</v>
      </c>
      <c r="D10274" s="62" t="s">
        <v>13400</v>
      </c>
      <c r="E10274" s="62" t="s">
        <v>9524</v>
      </c>
      <c r="F10274" s="69">
        <v>72102100</v>
      </c>
      <c r="G10274" s="62" t="s">
        <v>13630</v>
      </c>
      <c r="H10274" s="62">
        <v>12</v>
      </c>
      <c r="I10274" s="62">
        <v>1</v>
      </c>
      <c r="J10274" s="70">
        <v>1</v>
      </c>
      <c r="K10274" s="71">
        <v>1300000</v>
      </c>
      <c r="L10274" s="72" t="s">
        <v>13</v>
      </c>
      <c r="M10274" s="72" t="s">
        <v>1761</v>
      </c>
    </row>
    <row r="10275" spans="1:13" s="3" customFormat="1" ht="12.75" x14ac:dyDescent="0.2">
      <c r="A10275" s="62" t="s">
        <v>30</v>
      </c>
      <c r="B10275" s="62" t="s">
        <v>262</v>
      </c>
      <c r="C10275" s="63">
        <v>16</v>
      </c>
      <c r="D10275" s="64" t="s">
        <v>13401</v>
      </c>
      <c r="E10275" s="64" t="s">
        <v>9525</v>
      </c>
      <c r="F10275" s="65">
        <v>78102200</v>
      </c>
      <c r="G10275" s="64" t="s">
        <v>13640</v>
      </c>
      <c r="H10275" s="64">
        <v>1</v>
      </c>
      <c r="I10275" s="64">
        <v>12</v>
      </c>
      <c r="J10275" s="66">
        <v>1</v>
      </c>
      <c r="K10275" s="67">
        <v>400000</v>
      </c>
      <c r="L10275" s="68" t="s">
        <v>13</v>
      </c>
      <c r="M10275" s="68" t="s">
        <v>254</v>
      </c>
    </row>
    <row r="10276" spans="1:13" s="3" customFormat="1" ht="12.75" x14ac:dyDescent="0.2">
      <c r="A10276" s="62" t="s">
        <v>30</v>
      </c>
      <c r="B10276" s="62" t="s">
        <v>900</v>
      </c>
      <c r="C10276" s="63">
        <v>10</v>
      </c>
      <c r="D10276" s="62" t="s">
        <v>13519</v>
      </c>
      <c r="E10276" s="62" t="s">
        <v>9526</v>
      </c>
      <c r="F10276" s="69">
        <v>70111700</v>
      </c>
      <c r="G10276" s="62" t="s">
        <v>13630</v>
      </c>
      <c r="H10276" s="62">
        <v>4</v>
      </c>
      <c r="I10276" s="62">
        <v>7</v>
      </c>
      <c r="J10276" s="70">
        <v>1</v>
      </c>
      <c r="K10276" s="71">
        <v>32550000</v>
      </c>
      <c r="L10276" s="72" t="s">
        <v>13</v>
      </c>
      <c r="M10276" s="72" t="s">
        <v>254</v>
      </c>
    </row>
    <row r="10277" spans="1:13" s="3" customFormat="1" ht="12.75" x14ac:dyDescent="0.2">
      <c r="A10277" s="62" t="s">
        <v>30</v>
      </c>
      <c r="B10277" s="62" t="s">
        <v>900</v>
      </c>
      <c r="C10277" s="63">
        <v>10</v>
      </c>
      <c r="D10277" s="64" t="s">
        <v>13519</v>
      </c>
      <c r="E10277" s="64" t="s">
        <v>9526</v>
      </c>
      <c r="F10277" s="65">
        <v>70111700</v>
      </c>
      <c r="G10277" s="64" t="s">
        <v>13630</v>
      </c>
      <c r="H10277" s="64">
        <v>4</v>
      </c>
      <c r="I10277" s="64">
        <v>7</v>
      </c>
      <c r="J10277" s="66">
        <v>1</v>
      </c>
      <c r="K10277" s="67">
        <v>10000000</v>
      </c>
      <c r="L10277" s="68" t="s">
        <v>13</v>
      </c>
      <c r="M10277" s="68" t="s">
        <v>254</v>
      </c>
    </row>
    <row r="10278" spans="1:13" s="3" customFormat="1" ht="12.75" x14ac:dyDescent="0.2">
      <c r="A10278" s="62" t="s">
        <v>30</v>
      </c>
      <c r="B10278" s="62" t="s">
        <v>900</v>
      </c>
      <c r="C10278" s="63">
        <v>10</v>
      </c>
      <c r="D10278" s="62" t="s">
        <v>13519</v>
      </c>
      <c r="E10278" s="62" t="s">
        <v>9527</v>
      </c>
      <c r="F10278" s="69">
        <v>70111700</v>
      </c>
      <c r="G10278" s="62" t="s">
        <v>13630</v>
      </c>
      <c r="H10278" s="62">
        <v>12</v>
      </c>
      <c r="I10278" s="62">
        <v>1</v>
      </c>
      <c r="J10278" s="70">
        <v>1</v>
      </c>
      <c r="K10278" s="71">
        <v>10450000</v>
      </c>
      <c r="L10278" s="72" t="s">
        <v>13</v>
      </c>
      <c r="M10278" s="72" t="s">
        <v>1761</v>
      </c>
    </row>
    <row r="10279" spans="1:13" s="3" customFormat="1" ht="12.75" x14ac:dyDescent="0.2">
      <c r="A10279" s="62" t="s">
        <v>30</v>
      </c>
      <c r="B10279" s="62" t="s">
        <v>900</v>
      </c>
      <c r="C10279" s="63">
        <v>10</v>
      </c>
      <c r="D10279" s="64" t="s">
        <v>13519</v>
      </c>
      <c r="E10279" s="64" t="s">
        <v>9528</v>
      </c>
      <c r="F10279" s="65">
        <v>70111700</v>
      </c>
      <c r="G10279" s="64" t="s">
        <v>13630</v>
      </c>
      <c r="H10279" s="64">
        <v>1</v>
      </c>
      <c r="I10279" s="64">
        <v>4</v>
      </c>
      <c r="J10279" s="66">
        <v>1</v>
      </c>
      <c r="K10279" s="67">
        <v>57000000</v>
      </c>
      <c r="L10279" s="68" t="s">
        <v>13</v>
      </c>
      <c r="M10279" s="68" t="s">
        <v>847</v>
      </c>
    </row>
    <row r="10280" spans="1:13" s="3" customFormat="1" ht="12.75" x14ac:dyDescent="0.2">
      <c r="A10280" s="62" t="s">
        <v>30</v>
      </c>
      <c r="B10280" s="62" t="s">
        <v>882</v>
      </c>
      <c r="C10280" s="63">
        <v>10</v>
      </c>
      <c r="D10280" s="62" t="s">
        <v>13501</v>
      </c>
      <c r="E10280" s="62" t="s">
        <v>4877</v>
      </c>
      <c r="F10280" s="69">
        <v>15111501</v>
      </c>
      <c r="G10280" s="62" t="s">
        <v>13630</v>
      </c>
      <c r="H10280" s="62">
        <v>1</v>
      </c>
      <c r="I10280" s="62">
        <v>12</v>
      </c>
      <c r="J10280" s="70">
        <v>1</v>
      </c>
      <c r="K10280" s="71">
        <v>270000000</v>
      </c>
      <c r="L10280" s="72" t="s">
        <v>13</v>
      </c>
      <c r="M10280" s="72" t="s">
        <v>254</v>
      </c>
    </row>
    <row r="10281" spans="1:13" s="3" customFormat="1" ht="12.75" x14ac:dyDescent="0.2">
      <c r="A10281" s="62" t="s">
        <v>30</v>
      </c>
      <c r="B10281" s="62" t="s">
        <v>882</v>
      </c>
      <c r="C10281" s="63">
        <v>10</v>
      </c>
      <c r="D10281" s="64" t="s">
        <v>13501</v>
      </c>
      <c r="E10281" s="64" t="s">
        <v>4876</v>
      </c>
      <c r="F10281" s="65">
        <v>83101804</v>
      </c>
      <c r="G10281" s="64" t="s">
        <v>13640</v>
      </c>
      <c r="H10281" s="64">
        <v>1</v>
      </c>
      <c r="I10281" s="64">
        <v>12</v>
      </c>
      <c r="J10281" s="66">
        <v>1</v>
      </c>
      <c r="K10281" s="67">
        <v>659499346</v>
      </c>
      <c r="L10281" s="68" t="s">
        <v>13</v>
      </c>
      <c r="M10281" s="68" t="s">
        <v>254</v>
      </c>
    </row>
    <row r="10282" spans="1:13" s="3" customFormat="1" ht="12.75" x14ac:dyDescent="0.2">
      <c r="A10282" s="62" t="s">
        <v>30</v>
      </c>
      <c r="B10282" s="62" t="s">
        <v>882</v>
      </c>
      <c r="C10282" s="63">
        <v>16</v>
      </c>
      <c r="D10282" s="62" t="s">
        <v>13501</v>
      </c>
      <c r="E10282" s="62" t="s">
        <v>4876</v>
      </c>
      <c r="F10282" s="69">
        <v>83101804</v>
      </c>
      <c r="G10282" s="62" t="s">
        <v>13640</v>
      </c>
      <c r="H10282" s="62">
        <v>1</v>
      </c>
      <c r="I10282" s="62">
        <v>12</v>
      </c>
      <c r="J10282" s="70">
        <v>1</v>
      </c>
      <c r="K10282" s="71">
        <v>60000000</v>
      </c>
      <c r="L10282" s="72" t="s">
        <v>13</v>
      </c>
      <c r="M10282" s="72" t="s">
        <v>254</v>
      </c>
    </row>
    <row r="10283" spans="1:13" s="3" customFormat="1" ht="12.75" x14ac:dyDescent="0.2">
      <c r="A10283" s="62" t="s">
        <v>30</v>
      </c>
      <c r="B10283" s="62" t="s">
        <v>882</v>
      </c>
      <c r="C10283" s="63">
        <v>10</v>
      </c>
      <c r="D10283" s="64" t="s">
        <v>13501</v>
      </c>
      <c r="E10283" s="64" t="s">
        <v>9529</v>
      </c>
      <c r="F10283" s="65">
        <v>83101500</v>
      </c>
      <c r="G10283" s="64" t="s">
        <v>13640</v>
      </c>
      <c r="H10283" s="64">
        <v>1</v>
      </c>
      <c r="I10283" s="64">
        <v>12</v>
      </c>
      <c r="J10283" s="66">
        <v>1</v>
      </c>
      <c r="K10283" s="67">
        <v>130000000</v>
      </c>
      <c r="L10283" s="68" t="s">
        <v>13</v>
      </c>
      <c r="M10283" s="68" t="s">
        <v>254</v>
      </c>
    </row>
    <row r="10284" spans="1:13" s="3" customFormat="1" ht="12.75" x14ac:dyDescent="0.2">
      <c r="A10284" s="62" t="s">
        <v>30</v>
      </c>
      <c r="B10284" s="62" t="s">
        <v>882</v>
      </c>
      <c r="C10284" s="63">
        <v>16</v>
      </c>
      <c r="D10284" s="62" t="s">
        <v>13501</v>
      </c>
      <c r="E10284" s="62" t="s">
        <v>9529</v>
      </c>
      <c r="F10284" s="69">
        <v>83101500</v>
      </c>
      <c r="G10284" s="62" t="s">
        <v>13640</v>
      </c>
      <c r="H10284" s="62">
        <v>1</v>
      </c>
      <c r="I10284" s="62">
        <v>12</v>
      </c>
      <c r="J10284" s="70">
        <v>1</v>
      </c>
      <c r="K10284" s="71">
        <v>50000000</v>
      </c>
      <c r="L10284" s="72" t="s">
        <v>13</v>
      </c>
      <c r="M10284" s="72" t="s">
        <v>254</v>
      </c>
    </row>
    <row r="10285" spans="1:13" s="3" customFormat="1" ht="12.75" x14ac:dyDescent="0.2">
      <c r="A10285" s="62" t="s">
        <v>30</v>
      </c>
      <c r="B10285" s="62" t="s">
        <v>883</v>
      </c>
      <c r="C10285" s="63">
        <v>10</v>
      </c>
      <c r="D10285" s="64" t="s">
        <v>13502</v>
      </c>
      <c r="E10285" s="64" t="s">
        <v>9530</v>
      </c>
      <c r="F10285" s="65">
        <v>72154501</v>
      </c>
      <c r="G10285" s="64" t="s">
        <v>13630</v>
      </c>
      <c r="H10285" s="64">
        <v>3</v>
      </c>
      <c r="I10285" s="64">
        <v>4</v>
      </c>
      <c r="J10285" s="66">
        <v>1</v>
      </c>
      <c r="K10285" s="67">
        <v>33500000</v>
      </c>
      <c r="L10285" s="68" t="s">
        <v>13</v>
      </c>
      <c r="M10285" s="68" t="s">
        <v>254</v>
      </c>
    </row>
    <row r="10286" spans="1:13" s="3" customFormat="1" ht="12.75" x14ac:dyDescent="0.2">
      <c r="A10286" s="62" t="s">
        <v>30</v>
      </c>
      <c r="B10286" s="62" t="s">
        <v>883</v>
      </c>
      <c r="C10286" s="63">
        <v>10</v>
      </c>
      <c r="D10286" s="62" t="s">
        <v>13502</v>
      </c>
      <c r="E10286" s="62" t="s">
        <v>9531</v>
      </c>
      <c r="F10286" s="69">
        <v>72121507</v>
      </c>
      <c r="G10286" s="62" t="s">
        <v>13630</v>
      </c>
      <c r="H10286" s="62">
        <v>2</v>
      </c>
      <c r="I10286" s="62">
        <v>12</v>
      </c>
      <c r="J10286" s="70">
        <v>1</v>
      </c>
      <c r="K10286" s="71">
        <v>17000000</v>
      </c>
      <c r="L10286" s="72" t="s">
        <v>13</v>
      </c>
      <c r="M10286" s="72" t="s">
        <v>254</v>
      </c>
    </row>
    <row r="10287" spans="1:13" s="3" customFormat="1" ht="12.75" x14ac:dyDescent="0.2">
      <c r="A10287" s="62" t="s">
        <v>30</v>
      </c>
      <c r="B10287" s="62" t="s">
        <v>441</v>
      </c>
      <c r="C10287" s="63">
        <v>10</v>
      </c>
      <c r="D10287" s="64" t="s">
        <v>13399</v>
      </c>
      <c r="E10287" s="64" t="s">
        <v>9532</v>
      </c>
      <c r="F10287" s="65">
        <v>78181500</v>
      </c>
      <c r="G10287" s="64" t="s">
        <v>13630</v>
      </c>
      <c r="H10287" s="64">
        <v>1</v>
      </c>
      <c r="I10287" s="64">
        <v>4</v>
      </c>
      <c r="J10287" s="66">
        <v>1</v>
      </c>
      <c r="K10287" s="67">
        <v>39000000</v>
      </c>
      <c r="L10287" s="68" t="s">
        <v>13</v>
      </c>
      <c r="M10287" s="68" t="s">
        <v>847</v>
      </c>
    </row>
    <row r="10288" spans="1:13" s="3" customFormat="1" ht="12.75" x14ac:dyDescent="0.2">
      <c r="A10288" s="62" t="s">
        <v>30</v>
      </c>
      <c r="B10288" s="62" t="s">
        <v>441</v>
      </c>
      <c r="C10288" s="63">
        <v>10</v>
      </c>
      <c r="D10288" s="62" t="s">
        <v>13399</v>
      </c>
      <c r="E10288" s="62" t="s">
        <v>9533</v>
      </c>
      <c r="F10288" s="69">
        <v>78181500</v>
      </c>
      <c r="G10288" s="62" t="s">
        <v>13630</v>
      </c>
      <c r="H10288" s="62">
        <v>4</v>
      </c>
      <c r="I10288" s="62">
        <v>7</v>
      </c>
      <c r="J10288" s="70">
        <v>1</v>
      </c>
      <c r="K10288" s="71">
        <v>50000000</v>
      </c>
      <c r="L10288" s="72" t="s">
        <v>13</v>
      </c>
      <c r="M10288" s="72" t="s">
        <v>254</v>
      </c>
    </row>
    <row r="10289" spans="1:13" s="3" customFormat="1" ht="12.75" x14ac:dyDescent="0.2">
      <c r="A10289" s="62" t="s">
        <v>30</v>
      </c>
      <c r="B10289" s="62" t="s">
        <v>441</v>
      </c>
      <c r="C10289" s="63">
        <v>10</v>
      </c>
      <c r="D10289" s="64" t="s">
        <v>13399</v>
      </c>
      <c r="E10289" s="64" t="s">
        <v>9534</v>
      </c>
      <c r="F10289" s="65">
        <v>78181500</v>
      </c>
      <c r="G10289" s="64" t="s">
        <v>13630</v>
      </c>
      <c r="H10289" s="64">
        <v>12</v>
      </c>
      <c r="I10289" s="64">
        <v>1</v>
      </c>
      <c r="J10289" s="66">
        <v>1</v>
      </c>
      <c r="K10289" s="67">
        <v>7150000</v>
      </c>
      <c r="L10289" s="68" t="s">
        <v>13</v>
      </c>
      <c r="M10289" s="68" t="s">
        <v>1761</v>
      </c>
    </row>
    <row r="10290" spans="1:13" s="3" customFormat="1" ht="12.75" x14ac:dyDescent="0.2">
      <c r="A10290" s="62" t="s">
        <v>30</v>
      </c>
      <c r="B10290" s="62" t="s">
        <v>440</v>
      </c>
      <c r="C10290" s="63">
        <v>10</v>
      </c>
      <c r="D10290" s="62" t="s">
        <v>13398</v>
      </c>
      <c r="E10290" s="62" t="s">
        <v>9535</v>
      </c>
      <c r="F10290" s="69">
        <v>78181500</v>
      </c>
      <c r="G10290" s="62" t="s">
        <v>13630</v>
      </c>
      <c r="H10290" s="62">
        <v>4</v>
      </c>
      <c r="I10290" s="62">
        <v>8</v>
      </c>
      <c r="J10290" s="70">
        <v>1</v>
      </c>
      <c r="K10290" s="71">
        <v>10000000</v>
      </c>
      <c r="L10290" s="72" t="s">
        <v>13</v>
      </c>
      <c r="M10290" s="72" t="s">
        <v>254</v>
      </c>
    </row>
    <row r="10291" spans="1:13" s="3" customFormat="1" ht="12.75" x14ac:dyDescent="0.2">
      <c r="A10291" s="62" t="s">
        <v>30</v>
      </c>
      <c r="B10291" s="62" t="s">
        <v>440</v>
      </c>
      <c r="C10291" s="63">
        <v>10</v>
      </c>
      <c r="D10291" s="64" t="s">
        <v>13398</v>
      </c>
      <c r="E10291" s="64" t="s">
        <v>9536</v>
      </c>
      <c r="F10291" s="65">
        <v>72151500</v>
      </c>
      <c r="G10291" s="64" t="s">
        <v>13630</v>
      </c>
      <c r="H10291" s="64">
        <v>1</v>
      </c>
      <c r="I10291" s="64">
        <v>3</v>
      </c>
      <c r="J10291" s="66">
        <v>1</v>
      </c>
      <c r="K10291" s="67">
        <v>18000000</v>
      </c>
      <c r="L10291" s="68" t="s">
        <v>13</v>
      </c>
      <c r="M10291" s="68" t="s">
        <v>254</v>
      </c>
    </row>
    <row r="10292" spans="1:13" s="3" customFormat="1" ht="12.75" x14ac:dyDescent="0.2">
      <c r="A10292" s="62" t="s">
        <v>30</v>
      </c>
      <c r="B10292" s="62" t="s">
        <v>440</v>
      </c>
      <c r="C10292" s="63">
        <v>10</v>
      </c>
      <c r="D10292" s="62" t="s">
        <v>13398</v>
      </c>
      <c r="E10292" s="62" t="s">
        <v>9537</v>
      </c>
      <c r="F10292" s="69">
        <v>72154100</v>
      </c>
      <c r="G10292" s="62" t="s">
        <v>13630</v>
      </c>
      <c r="H10292" s="62">
        <v>1</v>
      </c>
      <c r="I10292" s="62">
        <v>3</v>
      </c>
      <c r="J10292" s="70">
        <v>1</v>
      </c>
      <c r="K10292" s="71">
        <v>11000000</v>
      </c>
      <c r="L10292" s="72" t="s">
        <v>13</v>
      </c>
      <c r="M10292" s="72" t="s">
        <v>254</v>
      </c>
    </row>
    <row r="10293" spans="1:13" s="3" customFormat="1" ht="12.75" x14ac:dyDescent="0.2">
      <c r="A10293" s="62" t="s">
        <v>30</v>
      </c>
      <c r="B10293" s="62" t="s">
        <v>5589</v>
      </c>
      <c r="C10293" s="63">
        <v>10</v>
      </c>
      <c r="D10293" s="64" t="s">
        <v>13586</v>
      </c>
      <c r="E10293" s="64" t="s">
        <v>9538</v>
      </c>
      <c r="F10293" s="65">
        <v>73152109</v>
      </c>
      <c r="G10293" s="64" t="s">
        <v>13630</v>
      </c>
      <c r="H10293" s="64">
        <v>3</v>
      </c>
      <c r="I10293" s="64">
        <v>8</v>
      </c>
      <c r="J10293" s="66">
        <v>1</v>
      </c>
      <c r="K10293" s="67">
        <v>20000000</v>
      </c>
      <c r="L10293" s="68" t="s">
        <v>13</v>
      </c>
      <c r="M10293" s="68" t="s">
        <v>254</v>
      </c>
    </row>
    <row r="10294" spans="1:13" s="3" customFormat="1" ht="12.75" x14ac:dyDescent="0.2">
      <c r="A10294" s="62" t="s">
        <v>30</v>
      </c>
      <c r="B10294" s="62" t="s">
        <v>5589</v>
      </c>
      <c r="C10294" s="63">
        <v>10</v>
      </c>
      <c r="D10294" s="62" t="s">
        <v>13586</v>
      </c>
      <c r="E10294" s="62" t="s">
        <v>9539</v>
      </c>
      <c r="F10294" s="69">
        <v>72151000</v>
      </c>
      <c r="G10294" s="62" t="s">
        <v>13630</v>
      </c>
      <c r="H10294" s="62">
        <v>1</v>
      </c>
      <c r="I10294" s="62">
        <v>2</v>
      </c>
      <c r="J10294" s="70">
        <v>1</v>
      </c>
      <c r="K10294" s="71">
        <v>50000000</v>
      </c>
      <c r="L10294" s="72" t="s">
        <v>13</v>
      </c>
      <c r="M10294" s="72" t="s">
        <v>254</v>
      </c>
    </row>
    <row r="10295" spans="1:13" s="3" customFormat="1" ht="12.75" x14ac:dyDescent="0.2">
      <c r="A10295" s="62" t="s">
        <v>30</v>
      </c>
      <c r="B10295" s="62" t="s">
        <v>883</v>
      </c>
      <c r="C10295" s="63">
        <v>10</v>
      </c>
      <c r="D10295" s="64" t="s">
        <v>13502</v>
      </c>
      <c r="E10295" s="64" t="s">
        <v>9540</v>
      </c>
      <c r="F10295" s="65">
        <v>72153300</v>
      </c>
      <c r="G10295" s="64" t="s">
        <v>13630</v>
      </c>
      <c r="H10295" s="64">
        <v>3</v>
      </c>
      <c r="I10295" s="64">
        <v>8</v>
      </c>
      <c r="J10295" s="66">
        <v>1</v>
      </c>
      <c r="K10295" s="67">
        <v>10000000</v>
      </c>
      <c r="L10295" s="68" t="s">
        <v>13</v>
      </c>
      <c r="M10295" s="68" t="s">
        <v>254</v>
      </c>
    </row>
    <row r="10296" spans="1:13" s="3" customFormat="1" ht="12.75" x14ac:dyDescent="0.2">
      <c r="A10296" s="62" t="s">
        <v>30</v>
      </c>
      <c r="B10296" s="62" t="s">
        <v>452</v>
      </c>
      <c r="C10296" s="63">
        <v>10</v>
      </c>
      <c r="D10296" s="62" t="s">
        <v>13415</v>
      </c>
      <c r="E10296" s="62" t="s">
        <v>9541</v>
      </c>
      <c r="F10296" s="69">
        <v>86101800</v>
      </c>
      <c r="G10296" s="62" t="s">
        <v>13630</v>
      </c>
      <c r="H10296" s="62">
        <v>6</v>
      </c>
      <c r="I10296" s="62">
        <v>1</v>
      </c>
      <c r="J10296" s="70">
        <v>1</v>
      </c>
      <c r="K10296" s="71">
        <v>3018806</v>
      </c>
      <c r="L10296" s="72" t="s">
        <v>13</v>
      </c>
      <c r="M10296" s="72" t="s">
        <v>254</v>
      </c>
    </row>
    <row r="10297" spans="1:13" s="3" customFormat="1" ht="12.75" x14ac:dyDescent="0.2">
      <c r="A10297" s="62" t="s">
        <v>30</v>
      </c>
      <c r="B10297" s="62" t="s">
        <v>452</v>
      </c>
      <c r="C10297" s="63">
        <v>10</v>
      </c>
      <c r="D10297" s="64" t="s">
        <v>13415</v>
      </c>
      <c r="E10297" s="64" t="s">
        <v>9542</v>
      </c>
      <c r="F10297" s="65">
        <v>86101800</v>
      </c>
      <c r="G10297" s="64" t="s">
        <v>13630</v>
      </c>
      <c r="H10297" s="64">
        <v>6</v>
      </c>
      <c r="I10297" s="64">
        <v>1</v>
      </c>
      <c r="J10297" s="66">
        <v>1</v>
      </c>
      <c r="K10297" s="67">
        <v>4345248</v>
      </c>
      <c r="L10297" s="68" t="s">
        <v>13</v>
      </c>
      <c r="M10297" s="68" t="s">
        <v>254</v>
      </c>
    </row>
    <row r="10298" spans="1:13" s="3" customFormat="1" ht="12.75" x14ac:dyDescent="0.2">
      <c r="A10298" s="62" t="s">
        <v>30</v>
      </c>
      <c r="B10298" s="62" t="s">
        <v>452</v>
      </c>
      <c r="C10298" s="63">
        <v>10</v>
      </c>
      <c r="D10298" s="62" t="s">
        <v>13415</v>
      </c>
      <c r="E10298" s="62" t="s">
        <v>9543</v>
      </c>
      <c r="F10298" s="69">
        <v>86101800</v>
      </c>
      <c r="G10298" s="62" t="s">
        <v>13630</v>
      </c>
      <c r="H10298" s="62">
        <v>4</v>
      </c>
      <c r="I10298" s="62">
        <v>3</v>
      </c>
      <c r="J10298" s="70">
        <v>1</v>
      </c>
      <c r="K10298" s="71">
        <v>20510991</v>
      </c>
      <c r="L10298" s="72" t="s">
        <v>13</v>
      </c>
      <c r="M10298" s="72" t="s">
        <v>254</v>
      </c>
    </row>
    <row r="10299" spans="1:13" s="3" customFormat="1" ht="12.75" x14ac:dyDescent="0.2">
      <c r="A10299" s="62" t="s">
        <v>30</v>
      </c>
      <c r="B10299" s="62" t="s">
        <v>452</v>
      </c>
      <c r="C10299" s="63">
        <v>10</v>
      </c>
      <c r="D10299" s="64" t="s">
        <v>13415</v>
      </c>
      <c r="E10299" s="64" t="s">
        <v>9544</v>
      </c>
      <c r="F10299" s="65">
        <v>86101800</v>
      </c>
      <c r="G10299" s="64" t="s">
        <v>13630</v>
      </c>
      <c r="H10299" s="64">
        <v>10</v>
      </c>
      <c r="I10299" s="64">
        <v>1</v>
      </c>
      <c r="J10299" s="66">
        <v>1</v>
      </c>
      <c r="K10299" s="67">
        <v>15000000</v>
      </c>
      <c r="L10299" s="68" t="s">
        <v>13</v>
      </c>
      <c r="M10299" s="68" t="s">
        <v>254</v>
      </c>
    </row>
    <row r="10300" spans="1:13" s="3" customFormat="1" ht="12.75" x14ac:dyDescent="0.2">
      <c r="A10300" s="62" t="s">
        <v>30</v>
      </c>
      <c r="B10300" s="62" t="s">
        <v>452</v>
      </c>
      <c r="C10300" s="63">
        <v>10</v>
      </c>
      <c r="D10300" s="62" t="s">
        <v>13415</v>
      </c>
      <c r="E10300" s="62" t="s">
        <v>9545</v>
      </c>
      <c r="F10300" s="69">
        <v>86101800</v>
      </c>
      <c r="G10300" s="62" t="s">
        <v>13630</v>
      </c>
      <c r="H10300" s="62">
        <v>11</v>
      </c>
      <c r="I10300" s="62">
        <v>1</v>
      </c>
      <c r="J10300" s="70">
        <v>1</v>
      </c>
      <c r="K10300" s="71">
        <v>25000000</v>
      </c>
      <c r="L10300" s="72" t="s">
        <v>13</v>
      </c>
      <c r="M10300" s="72" t="s">
        <v>254</v>
      </c>
    </row>
    <row r="10301" spans="1:13" s="3" customFormat="1" ht="12.75" x14ac:dyDescent="0.2">
      <c r="A10301" s="62" t="s">
        <v>30</v>
      </c>
      <c r="B10301" s="62" t="s">
        <v>452</v>
      </c>
      <c r="C10301" s="63">
        <v>10</v>
      </c>
      <c r="D10301" s="64" t="s">
        <v>13415</v>
      </c>
      <c r="E10301" s="64" t="s">
        <v>9546</v>
      </c>
      <c r="F10301" s="65">
        <v>86101800</v>
      </c>
      <c r="G10301" s="64" t="s">
        <v>13630</v>
      </c>
      <c r="H10301" s="64">
        <v>10</v>
      </c>
      <c r="I10301" s="64">
        <v>1</v>
      </c>
      <c r="J10301" s="66">
        <v>1</v>
      </c>
      <c r="K10301" s="67">
        <v>1809000</v>
      </c>
      <c r="L10301" s="68" t="s">
        <v>13</v>
      </c>
      <c r="M10301" s="68" t="s">
        <v>254</v>
      </c>
    </row>
    <row r="10302" spans="1:13" s="3" customFormat="1" ht="12.75" x14ac:dyDescent="0.2">
      <c r="A10302" s="62" t="s">
        <v>30</v>
      </c>
      <c r="B10302" s="62" t="s">
        <v>452</v>
      </c>
      <c r="C10302" s="63">
        <v>10</v>
      </c>
      <c r="D10302" s="62" t="s">
        <v>13415</v>
      </c>
      <c r="E10302" s="62" t="s">
        <v>9547</v>
      </c>
      <c r="F10302" s="69">
        <v>86101800</v>
      </c>
      <c r="G10302" s="62" t="s">
        <v>13630</v>
      </c>
      <c r="H10302" s="62">
        <v>6</v>
      </c>
      <c r="I10302" s="62">
        <v>1</v>
      </c>
      <c r="J10302" s="70">
        <v>1</v>
      </c>
      <c r="K10302" s="71">
        <v>3780233</v>
      </c>
      <c r="L10302" s="72" t="s">
        <v>13</v>
      </c>
      <c r="M10302" s="72" t="s">
        <v>254</v>
      </c>
    </row>
    <row r="10303" spans="1:13" s="3" customFormat="1" ht="12.75" x14ac:dyDescent="0.2">
      <c r="A10303" s="62" t="s">
        <v>30</v>
      </c>
      <c r="B10303" s="62" t="s">
        <v>452</v>
      </c>
      <c r="C10303" s="63">
        <v>10</v>
      </c>
      <c r="D10303" s="64" t="s">
        <v>13415</v>
      </c>
      <c r="E10303" s="64" t="s">
        <v>9548</v>
      </c>
      <c r="F10303" s="65">
        <v>86101800</v>
      </c>
      <c r="G10303" s="64" t="s">
        <v>13630</v>
      </c>
      <c r="H10303" s="64">
        <v>11</v>
      </c>
      <c r="I10303" s="64">
        <v>1</v>
      </c>
      <c r="J10303" s="66">
        <v>1</v>
      </c>
      <c r="K10303" s="67">
        <v>62000000</v>
      </c>
      <c r="L10303" s="68" t="s">
        <v>13</v>
      </c>
      <c r="M10303" s="68" t="s">
        <v>254</v>
      </c>
    </row>
    <row r="10304" spans="1:13" s="3" customFormat="1" ht="12.75" x14ac:dyDescent="0.2">
      <c r="A10304" s="62" t="s">
        <v>30</v>
      </c>
      <c r="B10304" s="62" t="s">
        <v>908</v>
      </c>
      <c r="C10304" s="63">
        <v>10</v>
      </c>
      <c r="D10304" s="62" t="s">
        <v>13527</v>
      </c>
      <c r="E10304" s="62" t="s">
        <v>9549</v>
      </c>
      <c r="F10304" s="69">
        <v>83101500</v>
      </c>
      <c r="G10304" s="62" t="s">
        <v>13640</v>
      </c>
      <c r="H10304" s="62">
        <v>1</v>
      </c>
      <c r="I10304" s="62">
        <v>12</v>
      </c>
      <c r="J10304" s="70">
        <v>1</v>
      </c>
      <c r="K10304" s="71">
        <v>125000000</v>
      </c>
      <c r="L10304" s="72" t="s">
        <v>13</v>
      </c>
      <c r="M10304" s="72" t="s">
        <v>254</v>
      </c>
    </row>
    <row r="10305" spans="1:13" s="3" customFormat="1" ht="12.75" x14ac:dyDescent="0.2">
      <c r="A10305" s="62" t="s">
        <v>30</v>
      </c>
      <c r="B10305" s="62" t="s">
        <v>908</v>
      </c>
      <c r="C10305" s="63">
        <v>10</v>
      </c>
      <c r="D10305" s="64" t="s">
        <v>13527</v>
      </c>
      <c r="E10305" s="64" t="s">
        <v>9550</v>
      </c>
      <c r="F10305" s="65">
        <v>20122800</v>
      </c>
      <c r="G10305" s="64" t="s">
        <v>13630</v>
      </c>
      <c r="H10305" s="64">
        <v>1</v>
      </c>
      <c r="I10305" s="64">
        <v>2</v>
      </c>
      <c r="J10305" s="66">
        <v>1</v>
      </c>
      <c r="K10305" s="67">
        <v>11192500</v>
      </c>
      <c r="L10305" s="68" t="s">
        <v>13</v>
      </c>
      <c r="M10305" s="68" t="s">
        <v>254</v>
      </c>
    </row>
    <row r="10306" spans="1:13" s="3" customFormat="1" ht="12.75" x14ac:dyDescent="0.2">
      <c r="A10306" s="62" t="s">
        <v>30</v>
      </c>
      <c r="B10306" s="62" t="s">
        <v>908</v>
      </c>
      <c r="C10306" s="63">
        <v>10</v>
      </c>
      <c r="D10306" s="62" t="s">
        <v>13527</v>
      </c>
      <c r="E10306" s="62" t="s">
        <v>9551</v>
      </c>
      <c r="F10306" s="69">
        <v>20122800</v>
      </c>
      <c r="G10306" s="62" t="s">
        <v>13630</v>
      </c>
      <c r="H10306" s="62">
        <v>1</v>
      </c>
      <c r="I10306" s="62">
        <v>4</v>
      </c>
      <c r="J10306" s="70">
        <v>1</v>
      </c>
      <c r="K10306" s="71">
        <v>6807500</v>
      </c>
      <c r="L10306" s="72" t="s">
        <v>13</v>
      </c>
      <c r="M10306" s="72" t="s">
        <v>847</v>
      </c>
    </row>
    <row r="10307" spans="1:13" s="3" customFormat="1" ht="12.75" x14ac:dyDescent="0.2">
      <c r="A10307" s="62" t="s">
        <v>30</v>
      </c>
      <c r="B10307" s="62" t="s">
        <v>908</v>
      </c>
      <c r="C10307" s="63">
        <v>10</v>
      </c>
      <c r="D10307" s="64" t="s">
        <v>13527</v>
      </c>
      <c r="E10307" s="64" t="s">
        <v>9552</v>
      </c>
      <c r="F10307" s="65">
        <v>83101500</v>
      </c>
      <c r="G10307" s="64" t="s">
        <v>13640</v>
      </c>
      <c r="H10307" s="64">
        <v>1</v>
      </c>
      <c r="I10307" s="64">
        <v>12</v>
      </c>
      <c r="J10307" s="66">
        <v>1</v>
      </c>
      <c r="K10307" s="67">
        <v>125000000</v>
      </c>
      <c r="L10307" s="68" t="s">
        <v>13</v>
      </c>
      <c r="M10307" s="68" t="s">
        <v>254</v>
      </c>
    </row>
    <row r="10308" spans="1:13" s="3" customFormat="1" ht="12.75" x14ac:dyDescent="0.2">
      <c r="A10308" s="62" t="s">
        <v>30</v>
      </c>
      <c r="B10308" s="62" t="s">
        <v>1801</v>
      </c>
      <c r="C10308" s="63">
        <v>10</v>
      </c>
      <c r="D10308" s="62" t="s">
        <v>13560</v>
      </c>
      <c r="E10308" s="62" t="s">
        <v>9553</v>
      </c>
      <c r="F10308" s="69">
        <v>76121901</v>
      </c>
      <c r="G10308" s="62" t="s">
        <v>13630</v>
      </c>
      <c r="H10308" s="62">
        <v>1</v>
      </c>
      <c r="I10308" s="62">
        <v>12</v>
      </c>
      <c r="J10308" s="70">
        <v>1</v>
      </c>
      <c r="K10308" s="71">
        <v>3300000</v>
      </c>
      <c r="L10308" s="72" t="s">
        <v>13</v>
      </c>
      <c r="M10308" s="72" t="s">
        <v>254</v>
      </c>
    </row>
    <row r="10309" spans="1:13" s="3" customFormat="1" ht="12.75" x14ac:dyDescent="0.2">
      <c r="A10309" s="62" t="s">
        <v>30</v>
      </c>
      <c r="B10309" s="62" t="s">
        <v>1802</v>
      </c>
      <c r="C10309" s="63">
        <v>10</v>
      </c>
      <c r="D10309" s="64" t="s">
        <v>13561</v>
      </c>
      <c r="E10309" s="64" t="s">
        <v>9554</v>
      </c>
      <c r="F10309" s="65">
        <v>76121900</v>
      </c>
      <c r="G10309" s="64" t="s">
        <v>13630</v>
      </c>
      <c r="H10309" s="64">
        <v>3</v>
      </c>
      <c r="I10309" s="64">
        <v>7</v>
      </c>
      <c r="J10309" s="66">
        <v>1</v>
      </c>
      <c r="K10309" s="67">
        <v>6600000</v>
      </c>
      <c r="L10309" s="68" t="s">
        <v>13</v>
      </c>
      <c r="M10309" s="68" t="s">
        <v>254</v>
      </c>
    </row>
    <row r="10310" spans="1:13" s="3" customFormat="1" ht="12.75" x14ac:dyDescent="0.2">
      <c r="A10310" s="62" t="s">
        <v>30</v>
      </c>
      <c r="B10310" s="62" t="s">
        <v>1802</v>
      </c>
      <c r="C10310" s="63">
        <v>10</v>
      </c>
      <c r="D10310" s="62" t="s">
        <v>13561</v>
      </c>
      <c r="E10310" s="62" t="s">
        <v>9555</v>
      </c>
      <c r="F10310" s="69">
        <v>76121900</v>
      </c>
      <c r="G10310" s="62" t="s">
        <v>13630</v>
      </c>
      <c r="H10310" s="62">
        <v>12</v>
      </c>
      <c r="I10310" s="62">
        <v>1</v>
      </c>
      <c r="J10310" s="70">
        <v>1</v>
      </c>
      <c r="K10310" s="71">
        <v>1320000</v>
      </c>
      <c r="L10310" s="72" t="s">
        <v>13</v>
      </c>
      <c r="M10310" s="72" t="s">
        <v>1761</v>
      </c>
    </row>
    <row r="10311" spans="1:13" s="3" customFormat="1" ht="12.75" x14ac:dyDescent="0.2">
      <c r="A10311" s="62" t="s">
        <v>30</v>
      </c>
      <c r="B10311" s="62" t="s">
        <v>1802</v>
      </c>
      <c r="C10311" s="63">
        <v>10</v>
      </c>
      <c r="D10311" s="64" t="s">
        <v>13561</v>
      </c>
      <c r="E10311" s="64" t="s">
        <v>9556</v>
      </c>
      <c r="F10311" s="65">
        <v>76121900</v>
      </c>
      <c r="G10311" s="64" t="s">
        <v>13630</v>
      </c>
      <c r="H10311" s="64">
        <v>1</v>
      </c>
      <c r="I10311" s="64">
        <v>4</v>
      </c>
      <c r="J10311" s="66">
        <v>1</v>
      </c>
      <c r="K10311" s="67">
        <v>7200000</v>
      </c>
      <c r="L10311" s="68" t="s">
        <v>13</v>
      </c>
      <c r="M10311" s="68" t="s">
        <v>847</v>
      </c>
    </row>
    <row r="10312" spans="1:13" s="3" customFormat="1" ht="12.75" x14ac:dyDescent="0.2">
      <c r="A10312" s="62" t="s">
        <v>30</v>
      </c>
      <c r="B10312" s="62" t="s">
        <v>3291</v>
      </c>
      <c r="C10312" s="63">
        <v>10</v>
      </c>
      <c r="D10312" s="62" t="s">
        <v>13569</v>
      </c>
      <c r="E10312" s="62" t="s">
        <v>9557</v>
      </c>
      <c r="F10312" s="69">
        <v>81102500</v>
      </c>
      <c r="G10312" s="62" t="s">
        <v>13630</v>
      </c>
      <c r="H10312" s="62">
        <v>4</v>
      </c>
      <c r="I10312" s="62">
        <v>6</v>
      </c>
      <c r="J10312" s="70">
        <v>1</v>
      </c>
      <c r="K10312" s="71">
        <v>40000000</v>
      </c>
      <c r="L10312" s="72" t="s">
        <v>13</v>
      </c>
      <c r="M10312" s="72" t="s">
        <v>254</v>
      </c>
    </row>
    <row r="10313" spans="1:13" s="3" customFormat="1" ht="12.75" x14ac:dyDescent="0.2">
      <c r="A10313" s="62" t="s">
        <v>30</v>
      </c>
      <c r="B10313" s="62" t="s">
        <v>3948</v>
      </c>
      <c r="C10313" s="63">
        <v>10</v>
      </c>
      <c r="D10313" s="64" t="s">
        <v>13579</v>
      </c>
      <c r="E10313" s="64" t="s">
        <v>9558</v>
      </c>
      <c r="F10313" s="65">
        <v>80111600</v>
      </c>
      <c r="G10313" s="64" t="s">
        <v>13630</v>
      </c>
      <c r="H10313" s="64">
        <v>1</v>
      </c>
      <c r="I10313" s="64">
        <v>2</v>
      </c>
      <c r="J10313" s="66">
        <v>1</v>
      </c>
      <c r="K10313" s="67">
        <v>39378000</v>
      </c>
      <c r="L10313" s="68" t="s">
        <v>13</v>
      </c>
      <c r="M10313" s="68" t="s">
        <v>254</v>
      </c>
    </row>
    <row r="10314" spans="1:13" s="3" customFormat="1" ht="12.75" x14ac:dyDescent="0.2">
      <c r="A10314" s="62" t="s">
        <v>30</v>
      </c>
      <c r="B10314" s="62" t="s">
        <v>3948</v>
      </c>
      <c r="C10314" s="63">
        <v>10</v>
      </c>
      <c r="D10314" s="62" t="s">
        <v>13579</v>
      </c>
      <c r="E10314" s="62" t="s">
        <v>9559</v>
      </c>
      <c r="F10314" s="69">
        <v>80111600</v>
      </c>
      <c r="G10314" s="62" t="s">
        <v>13630</v>
      </c>
      <c r="H10314" s="62">
        <v>12</v>
      </c>
      <c r="I10314" s="62">
        <v>1</v>
      </c>
      <c r="J10314" s="70">
        <v>1</v>
      </c>
      <c r="K10314" s="71">
        <v>13750000</v>
      </c>
      <c r="L10314" s="72" t="s">
        <v>13</v>
      </c>
      <c r="M10314" s="72" t="s">
        <v>1761</v>
      </c>
    </row>
    <row r="10315" spans="1:13" s="3" customFormat="1" ht="12.75" x14ac:dyDescent="0.2">
      <c r="A10315" s="62" t="s">
        <v>30</v>
      </c>
      <c r="B10315" s="62" t="s">
        <v>3948</v>
      </c>
      <c r="C10315" s="63">
        <v>10</v>
      </c>
      <c r="D10315" s="64" t="s">
        <v>13579</v>
      </c>
      <c r="E10315" s="64" t="s">
        <v>9560</v>
      </c>
      <c r="F10315" s="65">
        <v>80111600</v>
      </c>
      <c r="G10315" s="64" t="s">
        <v>13630</v>
      </c>
      <c r="H10315" s="64">
        <v>1</v>
      </c>
      <c r="I10315" s="64">
        <v>4</v>
      </c>
      <c r="J10315" s="66">
        <v>1</v>
      </c>
      <c r="K10315" s="67">
        <v>65622000</v>
      </c>
      <c r="L10315" s="68" t="s">
        <v>13</v>
      </c>
      <c r="M10315" s="68" t="s">
        <v>847</v>
      </c>
    </row>
    <row r="10316" spans="1:13" s="3" customFormat="1" ht="12.75" x14ac:dyDescent="0.2">
      <c r="A10316" s="62" t="s">
        <v>30</v>
      </c>
      <c r="B10316" s="62" t="s">
        <v>471</v>
      </c>
      <c r="C10316" s="63">
        <v>10</v>
      </c>
      <c r="D10316" s="62" t="s">
        <v>13436</v>
      </c>
      <c r="E10316" s="62" t="s">
        <v>9561</v>
      </c>
      <c r="F10316" s="69">
        <v>90101600</v>
      </c>
      <c r="G10316" s="62" t="s">
        <v>13631</v>
      </c>
      <c r="H10316" s="62">
        <v>2</v>
      </c>
      <c r="I10316" s="62">
        <v>10</v>
      </c>
      <c r="J10316" s="70">
        <v>1</v>
      </c>
      <c r="K10316" s="71">
        <v>520000000</v>
      </c>
      <c r="L10316" s="72" t="s">
        <v>13</v>
      </c>
      <c r="M10316" s="72" t="s">
        <v>254</v>
      </c>
    </row>
    <row r="10317" spans="1:13" s="3" customFormat="1" ht="12.75" x14ac:dyDescent="0.2">
      <c r="A10317" s="62" t="s">
        <v>30</v>
      </c>
      <c r="B10317" s="62" t="s">
        <v>471</v>
      </c>
      <c r="C10317" s="63">
        <v>10</v>
      </c>
      <c r="D10317" s="64" t="s">
        <v>13436</v>
      </c>
      <c r="E10317" s="64" t="s">
        <v>9562</v>
      </c>
      <c r="F10317" s="65">
        <v>90101600</v>
      </c>
      <c r="G10317" s="64" t="s">
        <v>13631</v>
      </c>
      <c r="H10317" s="64">
        <v>11</v>
      </c>
      <c r="I10317" s="64">
        <v>1</v>
      </c>
      <c r="J10317" s="66">
        <v>1</v>
      </c>
      <c r="K10317" s="67">
        <v>100000000</v>
      </c>
      <c r="L10317" s="68" t="s">
        <v>13</v>
      </c>
      <c r="M10317" s="68" t="s">
        <v>1761</v>
      </c>
    </row>
    <row r="10318" spans="1:13" s="3" customFormat="1" ht="12.75" x14ac:dyDescent="0.2">
      <c r="A10318" s="62" t="s">
        <v>30</v>
      </c>
      <c r="B10318" s="62" t="s">
        <v>471</v>
      </c>
      <c r="C10318" s="63">
        <v>10</v>
      </c>
      <c r="D10318" s="62" t="s">
        <v>13436</v>
      </c>
      <c r="E10318" s="62" t="s">
        <v>9563</v>
      </c>
      <c r="F10318" s="69">
        <v>90101600</v>
      </c>
      <c r="G10318" s="62" t="s">
        <v>13631</v>
      </c>
      <c r="H10318" s="62">
        <v>1</v>
      </c>
      <c r="I10318" s="62">
        <v>4</v>
      </c>
      <c r="J10318" s="70">
        <v>1</v>
      </c>
      <c r="K10318" s="71">
        <v>330000000</v>
      </c>
      <c r="L10318" s="72" t="s">
        <v>13</v>
      </c>
      <c r="M10318" s="72" t="s">
        <v>847</v>
      </c>
    </row>
    <row r="10319" spans="1:13" s="3" customFormat="1" ht="12.75" x14ac:dyDescent="0.2">
      <c r="A10319" s="62" t="s">
        <v>30</v>
      </c>
      <c r="B10319" s="62" t="s">
        <v>885</v>
      </c>
      <c r="C10319" s="63">
        <v>10</v>
      </c>
      <c r="D10319" s="64" t="s">
        <v>13504</v>
      </c>
      <c r="E10319" s="64" t="s">
        <v>4879</v>
      </c>
      <c r="F10319" s="65">
        <v>90111800</v>
      </c>
      <c r="G10319" s="64" t="s">
        <v>13629</v>
      </c>
      <c r="H10319" s="64">
        <v>1</v>
      </c>
      <c r="I10319" s="64">
        <v>12</v>
      </c>
      <c r="J10319" s="66">
        <v>1</v>
      </c>
      <c r="K10319" s="67">
        <v>405000000</v>
      </c>
      <c r="L10319" s="68" t="s">
        <v>13</v>
      </c>
      <c r="M10319" s="68" t="s">
        <v>254</v>
      </c>
    </row>
    <row r="10320" spans="1:13" s="3" customFormat="1" ht="12.75" x14ac:dyDescent="0.2">
      <c r="A10320" s="62" t="s">
        <v>30</v>
      </c>
      <c r="B10320" s="62" t="s">
        <v>429</v>
      </c>
      <c r="C10320" s="63">
        <v>10</v>
      </c>
      <c r="D10320" s="62" t="s">
        <v>13373</v>
      </c>
      <c r="E10320" s="62" t="s">
        <v>9564</v>
      </c>
      <c r="F10320" s="69">
        <v>93161601</v>
      </c>
      <c r="G10320" s="62" t="s">
        <v>13640</v>
      </c>
      <c r="H10320" s="62">
        <v>7</v>
      </c>
      <c r="I10320" s="62">
        <v>1</v>
      </c>
      <c r="J10320" s="70">
        <v>1</v>
      </c>
      <c r="K10320" s="71">
        <v>1000000</v>
      </c>
      <c r="L10320" s="72" t="s">
        <v>13</v>
      </c>
      <c r="M10320" s="72" t="s">
        <v>254</v>
      </c>
    </row>
    <row r="10321" spans="1:13" s="3" customFormat="1" ht="12.75" x14ac:dyDescent="0.2">
      <c r="A10321" s="62" t="s">
        <v>30</v>
      </c>
      <c r="B10321" s="62" t="s">
        <v>216</v>
      </c>
      <c r="C10321" s="63">
        <v>10</v>
      </c>
      <c r="D10321" s="64" t="s">
        <v>13377</v>
      </c>
      <c r="E10321" s="64" t="s">
        <v>9565</v>
      </c>
      <c r="F10321" s="65">
        <v>31162414</v>
      </c>
      <c r="G10321" s="64" t="s">
        <v>13633</v>
      </c>
      <c r="H10321" s="64">
        <v>3</v>
      </c>
      <c r="I10321" s="64">
        <v>8</v>
      </c>
      <c r="J10321" s="66">
        <v>10</v>
      </c>
      <c r="K10321" s="67">
        <v>85000</v>
      </c>
      <c r="L10321" s="68" t="s">
        <v>15</v>
      </c>
      <c r="M10321" s="68" t="s">
        <v>254</v>
      </c>
    </row>
    <row r="10322" spans="1:13" s="3" customFormat="1" ht="12.75" x14ac:dyDescent="0.2">
      <c r="A10322" s="62" t="s">
        <v>30</v>
      </c>
      <c r="B10322" s="62" t="s">
        <v>216</v>
      </c>
      <c r="C10322" s="63">
        <v>10</v>
      </c>
      <c r="D10322" s="62" t="s">
        <v>13377</v>
      </c>
      <c r="E10322" s="62" t="s">
        <v>9566</v>
      </c>
      <c r="F10322" s="69">
        <v>31162414</v>
      </c>
      <c r="G10322" s="62" t="s">
        <v>13633</v>
      </c>
      <c r="H10322" s="62">
        <v>3</v>
      </c>
      <c r="I10322" s="62">
        <v>8</v>
      </c>
      <c r="J10322" s="70">
        <v>10</v>
      </c>
      <c r="K10322" s="71">
        <v>76000</v>
      </c>
      <c r="L10322" s="72" t="s">
        <v>15</v>
      </c>
      <c r="M10322" s="72" t="s">
        <v>254</v>
      </c>
    </row>
    <row r="10323" spans="1:13" s="3" customFormat="1" ht="12.75" x14ac:dyDescent="0.2">
      <c r="A10323" s="62" t="s">
        <v>30</v>
      </c>
      <c r="B10323" s="62" t="s">
        <v>216</v>
      </c>
      <c r="C10323" s="63">
        <v>10</v>
      </c>
      <c r="D10323" s="64" t="s">
        <v>13377</v>
      </c>
      <c r="E10323" s="64" t="s">
        <v>9567</v>
      </c>
      <c r="F10323" s="65">
        <v>31162414</v>
      </c>
      <c r="G10323" s="64" t="s">
        <v>13633</v>
      </c>
      <c r="H10323" s="64">
        <v>3</v>
      </c>
      <c r="I10323" s="64">
        <v>8</v>
      </c>
      <c r="J10323" s="66">
        <v>10</v>
      </c>
      <c r="K10323" s="67">
        <v>75000</v>
      </c>
      <c r="L10323" s="68" t="s">
        <v>15</v>
      </c>
      <c r="M10323" s="68" t="s">
        <v>254</v>
      </c>
    </row>
    <row r="10324" spans="1:13" s="3" customFormat="1" ht="12.75" x14ac:dyDescent="0.2">
      <c r="A10324" s="62" t="s">
        <v>30</v>
      </c>
      <c r="B10324" s="62" t="s">
        <v>216</v>
      </c>
      <c r="C10324" s="63">
        <v>10</v>
      </c>
      <c r="D10324" s="62" t="s">
        <v>13377</v>
      </c>
      <c r="E10324" s="62" t="s">
        <v>9568</v>
      </c>
      <c r="F10324" s="69">
        <v>31162414</v>
      </c>
      <c r="G10324" s="62" t="s">
        <v>13633</v>
      </c>
      <c r="H10324" s="62">
        <v>3</v>
      </c>
      <c r="I10324" s="62">
        <v>8</v>
      </c>
      <c r="J10324" s="70">
        <v>10</v>
      </c>
      <c r="K10324" s="71">
        <v>82000</v>
      </c>
      <c r="L10324" s="72" t="s">
        <v>15</v>
      </c>
      <c r="M10324" s="72" t="s">
        <v>254</v>
      </c>
    </row>
    <row r="10325" spans="1:13" s="3" customFormat="1" ht="12.75" x14ac:dyDescent="0.2">
      <c r="A10325" s="62" t="s">
        <v>30</v>
      </c>
      <c r="B10325" s="62" t="s">
        <v>216</v>
      </c>
      <c r="C10325" s="63">
        <v>10</v>
      </c>
      <c r="D10325" s="64" t="s">
        <v>13377</v>
      </c>
      <c r="E10325" s="64" t="s">
        <v>9569</v>
      </c>
      <c r="F10325" s="65">
        <v>31162414</v>
      </c>
      <c r="G10325" s="64" t="s">
        <v>13633</v>
      </c>
      <c r="H10325" s="64">
        <v>3</v>
      </c>
      <c r="I10325" s="64">
        <v>8</v>
      </c>
      <c r="J10325" s="66">
        <v>10</v>
      </c>
      <c r="K10325" s="67">
        <v>96000</v>
      </c>
      <c r="L10325" s="68" t="s">
        <v>15</v>
      </c>
      <c r="M10325" s="68" t="s">
        <v>254</v>
      </c>
    </row>
    <row r="10326" spans="1:13" s="3" customFormat="1" ht="12.75" x14ac:dyDescent="0.2">
      <c r="A10326" s="62" t="s">
        <v>30</v>
      </c>
      <c r="B10326" s="62" t="s">
        <v>219</v>
      </c>
      <c r="C10326" s="63">
        <v>10</v>
      </c>
      <c r="D10326" s="62" t="s">
        <v>13379</v>
      </c>
      <c r="E10326" s="62" t="s">
        <v>2612</v>
      </c>
      <c r="F10326" s="69">
        <v>31162414</v>
      </c>
      <c r="G10326" s="62" t="s">
        <v>13633</v>
      </c>
      <c r="H10326" s="62">
        <v>3</v>
      </c>
      <c r="I10326" s="62">
        <v>8</v>
      </c>
      <c r="J10326" s="70">
        <v>10</v>
      </c>
      <c r="K10326" s="71">
        <v>25000</v>
      </c>
      <c r="L10326" s="72" t="s">
        <v>15</v>
      </c>
      <c r="M10326" s="72" t="s">
        <v>254</v>
      </c>
    </row>
    <row r="10327" spans="1:13" s="3" customFormat="1" ht="12.75" x14ac:dyDescent="0.2">
      <c r="A10327" s="62" t="s">
        <v>30</v>
      </c>
      <c r="B10327" s="62" t="s">
        <v>219</v>
      </c>
      <c r="C10327" s="63">
        <v>10</v>
      </c>
      <c r="D10327" s="64" t="s">
        <v>13379</v>
      </c>
      <c r="E10327" s="64" t="s">
        <v>2613</v>
      </c>
      <c r="F10327" s="65">
        <v>31162414</v>
      </c>
      <c r="G10327" s="64" t="s">
        <v>13633</v>
      </c>
      <c r="H10327" s="64">
        <v>3</v>
      </c>
      <c r="I10327" s="64">
        <v>8</v>
      </c>
      <c r="J10327" s="66">
        <v>10</v>
      </c>
      <c r="K10327" s="67">
        <v>20000</v>
      </c>
      <c r="L10327" s="68" t="s">
        <v>15</v>
      </c>
      <c r="M10327" s="68" t="s">
        <v>254</v>
      </c>
    </row>
    <row r="10328" spans="1:13" s="3" customFormat="1" ht="12.75" x14ac:dyDescent="0.2">
      <c r="A10328" s="62" t="s">
        <v>30</v>
      </c>
      <c r="B10328" s="62" t="s">
        <v>219</v>
      </c>
      <c r="C10328" s="63">
        <v>10</v>
      </c>
      <c r="D10328" s="62" t="s">
        <v>13379</v>
      </c>
      <c r="E10328" s="62" t="s">
        <v>2614</v>
      </c>
      <c r="F10328" s="69">
        <v>31162414</v>
      </c>
      <c r="G10328" s="62" t="s">
        <v>13633</v>
      </c>
      <c r="H10328" s="62">
        <v>3</v>
      </c>
      <c r="I10328" s="62">
        <v>8</v>
      </c>
      <c r="J10328" s="70">
        <v>10</v>
      </c>
      <c r="K10328" s="71">
        <v>20000</v>
      </c>
      <c r="L10328" s="72" t="s">
        <v>15</v>
      </c>
      <c r="M10328" s="72" t="s">
        <v>254</v>
      </c>
    </row>
    <row r="10329" spans="1:13" s="3" customFormat="1" ht="12.75" x14ac:dyDescent="0.2">
      <c r="A10329" s="62" t="s">
        <v>30</v>
      </c>
      <c r="B10329" s="62" t="s">
        <v>219</v>
      </c>
      <c r="C10329" s="63">
        <v>10</v>
      </c>
      <c r="D10329" s="64" t="s">
        <v>13379</v>
      </c>
      <c r="E10329" s="64" t="s">
        <v>2615</v>
      </c>
      <c r="F10329" s="65">
        <v>31162414</v>
      </c>
      <c r="G10329" s="64" t="s">
        <v>13633</v>
      </c>
      <c r="H10329" s="64">
        <v>3</v>
      </c>
      <c r="I10329" s="64">
        <v>8</v>
      </c>
      <c r="J10329" s="66">
        <v>10</v>
      </c>
      <c r="K10329" s="67">
        <v>30000</v>
      </c>
      <c r="L10329" s="68" t="s">
        <v>15</v>
      </c>
      <c r="M10329" s="68" t="s">
        <v>254</v>
      </c>
    </row>
    <row r="10330" spans="1:13" s="3" customFormat="1" ht="12.75" x14ac:dyDescent="0.2">
      <c r="A10330" s="62" t="s">
        <v>30</v>
      </c>
      <c r="B10330" s="62" t="s">
        <v>219</v>
      </c>
      <c r="C10330" s="63">
        <v>10</v>
      </c>
      <c r="D10330" s="62" t="s">
        <v>13379</v>
      </c>
      <c r="E10330" s="62" t="s">
        <v>2616</v>
      </c>
      <c r="F10330" s="69">
        <v>31162414</v>
      </c>
      <c r="G10330" s="62" t="s">
        <v>13633</v>
      </c>
      <c r="H10330" s="62">
        <v>3</v>
      </c>
      <c r="I10330" s="62">
        <v>8</v>
      </c>
      <c r="J10330" s="70">
        <v>11</v>
      </c>
      <c r="K10330" s="71">
        <v>44000</v>
      </c>
      <c r="L10330" s="72" t="s">
        <v>15</v>
      </c>
      <c r="M10330" s="72" t="s">
        <v>254</v>
      </c>
    </row>
    <row r="10331" spans="1:13" s="3" customFormat="1" ht="12.75" x14ac:dyDescent="0.2">
      <c r="A10331" s="62" t="s">
        <v>30</v>
      </c>
      <c r="B10331" s="62" t="s">
        <v>219</v>
      </c>
      <c r="C10331" s="63">
        <v>10</v>
      </c>
      <c r="D10331" s="64" t="s">
        <v>13379</v>
      </c>
      <c r="E10331" s="64" t="s">
        <v>2617</v>
      </c>
      <c r="F10331" s="65">
        <v>31162414</v>
      </c>
      <c r="G10331" s="64" t="s">
        <v>13633</v>
      </c>
      <c r="H10331" s="64">
        <v>3</v>
      </c>
      <c r="I10331" s="64">
        <v>8</v>
      </c>
      <c r="J10331" s="66">
        <v>10</v>
      </c>
      <c r="K10331" s="67">
        <v>20000</v>
      </c>
      <c r="L10331" s="68" t="s">
        <v>15</v>
      </c>
      <c r="M10331" s="68" t="s">
        <v>254</v>
      </c>
    </row>
    <row r="10332" spans="1:13" s="3" customFormat="1" ht="12.75" x14ac:dyDescent="0.2">
      <c r="A10332" s="62" t="s">
        <v>30</v>
      </c>
      <c r="B10332" s="62" t="s">
        <v>219</v>
      </c>
      <c r="C10332" s="63">
        <v>10</v>
      </c>
      <c r="D10332" s="62" t="s">
        <v>13379</v>
      </c>
      <c r="E10332" s="62" t="s">
        <v>2618</v>
      </c>
      <c r="F10332" s="69">
        <v>31162414</v>
      </c>
      <c r="G10332" s="62" t="s">
        <v>13633</v>
      </c>
      <c r="H10332" s="62">
        <v>3</v>
      </c>
      <c r="I10332" s="62">
        <v>8</v>
      </c>
      <c r="J10332" s="70">
        <v>10</v>
      </c>
      <c r="K10332" s="71">
        <v>45000</v>
      </c>
      <c r="L10332" s="72" t="s">
        <v>15</v>
      </c>
      <c r="M10332" s="72" t="s">
        <v>254</v>
      </c>
    </row>
    <row r="10333" spans="1:13" s="3" customFormat="1" ht="12.75" x14ac:dyDescent="0.2">
      <c r="A10333" s="62" t="s">
        <v>30</v>
      </c>
      <c r="B10333" s="62" t="s">
        <v>215</v>
      </c>
      <c r="C10333" s="63">
        <v>10</v>
      </c>
      <c r="D10333" s="64" t="s">
        <v>13376</v>
      </c>
      <c r="E10333" s="64" t="s">
        <v>15156</v>
      </c>
      <c r="F10333" s="65">
        <v>47131905</v>
      </c>
      <c r="G10333" s="64" t="s">
        <v>13633</v>
      </c>
      <c r="H10333" s="64">
        <v>3</v>
      </c>
      <c r="I10333" s="64">
        <v>8</v>
      </c>
      <c r="J10333" s="66">
        <v>5</v>
      </c>
      <c r="K10333" s="67">
        <v>2500000</v>
      </c>
      <c r="L10333" s="68" t="s">
        <v>15</v>
      </c>
      <c r="M10333" s="68" t="s">
        <v>254</v>
      </c>
    </row>
    <row r="10334" spans="1:13" s="3" customFormat="1" ht="12.75" x14ac:dyDescent="0.2">
      <c r="A10334" s="62" t="s">
        <v>30</v>
      </c>
      <c r="B10334" s="62" t="s">
        <v>431</v>
      </c>
      <c r="C10334" s="63">
        <v>10</v>
      </c>
      <c r="D10334" s="62" t="s">
        <v>13375</v>
      </c>
      <c r="E10334" s="62" t="s">
        <v>9570</v>
      </c>
      <c r="F10334" s="69">
        <v>15121504</v>
      </c>
      <c r="G10334" s="62" t="s">
        <v>13630</v>
      </c>
      <c r="H10334" s="62">
        <v>3</v>
      </c>
      <c r="I10334" s="62">
        <v>5</v>
      </c>
      <c r="J10334" s="70">
        <v>50</v>
      </c>
      <c r="K10334" s="71">
        <v>10500000</v>
      </c>
      <c r="L10334" s="72" t="s">
        <v>1760</v>
      </c>
      <c r="M10334" s="72" t="s">
        <v>254</v>
      </c>
    </row>
    <row r="10335" spans="1:13" s="3" customFormat="1" ht="12.75" x14ac:dyDescent="0.2">
      <c r="A10335" s="62" t="s">
        <v>30</v>
      </c>
      <c r="B10335" s="62" t="s">
        <v>431</v>
      </c>
      <c r="C10335" s="63">
        <v>10</v>
      </c>
      <c r="D10335" s="64" t="s">
        <v>13375</v>
      </c>
      <c r="E10335" s="64" t="s">
        <v>9571</v>
      </c>
      <c r="F10335" s="65">
        <v>15121504</v>
      </c>
      <c r="G10335" s="64" t="s">
        <v>13630</v>
      </c>
      <c r="H10335" s="64">
        <v>3</v>
      </c>
      <c r="I10335" s="64">
        <v>5</v>
      </c>
      <c r="J10335" s="66">
        <v>50</v>
      </c>
      <c r="K10335" s="67">
        <v>850000</v>
      </c>
      <c r="L10335" s="68" t="s">
        <v>15</v>
      </c>
      <c r="M10335" s="68" t="s">
        <v>254</v>
      </c>
    </row>
    <row r="10336" spans="1:13" s="3" customFormat="1" ht="12.75" x14ac:dyDescent="0.2">
      <c r="A10336" s="62" t="s">
        <v>30</v>
      </c>
      <c r="B10336" s="62" t="s">
        <v>431</v>
      </c>
      <c r="C10336" s="63">
        <v>10</v>
      </c>
      <c r="D10336" s="62" t="s">
        <v>13375</v>
      </c>
      <c r="E10336" s="62" t="s">
        <v>9572</v>
      </c>
      <c r="F10336" s="69">
        <v>15121501</v>
      </c>
      <c r="G10336" s="62" t="s">
        <v>13630</v>
      </c>
      <c r="H10336" s="62">
        <v>3</v>
      </c>
      <c r="I10336" s="62">
        <v>5</v>
      </c>
      <c r="J10336" s="70">
        <v>50</v>
      </c>
      <c r="K10336" s="71">
        <v>4335000</v>
      </c>
      <c r="L10336" s="72" t="s">
        <v>1760</v>
      </c>
      <c r="M10336" s="72" t="s">
        <v>254</v>
      </c>
    </row>
    <row r="10337" spans="1:13" s="3" customFormat="1" ht="12.75" x14ac:dyDescent="0.2">
      <c r="A10337" s="62" t="s">
        <v>30</v>
      </c>
      <c r="B10337" s="62" t="s">
        <v>431</v>
      </c>
      <c r="C10337" s="63">
        <v>10</v>
      </c>
      <c r="D10337" s="64" t="s">
        <v>13375</v>
      </c>
      <c r="E10337" s="64" t="s">
        <v>9573</v>
      </c>
      <c r="F10337" s="65">
        <v>15121508</v>
      </c>
      <c r="G10337" s="64" t="s">
        <v>13630</v>
      </c>
      <c r="H10337" s="64">
        <v>3</v>
      </c>
      <c r="I10337" s="64">
        <v>5</v>
      </c>
      <c r="J10337" s="66">
        <v>12</v>
      </c>
      <c r="K10337" s="67">
        <v>4200000</v>
      </c>
      <c r="L10337" s="68" t="s">
        <v>1760</v>
      </c>
      <c r="M10337" s="68" t="s">
        <v>254</v>
      </c>
    </row>
    <row r="10338" spans="1:13" s="3" customFormat="1" ht="12.75" x14ac:dyDescent="0.2">
      <c r="A10338" s="62" t="s">
        <v>30</v>
      </c>
      <c r="B10338" s="62" t="s">
        <v>431</v>
      </c>
      <c r="C10338" s="63">
        <v>10</v>
      </c>
      <c r="D10338" s="62" t="s">
        <v>13375</v>
      </c>
      <c r="E10338" s="62" t="s">
        <v>9574</v>
      </c>
      <c r="F10338" s="69">
        <v>12352310</v>
      </c>
      <c r="G10338" s="62" t="s">
        <v>13630</v>
      </c>
      <c r="H10338" s="62">
        <v>3</v>
      </c>
      <c r="I10338" s="62">
        <v>5</v>
      </c>
      <c r="J10338" s="70">
        <v>5</v>
      </c>
      <c r="K10338" s="71">
        <v>346000</v>
      </c>
      <c r="L10338" s="72" t="s">
        <v>15</v>
      </c>
      <c r="M10338" s="72" t="s">
        <v>254</v>
      </c>
    </row>
    <row r="10339" spans="1:13" s="3" customFormat="1" ht="12.75" x14ac:dyDescent="0.2">
      <c r="A10339" s="62" t="s">
        <v>30</v>
      </c>
      <c r="B10339" s="62" t="s">
        <v>431</v>
      </c>
      <c r="C10339" s="63">
        <v>10</v>
      </c>
      <c r="D10339" s="64" t="s">
        <v>13375</v>
      </c>
      <c r="E10339" s="64" t="s">
        <v>9575</v>
      </c>
      <c r="F10339" s="65">
        <v>15121508</v>
      </c>
      <c r="G10339" s="64" t="s">
        <v>13630</v>
      </c>
      <c r="H10339" s="64">
        <v>3</v>
      </c>
      <c r="I10339" s="64">
        <v>5</v>
      </c>
      <c r="J10339" s="66">
        <v>55</v>
      </c>
      <c r="K10339" s="67">
        <v>8250000</v>
      </c>
      <c r="L10339" s="68" t="s">
        <v>1760</v>
      </c>
      <c r="M10339" s="68" t="s">
        <v>254</v>
      </c>
    </row>
    <row r="10340" spans="1:13" s="3" customFormat="1" ht="12.75" x14ac:dyDescent="0.2">
      <c r="A10340" s="62" t="s">
        <v>30</v>
      </c>
      <c r="B10340" s="62" t="s">
        <v>431</v>
      </c>
      <c r="C10340" s="63">
        <v>10</v>
      </c>
      <c r="D10340" s="62" t="s">
        <v>13375</v>
      </c>
      <c r="E10340" s="62" t="s">
        <v>9576</v>
      </c>
      <c r="F10340" s="69">
        <v>15111500</v>
      </c>
      <c r="G10340" s="62" t="s">
        <v>13630</v>
      </c>
      <c r="H10340" s="62">
        <v>3</v>
      </c>
      <c r="I10340" s="62">
        <v>5</v>
      </c>
      <c r="J10340" s="70">
        <v>1</v>
      </c>
      <c r="K10340" s="71">
        <v>380768</v>
      </c>
      <c r="L10340" s="72" t="s">
        <v>15</v>
      </c>
      <c r="M10340" s="72" t="s">
        <v>254</v>
      </c>
    </row>
    <row r="10341" spans="1:13" s="3" customFormat="1" ht="12.75" x14ac:dyDescent="0.2">
      <c r="A10341" s="62" t="s">
        <v>30</v>
      </c>
      <c r="B10341" s="62" t="s">
        <v>431</v>
      </c>
      <c r="C10341" s="63">
        <v>10</v>
      </c>
      <c r="D10341" s="64" t="s">
        <v>13375</v>
      </c>
      <c r="E10341" s="64" t="s">
        <v>9577</v>
      </c>
      <c r="F10341" s="65">
        <v>12181601</v>
      </c>
      <c r="G10341" s="64" t="s">
        <v>13630</v>
      </c>
      <c r="H10341" s="64">
        <v>3</v>
      </c>
      <c r="I10341" s="64">
        <v>5</v>
      </c>
      <c r="J10341" s="66">
        <v>2</v>
      </c>
      <c r="K10341" s="67">
        <v>392000</v>
      </c>
      <c r="L10341" s="68" t="s">
        <v>1760</v>
      </c>
      <c r="M10341" s="68" t="s">
        <v>254</v>
      </c>
    </row>
    <row r="10342" spans="1:13" s="3" customFormat="1" ht="12.75" x14ac:dyDescent="0.2">
      <c r="A10342" s="62" t="s">
        <v>30</v>
      </c>
      <c r="B10342" s="62" t="s">
        <v>431</v>
      </c>
      <c r="C10342" s="63">
        <v>10</v>
      </c>
      <c r="D10342" s="62" t="s">
        <v>13375</v>
      </c>
      <c r="E10342" s="62" t="s">
        <v>9578</v>
      </c>
      <c r="F10342" s="69">
        <v>15121508</v>
      </c>
      <c r="G10342" s="62" t="s">
        <v>13630</v>
      </c>
      <c r="H10342" s="62">
        <v>3</v>
      </c>
      <c r="I10342" s="62">
        <v>5</v>
      </c>
      <c r="J10342" s="70">
        <v>50</v>
      </c>
      <c r="K10342" s="71">
        <v>16000000</v>
      </c>
      <c r="L10342" s="72" t="s">
        <v>1760</v>
      </c>
      <c r="M10342" s="72" t="s">
        <v>254</v>
      </c>
    </row>
    <row r="10343" spans="1:13" s="3" customFormat="1" ht="12.75" x14ac:dyDescent="0.2">
      <c r="A10343" s="62" t="s">
        <v>30</v>
      </c>
      <c r="B10343" s="62" t="s">
        <v>433</v>
      </c>
      <c r="C10343" s="63">
        <v>10</v>
      </c>
      <c r="D10343" s="64" t="s">
        <v>13383</v>
      </c>
      <c r="E10343" s="64" t="s">
        <v>9579</v>
      </c>
      <c r="F10343" s="65">
        <v>12164102</v>
      </c>
      <c r="G10343" s="64" t="s">
        <v>13633</v>
      </c>
      <c r="H10343" s="64">
        <v>3</v>
      </c>
      <c r="I10343" s="64">
        <v>8</v>
      </c>
      <c r="J10343" s="66">
        <v>2</v>
      </c>
      <c r="K10343" s="67">
        <v>1120000</v>
      </c>
      <c r="L10343" s="68" t="s">
        <v>1760</v>
      </c>
      <c r="M10343" s="68" t="s">
        <v>254</v>
      </c>
    </row>
    <row r="10344" spans="1:13" s="3" customFormat="1" ht="12.75" x14ac:dyDescent="0.2">
      <c r="A10344" s="62" t="s">
        <v>30</v>
      </c>
      <c r="B10344" s="62" t="s">
        <v>219</v>
      </c>
      <c r="C10344" s="63">
        <v>10</v>
      </c>
      <c r="D10344" s="62" t="s">
        <v>13379</v>
      </c>
      <c r="E10344" s="62" t="s">
        <v>9580</v>
      </c>
      <c r="F10344" s="69">
        <v>31311301</v>
      </c>
      <c r="G10344" s="62" t="s">
        <v>13633</v>
      </c>
      <c r="H10344" s="62">
        <v>3</v>
      </c>
      <c r="I10344" s="62">
        <v>8</v>
      </c>
      <c r="J10344" s="70">
        <v>3</v>
      </c>
      <c r="K10344" s="71">
        <v>70200</v>
      </c>
      <c r="L10344" s="72" t="s">
        <v>15</v>
      </c>
      <c r="M10344" s="72" t="s">
        <v>254</v>
      </c>
    </row>
    <row r="10345" spans="1:13" s="3" customFormat="1" ht="12.75" x14ac:dyDescent="0.2">
      <c r="A10345" s="62" t="s">
        <v>30</v>
      </c>
      <c r="B10345" s="62" t="s">
        <v>219</v>
      </c>
      <c r="C10345" s="63">
        <v>10</v>
      </c>
      <c r="D10345" s="64" t="s">
        <v>13379</v>
      </c>
      <c r="E10345" s="64" t="s">
        <v>9581</v>
      </c>
      <c r="F10345" s="65">
        <v>31311301</v>
      </c>
      <c r="G10345" s="64" t="s">
        <v>13633</v>
      </c>
      <c r="H10345" s="64">
        <v>3</v>
      </c>
      <c r="I10345" s="64">
        <v>8</v>
      </c>
      <c r="J10345" s="66">
        <v>3</v>
      </c>
      <c r="K10345" s="67">
        <v>70500</v>
      </c>
      <c r="L10345" s="68" t="s">
        <v>15</v>
      </c>
      <c r="M10345" s="68" t="s">
        <v>254</v>
      </c>
    </row>
    <row r="10346" spans="1:13" s="3" customFormat="1" ht="12.75" x14ac:dyDescent="0.2">
      <c r="A10346" s="62" t="s">
        <v>30</v>
      </c>
      <c r="B10346" s="62" t="s">
        <v>219</v>
      </c>
      <c r="C10346" s="63">
        <v>10</v>
      </c>
      <c r="D10346" s="62" t="s">
        <v>13379</v>
      </c>
      <c r="E10346" s="62" t="s">
        <v>9582</v>
      </c>
      <c r="F10346" s="69">
        <v>31311301</v>
      </c>
      <c r="G10346" s="62" t="s">
        <v>13633</v>
      </c>
      <c r="H10346" s="62">
        <v>3</v>
      </c>
      <c r="I10346" s="62">
        <v>8</v>
      </c>
      <c r="J10346" s="70">
        <v>3</v>
      </c>
      <c r="K10346" s="71">
        <v>66300</v>
      </c>
      <c r="L10346" s="72" t="s">
        <v>15</v>
      </c>
      <c r="M10346" s="72" t="s">
        <v>254</v>
      </c>
    </row>
    <row r="10347" spans="1:13" s="3" customFormat="1" ht="12.75" x14ac:dyDescent="0.2">
      <c r="A10347" s="62" t="s">
        <v>30</v>
      </c>
      <c r="B10347" s="62" t="s">
        <v>219</v>
      </c>
      <c r="C10347" s="63">
        <v>10</v>
      </c>
      <c r="D10347" s="64" t="s">
        <v>13379</v>
      </c>
      <c r="E10347" s="64" t="s">
        <v>9583</v>
      </c>
      <c r="F10347" s="65">
        <v>31311301</v>
      </c>
      <c r="G10347" s="64" t="s">
        <v>13633</v>
      </c>
      <c r="H10347" s="64">
        <v>3</v>
      </c>
      <c r="I10347" s="64">
        <v>8</v>
      </c>
      <c r="J10347" s="66">
        <v>3</v>
      </c>
      <c r="K10347" s="67">
        <v>66300</v>
      </c>
      <c r="L10347" s="68" t="s">
        <v>15</v>
      </c>
      <c r="M10347" s="68" t="s">
        <v>254</v>
      </c>
    </row>
    <row r="10348" spans="1:13" s="3" customFormat="1" ht="12.75" x14ac:dyDescent="0.2">
      <c r="A10348" s="62" t="s">
        <v>30</v>
      </c>
      <c r="B10348" s="62" t="s">
        <v>219</v>
      </c>
      <c r="C10348" s="63">
        <v>10</v>
      </c>
      <c r="D10348" s="62" t="s">
        <v>13379</v>
      </c>
      <c r="E10348" s="62" t="s">
        <v>9584</v>
      </c>
      <c r="F10348" s="69">
        <v>31311301</v>
      </c>
      <c r="G10348" s="62" t="s">
        <v>13633</v>
      </c>
      <c r="H10348" s="62">
        <v>3</v>
      </c>
      <c r="I10348" s="62">
        <v>8</v>
      </c>
      <c r="J10348" s="70">
        <v>3</v>
      </c>
      <c r="K10348" s="71">
        <v>79200</v>
      </c>
      <c r="L10348" s="72" t="s">
        <v>15</v>
      </c>
      <c r="M10348" s="72" t="s">
        <v>254</v>
      </c>
    </row>
    <row r="10349" spans="1:13" s="3" customFormat="1" ht="12.75" x14ac:dyDescent="0.2">
      <c r="A10349" s="62" t="s">
        <v>30</v>
      </c>
      <c r="B10349" s="62" t="s">
        <v>219</v>
      </c>
      <c r="C10349" s="63">
        <v>10</v>
      </c>
      <c r="D10349" s="64" t="s">
        <v>13379</v>
      </c>
      <c r="E10349" s="64" t="s">
        <v>9585</v>
      </c>
      <c r="F10349" s="65">
        <v>31311301</v>
      </c>
      <c r="G10349" s="64" t="s">
        <v>13633</v>
      </c>
      <c r="H10349" s="64">
        <v>3</v>
      </c>
      <c r="I10349" s="64">
        <v>8</v>
      </c>
      <c r="J10349" s="66">
        <v>3</v>
      </c>
      <c r="K10349" s="67">
        <v>66000</v>
      </c>
      <c r="L10349" s="68" t="s">
        <v>15</v>
      </c>
      <c r="M10349" s="68" t="s">
        <v>254</v>
      </c>
    </row>
    <row r="10350" spans="1:13" s="3" customFormat="1" ht="12.75" x14ac:dyDescent="0.2">
      <c r="A10350" s="62" t="s">
        <v>30</v>
      </c>
      <c r="B10350" s="62" t="s">
        <v>219</v>
      </c>
      <c r="C10350" s="63">
        <v>10</v>
      </c>
      <c r="D10350" s="62" t="s">
        <v>13379</v>
      </c>
      <c r="E10350" s="62" t="s">
        <v>9586</v>
      </c>
      <c r="F10350" s="69">
        <v>31311301</v>
      </c>
      <c r="G10350" s="62" t="s">
        <v>13633</v>
      </c>
      <c r="H10350" s="62">
        <v>3</v>
      </c>
      <c r="I10350" s="62">
        <v>8</v>
      </c>
      <c r="J10350" s="70">
        <v>3</v>
      </c>
      <c r="K10350" s="71">
        <v>66000</v>
      </c>
      <c r="L10350" s="72" t="s">
        <v>15</v>
      </c>
      <c r="M10350" s="72" t="s">
        <v>254</v>
      </c>
    </row>
    <row r="10351" spans="1:13" s="3" customFormat="1" ht="12.75" x14ac:dyDescent="0.2">
      <c r="A10351" s="62" t="s">
        <v>30</v>
      </c>
      <c r="B10351" s="62" t="s">
        <v>219</v>
      </c>
      <c r="C10351" s="63">
        <v>10</v>
      </c>
      <c r="D10351" s="64" t="s">
        <v>13379</v>
      </c>
      <c r="E10351" s="64" t="s">
        <v>9587</v>
      </c>
      <c r="F10351" s="65">
        <v>31311301</v>
      </c>
      <c r="G10351" s="64" t="s">
        <v>13633</v>
      </c>
      <c r="H10351" s="64">
        <v>3</v>
      </c>
      <c r="I10351" s="64">
        <v>8</v>
      </c>
      <c r="J10351" s="66">
        <v>3</v>
      </c>
      <c r="K10351" s="67">
        <v>66000</v>
      </c>
      <c r="L10351" s="68" t="s">
        <v>15</v>
      </c>
      <c r="M10351" s="68" t="s">
        <v>254</v>
      </c>
    </row>
    <row r="10352" spans="1:13" s="3" customFormat="1" ht="12.75" x14ac:dyDescent="0.2">
      <c r="A10352" s="62" t="s">
        <v>30</v>
      </c>
      <c r="B10352" s="62" t="s">
        <v>219</v>
      </c>
      <c r="C10352" s="63">
        <v>10</v>
      </c>
      <c r="D10352" s="62" t="s">
        <v>13379</v>
      </c>
      <c r="E10352" s="62" t="s">
        <v>9588</v>
      </c>
      <c r="F10352" s="69">
        <v>31311301</v>
      </c>
      <c r="G10352" s="62" t="s">
        <v>13633</v>
      </c>
      <c r="H10352" s="62">
        <v>3</v>
      </c>
      <c r="I10352" s="62">
        <v>8</v>
      </c>
      <c r="J10352" s="70">
        <v>3</v>
      </c>
      <c r="K10352" s="71">
        <v>66000</v>
      </c>
      <c r="L10352" s="72" t="s">
        <v>15</v>
      </c>
      <c r="M10352" s="72" t="s">
        <v>254</v>
      </c>
    </row>
    <row r="10353" spans="1:13" s="3" customFormat="1" ht="12.75" x14ac:dyDescent="0.2">
      <c r="A10353" s="62" t="s">
        <v>30</v>
      </c>
      <c r="B10353" s="62" t="s">
        <v>219</v>
      </c>
      <c r="C10353" s="63">
        <v>10</v>
      </c>
      <c r="D10353" s="64" t="s">
        <v>13379</v>
      </c>
      <c r="E10353" s="64" t="s">
        <v>9589</v>
      </c>
      <c r="F10353" s="65">
        <v>31311301</v>
      </c>
      <c r="G10353" s="64" t="s">
        <v>13633</v>
      </c>
      <c r="H10353" s="64">
        <v>3</v>
      </c>
      <c r="I10353" s="64">
        <v>8</v>
      </c>
      <c r="J10353" s="66">
        <v>3</v>
      </c>
      <c r="K10353" s="67">
        <v>66000</v>
      </c>
      <c r="L10353" s="68" t="s">
        <v>15</v>
      </c>
      <c r="M10353" s="68" t="s">
        <v>254</v>
      </c>
    </row>
    <row r="10354" spans="1:13" s="3" customFormat="1" ht="12.75" x14ac:dyDescent="0.2">
      <c r="A10354" s="62" t="s">
        <v>30</v>
      </c>
      <c r="B10354" s="62" t="s">
        <v>219</v>
      </c>
      <c r="C10354" s="63">
        <v>10</v>
      </c>
      <c r="D10354" s="62" t="s">
        <v>13379</v>
      </c>
      <c r="E10354" s="62" t="s">
        <v>9590</v>
      </c>
      <c r="F10354" s="69">
        <v>20122504</v>
      </c>
      <c r="G10354" s="62" t="s">
        <v>13633</v>
      </c>
      <c r="H10354" s="62">
        <v>3</v>
      </c>
      <c r="I10354" s="62">
        <v>8</v>
      </c>
      <c r="J10354" s="70">
        <v>5</v>
      </c>
      <c r="K10354" s="71">
        <v>90000</v>
      </c>
      <c r="L10354" s="72" t="s">
        <v>15</v>
      </c>
      <c r="M10354" s="72" t="s">
        <v>254</v>
      </c>
    </row>
    <row r="10355" spans="1:13" s="3" customFormat="1" ht="12.75" x14ac:dyDescent="0.2">
      <c r="A10355" s="62" t="s">
        <v>30</v>
      </c>
      <c r="B10355" s="62" t="s">
        <v>219</v>
      </c>
      <c r="C10355" s="63">
        <v>10</v>
      </c>
      <c r="D10355" s="64" t="s">
        <v>13379</v>
      </c>
      <c r="E10355" s="64" t="s">
        <v>9591</v>
      </c>
      <c r="F10355" s="65">
        <v>20122504</v>
      </c>
      <c r="G10355" s="64" t="s">
        <v>13633</v>
      </c>
      <c r="H10355" s="64">
        <v>3</v>
      </c>
      <c r="I10355" s="64">
        <v>8</v>
      </c>
      <c r="J10355" s="66">
        <v>5</v>
      </c>
      <c r="K10355" s="67">
        <v>90000</v>
      </c>
      <c r="L10355" s="68" t="s">
        <v>15</v>
      </c>
      <c r="M10355" s="68" t="s">
        <v>254</v>
      </c>
    </row>
    <row r="10356" spans="1:13" s="3" customFormat="1" ht="12.75" x14ac:dyDescent="0.2">
      <c r="A10356" s="62" t="s">
        <v>30</v>
      </c>
      <c r="B10356" s="62" t="s">
        <v>219</v>
      </c>
      <c r="C10356" s="63">
        <v>10</v>
      </c>
      <c r="D10356" s="62" t="s">
        <v>13379</v>
      </c>
      <c r="E10356" s="62" t="s">
        <v>9592</v>
      </c>
      <c r="F10356" s="69">
        <v>25191500</v>
      </c>
      <c r="G10356" s="62" t="s">
        <v>13633</v>
      </c>
      <c r="H10356" s="62">
        <v>3</v>
      </c>
      <c r="I10356" s="62">
        <v>8</v>
      </c>
      <c r="J10356" s="70">
        <v>1</v>
      </c>
      <c r="K10356" s="71">
        <v>860000</v>
      </c>
      <c r="L10356" s="72" t="s">
        <v>15</v>
      </c>
      <c r="M10356" s="72" t="s">
        <v>254</v>
      </c>
    </row>
    <row r="10357" spans="1:13" s="3" customFormat="1" ht="12.75" x14ac:dyDescent="0.2">
      <c r="A10357" s="62" t="s">
        <v>30</v>
      </c>
      <c r="B10357" s="62" t="s">
        <v>219</v>
      </c>
      <c r="C10357" s="63">
        <v>10</v>
      </c>
      <c r="D10357" s="64" t="s">
        <v>13379</v>
      </c>
      <c r="E10357" s="64" t="s">
        <v>9593</v>
      </c>
      <c r="F10357" s="65">
        <v>44101710</v>
      </c>
      <c r="G10357" s="64" t="s">
        <v>13633</v>
      </c>
      <c r="H10357" s="64">
        <v>3</v>
      </c>
      <c r="I10357" s="64">
        <v>8</v>
      </c>
      <c r="J10357" s="66">
        <v>1</v>
      </c>
      <c r="K10357" s="67">
        <v>340500</v>
      </c>
      <c r="L10357" s="68" t="s">
        <v>15</v>
      </c>
      <c r="M10357" s="68" t="s">
        <v>254</v>
      </c>
    </row>
    <row r="10358" spans="1:13" s="3" customFormat="1" ht="12.75" x14ac:dyDescent="0.2">
      <c r="A10358" s="62" t="s">
        <v>30</v>
      </c>
      <c r="B10358" s="62" t="s">
        <v>221</v>
      </c>
      <c r="C10358" s="63">
        <v>10</v>
      </c>
      <c r="D10358" s="62" t="s">
        <v>13382</v>
      </c>
      <c r="E10358" s="62" t="s">
        <v>9594</v>
      </c>
      <c r="F10358" s="69">
        <v>31201604</v>
      </c>
      <c r="G10358" s="62" t="s">
        <v>13633</v>
      </c>
      <c r="H10358" s="62">
        <v>3</v>
      </c>
      <c r="I10358" s="62">
        <v>8</v>
      </c>
      <c r="J10358" s="70">
        <v>8</v>
      </c>
      <c r="K10358" s="71">
        <v>2800000</v>
      </c>
      <c r="L10358" s="72" t="s">
        <v>15</v>
      </c>
      <c r="M10358" s="72" t="s">
        <v>254</v>
      </c>
    </row>
    <row r="10359" spans="1:13" s="3" customFormat="1" ht="12.75" x14ac:dyDescent="0.2">
      <c r="A10359" s="62" t="s">
        <v>30</v>
      </c>
      <c r="B10359" s="62" t="s">
        <v>221</v>
      </c>
      <c r="C10359" s="63">
        <v>10</v>
      </c>
      <c r="D10359" s="64" t="s">
        <v>13382</v>
      </c>
      <c r="E10359" s="64" t="s">
        <v>5041</v>
      </c>
      <c r="F10359" s="65">
        <v>31201604</v>
      </c>
      <c r="G10359" s="64" t="s">
        <v>13633</v>
      </c>
      <c r="H10359" s="64">
        <v>3</v>
      </c>
      <c r="I10359" s="64">
        <v>8</v>
      </c>
      <c r="J10359" s="66">
        <v>6</v>
      </c>
      <c r="K10359" s="67">
        <v>45000</v>
      </c>
      <c r="L10359" s="68" t="s">
        <v>15</v>
      </c>
      <c r="M10359" s="68" t="s">
        <v>254</v>
      </c>
    </row>
    <row r="10360" spans="1:13" s="3" customFormat="1" ht="12.75" x14ac:dyDescent="0.2">
      <c r="A10360" s="62" t="s">
        <v>30</v>
      </c>
      <c r="B10360" s="62" t="s">
        <v>221</v>
      </c>
      <c r="C10360" s="63">
        <v>10</v>
      </c>
      <c r="D10360" s="62" t="s">
        <v>13382</v>
      </c>
      <c r="E10360" s="62" t="s">
        <v>9595</v>
      </c>
      <c r="F10360" s="69">
        <v>31201604</v>
      </c>
      <c r="G10360" s="62" t="s">
        <v>13633</v>
      </c>
      <c r="H10360" s="62">
        <v>3</v>
      </c>
      <c r="I10360" s="62">
        <v>8</v>
      </c>
      <c r="J10360" s="70">
        <v>10</v>
      </c>
      <c r="K10360" s="71">
        <v>450000</v>
      </c>
      <c r="L10360" s="72" t="s">
        <v>1760</v>
      </c>
      <c r="M10360" s="72" t="s">
        <v>254</v>
      </c>
    </row>
    <row r="10361" spans="1:13" s="3" customFormat="1" ht="12.75" x14ac:dyDescent="0.2">
      <c r="A10361" s="62" t="s">
        <v>30</v>
      </c>
      <c r="B10361" s="62" t="s">
        <v>221</v>
      </c>
      <c r="C10361" s="63">
        <v>10</v>
      </c>
      <c r="D10361" s="64" t="s">
        <v>13382</v>
      </c>
      <c r="E10361" s="64" t="s">
        <v>9596</v>
      </c>
      <c r="F10361" s="65">
        <v>31211704</v>
      </c>
      <c r="G10361" s="64" t="s">
        <v>13633</v>
      </c>
      <c r="H10361" s="64">
        <v>3</v>
      </c>
      <c r="I10361" s="64">
        <v>8</v>
      </c>
      <c r="J10361" s="66">
        <v>1</v>
      </c>
      <c r="K10361" s="67">
        <v>120000</v>
      </c>
      <c r="L10361" s="68" t="s">
        <v>15</v>
      </c>
      <c r="M10361" s="68" t="s">
        <v>254</v>
      </c>
    </row>
    <row r="10362" spans="1:13" s="3" customFormat="1" ht="12.75" x14ac:dyDescent="0.2">
      <c r="A10362" s="62" t="s">
        <v>30</v>
      </c>
      <c r="B10362" s="62" t="s">
        <v>219</v>
      </c>
      <c r="C10362" s="63">
        <v>10</v>
      </c>
      <c r="D10362" s="62" t="s">
        <v>13379</v>
      </c>
      <c r="E10362" s="62" t="s">
        <v>9597</v>
      </c>
      <c r="F10362" s="69">
        <v>27121604</v>
      </c>
      <c r="G10362" s="62" t="s">
        <v>13633</v>
      </c>
      <c r="H10362" s="62">
        <v>3</v>
      </c>
      <c r="I10362" s="62">
        <v>8</v>
      </c>
      <c r="J10362" s="70">
        <v>1</v>
      </c>
      <c r="K10362" s="71">
        <v>900000</v>
      </c>
      <c r="L10362" s="72" t="s">
        <v>15</v>
      </c>
      <c r="M10362" s="72" t="s">
        <v>254</v>
      </c>
    </row>
    <row r="10363" spans="1:13" s="3" customFormat="1" ht="12.75" x14ac:dyDescent="0.2">
      <c r="A10363" s="62" t="s">
        <v>30</v>
      </c>
      <c r="B10363" s="62" t="s">
        <v>219</v>
      </c>
      <c r="C10363" s="63">
        <v>10</v>
      </c>
      <c r="D10363" s="64" t="s">
        <v>13379</v>
      </c>
      <c r="E10363" s="64" t="s">
        <v>9598</v>
      </c>
      <c r="F10363" s="65">
        <v>53141600</v>
      </c>
      <c r="G10363" s="64" t="s">
        <v>13633</v>
      </c>
      <c r="H10363" s="64">
        <v>3</v>
      </c>
      <c r="I10363" s="64">
        <v>8</v>
      </c>
      <c r="J10363" s="66">
        <v>5</v>
      </c>
      <c r="K10363" s="67">
        <v>118000</v>
      </c>
      <c r="L10363" s="68" t="s">
        <v>15</v>
      </c>
      <c r="M10363" s="68" t="s">
        <v>254</v>
      </c>
    </row>
    <row r="10364" spans="1:13" s="3" customFormat="1" ht="12.75" x14ac:dyDescent="0.2">
      <c r="A10364" s="62" t="s">
        <v>30</v>
      </c>
      <c r="B10364" s="62" t="s">
        <v>219</v>
      </c>
      <c r="C10364" s="63">
        <v>10</v>
      </c>
      <c r="D10364" s="62" t="s">
        <v>13379</v>
      </c>
      <c r="E10364" s="62" t="s">
        <v>9599</v>
      </c>
      <c r="F10364" s="69">
        <v>53141600</v>
      </c>
      <c r="G10364" s="62" t="s">
        <v>13633</v>
      </c>
      <c r="H10364" s="62">
        <v>3</v>
      </c>
      <c r="I10364" s="62">
        <v>8</v>
      </c>
      <c r="J10364" s="70">
        <v>1</v>
      </c>
      <c r="K10364" s="71">
        <v>120300</v>
      </c>
      <c r="L10364" s="72" t="s">
        <v>15</v>
      </c>
      <c r="M10364" s="72" t="s">
        <v>254</v>
      </c>
    </row>
    <row r="10365" spans="1:13" s="3" customFormat="1" ht="12.75" x14ac:dyDescent="0.2">
      <c r="A10365" s="62" t="s">
        <v>30</v>
      </c>
      <c r="B10365" s="62" t="s">
        <v>877</v>
      </c>
      <c r="C10365" s="63">
        <v>10</v>
      </c>
      <c r="D10365" s="64" t="s">
        <v>13496</v>
      </c>
      <c r="E10365" s="64" t="s">
        <v>9600</v>
      </c>
      <c r="F10365" s="65">
        <v>31151800</v>
      </c>
      <c r="G10365" s="64" t="s">
        <v>13633</v>
      </c>
      <c r="H10365" s="64">
        <v>3</v>
      </c>
      <c r="I10365" s="64">
        <v>8</v>
      </c>
      <c r="J10365" s="66">
        <v>4</v>
      </c>
      <c r="K10365" s="67">
        <v>180000</v>
      </c>
      <c r="L10365" s="68" t="s">
        <v>15</v>
      </c>
      <c r="M10365" s="68" t="s">
        <v>254</v>
      </c>
    </row>
    <row r="10366" spans="1:13" s="3" customFormat="1" ht="12.75" x14ac:dyDescent="0.2">
      <c r="A10366" s="62" t="s">
        <v>30</v>
      </c>
      <c r="B10366" s="62" t="s">
        <v>877</v>
      </c>
      <c r="C10366" s="63">
        <v>10</v>
      </c>
      <c r="D10366" s="62" t="s">
        <v>13496</v>
      </c>
      <c r="E10366" s="62" t="s">
        <v>9601</v>
      </c>
      <c r="F10366" s="69">
        <v>31151800</v>
      </c>
      <c r="G10366" s="62" t="s">
        <v>13633</v>
      </c>
      <c r="H10366" s="62">
        <v>3</v>
      </c>
      <c r="I10366" s="62">
        <v>8</v>
      </c>
      <c r="J10366" s="70">
        <v>4</v>
      </c>
      <c r="K10366" s="71">
        <v>180000</v>
      </c>
      <c r="L10366" s="72" t="s">
        <v>15</v>
      </c>
      <c r="M10366" s="72" t="s">
        <v>254</v>
      </c>
    </row>
    <row r="10367" spans="1:13" s="3" customFormat="1" ht="12.75" x14ac:dyDescent="0.2">
      <c r="A10367" s="62" t="s">
        <v>30</v>
      </c>
      <c r="B10367" s="62" t="s">
        <v>877</v>
      </c>
      <c r="C10367" s="63">
        <v>10</v>
      </c>
      <c r="D10367" s="64" t="s">
        <v>13496</v>
      </c>
      <c r="E10367" s="64" t="s">
        <v>9602</v>
      </c>
      <c r="F10367" s="65">
        <v>31151800</v>
      </c>
      <c r="G10367" s="64" t="s">
        <v>13633</v>
      </c>
      <c r="H10367" s="64">
        <v>3</v>
      </c>
      <c r="I10367" s="64">
        <v>8</v>
      </c>
      <c r="J10367" s="66">
        <v>4</v>
      </c>
      <c r="K10367" s="67">
        <v>180000</v>
      </c>
      <c r="L10367" s="68" t="s">
        <v>15</v>
      </c>
      <c r="M10367" s="68" t="s">
        <v>254</v>
      </c>
    </row>
    <row r="10368" spans="1:13" s="3" customFormat="1" ht="12.75" x14ac:dyDescent="0.2">
      <c r="A10368" s="62" t="s">
        <v>30</v>
      </c>
      <c r="B10368" s="62" t="s">
        <v>877</v>
      </c>
      <c r="C10368" s="63">
        <v>10</v>
      </c>
      <c r="D10368" s="62" t="s">
        <v>13496</v>
      </c>
      <c r="E10368" s="62" t="s">
        <v>9603</v>
      </c>
      <c r="F10368" s="69">
        <v>26121508</v>
      </c>
      <c r="G10368" s="62" t="s">
        <v>13633</v>
      </c>
      <c r="H10368" s="62">
        <v>3</v>
      </c>
      <c r="I10368" s="62">
        <v>8</v>
      </c>
      <c r="J10368" s="70">
        <v>10</v>
      </c>
      <c r="K10368" s="71">
        <v>450000</v>
      </c>
      <c r="L10368" s="72" t="s">
        <v>15</v>
      </c>
      <c r="M10368" s="72" t="s">
        <v>254</v>
      </c>
    </row>
    <row r="10369" spans="1:13" s="3" customFormat="1" ht="12.75" x14ac:dyDescent="0.2">
      <c r="A10369" s="62" t="s">
        <v>30</v>
      </c>
      <c r="B10369" s="62" t="s">
        <v>877</v>
      </c>
      <c r="C10369" s="63">
        <v>10</v>
      </c>
      <c r="D10369" s="64" t="s">
        <v>13496</v>
      </c>
      <c r="E10369" s="64" t="s">
        <v>9603</v>
      </c>
      <c r="F10369" s="65">
        <v>26121508</v>
      </c>
      <c r="G10369" s="64" t="s">
        <v>13633</v>
      </c>
      <c r="H10369" s="64">
        <v>3</v>
      </c>
      <c r="I10369" s="64">
        <v>8</v>
      </c>
      <c r="J10369" s="66">
        <v>10</v>
      </c>
      <c r="K10369" s="67">
        <v>450000</v>
      </c>
      <c r="L10369" s="68" t="s">
        <v>15</v>
      </c>
      <c r="M10369" s="68" t="s">
        <v>254</v>
      </c>
    </row>
    <row r="10370" spans="1:13" s="3" customFormat="1" ht="12.75" x14ac:dyDescent="0.2">
      <c r="A10370" s="62" t="s">
        <v>30</v>
      </c>
      <c r="B10370" s="62" t="s">
        <v>877</v>
      </c>
      <c r="C10370" s="63">
        <v>10</v>
      </c>
      <c r="D10370" s="62" t="s">
        <v>13496</v>
      </c>
      <c r="E10370" s="62" t="s">
        <v>9603</v>
      </c>
      <c r="F10370" s="69">
        <v>31151800</v>
      </c>
      <c r="G10370" s="62" t="s">
        <v>13633</v>
      </c>
      <c r="H10370" s="62">
        <v>3</v>
      </c>
      <c r="I10370" s="62">
        <v>8</v>
      </c>
      <c r="J10370" s="70">
        <v>23</v>
      </c>
      <c r="K10370" s="71">
        <v>1035000</v>
      </c>
      <c r="L10370" s="72" t="s">
        <v>15</v>
      </c>
      <c r="M10370" s="72" t="s">
        <v>254</v>
      </c>
    </row>
    <row r="10371" spans="1:13" s="3" customFormat="1" ht="12.75" x14ac:dyDescent="0.2">
      <c r="A10371" s="62" t="s">
        <v>30</v>
      </c>
      <c r="B10371" s="62" t="s">
        <v>1785</v>
      </c>
      <c r="C10371" s="63">
        <v>10</v>
      </c>
      <c r="D10371" s="64" t="s">
        <v>13544</v>
      </c>
      <c r="E10371" s="64" t="s">
        <v>2651</v>
      </c>
      <c r="F10371" s="65">
        <v>12352104</v>
      </c>
      <c r="G10371" s="64" t="s">
        <v>13633</v>
      </c>
      <c r="H10371" s="64">
        <v>3</v>
      </c>
      <c r="I10371" s="64">
        <v>8</v>
      </c>
      <c r="J10371" s="66">
        <v>101</v>
      </c>
      <c r="K10371" s="67">
        <v>2525000</v>
      </c>
      <c r="L10371" s="68" t="s">
        <v>1760</v>
      </c>
      <c r="M10371" s="68" t="s">
        <v>254</v>
      </c>
    </row>
    <row r="10372" spans="1:13" s="3" customFormat="1" ht="12.75" x14ac:dyDescent="0.2">
      <c r="A10372" s="62" t="s">
        <v>30</v>
      </c>
      <c r="B10372" s="62" t="s">
        <v>1787</v>
      </c>
      <c r="C10372" s="63">
        <v>10</v>
      </c>
      <c r="D10372" s="62" t="s">
        <v>13546</v>
      </c>
      <c r="E10372" s="62" t="s">
        <v>9604</v>
      </c>
      <c r="F10372" s="69">
        <v>11121802</v>
      </c>
      <c r="G10372" s="62" t="s">
        <v>13633</v>
      </c>
      <c r="H10372" s="62">
        <v>3</v>
      </c>
      <c r="I10372" s="62">
        <v>8</v>
      </c>
      <c r="J10372" s="70">
        <v>500</v>
      </c>
      <c r="K10372" s="71">
        <v>175000</v>
      </c>
      <c r="L10372" s="72" t="s">
        <v>1758</v>
      </c>
      <c r="M10372" s="72" t="s">
        <v>254</v>
      </c>
    </row>
    <row r="10373" spans="1:13" s="3" customFormat="1" ht="12.75" x14ac:dyDescent="0.2">
      <c r="A10373" s="62" t="s">
        <v>30</v>
      </c>
      <c r="B10373" s="62" t="s">
        <v>219</v>
      </c>
      <c r="C10373" s="63">
        <v>10</v>
      </c>
      <c r="D10373" s="64" t="s">
        <v>13379</v>
      </c>
      <c r="E10373" s="64" t="s">
        <v>9605</v>
      </c>
      <c r="F10373" s="65">
        <v>27113201</v>
      </c>
      <c r="G10373" s="64" t="s">
        <v>13633</v>
      </c>
      <c r="H10373" s="64">
        <v>3</v>
      </c>
      <c r="I10373" s="64">
        <v>8</v>
      </c>
      <c r="J10373" s="66">
        <v>1</v>
      </c>
      <c r="K10373" s="67">
        <v>6500</v>
      </c>
      <c r="L10373" s="68" t="s">
        <v>15</v>
      </c>
      <c r="M10373" s="68" t="s">
        <v>254</v>
      </c>
    </row>
    <row r="10374" spans="1:13" s="3" customFormat="1" ht="12.75" x14ac:dyDescent="0.2">
      <c r="A10374" s="62" t="s">
        <v>30</v>
      </c>
      <c r="B10374" s="62" t="s">
        <v>857</v>
      </c>
      <c r="C10374" s="63">
        <v>10</v>
      </c>
      <c r="D10374" s="62" t="s">
        <v>13476</v>
      </c>
      <c r="E10374" s="62" t="s">
        <v>9606</v>
      </c>
      <c r="F10374" s="69">
        <v>26101302</v>
      </c>
      <c r="G10374" s="62" t="s">
        <v>13633</v>
      </c>
      <c r="H10374" s="62">
        <v>3</v>
      </c>
      <c r="I10374" s="62">
        <v>8</v>
      </c>
      <c r="J10374" s="70">
        <v>1</v>
      </c>
      <c r="K10374" s="71">
        <v>540000</v>
      </c>
      <c r="L10374" s="72" t="s">
        <v>15</v>
      </c>
      <c r="M10374" s="72" t="s">
        <v>254</v>
      </c>
    </row>
    <row r="10375" spans="1:13" s="3" customFormat="1" ht="12.75" x14ac:dyDescent="0.2">
      <c r="A10375" s="62" t="s">
        <v>30</v>
      </c>
      <c r="B10375" s="62" t="s">
        <v>857</v>
      </c>
      <c r="C10375" s="63">
        <v>10</v>
      </c>
      <c r="D10375" s="64" t="s">
        <v>13476</v>
      </c>
      <c r="E10375" s="64" t="s">
        <v>9607</v>
      </c>
      <c r="F10375" s="65">
        <v>31151900</v>
      </c>
      <c r="G10375" s="64" t="s">
        <v>13633</v>
      </c>
      <c r="H10375" s="64">
        <v>3</v>
      </c>
      <c r="I10375" s="64">
        <v>8</v>
      </c>
      <c r="J10375" s="66">
        <v>1</v>
      </c>
      <c r="K10375" s="67">
        <v>572000</v>
      </c>
      <c r="L10375" s="68" t="s">
        <v>15</v>
      </c>
      <c r="M10375" s="68" t="s">
        <v>254</v>
      </c>
    </row>
    <row r="10376" spans="1:13" s="3" customFormat="1" ht="12.75" x14ac:dyDescent="0.2">
      <c r="A10376" s="62" t="s">
        <v>30</v>
      </c>
      <c r="B10376" s="62" t="s">
        <v>857</v>
      </c>
      <c r="C10376" s="63">
        <v>10</v>
      </c>
      <c r="D10376" s="62" t="s">
        <v>13476</v>
      </c>
      <c r="E10376" s="62" t="s">
        <v>9608</v>
      </c>
      <c r="F10376" s="69">
        <v>26101302</v>
      </c>
      <c r="G10376" s="62" t="s">
        <v>13633</v>
      </c>
      <c r="H10376" s="62">
        <v>3</v>
      </c>
      <c r="I10376" s="62">
        <v>8</v>
      </c>
      <c r="J10376" s="70">
        <v>1</v>
      </c>
      <c r="K10376" s="71">
        <v>652600</v>
      </c>
      <c r="L10376" s="72" t="s">
        <v>15</v>
      </c>
      <c r="M10376" s="72" t="s">
        <v>254</v>
      </c>
    </row>
    <row r="10377" spans="1:13" s="3" customFormat="1" ht="12.75" x14ac:dyDescent="0.2">
      <c r="A10377" s="62" t="s">
        <v>30</v>
      </c>
      <c r="B10377" s="62" t="s">
        <v>221</v>
      </c>
      <c r="C10377" s="63">
        <v>10</v>
      </c>
      <c r="D10377" s="64" t="s">
        <v>13382</v>
      </c>
      <c r="E10377" s="64" t="s">
        <v>9609</v>
      </c>
      <c r="F10377" s="65">
        <v>12352104</v>
      </c>
      <c r="G10377" s="64" t="s">
        <v>13633</v>
      </c>
      <c r="H10377" s="64">
        <v>3</v>
      </c>
      <c r="I10377" s="64">
        <v>5</v>
      </c>
      <c r="J10377" s="66">
        <v>1</v>
      </c>
      <c r="K10377" s="67">
        <v>150000</v>
      </c>
      <c r="L10377" s="68" t="s">
        <v>1760</v>
      </c>
      <c r="M10377" s="68" t="s">
        <v>254</v>
      </c>
    </row>
    <row r="10378" spans="1:13" s="3" customFormat="1" ht="12.75" x14ac:dyDescent="0.2">
      <c r="A10378" s="62" t="s">
        <v>30</v>
      </c>
      <c r="B10378" s="62" t="s">
        <v>219</v>
      </c>
      <c r="C10378" s="63">
        <v>10</v>
      </c>
      <c r="D10378" s="62" t="s">
        <v>13379</v>
      </c>
      <c r="E10378" s="62" t="s">
        <v>9610</v>
      </c>
      <c r="F10378" s="69">
        <v>26111709</v>
      </c>
      <c r="G10378" s="62" t="s">
        <v>13633</v>
      </c>
      <c r="H10378" s="62">
        <v>3</v>
      </c>
      <c r="I10378" s="62">
        <v>8</v>
      </c>
      <c r="J10378" s="70">
        <v>1</v>
      </c>
      <c r="K10378" s="71">
        <v>65000</v>
      </c>
      <c r="L10378" s="72" t="s">
        <v>15</v>
      </c>
      <c r="M10378" s="72" t="s">
        <v>254</v>
      </c>
    </row>
    <row r="10379" spans="1:13" s="3" customFormat="1" ht="12.75" x14ac:dyDescent="0.2">
      <c r="A10379" s="62" t="s">
        <v>30</v>
      </c>
      <c r="B10379" s="62" t="s">
        <v>219</v>
      </c>
      <c r="C10379" s="63">
        <v>10</v>
      </c>
      <c r="D10379" s="64" t="s">
        <v>13379</v>
      </c>
      <c r="E10379" s="64" t="s">
        <v>9611</v>
      </c>
      <c r="F10379" s="65">
        <v>31161800</v>
      </c>
      <c r="G10379" s="64" t="s">
        <v>13633</v>
      </c>
      <c r="H10379" s="64">
        <v>3</v>
      </c>
      <c r="I10379" s="64">
        <v>8</v>
      </c>
      <c r="J10379" s="66">
        <v>1</v>
      </c>
      <c r="K10379" s="67">
        <v>56700</v>
      </c>
      <c r="L10379" s="68" t="s">
        <v>15</v>
      </c>
      <c r="M10379" s="68" t="s">
        <v>254</v>
      </c>
    </row>
    <row r="10380" spans="1:13" s="3" customFormat="1" ht="12.75" x14ac:dyDescent="0.2">
      <c r="A10380" s="62" t="s">
        <v>30</v>
      </c>
      <c r="B10380" s="62" t="s">
        <v>857</v>
      </c>
      <c r="C10380" s="63">
        <v>10</v>
      </c>
      <c r="D10380" s="62" t="s">
        <v>13476</v>
      </c>
      <c r="E10380" s="62" t="s">
        <v>9612</v>
      </c>
      <c r="F10380" s="69">
        <v>25173902</v>
      </c>
      <c r="G10380" s="62" t="s">
        <v>13633</v>
      </c>
      <c r="H10380" s="62">
        <v>3</v>
      </c>
      <c r="I10380" s="62">
        <v>8</v>
      </c>
      <c r="J10380" s="70">
        <v>1</v>
      </c>
      <c r="K10380" s="71">
        <v>635044</v>
      </c>
      <c r="L10380" s="72" t="s">
        <v>15</v>
      </c>
      <c r="M10380" s="72" t="s">
        <v>254</v>
      </c>
    </row>
    <row r="10381" spans="1:13" s="3" customFormat="1" ht="12.75" x14ac:dyDescent="0.2">
      <c r="A10381" s="62" t="s">
        <v>30</v>
      </c>
      <c r="B10381" s="62" t="s">
        <v>1791</v>
      </c>
      <c r="C10381" s="63">
        <v>10</v>
      </c>
      <c r="D10381" s="64" t="s">
        <v>13550</v>
      </c>
      <c r="E10381" s="64" t="s">
        <v>9613</v>
      </c>
      <c r="F10381" s="65">
        <v>40141646</v>
      </c>
      <c r="G10381" s="64" t="s">
        <v>13633</v>
      </c>
      <c r="H10381" s="64">
        <v>3</v>
      </c>
      <c r="I10381" s="64">
        <v>8</v>
      </c>
      <c r="J10381" s="66">
        <v>5</v>
      </c>
      <c r="K10381" s="67">
        <v>912500</v>
      </c>
      <c r="L10381" s="68" t="s">
        <v>15</v>
      </c>
      <c r="M10381" s="68" t="s">
        <v>254</v>
      </c>
    </row>
    <row r="10382" spans="1:13" s="3" customFormat="1" ht="12.75" x14ac:dyDescent="0.2">
      <c r="A10382" s="62" t="s">
        <v>30</v>
      </c>
      <c r="B10382" s="62" t="s">
        <v>217</v>
      </c>
      <c r="C10382" s="63">
        <v>10</v>
      </c>
      <c r="D10382" s="62" t="s">
        <v>13378</v>
      </c>
      <c r="E10382" s="62" t="s">
        <v>9614</v>
      </c>
      <c r="F10382" s="69">
        <v>40141742</v>
      </c>
      <c r="G10382" s="62" t="s">
        <v>13633</v>
      </c>
      <c r="H10382" s="62">
        <v>3</v>
      </c>
      <c r="I10382" s="62">
        <v>8</v>
      </c>
      <c r="J10382" s="70">
        <v>30</v>
      </c>
      <c r="K10382" s="71">
        <v>84000</v>
      </c>
      <c r="L10382" s="72" t="s">
        <v>15</v>
      </c>
      <c r="M10382" s="72" t="s">
        <v>254</v>
      </c>
    </row>
    <row r="10383" spans="1:13" s="3" customFormat="1" ht="12.75" x14ac:dyDescent="0.2">
      <c r="A10383" s="62" t="s">
        <v>30</v>
      </c>
      <c r="B10383" s="62" t="s">
        <v>221</v>
      </c>
      <c r="C10383" s="63">
        <v>10</v>
      </c>
      <c r="D10383" s="64" t="s">
        <v>13382</v>
      </c>
      <c r="E10383" s="64" t="s">
        <v>9615</v>
      </c>
      <c r="F10383" s="65">
        <v>31211504</v>
      </c>
      <c r="G10383" s="64" t="s">
        <v>13633</v>
      </c>
      <c r="H10383" s="64">
        <v>3</v>
      </c>
      <c r="I10383" s="64">
        <v>8</v>
      </c>
      <c r="J10383" s="66">
        <v>1</v>
      </c>
      <c r="K10383" s="67">
        <v>800000</v>
      </c>
      <c r="L10383" s="68" t="s">
        <v>1760</v>
      </c>
      <c r="M10383" s="68" t="s">
        <v>254</v>
      </c>
    </row>
    <row r="10384" spans="1:13" s="3" customFormat="1" ht="12.75" x14ac:dyDescent="0.2">
      <c r="A10384" s="62" t="s">
        <v>30</v>
      </c>
      <c r="B10384" s="62" t="s">
        <v>877</v>
      </c>
      <c r="C10384" s="63">
        <v>10</v>
      </c>
      <c r="D10384" s="62" t="s">
        <v>13496</v>
      </c>
      <c r="E10384" s="62" t="s">
        <v>9616</v>
      </c>
      <c r="F10384" s="69">
        <v>20143002</v>
      </c>
      <c r="G10384" s="62" t="s">
        <v>13633</v>
      </c>
      <c r="H10384" s="62">
        <v>3</v>
      </c>
      <c r="I10384" s="62">
        <v>8</v>
      </c>
      <c r="J10384" s="70">
        <v>1</v>
      </c>
      <c r="K10384" s="71">
        <v>44000</v>
      </c>
      <c r="L10384" s="72" t="s">
        <v>15</v>
      </c>
      <c r="M10384" s="72" t="s">
        <v>254</v>
      </c>
    </row>
    <row r="10385" spans="1:13" s="3" customFormat="1" ht="12.75" x14ac:dyDescent="0.2">
      <c r="A10385" s="62" t="s">
        <v>30</v>
      </c>
      <c r="B10385" s="62" t="s">
        <v>877</v>
      </c>
      <c r="C10385" s="63">
        <v>10</v>
      </c>
      <c r="D10385" s="64" t="s">
        <v>13496</v>
      </c>
      <c r="E10385" s="64" t="s">
        <v>9617</v>
      </c>
      <c r="F10385" s="65">
        <v>20143002</v>
      </c>
      <c r="G10385" s="64" t="s">
        <v>13633</v>
      </c>
      <c r="H10385" s="64">
        <v>3</v>
      </c>
      <c r="I10385" s="64">
        <v>8</v>
      </c>
      <c r="J10385" s="66">
        <v>1</v>
      </c>
      <c r="K10385" s="67">
        <v>45200</v>
      </c>
      <c r="L10385" s="68" t="s">
        <v>15</v>
      </c>
      <c r="M10385" s="68" t="s">
        <v>254</v>
      </c>
    </row>
    <row r="10386" spans="1:13" s="3" customFormat="1" ht="12.75" x14ac:dyDescent="0.2">
      <c r="A10386" s="62" t="s">
        <v>30</v>
      </c>
      <c r="B10386" s="62" t="s">
        <v>877</v>
      </c>
      <c r="C10386" s="63">
        <v>10</v>
      </c>
      <c r="D10386" s="62" t="s">
        <v>13496</v>
      </c>
      <c r="E10386" s="62" t="s">
        <v>9618</v>
      </c>
      <c r="F10386" s="69">
        <v>20143002</v>
      </c>
      <c r="G10386" s="62" t="s">
        <v>13633</v>
      </c>
      <c r="H10386" s="62">
        <v>3</v>
      </c>
      <c r="I10386" s="62">
        <v>8</v>
      </c>
      <c r="J10386" s="70">
        <v>1</v>
      </c>
      <c r="K10386" s="71">
        <v>48600</v>
      </c>
      <c r="L10386" s="72" t="s">
        <v>15</v>
      </c>
      <c r="M10386" s="72" t="s">
        <v>254</v>
      </c>
    </row>
    <row r="10387" spans="1:13" s="3" customFormat="1" ht="12.75" x14ac:dyDescent="0.2">
      <c r="A10387" s="62" t="s">
        <v>30</v>
      </c>
      <c r="B10387" s="62" t="s">
        <v>877</v>
      </c>
      <c r="C10387" s="63">
        <v>10</v>
      </c>
      <c r="D10387" s="64" t="s">
        <v>13496</v>
      </c>
      <c r="E10387" s="64" t="s">
        <v>9619</v>
      </c>
      <c r="F10387" s="65">
        <v>27112502</v>
      </c>
      <c r="G10387" s="64" t="s">
        <v>13633</v>
      </c>
      <c r="H10387" s="64">
        <v>3</v>
      </c>
      <c r="I10387" s="64">
        <v>8</v>
      </c>
      <c r="J10387" s="66">
        <v>1</v>
      </c>
      <c r="K10387" s="67">
        <v>80000</v>
      </c>
      <c r="L10387" s="68" t="s">
        <v>15</v>
      </c>
      <c r="M10387" s="68" t="s">
        <v>254</v>
      </c>
    </row>
    <row r="10388" spans="1:13" s="3" customFormat="1" ht="12.75" x14ac:dyDescent="0.2">
      <c r="A10388" s="62" t="s">
        <v>30</v>
      </c>
      <c r="B10388" s="62" t="s">
        <v>265</v>
      </c>
      <c r="C10388" s="63">
        <v>10</v>
      </c>
      <c r="D10388" s="62" t="s">
        <v>13462</v>
      </c>
      <c r="E10388" s="62" t="s">
        <v>9620</v>
      </c>
      <c r="F10388" s="69">
        <v>26111707</v>
      </c>
      <c r="G10388" s="62" t="s">
        <v>13633</v>
      </c>
      <c r="H10388" s="62">
        <v>3</v>
      </c>
      <c r="I10388" s="62">
        <v>8</v>
      </c>
      <c r="J10388" s="70">
        <v>2</v>
      </c>
      <c r="K10388" s="71">
        <v>170000</v>
      </c>
      <c r="L10388" s="72" t="s">
        <v>15</v>
      </c>
      <c r="M10388" s="72" t="s">
        <v>254</v>
      </c>
    </row>
    <row r="10389" spans="1:13" s="3" customFormat="1" ht="12.75" x14ac:dyDescent="0.2">
      <c r="A10389" s="62" t="s">
        <v>30</v>
      </c>
      <c r="B10389" s="62" t="s">
        <v>265</v>
      </c>
      <c r="C10389" s="63">
        <v>10</v>
      </c>
      <c r="D10389" s="64" t="s">
        <v>13462</v>
      </c>
      <c r="E10389" s="64" t="s">
        <v>9621</v>
      </c>
      <c r="F10389" s="65">
        <v>26111707</v>
      </c>
      <c r="G10389" s="64" t="s">
        <v>13633</v>
      </c>
      <c r="H10389" s="64">
        <v>3</v>
      </c>
      <c r="I10389" s="64">
        <v>8</v>
      </c>
      <c r="J10389" s="66">
        <v>2</v>
      </c>
      <c r="K10389" s="67">
        <v>170000</v>
      </c>
      <c r="L10389" s="68" t="s">
        <v>15</v>
      </c>
      <c r="M10389" s="68" t="s">
        <v>254</v>
      </c>
    </row>
    <row r="10390" spans="1:13" s="3" customFormat="1" ht="12.75" x14ac:dyDescent="0.2">
      <c r="A10390" s="62" t="s">
        <v>30</v>
      </c>
      <c r="B10390" s="62" t="s">
        <v>265</v>
      </c>
      <c r="C10390" s="63">
        <v>10</v>
      </c>
      <c r="D10390" s="62" t="s">
        <v>13462</v>
      </c>
      <c r="E10390" s="62" t="s">
        <v>9622</v>
      </c>
      <c r="F10390" s="69">
        <v>26111707</v>
      </c>
      <c r="G10390" s="62" t="s">
        <v>13633</v>
      </c>
      <c r="H10390" s="62">
        <v>3</v>
      </c>
      <c r="I10390" s="62">
        <v>8</v>
      </c>
      <c r="J10390" s="70">
        <v>2</v>
      </c>
      <c r="K10390" s="71">
        <v>170000</v>
      </c>
      <c r="L10390" s="72" t="s">
        <v>15</v>
      </c>
      <c r="M10390" s="72" t="s">
        <v>254</v>
      </c>
    </row>
    <row r="10391" spans="1:13" s="3" customFormat="1" ht="12.75" x14ac:dyDescent="0.2">
      <c r="A10391" s="62" t="s">
        <v>30</v>
      </c>
      <c r="B10391" s="62" t="s">
        <v>265</v>
      </c>
      <c r="C10391" s="63">
        <v>10</v>
      </c>
      <c r="D10391" s="64" t="s">
        <v>13462</v>
      </c>
      <c r="E10391" s="64" t="s">
        <v>9623</v>
      </c>
      <c r="F10391" s="65">
        <v>26111707</v>
      </c>
      <c r="G10391" s="64" t="s">
        <v>13633</v>
      </c>
      <c r="H10391" s="64">
        <v>3</v>
      </c>
      <c r="I10391" s="64">
        <v>8</v>
      </c>
      <c r="J10391" s="66">
        <v>2</v>
      </c>
      <c r="K10391" s="67">
        <v>170000</v>
      </c>
      <c r="L10391" s="68" t="s">
        <v>15</v>
      </c>
      <c r="M10391" s="68" t="s">
        <v>254</v>
      </c>
    </row>
    <row r="10392" spans="1:13" s="3" customFormat="1" ht="12.75" x14ac:dyDescent="0.2">
      <c r="A10392" s="62" t="s">
        <v>30</v>
      </c>
      <c r="B10392" s="62" t="s">
        <v>265</v>
      </c>
      <c r="C10392" s="63">
        <v>10</v>
      </c>
      <c r="D10392" s="62" t="s">
        <v>13462</v>
      </c>
      <c r="E10392" s="62" t="s">
        <v>9624</v>
      </c>
      <c r="F10392" s="69">
        <v>26111707</v>
      </c>
      <c r="G10392" s="62" t="s">
        <v>13633</v>
      </c>
      <c r="H10392" s="62">
        <v>3</v>
      </c>
      <c r="I10392" s="62">
        <v>8</v>
      </c>
      <c r="J10392" s="70">
        <v>2</v>
      </c>
      <c r="K10392" s="71">
        <v>170000</v>
      </c>
      <c r="L10392" s="72" t="s">
        <v>15</v>
      </c>
      <c r="M10392" s="72" t="s">
        <v>254</v>
      </c>
    </row>
    <row r="10393" spans="1:13" s="3" customFormat="1" ht="12.75" x14ac:dyDescent="0.2">
      <c r="A10393" s="62" t="s">
        <v>30</v>
      </c>
      <c r="B10393" s="62" t="s">
        <v>265</v>
      </c>
      <c r="C10393" s="63">
        <v>10</v>
      </c>
      <c r="D10393" s="64" t="s">
        <v>13462</v>
      </c>
      <c r="E10393" s="64" t="s">
        <v>9625</v>
      </c>
      <c r="F10393" s="65">
        <v>26111707</v>
      </c>
      <c r="G10393" s="64" t="s">
        <v>13633</v>
      </c>
      <c r="H10393" s="64">
        <v>3</v>
      </c>
      <c r="I10393" s="64">
        <v>8</v>
      </c>
      <c r="J10393" s="66">
        <v>2</v>
      </c>
      <c r="K10393" s="67">
        <v>170000</v>
      </c>
      <c r="L10393" s="68" t="s">
        <v>15</v>
      </c>
      <c r="M10393" s="68" t="s">
        <v>254</v>
      </c>
    </row>
    <row r="10394" spans="1:13" s="3" customFormat="1" ht="12.75" x14ac:dyDescent="0.2">
      <c r="A10394" s="62" t="s">
        <v>30</v>
      </c>
      <c r="B10394" s="62" t="s">
        <v>265</v>
      </c>
      <c r="C10394" s="63">
        <v>10</v>
      </c>
      <c r="D10394" s="62" t="s">
        <v>13462</v>
      </c>
      <c r="E10394" s="62" t="s">
        <v>9626</v>
      </c>
      <c r="F10394" s="69">
        <v>26111702</v>
      </c>
      <c r="G10394" s="62" t="s">
        <v>13633</v>
      </c>
      <c r="H10394" s="62">
        <v>3</v>
      </c>
      <c r="I10394" s="62">
        <v>8</v>
      </c>
      <c r="J10394" s="70">
        <v>80</v>
      </c>
      <c r="K10394" s="71">
        <v>240000</v>
      </c>
      <c r="L10394" s="72" t="s">
        <v>15</v>
      </c>
      <c r="M10394" s="72" t="s">
        <v>254</v>
      </c>
    </row>
    <row r="10395" spans="1:13" s="3" customFormat="1" ht="12.75" x14ac:dyDescent="0.2">
      <c r="A10395" s="62" t="s">
        <v>30</v>
      </c>
      <c r="B10395" s="62" t="s">
        <v>1804</v>
      </c>
      <c r="C10395" s="63">
        <v>10</v>
      </c>
      <c r="D10395" s="64" t="s">
        <v>13563</v>
      </c>
      <c r="E10395" s="64" t="s">
        <v>9627</v>
      </c>
      <c r="F10395" s="65">
        <v>41111801</v>
      </c>
      <c r="G10395" s="64" t="s">
        <v>13633</v>
      </c>
      <c r="H10395" s="64">
        <v>3</v>
      </c>
      <c r="I10395" s="64">
        <v>8</v>
      </c>
      <c r="J10395" s="66">
        <v>1</v>
      </c>
      <c r="K10395" s="67">
        <v>88700</v>
      </c>
      <c r="L10395" s="68" t="s">
        <v>15</v>
      </c>
      <c r="M10395" s="68" t="s">
        <v>254</v>
      </c>
    </row>
    <row r="10396" spans="1:13" s="3" customFormat="1" ht="12.75" x14ac:dyDescent="0.2">
      <c r="A10396" s="62" t="s">
        <v>30</v>
      </c>
      <c r="B10396" s="62" t="s">
        <v>1804</v>
      </c>
      <c r="C10396" s="63">
        <v>10</v>
      </c>
      <c r="D10396" s="62" t="s">
        <v>13563</v>
      </c>
      <c r="E10396" s="62" t="s">
        <v>9627</v>
      </c>
      <c r="F10396" s="69">
        <v>41111801</v>
      </c>
      <c r="G10396" s="62" t="s">
        <v>13633</v>
      </c>
      <c r="H10396" s="62">
        <v>3</v>
      </c>
      <c r="I10396" s="62">
        <v>8</v>
      </c>
      <c r="J10396" s="70">
        <v>1</v>
      </c>
      <c r="K10396" s="71">
        <v>92100</v>
      </c>
      <c r="L10396" s="72" t="s">
        <v>15</v>
      </c>
      <c r="M10396" s="72" t="s">
        <v>254</v>
      </c>
    </row>
    <row r="10397" spans="1:13" s="3" customFormat="1" ht="12.75" x14ac:dyDescent="0.2">
      <c r="A10397" s="62" t="s">
        <v>30</v>
      </c>
      <c r="B10397" s="62" t="s">
        <v>1804</v>
      </c>
      <c r="C10397" s="63">
        <v>10</v>
      </c>
      <c r="D10397" s="64" t="s">
        <v>13563</v>
      </c>
      <c r="E10397" s="64" t="s">
        <v>9627</v>
      </c>
      <c r="F10397" s="65">
        <v>41111801</v>
      </c>
      <c r="G10397" s="64" t="s">
        <v>13633</v>
      </c>
      <c r="H10397" s="64">
        <v>3</v>
      </c>
      <c r="I10397" s="64">
        <v>8</v>
      </c>
      <c r="J10397" s="66">
        <v>1</v>
      </c>
      <c r="K10397" s="67">
        <v>93200</v>
      </c>
      <c r="L10397" s="68" t="s">
        <v>15</v>
      </c>
      <c r="M10397" s="68" t="s">
        <v>254</v>
      </c>
    </row>
    <row r="10398" spans="1:13" s="3" customFormat="1" ht="12.75" x14ac:dyDescent="0.2">
      <c r="A10398" s="62" t="s">
        <v>30</v>
      </c>
      <c r="B10398" s="62" t="s">
        <v>1804</v>
      </c>
      <c r="C10398" s="63">
        <v>10</v>
      </c>
      <c r="D10398" s="62" t="s">
        <v>13563</v>
      </c>
      <c r="E10398" s="62" t="s">
        <v>9627</v>
      </c>
      <c r="F10398" s="69">
        <v>41111801</v>
      </c>
      <c r="G10398" s="62" t="s">
        <v>13633</v>
      </c>
      <c r="H10398" s="62">
        <v>3</v>
      </c>
      <c r="I10398" s="62">
        <v>8</v>
      </c>
      <c r="J10398" s="70">
        <v>1</v>
      </c>
      <c r="K10398" s="71">
        <v>94000</v>
      </c>
      <c r="L10398" s="72" t="s">
        <v>15</v>
      </c>
      <c r="M10398" s="72" t="s">
        <v>254</v>
      </c>
    </row>
    <row r="10399" spans="1:13" s="3" customFormat="1" ht="12.75" x14ac:dyDescent="0.2">
      <c r="A10399" s="62" t="s">
        <v>30</v>
      </c>
      <c r="B10399" s="62" t="s">
        <v>1804</v>
      </c>
      <c r="C10399" s="63">
        <v>10</v>
      </c>
      <c r="D10399" s="64" t="s">
        <v>13563</v>
      </c>
      <c r="E10399" s="64" t="s">
        <v>9627</v>
      </c>
      <c r="F10399" s="65">
        <v>41111801</v>
      </c>
      <c r="G10399" s="64" t="s">
        <v>13633</v>
      </c>
      <c r="H10399" s="64">
        <v>3</v>
      </c>
      <c r="I10399" s="64">
        <v>8</v>
      </c>
      <c r="J10399" s="66">
        <v>1</v>
      </c>
      <c r="K10399" s="67">
        <v>94000</v>
      </c>
      <c r="L10399" s="68" t="s">
        <v>15</v>
      </c>
      <c r="M10399" s="68" t="s">
        <v>254</v>
      </c>
    </row>
    <row r="10400" spans="1:13" s="3" customFormat="1" ht="12.75" x14ac:dyDescent="0.2">
      <c r="A10400" s="62" t="s">
        <v>30</v>
      </c>
      <c r="B10400" s="62" t="s">
        <v>1804</v>
      </c>
      <c r="C10400" s="63">
        <v>10</v>
      </c>
      <c r="D10400" s="62" t="s">
        <v>13563</v>
      </c>
      <c r="E10400" s="62" t="s">
        <v>9628</v>
      </c>
      <c r="F10400" s="69">
        <v>41111801</v>
      </c>
      <c r="G10400" s="62" t="s">
        <v>13633</v>
      </c>
      <c r="H10400" s="62">
        <v>3</v>
      </c>
      <c r="I10400" s="62">
        <v>8</v>
      </c>
      <c r="J10400" s="70">
        <v>1</v>
      </c>
      <c r="K10400" s="71">
        <v>89600</v>
      </c>
      <c r="L10400" s="72" t="s">
        <v>15</v>
      </c>
      <c r="M10400" s="72" t="s">
        <v>254</v>
      </c>
    </row>
    <row r="10401" spans="1:13" s="3" customFormat="1" ht="12.75" x14ac:dyDescent="0.2">
      <c r="A10401" s="62" t="s">
        <v>30</v>
      </c>
      <c r="B10401" s="62" t="s">
        <v>1804</v>
      </c>
      <c r="C10401" s="63">
        <v>10</v>
      </c>
      <c r="D10401" s="64" t="s">
        <v>13563</v>
      </c>
      <c r="E10401" s="64" t="s">
        <v>9629</v>
      </c>
      <c r="F10401" s="65">
        <v>41111801</v>
      </c>
      <c r="G10401" s="64" t="s">
        <v>13633</v>
      </c>
      <c r="H10401" s="64">
        <v>3</v>
      </c>
      <c r="I10401" s="64">
        <v>8</v>
      </c>
      <c r="J10401" s="66">
        <v>1</v>
      </c>
      <c r="K10401" s="67">
        <v>125000</v>
      </c>
      <c r="L10401" s="68" t="s">
        <v>15</v>
      </c>
      <c r="M10401" s="68" t="s">
        <v>254</v>
      </c>
    </row>
    <row r="10402" spans="1:13" s="3" customFormat="1" ht="12.75" x14ac:dyDescent="0.2">
      <c r="A10402" s="62" t="s">
        <v>30</v>
      </c>
      <c r="B10402" s="62" t="s">
        <v>1804</v>
      </c>
      <c r="C10402" s="63">
        <v>10</v>
      </c>
      <c r="D10402" s="62" t="s">
        <v>13563</v>
      </c>
      <c r="E10402" s="62" t="s">
        <v>9630</v>
      </c>
      <c r="F10402" s="69">
        <v>41111801</v>
      </c>
      <c r="G10402" s="62" t="s">
        <v>13633</v>
      </c>
      <c r="H10402" s="62">
        <v>3</v>
      </c>
      <c r="I10402" s="62">
        <v>8</v>
      </c>
      <c r="J10402" s="70">
        <v>1</v>
      </c>
      <c r="K10402" s="71">
        <v>90000</v>
      </c>
      <c r="L10402" s="72" t="s">
        <v>15</v>
      </c>
      <c r="M10402" s="72" t="s">
        <v>254</v>
      </c>
    </row>
    <row r="10403" spans="1:13" s="3" customFormat="1" ht="12.75" x14ac:dyDescent="0.2">
      <c r="A10403" s="62" t="s">
        <v>30</v>
      </c>
      <c r="B10403" s="62" t="s">
        <v>1804</v>
      </c>
      <c r="C10403" s="63">
        <v>10</v>
      </c>
      <c r="D10403" s="64" t="s">
        <v>13563</v>
      </c>
      <c r="E10403" s="64" t="s">
        <v>9631</v>
      </c>
      <c r="F10403" s="65">
        <v>41111801</v>
      </c>
      <c r="G10403" s="64" t="s">
        <v>13633</v>
      </c>
      <c r="H10403" s="64">
        <v>3</v>
      </c>
      <c r="I10403" s="64">
        <v>8</v>
      </c>
      <c r="J10403" s="66">
        <v>1</v>
      </c>
      <c r="K10403" s="67">
        <v>110000</v>
      </c>
      <c r="L10403" s="68" t="s">
        <v>15</v>
      </c>
      <c r="M10403" s="68" t="s">
        <v>254</v>
      </c>
    </row>
    <row r="10404" spans="1:13" s="3" customFormat="1" ht="12.75" x14ac:dyDescent="0.2">
      <c r="A10404" s="62" t="s">
        <v>30</v>
      </c>
      <c r="B10404" s="62" t="s">
        <v>1804</v>
      </c>
      <c r="C10404" s="63">
        <v>10</v>
      </c>
      <c r="D10404" s="62" t="s">
        <v>13563</v>
      </c>
      <c r="E10404" s="62" t="s">
        <v>9632</v>
      </c>
      <c r="F10404" s="69">
        <v>41111801</v>
      </c>
      <c r="G10404" s="62" t="s">
        <v>13633</v>
      </c>
      <c r="H10404" s="62">
        <v>3</v>
      </c>
      <c r="I10404" s="62">
        <v>8</v>
      </c>
      <c r="J10404" s="70">
        <v>1</v>
      </c>
      <c r="K10404" s="71">
        <v>89000</v>
      </c>
      <c r="L10404" s="72" t="s">
        <v>15</v>
      </c>
      <c r="M10404" s="72" t="s">
        <v>254</v>
      </c>
    </row>
    <row r="10405" spans="1:13" s="3" customFormat="1" ht="12.75" x14ac:dyDescent="0.2">
      <c r="A10405" s="62" t="s">
        <v>30</v>
      </c>
      <c r="B10405" s="62" t="s">
        <v>1773</v>
      </c>
      <c r="C10405" s="63">
        <v>10</v>
      </c>
      <c r="D10405" s="64" t="s">
        <v>13532</v>
      </c>
      <c r="E10405" s="64" t="s">
        <v>9633</v>
      </c>
      <c r="F10405" s="65">
        <v>26101513</v>
      </c>
      <c r="G10405" s="64" t="s">
        <v>13633</v>
      </c>
      <c r="H10405" s="64">
        <v>3</v>
      </c>
      <c r="I10405" s="64">
        <v>8</v>
      </c>
      <c r="J10405" s="66">
        <v>1</v>
      </c>
      <c r="K10405" s="67">
        <v>740000</v>
      </c>
      <c r="L10405" s="68" t="s">
        <v>15</v>
      </c>
      <c r="M10405" s="68" t="s">
        <v>254</v>
      </c>
    </row>
    <row r="10406" spans="1:13" s="3" customFormat="1" ht="12.75" x14ac:dyDescent="0.2">
      <c r="A10406" s="62" t="s">
        <v>30</v>
      </c>
      <c r="B10406" s="62" t="s">
        <v>1773</v>
      </c>
      <c r="C10406" s="63">
        <v>10</v>
      </c>
      <c r="D10406" s="62" t="s">
        <v>13532</v>
      </c>
      <c r="E10406" s="62" t="s">
        <v>9634</v>
      </c>
      <c r="F10406" s="69">
        <v>40151524</v>
      </c>
      <c r="G10406" s="62" t="s">
        <v>13633</v>
      </c>
      <c r="H10406" s="62">
        <v>3</v>
      </c>
      <c r="I10406" s="62">
        <v>8</v>
      </c>
      <c r="J10406" s="70">
        <v>1</v>
      </c>
      <c r="K10406" s="71">
        <v>690200</v>
      </c>
      <c r="L10406" s="72" t="s">
        <v>15</v>
      </c>
      <c r="M10406" s="72" t="s">
        <v>254</v>
      </c>
    </row>
    <row r="10407" spans="1:13" s="3" customFormat="1" ht="12.75" x14ac:dyDescent="0.2">
      <c r="A10407" s="62" t="s">
        <v>30</v>
      </c>
      <c r="B10407" s="62" t="s">
        <v>1773</v>
      </c>
      <c r="C10407" s="63">
        <v>10</v>
      </c>
      <c r="D10407" s="64" t="s">
        <v>13532</v>
      </c>
      <c r="E10407" s="64" t="s">
        <v>9635</v>
      </c>
      <c r="F10407" s="65">
        <v>40151532</v>
      </c>
      <c r="G10407" s="64" t="s">
        <v>13633</v>
      </c>
      <c r="H10407" s="64">
        <v>3</v>
      </c>
      <c r="I10407" s="64">
        <v>8</v>
      </c>
      <c r="J10407" s="66">
        <v>1</v>
      </c>
      <c r="K10407" s="67">
        <v>563700</v>
      </c>
      <c r="L10407" s="68" t="s">
        <v>15</v>
      </c>
      <c r="M10407" s="68" t="s">
        <v>254</v>
      </c>
    </row>
    <row r="10408" spans="1:13" s="3" customFormat="1" ht="12.75" x14ac:dyDescent="0.2">
      <c r="A10408" s="62" t="s">
        <v>30</v>
      </c>
      <c r="B10408" s="62" t="s">
        <v>1773</v>
      </c>
      <c r="C10408" s="63">
        <v>10</v>
      </c>
      <c r="D10408" s="62" t="s">
        <v>13532</v>
      </c>
      <c r="E10408" s="62" t="s">
        <v>9636</v>
      </c>
      <c r="F10408" s="69">
        <v>40151510</v>
      </c>
      <c r="G10408" s="62" t="s">
        <v>13633</v>
      </c>
      <c r="H10408" s="62">
        <v>3</v>
      </c>
      <c r="I10408" s="62">
        <v>8</v>
      </c>
      <c r="J10408" s="70">
        <v>1</v>
      </c>
      <c r="K10408" s="71">
        <v>515400</v>
      </c>
      <c r="L10408" s="72" t="s">
        <v>15</v>
      </c>
      <c r="M10408" s="72" t="s">
        <v>254</v>
      </c>
    </row>
    <row r="10409" spans="1:13" s="3" customFormat="1" ht="12.75" x14ac:dyDescent="0.2">
      <c r="A10409" s="62" t="s">
        <v>30</v>
      </c>
      <c r="B10409" s="62" t="s">
        <v>1773</v>
      </c>
      <c r="C10409" s="63">
        <v>10</v>
      </c>
      <c r="D10409" s="64" t="s">
        <v>13532</v>
      </c>
      <c r="E10409" s="64" t="s">
        <v>9636</v>
      </c>
      <c r="F10409" s="65">
        <v>40151510</v>
      </c>
      <c r="G10409" s="64" t="s">
        <v>13633</v>
      </c>
      <c r="H10409" s="64">
        <v>3</v>
      </c>
      <c r="I10409" s="64">
        <v>8</v>
      </c>
      <c r="J10409" s="66">
        <v>1</v>
      </c>
      <c r="K10409" s="67">
        <v>515400</v>
      </c>
      <c r="L10409" s="68" t="s">
        <v>15</v>
      </c>
      <c r="M10409" s="68" t="s">
        <v>254</v>
      </c>
    </row>
    <row r="10410" spans="1:13" s="3" customFormat="1" ht="12.75" x14ac:dyDescent="0.2">
      <c r="A10410" s="62" t="s">
        <v>30</v>
      </c>
      <c r="B10410" s="62" t="s">
        <v>1773</v>
      </c>
      <c r="C10410" s="63">
        <v>10</v>
      </c>
      <c r="D10410" s="62" t="s">
        <v>13532</v>
      </c>
      <c r="E10410" s="62" t="s">
        <v>9637</v>
      </c>
      <c r="F10410" s="69">
        <v>40151510</v>
      </c>
      <c r="G10410" s="62" t="s">
        <v>13633</v>
      </c>
      <c r="H10410" s="62">
        <v>3</v>
      </c>
      <c r="I10410" s="62">
        <v>8</v>
      </c>
      <c r="J10410" s="70">
        <v>1</v>
      </c>
      <c r="K10410" s="71">
        <v>685900</v>
      </c>
      <c r="L10410" s="72" t="s">
        <v>15</v>
      </c>
      <c r="M10410" s="72" t="s">
        <v>254</v>
      </c>
    </row>
    <row r="10411" spans="1:13" s="3" customFormat="1" ht="12.75" x14ac:dyDescent="0.2">
      <c r="A10411" s="62" t="s">
        <v>30</v>
      </c>
      <c r="B10411" s="62" t="s">
        <v>1773</v>
      </c>
      <c r="C10411" s="63">
        <v>10</v>
      </c>
      <c r="D10411" s="64" t="s">
        <v>13532</v>
      </c>
      <c r="E10411" s="64" t="s">
        <v>9638</v>
      </c>
      <c r="F10411" s="65">
        <v>40151532</v>
      </c>
      <c r="G10411" s="64" t="s">
        <v>13633</v>
      </c>
      <c r="H10411" s="64">
        <v>3</v>
      </c>
      <c r="I10411" s="64">
        <v>8</v>
      </c>
      <c r="J10411" s="66">
        <v>1</v>
      </c>
      <c r="K10411" s="67">
        <v>650200</v>
      </c>
      <c r="L10411" s="68" t="s">
        <v>15</v>
      </c>
      <c r="M10411" s="68" t="s">
        <v>254</v>
      </c>
    </row>
    <row r="10412" spans="1:13" s="3" customFormat="1" ht="12.75" x14ac:dyDescent="0.2">
      <c r="A10412" s="62" t="s">
        <v>30</v>
      </c>
      <c r="B10412" s="62" t="s">
        <v>1773</v>
      </c>
      <c r="C10412" s="63">
        <v>10</v>
      </c>
      <c r="D10412" s="62" t="s">
        <v>13532</v>
      </c>
      <c r="E10412" s="62" t="s">
        <v>9639</v>
      </c>
      <c r="F10412" s="69">
        <v>40151500</v>
      </c>
      <c r="G10412" s="62" t="s">
        <v>13633</v>
      </c>
      <c r="H10412" s="62">
        <v>3</v>
      </c>
      <c r="I10412" s="62">
        <v>8</v>
      </c>
      <c r="J10412" s="70">
        <v>1</v>
      </c>
      <c r="K10412" s="71">
        <v>680000</v>
      </c>
      <c r="L10412" s="72" t="s">
        <v>15</v>
      </c>
      <c r="M10412" s="72" t="s">
        <v>254</v>
      </c>
    </row>
    <row r="10413" spans="1:13" s="3" customFormat="1" ht="12.75" x14ac:dyDescent="0.2">
      <c r="A10413" s="62" t="s">
        <v>30</v>
      </c>
      <c r="B10413" s="62" t="s">
        <v>1773</v>
      </c>
      <c r="C10413" s="63">
        <v>10</v>
      </c>
      <c r="D10413" s="64" t="s">
        <v>13532</v>
      </c>
      <c r="E10413" s="64" t="s">
        <v>9639</v>
      </c>
      <c r="F10413" s="65">
        <v>40151500</v>
      </c>
      <c r="G10413" s="64" t="s">
        <v>13633</v>
      </c>
      <c r="H10413" s="64">
        <v>3</v>
      </c>
      <c r="I10413" s="64">
        <v>8</v>
      </c>
      <c r="J10413" s="66">
        <v>1</v>
      </c>
      <c r="K10413" s="67">
        <v>680000</v>
      </c>
      <c r="L10413" s="68" t="s">
        <v>15</v>
      </c>
      <c r="M10413" s="68" t="s">
        <v>254</v>
      </c>
    </row>
    <row r="10414" spans="1:13" s="3" customFormat="1" ht="12.75" x14ac:dyDescent="0.2">
      <c r="A10414" s="62" t="s">
        <v>30</v>
      </c>
      <c r="B10414" s="62" t="s">
        <v>1773</v>
      </c>
      <c r="C10414" s="63">
        <v>10</v>
      </c>
      <c r="D10414" s="62" t="s">
        <v>13532</v>
      </c>
      <c r="E10414" s="62" t="s">
        <v>9640</v>
      </c>
      <c r="F10414" s="69">
        <v>40151532</v>
      </c>
      <c r="G10414" s="62" t="s">
        <v>13633</v>
      </c>
      <c r="H10414" s="62">
        <v>3</v>
      </c>
      <c r="I10414" s="62">
        <v>8</v>
      </c>
      <c r="J10414" s="70">
        <v>1</v>
      </c>
      <c r="K10414" s="71">
        <v>720000</v>
      </c>
      <c r="L10414" s="72" t="s">
        <v>15</v>
      </c>
      <c r="M10414" s="72" t="s">
        <v>254</v>
      </c>
    </row>
    <row r="10415" spans="1:13" s="3" customFormat="1" ht="12.75" x14ac:dyDescent="0.2">
      <c r="A10415" s="62" t="s">
        <v>30</v>
      </c>
      <c r="B10415" s="62" t="s">
        <v>1773</v>
      </c>
      <c r="C10415" s="63">
        <v>10</v>
      </c>
      <c r="D10415" s="64" t="s">
        <v>13532</v>
      </c>
      <c r="E10415" s="64" t="s">
        <v>9641</v>
      </c>
      <c r="F10415" s="65">
        <v>40151532</v>
      </c>
      <c r="G10415" s="64" t="s">
        <v>13633</v>
      </c>
      <c r="H10415" s="64">
        <v>3</v>
      </c>
      <c r="I10415" s="64">
        <v>8</v>
      </c>
      <c r="J10415" s="66">
        <v>1</v>
      </c>
      <c r="K10415" s="67">
        <v>700000</v>
      </c>
      <c r="L10415" s="68" t="s">
        <v>15</v>
      </c>
      <c r="M10415" s="68" t="s">
        <v>254</v>
      </c>
    </row>
    <row r="10416" spans="1:13" s="3" customFormat="1" ht="12.75" x14ac:dyDescent="0.2">
      <c r="A10416" s="62" t="s">
        <v>30</v>
      </c>
      <c r="B10416" s="62" t="s">
        <v>1773</v>
      </c>
      <c r="C10416" s="63">
        <v>10</v>
      </c>
      <c r="D10416" s="62" t="s">
        <v>13532</v>
      </c>
      <c r="E10416" s="62" t="s">
        <v>9642</v>
      </c>
      <c r="F10416" s="69">
        <v>27121604</v>
      </c>
      <c r="G10416" s="62" t="s">
        <v>13633</v>
      </c>
      <c r="H10416" s="62">
        <v>3</v>
      </c>
      <c r="I10416" s="62">
        <v>8</v>
      </c>
      <c r="J10416" s="70">
        <v>1</v>
      </c>
      <c r="K10416" s="71">
        <v>1050000</v>
      </c>
      <c r="L10416" s="72" t="s">
        <v>15</v>
      </c>
      <c r="M10416" s="72" t="s">
        <v>254</v>
      </c>
    </row>
    <row r="10417" spans="1:13" s="3" customFormat="1" ht="12.75" x14ac:dyDescent="0.2">
      <c r="A10417" s="62" t="s">
        <v>30</v>
      </c>
      <c r="B10417" s="62" t="s">
        <v>1773</v>
      </c>
      <c r="C10417" s="63">
        <v>10</v>
      </c>
      <c r="D10417" s="64" t="s">
        <v>13532</v>
      </c>
      <c r="E10417" s="64" t="s">
        <v>9643</v>
      </c>
      <c r="F10417" s="65">
        <v>27121604</v>
      </c>
      <c r="G10417" s="64" t="s">
        <v>13633</v>
      </c>
      <c r="H10417" s="64">
        <v>3</v>
      </c>
      <c r="I10417" s="64">
        <v>8</v>
      </c>
      <c r="J10417" s="66">
        <v>1</v>
      </c>
      <c r="K10417" s="67">
        <v>1200000</v>
      </c>
      <c r="L10417" s="68" t="s">
        <v>15</v>
      </c>
      <c r="M10417" s="68" t="s">
        <v>254</v>
      </c>
    </row>
    <row r="10418" spans="1:13" s="3" customFormat="1" ht="12.75" x14ac:dyDescent="0.2">
      <c r="A10418" s="62" t="s">
        <v>30</v>
      </c>
      <c r="B10418" s="62" t="s">
        <v>312</v>
      </c>
      <c r="C10418" s="63">
        <v>10</v>
      </c>
      <c r="D10418" s="62" t="s">
        <v>13465</v>
      </c>
      <c r="E10418" s="62" t="s">
        <v>9644</v>
      </c>
      <c r="F10418" s="69">
        <v>39101600</v>
      </c>
      <c r="G10418" s="62" t="s">
        <v>13633</v>
      </c>
      <c r="H10418" s="62">
        <v>3</v>
      </c>
      <c r="I10418" s="62">
        <v>8</v>
      </c>
      <c r="J10418" s="70">
        <v>5</v>
      </c>
      <c r="K10418" s="71">
        <v>125000</v>
      </c>
      <c r="L10418" s="72" t="s">
        <v>15</v>
      </c>
      <c r="M10418" s="72" t="s">
        <v>254</v>
      </c>
    </row>
    <row r="10419" spans="1:13" s="3" customFormat="1" ht="12.75" x14ac:dyDescent="0.2">
      <c r="A10419" s="62" t="s">
        <v>30</v>
      </c>
      <c r="B10419" s="62" t="s">
        <v>312</v>
      </c>
      <c r="C10419" s="63">
        <v>10</v>
      </c>
      <c r="D10419" s="64" t="s">
        <v>13465</v>
      </c>
      <c r="E10419" s="64" t="s">
        <v>9645</v>
      </c>
      <c r="F10419" s="65">
        <v>39101600</v>
      </c>
      <c r="G10419" s="64" t="s">
        <v>13633</v>
      </c>
      <c r="H10419" s="64">
        <v>3</v>
      </c>
      <c r="I10419" s="64">
        <v>8</v>
      </c>
      <c r="J10419" s="66">
        <v>3</v>
      </c>
      <c r="K10419" s="67">
        <v>247500</v>
      </c>
      <c r="L10419" s="68" t="s">
        <v>15</v>
      </c>
      <c r="M10419" s="68" t="s">
        <v>254</v>
      </c>
    </row>
    <row r="10420" spans="1:13" s="3" customFormat="1" ht="12.75" x14ac:dyDescent="0.2">
      <c r="A10420" s="62" t="s">
        <v>30</v>
      </c>
      <c r="B10420" s="62" t="s">
        <v>312</v>
      </c>
      <c r="C10420" s="63">
        <v>10</v>
      </c>
      <c r="D10420" s="62" t="s">
        <v>13465</v>
      </c>
      <c r="E10420" s="62" t="s">
        <v>9646</v>
      </c>
      <c r="F10420" s="69">
        <v>39101601</v>
      </c>
      <c r="G10420" s="62" t="s">
        <v>13633</v>
      </c>
      <c r="H10420" s="62">
        <v>3</v>
      </c>
      <c r="I10420" s="62">
        <v>8</v>
      </c>
      <c r="J10420" s="70">
        <v>3</v>
      </c>
      <c r="K10420" s="71">
        <v>18000</v>
      </c>
      <c r="L10420" s="72" t="s">
        <v>15</v>
      </c>
      <c r="M10420" s="72" t="s">
        <v>254</v>
      </c>
    </row>
    <row r="10421" spans="1:13" s="3" customFormat="1" ht="12.75" x14ac:dyDescent="0.2">
      <c r="A10421" s="62" t="s">
        <v>30</v>
      </c>
      <c r="B10421" s="62" t="s">
        <v>312</v>
      </c>
      <c r="C10421" s="63">
        <v>10</v>
      </c>
      <c r="D10421" s="64" t="s">
        <v>13465</v>
      </c>
      <c r="E10421" s="64" t="s">
        <v>9647</v>
      </c>
      <c r="F10421" s="65">
        <v>39101601</v>
      </c>
      <c r="G10421" s="64" t="s">
        <v>13633</v>
      </c>
      <c r="H10421" s="64">
        <v>3</v>
      </c>
      <c r="I10421" s="64">
        <v>8</v>
      </c>
      <c r="J10421" s="66">
        <v>3</v>
      </c>
      <c r="K10421" s="67">
        <v>18000</v>
      </c>
      <c r="L10421" s="68" t="s">
        <v>15</v>
      </c>
      <c r="M10421" s="68" t="s">
        <v>254</v>
      </c>
    </row>
    <row r="10422" spans="1:13" s="3" customFormat="1" ht="12.75" x14ac:dyDescent="0.2">
      <c r="A10422" s="62" t="s">
        <v>30</v>
      </c>
      <c r="B10422" s="62" t="s">
        <v>312</v>
      </c>
      <c r="C10422" s="63">
        <v>10</v>
      </c>
      <c r="D10422" s="62" t="s">
        <v>13465</v>
      </c>
      <c r="E10422" s="62" t="s">
        <v>9648</v>
      </c>
      <c r="F10422" s="69">
        <v>39101600</v>
      </c>
      <c r="G10422" s="62" t="s">
        <v>13633</v>
      </c>
      <c r="H10422" s="62">
        <v>3</v>
      </c>
      <c r="I10422" s="62">
        <v>8</v>
      </c>
      <c r="J10422" s="70">
        <v>3</v>
      </c>
      <c r="K10422" s="71">
        <v>18000</v>
      </c>
      <c r="L10422" s="72" t="s">
        <v>15</v>
      </c>
      <c r="M10422" s="72" t="s">
        <v>254</v>
      </c>
    </row>
    <row r="10423" spans="1:13" s="3" customFormat="1" ht="12.75" x14ac:dyDescent="0.2">
      <c r="A10423" s="62" t="s">
        <v>30</v>
      </c>
      <c r="B10423" s="62" t="s">
        <v>312</v>
      </c>
      <c r="C10423" s="63">
        <v>10</v>
      </c>
      <c r="D10423" s="64" t="s">
        <v>13465</v>
      </c>
      <c r="E10423" s="64" t="s">
        <v>9649</v>
      </c>
      <c r="F10423" s="65">
        <v>39101600</v>
      </c>
      <c r="G10423" s="64" t="s">
        <v>13633</v>
      </c>
      <c r="H10423" s="64">
        <v>3</v>
      </c>
      <c r="I10423" s="64">
        <v>8</v>
      </c>
      <c r="J10423" s="66">
        <v>3</v>
      </c>
      <c r="K10423" s="67">
        <v>18000</v>
      </c>
      <c r="L10423" s="68" t="s">
        <v>15</v>
      </c>
      <c r="M10423" s="68" t="s">
        <v>254</v>
      </c>
    </row>
    <row r="10424" spans="1:13" s="3" customFormat="1" ht="12.75" x14ac:dyDescent="0.2">
      <c r="A10424" s="62" t="s">
        <v>30</v>
      </c>
      <c r="B10424" s="62" t="s">
        <v>312</v>
      </c>
      <c r="C10424" s="63">
        <v>10</v>
      </c>
      <c r="D10424" s="62" t="s">
        <v>13465</v>
      </c>
      <c r="E10424" s="62" t="s">
        <v>9650</v>
      </c>
      <c r="F10424" s="69">
        <v>39101600</v>
      </c>
      <c r="G10424" s="62" t="s">
        <v>13633</v>
      </c>
      <c r="H10424" s="62">
        <v>3</v>
      </c>
      <c r="I10424" s="62">
        <v>8</v>
      </c>
      <c r="J10424" s="70">
        <v>3</v>
      </c>
      <c r="K10424" s="71">
        <v>18000</v>
      </c>
      <c r="L10424" s="72" t="s">
        <v>15</v>
      </c>
      <c r="M10424" s="72" t="s">
        <v>254</v>
      </c>
    </row>
    <row r="10425" spans="1:13" s="3" customFormat="1" ht="12.75" x14ac:dyDescent="0.2">
      <c r="A10425" s="62" t="s">
        <v>30</v>
      </c>
      <c r="B10425" s="62" t="s">
        <v>312</v>
      </c>
      <c r="C10425" s="63">
        <v>10</v>
      </c>
      <c r="D10425" s="64" t="s">
        <v>13465</v>
      </c>
      <c r="E10425" s="64" t="s">
        <v>9651</v>
      </c>
      <c r="F10425" s="65">
        <v>39101600</v>
      </c>
      <c r="G10425" s="64" t="s">
        <v>13633</v>
      </c>
      <c r="H10425" s="64">
        <v>3</v>
      </c>
      <c r="I10425" s="64">
        <v>8</v>
      </c>
      <c r="J10425" s="66">
        <v>3</v>
      </c>
      <c r="K10425" s="67">
        <v>13500</v>
      </c>
      <c r="L10425" s="68" t="s">
        <v>15</v>
      </c>
      <c r="M10425" s="68" t="s">
        <v>254</v>
      </c>
    </row>
    <row r="10426" spans="1:13" s="3" customFormat="1" ht="12.75" x14ac:dyDescent="0.2">
      <c r="A10426" s="62" t="s">
        <v>30</v>
      </c>
      <c r="B10426" s="62" t="s">
        <v>312</v>
      </c>
      <c r="C10426" s="63">
        <v>10</v>
      </c>
      <c r="D10426" s="62" t="s">
        <v>13465</v>
      </c>
      <c r="E10426" s="62" t="s">
        <v>9652</v>
      </c>
      <c r="F10426" s="69">
        <v>39101600</v>
      </c>
      <c r="G10426" s="62" t="s">
        <v>13633</v>
      </c>
      <c r="H10426" s="62">
        <v>3</v>
      </c>
      <c r="I10426" s="62">
        <v>8</v>
      </c>
      <c r="J10426" s="70">
        <v>3</v>
      </c>
      <c r="K10426" s="71">
        <v>18000</v>
      </c>
      <c r="L10426" s="72" t="s">
        <v>15</v>
      </c>
      <c r="M10426" s="72" t="s">
        <v>254</v>
      </c>
    </row>
    <row r="10427" spans="1:13" s="3" customFormat="1" ht="12.75" x14ac:dyDescent="0.2">
      <c r="A10427" s="62" t="s">
        <v>30</v>
      </c>
      <c r="B10427" s="62" t="s">
        <v>312</v>
      </c>
      <c r="C10427" s="63">
        <v>10</v>
      </c>
      <c r="D10427" s="64" t="s">
        <v>13465</v>
      </c>
      <c r="E10427" s="64" t="s">
        <v>9653</v>
      </c>
      <c r="F10427" s="65">
        <v>39101600</v>
      </c>
      <c r="G10427" s="64" t="s">
        <v>13633</v>
      </c>
      <c r="H10427" s="64">
        <v>3</v>
      </c>
      <c r="I10427" s="64">
        <v>8</v>
      </c>
      <c r="J10427" s="66">
        <v>3</v>
      </c>
      <c r="K10427" s="67">
        <v>16500</v>
      </c>
      <c r="L10427" s="68" t="s">
        <v>15</v>
      </c>
      <c r="M10427" s="68" t="s">
        <v>254</v>
      </c>
    </row>
    <row r="10428" spans="1:13" s="3" customFormat="1" ht="12.75" x14ac:dyDescent="0.2">
      <c r="A10428" s="62" t="s">
        <v>30</v>
      </c>
      <c r="B10428" s="62" t="s">
        <v>339</v>
      </c>
      <c r="C10428" s="63">
        <v>10</v>
      </c>
      <c r="D10428" s="62" t="s">
        <v>13386</v>
      </c>
      <c r="E10428" s="62" t="s">
        <v>9654</v>
      </c>
      <c r="F10428" s="69">
        <v>24141500</v>
      </c>
      <c r="G10428" s="62" t="s">
        <v>13633</v>
      </c>
      <c r="H10428" s="62">
        <v>3</v>
      </c>
      <c r="I10428" s="62">
        <v>8</v>
      </c>
      <c r="J10428" s="70">
        <v>15</v>
      </c>
      <c r="K10428" s="71">
        <v>630000</v>
      </c>
      <c r="L10428" s="72" t="s">
        <v>848</v>
      </c>
      <c r="M10428" s="72" t="s">
        <v>254</v>
      </c>
    </row>
    <row r="10429" spans="1:13" s="3" customFormat="1" ht="12.75" x14ac:dyDescent="0.2">
      <c r="A10429" s="62" t="s">
        <v>30</v>
      </c>
      <c r="B10429" s="62" t="s">
        <v>219</v>
      </c>
      <c r="C10429" s="63">
        <v>10</v>
      </c>
      <c r="D10429" s="64" t="s">
        <v>13379</v>
      </c>
      <c r="E10429" s="64" t="s">
        <v>9655</v>
      </c>
      <c r="F10429" s="65">
        <v>60131509</v>
      </c>
      <c r="G10429" s="64" t="s">
        <v>13633</v>
      </c>
      <c r="H10429" s="64">
        <v>3</v>
      </c>
      <c r="I10429" s="64">
        <v>8</v>
      </c>
      <c r="J10429" s="66">
        <v>1</v>
      </c>
      <c r="K10429" s="67">
        <v>150000</v>
      </c>
      <c r="L10429" s="68" t="s">
        <v>15</v>
      </c>
      <c r="M10429" s="68" t="s">
        <v>254</v>
      </c>
    </row>
    <row r="10430" spans="1:13" s="3" customFormat="1" ht="12.75" x14ac:dyDescent="0.2">
      <c r="A10430" s="62" t="s">
        <v>30</v>
      </c>
      <c r="B10430" s="62" t="s">
        <v>219</v>
      </c>
      <c r="C10430" s="63">
        <v>10</v>
      </c>
      <c r="D10430" s="62" t="s">
        <v>13379</v>
      </c>
      <c r="E10430" s="62" t="s">
        <v>9656</v>
      </c>
      <c r="F10430" s="69">
        <v>27112302</v>
      </c>
      <c r="G10430" s="62" t="s">
        <v>13633</v>
      </c>
      <c r="H10430" s="62">
        <v>3</v>
      </c>
      <c r="I10430" s="62">
        <v>8</v>
      </c>
      <c r="J10430" s="70">
        <v>1</v>
      </c>
      <c r="K10430" s="71">
        <v>1200000</v>
      </c>
      <c r="L10430" s="72" t="s">
        <v>15</v>
      </c>
      <c r="M10430" s="72" t="s">
        <v>254</v>
      </c>
    </row>
    <row r="10431" spans="1:13" s="3" customFormat="1" ht="12.75" x14ac:dyDescent="0.2">
      <c r="A10431" s="62" t="s">
        <v>30</v>
      </c>
      <c r="B10431" s="62" t="s">
        <v>1803</v>
      </c>
      <c r="C10431" s="63">
        <v>10</v>
      </c>
      <c r="D10431" s="64" t="s">
        <v>13562</v>
      </c>
      <c r="E10431" s="64" t="s">
        <v>9657</v>
      </c>
      <c r="F10431" s="65">
        <v>25191500</v>
      </c>
      <c r="G10431" s="64" t="s">
        <v>13633</v>
      </c>
      <c r="H10431" s="64">
        <v>3</v>
      </c>
      <c r="I10431" s="64">
        <v>8</v>
      </c>
      <c r="J10431" s="66">
        <v>1</v>
      </c>
      <c r="K10431" s="67">
        <v>85400</v>
      </c>
      <c r="L10431" s="68" t="s">
        <v>15</v>
      </c>
      <c r="M10431" s="68" t="s">
        <v>254</v>
      </c>
    </row>
    <row r="10432" spans="1:13" s="3" customFormat="1" ht="12.75" x14ac:dyDescent="0.2">
      <c r="A10432" s="62" t="s">
        <v>30</v>
      </c>
      <c r="B10432" s="62" t="s">
        <v>219</v>
      </c>
      <c r="C10432" s="63">
        <v>10</v>
      </c>
      <c r="D10432" s="62" t="s">
        <v>13379</v>
      </c>
      <c r="E10432" s="62" t="s">
        <v>9658</v>
      </c>
      <c r="F10432" s="69">
        <v>27112845</v>
      </c>
      <c r="G10432" s="62" t="s">
        <v>13633</v>
      </c>
      <c r="H10432" s="62">
        <v>3</v>
      </c>
      <c r="I10432" s="62">
        <v>8</v>
      </c>
      <c r="J10432" s="70">
        <v>10</v>
      </c>
      <c r="K10432" s="71">
        <v>162000</v>
      </c>
      <c r="L10432" s="72" t="s">
        <v>15</v>
      </c>
      <c r="M10432" s="72" t="s">
        <v>254</v>
      </c>
    </row>
    <row r="10433" spans="1:13" s="3" customFormat="1" ht="12.75" x14ac:dyDescent="0.2">
      <c r="A10433" s="62" t="s">
        <v>30</v>
      </c>
      <c r="B10433" s="62" t="s">
        <v>219</v>
      </c>
      <c r="C10433" s="63">
        <v>10</v>
      </c>
      <c r="D10433" s="64" t="s">
        <v>13379</v>
      </c>
      <c r="E10433" s="64" t="s">
        <v>9659</v>
      </c>
      <c r="F10433" s="65">
        <v>27112845</v>
      </c>
      <c r="G10433" s="64" t="s">
        <v>13633</v>
      </c>
      <c r="H10433" s="64">
        <v>3</v>
      </c>
      <c r="I10433" s="64">
        <v>8</v>
      </c>
      <c r="J10433" s="66">
        <v>10</v>
      </c>
      <c r="K10433" s="67">
        <v>162000</v>
      </c>
      <c r="L10433" s="68" t="s">
        <v>15</v>
      </c>
      <c r="M10433" s="68" t="s">
        <v>254</v>
      </c>
    </row>
    <row r="10434" spans="1:13" s="3" customFormat="1" ht="12.75" x14ac:dyDescent="0.2">
      <c r="A10434" s="62" t="s">
        <v>30</v>
      </c>
      <c r="B10434" s="62" t="s">
        <v>219</v>
      </c>
      <c r="C10434" s="63">
        <v>10</v>
      </c>
      <c r="D10434" s="62" t="s">
        <v>13379</v>
      </c>
      <c r="E10434" s="62" t="s">
        <v>9660</v>
      </c>
      <c r="F10434" s="69">
        <v>20111614</v>
      </c>
      <c r="G10434" s="62" t="s">
        <v>13633</v>
      </c>
      <c r="H10434" s="62">
        <v>3</v>
      </c>
      <c r="I10434" s="62">
        <v>8</v>
      </c>
      <c r="J10434" s="70">
        <v>10</v>
      </c>
      <c r="K10434" s="71">
        <v>64000</v>
      </c>
      <c r="L10434" s="72" t="s">
        <v>15</v>
      </c>
      <c r="M10434" s="72" t="s">
        <v>254</v>
      </c>
    </row>
    <row r="10435" spans="1:13" s="3" customFormat="1" ht="12.75" x14ac:dyDescent="0.2">
      <c r="A10435" s="62" t="s">
        <v>30</v>
      </c>
      <c r="B10435" s="62" t="s">
        <v>219</v>
      </c>
      <c r="C10435" s="63">
        <v>10</v>
      </c>
      <c r="D10435" s="64" t="s">
        <v>13379</v>
      </c>
      <c r="E10435" s="64" t="s">
        <v>9661</v>
      </c>
      <c r="F10435" s="65">
        <v>20111614</v>
      </c>
      <c r="G10435" s="64" t="s">
        <v>13633</v>
      </c>
      <c r="H10435" s="64">
        <v>3</v>
      </c>
      <c r="I10435" s="64">
        <v>8</v>
      </c>
      <c r="J10435" s="66">
        <v>10</v>
      </c>
      <c r="K10435" s="67">
        <v>70000</v>
      </c>
      <c r="L10435" s="68" t="s">
        <v>15</v>
      </c>
      <c r="M10435" s="68" t="s">
        <v>254</v>
      </c>
    </row>
    <row r="10436" spans="1:13" s="3" customFormat="1" ht="12.75" x14ac:dyDescent="0.2">
      <c r="A10436" s="62" t="s">
        <v>30</v>
      </c>
      <c r="B10436" s="62" t="s">
        <v>219</v>
      </c>
      <c r="C10436" s="63">
        <v>10</v>
      </c>
      <c r="D10436" s="62" t="s">
        <v>13379</v>
      </c>
      <c r="E10436" s="62" t="s">
        <v>9662</v>
      </c>
      <c r="F10436" s="69">
        <v>20111614</v>
      </c>
      <c r="G10436" s="62" t="s">
        <v>13633</v>
      </c>
      <c r="H10436" s="62">
        <v>3</v>
      </c>
      <c r="I10436" s="62">
        <v>8</v>
      </c>
      <c r="J10436" s="70">
        <v>10</v>
      </c>
      <c r="K10436" s="71">
        <v>70000</v>
      </c>
      <c r="L10436" s="72" t="s">
        <v>15</v>
      </c>
      <c r="M10436" s="72" t="s">
        <v>254</v>
      </c>
    </row>
    <row r="10437" spans="1:13" s="3" customFormat="1" ht="12.75" x14ac:dyDescent="0.2">
      <c r="A10437" s="62" t="s">
        <v>30</v>
      </c>
      <c r="B10437" s="62" t="s">
        <v>219</v>
      </c>
      <c r="C10437" s="63">
        <v>10</v>
      </c>
      <c r="D10437" s="64" t="s">
        <v>13379</v>
      </c>
      <c r="E10437" s="64" t="s">
        <v>9663</v>
      </c>
      <c r="F10437" s="65">
        <v>20111614</v>
      </c>
      <c r="G10437" s="64" t="s">
        <v>13633</v>
      </c>
      <c r="H10437" s="64">
        <v>3</v>
      </c>
      <c r="I10437" s="64">
        <v>8</v>
      </c>
      <c r="J10437" s="66">
        <v>10</v>
      </c>
      <c r="K10437" s="67">
        <v>65000</v>
      </c>
      <c r="L10437" s="68" t="s">
        <v>15</v>
      </c>
      <c r="M10437" s="68" t="s">
        <v>254</v>
      </c>
    </row>
    <row r="10438" spans="1:13" s="3" customFormat="1" ht="12.75" x14ac:dyDescent="0.2">
      <c r="A10438" s="62" t="s">
        <v>30</v>
      </c>
      <c r="B10438" s="62" t="s">
        <v>219</v>
      </c>
      <c r="C10438" s="63">
        <v>10</v>
      </c>
      <c r="D10438" s="62" t="s">
        <v>13379</v>
      </c>
      <c r="E10438" s="62" t="s">
        <v>9664</v>
      </c>
      <c r="F10438" s="69">
        <v>20111614</v>
      </c>
      <c r="G10438" s="62" t="s">
        <v>13633</v>
      </c>
      <c r="H10438" s="62">
        <v>3</v>
      </c>
      <c r="I10438" s="62">
        <v>8</v>
      </c>
      <c r="J10438" s="70">
        <v>10</v>
      </c>
      <c r="K10438" s="71">
        <v>60000</v>
      </c>
      <c r="L10438" s="72" t="s">
        <v>15</v>
      </c>
      <c r="M10438" s="72" t="s">
        <v>254</v>
      </c>
    </row>
    <row r="10439" spans="1:13" s="3" customFormat="1" ht="12.75" x14ac:dyDescent="0.2">
      <c r="A10439" s="62" t="s">
        <v>30</v>
      </c>
      <c r="B10439" s="62" t="s">
        <v>219</v>
      </c>
      <c r="C10439" s="63">
        <v>10</v>
      </c>
      <c r="D10439" s="64" t="s">
        <v>13379</v>
      </c>
      <c r="E10439" s="64" t="s">
        <v>9665</v>
      </c>
      <c r="F10439" s="65">
        <v>27112845</v>
      </c>
      <c r="G10439" s="64" t="s">
        <v>13633</v>
      </c>
      <c r="H10439" s="64">
        <v>3</v>
      </c>
      <c r="I10439" s="64">
        <v>8</v>
      </c>
      <c r="J10439" s="66">
        <v>10</v>
      </c>
      <c r="K10439" s="67">
        <v>56000</v>
      </c>
      <c r="L10439" s="68" t="s">
        <v>15</v>
      </c>
      <c r="M10439" s="68" t="s">
        <v>254</v>
      </c>
    </row>
    <row r="10440" spans="1:13" s="3" customFormat="1" ht="12.75" x14ac:dyDescent="0.2">
      <c r="A10440" s="62" t="s">
        <v>30</v>
      </c>
      <c r="B10440" s="62" t="s">
        <v>219</v>
      </c>
      <c r="C10440" s="63">
        <v>10</v>
      </c>
      <c r="D10440" s="62" t="s">
        <v>13379</v>
      </c>
      <c r="E10440" s="62" t="s">
        <v>9666</v>
      </c>
      <c r="F10440" s="69">
        <v>27112845</v>
      </c>
      <c r="G10440" s="62" t="s">
        <v>13633</v>
      </c>
      <c r="H10440" s="62">
        <v>3</v>
      </c>
      <c r="I10440" s="62">
        <v>8</v>
      </c>
      <c r="J10440" s="70">
        <v>10</v>
      </c>
      <c r="K10440" s="71">
        <v>105000</v>
      </c>
      <c r="L10440" s="72" t="s">
        <v>15</v>
      </c>
      <c r="M10440" s="72" t="s">
        <v>254</v>
      </c>
    </row>
    <row r="10441" spans="1:13" s="3" customFormat="1" ht="12.75" x14ac:dyDescent="0.2">
      <c r="A10441" s="62" t="s">
        <v>30</v>
      </c>
      <c r="B10441" s="62" t="s">
        <v>219</v>
      </c>
      <c r="C10441" s="63">
        <v>10</v>
      </c>
      <c r="D10441" s="64" t="s">
        <v>13379</v>
      </c>
      <c r="E10441" s="64" t="s">
        <v>9667</v>
      </c>
      <c r="F10441" s="65">
        <v>27112845</v>
      </c>
      <c r="G10441" s="64" t="s">
        <v>13633</v>
      </c>
      <c r="H10441" s="64">
        <v>3</v>
      </c>
      <c r="I10441" s="64">
        <v>8</v>
      </c>
      <c r="J10441" s="66">
        <v>10</v>
      </c>
      <c r="K10441" s="67">
        <v>86000</v>
      </c>
      <c r="L10441" s="68" t="s">
        <v>15</v>
      </c>
      <c r="M10441" s="68" t="s">
        <v>254</v>
      </c>
    </row>
    <row r="10442" spans="1:13" s="3" customFormat="1" ht="12.75" x14ac:dyDescent="0.2">
      <c r="A10442" s="62" t="s">
        <v>30</v>
      </c>
      <c r="B10442" s="62" t="s">
        <v>219</v>
      </c>
      <c r="C10442" s="63">
        <v>10</v>
      </c>
      <c r="D10442" s="62" t="s">
        <v>13379</v>
      </c>
      <c r="E10442" s="62" t="s">
        <v>9668</v>
      </c>
      <c r="F10442" s="69">
        <v>27112845</v>
      </c>
      <c r="G10442" s="62" t="s">
        <v>13633</v>
      </c>
      <c r="H10442" s="62">
        <v>3</v>
      </c>
      <c r="I10442" s="62">
        <v>8</v>
      </c>
      <c r="J10442" s="70">
        <v>10</v>
      </c>
      <c r="K10442" s="71">
        <v>98000</v>
      </c>
      <c r="L10442" s="72" t="s">
        <v>15</v>
      </c>
      <c r="M10442" s="72" t="s">
        <v>254</v>
      </c>
    </row>
    <row r="10443" spans="1:13" s="3" customFormat="1" ht="12.75" x14ac:dyDescent="0.2">
      <c r="A10443" s="62" t="s">
        <v>30</v>
      </c>
      <c r="B10443" s="62" t="s">
        <v>219</v>
      </c>
      <c r="C10443" s="63">
        <v>10</v>
      </c>
      <c r="D10443" s="64" t="s">
        <v>13379</v>
      </c>
      <c r="E10443" s="64" t="s">
        <v>9669</v>
      </c>
      <c r="F10443" s="65">
        <v>27112845</v>
      </c>
      <c r="G10443" s="64" t="s">
        <v>13633</v>
      </c>
      <c r="H10443" s="64">
        <v>3</v>
      </c>
      <c r="I10443" s="64">
        <v>8</v>
      </c>
      <c r="J10443" s="66">
        <v>10</v>
      </c>
      <c r="K10443" s="67">
        <v>75000</v>
      </c>
      <c r="L10443" s="68" t="s">
        <v>15</v>
      </c>
      <c r="M10443" s="68" t="s">
        <v>254</v>
      </c>
    </row>
    <row r="10444" spans="1:13" s="3" customFormat="1" ht="12.75" x14ac:dyDescent="0.2">
      <c r="A10444" s="62" t="s">
        <v>30</v>
      </c>
      <c r="B10444" s="62" t="s">
        <v>219</v>
      </c>
      <c r="C10444" s="63">
        <v>10</v>
      </c>
      <c r="D10444" s="62" t="s">
        <v>13379</v>
      </c>
      <c r="E10444" s="62" t="s">
        <v>9670</v>
      </c>
      <c r="F10444" s="69">
        <v>27112845</v>
      </c>
      <c r="G10444" s="62" t="s">
        <v>13633</v>
      </c>
      <c r="H10444" s="62">
        <v>3</v>
      </c>
      <c r="I10444" s="62">
        <v>8</v>
      </c>
      <c r="J10444" s="70">
        <v>10</v>
      </c>
      <c r="K10444" s="71">
        <v>89000</v>
      </c>
      <c r="L10444" s="72" t="s">
        <v>15</v>
      </c>
      <c r="M10444" s="72" t="s">
        <v>254</v>
      </c>
    </row>
    <row r="10445" spans="1:13" s="3" customFormat="1" ht="12.75" x14ac:dyDescent="0.2">
      <c r="A10445" s="62" t="s">
        <v>30</v>
      </c>
      <c r="B10445" s="62" t="s">
        <v>219</v>
      </c>
      <c r="C10445" s="63">
        <v>10</v>
      </c>
      <c r="D10445" s="64" t="s">
        <v>13379</v>
      </c>
      <c r="E10445" s="64" t="s">
        <v>9671</v>
      </c>
      <c r="F10445" s="65">
        <v>27112845</v>
      </c>
      <c r="G10445" s="64" t="s">
        <v>13633</v>
      </c>
      <c r="H10445" s="64">
        <v>3</v>
      </c>
      <c r="I10445" s="64">
        <v>8</v>
      </c>
      <c r="J10445" s="66">
        <v>10</v>
      </c>
      <c r="K10445" s="67">
        <v>180000</v>
      </c>
      <c r="L10445" s="68" t="s">
        <v>15</v>
      </c>
      <c r="M10445" s="68" t="s">
        <v>254</v>
      </c>
    </row>
    <row r="10446" spans="1:13" s="3" customFormat="1" ht="12.75" x14ac:dyDescent="0.2">
      <c r="A10446" s="62" t="s">
        <v>30</v>
      </c>
      <c r="B10446" s="62" t="s">
        <v>219</v>
      </c>
      <c r="C10446" s="63">
        <v>10</v>
      </c>
      <c r="D10446" s="62" t="s">
        <v>13379</v>
      </c>
      <c r="E10446" s="62" t="s">
        <v>9672</v>
      </c>
      <c r="F10446" s="69">
        <v>27112845</v>
      </c>
      <c r="G10446" s="62" t="s">
        <v>13633</v>
      </c>
      <c r="H10446" s="62">
        <v>3</v>
      </c>
      <c r="I10446" s="62">
        <v>8</v>
      </c>
      <c r="J10446" s="70">
        <v>10</v>
      </c>
      <c r="K10446" s="71">
        <v>85000</v>
      </c>
      <c r="L10446" s="72" t="s">
        <v>15</v>
      </c>
      <c r="M10446" s="72" t="s">
        <v>254</v>
      </c>
    </row>
    <row r="10447" spans="1:13" s="3" customFormat="1" ht="12.75" x14ac:dyDescent="0.2">
      <c r="A10447" s="62" t="s">
        <v>30</v>
      </c>
      <c r="B10447" s="62" t="s">
        <v>219</v>
      </c>
      <c r="C10447" s="63">
        <v>10</v>
      </c>
      <c r="D10447" s="64" t="s">
        <v>13379</v>
      </c>
      <c r="E10447" s="64" t="s">
        <v>9673</v>
      </c>
      <c r="F10447" s="65">
        <v>27112845</v>
      </c>
      <c r="G10447" s="64" t="s">
        <v>13633</v>
      </c>
      <c r="H10447" s="64">
        <v>3</v>
      </c>
      <c r="I10447" s="64">
        <v>8</v>
      </c>
      <c r="J10447" s="66">
        <v>10</v>
      </c>
      <c r="K10447" s="67">
        <v>96000</v>
      </c>
      <c r="L10447" s="68" t="s">
        <v>15</v>
      </c>
      <c r="M10447" s="68" t="s">
        <v>254</v>
      </c>
    </row>
    <row r="10448" spans="1:13" s="3" customFormat="1" ht="12.75" x14ac:dyDescent="0.2">
      <c r="A10448" s="62" t="s">
        <v>30</v>
      </c>
      <c r="B10448" s="62" t="s">
        <v>219</v>
      </c>
      <c r="C10448" s="63">
        <v>10</v>
      </c>
      <c r="D10448" s="62" t="s">
        <v>13379</v>
      </c>
      <c r="E10448" s="62" t="s">
        <v>9674</v>
      </c>
      <c r="F10448" s="69">
        <v>20111614</v>
      </c>
      <c r="G10448" s="62" t="s">
        <v>13633</v>
      </c>
      <c r="H10448" s="62">
        <v>3</v>
      </c>
      <c r="I10448" s="62">
        <v>8</v>
      </c>
      <c r="J10448" s="70">
        <v>10</v>
      </c>
      <c r="K10448" s="71">
        <v>130000</v>
      </c>
      <c r="L10448" s="72" t="s">
        <v>15</v>
      </c>
      <c r="M10448" s="72" t="s">
        <v>254</v>
      </c>
    </row>
    <row r="10449" spans="1:13" s="3" customFormat="1" ht="12.75" x14ac:dyDescent="0.2">
      <c r="A10449" s="62" t="s">
        <v>30</v>
      </c>
      <c r="B10449" s="62" t="s">
        <v>219</v>
      </c>
      <c r="C10449" s="63">
        <v>10</v>
      </c>
      <c r="D10449" s="64" t="s">
        <v>13379</v>
      </c>
      <c r="E10449" s="64" t="s">
        <v>9675</v>
      </c>
      <c r="F10449" s="65">
        <v>20111614</v>
      </c>
      <c r="G10449" s="64" t="s">
        <v>13633</v>
      </c>
      <c r="H10449" s="64">
        <v>3</v>
      </c>
      <c r="I10449" s="64">
        <v>8</v>
      </c>
      <c r="J10449" s="66">
        <v>10</v>
      </c>
      <c r="K10449" s="67">
        <v>154000</v>
      </c>
      <c r="L10449" s="68" t="s">
        <v>15</v>
      </c>
      <c r="M10449" s="68" t="s">
        <v>254</v>
      </c>
    </row>
    <row r="10450" spans="1:13" s="3" customFormat="1" ht="12.75" x14ac:dyDescent="0.2">
      <c r="A10450" s="62" t="s">
        <v>30</v>
      </c>
      <c r="B10450" s="62" t="s">
        <v>219</v>
      </c>
      <c r="C10450" s="63">
        <v>10</v>
      </c>
      <c r="D10450" s="62" t="s">
        <v>13379</v>
      </c>
      <c r="E10450" s="62" t="s">
        <v>9676</v>
      </c>
      <c r="F10450" s="69">
        <v>20111614</v>
      </c>
      <c r="G10450" s="62" t="s">
        <v>13633</v>
      </c>
      <c r="H10450" s="62">
        <v>3</v>
      </c>
      <c r="I10450" s="62">
        <v>8</v>
      </c>
      <c r="J10450" s="70">
        <v>10</v>
      </c>
      <c r="K10450" s="71">
        <v>160000</v>
      </c>
      <c r="L10450" s="72" t="s">
        <v>15</v>
      </c>
      <c r="M10450" s="72" t="s">
        <v>254</v>
      </c>
    </row>
    <row r="10451" spans="1:13" s="3" customFormat="1" ht="12.75" x14ac:dyDescent="0.2">
      <c r="A10451" s="62" t="s">
        <v>30</v>
      </c>
      <c r="B10451" s="62" t="s">
        <v>219</v>
      </c>
      <c r="C10451" s="63">
        <v>10</v>
      </c>
      <c r="D10451" s="64" t="s">
        <v>13379</v>
      </c>
      <c r="E10451" s="64" t="s">
        <v>9677</v>
      </c>
      <c r="F10451" s="65">
        <v>20111614</v>
      </c>
      <c r="G10451" s="64" t="s">
        <v>13633</v>
      </c>
      <c r="H10451" s="64">
        <v>3</v>
      </c>
      <c r="I10451" s="64">
        <v>8</v>
      </c>
      <c r="J10451" s="66">
        <v>10</v>
      </c>
      <c r="K10451" s="67">
        <v>160000</v>
      </c>
      <c r="L10451" s="68" t="s">
        <v>15</v>
      </c>
      <c r="M10451" s="68" t="s">
        <v>254</v>
      </c>
    </row>
    <row r="10452" spans="1:13" s="3" customFormat="1" ht="12.75" x14ac:dyDescent="0.2">
      <c r="A10452" s="62" t="s">
        <v>30</v>
      </c>
      <c r="B10452" s="62" t="s">
        <v>219</v>
      </c>
      <c r="C10452" s="63">
        <v>10</v>
      </c>
      <c r="D10452" s="62" t="s">
        <v>13379</v>
      </c>
      <c r="E10452" s="62" t="s">
        <v>9678</v>
      </c>
      <c r="F10452" s="69">
        <v>20111614</v>
      </c>
      <c r="G10452" s="62" t="s">
        <v>13633</v>
      </c>
      <c r="H10452" s="62">
        <v>3</v>
      </c>
      <c r="I10452" s="62">
        <v>8</v>
      </c>
      <c r="J10452" s="70">
        <v>10</v>
      </c>
      <c r="K10452" s="71">
        <v>154000</v>
      </c>
      <c r="L10452" s="72" t="s">
        <v>15</v>
      </c>
      <c r="M10452" s="72" t="s">
        <v>254</v>
      </c>
    </row>
    <row r="10453" spans="1:13" s="3" customFormat="1" ht="12.75" x14ac:dyDescent="0.2">
      <c r="A10453" s="62" t="s">
        <v>30</v>
      </c>
      <c r="B10453" s="62" t="s">
        <v>219</v>
      </c>
      <c r="C10453" s="63">
        <v>10</v>
      </c>
      <c r="D10453" s="64" t="s">
        <v>13379</v>
      </c>
      <c r="E10453" s="64" t="s">
        <v>9679</v>
      </c>
      <c r="F10453" s="65">
        <v>20111614</v>
      </c>
      <c r="G10453" s="64" t="s">
        <v>13633</v>
      </c>
      <c r="H10453" s="64">
        <v>3</v>
      </c>
      <c r="I10453" s="64">
        <v>8</v>
      </c>
      <c r="J10453" s="66">
        <v>10</v>
      </c>
      <c r="K10453" s="67">
        <v>154000</v>
      </c>
      <c r="L10453" s="68" t="s">
        <v>15</v>
      </c>
      <c r="M10453" s="68" t="s">
        <v>254</v>
      </c>
    </row>
    <row r="10454" spans="1:13" s="3" customFormat="1" ht="12.75" x14ac:dyDescent="0.2">
      <c r="A10454" s="62" t="s">
        <v>30</v>
      </c>
      <c r="B10454" s="62" t="s">
        <v>219</v>
      </c>
      <c r="C10454" s="63">
        <v>10</v>
      </c>
      <c r="D10454" s="62" t="s">
        <v>13379</v>
      </c>
      <c r="E10454" s="62" t="s">
        <v>9680</v>
      </c>
      <c r="F10454" s="69">
        <v>20111614</v>
      </c>
      <c r="G10454" s="62" t="s">
        <v>13633</v>
      </c>
      <c r="H10454" s="62">
        <v>3</v>
      </c>
      <c r="I10454" s="62">
        <v>8</v>
      </c>
      <c r="J10454" s="70">
        <v>10</v>
      </c>
      <c r="K10454" s="71">
        <v>154000</v>
      </c>
      <c r="L10454" s="72" t="s">
        <v>15</v>
      </c>
      <c r="M10454" s="72" t="s">
        <v>254</v>
      </c>
    </row>
    <row r="10455" spans="1:13" s="3" customFormat="1" ht="12.75" x14ac:dyDescent="0.2">
      <c r="A10455" s="62" t="s">
        <v>30</v>
      </c>
      <c r="B10455" s="62" t="s">
        <v>219</v>
      </c>
      <c r="C10455" s="63">
        <v>10</v>
      </c>
      <c r="D10455" s="64" t="s">
        <v>13379</v>
      </c>
      <c r="E10455" s="64" t="s">
        <v>9681</v>
      </c>
      <c r="F10455" s="65">
        <v>20111614</v>
      </c>
      <c r="G10455" s="64" t="s">
        <v>13633</v>
      </c>
      <c r="H10455" s="64">
        <v>3</v>
      </c>
      <c r="I10455" s="64">
        <v>8</v>
      </c>
      <c r="J10455" s="66">
        <v>10</v>
      </c>
      <c r="K10455" s="67">
        <v>120000</v>
      </c>
      <c r="L10455" s="68" t="s">
        <v>15</v>
      </c>
      <c r="M10455" s="68" t="s">
        <v>254</v>
      </c>
    </row>
    <row r="10456" spans="1:13" s="3" customFormat="1" ht="12.75" x14ac:dyDescent="0.2">
      <c r="A10456" s="62" t="s">
        <v>30</v>
      </c>
      <c r="B10456" s="62" t="s">
        <v>219</v>
      </c>
      <c r="C10456" s="63">
        <v>10</v>
      </c>
      <c r="D10456" s="62" t="s">
        <v>13379</v>
      </c>
      <c r="E10456" s="62" t="s">
        <v>9682</v>
      </c>
      <c r="F10456" s="69">
        <v>20111614</v>
      </c>
      <c r="G10456" s="62" t="s">
        <v>13633</v>
      </c>
      <c r="H10456" s="62">
        <v>3</v>
      </c>
      <c r="I10456" s="62">
        <v>8</v>
      </c>
      <c r="J10456" s="70">
        <v>10</v>
      </c>
      <c r="K10456" s="71">
        <v>142000</v>
      </c>
      <c r="L10456" s="72" t="s">
        <v>15</v>
      </c>
      <c r="M10456" s="72" t="s">
        <v>254</v>
      </c>
    </row>
    <row r="10457" spans="1:13" s="3" customFormat="1" ht="12.75" x14ac:dyDescent="0.2">
      <c r="A10457" s="62" t="s">
        <v>30</v>
      </c>
      <c r="B10457" s="62" t="s">
        <v>219</v>
      </c>
      <c r="C10457" s="63">
        <v>10</v>
      </c>
      <c r="D10457" s="64" t="s">
        <v>13379</v>
      </c>
      <c r="E10457" s="64" t="s">
        <v>9683</v>
      </c>
      <c r="F10457" s="65">
        <v>27112845</v>
      </c>
      <c r="G10457" s="64" t="s">
        <v>13633</v>
      </c>
      <c r="H10457" s="64">
        <v>3</v>
      </c>
      <c r="I10457" s="64">
        <v>8</v>
      </c>
      <c r="J10457" s="66">
        <v>10</v>
      </c>
      <c r="K10457" s="67">
        <v>117000</v>
      </c>
      <c r="L10457" s="68" t="s">
        <v>15</v>
      </c>
      <c r="M10457" s="68" t="s">
        <v>254</v>
      </c>
    </row>
    <row r="10458" spans="1:13" s="3" customFormat="1" ht="12.75" x14ac:dyDescent="0.2">
      <c r="A10458" s="62" t="s">
        <v>30</v>
      </c>
      <c r="B10458" s="62" t="s">
        <v>219</v>
      </c>
      <c r="C10458" s="63">
        <v>10</v>
      </c>
      <c r="D10458" s="62" t="s">
        <v>13379</v>
      </c>
      <c r="E10458" s="62" t="s">
        <v>9684</v>
      </c>
      <c r="F10458" s="69">
        <v>27112845</v>
      </c>
      <c r="G10458" s="62" t="s">
        <v>13633</v>
      </c>
      <c r="H10458" s="62">
        <v>3</v>
      </c>
      <c r="I10458" s="62">
        <v>8</v>
      </c>
      <c r="J10458" s="70">
        <v>10</v>
      </c>
      <c r="K10458" s="71">
        <v>110000</v>
      </c>
      <c r="L10458" s="72" t="s">
        <v>15</v>
      </c>
      <c r="M10458" s="72" t="s">
        <v>254</v>
      </c>
    </row>
    <row r="10459" spans="1:13" s="3" customFormat="1" ht="12.75" x14ac:dyDescent="0.2">
      <c r="A10459" s="62" t="s">
        <v>30</v>
      </c>
      <c r="B10459" s="62" t="s">
        <v>219</v>
      </c>
      <c r="C10459" s="63">
        <v>10</v>
      </c>
      <c r="D10459" s="64" t="s">
        <v>13379</v>
      </c>
      <c r="E10459" s="64" t="s">
        <v>9685</v>
      </c>
      <c r="F10459" s="65">
        <v>27112845</v>
      </c>
      <c r="G10459" s="64" t="s">
        <v>13633</v>
      </c>
      <c r="H10459" s="64">
        <v>3</v>
      </c>
      <c r="I10459" s="64">
        <v>8</v>
      </c>
      <c r="J10459" s="66">
        <v>10</v>
      </c>
      <c r="K10459" s="67">
        <v>95000</v>
      </c>
      <c r="L10459" s="68" t="s">
        <v>15</v>
      </c>
      <c r="M10459" s="68" t="s">
        <v>254</v>
      </c>
    </row>
    <row r="10460" spans="1:13" s="3" customFormat="1" ht="12.75" x14ac:dyDescent="0.2">
      <c r="A10460" s="62" t="s">
        <v>30</v>
      </c>
      <c r="B10460" s="62" t="s">
        <v>219</v>
      </c>
      <c r="C10460" s="63">
        <v>10</v>
      </c>
      <c r="D10460" s="62" t="s">
        <v>13379</v>
      </c>
      <c r="E10460" s="62" t="s">
        <v>9686</v>
      </c>
      <c r="F10460" s="69">
        <v>27112845</v>
      </c>
      <c r="G10460" s="62" t="s">
        <v>13633</v>
      </c>
      <c r="H10460" s="62">
        <v>3</v>
      </c>
      <c r="I10460" s="62">
        <v>8</v>
      </c>
      <c r="J10460" s="70">
        <v>10</v>
      </c>
      <c r="K10460" s="71">
        <v>90000</v>
      </c>
      <c r="L10460" s="72" t="s">
        <v>15</v>
      </c>
      <c r="M10460" s="72" t="s">
        <v>254</v>
      </c>
    </row>
    <row r="10461" spans="1:13" s="3" customFormat="1" ht="12.75" x14ac:dyDescent="0.2">
      <c r="A10461" s="62" t="s">
        <v>30</v>
      </c>
      <c r="B10461" s="62" t="s">
        <v>219</v>
      </c>
      <c r="C10461" s="63">
        <v>10</v>
      </c>
      <c r="D10461" s="64" t="s">
        <v>13379</v>
      </c>
      <c r="E10461" s="64" t="s">
        <v>9687</v>
      </c>
      <c r="F10461" s="65">
        <v>27112845</v>
      </c>
      <c r="G10461" s="64" t="s">
        <v>13633</v>
      </c>
      <c r="H10461" s="64">
        <v>3</v>
      </c>
      <c r="I10461" s="64">
        <v>8</v>
      </c>
      <c r="J10461" s="66">
        <v>10</v>
      </c>
      <c r="K10461" s="67">
        <v>75000</v>
      </c>
      <c r="L10461" s="68" t="s">
        <v>15</v>
      </c>
      <c r="M10461" s="68" t="s">
        <v>254</v>
      </c>
    </row>
    <row r="10462" spans="1:13" s="3" customFormat="1" ht="12.75" x14ac:dyDescent="0.2">
      <c r="A10462" s="62" t="s">
        <v>30</v>
      </c>
      <c r="B10462" s="62" t="s">
        <v>219</v>
      </c>
      <c r="C10462" s="63">
        <v>10</v>
      </c>
      <c r="D10462" s="62" t="s">
        <v>13379</v>
      </c>
      <c r="E10462" s="62" t="s">
        <v>9688</v>
      </c>
      <c r="F10462" s="69">
        <v>27112845</v>
      </c>
      <c r="G10462" s="62" t="s">
        <v>13633</v>
      </c>
      <c r="H10462" s="62">
        <v>3</v>
      </c>
      <c r="I10462" s="62">
        <v>8</v>
      </c>
      <c r="J10462" s="70">
        <v>10</v>
      </c>
      <c r="K10462" s="71">
        <v>70000</v>
      </c>
      <c r="L10462" s="72" t="s">
        <v>15</v>
      </c>
      <c r="M10462" s="72" t="s">
        <v>254</v>
      </c>
    </row>
    <row r="10463" spans="1:13" s="3" customFormat="1" ht="12.75" x14ac:dyDescent="0.2">
      <c r="A10463" s="62" t="s">
        <v>30</v>
      </c>
      <c r="B10463" s="62" t="s">
        <v>219</v>
      </c>
      <c r="C10463" s="63">
        <v>10</v>
      </c>
      <c r="D10463" s="64" t="s">
        <v>13379</v>
      </c>
      <c r="E10463" s="64" t="s">
        <v>9689</v>
      </c>
      <c r="F10463" s="65">
        <v>27112845</v>
      </c>
      <c r="G10463" s="64" t="s">
        <v>13633</v>
      </c>
      <c r="H10463" s="64">
        <v>3</v>
      </c>
      <c r="I10463" s="64">
        <v>8</v>
      </c>
      <c r="J10463" s="66">
        <v>10</v>
      </c>
      <c r="K10463" s="67">
        <v>75000</v>
      </c>
      <c r="L10463" s="68" t="s">
        <v>15</v>
      </c>
      <c r="M10463" s="68" t="s">
        <v>254</v>
      </c>
    </row>
    <row r="10464" spans="1:13" s="3" customFormat="1" ht="12.75" x14ac:dyDescent="0.2">
      <c r="A10464" s="62" t="s">
        <v>30</v>
      </c>
      <c r="B10464" s="62" t="s">
        <v>219</v>
      </c>
      <c r="C10464" s="63">
        <v>10</v>
      </c>
      <c r="D10464" s="62" t="s">
        <v>13379</v>
      </c>
      <c r="E10464" s="62" t="s">
        <v>9690</v>
      </c>
      <c r="F10464" s="69">
        <v>27112845</v>
      </c>
      <c r="G10464" s="62" t="s">
        <v>13633</v>
      </c>
      <c r="H10464" s="62">
        <v>3</v>
      </c>
      <c r="I10464" s="62">
        <v>8</v>
      </c>
      <c r="J10464" s="70">
        <v>10</v>
      </c>
      <c r="K10464" s="71">
        <v>365000</v>
      </c>
      <c r="L10464" s="72" t="s">
        <v>15</v>
      </c>
      <c r="M10464" s="72" t="s">
        <v>254</v>
      </c>
    </row>
    <row r="10465" spans="1:13" s="3" customFormat="1" ht="12.75" x14ac:dyDescent="0.2">
      <c r="A10465" s="62" t="s">
        <v>30</v>
      </c>
      <c r="B10465" s="62" t="s">
        <v>219</v>
      </c>
      <c r="C10465" s="63">
        <v>10</v>
      </c>
      <c r="D10465" s="64" t="s">
        <v>13379</v>
      </c>
      <c r="E10465" s="64" t="s">
        <v>9691</v>
      </c>
      <c r="F10465" s="65">
        <v>27112845</v>
      </c>
      <c r="G10465" s="64" t="s">
        <v>13633</v>
      </c>
      <c r="H10465" s="64">
        <v>3</v>
      </c>
      <c r="I10465" s="64">
        <v>8</v>
      </c>
      <c r="J10465" s="66">
        <v>10</v>
      </c>
      <c r="K10465" s="67">
        <v>545000</v>
      </c>
      <c r="L10465" s="68" t="s">
        <v>15</v>
      </c>
      <c r="M10465" s="68" t="s">
        <v>254</v>
      </c>
    </row>
    <row r="10466" spans="1:13" s="3" customFormat="1" ht="12.75" x14ac:dyDescent="0.2">
      <c r="A10466" s="62" t="s">
        <v>30</v>
      </c>
      <c r="B10466" s="62" t="s">
        <v>219</v>
      </c>
      <c r="C10466" s="63">
        <v>10</v>
      </c>
      <c r="D10466" s="62" t="s">
        <v>13379</v>
      </c>
      <c r="E10466" s="62" t="s">
        <v>9692</v>
      </c>
      <c r="F10466" s="69">
        <v>27112845</v>
      </c>
      <c r="G10466" s="62" t="s">
        <v>13633</v>
      </c>
      <c r="H10466" s="62">
        <v>3</v>
      </c>
      <c r="I10466" s="62">
        <v>8</v>
      </c>
      <c r="J10466" s="70">
        <v>10</v>
      </c>
      <c r="K10466" s="71">
        <v>385000</v>
      </c>
      <c r="L10466" s="72" t="s">
        <v>15</v>
      </c>
      <c r="M10466" s="72" t="s">
        <v>254</v>
      </c>
    </row>
    <row r="10467" spans="1:13" s="3" customFormat="1" ht="12.75" x14ac:dyDescent="0.2">
      <c r="A10467" s="62" t="s">
        <v>30</v>
      </c>
      <c r="B10467" s="62" t="s">
        <v>219</v>
      </c>
      <c r="C10467" s="63">
        <v>10</v>
      </c>
      <c r="D10467" s="64" t="s">
        <v>13379</v>
      </c>
      <c r="E10467" s="64" t="s">
        <v>9693</v>
      </c>
      <c r="F10467" s="65">
        <v>27112845</v>
      </c>
      <c r="G10467" s="64" t="s">
        <v>13633</v>
      </c>
      <c r="H10467" s="64">
        <v>3</v>
      </c>
      <c r="I10467" s="64">
        <v>8</v>
      </c>
      <c r="J10467" s="66">
        <v>10</v>
      </c>
      <c r="K10467" s="67">
        <v>425000</v>
      </c>
      <c r="L10467" s="68" t="s">
        <v>15</v>
      </c>
      <c r="M10467" s="68" t="s">
        <v>254</v>
      </c>
    </row>
    <row r="10468" spans="1:13" s="3" customFormat="1" ht="12.75" x14ac:dyDescent="0.2">
      <c r="A10468" s="62" t="s">
        <v>30</v>
      </c>
      <c r="B10468" s="62" t="s">
        <v>219</v>
      </c>
      <c r="C10468" s="63">
        <v>10</v>
      </c>
      <c r="D10468" s="62" t="s">
        <v>13379</v>
      </c>
      <c r="E10468" s="62" t="s">
        <v>9694</v>
      </c>
      <c r="F10468" s="69">
        <v>27112845</v>
      </c>
      <c r="G10468" s="62" t="s">
        <v>13633</v>
      </c>
      <c r="H10468" s="62">
        <v>3</v>
      </c>
      <c r="I10468" s="62">
        <v>8</v>
      </c>
      <c r="J10468" s="70">
        <v>10</v>
      </c>
      <c r="K10468" s="71">
        <v>50000</v>
      </c>
      <c r="L10468" s="72" t="s">
        <v>15</v>
      </c>
      <c r="M10468" s="72" t="s">
        <v>254</v>
      </c>
    </row>
    <row r="10469" spans="1:13" s="3" customFormat="1" ht="12.75" x14ac:dyDescent="0.2">
      <c r="A10469" s="62" t="s">
        <v>30</v>
      </c>
      <c r="B10469" s="62" t="s">
        <v>219</v>
      </c>
      <c r="C10469" s="63">
        <v>10</v>
      </c>
      <c r="D10469" s="64" t="s">
        <v>13379</v>
      </c>
      <c r="E10469" s="64" t="s">
        <v>9695</v>
      </c>
      <c r="F10469" s="65">
        <v>27112845</v>
      </c>
      <c r="G10469" s="64" t="s">
        <v>13633</v>
      </c>
      <c r="H10469" s="64">
        <v>3</v>
      </c>
      <c r="I10469" s="64">
        <v>8</v>
      </c>
      <c r="J10469" s="66">
        <v>10</v>
      </c>
      <c r="K10469" s="67">
        <v>60000</v>
      </c>
      <c r="L10469" s="68" t="s">
        <v>15</v>
      </c>
      <c r="M10469" s="68" t="s">
        <v>254</v>
      </c>
    </row>
    <row r="10470" spans="1:13" s="3" customFormat="1" ht="12.75" x14ac:dyDescent="0.2">
      <c r="A10470" s="62" t="s">
        <v>30</v>
      </c>
      <c r="B10470" s="62" t="s">
        <v>219</v>
      </c>
      <c r="C10470" s="63">
        <v>10</v>
      </c>
      <c r="D10470" s="62" t="s">
        <v>13379</v>
      </c>
      <c r="E10470" s="62" t="s">
        <v>9696</v>
      </c>
      <c r="F10470" s="69">
        <v>27112845</v>
      </c>
      <c r="G10470" s="62" t="s">
        <v>13633</v>
      </c>
      <c r="H10470" s="62">
        <v>3</v>
      </c>
      <c r="I10470" s="62">
        <v>8</v>
      </c>
      <c r="J10470" s="70">
        <v>10</v>
      </c>
      <c r="K10470" s="71">
        <v>40000</v>
      </c>
      <c r="L10470" s="72" t="s">
        <v>15</v>
      </c>
      <c r="M10470" s="72" t="s">
        <v>254</v>
      </c>
    </row>
    <row r="10471" spans="1:13" s="3" customFormat="1" ht="12.75" x14ac:dyDescent="0.2">
      <c r="A10471" s="62" t="s">
        <v>30</v>
      </c>
      <c r="B10471" s="62" t="s">
        <v>219</v>
      </c>
      <c r="C10471" s="63">
        <v>10</v>
      </c>
      <c r="D10471" s="64" t="s">
        <v>13379</v>
      </c>
      <c r="E10471" s="64" t="s">
        <v>9697</v>
      </c>
      <c r="F10471" s="65">
        <v>27112845</v>
      </c>
      <c r="G10471" s="64" t="s">
        <v>13633</v>
      </c>
      <c r="H10471" s="64">
        <v>3</v>
      </c>
      <c r="I10471" s="64">
        <v>8</v>
      </c>
      <c r="J10471" s="66">
        <v>10</v>
      </c>
      <c r="K10471" s="67">
        <v>45000</v>
      </c>
      <c r="L10471" s="68" t="s">
        <v>15</v>
      </c>
      <c r="M10471" s="68" t="s">
        <v>254</v>
      </c>
    </row>
    <row r="10472" spans="1:13" s="3" customFormat="1" ht="12.75" x14ac:dyDescent="0.2">
      <c r="A10472" s="62" t="s">
        <v>30</v>
      </c>
      <c r="B10472" s="62" t="s">
        <v>219</v>
      </c>
      <c r="C10472" s="63">
        <v>10</v>
      </c>
      <c r="D10472" s="62" t="s">
        <v>13379</v>
      </c>
      <c r="E10472" s="62" t="s">
        <v>9698</v>
      </c>
      <c r="F10472" s="69">
        <v>27112845</v>
      </c>
      <c r="G10472" s="62" t="s">
        <v>13633</v>
      </c>
      <c r="H10472" s="62">
        <v>3</v>
      </c>
      <c r="I10472" s="62">
        <v>8</v>
      </c>
      <c r="J10472" s="70">
        <v>10</v>
      </c>
      <c r="K10472" s="71">
        <v>45000</v>
      </c>
      <c r="L10472" s="72" t="s">
        <v>15</v>
      </c>
      <c r="M10472" s="72" t="s">
        <v>254</v>
      </c>
    </row>
    <row r="10473" spans="1:13" s="3" customFormat="1" ht="12.75" x14ac:dyDescent="0.2">
      <c r="A10473" s="62" t="s">
        <v>30</v>
      </c>
      <c r="B10473" s="62" t="s">
        <v>219</v>
      </c>
      <c r="C10473" s="63">
        <v>10</v>
      </c>
      <c r="D10473" s="64" t="s">
        <v>13379</v>
      </c>
      <c r="E10473" s="64" t="s">
        <v>9699</v>
      </c>
      <c r="F10473" s="65">
        <v>20111614</v>
      </c>
      <c r="G10473" s="64" t="s">
        <v>13633</v>
      </c>
      <c r="H10473" s="64">
        <v>3</v>
      </c>
      <c r="I10473" s="64">
        <v>8</v>
      </c>
      <c r="J10473" s="66">
        <v>10</v>
      </c>
      <c r="K10473" s="67">
        <v>105000</v>
      </c>
      <c r="L10473" s="68" t="s">
        <v>15</v>
      </c>
      <c r="M10473" s="68" t="s">
        <v>254</v>
      </c>
    </row>
    <row r="10474" spans="1:13" s="3" customFormat="1" ht="12.75" x14ac:dyDescent="0.2">
      <c r="A10474" s="62" t="s">
        <v>30</v>
      </c>
      <c r="B10474" s="62" t="s">
        <v>219</v>
      </c>
      <c r="C10474" s="63">
        <v>10</v>
      </c>
      <c r="D10474" s="62" t="s">
        <v>13379</v>
      </c>
      <c r="E10474" s="62" t="s">
        <v>9699</v>
      </c>
      <c r="F10474" s="69">
        <v>20111614</v>
      </c>
      <c r="G10474" s="62" t="s">
        <v>13633</v>
      </c>
      <c r="H10474" s="62">
        <v>3</v>
      </c>
      <c r="I10474" s="62">
        <v>8</v>
      </c>
      <c r="J10474" s="70">
        <v>6</v>
      </c>
      <c r="K10474" s="71">
        <v>63000</v>
      </c>
      <c r="L10474" s="72" t="s">
        <v>15</v>
      </c>
      <c r="M10474" s="72" t="s">
        <v>254</v>
      </c>
    </row>
    <row r="10475" spans="1:13" s="3" customFormat="1" ht="12.75" x14ac:dyDescent="0.2">
      <c r="A10475" s="62" t="s">
        <v>30</v>
      </c>
      <c r="B10475" s="62" t="s">
        <v>219</v>
      </c>
      <c r="C10475" s="63">
        <v>10</v>
      </c>
      <c r="D10475" s="64" t="s">
        <v>13379</v>
      </c>
      <c r="E10475" s="64" t="s">
        <v>9699</v>
      </c>
      <c r="F10475" s="65">
        <v>20111614</v>
      </c>
      <c r="G10475" s="64" t="s">
        <v>13633</v>
      </c>
      <c r="H10475" s="64">
        <v>3</v>
      </c>
      <c r="I10475" s="64">
        <v>8</v>
      </c>
      <c r="J10475" s="66">
        <v>6</v>
      </c>
      <c r="K10475" s="67">
        <v>63000</v>
      </c>
      <c r="L10475" s="68" t="s">
        <v>15</v>
      </c>
      <c r="M10475" s="68" t="s">
        <v>254</v>
      </c>
    </row>
    <row r="10476" spans="1:13" s="3" customFormat="1" ht="12.75" x14ac:dyDescent="0.2">
      <c r="A10476" s="62" t="s">
        <v>30</v>
      </c>
      <c r="B10476" s="62" t="s">
        <v>219</v>
      </c>
      <c r="C10476" s="63">
        <v>10</v>
      </c>
      <c r="D10476" s="62" t="s">
        <v>13379</v>
      </c>
      <c r="E10476" s="62" t="s">
        <v>9699</v>
      </c>
      <c r="F10476" s="69">
        <v>20111614</v>
      </c>
      <c r="G10476" s="62" t="s">
        <v>13633</v>
      </c>
      <c r="H10476" s="62">
        <v>3</v>
      </c>
      <c r="I10476" s="62">
        <v>8</v>
      </c>
      <c r="J10476" s="70">
        <v>6</v>
      </c>
      <c r="K10476" s="71">
        <v>63000</v>
      </c>
      <c r="L10476" s="72" t="s">
        <v>15</v>
      </c>
      <c r="M10476" s="72" t="s">
        <v>254</v>
      </c>
    </row>
    <row r="10477" spans="1:13" s="3" customFormat="1" ht="12.75" x14ac:dyDescent="0.2">
      <c r="A10477" s="62" t="s">
        <v>30</v>
      </c>
      <c r="B10477" s="62" t="s">
        <v>219</v>
      </c>
      <c r="C10477" s="63">
        <v>10</v>
      </c>
      <c r="D10477" s="64" t="s">
        <v>13379</v>
      </c>
      <c r="E10477" s="64" t="s">
        <v>9699</v>
      </c>
      <c r="F10477" s="65">
        <v>20111614</v>
      </c>
      <c r="G10477" s="64" t="s">
        <v>13633</v>
      </c>
      <c r="H10477" s="64">
        <v>3</v>
      </c>
      <c r="I10477" s="64">
        <v>8</v>
      </c>
      <c r="J10477" s="66">
        <v>6</v>
      </c>
      <c r="K10477" s="67">
        <v>63000</v>
      </c>
      <c r="L10477" s="68" t="s">
        <v>15</v>
      </c>
      <c r="M10477" s="68" t="s">
        <v>254</v>
      </c>
    </row>
    <row r="10478" spans="1:13" s="3" customFormat="1" ht="12.75" x14ac:dyDescent="0.2">
      <c r="A10478" s="62" t="s">
        <v>30</v>
      </c>
      <c r="B10478" s="62" t="s">
        <v>219</v>
      </c>
      <c r="C10478" s="63">
        <v>10</v>
      </c>
      <c r="D10478" s="64" t="s">
        <v>13379</v>
      </c>
      <c r="E10478" s="64" t="s">
        <v>9699</v>
      </c>
      <c r="F10478" s="65">
        <v>20111614</v>
      </c>
      <c r="G10478" s="64" t="s">
        <v>13633</v>
      </c>
      <c r="H10478" s="64">
        <v>3</v>
      </c>
      <c r="I10478" s="64">
        <v>8</v>
      </c>
      <c r="J10478" s="66">
        <v>6</v>
      </c>
      <c r="K10478" s="67">
        <v>63000</v>
      </c>
      <c r="L10478" s="68" t="s">
        <v>15</v>
      </c>
      <c r="M10478" s="68" t="s">
        <v>254</v>
      </c>
    </row>
    <row r="10479" spans="1:13" s="3" customFormat="1" ht="12.75" x14ac:dyDescent="0.2">
      <c r="A10479" s="62" t="s">
        <v>30</v>
      </c>
      <c r="B10479" s="62" t="s">
        <v>219</v>
      </c>
      <c r="C10479" s="63">
        <v>10</v>
      </c>
      <c r="D10479" s="64" t="s">
        <v>13379</v>
      </c>
      <c r="E10479" s="64" t="s">
        <v>9699</v>
      </c>
      <c r="F10479" s="65">
        <v>20111614</v>
      </c>
      <c r="G10479" s="64" t="s">
        <v>13633</v>
      </c>
      <c r="H10479" s="64">
        <v>3</v>
      </c>
      <c r="I10479" s="64">
        <v>8</v>
      </c>
      <c r="J10479" s="66">
        <v>10</v>
      </c>
      <c r="K10479" s="67">
        <v>105000</v>
      </c>
      <c r="L10479" s="68" t="s">
        <v>15</v>
      </c>
      <c r="M10479" s="68" t="s">
        <v>254</v>
      </c>
    </row>
    <row r="10480" spans="1:13" s="3" customFormat="1" ht="12.75" x14ac:dyDescent="0.2">
      <c r="A10480" s="62" t="s">
        <v>30</v>
      </c>
      <c r="B10480" s="62" t="s">
        <v>219</v>
      </c>
      <c r="C10480" s="63">
        <v>10</v>
      </c>
      <c r="D10480" s="62" t="s">
        <v>13379</v>
      </c>
      <c r="E10480" s="62" t="s">
        <v>9699</v>
      </c>
      <c r="F10480" s="69">
        <v>20111614</v>
      </c>
      <c r="G10480" s="62" t="s">
        <v>13633</v>
      </c>
      <c r="H10480" s="62">
        <v>3</v>
      </c>
      <c r="I10480" s="62">
        <v>8</v>
      </c>
      <c r="J10480" s="70">
        <v>10</v>
      </c>
      <c r="K10480" s="71">
        <v>105000</v>
      </c>
      <c r="L10480" s="72" t="s">
        <v>15</v>
      </c>
      <c r="M10480" s="72" t="s">
        <v>254</v>
      </c>
    </row>
    <row r="10481" spans="1:13" s="3" customFormat="1" ht="12.75" x14ac:dyDescent="0.2">
      <c r="A10481" s="62" t="s">
        <v>30</v>
      </c>
      <c r="B10481" s="62" t="s">
        <v>219</v>
      </c>
      <c r="C10481" s="63">
        <v>10</v>
      </c>
      <c r="D10481" s="64" t="s">
        <v>13379</v>
      </c>
      <c r="E10481" s="64" t="s">
        <v>9699</v>
      </c>
      <c r="F10481" s="65">
        <v>20111614</v>
      </c>
      <c r="G10481" s="64" t="s">
        <v>13633</v>
      </c>
      <c r="H10481" s="64">
        <v>3</v>
      </c>
      <c r="I10481" s="64">
        <v>8</v>
      </c>
      <c r="J10481" s="66">
        <v>10</v>
      </c>
      <c r="K10481" s="67">
        <v>105000</v>
      </c>
      <c r="L10481" s="68" t="s">
        <v>15</v>
      </c>
      <c r="M10481" s="68" t="s">
        <v>254</v>
      </c>
    </row>
    <row r="10482" spans="1:13" s="3" customFormat="1" ht="12.75" x14ac:dyDescent="0.2">
      <c r="A10482" s="62" t="s">
        <v>30</v>
      </c>
      <c r="B10482" s="62" t="s">
        <v>219</v>
      </c>
      <c r="C10482" s="63">
        <v>10</v>
      </c>
      <c r="D10482" s="62" t="s">
        <v>13379</v>
      </c>
      <c r="E10482" s="62" t="s">
        <v>9699</v>
      </c>
      <c r="F10482" s="69">
        <v>20111614</v>
      </c>
      <c r="G10482" s="62" t="s">
        <v>13633</v>
      </c>
      <c r="H10482" s="62">
        <v>3</v>
      </c>
      <c r="I10482" s="62">
        <v>8</v>
      </c>
      <c r="J10482" s="70">
        <v>6</v>
      </c>
      <c r="K10482" s="71">
        <v>63000</v>
      </c>
      <c r="L10482" s="72" t="s">
        <v>15</v>
      </c>
      <c r="M10482" s="72" t="s">
        <v>254</v>
      </c>
    </row>
    <row r="10483" spans="1:13" s="3" customFormat="1" ht="12.75" x14ac:dyDescent="0.2">
      <c r="A10483" s="62" t="s">
        <v>30</v>
      </c>
      <c r="B10483" s="62" t="s">
        <v>219</v>
      </c>
      <c r="C10483" s="63">
        <v>10</v>
      </c>
      <c r="D10483" s="64" t="s">
        <v>13379</v>
      </c>
      <c r="E10483" s="64" t="s">
        <v>9699</v>
      </c>
      <c r="F10483" s="65">
        <v>20111614</v>
      </c>
      <c r="G10483" s="64" t="s">
        <v>13633</v>
      </c>
      <c r="H10483" s="64">
        <v>3</v>
      </c>
      <c r="I10483" s="64">
        <v>8</v>
      </c>
      <c r="J10483" s="66">
        <v>6</v>
      </c>
      <c r="K10483" s="67">
        <v>63000</v>
      </c>
      <c r="L10483" s="68" t="s">
        <v>15</v>
      </c>
      <c r="M10483" s="68" t="s">
        <v>254</v>
      </c>
    </row>
    <row r="10484" spans="1:13" s="3" customFormat="1" ht="12.75" x14ac:dyDescent="0.2">
      <c r="A10484" s="62" t="s">
        <v>30</v>
      </c>
      <c r="B10484" s="62" t="s">
        <v>217</v>
      </c>
      <c r="C10484" s="63">
        <v>10</v>
      </c>
      <c r="D10484" s="62" t="s">
        <v>13378</v>
      </c>
      <c r="E10484" s="62" t="s">
        <v>2735</v>
      </c>
      <c r="F10484" s="69">
        <v>31211904</v>
      </c>
      <c r="G10484" s="62" t="s">
        <v>13633</v>
      </c>
      <c r="H10484" s="62">
        <v>3</v>
      </c>
      <c r="I10484" s="62">
        <v>8</v>
      </c>
      <c r="J10484" s="70">
        <v>10</v>
      </c>
      <c r="K10484" s="71">
        <v>55000</v>
      </c>
      <c r="L10484" s="72" t="s">
        <v>15</v>
      </c>
      <c r="M10484" s="72" t="s">
        <v>254</v>
      </c>
    </row>
    <row r="10485" spans="1:13" s="3" customFormat="1" ht="12.75" x14ac:dyDescent="0.2">
      <c r="A10485" s="62" t="s">
        <v>30</v>
      </c>
      <c r="B10485" s="62" t="s">
        <v>217</v>
      </c>
      <c r="C10485" s="63">
        <v>10</v>
      </c>
      <c r="D10485" s="64" t="s">
        <v>13378</v>
      </c>
      <c r="E10485" s="64" t="s">
        <v>8554</v>
      </c>
      <c r="F10485" s="65">
        <v>31211904</v>
      </c>
      <c r="G10485" s="64" t="s">
        <v>13633</v>
      </c>
      <c r="H10485" s="64">
        <v>3</v>
      </c>
      <c r="I10485" s="64">
        <v>8</v>
      </c>
      <c r="J10485" s="66">
        <v>2</v>
      </c>
      <c r="K10485" s="67">
        <v>9000</v>
      </c>
      <c r="L10485" s="68" t="s">
        <v>15</v>
      </c>
      <c r="M10485" s="68" t="s">
        <v>254</v>
      </c>
    </row>
    <row r="10486" spans="1:13" s="3" customFormat="1" ht="12.75" x14ac:dyDescent="0.2">
      <c r="A10486" s="62" t="s">
        <v>30</v>
      </c>
      <c r="B10486" s="62" t="s">
        <v>217</v>
      </c>
      <c r="C10486" s="63">
        <v>10</v>
      </c>
      <c r="D10486" s="62" t="s">
        <v>13378</v>
      </c>
      <c r="E10486" s="62" t="s">
        <v>9700</v>
      </c>
      <c r="F10486" s="69">
        <v>31211904</v>
      </c>
      <c r="G10486" s="62" t="s">
        <v>13633</v>
      </c>
      <c r="H10486" s="62">
        <v>3</v>
      </c>
      <c r="I10486" s="62">
        <v>8</v>
      </c>
      <c r="J10486" s="70">
        <v>5</v>
      </c>
      <c r="K10486" s="71">
        <v>50000</v>
      </c>
      <c r="L10486" s="72" t="s">
        <v>15</v>
      </c>
      <c r="M10486" s="72" t="s">
        <v>254</v>
      </c>
    </row>
    <row r="10487" spans="1:13" s="3" customFormat="1" ht="12.75" x14ac:dyDescent="0.2">
      <c r="A10487" s="62" t="s">
        <v>30</v>
      </c>
      <c r="B10487" s="62" t="s">
        <v>217</v>
      </c>
      <c r="C10487" s="63">
        <v>10</v>
      </c>
      <c r="D10487" s="64" t="s">
        <v>13378</v>
      </c>
      <c r="E10487" s="64" t="s">
        <v>9701</v>
      </c>
      <c r="F10487" s="65">
        <v>31211904</v>
      </c>
      <c r="G10487" s="64" t="s">
        <v>13633</v>
      </c>
      <c r="H10487" s="64">
        <v>3</v>
      </c>
      <c r="I10487" s="64">
        <v>8</v>
      </c>
      <c r="J10487" s="66">
        <v>2</v>
      </c>
      <c r="K10487" s="67">
        <v>20000</v>
      </c>
      <c r="L10487" s="68" t="s">
        <v>15</v>
      </c>
      <c r="M10487" s="68" t="s">
        <v>254</v>
      </c>
    </row>
    <row r="10488" spans="1:13" s="3" customFormat="1" ht="12.75" x14ac:dyDescent="0.2">
      <c r="A10488" s="62" t="s">
        <v>30</v>
      </c>
      <c r="B10488" s="62" t="s">
        <v>217</v>
      </c>
      <c r="C10488" s="63">
        <v>10</v>
      </c>
      <c r="D10488" s="62" t="s">
        <v>13378</v>
      </c>
      <c r="E10488" s="62" t="s">
        <v>9702</v>
      </c>
      <c r="F10488" s="69">
        <v>31211904</v>
      </c>
      <c r="G10488" s="62" t="s">
        <v>13633</v>
      </c>
      <c r="H10488" s="62">
        <v>3</v>
      </c>
      <c r="I10488" s="62">
        <v>8</v>
      </c>
      <c r="J10488" s="70">
        <v>67</v>
      </c>
      <c r="K10488" s="71">
        <v>335000</v>
      </c>
      <c r="L10488" s="72" t="s">
        <v>15</v>
      </c>
      <c r="M10488" s="72" t="s">
        <v>254</v>
      </c>
    </row>
    <row r="10489" spans="1:13" s="3" customFormat="1" ht="12.75" x14ac:dyDescent="0.2">
      <c r="A10489" s="62" t="s">
        <v>30</v>
      </c>
      <c r="B10489" s="62" t="s">
        <v>217</v>
      </c>
      <c r="C10489" s="63">
        <v>10</v>
      </c>
      <c r="D10489" s="64" t="s">
        <v>13378</v>
      </c>
      <c r="E10489" s="64" t="s">
        <v>9703</v>
      </c>
      <c r="F10489" s="65">
        <v>31211904</v>
      </c>
      <c r="G10489" s="64" t="s">
        <v>13633</v>
      </c>
      <c r="H10489" s="64">
        <v>3</v>
      </c>
      <c r="I10489" s="64">
        <v>8</v>
      </c>
      <c r="J10489" s="66">
        <v>38</v>
      </c>
      <c r="K10489" s="67">
        <v>342000</v>
      </c>
      <c r="L10489" s="68" t="s">
        <v>15</v>
      </c>
      <c r="M10489" s="68" t="s">
        <v>254</v>
      </c>
    </row>
    <row r="10490" spans="1:13" s="3" customFormat="1" ht="12.75" x14ac:dyDescent="0.2">
      <c r="A10490" s="62" t="s">
        <v>30</v>
      </c>
      <c r="B10490" s="62" t="s">
        <v>217</v>
      </c>
      <c r="C10490" s="63">
        <v>10</v>
      </c>
      <c r="D10490" s="62" t="s">
        <v>13378</v>
      </c>
      <c r="E10490" s="62" t="s">
        <v>9703</v>
      </c>
      <c r="F10490" s="69">
        <v>31211904</v>
      </c>
      <c r="G10490" s="62" t="s">
        <v>13633</v>
      </c>
      <c r="H10490" s="62">
        <v>3</v>
      </c>
      <c r="I10490" s="62">
        <v>8</v>
      </c>
      <c r="J10490" s="70">
        <v>9</v>
      </c>
      <c r="K10490" s="71">
        <v>40500</v>
      </c>
      <c r="L10490" s="72" t="s">
        <v>15</v>
      </c>
      <c r="M10490" s="72" t="s">
        <v>254</v>
      </c>
    </row>
    <row r="10491" spans="1:13" s="3" customFormat="1" ht="12.75" x14ac:dyDescent="0.2">
      <c r="A10491" s="62" t="s">
        <v>30</v>
      </c>
      <c r="B10491" s="62" t="s">
        <v>219</v>
      </c>
      <c r="C10491" s="63">
        <v>10</v>
      </c>
      <c r="D10491" s="64" t="s">
        <v>13379</v>
      </c>
      <c r="E10491" s="64" t="s">
        <v>9704</v>
      </c>
      <c r="F10491" s="65">
        <v>25172009</v>
      </c>
      <c r="G10491" s="64" t="s">
        <v>13633</v>
      </c>
      <c r="H10491" s="64">
        <v>3</v>
      </c>
      <c r="I10491" s="64">
        <v>8</v>
      </c>
      <c r="J10491" s="66">
        <v>1</v>
      </c>
      <c r="K10491" s="67">
        <v>96400</v>
      </c>
      <c r="L10491" s="68" t="s">
        <v>15</v>
      </c>
      <c r="M10491" s="68" t="s">
        <v>254</v>
      </c>
    </row>
    <row r="10492" spans="1:13" s="3" customFormat="1" ht="12.75" x14ac:dyDescent="0.2">
      <c r="A10492" s="62" t="s">
        <v>30</v>
      </c>
      <c r="B10492" s="62" t="s">
        <v>219</v>
      </c>
      <c r="C10492" s="63">
        <v>10</v>
      </c>
      <c r="D10492" s="62" t="s">
        <v>13379</v>
      </c>
      <c r="E10492" s="62" t="s">
        <v>9705</v>
      </c>
      <c r="F10492" s="69">
        <v>20121713</v>
      </c>
      <c r="G10492" s="62" t="s">
        <v>13633</v>
      </c>
      <c r="H10492" s="62">
        <v>3</v>
      </c>
      <c r="I10492" s="62">
        <v>8</v>
      </c>
      <c r="J10492" s="70">
        <v>1</v>
      </c>
      <c r="K10492" s="71">
        <v>236000</v>
      </c>
      <c r="L10492" s="72" t="s">
        <v>15</v>
      </c>
      <c r="M10492" s="72" t="s">
        <v>254</v>
      </c>
    </row>
    <row r="10493" spans="1:13" s="3" customFormat="1" ht="12.75" x14ac:dyDescent="0.2">
      <c r="A10493" s="62" t="s">
        <v>30</v>
      </c>
      <c r="B10493" s="62" t="s">
        <v>856</v>
      </c>
      <c r="C10493" s="63">
        <v>10</v>
      </c>
      <c r="D10493" s="64" t="s">
        <v>13475</v>
      </c>
      <c r="E10493" s="64" t="s">
        <v>9706</v>
      </c>
      <c r="F10493" s="65">
        <v>60104912</v>
      </c>
      <c r="G10493" s="64" t="s">
        <v>13633</v>
      </c>
      <c r="H10493" s="64">
        <v>3</v>
      </c>
      <c r="I10493" s="64">
        <v>8</v>
      </c>
      <c r="J10493" s="66">
        <v>1</v>
      </c>
      <c r="K10493" s="67">
        <v>800000</v>
      </c>
      <c r="L10493" s="68" t="s">
        <v>15</v>
      </c>
      <c r="M10493" s="68" t="s">
        <v>254</v>
      </c>
    </row>
    <row r="10494" spans="1:13" s="3" customFormat="1" ht="12.75" x14ac:dyDescent="0.2">
      <c r="A10494" s="62" t="s">
        <v>30</v>
      </c>
      <c r="B10494" s="62" t="s">
        <v>856</v>
      </c>
      <c r="C10494" s="63">
        <v>10</v>
      </c>
      <c r="D10494" s="62" t="s">
        <v>13475</v>
      </c>
      <c r="E10494" s="62" t="s">
        <v>9707</v>
      </c>
      <c r="F10494" s="69">
        <v>60104912</v>
      </c>
      <c r="G10494" s="62" t="s">
        <v>13633</v>
      </c>
      <c r="H10494" s="62">
        <v>3</v>
      </c>
      <c r="I10494" s="62">
        <v>8</v>
      </c>
      <c r="J10494" s="70">
        <v>1</v>
      </c>
      <c r="K10494" s="71">
        <v>580400</v>
      </c>
      <c r="L10494" s="72" t="s">
        <v>15</v>
      </c>
      <c r="M10494" s="72" t="s">
        <v>254</v>
      </c>
    </row>
    <row r="10495" spans="1:13" s="3" customFormat="1" ht="12.75" x14ac:dyDescent="0.2">
      <c r="A10495" s="62" t="s">
        <v>30</v>
      </c>
      <c r="B10495" s="62" t="s">
        <v>856</v>
      </c>
      <c r="C10495" s="63">
        <v>10</v>
      </c>
      <c r="D10495" s="64" t="s">
        <v>13475</v>
      </c>
      <c r="E10495" s="64" t="s">
        <v>9708</v>
      </c>
      <c r="F10495" s="65">
        <v>60104912</v>
      </c>
      <c r="G10495" s="64" t="s">
        <v>13633</v>
      </c>
      <c r="H10495" s="64">
        <v>3</v>
      </c>
      <c r="I10495" s="64">
        <v>8</v>
      </c>
      <c r="J10495" s="66">
        <v>1</v>
      </c>
      <c r="K10495" s="67">
        <v>1150000</v>
      </c>
      <c r="L10495" s="68" t="s">
        <v>15</v>
      </c>
      <c r="M10495" s="68" t="s">
        <v>254</v>
      </c>
    </row>
    <row r="10496" spans="1:13" s="3" customFormat="1" ht="12.75" x14ac:dyDescent="0.2">
      <c r="A10496" s="62" t="s">
        <v>30</v>
      </c>
      <c r="B10496" s="62" t="s">
        <v>855</v>
      </c>
      <c r="C10496" s="63">
        <v>10</v>
      </c>
      <c r="D10496" s="62" t="s">
        <v>13474</v>
      </c>
      <c r="E10496" s="62" t="s">
        <v>9709</v>
      </c>
      <c r="F10496" s="69">
        <v>26121600</v>
      </c>
      <c r="G10496" s="62" t="s">
        <v>13633</v>
      </c>
      <c r="H10496" s="62">
        <v>3</v>
      </c>
      <c r="I10496" s="62">
        <v>8</v>
      </c>
      <c r="J10496" s="70">
        <v>1</v>
      </c>
      <c r="K10496" s="71">
        <v>50000</v>
      </c>
      <c r="L10496" s="72" t="s">
        <v>15</v>
      </c>
      <c r="M10496" s="72" t="s">
        <v>254</v>
      </c>
    </row>
    <row r="10497" spans="1:13" s="3" customFormat="1" ht="12.75" x14ac:dyDescent="0.2">
      <c r="A10497" s="62" t="s">
        <v>30</v>
      </c>
      <c r="B10497" s="62" t="s">
        <v>856</v>
      </c>
      <c r="C10497" s="63">
        <v>10</v>
      </c>
      <c r="D10497" s="64" t="s">
        <v>13475</v>
      </c>
      <c r="E10497" s="64" t="s">
        <v>9710</v>
      </c>
      <c r="F10497" s="65">
        <v>26121539</v>
      </c>
      <c r="G10497" s="64" t="s">
        <v>13633</v>
      </c>
      <c r="H10497" s="64">
        <v>3</v>
      </c>
      <c r="I10497" s="64">
        <v>8</v>
      </c>
      <c r="J10497" s="66">
        <v>1</v>
      </c>
      <c r="K10497" s="67">
        <v>42000</v>
      </c>
      <c r="L10497" s="68" t="s">
        <v>15</v>
      </c>
      <c r="M10497" s="68" t="s">
        <v>254</v>
      </c>
    </row>
    <row r="10498" spans="1:13" s="3" customFormat="1" ht="12.75" x14ac:dyDescent="0.2">
      <c r="A10498" s="62" t="s">
        <v>30</v>
      </c>
      <c r="B10498" s="62" t="s">
        <v>856</v>
      </c>
      <c r="C10498" s="63">
        <v>10</v>
      </c>
      <c r="D10498" s="62" t="s">
        <v>13475</v>
      </c>
      <c r="E10498" s="62" t="s">
        <v>9711</v>
      </c>
      <c r="F10498" s="69">
        <v>26121600</v>
      </c>
      <c r="G10498" s="62" t="s">
        <v>13633</v>
      </c>
      <c r="H10498" s="62">
        <v>3</v>
      </c>
      <c r="I10498" s="62">
        <v>8</v>
      </c>
      <c r="J10498" s="70">
        <v>3</v>
      </c>
      <c r="K10498" s="71">
        <v>12000</v>
      </c>
      <c r="L10498" s="72" t="s">
        <v>848</v>
      </c>
      <c r="M10498" s="72" t="s">
        <v>254</v>
      </c>
    </row>
    <row r="10499" spans="1:13" s="3" customFormat="1" ht="12.75" x14ac:dyDescent="0.2">
      <c r="A10499" s="62" t="s">
        <v>30</v>
      </c>
      <c r="B10499" s="62" t="s">
        <v>856</v>
      </c>
      <c r="C10499" s="63">
        <v>10</v>
      </c>
      <c r="D10499" s="64" t="s">
        <v>13475</v>
      </c>
      <c r="E10499" s="64" t="s">
        <v>9712</v>
      </c>
      <c r="F10499" s="65">
        <v>26121600</v>
      </c>
      <c r="G10499" s="64" t="s">
        <v>13633</v>
      </c>
      <c r="H10499" s="64">
        <v>3</v>
      </c>
      <c r="I10499" s="64">
        <v>8</v>
      </c>
      <c r="J10499" s="66">
        <v>3</v>
      </c>
      <c r="K10499" s="67">
        <v>9000</v>
      </c>
      <c r="L10499" s="68" t="s">
        <v>848</v>
      </c>
      <c r="M10499" s="68" t="s">
        <v>254</v>
      </c>
    </row>
    <row r="10500" spans="1:13" s="3" customFormat="1" ht="12.75" x14ac:dyDescent="0.2">
      <c r="A10500" s="62" t="s">
        <v>30</v>
      </c>
      <c r="B10500" s="62" t="s">
        <v>856</v>
      </c>
      <c r="C10500" s="63">
        <v>10</v>
      </c>
      <c r="D10500" s="62" t="s">
        <v>13475</v>
      </c>
      <c r="E10500" s="62" t="s">
        <v>9713</v>
      </c>
      <c r="F10500" s="69">
        <v>26121600</v>
      </c>
      <c r="G10500" s="62" t="s">
        <v>13633</v>
      </c>
      <c r="H10500" s="62">
        <v>3</v>
      </c>
      <c r="I10500" s="62">
        <v>8</v>
      </c>
      <c r="J10500" s="70">
        <v>3</v>
      </c>
      <c r="K10500" s="71">
        <v>7500</v>
      </c>
      <c r="L10500" s="72" t="s">
        <v>848</v>
      </c>
      <c r="M10500" s="72" t="s">
        <v>254</v>
      </c>
    </row>
    <row r="10501" spans="1:13" s="3" customFormat="1" ht="12.75" x14ac:dyDescent="0.2">
      <c r="A10501" s="62" t="s">
        <v>30</v>
      </c>
      <c r="B10501" s="62" t="s">
        <v>856</v>
      </c>
      <c r="C10501" s="63">
        <v>10</v>
      </c>
      <c r="D10501" s="64" t="s">
        <v>13475</v>
      </c>
      <c r="E10501" s="64" t="s">
        <v>9714</v>
      </c>
      <c r="F10501" s="65">
        <v>26121600</v>
      </c>
      <c r="G10501" s="64" t="s">
        <v>13633</v>
      </c>
      <c r="H10501" s="64">
        <v>3</v>
      </c>
      <c r="I10501" s="64">
        <v>8</v>
      </c>
      <c r="J10501" s="66">
        <v>3</v>
      </c>
      <c r="K10501" s="67">
        <v>45000</v>
      </c>
      <c r="L10501" s="68" t="s">
        <v>848</v>
      </c>
      <c r="M10501" s="68" t="s">
        <v>254</v>
      </c>
    </row>
    <row r="10502" spans="1:13" s="3" customFormat="1" ht="12.75" x14ac:dyDescent="0.2">
      <c r="A10502" s="62" t="s">
        <v>30</v>
      </c>
      <c r="B10502" s="62" t="s">
        <v>856</v>
      </c>
      <c r="C10502" s="63">
        <v>10</v>
      </c>
      <c r="D10502" s="62" t="s">
        <v>13475</v>
      </c>
      <c r="E10502" s="62" t="s">
        <v>9715</v>
      </c>
      <c r="F10502" s="69">
        <v>26121600</v>
      </c>
      <c r="G10502" s="62" t="s">
        <v>13633</v>
      </c>
      <c r="H10502" s="62">
        <v>3</v>
      </c>
      <c r="I10502" s="62">
        <v>8</v>
      </c>
      <c r="J10502" s="70">
        <v>3</v>
      </c>
      <c r="K10502" s="71">
        <v>16500</v>
      </c>
      <c r="L10502" s="72" t="s">
        <v>848</v>
      </c>
      <c r="M10502" s="72" t="s">
        <v>254</v>
      </c>
    </row>
    <row r="10503" spans="1:13" s="3" customFormat="1" ht="12.75" x14ac:dyDescent="0.2">
      <c r="A10503" s="62" t="s">
        <v>30</v>
      </c>
      <c r="B10503" s="62" t="s">
        <v>856</v>
      </c>
      <c r="C10503" s="63">
        <v>10</v>
      </c>
      <c r="D10503" s="64" t="s">
        <v>13475</v>
      </c>
      <c r="E10503" s="64" t="s">
        <v>9716</v>
      </c>
      <c r="F10503" s="65">
        <v>41111801</v>
      </c>
      <c r="G10503" s="64" t="s">
        <v>13633</v>
      </c>
      <c r="H10503" s="64">
        <v>3</v>
      </c>
      <c r="I10503" s="64">
        <v>8</v>
      </c>
      <c r="J10503" s="66">
        <v>1</v>
      </c>
      <c r="K10503" s="67">
        <v>15200</v>
      </c>
      <c r="L10503" s="68" t="s">
        <v>15</v>
      </c>
      <c r="M10503" s="68" t="s">
        <v>254</v>
      </c>
    </row>
    <row r="10504" spans="1:13" s="3" customFormat="1" ht="12.75" x14ac:dyDescent="0.2">
      <c r="A10504" s="62" t="s">
        <v>30</v>
      </c>
      <c r="B10504" s="62" t="s">
        <v>219</v>
      </c>
      <c r="C10504" s="63">
        <v>10</v>
      </c>
      <c r="D10504" s="62" t="s">
        <v>13379</v>
      </c>
      <c r="E10504" s="62" t="s">
        <v>9717</v>
      </c>
      <c r="F10504" s="69">
        <v>27113201</v>
      </c>
      <c r="G10504" s="62" t="s">
        <v>13633</v>
      </c>
      <c r="H10504" s="62">
        <v>3</v>
      </c>
      <c r="I10504" s="62">
        <v>8</v>
      </c>
      <c r="J10504" s="70">
        <v>1</v>
      </c>
      <c r="K10504" s="71">
        <v>95000</v>
      </c>
      <c r="L10504" s="72" t="s">
        <v>15</v>
      </c>
      <c r="M10504" s="72" t="s">
        <v>254</v>
      </c>
    </row>
    <row r="10505" spans="1:13" s="3" customFormat="1" ht="12.75" x14ac:dyDescent="0.2">
      <c r="A10505" s="62" t="s">
        <v>30</v>
      </c>
      <c r="B10505" s="62" t="s">
        <v>479</v>
      </c>
      <c r="C10505" s="63">
        <v>10</v>
      </c>
      <c r="D10505" s="64" t="s">
        <v>13444</v>
      </c>
      <c r="E10505" s="64" t="s">
        <v>9718</v>
      </c>
      <c r="F10505" s="65">
        <v>32131023</v>
      </c>
      <c r="G10505" s="64" t="s">
        <v>13633</v>
      </c>
      <c r="H10505" s="64">
        <v>3</v>
      </c>
      <c r="I10505" s="64">
        <v>8</v>
      </c>
      <c r="J10505" s="66">
        <v>1</v>
      </c>
      <c r="K10505" s="67">
        <v>40000</v>
      </c>
      <c r="L10505" s="68" t="s">
        <v>15</v>
      </c>
      <c r="M10505" s="68" t="s">
        <v>254</v>
      </c>
    </row>
    <row r="10506" spans="1:13" s="3" customFormat="1" ht="12.75" x14ac:dyDescent="0.2">
      <c r="A10506" s="62" t="s">
        <v>30</v>
      </c>
      <c r="B10506" s="62" t="s">
        <v>219</v>
      </c>
      <c r="C10506" s="63">
        <v>10</v>
      </c>
      <c r="D10506" s="62" t="s">
        <v>13379</v>
      </c>
      <c r="E10506" s="62" t="s">
        <v>9719</v>
      </c>
      <c r="F10506" s="69">
        <v>46171501</v>
      </c>
      <c r="G10506" s="62" t="s">
        <v>13633</v>
      </c>
      <c r="H10506" s="62">
        <v>3</v>
      </c>
      <c r="I10506" s="62">
        <v>8</v>
      </c>
      <c r="J10506" s="70">
        <v>1</v>
      </c>
      <c r="K10506" s="71">
        <v>65000</v>
      </c>
      <c r="L10506" s="72" t="s">
        <v>15</v>
      </c>
      <c r="M10506" s="72" t="s">
        <v>254</v>
      </c>
    </row>
    <row r="10507" spans="1:13" s="3" customFormat="1" ht="12.75" x14ac:dyDescent="0.2">
      <c r="A10507" s="62" t="s">
        <v>30</v>
      </c>
      <c r="B10507" s="62" t="s">
        <v>1792</v>
      </c>
      <c r="C10507" s="63">
        <v>10</v>
      </c>
      <c r="D10507" s="64" t="s">
        <v>13551</v>
      </c>
      <c r="E10507" s="64" t="s">
        <v>9720</v>
      </c>
      <c r="F10507" s="65">
        <v>32121500</v>
      </c>
      <c r="G10507" s="64" t="s">
        <v>13633</v>
      </c>
      <c r="H10507" s="64">
        <v>3</v>
      </c>
      <c r="I10507" s="64">
        <v>8</v>
      </c>
      <c r="J10507" s="66">
        <v>1</v>
      </c>
      <c r="K10507" s="67">
        <v>350000</v>
      </c>
      <c r="L10507" s="68" t="s">
        <v>15</v>
      </c>
      <c r="M10507" s="68" t="s">
        <v>254</v>
      </c>
    </row>
    <row r="10508" spans="1:13" s="3" customFormat="1" ht="12.75" x14ac:dyDescent="0.2">
      <c r="A10508" s="62" t="s">
        <v>30</v>
      </c>
      <c r="B10508" s="62" t="s">
        <v>219</v>
      </c>
      <c r="C10508" s="63">
        <v>10</v>
      </c>
      <c r="D10508" s="62" t="s">
        <v>13379</v>
      </c>
      <c r="E10508" s="62" t="s">
        <v>9721</v>
      </c>
      <c r="F10508" s="69">
        <v>27121604</v>
      </c>
      <c r="G10508" s="62" t="s">
        <v>13633</v>
      </c>
      <c r="H10508" s="62">
        <v>3</v>
      </c>
      <c r="I10508" s="62">
        <v>8</v>
      </c>
      <c r="J10508" s="70">
        <v>1</v>
      </c>
      <c r="K10508" s="71">
        <v>150000</v>
      </c>
      <c r="L10508" s="72" t="s">
        <v>15</v>
      </c>
      <c r="M10508" s="72" t="s">
        <v>254</v>
      </c>
    </row>
    <row r="10509" spans="1:13" s="3" customFormat="1" ht="12.75" x14ac:dyDescent="0.2">
      <c r="A10509" s="62" t="s">
        <v>30</v>
      </c>
      <c r="B10509" s="62" t="s">
        <v>853</v>
      </c>
      <c r="C10509" s="63">
        <v>10</v>
      </c>
      <c r="D10509" s="64" t="s">
        <v>13472</v>
      </c>
      <c r="E10509" s="64" t="s">
        <v>9722</v>
      </c>
      <c r="F10509" s="65">
        <v>23271806</v>
      </c>
      <c r="G10509" s="64" t="s">
        <v>13633</v>
      </c>
      <c r="H10509" s="64">
        <v>3</v>
      </c>
      <c r="I10509" s="64">
        <v>8</v>
      </c>
      <c r="J10509" s="66">
        <v>1</v>
      </c>
      <c r="K10509" s="67">
        <v>30000</v>
      </c>
      <c r="L10509" s="68" t="s">
        <v>15</v>
      </c>
      <c r="M10509" s="68" t="s">
        <v>254</v>
      </c>
    </row>
    <row r="10510" spans="1:13" s="3" customFormat="1" ht="12.75" x14ac:dyDescent="0.2">
      <c r="A10510" s="62" t="s">
        <v>30</v>
      </c>
      <c r="B10510" s="62" t="s">
        <v>217</v>
      </c>
      <c r="C10510" s="63">
        <v>10</v>
      </c>
      <c r="D10510" s="62" t="s">
        <v>13378</v>
      </c>
      <c r="E10510" s="62" t="s">
        <v>9723</v>
      </c>
      <c r="F10510" s="69">
        <v>27111903</v>
      </c>
      <c r="G10510" s="62" t="s">
        <v>13633</v>
      </c>
      <c r="H10510" s="62">
        <v>3</v>
      </c>
      <c r="I10510" s="62">
        <v>8</v>
      </c>
      <c r="J10510" s="70">
        <v>9</v>
      </c>
      <c r="K10510" s="71">
        <v>108000</v>
      </c>
      <c r="L10510" s="72" t="s">
        <v>15</v>
      </c>
      <c r="M10510" s="72" t="s">
        <v>254</v>
      </c>
    </row>
    <row r="10511" spans="1:13" s="3" customFormat="1" ht="12.75" x14ac:dyDescent="0.2">
      <c r="A10511" s="62" t="s">
        <v>30</v>
      </c>
      <c r="B10511" s="62" t="s">
        <v>217</v>
      </c>
      <c r="C10511" s="63">
        <v>10</v>
      </c>
      <c r="D10511" s="64" t="s">
        <v>13378</v>
      </c>
      <c r="E10511" s="64" t="s">
        <v>9724</v>
      </c>
      <c r="F10511" s="65">
        <v>27111903</v>
      </c>
      <c r="G10511" s="64" t="s">
        <v>13633</v>
      </c>
      <c r="H10511" s="64">
        <v>3</v>
      </c>
      <c r="I10511" s="64">
        <v>8</v>
      </c>
      <c r="J10511" s="66">
        <v>57</v>
      </c>
      <c r="K10511" s="67">
        <v>684000</v>
      </c>
      <c r="L10511" s="68" t="s">
        <v>15</v>
      </c>
      <c r="M10511" s="68" t="s">
        <v>254</v>
      </c>
    </row>
    <row r="10512" spans="1:13" s="3" customFormat="1" ht="12.75" x14ac:dyDescent="0.2">
      <c r="A10512" s="62" t="s">
        <v>30</v>
      </c>
      <c r="B10512" s="62" t="s">
        <v>217</v>
      </c>
      <c r="C10512" s="63">
        <v>10</v>
      </c>
      <c r="D10512" s="62" t="s">
        <v>13378</v>
      </c>
      <c r="E10512" s="62" t="s">
        <v>9725</v>
      </c>
      <c r="F10512" s="69">
        <v>47131605</v>
      </c>
      <c r="G10512" s="62" t="s">
        <v>13633</v>
      </c>
      <c r="H10512" s="62">
        <v>3</v>
      </c>
      <c r="I10512" s="62">
        <v>8</v>
      </c>
      <c r="J10512" s="70">
        <v>1</v>
      </c>
      <c r="K10512" s="71">
        <v>215000</v>
      </c>
      <c r="L10512" s="72" t="s">
        <v>15</v>
      </c>
      <c r="M10512" s="72" t="s">
        <v>254</v>
      </c>
    </row>
    <row r="10513" spans="1:13" s="3" customFormat="1" ht="12.75" x14ac:dyDescent="0.2">
      <c r="A10513" s="62" t="s">
        <v>30</v>
      </c>
      <c r="B10513" s="62" t="s">
        <v>217</v>
      </c>
      <c r="C10513" s="63">
        <v>10</v>
      </c>
      <c r="D10513" s="64" t="s">
        <v>13378</v>
      </c>
      <c r="E10513" s="64" t="s">
        <v>9726</v>
      </c>
      <c r="F10513" s="65">
        <v>47131605</v>
      </c>
      <c r="G10513" s="64" t="s">
        <v>13633</v>
      </c>
      <c r="H10513" s="64">
        <v>3</v>
      </c>
      <c r="I10513" s="64">
        <v>8</v>
      </c>
      <c r="J10513" s="66">
        <v>1</v>
      </c>
      <c r="K10513" s="67">
        <v>215000</v>
      </c>
      <c r="L10513" s="68" t="s">
        <v>15</v>
      </c>
      <c r="M10513" s="68" t="s">
        <v>254</v>
      </c>
    </row>
    <row r="10514" spans="1:13" s="3" customFormat="1" ht="12.75" x14ac:dyDescent="0.2">
      <c r="A10514" s="62" t="s">
        <v>30</v>
      </c>
      <c r="B10514" s="62" t="s">
        <v>268</v>
      </c>
      <c r="C10514" s="63">
        <v>10</v>
      </c>
      <c r="D10514" s="62" t="s">
        <v>13385</v>
      </c>
      <c r="E10514" s="62" t="s">
        <v>9727</v>
      </c>
      <c r="F10514" s="69">
        <v>27131500</v>
      </c>
      <c r="G10514" s="62" t="s">
        <v>13633</v>
      </c>
      <c r="H10514" s="62">
        <v>3</v>
      </c>
      <c r="I10514" s="62">
        <v>8</v>
      </c>
      <c r="J10514" s="70">
        <v>3</v>
      </c>
      <c r="K10514" s="71">
        <v>165000</v>
      </c>
      <c r="L10514" s="72" t="s">
        <v>1760</v>
      </c>
      <c r="M10514" s="72" t="s">
        <v>254</v>
      </c>
    </row>
    <row r="10515" spans="1:13" s="3" customFormat="1" ht="12.75" x14ac:dyDescent="0.2">
      <c r="A10515" s="62" t="s">
        <v>30</v>
      </c>
      <c r="B10515" s="62" t="s">
        <v>857</v>
      </c>
      <c r="C10515" s="63">
        <v>10</v>
      </c>
      <c r="D10515" s="64" t="s">
        <v>13476</v>
      </c>
      <c r="E10515" s="64" t="s">
        <v>9728</v>
      </c>
      <c r="F10515" s="65">
        <v>25173900</v>
      </c>
      <c r="G10515" s="64" t="s">
        <v>13633</v>
      </c>
      <c r="H10515" s="64">
        <v>3</v>
      </c>
      <c r="I10515" s="64">
        <v>8</v>
      </c>
      <c r="J10515" s="66">
        <v>1</v>
      </c>
      <c r="K10515" s="67">
        <v>85600</v>
      </c>
      <c r="L10515" s="68" t="s">
        <v>15</v>
      </c>
      <c r="M10515" s="68" t="s">
        <v>254</v>
      </c>
    </row>
    <row r="10516" spans="1:13" s="3" customFormat="1" ht="12.75" x14ac:dyDescent="0.2">
      <c r="A10516" s="62" t="s">
        <v>30</v>
      </c>
      <c r="B10516" s="62" t="s">
        <v>857</v>
      </c>
      <c r="C10516" s="63">
        <v>10</v>
      </c>
      <c r="D10516" s="62" t="s">
        <v>13476</v>
      </c>
      <c r="E10516" s="62" t="s">
        <v>9729</v>
      </c>
      <c r="F10516" s="69">
        <v>27121602</v>
      </c>
      <c r="G10516" s="62" t="s">
        <v>13633</v>
      </c>
      <c r="H10516" s="62">
        <v>3</v>
      </c>
      <c r="I10516" s="62">
        <v>8</v>
      </c>
      <c r="J10516" s="70">
        <v>2</v>
      </c>
      <c r="K10516" s="71">
        <v>561000</v>
      </c>
      <c r="L10516" s="72" t="s">
        <v>15</v>
      </c>
      <c r="M10516" s="72" t="s">
        <v>254</v>
      </c>
    </row>
    <row r="10517" spans="1:13" s="3" customFormat="1" ht="12.75" x14ac:dyDescent="0.2">
      <c r="A10517" s="62" t="s">
        <v>30</v>
      </c>
      <c r="B10517" s="62" t="s">
        <v>219</v>
      </c>
      <c r="C10517" s="63">
        <v>10</v>
      </c>
      <c r="D10517" s="64" t="s">
        <v>13379</v>
      </c>
      <c r="E10517" s="64" t="s">
        <v>9730</v>
      </c>
      <c r="F10517" s="65">
        <v>31201530</v>
      </c>
      <c r="G10517" s="64" t="s">
        <v>13633</v>
      </c>
      <c r="H10517" s="64">
        <v>3</v>
      </c>
      <c r="I10517" s="64">
        <v>8</v>
      </c>
      <c r="J10517" s="66">
        <v>8</v>
      </c>
      <c r="K10517" s="67">
        <v>1520000</v>
      </c>
      <c r="L10517" s="68" t="s">
        <v>15</v>
      </c>
      <c r="M10517" s="68" t="s">
        <v>254</v>
      </c>
    </row>
    <row r="10518" spans="1:13" s="3" customFormat="1" ht="12.75" x14ac:dyDescent="0.2">
      <c r="A10518" s="62" t="s">
        <v>30</v>
      </c>
      <c r="B10518" s="62" t="s">
        <v>216</v>
      </c>
      <c r="C10518" s="63">
        <v>10</v>
      </c>
      <c r="D10518" s="62" t="s">
        <v>13377</v>
      </c>
      <c r="E10518" s="62" t="s">
        <v>15157</v>
      </c>
      <c r="F10518" s="69">
        <v>31201535</v>
      </c>
      <c r="G10518" s="62" t="s">
        <v>13633</v>
      </c>
      <c r="H10518" s="62">
        <v>3</v>
      </c>
      <c r="I10518" s="62">
        <v>8</v>
      </c>
      <c r="J10518" s="70">
        <v>3</v>
      </c>
      <c r="K10518" s="71">
        <v>105000</v>
      </c>
      <c r="L10518" s="72" t="s">
        <v>15</v>
      </c>
      <c r="M10518" s="72" t="s">
        <v>254</v>
      </c>
    </row>
    <row r="10519" spans="1:13" s="3" customFormat="1" ht="12.75" x14ac:dyDescent="0.2">
      <c r="A10519" s="62" t="s">
        <v>30</v>
      </c>
      <c r="B10519" s="62" t="s">
        <v>216</v>
      </c>
      <c r="C10519" s="63">
        <v>10</v>
      </c>
      <c r="D10519" s="64" t="s">
        <v>13377</v>
      </c>
      <c r="E10519" s="64" t="s">
        <v>9731</v>
      </c>
      <c r="F10519" s="65">
        <v>31201502</v>
      </c>
      <c r="G10519" s="64" t="s">
        <v>13633</v>
      </c>
      <c r="H10519" s="64">
        <v>3</v>
      </c>
      <c r="I10519" s="64">
        <v>8</v>
      </c>
      <c r="J10519" s="66">
        <v>10</v>
      </c>
      <c r="K10519" s="67">
        <v>350000</v>
      </c>
      <c r="L10519" s="68" t="s">
        <v>15</v>
      </c>
      <c r="M10519" s="68" t="s">
        <v>254</v>
      </c>
    </row>
    <row r="10520" spans="1:13" s="3" customFormat="1" ht="12.75" x14ac:dyDescent="0.2">
      <c r="A10520" s="62" t="s">
        <v>30</v>
      </c>
      <c r="B10520" s="62" t="s">
        <v>215</v>
      </c>
      <c r="C10520" s="63">
        <v>10</v>
      </c>
      <c r="D10520" s="62" t="s">
        <v>13376</v>
      </c>
      <c r="E10520" s="62" t="s">
        <v>9732</v>
      </c>
      <c r="F10520" s="69">
        <v>31201503</v>
      </c>
      <c r="G10520" s="62" t="s">
        <v>13633</v>
      </c>
      <c r="H10520" s="62">
        <v>3</v>
      </c>
      <c r="I10520" s="62">
        <v>8</v>
      </c>
      <c r="J10520" s="70">
        <v>5</v>
      </c>
      <c r="K10520" s="71">
        <v>60000</v>
      </c>
      <c r="L10520" s="72" t="s">
        <v>15</v>
      </c>
      <c r="M10520" s="72" t="s">
        <v>254</v>
      </c>
    </row>
    <row r="10521" spans="1:13" s="3" customFormat="1" ht="12.75" x14ac:dyDescent="0.2">
      <c r="A10521" s="62" t="s">
        <v>30</v>
      </c>
      <c r="B10521" s="62" t="s">
        <v>215</v>
      </c>
      <c r="C10521" s="63">
        <v>10</v>
      </c>
      <c r="D10521" s="64" t="s">
        <v>13376</v>
      </c>
      <c r="E10521" s="64" t="s">
        <v>9733</v>
      </c>
      <c r="F10521" s="65">
        <v>31201503</v>
      </c>
      <c r="G10521" s="64" t="s">
        <v>13633</v>
      </c>
      <c r="H10521" s="64">
        <v>3</v>
      </c>
      <c r="I10521" s="64">
        <v>8</v>
      </c>
      <c r="J10521" s="66">
        <v>10</v>
      </c>
      <c r="K10521" s="67">
        <v>240000</v>
      </c>
      <c r="L10521" s="68" t="s">
        <v>15</v>
      </c>
      <c r="M10521" s="68" t="s">
        <v>254</v>
      </c>
    </row>
    <row r="10522" spans="1:13" s="3" customFormat="1" ht="12.75" x14ac:dyDescent="0.2">
      <c r="A10522" s="62" t="s">
        <v>30</v>
      </c>
      <c r="B10522" s="62" t="s">
        <v>215</v>
      </c>
      <c r="C10522" s="63">
        <v>10</v>
      </c>
      <c r="D10522" s="62" t="s">
        <v>13376</v>
      </c>
      <c r="E10522" s="62" t="s">
        <v>9734</v>
      </c>
      <c r="F10522" s="69">
        <v>31201503</v>
      </c>
      <c r="G10522" s="62" t="s">
        <v>13633</v>
      </c>
      <c r="H10522" s="62">
        <v>3</v>
      </c>
      <c r="I10522" s="62">
        <v>8</v>
      </c>
      <c r="J10522" s="70">
        <v>10</v>
      </c>
      <c r="K10522" s="71">
        <v>120000</v>
      </c>
      <c r="L10522" s="72" t="s">
        <v>15</v>
      </c>
      <c r="M10522" s="72" t="s">
        <v>254</v>
      </c>
    </row>
    <row r="10523" spans="1:13" s="3" customFormat="1" ht="12.75" x14ac:dyDescent="0.2">
      <c r="A10523" s="62" t="s">
        <v>30</v>
      </c>
      <c r="B10523" s="62" t="s">
        <v>215</v>
      </c>
      <c r="C10523" s="63">
        <v>10</v>
      </c>
      <c r="D10523" s="64" t="s">
        <v>13376</v>
      </c>
      <c r="E10523" s="64" t="s">
        <v>9735</v>
      </c>
      <c r="F10523" s="65">
        <v>31201503</v>
      </c>
      <c r="G10523" s="64" t="s">
        <v>13633</v>
      </c>
      <c r="H10523" s="64">
        <v>3</v>
      </c>
      <c r="I10523" s="64">
        <v>8</v>
      </c>
      <c r="J10523" s="66">
        <v>30</v>
      </c>
      <c r="K10523" s="67">
        <v>300000</v>
      </c>
      <c r="L10523" s="68" t="s">
        <v>15</v>
      </c>
      <c r="M10523" s="68" t="s">
        <v>254</v>
      </c>
    </row>
    <row r="10524" spans="1:13" s="3" customFormat="1" ht="12.75" x14ac:dyDescent="0.2">
      <c r="A10524" s="62" t="s">
        <v>30</v>
      </c>
      <c r="B10524" s="62" t="s">
        <v>215</v>
      </c>
      <c r="C10524" s="63">
        <v>10</v>
      </c>
      <c r="D10524" s="62" t="s">
        <v>13376</v>
      </c>
      <c r="E10524" s="62" t="s">
        <v>9736</v>
      </c>
      <c r="F10524" s="69">
        <v>31201503</v>
      </c>
      <c r="G10524" s="62" t="s">
        <v>13633</v>
      </c>
      <c r="H10524" s="62">
        <v>3</v>
      </c>
      <c r="I10524" s="62">
        <v>8</v>
      </c>
      <c r="J10524" s="70">
        <v>15</v>
      </c>
      <c r="K10524" s="71">
        <v>600000</v>
      </c>
      <c r="L10524" s="72" t="s">
        <v>15</v>
      </c>
      <c r="M10524" s="72" t="s">
        <v>254</v>
      </c>
    </row>
    <row r="10525" spans="1:13" s="3" customFormat="1" ht="12.75" x14ac:dyDescent="0.2">
      <c r="A10525" s="62" t="s">
        <v>30</v>
      </c>
      <c r="B10525" s="62" t="s">
        <v>216</v>
      </c>
      <c r="C10525" s="63">
        <v>10</v>
      </c>
      <c r="D10525" s="64" t="s">
        <v>13377</v>
      </c>
      <c r="E10525" s="64" t="s">
        <v>9737</v>
      </c>
      <c r="F10525" s="65">
        <v>41122703</v>
      </c>
      <c r="G10525" s="64" t="s">
        <v>13633</v>
      </c>
      <c r="H10525" s="64">
        <v>3</v>
      </c>
      <c r="I10525" s="64">
        <v>8</v>
      </c>
      <c r="J10525" s="66">
        <v>2</v>
      </c>
      <c r="K10525" s="67">
        <v>64000</v>
      </c>
      <c r="L10525" s="68" t="s">
        <v>15</v>
      </c>
      <c r="M10525" s="68" t="s">
        <v>254</v>
      </c>
    </row>
    <row r="10526" spans="1:13" s="3" customFormat="1" ht="12.75" x14ac:dyDescent="0.2">
      <c r="A10526" s="62" t="s">
        <v>30</v>
      </c>
      <c r="B10526" s="62" t="s">
        <v>439</v>
      </c>
      <c r="C10526" s="63">
        <v>10</v>
      </c>
      <c r="D10526" s="62" t="s">
        <v>13396</v>
      </c>
      <c r="E10526" s="62" t="s">
        <v>15158</v>
      </c>
      <c r="F10526" s="69">
        <v>31201507</v>
      </c>
      <c r="G10526" s="62" t="s">
        <v>13633</v>
      </c>
      <c r="H10526" s="62">
        <v>3</v>
      </c>
      <c r="I10526" s="62">
        <v>8</v>
      </c>
      <c r="J10526" s="70">
        <v>2</v>
      </c>
      <c r="K10526" s="71">
        <v>330000</v>
      </c>
      <c r="L10526" s="72" t="s">
        <v>15</v>
      </c>
      <c r="M10526" s="72" t="s">
        <v>254</v>
      </c>
    </row>
    <row r="10527" spans="1:13" s="3" customFormat="1" ht="12.75" x14ac:dyDescent="0.2">
      <c r="A10527" s="62" t="s">
        <v>30</v>
      </c>
      <c r="B10527" s="62" t="s">
        <v>439</v>
      </c>
      <c r="C10527" s="63">
        <v>10</v>
      </c>
      <c r="D10527" s="64" t="s">
        <v>13396</v>
      </c>
      <c r="E10527" s="64" t="s">
        <v>15159</v>
      </c>
      <c r="F10527" s="65">
        <v>31201507</v>
      </c>
      <c r="G10527" s="64" t="s">
        <v>13633</v>
      </c>
      <c r="H10527" s="64">
        <v>3</v>
      </c>
      <c r="I10527" s="64">
        <v>8</v>
      </c>
      <c r="J10527" s="66">
        <v>5</v>
      </c>
      <c r="K10527" s="67">
        <v>750000</v>
      </c>
      <c r="L10527" s="68" t="s">
        <v>15</v>
      </c>
      <c r="M10527" s="68" t="s">
        <v>254</v>
      </c>
    </row>
    <row r="10528" spans="1:13" s="3" customFormat="1" ht="12.75" x14ac:dyDescent="0.2">
      <c r="A10528" s="62" t="s">
        <v>30</v>
      </c>
      <c r="B10528" s="62" t="s">
        <v>439</v>
      </c>
      <c r="C10528" s="63">
        <v>10</v>
      </c>
      <c r="D10528" s="62" t="s">
        <v>13396</v>
      </c>
      <c r="E10528" s="62" t="s">
        <v>9738</v>
      </c>
      <c r="F10528" s="69">
        <v>31201523</v>
      </c>
      <c r="G10528" s="62" t="s">
        <v>13633</v>
      </c>
      <c r="H10528" s="62">
        <v>3</v>
      </c>
      <c r="I10528" s="62">
        <v>8</v>
      </c>
      <c r="J10528" s="70">
        <v>2</v>
      </c>
      <c r="K10528" s="71">
        <v>360000</v>
      </c>
      <c r="L10528" s="72" t="s">
        <v>15</v>
      </c>
      <c r="M10528" s="72" t="s">
        <v>254</v>
      </c>
    </row>
    <row r="10529" spans="1:13" s="3" customFormat="1" ht="12.75" x14ac:dyDescent="0.2">
      <c r="A10529" s="62" t="s">
        <v>30</v>
      </c>
      <c r="B10529" s="62" t="s">
        <v>216</v>
      </c>
      <c r="C10529" s="63">
        <v>10</v>
      </c>
      <c r="D10529" s="64" t="s">
        <v>13377</v>
      </c>
      <c r="E10529" s="64" t="s">
        <v>9739</v>
      </c>
      <c r="F10529" s="65">
        <v>27111801</v>
      </c>
      <c r="G10529" s="64" t="s">
        <v>13633</v>
      </c>
      <c r="H10529" s="64">
        <v>3</v>
      </c>
      <c r="I10529" s="64">
        <v>8</v>
      </c>
      <c r="J10529" s="66">
        <v>10</v>
      </c>
      <c r="K10529" s="67">
        <v>60000</v>
      </c>
      <c r="L10529" s="68" t="s">
        <v>15</v>
      </c>
      <c r="M10529" s="68" t="s">
        <v>254</v>
      </c>
    </row>
    <row r="10530" spans="1:13" s="3" customFormat="1" ht="12.75" x14ac:dyDescent="0.2">
      <c r="A10530" s="62" t="s">
        <v>30</v>
      </c>
      <c r="B10530" s="62" t="s">
        <v>216</v>
      </c>
      <c r="C10530" s="63">
        <v>10</v>
      </c>
      <c r="D10530" s="62" t="s">
        <v>13377</v>
      </c>
      <c r="E10530" s="62" t="s">
        <v>9740</v>
      </c>
      <c r="F10530" s="69">
        <v>27111801</v>
      </c>
      <c r="G10530" s="62" t="s">
        <v>13633</v>
      </c>
      <c r="H10530" s="62">
        <v>3</v>
      </c>
      <c r="I10530" s="62">
        <v>8</v>
      </c>
      <c r="J10530" s="70">
        <v>3</v>
      </c>
      <c r="K10530" s="71">
        <v>360000</v>
      </c>
      <c r="L10530" s="72" t="s">
        <v>15</v>
      </c>
      <c r="M10530" s="72" t="s">
        <v>254</v>
      </c>
    </row>
    <row r="10531" spans="1:13" s="3" customFormat="1" ht="12.75" x14ac:dyDescent="0.2">
      <c r="A10531" s="62" t="s">
        <v>30</v>
      </c>
      <c r="B10531" s="62" t="s">
        <v>216</v>
      </c>
      <c r="C10531" s="63">
        <v>10</v>
      </c>
      <c r="D10531" s="64" t="s">
        <v>13377</v>
      </c>
      <c r="E10531" s="64" t="s">
        <v>9741</v>
      </c>
      <c r="F10531" s="65">
        <v>11162113</v>
      </c>
      <c r="G10531" s="64" t="s">
        <v>13633</v>
      </c>
      <c r="H10531" s="64">
        <v>3</v>
      </c>
      <c r="I10531" s="64">
        <v>8</v>
      </c>
      <c r="J10531" s="66">
        <v>2</v>
      </c>
      <c r="K10531" s="67">
        <v>67200</v>
      </c>
      <c r="L10531" s="68" t="s">
        <v>15</v>
      </c>
      <c r="M10531" s="68" t="s">
        <v>254</v>
      </c>
    </row>
    <row r="10532" spans="1:13" s="3" customFormat="1" ht="12.75" x14ac:dyDescent="0.2">
      <c r="A10532" s="62" t="s">
        <v>30</v>
      </c>
      <c r="B10532" s="62" t="s">
        <v>216</v>
      </c>
      <c r="C10532" s="63">
        <v>10</v>
      </c>
      <c r="D10532" s="62" t="s">
        <v>13377</v>
      </c>
      <c r="E10532" s="62" t="s">
        <v>9742</v>
      </c>
      <c r="F10532" s="69">
        <v>11162113</v>
      </c>
      <c r="G10532" s="62" t="s">
        <v>13633</v>
      </c>
      <c r="H10532" s="62">
        <v>3</v>
      </c>
      <c r="I10532" s="62">
        <v>8</v>
      </c>
      <c r="J10532" s="70">
        <v>2</v>
      </c>
      <c r="K10532" s="71">
        <v>57800</v>
      </c>
      <c r="L10532" s="72" t="s">
        <v>15</v>
      </c>
      <c r="M10532" s="72" t="s">
        <v>254</v>
      </c>
    </row>
    <row r="10533" spans="1:13" s="3" customFormat="1" ht="12.75" x14ac:dyDescent="0.2">
      <c r="A10533" s="62" t="s">
        <v>30</v>
      </c>
      <c r="B10533" s="62" t="s">
        <v>219</v>
      </c>
      <c r="C10533" s="63">
        <v>10</v>
      </c>
      <c r="D10533" s="64" t="s">
        <v>13379</v>
      </c>
      <c r="E10533" s="64" t="s">
        <v>9743</v>
      </c>
      <c r="F10533" s="65">
        <v>31311301</v>
      </c>
      <c r="G10533" s="64" t="s">
        <v>13633</v>
      </c>
      <c r="H10533" s="64">
        <v>3</v>
      </c>
      <c r="I10533" s="64">
        <v>8</v>
      </c>
      <c r="J10533" s="66">
        <v>3</v>
      </c>
      <c r="K10533" s="67">
        <v>66000</v>
      </c>
      <c r="L10533" s="68" t="s">
        <v>15</v>
      </c>
      <c r="M10533" s="68" t="s">
        <v>254</v>
      </c>
    </row>
    <row r="10534" spans="1:13" s="3" customFormat="1" ht="12.75" x14ac:dyDescent="0.2">
      <c r="A10534" s="62" t="s">
        <v>30</v>
      </c>
      <c r="B10534" s="62" t="s">
        <v>219</v>
      </c>
      <c r="C10534" s="63">
        <v>10</v>
      </c>
      <c r="D10534" s="62" t="s">
        <v>13379</v>
      </c>
      <c r="E10534" s="62" t="s">
        <v>9744</v>
      </c>
      <c r="F10534" s="69">
        <v>31311301</v>
      </c>
      <c r="G10534" s="62" t="s">
        <v>13633</v>
      </c>
      <c r="H10534" s="62">
        <v>3</v>
      </c>
      <c r="I10534" s="62">
        <v>8</v>
      </c>
      <c r="J10534" s="70">
        <v>3</v>
      </c>
      <c r="K10534" s="71">
        <v>65100</v>
      </c>
      <c r="L10534" s="72" t="s">
        <v>15</v>
      </c>
      <c r="M10534" s="72" t="s">
        <v>254</v>
      </c>
    </row>
    <row r="10535" spans="1:13" s="3" customFormat="1" ht="12.75" x14ac:dyDescent="0.2">
      <c r="A10535" s="62" t="s">
        <v>30</v>
      </c>
      <c r="B10535" s="62" t="s">
        <v>219</v>
      </c>
      <c r="C10535" s="63">
        <v>10</v>
      </c>
      <c r="D10535" s="64" t="s">
        <v>13379</v>
      </c>
      <c r="E10535" s="64" t="s">
        <v>9745</v>
      </c>
      <c r="F10535" s="65">
        <v>31311301</v>
      </c>
      <c r="G10535" s="64" t="s">
        <v>13633</v>
      </c>
      <c r="H10535" s="64">
        <v>3</v>
      </c>
      <c r="I10535" s="64">
        <v>8</v>
      </c>
      <c r="J10535" s="66">
        <v>3</v>
      </c>
      <c r="K10535" s="67">
        <v>64200</v>
      </c>
      <c r="L10535" s="68" t="s">
        <v>15</v>
      </c>
      <c r="M10535" s="68" t="s">
        <v>254</v>
      </c>
    </row>
    <row r="10536" spans="1:13" s="3" customFormat="1" ht="12.75" x14ac:dyDescent="0.2">
      <c r="A10536" s="62" t="s">
        <v>30</v>
      </c>
      <c r="B10536" s="62" t="s">
        <v>219</v>
      </c>
      <c r="C10536" s="63">
        <v>10</v>
      </c>
      <c r="D10536" s="62" t="s">
        <v>13379</v>
      </c>
      <c r="E10536" s="62" t="s">
        <v>9746</v>
      </c>
      <c r="F10536" s="69">
        <v>31311301</v>
      </c>
      <c r="G10536" s="62" t="s">
        <v>13633</v>
      </c>
      <c r="H10536" s="62">
        <v>3</v>
      </c>
      <c r="I10536" s="62">
        <v>8</v>
      </c>
      <c r="J10536" s="70">
        <v>3</v>
      </c>
      <c r="K10536" s="71">
        <v>66000</v>
      </c>
      <c r="L10536" s="72" t="s">
        <v>15</v>
      </c>
      <c r="M10536" s="72" t="s">
        <v>254</v>
      </c>
    </row>
    <row r="10537" spans="1:13" s="3" customFormat="1" ht="12.75" x14ac:dyDescent="0.2">
      <c r="A10537" s="62" t="s">
        <v>30</v>
      </c>
      <c r="B10537" s="62" t="s">
        <v>219</v>
      </c>
      <c r="C10537" s="63">
        <v>10</v>
      </c>
      <c r="D10537" s="64" t="s">
        <v>13379</v>
      </c>
      <c r="E10537" s="64" t="s">
        <v>9747</v>
      </c>
      <c r="F10537" s="65">
        <v>31311301</v>
      </c>
      <c r="G10537" s="64" t="s">
        <v>13633</v>
      </c>
      <c r="H10537" s="64">
        <v>3</v>
      </c>
      <c r="I10537" s="64">
        <v>8</v>
      </c>
      <c r="J10537" s="66">
        <v>3</v>
      </c>
      <c r="K10537" s="67">
        <v>66000</v>
      </c>
      <c r="L10537" s="68" t="s">
        <v>15</v>
      </c>
      <c r="M10537" s="68" t="s">
        <v>254</v>
      </c>
    </row>
    <row r="10538" spans="1:13" s="3" customFormat="1" ht="12.75" x14ac:dyDescent="0.2">
      <c r="A10538" s="62" t="s">
        <v>30</v>
      </c>
      <c r="B10538" s="62" t="s">
        <v>219</v>
      </c>
      <c r="C10538" s="63">
        <v>10</v>
      </c>
      <c r="D10538" s="62" t="s">
        <v>13379</v>
      </c>
      <c r="E10538" s="62" t="s">
        <v>9748</v>
      </c>
      <c r="F10538" s="69">
        <v>27112100</v>
      </c>
      <c r="G10538" s="62" t="s">
        <v>13633</v>
      </c>
      <c r="H10538" s="62">
        <v>3</v>
      </c>
      <c r="I10538" s="62">
        <v>8</v>
      </c>
      <c r="J10538" s="70">
        <v>8</v>
      </c>
      <c r="K10538" s="71">
        <v>52000</v>
      </c>
      <c r="L10538" s="72" t="s">
        <v>15</v>
      </c>
      <c r="M10538" s="72" t="s">
        <v>254</v>
      </c>
    </row>
    <row r="10539" spans="1:13" s="3" customFormat="1" ht="12.75" x14ac:dyDescent="0.2">
      <c r="A10539" s="62" t="s">
        <v>30</v>
      </c>
      <c r="B10539" s="62" t="s">
        <v>219</v>
      </c>
      <c r="C10539" s="63">
        <v>10</v>
      </c>
      <c r="D10539" s="64" t="s">
        <v>13379</v>
      </c>
      <c r="E10539" s="64" t="s">
        <v>9748</v>
      </c>
      <c r="F10539" s="65">
        <v>27112100</v>
      </c>
      <c r="G10539" s="64" t="s">
        <v>13633</v>
      </c>
      <c r="H10539" s="64">
        <v>3</v>
      </c>
      <c r="I10539" s="64">
        <v>8</v>
      </c>
      <c r="J10539" s="66">
        <v>8</v>
      </c>
      <c r="K10539" s="67">
        <v>52000</v>
      </c>
      <c r="L10539" s="68" t="s">
        <v>15</v>
      </c>
      <c r="M10539" s="68" t="s">
        <v>254</v>
      </c>
    </row>
    <row r="10540" spans="1:13" s="3" customFormat="1" ht="12.75" x14ac:dyDescent="0.2">
      <c r="A10540" s="62" t="s">
        <v>30</v>
      </c>
      <c r="B10540" s="62" t="s">
        <v>219</v>
      </c>
      <c r="C10540" s="63">
        <v>10</v>
      </c>
      <c r="D10540" s="62" t="s">
        <v>13379</v>
      </c>
      <c r="E10540" s="62" t="s">
        <v>9748</v>
      </c>
      <c r="F10540" s="69">
        <v>27112100</v>
      </c>
      <c r="G10540" s="62" t="s">
        <v>13633</v>
      </c>
      <c r="H10540" s="62">
        <v>3</v>
      </c>
      <c r="I10540" s="62">
        <v>8</v>
      </c>
      <c r="J10540" s="70">
        <v>50</v>
      </c>
      <c r="K10540" s="71">
        <v>325000</v>
      </c>
      <c r="L10540" s="72" t="s">
        <v>15</v>
      </c>
      <c r="M10540" s="72" t="s">
        <v>254</v>
      </c>
    </row>
    <row r="10541" spans="1:13" s="3" customFormat="1" ht="12.75" x14ac:dyDescent="0.2">
      <c r="A10541" s="62" t="s">
        <v>30</v>
      </c>
      <c r="B10541" s="62" t="s">
        <v>219</v>
      </c>
      <c r="C10541" s="63">
        <v>10</v>
      </c>
      <c r="D10541" s="64" t="s">
        <v>13379</v>
      </c>
      <c r="E10541" s="64" t="s">
        <v>9748</v>
      </c>
      <c r="F10541" s="65">
        <v>27112100</v>
      </c>
      <c r="G10541" s="64" t="s">
        <v>13633</v>
      </c>
      <c r="H10541" s="64">
        <v>3</v>
      </c>
      <c r="I10541" s="64">
        <v>8</v>
      </c>
      <c r="J10541" s="66">
        <v>4</v>
      </c>
      <c r="K10541" s="67">
        <v>26000</v>
      </c>
      <c r="L10541" s="68" t="s">
        <v>15</v>
      </c>
      <c r="M10541" s="68" t="s">
        <v>254</v>
      </c>
    </row>
    <row r="10542" spans="1:13" s="3" customFormat="1" ht="12.75" x14ac:dyDescent="0.2">
      <c r="A10542" s="62" t="s">
        <v>30</v>
      </c>
      <c r="B10542" s="62" t="s">
        <v>219</v>
      </c>
      <c r="C10542" s="63">
        <v>10</v>
      </c>
      <c r="D10542" s="62" t="s">
        <v>13379</v>
      </c>
      <c r="E10542" s="62" t="s">
        <v>9748</v>
      </c>
      <c r="F10542" s="69">
        <v>27112100</v>
      </c>
      <c r="G10542" s="62" t="s">
        <v>13633</v>
      </c>
      <c r="H10542" s="62">
        <v>3</v>
      </c>
      <c r="I10542" s="62">
        <v>8</v>
      </c>
      <c r="J10542" s="70">
        <v>8</v>
      </c>
      <c r="K10542" s="71">
        <v>52000</v>
      </c>
      <c r="L10542" s="72" t="s">
        <v>15</v>
      </c>
      <c r="M10542" s="72" t="s">
        <v>254</v>
      </c>
    </row>
    <row r="10543" spans="1:13" s="3" customFormat="1" ht="12.75" x14ac:dyDescent="0.2">
      <c r="A10543" s="62" t="s">
        <v>30</v>
      </c>
      <c r="B10543" s="62" t="s">
        <v>219</v>
      </c>
      <c r="C10543" s="63">
        <v>10</v>
      </c>
      <c r="D10543" s="64" t="s">
        <v>13379</v>
      </c>
      <c r="E10543" s="64" t="s">
        <v>9749</v>
      </c>
      <c r="F10543" s="65">
        <v>31201507</v>
      </c>
      <c r="G10543" s="64" t="s">
        <v>13633</v>
      </c>
      <c r="H10543" s="64">
        <v>3</v>
      </c>
      <c r="I10543" s="64">
        <v>8</v>
      </c>
      <c r="J10543" s="66">
        <v>8</v>
      </c>
      <c r="K10543" s="67">
        <v>20000</v>
      </c>
      <c r="L10543" s="68" t="s">
        <v>15</v>
      </c>
      <c r="M10543" s="68" t="s">
        <v>254</v>
      </c>
    </row>
    <row r="10544" spans="1:13" s="3" customFormat="1" ht="12.75" x14ac:dyDescent="0.2">
      <c r="A10544" s="62" t="s">
        <v>30</v>
      </c>
      <c r="B10544" s="62" t="s">
        <v>219</v>
      </c>
      <c r="C10544" s="63">
        <v>10</v>
      </c>
      <c r="D10544" s="62" t="s">
        <v>13379</v>
      </c>
      <c r="E10544" s="62" t="s">
        <v>9750</v>
      </c>
      <c r="F10544" s="69">
        <v>31201507</v>
      </c>
      <c r="G10544" s="62" t="s">
        <v>13633</v>
      </c>
      <c r="H10544" s="62">
        <v>3</v>
      </c>
      <c r="I10544" s="62">
        <v>8</v>
      </c>
      <c r="J10544" s="70">
        <v>8</v>
      </c>
      <c r="K10544" s="71">
        <v>48000</v>
      </c>
      <c r="L10544" s="72" t="s">
        <v>15</v>
      </c>
      <c r="M10544" s="72" t="s">
        <v>254</v>
      </c>
    </row>
    <row r="10545" spans="1:13" s="3" customFormat="1" ht="12.75" x14ac:dyDescent="0.2">
      <c r="A10545" s="62" t="s">
        <v>30</v>
      </c>
      <c r="B10545" s="62" t="s">
        <v>1792</v>
      </c>
      <c r="C10545" s="63">
        <v>10</v>
      </c>
      <c r="D10545" s="64" t="s">
        <v>13551</v>
      </c>
      <c r="E10545" s="64" t="s">
        <v>9751</v>
      </c>
      <c r="F10545" s="65">
        <v>32121500</v>
      </c>
      <c r="G10545" s="64" t="s">
        <v>13633</v>
      </c>
      <c r="H10545" s="64">
        <v>3</v>
      </c>
      <c r="I10545" s="64">
        <v>8</v>
      </c>
      <c r="J10545" s="66">
        <v>1</v>
      </c>
      <c r="K10545" s="67">
        <v>6800</v>
      </c>
      <c r="L10545" s="68" t="s">
        <v>15</v>
      </c>
      <c r="M10545" s="68" t="s">
        <v>254</v>
      </c>
    </row>
    <row r="10546" spans="1:13" s="3" customFormat="1" ht="12.75" x14ac:dyDescent="0.2">
      <c r="A10546" s="62" t="s">
        <v>30</v>
      </c>
      <c r="B10546" s="62" t="s">
        <v>1792</v>
      </c>
      <c r="C10546" s="63">
        <v>10</v>
      </c>
      <c r="D10546" s="62" t="s">
        <v>13551</v>
      </c>
      <c r="E10546" s="62" t="s">
        <v>9752</v>
      </c>
      <c r="F10546" s="69">
        <v>39121409</v>
      </c>
      <c r="G10546" s="62" t="s">
        <v>13633</v>
      </c>
      <c r="H10546" s="62">
        <v>3</v>
      </c>
      <c r="I10546" s="62">
        <v>8</v>
      </c>
      <c r="J10546" s="70">
        <v>10</v>
      </c>
      <c r="K10546" s="71">
        <v>450000</v>
      </c>
      <c r="L10546" s="72" t="s">
        <v>15</v>
      </c>
      <c r="M10546" s="72" t="s">
        <v>254</v>
      </c>
    </row>
    <row r="10547" spans="1:13" s="3" customFormat="1" ht="12.75" x14ac:dyDescent="0.2">
      <c r="A10547" s="62" t="s">
        <v>30</v>
      </c>
      <c r="B10547" s="62" t="s">
        <v>219</v>
      </c>
      <c r="C10547" s="63">
        <v>10</v>
      </c>
      <c r="D10547" s="64" t="s">
        <v>13379</v>
      </c>
      <c r="E10547" s="64" t="s">
        <v>2803</v>
      </c>
      <c r="F10547" s="65">
        <v>39121409</v>
      </c>
      <c r="G10547" s="64" t="s">
        <v>13633</v>
      </c>
      <c r="H10547" s="64">
        <v>3</v>
      </c>
      <c r="I10547" s="64">
        <v>8</v>
      </c>
      <c r="J10547" s="66">
        <v>1</v>
      </c>
      <c r="K10547" s="67">
        <v>850000</v>
      </c>
      <c r="L10547" s="68" t="s">
        <v>15</v>
      </c>
      <c r="M10547" s="68" t="s">
        <v>254</v>
      </c>
    </row>
    <row r="10548" spans="1:13" s="3" customFormat="1" ht="12.75" x14ac:dyDescent="0.2">
      <c r="A10548" s="62" t="s">
        <v>30</v>
      </c>
      <c r="B10548" s="62" t="s">
        <v>219</v>
      </c>
      <c r="C10548" s="63">
        <v>10</v>
      </c>
      <c r="D10548" s="62" t="s">
        <v>13379</v>
      </c>
      <c r="E10548" s="62" t="s">
        <v>9753</v>
      </c>
      <c r="F10548" s="69">
        <v>39121409</v>
      </c>
      <c r="G10548" s="62" t="s">
        <v>13633</v>
      </c>
      <c r="H10548" s="62">
        <v>3</v>
      </c>
      <c r="I10548" s="62">
        <v>8</v>
      </c>
      <c r="J10548" s="70">
        <v>1</v>
      </c>
      <c r="K10548" s="71">
        <v>720000</v>
      </c>
      <c r="L10548" s="72" t="s">
        <v>15</v>
      </c>
      <c r="M10548" s="72" t="s">
        <v>254</v>
      </c>
    </row>
    <row r="10549" spans="1:13" s="3" customFormat="1" ht="12.75" x14ac:dyDescent="0.2">
      <c r="A10549" s="62" t="s">
        <v>30</v>
      </c>
      <c r="B10549" s="62" t="s">
        <v>219</v>
      </c>
      <c r="C10549" s="63">
        <v>10</v>
      </c>
      <c r="D10549" s="64" t="s">
        <v>13379</v>
      </c>
      <c r="E10549" s="64" t="s">
        <v>9754</v>
      </c>
      <c r="F10549" s="65">
        <v>39121409</v>
      </c>
      <c r="G10549" s="64" t="s">
        <v>13633</v>
      </c>
      <c r="H10549" s="64">
        <v>3</v>
      </c>
      <c r="I10549" s="64">
        <v>8</v>
      </c>
      <c r="J10549" s="66">
        <v>10</v>
      </c>
      <c r="K10549" s="67">
        <v>785000</v>
      </c>
      <c r="L10549" s="68" t="s">
        <v>15</v>
      </c>
      <c r="M10549" s="68" t="s">
        <v>254</v>
      </c>
    </row>
    <row r="10550" spans="1:13" s="3" customFormat="1" ht="12.75" x14ac:dyDescent="0.2">
      <c r="A10550" s="62" t="s">
        <v>30</v>
      </c>
      <c r="B10550" s="62" t="s">
        <v>219</v>
      </c>
      <c r="C10550" s="63">
        <v>10</v>
      </c>
      <c r="D10550" s="62" t="s">
        <v>13379</v>
      </c>
      <c r="E10550" s="62" t="s">
        <v>9755</v>
      </c>
      <c r="F10550" s="69">
        <v>25191500</v>
      </c>
      <c r="G10550" s="62" t="s">
        <v>13633</v>
      </c>
      <c r="H10550" s="62">
        <v>3</v>
      </c>
      <c r="I10550" s="62">
        <v>8</v>
      </c>
      <c r="J10550" s="70">
        <v>1</v>
      </c>
      <c r="K10550" s="71">
        <v>140500</v>
      </c>
      <c r="L10550" s="72" t="s">
        <v>15</v>
      </c>
      <c r="M10550" s="72" t="s">
        <v>254</v>
      </c>
    </row>
    <row r="10551" spans="1:13" s="3" customFormat="1" ht="12.75" x14ac:dyDescent="0.2">
      <c r="A10551" s="62" t="s">
        <v>30</v>
      </c>
      <c r="B10551" s="62" t="s">
        <v>479</v>
      </c>
      <c r="C10551" s="63">
        <v>10</v>
      </c>
      <c r="D10551" s="64" t="s">
        <v>13444</v>
      </c>
      <c r="E10551" s="64" t="s">
        <v>9756</v>
      </c>
      <c r="F10551" s="65">
        <v>41111973</v>
      </c>
      <c r="G10551" s="64" t="s">
        <v>13633</v>
      </c>
      <c r="H10551" s="64">
        <v>3</v>
      </c>
      <c r="I10551" s="64">
        <v>8</v>
      </c>
      <c r="J10551" s="66">
        <v>1</v>
      </c>
      <c r="K10551" s="67">
        <v>74900</v>
      </c>
      <c r="L10551" s="68" t="s">
        <v>15</v>
      </c>
      <c r="M10551" s="68" t="s">
        <v>254</v>
      </c>
    </row>
    <row r="10552" spans="1:13" s="3" customFormat="1" ht="12.75" x14ac:dyDescent="0.2">
      <c r="A10552" s="62" t="s">
        <v>30</v>
      </c>
      <c r="B10552" s="62" t="s">
        <v>1804</v>
      </c>
      <c r="C10552" s="63">
        <v>10</v>
      </c>
      <c r="D10552" s="62" t="s">
        <v>13563</v>
      </c>
      <c r="E10552" s="62" t="s">
        <v>9757</v>
      </c>
      <c r="F10552" s="69">
        <v>32101513</v>
      </c>
      <c r="G10552" s="62" t="s">
        <v>13633</v>
      </c>
      <c r="H10552" s="62">
        <v>3</v>
      </c>
      <c r="I10552" s="62">
        <v>8</v>
      </c>
      <c r="J10552" s="70">
        <v>1</v>
      </c>
      <c r="K10552" s="71">
        <v>210500</v>
      </c>
      <c r="L10552" s="72" t="s">
        <v>15</v>
      </c>
      <c r="M10552" s="72" t="s">
        <v>254</v>
      </c>
    </row>
    <row r="10553" spans="1:13" s="3" customFormat="1" ht="12.75" x14ac:dyDescent="0.2">
      <c r="A10553" s="62" t="s">
        <v>30</v>
      </c>
      <c r="B10553" s="62" t="s">
        <v>1791</v>
      </c>
      <c r="C10553" s="63">
        <v>10</v>
      </c>
      <c r="D10553" s="64" t="s">
        <v>13550</v>
      </c>
      <c r="E10553" s="64" t="s">
        <v>9758</v>
      </c>
      <c r="F10553" s="65">
        <v>31151900</v>
      </c>
      <c r="G10553" s="64" t="s">
        <v>13633</v>
      </c>
      <c r="H10553" s="64">
        <v>3</v>
      </c>
      <c r="I10553" s="64">
        <v>8</v>
      </c>
      <c r="J10553" s="66">
        <v>5</v>
      </c>
      <c r="K10553" s="67">
        <v>446000</v>
      </c>
      <c r="L10553" s="68" t="s">
        <v>15</v>
      </c>
      <c r="M10553" s="68" t="s">
        <v>254</v>
      </c>
    </row>
    <row r="10554" spans="1:13" s="3" customFormat="1" ht="12.75" x14ac:dyDescent="0.2">
      <c r="A10554" s="62" t="s">
        <v>30</v>
      </c>
      <c r="B10554" s="62" t="s">
        <v>1791</v>
      </c>
      <c r="C10554" s="63">
        <v>10</v>
      </c>
      <c r="D10554" s="62" t="s">
        <v>13550</v>
      </c>
      <c r="E10554" s="62" t="s">
        <v>9759</v>
      </c>
      <c r="F10554" s="69">
        <v>31151900</v>
      </c>
      <c r="G10554" s="62" t="s">
        <v>13633</v>
      </c>
      <c r="H10554" s="62">
        <v>3</v>
      </c>
      <c r="I10554" s="62">
        <v>8</v>
      </c>
      <c r="J10554" s="70">
        <v>5</v>
      </c>
      <c r="K10554" s="71">
        <v>156000</v>
      </c>
      <c r="L10554" s="72" t="s">
        <v>15</v>
      </c>
      <c r="M10554" s="72" t="s">
        <v>254</v>
      </c>
    </row>
    <row r="10555" spans="1:13" s="3" customFormat="1" ht="12.75" x14ac:dyDescent="0.2">
      <c r="A10555" s="62" t="s">
        <v>30</v>
      </c>
      <c r="B10555" s="62" t="s">
        <v>1791</v>
      </c>
      <c r="C10555" s="63">
        <v>10</v>
      </c>
      <c r="D10555" s="64" t="s">
        <v>13550</v>
      </c>
      <c r="E10555" s="64" t="s">
        <v>9760</v>
      </c>
      <c r="F10555" s="65">
        <v>31151900</v>
      </c>
      <c r="G10555" s="64" t="s">
        <v>13633</v>
      </c>
      <c r="H10555" s="64">
        <v>3</v>
      </c>
      <c r="I10555" s="64">
        <v>8</v>
      </c>
      <c r="J10555" s="66">
        <v>5</v>
      </c>
      <c r="K10555" s="67">
        <v>460000</v>
      </c>
      <c r="L10555" s="68" t="s">
        <v>15</v>
      </c>
      <c r="M10555" s="68" t="s">
        <v>254</v>
      </c>
    </row>
    <row r="10556" spans="1:13" s="3" customFormat="1" ht="12.75" x14ac:dyDescent="0.2">
      <c r="A10556" s="62" t="s">
        <v>30</v>
      </c>
      <c r="B10556" s="62" t="s">
        <v>1791</v>
      </c>
      <c r="C10556" s="63">
        <v>10</v>
      </c>
      <c r="D10556" s="62" t="s">
        <v>13550</v>
      </c>
      <c r="E10556" s="62" t="s">
        <v>9760</v>
      </c>
      <c r="F10556" s="69">
        <v>31151900</v>
      </c>
      <c r="G10556" s="62" t="s">
        <v>13633</v>
      </c>
      <c r="H10556" s="62">
        <v>3</v>
      </c>
      <c r="I10556" s="62">
        <v>8</v>
      </c>
      <c r="J10556" s="70">
        <v>5</v>
      </c>
      <c r="K10556" s="71">
        <v>465500</v>
      </c>
      <c r="L10556" s="72" t="s">
        <v>15</v>
      </c>
      <c r="M10556" s="72" t="s">
        <v>254</v>
      </c>
    </row>
    <row r="10557" spans="1:13" s="3" customFormat="1" ht="12.75" x14ac:dyDescent="0.2">
      <c r="A10557" s="62" t="s">
        <v>30</v>
      </c>
      <c r="B10557" s="62" t="s">
        <v>1791</v>
      </c>
      <c r="C10557" s="63">
        <v>10</v>
      </c>
      <c r="D10557" s="64" t="s">
        <v>13550</v>
      </c>
      <c r="E10557" s="64" t="s">
        <v>9761</v>
      </c>
      <c r="F10557" s="65">
        <v>31151900</v>
      </c>
      <c r="G10557" s="64" t="s">
        <v>13633</v>
      </c>
      <c r="H10557" s="64">
        <v>3</v>
      </c>
      <c r="I10557" s="64">
        <v>8</v>
      </c>
      <c r="J10557" s="66">
        <v>5</v>
      </c>
      <c r="K10557" s="67">
        <v>465500</v>
      </c>
      <c r="L10557" s="68" t="s">
        <v>15</v>
      </c>
      <c r="M10557" s="68" t="s">
        <v>254</v>
      </c>
    </row>
    <row r="10558" spans="1:13" s="3" customFormat="1" ht="12.75" x14ac:dyDescent="0.2">
      <c r="A10558" s="62" t="s">
        <v>30</v>
      </c>
      <c r="B10558" s="62" t="s">
        <v>1791</v>
      </c>
      <c r="C10558" s="63">
        <v>10</v>
      </c>
      <c r="D10558" s="62" t="s">
        <v>13550</v>
      </c>
      <c r="E10558" s="62" t="s">
        <v>9762</v>
      </c>
      <c r="F10558" s="69">
        <v>31151900</v>
      </c>
      <c r="G10558" s="62" t="s">
        <v>13633</v>
      </c>
      <c r="H10558" s="62">
        <v>3</v>
      </c>
      <c r="I10558" s="62">
        <v>8</v>
      </c>
      <c r="J10558" s="70">
        <v>5</v>
      </c>
      <c r="K10558" s="71">
        <v>462500</v>
      </c>
      <c r="L10558" s="72" t="s">
        <v>15</v>
      </c>
      <c r="M10558" s="72" t="s">
        <v>254</v>
      </c>
    </row>
    <row r="10559" spans="1:13" s="3" customFormat="1" ht="12.75" x14ac:dyDescent="0.2">
      <c r="A10559" s="62" t="s">
        <v>30</v>
      </c>
      <c r="B10559" s="62" t="s">
        <v>1791</v>
      </c>
      <c r="C10559" s="63">
        <v>10</v>
      </c>
      <c r="D10559" s="64" t="s">
        <v>13550</v>
      </c>
      <c r="E10559" s="64" t="s">
        <v>9763</v>
      </c>
      <c r="F10559" s="65">
        <v>31151900</v>
      </c>
      <c r="G10559" s="64" t="s">
        <v>13633</v>
      </c>
      <c r="H10559" s="64">
        <v>3</v>
      </c>
      <c r="I10559" s="64">
        <v>8</v>
      </c>
      <c r="J10559" s="66">
        <v>5</v>
      </c>
      <c r="K10559" s="67">
        <v>446000</v>
      </c>
      <c r="L10559" s="68" t="s">
        <v>15</v>
      </c>
      <c r="M10559" s="68" t="s">
        <v>254</v>
      </c>
    </row>
    <row r="10560" spans="1:13" s="3" customFormat="1" ht="12.75" x14ac:dyDescent="0.2">
      <c r="A10560" s="62" t="s">
        <v>30</v>
      </c>
      <c r="B10560" s="62" t="s">
        <v>219</v>
      </c>
      <c r="C10560" s="63">
        <v>10</v>
      </c>
      <c r="D10560" s="62" t="s">
        <v>13379</v>
      </c>
      <c r="E10560" s="62" t="s">
        <v>9764</v>
      </c>
      <c r="F10560" s="69">
        <v>23242101</v>
      </c>
      <c r="G10560" s="62" t="s">
        <v>13633</v>
      </c>
      <c r="H10560" s="62">
        <v>3</v>
      </c>
      <c r="I10560" s="62">
        <v>8</v>
      </c>
      <c r="J10560" s="70">
        <v>1</v>
      </c>
      <c r="K10560" s="71">
        <v>34900</v>
      </c>
      <c r="L10560" s="72" t="s">
        <v>15</v>
      </c>
      <c r="M10560" s="72" t="s">
        <v>254</v>
      </c>
    </row>
    <row r="10561" spans="1:13" s="3" customFormat="1" ht="12.75" x14ac:dyDescent="0.2">
      <c r="A10561" s="62" t="s">
        <v>30</v>
      </c>
      <c r="B10561" s="62" t="s">
        <v>219</v>
      </c>
      <c r="C10561" s="63">
        <v>10</v>
      </c>
      <c r="D10561" s="64" t="s">
        <v>13379</v>
      </c>
      <c r="E10561" s="64" t="s">
        <v>9765</v>
      </c>
      <c r="F10561" s="65">
        <v>27121602</v>
      </c>
      <c r="G10561" s="64" t="s">
        <v>13633</v>
      </c>
      <c r="H10561" s="64">
        <v>3</v>
      </c>
      <c r="I10561" s="64">
        <v>8</v>
      </c>
      <c r="J10561" s="66">
        <v>1</v>
      </c>
      <c r="K10561" s="67">
        <v>350000</v>
      </c>
      <c r="L10561" s="68" t="s">
        <v>15</v>
      </c>
      <c r="M10561" s="68" t="s">
        <v>254</v>
      </c>
    </row>
    <row r="10562" spans="1:13" s="3" customFormat="1" ht="12.75" x14ac:dyDescent="0.2">
      <c r="A10562" s="62" t="s">
        <v>30</v>
      </c>
      <c r="B10562" s="62" t="s">
        <v>268</v>
      </c>
      <c r="C10562" s="63">
        <v>10</v>
      </c>
      <c r="D10562" s="62" t="s">
        <v>13385</v>
      </c>
      <c r="E10562" s="62" t="s">
        <v>9766</v>
      </c>
      <c r="F10562" s="69">
        <v>15111500</v>
      </c>
      <c r="G10562" s="62" t="s">
        <v>13633</v>
      </c>
      <c r="H10562" s="62">
        <v>3</v>
      </c>
      <c r="I10562" s="62">
        <v>8</v>
      </c>
      <c r="J10562" s="70">
        <v>3</v>
      </c>
      <c r="K10562" s="71">
        <v>300000</v>
      </c>
      <c r="L10562" s="72" t="s">
        <v>15</v>
      </c>
      <c r="M10562" s="72" t="s">
        <v>254</v>
      </c>
    </row>
    <row r="10563" spans="1:13" s="3" customFormat="1" ht="12.75" x14ac:dyDescent="0.2">
      <c r="A10563" s="62" t="s">
        <v>30</v>
      </c>
      <c r="B10563" s="62" t="s">
        <v>268</v>
      </c>
      <c r="C10563" s="63">
        <v>10</v>
      </c>
      <c r="D10563" s="64" t="s">
        <v>13385</v>
      </c>
      <c r="E10563" s="64" t="s">
        <v>9767</v>
      </c>
      <c r="F10563" s="65">
        <v>47131805</v>
      </c>
      <c r="G10563" s="64" t="s">
        <v>13633</v>
      </c>
      <c r="H10563" s="64">
        <v>3</v>
      </c>
      <c r="I10563" s="64">
        <v>8</v>
      </c>
      <c r="J10563" s="66">
        <v>10</v>
      </c>
      <c r="K10563" s="67">
        <v>750000</v>
      </c>
      <c r="L10563" s="68" t="s">
        <v>1760</v>
      </c>
      <c r="M10563" s="68" t="s">
        <v>254</v>
      </c>
    </row>
    <row r="10564" spans="1:13" s="3" customFormat="1" ht="12.75" x14ac:dyDescent="0.2">
      <c r="A10564" s="62" t="s">
        <v>30</v>
      </c>
      <c r="B10564" s="62" t="s">
        <v>268</v>
      </c>
      <c r="C10564" s="63">
        <v>10</v>
      </c>
      <c r="D10564" s="62" t="s">
        <v>13385</v>
      </c>
      <c r="E10564" s="62" t="s">
        <v>9768</v>
      </c>
      <c r="F10564" s="69">
        <v>53131608</v>
      </c>
      <c r="G10564" s="62" t="s">
        <v>13633</v>
      </c>
      <c r="H10564" s="62">
        <v>3</v>
      </c>
      <c r="I10564" s="62">
        <v>8</v>
      </c>
      <c r="J10564" s="70">
        <v>20</v>
      </c>
      <c r="K10564" s="71">
        <v>656000</v>
      </c>
      <c r="L10564" s="72" t="s">
        <v>3285</v>
      </c>
      <c r="M10564" s="72" t="s">
        <v>254</v>
      </c>
    </row>
    <row r="10565" spans="1:13" s="3" customFormat="1" ht="12.75" x14ac:dyDescent="0.2">
      <c r="A10565" s="62" t="s">
        <v>30</v>
      </c>
      <c r="B10565" s="62" t="s">
        <v>268</v>
      </c>
      <c r="C10565" s="63">
        <v>10</v>
      </c>
      <c r="D10565" s="64" t="s">
        <v>13385</v>
      </c>
      <c r="E10565" s="64" t="s">
        <v>9769</v>
      </c>
      <c r="F10565" s="65">
        <v>15111500</v>
      </c>
      <c r="G10565" s="64" t="s">
        <v>13633</v>
      </c>
      <c r="H10565" s="64">
        <v>3</v>
      </c>
      <c r="I10565" s="64">
        <v>5</v>
      </c>
      <c r="J10565" s="66">
        <v>1</v>
      </c>
      <c r="K10565" s="67">
        <v>6500</v>
      </c>
      <c r="L10565" s="68" t="s">
        <v>15</v>
      </c>
      <c r="M10565" s="68" t="s">
        <v>254</v>
      </c>
    </row>
    <row r="10566" spans="1:13" s="3" customFormat="1" ht="12.75" x14ac:dyDescent="0.2">
      <c r="A10566" s="62" t="s">
        <v>30</v>
      </c>
      <c r="B10566" s="62" t="s">
        <v>268</v>
      </c>
      <c r="C10566" s="63">
        <v>10</v>
      </c>
      <c r="D10566" s="62" t="s">
        <v>13385</v>
      </c>
      <c r="E10566" s="62" t="s">
        <v>9770</v>
      </c>
      <c r="F10566" s="69">
        <v>47131805</v>
      </c>
      <c r="G10566" s="62" t="s">
        <v>13633</v>
      </c>
      <c r="H10566" s="62">
        <v>3</v>
      </c>
      <c r="I10566" s="62">
        <v>8</v>
      </c>
      <c r="J10566" s="70">
        <v>1</v>
      </c>
      <c r="K10566" s="71">
        <v>850000</v>
      </c>
      <c r="L10566" s="72" t="s">
        <v>15</v>
      </c>
      <c r="M10566" s="72" t="s">
        <v>254</v>
      </c>
    </row>
    <row r="10567" spans="1:13" s="3" customFormat="1" ht="12.75" x14ac:dyDescent="0.2">
      <c r="A10567" s="62" t="s">
        <v>30</v>
      </c>
      <c r="B10567" s="62" t="s">
        <v>219</v>
      </c>
      <c r="C10567" s="63">
        <v>10</v>
      </c>
      <c r="D10567" s="64" t="s">
        <v>13379</v>
      </c>
      <c r="E10567" s="64" t="s">
        <v>9771</v>
      </c>
      <c r="F10567" s="65">
        <v>27111515</v>
      </c>
      <c r="G10567" s="64" t="s">
        <v>13633</v>
      </c>
      <c r="H10567" s="64">
        <v>3</v>
      </c>
      <c r="I10567" s="64">
        <v>8</v>
      </c>
      <c r="J10567" s="66">
        <v>1</v>
      </c>
      <c r="K10567" s="67">
        <v>38500</v>
      </c>
      <c r="L10567" s="68" t="s">
        <v>15</v>
      </c>
      <c r="M10567" s="68" t="s">
        <v>254</v>
      </c>
    </row>
    <row r="10568" spans="1:13" s="3" customFormat="1" ht="12.75" x14ac:dyDescent="0.2">
      <c r="A10568" s="62" t="s">
        <v>30</v>
      </c>
      <c r="B10568" s="62" t="s">
        <v>219</v>
      </c>
      <c r="C10568" s="63">
        <v>10</v>
      </c>
      <c r="D10568" s="62" t="s">
        <v>13379</v>
      </c>
      <c r="E10568" s="62" t="s">
        <v>9772</v>
      </c>
      <c r="F10568" s="69">
        <v>27111728</v>
      </c>
      <c r="G10568" s="62" t="s">
        <v>13633</v>
      </c>
      <c r="H10568" s="62">
        <v>3</v>
      </c>
      <c r="I10568" s="62">
        <v>8</v>
      </c>
      <c r="J10568" s="70">
        <v>1</v>
      </c>
      <c r="K10568" s="71">
        <v>187000</v>
      </c>
      <c r="L10568" s="72" t="s">
        <v>15</v>
      </c>
      <c r="M10568" s="72" t="s">
        <v>254</v>
      </c>
    </row>
    <row r="10569" spans="1:13" s="3" customFormat="1" ht="12.75" x14ac:dyDescent="0.2">
      <c r="A10569" s="62" t="s">
        <v>30</v>
      </c>
      <c r="B10569" s="62" t="s">
        <v>1792</v>
      </c>
      <c r="C10569" s="63">
        <v>10</v>
      </c>
      <c r="D10569" s="64" t="s">
        <v>13551</v>
      </c>
      <c r="E10569" s="64" t="s">
        <v>9773</v>
      </c>
      <c r="F10569" s="65">
        <v>32111500</v>
      </c>
      <c r="G10569" s="64" t="s">
        <v>13633</v>
      </c>
      <c r="H10569" s="64">
        <v>3</v>
      </c>
      <c r="I10569" s="64">
        <v>8</v>
      </c>
      <c r="J10569" s="66">
        <v>4</v>
      </c>
      <c r="K10569" s="67">
        <v>8200</v>
      </c>
      <c r="L10569" s="68" t="s">
        <v>15</v>
      </c>
      <c r="M10569" s="68" t="s">
        <v>254</v>
      </c>
    </row>
    <row r="10570" spans="1:13" s="3" customFormat="1" ht="12.75" x14ac:dyDescent="0.2">
      <c r="A10570" s="62" t="s">
        <v>30</v>
      </c>
      <c r="B10570" s="62" t="s">
        <v>1792</v>
      </c>
      <c r="C10570" s="63">
        <v>10</v>
      </c>
      <c r="D10570" s="62" t="s">
        <v>13551</v>
      </c>
      <c r="E10570" s="62" t="s">
        <v>9774</v>
      </c>
      <c r="F10570" s="69">
        <v>32111500</v>
      </c>
      <c r="G10570" s="62" t="s">
        <v>13633</v>
      </c>
      <c r="H10570" s="62">
        <v>3</v>
      </c>
      <c r="I10570" s="62">
        <v>8</v>
      </c>
      <c r="J10570" s="70">
        <v>1</v>
      </c>
      <c r="K10570" s="71">
        <v>450600</v>
      </c>
      <c r="L10570" s="72" t="s">
        <v>15</v>
      </c>
      <c r="M10570" s="72" t="s">
        <v>254</v>
      </c>
    </row>
    <row r="10571" spans="1:13" s="3" customFormat="1" ht="12.75" x14ac:dyDescent="0.2">
      <c r="A10571" s="62" t="s">
        <v>30</v>
      </c>
      <c r="B10571" s="62" t="s">
        <v>1792</v>
      </c>
      <c r="C10571" s="63">
        <v>10</v>
      </c>
      <c r="D10571" s="64" t="s">
        <v>13551</v>
      </c>
      <c r="E10571" s="64" t="s">
        <v>9775</v>
      </c>
      <c r="F10571" s="65">
        <v>32111500</v>
      </c>
      <c r="G10571" s="64" t="s">
        <v>13633</v>
      </c>
      <c r="H10571" s="64">
        <v>3</v>
      </c>
      <c r="I10571" s="64">
        <v>8</v>
      </c>
      <c r="J10571" s="66">
        <v>1</v>
      </c>
      <c r="K10571" s="67">
        <v>750000</v>
      </c>
      <c r="L10571" s="68" t="s">
        <v>15</v>
      </c>
      <c r="M10571" s="68" t="s">
        <v>254</v>
      </c>
    </row>
    <row r="10572" spans="1:13" s="3" customFormat="1" ht="12.75" x14ac:dyDescent="0.2">
      <c r="A10572" s="62" t="s">
        <v>30</v>
      </c>
      <c r="B10572" s="62" t="s">
        <v>472</v>
      </c>
      <c r="C10572" s="63">
        <v>10</v>
      </c>
      <c r="D10572" s="62" t="s">
        <v>13437</v>
      </c>
      <c r="E10572" s="62" t="s">
        <v>9776</v>
      </c>
      <c r="F10572" s="69">
        <v>31161709</v>
      </c>
      <c r="G10572" s="62" t="s">
        <v>13633</v>
      </c>
      <c r="H10572" s="62">
        <v>3</v>
      </c>
      <c r="I10572" s="62">
        <v>8</v>
      </c>
      <c r="J10572" s="70">
        <v>5</v>
      </c>
      <c r="K10572" s="71">
        <v>81500</v>
      </c>
      <c r="L10572" s="72" t="s">
        <v>15</v>
      </c>
      <c r="M10572" s="72" t="s">
        <v>254</v>
      </c>
    </row>
    <row r="10573" spans="1:13" s="3" customFormat="1" ht="12.75" x14ac:dyDescent="0.2">
      <c r="A10573" s="62" t="s">
        <v>30</v>
      </c>
      <c r="B10573" s="62" t="s">
        <v>472</v>
      </c>
      <c r="C10573" s="63">
        <v>10</v>
      </c>
      <c r="D10573" s="64" t="s">
        <v>13437</v>
      </c>
      <c r="E10573" s="64" t="s">
        <v>9777</v>
      </c>
      <c r="F10573" s="65">
        <v>31161709</v>
      </c>
      <c r="G10573" s="64" t="s">
        <v>13633</v>
      </c>
      <c r="H10573" s="64">
        <v>3</v>
      </c>
      <c r="I10573" s="64">
        <v>8</v>
      </c>
      <c r="J10573" s="66">
        <v>5</v>
      </c>
      <c r="K10573" s="67">
        <v>81500</v>
      </c>
      <c r="L10573" s="68" t="s">
        <v>15</v>
      </c>
      <c r="M10573" s="68" t="s">
        <v>254</v>
      </c>
    </row>
    <row r="10574" spans="1:13" s="3" customFormat="1" ht="12.75" x14ac:dyDescent="0.2">
      <c r="A10574" s="62" t="s">
        <v>30</v>
      </c>
      <c r="B10574" s="62" t="s">
        <v>472</v>
      </c>
      <c r="C10574" s="63">
        <v>10</v>
      </c>
      <c r="D10574" s="62" t="s">
        <v>13437</v>
      </c>
      <c r="E10574" s="62" t="s">
        <v>9778</v>
      </c>
      <c r="F10574" s="69">
        <v>31161709</v>
      </c>
      <c r="G10574" s="62" t="s">
        <v>13633</v>
      </c>
      <c r="H10574" s="62">
        <v>3</v>
      </c>
      <c r="I10574" s="62">
        <v>8</v>
      </c>
      <c r="J10574" s="70">
        <v>1</v>
      </c>
      <c r="K10574" s="71">
        <v>16200</v>
      </c>
      <c r="L10574" s="72" t="s">
        <v>15</v>
      </c>
      <c r="M10574" s="72" t="s">
        <v>254</v>
      </c>
    </row>
    <row r="10575" spans="1:13" s="3" customFormat="1" ht="12.75" x14ac:dyDescent="0.2">
      <c r="A10575" s="62" t="s">
        <v>30</v>
      </c>
      <c r="B10575" s="62" t="s">
        <v>472</v>
      </c>
      <c r="C10575" s="63">
        <v>10</v>
      </c>
      <c r="D10575" s="64" t="s">
        <v>13437</v>
      </c>
      <c r="E10575" s="64" t="s">
        <v>9779</v>
      </c>
      <c r="F10575" s="65">
        <v>31161709</v>
      </c>
      <c r="G10575" s="64" t="s">
        <v>13633</v>
      </c>
      <c r="H10575" s="64">
        <v>3</v>
      </c>
      <c r="I10575" s="64">
        <v>8</v>
      </c>
      <c r="J10575" s="66">
        <v>1</v>
      </c>
      <c r="K10575" s="67">
        <v>16200</v>
      </c>
      <c r="L10575" s="68" t="s">
        <v>15</v>
      </c>
      <c r="M10575" s="68" t="s">
        <v>254</v>
      </c>
    </row>
    <row r="10576" spans="1:13" s="3" customFormat="1" ht="12.75" x14ac:dyDescent="0.2">
      <c r="A10576" s="62" t="s">
        <v>30</v>
      </c>
      <c r="B10576" s="62" t="s">
        <v>472</v>
      </c>
      <c r="C10576" s="63">
        <v>10</v>
      </c>
      <c r="D10576" s="62" t="s">
        <v>13437</v>
      </c>
      <c r="E10576" s="62" t="s">
        <v>9780</v>
      </c>
      <c r="F10576" s="69">
        <v>31161709</v>
      </c>
      <c r="G10576" s="62" t="s">
        <v>13633</v>
      </c>
      <c r="H10576" s="62">
        <v>3</v>
      </c>
      <c r="I10576" s="62">
        <v>8</v>
      </c>
      <c r="J10576" s="70">
        <v>1</v>
      </c>
      <c r="K10576" s="71">
        <v>16200</v>
      </c>
      <c r="L10576" s="72" t="s">
        <v>15</v>
      </c>
      <c r="M10576" s="72" t="s">
        <v>254</v>
      </c>
    </row>
    <row r="10577" spans="1:13" s="3" customFormat="1" ht="12.75" x14ac:dyDescent="0.2">
      <c r="A10577" s="62" t="s">
        <v>30</v>
      </c>
      <c r="B10577" s="62" t="s">
        <v>472</v>
      </c>
      <c r="C10577" s="63">
        <v>10</v>
      </c>
      <c r="D10577" s="64" t="s">
        <v>13437</v>
      </c>
      <c r="E10577" s="64" t="s">
        <v>9781</v>
      </c>
      <c r="F10577" s="65">
        <v>11101502</v>
      </c>
      <c r="G10577" s="64" t="s">
        <v>13633</v>
      </c>
      <c r="H10577" s="64">
        <v>3</v>
      </c>
      <c r="I10577" s="64">
        <v>8</v>
      </c>
      <c r="J10577" s="66">
        <v>8</v>
      </c>
      <c r="K10577" s="67">
        <v>24000</v>
      </c>
      <c r="L10577" s="68" t="s">
        <v>15</v>
      </c>
      <c r="M10577" s="68" t="s">
        <v>254</v>
      </c>
    </row>
    <row r="10578" spans="1:13" s="3" customFormat="1" ht="12.75" x14ac:dyDescent="0.2">
      <c r="A10578" s="62" t="s">
        <v>30</v>
      </c>
      <c r="B10578" s="62" t="s">
        <v>472</v>
      </c>
      <c r="C10578" s="63">
        <v>10</v>
      </c>
      <c r="D10578" s="62" t="s">
        <v>13437</v>
      </c>
      <c r="E10578" s="62" t="s">
        <v>9782</v>
      </c>
      <c r="F10578" s="69">
        <v>11101502</v>
      </c>
      <c r="G10578" s="62" t="s">
        <v>13633</v>
      </c>
      <c r="H10578" s="62">
        <v>3</v>
      </c>
      <c r="I10578" s="62">
        <v>8</v>
      </c>
      <c r="J10578" s="70">
        <v>8</v>
      </c>
      <c r="K10578" s="71">
        <v>24000</v>
      </c>
      <c r="L10578" s="72" t="s">
        <v>15</v>
      </c>
      <c r="M10578" s="72" t="s">
        <v>254</v>
      </c>
    </row>
    <row r="10579" spans="1:13" s="3" customFormat="1" ht="12.75" x14ac:dyDescent="0.2">
      <c r="A10579" s="62" t="s">
        <v>30</v>
      </c>
      <c r="B10579" s="62" t="s">
        <v>472</v>
      </c>
      <c r="C10579" s="63">
        <v>10</v>
      </c>
      <c r="D10579" s="64" t="s">
        <v>13437</v>
      </c>
      <c r="E10579" s="64" t="s">
        <v>9783</v>
      </c>
      <c r="F10579" s="65">
        <v>11101502</v>
      </c>
      <c r="G10579" s="64" t="s">
        <v>13633</v>
      </c>
      <c r="H10579" s="64">
        <v>3</v>
      </c>
      <c r="I10579" s="64">
        <v>8</v>
      </c>
      <c r="J10579" s="66">
        <v>8</v>
      </c>
      <c r="K10579" s="67">
        <v>96000</v>
      </c>
      <c r="L10579" s="68" t="s">
        <v>15</v>
      </c>
      <c r="M10579" s="68" t="s">
        <v>254</v>
      </c>
    </row>
    <row r="10580" spans="1:13" s="3" customFormat="1" ht="12.75" x14ac:dyDescent="0.2">
      <c r="A10580" s="62" t="s">
        <v>30</v>
      </c>
      <c r="B10580" s="62" t="s">
        <v>472</v>
      </c>
      <c r="C10580" s="63">
        <v>10</v>
      </c>
      <c r="D10580" s="62" t="s">
        <v>13437</v>
      </c>
      <c r="E10580" s="62" t="s">
        <v>9784</v>
      </c>
      <c r="F10580" s="69">
        <v>11101502</v>
      </c>
      <c r="G10580" s="62" t="s">
        <v>13633</v>
      </c>
      <c r="H10580" s="62">
        <v>3</v>
      </c>
      <c r="I10580" s="62">
        <v>8</v>
      </c>
      <c r="J10580" s="70">
        <v>8</v>
      </c>
      <c r="K10580" s="71">
        <v>96000</v>
      </c>
      <c r="L10580" s="72" t="s">
        <v>15</v>
      </c>
      <c r="M10580" s="72" t="s">
        <v>254</v>
      </c>
    </row>
    <row r="10581" spans="1:13" s="3" customFormat="1" ht="12.75" x14ac:dyDescent="0.2">
      <c r="A10581" s="62" t="s">
        <v>30</v>
      </c>
      <c r="B10581" s="62" t="s">
        <v>472</v>
      </c>
      <c r="C10581" s="63">
        <v>10</v>
      </c>
      <c r="D10581" s="64" t="s">
        <v>13437</v>
      </c>
      <c r="E10581" s="64" t="s">
        <v>9785</v>
      </c>
      <c r="F10581" s="65">
        <v>11101502</v>
      </c>
      <c r="G10581" s="64" t="s">
        <v>13633</v>
      </c>
      <c r="H10581" s="64">
        <v>3</v>
      </c>
      <c r="I10581" s="64">
        <v>8</v>
      </c>
      <c r="J10581" s="66">
        <v>8</v>
      </c>
      <c r="K10581" s="67">
        <v>96000</v>
      </c>
      <c r="L10581" s="68" t="s">
        <v>15</v>
      </c>
      <c r="M10581" s="68" t="s">
        <v>254</v>
      </c>
    </row>
    <row r="10582" spans="1:13" s="3" customFormat="1" ht="12.75" x14ac:dyDescent="0.2">
      <c r="A10582" s="62" t="s">
        <v>30</v>
      </c>
      <c r="B10582" s="62" t="s">
        <v>472</v>
      </c>
      <c r="C10582" s="63">
        <v>10</v>
      </c>
      <c r="D10582" s="62" t="s">
        <v>13437</v>
      </c>
      <c r="E10582" s="62" t="s">
        <v>9786</v>
      </c>
      <c r="F10582" s="69">
        <v>11101502</v>
      </c>
      <c r="G10582" s="62" t="s">
        <v>13633</v>
      </c>
      <c r="H10582" s="62">
        <v>3</v>
      </c>
      <c r="I10582" s="62">
        <v>8</v>
      </c>
      <c r="J10582" s="70">
        <v>8</v>
      </c>
      <c r="K10582" s="71">
        <v>96000</v>
      </c>
      <c r="L10582" s="72" t="s">
        <v>15</v>
      </c>
      <c r="M10582" s="72" t="s">
        <v>254</v>
      </c>
    </row>
    <row r="10583" spans="1:13" s="3" customFormat="1" ht="12.75" x14ac:dyDescent="0.2">
      <c r="A10583" s="62" t="s">
        <v>30</v>
      </c>
      <c r="B10583" s="62" t="s">
        <v>472</v>
      </c>
      <c r="C10583" s="63">
        <v>10</v>
      </c>
      <c r="D10583" s="64" t="s">
        <v>13437</v>
      </c>
      <c r="E10583" s="64" t="s">
        <v>9787</v>
      </c>
      <c r="F10583" s="65">
        <v>11101502</v>
      </c>
      <c r="G10583" s="64" t="s">
        <v>13633</v>
      </c>
      <c r="H10583" s="64">
        <v>3</v>
      </c>
      <c r="I10583" s="64">
        <v>8</v>
      </c>
      <c r="J10583" s="66">
        <v>8</v>
      </c>
      <c r="K10583" s="67">
        <v>96000</v>
      </c>
      <c r="L10583" s="68" t="s">
        <v>15</v>
      </c>
      <c r="M10583" s="68" t="s">
        <v>254</v>
      </c>
    </row>
    <row r="10584" spans="1:13" s="3" customFormat="1" ht="12.75" x14ac:dyDescent="0.2">
      <c r="A10584" s="62" t="s">
        <v>30</v>
      </c>
      <c r="B10584" s="62" t="s">
        <v>219</v>
      </c>
      <c r="C10584" s="63">
        <v>10</v>
      </c>
      <c r="D10584" s="62" t="s">
        <v>13379</v>
      </c>
      <c r="E10584" s="62" t="s">
        <v>9788</v>
      </c>
      <c r="F10584" s="69">
        <v>27112838</v>
      </c>
      <c r="G10584" s="62" t="s">
        <v>13633</v>
      </c>
      <c r="H10584" s="62">
        <v>3</v>
      </c>
      <c r="I10584" s="62">
        <v>8</v>
      </c>
      <c r="J10584" s="70">
        <v>1</v>
      </c>
      <c r="K10584" s="71">
        <v>168000</v>
      </c>
      <c r="L10584" s="72" t="s">
        <v>15</v>
      </c>
      <c r="M10584" s="72" t="s">
        <v>254</v>
      </c>
    </row>
    <row r="10585" spans="1:13" s="3" customFormat="1" ht="12.75" x14ac:dyDescent="0.2">
      <c r="A10585" s="62" t="s">
        <v>30</v>
      </c>
      <c r="B10585" s="62" t="s">
        <v>472</v>
      </c>
      <c r="C10585" s="63">
        <v>10</v>
      </c>
      <c r="D10585" s="64" t="s">
        <v>13437</v>
      </c>
      <c r="E10585" s="64" t="s">
        <v>9789</v>
      </c>
      <c r="F10585" s="65">
        <v>27112838</v>
      </c>
      <c r="G10585" s="64" t="s">
        <v>13633</v>
      </c>
      <c r="H10585" s="64">
        <v>3</v>
      </c>
      <c r="I10585" s="64">
        <v>8</v>
      </c>
      <c r="J10585" s="66">
        <v>1</v>
      </c>
      <c r="K10585" s="67">
        <v>18000</v>
      </c>
      <c r="L10585" s="68" t="s">
        <v>15</v>
      </c>
      <c r="M10585" s="68" t="s">
        <v>254</v>
      </c>
    </row>
    <row r="10586" spans="1:13" s="3" customFormat="1" ht="12.75" x14ac:dyDescent="0.2">
      <c r="A10586" s="62" t="s">
        <v>30</v>
      </c>
      <c r="B10586" s="62" t="s">
        <v>1791</v>
      </c>
      <c r="C10586" s="63">
        <v>10</v>
      </c>
      <c r="D10586" s="62" t="s">
        <v>13550</v>
      </c>
      <c r="E10586" s="62" t="s">
        <v>9790</v>
      </c>
      <c r="F10586" s="69">
        <v>40101604</v>
      </c>
      <c r="G10586" s="62" t="s">
        <v>13633</v>
      </c>
      <c r="H10586" s="62">
        <v>3</v>
      </c>
      <c r="I10586" s="62">
        <v>8</v>
      </c>
      <c r="J10586" s="70">
        <v>1</v>
      </c>
      <c r="K10586" s="71">
        <v>250000</v>
      </c>
      <c r="L10586" s="72" t="s">
        <v>15</v>
      </c>
      <c r="M10586" s="72" t="s">
        <v>254</v>
      </c>
    </row>
    <row r="10587" spans="1:13" s="3" customFormat="1" ht="12.75" x14ac:dyDescent="0.2">
      <c r="A10587" s="62" t="s">
        <v>30</v>
      </c>
      <c r="B10587" s="62" t="s">
        <v>853</v>
      </c>
      <c r="C10587" s="63">
        <v>10</v>
      </c>
      <c r="D10587" s="64" t="s">
        <v>13472</v>
      </c>
      <c r="E10587" s="64" t="s">
        <v>9791</v>
      </c>
      <c r="F10587" s="65">
        <v>27112503</v>
      </c>
      <c r="G10587" s="64" t="s">
        <v>13633</v>
      </c>
      <c r="H10587" s="64">
        <v>3</v>
      </c>
      <c r="I10587" s="64">
        <v>8</v>
      </c>
      <c r="J10587" s="66">
        <v>1</v>
      </c>
      <c r="K10587" s="67">
        <v>50300</v>
      </c>
      <c r="L10587" s="68" t="s">
        <v>15</v>
      </c>
      <c r="M10587" s="68" t="s">
        <v>254</v>
      </c>
    </row>
    <row r="10588" spans="1:13" s="3" customFormat="1" ht="12.75" x14ac:dyDescent="0.2">
      <c r="A10588" s="62" t="s">
        <v>30</v>
      </c>
      <c r="B10588" s="62" t="s">
        <v>1804</v>
      </c>
      <c r="C10588" s="63">
        <v>10</v>
      </c>
      <c r="D10588" s="62" t="s">
        <v>13563</v>
      </c>
      <c r="E10588" s="62" t="s">
        <v>9792</v>
      </c>
      <c r="F10588" s="69">
        <v>25191500</v>
      </c>
      <c r="G10588" s="62" t="s">
        <v>13633</v>
      </c>
      <c r="H10588" s="62">
        <v>3</v>
      </c>
      <c r="I10588" s="62">
        <v>8</v>
      </c>
      <c r="J10588" s="70">
        <v>1</v>
      </c>
      <c r="K10588" s="71">
        <v>700000</v>
      </c>
      <c r="L10588" s="72" t="s">
        <v>15</v>
      </c>
      <c r="M10588" s="72" t="s">
        <v>254</v>
      </c>
    </row>
    <row r="10589" spans="1:13" s="3" customFormat="1" ht="12.75" x14ac:dyDescent="0.2">
      <c r="A10589" s="62" t="s">
        <v>30</v>
      </c>
      <c r="B10589" s="62" t="s">
        <v>1804</v>
      </c>
      <c r="C10589" s="63">
        <v>10</v>
      </c>
      <c r="D10589" s="64" t="s">
        <v>13563</v>
      </c>
      <c r="E10589" s="64" t="s">
        <v>9793</v>
      </c>
      <c r="F10589" s="65">
        <v>39121529</v>
      </c>
      <c r="G10589" s="64" t="s">
        <v>13633</v>
      </c>
      <c r="H10589" s="64">
        <v>3</v>
      </c>
      <c r="I10589" s="64">
        <v>8</v>
      </c>
      <c r="J10589" s="66">
        <v>1</v>
      </c>
      <c r="K10589" s="67">
        <v>820000</v>
      </c>
      <c r="L10589" s="68" t="s">
        <v>15</v>
      </c>
      <c r="M10589" s="68" t="s">
        <v>254</v>
      </c>
    </row>
    <row r="10590" spans="1:13" s="3" customFormat="1" ht="12.75" x14ac:dyDescent="0.2">
      <c r="A10590" s="62" t="s">
        <v>30</v>
      </c>
      <c r="B10590" s="62" t="s">
        <v>1804</v>
      </c>
      <c r="C10590" s="63">
        <v>10</v>
      </c>
      <c r="D10590" s="62" t="s">
        <v>13563</v>
      </c>
      <c r="E10590" s="62" t="s">
        <v>9794</v>
      </c>
      <c r="F10590" s="69">
        <v>25191500</v>
      </c>
      <c r="G10590" s="62" t="s">
        <v>13633</v>
      </c>
      <c r="H10590" s="62">
        <v>3</v>
      </c>
      <c r="I10590" s="62">
        <v>8</v>
      </c>
      <c r="J10590" s="70">
        <v>1</v>
      </c>
      <c r="K10590" s="71">
        <v>1520000</v>
      </c>
      <c r="L10590" s="72" t="s">
        <v>15</v>
      </c>
      <c r="M10590" s="72" t="s">
        <v>254</v>
      </c>
    </row>
    <row r="10591" spans="1:13" s="3" customFormat="1" ht="12.75" x14ac:dyDescent="0.2">
      <c r="A10591" s="62" t="s">
        <v>30</v>
      </c>
      <c r="B10591" s="62" t="s">
        <v>1804</v>
      </c>
      <c r="C10591" s="63">
        <v>10</v>
      </c>
      <c r="D10591" s="64" t="s">
        <v>13563</v>
      </c>
      <c r="E10591" s="64" t="s">
        <v>9795</v>
      </c>
      <c r="F10591" s="65">
        <v>32101513</v>
      </c>
      <c r="G10591" s="64" t="s">
        <v>13633</v>
      </c>
      <c r="H10591" s="64">
        <v>3</v>
      </c>
      <c r="I10591" s="64">
        <v>8</v>
      </c>
      <c r="J10591" s="66">
        <v>1</v>
      </c>
      <c r="K10591" s="67">
        <v>1350000</v>
      </c>
      <c r="L10591" s="68" t="s">
        <v>15</v>
      </c>
      <c r="M10591" s="68" t="s">
        <v>254</v>
      </c>
    </row>
    <row r="10592" spans="1:13" s="3" customFormat="1" ht="12.75" x14ac:dyDescent="0.2">
      <c r="A10592" s="62" t="s">
        <v>30</v>
      </c>
      <c r="B10592" s="62" t="s">
        <v>222</v>
      </c>
      <c r="C10592" s="63">
        <v>10</v>
      </c>
      <c r="D10592" s="62" t="s">
        <v>13381</v>
      </c>
      <c r="E10592" s="62" t="s">
        <v>9796</v>
      </c>
      <c r="F10592" s="69">
        <v>31401503</v>
      </c>
      <c r="G10592" s="62" t="s">
        <v>13633</v>
      </c>
      <c r="H10592" s="62">
        <v>3</v>
      </c>
      <c r="I10592" s="62">
        <v>8</v>
      </c>
      <c r="J10592" s="70">
        <v>1</v>
      </c>
      <c r="K10592" s="71">
        <v>26900</v>
      </c>
      <c r="L10592" s="72" t="s">
        <v>15</v>
      </c>
      <c r="M10592" s="72" t="s">
        <v>254</v>
      </c>
    </row>
    <row r="10593" spans="1:13" s="3" customFormat="1" ht="12.75" x14ac:dyDescent="0.2">
      <c r="A10593" s="62" t="s">
        <v>30</v>
      </c>
      <c r="B10593" s="62" t="s">
        <v>222</v>
      </c>
      <c r="C10593" s="63">
        <v>10</v>
      </c>
      <c r="D10593" s="64" t="s">
        <v>13381</v>
      </c>
      <c r="E10593" s="64" t="s">
        <v>9796</v>
      </c>
      <c r="F10593" s="65">
        <v>31401503</v>
      </c>
      <c r="G10593" s="64" t="s">
        <v>13633</v>
      </c>
      <c r="H10593" s="64">
        <v>3</v>
      </c>
      <c r="I10593" s="64">
        <v>8</v>
      </c>
      <c r="J10593" s="66">
        <v>1</v>
      </c>
      <c r="K10593" s="67">
        <v>28500</v>
      </c>
      <c r="L10593" s="68" t="s">
        <v>15</v>
      </c>
      <c r="M10593" s="68" t="s">
        <v>254</v>
      </c>
    </row>
    <row r="10594" spans="1:13" s="3" customFormat="1" ht="12.75" x14ac:dyDescent="0.2">
      <c r="A10594" s="62" t="s">
        <v>30</v>
      </c>
      <c r="B10594" s="62" t="s">
        <v>222</v>
      </c>
      <c r="C10594" s="63">
        <v>10</v>
      </c>
      <c r="D10594" s="62" t="s">
        <v>13381</v>
      </c>
      <c r="E10594" s="62" t="s">
        <v>9797</v>
      </c>
      <c r="F10594" s="69">
        <v>24121500</v>
      </c>
      <c r="G10594" s="62" t="s">
        <v>13633</v>
      </c>
      <c r="H10594" s="62">
        <v>3</v>
      </c>
      <c r="I10594" s="62">
        <v>8</v>
      </c>
      <c r="J10594" s="70">
        <v>1</v>
      </c>
      <c r="K10594" s="71">
        <v>690300</v>
      </c>
      <c r="L10594" s="72" t="s">
        <v>848</v>
      </c>
      <c r="M10594" s="72" t="s">
        <v>254</v>
      </c>
    </row>
    <row r="10595" spans="1:13" s="3" customFormat="1" ht="12.75" x14ac:dyDescent="0.2">
      <c r="A10595" s="62" t="s">
        <v>30</v>
      </c>
      <c r="B10595" s="62" t="s">
        <v>222</v>
      </c>
      <c r="C10595" s="63">
        <v>10</v>
      </c>
      <c r="D10595" s="64" t="s">
        <v>13381</v>
      </c>
      <c r="E10595" s="64" t="s">
        <v>9798</v>
      </c>
      <c r="F10595" s="65">
        <v>26101513</v>
      </c>
      <c r="G10595" s="64" t="s">
        <v>13633</v>
      </c>
      <c r="H10595" s="64">
        <v>3</v>
      </c>
      <c r="I10595" s="64">
        <v>8</v>
      </c>
      <c r="J10595" s="66">
        <v>2</v>
      </c>
      <c r="K10595" s="67">
        <v>240000</v>
      </c>
      <c r="L10595" s="68" t="s">
        <v>15</v>
      </c>
      <c r="M10595" s="68" t="s">
        <v>254</v>
      </c>
    </row>
    <row r="10596" spans="1:13" s="3" customFormat="1" ht="12.75" x14ac:dyDescent="0.2">
      <c r="A10596" s="62" t="s">
        <v>30</v>
      </c>
      <c r="B10596" s="62" t="s">
        <v>222</v>
      </c>
      <c r="C10596" s="63">
        <v>10</v>
      </c>
      <c r="D10596" s="62" t="s">
        <v>13381</v>
      </c>
      <c r="E10596" s="62" t="s">
        <v>9798</v>
      </c>
      <c r="F10596" s="69">
        <v>26101513</v>
      </c>
      <c r="G10596" s="62" t="s">
        <v>13633</v>
      </c>
      <c r="H10596" s="62">
        <v>3</v>
      </c>
      <c r="I10596" s="62">
        <v>8</v>
      </c>
      <c r="J10596" s="70">
        <v>2</v>
      </c>
      <c r="K10596" s="71">
        <v>240000</v>
      </c>
      <c r="L10596" s="72" t="s">
        <v>15</v>
      </c>
      <c r="M10596" s="72" t="s">
        <v>254</v>
      </c>
    </row>
    <row r="10597" spans="1:13" s="3" customFormat="1" ht="12.75" x14ac:dyDescent="0.2">
      <c r="A10597" s="62" t="s">
        <v>30</v>
      </c>
      <c r="B10597" s="62" t="s">
        <v>268</v>
      </c>
      <c r="C10597" s="63">
        <v>10</v>
      </c>
      <c r="D10597" s="64" t="s">
        <v>13385</v>
      </c>
      <c r="E10597" s="64" t="s">
        <v>9799</v>
      </c>
      <c r="F10597" s="65">
        <v>41101518</v>
      </c>
      <c r="G10597" s="64" t="s">
        <v>13633</v>
      </c>
      <c r="H10597" s="64">
        <v>3</v>
      </c>
      <c r="I10597" s="64">
        <v>8</v>
      </c>
      <c r="J10597" s="66">
        <v>2</v>
      </c>
      <c r="K10597" s="67">
        <v>84200</v>
      </c>
      <c r="L10597" s="68" t="s">
        <v>15</v>
      </c>
      <c r="M10597" s="68" t="s">
        <v>254</v>
      </c>
    </row>
    <row r="10598" spans="1:13" s="3" customFormat="1" ht="12.75" x14ac:dyDescent="0.2">
      <c r="A10598" s="62" t="s">
        <v>30</v>
      </c>
      <c r="B10598" s="62" t="s">
        <v>268</v>
      </c>
      <c r="C10598" s="63">
        <v>10</v>
      </c>
      <c r="D10598" s="62" t="s">
        <v>13385</v>
      </c>
      <c r="E10598" s="62" t="s">
        <v>9800</v>
      </c>
      <c r="F10598" s="69">
        <v>41101518</v>
      </c>
      <c r="G10598" s="62" t="s">
        <v>13633</v>
      </c>
      <c r="H10598" s="62">
        <v>3</v>
      </c>
      <c r="I10598" s="62">
        <v>8</v>
      </c>
      <c r="J10598" s="70">
        <v>2</v>
      </c>
      <c r="K10598" s="71">
        <v>91600</v>
      </c>
      <c r="L10598" s="72" t="s">
        <v>15</v>
      </c>
      <c r="M10598" s="72" t="s">
        <v>254</v>
      </c>
    </row>
    <row r="10599" spans="1:13" s="3" customFormat="1" ht="12.75" x14ac:dyDescent="0.2">
      <c r="A10599" s="62" t="s">
        <v>30</v>
      </c>
      <c r="B10599" s="62" t="s">
        <v>1791</v>
      </c>
      <c r="C10599" s="63">
        <v>10</v>
      </c>
      <c r="D10599" s="64" t="s">
        <v>13550</v>
      </c>
      <c r="E10599" s="64" t="s">
        <v>9801</v>
      </c>
      <c r="F10599" s="65">
        <v>26101513</v>
      </c>
      <c r="G10599" s="64" t="s">
        <v>13633</v>
      </c>
      <c r="H10599" s="64">
        <v>3</v>
      </c>
      <c r="I10599" s="64">
        <v>8</v>
      </c>
      <c r="J10599" s="66">
        <v>1</v>
      </c>
      <c r="K10599" s="67">
        <v>370000</v>
      </c>
      <c r="L10599" s="68" t="s">
        <v>15</v>
      </c>
      <c r="M10599" s="68" t="s">
        <v>254</v>
      </c>
    </row>
    <row r="10600" spans="1:13" s="3" customFormat="1" ht="12.75" x14ac:dyDescent="0.2">
      <c r="A10600" s="62" t="s">
        <v>30</v>
      </c>
      <c r="B10600" s="62" t="s">
        <v>853</v>
      </c>
      <c r="C10600" s="63">
        <v>10</v>
      </c>
      <c r="D10600" s="62" t="s">
        <v>13472</v>
      </c>
      <c r="E10600" s="62" t="s">
        <v>9802</v>
      </c>
      <c r="F10600" s="69">
        <v>20143002</v>
      </c>
      <c r="G10600" s="62" t="s">
        <v>13633</v>
      </c>
      <c r="H10600" s="62">
        <v>3</v>
      </c>
      <c r="I10600" s="62">
        <v>8</v>
      </c>
      <c r="J10600" s="70">
        <v>3</v>
      </c>
      <c r="K10600" s="71">
        <v>105000</v>
      </c>
      <c r="L10600" s="72" t="s">
        <v>15</v>
      </c>
      <c r="M10600" s="72" t="s">
        <v>254</v>
      </c>
    </row>
    <row r="10601" spans="1:13" s="3" customFormat="1" ht="12.75" x14ac:dyDescent="0.2">
      <c r="A10601" s="62" t="s">
        <v>30</v>
      </c>
      <c r="B10601" s="62" t="s">
        <v>216</v>
      </c>
      <c r="C10601" s="63">
        <v>10</v>
      </c>
      <c r="D10601" s="64" t="s">
        <v>13377</v>
      </c>
      <c r="E10601" s="64" t="s">
        <v>9803</v>
      </c>
      <c r="F10601" s="65">
        <v>13101606</v>
      </c>
      <c r="G10601" s="64" t="s">
        <v>13633</v>
      </c>
      <c r="H10601" s="64">
        <v>3</v>
      </c>
      <c r="I10601" s="64">
        <v>8</v>
      </c>
      <c r="J10601" s="66">
        <v>1</v>
      </c>
      <c r="K10601" s="67">
        <v>330000</v>
      </c>
      <c r="L10601" s="68" t="s">
        <v>15</v>
      </c>
      <c r="M10601" s="68" t="s">
        <v>254</v>
      </c>
    </row>
    <row r="10602" spans="1:13" s="3" customFormat="1" ht="12.75" x14ac:dyDescent="0.2">
      <c r="A10602" s="62" t="s">
        <v>30</v>
      </c>
      <c r="B10602" s="62" t="s">
        <v>216</v>
      </c>
      <c r="C10602" s="63">
        <v>10</v>
      </c>
      <c r="D10602" s="62" t="s">
        <v>13377</v>
      </c>
      <c r="E10602" s="62" t="s">
        <v>9803</v>
      </c>
      <c r="F10602" s="69">
        <v>13101606</v>
      </c>
      <c r="G10602" s="62" t="s">
        <v>13633</v>
      </c>
      <c r="H10602" s="62">
        <v>3</v>
      </c>
      <c r="I10602" s="62">
        <v>8</v>
      </c>
      <c r="J10602" s="70">
        <v>1</v>
      </c>
      <c r="K10602" s="71">
        <v>350000</v>
      </c>
      <c r="L10602" s="72" t="s">
        <v>15</v>
      </c>
      <c r="M10602" s="72" t="s">
        <v>254</v>
      </c>
    </row>
    <row r="10603" spans="1:13" s="3" customFormat="1" ht="12.75" x14ac:dyDescent="0.2">
      <c r="A10603" s="62" t="s">
        <v>30</v>
      </c>
      <c r="B10603" s="62" t="s">
        <v>216</v>
      </c>
      <c r="C10603" s="63">
        <v>10</v>
      </c>
      <c r="D10603" s="64" t="s">
        <v>13377</v>
      </c>
      <c r="E10603" s="64" t="s">
        <v>9803</v>
      </c>
      <c r="F10603" s="65">
        <v>13101606</v>
      </c>
      <c r="G10603" s="64" t="s">
        <v>13633</v>
      </c>
      <c r="H10603" s="64">
        <v>3</v>
      </c>
      <c r="I10603" s="64">
        <v>8</v>
      </c>
      <c r="J10603" s="66">
        <v>1</v>
      </c>
      <c r="K10603" s="67">
        <v>350000</v>
      </c>
      <c r="L10603" s="68" t="s">
        <v>15</v>
      </c>
      <c r="M10603" s="68" t="s">
        <v>254</v>
      </c>
    </row>
    <row r="10604" spans="1:13" s="3" customFormat="1" ht="12.75" x14ac:dyDescent="0.2">
      <c r="A10604" s="62" t="s">
        <v>30</v>
      </c>
      <c r="B10604" s="62" t="s">
        <v>216</v>
      </c>
      <c r="C10604" s="63">
        <v>10</v>
      </c>
      <c r="D10604" s="62" t="s">
        <v>13377</v>
      </c>
      <c r="E10604" s="62" t="s">
        <v>9803</v>
      </c>
      <c r="F10604" s="69">
        <v>13101606</v>
      </c>
      <c r="G10604" s="62" t="s">
        <v>13633</v>
      </c>
      <c r="H10604" s="62">
        <v>3</v>
      </c>
      <c r="I10604" s="62">
        <v>8</v>
      </c>
      <c r="J10604" s="70">
        <v>1</v>
      </c>
      <c r="K10604" s="71">
        <v>350000</v>
      </c>
      <c r="L10604" s="72" t="s">
        <v>15</v>
      </c>
      <c r="M10604" s="72" t="s">
        <v>254</v>
      </c>
    </row>
    <row r="10605" spans="1:13" s="3" customFormat="1" ht="12.75" x14ac:dyDescent="0.2">
      <c r="A10605" s="62" t="s">
        <v>30</v>
      </c>
      <c r="B10605" s="62" t="s">
        <v>216</v>
      </c>
      <c r="C10605" s="63">
        <v>10</v>
      </c>
      <c r="D10605" s="64" t="s">
        <v>13377</v>
      </c>
      <c r="E10605" s="64" t="s">
        <v>9803</v>
      </c>
      <c r="F10605" s="65">
        <v>13101606</v>
      </c>
      <c r="G10605" s="64" t="s">
        <v>13633</v>
      </c>
      <c r="H10605" s="64">
        <v>3</v>
      </c>
      <c r="I10605" s="64">
        <v>8</v>
      </c>
      <c r="J10605" s="66">
        <v>1</v>
      </c>
      <c r="K10605" s="67">
        <v>350000</v>
      </c>
      <c r="L10605" s="68" t="s">
        <v>15</v>
      </c>
      <c r="M10605" s="68" t="s">
        <v>254</v>
      </c>
    </row>
    <row r="10606" spans="1:13" s="3" customFormat="1" ht="12.75" x14ac:dyDescent="0.2">
      <c r="A10606" s="62" t="s">
        <v>30</v>
      </c>
      <c r="B10606" s="62" t="s">
        <v>216</v>
      </c>
      <c r="C10606" s="63">
        <v>10</v>
      </c>
      <c r="D10606" s="62" t="s">
        <v>13377</v>
      </c>
      <c r="E10606" s="62" t="s">
        <v>9803</v>
      </c>
      <c r="F10606" s="69">
        <v>13101606</v>
      </c>
      <c r="G10606" s="62" t="s">
        <v>13633</v>
      </c>
      <c r="H10606" s="62">
        <v>3</v>
      </c>
      <c r="I10606" s="62">
        <v>8</v>
      </c>
      <c r="J10606" s="70">
        <v>1</v>
      </c>
      <c r="K10606" s="71">
        <v>330000</v>
      </c>
      <c r="L10606" s="72" t="s">
        <v>15</v>
      </c>
      <c r="M10606" s="72" t="s">
        <v>254</v>
      </c>
    </row>
    <row r="10607" spans="1:13" s="3" customFormat="1" ht="12.75" x14ac:dyDescent="0.2">
      <c r="A10607" s="62" t="s">
        <v>30</v>
      </c>
      <c r="B10607" s="62" t="s">
        <v>217</v>
      </c>
      <c r="C10607" s="63">
        <v>10</v>
      </c>
      <c r="D10607" s="64" t="s">
        <v>13378</v>
      </c>
      <c r="E10607" s="64" t="s">
        <v>9804</v>
      </c>
      <c r="F10607" s="65">
        <v>53141600</v>
      </c>
      <c r="G10607" s="64" t="s">
        <v>13633</v>
      </c>
      <c r="H10607" s="64">
        <v>3</v>
      </c>
      <c r="I10607" s="64">
        <v>8</v>
      </c>
      <c r="J10607" s="66">
        <v>10</v>
      </c>
      <c r="K10607" s="67">
        <v>45000</v>
      </c>
      <c r="L10607" s="68" t="s">
        <v>15</v>
      </c>
      <c r="M10607" s="68" t="s">
        <v>254</v>
      </c>
    </row>
    <row r="10608" spans="1:13" s="3" customFormat="1" ht="12.75" x14ac:dyDescent="0.2">
      <c r="A10608" s="62" t="s">
        <v>30</v>
      </c>
      <c r="B10608" s="62" t="s">
        <v>216</v>
      </c>
      <c r="C10608" s="63">
        <v>10</v>
      </c>
      <c r="D10608" s="62" t="s">
        <v>13377</v>
      </c>
      <c r="E10608" s="62" t="s">
        <v>9805</v>
      </c>
      <c r="F10608" s="69">
        <v>42311512</v>
      </c>
      <c r="G10608" s="62" t="s">
        <v>13633</v>
      </c>
      <c r="H10608" s="62">
        <v>3</v>
      </c>
      <c r="I10608" s="62">
        <v>8</v>
      </c>
      <c r="J10608" s="70">
        <v>5</v>
      </c>
      <c r="K10608" s="71">
        <v>1425000</v>
      </c>
      <c r="L10608" s="72" t="s">
        <v>15</v>
      </c>
      <c r="M10608" s="72" t="s">
        <v>254</v>
      </c>
    </row>
    <row r="10609" spans="1:13" s="3" customFormat="1" ht="12.75" x14ac:dyDescent="0.2">
      <c r="A10609" s="62" t="s">
        <v>30</v>
      </c>
      <c r="B10609" s="62" t="s">
        <v>216</v>
      </c>
      <c r="C10609" s="63">
        <v>10</v>
      </c>
      <c r="D10609" s="64" t="s">
        <v>13377</v>
      </c>
      <c r="E10609" s="64" t="s">
        <v>9806</v>
      </c>
      <c r="F10609" s="65">
        <v>13111300</v>
      </c>
      <c r="G10609" s="64" t="s">
        <v>13633</v>
      </c>
      <c r="H10609" s="64">
        <v>3</v>
      </c>
      <c r="I10609" s="64">
        <v>8</v>
      </c>
      <c r="J10609" s="66">
        <v>5</v>
      </c>
      <c r="K10609" s="67">
        <v>625000</v>
      </c>
      <c r="L10609" s="68" t="s">
        <v>15</v>
      </c>
      <c r="M10609" s="68" t="s">
        <v>254</v>
      </c>
    </row>
    <row r="10610" spans="1:13" s="3" customFormat="1" ht="12.75" x14ac:dyDescent="0.2">
      <c r="A10610" s="62" t="s">
        <v>30</v>
      </c>
      <c r="B10610" s="62" t="s">
        <v>853</v>
      </c>
      <c r="C10610" s="63">
        <v>10</v>
      </c>
      <c r="D10610" s="62" t="s">
        <v>13472</v>
      </c>
      <c r="E10610" s="62" t="s">
        <v>9807</v>
      </c>
      <c r="F10610" s="69">
        <v>23151603</v>
      </c>
      <c r="G10610" s="62" t="s">
        <v>13633</v>
      </c>
      <c r="H10610" s="62">
        <v>3</v>
      </c>
      <c r="I10610" s="62">
        <v>8</v>
      </c>
      <c r="J10610" s="70">
        <v>1</v>
      </c>
      <c r="K10610" s="71">
        <v>36200</v>
      </c>
      <c r="L10610" s="72" t="s">
        <v>15</v>
      </c>
      <c r="M10610" s="72" t="s">
        <v>254</v>
      </c>
    </row>
    <row r="10611" spans="1:13" s="3" customFormat="1" ht="12.75" x14ac:dyDescent="0.2">
      <c r="A10611" s="62" t="s">
        <v>30</v>
      </c>
      <c r="B10611" s="62" t="s">
        <v>219</v>
      </c>
      <c r="C10611" s="63">
        <v>10</v>
      </c>
      <c r="D10611" s="64" t="s">
        <v>13379</v>
      </c>
      <c r="E10611" s="64" t="s">
        <v>9808</v>
      </c>
      <c r="F10611" s="65">
        <v>39121311</v>
      </c>
      <c r="G10611" s="64" t="s">
        <v>13633</v>
      </c>
      <c r="H10611" s="64">
        <v>3</v>
      </c>
      <c r="I10611" s="64">
        <v>8</v>
      </c>
      <c r="J10611" s="66">
        <v>10</v>
      </c>
      <c r="K10611" s="67">
        <v>180000</v>
      </c>
      <c r="L10611" s="68" t="s">
        <v>15</v>
      </c>
      <c r="M10611" s="68" t="s">
        <v>254</v>
      </c>
    </row>
    <row r="10612" spans="1:13" s="3" customFormat="1" ht="12.75" x14ac:dyDescent="0.2">
      <c r="A10612" s="62" t="s">
        <v>30</v>
      </c>
      <c r="B10612" s="62" t="s">
        <v>219</v>
      </c>
      <c r="C10612" s="63">
        <v>10</v>
      </c>
      <c r="D10612" s="62" t="s">
        <v>13379</v>
      </c>
      <c r="E10612" s="62" t="s">
        <v>9809</v>
      </c>
      <c r="F10612" s="69">
        <v>39121311</v>
      </c>
      <c r="G10612" s="62" t="s">
        <v>13633</v>
      </c>
      <c r="H10612" s="62">
        <v>3</v>
      </c>
      <c r="I10612" s="62">
        <v>8</v>
      </c>
      <c r="J10612" s="70">
        <v>10</v>
      </c>
      <c r="K10612" s="71">
        <v>90000</v>
      </c>
      <c r="L10612" s="72" t="s">
        <v>15</v>
      </c>
      <c r="M10612" s="72" t="s">
        <v>254</v>
      </c>
    </row>
    <row r="10613" spans="1:13" s="3" customFormat="1" ht="12.75" x14ac:dyDescent="0.2">
      <c r="A10613" s="62" t="s">
        <v>30</v>
      </c>
      <c r="B10613" s="62" t="s">
        <v>219</v>
      </c>
      <c r="C10613" s="63">
        <v>10</v>
      </c>
      <c r="D10613" s="64" t="s">
        <v>13379</v>
      </c>
      <c r="E10613" s="64" t="s">
        <v>9810</v>
      </c>
      <c r="F10613" s="65">
        <v>39121311</v>
      </c>
      <c r="G10613" s="64" t="s">
        <v>13633</v>
      </c>
      <c r="H10613" s="64">
        <v>3</v>
      </c>
      <c r="I10613" s="64">
        <v>8</v>
      </c>
      <c r="J10613" s="66">
        <v>10</v>
      </c>
      <c r="K10613" s="67">
        <v>180000</v>
      </c>
      <c r="L10613" s="68" t="s">
        <v>15</v>
      </c>
      <c r="M10613" s="68" t="s">
        <v>254</v>
      </c>
    </row>
    <row r="10614" spans="1:13" s="3" customFormat="1" ht="12.75" x14ac:dyDescent="0.2">
      <c r="A10614" s="62" t="s">
        <v>30</v>
      </c>
      <c r="B10614" s="62" t="s">
        <v>219</v>
      </c>
      <c r="C10614" s="63">
        <v>10</v>
      </c>
      <c r="D10614" s="62" t="s">
        <v>13379</v>
      </c>
      <c r="E10614" s="62" t="s">
        <v>9811</v>
      </c>
      <c r="F10614" s="69">
        <v>39121311</v>
      </c>
      <c r="G10614" s="62" t="s">
        <v>13633</v>
      </c>
      <c r="H10614" s="62">
        <v>3</v>
      </c>
      <c r="I10614" s="62">
        <v>8</v>
      </c>
      <c r="J10614" s="70">
        <v>10</v>
      </c>
      <c r="K10614" s="71">
        <v>90000</v>
      </c>
      <c r="L10614" s="72" t="s">
        <v>15</v>
      </c>
      <c r="M10614" s="72" t="s">
        <v>254</v>
      </c>
    </row>
    <row r="10615" spans="1:13" s="3" customFormat="1" ht="12.75" x14ac:dyDescent="0.2">
      <c r="A10615" s="62" t="s">
        <v>30</v>
      </c>
      <c r="B10615" s="62" t="s">
        <v>219</v>
      </c>
      <c r="C10615" s="63">
        <v>10</v>
      </c>
      <c r="D10615" s="64" t="s">
        <v>13379</v>
      </c>
      <c r="E10615" s="64" t="s">
        <v>9812</v>
      </c>
      <c r="F10615" s="65">
        <v>39121311</v>
      </c>
      <c r="G10615" s="64" t="s">
        <v>13633</v>
      </c>
      <c r="H10615" s="64">
        <v>3</v>
      </c>
      <c r="I10615" s="64">
        <v>8</v>
      </c>
      <c r="J10615" s="66">
        <v>10</v>
      </c>
      <c r="K10615" s="67">
        <v>180000</v>
      </c>
      <c r="L10615" s="68" t="s">
        <v>15</v>
      </c>
      <c r="M10615" s="68" t="s">
        <v>254</v>
      </c>
    </row>
    <row r="10616" spans="1:13" s="3" customFormat="1" ht="12.75" x14ac:dyDescent="0.2">
      <c r="A10616" s="62" t="s">
        <v>30</v>
      </c>
      <c r="B10616" s="62" t="s">
        <v>219</v>
      </c>
      <c r="C10616" s="63">
        <v>10</v>
      </c>
      <c r="D10616" s="62" t="s">
        <v>13379</v>
      </c>
      <c r="E10616" s="62" t="s">
        <v>9813</v>
      </c>
      <c r="F10616" s="69">
        <v>39121311</v>
      </c>
      <c r="G10616" s="62" t="s">
        <v>13633</v>
      </c>
      <c r="H10616" s="62">
        <v>3</v>
      </c>
      <c r="I10616" s="62">
        <v>8</v>
      </c>
      <c r="J10616" s="70">
        <v>10</v>
      </c>
      <c r="K10616" s="71">
        <v>90000</v>
      </c>
      <c r="L10616" s="72" t="s">
        <v>15</v>
      </c>
      <c r="M10616" s="72" t="s">
        <v>254</v>
      </c>
    </row>
    <row r="10617" spans="1:13" s="3" customFormat="1" ht="12.75" x14ac:dyDescent="0.2">
      <c r="A10617" s="62" t="s">
        <v>30</v>
      </c>
      <c r="B10617" s="62" t="s">
        <v>9270</v>
      </c>
      <c r="C10617" s="63">
        <v>10</v>
      </c>
      <c r="D10617" s="64" t="s">
        <v>13599</v>
      </c>
      <c r="E10617" s="64" t="s">
        <v>9814</v>
      </c>
      <c r="F10617" s="65">
        <v>73111504</v>
      </c>
      <c r="G10617" s="64" t="s">
        <v>13630</v>
      </c>
      <c r="H10617" s="64">
        <v>4</v>
      </c>
      <c r="I10617" s="64">
        <v>3</v>
      </c>
      <c r="J10617" s="66">
        <v>1</v>
      </c>
      <c r="K10617" s="67">
        <v>5000000</v>
      </c>
      <c r="L10617" s="68" t="s">
        <v>13</v>
      </c>
      <c r="M10617" s="68" t="s">
        <v>254</v>
      </c>
    </row>
    <row r="10618" spans="1:13" s="3" customFormat="1" ht="12.75" x14ac:dyDescent="0.2">
      <c r="A10618" s="62" t="s">
        <v>30</v>
      </c>
      <c r="B10618" s="62" t="s">
        <v>439</v>
      </c>
      <c r="C10618" s="63">
        <v>10</v>
      </c>
      <c r="D10618" s="62" t="s">
        <v>13396</v>
      </c>
      <c r="E10618" s="62" t="s">
        <v>9815</v>
      </c>
      <c r="F10618" s="69">
        <v>11151512</v>
      </c>
      <c r="G10618" s="62" t="s">
        <v>13633</v>
      </c>
      <c r="H10618" s="62">
        <v>3</v>
      </c>
      <c r="I10618" s="62">
        <v>8</v>
      </c>
      <c r="J10618" s="70">
        <v>2</v>
      </c>
      <c r="K10618" s="71">
        <v>190000</v>
      </c>
      <c r="L10618" s="72" t="s">
        <v>848</v>
      </c>
      <c r="M10618" s="72" t="s">
        <v>254</v>
      </c>
    </row>
    <row r="10619" spans="1:13" s="3" customFormat="1" ht="12.75" x14ac:dyDescent="0.2">
      <c r="A10619" s="62" t="s">
        <v>30</v>
      </c>
      <c r="B10619" s="62" t="s">
        <v>221</v>
      </c>
      <c r="C10619" s="63">
        <v>10</v>
      </c>
      <c r="D10619" s="64" t="s">
        <v>13382</v>
      </c>
      <c r="E10619" s="64" t="s">
        <v>9816</v>
      </c>
      <c r="F10619" s="65">
        <v>45141502</v>
      </c>
      <c r="G10619" s="64" t="s">
        <v>13633</v>
      </c>
      <c r="H10619" s="64">
        <v>3</v>
      </c>
      <c r="I10619" s="64">
        <v>8</v>
      </c>
      <c r="J10619" s="66">
        <v>5</v>
      </c>
      <c r="K10619" s="67">
        <v>478000</v>
      </c>
      <c r="L10619" s="68" t="s">
        <v>15</v>
      </c>
      <c r="M10619" s="68" t="s">
        <v>254</v>
      </c>
    </row>
    <row r="10620" spans="1:13" s="3" customFormat="1" ht="12.75" x14ac:dyDescent="0.2">
      <c r="A10620" s="62" t="s">
        <v>30</v>
      </c>
      <c r="B10620" s="62" t="s">
        <v>1790</v>
      </c>
      <c r="C10620" s="63">
        <v>10</v>
      </c>
      <c r="D10620" s="62" t="s">
        <v>13549</v>
      </c>
      <c r="E10620" s="62" t="s">
        <v>9817</v>
      </c>
      <c r="F10620" s="69">
        <v>40161504</v>
      </c>
      <c r="G10620" s="62" t="s">
        <v>13633</v>
      </c>
      <c r="H10620" s="62">
        <v>3</v>
      </c>
      <c r="I10620" s="62">
        <v>8</v>
      </c>
      <c r="J10620" s="70">
        <v>1</v>
      </c>
      <c r="K10620" s="71">
        <v>20880</v>
      </c>
      <c r="L10620" s="72" t="s">
        <v>15</v>
      </c>
      <c r="M10620" s="72" t="s">
        <v>254</v>
      </c>
    </row>
    <row r="10621" spans="1:13" s="3" customFormat="1" ht="12.75" x14ac:dyDescent="0.2">
      <c r="A10621" s="62" t="s">
        <v>30</v>
      </c>
      <c r="B10621" s="62" t="s">
        <v>1790</v>
      </c>
      <c r="C10621" s="63">
        <v>10</v>
      </c>
      <c r="D10621" s="64" t="s">
        <v>13549</v>
      </c>
      <c r="E10621" s="64" t="s">
        <v>9818</v>
      </c>
      <c r="F10621" s="65">
        <v>40161505</v>
      </c>
      <c r="G10621" s="64" t="s">
        <v>13633</v>
      </c>
      <c r="H10621" s="64">
        <v>3</v>
      </c>
      <c r="I10621" s="64">
        <v>8</v>
      </c>
      <c r="J10621" s="66">
        <v>1</v>
      </c>
      <c r="K10621" s="67">
        <v>52200</v>
      </c>
      <c r="L10621" s="68" t="s">
        <v>15</v>
      </c>
      <c r="M10621" s="68" t="s">
        <v>254</v>
      </c>
    </row>
    <row r="10622" spans="1:13" s="3" customFormat="1" ht="12.75" x14ac:dyDescent="0.2">
      <c r="A10622" s="62" t="s">
        <v>30</v>
      </c>
      <c r="B10622" s="62" t="s">
        <v>1790</v>
      </c>
      <c r="C10622" s="63">
        <v>10</v>
      </c>
      <c r="D10622" s="62" t="s">
        <v>13549</v>
      </c>
      <c r="E10622" s="62" t="s">
        <v>9819</v>
      </c>
      <c r="F10622" s="69">
        <v>40161513</v>
      </c>
      <c r="G10622" s="62" t="s">
        <v>13633</v>
      </c>
      <c r="H10622" s="62">
        <v>3</v>
      </c>
      <c r="I10622" s="62">
        <v>8</v>
      </c>
      <c r="J10622" s="70">
        <v>1</v>
      </c>
      <c r="K10622" s="71">
        <v>27840</v>
      </c>
      <c r="L10622" s="72" t="s">
        <v>15</v>
      </c>
      <c r="M10622" s="72" t="s">
        <v>254</v>
      </c>
    </row>
    <row r="10623" spans="1:13" s="3" customFormat="1" ht="12.75" x14ac:dyDescent="0.2">
      <c r="A10623" s="62" t="s">
        <v>30</v>
      </c>
      <c r="B10623" s="62" t="s">
        <v>1790</v>
      </c>
      <c r="C10623" s="63">
        <v>10</v>
      </c>
      <c r="D10623" s="64" t="s">
        <v>13549</v>
      </c>
      <c r="E10623" s="64" t="s">
        <v>9820</v>
      </c>
      <c r="F10623" s="65">
        <v>40161504</v>
      </c>
      <c r="G10623" s="64" t="s">
        <v>13633</v>
      </c>
      <c r="H10623" s="64">
        <v>3</v>
      </c>
      <c r="I10623" s="64">
        <v>8</v>
      </c>
      <c r="J10623" s="66">
        <v>3</v>
      </c>
      <c r="K10623" s="67">
        <v>243600</v>
      </c>
      <c r="L10623" s="68" t="s">
        <v>15</v>
      </c>
      <c r="M10623" s="68" t="s">
        <v>254</v>
      </c>
    </row>
    <row r="10624" spans="1:13" s="3" customFormat="1" ht="12.75" x14ac:dyDescent="0.2">
      <c r="A10624" s="62" t="s">
        <v>30</v>
      </c>
      <c r="B10624" s="62" t="s">
        <v>1790</v>
      </c>
      <c r="C10624" s="63">
        <v>10</v>
      </c>
      <c r="D10624" s="62" t="s">
        <v>13549</v>
      </c>
      <c r="E10624" s="62" t="s">
        <v>9821</v>
      </c>
      <c r="F10624" s="69">
        <v>40161504</v>
      </c>
      <c r="G10624" s="62" t="s">
        <v>13633</v>
      </c>
      <c r="H10624" s="62">
        <v>3</v>
      </c>
      <c r="I10624" s="62">
        <v>8</v>
      </c>
      <c r="J10624" s="70">
        <v>2</v>
      </c>
      <c r="K10624" s="71">
        <v>278400</v>
      </c>
      <c r="L10624" s="72" t="s">
        <v>15</v>
      </c>
      <c r="M10624" s="72" t="s">
        <v>254</v>
      </c>
    </row>
    <row r="10625" spans="1:13" s="3" customFormat="1" ht="12.75" x14ac:dyDescent="0.2">
      <c r="A10625" s="62" t="s">
        <v>30</v>
      </c>
      <c r="B10625" s="62" t="s">
        <v>1790</v>
      </c>
      <c r="C10625" s="63">
        <v>10</v>
      </c>
      <c r="D10625" s="64" t="s">
        <v>13549</v>
      </c>
      <c r="E10625" s="64" t="s">
        <v>9822</v>
      </c>
      <c r="F10625" s="65">
        <v>40161504</v>
      </c>
      <c r="G10625" s="64" t="s">
        <v>13633</v>
      </c>
      <c r="H10625" s="64">
        <v>3</v>
      </c>
      <c r="I10625" s="64">
        <v>8</v>
      </c>
      <c r="J10625" s="66">
        <v>6</v>
      </c>
      <c r="K10625" s="67">
        <v>250560</v>
      </c>
      <c r="L10625" s="68" t="s">
        <v>15</v>
      </c>
      <c r="M10625" s="68" t="s">
        <v>254</v>
      </c>
    </row>
    <row r="10626" spans="1:13" s="3" customFormat="1" ht="12.75" x14ac:dyDescent="0.2">
      <c r="A10626" s="62" t="s">
        <v>30</v>
      </c>
      <c r="B10626" s="62" t="s">
        <v>1790</v>
      </c>
      <c r="C10626" s="63">
        <v>10</v>
      </c>
      <c r="D10626" s="62" t="s">
        <v>13549</v>
      </c>
      <c r="E10626" s="62" t="s">
        <v>9823</v>
      </c>
      <c r="F10626" s="69">
        <v>40161504</v>
      </c>
      <c r="G10626" s="62" t="s">
        <v>13633</v>
      </c>
      <c r="H10626" s="62">
        <v>3</v>
      </c>
      <c r="I10626" s="62">
        <v>8</v>
      </c>
      <c r="J10626" s="70">
        <v>2</v>
      </c>
      <c r="K10626" s="71">
        <v>757800</v>
      </c>
      <c r="L10626" s="72" t="s">
        <v>15</v>
      </c>
      <c r="M10626" s="72" t="s">
        <v>254</v>
      </c>
    </row>
    <row r="10627" spans="1:13" s="3" customFormat="1" ht="12.75" x14ac:dyDescent="0.2">
      <c r="A10627" s="62" t="s">
        <v>30</v>
      </c>
      <c r="B10627" s="62" t="s">
        <v>1790</v>
      </c>
      <c r="C10627" s="63">
        <v>10</v>
      </c>
      <c r="D10627" s="64" t="s">
        <v>13549</v>
      </c>
      <c r="E10627" s="64" t="s">
        <v>9824</v>
      </c>
      <c r="F10627" s="65">
        <v>40161504</v>
      </c>
      <c r="G10627" s="64" t="s">
        <v>13633</v>
      </c>
      <c r="H10627" s="64">
        <v>3</v>
      </c>
      <c r="I10627" s="64">
        <v>8</v>
      </c>
      <c r="J10627" s="66">
        <v>3</v>
      </c>
      <c r="K10627" s="67">
        <v>104400</v>
      </c>
      <c r="L10627" s="68" t="s">
        <v>15</v>
      </c>
      <c r="M10627" s="68" t="s">
        <v>254</v>
      </c>
    </row>
    <row r="10628" spans="1:13" s="3" customFormat="1" ht="12.75" x14ac:dyDescent="0.2">
      <c r="A10628" s="62" t="s">
        <v>30</v>
      </c>
      <c r="B10628" s="62" t="s">
        <v>1790</v>
      </c>
      <c r="C10628" s="63">
        <v>10</v>
      </c>
      <c r="D10628" s="62" t="s">
        <v>13549</v>
      </c>
      <c r="E10628" s="62" t="s">
        <v>9825</v>
      </c>
      <c r="F10628" s="69">
        <v>40161504</v>
      </c>
      <c r="G10628" s="62" t="s">
        <v>13633</v>
      </c>
      <c r="H10628" s="62">
        <v>3</v>
      </c>
      <c r="I10628" s="62">
        <v>8</v>
      </c>
      <c r="J10628" s="70">
        <v>2</v>
      </c>
      <c r="K10628" s="71">
        <v>67280</v>
      </c>
      <c r="L10628" s="72" t="s">
        <v>15</v>
      </c>
      <c r="M10628" s="72" t="s">
        <v>254</v>
      </c>
    </row>
    <row r="10629" spans="1:13" s="3" customFormat="1" ht="12.75" x14ac:dyDescent="0.2">
      <c r="A10629" s="62" t="s">
        <v>30</v>
      </c>
      <c r="B10629" s="62" t="s">
        <v>1790</v>
      </c>
      <c r="C10629" s="63">
        <v>10</v>
      </c>
      <c r="D10629" s="64" t="s">
        <v>13549</v>
      </c>
      <c r="E10629" s="64" t="s">
        <v>9826</v>
      </c>
      <c r="F10629" s="65">
        <v>40161504</v>
      </c>
      <c r="G10629" s="64" t="s">
        <v>13633</v>
      </c>
      <c r="H10629" s="64">
        <v>3</v>
      </c>
      <c r="I10629" s="64">
        <v>8</v>
      </c>
      <c r="J10629" s="66">
        <v>2</v>
      </c>
      <c r="K10629" s="67">
        <v>39440</v>
      </c>
      <c r="L10629" s="68" t="s">
        <v>15</v>
      </c>
      <c r="M10629" s="68" t="s">
        <v>254</v>
      </c>
    </row>
    <row r="10630" spans="1:13" s="3" customFormat="1" ht="12.75" x14ac:dyDescent="0.2">
      <c r="A10630" s="62" t="s">
        <v>30</v>
      </c>
      <c r="B10630" s="62" t="s">
        <v>1790</v>
      </c>
      <c r="C10630" s="63">
        <v>10</v>
      </c>
      <c r="D10630" s="62" t="s">
        <v>13549</v>
      </c>
      <c r="E10630" s="62" t="s">
        <v>9827</v>
      </c>
      <c r="F10630" s="69">
        <v>40161504</v>
      </c>
      <c r="G10630" s="62" t="s">
        <v>13633</v>
      </c>
      <c r="H10630" s="62">
        <v>3</v>
      </c>
      <c r="I10630" s="62">
        <v>8</v>
      </c>
      <c r="J10630" s="70">
        <v>2</v>
      </c>
      <c r="K10630" s="71">
        <v>18560</v>
      </c>
      <c r="L10630" s="72" t="s">
        <v>15</v>
      </c>
      <c r="M10630" s="72" t="s">
        <v>254</v>
      </c>
    </row>
    <row r="10631" spans="1:13" s="3" customFormat="1" ht="12.75" x14ac:dyDescent="0.2">
      <c r="A10631" s="62" t="s">
        <v>30</v>
      </c>
      <c r="B10631" s="62" t="s">
        <v>1790</v>
      </c>
      <c r="C10631" s="63">
        <v>10</v>
      </c>
      <c r="D10631" s="64" t="s">
        <v>13549</v>
      </c>
      <c r="E10631" s="64" t="s">
        <v>9828</v>
      </c>
      <c r="F10631" s="65">
        <v>40161504</v>
      </c>
      <c r="G10631" s="64" t="s">
        <v>13633</v>
      </c>
      <c r="H10631" s="64">
        <v>3</v>
      </c>
      <c r="I10631" s="64">
        <v>8</v>
      </c>
      <c r="J10631" s="66">
        <v>6</v>
      </c>
      <c r="K10631" s="67">
        <v>55680</v>
      </c>
      <c r="L10631" s="68" t="s">
        <v>15</v>
      </c>
      <c r="M10631" s="68" t="s">
        <v>254</v>
      </c>
    </row>
    <row r="10632" spans="1:13" s="3" customFormat="1" ht="12.75" x14ac:dyDescent="0.2">
      <c r="A10632" s="62" t="s">
        <v>30</v>
      </c>
      <c r="B10632" s="62" t="s">
        <v>1790</v>
      </c>
      <c r="C10632" s="63">
        <v>10</v>
      </c>
      <c r="D10632" s="62" t="s">
        <v>13549</v>
      </c>
      <c r="E10632" s="62" t="s">
        <v>9829</v>
      </c>
      <c r="F10632" s="69">
        <v>40161504</v>
      </c>
      <c r="G10632" s="62" t="s">
        <v>13633</v>
      </c>
      <c r="H10632" s="62">
        <v>3</v>
      </c>
      <c r="I10632" s="62">
        <v>8</v>
      </c>
      <c r="J10632" s="70">
        <v>3</v>
      </c>
      <c r="K10632" s="71">
        <v>320160</v>
      </c>
      <c r="L10632" s="72" t="s">
        <v>15</v>
      </c>
      <c r="M10632" s="72" t="s">
        <v>254</v>
      </c>
    </row>
    <row r="10633" spans="1:13" s="3" customFormat="1" ht="12.75" x14ac:dyDescent="0.2">
      <c r="A10633" s="62" t="s">
        <v>30</v>
      </c>
      <c r="B10633" s="62" t="s">
        <v>1790</v>
      </c>
      <c r="C10633" s="63">
        <v>10</v>
      </c>
      <c r="D10633" s="64" t="s">
        <v>13549</v>
      </c>
      <c r="E10633" s="64" t="s">
        <v>9830</v>
      </c>
      <c r="F10633" s="65">
        <v>40161504</v>
      </c>
      <c r="G10633" s="64" t="s">
        <v>13633</v>
      </c>
      <c r="H10633" s="64">
        <v>3</v>
      </c>
      <c r="I10633" s="64">
        <v>8</v>
      </c>
      <c r="J10633" s="66">
        <v>2</v>
      </c>
      <c r="K10633" s="67">
        <v>600000</v>
      </c>
      <c r="L10633" s="68" t="s">
        <v>15</v>
      </c>
      <c r="M10633" s="68" t="s">
        <v>254</v>
      </c>
    </row>
    <row r="10634" spans="1:13" s="3" customFormat="1" ht="12.75" x14ac:dyDescent="0.2">
      <c r="A10634" s="62" t="s">
        <v>30</v>
      </c>
      <c r="B10634" s="62" t="s">
        <v>1790</v>
      </c>
      <c r="C10634" s="63">
        <v>10</v>
      </c>
      <c r="D10634" s="62" t="s">
        <v>13549</v>
      </c>
      <c r="E10634" s="62" t="s">
        <v>9831</v>
      </c>
      <c r="F10634" s="69">
        <v>40161504</v>
      </c>
      <c r="G10634" s="62" t="s">
        <v>13633</v>
      </c>
      <c r="H10634" s="62">
        <v>3</v>
      </c>
      <c r="I10634" s="62">
        <v>8</v>
      </c>
      <c r="J10634" s="70">
        <v>3</v>
      </c>
      <c r="K10634" s="71">
        <v>330600</v>
      </c>
      <c r="L10634" s="72" t="s">
        <v>15</v>
      </c>
      <c r="M10634" s="72" t="s">
        <v>254</v>
      </c>
    </row>
    <row r="10635" spans="1:13" s="3" customFormat="1" ht="12.75" x14ac:dyDescent="0.2">
      <c r="A10635" s="62" t="s">
        <v>30</v>
      </c>
      <c r="B10635" s="62" t="s">
        <v>1790</v>
      </c>
      <c r="C10635" s="63">
        <v>10</v>
      </c>
      <c r="D10635" s="64" t="s">
        <v>13549</v>
      </c>
      <c r="E10635" s="64" t="s">
        <v>9832</v>
      </c>
      <c r="F10635" s="65">
        <v>40161504</v>
      </c>
      <c r="G10635" s="64" t="s">
        <v>13633</v>
      </c>
      <c r="H10635" s="64">
        <v>3</v>
      </c>
      <c r="I10635" s="64">
        <v>8</v>
      </c>
      <c r="J10635" s="66">
        <v>1</v>
      </c>
      <c r="K10635" s="67">
        <v>760000</v>
      </c>
      <c r="L10635" s="68" t="s">
        <v>15</v>
      </c>
      <c r="M10635" s="68" t="s">
        <v>254</v>
      </c>
    </row>
    <row r="10636" spans="1:13" s="3" customFormat="1" ht="12.75" x14ac:dyDescent="0.2">
      <c r="A10636" s="62" t="s">
        <v>30</v>
      </c>
      <c r="B10636" s="62" t="s">
        <v>1790</v>
      </c>
      <c r="C10636" s="63">
        <v>10</v>
      </c>
      <c r="D10636" s="62" t="s">
        <v>13549</v>
      </c>
      <c r="E10636" s="62" t="s">
        <v>9833</v>
      </c>
      <c r="F10636" s="69">
        <v>40161513</v>
      </c>
      <c r="G10636" s="62" t="s">
        <v>13633</v>
      </c>
      <c r="H10636" s="62">
        <v>3</v>
      </c>
      <c r="I10636" s="62">
        <v>8</v>
      </c>
      <c r="J10636" s="70">
        <v>4</v>
      </c>
      <c r="K10636" s="71">
        <v>201600</v>
      </c>
      <c r="L10636" s="72" t="s">
        <v>15</v>
      </c>
      <c r="M10636" s="72" t="s">
        <v>254</v>
      </c>
    </row>
    <row r="10637" spans="1:13" s="3" customFormat="1" ht="12.75" x14ac:dyDescent="0.2">
      <c r="A10637" s="62" t="s">
        <v>30</v>
      </c>
      <c r="B10637" s="62" t="s">
        <v>1790</v>
      </c>
      <c r="C10637" s="63">
        <v>10</v>
      </c>
      <c r="D10637" s="64" t="s">
        <v>13549</v>
      </c>
      <c r="E10637" s="64" t="s">
        <v>9834</v>
      </c>
      <c r="F10637" s="65">
        <v>40161504</v>
      </c>
      <c r="G10637" s="64" t="s">
        <v>13633</v>
      </c>
      <c r="H10637" s="64">
        <v>3</v>
      </c>
      <c r="I10637" s="64">
        <v>8</v>
      </c>
      <c r="J10637" s="66">
        <v>4</v>
      </c>
      <c r="K10637" s="67">
        <v>116000</v>
      </c>
      <c r="L10637" s="68" t="s">
        <v>15</v>
      </c>
      <c r="M10637" s="68" t="s">
        <v>254</v>
      </c>
    </row>
    <row r="10638" spans="1:13" s="3" customFormat="1" ht="12.75" x14ac:dyDescent="0.2">
      <c r="A10638" s="62" t="s">
        <v>30</v>
      </c>
      <c r="B10638" s="62" t="s">
        <v>1790</v>
      </c>
      <c r="C10638" s="63">
        <v>10</v>
      </c>
      <c r="D10638" s="62" t="s">
        <v>13549</v>
      </c>
      <c r="E10638" s="62" t="s">
        <v>9835</v>
      </c>
      <c r="F10638" s="69">
        <v>40161505</v>
      </c>
      <c r="G10638" s="62" t="s">
        <v>13633</v>
      </c>
      <c r="H10638" s="62">
        <v>3</v>
      </c>
      <c r="I10638" s="62">
        <v>8</v>
      </c>
      <c r="J10638" s="70">
        <v>2</v>
      </c>
      <c r="K10638" s="71">
        <v>162400</v>
      </c>
      <c r="L10638" s="72" t="s">
        <v>15</v>
      </c>
      <c r="M10638" s="72" t="s">
        <v>254</v>
      </c>
    </row>
    <row r="10639" spans="1:13" s="3" customFormat="1" ht="12.75" x14ac:dyDescent="0.2">
      <c r="A10639" s="62" t="s">
        <v>30</v>
      </c>
      <c r="B10639" s="62" t="s">
        <v>1790</v>
      </c>
      <c r="C10639" s="63">
        <v>10</v>
      </c>
      <c r="D10639" s="64" t="s">
        <v>13549</v>
      </c>
      <c r="E10639" s="64" t="s">
        <v>9836</v>
      </c>
      <c r="F10639" s="65">
        <v>40161505</v>
      </c>
      <c r="G10639" s="64" t="s">
        <v>13633</v>
      </c>
      <c r="H10639" s="64">
        <v>3</v>
      </c>
      <c r="I10639" s="64">
        <v>8</v>
      </c>
      <c r="J10639" s="66">
        <v>3</v>
      </c>
      <c r="K10639" s="67">
        <v>111360</v>
      </c>
      <c r="L10639" s="68" t="s">
        <v>15</v>
      </c>
      <c r="M10639" s="68" t="s">
        <v>254</v>
      </c>
    </row>
    <row r="10640" spans="1:13" s="3" customFormat="1" ht="12.75" x14ac:dyDescent="0.2">
      <c r="A10640" s="62" t="s">
        <v>30</v>
      </c>
      <c r="B10640" s="62" t="s">
        <v>1790</v>
      </c>
      <c r="C10640" s="63">
        <v>10</v>
      </c>
      <c r="D10640" s="62" t="s">
        <v>13549</v>
      </c>
      <c r="E10640" s="62" t="s">
        <v>9837</v>
      </c>
      <c r="F10640" s="69">
        <v>40161505</v>
      </c>
      <c r="G10640" s="62" t="s">
        <v>13633</v>
      </c>
      <c r="H10640" s="62">
        <v>3</v>
      </c>
      <c r="I10640" s="62">
        <v>8</v>
      </c>
      <c r="J10640" s="70">
        <v>4</v>
      </c>
      <c r="K10640" s="71">
        <v>125280</v>
      </c>
      <c r="L10640" s="72" t="s">
        <v>15</v>
      </c>
      <c r="M10640" s="72" t="s">
        <v>254</v>
      </c>
    </row>
    <row r="10641" spans="1:13" s="3" customFormat="1" ht="12.75" x14ac:dyDescent="0.2">
      <c r="A10641" s="62" t="s">
        <v>30</v>
      </c>
      <c r="B10641" s="62" t="s">
        <v>1790</v>
      </c>
      <c r="C10641" s="63">
        <v>10</v>
      </c>
      <c r="D10641" s="64" t="s">
        <v>13549</v>
      </c>
      <c r="E10641" s="64" t="s">
        <v>9838</v>
      </c>
      <c r="F10641" s="65">
        <v>40161505</v>
      </c>
      <c r="G10641" s="64" t="s">
        <v>13633</v>
      </c>
      <c r="H10641" s="64">
        <v>3</v>
      </c>
      <c r="I10641" s="64">
        <v>8</v>
      </c>
      <c r="J10641" s="66">
        <v>3</v>
      </c>
      <c r="K10641" s="67">
        <v>170520</v>
      </c>
      <c r="L10641" s="68" t="s">
        <v>15</v>
      </c>
      <c r="M10641" s="68" t="s">
        <v>254</v>
      </c>
    </row>
    <row r="10642" spans="1:13" s="3" customFormat="1" ht="12.75" x14ac:dyDescent="0.2">
      <c r="A10642" s="62" t="s">
        <v>30</v>
      </c>
      <c r="B10642" s="62" t="s">
        <v>1790</v>
      </c>
      <c r="C10642" s="63">
        <v>10</v>
      </c>
      <c r="D10642" s="62" t="s">
        <v>13549</v>
      </c>
      <c r="E10642" s="62" t="s">
        <v>9839</v>
      </c>
      <c r="F10642" s="69">
        <v>40161505</v>
      </c>
      <c r="G10642" s="62" t="s">
        <v>13633</v>
      </c>
      <c r="H10642" s="62">
        <v>3</v>
      </c>
      <c r="I10642" s="62">
        <v>8</v>
      </c>
      <c r="J10642" s="70">
        <v>4</v>
      </c>
      <c r="K10642" s="71">
        <v>142400</v>
      </c>
      <c r="L10642" s="72" t="s">
        <v>15</v>
      </c>
      <c r="M10642" s="72" t="s">
        <v>254</v>
      </c>
    </row>
    <row r="10643" spans="1:13" s="3" customFormat="1" ht="12.75" x14ac:dyDescent="0.2">
      <c r="A10643" s="62" t="s">
        <v>30</v>
      </c>
      <c r="B10643" s="62" t="s">
        <v>1790</v>
      </c>
      <c r="C10643" s="63">
        <v>10</v>
      </c>
      <c r="D10643" s="64" t="s">
        <v>13549</v>
      </c>
      <c r="E10643" s="64" t="s">
        <v>9840</v>
      </c>
      <c r="F10643" s="65">
        <v>40161505</v>
      </c>
      <c r="G10643" s="64" t="s">
        <v>13633</v>
      </c>
      <c r="H10643" s="64">
        <v>3</v>
      </c>
      <c r="I10643" s="64">
        <v>8</v>
      </c>
      <c r="J10643" s="66">
        <v>5</v>
      </c>
      <c r="K10643" s="67">
        <v>156600</v>
      </c>
      <c r="L10643" s="68" t="s">
        <v>15</v>
      </c>
      <c r="M10643" s="68" t="s">
        <v>254</v>
      </c>
    </row>
    <row r="10644" spans="1:13" s="3" customFormat="1" ht="12.75" x14ac:dyDescent="0.2">
      <c r="A10644" s="62" t="s">
        <v>30</v>
      </c>
      <c r="B10644" s="62" t="s">
        <v>1790</v>
      </c>
      <c r="C10644" s="63">
        <v>10</v>
      </c>
      <c r="D10644" s="62" t="s">
        <v>13549</v>
      </c>
      <c r="E10644" s="62" t="s">
        <v>9841</v>
      </c>
      <c r="F10644" s="69">
        <v>40161505</v>
      </c>
      <c r="G10644" s="62" t="s">
        <v>13633</v>
      </c>
      <c r="H10644" s="62">
        <v>3</v>
      </c>
      <c r="I10644" s="62">
        <v>8</v>
      </c>
      <c r="J10644" s="70">
        <v>5</v>
      </c>
      <c r="K10644" s="71">
        <v>173000</v>
      </c>
      <c r="L10644" s="72" t="s">
        <v>15</v>
      </c>
      <c r="M10644" s="72" t="s">
        <v>254</v>
      </c>
    </row>
    <row r="10645" spans="1:13" s="3" customFormat="1" ht="12.75" x14ac:dyDescent="0.2">
      <c r="A10645" s="62" t="s">
        <v>30</v>
      </c>
      <c r="B10645" s="62" t="s">
        <v>1790</v>
      </c>
      <c r="C10645" s="63">
        <v>10</v>
      </c>
      <c r="D10645" s="64" t="s">
        <v>13549</v>
      </c>
      <c r="E10645" s="64" t="s">
        <v>9842</v>
      </c>
      <c r="F10645" s="65">
        <v>40161505</v>
      </c>
      <c r="G10645" s="64" t="s">
        <v>13633</v>
      </c>
      <c r="H10645" s="64">
        <v>3</v>
      </c>
      <c r="I10645" s="64">
        <v>8</v>
      </c>
      <c r="J10645" s="66">
        <v>5</v>
      </c>
      <c r="K10645" s="67">
        <v>115500</v>
      </c>
      <c r="L10645" s="68" t="s">
        <v>15</v>
      </c>
      <c r="M10645" s="68" t="s">
        <v>254</v>
      </c>
    </row>
    <row r="10646" spans="1:13" s="3" customFormat="1" ht="12.75" x14ac:dyDescent="0.2">
      <c r="A10646" s="62" t="s">
        <v>30</v>
      </c>
      <c r="B10646" s="62" t="s">
        <v>1790</v>
      </c>
      <c r="C10646" s="63">
        <v>10</v>
      </c>
      <c r="D10646" s="62" t="s">
        <v>13549</v>
      </c>
      <c r="E10646" s="62" t="s">
        <v>9843</v>
      </c>
      <c r="F10646" s="69">
        <v>40161505</v>
      </c>
      <c r="G10646" s="62" t="s">
        <v>13633</v>
      </c>
      <c r="H10646" s="62">
        <v>3</v>
      </c>
      <c r="I10646" s="62">
        <v>8</v>
      </c>
      <c r="J10646" s="70">
        <v>5</v>
      </c>
      <c r="K10646" s="71">
        <v>167000</v>
      </c>
      <c r="L10646" s="72" t="s">
        <v>15</v>
      </c>
      <c r="M10646" s="72" t="s">
        <v>254</v>
      </c>
    </row>
    <row r="10647" spans="1:13" s="3" customFormat="1" ht="12.75" x14ac:dyDescent="0.2">
      <c r="A10647" s="62" t="s">
        <v>30</v>
      </c>
      <c r="B10647" s="62" t="s">
        <v>1790</v>
      </c>
      <c r="C10647" s="63">
        <v>10</v>
      </c>
      <c r="D10647" s="64" t="s">
        <v>13549</v>
      </c>
      <c r="E10647" s="64" t="s">
        <v>9844</v>
      </c>
      <c r="F10647" s="65">
        <v>40161505</v>
      </c>
      <c r="G10647" s="64" t="s">
        <v>13633</v>
      </c>
      <c r="H10647" s="64">
        <v>3</v>
      </c>
      <c r="I10647" s="64">
        <v>8</v>
      </c>
      <c r="J10647" s="66">
        <v>1</v>
      </c>
      <c r="K10647" s="67">
        <v>289840</v>
      </c>
      <c r="L10647" s="68" t="s">
        <v>15</v>
      </c>
      <c r="M10647" s="68" t="s">
        <v>254</v>
      </c>
    </row>
    <row r="10648" spans="1:13" s="3" customFormat="1" ht="12.75" x14ac:dyDescent="0.2">
      <c r="A10648" s="62" t="s">
        <v>30</v>
      </c>
      <c r="B10648" s="62" t="s">
        <v>1790</v>
      </c>
      <c r="C10648" s="63">
        <v>10</v>
      </c>
      <c r="D10648" s="62" t="s">
        <v>13549</v>
      </c>
      <c r="E10648" s="62" t="s">
        <v>9845</v>
      </c>
      <c r="F10648" s="69">
        <v>40161505</v>
      </c>
      <c r="G10648" s="62" t="s">
        <v>13633</v>
      </c>
      <c r="H10648" s="62">
        <v>3</v>
      </c>
      <c r="I10648" s="62">
        <v>8</v>
      </c>
      <c r="J10648" s="70">
        <v>5</v>
      </c>
      <c r="K10648" s="71">
        <v>214600</v>
      </c>
      <c r="L10648" s="72" t="s">
        <v>15</v>
      </c>
      <c r="M10648" s="72" t="s">
        <v>254</v>
      </c>
    </row>
    <row r="10649" spans="1:13" s="3" customFormat="1" ht="12.75" x14ac:dyDescent="0.2">
      <c r="A10649" s="62" t="s">
        <v>30</v>
      </c>
      <c r="B10649" s="62" t="s">
        <v>1790</v>
      </c>
      <c r="C10649" s="63">
        <v>10</v>
      </c>
      <c r="D10649" s="64" t="s">
        <v>13549</v>
      </c>
      <c r="E10649" s="64" t="s">
        <v>9846</v>
      </c>
      <c r="F10649" s="65">
        <v>40161505</v>
      </c>
      <c r="G10649" s="64" t="s">
        <v>13633</v>
      </c>
      <c r="H10649" s="64">
        <v>3</v>
      </c>
      <c r="I10649" s="64">
        <v>8</v>
      </c>
      <c r="J10649" s="66">
        <v>5</v>
      </c>
      <c r="K10649" s="67">
        <v>104400</v>
      </c>
      <c r="L10649" s="68" t="s">
        <v>15</v>
      </c>
      <c r="M10649" s="68" t="s">
        <v>254</v>
      </c>
    </row>
    <row r="10650" spans="1:13" s="3" customFormat="1" ht="12.75" x14ac:dyDescent="0.2">
      <c r="A10650" s="62" t="s">
        <v>30</v>
      </c>
      <c r="B10650" s="62" t="s">
        <v>1790</v>
      </c>
      <c r="C10650" s="63">
        <v>10</v>
      </c>
      <c r="D10650" s="62" t="s">
        <v>13549</v>
      </c>
      <c r="E10650" s="62" t="s">
        <v>9847</v>
      </c>
      <c r="F10650" s="69">
        <v>40161505</v>
      </c>
      <c r="G10650" s="62" t="s">
        <v>13633</v>
      </c>
      <c r="H10650" s="62">
        <v>3</v>
      </c>
      <c r="I10650" s="62">
        <v>8</v>
      </c>
      <c r="J10650" s="70">
        <v>3</v>
      </c>
      <c r="K10650" s="71">
        <v>111360</v>
      </c>
      <c r="L10650" s="72" t="s">
        <v>15</v>
      </c>
      <c r="M10650" s="72" t="s">
        <v>254</v>
      </c>
    </row>
    <row r="10651" spans="1:13" s="3" customFormat="1" ht="12.75" x14ac:dyDescent="0.2">
      <c r="A10651" s="62" t="s">
        <v>30</v>
      </c>
      <c r="B10651" s="62" t="s">
        <v>1790</v>
      </c>
      <c r="C10651" s="63">
        <v>10</v>
      </c>
      <c r="D10651" s="64" t="s">
        <v>13549</v>
      </c>
      <c r="E10651" s="64" t="s">
        <v>9848</v>
      </c>
      <c r="F10651" s="65">
        <v>40161505</v>
      </c>
      <c r="G10651" s="64" t="s">
        <v>13633</v>
      </c>
      <c r="H10651" s="64">
        <v>3</v>
      </c>
      <c r="I10651" s="64">
        <v>8</v>
      </c>
      <c r="J10651" s="66">
        <v>4</v>
      </c>
      <c r="K10651" s="67">
        <v>102080</v>
      </c>
      <c r="L10651" s="68" t="s">
        <v>15</v>
      </c>
      <c r="M10651" s="68" t="s">
        <v>254</v>
      </c>
    </row>
    <row r="10652" spans="1:13" s="3" customFormat="1" ht="12.75" x14ac:dyDescent="0.2">
      <c r="A10652" s="62" t="s">
        <v>30</v>
      </c>
      <c r="B10652" s="62" t="s">
        <v>1790</v>
      </c>
      <c r="C10652" s="63">
        <v>10</v>
      </c>
      <c r="D10652" s="62" t="s">
        <v>13549</v>
      </c>
      <c r="E10652" s="62" t="s">
        <v>9849</v>
      </c>
      <c r="F10652" s="69">
        <v>40161505</v>
      </c>
      <c r="G10652" s="62" t="s">
        <v>13633</v>
      </c>
      <c r="H10652" s="62">
        <v>3</v>
      </c>
      <c r="I10652" s="62">
        <v>8</v>
      </c>
      <c r="J10652" s="70">
        <v>3</v>
      </c>
      <c r="K10652" s="71">
        <v>52200</v>
      </c>
      <c r="L10652" s="72" t="s">
        <v>15</v>
      </c>
      <c r="M10652" s="72" t="s">
        <v>254</v>
      </c>
    </row>
    <row r="10653" spans="1:13" s="3" customFormat="1" ht="12.75" x14ac:dyDescent="0.2">
      <c r="A10653" s="62" t="s">
        <v>30</v>
      </c>
      <c r="B10653" s="62" t="s">
        <v>1790</v>
      </c>
      <c r="C10653" s="63">
        <v>10</v>
      </c>
      <c r="D10653" s="64" t="s">
        <v>13549</v>
      </c>
      <c r="E10653" s="64" t="s">
        <v>9850</v>
      </c>
      <c r="F10653" s="65">
        <v>40161505</v>
      </c>
      <c r="G10653" s="64" t="s">
        <v>13633</v>
      </c>
      <c r="H10653" s="64">
        <v>3</v>
      </c>
      <c r="I10653" s="64">
        <v>8</v>
      </c>
      <c r="J10653" s="66">
        <v>3</v>
      </c>
      <c r="K10653" s="67">
        <v>80040</v>
      </c>
      <c r="L10653" s="68" t="s">
        <v>15</v>
      </c>
      <c r="M10653" s="68" t="s">
        <v>254</v>
      </c>
    </row>
    <row r="10654" spans="1:13" s="3" customFormat="1" ht="12.75" x14ac:dyDescent="0.2">
      <c r="A10654" s="62" t="s">
        <v>30</v>
      </c>
      <c r="B10654" s="62" t="s">
        <v>1790</v>
      </c>
      <c r="C10654" s="63">
        <v>10</v>
      </c>
      <c r="D10654" s="62" t="s">
        <v>13549</v>
      </c>
      <c r="E10654" s="62" t="s">
        <v>9851</v>
      </c>
      <c r="F10654" s="69">
        <v>40161505</v>
      </c>
      <c r="G10654" s="62" t="s">
        <v>13633</v>
      </c>
      <c r="H10654" s="62">
        <v>3</v>
      </c>
      <c r="I10654" s="62">
        <v>8</v>
      </c>
      <c r="J10654" s="70">
        <v>3</v>
      </c>
      <c r="K10654" s="71">
        <v>140700</v>
      </c>
      <c r="L10654" s="72" t="s">
        <v>15</v>
      </c>
      <c r="M10654" s="72" t="s">
        <v>254</v>
      </c>
    </row>
    <row r="10655" spans="1:13" s="3" customFormat="1" ht="12.75" x14ac:dyDescent="0.2">
      <c r="A10655" s="62" t="s">
        <v>30</v>
      </c>
      <c r="B10655" s="62" t="s">
        <v>1790</v>
      </c>
      <c r="C10655" s="63">
        <v>10</v>
      </c>
      <c r="D10655" s="64" t="s">
        <v>13549</v>
      </c>
      <c r="E10655" s="64" t="s">
        <v>9852</v>
      </c>
      <c r="F10655" s="65">
        <v>40161505</v>
      </c>
      <c r="G10655" s="64" t="s">
        <v>13633</v>
      </c>
      <c r="H10655" s="64">
        <v>3</v>
      </c>
      <c r="I10655" s="64">
        <v>8</v>
      </c>
      <c r="J10655" s="66">
        <v>3</v>
      </c>
      <c r="K10655" s="67">
        <v>285360</v>
      </c>
      <c r="L10655" s="68" t="s">
        <v>15</v>
      </c>
      <c r="M10655" s="68" t="s">
        <v>254</v>
      </c>
    </row>
    <row r="10656" spans="1:13" s="3" customFormat="1" ht="12.75" x14ac:dyDescent="0.2">
      <c r="A10656" s="62" t="s">
        <v>30</v>
      </c>
      <c r="B10656" s="62" t="s">
        <v>1790</v>
      </c>
      <c r="C10656" s="63">
        <v>10</v>
      </c>
      <c r="D10656" s="62" t="s">
        <v>13549</v>
      </c>
      <c r="E10656" s="62" t="s">
        <v>9853</v>
      </c>
      <c r="F10656" s="69">
        <v>40161505</v>
      </c>
      <c r="G10656" s="62" t="s">
        <v>13633</v>
      </c>
      <c r="H10656" s="62">
        <v>3</v>
      </c>
      <c r="I10656" s="62">
        <v>8</v>
      </c>
      <c r="J10656" s="70">
        <v>3</v>
      </c>
      <c r="K10656" s="71">
        <v>598560</v>
      </c>
      <c r="L10656" s="72" t="s">
        <v>15</v>
      </c>
      <c r="M10656" s="72" t="s">
        <v>254</v>
      </c>
    </row>
    <row r="10657" spans="1:13" s="3" customFormat="1" ht="12.75" x14ac:dyDescent="0.2">
      <c r="A10657" s="62" t="s">
        <v>30</v>
      </c>
      <c r="B10657" s="62" t="s">
        <v>1790</v>
      </c>
      <c r="C10657" s="63">
        <v>10</v>
      </c>
      <c r="D10657" s="64" t="s">
        <v>13549</v>
      </c>
      <c r="E10657" s="64" t="s">
        <v>9854</v>
      </c>
      <c r="F10657" s="65">
        <v>40161505</v>
      </c>
      <c r="G10657" s="64" t="s">
        <v>13633</v>
      </c>
      <c r="H10657" s="64">
        <v>3</v>
      </c>
      <c r="I10657" s="64">
        <v>8</v>
      </c>
      <c r="J10657" s="66">
        <v>3</v>
      </c>
      <c r="K10657" s="67">
        <v>73080</v>
      </c>
      <c r="L10657" s="68" t="s">
        <v>15</v>
      </c>
      <c r="M10657" s="68" t="s">
        <v>254</v>
      </c>
    </row>
    <row r="10658" spans="1:13" s="3" customFormat="1" ht="12.75" x14ac:dyDescent="0.2">
      <c r="A10658" s="62" t="s">
        <v>30</v>
      </c>
      <c r="B10658" s="62" t="s">
        <v>1790</v>
      </c>
      <c r="C10658" s="63">
        <v>10</v>
      </c>
      <c r="D10658" s="62" t="s">
        <v>13549</v>
      </c>
      <c r="E10658" s="62" t="s">
        <v>9855</v>
      </c>
      <c r="F10658" s="69">
        <v>40161505</v>
      </c>
      <c r="G10658" s="62" t="s">
        <v>13633</v>
      </c>
      <c r="H10658" s="62">
        <v>3</v>
      </c>
      <c r="I10658" s="62">
        <v>8</v>
      </c>
      <c r="J10658" s="70">
        <v>4</v>
      </c>
      <c r="K10658" s="71">
        <v>895520</v>
      </c>
      <c r="L10658" s="72" t="s">
        <v>15</v>
      </c>
      <c r="M10658" s="72" t="s">
        <v>254</v>
      </c>
    </row>
    <row r="10659" spans="1:13" s="3" customFormat="1" ht="12.75" x14ac:dyDescent="0.2">
      <c r="A10659" s="62" t="s">
        <v>30</v>
      </c>
      <c r="B10659" s="62" t="s">
        <v>1790</v>
      </c>
      <c r="C10659" s="63">
        <v>10</v>
      </c>
      <c r="D10659" s="64" t="s">
        <v>13549</v>
      </c>
      <c r="E10659" s="64" t="s">
        <v>9856</v>
      </c>
      <c r="F10659" s="65">
        <v>40161505</v>
      </c>
      <c r="G10659" s="64" t="s">
        <v>13633</v>
      </c>
      <c r="H10659" s="64">
        <v>3</v>
      </c>
      <c r="I10659" s="64">
        <v>8</v>
      </c>
      <c r="J10659" s="66">
        <v>3</v>
      </c>
      <c r="K10659" s="67">
        <v>535920</v>
      </c>
      <c r="L10659" s="68" t="s">
        <v>15</v>
      </c>
      <c r="M10659" s="68" t="s">
        <v>254</v>
      </c>
    </row>
    <row r="10660" spans="1:13" s="3" customFormat="1" ht="12.75" x14ac:dyDescent="0.2">
      <c r="A10660" s="62" t="s">
        <v>30</v>
      </c>
      <c r="B10660" s="62" t="s">
        <v>1790</v>
      </c>
      <c r="C10660" s="63">
        <v>10</v>
      </c>
      <c r="D10660" s="62" t="s">
        <v>13549</v>
      </c>
      <c r="E10660" s="62" t="s">
        <v>9857</v>
      </c>
      <c r="F10660" s="69">
        <v>40161505</v>
      </c>
      <c r="G10660" s="62" t="s">
        <v>13633</v>
      </c>
      <c r="H10660" s="62">
        <v>3</v>
      </c>
      <c r="I10660" s="62">
        <v>8</v>
      </c>
      <c r="J10660" s="70">
        <v>3</v>
      </c>
      <c r="K10660" s="71">
        <v>91350</v>
      </c>
      <c r="L10660" s="72" t="s">
        <v>15</v>
      </c>
      <c r="M10660" s="72" t="s">
        <v>254</v>
      </c>
    </row>
    <row r="10661" spans="1:13" s="3" customFormat="1" ht="12.75" x14ac:dyDescent="0.2">
      <c r="A10661" s="62" t="s">
        <v>30</v>
      </c>
      <c r="B10661" s="62" t="s">
        <v>1790</v>
      </c>
      <c r="C10661" s="63">
        <v>10</v>
      </c>
      <c r="D10661" s="64" t="s">
        <v>13549</v>
      </c>
      <c r="E10661" s="64" t="s">
        <v>9858</v>
      </c>
      <c r="F10661" s="65">
        <v>40161505</v>
      </c>
      <c r="G10661" s="64" t="s">
        <v>13633</v>
      </c>
      <c r="H10661" s="64">
        <v>3</v>
      </c>
      <c r="I10661" s="64">
        <v>8</v>
      </c>
      <c r="J10661" s="66">
        <v>3</v>
      </c>
      <c r="K10661" s="67">
        <v>146160</v>
      </c>
      <c r="L10661" s="68" t="s">
        <v>15</v>
      </c>
      <c r="M10661" s="68" t="s">
        <v>254</v>
      </c>
    </row>
    <row r="10662" spans="1:13" s="3" customFormat="1" ht="12.75" x14ac:dyDescent="0.2">
      <c r="A10662" s="62" t="s">
        <v>30</v>
      </c>
      <c r="B10662" s="62" t="s">
        <v>1790</v>
      </c>
      <c r="C10662" s="63">
        <v>10</v>
      </c>
      <c r="D10662" s="62" t="s">
        <v>13549</v>
      </c>
      <c r="E10662" s="62" t="s">
        <v>9859</v>
      </c>
      <c r="F10662" s="69">
        <v>40161505</v>
      </c>
      <c r="G10662" s="62" t="s">
        <v>13633</v>
      </c>
      <c r="H10662" s="62">
        <v>3</v>
      </c>
      <c r="I10662" s="62">
        <v>8</v>
      </c>
      <c r="J10662" s="70">
        <v>3</v>
      </c>
      <c r="K10662" s="71">
        <v>156600</v>
      </c>
      <c r="L10662" s="72" t="s">
        <v>15</v>
      </c>
      <c r="M10662" s="72" t="s">
        <v>254</v>
      </c>
    </row>
    <row r="10663" spans="1:13" s="3" customFormat="1" ht="12.75" x14ac:dyDescent="0.2">
      <c r="A10663" s="62" t="s">
        <v>30</v>
      </c>
      <c r="B10663" s="62" t="s">
        <v>1790</v>
      </c>
      <c r="C10663" s="63">
        <v>10</v>
      </c>
      <c r="D10663" s="64" t="s">
        <v>13549</v>
      </c>
      <c r="E10663" s="64" t="s">
        <v>9860</v>
      </c>
      <c r="F10663" s="65">
        <v>40161505</v>
      </c>
      <c r="G10663" s="64" t="s">
        <v>13633</v>
      </c>
      <c r="H10663" s="64">
        <v>3</v>
      </c>
      <c r="I10663" s="64">
        <v>8</v>
      </c>
      <c r="J10663" s="66">
        <v>3</v>
      </c>
      <c r="K10663" s="67">
        <v>180960</v>
      </c>
      <c r="L10663" s="68" t="s">
        <v>15</v>
      </c>
      <c r="M10663" s="68" t="s">
        <v>254</v>
      </c>
    </row>
    <row r="10664" spans="1:13" s="3" customFormat="1" ht="12.75" x14ac:dyDescent="0.2">
      <c r="A10664" s="62" t="s">
        <v>30</v>
      </c>
      <c r="B10664" s="62" t="s">
        <v>1790</v>
      </c>
      <c r="C10664" s="63">
        <v>10</v>
      </c>
      <c r="D10664" s="62" t="s">
        <v>13549</v>
      </c>
      <c r="E10664" s="62" t="s">
        <v>9861</v>
      </c>
      <c r="F10664" s="69">
        <v>40161513</v>
      </c>
      <c r="G10664" s="62" t="s">
        <v>13633</v>
      </c>
      <c r="H10664" s="62">
        <v>3</v>
      </c>
      <c r="I10664" s="62">
        <v>8</v>
      </c>
      <c r="J10664" s="70">
        <v>6</v>
      </c>
      <c r="K10664" s="71">
        <v>292320</v>
      </c>
      <c r="L10664" s="72" t="s">
        <v>15</v>
      </c>
      <c r="M10664" s="72" t="s">
        <v>254</v>
      </c>
    </row>
    <row r="10665" spans="1:13" s="3" customFormat="1" ht="12.75" x14ac:dyDescent="0.2">
      <c r="A10665" s="62" t="s">
        <v>30</v>
      </c>
      <c r="B10665" s="62" t="s">
        <v>1790</v>
      </c>
      <c r="C10665" s="63">
        <v>10</v>
      </c>
      <c r="D10665" s="64" t="s">
        <v>13549</v>
      </c>
      <c r="E10665" s="64" t="s">
        <v>9862</v>
      </c>
      <c r="F10665" s="65">
        <v>40161513</v>
      </c>
      <c r="G10665" s="64" t="s">
        <v>13633</v>
      </c>
      <c r="H10665" s="64">
        <v>3</v>
      </c>
      <c r="I10665" s="64">
        <v>8</v>
      </c>
      <c r="J10665" s="66">
        <v>3</v>
      </c>
      <c r="K10665" s="67">
        <v>469800</v>
      </c>
      <c r="L10665" s="68" t="s">
        <v>15</v>
      </c>
      <c r="M10665" s="68" t="s">
        <v>254</v>
      </c>
    </row>
    <row r="10666" spans="1:13" s="3" customFormat="1" ht="12.75" x14ac:dyDescent="0.2">
      <c r="A10666" s="62" t="s">
        <v>30</v>
      </c>
      <c r="B10666" s="62" t="s">
        <v>1790</v>
      </c>
      <c r="C10666" s="63">
        <v>10</v>
      </c>
      <c r="D10666" s="62" t="s">
        <v>13549</v>
      </c>
      <c r="E10666" s="62" t="s">
        <v>9863</v>
      </c>
      <c r="F10666" s="69">
        <v>40161513</v>
      </c>
      <c r="G10666" s="62" t="s">
        <v>13633</v>
      </c>
      <c r="H10666" s="62">
        <v>3</v>
      </c>
      <c r="I10666" s="62">
        <v>8</v>
      </c>
      <c r="J10666" s="70">
        <v>1</v>
      </c>
      <c r="K10666" s="71">
        <v>171680</v>
      </c>
      <c r="L10666" s="72" t="s">
        <v>15</v>
      </c>
      <c r="M10666" s="72" t="s">
        <v>254</v>
      </c>
    </row>
    <row r="10667" spans="1:13" s="3" customFormat="1" ht="12.75" x14ac:dyDescent="0.2">
      <c r="A10667" s="62" t="s">
        <v>30</v>
      </c>
      <c r="B10667" s="62" t="s">
        <v>1790</v>
      </c>
      <c r="C10667" s="63">
        <v>10</v>
      </c>
      <c r="D10667" s="64" t="s">
        <v>13549</v>
      </c>
      <c r="E10667" s="64" t="s">
        <v>9864</v>
      </c>
      <c r="F10667" s="65">
        <v>40161513</v>
      </c>
      <c r="G10667" s="64" t="s">
        <v>13633</v>
      </c>
      <c r="H10667" s="64">
        <v>3</v>
      </c>
      <c r="I10667" s="64">
        <v>8</v>
      </c>
      <c r="J10667" s="66">
        <v>8</v>
      </c>
      <c r="K10667" s="67">
        <v>315520</v>
      </c>
      <c r="L10667" s="68" t="s">
        <v>15</v>
      </c>
      <c r="M10667" s="68" t="s">
        <v>254</v>
      </c>
    </row>
    <row r="10668" spans="1:13" s="3" customFormat="1" ht="12.75" x14ac:dyDescent="0.2">
      <c r="A10668" s="62" t="s">
        <v>30</v>
      </c>
      <c r="B10668" s="62" t="s">
        <v>1790</v>
      </c>
      <c r="C10668" s="63">
        <v>10</v>
      </c>
      <c r="D10668" s="62" t="s">
        <v>13549</v>
      </c>
      <c r="E10668" s="62" t="s">
        <v>9865</v>
      </c>
      <c r="F10668" s="69">
        <v>40161513</v>
      </c>
      <c r="G10668" s="62" t="s">
        <v>13633</v>
      </c>
      <c r="H10668" s="62">
        <v>3</v>
      </c>
      <c r="I10668" s="62">
        <v>8</v>
      </c>
      <c r="J10668" s="70">
        <v>3</v>
      </c>
      <c r="K10668" s="71">
        <v>87000</v>
      </c>
      <c r="L10668" s="72" t="s">
        <v>15</v>
      </c>
      <c r="M10668" s="72" t="s">
        <v>254</v>
      </c>
    </row>
    <row r="10669" spans="1:13" s="3" customFormat="1" ht="12.75" x14ac:dyDescent="0.2">
      <c r="A10669" s="62" t="s">
        <v>30</v>
      </c>
      <c r="B10669" s="62" t="s">
        <v>1790</v>
      </c>
      <c r="C10669" s="63">
        <v>10</v>
      </c>
      <c r="D10669" s="64" t="s">
        <v>13549</v>
      </c>
      <c r="E10669" s="64" t="s">
        <v>9866</v>
      </c>
      <c r="F10669" s="65">
        <v>40161513</v>
      </c>
      <c r="G10669" s="64" t="s">
        <v>13633</v>
      </c>
      <c r="H10669" s="64">
        <v>3</v>
      </c>
      <c r="I10669" s="64">
        <v>8</v>
      </c>
      <c r="J10669" s="66">
        <v>4</v>
      </c>
      <c r="K10669" s="67">
        <v>139200</v>
      </c>
      <c r="L10669" s="68" t="s">
        <v>15</v>
      </c>
      <c r="M10669" s="68" t="s">
        <v>254</v>
      </c>
    </row>
    <row r="10670" spans="1:13" s="3" customFormat="1" ht="12.75" x14ac:dyDescent="0.2">
      <c r="A10670" s="62" t="s">
        <v>30</v>
      </c>
      <c r="B10670" s="62" t="s">
        <v>1790</v>
      </c>
      <c r="C10670" s="63">
        <v>10</v>
      </c>
      <c r="D10670" s="62" t="s">
        <v>13549</v>
      </c>
      <c r="E10670" s="62" t="s">
        <v>9867</v>
      </c>
      <c r="F10670" s="69">
        <v>40161513</v>
      </c>
      <c r="G10670" s="62" t="s">
        <v>13633</v>
      </c>
      <c r="H10670" s="62">
        <v>3</v>
      </c>
      <c r="I10670" s="62">
        <v>8</v>
      </c>
      <c r="J10670" s="70">
        <v>4</v>
      </c>
      <c r="K10670" s="71">
        <v>371200</v>
      </c>
      <c r="L10670" s="72" t="s">
        <v>15</v>
      </c>
      <c r="M10670" s="72" t="s">
        <v>254</v>
      </c>
    </row>
    <row r="10671" spans="1:13" s="3" customFormat="1" ht="12.75" x14ac:dyDescent="0.2">
      <c r="A10671" s="62" t="s">
        <v>30</v>
      </c>
      <c r="B10671" s="62" t="s">
        <v>1790</v>
      </c>
      <c r="C10671" s="63">
        <v>10</v>
      </c>
      <c r="D10671" s="64" t="s">
        <v>13549</v>
      </c>
      <c r="E10671" s="64" t="s">
        <v>9868</v>
      </c>
      <c r="F10671" s="65">
        <v>40161513</v>
      </c>
      <c r="G10671" s="64" t="s">
        <v>13633</v>
      </c>
      <c r="H10671" s="64">
        <v>3</v>
      </c>
      <c r="I10671" s="64">
        <v>8</v>
      </c>
      <c r="J10671" s="66">
        <v>6</v>
      </c>
      <c r="K10671" s="67">
        <v>125280</v>
      </c>
      <c r="L10671" s="68" t="s">
        <v>15</v>
      </c>
      <c r="M10671" s="68" t="s">
        <v>254</v>
      </c>
    </row>
    <row r="10672" spans="1:13" s="3" customFormat="1" ht="12.75" x14ac:dyDescent="0.2">
      <c r="A10672" s="62" t="s">
        <v>30</v>
      </c>
      <c r="B10672" s="62" t="s">
        <v>1790</v>
      </c>
      <c r="C10672" s="63">
        <v>10</v>
      </c>
      <c r="D10672" s="62" t="s">
        <v>13549</v>
      </c>
      <c r="E10672" s="62" t="s">
        <v>9869</v>
      </c>
      <c r="F10672" s="69">
        <v>40161513</v>
      </c>
      <c r="G10672" s="62" t="s">
        <v>13633</v>
      </c>
      <c r="H10672" s="62">
        <v>3</v>
      </c>
      <c r="I10672" s="62">
        <v>8</v>
      </c>
      <c r="J10672" s="70">
        <v>2</v>
      </c>
      <c r="K10672" s="71">
        <v>127600</v>
      </c>
      <c r="L10672" s="72" t="s">
        <v>15</v>
      </c>
      <c r="M10672" s="72" t="s">
        <v>254</v>
      </c>
    </row>
    <row r="10673" spans="1:13" s="3" customFormat="1" ht="12.75" x14ac:dyDescent="0.2">
      <c r="A10673" s="62" t="s">
        <v>30</v>
      </c>
      <c r="B10673" s="62" t="s">
        <v>1790</v>
      </c>
      <c r="C10673" s="63">
        <v>10</v>
      </c>
      <c r="D10673" s="64" t="s">
        <v>13549</v>
      </c>
      <c r="E10673" s="64" t="s">
        <v>9870</v>
      </c>
      <c r="F10673" s="65">
        <v>40161513</v>
      </c>
      <c r="G10673" s="64" t="s">
        <v>13633</v>
      </c>
      <c r="H10673" s="64">
        <v>3</v>
      </c>
      <c r="I10673" s="64">
        <v>8</v>
      </c>
      <c r="J10673" s="66">
        <v>4</v>
      </c>
      <c r="K10673" s="67">
        <v>55680</v>
      </c>
      <c r="L10673" s="68" t="s">
        <v>15</v>
      </c>
      <c r="M10673" s="68" t="s">
        <v>254</v>
      </c>
    </row>
    <row r="10674" spans="1:13" s="3" customFormat="1" ht="12.75" x14ac:dyDescent="0.2">
      <c r="A10674" s="62" t="s">
        <v>30</v>
      </c>
      <c r="B10674" s="62" t="s">
        <v>1790</v>
      </c>
      <c r="C10674" s="63">
        <v>10</v>
      </c>
      <c r="D10674" s="62" t="s">
        <v>13549</v>
      </c>
      <c r="E10674" s="62" t="s">
        <v>9871</v>
      </c>
      <c r="F10674" s="69">
        <v>40161513</v>
      </c>
      <c r="G10674" s="62" t="s">
        <v>13633</v>
      </c>
      <c r="H10674" s="62">
        <v>3</v>
      </c>
      <c r="I10674" s="62">
        <v>8</v>
      </c>
      <c r="J10674" s="70">
        <v>2</v>
      </c>
      <c r="K10674" s="71">
        <v>116000</v>
      </c>
      <c r="L10674" s="72" t="s">
        <v>15</v>
      </c>
      <c r="M10674" s="72" t="s">
        <v>254</v>
      </c>
    </row>
    <row r="10675" spans="1:13" s="3" customFormat="1" ht="12.75" x14ac:dyDescent="0.2">
      <c r="A10675" s="62" t="s">
        <v>30</v>
      </c>
      <c r="B10675" s="62" t="s">
        <v>1790</v>
      </c>
      <c r="C10675" s="63">
        <v>10</v>
      </c>
      <c r="D10675" s="64" t="s">
        <v>13549</v>
      </c>
      <c r="E10675" s="64" t="s">
        <v>9872</v>
      </c>
      <c r="F10675" s="65">
        <v>40161513</v>
      </c>
      <c r="G10675" s="64" t="s">
        <v>13633</v>
      </c>
      <c r="H10675" s="64">
        <v>3</v>
      </c>
      <c r="I10675" s="64">
        <v>8</v>
      </c>
      <c r="J10675" s="66">
        <v>2</v>
      </c>
      <c r="K10675" s="67">
        <v>400000</v>
      </c>
      <c r="L10675" s="68" t="s">
        <v>15</v>
      </c>
      <c r="M10675" s="68" t="s">
        <v>254</v>
      </c>
    </row>
    <row r="10676" spans="1:13" s="3" customFormat="1" ht="12.75" x14ac:dyDescent="0.2">
      <c r="A10676" s="62" t="s">
        <v>30</v>
      </c>
      <c r="B10676" s="62" t="s">
        <v>1790</v>
      </c>
      <c r="C10676" s="63">
        <v>10</v>
      </c>
      <c r="D10676" s="62" t="s">
        <v>13549</v>
      </c>
      <c r="E10676" s="62" t="s">
        <v>9873</v>
      </c>
      <c r="F10676" s="69">
        <v>40161513</v>
      </c>
      <c r="G10676" s="62" t="s">
        <v>13633</v>
      </c>
      <c r="H10676" s="62">
        <v>3</v>
      </c>
      <c r="I10676" s="62">
        <v>8</v>
      </c>
      <c r="J10676" s="70">
        <v>2</v>
      </c>
      <c r="K10676" s="71">
        <v>278400</v>
      </c>
      <c r="L10676" s="72" t="s">
        <v>15</v>
      </c>
      <c r="M10676" s="72" t="s">
        <v>254</v>
      </c>
    </row>
    <row r="10677" spans="1:13" s="3" customFormat="1" ht="12.75" x14ac:dyDescent="0.2">
      <c r="A10677" s="62" t="s">
        <v>30</v>
      </c>
      <c r="B10677" s="62" t="s">
        <v>1790</v>
      </c>
      <c r="C10677" s="63">
        <v>10</v>
      </c>
      <c r="D10677" s="64" t="s">
        <v>13549</v>
      </c>
      <c r="E10677" s="64" t="s">
        <v>9874</v>
      </c>
      <c r="F10677" s="65">
        <v>40161513</v>
      </c>
      <c r="G10677" s="64" t="s">
        <v>13633</v>
      </c>
      <c r="H10677" s="64">
        <v>3</v>
      </c>
      <c r="I10677" s="64">
        <v>8</v>
      </c>
      <c r="J10677" s="66">
        <v>2</v>
      </c>
      <c r="K10677" s="67">
        <v>185600</v>
      </c>
      <c r="L10677" s="68" t="s">
        <v>15</v>
      </c>
      <c r="M10677" s="68" t="s">
        <v>254</v>
      </c>
    </row>
    <row r="10678" spans="1:13" s="3" customFormat="1" ht="12.75" x14ac:dyDescent="0.2">
      <c r="A10678" s="62" t="s">
        <v>30</v>
      </c>
      <c r="B10678" s="62" t="s">
        <v>1790</v>
      </c>
      <c r="C10678" s="63">
        <v>10</v>
      </c>
      <c r="D10678" s="62" t="s">
        <v>13549</v>
      </c>
      <c r="E10678" s="62" t="s">
        <v>9875</v>
      </c>
      <c r="F10678" s="69">
        <v>40161513</v>
      </c>
      <c r="G10678" s="62" t="s">
        <v>13633</v>
      </c>
      <c r="H10678" s="62">
        <v>3</v>
      </c>
      <c r="I10678" s="62">
        <v>8</v>
      </c>
      <c r="J10678" s="70">
        <v>2</v>
      </c>
      <c r="K10678" s="71">
        <v>41760</v>
      </c>
      <c r="L10678" s="72" t="s">
        <v>15</v>
      </c>
      <c r="M10678" s="72" t="s">
        <v>254</v>
      </c>
    </row>
    <row r="10679" spans="1:13" s="3" customFormat="1" ht="12.75" x14ac:dyDescent="0.2">
      <c r="A10679" s="62" t="s">
        <v>30</v>
      </c>
      <c r="B10679" s="62" t="s">
        <v>1790</v>
      </c>
      <c r="C10679" s="63">
        <v>10</v>
      </c>
      <c r="D10679" s="64" t="s">
        <v>13549</v>
      </c>
      <c r="E10679" s="64" t="s">
        <v>9876</v>
      </c>
      <c r="F10679" s="65">
        <v>40161513</v>
      </c>
      <c r="G10679" s="64" t="s">
        <v>13633</v>
      </c>
      <c r="H10679" s="64">
        <v>3</v>
      </c>
      <c r="I10679" s="64">
        <v>8</v>
      </c>
      <c r="J10679" s="66">
        <v>2</v>
      </c>
      <c r="K10679" s="67">
        <v>197200</v>
      </c>
      <c r="L10679" s="68" t="s">
        <v>15</v>
      </c>
      <c r="M10679" s="68" t="s">
        <v>254</v>
      </c>
    </row>
    <row r="10680" spans="1:13" s="3" customFormat="1" ht="12.75" x14ac:dyDescent="0.2">
      <c r="A10680" s="62" t="s">
        <v>30</v>
      </c>
      <c r="B10680" s="62" t="s">
        <v>1790</v>
      </c>
      <c r="C10680" s="63">
        <v>10</v>
      </c>
      <c r="D10680" s="62" t="s">
        <v>13549</v>
      </c>
      <c r="E10680" s="62" t="s">
        <v>9877</v>
      </c>
      <c r="F10680" s="69">
        <v>40161513</v>
      </c>
      <c r="G10680" s="62" t="s">
        <v>13633</v>
      </c>
      <c r="H10680" s="62">
        <v>3</v>
      </c>
      <c r="I10680" s="62">
        <v>8</v>
      </c>
      <c r="J10680" s="70">
        <v>4</v>
      </c>
      <c r="K10680" s="71">
        <v>380480</v>
      </c>
      <c r="L10680" s="72" t="s">
        <v>15</v>
      </c>
      <c r="M10680" s="72" t="s">
        <v>254</v>
      </c>
    </row>
    <row r="10681" spans="1:13" s="3" customFormat="1" ht="12.75" x14ac:dyDescent="0.2">
      <c r="A10681" s="62" t="s">
        <v>30</v>
      </c>
      <c r="B10681" s="62" t="s">
        <v>1790</v>
      </c>
      <c r="C10681" s="63">
        <v>10</v>
      </c>
      <c r="D10681" s="64" t="s">
        <v>13549</v>
      </c>
      <c r="E10681" s="64" t="s">
        <v>9878</v>
      </c>
      <c r="F10681" s="65">
        <v>40161513</v>
      </c>
      <c r="G10681" s="64" t="s">
        <v>13633</v>
      </c>
      <c r="H10681" s="64">
        <v>3</v>
      </c>
      <c r="I10681" s="64">
        <v>8</v>
      </c>
      <c r="J10681" s="66">
        <v>2</v>
      </c>
      <c r="K10681" s="67">
        <v>11600</v>
      </c>
      <c r="L10681" s="68" t="s">
        <v>15</v>
      </c>
      <c r="M10681" s="68" t="s">
        <v>254</v>
      </c>
    </row>
    <row r="10682" spans="1:13" s="3" customFormat="1" ht="12.75" x14ac:dyDescent="0.2">
      <c r="A10682" s="62" t="s">
        <v>30</v>
      </c>
      <c r="B10682" s="62" t="s">
        <v>1790</v>
      </c>
      <c r="C10682" s="63">
        <v>10</v>
      </c>
      <c r="D10682" s="62" t="s">
        <v>13549</v>
      </c>
      <c r="E10682" s="62" t="s">
        <v>2879</v>
      </c>
      <c r="F10682" s="69">
        <v>40161513</v>
      </c>
      <c r="G10682" s="62" t="s">
        <v>13633</v>
      </c>
      <c r="H10682" s="62">
        <v>3</v>
      </c>
      <c r="I10682" s="62">
        <v>8</v>
      </c>
      <c r="J10682" s="70">
        <v>2</v>
      </c>
      <c r="K10682" s="71">
        <v>150800</v>
      </c>
      <c r="L10682" s="72" t="s">
        <v>15</v>
      </c>
      <c r="M10682" s="72" t="s">
        <v>254</v>
      </c>
    </row>
    <row r="10683" spans="1:13" s="3" customFormat="1" ht="12.75" x14ac:dyDescent="0.2">
      <c r="A10683" s="62" t="s">
        <v>30</v>
      </c>
      <c r="B10683" s="62" t="s">
        <v>1790</v>
      </c>
      <c r="C10683" s="63">
        <v>10</v>
      </c>
      <c r="D10683" s="64" t="s">
        <v>13549</v>
      </c>
      <c r="E10683" s="64" t="s">
        <v>9879</v>
      </c>
      <c r="F10683" s="65">
        <v>40161513</v>
      </c>
      <c r="G10683" s="64" t="s">
        <v>13633</v>
      </c>
      <c r="H10683" s="64">
        <v>3</v>
      </c>
      <c r="I10683" s="64">
        <v>8</v>
      </c>
      <c r="J10683" s="66">
        <v>4</v>
      </c>
      <c r="K10683" s="67">
        <v>122560</v>
      </c>
      <c r="L10683" s="68" t="s">
        <v>15</v>
      </c>
      <c r="M10683" s="68" t="s">
        <v>254</v>
      </c>
    </row>
    <row r="10684" spans="1:13" s="3" customFormat="1" ht="12.75" x14ac:dyDescent="0.2">
      <c r="A10684" s="62" t="s">
        <v>30</v>
      </c>
      <c r="B10684" s="62" t="s">
        <v>1790</v>
      </c>
      <c r="C10684" s="63">
        <v>10</v>
      </c>
      <c r="D10684" s="62" t="s">
        <v>13549</v>
      </c>
      <c r="E10684" s="62" t="s">
        <v>9880</v>
      </c>
      <c r="F10684" s="69">
        <v>40161513</v>
      </c>
      <c r="G10684" s="62" t="s">
        <v>13633</v>
      </c>
      <c r="H10684" s="62">
        <v>3</v>
      </c>
      <c r="I10684" s="62">
        <v>8</v>
      </c>
      <c r="J10684" s="70">
        <v>3</v>
      </c>
      <c r="K10684" s="71">
        <v>243600</v>
      </c>
      <c r="L10684" s="72" t="s">
        <v>15</v>
      </c>
      <c r="M10684" s="72" t="s">
        <v>254</v>
      </c>
    </row>
    <row r="10685" spans="1:13" s="3" customFormat="1" ht="12.75" x14ac:dyDescent="0.2">
      <c r="A10685" s="62" t="s">
        <v>30</v>
      </c>
      <c r="B10685" s="62" t="s">
        <v>1790</v>
      </c>
      <c r="C10685" s="63">
        <v>10</v>
      </c>
      <c r="D10685" s="64" t="s">
        <v>13549</v>
      </c>
      <c r="E10685" s="64" t="s">
        <v>9881</v>
      </c>
      <c r="F10685" s="65">
        <v>40161513</v>
      </c>
      <c r="G10685" s="64" t="s">
        <v>13633</v>
      </c>
      <c r="H10685" s="64">
        <v>3</v>
      </c>
      <c r="I10685" s="64">
        <v>8</v>
      </c>
      <c r="J10685" s="66">
        <v>2</v>
      </c>
      <c r="K10685" s="67">
        <v>400000</v>
      </c>
      <c r="L10685" s="68" t="s">
        <v>15</v>
      </c>
      <c r="M10685" s="68" t="s">
        <v>254</v>
      </c>
    </row>
    <row r="10686" spans="1:13" s="3" customFormat="1" ht="12.75" x14ac:dyDescent="0.2">
      <c r="A10686" s="62" t="s">
        <v>30</v>
      </c>
      <c r="B10686" s="62" t="s">
        <v>1790</v>
      </c>
      <c r="C10686" s="63">
        <v>10</v>
      </c>
      <c r="D10686" s="62" t="s">
        <v>13549</v>
      </c>
      <c r="E10686" s="62" t="s">
        <v>9882</v>
      </c>
      <c r="F10686" s="69">
        <v>40161513</v>
      </c>
      <c r="G10686" s="62" t="s">
        <v>13633</v>
      </c>
      <c r="H10686" s="62">
        <v>3</v>
      </c>
      <c r="I10686" s="62">
        <v>8</v>
      </c>
      <c r="J10686" s="70">
        <v>4</v>
      </c>
      <c r="K10686" s="71">
        <v>194880</v>
      </c>
      <c r="L10686" s="72" t="s">
        <v>15</v>
      </c>
      <c r="M10686" s="72" t="s">
        <v>254</v>
      </c>
    </row>
    <row r="10687" spans="1:13" s="3" customFormat="1" ht="12.75" x14ac:dyDescent="0.2">
      <c r="A10687" s="62" t="s">
        <v>30</v>
      </c>
      <c r="B10687" s="62" t="s">
        <v>1790</v>
      </c>
      <c r="C10687" s="63">
        <v>10</v>
      </c>
      <c r="D10687" s="64" t="s">
        <v>13549</v>
      </c>
      <c r="E10687" s="64" t="s">
        <v>9883</v>
      </c>
      <c r="F10687" s="65">
        <v>40161513</v>
      </c>
      <c r="G10687" s="64" t="s">
        <v>13633</v>
      </c>
      <c r="H10687" s="64">
        <v>3</v>
      </c>
      <c r="I10687" s="64">
        <v>8</v>
      </c>
      <c r="J10687" s="66">
        <v>4</v>
      </c>
      <c r="K10687" s="67">
        <v>267920</v>
      </c>
      <c r="L10687" s="68" t="s">
        <v>15</v>
      </c>
      <c r="M10687" s="68" t="s">
        <v>254</v>
      </c>
    </row>
    <row r="10688" spans="1:13" s="3" customFormat="1" ht="12.75" x14ac:dyDescent="0.2">
      <c r="A10688" s="62" t="s">
        <v>30</v>
      </c>
      <c r="B10688" s="62" t="s">
        <v>1790</v>
      </c>
      <c r="C10688" s="63">
        <v>10</v>
      </c>
      <c r="D10688" s="62" t="s">
        <v>13549</v>
      </c>
      <c r="E10688" s="62" t="s">
        <v>9884</v>
      </c>
      <c r="F10688" s="69">
        <v>40161513</v>
      </c>
      <c r="G10688" s="62" t="s">
        <v>13633</v>
      </c>
      <c r="H10688" s="62">
        <v>3</v>
      </c>
      <c r="I10688" s="62">
        <v>8</v>
      </c>
      <c r="J10688" s="70">
        <v>1</v>
      </c>
      <c r="K10688" s="71">
        <v>567800</v>
      </c>
      <c r="L10688" s="72" t="s">
        <v>15</v>
      </c>
      <c r="M10688" s="72" t="s">
        <v>254</v>
      </c>
    </row>
    <row r="10689" spans="1:13" s="3" customFormat="1" ht="12.75" x14ac:dyDescent="0.2">
      <c r="A10689" s="62" t="s">
        <v>30</v>
      </c>
      <c r="B10689" s="62" t="s">
        <v>1790</v>
      </c>
      <c r="C10689" s="63">
        <v>10</v>
      </c>
      <c r="D10689" s="64" t="s">
        <v>13549</v>
      </c>
      <c r="E10689" s="64" t="s">
        <v>9885</v>
      </c>
      <c r="F10689" s="65">
        <v>40161513</v>
      </c>
      <c r="G10689" s="64" t="s">
        <v>13633</v>
      </c>
      <c r="H10689" s="64">
        <v>3</v>
      </c>
      <c r="I10689" s="64">
        <v>8</v>
      </c>
      <c r="J10689" s="66">
        <v>4</v>
      </c>
      <c r="K10689" s="67">
        <v>116000</v>
      </c>
      <c r="L10689" s="68" t="s">
        <v>15</v>
      </c>
      <c r="M10689" s="68" t="s">
        <v>254</v>
      </c>
    </row>
    <row r="10690" spans="1:13" s="3" customFormat="1" ht="12.75" x14ac:dyDescent="0.2">
      <c r="A10690" s="62" t="s">
        <v>30</v>
      </c>
      <c r="B10690" s="62" t="s">
        <v>1790</v>
      </c>
      <c r="C10690" s="63">
        <v>10</v>
      </c>
      <c r="D10690" s="62" t="s">
        <v>13549</v>
      </c>
      <c r="E10690" s="62" t="s">
        <v>9886</v>
      </c>
      <c r="F10690" s="69">
        <v>40161513</v>
      </c>
      <c r="G10690" s="62" t="s">
        <v>13633</v>
      </c>
      <c r="H10690" s="62">
        <v>3</v>
      </c>
      <c r="I10690" s="62">
        <v>8</v>
      </c>
      <c r="J10690" s="70">
        <v>2</v>
      </c>
      <c r="K10690" s="71">
        <v>348000</v>
      </c>
      <c r="L10690" s="72" t="s">
        <v>15</v>
      </c>
      <c r="M10690" s="72" t="s">
        <v>254</v>
      </c>
    </row>
    <row r="10691" spans="1:13" s="3" customFormat="1" ht="12.75" x14ac:dyDescent="0.2">
      <c r="A10691" s="62" t="s">
        <v>30</v>
      </c>
      <c r="B10691" s="62" t="s">
        <v>1790</v>
      </c>
      <c r="C10691" s="63">
        <v>10</v>
      </c>
      <c r="D10691" s="64" t="s">
        <v>13549</v>
      </c>
      <c r="E10691" s="64" t="s">
        <v>9887</v>
      </c>
      <c r="F10691" s="65">
        <v>40161515</v>
      </c>
      <c r="G10691" s="64" t="s">
        <v>13633</v>
      </c>
      <c r="H10691" s="64">
        <v>3</v>
      </c>
      <c r="I10691" s="64">
        <v>8</v>
      </c>
      <c r="J10691" s="66">
        <v>1</v>
      </c>
      <c r="K10691" s="67">
        <v>26680</v>
      </c>
      <c r="L10691" s="68" t="s">
        <v>15</v>
      </c>
      <c r="M10691" s="68" t="s">
        <v>254</v>
      </c>
    </row>
    <row r="10692" spans="1:13" s="3" customFormat="1" ht="12.75" x14ac:dyDescent="0.2">
      <c r="A10692" s="62" t="s">
        <v>30</v>
      </c>
      <c r="B10692" s="62" t="s">
        <v>1790</v>
      </c>
      <c r="C10692" s="63">
        <v>10</v>
      </c>
      <c r="D10692" s="62" t="s">
        <v>13549</v>
      </c>
      <c r="E10692" s="62" t="s">
        <v>9888</v>
      </c>
      <c r="F10692" s="69">
        <v>40161513</v>
      </c>
      <c r="G10692" s="62" t="s">
        <v>13633</v>
      </c>
      <c r="H10692" s="62">
        <v>3</v>
      </c>
      <c r="I10692" s="62">
        <v>8</v>
      </c>
      <c r="J10692" s="70">
        <v>2</v>
      </c>
      <c r="K10692" s="71">
        <v>278400</v>
      </c>
      <c r="L10692" s="72" t="s">
        <v>15</v>
      </c>
      <c r="M10692" s="72" t="s">
        <v>254</v>
      </c>
    </row>
    <row r="10693" spans="1:13" s="3" customFormat="1" ht="12.75" x14ac:dyDescent="0.2">
      <c r="A10693" s="62" t="s">
        <v>30</v>
      </c>
      <c r="B10693" s="62" t="s">
        <v>1790</v>
      </c>
      <c r="C10693" s="63">
        <v>10</v>
      </c>
      <c r="D10693" s="64" t="s">
        <v>13549</v>
      </c>
      <c r="E10693" s="64" t="s">
        <v>9889</v>
      </c>
      <c r="F10693" s="65">
        <v>40161515</v>
      </c>
      <c r="G10693" s="64" t="s">
        <v>13633</v>
      </c>
      <c r="H10693" s="64">
        <v>3</v>
      </c>
      <c r="I10693" s="64">
        <v>8</v>
      </c>
      <c r="J10693" s="66">
        <v>1</v>
      </c>
      <c r="K10693" s="67">
        <v>30160</v>
      </c>
      <c r="L10693" s="68" t="s">
        <v>15</v>
      </c>
      <c r="M10693" s="68" t="s">
        <v>254</v>
      </c>
    </row>
    <row r="10694" spans="1:13" s="3" customFormat="1" ht="12.75" x14ac:dyDescent="0.2">
      <c r="A10694" s="62" t="s">
        <v>30</v>
      </c>
      <c r="B10694" s="62" t="s">
        <v>1790</v>
      </c>
      <c r="C10694" s="63">
        <v>10</v>
      </c>
      <c r="D10694" s="62" t="s">
        <v>13549</v>
      </c>
      <c r="E10694" s="62" t="s">
        <v>9890</v>
      </c>
      <c r="F10694" s="69">
        <v>40161513</v>
      </c>
      <c r="G10694" s="62" t="s">
        <v>13633</v>
      </c>
      <c r="H10694" s="62">
        <v>3</v>
      </c>
      <c r="I10694" s="62">
        <v>8</v>
      </c>
      <c r="J10694" s="70">
        <v>4</v>
      </c>
      <c r="K10694" s="71">
        <v>440800</v>
      </c>
      <c r="L10694" s="72" t="s">
        <v>15</v>
      </c>
      <c r="M10694" s="72" t="s">
        <v>254</v>
      </c>
    </row>
    <row r="10695" spans="1:13" s="3" customFormat="1" ht="12.75" x14ac:dyDescent="0.2">
      <c r="A10695" s="62" t="s">
        <v>30</v>
      </c>
      <c r="B10695" s="62" t="s">
        <v>338</v>
      </c>
      <c r="C10695" s="63">
        <v>10</v>
      </c>
      <c r="D10695" s="64" t="s">
        <v>13384</v>
      </c>
      <c r="E10695" s="64" t="s">
        <v>9891</v>
      </c>
      <c r="F10695" s="65">
        <v>24112602</v>
      </c>
      <c r="G10695" s="64" t="s">
        <v>13633</v>
      </c>
      <c r="H10695" s="64">
        <v>3</v>
      </c>
      <c r="I10695" s="64">
        <v>8</v>
      </c>
      <c r="J10695" s="66">
        <v>150</v>
      </c>
      <c r="K10695" s="67">
        <v>750000</v>
      </c>
      <c r="L10695" s="68" t="s">
        <v>15</v>
      </c>
      <c r="M10695" s="68" t="s">
        <v>254</v>
      </c>
    </row>
    <row r="10696" spans="1:13" s="3" customFormat="1" ht="12.75" x14ac:dyDescent="0.2">
      <c r="A10696" s="62" t="s">
        <v>30</v>
      </c>
      <c r="B10696" s="62" t="s">
        <v>1785</v>
      </c>
      <c r="C10696" s="63">
        <v>10</v>
      </c>
      <c r="D10696" s="62" t="s">
        <v>13544</v>
      </c>
      <c r="E10696" s="62" t="s">
        <v>9892</v>
      </c>
      <c r="F10696" s="69">
        <v>24131513</v>
      </c>
      <c r="G10696" s="62" t="s">
        <v>13633</v>
      </c>
      <c r="H10696" s="62">
        <v>3</v>
      </c>
      <c r="I10696" s="62">
        <v>8</v>
      </c>
      <c r="J10696" s="70">
        <v>2</v>
      </c>
      <c r="K10696" s="71">
        <v>900000</v>
      </c>
      <c r="L10696" s="72" t="s">
        <v>15</v>
      </c>
      <c r="M10696" s="72" t="s">
        <v>254</v>
      </c>
    </row>
    <row r="10697" spans="1:13" s="3" customFormat="1" ht="12.75" x14ac:dyDescent="0.2">
      <c r="A10697" s="62" t="s">
        <v>30</v>
      </c>
      <c r="B10697" s="62" t="s">
        <v>219</v>
      </c>
      <c r="C10697" s="63">
        <v>10</v>
      </c>
      <c r="D10697" s="64" t="s">
        <v>13379</v>
      </c>
      <c r="E10697" s="64" t="s">
        <v>9893</v>
      </c>
      <c r="F10697" s="65">
        <v>20143002</v>
      </c>
      <c r="G10697" s="64" t="s">
        <v>13633</v>
      </c>
      <c r="H10697" s="64">
        <v>3</v>
      </c>
      <c r="I10697" s="64">
        <v>8</v>
      </c>
      <c r="J10697" s="66">
        <v>1</v>
      </c>
      <c r="K10697" s="67">
        <v>85000</v>
      </c>
      <c r="L10697" s="68" t="s">
        <v>15</v>
      </c>
      <c r="M10697" s="68" t="s">
        <v>254</v>
      </c>
    </row>
    <row r="10698" spans="1:13" s="3" customFormat="1" ht="12.75" x14ac:dyDescent="0.2">
      <c r="A10698" s="62" t="s">
        <v>30</v>
      </c>
      <c r="B10698" s="62" t="s">
        <v>219</v>
      </c>
      <c r="C10698" s="63">
        <v>10</v>
      </c>
      <c r="D10698" s="62" t="s">
        <v>13379</v>
      </c>
      <c r="E10698" s="62" t="s">
        <v>9893</v>
      </c>
      <c r="F10698" s="69">
        <v>20143002</v>
      </c>
      <c r="G10698" s="62" t="s">
        <v>13633</v>
      </c>
      <c r="H10698" s="62">
        <v>3</v>
      </c>
      <c r="I10698" s="62">
        <v>8</v>
      </c>
      <c r="J10698" s="70">
        <v>1</v>
      </c>
      <c r="K10698" s="71">
        <v>85000</v>
      </c>
      <c r="L10698" s="72" t="s">
        <v>15</v>
      </c>
      <c r="M10698" s="72" t="s">
        <v>254</v>
      </c>
    </row>
    <row r="10699" spans="1:13" s="3" customFormat="1" ht="12.75" x14ac:dyDescent="0.2">
      <c r="A10699" s="62" t="s">
        <v>30</v>
      </c>
      <c r="B10699" s="62" t="s">
        <v>219</v>
      </c>
      <c r="C10699" s="63">
        <v>10</v>
      </c>
      <c r="D10699" s="64" t="s">
        <v>13379</v>
      </c>
      <c r="E10699" s="64" t="s">
        <v>9893</v>
      </c>
      <c r="F10699" s="65">
        <v>20143002</v>
      </c>
      <c r="G10699" s="64" t="s">
        <v>13633</v>
      </c>
      <c r="H10699" s="64">
        <v>3</v>
      </c>
      <c r="I10699" s="64">
        <v>8</v>
      </c>
      <c r="J10699" s="66">
        <v>1</v>
      </c>
      <c r="K10699" s="67">
        <v>85000</v>
      </c>
      <c r="L10699" s="68" t="s">
        <v>15</v>
      </c>
      <c r="M10699" s="68" t="s">
        <v>254</v>
      </c>
    </row>
    <row r="10700" spans="1:13" s="3" customFormat="1" ht="12.75" x14ac:dyDescent="0.2">
      <c r="A10700" s="62" t="s">
        <v>30</v>
      </c>
      <c r="B10700" s="62" t="s">
        <v>219</v>
      </c>
      <c r="C10700" s="63">
        <v>10</v>
      </c>
      <c r="D10700" s="62" t="s">
        <v>13379</v>
      </c>
      <c r="E10700" s="62" t="s">
        <v>9893</v>
      </c>
      <c r="F10700" s="69">
        <v>20143002</v>
      </c>
      <c r="G10700" s="62" t="s">
        <v>13633</v>
      </c>
      <c r="H10700" s="62">
        <v>3</v>
      </c>
      <c r="I10700" s="62">
        <v>8</v>
      </c>
      <c r="J10700" s="70">
        <v>1</v>
      </c>
      <c r="K10700" s="71">
        <v>85000</v>
      </c>
      <c r="L10700" s="72" t="s">
        <v>15</v>
      </c>
      <c r="M10700" s="72" t="s">
        <v>254</v>
      </c>
    </row>
    <row r="10701" spans="1:13" s="3" customFormat="1" ht="12.75" x14ac:dyDescent="0.2">
      <c r="A10701" s="62" t="s">
        <v>30</v>
      </c>
      <c r="B10701" s="62" t="s">
        <v>219</v>
      </c>
      <c r="C10701" s="63">
        <v>10</v>
      </c>
      <c r="D10701" s="64" t="s">
        <v>13379</v>
      </c>
      <c r="E10701" s="64" t="s">
        <v>9893</v>
      </c>
      <c r="F10701" s="65">
        <v>20143002</v>
      </c>
      <c r="G10701" s="64" t="s">
        <v>13633</v>
      </c>
      <c r="H10701" s="64">
        <v>3</v>
      </c>
      <c r="I10701" s="64">
        <v>8</v>
      </c>
      <c r="J10701" s="66">
        <v>1</v>
      </c>
      <c r="K10701" s="67">
        <v>85000</v>
      </c>
      <c r="L10701" s="68" t="s">
        <v>15</v>
      </c>
      <c r="M10701" s="68" t="s">
        <v>254</v>
      </c>
    </row>
    <row r="10702" spans="1:13" s="3" customFormat="1" ht="12.75" x14ac:dyDescent="0.2">
      <c r="A10702" s="62" t="s">
        <v>30</v>
      </c>
      <c r="B10702" s="62" t="s">
        <v>219</v>
      </c>
      <c r="C10702" s="63">
        <v>10</v>
      </c>
      <c r="D10702" s="62" t="s">
        <v>13379</v>
      </c>
      <c r="E10702" s="62" t="s">
        <v>9893</v>
      </c>
      <c r="F10702" s="69">
        <v>20143002</v>
      </c>
      <c r="G10702" s="62" t="s">
        <v>13633</v>
      </c>
      <c r="H10702" s="62">
        <v>3</v>
      </c>
      <c r="I10702" s="62">
        <v>8</v>
      </c>
      <c r="J10702" s="70">
        <v>1</v>
      </c>
      <c r="K10702" s="71">
        <v>85000</v>
      </c>
      <c r="L10702" s="72" t="s">
        <v>15</v>
      </c>
      <c r="M10702" s="72" t="s">
        <v>254</v>
      </c>
    </row>
    <row r="10703" spans="1:13" s="3" customFormat="1" ht="12.75" x14ac:dyDescent="0.2">
      <c r="A10703" s="62" t="s">
        <v>30</v>
      </c>
      <c r="B10703" s="62" t="s">
        <v>219</v>
      </c>
      <c r="C10703" s="63">
        <v>10</v>
      </c>
      <c r="D10703" s="64" t="s">
        <v>13379</v>
      </c>
      <c r="E10703" s="64" t="s">
        <v>9893</v>
      </c>
      <c r="F10703" s="65">
        <v>20143002</v>
      </c>
      <c r="G10703" s="64" t="s">
        <v>13633</v>
      </c>
      <c r="H10703" s="64">
        <v>3</v>
      </c>
      <c r="I10703" s="64">
        <v>8</v>
      </c>
      <c r="J10703" s="66">
        <v>1</v>
      </c>
      <c r="K10703" s="67">
        <v>85000</v>
      </c>
      <c r="L10703" s="68" t="s">
        <v>15</v>
      </c>
      <c r="M10703" s="68" t="s">
        <v>254</v>
      </c>
    </row>
    <row r="10704" spans="1:13" s="3" customFormat="1" ht="12.75" x14ac:dyDescent="0.2">
      <c r="A10704" s="62" t="s">
        <v>30</v>
      </c>
      <c r="B10704" s="62" t="s">
        <v>1804</v>
      </c>
      <c r="C10704" s="63">
        <v>10</v>
      </c>
      <c r="D10704" s="62" t="s">
        <v>13563</v>
      </c>
      <c r="E10704" s="62" t="s">
        <v>9894</v>
      </c>
      <c r="F10704" s="69">
        <v>25191500</v>
      </c>
      <c r="G10704" s="62" t="s">
        <v>13633</v>
      </c>
      <c r="H10704" s="62">
        <v>3</v>
      </c>
      <c r="I10704" s="62">
        <v>8</v>
      </c>
      <c r="J10704" s="70">
        <v>1</v>
      </c>
      <c r="K10704" s="71">
        <v>480000</v>
      </c>
      <c r="L10704" s="72" t="s">
        <v>15</v>
      </c>
      <c r="M10704" s="72" t="s">
        <v>254</v>
      </c>
    </row>
    <row r="10705" spans="1:13" s="3" customFormat="1" ht="12.75" x14ac:dyDescent="0.2">
      <c r="A10705" s="62" t="s">
        <v>30</v>
      </c>
      <c r="B10705" s="62" t="s">
        <v>855</v>
      </c>
      <c r="C10705" s="63">
        <v>10</v>
      </c>
      <c r="D10705" s="64" t="s">
        <v>13474</v>
      </c>
      <c r="E10705" s="64" t="s">
        <v>9895</v>
      </c>
      <c r="F10705" s="65">
        <v>32101513</v>
      </c>
      <c r="G10705" s="64" t="s">
        <v>13633</v>
      </c>
      <c r="H10705" s="64">
        <v>3</v>
      </c>
      <c r="I10705" s="64">
        <v>8</v>
      </c>
      <c r="J10705" s="66">
        <v>1</v>
      </c>
      <c r="K10705" s="67">
        <v>300000</v>
      </c>
      <c r="L10705" s="68" t="s">
        <v>15</v>
      </c>
      <c r="M10705" s="68" t="s">
        <v>254</v>
      </c>
    </row>
    <row r="10706" spans="1:13" s="3" customFormat="1" ht="12.75" x14ac:dyDescent="0.2">
      <c r="A10706" s="62" t="s">
        <v>30</v>
      </c>
      <c r="B10706" s="62" t="s">
        <v>855</v>
      </c>
      <c r="C10706" s="63">
        <v>10</v>
      </c>
      <c r="D10706" s="62" t="s">
        <v>13474</v>
      </c>
      <c r="E10706" s="62" t="s">
        <v>9896</v>
      </c>
      <c r="F10706" s="69">
        <v>39121623</v>
      </c>
      <c r="G10706" s="62" t="s">
        <v>13633</v>
      </c>
      <c r="H10706" s="62">
        <v>3</v>
      </c>
      <c r="I10706" s="62">
        <v>8</v>
      </c>
      <c r="J10706" s="70">
        <v>4</v>
      </c>
      <c r="K10706" s="71">
        <v>114400</v>
      </c>
      <c r="L10706" s="72" t="s">
        <v>15</v>
      </c>
      <c r="M10706" s="72" t="s">
        <v>254</v>
      </c>
    </row>
    <row r="10707" spans="1:13" s="3" customFormat="1" ht="12.75" x14ac:dyDescent="0.2">
      <c r="A10707" s="62" t="s">
        <v>30</v>
      </c>
      <c r="B10707" s="62" t="s">
        <v>7866</v>
      </c>
      <c r="C10707" s="63">
        <v>10</v>
      </c>
      <c r="D10707" s="64" t="s">
        <v>13596</v>
      </c>
      <c r="E10707" s="64" t="s">
        <v>9897</v>
      </c>
      <c r="F10707" s="65">
        <v>27121604</v>
      </c>
      <c r="G10707" s="64" t="s">
        <v>13633</v>
      </c>
      <c r="H10707" s="64">
        <v>3</v>
      </c>
      <c r="I10707" s="64">
        <v>8</v>
      </c>
      <c r="J10707" s="66">
        <v>1</v>
      </c>
      <c r="K10707" s="67">
        <v>580000</v>
      </c>
      <c r="L10707" s="68" t="s">
        <v>15</v>
      </c>
      <c r="M10707" s="68" t="s">
        <v>254</v>
      </c>
    </row>
    <row r="10708" spans="1:13" s="3" customFormat="1" ht="12.75" x14ac:dyDescent="0.2">
      <c r="A10708" s="62" t="s">
        <v>30</v>
      </c>
      <c r="B10708" s="62" t="s">
        <v>268</v>
      </c>
      <c r="C10708" s="63">
        <v>10</v>
      </c>
      <c r="D10708" s="62" t="s">
        <v>13385</v>
      </c>
      <c r="E10708" s="62" t="s">
        <v>9898</v>
      </c>
      <c r="F10708" s="69">
        <v>41111803</v>
      </c>
      <c r="G10708" s="62" t="s">
        <v>13633</v>
      </c>
      <c r="H10708" s="62">
        <v>3</v>
      </c>
      <c r="I10708" s="62">
        <v>8</v>
      </c>
      <c r="J10708" s="70">
        <v>2</v>
      </c>
      <c r="K10708" s="71">
        <v>246000</v>
      </c>
      <c r="L10708" s="72" t="s">
        <v>15</v>
      </c>
      <c r="M10708" s="72" t="s">
        <v>254</v>
      </c>
    </row>
    <row r="10709" spans="1:13" s="3" customFormat="1" ht="12.75" x14ac:dyDescent="0.2">
      <c r="A10709" s="62" t="s">
        <v>30</v>
      </c>
      <c r="B10709" s="62" t="s">
        <v>1804</v>
      </c>
      <c r="C10709" s="63">
        <v>10</v>
      </c>
      <c r="D10709" s="64" t="s">
        <v>13563</v>
      </c>
      <c r="E10709" s="64" t="s">
        <v>9899</v>
      </c>
      <c r="F10709" s="65">
        <v>32101513</v>
      </c>
      <c r="G10709" s="64" t="s">
        <v>13633</v>
      </c>
      <c r="H10709" s="64">
        <v>3</v>
      </c>
      <c r="I10709" s="64">
        <v>8</v>
      </c>
      <c r="J10709" s="66">
        <v>1</v>
      </c>
      <c r="K10709" s="67">
        <v>680000</v>
      </c>
      <c r="L10709" s="68" t="s">
        <v>15</v>
      </c>
      <c r="M10709" s="68" t="s">
        <v>254</v>
      </c>
    </row>
    <row r="10710" spans="1:13" s="3" customFormat="1" ht="12.75" x14ac:dyDescent="0.2">
      <c r="A10710" s="62" t="s">
        <v>30</v>
      </c>
      <c r="B10710" s="62" t="s">
        <v>1804</v>
      </c>
      <c r="C10710" s="63">
        <v>10</v>
      </c>
      <c r="D10710" s="62" t="s">
        <v>13563</v>
      </c>
      <c r="E10710" s="62" t="s">
        <v>9900</v>
      </c>
      <c r="F10710" s="69">
        <v>32101513</v>
      </c>
      <c r="G10710" s="62" t="s">
        <v>13633</v>
      </c>
      <c r="H10710" s="62">
        <v>3</v>
      </c>
      <c r="I10710" s="62">
        <v>8</v>
      </c>
      <c r="J10710" s="70">
        <v>1</v>
      </c>
      <c r="K10710" s="71">
        <v>750000</v>
      </c>
      <c r="L10710" s="72" t="s">
        <v>15</v>
      </c>
      <c r="M10710" s="72" t="s">
        <v>254</v>
      </c>
    </row>
    <row r="10711" spans="1:13" s="3" customFormat="1" ht="12.75" x14ac:dyDescent="0.2">
      <c r="A10711" s="62" t="s">
        <v>30</v>
      </c>
      <c r="B10711" s="62" t="s">
        <v>1804</v>
      </c>
      <c r="C10711" s="63">
        <v>10</v>
      </c>
      <c r="D10711" s="64" t="s">
        <v>13563</v>
      </c>
      <c r="E10711" s="64" t="s">
        <v>9901</v>
      </c>
      <c r="F10711" s="65">
        <v>39122200</v>
      </c>
      <c r="G10711" s="64" t="s">
        <v>13633</v>
      </c>
      <c r="H10711" s="64">
        <v>3</v>
      </c>
      <c r="I10711" s="64">
        <v>8</v>
      </c>
      <c r="J10711" s="66">
        <v>1</v>
      </c>
      <c r="K10711" s="67">
        <v>950000</v>
      </c>
      <c r="L10711" s="68" t="s">
        <v>15</v>
      </c>
      <c r="M10711" s="68" t="s">
        <v>254</v>
      </c>
    </row>
    <row r="10712" spans="1:13" s="3" customFormat="1" ht="12.75" x14ac:dyDescent="0.2">
      <c r="A10712" s="62" t="s">
        <v>30</v>
      </c>
      <c r="B10712" s="62" t="s">
        <v>1804</v>
      </c>
      <c r="C10712" s="63">
        <v>10</v>
      </c>
      <c r="D10712" s="62" t="s">
        <v>13563</v>
      </c>
      <c r="E10712" s="62" t="s">
        <v>9902</v>
      </c>
      <c r="F10712" s="69">
        <v>25191500</v>
      </c>
      <c r="G10712" s="62" t="s">
        <v>13633</v>
      </c>
      <c r="H10712" s="62">
        <v>3</v>
      </c>
      <c r="I10712" s="62">
        <v>8</v>
      </c>
      <c r="J10712" s="70">
        <v>1</v>
      </c>
      <c r="K10712" s="71">
        <v>950000</v>
      </c>
      <c r="L10712" s="72" t="s">
        <v>15</v>
      </c>
      <c r="M10712" s="72" t="s">
        <v>254</v>
      </c>
    </row>
    <row r="10713" spans="1:13" s="3" customFormat="1" ht="12.75" x14ac:dyDescent="0.2">
      <c r="A10713" s="62" t="s">
        <v>30</v>
      </c>
      <c r="B10713" s="62" t="s">
        <v>1804</v>
      </c>
      <c r="C10713" s="63">
        <v>10</v>
      </c>
      <c r="D10713" s="64" t="s">
        <v>13563</v>
      </c>
      <c r="E10713" s="64" t="s">
        <v>9903</v>
      </c>
      <c r="F10713" s="65">
        <v>25191500</v>
      </c>
      <c r="G10713" s="64" t="s">
        <v>13633</v>
      </c>
      <c r="H10713" s="64">
        <v>3</v>
      </c>
      <c r="I10713" s="64">
        <v>8</v>
      </c>
      <c r="J10713" s="66">
        <v>1</v>
      </c>
      <c r="K10713" s="67">
        <v>140000</v>
      </c>
      <c r="L10713" s="68" t="s">
        <v>15</v>
      </c>
      <c r="M10713" s="68" t="s">
        <v>254</v>
      </c>
    </row>
    <row r="10714" spans="1:13" s="3" customFormat="1" ht="12.75" x14ac:dyDescent="0.2">
      <c r="A10714" s="62" t="s">
        <v>30</v>
      </c>
      <c r="B10714" s="62" t="s">
        <v>268</v>
      </c>
      <c r="C10714" s="63">
        <v>10</v>
      </c>
      <c r="D10714" s="62" t="s">
        <v>13385</v>
      </c>
      <c r="E10714" s="62" t="s">
        <v>9904</v>
      </c>
      <c r="F10714" s="69">
        <v>15121902</v>
      </c>
      <c r="G10714" s="62" t="s">
        <v>13630</v>
      </c>
      <c r="H10714" s="62">
        <v>3</v>
      </c>
      <c r="I10714" s="62">
        <v>5</v>
      </c>
      <c r="J10714" s="70">
        <v>1</v>
      </c>
      <c r="K10714" s="71">
        <v>450000</v>
      </c>
      <c r="L10714" s="72" t="s">
        <v>1760</v>
      </c>
      <c r="M10714" s="72" t="s">
        <v>254</v>
      </c>
    </row>
    <row r="10715" spans="1:13" s="3" customFormat="1" ht="12.75" x14ac:dyDescent="0.2">
      <c r="A10715" s="62" t="s">
        <v>30</v>
      </c>
      <c r="B10715" s="62" t="s">
        <v>268</v>
      </c>
      <c r="C10715" s="63">
        <v>10</v>
      </c>
      <c r="D10715" s="64" t="s">
        <v>13385</v>
      </c>
      <c r="E10715" s="64" t="s">
        <v>9905</v>
      </c>
      <c r="F10715" s="65">
        <v>15121901</v>
      </c>
      <c r="G10715" s="64" t="s">
        <v>13630</v>
      </c>
      <c r="H10715" s="64">
        <v>3</v>
      </c>
      <c r="I10715" s="64">
        <v>8</v>
      </c>
      <c r="J10715" s="66">
        <v>2</v>
      </c>
      <c r="K10715" s="67">
        <v>197400</v>
      </c>
      <c r="L10715" s="68" t="s">
        <v>15</v>
      </c>
      <c r="M10715" s="68" t="s">
        <v>254</v>
      </c>
    </row>
    <row r="10716" spans="1:13" s="3" customFormat="1" ht="12.75" x14ac:dyDescent="0.2">
      <c r="A10716" s="62" t="s">
        <v>30</v>
      </c>
      <c r="B10716" s="62" t="s">
        <v>268</v>
      </c>
      <c r="C10716" s="63">
        <v>10</v>
      </c>
      <c r="D10716" s="62" t="s">
        <v>13385</v>
      </c>
      <c r="E10716" s="62" t="s">
        <v>9906</v>
      </c>
      <c r="F10716" s="69">
        <v>15121900</v>
      </c>
      <c r="G10716" s="62" t="s">
        <v>13630</v>
      </c>
      <c r="H10716" s="62">
        <v>3</v>
      </c>
      <c r="I10716" s="62">
        <v>5</v>
      </c>
      <c r="J10716" s="70">
        <v>1</v>
      </c>
      <c r="K10716" s="71">
        <v>95200</v>
      </c>
      <c r="L10716" s="72" t="s">
        <v>15</v>
      </c>
      <c r="M10716" s="72" t="s">
        <v>254</v>
      </c>
    </row>
    <row r="10717" spans="1:13" s="3" customFormat="1" ht="12.75" x14ac:dyDescent="0.2">
      <c r="A10717" s="62" t="s">
        <v>30</v>
      </c>
      <c r="B10717" s="62" t="s">
        <v>1790</v>
      </c>
      <c r="C10717" s="63">
        <v>10</v>
      </c>
      <c r="D10717" s="64" t="s">
        <v>13549</v>
      </c>
      <c r="E10717" s="64" t="s">
        <v>9907</v>
      </c>
      <c r="F10717" s="65">
        <v>40141736</v>
      </c>
      <c r="G10717" s="64" t="s">
        <v>13633</v>
      </c>
      <c r="H10717" s="64">
        <v>3</v>
      </c>
      <c r="I10717" s="64">
        <v>8</v>
      </c>
      <c r="J10717" s="66">
        <v>1</v>
      </c>
      <c r="K10717" s="67">
        <v>372000</v>
      </c>
      <c r="L10717" s="68" t="s">
        <v>15</v>
      </c>
      <c r="M10717" s="68" t="s">
        <v>254</v>
      </c>
    </row>
    <row r="10718" spans="1:13" s="3" customFormat="1" ht="12.75" x14ac:dyDescent="0.2">
      <c r="A10718" s="62" t="s">
        <v>30</v>
      </c>
      <c r="B10718" s="62" t="s">
        <v>1790</v>
      </c>
      <c r="C10718" s="63">
        <v>10</v>
      </c>
      <c r="D10718" s="62" t="s">
        <v>13549</v>
      </c>
      <c r="E10718" s="62" t="s">
        <v>9908</v>
      </c>
      <c r="F10718" s="69">
        <v>27112901</v>
      </c>
      <c r="G10718" s="62" t="s">
        <v>13633</v>
      </c>
      <c r="H10718" s="62">
        <v>3</v>
      </c>
      <c r="I10718" s="62">
        <v>8</v>
      </c>
      <c r="J10718" s="70">
        <v>1</v>
      </c>
      <c r="K10718" s="71">
        <v>63200</v>
      </c>
      <c r="L10718" s="72" t="s">
        <v>15</v>
      </c>
      <c r="M10718" s="72" t="s">
        <v>254</v>
      </c>
    </row>
    <row r="10719" spans="1:13" s="3" customFormat="1" ht="12.75" x14ac:dyDescent="0.2">
      <c r="A10719" s="62" t="s">
        <v>30</v>
      </c>
      <c r="B10719" s="62" t="s">
        <v>217</v>
      </c>
      <c r="C10719" s="63">
        <v>10</v>
      </c>
      <c r="D10719" s="64" t="s">
        <v>13378</v>
      </c>
      <c r="E10719" s="64" t="s">
        <v>9909</v>
      </c>
      <c r="F10719" s="65">
        <v>23131503</v>
      </c>
      <c r="G10719" s="64" t="s">
        <v>13633</v>
      </c>
      <c r="H10719" s="64">
        <v>3</v>
      </c>
      <c r="I10719" s="64">
        <v>8</v>
      </c>
      <c r="J10719" s="66">
        <v>2</v>
      </c>
      <c r="K10719" s="67">
        <v>30000</v>
      </c>
      <c r="L10719" s="68" t="s">
        <v>15</v>
      </c>
      <c r="M10719" s="68" t="s">
        <v>254</v>
      </c>
    </row>
    <row r="10720" spans="1:13" s="3" customFormat="1" ht="12.75" x14ac:dyDescent="0.2">
      <c r="A10720" s="62" t="s">
        <v>30</v>
      </c>
      <c r="B10720" s="62" t="s">
        <v>222</v>
      </c>
      <c r="C10720" s="63">
        <v>10</v>
      </c>
      <c r="D10720" s="62" t="s">
        <v>13381</v>
      </c>
      <c r="E10720" s="62" t="s">
        <v>9910</v>
      </c>
      <c r="F10720" s="69">
        <v>42132200</v>
      </c>
      <c r="G10720" s="62" t="s">
        <v>13633</v>
      </c>
      <c r="H10720" s="62">
        <v>3</v>
      </c>
      <c r="I10720" s="62">
        <v>8</v>
      </c>
      <c r="J10720" s="70">
        <v>80</v>
      </c>
      <c r="K10720" s="71">
        <v>3840000</v>
      </c>
      <c r="L10720" s="72" t="s">
        <v>15</v>
      </c>
      <c r="M10720" s="72" t="s">
        <v>254</v>
      </c>
    </row>
    <row r="10721" spans="1:13" s="3" customFormat="1" ht="12.75" x14ac:dyDescent="0.2">
      <c r="A10721" s="62" t="s">
        <v>30</v>
      </c>
      <c r="B10721" s="62" t="s">
        <v>222</v>
      </c>
      <c r="C10721" s="63">
        <v>10</v>
      </c>
      <c r="D10721" s="64" t="s">
        <v>13381</v>
      </c>
      <c r="E10721" s="64" t="s">
        <v>9911</v>
      </c>
      <c r="F10721" s="65">
        <v>42132200</v>
      </c>
      <c r="G10721" s="64" t="s">
        <v>13633</v>
      </c>
      <c r="H10721" s="64">
        <v>3</v>
      </c>
      <c r="I10721" s="64">
        <v>8</v>
      </c>
      <c r="J10721" s="66">
        <v>20</v>
      </c>
      <c r="K10721" s="67">
        <v>500000</v>
      </c>
      <c r="L10721" s="68" t="s">
        <v>15</v>
      </c>
      <c r="M10721" s="68" t="s">
        <v>254</v>
      </c>
    </row>
    <row r="10722" spans="1:13" s="3" customFormat="1" ht="12.75" x14ac:dyDescent="0.2">
      <c r="A10722" s="62" t="s">
        <v>30</v>
      </c>
      <c r="B10722" s="62" t="s">
        <v>222</v>
      </c>
      <c r="C10722" s="63">
        <v>10</v>
      </c>
      <c r="D10722" s="62" t="s">
        <v>13381</v>
      </c>
      <c r="E10722" s="62" t="s">
        <v>9912</v>
      </c>
      <c r="F10722" s="69">
        <v>42132200</v>
      </c>
      <c r="G10722" s="62" t="s">
        <v>13633</v>
      </c>
      <c r="H10722" s="62">
        <v>3</v>
      </c>
      <c r="I10722" s="62">
        <v>8</v>
      </c>
      <c r="J10722" s="70">
        <v>30</v>
      </c>
      <c r="K10722" s="71">
        <v>825000</v>
      </c>
      <c r="L10722" s="72" t="s">
        <v>15</v>
      </c>
      <c r="M10722" s="72" t="s">
        <v>254</v>
      </c>
    </row>
    <row r="10723" spans="1:13" s="3" customFormat="1" ht="12.75" x14ac:dyDescent="0.2">
      <c r="A10723" s="62" t="s">
        <v>30</v>
      </c>
      <c r="B10723" s="62" t="s">
        <v>1790</v>
      </c>
      <c r="C10723" s="63">
        <v>10</v>
      </c>
      <c r="D10723" s="64" t="s">
        <v>13549</v>
      </c>
      <c r="E10723" s="64" t="s">
        <v>9913</v>
      </c>
      <c r="F10723" s="65">
        <v>25191500</v>
      </c>
      <c r="G10723" s="64" t="s">
        <v>13633</v>
      </c>
      <c r="H10723" s="64">
        <v>3</v>
      </c>
      <c r="I10723" s="64">
        <v>8</v>
      </c>
      <c r="J10723" s="66">
        <v>1</v>
      </c>
      <c r="K10723" s="67">
        <v>465000</v>
      </c>
      <c r="L10723" s="68" t="s">
        <v>15</v>
      </c>
      <c r="M10723" s="68" t="s">
        <v>254</v>
      </c>
    </row>
    <row r="10724" spans="1:13" s="3" customFormat="1" ht="12.75" x14ac:dyDescent="0.2">
      <c r="A10724" s="62" t="s">
        <v>30</v>
      </c>
      <c r="B10724" s="62" t="s">
        <v>1790</v>
      </c>
      <c r="C10724" s="63">
        <v>10</v>
      </c>
      <c r="D10724" s="62" t="s">
        <v>13549</v>
      </c>
      <c r="E10724" s="62" t="s">
        <v>9914</v>
      </c>
      <c r="F10724" s="69">
        <v>26101513</v>
      </c>
      <c r="G10724" s="62" t="s">
        <v>13633</v>
      </c>
      <c r="H10724" s="62">
        <v>3</v>
      </c>
      <c r="I10724" s="62">
        <v>8</v>
      </c>
      <c r="J10724" s="70">
        <v>1</v>
      </c>
      <c r="K10724" s="71">
        <v>85600</v>
      </c>
      <c r="L10724" s="72" t="s">
        <v>15</v>
      </c>
      <c r="M10724" s="72" t="s">
        <v>254</v>
      </c>
    </row>
    <row r="10725" spans="1:13" s="3" customFormat="1" ht="12.75" x14ac:dyDescent="0.2">
      <c r="A10725" s="62" t="s">
        <v>30</v>
      </c>
      <c r="B10725" s="62" t="s">
        <v>219</v>
      </c>
      <c r="C10725" s="63">
        <v>10</v>
      </c>
      <c r="D10725" s="64" t="s">
        <v>13379</v>
      </c>
      <c r="E10725" s="64" t="s">
        <v>9915</v>
      </c>
      <c r="F10725" s="65">
        <v>27113200</v>
      </c>
      <c r="G10725" s="64" t="s">
        <v>13633</v>
      </c>
      <c r="H10725" s="64">
        <v>3</v>
      </c>
      <c r="I10725" s="64">
        <v>8</v>
      </c>
      <c r="J10725" s="66">
        <v>1</v>
      </c>
      <c r="K10725" s="67">
        <v>1500000</v>
      </c>
      <c r="L10725" s="68" t="s">
        <v>15</v>
      </c>
      <c r="M10725" s="68" t="s">
        <v>254</v>
      </c>
    </row>
    <row r="10726" spans="1:13" s="3" customFormat="1" ht="12.75" x14ac:dyDescent="0.2">
      <c r="A10726" s="62" t="s">
        <v>30</v>
      </c>
      <c r="B10726" s="62" t="s">
        <v>456</v>
      </c>
      <c r="C10726" s="63">
        <v>10</v>
      </c>
      <c r="D10726" s="62" t="s">
        <v>13420</v>
      </c>
      <c r="E10726" s="62" t="s">
        <v>9916</v>
      </c>
      <c r="F10726" s="69">
        <v>11162113</v>
      </c>
      <c r="G10726" s="62" t="s">
        <v>13633</v>
      </c>
      <c r="H10726" s="62">
        <v>3</v>
      </c>
      <c r="I10726" s="62">
        <v>8</v>
      </c>
      <c r="J10726" s="70">
        <v>3</v>
      </c>
      <c r="K10726" s="71">
        <v>165000</v>
      </c>
      <c r="L10726" s="72" t="s">
        <v>15</v>
      </c>
      <c r="M10726" s="72" t="s">
        <v>254</v>
      </c>
    </row>
    <row r="10727" spans="1:13" s="3" customFormat="1" ht="12.75" x14ac:dyDescent="0.2">
      <c r="A10727" s="62" t="s">
        <v>30</v>
      </c>
      <c r="B10727" s="62" t="s">
        <v>456</v>
      </c>
      <c r="C10727" s="63">
        <v>10</v>
      </c>
      <c r="D10727" s="64" t="s">
        <v>13420</v>
      </c>
      <c r="E10727" s="64" t="s">
        <v>9917</v>
      </c>
      <c r="F10727" s="65">
        <v>11162113</v>
      </c>
      <c r="G10727" s="64" t="s">
        <v>13633</v>
      </c>
      <c r="H10727" s="64">
        <v>3</v>
      </c>
      <c r="I10727" s="64">
        <v>8</v>
      </c>
      <c r="J10727" s="66">
        <v>3</v>
      </c>
      <c r="K10727" s="67">
        <v>165000</v>
      </c>
      <c r="L10727" s="68" t="s">
        <v>15</v>
      </c>
      <c r="M10727" s="68" t="s">
        <v>254</v>
      </c>
    </row>
    <row r="10728" spans="1:13" s="3" customFormat="1" ht="12.75" x14ac:dyDescent="0.2">
      <c r="A10728" s="62" t="s">
        <v>30</v>
      </c>
      <c r="B10728" s="62" t="s">
        <v>456</v>
      </c>
      <c r="C10728" s="63">
        <v>10</v>
      </c>
      <c r="D10728" s="62" t="s">
        <v>13420</v>
      </c>
      <c r="E10728" s="62" t="s">
        <v>9918</v>
      </c>
      <c r="F10728" s="69">
        <v>11162113</v>
      </c>
      <c r="G10728" s="62" t="s">
        <v>13633</v>
      </c>
      <c r="H10728" s="62">
        <v>3</v>
      </c>
      <c r="I10728" s="62">
        <v>8</v>
      </c>
      <c r="J10728" s="70">
        <v>3</v>
      </c>
      <c r="K10728" s="71">
        <v>165000</v>
      </c>
      <c r="L10728" s="72" t="s">
        <v>15</v>
      </c>
      <c r="M10728" s="72" t="s">
        <v>254</v>
      </c>
    </row>
    <row r="10729" spans="1:13" s="3" customFormat="1" ht="12.75" x14ac:dyDescent="0.2">
      <c r="A10729" s="62" t="s">
        <v>30</v>
      </c>
      <c r="B10729" s="62" t="s">
        <v>456</v>
      </c>
      <c r="C10729" s="63">
        <v>10</v>
      </c>
      <c r="D10729" s="64" t="s">
        <v>13420</v>
      </c>
      <c r="E10729" s="64" t="s">
        <v>9919</v>
      </c>
      <c r="F10729" s="65">
        <v>11162113</v>
      </c>
      <c r="G10729" s="64" t="s">
        <v>13633</v>
      </c>
      <c r="H10729" s="64">
        <v>3</v>
      </c>
      <c r="I10729" s="64">
        <v>8</v>
      </c>
      <c r="J10729" s="66">
        <v>3</v>
      </c>
      <c r="K10729" s="67">
        <v>165000</v>
      </c>
      <c r="L10729" s="68" t="s">
        <v>15</v>
      </c>
      <c r="M10729" s="68" t="s">
        <v>254</v>
      </c>
    </row>
    <row r="10730" spans="1:13" s="3" customFormat="1" ht="12.75" x14ac:dyDescent="0.2">
      <c r="A10730" s="62" t="s">
        <v>30</v>
      </c>
      <c r="B10730" s="62" t="s">
        <v>221</v>
      </c>
      <c r="C10730" s="63">
        <v>10</v>
      </c>
      <c r="D10730" s="62" t="s">
        <v>13382</v>
      </c>
      <c r="E10730" s="62" t="s">
        <v>9920</v>
      </c>
      <c r="F10730" s="69">
        <v>11121502</v>
      </c>
      <c r="G10730" s="62" t="s">
        <v>13633</v>
      </c>
      <c r="H10730" s="62">
        <v>3</v>
      </c>
      <c r="I10730" s="62">
        <v>8</v>
      </c>
      <c r="J10730" s="70">
        <v>1</v>
      </c>
      <c r="K10730" s="71">
        <v>750000</v>
      </c>
      <c r="L10730" s="72" t="s">
        <v>15</v>
      </c>
      <c r="M10730" s="72" t="s">
        <v>254</v>
      </c>
    </row>
    <row r="10731" spans="1:13" s="3" customFormat="1" ht="12.75" x14ac:dyDescent="0.2">
      <c r="A10731" s="62" t="s">
        <v>30</v>
      </c>
      <c r="B10731" s="62" t="s">
        <v>221</v>
      </c>
      <c r="C10731" s="63">
        <v>10</v>
      </c>
      <c r="D10731" s="64" t="s">
        <v>13382</v>
      </c>
      <c r="E10731" s="64" t="s">
        <v>9920</v>
      </c>
      <c r="F10731" s="65">
        <v>11121502</v>
      </c>
      <c r="G10731" s="64" t="s">
        <v>13633</v>
      </c>
      <c r="H10731" s="64">
        <v>3</v>
      </c>
      <c r="I10731" s="64">
        <v>8</v>
      </c>
      <c r="J10731" s="66">
        <v>1</v>
      </c>
      <c r="K10731" s="67">
        <v>600000</v>
      </c>
      <c r="L10731" s="68" t="s">
        <v>15</v>
      </c>
      <c r="M10731" s="68" t="s">
        <v>254</v>
      </c>
    </row>
    <row r="10732" spans="1:13" s="3" customFormat="1" ht="12.75" x14ac:dyDescent="0.2">
      <c r="A10732" s="62" t="s">
        <v>30</v>
      </c>
      <c r="B10732" s="62" t="s">
        <v>221</v>
      </c>
      <c r="C10732" s="63">
        <v>10</v>
      </c>
      <c r="D10732" s="62" t="s">
        <v>13382</v>
      </c>
      <c r="E10732" s="62" t="s">
        <v>9920</v>
      </c>
      <c r="F10732" s="69">
        <v>11121502</v>
      </c>
      <c r="G10732" s="62" t="s">
        <v>13633</v>
      </c>
      <c r="H10732" s="62">
        <v>3</v>
      </c>
      <c r="I10732" s="62">
        <v>8</v>
      </c>
      <c r="J10732" s="70">
        <v>1</v>
      </c>
      <c r="K10732" s="71">
        <v>550000</v>
      </c>
      <c r="L10732" s="72" t="s">
        <v>15</v>
      </c>
      <c r="M10732" s="72" t="s">
        <v>254</v>
      </c>
    </row>
    <row r="10733" spans="1:13" s="3" customFormat="1" ht="12.75" x14ac:dyDescent="0.2">
      <c r="A10733" s="62" t="s">
        <v>30</v>
      </c>
      <c r="B10733" s="62" t="s">
        <v>221</v>
      </c>
      <c r="C10733" s="63">
        <v>10</v>
      </c>
      <c r="D10733" s="64" t="s">
        <v>13382</v>
      </c>
      <c r="E10733" s="64" t="s">
        <v>9920</v>
      </c>
      <c r="F10733" s="65">
        <v>11121502</v>
      </c>
      <c r="G10733" s="64" t="s">
        <v>13633</v>
      </c>
      <c r="H10733" s="64">
        <v>3</v>
      </c>
      <c r="I10733" s="64">
        <v>8</v>
      </c>
      <c r="J10733" s="66">
        <v>1</v>
      </c>
      <c r="K10733" s="67">
        <v>680000</v>
      </c>
      <c r="L10733" s="68" t="s">
        <v>15</v>
      </c>
      <c r="M10733" s="68" t="s">
        <v>254</v>
      </c>
    </row>
    <row r="10734" spans="1:13" s="3" customFormat="1" ht="12.75" x14ac:dyDescent="0.2">
      <c r="A10734" s="62" t="s">
        <v>30</v>
      </c>
      <c r="B10734" s="62" t="s">
        <v>1790</v>
      </c>
      <c r="C10734" s="63">
        <v>10</v>
      </c>
      <c r="D10734" s="62" t="s">
        <v>13549</v>
      </c>
      <c r="E10734" s="62" t="s">
        <v>9921</v>
      </c>
      <c r="F10734" s="69">
        <v>41113601</v>
      </c>
      <c r="G10734" s="62" t="s">
        <v>13633</v>
      </c>
      <c r="H10734" s="62">
        <v>3</v>
      </c>
      <c r="I10734" s="62">
        <v>8</v>
      </c>
      <c r="J10734" s="70">
        <v>1</v>
      </c>
      <c r="K10734" s="71">
        <v>686397</v>
      </c>
      <c r="L10734" s="72" t="s">
        <v>15</v>
      </c>
      <c r="M10734" s="72" t="s">
        <v>254</v>
      </c>
    </row>
    <row r="10735" spans="1:13" s="3" customFormat="1" ht="12.75" x14ac:dyDescent="0.2">
      <c r="A10735" s="62" t="s">
        <v>30</v>
      </c>
      <c r="B10735" s="62" t="s">
        <v>1790</v>
      </c>
      <c r="C10735" s="63">
        <v>10</v>
      </c>
      <c r="D10735" s="64" t="s">
        <v>13549</v>
      </c>
      <c r="E10735" s="64" t="s">
        <v>9922</v>
      </c>
      <c r="F10735" s="65">
        <v>41113601</v>
      </c>
      <c r="G10735" s="64" t="s">
        <v>13633</v>
      </c>
      <c r="H10735" s="64">
        <v>3</v>
      </c>
      <c r="I10735" s="64">
        <v>8</v>
      </c>
      <c r="J10735" s="66">
        <v>1</v>
      </c>
      <c r="K10735" s="67">
        <v>158952</v>
      </c>
      <c r="L10735" s="68" t="s">
        <v>15</v>
      </c>
      <c r="M10735" s="68" t="s">
        <v>254</v>
      </c>
    </row>
    <row r="10736" spans="1:13" s="3" customFormat="1" ht="12.75" x14ac:dyDescent="0.2">
      <c r="A10736" s="62" t="s">
        <v>30</v>
      </c>
      <c r="B10736" s="62" t="s">
        <v>1790</v>
      </c>
      <c r="C10736" s="63">
        <v>10</v>
      </c>
      <c r="D10736" s="62" t="s">
        <v>13549</v>
      </c>
      <c r="E10736" s="62" t="s">
        <v>9922</v>
      </c>
      <c r="F10736" s="69">
        <v>41113601</v>
      </c>
      <c r="G10736" s="62" t="s">
        <v>13633</v>
      </c>
      <c r="H10736" s="62">
        <v>3</v>
      </c>
      <c r="I10736" s="62">
        <v>8</v>
      </c>
      <c r="J10736" s="70">
        <v>1</v>
      </c>
      <c r="K10736" s="71">
        <v>158952</v>
      </c>
      <c r="L10736" s="72" t="s">
        <v>15</v>
      </c>
      <c r="M10736" s="72" t="s">
        <v>254</v>
      </c>
    </row>
    <row r="10737" spans="1:13" s="3" customFormat="1" ht="12.75" x14ac:dyDescent="0.2">
      <c r="A10737" s="62" t="s">
        <v>30</v>
      </c>
      <c r="B10737" s="62" t="s">
        <v>1790</v>
      </c>
      <c r="C10737" s="63">
        <v>10</v>
      </c>
      <c r="D10737" s="64" t="s">
        <v>13549</v>
      </c>
      <c r="E10737" s="64" t="s">
        <v>9923</v>
      </c>
      <c r="F10737" s="65">
        <v>41111950</v>
      </c>
      <c r="G10737" s="64" t="s">
        <v>13633</v>
      </c>
      <c r="H10737" s="64">
        <v>3</v>
      </c>
      <c r="I10737" s="64">
        <v>8</v>
      </c>
      <c r="J10737" s="66">
        <v>1</v>
      </c>
      <c r="K10737" s="67">
        <v>350000</v>
      </c>
      <c r="L10737" s="68" t="s">
        <v>15</v>
      </c>
      <c r="M10737" s="68" t="s">
        <v>254</v>
      </c>
    </row>
    <row r="10738" spans="1:13" s="3" customFormat="1" ht="12.75" x14ac:dyDescent="0.2">
      <c r="A10738" s="62" t="s">
        <v>30</v>
      </c>
      <c r="B10738" s="62" t="s">
        <v>1790</v>
      </c>
      <c r="C10738" s="63">
        <v>10</v>
      </c>
      <c r="D10738" s="62" t="s">
        <v>13549</v>
      </c>
      <c r="E10738" s="62" t="s">
        <v>9924</v>
      </c>
      <c r="F10738" s="69">
        <v>41115305</v>
      </c>
      <c r="G10738" s="62" t="s">
        <v>13633</v>
      </c>
      <c r="H10738" s="62">
        <v>3</v>
      </c>
      <c r="I10738" s="62">
        <v>8</v>
      </c>
      <c r="J10738" s="70">
        <v>1</v>
      </c>
      <c r="K10738" s="71">
        <v>540000</v>
      </c>
      <c r="L10738" s="72" t="s">
        <v>15</v>
      </c>
      <c r="M10738" s="72" t="s">
        <v>254</v>
      </c>
    </row>
    <row r="10739" spans="1:13" s="3" customFormat="1" ht="12.75" x14ac:dyDescent="0.2">
      <c r="A10739" s="62" t="s">
        <v>30</v>
      </c>
      <c r="B10739" s="62" t="s">
        <v>1790</v>
      </c>
      <c r="C10739" s="63">
        <v>10</v>
      </c>
      <c r="D10739" s="64" t="s">
        <v>13549</v>
      </c>
      <c r="E10739" s="64" t="s">
        <v>9925</v>
      </c>
      <c r="F10739" s="65">
        <v>41115305</v>
      </c>
      <c r="G10739" s="64" t="s">
        <v>13633</v>
      </c>
      <c r="H10739" s="64">
        <v>3</v>
      </c>
      <c r="I10739" s="64">
        <v>8</v>
      </c>
      <c r="J10739" s="66">
        <v>1</v>
      </c>
      <c r="K10739" s="67">
        <v>540000</v>
      </c>
      <c r="L10739" s="68" t="s">
        <v>15</v>
      </c>
      <c r="M10739" s="68" t="s">
        <v>254</v>
      </c>
    </row>
    <row r="10740" spans="1:13" s="3" customFormat="1" ht="12.75" x14ac:dyDescent="0.2">
      <c r="A10740" s="62" t="s">
        <v>30</v>
      </c>
      <c r="B10740" s="62" t="s">
        <v>1790</v>
      </c>
      <c r="C10740" s="63">
        <v>10</v>
      </c>
      <c r="D10740" s="62" t="s">
        <v>13549</v>
      </c>
      <c r="E10740" s="62" t="s">
        <v>9926</v>
      </c>
      <c r="F10740" s="69">
        <v>41112403</v>
      </c>
      <c r="G10740" s="62" t="s">
        <v>13633</v>
      </c>
      <c r="H10740" s="62">
        <v>3</v>
      </c>
      <c r="I10740" s="62">
        <v>8</v>
      </c>
      <c r="J10740" s="70">
        <v>1</v>
      </c>
      <c r="K10740" s="71">
        <v>410000</v>
      </c>
      <c r="L10740" s="72" t="s">
        <v>15</v>
      </c>
      <c r="M10740" s="72" t="s">
        <v>254</v>
      </c>
    </row>
    <row r="10741" spans="1:13" s="3" customFormat="1" ht="12.75" x14ac:dyDescent="0.2">
      <c r="A10741" s="62" t="s">
        <v>30</v>
      </c>
      <c r="B10741" s="62" t="s">
        <v>1790</v>
      </c>
      <c r="C10741" s="63">
        <v>10</v>
      </c>
      <c r="D10741" s="64" t="s">
        <v>13549</v>
      </c>
      <c r="E10741" s="64" t="s">
        <v>9927</v>
      </c>
      <c r="F10741" s="65">
        <v>41112200</v>
      </c>
      <c r="G10741" s="64" t="s">
        <v>13633</v>
      </c>
      <c r="H10741" s="64">
        <v>3</v>
      </c>
      <c r="I10741" s="64">
        <v>8</v>
      </c>
      <c r="J10741" s="66">
        <v>1</v>
      </c>
      <c r="K10741" s="67">
        <v>210000</v>
      </c>
      <c r="L10741" s="68" t="s">
        <v>15</v>
      </c>
      <c r="M10741" s="68" t="s">
        <v>254</v>
      </c>
    </row>
    <row r="10742" spans="1:13" s="3" customFormat="1" ht="12.75" x14ac:dyDescent="0.2">
      <c r="A10742" s="62" t="s">
        <v>30</v>
      </c>
      <c r="B10742" s="62" t="s">
        <v>1790</v>
      </c>
      <c r="C10742" s="63">
        <v>10</v>
      </c>
      <c r="D10742" s="62" t="s">
        <v>13549</v>
      </c>
      <c r="E10742" s="62" t="s">
        <v>9928</v>
      </c>
      <c r="F10742" s="69">
        <v>25191500</v>
      </c>
      <c r="G10742" s="62" t="s">
        <v>13633</v>
      </c>
      <c r="H10742" s="62">
        <v>3</v>
      </c>
      <c r="I10742" s="62">
        <v>8</v>
      </c>
      <c r="J10742" s="70">
        <v>1</v>
      </c>
      <c r="K10742" s="71">
        <v>800000</v>
      </c>
      <c r="L10742" s="72" t="s">
        <v>15</v>
      </c>
      <c r="M10742" s="72" t="s">
        <v>254</v>
      </c>
    </row>
    <row r="10743" spans="1:13" s="3" customFormat="1" ht="12.75" x14ac:dyDescent="0.2">
      <c r="A10743" s="62" t="s">
        <v>30</v>
      </c>
      <c r="B10743" s="62" t="s">
        <v>1790</v>
      </c>
      <c r="C10743" s="63">
        <v>10</v>
      </c>
      <c r="D10743" s="64" t="s">
        <v>13549</v>
      </c>
      <c r="E10743" s="64" t="s">
        <v>9929</v>
      </c>
      <c r="F10743" s="65">
        <v>41111900</v>
      </c>
      <c r="G10743" s="64" t="s">
        <v>13633</v>
      </c>
      <c r="H10743" s="64">
        <v>3</v>
      </c>
      <c r="I10743" s="64">
        <v>8</v>
      </c>
      <c r="J10743" s="66">
        <v>1</v>
      </c>
      <c r="K10743" s="67">
        <v>741200</v>
      </c>
      <c r="L10743" s="68" t="s">
        <v>15</v>
      </c>
      <c r="M10743" s="68" t="s">
        <v>254</v>
      </c>
    </row>
    <row r="10744" spans="1:13" s="3" customFormat="1" ht="12.75" x14ac:dyDescent="0.2">
      <c r="A10744" s="62" t="s">
        <v>30</v>
      </c>
      <c r="B10744" s="62" t="s">
        <v>1790</v>
      </c>
      <c r="C10744" s="63">
        <v>10</v>
      </c>
      <c r="D10744" s="62" t="s">
        <v>13549</v>
      </c>
      <c r="E10744" s="62" t="s">
        <v>9930</v>
      </c>
      <c r="F10744" s="69">
        <v>41111900</v>
      </c>
      <c r="G10744" s="62" t="s">
        <v>13633</v>
      </c>
      <c r="H10744" s="62">
        <v>3</v>
      </c>
      <c r="I10744" s="62">
        <v>8</v>
      </c>
      <c r="J10744" s="70">
        <v>1</v>
      </c>
      <c r="K10744" s="71">
        <v>450180</v>
      </c>
      <c r="L10744" s="72" t="s">
        <v>15</v>
      </c>
      <c r="M10744" s="72" t="s">
        <v>254</v>
      </c>
    </row>
    <row r="10745" spans="1:13" s="3" customFormat="1" ht="12.75" x14ac:dyDescent="0.2">
      <c r="A10745" s="62" t="s">
        <v>30</v>
      </c>
      <c r="B10745" s="62" t="s">
        <v>1790</v>
      </c>
      <c r="C10745" s="63">
        <v>10</v>
      </c>
      <c r="D10745" s="64" t="s">
        <v>13549</v>
      </c>
      <c r="E10745" s="64" t="s">
        <v>9931</v>
      </c>
      <c r="F10745" s="65">
        <v>41111900</v>
      </c>
      <c r="G10745" s="64" t="s">
        <v>13633</v>
      </c>
      <c r="H10745" s="64">
        <v>3</v>
      </c>
      <c r="I10745" s="64">
        <v>8</v>
      </c>
      <c r="J10745" s="66">
        <v>1</v>
      </c>
      <c r="K10745" s="67">
        <v>741200</v>
      </c>
      <c r="L10745" s="68" t="s">
        <v>15</v>
      </c>
      <c r="M10745" s="68" t="s">
        <v>254</v>
      </c>
    </row>
    <row r="10746" spans="1:13" s="3" customFormat="1" ht="12.75" x14ac:dyDescent="0.2">
      <c r="A10746" s="62" t="s">
        <v>30</v>
      </c>
      <c r="B10746" s="62" t="s">
        <v>1790</v>
      </c>
      <c r="C10746" s="63">
        <v>10</v>
      </c>
      <c r="D10746" s="62" t="s">
        <v>13549</v>
      </c>
      <c r="E10746" s="62" t="s">
        <v>9932</v>
      </c>
      <c r="F10746" s="69">
        <v>41111900</v>
      </c>
      <c r="G10746" s="62" t="s">
        <v>13633</v>
      </c>
      <c r="H10746" s="62">
        <v>3</v>
      </c>
      <c r="I10746" s="62">
        <v>8</v>
      </c>
      <c r="J10746" s="70">
        <v>1</v>
      </c>
      <c r="K10746" s="71">
        <v>450180</v>
      </c>
      <c r="L10746" s="72" t="s">
        <v>15</v>
      </c>
      <c r="M10746" s="72" t="s">
        <v>254</v>
      </c>
    </row>
    <row r="10747" spans="1:13" s="3" customFormat="1" ht="12.75" x14ac:dyDescent="0.2">
      <c r="A10747" s="62" t="s">
        <v>30</v>
      </c>
      <c r="B10747" s="62" t="s">
        <v>219</v>
      </c>
      <c r="C10747" s="63">
        <v>10</v>
      </c>
      <c r="D10747" s="64" t="s">
        <v>13379</v>
      </c>
      <c r="E10747" s="64" t="s">
        <v>9933</v>
      </c>
      <c r="F10747" s="65">
        <v>20143002</v>
      </c>
      <c r="G10747" s="64" t="s">
        <v>13633</v>
      </c>
      <c r="H10747" s="64">
        <v>3</v>
      </c>
      <c r="I10747" s="64">
        <v>8</v>
      </c>
      <c r="J10747" s="66">
        <v>1</v>
      </c>
      <c r="K10747" s="67">
        <v>320000</v>
      </c>
      <c r="L10747" s="68" t="s">
        <v>15</v>
      </c>
      <c r="M10747" s="68" t="s">
        <v>254</v>
      </c>
    </row>
    <row r="10748" spans="1:13" s="3" customFormat="1" ht="12.75" x14ac:dyDescent="0.2">
      <c r="A10748" s="62" t="s">
        <v>30</v>
      </c>
      <c r="B10748" s="62" t="s">
        <v>855</v>
      </c>
      <c r="C10748" s="63">
        <v>10</v>
      </c>
      <c r="D10748" s="62" t="s">
        <v>13474</v>
      </c>
      <c r="E10748" s="62" t="s">
        <v>9934</v>
      </c>
      <c r="F10748" s="69">
        <v>39121529</v>
      </c>
      <c r="G10748" s="62" t="s">
        <v>13633</v>
      </c>
      <c r="H10748" s="62">
        <v>3</v>
      </c>
      <c r="I10748" s="62">
        <v>8</v>
      </c>
      <c r="J10748" s="70">
        <v>1</v>
      </c>
      <c r="K10748" s="71">
        <v>1300000</v>
      </c>
      <c r="L10748" s="72" t="s">
        <v>15</v>
      </c>
      <c r="M10748" s="72" t="s">
        <v>254</v>
      </c>
    </row>
    <row r="10749" spans="1:13" s="3" customFormat="1" ht="12.75" x14ac:dyDescent="0.2">
      <c r="A10749" s="62" t="s">
        <v>30</v>
      </c>
      <c r="B10749" s="62" t="s">
        <v>855</v>
      </c>
      <c r="C10749" s="63">
        <v>10</v>
      </c>
      <c r="D10749" s="64" t="s">
        <v>13474</v>
      </c>
      <c r="E10749" s="64" t="s">
        <v>9934</v>
      </c>
      <c r="F10749" s="65">
        <v>39121529</v>
      </c>
      <c r="G10749" s="64" t="s">
        <v>13633</v>
      </c>
      <c r="H10749" s="64">
        <v>3</v>
      </c>
      <c r="I10749" s="64">
        <v>8</v>
      </c>
      <c r="J10749" s="66">
        <v>1</v>
      </c>
      <c r="K10749" s="67">
        <v>183400</v>
      </c>
      <c r="L10749" s="68" t="s">
        <v>15</v>
      </c>
      <c r="M10749" s="68" t="s">
        <v>254</v>
      </c>
    </row>
    <row r="10750" spans="1:13" s="3" customFormat="1" ht="12.75" x14ac:dyDescent="0.2">
      <c r="A10750" s="62" t="s">
        <v>30</v>
      </c>
      <c r="B10750" s="62" t="s">
        <v>855</v>
      </c>
      <c r="C10750" s="63">
        <v>10</v>
      </c>
      <c r="D10750" s="62" t="s">
        <v>13474</v>
      </c>
      <c r="E10750" s="62" t="s">
        <v>9934</v>
      </c>
      <c r="F10750" s="69">
        <v>39121529</v>
      </c>
      <c r="G10750" s="62" t="s">
        <v>13633</v>
      </c>
      <c r="H10750" s="62">
        <v>3</v>
      </c>
      <c r="I10750" s="62">
        <v>8</v>
      </c>
      <c r="J10750" s="70">
        <v>1</v>
      </c>
      <c r="K10750" s="71">
        <v>520000</v>
      </c>
      <c r="L10750" s="72" t="s">
        <v>15</v>
      </c>
      <c r="M10750" s="72" t="s">
        <v>254</v>
      </c>
    </row>
    <row r="10751" spans="1:13" s="3" customFormat="1" ht="12.75" x14ac:dyDescent="0.2">
      <c r="A10751" s="62" t="s">
        <v>30</v>
      </c>
      <c r="B10751" s="62" t="s">
        <v>855</v>
      </c>
      <c r="C10751" s="63">
        <v>10</v>
      </c>
      <c r="D10751" s="64" t="s">
        <v>13474</v>
      </c>
      <c r="E10751" s="64" t="s">
        <v>9935</v>
      </c>
      <c r="F10751" s="65">
        <v>39121529</v>
      </c>
      <c r="G10751" s="64" t="s">
        <v>13633</v>
      </c>
      <c r="H10751" s="64">
        <v>3</v>
      </c>
      <c r="I10751" s="64">
        <v>8</v>
      </c>
      <c r="J10751" s="66">
        <v>1</v>
      </c>
      <c r="K10751" s="67">
        <v>740000</v>
      </c>
      <c r="L10751" s="68" t="s">
        <v>15</v>
      </c>
      <c r="M10751" s="68" t="s">
        <v>254</v>
      </c>
    </row>
    <row r="10752" spans="1:13" s="3" customFormat="1" ht="12.75" x14ac:dyDescent="0.2">
      <c r="A10752" s="62" t="s">
        <v>30</v>
      </c>
      <c r="B10752" s="62" t="s">
        <v>855</v>
      </c>
      <c r="C10752" s="63">
        <v>10</v>
      </c>
      <c r="D10752" s="62" t="s">
        <v>13474</v>
      </c>
      <c r="E10752" s="62" t="s">
        <v>9936</v>
      </c>
      <c r="F10752" s="69">
        <v>39122200</v>
      </c>
      <c r="G10752" s="62" t="s">
        <v>13633</v>
      </c>
      <c r="H10752" s="62">
        <v>3</v>
      </c>
      <c r="I10752" s="62">
        <v>8</v>
      </c>
      <c r="J10752" s="70">
        <v>1</v>
      </c>
      <c r="K10752" s="71">
        <v>247029</v>
      </c>
      <c r="L10752" s="72" t="s">
        <v>15</v>
      </c>
      <c r="M10752" s="72" t="s">
        <v>254</v>
      </c>
    </row>
    <row r="10753" spans="1:13" s="3" customFormat="1" ht="12.75" x14ac:dyDescent="0.2">
      <c r="A10753" s="62" t="s">
        <v>30</v>
      </c>
      <c r="B10753" s="62" t="s">
        <v>855</v>
      </c>
      <c r="C10753" s="63">
        <v>10</v>
      </c>
      <c r="D10753" s="64" t="s">
        <v>13474</v>
      </c>
      <c r="E10753" s="64" t="s">
        <v>9937</v>
      </c>
      <c r="F10753" s="65">
        <v>41111957</v>
      </c>
      <c r="G10753" s="64" t="s">
        <v>13633</v>
      </c>
      <c r="H10753" s="64">
        <v>3</v>
      </c>
      <c r="I10753" s="64">
        <v>8</v>
      </c>
      <c r="J10753" s="66">
        <v>1</v>
      </c>
      <c r="K10753" s="67">
        <v>156900</v>
      </c>
      <c r="L10753" s="68" t="s">
        <v>15</v>
      </c>
      <c r="M10753" s="68" t="s">
        <v>254</v>
      </c>
    </row>
    <row r="10754" spans="1:13" s="3" customFormat="1" ht="12.75" x14ac:dyDescent="0.2">
      <c r="A10754" s="62" t="s">
        <v>30</v>
      </c>
      <c r="B10754" s="62" t="s">
        <v>855</v>
      </c>
      <c r="C10754" s="63">
        <v>10</v>
      </c>
      <c r="D10754" s="62" t="s">
        <v>13474</v>
      </c>
      <c r="E10754" s="62" t="s">
        <v>9938</v>
      </c>
      <c r="F10754" s="69">
        <v>39122200</v>
      </c>
      <c r="G10754" s="62" t="s">
        <v>13633</v>
      </c>
      <c r="H10754" s="62">
        <v>3</v>
      </c>
      <c r="I10754" s="62">
        <v>8</v>
      </c>
      <c r="J10754" s="70">
        <v>1</v>
      </c>
      <c r="K10754" s="71">
        <v>188777</v>
      </c>
      <c r="L10754" s="72" t="s">
        <v>15</v>
      </c>
      <c r="M10754" s="72" t="s">
        <v>254</v>
      </c>
    </row>
    <row r="10755" spans="1:13" s="3" customFormat="1" ht="12.75" x14ac:dyDescent="0.2">
      <c r="A10755" s="62" t="s">
        <v>30</v>
      </c>
      <c r="B10755" s="62" t="s">
        <v>855</v>
      </c>
      <c r="C10755" s="63">
        <v>10</v>
      </c>
      <c r="D10755" s="64" t="s">
        <v>13474</v>
      </c>
      <c r="E10755" s="64" t="s">
        <v>9939</v>
      </c>
      <c r="F10755" s="65">
        <v>39122200</v>
      </c>
      <c r="G10755" s="64" t="s">
        <v>13633</v>
      </c>
      <c r="H10755" s="64">
        <v>3</v>
      </c>
      <c r="I10755" s="64">
        <v>8</v>
      </c>
      <c r="J10755" s="66">
        <v>1</v>
      </c>
      <c r="K10755" s="67">
        <v>97086</v>
      </c>
      <c r="L10755" s="68" t="s">
        <v>15</v>
      </c>
      <c r="M10755" s="68" t="s">
        <v>254</v>
      </c>
    </row>
    <row r="10756" spans="1:13" s="3" customFormat="1" ht="12.75" x14ac:dyDescent="0.2">
      <c r="A10756" s="62" t="s">
        <v>30</v>
      </c>
      <c r="B10756" s="62" t="s">
        <v>855</v>
      </c>
      <c r="C10756" s="63">
        <v>10</v>
      </c>
      <c r="D10756" s="62" t="s">
        <v>13474</v>
      </c>
      <c r="E10756" s="62" t="s">
        <v>9940</v>
      </c>
      <c r="F10756" s="69">
        <v>39121523</v>
      </c>
      <c r="G10756" s="62" t="s">
        <v>13633</v>
      </c>
      <c r="H10756" s="62">
        <v>3</v>
      </c>
      <c r="I10756" s="62">
        <v>8</v>
      </c>
      <c r="J10756" s="70">
        <v>1</v>
      </c>
      <c r="K10756" s="71">
        <v>710500</v>
      </c>
      <c r="L10756" s="72" t="s">
        <v>15</v>
      </c>
      <c r="M10756" s="72" t="s">
        <v>254</v>
      </c>
    </row>
    <row r="10757" spans="1:13" s="3" customFormat="1" ht="12.75" x14ac:dyDescent="0.2">
      <c r="A10757" s="62" t="s">
        <v>30</v>
      </c>
      <c r="B10757" s="62" t="s">
        <v>855</v>
      </c>
      <c r="C10757" s="63">
        <v>10</v>
      </c>
      <c r="D10757" s="64" t="s">
        <v>13474</v>
      </c>
      <c r="E10757" s="64" t="s">
        <v>9941</v>
      </c>
      <c r="F10757" s="65">
        <v>39122200</v>
      </c>
      <c r="G10757" s="64" t="s">
        <v>13633</v>
      </c>
      <c r="H10757" s="64">
        <v>3</v>
      </c>
      <c r="I10757" s="64">
        <v>8</v>
      </c>
      <c r="J10757" s="66">
        <v>1</v>
      </c>
      <c r="K10757" s="67">
        <v>39369</v>
      </c>
      <c r="L10757" s="68" t="s">
        <v>15</v>
      </c>
      <c r="M10757" s="68" t="s">
        <v>254</v>
      </c>
    </row>
    <row r="10758" spans="1:13" s="3" customFormat="1" ht="12.75" x14ac:dyDescent="0.2">
      <c r="A10758" s="62" t="s">
        <v>30</v>
      </c>
      <c r="B10758" s="62" t="s">
        <v>855</v>
      </c>
      <c r="C10758" s="63">
        <v>10</v>
      </c>
      <c r="D10758" s="62" t="s">
        <v>13474</v>
      </c>
      <c r="E10758" s="62" t="s">
        <v>9942</v>
      </c>
      <c r="F10758" s="69">
        <v>41111957</v>
      </c>
      <c r="G10758" s="62" t="s">
        <v>13633</v>
      </c>
      <c r="H10758" s="62">
        <v>3</v>
      </c>
      <c r="I10758" s="62">
        <v>8</v>
      </c>
      <c r="J10758" s="70">
        <v>1</v>
      </c>
      <c r="K10758" s="71">
        <v>300000</v>
      </c>
      <c r="L10758" s="72" t="s">
        <v>15</v>
      </c>
      <c r="M10758" s="72" t="s">
        <v>254</v>
      </c>
    </row>
    <row r="10759" spans="1:13" s="3" customFormat="1" ht="12.75" x14ac:dyDescent="0.2">
      <c r="A10759" s="62" t="s">
        <v>30</v>
      </c>
      <c r="B10759" s="62" t="s">
        <v>855</v>
      </c>
      <c r="C10759" s="63">
        <v>10</v>
      </c>
      <c r="D10759" s="64" t="s">
        <v>13474</v>
      </c>
      <c r="E10759" s="64" t="s">
        <v>9943</v>
      </c>
      <c r="F10759" s="65">
        <v>41111959</v>
      </c>
      <c r="G10759" s="64" t="s">
        <v>13633</v>
      </c>
      <c r="H10759" s="64">
        <v>3</v>
      </c>
      <c r="I10759" s="64">
        <v>8</v>
      </c>
      <c r="J10759" s="66">
        <v>1</v>
      </c>
      <c r="K10759" s="67">
        <v>135200</v>
      </c>
      <c r="L10759" s="68" t="s">
        <v>15</v>
      </c>
      <c r="M10759" s="68" t="s">
        <v>254</v>
      </c>
    </row>
    <row r="10760" spans="1:13" s="3" customFormat="1" ht="12.75" x14ac:dyDescent="0.2">
      <c r="A10760" s="62" t="s">
        <v>30</v>
      </c>
      <c r="B10760" s="62" t="s">
        <v>855</v>
      </c>
      <c r="C10760" s="63">
        <v>10</v>
      </c>
      <c r="D10760" s="62" t="s">
        <v>13474</v>
      </c>
      <c r="E10760" s="62" t="s">
        <v>9944</v>
      </c>
      <c r="F10760" s="69">
        <v>39122200</v>
      </c>
      <c r="G10760" s="62" t="s">
        <v>13633</v>
      </c>
      <c r="H10760" s="62">
        <v>3</v>
      </c>
      <c r="I10760" s="62">
        <v>8</v>
      </c>
      <c r="J10760" s="70">
        <v>1</v>
      </c>
      <c r="K10760" s="71">
        <v>800000</v>
      </c>
      <c r="L10760" s="72" t="s">
        <v>15</v>
      </c>
      <c r="M10760" s="72" t="s">
        <v>254</v>
      </c>
    </row>
    <row r="10761" spans="1:13" s="3" customFormat="1" ht="12.75" x14ac:dyDescent="0.2">
      <c r="A10761" s="62" t="s">
        <v>30</v>
      </c>
      <c r="B10761" s="62" t="s">
        <v>855</v>
      </c>
      <c r="C10761" s="63">
        <v>10</v>
      </c>
      <c r="D10761" s="64" t="s">
        <v>13474</v>
      </c>
      <c r="E10761" s="64" t="s">
        <v>9945</v>
      </c>
      <c r="F10761" s="65">
        <v>39122200</v>
      </c>
      <c r="G10761" s="64" t="s">
        <v>13633</v>
      </c>
      <c r="H10761" s="64">
        <v>3</v>
      </c>
      <c r="I10761" s="64">
        <v>8</v>
      </c>
      <c r="J10761" s="66">
        <v>1</v>
      </c>
      <c r="K10761" s="67">
        <v>345193</v>
      </c>
      <c r="L10761" s="68" t="s">
        <v>15</v>
      </c>
      <c r="M10761" s="68" t="s">
        <v>254</v>
      </c>
    </row>
    <row r="10762" spans="1:13" s="3" customFormat="1" ht="12.75" x14ac:dyDescent="0.2">
      <c r="A10762" s="62" t="s">
        <v>30</v>
      </c>
      <c r="B10762" s="62" t="s">
        <v>855</v>
      </c>
      <c r="C10762" s="63">
        <v>10</v>
      </c>
      <c r="D10762" s="62" t="s">
        <v>13474</v>
      </c>
      <c r="E10762" s="62" t="s">
        <v>9946</v>
      </c>
      <c r="F10762" s="69">
        <v>41111957</v>
      </c>
      <c r="G10762" s="62" t="s">
        <v>13633</v>
      </c>
      <c r="H10762" s="62">
        <v>3</v>
      </c>
      <c r="I10762" s="62">
        <v>8</v>
      </c>
      <c r="J10762" s="70">
        <v>1</v>
      </c>
      <c r="K10762" s="71">
        <v>135200</v>
      </c>
      <c r="L10762" s="72" t="s">
        <v>15</v>
      </c>
      <c r="M10762" s="72" t="s">
        <v>254</v>
      </c>
    </row>
    <row r="10763" spans="1:13" s="3" customFormat="1" ht="12.75" x14ac:dyDescent="0.2">
      <c r="A10763" s="62" t="s">
        <v>30</v>
      </c>
      <c r="B10763" s="62" t="s">
        <v>855</v>
      </c>
      <c r="C10763" s="63">
        <v>10</v>
      </c>
      <c r="D10763" s="64" t="s">
        <v>13474</v>
      </c>
      <c r="E10763" s="64" t="s">
        <v>9947</v>
      </c>
      <c r="F10763" s="65">
        <v>39122200</v>
      </c>
      <c r="G10763" s="64" t="s">
        <v>13633</v>
      </c>
      <c r="H10763" s="64">
        <v>3</v>
      </c>
      <c r="I10763" s="64">
        <v>8</v>
      </c>
      <c r="J10763" s="66">
        <v>1</v>
      </c>
      <c r="K10763" s="67">
        <v>200000</v>
      </c>
      <c r="L10763" s="68" t="s">
        <v>15</v>
      </c>
      <c r="M10763" s="68" t="s">
        <v>254</v>
      </c>
    </row>
    <row r="10764" spans="1:13" s="3" customFormat="1" ht="12.75" x14ac:dyDescent="0.2">
      <c r="A10764" s="62" t="s">
        <v>30</v>
      </c>
      <c r="B10764" s="62" t="s">
        <v>855</v>
      </c>
      <c r="C10764" s="63">
        <v>10</v>
      </c>
      <c r="D10764" s="62" t="s">
        <v>13474</v>
      </c>
      <c r="E10764" s="62" t="s">
        <v>9948</v>
      </c>
      <c r="F10764" s="69">
        <v>39122200</v>
      </c>
      <c r="G10764" s="62" t="s">
        <v>13633</v>
      </c>
      <c r="H10764" s="62">
        <v>3</v>
      </c>
      <c r="I10764" s="62">
        <v>8</v>
      </c>
      <c r="J10764" s="70">
        <v>1</v>
      </c>
      <c r="K10764" s="71">
        <v>730000</v>
      </c>
      <c r="L10764" s="72" t="s">
        <v>15</v>
      </c>
      <c r="M10764" s="72" t="s">
        <v>254</v>
      </c>
    </row>
    <row r="10765" spans="1:13" s="3" customFormat="1" ht="12.75" x14ac:dyDescent="0.2">
      <c r="A10765" s="62" t="s">
        <v>30</v>
      </c>
      <c r="B10765" s="62" t="s">
        <v>855</v>
      </c>
      <c r="C10765" s="63">
        <v>10</v>
      </c>
      <c r="D10765" s="64" t="s">
        <v>13474</v>
      </c>
      <c r="E10765" s="64" t="s">
        <v>9949</v>
      </c>
      <c r="F10765" s="65">
        <v>39122200</v>
      </c>
      <c r="G10765" s="64" t="s">
        <v>13633</v>
      </c>
      <c r="H10765" s="64">
        <v>3</v>
      </c>
      <c r="I10765" s="64">
        <v>8</v>
      </c>
      <c r="J10765" s="66">
        <v>1</v>
      </c>
      <c r="K10765" s="67">
        <v>151022</v>
      </c>
      <c r="L10765" s="68" t="s">
        <v>15</v>
      </c>
      <c r="M10765" s="68" t="s">
        <v>254</v>
      </c>
    </row>
    <row r="10766" spans="1:13" s="3" customFormat="1" ht="12.75" x14ac:dyDescent="0.2">
      <c r="A10766" s="62" t="s">
        <v>30</v>
      </c>
      <c r="B10766" s="62" t="s">
        <v>855</v>
      </c>
      <c r="C10766" s="63">
        <v>10</v>
      </c>
      <c r="D10766" s="62" t="s">
        <v>13474</v>
      </c>
      <c r="E10766" s="62" t="s">
        <v>9950</v>
      </c>
      <c r="F10766" s="69">
        <v>39122200</v>
      </c>
      <c r="G10766" s="62" t="s">
        <v>13633</v>
      </c>
      <c r="H10766" s="62">
        <v>3</v>
      </c>
      <c r="I10766" s="62">
        <v>8</v>
      </c>
      <c r="J10766" s="70">
        <v>1</v>
      </c>
      <c r="K10766" s="71">
        <v>33029</v>
      </c>
      <c r="L10766" s="72" t="s">
        <v>15</v>
      </c>
      <c r="M10766" s="72" t="s">
        <v>254</v>
      </c>
    </row>
    <row r="10767" spans="1:13" s="3" customFormat="1" ht="12.75" x14ac:dyDescent="0.2">
      <c r="A10767" s="62" t="s">
        <v>30</v>
      </c>
      <c r="B10767" s="62" t="s">
        <v>855</v>
      </c>
      <c r="C10767" s="63">
        <v>10</v>
      </c>
      <c r="D10767" s="64" t="s">
        <v>13474</v>
      </c>
      <c r="E10767" s="64" t="s">
        <v>9951</v>
      </c>
      <c r="F10767" s="65">
        <v>39122200</v>
      </c>
      <c r="G10767" s="64" t="s">
        <v>13633</v>
      </c>
      <c r="H10767" s="64">
        <v>3</v>
      </c>
      <c r="I10767" s="64">
        <v>8</v>
      </c>
      <c r="J10767" s="66">
        <v>1</v>
      </c>
      <c r="K10767" s="67">
        <v>178529</v>
      </c>
      <c r="L10767" s="68" t="s">
        <v>15</v>
      </c>
      <c r="M10767" s="68" t="s">
        <v>254</v>
      </c>
    </row>
    <row r="10768" spans="1:13" s="3" customFormat="1" ht="12.75" x14ac:dyDescent="0.2">
      <c r="A10768" s="62" t="s">
        <v>30</v>
      </c>
      <c r="B10768" s="62" t="s">
        <v>855</v>
      </c>
      <c r="C10768" s="63">
        <v>10</v>
      </c>
      <c r="D10768" s="62" t="s">
        <v>13474</v>
      </c>
      <c r="E10768" s="62" t="s">
        <v>9952</v>
      </c>
      <c r="F10768" s="69">
        <v>39122200</v>
      </c>
      <c r="G10768" s="62" t="s">
        <v>13633</v>
      </c>
      <c r="H10768" s="62">
        <v>3</v>
      </c>
      <c r="I10768" s="62">
        <v>8</v>
      </c>
      <c r="J10768" s="70">
        <v>1</v>
      </c>
      <c r="K10768" s="71">
        <v>386500</v>
      </c>
      <c r="L10768" s="72" t="s">
        <v>15</v>
      </c>
      <c r="M10768" s="72" t="s">
        <v>254</v>
      </c>
    </row>
    <row r="10769" spans="1:13" s="3" customFormat="1" ht="12.75" x14ac:dyDescent="0.2">
      <c r="A10769" s="62" t="s">
        <v>30</v>
      </c>
      <c r="B10769" s="62" t="s">
        <v>855</v>
      </c>
      <c r="C10769" s="63">
        <v>10</v>
      </c>
      <c r="D10769" s="64" t="s">
        <v>13474</v>
      </c>
      <c r="E10769" s="64" t="s">
        <v>9953</v>
      </c>
      <c r="F10769" s="65">
        <v>39122200</v>
      </c>
      <c r="G10769" s="64" t="s">
        <v>13633</v>
      </c>
      <c r="H10769" s="64">
        <v>3</v>
      </c>
      <c r="I10769" s="64">
        <v>8</v>
      </c>
      <c r="J10769" s="66">
        <v>1</v>
      </c>
      <c r="K10769" s="67">
        <v>298400</v>
      </c>
      <c r="L10769" s="68" t="s">
        <v>15</v>
      </c>
      <c r="M10769" s="68" t="s">
        <v>254</v>
      </c>
    </row>
    <row r="10770" spans="1:13" s="3" customFormat="1" ht="12.75" x14ac:dyDescent="0.2">
      <c r="A10770" s="62" t="s">
        <v>30</v>
      </c>
      <c r="B10770" s="62" t="s">
        <v>855</v>
      </c>
      <c r="C10770" s="63">
        <v>10</v>
      </c>
      <c r="D10770" s="62" t="s">
        <v>13474</v>
      </c>
      <c r="E10770" s="62" t="s">
        <v>9954</v>
      </c>
      <c r="F10770" s="69">
        <v>39122200</v>
      </c>
      <c r="G10770" s="62" t="s">
        <v>13633</v>
      </c>
      <c r="H10770" s="62">
        <v>3</v>
      </c>
      <c r="I10770" s="62">
        <v>8</v>
      </c>
      <c r="J10770" s="70">
        <v>1</v>
      </c>
      <c r="K10770" s="71">
        <v>45600</v>
      </c>
      <c r="L10770" s="72" t="s">
        <v>15</v>
      </c>
      <c r="M10770" s="72" t="s">
        <v>254</v>
      </c>
    </row>
    <row r="10771" spans="1:13" s="3" customFormat="1" ht="12.75" x14ac:dyDescent="0.2">
      <c r="A10771" s="62" t="s">
        <v>30</v>
      </c>
      <c r="B10771" s="62" t="s">
        <v>855</v>
      </c>
      <c r="C10771" s="63">
        <v>10</v>
      </c>
      <c r="D10771" s="64" t="s">
        <v>13474</v>
      </c>
      <c r="E10771" s="64" t="s">
        <v>9955</v>
      </c>
      <c r="F10771" s="65">
        <v>39122200</v>
      </c>
      <c r="G10771" s="64" t="s">
        <v>13633</v>
      </c>
      <c r="H10771" s="64">
        <v>3</v>
      </c>
      <c r="I10771" s="64">
        <v>8</v>
      </c>
      <c r="J10771" s="66">
        <v>1</v>
      </c>
      <c r="K10771" s="67">
        <v>198500</v>
      </c>
      <c r="L10771" s="68" t="s">
        <v>15</v>
      </c>
      <c r="M10771" s="68" t="s">
        <v>254</v>
      </c>
    </row>
    <row r="10772" spans="1:13" s="3" customFormat="1" ht="12.75" x14ac:dyDescent="0.2">
      <c r="A10772" s="62" t="s">
        <v>30</v>
      </c>
      <c r="B10772" s="62" t="s">
        <v>855</v>
      </c>
      <c r="C10772" s="63">
        <v>10</v>
      </c>
      <c r="D10772" s="62" t="s">
        <v>13474</v>
      </c>
      <c r="E10772" s="62" t="s">
        <v>9956</v>
      </c>
      <c r="F10772" s="69">
        <v>39121529</v>
      </c>
      <c r="G10772" s="62" t="s">
        <v>13633</v>
      </c>
      <c r="H10772" s="62">
        <v>3</v>
      </c>
      <c r="I10772" s="62">
        <v>8</v>
      </c>
      <c r="J10772" s="70">
        <v>1</v>
      </c>
      <c r="K10772" s="71">
        <v>630500</v>
      </c>
      <c r="L10772" s="72" t="s">
        <v>15</v>
      </c>
      <c r="M10772" s="72" t="s">
        <v>254</v>
      </c>
    </row>
    <row r="10773" spans="1:13" s="3" customFormat="1" ht="12.75" x14ac:dyDescent="0.2">
      <c r="A10773" s="62" t="s">
        <v>30</v>
      </c>
      <c r="B10773" s="62" t="s">
        <v>855</v>
      </c>
      <c r="C10773" s="63">
        <v>10</v>
      </c>
      <c r="D10773" s="64" t="s">
        <v>13474</v>
      </c>
      <c r="E10773" s="64" t="s">
        <v>9957</v>
      </c>
      <c r="F10773" s="65">
        <v>41111957</v>
      </c>
      <c r="G10773" s="64" t="s">
        <v>13633</v>
      </c>
      <c r="H10773" s="64">
        <v>3</v>
      </c>
      <c r="I10773" s="64">
        <v>8</v>
      </c>
      <c r="J10773" s="66">
        <v>1</v>
      </c>
      <c r="K10773" s="67">
        <v>27278</v>
      </c>
      <c r="L10773" s="68" t="s">
        <v>15</v>
      </c>
      <c r="M10773" s="68" t="s">
        <v>254</v>
      </c>
    </row>
    <row r="10774" spans="1:13" s="3" customFormat="1" ht="12.75" x14ac:dyDescent="0.2">
      <c r="A10774" s="62" t="s">
        <v>30</v>
      </c>
      <c r="B10774" s="62" t="s">
        <v>855</v>
      </c>
      <c r="C10774" s="63">
        <v>10</v>
      </c>
      <c r="D10774" s="62" t="s">
        <v>13474</v>
      </c>
      <c r="E10774" s="62" t="s">
        <v>9958</v>
      </c>
      <c r="F10774" s="69">
        <v>41111959</v>
      </c>
      <c r="G10774" s="62" t="s">
        <v>13633</v>
      </c>
      <c r="H10774" s="62">
        <v>3</v>
      </c>
      <c r="I10774" s="62">
        <v>8</v>
      </c>
      <c r="J10774" s="70">
        <v>1</v>
      </c>
      <c r="K10774" s="71">
        <v>80904</v>
      </c>
      <c r="L10774" s="72" t="s">
        <v>15</v>
      </c>
      <c r="M10774" s="72" t="s">
        <v>254</v>
      </c>
    </row>
    <row r="10775" spans="1:13" s="3" customFormat="1" ht="12.75" x14ac:dyDescent="0.2">
      <c r="A10775" s="62" t="s">
        <v>30</v>
      </c>
      <c r="B10775" s="62" t="s">
        <v>855</v>
      </c>
      <c r="C10775" s="63">
        <v>10</v>
      </c>
      <c r="D10775" s="64" t="s">
        <v>13474</v>
      </c>
      <c r="E10775" s="64" t="s">
        <v>9959</v>
      </c>
      <c r="F10775" s="65">
        <v>41111970</v>
      </c>
      <c r="G10775" s="64" t="s">
        <v>13633</v>
      </c>
      <c r="H10775" s="64">
        <v>3</v>
      </c>
      <c r="I10775" s="64">
        <v>8</v>
      </c>
      <c r="J10775" s="66">
        <v>1</v>
      </c>
      <c r="K10775" s="67">
        <v>21575</v>
      </c>
      <c r="L10775" s="68" t="s">
        <v>15</v>
      </c>
      <c r="M10775" s="68" t="s">
        <v>254</v>
      </c>
    </row>
    <row r="10776" spans="1:13" s="3" customFormat="1" ht="12.75" x14ac:dyDescent="0.2">
      <c r="A10776" s="62" t="s">
        <v>30</v>
      </c>
      <c r="B10776" s="62" t="s">
        <v>268</v>
      </c>
      <c r="C10776" s="63">
        <v>10</v>
      </c>
      <c r="D10776" s="62" t="s">
        <v>13385</v>
      </c>
      <c r="E10776" s="62" t="s">
        <v>8817</v>
      </c>
      <c r="F10776" s="69">
        <v>47131820</v>
      </c>
      <c r="G10776" s="62" t="s">
        <v>13633</v>
      </c>
      <c r="H10776" s="62">
        <v>3</v>
      </c>
      <c r="I10776" s="62">
        <v>8</v>
      </c>
      <c r="J10776" s="70">
        <v>1</v>
      </c>
      <c r="K10776" s="71">
        <v>1500000</v>
      </c>
      <c r="L10776" s="72" t="s">
        <v>1760</v>
      </c>
      <c r="M10776" s="72" t="s">
        <v>254</v>
      </c>
    </row>
    <row r="10777" spans="1:13" s="3" customFormat="1" ht="12.75" x14ac:dyDescent="0.2">
      <c r="A10777" s="62" t="s">
        <v>30</v>
      </c>
      <c r="B10777" s="62" t="s">
        <v>216</v>
      </c>
      <c r="C10777" s="63">
        <v>10</v>
      </c>
      <c r="D10777" s="64" t="s">
        <v>13377</v>
      </c>
      <c r="E10777" s="64" t="s">
        <v>9960</v>
      </c>
      <c r="F10777" s="65">
        <v>11151512</v>
      </c>
      <c r="G10777" s="64" t="s">
        <v>13633</v>
      </c>
      <c r="H10777" s="64">
        <v>3</v>
      </c>
      <c r="I10777" s="64">
        <v>8</v>
      </c>
      <c r="J10777" s="66">
        <v>1</v>
      </c>
      <c r="K10777" s="67">
        <v>900000</v>
      </c>
      <c r="L10777" s="68" t="s">
        <v>15</v>
      </c>
      <c r="M10777" s="68" t="s">
        <v>254</v>
      </c>
    </row>
    <row r="10778" spans="1:13" s="3" customFormat="1" ht="12.75" x14ac:dyDescent="0.2">
      <c r="A10778" s="62" t="s">
        <v>30</v>
      </c>
      <c r="B10778" s="62" t="s">
        <v>312</v>
      </c>
      <c r="C10778" s="63">
        <v>10</v>
      </c>
      <c r="D10778" s="62" t="s">
        <v>13465</v>
      </c>
      <c r="E10778" s="62" t="s">
        <v>9961</v>
      </c>
      <c r="F10778" s="69">
        <v>39111610</v>
      </c>
      <c r="G10778" s="62" t="s">
        <v>13633</v>
      </c>
      <c r="H10778" s="62">
        <v>3</v>
      </c>
      <c r="I10778" s="62">
        <v>8</v>
      </c>
      <c r="J10778" s="70">
        <v>2</v>
      </c>
      <c r="K10778" s="71">
        <v>12800</v>
      </c>
      <c r="L10778" s="72" t="s">
        <v>15</v>
      </c>
      <c r="M10778" s="72" t="s">
        <v>254</v>
      </c>
    </row>
    <row r="10779" spans="1:13" s="3" customFormat="1" ht="12.75" x14ac:dyDescent="0.2">
      <c r="A10779" s="62" t="s">
        <v>30</v>
      </c>
      <c r="B10779" s="62" t="s">
        <v>219</v>
      </c>
      <c r="C10779" s="63">
        <v>10</v>
      </c>
      <c r="D10779" s="64" t="s">
        <v>13379</v>
      </c>
      <c r="E10779" s="64" t="s">
        <v>9962</v>
      </c>
      <c r="F10779" s="65">
        <v>27111605</v>
      </c>
      <c r="G10779" s="64" t="s">
        <v>13633</v>
      </c>
      <c r="H10779" s="64">
        <v>3</v>
      </c>
      <c r="I10779" s="64">
        <v>8</v>
      </c>
      <c r="J10779" s="66">
        <v>1</v>
      </c>
      <c r="K10779" s="67">
        <v>450000</v>
      </c>
      <c r="L10779" s="68" t="s">
        <v>15</v>
      </c>
      <c r="M10779" s="68" t="s">
        <v>254</v>
      </c>
    </row>
    <row r="10780" spans="1:13" s="3" customFormat="1" ht="12.75" x14ac:dyDescent="0.2">
      <c r="A10780" s="62" t="s">
        <v>30</v>
      </c>
      <c r="B10780" s="62" t="s">
        <v>312</v>
      </c>
      <c r="C10780" s="63">
        <v>10</v>
      </c>
      <c r="D10780" s="62" t="s">
        <v>13465</v>
      </c>
      <c r="E10780" s="62" t="s">
        <v>9963</v>
      </c>
      <c r="F10780" s="69">
        <v>39101600</v>
      </c>
      <c r="G10780" s="62" t="s">
        <v>13633</v>
      </c>
      <c r="H10780" s="62">
        <v>3</v>
      </c>
      <c r="I10780" s="62">
        <v>8</v>
      </c>
      <c r="J10780" s="70">
        <v>1</v>
      </c>
      <c r="K10780" s="71">
        <v>396000</v>
      </c>
      <c r="L10780" s="72" t="s">
        <v>15</v>
      </c>
      <c r="M10780" s="72" t="s">
        <v>254</v>
      </c>
    </row>
    <row r="10781" spans="1:13" s="3" customFormat="1" ht="12.75" x14ac:dyDescent="0.2">
      <c r="A10781" s="62" t="s">
        <v>30</v>
      </c>
      <c r="B10781" s="62" t="s">
        <v>472</v>
      </c>
      <c r="C10781" s="63">
        <v>10</v>
      </c>
      <c r="D10781" s="64" t="s">
        <v>13437</v>
      </c>
      <c r="E10781" s="64" t="s">
        <v>9964</v>
      </c>
      <c r="F10781" s="65">
        <v>11101502</v>
      </c>
      <c r="G10781" s="64" t="s">
        <v>13633</v>
      </c>
      <c r="H10781" s="64">
        <v>3</v>
      </c>
      <c r="I10781" s="64">
        <v>8</v>
      </c>
      <c r="J10781" s="66">
        <v>30</v>
      </c>
      <c r="K10781" s="67">
        <v>90000</v>
      </c>
      <c r="L10781" s="68" t="s">
        <v>848</v>
      </c>
      <c r="M10781" s="68" t="s">
        <v>254</v>
      </c>
    </row>
    <row r="10782" spans="1:13" s="3" customFormat="1" ht="12.75" x14ac:dyDescent="0.2">
      <c r="A10782" s="62" t="s">
        <v>30</v>
      </c>
      <c r="B10782" s="62" t="s">
        <v>472</v>
      </c>
      <c r="C10782" s="63">
        <v>10</v>
      </c>
      <c r="D10782" s="62" t="s">
        <v>13437</v>
      </c>
      <c r="E10782" s="62" t="s">
        <v>9965</v>
      </c>
      <c r="F10782" s="69">
        <v>11101502</v>
      </c>
      <c r="G10782" s="62" t="s">
        <v>13633</v>
      </c>
      <c r="H10782" s="62">
        <v>3</v>
      </c>
      <c r="I10782" s="62">
        <v>8</v>
      </c>
      <c r="J10782" s="70">
        <v>50</v>
      </c>
      <c r="K10782" s="71">
        <v>125000</v>
      </c>
      <c r="L10782" s="72" t="s">
        <v>15</v>
      </c>
      <c r="M10782" s="72" t="s">
        <v>254</v>
      </c>
    </row>
    <row r="10783" spans="1:13" s="3" customFormat="1" ht="12.75" x14ac:dyDescent="0.2">
      <c r="A10783" s="62" t="s">
        <v>30</v>
      </c>
      <c r="B10783" s="62" t="s">
        <v>472</v>
      </c>
      <c r="C10783" s="63">
        <v>10</v>
      </c>
      <c r="D10783" s="64" t="s">
        <v>13437</v>
      </c>
      <c r="E10783" s="64" t="s">
        <v>9966</v>
      </c>
      <c r="F10783" s="65">
        <v>11101502</v>
      </c>
      <c r="G10783" s="64" t="s">
        <v>13633</v>
      </c>
      <c r="H10783" s="64">
        <v>3</v>
      </c>
      <c r="I10783" s="64">
        <v>8</v>
      </c>
      <c r="J10783" s="66">
        <v>70</v>
      </c>
      <c r="K10783" s="67">
        <v>175000</v>
      </c>
      <c r="L10783" s="68" t="s">
        <v>15</v>
      </c>
      <c r="M10783" s="68" t="s">
        <v>254</v>
      </c>
    </row>
    <row r="10784" spans="1:13" s="3" customFormat="1" ht="12.75" x14ac:dyDescent="0.2">
      <c r="A10784" s="62" t="s">
        <v>30</v>
      </c>
      <c r="B10784" s="62" t="s">
        <v>472</v>
      </c>
      <c r="C10784" s="63">
        <v>10</v>
      </c>
      <c r="D10784" s="62" t="s">
        <v>13437</v>
      </c>
      <c r="E10784" s="62" t="s">
        <v>9967</v>
      </c>
      <c r="F10784" s="69">
        <v>11101502</v>
      </c>
      <c r="G10784" s="62" t="s">
        <v>13633</v>
      </c>
      <c r="H10784" s="62">
        <v>3</v>
      </c>
      <c r="I10784" s="62">
        <v>8</v>
      </c>
      <c r="J10784" s="70">
        <v>80</v>
      </c>
      <c r="K10784" s="71">
        <v>200000</v>
      </c>
      <c r="L10784" s="72" t="s">
        <v>15</v>
      </c>
      <c r="M10784" s="72" t="s">
        <v>254</v>
      </c>
    </row>
    <row r="10785" spans="1:13" s="3" customFormat="1" ht="12.75" x14ac:dyDescent="0.2">
      <c r="A10785" s="62" t="s">
        <v>30</v>
      </c>
      <c r="B10785" s="62" t="s">
        <v>472</v>
      </c>
      <c r="C10785" s="63">
        <v>10</v>
      </c>
      <c r="D10785" s="64" t="s">
        <v>13437</v>
      </c>
      <c r="E10785" s="64" t="s">
        <v>9968</v>
      </c>
      <c r="F10785" s="65">
        <v>11101502</v>
      </c>
      <c r="G10785" s="64" t="s">
        <v>13633</v>
      </c>
      <c r="H10785" s="64">
        <v>3</v>
      </c>
      <c r="I10785" s="64">
        <v>8</v>
      </c>
      <c r="J10785" s="66">
        <v>110</v>
      </c>
      <c r="K10785" s="67">
        <v>275000</v>
      </c>
      <c r="L10785" s="68" t="s">
        <v>15</v>
      </c>
      <c r="M10785" s="68" t="s">
        <v>254</v>
      </c>
    </row>
    <row r="10786" spans="1:13" s="3" customFormat="1" ht="12.75" x14ac:dyDescent="0.2">
      <c r="A10786" s="62" t="s">
        <v>30</v>
      </c>
      <c r="B10786" s="62" t="s">
        <v>472</v>
      </c>
      <c r="C10786" s="63">
        <v>10</v>
      </c>
      <c r="D10786" s="62" t="s">
        <v>13437</v>
      </c>
      <c r="E10786" s="62" t="s">
        <v>9969</v>
      </c>
      <c r="F10786" s="69">
        <v>11101502</v>
      </c>
      <c r="G10786" s="62" t="s">
        <v>13633</v>
      </c>
      <c r="H10786" s="62">
        <v>3</v>
      </c>
      <c r="I10786" s="62">
        <v>8</v>
      </c>
      <c r="J10786" s="70">
        <v>100</v>
      </c>
      <c r="K10786" s="71">
        <v>250000</v>
      </c>
      <c r="L10786" s="72" t="s">
        <v>15</v>
      </c>
      <c r="M10786" s="72" t="s">
        <v>254</v>
      </c>
    </row>
    <row r="10787" spans="1:13" s="3" customFormat="1" ht="12.75" x14ac:dyDescent="0.2">
      <c r="A10787" s="62" t="s">
        <v>30</v>
      </c>
      <c r="B10787" s="62" t="s">
        <v>472</v>
      </c>
      <c r="C10787" s="63">
        <v>10</v>
      </c>
      <c r="D10787" s="64" t="s">
        <v>13437</v>
      </c>
      <c r="E10787" s="64" t="s">
        <v>9970</v>
      </c>
      <c r="F10787" s="65">
        <v>11101502</v>
      </c>
      <c r="G10787" s="64" t="s">
        <v>13633</v>
      </c>
      <c r="H10787" s="64">
        <v>3</v>
      </c>
      <c r="I10787" s="64">
        <v>8</v>
      </c>
      <c r="J10787" s="66">
        <v>20</v>
      </c>
      <c r="K10787" s="67">
        <v>60000</v>
      </c>
      <c r="L10787" s="68" t="s">
        <v>15</v>
      </c>
      <c r="M10787" s="68" t="s">
        <v>254</v>
      </c>
    </row>
    <row r="10788" spans="1:13" s="3" customFormat="1" ht="12.75" x14ac:dyDescent="0.2">
      <c r="A10788" s="62" t="s">
        <v>30</v>
      </c>
      <c r="B10788" s="62" t="s">
        <v>472</v>
      </c>
      <c r="C10788" s="63">
        <v>10</v>
      </c>
      <c r="D10788" s="62" t="s">
        <v>13437</v>
      </c>
      <c r="E10788" s="62" t="s">
        <v>9971</v>
      </c>
      <c r="F10788" s="69">
        <v>11101502</v>
      </c>
      <c r="G10788" s="62" t="s">
        <v>13633</v>
      </c>
      <c r="H10788" s="62">
        <v>3</v>
      </c>
      <c r="I10788" s="62">
        <v>8</v>
      </c>
      <c r="J10788" s="70">
        <v>20</v>
      </c>
      <c r="K10788" s="71">
        <v>60000</v>
      </c>
      <c r="L10788" s="72" t="s">
        <v>15</v>
      </c>
      <c r="M10788" s="72" t="s">
        <v>254</v>
      </c>
    </row>
    <row r="10789" spans="1:13" s="3" customFormat="1" ht="12.75" x14ac:dyDescent="0.2">
      <c r="A10789" s="62" t="s">
        <v>30</v>
      </c>
      <c r="B10789" s="62" t="s">
        <v>472</v>
      </c>
      <c r="C10789" s="63">
        <v>10</v>
      </c>
      <c r="D10789" s="64" t="s">
        <v>13437</v>
      </c>
      <c r="E10789" s="64" t="s">
        <v>9972</v>
      </c>
      <c r="F10789" s="65">
        <v>27111918</v>
      </c>
      <c r="G10789" s="64" t="s">
        <v>13633</v>
      </c>
      <c r="H10789" s="64">
        <v>3</v>
      </c>
      <c r="I10789" s="64">
        <v>8</v>
      </c>
      <c r="J10789" s="66">
        <v>2</v>
      </c>
      <c r="K10789" s="67">
        <v>900000</v>
      </c>
      <c r="L10789" s="68" t="s">
        <v>15</v>
      </c>
      <c r="M10789" s="68" t="s">
        <v>254</v>
      </c>
    </row>
    <row r="10790" spans="1:13" s="3" customFormat="1" ht="12.75" x14ac:dyDescent="0.2">
      <c r="A10790" s="62" t="s">
        <v>30</v>
      </c>
      <c r="B10790" s="62" t="s">
        <v>472</v>
      </c>
      <c r="C10790" s="63">
        <v>10</v>
      </c>
      <c r="D10790" s="62" t="s">
        <v>13437</v>
      </c>
      <c r="E10790" s="62" t="s">
        <v>9973</v>
      </c>
      <c r="F10790" s="69">
        <v>27111918</v>
      </c>
      <c r="G10790" s="62" t="s">
        <v>13633</v>
      </c>
      <c r="H10790" s="62">
        <v>3</v>
      </c>
      <c r="I10790" s="62">
        <v>8</v>
      </c>
      <c r="J10790" s="70">
        <v>2</v>
      </c>
      <c r="K10790" s="71">
        <v>900000</v>
      </c>
      <c r="L10790" s="72" t="s">
        <v>15</v>
      </c>
      <c r="M10790" s="72" t="s">
        <v>254</v>
      </c>
    </row>
    <row r="10791" spans="1:13" s="3" customFormat="1" ht="12.75" x14ac:dyDescent="0.2">
      <c r="A10791" s="62" t="s">
        <v>30</v>
      </c>
      <c r="B10791" s="62" t="s">
        <v>472</v>
      </c>
      <c r="C10791" s="63">
        <v>10</v>
      </c>
      <c r="D10791" s="64" t="s">
        <v>13437</v>
      </c>
      <c r="E10791" s="64" t="s">
        <v>9974</v>
      </c>
      <c r="F10791" s="65">
        <v>11101502</v>
      </c>
      <c r="G10791" s="64" t="s">
        <v>13633</v>
      </c>
      <c r="H10791" s="64">
        <v>3</v>
      </c>
      <c r="I10791" s="64">
        <v>8</v>
      </c>
      <c r="J10791" s="66">
        <v>150</v>
      </c>
      <c r="K10791" s="67">
        <v>600000</v>
      </c>
      <c r="L10791" s="68" t="s">
        <v>848</v>
      </c>
      <c r="M10791" s="68" t="s">
        <v>254</v>
      </c>
    </row>
    <row r="10792" spans="1:13" s="3" customFormat="1" ht="12.75" x14ac:dyDescent="0.2">
      <c r="A10792" s="62" t="s">
        <v>30</v>
      </c>
      <c r="B10792" s="62" t="s">
        <v>472</v>
      </c>
      <c r="C10792" s="63">
        <v>10</v>
      </c>
      <c r="D10792" s="62" t="s">
        <v>13437</v>
      </c>
      <c r="E10792" s="62" t="s">
        <v>9975</v>
      </c>
      <c r="F10792" s="69">
        <v>27111918</v>
      </c>
      <c r="G10792" s="62" t="s">
        <v>13633</v>
      </c>
      <c r="H10792" s="62">
        <v>3</v>
      </c>
      <c r="I10792" s="62">
        <v>8</v>
      </c>
      <c r="J10792" s="70">
        <v>20</v>
      </c>
      <c r="K10792" s="71">
        <v>912000</v>
      </c>
      <c r="L10792" s="72" t="s">
        <v>15</v>
      </c>
      <c r="M10792" s="72" t="s">
        <v>254</v>
      </c>
    </row>
    <row r="10793" spans="1:13" s="3" customFormat="1" ht="12.75" x14ac:dyDescent="0.2">
      <c r="A10793" s="62" t="s">
        <v>30</v>
      </c>
      <c r="B10793" s="62" t="s">
        <v>472</v>
      </c>
      <c r="C10793" s="63">
        <v>10</v>
      </c>
      <c r="D10793" s="64" t="s">
        <v>13437</v>
      </c>
      <c r="E10793" s="64" t="s">
        <v>9976</v>
      </c>
      <c r="F10793" s="65">
        <v>27111918</v>
      </c>
      <c r="G10793" s="64" t="s">
        <v>13633</v>
      </c>
      <c r="H10793" s="64">
        <v>3</v>
      </c>
      <c r="I10793" s="64">
        <v>8</v>
      </c>
      <c r="J10793" s="66">
        <v>2</v>
      </c>
      <c r="K10793" s="67">
        <v>3600</v>
      </c>
      <c r="L10793" s="68" t="s">
        <v>15</v>
      </c>
      <c r="M10793" s="68" t="s">
        <v>254</v>
      </c>
    </row>
    <row r="10794" spans="1:13" s="3" customFormat="1" ht="12.75" x14ac:dyDescent="0.2">
      <c r="A10794" s="62" t="s">
        <v>30</v>
      </c>
      <c r="B10794" s="62" t="s">
        <v>472</v>
      </c>
      <c r="C10794" s="63">
        <v>10</v>
      </c>
      <c r="D10794" s="62" t="s">
        <v>13437</v>
      </c>
      <c r="E10794" s="62" t="s">
        <v>9976</v>
      </c>
      <c r="F10794" s="69">
        <v>27111918</v>
      </c>
      <c r="G10794" s="62" t="s">
        <v>13633</v>
      </c>
      <c r="H10794" s="62">
        <v>3</v>
      </c>
      <c r="I10794" s="62">
        <v>8</v>
      </c>
      <c r="J10794" s="70">
        <v>2</v>
      </c>
      <c r="K10794" s="71">
        <v>3600</v>
      </c>
      <c r="L10794" s="72" t="s">
        <v>15</v>
      </c>
      <c r="M10794" s="72" t="s">
        <v>254</v>
      </c>
    </row>
    <row r="10795" spans="1:13" s="3" customFormat="1" ht="12.75" x14ac:dyDescent="0.2">
      <c r="A10795" s="62" t="s">
        <v>30</v>
      </c>
      <c r="B10795" s="62" t="s">
        <v>472</v>
      </c>
      <c r="C10795" s="63">
        <v>10</v>
      </c>
      <c r="D10795" s="64" t="s">
        <v>13437</v>
      </c>
      <c r="E10795" s="64" t="s">
        <v>9977</v>
      </c>
      <c r="F10795" s="65">
        <v>11101502</v>
      </c>
      <c r="G10795" s="64" t="s">
        <v>13633</v>
      </c>
      <c r="H10795" s="64">
        <v>3</v>
      </c>
      <c r="I10795" s="64">
        <v>8</v>
      </c>
      <c r="J10795" s="66">
        <v>40</v>
      </c>
      <c r="K10795" s="67">
        <v>316000</v>
      </c>
      <c r="L10795" s="68" t="s">
        <v>15</v>
      </c>
      <c r="M10795" s="68" t="s">
        <v>254</v>
      </c>
    </row>
    <row r="10796" spans="1:13" s="3" customFormat="1" ht="12.75" x14ac:dyDescent="0.2">
      <c r="A10796" s="62" t="s">
        <v>30</v>
      </c>
      <c r="B10796" s="62" t="s">
        <v>472</v>
      </c>
      <c r="C10796" s="63">
        <v>10</v>
      </c>
      <c r="D10796" s="62" t="s">
        <v>13437</v>
      </c>
      <c r="E10796" s="62" t="s">
        <v>9978</v>
      </c>
      <c r="F10796" s="69">
        <v>27111918</v>
      </c>
      <c r="G10796" s="62" t="s">
        <v>13633</v>
      </c>
      <c r="H10796" s="62">
        <v>3</v>
      </c>
      <c r="I10796" s="62">
        <v>8</v>
      </c>
      <c r="J10796" s="70">
        <v>3</v>
      </c>
      <c r="K10796" s="71">
        <v>55800</v>
      </c>
      <c r="L10796" s="72" t="s">
        <v>15</v>
      </c>
      <c r="M10796" s="72" t="s">
        <v>254</v>
      </c>
    </row>
    <row r="10797" spans="1:13" s="3" customFormat="1" ht="12.75" x14ac:dyDescent="0.2">
      <c r="A10797" s="62" t="s">
        <v>30</v>
      </c>
      <c r="B10797" s="62" t="s">
        <v>472</v>
      </c>
      <c r="C10797" s="63">
        <v>10</v>
      </c>
      <c r="D10797" s="64" t="s">
        <v>13437</v>
      </c>
      <c r="E10797" s="64" t="s">
        <v>9979</v>
      </c>
      <c r="F10797" s="65">
        <v>27111918</v>
      </c>
      <c r="G10797" s="64" t="s">
        <v>13633</v>
      </c>
      <c r="H10797" s="64">
        <v>3</v>
      </c>
      <c r="I10797" s="64">
        <v>8</v>
      </c>
      <c r="J10797" s="66">
        <v>20</v>
      </c>
      <c r="K10797" s="67">
        <v>1770000</v>
      </c>
      <c r="L10797" s="68" t="s">
        <v>15</v>
      </c>
      <c r="M10797" s="68" t="s">
        <v>254</v>
      </c>
    </row>
    <row r="10798" spans="1:13" s="3" customFormat="1" ht="12.75" x14ac:dyDescent="0.2">
      <c r="A10798" s="62" t="s">
        <v>30</v>
      </c>
      <c r="B10798" s="62" t="s">
        <v>472</v>
      </c>
      <c r="C10798" s="63">
        <v>10</v>
      </c>
      <c r="D10798" s="62" t="s">
        <v>13437</v>
      </c>
      <c r="E10798" s="62" t="s">
        <v>9980</v>
      </c>
      <c r="F10798" s="69">
        <v>27111918</v>
      </c>
      <c r="G10798" s="62" t="s">
        <v>13633</v>
      </c>
      <c r="H10798" s="62">
        <v>3</v>
      </c>
      <c r="I10798" s="62">
        <v>8</v>
      </c>
      <c r="J10798" s="70">
        <v>20</v>
      </c>
      <c r="K10798" s="71">
        <v>1770000</v>
      </c>
      <c r="L10798" s="72" t="s">
        <v>15</v>
      </c>
      <c r="M10798" s="72" t="s">
        <v>254</v>
      </c>
    </row>
    <row r="10799" spans="1:13" s="3" customFormat="1" ht="12.75" x14ac:dyDescent="0.2">
      <c r="A10799" s="62" t="s">
        <v>30</v>
      </c>
      <c r="B10799" s="62" t="s">
        <v>472</v>
      </c>
      <c r="C10799" s="63">
        <v>10</v>
      </c>
      <c r="D10799" s="64" t="s">
        <v>13437</v>
      </c>
      <c r="E10799" s="64" t="s">
        <v>9981</v>
      </c>
      <c r="F10799" s="65">
        <v>27111918</v>
      </c>
      <c r="G10799" s="64" t="s">
        <v>13633</v>
      </c>
      <c r="H10799" s="64">
        <v>3</v>
      </c>
      <c r="I10799" s="64">
        <v>8</v>
      </c>
      <c r="J10799" s="66">
        <v>20</v>
      </c>
      <c r="K10799" s="67">
        <v>1780000</v>
      </c>
      <c r="L10799" s="68" t="s">
        <v>15</v>
      </c>
      <c r="M10799" s="68" t="s">
        <v>254</v>
      </c>
    </row>
    <row r="10800" spans="1:13" s="3" customFormat="1" ht="12.75" x14ac:dyDescent="0.2">
      <c r="A10800" s="62" t="s">
        <v>30</v>
      </c>
      <c r="B10800" s="62" t="s">
        <v>472</v>
      </c>
      <c r="C10800" s="63">
        <v>10</v>
      </c>
      <c r="D10800" s="62" t="s">
        <v>13437</v>
      </c>
      <c r="E10800" s="62" t="s">
        <v>9982</v>
      </c>
      <c r="F10800" s="69">
        <v>27111918</v>
      </c>
      <c r="G10800" s="62" t="s">
        <v>13633</v>
      </c>
      <c r="H10800" s="62">
        <v>3</v>
      </c>
      <c r="I10800" s="62">
        <v>8</v>
      </c>
      <c r="J10800" s="70">
        <v>20</v>
      </c>
      <c r="K10800" s="71">
        <v>1780000</v>
      </c>
      <c r="L10800" s="72" t="s">
        <v>15</v>
      </c>
      <c r="M10800" s="72" t="s">
        <v>254</v>
      </c>
    </row>
    <row r="10801" spans="1:13" s="3" customFormat="1" ht="12.75" x14ac:dyDescent="0.2">
      <c r="A10801" s="62" t="s">
        <v>30</v>
      </c>
      <c r="B10801" s="62" t="s">
        <v>472</v>
      </c>
      <c r="C10801" s="63">
        <v>10</v>
      </c>
      <c r="D10801" s="64" t="s">
        <v>13437</v>
      </c>
      <c r="E10801" s="64" t="s">
        <v>9983</v>
      </c>
      <c r="F10801" s="65">
        <v>27111918</v>
      </c>
      <c r="G10801" s="64" t="s">
        <v>13633</v>
      </c>
      <c r="H10801" s="64">
        <v>3</v>
      </c>
      <c r="I10801" s="64">
        <v>8</v>
      </c>
      <c r="J10801" s="66">
        <v>20</v>
      </c>
      <c r="K10801" s="67">
        <v>1770000</v>
      </c>
      <c r="L10801" s="68" t="s">
        <v>15</v>
      </c>
      <c r="M10801" s="68" t="s">
        <v>254</v>
      </c>
    </row>
    <row r="10802" spans="1:13" s="3" customFormat="1" ht="12.75" x14ac:dyDescent="0.2">
      <c r="A10802" s="62" t="s">
        <v>30</v>
      </c>
      <c r="B10802" s="62" t="s">
        <v>219</v>
      </c>
      <c r="C10802" s="63">
        <v>10</v>
      </c>
      <c r="D10802" s="62" t="s">
        <v>13379</v>
      </c>
      <c r="E10802" s="62" t="s">
        <v>9984</v>
      </c>
      <c r="F10802" s="69">
        <v>27111929</v>
      </c>
      <c r="G10802" s="62" t="s">
        <v>13633</v>
      </c>
      <c r="H10802" s="62">
        <v>3</v>
      </c>
      <c r="I10802" s="62">
        <v>8</v>
      </c>
      <c r="J10802" s="70">
        <v>1</v>
      </c>
      <c r="K10802" s="71">
        <v>30000</v>
      </c>
      <c r="L10802" s="72" t="s">
        <v>15</v>
      </c>
      <c r="M10802" s="72" t="s">
        <v>254</v>
      </c>
    </row>
    <row r="10803" spans="1:13" s="3" customFormat="1" ht="12.75" x14ac:dyDescent="0.2">
      <c r="A10803" s="62" t="s">
        <v>30</v>
      </c>
      <c r="B10803" s="62" t="s">
        <v>219</v>
      </c>
      <c r="C10803" s="63">
        <v>10</v>
      </c>
      <c r="D10803" s="64" t="s">
        <v>13379</v>
      </c>
      <c r="E10803" s="64" t="s">
        <v>9985</v>
      </c>
      <c r="F10803" s="65">
        <v>27111929</v>
      </c>
      <c r="G10803" s="64" t="s">
        <v>13633</v>
      </c>
      <c r="H10803" s="64">
        <v>3</v>
      </c>
      <c r="I10803" s="64">
        <v>8</v>
      </c>
      <c r="J10803" s="66">
        <v>1</v>
      </c>
      <c r="K10803" s="67">
        <v>30000</v>
      </c>
      <c r="L10803" s="68" t="s">
        <v>15</v>
      </c>
      <c r="M10803" s="68" t="s">
        <v>254</v>
      </c>
    </row>
    <row r="10804" spans="1:13" s="3" customFormat="1" ht="12.75" x14ac:dyDescent="0.2">
      <c r="A10804" s="62" t="s">
        <v>30</v>
      </c>
      <c r="B10804" s="62" t="s">
        <v>219</v>
      </c>
      <c r="C10804" s="63">
        <v>10</v>
      </c>
      <c r="D10804" s="62" t="s">
        <v>13379</v>
      </c>
      <c r="E10804" s="62" t="s">
        <v>9986</v>
      </c>
      <c r="F10804" s="69">
        <v>20143002</v>
      </c>
      <c r="G10804" s="62" t="s">
        <v>13633</v>
      </c>
      <c r="H10804" s="62">
        <v>3</v>
      </c>
      <c r="I10804" s="62">
        <v>8</v>
      </c>
      <c r="J10804" s="70">
        <v>2</v>
      </c>
      <c r="K10804" s="71">
        <v>72000</v>
      </c>
      <c r="L10804" s="72" t="s">
        <v>15</v>
      </c>
      <c r="M10804" s="72" t="s">
        <v>254</v>
      </c>
    </row>
    <row r="10805" spans="1:13" s="3" customFormat="1" ht="12.75" x14ac:dyDescent="0.2">
      <c r="A10805" s="62" t="s">
        <v>30</v>
      </c>
      <c r="B10805" s="62" t="s">
        <v>219</v>
      </c>
      <c r="C10805" s="63">
        <v>10</v>
      </c>
      <c r="D10805" s="64" t="s">
        <v>13379</v>
      </c>
      <c r="E10805" s="64" t="s">
        <v>9987</v>
      </c>
      <c r="F10805" s="65">
        <v>20143002</v>
      </c>
      <c r="G10805" s="64" t="s">
        <v>13633</v>
      </c>
      <c r="H10805" s="64">
        <v>3</v>
      </c>
      <c r="I10805" s="64">
        <v>8</v>
      </c>
      <c r="J10805" s="66">
        <v>2</v>
      </c>
      <c r="K10805" s="67">
        <v>70000</v>
      </c>
      <c r="L10805" s="68" t="s">
        <v>15</v>
      </c>
      <c r="M10805" s="68" t="s">
        <v>254</v>
      </c>
    </row>
    <row r="10806" spans="1:13" s="3" customFormat="1" ht="12.75" x14ac:dyDescent="0.2">
      <c r="A10806" s="62" t="s">
        <v>30</v>
      </c>
      <c r="B10806" s="62" t="s">
        <v>219</v>
      </c>
      <c r="C10806" s="63">
        <v>10</v>
      </c>
      <c r="D10806" s="62" t="s">
        <v>13379</v>
      </c>
      <c r="E10806" s="62" t="s">
        <v>9988</v>
      </c>
      <c r="F10806" s="69">
        <v>27111929</v>
      </c>
      <c r="G10806" s="62" t="s">
        <v>13633</v>
      </c>
      <c r="H10806" s="62">
        <v>3</v>
      </c>
      <c r="I10806" s="62">
        <v>8</v>
      </c>
      <c r="J10806" s="70">
        <v>1</v>
      </c>
      <c r="K10806" s="71">
        <v>180000</v>
      </c>
      <c r="L10806" s="72" t="s">
        <v>15</v>
      </c>
      <c r="M10806" s="72" t="s">
        <v>254</v>
      </c>
    </row>
    <row r="10807" spans="1:13" s="3" customFormat="1" ht="12.75" x14ac:dyDescent="0.2">
      <c r="A10807" s="62" t="s">
        <v>30</v>
      </c>
      <c r="B10807" s="62" t="s">
        <v>221</v>
      </c>
      <c r="C10807" s="63">
        <v>10</v>
      </c>
      <c r="D10807" s="64" t="s">
        <v>13382</v>
      </c>
      <c r="E10807" s="64" t="s">
        <v>9989</v>
      </c>
      <c r="F10807" s="65">
        <v>47131820</v>
      </c>
      <c r="G10807" s="64" t="s">
        <v>13633</v>
      </c>
      <c r="H10807" s="64">
        <v>3</v>
      </c>
      <c r="I10807" s="64">
        <v>8</v>
      </c>
      <c r="J10807" s="66">
        <v>3</v>
      </c>
      <c r="K10807" s="67">
        <v>71400</v>
      </c>
      <c r="L10807" s="68" t="s">
        <v>15</v>
      </c>
      <c r="M10807" s="68" t="s">
        <v>254</v>
      </c>
    </row>
    <row r="10808" spans="1:13" s="3" customFormat="1" ht="12.75" x14ac:dyDescent="0.2">
      <c r="A10808" s="62" t="s">
        <v>30</v>
      </c>
      <c r="B10808" s="62" t="s">
        <v>221</v>
      </c>
      <c r="C10808" s="63">
        <v>10</v>
      </c>
      <c r="D10808" s="62" t="s">
        <v>13382</v>
      </c>
      <c r="E10808" s="62" t="s">
        <v>9990</v>
      </c>
      <c r="F10808" s="69">
        <v>15111500</v>
      </c>
      <c r="G10808" s="62" t="s">
        <v>13633</v>
      </c>
      <c r="H10808" s="62">
        <v>3</v>
      </c>
      <c r="I10808" s="62">
        <v>8</v>
      </c>
      <c r="J10808" s="70">
        <v>1</v>
      </c>
      <c r="K10808" s="71">
        <v>850000</v>
      </c>
      <c r="L10808" s="72" t="s">
        <v>15</v>
      </c>
      <c r="M10808" s="72" t="s">
        <v>254</v>
      </c>
    </row>
    <row r="10809" spans="1:13" s="3" customFormat="1" ht="12.75" x14ac:dyDescent="0.2">
      <c r="A10809" s="62" t="s">
        <v>30</v>
      </c>
      <c r="B10809" s="62" t="s">
        <v>1790</v>
      </c>
      <c r="C10809" s="63">
        <v>10</v>
      </c>
      <c r="D10809" s="64" t="s">
        <v>13549</v>
      </c>
      <c r="E10809" s="64" t="s">
        <v>9991</v>
      </c>
      <c r="F10809" s="65">
        <v>40142002</v>
      </c>
      <c r="G10809" s="64" t="s">
        <v>13633</v>
      </c>
      <c r="H10809" s="64">
        <v>3</v>
      </c>
      <c r="I10809" s="64">
        <v>8</v>
      </c>
      <c r="J10809" s="66">
        <v>1</v>
      </c>
      <c r="K10809" s="67">
        <v>125000</v>
      </c>
      <c r="L10809" s="68" t="s">
        <v>15</v>
      </c>
      <c r="M10809" s="68" t="s">
        <v>254</v>
      </c>
    </row>
    <row r="10810" spans="1:13" s="3" customFormat="1" ht="12.75" x14ac:dyDescent="0.2">
      <c r="A10810" s="62" t="s">
        <v>30</v>
      </c>
      <c r="B10810" s="62" t="s">
        <v>312</v>
      </c>
      <c r="C10810" s="63">
        <v>10</v>
      </c>
      <c r="D10810" s="62" t="s">
        <v>13465</v>
      </c>
      <c r="E10810" s="62" t="s">
        <v>9992</v>
      </c>
      <c r="F10810" s="69">
        <v>39101624</v>
      </c>
      <c r="G10810" s="62" t="s">
        <v>13633</v>
      </c>
      <c r="H10810" s="62">
        <v>3</v>
      </c>
      <c r="I10810" s="62">
        <v>8</v>
      </c>
      <c r="J10810" s="70">
        <v>2</v>
      </c>
      <c r="K10810" s="71">
        <v>64000</v>
      </c>
      <c r="L10810" s="72" t="s">
        <v>15</v>
      </c>
      <c r="M10810" s="72" t="s">
        <v>254</v>
      </c>
    </row>
    <row r="10811" spans="1:13" s="3" customFormat="1" ht="12.75" x14ac:dyDescent="0.2">
      <c r="A10811" s="62" t="s">
        <v>30</v>
      </c>
      <c r="B10811" s="62" t="s">
        <v>221</v>
      </c>
      <c r="C10811" s="63">
        <v>10</v>
      </c>
      <c r="D10811" s="64" t="s">
        <v>13382</v>
      </c>
      <c r="E10811" s="64" t="s">
        <v>9993</v>
      </c>
      <c r="F10811" s="65">
        <v>15121509</v>
      </c>
      <c r="G10811" s="64" t="s">
        <v>13633</v>
      </c>
      <c r="H10811" s="64">
        <v>3</v>
      </c>
      <c r="I10811" s="64">
        <v>5</v>
      </c>
      <c r="J10811" s="66">
        <v>20</v>
      </c>
      <c r="K10811" s="67">
        <v>2000000</v>
      </c>
      <c r="L10811" s="68" t="s">
        <v>1760</v>
      </c>
      <c r="M10811" s="68" t="s">
        <v>254</v>
      </c>
    </row>
    <row r="10812" spans="1:13" s="3" customFormat="1" ht="12.75" x14ac:dyDescent="0.2">
      <c r="A10812" s="62" t="s">
        <v>30</v>
      </c>
      <c r="B10812" s="62" t="s">
        <v>221</v>
      </c>
      <c r="C10812" s="63">
        <v>10</v>
      </c>
      <c r="D10812" s="62" t="s">
        <v>13382</v>
      </c>
      <c r="E10812" s="62" t="s">
        <v>9994</v>
      </c>
      <c r="F10812" s="69">
        <v>15111500</v>
      </c>
      <c r="G10812" s="62" t="s">
        <v>13633</v>
      </c>
      <c r="H10812" s="62">
        <v>3</v>
      </c>
      <c r="I10812" s="62">
        <v>5</v>
      </c>
      <c r="J10812" s="70">
        <v>10</v>
      </c>
      <c r="K10812" s="71">
        <v>1400000</v>
      </c>
      <c r="L10812" s="72" t="s">
        <v>1760</v>
      </c>
      <c r="M10812" s="72" t="s">
        <v>254</v>
      </c>
    </row>
    <row r="10813" spans="1:13" s="3" customFormat="1" ht="12.75" x14ac:dyDescent="0.2">
      <c r="A10813" s="62" t="s">
        <v>30</v>
      </c>
      <c r="B10813" s="62" t="s">
        <v>221</v>
      </c>
      <c r="C10813" s="63">
        <v>10</v>
      </c>
      <c r="D10813" s="64" t="s">
        <v>13382</v>
      </c>
      <c r="E10813" s="64" t="s">
        <v>9995</v>
      </c>
      <c r="F10813" s="65">
        <v>25174004</v>
      </c>
      <c r="G10813" s="64" t="s">
        <v>13633</v>
      </c>
      <c r="H10813" s="64">
        <v>3</v>
      </c>
      <c r="I10813" s="64">
        <v>5</v>
      </c>
      <c r="J10813" s="66">
        <v>50</v>
      </c>
      <c r="K10813" s="67">
        <v>4260000</v>
      </c>
      <c r="L10813" s="68" t="s">
        <v>1760</v>
      </c>
      <c r="M10813" s="68" t="s">
        <v>254</v>
      </c>
    </row>
    <row r="10814" spans="1:13" s="3" customFormat="1" ht="12.75" x14ac:dyDescent="0.2">
      <c r="A10814" s="62" t="s">
        <v>30</v>
      </c>
      <c r="B10814" s="62" t="s">
        <v>454</v>
      </c>
      <c r="C10814" s="63">
        <v>10</v>
      </c>
      <c r="D10814" s="62" t="s">
        <v>13417</v>
      </c>
      <c r="E10814" s="62" t="s">
        <v>9996</v>
      </c>
      <c r="F10814" s="69">
        <v>25172504</v>
      </c>
      <c r="G10814" s="62" t="s">
        <v>13630</v>
      </c>
      <c r="H10814" s="62">
        <v>4</v>
      </c>
      <c r="I10814" s="62">
        <v>5</v>
      </c>
      <c r="J10814" s="70">
        <v>2</v>
      </c>
      <c r="K10814" s="71">
        <v>361000</v>
      </c>
      <c r="L10814" s="72" t="s">
        <v>15</v>
      </c>
      <c r="M10814" s="72" t="s">
        <v>254</v>
      </c>
    </row>
    <row r="10815" spans="1:13" s="3" customFormat="1" ht="12.75" x14ac:dyDescent="0.2">
      <c r="A10815" s="62" t="s">
        <v>30</v>
      </c>
      <c r="B10815" s="62" t="s">
        <v>454</v>
      </c>
      <c r="C10815" s="63">
        <v>10</v>
      </c>
      <c r="D10815" s="64" t="s">
        <v>13417</v>
      </c>
      <c r="E10815" s="64" t="s">
        <v>9997</v>
      </c>
      <c r="F10815" s="65">
        <v>25172504</v>
      </c>
      <c r="G10815" s="64" t="s">
        <v>13630</v>
      </c>
      <c r="H10815" s="64">
        <v>4</v>
      </c>
      <c r="I10815" s="64">
        <v>5</v>
      </c>
      <c r="J10815" s="66">
        <v>4</v>
      </c>
      <c r="K10815" s="67">
        <v>720000</v>
      </c>
      <c r="L10815" s="68" t="s">
        <v>15</v>
      </c>
      <c r="M10815" s="68" t="s">
        <v>254</v>
      </c>
    </row>
    <row r="10816" spans="1:13" s="3" customFormat="1" ht="12.75" x14ac:dyDescent="0.2">
      <c r="A10816" s="62" t="s">
        <v>30</v>
      </c>
      <c r="B10816" s="62" t="s">
        <v>454</v>
      </c>
      <c r="C10816" s="63">
        <v>10</v>
      </c>
      <c r="D10816" s="62" t="s">
        <v>13417</v>
      </c>
      <c r="E10816" s="62" t="s">
        <v>9998</v>
      </c>
      <c r="F10816" s="69">
        <v>25172504</v>
      </c>
      <c r="G10816" s="62" t="s">
        <v>13630</v>
      </c>
      <c r="H10816" s="62">
        <v>4</v>
      </c>
      <c r="I10816" s="62">
        <v>5</v>
      </c>
      <c r="J10816" s="70">
        <v>6</v>
      </c>
      <c r="K10816" s="71">
        <v>1743600</v>
      </c>
      <c r="L10816" s="72" t="s">
        <v>15</v>
      </c>
      <c r="M10816" s="72" t="s">
        <v>254</v>
      </c>
    </row>
    <row r="10817" spans="1:13" s="3" customFormat="1" ht="12.75" x14ac:dyDescent="0.2">
      <c r="A10817" s="62" t="s">
        <v>30</v>
      </c>
      <c r="B10817" s="62" t="s">
        <v>454</v>
      </c>
      <c r="C10817" s="63">
        <v>10</v>
      </c>
      <c r="D10817" s="64" t="s">
        <v>13417</v>
      </c>
      <c r="E10817" s="64" t="s">
        <v>9999</v>
      </c>
      <c r="F10817" s="65">
        <v>25172504</v>
      </c>
      <c r="G10817" s="64" t="s">
        <v>13630</v>
      </c>
      <c r="H10817" s="64">
        <v>4</v>
      </c>
      <c r="I10817" s="64">
        <v>5</v>
      </c>
      <c r="J10817" s="66">
        <v>2</v>
      </c>
      <c r="K10817" s="67">
        <v>370000</v>
      </c>
      <c r="L10817" s="68" t="s">
        <v>15</v>
      </c>
      <c r="M10817" s="68" t="s">
        <v>254</v>
      </c>
    </row>
    <row r="10818" spans="1:13" s="3" customFormat="1" ht="12.75" x14ac:dyDescent="0.2">
      <c r="A10818" s="62" t="s">
        <v>30</v>
      </c>
      <c r="B10818" s="62" t="s">
        <v>454</v>
      </c>
      <c r="C10818" s="63">
        <v>10</v>
      </c>
      <c r="D10818" s="62" t="s">
        <v>13417</v>
      </c>
      <c r="E10818" s="62" t="s">
        <v>10000</v>
      </c>
      <c r="F10818" s="69">
        <v>25172504</v>
      </c>
      <c r="G10818" s="62" t="s">
        <v>13630</v>
      </c>
      <c r="H10818" s="62">
        <v>4</v>
      </c>
      <c r="I10818" s="62">
        <v>5</v>
      </c>
      <c r="J10818" s="70">
        <v>2</v>
      </c>
      <c r="K10818" s="71">
        <v>820000</v>
      </c>
      <c r="L10818" s="72" t="s">
        <v>15</v>
      </c>
      <c r="M10818" s="72" t="s">
        <v>254</v>
      </c>
    </row>
    <row r="10819" spans="1:13" s="3" customFormat="1" ht="12.75" x14ac:dyDescent="0.2">
      <c r="A10819" s="62" t="s">
        <v>30</v>
      </c>
      <c r="B10819" s="62" t="s">
        <v>454</v>
      </c>
      <c r="C10819" s="63">
        <v>10</v>
      </c>
      <c r="D10819" s="64" t="s">
        <v>13417</v>
      </c>
      <c r="E10819" s="64" t="s">
        <v>10001</v>
      </c>
      <c r="F10819" s="65">
        <v>25172504</v>
      </c>
      <c r="G10819" s="64" t="s">
        <v>13630</v>
      </c>
      <c r="H10819" s="64">
        <v>4</v>
      </c>
      <c r="I10819" s="64">
        <v>5</v>
      </c>
      <c r="J10819" s="66">
        <v>3</v>
      </c>
      <c r="K10819" s="67">
        <v>1322400</v>
      </c>
      <c r="L10819" s="68" t="s">
        <v>15</v>
      </c>
      <c r="M10819" s="68" t="s">
        <v>254</v>
      </c>
    </row>
    <row r="10820" spans="1:13" s="3" customFormat="1" ht="12.75" x14ac:dyDescent="0.2">
      <c r="A10820" s="62" t="s">
        <v>30</v>
      </c>
      <c r="B10820" s="62" t="s">
        <v>454</v>
      </c>
      <c r="C10820" s="63">
        <v>10</v>
      </c>
      <c r="D10820" s="62" t="s">
        <v>13417</v>
      </c>
      <c r="E10820" s="62" t="s">
        <v>10002</v>
      </c>
      <c r="F10820" s="69">
        <v>25172504</v>
      </c>
      <c r="G10820" s="62" t="s">
        <v>13630</v>
      </c>
      <c r="H10820" s="62">
        <v>4</v>
      </c>
      <c r="I10820" s="62">
        <v>5</v>
      </c>
      <c r="J10820" s="70">
        <v>4</v>
      </c>
      <c r="K10820" s="71">
        <v>841200</v>
      </c>
      <c r="L10820" s="72" t="s">
        <v>15</v>
      </c>
      <c r="M10820" s="72" t="s">
        <v>254</v>
      </c>
    </row>
    <row r="10821" spans="1:13" s="3" customFormat="1" ht="12.75" x14ac:dyDescent="0.2">
      <c r="A10821" s="62" t="s">
        <v>30</v>
      </c>
      <c r="B10821" s="62" t="s">
        <v>454</v>
      </c>
      <c r="C10821" s="63">
        <v>10</v>
      </c>
      <c r="D10821" s="64" t="s">
        <v>13417</v>
      </c>
      <c r="E10821" s="64" t="s">
        <v>10003</v>
      </c>
      <c r="F10821" s="65">
        <v>25172504</v>
      </c>
      <c r="G10821" s="64" t="s">
        <v>13630</v>
      </c>
      <c r="H10821" s="64">
        <v>4</v>
      </c>
      <c r="I10821" s="64">
        <v>5</v>
      </c>
      <c r="J10821" s="66">
        <v>3</v>
      </c>
      <c r="K10821" s="67">
        <v>2850000</v>
      </c>
      <c r="L10821" s="68" t="s">
        <v>15</v>
      </c>
      <c r="M10821" s="68" t="s">
        <v>254</v>
      </c>
    </row>
    <row r="10822" spans="1:13" s="3" customFormat="1" ht="12.75" x14ac:dyDescent="0.2">
      <c r="A10822" s="62" t="s">
        <v>30</v>
      </c>
      <c r="B10822" s="62" t="s">
        <v>454</v>
      </c>
      <c r="C10822" s="63">
        <v>10</v>
      </c>
      <c r="D10822" s="62" t="s">
        <v>13417</v>
      </c>
      <c r="E10822" s="62" t="s">
        <v>10004</v>
      </c>
      <c r="F10822" s="69">
        <v>25172503</v>
      </c>
      <c r="G10822" s="62" t="s">
        <v>13630</v>
      </c>
      <c r="H10822" s="62">
        <v>4</v>
      </c>
      <c r="I10822" s="62">
        <v>5</v>
      </c>
      <c r="J10822" s="70">
        <v>6</v>
      </c>
      <c r="K10822" s="71">
        <v>2343000</v>
      </c>
      <c r="L10822" s="72" t="s">
        <v>15</v>
      </c>
      <c r="M10822" s="72" t="s">
        <v>254</v>
      </c>
    </row>
    <row r="10823" spans="1:13" s="3" customFormat="1" ht="12.75" x14ac:dyDescent="0.2">
      <c r="A10823" s="62" t="s">
        <v>30</v>
      </c>
      <c r="B10823" s="62" t="s">
        <v>454</v>
      </c>
      <c r="C10823" s="63">
        <v>10</v>
      </c>
      <c r="D10823" s="64" t="s">
        <v>13417</v>
      </c>
      <c r="E10823" s="64" t="s">
        <v>10005</v>
      </c>
      <c r="F10823" s="65">
        <v>25172503</v>
      </c>
      <c r="G10823" s="64" t="s">
        <v>13630</v>
      </c>
      <c r="H10823" s="64">
        <v>4</v>
      </c>
      <c r="I10823" s="64">
        <v>5</v>
      </c>
      <c r="J10823" s="66">
        <v>3</v>
      </c>
      <c r="K10823" s="67">
        <v>1350000</v>
      </c>
      <c r="L10823" s="68" t="s">
        <v>15</v>
      </c>
      <c r="M10823" s="68" t="s">
        <v>254</v>
      </c>
    </row>
    <row r="10824" spans="1:13" s="3" customFormat="1" ht="12.75" x14ac:dyDescent="0.2">
      <c r="A10824" s="62" t="s">
        <v>30</v>
      </c>
      <c r="B10824" s="62" t="s">
        <v>454</v>
      </c>
      <c r="C10824" s="63">
        <v>10</v>
      </c>
      <c r="D10824" s="62" t="s">
        <v>13417</v>
      </c>
      <c r="E10824" s="62" t="s">
        <v>10006</v>
      </c>
      <c r="F10824" s="69">
        <v>25172504</v>
      </c>
      <c r="G10824" s="62" t="s">
        <v>13630</v>
      </c>
      <c r="H10824" s="62">
        <v>4</v>
      </c>
      <c r="I10824" s="62">
        <v>5</v>
      </c>
      <c r="J10824" s="70">
        <v>2</v>
      </c>
      <c r="K10824" s="71">
        <v>696000</v>
      </c>
      <c r="L10824" s="72" t="s">
        <v>15</v>
      </c>
      <c r="M10824" s="72" t="s">
        <v>254</v>
      </c>
    </row>
    <row r="10825" spans="1:13" s="3" customFormat="1" ht="12.75" x14ac:dyDescent="0.2">
      <c r="A10825" s="62" t="s">
        <v>30</v>
      </c>
      <c r="B10825" s="62" t="s">
        <v>454</v>
      </c>
      <c r="C10825" s="63">
        <v>10</v>
      </c>
      <c r="D10825" s="64" t="s">
        <v>13417</v>
      </c>
      <c r="E10825" s="64" t="s">
        <v>10007</v>
      </c>
      <c r="F10825" s="65">
        <v>25172504</v>
      </c>
      <c r="G10825" s="64" t="s">
        <v>13630</v>
      </c>
      <c r="H10825" s="64">
        <v>4</v>
      </c>
      <c r="I10825" s="64">
        <v>5</v>
      </c>
      <c r="J10825" s="66">
        <v>4</v>
      </c>
      <c r="K10825" s="67">
        <v>1402400</v>
      </c>
      <c r="L10825" s="68" t="s">
        <v>15</v>
      </c>
      <c r="M10825" s="68" t="s">
        <v>254</v>
      </c>
    </row>
    <row r="10826" spans="1:13" s="3" customFormat="1" ht="12.75" x14ac:dyDescent="0.2">
      <c r="A10826" s="62" t="s">
        <v>30</v>
      </c>
      <c r="B10826" s="62" t="s">
        <v>454</v>
      </c>
      <c r="C10826" s="63">
        <v>10</v>
      </c>
      <c r="D10826" s="62" t="s">
        <v>13417</v>
      </c>
      <c r="E10826" s="62" t="s">
        <v>10008</v>
      </c>
      <c r="F10826" s="69">
        <v>25172504</v>
      </c>
      <c r="G10826" s="62" t="s">
        <v>13630</v>
      </c>
      <c r="H10826" s="62">
        <v>4</v>
      </c>
      <c r="I10826" s="62">
        <v>5</v>
      </c>
      <c r="J10826" s="70">
        <v>3</v>
      </c>
      <c r="K10826" s="71">
        <v>750900</v>
      </c>
      <c r="L10826" s="72" t="s">
        <v>15</v>
      </c>
      <c r="M10826" s="72" t="s">
        <v>254</v>
      </c>
    </row>
    <row r="10827" spans="1:13" s="3" customFormat="1" ht="12.75" x14ac:dyDescent="0.2">
      <c r="A10827" s="62" t="s">
        <v>30</v>
      </c>
      <c r="B10827" s="62" t="s">
        <v>454</v>
      </c>
      <c r="C10827" s="63">
        <v>10</v>
      </c>
      <c r="D10827" s="64" t="s">
        <v>13417</v>
      </c>
      <c r="E10827" s="64" t="s">
        <v>10009</v>
      </c>
      <c r="F10827" s="65">
        <v>25172504</v>
      </c>
      <c r="G10827" s="64" t="s">
        <v>13630</v>
      </c>
      <c r="H10827" s="64">
        <v>4</v>
      </c>
      <c r="I10827" s="64">
        <v>5</v>
      </c>
      <c r="J10827" s="66">
        <v>2</v>
      </c>
      <c r="K10827" s="67">
        <v>540000</v>
      </c>
      <c r="L10827" s="68" t="s">
        <v>15</v>
      </c>
      <c r="M10827" s="68" t="s">
        <v>254</v>
      </c>
    </row>
    <row r="10828" spans="1:13" s="3" customFormat="1" ht="12.75" x14ac:dyDescent="0.2">
      <c r="A10828" s="62" t="s">
        <v>30</v>
      </c>
      <c r="B10828" s="62" t="s">
        <v>454</v>
      </c>
      <c r="C10828" s="63">
        <v>10</v>
      </c>
      <c r="D10828" s="62" t="s">
        <v>13417</v>
      </c>
      <c r="E10828" s="62" t="s">
        <v>10010</v>
      </c>
      <c r="F10828" s="69">
        <v>25172504</v>
      </c>
      <c r="G10828" s="62" t="s">
        <v>13630</v>
      </c>
      <c r="H10828" s="62">
        <v>4</v>
      </c>
      <c r="I10828" s="62">
        <v>5</v>
      </c>
      <c r="J10828" s="70">
        <v>5</v>
      </c>
      <c r="K10828" s="71">
        <v>2401500</v>
      </c>
      <c r="L10828" s="72" t="s">
        <v>15</v>
      </c>
      <c r="M10828" s="72" t="s">
        <v>254</v>
      </c>
    </row>
    <row r="10829" spans="1:13" s="3" customFormat="1" ht="12.75" x14ac:dyDescent="0.2">
      <c r="A10829" s="62" t="s">
        <v>30</v>
      </c>
      <c r="B10829" s="62" t="s">
        <v>454</v>
      </c>
      <c r="C10829" s="63">
        <v>10</v>
      </c>
      <c r="D10829" s="64" t="s">
        <v>13417</v>
      </c>
      <c r="E10829" s="64" t="s">
        <v>10011</v>
      </c>
      <c r="F10829" s="65">
        <v>25172504</v>
      </c>
      <c r="G10829" s="64" t="s">
        <v>13630</v>
      </c>
      <c r="H10829" s="64">
        <v>4</v>
      </c>
      <c r="I10829" s="64">
        <v>5</v>
      </c>
      <c r="J10829" s="66">
        <v>4</v>
      </c>
      <c r="K10829" s="67">
        <v>1443600</v>
      </c>
      <c r="L10829" s="68" t="s">
        <v>15</v>
      </c>
      <c r="M10829" s="68" t="s">
        <v>254</v>
      </c>
    </row>
    <row r="10830" spans="1:13" s="3" customFormat="1" ht="12.75" x14ac:dyDescent="0.2">
      <c r="A10830" s="62" t="s">
        <v>30</v>
      </c>
      <c r="B10830" s="62" t="s">
        <v>454</v>
      </c>
      <c r="C10830" s="63">
        <v>10</v>
      </c>
      <c r="D10830" s="62" t="s">
        <v>13417</v>
      </c>
      <c r="E10830" s="62" t="s">
        <v>10012</v>
      </c>
      <c r="F10830" s="69">
        <v>25172503</v>
      </c>
      <c r="G10830" s="62" t="s">
        <v>13630</v>
      </c>
      <c r="H10830" s="62">
        <v>4</v>
      </c>
      <c r="I10830" s="62">
        <v>5</v>
      </c>
      <c r="J10830" s="70">
        <v>5</v>
      </c>
      <c r="K10830" s="71">
        <v>2501500</v>
      </c>
      <c r="L10830" s="72" t="s">
        <v>15</v>
      </c>
      <c r="M10830" s="72" t="s">
        <v>254</v>
      </c>
    </row>
    <row r="10831" spans="1:13" s="3" customFormat="1" ht="12.75" x14ac:dyDescent="0.2">
      <c r="A10831" s="62" t="s">
        <v>30</v>
      </c>
      <c r="B10831" s="62" t="s">
        <v>454</v>
      </c>
      <c r="C10831" s="63">
        <v>10</v>
      </c>
      <c r="D10831" s="64" t="s">
        <v>13417</v>
      </c>
      <c r="E10831" s="64" t="s">
        <v>10012</v>
      </c>
      <c r="F10831" s="65">
        <v>25172503</v>
      </c>
      <c r="G10831" s="64" t="s">
        <v>13630</v>
      </c>
      <c r="H10831" s="64">
        <v>4</v>
      </c>
      <c r="I10831" s="64">
        <v>5</v>
      </c>
      <c r="J10831" s="66">
        <v>5</v>
      </c>
      <c r="K10831" s="67">
        <v>2501500</v>
      </c>
      <c r="L10831" s="68" t="s">
        <v>15</v>
      </c>
      <c r="M10831" s="68" t="s">
        <v>254</v>
      </c>
    </row>
    <row r="10832" spans="1:13" s="3" customFormat="1" ht="12.75" x14ac:dyDescent="0.2">
      <c r="A10832" s="62" t="s">
        <v>30</v>
      </c>
      <c r="B10832" s="62" t="s">
        <v>454</v>
      </c>
      <c r="C10832" s="63">
        <v>10</v>
      </c>
      <c r="D10832" s="62" t="s">
        <v>13417</v>
      </c>
      <c r="E10832" s="62" t="s">
        <v>10013</v>
      </c>
      <c r="F10832" s="69">
        <v>25172504</v>
      </c>
      <c r="G10832" s="62" t="s">
        <v>13630</v>
      </c>
      <c r="H10832" s="62">
        <v>4</v>
      </c>
      <c r="I10832" s="62">
        <v>5</v>
      </c>
      <c r="J10832" s="70">
        <v>4</v>
      </c>
      <c r="K10832" s="71">
        <v>1720800</v>
      </c>
      <c r="L10832" s="72" t="s">
        <v>15</v>
      </c>
      <c r="M10832" s="72" t="s">
        <v>254</v>
      </c>
    </row>
    <row r="10833" spans="1:13" s="3" customFormat="1" ht="12.75" x14ac:dyDescent="0.2">
      <c r="A10833" s="62" t="s">
        <v>30</v>
      </c>
      <c r="B10833" s="62" t="s">
        <v>454</v>
      </c>
      <c r="C10833" s="63">
        <v>10</v>
      </c>
      <c r="D10833" s="64" t="s">
        <v>13417</v>
      </c>
      <c r="E10833" s="64" t="s">
        <v>15160</v>
      </c>
      <c r="F10833" s="65">
        <v>25172503</v>
      </c>
      <c r="G10833" s="64" t="s">
        <v>13630</v>
      </c>
      <c r="H10833" s="64">
        <v>4</v>
      </c>
      <c r="I10833" s="64">
        <v>5</v>
      </c>
      <c r="J10833" s="66">
        <v>2</v>
      </c>
      <c r="K10833" s="67">
        <v>960600</v>
      </c>
      <c r="L10833" s="68" t="s">
        <v>15</v>
      </c>
      <c r="M10833" s="68" t="s">
        <v>254</v>
      </c>
    </row>
    <row r="10834" spans="1:13" s="3" customFormat="1" ht="12.75" x14ac:dyDescent="0.2">
      <c r="A10834" s="62" t="s">
        <v>30</v>
      </c>
      <c r="B10834" s="62" t="s">
        <v>454</v>
      </c>
      <c r="C10834" s="63">
        <v>10</v>
      </c>
      <c r="D10834" s="62" t="s">
        <v>13417</v>
      </c>
      <c r="E10834" s="62" t="s">
        <v>15161</v>
      </c>
      <c r="F10834" s="69">
        <v>25172503</v>
      </c>
      <c r="G10834" s="62" t="s">
        <v>13630</v>
      </c>
      <c r="H10834" s="62">
        <v>4</v>
      </c>
      <c r="I10834" s="62">
        <v>5</v>
      </c>
      <c r="J10834" s="70">
        <v>2</v>
      </c>
      <c r="K10834" s="71">
        <v>900000</v>
      </c>
      <c r="L10834" s="72" t="s">
        <v>15</v>
      </c>
      <c r="M10834" s="72" t="s">
        <v>254</v>
      </c>
    </row>
    <row r="10835" spans="1:13" s="3" customFormat="1" ht="12.75" x14ac:dyDescent="0.2">
      <c r="A10835" s="62" t="s">
        <v>30</v>
      </c>
      <c r="B10835" s="62" t="s">
        <v>454</v>
      </c>
      <c r="C10835" s="63">
        <v>10</v>
      </c>
      <c r="D10835" s="64" t="s">
        <v>13417</v>
      </c>
      <c r="E10835" s="64" t="s">
        <v>10014</v>
      </c>
      <c r="F10835" s="65">
        <v>25172504</v>
      </c>
      <c r="G10835" s="64" t="s">
        <v>13630</v>
      </c>
      <c r="H10835" s="64">
        <v>4</v>
      </c>
      <c r="I10835" s="64">
        <v>5</v>
      </c>
      <c r="J10835" s="66">
        <v>2</v>
      </c>
      <c r="K10835" s="67">
        <v>820000</v>
      </c>
      <c r="L10835" s="68" t="s">
        <v>15</v>
      </c>
      <c r="M10835" s="68" t="s">
        <v>254</v>
      </c>
    </row>
    <row r="10836" spans="1:13" s="3" customFormat="1" ht="12.75" x14ac:dyDescent="0.2">
      <c r="A10836" s="62" t="s">
        <v>30</v>
      </c>
      <c r="B10836" s="62" t="s">
        <v>454</v>
      </c>
      <c r="C10836" s="63">
        <v>10</v>
      </c>
      <c r="D10836" s="62" t="s">
        <v>13417</v>
      </c>
      <c r="E10836" s="62" t="s">
        <v>10014</v>
      </c>
      <c r="F10836" s="69">
        <v>25172504</v>
      </c>
      <c r="G10836" s="62" t="s">
        <v>13630</v>
      </c>
      <c r="H10836" s="62">
        <v>4</v>
      </c>
      <c r="I10836" s="62">
        <v>5</v>
      </c>
      <c r="J10836" s="70">
        <v>4</v>
      </c>
      <c r="K10836" s="71">
        <v>1640000</v>
      </c>
      <c r="L10836" s="72" t="s">
        <v>15</v>
      </c>
      <c r="M10836" s="72" t="s">
        <v>254</v>
      </c>
    </row>
    <row r="10837" spans="1:13" s="3" customFormat="1" ht="12.75" x14ac:dyDescent="0.2">
      <c r="A10837" s="62" t="s">
        <v>30</v>
      </c>
      <c r="B10837" s="62" t="s">
        <v>219</v>
      </c>
      <c r="C10837" s="63">
        <v>10</v>
      </c>
      <c r="D10837" s="64" t="s">
        <v>13379</v>
      </c>
      <c r="E10837" s="64" t="s">
        <v>10015</v>
      </c>
      <c r="F10837" s="65">
        <v>46171505</v>
      </c>
      <c r="G10837" s="64" t="s">
        <v>13633</v>
      </c>
      <c r="H10837" s="64">
        <v>3</v>
      </c>
      <c r="I10837" s="64">
        <v>8</v>
      </c>
      <c r="J10837" s="66">
        <v>1</v>
      </c>
      <c r="K10837" s="67">
        <v>48000</v>
      </c>
      <c r="L10837" s="68" t="s">
        <v>15</v>
      </c>
      <c r="M10837" s="68" t="s">
        <v>254</v>
      </c>
    </row>
    <row r="10838" spans="1:13" s="3" customFormat="1" ht="12.75" x14ac:dyDescent="0.2">
      <c r="A10838" s="62" t="s">
        <v>30</v>
      </c>
      <c r="B10838" s="62" t="s">
        <v>219</v>
      </c>
      <c r="C10838" s="63">
        <v>10</v>
      </c>
      <c r="D10838" s="62" t="s">
        <v>13379</v>
      </c>
      <c r="E10838" s="62" t="s">
        <v>10016</v>
      </c>
      <c r="F10838" s="69">
        <v>46171505</v>
      </c>
      <c r="G10838" s="62" t="s">
        <v>13633</v>
      </c>
      <c r="H10838" s="62">
        <v>3</v>
      </c>
      <c r="I10838" s="62">
        <v>8</v>
      </c>
      <c r="J10838" s="70">
        <v>1</v>
      </c>
      <c r="K10838" s="71">
        <v>15200</v>
      </c>
      <c r="L10838" s="72" t="s">
        <v>15</v>
      </c>
      <c r="M10838" s="72" t="s">
        <v>254</v>
      </c>
    </row>
    <row r="10839" spans="1:13" s="3" customFormat="1" ht="12.75" x14ac:dyDescent="0.2">
      <c r="A10839" s="62" t="s">
        <v>30</v>
      </c>
      <c r="B10839" s="62" t="s">
        <v>219</v>
      </c>
      <c r="C10839" s="63">
        <v>10</v>
      </c>
      <c r="D10839" s="64" t="s">
        <v>13379</v>
      </c>
      <c r="E10839" s="64" t="s">
        <v>10017</v>
      </c>
      <c r="F10839" s="65">
        <v>46171505</v>
      </c>
      <c r="G10839" s="64" t="s">
        <v>13633</v>
      </c>
      <c r="H10839" s="64">
        <v>3</v>
      </c>
      <c r="I10839" s="64">
        <v>8</v>
      </c>
      <c r="J10839" s="66">
        <v>1</v>
      </c>
      <c r="K10839" s="67">
        <v>18200</v>
      </c>
      <c r="L10839" s="68" t="s">
        <v>15</v>
      </c>
      <c r="M10839" s="68" t="s">
        <v>254</v>
      </c>
    </row>
    <row r="10840" spans="1:13" s="3" customFormat="1" ht="12.75" x14ac:dyDescent="0.2">
      <c r="A10840" s="62" t="s">
        <v>30</v>
      </c>
      <c r="B10840" s="62" t="s">
        <v>219</v>
      </c>
      <c r="C10840" s="63">
        <v>10</v>
      </c>
      <c r="D10840" s="62" t="s">
        <v>13379</v>
      </c>
      <c r="E10840" s="62" t="s">
        <v>10018</v>
      </c>
      <c r="F10840" s="69">
        <v>27111723</v>
      </c>
      <c r="G10840" s="62" t="s">
        <v>13633</v>
      </c>
      <c r="H10840" s="62">
        <v>3</v>
      </c>
      <c r="I10840" s="62">
        <v>8</v>
      </c>
      <c r="J10840" s="70">
        <v>1</v>
      </c>
      <c r="K10840" s="71">
        <v>40000</v>
      </c>
      <c r="L10840" s="72" t="s">
        <v>15</v>
      </c>
      <c r="M10840" s="72" t="s">
        <v>254</v>
      </c>
    </row>
    <row r="10841" spans="1:13" s="3" customFormat="1" ht="12.75" x14ac:dyDescent="0.2">
      <c r="A10841" s="62" t="s">
        <v>30</v>
      </c>
      <c r="B10841" s="62" t="s">
        <v>456</v>
      </c>
      <c r="C10841" s="63">
        <v>10</v>
      </c>
      <c r="D10841" s="64" t="s">
        <v>13420</v>
      </c>
      <c r="E10841" s="64" t="s">
        <v>10019</v>
      </c>
      <c r="F10841" s="65">
        <v>11162113</v>
      </c>
      <c r="G10841" s="64" t="s">
        <v>13633</v>
      </c>
      <c r="H10841" s="64">
        <v>3</v>
      </c>
      <c r="I10841" s="64">
        <v>8</v>
      </c>
      <c r="J10841" s="66">
        <v>3</v>
      </c>
      <c r="K10841" s="67">
        <v>136800</v>
      </c>
      <c r="L10841" s="68" t="s">
        <v>848</v>
      </c>
      <c r="M10841" s="68" t="s">
        <v>254</v>
      </c>
    </row>
    <row r="10842" spans="1:13" s="3" customFormat="1" ht="12.75" x14ac:dyDescent="0.2">
      <c r="A10842" s="62" t="s">
        <v>30</v>
      </c>
      <c r="B10842" s="62" t="s">
        <v>456</v>
      </c>
      <c r="C10842" s="63">
        <v>10</v>
      </c>
      <c r="D10842" s="62" t="s">
        <v>13420</v>
      </c>
      <c r="E10842" s="62" t="s">
        <v>10020</v>
      </c>
      <c r="F10842" s="69">
        <v>11162113</v>
      </c>
      <c r="G10842" s="62" t="s">
        <v>13633</v>
      </c>
      <c r="H10842" s="62">
        <v>3</v>
      </c>
      <c r="I10842" s="62">
        <v>8</v>
      </c>
      <c r="J10842" s="70">
        <v>3</v>
      </c>
      <c r="K10842" s="71">
        <v>146700</v>
      </c>
      <c r="L10842" s="72" t="s">
        <v>848</v>
      </c>
      <c r="M10842" s="72" t="s">
        <v>254</v>
      </c>
    </row>
    <row r="10843" spans="1:13" s="3" customFormat="1" ht="12.75" x14ac:dyDescent="0.2">
      <c r="A10843" s="62" t="s">
        <v>30</v>
      </c>
      <c r="B10843" s="62" t="s">
        <v>456</v>
      </c>
      <c r="C10843" s="63">
        <v>10</v>
      </c>
      <c r="D10843" s="64" t="s">
        <v>13420</v>
      </c>
      <c r="E10843" s="64" t="s">
        <v>10021</v>
      </c>
      <c r="F10843" s="65">
        <v>11162113</v>
      </c>
      <c r="G10843" s="64" t="s">
        <v>13633</v>
      </c>
      <c r="H10843" s="64">
        <v>3</v>
      </c>
      <c r="I10843" s="64">
        <v>8</v>
      </c>
      <c r="J10843" s="66">
        <v>20</v>
      </c>
      <c r="K10843" s="67">
        <v>1000000</v>
      </c>
      <c r="L10843" s="68" t="s">
        <v>848</v>
      </c>
      <c r="M10843" s="68" t="s">
        <v>254</v>
      </c>
    </row>
    <row r="10844" spans="1:13" s="3" customFormat="1" ht="12.75" x14ac:dyDescent="0.2">
      <c r="A10844" s="62" t="s">
        <v>30</v>
      </c>
      <c r="B10844" s="62" t="s">
        <v>456</v>
      </c>
      <c r="C10844" s="63">
        <v>10</v>
      </c>
      <c r="D10844" s="62" t="s">
        <v>13420</v>
      </c>
      <c r="E10844" s="62" t="s">
        <v>3681</v>
      </c>
      <c r="F10844" s="69">
        <v>11162113</v>
      </c>
      <c r="G10844" s="62" t="s">
        <v>13633</v>
      </c>
      <c r="H10844" s="62">
        <v>3</v>
      </c>
      <c r="I10844" s="62">
        <v>8</v>
      </c>
      <c r="J10844" s="70">
        <v>20</v>
      </c>
      <c r="K10844" s="71">
        <v>1000000</v>
      </c>
      <c r="L10844" s="72" t="s">
        <v>848</v>
      </c>
      <c r="M10844" s="72" t="s">
        <v>254</v>
      </c>
    </row>
    <row r="10845" spans="1:13" s="3" customFormat="1" ht="12.75" x14ac:dyDescent="0.2">
      <c r="A10845" s="62" t="s">
        <v>30</v>
      </c>
      <c r="B10845" s="62" t="s">
        <v>456</v>
      </c>
      <c r="C10845" s="63">
        <v>10</v>
      </c>
      <c r="D10845" s="64" t="s">
        <v>13420</v>
      </c>
      <c r="E10845" s="64" t="s">
        <v>10022</v>
      </c>
      <c r="F10845" s="65">
        <v>11162113</v>
      </c>
      <c r="G10845" s="64" t="s">
        <v>13633</v>
      </c>
      <c r="H10845" s="64">
        <v>3</v>
      </c>
      <c r="I10845" s="64">
        <v>8</v>
      </c>
      <c r="J10845" s="66">
        <v>20</v>
      </c>
      <c r="K10845" s="67">
        <v>1000000</v>
      </c>
      <c r="L10845" s="68" t="s">
        <v>848</v>
      </c>
      <c r="M10845" s="68" t="s">
        <v>254</v>
      </c>
    </row>
    <row r="10846" spans="1:13" s="3" customFormat="1" ht="12.75" x14ac:dyDescent="0.2">
      <c r="A10846" s="62" t="s">
        <v>30</v>
      </c>
      <c r="B10846" s="62" t="s">
        <v>456</v>
      </c>
      <c r="C10846" s="63">
        <v>10</v>
      </c>
      <c r="D10846" s="62" t="s">
        <v>13420</v>
      </c>
      <c r="E10846" s="62" t="s">
        <v>10023</v>
      </c>
      <c r="F10846" s="69">
        <v>24141600</v>
      </c>
      <c r="G10846" s="62" t="s">
        <v>13633</v>
      </c>
      <c r="H10846" s="62">
        <v>3</v>
      </c>
      <c r="I10846" s="62">
        <v>8</v>
      </c>
      <c r="J10846" s="70">
        <v>4</v>
      </c>
      <c r="K10846" s="71">
        <v>624000</v>
      </c>
      <c r="L10846" s="72" t="s">
        <v>848</v>
      </c>
      <c r="M10846" s="72" t="s">
        <v>254</v>
      </c>
    </row>
    <row r="10847" spans="1:13" s="3" customFormat="1" ht="12.75" x14ac:dyDescent="0.2">
      <c r="A10847" s="62" t="s">
        <v>30</v>
      </c>
      <c r="B10847" s="62" t="s">
        <v>431</v>
      </c>
      <c r="C10847" s="63">
        <v>10</v>
      </c>
      <c r="D10847" s="64" t="s">
        <v>13375</v>
      </c>
      <c r="E10847" s="64" t="s">
        <v>10024</v>
      </c>
      <c r="F10847" s="65">
        <v>15121514</v>
      </c>
      <c r="G10847" s="64" t="s">
        <v>13630</v>
      </c>
      <c r="H10847" s="64">
        <v>3</v>
      </c>
      <c r="I10847" s="64">
        <v>8</v>
      </c>
      <c r="J10847" s="66">
        <v>2</v>
      </c>
      <c r="K10847" s="67">
        <v>97800</v>
      </c>
      <c r="L10847" s="68" t="s">
        <v>15</v>
      </c>
      <c r="M10847" s="68" t="s">
        <v>254</v>
      </c>
    </row>
    <row r="10848" spans="1:13" s="3" customFormat="1" ht="12.75" x14ac:dyDescent="0.2">
      <c r="A10848" s="62" t="s">
        <v>30</v>
      </c>
      <c r="B10848" s="62" t="s">
        <v>431</v>
      </c>
      <c r="C10848" s="63">
        <v>10</v>
      </c>
      <c r="D10848" s="62" t="s">
        <v>13375</v>
      </c>
      <c r="E10848" s="62" t="s">
        <v>10025</v>
      </c>
      <c r="F10848" s="69">
        <v>15111500</v>
      </c>
      <c r="G10848" s="62" t="s">
        <v>13630</v>
      </c>
      <c r="H10848" s="62">
        <v>3</v>
      </c>
      <c r="I10848" s="62">
        <v>5</v>
      </c>
      <c r="J10848" s="70">
        <v>40</v>
      </c>
      <c r="K10848" s="71">
        <v>1800000</v>
      </c>
      <c r="L10848" s="72" t="s">
        <v>15</v>
      </c>
      <c r="M10848" s="72" t="s">
        <v>254</v>
      </c>
    </row>
    <row r="10849" spans="1:13" s="3" customFormat="1" ht="12.75" x14ac:dyDescent="0.2">
      <c r="A10849" s="62" t="s">
        <v>30</v>
      </c>
      <c r="B10849" s="62" t="s">
        <v>431</v>
      </c>
      <c r="C10849" s="63">
        <v>10</v>
      </c>
      <c r="D10849" s="64" t="s">
        <v>13375</v>
      </c>
      <c r="E10849" s="64" t="s">
        <v>10026</v>
      </c>
      <c r="F10849" s="65">
        <v>12163800</v>
      </c>
      <c r="G10849" s="64" t="s">
        <v>13630</v>
      </c>
      <c r="H10849" s="64">
        <v>3</v>
      </c>
      <c r="I10849" s="64">
        <v>8</v>
      </c>
      <c r="J10849" s="66">
        <v>50</v>
      </c>
      <c r="K10849" s="67">
        <v>2000000</v>
      </c>
      <c r="L10849" s="68" t="s">
        <v>15</v>
      </c>
      <c r="M10849" s="68" t="s">
        <v>254</v>
      </c>
    </row>
    <row r="10850" spans="1:13" s="3" customFormat="1" ht="12.75" x14ac:dyDescent="0.2">
      <c r="A10850" s="62" t="s">
        <v>30</v>
      </c>
      <c r="B10850" s="62" t="s">
        <v>431</v>
      </c>
      <c r="C10850" s="63">
        <v>10</v>
      </c>
      <c r="D10850" s="62" t="s">
        <v>13375</v>
      </c>
      <c r="E10850" s="62" t="s">
        <v>10027</v>
      </c>
      <c r="F10850" s="69">
        <v>15111500</v>
      </c>
      <c r="G10850" s="62" t="s">
        <v>13630</v>
      </c>
      <c r="H10850" s="62">
        <v>3</v>
      </c>
      <c r="I10850" s="62">
        <v>8</v>
      </c>
      <c r="J10850" s="70">
        <v>2</v>
      </c>
      <c r="K10850" s="71">
        <v>77200</v>
      </c>
      <c r="L10850" s="72" t="s">
        <v>15</v>
      </c>
      <c r="M10850" s="72" t="s">
        <v>254</v>
      </c>
    </row>
    <row r="10851" spans="1:13" s="3" customFormat="1" ht="12.75" x14ac:dyDescent="0.2">
      <c r="A10851" s="62" t="s">
        <v>30</v>
      </c>
      <c r="B10851" s="62" t="s">
        <v>431</v>
      </c>
      <c r="C10851" s="63">
        <v>10</v>
      </c>
      <c r="D10851" s="64" t="s">
        <v>13375</v>
      </c>
      <c r="E10851" s="64" t="s">
        <v>10028</v>
      </c>
      <c r="F10851" s="65">
        <v>15111500</v>
      </c>
      <c r="G10851" s="64" t="s">
        <v>13630</v>
      </c>
      <c r="H10851" s="64">
        <v>3</v>
      </c>
      <c r="I10851" s="64">
        <v>8</v>
      </c>
      <c r="J10851" s="66">
        <v>5</v>
      </c>
      <c r="K10851" s="67">
        <v>325000</v>
      </c>
      <c r="L10851" s="68" t="s">
        <v>15</v>
      </c>
      <c r="M10851" s="68" t="s">
        <v>254</v>
      </c>
    </row>
    <row r="10852" spans="1:13" s="3" customFormat="1" ht="12.75" x14ac:dyDescent="0.2">
      <c r="A10852" s="62" t="s">
        <v>30</v>
      </c>
      <c r="B10852" s="62" t="s">
        <v>431</v>
      </c>
      <c r="C10852" s="63">
        <v>10</v>
      </c>
      <c r="D10852" s="62" t="s">
        <v>13375</v>
      </c>
      <c r="E10852" s="62" t="s">
        <v>10029</v>
      </c>
      <c r="F10852" s="69">
        <v>15111500</v>
      </c>
      <c r="G10852" s="62" t="s">
        <v>13630</v>
      </c>
      <c r="H10852" s="62">
        <v>3</v>
      </c>
      <c r="I10852" s="62">
        <v>8</v>
      </c>
      <c r="J10852" s="70">
        <v>15</v>
      </c>
      <c r="K10852" s="71">
        <v>975000</v>
      </c>
      <c r="L10852" s="72" t="s">
        <v>15</v>
      </c>
      <c r="M10852" s="72" t="s">
        <v>254</v>
      </c>
    </row>
    <row r="10853" spans="1:13" s="3" customFormat="1" ht="12.75" x14ac:dyDescent="0.2">
      <c r="A10853" s="62" t="s">
        <v>30</v>
      </c>
      <c r="B10853" s="62" t="s">
        <v>431</v>
      </c>
      <c r="C10853" s="63">
        <v>10</v>
      </c>
      <c r="D10853" s="64" t="s">
        <v>13375</v>
      </c>
      <c r="E10853" s="64" t="s">
        <v>10030</v>
      </c>
      <c r="F10853" s="65">
        <v>15111500</v>
      </c>
      <c r="G10853" s="64" t="s">
        <v>13630</v>
      </c>
      <c r="H10853" s="64">
        <v>3</v>
      </c>
      <c r="I10853" s="64">
        <v>8</v>
      </c>
      <c r="J10853" s="66">
        <v>5</v>
      </c>
      <c r="K10853" s="67">
        <v>325000</v>
      </c>
      <c r="L10853" s="68" t="s">
        <v>15</v>
      </c>
      <c r="M10853" s="68" t="s">
        <v>254</v>
      </c>
    </row>
    <row r="10854" spans="1:13" s="3" customFormat="1" ht="12.75" x14ac:dyDescent="0.2">
      <c r="A10854" s="62" t="s">
        <v>30</v>
      </c>
      <c r="B10854" s="62" t="s">
        <v>431</v>
      </c>
      <c r="C10854" s="63">
        <v>10</v>
      </c>
      <c r="D10854" s="62" t="s">
        <v>13375</v>
      </c>
      <c r="E10854" s="62" t="s">
        <v>10031</v>
      </c>
      <c r="F10854" s="69">
        <v>15101500</v>
      </c>
      <c r="G10854" s="62" t="s">
        <v>13630</v>
      </c>
      <c r="H10854" s="62">
        <v>3</v>
      </c>
      <c r="I10854" s="62">
        <v>5</v>
      </c>
      <c r="J10854" s="70">
        <v>3</v>
      </c>
      <c r="K10854" s="71">
        <v>525000</v>
      </c>
      <c r="L10854" s="72" t="s">
        <v>15</v>
      </c>
      <c r="M10854" s="72" t="s">
        <v>254</v>
      </c>
    </row>
    <row r="10855" spans="1:13" s="3" customFormat="1" ht="12.75" x14ac:dyDescent="0.2">
      <c r="A10855" s="62" t="s">
        <v>30</v>
      </c>
      <c r="B10855" s="62" t="s">
        <v>431</v>
      </c>
      <c r="C10855" s="63">
        <v>10</v>
      </c>
      <c r="D10855" s="64" t="s">
        <v>13375</v>
      </c>
      <c r="E10855" s="64" t="s">
        <v>10032</v>
      </c>
      <c r="F10855" s="65">
        <v>15101500</v>
      </c>
      <c r="G10855" s="64" t="s">
        <v>13630</v>
      </c>
      <c r="H10855" s="64">
        <v>3</v>
      </c>
      <c r="I10855" s="64">
        <v>5</v>
      </c>
      <c r="J10855" s="66">
        <v>10</v>
      </c>
      <c r="K10855" s="67">
        <v>900000</v>
      </c>
      <c r="L10855" s="68" t="s">
        <v>1760</v>
      </c>
      <c r="M10855" s="68" t="s">
        <v>254</v>
      </c>
    </row>
    <row r="10856" spans="1:13" s="3" customFormat="1" ht="12.75" x14ac:dyDescent="0.2">
      <c r="A10856" s="62" t="s">
        <v>30</v>
      </c>
      <c r="B10856" s="62" t="s">
        <v>312</v>
      </c>
      <c r="C10856" s="63">
        <v>10</v>
      </c>
      <c r="D10856" s="62" t="s">
        <v>13465</v>
      </c>
      <c r="E10856" s="62" t="s">
        <v>10033</v>
      </c>
      <c r="F10856" s="69">
        <v>39112005</v>
      </c>
      <c r="G10856" s="62" t="s">
        <v>13633</v>
      </c>
      <c r="H10856" s="62">
        <v>3</v>
      </c>
      <c r="I10856" s="62">
        <v>8</v>
      </c>
      <c r="J10856" s="70">
        <v>4</v>
      </c>
      <c r="K10856" s="71">
        <v>30000</v>
      </c>
      <c r="L10856" s="72" t="s">
        <v>15</v>
      </c>
      <c r="M10856" s="72" t="s">
        <v>254</v>
      </c>
    </row>
    <row r="10857" spans="1:13" s="3" customFormat="1" ht="12.75" x14ac:dyDescent="0.2">
      <c r="A10857" s="62" t="s">
        <v>30</v>
      </c>
      <c r="B10857" s="62" t="s">
        <v>312</v>
      </c>
      <c r="C10857" s="63">
        <v>10</v>
      </c>
      <c r="D10857" s="64" t="s">
        <v>13465</v>
      </c>
      <c r="E10857" s="64" t="s">
        <v>10034</v>
      </c>
      <c r="F10857" s="65">
        <v>27112409</v>
      </c>
      <c r="G10857" s="64" t="s">
        <v>13633</v>
      </c>
      <c r="H10857" s="64">
        <v>3</v>
      </c>
      <c r="I10857" s="64">
        <v>8</v>
      </c>
      <c r="J10857" s="66">
        <v>2</v>
      </c>
      <c r="K10857" s="67">
        <v>41000</v>
      </c>
      <c r="L10857" s="68" t="s">
        <v>15</v>
      </c>
      <c r="M10857" s="68" t="s">
        <v>254</v>
      </c>
    </row>
    <row r="10858" spans="1:13" s="3" customFormat="1" ht="12.75" x14ac:dyDescent="0.2">
      <c r="A10858" s="62" t="s">
        <v>30</v>
      </c>
      <c r="B10858" s="62" t="s">
        <v>312</v>
      </c>
      <c r="C10858" s="63">
        <v>10</v>
      </c>
      <c r="D10858" s="62" t="s">
        <v>13465</v>
      </c>
      <c r="E10858" s="62" t="s">
        <v>10035</v>
      </c>
      <c r="F10858" s="69">
        <v>39112009</v>
      </c>
      <c r="G10858" s="62" t="s">
        <v>13633</v>
      </c>
      <c r="H10858" s="62">
        <v>3</v>
      </c>
      <c r="I10858" s="62">
        <v>8</v>
      </c>
      <c r="J10858" s="70">
        <v>1</v>
      </c>
      <c r="K10858" s="71">
        <v>20000</v>
      </c>
      <c r="L10858" s="72" t="s">
        <v>15</v>
      </c>
      <c r="M10858" s="72" t="s">
        <v>254</v>
      </c>
    </row>
    <row r="10859" spans="1:13" s="3" customFormat="1" ht="12.75" x14ac:dyDescent="0.2">
      <c r="A10859" s="62" t="s">
        <v>30</v>
      </c>
      <c r="B10859" s="62" t="s">
        <v>312</v>
      </c>
      <c r="C10859" s="63">
        <v>10</v>
      </c>
      <c r="D10859" s="64" t="s">
        <v>13465</v>
      </c>
      <c r="E10859" s="64" t="s">
        <v>10036</v>
      </c>
      <c r="F10859" s="65">
        <v>39112009</v>
      </c>
      <c r="G10859" s="64" t="s">
        <v>13633</v>
      </c>
      <c r="H10859" s="64">
        <v>3</v>
      </c>
      <c r="I10859" s="64">
        <v>8</v>
      </c>
      <c r="J10859" s="66">
        <v>1</v>
      </c>
      <c r="K10859" s="67">
        <v>35000</v>
      </c>
      <c r="L10859" s="68" t="s">
        <v>15</v>
      </c>
      <c r="M10859" s="68" t="s">
        <v>254</v>
      </c>
    </row>
    <row r="10860" spans="1:13" s="3" customFormat="1" ht="12.75" x14ac:dyDescent="0.2">
      <c r="A10860" s="62" t="s">
        <v>30</v>
      </c>
      <c r="B10860" s="62" t="s">
        <v>312</v>
      </c>
      <c r="C10860" s="63">
        <v>10</v>
      </c>
      <c r="D10860" s="62" t="s">
        <v>13465</v>
      </c>
      <c r="E10860" s="62" t="s">
        <v>10037</v>
      </c>
      <c r="F10860" s="69">
        <v>39112102</v>
      </c>
      <c r="G10860" s="62" t="s">
        <v>13633</v>
      </c>
      <c r="H10860" s="62">
        <v>3</v>
      </c>
      <c r="I10860" s="62">
        <v>8</v>
      </c>
      <c r="J10860" s="70">
        <v>1</v>
      </c>
      <c r="K10860" s="71">
        <v>26000</v>
      </c>
      <c r="L10860" s="72" t="s">
        <v>15</v>
      </c>
      <c r="M10860" s="72" t="s">
        <v>254</v>
      </c>
    </row>
    <row r="10861" spans="1:13" s="3" customFormat="1" ht="12.75" x14ac:dyDescent="0.2">
      <c r="A10861" s="62" t="s">
        <v>30</v>
      </c>
      <c r="B10861" s="62" t="s">
        <v>312</v>
      </c>
      <c r="C10861" s="63">
        <v>10</v>
      </c>
      <c r="D10861" s="64" t="s">
        <v>13465</v>
      </c>
      <c r="E10861" s="64" t="s">
        <v>10038</v>
      </c>
      <c r="F10861" s="65">
        <v>39121534</v>
      </c>
      <c r="G10861" s="64" t="s">
        <v>13633</v>
      </c>
      <c r="H10861" s="64">
        <v>3</v>
      </c>
      <c r="I10861" s="64">
        <v>8</v>
      </c>
      <c r="J10861" s="66">
        <v>1</v>
      </c>
      <c r="K10861" s="67">
        <v>362000</v>
      </c>
      <c r="L10861" s="68" t="s">
        <v>15</v>
      </c>
      <c r="M10861" s="68" t="s">
        <v>254</v>
      </c>
    </row>
    <row r="10862" spans="1:13" s="3" customFormat="1" ht="12.75" x14ac:dyDescent="0.2">
      <c r="A10862" s="62" t="s">
        <v>30</v>
      </c>
      <c r="B10862" s="62" t="s">
        <v>312</v>
      </c>
      <c r="C10862" s="63">
        <v>10</v>
      </c>
      <c r="D10862" s="62" t="s">
        <v>13465</v>
      </c>
      <c r="E10862" s="62" t="s">
        <v>10039</v>
      </c>
      <c r="F10862" s="69">
        <v>39121534</v>
      </c>
      <c r="G10862" s="62" t="s">
        <v>13633</v>
      </c>
      <c r="H10862" s="62">
        <v>3</v>
      </c>
      <c r="I10862" s="62">
        <v>8</v>
      </c>
      <c r="J10862" s="70">
        <v>1</v>
      </c>
      <c r="K10862" s="71">
        <v>362000</v>
      </c>
      <c r="L10862" s="72" t="s">
        <v>15</v>
      </c>
      <c r="M10862" s="72" t="s">
        <v>254</v>
      </c>
    </row>
    <row r="10863" spans="1:13" s="3" customFormat="1" ht="12.75" x14ac:dyDescent="0.2">
      <c r="A10863" s="62" t="s">
        <v>30</v>
      </c>
      <c r="B10863" s="62" t="s">
        <v>216</v>
      </c>
      <c r="C10863" s="63">
        <v>10</v>
      </c>
      <c r="D10863" s="64" t="s">
        <v>13377</v>
      </c>
      <c r="E10863" s="64" t="s">
        <v>10040</v>
      </c>
      <c r="F10863" s="65">
        <v>40142008</v>
      </c>
      <c r="G10863" s="64" t="s">
        <v>13633</v>
      </c>
      <c r="H10863" s="64">
        <v>3</v>
      </c>
      <c r="I10863" s="64">
        <v>8</v>
      </c>
      <c r="J10863" s="66">
        <v>60</v>
      </c>
      <c r="K10863" s="67">
        <v>432000</v>
      </c>
      <c r="L10863" s="68" t="s">
        <v>848</v>
      </c>
      <c r="M10863" s="68" t="s">
        <v>254</v>
      </c>
    </row>
    <row r="10864" spans="1:13" s="3" customFormat="1" ht="12.75" x14ac:dyDescent="0.2">
      <c r="A10864" s="62" t="s">
        <v>30</v>
      </c>
      <c r="B10864" s="62" t="s">
        <v>216</v>
      </c>
      <c r="C10864" s="63">
        <v>10</v>
      </c>
      <c r="D10864" s="62" t="s">
        <v>13377</v>
      </c>
      <c r="E10864" s="62" t="s">
        <v>10041</v>
      </c>
      <c r="F10864" s="69">
        <v>40142008</v>
      </c>
      <c r="G10864" s="62" t="s">
        <v>13633</v>
      </c>
      <c r="H10864" s="62">
        <v>3</v>
      </c>
      <c r="I10864" s="62">
        <v>8</v>
      </c>
      <c r="J10864" s="70">
        <v>15</v>
      </c>
      <c r="K10864" s="71">
        <v>334500</v>
      </c>
      <c r="L10864" s="72" t="s">
        <v>848</v>
      </c>
      <c r="M10864" s="72" t="s">
        <v>254</v>
      </c>
    </row>
    <row r="10865" spans="1:13" s="3" customFormat="1" ht="12.75" x14ac:dyDescent="0.2">
      <c r="A10865" s="62" t="s">
        <v>30</v>
      </c>
      <c r="B10865" s="62" t="s">
        <v>216</v>
      </c>
      <c r="C10865" s="63">
        <v>10</v>
      </c>
      <c r="D10865" s="64" t="s">
        <v>13377</v>
      </c>
      <c r="E10865" s="64" t="s">
        <v>10042</v>
      </c>
      <c r="F10865" s="65">
        <v>40142008</v>
      </c>
      <c r="G10865" s="64" t="s">
        <v>13633</v>
      </c>
      <c r="H10865" s="64">
        <v>3</v>
      </c>
      <c r="I10865" s="64">
        <v>8</v>
      </c>
      <c r="J10865" s="66">
        <v>10</v>
      </c>
      <c r="K10865" s="67">
        <v>223000</v>
      </c>
      <c r="L10865" s="68" t="s">
        <v>848</v>
      </c>
      <c r="M10865" s="68" t="s">
        <v>254</v>
      </c>
    </row>
    <row r="10866" spans="1:13" s="3" customFormat="1" ht="12.75" x14ac:dyDescent="0.2">
      <c r="A10866" s="62" t="s">
        <v>30</v>
      </c>
      <c r="B10866" s="62" t="s">
        <v>441</v>
      </c>
      <c r="C10866" s="63">
        <v>10</v>
      </c>
      <c r="D10866" s="62" t="s">
        <v>13399</v>
      </c>
      <c r="E10866" s="62" t="s">
        <v>10043</v>
      </c>
      <c r="F10866" s="69">
        <v>78181800</v>
      </c>
      <c r="G10866" s="62" t="s">
        <v>13631</v>
      </c>
      <c r="H10866" s="62">
        <v>3</v>
      </c>
      <c r="I10866" s="62">
        <v>9</v>
      </c>
      <c r="J10866" s="70">
        <v>1</v>
      </c>
      <c r="K10866" s="71">
        <v>120000000</v>
      </c>
      <c r="L10866" s="72" t="s">
        <v>13</v>
      </c>
      <c r="M10866" s="72" t="s">
        <v>254</v>
      </c>
    </row>
    <row r="10867" spans="1:13" s="3" customFormat="1" ht="12.75" x14ac:dyDescent="0.2">
      <c r="A10867" s="62" t="s">
        <v>30</v>
      </c>
      <c r="B10867" s="62" t="s">
        <v>441</v>
      </c>
      <c r="C10867" s="63">
        <v>10</v>
      </c>
      <c r="D10867" s="64" t="s">
        <v>13399</v>
      </c>
      <c r="E10867" s="64" t="s">
        <v>10044</v>
      </c>
      <c r="F10867" s="65">
        <v>78181800</v>
      </c>
      <c r="G10867" s="64" t="s">
        <v>13631</v>
      </c>
      <c r="H10867" s="64">
        <v>3</v>
      </c>
      <c r="I10867" s="64">
        <v>9</v>
      </c>
      <c r="J10867" s="66">
        <v>1</v>
      </c>
      <c r="K10867" s="67">
        <v>1000000</v>
      </c>
      <c r="L10867" s="68" t="s">
        <v>13</v>
      </c>
      <c r="M10867" s="68" t="s">
        <v>254</v>
      </c>
    </row>
    <row r="10868" spans="1:13" s="3" customFormat="1" ht="12.75" x14ac:dyDescent="0.2">
      <c r="A10868" s="62" t="s">
        <v>30</v>
      </c>
      <c r="B10868" s="62" t="s">
        <v>441</v>
      </c>
      <c r="C10868" s="63">
        <v>10</v>
      </c>
      <c r="D10868" s="62" t="s">
        <v>13399</v>
      </c>
      <c r="E10868" s="62" t="s">
        <v>10045</v>
      </c>
      <c r="F10868" s="69">
        <v>78181800</v>
      </c>
      <c r="G10868" s="62" t="s">
        <v>13631</v>
      </c>
      <c r="H10868" s="62">
        <v>3</v>
      </c>
      <c r="I10868" s="62">
        <v>9</v>
      </c>
      <c r="J10868" s="70">
        <v>1</v>
      </c>
      <c r="K10868" s="71">
        <v>34000000</v>
      </c>
      <c r="L10868" s="72" t="s">
        <v>13</v>
      </c>
      <c r="M10868" s="72" t="s">
        <v>847</v>
      </c>
    </row>
    <row r="10869" spans="1:13" s="3" customFormat="1" ht="12.75" x14ac:dyDescent="0.2">
      <c r="A10869" s="62" t="s">
        <v>30</v>
      </c>
      <c r="B10869" s="62" t="s">
        <v>440</v>
      </c>
      <c r="C10869" s="63">
        <v>10</v>
      </c>
      <c r="D10869" s="64" t="s">
        <v>13398</v>
      </c>
      <c r="E10869" s="64" t="s">
        <v>10046</v>
      </c>
      <c r="F10869" s="65">
        <v>73152101</v>
      </c>
      <c r="G10869" s="64" t="s">
        <v>13631</v>
      </c>
      <c r="H10869" s="64">
        <v>5</v>
      </c>
      <c r="I10869" s="64">
        <v>4</v>
      </c>
      <c r="J10869" s="66">
        <v>1</v>
      </c>
      <c r="K10869" s="67">
        <v>20000000</v>
      </c>
      <c r="L10869" s="68" t="s">
        <v>13</v>
      </c>
      <c r="M10869" s="68" t="s">
        <v>254</v>
      </c>
    </row>
    <row r="10870" spans="1:13" s="3" customFormat="1" ht="12.75" x14ac:dyDescent="0.2">
      <c r="A10870" s="62" t="s">
        <v>30</v>
      </c>
      <c r="B10870" s="62" t="s">
        <v>1795</v>
      </c>
      <c r="C10870" s="63">
        <v>10</v>
      </c>
      <c r="D10870" s="62" t="s">
        <v>13554</v>
      </c>
      <c r="E10870" s="62" t="s">
        <v>10047</v>
      </c>
      <c r="F10870" s="69">
        <v>73152101</v>
      </c>
      <c r="G10870" s="62" t="s">
        <v>13631</v>
      </c>
      <c r="H10870" s="62">
        <v>3</v>
      </c>
      <c r="I10870" s="62">
        <v>6</v>
      </c>
      <c r="J10870" s="70">
        <v>1</v>
      </c>
      <c r="K10870" s="71">
        <v>50000000</v>
      </c>
      <c r="L10870" s="72" t="s">
        <v>13</v>
      </c>
      <c r="M10870" s="72" t="s">
        <v>254</v>
      </c>
    </row>
    <row r="10871" spans="1:13" s="3" customFormat="1" ht="12.75" x14ac:dyDescent="0.2">
      <c r="A10871" s="62" t="s">
        <v>30</v>
      </c>
      <c r="B10871" s="62" t="s">
        <v>440</v>
      </c>
      <c r="C10871" s="63">
        <v>10</v>
      </c>
      <c r="D10871" s="64" t="s">
        <v>13398</v>
      </c>
      <c r="E10871" s="64" t="s">
        <v>10048</v>
      </c>
      <c r="F10871" s="65">
        <v>27113201</v>
      </c>
      <c r="G10871" s="64" t="s">
        <v>13631</v>
      </c>
      <c r="H10871" s="64">
        <v>3</v>
      </c>
      <c r="I10871" s="64">
        <v>9</v>
      </c>
      <c r="J10871" s="66">
        <v>1</v>
      </c>
      <c r="K10871" s="67">
        <v>10000000</v>
      </c>
      <c r="L10871" s="68" t="s">
        <v>13</v>
      </c>
      <c r="M10871" s="68" t="s">
        <v>254</v>
      </c>
    </row>
    <row r="10872" spans="1:13" s="3" customFormat="1" ht="12.75" x14ac:dyDescent="0.2">
      <c r="A10872" s="62" t="s">
        <v>30</v>
      </c>
      <c r="B10872" s="62" t="s">
        <v>440</v>
      </c>
      <c r="C10872" s="63">
        <v>10</v>
      </c>
      <c r="D10872" s="62" t="s">
        <v>13398</v>
      </c>
      <c r="E10872" s="62" t="s">
        <v>10049</v>
      </c>
      <c r="F10872" s="69">
        <v>78181500</v>
      </c>
      <c r="G10872" s="62" t="s">
        <v>13631</v>
      </c>
      <c r="H10872" s="62">
        <v>3</v>
      </c>
      <c r="I10872" s="62">
        <v>9</v>
      </c>
      <c r="J10872" s="70">
        <v>1</v>
      </c>
      <c r="K10872" s="71">
        <v>1000000</v>
      </c>
      <c r="L10872" s="72" t="s">
        <v>13</v>
      </c>
      <c r="M10872" s="72" t="s">
        <v>254</v>
      </c>
    </row>
    <row r="10873" spans="1:13" s="3" customFormat="1" ht="12.75" x14ac:dyDescent="0.2">
      <c r="A10873" s="62" t="s">
        <v>30</v>
      </c>
      <c r="B10873" s="62" t="s">
        <v>440</v>
      </c>
      <c r="C10873" s="63">
        <v>10</v>
      </c>
      <c r="D10873" s="64" t="s">
        <v>13398</v>
      </c>
      <c r="E10873" s="64" t="s">
        <v>10050</v>
      </c>
      <c r="F10873" s="65">
        <v>25191500</v>
      </c>
      <c r="G10873" s="64" t="s">
        <v>13631</v>
      </c>
      <c r="H10873" s="64">
        <v>3</v>
      </c>
      <c r="I10873" s="64">
        <v>9</v>
      </c>
      <c r="J10873" s="66">
        <v>1</v>
      </c>
      <c r="K10873" s="67">
        <v>15000000</v>
      </c>
      <c r="L10873" s="68" t="s">
        <v>13</v>
      </c>
      <c r="M10873" s="68" t="s">
        <v>254</v>
      </c>
    </row>
    <row r="10874" spans="1:13" s="3" customFormat="1" ht="12.75" x14ac:dyDescent="0.2">
      <c r="A10874" s="62" t="s">
        <v>30</v>
      </c>
      <c r="B10874" s="62" t="s">
        <v>440</v>
      </c>
      <c r="C10874" s="63">
        <v>10</v>
      </c>
      <c r="D10874" s="62" t="s">
        <v>13398</v>
      </c>
      <c r="E10874" s="62" t="s">
        <v>10051</v>
      </c>
      <c r="F10874" s="69">
        <v>25191500</v>
      </c>
      <c r="G10874" s="62" t="s">
        <v>13631</v>
      </c>
      <c r="H10874" s="62">
        <v>3</v>
      </c>
      <c r="I10874" s="62">
        <v>9</v>
      </c>
      <c r="J10874" s="70">
        <v>1</v>
      </c>
      <c r="K10874" s="71">
        <v>6625000</v>
      </c>
      <c r="L10874" s="72" t="s">
        <v>13</v>
      </c>
      <c r="M10874" s="72" t="s">
        <v>847</v>
      </c>
    </row>
    <row r="10875" spans="1:13" s="3" customFormat="1" ht="12.75" x14ac:dyDescent="0.2">
      <c r="A10875" s="62" t="s">
        <v>30</v>
      </c>
      <c r="B10875" s="62" t="s">
        <v>440</v>
      </c>
      <c r="C10875" s="63">
        <v>10</v>
      </c>
      <c r="D10875" s="64" t="s">
        <v>13398</v>
      </c>
      <c r="E10875" s="64" t="s">
        <v>10052</v>
      </c>
      <c r="F10875" s="65">
        <v>25191514</v>
      </c>
      <c r="G10875" s="64" t="s">
        <v>13631</v>
      </c>
      <c r="H10875" s="64">
        <v>3</v>
      </c>
      <c r="I10875" s="64">
        <v>9</v>
      </c>
      <c r="J10875" s="66">
        <v>1</v>
      </c>
      <c r="K10875" s="67">
        <v>15000000</v>
      </c>
      <c r="L10875" s="68" t="s">
        <v>13</v>
      </c>
      <c r="M10875" s="68" t="s">
        <v>254</v>
      </c>
    </row>
    <row r="10876" spans="1:13" s="3" customFormat="1" ht="12.75" x14ac:dyDescent="0.2">
      <c r="A10876" s="62" t="s">
        <v>30</v>
      </c>
      <c r="B10876" s="62" t="s">
        <v>440</v>
      </c>
      <c r="C10876" s="63">
        <v>10</v>
      </c>
      <c r="D10876" s="62" t="s">
        <v>13398</v>
      </c>
      <c r="E10876" s="62" t="s">
        <v>10053</v>
      </c>
      <c r="F10876" s="69">
        <v>25191514</v>
      </c>
      <c r="G10876" s="62" t="s">
        <v>13631</v>
      </c>
      <c r="H10876" s="62">
        <v>3</v>
      </c>
      <c r="I10876" s="62">
        <v>9</v>
      </c>
      <c r="J10876" s="70">
        <v>1</v>
      </c>
      <c r="K10876" s="71">
        <v>6625000</v>
      </c>
      <c r="L10876" s="72" t="s">
        <v>13</v>
      </c>
      <c r="M10876" s="72" t="s">
        <v>847</v>
      </c>
    </row>
    <row r="10877" spans="1:13" s="3" customFormat="1" ht="12.75" x14ac:dyDescent="0.2">
      <c r="A10877" s="62" t="s">
        <v>30</v>
      </c>
      <c r="B10877" s="62" t="s">
        <v>440</v>
      </c>
      <c r="C10877" s="63">
        <v>10</v>
      </c>
      <c r="D10877" s="64" t="s">
        <v>13398</v>
      </c>
      <c r="E10877" s="64" t="s">
        <v>10054</v>
      </c>
      <c r="F10877" s="65">
        <v>72154501</v>
      </c>
      <c r="G10877" s="64" t="s">
        <v>13631</v>
      </c>
      <c r="H10877" s="64">
        <v>3</v>
      </c>
      <c r="I10877" s="64">
        <v>9</v>
      </c>
      <c r="J10877" s="66">
        <v>1</v>
      </c>
      <c r="K10877" s="67">
        <v>15000000</v>
      </c>
      <c r="L10877" s="68" t="s">
        <v>13</v>
      </c>
      <c r="M10877" s="68" t="s">
        <v>254</v>
      </c>
    </row>
    <row r="10878" spans="1:13" s="3" customFormat="1" ht="12.75" x14ac:dyDescent="0.2">
      <c r="A10878" s="62" t="s">
        <v>30</v>
      </c>
      <c r="B10878" s="62" t="s">
        <v>440</v>
      </c>
      <c r="C10878" s="63">
        <v>10</v>
      </c>
      <c r="D10878" s="62" t="s">
        <v>13398</v>
      </c>
      <c r="E10878" s="62" t="s">
        <v>10055</v>
      </c>
      <c r="F10878" s="69">
        <v>72154501</v>
      </c>
      <c r="G10878" s="62" t="s">
        <v>13631</v>
      </c>
      <c r="H10878" s="62">
        <v>3</v>
      </c>
      <c r="I10878" s="62">
        <v>9</v>
      </c>
      <c r="J10878" s="70">
        <v>1</v>
      </c>
      <c r="K10878" s="71">
        <v>6625000</v>
      </c>
      <c r="L10878" s="72" t="s">
        <v>13</v>
      </c>
      <c r="M10878" s="72" t="s">
        <v>847</v>
      </c>
    </row>
    <row r="10879" spans="1:13" s="3" customFormat="1" ht="12.75" x14ac:dyDescent="0.2">
      <c r="A10879" s="62" t="s">
        <v>30</v>
      </c>
      <c r="B10879" s="62" t="s">
        <v>440</v>
      </c>
      <c r="C10879" s="63">
        <v>10</v>
      </c>
      <c r="D10879" s="64" t="s">
        <v>13398</v>
      </c>
      <c r="E10879" s="64" t="s">
        <v>10056</v>
      </c>
      <c r="F10879" s="65">
        <v>72154501</v>
      </c>
      <c r="G10879" s="64" t="s">
        <v>13631</v>
      </c>
      <c r="H10879" s="64">
        <v>3</v>
      </c>
      <c r="I10879" s="64">
        <v>9</v>
      </c>
      <c r="J10879" s="66">
        <v>1</v>
      </c>
      <c r="K10879" s="67">
        <v>15000000</v>
      </c>
      <c r="L10879" s="68" t="s">
        <v>13</v>
      </c>
      <c r="M10879" s="68" t="s">
        <v>254</v>
      </c>
    </row>
    <row r="10880" spans="1:13" s="3" customFormat="1" ht="12.75" x14ac:dyDescent="0.2">
      <c r="A10880" s="62" t="s">
        <v>30</v>
      </c>
      <c r="B10880" s="62" t="s">
        <v>440</v>
      </c>
      <c r="C10880" s="63">
        <v>10</v>
      </c>
      <c r="D10880" s="62" t="s">
        <v>13398</v>
      </c>
      <c r="E10880" s="62" t="s">
        <v>10057</v>
      </c>
      <c r="F10880" s="69">
        <v>72154501</v>
      </c>
      <c r="G10880" s="62" t="s">
        <v>13631</v>
      </c>
      <c r="H10880" s="62">
        <v>3</v>
      </c>
      <c r="I10880" s="62">
        <v>9</v>
      </c>
      <c r="J10880" s="70">
        <v>1</v>
      </c>
      <c r="K10880" s="71">
        <v>6625000</v>
      </c>
      <c r="L10880" s="72" t="s">
        <v>13</v>
      </c>
      <c r="M10880" s="72" t="s">
        <v>847</v>
      </c>
    </row>
    <row r="10881" spans="1:13" s="3" customFormat="1" ht="12.75" x14ac:dyDescent="0.2">
      <c r="A10881" s="62" t="s">
        <v>30</v>
      </c>
      <c r="B10881" s="62" t="s">
        <v>440</v>
      </c>
      <c r="C10881" s="63">
        <v>10</v>
      </c>
      <c r="D10881" s="64" t="s">
        <v>13398</v>
      </c>
      <c r="E10881" s="64" t="s">
        <v>10058</v>
      </c>
      <c r="F10881" s="65">
        <v>72154501</v>
      </c>
      <c r="G10881" s="64" t="s">
        <v>13631</v>
      </c>
      <c r="H10881" s="64">
        <v>3</v>
      </c>
      <c r="I10881" s="64">
        <v>9</v>
      </c>
      <c r="J10881" s="66">
        <v>1</v>
      </c>
      <c r="K10881" s="67">
        <v>75000000</v>
      </c>
      <c r="L10881" s="68" t="s">
        <v>13</v>
      </c>
      <c r="M10881" s="68" t="s">
        <v>254</v>
      </c>
    </row>
    <row r="10882" spans="1:13" s="3" customFormat="1" ht="12.75" x14ac:dyDescent="0.2">
      <c r="A10882" s="62" t="s">
        <v>30</v>
      </c>
      <c r="B10882" s="62" t="s">
        <v>440</v>
      </c>
      <c r="C10882" s="63">
        <v>10</v>
      </c>
      <c r="D10882" s="62" t="s">
        <v>13398</v>
      </c>
      <c r="E10882" s="62" t="s">
        <v>10059</v>
      </c>
      <c r="F10882" s="69">
        <v>72154501</v>
      </c>
      <c r="G10882" s="62" t="s">
        <v>13631</v>
      </c>
      <c r="H10882" s="62">
        <v>3</v>
      </c>
      <c r="I10882" s="62">
        <v>9</v>
      </c>
      <c r="J10882" s="70">
        <v>1</v>
      </c>
      <c r="K10882" s="71">
        <v>6625000</v>
      </c>
      <c r="L10882" s="72" t="s">
        <v>13</v>
      </c>
      <c r="M10882" s="72" t="s">
        <v>847</v>
      </c>
    </row>
    <row r="10883" spans="1:13" s="3" customFormat="1" ht="12.75" x14ac:dyDescent="0.2">
      <c r="A10883" s="62" t="s">
        <v>30</v>
      </c>
      <c r="B10883" s="62" t="s">
        <v>440</v>
      </c>
      <c r="C10883" s="63">
        <v>10</v>
      </c>
      <c r="D10883" s="64" t="s">
        <v>13398</v>
      </c>
      <c r="E10883" s="64" t="s">
        <v>10060</v>
      </c>
      <c r="F10883" s="65">
        <v>72154501</v>
      </c>
      <c r="G10883" s="64" t="s">
        <v>13631</v>
      </c>
      <c r="H10883" s="64">
        <v>3</v>
      </c>
      <c r="I10883" s="64">
        <v>9</v>
      </c>
      <c r="J10883" s="66">
        <v>1</v>
      </c>
      <c r="K10883" s="67">
        <v>15000000</v>
      </c>
      <c r="L10883" s="68" t="s">
        <v>13</v>
      </c>
      <c r="M10883" s="68" t="s">
        <v>254</v>
      </c>
    </row>
    <row r="10884" spans="1:13" s="3" customFormat="1" ht="12.75" x14ac:dyDescent="0.2">
      <c r="A10884" s="62" t="s">
        <v>30</v>
      </c>
      <c r="B10884" s="62" t="s">
        <v>440</v>
      </c>
      <c r="C10884" s="63">
        <v>10</v>
      </c>
      <c r="D10884" s="62" t="s">
        <v>13398</v>
      </c>
      <c r="E10884" s="62" t="s">
        <v>10061</v>
      </c>
      <c r="F10884" s="69">
        <v>72154501</v>
      </c>
      <c r="G10884" s="62" t="s">
        <v>13631</v>
      </c>
      <c r="H10884" s="62">
        <v>3</v>
      </c>
      <c r="I10884" s="62">
        <v>9</v>
      </c>
      <c r="J10884" s="70">
        <v>1</v>
      </c>
      <c r="K10884" s="71">
        <v>6625000</v>
      </c>
      <c r="L10884" s="72" t="s">
        <v>13</v>
      </c>
      <c r="M10884" s="72" t="s">
        <v>847</v>
      </c>
    </row>
    <row r="10885" spans="1:13" s="3" customFormat="1" ht="12.75" x14ac:dyDescent="0.2">
      <c r="A10885" s="62" t="s">
        <v>30</v>
      </c>
      <c r="B10885" s="62" t="s">
        <v>440</v>
      </c>
      <c r="C10885" s="63">
        <v>10</v>
      </c>
      <c r="D10885" s="64" t="s">
        <v>13398</v>
      </c>
      <c r="E10885" s="64" t="s">
        <v>10062</v>
      </c>
      <c r="F10885" s="65">
        <v>72154502</v>
      </c>
      <c r="G10885" s="64" t="s">
        <v>13631</v>
      </c>
      <c r="H10885" s="64">
        <v>3</v>
      </c>
      <c r="I10885" s="64">
        <v>9</v>
      </c>
      <c r="J10885" s="66">
        <v>1</v>
      </c>
      <c r="K10885" s="67">
        <v>15000000</v>
      </c>
      <c r="L10885" s="68" t="s">
        <v>13</v>
      </c>
      <c r="M10885" s="68" t="s">
        <v>254</v>
      </c>
    </row>
    <row r="10886" spans="1:13" s="3" customFormat="1" ht="12.75" x14ac:dyDescent="0.2">
      <c r="A10886" s="62" t="s">
        <v>30</v>
      </c>
      <c r="B10886" s="62" t="s">
        <v>440</v>
      </c>
      <c r="C10886" s="63">
        <v>10</v>
      </c>
      <c r="D10886" s="62" t="s">
        <v>13398</v>
      </c>
      <c r="E10886" s="62" t="s">
        <v>10063</v>
      </c>
      <c r="F10886" s="69">
        <v>72154502</v>
      </c>
      <c r="G10886" s="62" t="s">
        <v>13631</v>
      </c>
      <c r="H10886" s="62">
        <v>3</v>
      </c>
      <c r="I10886" s="62">
        <v>9</v>
      </c>
      <c r="J10886" s="70">
        <v>1</v>
      </c>
      <c r="K10886" s="71">
        <v>6625000</v>
      </c>
      <c r="L10886" s="72" t="s">
        <v>13</v>
      </c>
      <c r="M10886" s="72" t="s">
        <v>847</v>
      </c>
    </row>
    <row r="10887" spans="1:13" s="3" customFormat="1" ht="12.75" x14ac:dyDescent="0.2">
      <c r="A10887" s="62" t="s">
        <v>30</v>
      </c>
      <c r="B10887" s="62" t="s">
        <v>440</v>
      </c>
      <c r="C10887" s="63">
        <v>10</v>
      </c>
      <c r="D10887" s="64" t="s">
        <v>13398</v>
      </c>
      <c r="E10887" s="64" t="s">
        <v>10064</v>
      </c>
      <c r="F10887" s="65">
        <v>72154501</v>
      </c>
      <c r="G10887" s="64" t="s">
        <v>13631</v>
      </c>
      <c r="H10887" s="64">
        <v>3</v>
      </c>
      <c r="I10887" s="64">
        <v>9</v>
      </c>
      <c r="J10887" s="66">
        <v>1</v>
      </c>
      <c r="K10887" s="67">
        <v>15000000</v>
      </c>
      <c r="L10887" s="68" t="s">
        <v>13</v>
      </c>
      <c r="M10887" s="68" t="s">
        <v>254</v>
      </c>
    </row>
    <row r="10888" spans="1:13" s="3" customFormat="1" ht="12.75" x14ac:dyDescent="0.2">
      <c r="A10888" s="62" t="s">
        <v>30</v>
      </c>
      <c r="B10888" s="62" t="s">
        <v>440</v>
      </c>
      <c r="C10888" s="63">
        <v>10</v>
      </c>
      <c r="D10888" s="62" t="s">
        <v>13398</v>
      </c>
      <c r="E10888" s="62" t="s">
        <v>10065</v>
      </c>
      <c r="F10888" s="69">
        <v>72154501</v>
      </c>
      <c r="G10888" s="62" t="s">
        <v>13631</v>
      </c>
      <c r="H10888" s="62">
        <v>3</v>
      </c>
      <c r="I10888" s="62">
        <v>9</v>
      </c>
      <c r="J10888" s="70">
        <v>1</v>
      </c>
      <c r="K10888" s="71">
        <v>6625000</v>
      </c>
      <c r="L10888" s="72" t="s">
        <v>13</v>
      </c>
      <c r="M10888" s="72" t="s">
        <v>847</v>
      </c>
    </row>
    <row r="10889" spans="1:13" s="3" customFormat="1" ht="12.75" x14ac:dyDescent="0.2">
      <c r="A10889" s="62" t="s">
        <v>30</v>
      </c>
      <c r="B10889" s="62" t="s">
        <v>440</v>
      </c>
      <c r="C10889" s="63">
        <v>10</v>
      </c>
      <c r="D10889" s="64" t="s">
        <v>13398</v>
      </c>
      <c r="E10889" s="64" t="s">
        <v>10066</v>
      </c>
      <c r="F10889" s="65">
        <v>72154501</v>
      </c>
      <c r="G10889" s="64" t="s">
        <v>13631</v>
      </c>
      <c r="H10889" s="64">
        <v>3</v>
      </c>
      <c r="I10889" s="64">
        <v>9</v>
      </c>
      <c r="J10889" s="66">
        <v>1</v>
      </c>
      <c r="K10889" s="67">
        <v>60000000</v>
      </c>
      <c r="L10889" s="68" t="s">
        <v>13</v>
      </c>
      <c r="M10889" s="68" t="s">
        <v>254</v>
      </c>
    </row>
    <row r="10890" spans="1:13" s="3" customFormat="1" ht="12.75" x14ac:dyDescent="0.2">
      <c r="A10890" s="62" t="s">
        <v>30</v>
      </c>
      <c r="B10890" s="62" t="s">
        <v>440</v>
      </c>
      <c r="C10890" s="63">
        <v>10</v>
      </c>
      <c r="D10890" s="62" t="s">
        <v>13398</v>
      </c>
      <c r="E10890" s="62" t="s">
        <v>10067</v>
      </c>
      <c r="F10890" s="69">
        <v>72154501</v>
      </c>
      <c r="G10890" s="62" t="s">
        <v>13631</v>
      </c>
      <c r="H10890" s="62">
        <v>3</v>
      </c>
      <c r="I10890" s="62">
        <v>9</v>
      </c>
      <c r="J10890" s="70">
        <v>1</v>
      </c>
      <c r="K10890" s="71">
        <v>60000000</v>
      </c>
      <c r="L10890" s="72" t="s">
        <v>13</v>
      </c>
      <c r="M10890" s="72" t="s">
        <v>254</v>
      </c>
    </row>
    <row r="10891" spans="1:13" s="3" customFormat="1" ht="12.75" x14ac:dyDescent="0.2">
      <c r="A10891" s="62" t="s">
        <v>30</v>
      </c>
      <c r="B10891" s="62" t="s">
        <v>440</v>
      </c>
      <c r="C10891" s="63">
        <v>10</v>
      </c>
      <c r="D10891" s="64" t="s">
        <v>13398</v>
      </c>
      <c r="E10891" s="64" t="s">
        <v>10068</v>
      </c>
      <c r="F10891" s="65">
        <v>72154501</v>
      </c>
      <c r="G10891" s="64" t="s">
        <v>13631</v>
      </c>
      <c r="H10891" s="64">
        <v>3</v>
      </c>
      <c r="I10891" s="64">
        <v>9</v>
      </c>
      <c r="J10891" s="66">
        <v>1</v>
      </c>
      <c r="K10891" s="67">
        <v>60000000</v>
      </c>
      <c r="L10891" s="68" t="s">
        <v>13</v>
      </c>
      <c r="M10891" s="68" t="s">
        <v>254</v>
      </c>
    </row>
    <row r="10892" spans="1:13" s="3" customFormat="1" ht="12.75" x14ac:dyDescent="0.2">
      <c r="A10892" s="62" t="s">
        <v>30</v>
      </c>
      <c r="B10892" s="62" t="s">
        <v>440</v>
      </c>
      <c r="C10892" s="63">
        <v>10</v>
      </c>
      <c r="D10892" s="62" t="s">
        <v>13398</v>
      </c>
      <c r="E10892" s="62" t="s">
        <v>10069</v>
      </c>
      <c r="F10892" s="69">
        <v>72154501</v>
      </c>
      <c r="G10892" s="62" t="s">
        <v>13631</v>
      </c>
      <c r="H10892" s="62">
        <v>5</v>
      </c>
      <c r="I10892" s="62">
        <v>3</v>
      </c>
      <c r="J10892" s="70">
        <v>1</v>
      </c>
      <c r="K10892" s="71">
        <v>38000000</v>
      </c>
      <c r="L10892" s="72" t="s">
        <v>13</v>
      </c>
      <c r="M10892" s="72" t="s">
        <v>254</v>
      </c>
    </row>
    <row r="10893" spans="1:13" s="3" customFormat="1" ht="12.75" x14ac:dyDescent="0.2">
      <c r="A10893" s="62" t="s">
        <v>30</v>
      </c>
      <c r="B10893" s="62" t="s">
        <v>440</v>
      </c>
      <c r="C10893" s="63">
        <v>10</v>
      </c>
      <c r="D10893" s="64" t="s">
        <v>13398</v>
      </c>
      <c r="E10893" s="64" t="s">
        <v>10070</v>
      </c>
      <c r="F10893" s="65">
        <v>72154501</v>
      </c>
      <c r="G10893" s="64" t="s">
        <v>13631</v>
      </c>
      <c r="H10893" s="64">
        <v>3</v>
      </c>
      <c r="I10893" s="64">
        <v>9</v>
      </c>
      <c r="J10893" s="66">
        <v>1</v>
      </c>
      <c r="K10893" s="67">
        <v>60000000</v>
      </c>
      <c r="L10893" s="68" t="s">
        <v>13</v>
      </c>
      <c r="M10893" s="68" t="s">
        <v>254</v>
      </c>
    </row>
    <row r="10894" spans="1:13" s="3" customFormat="1" ht="12.75" x14ac:dyDescent="0.2">
      <c r="A10894" s="62" t="s">
        <v>30</v>
      </c>
      <c r="B10894" s="62" t="s">
        <v>440</v>
      </c>
      <c r="C10894" s="63">
        <v>10</v>
      </c>
      <c r="D10894" s="62" t="s">
        <v>13398</v>
      </c>
      <c r="E10894" s="62" t="s">
        <v>10071</v>
      </c>
      <c r="F10894" s="69">
        <v>72154100</v>
      </c>
      <c r="G10894" s="62" t="s">
        <v>13631</v>
      </c>
      <c r="H10894" s="62">
        <v>9</v>
      </c>
      <c r="I10894" s="62">
        <v>3</v>
      </c>
      <c r="J10894" s="70">
        <v>1</v>
      </c>
      <c r="K10894" s="71">
        <v>100000000</v>
      </c>
      <c r="L10894" s="72" t="s">
        <v>13</v>
      </c>
      <c r="M10894" s="72" t="s">
        <v>254</v>
      </c>
    </row>
    <row r="10895" spans="1:13" s="3" customFormat="1" ht="12.75" x14ac:dyDescent="0.2">
      <c r="A10895" s="62" t="s">
        <v>30</v>
      </c>
      <c r="B10895" s="62" t="s">
        <v>440</v>
      </c>
      <c r="C10895" s="63">
        <v>10</v>
      </c>
      <c r="D10895" s="64" t="s">
        <v>13398</v>
      </c>
      <c r="E10895" s="64" t="s">
        <v>10072</v>
      </c>
      <c r="F10895" s="65">
        <v>72151514</v>
      </c>
      <c r="G10895" s="64" t="s">
        <v>13631</v>
      </c>
      <c r="H10895" s="64">
        <v>3</v>
      </c>
      <c r="I10895" s="64">
        <v>9</v>
      </c>
      <c r="J10895" s="66">
        <v>1</v>
      </c>
      <c r="K10895" s="67">
        <v>40000000</v>
      </c>
      <c r="L10895" s="68" t="s">
        <v>13</v>
      </c>
      <c r="M10895" s="68" t="s">
        <v>254</v>
      </c>
    </row>
    <row r="10896" spans="1:13" s="3" customFormat="1" ht="12.75" x14ac:dyDescent="0.2">
      <c r="A10896" s="62" t="s">
        <v>30</v>
      </c>
      <c r="B10896" s="62" t="s">
        <v>441</v>
      </c>
      <c r="C10896" s="63">
        <v>10</v>
      </c>
      <c r="D10896" s="62" t="s">
        <v>13399</v>
      </c>
      <c r="E10896" s="62" t="s">
        <v>10073</v>
      </c>
      <c r="F10896" s="69">
        <v>78181800</v>
      </c>
      <c r="G10896" s="62" t="s">
        <v>13631</v>
      </c>
      <c r="H10896" s="62">
        <v>3</v>
      </c>
      <c r="I10896" s="62">
        <v>9</v>
      </c>
      <c r="J10896" s="70">
        <v>1</v>
      </c>
      <c r="K10896" s="71">
        <v>200000000</v>
      </c>
      <c r="L10896" s="72" t="s">
        <v>13</v>
      </c>
      <c r="M10896" s="72" t="s">
        <v>254</v>
      </c>
    </row>
    <row r="10897" spans="1:13" s="3" customFormat="1" ht="12.75" x14ac:dyDescent="0.2">
      <c r="A10897" s="62" t="s">
        <v>30</v>
      </c>
      <c r="B10897" s="62" t="s">
        <v>441</v>
      </c>
      <c r="C10897" s="63">
        <v>10</v>
      </c>
      <c r="D10897" s="64" t="s">
        <v>13399</v>
      </c>
      <c r="E10897" s="64" t="s">
        <v>10074</v>
      </c>
      <c r="F10897" s="65">
        <v>78181800</v>
      </c>
      <c r="G10897" s="64" t="s">
        <v>13631</v>
      </c>
      <c r="H10897" s="64">
        <v>3</v>
      </c>
      <c r="I10897" s="64">
        <v>9</v>
      </c>
      <c r="J10897" s="66">
        <v>1</v>
      </c>
      <c r="K10897" s="67">
        <v>1000000</v>
      </c>
      <c r="L10897" s="68" t="s">
        <v>13</v>
      </c>
      <c r="M10897" s="68" t="s">
        <v>254</v>
      </c>
    </row>
    <row r="10898" spans="1:13" s="3" customFormat="1" ht="12.75" x14ac:dyDescent="0.2">
      <c r="A10898" s="62" t="s">
        <v>30</v>
      </c>
      <c r="B10898" s="62" t="s">
        <v>441</v>
      </c>
      <c r="C10898" s="63">
        <v>10</v>
      </c>
      <c r="D10898" s="62" t="s">
        <v>13399</v>
      </c>
      <c r="E10898" s="62" t="s">
        <v>10075</v>
      </c>
      <c r="F10898" s="69">
        <v>78181800</v>
      </c>
      <c r="G10898" s="62" t="s">
        <v>13631</v>
      </c>
      <c r="H10898" s="62">
        <v>3</v>
      </c>
      <c r="I10898" s="62">
        <v>9</v>
      </c>
      <c r="J10898" s="70">
        <v>1</v>
      </c>
      <c r="K10898" s="71">
        <v>65000000</v>
      </c>
      <c r="L10898" s="72" t="s">
        <v>13</v>
      </c>
      <c r="M10898" s="72" t="s">
        <v>847</v>
      </c>
    </row>
    <row r="10899" spans="1:13" s="3" customFormat="1" ht="12.75" x14ac:dyDescent="0.2">
      <c r="A10899" s="62" t="s">
        <v>30</v>
      </c>
      <c r="B10899" s="62" t="s">
        <v>219</v>
      </c>
      <c r="C10899" s="63">
        <v>10</v>
      </c>
      <c r="D10899" s="64" t="s">
        <v>13379</v>
      </c>
      <c r="E10899" s="64" t="s">
        <v>2992</v>
      </c>
      <c r="F10899" s="65">
        <v>27111616</v>
      </c>
      <c r="G10899" s="64" t="s">
        <v>13633</v>
      </c>
      <c r="H10899" s="64">
        <v>3</v>
      </c>
      <c r="I10899" s="64">
        <v>8</v>
      </c>
      <c r="J10899" s="66">
        <v>1</v>
      </c>
      <c r="K10899" s="67">
        <v>18000</v>
      </c>
      <c r="L10899" s="68" t="s">
        <v>15</v>
      </c>
      <c r="M10899" s="68" t="s">
        <v>254</v>
      </c>
    </row>
    <row r="10900" spans="1:13" s="3" customFormat="1" ht="12.75" x14ac:dyDescent="0.2">
      <c r="A10900" s="62" t="s">
        <v>30</v>
      </c>
      <c r="B10900" s="62" t="s">
        <v>219</v>
      </c>
      <c r="C10900" s="63">
        <v>10</v>
      </c>
      <c r="D10900" s="62" t="s">
        <v>13379</v>
      </c>
      <c r="E10900" s="62" t="s">
        <v>10076</v>
      </c>
      <c r="F10900" s="69">
        <v>27111617</v>
      </c>
      <c r="G10900" s="62" t="s">
        <v>13633</v>
      </c>
      <c r="H10900" s="62">
        <v>3</v>
      </c>
      <c r="I10900" s="62">
        <v>8</v>
      </c>
      <c r="J10900" s="70">
        <v>1</v>
      </c>
      <c r="K10900" s="71">
        <v>7000</v>
      </c>
      <c r="L10900" s="72" t="s">
        <v>15</v>
      </c>
      <c r="M10900" s="72" t="s">
        <v>254</v>
      </c>
    </row>
    <row r="10901" spans="1:13" s="3" customFormat="1" ht="12.75" x14ac:dyDescent="0.2">
      <c r="A10901" s="62" t="s">
        <v>30</v>
      </c>
      <c r="B10901" s="62" t="s">
        <v>871</v>
      </c>
      <c r="C10901" s="63">
        <v>10</v>
      </c>
      <c r="D10901" s="64" t="s">
        <v>13490</v>
      </c>
      <c r="E10901" s="64" t="s">
        <v>10077</v>
      </c>
      <c r="F10901" s="65">
        <v>31201631</v>
      </c>
      <c r="G10901" s="64" t="s">
        <v>13633</v>
      </c>
      <c r="H10901" s="64">
        <v>3</v>
      </c>
      <c r="I10901" s="64">
        <v>8</v>
      </c>
      <c r="J10901" s="66">
        <v>3</v>
      </c>
      <c r="K10901" s="67">
        <v>197700</v>
      </c>
      <c r="L10901" s="68" t="s">
        <v>15</v>
      </c>
      <c r="M10901" s="68" t="s">
        <v>254</v>
      </c>
    </row>
    <row r="10902" spans="1:13" s="3" customFormat="1" ht="12.75" x14ac:dyDescent="0.2">
      <c r="A10902" s="62" t="s">
        <v>30</v>
      </c>
      <c r="B10902" s="62" t="s">
        <v>1785</v>
      </c>
      <c r="C10902" s="63">
        <v>10</v>
      </c>
      <c r="D10902" s="62" t="s">
        <v>13544</v>
      </c>
      <c r="E10902" s="62" t="s">
        <v>4597</v>
      </c>
      <c r="F10902" s="69">
        <v>12142201</v>
      </c>
      <c r="G10902" s="62" t="s">
        <v>13633</v>
      </c>
      <c r="H10902" s="62">
        <v>3</v>
      </c>
      <c r="I10902" s="62">
        <v>8</v>
      </c>
      <c r="J10902" s="70">
        <v>10</v>
      </c>
      <c r="K10902" s="71">
        <v>800000</v>
      </c>
      <c r="L10902" s="72" t="s">
        <v>1760</v>
      </c>
      <c r="M10902" s="72" t="s">
        <v>254</v>
      </c>
    </row>
    <row r="10903" spans="1:13" s="3" customFormat="1" ht="12.75" x14ac:dyDescent="0.2">
      <c r="A10903" s="62" t="s">
        <v>30</v>
      </c>
      <c r="B10903" s="62" t="s">
        <v>433</v>
      </c>
      <c r="C10903" s="63">
        <v>10</v>
      </c>
      <c r="D10903" s="64" t="s">
        <v>13383</v>
      </c>
      <c r="E10903" s="64" t="s">
        <v>10078</v>
      </c>
      <c r="F10903" s="65">
        <v>15121513</v>
      </c>
      <c r="G10903" s="64" t="s">
        <v>13633</v>
      </c>
      <c r="H10903" s="64">
        <v>3</v>
      </c>
      <c r="I10903" s="64">
        <v>5</v>
      </c>
      <c r="J10903" s="66">
        <v>2</v>
      </c>
      <c r="K10903" s="67">
        <v>290000</v>
      </c>
      <c r="L10903" s="68" t="s">
        <v>15</v>
      </c>
      <c r="M10903" s="68" t="s">
        <v>254</v>
      </c>
    </row>
    <row r="10904" spans="1:13" s="3" customFormat="1" ht="12.75" x14ac:dyDescent="0.2">
      <c r="A10904" s="62" t="s">
        <v>30</v>
      </c>
      <c r="B10904" s="62" t="s">
        <v>433</v>
      </c>
      <c r="C10904" s="63">
        <v>10</v>
      </c>
      <c r="D10904" s="62" t="s">
        <v>13383</v>
      </c>
      <c r="E10904" s="62" t="s">
        <v>10079</v>
      </c>
      <c r="F10904" s="69">
        <v>15121513</v>
      </c>
      <c r="G10904" s="62" t="s">
        <v>13633</v>
      </c>
      <c r="H10904" s="62">
        <v>3</v>
      </c>
      <c r="I10904" s="62">
        <v>8</v>
      </c>
      <c r="J10904" s="70">
        <v>5</v>
      </c>
      <c r="K10904" s="71">
        <v>162500</v>
      </c>
      <c r="L10904" s="72" t="s">
        <v>15</v>
      </c>
      <c r="M10904" s="72" t="s">
        <v>254</v>
      </c>
    </row>
    <row r="10905" spans="1:13" s="3" customFormat="1" ht="12.75" x14ac:dyDescent="0.2">
      <c r="A10905" s="62" t="s">
        <v>30</v>
      </c>
      <c r="B10905" s="62" t="s">
        <v>219</v>
      </c>
      <c r="C10905" s="63">
        <v>10</v>
      </c>
      <c r="D10905" s="64" t="s">
        <v>13379</v>
      </c>
      <c r="E10905" s="64" t="s">
        <v>10080</v>
      </c>
      <c r="F10905" s="65">
        <v>25191500</v>
      </c>
      <c r="G10905" s="64" t="s">
        <v>13633</v>
      </c>
      <c r="H10905" s="64">
        <v>3</v>
      </c>
      <c r="I10905" s="64">
        <v>8</v>
      </c>
      <c r="J10905" s="66">
        <v>1</v>
      </c>
      <c r="K10905" s="67">
        <v>40200</v>
      </c>
      <c r="L10905" s="68" t="s">
        <v>15</v>
      </c>
      <c r="M10905" s="68" t="s">
        <v>254</v>
      </c>
    </row>
    <row r="10906" spans="1:13" s="3" customFormat="1" ht="12.75" x14ac:dyDescent="0.2">
      <c r="A10906" s="62" t="s">
        <v>30</v>
      </c>
      <c r="B10906" s="62" t="s">
        <v>1790</v>
      </c>
      <c r="C10906" s="63">
        <v>10</v>
      </c>
      <c r="D10906" s="62" t="s">
        <v>13549</v>
      </c>
      <c r="E10906" s="62" t="s">
        <v>10081</v>
      </c>
      <c r="F10906" s="69">
        <v>40101601</v>
      </c>
      <c r="G10906" s="62" t="s">
        <v>13633</v>
      </c>
      <c r="H10906" s="62">
        <v>3</v>
      </c>
      <c r="I10906" s="62">
        <v>8</v>
      </c>
      <c r="J10906" s="70">
        <v>1</v>
      </c>
      <c r="K10906" s="71">
        <v>630500</v>
      </c>
      <c r="L10906" s="72" t="s">
        <v>15</v>
      </c>
      <c r="M10906" s="72" t="s">
        <v>254</v>
      </c>
    </row>
    <row r="10907" spans="1:13" s="3" customFormat="1" ht="12.75" x14ac:dyDescent="0.2">
      <c r="A10907" s="62" t="s">
        <v>30</v>
      </c>
      <c r="B10907" s="62" t="s">
        <v>1791</v>
      </c>
      <c r="C10907" s="63">
        <v>10</v>
      </c>
      <c r="D10907" s="64" t="s">
        <v>13550</v>
      </c>
      <c r="E10907" s="64" t="s">
        <v>10082</v>
      </c>
      <c r="F10907" s="65">
        <v>25173902</v>
      </c>
      <c r="G10907" s="64" t="s">
        <v>13633</v>
      </c>
      <c r="H10907" s="64">
        <v>3</v>
      </c>
      <c r="I10907" s="64">
        <v>8</v>
      </c>
      <c r="J10907" s="66">
        <v>1</v>
      </c>
      <c r="K10907" s="67">
        <v>650000</v>
      </c>
      <c r="L10907" s="68" t="s">
        <v>15</v>
      </c>
      <c r="M10907" s="68" t="s">
        <v>254</v>
      </c>
    </row>
    <row r="10908" spans="1:13" s="3" customFormat="1" ht="12.75" x14ac:dyDescent="0.2">
      <c r="A10908" s="62" t="s">
        <v>30</v>
      </c>
      <c r="B10908" s="62" t="s">
        <v>1791</v>
      </c>
      <c r="C10908" s="63">
        <v>10</v>
      </c>
      <c r="D10908" s="62" t="s">
        <v>13550</v>
      </c>
      <c r="E10908" s="62" t="s">
        <v>10082</v>
      </c>
      <c r="F10908" s="69">
        <v>25173902</v>
      </c>
      <c r="G10908" s="62" t="s">
        <v>13633</v>
      </c>
      <c r="H10908" s="62">
        <v>3</v>
      </c>
      <c r="I10908" s="62">
        <v>8</v>
      </c>
      <c r="J10908" s="70">
        <v>1</v>
      </c>
      <c r="K10908" s="71">
        <v>562555</v>
      </c>
      <c r="L10908" s="72" t="s">
        <v>15</v>
      </c>
      <c r="M10908" s="72" t="s">
        <v>254</v>
      </c>
    </row>
    <row r="10909" spans="1:13" s="3" customFormat="1" ht="12.75" x14ac:dyDescent="0.2">
      <c r="A10909" s="62" t="s">
        <v>30</v>
      </c>
      <c r="B10909" s="62" t="s">
        <v>1791</v>
      </c>
      <c r="C10909" s="63">
        <v>10</v>
      </c>
      <c r="D10909" s="64" t="s">
        <v>13550</v>
      </c>
      <c r="E10909" s="64" t="s">
        <v>10082</v>
      </c>
      <c r="F10909" s="65">
        <v>25173902</v>
      </c>
      <c r="G10909" s="64" t="s">
        <v>13633</v>
      </c>
      <c r="H10909" s="64">
        <v>3</v>
      </c>
      <c r="I10909" s="64">
        <v>8</v>
      </c>
      <c r="J10909" s="66">
        <v>1</v>
      </c>
      <c r="K10909" s="67">
        <v>485428</v>
      </c>
      <c r="L10909" s="68" t="s">
        <v>15</v>
      </c>
      <c r="M10909" s="68" t="s">
        <v>254</v>
      </c>
    </row>
    <row r="10910" spans="1:13" s="3" customFormat="1" ht="12.75" x14ac:dyDescent="0.2">
      <c r="A10910" s="62" t="s">
        <v>30</v>
      </c>
      <c r="B10910" s="62" t="s">
        <v>1791</v>
      </c>
      <c r="C10910" s="63">
        <v>10</v>
      </c>
      <c r="D10910" s="62" t="s">
        <v>13550</v>
      </c>
      <c r="E10910" s="62" t="s">
        <v>10082</v>
      </c>
      <c r="F10910" s="69">
        <v>25173902</v>
      </c>
      <c r="G10910" s="62" t="s">
        <v>13633</v>
      </c>
      <c r="H10910" s="62">
        <v>3</v>
      </c>
      <c r="I10910" s="62">
        <v>8</v>
      </c>
      <c r="J10910" s="70">
        <v>1</v>
      </c>
      <c r="K10910" s="71">
        <v>600000</v>
      </c>
      <c r="L10910" s="72" t="s">
        <v>15</v>
      </c>
      <c r="M10910" s="72" t="s">
        <v>254</v>
      </c>
    </row>
    <row r="10911" spans="1:13" s="3" customFormat="1" ht="12.75" x14ac:dyDescent="0.2">
      <c r="A10911" s="62" t="s">
        <v>30</v>
      </c>
      <c r="B10911" s="62" t="s">
        <v>1791</v>
      </c>
      <c r="C10911" s="63">
        <v>10</v>
      </c>
      <c r="D10911" s="64" t="s">
        <v>13550</v>
      </c>
      <c r="E10911" s="64" t="s">
        <v>10082</v>
      </c>
      <c r="F10911" s="65">
        <v>25173902</v>
      </c>
      <c r="G10911" s="64" t="s">
        <v>13633</v>
      </c>
      <c r="H10911" s="64">
        <v>3</v>
      </c>
      <c r="I10911" s="64">
        <v>8</v>
      </c>
      <c r="J10911" s="66">
        <v>1</v>
      </c>
      <c r="K10911" s="67">
        <v>780240</v>
      </c>
      <c r="L10911" s="68" t="s">
        <v>15</v>
      </c>
      <c r="M10911" s="68" t="s">
        <v>254</v>
      </c>
    </row>
    <row r="10912" spans="1:13" s="3" customFormat="1" ht="12.75" x14ac:dyDescent="0.2">
      <c r="A10912" s="62" t="s">
        <v>30</v>
      </c>
      <c r="B10912" s="62" t="s">
        <v>1791</v>
      </c>
      <c r="C10912" s="63">
        <v>10</v>
      </c>
      <c r="D10912" s="62" t="s">
        <v>13550</v>
      </c>
      <c r="E10912" s="62" t="s">
        <v>10082</v>
      </c>
      <c r="F10912" s="69">
        <v>25173902</v>
      </c>
      <c r="G10912" s="62" t="s">
        <v>13633</v>
      </c>
      <c r="H10912" s="62">
        <v>3</v>
      </c>
      <c r="I10912" s="62">
        <v>8</v>
      </c>
      <c r="J10912" s="70">
        <v>1</v>
      </c>
      <c r="K10912" s="71">
        <v>680500</v>
      </c>
      <c r="L10912" s="72" t="s">
        <v>15</v>
      </c>
      <c r="M10912" s="72" t="s">
        <v>254</v>
      </c>
    </row>
    <row r="10913" spans="1:13" s="3" customFormat="1" ht="12.75" x14ac:dyDescent="0.2">
      <c r="A10913" s="62" t="s">
        <v>30</v>
      </c>
      <c r="B10913" s="62" t="s">
        <v>1791</v>
      </c>
      <c r="C10913" s="63">
        <v>10</v>
      </c>
      <c r="D10913" s="64" t="s">
        <v>13550</v>
      </c>
      <c r="E10913" s="64" t="s">
        <v>10083</v>
      </c>
      <c r="F10913" s="65">
        <v>25173902</v>
      </c>
      <c r="G10913" s="64" t="s">
        <v>13633</v>
      </c>
      <c r="H10913" s="64">
        <v>3</v>
      </c>
      <c r="I10913" s="64">
        <v>8</v>
      </c>
      <c r="J10913" s="66">
        <v>1</v>
      </c>
      <c r="K10913" s="67">
        <v>710000</v>
      </c>
      <c r="L10913" s="68" t="s">
        <v>15</v>
      </c>
      <c r="M10913" s="68" t="s">
        <v>254</v>
      </c>
    </row>
    <row r="10914" spans="1:13" s="3" customFormat="1" ht="12.75" x14ac:dyDescent="0.2">
      <c r="A10914" s="62" t="s">
        <v>30</v>
      </c>
      <c r="B10914" s="62" t="s">
        <v>1791</v>
      </c>
      <c r="C10914" s="63">
        <v>10</v>
      </c>
      <c r="D10914" s="62" t="s">
        <v>13550</v>
      </c>
      <c r="E10914" s="62" t="s">
        <v>10084</v>
      </c>
      <c r="F10914" s="69">
        <v>25173902</v>
      </c>
      <c r="G10914" s="62" t="s">
        <v>13633</v>
      </c>
      <c r="H10914" s="62">
        <v>3</v>
      </c>
      <c r="I10914" s="62">
        <v>8</v>
      </c>
      <c r="J10914" s="70">
        <v>1</v>
      </c>
      <c r="K10914" s="71">
        <v>600000</v>
      </c>
      <c r="L10914" s="72" t="s">
        <v>15</v>
      </c>
      <c r="M10914" s="72" t="s">
        <v>254</v>
      </c>
    </row>
    <row r="10915" spans="1:13" s="3" customFormat="1" ht="12.75" x14ac:dyDescent="0.2">
      <c r="A10915" s="62" t="s">
        <v>30</v>
      </c>
      <c r="B10915" s="62" t="s">
        <v>454</v>
      </c>
      <c r="C10915" s="63">
        <v>10</v>
      </c>
      <c r="D10915" s="64" t="s">
        <v>13417</v>
      </c>
      <c r="E10915" s="64" t="s">
        <v>10085</v>
      </c>
      <c r="F10915" s="65">
        <v>25172502</v>
      </c>
      <c r="G10915" s="64" t="s">
        <v>13630</v>
      </c>
      <c r="H10915" s="64">
        <v>4</v>
      </c>
      <c r="I10915" s="64">
        <v>5</v>
      </c>
      <c r="J10915" s="66">
        <v>6</v>
      </c>
      <c r="K10915" s="67">
        <v>2523600</v>
      </c>
      <c r="L10915" s="68" t="s">
        <v>15</v>
      </c>
      <c r="M10915" s="68" t="s">
        <v>254</v>
      </c>
    </row>
    <row r="10916" spans="1:13" s="3" customFormat="1" ht="12.75" x14ac:dyDescent="0.2">
      <c r="A10916" s="62" t="s">
        <v>30</v>
      </c>
      <c r="B10916" s="62" t="s">
        <v>454</v>
      </c>
      <c r="C10916" s="63">
        <v>10</v>
      </c>
      <c r="D10916" s="62" t="s">
        <v>13417</v>
      </c>
      <c r="E10916" s="62" t="s">
        <v>10086</v>
      </c>
      <c r="F10916" s="69">
        <v>25172502</v>
      </c>
      <c r="G10916" s="62" t="s">
        <v>13630</v>
      </c>
      <c r="H10916" s="62">
        <v>4</v>
      </c>
      <c r="I10916" s="62">
        <v>5</v>
      </c>
      <c r="J10916" s="70">
        <v>5</v>
      </c>
      <c r="K10916" s="71">
        <v>2100000</v>
      </c>
      <c r="L10916" s="72" t="s">
        <v>15</v>
      </c>
      <c r="M10916" s="72" t="s">
        <v>254</v>
      </c>
    </row>
    <row r="10917" spans="1:13" s="3" customFormat="1" ht="12.75" x14ac:dyDescent="0.2">
      <c r="A10917" s="62" t="s">
        <v>30</v>
      </c>
      <c r="B10917" s="62" t="s">
        <v>454</v>
      </c>
      <c r="C10917" s="63">
        <v>10</v>
      </c>
      <c r="D10917" s="64" t="s">
        <v>13417</v>
      </c>
      <c r="E10917" s="64" t="s">
        <v>10087</v>
      </c>
      <c r="F10917" s="65">
        <v>25172502</v>
      </c>
      <c r="G10917" s="64" t="s">
        <v>13630</v>
      </c>
      <c r="H10917" s="64">
        <v>4</v>
      </c>
      <c r="I10917" s="64">
        <v>5</v>
      </c>
      <c r="J10917" s="66">
        <v>5</v>
      </c>
      <c r="K10917" s="67">
        <v>2151000</v>
      </c>
      <c r="L10917" s="68" t="s">
        <v>15</v>
      </c>
      <c r="M10917" s="68" t="s">
        <v>254</v>
      </c>
    </row>
    <row r="10918" spans="1:13" s="3" customFormat="1" ht="12.75" x14ac:dyDescent="0.2">
      <c r="A10918" s="62" t="s">
        <v>30</v>
      </c>
      <c r="B10918" s="62" t="s">
        <v>454</v>
      </c>
      <c r="C10918" s="63">
        <v>10</v>
      </c>
      <c r="D10918" s="62" t="s">
        <v>13417</v>
      </c>
      <c r="E10918" s="62" t="s">
        <v>10088</v>
      </c>
      <c r="F10918" s="69">
        <v>25172502</v>
      </c>
      <c r="G10918" s="62" t="s">
        <v>13630</v>
      </c>
      <c r="H10918" s="62">
        <v>4</v>
      </c>
      <c r="I10918" s="62">
        <v>5</v>
      </c>
      <c r="J10918" s="70">
        <v>5</v>
      </c>
      <c r="K10918" s="71">
        <v>1902500</v>
      </c>
      <c r="L10918" s="72" t="s">
        <v>15</v>
      </c>
      <c r="M10918" s="72" t="s">
        <v>254</v>
      </c>
    </row>
    <row r="10919" spans="1:13" s="3" customFormat="1" ht="12.75" x14ac:dyDescent="0.2">
      <c r="A10919" s="62" t="s">
        <v>30</v>
      </c>
      <c r="B10919" s="62" t="s">
        <v>454</v>
      </c>
      <c r="C10919" s="63">
        <v>10</v>
      </c>
      <c r="D10919" s="64" t="s">
        <v>13417</v>
      </c>
      <c r="E10919" s="64" t="s">
        <v>10089</v>
      </c>
      <c r="F10919" s="65">
        <v>25172502</v>
      </c>
      <c r="G10919" s="64" t="s">
        <v>13630</v>
      </c>
      <c r="H10919" s="64">
        <v>4</v>
      </c>
      <c r="I10919" s="64">
        <v>5</v>
      </c>
      <c r="J10919" s="66">
        <v>2</v>
      </c>
      <c r="K10919" s="67">
        <v>586000</v>
      </c>
      <c r="L10919" s="68" t="s">
        <v>15</v>
      </c>
      <c r="M10919" s="68" t="s">
        <v>254</v>
      </c>
    </row>
    <row r="10920" spans="1:13" s="3" customFormat="1" ht="12.75" x14ac:dyDescent="0.2">
      <c r="A10920" s="62" t="s">
        <v>30</v>
      </c>
      <c r="B10920" s="62" t="s">
        <v>454</v>
      </c>
      <c r="C10920" s="63">
        <v>10</v>
      </c>
      <c r="D10920" s="62" t="s">
        <v>13417</v>
      </c>
      <c r="E10920" s="62" t="s">
        <v>10090</v>
      </c>
      <c r="F10920" s="69">
        <v>25172502</v>
      </c>
      <c r="G10920" s="62" t="s">
        <v>13630</v>
      </c>
      <c r="H10920" s="62">
        <v>4</v>
      </c>
      <c r="I10920" s="62">
        <v>5</v>
      </c>
      <c r="J10920" s="70">
        <v>4</v>
      </c>
      <c r="K10920" s="71">
        <v>1002400</v>
      </c>
      <c r="L10920" s="72" t="s">
        <v>15</v>
      </c>
      <c r="M10920" s="72" t="s">
        <v>254</v>
      </c>
    </row>
    <row r="10921" spans="1:13" s="3" customFormat="1" ht="12.75" x14ac:dyDescent="0.2">
      <c r="A10921" s="62" t="s">
        <v>30</v>
      </c>
      <c r="B10921" s="62" t="s">
        <v>433</v>
      </c>
      <c r="C10921" s="63">
        <v>10</v>
      </c>
      <c r="D10921" s="64" t="s">
        <v>13383</v>
      </c>
      <c r="E10921" s="64" t="s">
        <v>3004</v>
      </c>
      <c r="F10921" s="65">
        <v>12141903</v>
      </c>
      <c r="G10921" s="64" t="s">
        <v>13630</v>
      </c>
      <c r="H10921" s="64">
        <v>4</v>
      </c>
      <c r="I10921" s="64">
        <v>8</v>
      </c>
      <c r="J10921" s="66">
        <v>1</v>
      </c>
      <c r="K10921" s="67">
        <v>5000000</v>
      </c>
      <c r="L10921" s="68" t="s">
        <v>3286</v>
      </c>
      <c r="M10921" s="68" t="s">
        <v>254</v>
      </c>
    </row>
    <row r="10922" spans="1:13" s="3" customFormat="1" ht="12.75" x14ac:dyDescent="0.2">
      <c r="A10922" s="62" t="s">
        <v>30</v>
      </c>
      <c r="B10922" s="62" t="s">
        <v>433</v>
      </c>
      <c r="C10922" s="63">
        <v>10</v>
      </c>
      <c r="D10922" s="62" t="s">
        <v>13383</v>
      </c>
      <c r="E10922" s="62" t="s">
        <v>10091</v>
      </c>
      <c r="F10922" s="69">
        <v>12141903</v>
      </c>
      <c r="G10922" s="62" t="s">
        <v>13630</v>
      </c>
      <c r="H10922" s="62">
        <v>4</v>
      </c>
      <c r="I10922" s="62">
        <v>8</v>
      </c>
      <c r="J10922" s="70">
        <v>1</v>
      </c>
      <c r="K10922" s="71">
        <v>333333</v>
      </c>
      <c r="L10922" s="72" t="s">
        <v>3286</v>
      </c>
      <c r="M10922" s="72" t="s">
        <v>254</v>
      </c>
    </row>
    <row r="10923" spans="1:13" s="3" customFormat="1" ht="12.75" x14ac:dyDescent="0.2">
      <c r="A10923" s="62" t="s">
        <v>30</v>
      </c>
      <c r="B10923" s="62" t="s">
        <v>433</v>
      </c>
      <c r="C10923" s="63">
        <v>10</v>
      </c>
      <c r="D10923" s="64" t="s">
        <v>13383</v>
      </c>
      <c r="E10923" s="64" t="s">
        <v>10092</v>
      </c>
      <c r="F10923" s="65">
        <v>12141903</v>
      </c>
      <c r="G10923" s="64" t="s">
        <v>13630</v>
      </c>
      <c r="H10923" s="64">
        <v>4</v>
      </c>
      <c r="I10923" s="64">
        <v>8</v>
      </c>
      <c r="J10923" s="66">
        <v>1</v>
      </c>
      <c r="K10923" s="67">
        <v>5000000</v>
      </c>
      <c r="L10923" s="68" t="s">
        <v>3286</v>
      </c>
      <c r="M10923" s="68" t="s">
        <v>847</v>
      </c>
    </row>
    <row r="10924" spans="1:13" s="3" customFormat="1" ht="12.75" x14ac:dyDescent="0.2">
      <c r="A10924" s="62" t="s">
        <v>30</v>
      </c>
      <c r="B10924" s="62" t="s">
        <v>219</v>
      </c>
      <c r="C10924" s="63">
        <v>10</v>
      </c>
      <c r="D10924" s="62" t="s">
        <v>13379</v>
      </c>
      <c r="E10924" s="62" t="s">
        <v>10093</v>
      </c>
      <c r="F10924" s="69">
        <v>53141600</v>
      </c>
      <c r="G10924" s="62" t="s">
        <v>13633</v>
      </c>
      <c r="H10924" s="62">
        <v>3</v>
      </c>
      <c r="I10924" s="62">
        <v>8</v>
      </c>
      <c r="J10924" s="70">
        <v>3</v>
      </c>
      <c r="K10924" s="71">
        <v>1500</v>
      </c>
      <c r="L10924" s="72" t="s">
        <v>15</v>
      </c>
      <c r="M10924" s="72" t="s">
        <v>254</v>
      </c>
    </row>
    <row r="10925" spans="1:13" s="3" customFormat="1" ht="12.75" x14ac:dyDescent="0.2">
      <c r="A10925" s="62" t="s">
        <v>30</v>
      </c>
      <c r="B10925" s="62" t="s">
        <v>219</v>
      </c>
      <c r="C10925" s="63">
        <v>10</v>
      </c>
      <c r="D10925" s="64" t="s">
        <v>13379</v>
      </c>
      <c r="E10925" s="64" t="s">
        <v>10094</v>
      </c>
      <c r="F10925" s="65">
        <v>53141600</v>
      </c>
      <c r="G10925" s="64" t="s">
        <v>13633</v>
      </c>
      <c r="H10925" s="64">
        <v>3</v>
      </c>
      <c r="I10925" s="64">
        <v>8</v>
      </c>
      <c r="J10925" s="66">
        <v>3</v>
      </c>
      <c r="K10925" s="67">
        <v>2100</v>
      </c>
      <c r="L10925" s="68" t="s">
        <v>15</v>
      </c>
      <c r="M10925" s="68" t="s">
        <v>254</v>
      </c>
    </row>
    <row r="10926" spans="1:13" s="3" customFormat="1" ht="12.75" x14ac:dyDescent="0.2">
      <c r="A10926" s="62" t="s">
        <v>30</v>
      </c>
      <c r="B10926" s="62" t="s">
        <v>219</v>
      </c>
      <c r="C10926" s="63">
        <v>10</v>
      </c>
      <c r="D10926" s="62" t="s">
        <v>13379</v>
      </c>
      <c r="E10926" s="62" t="s">
        <v>10095</v>
      </c>
      <c r="F10926" s="69">
        <v>53141600</v>
      </c>
      <c r="G10926" s="62" t="s">
        <v>13633</v>
      </c>
      <c r="H10926" s="62">
        <v>3</v>
      </c>
      <c r="I10926" s="62">
        <v>8</v>
      </c>
      <c r="J10926" s="70">
        <v>10</v>
      </c>
      <c r="K10926" s="71">
        <v>7000</v>
      </c>
      <c r="L10926" s="72" t="s">
        <v>15</v>
      </c>
      <c r="M10926" s="72" t="s">
        <v>254</v>
      </c>
    </row>
    <row r="10927" spans="1:13" s="3" customFormat="1" ht="12.75" x14ac:dyDescent="0.2">
      <c r="A10927" s="62" t="s">
        <v>30</v>
      </c>
      <c r="B10927" s="62" t="s">
        <v>874</v>
      </c>
      <c r="C10927" s="63">
        <v>10</v>
      </c>
      <c r="D10927" s="64" t="s">
        <v>13493</v>
      </c>
      <c r="E10927" s="64" t="s">
        <v>10096</v>
      </c>
      <c r="F10927" s="65">
        <v>39122200</v>
      </c>
      <c r="G10927" s="64" t="s">
        <v>13633</v>
      </c>
      <c r="H10927" s="64">
        <v>3</v>
      </c>
      <c r="I10927" s="64">
        <v>8</v>
      </c>
      <c r="J10927" s="66">
        <v>5</v>
      </c>
      <c r="K10927" s="67">
        <v>100000</v>
      </c>
      <c r="L10927" s="68" t="s">
        <v>15</v>
      </c>
      <c r="M10927" s="68" t="s">
        <v>254</v>
      </c>
    </row>
    <row r="10928" spans="1:13" s="3" customFormat="1" ht="12.75" x14ac:dyDescent="0.2">
      <c r="A10928" s="62" t="s">
        <v>30</v>
      </c>
      <c r="B10928" s="62" t="s">
        <v>433</v>
      </c>
      <c r="C10928" s="63">
        <v>10</v>
      </c>
      <c r="D10928" s="62" t="s">
        <v>13383</v>
      </c>
      <c r="E10928" s="62" t="s">
        <v>10097</v>
      </c>
      <c r="F10928" s="69">
        <v>12141904</v>
      </c>
      <c r="G10928" s="62" t="s">
        <v>13630</v>
      </c>
      <c r="H10928" s="62">
        <v>4</v>
      </c>
      <c r="I10928" s="62">
        <v>8</v>
      </c>
      <c r="J10928" s="70">
        <v>1</v>
      </c>
      <c r="K10928" s="71">
        <v>5000000</v>
      </c>
      <c r="L10928" s="72" t="s">
        <v>3286</v>
      </c>
      <c r="M10928" s="72" t="s">
        <v>254</v>
      </c>
    </row>
    <row r="10929" spans="1:13" s="3" customFormat="1" ht="12.75" x14ac:dyDescent="0.2">
      <c r="A10929" s="62" t="s">
        <v>30</v>
      </c>
      <c r="B10929" s="62" t="s">
        <v>433</v>
      </c>
      <c r="C10929" s="63">
        <v>10</v>
      </c>
      <c r="D10929" s="64" t="s">
        <v>13383</v>
      </c>
      <c r="E10929" s="64" t="s">
        <v>10098</v>
      </c>
      <c r="F10929" s="65">
        <v>12141904</v>
      </c>
      <c r="G10929" s="64" t="s">
        <v>13630</v>
      </c>
      <c r="H10929" s="64">
        <v>4</v>
      </c>
      <c r="I10929" s="64">
        <v>8</v>
      </c>
      <c r="J10929" s="66">
        <v>1</v>
      </c>
      <c r="K10929" s="67">
        <v>333333</v>
      </c>
      <c r="L10929" s="68" t="s">
        <v>3286</v>
      </c>
      <c r="M10929" s="68" t="s">
        <v>254</v>
      </c>
    </row>
    <row r="10930" spans="1:13" s="3" customFormat="1" ht="12.75" x14ac:dyDescent="0.2">
      <c r="A10930" s="62" t="s">
        <v>30</v>
      </c>
      <c r="B10930" s="62" t="s">
        <v>433</v>
      </c>
      <c r="C10930" s="63">
        <v>10</v>
      </c>
      <c r="D10930" s="62" t="s">
        <v>13383</v>
      </c>
      <c r="E10930" s="62" t="s">
        <v>10099</v>
      </c>
      <c r="F10930" s="69">
        <v>12141904</v>
      </c>
      <c r="G10930" s="62" t="s">
        <v>13630</v>
      </c>
      <c r="H10930" s="62">
        <v>4</v>
      </c>
      <c r="I10930" s="62">
        <v>8</v>
      </c>
      <c r="J10930" s="70">
        <v>1</v>
      </c>
      <c r="K10930" s="71">
        <v>5000000</v>
      </c>
      <c r="L10930" s="72" t="s">
        <v>3286</v>
      </c>
      <c r="M10930" s="72" t="s">
        <v>847</v>
      </c>
    </row>
    <row r="10931" spans="1:13" s="3" customFormat="1" ht="12.75" x14ac:dyDescent="0.2">
      <c r="A10931" s="62" t="s">
        <v>30</v>
      </c>
      <c r="B10931" s="62" t="s">
        <v>433</v>
      </c>
      <c r="C10931" s="63">
        <v>10</v>
      </c>
      <c r="D10931" s="64" t="s">
        <v>13383</v>
      </c>
      <c r="E10931" s="64" t="s">
        <v>10100</v>
      </c>
      <c r="F10931" s="65">
        <v>12141904</v>
      </c>
      <c r="G10931" s="64" t="s">
        <v>13630</v>
      </c>
      <c r="H10931" s="64">
        <v>4</v>
      </c>
      <c r="I10931" s="64">
        <v>8</v>
      </c>
      <c r="J10931" s="66">
        <v>1</v>
      </c>
      <c r="K10931" s="67">
        <v>5000000</v>
      </c>
      <c r="L10931" s="68" t="s">
        <v>3286</v>
      </c>
      <c r="M10931" s="68" t="s">
        <v>254</v>
      </c>
    </row>
    <row r="10932" spans="1:13" s="3" customFormat="1" ht="12.75" x14ac:dyDescent="0.2">
      <c r="A10932" s="62" t="s">
        <v>30</v>
      </c>
      <c r="B10932" s="62" t="s">
        <v>433</v>
      </c>
      <c r="C10932" s="63">
        <v>10</v>
      </c>
      <c r="D10932" s="62" t="s">
        <v>13383</v>
      </c>
      <c r="E10932" s="62" t="s">
        <v>10101</v>
      </c>
      <c r="F10932" s="69">
        <v>12141904</v>
      </c>
      <c r="G10932" s="62" t="s">
        <v>13630</v>
      </c>
      <c r="H10932" s="62">
        <v>4</v>
      </c>
      <c r="I10932" s="62">
        <v>8</v>
      </c>
      <c r="J10932" s="70">
        <v>1</v>
      </c>
      <c r="K10932" s="71">
        <v>333333</v>
      </c>
      <c r="L10932" s="72" t="s">
        <v>3286</v>
      </c>
      <c r="M10932" s="72" t="s">
        <v>254</v>
      </c>
    </row>
    <row r="10933" spans="1:13" s="3" customFormat="1" ht="12.75" x14ac:dyDescent="0.2">
      <c r="A10933" s="62" t="s">
        <v>30</v>
      </c>
      <c r="B10933" s="62" t="s">
        <v>433</v>
      </c>
      <c r="C10933" s="63">
        <v>10</v>
      </c>
      <c r="D10933" s="64" t="s">
        <v>13383</v>
      </c>
      <c r="E10933" s="64" t="s">
        <v>10102</v>
      </c>
      <c r="F10933" s="65">
        <v>12141904</v>
      </c>
      <c r="G10933" s="64" t="s">
        <v>13630</v>
      </c>
      <c r="H10933" s="64">
        <v>4</v>
      </c>
      <c r="I10933" s="64">
        <v>8</v>
      </c>
      <c r="J10933" s="66">
        <v>1</v>
      </c>
      <c r="K10933" s="67">
        <v>5000000</v>
      </c>
      <c r="L10933" s="68" t="s">
        <v>3286</v>
      </c>
      <c r="M10933" s="68" t="s">
        <v>847</v>
      </c>
    </row>
    <row r="10934" spans="1:13" s="3" customFormat="1" ht="12.75" x14ac:dyDescent="0.2">
      <c r="A10934" s="62" t="s">
        <v>30</v>
      </c>
      <c r="B10934" s="62" t="s">
        <v>456</v>
      </c>
      <c r="C10934" s="63">
        <v>10</v>
      </c>
      <c r="D10934" s="62" t="s">
        <v>13420</v>
      </c>
      <c r="E10934" s="62" t="s">
        <v>10103</v>
      </c>
      <c r="F10934" s="69">
        <v>11162113</v>
      </c>
      <c r="G10934" s="62" t="s">
        <v>13633</v>
      </c>
      <c r="H10934" s="62">
        <v>3</v>
      </c>
      <c r="I10934" s="62">
        <v>8</v>
      </c>
      <c r="J10934" s="70">
        <v>3</v>
      </c>
      <c r="K10934" s="71">
        <v>630000</v>
      </c>
      <c r="L10934" s="72" t="s">
        <v>848</v>
      </c>
      <c r="M10934" s="72" t="s">
        <v>254</v>
      </c>
    </row>
    <row r="10935" spans="1:13" s="3" customFormat="1" ht="12.75" x14ac:dyDescent="0.2">
      <c r="A10935" s="62" t="s">
        <v>30</v>
      </c>
      <c r="B10935" s="62" t="s">
        <v>215</v>
      </c>
      <c r="C10935" s="63">
        <v>10</v>
      </c>
      <c r="D10935" s="64" t="s">
        <v>13376</v>
      </c>
      <c r="E10935" s="64" t="s">
        <v>10104</v>
      </c>
      <c r="F10935" s="65">
        <v>47131900</v>
      </c>
      <c r="G10935" s="64" t="s">
        <v>13633</v>
      </c>
      <c r="H10935" s="64">
        <v>3</v>
      </c>
      <c r="I10935" s="64">
        <v>8</v>
      </c>
      <c r="J10935" s="66">
        <v>120</v>
      </c>
      <c r="K10935" s="67">
        <v>5400000</v>
      </c>
      <c r="L10935" s="68" t="s">
        <v>15</v>
      </c>
      <c r="M10935" s="68" t="s">
        <v>254</v>
      </c>
    </row>
    <row r="10936" spans="1:13" s="3" customFormat="1" ht="12.75" x14ac:dyDescent="0.2">
      <c r="A10936" s="62" t="s">
        <v>30</v>
      </c>
      <c r="B10936" s="62" t="s">
        <v>265</v>
      </c>
      <c r="C10936" s="63">
        <v>10</v>
      </c>
      <c r="D10936" s="62" t="s">
        <v>13462</v>
      </c>
      <c r="E10936" s="62" t="s">
        <v>10105</v>
      </c>
      <c r="F10936" s="69">
        <v>27113201</v>
      </c>
      <c r="G10936" s="62" t="s">
        <v>13633</v>
      </c>
      <c r="H10936" s="62">
        <v>3</v>
      </c>
      <c r="I10936" s="62">
        <v>8</v>
      </c>
      <c r="J10936" s="70">
        <v>1</v>
      </c>
      <c r="K10936" s="71">
        <v>762000</v>
      </c>
      <c r="L10936" s="72" t="s">
        <v>15</v>
      </c>
      <c r="M10936" s="72" t="s">
        <v>254</v>
      </c>
    </row>
    <row r="10937" spans="1:13" s="3" customFormat="1" ht="12.75" x14ac:dyDescent="0.2">
      <c r="A10937" s="62" t="s">
        <v>30</v>
      </c>
      <c r="B10937" s="62" t="s">
        <v>221</v>
      </c>
      <c r="C10937" s="63">
        <v>10</v>
      </c>
      <c r="D10937" s="64" t="s">
        <v>13382</v>
      </c>
      <c r="E10937" s="64" t="s">
        <v>10106</v>
      </c>
      <c r="F10937" s="65">
        <v>41111803</v>
      </c>
      <c r="G10937" s="64" t="s">
        <v>13633</v>
      </c>
      <c r="H10937" s="64">
        <v>3</v>
      </c>
      <c r="I10937" s="64">
        <v>8</v>
      </c>
      <c r="J10937" s="66">
        <v>2</v>
      </c>
      <c r="K10937" s="67">
        <v>290000</v>
      </c>
      <c r="L10937" s="68" t="s">
        <v>15</v>
      </c>
      <c r="M10937" s="68" t="s">
        <v>254</v>
      </c>
    </row>
    <row r="10938" spans="1:13" s="3" customFormat="1" ht="12.75" x14ac:dyDescent="0.2">
      <c r="A10938" s="62" t="s">
        <v>30</v>
      </c>
      <c r="B10938" s="62" t="s">
        <v>1791</v>
      </c>
      <c r="C10938" s="63">
        <v>10</v>
      </c>
      <c r="D10938" s="62" t="s">
        <v>13550</v>
      </c>
      <c r="E10938" s="62" t="s">
        <v>10107</v>
      </c>
      <c r="F10938" s="69">
        <v>26101302</v>
      </c>
      <c r="G10938" s="62" t="s">
        <v>13633</v>
      </c>
      <c r="H10938" s="62">
        <v>3</v>
      </c>
      <c r="I10938" s="62">
        <v>8</v>
      </c>
      <c r="J10938" s="70">
        <v>3</v>
      </c>
      <c r="K10938" s="71">
        <v>135000</v>
      </c>
      <c r="L10938" s="72" t="s">
        <v>15</v>
      </c>
      <c r="M10938" s="72" t="s">
        <v>254</v>
      </c>
    </row>
    <row r="10939" spans="1:13" s="3" customFormat="1" ht="12.75" x14ac:dyDescent="0.2">
      <c r="A10939" s="62" t="s">
        <v>30</v>
      </c>
      <c r="B10939" s="62" t="s">
        <v>431</v>
      </c>
      <c r="C10939" s="63">
        <v>10</v>
      </c>
      <c r="D10939" s="64" t="s">
        <v>13375</v>
      </c>
      <c r="E10939" s="64" t="s">
        <v>10108</v>
      </c>
      <c r="F10939" s="65">
        <v>15121802</v>
      </c>
      <c r="G10939" s="64" t="s">
        <v>13633</v>
      </c>
      <c r="H10939" s="64">
        <v>3</v>
      </c>
      <c r="I10939" s="64">
        <v>8</v>
      </c>
      <c r="J10939" s="66">
        <v>2</v>
      </c>
      <c r="K10939" s="67">
        <v>64800</v>
      </c>
      <c r="L10939" s="68" t="s">
        <v>15</v>
      </c>
      <c r="M10939" s="68" t="s">
        <v>254</v>
      </c>
    </row>
    <row r="10940" spans="1:13" s="3" customFormat="1" ht="12.75" x14ac:dyDescent="0.2">
      <c r="A10940" s="62" t="s">
        <v>30</v>
      </c>
      <c r="B10940" s="62" t="s">
        <v>219</v>
      </c>
      <c r="C10940" s="63">
        <v>10</v>
      </c>
      <c r="D10940" s="62" t="s">
        <v>13379</v>
      </c>
      <c r="E10940" s="62" t="s">
        <v>10109</v>
      </c>
      <c r="F10940" s="69">
        <v>32111500</v>
      </c>
      <c r="G10940" s="62" t="s">
        <v>13633</v>
      </c>
      <c r="H10940" s="62">
        <v>3</v>
      </c>
      <c r="I10940" s="62">
        <v>8</v>
      </c>
      <c r="J10940" s="70">
        <v>2</v>
      </c>
      <c r="K10940" s="71">
        <v>150800</v>
      </c>
      <c r="L10940" s="72" t="s">
        <v>15</v>
      </c>
      <c r="M10940" s="72" t="s">
        <v>254</v>
      </c>
    </row>
    <row r="10941" spans="1:13" s="3" customFormat="1" ht="12.75" x14ac:dyDescent="0.2">
      <c r="A10941" s="62" t="s">
        <v>30</v>
      </c>
      <c r="B10941" s="62" t="s">
        <v>472</v>
      </c>
      <c r="C10941" s="63">
        <v>10</v>
      </c>
      <c r="D10941" s="64" t="s">
        <v>13437</v>
      </c>
      <c r="E10941" s="64" t="s">
        <v>10110</v>
      </c>
      <c r="F10941" s="65">
        <v>27111929</v>
      </c>
      <c r="G10941" s="64" t="s">
        <v>13633</v>
      </c>
      <c r="H10941" s="64">
        <v>3</v>
      </c>
      <c r="I10941" s="64">
        <v>8</v>
      </c>
      <c r="J10941" s="66">
        <v>2</v>
      </c>
      <c r="K10941" s="67">
        <v>144000</v>
      </c>
      <c r="L10941" s="68" t="s">
        <v>15</v>
      </c>
      <c r="M10941" s="68" t="s">
        <v>254</v>
      </c>
    </row>
    <row r="10942" spans="1:13" s="3" customFormat="1" ht="12.75" x14ac:dyDescent="0.2">
      <c r="A10942" s="62" t="s">
        <v>30</v>
      </c>
      <c r="B10942" s="62" t="s">
        <v>265</v>
      </c>
      <c r="C10942" s="63">
        <v>10</v>
      </c>
      <c r="D10942" s="62" t="s">
        <v>13462</v>
      </c>
      <c r="E10942" s="62" t="s">
        <v>10111</v>
      </c>
      <c r="F10942" s="69">
        <v>26111700</v>
      </c>
      <c r="G10942" s="62" t="s">
        <v>13633</v>
      </c>
      <c r="H10942" s="62">
        <v>3</v>
      </c>
      <c r="I10942" s="62">
        <v>8</v>
      </c>
      <c r="J10942" s="70">
        <v>5</v>
      </c>
      <c r="K10942" s="71">
        <v>60000</v>
      </c>
      <c r="L10942" s="72" t="s">
        <v>15</v>
      </c>
      <c r="M10942" s="72" t="s">
        <v>254</v>
      </c>
    </row>
    <row r="10943" spans="1:13" s="3" customFormat="1" ht="12.75" x14ac:dyDescent="0.2">
      <c r="A10943" s="62" t="s">
        <v>30</v>
      </c>
      <c r="B10943" s="62" t="s">
        <v>265</v>
      </c>
      <c r="C10943" s="63">
        <v>10</v>
      </c>
      <c r="D10943" s="64" t="s">
        <v>13462</v>
      </c>
      <c r="E10943" s="64" t="s">
        <v>10112</v>
      </c>
      <c r="F10943" s="65">
        <v>26111700</v>
      </c>
      <c r="G10943" s="64" t="s">
        <v>13633</v>
      </c>
      <c r="H10943" s="64">
        <v>3</v>
      </c>
      <c r="I10943" s="64">
        <v>8</v>
      </c>
      <c r="J10943" s="66">
        <v>10</v>
      </c>
      <c r="K10943" s="67">
        <v>70000</v>
      </c>
      <c r="L10943" s="68" t="s">
        <v>15</v>
      </c>
      <c r="M10943" s="68" t="s">
        <v>254</v>
      </c>
    </row>
    <row r="10944" spans="1:13" s="3" customFormat="1" ht="12.75" x14ac:dyDescent="0.2">
      <c r="A10944" s="62" t="s">
        <v>30</v>
      </c>
      <c r="B10944" s="62" t="s">
        <v>265</v>
      </c>
      <c r="C10944" s="63">
        <v>10</v>
      </c>
      <c r="D10944" s="62" t="s">
        <v>13462</v>
      </c>
      <c r="E10944" s="62" t="s">
        <v>10113</v>
      </c>
      <c r="F10944" s="69">
        <v>26111700</v>
      </c>
      <c r="G10944" s="62" t="s">
        <v>13633</v>
      </c>
      <c r="H10944" s="62">
        <v>3</v>
      </c>
      <c r="I10944" s="62">
        <v>8</v>
      </c>
      <c r="J10944" s="70">
        <v>5</v>
      </c>
      <c r="K10944" s="71">
        <v>50000</v>
      </c>
      <c r="L10944" s="72" t="s">
        <v>15</v>
      </c>
      <c r="M10944" s="72" t="s">
        <v>254</v>
      </c>
    </row>
    <row r="10945" spans="1:13" s="3" customFormat="1" ht="12.75" x14ac:dyDescent="0.2">
      <c r="A10945" s="62" t="s">
        <v>30</v>
      </c>
      <c r="B10945" s="62" t="s">
        <v>219</v>
      </c>
      <c r="C10945" s="63">
        <v>10</v>
      </c>
      <c r="D10945" s="64" t="s">
        <v>13379</v>
      </c>
      <c r="E10945" s="64" t="s">
        <v>10114</v>
      </c>
      <c r="F10945" s="65">
        <v>31161709</v>
      </c>
      <c r="G10945" s="64" t="s">
        <v>13633</v>
      </c>
      <c r="H10945" s="64">
        <v>3</v>
      </c>
      <c r="I10945" s="64">
        <v>8</v>
      </c>
      <c r="J10945" s="66">
        <v>8</v>
      </c>
      <c r="K10945" s="67">
        <v>2800</v>
      </c>
      <c r="L10945" s="68" t="s">
        <v>15</v>
      </c>
      <c r="M10945" s="68" t="s">
        <v>254</v>
      </c>
    </row>
    <row r="10946" spans="1:13" s="3" customFormat="1" ht="12.75" x14ac:dyDescent="0.2">
      <c r="A10946" s="62" t="s">
        <v>30</v>
      </c>
      <c r="B10946" s="62" t="s">
        <v>219</v>
      </c>
      <c r="C10946" s="63">
        <v>10</v>
      </c>
      <c r="D10946" s="62" t="s">
        <v>13379</v>
      </c>
      <c r="E10946" s="62" t="s">
        <v>10115</v>
      </c>
      <c r="F10946" s="69">
        <v>31161709</v>
      </c>
      <c r="G10946" s="62" t="s">
        <v>13633</v>
      </c>
      <c r="H10946" s="62">
        <v>3</v>
      </c>
      <c r="I10946" s="62">
        <v>8</v>
      </c>
      <c r="J10946" s="70">
        <v>8</v>
      </c>
      <c r="K10946" s="71">
        <v>2800</v>
      </c>
      <c r="L10946" s="72" t="s">
        <v>15</v>
      </c>
      <c r="M10946" s="72" t="s">
        <v>254</v>
      </c>
    </row>
    <row r="10947" spans="1:13" s="3" customFormat="1" ht="12.75" x14ac:dyDescent="0.2">
      <c r="A10947" s="62" t="s">
        <v>30</v>
      </c>
      <c r="B10947" s="62" t="s">
        <v>219</v>
      </c>
      <c r="C10947" s="63">
        <v>10</v>
      </c>
      <c r="D10947" s="64" t="s">
        <v>13379</v>
      </c>
      <c r="E10947" s="64" t="s">
        <v>10116</v>
      </c>
      <c r="F10947" s="65">
        <v>31161709</v>
      </c>
      <c r="G10947" s="64" t="s">
        <v>13633</v>
      </c>
      <c r="H10947" s="64">
        <v>3</v>
      </c>
      <c r="I10947" s="64">
        <v>8</v>
      </c>
      <c r="J10947" s="66">
        <v>10</v>
      </c>
      <c r="K10947" s="67">
        <v>3500</v>
      </c>
      <c r="L10947" s="68" t="s">
        <v>15</v>
      </c>
      <c r="M10947" s="68" t="s">
        <v>254</v>
      </c>
    </row>
    <row r="10948" spans="1:13" s="3" customFormat="1" ht="12.75" x14ac:dyDescent="0.2">
      <c r="A10948" s="62" t="s">
        <v>30</v>
      </c>
      <c r="B10948" s="62" t="s">
        <v>217</v>
      </c>
      <c r="C10948" s="63">
        <v>10</v>
      </c>
      <c r="D10948" s="62" t="s">
        <v>13378</v>
      </c>
      <c r="E10948" s="62" t="s">
        <v>10117</v>
      </c>
      <c r="F10948" s="69">
        <v>60121228</v>
      </c>
      <c r="G10948" s="62" t="s">
        <v>13633</v>
      </c>
      <c r="H10948" s="62">
        <v>3</v>
      </c>
      <c r="I10948" s="62">
        <v>8</v>
      </c>
      <c r="J10948" s="70">
        <v>5</v>
      </c>
      <c r="K10948" s="71">
        <v>25000</v>
      </c>
      <c r="L10948" s="72" t="s">
        <v>15</v>
      </c>
      <c r="M10948" s="72" t="s">
        <v>254</v>
      </c>
    </row>
    <row r="10949" spans="1:13" s="3" customFormat="1" ht="12.75" x14ac:dyDescent="0.2">
      <c r="A10949" s="62" t="s">
        <v>30</v>
      </c>
      <c r="B10949" s="62" t="s">
        <v>871</v>
      </c>
      <c r="C10949" s="63">
        <v>10</v>
      </c>
      <c r="D10949" s="64" t="s">
        <v>13490</v>
      </c>
      <c r="E10949" s="64" t="s">
        <v>10118</v>
      </c>
      <c r="F10949" s="65">
        <v>11121503</v>
      </c>
      <c r="G10949" s="64" t="s">
        <v>13633</v>
      </c>
      <c r="H10949" s="64">
        <v>3</v>
      </c>
      <c r="I10949" s="64">
        <v>8</v>
      </c>
      <c r="J10949" s="66">
        <v>1</v>
      </c>
      <c r="K10949" s="67">
        <v>70000</v>
      </c>
      <c r="L10949" s="68" t="s">
        <v>1760</v>
      </c>
      <c r="M10949" s="68" t="s">
        <v>254</v>
      </c>
    </row>
    <row r="10950" spans="1:13" s="3" customFormat="1" ht="12.75" x14ac:dyDescent="0.2">
      <c r="A10950" s="62" t="s">
        <v>30</v>
      </c>
      <c r="B10950" s="62" t="s">
        <v>871</v>
      </c>
      <c r="C10950" s="63">
        <v>10</v>
      </c>
      <c r="D10950" s="62" t="s">
        <v>13490</v>
      </c>
      <c r="E10950" s="62" t="s">
        <v>10119</v>
      </c>
      <c r="F10950" s="69">
        <v>11121503</v>
      </c>
      <c r="G10950" s="62" t="s">
        <v>13633</v>
      </c>
      <c r="H10950" s="62">
        <v>3</v>
      </c>
      <c r="I10950" s="62">
        <v>8</v>
      </c>
      <c r="J10950" s="70">
        <v>1</v>
      </c>
      <c r="K10950" s="71">
        <v>70000</v>
      </c>
      <c r="L10950" s="72" t="s">
        <v>1760</v>
      </c>
      <c r="M10950" s="72" t="s">
        <v>254</v>
      </c>
    </row>
    <row r="10951" spans="1:13" s="3" customFormat="1" ht="12.75" x14ac:dyDescent="0.2">
      <c r="A10951" s="62" t="s">
        <v>30</v>
      </c>
      <c r="B10951" s="62" t="s">
        <v>871</v>
      </c>
      <c r="C10951" s="63">
        <v>10</v>
      </c>
      <c r="D10951" s="64" t="s">
        <v>13490</v>
      </c>
      <c r="E10951" s="64" t="s">
        <v>10120</v>
      </c>
      <c r="F10951" s="65">
        <v>11121503</v>
      </c>
      <c r="G10951" s="64" t="s">
        <v>13633</v>
      </c>
      <c r="H10951" s="64">
        <v>3</v>
      </c>
      <c r="I10951" s="64">
        <v>8</v>
      </c>
      <c r="J10951" s="66">
        <v>1</v>
      </c>
      <c r="K10951" s="67">
        <v>70000</v>
      </c>
      <c r="L10951" s="68" t="s">
        <v>1760</v>
      </c>
      <c r="M10951" s="68" t="s">
        <v>254</v>
      </c>
    </row>
    <row r="10952" spans="1:13" s="3" customFormat="1" ht="12.75" x14ac:dyDescent="0.2">
      <c r="A10952" s="62" t="s">
        <v>30</v>
      </c>
      <c r="B10952" s="62" t="s">
        <v>871</v>
      </c>
      <c r="C10952" s="63">
        <v>10</v>
      </c>
      <c r="D10952" s="62" t="s">
        <v>13490</v>
      </c>
      <c r="E10952" s="62" t="s">
        <v>10121</v>
      </c>
      <c r="F10952" s="69">
        <v>11121503</v>
      </c>
      <c r="G10952" s="62" t="s">
        <v>13633</v>
      </c>
      <c r="H10952" s="62">
        <v>3</v>
      </c>
      <c r="I10952" s="62">
        <v>8</v>
      </c>
      <c r="J10952" s="70">
        <v>1</v>
      </c>
      <c r="K10952" s="71">
        <v>70000</v>
      </c>
      <c r="L10952" s="72" t="s">
        <v>1760</v>
      </c>
      <c r="M10952" s="72" t="s">
        <v>254</v>
      </c>
    </row>
    <row r="10953" spans="1:13" s="3" customFormat="1" ht="12.75" x14ac:dyDescent="0.2">
      <c r="A10953" s="62" t="s">
        <v>30</v>
      </c>
      <c r="B10953" s="62" t="s">
        <v>871</v>
      </c>
      <c r="C10953" s="63">
        <v>10</v>
      </c>
      <c r="D10953" s="64" t="s">
        <v>13490</v>
      </c>
      <c r="E10953" s="64" t="s">
        <v>10122</v>
      </c>
      <c r="F10953" s="65">
        <v>11121503</v>
      </c>
      <c r="G10953" s="64" t="s">
        <v>13633</v>
      </c>
      <c r="H10953" s="64">
        <v>3</v>
      </c>
      <c r="I10953" s="64">
        <v>8</v>
      </c>
      <c r="J10953" s="66">
        <v>1</v>
      </c>
      <c r="K10953" s="67">
        <v>70000</v>
      </c>
      <c r="L10953" s="68" t="s">
        <v>1760</v>
      </c>
      <c r="M10953" s="68" t="s">
        <v>254</v>
      </c>
    </row>
    <row r="10954" spans="1:13" s="3" customFormat="1" ht="12.75" x14ac:dyDescent="0.2">
      <c r="A10954" s="62" t="s">
        <v>30</v>
      </c>
      <c r="B10954" s="62" t="s">
        <v>871</v>
      </c>
      <c r="C10954" s="63">
        <v>10</v>
      </c>
      <c r="D10954" s="62" t="s">
        <v>13490</v>
      </c>
      <c r="E10954" s="62" t="s">
        <v>10123</v>
      </c>
      <c r="F10954" s="69">
        <v>31211500</v>
      </c>
      <c r="G10954" s="62" t="s">
        <v>13633</v>
      </c>
      <c r="H10954" s="62">
        <v>3</v>
      </c>
      <c r="I10954" s="62">
        <v>8</v>
      </c>
      <c r="J10954" s="70">
        <v>1</v>
      </c>
      <c r="K10954" s="71">
        <v>1250000</v>
      </c>
      <c r="L10954" s="72" t="s">
        <v>1760</v>
      </c>
      <c r="M10954" s="72" t="s">
        <v>254</v>
      </c>
    </row>
    <row r="10955" spans="1:13" s="3" customFormat="1" ht="12.75" x14ac:dyDescent="0.2">
      <c r="A10955" s="62" t="s">
        <v>30</v>
      </c>
      <c r="B10955" s="62" t="s">
        <v>871</v>
      </c>
      <c r="C10955" s="63">
        <v>10</v>
      </c>
      <c r="D10955" s="64" t="s">
        <v>13490</v>
      </c>
      <c r="E10955" s="64" t="s">
        <v>10124</v>
      </c>
      <c r="F10955" s="65">
        <v>31211500</v>
      </c>
      <c r="G10955" s="64" t="s">
        <v>13633</v>
      </c>
      <c r="H10955" s="64">
        <v>3</v>
      </c>
      <c r="I10955" s="64">
        <v>8</v>
      </c>
      <c r="J10955" s="66">
        <v>1</v>
      </c>
      <c r="K10955" s="67">
        <v>1250000</v>
      </c>
      <c r="L10955" s="68" t="s">
        <v>1760</v>
      </c>
      <c r="M10955" s="68" t="s">
        <v>254</v>
      </c>
    </row>
    <row r="10956" spans="1:13" s="3" customFormat="1" ht="12.75" x14ac:dyDescent="0.2">
      <c r="A10956" s="62" t="s">
        <v>30</v>
      </c>
      <c r="B10956" s="62" t="s">
        <v>871</v>
      </c>
      <c r="C10956" s="63">
        <v>10</v>
      </c>
      <c r="D10956" s="62" t="s">
        <v>13490</v>
      </c>
      <c r="E10956" s="62" t="s">
        <v>10125</v>
      </c>
      <c r="F10956" s="69">
        <v>31211504</v>
      </c>
      <c r="G10956" s="62" t="s">
        <v>13633</v>
      </c>
      <c r="H10956" s="62">
        <v>3</v>
      </c>
      <c r="I10956" s="62">
        <v>8</v>
      </c>
      <c r="J10956" s="70">
        <v>1</v>
      </c>
      <c r="K10956" s="71">
        <v>1350000</v>
      </c>
      <c r="L10956" s="72" t="s">
        <v>15</v>
      </c>
      <c r="M10956" s="72" t="s">
        <v>254</v>
      </c>
    </row>
    <row r="10957" spans="1:13" s="3" customFormat="1" ht="12.75" x14ac:dyDescent="0.2">
      <c r="A10957" s="62" t="s">
        <v>30</v>
      </c>
      <c r="B10957" s="62" t="s">
        <v>871</v>
      </c>
      <c r="C10957" s="63">
        <v>10</v>
      </c>
      <c r="D10957" s="64" t="s">
        <v>13490</v>
      </c>
      <c r="E10957" s="64" t="s">
        <v>10126</v>
      </c>
      <c r="F10957" s="65">
        <v>31211500</v>
      </c>
      <c r="G10957" s="64" t="s">
        <v>13633</v>
      </c>
      <c r="H10957" s="64">
        <v>3</v>
      </c>
      <c r="I10957" s="64">
        <v>8</v>
      </c>
      <c r="J10957" s="66">
        <v>1</v>
      </c>
      <c r="K10957" s="67">
        <v>950000</v>
      </c>
      <c r="L10957" s="68" t="s">
        <v>1760</v>
      </c>
      <c r="M10957" s="68" t="s">
        <v>254</v>
      </c>
    </row>
    <row r="10958" spans="1:13" s="3" customFormat="1" ht="12.75" x14ac:dyDescent="0.2">
      <c r="A10958" s="62" t="s">
        <v>30</v>
      </c>
      <c r="B10958" s="62" t="s">
        <v>871</v>
      </c>
      <c r="C10958" s="63">
        <v>10</v>
      </c>
      <c r="D10958" s="62" t="s">
        <v>13490</v>
      </c>
      <c r="E10958" s="62" t="s">
        <v>10127</v>
      </c>
      <c r="F10958" s="69">
        <v>31211504</v>
      </c>
      <c r="G10958" s="62" t="s">
        <v>13633</v>
      </c>
      <c r="H10958" s="62">
        <v>3</v>
      </c>
      <c r="I10958" s="62">
        <v>8</v>
      </c>
      <c r="J10958" s="70">
        <v>3</v>
      </c>
      <c r="K10958" s="71">
        <v>3900000</v>
      </c>
      <c r="L10958" s="72" t="s">
        <v>15</v>
      </c>
      <c r="M10958" s="72" t="s">
        <v>254</v>
      </c>
    </row>
    <row r="10959" spans="1:13" s="3" customFormat="1" ht="12.75" x14ac:dyDescent="0.2">
      <c r="A10959" s="62" t="s">
        <v>30</v>
      </c>
      <c r="B10959" s="62" t="s">
        <v>871</v>
      </c>
      <c r="C10959" s="63">
        <v>10</v>
      </c>
      <c r="D10959" s="64" t="s">
        <v>13490</v>
      </c>
      <c r="E10959" s="64" t="s">
        <v>10128</v>
      </c>
      <c r="F10959" s="65">
        <v>31211504</v>
      </c>
      <c r="G10959" s="64" t="s">
        <v>13633</v>
      </c>
      <c r="H10959" s="64">
        <v>3</v>
      </c>
      <c r="I10959" s="64">
        <v>8</v>
      </c>
      <c r="J10959" s="66">
        <v>3</v>
      </c>
      <c r="K10959" s="67">
        <v>3900000</v>
      </c>
      <c r="L10959" s="68" t="s">
        <v>15</v>
      </c>
      <c r="M10959" s="68" t="s">
        <v>254</v>
      </c>
    </row>
    <row r="10960" spans="1:13" s="3" customFormat="1" ht="12.75" x14ac:dyDescent="0.2">
      <c r="A10960" s="62" t="s">
        <v>30</v>
      </c>
      <c r="B10960" s="62" t="s">
        <v>871</v>
      </c>
      <c r="C10960" s="63">
        <v>10</v>
      </c>
      <c r="D10960" s="62" t="s">
        <v>13490</v>
      </c>
      <c r="E10960" s="62" t="s">
        <v>10129</v>
      </c>
      <c r="F10960" s="69">
        <v>24121802</v>
      </c>
      <c r="G10960" s="62" t="s">
        <v>13633</v>
      </c>
      <c r="H10960" s="62">
        <v>3</v>
      </c>
      <c r="I10960" s="62">
        <v>8</v>
      </c>
      <c r="J10960" s="70">
        <v>1</v>
      </c>
      <c r="K10960" s="71">
        <v>1250000</v>
      </c>
      <c r="L10960" s="72" t="s">
        <v>15</v>
      </c>
      <c r="M10960" s="72" t="s">
        <v>254</v>
      </c>
    </row>
    <row r="10961" spans="1:13" s="3" customFormat="1" ht="12.75" x14ac:dyDescent="0.2">
      <c r="A10961" s="62" t="s">
        <v>30</v>
      </c>
      <c r="B10961" s="62" t="s">
        <v>871</v>
      </c>
      <c r="C10961" s="63">
        <v>10</v>
      </c>
      <c r="D10961" s="64" t="s">
        <v>13490</v>
      </c>
      <c r="E10961" s="64" t="s">
        <v>10130</v>
      </c>
      <c r="F10961" s="65">
        <v>31211504</v>
      </c>
      <c r="G10961" s="64" t="s">
        <v>13633</v>
      </c>
      <c r="H10961" s="64">
        <v>3</v>
      </c>
      <c r="I10961" s="64">
        <v>8</v>
      </c>
      <c r="J10961" s="66">
        <v>1</v>
      </c>
      <c r="K10961" s="67">
        <v>1350000</v>
      </c>
      <c r="L10961" s="68" t="s">
        <v>15</v>
      </c>
      <c r="M10961" s="68" t="s">
        <v>254</v>
      </c>
    </row>
    <row r="10962" spans="1:13" s="3" customFormat="1" ht="12.75" x14ac:dyDescent="0.2">
      <c r="A10962" s="62" t="s">
        <v>30</v>
      </c>
      <c r="B10962" s="62" t="s">
        <v>871</v>
      </c>
      <c r="C10962" s="63">
        <v>10</v>
      </c>
      <c r="D10962" s="62" t="s">
        <v>13490</v>
      </c>
      <c r="E10962" s="62" t="s">
        <v>10131</v>
      </c>
      <c r="F10962" s="69">
        <v>31211504</v>
      </c>
      <c r="G10962" s="62" t="s">
        <v>13633</v>
      </c>
      <c r="H10962" s="62">
        <v>3</v>
      </c>
      <c r="I10962" s="62">
        <v>8</v>
      </c>
      <c r="J10962" s="70">
        <v>1</v>
      </c>
      <c r="K10962" s="71">
        <v>1350000</v>
      </c>
      <c r="L10962" s="72" t="s">
        <v>15</v>
      </c>
      <c r="M10962" s="72" t="s">
        <v>254</v>
      </c>
    </row>
    <row r="10963" spans="1:13" s="3" customFormat="1" ht="12.75" x14ac:dyDescent="0.2">
      <c r="A10963" s="62" t="s">
        <v>30</v>
      </c>
      <c r="B10963" s="62" t="s">
        <v>871</v>
      </c>
      <c r="C10963" s="63">
        <v>10</v>
      </c>
      <c r="D10963" s="64" t="s">
        <v>13490</v>
      </c>
      <c r="E10963" s="64" t="s">
        <v>10132</v>
      </c>
      <c r="F10963" s="65">
        <v>31211504</v>
      </c>
      <c r="G10963" s="64" t="s">
        <v>13633</v>
      </c>
      <c r="H10963" s="64">
        <v>3</v>
      </c>
      <c r="I10963" s="64">
        <v>8</v>
      </c>
      <c r="J10963" s="66">
        <v>1</v>
      </c>
      <c r="K10963" s="67">
        <v>1350000</v>
      </c>
      <c r="L10963" s="68" t="s">
        <v>15</v>
      </c>
      <c r="M10963" s="68" t="s">
        <v>254</v>
      </c>
    </row>
    <row r="10964" spans="1:13" s="3" customFormat="1" ht="12.75" x14ac:dyDescent="0.2">
      <c r="A10964" s="62" t="s">
        <v>30</v>
      </c>
      <c r="B10964" s="62" t="s">
        <v>219</v>
      </c>
      <c r="C10964" s="63">
        <v>10</v>
      </c>
      <c r="D10964" s="62" t="s">
        <v>13379</v>
      </c>
      <c r="E10964" s="62" t="s">
        <v>10133</v>
      </c>
      <c r="F10964" s="69">
        <v>32131023</v>
      </c>
      <c r="G10964" s="62" t="s">
        <v>13633</v>
      </c>
      <c r="H10964" s="62">
        <v>3</v>
      </c>
      <c r="I10964" s="62">
        <v>8</v>
      </c>
      <c r="J10964" s="70">
        <v>1</v>
      </c>
      <c r="K10964" s="71">
        <v>23500</v>
      </c>
      <c r="L10964" s="72" t="s">
        <v>15</v>
      </c>
      <c r="M10964" s="72" t="s">
        <v>254</v>
      </c>
    </row>
    <row r="10965" spans="1:13" s="3" customFormat="1" ht="12.75" x14ac:dyDescent="0.2">
      <c r="A10965" s="62" t="s">
        <v>30</v>
      </c>
      <c r="B10965" s="62" t="s">
        <v>219</v>
      </c>
      <c r="C10965" s="63">
        <v>10</v>
      </c>
      <c r="D10965" s="64" t="s">
        <v>13379</v>
      </c>
      <c r="E10965" s="64" t="s">
        <v>10134</v>
      </c>
      <c r="F10965" s="65">
        <v>27112114</v>
      </c>
      <c r="G10965" s="64" t="s">
        <v>13633</v>
      </c>
      <c r="H10965" s="64">
        <v>3</v>
      </c>
      <c r="I10965" s="64">
        <v>8</v>
      </c>
      <c r="J10965" s="66">
        <v>1</v>
      </c>
      <c r="K10965" s="67">
        <v>79000</v>
      </c>
      <c r="L10965" s="68" t="s">
        <v>15</v>
      </c>
      <c r="M10965" s="68" t="s">
        <v>254</v>
      </c>
    </row>
    <row r="10966" spans="1:13" s="3" customFormat="1" ht="12.75" x14ac:dyDescent="0.2">
      <c r="A10966" s="62" t="s">
        <v>30</v>
      </c>
      <c r="B10966" s="62" t="s">
        <v>219</v>
      </c>
      <c r="C10966" s="63">
        <v>10</v>
      </c>
      <c r="D10966" s="62" t="s">
        <v>13379</v>
      </c>
      <c r="E10966" s="62" t="s">
        <v>10135</v>
      </c>
      <c r="F10966" s="69">
        <v>27112151</v>
      </c>
      <c r="G10966" s="62" t="s">
        <v>13633</v>
      </c>
      <c r="H10966" s="62">
        <v>3</v>
      </c>
      <c r="I10966" s="62">
        <v>8</v>
      </c>
      <c r="J10966" s="70">
        <v>2</v>
      </c>
      <c r="K10966" s="71">
        <v>16000</v>
      </c>
      <c r="L10966" s="72" t="s">
        <v>15</v>
      </c>
      <c r="M10966" s="72" t="s">
        <v>254</v>
      </c>
    </row>
    <row r="10967" spans="1:13" s="3" customFormat="1" ht="12.75" x14ac:dyDescent="0.2">
      <c r="A10967" s="62" t="s">
        <v>30</v>
      </c>
      <c r="B10967" s="62" t="s">
        <v>219</v>
      </c>
      <c r="C10967" s="63">
        <v>10</v>
      </c>
      <c r="D10967" s="64" t="s">
        <v>13379</v>
      </c>
      <c r="E10967" s="64" t="s">
        <v>10136</v>
      </c>
      <c r="F10967" s="65">
        <v>27112105</v>
      </c>
      <c r="G10967" s="64" t="s">
        <v>13633</v>
      </c>
      <c r="H10967" s="64">
        <v>3</v>
      </c>
      <c r="I10967" s="64">
        <v>8</v>
      </c>
      <c r="J10967" s="66">
        <v>1</v>
      </c>
      <c r="K10967" s="67">
        <v>92000</v>
      </c>
      <c r="L10967" s="68" t="s">
        <v>15</v>
      </c>
      <c r="M10967" s="68" t="s">
        <v>254</v>
      </c>
    </row>
    <row r="10968" spans="1:13" s="3" customFormat="1" ht="12.75" x14ac:dyDescent="0.2">
      <c r="A10968" s="62" t="s">
        <v>30</v>
      </c>
      <c r="B10968" s="62" t="s">
        <v>1790</v>
      </c>
      <c r="C10968" s="63">
        <v>10</v>
      </c>
      <c r="D10968" s="62" t="s">
        <v>13549</v>
      </c>
      <c r="E10968" s="62" t="s">
        <v>10137</v>
      </c>
      <c r="F10968" s="69">
        <v>39121311</v>
      </c>
      <c r="G10968" s="62" t="s">
        <v>13633</v>
      </c>
      <c r="H10968" s="62">
        <v>3</v>
      </c>
      <c r="I10968" s="62">
        <v>8</v>
      </c>
      <c r="J10968" s="70">
        <v>1</v>
      </c>
      <c r="K10968" s="71">
        <v>36200</v>
      </c>
      <c r="L10968" s="72" t="s">
        <v>15</v>
      </c>
      <c r="M10968" s="72" t="s">
        <v>254</v>
      </c>
    </row>
    <row r="10969" spans="1:13" s="3" customFormat="1" ht="12.75" x14ac:dyDescent="0.2">
      <c r="A10969" s="62" t="s">
        <v>30</v>
      </c>
      <c r="B10969" s="62" t="s">
        <v>1790</v>
      </c>
      <c r="C10969" s="63">
        <v>10</v>
      </c>
      <c r="D10969" s="64" t="s">
        <v>13549</v>
      </c>
      <c r="E10969" s="64" t="s">
        <v>10138</v>
      </c>
      <c r="F10969" s="65">
        <v>27131500</v>
      </c>
      <c r="G10969" s="64" t="s">
        <v>13633</v>
      </c>
      <c r="H10969" s="64">
        <v>3</v>
      </c>
      <c r="I10969" s="64">
        <v>8</v>
      </c>
      <c r="J10969" s="66">
        <v>1</v>
      </c>
      <c r="K10969" s="67">
        <v>85000</v>
      </c>
      <c r="L10969" s="68" t="s">
        <v>15</v>
      </c>
      <c r="M10969" s="68" t="s">
        <v>254</v>
      </c>
    </row>
    <row r="10970" spans="1:13" s="3" customFormat="1" ht="12.75" x14ac:dyDescent="0.2">
      <c r="A10970" s="62" t="s">
        <v>30</v>
      </c>
      <c r="B10970" s="62" t="s">
        <v>1790</v>
      </c>
      <c r="C10970" s="63">
        <v>10</v>
      </c>
      <c r="D10970" s="62" t="s">
        <v>13549</v>
      </c>
      <c r="E10970" s="62" t="s">
        <v>10139</v>
      </c>
      <c r="F10970" s="69">
        <v>23153145</v>
      </c>
      <c r="G10970" s="62" t="s">
        <v>13633</v>
      </c>
      <c r="H10970" s="62">
        <v>3</v>
      </c>
      <c r="I10970" s="62">
        <v>8</v>
      </c>
      <c r="J10970" s="70">
        <v>1</v>
      </c>
      <c r="K10970" s="71">
        <v>36200</v>
      </c>
      <c r="L10970" s="72" t="s">
        <v>15</v>
      </c>
      <c r="M10970" s="72" t="s">
        <v>254</v>
      </c>
    </row>
    <row r="10971" spans="1:13" s="3" customFormat="1" ht="12.75" x14ac:dyDescent="0.2">
      <c r="A10971" s="62" t="s">
        <v>30</v>
      </c>
      <c r="B10971" s="62" t="s">
        <v>1790</v>
      </c>
      <c r="C10971" s="63">
        <v>10</v>
      </c>
      <c r="D10971" s="64" t="s">
        <v>13549</v>
      </c>
      <c r="E10971" s="64" t="s">
        <v>10140</v>
      </c>
      <c r="F10971" s="65">
        <v>27131502</v>
      </c>
      <c r="G10971" s="64" t="s">
        <v>13633</v>
      </c>
      <c r="H10971" s="64">
        <v>3</v>
      </c>
      <c r="I10971" s="64">
        <v>8</v>
      </c>
      <c r="J10971" s="66">
        <v>1</v>
      </c>
      <c r="K10971" s="67">
        <v>48900</v>
      </c>
      <c r="L10971" s="68" t="s">
        <v>15</v>
      </c>
      <c r="M10971" s="68" t="s">
        <v>254</v>
      </c>
    </row>
    <row r="10972" spans="1:13" s="3" customFormat="1" ht="12.75" x14ac:dyDescent="0.2">
      <c r="A10972" s="62" t="s">
        <v>30</v>
      </c>
      <c r="B10972" s="62" t="s">
        <v>1790</v>
      </c>
      <c r="C10972" s="63">
        <v>10</v>
      </c>
      <c r="D10972" s="62" t="s">
        <v>13549</v>
      </c>
      <c r="E10972" s="62" t="s">
        <v>10141</v>
      </c>
      <c r="F10972" s="69">
        <v>27112908</v>
      </c>
      <c r="G10972" s="62" t="s">
        <v>13633</v>
      </c>
      <c r="H10972" s="62">
        <v>3</v>
      </c>
      <c r="I10972" s="62">
        <v>8</v>
      </c>
      <c r="J10972" s="70">
        <v>2</v>
      </c>
      <c r="K10972" s="71">
        <v>37200</v>
      </c>
      <c r="L10972" s="72" t="s">
        <v>15</v>
      </c>
      <c r="M10972" s="72" t="s">
        <v>254</v>
      </c>
    </row>
    <row r="10973" spans="1:13" s="3" customFormat="1" ht="12.75" x14ac:dyDescent="0.2">
      <c r="A10973" s="62" t="s">
        <v>30</v>
      </c>
      <c r="B10973" s="62" t="s">
        <v>1790</v>
      </c>
      <c r="C10973" s="63">
        <v>10</v>
      </c>
      <c r="D10973" s="64" t="s">
        <v>13549</v>
      </c>
      <c r="E10973" s="64" t="s">
        <v>10142</v>
      </c>
      <c r="F10973" s="65">
        <v>27121604</v>
      </c>
      <c r="G10973" s="64" t="s">
        <v>13633</v>
      </c>
      <c r="H10973" s="64">
        <v>3</v>
      </c>
      <c r="I10973" s="64">
        <v>8</v>
      </c>
      <c r="J10973" s="66">
        <v>2</v>
      </c>
      <c r="K10973" s="67">
        <v>640800</v>
      </c>
      <c r="L10973" s="68" t="s">
        <v>15</v>
      </c>
      <c r="M10973" s="68" t="s">
        <v>254</v>
      </c>
    </row>
    <row r="10974" spans="1:13" s="3" customFormat="1" ht="12.75" x14ac:dyDescent="0.2">
      <c r="A10974" s="62" t="s">
        <v>30</v>
      </c>
      <c r="B10974" s="62" t="s">
        <v>1790</v>
      </c>
      <c r="C10974" s="63">
        <v>10</v>
      </c>
      <c r="D10974" s="62" t="s">
        <v>13549</v>
      </c>
      <c r="E10974" s="62" t="s">
        <v>10143</v>
      </c>
      <c r="F10974" s="69">
        <v>27121602</v>
      </c>
      <c r="G10974" s="62" t="s">
        <v>13633</v>
      </c>
      <c r="H10974" s="62">
        <v>3</v>
      </c>
      <c r="I10974" s="62">
        <v>8</v>
      </c>
      <c r="J10974" s="70">
        <v>1</v>
      </c>
      <c r="K10974" s="71">
        <v>850000</v>
      </c>
      <c r="L10974" s="72" t="s">
        <v>15</v>
      </c>
      <c r="M10974" s="72" t="s">
        <v>254</v>
      </c>
    </row>
    <row r="10975" spans="1:13" s="3" customFormat="1" ht="12.75" x14ac:dyDescent="0.2">
      <c r="A10975" s="62" t="s">
        <v>30</v>
      </c>
      <c r="B10975" s="62" t="s">
        <v>873</v>
      </c>
      <c r="C10975" s="63">
        <v>10</v>
      </c>
      <c r="D10975" s="64" t="s">
        <v>13492</v>
      </c>
      <c r="E10975" s="64" t="s">
        <v>15162</v>
      </c>
      <c r="F10975" s="65">
        <v>41105341</v>
      </c>
      <c r="G10975" s="64" t="s">
        <v>13633</v>
      </c>
      <c r="H10975" s="64">
        <v>3</v>
      </c>
      <c r="I10975" s="64">
        <v>8</v>
      </c>
      <c r="J10975" s="66">
        <v>1</v>
      </c>
      <c r="K10975" s="67">
        <v>48600</v>
      </c>
      <c r="L10975" s="68" t="s">
        <v>15</v>
      </c>
      <c r="M10975" s="68" t="s">
        <v>254</v>
      </c>
    </row>
    <row r="10976" spans="1:13" s="3" customFormat="1" ht="12.75" x14ac:dyDescent="0.2">
      <c r="A10976" s="62" t="s">
        <v>30</v>
      </c>
      <c r="B10976" s="62" t="s">
        <v>873</v>
      </c>
      <c r="C10976" s="63">
        <v>10</v>
      </c>
      <c r="D10976" s="62" t="s">
        <v>13492</v>
      </c>
      <c r="E10976" s="62" t="s">
        <v>15163</v>
      </c>
      <c r="F10976" s="69">
        <v>41105341</v>
      </c>
      <c r="G10976" s="62" t="s">
        <v>13633</v>
      </c>
      <c r="H10976" s="62">
        <v>3</v>
      </c>
      <c r="I10976" s="62">
        <v>8</v>
      </c>
      <c r="J10976" s="70">
        <v>1</v>
      </c>
      <c r="K10976" s="71">
        <v>41200</v>
      </c>
      <c r="L10976" s="72" t="s">
        <v>15</v>
      </c>
      <c r="M10976" s="72" t="s">
        <v>254</v>
      </c>
    </row>
    <row r="10977" spans="1:13" s="3" customFormat="1" ht="12.75" x14ac:dyDescent="0.2">
      <c r="A10977" s="62" t="s">
        <v>30</v>
      </c>
      <c r="B10977" s="62" t="s">
        <v>873</v>
      </c>
      <c r="C10977" s="63">
        <v>10</v>
      </c>
      <c r="D10977" s="64" t="s">
        <v>13492</v>
      </c>
      <c r="E10977" s="64" t="s">
        <v>15164</v>
      </c>
      <c r="F10977" s="65">
        <v>41105341</v>
      </c>
      <c r="G10977" s="64" t="s">
        <v>13633</v>
      </c>
      <c r="H10977" s="64">
        <v>3</v>
      </c>
      <c r="I10977" s="64">
        <v>8</v>
      </c>
      <c r="J10977" s="66">
        <v>1</v>
      </c>
      <c r="K10977" s="67">
        <v>46200</v>
      </c>
      <c r="L10977" s="68" t="s">
        <v>15</v>
      </c>
      <c r="M10977" s="68" t="s">
        <v>254</v>
      </c>
    </row>
    <row r="10978" spans="1:13" s="3" customFormat="1" ht="12.75" x14ac:dyDescent="0.2">
      <c r="A10978" s="62" t="s">
        <v>30</v>
      </c>
      <c r="B10978" s="62" t="s">
        <v>873</v>
      </c>
      <c r="C10978" s="63">
        <v>10</v>
      </c>
      <c r="D10978" s="62" t="s">
        <v>13492</v>
      </c>
      <c r="E10978" s="62" t="s">
        <v>15165</v>
      </c>
      <c r="F10978" s="69">
        <v>41105341</v>
      </c>
      <c r="G10978" s="62" t="s">
        <v>13633</v>
      </c>
      <c r="H10978" s="62">
        <v>3</v>
      </c>
      <c r="I10978" s="62">
        <v>8</v>
      </c>
      <c r="J10978" s="70">
        <v>1</v>
      </c>
      <c r="K10978" s="71">
        <v>42000</v>
      </c>
      <c r="L10978" s="72" t="s">
        <v>15</v>
      </c>
      <c r="M10978" s="72" t="s">
        <v>254</v>
      </c>
    </row>
    <row r="10979" spans="1:13" s="3" customFormat="1" ht="12.75" x14ac:dyDescent="0.2">
      <c r="A10979" s="62" t="s">
        <v>30</v>
      </c>
      <c r="B10979" s="62" t="s">
        <v>874</v>
      </c>
      <c r="C10979" s="63">
        <v>10</v>
      </c>
      <c r="D10979" s="64" t="s">
        <v>13493</v>
      </c>
      <c r="E10979" s="64" t="s">
        <v>10144</v>
      </c>
      <c r="F10979" s="65">
        <v>11141602</v>
      </c>
      <c r="G10979" s="64" t="s">
        <v>13633</v>
      </c>
      <c r="H10979" s="64">
        <v>3</v>
      </c>
      <c r="I10979" s="64">
        <v>8</v>
      </c>
      <c r="J10979" s="66">
        <v>10</v>
      </c>
      <c r="K10979" s="67">
        <v>269000</v>
      </c>
      <c r="L10979" s="68" t="s">
        <v>15</v>
      </c>
      <c r="M10979" s="68" t="s">
        <v>254</v>
      </c>
    </row>
    <row r="10980" spans="1:13" s="3" customFormat="1" ht="12.75" x14ac:dyDescent="0.2">
      <c r="A10980" s="62" t="s">
        <v>30</v>
      </c>
      <c r="B10980" s="62" t="s">
        <v>874</v>
      </c>
      <c r="C10980" s="63">
        <v>10</v>
      </c>
      <c r="D10980" s="62" t="s">
        <v>13493</v>
      </c>
      <c r="E10980" s="62" t="s">
        <v>10145</v>
      </c>
      <c r="F10980" s="69">
        <v>11141602</v>
      </c>
      <c r="G10980" s="62" t="s">
        <v>13633</v>
      </c>
      <c r="H10980" s="62">
        <v>3</v>
      </c>
      <c r="I10980" s="62">
        <v>8</v>
      </c>
      <c r="J10980" s="70">
        <v>20</v>
      </c>
      <c r="K10980" s="71">
        <v>538000</v>
      </c>
      <c r="L10980" s="72" t="s">
        <v>15</v>
      </c>
      <c r="M10980" s="72" t="s">
        <v>254</v>
      </c>
    </row>
    <row r="10981" spans="1:13" s="3" customFormat="1" ht="12.75" x14ac:dyDescent="0.2">
      <c r="A10981" s="62" t="s">
        <v>30</v>
      </c>
      <c r="B10981" s="62" t="s">
        <v>874</v>
      </c>
      <c r="C10981" s="63">
        <v>10</v>
      </c>
      <c r="D10981" s="64" t="s">
        <v>13493</v>
      </c>
      <c r="E10981" s="64" t="s">
        <v>10146</v>
      </c>
      <c r="F10981" s="65">
        <v>11141602</v>
      </c>
      <c r="G10981" s="64" t="s">
        <v>13633</v>
      </c>
      <c r="H10981" s="64">
        <v>3</v>
      </c>
      <c r="I10981" s="64">
        <v>8</v>
      </c>
      <c r="J10981" s="66">
        <v>3</v>
      </c>
      <c r="K10981" s="67">
        <v>106800</v>
      </c>
      <c r="L10981" s="68" t="s">
        <v>15</v>
      </c>
      <c r="M10981" s="68" t="s">
        <v>254</v>
      </c>
    </row>
    <row r="10982" spans="1:13" s="3" customFormat="1" ht="12.75" x14ac:dyDescent="0.2">
      <c r="A10982" s="62" t="s">
        <v>30</v>
      </c>
      <c r="B10982" s="62" t="s">
        <v>874</v>
      </c>
      <c r="C10982" s="63">
        <v>10</v>
      </c>
      <c r="D10982" s="62" t="s">
        <v>13493</v>
      </c>
      <c r="E10982" s="62" t="s">
        <v>10147</v>
      </c>
      <c r="F10982" s="69">
        <v>24141501</v>
      </c>
      <c r="G10982" s="62" t="s">
        <v>13633</v>
      </c>
      <c r="H10982" s="62">
        <v>3</v>
      </c>
      <c r="I10982" s="62">
        <v>8</v>
      </c>
      <c r="J10982" s="70">
        <v>20</v>
      </c>
      <c r="K10982" s="71">
        <v>900000</v>
      </c>
      <c r="L10982" s="72" t="s">
        <v>15</v>
      </c>
      <c r="M10982" s="72" t="s">
        <v>254</v>
      </c>
    </row>
    <row r="10983" spans="1:13" s="3" customFormat="1" ht="12.75" x14ac:dyDescent="0.2">
      <c r="A10983" s="62" t="s">
        <v>30</v>
      </c>
      <c r="B10983" s="62" t="s">
        <v>459</v>
      </c>
      <c r="C10983" s="63">
        <v>10</v>
      </c>
      <c r="D10983" s="64" t="s">
        <v>13423</v>
      </c>
      <c r="E10983" s="64" t="s">
        <v>10148</v>
      </c>
      <c r="F10983" s="65">
        <v>40151566</v>
      </c>
      <c r="G10983" s="64" t="s">
        <v>13633</v>
      </c>
      <c r="H10983" s="64">
        <v>3</v>
      </c>
      <c r="I10983" s="64">
        <v>8</v>
      </c>
      <c r="J10983" s="66">
        <v>1</v>
      </c>
      <c r="K10983" s="67">
        <v>140500</v>
      </c>
      <c r="L10983" s="68" t="s">
        <v>15</v>
      </c>
      <c r="M10983" s="68" t="s">
        <v>254</v>
      </c>
    </row>
    <row r="10984" spans="1:13" s="3" customFormat="1" ht="12.75" x14ac:dyDescent="0.2">
      <c r="A10984" s="62" t="s">
        <v>30</v>
      </c>
      <c r="B10984" s="62" t="s">
        <v>459</v>
      </c>
      <c r="C10984" s="63">
        <v>10</v>
      </c>
      <c r="D10984" s="62" t="s">
        <v>13423</v>
      </c>
      <c r="E10984" s="62" t="s">
        <v>10149</v>
      </c>
      <c r="F10984" s="69">
        <v>40151566</v>
      </c>
      <c r="G10984" s="62" t="s">
        <v>13633</v>
      </c>
      <c r="H10984" s="62">
        <v>3</v>
      </c>
      <c r="I10984" s="62">
        <v>8</v>
      </c>
      <c r="J10984" s="70">
        <v>1</v>
      </c>
      <c r="K10984" s="71">
        <v>140500</v>
      </c>
      <c r="L10984" s="72" t="s">
        <v>15</v>
      </c>
      <c r="M10984" s="72" t="s">
        <v>254</v>
      </c>
    </row>
    <row r="10985" spans="1:13" s="3" customFormat="1" ht="12.75" x14ac:dyDescent="0.2">
      <c r="A10985" s="62" t="s">
        <v>30</v>
      </c>
      <c r="B10985" s="62" t="s">
        <v>459</v>
      </c>
      <c r="C10985" s="63">
        <v>10</v>
      </c>
      <c r="D10985" s="64" t="s">
        <v>13423</v>
      </c>
      <c r="E10985" s="64" t="s">
        <v>10150</v>
      </c>
      <c r="F10985" s="65">
        <v>40151566</v>
      </c>
      <c r="G10985" s="64" t="s">
        <v>13633</v>
      </c>
      <c r="H10985" s="64">
        <v>3</v>
      </c>
      <c r="I10985" s="64">
        <v>8</v>
      </c>
      <c r="J10985" s="66">
        <v>1</v>
      </c>
      <c r="K10985" s="67">
        <v>135600</v>
      </c>
      <c r="L10985" s="68" t="s">
        <v>15</v>
      </c>
      <c r="M10985" s="68" t="s">
        <v>254</v>
      </c>
    </row>
    <row r="10986" spans="1:13" s="3" customFormat="1" ht="12.75" x14ac:dyDescent="0.2">
      <c r="A10986" s="62" t="s">
        <v>30</v>
      </c>
      <c r="B10986" s="62" t="s">
        <v>219</v>
      </c>
      <c r="C10986" s="63">
        <v>10</v>
      </c>
      <c r="D10986" s="62" t="s">
        <v>13379</v>
      </c>
      <c r="E10986" s="62" t="s">
        <v>10151</v>
      </c>
      <c r="F10986" s="69">
        <v>26101414</v>
      </c>
      <c r="G10986" s="62" t="s">
        <v>13633</v>
      </c>
      <c r="H10986" s="62">
        <v>3</v>
      </c>
      <c r="I10986" s="62">
        <v>8</v>
      </c>
      <c r="J10986" s="70">
        <v>3</v>
      </c>
      <c r="K10986" s="71">
        <v>195000</v>
      </c>
      <c r="L10986" s="72" t="s">
        <v>15</v>
      </c>
      <c r="M10986" s="72" t="s">
        <v>254</v>
      </c>
    </row>
    <row r="10987" spans="1:13" s="3" customFormat="1" ht="12.75" x14ac:dyDescent="0.2">
      <c r="A10987" s="62" t="s">
        <v>30</v>
      </c>
      <c r="B10987" s="62" t="s">
        <v>219</v>
      </c>
      <c r="C10987" s="63">
        <v>10</v>
      </c>
      <c r="D10987" s="64" t="s">
        <v>13379</v>
      </c>
      <c r="E10987" s="64" t="s">
        <v>10152</v>
      </c>
      <c r="F10987" s="65">
        <v>26101513</v>
      </c>
      <c r="G10987" s="64" t="s">
        <v>13633</v>
      </c>
      <c r="H10987" s="64">
        <v>3</v>
      </c>
      <c r="I10987" s="64">
        <v>8</v>
      </c>
      <c r="J10987" s="66">
        <v>1</v>
      </c>
      <c r="K10987" s="67">
        <v>280500</v>
      </c>
      <c r="L10987" s="68" t="s">
        <v>15</v>
      </c>
      <c r="M10987" s="68" t="s">
        <v>254</v>
      </c>
    </row>
    <row r="10988" spans="1:13" s="3" customFormat="1" ht="12.75" x14ac:dyDescent="0.2">
      <c r="A10988" s="62" t="s">
        <v>30</v>
      </c>
      <c r="B10988" s="62" t="s">
        <v>221</v>
      </c>
      <c r="C10988" s="63">
        <v>10</v>
      </c>
      <c r="D10988" s="62" t="s">
        <v>13382</v>
      </c>
      <c r="E10988" s="62" t="s">
        <v>10153</v>
      </c>
      <c r="F10988" s="69">
        <v>31201601</v>
      </c>
      <c r="G10988" s="62" t="s">
        <v>13633</v>
      </c>
      <c r="H10988" s="62">
        <v>3</v>
      </c>
      <c r="I10988" s="62">
        <v>8</v>
      </c>
      <c r="J10988" s="70">
        <v>2</v>
      </c>
      <c r="K10988" s="71">
        <v>320600</v>
      </c>
      <c r="L10988" s="72" t="s">
        <v>15</v>
      </c>
      <c r="M10988" s="72" t="s">
        <v>254</v>
      </c>
    </row>
    <row r="10989" spans="1:13" s="3" customFormat="1" ht="12.75" x14ac:dyDescent="0.2">
      <c r="A10989" s="62" t="s">
        <v>30</v>
      </c>
      <c r="B10989" s="62" t="s">
        <v>221</v>
      </c>
      <c r="C10989" s="63">
        <v>10</v>
      </c>
      <c r="D10989" s="64" t="s">
        <v>13382</v>
      </c>
      <c r="E10989" s="64" t="s">
        <v>10154</v>
      </c>
      <c r="F10989" s="65">
        <v>31211500</v>
      </c>
      <c r="G10989" s="64" t="s">
        <v>13633</v>
      </c>
      <c r="H10989" s="64">
        <v>3</v>
      </c>
      <c r="I10989" s="64">
        <v>8</v>
      </c>
      <c r="J10989" s="66">
        <v>3</v>
      </c>
      <c r="K10989" s="67">
        <v>360000</v>
      </c>
      <c r="L10989" s="68" t="s">
        <v>1760</v>
      </c>
      <c r="M10989" s="68" t="s">
        <v>254</v>
      </c>
    </row>
    <row r="10990" spans="1:13" s="3" customFormat="1" ht="12.75" x14ac:dyDescent="0.2">
      <c r="A10990" s="62" t="s">
        <v>30</v>
      </c>
      <c r="B10990" s="62" t="s">
        <v>479</v>
      </c>
      <c r="C10990" s="63">
        <v>10</v>
      </c>
      <c r="D10990" s="62" t="s">
        <v>13444</v>
      </c>
      <c r="E10990" s="62" t="s">
        <v>10155</v>
      </c>
      <c r="F10990" s="69">
        <v>39121721</v>
      </c>
      <c r="G10990" s="62" t="s">
        <v>13633</v>
      </c>
      <c r="H10990" s="62">
        <v>3</v>
      </c>
      <c r="I10990" s="62">
        <v>8</v>
      </c>
      <c r="J10990" s="70">
        <v>1</v>
      </c>
      <c r="K10990" s="71">
        <v>56400</v>
      </c>
      <c r="L10990" s="72" t="s">
        <v>15</v>
      </c>
      <c r="M10990" s="72" t="s">
        <v>254</v>
      </c>
    </row>
    <row r="10991" spans="1:13" s="3" customFormat="1" ht="12.75" x14ac:dyDescent="0.2">
      <c r="A10991" s="62" t="s">
        <v>30</v>
      </c>
      <c r="B10991" s="62" t="s">
        <v>479</v>
      </c>
      <c r="C10991" s="63">
        <v>10</v>
      </c>
      <c r="D10991" s="64" t="s">
        <v>13444</v>
      </c>
      <c r="E10991" s="64" t="s">
        <v>10156</v>
      </c>
      <c r="F10991" s="65">
        <v>41116300</v>
      </c>
      <c r="G10991" s="64" t="s">
        <v>13633</v>
      </c>
      <c r="H10991" s="64">
        <v>3</v>
      </c>
      <c r="I10991" s="64">
        <v>8</v>
      </c>
      <c r="J10991" s="66">
        <v>1</v>
      </c>
      <c r="K10991" s="67">
        <v>84200</v>
      </c>
      <c r="L10991" s="68" t="s">
        <v>15</v>
      </c>
      <c r="M10991" s="68" t="s">
        <v>254</v>
      </c>
    </row>
    <row r="10992" spans="1:13" s="3" customFormat="1" ht="12.75" x14ac:dyDescent="0.2">
      <c r="A10992" s="62" t="s">
        <v>30</v>
      </c>
      <c r="B10992" s="62" t="s">
        <v>853</v>
      </c>
      <c r="C10992" s="63">
        <v>10</v>
      </c>
      <c r="D10992" s="62" t="s">
        <v>13472</v>
      </c>
      <c r="E10992" s="62" t="s">
        <v>10157</v>
      </c>
      <c r="F10992" s="69">
        <v>27112409</v>
      </c>
      <c r="G10992" s="62" t="s">
        <v>13633</v>
      </c>
      <c r="H10992" s="62">
        <v>3</v>
      </c>
      <c r="I10992" s="62">
        <v>8</v>
      </c>
      <c r="J10992" s="70">
        <v>1</v>
      </c>
      <c r="K10992" s="71">
        <v>47600</v>
      </c>
      <c r="L10992" s="72" t="s">
        <v>15</v>
      </c>
      <c r="M10992" s="72" t="s">
        <v>254</v>
      </c>
    </row>
    <row r="10993" spans="1:13" s="3" customFormat="1" ht="12.75" x14ac:dyDescent="0.2">
      <c r="A10993" s="62" t="s">
        <v>30</v>
      </c>
      <c r="B10993" s="62" t="s">
        <v>219</v>
      </c>
      <c r="C10993" s="63">
        <v>10</v>
      </c>
      <c r="D10993" s="64" t="s">
        <v>13379</v>
      </c>
      <c r="E10993" s="64" t="s">
        <v>10158</v>
      </c>
      <c r="F10993" s="65">
        <v>23271711</v>
      </c>
      <c r="G10993" s="64" t="s">
        <v>13633</v>
      </c>
      <c r="H10993" s="64">
        <v>3</v>
      </c>
      <c r="I10993" s="64">
        <v>8</v>
      </c>
      <c r="J10993" s="66">
        <v>5</v>
      </c>
      <c r="K10993" s="67">
        <v>47500</v>
      </c>
      <c r="L10993" s="68" t="s">
        <v>15</v>
      </c>
      <c r="M10993" s="68" t="s">
        <v>254</v>
      </c>
    </row>
    <row r="10994" spans="1:13" s="3" customFormat="1" ht="12.75" x14ac:dyDescent="0.2">
      <c r="A10994" s="62" t="s">
        <v>30</v>
      </c>
      <c r="B10994" s="62" t="s">
        <v>219</v>
      </c>
      <c r="C10994" s="63">
        <v>10</v>
      </c>
      <c r="D10994" s="62" t="s">
        <v>13379</v>
      </c>
      <c r="E10994" s="62" t="s">
        <v>10158</v>
      </c>
      <c r="F10994" s="69">
        <v>23271711</v>
      </c>
      <c r="G10994" s="62" t="s">
        <v>13633</v>
      </c>
      <c r="H10994" s="62">
        <v>3</v>
      </c>
      <c r="I10994" s="62">
        <v>8</v>
      </c>
      <c r="J10994" s="70">
        <v>5</v>
      </c>
      <c r="K10994" s="71">
        <v>47500</v>
      </c>
      <c r="L10994" s="72" t="s">
        <v>15</v>
      </c>
      <c r="M10994" s="72" t="s">
        <v>254</v>
      </c>
    </row>
    <row r="10995" spans="1:13" s="3" customFormat="1" ht="12.75" x14ac:dyDescent="0.2">
      <c r="A10995" s="62" t="s">
        <v>30</v>
      </c>
      <c r="B10995" s="62" t="s">
        <v>219</v>
      </c>
      <c r="C10995" s="63">
        <v>10</v>
      </c>
      <c r="D10995" s="64" t="s">
        <v>13379</v>
      </c>
      <c r="E10995" s="64" t="s">
        <v>10158</v>
      </c>
      <c r="F10995" s="65">
        <v>23271711</v>
      </c>
      <c r="G10995" s="64" t="s">
        <v>13633</v>
      </c>
      <c r="H10995" s="64">
        <v>3</v>
      </c>
      <c r="I10995" s="64">
        <v>8</v>
      </c>
      <c r="J10995" s="66">
        <v>5</v>
      </c>
      <c r="K10995" s="67">
        <v>47500</v>
      </c>
      <c r="L10995" s="68" t="s">
        <v>15</v>
      </c>
      <c r="M10995" s="68" t="s">
        <v>254</v>
      </c>
    </row>
    <row r="10996" spans="1:13" s="3" customFormat="1" ht="12.75" x14ac:dyDescent="0.2">
      <c r="A10996" s="62" t="s">
        <v>30</v>
      </c>
      <c r="B10996" s="62" t="s">
        <v>219</v>
      </c>
      <c r="C10996" s="63">
        <v>10</v>
      </c>
      <c r="D10996" s="62" t="s">
        <v>13379</v>
      </c>
      <c r="E10996" s="62" t="s">
        <v>10158</v>
      </c>
      <c r="F10996" s="69">
        <v>27112830</v>
      </c>
      <c r="G10996" s="62" t="s">
        <v>13633</v>
      </c>
      <c r="H10996" s="62">
        <v>3</v>
      </c>
      <c r="I10996" s="62">
        <v>8</v>
      </c>
      <c r="J10996" s="70">
        <v>20</v>
      </c>
      <c r="K10996" s="71">
        <v>190000</v>
      </c>
      <c r="L10996" s="72" t="s">
        <v>15</v>
      </c>
      <c r="M10996" s="72" t="s">
        <v>254</v>
      </c>
    </row>
    <row r="10997" spans="1:13" s="3" customFormat="1" ht="12.75" x14ac:dyDescent="0.2">
      <c r="A10997" s="62" t="s">
        <v>30</v>
      </c>
      <c r="B10997" s="62" t="s">
        <v>219</v>
      </c>
      <c r="C10997" s="63">
        <v>10</v>
      </c>
      <c r="D10997" s="64" t="s">
        <v>13379</v>
      </c>
      <c r="E10997" s="64" t="s">
        <v>10158</v>
      </c>
      <c r="F10997" s="65">
        <v>27112830</v>
      </c>
      <c r="G10997" s="64" t="s">
        <v>13633</v>
      </c>
      <c r="H10997" s="64">
        <v>3</v>
      </c>
      <c r="I10997" s="64">
        <v>8</v>
      </c>
      <c r="J10997" s="66">
        <v>20</v>
      </c>
      <c r="K10997" s="67">
        <v>190000</v>
      </c>
      <c r="L10997" s="68" t="s">
        <v>15</v>
      </c>
      <c r="M10997" s="68" t="s">
        <v>254</v>
      </c>
    </row>
    <row r="10998" spans="1:13" s="3" customFormat="1" ht="12.75" x14ac:dyDescent="0.2">
      <c r="A10998" s="62" t="s">
        <v>30</v>
      </c>
      <c r="B10998" s="62" t="s">
        <v>219</v>
      </c>
      <c r="C10998" s="63">
        <v>10</v>
      </c>
      <c r="D10998" s="62" t="s">
        <v>13379</v>
      </c>
      <c r="E10998" s="62" t="s">
        <v>10158</v>
      </c>
      <c r="F10998" s="69">
        <v>27112830</v>
      </c>
      <c r="G10998" s="62" t="s">
        <v>13633</v>
      </c>
      <c r="H10998" s="62">
        <v>3</v>
      </c>
      <c r="I10998" s="62">
        <v>8</v>
      </c>
      <c r="J10998" s="70">
        <v>20</v>
      </c>
      <c r="K10998" s="71">
        <v>190000</v>
      </c>
      <c r="L10998" s="72" t="s">
        <v>15</v>
      </c>
      <c r="M10998" s="72" t="s">
        <v>254</v>
      </c>
    </row>
    <row r="10999" spans="1:13" s="3" customFormat="1" ht="12.75" x14ac:dyDescent="0.2">
      <c r="A10999" s="62" t="s">
        <v>30</v>
      </c>
      <c r="B10999" s="62" t="s">
        <v>219</v>
      </c>
      <c r="C10999" s="63">
        <v>10</v>
      </c>
      <c r="D10999" s="64" t="s">
        <v>13379</v>
      </c>
      <c r="E10999" s="64" t="s">
        <v>10159</v>
      </c>
      <c r="F10999" s="65">
        <v>27112836</v>
      </c>
      <c r="G10999" s="64" t="s">
        <v>13633</v>
      </c>
      <c r="H10999" s="64">
        <v>3</v>
      </c>
      <c r="I10999" s="64">
        <v>8</v>
      </c>
      <c r="J10999" s="66">
        <v>8</v>
      </c>
      <c r="K10999" s="67">
        <v>76000</v>
      </c>
      <c r="L10999" s="68" t="s">
        <v>15</v>
      </c>
      <c r="M10999" s="68" t="s">
        <v>254</v>
      </c>
    </row>
    <row r="11000" spans="1:13" s="3" customFormat="1" ht="12.75" x14ac:dyDescent="0.2">
      <c r="A11000" s="62" t="s">
        <v>30</v>
      </c>
      <c r="B11000" s="62" t="s">
        <v>219</v>
      </c>
      <c r="C11000" s="63">
        <v>10</v>
      </c>
      <c r="D11000" s="62" t="s">
        <v>13379</v>
      </c>
      <c r="E11000" s="62" t="s">
        <v>10160</v>
      </c>
      <c r="F11000" s="69">
        <v>27113201</v>
      </c>
      <c r="G11000" s="62" t="s">
        <v>13633</v>
      </c>
      <c r="H11000" s="62">
        <v>3</v>
      </c>
      <c r="I11000" s="62">
        <v>8</v>
      </c>
      <c r="J11000" s="70">
        <v>5</v>
      </c>
      <c r="K11000" s="71">
        <v>60000</v>
      </c>
      <c r="L11000" s="72" t="s">
        <v>15</v>
      </c>
      <c r="M11000" s="72" t="s">
        <v>254</v>
      </c>
    </row>
    <row r="11001" spans="1:13" s="3" customFormat="1" ht="12.75" x14ac:dyDescent="0.2">
      <c r="A11001" s="62" t="s">
        <v>30</v>
      </c>
      <c r="B11001" s="62" t="s">
        <v>219</v>
      </c>
      <c r="C11001" s="63">
        <v>10</v>
      </c>
      <c r="D11001" s="64" t="s">
        <v>13379</v>
      </c>
      <c r="E11001" s="64" t="s">
        <v>10161</v>
      </c>
      <c r="F11001" s="65">
        <v>27112836</v>
      </c>
      <c r="G11001" s="64" t="s">
        <v>13633</v>
      </c>
      <c r="H11001" s="64">
        <v>3</v>
      </c>
      <c r="I11001" s="64">
        <v>8</v>
      </c>
      <c r="J11001" s="66">
        <v>8</v>
      </c>
      <c r="K11001" s="67">
        <v>76000</v>
      </c>
      <c r="L11001" s="68" t="s">
        <v>15</v>
      </c>
      <c r="M11001" s="68" t="s">
        <v>254</v>
      </c>
    </row>
    <row r="11002" spans="1:13" s="3" customFormat="1" ht="12.75" x14ac:dyDescent="0.2">
      <c r="A11002" s="62" t="s">
        <v>30</v>
      </c>
      <c r="B11002" s="62" t="s">
        <v>219</v>
      </c>
      <c r="C11002" s="63">
        <v>10</v>
      </c>
      <c r="D11002" s="62" t="s">
        <v>13379</v>
      </c>
      <c r="E11002" s="62" t="s">
        <v>10162</v>
      </c>
      <c r="F11002" s="69">
        <v>27113201</v>
      </c>
      <c r="G11002" s="62" t="s">
        <v>13633</v>
      </c>
      <c r="H11002" s="62">
        <v>3</v>
      </c>
      <c r="I11002" s="62">
        <v>8</v>
      </c>
      <c r="J11002" s="70">
        <v>5</v>
      </c>
      <c r="K11002" s="71">
        <v>60000</v>
      </c>
      <c r="L11002" s="72" t="s">
        <v>15</v>
      </c>
      <c r="M11002" s="72" t="s">
        <v>254</v>
      </c>
    </row>
    <row r="11003" spans="1:13" s="3" customFormat="1" ht="12.75" x14ac:dyDescent="0.2">
      <c r="A11003" s="62" t="s">
        <v>30</v>
      </c>
      <c r="B11003" s="62" t="s">
        <v>219</v>
      </c>
      <c r="C11003" s="63">
        <v>10</v>
      </c>
      <c r="D11003" s="64" t="s">
        <v>13379</v>
      </c>
      <c r="E11003" s="64" t="s">
        <v>10163</v>
      </c>
      <c r="F11003" s="65">
        <v>27113201</v>
      </c>
      <c r="G11003" s="64" t="s">
        <v>13633</v>
      </c>
      <c r="H11003" s="64">
        <v>3</v>
      </c>
      <c r="I11003" s="64">
        <v>8</v>
      </c>
      <c r="J11003" s="66">
        <v>5</v>
      </c>
      <c r="K11003" s="67">
        <v>60000</v>
      </c>
      <c r="L11003" s="68" t="s">
        <v>15</v>
      </c>
      <c r="M11003" s="68" t="s">
        <v>254</v>
      </c>
    </row>
    <row r="11004" spans="1:13" s="3" customFormat="1" ht="12.75" x14ac:dyDescent="0.2">
      <c r="A11004" s="62" t="s">
        <v>30</v>
      </c>
      <c r="B11004" s="62" t="s">
        <v>219</v>
      </c>
      <c r="C11004" s="63">
        <v>10</v>
      </c>
      <c r="D11004" s="62" t="s">
        <v>13379</v>
      </c>
      <c r="E11004" s="62" t="s">
        <v>10164</v>
      </c>
      <c r="F11004" s="69">
        <v>27113201</v>
      </c>
      <c r="G11004" s="62" t="s">
        <v>13633</v>
      </c>
      <c r="H11004" s="62">
        <v>3</v>
      </c>
      <c r="I11004" s="62">
        <v>8</v>
      </c>
      <c r="J11004" s="70">
        <v>5</v>
      </c>
      <c r="K11004" s="71">
        <v>60000</v>
      </c>
      <c r="L11004" s="72" t="s">
        <v>15</v>
      </c>
      <c r="M11004" s="72" t="s">
        <v>254</v>
      </c>
    </row>
    <row r="11005" spans="1:13" s="3" customFormat="1" ht="12.75" x14ac:dyDescent="0.2">
      <c r="A11005" s="62" t="s">
        <v>30</v>
      </c>
      <c r="B11005" s="62" t="s">
        <v>219</v>
      </c>
      <c r="C11005" s="63">
        <v>10</v>
      </c>
      <c r="D11005" s="64" t="s">
        <v>13379</v>
      </c>
      <c r="E11005" s="64" t="s">
        <v>10165</v>
      </c>
      <c r="F11005" s="65">
        <v>27113201</v>
      </c>
      <c r="G11005" s="64" t="s">
        <v>13633</v>
      </c>
      <c r="H11005" s="64">
        <v>3</v>
      </c>
      <c r="I11005" s="64">
        <v>8</v>
      </c>
      <c r="J11005" s="66">
        <v>5</v>
      </c>
      <c r="K11005" s="67">
        <v>60000</v>
      </c>
      <c r="L11005" s="68" t="s">
        <v>15</v>
      </c>
      <c r="M11005" s="68" t="s">
        <v>254</v>
      </c>
    </row>
    <row r="11006" spans="1:13" s="3" customFormat="1" ht="12.75" x14ac:dyDescent="0.2">
      <c r="A11006" s="62" t="s">
        <v>30</v>
      </c>
      <c r="B11006" s="62" t="s">
        <v>219</v>
      </c>
      <c r="C11006" s="63">
        <v>10</v>
      </c>
      <c r="D11006" s="62" t="s">
        <v>13379</v>
      </c>
      <c r="E11006" s="62" t="s">
        <v>10166</v>
      </c>
      <c r="F11006" s="69">
        <v>27113201</v>
      </c>
      <c r="G11006" s="62" t="s">
        <v>13633</v>
      </c>
      <c r="H11006" s="62">
        <v>3</v>
      </c>
      <c r="I11006" s="62">
        <v>8</v>
      </c>
      <c r="J11006" s="70">
        <v>5</v>
      </c>
      <c r="K11006" s="71">
        <v>60000</v>
      </c>
      <c r="L11006" s="72" t="s">
        <v>15</v>
      </c>
      <c r="M11006" s="72" t="s">
        <v>254</v>
      </c>
    </row>
    <row r="11007" spans="1:13" s="3" customFormat="1" ht="12.75" x14ac:dyDescent="0.2">
      <c r="A11007" s="62" t="s">
        <v>30</v>
      </c>
      <c r="B11007" s="62" t="s">
        <v>219</v>
      </c>
      <c r="C11007" s="63">
        <v>10</v>
      </c>
      <c r="D11007" s="64" t="s">
        <v>13379</v>
      </c>
      <c r="E11007" s="64" t="s">
        <v>10167</v>
      </c>
      <c r="F11007" s="65">
        <v>41113630</v>
      </c>
      <c r="G11007" s="64" t="s">
        <v>13633</v>
      </c>
      <c r="H11007" s="64">
        <v>3</v>
      </c>
      <c r="I11007" s="64">
        <v>8</v>
      </c>
      <c r="J11007" s="66">
        <v>1</v>
      </c>
      <c r="K11007" s="67">
        <v>162000</v>
      </c>
      <c r="L11007" s="68" t="s">
        <v>15</v>
      </c>
      <c r="M11007" s="68" t="s">
        <v>254</v>
      </c>
    </row>
    <row r="11008" spans="1:13" s="3" customFormat="1" ht="12.75" x14ac:dyDescent="0.2">
      <c r="A11008" s="62" t="s">
        <v>30</v>
      </c>
      <c r="B11008" s="62" t="s">
        <v>219</v>
      </c>
      <c r="C11008" s="63">
        <v>10</v>
      </c>
      <c r="D11008" s="62" t="s">
        <v>13379</v>
      </c>
      <c r="E11008" s="62" t="s">
        <v>10168</v>
      </c>
      <c r="F11008" s="69">
        <v>23271711</v>
      </c>
      <c r="G11008" s="62" t="s">
        <v>13633</v>
      </c>
      <c r="H11008" s="62">
        <v>3</v>
      </c>
      <c r="I11008" s="62">
        <v>8</v>
      </c>
      <c r="J11008" s="70">
        <v>55</v>
      </c>
      <c r="K11008" s="71">
        <v>275000</v>
      </c>
      <c r="L11008" s="72" t="s">
        <v>15</v>
      </c>
      <c r="M11008" s="72" t="s">
        <v>254</v>
      </c>
    </row>
    <row r="11009" spans="1:13" s="3" customFormat="1" ht="12.75" x14ac:dyDescent="0.2">
      <c r="A11009" s="62" t="s">
        <v>30</v>
      </c>
      <c r="B11009" s="62" t="s">
        <v>219</v>
      </c>
      <c r="C11009" s="63">
        <v>10</v>
      </c>
      <c r="D11009" s="64" t="s">
        <v>13379</v>
      </c>
      <c r="E11009" s="64" t="s">
        <v>10168</v>
      </c>
      <c r="F11009" s="65">
        <v>23271711</v>
      </c>
      <c r="G11009" s="64" t="s">
        <v>13633</v>
      </c>
      <c r="H11009" s="64">
        <v>3</v>
      </c>
      <c r="I11009" s="64">
        <v>8</v>
      </c>
      <c r="J11009" s="66">
        <v>80</v>
      </c>
      <c r="K11009" s="67">
        <v>400000</v>
      </c>
      <c r="L11009" s="68" t="s">
        <v>15</v>
      </c>
      <c r="M11009" s="68" t="s">
        <v>254</v>
      </c>
    </row>
    <row r="11010" spans="1:13" s="3" customFormat="1" ht="12.75" x14ac:dyDescent="0.2">
      <c r="A11010" s="62" t="s">
        <v>30</v>
      </c>
      <c r="B11010" s="62" t="s">
        <v>219</v>
      </c>
      <c r="C11010" s="63">
        <v>10</v>
      </c>
      <c r="D11010" s="62" t="s">
        <v>13379</v>
      </c>
      <c r="E11010" s="62" t="s">
        <v>10168</v>
      </c>
      <c r="F11010" s="69">
        <v>23271711</v>
      </c>
      <c r="G11010" s="62" t="s">
        <v>13633</v>
      </c>
      <c r="H11010" s="62">
        <v>3</v>
      </c>
      <c r="I11010" s="62">
        <v>8</v>
      </c>
      <c r="J11010" s="70">
        <v>80</v>
      </c>
      <c r="K11010" s="71">
        <v>400000</v>
      </c>
      <c r="L11010" s="72" t="s">
        <v>15</v>
      </c>
      <c r="M11010" s="72" t="s">
        <v>254</v>
      </c>
    </row>
    <row r="11011" spans="1:13" s="3" customFormat="1" ht="12.75" x14ac:dyDescent="0.2">
      <c r="A11011" s="62" t="s">
        <v>30</v>
      </c>
      <c r="B11011" s="62" t="s">
        <v>219</v>
      </c>
      <c r="C11011" s="63">
        <v>10</v>
      </c>
      <c r="D11011" s="64" t="s">
        <v>13379</v>
      </c>
      <c r="E11011" s="64" t="s">
        <v>10169</v>
      </c>
      <c r="F11011" s="65">
        <v>27112836</v>
      </c>
      <c r="G11011" s="64" t="s">
        <v>13633</v>
      </c>
      <c r="H11011" s="64">
        <v>3</v>
      </c>
      <c r="I11011" s="64">
        <v>8</v>
      </c>
      <c r="J11011" s="66">
        <v>8</v>
      </c>
      <c r="K11011" s="67">
        <v>76000</v>
      </c>
      <c r="L11011" s="68" t="s">
        <v>15</v>
      </c>
      <c r="M11011" s="68" t="s">
        <v>254</v>
      </c>
    </row>
    <row r="11012" spans="1:13" s="3" customFormat="1" ht="12.75" x14ac:dyDescent="0.2">
      <c r="A11012" s="62" t="s">
        <v>30</v>
      </c>
      <c r="B11012" s="62" t="s">
        <v>219</v>
      </c>
      <c r="C11012" s="63">
        <v>10</v>
      </c>
      <c r="D11012" s="62" t="s">
        <v>13379</v>
      </c>
      <c r="E11012" s="62" t="s">
        <v>10170</v>
      </c>
      <c r="F11012" s="69">
        <v>27113201</v>
      </c>
      <c r="G11012" s="62" t="s">
        <v>13633</v>
      </c>
      <c r="H11012" s="62">
        <v>3</v>
      </c>
      <c r="I11012" s="62">
        <v>8</v>
      </c>
      <c r="J11012" s="70">
        <v>5</v>
      </c>
      <c r="K11012" s="71">
        <v>25000</v>
      </c>
      <c r="L11012" s="72" t="s">
        <v>15</v>
      </c>
      <c r="M11012" s="72" t="s">
        <v>254</v>
      </c>
    </row>
    <row r="11013" spans="1:13" s="3" customFormat="1" ht="12.75" x14ac:dyDescent="0.2">
      <c r="A11013" s="62" t="s">
        <v>30</v>
      </c>
      <c r="B11013" s="62" t="s">
        <v>219</v>
      </c>
      <c r="C11013" s="63">
        <v>10</v>
      </c>
      <c r="D11013" s="64" t="s">
        <v>13379</v>
      </c>
      <c r="E11013" s="64" t="s">
        <v>10171</v>
      </c>
      <c r="F11013" s="65">
        <v>27113201</v>
      </c>
      <c r="G11013" s="64" t="s">
        <v>13633</v>
      </c>
      <c r="H11013" s="64">
        <v>3</v>
      </c>
      <c r="I11013" s="64">
        <v>8</v>
      </c>
      <c r="J11013" s="66">
        <v>5</v>
      </c>
      <c r="K11013" s="67">
        <v>25000</v>
      </c>
      <c r="L11013" s="68" t="s">
        <v>15</v>
      </c>
      <c r="M11013" s="68" t="s">
        <v>254</v>
      </c>
    </row>
    <row r="11014" spans="1:13" s="3" customFormat="1" ht="12.75" x14ac:dyDescent="0.2">
      <c r="A11014" s="62" t="s">
        <v>30</v>
      </c>
      <c r="B11014" s="62" t="s">
        <v>219</v>
      </c>
      <c r="C11014" s="63">
        <v>10</v>
      </c>
      <c r="D11014" s="62" t="s">
        <v>13379</v>
      </c>
      <c r="E11014" s="62" t="s">
        <v>10172</v>
      </c>
      <c r="F11014" s="69">
        <v>27113201</v>
      </c>
      <c r="G11014" s="62" t="s">
        <v>13633</v>
      </c>
      <c r="H11014" s="62">
        <v>3</v>
      </c>
      <c r="I11014" s="62">
        <v>8</v>
      </c>
      <c r="J11014" s="70">
        <v>5</v>
      </c>
      <c r="K11014" s="71">
        <v>25000</v>
      </c>
      <c r="L11014" s="72" t="s">
        <v>15</v>
      </c>
      <c r="M11014" s="72" t="s">
        <v>254</v>
      </c>
    </row>
    <row r="11015" spans="1:13" s="3" customFormat="1" ht="12.75" x14ac:dyDescent="0.2">
      <c r="A11015" s="62" t="s">
        <v>30</v>
      </c>
      <c r="B11015" s="62" t="s">
        <v>219</v>
      </c>
      <c r="C11015" s="63">
        <v>10</v>
      </c>
      <c r="D11015" s="64" t="s">
        <v>13379</v>
      </c>
      <c r="E11015" s="64" t="s">
        <v>10173</v>
      </c>
      <c r="F11015" s="65">
        <v>27113201</v>
      </c>
      <c r="G11015" s="64" t="s">
        <v>13633</v>
      </c>
      <c r="H11015" s="64">
        <v>3</v>
      </c>
      <c r="I11015" s="64">
        <v>8</v>
      </c>
      <c r="J11015" s="66">
        <v>5</v>
      </c>
      <c r="K11015" s="67">
        <v>25000</v>
      </c>
      <c r="L11015" s="68" t="s">
        <v>15</v>
      </c>
      <c r="M11015" s="68" t="s">
        <v>254</v>
      </c>
    </row>
    <row r="11016" spans="1:13" s="3" customFormat="1" ht="12.75" x14ac:dyDescent="0.2">
      <c r="A11016" s="62" t="s">
        <v>30</v>
      </c>
      <c r="B11016" s="62" t="s">
        <v>219</v>
      </c>
      <c r="C11016" s="63">
        <v>10</v>
      </c>
      <c r="D11016" s="62" t="s">
        <v>13379</v>
      </c>
      <c r="E11016" s="62" t="s">
        <v>10174</v>
      </c>
      <c r="F11016" s="69">
        <v>27113201</v>
      </c>
      <c r="G11016" s="62" t="s">
        <v>13633</v>
      </c>
      <c r="H11016" s="62">
        <v>3</v>
      </c>
      <c r="I11016" s="62">
        <v>8</v>
      </c>
      <c r="J11016" s="70">
        <v>5</v>
      </c>
      <c r="K11016" s="71">
        <v>25000</v>
      </c>
      <c r="L11016" s="72" t="s">
        <v>15</v>
      </c>
      <c r="M11016" s="72" t="s">
        <v>254</v>
      </c>
    </row>
    <row r="11017" spans="1:13" s="3" customFormat="1" ht="12.75" x14ac:dyDescent="0.2">
      <c r="A11017" s="62" t="s">
        <v>30</v>
      </c>
      <c r="B11017" s="62" t="s">
        <v>219</v>
      </c>
      <c r="C11017" s="63">
        <v>10</v>
      </c>
      <c r="D11017" s="64" t="s">
        <v>13379</v>
      </c>
      <c r="E11017" s="64" t="s">
        <v>10175</v>
      </c>
      <c r="F11017" s="65">
        <v>27113201</v>
      </c>
      <c r="G11017" s="64" t="s">
        <v>13633</v>
      </c>
      <c r="H11017" s="64">
        <v>3</v>
      </c>
      <c r="I11017" s="64">
        <v>8</v>
      </c>
      <c r="J11017" s="66">
        <v>5</v>
      </c>
      <c r="K11017" s="67">
        <v>25000</v>
      </c>
      <c r="L11017" s="68" t="s">
        <v>15</v>
      </c>
      <c r="M11017" s="68" t="s">
        <v>254</v>
      </c>
    </row>
    <row r="11018" spans="1:13" s="3" customFormat="1" ht="12.75" x14ac:dyDescent="0.2">
      <c r="A11018" s="62" t="s">
        <v>30</v>
      </c>
      <c r="B11018" s="62" t="s">
        <v>219</v>
      </c>
      <c r="C11018" s="63">
        <v>10</v>
      </c>
      <c r="D11018" s="62" t="s">
        <v>13379</v>
      </c>
      <c r="E11018" s="62" t="s">
        <v>10176</v>
      </c>
      <c r="F11018" s="69">
        <v>27112830</v>
      </c>
      <c r="G11018" s="62" t="s">
        <v>13633</v>
      </c>
      <c r="H11018" s="62">
        <v>3</v>
      </c>
      <c r="I11018" s="62">
        <v>8</v>
      </c>
      <c r="J11018" s="70">
        <v>20</v>
      </c>
      <c r="K11018" s="71">
        <v>76000</v>
      </c>
      <c r="L11018" s="72" t="s">
        <v>15</v>
      </c>
      <c r="M11018" s="72" t="s">
        <v>254</v>
      </c>
    </row>
    <row r="11019" spans="1:13" s="3" customFormat="1" ht="12.75" x14ac:dyDescent="0.2">
      <c r="A11019" s="62" t="s">
        <v>30</v>
      </c>
      <c r="B11019" s="62" t="s">
        <v>857</v>
      </c>
      <c r="C11019" s="63">
        <v>10</v>
      </c>
      <c r="D11019" s="64" t="s">
        <v>13476</v>
      </c>
      <c r="E11019" s="64" t="s">
        <v>10177</v>
      </c>
      <c r="F11019" s="65">
        <v>26101513</v>
      </c>
      <c r="G11019" s="64" t="s">
        <v>13633</v>
      </c>
      <c r="H11019" s="64">
        <v>3</v>
      </c>
      <c r="I11019" s="64">
        <v>8</v>
      </c>
      <c r="J11019" s="66">
        <v>1</v>
      </c>
      <c r="K11019" s="67">
        <v>390000</v>
      </c>
      <c r="L11019" s="68" t="s">
        <v>15</v>
      </c>
      <c r="M11019" s="68" t="s">
        <v>254</v>
      </c>
    </row>
    <row r="11020" spans="1:13" s="3" customFormat="1" ht="12.75" x14ac:dyDescent="0.2">
      <c r="A11020" s="62" t="s">
        <v>30</v>
      </c>
      <c r="B11020" s="62" t="s">
        <v>339</v>
      </c>
      <c r="C11020" s="63">
        <v>10</v>
      </c>
      <c r="D11020" s="62" t="s">
        <v>13386</v>
      </c>
      <c r="E11020" s="62" t="s">
        <v>10178</v>
      </c>
      <c r="F11020" s="69">
        <v>11162113</v>
      </c>
      <c r="G11020" s="62" t="s">
        <v>13633</v>
      </c>
      <c r="H11020" s="62">
        <v>3</v>
      </c>
      <c r="I11020" s="62">
        <v>8</v>
      </c>
      <c r="J11020" s="70">
        <v>2</v>
      </c>
      <c r="K11020" s="71">
        <v>10000</v>
      </c>
      <c r="L11020" s="72" t="s">
        <v>15</v>
      </c>
      <c r="M11020" s="72" t="s">
        <v>254</v>
      </c>
    </row>
    <row r="11021" spans="1:13" s="3" customFormat="1" ht="12.75" x14ac:dyDescent="0.2">
      <c r="A11021" s="62" t="s">
        <v>30</v>
      </c>
      <c r="B11021" s="62" t="s">
        <v>339</v>
      </c>
      <c r="C11021" s="63">
        <v>10</v>
      </c>
      <c r="D11021" s="64" t="s">
        <v>13386</v>
      </c>
      <c r="E11021" s="64" t="s">
        <v>10179</v>
      </c>
      <c r="F11021" s="65">
        <v>11162113</v>
      </c>
      <c r="G11021" s="64" t="s">
        <v>13633</v>
      </c>
      <c r="H11021" s="64">
        <v>3</v>
      </c>
      <c r="I11021" s="64">
        <v>8</v>
      </c>
      <c r="J11021" s="66">
        <v>2</v>
      </c>
      <c r="K11021" s="67">
        <v>13000</v>
      </c>
      <c r="L11021" s="68" t="s">
        <v>15</v>
      </c>
      <c r="M11021" s="68" t="s">
        <v>254</v>
      </c>
    </row>
    <row r="11022" spans="1:13" s="3" customFormat="1" ht="12.75" x14ac:dyDescent="0.2">
      <c r="A11022" s="62" t="s">
        <v>30</v>
      </c>
      <c r="B11022" s="62" t="s">
        <v>339</v>
      </c>
      <c r="C11022" s="63">
        <v>10</v>
      </c>
      <c r="D11022" s="62" t="s">
        <v>13386</v>
      </c>
      <c r="E11022" s="62" t="s">
        <v>10180</v>
      </c>
      <c r="F11022" s="69">
        <v>11162113</v>
      </c>
      <c r="G11022" s="62" t="s">
        <v>13633</v>
      </c>
      <c r="H11022" s="62">
        <v>3</v>
      </c>
      <c r="I11022" s="62">
        <v>8</v>
      </c>
      <c r="J11022" s="70">
        <v>2</v>
      </c>
      <c r="K11022" s="71">
        <v>10000</v>
      </c>
      <c r="L11022" s="72" t="s">
        <v>15</v>
      </c>
      <c r="M11022" s="72" t="s">
        <v>254</v>
      </c>
    </row>
    <row r="11023" spans="1:13" s="3" customFormat="1" ht="12.75" x14ac:dyDescent="0.2">
      <c r="A11023" s="62" t="s">
        <v>30</v>
      </c>
      <c r="B11023" s="62" t="s">
        <v>339</v>
      </c>
      <c r="C11023" s="63">
        <v>10</v>
      </c>
      <c r="D11023" s="64" t="s">
        <v>13386</v>
      </c>
      <c r="E11023" s="64" t="s">
        <v>10181</v>
      </c>
      <c r="F11023" s="65">
        <v>11162113</v>
      </c>
      <c r="G11023" s="64" t="s">
        <v>13633</v>
      </c>
      <c r="H11023" s="64">
        <v>3</v>
      </c>
      <c r="I11023" s="64">
        <v>8</v>
      </c>
      <c r="J11023" s="66">
        <v>2</v>
      </c>
      <c r="K11023" s="67">
        <v>13000</v>
      </c>
      <c r="L11023" s="68" t="s">
        <v>15</v>
      </c>
      <c r="M11023" s="68" t="s">
        <v>254</v>
      </c>
    </row>
    <row r="11024" spans="1:13" s="3" customFormat="1" ht="12.75" x14ac:dyDescent="0.2">
      <c r="A11024" s="62" t="s">
        <v>30</v>
      </c>
      <c r="B11024" s="62" t="s">
        <v>1804</v>
      </c>
      <c r="C11024" s="63">
        <v>10</v>
      </c>
      <c r="D11024" s="62" t="s">
        <v>13563</v>
      </c>
      <c r="E11024" s="62" t="s">
        <v>10182</v>
      </c>
      <c r="F11024" s="69">
        <v>32121701</v>
      </c>
      <c r="G11024" s="62" t="s">
        <v>13633</v>
      </c>
      <c r="H11024" s="62">
        <v>3</v>
      </c>
      <c r="I11024" s="62">
        <v>8</v>
      </c>
      <c r="J11024" s="70">
        <v>5</v>
      </c>
      <c r="K11024" s="71">
        <v>5000</v>
      </c>
      <c r="L11024" s="72" t="s">
        <v>15</v>
      </c>
      <c r="M11024" s="72" t="s">
        <v>254</v>
      </c>
    </row>
    <row r="11025" spans="1:13" s="3" customFormat="1" ht="12.75" x14ac:dyDescent="0.2">
      <c r="A11025" s="62" t="s">
        <v>30</v>
      </c>
      <c r="B11025" s="62" t="s">
        <v>1804</v>
      </c>
      <c r="C11025" s="63">
        <v>10</v>
      </c>
      <c r="D11025" s="64" t="s">
        <v>13563</v>
      </c>
      <c r="E11025" s="64" t="s">
        <v>10183</v>
      </c>
      <c r="F11025" s="65">
        <v>25191500</v>
      </c>
      <c r="G11025" s="64" t="s">
        <v>13633</v>
      </c>
      <c r="H11025" s="64">
        <v>3</v>
      </c>
      <c r="I11025" s="64">
        <v>8</v>
      </c>
      <c r="J11025" s="66">
        <v>1</v>
      </c>
      <c r="K11025" s="67">
        <v>660000</v>
      </c>
      <c r="L11025" s="68" t="s">
        <v>15</v>
      </c>
      <c r="M11025" s="68" t="s">
        <v>254</v>
      </c>
    </row>
    <row r="11026" spans="1:13" s="3" customFormat="1" ht="12.75" x14ac:dyDescent="0.2">
      <c r="A11026" s="62" t="s">
        <v>30</v>
      </c>
      <c r="B11026" s="62" t="s">
        <v>855</v>
      </c>
      <c r="C11026" s="63">
        <v>10</v>
      </c>
      <c r="D11026" s="64" t="s">
        <v>13474</v>
      </c>
      <c r="E11026" s="64" t="s">
        <v>10184</v>
      </c>
      <c r="F11026" s="65">
        <v>32111500</v>
      </c>
      <c r="G11026" s="64" t="s">
        <v>13633</v>
      </c>
      <c r="H11026" s="64">
        <v>3</v>
      </c>
      <c r="I11026" s="64">
        <v>8</v>
      </c>
      <c r="J11026" s="66">
        <v>1</v>
      </c>
      <c r="K11026" s="67">
        <v>100000</v>
      </c>
      <c r="L11026" s="68" t="s">
        <v>15</v>
      </c>
      <c r="M11026" s="68" t="s">
        <v>254</v>
      </c>
    </row>
    <row r="11027" spans="1:13" s="3" customFormat="1" ht="12.75" x14ac:dyDescent="0.2">
      <c r="A11027" s="62" t="s">
        <v>30</v>
      </c>
      <c r="B11027" s="62" t="s">
        <v>855</v>
      </c>
      <c r="C11027" s="63">
        <v>10</v>
      </c>
      <c r="D11027" s="62" t="s">
        <v>13474</v>
      </c>
      <c r="E11027" s="62" t="s">
        <v>10185</v>
      </c>
      <c r="F11027" s="69">
        <v>32101513</v>
      </c>
      <c r="G11027" s="62" t="s">
        <v>13633</v>
      </c>
      <c r="H11027" s="62">
        <v>3</v>
      </c>
      <c r="I11027" s="62">
        <v>8</v>
      </c>
      <c r="J11027" s="70">
        <v>1</v>
      </c>
      <c r="K11027" s="71">
        <v>1100000</v>
      </c>
      <c r="L11027" s="72" t="s">
        <v>15</v>
      </c>
      <c r="M11027" s="72" t="s">
        <v>254</v>
      </c>
    </row>
    <row r="11028" spans="1:13" s="3" customFormat="1" ht="12.75" x14ac:dyDescent="0.2">
      <c r="A11028" s="62" t="s">
        <v>30</v>
      </c>
      <c r="B11028" s="62" t="s">
        <v>855</v>
      </c>
      <c r="C11028" s="63">
        <v>10</v>
      </c>
      <c r="D11028" s="64" t="s">
        <v>13474</v>
      </c>
      <c r="E11028" s="64" t="s">
        <v>10186</v>
      </c>
      <c r="F11028" s="65">
        <v>26101302</v>
      </c>
      <c r="G11028" s="64" t="s">
        <v>13633</v>
      </c>
      <c r="H11028" s="64">
        <v>3</v>
      </c>
      <c r="I11028" s="64">
        <v>8</v>
      </c>
      <c r="J11028" s="66">
        <v>3</v>
      </c>
      <c r="K11028" s="67">
        <v>135000</v>
      </c>
      <c r="L11028" s="68" t="s">
        <v>15</v>
      </c>
      <c r="M11028" s="68" t="s">
        <v>254</v>
      </c>
    </row>
    <row r="11029" spans="1:13" s="3" customFormat="1" ht="12.75" x14ac:dyDescent="0.2">
      <c r="A11029" s="62" t="s">
        <v>30</v>
      </c>
      <c r="B11029" s="62" t="s">
        <v>1792</v>
      </c>
      <c r="C11029" s="63">
        <v>10</v>
      </c>
      <c r="D11029" s="62" t="s">
        <v>13551</v>
      </c>
      <c r="E11029" s="62" t="s">
        <v>10187</v>
      </c>
      <c r="F11029" s="69">
        <v>25191500</v>
      </c>
      <c r="G11029" s="62" t="s">
        <v>13633</v>
      </c>
      <c r="H11029" s="62">
        <v>3</v>
      </c>
      <c r="I11029" s="62">
        <v>8</v>
      </c>
      <c r="J11029" s="70">
        <v>1</v>
      </c>
      <c r="K11029" s="71">
        <v>560200</v>
      </c>
      <c r="L11029" s="72" t="s">
        <v>15</v>
      </c>
      <c r="M11029" s="72" t="s">
        <v>254</v>
      </c>
    </row>
    <row r="11030" spans="1:13" s="3" customFormat="1" ht="12.75" x14ac:dyDescent="0.2">
      <c r="A11030" s="62" t="s">
        <v>30</v>
      </c>
      <c r="B11030" s="62" t="s">
        <v>1792</v>
      </c>
      <c r="C11030" s="63">
        <v>10</v>
      </c>
      <c r="D11030" s="64" t="s">
        <v>13551</v>
      </c>
      <c r="E11030" s="64" t="s">
        <v>10188</v>
      </c>
      <c r="F11030" s="65">
        <v>39121523</v>
      </c>
      <c r="G11030" s="64" t="s">
        <v>13633</v>
      </c>
      <c r="H11030" s="64">
        <v>3</v>
      </c>
      <c r="I11030" s="64">
        <v>8</v>
      </c>
      <c r="J11030" s="66">
        <v>1</v>
      </c>
      <c r="K11030" s="67">
        <v>730580</v>
      </c>
      <c r="L11030" s="68" t="s">
        <v>15</v>
      </c>
      <c r="M11030" s="68" t="s">
        <v>254</v>
      </c>
    </row>
    <row r="11031" spans="1:13" s="3" customFormat="1" ht="12.75" x14ac:dyDescent="0.2">
      <c r="A11031" s="62" t="s">
        <v>30</v>
      </c>
      <c r="B11031" s="62" t="s">
        <v>1792</v>
      </c>
      <c r="C11031" s="63">
        <v>10</v>
      </c>
      <c r="D11031" s="62" t="s">
        <v>13551</v>
      </c>
      <c r="E11031" s="62" t="s">
        <v>10189</v>
      </c>
      <c r="F11031" s="69">
        <v>39122300</v>
      </c>
      <c r="G11031" s="62" t="s">
        <v>13633</v>
      </c>
      <c r="H11031" s="62">
        <v>3</v>
      </c>
      <c r="I11031" s="62">
        <v>8</v>
      </c>
      <c r="J11031" s="70">
        <v>1</v>
      </c>
      <c r="K11031" s="71">
        <v>75900</v>
      </c>
      <c r="L11031" s="72" t="s">
        <v>15</v>
      </c>
      <c r="M11031" s="72" t="s">
        <v>254</v>
      </c>
    </row>
    <row r="11032" spans="1:13" s="3" customFormat="1" ht="12.75" x14ac:dyDescent="0.2">
      <c r="A11032" s="62" t="s">
        <v>30</v>
      </c>
      <c r="B11032" s="62" t="s">
        <v>1792</v>
      </c>
      <c r="C11032" s="63">
        <v>10</v>
      </c>
      <c r="D11032" s="64" t="s">
        <v>13551</v>
      </c>
      <c r="E11032" s="64" t="s">
        <v>10190</v>
      </c>
      <c r="F11032" s="65">
        <v>39122300</v>
      </c>
      <c r="G11032" s="64" t="s">
        <v>13633</v>
      </c>
      <c r="H11032" s="64">
        <v>3</v>
      </c>
      <c r="I11032" s="64">
        <v>8</v>
      </c>
      <c r="J11032" s="66">
        <v>1</v>
      </c>
      <c r="K11032" s="67">
        <v>185000</v>
      </c>
      <c r="L11032" s="68" t="s">
        <v>15</v>
      </c>
      <c r="M11032" s="68" t="s">
        <v>254</v>
      </c>
    </row>
    <row r="11033" spans="1:13" s="3" customFormat="1" ht="12.75" x14ac:dyDescent="0.2">
      <c r="A11033" s="62" t="s">
        <v>30</v>
      </c>
      <c r="B11033" s="62" t="s">
        <v>853</v>
      </c>
      <c r="C11033" s="63">
        <v>10</v>
      </c>
      <c r="D11033" s="62" t="s">
        <v>13472</v>
      </c>
      <c r="E11033" s="62" t="s">
        <v>10191</v>
      </c>
      <c r="F11033" s="69">
        <v>27112409</v>
      </c>
      <c r="G11033" s="62" t="s">
        <v>13633</v>
      </c>
      <c r="H11033" s="62">
        <v>3</v>
      </c>
      <c r="I11033" s="62">
        <v>8</v>
      </c>
      <c r="J11033" s="70">
        <v>1</v>
      </c>
      <c r="K11033" s="71">
        <v>92300</v>
      </c>
      <c r="L11033" s="72" t="s">
        <v>15</v>
      </c>
      <c r="M11033" s="72" t="s">
        <v>254</v>
      </c>
    </row>
    <row r="11034" spans="1:13" s="3" customFormat="1" ht="12.75" x14ac:dyDescent="0.2">
      <c r="A11034" s="62" t="s">
        <v>30</v>
      </c>
      <c r="B11034" s="62" t="s">
        <v>853</v>
      </c>
      <c r="C11034" s="63">
        <v>10</v>
      </c>
      <c r="D11034" s="64" t="s">
        <v>13472</v>
      </c>
      <c r="E11034" s="64" t="s">
        <v>10192</v>
      </c>
      <c r="F11034" s="65">
        <v>27112409</v>
      </c>
      <c r="G11034" s="64" t="s">
        <v>13633</v>
      </c>
      <c r="H11034" s="64">
        <v>3</v>
      </c>
      <c r="I11034" s="64">
        <v>8</v>
      </c>
      <c r="J11034" s="66">
        <v>1</v>
      </c>
      <c r="K11034" s="67">
        <v>80900</v>
      </c>
      <c r="L11034" s="68" t="s">
        <v>15</v>
      </c>
      <c r="M11034" s="68" t="s">
        <v>254</v>
      </c>
    </row>
    <row r="11035" spans="1:13" s="3" customFormat="1" ht="12.75" x14ac:dyDescent="0.2">
      <c r="A11035" s="62" t="s">
        <v>30</v>
      </c>
      <c r="B11035" s="62" t="s">
        <v>219</v>
      </c>
      <c r="C11035" s="63">
        <v>10</v>
      </c>
      <c r="D11035" s="62" t="s">
        <v>13379</v>
      </c>
      <c r="E11035" s="62" t="s">
        <v>10193</v>
      </c>
      <c r="F11035" s="69">
        <v>31162204</v>
      </c>
      <c r="G11035" s="62" t="s">
        <v>13633</v>
      </c>
      <c r="H11035" s="62">
        <v>3</v>
      </c>
      <c r="I11035" s="62">
        <v>8</v>
      </c>
      <c r="J11035" s="70">
        <v>1</v>
      </c>
      <c r="K11035" s="71">
        <v>290000</v>
      </c>
      <c r="L11035" s="72" t="s">
        <v>15</v>
      </c>
      <c r="M11035" s="72" t="s">
        <v>254</v>
      </c>
    </row>
    <row r="11036" spans="1:13" s="3" customFormat="1" ht="12.75" x14ac:dyDescent="0.2">
      <c r="A11036" s="62" t="s">
        <v>30</v>
      </c>
      <c r="B11036" s="62" t="s">
        <v>219</v>
      </c>
      <c r="C11036" s="63">
        <v>10</v>
      </c>
      <c r="D11036" s="64" t="s">
        <v>13379</v>
      </c>
      <c r="E11036" s="64" t="s">
        <v>10194</v>
      </c>
      <c r="F11036" s="65">
        <v>31162204</v>
      </c>
      <c r="G11036" s="64" t="s">
        <v>13633</v>
      </c>
      <c r="H11036" s="64">
        <v>3</v>
      </c>
      <c r="I11036" s="64">
        <v>8</v>
      </c>
      <c r="J11036" s="66">
        <v>1</v>
      </c>
      <c r="K11036" s="67">
        <v>290000</v>
      </c>
      <c r="L11036" s="68" t="s">
        <v>15</v>
      </c>
      <c r="M11036" s="68" t="s">
        <v>254</v>
      </c>
    </row>
    <row r="11037" spans="1:13" s="3" customFormat="1" ht="12.75" x14ac:dyDescent="0.2">
      <c r="A11037" s="62" t="s">
        <v>30</v>
      </c>
      <c r="B11037" s="62" t="s">
        <v>219</v>
      </c>
      <c r="C11037" s="63">
        <v>10</v>
      </c>
      <c r="D11037" s="62" t="s">
        <v>13379</v>
      </c>
      <c r="E11037" s="62" t="s">
        <v>10195</v>
      </c>
      <c r="F11037" s="69">
        <v>31162204</v>
      </c>
      <c r="G11037" s="62" t="s">
        <v>13633</v>
      </c>
      <c r="H11037" s="62">
        <v>3</v>
      </c>
      <c r="I11037" s="62">
        <v>8</v>
      </c>
      <c r="J11037" s="70">
        <v>1</v>
      </c>
      <c r="K11037" s="71">
        <v>290000</v>
      </c>
      <c r="L11037" s="72" t="s">
        <v>15</v>
      </c>
      <c r="M11037" s="72" t="s">
        <v>254</v>
      </c>
    </row>
    <row r="11038" spans="1:13" s="3" customFormat="1" ht="12.75" x14ac:dyDescent="0.2">
      <c r="A11038" s="62" t="s">
        <v>30</v>
      </c>
      <c r="B11038" s="62" t="s">
        <v>219</v>
      </c>
      <c r="C11038" s="63">
        <v>10</v>
      </c>
      <c r="D11038" s="64" t="s">
        <v>13379</v>
      </c>
      <c r="E11038" s="64" t="s">
        <v>10196</v>
      </c>
      <c r="F11038" s="65">
        <v>31162204</v>
      </c>
      <c r="G11038" s="64" t="s">
        <v>13633</v>
      </c>
      <c r="H11038" s="64">
        <v>3</v>
      </c>
      <c r="I11038" s="64">
        <v>8</v>
      </c>
      <c r="J11038" s="66">
        <v>1</v>
      </c>
      <c r="K11038" s="67">
        <v>290000</v>
      </c>
      <c r="L11038" s="68" t="s">
        <v>15</v>
      </c>
      <c r="M11038" s="68" t="s">
        <v>254</v>
      </c>
    </row>
    <row r="11039" spans="1:13" s="3" customFormat="1" ht="12.75" x14ac:dyDescent="0.2">
      <c r="A11039" s="62" t="s">
        <v>30</v>
      </c>
      <c r="B11039" s="62" t="s">
        <v>219</v>
      </c>
      <c r="C11039" s="63">
        <v>10</v>
      </c>
      <c r="D11039" s="62" t="s">
        <v>13379</v>
      </c>
      <c r="E11039" s="62" t="s">
        <v>10197</v>
      </c>
      <c r="F11039" s="69">
        <v>31162204</v>
      </c>
      <c r="G11039" s="62" t="s">
        <v>13633</v>
      </c>
      <c r="H11039" s="62">
        <v>3</v>
      </c>
      <c r="I11039" s="62">
        <v>8</v>
      </c>
      <c r="J11039" s="70">
        <v>1</v>
      </c>
      <c r="K11039" s="71">
        <v>290000</v>
      </c>
      <c r="L11039" s="72" t="s">
        <v>15</v>
      </c>
      <c r="M11039" s="72" t="s">
        <v>254</v>
      </c>
    </row>
    <row r="11040" spans="1:13" s="3" customFormat="1" ht="12.75" x14ac:dyDescent="0.2">
      <c r="A11040" s="62" t="s">
        <v>30</v>
      </c>
      <c r="B11040" s="62" t="s">
        <v>219</v>
      </c>
      <c r="C11040" s="63">
        <v>10</v>
      </c>
      <c r="D11040" s="64" t="s">
        <v>13379</v>
      </c>
      <c r="E11040" s="64" t="s">
        <v>10198</v>
      </c>
      <c r="F11040" s="65">
        <v>31162204</v>
      </c>
      <c r="G11040" s="64" t="s">
        <v>13633</v>
      </c>
      <c r="H11040" s="64">
        <v>3</v>
      </c>
      <c r="I11040" s="64">
        <v>8</v>
      </c>
      <c r="J11040" s="66">
        <v>1</v>
      </c>
      <c r="K11040" s="67">
        <v>290000</v>
      </c>
      <c r="L11040" s="68" t="s">
        <v>15</v>
      </c>
      <c r="M11040" s="68" t="s">
        <v>254</v>
      </c>
    </row>
    <row r="11041" spans="1:13" s="3" customFormat="1" ht="12.75" x14ac:dyDescent="0.2">
      <c r="A11041" s="62" t="s">
        <v>30</v>
      </c>
      <c r="B11041" s="62" t="s">
        <v>219</v>
      </c>
      <c r="C11041" s="63">
        <v>10</v>
      </c>
      <c r="D11041" s="62" t="s">
        <v>13379</v>
      </c>
      <c r="E11041" s="62" t="s">
        <v>10199</v>
      </c>
      <c r="F11041" s="69">
        <v>31162204</v>
      </c>
      <c r="G11041" s="62" t="s">
        <v>13633</v>
      </c>
      <c r="H11041" s="62">
        <v>3</v>
      </c>
      <c r="I11041" s="62">
        <v>8</v>
      </c>
      <c r="J11041" s="70">
        <v>1</v>
      </c>
      <c r="K11041" s="71">
        <v>290000</v>
      </c>
      <c r="L11041" s="72" t="s">
        <v>15</v>
      </c>
      <c r="M11041" s="72" t="s">
        <v>254</v>
      </c>
    </row>
    <row r="11042" spans="1:13" s="3" customFormat="1" ht="12.75" x14ac:dyDescent="0.2">
      <c r="A11042" s="62" t="s">
        <v>30</v>
      </c>
      <c r="B11042" s="62" t="s">
        <v>219</v>
      </c>
      <c r="C11042" s="63">
        <v>10</v>
      </c>
      <c r="D11042" s="64" t="s">
        <v>13379</v>
      </c>
      <c r="E11042" s="64" t="s">
        <v>10200</v>
      </c>
      <c r="F11042" s="65">
        <v>31162204</v>
      </c>
      <c r="G11042" s="64" t="s">
        <v>13633</v>
      </c>
      <c r="H11042" s="64">
        <v>3</v>
      </c>
      <c r="I11042" s="64">
        <v>8</v>
      </c>
      <c r="J11042" s="66">
        <v>1</v>
      </c>
      <c r="K11042" s="67">
        <v>290000</v>
      </c>
      <c r="L11042" s="68" t="s">
        <v>15</v>
      </c>
      <c r="M11042" s="68" t="s">
        <v>254</v>
      </c>
    </row>
    <row r="11043" spans="1:13" s="3" customFormat="1" ht="12.75" x14ac:dyDescent="0.2">
      <c r="A11043" s="62" t="s">
        <v>30</v>
      </c>
      <c r="B11043" s="62" t="s">
        <v>219</v>
      </c>
      <c r="C11043" s="63">
        <v>10</v>
      </c>
      <c r="D11043" s="62" t="s">
        <v>13379</v>
      </c>
      <c r="E11043" s="62" t="s">
        <v>10201</v>
      </c>
      <c r="F11043" s="69">
        <v>31162204</v>
      </c>
      <c r="G11043" s="62" t="s">
        <v>13633</v>
      </c>
      <c r="H11043" s="62">
        <v>3</v>
      </c>
      <c r="I11043" s="62">
        <v>8</v>
      </c>
      <c r="J11043" s="70">
        <v>1</v>
      </c>
      <c r="K11043" s="71">
        <v>290000</v>
      </c>
      <c r="L11043" s="72" t="s">
        <v>15</v>
      </c>
      <c r="M11043" s="72" t="s">
        <v>254</v>
      </c>
    </row>
    <row r="11044" spans="1:13" s="3" customFormat="1" ht="12.75" x14ac:dyDescent="0.2">
      <c r="A11044" s="62" t="s">
        <v>30</v>
      </c>
      <c r="B11044" s="62" t="s">
        <v>219</v>
      </c>
      <c r="C11044" s="63">
        <v>10</v>
      </c>
      <c r="D11044" s="64" t="s">
        <v>13379</v>
      </c>
      <c r="E11044" s="64" t="s">
        <v>10202</v>
      </c>
      <c r="F11044" s="65">
        <v>31162204</v>
      </c>
      <c r="G11044" s="64" t="s">
        <v>13633</v>
      </c>
      <c r="H11044" s="64">
        <v>3</v>
      </c>
      <c r="I11044" s="64">
        <v>8</v>
      </c>
      <c r="J11044" s="66">
        <v>1</v>
      </c>
      <c r="K11044" s="67">
        <v>290000</v>
      </c>
      <c r="L11044" s="68" t="s">
        <v>15</v>
      </c>
      <c r="M11044" s="68" t="s">
        <v>254</v>
      </c>
    </row>
    <row r="11045" spans="1:13" s="3" customFormat="1" ht="12.75" x14ac:dyDescent="0.2">
      <c r="A11045" s="62" t="s">
        <v>30</v>
      </c>
      <c r="B11045" s="62" t="s">
        <v>219</v>
      </c>
      <c r="C11045" s="63">
        <v>10</v>
      </c>
      <c r="D11045" s="62" t="s">
        <v>13379</v>
      </c>
      <c r="E11045" s="62" t="s">
        <v>10203</v>
      </c>
      <c r="F11045" s="69">
        <v>31162204</v>
      </c>
      <c r="G11045" s="62" t="s">
        <v>13633</v>
      </c>
      <c r="H11045" s="62">
        <v>3</v>
      </c>
      <c r="I11045" s="62">
        <v>8</v>
      </c>
      <c r="J11045" s="70">
        <v>1</v>
      </c>
      <c r="K11045" s="71">
        <v>290000</v>
      </c>
      <c r="L11045" s="72" t="s">
        <v>15</v>
      </c>
      <c r="M11045" s="72" t="s">
        <v>254</v>
      </c>
    </row>
    <row r="11046" spans="1:13" s="3" customFormat="1" ht="12.75" x14ac:dyDescent="0.2">
      <c r="A11046" s="62" t="s">
        <v>30</v>
      </c>
      <c r="B11046" s="62" t="s">
        <v>219</v>
      </c>
      <c r="C11046" s="63">
        <v>10</v>
      </c>
      <c r="D11046" s="64" t="s">
        <v>13379</v>
      </c>
      <c r="E11046" s="64" t="s">
        <v>10204</v>
      </c>
      <c r="F11046" s="65">
        <v>31162204</v>
      </c>
      <c r="G11046" s="64" t="s">
        <v>13633</v>
      </c>
      <c r="H11046" s="64">
        <v>3</v>
      </c>
      <c r="I11046" s="64">
        <v>8</v>
      </c>
      <c r="J11046" s="66">
        <v>1</v>
      </c>
      <c r="K11046" s="67">
        <v>290000</v>
      </c>
      <c r="L11046" s="68" t="s">
        <v>15</v>
      </c>
      <c r="M11046" s="68" t="s">
        <v>254</v>
      </c>
    </row>
    <row r="11047" spans="1:13" s="3" customFormat="1" ht="12.75" x14ac:dyDescent="0.2">
      <c r="A11047" s="62" t="s">
        <v>30</v>
      </c>
      <c r="B11047" s="62" t="s">
        <v>219</v>
      </c>
      <c r="C11047" s="63">
        <v>10</v>
      </c>
      <c r="D11047" s="62" t="s">
        <v>13379</v>
      </c>
      <c r="E11047" s="62" t="s">
        <v>10205</v>
      </c>
      <c r="F11047" s="69">
        <v>31162204</v>
      </c>
      <c r="G11047" s="62" t="s">
        <v>13633</v>
      </c>
      <c r="H11047" s="62">
        <v>3</v>
      </c>
      <c r="I11047" s="62">
        <v>8</v>
      </c>
      <c r="J11047" s="70">
        <v>1</v>
      </c>
      <c r="K11047" s="71">
        <v>290000</v>
      </c>
      <c r="L11047" s="72" t="s">
        <v>15</v>
      </c>
      <c r="M11047" s="72" t="s">
        <v>254</v>
      </c>
    </row>
    <row r="11048" spans="1:13" s="3" customFormat="1" ht="12.75" x14ac:dyDescent="0.2">
      <c r="A11048" s="62" t="s">
        <v>30</v>
      </c>
      <c r="B11048" s="62" t="s">
        <v>219</v>
      </c>
      <c r="C11048" s="63">
        <v>10</v>
      </c>
      <c r="D11048" s="64" t="s">
        <v>13379</v>
      </c>
      <c r="E11048" s="64" t="s">
        <v>10206</v>
      </c>
      <c r="F11048" s="65">
        <v>31162204</v>
      </c>
      <c r="G11048" s="64" t="s">
        <v>13633</v>
      </c>
      <c r="H11048" s="64">
        <v>3</v>
      </c>
      <c r="I11048" s="64">
        <v>8</v>
      </c>
      <c r="J11048" s="66">
        <v>1</v>
      </c>
      <c r="K11048" s="67">
        <v>290000</v>
      </c>
      <c r="L11048" s="68" t="s">
        <v>15</v>
      </c>
      <c r="M11048" s="68" t="s">
        <v>254</v>
      </c>
    </row>
    <row r="11049" spans="1:13" s="3" customFormat="1" ht="12.75" x14ac:dyDescent="0.2">
      <c r="A11049" s="62" t="s">
        <v>30</v>
      </c>
      <c r="B11049" s="62" t="s">
        <v>219</v>
      </c>
      <c r="C11049" s="63">
        <v>10</v>
      </c>
      <c r="D11049" s="62" t="s">
        <v>13379</v>
      </c>
      <c r="E11049" s="62" t="s">
        <v>10207</v>
      </c>
      <c r="F11049" s="69">
        <v>31162204</v>
      </c>
      <c r="G11049" s="62" t="s">
        <v>13633</v>
      </c>
      <c r="H11049" s="62">
        <v>3</v>
      </c>
      <c r="I11049" s="62">
        <v>8</v>
      </c>
      <c r="J11049" s="70">
        <v>1</v>
      </c>
      <c r="K11049" s="71">
        <v>290000</v>
      </c>
      <c r="L11049" s="72" t="s">
        <v>15</v>
      </c>
      <c r="M11049" s="72" t="s">
        <v>254</v>
      </c>
    </row>
    <row r="11050" spans="1:13" s="3" customFormat="1" ht="12.75" x14ac:dyDescent="0.2">
      <c r="A11050" s="62" t="s">
        <v>30</v>
      </c>
      <c r="B11050" s="62" t="s">
        <v>219</v>
      </c>
      <c r="C11050" s="63">
        <v>10</v>
      </c>
      <c r="D11050" s="64" t="s">
        <v>13379</v>
      </c>
      <c r="E11050" s="64" t="s">
        <v>10208</v>
      </c>
      <c r="F11050" s="65">
        <v>31162204</v>
      </c>
      <c r="G11050" s="64" t="s">
        <v>13633</v>
      </c>
      <c r="H11050" s="64">
        <v>3</v>
      </c>
      <c r="I11050" s="64">
        <v>8</v>
      </c>
      <c r="J11050" s="66">
        <v>1</v>
      </c>
      <c r="K11050" s="67">
        <v>290000</v>
      </c>
      <c r="L11050" s="68" t="s">
        <v>15</v>
      </c>
      <c r="M11050" s="68" t="s">
        <v>254</v>
      </c>
    </row>
    <row r="11051" spans="1:13" s="3" customFormat="1" ht="12.75" x14ac:dyDescent="0.2">
      <c r="A11051" s="62" t="s">
        <v>30</v>
      </c>
      <c r="B11051" s="62" t="s">
        <v>219</v>
      </c>
      <c r="C11051" s="63">
        <v>10</v>
      </c>
      <c r="D11051" s="62" t="s">
        <v>13379</v>
      </c>
      <c r="E11051" s="62" t="s">
        <v>10209</v>
      </c>
      <c r="F11051" s="69">
        <v>31162204</v>
      </c>
      <c r="G11051" s="62" t="s">
        <v>13633</v>
      </c>
      <c r="H11051" s="62">
        <v>3</v>
      </c>
      <c r="I11051" s="62">
        <v>8</v>
      </c>
      <c r="J11051" s="70">
        <v>1</v>
      </c>
      <c r="K11051" s="71">
        <v>290000</v>
      </c>
      <c r="L11051" s="72" t="s">
        <v>15</v>
      </c>
      <c r="M11051" s="72" t="s">
        <v>254</v>
      </c>
    </row>
    <row r="11052" spans="1:13" s="3" customFormat="1" ht="12.75" x14ac:dyDescent="0.2">
      <c r="A11052" s="62" t="s">
        <v>30</v>
      </c>
      <c r="B11052" s="62" t="s">
        <v>219</v>
      </c>
      <c r="C11052" s="63">
        <v>10</v>
      </c>
      <c r="D11052" s="64" t="s">
        <v>13379</v>
      </c>
      <c r="E11052" s="64" t="s">
        <v>10210</v>
      </c>
      <c r="F11052" s="65">
        <v>31162204</v>
      </c>
      <c r="G11052" s="64" t="s">
        <v>13633</v>
      </c>
      <c r="H11052" s="64">
        <v>3</v>
      </c>
      <c r="I11052" s="64">
        <v>8</v>
      </c>
      <c r="J11052" s="66">
        <v>1</v>
      </c>
      <c r="K11052" s="67">
        <v>290000</v>
      </c>
      <c r="L11052" s="68" t="s">
        <v>15</v>
      </c>
      <c r="M11052" s="68" t="s">
        <v>254</v>
      </c>
    </row>
    <row r="11053" spans="1:13" s="3" customFormat="1" ht="12.75" x14ac:dyDescent="0.2">
      <c r="A11053" s="62" t="s">
        <v>30</v>
      </c>
      <c r="B11053" s="62" t="s">
        <v>219</v>
      </c>
      <c r="C11053" s="63">
        <v>10</v>
      </c>
      <c r="D11053" s="62" t="s">
        <v>13379</v>
      </c>
      <c r="E11053" s="62" t="s">
        <v>10211</v>
      </c>
      <c r="F11053" s="69">
        <v>31162204</v>
      </c>
      <c r="G11053" s="62" t="s">
        <v>13633</v>
      </c>
      <c r="H11053" s="62">
        <v>3</v>
      </c>
      <c r="I11053" s="62">
        <v>8</v>
      </c>
      <c r="J11053" s="70">
        <v>1</v>
      </c>
      <c r="K11053" s="71">
        <v>160000</v>
      </c>
      <c r="L11053" s="72" t="s">
        <v>15</v>
      </c>
      <c r="M11053" s="72" t="s">
        <v>254</v>
      </c>
    </row>
    <row r="11054" spans="1:13" s="3" customFormat="1" ht="12.75" x14ac:dyDescent="0.2">
      <c r="A11054" s="62" t="s">
        <v>30</v>
      </c>
      <c r="B11054" s="62" t="s">
        <v>219</v>
      </c>
      <c r="C11054" s="63">
        <v>10</v>
      </c>
      <c r="D11054" s="64" t="s">
        <v>13379</v>
      </c>
      <c r="E11054" s="64" t="s">
        <v>10212</v>
      </c>
      <c r="F11054" s="65">
        <v>31162204</v>
      </c>
      <c r="G11054" s="64" t="s">
        <v>13633</v>
      </c>
      <c r="H11054" s="64">
        <v>3</v>
      </c>
      <c r="I11054" s="64">
        <v>8</v>
      </c>
      <c r="J11054" s="66">
        <v>1</v>
      </c>
      <c r="K11054" s="67">
        <v>160000</v>
      </c>
      <c r="L11054" s="68" t="s">
        <v>15</v>
      </c>
      <c r="M11054" s="68" t="s">
        <v>254</v>
      </c>
    </row>
    <row r="11055" spans="1:13" s="3" customFormat="1" ht="12.75" x14ac:dyDescent="0.2">
      <c r="A11055" s="62" t="s">
        <v>30</v>
      </c>
      <c r="B11055" s="62" t="s">
        <v>219</v>
      </c>
      <c r="C11055" s="63">
        <v>10</v>
      </c>
      <c r="D11055" s="62" t="s">
        <v>13379</v>
      </c>
      <c r="E11055" s="62" t="s">
        <v>10213</v>
      </c>
      <c r="F11055" s="69">
        <v>31162204</v>
      </c>
      <c r="G11055" s="62" t="s">
        <v>13633</v>
      </c>
      <c r="H11055" s="62">
        <v>3</v>
      </c>
      <c r="I11055" s="62">
        <v>8</v>
      </c>
      <c r="J11055" s="70">
        <v>1</v>
      </c>
      <c r="K11055" s="71">
        <v>160000</v>
      </c>
      <c r="L11055" s="72" t="s">
        <v>15</v>
      </c>
      <c r="M11055" s="72" t="s">
        <v>254</v>
      </c>
    </row>
    <row r="11056" spans="1:13" s="3" customFormat="1" ht="12.75" x14ac:dyDescent="0.2">
      <c r="A11056" s="62" t="s">
        <v>30</v>
      </c>
      <c r="B11056" s="62" t="s">
        <v>219</v>
      </c>
      <c r="C11056" s="63">
        <v>10</v>
      </c>
      <c r="D11056" s="64" t="s">
        <v>13379</v>
      </c>
      <c r="E11056" s="64" t="s">
        <v>10214</v>
      </c>
      <c r="F11056" s="65">
        <v>31162204</v>
      </c>
      <c r="G11056" s="64" t="s">
        <v>13633</v>
      </c>
      <c r="H11056" s="64">
        <v>3</v>
      </c>
      <c r="I11056" s="64">
        <v>8</v>
      </c>
      <c r="J11056" s="66">
        <v>1</v>
      </c>
      <c r="K11056" s="67">
        <v>120000</v>
      </c>
      <c r="L11056" s="68" t="s">
        <v>15</v>
      </c>
      <c r="M11056" s="68" t="s">
        <v>254</v>
      </c>
    </row>
    <row r="11057" spans="1:13" s="3" customFormat="1" ht="12.75" x14ac:dyDescent="0.2">
      <c r="A11057" s="62" t="s">
        <v>30</v>
      </c>
      <c r="B11057" s="62" t="s">
        <v>219</v>
      </c>
      <c r="C11057" s="63">
        <v>10</v>
      </c>
      <c r="D11057" s="62" t="s">
        <v>13379</v>
      </c>
      <c r="E11057" s="62" t="s">
        <v>10215</v>
      </c>
      <c r="F11057" s="69">
        <v>31162204</v>
      </c>
      <c r="G11057" s="62" t="s">
        <v>13633</v>
      </c>
      <c r="H11057" s="62">
        <v>3</v>
      </c>
      <c r="I11057" s="62">
        <v>8</v>
      </c>
      <c r="J11057" s="70">
        <v>1</v>
      </c>
      <c r="K11057" s="71">
        <v>160000</v>
      </c>
      <c r="L11057" s="72" t="s">
        <v>15</v>
      </c>
      <c r="M11057" s="72" t="s">
        <v>254</v>
      </c>
    </row>
    <row r="11058" spans="1:13" s="3" customFormat="1" ht="12.75" x14ac:dyDescent="0.2">
      <c r="A11058" s="62" t="s">
        <v>30</v>
      </c>
      <c r="B11058" s="62" t="s">
        <v>219</v>
      </c>
      <c r="C11058" s="63">
        <v>10</v>
      </c>
      <c r="D11058" s="64" t="s">
        <v>13379</v>
      </c>
      <c r="E11058" s="64" t="s">
        <v>10216</v>
      </c>
      <c r="F11058" s="65">
        <v>31162204</v>
      </c>
      <c r="G11058" s="64" t="s">
        <v>13633</v>
      </c>
      <c r="H11058" s="64">
        <v>3</v>
      </c>
      <c r="I11058" s="64">
        <v>8</v>
      </c>
      <c r="J11058" s="66">
        <v>1</v>
      </c>
      <c r="K11058" s="67">
        <v>200000</v>
      </c>
      <c r="L11058" s="68" t="s">
        <v>15</v>
      </c>
      <c r="M11058" s="68" t="s">
        <v>254</v>
      </c>
    </row>
    <row r="11059" spans="1:13" s="3" customFormat="1" ht="12.75" x14ac:dyDescent="0.2">
      <c r="A11059" s="62" t="s">
        <v>30</v>
      </c>
      <c r="B11059" s="62" t="s">
        <v>219</v>
      </c>
      <c r="C11059" s="63">
        <v>10</v>
      </c>
      <c r="D11059" s="62" t="s">
        <v>13379</v>
      </c>
      <c r="E11059" s="62" t="s">
        <v>10217</v>
      </c>
      <c r="F11059" s="69">
        <v>31162204</v>
      </c>
      <c r="G11059" s="62" t="s">
        <v>13633</v>
      </c>
      <c r="H11059" s="62">
        <v>3</v>
      </c>
      <c r="I11059" s="62">
        <v>8</v>
      </c>
      <c r="J11059" s="70">
        <v>1</v>
      </c>
      <c r="K11059" s="71">
        <v>200000</v>
      </c>
      <c r="L11059" s="72" t="s">
        <v>15</v>
      </c>
      <c r="M11059" s="72" t="s">
        <v>254</v>
      </c>
    </row>
    <row r="11060" spans="1:13" s="3" customFormat="1" ht="12.75" x14ac:dyDescent="0.2">
      <c r="A11060" s="62" t="s">
        <v>30</v>
      </c>
      <c r="B11060" s="62" t="s">
        <v>219</v>
      </c>
      <c r="C11060" s="63">
        <v>10</v>
      </c>
      <c r="D11060" s="64" t="s">
        <v>13379</v>
      </c>
      <c r="E11060" s="64" t="s">
        <v>10218</v>
      </c>
      <c r="F11060" s="65">
        <v>31162204</v>
      </c>
      <c r="G11060" s="64" t="s">
        <v>13633</v>
      </c>
      <c r="H11060" s="64">
        <v>3</v>
      </c>
      <c r="I11060" s="64">
        <v>8</v>
      </c>
      <c r="J11060" s="66">
        <v>1</v>
      </c>
      <c r="K11060" s="67">
        <v>200000</v>
      </c>
      <c r="L11060" s="68" t="s">
        <v>15</v>
      </c>
      <c r="M11060" s="68" t="s">
        <v>254</v>
      </c>
    </row>
    <row r="11061" spans="1:13" s="3" customFormat="1" ht="12.75" x14ac:dyDescent="0.2">
      <c r="A11061" s="62" t="s">
        <v>30</v>
      </c>
      <c r="B11061" s="62" t="s">
        <v>219</v>
      </c>
      <c r="C11061" s="63">
        <v>10</v>
      </c>
      <c r="D11061" s="62" t="s">
        <v>13379</v>
      </c>
      <c r="E11061" s="62" t="s">
        <v>10219</v>
      </c>
      <c r="F11061" s="69">
        <v>31162204</v>
      </c>
      <c r="G11061" s="62" t="s">
        <v>13633</v>
      </c>
      <c r="H11061" s="62">
        <v>3</v>
      </c>
      <c r="I11061" s="62">
        <v>8</v>
      </c>
      <c r="J11061" s="70">
        <v>1</v>
      </c>
      <c r="K11061" s="71">
        <v>200000</v>
      </c>
      <c r="L11061" s="72" t="s">
        <v>15</v>
      </c>
      <c r="M11061" s="72" t="s">
        <v>254</v>
      </c>
    </row>
    <row r="11062" spans="1:13" s="3" customFormat="1" ht="12.75" x14ac:dyDescent="0.2">
      <c r="A11062" s="62" t="s">
        <v>30</v>
      </c>
      <c r="B11062" s="62" t="s">
        <v>219</v>
      </c>
      <c r="C11062" s="63">
        <v>10</v>
      </c>
      <c r="D11062" s="64" t="s">
        <v>13379</v>
      </c>
      <c r="E11062" s="64" t="s">
        <v>10220</v>
      </c>
      <c r="F11062" s="65">
        <v>31162204</v>
      </c>
      <c r="G11062" s="64" t="s">
        <v>13633</v>
      </c>
      <c r="H11062" s="64">
        <v>3</v>
      </c>
      <c r="I11062" s="64">
        <v>8</v>
      </c>
      <c r="J11062" s="66">
        <v>1</v>
      </c>
      <c r="K11062" s="67">
        <v>230000</v>
      </c>
      <c r="L11062" s="68" t="s">
        <v>15</v>
      </c>
      <c r="M11062" s="68" t="s">
        <v>254</v>
      </c>
    </row>
    <row r="11063" spans="1:13" s="3" customFormat="1" ht="12.75" x14ac:dyDescent="0.2">
      <c r="A11063" s="62" t="s">
        <v>30</v>
      </c>
      <c r="B11063" s="62" t="s">
        <v>219</v>
      </c>
      <c r="C11063" s="63">
        <v>10</v>
      </c>
      <c r="D11063" s="62" t="s">
        <v>13379</v>
      </c>
      <c r="E11063" s="62" t="s">
        <v>10221</v>
      </c>
      <c r="F11063" s="69">
        <v>31162204</v>
      </c>
      <c r="G11063" s="62" t="s">
        <v>13633</v>
      </c>
      <c r="H11063" s="62">
        <v>3</v>
      </c>
      <c r="I11063" s="62">
        <v>8</v>
      </c>
      <c r="J11063" s="70">
        <v>1</v>
      </c>
      <c r="K11063" s="71">
        <v>230000</v>
      </c>
      <c r="L11063" s="72" t="s">
        <v>15</v>
      </c>
      <c r="M11063" s="72" t="s">
        <v>254</v>
      </c>
    </row>
    <row r="11064" spans="1:13" s="3" customFormat="1" ht="12.75" x14ac:dyDescent="0.2">
      <c r="A11064" s="62" t="s">
        <v>30</v>
      </c>
      <c r="B11064" s="62" t="s">
        <v>219</v>
      </c>
      <c r="C11064" s="63">
        <v>10</v>
      </c>
      <c r="D11064" s="64" t="s">
        <v>13379</v>
      </c>
      <c r="E11064" s="64" t="s">
        <v>10222</v>
      </c>
      <c r="F11064" s="65">
        <v>31162204</v>
      </c>
      <c r="G11064" s="64" t="s">
        <v>13633</v>
      </c>
      <c r="H11064" s="64">
        <v>3</v>
      </c>
      <c r="I11064" s="64">
        <v>8</v>
      </c>
      <c r="J11064" s="66">
        <v>1</v>
      </c>
      <c r="K11064" s="67">
        <v>200000</v>
      </c>
      <c r="L11064" s="68" t="s">
        <v>15</v>
      </c>
      <c r="M11064" s="68" t="s">
        <v>254</v>
      </c>
    </row>
    <row r="11065" spans="1:13" s="3" customFormat="1" ht="12.75" x14ac:dyDescent="0.2">
      <c r="A11065" s="62" t="s">
        <v>30</v>
      </c>
      <c r="B11065" s="62" t="s">
        <v>219</v>
      </c>
      <c r="C11065" s="63">
        <v>10</v>
      </c>
      <c r="D11065" s="62" t="s">
        <v>13379</v>
      </c>
      <c r="E11065" s="62" t="s">
        <v>10223</v>
      </c>
      <c r="F11065" s="69">
        <v>31162204</v>
      </c>
      <c r="G11065" s="62" t="s">
        <v>13633</v>
      </c>
      <c r="H11065" s="62">
        <v>3</v>
      </c>
      <c r="I11065" s="62">
        <v>8</v>
      </c>
      <c r="J11065" s="70">
        <v>1</v>
      </c>
      <c r="K11065" s="71">
        <v>220000</v>
      </c>
      <c r="L11065" s="72" t="s">
        <v>15</v>
      </c>
      <c r="M11065" s="72" t="s">
        <v>254</v>
      </c>
    </row>
    <row r="11066" spans="1:13" s="3" customFormat="1" ht="12.75" x14ac:dyDescent="0.2">
      <c r="A11066" s="62" t="s">
        <v>30</v>
      </c>
      <c r="B11066" s="62" t="s">
        <v>219</v>
      </c>
      <c r="C11066" s="63">
        <v>10</v>
      </c>
      <c r="D11066" s="64" t="s">
        <v>13379</v>
      </c>
      <c r="E11066" s="64" t="s">
        <v>10224</v>
      </c>
      <c r="F11066" s="65">
        <v>31162204</v>
      </c>
      <c r="G11066" s="64" t="s">
        <v>13633</v>
      </c>
      <c r="H11066" s="64">
        <v>3</v>
      </c>
      <c r="I11066" s="64">
        <v>8</v>
      </c>
      <c r="J11066" s="66">
        <v>1</v>
      </c>
      <c r="K11066" s="67">
        <v>240000</v>
      </c>
      <c r="L11066" s="68" t="s">
        <v>15</v>
      </c>
      <c r="M11066" s="68" t="s">
        <v>254</v>
      </c>
    </row>
    <row r="11067" spans="1:13" s="3" customFormat="1" ht="12.75" x14ac:dyDescent="0.2">
      <c r="A11067" s="62" t="s">
        <v>30</v>
      </c>
      <c r="B11067" s="62" t="s">
        <v>219</v>
      </c>
      <c r="C11067" s="63">
        <v>10</v>
      </c>
      <c r="D11067" s="62" t="s">
        <v>13379</v>
      </c>
      <c r="E11067" s="62" t="s">
        <v>10225</v>
      </c>
      <c r="F11067" s="69">
        <v>31162204</v>
      </c>
      <c r="G11067" s="62" t="s">
        <v>13633</v>
      </c>
      <c r="H11067" s="62">
        <v>3</v>
      </c>
      <c r="I11067" s="62">
        <v>8</v>
      </c>
      <c r="J11067" s="70">
        <v>1</v>
      </c>
      <c r="K11067" s="71">
        <v>240000</v>
      </c>
      <c r="L11067" s="72" t="s">
        <v>15</v>
      </c>
      <c r="M11067" s="72" t="s">
        <v>254</v>
      </c>
    </row>
    <row r="11068" spans="1:13" s="3" customFormat="1" ht="12.75" x14ac:dyDescent="0.2">
      <c r="A11068" s="62" t="s">
        <v>30</v>
      </c>
      <c r="B11068" s="62" t="s">
        <v>219</v>
      </c>
      <c r="C11068" s="63">
        <v>10</v>
      </c>
      <c r="D11068" s="64" t="s">
        <v>13379</v>
      </c>
      <c r="E11068" s="64" t="s">
        <v>10226</v>
      </c>
      <c r="F11068" s="65">
        <v>31162204</v>
      </c>
      <c r="G11068" s="64" t="s">
        <v>13633</v>
      </c>
      <c r="H11068" s="64">
        <v>3</v>
      </c>
      <c r="I11068" s="64">
        <v>8</v>
      </c>
      <c r="J11068" s="66">
        <v>1</v>
      </c>
      <c r="K11068" s="67">
        <v>240000</v>
      </c>
      <c r="L11068" s="68" t="s">
        <v>15</v>
      </c>
      <c r="M11068" s="68" t="s">
        <v>254</v>
      </c>
    </row>
    <row r="11069" spans="1:13" s="3" customFormat="1" ht="12.75" x14ac:dyDescent="0.2">
      <c r="A11069" s="62" t="s">
        <v>30</v>
      </c>
      <c r="B11069" s="62" t="s">
        <v>219</v>
      </c>
      <c r="C11069" s="63">
        <v>10</v>
      </c>
      <c r="D11069" s="62" t="s">
        <v>13379</v>
      </c>
      <c r="E11069" s="62" t="s">
        <v>10227</v>
      </c>
      <c r="F11069" s="69">
        <v>31162204</v>
      </c>
      <c r="G11069" s="62" t="s">
        <v>13633</v>
      </c>
      <c r="H11069" s="62">
        <v>3</v>
      </c>
      <c r="I11069" s="62">
        <v>8</v>
      </c>
      <c r="J11069" s="70">
        <v>1</v>
      </c>
      <c r="K11069" s="71">
        <v>200000</v>
      </c>
      <c r="L11069" s="72" t="s">
        <v>15</v>
      </c>
      <c r="M11069" s="72" t="s">
        <v>254</v>
      </c>
    </row>
    <row r="11070" spans="1:13" s="3" customFormat="1" ht="12.75" x14ac:dyDescent="0.2">
      <c r="A11070" s="62" t="s">
        <v>30</v>
      </c>
      <c r="B11070" s="62" t="s">
        <v>219</v>
      </c>
      <c r="C11070" s="63">
        <v>10</v>
      </c>
      <c r="D11070" s="64" t="s">
        <v>13379</v>
      </c>
      <c r="E11070" s="64" t="s">
        <v>10228</v>
      </c>
      <c r="F11070" s="65">
        <v>31162204</v>
      </c>
      <c r="G11070" s="64" t="s">
        <v>13633</v>
      </c>
      <c r="H11070" s="64">
        <v>3</v>
      </c>
      <c r="I11070" s="64">
        <v>8</v>
      </c>
      <c r="J11070" s="66">
        <v>1</v>
      </c>
      <c r="K11070" s="67">
        <v>200000</v>
      </c>
      <c r="L11070" s="68" t="s">
        <v>15</v>
      </c>
      <c r="M11070" s="68" t="s">
        <v>254</v>
      </c>
    </row>
    <row r="11071" spans="1:13" s="3" customFormat="1" ht="12.75" x14ac:dyDescent="0.2">
      <c r="A11071" s="62" t="s">
        <v>30</v>
      </c>
      <c r="B11071" s="62" t="s">
        <v>219</v>
      </c>
      <c r="C11071" s="63">
        <v>10</v>
      </c>
      <c r="D11071" s="62" t="s">
        <v>13379</v>
      </c>
      <c r="E11071" s="62" t="s">
        <v>10229</v>
      </c>
      <c r="F11071" s="69">
        <v>31162204</v>
      </c>
      <c r="G11071" s="62" t="s">
        <v>13633</v>
      </c>
      <c r="H11071" s="62">
        <v>3</v>
      </c>
      <c r="I11071" s="62">
        <v>8</v>
      </c>
      <c r="J11071" s="70">
        <v>1</v>
      </c>
      <c r="K11071" s="71">
        <v>200000</v>
      </c>
      <c r="L11071" s="72" t="s">
        <v>15</v>
      </c>
      <c r="M11071" s="72" t="s">
        <v>254</v>
      </c>
    </row>
    <row r="11072" spans="1:13" s="3" customFormat="1" ht="12.75" x14ac:dyDescent="0.2">
      <c r="A11072" s="62" t="s">
        <v>30</v>
      </c>
      <c r="B11072" s="62" t="s">
        <v>219</v>
      </c>
      <c r="C11072" s="63">
        <v>10</v>
      </c>
      <c r="D11072" s="64" t="s">
        <v>13379</v>
      </c>
      <c r="E11072" s="64" t="s">
        <v>10230</v>
      </c>
      <c r="F11072" s="65">
        <v>31162204</v>
      </c>
      <c r="G11072" s="64" t="s">
        <v>13633</v>
      </c>
      <c r="H11072" s="64">
        <v>3</v>
      </c>
      <c r="I11072" s="64">
        <v>8</v>
      </c>
      <c r="J11072" s="66">
        <v>1</v>
      </c>
      <c r="K11072" s="67">
        <v>200000</v>
      </c>
      <c r="L11072" s="68" t="s">
        <v>15</v>
      </c>
      <c r="M11072" s="68" t="s">
        <v>254</v>
      </c>
    </row>
    <row r="11073" spans="1:13" s="3" customFormat="1" ht="12.75" x14ac:dyDescent="0.2">
      <c r="A11073" s="62" t="s">
        <v>30</v>
      </c>
      <c r="B11073" s="62" t="s">
        <v>219</v>
      </c>
      <c r="C11073" s="63">
        <v>10</v>
      </c>
      <c r="D11073" s="62" t="s">
        <v>13379</v>
      </c>
      <c r="E11073" s="62" t="s">
        <v>10231</v>
      </c>
      <c r="F11073" s="69">
        <v>31162204</v>
      </c>
      <c r="G11073" s="62" t="s">
        <v>13633</v>
      </c>
      <c r="H11073" s="62">
        <v>3</v>
      </c>
      <c r="I11073" s="62">
        <v>8</v>
      </c>
      <c r="J11073" s="70">
        <v>1</v>
      </c>
      <c r="K11073" s="71">
        <v>200000</v>
      </c>
      <c r="L11073" s="72" t="s">
        <v>15</v>
      </c>
      <c r="M11073" s="72" t="s">
        <v>254</v>
      </c>
    </row>
    <row r="11074" spans="1:13" s="3" customFormat="1" ht="12.75" x14ac:dyDescent="0.2">
      <c r="A11074" s="62" t="s">
        <v>30</v>
      </c>
      <c r="B11074" s="62" t="s">
        <v>219</v>
      </c>
      <c r="C11074" s="63">
        <v>10</v>
      </c>
      <c r="D11074" s="64" t="s">
        <v>13379</v>
      </c>
      <c r="E11074" s="64" t="s">
        <v>10232</v>
      </c>
      <c r="F11074" s="65">
        <v>31162204</v>
      </c>
      <c r="G11074" s="64" t="s">
        <v>13633</v>
      </c>
      <c r="H11074" s="64">
        <v>3</v>
      </c>
      <c r="I11074" s="64">
        <v>8</v>
      </c>
      <c r="J11074" s="66">
        <v>1</v>
      </c>
      <c r="K11074" s="67">
        <v>200000</v>
      </c>
      <c r="L11074" s="68" t="s">
        <v>15</v>
      </c>
      <c r="M11074" s="68" t="s">
        <v>254</v>
      </c>
    </row>
    <row r="11075" spans="1:13" s="3" customFormat="1" ht="12.75" x14ac:dyDescent="0.2">
      <c r="A11075" s="62" t="s">
        <v>30</v>
      </c>
      <c r="B11075" s="62" t="s">
        <v>219</v>
      </c>
      <c r="C11075" s="63">
        <v>10</v>
      </c>
      <c r="D11075" s="62" t="s">
        <v>13379</v>
      </c>
      <c r="E11075" s="62" t="s">
        <v>10233</v>
      </c>
      <c r="F11075" s="69">
        <v>31162204</v>
      </c>
      <c r="G11075" s="62" t="s">
        <v>13633</v>
      </c>
      <c r="H11075" s="62">
        <v>3</v>
      </c>
      <c r="I11075" s="62">
        <v>8</v>
      </c>
      <c r="J11075" s="70">
        <v>1</v>
      </c>
      <c r="K11075" s="71">
        <v>200000</v>
      </c>
      <c r="L11075" s="72" t="s">
        <v>15</v>
      </c>
      <c r="M11075" s="72" t="s">
        <v>254</v>
      </c>
    </row>
    <row r="11076" spans="1:13" s="3" customFormat="1" ht="12.75" x14ac:dyDescent="0.2">
      <c r="A11076" s="62" t="s">
        <v>30</v>
      </c>
      <c r="B11076" s="62" t="s">
        <v>219</v>
      </c>
      <c r="C11076" s="63">
        <v>10</v>
      </c>
      <c r="D11076" s="64" t="s">
        <v>13379</v>
      </c>
      <c r="E11076" s="64" t="s">
        <v>10234</v>
      </c>
      <c r="F11076" s="65">
        <v>31162204</v>
      </c>
      <c r="G11076" s="64" t="s">
        <v>13633</v>
      </c>
      <c r="H11076" s="64">
        <v>3</v>
      </c>
      <c r="I11076" s="64">
        <v>8</v>
      </c>
      <c r="J11076" s="66">
        <v>1</v>
      </c>
      <c r="K11076" s="67">
        <v>230000</v>
      </c>
      <c r="L11076" s="68" t="s">
        <v>15</v>
      </c>
      <c r="M11076" s="68" t="s">
        <v>254</v>
      </c>
    </row>
    <row r="11077" spans="1:13" s="3" customFormat="1" ht="12.75" x14ac:dyDescent="0.2">
      <c r="A11077" s="62" t="s">
        <v>30</v>
      </c>
      <c r="B11077" s="62" t="s">
        <v>219</v>
      </c>
      <c r="C11077" s="63">
        <v>10</v>
      </c>
      <c r="D11077" s="62" t="s">
        <v>13379</v>
      </c>
      <c r="E11077" s="62" t="s">
        <v>10235</v>
      </c>
      <c r="F11077" s="69">
        <v>31162204</v>
      </c>
      <c r="G11077" s="62" t="s">
        <v>13633</v>
      </c>
      <c r="H11077" s="62">
        <v>3</v>
      </c>
      <c r="I11077" s="62">
        <v>8</v>
      </c>
      <c r="J11077" s="70">
        <v>1</v>
      </c>
      <c r="K11077" s="71">
        <v>240000</v>
      </c>
      <c r="L11077" s="72" t="s">
        <v>15</v>
      </c>
      <c r="M11077" s="72" t="s">
        <v>254</v>
      </c>
    </row>
    <row r="11078" spans="1:13" s="3" customFormat="1" ht="12.75" x14ac:dyDescent="0.2">
      <c r="A11078" s="62" t="s">
        <v>30</v>
      </c>
      <c r="B11078" s="62" t="s">
        <v>219</v>
      </c>
      <c r="C11078" s="63">
        <v>10</v>
      </c>
      <c r="D11078" s="64" t="s">
        <v>13379</v>
      </c>
      <c r="E11078" s="64" t="s">
        <v>10236</v>
      </c>
      <c r="F11078" s="65">
        <v>31162204</v>
      </c>
      <c r="G11078" s="64" t="s">
        <v>13633</v>
      </c>
      <c r="H11078" s="64">
        <v>3</v>
      </c>
      <c r="I11078" s="64">
        <v>8</v>
      </c>
      <c r="J11078" s="66">
        <v>1</v>
      </c>
      <c r="K11078" s="67">
        <v>240000</v>
      </c>
      <c r="L11078" s="68" t="s">
        <v>15</v>
      </c>
      <c r="M11078" s="68" t="s">
        <v>254</v>
      </c>
    </row>
    <row r="11079" spans="1:13" s="3" customFormat="1" ht="12.75" x14ac:dyDescent="0.2">
      <c r="A11079" s="62" t="s">
        <v>30</v>
      </c>
      <c r="B11079" s="62" t="s">
        <v>219</v>
      </c>
      <c r="C11079" s="63">
        <v>10</v>
      </c>
      <c r="D11079" s="62" t="s">
        <v>13379</v>
      </c>
      <c r="E11079" s="62" t="s">
        <v>10237</v>
      </c>
      <c r="F11079" s="69">
        <v>31162204</v>
      </c>
      <c r="G11079" s="62" t="s">
        <v>13633</v>
      </c>
      <c r="H11079" s="62">
        <v>3</v>
      </c>
      <c r="I11079" s="62">
        <v>8</v>
      </c>
      <c r="J11079" s="70">
        <v>1</v>
      </c>
      <c r="K11079" s="71">
        <v>270000</v>
      </c>
      <c r="L11079" s="72" t="s">
        <v>15</v>
      </c>
      <c r="M11079" s="72" t="s">
        <v>254</v>
      </c>
    </row>
    <row r="11080" spans="1:13" s="3" customFormat="1" ht="12.75" x14ac:dyDescent="0.2">
      <c r="A11080" s="62" t="s">
        <v>30</v>
      </c>
      <c r="B11080" s="62" t="s">
        <v>219</v>
      </c>
      <c r="C11080" s="63">
        <v>10</v>
      </c>
      <c r="D11080" s="64" t="s">
        <v>13379</v>
      </c>
      <c r="E11080" s="64" t="s">
        <v>10238</v>
      </c>
      <c r="F11080" s="65">
        <v>31162204</v>
      </c>
      <c r="G11080" s="64" t="s">
        <v>13633</v>
      </c>
      <c r="H11080" s="64">
        <v>3</v>
      </c>
      <c r="I11080" s="64">
        <v>8</v>
      </c>
      <c r="J11080" s="66">
        <v>1</v>
      </c>
      <c r="K11080" s="67">
        <v>300000</v>
      </c>
      <c r="L11080" s="68" t="s">
        <v>15</v>
      </c>
      <c r="M11080" s="68" t="s">
        <v>254</v>
      </c>
    </row>
    <row r="11081" spans="1:13" s="3" customFormat="1" ht="12.75" x14ac:dyDescent="0.2">
      <c r="A11081" s="62" t="s">
        <v>30</v>
      </c>
      <c r="B11081" s="62" t="s">
        <v>219</v>
      </c>
      <c r="C11081" s="63">
        <v>10</v>
      </c>
      <c r="D11081" s="62" t="s">
        <v>13379</v>
      </c>
      <c r="E11081" s="62" t="s">
        <v>10239</v>
      </c>
      <c r="F11081" s="69">
        <v>31162204</v>
      </c>
      <c r="G11081" s="62" t="s">
        <v>13633</v>
      </c>
      <c r="H11081" s="62">
        <v>3</v>
      </c>
      <c r="I11081" s="62">
        <v>8</v>
      </c>
      <c r="J11081" s="70">
        <v>1</v>
      </c>
      <c r="K11081" s="71">
        <v>300000</v>
      </c>
      <c r="L11081" s="72" t="s">
        <v>15</v>
      </c>
      <c r="M11081" s="72" t="s">
        <v>254</v>
      </c>
    </row>
    <row r="11082" spans="1:13" s="3" customFormat="1" ht="12.75" x14ac:dyDescent="0.2">
      <c r="A11082" s="62" t="s">
        <v>30</v>
      </c>
      <c r="B11082" s="62" t="s">
        <v>219</v>
      </c>
      <c r="C11082" s="63">
        <v>10</v>
      </c>
      <c r="D11082" s="64" t="s">
        <v>13379</v>
      </c>
      <c r="E11082" s="64" t="s">
        <v>10240</v>
      </c>
      <c r="F11082" s="65">
        <v>31162204</v>
      </c>
      <c r="G11082" s="64" t="s">
        <v>13633</v>
      </c>
      <c r="H11082" s="64">
        <v>3</v>
      </c>
      <c r="I11082" s="64">
        <v>8</v>
      </c>
      <c r="J11082" s="66">
        <v>1</v>
      </c>
      <c r="K11082" s="67">
        <v>200000</v>
      </c>
      <c r="L11082" s="68" t="s">
        <v>15</v>
      </c>
      <c r="M11082" s="68" t="s">
        <v>254</v>
      </c>
    </row>
    <row r="11083" spans="1:13" s="3" customFormat="1" ht="12.75" x14ac:dyDescent="0.2">
      <c r="A11083" s="62" t="s">
        <v>30</v>
      </c>
      <c r="B11083" s="62" t="s">
        <v>219</v>
      </c>
      <c r="C11083" s="63">
        <v>10</v>
      </c>
      <c r="D11083" s="62" t="s">
        <v>13379</v>
      </c>
      <c r="E11083" s="62" t="s">
        <v>10241</v>
      </c>
      <c r="F11083" s="69">
        <v>31162204</v>
      </c>
      <c r="G11083" s="62" t="s">
        <v>13633</v>
      </c>
      <c r="H11083" s="62">
        <v>3</v>
      </c>
      <c r="I11083" s="62">
        <v>8</v>
      </c>
      <c r="J11083" s="70">
        <v>1</v>
      </c>
      <c r="K11083" s="71">
        <v>200000</v>
      </c>
      <c r="L11083" s="72" t="s">
        <v>15</v>
      </c>
      <c r="M11083" s="72" t="s">
        <v>254</v>
      </c>
    </row>
    <row r="11084" spans="1:13" s="3" customFormat="1" ht="12.75" x14ac:dyDescent="0.2">
      <c r="A11084" s="62" t="s">
        <v>30</v>
      </c>
      <c r="B11084" s="62" t="s">
        <v>219</v>
      </c>
      <c r="C11084" s="63">
        <v>10</v>
      </c>
      <c r="D11084" s="64" t="s">
        <v>13379</v>
      </c>
      <c r="E11084" s="64" t="s">
        <v>10242</v>
      </c>
      <c r="F11084" s="65">
        <v>31162204</v>
      </c>
      <c r="G11084" s="64" t="s">
        <v>13633</v>
      </c>
      <c r="H11084" s="64">
        <v>3</v>
      </c>
      <c r="I11084" s="64">
        <v>8</v>
      </c>
      <c r="J11084" s="66">
        <v>1</v>
      </c>
      <c r="K11084" s="67">
        <v>200000</v>
      </c>
      <c r="L11084" s="68" t="s">
        <v>15</v>
      </c>
      <c r="M11084" s="68" t="s">
        <v>254</v>
      </c>
    </row>
    <row r="11085" spans="1:13" s="3" customFormat="1" ht="12.75" x14ac:dyDescent="0.2">
      <c r="A11085" s="62" t="s">
        <v>30</v>
      </c>
      <c r="B11085" s="62" t="s">
        <v>219</v>
      </c>
      <c r="C11085" s="63">
        <v>10</v>
      </c>
      <c r="D11085" s="62" t="s">
        <v>13379</v>
      </c>
      <c r="E11085" s="62" t="s">
        <v>10243</v>
      </c>
      <c r="F11085" s="69">
        <v>31162204</v>
      </c>
      <c r="G11085" s="62" t="s">
        <v>13633</v>
      </c>
      <c r="H11085" s="62">
        <v>3</v>
      </c>
      <c r="I11085" s="62">
        <v>8</v>
      </c>
      <c r="J11085" s="70">
        <v>1</v>
      </c>
      <c r="K11085" s="71">
        <v>200000</v>
      </c>
      <c r="L11085" s="72" t="s">
        <v>15</v>
      </c>
      <c r="M11085" s="72" t="s">
        <v>254</v>
      </c>
    </row>
    <row r="11086" spans="1:13" s="3" customFormat="1" ht="12.75" x14ac:dyDescent="0.2">
      <c r="A11086" s="62" t="s">
        <v>30</v>
      </c>
      <c r="B11086" s="62" t="s">
        <v>219</v>
      </c>
      <c r="C11086" s="63">
        <v>10</v>
      </c>
      <c r="D11086" s="64" t="s">
        <v>13379</v>
      </c>
      <c r="E11086" s="64" t="s">
        <v>10244</v>
      </c>
      <c r="F11086" s="65">
        <v>31162204</v>
      </c>
      <c r="G11086" s="64" t="s">
        <v>13633</v>
      </c>
      <c r="H11086" s="64">
        <v>3</v>
      </c>
      <c r="I11086" s="64">
        <v>8</v>
      </c>
      <c r="J11086" s="66">
        <v>1</v>
      </c>
      <c r="K11086" s="67">
        <v>200000</v>
      </c>
      <c r="L11086" s="68" t="s">
        <v>15</v>
      </c>
      <c r="M11086" s="68" t="s">
        <v>254</v>
      </c>
    </row>
    <row r="11087" spans="1:13" s="3" customFormat="1" ht="12.75" x14ac:dyDescent="0.2">
      <c r="A11087" s="62" t="s">
        <v>30</v>
      </c>
      <c r="B11087" s="62" t="s">
        <v>219</v>
      </c>
      <c r="C11087" s="63">
        <v>10</v>
      </c>
      <c r="D11087" s="62" t="s">
        <v>13379</v>
      </c>
      <c r="E11087" s="62" t="s">
        <v>10245</v>
      </c>
      <c r="F11087" s="69">
        <v>31162204</v>
      </c>
      <c r="G11087" s="62" t="s">
        <v>13633</v>
      </c>
      <c r="H11087" s="62">
        <v>3</v>
      </c>
      <c r="I11087" s="62">
        <v>8</v>
      </c>
      <c r="J11087" s="70">
        <v>1</v>
      </c>
      <c r="K11087" s="71">
        <v>220000</v>
      </c>
      <c r="L11087" s="72" t="s">
        <v>15</v>
      </c>
      <c r="M11087" s="72" t="s">
        <v>254</v>
      </c>
    </row>
    <row r="11088" spans="1:13" s="3" customFormat="1" ht="12.75" x14ac:dyDescent="0.2">
      <c r="A11088" s="62" t="s">
        <v>30</v>
      </c>
      <c r="B11088" s="62" t="s">
        <v>219</v>
      </c>
      <c r="C11088" s="63">
        <v>10</v>
      </c>
      <c r="D11088" s="64" t="s">
        <v>13379</v>
      </c>
      <c r="E11088" s="64" t="s">
        <v>10246</v>
      </c>
      <c r="F11088" s="65">
        <v>31162204</v>
      </c>
      <c r="G11088" s="64" t="s">
        <v>13633</v>
      </c>
      <c r="H11088" s="64">
        <v>3</v>
      </c>
      <c r="I11088" s="64">
        <v>8</v>
      </c>
      <c r="J11088" s="66">
        <v>1</v>
      </c>
      <c r="K11088" s="67">
        <v>220000</v>
      </c>
      <c r="L11088" s="68" t="s">
        <v>15</v>
      </c>
      <c r="M11088" s="68" t="s">
        <v>254</v>
      </c>
    </row>
    <row r="11089" spans="1:13" s="3" customFormat="1" ht="12.75" x14ac:dyDescent="0.2">
      <c r="A11089" s="62" t="s">
        <v>30</v>
      </c>
      <c r="B11089" s="62" t="s">
        <v>219</v>
      </c>
      <c r="C11089" s="63">
        <v>10</v>
      </c>
      <c r="D11089" s="62" t="s">
        <v>13379</v>
      </c>
      <c r="E11089" s="62" t="s">
        <v>10247</v>
      </c>
      <c r="F11089" s="69">
        <v>31162204</v>
      </c>
      <c r="G11089" s="62" t="s">
        <v>13633</v>
      </c>
      <c r="H11089" s="62">
        <v>3</v>
      </c>
      <c r="I11089" s="62">
        <v>8</v>
      </c>
      <c r="J11089" s="70">
        <v>1</v>
      </c>
      <c r="K11089" s="71">
        <v>220000</v>
      </c>
      <c r="L11089" s="72" t="s">
        <v>15</v>
      </c>
      <c r="M11089" s="72" t="s">
        <v>254</v>
      </c>
    </row>
    <row r="11090" spans="1:13" s="3" customFormat="1" ht="12.75" x14ac:dyDescent="0.2">
      <c r="A11090" s="62" t="s">
        <v>30</v>
      </c>
      <c r="B11090" s="62" t="s">
        <v>219</v>
      </c>
      <c r="C11090" s="63">
        <v>10</v>
      </c>
      <c r="D11090" s="64" t="s">
        <v>13379</v>
      </c>
      <c r="E11090" s="64" t="s">
        <v>10248</v>
      </c>
      <c r="F11090" s="65">
        <v>31162204</v>
      </c>
      <c r="G11090" s="64" t="s">
        <v>13633</v>
      </c>
      <c r="H11090" s="64">
        <v>3</v>
      </c>
      <c r="I11090" s="64">
        <v>8</v>
      </c>
      <c r="J11090" s="66">
        <v>1</v>
      </c>
      <c r="K11090" s="67">
        <v>220000</v>
      </c>
      <c r="L11090" s="68" t="s">
        <v>15</v>
      </c>
      <c r="M11090" s="68" t="s">
        <v>254</v>
      </c>
    </row>
    <row r="11091" spans="1:13" s="3" customFormat="1" ht="12.75" x14ac:dyDescent="0.2">
      <c r="A11091" s="62" t="s">
        <v>30</v>
      </c>
      <c r="B11091" s="62" t="s">
        <v>219</v>
      </c>
      <c r="C11091" s="63">
        <v>10</v>
      </c>
      <c r="D11091" s="62" t="s">
        <v>13379</v>
      </c>
      <c r="E11091" s="62" t="s">
        <v>10249</v>
      </c>
      <c r="F11091" s="69">
        <v>31162204</v>
      </c>
      <c r="G11091" s="62" t="s">
        <v>13633</v>
      </c>
      <c r="H11091" s="62">
        <v>3</v>
      </c>
      <c r="I11091" s="62">
        <v>8</v>
      </c>
      <c r="J11091" s="70">
        <v>1</v>
      </c>
      <c r="K11091" s="71">
        <v>220000</v>
      </c>
      <c r="L11091" s="72" t="s">
        <v>15</v>
      </c>
      <c r="M11091" s="72" t="s">
        <v>254</v>
      </c>
    </row>
    <row r="11092" spans="1:13" s="3" customFormat="1" ht="12.75" x14ac:dyDescent="0.2">
      <c r="A11092" s="62" t="s">
        <v>30</v>
      </c>
      <c r="B11092" s="62" t="s">
        <v>219</v>
      </c>
      <c r="C11092" s="63">
        <v>10</v>
      </c>
      <c r="D11092" s="64" t="s">
        <v>13379</v>
      </c>
      <c r="E11092" s="64" t="s">
        <v>10250</v>
      </c>
      <c r="F11092" s="65">
        <v>31162204</v>
      </c>
      <c r="G11092" s="64" t="s">
        <v>13633</v>
      </c>
      <c r="H11092" s="64">
        <v>3</v>
      </c>
      <c r="I11092" s="64">
        <v>8</v>
      </c>
      <c r="J11092" s="66">
        <v>1</v>
      </c>
      <c r="K11092" s="67">
        <v>220000</v>
      </c>
      <c r="L11092" s="68" t="s">
        <v>15</v>
      </c>
      <c r="M11092" s="68" t="s">
        <v>254</v>
      </c>
    </row>
    <row r="11093" spans="1:13" s="3" customFormat="1" ht="12.75" x14ac:dyDescent="0.2">
      <c r="A11093" s="62" t="s">
        <v>30</v>
      </c>
      <c r="B11093" s="62" t="s">
        <v>219</v>
      </c>
      <c r="C11093" s="63">
        <v>10</v>
      </c>
      <c r="D11093" s="62" t="s">
        <v>13379</v>
      </c>
      <c r="E11093" s="62" t="s">
        <v>10251</v>
      </c>
      <c r="F11093" s="69">
        <v>31162204</v>
      </c>
      <c r="G11093" s="62" t="s">
        <v>13633</v>
      </c>
      <c r="H11093" s="62">
        <v>3</v>
      </c>
      <c r="I11093" s="62">
        <v>8</v>
      </c>
      <c r="J11093" s="70">
        <v>1</v>
      </c>
      <c r="K11093" s="71">
        <v>220000</v>
      </c>
      <c r="L11093" s="72" t="s">
        <v>15</v>
      </c>
      <c r="M11093" s="72" t="s">
        <v>254</v>
      </c>
    </row>
    <row r="11094" spans="1:13" s="3" customFormat="1" ht="12.75" x14ac:dyDescent="0.2">
      <c r="A11094" s="62" t="s">
        <v>30</v>
      </c>
      <c r="B11094" s="62" t="s">
        <v>219</v>
      </c>
      <c r="C11094" s="63">
        <v>10</v>
      </c>
      <c r="D11094" s="64" t="s">
        <v>13379</v>
      </c>
      <c r="E11094" s="64" t="s">
        <v>10252</v>
      </c>
      <c r="F11094" s="65">
        <v>31162204</v>
      </c>
      <c r="G11094" s="64" t="s">
        <v>13633</v>
      </c>
      <c r="H11094" s="64">
        <v>3</v>
      </c>
      <c r="I11094" s="64">
        <v>8</v>
      </c>
      <c r="J11094" s="66">
        <v>1</v>
      </c>
      <c r="K11094" s="67">
        <v>220000</v>
      </c>
      <c r="L11094" s="68" t="s">
        <v>15</v>
      </c>
      <c r="M11094" s="68" t="s">
        <v>254</v>
      </c>
    </row>
    <row r="11095" spans="1:13" s="3" customFormat="1" ht="12.75" x14ac:dyDescent="0.2">
      <c r="A11095" s="62" t="s">
        <v>30</v>
      </c>
      <c r="B11095" s="62" t="s">
        <v>219</v>
      </c>
      <c r="C11095" s="63">
        <v>10</v>
      </c>
      <c r="D11095" s="62" t="s">
        <v>13379</v>
      </c>
      <c r="E11095" s="62" t="s">
        <v>10253</v>
      </c>
      <c r="F11095" s="69">
        <v>31162204</v>
      </c>
      <c r="G11095" s="62" t="s">
        <v>13633</v>
      </c>
      <c r="H11095" s="62">
        <v>3</v>
      </c>
      <c r="I11095" s="62">
        <v>8</v>
      </c>
      <c r="J11095" s="70">
        <v>1</v>
      </c>
      <c r="K11095" s="71">
        <v>220000</v>
      </c>
      <c r="L11095" s="72" t="s">
        <v>15</v>
      </c>
      <c r="M11095" s="72" t="s">
        <v>254</v>
      </c>
    </row>
    <row r="11096" spans="1:13" s="3" customFormat="1" ht="12.75" x14ac:dyDescent="0.2">
      <c r="A11096" s="62" t="s">
        <v>30</v>
      </c>
      <c r="B11096" s="62" t="s">
        <v>219</v>
      </c>
      <c r="C11096" s="63">
        <v>10</v>
      </c>
      <c r="D11096" s="64" t="s">
        <v>13379</v>
      </c>
      <c r="E11096" s="64" t="s">
        <v>10254</v>
      </c>
      <c r="F11096" s="65">
        <v>31162204</v>
      </c>
      <c r="G11096" s="64" t="s">
        <v>13633</v>
      </c>
      <c r="H11096" s="64">
        <v>3</v>
      </c>
      <c r="I11096" s="64">
        <v>8</v>
      </c>
      <c r="J11096" s="66">
        <v>1</v>
      </c>
      <c r="K11096" s="67">
        <v>220000</v>
      </c>
      <c r="L11096" s="68" t="s">
        <v>15</v>
      </c>
      <c r="M11096" s="68" t="s">
        <v>254</v>
      </c>
    </row>
    <row r="11097" spans="1:13" s="3" customFormat="1" ht="12.75" x14ac:dyDescent="0.2">
      <c r="A11097" s="62" t="s">
        <v>30</v>
      </c>
      <c r="B11097" s="62" t="s">
        <v>219</v>
      </c>
      <c r="C11097" s="63">
        <v>10</v>
      </c>
      <c r="D11097" s="62" t="s">
        <v>13379</v>
      </c>
      <c r="E11097" s="62" t="s">
        <v>10255</v>
      </c>
      <c r="F11097" s="69">
        <v>31162204</v>
      </c>
      <c r="G11097" s="62" t="s">
        <v>13633</v>
      </c>
      <c r="H11097" s="62">
        <v>3</v>
      </c>
      <c r="I11097" s="62">
        <v>8</v>
      </c>
      <c r="J11097" s="70">
        <v>1</v>
      </c>
      <c r="K11097" s="71">
        <v>350000</v>
      </c>
      <c r="L11097" s="72" t="s">
        <v>15</v>
      </c>
      <c r="M11097" s="72" t="s">
        <v>254</v>
      </c>
    </row>
    <row r="11098" spans="1:13" s="3" customFormat="1" ht="12.75" x14ac:dyDescent="0.2">
      <c r="A11098" s="62" t="s">
        <v>30</v>
      </c>
      <c r="B11098" s="62" t="s">
        <v>219</v>
      </c>
      <c r="C11098" s="63">
        <v>10</v>
      </c>
      <c r="D11098" s="64" t="s">
        <v>13379</v>
      </c>
      <c r="E11098" s="64" t="s">
        <v>10256</v>
      </c>
      <c r="F11098" s="65">
        <v>31162204</v>
      </c>
      <c r="G11098" s="64" t="s">
        <v>13633</v>
      </c>
      <c r="H11098" s="64">
        <v>3</v>
      </c>
      <c r="I11098" s="64">
        <v>8</v>
      </c>
      <c r="J11098" s="66">
        <v>1</v>
      </c>
      <c r="K11098" s="67">
        <v>350000</v>
      </c>
      <c r="L11098" s="68" t="s">
        <v>15</v>
      </c>
      <c r="M11098" s="68" t="s">
        <v>254</v>
      </c>
    </row>
    <row r="11099" spans="1:13" s="3" customFormat="1" ht="12.75" x14ac:dyDescent="0.2">
      <c r="A11099" s="62" t="s">
        <v>30</v>
      </c>
      <c r="B11099" s="62" t="s">
        <v>219</v>
      </c>
      <c r="C11099" s="63">
        <v>10</v>
      </c>
      <c r="D11099" s="62" t="s">
        <v>13379</v>
      </c>
      <c r="E11099" s="62" t="s">
        <v>10257</v>
      </c>
      <c r="F11099" s="69">
        <v>31162204</v>
      </c>
      <c r="G11099" s="62" t="s">
        <v>13633</v>
      </c>
      <c r="H11099" s="62">
        <v>3</v>
      </c>
      <c r="I11099" s="62">
        <v>8</v>
      </c>
      <c r="J11099" s="70">
        <v>1</v>
      </c>
      <c r="K11099" s="71">
        <v>720000</v>
      </c>
      <c r="L11099" s="72" t="s">
        <v>15</v>
      </c>
      <c r="M11099" s="72" t="s">
        <v>254</v>
      </c>
    </row>
    <row r="11100" spans="1:13" s="3" customFormat="1" ht="12.75" x14ac:dyDescent="0.2">
      <c r="A11100" s="62" t="s">
        <v>30</v>
      </c>
      <c r="B11100" s="62" t="s">
        <v>219</v>
      </c>
      <c r="C11100" s="63">
        <v>10</v>
      </c>
      <c r="D11100" s="64" t="s">
        <v>13379</v>
      </c>
      <c r="E11100" s="64" t="s">
        <v>10258</v>
      </c>
      <c r="F11100" s="65">
        <v>31162204</v>
      </c>
      <c r="G11100" s="64" t="s">
        <v>13633</v>
      </c>
      <c r="H11100" s="64">
        <v>3</v>
      </c>
      <c r="I11100" s="64">
        <v>8</v>
      </c>
      <c r="J11100" s="66">
        <v>1</v>
      </c>
      <c r="K11100" s="67">
        <v>720000</v>
      </c>
      <c r="L11100" s="68" t="s">
        <v>15</v>
      </c>
      <c r="M11100" s="68" t="s">
        <v>254</v>
      </c>
    </row>
    <row r="11101" spans="1:13" s="3" customFormat="1" ht="12.75" x14ac:dyDescent="0.2">
      <c r="A11101" s="62" t="s">
        <v>30</v>
      </c>
      <c r="B11101" s="62" t="s">
        <v>219</v>
      </c>
      <c r="C11101" s="63">
        <v>10</v>
      </c>
      <c r="D11101" s="62" t="s">
        <v>13379</v>
      </c>
      <c r="E11101" s="62" t="s">
        <v>10259</v>
      </c>
      <c r="F11101" s="69">
        <v>31162204</v>
      </c>
      <c r="G11101" s="62" t="s">
        <v>13633</v>
      </c>
      <c r="H11101" s="62">
        <v>3</v>
      </c>
      <c r="I11101" s="62">
        <v>8</v>
      </c>
      <c r="J11101" s="70">
        <v>1</v>
      </c>
      <c r="K11101" s="71">
        <v>850000</v>
      </c>
      <c r="L11101" s="72" t="s">
        <v>15</v>
      </c>
      <c r="M11101" s="72" t="s">
        <v>254</v>
      </c>
    </row>
    <row r="11102" spans="1:13" s="3" customFormat="1" ht="12.75" x14ac:dyDescent="0.2">
      <c r="A11102" s="62" t="s">
        <v>30</v>
      </c>
      <c r="B11102" s="62" t="s">
        <v>219</v>
      </c>
      <c r="C11102" s="63">
        <v>10</v>
      </c>
      <c r="D11102" s="64" t="s">
        <v>13379</v>
      </c>
      <c r="E11102" s="64" t="s">
        <v>10260</v>
      </c>
      <c r="F11102" s="65">
        <v>31162204</v>
      </c>
      <c r="G11102" s="64" t="s">
        <v>13633</v>
      </c>
      <c r="H11102" s="64">
        <v>3</v>
      </c>
      <c r="I11102" s="64">
        <v>8</v>
      </c>
      <c r="J11102" s="66">
        <v>1</v>
      </c>
      <c r="K11102" s="67">
        <v>660000</v>
      </c>
      <c r="L11102" s="68" t="s">
        <v>15</v>
      </c>
      <c r="M11102" s="68" t="s">
        <v>254</v>
      </c>
    </row>
    <row r="11103" spans="1:13" s="3" customFormat="1" ht="12.75" x14ac:dyDescent="0.2">
      <c r="A11103" s="62" t="s">
        <v>30</v>
      </c>
      <c r="B11103" s="62" t="s">
        <v>219</v>
      </c>
      <c r="C11103" s="63">
        <v>10</v>
      </c>
      <c r="D11103" s="62" t="s">
        <v>13379</v>
      </c>
      <c r="E11103" s="62" t="s">
        <v>10261</v>
      </c>
      <c r="F11103" s="69">
        <v>31162204</v>
      </c>
      <c r="G11103" s="62" t="s">
        <v>13633</v>
      </c>
      <c r="H11103" s="62">
        <v>3</v>
      </c>
      <c r="I11103" s="62">
        <v>8</v>
      </c>
      <c r="J11103" s="70">
        <v>1</v>
      </c>
      <c r="K11103" s="71">
        <v>950000</v>
      </c>
      <c r="L11103" s="72" t="s">
        <v>15</v>
      </c>
      <c r="M11103" s="72" t="s">
        <v>254</v>
      </c>
    </row>
    <row r="11104" spans="1:13" s="3" customFormat="1" ht="12.75" x14ac:dyDescent="0.2">
      <c r="A11104" s="62" t="s">
        <v>30</v>
      </c>
      <c r="B11104" s="62" t="s">
        <v>219</v>
      </c>
      <c r="C11104" s="63">
        <v>10</v>
      </c>
      <c r="D11104" s="64" t="s">
        <v>13379</v>
      </c>
      <c r="E11104" s="64" t="s">
        <v>10262</v>
      </c>
      <c r="F11104" s="65">
        <v>31162204</v>
      </c>
      <c r="G11104" s="64" t="s">
        <v>13633</v>
      </c>
      <c r="H11104" s="64">
        <v>3</v>
      </c>
      <c r="I11104" s="64">
        <v>8</v>
      </c>
      <c r="J11104" s="66">
        <v>1</v>
      </c>
      <c r="K11104" s="67">
        <v>800000</v>
      </c>
      <c r="L11104" s="68" t="s">
        <v>15</v>
      </c>
      <c r="M11104" s="68" t="s">
        <v>254</v>
      </c>
    </row>
    <row r="11105" spans="1:13" s="3" customFormat="1" ht="12.75" x14ac:dyDescent="0.2">
      <c r="A11105" s="62" t="s">
        <v>30</v>
      </c>
      <c r="B11105" s="62" t="s">
        <v>219</v>
      </c>
      <c r="C11105" s="63">
        <v>10</v>
      </c>
      <c r="D11105" s="62" t="s">
        <v>13379</v>
      </c>
      <c r="E11105" s="62" t="s">
        <v>10263</v>
      </c>
      <c r="F11105" s="69">
        <v>31162204</v>
      </c>
      <c r="G11105" s="62" t="s">
        <v>13633</v>
      </c>
      <c r="H11105" s="62">
        <v>3</v>
      </c>
      <c r="I11105" s="62">
        <v>8</v>
      </c>
      <c r="J11105" s="70">
        <v>10</v>
      </c>
      <c r="K11105" s="71">
        <v>72000</v>
      </c>
      <c r="L11105" s="72" t="s">
        <v>15</v>
      </c>
      <c r="M11105" s="72" t="s">
        <v>254</v>
      </c>
    </row>
    <row r="11106" spans="1:13" s="3" customFormat="1" ht="12.75" x14ac:dyDescent="0.2">
      <c r="A11106" s="62" t="s">
        <v>30</v>
      </c>
      <c r="B11106" s="62" t="s">
        <v>219</v>
      </c>
      <c r="C11106" s="63">
        <v>10</v>
      </c>
      <c r="D11106" s="64" t="s">
        <v>13379</v>
      </c>
      <c r="E11106" s="64" t="s">
        <v>10264</v>
      </c>
      <c r="F11106" s="65">
        <v>31162204</v>
      </c>
      <c r="G11106" s="64" t="s">
        <v>13633</v>
      </c>
      <c r="H11106" s="64">
        <v>3</v>
      </c>
      <c r="I11106" s="64">
        <v>8</v>
      </c>
      <c r="J11106" s="66">
        <v>10</v>
      </c>
      <c r="K11106" s="67">
        <v>72000</v>
      </c>
      <c r="L11106" s="68" t="s">
        <v>15</v>
      </c>
      <c r="M11106" s="68" t="s">
        <v>254</v>
      </c>
    </row>
    <row r="11107" spans="1:13" s="3" customFormat="1" ht="12.75" x14ac:dyDescent="0.2">
      <c r="A11107" s="62" t="s">
        <v>30</v>
      </c>
      <c r="B11107" s="62" t="s">
        <v>219</v>
      </c>
      <c r="C11107" s="63">
        <v>10</v>
      </c>
      <c r="D11107" s="62" t="s">
        <v>13379</v>
      </c>
      <c r="E11107" s="62" t="s">
        <v>10265</v>
      </c>
      <c r="F11107" s="69">
        <v>31162204</v>
      </c>
      <c r="G11107" s="62" t="s">
        <v>13633</v>
      </c>
      <c r="H11107" s="62">
        <v>3</v>
      </c>
      <c r="I11107" s="62">
        <v>8</v>
      </c>
      <c r="J11107" s="70">
        <v>10</v>
      </c>
      <c r="K11107" s="71">
        <v>72000</v>
      </c>
      <c r="L11107" s="72" t="s">
        <v>15</v>
      </c>
      <c r="M11107" s="72" t="s">
        <v>254</v>
      </c>
    </row>
    <row r="11108" spans="1:13" s="3" customFormat="1" ht="12.75" x14ac:dyDescent="0.2">
      <c r="A11108" s="62" t="s">
        <v>30</v>
      </c>
      <c r="B11108" s="62" t="s">
        <v>219</v>
      </c>
      <c r="C11108" s="63">
        <v>10</v>
      </c>
      <c r="D11108" s="64" t="s">
        <v>13379</v>
      </c>
      <c r="E11108" s="64" t="s">
        <v>10266</v>
      </c>
      <c r="F11108" s="65">
        <v>31162204</v>
      </c>
      <c r="G11108" s="64" t="s">
        <v>13633</v>
      </c>
      <c r="H11108" s="64">
        <v>3</v>
      </c>
      <c r="I11108" s="64">
        <v>8</v>
      </c>
      <c r="J11108" s="66">
        <v>10</v>
      </c>
      <c r="K11108" s="67">
        <v>72000</v>
      </c>
      <c r="L11108" s="68" t="s">
        <v>15</v>
      </c>
      <c r="M11108" s="68" t="s">
        <v>254</v>
      </c>
    </row>
    <row r="11109" spans="1:13" s="3" customFormat="1" ht="12.75" x14ac:dyDescent="0.2">
      <c r="A11109" s="62" t="s">
        <v>30</v>
      </c>
      <c r="B11109" s="62" t="s">
        <v>219</v>
      </c>
      <c r="C11109" s="63">
        <v>10</v>
      </c>
      <c r="D11109" s="62" t="s">
        <v>13379</v>
      </c>
      <c r="E11109" s="62" t="s">
        <v>10267</v>
      </c>
      <c r="F11109" s="69">
        <v>31162204</v>
      </c>
      <c r="G11109" s="62" t="s">
        <v>13633</v>
      </c>
      <c r="H11109" s="62">
        <v>3</v>
      </c>
      <c r="I11109" s="62">
        <v>8</v>
      </c>
      <c r="J11109" s="70">
        <v>10</v>
      </c>
      <c r="K11109" s="71">
        <v>72000</v>
      </c>
      <c r="L11109" s="72" t="s">
        <v>15</v>
      </c>
      <c r="M11109" s="72" t="s">
        <v>254</v>
      </c>
    </row>
    <row r="11110" spans="1:13" s="3" customFormat="1" ht="12.75" x14ac:dyDescent="0.2">
      <c r="A11110" s="62" t="s">
        <v>30</v>
      </c>
      <c r="B11110" s="62" t="s">
        <v>219</v>
      </c>
      <c r="C11110" s="63">
        <v>10</v>
      </c>
      <c r="D11110" s="64" t="s">
        <v>13379</v>
      </c>
      <c r="E11110" s="64" t="s">
        <v>10268</v>
      </c>
      <c r="F11110" s="65">
        <v>31162204</v>
      </c>
      <c r="G11110" s="64" t="s">
        <v>13633</v>
      </c>
      <c r="H11110" s="64">
        <v>3</v>
      </c>
      <c r="I11110" s="64">
        <v>8</v>
      </c>
      <c r="J11110" s="66">
        <v>10</v>
      </c>
      <c r="K11110" s="67">
        <v>90000</v>
      </c>
      <c r="L11110" s="68" t="s">
        <v>15</v>
      </c>
      <c r="M11110" s="68" t="s">
        <v>254</v>
      </c>
    </row>
    <row r="11111" spans="1:13" s="3" customFormat="1" ht="12.75" x14ac:dyDescent="0.2">
      <c r="A11111" s="62" t="s">
        <v>30</v>
      </c>
      <c r="B11111" s="62" t="s">
        <v>219</v>
      </c>
      <c r="C11111" s="63">
        <v>10</v>
      </c>
      <c r="D11111" s="62" t="s">
        <v>13379</v>
      </c>
      <c r="E11111" s="62" t="s">
        <v>10269</v>
      </c>
      <c r="F11111" s="69">
        <v>31162204</v>
      </c>
      <c r="G11111" s="62" t="s">
        <v>13633</v>
      </c>
      <c r="H11111" s="62">
        <v>3</v>
      </c>
      <c r="I11111" s="62">
        <v>8</v>
      </c>
      <c r="J11111" s="70">
        <v>10</v>
      </c>
      <c r="K11111" s="71">
        <v>90000</v>
      </c>
      <c r="L11111" s="72" t="s">
        <v>15</v>
      </c>
      <c r="M11111" s="72" t="s">
        <v>254</v>
      </c>
    </row>
    <row r="11112" spans="1:13" s="3" customFormat="1" ht="12.75" x14ac:dyDescent="0.2">
      <c r="A11112" s="62" t="s">
        <v>30</v>
      </c>
      <c r="B11112" s="62" t="s">
        <v>219</v>
      </c>
      <c r="C11112" s="63">
        <v>10</v>
      </c>
      <c r="D11112" s="64" t="s">
        <v>13379</v>
      </c>
      <c r="E11112" s="64" t="s">
        <v>10270</v>
      </c>
      <c r="F11112" s="65">
        <v>31162204</v>
      </c>
      <c r="G11112" s="64" t="s">
        <v>13633</v>
      </c>
      <c r="H11112" s="64">
        <v>3</v>
      </c>
      <c r="I11112" s="64">
        <v>8</v>
      </c>
      <c r="J11112" s="66">
        <v>10</v>
      </c>
      <c r="K11112" s="67">
        <v>72000</v>
      </c>
      <c r="L11112" s="68" t="s">
        <v>15</v>
      </c>
      <c r="M11112" s="68" t="s">
        <v>254</v>
      </c>
    </row>
    <row r="11113" spans="1:13" s="3" customFormat="1" ht="12.75" x14ac:dyDescent="0.2">
      <c r="A11113" s="62" t="s">
        <v>30</v>
      </c>
      <c r="B11113" s="62" t="s">
        <v>219</v>
      </c>
      <c r="C11113" s="63">
        <v>10</v>
      </c>
      <c r="D11113" s="62" t="s">
        <v>13379</v>
      </c>
      <c r="E11113" s="62" t="s">
        <v>10271</v>
      </c>
      <c r="F11113" s="69">
        <v>31162204</v>
      </c>
      <c r="G11113" s="62" t="s">
        <v>13633</v>
      </c>
      <c r="H11113" s="62">
        <v>3</v>
      </c>
      <c r="I11113" s="62">
        <v>8</v>
      </c>
      <c r="J11113" s="70">
        <v>10</v>
      </c>
      <c r="K11113" s="71">
        <v>72000</v>
      </c>
      <c r="L11113" s="72" t="s">
        <v>15</v>
      </c>
      <c r="M11113" s="72" t="s">
        <v>254</v>
      </c>
    </row>
    <row r="11114" spans="1:13" s="3" customFormat="1" ht="12.75" x14ac:dyDescent="0.2">
      <c r="A11114" s="62" t="s">
        <v>30</v>
      </c>
      <c r="B11114" s="62" t="s">
        <v>219</v>
      </c>
      <c r="C11114" s="63">
        <v>10</v>
      </c>
      <c r="D11114" s="64" t="s">
        <v>13379</v>
      </c>
      <c r="E11114" s="64" t="s">
        <v>10272</v>
      </c>
      <c r="F11114" s="65">
        <v>31162204</v>
      </c>
      <c r="G11114" s="64" t="s">
        <v>13633</v>
      </c>
      <c r="H11114" s="64">
        <v>3</v>
      </c>
      <c r="I11114" s="64">
        <v>8</v>
      </c>
      <c r="J11114" s="66">
        <v>10</v>
      </c>
      <c r="K11114" s="67">
        <v>72000</v>
      </c>
      <c r="L11114" s="68" t="s">
        <v>15</v>
      </c>
      <c r="M11114" s="68" t="s">
        <v>254</v>
      </c>
    </row>
    <row r="11115" spans="1:13" s="3" customFormat="1" ht="12.75" x14ac:dyDescent="0.2">
      <c r="A11115" s="62" t="s">
        <v>30</v>
      </c>
      <c r="B11115" s="62" t="s">
        <v>219</v>
      </c>
      <c r="C11115" s="63">
        <v>10</v>
      </c>
      <c r="D11115" s="62" t="s">
        <v>13379</v>
      </c>
      <c r="E11115" s="62" t="s">
        <v>10273</v>
      </c>
      <c r="F11115" s="69">
        <v>31162204</v>
      </c>
      <c r="G11115" s="62" t="s">
        <v>13633</v>
      </c>
      <c r="H11115" s="62">
        <v>3</v>
      </c>
      <c r="I11115" s="62">
        <v>8</v>
      </c>
      <c r="J11115" s="70">
        <v>10</v>
      </c>
      <c r="K11115" s="71">
        <v>90000</v>
      </c>
      <c r="L11115" s="72" t="s">
        <v>15</v>
      </c>
      <c r="M11115" s="72" t="s">
        <v>254</v>
      </c>
    </row>
    <row r="11116" spans="1:13" s="3" customFormat="1" ht="12.75" x14ac:dyDescent="0.2">
      <c r="A11116" s="62" t="s">
        <v>30</v>
      </c>
      <c r="B11116" s="62" t="s">
        <v>219</v>
      </c>
      <c r="C11116" s="63">
        <v>10</v>
      </c>
      <c r="D11116" s="64" t="s">
        <v>13379</v>
      </c>
      <c r="E11116" s="64" t="s">
        <v>10274</v>
      </c>
      <c r="F11116" s="65">
        <v>31162204</v>
      </c>
      <c r="G11116" s="64" t="s">
        <v>13633</v>
      </c>
      <c r="H11116" s="64">
        <v>3</v>
      </c>
      <c r="I11116" s="64">
        <v>8</v>
      </c>
      <c r="J11116" s="66">
        <v>10</v>
      </c>
      <c r="K11116" s="67">
        <v>90000</v>
      </c>
      <c r="L11116" s="68" t="s">
        <v>15</v>
      </c>
      <c r="M11116" s="68" t="s">
        <v>254</v>
      </c>
    </row>
    <row r="11117" spans="1:13" s="3" customFormat="1" ht="12.75" x14ac:dyDescent="0.2">
      <c r="A11117" s="62" t="s">
        <v>30</v>
      </c>
      <c r="B11117" s="62" t="s">
        <v>219</v>
      </c>
      <c r="C11117" s="63">
        <v>10</v>
      </c>
      <c r="D11117" s="62" t="s">
        <v>13379</v>
      </c>
      <c r="E11117" s="62" t="s">
        <v>10275</v>
      </c>
      <c r="F11117" s="69">
        <v>31162204</v>
      </c>
      <c r="G11117" s="62" t="s">
        <v>13633</v>
      </c>
      <c r="H11117" s="62">
        <v>3</v>
      </c>
      <c r="I11117" s="62">
        <v>8</v>
      </c>
      <c r="J11117" s="70">
        <v>10</v>
      </c>
      <c r="K11117" s="71">
        <v>72000</v>
      </c>
      <c r="L11117" s="72" t="s">
        <v>15</v>
      </c>
      <c r="M11117" s="72" t="s">
        <v>254</v>
      </c>
    </row>
    <row r="11118" spans="1:13" s="3" customFormat="1" ht="12.75" x14ac:dyDescent="0.2">
      <c r="A11118" s="62" t="s">
        <v>30</v>
      </c>
      <c r="B11118" s="62" t="s">
        <v>219</v>
      </c>
      <c r="C11118" s="63">
        <v>10</v>
      </c>
      <c r="D11118" s="64" t="s">
        <v>13379</v>
      </c>
      <c r="E11118" s="64" t="s">
        <v>10276</v>
      </c>
      <c r="F11118" s="65">
        <v>31162204</v>
      </c>
      <c r="G11118" s="64" t="s">
        <v>13633</v>
      </c>
      <c r="H11118" s="64">
        <v>3</v>
      </c>
      <c r="I11118" s="64">
        <v>8</v>
      </c>
      <c r="J11118" s="66">
        <v>1</v>
      </c>
      <c r="K11118" s="67">
        <v>320000</v>
      </c>
      <c r="L11118" s="68" t="s">
        <v>15</v>
      </c>
      <c r="M11118" s="68" t="s">
        <v>254</v>
      </c>
    </row>
    <row r="11119" spans="1:13" s="3" customFormat="1" ht="12.75" x14ac:dyDescent="0.2">
      <c r="A11119" s="62" t="s">
        <v>30</v>
      </c>
      <c r="B11119" s="62" t="s">
        <v>219</v>
      </c>
      <c r="C11119" s="63">
        <v>10</v>
      </c>
      <c r="D11119" s="62" t="s">
        <v>13379</v>
      </c>
      <c r="E11119" s="62" t="s">
        <v>10277</v>
      </c>
      <c r="F11119" s="69">
        <v>31162204</v>
      </c>
      <c r="G11119" s="62" t="s">
        <v>13633</v>
      </c>
      <c r="H11119" s="62">
        <v>3</v>
      </c>
      <c r="I11119" s="62">
        <v>8</v>
      </c>
      <c r="J11119" s="70">
        <v>1</v>
      </c>
      <c r="K11119" s="71">
        <v>295000</v>
      </c>
      <c r="L11119" s="72" t="s">
        <v>15</v>
      </c>
      <c r="M11119" s="72" t="s">
        <v>254</v>
      </c>
    </row>
    <row r="11120" spans="1:13" s="3" customFormat="1" ht="12.75" x14ac:dyDescent="0.2">
      <c r="A11120" s="62" t="s">
        <v>30</v>
      </c>
      <c r="B11120" s="62" t="s">
        <v>219</v>
      </c>
      <c r="C11120" s="63">
        <v>10</v>
      </c>
      <c r="D11120" s="64" t="s">
        <v>13379</v>
      </c>
      <c r="E11120" s="64" t="s">
        <v>10278</v>
      </c>
      <c r="F11120" s="65">
        <v>31162204</v>
      </c>
      <c r="G11120" s="64" t="s">
        <v>13633</v>
      </c>
      <c r="H11120" s="64">
        <v>3</v>
      </c>
      <c r="I11120" s="64">
        <v>8</v>
      </c>
      <c r="J11120" s="66">
        <v>1</v>
      </c>
      <c r="K11120" s="67">
        <v>180000</v>
      </c>
      <c r="L11120" s="68" t="s">
        <v>15</v>
      </c>
      <c r="M11120" s="68" t="s">
        <v>254</v>
      </c>
    </row>
    <row r="11121" spans="1:13" s="3" customFormat="1" ht="12.75" x14ac:dyDescent="0.2">
      <c r="A11121" s="62" t="s">
        <v>30</v>
      </c>
      <c r="B11121" s="62" t="s">
        <v>219</v>
      </c>
      <c r="C11121" s="63">
        <v>10</v>
      </c>
      <c r="D11121" s="62" t="s">
        <v>13379</v>
      </c>
      <c r="E11121" s="62" t="s">
        <v>10279</v>
      </c>
      <c r="F11121" s="69">
        <v>31162204</v>
      </c>
      <c r="G11121" s="62" t="s">
        <v>13633</v>
      </c>
      <c r="H11121" s="62">
        <v>3</v>
      </c>
      <c r="I11121" s="62">
        <v>8</v>
      </c>
      <c r="J11121" s="70">
        <v>1</v>
      </c>
      <c r="K11121" s="71">
        <v>180000</v>
      </c>
      <c r="L11121" s="72" t="s">
        <v>15</v>
      </c>
      <c r="M11121" s="72" t="s">
        <v>254</v>
      </c>
    </row>
    <row r="11122" spans="1:13" s="3" customFormat="1" ht="12.75" x14ac:dyDescent="0.2">
      <c r="A11122" s="62" t="s">
        <v>30</v>
      </c>
      <c r="B11122" s="62" t="s">
        <v>219</v>
      </c>
      <c r="C11122" s="63">
        <v>10</v>
      </c>
      <c r="D11122" s="64" t="s">
        <v>13379</v>
      </c>
      <c r="E11122" s="64" t="s">
        <v>10280</v>
      </c>
      <c r="F11122" s="65">
        <v>31162204</v>
      </c>
      <c r="G11122" s="64" t="s">
        <v>13633</v>
      </c>
      <c r="H11122" s="64">
        <v>3</v>
      </c>
      <c r="I11122" s="64">
        <v>8</v>
      </c>
      <c r="J11122" s="66">
        <v>1</v>
      </c>
      <c r="K11122" s="67">
        <v>180000</v>
      </c>
      <c r="L11122" s="68" t="s">
        <v>15</v>
      </c>
      <c r="M11122" s="68" t="s">
        <v>254</v>
      </c>
    </row>
    <row r="11123" spans="1:13" s="3" customFormat="1" ht="12.75" x14ac:dyDescent="0.2">
      <c r="A11123" s="62" t="s">
        <v>30</v>
      </c>
      <c r="B11123" s="62" t="s">
        <v>219</v>
      </c>
      <c r="C11123" s="63">
        <v>10</v>
      </c>
      <c r="D11123" s="62" t="s">
        <v>13379</v>
      </c>
      <c r="E11123" s="62" t="s">
        <v>10281</v>
      </c>
      <c r="F11123" s="69">
        <v>31162204</v>
      </c>
      <c r="G11123" s="62" t="s">
        <v>13633</v>
      </c>
      <c r="H11123" s="62">
        <v>3</v>
      </c>
      <c r="I11123" s="62">
        <v>8</v>
      </c>
      <c r="J11123" s="70">
        <v>1</v>
      </c>
      <c r="K11123" s="71">
        <v>180000</v>
      </c>
      <c r="L11123" s="72" t="s">
        <v>15</v>
      </c>
      <c r="M11123" s="72" t="s">
        <v>254</v>
      </c>
    </row>
    <row r="11124" spans="1:13" s="3" customFormat="1" ht="12.75" x14ac:dyDescent="0.2">
      <c r="A11124" s="62" t="s">
        <v>30</v>
      </c>
      <c r="B11124" s="62" t="s">
        <v>219</v>
      </c>
      <c r="C11124" s="63">
        <v>10</v>
      </c>
      <c r="D11124" s="64" t="s">
        <v>13379</v>
      </c>
      <c r="E11124" s="64" t="s">
        <v>10282</v>
      </c>
      <c r="F11124" s="65">
        <v>31162204</v>
      </c>
      <c r="G11124" s="64" t="s">
        <v>13633</v>
      </c>
      <c r="H11124" s="64">
        <v>3</v>
      </c>
      <c r="I11124" s="64">
        <v>8</v>
      </c>
      <c r="J11124" s="66">
        <v>5</v>
      </c>
      <c r="K11124" s="67">
        <v>7500</v>
      </c>
      <c r="L11124" s="68" t="s">
        <v>846</v>
      </c>
      <c r="M11124" s="68" t="s">
        <v>254</v>
      </c>
    </row>
    <row r="11125" spans="1:13" s="3" customFormat="1" ht="12.75" x14ac:dyDescent="0.2">
      <c r="A11125" s="62" t="s">
        <v>30</v>
      </c>
      <c r="B11125" s="62" t="s">
        <v>219</v>
      </c>
      <c r="C11125" s="63">
        <v>10</v>
      </c>
      <c r="D11125" s="62" t="s">
        <v>13379</v>
      </c>
      <c r="E11125" s="62" t="s">
        <v>10283</v>
      </c>
      <c r="F11125" s="69">
        <v>31162204</v>
      </c>
      <c r="G11125" s="62" t="s">
        <v>13633</v>
      </c>
      <c r="H11125" s="62">
        <v>3</v>
      </c>
      <c r="I11125" s="62">
        <v>8</v>
      </c>
      <c r="J11125" s="70">
        <v>1</v>
      </c>
      <c r="K11125" s="71">
        <v>120000</v>
      </c>
      <c r="L11125" s="72" t="s">
        <v>15</v>
      </c>
      <c r="M11125" s="72" t="s">
        <v>254</v>
      </c>
    </row>
    <row r="11126" spans="1:13" s="3" customFormat="1" ht="12.75" x14ac:dyDescent="0.2">
      <c r="A11126" s="62" t="s">
        <v>30</v>
      </c>
      <c r="B11126" s="62" t="s">
        <v>219</v>
      </c>
      <c r="C11126" s="63">
        <v>10</v>
      </c>
      <c r="D11126" s="64" t="s">
        <v>13379</v>
      </c>
      <c r="E11126" s="64" t="s">
        <v>10284</v>
      </c>
      <c r="F11126" s="65">
        <v>31162204</v>
      </c>
      <c r="G11126" s="64" t="s">
        <v>13633</v>
      </c>
      <c r="H11126" s="64">
        <v>3</v>
      </c>
      <c r="I11126" s="64">
        <v>8</v>
      </c>
      <c r="J11126" s="66">
        <v>1</v>
      </c>
      <c r="K11126" s="67">
        <v>125000</v>
      </c>
      <c r="L11126" s="68" t="s">
        <v>15</v>
      </c>
      <c r="M11126" s="68" t="s">
        <v>254</v>
      </c>
    </row>
    <row r="11127" spans="1:13" s="3" customFormat="1" ht="12.75" x14ac:dyDescent="0.2">
      <c r="A11127" s="62" t="s">
        <v>30</v>
      </c>
      <c r="B11127" s="62" t="s">
        <v>219</v>
      </c>
      <c r="C11127" s="63">
        <v>10</v>
      </c>
      <c r="D11127" s="62" t="s">
        <v>13379</v>
      </c>
      <c r="E11127" s="62" t="s">
        <v>10285</v>
      </c>
      <c r="F11127" s="69">
        <v>31162204</v>
      </c>
      <c r="G11127" s="62" t="s">
        <v>13633</v>
      </c>
      <c r="H11127" s="62">
        <v>3</v>
      </c>
      <c r="I11127" s="62">
        <v>8</v>
      </c>
      <c r="J11127" s="70">
        <v>1</v>
      </c>
      <c r="K11127" s="71">
        <v>125000</v>
      </c>
      <c r="L11127" s="72" t="s">
        <v>15</v>
      </c>
      <c r="M11127" s="72" t="s">
        <v>254</v>
      </c>
    </row>
    <row r="11128" spans="1:13" s="3" customFormat="1" ht="12.75" x14ac:dyDescent="0.2">
      <c r="A11128" s="62" t="s">
        <v>30</v>
      </c>
      <c r="B11128" s="62" t="s">
        <v>219</v>
      </c>
      <c r="C11128" s="63">
        <v>10</v>
      </c>
      <c r="D11128" s="64" t="s">
        <v>13379</v>
      </c>
      <c r="E11128" s="64" t="s">
        <v>10286</v>
      </c>
      <c r="F11128" s="65">
        <v>31162204</v>
      </c>
      <c r="G11128" s="64" t="s">
        <v>13633</v>
      </c>
      <c r="H11128" s="64">
        <v>3</v>
      </c>
      <c r="I11128" s="64">
        <v>8</v>
      </c>
      <c r="J11128" s="66">
        <v>1</v>
      </c>
      <c r="K11128" s="67">
        <v>125000</v>
      </c>
      <c r="L11128" s="68" t="s">
        <v>15</v>
      </c>
      <c r="M11128" s="68" t="s">
        <v>254</v>
      </c>
    </row>
    <row r="11129" spans="1:13" s="3" customFormat="1" ht="12.75" x14ac:dyDescent="0.2">
      <c r="A11129" s="62" t="s">
        <v>30</v>
      </c>
      <c r="B11129" s="62" t="s">
        <v>219</v>
      </c>
      <c r="C11129" s="63">
        <v>10</v>
      </c>
      <c r="D11129" s="62" t="s">
        <v>13379</v>
      </c>
      <c r="E11129" s="62" t="s">
        <v>10287</v>
      </c>
      <c r="F11129" s="69">
        <v>31162204</v>
      </c>
      <c r="G11129" s="62" t="s">
        <v>13633</v>
      </c>
      <c r="H11129" s="62">
        <v>3</v>
      </c>
      <c r="I11129" s="62">
        <v>8</v>
      </c>
      <c r="J11129" s="70">
        <v>1</v>
      </c>
      <c r="K11129" s="71">
        <v>125000</v>
      </c>
      <c r="L11129" s="72" t="s">
        <v>15</v>
      </c>
      <c r="M11129" s="72" t="s">
        <v>254</v>
      </c>
    </row>
    <row r="11130" spans="1:13" s="3" customFormat="1" ht="12.75" x14ac:dyDescent="0.2">
      <c r="A11130" s="62" t="s">
        <v>30</v>
      </c>
      <c r="B11130" s="62" t="s">
        <v>219</v>
      </c>
      <c r="C11130" s="63">
        <v>10</v>
      </c>
      <c r="D11130" s="64" t="s">
        <v>13379</v>
      </c>
      <c r="E11130" s="64" t="s">
        <v>10288</v>
      </c>
      <c r="F11130" s="65">
        <v>31162204</v>
      </c>
      <c r="G11130" s="64" t="s">
        <v>13633</v>
      </c>
      <c r="H11130" s="64">
        <v>3</v>
      </c>
      <c r="I11130" s="64">
        <v>8</v>
      </c>
      <c r="J11130" s="66">
        <v>1</v>
      </c>
      <c r="K11130" s="67">
        <v>125000</v>
      </c>
      <c r="L11130" s="68" t="s">
        <v>15</v>
      </c>
      <c r="M11130" s="68" t="s">
        <v>254</v>
      </c>
    </row>
    <row r="11131" spans="1:13" s="3" customFormat="1" ht="12.75" x14ac:dyDescent="0.2">
      <c r="A11131" s="62" t="s">
        <v>30</v>
      </c>
      <c r="B11131" s="62" t="s">
        <v>219</v>
      </c>
      <c r="C11131" s="63">
        <v>10</v>
      </c>
      <c r="D11131" s="62" t="s">
        <v>13379</v>
      </c>
      <c r="E11131" s="62" t="s">
        <v>10289</v>
      </c>
      <c r="F11131" s="69">
        <v>31162204</v>
      </c>
      <c r="G11131" s="62" t="s">
        <v>13633</v>
      </c>
      <c r="H11131" s="62">
        <v>3</v>
      </c>
      <c r="I11131" s="62">
        <v>8</v>
      </c>
      <c r="J11131" s="70">
        <v>1</v>
      </c>
      <c r="K11131" s="71">
        <v>125000</v>
      </c>
      <c r="L11131" s="72" t="s">
        <v>15</v>
      </c>
      <c r="M11131" s="72" t="s">
        <v>254</v>
      </c>
    </row>
    <row r="11132" spans="1:13" s="3" customFormat="1" ht="12.75" x14ac:dyDescent="0.2">
      <c r="A11132" s="62" t="s">
        <v>30</v>
      </c>
      <c r="B11132" s="62" t="s">
        <v>219</v>
      </c>
      <c r="C11132" s="63">
        <v>10</v>
      </c>
      <c r="D11132" s="64" t="s">
        <v>13379</v>
      </c>
      <c r="E11132" s="64" t="s">
        <v>10290</v>
      </c>
      <c r="F11132" s="65">
        <v>31162204</v>
      </c>
      <c r="G11132" s="64" t="s">
        <v>13633</v>
      </c>
      <c r="H11132" s="64">
        <v>3</v>
      </c>
      <c r="I11132" s="64">
        <v>8</v>
      </c>
      <c r="J11132" s="66">
        <v>1</v>
      </c>
      <c r="K11132" s="67">
        <v>125000</v>
      </c>
      <c r="L11132" s="68" t="s">
        <v>15</v>
      </c>
      <c r="M11132" s="68" t="s">
        <v>254</v>
      </c>
    </row>
    <row r="11133" spans="1:13" s="3" customFormat="1" ht="12.75" x14ac:dyDescent="0.2">
      <c r="A11133" s="62" t="s">
        <v>30</v>
      </c>
      <c r="B11133" s="62" t="s">
        <v>219</v>
      </c>
      <c r="C11133" s="63">
        <v>10</v>
      </c>
      <c r="D11133" s="62" t="s">
        <v>13379</v>
      </c>
      <c r="E11133" s="62" t="s">
        <v>10291</v>
      </c>
      <c r="F11133" s="69">
        <v>31162204</v>
      </c>
      <c r="G11133" s="62" t="s">
        <v>13633</v>
      </c>
      <c r="H11133" s="62">
        <v>3</v>
      </c>
      <c r="I11133" s="62">
        <v>8</v>
      </c>
      <c r="J11133" s="70">
        <v>1</v>
      </c>
      <c r="K11133" s="71">
        <v>125000</v>
      </c>
      <c r="L11133" s="72" t="s">
        <v>15</v>
      </c>
      <c r="M11133" s="72" t="s">
        <v>254</v>
      </c>
    </row>
    <row r="11134" spans="1:13" s="3" customFormat="1" ht="12.75" x14ac:dyDescent="0.2">
      <c r="A11134" s="62" t="s">
        <v>30</v>
      </c>
      <c r="B11134" s="62" t="s">
        <v>219</v>
      </c>
      <c r="C11134" s="63">
        <v>10</v>
      </c>
      <c r="D11134" s="64" t="s">
        <v>13379</v>
      </c>
      <c r="E11134" s="64" t="s">
        <v>10292</v>
      </c>
      <c r="F11134" s="65">
        <v>31162204</v>
      </c>
      <c r="G11134" s="64" t="s">
        <v>13633</v>
      </c>
      <c r="H11134" s="64">
        <v>3</v>
      </c>
      <c r="I11134" s="64">
        <v>8</v>
      </c>
      <c r="J11134" s="66">
        <v>1</v>
      </c>
      <c r="K11134" s="67">
        <v>125000</v>
      </c>
      <c r="L11134" s="68" t="s">
        <v>15</v>
      </c>
      <c r="M11134" s="68" t="s">
        <v>254</v>
      </c>
    </row>
    <row r="11135" spans="1:13" s="3" customFormat="1" ht="12.75" x14ac:dyDescent="0.2">
      <c r="A11135" s="62" t="s">
        <v>30</v>
      </c>
      <c r="B11135" s="62" t="s">
        <v>219</v>
      </c>
      <c r="C11135" s="63">
        <v>10</v>
      </c>
      <c r="D11135" s="62" t="s">
        <v>13379</v>
      </c>
      <c r="E11135" s="62" t="s">
        <v>10293</v>
      </c>
      <c r="F11135" s="69">
        <v>31162204</v>
      </c>
      <c r="G11135" s="62" t="s">
        <v>13633</v>
      </c>
      <c r="H11135" s="62">
        <v>3</v>
      </c>
      <c r="I11135" s="62">
        <v>8</v>
      </c>
      <c r="J11135" s="70">
        <v>1</v>
      </c>
      <c r="K11135" s="71">
        <v>125000</v>
      </c>
      <c r="L11135" s="72" t="s">
        <v>15</v>
      </c>
      <c r="M11135" s="72" t="s">
        <v>254</v>
      </c>
    </row>
    <row r="11136" spans="1:13" s="3" customFormat="1" ht="12.75" x14ac:dyDescent="0.2">
      <c r="A11136" s="62" t="s">
        <v>30</v>
      </c>
      <c r="B11136" s="62" t="s">
        <v>219</v>
      </c>
      <c r="C11136" s="63">
        <v>10</v>
      </c>
      <c r="D11136" s="64" t="s">
        <v>13379</v>
      </c>
      <c r="E11136" s="64" t="s">
        <v>10294</v>
      </c>
      <c r="F11136" s="65">
        <v>31162204</v>
      </c>
      <c r="G11136" s="64" t="s">
        <v>13633</v>
      </c>
      <c r="H11136" s="64">
        <v>3</v>
      </c>
      <c r="I11136" s="64">
        <v>8</v>
      </c>
      <c r="J11136" s="66">
        <v>1</v>
      </c>
      <c r="K11136" s="67">
        <v>98000</v>
      </c>
      <c r="L11136" s="68" t="s">
        <v>15</v>
      </c>
      <c r="M11136" s="68" t="s">
        <v>254</v>
      </c>
    </row>
    <row r="11137" spans="1:13" s="3" customFormat="1" ht="12.75" x14ac:dyDescent="0.2">
      <c r="A11137" s="62" t="s">
        <v>30</v>
      </c>
      <c r="B11137" s="62" t="s">
        <v>219</v>
      </c>
      <c r="C11137" s="63">
        <v>10</v>
      </c>
      <c r="D11137" s="62" t="s">
        <v>13379</v>
      </c>
      <c r="E11137" s="62" t="s">
        <v>10295</v>
      </c>
      <c r="F11137" s="69">
        <v>31162204</v>
      </c>
      <c r="G11137" s="62" t="s">
        <v>13633</v>
      </c>
      <c r="H11137" s="62">
        <v>3</v>
      </c>
      <c r="I11137" s="62">
        <v>8</v>
      </c>
      <c r="J11137" s="70">
        <v>1</v>
      </c>
      <c r="K11137" s="71">
        <v>98000</v>
      </c>
      <c r="L11137" s="72" t="s">
        <v>15</v>
      </c>
      <c r="M11137" s="72" t="s">
        <v>254</v>
      </c>
    </row>
    <row r="11138" spans="1:13" s="3" customFormat="1" ht="12.75" x14ac:dyDescent="0.2">
      <c r="A11138" s="62" t="s">
        <v>30</v>
      </c>
      <c r="B11138" s="62" t="s">
        <v>219</v>
      </c>
      <c r="C11138" s="63">
        <v>10</v>
      </c>
      <c r="D11138" s="64" t="s">
        <v>13379</v>
      </c>
      <c r="E11138" s="64" t="s">
        <v>10296</v>
      </c>
      <c r="F11138" s="65">
        <v>31162204</v>
      </c>
      <c r="G11138" s="64" t="s">
        <v>13633</v>
      </c>
      <c r="H11138" s="64">
        <v>3</v>
      </c>
      <c r="I11138" s="64">
        <v>8</v>
      </c>
      <c r="J11138" s="66">
        <v>1</v>
      </c>
      <c r="K11138" s="67">
        <v>98000</v>
      </c>
      <c r="L11138" s="68" t="s">
        <v>15</v>
      </c>
      <c r="M11138" s="68" t="s">
        <v>254</v>
      </c>
    </row>
    <row r="11139" spans="1:13" s="3" customFormat="1" ht="12.75" x14ac:dyDescent="0.2">
      <c r="A11139" s="62" t="s">
        <v>30</v>
      </c>
      <c r="B11139" s="62" t="s">
        <v>219</v>
      </c>
      <c r="C11139" s="63">
        <v>10</v>
      </c>
      <c r="D11139" s="62" t="s">
        <v>13379</v>
      </c>
      <c r="E11139" s="62" t="s">
        <v>10297</v>
      </c>
      <c r="F11139" s="69">
        <v>31162204</v>
      </c>
      <c r="G11139" s="62" t="s">
        <v>13633</v>
      </c>
      <c r="H11139" s="62">
        <v>3</v>
      </c>
      <c r="I11139" s="62">
        <v>8</v>
      </c>
      <c r="J11139" s="70">
        <v>1</v>
      </c>
      <c r="K11139" s="71">
        <v>98000</v>
      </c>
      <c r="L11139" s="72" t="s">
        <v>15</v>
      </c>
      <c r="M11139" s="72" t="s">
        <v>254</v>
      </c>
    </row>
    <row r="11140" spans="1:13" s="3" customFormat="1" ht="12.75" x14ac:dyDescent="0.2">
      <c r="A11140" s="62" t="s">
        <v>30</v>
      </c>
      <c r="B11140" s="62" t="s">
        <v>219</v>
      </c>
      <c r="C11140" s="63">
        <v>10</v>
      </c>
      <c r="D11140" s="64" t="s">
        <v>13379</v>
      </c>
      <c r="E11140" s="64" t="s">
        <v>10298</v>
      </c>
      <c r="F11140" s="65">
        <v>31162204</v>
      </c>
      <c r="G11140" s="64" t="s">
        <v>13633</v>
      </c>
      <c r="H11140" s="64">
        <v>3</v>
      </c>
      <c r="I11140" s="64">
        <v>8</v>
      </c>
      <c r="J11140" s="66">
        <v>1</v>
      </c>
      <c r="K11140" s="67">
        <v>98000</v>
      </c>
      <c r="L11140" s="68" t="s">
        <v>15</v>
      </c>
      <c r="M11140" s="68" t="s">
        <v>254</v>
      </c>
    </row>
    <row r="11141" spans="1:13" s="3" customFormat="1" ht="12.75" x14ac:dyDescent="0.2">
      <c r="A11141" s="62" t="s">
        <v>30</v>
      </c>
      <c r="B11141" s="62" t="s">
        <v>219</v>
      </c>
      <c r="C11141" s="63">
        <v>10</v>
      </c>
      <c r="D11141" s="62" t="s">
        <v>13379</v>
      </c>
      <c r="E11141" s="62" t="s">
        <v>10299</v>
      </c>
      <c r="F11141" s="69">
        <v>31162204</v>
      </c>
      <c r="G11141" s="62" t="s">
        <v>13633</v>
      </c>
      <c r="H11141" s="62">
        <v>3</v>
      </c>
      <c r="I11141" s="62">
        <v>8</v>
      </c>
      <c r="J11141" s="70">
        <v>1</v>
      </c>
      <c r="K11141" s="71">
        <v>98000</v>
      </c>
      <c r="L11141" s="72" t="s">
        <v>15</v>
      </c>
      <c r="M11141" s="72" t="s">
        <v>254</v>
      </c>
    </row>
    <row r="11142" spans="1:13" s="3" customFormat="1" ht="12.75" x14ac:dyDescent="0.2">
      <c r="A11142" s="62" t="s">
        <v>30</v>
      </c>
      <c r="B11142" s="62" t="s">
        <v>219</v>
      </c>
      <c r="C11142" s="63">
        <v>10</v>
      </c>
      <c r="D11142" s="64" t="s">
        <v>13379</v>
      </c>
      <c r="E11142" s="64" t="s">
        <v>10300</v>
      </c>
      <c r="F11142" s="65">
        <v>31162204</v>
      </c>
      <c r="G11142" s="64" t="s">
        <v>13633</v>
      </c>
      <c r="H11142" s="64">
        <v>3</v>
      </c>
      <c r="I11142" s="64">
        <v>8</v>
      </c>
      <c r="J11142" s="66">
        <v>1</v>
      </c>
      <c r="K11142" s="67">
        <v>98000</v>
      </c>
      <c r="L11142" s="68" t="s">
        <v>15</v>
      </c>
      <c r="M11142" s="68" t="s">
        <v>254</v>
      </c>
    </row>
    <row r="11143" spans="1:13" s="3" customFormat="1" ht="12.75" x14ac:dyDescent="0.2">
      <c r="A11143" s="62" t="s">
        <v>30</v>
      </c>
      <c r="B11143" s="62" t="s">
        <v>219</v>
      </c>
      <c r="C11143" s="63">
        <v>10</v>
      </c>
      <c r="D11143" s="62" t="s">
        <v>13379</v>
      </c>
      <c r="E11143" s="62" t="s">
        <v>10301</v>
      </c>
      <c r="F11143" s="69">
        <v>31162204</v>
      </c>
      <c r="G11143" s="62" t="s">
        <v>13633</v>
      </c>
      <c r="H11143" s="62">
        <v>3</v>
      </c>
      <c r="I11143" s="62">
        <v>8</v>
      </c>
      <c r="J11143" s="70">
        <v>1</v>
      </c>
      <c r="K11143" s="71">
        <v>98000</v>
      </c>
      <c r="L11143" s="72" t="s">
        <v>15</v>
      </c>
      <c r="M11143" s="72" t="s">
        <v>254</v>
      </c>
    </row>
    <row r="11144" spans="1:13" s="3" customFormat="1" ht="12.75" x14ac:dyDescent="0.2">
      <c r="A11144" s="62" t="s">
        <v>30</v>
      </c>
      <c r="B11144" s="62" t="s">
        <v>219</v>
      </c>
      <c r="C11144" s="63">
        <v>10</v>
      </c>
      <c r="D11144" s="64" t="s">
        <v>13379</v>
      </c>
      <c r="E11144" s="64" t="s">
        <v>10302</v>
      </c>
      <c r="F11144" s="65">
        <v>31162204</v>
      </c>
      <c r="G11144" s="64" t="s">
        <v>13633</v>
      </c>
      <c r="H11144" s="64">
        <v>3</v>
      </c>
      <c r="I11144" s="64">
        <v>8</v>
      </c>
      <c r="J11144" s="66">
        <v>1</v>
      </c>
      <c r="K11144" s="67">
        <v>98000</v>
      </c>
      <c r="L11144" s="68" t="s">
        <v>15</v>
      </c>
      <c r="M11144" s="68" t="s">
        <v>254</v>
      </c>
    </row>
    <row r="11145" spans="1:13" s="3" customFormat="1" ht="12.75" x14ac:dyDescent="0.2">
      <c r="A11145" s="62" t="s">
        <v>30</v>
      </c>
      <c r="B11145" s="62" t="s">
        <v>219</v>
      </c>
      <c r="C11145" s="63">
        <v>10</v>
      </c>
      <c r="D11145" s="62" t="s">
        <v>13379</v>
      </c>
      <c r="E11145" s="62" t="s">
        <v>10303</v>
      </c>
      <c r="F11145" s="69">
        <v>31162204</v>
      </c>
      <c r="G11145" s="62" t="s">
        <v>13633</v>
      </c>
      <c r="H11145" s="62">
        <v>3</v>
      </c>
      <c r="I11145" s="62">
        <v>8</v>
      </c>
      <c r="J11145" s="70">
        <v>1</v>
      </c>
      <c r="K11145" s="71">
        <v>98000</v>
      </c>
      <c r="L11145" s="72" t="s">
        <v>15</v>
      </c>
      <c r="M11145" s="72" t="s">
        <v>254</v>
      </c>
    </row>
    <row r="11146" spans="1:13" s="3" customFormat="1" ht="12.75" x14ac:dyDescent="0.2">
      <c r="A11146" s="62" t="s">
        <v>30</v>
      </c>
      <c r="B11146" s="62" t="s">
        <v>219</v>
      </c>
      <c r="C11146" s="63">
        <v>10</v>
      </c>
      <c r="D11146" s="64" t="s">
        <v>13379</v>
      </c>
      <c r="E11146" s="64" t="s">
        <v>10304</v>
      </c>
      <c r="F11146" s="65">
        <v>31162204</v>
      </c>
      <c r="G11146" s="64" t="s">
        <v>13633</v>
      </c>
      <c r="H11146" s="64">
        <v>3</v>
      </c>
      <c r="I11146" s="64">
        <v>8</v>
      </c>
      <c r="J11146" s="66">
        <v>1</v>
      </c>
      <c r="K11146" s="67">
        <v>98000</v>
      </c>
      <c r="L11146" s="68" t="s">
        <v>15</v>
      </c>
      <c r="M11146" s="68" t="s">
        <v>254</v>
      </c>
    </row>
    <row r="11147" spans="1:13" s="3" customFormat="1" ht="12.75" x14ac:dyDescent="0.2">
      <c r="A11147" s="62" t="s">
        <v>30</v>
      </c>
      <c r="B11147" s="62" t="s">
        <v>219</v>
      </c>
      <c r="C11147" s="63">
        <v>10</v>
      </c>
      <c r="D11147" s="62" t="s">
        <v>13379</v>
      </c>
      <c r="E11147" s="62" t="s">
        <v>10305</v>
      </c>
      <c r="F11147" s="69">
        <v>31162204</v>
      </c>
      <c r="G11147" s="62" t="s">
        <v>13633</v>
      </c>
      <c r="H11147" s="62">
        <v>3</v>
      </c>
      <c r="I11147" s="62">
        <v>8</v>
      </c>
      <c r="J11147" s="70">
        <v>1</v>
      </c>
      <c r="K11147" s="71">
        <v>98000</v>
      </c>
      <c r="L11147" s="72" t="s">
        <v>15</v>
      </c>
      <c r="M11147" s="72" t="s">
        <v>254</v>
      </c>
    </row>
    <row r="11148" spans="1:13" s="3" customFormat="1" ht="12.75" x14ac:dyDescent="0.2">
      <c r="A11148" s="62" t="s">
        <v>30</v>
      </c>
      <c r="B11148" s="62" t="s">
        <v>219</v>
      </c>
      <c r="C11148" s="63">
        <v>10</v>
      </c>
      <c r="D11148" s="64" t="s">
        <v>13379</v>
      </c>
      <c r="E11148" s="64" t="s">
        <v>10306</v>
      </c>
      <c r="F11148" s="65">
        <v>31162204</v>
      </c>
      <c r="G11148" s="64" t="s">
        <v>13633</v>
      </c>
      <c r="H11148" s="64">
        <v>3</v>
      </c>
      <c r="I11148" s="64">
        <v>8</v>
      </c>
      <c r="J11148" s="66">
        <v>1</v>
      </c>
      <c r="K11148" s="67">
        <v>98000</v>
      </c>
      <c r="L11148" s="68" t="s">
        <v>15</v>
      </c>
      <c r="M11148" s="68" t="s">
        <v>254</v>
      </c>
    </row>
    <row r="11149" spans="1:13" s="3" customFormat="1" ht="12.75" x14ac:dyDescent="0.2">
      <c r="A11149" s="62" t="s">
        <v>30</v>
      </c>
      <c r="B11149" s="62" t="s">
        <v>219</v>
      </c>
      <c r="C11149" s="63">
        <v>10</v>
      </c>
      <c r="D11149" s="62" t="s">
        <v>13379</v>
      </c>
      <c r="E11149" s="62" t="s">
        <v>10307</v>
      </c>
      <c r="F11149" s="69">
        <v>31162204</v>
      </c>
      <c r="G11149" s="62" t="s">
        <v>13633</v>
      </c>
      <c r="H11149" s="62">
        <v>3</v>
      </c>
      <c r="I11149" s="62">
        <v>8</v>
      </c>
      <c r="J11149" s="70">
        <v>1</v>
      </c>
      <c r="K11149" s="71">
        <v>98000</v>
      </c>
      <c r="L11149" s="72" t="s">
        <v>15</v>
      </c>
      <c r="M11149" s="72" t="s">
        <v>254</v>
      </c>
    </row>
    <row r="11150" spans="1:13" s="3" customFormat="1" ht="12.75" x14ac:dyDescent="0.2">
      <c r="A11150" s="62" t="s">
        <v>30</v>
      </c>
      <c r="B11150" s="62" t="s">
        <v>219</v>
      </c>
      <c r="C11150" s="63">
        <v>10</v>
      </c>
      <c r="D11150" s="64" t="s">
        <v>13379</v>
      </c>
      <c r="E11150" s="64" t="s">
        <v>10308</v>
      </c>
      <c r="F11150" s="65">
        <v>31162204</v>
      </c>
      <c r="G11150" s="64" t="s">
        <v>13633</v>
      </c>
      <c r="H11150" s="64">
        <v>3</v>
      </c>
      <c r="I11150" s="64">
        <v>8</v>
      </c>
      <c r="J11150" s="66">
        <v>1</v>
      </c>
      <c r="K11150" s="67">
        <v>98000</v>
      </c>
      <c r="L11150" s="68" t="s">
        <v>15</v>
      </c>
      <c r="M11150" s="68" t="s">
        <v>254</v>
      </c>
    </row>
    <row r="11151" spans="1:13" s="3" customFormat="1" ht="12.75" x14ac:dyDescent="0.2">
      <c r="A11151" s="62" t="s">
        <v>30</v>
      </c>
      <c r="B11151" s="62" t="s">
        <v>219</v>
      </c>
      <c r="C11151" s="63">
        <v>10</v>
      </c>
      <c r="D11151" s="62" t="s">
        <v>13379</v>
      </c>
      <c r="E11151" s="62" t="s">
        <v>10309</v>
      </c>
      <c r="F11151" s="69">
        <v>31162204</v>
      </c>
      <c r="G11151" s="62" t="s">
        <v>13633</v>
      </c>
      <c r="H11151" s="62">
        <v>3</v>
      </c>
      <c r="I11151" s="62">
        <v>8</v>
      </c>
      <c r="J11151" s="70">
        <v>1</v>
      </c>
      <c r="K11151" s="71">
        <v>98000</v>
      </c>
      <c r="L11151" s="72" t="s">
        <v>15</v>
      </c>
      <c r="M11151" s="72" t="s">
        <v>254</v>
      </c>
    </row>
    <row r="11152" spans="1:13" s="3" customFormat="1" ht="12.75" x14ac:dyDescent="0.2">
      <c r="A11152" s="62" t="s">
        <v>30</v>
      </c>
      <c r="B11152" s="62" t="s">
        <v>219</v>
      </c>
      <c r="C11152" s="63">
        <v>10</v>
      </c>
      <c r="D11152" s="64" t="s">
        <v>13379</v>
      </c>
      <c r="E11152" s="64" t="s">
        <v>10310</v>
      </c>
      <c r="F11152" s="65">
        <v>31162204</v>
      </c>
      <c r="G11152" s="64" t="s">
        <v>13633</v>
      </c>
      <c r="H11152" s="64">
        <v>3</v>
      </c>
      <c r="I11152" s="64">
        <v>8</v>
      </c>
      <c r="J11152" s="66">
        <v>1</v>
      </c>
      <c r="K11152" s="67">
        <v>98000</v>
      </c>
      <c r="L11152" s="68" t="s">
        <v>15</v>
      </c>
      <c r="M11152" s="68" t="s">
        <v>254</v>
      </c>
    </row>
    <row r="11153" spans="1:13" s="3" customFormat="1" ht="12.75" x14ac:dyDescent="0.2">
      <c r="A11153" s="62" t="s">
        <v>30</v>
      </c>
      <c r="B11153" s="62" t="s">
        <v>219</v>
      </c>
      <c r="C11153" s="63">
        <v>10</v>
      </c>
      <c r="D11153" s="62" t="s">
        <v>13379</v>
      </c>
      <c r="E11153" s="62" t="s">
        <v>10311</v>
      </c>
      <c r="F11153" s="69">
        <v>31162204</v>
      </c>
      <c r="G11153" s="62" t="s">
        <v>13633</v>
      </c>
      <c r="H11153" s="62">
        <v>3</v>
      </c>
      <c r="I11153" s="62">
        <v>8</v>
      </c>
      <c r="J11153" s="70">
        <v>1</v>
      </c>
      <c r="K11153" s="71">
        <v>98000</v>
      </c>
      <c r="L11153" s="72" t="s">
        <v>15</v>
      </c>
      <c r="M11153" s="72" t="s">
        <v>254</v>
      </c>
    </row>
    <row r="11154" spans="1:13" s="3" customFormat="1" ht="12.75" x14ac:dyDescent="0.2">
      <c r="A11154" s="62" t="s">
        <v>30</v>
      </c>
      <c r="B11154" s="62" t="s">
        <v>219</v>
      </c>
      <c r="C11154" s="63">
        <v>10</v>
      </c>
      <c r="D11154" s="64" t="s">
        <v>13379</v>
      </c>
      <c r="E11154" s="64" t="s">
        <v>10312</v>
      </c>
      <c r="F11154" s="65">
        <v>31162204</v>
      </c>
      <c r="G11154" s="64" t="s">
        <v>13633</v>
      </c>
      <c r="H11154" s="64">
        <v>3</v>
      </c>
      <c r="I11154" s="64">
        <v>8</v>
      </c>
      <c r="J11154" s="66">
        <v>1</v>
      </c>
      <c r="K11154" s="67">
        <v>98000</v>
      </c>
      <c r="L11154" s="68" t="s">
        <v>15</v>
      </c>
      <c r="M11154" s="68" t="s">
        <v>254</v>
      </c>
    </row>
    <row r="11155" spans="1:13" s="3" customFormat="1" ht="12.75" x14ac:dyDescent="0.2">
      <c r="A11155" s="62" t="s">
        <v>30</v>
      </c>
      <c r="B11155" s="62" t="s">
        <v>219</v>
      </c>
      <c r="C11155" s="63">
        <v>10</v>
      </c>
      <c r="D11155" s="62" t="s">
        <v>13379</v>
      </c>
      <c r="E11155" s="62" t="s">
        <v>10313</v>
      </c>
      <c r="F11155" s="69">
        <v>31162204</v>
      </c>
      <c r="G11155" s="62" t="s">
        <v>13633</v>
      </c>
      <c r="H11155" s="62">
        <v>3</v>
      </c>
      <c r="I11155" s="62">
        <v>8</v>
      </c>
      <c r="J11155" s="70">
        <v>1</v>
      </c>
      <c r="K11155" s="71">
        <v>98000</v>
      </c>
      <c r="L11155" s="72" t="s">
        <v>15</v>
      </c>
      <c r="M11155" s="72" t="s">
        <v>254</v>
      </c>
    </row>
    <row r="11156" spans="1:13" s="3" customFormat="1" ht="12.75" x14ac:dyDescent="0.2">
      <c r="A11156" s="62" t="s">
        <v>30</v>
      </c>
      <c r="B11156" s="62" t="s">
        <v>219</v>
      </c>
      <c r="C11156" s="63">
        <v>10</v>
      </c>
      <c r="D11156" s="64" t="s">
        <v>13379</v>
      </c>
      <c r="E11156" s="64" t="s">
        <v>10314</v>
      </c>
      <c r="F11156" s="65">
        <v>31162204</v>
      </c>
      <c r="G11156" s="64" t="s">
        <v>13633</v>
      </c>
      <c r="H11156" s="64">
        <v>3</v>
      </c>
      <c r="I11156" s="64">
        <v>8</v>
      </c>
      <c r="J11156" s="66">
        <v>1</v>
      </c>
      <c r="K11156" s="67">
        <v>98000</v>
      </c>
      <c r="L11156" s="68" t="s">
        <v>15</v>
      </c>
      <c r="M11156" s="68" t="s">
        <v>254</v>
      </c>
    </row>
    <row r="11157" spans="1:13" s="3" customFormat="1" ht="12.75" x14ac:dyDescent="0.2">
      <c r="A11157" s="62" t="s">
        <v>30</v>
      </c>
      <c r="B11157" s="62" t="s">
        <v>219</v>
      </c>
      <c r="C11157" s="63">
        <v>10</v>
      </c>
      <c r="D11157" s="62" t="s">
        <v>13379</v>
      </c>
      <c r="E11157" s="62" t="s">
        <v>10315</v>
      </c>
      <c r="F11157" s="69">
        <v>31162204</v>
      </c>
      <c r="G11157" s="62" t="s">
        <v>13633</v>
      </c>
      <c r="H11157" s="62">
        <v>3</v>
      </c>
      <c r="I11157" s="62">
        <v>8</v>
      </c>
      <c r="J11157" s="70">
        <v>1</v>
      </c>
      <c r="K11157" s="71">
        <v>98000</v>
      </c>
      <c r="L11157" s="72" t="s">
        <v>15</v>
      </c>
      <c r="M11157" s="72" t="s">
        <v>254</v>
      </c>
    </row>
    <row r="11158" spans="1:13" s="3" customFormat="1" ht="12.75" x14ac:dyDescent="0.2">
      <c r="A11158" s="62" t="s">
        <v>30</v>
      </c>
      <c r="B11158" s="62" t="s">
        <v>219</v>
      </c>
      <c r="C11158" s="63">
        <v>10</v>
      </c>
      <c r="D11158" s="64" t="s">
        <v>13379</v>
      </c>
      <c r="E11158" s="64" t="s">
        <v>10316</v>
      </c>
      <c r="F11158" s="65">
        <v>31162204</v>
      </c>
      <c r="G11158" s="64" t="s">
        <v>13633</v>
      </c>
      <c r="H11158" s="64">
        <v>3</v>
      </c>
      <c r="I11158" s="64">
        <v>8</v>
      </c>
      <c r="J11158" s="66">
        <v>1</v>
      </c>
      <c r="K11158" s="67">
        <v>98000</v>
      </c>
      <c r="L11158" s="68" t="s">
        <v>15</v>
      </c>
      <c r="M11158" s="68" t="s">
        <v>254</v>
      </c>
    </row>
    <row r="11159" spans="1:13" s="3" customFormat="1" ht="12.75" x14ac:dyDescent="0.2">
      <c r="A11159" s="62" t="s">
        <v>30</v>
      </c>
      <c r="B11159" s="62" t="s">
        <v>219</v>
      </c>
      <c r="C11159" s="63">
        <v>10</v>
      </c>
      <c r="D11159" s="62" t="s">
        <v>13379</v>
      </c>
      <c r="E11159" s="62" t="s">
        <v>10317</v>
      </c>
      <c r="F11159" s="69">
        <v>31162204</v>
      </c>
      <c r="G11159" s="62" t="s">
        <v>13633</v>
      </c>
      <c r="H11159" s="62">
        <v>3</v>
      </c>
      <c r="I11159" s="62">
        <v>8</v>
      </c>
      <c r="J11159" s="70">
        <v>1</v>
      </c>
      <c r="K11159" s="71">
        <v>98000</v>
      </c>
      <c r="L11159" s="72" t="s">
        <v>15</v>
      </c>
      <c r="M11159" s="72" t="s">
        <v>254</v>
      </c>
    </row>
    <row r="11160" spans="1:13" s="3" customFormat="1" ht="12.75" x14ac:dyDescent="0.2">
      <c r="A11160" s="62" t="s">
        <v>30</v>
      </c>
      <c r="B11160" s="62" t="s">
        <v>219</v>
      </c>
      <c r="C11160" s="63">
        <v>10</v>
      </c>
      <c r="D11160" s="64" t="s">
        <v>13379</v>
      </c>
      <c r="E11160" s="64" t="s">
        <v>10318</v>
      </c>
      <c r="F11160" s="65">
        <v>31162204</v>
      </c>
      <c r="G11160" s="64" t="s">
        <v>13633</v>
      </c>
      <c r="H11160" s="64">
        <v>3</v>
      </c>
      <c r="I11160" s="64">
        <v>8</v>
      </c>
      <c r="J11160" s="66">
        <v>1</v>
      </c>
      <c r="K11160" s="67">
        <v>98000</v>
      </c>
      <c r="L11160" s="68" t="s">
        <v>15</v>
      </c>
      <c r="M11160" s="68" t="s">
        <v>254</v>
      </c>
    </row>
    <row r="11161" spans="1:13" s="3" customFormat="1" ht="12.75" x14ac:dyDescent="0.2">
      <c r="A11161" s="62" t="s">
        <v>30</v>
      </c>
      <c r="B11161" s="62" t="s">
        <v>219</v>
      </c>
      <c r="C11161" s="63">
        <v>10</v>
      </c>
      <c r="D11161" s="62" t="s">
        <v>13379</v>
      </c>
      <c r="E11161" s="62" t="s">
        <v>10319</v>
      </c>
      <c r="F11161" s="69">
        <v>31162204</v>
      </c>
      <c r="G11161" s="62" t="s">
        <v>13633</v>
      </c>
      <c r="H11161" s="62">
        <v>3</v>
      </c>
      <c r="I11161" s="62">
        <v>8</v>
      </c>
      <c r="J11161" s="70">
        <v>1</v>
      </c>
      <c r="K11161" s="71">
        <v>98000</v>
      </c>
      <c r="L11161" s="72" t="s">
        <v>15</v>
      </c>
      <c r="M11161" s="72" t="s">
        <v>254</v>
      </c>
    </row>
    <row r="11162" spans="1:13" s="3" customFormat="1" ht="12.75" x14ac:dyDescent="0.2">
      <c r="A11162" s="62" t="s">
        <v>30</v>
      </c>
      <c r="B11162" s="62" t="s">
        <v>219</v>
      </c>
      <c r="C11162" s="63">
        <v>10</v>
      </c>
      <c r="D11162" s="64" t="s">
        <v>13379</v>
      </c>
      <c r="E11162" s="64" t="s">
        <v>10320</v>
      </c>
      <c r="F11162" s="65">
        <v>31162204</v>
      </c>
      <c r="G11162" s="64" t="s">
        <v>13633</v>
      </c>
      <c r="H11162" s="64">
        <v>3</v>
      </c>
      <c r="I11162" s="64">
        <v>8</v>
      </c>
      <c r="J11162" s="66">
        <v>1</v>
      </c>
      <c r="K11162" s="67">
        <v>98000</v>
      </c>
      <c r="L11162" s="68" t="s">
        <v>15</v>
      </c>
      <c r="M11162" s="68" t="s">
        <v>254</v>
      </c>
    </row>
    <row r="11163" spans="1:13" s="3" customFormat="1" ht="12.75" x14ac:dyDescent="0.2">
      <c r="A11163" s="62" t="s">
        <v>30</v>
      </c>
      <c r="B11163" s="62" t="s">
        <v>219</v>
      </c>
      <c r="C11163" s="63">
        <v>10</v>
      </c>
      <c r="D11163" s="62" t="s">
        <v>13379</v>
      </c>
      <c r="E11163" s="62" t="s">
        <v>10321</v>
      </c>
      <c r="F11163" s="69">
        <v>31162204</v>
      </c>
      <c r="G11163" s="62" t="s">
        <v>13633</v>
      </c>
      <c r="H11163" s="62">
        <v>3</v>
      </c>
      <c r="I11163" s="62">
        <v>8</v>
      </c>
      <c r="J11163" s="70">
        <v>1</v>
      </c>
      <c r="K11163" s="71">
        <v>98000</v>
      </c>
      <c r="L11163" s="72" t="s">
        <v>15</v>
      </c>
      <c r="M11163" s="72" t="s">
        <v>254</v>
      </c>
    </row>
    <row r="11164" spans="1:13" s="3" customFormat="1" ht="12.75" x14ac:dyDescent="0.2">
      <c r="A11164" s="62" t="s">
        <v>30</v>
      </c>
      <c r="B11164" s="62" t="s">
        <v>219</v>
      </c>
      <c r="C11164" s="63">
        <v>10</v>
      </c>
      <c r="D11164" s="64" t="s">
        <v>13379</v>
      </c>
      <c r="E11164" s="64" t="s">
        <v>10322</v>
      </c>
      <c r="F11164" s="65">
        <v>31162204</v>
      </c>
      <c r="G11164" s="64" t="s">
        <v>13633</v>
      </c>
      <c r="H11164" s="64">
        <v>3</v>
      </c>
      <c r="I11164" s="64">
        <v>8</v>
      </c>
      <c r="J11164" s="66">
        <v>1</v>
      </c>
      <c r="K11164" s="67">
        <v>98000</v>
      </c>
      <c r="L11164" s="68" t="s">
        <v>15</v>
      </c>
      <c r="M11164" s="68" t="s">
        <v>254</v>
      </c>
    </row>
    <row r="11165" spans="1:13" s="3" customFormat="1" ht="12.75" x14ac:dyDescent="0.2">
      <c r="A11165" s="62" t="s">
        <v>30</v>
      </c>
      <c r="B11165" s="62" t="s">
        <v>219</v>
      </c>
      <c r="C11165" s="63">
        <v>10</v>
      </c>
      <c r="D11165" s="62" t="s">
        <v>13379</v>
      </c>
      <c r="E11165" s="62" t="s">
        <v>10323</v>
      </c>
      <c r="F11165" s="69">
        <v>31162204</v>
      </c>
      <c r="G11165" s="62" t="s">
        <v>13633</v>
      </c>
      <c r="H11165" s="62">
        <v>3</v>
      </c>
      <c r="I11165" s="62">
        <v>8</v>
      </c>
      <c r="J11165" s="70">
        <v>1</v>
      </c>
      <c r="K11165" s="71">
        <v>98000</v>
      </c>
      <c r="L11165" s="72" t="s">
        <v>15</v>
      </c>
      <c r="M11165" s="72" t="s">
        <v>254</v>
      </c>
    </row>
    <row r="11166" spans="1:13" s="3" customFormat="1" ht="12.75" x14ac:dyDescent="0.2">
      <c r="A11166" s="62" t="s">
        <v>30</v>
      </c>
      <c r="B11166" s="62" t="s">
        <v>219</v>
      </c>
      <c r="C11166" s="63">
        <v>10</v>
      </c>
      <c r="D11166" s="64" t="s">
        <v>13379</v>
      </c>
      <c r="E11166" s="64" t="s">
        <v>10324</v>
      </c>
      <c r="F11166" s="65">
        <v>31162204</v>
      </c>
      <c r="G11166" s="64" t="s">
        <v>13633</v>
      </c>
      <c r="H11166" s="64">
        <v>3</v>
      </c>
      <c r="I11166" s="64">
        <v>8</v>
      </c>
      <c r="J11166" s="66">
        <v>1</v>
      </c>
      <c r="K11166" s="67">
        <v>98000</v>
      </c>
      <c r="L11166" s="68" t="s">
        <v>15</v>
      </c>
      <c r="M11166" s="68" t="s">
        <v>254</v>
      </c>
    </row>
    <row r="11167" spans="1:13" s="3" customFormat="1" ht="12.75" x14ac:dyDescent="0.2">
      <c r="A11167" s="62" t="s">
        <v>30</v>
      </c>
      <c r="B11167" s="62" t="s">
        <v>219</v>
      </c>
      <c r="C11167" s="63">
        <v>10</v>
      </c>
      <c r="D11167" s="62" t="s">
        <v>13379</v>
      </c>
      <c r="E11167" s="62" t="s">
        <v>10325</v>
      </c>
      <c r="F11167" s="69">
        <v>31162204</v>
      </c>
      <c r="G11167" s="62" t="s">
        <v>13633</v>
      </c>
      <c r="H11167" s="62">
        <v>3</v>
      </c>
      <c r="I11167" s="62">
        <v>8</v>
      </c>
      <c r="J11167" s="70">
        <v>1</v>
      </c>
      <c r="K11167" s="71">
        <v>98000</v>
      </c>
      <c r="L11167" s="72" t="s">
        <v>15</v>
      </c>
      <c r="M11167" s="72" t="s">
        <v>254</v>
      </c>
    </row>
    <row r="11168" spans="1:13" s="3" customFormat="1" ht="12.75" x14ac:dyDescent="0.2">
      <c r="A11168" s="62" t="s">
        <v>30</v>
      </c>
      <c r="B11168" s="62" t="s">
        <v>219</v>
      </c>
      <c r="C11168" s="63">
        <v>10</v>
      </c>
      <c r="D11168" s="64" t="s">
        <v>13379</v>
      </c>
      <c r="E11168" s="64" t="s">
        <v>10326</v>
      </c>
      <c r="F11168" s="65">
        <v>31162204</v>
      </c>
      <c r="G11168" s="64" t="s">
        <v>13633</v>
      </c>
      <c r="H11168" s="64">
        <v>3</v>
      </c>
      <c r="I11168" s="64">
        <v>8</v>
      </c>
      <c r="J11168" s="66">
        <v>1</v>
      </c>
      <c r="K11168" s="67">
        <v>98000</v>
      </c>
      <c r="L11168" s="68" t="s">
        <v>15</v>
      </c>
      <c r="M11168" s="68" t="s">
        <v>254</v>
      </c>
    </row>
    <row r="11169" spans="1:13" s="3" customFormat="1" ht="12.75" x14ac:dyDescent="0.2">
      <c r="A11169" s="62" t="s">
        <v>30</v>
      </c>
      <c r="B11169" s="62" t="s">
        <v>219</v>
      </c>
      <c r="C11169" s="63">
        <v>10</v>
      </c>
      <c r="D11169" s="62" t="s">
        <v>13379</v>
      </c>
      <c r="E11169" s="62" t="s">
        <v>10327</v>
      </c>
      <c r="F11169" s="69">
        <v>31162204</v>
      </c>
      <c r="G11169" s="62" t="s">
        <v>13633</v>
      </c>
      <c r="H11169" s="62">
        <v>3</v>
      </c>
      <c r="I11169" s="62">
        <v>8</v>
      </c>
      <c r="J11169" s="70">
        <v>1</v>
      </c>
      <c r="K11169" s="71">
        <v>98000</v>
      </c>
      <c r="L11169" s="72" t="s">
        <v>15</v>
      </c>
      <c r="M11169" s="72" t="s">
        <v>254</v>
      </c>
    </row>
    <row r="11170" spans="1:13" s="3" customFormat="1" ht="12.75" x14ac:dyDescent="0.2">
      <c r="A11170" s="62" t="s">
        <v>30</v>
      </c>
      <c r="B11170" s="62" t="s">
        <v>219</v>
      </c>
      <c r="C11170" s="63">
        <v>10</v>
      </c>
      <c r="D11170" s="64" t="s">
        <v>13379</v>
      </c>
      <c r="E11170" s="64" t="s">
        <v>10328</v>
      </c>
      <c r="F11170" s="65">
        <v>31162204</v>
      </c>
      <c r="G11170" s="64" t="s">
        <v>13633</v>
      </c>
      <c r="H11170" s="64">
        <v>3</v>
      </c>
      <c r="I11170" s="64">
        <v>8</v>
      </c>
      <c r="J11170" s="66">
        <v>1</v>
      </c>
      <c r="K11170" s="67">
        <v>98000</v>
      </c>
      <c r="L11170" s="68" t="s">
        <v>15</v>
      </c>
      <c r="M11170" s="68" t="s">
        <v>254</v>
      </c>
    </row>
    <row r="11171" spans="1:13" s="3" customFormat="1" ht="12.75" x14ac:dyDescent="0.2">
      <c r="A11171" s="62" t="s">
        <v>30</v>
      </c>
      <c r="B11171" s="62" t="s">
        <v>219</v>
      </c>
      <c r="C11171" s="63">
        <v>10</v>
      </c>
      <c r="D11171" s="62" t="s">
        <v>13379</v>
      </c>
      <c r="E11171" s="62" t="s">
        <v>10329</v>
      </c>
      <c r="F11171" s="69">
        <v>31162204</v>
      </c>
      <c r="G11171" s="62" t="s">
        <v>13633</v>
      </c>
      <c r="H11171" s="62">
        <v>3</v>
      </c>
      <c r="I11171" s="62">
        <v>8</v>
      </c>
      <c r="J11171" s="70">
        <v>1</v>
      </c>
      <c r="K11171" s="71">
        <v>98000</v>
      </c>
      <c r="L11171" s="72" t="s">
        <v>15</v>
      </c>
      <c r="M11171" s="72" t="s">
        <v>254</v>
      </c>
    </row>
    <row r="11172" spans="1:13" s="3" customFormat="1" ht="12.75" x14ac:dyDescent="0.2">
      <c r="A11172" s="62" t="s">
        <v>30</v>
      </c>
      <c r="B11172" s="62" t="s">
        <v>219</v>
      </c>
      <c r="C11172" s="63">
        <v>10</v>
      </c>
      <c r="D11172" s="64" t="s">
        <v>13379</v>
      </c>
      <c r="E11172" s="64" t="s">
        <v>10330</v>
      </c>
      <c r="F11172" s="65">
        <v>31162204</v>
      </c>
      <c r="G11172" s="64" t="s">
        <v>13633</v>
      </c>
      <c r="H11172" s="64">
        <v>3</v>
      </c>
      <c r="I11172" s="64">
        <v>8</v>
      </c>
      <c r="J11172" s="66">
        <v>1</v>
      </c>
      <c r="K11172" s="67">
        <v>112000</v>
      </c>
      <c r="L11172" s="68" t="s">
        <v>15</v>
      </c>
      <c r="M11172" s="68" t="s">
        <v>254</v>
      </c>
    </row>
    <row r="11173" spans="1:13" s="3" customFormat="1" ht="12.75" x14ac:dyDescent="0.2">
      <c r="A11173" s="62" t="s">
        <v>30</v>
      </c>
      <c r="B11173" s="62" t="s">
        <v>219</v>
      </c>
      <c r="C11173" s="63">
        <v>10</v>
      </c>
      <c r="D11173" s="62" t="s">
        <v>13379</v>
      </c>
      <c r="E11173" s="62" t="s">
        <v>10331</v>
      </c>
      <c r="F11173" s="69">
        <v>31162204</v>
      </c>
      <c r="G11173" s="62" t="s">
        <v>13633</v>
      </c>
      <c r="H11173" s="62">
        <v>3</v>
      </c>
      <c r="I11173" s="62">
        <v>8</v>
      </c>
      <c r="J11173" s="70">
        <v>1</v>
      </c>
      <c r="K11173" s="71">
        <v>112000</v>
      </c>
      <c r="L11173" s="72" t="s">
        <v>15</v>
      </c>
      <c r="M11173" s="72" t="s">
        <v>254</v>
      </c>
    </row>
    <row r="11174" spans="1:13" s="3" customFormat="1" ht="12.75" x14ac:dyDescent="0.2">
      <c r="A11174" s="62" t="s">
        <v>30</v>
      </c>
      <c r="B11174" s="62" t="s">
        <v>219</v>
      </c>
      <c r="C11174" s="63">
        <v>10</v>
      </c>
      <c r="D11174" s="64" t="s">
        <v>13379</v>
      </c>
      <c r="E11174" s="64" t="s">
        <v>10332</v>
      </c>
      <c r="F11174" s="65">
        <v>31162204</v>
      </c>
      <c r="G11174" s="64" t="s">
        <v>13633</v>
      </c>
      <c r="H11174" s="64">
        <v>3</v>
      </c>
      <c r="I11174" s="64">
        <v>8</v>
      </c>
      <c r="J11174" s="66">
        <v>1</v>
      </c>
      <c r="K11174" s="67">
        <v>112000</v>
      </c>
      <c r="L11174" s="68" t="s">
        <v>15</v>
      </c>
      <c r="M11174" s="68" t="s">
        <v>254</v>
      </c>
    </row>
    <row r="11175" spans="1:13" s="3" customFormat="1" ht="12.75" x14ac:dyDescent="0.2">
      <c r="A11175" s="62" t="s">
        <v>30</v>
      </c>
      <c r="B11175" s="62" t="s">
        <v>219</v>
      </c>
      <c r="C11175" s="63">
        <v>10</v>
      </c>
      <c r="D11175" s="62" t="s">
        <v>13379</v>
      </c>
      <c r="E11175" s="62" t="s">
        <v>10333</v>
      </c>
      <c r="F11175" s="69">
        <v>31162204</v>
      </c>
      <c r="G11175" s="62" t="s">
        <v>13633</v>
      </c>
      <c r="H11175" s="62">
        <v>3</v>
      </c>
      <c r="I11175" s="62">
        <v>8</v>
      </c>
      <c r="J11175" s="70">
        <v>1</v>
      </c>
      <c r="K11175" s="71">
        <v>112000</v>
      </c>
      <c r="L11175" s="72" t="s">
        <v>15</v>
      </c>
      <c r="M11175" s="72" t="s">
        <v>254</v>
      </c>
    </row>
    <row r="11176" spans="1:13" s="3" customFormat="1" ht="12.75" x14ac:dyDescent="0.2">
      <c r="A11176" s="62" t="s">
        <v>30</v>
      </c>
      <c r="B11176" s="62" t="s">
        <v>219</v>
      </c>
      <c r="C11176" s="63">
        <v>10</v>
      </c>
      <c r="D11176" s="64" t="s">
        <v>13379</v>
      </c>
      <c r="E11176" s="64" t="s">
        <v>10334</v>
      </c>
      <c r="F11176" s="65">
        <v>31162204</v>
      </c>
      <c r="G11176" s="64" t="s">
        <v>13633</v>
      </c>
      <c r="H11176" s="64">
        <v>3</v>
      </c>
      <c r="I11176" s="64">
        <v>8</v>
      </c>
      <c r="J11176" s="66">
        <v>1</v>
      </c>
      <c r="K11176" s="67">
        <v>112000</v>
      </c>
      <c r="L11176" s="68" t="s">
        <v>15</v>
      </c>
      <c r="M11176" s="68" t="s">
        <v>254</v>
      </c>
    </row>
    <row r="11177" spans="1:13" s="3" customFormat="1" ht="12.75" x14ac:dyDescent="0.2">
      <c r="A11177" s="62" t="s">
        <v>30</v>
      </c>
      <c r="B11177" s="62" t="s">
        <v>219</v>
      </c>
      <c r="C11177" s="63">
        <v>10</v>
      </c>
      <c r="D11177" s="62" t="s">
        <v>13379</v>
      </c>
      <c r="E11177" s="62" t="s">
        <v>10335</v>
      </c>
      <c r="F11177" s="69">
        <v>31162204</v>
      </c>
      <c r="G11177" s="62" t="s">
        <v>13633</v>
      </c>
      <c r="H11177" s="62">
        <v>3</v>
      </c>
      <c r="I11177" s="62">
        <v>8</v>
      </c>
      <c r="J11177" s="70">
        <v>1</v>
      </c>
      <c r="K11177" s="71">
        <v>112000</v>
      </c>
      <c r="L11177" s="72" t="s">
        <v>15</v>
      </c>
      <c r="M11177" s="72" t="s">
        <v>254</v>
      </c>
    </row>
    <row r="11178" spans="1:13" s="3" customFormat="1" ht="12.75" x14ac:dyDescent="0.2">
      <c r="A11178" s="62" t="s">
        <v>30</v>
      </c>
      <c r="B11178" s="62" t="s">
        <v>219</v>
      </c>
      <c r="C11178" s="63">
        <v>10</v>
      </c>
      <c r="D11178" s="64" t="s">
        <v>13379</v>
      </c>
      <c r="E11178" s="64" t="s">
        <v>10336</v>
      </c>
      <c r="F11178" s="65">
        <v>31162204</v>
      </c>
      <c r="G11178" s="64" t="s">
        <v>13633</v>
      </c>
      <c r="H11178" s="64">
        <v>3</v>
      </c>
      <c r="I11178" s="64">
        <v>8</v>
      </c>
      <c r="J11178" s="66">
        <v>1</v>
      </c>
      <c r="K11178" s="67">
        <v>112000</v>
      </c>
      <c r="L11178" s="68" t="s">
        <v>15</v>
      </c>
      <c r="M11178" s="68" t="s">
        <v>254</v>
      </c>
    </row>
    <row r="11179" spans="1:13" s="3" customFormat="1" ht="12.75" x14ac:dyDescent="0.2">
      <c r="A11179" s="62" t="s">
        <v>30</v>
      </c>
      <c r="B11179" s="62" t="s">
        <v>219</v>
      </c>
      <c r="C11179" s="63">
        <v>10</v>
      </c>
      <c r="D11179" s="62" t="s">
        <v>13379</v>
      </c>
      <c r="E11179" s="62" t="s">
        <v>10337</v>
      </c>
      <c r="F11179" s="69">
        <v>31162204</v>
      </c>
      <c r="G11179" s="62" t="s">
        <v>13633</v>
      </c>
      <c r="H11179" s="62">
        <v>3</v>
      </c>
      <c r="I11179" s="62">
        <v>8</v>
      </c>
      <c r="J11179" s="70">
        <v>1</v>
      </c>
      <c r="K11179" s="71">
        <v>112000</v>
      </c>
      <c r="L11179" s="72" t="s">
        <v>15</v>
      </c>
      <c r="M11179" s="72" t="s">
        <v>254</v>
      </c>
    </row>
    <row r="11180" spans="1:13" s="3" customFormat="1" ht="12.75" x14ac:dyDescent="0.2">
      <c r="A11180" s="62" t="s">
        <v>30</v>
      </c>
      <c r="B11180" s="62" t="s">
        <v>219</v>
      </c>
      <c r="C11180" s="63">
        <v>10</v>
      </c>
      <c r="D11180" s="64" t="s">
        <v>13379</v>
      </c>
      <c r="E11180" s="64" t="s">
        <v>10338</v>
      </c>
      <c r="F11180" s="65">
        <v>31162204</v>
      </c>
      <c r="G11180" s="64" t="s">
        <v>13633</v>
      </c>
      <c r="H11180" s="64">
        <v>3</v>
      </c>
      <c r="I11180" s="64">
        <v>8</v>
      </c>
      <c r="J11180" s="66">
        <v>1</v>
      </c>
      <c r="K11180" s="67">
        <v>112000</v>
      </c>
      <c r="L11180" s="68" t="s">
        <v>15</v>
      </c>
      <c r="M11180" s="68" t="s">
        <v>254</v>
      </c>
    </row>
    <row r="11181" spans="1:13" s="3" customFormat="1" ht="12.75" x14ac:dyDescent="0.2">
      <c r="A11181" s="62" t="s">
        <v>30</v>
      </c>
      <c r="B11181" s="62" t="s">
        <v>219</v>
      </c>
      <c r="C11181" s="63">
        <v>10</v>
      </c>
      <c r="D11181" s="62" t="s">
        <v>13379</v>
      </c>
      <c r="E11181" s="62" t="s">
        <v>10339</v>
      </c>
      <c r="F11181" s="69">
        <v>31162204</v>
      </c>
      <c r="G11181" s="62" t="s">
        <v>13633</v>
      </c>
      <c r="H11181" s="62">
        <v>3</v>
      </c>
      <c r="I11181" s="62">
        <v>8</v>
      </c>
      <c r="J11181" s="70">
        <v>1</v>
      </c>
      <c r="K11181" s="71">
        <v>112000</v>
      </c>
      <c r="L11181" s="72" t="s">
        <v>15</v>
      </c>
      <c r="M11181" s="72" t="s">
        <v>254</v>
      </c>
    </row>
    <row r="11182" spans="1:13" s="3" customFormat="1" ht="12.75" x14ac:dyDescent="0.2">
      <c r="A11182" s="62" t="s">
        <v>30</v>
      </c>
      <c r="B11182" s="62" t="s">
        <v>219</v>
      </c>
      <c r="C11182" s="63">
        <v>10</v>
      </c>
      <c r="D11182" s="64" t="s">
        <v>13379</v>
      </c>
      <c r="E11182" s="64" t="s">
        <v>10340</v>
      </c>
      <c r="F11182" s="65">
        <v>31162204</v>
      </c>
      <c r="G11182" s="64" t="s">
        <v>13633</v>
      </c>
      <c r="H11182" s="64">
        <v>3</v>
      </c>
      <c r="I11182" s="64">
        <v>8</v>
      </c>
      <c r="J11182" s="66">
        <v>1</v>
      </c>
      <c r="K11182" s="67">
        <v>112000</v>
      </c>
      <c r="L11182" s="68" t="s">
        <v>15</v>
      </c>
      <c r="M11182" s="68" t="s">
        <v>254</v>
      </c>
    </row>
    <row r="11183" spans="1:13" s="3" customFormat="1" ht="12.75" x14ac:dyDescent="0.2">
      <c r="A11183" s="62" t="s">
        <v>30</v>
      </c>
      <c r="B11183" s="62" t="s">
        <v>219</v>
      </c>
      <c r="C11183" s="63">
        <v>10</v>
      </c>
      <c r="D11183" s="62" t="s">
        <v>13379</v>
      </c>
      <c r="E11183" s="62" t="s">
        <v>10341</v>
      </c>
      <c r="F11183" s="69">
        <v>31162204</v>
      </c>
      <c r="G11183" s="62" t="s">
        <v>13633</v>
      </c>
      <c r="H11183" s="62">
        <v>3</v>
      </c>
      <c r="I11183" s="62">
        <v>8</v>
      </c>
      <c r="J11183" s="70">
        <v>1</v>
      </c>
      <c r="K11183" s="71">
        <v>112000</v>
      </c>
      <c r="L11183" s="72" t="s">
        <v>15</v>
      </c>
      <c r="M11183" s="72" t="s">
        <v>254</v>
      </c>
    </row>
    <row r="11184" spans="1:13" s="3" customFormat="1" ht="12.75" x14ac:dyDescent="0.2">
      <c r="A11184" s="62" t="s">
        <v>30</v>
      </c>
      <c r="B11184" s="62" t="s">
        <v>219</v>
      </c>
      <c r="C11184" s="63">
        <v>10</v>
      </c>
      <c r="D11184" s="64" t="s">
        <v>13379</v>
      </c>
      <c r="E11184" s="64" t="s">
        <v>10342</v>
      </c>
      <c r="F11184" s="65">
        <v>31162204</v>
      </c>
      <c r="G11184" s="64" t="s">
        <v>13633</v>
      </c>
      <c r="H11184" s="64">
        <v>3</v>
      </c>
      <c r="I11184" s="64">
        <v>8</v>
      </c>
      <c r="J11184" s="66">
        <v>1</v>
      </c>
      <c r="K11184" s="67">
        <v>112000</v>
      </c>
      <c r="L11184" s="68" t="s">
        <v>15</v>
      </c>
      <c r="M11184" s="68" t="s">
        <v>254</v>
      </c>
    </row>
    <row r="11185" spans="1:13" s="3" customFormat="1" ht="12.75" x14ac:dyDescent="0.2">
      <c r="A11185" s="62" t="s">
        <v>30</v>
      </c>
      <c r="B11185" s="62" t="s">
        <v>219</v>
      </c>
      <c r="C11185" s="63">
        <v>10</v>
      </c>
      <c r="D11185" s="62" t="s">
        <v>13379</v>
      </c>
      <c r="E11185" s="62" t="s">
        <v>10343</v>
      </c>
      <c r="F11185" s="69">
        <v>31162204</v>
      </c>
      <c r="G11185" s="62" t="s">
        <v>13633</v>
      </c>
      <c r="H11185" s="62">
        <v>3</v>
      </c>
      <c r="I11185" s="62">
        <v>8</v>
      </c>
      <c r="J11185" s="70">
        <v>1</v>
      </c>
      <c r="K11185" s="71">
        <v>112000</v>
      </c>
      <c r="L11185" s="72" t="s">
        <v>15</v>
      </c>
      <c r="M11185" s="72" t="s">
        <v>254</v>
      </c>
    </row>
    <row r="11186" spans="1:13" s="3" customFormat="1" ht="12.75" x14ac:dyDescent="0.2">
      <c r="A11186" s="62" t="s">
        <v>30</v>
      </c>
      <c r="B11186" s="62" t="s">
        <v>219</v>
      </c>
      <c r="C11186" s="63">
        <v>10</v>
      </c>
      <c r="D11186" s="64" t="s">
        <v>13379</v>
      </c>
      <c r="E11186" s="64" t="s">
        <v>10344</v>
      </c>
      <c r="F11186" s="65">
        <v>31162204</v>
      </c>
      <c r="G11186" s="64" t="s">
        <v>13633</v>
      </c>
      <c r="H11186" s="64">
        <v>3</v>
      </c>
      <c r="I11186" s="64">
        <v>8</v>
      </c>
      <c r="J11186" s="66">
        <v>1</v>
      </c>
      <c r="K11186" s="67">
        <v>112000</v>
      </c>
      <c r="L11186" s="68" t="s">
        <v>15</v>
      </c>
      <c r="M11186" s="68" t="s">
        <v>254</v>
      </c>
    </row>
    <row r="11187" spans="1:13" s="3" customFormat="1" ht="12.75" x14ac:dyDescent="0.2">
      <c r="A11187" s="62" t="s">
        <v>30</v>
      </c>
      <c r="B11187" s="62" t="s">
        <v>219</v>
      </c>
      <c r="C11187" s="63">
        <v>10</v>
      </c>
      <c r="D11187" s="62" t="s">
        <v>13379</v>
      </c>
      <c r="E11187" s="62" t="s">
        <v>10345</v>
      </c>
      <c r="F11187" s="69">
        <v>31162204</v>
      </c>
      <c r="G11187" s="62" t="s">
        <v>13633</v>
      </c>
      <c r="H11187" s="62">
        <v>3</v>
      </c>
      <c r="I11187" s="62">
        <v>8</v>
      </c>
      <c r="J11187" s="70">
        <v>1</v>
      </c>
      <c r="K11187" s="71">
        <v>112000</v>
      </c>
      <c r="L11187" s="72" t="s">
        <v>15</v>
      </c>
      <c r="M11187" s="72" t="s">
        <v>254</v>
      </c>
    </row>
    <row r="11188" spans="1:13" s="3" customFormat="1" ht="12.75" x14ac:dyDescent="0.2">
      <c r="A11188" s="62" t="s">
        <v>30</v>
      </c>
      <c r="B11188" s="62" t="s">
        <v>219</v>
      </c>
      <c r="C11188" s="63">
        <v>10</v>
      </c>
      <c r="D11188" s="64" t="s">
        <v>13379</v>
      </c>
      <c r="E11188" s="64" t="s">
        <v>10346</v>
      </c>
      <c r="F11188" s="65">
        <v>31162204</v>
      </c>
      <c r="G11188" s="64" t="s">
        <v>13633</v>
      </c>
      <c r="H11188" s="64">
        <v>3</v>
      </c>
      <c r="I11188" s="64">
        <v>8</v>
      </c>
      <c r="J11188" s="66">
        <v>1</v>
      </c>
      <c r="K11188" s="67">
        <v>112000</v>
      </c>
      <c r="L11188" s="68" t="s">
        <v>15</v>
      </c>
      <c r="M11188" s="68" t="s">
        <v>254</v>
      </c>
    </row>
    <row r="11189" spans="1:13" s="3" customFormat="1" ht="12.75" x14ac:dyDescent="0.2">
      <c r="A11189" s="62" t="s">
        <v>30</v>
      </c>
      <c r="B11189" s="62" t="s">
        <v>219</v>
      </c>
      <c r="C11189" s="63">
        <v>10</v>
      </c>
      <c r="D11189" s="62" t="s">
        <v>13379</v>
      </c>
      <c r="E11189" s="62" t="s">
        <v>10347</v>
      </c>
      <c r="F11189" s="69">
        <v>31162204</v>
      </c>
      <c r="G11189" s="62" t="s">
        <v>13633</v>
      </c>
      <c r="H11189" s="62">
        <v>3</v>
      </c>
      <c r="I11189" s="62">
        <v>8</v>
      </c>
      <c r="J11189" s="70">
        <v>1</v>
      </c>
      <c r="K11189" s="71">
        <v>112000</v>
      </c>
      <c r="L11189" s="72" t="s">
        <v>15</v>
      </c>
      <c r="M11189" s="72" t="s">
        <v>254</v>
      </c>
    </row>
    <row r="11190" spans="1:13" s="3" customFormat="1" ht="12.75" x14ac:dyDescent="0.2">
      <c r="A11190" s="62" t="s">
        <v>30</v>
      </c>
      <c r="B11190" s="62" t="s">
        <v>219</v>
      </c>
      <c r="C11190" s="63">
        <v>10</v>
      </c>
      <c r="D11190" s="64" t="s">
        <v>13379</v>
      </c>
      <c r="E11190" s="64" t="s">
        <v>10348</v>
      </c>
      <c r="F11190" s="65">
        <v>31162204</v>
      </c>
      <c r="G11190" s="64" t="s">
        <v>13633</v>
      </c>
      <c r="H11190" s="64">
        <v>3</v>
      </c>
      <c r="I11190" s="64">
        <v>8</v>
      </c>
      <c r="J11190" s="66">
        <v>1</v>
      </c>
      <c r="K11190" s="67">
        <v>112000</v>
      </c>
      <c r="L11190" s="68" t="s">
        <v>15</v>
      </c>
      <c r="M11190" s="68" t="s">
        <v>254</v>
      </c>
    </row>
    <row r="11191" spans="1:13" s="3" customFormat="1" ht="12.75" x14ac:dyDescent="0.2">
      <c r="A11191" s="62" t="s">
        <v>30</v>
      </c>
      <c r="B11191" s="62" t="s">
        <v>219</v>
      </c>
      <c r="C11191" s="63">
        <v>10</v>
      </c>
      <c r="D11191" s="62" t="s">
        <v>13379</v>
      </c>
      <c r="E11191" s="62" t="s">
        <v>10349</v>
      </c>
      <c r="F11191" s="69">
        <v>31162204</v>
      </c>
      <c r="G11191" s="62" t="s">
        <v>13633</v>
      </c>
      <c r="H11191" s="62">
        <v>3</v>
      </c>
      <c r="I11191" s="62">
        <v>8</v>
      </c>
      <c r="J11191" s="70">
        <v>1</v>
      </c>
      <c r="K11191" s="71">
        <v>112000</v>
      </c>
      <c r="L11191" s="72" t="s">
        <v>15</v>
      </c>
      <c r="M11191" s="72" t="s">
        <v>254</v>
      </c>
    </row>
    <row r="11192" spans="1:13" s="3" customFormat="1" ht="12.75" x14ac:dyDescent="0.2">
      <c r="A11192" s="62" t="s">
        <v>30</v>
      </c>
      <c r="B11192" s="62" t="s">
        <v>219</v>
      </c>
      <c r="C11192" s="63">
        <v>10</v>
      </c>
      <c r="D11192" s="64" t="s">
        <v>13379</v>
      </c>
      <c r="E11192" s="64" t="s">
        <v>10350</v>
      </c>
      <c r="F11192" s="65">
        <v>31162204</v>
      </c>
      <c r="G11192" s="64" t="s">
        <v>13633</v>
      </c>
      <c r="H11192" s="64">
        <v>3</v>
      </c>
      <c r="I11192" s="64">
        <v>8</v>
      </c>
      <c r="J11192" s="66">
        <v>1</v>
      </c>
      <c r="K11192" s="67">
        <v>112000</v>
      </c>
      <c r="L11192" s="68" t="s">
        <v>15</v>
      </c>
      <c r="M11192" s="68" t="s">
        <v>254</v>
      </c>
    </row>
    <row r="11193" spans="1:13" s="3" customFormat="1" ht="12.75" x14ac:dyDescent="0.2">
      <c r="A11193" s="62" t="s">
        <v>30</v>
      </c>
      <c r="B11193" s="62" t="s">
        <v>219</v>
      </c>
      <c r="C11193" s="63">
        <v>10</v>
      </c>
      <c r="D11193" s="62" t="s">
        <v>13379</v>
      </c>
      <c r="E11193" s="62" t="s">
        <v>10351</v>
      </c>
      <c r="F11193" s="69">
        <v>31162204</v>
      </c>
      <c r="G11193" s="62" t="s">
        <v>13633</v>
      </c>
      <c r="H11193" s="62">
        <v>3</v>
      </c>
      <c r="I11193" s="62">
        <v>8</v>
      </c>
      <c r="J11193" s="70">
        <v>1</v>
      </c>
      <c r="K11193" s="71">
        <v>112000</v>
      </c>
      <c r="L11193" s="72" t="s">
        <v>15</v>
      </c>
      <c r="M11193" s="72" t="s">
        <v>254</v>
      </c>
    </row>
    <row r="11194" spans="1:13" s="3" customFormat="1" ht="12.75" x14ac:dyDescent="0.2">
      <c r="A11194" s="62" t="s">
        <v>30</v>
      </c>
      <c r="B11194" s="62" t="s">
        <v>219</v>
      </c>
      <c r="C11194" s="63">
        <v>10</v>
      </c>
      <c r="D11194" s="64" t="s">
        <v>13379</v>
      </c>
      <c r="E11194" s="64" t="s">
        <v>10352</v>
      </c>
      <c r="F11194" s="65">
        <v>31162204</v>
      </c>
      <c r="G11194" s="64" t="s">
        <v>13633</v>
      </c>
      <c r="H11194" s="64">
        <v>3</v>
      </c>
      <c r="I11194" s="64">
        <v>8</v>
      </c>
      <c r="J11194" s="66">
        <v>1</v>
      </c>
      <c r="K11194" s="67">
        <v>95000</v>
      </c>
      <c r="L11194" s="68" t="s">
        <v>15</v>
      </c>
      <c r="M11194" s="68" t="s">
        <v>254</v>
      </c>
    </row>
    <row r="11195" spans="1:13" s="3" customFormat="1" ht="12.75" x14ac:dyDescent="0.2">
      <c r="A11195" s="62" t="s">
        <v>30</v>
      </c>
      <c r="B11195" s="62" t="s">
        <v>219</v>
      </c>
      <c r="C11195" s="63">
        <v>10</v>
      </c>
      <c r="D11195" s="62" t="s">
        <v>13379</v>
      </c>
      <c r="E11195" s="62" t="s">
        <v>10353</v>
      </c>
      <c r="F11195" s="69">
        <v>31162204</v>
      </c>
      <c r="G11195" s="62" t="s">
        <v>13633</v>
      </c>
      <c r="H11195" s="62">
        <v>3</v>
      </c>
      <c r="I11195" s="62">
        <v>8</v>
      </c>
      <c r="J11195" s="70">
        <v>1</v>
      </c>
      <c r="K11195" s="71">
        <v>95000</v>
      </c>
      <c r="L11195" s="72" t="s">
        <v>15</v>
      </c>
      <c r="M11195" s="72" t="s">
        <v>254</v>
      </c>
    </row>
    <row r="11196" spans="1:13" s="3" customFormat="1" ht="12.75" x14ac:dyDescent="0.2">
      <c r="A11196" s="62" t="s">
        <v>30</v>
      </c>
      <c r="B11196" s="62" t="s">
        <v>219</v>
      </c>
      <c r="C11196" s="63">
        <v>10</v>
      </c>
      <c r="D11196" s="64" t="s">
        <v>13379</v>
      </c>
      <c r="E11196" s="64" t="s">
        <v>10354</v>
      </c>
      <c r="F11196" s="65">
        <v>31162204</v>
      </c>
      <c r="G11196" s="64" t="s">
        <v>13633</v>
      </c>
      <c r="H11196" s="64">
        <v>3</v>
      </c>
      <c r="I11196" s="64">
        <v>8</v>
      </c>
      <c r="J11196" s="66">
        <v>1</v>
      </c>
      <c r="K11196" s="67">
        <v>95000</v>
      </c>
      <c r="L11196" s="68" t="s">
        <v>15</v>
      </c>
      <c r="M11196" s="68" t="s">
        <v>254</v>
      </c>
    </row>
    <row r="11197" spans="1:13" s="3" customFormat="1" ht="12.75" x14ac:dyDescent="0.2">
      <c r="A11197" s="62" t="s">
        <v>30</v>
      </c>
      <c r="B11197" s="62" t="s">
        <v>219</v>
      </c>
      <c r="C11197" s="63">
        <v>10</v>
      </c>
      <c r="D11197" s="62" t="s">
        <v>13379</v>
      </c>
      <c r="E11197" s="62" t="s">
        <v>10355</v>
      </c>
      <c r="F11197" s="69">
        <v>31162204</v>
      </c>
      <c r="G11197" s="62" t="s">
        <v>13633</v>
      </c>
      <c r="H11197" s="62">
        <v>3</v>
      </c>
      <c r="I11197" s="62">
        <v>8</v>
      </c>
      <c r="J11197" s="70">
        <v>1</v>
      </c>
      <c r="K11197" s="71">
        <v>95000</v>
      </c>
      <c r="L11197" s="72" t="s">
        <v>15</v>
      </c>
      <c r="M11197" s="72" t="s">
        <v>254</v>
      </c>
    </row>
    <row r="11198" spans="1:13" s="3" customFormat="1" ht="12.75" x14ac:dyDescent="0.2">
      <c r="A11198" s="62" t="s">
        <v>30</v>
      </c>
      <c r="B11198" s="62" t="s">
        <v>219</v>
      </c>
      <c r="C11198" s="63">
        <v>10</v>
      </c>
      <c r="D11198" s="64" t="s">
        <v>13379</v>
      </c>
      <c r="E11198" s="64" t="s">
        <v>10356</v>
      </c>
      <c r="F11198" s="65">
        <v>31162204</v>
      </c>
      <c r="G11198" s="64" t="s">
        <v>13633</v>
      </c>
      <c r="H11198" s="64">
        <v>3</v>
      </c>
      <c r="I11198" s="64">
        <v>8</v>
      </c>
      <c r="J11198" s="66">
        <v>1</v>
      </c>
      <c r="K11198" s="67">
        <v>95000</v>
      </c>
      <c r="L11198" s="68" t="s">
        <v>15</v>
      </c>
      <c r="M11198" s="68" t="s">
        <v>254</v>
      </c>
    </row>
    <row r="11199" spans="1:13" s="3" customFormat="1" ht="12.75" x14ac:dyDescent="0.2">
      <c r="A11199" s="62" t="s">
        <v>30</v>
      </c>
      <c r="B11199" s="62" t="s">
        <v>219</v>
      </c>
      <c r="C11199" s="63">
        <v>10</v>
      </c>
      <c r="D11199" s="62" t="s">
        <v>13379</v>
      </c>
      <c r="E11199" s="62" t="s">
        <v>10357</v>
      </c>
      <c r="F11199" s="69">
        <v>31162204</v>
      </c>
      <c r="G11199" s="62" t="s">
        <v>13633</v>
      </c>
      <c r="H11199" s="62">
        <v>3</v>
      </c>
      <c r="I11199" s="62">
        <v>8</v>
      </c>
      <c r="J11199" s="70">
        <v>1</v>
      </c>
      <c r="K11199" s="71">
        <v>95000</v>
      </c>
      <c r="L11199" s="72" t="s">
        <v>15</v>
      </c>
      <c r="M11199" s="72" t="s">
        <v>254</v>
      </c>
    </row>
    <row r="11200" spans="1:13" s="3" customFormat="1" ht="12.75" x14ac:dyDescent="0.2">
      <c r="A11200" s="62" t="s">
        <v>30</v>
      </c>
      <c r="B11200" s="62" t="s">
        <v>219</v>
      </c>
      <c r="C11200" s="63">
        <v>10</v>
      </c>
      <c r="D11200" s="64" t="s">
        <v>13379</v>
      </c>
      <c r="E11200" s="64" t="s">
        <v>10358</v>
      </c>
      <c r="F11200" s="65">
        <v>31162204</v>
      </c>
      <c r="G11200" s="64" t="s">
        <v>13633</v>
      </c>
      <c r="H11200" s="64">
        <v>3</v>
      </c>
      <c r="I11200" s="64">
        <v>8</v>
      </c>
      <c r="J11200" s="66">
        <v>1</v>
      </c>
      <c r="K11200" s="67">
        <v>95000</v>
      </c>
      <c r="L11200" s="68" t="s">
        <v>15</v>
      </c>
      <c r="M11200" s="68" t="s">
        <v>254</v>
      </c>
    </row>
    <row r="11201" spans="1:13" s="3" customFormat="1" ht="12.75" x14ac:dyDescent="0.2">
      <c r="A11201" s="62" t="s">
        <v>30</v>
      </c>
      <c r="B11201" s="62" t="s">
        <v>219</v>
      </c>
      <c r="C11201" s="63">
        <v>10</v>
      </c>
      <c r="D11201" s="62" t="s">
        <v>13379</v>
      </c>
      <c r="E11201" s="62" t="s">
        <v>10359</v>
      </c>
      <c r="F11201" s="69">
        <v>31162204</v>
      </c>
      <c r="G11201" s="62" t="s">
        <v>13633</v>
      </c>
      <c r="H11201" s="62">
        <v>3</v>
      </c>
      <c r="I11201" s="62">
        <v>8</v>
      </c>
      <c r="J11201" s="70">
        <v>1</v>
      </c>
      <c r="K11201" s="71">
        <v>95000</v>
      </c>
      <c r="L11201" s="72" t="s">
        <v>15</v>
      </c>
      <c r="M11201" s="72" t="s">
        <v>254</v>
      </c>
    </row>
    <row r="11202" spans="1:13" s="3" customFormat="1" ht="12.75" x14ac:dyDescent="0.2">
      <c r="A11202" s="62" t="s">
        <v>30</v>
      </c>
      <c r="B11202" s="62" t="s">
        <v>219</v>
      </c>
      <c r="C11202" s="63">
        <v>10</v>
      </c>
      <c r="D11202" s="64" t="s">
        <v>13379</v>
      </c>
      <c r="E11202" s="64" t="s">
        <v>10360</v>
      </c>
      <c r="F11202" s="65">
        <v>31162204</v>
      </c>
      <c r="G11202" s="64" t="s">
        <v>13633</v>
      </c>
      <c r="H11202" s="64">
        <v>3</v>
      </c>
      <c r="I11202" s="64">
        <v>8</v>
      </c>
      <c r="J11202" s="66">
        <v>1</v>
      </c>
      <c r="K11202" s="67">
        <v>95000</v>
      </c>
      <c r="L11202" s="68" t="s">
        <v>15</v>
      </c>
      <c r="M11202" s="68" t="s">
        <v>254</v>
      </c>
    </row>
    <row r="11203" spans="1:13" s="3" customFormat="1" ht="12.75" x14ac:dyDescent="0.2">
      <c r="A11203" s="62" t="s">
        <v>30</v>
      </c>
      <c r="B11203" s="62" t="s">
        <v>219</v>
      </c>
      <c r="C11203" s="63">
        <v>10</v>
      </c>
      <c r="D11203" s="62" t="s">
        <v>13379</v>
      </c>
      <c r="E11203" s="62" t="s">
        <v>10361</v>
      </c>
      <c r="F11203" s="69">
        <v>31162204</v>
      </c>
      <c r="G11203" s="62" t="s">
        <v>13633</v>
      </c>
      <c r="H11203" s="62">
        <v>3</v>
      </c>
      <c r="I11203" s="62">
        <v>8</v>
      </c>
      <c r="J11203" s="70">
        <v>1</v>
      </c>
      <c r="K11203" s="71">
        <v>95000</v>
      </c>
      <c r="L11203" s="72" t="s">
        <v>15</v>
      </c>
      <c r="M11203" s="72" t="s">
        <v>254</v>
      </c>
    </row>
    <row r="11204" spans="1:13" s="3" customFormat="1" ht="12.75" x14ac:dyDescent="0.2">
      <c r="A11204" s="62" t="s">
        <v>30</v>
      </c>
      <c r="B11204" s="62" t="s">
        <v>219</v>
      </c>
      <c r="C11204" s="63">
        <v>10</v>
      </c>
      <c r="D11204" s="64" t="s">
        <v>13379</v>
      </c>
      <c r="E11204" s="64" t="s">
        <v>10362</v>
      </c>
      <c r="F11204" s="65">
        <v>31162204</v>
      </c>
      <c r="G11204" s="64" t="s">
        <v>13633</v>
      </c>
      <c r="H11204" s="64">
        <v>3</v>
      </c>
      <c r="I11204" s="64">
        <v>8</v>
      </c>
      <c r="J11204" s="66">
        <v>1</v>
      </c>
      <c r="K11204" s="67">
        <v>95000</v>
      </c>
      <c r="L11204" s="68" t="s">
        <v>15</v>
      </c>
      <c r="M11204" s="68" t="s">
        <v>254</v>
      </c>
    </row>
    <row r="11205" spans="1:13" s="3" customFormat="1" ht="12.75" x14ac:dyDescent="0.2">
      <c r="A11205" s="62" t="s">
        <v>30</v>
      </c>
      <c r="B11205" s="62" t="s">
        <v>219</v>
      </c>
      <c r="C11205" s="63">
        <v>10</v>
      </c>
      <c r="D11205" s="62" t="s">
        <v>13379</v>
      </c>
      <c r="E11205" s="62" t="s">
        <v>10363</v>
      </c>
      <c r="F11205" s="69">
        <v>31162204</v>
      </c>
      <c r="G11205" s="62" t="s">
        <v>13633</v>
      </c>
      <c r="H11205" s="62">
        <v>3</v>
      </c>
      <c r="I11205" s="62">
        <v>8</v>
      </c>
      <c r="J11205" s="70">
        <v>1</v>
      </c>
      <c r="K11205" s="71">
        <v>95000</v>
      </c>
      <c r="L11205" s="72" t="s">
        <v>15</v>
      </c>
      <c r="M11205" s="72" t="s">
        <v>254</v>
      </c>
    </row>
    <row r="11206" spans="1:13" s="3" customFormat="1" ht="12.75" x14ac:dyDescent="0.2">
      <c r="A11206" s="62" t="s">
        <v>30</v>
      </c>
      <c r="B11206" s="62" t="s">
        <v>219</v>
      </c>
      <c r="C11206" s="63">
        <v>10</v>
      </c>
      <c r="D11206" s="64" t="s">
        <v>13379</v>
      </c>
      <c r="E11206" s="64" t="s">
        <v>10364</v>
      </c>
      <c r="F11206" s="65">
        <v>31162204</v>
      </c>
      <c r="G11206" s="64" t="s">
        <v>13633</v>
      </c>
      <c r="H11206" s="64">
        <v>3</v>
      </c>
      <c r="I11206" s="64">
        <v>8</v>
      </c>
      <c r="J11206" s="66">
        <v>1</v>
      </c>
      <c r="K11206" s="67">
        <v>95000</v>
      </c>
      <c r="L11206" s="68" t="s">
        <v>15</v>
      </c>
      <c r="M11206" s="68" t="s">
        <v>254</v>
      </c>
    </row>
    <row r="11207" spans="1:13" s="3" customFormat="1" ht="12.75" x14ac:dyDescent="0.2">
      <c r="A11207" s="62" t="s">
        <v>30</v>
      </c>
      <c r="B11207" s="62" t="s">
        <v>219</v>
      </c>
      <c r="C11207" s="63">
        <v>10</v>
      </c>
      <c r="D11207" s="62" t="s">
        <v>13379</v>
      </c>
      <c r="E11207" s="62" t="s">
        <v>10365</v>
      </c>
      <c r="F11207" s="69">
        <v>31162204</v>
      </c>
      <c r="G11207" s="62" t="s">
        <v>13633</v>
      </c>
      <c r="H11207" s="62">
        <v>3</v>
      </c>
      <c r="I11207" s="62">
        <v>8</v>
      </c>
      <c r="J11207" s="70">
        <v>1</v>
      </c>
      <c r="K11207" s="71">
        <v>95000</v>
      </c>
      <c r="L11207" s="72" t="s">
        <v>15</v>
      </c>
      <c r="M11207" s="72" t="s">
        <v>254</v>
      </c>
    </row>
    <row r="11208" spans="1:13" s="3" customFormat="1" ht="12.75" x14ac:dyDescent="0.2">
      <c r="A11208" s="62" t="s">
        <v>30</v>
      </c>
      <c r="B11208" s="62" t="s">
        <v>219</v>
      </c>
      <c r="C11208" s="63">
        <v>10</v>
      </c>
      <c r="D11208" s="64" t="s">
        <v>13379</v>
      </c>
      <c r="E11208" s="64" t="s">
        <v>10366</v>
      </c>
      <c r="F11208" s="65">
        <v>31162204</v>
      </c>
      <c r="G11208" s="64" t="s">
        <v>13633</v>
      </c>
      <c r="H11208" s="64">
        <v>3</v>
      </c>
      <c r="I11208" s="64">
        <v>8</v>
      </c>
      <c r="J11208" s="66">
        <v>1</v>
      </c>
      <c r="K11208" s="67">
        <v>95000</v>
      </c>
      <c r="L11208" s="68" t="s">
        <v>15</v>
      </c>
      <c r="M11208" s="68" t="s">
        <v>254</v>
      </c>
    </row>
    <row r="11209" spans="1:13" s="3" customFormat="1" ht="12.75" x14ac:dyDescent="0.2">
      <c r="A11209" s="62" t="s">
        <v>30</v>
      </c>
      <c r="B11209" s="62" t="s">
        <v>219</v>
      </c>
      <c r="C11209" s="63">
        <v>10</v>
      </c>
      <c r="D11209" s="62" t="s">
        <v>13379</v>
      </c>
      <c r="E11209" s="62" t="s">
        <v>10367</v>
      </c>
      <c r="F11209" s="69">
        <v>31162204</v>
      </c>
      <c r="G11209" s="62" t="s">
        <v>13633</v>
      </c>
      <c r="H11209" s="62">
        <v>3</v>
      </c>
      <c r="I11209" s="62">
        <v>8</v>
      </c>
      <c r="J11209" s="70">
        <v>1</v>
      </c>
      <c r="K11209" s="71">
        <v>95000</v>
      </c>
      <c r="L11209" s="72" t="s">
        <v>15</v>
      </c>
      <c r="M11209" s="72" t="s">
        <v>254</v>
      </c>
    </row>
    <row r="11210" spans="1:13" s="3" customFormat="1" ht="12.75" x14ac:dyDescent="0.2">
      <c r="A11210" s="62" t="s">
        <v>30</v>
      </c>
      <c r="B11210" s="62" t="s">
        <v>219</v>
      </c>
      <c r="C11210" s="63">
        <v>10</v>
      </c>
      <c r="D11210" s="64" t="s">
        <v>13379</v>
      </c>
      <c r="E11210" s="64" t="s">
        <v>10368</v>
      </c>
      <c r="F11210" s="65">
        <v>31162204</v>
      </c>
      <c r="G11210" s="64" t="s">
        <v>13633</v>
      </c>
      <c r="H11210" s="64">
        <v>3</v>
      </c>
      <c r="I11210" s="64">
        <v>8</v>
      </c>
      <c r="J11210" s="66">
        <v>1</v>
      </c>
      <c r="K11210" s="67">
        <v>95000</v>
      </c>
      <c r="L11210" s="68" t="s">
        <v>15</v>
      </c>
      <c r="M11210" s="68" t="s">
        <v>254</v>
      </c>
    </row>
    <row r="11211" spans="1:13" s="3" customFormat="1" ht="12.75" x14ac:dyDescent="0.2">
      <c r="A11211" s="62" t="s">
        <v>30</v>
      </c>
      <c r="B11211" s="62" t="s">
        <v>219</v>
      </c>
      <c r="C11211" s="63">
        <v>10</v>
      </c>
      <c r="D11211" s="62" t="s">
        <v>13379</v>
      </c>
      <c r="E11211" s="62" t="s">
        <v>10369</v>
      </c>
      <c r="F11211" s="69">
        <v>31162204</v>
      </c>
      <c r="G11211" s="62" t="s">
        <v>13633</v>
      </c>
      <c r="H11211" s="62">
        <v>3</v>
      </c>
      <c r="I11211" s="62">
        <v>8</v>
      </c>
      <c r="J11211" s="70">
        <v>1</v>
      </c>
      <c r="K11211" s="71">
        <v>95000</v>
      </c>
      <c r="L11211" s="72" t="s">
        <v>15</v>
      </c>
      <c r="M11211" s="72" t="s">
        <v>254</v>
      </c>
    </row>
    <row r="11212" spans="1:13" s="3" customFormat="1" ht="12.75" x14ac:dyDescent="0.2">
      <c r="A11212" s="62" t="s">
        <v>30</v>
      </c>
      <c r="B11212" s="62" t="s">
        <v>219</v>
      </c>
      <c r="C11212" s="63">
        <v>10</v>
      </c>
      <c r="D11212" s="64" t="s">
        <v>13379</v>
      </c>
      <c r="E11212" s="64" t="s">
        <v>10370</v>
      </c>
      <c r="F11212" s="65">
        <v>31162204</v>
      </c>
      <c r="G11212" s="64" t="s">
        <v>13633</v>
      </c>
      <c r="H11212" s="64">
        <v>3</v>
      </c>
      <c r="I11212" s="64">
        <v>8</v>
      </c>
      <c r="J11212" s="66">
        <v>1</v>
      </c>
      <c r="K11212" s="67">
        <v>95000</v>
      </c>
      <c r="L11212" s="68" t="s">
        <v>15</v>
      </c>
      <c r="M11212" s="68" t="s">
        <v>254</v>
      </c>
    </row>
    <row r="11213" spans="1:13" s="3" customFormat="1" ht="12.75" x14ac:dyDescent="0.2">
      <c r="A11213" s="62" t="s">
        <v>30</v>
      </c>
      <c r="B11213" s="62" t="s">
        <v>219</v>
      </c>
      <c r="C11213" s="63">
        <v>10</v>
      </c>
      <c r="D11213" s="62" t="s">
        <v>13379</v>
      </c>
      <c r="E11213" s="62" t="s">
        <v>10371</v>
      </c>
      <c r="F11213" s="69">
        <v>31162204</v>
      </c>
      <c r="G11213" s="62" t="s">
        <v>13633</v>
      </c>
      <c r="H11213" s="62">
        <v>3</v>
      </c>
      <c r="I11213" s="62">
        <v>8</v>
      </c>
      <c r="J11213" s="70">
        <v>1</v>
      </c>
      <c r="K11213" s="71">
        <v>95000</v>
      </c>
      <c r="L11213" s="72" t="s">
        <v>15</v>
      </c>
      <c r="M11213" s="72" t="s">
        <v>254</v>
      </c>
    </row>
    <row r="11214" spans="1:13" s="3" customFormat="1" ht="12.75" x14ac:dyDescent="0.2">
      <c r="A11214" s="62" t="s">
        <v>30</v>
      </c>
      <c r="B11214" s="62" t="s">
        <v>219</v>
      </c>
      <c r="C11214" s="63">
        <v>10</v>
      </c>
      <c r="D11214" s="64" t="s">
        <v>13379</v>
      </c>
      <c r="E11214" s="64" t="s">
        <v>10372</v>
      </c>
      <c r="F11214" s="65">
        <v>31162204</v>
      </c>
      <c r="G11214" s="64" t="s">
        <v>13633</v>
      </c>
      <c r="H11214" s="64">
        <v>3</v>
      </c>
      <c r="I11214" s="64">
        <v>8</v>
      </c>
      <c r="J11214" s="66">
        <v>1</v>
      </c>
      <c r="K11214" s="67">
        <v>95000</v>
      </c>
      <c r="L11214" s="68" t="s">
        <v>15</v>
      </c>
      <c r="M11214" s="68" t="s">
        <v>254</v>
      </c>
    </row>
    <row r="11215" spans="1:13" s="3" customFormat="1" ht="12.75" x14ac:dyDescent="0.2">
      <c r="A11215" s="62" t="s">
        <v>30</v>
      </c>
      <c r="B11215" s="62" t="s">
        <v>219</v>
      </c>
      <c r="C11215" s="63">
        <v>10</v>
      </c>
      <c r="D11215" s="62" t="s">
        <v>13379</v>
      </c>
      <c r="E11215" s="62" t="s">
        <v>10373</v>
      </c>
      <c r="F11215" s="69">
        <v>31162204</v>
      </c>
      <c r="G11215" s="62" t="s">
        <v>13633</v>
      </c>
      <c r="H11215" s="62">
        <v>3</v>
      </c>
      <c r="I11215" s="62">
        <v>8</v>
      </c>
      <c r="J11215" s="70">
        <v>1</v>
      </c>
      <c r="K11215" s="71">
        <v>95000</v>
      </c>
      <c r="L11215" s="72" t="s">
        <v>15</v>
      </c>
      <c r="M11215" s="72" t="s">
        <v>254</v>
      </c>
    </row>
    <row r="11216" spans="1:13" s="3" customFormat="1" ht="12.75" x14ac:dyDescent="0.2">
      <c r="A11216" s="62" t="s">
        <v>30</v>
      </c>
      <c r="B11216" s="62" t="s">
        <v>219</v>
      </c>
      <c r="C11216" s="63">
        <v>10</v>
      </c>
      <c r="D11216" s="64" t="s">
        <v>13379</v>
      </c>
      <c r="E11216" s="64" t="s">
        <v>10374</v>
      </c>
      <c r="F11216" s="65">
        <v>31162204</v>
      </c>
      <c r="G11216" s="64" t="s">
        <v>13633</v>
      </c>
      <c r="H11216" s="64">
        <v>3</v>
      </c>
      <c r="I11216" s="64">
        <v>8</v>
      </c>
      <c r="J11216" s="66">
        <v>1</v>
      </c>
      <c r="K11216" s="67">
        <v>95000</v>
      </c>
      <c r="L11216" s="68" t="s">
        <v>15</v>
      </c>
      <c r="M11216" s="68" t="s">
        <v>254</v>
      </c>
    </row>
    <row r="11217" spans="1:13" s="3" customFormat="1" ht="12.75" x14ac:dyDescent="0.2">
      <c r="A11217" s="62" t="s">
        <v>30</v>
      </c>
      <c r="B11217" s="62" t="s">
        <v>221</v>
      </c>
      <c r="C11217" s="63">
        <v>10</v>
      </c>
      <c r="D11217" s="62" t="s">
        <v>13382</v>
      </c>
      <c r="E11217" s="62" t="s">
        <v>10375</v>
      </c>
      <c r="F11217" s="69">
        <v>15111500</v>
      </c>
      <c r="G11217" s="62" t="s">
        <v>13633</v>
      </c>
      <c r="H11217" s="62">
        <v>3</v>
      </c>
      <c r="I11217" s="62">
        <v>8</v>
      </c>
      <c r="J11217" s="70">
        <v>1</v>
      </c>
      <c r="K11217" s="71">
        <v>1600000</v>
      </c>
      <c r="L11217" s="72" t="s">
        <v>15</v>
      </c>
      <c r="M11217" s="72" t="s">
        <v>254</v>
      </c>
    </row>
    <row r="11218" spans="1:13" s="3" customFormat="1" ht="12.75" x14ac:dyDescent="0.2">
      <c r="A11218" s="62" t="s">
        <v>30</v>
      </c>
      <c r="B11218" s="62" t="s">
        <v>221</v>
      </c>
      <c r="C11218" s="63">
        <v>10</v>
      </c>
      <c r="D11218" s="64" t="s">
        <v>13382</v>
      </c>
      <c r="E11218" s="64" t="s">
        <v>10376</v>
      </c>
      <c r="F11218" s="65">
        <v>15111500</v>
      </c>
      <c r="G11218" s="64" t="s">
        <v>13633</v>
      </c>
      <c r="H11218" s="64">
        <v>3</v>
      </c>
      <c r="I11218" s="64">
        <v>8</v>
      </c>
      <c r="J11218" s="66">
        <v>2</v>
      </c>
      <c r="K11218" s="67">
        <v>172600</v>
      </c>
      <c r="L11218" s="68" t="s">
        <v>15</v>
      </c>
      <c r="M11218" s="68" t="s">
        <v>254</v>
      </c>
    </row>
    <row r="11219" spans="1:13" s="3" customFormat="1" ht="12.75" x14ac:dyDescent="0.2">
      <c r="A11219" s="62" t="s">
        <v>30</v>
      </c>
      <c r="B11219" s="62" t="s">
        <v>221</v>
      </c>
      <c r="C11219" s="63">
        <v>10</v>
      </c>
      <c r="D11219" s="62" t="s">
        <v>13382</v>
      </c>
      <c r="E11219" s="62" t="s">
        <v>10377</v>
      </c>
      <c r="F11219" s="69">
        <v>47131805</v>
      </c>
      <c r="G11219" s="62" t="s">
        <v>13633</v>
      </c>
      <c r="H11219" s="62">
        <v>3</v>
      </c>
      <c r="I11219" s="62">
        <v>8</v>
      </c>
      <c r="J11219" s="70">
        <v>1</v>
      </c>
      <c r="K11219" s="71">
        <v>300000</v>
      </c>
      <c r="L11219" s="72" t="s">
        <v>1760</v>
      </c>
      <c r="M11219" s="72" t="s">
        <v>254</v>
      </c>
    </row>
    <row r="11220" spans="1:13" s="3" customFormat="1" ht="12.75" x14ac:dyDescent="0.2">
      <c r="A11220" s="62" t="s">
        <v>30</v>
      </c>
      <c r="B11220" s="62" t="s">
        <v>221</v>
      </c>
      <c r="C11220" s="63">
        <v>10</v>
      </c>
      <c r="D11220" s="64" t="s">
        <v>13382</v>
      </c>
      <c r="E11220" s="64" t="s">
        <v>10378</v>
      </c>
      <c r="F11220" s="65">
        <v>44121500</v>
      </c>
      <c r="G11220" s="64" t="s">
        <v>13633</v>
      </c>
      <c r="H11220" s="64">
        <v>3</v>
      </c>
      <c r="I11220" s="64">
        <v>8</v>
      </c>
      <c r="J11220" s="66">
        <v>1</v>
      </c>
      <c r="K11220" s="67">
        <v>2100000</v>
      </c>
      <c r="L11220" s="68" t="s">
        <v>15</v>
      </c>
      <c r="M11220" s="68" t="s">
        <v>254</v>
      </c>
    </row>
    <row r="11221" spans="1:13" s="3" customFormat="1" ht="12.75" x14ac:dyDescent="0.2">
      <c r="A11221" s="62" t="s">
        <v>30</v>
      </c>
      <c r="B11221" s="62" t="s">
        <v>219</v>
      </c>
      <c r="C11221" s="63">
        <v>10</v>
      </c>
      <c r="D11221" s="62" t="s">
        <v>13379</v>
      </c>
      <c r="E11221" s="62" t="s">
        <v>10379</v>
      </c>
      <c r="F11221" s="69">
        <v>26101513</v>
      </c>
      <c r="G11221" s="62" t="s">
        <v>13633</v>
      </c>
      <c r="H11221" s="62">
        <v>3</v>
      </c>
      <c r="I11221" s="62">
        <v>8</v>
      </c>
      <c r="J11221" s="70">
        <v>1</v>
      </c>
      <c r="K11221" s="71">
        <v>610000</v>
      </c>
      <c r="L11221" s="72" t="s">
        <v>15</v>
      </c>
      <c r="M11221" s="72" t="s">
        <v>254</v>
      </c>
    </row>
    <row r="11222" spans="1:13" s="3" customFormat="1" ht="12.75" x14ac:dyDescent="0.2">
      <c r="A11222" s="62" t="s">
        <v>30</v>
      </c>
      <c r="B11222" s="62" t="s">
        <v>873</v>
      </c>
      <c r="C11222" s="63">
        <v>10</v>
      </c>
      <c r="D11222" s="64" t="s">
        <v>13492</v>
      </c>
      <c r="E11222" s="64" t="s">
        <v>10380</v>
      </c>
      <c r="F11222" s="65">
        <v>11121502</v>
      </c>
      <c r="G11222" s="64" t="s">
        <v>13633</v>
      </c>
      <c r="H11222" s="64">
        <v>3</v>
      </c>
      <c r="I11222" s="64">
        <v>8</v>
      </c>
      <c r="J11222" s="66">
        <v>1</v>
      </c>
      <c r="K11222" s="67">
        <v>89600</v>
      </c>
      <c r="L11222" s="68" t="s">
        <v>15</v>
      </c>
      <c r="M11222" s="68" t="s">
        <v>254</v>
      </c>
    </row>
    <row r="11223" spans="1:13" s="3" customFormat="1" ht="12.75" x14ac:dyDescent="0.2">
      <c r="A11223" s="62" t="s">
        <v>30</v>
      </c>
      <c r="B11223" s="62" t="s">
        <v>873</v>
      </c>
      <c r="C11223" s="63">
        <v>10</v>
      </c>
      <c r="D11223" s="62" t="s">
        <v>13492</v>
      </c>
      <c r="E11223" s="62" t="s">
        <v>10380</v>
      </c>
      <c r="F11223" s="69">
        <v>11121502</v>
      </c>
      <c r="G11223" s="62" t="s">
        <v>13633</v>
      </c>
      <c r="H11223" s="62">
        <v>3</v>
      </c>
      <c r="I11223" s="62">
        <v>8</v>
      </c>
      <c r="J11223" s="70">
        <v>1</v>
      </c>
      <c r="K11223" s="71">
        <v>92500</v>
      </c>
      <c r="L11223" s="72" t="s">
        <v>15</v>
      </c>
      <c r="M11223" s="72" t="s">
        <v>254</v>
      </c>
    </row>
    <row r="11224" spans="1:13" s="3" customFormat="1" ht="12.75" x14ac:dyDescent="0.2">
      <c r="A11224" s="62" t="s">
        <v>30</v>
      </c>
      <c r="B11224" s="62" t="s">
        <v>873</v>
      </c>
      <c r="C11224" s="63">
        <v>10</v>
      </c>
      <c r="D11224" s="64" t="s">
        <v>13492</v>
      </c>
      <c r="E11224" s="64" t="s">
        <v>10380</v>
      </c>
      <c r="F11224" s="65">
        <v>11121502</v>
      </c>
      <c r="G11224" s="64" t="s">
        <v>13633</v>
      </c>
      <c r="H11224" s="64">
        <v>3</v>
      </c>
      <c r="I11224" s="64">
        <v>8</v>
      </c>
      <c r="J11224" s="66">
        <v>1</v>
      </c>
      <c r="K11224" s="67">
        <v>96000</v>
      </c>
      <c r="L11224" s="68" t="s">
        <v>15</v>
      </c>
      <c r="M11224" s="68" t="s">
        <v>254</v>
      </c>
    </row>
    <row r="11225" spans="1:13" s="3" customFormat="1" ht="12.75" x14ac:dyDescent="0.2">
      <c r="A11225" s="62" t="s">
        <v>30</v>
      </c>
      <c r="B11225" s="62" t="s">
        <v>873</v>
      </c>
      <c r="C11225" s="63">
        <v>10</v>
      </c>
      <c r="D11225" s="62" t="s">
        <v>13492</v>
      </c>
      <c r="E11225" s="62" t="s">
        <v>10380</v>
      </c>
      <c r="F11225" s="69">
        <v>11121502</v>
      </c>
      <c r="G11225" s="62" t="s">
        <v>13633</v>
      </c>
      <c r="H11225" s="62">
        <v>3</v>
      </c>
      <c r="I11225" s="62">
        <v>8</v>
      </c>
      <c r="J11225" s="70">
        <v>1</v>
      </c>
      <c r="K11225" s="71">
        <v>96000</v>
      </c>
      <c r="L11225" s="72" t="s">
        <v>15</v>
      </c>
      <c r="M11225" s="72" t="s">
        <v>254</v>
      </c>
    </row>
    <row r="11226" spans="1:13" s="3" customFormat="1" ht="12.75" x14ac:dyDescent="0.2">
      <c r="A11226" s="62" t="s">
        <v>30</v>
      </c>
      <c r="B11226" s="62" t="s">
        <v>873</v>
      </c>
      <c r="C11226" s="63">
        <v>10</v>
      </c>
      <c r="D11226" s="64" t="s">
        <v>13492</v>
      </c>
      <c r="E11226" s="64" t="s">
        <v>10381</v>
      </c>
      <c r="F11226" s="65">
        <v>11121502</v>
      </c>
      <c r="G11226" s="64" t="s">
        <v>13633</v>
      </c>
      <c r="H11226" s="64">
        <v>3</v>
      </c>
      <c r="I11226" s="64">
        <v>8</v>
      </c>
      <c r="J11226" s="66">
        <v>1</v>
      </c>
      <c r="K11226" s="67">
        <v>95100</v>
      </c>
      <c r="L11226" s="68" t="s">
        <v>15</v>
      </c>
      <c r="M11226" s="68" t="s">
        <v>254</v>
      </c>
    </row>
    <row r="11227" spans="1:13" s="3" customFormat="1" ht="12.75" x14ac:dyDescent="0.2">
      <c r="A11227" s="62" t="s">
        <v>30</v>
      </c>
      <c r="B11227" s="62" t="s">
        <v>873</v>
      </c>
      <c r="C11227" s="63">
        <v>10</v>
      </c>
      <c r="D11227" s="62" t="s">
        <v>13492</v>
      </c>
      <c r="E11227" s="62" t="s">
        <v>10382</v>
      </c>
      <c r="F11227" s="69">
        <v>11121502</v>
      </c>
      <c r="G11227" s="62" t="s">
        <v>13633</v>
      </c>
      <c r="H11227" s="62">
        <v>3</v>
      </c>
      <c r="I11227" s="62">
        <v>8</v>
      </c>
      <c r="J11227" s="70">
        <v>1</v>
      </c>
      <c r="K11227" s="71">
        <v>450000</v>
      </c>
      <c r="L11227" s="72" t="s">
        <v>1760</v>
      </c>
      <c r="M11227" s="72" t="s">
        <v>254</v>
      </c>
    </row>
    <row r="11228" spans="1:13" s="3" customFormat="1" ht="12.75" x14ac:dyDescent="0.2">
      <c r="A11228" s="62" t="s">
        <v>30</v>
      </c>
      <c r="B11228" s="62" t="s">
        <v>1792</v>
      </c>
      <c r="C11228" s="63">
        <v>10</v>
      </c>
      <c r="D11228" s="64" t="s">
        <v>13551</v>
      </c>
      <c r="E11228" s="64" t="s">
        <v>10383</v>
      </c>
      <c r="F11228" s="65">
        <v>41111943</v>
      </c>
      <c r="G11228" s="64" t="s">
        <v>13633</v>
      </c>
      <c r="H11228" s="64">
        <v>3</v>
      </c>
      <c r="I11228" s="64">
        <v>8</v>
      </c>
      <c r="J11228" s="66">
        <v>1</v>
      </c>
      <c r="K11228" s="67">
        <v>330500</v>
      </c>
      <c r="L11228" s="68" t="s">
        <v>15</v>
      </c>
      <c r="M11228" s="68" t="s">
        <v>254</v>
      </c>
    </row>
    <row r="11229" spans="1:13" s="3" customFormat="1" ht="12.75" x14ac:dyDescent="0.2">
      <c r="A11229" s="62" t="s">
        <v>30</v>
      </c>
      <c r="B11229" s="62" t="s">
        <v>1792</v>
      </c>
      <c r="C11229" s="63">
        <v>10</v>
      </c>
      <c r="D11229" s="62" t="s">
        <v>13551</v>
      </c>
      <c r="E11229" s="62" t="s">
        <v>10384</v>
      </c>
      <c r="F11229" s="69">
        <v>41111943</v>
      </c>
      <c r="G11229" s="62" t="s">
        <v>13633</v>
      </c>
      <c r="H11229" s="62">
        <v>3</v>
      </c>
      <c r="I11229" s="62">
        <v>8</v>
      </c>
      <c r="J11229" s="70">
        <v>1</v>
      </c>
      <c r="K11229" s="71">
        <v>250400</v>
      </c>
      <c r="L11229" s="72" t="s">
        <v>15</v>
      </c>
      <c r="M11229" s="72" t="s">
        <v>254</v>
      </c>
    </row>
    <row r="11230" spans="1:13" s="3" customFormat="1" ht="12.75" x14ac:dyDescent="0.2">
      <c r="A11230" s="62" t="s">
        <v>30</v>
      </c>
      <c r="B11230" s="62" t="s">
        <v>1792</v>
      </c>
      <c r="C11230" s="63">
        <v>10</v>
      </c>
      <c r="D11230" s="64" t="s">
        <v>13551</v>
      </c>
      <c r="E11230" s="64" t="s">
        <v>10385</v>
      </c>
      <c r="F11230" s="65">
        <v>41111943</v>
      </c>
      <c r="G11230" s="64" t="s">
        <v>13633</v>
      </c>
      <c r="H11230" s="64">
        <v>3</v>
      </c>
      <c r="I11230" s="64">
        <v>8</v>
      </c>
      <c r="J11230" s="66">
        <v>1</v>
      </c>
      <c r="K11230" s="67">
        <v>950000</v>
      </c>
      <c r="L11230" s="68" t="s">
        <v>15</v>
      </c>
      <c r="M11230" s="68" t="s">
        <v>254</v>
      </c>
    </row>
    <row r="11231" spans="1:13" s="3" customFormat="1" ht="12.75" x14ac:dyDescent="0.2">
      <c r="A11231" s="62" t="s">
        <v>30</v>
      </c>
      <c r="B11231" s="62" t="s">
        <v>1792</v>
      </c>
      <c r="C11231" s="63">
        <v>10</v>
      </c>
      <c r="D11231" s="62" t="s">
        <v>13551</v>
      </c>
      <c r="E11231" s="62" t="s">
        <v>10386</v>
      </c>
      <c r="F11231" s="69">
        <v>41111943</v>
      </c>
      <c r="G11231" s="62" t="s">
        <v>13633</v>
      </c>
      <c r="H11231" s="62">
        <v>3</v>
      </c>
      <c r="I11231" s="62">
        <v>8</v>
      </c>
      <c r="J11231" s="70">
        <v>1</v>
      </c>
      <c r="K11231" s="71">
        <v>315020</v>
      </c>
      <c r="L11231" s="72" t="s">
        <v>15</v>
      </c>
      <c r="M11231" s="72" t="s">
        <v>254</v>
      </c>
    </row>
    <row r="11232" spans="1:13" s="3" customFormat="1" ht="12.75" x14ac:dyDescent="0.2">
      <c r="A11232" s="62" t="s">
        <v>30</v>
      </c>
      <c r="B11232" s="62" t="s">
        <v>219</v>
      </c>
      <c r="C11232" s="63">
        <v>10</v>
      </c>
      <c r="D11232" s="64" t="s">
        <v>13379</v>
      </c>
      <c r="E11232" s="64" t="s">
        <v>10387</v>
      </c>
      <c r="F11232" s="65">
        <v>26101513</v>
      </c>
      <c r="G11232" s="64" t="s">
        <v>13633</v>
      </c>
      <c r="H11232" s="64">
        <v>3</v>
      </c>
      <c r="I11232" s="64">
        <v>8</v>
      </c>
      <c r="J11232" s="66">
        <v>1</v>
      </c>
      <c r="K11232" s="67">
        <v>16800</v>
      </c>
      <c r="L11232" s="68" t="s">
        <v>15</v>
      </c>
      <c r="M11232" s="68" t="s">
        <v>254</v>
      </c>
    </row>
    <row r="11233" spans="1:13" s="3" customFormat="1" ht="12.75" x14ac:dyDescent="0.2">
      <c r="A11233" s="62" t="s">
        <v>30</v>
      </c>
      <c r="B11233" s="62" t="s">
        <v>221</v>
      </c>
      <c r="C11233" s="63">
        <v>10</v>
      </c>
      <c r="D11233" s="62" t="s">
        <v>13382</v>
      </c>
      <c r="E11233" s="62" t="s">
        <v>10388</v>
      </c>
      <c r="F11233" s="69">
        <v>45141501</v>
      </c>
      <c r="G11233" s="62" t="s">
        <v>13633</v>
      </c>
      <c r="H11233" s="62">
        <v>3</v>
      </c>
      <c r="I11233" s="62">
        <v>8</v>
      </c>
      <c r="J11233" s="70">
        <v>1</v>
      </c>
      <c r="K11233" s="71">
        <v>25000</v>
      </c>
      <c r="L11233" s="72" t="s">
        <v>15</v>
      </c>
      <c r="M11233" s="72" t="s">
        <v>254</v>
      </c>
    </row>
    <row r="11234" spans="1:13" s="3" customFormat="1" ht="12.75" x14ac:dyDescent="0.2">
      <c r="A11234" s="62" t="s">
        <v>30</v>
      </c>
      <c r="B11234" s="62" t="s">
        <v>219</v>
      </c>
      <c r="C11234" s="63">
        <v>10</v>
      </c>
      <c r="D11234" s="64" t="s">
        <v>13379</v>
      </c>
      <c r="E11234" s="64" t="s">
        <v>10389</v>
      </c>
      <c r="F11234" s="65">
        <v>25171900</v>
      </c>
      <c r="G11234" s="64" t="s">
        <v>13633</v>
      </c>
      <c r="H11234" s="64">
        <v>4</v>
      </c>
      <c r="I11234" s="64">
        <v>5</v>
      </c>
      <c r="J11234" s="66">
        <v>1</v>
      </c>
      <c r="K11234" s="67">
        <v>570000</v>
      </c>
      <c r="L11234" s="68" t="s">
        <v>15</v>
      </c>
      <c r="M11234" s="68" t="s">
        <v>254</v>
      </c>
    </row>
    <row r="11235" spans="1:13" s="3" customFormat="1" ht="12.75" x14ac:dyDescent="0.2">
      <c r="A11235" s="62" t="s">
        <v>30</v>
      </c>
      <c r="B11235" s="62" t="s">
        <v>219</v>
      </c>
      <c r="C11235" s="63">
        <v>10</v>
      </c>
      <c r="D11235" s="62" t="s">
        <v>13379</v>
      </c>
      <c r="E11235" s="62" t="s">
        <v>10390</v>
      </c>
      <c r="F11235" s="69">
        <v>26101513</v>
      </c>
      <c r="G11235" s="62" t="s">
        <v>13633</v>
      </c>
      <c r="H11235" s="62">
        <v>3</v>
      </c>
      <c r="I11235" s="62">
        <v>8</v>
      </c>
      <c r="J11235" s="70">
        <v>1</v>
      </c>
      <c r="K11235" s="71">
        <v>16500</v>
      </c>
      <c r="L11235" s="72" t="s">
        <v>15</v>
      </c>
      <c r="M11235" s="72" t="s">
        <v>254</v>
      </c>
    </row>
    <row r="11236" spans="1:13" s="3" customFormat="1" ht="12.75" x14ac:dyDescent="0.2">
      <c r="A11236" s="62" t="s">
        <v>30</v>
      </c>
      <c r="B11236" s="62" t="s">
        <v>217</v>
      </c>
      <c r="C11236" s="63">
        <v>10</v>
      </c>
      <c r="D11236" s="64" t="s">
        <v>13378</v>
      </c>
      <c r="E11236" s="64" t="s">
        <v>10391</v>
      </c>
      <c r="F11236" s="65">
        <v>23101529</v>
      </c>
      <c r="G11236" s="64" t="s">
        <v>13633</v>
      </c>
      <c r="H11236" s="64">
        <v>3</v>
      </c>
      <c r="I11236" s="64">
        <v>8</v>
      </c>
      <c r="J11236" s="66">
        <v>1</v>
      </c>
      <c r="K11236" s="67">
        <v>48500</v>
      </c>
      <c r="L11236" s="68" t="s">
        <v>15</v>
      </c>
      <c r="M11236" s="68" t="s">
        <v>254</v>
      </c>
    </row>
    <row r="11237" spans="1:13" s="3" customFormat="1" ht="12.75" x14ac:dyDescent="0.2">
      <c r="A11237" s="62" t="s">
        <v>30</v>
      </c>
      <c r="B11237" s="62" t="s">
        <v>216</v>
      </c>
      <c r="C11237" s="63">
        <v>10</v>
      </c>
      <c r="D11237" s="62" t="s">
        <v>13377</v>
      </c>
      <c r="E11237" s="62" t="s">
        <v>10392</v>
      </c>
      <c r="F11237" s="69">
        <v>31162702</v>
      </c>
      <c r="G11237" s="62" t="s">
        <v>13630</v>
      </c>
      <c r="H11237" s="62">
        <v>4</v>
      </c>
      <c r="I11237" s="62">
        <v>5</v>
      </c>
      <c r="J11237" s="70">
        <v>1</v>
      </c>
      <c r="K11237" s="71">
        <v>125000</v>
      </c>
      <c r="L11237" s="72" t="s">
        <v>15</v>
      </c>
      <c r="M11237" s="72" t="s">
        <v>254</v>
      </c>
    </row>
    <row r="11238" spans="1:13" s="3" customFormat="1" ht="12.75" x14ac:dyDescent="0.2">
      <c r="A11238" s="62" t="s">
        <v>30</v>
      </c>
      <c r="B11238" s="62" t="s">
        <v>216</v>
      </c>
      <c r="C11238" s="63">
        <v>10</v>
      </c>
      <c r="D11238" s="64" t="s">
        <v>13377</v>
      </c>
      <c r="E11238" s="64" t="s">
        <v>10393</v>
      </c>
      <c r="F11238" s="65">
        <v>31162702</v>
      </c>
      <c r="G11238" s="64" t="s">
        <v>13630</v>
      </c>
      <c r="H11238" s="64">
        <v>4</v>
      </c>
      <c r="I11238" s="64">
        <v>5</v>
      </c>
      <c r="J11238" s="66">
        <v>2</v>
      </c>
      <c r="K11238" s="67">
        <v>130000</v>
      </c>
      <c r="L11238" s="68" t="s">
        <v>15</v>
      </c>
      <c r="M11238" s="68" t="s">
        <v>254</v>
      </c>
    </row>
    <row r="11239" spans="1:13" s="3" customFormat="1" ht="12.75" x14ac:dyDescent="0.2">
      <c r="A11239" s="62" t="s">
        <v>30</v>
      </c>
      <c r="B11239" s="62" t="s">
        <v>216</v>
      </c>
      <c r="C11239" s="63">
        <v>10</v>
      </c>
      <c r="D11239" s="62" t="s">
        <v>13377</v>
      </c>
      <c r="E11239" s="62" t="s">
        <v>10394</v>
      </c>
      <c r="F11239" s="69">
        <v>31162702</v>
      </c>
      <c r="G11239" s="62" t="s">
        <v>13630</v>
      </c>
      <c r="H11239" s="62">
        <v>4</v>
      </c>
      <c r="I11239" s="62">
        <v>5</v>
      </c>
      <c r="J11239" s="70">
        <v>2</v>
      </c>
      <c r="K11239" s="71">
        <v>130000</v>
      </c>
      <c r="L11239" s="72" t="s">
        <v>15</v>
      </c>
      <c r="M11239" s="72" t="s">
        <v>254</v>
      </c>
    </row>
    <row r="11240" spans="1:13" s="3" customFormat="1" ht="12.75" x14ac:dyDescent="0.2">
      <c r="A11240" s="62" t="s">
        <v>30</v>
      </c>
      <c r="B11240" s="62" t="s">
        <v>216</v>
      </c>
      <c r="C11240" s="63">
        <v>10</v>
      </c>
      <c r="D11240" s="64" t="s">
        <v>13377</v>
      </c>
      <c r="E11240" s="64" t="s">
        <v>10395</v>
      </c>
      <c r="F11240" s="65">
        <v>31162702</v>
      </c>
      <c r="G11240" s="64" t="s">
        <v>13630</v>
      </c>
      <c r="H11240" s="64">
        <v>4</v>
      </c>
      <c r="I11240" s="64">
        <v>5</v>
      </c>
      <c r="J11240" s="66">
        <v>2</v>
      </c>
      <c r="K11240" s="67">
        <v>170000</v>
      </c>
      <c r="L11240" s="68" t="s">
        <v>15</v>
      </c>
      <c r="M11240" s="68" t="s">
        <v>254</v>
      </c>
    </row>
    <row r="11241" spans="1:13" s="3" customFormat="1" ht="12.75" x14ac:dyDescent="0.2">
      <c r="A11241" s="62" t="s">
        <v>30</v>
      </c>
      <c r="B11241" s="62" t="s">
        <v>216</v>
      </c>
      <c r="C11241" s="63">
        <v>10</v>
      </c>
      <c r="D11241" s="62" t="s">
        <v>13377</v>
      </c>
      <c r="E11241" s="62" t="s">
        <v>10396</v>
      </c>
      <c r="F11241" s="69">
        <v>31162702</v>
      </c>
      <c r="G11241" s="62" t="s">
        <v>13630</v>
      </c>
      <c r="H11241" s="62">
        <v>4</v>
      </c>
      <c r="I11241" s="62">
        <v>5</v>
      </c>
      <c r="J11241" s="70">
        <v>1</v>
      </c>
      <c r="K11241" s="71">
        <v>105000</v>
      </c>
      <c r="L11241" s="72" t="s">
        <v>15</v>
      </c>
      <c r="M11241" s="72" t="s">
        <v>254</v>
      </c>
    </row>
    <row r="11242" spans="1:13" s="3" customFormat="1" ht="12.75" x14ac:dyDescent="0.2">
      <c r="A11242" s="62" t="s">
        <v>30</v>
      </c>
      <c r="B11242" s="62" t="s">
        <v>454</v>
      </c>
      <c r="C11242" s="63">
        <v>10</v>
      </c>
      <c r="D11242" s="64" t="s">
        <v>13417</v>
      </c>
      <c r="E11242" s="64" t="s">
        <v>10397</v>
      </c>
      <c r="F11242" s="65">
        <v>31162702</v>
      </c>
      <c r="G11242" s="64" t="s">
        <v>13630</v>
      </c>
      <c r="H11242" s="64">
        <v>4</v>
      </c>
      <c r="I11242" s="64">
        <v>5</v>
      </c>
      <c r="J11242" s="66">
        <v>3</v>
      </c>
      <c r="K11242" s="67">
        <v>255000</v>
      </c>
      <c r="L11242" s="68" t="s">
        <v>15</v>
      </c>
      <c r="M11242" s="68" t="s">
        <v>254</v>
      </c>
    </row>
    <row r="11243" spans="1:13" s="3" customFormat="1" ht="12.75" x14ac:dyDescent="0.2">
      <c r="A11243" s="62" t="s">
        <v>30</v>
      </c>
      <c r="B11243" s="62" t="s">
        <v>454</v>
      </c>
      <c r="C11243" s="63">
        <v>10</v>
      </c>
      <c r="D11243" s="62" t="s">
        <v>13417</v>
      </c>
      <c r="E11243" s="62" t="s">
        <v>10398</v>
      </c>
      <c r="F11243" s="69">
        <v>31162702</v>
      </c>
      <c r="G11243" s="62" t="s">
        <v>13630</v>
      </c>
      <c r="H11243" s="62">
        <v>4</v>
      </c>
      <c r="I11243" s="62">
        <v>5</v>
      </c>
      <c r="J11243" s="70">
        <v>1</v>
      </c>
      <c r="K11243" s="71">
        <v>105000</v>
      </c>
      <c r="L11243" s="72" t="s">
        <v>15</v>
      </c>
      <c r="M11243" s="72" t="s">
        <v>254</v>
      </c>
    </row>
    <row r="11244" spans="1:13" s="3" customFormat="1" ht="12.75" x14ac:dyDescent="0.2">
      <c r="A11244" s="62" t="s">
        <v>30</v>
      </c>
      <c r="B11244" s="62" t="s">
        <v>454</v>
      </c>
      <c r="C11244" s="63">
        <v>10</v>
      </c>
      <c r="D11244" s="64" t="s">
        <v>13417</v>
      </c>
      <c r="E11244" s="64" t="s">
        <v>10399</v>
      </c>
      <c r="F11244" s="65">
        <v>31162702</v>
      </c>
      <c r="G11244" s="64" t="s">
        <v>13630</v>
      </c>
      <c r="H11244" s="64">
        <v>4</v>
      </c>
      <c r="I11244" s="64">
        <v>5</v>
      </c>
      <c r="J11244" s="66">
        <v>3</v>
      </c>
      <c r="K11244" s="67">
        <v>255000</v>
      </c>
      <c r="L11244" s="68" t="s">
        <v>15</v>
      </c>
      <c r="M11244" s="68" t="s">
        <v>254</v>
      </c>
    </row>
    <row r="11245" spans="1:13" s="3" customFormat="1" ht="12.75" x14ac:dyDescent="0.2">
      <c r="A11245" s="62" t="s">
        <v>30</v>
      </c>
      <c r="B11245" s="62" t="s">
        <v>454</v>
      </c>
      <c r="C11245" s="63">
        <v>10</v>
      </c>
      <c r="D11245" s="62" t="s">
        <v>13417</v>
      </c>
      <c r="E11245" s="62" t="s">
        <v>10400</v>
      </c>
      <c r="F11245" s="69">
        <v>31162702</v>
      </c>
      <c r="G11245" s="62" t="s">
        <v>13630</v>
      </c>
      <c r="H11245" s="62">
        <v>4</v>
      </c>
      <c r="I11245" s="62">
        <v>5</v>
      </c>
      <c r="J11245" s="70">
        <v>3</v>
      </c>
      <c r="K11245" s="71">
        <v>315000</v>
      </c>
      <c r="L11245" s="72" t="s">
        <v>15</v>
      </c>
      <c r="M11245" s="72" t="s">
        <v>254</v>
      </c>
    </row>
    <row r="11246" spans="1:13" s="3" customFormat="1" ht="12.75" x14ac:dyDescent="0.2">
      <c r="A11246" s="62" t="s">
        <v>30</v>
      </c>
      <c r="B11246" s="62" t="s">
        <v>219</v>
      </c>
      <c r="C11246" s="63">
        <v>10</v>
      </c>
      <c r="D11246" s="64" t="s">
        <v>13379</v>
      </c>
      <c r="E11246" s="64" t="s">
        <v>10401</v>
      </c>
      <c r="F11246" s="65">
        <v>20143002</v>
      </c>
      <c r="G11246" s="64" t="s">
        <v>13633</v>
      </c>
      <c r="H11246" s="64">
        <v>3</v>
      </c>
      <c r="I11246" s="64">
        <v>8</v>
      </c>
      <c r="J11246" s="66">
        <v>1</v>
      </c>
      <c r="K11246" s="67">
        <v>62300</v>
      </c>
      <c r="L11246" s="68" t="s">
        <v>15</v>
      </c>
      <c r="M11246" s="68" t="s">
        <v>254</v>
      </c>
    </row>
    <row r="11247" spans="1:13" s="3" customFormat="1" ht="12.75" x14ac:dyDescent="0.2">
      <c r="A11247" s="62" t="s">
        <v>30</v>
      </c>
      <c r="B11247" s="62" t="s">
        <v>221</v>
      </c>
      <c r="C11247" s="63">
        <v>10</v>
      </c>
      <c r="D11247" s="62" t="s">
        <v>13382</v>
      </c>
      <c r="E11247" s="62" t="s">
        <v>10402</v>
      </c>
      <c r="F11247" s="69">
        <v>31211704</v>
      </c>
      <c r="G11247" s="62" t="s">
        <v>13633</v>
      </c>
      <c r="H11247" s="62">
        <v>3</v>
      </c>
      <c r="I11247" s="62">
        <v>8</v>
      </c>
      <c r="J11247" s="70">
        <v>2</v>
      </c>
      <c r="K11247" s="71">
        <v>220000</v>
      </c>
      <c r="L11247" s="72" t="s">
        <v>15</v>
      </c>
      <c r="M11247" s="72" t="s">
        <v>254</v>
      </c>
    </row>
    <row r="11248" spans="1:13" s="3" customFormat="1" ht="12.75" x14ac:dyDescent="0.2">
      <c r="A11248" s="62" t="s">
        <v>30</v>
      </c>
      <c r="B11248" s="62" t="s">
        <v>221</v>
      </c>
      <c r="C11248" s="63">
        <v>10</v>
      </c>
      <c r="D11248" s="64" t="s">
        <v>13382</v>
      </c>
      <c r="E11248" s="64" t="s">
        <v>10403</v>
      </c>
      <c r="F11248" s="65">
        <v>27111918</v>
      </c>
      <c r="G11248" s="64" t="s">
        <v>13633</v>
      </c>
      <c r="H11248" s="64">
        <v>3</v>
      </c>
      <c r="I11248" s="64">
        <v>8</v>
      </c>
      <c r="J11248" s="66">
        <v>10</v>
      </c>
      <c r="K11248" s="67">
        <v>280000</v>
      </c>
      <c r="L11248" s="68" t="s">
        <v>15</v>
      </c>
      <c r="M11248" s="68" t="s">
        <v>254</v>
      </c>
    </row>
    <row r="11249" spans="1:13" s="3" customFormat="1" ht="12.75" x14ac:dyDescent="0.2">
      <c r="A11249" s="62" t="s">
        <v>30</v>
      </c>
      <c r="B11249" s="62" t="s">
        <v>221</v>
      </c>
      <c r="C11249" s="63">
        <v>10</v>
      </c>
      <c r="D11249" s="62" t="s">
        <v>13382</v>
      </c>
      <c r="E11249" s="62" t="s">
        <v>10403</v>
      </c>
      <c r="F11249" s="69">
        <v>31211508</v>
      </c>
      <c r="G11249" s="62" t="s">
        <v>13633</v>
      </c>
      <c r="H11249" s="62">
        <v>3</v>
      </c>
      <c r="I11249" s="62">
        <v>8</v>
      </c>
      <c r="J11249" s="70">
        <v>5</v>
      </c>
      <c r="K11249" s="71">
        <v>140000</v>
      </c>
      <c r="L11249" s="72" t="s">
        <v>15</v>
      </c>
      <c r="M11249" s="72" t="s">
        <v>254</v>
      </c>
    </row>
    <row r="11250" spans="1:13" s="3" customFormat="1" ht="12.75" x14ac:dyDescent="0.2">
      <c r="A11250" s="62" t="s">
        <v>30</v>
      </c>
      <c r="B11250" s="62" t="s">
        <v>221</v>
      </c>
      <c r="C11250" s="63">
        <v>10</v>
      </c>
      <c r="D11250" s="64" t="s">
        <v>13382</v>
      </c>
      <c r="E11250" s="64" t="s">
        <v>10404</v>
      </c>
      <c r="F11250" s="65">
        <v>31211704</v>
      </c>
      <c r="G11250" s="64" t="s">
        <v>13633</v>
      </c>
      <c r="H11250" s="64">
        <v>3</v>
      </c>
      <c r="I11250" s="64">
        <v>8</v>
      </c>
      <c r="J11250" s="66">
        <v>1</v>
      </c>
      <c r="K11250" s="67">
        <v>600000</v>
      </c>
      <c r="L11250" s="68" t="s">
        <v>15</v>
      </c>
      <c r="M11250" s="68" t="s">
        <v>254</v>
      </c>
    </row>
    <row r="11251" spans="1:13" s="3" customFormat="1" ht="12.75" x14ac:dyDescent="0.2">
      <c r="A11251" s="62" t="s">
        <v>30</v>
      </c>
      <c r="B11251" s="62" t="s">
        <v>221</v>
      </c>
      <c r="C11251" s="63">
        <v>10</v>
      </c>
      <c r="D11251" s="62" t="s">
        <v>13382</v>
      </c>
      <c r="E11251" s="62" t="s">
        <v>10405</v>
      </c>
      <c r="F11251" s="69">
        <v>31211704</v>
      </c>
      <c r="G11251" s="62" t="s">
        <v>13633</v>
      </c>
      <c r="H11251" s="62">
        <v>3</v>
      </c>
      <c r="I11251" s="62">
        <v>8</v>
      </c>
      <c r="J11251" s="70">
        <v>2</v>
      </c>
      <c r="K11251" s="71">
        <v>1200000</v>
      </c>
      <c r="L11251" s="72" t="s">
        <v>15</v>
      </c>
      <c r="M11251" s="72" t="s">
        <v>254</v>
      </c>
    </row>
    <row r="11252" spans="1:13" s="3" customFormat="1" ht="12.75" x14ac:dyDescent="0.2">
      <c r="A11252" s="62" t="s">
        <v>30</v>
      </c>
      <c r="B11252" s="62" t="s">
        <v>221</v>
      </c>
      <c r="C11252" s="63">
        <v>10</v>
      </c>
      <c r="D11252" s="64" t="s">
        <v>13382</v>
      </c>
      <c r="E11252" s="64" t="s">
        <v>10406</v>
      </c>
      <c r="F11252" s="65">
        <v>31211704</v>
      </c>
      <c r="G11252" s="64" t="s">
        <v>13633</v>
      </c>
      <c r="H11252" s="64">
        <v>3</v>
      </c>
      <c r="I11252" s="64">
        <v>8</v>
      </c>
      <c r="J11252" s="66">
        <v>2</v>
      </c>
      <c r="K11252" s="67">
        <v>1200000</v>
      </c>
      <c r="L11252" s="68" t="s">
        <v>15</v>
      </c>
      <c r="M11252" s="68" t="s">
        <v>254</v>
      </c>
    </row>
    <row r="11253" spans="1:13" s="3" customFormat="1" ht="12.75" x14ac:dyDescent="0.2">
      <c r="A11253" s="62" t="s">
        <v>30</v>
      </c>
      <c r="B11253" s="62" t="s">
        <v>221</v>
      </c>
      <c r="C11253" s="63">
        <v>10</v>
      </c>
      <c r="D11253" s="62" t="s">
        <v>13382</v>
      </c>
      <c r="E11253" s="62" t="s">
        <v>10407</v>
      </c>
      <c r="F11253" s="69">
        <v>31211704</v>
      </c>
      <c r="G11253" s="62" t="s">
        <v>13633</v>
      </c>
      <c r="H11253" s="62">
        <v>3</v>
      </c>
      <c r="I11253" s="62">
        <v>8</v>
      </c>
      <c r="J11253" s="70">
        <v>2</v>
      </c>
      <c r="K11253" s="71">
        <v>1380000</v>
      </c>
      <c r="L11253" s="72" t="s">
        <v>15</v>
      </c>
      <c r="M11253" s="72" t="s">
        <v>254</v>
      </c>
    </row>
    <row r="11254" spans="1:13" s="3" customFormat="1" ht="12.75" x14ac:dyDescent="0.2">
      <c r="A11254" s="62" t="s">
        <v>30</v>
      </c>
      <c r="B11254" s="62" t="s">
        <v>221</v>
      </c>
      <c r="C11254" s="63">
        <v>10</v>
      </c>
      <c r="D11254" s="64" t="s">
        <v>13382</v>
      </c>
      <c r="E11254" s="64" t="s">
        <v>10408</v>
      </c>
      <c r="F11254" s="65">
        <v>31211704</v>
      </c>
      <c r="G11254" s="64" t="s">
        <v>13633</v>
      </c>
      <c r="H11254" s="64">
        <v>3</v>
      </c>
      <c r="I11254" s="64">
        <v>8</v>
      </c>
      <c r="J11254" s="66">
        <v>2</v>
      </c>
      <c r="K11254" s="67">
        <v>1380000</v>
      </c>
      <c r="L11254" s="68" t="s">
        <v>15</v>
      </c>
      <c r="M11254" s="68" t="s">
        <v>254</v>
      </c>
    </row>
    <row r="11255" spans="1:13" s="3" customFormat="1" ht="12.75" x14ac:dyDescent="0.2">
      <c r="A11255" s="62" t="s">
        <v>30</v>
      </c>
      <c r="B11255" s="62" t="s">
        <v>221</v>
      </c>
      <c r="C11255" s="63">
        <v>10</v>
      </c>
      <c r="D11255" s="62" t="s">
        <v>13382</v>
      </c>
      <c r="E11255" s="62" t="s">
        <v>10409</v>
      </c>
      <c r="F11255" s="69">
        <v>31211704</v>
      </c>
      <c r="G11255" s="62" t="s">
        <v>13633</v>
      </c>
      <c r="H11255" s="62">
        <v>3</v>
      </c>
      <c r="I11255" s="62">
        <v>8</v>
      </c>
      <c r="J11255" s="70">
        <v>2</v>
      </c>
      <c r="K11255" s="71">
        <v>900000</v>
      </c>
      <c r="L11255" s="72" t="s">
        <v>15</v>
      </c>
      <c r="M11255" s="72" t="s">
        <v>254</v>
      </c>
    </row>
    <row r="11256" spans="1:13" s="3" customFormat="1" ht="12.75" x14ac:dyDescent="0.2">
      <c r="A11256" s="62" t="s">
        <v>30</v>
      </c>
      <c r="B11256" s="62" t="s">
        <v>221</v>
      </c>
      <c r="C11256" s="63">
        <v>10</v>
      </c>
      <c r="D11256" s="64" t="s">
        <v>13382</v>
      </c>
      <c r="E11256" s="64" t="s">
        <v>10410</v>
      </c>
      <c r="F11256" s="65">
        <v>31211704</v>
      </c>
      <c r="G11256" s="64" t="s">
        <v>13633</v>
      </c>
      <c r="H11256" s="64">
        <v>3</v>
      </c>
      <c r="I11256" s="64">
        <v>8</v>
      </c>
      <c r="J11256" s="66">
        <v>2</v>
      </c>
      <c r="K11256" s="67">
        <v>900000</v>
      </c>
      <c r="L11256" s="68" t="s">
        <v>15</v>
      </c>
      <c r="M11256" s="68" t="s">
        <v>254</v>
      </c>
    </row>
    <row r="11257" spans="1:13" s="3" customFormat="1" ht="12.75" x14ac:dyDescent="0.2">
      <c r="A11257" s="62" t="s">
        <v>30</v>
      </c>
      <c r="B11257" s="62" t="s">
        <v>221</v>
      </c>
      <c r="C11257" s="63">
        <v>10</v>
      </c>
      <c r="D11257" s="62" t="s">
        <v>13382</v>
      </c>
      <c r="E11257" s="62" t="s">
        <v>10411</v>
      </c>
      <c r="F11257" s="69">
        <v>31211704</v>
      </c>
      <c r="G11257" s="62" t="s">
        <v>13633</v>
      </c>
      <c r="H11257" s="62">
        <v>3</v>
      </c>
      <c r="I11257" s="62">
        <v>8</v>
      </c>
      <c r="J11257" s="70">
        <v>1</v>
      </c>
      <c r="K11257" s="71">
        <v>720000</v>
      </c>
      <c r="L11257" s="72" t="s">
        <v>15</v>
      </c>
      <c r="M11257" s="72" t="s">
        <v>254</v>
      </c>
    </row>
    <row r="11258" spans="1:13" s="3" customFormat="1" ht="12.75" x14ac:dyDescent="0.2">
      <c r="A11258" s="62" t="s">
        <v>30</v>
      </c>
      <c r="B11258" s="62" t="s">
        <v>221</v>
      </c>
      <c r="C11258" s="63">
        <v>10</v>
      </c>
      <c r="D11258" s="64" t="s">
        <v>13382</v>
      </c>
      <c r="E11258" s="64" t="s">
        <v>10412</v>
      </c>
      <c r="F11258" s="65">
        <v>31211704</v>
      </c>
      <c r="G11258" s="64" t="s">
        <v>13633</v>
      </c>
      <c r="H11258" s="64">
        <v>3</v>
      </c>
      <c r="I11258" s="64">
        <v>8</v>
      </c>
      <c r="J11258" s="66">
        <v>1</v>
      </c>
      <c r="K11258" s="67">
        <v>720000</v>
      </c>
      <c r="L11258" s="68" t="s">
        <v>15</v>
      </c>
      <c r="M11258" s="68" t="s">
        <v>254</v>
      </c>
    </row>
    <row r="11259" spans="1:13" s="3" customFormat="1" ht="12.75" x14ac:dyDescent="0.2">
      <c r="A11259" s="62" t="s">
        <v>30</v>
      </c>
      <c r="B11259" s="62" t="s">
        <v>221</v>
      </c>
      <c r="C11259" s="63">
        <v>10</v>
      </c>
      <c r="D11259" s="62" t="s">
        <v>13382</v>
      </c>
      <c r="E11259" s="62" t="s">
        <v>10413</v>
      </c>
      <c r="F11259" s="69">
        <v>31211704</v>
      </c>
      <c r="G11259" s="62" t="s">
        <v>13633</v>
      </c>
      <c r="H11259" s="62">
        <v>3</v>
      </c>
      <c r="I11259" s="62">
        <v>8</v>
      </c>
      <c r="J11259" s="70">
        <v>1</v>
      </c>
      <c r="K11259" s="71">
        <v>550000</v>
      </c>
      <c r="L11259" s="72" t="s">
        <v>15</v>
      </c>
      <c r="M11259" s="72" t="s">
        <v>254</v>
      </c>
    </row>
    <row r="11260" spans="1:13" s="3" customFormat="1" ht="12.75" x14ac:dyDescent="0.2">
      <c r="A11260" s="62" t="s">
        <v>30</v>
      </c>
      <c r="B11260" s="62" t="s">
        <v>221</v>
      </c>
      <c r="C11260" s="63">
        <v>10</v>
      </c>
      <c r="D11260" s="64" t="s">
        <v>13382</v>
      </c>
      <c r="E11260" s="64" t="s">
        <v>10414</v>
      </c>
      <c r="F11260" s="65">
        <v>31201631</v>
      </c>
      <c r="G11260" s="64" t="s">
        <v>13633</v>
      </c>
      <c r="H11260" s="64">
        <v>3</v>
      </c>
      <c r="I11260" s="64">
        <v>8</v>
      </c>
      <c r="J11260" s="66">
        <v>2</v>
      </c>
      <c r="K11260" s="67">
        <v>60000</v>
      </c>
      <c r="L11260" s="68" t="s">
        <v>15</v>
      </c>
      <c r="M11260" s="68" t="s">
        <v>254</v>
      </c>
    </row>
    <row r="11261" spans="1:13" s="3" customFormat="1" ht="12.75" x14ac:dyDescent="0.2">
      <c r="A11261" s="62" t="s">
        <v>30</v>
      </c>
      <c r="B11261" s="62" t="s">
        <v>221</v>
      </c>
      <c r="C11261" s="63">
        <v>10</v>
      </c>
      <c r="D11261" s="62" t="s">
        <v>13382</v>
      </c>
      <c r="E11261" s="62" t="s">
        <v>10415</v>
      </c>
      <c r="F11261" s="69">
        <v>31211704</v>
      </c>
      <c r="G11261" s="62" t="s">
        <v>13633</v>
      </c>
      <c r="H11261" s="62">
        <v>3</v>
      </c>
      <c r="I11261" s="62">
        <v>8</v>
      </c>
      <c r="J11261" s="70">
        <v>2</v>
      </c>
      <c r="K11261" s="71">
        <v>900000</v>
      </c>
      <c r="L11261" s="72" t="s">
        <v>15</v>
      </c>
      <c r="M11261" s="72" t="s">
        <v>254</v>
      </c>
    </row>
    <row r="11262" spans="1:13" s="3" customFormat="1" ht="12.75" x14ac:dyDescent="0.2">
      <c r="A11262" s="62" t="s">
        <v>30</v>
      </c>
      <c r="B11262" s="62" t="s">
        <v>221</v>
      </c>
      <c r="C11262" s="63">
        <v>10</v>
      </c>
      <c r="D11262" s="64" t="s">
        <v>13382</v>
      </c>
      <c r="E11262" s="64" t="s">
        <v>10416</v>
      </c>
      <c r="F11262" s="65">
        <v>31211704</v>
      </c>
      <c r="G11262" s="64" t="s">
        <v>13633</v>
      </c>
      <c r="H11262" s="64">
        <v>3</v>
      </c>
      <c r="I11262" s="64">
        <v>8</v>
      </c>
      <c r="J11262" s="66">
        <v>1</v>
      </c>
      <c r="K11262" s="67">
        <v>450000</v>
      </c>
      <c r="L11262" s="68" t="s">
        <v>15</v>
      </c>
      <c r="M11262" s="68" t="s">
        <v>254</v>
      </c>
    </row>
    <row r="11263" spans="1:13" s="3" customFormat="1" ht="12.75" x14ac:dyDescent="0.2">
      <c r="A11263" s="62" t="s">
        <v>30</v>
      </c>
      <c r="B11263" s="62" t="s">
        <v>221</v>
      </c>
      <c r="C11263" s="63">
        <v>10</v>
      </c>
      <c r="D11263" s="62" t="s">
        <v>13382</v>
      </c>
      <c r="E11263" s="62" t="s">
        <v>10417</v>
      </c>
      <c r="F11263" s="69">
        <v>31211704</v>
      </c>
      <c r="G11263" s="62" t="s">
        <v>13633</v>
      </c>
      <c r="H11263" s="62">
        <v>3</v>
      </c>
      <c r="I11263" s="62">
        <v>8</v>
      </c>
      <c r="J11263" s="70">
        <v>1</v>
      </c>
      <c r="K11263" s="71">
        <v>450000</v>
      </c>
      <c r="L11263" s="72" t="s">
        <v>15</v>
      </c>
      <c r="M11263" s="72" t="s">
        <v>254</v>
      </c>
    </row>
    <row r="11264" spans="1:13" s="3" customFormat="1" ht="12.75" x14ac:dyDescent="0.2">
      <c r="A11264" s="62" t="s">
        <v>30</v>
      </c>
      <c r="B11264" s="62" t="s">
        <v>221</v>
      </c>
      <c r="C11264" s="63">
        <v>10</v>
      </c>
      <c r="D11264" s="64" t="s">
        <v>13382</v>
      </c>
      <c r="E11264" s="64" t="s">
        <v>10418</v>
      </c>
      <c r="F11264" s="65">
        <v>31211704</v>
      </c>
      <c r="G11264" s="64" t="s">
        <v>13633</v>
      </c>
      <c r="H11264" s="64">
        <v>3</v>
      </c>
      <c r="I11264" s="64">
        <v>8</v>
      </c>
      <c r="J11264" s="66">
        <v>2</v>
      </c>
      <c r="K11264" s="67">
        <v>900000</v>
      </c>
      <c r="L11264" s="68" t="s">
        <v>15</v>
      </c>
      <c r="M11264" s="68" t="s">
        <v>254</v>
      </c>
    </row>
    <row r="11265" spans="1:13" s="3" customFormat="1" ht="12.75" x14ac:dyDescent="0.2">
      <c r="A11265" s="62" t="s">
        <v>30</v>
      </c>
      <c r="B11265" s="62" t="s">
        <v>222</v>
      </c>
      <c r="C11265" s="63">
        <v>10</v>
      </c>
      <c r="D11265" s="62" t="s">
        <v>13381</v>
      </c>
      <c r="E11265" s="62" t="s">
        <v>10419</v>
      </c>
      <c r="F11265" s="69">
        <v>26101513</v>
      </c>
      <c r="G11265" s="62" t="s">
        <v>13633</v>
      </c>
      <c r="H11265" s="62">
        <v>3</v>
      </c>
      <c r="I11265" s="62">
        <v>8</v>
      </c>
      <c r="J11265" s="70">
        <v>1</v>
      </c>
      <c r="K11265" s="71">
        <v>83600</v>
      </c>
      <c r="L11265" s="72" t="s">
        <v>15</v>
      </c>
      <c r="M11265" s="72" t="s">
        <v>254</v>
      </c>
    </row>
    <row r="11266" spans="1:13" s="3" customFormat="1" ht="12.75" x14ac:dyDescent="0.2">
      <c r="A11266" s="62" t="s">
        <v>30</v>
      </c>
      <c r="B11266" s="62" t="s">
        <v>1792</v>
      </c>
      <c r="C11266" s="63">
        <v>10</v>
      </c>
      <c r="D11266" s="64" t="s">
        <v>13551</v>
      </c>
      <c r="E11266" s="64" t="s">
        <v>10420</v>
      </c>
      <c r="F11266" s="65">
        <v>25174415</v>
      </c>
      <c r="G11266" s="64" t="s">
        <v>13633</v>
      </c>
      <c r="H11266" s="64">
        <v>3</v>
      </c>
      <c r="I11266" s="64">
        <v>8</v>
      </c>
      <c r="J11266" s="66">
        <v>1</v>
      </c>
      <c r="K11266" s="67">
        <v>230500</v>
      </c>
      <c r="L11266" s="68" t="s">
        <v>15</v>
      </c>
      <c r="M11266" s="68" t="s">
        <v>254</v>
      </c>
    </row>
    <row r="11267" spans="1:13" s="3" customFormat="1" ht="12.75" x14ac:dyDescent="0.2">
      <c r="A11267" s="62" t="s">
        <v>30</v>
      </c>
      <c r="B11267" s="62" t="s">
        <v>1792</v>
      </c>
      <c r="C11267" s="63">
        <v>10</v>
      </c>
      <c r="D11267" s="62" t="s">
        <v>13551</v>
      </c>
      <c r="E11267" s="62" t="s">
        <v>10421</v>
      </c>
      <c r="F11267" s="69">
        <v>44101710</v>
      </c>
      <c r="G11267" s="62" t="s">
        <v>13633</v>
      </c>
      <c r="H11267" s="62">
        <v>3</v>
      </c>
      <c r="I11267" s="62">
        <v>8</v>
      </c>
      <c r="J11267" s="70">
        <v>1</v>
      </c>
      <c r="K11267" s="71">
        <v>350000</v>
      </c>
      <c r="L11267" s="72" t="s">
        <v>15</v>
      </c>
      <c r="M11267" s="72" t="s">
        <v>254</v>
      </c>
    </row>
    <row r="11268" spans="1:13" s="3" customFormat="1" ht="12.75" x14ac:dyDescent="0.2">
      <c r="A11268" s="62" t="s">
        <v>30</v>
      </c>
      <c r="B11268" s="62" t="s">
        <v>1792</v>
      </c>
      <c r="C11268" s="63">
        <v>10</v>
      </c>
      <c r="D11268" s="64" t="s">
        <v>13551</v>
      </c>
      <c r="E11268" s="64" t="s">
        <v>10422</v>
      </c>
      <c r="F11268" s="65">
        <v>44101710</v>
      </c>
      <c r="G11268" s="64" t="s">
        <v>13633</v>
      </c>
      <c r="H11268" s="64">
        <v>3</v>
      </c>
      <c r="I11268" s="64">
        <v>8</v>
      </c>
      <c r="J11268" s="66">
        <v>1</v>
      </c>
      <c r="K11268" s="67">
        <v>650000</v>
      </c>
      <c r="L11268" s="68" t="s">
        <v>15</v>
      </c>
      <c r="M11268" s="68" t="s">
        <v>254</v>
      </c>
    </row>
    <row r="11269" spans="1:13" s="3" customFormat="1" ht="12.75" x14ac:dyDescent="0.2">
      <c r="A11269" s="62" t="s">
        <v>30</v>
      </c>
      <c r="B11269" s="62" t="s">
        <v>1792</v>
      </c>
      <c r="C11269" s="63">
        <v>10</v>
      </c>
      <c r="D11269" s="62" t="s">
        <v>13551</v>
      </c>
      <c r="E11269" s="62" t="s">
        <v>10422</v>
      </c>
      <c r="F11269" s="69">
        <v>44101710</v>
      </c>
      <c r="G11269" s="62" t="s">
        <v>13633</v>
      </c>
      <c r="H11269" s="62">
        <v>3</v>
      </c>
      <c r="I11269" s="62">
        <v>8</v>
      </c>
      <c r="J11269" s="70">
        <v>1</v>
      </c>
      <c r="K11269" s="71">
        <v>750000</v>
      </c>
      <c r="L11269" s="72" t="s">
        <v>15</v>
      </c>
      <c r="M11269" s="72" t="s">
        <v>254</v>
      </c>
    </row>
    <row r="11270" spans="1:13" s="3" customFormat="1" ht="12.75" x14ac:dyDescent="0.2">
      <c r="A11270" s="62" t="s">
        <v>30</v>
      </c>
      <c r="B11270" s="62" t="s">
        <v>268</v>
      </c>
      <c r="C11270" s="63">
        <v>10</v>
      </c>
      <c r="D11270" s="64" t="s">
        <v>13385</v>
      </c>
      <c r="E11270" s="64" t="s">
        <v>10423</v>
      </c>
      <c r="F11270" s="65">
        <v>53131608</v>
      </c>
      <c r="G11270" s="64" t="s">
        <v>13633</v>
      </c>
      <c r="H11270" s="64">
        <v>3</v>
      </c>
      <c r="I11270" s="64">
        <v>8</v>
      </c>
      <c r="J11270" s="66">
        <v>200</v>
      </c>
      <c r="K11270" s="67">
        <v>10000000</v>
      </c>
      <c r="L11270" s="68" t="s">
        <v>1760</v>
      </c>
      <c r="M11270" s="68" t="s">
        <v>254</v>
      </c>
    </row>
    <row r="11271" spans="1:13" s="3" customFormat="1" ht="12.75" x14ac:dyDescent="0.2">
      <c r="A11271" s="62" t="s">
        <v>30</v>
      </c>
      <c r="B11271" s="62" t="s">
        <v>1792</v>
      </c>
      <c r="C11271" s="63">
        <v>10</v>
      </c>
      <c r="D11271" s="62" t="s">
        <v>13551</v>
      </c>
      <c r="E11271" s="62" t="s">
        <v>10424</v>
      </c>
      <c r="F11271" s="69">
        <v>32111500</v>
      </c>
      <c r="G11271" s="62" t="s">
        <v>13633</v>
      </c>
      <c r="H11271" s="62">
        <v>3</v>
      </c>
      <c r="I11271" s="62">
        <v>8</v>
      </c>
      <c r="J11271" s="70">
        <v>1</v>
      </c>
      <c r="K11271" s="71">
        <v>695800</v>
      </c>
      <c r="L11271" s="72" t="s">
        <v>15</v>
      </c>
      <c r="M11271" s="72" t="s">
        <v>254</v>
      </c>
    </row>
    <row r="11272" spans="1:13" s="3" customFormat="1" ht="12.75" x14ac:dyDescent="0.2">
      <c r="A11272" s="62" t="s">
        <v>30</v>
      </c>
      <c r="B11272" s="62" t="s">
        <v>221</v>
      </c>
      <c r="C11272" s="63">
        <v>10</v>
      </c>
      <c r="D11272" s="64" t="s">
        <v>13382</v>
      </c>
      <c r="E11272" s="64" t="s">
        <v>10425</v>
      </c>
      <c r="F11272" s="65">
        <v>41103713</v>
      </c>
      <c r="G11272" s="64" t="s">
        <v>13633</v>
      </c>
      <c r="H11272" s="64">
        <v>3</v>
      </c>
      <c r="I11272" s="64">
        <v>8</v>
      </c>
      <c r="J11272" s="66">
        <v>2</v>
      </c>
      <c r="K11272" s="67">
        <v>51200</v>
      </c>
      <c r="L11272" s="68" t="s">
        <v>15</v>
      </c>
      <c r="M11272" s="68" t="s">
        <v>254</v>
      </c>
    </row>
    <row r="11273" spans="1:13" s="3" customFormat="1" ht="12.75" x14ac:dyDescent="0.2">
      <c r="A11273" s="62" t="s">
        <v>30</v>
      </c>
      <c r="B11273" s="62" t="s">
        <v>221</v>
      </c>
      <c r="C11273" s="63">
        <v>10</v>
      </c>
      <c r="D11273" s="62" t="s">
        <v>13382</v>
      </c>
      <c r="E11273" s="62" t="s">
        <v>10426</v>
      </c>
      <c r="F11273" s="69">
        <v>12352310</v>
      </c>
      <c r="G11273" s="62" t="s">
        <v>13633</v>
      </c>
      <c r="H11273" s="62">
        <v>3</v>
      </c>
      <c r="I11273" s="62">
        <v>8</v>
      </c>
      <c r="J11273" s="70">
        <v>5</v>
      </c>
      <c r="K11273" s="71">
        <v>60000</v>
      </c>
      <c r="L11273" s="72" t="s">
        <v>15</v>
      </c>
      <c r="M11273" s="72" t="s">
        <v>254</v>
      </c>
    </row>
    <row r="11274" spans="1:13" s="3" customFormat="1" ht="12.75" x14ac:dyDescent="0.2">
      <c r="A11274" s="62" t="s">
        <v>30</v>
      </c>
      <c r="B11274" s="62" t="s">
        <v>221</v>
      </c>
      <c r="C11274" s="63">
        <v>10</v>
      </c>
      <c r="D11274" s="64" t="s">
        <v>13382</v>
      </c>
      <c r="E11274" s="64" t="s">
        <v>10427</v>
      </c>
      <c r="F11274" s="65">
        <v>12352310</v>
      </c>
      <c r="G11274" s="64" t="s">
        <v>13633</v>
      </c>
      <c r="H11274" s="64">
        <v>3</v>
      </c>
      <c r="I11274" s="64">
        <v>8</v>
      </c>
      <c r="J11274" s="66">
        <v>5</v>
      </c>
      <c r="K11274" s="67">
        <v>60000</v>
      </c>
      <c r="L11274" s="68" t="s">
        <v>15</v>
      </c>
      <c r="M11274" s="68" t="s">
        <v>254</v>
      </c>
    </row>
    <row r="11275" spans="1:13" s="3" customFormat="1" ht="12.75" x14ac:dyDescent="0.2">
      <c r="A11275" s="62" t="s">
        <v>30</v>
      </c>
      <c r="B11275" s="62" t="s">
        <v>221</v>
      </c>
      <c r="C11275" s="63">
        <v>10</v>
      </c>
      <c r="D11275" s="62" t="s">
        <v>13382</v>
      </c>
      <c r="E11275" s="62" t="s">
        <v>10428</v>
      </c>
      <c r="F11275" s="69">
        <v>12352310</v>
      </c>
      <c r="G11275" s="62" t="s">
        <v>13633</v>
      </c>
      <c r="H11275" s="62">
        <v>3</v>
      </c>
      <c r="I11275" s="62">
        <v>8</v>
      </c>
      <c r="J11275" s="70">
        <v>10</v>
      </c>
      <c r="K11275" s="71">
        <v>18000</v>
      </c>
      <c r="L11275" s="72" t="s">
        <v>15</v>
      </c>
      <c r="M11275" s="72" t="s">
        <v>254</v>
      </c>
    </row>
    <row r="11276" spans="1:13" s="3" customFormat="1" ht="12.75" x14ac:dyDescent="0.2">
      <c r="A11276" s="62" t="s">
        <v>30</v>
      </c>
      <c r="B11276" s="62" t="s">
        <v>221</v>
      </c>
      <c r="C11276" s="63">
        <v>10</v>
      </c>
      <c r="D11276" s="64" t="s">
        <v>13382</v>
      </c>
      <c r="E11276" s="64" t="s">
        <v>10429</v>
      </c>
      <c r="F11276" s="65">
        <v>31161709</v>
      </c>
      <c r="G11276" s="64" t="s">
        <v>13633</v>
      </c>
      <c r="H11276" s="64">
        <v>3</v>
      </c>
      <c r="I11276" s="64">
        <v>8</v>
      </c>
      <c r="J11276" s="66">
        <v>1</v>
      </c>
      <c r="K11276" s="67">
        <v>180000</v>
      </c>
      <c r="L11276" s="68" t="s">
        <v>15</v>
      </c>
      <c r="M11276" s="68" t="s">
        <v>254</v>
      </c>
    </row>
    <row r="11277" spans="1:13" s="3" customFormat="1" ht="12.75" x14ac:dyDescent="0.2">
      <c r="A11277" s="62" t="s">
        <v>30</v>
      </c>
      <c r="B11277" s="62" t="s">
        <v>221</v>
      </c>
      <c r="C11277" s="63">
        <v>10</v>
      </c>
      <c r="D11277" s="62" t="s">
        <v>13382</v>
      </c>
      <c r="E11277" s="62" t="s">
        <v>10430</v>
      </c>
      <c r="F11277" s="69">
        <v>12352310</v>
      </c>
      <c r="G11277" s="62" t="s">
        <v>13633</v>
      </c>
      <c r="H11277" s="62">
        <v>3</v>
      </c>
      <c r="I11277" s="62">
        <v>8</v>
      </c>
      <c r="J11277" s="70">
        <v>10</v>
      </c>
      <c r="K11277" s="71">
        <v>150000</v>
      </c>
      <c r="L11277" s="72" t="s">
        <v>15</v>
      </c>
      <c r="M11277" s="72" t="s">
        <v>254</v>
      </c>
    </row>
    <row r="11278" spans="1:13" s="3" customFormat="1" ht="12.75" x14ac:dyDescent="0.2">
      <c r="A11278" s="62" t="s">
        <v>30</v>
      </c>
      <c r="B11278" s="62" t="s">
        <v>221</v>
      </c>
      <c r="C11278" s="63">
        <v>10</v>
      </c>
      <c r="D11278" s="64" t="s">
        <v>13382</v>
      </c>
      <c r="E11278" s="64" t="s">
        <v>15166</v>
      </c>
      <c r="F11278" s="65">
        <v>12352310</v>
      </c>
      <c r="G11278" s="64" t="s">
        <v>13633</v>
      </c>
      <c r="H11278" s="64">
        <v>3</v>
      </c>
      <c r="I11278" s="64">
        <v>8</v>
      </c>
      <c r="J11278" s="66">
        <v>3</v>
      </c>
      <c r="K11278" s="67">
        <v>36000</v>
      </c>
      <c r="L11278" s="68" t="s">
        <v>15</v>
      </c>
      <c r="M11278" s="68" t="s">
        <v>254</v>
      </c>
    </row>
    <row r="11279" spans="1:13" s="3" customFormat="1" ht="12.75" x14ac:dyDescent="0.2">
      <c r="A11279" s="62" t="s">
        <v>30</v>
      </c>
      <c r="B11279" s="62" t="s">
        <v>221</v>
      </c>
      <c r="C11279" s="63">
        <v>10</v>
      </c>
      <c r="D11279" s="62" t="s">
        <v>13382</v>
      </c>
      <c r="E11279" s="62" t="s">
        <v>10431</v>
      </c>
      <c r="F11279" s="69">
        <v>12191602</v>
      </c>
      <c r="G11279" s="62" t="s">
        <v>13633</v>
      </c>
      <c r="H11279" s="62">
        <v>3</v>
      </c>
      <c r="I11279" s="62">
        <v>8</v>
      </c>
      <c r="J11279" s="70">
        <v>1</v>
      </c>
      <c r="K11279" s="71">
        <v>800000</v>
      </c>
      <c r="L11279" s="72" t="s">
        <v>15</v>
      </c>
      <c r="M11279" s="72" t="s">
        <v>254</v>
      </c>
    </row>
    <row r="11280" spans="1:13" s="3" customFormat="1" ht="12.75" x14ac:dyDescent="0.2">
      <c r="A11280" s="62" t="s">
        <v>30</v>
      </c>
      <c r="B11280" s="62" t="s">
        <v>219</v>
      </c>
      <c r="C11280" s="63">
        <v>10</v>
      </c>
      <c r="D11280" s="64" t="s">
        <v>13379</v>
      </c>
      <c r="E11280" s="64" t="s">
        <v>10432</v>
      </c>
      <c r="F11280" s="65">
        <v>23271806</v>
      </c>
      <c r="G11280" s="64" t="s">
        <v>13633</v>
      </c>
      <c r="H11280" s="64">
        <v>3</v>
      </c>
      <c r="I11280" s="64">
        <v>8</v>
      </c>
      <c r="J11280" s="66">
        <v>1</v>
      </c>
      <c r="K11280" s="67">
        <v>70300</v>
      </c>
      <c r="L11280" s="68" t="s">
        <v>15</v>
      </c>
      <c r="M11280" s="68" t="s">
        <v>254</v>
      </c>
    </row>
    <row r="11281" spans="1:13" s="3" customFormat="1" ht="12.75" x14ac:dyDescent="0.2">
      <c r="A11281" s="62" t="s">
        <v>30</v>
      </c>
      <c r="B11281" s="62" t="s">
        <v>219</v>
      </c>
      <c r="C11281" s="63">
        <v>10</v>
      </c>
      <c r="D11281" s="62" t="s">
        <v>13379</v>
      </c>
      <c r="E11281" s="62" t="s">
        <v>10433</v>
      </c>
      <c r="F11281" s="69">
        <v>23271812</v>
      </c>
      <c r="G11281" s="62" t="s">
        <v>13633</v>
      </c>
      <c r="H11281" s="62">
        <v>3</v>
      </c>
      <c r="I11281" s="62">
        <v>8</v>
      </c>
      <c r="J11281" s="70">
        <v>1</v>
      </c>
      <c r="K11281" s="71">
        <v>20000</v>
      </c>
      <c r="L11281" s="72" t="s">
        <v>15</v>
      </c>
      <c r="M11281" s="72" t="s">
        <v>254</v>
      </c>
    </row>
    <row r="11282" spans="1:13" s="3" customFormat="1" ht="12.75" x14ac:dyDescent="0.2">
      <c r="A11282" s="62" t="s">
        <v>30</v>
      </c>
      <c r="B11282" s="62" t="s">
        <v>219</v>
      </c>
      <c r="C11282" s="63">
        <v>10</v>
      </c>
      <c r="D11282" s="64" t="s">
        <v>13379</v>
      </c>
      <c r="E11282" s="64" t="s">
        <v>10434</v>
      </c>
      <c r="F11282" s="65">
        <v>23271813</v>
      </c>
      <c r="G11282" s="64" t="s">
        <v>13633</v>
      </c>
      <c r="H11282" s="64">
        <v>3</v>
      </c>
      <c r="I11282" s="64">
        <v>8</v>
      </c>
      <c r="J11282" s="66">
        <v>5</v>
      </c>
      <c r="K11282" s="67">
        <v>325000</v>
      </c>
      <c r="L11282" s="68" t="s">
        <v>1758</v>
      </c>
      <c r="M11282" s="68" t="s">
        <v>254</v>
      </c>
    </row>
    <row r="11283" spans="1:13" s="3" customFormat="1" ht="12.75" x14ac:dyDescent="0.2">
      <c r="A11283" s="62" t="s">
        <v>30</v>
      </c>
      <c r="B11283" s="62" t="s">
        <v>479</v>
      </c>
      <c r="C11283" s="63">
        <v>10</v>
      </c>
      <c r="D11283" s="62" t="s">
        <v>13444</v>
      </c>
      <c r="E11283" s="62" t="s">
        <v>10435</v>
      </c>
      <c r="F11283" s="69">
        <v>41111801</v>
      </c>
      <c r="G11283" s="62" t="s">
        <v>13633</v>
      </c>
      <c r="H11283" s="62">
        <v>3</v>
      </c>
      <c r="I11283" s="62">
        <v>8</v>
      </c>
      <c r="J11283" s="70">
        <v>1</v>
      </c>
      <c r="K11283" s="71">
        <v>72200</v>
      </c>
      <c r="L11283" s="72" t="s">
        <v>15</v>
      </c>
      <c r="M11283" s="72" t="s">
        <v>254</v>
      </c>
    </row>
    <row r="11284" spans="1:13" s="3" customFormat="1" ht="12.75" x14ac:dyDescent="0.2">
      <c r="A11284" s="62" t="s">
        <v>30</v>
      </c>
      <c r="B11284" s="62" t="s">
        <v>479</v>
      </c>
      <c r="C11284" s="63">
        <v>10</v>
      </c>
      <c r="D11284" s="64" t="s">
        <v>13444</v>
      </c>
      <c r="E11284" s="64" t="s">
        <v>10436</v>
      </c>
      <c r="F11284" s="65">
        <v>41111801</v>
      </c>
      <c r="G11284" s="64" t="s">
        <v>13633</v>
      </c>
      <c r="H11284" s="64">
        <v>3</v>
      </c>
      <c r="I11284" s="64">
        <v>8</v>
      </c>
      <c r="J11284" s="66">
        <v>1</v>
      </c>
      <c r="K11284" s="67">
        <v>63500</v>
      </c>
      <c r="L11284" s="68" t="s">
        <v>15</v>
      </c>
      <c r="M11284" s="68" t="s">
        <v>254</v>
      </c>
    </row>
    <row r="11285" spans="1:13" s="3" customFormat="1" ht="12.75" x14ac:dyDescent="0.2">
      <c r="A11285" s="62" t="s">
        <v>30</v>
      </c>
      <c r="B11285" s="62" t="s">
        <v>219</v>
      </c>
      <c r="C11285" s="63">
        <v>10</v>
      </c>
      <c r="D11285" s="62" t="s">
        <v>13379</v>
      </c>
      <c r="E11285" s="62" t="s">
        <v>10437</v>
      </c>
      <c r="F11285" s="69">
        <v>39111813</v>
      </c>
      <c r="G11285" s="62" t="s">
        <v>13633</v>
      </c>
      <c r="H11285" s="62">
        <v>3</v>
      </c>
      <c r="I11285" s="62">
        <v>8</v>
      </c>
      <c r="J11285" s="70">
        <v>1</v>
      </c>
      <c r="K11285" s="71">
        <v>96000</v>
      </c>
      <c r="L11285" s="72" t="s">
        <v>15</v>
      </c>
      <c r="M11285" s="72" t="s">
        <v>254</v>
      </c>
    </row>
    <row r="11286" spans="1:13" s="3" customFormat="1" ht="12.75" x14ac:dyDescent="0.2">
      <c r="A11286" s="62" t="s">
        <v>30</v>
      </c>
      <c r="B11286" s="62" t="s">
        <v>216</v>
      </c>
      <c r="C11286" s="63">
        <v>10</v>
      </c>
      <c r="D11286" s="64" t="s">
        <v>13377</v>
      </c>
      <c r="E11286" s="64" t="s">
        <v>10438</v>
      </c>
      <c r="F11286" s="65">
        <v>39121409</v>
      </c>
      <c r="G11286" s="64" t="s">
        <v>13633</v>
      </c>
      <c r="H11286" s="64">
        <v>3</v>
      </c>
      <c r="I11286" s="64">
        <v>8</v>
      </c>
      <c r="J11286" s="66">
        <v>20</v>
      </c>
      <c r="K11286" s="67">
        <v>130000</v>
      </c>
      <c r="L11286" s="68" t="s">
        <v>15</v>
      </c>
      <c r="M11286" s="68" t="s">
        <v>254</v>
      </c>
    </row>
    <row r="11287" spans="1:13" s="3" customFormat="1" ht="12.75" x14ac:dyDescent="0.2">
      <c r="A11287" s="62" t="s">
        <v>30</v>
      </c>
      <c r="B11287" s="62" t="s">
        <v>216</v>
      </c>
      <c r="C11287" s="63">
        <v>10</v>
      </c>
      <c r="D11287" s="62" t="s">
        <v>13377</v>
      </c>
      <c r="E11287" s="62" t="s">
        <v>10439</v>
      </c>
      <c r="F11287" s="69">
        <v>39121409</v>
      </c>
      <c r="G11287" s="62" t="s">
        <v>13633</v>
      </c>
      <c r="H11287" s="62">
        <v>3</v>
      </c>
      <c r="I11287" s="62">
        <v>8</v>
      </c>
      <c r="J11287" s="70">
        <v>20</v>
      </c>
      <c r="K11287" s="71">
        <v>130000</v>
      </c>
      <c r="L11287" s="72" t="s">
        <v>15</v>
      </c>
      <c r="M11287" s="72" t="s">
        <v>254</v>
      </c>
    </row>
    <row r="11288" spans="1:13" s="3" customFormat="1" ht="12.75" x14ac:dyDescent="0.2">
      <c r="A11288" s="62" t="s">
        <v>30</v>
      </c>
      <c r="B11288" s="62" t="s">
        <v>216</v>
      </c>
      <c r="C11288" s="63">
        <v>10</v>
      </c>
      <c r="D11288" s="64" t="s">
        <v>13377</v>
      </c>
      <c r="E11288" s="64" t="s">
        <v>10440</v>
      </c>
      <c r="F11288" s="65">
        <v>39121311</v>
      </c>
      <c r="G11288" s="64" t="s">
        <v>13633</v>
      </c>
      <c r="H11288" s="64">
        <v>3</v>
      </c>
      <c r="I11288" s="64">
        <v>8</v>
      </c>
      <c r="J11288" s="66">
        <v>20</v>
      </c>
      <c r="K11288" s="67">
        <v>130000</v>
      </c>
      <c r="L11288" s="68" t="s">
        <v>15</v>
      </c>
      <c r="M11288" s="68" t="s">
        <v>254</v>
      </c>
    </row>
    <row r="11289" spans="1:13" s="3" customFormat="1" ht="12.75" x14ac:dyDescent="0.2">
      <c r="A11289" s="62" t="s">
        <v>30</v>
      </c>
      <c r="B11289" s="62" t="s">
        <v>1792</v>
      </c>
      <c r="C11289" s="63">
        <v>10</v>
      </c>
      <c r="D11289" s="62" t="s">
        <v>13551</v>
      </c>
      <c r="E11289" s="62" t="s">
        <v>10441</v>
      </c>
      <c r="F11289" s="69">
        <v>25191500</v>
      </c>
      <c r="G11289" s="62" t="s">
        <v>13633</v>
      </c>
      <c r="H11289" s="62">
        <v>3</v>
      </c>
      <c r="I11289" s="62">
        <v>8</v>
      </c>
      <c r="J11289" s="70">
        <v>1</v>
      </c>
      <c r="K11289" s="71">
        <v>199500</v>
      </c>
      <c r="L11289" s="72" t="s">
        <v>15</v>
      </c>
      <c r="M11289" s="72" t="s">
        <v>254</v>
      </c>
    </row>
    <row r="11290" spans="1:13" s="3" customFormat="1" ht="12.75" x14ac:dyDescent="0.2">
      <c r="A11290" s="62" t="s">
        <v>30</v>
      </c>
      <c r="B11290" s="62" t="s">
        <v>853</v>
      </c>
      <c r="C11290" s="63">
        <v>10</v>
      </c>
      <c r="D11290" s="64" t="s">
        <v>13472</v>
      </c>
      <c r="E11290" s="64" t="s">
        <v>10442</v>
      </c>
      <c r="F11290" s="65">
        <v>23101502</v>
      </c>
      <c r="G11290" s="64" t="s">
        <v>13633</v>
      </c>
      <c r="H11290" s="64">
        <v>3</v>
      </c>
      <c r="I11290" s="64">
        <v>8</v>
      </c>
      <c r="J11290" s="66">
        <v>1</v>
      </c>
      <c r="K11290" s="67">
        <v>138500</v>
      </c>
      <c r="L11290" s="68" t="s">
        <v>15</v>
      </c>
      <c r="M11290" s="68" t="s">
        <v>254</v>
      </c>
    </row>
    <row r="11291" spans="1:13" s="3" customFormat="1" ht="12.75" x14ac:dyDescent="0.2">
      <c r="A11291" s="62" t="s">
        <v>30</v>
      </c>
      <c r="B11291" s="62" t="s">
        <v>1792</v>
      </c>
      <c r="C11291" s="63">
        <v>10</v>
      </c>
      <c r="D11291" s="62" t="s">
        <v>13551</v>
      </c>
      <c r="E11291" s="62" t="s">
        <v>10443</v>
      </c>
      <c r="F11291" s="69">
        <v>32101513</v>
      </c>
      <c r="G11291" s="62" t="s">
        <v>13633</v>
      </c>
      <c r="H11291" s="62">
        <v>3</v>
      </c>
      <c r="I11291" s="62">
        <v>8</v>
      </c>
      <c r="J11291" s="70">
        <v>1</v>
      </c>
      <c r="K11291" s="71">
        <v>850400</v>
      </c>
      <c r="L11291" s="72" t="s">
        <v>15</v>
      </c>
      <c r="M11291" s="72" t="s">
        <v>254</v>
      </c>
    </row>
    <row r="11292" spans="1:13" s="3" customFormat="1" ht="12.75" x14ac:dyDescent="0.2">
      <c r="A11292" s="62" t="s">
        <v>30</v>
      </c>
      <c r="B11292" s="62" t="s">
        <v>1792</v>
      </c>
      <c r="C11292" s="63">
        <v>10</v>
      </c>
      <c r="D11292" s="64" t="s">
        <v>13551</v>
      </c>
      <c r="E11292" s="64" t="s">
        <v>10444</v>
      </c>
      <c r="F11292" s="65">
        <v>32101513</v>
      </c>
      <c r="G11292" s="64" t="s">
        <v>13633</v>
      </c>
      <c r="H11292" s="64">
        <v>3</v>
      </c>
      <c r="I11292" s="64">
        <v>8</v>
      </c>
      <c r="J11292" s="66">
        <v>1</v>
      </c>
      <c r="K11292" s="67">
        <v>750000</v>
      </c>
      <c r="L11292" s="68" t="s">
        <v>15</v>
      </c>
      <c r="M11292" s="68" t="s">
        <v>254</v>
      </c>
    </row>
    <row r="11293" spans="1:13" s="3" customFormat="1" ht="12.75" x14ac:dyDescent="0.2">
      <c r="A11293" s="62" t="s">
        <v>30</v>
      </c>
      <c r="B11293" s="62" t="s">
        <v>1792</v>
      </c>
      <c r="C11293" s="63">
        <v>10</v>
      </c>
      <c r="D11293" s="62" t="s">
        <v>13551</v>
      </c>
      <c r="E11293" s="62" t="s">
        <v>10445</v>
      </c>
      <c r="F11293" s="69">
        <v>32101513</v>
      </c>
      <c r="G11293" s="62" t="s">
        <v>13633</v>
      </c>
      <c r="H11293" s="62">
        <v>3</v>
      </c>
      <c r="I11293" s="62">
        <v>8</v>
      </c>
      <c r="J11293" s="70">
        <v>1</v>
      </c>
      <c r="K11293" s="71">
        <v>840000</v>
      </c>
      <c r="L11293" s="72" t="s">
        <v>15</v>
      </c>
      <c r="M11293" s="72" t="s">
        <v>254</v>
      </c>
    </row>
    <row r="11294" spans="1:13" s="3" customFormat="1" ht="12.75" x14ac:dyDescent="0.2">
      <c r="A11294" s="62" t="s">
        <v>30</v>
      </c>
      <c r="B11294" s="62" t="s">
        <v>1792</v>
      </c>
      <c r="C11294" s="63">
        <v>10</v>
      </c>
      <c r="D11294" s="64" t="s">
        <v>13551</v>
      </c>
      <c r="E11294" s="64" t="s">
        <v>10446</v>
      </c>
      <c r="F11294" s="65">
        <v>32101513</v>
      </c>
      <c r="G11294" s="64" t="s">
        <v>13633</v>
      </c>
      <c r="H11294" s="64">
        <v>3</v>
      </c>
      <c r="I11294" s="64">
        <v>8</v>
      </c>
      <c r="J11294" s="66">
        <v>1</v>
      </c>
      <c r="K11294" s="67">
        <v>800000</v>
      </c>
      <c r="L11294" s="68" t="s">
        <v>15</v>
      </c>
      <c r="M11294" s="68" t="s">
        <v>254</v>
      </c>
    </row>
    <row r="11295" spans="1:13" s="3" customFormat="1" ht="12.75" x14ac:dyDescent="0.2">
      <c r="A11295" s="62" t="s">
        <v>30</v>
      </c>
      <c r="B11295" s="62" t="s">
        <v>1792</v>
      </c>
      <c r="C11295" s="63">
        <v>10</v>
      </c>
      <c r="D11295" s="62" t="s">
        <v>13551</v>
      </c>
      <c r="E11295" s="62" t="s">
        <v>10447</v>
      </c>
      <c r="F11295" s="69">
        <v>32101513</v>
      </c>
      <c r="G11295" s="62" t="s">
        <v>13633</v>
      </c>
      <c r="H11295" s="62">
        <v>3</v>
      </c>
      <c r="I11295" s="62">
        <v>8</v>
      </c>
      <c r="J11295" s="70">
        <v>1</v>
      </c>
      <c r="K11295" s="71">
        <v>960000</v>
      </c>
      <c r="L11295" s="72" t="s">
        <v>15</v>
      </c>
      <c r="M11295" s="72" t="s">
        <v>254</v>
      </c>
    </row>
    <row r="11296" spans="1:13" s="3" customFormat="1" ht="12.75" x14ac:dyDescent="0.2">
      <c r="A11296" s="62" t="s">
        <v>30</v>
      </c>
      <c r="B11296" s="62" t="s">
        <v>1792</v>
      </c>
      <c r="C11296" s="63">
        <v>10</v>
      </c>
      <c r="D11296" s="64" t="s">
        <v>13551</v>
      </c>
      <c r="E11296" s="64" t="s">
        <v>10448</v>
      </c>
      <c r="F11296" s="65">
        <v>32101513</v>
      </c>
      <c r="G11296" s="64" t="s">
        <v>13633</v>
      </c>
      <c r="H11296" s="64">
        <v>3</v>
      </c>
      <c r="I11296" s="64">
        <v>8</v>
      </c>
      <c r="J11296" s="66">
        <v>1</v>
      </c>
      <c r="K11296" s="67">
        <v>850000</v>
      </c>
      <c r="L11296" s="68" t="s">
        <v>15</v>
      </c>
      <c r="M11296" s="68" t="s">
        <v>254</v>
      </c>
    </row>
    <row r="11297" spans="1:13" s="3" customFormat="1" ht="12.75" x14ac:dyDescent="0.2">
      <c r="A11297" s="62" t="s">
        <v>30</v>
      </c>
      <c r="B11297" s="62" t="s">
        <v>1792</v>
      </c>
      <c r="C11297" s="63">
        <v>10</v>
      </c>
      <c r="D11297" s="62" t="s">
        <v>13551</v>
      </c>
      <c r="E11297" s="62" t="s">
        <v>10449</v>
      </c>
      <c r="F11297" s="69">
        <v>32101513</v>
      </c>
      <c r="G11297" s="62" t="s">
        <v>13633</v>
      </c>
      <c r="H11297" s="62">
        <v>3</v>
      </c>
      <c r="I11297" s="62">
        <v>8</v>
      </c>
      <c r="J11297" s="70">
        <v>1</v>
      </c>
      <c r="K11297" s="71">
        <v>450200</v>
      </c>
      <c r="L11297" s="72" t="s">
        <v>15</v>
      </c>
      <c r="M11297" s="72" t="s">
        <v>254</v>
      </c>
    </row>
    <row r="11298" spans="1:13" s="3" customFormat="1" ht="12.75" x14ac:dyDescent="0.2">
      <c r="A11298" s="62" t="s">
        <v>30</v>
      </c>
      <c r="B11298" s="62" t="s">
        <v>1792</v>
      </c>
      <c r="C11298" s="63">
        <v>10</v>
      </c>
      <c r="D11298" s="64" t="s">
        <v>13551</v>
      </c>
      <c r="E11298" s="64" t="s">
        <v>10450</v>
      </c>
      <c r="F11298" s="65">
        <v>32101513</v>
      </c>
      <c r="G11298" s="64" t="s">
        <v>13633</v>
      </c>
      <c r="H11298" s="64">
        <v>3</v>
      </c>
      <c r="I11298" s="64">
        <v>8</v>
      </c>
      <c r="J11298" s="66">
        <v>1</v>
      </c>
      <c r="K11298" s="67">
        <v>740000</v>
      </c>
      <c r="L11298" s="68" t="s">
        <v>15</v>
      </c>
      <c r="M11298" s="68" t="s">
        <v>254</v>
      </c>
    </row>
    <row r="11299" spans="1:13" s="3" customFormat="1" ht="12.75" x14ac:dyDescent="0.2">
      <c r="A11299" s="62" t="s">
        <v>30</v>
      </c>
      <c r="B11299" s="62" t="s">
        <v>1792</v>
      </c>
      <c r="C11299" s="63">
        <v>10</v>
      </c>
      <c r="D11299" s="62" t="s">
        <v>13551</v>
      </c>
      <c r="E11299" s="62" t="s">
        <v>10451</v>
      </c>
      <c r="F11299" s="69">
        <v>32101513</v>
      </c>
      <c r="G11299" s="62" t="s">
        <v>13633</v>
      </c>
      <c r="H11299" s="62">
        <v>3</v>
      </c>
      <c r="I11299" s="62">
        <v>8</v>
      </c>
      <c r="J11299" s="70">
        <v>1</v>
      </c>
      <c r="K11299" s="71">
        <v>1196000</v>
      </c>
      <c r="L11299" s="72" t="s">
        <v>15</v>
      </c>
      <c r="M11299" s="72" t="s">
        <v>254</v>
      </c>
    </row>
    <row r="11300" spans="1:13" s="3" customFormat="1" ht="12.75" x14ac:dyDescent="0.2">
      <c r="A11300" s="62" t="s">
        <v>30</v>
      </c>
      <c r="B11300" s="62" t="s">
        <v>1792</v>
      </c>
      <c r="C11300" s="63">
        <v>10</v>
      </c>
      <c r="D11300" s="64" t="s">
        <v>13551</v>
      </c>
      <c r="E11300" s="64" t="s">
        <v>10452</v>
      </c>
      <c r="F11300" s="65">
        <v>32101513</v>
      </c>
      <c r="G11300" s="64" t="s">
        <v>13633</v>
      </c>
      <c r="H11300" s="64">
        <v>3</v>
      </c>
      <c r="I11300" s="64">
        <v>8</v>
      </c>
      <c r="J11300" s="66">
        <v>1</v>
      </c>
      <c r="K11300" s="67">
        <v>820000</v>
      </c>
      <c r="L11300" s="68" t="s">
        <v>15</v>
      </c>
      <c r="M11300" s="68" t="s">
        <v>254</v>
      </c>
    </row>
    <row r="11301" spans="1:13" s="3" customFormat="1" ht="12.75" x14ac:dyDescent="0.2">
      <c r="A11301" s="62" t="s">
        <v>30</v>
      </c>
      <c r="B11301" s="62" t="s">
        <v>1792</v>
      </c>
      <c r="C11301" s="63">
        <v>10</v>
      </c>
      <c r="D11301" s="62" t="s">
        <v>13551</v>
      </c>
      <c r="E11301" s="62" t="s">
        <v>10453</v>
      </c>
      <c r="F11301" s="69">
        <v>32101513</v>
      </c>
      <c r="G11301" s="62" t="s">
        <v>13633</v>
      </c>
      <c r="H11301" s="62">
        <v>3</v>
      </c>
      <c r="I11301" s="62">
        <v>8</v>
      </c>
      <c r="J11301" s="70">
        <v>1</v>
      </c>
      <c r="K11301" s="71">
        <v>900000</v>
      </c>
      <c r="L11301" s="72" t="s">
        <v>15</v>
      </c>
      <c r="M11301" s="72" t="s">
        <v>254</v>
      </c>
    </row>
    <row r="11302" spans="1:13" s="3" customFormat="1" ht="12.75" x14ac:dyDescent="0.2">
      <c r="A11302" s="62" t="s">
        <v>30</v>
      </c>
      <c r="B11302" s="62" t="s">
        <v>1792</v>
      </c>
      <c r="C11302" s="63">
        <v>10</v>
      </c>
      <c r="D11302" s="64" t="s">
        <v>13551</v>
      </c>
      <c r="E11302" s="64" t="s">
        <v>10454</v>
      </c>
      <c r="F11302" s="65">
        <v>32101513</v>
      </c>
      <c r="G11302" s="64" t="s">
        <v>13633</v>
      </c>
      <c r="H11302" s="64">
        <v>3</v>
      </c>
      <c r="I11302" s="64">
        <v>8</v>
      </c>
      <c r="J11302" s="66">
        <v>1</v>
      </c>
      <c r="K11302" s="67">
        <v>730400</v>
      </c>
      <c r="L11302" s="68" t="s">
        <v>15</v>
      </c>
      <c r="M11302" s="68" t="s">
        <v>254</v>
      </c>
    </row>
    <row r="11303" spans="1:13" s="3" customFormat="1" ht="12.75" x14ac:dyDescent="0.2">
      <c r="A11303" s="62" t="s">
        <v>30</v>
      </c>
      <c r="B11303" s="62" t="s">
        <v>1792</v>
      </c>
      <c r="C11303" s="63">
        <v>10</v>
      </c>
      <c r="D11303" s="62" t="s">
        <v>13551</v>
      </c>
      <c r="E11303" s="62" t="s">
        <v>10455</v>
      </c>
      <c r="F11303" s="69">
        <v>32101513</v>
      </c>
      <c r="G11303" s="62" t="s">
        <v>13633</v>
      </c>
      <c r="H11303" s="62">
        <v>3</v>
      </c>
      <c r="I11303" s="62">
        <v>8</v>
      </c>
      <c r="J11303" s="70">
        <v>1</v>
      </c>
      <c r="K11303" s="71">
        <v>600300</v>
      </c>
      <c r="L11303" s="72" t="s">
        <v>15</v>
      </c>
      <c r="M11303" s="72" t="s">
        <v>254</v>
      </c>
    </row>
    <row r="11304" spans="1:13" s="3" customFormat="1" ht="12.75" x14ac:dyDescent="0.2">
      <c r="A11304" s="62" t="s">
        <v>30</v>
      </c>
      <c r="B11304" s="62" t="s">
        <v>1792</v>
      </c>
      <c r="C11304" s="63">
        <v>10</v>
      </c>
      <c r="D11304" s="64" t="s">
        <v>13551</v>
      </c>
      <c r="E11304" s="64" t="s">
        <v>10456</v>
      </c>
      <c r="F11304" s="65">
        <v>32101513</v>
      </c>
      <c r="G11304" s="64" t="s">
        <v>13633</v>
      </c>
      <c r="H11304" s="64">
        <v>3</v>
      </c>
      <c r="I11304" s="64">
        <v>8</v>
      </c>
      <c r="J11304" s="66">
        <v>1</v>
      </c>
      <c r="K11304" s="67">
        <v>1100000</v>
      </c>
      <c r="L11304" s="68" t="s">
        <v>15</v>
      </c>
      <c r="M11304" s="68" t="s">
        <v>254</v>
      </c>
    </row>
    <row r="11305" spans="1:13" s="3" customFormat="1" ht="12.75" x14ac:dyDescent="0.2">
      <c r="A11305" s="62" t="s">
        <v>30</v>
      </c>
      <c r="B11305" s="62" t="s">
        <v>1792</v>
      </c>
      <c r="C11305" s="63">
        <v>10</v>
      </c>
      <c r="D11305" s="62" t="s">
        <v>13551</v>
      </c>
      <c r="E11305" s="62" t="s">
        <v>10457</v>
      </c>
      <c r="F11305" s="69">
        <v>32101513</v>
      </c>
      <c r="G11305" s="62" t="s">
        <v>13633</v>
      </c>
      <c r="H11305" s="62">
        <v>3</v>
      </c>
      <c r="I11305" s="62">
        <v>8</v>
      </c>
      <c r="J11305" s="70">
        <v>1</v>
      </c>
      <c r="K11305" s="71">
        <v>920000</v>
      </c>
      <c r="L11305" s="72" t="s">
        <v>15</v>
      </c>
      <c r="M11305" s="72" t="s">
        <v>254</v>
      </c>
    </row>
    <row r="11306" spans="1:13" s="3" customFormat="1" ht="12.75" x14ac:dyDescent="0.2">
      <c r="A11306" s="62" t="s">
        <v>30</v>
      </c>
      <c r="B11306" s="62" t="s">
        <v>1792</v>
      </c>
      <c r="C11306" s="63">
        <v>10</v>
      </c>
      <c r="D11306" s="64" t="s">
        <v>13551</v>
      </c>
      <c r="E11306" s="64" t="s">
        <v>10458</v>
      </c>
      <c r="F11306" s="65">
        <v>32101513</v>
      </c>
      <c r="G11306" s="64" t="s">
        <v>13633</v>
      </c>
      <c r="H11306" s="64">
        <v>3</v>
      </c>
      <c r="I11306" s="64">
        <v>8</v>
      </c>
      <c r="J11306" s="66">
        <v>1</v>
      </c>
      <c r="K11306" s="67">
        <v>286004</v>
      </c>
      <c r="L11306" s="68" t="s">
        <v>15</v>
      </c>
      <c r="M11306" s="68" t="s">
        <v>254</v>
      </c>
    </row>
    <row r="11307" spans="1:13" s="3" customFormat="1" ht="12.75" x14ac:dyDescent="0.2">
      <c r="A11307" s="62" t="s">
        <v>30</v>
      </c>
      <c r="B11307" s="62" t="s">
        <v>1792</v>
      </c>
      <c r="C11307" s="63">
        <v>10</v>
      </c>
      <c r="D11307" s="62" t="s">
        <v>13551</v>
      </c>
      <c r="E11307" s="62" t="s">
        <v>10459</v>
      </c>
      <c r="F11307" s="69">
        <v>32101513</v>
      </c>
      <c r="G11307" s="62" t="s">
        <v>13633</v>
      </c>
      <c r="H11307" s="62">
        <v>3</v>
      </c>
      <c r="I11307" s="62">
        <v>8</v>
      </c>
      <c r="J11307" s="70">
        <v>1</v>
      </c>
      <c r="K11307" s="71">
        <v>900000</v>
      </c>
      <c r="L11307" s="72" t="s">
        <v>15</v>
      </c>
      <c r="M11307" s="72" t="s">
        <v>254</v>
      </c>
    </row>
    <row r="11308" spans="1:13" s="3" customFormat="1" ht="12.75" x14ac:dyDescent="0.2">
      <c r="A11308" s="62" t="s">
        <v>30</v>
      </c>
      <c r="B11308" s="62" t="s">
        <v>1792</v>
      </c>
      <c r="C11308" s="63">
        <v>10</v>
      </c>
      <c r="D11308" s="64" t="s">
        <v>13551</v>
      </c>
      <c r="E11308" s="64" t="s">
        <v>10460</v>
      </c>
      <c r="F11308" s="65">
        <v>32101513</v>
      </c>
      <c r="G11308" s="64" t="s">
        <v>13633</v>
      </c>
      <c r="H11308" s="64">
        <v>3</v>
      </c>
      <c r="I11308" s="64">
        <v>8</v>
      </c>
      <c r="J11308" s="66">
        <v>1</v>
      </c>
      <c r="K11308" s="67">
        <v>760000</v>
      </c>
      <c r="L11308" s="68" t="s">
        <v>15</v>
      </c>
      <c r="M11308" s="68" t="s">
        <v>254</v>
      </c>
    </row>
    <row r="11309" spans="1:13" s="3" customFormat="1" ht="12.75" x14ac:dyDescent="0.2">
      <c r="A11309" s="62" t="s">
        <v>30</v>
      </c>
      <c r="B11309" s="62" t="s">
        <v>1792</v>
      </c>
      <c r="C11309" s="63">
        <v>10</v>
      </c>
      <c r="D11309" s="62" t="s">
        <v>13551</v>
      </c>
      <c r="E11309" s="62" t="s">
        <v>10461</v>
      </c>
      <c r="F11309" s="69">
        <v>32101513</v>
      </c>
      <c r="G11309" s="62" t="s">
        <v>13633</v>
      </c>
      <c r="H11309" s="62">
        <v>3</v>
      </c>
      <c r="I11309" s="62">
        <v>8</v>
      </c>
      <c r="J11309" s="70">
        <v>1</v>
      </c>
      <c r="K11309" s="71">
        <v>760000</v>
      </c>
      <c r="L11309" s="72" t="s">
        <v>15</v>
      </c>
      <c r="M11309" s="72" t="s">
        <v>254</v>
      </c>
    </row>
    <row r="11310" spans="1:13" s="3" customFormat="1" ht="12.75" x14ac:dyDescent="0.2">
      <c r="A11310" s="62" t="s">
        <v>30</v>
      </c>
      <c r="B11310" s="62" t="s">
        <v>1792</v>
      </c>
      <c r="C11310" s="63">
        <v>10</v>
      </c>
      <c r="D11310" s="64" t="s">
        <v>13551</v>
      </c>
      <c r="E11310" s="64" t="s">
        <v>10462</v>
      </c>
      <c r="F11310" s="65">
        <v>32101513</v>
      </c>
      <c r="G11310" s="64" t="s">
        <v>13633</v>
      </c>
      <c r="H11310" s="64">
        <v>3</v>
      </c>
      <c r="I11310" s="64">
        <v>8</v>
      </c>
      <c r="J11310" s="66">
        <v>1</v>
      </c>
      <c r="K11310" s="67">
        <v>750000</v>
      </c>
      <c r="L11310" s="68" t="s">
        <v>15</v>
      </c>
      <c r="M11310" s="68" t="s">
        <v>254</v>
      </c>
    </row>
    <row r="11311" spans="1:13" s="3" customFormat="1" ht="12.75" x14ac:dyDescent="0.2">
      <c r="A11311" s="62" t="s">
        <v>30</v>
      </c>
      <c r="B11311" s="62" t="s">
        <v>1792</v>
      </c>
      <c r="C11311" s="63">
        <v>10</v>
      </c>
      <c r="D11311" s="62" t="s">
        <v>13551</v>
      </c>
      <c r="E11311" s="62" t="s">
        <v>10463</v>
      </c>
      <c r="F11311" s="69">
        <v>32101513</v>
      </c>
      <c r="G11311" s="62" t="s">
        <v>13633</v>
      </c>
      <c r="H11311" s="62">
        <v>3</v>
      </c>
      <c r="I11311" s="62">
        <v>8</v>
      </c>
      <c r="J11311" s="70">
        <v>1</v>
      </c>
      <c r="K11311" s="71">
        <v>1400000</v>
      </c>
      <c r="L11311" s="72" t="s">
        <v>15</v>
      </c>
      <c r="M11311" s="72" t="s">
        <v>254</v>
      </c>
    </row>
    <row r="11312" spans="1:13" s="3" customFormat="1" ht="12.75" x14ac:dyDescent="0.2">
      <c r="A11312" s="62" t="s">
        <v>30</v>
      </c>
      <c r="B11312" s="62" t="s">
        <v>1805</v>
      </c>
      <c r="C11312" s="63">
        <v>10</v>
      </c>
      <c r="D11312" s="64" t="s">
        <v>13564</v>
      </c>
      <c r="E11312" s="64" t="s">
        <v>10464</v>
      </c>
      <c r="F11312" s="65">
        <v>32101513</v>
      </c>
      <c r="G11312" s="64" t="s">
        <v>13633</v>
      </c>
      <c r="H11312" s="64">
        <v>3</v>
      </c>
      <c r="I11312" s="64">
        <v>8</v>
      </c>
      <c r="J11312" s="66">
        <v>1</v>
      </c>
      <c r="K11312" s="67">
        <v>2600000</v>
      </c>
      <c r="L11312" s="68" t="s">
        <v>15</v>
      </c>
      <c r="M11312" s="68" t="s">
        <v>254</v>
      </c>
    </row>
    <row r="11313" spans="1:13" s="3" customFormat="1" ht="12.75" x14ac:dyDescent="0.2">
      <c r="A11313" s="62" t="s">
        <v>30</v>
      </c>
      <c r="B11313" s="62" t="s">
        <v>1792</v>
      </c>
      <c r="C11313" s="63">
        <v>10</v>
      </c>
      <c r="D11313" s="62" t="s">
        <v>13551</v>
      </c>
      <c r="E11313" s="62" t="s">
        <v>10465</v>
      </c>
      <c r="F11313" s="69">
        <v>32101513</v>
      </c>
      <c r="G11313" s="62" t="s">
        <v>13633</v>
      </c>
      <c r="H11313" s="62">
        <v>3</v>
      </c>
      <c r="I11313" s="62">
        <v>8</v>
      </c>
      <c r="J11313" s="70">
        <v>1</v>
      </c>
      <c r="K11313" s="71">
        <v>1250000</v>
      </c>
      <c r="L11313" s="72" t="s">
        <v>15</v>
      </c>
      <c r="M11313" s="72" t="s">
        <v>254</v>
      </c>
    </row>
    <row r="11314" spans="1:13" s="3" customFormat="1" ht="12.75" x14ac:dyDescent="0.2">
      <c r="A11314" s="62" t="s">
        <v>30</v>
      </c>
      <c r="B11314" s="62" t="s">
        <v>216</v>
      </c>
      <c r="C11314" s="63">
        <v>10</v>
      </c>
      <c r="D11314" s="64" t="s">
        <v>13377</v>
      </c>
      <c r="E11314" s="64" t="s">
        <v>10466</v>
      </c>
      <c r="F11314" s="65">
        <v>24141510</v>
      </c>
      <c r="G11314" s="64" t="s">
        <v>13633</v>
      </c>
      <c r="H11314" s="64">
        <v>3</v>
      </c>
      <c r="I11314" s="64">
        <v>8</v>
      </c>
      <c r="J11314" s="66">
        <v>20</v>
      </c>
      <c r="K11314" s="67">
        <v>70000</v>
      </c>
      <c r="L11314" s="68" t="s">
        <v>848</v>
      </c>
      <c r="M11314" s="68" t="s">
        <v>254</v>
      </c>
    </row>
    <row r="11315" spans="1:13" s="3" customFormat="1" ht="12.75" x14ac:dyDescent="0.2">
      <c r="A11315" s="62" t="s">
        <v>30</v>
      </c>
      <c r="B11315" s="62" t="s">
        <v>479</v>
      </c>
      <c r="C11315" s="63">
        <v>10</v>
      </c>
      <c r="D11315" s="62" t="s">
        <v>13444</v>
      </c>
      <c r="E11315" s="62" t="s">
        <v>10467</v>
      </c>
      <c r="F11315" s="69">
        <v>41112200</v>
      </c>
      <c r="G11315" s="62" t="s">
        <v>13633</v>
      </c>
      <c r="H11315" s="62">
        <v>3</v>
      </c>
      <c r="I11315" s="62">
        <v>8</v>
      </c>
      <c r="J11315" s="70">
        <v>1</v>
      </c>
      <c r="K11315" s="71">
        <v>420500</v>
      </c>
      <c r="L11315" s="72" t="s">
        <v>15</v>
      </c>
      <c r="M11315" s="72" t="s">
        <v>254</v>
      </c>
    </row>
    <row r="11316" spans="1:13" s="3" customFormat="1" ht="12.75" x14ac:dyDescent="0.2">
      <c r="A11316" s="62" t="s">
        <v>30</v>
      </c>
      <c r="B11316" s="62" t="s">
        <v>1792</v>
      </c>
      <c r="C11316" s="63">
        <v>10</v>
      </c>
      <c r="D11316" s="64" t="s">
        <v>13551</v>
      </c>
      <c r="E11316" s="64" t="s">
        <v>7849</v>
      </c>
      <c r="F11316" s="65">
        <v>41112200</v>
      </c>
      <c r="G11316" s="64" t="s">
        <v>13633</v>
      </c>
      <c r="H11316" s="64">
        <v>3</v>
      </c>
      <c r="I11316" s="64">
        <v>8</v>
      </c>
      <c r="J11316" s="66">
        <v>1</v>
      </c>
      <c r="K11316" s="67">
        <v>49700</v>
      </c>
      <c r="L11316" s="68" t="s">
        <v>15</v>
      </c>
      <c r="M11316" s="68" t="s">
        <v>254</v>
      </c>
    </row>
    <row r="11317" spans="1:13" s="3" customFormat="1" ht="12.75" x14ac:dyDescent="0.2">
      <c r="A11317" s="62" t="s">
        <v>30</v>
      </c>
      <c r="B11317" s="62" t="s">
        <v>431</v>
      </c>
      <c r="C11317" s="63">
        <v>10</v>
      </c>
      <c r="D11317" s="62" t="s">
        <v>13375</v>
      </c>
      <c r="E11317" s="62" t="s">
        <v>2007</v>
      </c>
      <c r="F11317" s="69">
        <v>12142201</v>
      </c>
      <c r="G11317" s="62" t="s">
        <v>13633</v>
      </c>
      <c r="H11317" s="62">
        <v>3</v>
      </c>
      <c r="I11317" s="62">
        <v>8</v>
      </c>
      <c r="J11317" s="70">
        <v>20</v>
      </c>
      <c r="K11317" s="71">
        <v>500000</v>
      </c>
      <c r="L11317" s="72" t="s">
        <v>1760</v>
      </c>
      <c r="M11317" s="72" t="s">
        <v>254</v>
      </c>
    </row>
    <row r="11318" spans="1:13" s="3" customFormat="1" ht="12.75" x14ac:dyDescent="0.2">
      <c r="A11318" s="62" t="s">
        <v>30</v>
      </c>
      <c r="B11318" s="62" t="s">
        <v>221</v>
      </c>
      <c r="C11318" s="63">
        <v>10</v>
      </c>
      <c r="D11318" s="64" t="s">
        <v>13382</v>
      </c>
      <c r="E11318" s="64" t="s">
        <v>10468</v>
      </c>
      <c r="F11318" s="65">
        <v>41111802</v>
      </c>
      <c r="G11318" s="64" t="s">
        <v>13633</v>
      </c>
      <c r="H11318" s="64">
        <v>3</v>
      </c>
      <c r="I11318" s="64">
        <v>8</v>
      </c>
      <c r="J11318" s="66">
        <v>1</v>
      </c>
      <c r="K11318" s="67">
        <v>80000</v>
      </c>
      <c r="L11318" s="68" t="s">
        <v>15</v>
      </c>
      <c r="M11318" s="68" t="s">
        <v>254</v>
      </c>
    </row>
    <row r="11319" spans="1:13" s="3" customFormat="1" ht="12.75" x14ac:dyDescent="0.2">
      <c r="A11319" s="62" t="s">
        <v>30</v>
      </c>
      <c r="B11319" s="62" t="s">
        <v>219</v>
      </c>
      <c r="C11319" s="63">
        <v>10</v>
      </c>
      <c r="D11319" s="62" t="s">
        <v>13379</v>
      </c>
      <c r="E11319" s="62" t="s">
        <v>10469</v>
      </c>
      <c r="F11319" s="69">
        <v>25191500</v>
      </c>
      <c r="G11319" s="62" t="s">
        <v>13633</v>
      </c>
      <c r="H11319" s="62">
        <v>3</v>
      </c>
      <c r="I11319" s="62">
        <v>8</v>
      </c>
      <c r="J11319" s="70">
        <v>1</v>
      </c>
      <c r="K11319" s="71">
        <v>210000</v>
      </c>
      <c r="L11319" s="72" t="s">
        <v>15</v>
      </c>
      <c r="M11319" s="72" t="s">
        <v>254</v>
      </c>
    </row>
    <row r="11320" spans="1:13" s="3" customFormat="1" ht="12.75" x14ac:dyDescent="0.2">
      <c r="A11320" s="62" t="s">
        <v>30</v>
      </c>
      <c r="B11320" s="62" t="s">
        <v>1785</v>
      </c>
      <c r="C11320" s="63">
        <v>10</v>
      </c>
      <c r="D11320" s="64" t="s">
        <v>13544</v>
      </c>
      <c r="E11320" s="64" t="s">
        <v>10470</v>
      </c>
      <c r="F11320" s="65">
        <v>12162204</v>
      </c>
      <c r="G11320" s="64" t="s">
        <v>13633</v>
      </c>
      <c r="H11320" s="64">
        <v>3</v>
      </c>
      <c r="I11320" s="64">
        <v>8</v>
      </c>
      <c r="J11320" s="66">
        <v>1</v>
      </c>
      <c r="K11320" s="67">
        <v>460000</v>
      </c>
      <c r="L11320" s="68" t="s">
        <v>15</v>
      </c>
      <c r="M11320" s="68" t="s">
        <v>254</v>
      </c>
    </row>
    <row r="11321" spans="1:13" s="3" customFormat="1" ht="12.75" x14ac:dyDescent="0.2">
      <c r="A11321" s="62" t="s">
        <v>30</v>
      </c>
      <c r="B11321" s="62" t="s">
        <v>219</v>
      </c>
      <c r="C11321" s="63">
        <v>10</v>
      </c>
      <c r="D11321" s="62" t="s">
        <v>13379</v>
      </c>
      <c r="E11321" s="62" t="s">
        <v>10471</v>
      </c>
      <c r="F11321" s="69">
        <v>31161502</v>
      </c>
      <c r="G11321" s="62" t="s">
        <v>13633</v>
      </c>
      <c r="H11321" s="62">
        <v>3</v>
      </c>
      <c r="I11321" s="62">
        <v>8</v>
      </c>
      <c r="J11321" s="70">
        <v>20</v>
      </c>
      <c r="K11321" s="71">
        <v>150000</v>
      </c>
      <c r="L11321" s="72" t="s">
        <v>15</v>
      </c>
      <c r="M11321" s="72" t="s">
        <v>254</v>
      </c>
    </row>
    <row r="11322" spans="1:13" s="3" customFormat="1" ht="12.75" x14ac:dyDescent="0.2">
      <c r="A11322" s="62" t="s">
        <v>30</v>
      </c>
      <c r="B11322" s="62" t="s">
        <v>219</v>
      </c>
      <c r="C11322" s="63">
        <v>10</v>
      </c>
      <c r="D11322" s="64" t="s">
        <v>13379</v>
      </c>
      <c r="E11322" s="64" t="s">
        <v>10471</v>
      </c>
      <c r="F11322" s="65">
        <v>31161502</v>
      </c>
      <c r="G11322" s="64" t="s">
        <v>13633</v>
      </c>
      <c r="H11322" s="64">
        <v>3</v>
      </c>
      <c r="I11322" s="64">
        <v>8</v>
      </c>
      <c r="J11322" s="66">
        <v>20</v>
      </c>
      <c r="K11322" s="67">
        <v>150000</v>
      </c>
      <c r="L11322" s="68" t="s">
        <v>15</v>
      </c>
      <c r="M11322" s="68" t="s">
        <v>254</v>
      </c>
    </row>
    <row r="11323" spans="1:13" s="3" customFormat="1" ht="12.75" x14ac:dyDescent="0.2">
      <c r="A11323" s="62" t="s">
        <v>30</v>
      </c>
      <c r="B11323" s="62" t="s">
        <v>219</v>
      </c>
      <c r="C11323" s="63">
        <v>10</v>
      </c>
      <c r="D11323" s="62" t="s">
        <v>13379</v>
      </c>
      <c r="E11323" s="62" t="s">
        <v>10472</v>
      </c>
      <c r="F11323" s="69">
        <v>31161709</v>
      </c>
      <c r="G11323" s="62" t="s">
        <v>13633</v>
      </c>
      <c r="H11323" s="62">
        <v>3</v>
      </c>
      <c r="I11323" s="62">
        <v>8</v>
      </c>
      <c r="J11323" s="70">
        <v>20</v>
      </c>
      <c r="K11323" s="71">
        <v>180000</v>
      </c>
      <c r="L11323" s="72" t="s">
        <v>15</v>
      </c>
      <c r="M11323" s="72" t="s">
        <v>254</v>
      </c>
    </row>
    <row r="11324" spans="1:13" s="3" customFormat="1" ht="12.75" x14ac:dyDescent="0.2">
      <c r="A11324" s="62" t="s">
        <v>30</v>
      </c>
      <c r="B11324" s="62" t="s">
        <v>219</v>
      </c>
      <c r="C11324" s="63">
        <v>10</v>
      </c>
      <c r="D11324" s="64" t="s">
        <v>13379</v>
      </c>
      <c r="E11324" s="64" t="s">
        <v>10473</v>
      </c>
      <c r="F11324" s="65">
        <v>31161502</v>
      </c>
      <c r="G11324" s="64" t="s">
        <v>13633</v>
      </c>
      <c r="H11324" s="64">
        <v>3</v>
      </c>
      <c r="I11324" s="64">
        <v>8</v>
      </c>
      <c r="J11324" s="66">
        <v>10</v>
      </c>
      <c r="K11324" s="67">
        <v>9000</v>
      </c>
      <c r="L11324" s="68" t="s">
        <v>15</v>
      </c>
      <c r="M11324" s="68" t="s">
        <v>254</v>
      </c>
    </row>
    <row r="11325" spans="1:13" s="3" customFormat="1" ht="12.75" x14ac:dyDescent="0.2">
      <c r="A11325" s="62" t="s">
        <v>30</v>
      </c>
      <c r="B11325" s="62" t="s">
        <v>219</v>
      </c>
      <c r="C11325" s="63">
        <v>10</v>
      </c>
      <c r="D11325" s="62" t="s">
        <v>13379</v>
      </c>
      <c r="E11325" s="62" t="s">
        <v>10474</v>
      </c>
      <c r="F11325" s="69">
        <v>31161502</v>
      </c>
      <c r="G11325" s="62" t="s">
        <v>13633</v>
      </c>
      <c r="H11325" s="62">
        <v>3</v>
      </c>
      <c r="I11325" s="62">
        <v>8</v>
      </c>
      <c r="J11325" s="70">
        <v>10</v>
      </c>
      <c r="K11325" s="71">
        <v>7000</v>
      </c>
      <c r="L11325" s="72" t="s">
        <v>15</v>
      </c>
      <c r="M11325" s="72" t="s">
        <v>254</v>
      </c>
    </row>
    <row r="11326" spans="1:13" s="3" customFormat="1" ht="12.75" x14ac:dyDescent="0.2">
      <c r="A11326" s="62" t="s">
        <v>30</v>
      </c>
      <c r="B11326" s="62" t="s">
        <v>1804</v>
      </c>
      <c r="C11326" s="63">
        <v>10</v>
      </c>
      <c r="D11326" s="64" t="s">
        <v>13563</v>
      </c>
      <c r="E11326" s="64" t="s">
        <v>10475</v>
      </c>
      <c r="F11326" s="65">
        <v>41111804</v>
      </c>
      <c r="G11326" s="64" t="s">
        <v>13633</v>
      </c>
      <c r="H11326" s="64">
        <v>3</v>
      </c>
      <c r="I11326" s="64">
        <v>8</v>
      </c>
      <c r="J11326" s="66">
        <v>1</v>
      </c>
      <c r="K11326" s="67">
        <v>83000</v>
      </c>
      <c r="L11326" s="68" t="s">
        <v>15</v>
      </c>
      <c r="M11326" s="68" t="s">
        <v>254</v>
      </c>
    </row>
    <row r="11327" spans="1:13" s="3" customFormat="1" ht="12.75" x14ac:dyDescent="0.2">
      <c r="A11327" s="62" t="s">
        <v>30</v>
      </c>
      <c r="B11327" s="62" t="s">
        <v>1804</v>
      </c>
      <c r="C11327" s="63">
        <v>10</v>
      </c>
      <c r="D11327" s="62" t="s">
        <v>13563</v>
      </c>
      <c r="E11327" s="62" t="s">
        <v>10475</v>
      </c>
      <c r="F11327" s="69">
        <v>41111804</v>
      </c>
      <c r="G11327" s="62" t="s">
        <v>13633</v>
      </c>
      <c r="H11327" s="62">
        <v>3</v>
      </c>
      <c r="I11327" s="62">
        <v>8</v>
      </c>
      <c r="J11327" s="70">
        <v>1</v>
      </c>
      <c r="K11327" s="71">
        <v>85000</v>
      </c>
      <c r="L11327" s="72" t="s">
        <v>15</v>
      </c>
      <c r="M11327" s="72" t="s">
        <v>254</v>
      </c>
    </row>
    <row r="11328" spans="1:13" s="3" customFormat="1" ht="12.75" x14ac:dyDescent="0.2">
      <c r="A11328" s="62" t="s">
        <v>30</v>
      </c>
      <c r="B11328" s="62" t="s">
        <v>1804</v>
      </c>
      <c r="C11328" s="63">
        <v>10</v>
      </c>
      <c r="D11328" s="64" t="s">
        <v>13563</v>
      </c>
      <c r="E11328" s="64" t="s">
        <v>10475</v>
      </c>
      <c r="F11328" s="65">
        <v>41111804</v>
      </c>
      <c r="G11328" s="64" t="s">
        <v>13633</v>
      </c>
      <c r="H11328" s="64">
        <v>3</v>
      </c>
      <c r="I11328" s="64">
        <v>8</v>
      </c>
      <c r="J11328" s="66">
        <v>1</v>
      </c>
      <c r="K11328" s="67">
        <v>85000</v>
      </c>
      <c r="L11328" s="68" t="s">
        <v>15</v>
      </c>
      <c r="M11328" s="68" t="s">
        <v>254</v>
      </c>
    </row>
    <row r="11329" spans="1:13" s="3" customFormat="1" ht="12.75" x14ac:dyDescent="0.2">
      <c r="A11329" s="62" t="s">
        <v>30</v>
      </c>
      <c r="B11329" s="62" t="s">
        <v>1804</v>
      </c>
      <c r="C11329" s="63">
        <v>10</v>
      </c>
      <c r="D11329" s="62" t="s">
        <v>13563</v>
      </c>
      <c r="E11329" s="62" t="s">
        <v>10475</v>
      </c>
      <c r="F11329" s="69">
        <v>41111804</v>
      </c>
      <c r="G11329" s="62" t="s">
        <v>13633</v>
      </c>
      <c r="H11329" s="62">
        <v>3</v>
      </c>
      <c r="I11329" s="62">
        <v>8</v>
      </c>
      <c r="J11329" s="70">
        <v>1</v>
      </c>
      <c r="K11329" s="71">
        <v>88500</v>
      </c>
      <c r="L11329" s="72" t="s">
        <v>15</v>
      </c>
      <c r="M11329" s="72" t="s">
        <v>254</v>
      </c>
    </row>
    <row r="11330" spans="1:13" s="3" customFormat="1" ht="12.75" x14ac:dyDescent="0.2">
      <c r="A11330" s="62" t="s">
        <v>30</v>
      </c>
      <c r="B11330" s="62" t="s">
        <v>1804</v>
      </c>
      <c r="C11330" s="63">
        <v>10</v>
      </c>
      <c r="D11330" s="64" t="s">
        <v>13563</v>
      </c>
      <c r="E11330" s="64" t="s">
        <v>10475</v>
      </c>
      <c r="F11330" s="65">
        <v>41111804</v>
      </c>
      <c r="G11330" s="64" t="s">
        <v>13633</v>
      </c>
      <c r="H11330" s="64">
        <v>3</v>
      </c>
      <c r="I11330" s="64">
        <v>8</v>
      </c>
      <c r="J11330" s="66">
        <v>1</v>
      </c>
      <c r="K11330" s="67">
        <v>84500</v>
      </c>
      <c r="L11330" s="68" t="s">
        <v>15</v>
      </c>
      <c r="M11330" s="68" t="s">
        <v>254</v>
      </c>
    </row>
    <row r="11331" spans="1:13" s="3" customFormat="1" ht="12.75" x14ac:dyDescent="0.2">
      <c r="A11331" s="62" t="s">
        <v>30</v>
      </c>
      <c r="B11331" s="62" t="s">
        <v>1804</v>
      </c>
      <c r="C11331" s="63">
        <v>10</v>
      </c>
      <c r="D11331" s="62" t="s">
        <v>13563</v>
      </c>
      <c r="E11331" s="62" t="s">
        <v>10476</v>
      </c>
      <c r="F11331" s="69">
        <v>41111804</v>
      </c>
      <c r="G11331" s="62" t="s">
        <v>13633</v>
      </c>
      <c r="H11331" s="62">
        <v>3</v>
      </c>
      <c r="I11331" s="62">
        <v>8</v>
      </c>
      <c r="J11331" s="70">
        <v>1</v>
      </c>
      <c r="K11331" s="71">
        <v>88000</v>
      </c>
      <c r="L11331" s="72" t="s">
        <v>15</v>
      </c>
      <c r="M11331" s="72" t="s">
        <v>254</v>
      </c>
    </row>
    <row r="11332" spans="1:13" s="3" customFormat="1" ht="12.75" x14ac:dyDescent="0.2">
      <c r="A11332" s="62" t="s">
        <v>30</v>
      </c>
      <c r="B11332" s="62" t="s">
        <v>1804</v>
      </c>
      <c r="C11332" s="63">
        <v>10</v>
      </c>
      <c r="D11332" s="64" t="s">
        <v>13563</v>
      </c>
      <c r="E11332" s="64" t="s">
        <v>10477</v>
      </c>
      <c r="F11332" s="65">
        <v>41111804</v>
      </c>
      <c r="G11332" s="64" t="s">
        <v>13633</v>
      </c>
      <c r="H11332" s="64">
        <v>3</v>
      </c>
      <c r="I11332" s="64">
        <v>8</v>
      </c>
      <c r="J11332" s="66">
        <v>1</v>
      </c>
      <c r="K11332" s="67">
        <v>85600</v>
      </c>
      <c r="L11332" s="68" t="s">
        <v>15</v>
      </c>
      <c r="M11332" s="68" t="s">
        <v>254</v>
      </c>
    </row>
    <row r="11333" spans="1:13" s="3" customFormat="1" ht="12.75" x14ac:dyDescent="0.2">
      <c r="A11333" s="62" t="s">
        <v>30</v>
      </c>
      <c r="B11333" s="62" t="s">
        <v>1804</v>
      </c>
      <c r="C11333" s="63">
        <v>10</v>
      </c>
      <c r="D11333" s="62" t="s">
        <v>13563</v>
      </c>
      <c r="E11333" s="62" t="s">
        <v>10478</v>
      </c>
      <c r="F11333" s="69">
        <v>39121032</v>
      </c>
      <c r="G11333" s="62" t="s">
        <v>13633</v>
      </c>
      <c r="H11333" s="62">
        <v>3</v>
      </c>
      <c r="I11333" s="62">
        <v>8</v>
      </c>
      <c r="J11333" s="70">
        <v>1</v>
      </c>
      <c r="K11333" s="71">
        <v>122000</v>
      </c>
      <c r="L11333" s="72" t="s">
        <v>15</v>
      </c>
      <c r="M11333" s="72" t="s">
        <v>254</v>
      </c>
    </row>
    <row r="11334" spans="1:13" s="3" customFormat="1" ht="12.75" x14ac:dyDescent="0.2">
      <c r="A11334" s="62" t="s">
        <v>30</v>
      </c>
      <c r="B11334" s="62" t="s">
        <v>1804</v>
      </c>
      <c r="C11334" s="63">
        <v>10</v>
      </c>
      <c r="D11334" s="64" t="s">
        <v>13563</v>
      </c>
      <c r="E11334" s="64" t="s">
        <v>10479</v>
      </c>
      <c r="F11334" s="65">
        <v>39121032</v>
      </c>
      <c r="G11334" s="64" t="s">
        <v>13633</v>
      </c>
      <c r="H11334" s="64">
        <v>3</v>
      </c>
      <c r="I11334" s="64">
        <v>8</v>
      </c>
      <c r="J11334" s="66">
        <v>1</v>
      </c>
      <c r="K11334" s="67">
        <v>700000</v>
      </c>
      <c r="L11334" s="68" t="s">
        <v>15</v>
      </c>
      <c r="M11334" s="68" t="s">
        <v>254</v>
      </c>
    </row>
    <row r="11335" spans="1:13" s="3" customFormat="1" ht="12.75" x14ac:dyDescent="0.2">
      <c r="A11335" s="62" t="s">
        <v>30</v>
      </c>
      <c r="B11335" s="62" t="s">
        <v>339</v>
      </c>
      <c r="C11335" s="63">
        <v>10</v>
      </c>
      <c r="D11335" s="62" t="s">
        <v>13386</v>
      </c>
      <c r="E11335" s="62" t="s">
        <v>10480</v>
      </c>
      <c r="F11335" s="69">
        <v>47131500</v>
      </c>
      <c r="G11335" s="62" t="s">
        <v>13633</v>
      </c>
      <c r="H11335" s="62">
        <v>3</v>
      </c>
      <c r="I11335" s="62">
        <v>8</v>
      </c>
      <c r="J11335" s="70">
        <v>1</v>
      </c>
      <c r="K11335" s="71">
        <v>120000</v>
      </c>
      <c r="L11335" s="72" t="s">
        <v>15</v>
      </c>
      <c r="M11335" s="72" t="s">
        <v>254</v>
      </c>
    </row>
    <row r="11336" spans="1:13" s="3" customFormat="1" ht="12.75" x14ac:dyDescent="0.2">
      <c r="A11336" s="62" t="s">
        <v>30</v>
      </c>
      <c r="B11336" s="62" t="s">
        <v>877</v>
      </c>
      <c r="C11336" s="63">
        <v>10</v>
      </c>
      <c r="D11336" s="64" t="s">
        <v>13496</v>
      </c>
      <c r="E11336" s="64" t="s">
        <v>10481</v>
      </c>
      <c r="F11336" s="65">
        <v>49201610</v>
      </c>
      <c r="G11336" s="64" t="s">
        <v>13633</v>
      </c>
      <c r="H11336" s="64">
        <v>3</v>
      </c>
      <c r="I11336" s="64">
        <v>8</v>
      </c>
      <c r="J11336" s="66">
        <v>1</v>
      </c>
      <c r="K11336" s="67">
        <v>32600</v>
      </c>
      <c r="L11336" s="68" t="s">
        <v>15</v>
      </c>
      <c r="M11336" s="68" t="s">
        <v>254</v>
      </c>
    </row>
    <row r="11337" spans="1:13" s="3" customFormat="1" ht="12.75" x14ac:dyDescent="0.2">
      <c r="A11337" s="62" t="s">
        <v>30</v>
      </c>
      <c r="B11337" s="62" t="s">
        <v>877</v>
      </c>
      <c r="C11337" s="63">
        <v>10</v>
      </c>
      <c r="D11337" s="62" t="s">
        <v>13496</v>
      </c>
      <c r="E11337" s="62" t="s">
        <v>10482</v>
      </c>
      <c r="F11337" s="69">
        <v>49201610</v>
      </c>
      <c r="G11337" s="62" t="s">
        <v>13633</v>
      </c>
      <c r="H11337" s="62">
        <v>3</v>
      </c>
      <c r="I11337" s="62">
        <v>8</v>
      </c>
      <c r="J11337" s="70">
        <v>1</v>
      </c>
      <c r="K11337" s="71">
        <v>35400</v>
      </c>
      <c r="L11337" s="72" t="s">
        <v>15</v>
      </c>
      <c r="M11337" s="72" t="s">
        <v>254</v>
      </c>
    </row>
    <row r="11338" spans="1:13" s="3" customFormat="1" ht="12.75" x14ac:dyDescent="0.2">
      <c r="A11338" s="62" t="s">
        <v>30</v>
      </c>
      <c r="B11338" s="62" t="s">
        <v>877</v>
      </c>
      <c r="C11338" s="63">
        <v>10</v>
      </c>
      <c r="D11338" s="64" t="s">
        <v>13496</v>
      </c>
      <c r="E11338" s="64" t="s">
        <v>10483</v>
      </c>
      <c r="F11338" s="65">
        <v>49201610</v>
      </c>
      <c r="G11338" s="64" t="s">
        <v>13633</v>
      </c>
      <c r="H11338" s="64">
        <v>3</v>
      </c>
      <c r="I11338" s="64">
        <v>8</v>
      </c>
      <c r="J11338" s="66">
        <v>1</v>
      </c>
      <c r="K11338" s="67">
        <v>32600</v>
      </c>
      <c r="L11338" s="68" t="s">
        <v>15</v>
      </c>
      <c r="M11338" s="68" t="s">
        <v>254</v>
      </c>
    </row>
    <row r="11339" spans="1:13" s="3" customFormat="1" ht="12.75" x14ac:dyDescent="0.2">
      <c r="A11339" s="62" t="s">
        <v>30</v>
      </c>
      <c r="B11339" s="62" t="s">
        <v>877</v>
      </c>
      <c r="C11339" s="63">
        <v>10</v>
      </c>
      <c r="D11339" s="62" t="s">
        <v>13496</v>
      </c>
      <c r="E11339" s="62" t="s">
        <v>10484</v>
      </c>
      <c r="F11339" s="69">
        <v>49201610</v>
      </c>
      <c r="G11339" s="62" t="s">
        <v>13633</v>
      </c>
      <c r="H11339" s="62">
        <v>3</v>
      </c>
      <c r="I11339" s="62">
        <v>8</v>
      </c>
      <c r="J11339" s="70">
        <v>1</v>
      </c>
      <c r="K11339" s="71">
        <v>35400</v>
      </c>
      <c r="L11339" s="72" t="s">
        <v>15</v>
      </c>
      <c r="M11339" s="72" t="s">
        <v>254</v>
      </c>
    </row>
    <row r="11340" spans="1:13" s="3" customFormat="1" ht="12.75" x14ac:dyDescent="0.2">
      <c r="A11340" s="62" t="s">
        <v>30</v>
      </c>
      <c r="B11340" s="62" t="s">
        <v>877</v>
      </c>
      <c r="C11340" s="63">
        <v>10</v>
      </c>
      <c r="D11340" s="64" t="s">
        <v>13496</v>
      </c>
      <c r="E11340" s="64" t="s">
        <v>10485</v>
      </c>
      <c r="F11340" s="65">
        <v>49201610</v>
      </c>
      <c r="G11340" s="64" t="s">
        <v>13633</v>
      </c>
      <c r="H11340" s="64">
        <v>3</v>
      </c>
      <c r="I11340" s="64">
        <v>8</v>
      </c>
      <c r="J11340" s="66">
        <v>1</v>
      </c>
      <c r="K11340" s="67">
        <v>35400</v>
      </c>
      <c r="L11340" s="68" t="s">
        <v>15</v>
      </c>
      <c r="M11340" s="68" t="s">
        <v>254</v>
      </c>
    </row>
    <row r="11341" spans="1:13" s="3" customFormat="1" ht="12.75" x14ac:dyDescent="0.2">
      <c r="A11341" s="62" t="s">
        <v>30</v>
      </c>
      <c r="B11341" s="62" t="s">
        <v>216</v>
      </c>
      <c r="C11341" s="63">
        <v>10</v>
      </c>
      <c r="D11341" s="62" t="s">
        <v>13377</v>
      </c>
      <c r="E11341" s="62" t="s">
        <v>10486</v>
      </c>
      <c r="F11341" s="69">
        <v>40172512</v>
      </c>
      <c r="G11341" s="62" t="s">
        <v>13633</v>
      </c>
      <c r="H11341" s="62">
        <v>3</v>
      </c>
      <c r="I11341" s="62">
        <v>8</v>
      </c>
      <c r="J11341" s="70">
        <v>1</v>
      </c>
      <c r="K11341" s="71">
        <v>32500</v>
      </c>
      <c r="L11341" s="72" t="s">
        <v>15</v>
      </c>
      <c r="M11341" s="72" t="s">
        <v>254</v>
      </c>
    </row>
    <row r="11342" spans="1:13" s="3" customFormat="1" ht="12.75" x14ac:dyDescent="0.2">
      <c r="A11342" s="62" t="s">
        <v>30</v>
      </c>
      <c r="B11342" s="62" t="s">
        <v>219</v>
      </c>
      <c r="C11342" s="63">
        <v>10</v>
      </c>
      <c r="D11342" s="64" t="s">
        <v>13379</v>
      </c>
      <c r="E11342" s="64" t="s">
        <v>10487</v>
      </c>
      <c r="F11342" s="65">
        <v>31311301</v>
      </c>
      <c r="G11342" s="64" t="s">
        <v>13633</v>
      </c>
      <c r="H11342" s="64">
        <v>3</v>
      </c>
      <c r="I11342" s="64">
        <v>8</v>
      </c>
      <c r="J11342" s="66">
        <v>3</v>
      </c>
      <c r="K11342" s="67">
        <v>71100</v>
      </c>
      <c r="L11342" s="68" t="s">
        <v>15</v>
      </c>
      <c r="M11342" s="68" t="s">
        <v>254</v>
      </c>
    </row>
    <row r="11343" spans="1:13" s="3" customFormat="1" ht="12.75" x14ac:dyDescent="0.2">
      <c r="A11343" s="62" t="s">
        <v>30</v>
      </c>
      <c r="B11343" s="62" t="s">
        <v>219</v>
      </c>
      <c r="C11343" s="63">
        <v>10</v>
      </c>
      <c r="D11343" s="62" t="s">
        <v>13379</v>
      </c>
      <c r="E11343" s="62" t="s">
        <v>10488</v>
      </c>
      <c r="F11343" s="69">
        <v>31311301</v>
      </c>
      <c r="G11343" s="62" t="s">
        <v>13633</v>
      </c>
      <c r="H11343" s="62">
        <v>3</v>
      </c>
      <c r="I11343" s="62">
        <v>8</v>
      </c>
      <c r="J11343" s="70">
        <v>3</v>
      </c>
      <c r="K11343" s="71">
        <v>73500</v>
      </c>
      <c r="L11343" s="72" t="s">
        <v>15</v>
      </c>
      <c r="M11343" s="72" t="s">
        <v>254</v>
      </c>
    </row>
    <row r="11344" spans="1:13" s="3" customFormat="1" ht="12.75" x14ac:dyDescent="0.2">
      <c r="A11344" s="62" t="s">
        <v>30</v>
      </c>
      <c r="B11344" s="62" t="s">
        <v>219</v>
      </c>
      <c r="C11344" s="63">
        <v>10</v>
      </c>
      <c r="D11344" s="64" t="s">
        <v>13379</v>
      </c>
      <c r="E11344" s="64" t="s">
        <v>10489</v>
      </c>
      <c r="F11344" s="65">
        <v>31311301</v>
      </c>
      <c r="G11344" s="64" t="s">
        <v>13633</v>
      </c>
      <c r="H11344" s="64">
        <v>3</v>
      </c>
      <c r="I11344" s="64">
        <v>8</v>
      </c>
      <c r="J11344" s="66">
        <v>3</v>
      </c>
      <c r="K11344" s="67">
        <v>69300</v>
      </c>
      <c r="L11344" s="68" t="s">
        <v>15</v>
      </c>
      <c r="M11344" s="68" t="s">
        <v>254</v>
      </c>
    </row>
    <row r="11345" spans="1:13" s="3" customFormat="1" ht="12.75" x14ac:dyDescent="0.2">
      <c r="A11345" s="62" t="s">
        <v>30</v>
      </c>
      <c r="B11345" s="62" t="s">
        <v>219</v>
      </c>
      <c r="C11345" s="63">
        <v>10</v>
      </c>
      <c r="D11345" s="62" t="s">
        <v>13379</v>
      </c>
      <c r="E11345" s="62" t="s">
        <v>10490</v>
      </c>
      <c r="F11345" s="69">
        <v>31311301</v>
      </c>
      <c r="G11345" s="62" t="s">
        <v>13633</v>
      </c>
      <c r="H11345" s="62">
        <v>3</v>
      </c>
      <c r="I11345" s="62">
        <v>8</v>
      </c>
      <c r="J11345" s="70">
        <v>3</v>
      </c>
      <c r="K11345" s="71">
        <v>79500</v>
      </c>
      <c r="L11345" s="72" t="s">
        <v>15</v>
      </c>
      <c r="M11345" s="72" t="s">
        <v>254</v>
      </c>
    </row>
    <row r="11346" spans="1:13" s="3" customFormat="1" ht="12.75" x14ac:dyDescent="0.2">
      <c r="A11346" s="62" t="s">
        <v>30</v>
      </c>
      <c r="B11346" s="62" t="s">
        <v>219</v>
      </c>
      <c r="C11346" s="63">
        <v>10</v>
      </c>
      <c r="D11346" s="64" t="s">
        <v>13379</v>
      </c>
      <c r="E11346" s="64" t="s">
        <v>10491</v>
      </c>
      <c r="F11346" s="65">
        <v>31311301</v>
      </c>
      <c r="G11346" s="64" t="s">
        <v>13633</v>
      </c>
      <c r="H11346" s="64">
        <v>3</v>
      </c>
      <c r="I11346" s="64">
        <v>8</v>
      </c>
      <c r="J11346" s="66">
        <v>3</v>
      </c>
      <c r="K11346" s="67">
        <v>66300</v>
      </c>
      <c r="L11346" s="68" t="s">
        <v>15</v>
      </c>
      <c r="M11346" s="68" t="s">
        <v>254</v>
      </c>
    </row>
    <row r="11347" spans="1:13" s="3" customFormat="1" ht="12.75" x14ac:dyDescent="0.2">
      <c r="A11347" s="62" t="s">
        <v>30</v>
      </c>
      <c r="B11347" s="62" t="s">
        <v>219</v>
      </c>
      <c r="C11347" s="63">
        <v>10</v>
      </c>
      <c r="D11347" s="62" t="s">
        <v>13379</v>
      </c>
      <c r="E11347" s="62" t="s">
        <v>10492</v>
      </c>
      <c r="F11347" s="69">
        <v>31161709</v>
      </c>
      <c r="G11347" s="62" t="s">
        <v>13633</v>
      </c>
      <c r="H11347" s="62">
        <v>3</v>
      </c>
      <c r="I11347" s="62">
        <v>8</v>
      </c>
      <c r="J11347" s="70">
        <v>8</v>
      </c>
      <c r="K11347" s="71">
        <v>14400</v>
      </c>
      <c r="L11347" s="72" t="s">
        <v>15</v>
      </c>
      <c r="M11347" s="72" t="s">
        <v>254</v>
      </c>
    </row>
    <row r="11348" spans="1:13" s="3" customFormat="1" ht="12.75" x14ac:dyDescent="0.2">
      <c r="A11348" s="62" t="s">
        <v>30</v>
      </c>
      <c r="B11348" s="62" t="s">
        <v>219</v>
      </c>
      <c r="C11348" s="63">
        <v>10</v>
      </c>
      <c r="D11348" s="64" t="s">
        <v>13379</v>
      </c>
      <c r="E11348" s="64" t="s">
        <v>10493</v>
      </c>
      <c r="F11348" s="65">
        <v>31161709</v>
      </c>
      <c r="G11348" s="64" t="s">
        <v>13633</v>
      </c>
      <c r="H11348" s="64">
        <v>3</v>
      </c>
      <c r="I11348" s="64">
        <v>8</v>
      </c>
      <c r="J11348" s="66">
        <v>8</v>
      </c>
      <c r="K11348" s="67">
        <v>14400</v>
      </c>
      <c r="L11348" s="68" t="s">
        <v>15</v>
      </c>
      <c r="M11348" s="68" t="s">
        <v>254</v>
      </c>
    </row>
    <row r="11349" spans="1:13" s="3" customFormat="1" ht="12.75" x14ac:dyDescent="0.2">
      <c r="A11349" s="62" t="s">
        <v>30</v>
      </c>
      <c r="B11349" s="62" t="s">
        <v>219</v>
      </c>
      <c r="C11349" s="63">
        <v>10</v>
      </c>
      <c r="D11349" s="62" t="s">
        <v>13379</v>
      </c>
      <c r="E11349" s="62" t="s">
        <v>10494</v>
      </c>
      <c r="F11349" s="69">
        <v>40183103</v>
      </c>
      <c r="G11349" s="62" t="s">
        <v>13633</v>
      </c>
      <c r="H11349" s="62">
        <v>3</v>
      </c>
      <c r="I11349" s="62">
        <v>8</v>
      </c>
      <c r="J11349" s="70">
        <v>3</v>
      </c>
      <c r="K11349" s="71">
        <v>70800</v>
      </c>
      <c r="L11349" s="72" t="s">
        <v>15</v>
      </c>
      <c r="M11349" s="72" t="s">
        <v>254</v>
      </c>
    </row>
    <row r="11350" spans="1:13" s="3" customFormat="1" ht="12.75" x14ac:dyDescent="0.2">
      <c r="A11350" s="62" t="s">
        <v>30</v>
      </c>
      <c r="B11350" s="62" t="s">
        <v>219</v>
      </c>
      <c r="C11350" s="63">
        <v>10</v>
      </c>
      <c r="D11350" s="64" t="s">
        <v>13379</v>
      </c>
      <c r="E11350" s="64" t="s">
        <v>10495</v>
      </c>
      <c r="F11350" s="65">
        <v>31311301</v>
      </c>
      <c r="G11350" s="64" t="s">
        <v>13633</v>
      </c>
      <c r="H11350" s="64">
        <v>3</v>
      </c>
      <c r="I11350" s="64">
        <v>8</v>
      </c>
      <c r="J11350" s="66">
        <v>3</v>
      </c>
      <c r="K11350" s="67">
        <v>97800</v>
      </c>
      <c r="L11350" s="68" t="s">
        <v>15</v>
      </c>
      <c r="M11350" s="68" t="s">
        <v>254</v>
      </c>
    </row>
    <row r="11351" spans="1:13" s="3" customFormat="1" ht="12.75" x14ac:dyDescent="0.2">
      <c r="A11351" s="62" t="s">
        <v>30</v>
      </c>
      <c r="B11351" s="62" t="s">
        <v>219</v>
      </c>
      <c r="C11351" s="63">
        <v>10</v>
      </c>
      <c r="D11351" s="62" t="s">
        <v>13379</v>
      </c>
      <c r="E11351" s="62" t="s">
        <v>10496</v>
      </c>
      <c r="F11351" s="69">
        <v>31311301</v>
      </c>
      <c r="G11351" s="62" t="s">
        <v>13633</v>
      </c>
      <c r="H11351" s="62">
        <v>3</v>
      </c>
      <c r="I11351" s="62">
        <v>8</v>
      </c>
      <c r="J11351" s="70">
        <v>3</v>
      </c>
      <c r="K11351" s="71">
        <v>97800</v>
      </c>
      <c r="L11351" s="72" t="s">
        <v>15</v>
      </c>
      <c r="M11351" s="72" t="s">
        <v>254</v>
      </c>
    </row>
    <row r="11352" spans="1:13" s="3" customFormat="1" ht="12.75" x14ac:dyDescent="0.2">
      <c r="A11352" s="62" t="s">
        <v>30</v>
      </c>
      <c r="B11352" s="62" t="s">
        <v>219</v>
      </c>
      <c r="C11352" s="63">
        <v>10</v>
      </c>
      <c r="D11352" s="64" t="s">
        <v>13379</v>
      </c>
      <c r="E11352" s="64" t="s">
        <v>10497</v>
      </c>
      <c r="F11352" s="65">
        <v>31311301</v>
      </c>
      <c r="G11352" s="64" t="s">
        <v>13633</v>
      </c>
      <c r="H11352" s="64">
        <v>3</v>
      </c>
      <c r="I11352" s="64">
        <v>8</v>
      </c>
      <c r="J11352" s="66">
        <v>3</v>
      </c>
      <c r="K11352" s="67">
        <v>97800</v>
      </c>
      <c r="L11352" s="68" t="s">
        <v>15</v>
      </c>
      <c r="M11352" s="68" t="s">
        <v>254</v>
      </c>
    </row>
    <row r="11353" spans="1:13" s="3" customFormat="1" ht="12.75" x14ac:dyDescent="0.2">
      <c r="A11353" s="62" t="s">
        <v>30</v>
      </c>
      <c r="B11353" s="62" t="s">
        <v>219</v>
      </c>
      <c r="C11353" s="63">
        <v>10</v>
      </c>
      <c r="D11353" s="62" t="s">
        <v>13379</v>
      </c>
      <c r="E11353" s="62" t="s">
        <v>10498</v>
      </c>
      <c r="F11353" s="69">
        <v>31311301</v>
      </c>
      <c r="G11353" s="62" t="s">
        <v>13633</v>
      </c>
      <c r="H11353" s="62">
        <v>3</v>
      </c>
      <c r="I11353" s="62">
        <v>8</v>
      </c>
      <c r="J11353" s="70">
        <v>3</v>
      </c>
      <c r="K11353" s="71">
        <v>97800</v>
      </c>
      <c r="L11353" s="72" t="s">
        <v>15</v>
      </c>
      <c r="M11353" s="72" t="s">
        <v>254</v>
      </c>
    </row>
    <row r="11354" spans="1:13" s="3" customFormat="1" ht="12.75" x14ac:dyDescent="0.2">
      <c r="A11354" s="62" t="s">
        <v>30</v>
      </c>
      <c r="B11354" s="62" t="s">
        <v>219</v>
      </c>
      <c r="C11354" s="63">
        <v>10</v>
      </c>
      <c r="D11354" s="64" t="s">
        <v>13379</v>
      </c>
      <c r="E11354" s="64" t="s">
        <v>10499</v>
      </c>
      <c r="F11354" s="65">
        <v>31161709</v>
      </c>
      <c r="G11354" s="64" t="s">
        <v>13633</v>
      </c>
      <c r="H11354" s="64">
        <v>3</v>
      </c>
      <c r="I11354" s="64">
        <v>8</v>
      </c>
      <c r="J11354" s="66">
        <v>20</v>
      </c>
      <c r="K11354" s="67">
        <v>60000</v>
      </c>
      <c r="L11354" s="68" t="s">
        <v>15</v>
      </c>
      <c r="M11354" s="68" t="s">
        <v>254</v>
      </c>
    </row>
    <row r="11355" spans="1:13" s="3" customFormat="1" ht="12.75" x14ac:dyDescent="0.2">
      <c r="A11355" s="62" t="s">
        <v>30</v>
      </c>
      <c r="B11355" s="62" t="s">
        <v>219</v>
      </c>
      <c r="C11355" s="63">
        <v>10</v>
      </c>
      <c r="D11355" s="62" t="s">
        <v>13379</v>
      </c>
      <c r="E11355" s="62" t="s">
        <v>10500</v>
      </c>
      <c r="F11355" s="69">
        <v>26101513</v>
      </c>
      <c r="G11355" s="62" t="s">
        <v>13633</v>
      </c>
      <c r="H11355" s="62">
        <v>3</v>
      </c>
      <c r="I11355" s="62">
        <v>8</v>
      </c>
      <c r="J11355" s="70">
        <v>1</v>
      </c>
      <c r="K11355" s="71">
        <v>970000</v>
      </c>
      <c r="L11355" s="72" t="s">
        <v>15</v>
      </c>
      <c r="M11355" s="72" t="s">
        <v>254</v>
      </c>
    </row>
    <row r="11356" spans="1:13" s="3" customFormat="1" ht="12.75" x14ac:dyDescent="0.2">
      <c r="A11356" s="62" t="s">
        <v>30</v>
      </c>
      <c r="B11356" s="62" t="s">
        <v>1804</v>
      </c>
      <c r="C11356" s="63">
        <v>10</v>
      </c>
      <c r="D11356" s="64" t="s">
        <v>13563</v>
      </c>
      <c r="E11356" s="64" t="s">
        <v>10501</v>
      </c>
      <c r="F11356" s="65">
        <v>25191500</v>
      </c>
      <c r="G11356" s="64" t="s">
        <v>13633</v>
      </c>
      <c r="H11356" s="64">
        <v>3</v>
      </c>
      <c r="I11356" s="64">
        <v>8</v>
      </c>
      <c r="J11356" s="66">
        <v>1</v>
      </c>
      <c r="K11356" s="67">
        <v>65300</v>
      </c>
      <c r="L11356" s="68" t="s">
        <v>15</v>
      </c>
      <c r="M11356" s="68" t="s">
        <v>254</v>
      </c>
    </row>
    <row r="11357" spans="1:13" s="3" customFormat="1" ht="12.75" x14ac:dyDescent="0.2">
      <c r="A11357" s="62" t="s">
        <v>30</v>
      </c>
      <c r="B11357" s="62" t="s">
        <v>219</v>
      </c>
      <c r="C11357" s="63">
        <v>10</v>
      </c>
      <c r="D11357" s="62" t="s">
        <v>13379</v>
      </c>
      <c r="E11357" s="62" t="s">
        <v>10502</v>
      </c>
      <c r="F11357" s="69">
        <v>40183103</v>
      </c>
      <c r="G11357" s="62" t="s">
        <v>13633</v>
      </c>
      <c r="H11357" s="62">
        <v>3</v>
      </c>
      <c r="I11357" s="62">
        <v>8</v>
      </c>
      <c r="J11357" s="70">
        <v>3</v>
      </c>
      <c r="K11357" s="71">
        <v>67500</v>
      </c>
      <c r="L11357" s="72" t="s">
        <v>15</v>
      </c>
      <c r="M11357" s="72" t="s">
        <v>254</v>
      </c>
    </row>
    <row r="11358" spans="1:13" s="3" customFormat="1" ht="12.75" x14ac:dyDescent="0.2">
      <c r="A11358" s="62" t="s">
        <v>30</v>
      </c>
      <c r="B11358" s="62" t="s">
        <v>219</v>
      </c>
      <c r="C11358" s="63">
        <v>10</v>
      </c>
      <c r="D11358" s="64" t="s">
        <v>13379</v>
      </c>
      <c r="E11358" s="64" t="s">
        <v>10503</v>
      </c>
      <c r="F11358" s="65">
        <v>40183103</v>
      </c>
      <c r="G11358" s="64" t="s">
        <v>13633</v>
      </c>
      <c r="H11358" s="64">
        <v>3</v>
      </c>
      <c r="I11358" s="64">
        <v>8</v>
      </c>
      <c r="J11358" s="66">
        <v>3</v>
      </c>
      <c r="K11358" s="67">
        <v>74400</v>
      </c>
      <c r="L11358" s="68" t="s">
        <v>15</v>
      </c>
      <c r="M11358" s="68" t="s">
        <v>254</v>
      </c>
    </row>
    <row r="11359" spans="1:13" s="3" customFormat="1" ht="12.75" x14ac:dyDescent="0.2">
      <c r="A11359" s="62" t="s">
        <v>30</v>
      </c>
      <c r="B11359" s="62" t="s">
        <v>219</v>
      </c>
      <c r="C11359" s="63">
        <v>10</v>
      </c>
      <c r="D11359" s="62" t="s">
        <v>13379</v>
      </c>
      <c r="E11359" s="62" t="s">
        <v>10504</v>
      </c>
      <c r="F11359" s="69">
        <v>40183103</v>
      </c>
      <c r="G11359" s="62" t="s">
        <v>13633</v>
      </c>
      <c r="H11359" s="62">
        <v>3</v>
      </c>
      <c r="I11359" s="62">
        <v>8</v>
      </c>
      <c r="J11359" s="70">
        <v>3</v>
      </c>
      <c r="K11359" s="71">
        <v>67500</v>
      </c>
      <c r="L11359" s="72" t="s">
        <v>15</v>
      </c>
      <c r="M11359" s="72" t="s">
        <v>254</v>
      </c>
    </row>
    <row r="11360" spans="1:13" s="3" customFormat="1" ht="12.75" x14ac:dyDescent="0.2">
      <c r="A11360" s="62" t="s">
        <v>30</v>
      </c>
      <c r="B11360" s="62" t="s">
        <v>219</v>
      </c>
      <c r="C11360" s="63">
        <v>10</v>
      </c>
      <c r="D11360" s="64" t="s">
        <v>13379</v>
      </c>
      <c r="E11360" s="64" t="s">
        <v>10505</v>
      </c>
      <c r="F11360" s="65">
        <v>40183103</v>
      </c>
      <c r="G11360" s="64" t="s">
        <v>13633</v>
      </c>
      <c r="H11360" s="64">
        <v>3</v>
      </c>
      <c r="I11360" s="64">
        <v>8</v>
      </c>
      <c r="J11360" s="66">
        <v>3</v>
      </c>
      <c r="K11360" s="67">
        <v>69300</v>
      </c>
      <c r="L11360" s="68" t="s">
        <v>15</v>
      </c>
      <c r="M11360" s="68" t="s">
        <v>254</v>
      </c>
    </row>
    <row r="11361" spans="1:13" s="3" customFormat="1" ht="12.75" x14ac:dyDescent="0.2">
      <c r="A11361" s="62" t="s">
        <v>30</v>
      </c>
      <c r="B11361" s="62" t="s">
        <v>219</v>
      </c>
      <c r="C11361" s="63">
        <v>10</v>
      </c>
      <c r="D11361" s="62" t="s">
        <v>13379</v>
      </c>
      <c r="E11361" s="62" t="s">
        <v>10506</v>
      </c>
      <c r="F11361" s="69">
        <v>40183103</v>
      </c>
      <c r="G11361" s="62" t="s">
        <v>13633</v>
      </c>
      <c r="H11361" s="62">
        <v>3</v>
      </c>
      <c r="I11361" s="62">
        <v>8</v>
      </c>
      <c r="J11361" s="70">
        <v>3</v>
      </c>
      <c r="K11361" s="71">
        <v>80700</v>
      </c>
      <c r="L11361" s="72" t="s">
        <v>15</v>
      </c>
      <c r="M11361" s="72" t="s">
        <v>254</v>
      </c>
    </row>
    <row r="11362" spans="1:13" s="3" customFormat="1" ht="12.75" x14ac:dyDescent="0.2">
      <c r="A11362" s="62" t="s">
        <v>30</v>
      </c>
      <c r="B11362" s="62" t="s">
        <v>219</v>
      </c>
      <c r="C11362" s="63">
        <v>10</v>
      </c>
      <c r="D11362" s="64" t="s">
        <v>13379</v>
      </c>
      <c r="E11362" s="64" t="s">
        <v>10507</v>
      </c>
      <c r="F11362" s="65">
        <v>31311301</v>
      </c>
      <c r="G11362" s="64" t="s">
        <v>13633</v>
      </c>
      <c r="H11362" s="64">
        <v>3</v>
      </c>
      <c r="I11362" s="64">
        <v>8</v>
      </c>
      <c r="J11362" s="66">
        <v>3</v>
      </c>
      <c r="K11362" s="67">
        <v>64500</v>
      </c>
      <c r="L11362" s="68" t="s">
        <v>15</v>
      </c>
      <c r="M11362" s="68" t="s">
        <v>254</v>
      </c>
    </row>
    <row r="11363" spans="1:13" s="3" customFormat="1" ht="12.75" x14ac:dyDescent="0.2">
      <c r="A11363" s="62" t="s">
        <v>30</v>
      </c>
      <c r="B11363" s="62" t="s">
        <v>219</v>
      </c>
      <c r="C11363" s="63">
        <v>10</v>
      </c>
      <c r="D11363" s="62" t="s">
        <v>13379</v>
      </c>
      <c r="E11363" s="62" t="s">
        <v>10508</v>
      </c>
      <c r="F11363" s="69">
        <v>31311301</v>
      </c>
      <c r="G11363" s="62" t="s">
        <v>13633</v>
      </c>
      <c r="H11363" s="62">
        <v>3</v>
      </c>
      <c r="I11363" s="62">
        <v>8</v>
      </c>
      <c r="J11363" s="70">
        <v>3</v>
      </c>
      <c r="K11363" s="71">
        <v>67800</v>
      </c>
      <c r="L11363" s="72" t="s">
        <v>15</v>
      </c>
      <c r="M11363" s="72" t="s">
        <v>254</v>
      </c>
    </row>
    <row r="11364" spans="1:13" s="3" customFormat="1" ht="12.75" x14ac:dyDescent="0.2">
      <c r="A11364" s="62" t="s">
        <v>30</v>
      </c>
      <c r="B11364" s="62" t="s">
        <v>219</v>
      </c>
      <c r="C11364" s="63">
        <v>10</v>
      </c>
      <c r="D11364" s="64" t="s">
        <v>13379</v>
      </c>
      <c r="E11364" s="64" t="s">
        <v>10509</v>
      </c>
      <c r="F11364" s="65">
        <v>31311301</v>
      </c>
      <c r="G11364" s="64" t="s">
        <v>13633</v>
      </c>
      <c r="H11364" s="64">
        <v>3</v>
      </c>
      <c r="I11364" s="64">
        <v>8</v>
      </c>
      <c r="J11364" s="66">
        <v>3</v>
      </c>
      <c r="K11364" s="67">
        <v>76200</v>
      </c>
      <c r="L11364" s="68" t="s">
        <v>15</v>
      </c>
      <c r="M11364" s="68" t="s">
        <v>254</v>
      </c>
    </row>
    <row r="11365" spans="1:13" s="3" customFormat="1" ht="12.75" x14ac:dyDescent="0.2">
      <c r="A11365" s="62" t="s">
        <v>30</v>
      </c>
      <c r="B11365" s="62" t="s">
        <v>219</v>
      </c>
      <c r="C11365" s="63">
        <v>10</v>
      </c>
      <c r="D11365" s="62" t="s">
        <v>13379</v>
      </c>
      <c r="E11365" s="62" t="s">
        <v>10510</v>
      </c>
      <c r="F11365" s="69">
        <v>31311301</v>
      </c>
      <c r="G11365" s="62" t="s">
        <v>13633</v>
      </c>
      <c r="H11365" s="62">
        <v>3</v>
      </c>
      <c r="I11365" s="62">
        <v>8</v>
      </c>
      <c r="J11365" s="70">
        <v>3</v>
      </c>
      <c r="K11365" s="71">
        <v>67200</v>
      </c>
      <c r="L11365" s="72" t="s">
        <v>15</v>
      </c>
      <c r="M11365" s="72" t="s">
        <v>254</v>
      </c>
    </row>
    <row r="11366" spans="1:13" s="3" customFormat="1" ht="12.75" x14ac:dyDescent="0.2">
      <c r="A11366" s="62" t="s">
        <v>30</v>
      </c>
      <c r="B11366" s="62" t="s">
        <v>219</v>
      </c>
      <c r="C11366" s="63">
        <v>10</v>
      </c>
      <c r="D11366" s="64" t="s">
        <v>13379</v>
      </c>
      <c r="E11366" s="64" t="s">
        <v>10511</v>
      </c>
      <c r="F11366" s="65">
        <v>31311301</v>
      </c>
      <c r="G11366" s="64" t="s">
        <v>13633</v>
      </c>
      <c r="H11366" s="64">
        <v>3</v>
      </c>
      <c r="I11366" s="64">
        <v>8</v>
      </c>
      <c r="J11366" s="66">
        <v>3</v>
      </c>
      <c r="K11366" s="67">
        <v>71700</v>
      </c>
      <c r="L11366" s="68" t="s">
        <v>15</v>
      </c>
      <c r="M11366" s="68" t="s">
        <v>254</v>
      </c>
    </row>
    <row r="11367" spans="1:13" s="3" customFormat="1" ht="12.75" x14ac:dyDescent="0.2">
      <c r="A11367" s="62" t="s">
        <v>30</v>
      </c>
      <c r="B11367" s="62" t="s">
        <v>219</v>
      </c>
      <c r="C11367" s="63">
        <v>10</v>
      </c>
      <c r="D11367" s="62" t="s">
        <v>13379</v>
      </c>
      <c r="E11367" s="62" t="s">
        <v>10512</v>
      </c>
      <c r="F11367" s="69">
        <v>31311301</v>
      </c>
      <c r="G11367" s="62" t="s">
        <v>13633</v>
      </c>
      <c r="H11367" s="62">
        <v>3</v>
      </c>
      <c r="I11367" s="62">
        <v>8</v>
      </c>
      <c r="J11367" s="70">
        <v>1</v>
      </c>
      <c r="K11367" s="71">
        <v>148000</v>
      </c>
      <c r="L11367" s="72" t="s">
        <v>15</v>
      </c>
      <c r="M11367" s="72" t="s">
        <v>254</v>
      </c>
    </row>
    <row r="11368" spans="1:13" s="3" customFormat="1" ht="12.75" x14ac:dyDescent="0.2">
      <c r="A11368" s="62" t="s">
        <v>30</v>
      </c>
      <c r="B11368" s="62" t="s">
        <v>219</v>
      </c>
      <c r="C11368" s="63">
        <v>10</v>
      </c>
      <c r="D11368" s="64" t="s">
        <v>13379</v>
      </c>
      <c r="E11368" s="64" t="s">
        <v>10513</v>
      </c>
      <c r="F11368" s="65">
        <v>31311301</v>
      </c>
      <c r="G11368" s="64" t="s">
        <v>13633</v>
      </c>
      <c r="H11368" s="64">
        <v>3</v>
      </c>
      <c r="I11368" s="64">
        <v>8</v>
      </c>
      <c r="J11368" s="66">
        <v>1</v>
      </c>
      <c r="K11368" s="67">
        <v>148000</v>
      </c>
      <c r="L11368" s="68" t="s">
        <v>15</v>
      </c>
      <c r="M11368" s="68" t="s">
        <v>254</v>
      </c>
    </row>
    <row r="11369" spans="1:13" s="3" customFormat="1" ht="12.75" x14ac:dyDescent="0.2">
      <c r="A11369" s="62" t="s">
        <v>30</v>
      </c>
      <c r="B11369" s="62" t="s">
        <v>219</v>
      </c>
      <c r="C11369" s="63">
        <v>10</v>
      </c>
      <c r="D11369" s="62" t="s">
        <v>13379</v>
      </c>
      <c r="E11369" s="62" t="s">
        <v>10514</v>
      </c>
      <c r="F11369" s="69">
        <v>31311301</v>
      </c>
      <c r="G11369" s="62" t="s">
        <v>13633</v>
      </c>
      <c r="H11369" s="62">
        <v>3</v>
      </c>
      <c r="I11369" s="62">
        <v>8</v>
      </c>
      <c r="J11369" s="70">
        <v>1</v>
      </c>
      <c r="K11369" s="71">
        <v>148000</v>
      </c>
      <c r="L11369" s="72" t="s">
        <v>15</v>
      </c>
      <c r="M11369" s="72" t="s">
        <v>254</v>
      </c>
    </row>
    <row r="11370" spans="1:13" s="3" customFormat="1" ht="12.75" x14ac:dyDescent="0.2">
      <c r="A11370" s="62" t="s">
        <v>30</v>
      </c>
      <c r="B11370" s="62" t="s">
        <v>219</v>
      </c>
      <c r="C11370" s="63">
        <v>10</v>
      </c>
      <c r="D11370" s="64" t="s">
        <v>13379</v>
      </c>
      <c r="E11370" s="64" t="s">
        <v>10515</v>
      </c>
      <c r="F11370" s="65">
        <v>31311301</v>
      </c>
      <c r="G11370" s="64" t="s">
        <v>13633</v>
      </c>
      <c r="H11370" s="64">
        <v>3</v>
      </c>
      <c r="I11370" s="64">
        <v>8</v>
      </c>
      <c r="J11370" s="66">
        <v>1</v>
      </c>
      <c r="K11370" s="67">
        <v>148000</v>
      </c>
      <c r="L11370" s="68" t="s">
        <v>15</v>
      </c>
      <c r="M11370" s="68" t="s">
        <v>254</v>
      </c>
    </row>
    <row r="11371" spans="1:13" s="3" customFormat="1" ht="12.75" x14ac:dyDescent="0.2">
      <c r="A11371" s="62" t="s">
        <v>30</v>
      </c>
      <c r="B11371" s="62" t="s">
        <v>219</v>
      </c>
      <c r="C11371" s="63">
        <v>10</v>
      </c>
      <c r="D11371" s="62" t="s">
        <v>13379</v>
      </c>
      <c r="E11371" s="62" t="s">
        <v>10516</v>
      </c>
      <c r="F11371" s="69">
        <v>31311301</v>
      </c>
      <c r="G11371" s="62" t="s">
        <v>13633</v>
      </c>
      <c r="H11371" s="62">
        <v>3</v>
      </c>
      <c r="I11371" s="62">
        <v>8</v>
      </c>
      <c r="J11371" s="70">
        <v>1</v>
      </c>
      <c r="K11371" s="71">
        <v>148000</v>
      </c>
      <c r="L11371" s="72" t="s">
        <v>15</v>
      </c>
      <c r="M11371" s="72" t="s">
        <v>254</v>
      </c>
    </row>
    <row r="11372" spans="1:13" s="3" customFormat="1" ht="12.75" x14ac:dyDescent="0.2">
      <c r="A11372" s="62" t="s">
        <v>30</v>
      </c>
      <c r="B11372" s="62" t="s">
        <v>1773</v>
      </c>
      <c r="C11372" s="63">
        <v>10</v>
      </c>
      <c r="D11372" s="64" t="s">
        <v>13532</v>
      </c>
      <c r="E11372" s="64" t="s">
        <v>10517</v>
      </c>
      <c r="F11372" s="65">
        <v>31251510</v>
      </c>
      <c r="G11372" s="64" t="s">
        <v>13633</v>
      </c>
      <c r="H11372" s="64">
        <v>3</v>
      </c>
      <c r="I11372" s="64">
        <v>8</v>
      </c>
      <c r="J11372" s="66">
        <v>1</v>
      </c>
      <c r="K11372" s="67">
        <v>78200</v>
      </c>
      <c r="L11372" s="68" t="s">
        <v>15</v>
      </c>
      <c r="M11372" s="68" t="s">
        <v>254</v>
      </c>
    </row>
    <row r="11373" spans="1:13" s="3" customFormat="1" ht="12.75" x14ac:dyDescent="0.2">
      <c r="A11373" s="62" t="s">
        <v>30</v>
      </c>
      <c r="B11373" s="62" t="s">
        <v>1773</v>
      </c>
      <c r="C11373" s="63">
        <v>10</v>
      </c>
      <c r="D11373" s="62" t="s">
        <v>13532</v>
      </c>
      <c r="E11373" s="62" t="s">
        <v>10518</v>
      </c>
      <c r="F11373" s="69">
        <v>31251510</v>
      </c>
      <c r="G11373" s="62" t="s">
        <v>13633</v>
      </c>
      <c r="H11373" s="62">
        <v>3</v>
      </c>
      <c r="I11373" s="62">
        <v>8</v>
      </c>
      <c r="J11373" s="70">
        <v>1</v>
      </c>
      <c r="K11373" s="71">
        <v>750000</v>
      </c>
      <c r="L11373" s="72" t="s">
        <v>15</v>
      </c>
      <c r="M11373" s="72" t="s">
        <v>254</v>
      </c>
    </row>
    <row r="11374" spans="1:13" s="3" customFormat="1" ht="12.75" x14ac:dyDescent="0.2">
      <c r="A11374" s="62" t="s">
        <v>30</v>
      </c>
      <c r="B11374" s="62" t="s">
        <v>1773</v>
      </c>
      <c r="C11374" s="63">
        <v>10</v>
      </c>
      <c r="D11374" s="64" t="s">
        <v>13532</v>
      </c>
      <c r="E11374" s="64" t="s">
        <v>10519</v>
      </c>
      <c r="F11374" s="65">
        <v>25191835</v>
      </c>
      <c r="G11374" s="64" t="s">
        <v>13633</v>
      </c>
      <c r="H11374" s="64">
        <v>3</v>
      </c>
      <c r="I11374" s="64">
        <v>8</v>
      </c>
      <c r="J11374" s="66">
        <v>2</v>
      </c>
      <c r="K11374" s="67">
        <v>340000</v>
      </c>
      <c r="L11374" s="68" t="s">
        <v>15</v>
      </c>
      <c r="M11374" s="68" t="s">
        <v>254</v>
      </c>
    </row>
    <row r="11375" spans="1:13" s="3" customFormat="1" ht="12.75" x14ac:dyDescent="0.2">
      <c r="A11375" s="62" t="s">
        <v>30</v>
      </c>
      <c r="B11375" s="62" t="s">
        <v>1773</v>
      </c>
      <c r="C11375" s="63">
        <v>10</v>
      </c>
      <c r="D11375" s="62" t="s">
        <v>13532</v>
      </c>
      <c r="E11375" s="62" t="s">
        <v>10520</v>
      </c>
      <c r="F11375" s="69">
        <v>31251510</v>
      </c>
      <c r="G11375" s="62" t="s">
        <v>13633</v>
      </c>
      <c r="H11375" s="62">
        <v>3</v>
      </c>
      <c r="I11375" s="62">
        <v>8</v>
      </c>
      <c r="J11375" s="70">
        <v>1</v>
      </c>
      <c r="K11375" s="71">
        <v>750000</v>
      </c>
      <c r="L11375" s="72" t="s">
        <v>15</v>
      </c>
      <c r="M11375" s="72" t="s">
        <v>254</v>
      </c>
    </row>
    <row r="11376" spans="1:13" s="3" customFormat="1" ht="12.75" x14ac:dyDescent="0.2">
      <c r="A11376" s="62" t="s">
        <v>30</v>
      </c>
      <c r="B11376" s="62" t="s">
        <v>219</v>
      </c>
      <c r="C11376" s="63">
        <v>10</v>
      </c>
      <c r="D11376" s="64" t="s">
        <v>13379</v>
      </c>
      <c r="E11376" s="64" t="s">
        <v>10521</v>
      </c>
      <c r="F11376" s="65">
        <v>20143002</v>
      </c>
      <c r="G11376" s="64" t="s">
        <v>13633</v>
      </c>
      <c r="H11376" s="64">
        <v>3</v>
      </c>
      <c r="I11376" s="64">
        <v>8</v>
      </c>
      <c r="J11376" s="66">
        <v>1</v>
      </c>
      <c r="K11376" s="67">
        <v>150000</v>
      </c>
      <c r="L11376" s="68" t="s">
        <v>848</v>
      </c>
      <c r="M11376" s="68" t="s">
        <v>254</v>
      </c>
    </row>
    <row r="11377" spans="1:13" s="3" customFormat="1" ht="12.75" x14ac:dyDescent="0.2">
      <c r="A11377" s="62" t="s">
        <v>30</v>
      </c>
      <c r="B11377" s="62" t="s">
        <v>219</v>
      </c>
      <c r="C11377" s="63">
        <v>10</v>
      </c>
      <c r="D11377" s="62" t="s">
        <v>13379</v>
      </c>
      <c r="E11377" s="62" t="s">
        <v>10522</v>
      </c>
      <c r="F11377" s="69">
        <v>20143002</v>
      </c>
      <c r="G11377" s="62" t="s">
        <v>13633</v>
      </c>
      <c r="H11377" s="62">
        <v>3</v>
      </c>
      <c r="I11377" s="62">
        <v>8</v>
      </c>
      <c r="J11377" s="70">
        <v>1</v>
      </c>
      <c r="K11377" s="71">
        <v>26200</v>
      </c>
      <c r="L11377" s="72" t="s">
        <v>848</v>
      </c>
      <c r="M11377" s="72" t="s">
        <v>254</v>
      </c>
    </row>
    <row r="11378" spans="1:13" s="3" customFormat="1" ht="12.75" x14ac:dyDescent="0.2">
      <c r="A11378" s="62" t="s">
        <v>30</v>
      </c>
      <c r="B11378" s="62" t="s">
        <v>219</v>
      </c>
      <c r="C11378" s="63">
        <v>10</v>
      </c>
      <c r="D11378" s="64" t="s">
        <v>13379</v>
      </c>
      <c r="E11378" s="64" t="s">
        <v>10523</v>
      </c>
      <c r="F11378" s="65">
        <v>20143002</v>
      </c>
      <c r="G11378" s="64" t="s">
        <v>13633</v>
      </c>
      <c r="H11378" s="64">
        <v>3</v>
      </c>
      <c r="I11378" s="64">
        <v>8</v>
      </c>
      <c r="J11378" s="66">
        <v>1</v>
      </c>
      <c r="K11378" s="67">
        <v>26200</v>
      </c>
      <c r="L11378" s="68" t="s">
        <v>848</v>
      </c>
      <c r="M11378" s="68" t="s">
        <v>254</v>
      </c>
    </row>
    <row r="11379" spans="1:13" s="3" customFormat="1" ht="12.75" x14ac:dyDescent="0.2">
      <c r="A11379" s="62" t="s">
        <v>30</v>
      </c>
      <c r="B11379" s="62" t="s">
        <v>219</v>
      </c>
      <c r="C11379" s="63">
        <v>10</v>
      </c>
      <c r="D11379" s="62" t="s">
        <v>13379</v>
      </c>
      <c r="E11379" s="62" t="s">
        <v>10524</v>
      </c>
      <c r="F11379" s="69">
        <v>20143002</v>
      </c>
      <c r="G11379" s="62" t="s">
        <v>13633</v>
      </c>
      <c r="H11379" s="62">
        <v>3</v>
      </c>
      <c r="I11379" s="62">
        <v>8</v>
      </c>
      <c r="J11379" s="70">
        <v>1</v>
      </c>
      <c r="K11379" s="71">
        <v>22100</v>
      </c>
      <c r="L11379" s="72" t="s">
        <v>848</v>
      </c>
      <c r="M11379" s="72" t="s">
        <v>254</v>
      </c>
    </row>
    <row r="11380" spans="1:13" s="3" customFormat="1" ht="12.75" x14ac:dyDescent="0.2">
      <c r="A11380" s="62" t="s">
        <v>30</v>
      </c>
      <c r="B11380" s="62" t="s">
        <v>219</v>
      </c>
      <c r="C11380" s="63">
        <v>10</v>
      </c>
      <c r="D11380" s="64" t="s">
        <v>13379</v>
      </c>
      <c r="E11380" s="64" t="s">
        <v>10525</v>
      </c>
      <c r="F11380" s="65">
        <v>20143002</v>
      </c>
      <c r="G11380" s="64" t="s">
        <v>13633</v>
      </c>
      <c r="H11380" s="64">
        <v>3</v>
      </c>
      <c r="I11380" s="64">
        <v>8</v>
      </c>
      <c r="J11380" s="66">
        <v>1</v>
      </c>
      <c r="K11380" s="67">
        <v>18900</v>
      </c>
      <c r="L11380" s="68" t="s">
        <v>848</v>
      </c>
      <c r="M11380" s="68" t="s">
        <v>254</v>
      </c>
    </row>
    <row r="11381" spans="1:13" s="3" customFormat="1" ht="12.75" x14ac:dyDescent="0.2">
      <c r="A11381" s="62" t="s">
        <v>30</v>
      </c>
      <c r="B11381" s="62" t="s">
        <v>219</v>
      </c>
      <c r="C11381" s="63">
        <v>10</v>
      </c>
      <c r="D11381" s="62" t="s">
        <v>13379</v>
      </c>
      <c r="E11381" s="62" t="s">
        <v>10526</v>
      </c>
      <c r="F11381" s="69">
        <v>20143002</v>
      </c>
      <c r="G11381" s="62" t="s">
        <v>13633</v>
      </c>
      <c r="H11381" s="62">
        <v>3</v>
      </c>
      <c r="I11381" s="62">
        <v>8</v>
      </c>
      <c r="J11381" s="70">
        <v>1</v>
      </c>
      <c r="K11381" s="71">
        <v>26800</v>
      </c>
      <c r="L11381" s="72" t="s">
        <v>848</v>
      </c>
      <c r="M11381" s="72" t="s">
        <v>254</v>
      </c>
    </row>
    <row r="11382" spans="1:13" s="3" customFormat="1" ht="12.75" x14ac:dyDescent="0.2">
      <c r="A11382" s="62" t="s">
        <v>30</v>
      </c>
      <c r="B11382" s="62" t="s">
        <v>219</v>
      </c>
      <c r="C11382" s="63">
        <v>10</v>
      </c>
      <c r="D11382" s="64" t="s">
        <v>13379</v>
      </c>
      <c r="E11382" s="64" t="s">
        <v>10527</v>
      </c>
      <c r="F11382" s="65">
        <v>20143002</v>
      </c>
      <c r="G11382" s="64" t="s">
        <v>13633</v>
      </c>
      <c r="H11382" s="64">
        <v>3</v>
      </c>
      <c r="I11382" s="64">
        <v>8</v>
      </c>
      <c r="J11382" s="66">
        <v>1</v>
      </c>
      <c r="K11382" s="67">
        <v>600000</v>
      </c>
      <c r="L11382" s="68" t="s">
        <v>848</v>
      </c>
      <c r="M11382" s="68" t="s">
        <v>254</v>
      </c>
    </row>
    <row r="11383" spans="1:13" s="3" customFormat="1" ht="12.75" x14ac:dyDescent="0.2">
      <c r="A11383" s="62" t="s">
        <v>30</v>
      </c>
      <c r="B11383" s="62" t="s">
        <v>219</v>
      </c>
      <c r="C11383" s="63">
        <v>10</v>
      </c>
      <c r="D11383" s="62" t="s">
        <v>13379</v>
      </c>
      <c r="E11383" s="62" t="s">
        <v>10528</v>
      </c>
      <c r="F11383" s="69">
        <v>20143002</v>
      </c>
      <c r="G11383" s="62" t="s">
        <v>13633</v>
      </c>
      <c r="H11383" s="62">
        <v>3</v>
      </c>
      <c r="I11383" s="62">
        <v>8</v>
      </c>
      <c r="J11383" s="70">
        <v>1</v>
      </c>
      <c r="K11383" s="71">
        <v>540000</v>
      </c>
      <c r="L11383" s="72" t="s">
        <v>848</v>
      </c>
      <c r="M11383" s="72" t="s">
        <v>254</v>
      </c>
    </row>
    <row r="11384" spans="1:13" s="3" customFormat="1" ht="12.75" x14ac:dyDescent="0.2">
      <c r="A11384" s="62" t="s">
        <v>30</v>
      </c>
      <c r="B11384" s="62" t="s">
        <v>219</v>
      </c>
      <c r="C11384" s="63">
        <v>10</v>
      </c>
      <c r="D11384" s="64" t="s">
        <v>13379</v>
      </c>
      <c r="E11384" s="64" t="s">
        <v>10529</v>
      </c>
      <c r="F11384" s="65">
        <v>20143002</v>
      </c>
      <c r="G11384" s="64" t="s">
        <v>13633</v>
      </c>
      <c r="H11384" s="64">
        <v>3</v>
      </c>
      <c r="I11384" s="64">
        <v>8</v>
      </c>
      <c r="J11384" s="66">
        <v>1</v>
      </c>
      <c r="K11384" s="67">
        <v>270000</v>
      </c>
      <c r="L11384" s="68" t="s">
        <v>848</v>
      </c>
      <c r="M11384" s="68" t="s">
        <v>254</v>
      </c>
    </row>
    <row r="11385" spans="1:13" s="3" customFormat="1" ht="12.75" x14ac:dyDescent="0.2">
      <c r="A11385" s="62" t="s">
        <v>30</v>
      </c>
      <c r="B11385" s="62" t="s">
        <v>219</v>
      </c>
      <c r="C11385" s="63">
        <v>10</v>
      </c>
      <c r="D11385" s="62" t="s">
        <v>13379</v>
      </c>
      <c r="E11385" s="62" t="s">
        <v>10530</v>
      </c>
      <c r="F11385" s="69">
        <v>20143002</v>
      </c>
      <c r="G11385" s="62" t="s">
        <v>13633</v>
      </c>
      <c r="H11385" s="62">
        <v>3</v>
      </c>
      <c r="I11385" s="62">
        <v>8</v>
      </c>
      <c r="J11385" s="70">
        <v>1</v>
      </c>
      <c r="K11385" s="71">
        <v>25400</v>
      </c>
      <c r="L11385" s="72" t="s">
        <v>848</v>
      </c>
      <c r="M11385" s="72" t="s">
        <v>254</v>
      </c>
    </row>
    <row r="11386" spans="1:13" s="3" customFormat="1" ht="12.75" x14ac:dyDescent="0.2">
      <c r="A11386" s="62" t="s">
        <v>30</v>
      </c>
      <c r="B11386" s="62" t="s">
        <v>219</v>
      </c>
      <c r="C11386" s="63">
        <v>10</v>
      </c>
      <c r="D11386" s="64" t="s">
        <v>13379</v>
      </c>
      <c r="E11386" s="64" t="s">
        <v>10531</v>
      </c>
      <c r="F11386" s="65">
        <v>20143002</v>
      </c>
      <c r="G11386" s="64" t="s">
        <v>13633</v>
      </c>
      <c r="H11386" s="64">
        <v>3</v>
      </c>
      <c r="I11386" s="64">
        <v>8</v>
      </c>
      <c r="J11386" s="66">
        <v>1</v>
      </c>
      <c r="K11386" s="67">
        <v>26300</v>
      </c>
      <c r="L11386" s="68" t="s">
        <v>848</v>
      </c>
      <c r="M11386" s="68" t="s">
        <v>254</v>
      </c>
    </row>
    <row r="11387" spans="1:13" s="3" customFormat="1" ht="12.75" x14ac:dyDescent="0.2">
      <c r="A11387" s="62" t="s">
        <v>30</v>
      </c>
      <c r="B11387" s="62" t="s">
        <v>219</v>
      </c>
      <c r="C11387" s="63">
        <v>10</v>
      </c>
      <c r="D11387" s="62" t="s">
        <v>13379</v>
      </c>
      <c r="E11387" s="62" t="s">
        <v>10532</v>
      </c>
      <c r="F11387" s="69">
        <v>20143002</v>
      </c>
      <c r="G11387" s="62" t="s">
        <v>13633</v>
      </c>
      <c r="H11387" s="62">
        <v>3</v>
      </c>
      <c r="I11387" s="62">
        <v>8</v>
      </c>
      <c r="J11387" s="70">
        <v>1</v>
      </c>
      <c r="K11387" s="71">
        <v>25600</v>
      </c>
      <c r="L11387" s="72" t="s">
        <v>848</v>
      </c>
      <c r="M11387" s="72" t="s">
        <v>254</v>
      </c>
    </row>
    <row r="11388" spans="1:13" s="3" customFormat="1" ht="12.75" x14ac:dyDescent="0.2">
      <c r="A11388" s="62" t="s">
        <v>30</v>
      </c>
      <c r="B11388" s="62" t="s">
        <v>219</v>
      </c>
      <c r="C11388" s="63">
        <v>10</v>
      </c>
      <c r="D11388" s="64" t="s">
        <v>13379</v>
      </c>
      <c r="E11388" s="64" t="s">
        <v>10533</v>
      </c>
      <c r="F11388" s="65">
        <v>20143002</v>
      </c>
      <c r="G11388" s="64" t="s">
        <v>13633</v>
      </c>
      <c r="H11388" s="64">
        <v>3</v>
      </c>
      <c r="I11388" s="64">
        <v>8</v>
      </c>
      <c r="J11388" s="66">
        <v>1</v>
      </c>
      <c r="K11388" s="67">
        <v>24500</v>
      </c>
      <c r="L11388" s="68" t="s">
        <v>848</v>
      </c>
      <c r="M11388" s="68" t="s">
        <v>254</v>
      </c>
    </row>
    <row r="11389" spans="1:13" s="3" customFormat="1" ht="12.75" x14ac:dyDescent="0.2">
      <c r="A11389" s="62" t="s">
        <v>30</v>
      </c>
      <c r="B11389" s="62" t="s">
        <v>431</v>
      </c>
      <c r="C11389" s="63">
        <v>10</v>
      </c>
      <c r="D11389" s="62" t="s">
        <v>13375</v>
      </c>
      <c r="E11389" s="62" t="s">
        <v>526</v>
      </c>
      <c r="F11389" s="69">
        <v>12142201</v>
      </c>
      <c r="G11389" s="62" t="s">
        <v>13633</v>
      </c>
      <c r="H11389" s="62">
        <v>3</v>
      </c>
      <c r="I11389" s="62">
        <v>8</v>
      </c>
      <c r="J11389" s="70">
        <v>56</v>
      </c>
      <c r="K11389" s="71">
        <v>1008000</v>
      </c>
      <c r="L11389" s="72" t="s">
        <v>1760</v>
      </c>
      <c r="M11389" s="72" t="s">
        <v>254</v>
      </c>
    </row>
    <row r="11390" spans="1:13" s="3" customFormat="1" ht="12.75" x14ac:dyDescent="0.2">
      <c r="A11390" s="62" t="s">
        <v>30</v>
      </c>
      <c r="B11390" s="62" t="s">
        <v>1784</v>
      </c>
      <c r="C11390" s="63">
        <v>10</v>
      </c>
      <c r="D11390" s="64" t="s">
        <v>13543</v>
      </c>
      <c r="E11390" s="64" t="s">
        <v>10534</v>
      </c>
      <c r="F11390" s="65">
        <v>15121520</v>
      </c>
      <c r="G11390" s="64" t="s">
        <v>13633</v>
      </c>
      <c r="H11390" s="64">
        <v>3</v>
      </c>
      <c r="I11390" s="64">
        <v>8</v>
      </c>
      <c r="J11390" s="66">
        <v>1</v>
      </c>
      <c r="K11390" s="67">
        <v>12000</v>
      </c>
      <c r="L11390" s="68" t="s">
        <v>15</v>
      </c>
      <c r="M11390" s="68" t="s">
        <v>254</v>
      </c>
    </row>
    <row r="11391" spans="1:13" s="3" customFormat="1" ht="12.75" x14ac:dyDescent="0.2">
      <c r="A11391" s="62" t="s">
        <v>30</v>
      </c>
      <c r="B11391" s="62" t="s">
        <v>339</v>
      </c>
      <c r="C11391" s="63">
        <v>10</v>
      </c>
      <c r="D11391" s="62" t="s">
        <v>13386</v>
      </c>
      <c r="E11391" s="62" t="s">
        <v>10535</v>
      </c>
      <c r="F11391" s="69">
        <v>11162114</v>
      </c>
      <c r="G11391" s="62" t="s">
        <v>13633</v>
      </c>
      <c r="H11391" s="62">
        <v>3</v>
      </c>
      <c r="I11391" s="62">
        <v>8</v>
      </c>
      <c r="J11391" s="70">
        <v>10</v>
      </c>
      <c r="K11391" s="71">
        <v>445000</v>
      </c>
      <c r="L11391" s="72" t="s">
        <v>848</v>
      </c>
      <c r="M11391" s="72" t="s">
        <v>254</v>
      </c>
    </row>
    <row r="11392" spans="1:13" s="3" customFormat="1" ht="12.75" x14ac:dyDescent="0.2">
      <c r="A11392" s="62" t="s">
        <v>30</v>
      </c>
      <c r="B11392" s="62" t="s">
        <v>339</v>
      </c>
      <c r="C11392" s="63">
        <v>10</v>
      </c>
      <c r="D11392" s="64" t="s">
        <v>13386</v>
      </c>
      <c r="E11392" s="64" t="s">
        <v>10536</v>
      </c>
      <c r="F11392" s="65">
        <v>11162113</v>
      </c>
      <c r="G11392" s="64" t="s">
        <v>13633</v>
      </c>
      <c r="H11392" s="64">
        <v>3</v>
      </c>
      <c r="I11392" s="64">
        <v>8</v>
      </c>
      <c r="J11392" s="66">
        <v>3</v>
      </c>
      <c r="K11392" s="67">
        <v>22500</v>
      </c>
      <c r="L11392" s="68" t="s">
        <v>15</v>
      </c>
      <c r="M11392" s="68" t="s">
        <v>254</v>
      </c>
    </row>
    <row r="11393" spans="1:13" s="3" customFormat="1" ht="12.75" x14ac:dyDescent="0.2">
      <c r="A11393" s="62" t="s">
        <v>30</v>
      </c>
      <c r="B11393" s="62" t="s">
        <v>339</v>
      </c>
      <c r="C11393" s="63">
        <v>10</v>
      </c>
      <c r="D11393" s="62" t="s">
        <v>13386</v>
      </c>
      <c r="E11393" s="62" t="s">
        <v>10537</v>
      </c>
      <c r="F11393" s="69">
        <v>11162113</v>
      </c>
      <c r="G11393" s="62" t="s">
        <v>13633</v>
      </c>
      <c r="H11393" s="62">
        <v>3</v>
      </c>
      <c r="I11393" s="62">
        <v>8</v>
      </c>
      <c r="J11393" s="70">
        <v>3</v>
      </c>
      <c r="K11393" s="71">
        <v>25500</v>
      </c>
      <c r="L11393" s="72" t="s">
        <v>15</v>
      </c>
      <c r="M11393" s="72" t="s">
        <v>254</v>
      </c>
    </row>
    <row r="11394" spans="1:13" s="3" customFormat="1" ht="12.75" x14ac:dyDescent="0.2">
      <c r="A11394" s="62" t="s">
        <v>30</v>
      </c>
      <c r="B11394" s="62" t="s">
        <v>1773</v>
      </c>
      <c r="C11394" s="63">
        <v>10</v>
      </c>
      <c r="D11394" s="64" t="s">
        <v>13532</v>
      </c>
      <c r="E11394" s="64" t="s">
        <v>10538</v>
      </c>
      <c r="F11394" s="65">
        <v>40101604</v>
      </c>
      <c r="G11394" s="64" t="s">
        <v>13633</v>
      </c>
      <c r="H11394" s="64">
        <v>3</v>
      </c>
      <c r="I11394" s="64">
        <v>8</v>
      </c>
      <c r="J11394" s="66">
        <v>1</v>
      </c>
      <c r="K11394" s="67">
        <v>380600</v>
      </c>
      <c r="L11394" s="68" t="s">
        <v>15</v>
      </c>
      <c r="M11394" s="68" t="s">
        <v>254</v>
      </c>
    </row>
    <row r="11395" spans="1:13" s="3" customFormat="1" ht="12.75" x14ac:dyDescent="0.2">
      <c r="A11395" s="62" t="s">
        <v>30</v>
      </c>
      <c r="B11395" s="62" t="s">
        <v>339</v>
      </c>
      <c r="C11395" s="63">
        <v>10</v>
      </c>
      <c r="D11395" s="62" t="s">
        <v>13386</v>
      </c>
      <c r="E11395" s="62" t="s">
        <v>10539</v>
      </c>
      <c r="F11395" s="69">
        <v>11162113</v>
      </c>
      <c r="G11395" s="62" t="s">
        <v>13633</v>
      </c>
      <c r="H11395" s="62">
        <v>3</v>
      </c>
      <c r="I11395" s="62">
        <v>8</v>
      </c>
      <c r="J11395" s="70">
        <v>3</v>
      </c>
      <c r="K11395" s="71">
        <v>165600</v>
      </c>
      <c r="L11395" s="72" t="s">
        <v>848</v>
      </c>
      <c r="M11395" s="72" t="s">
        <v>254</v>
      </c>
    </row>
    <row r="11396" spans="1:13" s="3" customFormat="1" ht="12.75" x14ac:dyDescent="0.2">
      <c r="A11396" s="62" t="s">
        <v>30</v>
      </c>
      <c r="B11396" s="62" t="s">
        <v>339</v>
      </c>
      <c r="C11396" s="63">
        <v>10</v>
      </c>
      <c r="D11396" s="64" t="s">
        <v>13386</v>
      </c>
      <c r="E11396" s="64" t="s">
        <v>10540</v>
      </c>
      <c r="F11396" s="65">
        <v>11162113</v>
      </c>
      <c r="G11396" s="64" t="s">
        <v>13633</v>
      </c>
      <c r="H11396" s="64">
        <v>3</v>
      </c>
      <c r="I11396" s="64">
        <v>8</v>
      </c>
      <c r="J11396" s="66">
        <v>3</v>
      </c>
      <c r="K11396" s="67">
        <v>162900</v>
      </c>
      <c r="L11396" s="68" t="s">
        <v>848</v>
      </c>
      <c r="M11396" s="68" t="s">
        <v>254</v>
      </c>
    </row>
    <row r="11397" spans="1:13" s="3" customFormat="1" ht="12.75" x14ac:dyDescent="0.2">
      <c r="A11397" s="62" t="s">
        <v>30</v>
      </c>
      <c r="B11397" s="62" t="s">
        <v>339</v>
      </c>
      <c r="C11397" s="63">
        <v>10</v>
      </c>
      <c r="D11397" s="62" t="s">
        <v>13386</v>
      </c>
      <c r="E11397" s="62" t="s">
        <v>10541</v>
      </c>
      <c r="F11397" s="69">
        <v>11162113</v>
      </c>
      <c r="G11397" s="62" t="s">
        <v>13633</v>
      </c>
      <c r="H11397" s="62">
        <v>3</v>
      </c>
      <c r="I11397" s="62">
        <v>8</v>
      </c>
      <c r="J11397" s="70">
        <v>3</v>
      </c>
      <c r="K11397" s="71">
        <v>162900</v>
      </c>
      <c r="L11397" s="72" t="s">
        <v>848</v>
      </c>
      <c r="M11397" s="72" t="s">
        <v>254</v>
      </c>
    </row>
    <row r="11398" spans="1:13" s="3" customFormat="1" ht="12.75" x14ac:dyDescent="0.2">
      <c r="A11398" s="62" t="s">
        <v>30</v>
      </c>
      <c r="B11398" s="62" t="s">
        <v>339</v>
      </c>
      <c r="C11398" s="63">
        <v>10</v>
      </c>
      <c r="D11398" s="64" t="s">
        <v>13386</v>
      </c>
      <c r="E11398" s="64" t="s">
        <v>10542</v>
      </c>
      <c r="F11398" s="65">
        <v>11162113</v>
      </c>
      <c r="G11398" s="64" t="s">
        <v>13633</v>
      </c>
      <c r="H11398" s="64">
        <v>3</v>
      </c>
      <c r="I11398" s="64">
        <v>8</v>
      </c>
      <c r="J11398" s="66">
        <v>3</v>
      </c>
      <c r="K11398" s="67">
        <v>165600</v>
      </c>
      <c r="L11398" s="68" t="s">
        <v>848</v>
      </c>
      <c r="M11398" s="68" t="s">
        <v>254</v>
      </c>
    </row>
    <row r="11399" spans="1:13" s="3" customFormat="1" ht="12.75" x14ac:dyDescent="0.2">
      <c r="A11399" s="62" t="s">
        <v>30</v>
      </c>
      <c r="B11399" s="62" t="s">
        <v>479</v>
      </c>
      <c r="C11399" s="63">
        <v>10</v>
      </c>
      <c r="D11399" s="62" t="s">
        <v>13444</v>
      </c>
      <c r="E11399" s="62" t="s">
        <v>10543</v>
      </c>
      <c r="F11399" s="69">
        <v>41103312</v>
      </c>
      <c r="G11399" s="62" t="s">
        <v>13633</v>
      </c>
      <c r="H11399" s="62">
        <v>3</v>
      </c>
      <c r="I11399" s="62">
        <v>8</v>
      </c>
      <c r="J11399" s="70">
        <v>1</v>
      </c>
      <c r="K11399" s="71">
        <v>63800</v>
      </c>
      <c r="L11399" s="72" t="s">
        <v>15</v>
      </c>
      <c r="M11399" s="72" t="s">
        <v>254</v>
      </c>
    </row>
    <row r="11400" spans="1:13" s="3" customFormat="1" ht="12.75" x14ac:dyDescent="0.2">
      <c r="A11400" s="62" t="s">
        <v>30</v>
      </c>
      <c r="B11400" s="62" t="s">
        <v>441</v>
      </c>
      <c r="C11400" s="63">
        <v>10</v>
      </c>
      <c r="D11400" s="64" t="s">
        <v>13399</v>
      </c>
      <c r="E11400" s="64" t="s">
        <v>10544</v>
      </c>
      <c r="F11400" s="65">
        <v>78181500</v>
      </c>
      <c r="G11400" s="64" t="s">
        <v>13631</v>
      </c>
      <c r="H11400" s="64">
        <v>3</v>
      </c>
      <c r="I11400" s="64">
        <v>7</v>
      </c>
      <c r="J11400" s="66">
        <v>1</v>
      </c>
      <c r="K11400" s="67">
        <v>23100000</v>
      </c>
      <c r="L11400" s="68" t="s">
        <v>13</v>
      </c>
      <c r="M11400" s="68" t="s">
        <v>254</v>
      </c>
    </row>
    <row r="11401" spans="1:13" s="3" customFormat="1" ht="12.75" x14ac:dyDescent="0.2">
      <c r="A11401" s="62" t="s">
        <v>30</v>
      </c>
      <c r="B11401" s="62" t="s">
        <v>316</v>
      </c>
      <c r="C11401" s="63">
        <v>10</v>
      </c>
      <c r="D11401" s="62" t="s">
        <v>13467</v>
      </c>
      <c r="E11401" s="62" t="s">
        <v>3260</v>
      </c>
      <c r="F11401" s="69">
        <v>78111800</v>
      </c>
      <c r="G11401" s="62" t="s">
        <v>13631</v>
      </c>
      <c r="H11401" s="62">
        <v>2</v>
      </c>
      <c r="I11401" s="62">
        <v>10</v>
      </c>
      <c r="J11401" s="70">
        <v>1</v>
      </c>
      <c r="K11401" s="71">
        <v>15174040</v>
      </c>
      <c r="L11401" s="72" t="s">
        <v>13</v>
      </c>
      <c r="M11401" s="72" t="s">
        <v>254</v>
      </c>
    </row>
    <row r="11402" spans="1:13" s="3" customFormat="1" ht="12.75" x14ac:dyDescent="0.2">
      <c r="A11402" s="62" t="s">
        <v>30</v>
      </c>
      <c r="B11402" s="62" t="s">
        <v>884</v>
      </c>
      <c r="C11402" s="63">
        <v>10</v>
      </c>
      <c r="D11402" s="64" t="s">
        <v>13503</v>
      </c>
      <c r="E11402" s="64" t="s">
        <v>1728</v>
      </c>
      <c r="F11402" s="65">
        <v>85121502</v>
      </c>
      <c r="G11402" s="64" t="s">
        <v>13372</v>
      </c>
      <c r="H11402" s="64">
        <v>1</v>
      </c>
      <c r="I11402" s="64">
        <v>6</v>
      </c>
      <c r="J11402" s="66">
        <v>1</v>
      </c>
      <c r="K11402" s="67">
        <v>18579500</v>
      </c>
      <c r="L11402" s="68" t="s">
        <v>13</v>
      </c>
      <c r="M11402" s="68" t="s">
        <v>254</v>
      </c>
    </row>
    <row r="11403" spans="1:13" s="3" customFormat="1" ht="12.75" x14ac:dyDescent="0.2">
      <c r="A11403" s="62" t="s">
        <v>30</v>
      </c>
      <c r="B11403" s="62" t="s">
        <v>440</v>
      </c>
      <c r="C11403" s="63">
        <v>10</v>
      </c>
      <c r="D11403" s="62" t="s">
        <v>13398</v>
      </c>
      <c r="E11403" s="62" t="s">
        <v>1747</v>
      </c>
      <c r="F11403" s="69">
        <v>60141012</v>
      </c>
      <c r="G11403" s="62" t="s">
        <v>13630</v>
      </c>
      <c r="H11403" s="62">
        <v>2</v>
      </c>
      <c r="I11403" s="62">
        <v>10</v>
      </c>
      <c r="J11403" s="70">
        <v>1</v>
      </c>
      <c r="K11403" s="71">
        <v>1000000</v>
      </c>
      <c r="L11403" s="72" t="s">
        <v>13</v>
      </c>
      <c r="M11403" s="72" t="s">
        <v>254</v>
      </c>
    </row>
    <row r="11404" spans="1:13" s="3" customFormat="1" ht="12.75" x14ac:dyDescent="0.2">
      <c r="A11404" s="62" t="s">
        <v>30</v>
      </c>
      <c r="B11404" s="62" t="s">
        <v>316</v>
      </c>
      <c r="C11404" s="63">
        <v>10</v>
      </c>
      <c r="D11404" s="64" t="s">
        <v>13467</v>
      </c>
      <c r="E11404" s="64" t="s">
        <v>10545</v>
      </c>
      <c r="F11404" s="65">
        <v>78111803</v>
      </c>
      <c r="G11404" s="64" t="s">
        <v>13630</v>
      </c>
      <c r="H11404" s="64">
        <v>1</v>
      </c>
      <c r="I11404" s="64">
        <v>11</v>
      </c>
      <c r="J11404" s="66">
        <v>1</v>
      </c>
      <c r="K11404" s="67">
        <v>550000000</v>
      </c>
      <c r="L11404" s="68" t="s">
        <v>13</v>
      </c>
      <c r="M11404" s="68" t="s">
        <v>254</v>
      </c>
    </row>
    <row r="11405" spans="1:13" s="3" customFormat="1" ht="12.75" x14ac:dyDescent="0.2">
      <c r="A11405" s="62" t="s">
        <v>30</v>
      </c>
      <c r="B11405" s="62" t="s">
        <v>316</v>
      </c>
      <c r="C11405" s="63">
        <v>10</v>
      </c>
      <c r="D11405" s="62" t="s">
        <v>13467</v>
      </c>
      <c r="E11405" s="62" t="s">
        <v>15167</v>
      </c>
      <c r="F11405" s="69">
        <v>78111802</v>
      </c>
      <c r="G11405" s="62" t="s">
        <v>13630</v>
      </c>
      <c r="H11405" s="62">
        <v>1</v>
      </c>
      <c r="I11405" s="62">
        <v>6</v>
      </c>
      <c r="J11405" s="70">
        <v>1</v>
      </c>
      <c r="K11405" s="71">
        <v>8500000</v>
      </c>
      <c r="L11405" s="72" t="s">
        <v>13</v>
      </c>
      <c r="M11405" s="72" t="s">
        <v>254</v>
      </c>
    </row>
    <row r="11406" spans="1:13" s="3" customFormat="1" ht="12.75" x14ac:dyDescent="0.2">
      <c r="A11406" s="62" t="s">
        <v>30</v>
      </c>
      <c r="B11406" s="62" t="s">
        <v>440</v>
      </c>
      <c r="C11406" s="63">
        <v>10</v>
      </c>
      <c r="D11406" s="64" t="s">
        <v>13398</v>
      </c>
      <c r="E11406" s="64" t="s">
        <v>4862</v>
      </c>
      <c r="F11406" s="65">
        <v>72151000</v>
      </c>
      <c r="G11406" s="64" t="s">
        <v>13630</v>
      </c>
      <c r="H11406" s="64">
        <v>1</v>
      </c>
      <c r="I11406" s="64">
        <v>6</v>
      </c>
      <c r="J11406" s="66">
        <v>1</v>
      </c>
      <c r="K11406" s="67">
        <v>2000000</v>
      </c>
      <c r="L11406" s="68" t="s">
        <v>13</v>
      </c>
      <c r="M11406" s="68" t="s">
        <v>254</v>
      </c>
    </row>
    <row r="11407" spans="1:13" s="3" customFormat="1" ht="12.75" x14ac:dyDescent="0.2">
      <c r="A11407" s="62" t="s">
        <v>30</v>
      </c>
      <c r="B11407" s="62" t="s">
        <v>442</v>
      </c>
      <c r="C11407" s="63">
        <v>10</v>
      </c>
      <c r="D11407" s="62" t="s">
        <v>13400</v>
      </c>
      <c r="E11407" s="62" t="s">
        <v>3445</v>
      </c>
      <c r="F11407" s="69">
        <v>72102100</v>
      </c>
      <c r="G11407" s="62" t="s">
        <v>13630</v>
      </c>
      <c r="H11407" s="62">
        <v>1</v>
      </c>
      <c r="I11407" s="62">
        <v>6</v>
      </c>
      <c r="J11407" s="70">
        <v>1</v>
      </c>
      <c r="K11407" s="71">
        <v>1800000</v>
      </c>
      <c r="L11407" s="72" t="s">
        <v>13</v>
      </c>
      <c r="M11407" s="72" t="s">
        <v>254</v>
      </c>
    </row>
    <row r="11408" spans="1:13" s="3" customFormat="1" ht="12.75" x14ac:dyDescent="0.2">
      <c r="A11408" s="62" t="s">
        <v>10547</v>
      </c>
      <c r="B11408" s="62" t="s">
        <v>10546</v>
      </c>
      <c r="C11408" s="63">
        <v>10</v>
      </c>
      <c r="D11408" s="64" t="s">
        <v>13600</v>
      </c>
      <c r="E11408" s="64" t="s">
        <v>10548</v>
      </c>
      <c r="F11408" s="65">
        <v>93101705</v>
      </c>
      <c r="G11408" s="64" t="s">
        <v>253</v>
      </c>
      <c r="H11408" s="64">
        <v>1</v>
      </c>
      <c r="I11408" s="64">
        <v>11</v>
      </c>
      <c r="J11408" s="66">
        <v>1</v>
      </c>
      <c r="K11408" s="67">
        <v>1800000000</v>
      </c>
      <c r="L11408" s="72" t="s">
        <v>13</v>
      </c>
      <c r="M11408" s="68" t="s">
        <v>254</v>
      </c>
    </row>
    <row r="11409" spans="1:13" s="3" customFormat="1" ht="12.75" x14ac:dyDescent="0.2">
      <c r="A11409" s="62" t="s">
        <v>13371</v>
      </c>
      <c r="B11409" s="62" t="s">
        <v>885</v>
      </c>
      <c r="C11409" s="76">
        <v>10</v>
      </c>
      <c r="D11409" s="77" t="s">
        <v>13369</v>
      </c>
      <c r="E11409" s="77" t="s">
        <v>13369</v>
      </c>
      <c r="F11409" s="69">
        <v>86111604</v>
      </c>
      <c r="G11409" s="62" t="s">
        <v>13629</v>
      </c>
      <c r="H11409" s="62">
        <v>2</v>
      </c>
      <c r="I11409" s="62">
        <v>10</v>
      </c>
      <c r="J11409" s="70">
        <v>1</v>
      </c>
      <c r="K11409" s="71">
        <v>2000000000</v>
      </c>
      <c r="L11409" s="72" t="s">
        <v>13</v>
      </c>
      <c r="M11409" s="72" t="s">
        <v>254</v>
      </c>
    </row>
    <row r="11410" spans="1:13" s="3" customFormat="1" ht="12.75" x14ac:dyDescent="0.2">
      <c r="A11410" s="62" t="s">
        <v>13370</v>
      </c>
      <c r="B11410" s="62" t="s">
        <v>11244</v>
      </c>
      <c r="C11410" s="63">
        <v>10</v>
      </c>
      <c r="D11410" s="75" t="s">
        <v>13353</v>
      </c>
      <c r="E11410" s="75" t="s">
        <v>13353</v>
      </c>
      <c r="F11410" s="69">
        <v>0</v>
      </c>
      <c r="G11410" s="62" t="s">
        <v>13630</v>
      </c>
      <c r="H11410" s="62">
        <v>1</v>
      </c>
      <c r="I11410" s="62">
        <v>6</v>
      </c>
      <c r="J11410" s="70">
        <v>1</v>
      </c>
      <c r="K11410" s="71">
        <v>7776394704</v>
      </c>
      <c r="L11410" s="72" t="s">
        <v>13</v>
      </c>
      <c r="M11410" s="72" t="s">
        <v>254</v>
      </c>
    </row>
    <row r="11411" spans="1:13" s="3" customFormat="1" ht="12.75" x14ac:dyDescent="0.2">
      <c r="A11411" s="62" t="s">
        <v>13357</v>
      </c>
      <c r="B11411" s="62" t="s">
        <v>871</v>
      </c>
      <c r="C11411" s="63">
        <v>10</v>
      </c>
      <c r="D11411" s="62" t="s">
        <v>13490</v>
      </c>
      <c r="E11411" s="62" t="s">
        <v>7049</v>
      </c>
      <c r="F11411" s="69">
        <v>31211502</v>
      </c>
      <c r="G11411" s="62" t="s">
        <v>13631</v>
      </c>
      <c r="H11411" s="62">
        <v>3</v>
      </c>
      <c r="I11411" s="62">
        <v>10</v>
      </c>
      <c r="J11411" s="70">
        <v>214</v>
      </c>
      <c r="K11411" s="71">
        <v>45458950</v>
      </c>
      <c r="L11411" s="72" t="s">
        <v>15</v>
      </c>
      <c r="M11411" s="72" t="s">
        <v>254</v>
      </c>
    </row>
    <row r="11412" spans="1:13" s="3" customFormat="1" ht="12.75" x14ac:dyDescent="0.2">
      <c r="A11412" s="62" t="s">
        <v>13357</v>
      </c>
      <c r="B11412" s="62" t="s">
        <v>871</v>
      </c>
      <c r="C11412" s="63">
        <v>10</v>
      </c>
      <c r="D11412" s="64" t="s">
        <v>13490</v>
      </c>
      <c r="E11412" s="64" t="s">
        <v>7050</v>
      </c>
      <c r="F11412" s="65">
        <v>31211502</v>
      </c>
      <c r="G11412" s="64" t="s">
        <v>13631</v>
      </c>
      <c r="H11412" s="64">
        <v>3</v>
      </c>
      <c r="I11412" s="64">
        <v>10</v>
      </c>
      <c r="J11412" s="66">
        <v>340</v>
      </c>
      <c r="K11412" s="67">
        <v>72224500</v>
      </c>
      <c r="L11412" s="68" t="s">
        <v>15</v>
      </c>
      <c r="M11412" s="68" t="s">
        <v>254</v>
      </c>
    </row>
    <row r="11413" spans="1:13" s="3" customFormat="1" ht="12.75" x14ac:dyDescent="0.2">
      <c r="A11413" s="62" t="s">
        <v>13357</v>
      </c>
      <c r="B11413" s="62" t="s">
        <v>871</v>
      </c>
      <c r="C11413" s="63">
        <v>10</v>
      </c>
      <c r="D11413" s="62" t="s">
        <v>13490</v>
      </c>
      <c r="E11413" s="62" t="s">
        <v>7051</v>
      </c>
      <c r="F11413" s="69">
        <v>31211502</v>
      </c>
      <c r="G11413" s="62" t="s">
        <v>13631</v>
      </c>
      <c r="H11413" s="62">
        <v>3</v>
      </c>
      <c r="I11413" s="62">
        <v>10</v>
      </c>
      <c r="J11413" s="70">
        <v>110</v>
      </c>
      <c r="K11413" s="71">
        <v>24301310</v>
      </c>
      <c r="L11413" s="72" t="s">
        <v>15</v>
      </c>
      <c r="M11413" s="72" t="s">
        <v>254</v>
      </c>
    </row>
    <row r="11414" spans="1:13" s="3" customFormat="1" ht="12.75" x14ac:dyDescent="0.2">
      <c r="A11414" s="62" t="s">
        <v>13357</v>
      </c>
      <c r="B11414" s="62" t="s">
        <v>871</v>
      </c>
      <c r="C11414" s="63">
        <v>10</v>
      </c>
      <c r="D11414" s="64" t="s">
        <v>13490</v>
      </c>
      <c r="E11414" s="64" t="s">
        <v>7052</v>
      </c>
      <c r="F11414" s="65">
        <v>31211502</v>
      </c>
      <c r="G11414" s="64" t="s">
        <v>13631</v>
      </c>
      <c r="H11414" s="64">
        <v>3</v>
      </c>
      <c r="I11414" s="64">
        <v>10</v>
      </c>
      <c r="J11414" s="66">
        <v>15</v>
      </c>
      <c r="K11414" s="67">
        <v>3568725</v>
      </c>
      <c r="L11414" s="68" t="s">
        <v>15</v>
      </c>
      <c r="M11414" s="68" t="s">
        <v>254</v>
      </c>
    </row>
    <row r="11415" spans="1:13" s="3" customFormat="1" ht="12.75" x14ac:dyDescent="0.2">
      <c r="A11415" s="62" t="s">
        <v>13357</v>
      </c>
      <c r="B11415" s="62" t="s">
        <v>439</v>
      </c>
      <c r="C11415" s="63">
        <v>10</v>
      </c>
      <c r="D11415" s="62" t="s">
        <v>13396</v>
      </c>
      <c r="E11415" s="62" t="s">
        <v>7053</v>
      </c>
      <c r="F11415" s="69">
        <v>31191513</v>
      </c>
      <c r="G11415" s="62" t="s">
        <v>13631</v>
      </c>
      <c r="H11415" s="62">
        <v>3</v>
      </c>
      <c r="I11415" s="62">
        <v>10</v>
      </c>
      <c r="J11415" s="70">
        <v>58</v>
      </c>
      <c r="K11415" s="71">
        <v>4419600</v>
      </c>
      <c r="L11415" s="72" t="s">
        <v>15</v>
      </c>
      <c r="M11415" s="72" t="s">
        <v>254</v>
      </c>
    </row>
    <row r="11416" spans="1:13" s="3" customFormat="1" ht="12.75" x14ac:dyDescent="0.2">
      <c r="A11416" s="62" t="s">
        <v>13357</v>
      </c>
      <c r="B11416" s="62" t="s">
        <v>7047</v>
      </c>
      <c r="C11416" s="63">
        <v>10</v>
      </c>
      <c r="D11416" s="64" t="s">
        <v>13601</v>
      </c>
      <c r="E11416" s="64" t="s">
        <v>7054</v>
      </c>
      <c r="F11416" s="65">
        <v>81101514</v>
      </c>
      <c r="G11416" s="64" t="s">
        <v>13630</v>
      </c>
      <c r="H11416" s="64">
        <v>2</v>
      </c>
      <c r="I11416" s="64">
        <v>7</v>
      </c>
      <c r="J11416" s="66">
        <v>1</v>
      </c>
      <c r="K11416" s="67">
        <v>50000000</v>
      </c>
      <c r="L11416" s="68" t="s">
        <v>13</v>
      </c>
      <c r="M11416" s="68" t="s">
        <v>254</v>
      </c>
    </row>
    <row r="11417" spans="1:13" s="3" customFormat="1" ht="12.75" x14ac:dyDescent="0.2">
      <c r="A11417" s="62" t="s">
        <v>13357</v>
      </c>
      <c r="B11417" s="62" t="s">
        <v>440</v>
      </c>
      <c r="C11417" s="63">
        <v>10</v>
      </c>
      <c r="D11417" s="62" t="s">
        <v>13398</v>
      </c>
      <c r="E11417" s="62" t="s">
        <v>7055</v>
      </c>
      <c r="F11417" s="69">
        <v>72151514</v>
      </c>
      <c r="G11417" s="62" t="s">
        <v>13630</v>
      </c>
      <c r="H11417" s="62">
        <v>10</v>
      </c>
      <c r="I11417" s="62">
        <v>12</v>
      </c>
      <c r="J11417" s="70">
        <v>1</v>
      </c>
      <c r="K11417" s="71">
        <v>7500000</v>
      </c>
      <c r="L11417" s="72" t="s">
        <v>13</v>
      </c>
      <c r="M11417" s="72" t="s">
        <v>254</v>
      </c>
    </row>
    <row r="11418" spans="1:13" s="3" customFormat="1" ht="12.75" x14ac:dyDescent="0.2">
      <c r="A11418" s="62" t="s">
        <v>13357</v>
      </c>
      <c r="B11418" s="62" t="s">
        <v>440</v>
      </c>
      <c r="C11418" s="63">
        <v>10</v>
      </c>
      <c r="D11418" s="64" t="s">
        <v>13398</v>
      </c>
      <c r="E11418" s="64" t="s">
        <v>7056</v>
      </c>
      <c r="F11418" s="65">
        <v>72151514</v>
      </c>
      <c r="G11418" s="64" t="s">
        <v>253</v>
      </c>
      <c r="H11418" s="64">
        <v>10</v>
      </c>
      <c r="I11418" s="64">
        <v>12</v>
      </c>
      <c r="J11418" s="66">
        <v>1</v>
      </c>
      <c r="K11418" s="67">
        <v>6500000</v>
      </c>
      <c r="L11418" s="68" t="s">
        <v>13</v>
      </c>
      <c r="M11418" s="68" t="s">
        <v>254</v>
      </c>
    </row>
    <row r="11419" spans="1:13" s="3" customFormat="1" ht="12.75" x14ac:dyDescent="0.2">
      <c r="A11419" s="62" t="s">
        <v>13357</v>
      </c>
      <c r="B11419" s="62" t="s">
        <v>440</v>
      </c>
      <c r="C11419" s="63">
        <v>10</v>
      </c>
      <c r="D11419" s="62" t="s">
        <v>13398</v>
      </c>
      <c r="E11419" s="62" t="s">
        <v>7057</v>
      </c>
      <c r="F11419" s="69">
        <v>72151802</v>
      </c>
      <c r="G11419" s="62" t="s">
        <v>13630</v>
      </c>
      <c r="H11419" s="62">
        <v>3</v>
      </c>
      <c r="I11419" s="62">
        <v>8</v>
      </c>
      <c r="J11419" s="70">
        <v>1</v>
      </c>
      <c r="K11419" s="71">
        <v>8000000</v>
      </c>
      <c r="L11419" s="72" t="s">
        <v>13</v>
      </c>
      <c r="M11419" s="72" t="s">
        <v>254</v>
      </c>
    </row>
    <row r="11420" spans="1:13" s="3" customFormat="1" ht="12.75" x14ac:dyDescent="0.2">
      <c r="A11420" s="62" t="s">
        <v>13357</v>
      </c>
      <c r="B11420" s="62" t="s">
        <v>440</v>
      </c>
      <c r="C11420" s="63">
        <v>10</v>
      </c>
      <c r="D11420" s="64" t="s">
        <v>13398</v>
      </c>
      <c r="E11420" s="64" t="s">
        <v>7058</v>
      </c>
      <c r="F11420" s="65">
        <v>73152103</v>
      </c>
      <c r="G11420" s="64" t="s">
        <v>13630</v>
      </c>
      <c r="H11420" s="64">
        <v>3</v>
      </c>
      <c r="I11420" s="64">
        <v>10</v>
      </c>
      <c r="J11420" s="66">
        <v>1</v>
      </c>
      <c r="K11420" s="67">
        <v>5000000</v>
      </c>
      <c r="L11420" s="68" t="s">
        <v>13</v>
      </c>
      <c r="M11420" s="68" t="s">
        <v>254</v>
      </c>
    </row>
    <row r="11421" spans="1:13" s="3" customFormat="1" ht="12.75" x14ac:dyDescent="0.2">
      <c r="A11421" s="62" t="s">
        <v>13357</v>
      </c>
      <c r="B11421" s="62" t="s">
        <v>472</v>
      </c>
      <c r="C11421" s="63">
        <v>10</v>
      </c>
      <c r="D11421" s="62" t="s">
        <v>13437</v>
      </c>
      <c r="E11421" s="62" t="s">
        <v>7059</v>
      </c>
      <c r="F11421" s="69">
        <v>30121601</v>
      </c>
      <c r="G11421" s="62" t="s">
        <v>13631</v>
      </c>
      <c r="H11421" s="62">
        <v>1</v>
      </c>
      <c r="I11421" s="62">
        <v>12</v>
      </c>
      <c r="J11421" s="70">
        <v>322</v>
      </c>
      <c r="K11421" s="71">
        <v>115568054</v>
      </c>
      <c r="L11421" s="72" t="s">
        <v>3286</v>
      </c>
      <c r="M11421" s="72" t="s">
        <v>254</v>
      </c>
    </row>
    <row r="11422" spans="1:13" s="3" customFormat="1" ht="12.75" x14ac:dyDescent="0.2">
      <c r="A11422" s="62" t="s">
        <v>13357</v>
      </c>
      <c r="B11422" s="62" t="s">
        <v>865</v>
      </c>
      <c r="C11422" s="63">
        <v>10</v>
      </c>
      <c r="D11422" s="64" t="s">
        <v>13484</v>
      </c>
      <c r="E11422" s="64" t="s">
        <v>7060</v>
      </c>
      <c r="F11422" s="65">
        <v>30121700</v>
      </c>
      <c r="G11422" s="64" t="s">
        <v>13631</v>
      </c>
      <c r="H11422" s="64">
        <v>1</v>
      </c>
      <c r="I11422" s="64">
        <v>5</v>
      </c>
      <c r="J11422" s="66">
        <v>218</v>
      </c>
      <c r="K11422" s="67">
        <v>9141394</v>
      </c>
      <c r="L11422" s="68" t="s">
        <v>3286</v>
      </c>
      <c r="M11422" s="68" t="s">
        <v>254</v>
      </c>
    </row>
    <row r="11423" spans="1:13" s="3" customFormat="1" ht="12.75" x14ac:dyDescent="0.2">
      <c r="A11423" s="62" t="s">
        <v>13357</v>
      </c>
      <c r="B11423" s="62" t="s">
        <v>865</v>
      </c>
      <c r="C11423" s="63">
        <v>10</v>
      </c>
      <c r="D11423" s="62" t="s">
        <v>13484</v>
      </c>
      <c r="E11423" s="62" t="s">
        <v>7061</v>
      </c>
      <c r="F11423" s="69">
        <v>30121700</v>
      </c>
      <c r="G11423" s="62" t="s">
        <v>13631</v>
      </c>
      <c r="H11423" s="62">
        <v>1</v>
      </c>
      <c r="I11423" s="62">
        <v>4</v>
      </c>
      <c r="J11423" s="70">
        <v>108</v>
      </c>
      <c r="K11423" s="71">
        <v>6048000</v>
      </c>
      <c r="L11423" s="72" t="s">
        <v>3286</v>
      </c>
      <c r="M11423" s="72" t="s">
        <v>254</v>
      </c>
    </row>
    <row r="11424" spans="1:13" s="3" customFormat="1" ht="12.75" x14ac:dyDescent="0.2">
      <c r="A11424" s="62" t="s">
        <v>13357</v>
      </c>
      <c r="B11424" s="62" t="s">
        <v>865</v>
      </c>
      <c r="C11424" s="63">
        <v>10</v>
      </c>
      <c r="D11424" s="64" t="s">
        <v>13484</v>
      </c>
      <c r="E11424" s="64" t="s">
        <v>7062</v>
      </c>
      <c r="F11424" s="65">
        <v>30121700</v>
      </c>
      <c r="G11424" s="64" t="s">
        <v>13631</v>
      </c>
      <c r="H11424" s="64">
        <v>1</v>
      </c>
      <c r="I11424" s="64">
        <v>12</v>
      </c>
      <c r="J11424" s="66">
        <v>70</v>
      </c>
      <c r="K11424" s="67">
        <v>3150000</v>
      </c>
      <c r="L11424" s="68" t="s">
        <v>3286</v>
      </c>
      <c r="M11424" s="68" t="s">
        <v>254</v>
      </c>
    </row>
    <row r="11425" spans="1:13" s="3" customFormat="1" ht="12.75" x14ac:dyDescent="0.2">
      <c r="A11425" s="62" t="s">
        <v>13357</v>
      </c>
      <c r="B11425" s="62" t="s">
        <v>472</v>
      </c>
      <c r="C11425" s="63">
        <v>10</v>
      </c>
      <c r="D11425" s="62" t="s">
        <v>13437</v>
      </c>
      <c r="E11425" s="62" t="s">
        <v>7063</v>
      </c>
      <c r="F11425" s="69">
        <v>30121600</v>
      </c>
      <c r="G11425" s="62" t="s">
        <v>13631</v>
      </c>
      <c r="H11425" s="62">
        <v>1</v>
      </c>
      <c r="I11425" s="62">
        <v>12</v>
      </c>
      <c r="J11425" s="70">
        <v>980</v>
      </c>
      <c r="K11425" s="71">
        <v>6423900</v>
      </c>
      <c r="L11425" s="72" t="s">
        <v>1760</v>
      </c>
      <c r="M11425" s="72" t="s">
        <v>254</v>
      </c>
    </row>
    <row r="11426" spans="1:13" s="3" customFormat="1" ht="12.75" x14ac:dyDescent="0.2">
      <c r="A11426" s="62" t="s">
        <v>13357</v>
      </c>
      <c r="B11426" s="62" t="s">
        <v>3293</v>
      </c>
      <c r="C11426" s="63">
        <v>10</v>
      </c>
      <c r="D11426" s="64" t="s">
        <v>13571</v>
      </c>
      <c r="E11426" s="64" t="s">
        <v>7064</v>
      </c>
      <c r="F11426" s="65">
        <v>30111601</v>
      </c>
      <c r="G11426" s="64" t="s">
        <v>13631</v>
      </c>
      <c r="H11426" s="64">
        <v>1</v>
      </c>
      <c r="I11426" s="64">
        <v>12</v>
      </c>
      <c r="J11426" s="66">
        <v>50</v>
      </c>
      <c r="K11426" s="67">
        <v>1225000</v>
      </c>
      <c r="L11426" s="68" t="s">
        <v>15</v>
      </c>
      <c r="M11426" s="68" t="s">
        <v>254</v>
      </c>
    </row>
    <row r="11427" spans="1:13" s="3" customFormat="1" ht="12.75" x14ac:dyDescent="0.2">
      <c r="A11427" s="62" t="s">
        <v>13357</v>
      </c>
      <c r="B11427" s="62" t="s">
        <v>865</v>
      </c>
      <c r="C11427" s="63">
        <v>10</v>
      </c>
      <c r="D11427" s="62" t="s">
        <v>13484</v>
      </c>
      <c r="E11427" s="62" t="s">
        <v>7065</v>
      </c>
      <c r="F11427" s="69">
        <v>11111611</v>
      </c>
      <c r="G11427" s="62" t="s">
        <v>13631</v>
      </c>
      <c r="H11427" s="62">
        <v>1</v>
      </c>
      <c r="I11427" s="62">
        <v>12</v>
      </c>
      <c r="J11427" s="70">
        <v>20</v>
      </c>
      <c r="K11427" s="71">
        <v>1600000</v>
      </c>
      <c r="L11427" s="72" t="s">
        <v>3286</v>
      </c>
      <c r="M11427" s="72" t="s">
        <v>254</v>
      </c>
    </row>
    <row r="11428" spans="1:13" s="3" customFormat="1" ht="12.75" x14ac:dyDescent="0.2">
      <c r="A11428" s="62" t="s">
        <v>13357</v>
      </c>
      <c r="B11428" s="62" t="s">
        <v>865</v>
      </c>
      <c r="C11428" s="63">
        <v>10</v>
      </c>
      <c r="D11428" s="64" t="s">
        <v>13484</v>
      </c>
      <c r="E11428" s="64" t="s">
        <v>7066</v>
      </c>
      <c r="F11428" s="65">
        <v>11111611</v>
      </c>
      <c r="G11428" s="64" t="s">
        <v>13631</v>
      </c>
      <c r="H11428" s="64">
        <v>1</v>
      </c>
      <c r="I11428" s="64">
        <v>12</v>
      </c>
      <c r="J11428" s="66">
        <v>20</v>
      </c>
      <c r="K11428" s="67">
        <v>1680660</v>
      </c>
      <c r="L11428" s="68" t="s">
        <v>3286</v>
      </c>
      <c r="M11428" s="68" t="s">
        <v>254</v>
      </c>
    </row>
    <row r="11429" spans="1:13" s="3" customFormat="1" ht="12.75" x14ac:dyDescent="0.2">
      <c r="A11429" s="62" t="s">
        <v>13357</v>
      </c>
      <c r="B11429" s="62" t="s">
        <v>865</v>
      </c>
      <c r="C11429" s="63">
        <v>10</v>
      </c>
      <c r="D11429" s="62" t="s">
        <v>13484</v>
      </c>
      <c r="E11429" s="62" t="s">
        <v>7067</v>
      </c>
      <c r="F11429" s="69">
        <v>11111700</v>
      </c>
      <c r="G11429" s="62" t="s">
        <v>13631</v>
      </c>
      <c r="H11429" s="62">
        <v>1</v>
      </c>
      <c r="I11429" s="62">
        <v>12</v>
      </c>
      <c r="J11429" s="70">
        <v>20</v>
      </c>
      <c r="K11429" s="71">
        <v>1680660</v>
      </c>
      <c r="L11429" s="72" t="s">
        <v>3286</v>
      </c>
      <c r="M11429" s="72" t="s">
        <v>254</v>
      </c>
    </row>
    <row r="11430" spans="1:13" s="3" customFormat="1" ht="12.75" x14ac:dyDescent="0.2">
      <c r="A11430" s="62" t="s">
        <v>13357</v>
      </c>
      <c r="B11430" s="62" t="s">
        <v>874</v>
      </c>
      <c r="C11430" s="63">
        <v>10</v>
      </c>
      <c r="D11430" s="64" t="s">
        <v>13493</v>
      </c>
      <c r="E11430" s="64" t="s">
        <v>7068</v>
      </c>
      <c r="F11430" s="65">
        <v>31133711</v>
      </c>
      <c r="G11430" s="64" t="s">
        <v>13631</v>
      </c>
      <c r="H11430" s="64">
        <v>1</v>
      </c>
      <c r="I11430" s="64">
        <v>7</v>
      </c>
      <c r="J11430" s="66">
        <v>26</v>
      </c>
      <c r="K11430" s="67">
        <v>19344</v>
      </c>
      <c r="L11430" s="68" t="s">
        <v>848</v>
      </c>
      <c r="M11430" s="68" t="s">
        <v>254</v>
      </c>
    </row>
    <row r="11431" spans="1:13" s="3" customFormat="1" ht="12.75" x14ac:dyDescent="0.2">
      <c r="A11431" s="62" t="s">
        <v>13357</v>
      </c>
      <c r="B11431" s="62" t="s">
        <v>221</v>
      </c>
      <c r="C11431" s="63">
        <v>10</v>
      </c>
      <c r="D11431" s="62" t="s">
        <v>13382</v>
      </c>
      <c r="E11431" s="62" t="s">
        <v>7069</v>
      </c>
      <c r="F11431" s="69">
        <v>31133710</v>
      </c>
      <c r="G11431" s="62" t="s">
        <v>13631</v>
      </c>
      <c r="H11431" s="62">
        <v>1</v>
      </c>
      <c r="I11431" s="62">
        <v>9</v>
      </c>
      <c r="J11431" s="70">
        <v>5</v>
      </c>
      <c r="K11431" s="71">
        <v>155000</v>
      </c>
      <c r="L11431" s="72" t="s">
        <v>15</v>
      </c>
      <c r="M11431" s="72" t="s">
        <v>254</v>
      </c>
    </row>
    <row r="11432" spans="1:13" s="3" customFormat="1" ht="12.75" x14ac:dyDescent="0.2">
      <c r="A11432" s="62" t="s">
        <v>13357</v>
      </c>
      <c r="B11432" s="62" t="s">
        <v>877</v>
      </c>
      <c r="C11432" s="63">
        <v>10</v>
      </c>
      <c r="D11432" s="64" t="s">
        <v>13496</v>
      </c>
      <c r="E11432" s="64" t="s">
        <v>7070</v>
      </c>
      <c r="F11432" s="65">
        <v>11101704</v>
      </c>
      <c r="G11432" s="64" t="s">
        <v>13631</v>
      </c>
      <c r="H11432" s="64">
        <v>1</v>
      </c>
      <c r="I11432" s="64">
        <v>12</v>
      </c>
      <c r="J11432" s="66">
        <v>49</v>
      </c>
      <c r="K11432" s="67">
        <v>134113</v>
      </c>
      <c r="L11432" s="68" t="s">
        <v>1759</v>
      </c>
      <c r="M11432" s="68" t="s">
        <v>254</v>
      </c>
    </row>
    <row r="11433" spans="1:13" s="3" customFormat="1" ht="12.75" x14ac:dyDescent="0.2">
      <c r="A11433" s="62" t="s">
        <v>13357</v>
      </c>
      <c r="B11433" s="62" t="s">
        <v>221</v>
      </c>
      <c r="C11433" s="63">
        <v>10</v>
      </c>
      <c r="D11433" s="62" t="s">
        <v>13382</v>
      </c>
      <c r="E11433" s="62" t="s">
        <v>7071</v>
      </c>
      <c r="F11433" s="69">
        <v>31133710</v>
      </c>
      <c r="G11433" s="62" t="s">
        <v>13631</v>
      </c>
      <c r="H11433" s="62">
        <v>1</v>
      </c>
      <c r="I11433" s="62">
        <v>12</v>
      </c>
      <c r="J11433" s="70">
        <v>10</v>
      </c>
      <c r="K11433" s="71">
        <v>7153690</v>
      </c>
      <c r="L11433" s="72" t="s">
        <v>15</v>
      </c>
      <c r="M11433" s="72" t="s">
        <v>254</v>
      </c>
    </row>
    <row r="11434" spans="1:13" s="3" customFormat="1" ht="12.75" x14ac:dyDescent="0.2">
      <c r="A11434" s="62" t="s">
        <v>13357</v>
      </c>
      <c r="B11434" s="62" t="s">
        <v>221</v>
      </c>
      <c r="C11434" s="63">
        <v>10</v>
      </c>
      <c r="D11434" s="64" t="s">
        <v>13382</v>
      </c>
      <c r="E11434" s="64" t="s">
        <v>7072</v>
      </c>
      <c r="F11434" s="65">
        <v>31201601</v>
      </c>
      <c r="G11434" s="64" t="s">
        <v>13631</v>
      </c>
      <c r="H11434" s="64">
        <v>1</v>
      </c>
      <c r="I11434" s="64">
        <v>12</v>
      </c>
      <c r="J11434" s="66">
        <v>10</v>
      </c>
      <c r="K11434" s="67">
        <v>2324070</v>
      </c>
      <c r="L11434" s="68" t="s">
        <v>15</v>
      </c>
      <c r="M11434" s="68" t="s">
        <v>254</v>
      </c>
    </row>
    <row r="11435" spans="1:13" s="3" customFormat="1" ht="12.75" x14ac:dyDescent="0.2">
      <c r="A11435" s="62" t="s">
        <v>13357</v>
      </c>
      <c r="B11435" s="62" t="s">
        <v>221</v>
      </c>
      <c r="C11435" s="63">
        <v>10</v>
      </c>
      <c r="D11435" s="62" t="s">
        <v>13382</v>
      </c>
      <c r="E11435" s="62" t="s">
        <v>7073</v>
      </c>
      <c r="F11435" s="69">
        <v>31201601</v>
      </c>
      <c r="G11435" s="62" t="s">
        <v>13631</v>
      </c>
      <c r="H11435" s="62">
        <v>1</v>
      </c>
      <c r="I11435" s="62">
        <v>12</v>
      </c>
      <c r="J11435" s="70">
        <v>8</v>
      </c>
      <c r="K11435" s="71">
        <v>438400</v>
      </c>
      <c r="L11435" s="72" t="s">
        <v>15</v>
      </c>
      <c r="M11435" s="72" t="s">
        <v>254</v>
      </c>
    </row>
    <row r="11436" spans="1:13" s="3" customFormat="1" ht="12.75" x14ac:dyDescent="0.2">
      <c r="A11436" s="62" t="s">
        <v>13357</v>
      </c>
      <c r="B11436" s="62" t="s">
        <v>3294</v>
      </c>
      <c r="C11436" s="63">
        <v>10</v>
      </c>
      <c r="D11436" s="64" t="s">
        <v>13572</v>
      </c>
      <c r="E11436" s="64" t="s">
        <v>7074</v>
      </c>
      <c r="F11436" s="65">
        <v>30103619</v>
      </c>
      <c r="G11436" s="64" t="s">
        <v>13631</v>
      </c>
      <c r="H11436" s="64">
        <v>1</v>
      </c>
      <c r="I11436" s="64">
        <v>12</v>
      </c>
      <c r="J11436" s="66">
        <v>10</v>
      </c>
      <c r="K11436" s="67">
        <v>317380</v>
      </c>
      <c r="L11436" s="68" t="s">
        <v>15</v>
      </c>
      <c r="M11436" s="68" t="s">
        <v>254</v>
      </c>
    </row>
    <row r="11437" spans="1:13" s="3" customFormat="1" ht="12.75" x14ac:dyDescent="0.2">
      <c r="A11437" s="62" t="s">
        <v>13357</v>
      </c>
      <c r="B11437" s="62" t="s">
        <v>3294</v>
      </c>
      <c r="C11437" s="63">
        <v>10</v>
      </c>
      <c r="D11437" s="62" t="s">
        <v>13572</v>
      </c>
      <c r="E11437" s="62" t="s">
        <v>7075</v>
      </c>
      <c r="F11437" s="69">
        <v>30103619</v>
      </c>
      <c r="G11437" s="62" t="s">
        <v>13631</v>
      </c>
      <c r="H11437" s="62">
        <v>1</v>
      </c>
      <c r="I11437" s="62">
        <v>12</v>
      </c>
      <c r="J11437" s="70">
        <v>10</v>
      </c>
      <c r="K11437" s="71">
        <v>311820</v>
      </c>
      <c r="L11437" s="72" t="s">
        <v>15</v>
      </c>
      <c r="M11437" s="72" t="s">
        <v>254</v>
      </c>
    </row>
    <row r="11438" spans="1:13" s="3" customFormat="1" ht="12.75" x14ac:dyDescent="0.2">
      <c r="A11438" s="62" t="s">
        <v>13357</v>
      </c>
      <c r="B11438" s="62" t="s">
        <v>440</v>
      </c>
      <c r="C11438" s="63">
        <v>10</v>
      </c>
      <c r="D11438" s="64" t="s">
        <v>13398</v>
      </c>
      <c r="E11438" s="64" t="s">
        <v>7055</v>
      </c>
      <c r="F11438" s="65">
        <v>72151514</v>
      </c>
      <c r="G11438" s="64" t="s">
        <v>13631</v>
      </c>
      <c r="H11438" s="64">
        <v>1</v>
      </c>
      <c r="I11438" s="64">
        <v>12</v>
      </c>
      <c r="J11438" s="66">
        <v>1</v>
      </c>
      <c r="K11438" s="67">
        <v>17500000</v>
      </c>
      <c r="L11438" s="68" t="s">
        <v>13</v>
      </c>
      <c r="M11438" s="68" t="s">
        <v>847</v>
      </c>
    </row>
    <row r="11439" spans="1:13" s="3" customFormat="1" ht="12.75" x14ac:dyDescent="0.2">
      <c r="A11439" s="62" t="s">
        <v>13357</v>
      </c>
      <c r="B11439" s="62" t="s">
        <v>440</v>
      </c>
      <c r="C11439" s="63">
        <v>10</v>
      </c>
      <c r="D11439" s="62" t="s">
        <v>13398</v>
      </c>
      <c r="E11439" s="62" t="s">
        <v>7056</v>
      </c>
      <c r="F11439" s="69">
        <v>72151514</v>
      </c>
      <c r="G11439" s="62" t="s">
        <v>13631</v>
      </c>
      <c r="H11439" s="62">
        <v>1</v>
      </c>
      <c r="I11439" s="62">
        <v>12</v>
      </c>
      <c r="J11439" s="70">
        <v>1</v>
      </c>
      <c r="K11439" s="71">
        <v>8500000</v>
      </c>
      <c r="L11439" s="72" t="s">
        <v>13</v>
      </c>
      <c r="M11439" s="72" t="s">
        <v>847</v>
      </c>
    </row>
    <row r="11440" spans="1:13" s="3" customFormat="1" ht="12.75" x14ac:dyDescent="0.2">
      <c r="A11440" s="62" t="s">
        <v>13345</v>
      </c>
      <c r="B11440" s="62" t="s">
        <v>13368</v>
      </c>
      <c r="C11440" s="63">
        <v>11</v>
      </c>
      <c r="D11440" s="62" t="s">
        <v>13602</v>
      </c>
      <c r="E11440" s="62" t="s">
        <v>13316</v>
      </c>
      <c r="F11440" s="69">
        <v>72111101</v>
      </c>
      <c r="G11440" s="62" t="s">
        <v>13632</v>
      </c>
      <c r="H11440" s="62">
        <v>6</v>
      </c>
      <c r="I11440" s="62">
        <v>10</v>
      </c>
      <c r="J11440" s="70">
        <v>1</v>
      </c>
      <c r="K11440" s="71">
        <v>2703974905</v>
      </c>
      <c r="L11440" s="72" t="s">
        <v>13</v>
      </c>
      <c r="M11440" s="72" t="s">
        <v>254</v>
      </c>
    </row>
    <row r="11441" spans="1:13" s="3" customFormat="1" ht="12.75" x14ac:dyDescent="0.2">
      <c r="A11441" s="62" t="s">
        <v>13345</v>
      </c>
      <c r="B11441" s="62" t="s">
        <v>13368</v>
      </c>
      <c r="C11441" s="63">
        <v>11</v>
      </c>
      <c r="D11441" s="62" t="s">
        <v>13602</v>
      </c>
      <c r="E11441" s="62" t="s">
        <v>13317</v>
      </c>
      <c r="F11441" s="69">
        <v>81101500</v>
      </c>
      <c r="G11441" s="62" t="s">
        <v>13637</v>
      </c>
      <c r="H11441" s="62">
        <v>6</v>
      </c>
      <c r="I11441" s="62">
        <v>10</v>
      </c>
      <c r="J11441" s="70">
        <v>1</v>
      </c>
      <c r="K11441" s="71">
        <v>296025095</v>
      </c>
      <c r="L11441" s="72" t="s">
        <v>13</v>
      </c>
      <c r="M11441" s="72" t="s">
        <v>254</v>
      </c>
    </row>
    <row r="11442" spans="1:13" s="3" customFormat="1" ht="12.75" x14ac:dyDescent="0.2">
      <c r="A11442" s="62" t="s">
        <v>13345</v>
      </c>
      <c r="B11442" s="62" t="s">
        <v>13365</v>
      </c>
      <c r="C11442" s="63">
        <v>11</v>
      </c>
      <c r="D11442" s="62" t="s">
        <v>13592</v>
      </c>
      <c r="E11442" s="62" t="s">
        <v>13325</v>
      </c>
      <c r="F11442" s="69">
        <v>95101803</v>
      </c>
      <c r="G11442" s="62" t="s">
        <v>253</v>
      </c>
      <c r="H11442" s="62">
        <v>3</v>
      </c>
      <c r="I11442" s="62">
        <v>10</v>
      </c>
      <c r="J11442" s="70">
        <v>1</v>
      </c>
      <c r="K11442" s="71">
        <v>3000000000</v>
      </c>
      <c r="L11442" s="72" t="s">
        <v>13</v>
      </c>
      <c r="M11442" s="72" t="s">
        <v>254</v>
      </c>
    </row>
    <row r="11443" spans="1:13" s="3" customFormat="1" ht="12.75" x14ac:dyDescent="0.2">
      <c r="A11443" s="62" t="s">
        <v>13345</v>
      </c>
      <c r="B11443" s="62" t="s">
        <v>13366</v>
      </c>
      <c r="C11443" s="63">
        <v>11</v>
      </c>
      <c r="D11443" s="62" t="s">
        <v>13592</v>
      </c>
      <c r="E11443" s="62" t="s">
        <v>13326</v>
      </c>
      <c r="F11443" s="69">
        <v>72141100</v>
      </c>
      <c r="G11443" s="62" t="s">
        <v>13632</v>
      </c>
      <c r="H11443" s="62">
        <v>3</v>
      </c>
      <c r="I11443" s="62">
        <v>10</v>
      </c>
      <c r="J11443" s="70">
        <v>1</v>
      </c>
      <c r="K11443" s="71">
        <v>1025513622.78</v>
      </c>
      <c r="L11443" s="72" t="s">
        <v>13</v>
      </c>
      <c r="M11443" s="72" t="s">
        <v>254</v>
      </c>
    </row>
    <row r="11444" spans="1:13" s="3" customFormat="1" ht="12.75" x14ac:dyDescent="0.2">
      <c r="A11444" s="62" t="s">
        <v>13345</v>
      </c>
      <c r="B11444" s="62" t="s">
        <v>13366</v>
      </c>
      <c r="C11444" s="63">
        <v>11</v>
      </c>
      <c r="D11444" s="62" t="s">
        <v>13592</v>
      </c>
      <c r="E11444" s="62" t="s">
        <v>13327</v>
      </c>
      <c r="F11444" s="69">
        <v>81101500</v>
      </c>
      <c r="G11444" s="62" t="s">
        <v>13638</v>
      </c>
      <c r="H11444" s="62">
        <v>6</v>
      </c>
      <c r="I11444" s="62">
        <v>10</v>
      </c>
      <c r="J11444" s="70">
        <v>1</v>
      </c>
      <c r="K11444" s="71">
        <v>203000000</v>
      </c>
      <c r="L11444" s="72" t="s">
        <v>13</v>
      </c>
      <c r="M11444" s="72" t="s">
        <v>254</v>
      </c>
    </row>
    <row r="11445" spans="1:13" s="3" customFormat="1" ht="12.75" x14ac:dyDescent="0.2">
      <c r="A11445" s="62" t="s">
        <v>13345</v>
      </c>
      <c r="B11445" s="62" t="s">
        <v>13367</v>
      </c>
      <c r="C11445" s="63">
        <v>11</v>
      </c>
      <c r="D11445" s="62" t="s">
        <v>13592</v>
      </c>
      <c r="E11445" s="62" t="s">
        <v>13330</v>
      </c>
      <c r="F11445" s="69">
        <v>72121100</v>
      </c>
      <c r="G11445" s="62" t="s">
        <v>13632</v>
      </c>
      <c r="H11445" s="62">
        <v>6</v>
      </c>
      <c r="I11445" s="62">
        <v>10</v>
      </c>
      <c r="J11445" s="70">
        <v>1</v>
      </c>
      <c r="K11445" s="71">
        <v>1731565528</v>
      </c>
      <c r="L11445" s="72" t="s">
        <v>13</v>
      </c>
      <c r="M11445" s="72" t="s">
        <v>254</v>
      </c>
    </row>
    <row r="11446" spans="1:13" s="3" customFormat="1" ht="12.75" x14ac:dyDescent="0.2">
      <c r="A11446" s="62" t="s">
        <v>13345</v>
      </c>
      <c r="B11446" s="62" t="s">
        <v>13367</v>
      </c>
      <c r="C11446" s="63">
        <v>11</v>
      </c>
      <c r="D11446" s="62" t="s">
        <v>13592</v>
      </c>
      <c r="E11446" s="62" t="s">
        <v>13331</v>
      </c>
      <c r="F11446" s="69">
        <v>81101500</v>
      </c>
      <c r="G11446" s="62" t="s">
        <v>13638</v>
      </c>
      <c r="H11446" s="62">
        <v>6</v>
      </c>
      <c r="I11446" s="62">
        <v>10</v>
      </c>
      <c r="J11446" s="70">
        <v>1</v>
      </c>
      <c r="K11446" s="71">
        <v>236122572</v>
      </c>
      <c r="L11446" s="72" t="s">
        <v>13</v>
      </c>
      <c r="M11446" s="72" t="s">
        <v>254</v>
      </c>
    </row>
    <row r="11447" spans="1:13" s="3" customFormat="1" ht="12.75" x14ac:dyDescent="0.2">
      <c r="A11447" s="62" t="s">
        <v>13358</v>
      </c>
      <c r="B11447" s="62" t="s">
        <v>440</v>
      </c>
      <c r="C11447" s="63">
        <v>10</v>
      </c>
      <c r="D11447" s="64" t="s">
        <v>13398</v>
      </c>
      <c r="E11447" s="64" t="s">
        <v>7078</v>
      </c>
      <c r="F11447" s="65">
        <v>72151800</v>
      </c>
      <c r="G11447" s="64" t="s">
        <v>253</v>
      </c>
      <c r="H11447" s="64">
        <v>4</v>
      </c>
      <c r="I11447" s="64">
        <v>4</v>
      </c>
      <c r="J11447" s="66">
        <v>1</v>
      </c>
      <c r="K11447" s="67">
        <v>50000000</v>
      </c>
      <c r="L11447" s="68" t="s">
        <v>13</v>
      </c>
      <c r="M11447" s="68" t="s">
        <v>254</v>
      </c>
    </row>
    <row r="11448" spans="1:13" s="3" customFormat="1" ht="12.75" x14ac:dyDescent="0.2">
      <c r="A11448" s="62" t="s">
        <v>13358</v>
      </c>
      <c r="B11448" s="62" t="s">
        <v>7076</v>
      </c>
      <c r="C11448" s="63">
        <v>10</v>
      </c>
      <c r="D11448" s="62" t="s">
        <v>13603</v>
      </c>
      <c r="E11448" s="62" t="s">
        <v>7079</v>
      </c>
      <c r="F11448" s="69">
        <v>81102300</v>
      </c>
      <c r="G11448" s="62" t="s">
        <v>13631</v>
      </c>
      <c r="H11448" s="62">
        <v>3</v>
      </c>
      <c r="I11448" s="62">
        <v>8</v>
      </c>
      <c r="J11448" s="70">
        <v>1</v>
      </c>
      <c r="K11448" s="71">
        <v>350000000</v>
      </c>
      <c r="L11448" s="72" t="s">
        <v>13</v>
      </c>
      <c r="M11448" s="72" t="s">
        <v>254</v>
      </c>
    </row>
    <row r="11449" spans="1:13" s="3" customFormat="1" ht="12.75" x14ac:dyDescent="0.2">
      <c r="A11449" s="62" t="s">
        <v>13358</v>
      </c>
      <c r="B11449" s="62" t="s">
        <v>7076</v>
      </c>
      <c r="C11449" s="63">
        <v>10</v>
      </c>
      <c r="D11449" s="64" t="s">
        <v>13603</v>
      </c>
      <c r="E11449" s="64" t="s">
        <v>7080</v>
      </c>
      <c r="F11449" s="65">
        <v>81102300</v>
      </c>
      <c r="G11449" s="64" t="s">
        <v>13631</v>
      </c>
      <c r="H11449" s="64">
        <v>2</v>
      </c>
      <c r="I11449" s="64">
        <v>6</v>
      </c>
      <c r="J11449" s="66">
        <v>1</v>
      </c>
      <c r="K11449" s="67">
        <v>75000000</v>
      </c>
      <c r="L11449" s="68" t="s">
        <v>13</v>
      </c>
      <c r="M11449" s="68" t="s">
        <v>254</v>
      </c>
    </row>
    <row r="11450" spans="1:13" s="3" customFormat="1" ht="12.75" x14ac:dyDescent="0.2">
      <c r="A11450" s="62" t="s">
        <v>13358</v>
      </c>
      <c r="B11450" s="62" t="s">
        <v>453</v>
      </c>
      <c r="C11450" s="63">
        <v>10</v>
      </c>
      <c r="D11450" s="62" t="s">
        <v>13416</v>
      </c>
      <c r="E11450" s="62" t="s">
        <v>7081</v>
      </c>
      <c r="F11450" s="69" t="s">
        <v>7082</v>
      </c>
      <c r="G11450" s="62" t="s">
        <v>253</v>
      </c>
      <c r="H11450" s="62">
        <v>1</v>
      </c>
      <c r="I11450" s="62">
        <v>12</v>
      </c>
      <c r="J11450" s="70">
        <v>1</v>
      </c>
      <c r="K11450" s="71">
        <v>1780000000</v>
      </c>
      <c r="L11450" s="72" t="s">
        <v>13</v>
      </c>
      <c r="M11450" s="72" t="s">
        <v>847</v>
      </c>
    </row>
    <row r="11451" spans="1:13" s="3" customFormat="1" ht="12.75" x14ac:dyDescent="0.2">
      <c r="A11451" s="62" t="s">
        <v>13358</v>
      </c>
      <c r="B11451" s="62" t="s">
        <v>453</v>
      </c>
      <c r="C11451" s="63">
        <v>10</v>
      </c>
      <c r="D11451" s="64" t="s">
        <v>13416</v>
      </c>
      <c r="E11451" s="64" t="s">
        <v>7083</v>
      </c>
      <c r="F11451" s="65" t="s">
        <v>7082</v>
      </c>
      <c r="G11451" s="64" t="s">
        <v>253</v>
      </c>
      <c r="H11451" s="64">
        <v>1</v>
      </c>
      <c r="I11451" s="64">
        <v>12</v>
      </c>
      <c r="J11451" s="66">
        <v>1</v>
      </c>
      <c r="K11451" s="67">
        <v>602262740</v>
      </c>
      <c r="L11451" s="68" t="s">
        <v>13</v>
      </c>
      <c r="M11451" s="68" t="s">
        <v>847</v>
      </c>
    </row>
    <row r="11452" spans="1:13" s="3" customFormat="1" ht="12.75" x14ac:dyDescent="0.2">
      <c r="A11452" s="62" t="s">
        <v>13358</v>
      </c>
      <c r="B11452" s="62" t="s">
        <v>453</v>
      </c>
      <c r="C11452" s="63">
        <v>10</v>
      </c>
      <c r="D11452" s="62" t="s">
        <v>13416</v>
      </c>
      <c r="E11452" s="62" t="s">
        <v>7084</v>
      </c>
      <c r="F11452" s="69" t="s">
        <v>7082</v>
      </c>
      <c r="G11452" s="62" t="s">
        <v>253</v>
      </c>
      <c r="H11452" s="62">
        <v>1</v>
      </c>
      <c r="I11452" s="62">
        <v>12</v>
      </c>
      <c r="J11452" s="70">
        <v>1</v>
      </c>
      <c r="K11452" s="71">
        <v>8625000000</v>
      </c>
      <c r="L11452" s="72" t="s">
        <v>13</v>
      </c>
      <c r="M11452" s="72" t="s">
        <v>847</v>
      </c>
    </row>
    <row r="11453" spans="1:13" s="3" customFormat="1" ht="12.75" x14ac:dyDescent="0.2">
      <c r="A11453" s="62" t="s">
        <v>13358</v>
      </c>
      <c r="B11453" s="62" t="s">
        <v>441</v>
      </c>
      <c r="C11453" s="63">
        <v>10</v>
      </c>
      <c r="D11453" s="64" t="s">
        <v>13399</v>
      </c>
      <c r="E11453" s="64" t="s">
        <v>7085</v>
      </c>
      <c r="F11453" s="65">
        <v>78181900</v>
      </c>
      <c r="G11453" s="64" t="s">
        <v>253</v>
      </c>
      <c r="H11453" s="64">
        <v>3</v>
      </c>
      <c r="I11453" s="64">
        <v>9</v>
      </c>
      <c r="J11453" s="66">
        <v>1</v>
      </c>
      <c r="K11453" s="67">
        <v>4841188350.54</v>
      </c>
      <c r="L11453" s="68" t="s">
        <v>13</v>
      </c>
      <c r="M11453" s="68" t="s">
        <v>847</v>
      </c>
    </row>
    <row r="11454" spans="1:13" s="3" customFormat="1" ht="12.75" x14ac:dyDescent="0.2">
      <c r="A11454" s="62" t="s">
        <v>13358</v>
      </c>
      <c r="B11454" s="62" t="s">
        <v>453</v>
      </c>
      <c r="C11454" s="63">
        <v>10</v>
      </c>
      <c r="D11454" s="62" t="s">
        <v>13416</v>
      </c>
      <c r="E11454" s="62" t="s">
        <v>7086</v>
      </c>
      <c r="F11454" s="69" t="s">
        <v>7082</v>
      </c>
      <c r="G11454" s="62" t="s">
        <v>253</v>
      </c>
      <c r="H11454" s="62">
        <v>1</v>
      </c>
      <c r="I11454" s="62">
        <v>12</v>
      </c>
      <c r="J11454" s="70">
        <v>1</v>
      </c>
      <c r="K11454" s="71">
        <v>1216000000</v>
      </c>
      <c r="L11454" s="72" t="s">
        <v>13</v>
      </c>
      <c r="M11454" s="72" t="s">
        <v>847</v>
      </c>
    </row>
    <row r="11455" spans="1:13" s="3" customFormat="1" ht="12.75" x14ac:dyDescent="0.2">
      <c r="A11455" s="62" t="s">
        <v>13358</v>
      </c>
      <c r="B11455" s="62" t="s">
        <v>441</v>
      </c>
      <c r="C11455" s="63">
        <v>10</v>
      </c>
      <c r="D11455" s="64" t="s">
        <v>13399</v>
      </c>
      <c r="E11455" s="64" t="s">
        <v>7087</v>
      </c>
      <c r="F11455" s="65">
        <v>78181900</v>
      </c>
      <c r="G11455" s="64" t="s">
        <v>253</v>
      </c>
      <c r="H11455" s="64">
        <v>1</v>
      </c>
      <c r="I11455" s="64">
        <v>12</v>
      </c>
      <c r="J11455" s="66">
        <v>1</v>
      </c>
      <c r="K11455" s="67">
        <v>5273513356</v>
      </c>
      <c r="L11455" s="68" t="s">
        <v>13</v>
      </c>
      <c r="M11455" s="68" t="s">
        <v>847</v>
      </c>
    </row>
    <row r="11456" spans="1:13" s="3" customFormat="1" ht="12.75" x14ac:dyDescent="0.2">
      <c r="A11456" s="62" t="s">
        <v>13358</v>
      </c>
      <c r="B11456" s="62" t="s">
        <v>441</v>
      </c>
      <c r="C11456" s="63">
        <v>10</v>
      </c>
      <c r="D11456" s="62" t="s">
        <v>13399</v>
      </c>
      <c r="E11456" s="62" t="s">
        <v>7088</v>
      </c>
      <c r="F11456" s="69">
        <v>78181800</v>
      </c>
      <c r="G11456" s="62" t="s">
        <v>253</v>
      </c>
      <c r="H11456" s="62">
        <v>1</v>
      </c>
      <c r="I11456" s="62">
        <v>12</v>
      </c>
      <c r="J11456" s="70">
        <v>1</v>
      </c>
      <c r="K11456" s="71">
        <v>1585064292.95</v>
      </c>
      <c r="L11456" s="72" t="s">
        <v>13</v>
      </c>
      <c r="M11456" s="72" t="s">
        <v>847</v>
      </c>
    </row>
    <row r="11457" spans="1:13" s="3" customFormat="1" ht="12.75" x14ac:dyDescent="0.2">
      <c r="A11457" s="62" t="s">
        <v>13358</v>
      </c>
      <c r="B11457" s="62" t="s">
        <v>441</v>
      </c>
      <c r="C11457" s="63">
        <v>10</v>
      </c>
      <c r="D11457" s="64" t="s">
        <v>13399</v>
      </c>
      <c r="E11457" s="64" t="s">
        <v>7089</v>
      </c>
      <c r="F11457" s="65">
        <v>78181900</v>
      </c>
      <c r="G11457" s="64" t="s">
        <v>253</v>
      </c>
      <c r="H11457" s="64">
        <v>1</v>
      </c>
      <c r="I11457" s="64">
        <v>12</v>
      </c>
      <c r="J11457" s="66">
        <v>1</v>
      </c>
      <c r="K11457" s="67">
        <v>9674756864</v>
      </c>
      <c r="L11457" s="68" t="s">
        <v>13</v>
      </c>
      <c r="M11457" s="68" t="s">
        <v>847</v>
      </c>
    </row>
    <row r="11458" spans="1:13" s="3" customFormat="1" ht="12.75" x14ac:dyDescent="0.2">
      <c r="A11458" s="62" t="s">
        <v>13358</v>
      </c>
      <c r="B11458" s="62" t="s">
        <v>441</v>
      </c>
      <c r="C11458" s="63">
        <v>10</v>
      </c>
      <c r="D11458" s="62" t="s">
        <v>13399</v>
      </c>
      <c r="E11458" s="62" t="s">
        <v>7090</v>
      </c>
      <c r="F11458" s="69">
        <v>78181800</v>
      </c>
      <c r="G11458" s="62" t="s">
        <v>253</v>
      </c>
      <c r="H11458" s="62">
        <v>1</v>
      </c>
      <c r="I11458" s="62">
        <v>12</v>
      </c>
      <c r="J11458" s="70">
        <v>1</v>
      </c>
      <c r="K11458" s="71">
        <v>1157999721.47</v>
      </c>
      <c r="L11458" s="72" t="s">
        <v>13</v>
      </c>
      <c r="M11458" s="72" t="s">
        <v>847</v>
      </c>
    </row>
    <row r="11459" spans="1:13" s="3" customFormat="1" ht="12.75" x14ac:dyDescent="0.2">
      <c r="A11459" s="62" t="s">
        <v>13358</v>
      </c>
      <c r="B11459" s="62" t="s">
        <v>441</v>
      </c>
      <c r="C11459" s="63">
        <v>10</v>
      </c>
      <c r="D11459" s="64" t="s">
        <v>13399</v>
      </c>
      <c r="E11459" s="64" t="s">
        <v>7091</v>
      </c>
      <c r="F11459" s="65">
        <v>78181900</v>
      </c>
      <c r="G11459" s="64" t="s">
        <v>253</v>
      </c>
      <c r="H11459" s="64">
        <v>1</v>
      </c>
      <c r="I11459" s="64">
        <v>12</v>
      </c>
      <c r="J11459" s="66">
        <v>1</v>
      </c>
      <c r="K11459" s="67">
        <v>3652173913.04</v>
      </c>
      <c r="L11459" s="68" t="s">
        <v>13</v>
      </c>
      <c r="M11459" s="68" t="s">
        <v>847</v>
      </c>
    </row>
    <row r="11460" spans="1:13" s="3" customFormat="1" ht="12.75" x14ac:dyDescent="0.2">
      <c r="A11460" s="62" t="s">
        <v>13358</v>
      </c>
      <c r="B11460" s="62" t="s">
        <v>441</v>
      </c>
      <c r="C11460" s="63">
        <v>10</v>
      </c>
      <c r="D11460" s="62" t="s">
        <v>13399</v>
      </c>
      <c r="E11460" s="62" t="s">
        <v>7092</v>
      </c>
      <c r="F11460" s="69">
        <v>78181900</v>
      </c>
      <c r="G11460" s="62" t="s">
        <v>253</v>
      </c>
      <c r="H11460" s="62">
        <v>1</v>
      </c>
      <c r="I11460" s="62">
        <v>12</v>
      </c>
      <c r="J11460" s="70">
        <v>1</v>
      </c>
      <c r="K11460" s="71">
        <v>3756088800</v>
      </c>
      <c r="L11460" s="72" t="s">
        <v>13</v>
      </c>
      <c r="M11460" s="72" t="s">
        <v>847</v>
      </c>
    </row>
    <row r="11461" spans="1:13" s="3" customFormat="1" ht="12.75" x14ac:dyDescent="0.2">
      <c r="A11461" s="62" t="s">
        <v>13358</v>
      </c>
      <c r="B11461" s="62" t="s">
        <v>441</v>
      </c>
      <c r="C11461" s="63">
        <v>10</v>
      </c>
      <c r="D11461" s="64" t="s">
        <v>13399</v>
      </c>
      <c r="E11461" s="64" t="s">
        <v>7093</v>
      </c>
      <c r="F11461" s="65">
        <v>78181800</v>
      </c>
      <c r="G11461" s="64" t="s">
        <v>253</v>
      </c>
      <c r="H11461" s="64">
        <v>1</v>
      </c>
      <c r="I11461" s="64">
        <v>12</v>
      </c>
      <c r="J11461" s="66">
        <v>1</v>
      </c>
      <c r="K11461" s="67">
        <v>9839519834</v>
      </c>
      <c r="L11461" s="68" t="s">
        <v>13</v>
      </c>
      <c r="M11461" s="68" t="s">
        <v>847</v>
      </c>
    </row>
    <row r="11462" spans="1:13" s="3" customFormat="1" ht="12.75" x14ac:dyDescent="0.2">
      <c r="A11462" s="62" t="s">
        <v>13358</v>
      </c>
      <c r="B11462" s="62" t="s">
        <v>453</v>
      </c>
      <c r="C11462" s="63">
        <v>10</v>
      </c>
      <c r="D11462" s="62" t="s">
        <v>13416</v>
      </c>
      <c r="E11462" s="62" t="s">
        <v>7094</v>
      </c>
      <c r="F11462" s="69" t="s">
        <v>7095</v>
      </c>
      <c r="G11462" s="62" t="s">
        <v>253</v>
      </c>
      <c r="H11462" s="62">
        <v>1</v>
      </c>
      <c r="I11462" s="62">
        <v>12</v>
      </c>
      <c r="J11462" s="70">
        <v>1</v>
      </c>
      <c r="K11462" s="71">
        <v>1233043478</v>
      </c>
      <c r="L11462" s="72" t="s">
        <v>13</v>
      </c>
      <c r="M11462" s="72" t="s">
        <v>847</v>
      </c>
    </row>
    <row r="11463" spans="1:13" s="3" customFormat="1" ht="12.75" x14ac:dyDescent="0.2">
      <c r="A11463" s="62" t="s">
        <v>13358</v>
      </c>
      <c r="B11463" s="62" t="s">
        <v>453</v>
      </c>
      <c r="C11463" s="63">
        <v>10</v>
      </c>
      <c r="D11463" s="64" t="s">
        <v>13416</v>
      </c>
      <c r="E11463" s="64" t="s">
        <v>7096</v>
      </c>
      <c r="F11463" s="65" t="s">
        <v>7095</v>
      </c>
      <c r="G11463" s="64" t="s">
        <v>253</v>
      </c>
      <c r="H11463" s="64">
        <v>1</v>
      </c>
      <c r="I11463" s="64">
        <v>12</v>
      </c>
      <c r="J11463" s="66">
        <v>1</v>
      </c>
      <c r="K11463" s="67">
        <v>1216000000</v>
      </c>
      <c r="L11463" s="68" t="s">
        <v>13</v>
      </c>
      <c r="M11463" s="68" t="s">
        <v>847</v>
      </c>
    </row>
    <row r="11464" spans="1:13" s="3" customFormat="1" ht="12.75" x14ac:dyDescent="0.2">
      <c r="A11464" s="62" t="s">
        <v>13358</v>
      </c>
      <c r="B11464" s="62" t="s">
        <v>440</v>
      </c>
      <c r="C11464" s="63">
        <v>10</v>
      </c>
      <c r="D11464" s="62" t="s">
        <v>13398</v>
      </c>
      <c r="E11464" s="62" t="s">
        <v>7097</v>
      </c>
      <c r="F11464" s="69">
        <v>81141504</v>
      </c>
      <c r="G11464" s="62" t="s">
        <v>253</v>
      </c>
      <c r="H11464" s="62">
        <v>1</v>
      </c>
      <c r="I11464" s="62">
        <v>12</v>
      </c>
      <c r="J11464" s="70">
        <v>1</v>
      </c>
      <c r="K11464" s="71">
        <v>1866666667</v>
      </c>
      <c r="L11464" s="72" t="s">
        <v>13</v>
      </c>
      <c r="M11464" s="72" t="s">
        <v>847</v>
      </c>
    </row>
    <row r="11465" spans="1:13" s="3" customFormat="1" ht="12.75" x14ac:dyDescent="0.2">
      <c r="A11465" s="62" t="s">
        <v>13358</v>
      </c>
      <c r="B11465" s="62" t="s">
        <v>440</v>
      </c>
      <c r="C11465" s="63">
        <v>10</v>
      </c>
      <c r="D11465" s="64" t="s">
        <v>13398</v>
      </c>
      <c r="E11465" s="64" t="s">
        <v>7098</v>
      </c>
      <c r="F11465" s="65">
        <v>72151800</v>
      </c>
      <c r="G11465" s="64" t="s">
        <v>253</v>
      </c>
      <c r="H11465" s="64">
        <v>7</v>
      </c>
      <c r="I11465" s="64">
        <v>5</v>
      </c>
      <c r="J11465" s="66">
        <v>1</v>
      </c>
      <c r="K11465" s="67">
        <v>743064135</v>
      </c>
      <c r="L11465" s="68" t="s">
        <v>13</v>
      </c>
      <c r="M11465" s="68" t="s">
        <v>847</v>
      </c>
    </row>
    <row r="11466" spans="1:13" s="3" customFormat="1" ht="12.75" x14ac:dyDescent="0.2">
      <c r="A11466" s="62" t="s">
        <v>13358</v>
      </c>
      <c r="B11466" s="62" t="s">
        <v>440</v>
      </c>
      <c r="C11466" s="63">
        <v>10</v>
      </c>
      <c r="D11466" s="62" t="s">
        <v>13398</v>
      </c>
      <c r="E11466" s="62" t="s">
        <v>7099</v>
      </c>
      <c r="F11466" s="69">
        <v>72151800</v>
      </c>
      <c r="G11466" s="62" t="s">
        <v>253</v>
      </c>
      <c r="H11466" s="62">
        <v>1</v>
      </c>
      <c r="I11466" s="62">
        <v>12</v>
      </c>
      <c r="J11466" s="70">
        <v>1</v>
      </c>
      <c r="K11466" s="71">
        <v>455500000</v>
      </c>
      <c r="L11466" s="72" t="s">
        <v>13</v>
      </c>
      <c r="M11466" s="72" t="s">
        <v>847</v>
      </c>
    </row>
    <row r="11467" spans="1:13" s="3" customFormat="1" ht="12.75" x14ac:dyDescent="0.2">
      <c r="A11467" s="62" t="s">
        <v>13358</v>
      </c>
      <c r="B11467" s="62" t="s">
        <v>440</v>
      </c>
      <c r="C11467" s="63">
        <v>10</v>
      </c>
      <c r="D11467" s="64" t="s">
        <v>13398</v>
      </c>
      <c r="E11467" s="64" t="s">
        <v>7100</v>
      </c>
      <c r="F11467" s="65">
        <v>72151800</v>
      </c>
      <c r="G11467" s="64" t="s">
        <v>253</v>
      </c>
      <c r="H11467" s="64">
        <v>1</v>
      </c>
      <c r="I11467" s="64">
        <v>12</v>
      </c>
      <c r="J11467" s="66">
        <v>1</v>
      </c>
      <c r="K11467" s="67">
        <v>1492400000</v>
      </c>
      <c r="L11467" s="68" t="s">
        <v>13</v>
      </c>
      <c r="M11467" s="68" t="s">
        <v>847</v>
      </c>
    </row>
    <row r="11468" spans="1:13" s="3" customFormat="1" ht="12.75" x14ac:dyDescent="0.2">
      <c r="A11468" s="62" t="s">
        <v>13358</v>
      </c>
      <c r="B11468" s="62" t="s">
        <v>440</v>
      </c>
      <c r="C11468" s="63">
        <v>10</v>
      </c>
      <c r="D11468" s="62" t="s">
        <v>13398</v>
      </c>
      <c r="E11468" s="62" t="s">
        <v>7101</v>
      </c>
      <c r="F11468" s="69">
        <v>78181900</v>
      </c>
      <c r="G11468" s="62" t="s">
        <v>13632</v>
      </c>
      <c r="H11468" s="62">
        <v>3</v>
      </c>
      <c r="I11468" s="62">
        <v>9</v>
      </c>
      <c r="J11468" s="70">
        <v>1</v>
      </c>
      <c r="K11468" s="71">
        <v>456076271</v>
      </c>
      <c r="L11468" s="72" t="s">
        <v>13</v>
      </c>
      <c r="M11468" s="72" t="s">
        <v>847</v>
      </c>
    </row>
    <row r="11469" spans="1:13" s="3" customFormat="1" ht="12.75" x14ac:dyDescent="0.2">
      <c r="A11469" s="62" t="s">
        <v>13358</v>
      </c>
      <c r="B11469" s="62" t="s">
        <v>440</v>
      </c>
      <c r="C11469" s="63">
        <v>10</v>
      </c>
      <c r="D11469" s="64" t="s">
        <v>13398</v>
      </c>
      <c r="E11469" s="64" t="s">
        <v>7101</v>
      </c>
      <c r="F11469" s="65">
        <v>78181900</v>
      </c>
      <c r="G11469" s="64" t="s">
        <v>13632</v>
      </c>
      <c r="H11469" s="64">
        <v>3</v>
      </c>
      <c r="I11469" s="64">
        <v>9</v>
      </c>
      <c r="J11469" s="66">
        <v>1</v>
      </c>
      <c r="K11469" s="67">
        <v>93923729</v>
      </c>
      <c r="L11469" s="68" t="s">
        <v>13</v>
      </c>
      <c r="M11469" s="68" t="s">
        <v>254</v>
      </c>
    </row>
    <row r="11470" spans="1:13" s="3" customFormat="1" ht="12.75" x14ac:dyDescent="0.2">
      <c r="A11470" s="62" t="s">
        <v>13358</v>
      </c>
      <c r="B11470" s="62" t="s">
        <v>431</v>
      </c>
      <c r="C11470" s="63">
        <v>10</v>
      </c>
      <c r="D11470" s="62" t="s">
        <v>13375</v>
      </c>
      <c r="E11470" s="62" t="s">
        <v>7102</v>
      </c>
      <c r="F11470" s="69">
        <v>15101504</v>
      </c>
      <c r="G11470" s="62" t="s">
        <v>13633</v>
      </c>
      <c r="H11470" s="62">
        <v>1</v>
      </c>
      <c r="I11470" s="62">
        <v>12</v>
      </c>
      <c r="J11470" s="70">
        <v>1</v>
      </c>
      <c r="K11470" s="71">
        <v>64102060800</v>
      </c>
      <c r="L11470" s="72" t="s">
        <v>13</v>
      </c>
      <c r="M11470" s="72" t="s">
        <v>847</v>
      </c>
    </row>
    <row r="11471" spans="1:13" s="3" customFormat="1" ht="12.75" x14ac:dyDescent="0.2">
      <c r="A11471" s="62" t="s">
        <v>13358</v>
      </c>
      <c r="B11471" s="62" t="s">
        <v>431</v>
      </c>
      <c r="C11471" s="63">
        <v>10</v>
      </c>
      <c r="D11471" s="64" t="s">
        <v>13375</v>
      </c>
      <c r="E11471" s="64" t="s">
        <v>7103</v>
      </c>
      <c r="F11471" s="65">
        <v>15101505</v>
      </c>
      <c r="G11471" s="64" t="s">
        <v>13633</v>
      </c>
      <c r="H11471" s="64">
        <v>1</v>
      </c>
      <c r="I11471" s="64">
        <v>6</v>
      </c>
      <c r="J11471" s="66">
        <v>1</v>
      </c>
      <c r="K11471" s="67">
        <v>6622271405.1100006</v>
      </c>
      <c r="L11471" s="68" t="s">
        <v>13</v>
      </c>
      <c r="M11471" s="68" t="s">
        <v>847</v>
      </c>
    </row>
    <row r="11472" spans="1:13" s="3" customFormat="1" ht="12.75" x14ac:dyDescent="0.2">
      <c r="A11472" s="62" t="s">
        <v>13358</v>
      </c>
      <c r="B11472" s="62" t="s">
        <v>883</v>
      </c>
      <c r="C11472" s="63">
        <v>10</v>
      </c>
      <c r="D11472" s="62" t="s">
        <v>13502</v>
      </c>
      <c r="E11472" s="62" t="s">
        <v>7104</v>
      </c>
      <c r="F11472" s="69">
        <v>72154108</v>
      </c>
      <c r="G11472" s="62" t="s">
        <v>253</v>
      </c>
      <c r="H11472" s="62">
        <v>1</v>
      </c>
      <c r="I11472" s="62">
        <v>11</v>
      </c>
      <c r="J11472" s="70">
        <v>1</v>
      </c>
      <c r="K11472" s="71">
        <v>300000000</v>
      </c>
      <c r="L11472" s="72" t="s">
        <v>13</v>
      </c>
      <c r="M11472" s="72" t="s">
        <v>847</v>
      </c>
    </row>
    <row r="11473" spans="1:13" s="3" customFormat="1" ht="12.75" x14ac:dyDescent="0.2">
      <c r="A11473" s="62" t="s">
        <v>13358</v>
      </c>
      <c r="B11473" s="62" t="s">
        <v>441</v>
      </c>
      <c r="C11473" s="63">
        <v>10</v>
      </c>
      <c r="D11473" s="64" t="s">
        <v>13399</v>
      </c>
      <c r="E11473" s="64" t="s">
        <v>7105</v>
      </c>
      <c r="F11473" s="65">
        <v>78181900</v>
      </c>
      <c r="G11473" s="64" t="s">
        <v>253</v>
      </c>
      <c r="H11473" s="64">
        <v>1</v>
      </c>
      <c r="I11473" s="64">
        <v>11</v>
      </c>
      <c r="J11473" s="66">
        <v>1</v>
      </c>
      <c r="K11473" s="67">
        <v>300000000</v>
      </c>
      <c r="L11473" s="68" t="s">
        <v>13</v>
      </c>
      <c r="M11473" s="68" t="s">
        <v>847</v>
      </c>
    </row>
    <row r="11474" spans="1:13" s="3" customFormat="1" ht="12.75" x14ac:dyDescent="0.2">
      <c r="A11474" s="62" t="s">
        <v>13358</v>
      </c>
      <c r="B11474" s="62" t="s">
        <v>431</v>
      </c>
      <c r="C11474" s="63">
        <v>10</v>
      </c>
      <c r="D11474" s="62" t="s">
        <v>13375</v>
      </c>
      <c r="E11474" s="62" t="s">
        <v>7103</v>
      </c>
      <c r="F11474" s="69">
        <v>15101505</v>
      </c>
      <c r="G11474" s="62" t="s">
        <v>13633</v>
      </c>
      <c r="H11474" s="62">
        <v>1</v>
      </c>
      <c r="I11474" s="62">
        <v>12</v>
      </c>
      <c r="J11474" s="70">
        <v>1</v>
      </c>
      <c r="K11474" s="71">
        <v>3877487442.8899999</v>
      </c>
      <c r="L11474" s="72" t="s">
        <v>13</v>
      </c>
      <c r="M11474" s="72" t="s">
        <v>847</v>
      </c>
    </row>
    <row r="11475" spans="1:13" s="3" customFormat="1" ht="12.75" x14ac:dyDescent="0.2">
      <c r="A11475" s="62" t="s">
        <v>13358</v>
      </c>
      <c r="B11475" s="62" t="s">
        <v>883</v>
      </c>
      <c r="C11475" s="63">
        <v>10</v>
      </c>
      <c r="D11475" s="64" t="s">
        <v>13502</v>
      </c>
      <c r="E11475" s="64" t="s">
        <v>7106</v>
      </c>
      <c r="F11475" s="65">
        <v>72154108</v>
      </c>
      <c r="G11475" s="64" t="s">
        <v>253</v>
      </c>
      <c r="H11475" s="64">
        <v>6</v>
      </c>
      <c r="I11475" s="64">
        <v>6</v>
      </c>
      <c r="J11475" s="66">
        <v>1</v>
      </c>
      <c r="K11475" s="67">
        <v>20000000</v>
      </c>
      <c r="L11475" s="68" t="s">
        <v>13</v>
      </c>
      <c r="M11475" s="68" t="s">
        <v>254</v>
      </c>
    </row>
    <row r="11476" spans="1:13" s="3" customFormat="1" ht="12.75" x14ac:dyDescent="0.2">
      <c r="A11476" s="62" t="s">
        <v>13358</v>
      </c>
      <c r="B11476" s="62" t="s">
        <v>883</v>
      </c>
      <c r="C11476" s="63">
        <v>10</v>
      </c>
      <c r="D11476" s="62" t="s">
        <v>13502</v>
      </c>
      <c r="E11476" s="62" t="s">
        <v>7107</v>
      </c>
      <c r="F11476" s="69">
        <v>72154108</v>
      </c>
      <c r="G11476" s="62" t="s">
        <v>253</v>
      </c>
      <c r="H11476" s="62">
        <v>6</v>
      </c>
      <c r="I11476" s="62">
        <v>6</v>
      </c>
      <c r="J11476" s="70">
        <v>1</v>
      </c>
      <c r="K11476" s="71">
        <v>20000000</v>
      </c>
      <c r="L11476" s="72" t="s">
        <v>13</v>
      </c>
      <c r="M11476" s="72" t="s">
        <v>254</v>
      </c>
    </row>
    <row r="11477" spans="1:13" s="3" customFormat="1" ht="12.75" x14ac:dyDescent="0.2">
      <c r="A11477" s="62" t="s">
        <v>13358</v>
      </c>
      <c r="B11477" s="62" t="s">
        <v>441</v>
      </c>
      <c r="C11477" s="63">
        <v>10</v>
      </c>
      <c r="D11477" s="64" t="s">
        <v>13399</v>
      </c>
      <c r="E11477" s="64" t="s">
        <v>7108</v>
      </c>
      <c r="F11477" s="65">
        <v>78181900</v>
      </c>
      <c r="G11477" s="64" t="s">
        <v>253</v>
      </c>
      <c r="H11477" s="64">
        <v>6</v>
      </c>
      <c r="I11477" s="64">
        <v>6</v>
      </c>
      <c r="J11477" s="66">
        <v>1</v>
      </c>
      <c r="K11477" s="67">
        <v>40000000</v>
      </c>
      <c r="L11477" s="68" t="s">
        <v>13</v>
      </c>
      <c r="M11477" s="68" t="s">
        <v>254</v>
      </c>
    </row>
    <row r="11478" spans="1:13" s="3" customFormat="1" ht="12.75" x14ac:dyDescent="0.2">
      <c r="A11478" s="62" t="s">
        <v>13358</v>
      </c>
      <c r="B11478" s="62" t="s">
        <v>405</v>
      </c>
      <c r="C11478" s="63">
        <v>10</v>
      </c>
      <c r="D11478" s="62" t="s">
        <v>13426</v>
      </c>
      <c r="E11478" s="62" t="s">
        <v>7109</v>
      </c>
      <c r="F11478" s="69">
        <v>26101300</v>
      </c>
      <c r="G11478" s="62" t="s">
        <v>253</v>
      </c>
      <c r="H11478" s="62">
        <v>3</v>
      </c>
      <c r="I11478" s="62">
        <v>9</v>
      </c>
      <c r="J11478" s="70">
        <v>6</v>
      </c>
      <c r="K11478" s="71">
        <v>360000000</v>
      </c>
      <c r="L11478" s="72" t="s">
        <v>13</v>
      </c>
      <c r="M11478" s="72" t="s">
        <v>254</v>
      </c>
    </row>
    <row r="11479" spans="1:13" s="3" customFormat="1" ht="12.75" x14ac:dyDescent="0.2">
      <c r="A11479" s="62" t="s">
        <v>13358</v>
      </c>
      <c r="B11479" s="62" t="s">
        <v>883</v>
      </c>
      <c r="C11479" s="63">
        <v>10</v>
      </c>
      <c r="D11479" s="64" t="s">
        <v>13502</v>
      </c>
      <c r="E11479" s="64" t="s">
        <v>7110</v>
      </c>
      <c r="F11479" s="65" t="s">
        <v>7111</v>
      </c>
      <c r="G11479" s="64" t="s">
        <v>253</v>
      </c>
      <c r="H11479" s="64">
        <v>3</v>
      </c>
      <c r="I11479" s="64">
        <v>9</v>
      </c>
      <c r="J11479" s="66">
        <v>1</v>
      </c>
      <c r="K11479" s="67">
        <v>282393331</v>
      </c>
      <c r="L11479" s="68" t="s">
        <v>13</v>
      </c>
      <c r="M11479" s="68" t="s">
        <v>254</v>
      </c>
    </row>
    <row r="11480" spans="1:13" s="3" customFormat="1" ht="12.75" x14ac:dyDescent="0.2">
      <c r="A11480" s="62" t="s">
        <v>13358</v>
      </c>
      <c r="B11480" s="62" t="s">
        <v>474</v>
      </c>
      <c r="C11480" s="63">
        <v>10</v>
      </c>
      <c r="D11480" s="62" t="s">
        <v>13439</v>
      </c>
      <c r="E11480" s="62" t="s">
        <v>7112</v>
      </c>
      <c r="F11480" s="69">
        <v>46101800</v>
      </c>
      <c r="G11480" s="62" t="s">
        <v>253</v>
      </c>
      <c r="H11480" s="62">
        <v>3</v>
      </c>
      <c r="I11480" s="62">
        <v>9</v>
      </c>
      <c r="J11480" s="70">
        <v>1</v>
      </c>
      <c r="K11480" s="71">
        <v>47137920</v>
      </c>
      <c r="L11480" s="72" t="s">
        <v>13</v>
      </c>
      <c r="M11480" s="72" t="s">
        <v>254</v>
      </c>
    </row>
    <row r="11481" spans="1:13" s="3" customFormat="1" ht="12.75" x14ac:dyDescent="0.2">
      <c r="A11481" s="62" t="s">
        <v>13358</v>
      </c>
      <c r="B11481" s="62" t="s">
        <v>883</v>
      </c>
      <c r="C11481" s="63">
        <v>10</v>
      </c>
      <c r="D11481" s="64" t="s">
        <v>13502</v>
      </c>
      <c r="E11481" s="64" t="s">
        <v>7113</v>
      </c>
      <c r="F11481" s="65">
        <v>73121502</v>
      </c>
      <c r="G11481" s="64" t="s">
        <v>253</v>
      </c>
      <c r="H11481" s="64">
        <v>3</v>
      </c>
      <c r="I11481" s="64">
        <v>9</v>
      </c>
      <c r="J11481" s="66">
        <v>1</v>
      </c>
      <c r="K11481" s="67">
        <v>182752000</v>
      </c>
      <c r="L11481" s="68" t="s">
        <v>13</v>
      </c>
      <c r="M11481" s="68" t="s">
        <v>254</v>
      </c>
    </row>
    <row r="11482" spans="1:13" s="3" customFormat="1" ht="12.75" x14ac:dyDescent="0.2">
      <c r="A11482" s="62" t="s">
        <v>13358</v>
      </c>
      <c r="B11482" s="62" t="s">
        <v>474</v>
      </c>
      <c r="C11482" s="63">
        <v>10</v>
      </c>
      <c r="D11482" s="62" t="s">
        <v>13439</v>
      </c>
      <c r="E11482" s="62" t="s">
        <v>7114</v>
      </c>
      <c r="F11482" s="69">
        <v>46101800</v>
      </c>
      <c r="G11482" s="62" t="s">
        <v>253</v>
      </c>
      <c r="H11482" s="62">
        <v>3</v>
      </c>
      <c r="I11482" s="62">
        <v>6</v>
      </c>
      <c r="J11482" s="70">
        <v>1</v>
      </c>
      <c r="K11482" s="71">
        <v>900000000</v>
      </c>
      <c r="L11482" s="72" t="s">
        <v>13</v>
      </c>
      <c r="M11482" s="72" t="s">
        <v>254</v>
      </c>
    </row>
    <row r="11483" spans="1:13" s="3" customFormat="1" ht="12.75" x14ac:dyDescent="0.2">
      <c r="A11483" s="62" t="s">
        <v>13358</v>
      </c>
      <c r="B11483" s="62" t="s">
        <v>221</v>
      </c>
      <c r="C11483" s="63">
        <v>10</v>
      </c>
      <c r="D11483" s="64" t="s">
        <v>13382</v>
      </c>
      <c r="E11483" s="64" t="s">
        <v>7115</v>
      </c>
      <c r="F11483" s="65">
        <v>12131500</v>
      </c>
      <c r="G11483" s="64" t="s">
        <v>253</v>
      </c>
      <c r="H11483" s="64">
        <v>3</v>
      </c>
      <c r="I11483" s="64">
        <v>6</v>
      </c>
      <c r="J11483" s="66">
        <v>1</v>
      </c>
      <c r="K11483" s="67">
        <v>101225325</v>
      </c>
      <c r="L11483" s="68" t="s">
        <v>13</v>
      </c>
      <c r="M11483" s="68" t="s">
        <v>254</v>
      </c>
    </row>
    <row r="11484" spans="1:13" s="3" customFormat="1" ht="12.75" x14ac:dyDescent="0.2">
      <c r="A11484" s="62" t="s">
        <v>13358</v>
      </c>
      <c r="B11484" s="62" t="s">
        <v>441</v>
      </c>
      <c r="C11484" s="63">
        <v>10</v>
      </c>
      <c r="D11484" s="62" t="s">
        <v>13399</v>
      </c>
      <c r="E11484" s="62" t="s">
        <v>7116</v>
      </c>
      <c r="F11484" s="69">
        <v>72151800</v>
      </c>
      <c r="G11484" s="62" t="s">
        <v>253</v>
      </c>
      <c r="H11484" s="62">
        <v>1</v>
      </c>
      <c r="I11484" s="62">
        <v>12</v>
      </c>
      <c r="J11484" s="70">
        <v>1</v>
      </c>
      <c r="K11484" s="71">
        <v>1600000000</v>
      </c>
      <c r="L11484" s="72" t="s">
        <v>13</v>
      </c>
      <c r="M11484" s="72" t="s">
        <v>847</v>
      </c>
    </row>
    <row r="11485" spans="1:13" s="3" customFormat="1" ht="12.75" x14ac:dyDescent="0.2">
      <c r="A11485" s="62" t="s">
        <v>13358</v>
      </c>
      <c r="B11485" s="62" t="s">
        <v>440</v>
      </c>
      <c r="C11485" s="63">
        <v>10</v>
      </c>
      <c r="D11485" s="64" t="s">
        <v>13398</v>
      </c>
      <c r="E11485" s="64" t="s">
        <v>15168</v>
      </c>
      <c r="F11485" s="65">
        <v>78181800</v>
      </c>
      <c r="G11485" s="64" t="s">
        <v>253</v>
      </c>
      <c r="H11485" s="64">
        <v>1</v>
      </c>
      <c r="I11485" s="64">
        <v>12</v>
      </c>
      <c r="J11485" s="66">
        <v>1</v>
      </c>
      <c r="K11485" s="67">
        <v>2280000000</v>
      </c>
      <c r="L11485" s="68" t="s">
        <v>13</v>
      </c>
      <c r="M11485" s="68" t="s">
        <v>847</v>
      </c>
    </row>
    <row r="11486" spans="1:13" s="3" customFormat="1" ht="12.75" x14ac:dyDescent="0.2">
      <c r="A11486" s="62" t="s">
        <v>13358</v>
      </c>
      <c r="B11486" s="62" t="s">
        <v>440</v>
      </c>
      <c r="C11486" s="63">
        <v>10</v>
      </c>
      <c r="D11486" s="62" t="s">
        <v>13398</v>
      </c>
      <c r="E11486" s="62" t="s">
        <v>6861</v>
      </c>
      <c r="F11486" s="69">
        <v>78181501</v>
      </c>
      <c r="G11486" s="62" t="s">
        <v>253</v>
      </c>
      <c r="H11486" s="62">
        <v>1</v>
      </c>
      <c r="I11486" s="62">
        <v>12</v>
      </c>
      <c r="J11486" s="70">
        <v>1</v>
      </c>
      <c r="K11486" s="71">
        <v>15500000</v>
      </c>
      <c r="L11486" s="72" t="s">
        <v>13</v>
      </c>
      <c r="M11486" s="72" t="s">
        <v>254</v>
      </c>
    </row>
    <row r="11487" spans="1:13" s="3" customFormat="1" ht="12.75" x14ac:dyDescent="0.2">
      <c r="A11487" s="62" t="s">
        <v>13358</v>
      </c>
      <c r="B11487" s="62" t="s">
        <v>431</v>
      </c>
      <c r="C11487" s="63">
        <v>10</v>
      </c>
      <c r="D11487" s="64" t="s">
        <v>13375</v>
      </c>
      <c r="E11487" s="64" t="s">
        <v>7117</v>
      </c>
      <c r="F11487" s="65">
        <v>15101505</v>
      </c>
      <c r="G11487" s="64" t="s">
        <v>13630</v>
      </c>
      <c r="H11487" s="64">
        <v>2</v>
      </c>
      <c r="I11487" s="64">
        <v>3</v>
      </c>
      <c r="J11487" s="66">
        <v>1</v>
      </c>
      <c r="K11487" s="67">
        <v>4000000</v>
      </c>
      <c r="L11487" s="68" t="s">
        <v>13</v>
      </c>
      <c r="M11487" s="68" t="s">
        <v>254</v>
      </c>
    </row>
    <row r="11488" spans="1:13" s="3" customFormat="1" ht="12.75" x14ac:dyDescent="0.2">
      <c r="A11488" s="62" t="s">
        <v>13358</v>
      </c>
      <c r="B11488" s="62" t="s">
        <v>440</v>
      </c>
      <c r="C11488" s="63">
        <v>10</v>
      </c>
      <c r="D11488" s="62" t="s">
        <v>13398</v>
      </c>
      <c r="E11488" s="62" t="s">
        <v>15169</v>
      </c>
      <c r="F11488" s="69">
        <v>81111800</v>
      </c>
      <c r="G11488" s="62" t="s">
        <v>253</v>
      </c>
      <c r="H11488" s="62">
        <v>6</v>
      </c>
      <c r="I11488" s="62">
        <v>6</v>
      </c>
      <c r="J11488" s="70">
        <v>1</v>
      </c>
      <c r="K11488" s="71">
        <v>1200000000</v>
      </c>
      <c r="L11488" s="72" t="s">
        <v>13</v>
      </c>
      <c r="M11488" s="72" t="s">
        <v>254</v>
      </c>
    </row>
    <row r="11489" spans="1:13" s="3" customFormat="1" ht="12.75" x14ac:dyDescent="0.2">
      <c r="A11489" s="62" t="s">
        <v>13358</v>
      </c>
      <c r="B11489" s="62" t="s">
        <v>440</v>
      </c>
      <c r="C11489" s="63">
        <v>10</v>
      </c>
      <c r="D11489" s="64" t="s">
        <v>13398</v>
      </c>
      <c r="E11489" s="64" t="s">
        <v>7118</v>
      </c>
      <c r="F11489" s="65">
        <v>72151800</v>
      </c>
      <c r="G11489" s="64" t="s">
        <v>13632</v>
      </c>
      <c r="H11489" s="64">
        <v>1</v>
      </c>
      <c r="I11489" s="64">
        <v>12</v>
      </c>
      <c r="J11489" s="66">
        <v>1</v>
      </c>
      <c r="K11489" s="67">
        <v>387500000</v>
      </c>
      <c r="L11489" s="68" t="s">
        <v>13</v>
      </c>
      <c r="M11489" s="68" t="s">
        <v>847</v>
      </c>
    </row>
    <row r="11490" spans="1:13" s="3" customFormat="1" ht="12.75" x14ac:dyDescent="0.2">
      <c r="A11490" s="62" t="s">
        <v>13358</v>
      </c>
      <c r="B11490" s="62" t="s">
        <v>441</v>
      </c>
      <c r="C11490" s="63">
        <v>10</v>
      </c>
      <c r="D11490" s="62" t="s">
        <v>13399</v>
      </c>
      <c r="E11490" s="62" t="s">
        <v>7119</v>
      </c>
      <c r="F11490" s="69">
        <v>78181800</v>
      </c>
      <c r="G11490" s="62" t="s">
        <v>253</v>
      </c>
      <c r="H11490" s="62">
        <v>1</v>
      </c>
      <c r="I11490" s="62">
        <v>12</v>
      </c>
      <c r="J11490" s="70">
        <v>1</v>
      </c>
      <c r="K11490" s="71">
        <v>2014901000</v>
      </c>
      <c r="L11490" s="72" t="s">
        <v>13</v>
      </c>
      <c r="M11490" s="72" t="s">
        <v>847</v>
      </c>
    </row>
    <row r="11491" spans="1:13" s="3" customFormat="1" ht="12.75" x14ac:dyDescent="0.2">
      <c r="A11491" s="62" t="s">
        <v>13358</v>
      </c>
      <c r="B11491" s="62" t="s">
        <v>469</v>
      </c>
      <c r="C11491" s="63">
        <v>10</v>
      </c>
      <c r="D11491" s="64" t="s">
        <v>13434</v>
      </c>
      <c r="E11491" s="64" t="s">
        <v>15170</v>
      </c>
      <c r="F11491" s="65">
        <v>46171626</v>
      </c>
      <c r="G11491" s="64" t="s">
        <v>253</v>
      </c>
      <c r="H11491" s="64">
        <v>6</v>
      </c>
      <c r="I11491" s="64">
        <v>3</v>
      </c>
      <c r="J11491" s="66">
        <v>12</v>
      </c>
      <c r="K11491" s="67">
        <v>63684000</v>
      </c>
      <c r="L11491" s="68" t="s">
        <v>15</v>
      </c>
      <c r="M11491" s="68" t="s">
        <v>254</v>
      </c>
    </row>
    <row r="11492" spans="1:13" s="3" customFormat="1" ht="12.75" x14ac:dyDescent="0.2">
      <c r="A11492" s="62" t="s">
        <v>13358</v>
      </c>
      <c r="B11492" s="62" t="s">
        <v>1795</v>
      </c>
      <c r="C11492" s="63">
        <v>10</v>
      </c>
      <c r="D11492" s="62" t="s">
        <v>13554</v>
      </c>
      <c r="E11492" s="62" t="s">
        <v>15171</v>
      </c>
      <c r="F11492" s="69">
        <v>81101703</v>
      </c>
      <c r="G11492" s="62" t="s">
        <v>13630</v>
      </c>
      <c r="H11492" s="62">
        <v>1</v>
      </c>
      <c r="I11492" s="62">
        <v>6</v>
      </c>
      <c r="J11492" s="70">
        <v>1</v>
      </c>
      <c r="K11492" s="71">
        <v>10000000</v>
      </c>
      <c r="L11492" s="72" t="s">
        <v>13</v>
      </c>
      <c r="M11492" s="72" t="s">
        <v>254</v>
      </c>
    </row>
    <row r="11493" spans="1:13" s="3" customFormat="1" ht="12.75" x14ac:dyDescent="0.2">
      <c r="A11493" s="62" t="s">
        <v>13343</v>
      </c>
      <c r="B11493" s="62" t="s">
        <v>13349</v>
      </c>
      <c r="C11493" s="63">
        <v>11</v>
      </c>
      <c r="D11493" s="62" t="s">
        <v>13445</v>
      </c>
      <c r="E11493" s="62" t="s">
        <v>13309</v>
      </c>
      <c r="F11493" s="69">
        <v>78181800</v>
      </c>
      <c r="G11493" s="62" t="s">
        <v>253</v>
      </c>
      <c r="H11493" s="62">
        <v>1</v>
      </c>
      <c r="I11493" s="62">
        <v>10</v>
      </c>
      <c r="J11493" s="70">
        <v>1</v>
      </c>
      <c r="K11493" s="71">
        <v>1014000003.33</v>
      </c>
      <c r="L11493" s="72" t="s">
        <v>13</v>
      </c>
      <c r="M11493" s="72" t="s">
        <v>847</v>
      </c>
    </row>
    <row r="11494" spans="1:13" s="3" customFormat="1" ht="12.75" x14ac:dyDescent="0.2">
      <c r="A11494" s="62" t="s">
        <v>13343</v>
      </c>
      <c r="B11494" s="62" t="s">
        <v>13349</v>
      </c>
      <c r="C11494" s="63">
        <v>11</v>
      </c>
      <c r="D11494" s="62" t="s">
        <v>13445</v>
      </c>
      <c r="E11494" s="62" t="s">
        <v>13310</v>
      </c>
      <c r="F11494" s="69">
        <v>78181800</v>
      </c>
      <c r="G11494" s="62" t="s">
        <v>253</v>
      </c>
      <c r="H11494" s="62">
        <v>1</v>
      </c>
      <c r="I11494" s="62">
        <v>10</v>
      </c>
      <c r="J11494" s="70">
        <v>1</v>
      </c>
      <c r="K11494" s="71">
        <v>4445386417</v>
      </c>
      <c r="L11494" s="72" t="s">
        <v>13</v>
      </c>
      <c r="M11494" s="72" t="s">
        <v>847</v>
      </c>
    </row>
    <row r="11495" spans="1:13" s="3" customFormat="1" ht="12.75" x14ac:dyDescent="0.2">
      <c r="A11495" s="62" t="s">
        <v>13343</v>
      </c>
      <c r="B11495" s="62" t="s">
        <v>13349</v>
      </c>
      <c r="C11495" s="63">
        <v>11</v>
      </c>
      <c r="D11495" s="62" t="s">
        <v>13445</v>
      </c>
      <c r="E11495" s="62" t="s">
        <v>13311</v>
      </c>
      <c r="F11495" s="69">
        <v>78181800</v>
      </c>
      <c r="G11495" s="62" t="s">
        <v>253</v>
      </c>
      <c r="H11495" s="62">
        <v>1</v>
      </c>
      <c r="I11495" s="62">
        <v>10</v>
      </c>
      <c r="J11495" s="70">
        <v>1</v>
      </c>
      <c r="K11495" s="71">
        <v>840593600</v>
      </c>
      <c r="L11495" s="72" t="s">
        <v>13</v>
      </c>
      <c r="M11495" s="72" t="s">
        <v>847</v>
      </c>
    </row>
    <row r="11496" spans="1:13" s="3" customFormat="1" ht="12.75" x14ac:dyDescent="0.2">
      <c r="A11496" s="62" t="s">
        <v>13343</v>
      </c>
      <c r="B11496" s="62" t="s">
        <v>13350</v>
      </c>
      <c r="C11496" s="63">
        <v>11</v>
      </c>
      <c r="D11496" s="62" t="s">
        <v>13604</v>
      </c>
      <c r="E11496" s="62" t="s">
        <v>15172</v>
      </c>
      <c r="F11496" s="69">
        <v>72121300</v>
      </c>
      <c r="G11496" s="62" t="s">
        <v>13632</v>
      </c>
      <c r="H11496" s="62">
        <v>7</v>
      </c>
      <c r="I11496" s="62">
        <v>10</v>
      </c>
      <c r="J11496" s="70">
        <v>1</v>
      </c>
      <c r="K11496" s="71">
        <v>2417500000</v>
      </c>
      <c r="L11496" s="72" t="s">
        <v>13</v>
      </c>
      <c r="M11496" s="72" t="s">
        <v>254</v>
      </c>
    </row>
    <row r="11497" spans="1:13" s="3" customFormat="1" ht="12.75" x14ac:dyDescent="0.2">
      <c r="A11497" s="62" t="s">
        <v>13343</v>
      </c>
      <c r="B11497" s="62" t="s">
        <v>13350</v>
      </c>
      <c r="C11497" s="63">
        <v>11</v>
      </c>
      <c r="D11497" s="62" t="s">
        <v>13604</v>
      </c>
      <c r="E11497" s="62" t="s">
        <v>15173</v>
      </c>
      <c r="F11497" s="69">
        <v>81101500</v>
      </c>
      <c r="G11497" s="62" t="s">
        <v>13637</v>
      </c>
      <c r="H11497" s="62">
        <v>7</v>
      </c>
      <c r="I11497" s="62">
        <v>10</v>
      </c>
      <c r="J11497" s="70">
        <v>1</v>
      </c>
      <c r="K11497" s="71">
        <v>250000000</v>
      </c>
      <c r="L11497" s="72" t="s">
        <v>13</v>
      </c>
      <c r="M11497" s="72" t="s">
        <v>254</v>
      </c>
    </row>
    <row r="11498" spans="1:13" s="3" customFormat="1" ht="12.75" x14ac:dyDescent="0.2">
      <c r="A11498" s="62" t="s">
        <v>13343</v>
      </c>
      <c r="B11498" s="62" t="s">
        <v>13350</v>
      </c>
      <c r="C11498" s="63">
        <v>11</v>
      </c>
      <c r="D11498" s="62" t="s">
        <v>13604</v>
      </c>
      <c r="E11498" s="62" t="s">
        <v>15174</v>
      </c>
      <c r="F11498" s="69">
        <v>81101500</v>
      </c>
      <c r="G11498" s="62" t="s">
        <v>13637</v>
      </c>
      <c r="H11498" s="62">
        <v>1</v>
      </c>
      <c r="I11498" s="62">
        <v>10</v>
      </c>
      <c r="J11498" s="70">
        <v>1</v>
      </c>
      <c r="K11498" s="71">
        <v>332500000</v>
      </c>
      <c r="L11498" s="72" t="s">
        <v>13</v>
      </c>
      <c r="M11498" s="72" t="s">
        <v>254</v>
      </c>
    </row>
    <row r="11499" spans="1:13" s="3" customFormat="1" ht="12.75" x14ac:dyDescent="0.2">
      <c r="A11499" s="62" t="s">
        <v>13359</v>
      </c>
      <c r="B11499" s="62" t="s">
        <v>1780</v>
      </c>
      <c r="C11499" s="63">
        <v>10</v>
      </c>
      <c r="D11499" s="64" t="s">
        <v>13539</v>
      </c>
      <c r="E11499" s="64" t="s">
        <v>7131</v>
      </c>
      <c r="F11499" s="65">
        <v>10121802</v>
      </c>
      <c r="G11499" s="64" t="s">
        <v>13633</v>
      </c>
      <c r="H11499" s="64">
        <v>3</v>
      </c>
      <c r="I11499" s="64">
        <v>6</v>
      </c>
      <c r="J11499" s="66">
        <v>250</v>
      </c>
      <c r="K11499" s="67">
        <v>2000000</v>
      </c>
      <c r="L11499" s="68" t="s">
        <v>15</v>
      </c>
      <c r="M11499" s="68" t="s">
        <v>254</v>
      </c>
    </row>
    <row r="11500" spans="1:13" s="3" customFormat="1" ht="12.75" x14ac:dyDescent="0.2">
      <c r="A11500" s="62" t="s">
        <v>13359</v>
      </c>
      <c r="B11500" s="62" t="s">
        <v>1780</v>
      </c>
      <c r="C11500" s="63">
        <v>10</v>
      </c>
      <c r="D11500" s="62" t="s">
        <v>13539</v>
      </c>
      <c r="E11500" s="62" t="s">
        <v>7132</v>
      </c>
      <c r="F11500" s="69">
        <v>10121801</v>
      </c>
      <c r="G11500" s="62" t="s">
        <v>13633</v>
      </c>
      <c r="H11500" s="62">
        <v>3</v>
      </c>
      <c r="I11500" s="62">
        <v>6</v>
      </c>
      <c r="J11500" s="70">
        <v>4818</v>
      </c>
      <c r="K11500" s="71">
        <v>72270000</v>
      </c>
      <c r="L11500" s="72" t="s">
        <v>1759</v>
      </c>
      <c r="M11500" s="72" t="s">
        <v>254</v>
      </c>
    </row>
    <row r="11501" spans="1:13" s="3" customFormat="1" ht="12.75" x14ac:dyDescent="0.2">
      <c r="A11501" s="62" t="s">
        <v>13359</v>
      </c>
      <c r="B11501" s="62" t="s">
        <v>219</v>
      </c>
      <c r="C11501" s="63">
        <v>10</v>
      </c>
      <c r="D11501" s="64" t="s">
        <v>13379</v>
      </c>
      <c r="E11501" s="64" t="s">
        <v>7133</v>
      </c>
      <c r="F11501" s="65">
        <v>10141609</v>
      </c>
      <c r="G11501" s="64" t="s">
        <v>13630</v>
      </c>
      <c r="H11501" s="64">
        <v>3</v>
      </c>
      <c r="I11501" s="64">
        <v>6</v>
      </c>
      <c r="J11501" s="66">
        <v>10</v>
      </c>
      <c r="K11501" s="67">
        <v>250000</v>
      </c>
      <c r="L11501" s="68" t="s">
        <v>15</v>
      </c>
      <c r="M11501" s="68" t="s">
        <v>254</v>
      </c>
    </row>
    <row r="11502" spans="1:13" s="3" customFormat="1" ht="12.75" x14ac:dyDescent="0.2">
      <c r="A11502" s="62" t="s">
        <v>13359</v>
      </c>
      <c r="B11502" s="62" t="s">
        <v>339</v>
      </c>
      <c r="C11502" s="63">
        <v>10</v>
      </c>
      <c r="D11502" s="62" t="s">
        <v>13386</v>
      </c>
      <c r="E11502" s="62" t="s">
        <v>7134</v>
      </c>
      <c r="F11502" s="69">
        <v>46181531</v>
      </c>
      <c r="G11502" s="62" t="s">
        <v>13630</v>
      </c>
      <c r="H11502" s="62">
        <v>3</v>
      </c>
      <c r="I11502" s="62">
        <v>6</v>
      </c>
      <c r="J11502" s="70">
        <v>10</v>
      </c>
      <c r="K11502" s="71">
        <v>1600000</v>
      </c>
      <c r="L11502" s="72" t="s">
        <v>15</v>
      </c>
      <c r="M11502" s="72" t="s">
        <v>254</v>
      </c>
    </row>
    <row r="11503" spans="1:13" s="3" customFormat="1" ht="12.75" x14ac:dyDescent="0.2">
      <c r="A11503" s="62" t="s">
        <v>13359</v>
      </c>
      <c r="B11503" s="62" t="s">
        <v>339</v>
      </c>
      <c r="C11503" s="63">
        <v>10</v>
      </c>
      <c r="D11503" s="64" t="s">
        <v>13386</v>
      </c>
      <c r="E11503" s="64" t="s">
        <v>7135</v>
      </c>
      <c r="F11503" s="65">
        <v>46181531</v>
      </c>
      <c r="G11503" s="64" t="s">
        <v>13630</v>
      </c>
      <c r="H11503" s="64">
        <v>3</v>
      </c>
      <c r="I11503" s="64">
        <v>6</v>
      </c>
      <c r="J11503" s="66">
        <v>23</v>
      </c>
      <c r="K11503" s="67">
        <v>1380000</v>
      </c>
      <c r="L11503" s="68" t="s">
        <v>15</v>
      </c>
      <c r="M11503" s="68" t="s">
        <v>254</v>
      </c>
    </row>
    <row r="11504" spans="1:13" s="3" customFormat="1" ht="12.75" x14ac:dyDescent="0.2">
      <c r="A11504" s="62" t="s">
        <v>13359</v>
      </c>
      <c r="B11504" s="62" t="s">
        <v>216</v>
      </c>
      <c r="C11504" s="63">
        <v>10</v>
      </c>
      <c r="D11504" s="62" t="s">
        <v>13377</v>
      </c>
      <c r="E11504" s="62" t="s">
        <v>7136</v>
      </c>
      <c r="F11504" s="69">
        <v>10141610</v>
      </c>
      <c r="G11504" s="62" t="s">
        <v>13630</v>
      </c>
      <c r="H11504" s="62">
        <v>3</v>
      </c>
      <c r="I11504" s="62">
        <v>6</v>
      </c>
      <c r="J11504" s="70">
        <v>10</v>
      </c>
      <c r="K11504" s="71">
        <v>260000</v>
      </c>
      <c r="L11504" s="72" t="s">
        <v>15</v>
      </c>
      <c r="M11504" s="72" t="s">
        <v>254</v>
      </c>
    </row>
    <row r="11505" spans="1:13" s="3" customFormat="1" ht="12.75" x14ac:dyDescent="0.2">
      <c r="A11505" s="62" t="s">
        <v>13359</v>
      </c>
      <c r="B11505" s="62" t="s">
        <v>339</v>
      </c>
      <c r="C11505" s="63">
        <v>10</v>
      </c>
      <c r="D11505" s="64" t="s">
        <v>13386</v>
      </c>
      <c r="E11505" s="64" t="s">
        <v>7137</v>
      </c>
      <c r="F11505" s="65">
        <v>10141610</v>
      </c>
      <c r="G11505" s="64" t="s">
        <v>13630</v>
      </c>
      <c r="H11505" s="64">
        <v>3</v>
      </c>
      <c r="I11505" s="64">
        <v>6</v>
      </c>
      <c r="J11505" s="66">
        <v>10</v>
      </c>
      <c r="K11505" s="67">
        <v>240000</v>
      </c>
      <c r="L11505" s="68" t="s">
        <v>15</v>
      </c>
      <c r="M11505" s="68" t="s">
        <v>254</v>
      </c>
    </row>
    <row r="11506" spans="1:13" s="3" customFormat="1" ht="12.75" x14ac:dyDescent="0.2">
      <c r="A11506" s="62" t="s">
        <v>13359</v>
      </c>
      <c r="B11506" s="62" t="s">
        <v>339</v>
      </c>
      <c r="C11506" s="63">
        <v>10</v>
      </c>
      <c r="D11506" s="62" t="s">
        <v>13386</v>
      </c>
      <c r="E11506" s="62" t="s">
        <v>15175</v>
      </c>
      <c r="F11506" s="69">
        <v>10131604</v>
      </c>
      <c r="G11506" s="62" t="s">
        <v>13630</v>
      </c>
      <c r="H11506" s="62">
        <v>3</v>
      </c>
      <c r="I11506" s="62">
        <v>6</v>
      </c>
      <c r="J11506" s="70">
        <v>4</v>
      </c>
      <c r="K11506" s="71">
        <v>400000</v>
      </c>
      <c r="L11506" s="72" t="s">
        <v>848</v>
      </c>
      <c r="M11506" s="72" t="s">
        <v>254</v>
      </c>
    </row>
    <row r="11507" spans="1:13" s="3" customFormat="1" ht="12.75" x14ac:dyDescent="0.2">
      <c r="A11507" s="62" t="s">
        <v>13359</v>
      </c>
      <c r="B11507" s="62" t="s">
        <v>1792</v>
      </c>
      <c r="C11507" s="63">
        <v>10</v>
      </c>
      <c r="D11507" s="64" t="s">
        <v>13551</v>
      </c>
      <c r="E11507" s="64" t="s">
        <v>15176</v>
      </c>
      <c r="F11507" s="65">
        <v>41102603</v>
      </c>
      <c r="G11507" s="64" t="s">
        <v>13630</v>
      </c>
      <c r="H11507" s="64">
        <v>3</v>
      </c>
      <c r="I11507" s="64">
        <v>6</v>
      </c>
      <c r="J11507" s="66">
        <v>1</v>
      </c>
      <c r="K11507" s="67">
        <v>4000000</v>
      </c>
      <c r="L11507" s="68" t="s">
        <v>15</v>
      </c>
      <c r="M11507" s="68" t="s">
        <v>254</v>
      </c>
    </row>
    <row r="11508" spans="1:13" s="3" customFormat="1" ht="12.75" x14ac:dyDescent="0.2">
      <c r="A11508" s="62" t="s">
        <v>13359</v>
      </c>
      <c r="B11508" s="62" t="s">
        <v>217</v>
      </c>
      <c r="C11508" s="63">
        <v>10</v>
      </c>
      <c r="D11508" s="62" t="s">
        <v>13378</v>
      </c>
      <c r="E11508" s="62" t="s">
        <v>7138</v>
      </c>
      <c r="F11508" s="69">
        <v>10131601</v>
      </c>
      <c r="G11508" s="62" t="s">
        <v>13630</v>
      </c>
      <c r="H11508" s="62">
        <v>3</v>
      </c>
      <c r="I11508" s="62">
        <v>6</v>
      </c>
      <c r="J11508" s="70">
        <v>6</v>
      </c>
      <c r="K11508" s="71">
        <v>90000</v>
      </c>
      <c r="L11508" s="72" t="s">
        <v>15</v>
      </c>
      <c r="M11508" s="72" t="s">
        <v>254</v>
      </c>
    </row>
    <row r="11509" spans="1:13" s="3" customFormat="1" ht="12.75" x14ac:dyDescent="0.2">
      <c r="A11509" s="62" t="s">
        <v>13359</v>
      </c>
      <c r="B11509" s="62" t="s">
        <v>217</v>
      </c>
      <c r="C11509" s="63">
        <v>10</v>
      </c>
      <c r="D11509" s="64" t="s">
        <v>13378</v>
      </c>
      <c r="E11509" s="64" t="s">
        <v>7139</v>
      </c>
      <c r="F11509" s="65">
        <v>10111302</v>
      </c>
      <c r="G11509" s="64" t="s">
        <v>13630</v>
      </c>
      <c r="H11509" s="64">
        <v>3</v>
      </c>
      <c r="I11509" s="64">
        <v>6</v>
      </c>
      <c r="J11509" s="66">
        <v>20</v>
      </c>
      <c r="K11509" s="67">
        <v>600000</v>
      </c>
      <c r="L11509" s="68" t="s">
        <v>15</v>
      </c>
      <c r="M11509" s="68" t="s">
        <v>254</v>
      </c>
    </row>
    <row r="11510" spans="1:13" s="3" customFormat="1" ht="12.75" x14ac:dyDescent="0.2">
      <c r="A11510" s="62" t="s">
        <v>13359</v>
      </c>
      <c r="B11510" s="62" t="s">
        <v>216</v>
      </c>
      <c r="C11510" s="63">
        <v>10</v>
      </c>
      <c r="D11510" s="62" t="s">
        <v>13377</v>
      </c>
      <c r="E11510" s="62" t="s">
        <v>7140</v>
      </c>
      <c r="F11510" s="69">
        <v>10131601</v>
      </c>
      <c r="G11510" s="62" t="s">
        <v>13630</v>
      </c>
      <c r="H11510" s="62">
        <v>3</v>
      </c>
      <c r="I11510" s="62">
        <v>6</v>
      </c>
      <c r="J11510" s="70">
        <v>10</v>
      </c>
      <c r="K11510" s="71">
        <v>6000000</v>
      </c>
      <c r="L11510" s="72" t="s">
        <v>15</v>
      </c>
      <c r="M11510" s="72" t="s">
        <v>254</v>
      </c>
    </row>
    <row r="11511" spans="1:13" s="3" customFormat="1" ht="12.75" x14ac:dyDescent="0.2">
      <c r="A11511" s="62" t="s">
        <v>13359</v>
      </c>
      <c r="B11511" s="62" t="s">
        <v>910</v>
      </c>
      <c r="C11511" s="63">
        <v>10</v>
      </c>
      <c r="D11511" s="64" t="s">
        <v>13529</v>
      </c>
      <c r="E11511" s="64" t="s">
        <v>7141</v>
      </c>
      <c r="F11511" s="65">
        <v>10111301</v>
      </c>
      <c r="G11511" s="64" t="s">
        <v>13630</v>
      </c>
      <c r="H11511" s="64">
        <v>3</v>
      </c>
      <c r="I11511" s="64">
        <v>6</v>
      </c>
      <c r="J11511" s="66">
        <v>10</v>
      </c>
      <c r="K11511" s="67">
        <v>190000</v>
      </c>
      <c r="L11511" s="68" t="s">
        <v>15</v>
      </c>
      <c r="M11511" s="68" t="s">
        <v>254</v>
      </c>
    </row>
    <row r="11512" spans="1:13" s="3" customFormat="1" ht="12.75" x14ac:dyDescent="0.2">
      <c r="A11512" s="62" t="s">
        <v>13359</v>
      </c>
      <c r="B11512" s="62" t="s">
        <v>910</v>
      </c>
      <c r="C11512" s="63">
        <v>10</v>
      </c>
      <c r="D11512" s="62" t="s">
        <v>13529</v>
      </c>
      <c r="E11512" s="62" t="s">
        <v>7142</v>
      </c>
      <c r="F11512" s="69">
        <v>10111301</v>
      </c>
      <c r="G11512" s="62" t="s">
        <v>13630</v>
      </c>
      <c r="H11512" s="62">
        <v>3</v>
      </c>
      <c r="I11512" s="62">
        <v>6</v>
      </c>
      <c r="J11512" s="70">
        <v>10</v>
      </c>
      <c r="K11512" s="71">
        <v>240000</v>
      </c>
      <c r="L11512" s="72" t="s">
        <v>15</v>
      </c>
      <c r="M11512" s="72" t="s">
        <v>254</v>
      </c>
    </row>
    <row r="11513" spans="1:13" s="3" customFormat="1" ht="12.75" x14ac:dyDescent="0.2">
      <c r="A11513" s="62" t="s">
        <v>13359</v>
      </c>
      <c r="B11513" s="62" t="s">
        <v>910</v>
      </c>
      <c r="C11513" s="63">
        <v>10</v>
      </c>
      <c r="D11513" s="64" t="s">
        <v>13529</v>
      </c>
      <c r="E11513" s="64" t="s">
        <v>7143</v>
      </c>
      <c r="F11513" s="65">
        <v>10111301</v>
      </c>
      <c r="G11513" s="64" t="s">
        <v>13630</v>
      </c>
      <c r="H11513" s="64">
        <v>3</v>
      </c>
      <c r="I11513" s="64">
        <v>6</v>
      </c>
      <c r="J11513" s="66">
        <v>10</v>
      </c>
      <c r="K11513" s="67">
        <v>150000</v>
      </c>
      <c r="L11513" s="68" t="s">
        <v>15</v>
      </c>
      <c r="M11513" s="68" t="s">
        <v>254</v>
      </c>
    </row>
    <row r="11514" spans="1:13" s="3" customFormat="1" ht="12.75" x14ac:dyDescent="0.2">
      <c r="A11514" s="62" t="s">
        <v>13359</v>
      </c>
      <c r="B11514" s="62" t="s">
        <v>910</v>
      </c>
      <c r="C11514" s="63">
        <v>10</v>
      </c>
      <c r="D11514" s="62" t="s">
        <v>13529</v>
      </c>
      <c r="E11514" s="62" t="s">
        <v>7144</v>
      </c>
      <c r="F11514" s="69">
        <v>10111301</v>
      </c>
      <c r="G11514" s="62" t="s">
        <v>13630</v>
      </c>
      <c r="H11514" s="62">
        <v>3</v>
      </c>
      <c r="I11514" s="62">
        <v>6</v>
      </c>
      <c r="J11514" s="70">
        <v>4</v>
      </c>
      <c r="K11514" s="71">
        <v>80000</v>
      </c>
      <c r="L11514" s="72" t="s">
        <v>15</v>
      </c>
      <c r="M11514" s="72" t="s">
        <v>254</v>
      </c>
    </row>
    <row r="11515" spans="1:13" s="3" customFormat="1" ht="12.75" x14ac:dyDescent="0.2">
      <c r="A11515" s="62" t="s">
        <v>13359</v>
      </c>
      <c r="B11515" s="62" t="s">
        <v>910</v>
      </c>
      <c r="C11515" s="63">
        <v>10</v>
      </c>
      <c r="D11515" s="64" t="s">
        <v>13529</v>
      </c>
      <c r="E11515" s="64" t="s">
        <v>7145</v>
      </c>
      <c r="F11515" s="65">
        <v>10111301</v>
      </c>
      <c r="G11515" s="64" t="s">
        <v>13630</v>
      </c>
      <c r="H11515" s="64">
        <v>3</v>
      </c>
      <c r="I11515" s="64">
        <v>6</v>
      </c>
      <c r="J11515" s="66">
        <v>10</v>
      </c>
      <c r="K11515" s="67">
        <v>220000</v>
      </c>
      <c r="L11515" s="68" t="s">
        <v>15</v>
      </c>
      <c r="M11515" s="68" t="s">
        <v>254</v>
      </c>
    </row>
    <row r="11516" spans="1:13" s="3" customFormat="1" ht="12.75" x14ac:dyDescent="0.2">
      <c r="A11516" s="62" t="s">
        <v>13359</v>
      </c>
      <c r="B11516" s="62" t="s">
        <v>219</v>
      </c>
      <c r="C11516" s="63">
        <v>10</v>
      </c>
      <c r="D11516" s="62" t="s">
        <v>13379</v>
      </c>
      <c r="E11516" s="62" t="s">
        <v>15177</v>
      </c>
      <c r="F11516" s="69">
        <v>10111304</v>
      </c>
      <c r="G11516" s="62" t="s">
        <v>13630</v>
      </c>
      <c r="H11516" s="62">
        <v>3</v>
      </c>
      <c r="I11516" s="62">
        <v>6</v>
      </c>
      <c r="J11516" s="70">
        <v>20</v>
      </c>
      <c r="K11516" s="71">
        <v>1000000</v>
      </c>
      <c r="L11516" s="72" t="s">
        <v>15</v>
      </c>
      <c r="M11516" s="72" t="s">
        <v>254</v>
      </c>
    </row>
    <row r="11517" spans="1:13" s="3" customFormat="1" ht="12.75" x14ac:dyDescent="0.2">
      <c r="A11517" s="62" t="s">
        <v>13359</v>
      </c>
      <c r="B11517" s="62" t="s">
        <v>869</v>
      </c>
      <c r="C11517" s="63">
        <v>10</v>
      </c>
      <c r="D11517" s="64" t="s">
        <v>13488</v>
      </c>
      <c r="E11517" s="64" t="s">
        <v>7146</v>
      </c>
      <c r="F11517" s="65">
        <v>10111306</v>
      </c>
      <c r="G11517" s="64" t="s">
        <v>13630</v>
      </c>
      <c r="H11517" s="64">
        <v>3</v>
      </c>
      <c r="I11517" s="64">
        <v>6</v>
      </c>
      <c r="J11517" s="66">
        <v>1</v>
      </c>
      <c r="K11517" s="67">
        <v>602189</v>
      </c>
      <c r="L11517" s="68" t="s">
        <v>15</v>
      </c>
      <c r="M11517" s="68" t="s">
        <v>254</v>
      </c>
    </row>
    <row r="11518" spans="1:13" s="3" customFormat="1" ht="12.75" x14ac:dyDescent="0.2">
      <c r="A11518" s="62" t="s">
        <v>13359</v>
      </c>
      <c r="B11518" s="62" t="s">
        <v>869</v>
      </c>
      <c r="C11518" s="63">
        <v>10</v>
      </c>
      <c r="D11518" s="62" t="s">
        <v>13488</v>
      </c>
      <c r="E11518" s="62" t="s">
        <v>7147</v>
      </c>
      <c r="F11518" s="69">
        <v>10111306</v>
      </c>
      <c r="G11518" s="62" t="s">
        <v>13630</v>
      </c>
      <c r="H11518" s="62">
        <v>3</v>
      </c>
      <c r="I11518" s="62">
        <v>6</v>
      </c>
      <c r="J11518" s="70">
        <v>1</v>
      </c>
      <c r="K11518" s="71">
        <v>2100000</v>
      </c>
      <c r="L11518" s="72" t="s">
        <v>15</v>
      </c>
      <c r="M11518" s="72" t="s">
        <v>254</v>
      </c>
    </row>
    <row r="11519" spans="1:13" s="3" customFormat="1" ht="12.75" x14ac:dyDescent="0.2">
      <c r="A11519" s="62" t="s">
        <v>13359</v>
      </c>
      <c r="B11519" s="62" t="s">
        <v>869</v>
      </c>
      <c r="C11519" s="63">
        <v>10</v>
      </c>
      <c r="D11519" s="64" t="s">
        <v>13488</v>
      </c>
      <c r="E11519" s="64" t="s">
        <v>7148</v>
      </c>
      <c r="F11519" s="65">
        <v>10111306</v>
      </c>
      <c r="G11519" s="64" t="s">
        <v>13630</v>
      </c>
      <c r="H11519" s="64">
        <v>3</v>
      </c>
      <c r="I11519" s="64">
        <v>6</v>
      </c>
      <c r="J11519" s="66">
        <v>1</v>
      </c>
      <c r="K11519" s="67">
        <v>550550</v>
      </c>
      <c r="L11519" s="68" t="s">
        <v>15</v>
      </c>
      <c r="M11519" s="68" t="s">
        <v>254</v>
      </c>
    </row>
    <row r="11520" spans="1:13" s="3" customFormat="1" ht="12.75" x14ac:dyDescent="0.2">
      <c r="A11520" s="62" t="s">
        <v>13359</v>
      </c>
      <c r="B11520" s="62" t="s">
        <v>869</v>
      </c>
      <c r="C11520" s="63">
        <v>10</v>
      </c>
      <c r="D11520" s="62" t="s">
        <v>13488</v>
      </c>
      <c r="E11520" s="62" t="s">
        <v>7149</v>
      </c>
      <c r="F11520" s="69">
        <v>10111306</v>
      </c>
      <c r="G11520" s="62" t="s">
        <v>13630</v>
      </c>
      <c r="H11520" s="62">
        <v>3</v>
      </c>
      <c r="I11520" s="62">
        <v>6</v>
      </c>
      <c r="J11520" s="70">
        <v>1</v>
      </c>
      <c r="K11520" s="71">
        <v>900000</v>
      </c>
      <c r="L11520" s="72" t="s">
        <v>15</v>
      </c>
      <c r="M11520" s="72" t="s">
        <v>254</v>
      </c>
    </row>
    <row r="11521" spans="1:13" s="3" customFormat="1" ht="12.75" x14ac:dyDescent="0.2">
      <c r="A11521" s="62" t="s">
        <v>13359</v>
      </c>
      <c r="B11521" s="62" t="s">
        <v>869</v>
      </c>
      <c r="C11521" s="63">
        <v>10</v>
      </c>
      <c r="D11521" s="64" t="s">
        <v>13488</v>
      </c>
      <c r="E11521" s="64" t="s">
        <v>7150</v>
      </c>
      <c r="F11521" s="65">
        <v>10111306</v>
      </c>
      <c r="G11521" s="64" t="s">
        <v>13630</v>
      </c>
      <c r="H11521" s="64">
        <v>3</v>
      </c>
      <c r="I11521" s="64">
        <v>6</v>
      </c>
      <c r="J11521" s="66">
        <v>1</v>
      </c>
      <c r="K11521" s="67">
        <v>1100000</v>
      </c>
      <c r="L11521" s="68" t="s">
        <v>15</v>
      </c>
      <c r="M11521" s="68" t="s">
        <v>254</v>
      </c>
    </row>
    <row r="11522" spans="1:13" s="3" customFormat="1" ht="12.75" x14ac:dyDescent="0.2">
      <c r="A11522" s="62" t="s">
        <v>13359</v>
      </c>
      <c r="B11522" s="62" t="s">
        <v>869</v>
      </c>
      <c r="C11522" s="63">
        <v>10</v>
      </c>
      <c r="D11522" s="62" t="s">
        <v>13488</v>
      </c>
      <c r="E11522" s="62" t="s">
        <v>7151</v>
      </c>
      <c r="F11522" s="69">
        <v>10111306</v>
      </c>
      <c r="G11522" s="62" t="s">
        <v>13630</v>
      </c>
      <c r="H11522" s="62">
        <v>3</v>
      </c>
      <c r="I11522" s="62">
        <v>6</v>
      </c>
      <c r="J11522" s="70">
        <v>3</v>
      </c>
      <c r="K11522" s="71">
        <v>540000</v>
      </c>
      <c r="L11522" s="72" t="s">
        <v>15</v>
      </c>
      <c r="M11522" s="72" t="s">
        <v>254</v>
      </c>
    </row>
    <row r="11523" spans="1:13" s="3" customFormat="1" ht="12.75" x14ac:dyDescent="0.2">
      <c r="A11523" s="62" t="s">
        <v>13359</v>
      </c>
      <c r="B11523" s="62" t="s">
        <v>869</v>
      </c>
      <c r="C11523" s="63">
        <v>10</v>
      </c>
      <c r="D11523" s="64" t="s">
        <v>13488</v>
      </c>
      <c r="E11523" s="64" t="s">
        <v>7152</v>
      </c>
      <c r="F11523" s="65">
        <v>10111306</v>
      </c>
      <c r="G11523" s="64" t="s">
        <v>13630</v>
      </c>
      <c r="H11523" s="64">
        <v>3</v>
      </c>
      <c r="I11523" s="64">
        <v>6</v>
      </c>
      <c r="J11523" s="66">
        <v>1</v>
      </c>
      <c r="K11523" s="67">
        <v>950000</v>
      </c>
      <c r="L11523" s="68" t="s">
        <v>15</v>
      </c>
      <c r="M11523" s="68" t="s">
        <v>254</v>
      </c>
    </row>
    <row r="11524" spans="1:13" s="3" customFormat="1" ht="12.75" x14ac:dyDescent="0.2">
      <c r="A11524" s="62" t="s">
        <v>13359</v>
      </c>
      <c r="B11524" s="62" t="s">
        <v>869</v>
      </c>
      <c r="C11524" s="63">
        <v>10</v>
      </c>
      <c r="D11524" s="62" t="s">
        <v>13488</v>
      </c>
      <c r="E11524" s="62" t="s">
        <v>7153</v>
      </c>
      <c r="F11524" s="69">
        <v>10111306</v>
      </c>
      <c r="G11524" s="62" t="s">
        <v>13630</v>
      </c>
      <c r="H11524" s="62">
        <v>3</v>
      </c>
      <c r="I11524" s="62">
        <v>6</v>
      </c>
      <c r="J11524" s="70">
        <v>1</v>
      </c>
      <c r="K11524" s="71">
        <v>900000</v>
      </c>
      <c r="L11524" s="72" t="s">
        <v>15</v>
      </c>
      <c r="M11524" s="72" t="s">
        <v>254</v>
      </c>
    </row>
    <row r="11525" spans="1:13" s="3" customFormat="1" ht="12.75" x14ac:dyDescent="0.2">
      <c r="A11525" s="62" t="s">
        <v>13359</v>
      </c>
      <c r="B11525" s="62" t="s">
        <v>869</v>
      </c>
      <c r="C11525" s="63">
        <v>10</v>
      </c>
      <c r="D11525" s="64" t="s">
        <v>13488</v>
      </c>
      <c r="E11525" s="64" t="s">
        <v>7154</v>
      </c>
      <c r="F11525" s="65">
        <v>10111306</v>
      </c>
      <c r="G11525" s="64" t="s">
        <v>13630</v>
      </c>
      <c r="H11525" s="64">
        <v>3</v>
      </c>
      <c r="I11525" s="64">
        <v>6</v>
      </c>
      <c r="J11525" s="66">
        <v>1</v>
      </c>
      <c r="K11525" s="67">
        <v>451460</v>
      </c>
      <c r="L11525" s="68" t="s">
        <v>15</v>
      </c>
      <c r="M11525" s="68" t="s">
        <v>254</v>
      </c>
    </row>
    <row r="11526" spans="1:13" s="3" customFormat="1" ht="12.75" x14ac:dyDescent="0.2">
      <c r="A11526" s="62" t="s">
        <v>13359</v>
      </c>
      <c r="B11526" s="62" t="s">
        <v>219</v>
      </c>
      <c r="C11526" s="63">
        <v>10</v>
      </c>
      <c r="D11526" s="62" t="s">
        <v>13379</v>
      </c>
      <c r="E11526" s="62" t="s">
        <v>7155</v>
      </c>
      <c r="F11526" s="69">
        <v>42295205</v>
      </c>
      <c r="G11526" s="62" t="s">
        <v>13630</v>
      </c>
      <c r="H11526" s="62">
        <v>3</v>
      </c>
      <c r="I11526" s="62">
        <v>6</v>
      </c>
      <c r="J11526" s="70">
        <v>32</v>
      </c>
      <c r="K11526" s="71">
        <v>192000</v>
      </c>
      <c r="L11526" s="72" t="s">
        <v>15</v>
      </c>
      <c r="M11526" s="72" t="s">
        <v>254</v>
      </c>
    </row>
    <row r="11527" spans="1:13" s="3" customFormat="1" ht="12.75" x14ac:dyDescent="0.2">
      <c r="A11527" s="62" t="s">
        <v>13359</v>
      </c>
      <c r="B11527" s="62" t="s">
        <v>463</v>
      </c>
      <c r="C11527" s="63">
        <v>10</v>
      </c>
      <c r="D11527" s="64" t="s">
        <v>13428</v>
      </c>
      <c r="E11527" s="64" t="s">
        <v>7156</v>
      </c>
      <c r="F11527" s="65">
        <v>42182100</v>
      </c>
      <c r="G11527" s="64" t="s">
        <v>13630</v>
      </c>
      <c r="H11527" s="64">
        <v>3</v>
      </c>
      <c r="I11527" s="64">
        <v>6</v>
      </c>
      <c r="J11527" s="66">
        <v>3</v>
      </c>
      <c r="K11527" s="67">
        <v>2100000</v>
      </c>
      <c r="L11527" s="68" t="s">
        <v>15</v>
      </c>
      <c r="M11527" s="68" t="s">
        <v>254</v>
      </c>
    </row>
    <row r="11528" spans="1:13" s="3" customFormat="1" ht="12.75" x14ac:dyDescent="0.2">
      <c r="A11528" s="62" t="s">
        <v>13359</v>
      </c>
      <c r="B11528" s="62" t="s">
        <v>463</v>
      </c>
      <c r="C11528" s="63">
        <v>10</v>
      </c>
      <c r="D11528" s="62" t="s">
        <v>13428</v>
      </c>
      <c r="E11528" s="62" t="s">
        <v>7157</v>
      </c>
      <c r="F11528" s="69">
        <v>41115815</v>
      </c>
      <c r="G11528" s="62" t="s">
        <v>13630</v>
      </c>
      <c r="H11528" s="62">
        <v>3</v>
      </c>
      <c r="I11528" s="62">
        <v>6</v>
      </c>
      <c r="J11528" s="70">
        <v>1</v>
      </c>
      <c r="K11528" s="71">
        <v>33000000</v>
      </c>
      <c r="L11528" s="72" t="s">
        <v>15</v>
      </c>
      <c r="M11528" s="72" t="s">
        <v>254</v>
      </c>
    </row>
    <row r="11529" spans="1:13" s="3" customFormat="1" ht="12.75" x14ac:dyDescent="0.2">
      <c r="A11529" s="62" t="s">
        <v>13359</v>
      </c>
      <c r="B11529" s="62" t="s">
        <v>463</v>
      </c>
      <c r="C11529" s="63">
        <v>10</v>
      </c>
      <c r="D11529" s="64" t="s">
        <v>13428</v>
      </c>
      <c r="E11529" s="64" t="s">
        <v>7158</v>
      </c>
      <c r="F11529" s="65">
        <v>41115815</v>
      </c>
      <c r="G11529" s="64" t="s">
        <v>13630</v>
      </c>
      <c r="H11529" s="64">
        <v>3</v>
      </c>
      <c r="I11529" s="64">
        <v>6</v>
      </c>
      <c r="J11529" s="66">
        <v>1</v>
      </c>
      <c r="K11529" s="67">
        <v>53500000</v>
      </c>
      <c r="L11529" s="68" t="s">
        <v>15</v>
      </c>
      <c r="M11529" s="68" t="s">
        <v>254</v>
      </c>
    </row>
    <row r="11530" spans="1:13" s="3" customFormat="1" ht="12.75" x14ac:dyDescent="0.2">
      <c r="A11530" s="62" t="s">
        <v>13359</v>
      </c>
      <c r="B11530" s="62" t="s">
        <v>466</v>
      </c>
      <c r="C11530" s="63">
        <v>10</v>
      </c>
      <c r="D11530" s="62" t="s">
        <v>13431</v>
      </c>
      <c r="E11530" s="62" t="s">
        <v>7159</v>
      </c>
      <c r="F11530" s="69">
        <v>42121500</v>
      </c>
      <c r="G11530" s="62" t="s">
        <v>13630</v>
      </c>
      <c r="H11530" s="62">
        <v>3</v>
      </c>
      <c r="I11530" s="62">
        <v>6</v>
      </c>
      <c r="J11530" s="70">
        <v>1</v>
      </c>
      <c r="K11530" s="71">
        <v>14000000</v>
      </c>
      <c r="L11530" s="72" t="s">
        <v>15</v>
      </c>
      <c r="M11530" s="72" t="s">
        <v>254</v>
      </c>
    </row>
    <row r="11531" spans="1:13" s="3" customFormat="1" ht="12.75" x14ac:dyDescent="0.2">
      <c r="A11531" s="62" t="s">
        <v>13359</v>
      </c>
      <c r="B11531" s="62" t="s">
        <v>221</v>
      </c>
      <c r="C11531" s="63">
        <v>10</v>
      </c>
      <c r="D11531" s="64" t="s">
        <v>13382</v>
      </c>
      <c r="E11531" s="64" t="s">
        <v>7160</v>
      </c>
      <c r="F11531" s="65">
        <v>41111600</v>
      </c>
      <c r="G11531" s="64" t="s">
        <v>13630</v>
      </c>
      <c r="H11531" s="64">
        <v>3</v>
      </c>
      <c r="I11531" s="64">
        <v>6</v>
      </c>
      <c r="J11531" s="66">
        <v>1</v>
      </c>
      <c r="K11531" s="67">
        <v>3000000</v>
      </c>
      <c r="L11531" s="68" t="s">
        <v>15</v>
      </c>
      <c r="M11531" s="68" t="s">
        <v>254</v>
      </c>
    </row>
    <row r="11532" spans="1:13" s="3" customFormat="1" ht="12.75" x14ac:dyDescent="0.2">
      <c r="A11532" s="62" t="s">
        <v>13359</v>
      </c>
      <c r="B11532" s="62" t="s">
        <v>1787</v>
      </c>
      <c r="C11532" s="63">
        <v>10</v>
      </c>
      <c r="D11532" s="62" t="s">
        <v>13546</v>
      </c>
      <c r="E11532" s="62" t="s">
        <v>7161</v>
      </c>
      <c r="F11532" s="69">
        <v>42295100</v>
      </c>
      <c r="G11532" s="62" t="s">
        <v>13630</v>
      </c>
      <c r="H11532" s="62">
        <v>3</v>
      </c>
      <c r="I11532" s="62">
        <v>6</v>
      </c>
      <c r="J11532" s="70">
        <v>1</v>
      </c>
      <c r="K11532" s="71">
        <v>5000000</v>
      </c>
      <c r="L11532" s="72" t="s">
        <v>15</v>
      </c>
      <c r="M11532" s="72" t="s">
        <v>254</v>
      </c>
    </row>
    <row r="11533" spans="1:13" s="3" customFormat="1" ht="12.75" x14ac:dyDescent="0.2">
      <c r="A11533" s="62" t="s">
        <v>13359</v>
      </c>
      <c r="B11533" s="62" t="s">
        <v>1787</v>
      </c>
      <c r="C11533" s="63">
        <v>10</v>
      </c>
      <c r="D11533" s="64" t="s">
        <v>13546</v>
      </c>
      <c r="E11533" s="64" t="s">
        <v>7162</v>
      </c>
      <c r="F11533" s="65">
        <v>73101700</v>
      </c>
      <c r="G11533" s="64" t="s">
        <v>13630</v>
      </c>
      <c r="H11533" s="64">
        <v>3</v>
      </c>
      <c r="I11533" s="64">
        <v>6</v>
      </c>
      <c r="J11533" s="66">
        <v>1</v>
      </c>
      <c r="K11533" s="67">
        <v>17808886</v>
      </c>
      <c r="L11533" s="68" t="s">
        <v>15</v>
      </c>
      <c r="M11533" s="68" t="s">
        <v>254</v>
      </c>
    </row>
    <row r="11534" spans="1:13" s="3" customFormat="1" ht="12.75" x14ac:dyDescent="0.2">
      <c r="A11534" s="62" t="s">
        <v>13359</v>
      </c>
      <c r="B11534" s="62" t="s">
        <v>1796</v>
      </c>
      <c r="C11534" s="63">
        <v>10</v>
      </c>
      <c r="D11534" s="62" t="s">
        <v>13555</v>
      </c>
      <c r="E11534" s="62" t="s">
        <v>7163</v>
      </c>
      <c r="F11534" s="69">
        <v>70122009</v>
      </c>
      <c r="G11534" s="62" t="s">
        <v>13630</v>
      </c>
      <c r="H11534" s="62">
        <v>3</v>
      </c>
      <c r="I11534" s="62">
        <v>6</v>
      </c>
      <c r="J11534" s="70">
        <v>1</v>
      </c>
      <c r="K11534" s="71">
        <v>7000000</v>
      </c>
      <c r="L11534" s="72" t="s">
        <v>13</v>
      </c>
      <c r="M11534" s="72" t="s">
        <v>254</v>
      </c>
    </row>
    <row r="11535" spans="1:13" s="3" customFormat="1" ht="12.75" x14ac:dyDescent="0.2">
      <c r="A11535" s="62" t="s">
        <v>13359</v>
      </c>
      <c r="B11535" s="62" t="s">
        <v>1801</v>
      </c>
      <c r="C11535" s="63">
        <v>10</v>
      </c>
      <c r="D11535" s="64" t="s">
        <v>13560</v>
      </c>
      <c r="E11535" s="64" t="s">
        <v>7164</v>
      </c>
      <c r="F11535" s="65">
        <v>76131602</v>
      </c>
      <c r="G11535" s="64" t="s">
        <v>13630</v>
      </c>
      <c r="H11535" s="64">
        <v>3</v>
      </c>
      <c r="I11535" s="64">
        <v>6</v>
      </c>
      <c r="J11535" s="66">
        <v>1</v>
      </c>
      <c r="K11535" s="67">
        <v>2000000</v>
      </c>
      <c r="L11535" s="68" t="s">
        <v>13</v>
      </c>
      <c r="M11535" s="68" t="s">
        <v>254</v>
      </c>
    </row>
    <row r="11536" spans="1:13" s="3" customFormat="1" ht="12.75" x14ac:dyDescent="0.2">
      <c r="A11536" s="62" t="s">
        <v>13359</v>
      </c>
      <c r="B11536" s="62" t="s">
        <v>316</v>
      </c>
      <c r="C11536" s="63">
        <v>10</v>
      </c>
      <c r="D11536" s="62" t="s">
        <v>13467</v>
      </c>
      <c r="E11536" s="62" t="s">
        <v>7165</v>
      </c>
      <c r="F11536" s="69">
        <v>20102301</v>
      </c>
      <c r="G11536" s="62" t="s">
        <v>13630</v>
      </c>
      <c r="H11536" s="62">
        <v>3</v>
      </c>
      <c r="I11536" s="62">
        <v>6</v>
      </c>
      <c r="J11536" s="70">
        <v>1</v>
      </c>
      <c r="K11536" s="71">
        <v>40000000</v>
      </c>
      <c r="L11536" s="72" t="s">
        <v>13</v>
      </c>
      <c r="M11536" s="72" t="s">
        <v>254</v>
      </c>
    </row>
    <row r="11537" spans="1:13" s="3" customFormat="1" ht="12.75" x14ac:dyDescent="0.2">
      <c r="A11537" s="62" t="s">
        <v>13359</v>
      </c>
      <c r="B11537" s="62" t="s">
        <v>885</v>
      </c>
      <c r="C11537" s="63">
        <v>10</v>
      </c>
      <c r="D11537" s="64" t="s">
        <v>13504</v>
      </c>
      <c r="E11537" s="64" t="s">
        <v>1736</v>
      </c>
      <c r="F11537" s="65">
        <v>93151500</v>
      </c>
      <c r="G11537" s="64" t="s">
        <v>13630</v>
      </c>
      <c r="H11537" s="64">
        <v>3</v>
      </c>
      <c r="I11537" s="64">
        <v>6</v>
      </c>
      <c r="J11537" s="66">
        <v>1</v>
      </c>
      <c r="K11537" s="67">
        <v>37704000</v>
      </c>
      <c r="L11537" s="68" t="s">
        <v>13</v>
      </c>
      <c r="M11537" s="68" t="s">
        <v>254</v>
      </c>
    </row>
    <row r="11538" spans="1:13" s="3" customFormat="1" ht="12.75" x14ac:dyDescent="0.2">
      <c r="A11538" s="62" t="s">
        <v>13359</v>
      </c>
      <c r="B11538" s="62" t="s">
        <v>216</v>
      </c>
      <c r="C11538" s="63">
        <v>10</v>
      </c>
      <c r="D11538" s="62" t="s">
        <v>13377</v>
      </c>
      <c r="E11538" s="62" t="s">
        <v>7166</v>
      </c>
      <c r="F11538" s="69">
        <v>13102018</v>
      </c>
      <c r="G11538" s="62" t="s">
        <v>13630</v>
      </c>
      <c r="H11538" s="62">
        <v>1</v>
      </c>
      <c r="I11538" s="62">
        <v>12</v>
      </c>
      <c r="J11538" s="70">
        <v>5</v>
      </c>
      <c r="K11538" s="71">
        <v>1599010</v>
      </c>
      <c r="L11538" s="72" t="s">
        <v>13</v>
      </c>
      <c r="M11538" s="72" t="s">
        <v>254</v>
      </c>
    </row>
    <row r="11539" spans="1:13" s="3" customFormat="1" ht="12.75" x14ac:dyDescent="0.2">
      <c r="A11539" s="62" t="s">
        <v>13359</v>
      </c>
      <c r="B11539" s="62" t="s">
        <v>470</v>
      </c>
      <c r="C11539" s="63">
        <v>10</v>
      </c>
      <c r="D11539" s="64" t="s">
        <v>13435</v>
      </c>
      <c r="E11539" s="64" t="s">
        <v>7167</v>
      </c>
      <c r="F11539" s="65" t="s">
        <v>7168</v>
      </c>
      <c r="G11539" s="64" t="s">
        <v>13636</v>
      </c>
      <c r="H11539" s="64">
        <v>1</v>
      </c>
      <c r="I11539" s="64">
        <v>12</v>
      </c>
      <c r="J11539" s="66">
        <v>1</v>
      </c>
      <c r="K11539" s="67">
        <v>54500000</v>
      </c>
      <c r="L11539" s="68" t="s">
        <v>13</v>
      </c>
      <c r="M11539" s="68" t="s">
        <v>847</v>
      </c>
    </row>
    <row r="11540" spans="1:13" s="3" customFormat="1" ht="12.75" x14ac:dyDescent="0.2">
      <c r="A11540" s="62" t="s">
        <v>13359</v>
      </c>
      <c r="B11540" s="62" t="s">
        <v>470</v>
      </c>
      <c r="C11540" s="63">
        <v>10</v>
      </c>
      <c r="D11540" s="62" t="s">
        <v>13435</v>
      </c>
      <c r="E11540" s="62" t="s">
        <v>7169</v>
      </c>
      <c r="F11540" s="69" t="s">
        <v>7170</v>
      </c>
      <c r="G11540" s="62" t="s">
        <v>13636</v>
      </c>
      <c r="H11540" s="62">
        <v>1</v>
      </c>
      <c r="I11540" s="62">
        <v>12</v>
      </c>
      <c r="J11540" s="70">
        <v>1</v>
      </c>
      <c r="K11540" s="71">
        <v>32000000</v>
      </c>
      <c r="L11540" s="72" t="s">
        <v>13</v>
      </c>
      <c r="M11540" s="72" t="s">
        <v>847</v>
      </c>
    </row>
    <row r="11541" spans="1:13" s="3" customFormat="1" ht="12.75" x14ac:dyDescent="0.2">
      <c r="A11541" s="62" t="s">
        <v>13359</v>
      </c>
      <c r="B11541" s="62" t="s">
        <v>470</v>
      </c>
      <c r="C11541" s="63">
        <v>10</v>
      </c>
      <c r="D11541" s="64" t="s">
        <v>13435</v>
      </c>
      <c r="E11541" s="64" t="s">
        <v>7167</v>
      </c>
      <c r="F11541" s="65" t="s">
        <v>7170</v>
      </c>
      <c r="G11541" s="64" t="s">
        <v>13636</v>
      </c>
      <c r="H11541" s="64">
        <v>2</v>
      </c>
      <c r="I11541" s="64">
        <v>10</v>
      </c>
      <c r="J11541" s="66">
        <v>1</v>
      </c>
      <c r="K11541" s="67">
        <v>315000000</v>
      </c>
      <c r="L11541" s="68" t="s">
        <v>13</v>
      </c>
      <c r="M11541" s="68" t="s">
        <v>254</v>
      </c>
    </row>
    <row r="11542" spans="1:13" s="3" customFormat="1" ht="12.75" x14ac:dyDescent="0.2">
      <c r="A11542" s="62" t="s">
        <v>13359</v>
      </c>
      <c r="B11542" s="62" t="s">
        <v>475</v>
      </c>
      <c r="C11542" s="63">
        <v>10</v>
      </c>
      <c r="D11542" s="62" t="s">
        <v>13440</v>
      </c>
      <c r="E11542" s="62" t="s">
        <v>7171</v>
      </c>
      <c r="F11542" s="69" t="s">
        <v>7172</v>
      </c>
      <c r="G11542" s="62" t="s">
        <v>13633</v>
      </c>
      <c r="H11542" s="62">
        <v>1</v>
      </c>
      <c r="I11542" s="62">
        <v>12</v>
      </c>
      <c r="J11542" s="70">
        <v>1</v>
      </c>
      <c r="K11542" s="71">
        <v>126087267.82000001</v>
      </c>
      <c r="L11542" s="72" t="s">
        <v>13</v>
      </c>
      <c r="M11542" s="72" t="s">
        <v>847</v>
      </c>
    </row>
    <row r="11543" spans="1:13" s="3" customFormat="1" ht="12.75" x14ac:dyDescent="0.2">
      <c r="A11543" s="62" t="s">
        <v>13359</v>
      </c>
      <c r="B11543" s="62" t="s">
        <v>475</v>
      </c>
      <c r="C11543" s="63">
        <v>10</v>
      </c>
      <c r="D11543" s="64" t="s">
        <v>13440</v>
      </c>
      <c r="E11543" s="64" t="s">
        <v>7173</v>
      </c>
      <c r="F11543" s="65">
        <v>46181612</v>
      </c>
      <c r="G11543" s="64" t="s">
        <v>13633</v>
      </c>
      <c r="H11543" s="64">
        <v>1</v>
      </c>
      <c r="I11543" s="64">
        <v>12</v>
      </c>
      <c r="J11543" s="66">
        <v>1736</v>
      </c>
      <c r="K11543" s="67">
        <v>346535570.30000001</v>
      </c>
      <c r="L11543" s="68" t="s">
        <v>15</v>
      </c>
      <c r="M11543" s="68" t="s">
        <v>847</v>
      </c>
    </row>
    <row r="11544" spans="1:13" s="3" customFormat="1" ht="12.75" x14ac:dyDescent="0.2">
      <c r="A11544" s="62" t="s">
        <v>13359</v>
      </c>
      <c r="B11544" s="62" t="s">
        <v>475</v>
      </c>
      <c r="C11544" s="63">
        <v>10</v>
      </c>
      <c r="D11544" s="62" t="s">
        <v>13440</v>
      </c>
      <c r="E11544" s="62" t="s">
        <v>7174</v>
      </c>
      <c r="F11544" s="69">
        <v>52121700</v>
      </c>
      <c r="G11544" s="62" t="s">
        <v>13633</v>
      </c>
      <c r="H11544" s="62">
        <v>1</v>
      </c>
      <c r="I11544" s="62">
        <v>12</v>
      </c>
      <c r="J11544" s="70">
        <v>8317</v>
      </c>
      <c r="K11544" s="71">
        <v>78682978.5</v>
      </c>
      <c r="L11544" s="72" t="s">
        <v>15</v>
      </c>
      <c r="M11544" s="72" t="s">
        <v>847</v>
      </c>
    </row>
    <row r="11545" spans="1:13" s="3" customFormat="1" ht="12.75" x14ac:dyDescent="0.2">
      <c r="A11545" s="62" t="s">
        <v>13359</v>
      </c>
      <c r="B11545" s="62" t="s">
        <v>475</v>
      </c>
      <c r="C11545" s="63">
        <v>10</v>
      </c>
      <c r="D11545" s="64" t="s">
        <v>13440</v>
      </c>
      <c r="E11545" s="64" t="s">
        <v>7175</v>
      </c>
      <c r="F11545" s="65">
        <v>53102701</v>
      </c>
      <c r="G11545" s="64" t="s">
        <v>13633</v>
      </c>
      <c r="H11545" s="64">
        <v>1</v>
      </c>
      <c r="I11545" s="64">
        <v>12</v>
      </c>
      <c r="J11545" s="66">
        <v>2040</v>
      </c>
      <c r="K11545" s="67">
        <v>409686057.95999998</v>
      </c>
      <c r="L11545" s="68" t="s">
        <v>15</v>
      </c>
      <c r="M11545" s="68" t="s">
        <v>847</v>
      </c>
    </row>
    <row r="11546" spans="1:13" s="3" customFormat="1" ht="12.75" x14ac:dyDescent="0.2">
      <c r="A11546" s="62" t="s">
        <v>13359</v>
      </c>
      <c r="B11546" s="62" t="s">
        <v>475</v>
      </c>
      <c r="C11546" s="63">
        <v>10</v>
      </c>
      <c r="D11546" s="62" t="s">
        <v>13440</v>
      </c>
      <c r="E11546" s="62" t="s">
        <v>7176</v>
      </c>
      <c r="F11546" s="69">
        <v>53111602</v>
      </c>
      <c r="G11546" s="62" t="s">
        <v>13633</v>
      </c>
      <c r="H11546" s="62">
        <v>1</v>
      </c>
      <c r="I11546" s="62">
        <v>12</v>
      </c>
      <c r="J11546" s="70">
        <v>2100</v>
      </c>
      <c r="K11546" s="71">
        <v>178396437.87</v>
      </c>
      <c r="L11546" s="72" t="s">
        <v>15</v>
      </c>
      <c r="M11546" s="72" t="s">
        <v>847</v>
      </c>
    </row>
    <row r="11547" spans="1:13" s="3" customFormat="1" ht="12.75" x14ac:dyDescent="0.2">
      <c r="A11547" s="62" t="s">
        <v>13359</v>
      </c>
      <c r="B11547" s="62" t="s">
        <v>475</v>
      </c>
      <c r="C11547" s="63">
        <v>10</v>
      </c>
      <c r="D11547" s="64" t="s">
        <v>13440</v>
      </c>
      <c r="E11547" s="64" t="s">
        <v>7177</v>
      </c>
      <c r="F11547" s="65">
        <v>53101902</v>
      </c>
      <c r="G11547" s="64" t="s">
        <v>13633</v>
      </c>
      <c r="H11547" s="64">
        <v>1</v>
      </c>
      <c r="I11547" s="64">
        <v>12</v>
      </c>
      <c r="J11547" s="66">
        <v>2100</v>
      </c>
      <c r="K11547" s="67">
        <v>466687576.94</v>
      </c>
      <c r="L11547" s="68" t="s">
        <v>15</v>
      </c>
      <c r="M11547" s="68" t="s">
        <v>847</v>
      </c>
    </row>
    <row r="11548" spans="1:13" s="3" customFormat="1" ht="12.75" x14ac:dyDescent="0.2">
      <c r="A11548" s="62" t="s">
        <v>13359</v>
      </c>
      <c r="B11548" s="62" t="s">
        <v>475</v>
      </c>
      <c r="C11548" s="63">
        <v>10</v>
      </c>
      <c r="D11548" s="62" t="s">
        <v>13440</v>
      </c>
      <c r="E11548" s="62" t="s">
        <v>7178</v>
      </c>
      <c r="F11548" s="69">
        <v>53101602</v>
      </c>
      <c r="G11548" s="62" t="s">
        <v>13633</v>
      </c>
      <c r="H11548" s="62">
        <v>1</v>
      </c>
      <c r="I11548" s="62">
        <v>12</v>
      </c>
      <c r="J11548" s="70">
        <v>2100</v>
      </c>
      <c r="K11548" s="71">
        <v>104790000</v>
      </c>
      <c r="L11548" s="72" t="s">
        <v>15</v>
      </c>
      <c r="M11548" s="72" t="s">
        <v>847</v>
      </c>
    </row>
    <row r="11549" spans="1:13" s="3" customFormat="1" ht="12.75" x14ac:dyDescent="0.2">
      <c r="A11549" s="62" t="s">
        <v>13359</v>
      </c>
      <c r="B11549" s="62" t="s">
        <v>475</v>
      </c>
      <c r="C11549" s="63">
        <v>10</v>
      </c>
      <c r="D11549" s="64" t="s">
        <v>13440</v>
      </c>
      <c r="E11549" s="64" t="s">
        <v>7179</v>
      </c>
      <c r="F11549" s="65">
        <v>53102502</v>
      </c>
      <c r="G11549" s="64" t="s">
        <v>13633</v>
      </c>
      <c r="H11549" s="64">
        <v>1</v>
      </c>
      <c r="I11549" s="64">
        <v>12</v>
      </c>
      <c r="J11549" s="66">
        <v>2100</v>
      </c>
      <c r="K11549" s="67">
        <v>53802000</v>
      </c>
      <c r="L11549" s="68" t="s">
        <v>15</v>
      </c>
      <c r="M11549" s="68" t="s">
        <v>847</v>
      </c>
    </row>
    <row r="11550" spans="1:13" s="3" customFormat="1" ht="12.75" x14ac:dyDescent="0.2">
      <c r="A11550" s="62" t="s">
        <v>13359</v>
      </c>
      <c r="B11550" s="62" t="s">
        <v>475</v>
      </c>
      <c r="C11550" s="63">
        <v>10</v>
      </c>
      <c r="D11550" s="62" t="s">
        <v>13440</v>
      </c>
      <c r="E11550" s="62" t="s">
        <v>7180</v>
      </c>
      <c r="F11550" s="69">
        <v>53111601</v>
      </c>
      <c r="G11550" s="62" t="s">
        <v>13633</v>
      </c>
      <c r="H11550" s="62">
        <v>1</v>
      </c>
      <c r="I11550" s="62">
        <v>12</v>
      </c>
      <c r="J11550" s="70">
        <v>2100</v>
      </c>
      <c r="K11550" s="71">
        <v>204536817.53</v>
      </c>
      <c r="L11550" s="72" t="s">
        <v>15</v>
      </c>
      <c r="M11550" s="72" t="s">
        <v>847</v>
      </c>
    </row>
    <row r="11551" spans="1:13" s="3" customFormat="1" ht="12.75" x14ac:dyDescent="0.2">
      <c r="A11551" s="62" t="s">
        <v>13359</v>
      </c>
      <c r="B11551" s="62" t="s">
        <v>475</v>
      </c>
      <c r="C11551" s="63">
        <v>10</v>
      </c>
      <c r="D11551" s="64" t="s">
        <v>13440</v>
      </c>
      <c r="E11551" s="64" t="s">
        <v>7181</v>
      </c>
      <c r="F11551" s="65">
        <v>53101904</v>
      </c>
      <c r="G11551" s="64" t="s">
        <v>13633</v>
      </c>
      <c r="H11551" s="64">
        <v>1</v>
      </c>
      <c r="I11551" s="64">
        <v>12</v>
      </c>
      <c r="J11551" s="66">
        <v>2100</v>
      </c>
      <c r="K11551" s="67">
        <v>337914380.16000003</v>
      </c>
      <c r="L11551" s="68" t="s">
        <v>15</v>
      </c>
      <c r="M11551" s="68" t="s">
        <v>847</v>
      </c>
    </row>
    <row r="11552" spans="1:13" s="3" customFormat="1" ht="12.75" x14ac:dyDescent="0.2">
      <c r="A11552" s="62" t="s">
        <v>13359</v>
      </c>
      <c r="B11552" s="62" t="s">
        <v>475</v>
      </c>
      <c r="C11552" s="63">
        <v>10</v>
      </c>
      <c r="D11552" s="62" t="s">
        <v>13440</v>
      </c>
      <c r="E11552" s="62" t="s">
        <v>7182</v>
      </c>
      <c r="F11552" s="69">
        <v>53101604</v>
      </c>
      <c r="G11552" s="62" t="s">
        <v>13633</v>
      </c>
      <c r="H11552" s="62">
        <v>1</v>
      </c>
      <c r="I11552" s="62">
        <v>12</v>
      </c>
      <c r="J11552" s="70">
        <v>2100</v>
      </c>
      <c r="K11552" s="71">
        <v>110436132.87</v>
      </c>
      <c r="L11552" s="72" t="s">
        <v>15</v>
      </c>
      <c r="M11552" s="72" t="s">
        <v>847</v>
      </c>
    </row>
    <row r="11553" spans="1:13" s="3" customFormat="1" ht="12.75" x14ac:dyDescent="0.2">
      <c r="A11553" s="62" t="s">
        <v>13359</v>
      </c>
      <c r="B11553" s="62" t="s">
        <v>475</v>
      </c>
      <c r="C11553" s="63">
        <v>10</v>
      </c>
      <c r="D11553" s="64" t="s">
        <v>13440</v>
      </c>
      <c r="E11553" s="64" t="s">
        <v>7171</v>
      </c>
      <c r="F11553" s="65" t="s">
        <v>7172</v>
      </c>
      <c r="G11553" s="64" t="s">
        <v>13633</v>
      </c>
      <c r="H11553" s="64">
        <v>3</v>
      </c>
      <c r="I11553" s="64">
        <v>9</v>
      </c>
      <c r="J11553" s="66">
        <v>1</v>
      </c>
      <c r="K11553" s="67">
        <v>1206000000.0000002</v>
      </c>
      <c r="L11553" s="68" t="s">
        <v>13</v>
      </c>
      <c r="M11553" s="68" t="s">
        <v>254</v>
      </c>
    </row>
    <row r="11554" spans="1:13" s="3" customFormat="1" ht="12.75" x14ac:dyDescent="0.2">
      <c r="A11554" s="62" t="s">
        <v>13359</v>
      </c>
      <c r="B11554" s="62" t="s">
        <v>475</v>
      </c>
      <c r="C11554" s="63">
        <v>10</v>
      </c>
      <c r="D11554" s="62" t="s">
        <v>13440</v>
      </c>
      <c r="E11554" s="62" t="s">
        <v>7183</v>
      </c>
      <c r="F11554" s="69">
        <v>53101604</v>
      </c>
      <c r="G11554" s="62" t="s">
        <v>13633</v>
      </c>
      <c r="H11554" s="62">
        <v>3</v>
      </c>
      <c r="I11554" s="62">
        <v>9</v>
      </c>
      <c r="J11554" s="70">
        <v>900</v>
      </c>
      <c r="K11554" s="71">
        <v>99561000</v>
      </c>
      <c r="L11554" s="72" t="s">
        <v>15</v>
      </c>
      <c r="M11554" s="72" t="s">
        <v>254</v>
      </c>
    </row>
    <row r="11555" spans="1:13" s="3" customFormat="1" ht="12.75" x14ac:dyDescent="0.2">
      <c r="A11555" s="62" t="s">
        <v>13359</v>
      </c>
      <c r="B11555" s="62" t="s">
        <v>475</v>
      </c>
      <c r="C11555" s="63">
        <v>10</v>
      </c>
      <c r="D11555" s="64" t="s">
        <v>13440</v>
      </c>
      <c r="E11555" s="64" t="s">
        <v>7184</v>
      </c>
      <c r="F11555" s="65">
        <v>53111601</v>
      </c>
      <c r="G11555" s="64" t="s">
        <v>13633</v>
      </c>
      <c r="H11555" s="64">
        <v>3</v>
      </c>
      <c r="I11555" s="64">
        <v>9</v>
      </c>
      <c r="J11555" s="66">
        <v>900</v>
      </c>
      <c r="K11555" s="67">
        <v>48276000</v>
      </c>
      <c r="L11555" s="68" t="s">
        <v>15</v>
      </c>
      <c r="M11555" s="68" t="s">
        <v>254</v>
      </c>
    </row>
    <row r="11556" spans="1:13" s="3" customFormat="1" ht="12.75" x14ac:dyDescent="0.2">
      <c r="A11556" s="62" t="s">
        <v>13359</v>
      </c>
      <c r="B11556" s="62" t="s">
        <v>475</v>
      </c>
      <c r="C11556" s="63">
        <v>10</v>
      </c>
      <c r="D11556" s="62" t="s">
        <v>13440</v>
      </c>
      <c r="E11556" s="62" t="s">
        <v>7185</v>
      </c>
      <c r="F11556" s="69">
        <v>53111602</v>
      </c>
      <c r="G11556" s="62" t="s">
        <v>13633</v>
      </c>
      <c r="H11556" s="62">
        <v>3</v>
      </c>
      <c r="I11556" s="62">
        <v>9</v>
      </c>
      <c r="J11556" s="70">
        <v>900</v>
      </c>
      <c r="K11556" s="71">
        <v>118584000</v>
      </c>
      <c r="L11556" s="72" t="s">
        <v>15</v>
      </c>
      <c r="M11556" s="72" t="s">
        <v>254</v>
      </c>
    </row>
    <row r="11557" spans="1:13" s="3" customFormat="1" ht="12.75" x14ac:dyDescent="0.2">
      <c r="A11557" s="62" t="s">
        <v>13359</v>
      </c>
      <c r="B11557" s="62" t="s">
        <v>475</v>
      </c>
      <c r="C11557" s="63">
        <v>10</v>
      </c>
      <c r="D11557" s="64" t="s">
        <v>13440</v>
      </c>
      <c r="E11557" s="64" t="s">
        <v>7178</v>
      </c>
      <c r="F11557" s="65">
        <v>53101602</v>
      </c>
      <c r="G11557" s="64" t="s">
        <v>13633</v>
      </c>
      <c r="H11557" s="64">
        <v>3</v>
      </c>
      <c r="I11557" s="64">
        <v>9</v>
      </c>
      <c r="J11557" s="66">
        <v>900</v>
      </c>
      <c r="K11557" s="67">
        <v>105210000</v>
      </c>
      <c r="L11557" s="68" t="s">
        <v>15</v>
      </c>
      <c r="M11557" s="68" t="s">
        <v>254</v>
      </c>
    </row>
    <row r="11558" spans="1:13" s="3" customFormat="1" ht="12.75" x14ac:dyDescent="0.2">
      <c r="A11558" s="62" t="s">
        <v>13359</v>
      </c>
      <c r="B11558" s="62" t="s">
        <v>475</v>
      </c>
      <c r="C11558" s="63">
        <v>10</v>
      </c>
      <c r="D11558" s="62" t="s">
        <v>13440</v>
      </c>
      <c r="E11558" s="62" t="s">
        <v>7186</v>
      </c>
      <c r="F11558" s="69">
        <v>53102502</v>
      </c>
      <c r="G11558" s="62" t="s">
        <v>13633</v>
      </c>
      <c r="H11558" s="62">
        <v>3</v>
      </c>
      <c r="I11558" s="62">
        <v>9</v>
      </c>
      <c r="J11558" s="70">
        <v>900</v>
      </c>
      <c r="K11558" s="71">
        <v>36198000</v>
      </c>
      <c r="L11558" s="72" t="s">
        <v>15</v>
      </c>
      <c r="M11558" s="72" t="s">
        <v>254</v>
      </c>
    </row>
    <row r="11559" spans="1:13" s="3" customFormat="1" ht="12.75" x14ac:dyDescent="0.2">
      <c r="A11559" s="62" t="s">
        <v>13359</v>
      </c>
      <c r="B11559" s="62" t="s">
        <v>475</v>
      </c>
      <c r="C11559" s="63">
        <v>10</v>
      </c>
      <c r="D11559" s="64" t="s">
        <v>13440</v>
      </c>
      <c r="E11559" s="64" t="s">
        <v>7181</v>
      </c>
      <c r="F11559" s="65">
        <v>53101904</v>
      </c>
      <c r="G11559" s="64" t="s">
        <v>13633</v>
      </c>
      <c r="H11559" s="64">
        <v>3</v>
      </c>
      <c r="I11559" s="64">
        <v>9</v>
      </c>
      <c r="J11559" s="66">
        <v>900</v>
      </c>
      <c r="K11559" s="67">
        <v>322068000</v>
      </c>
      <c r="L11559" s="68" t="s">
        <v>15</v>
      </c>
      <c r="M11559" s="68" t="s">
        <v>254</v>
      </c>
    </row>
    <row r="11560" spans="1:13" s="3" customFormat="1" ht="12.75" x14ac:dyDescent="0.2">
      <c r="A11560" s="62" t="s">
        <v>13359</v>
      </c>
      <c r="B11560" s="62" t="s">
        <v>475</v>
      </c>
      <c r="C11560" s="63">
        <v>10</v>
      </c>
      <c r="D11560" s="62" t="s">
        <v>13440</v>
      </c>
      <c r="E11560" s="62" t="s">
        <v>7187</v>
      </c>
      <c r="F11560" s="69">
        <v>53101902</v>
      </c>
      <c r="G11560" s="62" t="s">
        <v>13633</v>
      </c>
      <c r="H11560" s="62">
        <v>3</v>
      </c>
      <c r="I11560" s="62">
        <v>9</v>
      </c>
      <c r="J11560" s="70">
        <v>900</v>
      </c>
      <c r="K11560" s="71">
        <v>360486000</v>
      </c>
      <c r="L11560" s="72" t="s">
        <v>15</v>
      </c>
      <c r="M11560" s="72" t="s">
        <v>254</v>
      </c>
    </row>
    <row r="11561" spans="1:13" s="3" customFormat="1" ht="12.75" x14ac:dyDescent="0.2">
      <c r="A11561" s="62" t="s">
        <v>13359</v>
      </c>
      <c r="B11561" s="62" t="s">
        <v>475</v>
      </c>
      <c r="C11561" s="63">
        <v>10</v>
      </c>
      <c r="D11561" s="64" t="s">
        <v>13440</v>
      </c>
      <c r="E11561" s="64" t="s">
        <v>7188</v>
      </c>
      <c r="F11561" s="65">
        <v>53101604</v>
      </c>
      <c r="G11561" s="64" t="s">
        <v>13633</v>
      </c>
      <c r="H11561" s="64">
        <v>3</v>
      </c>
      <c r="I11561" s="64">
        <v>9</v>
      </c>
      <c r="J11561" s="66">
        <v>1130.6666666666667</v>
      </c>
      <c r="K11561" s="67">
        <v>56564992.000000007</v>
      </c>
      <c r="L11561" s="68" t="s">
        <v>15</v>
      </c>
      <c r="M11561" s="68" t="s">
        <v>254</v>
      </c>
    </row>
    <row r="11562" spans="1:13" s="3" customFormat="1" ht="12.75" x14ac:dyDescent="0.2">
      <c r="A11562" s="62" t="s">
        <v>13359</v>
      </c>
      <c r="B11562" s="62" t="s">
        <v>475</v>
      </c>
      <c r="C11562" s="63">
        <v>10</v>
      </c>
      <c r="D11562" s="62" t="s">
        <v>13440</v>
      </c>
      <c r="E11562" s="62" t="s">
        <v>7189</v>
      </c>
      <c r="F11562" s="69">
        <v>53101604</v>
      </c>
      <c r="G11562" s="62" t="s">
        <v>13633</v>
      </c>
      <c r="H11562" s="62">
        <v>3</v>
      </c>
      <c r="I11562" s="62">
        <v>9</v>
      </c>
      <c r="J11562" s="70">
        <v>482.33333333333331</v>
      </c>
      <c r="K11562" s="71">
        <v>24130172</v>
      </c>
      <c r="L11562" s="72" t="s">
        <v>15</v>
      </c>
      <c r="M11562" s="72" t="s">
        <v>254</v>
      </c>
    </row>
    <row r="11563" spans="1:13" s="3" customFormat="1" ht="12.75" x14ac:dyDescent="0.2">
      <c r="A11563" s="62" t="s">
        <v>13359</v>
      </c>
      <c r="B11563" s="62" t="s">
        <v>475</v>
      </c>
      <c r="C11563" s="63">
        <v>10</v>
      </c>
      <c r="D11563" s="64" t="s">
        <v>13440</v>
      </c>
      <c r="E11563" s="64" t="s">
        <v>7190</v>
      </c>
      <c r="F11563" s="65">
        <v>53101604</v>
      </c>
      <c r="G11563" s="64" t="s">
        <v>13633</v>
      </c>
      <c r="H11563" s="64">
        <v>3</v>
      </c>
      <c r="I11563" s="64">
        <v>9</v>
      </c>
      <c r="J11563" s="66">
        <v>56</v>
      </c>
      <c r="K11563" s="67">
        <v>2882751</v>
      </c>
      <c r="L11563" s="68" t="s">
        <v>15</v>
      </c>
      <c r="M11563" s="68" t="s">
        <v>254</v>
      </c>
    </row>
    <row r="11564" spans="1:13" s="3" customFormat="1" ht="12.75" x14ac:dyDescent="0.2">
      <c r="A11564" s="62" t="s">
        <v>13359</v>
      </c>
      <c r="B11564" s="62" t="s">
        <v>475</v>
      </c>
      <c r="C11564" s="63">
        <v>10</v>
      </c>
      <c r="D11564" s="62" t="s">
        <v>13440</v>
      </c>
      <c r="E11564" s="62" t="s">
        <v>7191</v>
      </c>
      <c r="F11564" s="69">
        <v>53101604</v>
      </c>
      <c r="G11564" s="62" t="s">
        <v>13633</v>
      </c>
      <c r="H11564" s="62">
        <v>3</v>
      </c>
      <c r="I11564" s="62">
        <v>9</v>
      </c>
      <c r="J11564" s="70">
        <v>494</v>
      </c>
      <c r="K11564" s="71">
        <v>23279195</v>
      </c>
      <c r="L11564" s="72" t="s">
        <v>15</v>
      </c>
      <c r="M11564" s="72" t="s">
        <v>254</v>
      </c>
    </row>
    <row r="11565" spans="1:13" s="3" customFormat="1" ht="12.75" x14ac:dyDescent="0.2">
      <c r="A11565" s="62" t="s">
        <v>13359</v>
      </c>
      <c r="B11565" s="62" t="s">
        <v>475</v>
      </c>
      <c r="C11565" s="63">
        <v>10</v>
      </c>
      <c r="D11565" s="64" t="s">
        <v>13440</v>
      </c>
      <c r="E11565" s="64" t="s">
        <v>7192</v>
      </c>
      <c r="F11565" s="65">
        <v>53101602</v>
      </c>
      <c r="G11565" s="64" t="s">
        <v>13633</v>
      </c>
      <c r="H11565" s="64">
        <v>3</v>
      </c>
      <c r="I11565" s="64">
        <v>9</v>
      </c>
      <c r="J11565" s="66">
        <v>5000</v>
      </c>
      <c r="K11565" s="67">
        <v>250140000</v>
      </c>
      <c r="L11565" s="68" t="s">
        <v>15</v>
      </c>
      <c r="M11565" s="68" t="s">
        <v>254</v>
      </c>
    </row>
    <row r="11566" spans="1:13" s="3" customFormat="1" ht="12.75" x14ac:dyDescent="0.2">
      <c r="A11566" s="62" t="s">
        <v>13359</v>
      </c>
      <c r="B11566" s="62" t="s">
        <v>475</v>
      </c>
      <c r="C11566" s="63">
        <v>10</v>
      </c>
      <c r="D11566" s="62" t="s">
        <v>13440</v>
      </c>
      <c r="E11566" s="62" t="s">
        <v>7193</v>
      </c>
      <c r="F11566" s="69">
        <v>53101602</v>
      </c>
      <c r="G11566" s="62" t="s">
        <v>13633</v>
      </c>
      <c r="H11566" s="62">
        <v>3</v>
      </c>
      <c r="I11566" s="62">
        <v>9</v>
      </c>
      <c r="J11566" s="70">
        <v>4600</v>
      </c>
      <c r="K11566" s="71">
        <v>230128800</v>
      </c>
      <c r="L11566" s="72" t="s">
        <v>15</v>
      </c>
      <c r="M11566" s="72" t="s">
        <v>254</v>
      </c>
    </row>
    <row r="11567" spans="1:13" s="3" customFormat="1" ht="12.75" x14ac:dyDescent="0.2">
      <c r="A11567" s="62" t="s">
        <v>13359</v>
      </c>
      <c r="B11567" s="62" t="s">
        <v>475</v>
      </c>
      <c r="C11567" s="63">
        <v>10</v>
      </c>
      <c r="D11567" s="64" t="s">
        <v>13440</v>
      </c>
      <c r="E11567" s="64" t="s">
        <v>7194</v>
      </c>
      <c r="F11567" s="65">
        <v>53101602</v>
      </c>
      <c r="G11567" s="64" t="s">
        <v>13633</v>
      </c>
      <c r="H11567" s="64">
        <v>3</v>
      </c>
      <c r="I11567" s="64">
        <v>9</v>
      </c>
      <c r="J11567" s="66">
        <v>200</v>
      </c>
      <c r="K11567" s="67">
        <v>10005600</v>
      </c>
      <c r="L11567" s="68" t="s">
        <v>15</v>
      </c>
      <c r="M11567" s="68" t="s">
        <v>254</v>
      </c>
    </row>
    <row r="11568" spans="1:13" s="3" customFormat="1" ht="12.75" x14ac:dyDescent="0.2">
      <c r="A11568" s="62" t="s">
        <v>13359</v>
      </c>
      <c r="B11568" s="62" t="s">
        <v>475</v>
      </c>
      <c r="C11568" s="63">
        <v>10</v>
      </c>
      <c r="D11568" s="62" t="s">
        <v>13440</v>
      </c>
      <c r="E11568" s="62" t="s">
        <v>7195</v>
      </c>
      <c r="F11568" s="69">
        <v>53101602</v>
      </c>
      <c r="G11568" s="62" t="s">
        <v>13633</v>
      </c>
      <c r="H11568" s="62">
        <v>3</v>
      </c>
      <c r="I11568" s="62">
        <v>9</v>
      </c>
      <c r="J11568" s="70">
        <v>249.25</v>
      </c>
      <c r="K11568" s="71">
        <v>12469479</v>
      </c>
      <c r="L11568" s="72" t="s">
        <v>15</v>
      </c>
      <c r="M11568" s="72" t="s">
        <v>254</v>
      </c>
    </row>
    <row r="11569" spans="1:13" s="3" customFormat="1" ht="12.75" x14ac:dyDescent="0.2">
      <c r="A11569" s="62" t="s">
        <v>13359</v>
      </c>
      <c r="B11569" s="62" t="s">
        <v>475</v>
      </c>
      <c r="C11569" s="63">
        <v>10</v>
      </c>
      <c r="D11569" s="64" t="s">
        <v>13440</v>
      </c>
      <c r="E11569" s="64" t="s">
        <v>7196</v>
      </c>
      <c r="F11569" s="65">
        <v>53101602</v>
      </c>
      <c r="G11569" s="64" t="s">
        <v>13633</v>
      </c>
      <c r="H11569" s="64">
        <v>3</v>
      </c>
      <c r="I11569" s="64">
        <v>9</v>
      </c>
      <c r="J11569" s="66">
        <v>100</v>
      </c>
      <c r="K11569" s="67">
        <v>4709210</v>
      </c>
      <c r="L11569" s="68" t="s">
        <v>15</v>
      </c>
      <c r="M11569" s="68" t="s">
        <v>254</v>
      </c>
    </row>
    <row r="11570" spans="1:13" s="3" customFormat="1" ht="12.75" x14ac:dyDescent="0.2">
      <c r="A11570" s="62" t="s">
        <v>13359</v>
      </c>
      <c r="B11570" s="62" t="s">
        <v>475</v>
      </c>
      <c r="C11570" s="63">
        <v>10</v>
      </c>
      <c r="D11570" s="62" t="s">
        <v>13440</v>
      </c>
      <c r="E11570" s="62" t="s">
        <v>7197</v>
      </c>
      <c r="F11570" s="69">
        <v>53101802</v>
      </c>
      <c r="G11570" s="62" t="s">
        <v>13633</v>
      </c>
      <c r="H11570" s="62">
        <v>3</v>
      </c>
      <c r="I11570" s="62">
        <v>9</v>
      </c>
      <c r="J11570" s="70">
        <v>200</v>
      </c>
      <c r="K11570" s="71">
        <v>83600000</v>
      </c>
      <c r="L11570" s="72" t="s">
        <v>15</v>
      </c>
      <c r="M11570" s="72" t="s">
        <v>254</v>
      </c>
    </row>
    <row r="11571" spans="1:13" s="3" customFormat="1" ht="12.75" x14ac:dyDescent="0.2">
      <c r="A11571" s="62" t="s">
        <v>13359</v>
      </c>
      <c r="B11571" s="62" t="s">
        <v>475</v>
      </c>
      <c r="C11571" s="63">
        <v>10</v>
      </c>
      <c r="D11571" s="64" t="s">
        <v>13440</v>
      </c>
      <c r="E11571" s="64" t="s">
        <v>7198</v>
      </c>
      <c r="F11571" s="65">
        <v>53101802</v>
      </c>
      <c r="G11571" s="64" t="s">
        <v>13633</v>
      </c>
      <c r="H11571" s="64">
        <v>3</v>
      </c>
      <c r="I11571" s="64">
        <v>9</v>
      </c>
      <c r="J11571" s="66">
        <v>50</v>
      </c>
      <c r="K11571" s="67">
        <v>22000000</v>
      </c>
      <c r="L11571" s="68" t="s">
        <v>15</v>
      </c>
      <c r="M11571" s="68" t="s">
        <v>254</v>
      </c>
    </row>
    <row r="11572" spans="1:13" s="3" customFormat="1" ht="12.75" x14ac:dyDescent="0.2">
      <c r="A11572" s="62" t="s">
        <v>13359</v>
      </c>
      <c r="B11572" s="62" t="s">
        <v>475</v>
      </c>
      <c r="C11572" s="63">
        <v>10</v>
      </c>
      <c r="D11572" s="62" t="s">
        <v>13440</v>
      </c>
      <c r="E11572" s="62" t="s">
        <v>7199</v>
      </c>
      <c r="F11572" s="69">
        <v>53102501</v>
      </c>
      <c r="G11572" s="62" t="s">
        <v>13633</v>
      </c>
      <c r="H11572" s="62">
        <v>3</v>
      </c>
      <c r="I11572" s="62">
        <v>9</v>
      </c>
      <c r="J11572" s="70">
        <v>2000</v>
      </c>
      <c r="K11572" s="71">
        <v>23246212</v>
      </c>
      <c r="L11572" s="72" t="s">
        <v>15</v>
      </c>
      <c r="M11572" s="72" t="s">
        <v>254</v>
      </c>
    </row>
    <row r="11573" spans="1:13" s="3" customFormat="1" ht="12.75" x14ac:dyDescent="0.2">
      <c r="A11573" s="62" t="s">
        <v>13359</v>
      </c>
      <c r="B11573" s="62" t="s">
        <v>475</v>
      </c>
      <c r="C11573" s="63">
        <v>10</v>
      </c>
      <c r="D11573" s="64" t="s">
        <v>13440</v>
      </c>
      <c r="E11573" s="64" t="s">
        <v>7200</v>
      </c>
      <c r="F11573" s="65">
        <v>53102516</v>
      </c>
      <c r="G11573" s="64" t="s">
        <v>13633</v>
      </c>
      <c r="H11573" s="64">
        <v>3</v>
      </c>
      <c r="I11573" s="64">
        <v>9</v>
      </c>
      <c r="J11573" s="66">
        <v>60</v>
      </c>
      <c r="K11573" s="67">
        <v>11418000</v>
      </c>
      <c r="L11573" s="68" t="s">
        <v>15</v>
      </c>
      <c r="M11573" s="68" t="s">
        <v>254</v>
      </c>
    </row>
    <row r="11574" spans="1:13" s="3" customFormat="1" ht="12.75" x14ac:dyDescent="0.2">
      <c r="A11574" s="62" t="s">
        <v>13359</v>
      </c>
      <c r="B11574" s="62" t="s">
        <v>475</v>
      </c>
      <c r="C11574" s="63">
        <v>10</v>
      </c>
      <c r="D11574" s="62" t="s">
        <v>13440</v>
      </c>
      <c r="E11574" s="62" t="s">
        <v>7201</v>
      </c>
      <c r="F11574" s="69">
        <v>53102516</v>
      </c>
      <c r="G11574" s="62" t="s">
        <v>13633</v>
      </c>
      <c r="H11574" s="62">
        <v>3</v>
      </c>
      <c r="I11574" s="62">
        <v>9</v>
      </c>
      <c r="J11574" s="70">
        <v>30</v>
      </c>
      <c r="K11574" s="71">
        <v>5709000</v>
      </c>
      <c r="L11574" s="72" t="s">
        <v>15</v>
      </c>
      <c r="M11574" s="72" t="s">
        <v>254</v>
      </c>
    </row>
    <row r="11575" spans="1:13" s="3" customFormat="1" ht="12.75" x14ac:dyDescent="0.2">
      <c r="A11575" s="62" t="s">
        <v>13359</v>
      </c>
      <c r="B11575" s="62" t="s">
        <v>475</v>
      </c>
      <c r="C11575" s="63">
        <v>10</v>
      </c>
      <c r="D11575" s="64" t="s">
        <v>13440</v>
      </c>
      <c r="E11575" s="64" t="s">
        <v>7202</v>
      </c>
      <c r="F11575" s="65">
        <v>53102516</v>
      </c>
      <c r="G11575" s="64" t="s">
        <v>13633</v>
      </c>
      <c r="H11575" s="64">
        <v>3</v>
      </c>
      <c r="I11575" s="64">
        <v>9</v>
      </c>
      <c r="J11575" s="66">
        <v>100</v>
      </c>
      <c r="K11575" s="67">
        <v>22675870</v>
      </c>
      <c r="L11575" s="68" t="s">
        <v>15</v>
      </c>
      <c r="M11575" s="68" t="s">
        <v>254</v>
      </c>
    </row>
    <row r="11576" spans="1:13" s="3" customFormat="1" ht="12.75" x14ac:dyDescent="0.2">
      <c r="A11576" s="62" t="s">
        <v>13359</v>
      </c>
      <c r="B11576" s="62" t="s">
        <v>475</v>
      </c>
      <c r="C11576" s="63">
        <v>10</v>
      </c>
      <c r="D11576" s="62" t="s">
        <v>13440</v>
      </c>
      <c r="E11576" s="62" t="s">
        <v>7203</v>
      </c>
      <c r="F11576" s="69">
        <v>53102516</v>
      </c>
      <c r="G11576" s="62" t="s">
        <v>13633</v>
      </c>
      <c r="H11576" s="62">
        <v>3</v>
      </c>
      <c r="I11576" s="62">
        <v>9</v>
      </c>
      <c r="J11576" s="70">
        <v>80</v>
      </c>
      <c r="K11576" s="71">
        <v>16373614</v>
      </c>
      <c r="L11576" s="72" t="s">
        <v>15</v>
      </c>
      <c r="M11576" s="72" t="s">
        <v>254</v>
      </c>
    </row>
    <row r="11577" spans="1:13" s="3" customFormat="1" ht="12.75" x14ac:dyDescent="0.2">
      <c r="A11577" s="62" t="s">
        <v>13359</v>
      </c>
      <c r="B11577" s="62" t="s">
        <v>475</v>
      </c>
      <c r="C11577" s="63">
        <v>10</v>
      </c>
      <c r="D11577" s="64" t="s">
        <v>13440</v>
      </c>
      <c r="E11577" s="64" t="s">
        <v>7204</v>
      </c>
      <c r="F11577" s="65">
        <v>53102516</v>
      </c>
      <c r="G11577" s="64" t="s">
        <v>13633</v>
      </c>
      <c r="H11577" s="64">
        <v>3</v>
      </c>
      <c r="I11577" s="64">
        <v>9</v>
      </c>
      <c r="J11577" s="66">
        <v>2000</v>
      </c>
      <c r="K11577" s="67">
        <v>52597600</v>
      </c>
      <c r="L11577" s="68" t="s">
        <v>15</v>
      </c>
      <c r="M11577" s="68" t="s">
        <v>254</v>
      </c>
    </row>
    <row r="11578" spans="1:13" s="3" customFormat="1" ht="12.75" x14ac:dyDescent="0.2">
      <c r="A11578" s="62" t="s">
        <v>13359</v>
      </c>
      <c r="B11578" s="62" t="s">
        <v>475</v>
      </c>
      <c r="C11578" s="63">
        <v>10</v>
      </c>
      <c r="D11578" s="62" t="s">
        <v>13440</v>
      </c>
      <c r="E11578" s="62" t="s">
        <v>7205</v>
      </c>
      <c r="F11578" s="69">
        <v>53102701</v>
      </c>
      <c r="G11578" s="62" t="s">
        <v>13633</v>
      </c>
      <c r="H11578" s="62">
        <v>3</v>
      </c>
      <c r="I11578" s="62">
        <v>9</v>
      </c>
      <c r="J11578" s="70">
        <v>100</v>
      </c>
      <c r="K11578" s="71">
        <v>25850000</v>
      </c>
      <c r="L11578" s="72" t="s">
        <v>15</v>
      </c>
      <c r="M11578" s="72" t="s">
        <v>254</v>
      </c>
    </row>
    <row r="11579" spans="1:13" s="3" customFormat="1" ht="12.75" x14ac:dyDescent="0.2">
      <c r="A11579" s="62" t="s">
        <v>13359</v>
      </c>
      <c r="B11579" s="62" t="s">
        <v>475</v>
      </c>
      <c r="C11579" s="63">
        <v>10</v>
      </c>
      <c r="D11579" s="64" t="s">
        <v>13440</v>
      </c>
      <c r="E11579" s="64" t="s">
        <v>7206</v>
      </c>
      <c r="F11579" s="65">
        <v>53102701</v>
      </c>
      <c r="G11579" s="64" t="s">
        <v>13633</v>
      </c>
      <c r="H11579" s="64">
        <v>3</v>
      </c>
      <c r="I11579" s="64">
        <v>9</v>
      </c>
      <c r="J11579" s="66">
        <v>200</v>
      </c>
      <c r="K11579" s="67">
        <v>51700000</v>
      </c>
      <c r="L11579" s="68" t="s">
        <v>15</v>
      </c>
      <c r="M11579" s="68" t="s">
        <v>254</v>
      </c>
    </row>
    <row r="11580" spans="1:13" s="3" customFormat="1" ht="12.75" x14ac:dyDescent="0.2">
      <c r="A11580" s="62" t="s">
        <v>13359</v>
      </c>
      <c r="B11580" s="62" t="s">
        <v>475</v>
      </c>
      <c r="C11580" s="63">
        <v>10</v>
      </c>
      <c r="D11580" s="62" t="s">
        <v>13440</v>
      </c>
      <c r="E11580" s="62" t="s">
        <v>7207</v>
      </c>
      <c r="F11580" s="69">
        <v>53102701</v>
      </c>
      <c r="G11580" s="62" t="s">
        <v>13633</v>
      </c>
      <c r="H11580" s="62">
        <v>3</v>
      </c>
      <c r="I11580" s="62">
        <v>9</v>
      </c>
      <c r="J11580" s="70">
        <v>100</v>
      </c>
      <c r="K11580" s="71">
        <v>25850000</v>
      </c>
      <c r="L11580" s="72" t="s">
        <v>15</v>
      </c>
      <c r="M11580" s="72" t="s">
        <v>254</v>
      </c>
    </row>
    <row r="11581" spans="1:13" s="3" customFormat="1" ht="12.75" x14ac:dyDescent="0.2">
      <c r="A11581" s="62" t="s">
        <v>13359</v>
      </c>
      <c r="B11581" s="62" t="s">
        <v>475</v>
      </c>
      <c r="C11581" s="63">
        <v>10</v>
      </c>
      <c r="D11581" s="64" t="s">
        <v>13440</v>
      </c>
      <c r="E11581" s="64" t="s">
        <v>7208</v>
      </c>
      <c r="F11581" s="65">
        <v>53102701</v>
      </c>
      <c r="G11581" s="64" t="s">
        <v>13633</v>
      </c>
      <c r="H11581" s="64">
        <v>3</v>
      </c>
      <c r="I11581" s="64">
        <v>9</v>
      </c>
      <c r="J11581" s="66">
        <v>50</v>
      </c>
      <c r="K11581" s="67">
        <v>12925000</v>
      </c>
      <c r="L11581" s="68" t="s">
        <v>15</v>
      </c>
      <c r="M11581" s="68" t="s">
        <v>254</v>
      </c>
    </row>
    <row r="11582" spans="1:13" s="3" customFormat="1" ht="12.75" x14ac:dyDescent="0.2">
      <c r="A11582" s="62" t="s">
        <v>13359</v>
      </c>
      <c r="B11582" s="62" t="s">
        <v>475</v>
      </c>
      <c r="C11582" s="63">
        <v>10</v>
      </c>
      <c r="D11582" s="62" t="s">
        <v>13440</v>
      </c>
      <c r="E11582" s="62" t="s">
        <v>7209</v>
      </c>
      <c r="F11582" s="69">
        <v>53102701</v>
      </c>
      <c r="G11582" s="62" t="s">
        <v>13633</v>
      </c>
      <c r="H11582" s="62">
        <v>3</v>
      </c>
      <c r="I11582" s="62">
        <v>9</v>
      </c>
      <c r="J11582" s="70">
        <v>510</v>
      </c>
      <c r="K11582" s="71">
        <v>25245000</v>
      </c>
      <c r="L11582" s="72" t="s">
        <v>15</v>
      </c>
      <c r="M11582" s="72" t="s">
        <v>254</v>
      </c>
    </row>
    <row r="11583" spans="1:13" s="3" customFormat="1" ht="12.75" x14ac:dyDescent="0.2">
      <c r="A11583" s="62" t="s">
        <v>13359</v>
      </c>
      <c r="B11583" s="62" t="s">
        <v>475</v>
      </c>
      <c r="C11583" s="63">
        <v>10</v>
      </c>
      <c r="D11583" s="64" t="s">
        <v>13440</v>
      </c>
      <c r="E11583" s="64" t="s">
        <v>7210</v>
      </c>
      <c r="F11583" s="65">
        <v>53102701</v>
      </c>
      <c r="G11583" s="64" t="s">
        <v>13633</v>
      </c>
      <c r="H11583" s="64">
        <v>3</v>
      </c>
      <c r="I11583" s="64">
        <v>9</v>
      </c>
      <c r="J11583" s="66">
        <v>1600</v>
      </c>
      <c r="K11583" s="67">
        <v>80293611</v>
      </c>
      <c r="L11583" s="68" t="s">
        <v>15</v>
      </c>
      <c r="M11583" s="68" t="s">
        <v>254</v>
      </c>
    </row>
    <row r="11584" spans="1:13" s="3" customFormat="1" ht="12.75" x14ac:dyDescent="0.2">
      <c r="A11584" s="62" t="s">
        <v>13359</v>
      </c>
      <c r="B11584" s="62" t="s">
        <v>475</v>
      </c>
      <c r="C11584" s="63">
        <v>10</v>
      </c>
      <c r="D11584" s="62" t="s">
        <v>13440</v>
      </c>
      <c r="E11584" s="62" t="s">
        <v>7211</v>
      </c>
      <c r="F11584" s="69" t="s">
        <v>7212</v>
      </c>
      <c r="G11584" s="62" t="s">
        <v>13633</v>
      </c>
      <c r="H11584" s="62">
        <v>3</v>
      </c>
      <c r="I11584" s="62">
        <v>9</v>
      </c>
      <c r="J11584" s="70">
        <v>50</v>
      </c>
      <c r="K11584" s="71">
        <v>12045000</v>
      </c>
      <c r="L11584" s="72" t="s">
        <v>15</v>
      </c>
      <c r="M11584" s="72" t="s">
        <v>254</v>
      </c>
    </row>
    <row r="11585" spans="1:13" s="3" customFormat="1" ht="12.75" x14ac:dyDescent="0.2">
      <c r="A11585" s="62" t="s">
        <v>13359</v>
      </c>
      <c r="B11585" s="62" t="s">
        <v>475</v>
      </c>
      <c r="C11585" s="63">
        <v>10</v>
      </c>
      <c r="D11585" s="64" t="s">
        <v>13440</v>
      </c>
      <c r="E11585" s="64" t="s">
        <v>7213</v>
      </c>
      <c r="F11585" s="65" t="s">
        <v>7212</v>
      </c>
      <c r="G11585" s="64" t="s">
        <v>13633</v>
      </c>
      <c r="H11585" s="64">
        <v>3</v>
      </c>
      <c r="I11585" s="64">
        <v>9</v>
      </c>
      <c r="J11585" s="66">
        <v>112</v>
      </c>
      <c r="K11585" s="67">
        <v>26980800</v>
      </c>
      <c r="L11585" s="68" t="s">
        <v>15</v>
      </c>
      <c r="M11585" s="68" t="s">
        <v>254</v>
      </c>
    </row>
    <row r="11586" spans="1:13" s="3" customFormat="1" ht="12.75" x14ac:dyDescent="0.2">
      <c r="A11586" s="62" t="s">
        <v>13359</v>
      </c>
      <c r="B11586" s="62" t="s">
        <v>475</v>
      </c>
      <c r="C11586" s="63">
        <v>10</v>
      </c>
      <c r="D11586" s="62" t="s">
        <v>13440</v>
      </c>
      <c r="E11586" s="62" t="s">
        <v>7214</v>
      </c>
      <c r="F11586" s="69" t="s">
        <v>7212</v>
      </c>
      <c r="G11586" s="62" t="s">
        <v>13633</v>
      </c>
      <c r="H11586" s="62">
        <v>3</v>
      </c>
      <c r="I11586" s="62">
        <v>9</v>
      </c>
      <c r="J11586" s="70">
        <v>100</v>
      </c>
      <c r="K11586" s="71">
        <v>27291880</v>
      </c>
      <c r="L11586" s="72" t="s">
        <v>15</v>
      </c>
      <c r="M11586" s="72" t="s">
        <v>254</v>
      </c>
    </row>
    <row r="11587" spans="1:13" s="3" customFormat="1" ht="12.75" x14ac:dyDescent="0.2">
      <c r="A11587" s="62" t="s">
        <v>13359</v>
      </c>
      <c r="B11587" s="62" t="s">
        <v>475</v>
      </c>
      <c r="C11587" s="63">
        <v>10</v>
      </c>
      <c r="D11587" s="64" t="s">
        <v>13440</v>
      </c>
      <c r="E11587" s="64" t="s">
        <v>7215</v>
      </c>
      <c r="F11587" s="65" t="s">
        <v>7212</v>
      </c>
      <c r="G11587" s="64" t="s">
        <v>13633</v>
      </c>
      <c r="H11587" s="64">
        <v>3</v>
      </c>
      <c r="I11587" s="64">
        <v>9</v>
      </c>
      <c r="J11587" s="66">
        <v>50</v>
      </c>
      <c r="K11587" s="67">
        <v>13645940</v>
      </c>
      <c r="L11587" s="68" t="s">
        <v>15</v>
      </c>
      <c r="M11587" s="68" t="s">
        <v>254</v>
      </c>
    </row>
    <row r="11588" spans="1:13" s="3" customFormat="1" ht="12.75" x14ac:dyDescent="0.2">
      <c r="A11588" s="62" t="s">
        <v>13359</v>
      </c>
      <c r="B11588" s="62" t="s">
        <v>475</v>
      </c>
      <c r="C11588" s="63">
        <v>10</v>
      </c>
      <c r="D11588" s="62" t="s">
        <v>13440</v>
      </c>
      <c r="E11588" s="62" t="s">
        <v>7216</v>
      </c>
      <c r="F11588" s="69">
        <v>53102701</v>
      </c>
      <c r="G11588" s="62" t="s">
        <v>13633</v>
      </c>
      <c r="H11588" s="62">
        <v>3</v>
      </c>
      <c r="I11588" s="62">
        <v>9</v>
      </c>
      <c r="J11588" s="70">
        <v>20</v>
      </c>
      <c r="K11588" s="71">
        <v>4400000</v>
      </c>
      <c r="L11588" s="72" t="s">
        <v>15</v>
      </c>
      <c r="M11588" s="72" t="s">
        <v>254</v>
      </c>
    </row>
    <row r="11589" spans="1:13" s="3" customFormat="1" ht="12.75" x14ac:dyDescent="0.2">
      <c r="A11589" s="62" t="s">
        <v>13359</v>
      </c>
      <c r="B11589" s="62" t="s">
        <v>475</v>
      </c>
      <c r="C11589" s="63">
        <v>10</v>
      </c>
      <c r="D11589" s="64" t="s">
        <v>13440</v>
      </c>
      <c r="E11589" s="64" t="s">
        <v>7217</v>
      </c>
      <c r="F11589" s="65">
        <v>53102701</v>
      </c>
      <c r="G11589" s="64" t="s">
        <v>13633</v>
      </c>
      <c r="H11589" s="64">
        <v>3</v>
      </c>
      <c r="I11589" s="64">
        <v>9</v>
      </c>
      <c r="J11589" s="66">
        <v>20</v>
      </c>
      <c r="K11589" s="67">
        <v>5000000</v>
      </c>
      <c r="L11589" s="68" t="s">
        <v>15</v>
      </c>
      <c r="M11589" s="68" t="s">
        <v>254</v>
      </c>
    </row>
    <row r="11590" spans="1:13" s="3" customFormat="1" ht="12.75" x14ac:dyDescent="0.2">
      <c r="A11590" s="62" t="s">
        <v>13359</v>
      </c>
      <c r="B11590" s="62" t="s">
        <v>475</v>
      </c>
      <c r="C11590" s="63">
        <v>10</v>
      </c>
      <c r="D11590" s="62" t="s">
        <v>13440</v>
      </c>
      <c r="E11590" s="62" t="s">
        <v>7218</v>
      </c>
      <c r="F11590" s="69">
        <v>53102701</v>
      </c>
      <c r="G11590" s="62" t="s">
        <v>13633</v>
      </c>
      <c r="H11590" s="62">
        <v>3</v>
      </c>
      <c r="I11590" s="62">
        <v>9</v>
      </c>
      <c r="J11590" s="70">
        <v>250</v>
      </c>
      <c r="K11590" s="71">
        <v>95480000</v>
      </c>
      <c r="L11590" s="72" t="s">
        <v>15</v>
      </c>
      <c r="M11590" s="72" t="s">
        <v>254</v>
      </c>
    </row>
    <row r="11591" spans="1:13" s="3" customFormat="1" ht="12.75" x14ac:dyDescent="0.2">
      <c r="A11591" s="62" t="s">
        <v>13359</v>
      </c>
      <c r="B11591" s="62" t="s">
        <v>475</v>
      </c>
      <c r="C11591" s="63">
        <v>10</v>
      </c>
      <c r="D11591" s="64" t="s">
        <v>13440</v>
      </c>
      <c r="E11591" s="64" t="s">
        <v>7219</v>
      </c>
      <c r="F11591" s="65">
        <v>53102701</v>
      </c>
      <c r="G11591" s="64" t="s">
        <v>13633</v>
      </c>
      <c r="H11591" s="64">
        <v>3</v>
      </c>
      <c r="I11591" s="64">
        <v>9</v>
      </c>
      <c r="J11591" s="66">
        <v>190</v>
      </c>
      <c r="K11591" s="67">
        <v>66044000</v>
      </c>
      <c r="L11591" s="68" t="s">
        <v>15</v>
      </c>
      <c r="M11591" s="68" t="s">
        <v>254</v>
      </c>
    </row>
    <row r="11592" spans="1:13" s="3" customFormat="1" ht="12.75" x14ac:dyDescent="0.2">
      <c r="A11592" s="62" t="s">
        <v>13359</v>
      </c>
      <c r="B11592" s="62" t="s">
        <v>475</v>
      </c>
      <c r="C11592" s="63">
        <v>10</v>
      </c>
      <c r="D11592" s="62" t="s">
        <v>13440</v>
      </c>
      <c r="E11592" s="62" t="s">
        <v>7220</v>
      </c>
      <c r="F11592" s="69">
        <v>53102701</v>
      </c>
      <c r="G11592" s="62" t="s">
        <v>13633</v>
      </c>
      <c r="H11592" s="62">
        <v>3</v>
      </c>
      <c r="I11592" s="62">
        <v>9</v>
      </c>
      <c r="J11592" s="70">
        <v>650</v>
      </c>
      <c r="K11592" s="71">
        <v>258830000</v>
      </c>
      <c r="L11592" s="72" t="s">
        <v>15</v>
      </c>
      <c r="M11592" s="72" t="s">
        <v>254</v>
      </c>
    </row>
    <row r="11593" spans="1:13" s="3" customFormat="1" ht="12.75" x14ac:dyDescent="0.2">
      <c r="A11593" s="62" t="s">
        <v>13359</v>
      </c>
      <c r="B11593" s="62" t="s">
        <v>475</v>
      </c>
      <c r="C11593" s="63">
        <v>10</v>
      </c>
      <c r="D11593" s="64" t="s">
        <v>13440</v>
      </c>
      <c r="E11593" s="64" t="s">
        <v>7221</v>
      </c>
      <c r="F11593" s="65">
        <v>53111602</v>
      </c>
      <c r="G11593" s="64" t="s">
        <v>13633</v>
      </c>
      <c r="H11593" s="64">
        <v>3</v>
      </c>
      <c r="I11593" s="64">
        <v>9</v>
      </c>
      <c r="J11593" s="66">
        <v>180</v>
      </c>
      <c r="K11593" s="67">
        <v>18492196</v>
      </c>
      <c r="L11593" s="68" t="s">
        <v>15</v>
      </c>
      <c r="M11593" s="68" t="s">
        <v>254</v>
      </c>
    </row>
    <row r="11594" spans="1:13" s="3" customFormat="1" ht="12.75" x14ac:dyDescent="0.2">
      <c r="A11594" s="62" t="s">
        <v>13359</v>
      </c>
      <c r="B11594" s="62" t="s">
        <v>475</v>
      </c>
      <c r="C11594" s="63">
        <v>10</v>
      </c>
      <c r="D11594" s="62" t="s">
        <v>13440</v>
      </c>
      <c r="E11594" s="62" t="s">
        <v>7222</v>
      </c>
      <c r="F11594" s="69">
        <v>53111601</v>
      </c>
      <c r="G11594" s="62" t="s">
        <v>13633</v>
      </c>
      <c r="H11594" s="62">
        <v>3</v>
      </c>
      <c r="I11594" s="62">
        <v>9</v>
      </c>
      <c r="J11594" s="70">
        <v>370</v>
      </c>
      <c r="K11594" s="71">
        <v>44770000</v>
      </c>
      <c r="L11594" s="72" t="s">
        <v>15</v>
      </c>
      <c r="M11594" s="72" t="s">
        <v>254</v>
      </c>
    </row>
    <row r="11595" spans="1:13" s="3" customFormat="1" ht="12.75" x14ac:dyDescent="0.2">
      <c r="A11595" s="62" t="s">
        <v>13359</v>
      </c>
      <c r="B11595" s="62" t="s">
        <v>475</v>
      </c>
      <c r="C11595" s="63">
        <v>10</v>
      </c>
      <c r="D11595" s="64" t="s">
        <v>13440</v>
      </c>
      <c r="E11595" s="64" t="s">
        <v>7223</v>
      </c>
      <c r="F11595" s="65">
        <v>53111602</v>
      </c>
      <c r="G11595" s="64" t="s">
        <v>13633</v>
      </c>
      <c r="H11595" s="64">
        <v>3</v>
      </c>
      <c r="I11595" s="64">
        <v>9</v>
      </c>
      <c r="J11595" s="66">
        <v>230</v>
      </c>
      <c r="K11595" s="67">
        <v>19481000</v>
      </c>
      <c r="L11595" s="68" t="s">
        <v>15</v>
      </c>
      <c r="M11595" s="68" t="s">
        <v>254</v>
      </c>
    </row>
    <row r="11596" spans="1:13" s="3" customFormat="1" ht="12.75" x14ac:dyDescent="0.2">
      <c r="A11596" s="62" t="s">
        <v>13359</v>
      </c>
      <c r="B11596" s="62" t="s">
        <v>475</v>
      </c>
      <c r="C11596" s="63">
        <v>10</v>
      </c>
      <c r="D11596" s="62" t="s">
        <v>13440</v>
      </c>
      <c r="E11596" s="62" t="s">
        <v>7224</v>
      </c>
      <c r="F11596" s="69">
        <v>53111602</v>
      </c>
      <c r="G11596" s="62" t="s">
        <v>13633</v>
      </c>
      <c r="H11596" s="62">
        <v>3</v>
      </c>
      <c r="I11596" s="62">
        <v>9</v>
      </c>
      <c r="J11596" s="70">
        <v>100</v>
      </c>
      <c r="K11596" s="71">
        <v>8910000</v>
      </c>
      <c r="L11596" s="72" t="s">
        <v>15</v>
      </c>
      <c r="M11596" s="72" t="s">
        <v>254</v>
      </c>
    </row>
    <row r="11597" spans="1:13" s="3" customFormat="1" ht="12.75" x14ac:dyDescent="0.2">
      <c r="A11597" s="62" t="s">
        <v>13359</v>
      </c>
      <c r="B11597" s="62" t="s">
        <v>475</v>
      </c>
      <c r="C11597" s="63">
        <v>10</v>
      </c>
      <c r="D11597" s="64" t="s">
        <v>13440</v>
      </c>
      <c r="E11597" s="64" t="s">
        <v>7225</v>
      </c>
      <c r="F11597" s="65">
        <v>53111901</v>
      </c>
      <c r="G11597" s="64" t="s">
        <v>13633</v>
      </c>
      <c r="H11597" s="64">
        <v>3</v>
      </c>
      <c r="I11597" s="64">
        <v>9</v>
      </c>
      <c r="J11597" s="66">
        <v>1300</v>
      </c>
      <c r="K11597" s="67">
        <v>83200000</v>
      </c>
      <c r="L11597" s="68" t="s">
        <v>15</v>
      </c>
      <c r="M11597" s="68" t="s">
        <v>254</v>
      </c>
    </row>
    <row r="11598" spans="1:13" s="3" customFormat="1" ht="12.75" x14ac:dyDescent="0.2">
      <c r="A11598" s="62" t="s">
        <v>13359</v>
      </c>
      <c r="B11598" s="62" t="s">
        <v>475</v>
      </c>
      <c r="C11598" s="63">
        <v>10</v>
      </c>
      <c r="D11598" s="62" t="s">
        <v>13440</v>
      </c>
      <c r="E11598" s="62" t="s">
        <v>7226</v>
      </c>
      <c r="F11598" s="69">
        <v>53102509</v>
      </c>
      <c r="G11598" s="62" t="s">
        <v>13633</v>
      </c>
      <c r="H11598" s="62">
        <v>3</v>
      </c>
      <c r="I11598" s="62">
        <v>9</v>
      </c>
      <c r="J11598" s="70">
        <v>74</v>
      </c>
      <c r="K11598" s="71">
        <v>370000</v>
      </c>
      <c r="L11598" s="72" t="s">
        <v>15</v>
      </c>
      <c r="M11598" s="72" t="s">
        <v>254</v>
      </c>
    </row>
    <row r="11599" spans="1:13" s="3" customFormat="1" ht="12.75" x14ac:dyDescent="0.2">
      <c r="A11599" s="62" t="s">
        <v>13359</v>
      </c>
      <c r="B11599" s="62" t="s">
        <v>475</v>
      </c>
      <c r="C11599" s="63">
        <v>10</v>
      </c>
      <c r="D11599" s="64" t="s">
        <v>13440</v>
      </c>
      <c r="E11599" s="64" t="s">
        <v>7227</v>
      </c>
      <c r="F11599" s="65">
        <v>53103001</v>
      </c>
      <c r="G11599" s="64" t="s">
        <v>13633</v>
      </c>
      <c r="H11599" s="64">
        <v>3</v>
      </c>
      <c r="I11599" s="64">
        <v>9</v>
      </c>
      <c r="J11599" s="66">
        <v>10000</v>
      </c>
      <c r="K11599" s="67">
        <v>163000000</v>
      </c>
      <c r="L11599" s="68" t="s">
        <v>15</v>
      </c>
      <c r="M11599" s="68" t="s">
        <v>254</v>
      </c>
    </row>
    <row r="11600" spans="1:13" s="3" customFormat="1" ht="12.75" x14ac:dyDescent="0.2">
      <c r="A11600" s="62" t="s">
        <v>13359</v>
      </c>
      <c r="B11600" s="62" t="s">
        <v>475</v>
      </c>
      <c r="C11600" s="63">
        <v>10</v>
      </c>
      <c r="D11600" s="62" t="s">
        <v>13440</v>
      </c>
      <c r="E11600" s="62" t="s">
        <v>7228</v>
      </c>
      <c r="F11600" s="69">
        <v>53102502</v>
      </c>
      <c r="G11600" s="62" t="s">
        <v>13633</v>
      </c>
      <c r="H11600" s="62">
        <v>3</v>
      </c>
      <c r="I11600" s="62">
        <v>9</v>
      </c>
      <c r="J11600" s="70">
        <v>500</v>
      </c>
      <c r="K11600" s="71">
        <v>22500000</v>
      </c>
      <c r="L11600" s="72" t="s">
        <v>15</v>
      </c>
      <c r="M11600" s="72" t="s">
        <v>254</v>
      </c>
    </row>
    <row r="11601" spans="1:13" s="3" customFormat="1" ht="12.75" x14ac:dyDescent="0.2">
      <c r="A11601" s="62" t="s">
        <v>13359</v>
      </c>
      <c r="B11601" s="62" t="s">
        <v>475</v>
      </c>
      <c r="C11601" s="63">
        <v>10</v>
      </c>
      <c r="D11601" s="64" t="s">
        <v>13440</v>
      </c>
      <c r="E11601" s="64" t="s">
        <v>7229</v>
      </c>
      <c r="F11601" s="65">
        <v>53102501</v>
      </c>
      <c r="G11601" s="64" t="s">
        <v>13633</v>
      </c>
      <c r="H11601" s="64">
        <v>3</v>
      </c>
      <c r="I11601" s="64">
        <v>9</v>
      </c>
      <c r="J11601" s="66">
        <v>508</v>
      </c>
      <c r="K11601" s="67">
        <v>15240000</v>
      </c>
      <c r="L11601" s="68" t="s">
        <v>15</v>
      </c>
      <c r="M11601" s="68" t="s">
        <v>254</v>
      </c>
    </row>
    <row r="11602" spans="1:13" s="3" customFormat="1" ht="12.75" x14ac:dyDescent="0.2">
      <c r="A11602" s="62" t="s">
        <v>13359</v>
      </c>
      <c r="B11602" s="62" t="s">
        <v>475</v>
      </c>
      <c r="C11602" s="63">
        <v>10</v>
      </c>
      <c r="D11602" s="62" t="s">
        <v>13440</v>
      </c>
      <c r="E11602" s="62" t="s">
        <v>7230</v>
      </c>
      <c r="F11602" s="69">
        <v>0</v>
      </c>
      <c r="G11602" s="62" t="s">
        <v>13633</v>
      </c>
      <c r="H11602" s="62">
        <v>3</v>
      </c>
      <c r="I11602" s="62">
        <v>9</v>
      </c>
      <c r="J11602" s="70">
        <v>5000</v>
      </c>
      <c r="K11602" s="71">
        <v>47500000</v>
      </c>
      <c r="L11602" s="72" t="s">
        <v>15</v>
      </c>
      <c r="M11602" s="72" t="s">
        <v>254</v>
      </c>
    </row>
    <row r="11603" spans="1:13" s="3" customFormat="1" ht="12.75" x14ac:dyDescent="0.2">
      <c r="A11603" s="62" t="s">
        <v>13359</v>
      </c>
      <c r="B11603" s="62" t="s">
        <v>475</v>
      </c>
      <c r="C11603" s="63">
        <v>10</v>
      </c>
      <c r="D11603" s="64" t="s">
        <v>13440</v>
      </c>
      <c r="E11603" s="64" t="s">
        <v>7231</v>
      </c>
      <c r="F11603" s="65">
        <v>53102701</v>
      </c>
      <c r="G11603" s="64" t="s">
        <v>13633</v>
      </c>
      <c r="H11603" s="64">
        <v>3</v>
      </c>
      <c r="I11603" s="64">
        <v>9</v>
      </c>
      <c r="J11603" s="66">
        <v>773</v>
      </c>
      <c r="K11603" s="67">
        <v>17779000</v>
      </c>
      <c r="L11603" s="68" t="s">
        <v>15</v>
      </c>
      <c r="M11603" s="68" t="s">
        <v>254</v>
      </c>
    </row>
    <row r="11604" spans="1:13" s="3" customFormat="1" ht="12.75" x14ac:dyDescent="0.2">
      <c r="A11604" s="62" t="s">
        <v>13359</v>
      </c>
      <c r="B11604" s="62" t="s">
        <v>475</v>
      </c>
      <c r="C11604" s="63">
        <v>10</v>
      </c>
      <c r="D11604" s="62" t="s">
        <v>13440</v>
      </c>
      <c r="E11604" s="62" t="s">
        <v>7232</v>
      </c>
      <c r="F11604" s="69">
        <v>46181529</v>
      </c>
      <c r="G11604" s="62" t="s">
        <v>13633</v>
      </c>
      <c r="H11604" s="62">
        <v>3</v>
      </c>
      <c r="I11604" s="62">
        <v>9</v>
      </c>
      <c r="J11604" s="70">
        <v>195</v>
      </c>
      <c r="K11604" s="71">
        <v>23400000</v>
      </c>
      <c r="L11604" s="72" t="s">
        <v>15</v>
      </c>
      <c r="M11604" s="72" t="s">
        <v>254</v>
      </c>
    </row>
    <row r="11605" spans="1:13" s="3" customFormat="1" ht="12.75" x14ac:dyDescent="0.2">
      <c r="A11605" s="62" t="s">
        <v>13359</v>
      </c>
      <c r="B11605" s="62" t="s">
        <v>475</v>
      </c>
      <c r="C11605" s="63">
        <v>10</v>
      </c>
      <c r="D11605" s="64" t="s">
        <v>13440</v>
      </c>
      <c r="E11605" s="64" t="s">
        <v>7233</v>
      </c>
      <c r="F11605" s="65">
        <v>46181704</v>
      </c>
      <c r="G11605" s="64" t="s">
        <v>13633</v>
      </c>
      <c r="H11605" s="64">
        <v>3</v>
      </c>
      <c r="I11605" s="64">
        <v>9</v>
      </c>
      <c r="J11605" s="66">
        <v>868</v>
      </c>
      <c r="K11605" s="67">
        <v>1649200</v>
      </c>
      <c r="L11605" s="68" t="s">
        <v>15</v>
      </c>
      <c r="M11605" s="68" t="s">
        <v>254</v>
      </c>
    </row>
    <row r="11606" spans="1:13" s="3" customFormat="1" ht="12.75" x14ac:dyDescent="0.2">
      <c r="A11606" s="62" t="s">
        <v>13359</v>
      </c>
      <c r="B11606" s="62" t="s">
        <v>475</v>
      </c>
      <c r="C11606" s="63">
        <v>10</v>
      </c>
      <c r="D11606" s="62" t="s">
        <v>13440</v>
      </c>
      <c r="E11606" s="62" t="s">
        <v>7234</v>
      </c>
      <c r="F11606" s="69">
        <v>53102303</v>
      </c>
      <c r="G11606" s="62" t="s">
        <v>13633</v>
      </c>
      <c r="H11606" s="62">
        <v>3</v>
      </c>
      <c r="I11606" s="62">
        <v>9</v>
      </c>
      <c r="J11606" s="70">
        <v>10000</v>
      </c>
      <c r="K11606" s="71">
        <v>80000000</v>
      </c>
      <c r="L11606" s="72" t="s">
        <v>15</v>
      </c>
      <c r="M11606" s="72" t="s">
        <v>254</v>
      </c>
    </row>
    <row r="11607" spans="1:13" s="3" customFormat="1" ht="12.75" x14ac:dyDescent="0.2">
      <c r="A11607" s="62" t="s">
        <v>13359</v>
      </c>
      <c r="B11607" s="62" t="s">
        <v>475</v>
      </c>
      <c r="C11607" s="63">
        <v>10</v>
      </c>
      <c r="D11607" s="64" t="s">
        <v>13440</v>
      </c>
      <c r="E11607" s="64" t="s">
        <v>7235</v>
      </c>
      <c r="F11607" s="65">
        <v>53102602</v>
      </c>
      <c r="G11607" s="64" t="s">
        <v>13633</v>
      </c>
      <c r="H11607" s="64">
        <v>3</v>
      </c>
      <c r="I11607" s="64">
        <v>9</v>
      </c>
      <c r="J11607" s="66">
        <v>3800</v>
      </c>
      <c r="K11607" s="67">
        <v>98800000</v>
      </c>
      <c r="L11607" s="68" t="s">
        <v>15</v>
      </c>
      <c r="M11607" s="68" t="s">
        <v>254</v>
      </c>
    </row>
    <row r="11608" spans="1:13" s="3" customFormat="1" ht="12.75" x14ac:dyDescent="0.2">
      <c r="A11608" s="62" t="s">
        <v>13359</v>
      </c>
      <c r="B11608" s="62" t="s">
        <v>475</v>
      </c>
      <c r="C11608" s="63">
        <v>10</v>
      </c>
      <c r="D11608" s="62" t="s">
        <v>13440</v>
      </c>
      <c r="E11608" s="62" t="s">
        <v>7236</v>
      </c>
      <c r="F11608" s="69">
        <v>53102509</v>
      </c>
      <c r="G11608" s="62" t="s">
        <v>13633</v>
      </c>
      <c r="H11608" s="62">
        <v>3</v>
      </c>
      <c r="I11608" s="62">
        <v>9</v>
      </c>
      <c r="J11608" s="70">
        <v>260</v>
      </c>
      <c r="K11608" s="71">
        <v>2600000</v>
      </c>
      <c r="L11608" s="72" t="s">
        <v>15</v>
      </c>
      <c r="M11608" s="72" t="s">
        <v>254</v>
      </c>
    </row>
    <row r="11609" spans="1:13" s="3" customFormat="1" ht="12.75" x14ac:dyDescent="0.2">
      <c r="A11609" s="62" t="s">
        <v>13359</v>
      </c>
      <c r="B11609" s="62" t="s">
        <v>475</v>
      </c>
      <c r="C11609" s="63">
        <v>10</v>
      </c>
      <c r="D11609" s="64" t="s">
        <v>13440</v>
      </c>
      <c r="E11609" s="64" t="s">
        <v>7237</v>
      </c>
      <c r="F11609" s="65">
        <v>53121602</v>
      </c>
      <c r="G11609" s="64" t="s">
        <v>13633</v>
      </c>
      <c r="H11609" s="64">
        <v>3</v>
      </c>
      <c r="I11609" s="64">
        <v>9</v>
      </c>
      <c r="J11609" s="66">
        <v>1700</v>
      </c>
      <c r="K11609" s="67">
        <v>227800000</v>
      </c>
      <c r="L11609" s="68" t="s">
        <v>15</v>
      </c>
      <c r="M11609" s="68" t="s">
        <v>254</v>
      </c>
    </row>
    <row r="11610" spans="1:13" s="3" customFormat="1" ht="12.75" x14ac:dyDescent="0.2">
      <c r="A11610" s="62" t="s">
        <v>13359</v>
      </c>
      <c r="B11610" s="62" t="s">
        <v>475</v>
      </c>
      <c r="C11610" s="63">
        <v>10</v>
      </c>
      <c r="D11610" s="62" t="s">
        <v>13440</v>
      </c>
      <c r="E11610" s="62" t="s">
        <v>7238</v>
      </c>
      <c r="F11610" s="69">
        <v>53102701</v>
      </c>
      <c r="G11610" s="62" t="s">
        <v>13633</v>
      </c>
      <c r="H11610" s="62">
        <v>3</v>
      </c>
      <c r="I11610" s="62">
        <v>9</v>
      </c>
      <c r="J11610" s="70">
        <v>1000</v>
      </c>
      <c r="K11610" s="71">
        <v>47000000</v>
      </c>
      <c r="L11610" s="72" t="s">
        <v>15</v>
      </c>
      <c r="M11610" s="72" t="s">
        <v>254</v>
      </c>
    </row>
    <row r="11611" spans="1:13" s="3" customFormat="1" ht="12.75" x14ac:dyDescent="0.2">
      <c r="A11611" s="62" t="s">
        <v>13359</v>
      </c>
      <c r="B11611" s="62" t="s">
        <v>475</v>
      </c>
      <c r="C11611" s="63">
        <v>10</v>
      </c>
      <c r="D11611" s="64" t="s">
        <v>13440</v>
      </c>
      <c r="E11611" s="64" t="s">
        <v>7239</v>
      </c>
      <c r="F11611" s="65" t="s">
        <v>7240</v>
      </c>
      <c r="G11611" s="64" t="s">
        <v>13633</v>
      </c>
      <c r="H11611" s="64">
        <v>3</v>
      </c>
      <c r="I11611" s="64">
        <v>9</v>
      </c>
      <c r="J11611" s="66">
        <v>1400</v>
      </c>
      <c r="K11611" s="67">
        <v>378000000</v>
      </c>
      <c r="L11611" s="68" t="s">
        <v>15</v>
      </c>
      <c r="M11611" s="68" t="s">
        <v>254</v>
      </c>
    </row>
    <row r="11612" spans="1:13" s="3" customFormat="1" ht="12.75" x14ac:dyDescent="0.2">
      <c r="A11612" s="62" t="s">
        <v>13359</v>
      </c>
      <c r="B11612" s="62" t="s">
        <v>475</v>
      </c>
      <c r="C11612" s="63">
        <v>10</v>
      </c>
      <c r="D11612" s="62" t="s">
        <v>13440</v>
      </c>
      <c r="E11612" s="62" t="s">
        <v>7241</v>
      </c>
      <c r="F11612" s="69" t="s">
        <v>7242</v>
      </c>
      <c r="G11612" s="62" t="s">
        <v>13633</v>
      </c>
      <c r="H11612" s="62">
        <v>3</v>
      </c>
      <c r="I11612" s="62">
        <v>9</v>
      </c>
      <c r="J11612" s="70">
        <v>350</v>
      </c>
      <c r="K11612" s="71">
        <v>50750000</v>
      </c>
      <c r="L11612" s="72" t="s">
        <v>15</v>
      </c>
      <c r="M11612" s="72" t="s">
        <v>254</v>
      </c>
    </row>
    <row r="11613" spans="1:13" s="3" customFormat="1" ht="12.75" x14ac:dyDescent="0.2">
      <c r="A11613" s="62" t="s">
        <v>13359</v>
      </c>
      <c r="B11613" s="62" t="s">
        <v>475</v>
      </c>
      <c r="C11613" s="63">
        <v>10</v>
      </c>
      <c r="D11613" s="64" t="s">
        <v>13440</v>
      </c>
      <c r="E11613" s="64" t="s">
        <v>7243</v>
      </c>
      <c r="F11613" s="65" t="s">
        <v>7242</v>
      </c>
      <c r="G11613" s="64" t="s">
        <v>13633</v>
      </c>
      <c r="H11613" s="64">
        <v>3</v>
      </c>
      <c r="I11613" s="64">
        <v>9</v>
      </c>
      <c r="J11613" s="66">
        <v>410</v>
      </c>
      <c r="K11613" s="67">
        <v>59450000</v>
      </c>
      <c r="L11613" s="68" t="s">
        <v>15</v>
      </c>
      <c r="M11613" s="68" t="s">
        <v>254</v>
      </c>
    </row>
    <row r="11614" spans="1:13" s="3" customFormat="1" ht="12.75" x14ac:dyDescent="0.2">
      <c r="A11614" s="62" t="s">
        <v>13359</v>
      </c>
      <c r="B11614" s="62" t="s">
        <v>475</v>
      </c>
      <c r="C11614" s="63">
        <v>10</v>
      </c>
      <c r="D11614" s="62" t="s">
        <v>13440</v>
      </c>
      <c r="E11614" s="62" t="s">
        <v>7244</v>
      </c>
      <c r="F11614" s="69" t="s">
        <v>7245</v>
      </c>
      <c r="G11614" s="62" t="s">
        <v>13633</v>
      </c>
      <c r="H11614" s="62">
        <v>3</v>
      </c>
      <c r="I11614" s="62">
        <v>9</v>
      </c>
      <c r="J11614" s="70">
        <v>30</v>
      </c>
      <c r="K11614" s="71">
        <v>7500000</v>
      </c>
      <c r="L11614" s="72" t="s">
        <v>15</v>
      </c>
      <c r="M11614" s="72" t="s">
        <v>254</v>
      </c>
    </row>
    <row r="11615" spans="1:13" s="3" customFormat="1" ht="12.75" x14ac:dyDescent="0.2">
      <c r="A11615" s="62" t="s">
        <v>13359</v>
      </c>
      <c r="B11615" s="62" t="s">
        <v>475</v>
      </c>
      <c r="C11615" s="63">
        <v>10</v>
      </c>
      <c r="D11615" s="64" t="s">
        <v>13440</v>
      </c>
      <c r="E11615" s="64" t="s">
        <v>7246</v>
      </c>
      <c r="F11615" s="65">
        <v>53102706</v>
      </c>
      <c r="G11615" s="64" t="s">
        <v>13633</v>
      </c>
      <c r="H11615" s="64">
        <v>3</v>
      </c>
      <c r="I11615" s="64">
        <v>9</v>
      </c>
      <c r="J11615" s="66">
        <v>40</v>
      </c>
      <c r="K11615" s="67">
        <v>6400000</v>
      </c>
      <c r="L11615" s="68" t="s">
        <v>15</v>
      </c>
      <c r="M11615" s="68" t="s">
        <v>254</v>
      </c>
    </row>
    <row r="11616" spans="1:13" s="3" customFormat="1" ht="12.75" x14ac:dyDescent="0.2">
      <c r="A11616" s="62" t="s">
        <v>13359</v>
      </c>
      <c r="B11616" s="62" t="s">
        <v>475</v>
      </c>
      <c r="C11616" s="63">
        <v>10</v>
      </c>
      <c r="D11616" s="62" t="s">
        <v>13440</v>
      </c>
      <c r="E11616" s="62" t="s">
        <v>7247</v>
      </c>
      <c r="F11616" s="69">
        <v>53102704</v>
      </c>
      <c r="G11616" s="62" t="s">
        <v>13633</v>
      </c>
      <c r="H11616" s="62">
        <v>3</v>
      </c>
      <c r="I11616" s="62">
        <v>9</v>
      </c>
      <c r="J11616" s="70">
        <v>380</v>
      </c>
      <c r="K11616" s="71">
        <v>66500000</v>
      </c>
      <c r="L11616" s="72" t="s">
        <v>15</v>
      </c>
      <c r="M11616" s="72" t="s">
        <v>254</v>
      </c>
    </row>
    <row r="11617" spans="1:13" s="3" customFormat="1" ht="12.75" x14ac:dyDescent="0.2">
      <c r="A11617" s="62" t="s">
        <v>13359</v>
      </c>
      <c r="B11617" s="62" t="s">
        <v>475</v>
      </c>
      <c r="C11617" s="63">
        <v>10</v>
      </c>
      <c r="D11617" s="64" t="s">
        <v>13440</v>
      </c>
      <c r="E11617" s="64" t="s">
        <v>7248</v>
      </c>
      <c r="F11617" s="65">
        <v>53102902</v>
      </c>
      <c r="G11617" s="64" t="s">
        <v>13633</v>
      </c>
      <c r="H11617" s="64">
        <v>3</v>
      </c>
      <c r="I11617" s="64">
        <v>9</v>
      </c>
      <c r="J11617" s="66">
        <v>30</v>
      </c>
      <c r="K11617" s="67">
        <v>4800000</v>
      </c>
      <c r="L11617" s="68" t="s">
        <v>15</v>
      </c>
      <c r="M11617" s="68" t="s">
        <v>254</v>
      </c>
    </row>
    <row r="11618" spans="1:13" s="3" customFormat="1" ht="12.75" x14ac:dyDescent="0.2">
      <c r="A11618" s="62" t="s">
        <v>13359</v>
      </c>
      <c r="B11618" s="62" t="s">
        <v>475</v>
      </c>
      <c r="C11618" s="63">
        <v>10</v>
      </c>
      <c r="D11618" s="62" t="s">
        <v>13440</v>
      </c>
      <c r="E11618" s="62" t="s">
        <v>7249</v>
      </c>
      <c r="F11618" s="69">
        <v>53102704</v>
      </c>
      <c r="G11618" s="62" t="s">
        <v>13633</v>
      </c>
      <c r="H11618" s="62">
        <v>3</v>
      </c>
      <c r="I11618" s="62">
        <v>9</v>
      </c>
      <c r="J11618" s="70">
        <v>150</v>
      </c>
      <c r="K11618" s="71">
        <v>52500000</v>
      </c>
      <c r="L11618" s="72" t="s">
        <v>15</v>
      </c>
      <c r="M11618" s="72" t="s">
        <v>254</v>
      </c>
    </row>
    <row r="11619" spans="1:13" s="3" customFormat="1" ht="12.75" x14ac:dyDescent="0.2">
      <c r="A11619" s="62" t="s">
        <v>13359</v>
      </c>
      <c r="B11619" s="62" t="s">
        <v>475</v>
      </c>
      <c r="C11619" s="63">
        <v>10</v>
      </c>
      <c r="D11619" s="64" t="s">
        <v>13440</v>
      </c>
      <c r="E11619" s="64" t="s">
        <v>7250</v>
      </c>
      <c r="F11619" s="65">
        <v>53102704</v>
      </c>
      <c r="G11619" s="64" t="s">
        <v>13633</v>
      </c>
      <c r="H11619" s="64">
        <v>3</v>
      </c>
      <c r="I11619" s="64">
        <v>9</v>
      </c>
      <c r="J11619" s="66">
        <v>130</v>
      </c>
      <c r="K11619" s="67">
        <v>45500000</v>
      </c>
      <c r="L11619" s="68" t="s">
        <v>15</v>
      </c>
      <c r="M11619" s="68" t="s">
        <v>254</v>
      </c>
    </row>
    <row r="11620" spans="1:13" s="3" customFormat="1" ht="12.75" x14ac:dyDescent="0.2">
      <c r="A11620" s="62" t="s">
        <v>13359</v>
      </c>
      <c r="B11620" s="62" t="s">
        <v>475</v>
      </c>
      <c r="C11620" s="63">
        <v>10</v>
      </c>
      <c r="D11620" s="62" t="s">
        <v>13440</v>
      </c>
      <c r="E11620" s="62" t="s">
        <v>7251</v>
      </c>
      <c r="F11620" s="69">
        <v>53102711</v>
      </c>
      <c r="G11620" s="62" t="s">
        <v>13633</v>
      </c>
      <c r="H11620" s="62">
        <v>3</v>
      </c>
      <c r="I11620" s="62">
        <v>9</v>
      </c>
      <c r="J11620" s="70">
        <v>50</v>
      </c>
      <c r="K11620" s="71">
        <v>8000000</v>
      </c>
      <c r="L11620" s="72" t="s">
        <v>15</v>
      </c>
      <c r="M11620" s="72" t="s">
        <v>254</v>
      </c>
    </row>
    <row r="11621" spans="1:13" s="3" customFormat="1" ht="12.75" x14ac:dyDescent="0.2">
      <c r="A11621" s="62" t="s">
        <v>13359</v>
      </c>
      <c r="B11621" s="62" t="s">
        <v>475</v>
      </c>
      <c r="C11621" s="63">
        <v>10</v>
      </c>
      <c r="D11621" s="64" t="s">
        <v>13440</v>
      </c>
      <c r="E11621" s="64" t="s">
        <v>7252</v>
      </c>
      <c r="F11621" s="65">
        <v>53102704</v>
      </c>
      <c r="G11621" s="64" t="s">
        <v>13633</v>
      </c>
      <c r="H11621" s="64">
        <v>3</v>
      </c>
      <c r="I11621" s="64">
        <v>9</v>
      </c>
      <c r="J11621" s="66">
        <v>200</v>
      </c>
      <c r="K11621" s="67">
        <v>32000000</v>
      </c>
      <c r="L11621" s="68" t="s">
        <v>15</v>
      </c>
      <c r="M11621" s="68" t="s">
        <v>254</v>
      </c>
    </row>
    <row r="11622" spans="1:13" s="3" customFormat="1" ht="12.75" x14ac:dyDescent="0.2">
      <c r="A11622" s="62" t="s">
        <v>13359</v>
      </c>
      <c r="B11622" s="62" t="s">
        <v>475</v>
      </c>
      <c r="C11622" s="63">
        <v>10</v>
      </c>
      <c r="D11622" s="62" t="s">
        <v>13440</v>
      </c>
      <c r="E11622" s="62" t="s">
        <v>7253</v>
      </c>
      <c r="F11622" s="69">
        <v>53102710</v>
      </c>
      <c r="G11622" s="62" t="s">
        <v>13633</v>
      </c>
      <c r="H11622" s="62">
        <v>3</v>
      </c>
      <c r="I11622" s="62">
        <v>9</v>
      </c>
      <c r="J11622" s="70">
        <v>1450</v>
      </c>
      <c r="K11622" s="71">
        <v>232000000</v>
      </c>
      <c r="L11622" s="72" t="s">
        <v>15</v>
      </c>
      <c r="M11622" s="72" t="s">
        <v>254</v>
      </c>
    </row>
    <row r="11623" spans="1:13" s="3" customFormat="1" ht="12.75" x14ac:dyDescent="0.2">
      <c r="A11623" s="62" t="s">
        <v>13359</v>
      </c>
      <c r="B11623" s="62" t="s">
        <v>219</v>
      </c>
      <c r="C11623" s="63">
        <v>10</v>
      </c>
      <c r="D11623" s="64" t="s">
        <v>13379</v>
      </c>
      <c r="E11623" s="64" t="s">
        <v>7254</v>
      </c>
      <c r="F11623" s="65" t="s">
        <v>7255</v>
      </c>
      <c r="G11623" s="64" t="s">
        <v>13631</v>
      </c>
      <c r="H11623" s="64">
        <v>3</v>
      </c>
      <c r="I11623" s="64">
        <v>9</v>
      </c>
      <c r="J11623" s="66">
        <v>1</v>
      </c>
      <c r="K11623" s="67">
        <v>70000000</v>
      </c>
      <c r="L11623" s="68" t="s">
        <v>15</v>
      </c>
      <c r="M11623" s="68" t="s">
        <v>254</v>
      </c>
    </row>
    <row r="11624" spans="1:13" s="3" customFormat="1" ht="12.75" x14ac:dyDescent="0.2">
      <c r="A11624" s="62" t="s">
        <v>13359</v>
      </c>
      <c r="B11624" s="62" t="s">
        <v>339</v>
      </c>
      <c r="C11624" s="63">
        <v>10</v>
      </c>
      <c r="D11624" s="62" t="s">
        <v>13386</v>
      </c>
      <c r="E11624" s="62" t="s">
        <v>7256</v>
      </c>
      <c r="F11624" s="69">
        <v>53102509</v>
      </c>
      <c r="G11624" s="62" t="s">
        <v>13631</v>
      </c>
      <c r="H11624" s="62">
        <v>3</v>
      </c>
      <c r="I11624" s="62">
        <v>9</v>
      </c>
      <c r="J11624" s="70">
        <v>1563</v>
      </c>
      <c r="K11624" s="71">
        <v>31260000</v>
      </c>
      <c r="L11624" s="72" t="s">
        <v>15</v>
      </c>
      <c r="M11624" s="72" t="s">
        <v>254</v>
      </c>
    </row>
    <row r="11625" spans="1:13" s="3" customFormat="1" ht="12.75" x14ac:dyDescent="0.2">
      <c r="A11625" s="62" t="s">
        <v>13359</v>
      </c>
      <c r="B11625" s="62" t="s">
        <v>339</v>
      </c>
      <c r="C11625" s="63">
        <v>10</v>
      </c>
      <c r="D11625" s="64" t="s">
        <v>13386</v>
      </c>
      <c r="E11625" s="64" t="s">
        <v>15178</v>
      </c>
      <c r="F11625" s="65" t="s">
        <v>7257</v>
      </c>
      <c r="G11625" s="64" t="s">
        <v>13631</v>
      </c>
      <c r="H11625" s="64">
        <v>3</v>
      </c>
      <c r="I11625" s="64">
        <v>9</v>
      </c>
      <c r="J11625" s="66">
        <v>400</v>
      </c>
      <c r="K11625" s="67">
        <v>80000000</v>
      </c>
      <c r="L11625" s="68" t="s">
        <v>15</v>
      </c>
      <c r="M11625" s="68" t="s">
        <v>254</v>
      </c>
    </row>
    <row r="11626" spans="1:13" s="3" customFormat="1" ht="12.75" x14ac:dyDescent="0.2">
      <c r="A11626" s="62" t="s">
        <v>13359</v>
      </c>
      <c r="B11626" s="62" t="s">
        <v>339</v>
      </c>
      <c r="C11626" s="63">
        <v>10</v>
      </c>
      <c r="D11626" s="62" t="s">
        <v>13386</v>
      </c>
      <c r="E11626" s="62" t="s">
        <v>7258</v>
      </c>
      <c r="F11626" s="69">
        <v>52121508</v>
      </c>
      <c r="G11626" s="62" t="s">
        <v>13631</v>
      </c>
      <c r="H11626" s="62">
        <v>3</v>
      </c>
      <c r="I11626" s="62">
        <v>9</v>
      </c>
      <c r="J11626" s="70">
        <v>1500</v>
      </c>
      <c r="K11626" s="71">
        <v>67500000</v>
      </c>
      <c r="L11626" s="72" t="s">
        <v>15</v>
      </c>
      <c r="M11626" s="72" t="s">
        <v>254</v>
      </c>
    </row>
    <row r="11627" spans="1:13" s="3" customFormat="1" ht="12.75" x14ac:dyDescent="0.2">
      <c r="A11627" s="62" t="s">
        <v>13359</v>
      </c>
      <c r="B11627" s="62" t="s">
        <v>339</v>
      </c>
      <c r="C11627" s="63">
        <v>10</v>
      </c>
      <c r="D11627" s="64" t="s">
        <v>13386</v>
      </c>
      <c r="E11627" s="64" t="s">
        <v>7259</v>
      </c>
      <c r="F11627" s="65">
        <v>52121509</v>
      </c>
      <c r="G11627" s="64" t="s">
        <v>13631</v>
      </c>
      <c r="H11627" s="64">
        <v>3</v>
      </c>
      <c r="I11627" s="64">
        <v>9</v>
      </c>
      <c r="J11627" s="66">
        <v>1600</v>
      </c>
      <c r="K11627" s="67">
        <v>78400000</v>
      </c>
      <c r="L11627" s="68" t="s">
        <v>15</v>
      </c>
      <c r="M11627" s="68" t="s">
        <v>254</v>
      </c>
    </row>
    <row r="11628" spans="1:13" s="3" customFormat="1" ht="12.75" x14ac:dyDescent="0.2">
      <c r="A11628" s="62" t="s">
        <v>13359</v>
      </c>
      <c r="B11628" s="62" t="s">
        <v>339</v>
      </c>
      <c r="C11628" s="63">
        <v>10</v>
      </c>
      <c r="D11628" s="62" t="s">
        <v>13386</v>
      </c>
      <c r="E11628" s="62" t="s">
        <v>7260</v>
      </c>
      <c r="F11628" s="69">
        <v>52121501</v>
      </c>
      <c r="G11628" s="62" t="s">
        <v>13631</v>
      </c>
      <c r="H11628" s="62">
        <v>3</v>
      </c>
      <c r="I11628" s="62">
        <v>9</v>
      </c>
      <c r="J11628" s="70">
        <v>5000</v>
      </c>
      <c r="K11628" s="71">
        <v>185000000</v>
      </c>
      <c r="L11628" s="72" t="s">
        <v>15</v>
      </c>
      <c r="M11628" s="72" t="s">
        <v>254</v>
      </c>
    </row>
    <row r="11629" spans="1:13" s="3" customFormat="1" ht="12.75" x14ac:dyDescent="0.2">
      <c r="A11629" s="62" t="s">
        <v>13359</v>
      </c>
      <c r="B11629" s="62" t="s">
        <v>339</v>
      </c>
      <c r="C11629" s="63">
        <v>10</v>
      </c>
      <c r="D11629" s="64" t="s">
        <v>13386</v>
      </c>
      <c r="E11629" s="64" t="s">
        <v>7261</v>
      </c>
      <c r="F11629" s="65">
        <v>55121715</v>
      </c>
      <c r="G11629" s="64" t="s">
        <v>13631</v>
      </c>
      <c r="H11629" s="64">
        <v>3</v>
      </c>
      <c r="I11629" s="64">
        <v>9</v>
      </c>
      <c r="J11629" s="66">
        <v>1</v>
      </c>
      <c r="K11629" s="67">
        <v>33900219.950000003</v>
      </c>
      <c r="L11629" s="68" t="s">
        <v>15</v>
      </c>
      <c r="M11629" s="68" t="s">
        <v>254</v>
      </c>
    </row>
    <row r="11630" spans="1:13" s="3" customFormat="1" ht="12.75" x14ac:dyDescent="0.2">
      <c r="A11630" s="62" t="s">
        <v>13359</v>
      </c>
      <c r="B11630" s="62" t="s">
        <v>454</v>
      </c>
      <c r="C11630" s="63">
        <v>10</v>
      </c>
      <c r="D11630" s="62" t="s">
        <v>13417</v>
      </c>
      <c r="E11630" s="62" t="s">
        <v>7262</v>
      </c>
      <c r="F11630" s="69">
        <v>25172503</v>
      </c>
      <c r="G11630" s="62" t="s">
        <v>13631</v>
      </c>
      <c r="H11630" s="62">
        <v>1</v>
      </c>
      <c r="I11630" s="62">
        <v>12</v>
      </c>
      <c r="J11630" s="70">
        <v>1</v>
      </c>
      <c r="K11630" s="71">
        <v>400000000</v>
      </c>
      <c r="L11630" s="72" t="s">
        <v>13</v>
      </c>
      <c r="M11630" s="72" t="s">
        <v>847</v>
      </c>
    </row>
    <row r="11631" spans="1:13" s="3" customFormat="1" ht="12.75" x14ac:dyDescent="0.2">
      <c r="A11631" s="62" t="s">
        <v>13359</v>
      </c>
      <c r="B11631" s="62" t="s">
        <v>219</v>
      </c>
      <c r="C11631" s="63">
        <v>10</v>
      </c>
      <c r="D11631" s="64" t="s">
        <v>13379</v>
      </c>
      <c r="E11631" s="64" t="s">
        <v>7263</v>
      </c>
      <c r="F11631" s="65">
        <v>49101701</v>
      </c>
      <c r="G11631" s="64" t="s">
        <v>13631</v>
      </c>
      <c r="H11631" s="64">
        <v>4</v>
      </c>
      <c r="I11631" s="64">
        <v>8</v>
      </c>
      <c r="J11631" s="66">
        <v>2</v>
      </c>
      <c r="K11631" s="67">
        <v>6113800.0000000009</v>
      </c>
      <c r="L11631" s="68" t="s">
        <v>13</v>
      </c>
      <c r="M11631" s="68" t="s">
        <v>254</v>
      </c>
    </row>
    <row r="11632" spans="1:13" s="3" customFormat="1" ht="12.75" x14ac:dyDescent="0.2">
      <c r="A11632" s="62" t="s">
        <v>13359</v>
      </c>
      <c r="B11632" s="62" t="s">
        <v>219</v>
      </c>
      <c r="C11632" s="63">
        <v>10</v>
      </c>
      <c r="D11632" s="62" t="s">
        <v>13379</v>
      </c>
      <c r="E11632" s="62" t="s">
        <v>7264</v>
      </c>
      <c r="F11632" s="69">
        <v>49101701</v>
      </c>
      <c r="G11632" s="62" t="s">
        <v>13631</v>
      </c>
      <c r="H11632" s="62">
        <v>4</v>
      </c>
      <c r="I11632" s="62">
        <v>8</v>
      </c>
      <c r="J11632" s="70">
        <v>3</v>
      </c>
      <c r="K11632" s="71">
        <v>10230000.000000002</v>
      </c>
      <c r="L11632" s="72" t="s">
        <v>13</v>
      </c>
      <c r="M11632" s="72" t="s">
        <v>254</v>
      </c>
    </row>
    <row r="11633" spans="1:13" s="3" customFormat="1" ht="12.75" x14ac:dyDescent="0.2">
      <c r="A11633" s="62" t="s">
        <v>13359</v>
      </c>
      <c r="B11633" s="62" t="s">
        <v>219</v>
      </c>
      <c r="C11633" s="63">
        <v>10</v>
      </c>
      <c r="D11633" s="64" t="s">
        <v>13379</v>
      </c>
      <c r="E11633" s="64" t="s">
        <v>7265</v>
      </c>
      <c r="F11633" s="65">
        <v>49101701</v>
      </c>
      <c r="G11633" s="64" t="s">
        <v>13631</v>
      </c>
      <c r="H11633" s="64">
        <v>4</v>
      </c>
      <c r="I11633" s="64">
        <v>8</v>
      </c>
      <c r="J11633" s="66">
        <v>20</v>
      </c>
      <c r="K11633" s="67">
        <v>5170000.0000000009</v>
      </c>
      <c r="L11633" s="68" t="s">
        <v>13</v>
      </c>
      <c r="M11633" s="68" t="s">
        <v>254</v>
      </c>
    </row>
    <row r="11634" spans="1:13" s="3" customFormat="1" ht="12.75" x14ac:dyDescent="0.2">
      <c r="A11634" s="62" t="s">
        <v>13359</v>
      </c>
      <c r="B11634" s="62" t="s">
        <v>219</v>
      </c>
      <c r="C11634" s="63">
        <v>10</v>
      </c>
      <c r="D11634" s="62" t="s">
        <v>13379</v>
      </c>
      <c r="E11634" s="62" t="s">
        <v>7266</v>
      </c>
      <c r="F11634" s="69">
        <v>49101701</v>
      </c>
      <c r="G11634" s="62" t="s">
        <v>13631</v>
      </c>
      <c r="H11634" s="62">
        <v>4</v>
      </c>
      <c r="I11634" s="62">
        <v>8</v>
      </c>
      <c r="J11634" s="70">
        <v>35</v>
      </c>
      <c r="K11634" s="71">
        <v>5582500</v>
      </c>
      <c r="L11634" s="72" t="s">
        <v>13</v>
      </c>
      <c r="M11634" s="72" t="s">
        <v>254</v>
      </c>
    </row>
    <row r="11635" spans="1:13" s="3" customFormat="1" ht="12.75" x14ac:dyDescent="0.2">
      <c r="A11635" s="62" t="s">
        <v>13359</v>
      </c>
      <c r="B11635" s="62" t="s">
        <v>219</v>
      </c>
      <c r="C11635" s="63">
        <v>10</v>
      </c>
      <c r="D11635" s="64" t="s">
        <v>13379</v>
      </c>
      <c r="E11635" s="64" t="s">
        <v>7267</v>
      </c>
      <c r="F11635" s="65">
        <v>49101701</v>
      </c>
      <c r="G11635" s="64" t="s">
        <v>13631</v>
      </c>
      <c r="H11635" s="64">
        <v>4</v>
      </c>
      <c r="I11635" s="64">
        <v>8</v>
      </c>
      <c r="J11635" s="66">
        <v>20</v>
      </c>
      <c r="K11635" s="67">
        <v>3410000</v>
      </c>
      <c r="L11635" s="68" t="s">
        <v>13</v>
      </c>
      <c r="M11635" s="68" t="s">
        <v>254</v>
      </c>
    </row>
    <row r="11636" spans="1:13" s="3" customFormat="1" ht="12.75" x14ac:dyDescent="0.2">
      <c r="A11636" s="62" t="s">
        <v>13359</v>
      </c>
      <c r="B11636" s="62" t="s">
        <v>219</v>
      </c>
      <c r="C11636" s="63">
        <v>10</v>
      </c>
      <c r="D11636" s="62" t="s">
        <v>13379</v>
      </c>
      <c r="E11636" s="62" t="s">
        <v>7268</v>
      </c>
      <c r="F11636" s="69">
        <v>49101701</v>
      </c>
      <c r="G11636" s="62" t="s">
        <v>13631</v>
      </c>
      <c r="H11636" s="62">
        <v>4</v>
      </c>
      <c r="I11636" s="62">
        <v>8</v>
      </c>
      <c r="J11636" s="70">
        <v>20</v>
      </c>
      <c r="K11636" s="71">
        <v>5185400.0000000009</v>
      </c>
      <c r="L11636" s="72" t="s">
        <v>13</v>
      </c>
      <c r="M11636" s="72" t="s">
        <v>254</v>
      </c>
    </row>
    <row r="11637" spans="1:13" s="3" customFormat="1" ht="12.75" x14ac:dyDescent="0.2">
      <c r="A11637" s="62" t="s">
        <v>13359</v>
      </c>
      <c r="B11637" s="62" t="s">
        <v>219</v>
      </c>
      <c r="C11637" s="63">
        <v>10</v>
      </c>
      <c r="D11637" s="64" t="s">
        <v>13379</v>
      </c>
      <c r="E11637" s="64" t="s">
        <v>7269</v>
      </c>
      <c r="F11637" s="65">
        <v>49101701</v>
      </c>
      <c r="G11637" s="64" t="s">
        <v>13631</v>
      </c>
      <c r="H11637" s="64">
        <v>4</v>
      </c>
      <c r="I11637" s="64">
        <v>8</v>
      </c>
      <c r="J11637" s="66">
        <v>5</v>
      </c>
      <c r="K11637" s="67">
        <v>887835</v>
      </c>
      <c r="L11637" s="68" t="s">
        <v>13</v>
      </c>
      <c r="M11637" s="68" t="s">
        <v>254</v>
      </c>
    </row>
    <row r="11638" spans="1:13" s="3" customFormat="1" ht="12.75" x14ac:dyDescent="0.2">
      <c r="A11638" s="62" t="s">
        <v>13359</v>
      </c>
      <c r="B11638" s="62" t="s">
        <v>219</v>
      </c>
      <c r="C11638" s="63">
        <v>10</v>
      </c>
      <c r="D11638" s="62" t="s">
        <v>13379</v>
      </c>
      <c r="E11638" s="62" t="s">
        <v>7270</v>
      </c>
      <c r="F11638" s="69">
        <v>49101701</v>
      </c>
      <c r="G11638" s="62" t="s">
        <v>13631</v>
      </c>
      <c r="H11638" s="62">
        <v>4</v>
      </c>
      <c r="I11638" s="62">
        <v>8</v>
      </c>
      <c r="J11638" s="70">
        <v>150</v>
      </c>
      <c r="K11638" s="71">
        <v>27225000.000000004</v>
      </c>
      <c r="L11638" s="72" t="s">
        <v>13</v>
      </c>
      <c r="M11638" s="72" t="s">
        <v>254</v>
      </c>
    </row>
    <row r="11639" spans="1:13" s="3" customFormat="1" ht="12.75" x14ac:dyDescent="0.2">
      <c r="A11639" s="62" t="s">
        <v>13359</v>
      </c>
      <c r="B11639" s="62" t="s">
        <v>219</v>
      </c>
      <c r="C11639" s="63">
        <v>10</v>
      </c>
      <c r="D11639" s="64" t="s">
        <v>13379</v>
      </c>
      <c r="E11639" s="64" t="s">
        <v>7271</v>
      </c>
      <c r="F11639" s="65">
        <v>49101701</v>
      </c>
      <c r="G11639" s="64" t="s">
        <v>13631</v>
      </c>
      <c r="H11639" s="64">
        <v>4</v>
      </c>
      <c r="I11639" s="64">
        <v>8</v>
      </c>
      <c r="J11639" s="66">
        <v>180</v>
      </c>
      <c r="K11639" s="67">
        <v>32670000.000000004</v>
      </c>
      <c r="L11639" s="68" t="s">
        <v>13</v>
      </c>
      <c r="M11639" s="68" t="s">
        <v>254</v>
      </c>
    </row>
    <row r="11640" spans="1:13" s="3" customFormat="1" ht="12.75" x14ac:dyDescent="0.2">
      <c r="A11640" s="62" t="s">
        <v>13359</v>
      </c>
      <c r="B11640" s="62" t="s">
        <v>219</v>
      </c>
      <c r="C11640" s="63">
        <v>10</v>
      </c>
      <c r="D11640" s="62" t="s">
        <v>13379</v>
      </c>
      <c r="E11640" s="62" t="s">
        <v>7272</v>
      </c>
      <c r="F11640" s="69">
        <v>49101701</v>
      </c>
      <c r="G11640" s="62" t="s">
        <v>13631</v>
      </c>
      <c r="H11640" s="62">
        <v>4</v>
      </c>
      <c r="I11640" s="62">
        <v>8</v>
      </c>
      <c r="J11640" s="70">
        <v>35</v>
      </c>
      <c r="K11640" s="71">
        <v>6352500.0000000009</v>
      </c>
      <c r="L11640" s="72" t="s">
        <v>13</v>
      </c>
      <c r="M11640" s="72" t="s">
        <v>254</v>
      </c>
    </row>
    <row r="11641" spans="1:13" s="3" customFormat="1" ht="12.75" x14ac:dyDescent="0.2">
      <c r="A11641" s="62" t="s">
        <v>13359</v>
      </c>
      <c r="B11641" s="62" t="s">
        <v>219</v>
      </c>
      <c r="C11641" s="63">
        <v>10</v>
      </c>
      <c r="D11641" s="64" t="s">
        <v>13379</v>
      </c>
      <c r="E11641" s="64" t="s">
        <v>7273</v>
      </c>
      <c r="F11641" s="65">
        <v>49101701</v>
      </c>
      <c r="G11641" s="64" t="s">
        <v>13631</v>
      </c>
      <c r="H11641" s="64">
        <v>4</v>
      </c>
      <c r="I11641" s="64">
        <v>8</v>
      </c>
      <c r="J11641" s="66">
        <v>35</v>
      </c>
      <c r="K11641" s="67">
        <v>6352500.0000000009</v>
      </c>
      <c r="L11641" s="68" t="s">
        <v>13</v>
      </c>
      <c r="M11641" s="68" t="s">
        <v>254</v>
      </c>
    </row>
    <row r="11642" spans="1:13" s="3" customFormat="1" ht="12.75" x14ac:dyDescent="0.2">
      <c r="A11642" s="62" t="s">
        <v>13359</v>
      </c>
      <c r="B11642" s="62" t="s">
        <v>219</v>
      </c>
      <c r="C11642" s="63">
        <v>10</v>
      </c>
      <c r="D11642" s="62" t="s">
        <v>13379</v>
      </c>
      <c r="E11642" s="62" t="s">
        <v>7274</v>
      </c>
      <c r="F11642" s="69">
        <v>49101701</v>
      </c>
      <c r="G11642" s="62" t="s">
        <v>13631</v>
      </c>
      <c r="H11642" s="62">
        <v>4</v>
      </c>
      <c r="I11642" s="62">
        <v>8</v>
      </c>
      <c r="J11642" s="70">
        <v>23</v>
      </c>
      <c r="K11642" s="71">
        <v>4174500.0000000005</v>
      </c>
      <c r="L11642" s="72" t="s">
        <v>13</v>
      </c>
      <c r="M11642" s="72" t="s">
        <v>254</v>
      </c>
    </row>
    <row r="11643" spans="1:13" s="3" customFormat="1" ht="12.75" x14ac:dyDescent="0.2">
      <c r="A11643" s="62" t="s">
        <v>13359</v>
      </c>
      <c r="B11643" s="62" t="s">
        <v>219</v>
      </c>
      <c r="C11643" s="63">
        <v>10</v>
      </c>
      <c r="D11643" s="64" t="s">
        <v>13379</v>
      </c>
      <c r="E11643" s="64" t="s">
        <v>7275</v>
      </c>
      <c r="F11643" s="65">
        <v>49101701</v>
      </c>
      <c r="G11643" s="64" t="s">
        <v>13631</v>
      </c>
      <c r="H11643" s="64">
        <v>4</v>
      </c>
      <c r="I11643" s="64">
        <v>8</v>
      </c>
      <c r="J11643" s="66">
        <v>100</v>
      </c>
      <c r="K11643" s="67">
        <v>18150000.000000004</v>
      </c>
      <c r="L11643" s="68" t="s">
        <v>13</v>
      </c>
      <c r="M11643" s="68" t="s">
        <v>254</v>
      </c>
    </row>
    <row r="11644" spans="1:13" s="3" customFormat="1" ht="12.75" x14ac:dyDescent="0.2">
      <c r="A11644" s="62" t="s">
        <v>13359</v>
      </c>
      <c r="B11644" s="62" t="s">
        <v>219</v>
      </c>
      <c r="C11644" s="63">
        <v>10</v>
      </c>
      <c r="D11644" s="62" t="s">
        <v>13379</v>
      </c>
      <c r="E11644" s="62" t="s">
        <v>7276</v>
      </c>
      <c r="F11644" s="69">
        <v>49101701</v>
      </c>
      <c r="G11644" s="62" t="s">
        <v>13631</v>
      </c>
      <c r="H11644" s="62">
        <v>4</v>
      </c>
      <c r="I11644" s="62">
        <v>8</v>
      </c>
      <c r="J11644" s="70">
        <v>38</v>
      </c>
      <c r="K11644" s="71">
        <v>6897000.0000000009</v>
      </c>
      <c r="L11644" s="72" t="s">
        <v>13</v>
      </c>
      <c r="M11644" s="72" t="s">
        <v>254</v>
      </c>
    </row>
    <row r="11645" spans="1:13" s="3" customFormat="1" ht="12.75" x14ac:dyDescent="0.2">
      <c r="A11645" s="62" t="s">
        <v>13359</v>
      </c>
      <c r="B11645" s="62" t="s">
        <v>219</v>
      </c>
      <c r="C11645" s="63">
        <v>10</v>
      </c>
      <c r="D11645" s="64" t="s">
        <v>13379</v>
      </c>
      <c r="E11645" s="64" t="s">
        <v>7277</v>
      </c>
      <c r="F11645" s="65">
        <v>49101701</v>
      </c>
      <c r="G11645" s="64" t="s">
        <v>13631</v>
      </c>
      <c r="H11645" s="64">
        <v>4</v>
      </c>
      <c r="I11645" s="64">
        <v>8</v>
      </c>
      <c r="J11645" s="66">
        <v>30</v>
      </c>
      <c r="K11645" s="67">
        <v>5445000.0000000009</v>
      </c>
      <c r="L11645" s="68" t="s">
        <v>13</v>
      </c>
      <c r="M11645" s="68" t="s">
        <v>254</v>
      </c>
    </row>
    <row r="11646" spans="1:13" s="3" customFormat="1" ht="12.75" x14ac:dyDescent="0.2">
      <c r="A11646" s="62" t="s">
        <v>13359</v>
      </c>
      <c r="B11646" s="62" t="s">
        <v>219</v>
      </c>
      <c r="C11646" s="63">
        <v>10</v>
      </c>
      <c r="D11646" s="62" t="s">
        <v>13379</v>
      </c>
      <c r="E11646" s="62" t="s">
        <v>7278</v>
      </c>
      <c r="F11646" s="69">
        <v>49101701</v>
      </c>
      <c r="G11646" s="62" t="s">
        <v>13631</v>
      </c>
      <c r="H11646" s="62">
        <v>4</v>
      </c>
      <c r="I11646" s="62">
        <v>8</v>
      </c>
      <c r="J11646" s="70">
        <v>15</v>
      </c>
      <c r="K11646" s="71">
        <v>2722500.0000000005</v>
      </c>
      <c r="L11646" s="72" t="s">
        <v>13</v>
      </c>
      <c r="M11646" s="72" t="s">
        <v>254</v>
      </c>
    </row>
    <row r="11647" spans="1:13" s="3" customFormat="1" ht="12.75" x14ac:dyDescent="0.2">
      <c r="A11647" s="62" t="s">
        <v>13359</v>
      </c>
      <c r="B11647" s="62" t="s">
        <v>219</v>
      </c>
      <c r="C11647" s="63">
        <v>10</v>
      </c>
      <c r="D11647" s="64" t="s">
        <v>13379</v>
      </c>
      <c r="E11647" s="64" t="s">
        <v>7279</v>
      </c>
      <c r="F11647" s="65">
        <v>49101701</v>
      </c>
      <c r="G11647" s="64" t="s">
        <v>13631</v>
      </c>
      <c r="H11647" s="64">
        <v>4</v>
      </c>
      <c r="I11647" s="64">
        <v>8</v>
      </c>
      <c r="J11647" s="66">
        <v>10</v>
      </c>
      <c r="K11647" s="67">
        <v>1815000.0000000002</v>
      </c>
      <c r="L11647" s="68" t="s">
        <v>13</v>
      </c>
      <c r="M11647" s="68" t="s">
        <v>254</v>
      </c>
    </row>
    <row r="11648" spans="1:13" s="3" customFormat="1" ht="12.75" x14ac:dyDescent="0.2">
      <c r="A11648" s="62" t="s">
        <v>13359</v>
      </c>
      <c r="B11648" s="62" t="s">
        <v>219</v>
      </c>
      <c r="C11648" s="63">
        <v>10</v>
      </c>
      <c r="D11648" s="62" t="s">
        <v>13379</v>
      </c>
      <c r="E11648" s="62" t="s">
        <v>7280</v>
      </c>
      <c r="F11648" s="69">
        <v>49101701</v>
      </c>
      <c r="G11648" s="62" t="s">
        <v>13631</v>
      </c>
      <c r="H11648" s="62">
        <v>4</v>
      </c>
      <c r="I11648" s="62">
        <v>8</v>
      </c>
      <c r="J11648" s="70">
        <v>10</v>
      </c>
      <c r="K11648" s="71">
        <v>1815000.0000000002</v>
      </c>
      <c r="L11648" s="72" t="s">
        <v>13</v>
      </c>
      <c r="M11648" s="72" t="s">
        <v>254</v>
      </c>
    </row>
    <row r="11649" spans="1:13" s="3" customFormat="1" ht="12.75" x14ac:dyDescent="0.2">
      <c r="A11649" s="62" t="s">
        <v>13359</v>
      </c>
      <c r="B11649" s="62" t="s">
        <v>219</v>
      </c>
      <c r="C11649" s="63">
        <v>10</v>
      </c>
      <c r="D11649" s="64" t="s">
        <v>13379</v>
      </c>
      <c r="E11649" s="64" t="s">
        <v>7281</v>
      </c>
      <c r="F11649" s="65">
        <v>49101701</v>
      </c>
      <c r="G11649" s="64" t="s">
        <v>13631</v>
      </c>
      <c r="H11649" s="64">
        <v>4</v>
      </c>
      <c r="I11649" s="64">
        <v>8</v>
      </c>
      <c r="J11649" s="66">
        <v>10</v>
      </c>
      <c r="K11649" s="67">
        <v>1815000.0000000002</v>
      </c>
      <c r="L11649" s="68" t="s">
        <v>13</v>
      </c>
      <c r="M11649" s="68" t="s">
        <v>254</v>
      </c>
    </row>
    <row r="11650" spans="1:13" s="3" customFormat="1" ht="12.75" x14ac:dyDescent="0.2">
      <c r="A11650" s="62" t="s">
        <v>13359</v>
      </c>
      <c r="B11650" s="62" t="s">
        <v>219</v>
      </c>
      <c r="C11650" s="63">
        <v>10</v>
      </c>
      <c r="D11650" s="62" t="s">
        <v>13379</v>
      </c>
      <c r="E11650" s="62" t="s">
        <v>7282</v>
      </c>
      <c r="F11650" s="69">
        <v>49101701</v>
      </c>
      <c r="G11650" s="62" t="s">
        <v>13631</v>
      </c>
      <c r="H11650" s="62">
        <v>4</v>
      </c>
      <c r="I11650" s="62">
        <v>8</v>
      </c>
      <c r="J11650" s="70">
        <v>40</v>
      </c>
      <c r="K11650" s="71">
        <v>7260000.0000000009</v>
      </c>
      <c r="L11650" s="72" t="s">
        <v>13</v>
      </c>
      <c r="M11650" s="72" t="s">
        <v>254</v>
      </c>
    </row>
    <row r="11651" spans="1:13" s="3" customFormat="1" ht="12.75" x14ac:dyDescent="0.2">
      <c r="A11651" s="62" t="s">
        <v>13359</v>
      </c>
      <c r="B11651" s="62" t="s">
        <v>219</v>
      </c>
      <c r="C11651" s="63">
        <v>10</v>
      </c>
      <c r="D11651" s="64" t="s">
        <v>13379</v>
      </c>
      <c r="E11651" s="64" t="s">
        <v>7283</v>
      </c>
      <c r="F11651" s="65">
        <v>49101701</v>
      </c>
      <c r="G11651" s="64" t="s">
        <v>13631</v>
      </c>
      <c r="H11651" s="64">
        <v>4</v>
      </c>
      <c r="I11651" s="64">
        <v>8</v>
      </c>
      <c r="J11651" s="66">
        <v>60</v>
      </c>
      <c r="K11651" s="67">
        <v>9801000</v>
      </c>
      <c r="L11651" s="68" t="s">
        <v>13</v>
      </c>
      <c r="M11651" s="68" t="s">
        <v>254</v>
      </c>
    </row>
    <row r="11652" spans="1:13" s="3" customFormat="1" ht="12.75" x14ac:dyDescent="0.2">
      <c r="A11652" s="62" t="s">
        <v>13359</v>
      </c>
      <c r="B11652" s="62" t="s">
        <v>219</v>
      </c>
      <c r="C11652" s="63">
        <v>10</v>
      </c>
      <c r="D11652" s="62" t="s">
        <v>13379</v>
      </c>
      <c r="E11652" s="62" t="s">
        <v>7284</v>
      </c>
      <c r="F11652" s="69">
        <v>49101701</v>
      </c>
      <c r="G11652" s="62" t="s">
        <v>13631</v>
      </c>
      <c r="H11652" s="62">
        <v>4</v>
      </c>
      <c r="I11652" s="62">
        <v>8</v>
      </c>
      <c r="J11652" s="70">
        <v>30</v>
      </c>
      <c r="K11652" s="71">
        <v>5468100.0000000009</v>
      </c>
      <c r="L11652" s="72" t="s">
        <v>13</v>
      </c>
      <c r="M11652" s="72" t="s">
        <v>254</v>
      </c>
    </row>
    <row r="11653" spans="1:13" s="3" customFormat="1" ht="12.75" x14ac:dyDescent="0.2">
      <c r="A11653" s="62" t="s">
        <v>13359</v>
      </c>
      <c r="B11653" s="62" t="s">
        <v>219</v>
      </c>
      <c r="C11653" s="63">
        <v>10</v>
      </c>
      <c r="D11653" s="64" t="s">
        <v>13379</v>
      </c>
      <c r="E11653" s="64" t="s">
        <v>7285</v>
      </c>
      <c r="F11653" s="65">
        <v>49101701</v>
      </c>
      <c r="G11653" s="64" t="s">
        <v>13631</v>
      </c>
      <c r="H11653" s="64">
        <v>4</v>
      </c>
      <c r="I11653" s="64">
        <v>8</v>
      </c>
      <c r="J11653" s="66">
        <v>30</v>
      </c>
      <c r="K11653" s="67">
        <v>7342500.0000000009</v>
      </c>
      <c r="L11653" s="68" t="s">
        <v>13</v>
      </c>
      <c r="M11653" s="68" t="s">
        <v>254</v>
      </c>
    </row>
    <row r="11654" spans="1:13" s="3" customFormat="1" ht="12.75" x14ac:dyDescent="0.2">
      <c r="A11654" s="62" t="s">
        <v>13359</v>
      </c>
      <c r="B11654" s="62" t="s">
        <v>219</v>
      </c>
      <c r="C11654" s="63">
        <v>10</v>
      </c>
      <c r="D11654" s="62" t="s">
        <v>13379</v>
      </c>
      <c r="E11654" s="62" t="s">
        <v>7286</v>
      </c>
      <c r="F11654" s="69">
        <v>49101701</v>
      </c>
      <c r="G11654" s="62" t="s">
        <v>13631</v>
      </c>
      <c r="H11654" s="62">
        <v>4</v>
      </c>
      <c r="I11654" s="62">
        <v>8</v>
      </c>
      <c r="J11654" s="70">
        <v>5</v>
      </c>
      <c r="K11654" s="71">
        <v>25190000</v>
      </c>
      <c r="L11654" s="72" t="s">
        <v>13</v>
      </c>
      <c r="M11654" s="72" t="s">
        <v>254</v>
      </c>
    </row>
    <row r="11655" spans="1:13" s="3" customFormat="1" ht="12.75" x14ac:dyDescent="0.2">
      <c r="A11655" s="62" t="s">
        <v>13359</v>
      </c>
      <c r="B11655" s="62" t="s">
        <v>219</v>
      </c>
      <c r="C11655" s="63">
        <v>10</v>
      </c>
      <c r="D11655" s="64" t="s">
        <v>13379</v>
      </c>
      <c r="E11655" s="64" t="s">
        <v>7287</v>
      </c>
      <c r="F11655" s="65">
        <v>49101701</v>
      </c>
      <c r="G11655" s="64" t="s">
        <v>13631</v>
      </c>
      <c r="H11655" s="64">
        <v>4</v>
      </c>
      <c r="I11655" s="64">
        <v>8</v>
      </c>
      <c r="J11655" s="66">
        <v>12</v>
      </c>
      <c r="K11655" s="67">
        <v>4818000.0000000009</v>
      </c>
      <c r="L11655" s="68" t="s">
        <v>13</v>
      </c>
      <c r="M11655" s="68" t="s">
        <v>254</v>
      </c>
    </row>
    <row r="11656" spans="1:13" s="3" customFormat="1" ht="12.75" x14ac:dyDescent="0.2">
      <c r="A11656" s="62" t="s">
        <v>13359</v>
      </c>
      <c r="B11656" s="62" t="s">
        <v>219</v>
      </c>
      <c r="C11656" s="63">
        <v>10</v>
      </c>
      <c r="D11656" s="62" t="s">
        <v>13379</v>
      </c>
      <c r="E11656" s="62" t="s">
        <v>7288</v>
      </c>
      <c r="F11656" s="69">
        <v>49101701</v>
      </c>
      <c r="G11656" s="62" t="s">
        <v>13631</v>
      </c>
      <c r="H11656" s="62">
        <v>4</v>
      </c>
      <c r="I11656" s="62">
        <v>8</v>
      </c>
      <c r="J11656" s="70">
        <v>3</v>
      </c>
      <c r="K11656" s="71">
        <v>15675000</v>
      </c>
      <c r="L11656" s="72" t="s">
        <v>13</v>
      </c>
      <c r="M11656" s="72" t="s">
        <v>254</v>
      </c>
    </row>
    <row r="11657" spans="1:13" s="3" customFormat="1" ht="12.75" x14ac:dyDescent="0.2">
      <c r="A11657" s="62" t="s">
        <v>13359</v>
      </c>
      <c r="B11657" s="62" t="s">
        <v>219</v>
      </c>
      <c r="C11657" s="63">
        <v>10</v>
      </c>
      <c r="D11657" s="64" t="s">
        <v>13379</v>
      </c>
      <c r="E11657" s="64" t="s">
        <v>7289</v>
      </c>
      <c r="F11657" s="65">
        <v>49101701</v>
      </c>
      <c r="G11657" s="64" t="s">
        <v>13631</v>
      </c>
      <c r="H11657" s="64">
        <v>4</v>
      </c>
      <c r="I11657" s="64">
        <v>8</v>
      </c>
      <c r="J11657" s="66">
        <v>2</v>
      </c>
      <c r="K11657" s="67">
        <v>6045670</v>
      </c>
      <c r="L11657" s="68" t="s">
        <v>13</v>
      </c>
      <c r="M11657" s="68" t="s">
        <v>254</v>
      </c>
    </row>
    <row r="11658" spans="1:13" s="3" customFormat="1" ht="12.75" x14ac:dyDescent="0.2">
      <c r="A11658" s="62" t="s">
        <v>13359</v>
      </c>
      <c r="B11658" s="62" t="s">
        <v>219</v>
      </c>
      <c r="C11658" s="63">
        <v>10</v>
      </c>
      <c r="D11658" s="62" t="s">
        <v>13379</v>
      </c>
      <c r="E11658" s="62" t="s">
        <v>7290</v>
      </c>
      <c r="F11658" s="69">
        <v>49101701</v>
      </c>
      <c r="G11658" s="62" t="s">
        <v>13631</v>
      </c>
      <c r="H11658" s="62">
        <v>4</v>
      </c>
      <c r="I11658" s="62">
        <v>8</v>
      </c>
      <c r="J11658" s="70">
        <v>60</v>
      </c>
      <c r="K11658" s="71">
        <v>4092000</v>
      </c>
      <c r="L11658" s="72" t="s">
        <v>13</v>
      </c>
      <c r="M11658" s="72" t="s">
        <v>254</v>
      </c>
    </row>
    <row r="11659" spans="1:13" s="3" customFormat="1" ht="12.75" x14ac:dyDescent="0.2">
      <c r="A11659" s="62" t="s">
        <v>13359</v>
      </c>
      <c r="B11659" s="62" t="s">
        <v>219</v>
      </c>
      <c r="C11659" s="63">
        <v>10</v>
      </c>
      <c r="D11659" s="64" t="s">
        <v>13379</v>
      </c>
      <c r="E11659" s="64" t="s">
        <v>7291</v>
      </c>
      <c r="F11659" s="65">
        <v>49101701</v>
      </c>
      <c r="G11659" s="64" t="s">
        <v>13631</v>
      </c>
      <c r="H11659" s="64">
        <v>4</v>
      </c>
      <c r="I11659" s="64">
        <v>8</v>
      </c>
      <c r="J11659" s="66">
        <v>60</v>
      </c>
      <c r="K11659" s="67">
        <v>4092000</v>
      </c>
      <c r="L11659" s="68" t="s">
        <v>13</v>
      </c>
      <c r="M11659" s="68" t="s">
        <v>254</v>
      </c>
    </row>
    <row r="11660" spans="1:13" s="3" customFormat="1" ht="12.75" x14ac:dyDescent="0.2">
      <c r="A11660" s="62" t="s">
        <v>13359</v>
      </c>
      <c r="B11660" s="62" t="s">
        <v>219</v>
      </c>
      <c r="C11660" s="63">
        <v>10</v>
      </c>
      <c r="D11660" s="62" t="s">
        <v>13379</v>
      </c>
      <c r="E11660" s="62" t="s">
        <v>7292</v>
      </c>
      <c r="F11660" s="69">
        <v>49101701</v>
      </c>
      <c r="G11660" s="62" t="s">
        <v>13631</v>
      </c>
      <c r="H11660" s="62">
        <v>4</v>
      </c>
      <c r="I11660" s="62">
        <v>8</v>
      </c>
      <c r="J11660" s="70">
        <v>50</v>
      </c>
      <c r="K11660" s="71">
        <v>3410000</v>
      </c>
      <c r="L11660" s="72" t="s">
        <v>13</v>
      </c>
      <c r="M11660" s="72" t="s">
        <v>254</v>
      </c>
    </row>
    <row r="11661" spans="1:13" s="3" customFormat="1" ht="12.75" x14ac:dyDescent="0.2">
      <c r="A11661" s="62" t="s">
        <v>13359</v>
      </c>
      <c r="B11661" s="62" t="s">
        <v>219</v>
      </c>
      <c r="C11661" s="63">
        <v>10</v>
      </c>
      <c r="D11661" s="64" t="s">
        <v>13379</v>
      </c>
      <c r="E11661" s="64" t="s">
        <v>7293</v>
      </c>
      <c r="F11661" s="65">
        <v>49101701</v>
      </c>
      <c r="G11661" s="64" t="s">
        <v>13631</v>
      </c>
      <c r="H11661" s="64">
        <v>4</v>
      </c>
      <c r="I11661" s="64">
        <v>8</v>
      </c>
      <c r="J11661" s="66">
        <v>12</v>
      </c>
      <c r="K11661" s="67">
        <v>818400</v>
      </c>
      <c r="L11661" s="68" t="s">
        <v>13</v>
      </c>
      <c r="M11661" s="68" t="s">
        <v>254</v>
      </c>
    </row>
    <row r="11662" spans="1:13" s="3" customFormat="1" ht="12.75" x14ac:dyDescent="0.2">
      <c r="A11662" s="62" t="s">
        <v>13359</v>
      </c>
      <c r="B11662" s="62" t="s">
        <v>219</v>
      </c>
      <c r="C11662" s="63">
        <v>10</v>
      </c>
      <c r="D11662" s="62" t="s">
        <v>13379</v>
      </c>
      <c r="E11662" s="62" t="s">
        <v>7294</v>
      </c>
      <c r="F11662" s="69">
        <v>49101701</v>
      </c>
      <c r="G11662" s="62" t="s">
        <v>13631</v>
      </c>
      <c r="H11662" s="62">
        <v>4</v>
      </c>
      <c r="I11662" s="62">
        <v>8</v>
      </c>
      <c r="J11662" s="70">
        <v>100</v>
      </c>
      <c r="K11662" s="71">
        <v>4620000.0000000009</v>
      </c>
      <c r="L11662" s="72" t="s">
        <v>13</v>
      </c>
      <c r="M11662" s="72" t="s">
        <v>254</v>
      </c>
    </row>
    <row r="11663" spans="1:13" s="3" customFormat="1" ht="12.75" x14ac:dyDescent="0.2">
      <c r="A11663" s="62" t="s">
        <v>13359</v>
      </c>
      <c r="B11663" s="62" t="s">
        <v>219</v>
      </c>
      <c r="C11663" s="63">
        <v>10</v>
      </c>
      <c r="D11663" s="64" t="s">
        <v>13379</v>
      </c>
      <c r="E11663" s="64" t="s">
        <v>7295</v>
      </c>
      <c r="F11663" s="65">
        <v>49101701</v>
      </c>
      <c r="G11663" s="64" t="s">
        <v>13631</v>
      </c>
      <c r="H11663" s="64">
        <v>4</v>
      </c>
      <c r="I11663" s="64">
        <v>8</v>
      </c>
      <c r="J11663" s="66">
        <v>15</v>
      </c>
      <c r="K11663" s="67">
        <v>907500.00000000012</v>
      </c>
      <c r="L11663" s="68" t="s">
        <v>13</v>
      </c>
      <c r="M11663" s="68" t="s">
        <v>254</v>
      </c>
    </row>
    <row r="11664" spans="1:13" s="3" customFormat="1" ht="12.75" x14ac:dyDescent="0.2">
      <c r="A11664" s="62" t="s">
        <v>13359</v>
      </c>
      <c r="B11664" s="62" t="s">
        <v>316</v>
      </c>
      <c r="C11664" s="63">
        <v>10</v>
      </c>
      <c r="D11664" s="62" t="s">
        <v>13467</v>
      </c>
      <c r="E11664" s="62" t="s">
        <v>7296</v>
      </c>
      <c r="F11664" s="69">
        <v>78111502</v>
      </c>
      <c r="G11664" s="62" t="s">
        <v>13636</v>
      </c>
      <c r="H11664" s="62">
        <v>1</v>
      </c>
      <c r="I11664" s="62">
        <v>12</v>
      </c>
      <c r="J11664" s="70">
        <v>1</v>
      </c>
      <c r="K11664" s="71">
        <v>1469640000</v>
      </c>
      <c r="L11664" s="72" t="s">
        <v>13</v>
      </c>
      <c r="M11664" s="72" t="s">
        <v>847</v>
      </c>
    </row>
    <row r="11665" spans="1:13" s="3" customFormat="1" ht="12.75" x14ac:dyDescent="0.2">
      <c r="A11665" s="62" t="s">
        <v>13359</v>
      </c>
      <c r="B11665" s="62" t="s">
        <v>316</v>
      </c>
      <c r="C11665" s="63">
        <v>10</v>
      </c>
      <c r="D11665" s="64" t="s">
        <v>13467</v>
      </c>
      <c r="E11665" s="64" t="s">
        <v>7297</v>
      </c>
      <c r="F11665" s="65">
        <v>78111502</v>
      </c>
      <c r="G11665" s="64" t="s">
        <v>13636</v>
      </c>
      <c r="H11665" s="64">
        <v>1</v>
      </c>
      <c r="I11665" s="64">
        <v>12</v>
      </c>
      <c r="J11665" s="66">
        <v>1</v>
      </c>
      <c r="K11665" s="67">
        <v>1000000000</v>
      </c>
      <c r="L11665" s="68" t="s">
        <v>13</v>
      </c>
      <c r="M11665" s="68" t="s">
        <v>847</v>
      </c>
    </row>
    <row r="11666" spans="1:13" s="3" customFormat="1" ht="12.75" x14ac:dyDescent="0.2">
      <c r="A11666" s="62" t="s">
        <v>13359</v>
      </c>
      <c r="B11666" s="62" t="s">
        <v>316</v>
      </c>
      <c r="C11666" s="63">
        <v>10</v>
      </c>
      <c r="D11666" s="62" t="s">
        <v>13467</v>
      </c>
      <c r="E11666" s="62" t="s">
        <v>3387</v>
      </c>
      <c r="F11666" s="69">
        <v>78111800</v>
      </c>
      <c r="G11666" s="62" t="s">
        <v>13630</v>
      </c>
      <c r="H11666" s="62">
        <v>4</v>
      </c>
      <c r="I11666" s="62">
        <v>12</v>
      </c>
      <c r="J11666" s="70">
        <v>1</v>
      </c>
      <c r="K11666" s="71">
        <v>20000000</v>
      </c>
      <c r="L11666" s="72" t="s">
        <v>13</v>
      </c>
      <c r="M11666" s="72" t="s">
        <v>254</v>
      </c>
    </row>
    <row r="11667" spans="1:13" s="3" customFormat="1" ht="12.75" x14ac:dyDescent="0.2">
      <c r="A11667" s="62" t="s">
        <v>13359</v>
      </c>
      <c r="B11667" s="62" t="s">
        <v>441</v>
      </c>
      <c r="C11667" s="63">
        <v>10</v>
      </c>
      <c r="D11667" s="64" t="s">
        <v>13399</v>
      </c>
      <c r="E11667" s="64" t="s">
        <v>7298</v>
      </c>
      <c r="F11667" s="65">
        <v>78181508</v>
      </c>
      <c r="G11667" s="64" t="s">
        <v>13633</v>
      </c>
      <c r="H11667" s="64">
        <v>1</v>
      </c>
      <c r="I11667" s="64">
        <v>12</v>
      </c>
      <c r="J11667" s="66">
        <v>1</v>
      </c>
      <c r="K11667" s="67">
        <v>300000000</v>
      </c>
      <c r="L11667" s="68" t="s">
        <v>13</v>
      </c>
      <c r="M11667" s="68" t="s">
        <v>847</v>
      </c>
    </row>
    <row r="11668" spans="1:13" s="3" customFormat="1" ht="12.75" x14ac:dyDescent="0.2">
      <c r="A11668" s="62" t="s">
        <v>13359</v>
      </c>
      <c r="B11668" s="62" t="s">
        <v>441</v>
      </c>
      <c r="C11668" s="63">
        <v>10</v>
      </c>
      <c r="D11668" s="62" t="s">
        <v>13399</v>
      </c>
      <c r="E11668" s="62" t="s">
        <v>7299</v>
      </c>
      <c r="F11668" s="69">
        <v>78181508</v>
      </c>
      <c r="G11668" s="62" t="s">
        <v>13636</v>
      </c>
      <c r="H11668" s="62">
        <v>1</v>
      </c>
      <c r="I11668" s="62">
        <v>12</v>
      </c>
      <c r="J11668" s="70">
        <v>1</v>
      </c>
      <c r="K11668" s="71">
        <v>60000000</v>
      </c>
      <c r="L11668" s="72" t="s">
        <v>13</v>
      </c>
      <c r="M11668" s="72" t="s">
        <v>847</v>
      </c>
    </row>
    <row r="11669" spans="1:13" s="3" customFormat="1" ht="12.75" x14ac:dyDescent="0.2">
      <c r="A11669" s="62" t="s">
        <v>13359</v>
      </c>
      <c r="B11669" s="62" t="s">
        <v>7120</v>
      </c>
      <c r="C11669" s="63">
        <v>10</v>
      </c>
      <c r="D11669" s="64" t="s">
        <v>13605</v>
      </c>
      <c r="E11669" s="64" t="s">
        <v>7300</v>
      </c>
      <c r="F11669" s="65">
        <v>84131501</v>
      </c>
      <c r="G11669" s="64" t="s">
        <v>13632</v>
      </c>
      <c r="H11669" s="64">
        <v>1</v>
      </c>
      <c r="I11669" s="64">
        <v>12</v>
      </c>
      <c r="J11669" s="66">
        <v>1</v>
      </c>
      <c r="K11669" s="67">
        <v>13447345339</v>
      </c>
      <c r="L11669" s="68" t="s">
        <v>13</v>
      </c>
      <c r="M11669" s="68" t="s">
        <v>847</v>
      </c>
    </row>
    <row r="11670" spans="1:13" s="3" customFormat="1" ht="12.75" x14ac:dyDescent="0.2">
      <c r="A11670" s="62" t="s">
        <v>13359</v>
      </c>
      <c r="B11670" s="62" t="s">
        <v>7120</v>
      </c>
      <c r="C11670" s="63">
        <v>10</v>
      </c>
      <c r="D11670" s="62" t="s">
        <v>13605</v>
      </c>
      <c r="E11670" s="62" t="s">
        <v>7301</v>
      </c>
      <c r="F11670" s="69">
        <v>84131512</v>
      </c>
      <c r="G11670" s="62" t="s">
        <v>13632</v>
      </c>
      <c r="H11670" s="62">
        <v>1</v>
      </c>
      <c r="I11670" s="62">
        <v>12</v>
      </c>
      <c r="J11670" s="70">
        <v>1</v>
      </c>
      <c r="K11670" s="71">
        <v>395324768</v>
      </c>
      <c r="L11670" s="72" t="s">
        <v>13</v>
      </c>
      <c r="M11670" s="72" t="s">
        <v>847</v>
      </c>
    </row>
    <row r="11671" spans="1:13" s="3" customFormat="1" ht="12.75" x14ac:dyDescent="0.2">
      <c r="A11671" s="62" t="s">
        <v>13359</v>
      </c>
      <c r="B11671" s="62" t="s">
        <v>7120</v>
      </c>
      <c r="C11671" s="63">
        <v>10</v>
      </c>
      <c r="D11671" s="64" t="s">
        <v>13605</v>
      </c>
      <c r="E11671" s="64" t="s">
        <v>7302</v>
      </c>
      <c r="F11671" s="65">
        <v>84131511</v>
      </c>
      <c r="G11671" s="64" t="s">
        <v>13632</v>
      </c>
      <c r="H11671" s="64">
        <v>1</v>
      </c>
      <c r="I11671" s="64">
        <v>12</v>
      </c>
      <c r="J11671" s="66">
        <v>1</v>
      </c>
      <c r="K11671" s="67">
        <v>5788912</v>
      </c>
      <c r="L11671" s="68" t="s">
        <v>13</v>
      </c>
      <c r="M11671" s="68" t="s">
        <v>847</v>
      </c>
    </row>
    <row r="11672" spans="1:13" s="3" customFormat="1" ht="12.75" x14ac:dyDescent="0.2">
      <c r="A11672" s="62" t="s">
        <v>13359</v>
      </c>
      <c r="B11672" s="62" t="s">
        <v>7121</v>
      </c>
      <c r="C11672" s="63">
        <v>10</v>
      </c>
      <c r="D11672" s="62" t="s">
        <v>13606</v>
      </c>
      <c r="E11672" s="62" t="s">
        <v>7303</v>
      </c>
      <c r="F11672" s="69">
        <v>84131507</v>
      </c>
      <c r="G11672" s="62" t="s">
        <v>13632</v>
      </c>
      <c r="H11672" s="62">
        <v>1</v>
      </c>
      <c r="I11672" s="62">
        <v>12</v>
      </c>
      <c r="J11672" s="70">
        <v>1</v>
      </c>
      <c r="K11672" s="71">
        <v>50625361</v>
      </c>
      <c r="L11672" s="72" t="s">
        <v>13</v>
      </c>
      <c r="M11672" s="72" t="s">
        <v>847</v>
      </c>
    </row>
    <row r="11673" spans="1:13" s="3" customFormat="1" ht="12.75" x14ac:dyDescent="0.2">
      <c r="A11673" s="62" t="s">
        <v>13359</v>
      </c>
      <c r="B11673" s="62" t="s">
        <v>447</v>
      </c>
      <c r="C11673" s="63">
        <v>10</v>
      </c>
      <c r="D11673" s="64" t="s">
        <v>13409</v>
      </c>
      <c r="E11673" s="64" t="s">
        <v>7304</v>
      </c>
      <c r="F11673" s="65">
        <v>84131503</v>
      </c>
      <c r="G11673" s="64" t="s">
        <v>13632</v>
      </c>
      <c r="H11673" s="64">
        <v>1</v>
      </c>
      <c r="I11673" s="64">
        <v>12</v>
      </c>
      <c r="J11673" s="66">
        <v>1</v>
      </c>
      <c r="K11673" s="67">
        <v>2390896866</v>
      </c>
      <c r="L11673" s="68" t="s">
        <v>13</v>
      </c>
      <c r="M11673" s="68" t="s">
        <v>847</v>
      </c>
    </row>
    <row r="11674" spans="1:13" s="3" customFormat="1" ht="12.75" x14ac:dyDescent="0.2">
      <c r="A11674" s="62" t="s">
        <v>13359</v>
      </c>
      <c r="B11674" s="62" t="s">
        <v>7122</v>
      </c>
      <c r="C11674" s="63">
        <v>10</v>
      </c>
      <c r="D11674" s="62" t="s">
        <v>13607</v>
      </c>
      <c r="E11674" s="62" t="s">
        <v>7305</v>
      </c>
      <c r="F11674" s="69">
        <v>84131500</v>
      </c>
      <c r="G11674" s="62" t="s">
        <v>13632</v>
      </c>
      <c r="H11674" s="62">
        <v>1</v>
      </c>
      <c r="I11674" s="62">
        <v>12</v>
      </c>
      <c r="J11674" s="70">
        <v>1</v>
      </c>
      <c r="K11674" s="71">
        <v>14556556814</v>
      </c>
      <c r="L11674" s="72" t="s">
        <v>13</v>
      </c>
      <c r="M11674" s="72" t="s">
        <v>847</v>
      </c>
    </row>
    <row r="11675" spans="1:13" s="3" customFormat="1" ht="12.75" x14ac:dyDescent="0.2">
      <c r="A11675" s="62" t="s">
        <v>13359</v>
      </c>
      <c r="B11675" s="62" t="s">
        <v>7122</v>
      </c>
      <c r="C11675" s="63">
        <v>10</v>
      </c>
      <c r="D11675" s="64" t="s">
        <v>13607</v>
      </c>
      <c r="E11675" s="64" t="s">
        <v>7306</v>
      </c>
      <c r="F11675" s="65">
        <v>84131505</v>
      </c>
      <c r="G11675" s="64" t="s">
        <v>13632</v>
      </c>
      <c r="H11675" s="64">
        <v>1</v>
      </c>
      <c r="I11675" s="64">
        <v>12</v>
      </c>
      <c r="J11675" s="66">
        <v>1</v>
      </c>
      <c r="K11675" s="67">
        <v>57005465</v>
      </c>
      <c r="L11675" s="68" t="s">
        <v>13</v>
      </c>
      <c r="M11675" s="68" t="s">
        <v>847</v>
      </c>
    </row>
    <row r="11676" spans="1:13" s="3" customFormat="1" ht="12.75" x14ac:dyDescent="0.2">
      <c r="A11676" s="62" t="s">
        <v>13359</v>
      </c>
      <c r="B11676" s="62" t="s">
        <v>7123</v>
      </c>
      <c r="C11676" s="63">
        <v>10</v>
      </c>
      <c r="D11676" s="62" t="s">
        <v>13608</v>
      </c>
      <c r="E11676" s="62" t="s">
        <v>7307</v>
      </c>
      <c r="F11676" s="69">
        <v>84131511</v>
      </c>
      <c r="G11676" s="62" t="s">
        <v>13632</v>
      </c>
      <c r="H11676" s="62">
        <v>1</v>
      </c>
      <c r="I11676" s="62">
        <v>12</v>
      </c>
      <c r="J11676" s="70">
        <v>1</v>
      </c>
      <c r="K11676" s="71">
        <v>91085730</v>
      </c>
      <c r="L11676" s="72" t="s">
        <v>13</v>
      </c>
      <c r="M11676" s="72" t="s">
        <v>847</v>
      </c>
    </row>
    <row r="11677" spans="1:13" s="3" customFormat="1" ht="12.75" x14ac:dyDescent="0.2">
      <c r="A11677" s="62" t="s">
        <v>13359</v>
      </c>
      <c r="B11677" s="62" t="s">
        <v>7124</v>
      </c>
      <c r="C11677" s="63">
        <v>10</v>
      </c>
      <c r="D11677" s="64" t="s">
        <v>13609</v>
      </c>
      <c r="E11677" s="64" t="s">
        <v>7308</v>
      </c>
      <c r="F11677" s="65">
        <v>84131504</v>
      </c>
      <c r="G11677" s="64" t="s">
        <v>13632</v>
      </c>
      <c r="H11677" s="64">
        <v>1</v>
      </c>
      <c r="I11677" s="64">
        <v>12</v>
      </c>
      <c r="J11677" s="66">
        <v>1</v>
      </c>
      <c r="K11677" s="67">
        <v>2008574820</v>
      </c>
      <c r="L11677" s="68" t="s">
        <v>13</v>
      </c>
      <c r="M11677" s="68" t="s">
        <v>847</v>
      </c>
    </row>
    <row r="11678" spans="1:13" s="3" customFormat="1" ht="12.75" x14ac:dyDescent="0.2">
      <c r="A11678" s="62" t="s">
        <v>13359</v>
      </c>
      <c r="B11678" s="62" t="s">
        <v>441</v>
      </c>
      <c r="C11678" s="63">
        <v>10</v>
      </c>
      <c r="D11678" s="62" t="s">
        <v>13399</v>
      </c>
      <c r="E11678" s="62" t="s">
        <v>7299</v>
      </c>
      <c r="F11678" s="69">
        <v>78181508</v>
      </c>
      <c r="G11678" s="62" t="s">
        <v>13636</v>
      </c>
      <c r="H11678" s="62">
        <v>1</v>
      </c>
      <c r="I11678" s="62">
        <v>12</v>
      </c>
      <c r="J11678" s="70">
        <v>1</v>
      </c>
      <c r="K11678" s="71">
        <v>60000000</v>
      </c>
      <c r="L11678" s="72" t="s">
        <v>13</v>
      </c>
      <c r="M11678" s="72" t="s">
        <v>254</v>
      </c>
    </row>
    <row r="11679" spans="1:13" s="3" customFormat="1" ht="12.75" x14ac:dyDescent="0.2">
      <c r="A11679" s="62" t="s">
        <v>13359</v>
      </c>
      <c r="B11679" s="62" t="s">
        <v>339</v>
      </c>
      <c r="C11679" s="63">
        <v>10</v>
      </c>
      <c r="D11679" s="64" t="s">
        <v>13386</v>
      </c>
      <c r="E11679" s="64" t="s">
        <v>15179</v>
      </c>
      <c r="F11679" s="65">
        <v>53102701</v>
      </c>
      <c r="G11679" s="64" t="s">
        <v>13636</v>
      </c>
      <c r="H11679" s="64">
        <v>1</v>
      </c>
      <c r="I11679" s="64">
        <v>12</v>
      </c>
      <c r="J11679" s="66">
        <v>2795</v>
      </c>
      <c r="K11679" s="67">
        <v>9822496.4499999993</v>
      </c>
      <c r="L11679" s="68" t="s">
        <v>15</v>
      </c>
      <c r="M11679" s="68" t="s">
        <v>847</v>
      </c>
    </row>
    <row r="11680" spans="1:13" s="3" customFormat="1" ht="12.75" x14ac:dyDescent="0.2">
      <c r="A11680" s="62" t="s">
        <v>13359</v>
      </c>
      <c r="B11680" s="62" t="s">
        <v>339</v>
      </c>
      <c r="C11680" s="63">
        <v>10</v>
      </c>
      <c r="D11680" s="62" t="s">
        <v>13386</v>
      </c>
      <c r="E11680" s="62" t="s">
        <v>15180</v>
      </c>
      <c r="F11680" s="69">
        <v>53102701</v>
      </c>
      <c r="G11680" s="62" t="s">
        <v>13636</v>
      </c>
      <c r="H11680" s="62">
        <v>1</v>
      </c>
      <c r="I11680" s="62">
        <v>12</v>
      </c>
      <c r="J11680" s="70">
        <v>2440</v>
      </c>
      <c r="K11680" s="71">
        <v>8347850</v>
      </c>
      <c r="L11680" s="72" t="s">
        <v>15</v>
      </c>
      <c r="M11680" s="72" t="s">
        <v>847</v>
      </c>
    </row>
    <row r="11681" spans="1:13" s="3" customFormat="1" ht="12.75" x14ac:dyDescent="0.2">
      <c r="A11681" s="62" t="s">
        <v>13359</v>
      </c>
      <c r="B11681" s="62" t="s">
        <v>339</v>
      </c>
      <c r="C11681" s="63">
        <v>10</v>
      </c>
      <c r="D11681" s="64" t="s">
        <v>13386</v>
      </c>
      <c r="E11681" s="64" t="s">
        <v>7309</v>
      </c>
      <c r="F11681" s="65">
        <v>53102701</v>
      </c>
      <c r="G11681" s="64" t="s">
        <v>13636</v>
      </c>
      <c r="H11681" s="64">
        <v>1</v>
      </c>
      <c r="I11681" s="64">
        <v>12</v>
      </c>
      <c r="J11681" s="66">
        <v>6000</v>
      </c>
      <c r="K11681" s="67">
        <v>22331340</v>
      </c>
      <c r="L11681" s="68" t="s">
        <v>15</v>
      </c>
      <c r="M11681" s="68" t="s">
        <v>847</v>
      </c>
    </row>
    <row r="11682" spans="1:13" s="3" customFormat="1" ht="12.75" x14ac:dyDescent="0.2">
      <c r="A11682" s="62" t="s">
        <v>13359</v>
      </c>
      <c r="B11682" s="62" t="s">
        <v>339</v>
      </c>
      <c r="C11682" s="63">
        <v>10</v>
      </c>
      <c r="D11682" s="62" t="s">
        <v>13386</v>
      </c>
      <c r="E11682" s="62" t="s">
        <v>7310</v>
      </c>
      <c r="F11682" s="69">
        <v>53102701</v>
      </c>
      <c r="G11682" s="62" t="s">
        <v>13636</v>
      </c>
      <c r="H11682" s="62">
        <v>1</v>
      </c>
      <c r="I11682" s="62">
        <v>12</v>
      </c>
      <c r="J11682" s="70">
        <v>3000</v>
      </c>
      <c r="K11682" s="71">
        <v>10235070</v>
      </c>
      <c r="L11682" s="72" t="s">
        <v>15</v>
      </c>
      <c r="M11682" s="72" t="s">
        <v>847</v>
      </c>
    </row>
    <row r="11683" spans="1:13" s="3" customFormat="1" ht="12.75" x14ac:dyDescent="0.2">
      <c r="A11683" s="62" t="s">
        <v>13359</v>
      </c>
      <c r="B11683" s="62" t="s">
        <v>339</v>
      </c>
      <c r="C11683" s="63">
        <v>10</v>
      </c>
      <c r="D11683" s="64" t="s">
        <v>13386</v>
      </c>
      <c r="E11683" s="64" t="s">
        <v>7311</v>
      </c>
      <c r="F11683" s="65">
        <v>53102701</v>
      </c>
      <c r="G11683" s="64" t="s">
        <v>13636</v>
      </c>
      <c r="H11683" s="64">
        <v>1</v>
      </c>
      <c r="I11683" s="64">
        <v>12</v>
      </c>
      <c r="J11683" s="66">
        <v>1000</v>
      </c>
      <c r="K11683" s="67">
        <v>4496990</v>
      </c>
      <c r="L11683" s="68" t="s">
        <v>15</v>
      </c>
      <c r="M11683" s="68" t="s">
        <v>847</v>
      </c>
    </row>
    <row r="11684" spans="1:13" s="3" customFormat="1" ht="12.75" x14ac:dyDescent="0.2">
      <c r="A11684" s="62" t="s">
        <v>13359</v>
      </c>
      <c r="B11684" s="62" t="s">
        <v>339</v>
      </c>
      <c r="C11684" s="63">
        <v>10</v>
      </c>
      <c r="D11684" s="62" t="s">
        <v>13386</v>
      </c>
      <c r="E11684" s="62" t="s">
        <v>7312</v>
      </c>
      <c r="F11684" s="69">
        <v>53102701</v>
      </c>
      <c r="G11684" s="62" t="s">
        <v>13636</v>
      </c>
      <c r="H11684" s="62">
        <v>1</v>
      </c>
      <c r="I11684" s="62">
        <v>12</v>
      </c>
      <c r="J11684" s="70">
        <v>4640</v>
      </c>
      <c r="K11684" s="71">
        <v>20866033.599999998</v>
      </c>
      <c r="L11684" s="72" t="s">
        <v>15</v>
      </c>
      <c r="M11684" s="72" t="s">
        <v>847</v>
      </c>
    </row>
    <row r="11685" spans="1:13" s="3" customFormat="1" ht="12.75" x14ac:dyDescent="0.2">
      <c r="A11685" s="62" t="s">
        <v>13359</v>
      </c>
      <c r="B11685" s="62" t="s">
        <v>475</v>
      </c>
      <c r="C11685" s="63">
        <v>10</v>
      </c>
      <c r="D11685" s="64" t="s">
        <v>13440</v>
      </c>
      <c r="E11685" s="64" t="s">
        <v>7171</v>
      </c>
      <c r="F11685" s="65" t="s">
        <v>7172</v>
      </c>
      <c r="G11685" s="64" t="s">
        <v>13633</v>
      </c>
      <c r="H11685" s="64">
        <v>2</v>
      </c>
      <c r="I11685" s="64">
        <v>10</v>
      </c>
      <c r="J11685" s="66">
        <v>1</v>
      </c>
      <c r="K11685" s="67">
        <v>76099780.049999997</v>
      </c>
      <c r="L11685" s="68" t="s">
        <v>13</v>
      </c>
      <c r="M11685" s="68" t="s">
        <v>254</v>
      </c>
    </row>
    <row r="11686" spans="1:13" s="3" customFormat="1" ht="12.75" x14ac:dyDescent="0.2">
      <c r="A11686" s="62" t="s">
        <v>13359</v>
      </c>
      <c r="B11686" s="62" t="s">
        <v>470</v>
      </c>
      <c r="C11686" s="63">
        <v>10</v>
      </c>
      <c r="D11686" s="62" t="s">
        <v>13435</v>
      </c>
      <c r="E11686" s="62" t="s">
        <v>7313</v>
      </c>
      <c r="F11686" s="69">
        <v>78101800</v>
      </c>
      <c r="G11686" s="62" t="s">
        <v>13631</v>
      </c>
      <c r="H11686" s="62">
        <v>3</v>
      </c>
      <c r="I11686" s="62">
        <v>8</v>
      </c>
      <c r="J11686" s="70">
        <v>1</v>
      </c>
      <c r="K11686" s="71">
        <v>40000000</v>
      </c>
      <c r="L11686" s="72" t="s">
        <v>13</v>
      </c>
      <c r="M11686" s="72" t="s">
        <v>254</v>
      </c>
    </row>
    <row r="11687" spans="1:13" s="3" customFormat="1" ht="12.75" x14ac:dyDescent="0.2">
      <c r="A11687" s="62" t="s">
        <v>13359</v>
      </c>
      <c r="B11687" s="62" t="s">
        <v>470</v>
      </c>
      <c r="C11687" s="63">
        <v>10</v>
      </c>
      <c r="D11687" s="64" t="s">
        <v>13435</v>
      </c>
      <c r="E11687" s="64" t="s">
        <v>7314</v>
      </c>
      <c r="F11687" s="65">
        <v>78101800</v>
      </c>
      <c r="G11687" s="64" t="s">
        <v>13631</v>
      </c>
      <c r="H11687" s="64">
        <v>12</v>
      </c>
      <c r="I11687" s="64">
        <v>1</v>
      </c>
      <c r="J11687" s="66">
        <v>1</v>
      </c>
      <c r="K11687" s="67">
        <v>1087500</v>
      </c>
      <c r="L11687" s="68" t="s">
        <v>13</v>
      </c>
      <c r="M11687" s="68" t="s">
        <v>254</v>
      </c>
    </row>
    <row r="11688" spans="1:13" s="3" customFormat="1" ht="12.75" x14ac:dyDescent="0.2">
      <c r="A11688" s="62" t="s">
        <v>13359</v>
      </c>
      <c r="B11688" s="62" t="s">
        <v>452</v>
      </c>
      <c r="C11688" s="63">
        <v>10</v>
      </c>
      <c r="D11688" s="62" t="s">
        <v>13415</v>
      </c>
      <c r="E11688" s="62" t="s">
        <v>7315</v>
      </c>
      <c r="F11688" s="69" t="s">
        <v>7316</v>
      </c>
      <c r="G11688" s="62" t="s">
        <v>13631</v>
      </c>
      <c r="H11688" s="62">
        <v>10</v>
      </c>
      <c r="I11688" s="62">
        <v>12</v>
      </c>
      <c r="J11688" s="70">
        <v>1</v>
      </c>
      <c r="K11688" s="71">
        <v>400000000</v>
      </c>
      <c r="L11688" s="72" t="s">
        <v>13</v>
      </c>
      <c r="M11688" s="72" t="s">
        <v>847</v>
      </c>
    </row>
    <row r="11689" spans="1:13" s="3" customFormat="1" ht="12.75" x14ac:dyDescent="0.2">
      <c r="A11689" s="62" t="s">
        <v>13359</v>
      </c>
      <c r="B11689" s="62" t="s">
        <v>217</v>
      </c>
      <c r="C11689" s="63">
        <v>10</v>
      </c>
      <c r="D11689" s="64" t="s">
        <v>13378</v>
      </c>
      <c r="E11689" s="64" t="s">
        <v>2232</v>
      </c>
      <c r="F11689" s="65">
        <v>44121900</v>
      </c>
      <c r="G11689" s="64" t="s">
        <v>13633</v>
      </c>
      <c r="H11689" s="64">
        <v>2</v>
      </c>
      <c r="I11689" s="64">
        <v>7</v>
      </c>
      <c r="J11689" s="66">
        <v>226</v>
      </c>
      <c r="K11689" s="67">
        <v>293800</v>
      </c>
      <c r="L11689" s="68" t="s">
        <v>15</v>
      </c>
      <c r="M11689" s="68" t="s">
        <v>254</v>
      </c>
    </row>
    <row r="11690" spans="1:13" s="3" customFormat="1" ht="12.75" x14ac:dyDescent="0.2">
      <c r="A11690" s="62" t="s">
        <v>13359</v>
      </c>
      <c r="B11690" s="62" t="s">
        <v>217</v>
      </c>
      <c r="C11690" s="63">
        <v>10</v>
      </c>
      <c r="D11690" s="62" t="s">
        <v>13378</v>
      </c>
      <c r="E11690" s="62" t="s">
        <v>7317</v>
      </c>
      <c r="F11690" s="69">
        <v>44121900</v>
      </c>
      <c r="G11690" s="62" t="s">
        <v>13633</v>
      </c>
      <c r="H11690" s="62">
        <v>2</v>
      </c>
      <c r="I11690" s="62">
        <v>7</v>
      </c>
      <c r="J11690" s="70">
        <v>15</v>
      </c>
      <c r="K11690" s="71">
        <v>211500</v>
      </c>
      <c r="L11690" s="72" t="s">
        <v>15</v>
      </c>
      <c r="M11690" s="72" t="s">
        <v>254</v>
      </c>
    </row>
    <row r="11691" spans="1:13" s="3" customFormat="1" ht="12.75" x14ac:dyDescent="0.2">
      <c r="A11691" s="62" t="s">
        <v>13359</v>
      </c>
      <c r="B11691" s="62" t="s">
        <v>217</v>
      </c>
      <c r="C11691" s="63">
        <v>10</v>
      </c>
      <c r="D11691" s="64" t="s">
        <v>13378</v>
      </c>
      <c r="E11691" s="64" t="s">
        <v>7318</v>
      </c>
      <c r="F11691" s="65">
        <v>44121900</v>
      </c>
      <c r="G11691" s="64" t="s">
        <v>13633</v>
      </c>
      <c r="H11691" s="64">
        <v>2</v>
      </c>
      <c r="I11691" s="64">
        <v>7</v>
      </c>
      <c r="J11691" s="66">
        <v>174</v>
      </c>
      <c r="K11691" s="67">
        <v>626400</v>
      </c>
      <c r="L11691" s="68" t="s">
        <v>15</v>
      </c>
      <c r="M11691" s="68" t="s">
        <v>254</v>
      </c>
    </row>
    <row r="11692" spans="1:13" s="3" customFormat="1" ht="12.75" x14ac:dyDescent="0.2">
      <c r="A11692" s="62" t="s">
        <v>13359</v>
      </c>
      <c r="B11692" s="62" t="s">
        <v>215</v>
      </c>
      <c r="C11692" s="63">
        <v>10</v>
      </c>
      <c r="D11692" s="62" t="s">
        <v>13376</v>
      </c>
      <c r="E11692" s="62" t="s">
        <v>7319</v>
      </c>
      <c r="F11692" s="69">
        <v>44122000</v>
      </c>
      <c r="G11692" s="62" t="s">
        <v>13633</v>
      </c>
      <c r="H11692" s="62">
        <v>2</v>
      </c>
      <c r="I11692" s="62">
        <v>7</v>
      </c>
      <c r="J11692" s="70">
        <v>6</v>
      </c>
      <c r="K11692" s="71">
        <v>50400</v>
      </c>
      <c r="L11692" s="72" t="s">
        <v>15</v>
      </c>
      <c r="M11692" s="72" t="s">
        <v>254</v>
      </c>
    </row>
    <row r="11693" spans="1:13" s="3" customFormat="1" ht="12.75" x14ac:dyDescent="0.2">
      <c r="A11693" s="62" t="s">
        <v>13359</v>
      </c>
      <c r="B11693" s="62" t="s">
        <v>215</v>
      </c>
      <c r="C11693" s="63">
        <v>10</v>
      </c>
      <c r="D11693" s="64" t="s">
        <v>13376</v>
      </c>
      <c r="E11693" s="64" t="s">
        <v>7320</v>
      </c>
      <c r="F11693" s="65">
        <v>44122000</v>
      </c>
      <c r="G11693" s="64" t="s">
        <v>13633</v>
      </c>
      <c r="H11693" s="64">
        <v>2</v>
      </c>
      <c r="I11693" s="64">
        <v>7</v>
      </c>
      <c r="J11693" s="66">
        <v>3</v>
      </c>
      <c r="K11693" s="67">
        <v>24000</v>
      </c>
      <c r="L11693" s="68" t="s">
        <v>15</v>
      </c>
      <c r="M11693" s="68" t="s">
        <v>254</v>
      </c>
    </row>
    <row r="11694" spans="1:13" s="3" customFormat="1" ht="12.75" x14ac:dyDescent="0.2">
      <c r="A11694" s="62" t="s">
        <v>13359</v>
      </c>
      <c r="B11694" s="62" t="s">
        <v>222</v>
      </c>
      <c r="C11694" s="63">
        <v>10</v>
      </c>
      <c r="D11694" s="62" t="s">
        <v>13381</v>
      </c>
      <c r="E11694" s="62" t="s">
        <v>7321</v>
      </c>
      <c r="F11694" s="69">
        <v>44122100</v>
      </c>
      <c r="G11694" s="62" t="s">
        <v>13633</v>
      </c>
      <c r="H11694" s="62">
        <v>2</v>
      </c>
      <c r="I11694" s="62">
        <v>7</v>
      </c>
      <c r="J11694" s="70">
        <v>1422</v>
      </c>
      <c r="K11694" s="71">
        <v>426600</v>
      </c>
      <c r="L11694" s="72" t="s">
        <v>15</v>
      </c>
      <c r="M11694" s="72" t="s">
        <v>254</v>
      </c>
    </row>
    <row r="11695" spans="1:13" s="3" customFormat="1" ht="12.75" x14ac:dyDescent="0.2">
      <c r="A11695" s="62" t="s">
        <v>13359</v>
      </c>
      <c r="B11695" s="62" t="s">
        <v>222</v>
      </c>
      <c r="C11695" s="63">
        <v>10</v>
      </c>
      <c r="D11695" s="64" t="s">
        <v>13381</v>
      </c>
      <c r="E11695" s="64" t="s">
        <v>7322</v>
      </c>
      <c r="F11695" s="65">
        <v>44122100</v>
      </c>
      <c r="G11695" s="64" t="s">
        <v>13633</v>
      </c>
      <c r="H11695" s="64">
        <v>2</v>
      </c>
      <c r="I11695" s="64">
        <v>7</v>
      </c>
      <c r="J11695" s="66">
        <v>3</v>
      </c>
      <c r="K11695" s="67">
        <v>18000</v>
      </c>
      <c r="L11695" s="68" t="s">
        <v>15</v>
      </c>
      <c r="M11695" s="68" t="s">
        <v>254</v>
      </c>
    </row>
    <row r="11696" spans="1:13" s="3" customFormat="1" ht="12.75" x14ac:dyDescent="0.2">
      <c r="A11696" s="62" t="s">
        <v>13359</v>
      </c>
      <c r="B11696" s="62" t="s">
        <v>215</v>
      </c>
      <c r="C11696" s="63">
        <v>10</v>
      </c>
      <c r="D11696" s="62" t="s">
        <v>13376</v>
      </c>
      <c r="E11696" s="62" t="s">
        <v>7323</v>
      </c>
      <c r="F11696" s="69">
        <v>44121600</v>
      </c>
      <c r="G11696" s="62" t="s">
        <v>13633</v>
      </c>
      <c r="H11696" s="62">
        <v>2</v>
      </c>
      <c r="I11696" s="62">
        <v>7</v>
      </c>
      <c r="J11696" s="70">
        <v>1744</v>
      </c>
      <c r="K11696" s="71">
        <v>9592000</v>
      </c>
      <c r="L11696" s="72" t="s">
        <v>15</v>
      </c>
      <c r="M11696" s="72" t="s">
        <v>254</v>
      </c>
    </row>
    <row r="11697" spans="1:13" s="3" customFormat="1" ht="12.75" x14ac:dyDescent="0.2">
      <c r="A11697" s="62" t="s">
        <v>13359</v>
      </c>
      <c r="B11697" s="62" t="s">
        <v>219</v>
      </c>
      <c r="C11697" s="63">
        <v>10</v>
      </c>
      <c r="D11697" s="64" t="s">
        <v>13379</v>
      </c>
      <c r="E11697" s="64" t="s">
        <v>7324</v>
      </c>
      <c r="F11697" s="65">
        <v>44121600</v>
      </c>
      <c r="G11697" s="64" t="s">
        <v>13633</v>
      </c>
      <c r="H11697" s="64">
        <v>2</v>
      </c>
      <c r="I11697" s="64">
        <v>7</v>
      </c>
      <c r="J11697" s="66">
        <v>256</v>
      </c>
      <c r="K11697" s="67">
        <v>768000</v>
      </c>
      <c r="L11697" s="68" t="s">
        <v>15</v>
      </c>
      <c r="M11697" s="68" t="s">
        <v>254</v>
      </c>
    </row>
    <row r="11698" spans="1:13" s="3" customFormat="1" ht="12.75" x14ac:dyDescent="0.2">
      <c r="A11698" s="62" t="s">
        <v>13359</v>
      </c>
      <c r="B11698" s="62" t="s">
        <v>219</v>
      </c>
      <c r="C11698" s="63">
        <v>10</v>
      </c>
      <c r="D11698" s="62" t="s">
        <v>13379</v>
      </c>
      <c r="E11698" s="62" t="s">
        <v>7325</v>
      </c>
      <c r="F11698" s="69">
        <v>44121600</v>
      </c>
      <c r="G11698" s="62" t="s">
        <v>13633</v>
      </c>
      <c r="H11698" s="62">
        <v>2</v>
      </c>
      <c r="I11698" s="62">
        <v>7</v>
      </c>
      <c r="J11698" s="70">
        <v>1402</v>
      </c>
      <c r="K11698" s="71">
        <v>701000</v>
      </c>
      <c r="L11698" s="72" t="s">
        <v>15</v>
      </c>
      <c r="M11698" s="72" t="s">
        <v>254</v>
      </c>
    </row>
    <row r="11699" spans="1:13" s="3" customFormat="1" ht="12.75" x14ac:dyDescent="0.2">
      <c r="A11699" s="62" t="s">
        <v>13359</v>
      </c>
      <c r="B11699" s="62" t="s">
        <v>219</v>
      </c>
      <c r="C11699" s="63">
        <v>10</v>
      </c>
      <c r="D11699" s="64" t="s">
        <v>13379</v>
      </c>
      <c r="E11699" s="64" t="s">
        <v>7326</v>
      </c>
      <c r="F11699" s="65">
        <v>44121600</v>
      </c>
      <c r="G11699" s="64" t="s">
        <v>13633</v>
      </c>
      <c r="H11699" s="64">
        <v>2</v>
      </c>
      <c r="I11699" s="64">
        <v>7</v>
      </c>
      <c r="J11699" s="66">
        <v>53</v>
      </c>
      <c r="K11699" s="67">
        <v>15900</v>
      </c>
      <c r="L11699" s="68" t="s">
        <v>15</v>
      </c>
      <c r="M11699" s="68" t="s">
        <v>254</v>
      </c>
    </row>
    <row r="11700" spans="1:13" s="3" customFormat="1" ht="12.75" x14ac:dyDescent="0.2">
      <c r="A11700" s="62" t="s">
        <v>13359</v>
      </c>
      <c r="B11700" s="62" t="s">
        <v>215</v>
      </c>
      <c r="C11700" s="63">
        <v>10</v>
      </c>
      <c r="D11700" s="62" t="s">
        <v>13376</v>
      </c>
      <c r="E11700" s="62" t="s">
        <v>7327</v>
      </c>
      <c r="F11700" s="69">
        <v>14111500</v>
      </c>
      <c r="G11700" s="62" t="s">
        <v>13633</v>
      </c>
      <c r="H11700" s="62">
        <v>2</v>
      </c>
      <c r="I11700" s="62">
        <v>7</v>
      </c>
      <c r="J11700" s="70">
        <v>119</v>
      </c>
      <c r="K11700" s="71">
        <v>238000</v>
      </c>
      <c r="L11700" s="72" t="s">
        <v>15</v>
      </c>
      <c r="M11700" s="72" t="s">
        <v>254</v>
      </c>
    </row>
    <row r="11701" spans="1:13" s="3" customFormat="1" ht="12.75" x14ac:dyDescent="0.2">
      <c r="A11701" s="62" t="s">
        <v>13359</v>
      </c>
      <c r="B11701" s="62" t="s">
        <v>215</v>
      </c>
      <c r="C11701" s="63">
        <v>10</v>
      </c>
      <c r="D11701" s="64" t="s">
        <v>13376</v>
      </c>
      <c r="E11701" s="64" t="s">
        <v>7328</v>
      </c>
      <c r="F11701" s="65">
        <v>14111500</v>
      </c>
      <c r="G11701" s="64" t="s">
        <v>13633</v>
      </c>
      <c r="H11701" s="64">
        <v>2</v>
      </c>
      <c r="I11701" s="64">
        <v>7</v>
      </c>
      <c r="J11701" s="66">
        <v>99</v>
      </c>
      <c r="K11701" s="67">
        <v>198000</v>
      </c>
      <c r="L11701" s="68" t="s">
        <v>15</v>
      </c>
      <c r="M11701" s="68" t="s">
        <v>254</v>
      </c>
    </row>
    <row r="11702" spans="1:13" s="3" customFormat="1" ht="12.75" x14ac:dyDescent="0.2">
      <c r="A11702" s="62" t="s">
        <v>13359</v>
      </c>
      <c r="B11702" s="62" t="s">
        <v>215</v>
      </c>
      <c r="C11702" s="63">
        <v>10</v>
      </c>
      <c r="D11702" s="62" t="s">
        <v>13376</v>
      </c>
      <c r="E11702" s="62" t="s">
        <v>7329</v>
      </c>
      <c r="F11702" s="69">
        <v>14111500</v>
      </c>
      <c r="G11702" s="62" t="s">
        <v>13633</v>
      </c>
      <c r="H11702" s="62">
        <v>2</v>
      </c>
      <c r="I11702" s="62">
        <v>7</v>
      </c>
      <c r="J11702" s="70">
        <v>50</v>
      </c>
      <c r="K11702" s="71">
        <v>100000</v>
      </c>
      <c r="L11702" s="72" t="s">
        <v>15</v>
      </c>
      <c r="M11702" s="72" t="s">
        <v>254</v>
      </c>
    </row>
    <row r="11703" spans="1:13" s="3" customFormat="1" ht="12.75" x14ac:dyDescent="0.2">
      <c r="A11703" s="62" t="s">
        <v>13359</v>
      </c>
      <c r="B11703" s="62" t="s">
        <v>215</v>
      </c>
      <c r="C11703" s="63">
        <v>10</v>
      </c>
      <c r="D11703" s="64" t="s">
        <v>13376</v>
      </c>
      <c r="E11703" s="64" t="s">
        <v>7330</v>
      </c>
      <c r="F11703" s="65">
        <v>14111500</v>
      </c>
      <c r="G11703" s="64" t="s">
        <v>13633</v>
      </c>
      <c r="H11703" s="64">
        <v>2</v>
      </c>
      <c r="I11703" s="64">
        <v>7</v>
      </c>
      <c r="J11703" s="66">
        <v>6</v>
      </c>
      <c r="K11703" s="67">
        <v>12000</v>
      </c>
      <c r="L11703" s="68" t="s">
        <v>15</v>
      </c>
      <c r="M11703" s="68" t="s">
        <v>254</v>
      </c>
    </row>
    <row r="11704" spans="1:13" s="3" customFormat="1" ht="12.75" x14ac:dyDescent="0.2">
      <c r="A11704" s="62" t="s">
        <v>13359</v>
      </c>
      <c r="B11704" s="62" t="s">
        <v>217</v>
      </c>
      <c r="C11704" s="63">
        <v>10</v>
      </c>
      <c r="D11704" s="62" t="s">
        <v>13378</v>
      </c>
      <c r="E11704" s="62" t="s">
        <v>7331</v>
      </c>
      <c r="F11704" s="69">
        <v>44121700</v>
      </c>
      <c r="G11704" s="62" t="s">
        <v>13633</v>
      </c>
      <c r="H11704" s="62">
        <v>2</v>
      </c>
      <c r="I11704" s="62">
        <v>7</v>
      </c>
      <c r="J11704" s="70">
        <v>798</v>
      </c>
      <c r="K11704" s="71">
        <v>239400</v>
      </c>
      <c r="L11704" s="72" t="s">
        <v>15</v>
      </c>
      <c r="M11704" s="72" t="s">
        <v>254</v>
      </c>
    </row>
    <row r="11705" spans="1:13" s="3" customFormat="1" ht="12.75" x14ac:dyDescent="0.2">
      <c r="A11705" s="62" t="s">
        <v>13359</v>
      </c>
      <c r="B11705" s="62" t="s">
        <v>217</v>
      </c>
      <c r="C11705" s="63">
        <v>10</v>
      </c>
      <c r="D11705" s="64" t="s">
        <v>13378</v>
      </c>
      <c r="E11705" s="64" t="s">
        <v>7332</v>
      </c>
      <c r="F11705" s="65">
        <v>44121700</v>
      </c>
      <c r="G11705" s="64" t="s">
        <v>13633</v>
      </c>
      <c r="H11705" s="64">
        <v>2</v>
      </c>
      <c r="I11705" s="64">
        <v>7</v>
      </c>
      <c r="J11705" s="66">
        <v>27744</v>
      </c>
      <c r="K11705" s="67">
        <v>8323200</v>
      </c>
      <c r="L11705" s="68" t="s">
        <v>15</v>
      </c>
      <c r="M11705" s="68" t="s">
        <v>254</v>
      </c>
    </row>
    <row r="11706" spans="1:13" s="3" customFormat="1" ht="12.75" x14ac:dyDescent="0.2">
      <c r="A11706" s="62" t="s">
        <v>13359</v>
      </c>
      <c r="B11706" s="62" t="s">
        <v>217</v>
      </c>
      <c r="C11706" s="63">
        <v>10</v>
      </c>
      <c r="D11706" s="62" t="s">
        <v>13378</v>
      </c>
      <c r="E11706" s="62" t="s">
        <v>7333</v>
      </c>
      <c r="F11706" s="69">
        <v>44121700</v>
      </c>
      <c r="G11706" s="62" t="s">
        <v>13633</v>
      </c>
      <c r="H11706" s="62">
        <v>2</v>
      </c>
      <c r="I11706" s="62">
        <v>7</v>
      </c>
      <c r="J11706" s="70">
        <v>7893</v>
      </c>
      <c r="K11706" s="71">
        <v>2367900</v>
      </c>
      <c r="L11706" s="72" t="s">
        <v>15</v>
      </c>
      <c r="M11706" s="72" t="s">
        <v>254</v>
      </c>
    </row>
    <row r="11707" spans="1:13" s="3" customFormat="1" ht="12.75" x14ac:dyDescent="0.2">
      <c r="A11707" s="62" t="s">
        <v>13359</v>
      </c>
      <c r="B11707" s="62" t="s">
        <v>216</v>
      </c>
      <c r="C11707" s="63">
        <v>10</v>
      </c>
      <c r="D11707" s="64" t="s">
        <v>13377</v>
      </c>
      <c r="E11707" s="64" t="s">
        <v>7334</v>
      </c>
      <c r="F11707" s="65">
        <v>44122000</v>
      </c>
      <c r="G11707" s="64" t="s">
        <v>13633</v>
      </c>
      <c r="H11707" s="64">
        <v>2</v>
      </c>
      <c r="I11707" s="64">
        <v>7</v>
      </c>
      <c r="J11707" s="66">
        <v>11</v>
      </c>
      <c r="K11707" s="67">
        <v>60500</v>
      </c>
      <c r="L11707" s="68" t="s">
        <v>15</v>
      </c>
      <c r="M11707" s="68" t="s">
        <v>254</v>
      </c>
    </row>
    <row r="11708" spans="1:13" s="3" customFormat="1" ht="12.75" x14ac:dyDescent="0.2">
      <c r="A11708" s="62" t="s">
        <v>13359</v>
      </c>
      <c r="B11708" s="62" t="s">
        <v>217</v>
      </c>
      <c r="C11708" s="63">
        <v>10</v>
      </c>
      <c r="D11708" s="62" t="s">
        <v>13378</v>
      </c>
      <c r="E11708" s="62" t="s">
        <v>7335</v>
      </c>
      <c r="F11708" s="69">
        <v>44121800</v>
      </c>
      <c r="G11708" s="62" t="s">
        <v>13633</v>
      </c>
      <c r="H11708" s="62">
        <v>2</v>
      </c>
      <c r="I11708" s="62">
        <v>7</v>
      </c>
      <c r="J11708" s="70">
        <v>70</v>
      </c>
      <c r="K11708" s="71">
        <v>42000</v>
      </c>
      <c r="L11708" s="72" t="s">
        <v>15</v>
      </c>
      <c r="M11708" s="72" t="s">
        <v>254</v>
      </c>
    </row>
    <row r="11709" spans="1:13" s="3" customFormat="1" ht="12.75" x14ac:dyDescent="0.2">
      <c r="A11709" s="62" t="s">
        <v>13359</v>
      </c>
      <c r="B11709" s="62" t="s">
        <v>217</v>
      </c>
      <c r="C11709" s="63">
        <v>10</v>
      </c>
      <c r="D11709" s="64" t="s">
        <v>13378</v>
      </c>
      <c r="E11709" s="64" t="s">
        <v>498</v>
      </c>
      <c r="F11709" s="65">
        <v>44121800</v>
      </c>
      <c r="G11709" s="64" t="s">
        <v>13633</v>
      </c>
      <c r="H11709" s="64">
        <v>2</v>
      </c>
      <c r="I11709" s="64">
        <v>7</v>
      </c>
      <c r="J11709" s="66">
        <v>3217</v>
      </c>
      <c r="K11709" s="67">
        <v>643400</v>
      </c>
      <c r="L11709" s="68" t="s">
        <v>15</v>
      </c>
      <c r="M11709" s="68" t="s">
        <v>254</v>
      </c>
    </row>
    <row r="11710" spans="1:13" s="3" customFormat="1" ht="12.75" x14ac:dyDescent="0.2">
      <c r="A11710" s="62" t="s">
        <v>13359</v>
      </c>
      <c r="B11710" s="62" t="s">
        <v>217</v>
      </c>
      <c r="C11710" s="63">
        <v>10</v>
      </c>
      <c r="D11710" s="62" t="s">
        <v>13378</v>
      </c>
      <c r="E11710" s="62" t="s">
        <v>5487</v>
      </c>
      <c r="F11710" s="69">
        <v>44121800</v>
      </c>
      <c r="G11710" s="62" t="s">
        <v>13633</v>
      </c>
      <c r="H11710" s="62">
        <v>2</v>
      </c>
      <c r="I11710" s="62">
        <v>7</v>
      </c>
      <c r="J11710" s="70">
        <v>436</v>
      </c>
      <c r="K11710" s="71">
        <v>305200</v>
      </c>
      <c r="L11710" s="72" t="s">
        <v>15</v>
      </c>
      <c r="M11710" s="72" t="s">
        <v>254</v>
      </c>
    </row>
    <row r="11711" spans="1:13" s="3" customFormat="1" ht="12.75" x14ac:dyDescent="0.2">
      <c r="A11711" s="62" t="s">
        <v>13359</v>
      </c>
      <c r="B11711" s="62" t="s">
        <v>217</v>
      </c>
      <c r="C11711" s="63">
        <v>10</v>
      </c>
      <c r="D11711" s="64" t="s">
        <v>13378</v>
      </c>
      <c r="E11711" s="64" t="s">
        <v>7336</v>
      </c>
      <c r="F11711" s="65">
        <v>44121800</v>
      </c>
      <c r="G11711" s="64" t="s">
        <v>13633</v>
      </c>
      <c r="H11711" s="64">
        <v>2</v>
      </c>
      <c r="I11711" s="64">
        <v>7</v>
      </c>
      <c r="J11711" s="66">
        <v>131</v>
      </c>
      <c r="K11711" s="67">
        <v>458500</v>
      </c>
      <c r="L11711" s="68" t="s">
        <v>15</v>
      </c>
      <c r="M11711" s="68" t="s">
        <v>254</v>
      </c>
    </row>
    <row r="11712" spans="1:13" s="3" customFormat="1" ht="12.75" x14ac:dyDescent="0.2">
      <c r="A11712" s="62" t="s">
        <v>13359</v>
      </c>
      <c r="B11712" s="62" t="s">
        <v>869</v>
      </c>
      <c r="C11712" s="63">
        <v>10</v>
      </c>
      <c r="D11712" s="62" t="s">
        <v>13488</v>
      </c>
      <c r="E11712" s="62" t="s">
        <v>7337</v>
      </c>
      <c r="F11712" s="69">
        <v>44111900</v>
      </c>
      <c r="G11712" s="62" t="s">
        <v>13633</v>
      </c>
      <c r="H11712" s="62">
        <v>2</v>
      </c>
      <c r="I11712" s="62">
        <v>7</v>
      </c>
      <c r="J11712" s="70">
        <v>11</v>
      </c>
      <c r="K11712" s="71">
        <v>495000</v>
      </c>
      <c r="L11712" s="72" t="s">
        <v>15</v>
      </c>
      <c r="M11712" s="72" t="s">
        <v>254</v>
      </c>
    </row>
    <row r="11713" spans="1:13" s="3" customFormat="1" ht="12.75" x14ac:dyDescent="0.2">
      <c r="A11713" s="62" t="s">
        <v>13359</v>
      </c>
      <c r="B11713" s="62" t="s">
        <v>215</v>
      </c>
      <c r="C11713" s="63">
        <v>10</v>
      </c>
      <c r="D11713" s="64" t="s">
        <v>13376</v>
      </c>
      <c r="E11713" s="64" t="s">
        <v>7338</v>
      </c>
      <c r="F11713" s="65">
        <v>44122000</v>
      </c>
      <c r="G11713" s="64" t="s">
        <v>13633</v>
      </c>
      <c r="H11713" s="64">
        <v>2</v>
      </c>
      <c r="I11713" s="64">
        <v>7</v>
      </c>
      <c r="J11713" s="66">
        <v>9350</v>
      </c>
      <c r="K11713" s="67">
        <v>18700000</v>
      </c>
      <c r="L11713" s="68" t="s">
        <v>15</v>
      </c>
      <c r="M11713" s="68" t="s">
        <v>254</v>
      </c>
    </row>
    <row r="11714" spans="1:13" s="3" customFormat="1" ht="12.75" x14ac:dyDescent="0.2">
      <c r="A11714" s="62" t="s">
        <v>13359</v>
      </c>
      <c r="B11714" s="62" t="s">
        <v>220</v>
      </c>
      <c r="C11714" s="63">
        <v>10</v>
      </c>
      <c r="D11714" s="62" t="s">
        <v>13451</v>
      </c>
      <c r="E11714" s="62" t="s">
        <v>7339</v>
      </c>
      <c r="F11714" s="69">
        <v>44101800</v>
      </c>
      <c r="G11714" s="62" t="s">
        <v>13633</v>
      </c>
      <c r="H11714" s="62">
        <v>2</v>
      </c>
      <c r="I11714" s="62">
        <v>7</v>
      </c>
      <c r="J11714" s="70">
        <v>32</v>
      </c>
      <c r="K11714" s="71">
        <v>288000</v>
      </c>
      <c r="L11714" s="72" t="s">
        <v>15</v>
      </c>
      <c r="M11714" s="72" t="s">
        <v>254</v>
      </c>
    </row>
    <row r="11715" spans="1:13" s="3" customFormat="1" ht="12.75" x14ac:dyDescent="0.2">
      <c r="A11715" s="62" t="s">
        <v>13359</v>
      </c>
      <c r="B11715" s="62" t="s">
        <v>220</v>
      </c>
      <c r="C11715" s="63">
        <v>10</v>
      </c>
      <c r="D11715" s="64" t="s">
        <v>13451</v>
      </c>
      <c r="E11715" s="64" t="s">
        <v>7340</v>
      </c>
      <c r="F11715" s="65">
        <v>44101800</v>
      </c>
      <c r="G11715" s="64" t="s">
        <v>13633</v>
      </c>
      <c r="H11715" s="64">
        <v>2</v>
      </c>
      <c r="I11715" s="64">
        <v>7</v>
      </c>
      <c r="J11715" s="66">
        <v>2</v>
      </c>
      <c r="K11715" s="67">
        <v>34356</v>
      </c>
      <c r="L11715" s="68" t="s">
        <v>15</v>
      </c>
      <c r="M11715" s="68" t="s">
        <v>254</v>
      </c>
    </row>
    <row r="11716" spans="1:13" s="3" customFormat="1" ht="12.75" x14ac:dyDescent="0.2">
      <c r="A11716" s="62" t="s">
        <v>13359</v>
      </c>
      <c r="B11716" s="62" t="s">
        <v>220</v>
      </c>
      <c r="C11716" s="63">
        <v>10</v>
      </c>
      <c r="D11716" s="62" t="s">
        <v>13451</v>
      </c>
      <c r="E11716" s="62" t="s">
        <v>7341</v>
      </c>
      <c r="F11716" s="69">
        <v>44101800</v>
      </c>
      <c r="G11716" s="62" t="s">
        <v>13633</v>
      </c>
      <c r="H11716" s="62">
        <v>2</v>
      </c>
      <c r="I11716" s="62">
        <v>7</v>
      </c>
      <c r="J11716" s="70">
        <v>1</v>
      </c>
      <c r="K11716" s="71">
        <v>46164</v>
      </c>
      <c r="L11716" s="72" t="s">
        <v>15</v>
      </c>
      <c r="M11716" s="72" t="s">
        <v>254</v>
      </c>
    </row>
    <row r="11717" spans="1:13" s="3" customFormat="1" ht="12.75" x14ac:dyDescent="0.2">
      <c r="A11717" s="62" t="s">
        <v>13359</v>
      </c>
      <c r="B11717" s="62" t="s">
        <v>215</v>
      </c>
      <c r="C11717" s="63">
        <v>10</v>
      </c>
      <c r="D11717" s="64" t="s">
        <v>13376</v>
      </c>
      <c r="E11717" s="64" t="s">
        <v>7342</v>
      </c>
      <c r="F11717" s="65">
        <v>44122000</v>
      </c>
      <c r="G11717" s="64" t="s">
        <v>13633</v>
      </c>
      <c r="H11717" s="64">
        <v>2</v>
      </c>
      <c r="I11717" s="64">
        <v>7</v>
      </c>
      <c r="J11717" s="66">
        <v>644</v>
      </c>
      <c r="K11717" s="67">
        <v>1932000</v>
      </c>
      <c r="L11717" s="68" t="s">
        <v>15</v>
      </c>
      <c r="M11717" s="68" t="s">
        <v>254</v>
      </c>
    </row>
    <row r="11718" spans="1:13" s="3" customFormat="1" ht="12.75" x14ac:dyDescent="0.2">
      <c r="A11718" s="62" t="s">
        <v>13359</v>
      </c>
      <c r="B11718" s="62" t="s">
        <v>215</v>
      </c>
      <c r="C11718" s="63">
        <v>10</v>
      </c>
      <c r="D11718" s="62" t="s">
        <v>13376</v>
      </c>
      <c r="E11718" s="62" t="s">
        <v>7343</v>
      </c>
      <c r="F11718" s="69">
        <v>44122000</v>
      </c>
      <c r="G11718" s="62" t="s">
        <v>13633</v>
      </c>
      <c r="H11718" s="62">
        <v>2</v>
      </c>
      <c r="I11718" s="62">
        <v>7</v>
      </c>
      <c r="J11718" s="70">
        <v>406</v>
      </c>
      <c r="K11718" s="71">
        <v>14210000</v>
      </c>
      <c r="L11718" s="72" t="s">
        <v>15</v>
      </c>
      <c r="M11718" s="72" t="s">
        <v>254</v>
      </c>
    </row>
    <row r="11719" spans="1:13" s="3" customFormat="1" ht="12.75" x14ac:dyDescent="0.2">
      <c r="A11719" s="62" t="s">
        <v>13359</v>
      </c>
      <c r="B11719" s="62" t="s">
        <v>215</v>
      </c>
      <c r="C11719" s="63">
        <v>10</v>
      </c>
      <c r="D11719" s="64" t="s">
        <v>13376</v>
      </c>
      <c r="E11719" s="64" t="s">
        <v>7344</v>
      </c>
      <c r="F11719" s="65">
        <v>44122000</v>
      </c>
      <c r="G11719" s="64" t="s">
        <v>13633</v>
      </c>
      <c r="H11719" s="64">
        <v>2</v>
      </c>
      <c r="I11719" s="64">
        <v>7</v>
      </c>
      <c r="J11719" s="66">
        <v>35179</v>
      </c>
      <c r="K11719" s="67">
        <v>80911700</v>
      </c>
      <c r="L11719" s="68" t="s">
        <v>15</v>
      </c>
      <c r="M11719" s="68" t="s">
        <v>254</v>
      </c>
    </row>
    <row r="11720" spans="1:13" s="3" customFormat="1" ht="12.75" x14ac:dyDescent="0.2">
      <c r="A11720" s="62" t="s">
        <v>13359</v>
      </c>
      <c r="B11720" s="62" t="s">
        <v>215</v>
      </c>
      <c r="C11720" s="63">
        <v>10</v>
      </c>
      <c r="D11720" s="62" t="s">
        <v>13376</v>
      </c>
      <c r="E11720" s="62" t="s">
        <v>7345</v>
      </c>
      <c r="F11720" s="69">
        <v>44122000</v>
      </c>
      <c r="G11720" s="62" t="s">
        <v>13633</v>
      </c>
      <c r="H11720" s="62">
        <v>2</v>
      </c>
      <c r="I11720" s="62">
        <v>7</v>
      </c>
      <c r="J11720" s="70">
        <v>24329</v>
      </c>
      <c r="K11720" s="71">
        <v>19463200</v>
      </c>
      <c r="L11720" s="72" t="s">
        <v>15</v>
      </c>
      <c r="M11720" s="72" t="s">
        <v>254</v>
      </c>
    </row>
    <row r="11721" spans="1:13" s="3" customFormat="1" ht="12.75" x14ac:dyDescent="0.2">
      <c r="A11721" s="62" t="s">
        <v>13359</v>
      </c>
      <c r="B11721" s="62" t="s">
        <v>215</v>
      </c>
      <c r="C11721" s="63">
        <v>10</v>
      </c>
      <c r="D11721" s="64" t="s">
        <v>13376</v>
      </c>
      <c r="E11721" s="64" t="s">
        <v>7346</v>
      </c>
      <c r="F11721" s="65">
        <v>44122000</v>
      </c>
      <c r="G11721" s="64" t="s">
        <v>13633</v>
      </c>
      <c r="H11721" s="64">
        <v>2</v>
      </c>
      <c r="I11721" s="64">
        <v>7</v>
      </c>
      <c r="J11721" s="66">
        <v>399</v>
      </c>
      <c r="K11721" s="67">
        <v>1436400</v>
      </c>
      <c r="L11721" s="68" t="s">
        <v>15</v>
      </c>
      <c r="M11721" s="68" t="s">
        <v>254</v>
      </c>
    </row>
    <row r="11722" spans="1:13" s="3" customFormat="1" ht="12.75" x14ac:dyDescent="0.2">
      <c r="A11722" s="62" t="s">
        <v>13359</v>
      </c>
      <c r="B11722" s="62" t="s">
        <v>215</v>
      </c>
      <c r="C11722" s="63">
        <v>10</v>
      </c>
      <c r="D11722" s="62" t="s">
        <v>13376</v>
      </c>
      <c r="E11722" s="62" t="s">
        <v>7347</v>
      </c>
      <c r="F11722" s="69">
        <v>44122000</v>
      </c>
      <c r="G11722" s="62" t="s">
        <v>13633</v>
      </c>
      <c r="H11722" s="62">
        <v>2</v>
      </c>
      <c r="I11722" s="62">
        <v>7</v>
      </c>
      <c r="J11722" s="70">
        <v>437</v>
      </c>
      <c r="K11722" s="71">
        <v>1748000</v>
      </c>
      <c r="L11722" s="72" t="s">
        <v>15</v>
      </c>
      <c r="M11722" s="72" t="s">
        <v>254</v>
      </c>
    </row>
    <row r="11723" spans="1:13" s="3" customFormat="1" ht="12.75" x14ac:dyDescent="0.2">
      <c r="A11723" s="62" t="s">
        <v>13359</v>
      </c>
      <c r="B11723" s="62" t="s">
        <v>215</v>
      </c>
      <c r="C11723" s="63">
        <v>10</v>
      </c>
      <c r="D11723" s="64" t="s">
        <v>13376</v>
      </c>
      <c r="E11723" s="64" t="s">
        <v>7348</v>
      </c>
      <c r="F11723" s="65">
        <v>44122000</v>
      </c>
      <c r="G11723" s="64" t="s">
        <v>13633</v>
      </c>
      <c r="H11723" s="64">
        <v>2</v>
      </c>
      <c r="I11723" s="64">
        <v>7</v>
      </c>
      <c r="J11723" s="66">
        <v>339</v>
      </c>
      <c r="K11723" s="67">
        <v>1695000</v>
      </c>
      <c r="L11723" s="68" t="s">
        <v>15</v>
      </c>
      <c r="M11723" s="68" t="s">
        <v>254</v>
      </c>
    </row>
    <row r="11724" spans="1:13" s="3" customFormat="1" ht="12.75" x14ac:dyDescent="0.2">
      <c r="A11724" s="62" t="s">
        <v>13359</v>
      </c>
      <c r="B11724" s="62" t="s">
        <v>215</v>
      </c>
      <c r="C11724" s="63">
        <v>10</v>
      </c>
      <c r="D11724" s="62" t="s">
        <v>13376</v>
      </c>
      <c r="E11724" s="62" t="s">
        <v>7349</v>
      </c>
      <c r="F11724" s="69">
        <v>44122000</v>
      </c>
      <c r="G11724" s="62" t="s">
        <v>13633</v>
      </c>
      <c r="H11724" s="62">
        <v>2</v>
      </c>
      <c r="I11724" s="62">
        <v>7</v>
      </c>
      <c r="J11724" s="70">
        <v>92</v>
      </c>
      <c r="K11724" s="71">
        <v>736000</v>
      </c>
      <c r="L11724" s="72" t="s">
        <v>15</v>
      </c>
      <c r="M11724" s="72" t="s">
        <v>254</v>
      </c>
    </row>
    <row r="11725" spans="1:13" s="3" customFormat="1" ht="12.75" x14ac:dyDescent="0.2">
      <c r="A11725" s="62" t="s">
        <v>13359</v>
      </c>
      <c r="B11725" s="62" t="s">
        <v>215</v>
      </c>
      <c r="C11725" s="63">
        <v>10</v>
      </c>
      <c r="D11725" s="64" t="s">
        <v>13376</v>
      </c>
      <c r="E11725" s="64" t="s">
        <v>7350</v>
      </c>
      <c r="F11725" s="65">
        <v>44122000</v>
      </c>
      <c r="G11725" s="64" t="s">
        <v>13633</v>
      </c>
      <c r="H11725" s="64">
        <v>2</v>
      </c>
      <c r="I11725" s="64">
        <v>7</v>
      </c>
      <c r="J11725" s="66">
        <v>2</v>
      </c>
      <c r="K11725" s="67">
        <v>15000</v>
      </c>
      <c r="L11725" s="68" t="s">
        <v>15</v>
      </c>
      <c r="M11725" s="68" t="s">
        <v>254</v>
      </c>
    </row>
    <row r="11726" spans="1:13" s="3" customFormat="1" ht="12.75" x14ac:dyDescent="0.2">
      <c r="A11726" s="62" t="s">
        <v>13359</v>
      </c>
      <c r="B11726" s="62" t="s">
        <v>215</v>
      </c>
      <c r="C11726" s="63">
        <v>10</v>
      </c>
      <c r="D11726" s="62" t="s">
        <v>13376</v>
      </c>
      <c r="E11726" s="62" t="s">
        <v>7351</v>
      </c>
      <c r="F11726" s="69">
        <v>44122000</v>
      </c>
      <c r="G11726" s="62" t="s">
        <v>13633</v>
      </c>
      <c r="H11726" s="62">
        <v>2</v>
      </c>
      <c r="I11726" s="62">
        <v>7</v>
      </c>
      <c r="J11726" s="70">
        <v>123</v>
      </c>
      <c r="K11726" s="71">
        <v>6150000</v>
      </c>
      <c r="L11726" s="72" t="s">
        <v>15</v>
      </c>
      <c r="M11726" s="72" t="s">
        <v>254</v>
      </c>
    </row>
    <row r="11727" spans="1:13" s="3" customFormat="1" ht="12.75" x14ac:dyDescent="0.2">
      <c r="A11727" s="62" t="s">
        <v>13359</v>
      </c>
      <c r="B11727" s="62" t="s">
        <v>215</v>
      </c>
      <c r="C11727" s="63">
        <v>10</v>
      </c>
      <c r="D11727" s="64" t="s">
        <v>13376</v>
      </c>
      <c r="E11727" s="64" t="s">
        <v>7352</v>
      </c>
      <c r="F11727" s="65">
        <v>14111500</v>
      </c>
      <c r="G11727" s="64" t="s">
        <v>13633</v>
      </c>
      <c r="H11727" s="64">
        <v>2</v>
      </c>
      <c r="I11727" s="64">
        <v>7</v>
      </c>
      <c r="J11727" s="66">
        <v>22</v>
      </c>
      <c r="K11727" s="67">
        <v>110000</v>
      </c>
      <c r="L11727" s="68" t="s">
        <v>15</v>
      </c>
      <c r="M11727" s="68" t="s">
        <v>254</v>
      </c>
    </row>
    <row r="11728" spans="1:13" s="3" customFormat="1" ht="12.75" x14ac:dyDescent="0.2">
      <c r="A11728" s="62" t="s">
        <v>13359</v>
      </c>
      <c r="B11728" s="62" t="s">
        <v>215</v>
      </c>
      <c r="C11728" s="63">
        <v>10</v>
      </c>
      <c r="D11728" s="62" t="s">
        <v>13376</v>
      </c>
      <c r="E11728" s="62" t="s">
        <v>7353</v>
      </c>
      <c r="F11728" s="69">
        <v>14111500</v>
      </c>
      <c r="G11728" s="62" t="s">
        <v>13633</v>
      </c>
      <c r="H11728" s="62">
        <v>2</v>
      </c>
      <c r="I11728" s="62">
        <v>7</v>
      </c>
      <c r="J11728" s="70">
        <v>151</v>
      </c>
      <c r="K11728" s="71">
        <v>755000</v>
      </c>
      <c r="L11728" s="72" t="s">
        <v>15</v>
      </c>
      <c r="M11728" s="72" t="s">
        <v>254</v>
      </c>
    </row>
    <row r="11729" spans="1:13" s="3" customFormat="1" ht="12.75" x14ac:dyDescent="0.2">
      <c r="A11729" s="62" t="s">
        <v>13359</v>
      </c>
      <c r="B11729" s="62" t="s">
        <v>215</v>
      </c>
      <c r="C11729" s="63">
        <v>10</v>
      </c>
      <c r="D11729" s="64" t="s">
        <v>13376</v>
      </c>
      <c r="E11729" s="64" t="s">
        <v>7354</v>
      </c>
      <c r="F11729" s="65">
        <v>14111500</v>
      </c>
      <c r="G11729" s="64" t="s">
        <v>13633</v>
      </c>
      <c r="H11729" s="64">
        <v>2</v>
      </c>
      <c r="I11729" s="64">
        <v>7</v>
      </c>
      <c r="J11729" s="66">
        <v>58</v>
      </c>
      <c r="K11729" s="67">
        <v>290000</v>
      </c>
      <c r="L11729" s="68" t="s">
        <v>15</v>
      </c>
      <c r="M11729" s="68" t="s">
        <v>254</v>
      </c>
    </row>
    <row r="11730" spans="1:13" s="3" customFormat="1" ht="12.75" x14ac:dyDescent="0.2">
      <c r="A11730" s="62" t="s">
        <v>13359</v>
      </c>
      <c r="B11730" s="62" t="s">
        <v>215</v>
      </c>
      <c r="C11730" s="63">
        <v>10</v>
      </c>
      <c r="D11730" s="62" t="s">
        <v>13376</v>
      </c>
      <c r="E11730" s="62" t="s">
        <v>7355</v>
      </c>
      <c r="F11730" s="69">
        <v>14111500</v>
      </c>
      <c r="G11730" s="62" t="s">
        <v>13633</v>
      </c>
      <c r="H11730" s="62">
        <v>2</v>
      </c>
      <c r="I11730" s="62">
        <v>7</v>
      </c>
      <c r="J11730" s="70">
        <v>1449</v>
      </c>
      <c r="K11730" s="71">
        <v>7245000</v>
      </c>
      <c r="L11730" s="72" t="s">
        <v>15</v>
      </c>
      <c r="M11730" s="72" t="s">
        <v>254</v>
      </c>
    </row>
    <row r="11731" spans="1:13" s="3" customFormat="1" ht="12.75" x14ac:dyDescent="0.2">
      <c r="A11731" s="62" t="s">
        <v>13359</v>
      </c>
      <c r="B11731" s="62" t="s">
        <v>215</v>
      </c>
      <c r="C11731" s="63">
        <v>10</v>
      </c>
      <c r="D11731" s="64" t="s">
        <v>13376</v>
      </c>
      <c r="E11731" s="64" t="s">
        <v>7356</v>
      </c>
      <c r="F11731" s="65">
        <v>14111500</v>
      </c>
      <c r="G11731" s="64" t="s">
        <v>13633</v>
      </c>
      <c r="H11731" s="64">
        <v>2</v>
      </c>
      <c r="I11731" s="64">
        <v>7</v>
      </c>
      <c r="J11731" s="66">
        <v>1367</v>
      </c>
      <c r="K11731" s="67">
        <v>586443</v>
      </c>
      <c r="L11731" s="68" t="s">
        <v>15</v>
      </c>
      <c r="M11731" s="68" t="s">
        <v>254</v>
      </c>
    </row>
    <row r="11732" spans="1:13" s="3" customFormat="1" ht="12.75" x14ac:dyDescent="0.2">
      <c r="A11732" s="62" t="s">
        <v>13359</v>
      </c>
      <c r="B11732" s="62" t="s">
        <v>215</v>
      </c>
      <c r="C11732" s="63">
        <v>10</v>
      </c>
      <c r="D11732" s="62" t="s">
        <v>13376</v>
      </c>
      <c r="E11732" s="62" t="s">
        <v>7357</v>
      </c>
      <c r="F11732" s="69">
        <v>14111500</v>
      </c>
      <c r="G11732" s="62" t="s">
        <v>13633</v>
      </c>
      <c r="H11732" s="62">
        <v>2</v>
      </c>
      <c r="I11732" s="62">
        <v>7</v>
      </c>
      <c r="J11732" s="70">
        <v>428</v>
      </c>
      <c r="K11732" s="71">
        <v>182756</v>
      </c>
      <c r="L11732" s="72" t="s">
        <v>15</v>
      </c>
      <c r="M11732" s="72" t="s">
        <v>254</v>
      </c>
    </row>
    <row r="11733" spans="1:13" s="3" customFormat="1" ht="12.75" x14ac:dyDescent="0.2">
      <c r="A11733" s="62" t="s">
        <v>13359</v>
      </c>
      <c r="B11733" s="62" t="s">
        <v>218</v>
      </c>
      <c r="C11733" s="63">
        <v>10</v>
      </c>
      <c r="D11733" s="64" t="s">
        <v>13450</v>
      </c>
      <c r="E11733" s="64" t="s">
        <v>7358</v>
      </c>
      <c r="F11733" s="65">
        <v>43202000</v>
      </c>
      <c r="G11733" s="64" t="s">
        <v>13633</v>
      </c>
      <c r="H11733" s="64">
        <v>2</v>
      </c>
      <c r="I11733" s="64">
        <v>7</v>
      </c>
      <c r="J11733" s="66">
        <v>20</v>
      </c>
      <c r="K11733" s="67">
        <v>750040</v>
      </c>
      <c r="L11733" s="68" t="s">
        <v>15</v>
      </c>
      <c r="M11733" s="68" t="s">
        <v>254</v>
      </c>
    </row>
    <row r="11734" spans="1:13" s="3" customFormat="1" ht="12.75" x14ac:dyDescent="0.2">
      <c r="A11734" s="62" t="s">
        <v>13359</v>
      </c>
      <c r="B11734" s="62" t="s">
        <v>218</v>
      </c>
      <c r="C11734" s="63">
        <v>10</v>
      </c>
      <c r="D11734" s="62" t="s">
        <v>13450</v>
      </c>
      <c r="E11734" s="62" t="s">
        <v>7359</v>
      </c>
      <c r="F11734" s="69">
        <v>43202000</v>
      </c>
      <c r="G11734" s="62" t="s">
        <v>13633</v>
      </c>
      <c r="H11734" s="62">
        <v>2</v>
      </c>
      <c r="I11734" s="62">
        <v>7</v>
      </c>
      <c r="J11734" s="70">
        <v>16</v>
      </c>
      <c r="K11734" s="71">
        <v>556560</v>
      </c>
      <c r="L11734" s="72" t="s">
        <v>15</v>
      </c>
      <c r="M11734" s="72" t="s">
        <v>254</v>
      </c>
    </row>
    <row r="11735" spans="1:13" s="3" customFormat="1" ht="12.75" x14ac:dyDescent="0.2">
      <c r="A11735" s="62" t="s">
        <v>13359</v>
      </c>
      <c r="B11735" s="62" t="s">
        <v>217</v>
      </c>
      <c r="C11735" s="63">
        <v>10</v>
      </c>
      <c r="D11735" s="64" t="s">
        <v>13378</v>
      </c>
      <c r="E11735" s="64" t="s">
        <v>7360</v>
      </c>
      <c r="F11735" s="65">
        <v>44121600</v>
      </c>
      <c r="G11735" s="64" t="s">
        <v>13633</v>
      </c>
      <c r="H11735" s="64">
        <v>2</v>
      </c>
      <c r="I11735" s="64">
        <v>7</v>
      </c>
      <c r="J11735" s="66">
        <v>45</v>
      </c>
      <c r="K11735" s="67">
        <v>158895</v>
      </c>
      <c r="L11735" s="68" t="s">
        <v>15</v>
      </c>
      <c r="M11735" s="68" t="s">
        <v>254</v>
      </c>
    </row>
    <row r="11736" spans="1:13" s="3" customFormat="1" ht="12.75" x14ac:dyDescent="0.2">
      <c r="A11736" s="62" t="s">
        <v>13359</v>
      </c>
      <c r="B11736" s="62" t="s">
        <v>219</v>
      </c>
      <c r="C11736" s="63">
        <v>10</v>
      </c>
      <c r="D11736" s="62" t="s">
        <v>13379</v>
      </c>
      <c r="E11736" s="62" t="s">
        <v>7361</v>
      </c>
      <c r="F11736" s="69">
        <v>31162000</v>
      </c>
      <c r="G11736" s="62" t="s">
        <v>13633</v>
      </c>
      <c r="H11736" s="62">
        <v>2</v>
      </c>
      <c r="I11736" s="62">
        <v>7</v>
      </c>
      <c r="J11736" s="70">
        <v>877</v>
      </c>
      <c r="K11736" s="71">
        <v>466564</v>
      </c>
      <c r="L11736" s="72" t="s">
        <v>15</v>
      </c>
      <c r="M11736" s="72" t="s">
        <v>254</v>
      </c>
    </row>
    <row r="11737" spans="1:13" s="3" customFormat="1" ht="12.75" x14ac:dyDescent="0.2">
      <c r="A11737" s="62" t="s">
        <v>13359</v>
      </c>
      <c r="B11737" s="62" t="s">
        <v>219</v>
      </c>
      <c r="C11737" s="63">
        <v>10</v>
      </c>
      <c r="D11737" s="64" t="s">
        <v>13379</v>
      </c>
      <c r="E11737" s="64" t="s">
        <v>7362</v>
      </c>
      <c r="F11737" s="65">
        <v>31162000</v>
      </c>
      <c r="G11737" s="64" t="s">
        <v>13633</v>
      </c>
      <c r="H11737" s="64">
        <v>2</v>
      </c>
      <c r="I11737" s="64">
        <v>7</v>
      </c>
      <c r="J11737" s="66">
        <v>57</v>
      </c>
      <c r="K11737" s="67">
        <v>210786</v>
      </c>
      <c r="L11737" s="68" t="s">
        <v>15</v>
      </c>
      <c r="M11737" s="68" t="s">
        <v>254</v>
      </c>
    </row>
    <row r="11738" spans="1:13" s="3" customFormat="1" ht="12.75" x14ac:dyDescent="0.2">
      <c r="A11738" s="62" t="s">
        <v>13359</v>
      </c>
      <c r="B11738" s="62" t="s">
        <v>216</v>
      </c>
      <c r="C11738" s="63">
        <v>10</v>
      </c>
      <c r="D11738" s="62" t="s">
        <v>13377</v>
      </c>
      <c r="E11738" s="62" t="s">
        <v>2206</v>
      </c>
      <c r="F11738" s="69">
        <v>31201500</v>
      </c>
      <c r="G11738" s="62" t="s">
        <v>13633</v>
      </c>
      <c r="H11738" s="62">
        <v>2</v>
      </c>
      <c r="I11738" s="62">
        <v>7</v>
      </c>
      <c r="J11738" s="70">
        <v>2117</v>
      </c>
      <c r="K11738" s="71">
        <v>5184533</v>
      </c>
      <c r="L11738" s="72" t="s">
        <v>15</v>
      </c>
      <c r="M11738" s="72" t="s">
        <v>254</v>
      </c>
    </row>
    <row r="11739" spans="1:13" s="3" customFormat="1" ht="12.75" x14ac:dyDescent="0.2">
      <c r="A11739" s="62" t="s">
        <v>13359</v>
      </c>
      <c r="B11739" s="62" t="s">
        <v>216</v>
      </c>
      <c r="C11739" s="63">
        <v>10</v>
      </c>
      <c r="D11739" s="64" t="s">
        <v>13377</v>
      </c>
      <c r="E11739" s="64" t="s">
        <v>7363</v>
      </c>
      <c r="F11739" s="65">
        <v>31201500</v>
      </c>
      <c r="G11739" s="64" t="s">
        <v>13633</v>
      </c>
      <c r="H11739" s="64">
        <v>2</v>
      </c>
      <c r="I11739" s="64">
        <v>7</v>
      </c>
      <c r="J11739" s="66">
        <v>57</v>
      </c>
      <c r="K11739" s="67">
        <v>520125</v>
      </c>
      <c r="L11739" s="68" t="s">
        <v>15</v>
      </c>
      <c r="M11739" s="68" t="s">
        <v>254</v>
      </c>
    </row>
    <row r="11740" spans="1:13" s="3" customFormat="1" ht="12.75" x14ac:dyDescent="0.2">
      <c r="A11740" s="62" t="s">
        <v>13359</v>
      </c>
      <c r="B11740" s="62" t="s">
        <v>216</v>
      </c>
      <c r="C11740" s="63">
        <v>10</v>
      </c>
      <c r="D11740" s="62" t="s">
        <v>13377</v>
      </c>
      <c r="E11740" s="62" t="s">
        <v>7364</v>
      </c>
      <c r="F11740" s="69">
        <v>31201500</v>
      </c>
      <c r="G11740" s="62" t="s">
        <v>13633</v>
      </c>
      <c r="H11740" s="62">
        <v>2</v>
      </c>
      <c r="I11740" s="62">
        <v>7</v>
      </c>
      <c r="J11740" s="70">
        <v>301</v>
      </c>
      <c r="K11740" s="71">
        <v>315147</v>
      </c>
      <c r="L11740" s="72" t="s">
        <v>15</v>
      </c>
      <c r="M11740" s="72" t="s">
        <v>254</v>
      </c>
    </row>
    <row r="11741" spans="1:13" s="3" customFormat="1" ht="12.75" x14ac:dyDescent="0.2">
      <c r="A11741" s="62" t="s">
        <v>13359</v>
      </c>
      <c r="B11741" s="62" t="s">
        <v>216</v>
      </c>
      <c r="C11741" s="63">
        <v>10</v>
      </c>
      <c r="D11741" s="64" t="s">
        <v>13377</v>
      </c>
      <c r="E11741" s="64" t="s">
        <v>7365</v>
      </c>
      <c r="F11741" s="65">
        <v>31201500</v>
      </c>
      <c r="G11741" s="64" t="s">
        <v>13633</v>
      </c>
      <c r="H11741" s="64">
        <v>2</v>
      </c>
      <c r="I11741" s="64">
        <v>7</v>
      </c>
      <c r="J11741" s="66">
        <v>467</v>
      </c>
      <c r="K11741" s="67">
        <v>1955796</v>
      </c>
      <c r="L11741" s="68" t="s">
        <v>15</v>
      </c>
      <c r="M11741" s="68" t="s">
        <v>254</v>
      </c>
    </row>
    <row r="11742" spans="1:13" s="3" customFormat="1" ht="12.75" x14ac:dyDescent="0.2">
      <c r="A11742" s="62" t="s">
        <v>13359</v>
      </c>
      <c r="B11742" s="62" t="s">
        <v>216</v>
      </c>
      <c r="C11742" s="63">
        <v>10</v>
      </c>
      <c r="D11742" s="62" t="s">
        <v>13377</v>
      </c>
      <c r="E11742" s="62" t="s">
        <v>7366</v>
      </c>
      <c r="F11742" s="69">
        <v>31201500</v>
      </c>
      <c r="G11742" s="62" t="s">
        <v>13633</v>
      </c>
      <c r="H11742" s="62">
        <v>2</v>
      </c>
      <c r="I11742" s="62">
        <v>7</v>
      </c>
      <c r="J11742" s="70">
        <v>1263</v>
      </c>
      <c r="K11742" s="71">
        <v>507726</v>
      </c>
      <c r="L11742" s="72" t="s">
        <v>15</v>
      </c>
      <c r="M11742" s="72" t="s">
        <v>254</v>
      </c>
    </row>
    <row r="11743" spans="1:13" s="3" customFormat="1" ht="12.75" x14ac:dyDescent="0.2">
      <c r="A11743" s="62" t="s">
        <v>13359</v>
      </c>
      <c r="B11743" s="62" t="s">
        <v>219</v>
      </c>
      <c r="C11743" s="63">
        <v>10</v>
      </c>
      <c r="D11743" s="64" t="s">
        <v>13379</v>
      </c>
      <c r="E11743" s="64" t="s">
        <v>7367</v>
      </c>
      <c r="F11743" s="65">
        <v>44122100</v>
      </c>
      <c r="G11743" s="64" t="s">
        <v>13633</v>
      </c>
      <c r="H11743" s="64">
        <v>2</v>
      </c>
      <c r="I11743" s="64">
        <v>7</v>
      </c>
      <c r="J11743" s="66">
        <v>1414</v>
      </c>
      <c r="K11743" s="67">
        <v>492072</v>
      </c>
      <c r="L11743" s="68" t="s">
        <v>15</v>
      </c>
      <c r="M11743" s="68" t="s">
        <v>254</v>
      </c>
    </row>
    <row r="11744" spans="1:13" s="3" customFormat="1" ht="12.75" x14ac:dyDescent="0.2">
      <c r="A11744" s="62" t="s">
        <v>13359</v>
      </c>
      <c r="B11744" s="62" t="s">
        <v>219</v>
      </c>
      <c r="C11744" s="63">
        <v>10</v>
      </c>
      <c r="D11744" s="62" t="s">
        <v>13379</v>
      </c>
      <c r="E11744" s="62" t="s">
        <v>7368</v>
      </c>
      <c r="F11744" s="69">
        <v>44122100</v>
      </c>
      <c r="G11744" s="62" t="s">
        <v>13633</v>
      </c>
      <c r="H11744" s="62">
        <v>2</v>
      </c>
      <c r="I11744" s="62">
        <v>7</v>
      </c>
      <c r="J11744" s="70">
        <v>109</v>
      </c>
      <c r="K11744" s="71">
        <v>118919</v>
      </c>
      <c r="L11744" s="72" t="s">
        <v>15</v>
      </c>
      <c r="M11744" s="72" t="s">
        <v>254</v>
      </c>
    </row>
    <row r="11745" spans="1:13" s="3" customFormat="1" ht="12.75" x14ac:dyDescent="0.2">
      <c r="A11745" s="62" t="s">
        <v>13359</v>
      </c>
      <c r="B11745" s="62" t="s">
        <v>219</v>
      </c>
      <c r="C11745" s="63">
        <v>10</v>
      </c>
      <c r="D11745" s="64" t="s">
        <v>13379</v>
      </c>
      <c r="E11745" s="64" t="s">
        <v>7369</v>
      </c>
      <c r="F11745" s="65">
        <v>44122100</v>
      </c>
      <c r="G11745" s="64" t="s">
        <v>13633</v>
      </c>
      <c r="H11745" s="64">
        <v>2</v>
      </c>
      <c r="I11745" s="64">
        <v>7</v>
      </c>
      <c r="J11745" s="66">
        <v>799</v>
      </c>
      <c r="K11745" s="67">
        <v>1084243</v>
      </c>
      <c r="L11745" s="68" t="s">
        <v>15</v>
      </c>
      <c r="M11745" s="68" t="s">
        <v>254</v>
      </c>
    </row>
    <row r="11746" spans="1:13" s="3" customFormat="1" ht="12.75" x14ac:dyDescent="0.2">
      <c r="A11746" s="62" t="s">
        <v>13359</v>
      </c>
      <c r="B11746" s="62" t="s">
        <v>217</v>
      </c>
      <c r="C11746" s="63">
        <v>10</v>
      </c>
      <c r="D11746" s="62" t="s">
        <v>13378</v>
      </c>
      <c r="E11746" s="62" t="s">
        <v>7370</v>
      </c>
      <c r="F11746" s="69">
        <v>44121700</v>
      </c>
      <c r="G11746" s="62" t="s">
        <v>13633</v>
      </c>
      <c r="H11746" s="62">
        <v>2</v>
      </c>
      <c r="I11746" s="62">
        <v>7</v>
      </c>
      <c r="J11746" s="70">
        <v>6</v>
      </c>
      <c r="K11746" s="71">
        <v>24516</v>
      </c>
      <c r="L11746" s="72" t="s">
        <v>15</v>
      </c>
      <c r="M11746" s="72" t="s">
        <v>254</v>
      </c>
    </row>
    <row r="11747" spans="1:13" s="3" customFormat="1" ht="12.75" x14ac:dyDescent="0.2">
      <c r="A11747" s="62" t="s">
        <v>13359</v>
      </c>
      <c r="B11747" s="62" t="s">
        <v>217</v>
      </c>
      <c r="C11747" s="63">
        <v>10</v>
      </c>
      <c r="D11747" s="64" t="s">
        <v>13378</v>
      </c>
      <c r="E11747" s="64" t="s">
        <v>7371</v>
      </c>
      <c r="F11747" s="65">
        <v>44121800</v>
      </c>
      <c r="G11747" s="64" t="s">
        <v>13633</v>
      </c>
      <c r="H11747" s="64">
        <v>2</v>
      </c>
      <c r="I11747" s="64">
        <v>7</v>
      </c>
      <c r="J11747" s="66">
        <v>39</v>
      </c>
      <c r="K11747" s="67">
        <v>45669</v>
      </c>
      <c r="L11747" s="68" t="s">
        <v>15</v>
      </c>
      <c r="M11747" s="68" t="s">
        <v>254</v>
      </c>
    </row>
    <row r="11748" spans="1:13" s="3" customFormat="1" ht="12.75" x14ac:dyDescent="0.2">
      <c r="A11748" s="62" t="s">
        <v>13359</v>
      </c>
      <c r="B11748" s="62" t="s">
        <v>217</v>
      </c>
      <c r="C11748" s="63">
        <v>10</v>
      </c>
      <c r="D11748" s="62" t="s">
        <v>13378</v>
      </c>
      <c r="E11748" s="62" t="s">
        <v>7372</v>
      </c>
      <c r="F11748" s="69">
        <v>44121800</v>
      </c>
      <c r="G11748" s="62" t="s">
        <v>13633</v>
      </c>
      <c r="H11748" s="62">
        <v>2</v>
      </c>
      <c r="I11748" s="62">
        <v>7</v>
      </c>
      <c r="J11748" s="70">
        <v>977</v>
      </c>
      <c r="K11748" s="71">
        <v>967230</v>
      </c>
      <c r="L11748" s="72" t="s">
        <v>15</v>
      </c>
      <c r="M11748" s="72" t="s">
        <v>254</v>
      </c>
    </row>
    <row r="11749" spans="1:13" s="3" customFormat="1" ht="12.75" x14ac:dyDescent="0.2">
      <c r="A11749" s="62" t="s">
        <v>13359</v>
      </c>
      <c r="B11749" s="62" t="s">
        <v>220</v>
      </c>
      <c r="C11749" s="63">
        <v>10</v>
      </c>
      <c r="D11749" s="64" t="s">
        <v>13451</v>
      </c>
      <c r="E11749" s="64" t="s">
        <v>7373</v>
      </c>
      <c r="F11749" s="65">
        <v>44121600</v>
      </c>
      <c r="G11749" s="64" t="s">
        <v>13633</v>
      </c>
      <c r="H11749" s="64">
        <v>2</v>
      </c>
      <c r="I11749" s="64">
        <v>7</v>
      </c>
      <c r="J11749" s="66">
        <v>187</v>
      </c>
      <c r="K11749" s="67">
        <v>1321529</v>
      </c>
      <c r="L11749" s="68" t="s">
        <v>15</v>
      </c>
      <c r="M11749" s="68" t="s">
        <v>254</v>
      </c>
    </row>
    <row r="11750" spans="1:13" s="3" customFormat="1" ht="12.75" x14ac:dyDescent="0.2">
      <c r="A11750" s="62" t="s">
        <v>13359</v>
      </c>
      <c r="B11750" s="62" t="s">
        <v>220</v>
      </c>
      <c r="C11750" s="63">
        <v>10</v>
      </c>
      <c r="D11750" s="62" t="s">
        <v>13451</v>
      </c>
      <c r="E11750" s="62" t="s">
        <v>7374</v>
      </c>
      <c r="F11750" s="69">
        <v>44121600</v>
      </c>
      <c r="G11750" s="62" t="s">
        <v>13633</v>
      </c>
      <c r="H11750" s="62">
        <v>2</v>
      </c>
      <c r="I11750" s="62">
        <v>7</v>
      </c>
      <c r="J11750" s="70">
        <v>795</v>
      </c>
      <c r="K11750" s="71">
        <v>14224935</v>
      </c>
      <c r="L11750" s="72" t="s">
        <v>15</v>
      </c>
      <c r="M11750" s="72" t="s">
        <v>254</v>
      </c>
    </row>
    <row r="11751" spans="1:13" s="3" customFormat="1" ht="12.75" x14ac:dyDescent="0.2">
      <c r="A11751" s="62" t="s">
        <v>13359</v>
      </c>
      <c r="B11751" s="62" t="s">
        <v>220</v>
      </c>
      <c r="C11751" s="63">
        <v>10</v>
      </c>
      <c r="D11751" s="64" t="s">
        <v>13451</v>
      </c>
      <c r="E11751" s="64" t="s">
        <v>7375</v>
      </c>
      <c r="F11751" s="65">
        <v>44121600</v>
      </c>
      <c r="G11751" s="64" t="s">
        <v>13633</v>
      </c>
      <c r="H11751" s="64">
        <v>2</v>
      </c>
      <c r="I11751" s="64">
        <v>7</v>
      </c>
      <c r="J11751" s="66">
        <v>1</v>
      </c>
      <c r="K11751" s="67">
        <v>195794</v>
      </c>
      <c r="L11751" s="68" t="s">
        <v>15</v>
      </c>
      <c r="M11751" s="68" t="s">
        <v>254</v>
      </c>
    </row>
    <row r="11752" spans="1:13" s="3" customFormat="1" ht="12.75" x14ac:dyDescent="0.2">
      <c r="A11752" s="62" t="s">
        <v>13359</v>
      </c>
      <c r="B11752" s="62" t="s">
        <v>220</v>
      </c>
      <c r="C11752" s="63">
        <v>10</v>
      </c>
      <c r="D11752" s="62" t="s">
        <v>13451</v>
      </c>
      <c r="E11752" s="62" t="s">
        <v>7376</v>
      </c>
      <c r="F11752" s="69">
        <v>44121600</v>
      </c>
      <c r="G11752" s="62" t="s">
        <v>13633</v>
      </c>
      <c r="H11752" s="62">
        <v>2</v>
      </c>
      <c r="I11752" s="62">
        <v>7</v>
      </c>
      <c r="J11752" s="70">
        <v>10</v>
      </c>
      <c r="K11752" s="71">
        <v>484730</v>
      </c>
      <c r="L11752" s="72" t="s">
        <v>15</v>
      </c>
      <c r="M11752" s="72" t="s">
        <v>254</v>
      </c>
    </row>
    <row r="11753" spans="1:13" s="3" customFormat="1" ht="12.75" x14ac:dyDescent="0.2">
      <c r="A11753" s="62" t="s">
        <v>13359</v>
      </c>
      <c r="B11753" s="62" t="s">
        <v>220</v>
      </c>
      <c r="C11753" s="63">
        <v>10</v>
      </c>
      <c r="D11753" s="64" t="s">
        <v>13451</v>
      </c>
      <c r="E11753" s="64" t="s">
        <v>7377</v>
      </c>
      <c r="F11753" s="65">
        <v>44121600</v>
      </c>
      <c r="G11753" s="64" t="s">
        <v>13633</v>
      </c>
      <c r="H11753" s="64">
        <v>2</v>
      </c>
      <c r="I11753" s="64">
        <v>7</v>
      </c>
      <c r="J11753" s="66">
        <v>4</v>
      </c>
      <c r="K11753" s="67">
        <v>120892</v>
      </c>
      <c r="L11753" s="68" t="s">
        <v>15</v>
      </c>
      <c r="M11753" s="68" t="s">
        <v>254</v>
      </c>
    </row>
    <row r="11754" spans="1:13" s="3" customFormat="1" ht="12.75" x14ac:dyDescent="0.2">
      <c r="A11754" s="62" t="s">
        <v>13359</v>
      </c>
      <c r="B11754" s="62" t="s">
        <v>218</v>
      </c>
      <c r="C11754" s="63">
        <v>10</v>
      </c>
      <c r="D11754" s="62" t="s">
        <v>13450</v>
      </c>
      <c r="E11754" s="62" t="s">
        <v>7378</v>
      </c>
      <c r="F11754" s="69">
        <v>43202000</v>
      </c>
      <c r="G11754" s="62" t="s">
        <v>13633</v>
      </c>
      <c r="H11754" s="62">
        <v>2</v>
      </c>
      <c r="I11754" s="62">
        <v>7</v>
      </c>
      <c r="J11754" s="70">
        <v>77</v>
      </c>
      <c r="K11754" s="71">
        <v>1575651</v>
      </c>
      <c r="L11754" s="72" t="s">
        <v>15</v>
      </c>
      <c r="M11754" s="72" t="s">
        <v>254</v>
      </c>
    </row>
    <row r="11755" spans="1:13" s="3" customFormat="1" ht="12.75" x14ac:dyDescent="0.2">
      <c r="A11755" s="62" t="s">
        <v>13359</v>
      </c>
      <c r="B11755" s="62" t="s">
        <v>217</v>
      </c>
      <c r="C11755" s="63">
        <v>10</v>
      </c>
      <c r="D11755" s="64" t="s">
        <v>13378</v>
      </c>
      <c r="E11755" s="64" t="s">
        <v>7379</v>
      </c>
      <c r="F11755" s="65">
        <v>44121600</v>
      </c>
      <c r="G11755" s="64" t="s">
        <v>13633</v>
      </c>
      <c r="H11755" s="64">
        <v>2</v>
      </c>
      <c r="I11755" s="64">
        <v>7</v>
      </c>
      <c r="J11755" s="66">
        <v>70</v>
      </c>
      <c r="K11755" s="67">
        <v>124320</v>
      </c>
      <c r="L11755" s="68" t="s">
        <v>15</v>
      </c>
      <c r="M11755" s="68" t="s">
        <v>254</v>
      </c>
    </row>
    <row r="11756" spans="1:13" s="3" customFormat="1" ht="12.75" x14ac:dyDescent="0.2">
      <c r="A11756" s="62" t="s">
        <v>13359</v>
      </c>
      <c r="B11756" s="62" t="s">
        <v>215</v>
      </c>
      <c r="C11756" s="63">
        <v>10</v>
      </c>
      <c r="D11756" s="62" t="s">
        <v>13376</v>
      </c>
      <c r="E11756" s="62" t="s">
        <v>7380</v>
      </c>
      <c r="F11756" s="69">
        <v>44122000</v>
      </c>
      <c r="G11756" s="62" t="s">
        <v>13633</v>
      </c>
      <c r="H11756" s="62">
        <v>2</v>
      </c>
      <c r="I11756" s="62">
        <v>7</v>
      </c>
      <c r="J11756" s="70">
        <v>45</v>
      </c>
      <c r="K11756" s="71">
        <v>273780</v>
      </c>
      <c r="L11756" s="72" t="s">
        <v>15</v>
      </c>
      <c r="M11756" s="72" t="s">
        <v>254</v>
      </c>
    </row>
    <row r="11757" spans="1:13" s="3" customFormat="1" ht="12.75" x14ac:dyDescent="0.2">
      <c r="A11757" s="62" t="s">
        <v>13359</v>
      </c>
      <c r="B11757" s="62" t="s">
        <v>215</v>
      </c>
      <c r="C11757" s="63">
        <v>10</v>
      </c>
      <c r="D11757" s="64" t="s">
        <v>13376</v>
      </c>
      <c r="E11757" s="64" t="s">
        <v>7381</v>
      </c>
      <c r="F11757" s="65">
        <v>44122000</v>
      </c>
      <c r="G11757" s="64" t="s">
        <v>13633</v>
      </c>
      <c r="H11757" s="64">
        <v>2</v>
      </c>
      <c r="I11757" s="64">
        <v>7</v>
      </c>
      <c r="J11757" s="66">
        <v>45</v>
      </c>
      <c r="K11757" s="67">
        <v>277110</v>
      </c>
      <c r="L11757" s="68" t="s">
        <v>15</v>
      </c>
      <c r="M11757" s="68" t="s">
        <v>254</v>
      </c>
    </row>
    <row r="11758" spans="1:13" s="3" customFormat="1" ht="12.75" x14ac:dyDescent="0.2">
      <c r="A11758" s="62" t="s">
        <v>13359</v>
      </c>
      <c r="B11758" s="62" t="s">
        <v>215</v>
      </c>
      <c r="C11758" s="63">
        <v>10</v>
      </c>
      <c r="D11758" s="62" t="s">
        <v>13376</v>
      </c>
      <c r="E11758" s="62" t="s">
        <v>7382</v>
      </c>
      <c r="F11758" s="69">
        <v>44122000</v>
      </c>
      <c r="G11758" s="62" t="s">
        <v>13633</v>
      </c>
      <c r="H11758" s="62">
        <v>2</v>
      </c>
      <c r="I11758" s="62">
        <v>7</v>
      </c>
      <c r="J11758" s="70">
        <v>45</v>
      </c>
      <c r="K11758" s="71">
        <v>1036620</v>
      </c>
      <c r="L11758" s="72" t="s">
        <v>15</v>
      </c>
      <c r="M11758" s="72" t="s">
        <v>254</v>
      </c>
    </row>
    <row r="11759" spans="1:13" s="3" customFormat="1" ht="12.75" x14ac:dyDescent="0.2">
      <c r="A11759" s="62" t="s">
        <v>13359</v>
      </c>
      <c r="B11759" s="62" t="s">
        <v>216</v>
      </c>
      <c r="C11759" s="63">
        <v>10</v>
      </c>
      <c r="D11759" s="64" t="s">
        <v>13377</v>
      </c>
      <c r="E11759" s="64" t="s">
        <v>7383</v>
      </c>
      <c r="F11759" s="65">
        <v>44122000</v>
      </c>
      <c r="G11759" s="64" t="s">
        <v>13633</v>
      </c>
      <c r="H11759" s="64">
        <v>2</v>
      </c>
      <c r="I11759" s="64">
        <v>7</v>
      </c>
      <c r="J11759" s="66">
        <v>2</v>
      </c>
      <c r="K11759" s="67">
        <v>12544</v>
      </c>
      <c r="L11759" s="68" t="s">
        <v>15</v>
      </c>
      <c r="M11759" s="68" t="s">
        <v>254</v>
      </c>
    </row>
    <row r="11760" spans="1:13" s="3" customFormat="1" ht="12.75" x14ac:dyDescent="0.2">
      <c r="A11760" s="62" t="s">
        <v>13359</v>
      </c>
      <c r="B11760" s="62" t="s">
        <v>216</v>
      </c>
      <c r="C11760" s="63">
        <v>10</v>
      </c>
      <c r="D11760" s="62" t="s">
        <v>13377</v>
      </c>
      <c r="E11760" s="62" t="s">
        <v>7384</v>
      </c>
      <c r="F11760" s="69">
        <v>44122000</v>
      </c>
      <c r="G11760" s="62" t="s">
        <v>13633</v>
      </c>
      <c r="H11760" s="62">
        <v>2</v>
      </c>
      <c r="I11760" s="62">
        <v>7</v>
      </c>
      <c r="J11760" s="70">
        <v>4</v>
      </c>
      <c r="K11760" s="71">
        <v>35320</v>
      </c>
      <c r="L11760" s="72" t="s">
        <v>15</v>
      </c>
      <c r="M11760" s="72" t="s">
        <v>254</v>
      </c>
    </row>
    <row r="11761" spans="1:13" s="3" customFormat="1" ht="12.75" x14ac:dyDescent="0.2">
      <c r="A11761" s="62" t="s">
        <v>13359</v>
      </c>
      <c r="B11761" s="62" t="s">
        <v>216</v>
      </c>
      <c r="C11761" s="63">
        <v>10</v>
      </c>
      <c r="D11761" s="64" t="s">
        <v>13377</v>
      </c>
      <c r="E11761" s="64" t="s">
        <v>7385</v>
      </c>
      <c r="F11761" s="65">
        <v>44121600</v>
      </c>
      <c r="G11761" s="64" t="s">
        <v>13633</v>
      </c>
      <c r="H11761" s="64">
        <v>2</v>
      </c>
      <c r="I11761" s="64">
        <v>7</v>
      </c>
      <c r="J11761" s="66">
        <v>6173</v>
      </c>
      <c r="K11761" s="67">
        <v>10938556</v>
      </c>
      <c r="L11761" s="68" t="s">
        <v>15</v>
      </c>
      <c r="M11761" s="68" t="s">
        <v>254</v>
      </c>
    </row>
    <row r="11762" spans="1:13" s="3" customFormat="1" ht="12.75" x14ac:dyDescent="0.2">
      <c r="A11762" s="62" t="s">
        <v>13359</v>
      </c>
      <c r="B11762" s="62" t="s">
        <v>219</v>
      </c>
      <c r="C11762" s="63">
        <v>10</v>
      </c>
      <c r="D11762" s="62" t="s">
        <v>13379</v>
      </c>
      <c r="E11762" s="62" t="s">
        <v>7386</v>
      </c>
      <c r="F11762" s="69">
        <v>44121600</v>
      </c>
      <c r="G11762" s="62" t="s">
        <v>13633</v>
      </c>
      <c r="H11762" s="62">
        <v>2</v>
      </c>
      <c r="I11762" s="62">
        <v>7</v>
      </c>
      <c r="J11762" s="70">
        <v>7</v>
      </c>
      <c r="K11762" s="71">
        <v>14105</v>
      </c>
      <c r="L11762" s="72" t="s">
        <v>15</v>
      </c>
      <c r="M11762" s="72" t="s">
        <v>254</v>
      </c>
    </row>
    <row r="11763" spans="1:13" s="3" customFormat="1" ht="12.75" x14ac:dyDescent="0.2">
      <c r="A11763" s="62" t="s">
        <v>13359</v>
      </c>
      <c r="B11763" s="62" t="s">
        <v>219</v>
      </c>
      <c r="C11763" s="63">
        <v>10</v>
      </c>
      <c r="D11763" s="64" t="s">
        <v>13379</v>
      </c>
      <c r="E11763" s="64" t="s">
        <v>7387</v>
      </c>
      <c r="F11763" s="65">
        <v>44121600</v>
      </c>
      <c r="G11763" s="64" t="s">
        <v>13633</v>
      </c>
      <c r="H11763" s="64">
        <v>2</v>
      </c>
      <c r="I11763" s="64">
        <v>7</v>
      </c>
      <c r="J11763" s="66">
        <v>7</v>
      </c>
      <c r="K11763" s="67">
        <v>11361</v>
      </c>
      <c r="L11763" s="68" t="s">
        <v>15</v>
      </c>
      <c r="M11763" s="68" t="s">
        <v>254</v>
      </c>
    </row>
    <row r="11764" spans="1:13" s="3" customFormat="1" ht="12.75" x14ac:dyDescent="0.2">
      <c r="A11764" s="62" t="s">
        <v>13359</v>
      </c>
      <c r="B11764" s="62" t="s">
        <v>219</v>
      </c>
      <c r="C11764" s="63">
        <v>10</v>
      </c>
      <c r="D11764" s="62" t="s">
        <v>13379</v>
      </c>
      <c r="E11764" s="62" t="s">
        <v>7388</v>
      </c>
      <c r="F11764" s="69">
        <v>44121600</v>
      </c>
      <c r="G11764" s="62" t="s">
        <v>13633</v>
      </c>
      <c r="H11764" s="62">
        <v>2</v>
      </c>
      <c r="I11764" s="62">
        <v>7</v>
      </c>
      <c r="J11764" s="70">
        <v>52</v>
      </c>
      <c r="K11764" s="71">
        <v>93132</v>
      </c>
      <c r="L11764" s="72" t="s">
        <v>15</v>
      </c>
      <c r="M11764" s="72" t="s">
        <v>254</v>
      </c>
    </row>
    <row r="11765" spans="1:13" s="3" customFormat="1" ht="12.75" x14ac:dyDescent="0.2">
      <c r="A11765" s="62" t="s">
        <v>13359</v>
      </c>
      <c r="B11765" s="62" t="s">
        <v>219</v>
      </c>
      <c r="C11765" s="63">
        <v>10</v>
      </c>
      <c r="D11765" s="64" t="s">
        <v>13379</v>
      </c>
      <c r="E11765" s="64" t="s">
        <v>7389</v>
      </c>
      <c r="F11765" s="65">
        <v>44121600</v>
      </c>
      <c r="G11765" s="64" t="s">
        <v>13633</v>
      </c>
      <c r="H11765" s="64">
        <v>2</v>
      </c>
      <c r="I11765" s="64">
        <v>7</v>
      </c>
      <c r="J11765" s="66">
        <v>52</v>
      </c>
      <c r="K11765" s="67">
        <v>87308</v>
      </c>
      <c r="L11765" s="68" t="s">
        <v>15</v>
      </c>
      <c r="M11765" s="68" t="s">
        <v>254</v>
      </c>
    </row>
    <row r="11766" spans="1:13" s="3" customFormat="1" ht="12.75" x14ac:dyDescent="0.2">
      <c r="A11766" s="62" t="s">
        <v>13359</v>
      </c>
      <c r="B11766" s="62" t="s">
        <v>219</v>
      </c>
      <c r="C11766" s="63">
        <v>10</v>
      </c>
      <c r="D11766" s="62" t="s">
        <v>13379</v>
      </c>
      <c r="E11766" s="62" t="s">
        <v>7390</v>
      </c>
      <c r="F11766" s="69">
        <v>44121600</v>
      </c>
      <c r="G11766" s="62" t="s">
        <v>13633</v>
      </c>
      <c r="H11766" s="62">
        <v>2</v>
      </c>
      <c r="I11766" s="62">
        <v>7</v>
      </c>
      <c r="J11766" s="70">
        <v>1262</v>
      </c>
      <c r="K11766" s="71">
        <v>1639338</v>
      </c>
      <c r="L11766" s="72" t="s">
        <v>15</v>
      </c>
      <c r="M11766" s="72" t="s">
        <v>254</v>
      </c>
    </row>
    <row r="11767" spans="1:13" s="3" customFormat="1" ht="12.75" x14ac:dyDescent="0.2">
      <c r="A11767" s="62" t="s">
        <v>13359</v>
      </c>
      <c r="B11767" s="62" t="s">
        <v>216</v>
      </c>
      <c r="C11767" s="63">
        <v>10</v>
      </c>
      <c r="D11767" s="64" t="s">
        <v>13377</v>
      </c>
      <c r="E11767" s="64" t="s">
        <v>7391</v>
      </c>
      <c r="F11767" s="65">
        <v>44121600</v>
      </c>
      <c r="G11767" s="64" t="s">
        <v>13633</v>
      </c>
      <c r="H11767" s="64">
        <v>2</v>
      </c>
      <c r="I11767" s="64">
        <v>7</v>
      </c>
      <c r="J11767" s="66">
        <v>457</v>
      </c>
      <c r="K11767" s="67">
        <v>184171</v>
      </c>
      <c r="L11767" s="68" t="s">
        <v>15</v>
      </c>
      <c r="M11767" s="68" t="s">
        <v>254</v>
      </c>
    </row>
    <row r="11768" spans="1:13" s="3" customFormat="1" ht="12.75" x14ac:dyDescent="0.2">
      <c r="A11768" s="62" t="s">
        <v>13359</v>
      </c>
      <c r="B11768" s="62" t="s">
        <v>216</v>
      </c>
      <c r="C11768" s="63">
        <v>10</v>
      </c>
      <c r="D11768" s="62" t="s">
        <v>13377</v>
      </c>
      <c r="E11768" s="62" t="s">
        <v>7392</v>
      </c>
      <c r="F11768" s="69">
        <v>44121600</v>
      </c>
      <c r="G11768" s="62" t="s">
        <v>13633</v>
      </c>
      <c r="H11768" s="62">
        <v>2</v>
      </c>
      <c r="I11768" s="62">
        <v>7</v>
      </c>
      <c r="J11768" s="70">
        <v>436</v>
      </c>
      <c r="K11768" s="71">
        <v>196636</v>
      </c>
      <c r="L11768" s="72" t="s">
        <v>15</v>
      </c>
      <c r="M11768" s="72" t="s">
        <v>254</v>
      </c>
    </row>
    <row r="11769" spans="1:13" s="3" customFormat="1" ht="12.75" x14ac:dyDescent="0.2">
      <c r="A11769" s="62" t="s">
        <v>13359</v>
      </c>
      <c r="B11769" s="62" t="s">
        <v>220</v>
      </c>
      <c r="C11769" s="63">
        <v>10</v>
      </c>
      <c r="D11769" s="64" t="s">
        <v>13451</v>
      </c>
      <c r="E11769" s="64" t="s">
        <v>7393</v>
      </c>
      <c r="F11769" s="65">
        <v>44121600</v>
      </c>
      <c r="G11769" s="64" t="s">
        <v>13633</v>
      </c>
      <c r="H11769" s="64">
        <v>2</v>
      </c>
      <c r="I11769" s="64">
        <v>7</v>
      </c>
      <c r="J11769" s="66">
        <v>49</v>
      </c>
      <c r="K11769" s="67">
        <v>2610377</v>
      </c>
      <c r="L11769" s="68" t="s">
        <v>15</v>
      </c>
      <c r="M11769" s="68" t="s">
        <v>254</v>
      </c>
    </row>
    <row r="11770" spans="1:13" s="3" customFormat="1" ht="12.75" x14ac:dyDescent="0.2">
      <c r="A11770" s="62" t="s">
        <v>13359</v>
      </c>
      <c r="B11770" s="62" t="s">
        <v>217</v>
      </c>
      <c r="C11770" s="63">
        <v>10</v>
      </c>
      <c r="D11770" s="62" t="s">
        <v>13378</v>
      </c>
      <c r="E11770" s="62" t="s">
        <v>7394</v>
      </c>
      <c r="F11770" s="69">
        <v>44121600</v>
      </c>
      <c r="G11770" s="62" t="s">
        <v>13633</v>
      </c>
      <c r="H11770" s="62">
        <v>2</v>
      </c>
      <c r="I11770" s="62">
        <v>7</v>
      </c>
      <c r="J11770" s="70">
        <v>270</v>
      </c>
      <c r="K11770" s="71">
        <v>3779190</v>
      </c>
      <c r="L11770" s="72" t="s">
        <v>15</v>
      </c>
      <c r="M11770" s="72" t="s">
        <v>254</v>
      </c>
    </row>
    <row r="11771" spans="1:13" s="3" customFormat="1" ht="12.75" x14ac:dyDescent="0.2">
      <c r="A11771" s="62" t="s">
        <v>13359</v>
      </c>
      <c r="B11771" s="62" t="s">
        <v>217</v>
      </c>
      <c r="C11771" s="63">
        <v>10</v>
      </c>
      <c r="D11771" s="64" t="s">
        <v>13378</v>
      </c>
      <c r="E11771" s="64" t="s">
        <v>7395</v>
      </c>
      <c r="F11771" s="65">
        <v>44121700</v>
      </c>
      <c r="G11771" s="64" t="s">
        <v>13633</v>
      </c>
      <c r="H11771" s="64">
        <v>2</v>
      </c>
      <c r="I11771" s="64">
        <v>7</v>
      </c>
      <c r="J11771" s="66">
        <v>1924</v>
      </c>
      <c r="K11771" s="67">
        <v>594516</v>
      </c>
      <c r="L11771" s="68" t="s">
        <v>15</v>
      </c>
      <c r="M11771" s="68" t="s">
        <v>254</v>
      </c>
    </row>
    <row r="11772" spans="1:13" s="3" customFormat="1" ht="12.75" x14ac:dyDescent="0.2">
      <c r="A11772" s="62" t="s">
        <v>13359</v>
      </c>
      <c r="B11772" s="62" t="s">
        <v>217</v>
      </c>
      <c r="C11772" s="63">
        <v>10</v>
      </c>
      <c r="D11772" s="62" t="s">
        <v>13378</v>
      </c>
      <c r="E11772" s="62" t="s">
        <v>7396</v>
      </c>
      <c r="F11772" s="69">
        <v>44121700</v>
      </c>
      <c r="G11772" s="62" t="s">
        <v>13633</v>
      </c>
      <c r="H11772" s="62">
        <v>2</v>
      </c>
      <c r="I11772" s="62">
        <v>7</v>
      </c>
      <c r="J11772" s="70">
        <v>3523</v>
      </c>
      <c r="K11772" s="71">
        <v>8349510</v>
      </c>
      <c r="L11772" s="72" t="s">
        <v>15</v>
      </c>
      <c r="M11772" s="72" t="s">
        <v>254</v>
      </c>
    </row>
    <row r="11773" spans="1:13" s="3" customFormat="1" ht="12.75" x14ac:dyDescent="0.2">
      <c r="A11773" s="62" t="s">
        <v>13359</v>
      </c>
      <c r="B11773" s="62" t="s">
        <v>215</v>
      </c>
      <c r="C11773" s="63">
        <v>10</v>
      </c>
      <c r="D11773" s="64" t="s">
        <v>13376</v>
      </c>
      <c r="E11773" s="64" t="s">
        <v>7397</v>
      </c>
      <c r="F11773" s="65">
        <v>44121600</v>
      </c>
      <c r="G11773" s="64" t="s">
        <v>13633</v>
      </c>
      <c r="H11773" s="64">
        <v>2</v>
      </c>
      <c r="I11773" s="64">
        <v>7</v>
      </c>
      <c r="J11773" s="66">
        <v>468</v>
      </c>
      <c r="K11773" s="67">
        <v>1438164</v>
      </c>
      <c r="L11773" s="68" t="s">
        <v>15</v>
      </c>
      <c r="M11773" s="68" t="s">
        <v>254</v>
      </c>
    </row>
    <row r="11774" spans="1:13" s="3" customFormat="1" ht="12.75" x14ac:dyDescent="0.2">
      <c r="A11774" s="62" t="s">
        <v>13359</v>
      </c>
      <c r="B11774" s="62" t="s">
        <v>432</v>
      </c>
      <c r="C11774" s="63">
        <v>10</v>
      </c>
      <c r="D11774" s="62" t="s">
        <v>13380</v>
      </c>
      <c r="E11774" s="62" t="s">
        <v>7398</v>
      </c>
      <c r="F11774" s="69">
        <v>44121600</v>
      </c>
      <c r="G11774" s="62" t="s">
        <v>13633</v>
      </c>
      <c r="H11774" s="62">
        <v>2</v>
      </c>
      <c r="I11774" s="62">
        <v>7</v>
      </c>
      <c r="J11774" s="70">
        <v>751</v>
      </c>
      <c r="K11774" s="71">
        <v>1174564</v>
      </c>
      <c r="L11774" s="72" t="s">
        <v>15</v>
      </c>
      <c r="M11774" s="72" t="s">
        <v>254</v>
      </c>
    </row>
    <row r="11775" spans="1:13" s="3" customFormat="1" ht="12.75" x14ac:dyDescent="0.2">
      <c r="A11775" s="62" t="s">
        <v>13359</v>
      </c>
      <c r="B11775" s="62" t="s">
        <v>432</v>
      </c>
      <c r="C11775" s="63">
        <v>10</v>
      </c>
      <c r="D11775" s="64" t="s">
        <v>13380</v>
      </c>
      <c r="E11775" s="64" t="s">
        <v>7399</v>
      </c>
      <c r="F11775" s="65">
        <v>44121600</v>
      </c>
      <c r="G11775" s="64" t="s">
        <v>13633</v>
      </c>
      <c r="H11775" s="64">
        <v>2</v>
      </c>
      <c r="I11775" s="64">
        <v>7</v>
      </c>
      <c r="J11775" s="66">
        <v>31</v>
      </c>
      <c r="K11775" s="67">
        <v>37510</v>
      </c>
      <c r="L11775" s="68" t="s">
        <v>15</v>
      </c>
      <c r="M11775" s="68" t="s">
        <v>254</v>
      </c>
    </row>
    <row r="11776" spans="1:13" s="3" customFormat="1" ht="12.75" x14ac:dyDescent="0.2">
      <c r="A11776" s="62" t="s">
        <v>13359</v>
      </c>
      <c r="B11776" s="62" t="s">
        <v>432</v>
      </c>
      <c r="C11776" s="63">
        <v>10</v>
      </c>
      <c r="D11776" s="62" t="s">
        <v>13380</v>
      </c>
      <c r="E11776" s="62" t="s">
        <v>7400</v>
      </c>
      <c r="F11776" s="69">
        <v>44121600</v>
      </c>
      <c r="G11776" s="62" t="s">
        <v>13633</v>
      </c>
      <c r="H11776" s="62">
        <v>2</v>
      </c>
      <c r="I11776" s="62">
        <v>7</v>
      </c>
      <c r="J11776" s="70">
        <v>10</v>
      </c>
      <c r="K11776" s="71">
        <v>12100</v>
      </c>
      <c r="L11776" s="72" t="s">
        <v>15</v>
      </c>
      <c r="M11776" s="72" t="s">
        <v>254</v>
      </c>
    </row>
    <row r="11777" spans="1:13" s="3" customFormat="1" ht="12.75" x14ac:dyDescent="0.2">
      <c r="A11777" s="62" t="s">
        <v>13359</v>
      </c>
      <c r="B11777" s="62" t="s">
        <v>432</v>
      </c>
      <c r="C11777" s="63">
        <v>10</v>
      </c>
      <c r="D11777" s="64" t="s">
        <v>13380</v>
      </c>
      <c r="E11777" s="64" t="s">
        <v>7401</v>
      </c>
      <c r="F11777" s="65">
        <v>44121600</v>
      </c>
      <c r="G11777" s="64" t="s">
        <v>13633</v>
      </c>
      <c r="H11777" s="64">
        <v>2</v>
      </c>
      <c r="I11777" s="64">
        <v>7</v>
      </c>
      <c r="J11777" s="66">
        <v>2</v>
      </c>
      <c r="K11777" s="67">
        <v>19338</v>
      </c>
      <c r="L11777" s="68" t="s">
        <v>15</v>
      </c>
      <c r="M11777" s="68" t="s">
        <v>254</v>
      </c>
    </row>
    <row r="11778" spans="1:13" s="3" customFormat="1" ht="12.75" x14ac:dyDescent="0.2">
      <c r="A11778" s="62" t="s">
        <v>13359</v>
      </c>
      <c r="B11778" s="62" t="s">
        <v>432</v>
      </c>
      <c r="C11778" s="63">
        <v>10</v>
      </c>
      <c r="D11778" s="62" t="s">
        <v>13380</v>
      </c>
      <c r="E11778" s="62" t="s">
        <v>7402</v>
      </c>
      <c r="F11778" s="69">
        <v>44121600</v>
      </c>
      <c r="G11778" s="62" t="s">
        <v>13633</v>
      </c>
      <c r="H11778" s="62">
        <v>2</v>
      </c>
      <c r="I11778" s="62">
        <v>7</v>
      </c>
      <c r="J11778" s="70">
        <v>861</v>
      </c>
      <c r="K11778" s="71">
        <v>3240804</v>
      </c>
      <c r="L11778" s="72" t="s">
        <v>15</v>
      </c>
      <c r="M11778" s="72" t="s">
        <v>254</v>
      </c>
    </row>
    <row r="11779" spans="1:13" s="3" customFormat="1" ht="12.75" x14ac:dyDescent="0.2">
      <c r="A11779" s="62" t="s">
        <v>13359</v>
      </c>
      <c r="B11779" s="62" t="s">
        <v>432</v>
      </c>
      <c r="C11779" s="63">
        <v>10</v>
      </c>
      <c r="D11779" s="64" t="s">
        <v>13380</v>
      </c>
      <c r="E11779" s="64" t="s">
        <v>7403</v>
      </c>
      <c r="F11779" s="65">
        <v>44121600</v>
      </c>
      <c r="G11779" s="64" t="s">
        <v>13633</v>
      </c>
      <c r="H11779" s="64">
        <v>2</v>
      </c>
      <c r="I11779" s="64">
        <v>7</v>
      </c>
      <c r="J11779" s="66">
        <v>500</v>
      </c>
      <c r="K11779" s="67">
        <v>2726500</v>
      </c>
      <c r="L11779" s="68" t="s">
        <v>15</v>
      </c>
      <c r="M11779" s="68" t="s">
        <v>254</v>
      </c>
    </row>
    <row r="11780" spans="1:13" s="3" customFormat="1" ht="12.75" x14ac:dyDescent="0.2">
      <c r="A11780" s="62" t="s">
        <v>13359</v>
      </c>
      <c r="B11780" s="62" t="s">
        <v>432</v>
      </c>
      <c r="C11780" s="63">
        <v>10</v>
      </c>
      <c r="D11780" s="62" t="s">
        <v>13380</v>
      </c>
      <c r="E11780" s="62" t="s">
        <v>7404</v>
      </c>
      <c r="F11780" s="69">
        <v>44121600</v>
      </c>
      <c r="G11780" s="62" t="s">
        <v>13633</v>
      </c>
      <c r="H11780" s="62">
        <v>2</v>
      </c>
      <c r="I11780" s="62">
        <v>7</v>
      </c>
      <c r="J11780" s="70">
        <v>200</v>
      </c>
      <c r="K11780" s="71">
        <v>1930200</v>
      </c>
      <c r="L11780" s="72" t="s">
        <v>15</v>
      </c>
      <c r="M11780" s="72" t="s">
        <v>254</v>
      </c>
    </row>
    <row r="11781" spans="1:13" s="3" customFormat="1" ht="12.75" x14ac:dyDescent="0.2">
      <c r="A11781" s="62" t="s">
        <v>13359</v>
      </c>
      <c r="B11781" s="62" t="s">
        <v>432</v>
      </c>
      <c r="C11781" s="63">
        <v>10</v>
      </c>
      <c r="D11781" s="64" t="s">
        <v>13380</v>
      </c>
      <c r="E11781" s="64" t="s">
        <v>7405</v>
      </c>
      <c r="F11781" s="65">
        <v>44121600</v>
      </c>
      <c r="G11781" s="64" t="s">
        <v>13633</v>
      </c>
      <c r="H11781" s="64">
        <v>2</v>
      </c>
      <c r="I11781" s="64">
        <v>7</v>
      </c>
      <c r="J11781" s="66">
        <v>200</v>
      </c>
      <c r="K11781" s="67">
        <v>3099400</v>
      </c>
      <c r="L11781" s="68" t="s">
        <v>15</v>
      </c>
      <c r="M11781" s="68" t="s">
        <v>254</v>
      </c>
    </row>
    <row r="11782" spans="1:13" s="3" customFormat="1" ht="12.75" x14ac:dyDescent="0.2">
      <c r="A11782" s="62" t="s">
        <v>13359</v>
      </c>
      <c r="B11782" s="62" t="s">
        <v>432</v>
      </c>
      <c r="C11782" s="63">
        <v>10</v>
      </c>
      <c r="D11782" s="62" t="s">
        <v>13380</v>
      </c>
      <c r="E11782" s="62" t="s">
        <v>7406</v>
      </c>
      <c r="F11782" s="69">
        <v>44121600</v>
      </c>
      <c r="G11782" s="62" t="s">
        <v>13633</v>
      </c>
      <c r="H11782" s="62">
        <v>2</v>
      </c>
      <c r="I11782" s="62">
        <v>7</v>
      </c>
      <c r="J11782" s="70">
        <v>20</v>
      </c>
      <c r="K11782" s="71">
        <v>320400</v>
      </c>
      <c r="L11782" s="72" t="s">
        <v>15</v>
      </c>
      <c r="M11782" s="72" t="s">
        <v>254</v>
      </c>
    </row>
    <row r="11783" spans="1:13" s="3" customFormat="1" ht="12.75" x14ac:dyDescent="0.2">
      <c r="A11783" s="62" t="s">
        <v>13359</v>
      </c>
      <c r="B11783" s="62" t="s">
        <v>219</v>
      </c>
      <c r="C11783" s="63">
        <v>10</v>
      </c>
      <c r="D11783" s="64" t="s">
        <v>13379</v>
      </c>
      <c r="E11783" s="64" t="s">
        <v>7407</v>
      </c>
      <c r="F11783" s="65">
        <v>44121600</v>
      </c>
      <c r="G11783" s="64" t="s">
        <v>13633</v>
      </c>
      <c r="H11783" s="64">
        <v>2</v>
      </c>
      <c r="I11783" s="64">
        <v>7</v>
      </c>
      <c r="J11783" s="66">
        <v>7</v>
      </c>
      <c r="K11783" s="67">
        <v>37065</v>
      </c>
      <c r="L11783" s="68" t="s">
        <v>15</v>
      </c>
      <c r="M11783" s="68" t="s">
        <v>254</v>
      </c>
    </row>
    <row r="11784" spans="1:13" s="3" customFormat="1" ht="12.75" x14ac:dyDescent="0.2">
      <c r="A11784" s="62" t="s">
        <v>13359</v>
      </c>
      <c r="B11784" s="62" t="s">
        <v>219</v>
      </c>
      <c r="C11784" s="63">
        <v>10</v>
      </c>
      <c r="D11784" s="62" t="s">
        <v>13379</v>
      </c>
      <c r="E11784" s="62" t="s">
        <v>7408</v>
      </c>
      <c r="F11784" s="69">
        <v>44121600</v>
      </c>
      <c r="G11784" s="62" t="s">
        <v>13633</v>
      </c>
      <c r="H11784" s="62">
        <v>2</v>
      </c>
      <c r="I11784" s="62">
        <v>7</v>
      </c>
      <c r="J11784" s="70">
        <v>18</v>
      </c>
      <c r="K11784" s="71">
        <v>26640</v>
      </c>
      <c r="L11784" s="72" t="s">
        <v>15</v>
      </c>
      <c r="M11784" s="72" t="s">
        <v>254</v>
      </c>
    </row>
    <row r="11785" spans="1:13" s="3" customFormat="1" ht="12.75" x14ac:dyDescent="0.2">
      <c r="A11785" s="62" t="s">
        <v>13359</v>
      </c>
      <c r="B11785" s="62" t="s">
        <v>219</v>
      </c>
      <c r="C11785" s="63">
        <v>10</v>
      </c>
      <c r="D11785" s="64" t="s">
        <v>13379</v>
      </c>
      <c r="E11785" s="64" t="s">
        <v>7409</v>
      </c>
      <c r="F11785" s="65">
        <v>44121600</v>
      </c>
      <c r="G11785" s="64" t="s">
        <v>13633</v>
      </c>
      <c r="H11785" s="64">
        <v>2</v>
      </c>
      <c r="I11785" s="64">
        <v>7</v>
      </c>
      <c r="J11785" s="66">
        <v>5</v>
      </c>
      <c r="K11785" s="67">
        <v>4290</v>
      </c>
      <c r="L11785" s="68" t="s">
        <v>15</v>
      </c>
      <c r="M11785" s="68" t="s">
        <v>254</v>
      </c>
    </row>
    <row r="11786" spans="1:13" s="3" customFormat="1" ht="12.75" x14ac:dyDescent="0.2">
      <c r="A11786" s="62" t="s">
        <v>13359</v>
      </c>
      <c r="B11786" s="62" t="s">
        <v>219</v>
      </c>
      <c r="C11786" s="63">
        <v>10</v>
      </c>
      <c r="D11786" s="62" t="s">
        <v>13379</v>
      </c>
      <c r="E11786" s="62" t="s">
        <v>7410</v>
      </c>
      <c r="F11786" s="69">
        <v>44121600</v>
      </c>
      <c r="G11786" s="62" t="s">
        <v>13633</v>
      </c>
      <c r="H11786" s="62">
        <v>2</v>
      </c>
      <c r="I11786" s="62">
        <v>7</v>
      </c>
      <c r="J11786" s="70">
        <v>5</v>
      </c>
      <c r="K11786" s="71">
        <v>4825</v>
      </c>
      <c r="L11786" s="72" t="s">
        <v>15</v>
      </c>
      <c r="M11786" s="72" t="s">
        <v>254</v>
      </c>
    </row>
    <row r="11787" spans="1:13" s="3" customFormat="1" ht="12.75" x14ac:dyDescent="0.2">
      <c r="A11787" s="62" t="s">
        <v>13359</v>
      </c>
      <c r="B11787" s="62" t="s">
        <v>217</v>
      </c>
      <c r="C11787" s="63">
        <v>10</v>
      </c>
      <c r="D11787" s="64" t="s">
        <v>13378</v>
      </c>
      <c r="E11787" s="64" t="s">
        <v>7411</v>
      </c>
      <c r="F11787" s="65">
        <v>44121700</v>
      </c>
      <c r="G11787" s="64" t="s">
        <v>13633</v>
      </c>
      <c r="H11787" s="64">
        <v>2</v>
      </c>
      <c r="I11787" s="64">
        <v>7</v>
      </c>
      <c r="J11787" s="66">
        <v>5522</v>
      </c>
      <c r="K11787" s="67">
        <v>4373424</v>
      </c>
      <c r="L11787" s="68" t="s">
        <v>15</v>
      </c>
      <c r="M11787" s="68" t="s">
        <v>254</v>
      </c>
    </row>
    <row r="11788" spans="1:13" s="3" customFormat="1" ht="12.75" x14ac:dyDescent="0.2">
      <c r="A11788" s="62" t="s">
        <v>13359</v>
      </c>
      <c r="B11788" s="62" t="s">
        <v>217</v>
      </c>
      <c r="C11788" s="63">
        <v>10</v>
      </c>
      <c r="D11788" s="62" t="s">
        <v>13378</v>
      </c>
      <c r="E11788" s="62" t="s">
        <v>7412</v>
      </c>
      <c r="F11788" s="69">
        <v>44121700</v>
      </c>
      <c r="G11788" s="62" t="s">
        <v>13633</v>
      </c>
      <c r="H11788" s="62">
        <v>2</v>
      </c>
      <c r="I11788" s="62">
        <v>7</v>
      </c>
      <c r="J11788" s="70">
        <v>33</v>
      </c>
      <c r="K11788" s="71">
        <v>40623</v>
      </c>
      <c r="L11788" s="72" t="s">
        <v>15</v>
      </c>
      <c r="M11788" s="72" t="s">
        <v>254</v>
      </c>
    </row>
    <row r="11789" spans="1:13" s="3" customFormat="1" ht="12.75" x14ac:dyDescent="0.2">
      <c r="A11789" s="62" t="s">
        <v>13359</v>
      </c>
      <c r="B11789" s="62" t="s">
        <v>217</v>
      </c>
      <c r="C11789" s="63">
        <v>10</v>
      </c>
      <c r="D11789" s="64" t="s">
        <v>13378</v>
      </c>
      <c r="E11789" s="64" t="s">
        <v>7413</v>
      </c>
      <c r="F11789" s="65">
        <v>44121700</v>
      </c>
      <c r="G11789" s="64" t="s">
        <v>13633</v>
      </c>
      <c r="H11789" s="64">
        <v>2</v>
      </c>
      <c r="I11789" s="64">
        <v>7</v>
      </c>
      <c r="J11789" s="66">
        <v>3968</v>
      </c>
      <c r="K11789" s="67">
        <v>2353024</v>
      </c>
      <c r="L11789" s="68" t="s">
        <v>15</v>
      </c>
      <c r="M11789" s="68" t="s">
        <v>254</v>
      </c>
    </row>
    <row r="11790" spans="1:13" s="3" customFormat="1" ht="12.75" x14ac:dyDescent="0.2">
      <c r="A11790" s="62" t="s">
        <v>13359</v>
      </c>
      <c r="B11790" s="62" t="s">
        <v>217</v>
      </c>
      <c r="C11790" s="63">
        <v>10</v>
      </c>
      <c r="D11790" s="62" t="s">
        <v>13378</v>
      </c>
      <c r="E11790" s="62" t="s">
        <v>7414</v>
      </c>
      <c r="F11790" s="69">
        <v>44121700</v>
      </c>
      <c r="G11790" s="62" t="s">
        <v>13633</v>
      </c>
      <c r="H11790" s="62">
        <v>2</v>
      </c>
      <c r="I11790" s="62">
        <v>7</v>
      </c>
      <c r="J11790" s="70">
        <v>1310</v>
      </c>
      <c r="K11790" s="71">
        <v>1067650</v>
      </c>
      <c r="L11790" s="72" t="s">
        <v>15</v>
      </c>
      <c r="M11790" s="72" t="s">
        <v>254</v>
      </c>
    </row>
    <row r="11791" spans="1:13" s="3" customFormat="1" ht="12.75" x14ac:dyDescent="0.2">
      <c r="A11791" s="62" t="s">
        <v>13359</v>
      </c>
      <c r="B11791" s="62" t="s">
        <v>221</v>
      </c>
      <c r="C11791" s="63">
        <v>10</v>
      </c>
      <c r="D11791" s="64" t="s">
        <v>13382</v>
      </c>
      <c r="E11791" s="64" t="s">
        <v>7415</v>
      </c>
      <c r="F11791" s="65">
        <v>44121600</v>
      </c>
      <c r="G11791" s="64" t="s">
        <v>13633</v>
      </c>
      <c r="H11791" s="64">
        <v>2</v>
      </c>
      <c r="I11791" s="64">
        <v>7</v>
      </c>
      <c r="J11791" s="66">
        <v>90</v>
      </c>
      <c r="K11791" s="67">
        <v>403380</v>
      </c>
      <c r="L11791" s="68" t="s">
        <v>15</v>
      </c>
      <c r="M11791" s="68" t="s">
        <v>254</v>
      </c>
    </row>
    <row r="11792" spans="1:13" s="3" customFormat="1" ht="12.75" x14ac:dyDescent="0.2">
      <c r="A11792" s="62" t="s">
        <v>13359</v>
      </c>
      <c r="B11792" s="62" t="s">
        <v>902</v>
      </c>
      <c r="C11792" s="63">
        <v>10</v>
      </c>
      <c r="D11792" s="62" t="s">
        <v>13521</v>
      </c>
      <c r="E11792" s="62" t="s">
        <v>7416</v>
      </c>
      <c r="F11792" s="69">
        <v>43202000</v>
      </c>
      <c r="G11792" s="62" t="s">
        <v>13633</v>
      </c>
      <c r="H11792" s="62">
        <v>2</v>
      </c>
      <c r="I11792" s="62">
        <v>7</v>
      </c>
      <c r="J11792" s="70">
        <v>88</v>
      </c>
      <c r="K11792" s="71">
        <v>976184</v>
      </c>
      <c r="L11792" s="72" t="s">
        <v>15</v>
      </c>
      <c r="M11792" s="72" t="s">
        <v>254</v>
      </c>
    </row>
    <row r="11793" spans="1:13" s="3" customFormat="1" ht="12.75" x14ac:dyDescent="0.2">
      <c r="A11793" s="62" t="s">
        <v>13359</v>
      </c>
      <c r="B11793" s="62" t="s">
        <v>217</v>
      </c>
      <c r="C11793" s="63">
        <v>10</v>
      </c>
      <c r="D11793" s="64" t="s">
        <v>13378</v>
      </c>
      <c r="E11793" s="64" t="s">
        <v>7417</v>
      </c>
      <c r="F11793" s="65">
        <v>44121700</v>
      </c>
      <c r="G11793" s="64" t="s">
        <v>13633</v>
      </c>
      <c r="H11793" s="64">
        <v>2</v>
      </c>
      <c r="I11793" s="64">
        <v>7</v>
      </c>
      <c r="J11793" s="66">
        <v>892</v>
      </c>
      <c r="K11793" s="67">
        <v>733224</v>
      </c>
      <c r="L11793" s="68" t="s">
        <v>15</v>
      </c>
      <c r="M11793" s="68" t="s">
        <v>254</v>
      </c>
    </row>
    <row r="11794" spans="1:13" s="3" customFormat="1" ht="12.75" x14ac:dyDescent="0.2">
      <c r="A11794" s="62" t="s">
        <v>13359</v>
      </c>
      <c r="B11794" s="62" t="s">
        <v>217</v>
      </c>
      <c r="C11794" s="63">
        <v>10</v>
      </c>
      <c r="D11794" s="62" t="s">
        <v>13378</v>
      </c>
      <c r="E11794" s="62" t="s">
        <v>7418</v>
      </c>
      <c r="F11794" s="69">
        <v>44121700</v>
      </c>
      <c r="G11794" s="62" t="s">
        <v>13633</v>
      </c>
      <c r="H11794" s="62">
        <v>2</v>
      </c>
      <c r="I11794" s="62">
        <v>7</v>
      </c>
      <c r="J11794" s="70">
        <v>587</v>
      </c>
      <c r="K11794" s="71">
        <v>493080</v>
      </c>
      <c r="L11794" s="72" t="s">
        <v>15</v>
      </c>
      <c r="M11794" s="72" t="s">
        <v>254</v>
      </c>
    </row>
    <row r="11795" spans="1:13" s="3" customFormat="1" ht="12.75" x14ac:dyDescent="0.2">
      <c r="A11795" s="62" t="s">
        <v>13359</v>
      </c>
      <c r="B11795" s="62" t="s">
        <v>215</v>
      </c>
      <c r="C11795" s="63">
        <v>10</v>
      </c>
      <c r="D11795" s="64" t="s">
        <v>13376</v>
      </c>
      <c r="E11795" s="64" t="s">
        <v>7419</v>
      </c>
      <c r="F11795" s="65">
        <v>44121600</v>
      </c>
      <c r="G11795" s="64" t="s">
        <v>13633</v>
      </c>
      <c r="H11795" s="64">
        <v>2</v>
      </c>
      <c r="I11795" s="64">
        <v>7</v>
      </c>
      <c r="J11795" s="66">
        <v>2000</v>
      </c>
      <c r="K11795" s="67">
        <v>2026000</v>
      </c>
      <c r="L11795" s="68" t="s">
        <v>15</v>
      </c>
      <c r="M11795" s="68" t="s">
        <v>254</v>
      </c>
    </row>
    <row r="11796" spans="1:13" s="3" customFormat="1" ht="12.75" x14ac:dyDescent="0.2">
      <c r="A11796" s="62" t="s">
        <v>13359</v>
      </c>
      <c r="B11796" s="62" t="s">
        <v>215</v>
      </c>
      <c r="C11796" s="63">
        <v>10</v>
      </c>
      <c r="D11796" s="62" t="s">
        <v>13376</v>
      </c>
      <c r="E11796" s="62" t="s">
        <v>7420</v>
      </c>
      <c r="F11796" s="69">
        <v>44121600</v>
      </c>
      <c r="G11796" s="62" t="s">
        <v>13633</v>
      </c>
      <c r="H11796" s="62">
        <v>2</v>
      </c>
      <c r="I11796" s="62">
        <v>7</v>
      </c>
      <c r="J11796" s="70">
        <v>897</v>
      </c>
      <c r="K11796" s="71">
        <v>401856</v>
      </c>
      <c r="L11796" s="72" t="s">
        <v>15</v>
      </c>
      <c r="M11796" s="72" t="s">
        <v>254</v>
      </c>
    </row>
    <row r="11797" spans="1:13" s="3" customFormat="1" ht="12.75" x14ac:dyDescent="0.2">
      <c r="A11797" s="62" t="s">
        <v>13359</v>
      </c>
      <c r="B11797" s="62" t="s">
        <v>217</v>
      </c>
      <c r="C11797" s="63">
        <v>10</v>
      </c>
      <c r="D11797" s="64" t="s">
        <v>13378</v>
      </c>
      <c r="E11797" s="64" t="s">
        <v>7421</v>
      </c>
      <c r="F11797" s="65">
        <v>44121600</v>
      </c>
      <c r="G11797" s="64" t="s">
        <v>13633</v>
      </c>
      <c r="H11797" s="64">
        <v>2</v>
      </c>
      <c r="I11797" s="64">
        <v>7</v>
      </c>
      <c r="J11797" s="66">
        <v>6</v>
      </c>
      <c r="K11797" s="67">
        <v>41556</v>
      </c>
      <c r="L11797" s="68" t="s">
        <v>15</v>
      </c>
      <c r="M11797" s="68" t="s">
        <v>254</v>
      </c>
    </row>
    <row r="11798" spans="1:13" s="3" customFormat="1" ht="12.75" x14ac:dyDescent="0.2">
      <c r="A11798" s="62" t="s">
        <v>13359</v>
      </c>
      <c r="B11798" s="62" t="s">
        <v>217</v>
      </c>
      <c r="C11798" s="63">
        <v>10</v>
      </c>
      <c r="D11798" s="62" t="s">
        <v>13378</v>
      </c>
      <c r="E11798" s="62" t="s">
        <v>7422</v>
      </c>
      <c r="F11798" s="69">
        <v>44121600</v>
      </c>
      <c r="G11798" s="62" t="s">
        <v>13633</v>
      </c>
      <c r="H11798" s="62">
        <v>2</v>
      </c>
      <c r="I11798" s="62">
        <v>7</v>
      </c>
      <c r="J11798" s="70">
        <v>48</v>
      </c>
      <c r="K11798" s="71">
        <v>337920</v>
      </c>
      <c r="L11798" s="72" t="s">
        <v>15</v>
      </c>
      <c r="M11798" s="72" t="s">
        <v>254</v>
      </c>
    </row>
    <row r="11799" spans="1:13" s="3" customFormat="1" ht="12.75" x14ac:dyDescent="0.2">
      <c r="A11799" s="62" t="s">
        <v>13359</v>
      </c>
      <c r="B11799" s="62" t="s">
        <v>874</v>
      </c>
      <c r="C11799" s="63">
        <v>10</v>
      </c>
      <c r="D11799" s="64" t="s">
        <v>13493</v>
      </c>
      <c r="E11799" s="64" t="s">
        <v>7423</v>
      </c>
      <c r="F11799" s="65">
        <v>44121600</v>
      </c>
      <c r="G11799" s="64" t="s">
        <v>13633</v>
      </c>
      <c r="H11799" s="64">
        <v>2</v>
      </c>
      <c r="I11799" s="64">
        <v>7</v>
      </c>
      <c r="J11799" s="66">
        <v>50</v>
      </c>
      <c r="K11799" s="67">
        <v>231600</v>
      </c>
      <c r="L11799" s="68" t="s">
        <v>15</v>
      </c>
      <c r="M11799" s="68" t="s">
        <v>254</v>
      </c>
    </row>
    <row r="11800" spans="1:13" s="3" customFormat="1" ht="12.75" x14ac:dyDescent="0.2">
      <c r="A11800" s="62" t="s">
        <v>13359</v>
      </c>
      <c r="B11800" s="62" t="s">
        <v>215</v>
      </c>
      <c r="C11800" s="63">
        <v>10</v>
      </c>
      <c r="D11800" s="62" t="s">
        <v>13376</v>
      </c>
      <c r="E11800" s="62" t="s">
        <v>7424</v>
      </c>
      <c r="F11800" s="69">
        <v>14111500</v>
      </c>
      <c r="G11800" s="62" t="s">
        <v>13633</v>
      </c>
      <c r="H11800" s="62">
        <v>2</v>
      </c>
      <c r="I11800" s="62">
        <v>7</v>
      </c>
      <c r="J11800" s="70">
        <v>1707</v>
      </c>
      <c r="K11800" s="71">
        <v>140581692</v>
      </c>
      <c r="L11800" s="72" t="s">
        <v>15</v>
      </c>
      <c r="M11800" s="72" t="s">
        <v>254</v>
      </c>
    </row>
    <row r="11801" spans="1:13" s="3" customFormat="1" ht="12.75" x14ac:dyDescent="0.2">
      <c r="A11801" s="62" t="s">
        <v>13359</v>
      </c>
      <c r="B11801" s="62" t="s">
        <v>215</v>
      </c>
      <c r="C11801" s="63">
        <v>10</v>
      </c>
      <c r="D11801" s="64" t="s">
        <v>13376</v>
      </c>
      <c r="E11801" s="64" t="s">
        <v>7425</v>
      </c>
      <c r="F11801" s="65">
        <v>14111500</v>
      </c>
      <c r="G11801" s="64" t="s">
        <v>13633</v>
      </c>
      <c r="H11801" s="64">
        <v>2</v>
      </c>
      <c r="I11801" s="64">
        <v>7</v>
      </c>
      <c r="J11801" s="66">
        <v>1255</v>
      </c>
      <c r="K11801" s="67">
        <v>130226330</v>
      </c>
      <c r="L11801" s="68" t="s">
        <v>15</v>
      </c>
      <c r="M11801" s="68" t="s">
        <v>254</v>
      </c>
    </row>
    <row r="11802" spans="1:13" s="3" customFormat="1" ht="12.75" x14ac:dyDescent="0.2">
      <c r="A11802" s="62" t="s">
        <v>13359</v>
      </c>
      <c r="B11802" s="62" t="s">
        <v>215</v>
      </c>
      <c r="C11802" s="63">
        <v>10</v>
      </c>
      <c r="D11802" s="62" t="s">
        <v>13376</v>
      </c>
      <c r="E11802" s="62" t="s">
        <v>7426</v>
      </c>
      <c r="F11802" s="69">
        <v>14111500</v>
      </c>
      <c r="G11802" s="62" t="s">
        <v>13633</v>
      </c>
      <c r="H11802" s="62">
        <v>2</v>
      </c>
      <c r="I11802" s="62">
        <v>7</v>
      </c>
      <c r="J11802" s="70">
        <v>10</v>
      </c>
      <c r="K11802" s="71">
        <v>142190</v>
      </c>
      <c r="L11802" s="72" t="s">
        <v>15</v>
      </c>
      <c r="M11802" s="72" t="s">
        <v>254</v>
      </c>
    </row>
    <row r="11803" spans="1:13" s="3" customFormat="1" ht="12.75" x14ac:dyDescent="0.2">
      <c r="A11803" s="62" t="s">
        <v>13359</v>
      </c>
      <c r="B11803" s="62" t="s">
        <v>215</v>
      </c>
      <c r="C11803" s="63">
        <v>10</v>
      </c>
      <c r="D11803" s="64" t="s">
        <v>13376</v>
      </c>
      <c r="E11803" s="64" t="s">
        <v>7427</v>
      </c>
      <c r="F11803" s="65">
        <v>14111500</v>
      </c>
      <c r="G11803" s="64" t="s">
        <v>13633</v>
      </c>
      <c r="H11803" s="64">
        <v>2</v>
      </c>
      <c r="I11803" s="64">
        <v>7</v>
      </c>
      <c r="J11803" s="66">
        <v>30</v>
      </c>
      <c r="K11803" s="67">
        <v>918180</v>
      </c>
      <c r="L11803" s="68" t="s">
        <v>15</v>
      </c>
      <c r="M11803" s="68" t="s">
        <v>254</v>
      </c>
    </row>
    <row r="11804" spans="1:13" s="3" customFormat="1" ht="12.75" x14ac:dyDescent="0.2">
      <c r="A11804" s="62" t="s">
        <v>13359</v>
      </c>
      <c r="B11804" s="62" t="s">
        <v>215</v>
      </c>
      <c r="C11804" s="63">
        <v>10</v>
      </c>
      <c r="D11804" s="62" t="s">
        <v>13376</v>
      </c>
      <c r="E11804" s="62" t="s">
        <v>7428</v>
      </c>
      <c r="F11804" s="69">
        <v>14111500</v>
      </c>
      <c r="G11804" s="62" t="s">
        <v>13633</v>
      </c>
      <c r="H11804" s="62">
        <v>2</v>
      </c>
      <c r="I11804" s="62">
        <v>7</v>
      </c>
      <c r="J11804" s="70">
        <v>200</v>
      </c>
      <c r="K11804" s="71">
        <v>6121200</v>
      </c>
      <c r="L11804" s="72" t="s">
        <v>15</v>
      </c>
      <c r="M11804" s="72" t="s">
        <v>254</v>
      </c>
    </row>
    <row r="11805" spans="1:13" s="3" customFormat="1" ht="12.75" x14ac:dyDescent="0.2">
      <c r="A11805" s="62" t="s">
        <v>13359</v>
      </c>
      <c r="B11805" s="62" t="s">
        <v>215</v>
      </c>
      <c r="C11805" s="63">
        <v>10</v>
      </c>
      <c r="D11805" s="64" t="s">
        <v>13376</v>
      </c>
      <c r="E11805" s="64" t="s">
        <v>7429</v>
      </c>
      <c r="F11805" s="65">
        <v>14111500</v>
      </c>
      <c r="G11805" s="64" t="s">
        <v>13633</v>
      </c>
      <c r="H11805" s="64">
        <v>2</v>
      </c>
      <c r="I11805" s="64">
        <v>7</v>
      </c>
      <c r="J11805" s="66">
        <v>16</v>
      </c>
      <c r="K11805" s="67">
        <v>537344</v>
      </c>
      <c r="L11805" s="68" t="s">
        <v>15</v>
      </c>
      <c r="M11805" s="68" t="s">
        <v>254</v>
      </c>
    </row>
    <row r="11806" spans="1:13" s="3" customFormat="1" ht="12.75" x14ac:dyDescent="0.2">
      <c r="A11806" s="62" t="s">
        <v>13359</v>
      </c>
      <c r="B11806" s="62" t="s">
        <v>215</v>
      </c>
      <c r="C11806" s="63">
        <v>10</v>
      </c>
      <c r="D11806" s="62" t="s">
        <v>13376</v>
      </c>
      <c r="E11806" s="62" t="s">
        <v>7430</v>
      </c>
      <c r="F11806" s="69">
        <v>14111500</v>
      </c>
      <c r="G11806" s="62" t="s">
        <v>13633</v>
      </c>
      <c r="H11806" s="62">
        <v>2</v>
      </c>
      <c r="I11806" s="62">
        <v>7</v>
      </c>
      <c r="J11806" s="70">
        <v>16</v>
      </c>
      <c r="K11806" s="71">
        <v>1010208</v>
      </c>
      <c r="L11806" s="72" t="s">
        <v>15</v>
      </c>
      <c r="M11806" s="72" t="s">
        <v>254</v>
      </c>
    </row>
    <row r="11807" spans="1:13" s="3" customFormat="1" ht="12.75" x14ac:dyDescent="0.2">
      <c r="A11807" s="62" t="s">
        <v>13359</v>
      </c>
      <c r="B11807" s="62" t="s">
        <v>215</v>
      </c>
      <c r="C11807" s="63">
        <v>10</v>
      </c>
      <c r="D11807" s="64" t="s">
        <v>13376</v>
      </c>
      <c r="E11807" s="64" t="s">
        <v>7431</v>
      </c>
      <c r="F11807" s="65">
        <v>14111500</v>
      </c>
      <c r="G11807" s="64" t="s">
        <v>13633</v>
      </c>
      <c r="H11807" s="64">
        <v>2</v>
      </c>
      <c r="I11807" s="64">
        <v>7</v>
      </c>
      <c r="J11807" s="66">
        <v>16</v>
      </c>
      <c r="K11807" s="67">
        <v>535904</v>
      </c>
      <c r="L11807" s="68" t="s">
        <v>15</v>
      </c>
      <c r="M11807" s="68" t="s">
        <v>254</v>
      </c>
    </row>
    <row r="11808" spans="1:13" s="3" customFormat="1" ht="12.75" x14ac:dyDescent="0.2">
      <c r="A11808" s="62" t="s">
        <v>13359</v>
      </c>
      <c r="B11808" s="62" t="s">
        <v>215</v>
      </c>
      <c r="C11808" s="63">
        <v>10</v>
      </c>
      <c r="D11808" s="62" t="s">
        <v>13376</v>
      </c>
      <c r="E11808" s="62" t="s">
        <v>7432</v>
      </c>
      <c r="F11808" s="69">
        <v>14111500</v>
      </c>
      <c r="G11808" s="62" t="s">
        <v>13633</v>
      </c>
      <c r="H11808" s="62">
        <v>2</v>
      </c>
      <c r="I11808" s="62">
        <v>7</v>
      </c>
      <c r="J11808" s="70">
        <v>16</v>
      </c>
      <c r="K11808" s="71">
        <v>17808</v>
      </c>
      <c r="L11808" s="72" t="s">
        <v>15</v>
      </c>
      <c r="M11808" s="72" t="s">
        <v>254</v>
      </c>
    </row>
    <row r="11809" spans="1:13" s="3" customFormat="1" ht="12.75" x14ac:dyDescent="0.2">
      <c r="A11809" s="62" t="s">
        <v>13359</v>
      </c>
      <c r="B11809" s="62" t="s">
        <v>215</v>
      </c>
      <c r="C11809" s="63">
        <v>10</v>
      </c>
      <c r="D11809" s="64" t="s">
        <v>13376</v>
      </c>
      <c r="E11809" s="64" t="s">
        <v>7433</v>
      </c>
      <c r="F11809" s="65">
        <v>14111500</v>
      </c>
      <c r="G11809" s="64" t="s">
        <v>13633</v>
      </c>
      <c r="H11809" s="64">
        <v>2</v>
      </c>
      <c r="I11809" s="64">
        <v>7</v>
      </c>
      <c r="J11809" s="66">
        <v>155</v>
      </c>
      <c r="K11809" s="67">
        <v>279775</v>
      </c>
      <c r="L11809" s="68" t="s">
        <v>15</v>
      </c>
      <c r="M11809" s="68" t="s">
        <v>254</v>
      </c>
    </row>
    <row r="11810" spans="1:13" s="3" customFormat="1" ht="12.75" x14ac:dyDescent="0.2">
      <c r="A11810" s="62" t="s">
        <v>13359</v>
      </c>
      <c r="B11810" s="62" t="s">
        <v>221</v>
      </c>
      <c r="C11810" s="63">
        <v>10</v>
      </c>
      <c r="D11810" s="62" t="s">
        <v>13382</v>
      </c>
      <c r="E11810" s="62" t="s">
        <v>505</v>
      </c>
      <c r="F11810" s="69">
        <v>31201600</v>
      </c>
      <c r="G11810" s="62" t="s">
        <v>13633</v>
      </c>
      <c r="H11810" s="62">
        <v>2</v>
      </c>
      <c r="I11810" s="62">
        <v>7</v>
      </c>
      <c r="J11810" s="70">
        <v>1644</v>
      </c>
      <c r="K11810" s="71">
        <v>3087432</v>
      </c>
      <c r="L11810" s="72" t="s">
        <v>15</v>
      </c>
      <c r="M11810" s="72" t="s">
        <v>254</v>
      </c>
    </row>
    <row r="11811" spans="1:13" s="3" customFormat="1" ht="12.75" x14ac:dyDescent="0.2">
      <c r="A11811" s="62" t="s">
        <v>13359</v>
      </c>
      <c r="B11811" s="62" t="s">
        <v>221</v>
      </c>
      <c r="C11811" s="63">
        <v>10</v>
      </c>
      <c r="D11811" s="64" t="s">
        <v>13382</v>
      </c>
      <c r="E11811" s="64" t="s">
        <v>7434</v>
      </c>
      <c r="F11811" s="65">
        <v>31201600</v>
      </c>
      <c r="G11811" s="64" t="s">
        <v>13633</v>
      </c>
      <c r="H11811" s="64">
        <v>2</v>
      </c>
      <c r="I11811" s="64">
        <v>7</v>
      </c>
      <c r="J11811" s="66">
        <v>264</v>
      </c>
      <c r="K11811" s="67">
        <v>534864</v>
      </c>
      <c r="L11811" s="68" t="s">
        <v>15</v>
      </c>
      <c r="M11811" s="68" t="s">
        <v>254</v>
      </c>
    </row>
    <row r="11812" spans="1:13" s="3" customFormat="1" ht="12.75" x14ac:dyDescent="0.2">
      <c r="A11812" s="62" t="s">
        <v>13359</v>
      </c>
      <c r="B11812" s="62" t="s">
        <v>221</v>
      </c>
      <c r="C11812" s="63">
        <v>10</v>
      </c>
      <c r="D11812" s="62" t="s">
        <v>13382</v>
      </c>
      <c r="E11812" s="62" t="s">
        <v>7435</v>
      </c>
      <c r="F11812" s="69">
        <v>31201600</v>
      </c>
      <c r="G11812" s="62" t="s">
        <v>13633</v>
      </c>
      <c r="H11812" s="62">
        <v>2</v>
      </c>
      <c r="I11812" s="62">
        <v>7</v>
      </c>
      <c r="J11812" s="70">
        <v>916</v>
      </c>
      <c r="K11812" s="71">
        <v>1071720</v>
      </c>
      <c r="L11812" s="72" t="s">
        <v>15</v>
      </c>
      <c r="M11812" s="72" t="s">
        <v>254</v>
      </c>
    </row>
    <row r="11813" spans="1:13" s="3" customFormat="1" ht="12.75" x14ac:dyDescent="0.2">
      <c r="A11813" s="62" t="s">
        <v>13359</v>
      </c>
      <c r="B11813" s="62" t="s">
        <v>221</v>
      </c>
      <c r="C11813" s="63">
        <v>10</v>
      </c>
      <c r="D11813" s="64" t="s">
        <v>13382</v>
      </c>
      <c r="E11813" s="64" t="s">
        <v>7436</v>
      </c>
      <c r="F11813" s="65">
        <v>31201600</v>
      </c>
      <c r="G11813" s="64" t="s">
        <v>13633</v>
      </c>
      <c r="H11813" s="64">
        <v>2</v>
      </c>
      <c r="I11813" s="64">
        <v>7</v>
      </c>
      <c r="J11813" s="66">
        <v>6</v>
      </c>
      <c r="K11813" s="67">
        <v>85050</v>
      </c>
      <c r="L11813" s="68" t="s">
        <v>15</v>
      </c>
      <c r="M11813" s="68" t="s">
        <v>254</v>
      </c>
    </row>
    <row r="11814" spans="1:13" s="3" customFormat="1" ht="12.75" x14ac:dyDescent="0.2">
      <c r="A11814" s="62" t="s">
        <v>13359</v>
      </c>
      <c r="B11814" s="62" t="s">
        <v>220</v>
      </c>
      <c r="C11814" s="63">
        <v>10</v>
      </c>
      <c r="D11814" s="62" t="s">
        <v>13451</v>
      </c>
      <c r="E11814" s="62" t="s">
        <v>7437</v>
      </c>
      <c r="F11814" s="69">
        <v>44121600</v>
      </c>
      <c r="G11814" s="62" t="s">
        <v>13633</v>
      </c>
      <c r="H11814" s="62">
        <v>2</v>
      </c>
      <c r="I11814" s="62">
        <v>7</v>
      </c>
      <c r="J11814" s="70">
        <v>16</v>
      </c>
      <c r="K11814" s="71">
        <v>43648</v>
      </c>
      <c r="L11814" s="72" t="s">
        <v>15</v>
      </c>
      <c r="M11814" s="72" t="s">
        <v>254</v>
      </c>
    </row>
    <row r="11815" spans="1:13" s="3" customFormat="1" ht="12.75" x14ac:dyDescent="0.2">
      <c r="A11815" s="62" t="s">
        <v>13359</v>
      </c>
      <c r="B11815" s="62" t="s">
        <v>220</v>
      </c>
      <c r="C11815" s="63">
        <v>10</v>
      </c>
      <c r="D11815" s="64" t="s">
        <v>13451</v>
      </c>
      <c r="E11815" s="64" t="s">
        <v>7438</v>
      </c>
      <c r="F11815" s="65">
        <v>44121600</v>
      </c>
      <c r="G11815" s="64" t="s">
        <v>13633</v>
      </c>
      <c r="H11815" s="64">
        <v>2</v>
      </c>
      <c r="I11815" s="64">
        <v>7</v>
      </c>
      <c r="J11815" s="66">
        <v>1</v>
      </c>
      <c r="K11815" s="67">
        <v>189561</v>
      </c>
      <c r="L11815" s="68" t="s">
        <v>15</v>
      </c>
      <c r="M11815" s="68" t="s">
        <v>254</v>
      </c>
    </row>
    <row r="11816" spans="1:13" s="3" customFormat="1" ht="12.75" x14ac:dyDescent="0.2">
      <c r="A11816" s="62" t="s">
        <v>13359</v>
      </c>
      <c r="B11816" s="62" t="s">
        <v>220</v>
      </c>
      <c r="C11816" s="63">
        <v>10</v>
      </c>
      <c r="D11816" s="62" t="s">
        <v>13451</v>
      </c>
      <c r="E11816" s="62" t="s">
        <v>7439</v>
      </c>
      <c r="F11816" s="69">
        <v>44121600</v>
      </c>
      <c r="G11816" s="62" t="s">
        <v>13633</v>
      </c>
      <c r="H11816" s="62">
        <v>2</v>
      </c>
      <c r="I11816" s="62">
        <v>7</v>
      </c>
      <c r="J11816" s="70">
        <v>100</v>
      </c>
      <c r="K11816" s="71">
        <v>622100</v>
      </c>
      <c r="L11816" s="72" t="s">
        <v>15</v>
      </c>
      <c r="M11816" s="72" t="s">
        <v>254</v>
      </c>
    </row>
    <row r="11817" spans="1:13" s="3" customFormat="1" ht="12.75" x14ac:dyDescent="0.2">
      <c r="A11817" s="62" t="s">
        <v>13359</v>
      </c>
      <c r="B11817" s="62" t="s">
        <v>220</v>
      </c>
      <c r="C11817" s="63">
        <v>10</v>
      </c>
      <c r="D11817" s="64" t="s">
        <v>13451</v>
      </c>
      <c r="E11817" s="64" t="s">
        <v>7440</v>
      </c>
      <c r="F11817" s="65">
        <v>44121600</v>
      </c>
      <c r="G11817" s="64" t="s">
        <v>13633</v>
      </c>
      <c r="H11817" s="64">
        <v>2</v>
      </c>
      <c r="I11817" s="64">
        <v>7</v>
      </c>
      <c r="J11817" s="66">
        <v>15</v>
      </c>
      <c r="K11817" s="67">
        <v>283995</v>
      </c>
      <c r="L11817" s="68" t="s">
        <v>15</v>
      </c>
      <c r="M11817" s="68" t="s">
        <v>254</v>
      </c>
    </row>
    <row r="11818" spans="1:13" s="3" customFormat="1" ht="12.75" x14ac:dyDescent="0.2">
      <c r="A11818" s="62" t="s">
        <v>13359</v>
      </c>
      <c r="B11818" s="62" t="s">
        <v>220</v>
      </c>
      <c r="C11818" s="63">
        <v>10</v>
      </c>
      <c r="D11818" s="62" t="s">
        <v>13451</v>
      </c>
      <c r="E11818" s="62" t="s">
        <v>7441</v>
      </c>
      <c r="F11818" s="69">
        <v>44121600</v>
      </c>
      <c r="G11818" s="62" t="s">
        <v>13633</v>
      </c>
      <c r="H11818" s="62">
        <v>2</v>
      </c>
      <c r="I11818" s="62">
        <v>7</v>
      </c>
      <c r="J11818" s="70">
        <v>15</v>
      </c>
      <c r="K11818" s="71">
        <v>214980</v>
      </c>
      <c r="L11818" s="72" t="s">
        <v>15</v>
      </c>
      <c r="M11818" s="72" t="s">
        <v>254</v>
      </c>
    </row>
    <row r="11819" spans="1:13" s="3" customFormat="1" ht="12.75" x14ac:dyDescent="0.2">
      <c r="A11819" s="62" t="s">
        <v>13359</v>
      </c>
      <c r="B11819" s="62" t="s">
        <v>265</v>
      </c>
      <c r="C11819" s="63">
        <v>10</v>
      </c>
      <c r="D11819" s="64" t="s">
        <v>13462</v>
      </c>
      <c r="E11819" s="64" t="s">
        <v>7442</v>
      </c>
      <c r="F11819" s="65">
        <v>26111700</v>
      </c>
      <c r="G11819" s="64" t="s">
        <v>13633</v>
      </c>
      <c r="H11819" s="64">
        <v>2</v>
      </c>
      <c r="I11819" s="64">
        <v>7</v>
      </c>
      <c r="J11819" s="66">
        <v>15</v>
      </c>
      <c r="K11819" s="67">
        <v>201510</v>
      </c>
      <c r="L11819" s="68" t="s">
        <v>15</v>
      </c>
      <c r="M11819" s="68" t="s">
        <v>254</v>
      </c>
    </row>
    <row r="11820" spans="1:13" s="3" customFormat="1" ht="12.75" x14ac:dyDescent="0.2">
      <c r="A11820" s="62" t="s">
        <v>13359</v>
      </c>
      <c r="B11820" s="62" t="s">
        <v>265</v>
      </c>
      <c r="C11820" s="63">
        <v>10</v>
      </c>
      <c r="D11820" s="62" t="s">
        <v>13462</v>
      </c>
      <c r="E11820" s="62" t="s">
        <v>2467</v>
      </c>
      <c r="F11820" s="69">
        <v>26111700</v>
      </c>
      <c r="G11820" s="62" t="s">
        <v>13633</v>
      </c>
      <c r="H11820" s="62">
        <v>2</v>
      </c>
      <c r="I11820" s="62">
        <v>7</v>
      </c>
      <c r="J11820" s="70">
        <v>15</v>
      </c>
      <c r="K11820" s="71">
        <v>175590</v>
      </c>
      <c r="L11820" s="72" t="s">
        <v>15</v>
      </c>
      <c r="M11820" s="72" t="s">
        <v>254</v>
      </c>
    </row>
    <row r="11821" spans="1:13" s="3" customFormat="1" ht="12.75" x14ac:dyDescent="0.2">
      <c r="A11821" s="62" t="s">
        <v>13359</v>
      </c>
      <c r="B11821" s="62" t="s">
        <v>265</v>
      </c>
      <c r="C11821" s="63">
        <v>10</v>
      </c>
      <c r="D11821" s="64" t="s">
        <v>13462</v>
      </c>
      <c r="E11821" s="64" t="s">
        <v>2468</v>
      </c>
      <c r="F11821" s="65">
        <v>26111700</v>
      </c>
      <c r="G11821" s="64" t="s">
        <v>13633</v>
      </c>
      <c r="H11821" s="64">
        <v>2</v>
      </c>
      <c r="I11821" s="64">
        <v>7</v>
      </c>
      <c r="J11821" s="66">
        <v>71</v>
      </c>
      <c r="K11821" s="67">
        <v>677411</v>
      </c>
      <c r="L11821" s="68" t="s">
        <v>15</v>
      </c>
      <c r="M11821" s="68" t="s">
        <v>254</v>
      </c>
    </row>
    <row r="11822" spans="1:13" s="3" customFormat="1" ht="12.75" x14ac:dyDescent="0.2">
      <c r="A11822" s="62" t="s">
        <v>13359</v>
      </c>
      <c r="B11822" s="62" t="s">
        <v>265</v>
      </c>
      <c r="C11822" s="63">
        <v>10</v>
      </c>
      <c r="D11822" s="62" t="s">
        <v>13462</v>
      </c>
      <c r="E11822" s="62" t="s">
        <v>2469</v>
      </c>
      <c r="F11822" s="69">
        <v>26111700</v>
      </c>
      <c r="G11822" s="62" t="s">
        <v>13633</v>
      </c>
      <c r="H11822" s="62">
        <v>2</v>
      </c>
      <c r="I11822" s="62">
        <v>7</v>
      </c>
      <c r="J11822" s="70">
        <v>58</v>
      </c>
      <c r="K11822" s="71">
        <v>504078</v>
      </c>
      <c r="L11822" s="72" t="s">
        <v>15</v>
      </c>
      <c r="M11822" s="72" t="s">
        <v>254</v>
      </c>
    </row>
    <row r="11823" spans="1:13" s="3" customFormat="1" ht="12.75" x14ac:dyDescent="0.2">
      <c r="A11823" s="62" t="s">
        <v>13359</v>
      </c>
      <c r="B11823" s="62" t="s">
        <v>265</v>
      </c>
      <c r="C11823" s="63">
        <v>10</v>
      </c>
      <c r="D11823" s="64" t="s">
        <v>13462</v>
      </c>
      <c r="E11823" s="64" t="s">
        <v>2471</v>
      </c>
      <c r="F11823" s="65">
        <v>26111700</v>
      </c>
      <c r="G11823" s="64" t="s">
        <v>13633</v>
      </c>
      <c r="H11823" s="64">
        <v>2</v>
      </c>
      <c r="I11823" s="64">
        <v>7</v>
      </c>
      <c r="J11823" s="66">
        <v>391</v>
      </c>
      <c r="K11823" s="67">
        <v>1171436</v>
      </c>
      <c r="L11823" s="68" t="s">
        <v>15</v>
      </c>
      <c r="M11823" s="68" t="s">
        <v>254</v>
      </c>
    </row>
    <row r="11824" spans="1:13" s="3" customFormat="1" ht="12.75" x14ac:dyDescent="0.2">
      <c r="A11824" s="62" t="s">
        <v>13359</v>
      </c>
      <c r="B11824" s="62" t="s">
        <v>265</v>
      </c>
      <c r="C11824" s="63">
        <v>10</v>
      </c>
      <c r="D11824" s="62" t="s">
        <v>13462</v>
      </c>
      <c r="E11824" s="62" t="s">
        <v>2472</v>
      </c>
      <c r="F11824" s="69">
        <v>26111700</v>
      </c>
      <c r="G11824" s="62" t="s">
        <v>13633</v>
      </c>
      <c r="H11824" s="62">
        <v>2</v>
      </c>
      <c r="I11824" s="62">
        <v>7</v>
      </c>
      <c r="J11824" s="70">
        <v>397</v>
      </c>
      <c r="K11824" s="71">
        <v>1227127</v>
      </c>
      <c r="L11824" s="72" t="s">
        <v>15</v>
      </c>
      <c r="M11824" s="72" t="s">
        <v>254</v>
      </c>
    </row>
    <row r="11825" spans="1:13" s="3" customFormat="1" ht="12.75" x14ac:dyDescent="0.2">
      <c r="A11825" s="62" t="s">
        <v>13359</v>
      </c>
      <c r="B11825" s="62" t="s">
        <v>216</v>
      </c>
      <c r="C11825" s="63">
        <v>10</v>
      </c>
      <c r="D11825" s="64" t="s">
        <v>13377</v>
      </c>
      <c r="E11825" s="64" t="s">
        <v>7443</v>
      </c>
      <c r="F11825" s="65">
        <v>44122000</v>
      </c>
      <c r="G11825" s="64" t="s">
        <v>13633</v>
      </c>
      <c r="H11825" s="64">
        <v>2</v>
      </c>
      <c r="I11825" s="64">
        <v>7</v>
      </c>
      <c r="J11825" s="66">
        <v>145</v>
      </c>
      <c r="K11825" s="67">
        <v>151525</v>
      </c>
      <c r="L11825" s="68" t="s">
        <v>15</v>
      </c>
      <c r="M11825" s="68" t="s">
        <v>254</v>
      </c>
    </row>
    <row r="11826" spans="1:13" s="3" customFormat="1" ht="12.75" x14ac:dyDescent="0.2">
      <c r="A11826" s="62" t="s">
        <v>13359</v>
      </c>
      <c r="B11826" s="62" t="s">
        <v>216</v>
      </c>
      <c r="C11826" s="63">
        <v>10</v>
      </c>
      <c r="D11826" s="62" t="s">
        <v>13377</v>
      </c>
      <c r="E11826" s="62" t="s">
        <v>7444</v>
      </c>
      <c r="F11826" s="69">
        <v>44122000</v>
      </c>
      <c r="G11826" s="62" t="s">
        <v>13633</v>
      </c>
      <c r="H11826" s="62">
        <v>2</v>
      </c>
      <c r="I11826" s="62">
        <v>7</v>
      </c>
      <c r="J11826" s="70">
        <v>10</v>
      </c>
      <c r="K11826" s="71">
        <v>3300</v>
      </c>
      <c r="L11826" s="72" t="s">
        <v>15</v>
      </c>
      <c r="M11826" s="72" t="s">
        <v>254</v>
      </c>
    </row>
    <row r="11827" spans="1:13" s="3" customFormat="1" ht="12.75" x14ac:dyDescent="0.2">
      <c r="A11827" s="62" t="s">
        <v>13359</v>
      </c>
      <c r="B11827" s="62" t="s">
        <v>216</v>
      </c>
      <c r="C11827" s="63">
        <v>10</v>
      </c>
      <c r="D11827" s="64" t="s">
        <v>13377</v>
      </c>
      <c r="E11827" s="64" t="s">
        <v>7445</v>
      </c>
      <c r="F11827" s="65">
        <v>44122000</v>
      </c>
      <c r="G11827" s="64" t="s">
        <v>13633</v>
      </c>
      <c r="H11827" s="64">
        <v>2</v>
      </c>
      <c r="I11827" s="64">
        <v>7</v>
      </c>
      <c r="J11827" s="66">
        <v>50</v>
      </c>
      <c r="K11827" s="67">
        <v>55000</v>
      </c>
      <c r="L11827" s="68" t="s">
        <v>15</v>
      </c>
      <c r="M11827" s="68" t="s">
        <v>254</v>
      </c>
    </row>
    <row r="11828" spans="1:13" s="3" customFormat="1" ht="12.75" x14ac:dyDescent="0.2">
      <c r="A11828" s="62" t="s">
        <v>13359</v>
      </c>
      <c r="B11828" s="62" t="s">
        <v>874</v>
      </c>
      <c r="C11828" s="63">
        <v>10</v>
      </c>
      <c r="D11828" s="62" t="s">
        <v>13493</v>
      </c>
      <c r="E11828" s="62" t="s">
        <v>7446</v>
      </c>
      <c r="F11828" s="69">
        <v>44122000</v>
      </c>
      <c r="G11828" s="62" t="s">
        <v>13633</v>
      </c>
      <c r="H11828" s="62">
        <v>2</v>
      </c>
      <c r="I11828" s="62">
        <v>7</v>
      </c>
      <c r="J11828" s="70">
        <v>50</v>
      </c>
      <c r="K11828" s="71">
        <v>87650</v>
      </c>
      <c r="L11828" s="72" t="s">
        <v>15</v>
      </c>
      <c r="M11828" s="72" t="s">
        <v>254</v>
      </c>
    </row>
    <row r="11829" spans="1:13" s="3" customFormat="1" ht="12.75" x14ac:dyDescent="0.2">
      <c r="A11829" s="62" t="s">
        <v>13359</v>
      </c>
      <c r="B11829" s="62" t="s">
        <v>217</v>
      </c>
      <c r="C11829" s="63">
        <v>10</v>
      </c>
      <c r="D11829" s="64" t="s">
        <v>13378</v>
      </c>
      <c r="E11829" s="64" t="s">
        <v>7447</v>
      </c>
      <c r="F11829" s="65">
        <v>44121700</v>
      </c>
      <c r="G11829" s="64" t="s">
        <v>13633</v>
      </c>
      <c r="H11829" s="64">
        <v>2</v>
      </c>
      <c r="I11829" s="64">
        <v>7</v>
      </c>
      <c r="J11829" s="66">
        <v>26</v>
      </c>
      <c r="K11829" s="67">
        <v>20384</v>
      </c>
      <c r="L11829" s="68" t="s">
        <v>15</v>
      </c>
      <c r="M11829" s="68" t="s">
        <v>254</v>
      </c>
    </row>
    <row r="11830" spans="1:13" s="3" customFormat="1" ht="12.75" x14ac:dyDescent="0.2">
      <c r="A11830" s="62" t="s">
        <v>13359</v>
      </c>
      <c r="B11830" s="62" t="s">
        <v>217</v>
      </c>
      <c r="C11830" s="63">
        <v>10</v>
      </c>
      <c r="D11830" s="62" t="s">
        <v>13378</v>
      </c>
      <c r="E11830" s="62" t="s">
        <v>7448</v>
      </c>
      <c r="F11830" s="69">
        <v>44121700</v>
      </c>
      <c r="G11830" s="62" t="s">
        <v>13633</v>
      </c>
      <c r="H11830" s="62">
        <v>2</v>
      </c>
      <c r="I11830" s="62">
        <v>7</v>
      </c>
      <c r="J11830" s="70">
        <v>12</v>
      </c>
      <c r="K11830" s="71">
        <v>40860</v>
      </c>
      <c r="L11830" s="72" t="s">
        <v>15</v>
      </c>
      <c r="M11830" s="72" t="s">
        <v>254</v>
      </c>
    </row>
    <row r="11831" spans="1:13" s="3" customFormat="1" ht="12.75" x14ac:dyDescent="0.2">
      <c r="A11831" s="62" t="s">
        <v>13359</v>
      </c>
      <c r="B11831" s="62" t="s">
        <v>217</v>
      </c>
      <c r="C11831" s="63">
        <v>10</v>
      </c>
      <c r="D11831" s="64" t="s">
        <v>13378</v>
      </c>
      <c r="E11831" s="64" t="s">
        <v>7449</v>
      </c>
      <c r="F11831" s="65">
        <v>44121700</v>
      </c>
      <c r="G11831" s="64" t="s">
        <v>13633</v>
      </c>
      <c r="H11831" s="64">
        <v>2</v>
      </c>
      <c r="I11831" s="64">
        <v>7</v>
      </c>
      <c r="J11831" s="66">
        <v>29151</v>
      </c>
      <c r="K11831" s="67">
        <v>4809915</v>
      </c>
      <c r="L11831" s="68" t="s">
        <v>15</v>
      </c>
      <c r="M11831" s="68" t="s">
        <v>254</v>
      </c>
    </row>
    <row r="11832" spans="1:13" s="3" customFormat="1" ht="12.75" x14ac:dyDescent="0.2">
      <c r="A11832" s="62" t="s">
        <v>13359</v>
      </c>
      <c r="B11832" s="62" t="s">
        <v>217</v>
      </c>
      <c r="C11832" s="63">
        <v>10</v>
      </c>
      <c r="D11832" s="62" t="s">
        <v>13378</v>
      </c>
      <c r="E11832" s="62" t="s">
        <v>7450</v>
      </c>
      <c r="F11832" s="69">
        <v>44121700</v>
      </c>
      <c r="G11832" s="62" t="s">
        <v>13633</v>
      </c>
      <c r="H11832" s="62">
        <v>2</v>
      </c>
      <c r="I11832" s="62">
        <v>7</v>
      </c>
      <c r="J11832" s="70">
        <v>14</v>
      </c>
      <c r="K11832" s="71">
        <v>98532</v>
      </c>
      <c r="L11832" s="72" t="s">
        <v>15</v>
      </c>
      <c r="M11832" s="72" t="s">
        <v>254</v>
      </c>
    </row>
    <row r="11833" spans="1:13" s="3" customFormat="1" ht="12.75" x14ac:dyDescent="0.2">
      <c r="A11833" s="62" t="s">
        <v>13359</v>
      </c>
      <c r="B11833" s="62" t="s">
        <v>217</v>
      </c>
      <c r="C11833" s="63">
        <v>10</v>
      </c>
      <c r="D11833" s="64" t="s">
        <v>13378</v>
      </c>
      <c r="E11833" s="64" t="s">
        <v>7451</v>
      </c>
      <c r="F11833" s="65">
        <v>44121700</v>
      </c>
      <c r="G11833" s="64" t="s">
        <v>13633</v>
      </c>
      <c r="H11833" s="64">
        <v>2</v>
      </c>
      <c r="I11833" s="64">
        <v>7</v>
      </c>
      <c r="J11833" s="66">
        <v>1120</v>
      </c>
      <c r="K11833" s="67">
        <v>614880</v>
      </c>
      <c r="L11833" s="68" t="s">
        <v>15</v>
      </c>
      <c r="M11833" s="68" t="s">
        <v>254</v>
      </c>
    </row>
    <row r="11834" spans="1:13" s="3" customFormat="1" ht="12.75" x14ac:dyDescent="0.2">
      <c r="A11834" s="62" t="s">
        <v>13359</v>
      </c>
      <c r="B11834" s="62" t="s">
        <v>217</v>
      </c>
      <c r="C11834" s="63">
        <v>10</v>
      </c>
      <c r="D11834" s="62" t="s">
        <v>13378</v>
      </c>
      <c r="E11834" s="62" t="s">
        <v>7452</v>
      </c>
      <c r="F11834" s="69">
        <v>44121700</v>
      </c>
      <c r="G11834" s="62" t="s">
        <v>13633</v>
      </c>
      <c r="H11834" s="62">
        <v>2</v>
      </c>
      <c r="I11834" s="62">
        <v>7</v>
      </c>
      <c r="J11834" s="70">
        <v>477</v>
      </c>
      <c r="K11834" s="71">
        <v>435501</v>
      </c>
      <c r="L11834" s="72" t="s">
        <v>15</v>
      </c>
      <c r="M11834" s="72" t="s">
        <v>254</v>
      </c>
    </row>
    <row r="11835" spans="1:13" s="3" customFormat="1" ht="12.75" x14ac:dyDescent="0.2">
      <c r="A11835" s="62" t="s">
        <v>13359</v>
      </c>
      <c r="B11835" s="62" t="s">
        <v>479</v>
      </c>
      <c r="C11835" s="63">
        <v>10</v>
      </c>
      <c r="D11835" s="64" t="s">
        <v>13444</v>
      </c>
      <c r="E11835" s="64" t="s">
        <v>7453</v>
      </c>
      <c r="F11835" s="65">
        <v>41111600</v>
      </c>
      <c r="G11835" s="64" t="s">
        <v>13633</v>
      </c>
      <c r="H11835" s="64">
        <v>2</v>
      </c>
      <c r="I11835" s="64">
        <v>7</v>
      </c>
      <c r="J11835" s="66">
        <v>63</v>
      </c>
      <c r="K11835" s="67">
        <v>151956</v>
      </c>
      <c r="L11835" s="68" t="s">
        <v>15</v>
      </c>
      <c r="M11835" s="68" t="s">
        <v>254</v>
      </c>
    </row>
    <row r="11836" spans="1:13" s="3" customFormat="1" ht="12.75" x14ac:dyDescent="0.2">
      <c r="A11836" s="62" t="s">
        <v>13359</v>
      </c>
      <c r="B11836" s="62" t="s">
        <v>479</v>
      </c>
      <c r="C11836" s="63">
        <v>10</v>
      </c>
      <c r="D11836" s="62" t="s">
        <v>13444</v>
      </c>
      <c r="E11836" s="62" t="s">
        <v>7454</v>
      </c>
      <c r="F11836" s="69">
        <v>41111600</v>
      </c>
      <c r="G11836" s="62" t="s">
        <v>13633</v>
      </c>
      <c r="H11836" s="62">
        <v>2</v>
      </c>
      <c r="I11836" s="62">
        <v>7</v>
      </c>
      <c r="J11836" s="70">
        <v>104</v>
      </c>
      <c r="K11836" s="71">
        <v>130208</v>
      </c>
      <c r="L11836" s="72" t="s">
        <v>15</v>
      </c>
      <c r="M11836" s="72" t="s">
        <v>254</v>
      </c>
    </row>
    <row r="11837" spans="1:13" s="3" customFormat="1" ht="12.75" x14ac:dyDescent="0.2">
      <c r="A11837" s="62" t="s">
        <v>13359</v>
      </c>
      <c r="B11837" s="62" t="s">
        <v>219</v>
      </c>
      <c r="C11837" s="63">
        <v>10</v>
      </c>
      <c r="D11837" s="64" t="s">
        <v>13379</v>
      </c>
      <c r="E11837" s="64" t="s">
        <v>7455</v>
      </c>
      <c r="F11837" s="65">
        <v>44121600</v>
      </c>
      <c r="G11837" s="64" t="s">
        <v>13633</v>
      </c>
      <c r="H11837" s="64">
        <v>2</v>
      </c>
      <c r="I11837" s="64">
        <v>7</v>
      </c>
      <c r="J11837" s="66">
        <v>220</v>
      </c>
      <c r="K11837" s="67">
        <v>165440</v>
      </c>
      <c r="L11837" s="68" t="s">
        <v>15</v>
      </c>
      <c r="M11837" s="68" t="s">
        <v>254</v>
      </c>
    </row>
    <row r="11838" spans="1:13" s="3" customFormat="1" ht="12.75" x14ac:dyDescent="0.2">
      <c r="A11838" s="62" t="s">
        <v>13359</v>
      </c>
      <c r="B11838" s="62" t="s">
        <v>219</v>
      </c>
      <c r="C11838" s="63">
        <v>10</v>
      </c>
      <c r="D11838" s="62" t="s">
        <v>13379</v>
      </c>
      <c r="E11838" s="62" t="s">
        <v>7456</v>
      </c>
      <c r="F11838" s="69">
        <v>44121600</v>
      </c>
      <c r="G11838" s="62" t="s">
        <v>13633</v>
      </c>
      <c r="H11838" s="62">
        <v>2</v>
      </c>
      <c r="I11838" s="62">
        <v>7</v>
      </c>
      <c r="J11838" s="70">
        <v>51</v>
      </c>
      <c r="K11838" s="71">
        <v>27999</v>
      </c>
      <c r="L11838" s="72" t="s">
        <v>15</v>
      </c>
      <c r="M11838" s="72" t="s">
        <v>254</v>
      </c>
    </row>
    <row r="11839" spans="1:13" s="3" customFormat="1" ht="12.75" x14ac:dyDescent="0.2">
      <c r="A11839" s="62" t="s">
        <v>13359</v>
      </c>
      <c r="B11839" s="62" t="s">
        <v>217</v>
      </c>
      <c r="C11839" s="63">
        <v>10</v>
      </c>
      <c r="D11839" s="64" t="s">
        <v>13378</v>
      </c>
      <c r="E11839" s="64" t="s">
        <v>7457</v>
      </c>
      <c r="F11839" s="65">
        <v>44121700</v>
      </c>
      <c r="G11839" s="64" t="s">
        <v>13633</v>
      </c>
      <c r="H11839" s="64">
        <v>2</v>
      </c>
      <c r="I11839" s="64">
        <v>7</v>
      </c>
      <c r="J11839" s="66">
        <v>4527</v>
      </c>
      <c r="K11839" s="67">
        <v>2177487</v>
      </c>
      <c r="L11839" s="68" t="s">
        <v>15</v>
      </c>
      <c r="M11839" s="68" t="s">
        <v>254</v>
      </c>
    </row>
    <row r="11840" spans="1:13" s="3" customFormat="1" ht="12.75" x14ac:dyDescent="0.2">
      <c r="A11840" s="62" t="s">
        <v>13359</v>
      </c>
      <c r="B11840" s="62" t="s">
        <v>215</v>
      </c>
      <c r="C11840" s="63">
        <v>10</v>
      </c>
      <c r="D11840" s="62" t="s">
        <v>13376</v>
      </c>
      <c r="E11840" s="62" t="s">
        <v>7458</v>
      </c>
      <c r="F11840" s="69">
        <v>14111500</v>
      </c>
      <c r="G11840" s="62" t="s">
        <v>13633</v>
      </c>
      <c r="H11840" s="62">
        <v>2</v>
      </c>
      <c r="I11840" s="62">
        <v>7</v>
      </c>
      <c r="J11840" s="70">
        <v>538</v>
      </c>
      <c r="K11840" s="71">
        <v>1108818</v>
      </c>
      <c r="L11840" s="72" t="s">
        <v>15</v>
      </c>
      <c r="M11840" s="72" t="s">
        <v>254</v>
      </c>
    </row>
    <row r="11841" spans="1:13" s="3" customFormat="1" ht="12.75" x14ac:dyDescent="0.2">
      <c r="A11841" s="62" t="s">
        <v>13359</v>
      </c>
      <c r="B11841" s="62" t="s">
        <v>215</v>
      </c>
      <c r="C11841" s="63">
        <v>10</v>
      </c>
      <c r="D11841" s="64" t="s">
        <v>13376</v>
      </c>
      <c r="E11841" s="64" t="s">
        <v>7459</v>
      </c>
      <c r="F11841" s="65">
        <v>14111500</v>
      </c>
      <c r="G11841" s="64" t="s">
        <v>13633</v>
      </c>
      <c r="H11841" s="64">
        <v>2</v>
      </c>
      <c r="I11841" s="64">
        <v>7</v>
      </c>
      <c r="J11841" s="66">
        <v>6</v>
      </c>
      <c r="K11841" s="67">
        <v>4380</v>
      </c>
      <c r="L11841" s="68" t="s">
        <v>15</v>
      </c>
      <c r="M11841" s="68" t="s">
        <v>254</v>
      </c>
    </row>
    <row r="11842" spans="1:13" s="3" customFormat="1" ht="12.75" x14ac:dyDescent="0.2">
      <c r="A11842" s="62" t="s">
        <v>13359</v>
      </c>
      <c r="B11842" s="62" t="s">
        <v>215</v>
      </c>
      <c r="C11842" s="63">
        <v>10</v>
      </c>
      <c r="D11842" s="62" t="s">
        <v>13376</v>
      </c>
      <c r="E11842" s="62" t="s">
        <v>7460</v>
      </c>
      <c r="F11842" s="69">
        <v>14111500</v>
      </c>
      <c r="G11842" s="62" t="s">
        <v>13633</v>
      </c>
      <c r="H11842" s="62">
        <v>2</v>
      </c>
      <c r="I11842" s="62">
        <v>7</v>
      </c>
      <c r="J11842" s="70">
        <v>3</v>
      </c>
      <c r="K11842" s="71">
        <v>49482</v>
      </c>
      <c r="L11842" s="72" t="s">
        <v>15</v>
      </c>
      <c r="M11842" s="72" t="s">
        <v>254</v>
      </c>
    </row>
    <row r="11843" spans="1:13" s="3" customFormat="1" ht="12.75" x14ac:dyDescent="0.2">
      <c r="A11843" s="62" t="s">
        <v>13359</v>
      </c>
      <c r="B11843" s="62" t="s">
        <v>220</v>
      </c>
      <c r="C11843" s="63">
        <v>10</v>
      </c>
      <c r="D11843" s="64" t="s">
        <v>13451</v>
      </c>
      <c r="E11843" s="64" t="s">
        <v>7461</v>
      </c>
      <c r="F11843" s="65">
        <v>44121600</v>
      </c>
      <c r="G11843" s="64" t="s">
        <v>13633</v>
      </c>
      <c r="H11843" s="64">
        <v>2</v>
      </c>
      <c r="I11843" s="64">
        <v>7</v>
      </c>
      <c r="J11843" s="66">
        <v>1527</v>
      </c>
      <c r="K11843" s="67">
        <v>1455231</v>
      </c>
      <c r="L11843" s="68" t="s">
        <v>15</v>
      </c>
      <c r="M11843" s="68" t="s">
        <v>254</v>
      </c>
    </row>
    <row r="11844" spans="1:13" s="3" customFormat="1" ht="12.75" x14ac:dyDescent="0.2">
      <c r="A11844" s="62" t="s">
        <v>13359</v>
      </c>
      <c r="B11844" s="62" t="s">
        <v>216</v>
      </c>
      <c r="C11844" s="63">
        <v>10</v>
      </c>
      <c r="D11844" s="62" t="s">
        <v>13377</v>
      </c>
      <c r="E11844" s="62" t="s">
        <v>7462</v>
      </c>
      <c r="F11844" s="69">
        <v>44121600</v>
      </c>
      <c r="G11844" s="62" t="s">
        <v>13633</v>
      </c>
      <c r="H11844" s="62">
        <v>2</v>
      </c>
      <c r="I11844" s="62">
        <v>7</v>
      </c>
      <c r="J11844" s="70">
        <v>1403</v>
      </c>
      <c r="K11844" s="71">
        <v>1289357</v>
      </c>
      <c r="L11844" s="72" t="s">
        <v>15</v>
      </c>
      <c r="M11844" s="72" t="s">
        <v>254</v>
      </c>
    </row>
    <row r="11845" spans="1:13" s="3" customFormat="1" ht="12.75" x14ac:dyDescent="0.2">
      <c r="A11845" s="62" t="s">
        <v>13359</v>
      </c>
      <c r="B11845" s="62" t="s">
        <v>216</v>
      </c>
      <c r="C11845" s="63">
        <v>10</v>
      </c>
      <c r="D11845" s="64" t="s">
        <v>13377</v>
      </c>
      <c r="E11845" s="64" t="s">
        <v>7463</v>
      </c>
      <c r="F11845" s="65">
        <v>44121600</v>
      </c>
      <c r="G11845" s="64" t="s">
        <v>13633</v>
      </c>
      <c r="H11845" s="64">
        <v>2</v>
      </c>
      <c r="I11845" s="64">
        <v>7</v>
      </c>
      <c r="J11845" s="66">
        <v>849</v>
      </c>
      <c r="K11845" s="67">
        <v>4889391</v>
      </c>
      <c r="L11845" s="68" t="s">
        <v>15</v>
      </c>
      <c r="M11845" s="68" t="s">
        <v>254</v>
      </c>
    </row>
    <row r="11846" spans="1:13" s="3" customFormat="1" ht="12.75" x14ac:dyDescent="0.2">
      <c r="A11846" s="62" t="s">
        <v>13359</v>
      </c>
      <c r="B11846" s="62" t="s">
        <v>221</v>
      </c>
      <c r="C11846" s="63">
        <v>10</v>
      </c>
      <c r="D11846" s="62" t="s">
        <v>13382</v>
      </c>
      <c r="E11846" s="62" t="s">
        <v>7464</v>
      </c>
      <c r="F11846" s="69">
        <v>31201600</v>
      </c>
      <c r="G11846" s="62" t="s">
        <v>13633</v>
      </c>
      <c r="H11846" s="62">
        <v>2</v>
      </c>
      <c r="I11846" s="62">
        <v>7</v>
      </c>
      <c r="J11846" s="70">
        <v>222</v>
      </c>
      <c r="K11846" s="71">
        <v>282162</v>
      </c>
      <c r="L11846" s="72" t="s">
        <v>15</v>
      </c>
      <c r="M11846" s="72" t="s">
        <v>254</v>
      </c>
    </row>
    <row r="11847" spans="1:13" s="3" customFormat="1" ht="12.75" x14ac:dyDescent="0.2">
      <c r="A11847" s="62" t="s">
        <v>13359</v>
      </c>
      <c r="B11847" s="62" t="s">
        <v>215</v>
      </c>
      <c r="C11847" s="63">
        <v>10</v>
      </c>
      <c r="D11847" s="64" t="s">
        <v>13376</v>
      </c>
      <c r="E11847" s="64" t="s">
        <v>7465</v>
      </c>
      <c r="F11847" s="65">
        <v>44121500</v>
      </c>
      <c r="G11847" s="64" t="s">
        <v>13633</v>
      </c>
      <c r="H11847" s="64">
        <v>2</v>
      </c>
      <c r="I11847" s="64">
        <v>7</v>
      </c>
      <c r="J11847" s="66">
        <v>80</v>
      </c>
      <c r="K11847" s="67">
        <v>372400</v>
      </c>
      <c r="L11847" s="68" t="s">
        <v>15</v>
      </c>
      <c r="M11847" s="68" t="s">
        <v>254</v>
      </c>
    </row>
    <row r="11848" spans="1:13" s="3" customFormat="1" ht="12.75" x14ac:dyDescent="0.2">
      <c r="A11848" s="62" t="s">
        <v>13359</v>
      </c>
      <c r="B11848" s="62" t="s">
        <v>215</v>
      </c>
      <c r="C11848" s="63">
        <v>10</v>
      </c>
      <c r="D11848" s="62" t="s">
        <v>13376</v>
      </c>
      <c r="E11848" s="62" t="s">
        <v>7466</v>
      </c>
      <c r="F11848" s="69">
        <v>44121500</v>
      </c>
      <c r="G11848" s="62" t="s">
        <v>13633</v>
      </c>
      <c r="H11848" s="62">
        <v>2</v>
      </c>
      <c r="I11848" s="62">
        <v>7</v>
      </c>
      <c r="J11848" s="70">
        <v>40</v>
      </c>
      <c r="K11848" s="71">
        <v>125400</v>
      </c>
      <c r="L11848" s="72" t="s">
        <v>15</v>
      </c>
      <c r="M11848" s="72" t="s">
        <v>254</v>
      </c>
    </row>
    <row r="11849" spans="1:13" s="3" customFormat="1" ht="12.75" x14ac:dyDescent="0.2">
      <c r="A11849" s="62" t="s">
        <v>13359</v>
      </c>
      <c r="B11849" s="62" t="s">
        <v>215</v>
      </c>
      <c r="C11849" s="63">
        <v>10</v>
      </c>
      <c r="D11849" s="64" t="s">
        <v>13376</v>
      </c>
      <c r="E11849" s="64" t="s">
        <v>7467</v>
      </c>
      <c r="F11849" s="65">
        <v>44121500</v>
      </c>
      <c r="G11849" s="64" t="s">
        <v>13633</v>
      </c>
      <c r="H11849" s="64">
        <v>2</v>
      </c>
      <c r="I11849" s="64">
        <v>7</v>
      </c>
      <c r="J11849" s="66">
        <v>2999</v>
      </c>
      <c r="K11849" s="67">
        <v>86971</v>
      </c>
      <c r="L11849" s="68" t="s">
        <v>15</v>
      </c>
      <c r="M11849" s="68" t="s">
        <v>254</v>
      </c>
    </row>
    <row r="11850" spans="1:13" s="3" customFormat="1" ht="12.75" x14ac:dyDescent="0.2">
      <c r="A11850" s="62" t="s">
        <v>13359</v>
      </c>
      <c r="B11850" s="62" t="s">
        <v>215</v>
      </c>
      <c r="C11850" s="63">
        <v>10</v>
      </c>
      <c r="D11850" s="62" t="s">
        <v>13376</v>
      </c>
      <c r="E11850" s="62" t="s">
        <v>7468</v>
      </c>
      <c r="F11850" s="69">
        <v>44121500</v>
      </c>
      <c r="G11850" s="62" t="s">
        <v>13633</v>
      </c>
      <c r="H11850" s="62">
        <v>2</v>
      </c>
      <c r="I11850" s="62">
        <v>7</v>
      </c>
      <c r="J11850" s="70">
        <v>350</v>
      </c>
      <c r="K11850" s="71">
        <v>1543850</v>
      </c>
      <c r="L11850" s="72" t="s">
        <v>15</v>
      </c>
      <c r="M11850" s="72" t="s">
        <v>254</v>
      </c>
    </row>
    <row r="11851" spans="1:13" s="3" customFormat="1" ht="12.75" x14ac:dyDescent="0.2">
      <c r="A11851" s="62" t="s">
        <v>13359</v>
      </c>
      <c r="B11851" s="62" t="s">
        <v>215</v>
      </c>
      <c r="C11851" s="63">
        <v>10</v>
      </c>
      <c r="D11851" s="64" t="s">
        <v>13376</v>
      </c>
      <c r="E11851" s="64" t="s">
        <v>7469</v>
      </c>
      <c r="F11851" s="65">
        <v>44121500</v>
      </c>
      <c r="G11851" s="64" t="s">
        <v>13633</v>
      </c>
      <c r="H11851" s="64">
        <v>2</v>
      </c>
      <c r="I11851" s="64">
        <v>7</v>
      </c>
      <c r="J11851" s="66">
        <v>130</v>
      </c>
      <c r="K11851" s="67">
        <v>460980</v>
      </c>
      <c r="L11851" s="68" t="s">
        <v>15</v>
      </c>
      <c r="M11851" s="68" t="s">
        <v>254</v>
      </c>
    </row>
    <row r="11852" spans="1:13" s="3" customFormat="1" ht="12.75" x14ac:dyDescent="0.2">
      <c r="A11852" s="62" t="s">
        <v>13359</v>
      </c>
      <c r="B11852" s="62" t="s">
        <v>215</v>
      </c>
      <c r="C11852" s="63">
        <v>10</v>
      </c>
      <c r="D11852" s="62" t="s">
        <v>13376</v>
      </c>
      <c r="E11852" s="62" t="s">
        <v>7470</v>
      </c>
      <c r="F11852" s="69">
        <v>44121500</v>
      </c>
      <c r="G11852" s="62" t="s">
        <v>13633</v>
      </c>
      <c r="H11852" s="62">
        <v>2</v>
      </c>
      <c r="I11852" s="62">
        <v>7</v>
      </c>
      <c r="J11852" s="70">
        <v>30</v>
      </c>
      <c r="K11852" s="71">
        <v>130950</v>
      </c>
      <c r="L11852" s="72" t="s">
        <v>15</v>
      </c>
      <c r="M11852" s="72" t="s">
        <v>254</v>
      </c>
    </row>
    <row r="11853" spans="1:13" s="3" customFormat="1" ht="12.75" x14ac:dyDescent="0.2">
      <c r="A11853" s="62" t="s">
        <v>13359</v>
      </c>
      <c r="B11853" s="62" t="s">
        <v>215</v>
      </c>
      <c r="C11853" s="63">
        <v>10</v>
      </c>
      <c r="D11853" s="64" t="s">
        <v>13376</v>
      </c>
      <c r="E11853" s="64" t="s">
        <v>7471</v>
      </c>
      <c r="F11853" s="65">
        <v>44121500</v>
      </c>
      <c r="G11853" s="64" t="s">
        <v>13633</v>
      </c>
      <c r="H11853" s="64">
        <v>2</v>
      </c>
      <c r="I11853" s="64">
        <v>7</v>
      </c>
      <c r="J11853" s="66">
        <v>360</v>
      </c>
      <c r="K11853" s="67">
        <v>1832400</v>
      </c>
      <c r="L11853" s="68" t="s">
        <v>15</v>
      </c>
      <c r="M11853" s="68" t="s">
        <v>254</v>
      </c>
    </row>
    <row r="11854" spans="1:13" s="3" customFormat="1" ht="12.75" x14ac:dyDescent="0.2">
      <c r="A11854" s="62" t="s">
        <v>13359</v>
      </c>
      <c r="B11854" s="62" t="s">
        <v>215</v>
      </c>
      <c r="C11854" s="63">
        <v>10</v>
      </c>
      <c r="D11854" s="62" t="s">
        <v>13376</v>
      </c>
      <c r="E11854" s="62" t="s">
        <v>7472</v>
      </c>
      <c r="F11854" s="69">
        <v>44121500</v>
      </c>
      <c r="G11854" s="62" t="s">
        <v>13633</v>
      </c>
      <c r="H11854" s="62">
        <v>2</v>
      </c>
      <c r="I11854" s="62">
        <v>7</v>
      </c>
      <c r="J11854" s="70">
        <v>80</v>
      </c>
      <c r="K11854" s="71">
        <v>970160</v>
      </c>
      <c r="L11854" s="72" t="s">
        <v>15</v>
      </c>
      <c r="M11854" s="72" t="s">
        <v>254</v>
      </c>
    </row>
    <row r="11855" spans="1:13" s="3" customFormat="1" ht="12.75" x14ac:dyDescent="0.2">
      <c r="A11855" s="62" t="s">
        <v>13359</v>
      </c>
      <c r="B11855" s="62" t="s">
        <v>215</v>
      </c>
      <c r="C11855" s="63">
        <v>10</v>
      </c>
      <c r="D11855" s="64" t="s">
        <v>13376</v>
      </c>
      <c r="E11855" s="64" t="s">
        <v>7473</v>
      </c>
      <c r="F11855" s="65">
        <v>44121500</v>
      </c>
      <c r="G11855" s="64" t="s">
        <v>13633</v>
      </c>
      <c r="H11855" s="64">
        <v>2</v>
      </c>
      <c r="I11855" s="64">
        <v>7</v>
      </c>
      <c r="J11855" s="66">
        <v>5</v>
      </c>
      <c r="K11855" s="67">
        <v>21805</v>
      </c>
      <c r="L11855" s="68" t="s">
        <v>15</v>
      </c>
      <c r="M11855" s="68" t="s">
        <v>254</v>
      </c>
    </row>
    <row r="11856" spans="1:13" s="3" customFormat="1" ht="12.75" x14ac:dyDescent="0.2">
      <c r="A11856" s="62" t="s">
        <v>13359</v>
      </c>
      <c r="B11856" s="62" t="s">
        <v>215</v>
      </c>
      <c r="C11856" s="63">
        <v>10</v>
      </c>
      <c r="D11856" s="62" t="s">
        <v>13376</v>
      </c>
      <c r="E11856" s="62" t="s">
        <v>7474</v>
      </c>
      <c r="F11856" s="69">
        <v>44121500</v>
      </c>
      <c r="G11856" s="62" t="s">
        <v>13633</v>
      </c>
      <c r="H11856" s="62">
        <v>2</v>
      </c>
      <c r="I11856" s="62">
        <v>7</v>
      </c>
      <c r="J11856" s="70">
        <v>20</v>
      </c>
      <c r="K11856" s="71">
        <v>106740</v>
      </c>
      <c r="L11856" s="72" t="s">
        <v>15</v>
      </c>
      <c r="M11856" s="72" t="s">
        <v>254</v>
      </c>
    </row>
    <row r="11857" spans="1:13" s="3" customFormat="1" ht="12.75" x14ac:dyDescent="0.2">
      <c r="A11857" s="62" t="s">
        <v>13359</v>
      </c>
      <c r="B11857" s="62" t="s">
        <v>215</v>
      </c>
      <c r="C11857" s="63">
        <v>10</v>
      </c>
      <c r="D11857" s="64" t="s">
        <v>13376</v>
      </c>
      <c r="E11857" s="64" t="s">
        <v>7475</v>
      </c>
      <c r="F11857" s="65">
        <v>44121500</v>
      </c>
      <c r="G11857" s="64" t="s">
        <v>13633</v>
      </c>
      <c r="H11857" s="64">
        <v>2</v>
      </c>
      <c r="I11857" s="64">
        <v>7</v>
      </c>
      <c r="J11857" s="66">
        <v>200</v>
      </c>
      <c r="K11857" s="67">
        <v>27400</v>
      </c>
      <c r="L11857" s="68" t="s">
        <v>15</v>
      </c>
      <c r="M11857" s="68" t="s">
        <v>254</v>
      </c>
    </row>
    <row r="11858" spans="1:13" s="3" customFormat="1" ht="12.75" x14ac:dyDescent="0.2">
      <c r="A11858" s="62" t="s">
        <v>13359</v>
      </c>
      <c r="B11858" s="62" t="s">
        <v>215</v>
      </c>
      <c r="C11858" s="63">
        <v>10</v>
      </c>
      <c r="D11858" s="62" t="s">
        <v>13376</v>
      </c>
      <c r="E11858" s="62" t="s">
        <v>7476</v>
      </c>
      <c r="F11858" s="69">
        <v>44121500</v>
      </c>
      <c r="G11858" s="62" t="s">
        <v>13633</v>
      </c>
      <c r="H11858" s="62">
        <v>2</v>
      </c>
      <c r="I11858" s="62">
        <v>7</v>
      </c>
      <c r="J11858" s="70">
        <v>60</v>
      </c>
      <c r="K11858" s="71">
        <v>9960</v>
      </c>
      <c r="L11858" s="72" t="s">
        <v>15</v>
      </c>
      <c r="M11858" s="72" t="s">
        <v>254</v>
      </c>
    </row>
    <row r="11859" spans="1:13" s="3" customFormat="1" ht="12.75" x14ac:dyDescent="0.2">
      <c r="A11859" s="62" t="s">
        <v>13359</v>
      </c>
      <c r="B11859" s="62" t="s">
        <v>869</v>
      </c>
      <c r="C11859" s="63">
        <v>10</v>
      </c>
      <c r="D11859" s="64" t="s">
        <v>13488</v>
      </c>
      <c r="E11859" s="64" t="s">
        <v>7477</v>
      </c>
      <c r="F11859" s="65">
        <v>44111900</v>
      </c>
      <c r="G11859" s="64" t="s">
        <v>13633</v>
      </c>
      <c r="H11859" s="64">
        <v>2</v>
      </c>
      <c r="I11859" s="64">
        <v>7</v>
      </c>
      <c r="J11859" s="66">
        <v>245</v>
      </c>
      <c r="K11859" s="67">
        <v>580650</v>
      </c>
      <c r="L11859" s="68" t="s">
        <v>15</v>
      </c>
      <c r="M11859" s="68" t="s">
        <v>254</v>
      </c>
    </row>
    <row r="11860" spans="1:13" s="3" customFormat="1" ht="12.75" x14ac:dyDescent="0.2">
      <c r="A11860" s="62" t="s">
        <v>13359</v>
      </c>
      <c r="B11860" s="62" t="s">
        <v>869</v>
      </c>
      <c r="C11860" s="63">
        <v>10</v>
      </c>
      <c r="D11860" s="62" t="s">
        <v>13488</v>
      </c>
      <c r="E11860" s="62" t="s">
        <v>2273</v>
      </c>
      <c r="F11860" s="69">
        <v>44111900</v>
      </c>
      <c r="G11860" s="62" t="s">
        <v>13633</v>
      </c>
      <c r="H11860" s="62">
        <v>2</v>
      </c>
      <c r="I11860" s="62">
        <v>7</v>
      </c>
      <c r="J11860" s="70">
        <v>40</v>
      </c>
      <c r="K11860" s="71">
        <v>1997080</v>
      </c>
      <c r="L11860" s="72" t="s">
        <v>15</v>
      </c>
      <c r="M11860" s="72" t="s">
        <v>254</v>
      </c>
    </row>
    <row r="11861" spans="1:13" s="3" customFormat="1" ht="12.75" x14ac:dyDescent="0.2">
      <c r="A11861" s="62" t="s">
        <v>13359</v>
      </c>
      <c r="B11861" s="62" t="s">
        <v>869</v>
      </c>
      <c r="C11861" s="63">
        <v>10</v>
      </c>
      <c r="D11861" s="64" t="s">
        <v>13488</v>
      </c>
      <c r="E11861" s="64" t="s">
        <v>7478</v>
      </c>
      <c r="F11861" s="65">
        <v>44111900</v>
      </c>
      <c r="G11861" s="64" t="s">
        <v>13633</v>
      </c>
      <c r="H11861" s="64">
        <v>2</v>
      </c>
      <c r="I11861" s="64">
        <v>7</v>
      </c>
      <c r="J11861" s="66">
        <v>4</v>
      </c>
      <c r="K11861" s="67">
        <v>98532</v>
      </c>
      <c r="L11861" s="68" t="s">
        <v>15</v>
      </c>
      <c r="M11861" s="68" t="s">
        <v>254</v>
      </c>
    </row>
    <row r="11862" spans="1:13" s="3" customFormat="1" ht="12.75" x14ac:dyDescent="0.2">
      <c r="A11862" s="62" t="s">
        <v>13359</v>
      </c>
      <c r="B11862" s="62" t="s">
        <v>869</v>
      </c>
      <c r="C11862" s="63">
        <v>10</v>
      </c>
      <c r="D11862" s="62" t="s">
        <v>13488</v>
      </c>
      <c r="E11862" s="62" t="s">
        <v>7479</v>
      </c>
      <c r="F11862" s="69">
        <v>44111900</v>
      </c>
      <c r="G11862" s="62" t="s">
        <v>13633</v>
      </c>
      <c r="H11862" s="62">
        <v>2</v>
      </c>
      <c r="I11862" s="62">
        <v>7</v>
      </c>
      <c r="J11862" s="70">
        <v>7</v>
      </c>
      <c r="K11862" s="71">
        <v>483336</v>
      </c>
      <c r="L11862" s="72" t="s">
        <v>15</v>
      </c>
      <c r="M11862" s="72" t="s">
        <v>254</v>
      </c>
    </row>
    <row r="11863" spans="1:13" s="3" customFormat="1" ht="12.75" x14ac:dyDescent="0.2">
      <c r="A11863" s="62" t="s">
        <v>13359</v>
      </c>
      <c r="B11863" s="62" t="s">
        <v>219</v>
      </c>
      <c r="C11863" s="63">
        <v>10</v>
      </c>
      <c r="D11863" s="64" t="s">
        <v>13379</v>
      </c>
      <c r="E11863" s="64" t="s">
        <v>7480</v>
      </c>
      <c r="F11863" s="65">
        <v>44121600</v>
      </c>
      <c r="G11863" s="64" t="s">
        <v>13633</v>
      </c>
      <c r="H11863" s="64">
        <v>2</v>
      </c>
      <c r="I11863" s="64">
        <v>7</v>
      </c>
      <c r="J11863" s="66">
        <v>1566</v>
      </c>
      <c r="K11863" s="67">
        <v>272484</v>
      </c>
      <c r="L11863" s="68" t="s">
        <v>15</v>
      </c>
      <c r="M11863" s="68" t="s">
        <v>254</v>
      </c>
    </row>
    <row r="11864" spans="1:13" s="3" customFormat="1" ht="12.75" x14ac:dyDescent="0.2">
      <c r="A11864" s="62" t="s">
        <v>13359</v>
      </c>
      <c r="B11864" s="62" t="s">
        <v>1782</v>
      </c>
      <c r="C11864" s="63">
        <v>10</v>
      </c>
      <c r="D11864" s="62" t="s">
        <v>13541</v>
      </c>
      <c r="E11864" s="62" t="s">
        <v>2219</v>
      </c>
      <c r="F11864" s="69">
        <v>44121600</v>
      </c>
      <c r="G11864" s="62" t="s">
        <v>13633</v>
      </c>
      <c r="H11864" s="62">
        <v>2</v>
      </c>
      <c r="I11864" s="62">
        <v>7</v>
      </c>
      <c r="J11864" s="70">
        <v>288</v>
      </c>
      <c r="K11864" s="71">
        <v>6570432</v>
      </c>
      <c r="L11864" s="72" t="s">
        <v>15</v>
      </c>
      <c r="M11864" s="72" t="s">
        <v>254</v>
      </c>
    </row>
    <row r="11865" spans="1:13" s="3" customFormat="1" ht="12.75" x14ac:dyDescent="0.2">
      <c r="A11865" s="62" t="s">
        <v>13359</v>
      </c>
      <c r="B11865" s="62" t="s">
        <v>219</v>
      </c>
      <c r="C11865" s="63">
        <v>10</v>
      </c>
      <c r="D11865" s="64" t="s">
        <v>13379</v>
      </c>
      <c r="E11865" s="64" t="s">
        <v>7481</v>
      </c>
      <c r="F11865" s="65">
        <v>44121600</v>
      </c>
      <c r="G11865" s="64" t="s">
        <v>13633</v>
      </c>
      <c r="H11865" s="64">
        <v>2</v>
      </c>
      <c r="I11865" s="64">
        <v>7</v>
      </c>
      <c r="J11865" s="66">
        <v>986</v>
      </c>
      <c r="K11865" s="67">
        <v>1811282</v>
      </c>
      <c r="L11865" s="68" t="s">
        <v>15</v>
      </c>
      <c r="M11865" s="68" t="s">
        <v>254</v>
      </c>
    </row>
    <row r="11866" spans="1:13" s="3" customFormat="1" ht="12.75" x14ac:dyDescent="0.2">
      <c r="A11866" s="62" t="s">
        <v>13359</v>
      </c>
      <c r="B11866" s="62" t="s">
        <v>219</v>
      </c>
      <c r="C11866" s="63">
        <v>10</v>
      </c>
      <c r="D11866" s="62" t="s">
        <v>13379</v>
      </c>
      <c r="E11866" s="62" t="s">
        <v>7482</v>
      </c>
      <c r="F11866" s="69">
        <v>44121600</v>
      </c>
      <c r="G11866" s="62" t="s">
        <v>13633</v>
      </c>
      <c r="H11866" s="62">
        <v>2</v>
      </c>
      <c r="I11866" s="62">
        <v>7</v>
      </c>
      <c r="J11866" s="70">
        <v>90</v>
      </c>
      <c r="K11866" s="71">
        <v>79920</v>
      </c>
      <c r="L11866" s="72" t="s">
        <v>15</v>
      </c>
      <c r="M11866" s="72" t="s">
        <v>254</v>
      </c>
    </row>
    <row r="11867" spans="1:13" s="3" customFormat="1" ht="12.75" x14ac:dyDescent="0.2">
      <c r="A11867" s="62" t="s">
        <v>13359</v>
      </c>
      <c r="B11867" s="62" t="s">
        <v>871</v>
      </c>
      <c r="C11867" s="63">
        <v>10</v>
      </c>
      <c r="D11867" s="64" t="s">
        <v>13490</v>
      </c>
      <c r="E11867" s="64" t="s">
        <v>7483</v>
      </c>
      <c r="F11867" s="65">
        <v>44121700</v>
      </c>
      <c r="G11867" s="64" t="s">
        <v>13633</v>
      </c>
      <c r="H11867" s="64">
        <v>2</v>
      </c>
      <c r="I11867" s="64">
        <v>7</v>
      </c>
      <c r="J11867" s="66">
        <v>11</v>
      </c>
      <c r="K11867" s="67">
        <v>23441</v>
      </c>
      <c r="L11867" s="68" t="s">
        <v>15</v>
      </c>
      <c r="M11867" s="68" t="s">
        <v>254</v>
      </c>
    </row>
    <row r="11868" spans="1:13" s="3" customFormat="1" ht="12.75" x14ac:dyDescent="0.2">
      <c r="A11868" s="62" t="s">
        <v>13359</v>
      </c>
      <c r="B11868" s="62" t="s">
        <v>871</v>
      </c>
      <c r="C11868" s="63">
        <v>10</v>
      </c>
      <c r="D11868" s="62" t="s">
        <v>13490</v>
      </c>
      <c r="E11868" s="62" t="s">
        <v>7484</v>
      </c>
      <c r="F11868" s="69">
        <v>44121700</v>
      </c>
      <c r="G11868" s="62" t="s">
        <v>13633</v>
      </c>
      <c r="H11868" s="62">
        <v>2</v>
      </c>
      <c r="I11868" s="62">
        <v>7</v>
      </c>
      <c r="J11868" s="70">
        <v>25</v>
      </c>
      <c r="K11868" s="71">
        <v>32075</v>
      </c>
      <c r="L11868" s="72" t="s">
        <v>15</v>
      </c>
      <c r="M11868" s="72" t="s">
        <v>254</v>
      </c>
    </row>
    <row r="11869" spans="1:13" s="3" customFormat="1" ht="12.75" x14ac:dyDescent="0.2">
      <c r="A11869" s="62" t="s">
        <v>13359</v>
      </c>
      <c r="B11869" s="62" t="s">
        <v>871</v>
      </c>
      <c r="C11869" s="63">
        <v>10</v>
      </c>
      <c r="D11869" s="64" t="s">
        <v>13490</v>
      </c>
      <c r="E11869" s="64" t="s">
        <v>7485</v>
      </c>
      <c r="F11869" s="65">
        <v>44121700</v>
      </c>
      <c r="G11869" s="64" t="s">
        <v>13633</v>
      </c>
      <c r="H11869" s="64">
        <v>2</v>
      </c>
      <c r="I11869" s="64">
        <v>7</v>
      </c>
      <c r="J11869" s="66">
        <v>8</v>
      </c>
      <c r="K11869" s="67">
        <v>10258</v>
      </c>
      <c r="L11869" s="68" t="s">
        <v>15</v>
      </c>
      <c r="M11869" s="68" t="s">
        <v>254</v>
      </c>
    </row>
    <row r="11870" spans="1:13" s="3" customFormat="1" ht="12.75" x14ac:dyDescent="0.2">
      <c r="A11870" s="62" t="s">
        <v>13359</v>
      </c>
      <c r="B11870" s="62" t="s">
        <v>871</v>
      </c>
      <c r="C11870" s="63">
        <v>10</v>
      </c>
      <c r="D11870" s="62" t="s">
        <v>13490</v>
      </c>
      <c r="E11870" s="62" t="s">
        <v>7486</v>
      </c>
      <c r="F11870" s="69">
        <v>44121700</v>
      </c>
      <c r="G11870" s="62" t="s">
        <v>13633</v>
      </c>
      <c r="H11870" s="62">
        <v>2</v>
      </c>
      <c r="I11870" s="62">
        <v>7</v>
      </c>
      <c r="J11870" s="70">
        <v>8</v>
      </c>
      <c r="K11870" s="71">
        <v>10264</v>
      </c>
      <c r="L11870" s="72" t="s">
        <v>15</v>
      </c>
      <c r="M11870" s="72" t="s">
        <v>254</v>
      </c>
    </row>
    <row r="11871" spans="1:13" s="3" customFormat="1" ht="12.75" x14ac:dyDescent="0.2">
      <c r="A11871" s="62" t="s">
        <v>13359</v>
      </c>
      <c r="B11871" s="62" t="s">
        <v>871</v>
      </c>
      <c r="C11871" s="63">
        <v>10</v>
      </c>
      <c r="D11871" s="64" t="s">
        <v>13490</v>
      </c>
      <c r="E11871" s="64" t="s">
        <v>7487</v>
      </c>
      <c r="F11871" s="65">
        <v>44121700</v>
      </c>
      <c r="G11871" s="64" t="s">
        <v>13633</v>
      </c>
      <c r="H11871" s="64">
        <v>2</v>
      </c>
      <c r="I11871" s="64">
        <v>7</v>
      </c>
      <c r="J11871" s="66">
        <v>16</v>
      </c>
      <c r="K11871" s="67">
        <v>130128</v>
      </c>
      <c r="L11871" s="68" t="s">
        <v>15</v>
      </c>
      <c r="M11871" s="68" t="s">
        <v>254</v>
      </c>
    </row>
    <row r="11872" spans="1:13" s="3" customFormat="1" ht="12.75" x14ac:dyDescent="0.2">
      <c r="A11872" s="62" t="s">
        <v>13359</v>
      </c>
      <c r="B11872" s="62" t="s">
        <v>217</v>
      </c>
      <c r="C11872" s="63">
        <v>10</v>
      </c>
      <c r="D11872" s="62" t="s">
        <v>13378</v>
      </c>
      <c r="E11872" s="62" t="s">
        <v>2220</v>
      </c>
      <c r="F11872" s="69">
        <v>44121600</v>
      </c>
      <c r="G11872" s="62" t="s">
        <v>13633</v>
      </c>
      <c r="H11872" s="62">
        <v>2</v>
      </c>
      <c r="I11872" s="62">
        <v>7</v>
      </c>
      <c r="J11872" s="70">
        <v>2925</v>
      </c>
      <c r="K11872" s="71">
        <v>1863225</v>
      </c>
      <c r="L11872" s="72" t="s">
        <v>15</v>
      </c>
      <c r="M11872" s="72" t="s">
        <v>254</v>
      </c>
    </row>
    <row r="11873" spans="1:13" s="3" customFormat="1" ht="12.75" x14ac:dyDescent="0.2">
      <c r="A11873" s="62" t="s">
        <v>13359</v>
      </c>
      <c r="B11873" s="62" t="s">
        <v>268</v>
      </c>
      <c r="C11873" s="63">
        <v>10</v>
      </c>
      <c r="D11873" s="64" t="s">
        <v>13385</v>
      </c>
      <c r="E11873" s="64" t="s">
        <v>7488</v>
      </c>
      <c r="F11873" s="65">
        <v>53131600</v>
      </c>
      <c r="G11873" s="64" t="s">
        <v>13633</v>
      </c>
      <c r="H11873" s="64">
        <v>2</v>
      </c>
      <c r="I11873" s="64">
        <v>7</v>
      </c>
      <c r="J11873" s="66">
        <v>500</v>
      </c>
      <c r="K11873" s="67">
        <v>22500000</v>
      </c>
      <c r="L11873" s="68" t="s">
        <v>15</v>
      </c>
      <c r="M11873" s="68" t="s">
        <v>254</v>
      </c>
    </row>
    <row r="11874" spans="1:13" s="3" customFormat="1" ht="12.75" x14ac:dyDescent="0.2">
      <c r="A11874" s="62" t="s">
        <v>13359</v>
      </c>
      <c r="B11874" s="62" t="s">
        <v>441</v>
      </c>
      <c r="C11874" s="63">
        <v>10</v>
      </c>
      <c r="D11874" s="62" t="s">
        <v>13399</v>
      </c>
      <c r="E11874" s="62" t="s">
        <v>7298</v>
      </c>
      <c r="F11874" s="69">
        <v>78181508</v>
      </c>
      <c r="G11874" s="62" t="s">
        <v>13633</v>
      </c>
      <c r="H11874" s="62">
        <v>1</v>
      </c>
      <c r="I11874" s="62">
        <v>12</v>
      </c>
      <c r="J11874" s="70">
        <v>1</v>
      </c>
      <c r="K11874" s="71">
        <v>300000000</v>
      </c>
      <c r="L11874" s="72" t="s">
        <v>13</v>
      </c>
      <c r="M11874" s="72" t="s">
        <v>847</v>
      </c>
    </row>
    <row r="11875" spans="1:13" s="3" customFormat="1" ht="12.75" x14ac:dyDescent="0.2">
      <c r="A11875" s="62" t="s">
        <v>13359</v>
      </c>
      <c r="B11875" s="62" t="s">
        <v>463</v>
      </c>
      <c r="C11875" s="63">
        <v>10</v>
      </c>
      <c r="D11875" s="64" t="s">
        <v>13428</v>
      </c>
      <c r="E11875" s="64" t="s">
        <v>7489</v>
      </c>
      <c r="F11875" s="65">
        <v>41116200</v>
      </c>
      <c r="G11875" s="64" t="s">
        <v>13630</v>
      </c>
      <c r="H11875" s="64">
        <v>1</v>
      </c>
      <c r="I11875" s="64">
        <v>6</v>
      </c>
      <c r="J11875" s="66">
        <v>1</v>
      </c>
      <c r="K11875" s="67">
        <v>10000000</v>
      </c>
      <c r="L11875" s="68" t="s">
        <v>15</v>
      </c>
      <c r="M11875" s="68" t="s">
        <v>254</v>
      </c>
    </row>
    <row r="11876" spans="1:13" s="3" customFormat="1" ht="12.75" x14ac:dyDescent="0.2">
      <c r="A11876" s="62" t="s">
        <v>13359</v>
      </c>
      <c r="B11876" s="62" t="s">
        <v>215</v>
      </c>
      <c r="C11876" s="63">
        <v>10</v>
      </c>
      <c r="D11876" s="62" t="s">
        <v>13376</v>
      </c>
      <c r="E11876" s="62" t="s">
        <v>7490</v>
      </c>
      <c r="F11876" s="69">
        <v>31201503</v>
      </c>
      <c r="G11876" s="62" t="s">
        <v>13630</v>
      </c>
      <c r="H11876" s="62">
        <v>1</v>
      </c>
      <c r="I11876" s="62">
        <v>6</v>
      </c>
      <c r="J11876" s="70">
        <v>40</v>
      </c>
      <c r="K11876" s="71">
        <v>58840</v>
      </c>
      <c r="L11876" s="72" t="s">
        <v>15</v>
      </c>
      <c r="M11876" s="72" t="s">
        <v>254</v>
      </c>
    </row>
    <row r="11877" spans="1:13" s="3" customFormat="1" ht="12.75" x14ac:dyDescent="0.2">
      <c r="A11877" s="62" t="s">
        <v>13359</v>
      </c>
      <c r="B11877" s="62" t="s">
        <v>215</v>
      </c>
      <c r="C11877" s="63">
        <v>10</v>
      </c>
      <c r="D11877" s="64" t="s">
        <v>13376</v>
      </c>
      <c r="E11877" s="64" t="s">
        <v>357</v>
      </c>
      <c r="F11877" s="65">
        <v>31201515</v>
      </c>
      <c r="G11877" s="64" t="s">
        <v>13630</v>
      </c>
      <c r="H11877" s="64">
        <v>1</v>
      </c>
      <c r="I11877" s="64">
        <v>6</v>
      </c>
      <c r="J11877" s="66">
        <v>10</v>
      </c>
      <c r="K11877" s="67">
        <v>69750</v>
      </c>
      <c r="L11877" s="68" t="s">
        <v>15</v>
      </c>
      <c r="M11877" s="68" t="s">
        <v>254</v>
      </c>
    </row>
    <row r="11878" spans="1:13" s="3" customFormat="1" ht="12.75" x14ac:dyDescent="0.2">
      <c r="A11878" s="62" t="s">
        <v>13359</v>
      </c>
      <c r="B11878" s="62" t="s">
        <v>215</v>
      </c>
      <c r="C11878" s="63">
        <v>10</v>
      </c>
      <c r="D11878" s="62" t="s">
        <v>13376</v>
      </c>
      <c r="E11878" s="62" t="s">
        <v>7491</v>
      </c>
      <c r="F11878" s="69">
        <v>14111507</v>
      </c>
      <c r="G11878" s="62" t="s">
        <v>13630</v>
      </c>
      <c r="H11878" s="62">
        <v>1</v>
      </c>
      <c r="I11878" s="62">
        <v>6</v>
      </c>
      <c r="J11878" s="70">
        <v>150</v>
      </c>
      <c r="K11878" s="71">
        <v>1569900</v>
      </c>
      <c r="L11878" s="72" t="s">
        <v>15</v>
      </c>
      <c r="M11878" s="72" t="s">
        <v>254</v>
      </c>
    </row>
    <row r="11879" spans="1:13" s="3" customFormat="1" ht="12.75" x14ac:dyDescent="0.2">
      <c r="A11879" s="62" t="s">
        <v>13359</v>
      </c>
      <c r="B11879" s="62" t="s">
        <v>215</v>
      </c>
      <c r="C11879" s="63">
        <v>10</v>
      </c>
      <c r="D11879" s="64" t="s">
        <v>13376</v>
      </c>
      <c r="E11879" s="64" t="s">
        <v>7492</v>
      </c>
      <c r="F11879" s="65">
        <v>14111507</v>
      </c>
      <c r="G11879" s="64" t="s">
        <v>13630</v>
      </c>
      <c r="H11879" s="64">
        <v>1</v>
      </c>
      <c r="I11879" s="64">
        <v>6</v>
      </c>
      <c r="J11879" s="66">
        <v>120</v>
      </c>
      <c r="K11879" s="67">
        <v>1470360</v>
      </c>
      <c r="L11879" s="68" t="s">
        <v>15</v>
      </c>
      <c r="M11879" s="68" t="s">
        <v>254</v>
      </c>
    </row>
    <row r="11880" spans="1:13" s="3" customFormat="1" ht="12.75" x14ac:dyDescent="0.2">
      <c r="A11880" s="62" t="s">
        <v>13359</v>
      </c>
      <c r="B11880" s="62" t="s">
        <v>432</v>
      </c>
      <c r="C11880" s="63">
        <v>10</v>
      </c>
      <c r="D11880" s="62" t="s">
        <v>13380</v>
      </c>
      <c r="E11880" s="62" t="s">
        <v>7493</v>
      </c>
      <c r="F11880" s="69">
        <v>14111514</v>
      </c>
      <c r="G11880" s="62" t="s">
        <v>13630</v>
      </c>
      <c r="H11880" s="62">
        <v>1</v>
      </c>
      <c r="I11880" s="62">
        <v>6</v>
      </c>
      <c r="J11880" s="70">
        <v>4200</v>
      </c>
      <c r="K11880" s="71">
        <v>9324000</v>
      </c>
      <c r="L11880" s="72" t="s">
        <v>15</v>
      </c>
      <c r="M11880" s="72" t="s">
        <v>254</v>
      </c>
    </row>
    <row r="11881" spans="1:13" s="3" customFormat="1" ht="12.75" x14ac:dyDescent="0.2">
      <c r="A11881" s="62" t="s">
        <v>13359</v>
      </c>
      <c r="B11881" s="62" t="s">
        <v>432</v>
      </c>
      <c r="C11881" s="63">
        <v>10</v>
      </c>
      <c r="D11881" s="64" t="s">
        <v>13380</v>
      </c>
      <c r="E11881" s="64" t="s">
        <v>7494</v>
      </c>
      <c r="F11881" s="65">
        <v>14111531</v>
      </c>
      <c r="G11881" s="64" t="s">
        <v>13630</v>
      </c>
      <c r="H11881" s="64">
        <v>1</v>
      </c>
      <c r="I11881" s="64">
        <v>6</v>
      </c>
      <c r="J11881" s="66">
        <v>20</v>
      </c>
      <c r="K11881" s="67">
        <v>173880</v>
      </c>
      <c r="L11881" s="68" t="s">
        <v>15</v>
      </c>
      <c r="M11881" s="68" t="s">
        <v>254</v>
      </c>
    </row>
    <row r="11882" spans="1:13" s="3" customFormat="1" ht="12.75" x14ac:dyDescent="0.2">
      <c r="A11882" s="62" t="s">
        <v>13359</v>
      </c>
      <c r="B11882" s="62" t="s">
        <v>431</v>
      </c>
      <c r="C11882" s="63">
        <v>10</v>
      </c>
      <c r="D11882" s="62" t="s">
        <v>13375</v>
      </c>
      <c r="E11882" s="62" t="s">
        <v>7495</v>
      </c>
      <c r="F11882" s="69">
        <v>15121501</v>
      </c>
      <c r="G11882" s="62" t="s">
        <v>13631</v>
      </c>
      <c r="H11882" s="62">
        <v>1</v>
      </c>
      <c r="I11882" s="62">
        <v>6</v>
      </c>
      <c r="J11882" s="70">
        <v>130</v>
      </c>
      <c r="K11882" s="71">
        <v>13000000</v>
      </c>
      <c r="L11882" s="72" t="s">
        <v>1760</v>
      </c>
      <c r="M11882" s="72" t="s">
        <v>254</v>
      </c>
    </row>
    <row r="11883" spans="1:13" s="3" customFormat="1" ht="12.75" x14ac:dyDescent="0.2">
      <c r="A11883" s="62" t="s">
        <v>13359</v>
      </c>
      <c r="B11883" s="62" t="s">
        <v>431</v>
      </c>
      <c r="C11883" s="63">
        <v>10</v>
      </c>
      <c r="D11883" s="64" t="s">
        <v>13375</v>
      </c>
      <c r="E11883" s="64" t="s">
        <v>7496</v>
      </c>
      <c r="F11883" s="65">
        <v>15121501</v>
      </c>
      <c r="G11883" s="64" t="s">
        <v>13631</v>
      </c>
      <c r="H11883" s="64">
        <v>1</v>
      </c>
      <c r="I11883" s="64">
        <v>6</v>
      </c>
      <c r="J11883" s="66">
        <v>50</v>
      </c>
      <c r="K11883" s="67">
        <v>5000000</v>
      </c>
      <c r="L11883" s="68" t="s">
        <v>1760</v>
      </c>
      <c r="M11883" s="68" t="s">
        <v>254</v>
      </c>
    </row>
    <row r="11884" spans="1:13" s="3" customFormat="1" ht="12.75" x14ac:dyDescent="0.2">
      <c r="A11884" s="62" t="s">
        <v>13359</v>
      </c>
      <c r="B11884" s="62" t="s">
        <v>431</v>
      </c>
      <c r="C11884" s="63">
        <v>10</v>
      </c>
      <c r="D11884" s="62" t="s">
        <v>13375</v>
      </c>
      <c r="E11884" s="62" t="s">
        <v>7497</v>
      </c>
      <c r="F11884" s="69">
        <v>15121501</v>
      </c>
      <c r="G11884" s="62" t="s">
        <v>13631</v>
      </c>
      <c r="H11884" s="62">
        <v>1</v>
      </c>
      <c r="I11884" s="62">
        <v>6</v>
      </c>
      <c r="J11884" s="70">
        <v>10</v>
      </c>
      <c r="K11884" s="71">
        <v>1000000</v>
      </c>
      <c r="L11884" s="72" t="s">
        <v>1760</v>
      </c>
      <c r="M11884" s="72" t="s">
        <v>254</v>
      </c>
    </row>
    <row r="11885" spans="1:13" s="3" customFormat="1" ht="12.75" x14ac:dyDescent="0.2">
      <c r="A11885" s="62" t="s">
        <v>13359</v>
      </c>
      <c r="B11885" s="62" t="s">
        <v>431</v>
      </c>
      <c r="C11885" s="63">
        <v>10</v>
      </c>
      <c r="D11885" s="64" t="s">
        <v>13375</v>
      </c>
      <c r="E11885" s="64" t="s">
        <v>7498</v>
      </c>
      <c r="F11885" s="65">
        <v>15121508</v>
      </c>
      <c r="G11885" s="64" t="s">
        <v>13631</v>
      </c>
      <c r="H11885" s="64">
        <v>1</v>
      </c>
      <c r="I11885" s="64">
        <v>6</v>
      </c>
      <c r="J11885" s="66">
        <v>15</v>
      </c>
      <c r="K11885" s="67">
        <v>1500000</v>
      </c>
      <c r="L11885" s="68" t="s">
        <v>1760</v>
      </c>
      <c r="M11885" s="68" t="s">
        <v>254</v>
      </c>
    </row>
    <row r="11886" spans="1:13" s="3" customFormat="1" ht="12.75" x14ac:dyDescent="0.2">
      <c r="A11886" s="62" t="s">
        <v>13359</v>
      </c>
      <c r="B11886" s="62" t="s">
        <v>431</v>
      </c>
      <c r="C11886" s="63">
        <v>10</v>
      </c>
      <c r="D11886" s="62" t="s">
        <v>13375</v>
      </c>
      <c r="E11886" s="62" t="s">
        <v>7499</v>
      </c>
      <c r="F11886" s="69">
        <v>15121504</v>
      </c>
      <c r="G11886" s="62" t="s">
        <v>13631</v>
      </c>
      <c r="H11886" s="62">
        <v>1</v>
      </c>
      <c r="I11886" s="62">
        <v>6</v>
      </c>
      <c r="J11886" s="70">
        <v>15</v>
      </c>
      <c r="K11886" s="71">
        <v>1500000</v>
      </c>
      <c r="L11886" s="72" t="s">
        <v>1760</v>
      </c>
      <c r="M11886" s="72" t="s">
        <v>254</v>
      </c>
    </row>
    <row r="11887" spans="1:13" s="3" customFormat="1" ht="12.75" x14ac:dyDescent="0.2">
      <c r="A11887" s="62" t="s">
        <v>13359</v>
      </c>
      <c r="B11887" s="62" t="s">
        <v>1787</v>
      </c>
      <c r="C11887" s="63">
        <v>10</v>
      </c>
      <c r="D11887" s="64" t="s">
        <v>13546</v>
      </c>
      <c r="E11887" s="64" t="s">
        <v>7500</v>
      </c>
      <c r="F11887" s="65">
        <v>42311500</v>
      </c>
      <c r="G11887" s="64" t="s">
        <v>13630</v>
      </c>
      <c r="H11887" s="64">
        <v>1</v>
      </c>
      <c r="I11887" s="64">
        <v>6</v>
      </c>
      <c r="J11887" s="66">
        <v>1</v>
      </c>
      <c r="K11887" s="67">
        <v>25000000</v>
      </c>
      <c r="L11887" s="68" t="s">
        <v>13</v>
      </c>
      <c r="M11887" s="68" t="s">
        <v>254</v>
      </c>
    </row>
    <row r="11888" spans="1:13" s="3" customFormat="1" ht="12.75" x14ac:dyDescent="0.2">
      <c r="A11888" s="62" t="s">
        <v>13359</v>
      </c>
      <c r="B11888" s="62" t="s">
        <v>217</v>
      </c>
      <c r="C11888" s="63">
        <v>10</v>
      </c>
      <c r="D11888" s="62" t="s">
        <v>13378</v>
      </c>
      <c r="E11888" s="62" t="s">
        <v>7501</v>
      </c>
      <c r="F11888" s="69">
        <v>44111912</v>
      </c>
      <c r="G11888" s="62" t="s">
        <v>13372</v>
      </c>
      <c r="H11888" s="62">
        <v>1</v>
      </c>
      <c r="I11888" s="62">
        <v>6</v>
      </c>
      <c r="J11888" s="70">
        <v>20</v>
      </c>
      <c r="K11888" s="71">
        <v>20780</v>
      </c>
      <c r="L11888" s="72" t="s">
        <v>15</v>
      </c>
      <c r="M11888" s="72" t="s">
        <v>254</v>
      </c>
    </row>
    <row r="11889" spans="1:13" s="3" customFormat="1" ht="12.75" x14ac:dyDescent="0.2">
      <c r="A11889" s="62" t="s">
        <v>13359</v>
      </c>
      <c r="B11889" s="62" t="s">
        <v>217</v>
      </c>
      <c r="C11889" s="63">
        <v>10</v>
      </c>
      <c r="D11889" s="64" t="s">
        <v>13378</v>
      </c>
      <c r="E11889" s="64" t="s">
        <v>7414</v>
      </c>
      <c r="F11889" s="65">
        <v>60121505</v>
      </c>
      <c r="G11889" s="64" t="s">
        <v>13372</v>
      </c>
      <c r="H11889" s="64">
        <v>1</v>
      </c>
      <c r="I11889" s="64">
        <v>6</v>
      </c>
      <c r="J11889" s="66">
        <v>40</v>
      </c>
      <c r="K11889" s="67">
        <v>63600</v>
      </c>
      <c r="L11889" s="68" t="s">
        <v>15</v>
      </c>
      <c r="M11889" s="68" t="s">
        <v>254</v>
      </c>
    </row>
    <row r="11890" spans="1:13" s="3" customFormat="1" ht="12.75" x14ac:dyDescent="0.2">
      <c r="A11890" s="62" t="s">
        <v>13359</v>
      </c>
      <c r="B11890" s="62" t="s">
        <v>217</v>
      </c>
      <c r="C11890" s="63">
        <v>10</v>
      </c>
      <c r="D11890" s="62" t="s">
        <v>13378</v>
      </c>
      <c r="E11890" s="62" t="s">
        <v>7502</v>
      </c>
      <c r="F11890" s="69">
        <v>44121708</v>
      </c>
      <c r="G11890" s="62" t="s">
        <v>13372</v>
      </c>
      <c r="H11890" s="62">
        <v>1</v>
      </c>
      <c r="I11890" s="62">
        <v>6</v>
      </c>
      <c r="J11890" s="70">
        <v>50</v>
      </c>
      <c r="K11890" s="71">
        <v>82000</v>
      </c>
      <c r="L11890" s="72" t="s">
        <v>15</v>
      </c>
      <c r="M11890" s="72" t="s">
        <v>254</v>
      </c>
    </row>
    <row r="11891" spans="1:13" s="3" customFormat="1" ht="12.75" x14ac:dyDescent="0.2">
      <c r="A11891" s="62" t="s">
        <v>13359</v>
      </c>
      <c r="B11891" s="62" t="s">
        <v>217</v>
      </c>
      <c r="C11891" s="63">
        <v>10</v>
      </c>
      <c r="D11891" s="64" t="s">
        <v>13378</v>
      </c>
      <c r="E11891" s="64" t="s">
        <v>7503</v>
      </c>
      <c r="F11891" s="65">
        <v>44121708</v>
      </c>
      <c r="G11891" s="64" t="s">
        <v>13372</v>
      </c>
      <c r="H11891" s="64">
        <v>1</v>
      </c>
      <c r="I11891" s="64">
        <v>6</v>
      </c>
      <c r="J11891" s="66">
        <v>50</v>
      </c>
      <c r="K11891" s="67">
        <v>82000</v>
      </c>
      <c r="L11891" s="68" t="s">
        <v>15</v>
      </c>
      <c r="M11891" s="68" t="s">
        <v>254</v>
      </c>
    </row>
    <row r="11892" spans="1:13" s="3" customFormat="1" ht="12.75" x14ac:dyDescent="0.2">
      <c r="A11892" s="62" t="s">
        <v>13359</v>
      </c>
      <c r="B11892" s="62" t="s">
        <v>217</v>
      </c>
      <c r="C11892" s="63">
        <v>10</v>
      </c>
      <c r="D11892" s="62" t="s">
        <v>13378</v>
      </c>
      <c r="E11892" s="62" t="s">
        <v>7504</v>
      </c>
      <c r="F11892" s="69">
        <v>44121708</v>
      </c>
      <c r="G11892" s="62" t="s">
        <v>13372</v>
      </c>
      <c r="H11892" s="62">
        <v>1</v>
      </c>
      <c r="I11892" s="62">
        <v>6</v>
      </c>
      <c r="J11892" s="70">
        <v>50</v>
      </c>
      <c r="K11892" s="71">
        <v>82000</v>
      </c>
      <c r="L11892" s="72" t="s">
        <v>15</v>
      </c>
      <c r="M11892" s="72" t="s">
        <v>254</v>
      </c>
    </row>
    <row r="11893" spans="1:13" s="3" customFormat="1" ht="12.75" x14ac:dyDescent="0.2">
      <c r="A11893" s="62" t="s">
        <v>13359</v>
      </c>
      <c r="B11893" s="62" t="s">
        <v>217</v>
      </c>
      <c r="C11893" s="63">
        <v>10</v>
      </c>
      <c r="D11893" s="64" t="s">
        <v>13378</v>
      </c>
      <c r="E11893" s="64" t="s">
        <v>7505</v>
      </c>
      <c r="F11893" s="65">
        <v>44121708</v>
      </c>
      <c r="G11893" s="64" t="s">
        <v>13372</v>
      </c>
      <c r="H11893" s="64">
        <v>1</v>
      </c>
      <c r="I11893" s="64">
        <v>6</v>
      </c>
      <c r="J11893" s="66">
        <v>50</v>
      </c>
      <c r="K11893" s="67">
        <v>82000</v>
      </c>
      <c r="L11893" s="68" t="s">
        <v>15</v>
      </c>
      <c r="M11893" s="68" t="s">
        <v>254</v>
      </c>
    </row>
    <row r="11894" spans="1:13" s="3" customFormat="1" ht="12.75" x14ac:dyDescent="0.2">
      <c r="A11894" s="62" t="s">
        <v>13359</v>
      </c>
      <c r="B11894" s="62" t="s">
        <v>219</v>
      </c>
      <c r="C11894" s="63">
        <v>10</v>
      </c>
      <c r="D11894" s="62" t="s">
        <v>13379</v>
      </c>
      <c r="E11894" s="62" t="s">
        <v>7506</v>
      </c>
      <c r="F11894" s="69">
        <v>44122104</v>
      </c>
      <c r="G11894" s="62" t="s">
        <v>13372</v>
      </c>
      <c r="H11894" s="62">
        <v>1</v>
      </c>
      <c r="I11894" s="62">
        <v>6</v>
      </c>
      <c r="J11894" s="70">
        <v>30</v>
      </c>
      <c r="K11894" s="71">
        <v>14070</v>
      </c>
      <c r="L11894" s="72" t="s">
        <v>15</v>
      </c>
      <c r="M11894" s="72" t="s">
        <v>254</v>
      </c>
    </row>
    <row r="11895" spans="1:13" s="3" customFormat="1" ht="12.75" x14ac:dyDescent="0.2">
      <c r="A11895" s="62" t="s">
        <v>13359</v>
      </c>
      <c r="B11895" s="62" t="s">
        <v>220</v>
      </c>
      <c r="C11895" s="63">
        <v>10</v>
      </c>
      <c r="D11895" s="64" t="s">
        <v>13451</v>
      </c>
      <c r="E11895" s="64" t="s">
        <v>7507</v>
      </c>
      <c r="F11895" s="65">
        <v>44121630</v>
      </c>
      <c r="G11895" s="64" t="s">
        <v>13372</v>
      </c>
      <c r="H11895" s="64">
        <v>1</v>
      </c>
      <c r="I11895" s="64">
        <v>6</v>
      </c>
      <c r="J11895" s="66">
        <v>8</v>
      </c>
      <c r="K11895" s="67">
        <v>119392</v>
      </c>
      <c r="L11895" s="68" t="s">
        <v>15</v>
      </c>
      <c r="M11895" s="68" t="s">
        <v>254</v>
      </c>
    </row>
    <row r="11896" spans="1:13" s="3" customFormat="1" ht="12.75" x14ac:dyDescent="0.2">
      <c r="A11896" s="62" t="s">
        <v>13359</v>
      </c>
      <c r="B11896" s="62" t="s">
        <v>219</v>
      </c>
      <c r="C11896" s="63">
        <v>10</v>
      </c>
      <c r="D11896" s="62" t="s">
        <v>13379</v>
      </c>
      <c r="E11896" s="62" t="s">
        <v>7508</v>
      </c>
      <c r="F11896" s="69">
        <v>44122107</v>
      </c>
      <c r="G11896" s="62" t="s">
        <v>13372</v>
      </c>
      <c r="H11896" s="62">
        <v>1</v>
      </c>
      <c r="I11896" s="62">
        <v>6</v>
      </c>
      <c r="J11896" s="70">
        <v>10</v>
      </c>
      <c r="K11896" s="71">
        <v>19340</v>
      </c>
      <c r="L11896" s="72" t="s">
        <v>15</v>
      </c>
      <c r="M11896" s="72" t="s">
        <v>254</v>
      </c>
    </row>
    <row r="11897" spans="1:13" s="3" customFormat="1" ht="12.75" x14ac:dyDescent="0.2">
      <c r="A11897" s="62" t="s">
        <v>13359</v>
      </c>
      <c r="B11897" s="62" t="s">
        <v>219</v>
      </c>
      <c r="C11897" s="63">
        <v>10</v>
      </c>
      <c r="D11897" s="64" t="s">
        <v>13379</v>
      </c>
      <c r="E11897" s="64" t="s">
        <v>7509</v>
      </c>
      <c r="F11897" s="65">
        <v>44121613</v>
      </c>
      <c r="G11897" s="64" t="s">
        <v>13372</v>
      </c>
      <c r="H11897" s="64">
        <v>1</v>
      </c>
      <c r="I11897" s="64">
        <v>6</v>
      </c>
      <c r="J11897" s="66">
        <v>8</v>
      </c>
      <c r="K11897" s="67">
        <v>22992</v>
      </c>
      <c r="L11897" s="68" t="s">
        <v>15</v>
      </c>
      <c r="M11897" s="68" t="s">
        <v>254</v>
      </c>
    </row>
    <row r="11898" spans="1:13" s="3" customFormat="1" ht="12.75" x14ac:dyDescent="0.2">
      <c r="A11898" s="62" t="s">
        <v>13359</v>
      </c>
      <c r="B11898" s="62" t="s">
        <v>479</v>
      </c>
      <c r="C11898" s="63">
        <v>10</v>
      </c>
      <c r="D11898" s="62" t="s">
        <v>13444</v>
      </c>
      <c r="E11898" s="62" t="s">
        <v>7510</v>
      </c>
      <c r="F11898" s="69">
        <v>44111808</v>
      </c>
      <c r="G11898" s="62" t="s">
        <v>13372</v>
      </c>
      <c r="H11898" s="62">
        <v>1</v>
      </c>
      <c r="I11898" s="62">
        <v>6</v>
      </c>
      <c r="J11898" s="70">
        <v>12</v>
      </c>
      <c r="K11898" s="71">
        <v>13488</v>
      </c>
      <c r="L11898" s="72" t="s">
        <v>15</v>
      </c>
      <c r="M11898" s="72" t="s">
        <v>254</v>
      </c>
    </row>
    <row r="11899" spans="1:13" s="3" customFormat="1" ht="12.75" x14ac:dyDescent="0.2">
      <c r="A11899" s="62" t="s">
        <v>13359</v>
      </c>
      <c r="B11899" s="62" t="s">
        <v>316</v>
      </c>
      <c r="C11899" s="63">
        <v>16</v>
      </c>
      <c r="D11899" s="64" t="s">
        <v>13467</v>
      </c>
      <c r="E11899" s="64" t="s">
        <v>7511</v>
      </c>
      <c r="F11899" s="65">
        <v>78111502</v>
      </c>
      <c r="G11899" s="64" t="s">
        <v>13631</v>
      </c>
      <c r="H11899" s="64">
        <v>1</v>
      </c>
      <c r="I11899" s="64">
        <v>6</v>
      </c>
      <c r="J11899" s="66">
        <v>1</v>
      </c>
      <c r="K11899" s="67">
        <v>10000000</v>
      </c>
      <c r="L11899" s="68" t="s">
        <v>13</v>
      </c>
      <c r="M11899" s="68" t="s">
        <v>254</v>
      </c>
    </row>
    <row r="11900" spans="1:13" s="3" customFormat="1" ht="12.75" x14ac:dyDescent="0.2">
      <c r="A11900" s="62" t="s">
        <v>13359</v>
      </c>
      <c r="B11900" s="62" t="s">
        <v>316</v>
      </c>
      <c r="C11900" s="63">
        <v>10</v>
      </c>
      <c r="D11900" s="62" t="s">
        <v>13467</v>
      </c>
      <c r="E11900" s="62" t="s">
        <v>7512</v>
      </c>
      <c r="F11900" s="69">
        <v>0</v>
      </c>
      <c r="G11900" s="62" t="s">
        <v>13372</v>
      </c>
      <c r="H11900" s="62">
        <v>1</v>
      </c>
      <c r="I11900" s="62">
        <v>6</v>
      </c>
      <c r="J11900" s="70">
        <v>1</v>
      </c>
      <c r="K11900" s="71">
        <v>29000000</v>
      </c>
      <c r="L11900" s="72" t="s">
        <v>13</v>
      </c>
      <c r="M11900" s="72" t="s">
        <v>254</v>
      </c>
    </row>
    <row r="11901" spans="1:13" s="3" customFormat="1" ht="12.75" x14ac:dyDescent="0.2">
      <c r="A11901" s="62" t="s">
        <v>13359</v>
      </c>
      <c r="B11901" s="62" t="s">
        <v>217</v>
      </c>
      <c r="C11901" s="63">
        <v>10</v>
      </c>
      <c r="D11901" s="64" t="s">
        <v>13378</v>
      </c>
      <c r="E11901" s="64" t="s">
        <v>7513</v>
      </c>
      <c r="F11901" s="65">
        <v>44121702</v>
      </c>
      <c r="G11901" s="64" t="s">
        <v>13630</v>
      </c>
      <c r="H11901" s="64">
        <v>2</v>
      </c>
      <c r="I11901" s="64">
        <v>3</v>
      </c>
      <c r="J11901" s="66">
        <v>10</v>
      </c>
      <c r="K11901" s="67">
        <v>60000</v>
      </c>
      <c r="L11901" s="68" t="s">
        <v>15</v>
      </c>
      <c r="M11901" s="68" t="s">
        <v>254</v>
      </c>
    </row>
    <row r="11902" spans="1:13" s="3" customFormat="1" ht="12.75" x14ac:dyDescent="0.2">
      <c r="A11902" s="62" t="s">
        <v>13359</v>
      </c>
      <c r="B11902" s="62" t="s">
        <v>215</v>
      </c>
      <c r="C11902" s="63">
        <v>10</v>
      </c>
      <c r="D11902" s="62" t="s">
        <v>13376</v>
      </c>
      <c r="E11902" s="62" t="s">
        <v>421</v>
      </c>
      <c r="F11902" s="69">
        <v>14111507</v>
      </c>
      <c r="G11902" s="62" t="s">
        <v>13630</v>
      </c>
      <c r="H11902" s="62">
        <v>2</v>
      </c>
      <c r="I11902" s="62">
        <v>3</v>
      </c>
      <c r="J11902" s="70">
        <v>20</v>
      </c>
      <c r="K11902" s="71">
        <v>210000</v>
      </c>
      <c r="L11902" s="72" t="s">
        <v>15</v>
      </c>
      <c r="M11902" s="72" t="s">
        <v>254</v>
      </c>
    </row>
    <row r="11903" spans="1:13" s="3" customFormat="1" ht="12.75" x14ac:dyDescent="0.2">
      <c r="A11903" s="62" t="s">
        <v>13359</v>
      </c>
      <c r="B11903" s="62" t="s">
        <v>215</v>
      </c>
      <c r="C11903" s="63">
        <v>10</v>
      </c>
      <c r="D11903" s="64" t="s">
        <v>13376</v>
      </c>
      <c r="E11903" s="64" t="s">
        <v>422</v>
      </c>
      <c r="F11903" s="65">
        <v>14111507</v>
      </c>
      <c r="G11903" s="64" t="s">
        <v>13630</v>
      </c>
      <c r="H11903" s="64">
        <v>2</v>
      </c>
      <c r="I11903" s="64">
        <v>3</v>
      </c>
      <c r="J11903" s="66">
        <v>10</v>
      </c>
      <c r="K11903" s="67">
        <v>105000</v>
      </c>
      <c r="L11903" s="68" t="s">
        <v>15</v>
      </c>
      <c r="M11903" s="68" t="s">
        <v>254</v>
      </c>
    </row>
    <row r="11904" spans="1:13" s="3" customFormat="1" ht="12.75" x14ac:dyDescent="0.2">
      <c r="A11904" s="62" t="s">
        <v>13359</v>
      </c>
      <c r="B11904" s="62" t="s">
        <v>432</v>
      </c>
      <c r="C11904" s="63">
        <v>10</v>
      </c>
      <c r="D11904" s="62" t="s">
        <v>13380</v>
      </c>
      <c r="E11904" s="62" t="s">
        <v>7514</v>
      </c>
      <c r="F11904" s="69">
        <v>14111514</v>
      </c>
      <c r="G11904" s="62" t="s">
        <v>13630</v>
      </c>
      <c r="H11904" s="62">
        <v>2</v>
      </c>
      <c r="I11904" s="62">
        <v>3</v>
      </c>
      <c r="J11904" s="70">
        <v>20</v>
      </c>
      <c r="K11904" s="71">
        <v>60000</v>
      </c>
      <c r="L11904" s="72" t="s">
        <v>15</v>
      </c>
      <c r="M11904" s="72" t="s">
        <v>254</v>
      </c>
    </row>
    <row r="11905" spans="1:13" s="3" customFormat="1" ht="12.75" x14ac:dyDescent="0.2">
      <c r="A11905" s="62" t="s">
        <v>13359</v>
      </c>
      <c r="B11905" s="62" t="s">
        <v>432</v>
      </c>
      <c r="C11905" s="63">
        <v>10</v>
      </c>
      <c r="D11905" s="64" t="s">
        <v>13380</v>
      </c>
      <c r="E11905" s="64" t="s">
        <v>7515</v>
      </c>
      <c r="F11905" s="65">
        <v>44122003</v>
      </c>
      <c r="G11905" s="64" t="s">
        <v>13630</v>
      </c>
      <c r="H11905" s="64">
        <v>2</v>
      </c>
      <c r="I11905" s="64">
        <v>3</v>
      </c>
      <c r="J11905" s="66">
        <v>100</v>
      </c>
      <c r="K11905" s="67">
        <v>260000</v>
      </c>
      <c r="L11905" s="68" t="s">
        <v>15</v>
      </c>
      <c r="M11905" s="68" t="s">
        <v>254</v>
      </c>
    </row>
    <row r="11906" spans="1:13" s="3" customFormat="1" ht="12.75" x14ac:dyDescent="0.2">
      <c r="A11906" s="62" t="s">
        <v>13359</v>
      </c>
      <c r="B11906" s="62" t="s">
        <v>220</v>
      </c>
      <c r="C11906" s="63">
        <v>10</v>
      </c>
      <c r="D11906" s="62" t="s">
        <v>13451</v>
      </c>
      <c r="E11906" s="62" t="s">
        <v>511</v>
      </c>
      <c r="F11906" s="69">
        <v>44121615</v>
      </c>
      <c r="G11906" s="62" t="s">
        <v>13630</v>
      </c>
      <c r="H11906" s="62">
        <v>2</v>
      </c>
      <c r="I11906" s="62">
        <v>3</v>
      </c>
      <c r="J11906" s="70">
        <v>3</v>
      </c>
      <c r="K11906" s="71">
        <v>36000</v>
      </c>
      <c r="L11906" s="72" t="s">
        <v>15</v>
      </c>
      <c r="M11906" s="72" t="s">
        <v>254</v>
      </c>
    </row>
    <row r="11907" spans="1:13" s="3" customFormat="1" ht="12.75" x14ac:dyDescent="0.2">
      <c r="A11907" s="62" t="s">
        <v>13359</v>
      </c>
      <c r="B11907" s="62" t="s">
        <v>220</v>
      </c>
      <c r="C11907" s="63">
        <v>10</v>
      </c>
      <c r="D11907" s="64" t="s">
        <v>13451</v>
      </c>
      <c r="E11907" s="64" t="s">
        <v>7516</v>
      </c>
      <c r="F11907" s="65">
        <v>44121613</v>
      </c>
      <c r="G11907" s="64" t="s">
        <v>13630</v>
      </c>
      <c r="H11907" s="64">
        <v>2</v>
      </c>
      <c r="I11907" s="64">
        <v>3</v>
      </c>
      <c r="J11907" s="66">
        <v>3</v>
      </c>
      <c r="K11907" s="67">
        <v>9300</v>
      </c>
      <c r="L11907" s="68" t="s">
        <v>15</v>
      </c>
      <c r="M11907" s="68" t="s">
        <v>254</v>
      </c>
    </row>
    <row r="11908" spans="1:13" s="3" customFormat="1" ht="12.75" x14ac:dyDescent="0.2">
      <c r="A11908" s="62" t="s">
        <v>13359</v>
      </c>
      <c r="B11908" s="62" t="s">
        <v>220</v>
      </c>
      <c r="C11908" s="63">
        <v>10</v>
      </c>
      <c r="D11908" s="62" t="s">
        <v>13451</v>
      </c>
      <c r="E11908" s="62" t="s">
        <v>7517</v>
      </c>
      <c r="F11908" s="69">
        <v>44121600</v>
      </c>
      <c r="G11908" s="62" t="s">
        <v>13630</v>
      </c>
      <c r="H11908" s="62">
        <v>2</v>
      </c>
      <c r="I11908" s="62">
        <v>3</v>
      </c>
      <c r="J11908" s="70">
        <v>2</v>
      </c>
      <c r="K11908" s="71">
        <v>17000</v>
      </c>
      <c r="L11908" s="72" t="s">
        <v>15</v>
      </c>
      <c r="M11908" s="72" t="s">
        <v>254</v>
      </c>
    </row>
    <row r="11909" spans="1:13" s="3" customFormat="1" ht="12.75" x14ac:dyDescent="0.2">
      <c r="A11909" s="62" t="s">
        <v>13359</v>
      </c>
      <c r="B11909" s="62" t="s">
        <v>432</v>
      </c>
      <c r="C11909" s="63">
        <v>10</v>
      </c>
      <c r="D11909" s="64" t="s">
        <v>13380</v>
      </c>
      <c r="E11909" s="64" t="s">
        <v>7518</v>
      </c>
      <c r="F11909" s="65">
        <v>44122003</v>
      </c>
      <c r="G11909" s="64" t="s">
        <v>13630</v>
      </c>
      <c r="H11909" s="64">
        <v>2</v>
      </c>
      <c r="I11909" s="64">
        <v>3</v>
      </c>
      <c r="J11909" s="66">
        <v>80</v>
      </c>
      <c r="K11909" s="67">
        <v>240000</v>
      </c>
      <c r="L11909" s="68" t="s">
        <v>15</v>
      </c>
      <c r="M11909" s="68" t="s">
        <v>254</v>
      </c>
    </row>
    <row r="11910" spans="1:13" s="3" customFormat="1" ht="12.75" x14ac:dyDescent="0.2">
      <c r="A11910" s="62" t="s">
        <v>13359</v>
      </c>
      <c r="B11910" s="62" t="s">
        <v>432</v>
      </c>
      <c r="C11910" s="63">
        <v>10</v>
      </c>
      <c r="D11910" s="62" t="s">
        <v>13380</v>
      </c>
      <c r="E11910" s="62" t="s">
        <v>7519</v>
      </c>
      <c r="F11910" s="69">
        <v>44122003</v>
      </c>
      <c r="G11910" s="62" t="s">
        <v>13630</v>
      </c>
      <c r="H11910" s="62">
        <v>2</v>
      </c>
      <c r="I11910" s="62">
        <v>3</v>
      </c>
      <c r="J11910" s="70">
        <v>20</v>
      </c>
      <c r="K11910" s="71">
        <v>200000</v>
      </c>
      <c r="L11910" s="72" t="s">
        <v>15</v>
      </c>
      <c r="M11910" s="72" t="s">
        <v>254</v>
      </c>
    </row>
    <row r="11911" spans="1:13" s="3" customFormat="1" ht="12.75" x14ac:dyDescent="0.2">
      <c r="A11911" s="62" t="s">
        <v>13359</v>
      </c>
      <c r="B11911" s="62" t="s">
        <v>432</v>
      </c>
      <c r="C11911" s="63">
        <v>10</v>
      </c>
      <c r="D11911" s="64" t="s">
        <v>13380</v>
      </c>
      <c r="E11911" s="64" t="s">
        <v>7520</v>
      </c>
      <c r="F11911" s="65">
        <v>44122003</v>
      </c>
      <c r="G11911" s="64" t="s">
        <v>13630</v>
      </c>
      <c r="H11911" s="64">
        <v>2</v>
      </c>
      <c r="I11911" s="64">
        <v>3</v>
      </c>
      <c r="J11911" s="66">
        <v>30</v>
      </c>
      <c r="K11911" s="67">
        <v>240000</v>
      </c>
      <c r="L11911" s="68" t="s">
        <v>15</v>
      </c>
      <c r="M11911" s="68" t="s">
        <v>254</v>
      </c>
    </row>
    <row r="11912" spans="1:13" s="3" customFormat="1" ht="12.75" x14ac:dyDescent="0.2">
      <c r="A11912" s="62" t="s">
        <v>13359</v>
      </c>
      <c r="B11912" s="62" t="s">
        <v>472</v>
      </c>
      <c r="C11912" s="63">
        <v>10</v>
      </c>
      <c r="D11912" s="62" t="s">
        <v>13437</v>
      </c>
      <c r="E11912" s="62" t="s">
        <v>7521</v>
      </c>
      <c r="F11912" s="69">
        <v>44122107</v>
      </c>
      <c r="G11912" s="62" t="s">
        <v>13630</v>
      </c>
      <c r="H11912" s="62">
        <v>2</v>
      </c>
      <c r="I11912" s="62">
        <v>3</v>
      </c>
      <c r="J11912" s="70">
        <v>4</v>
      </c>
      <c r="K11912" s="71">
        <v>28000</v>
      </c>
      <c r="L11912" s="72" t="s">
        <v>15</v>
      </c>
      <c r="M11912" s="72" t="s">
        <v>254</v>
      </c>
    </row>
    <row r="11913" spans="1:13" s="3" customFormat="1" ht="12.75" x14ac:dyDescent="0.2">
      <c r="A11913" s="62" t="s">
        <v>13359</v>
      </c>
      <c r="B11913" s="62" t="s">
        <v>216</v>
      </c>
      <c r="C11913" s="63">
        <v>10</v>
      </c>
      <c r="D11913" s="64" t="s">
        <v>13377</v>
      </c>
      <c r="E11913" s="64" t="s">
        <v>494</v>
      </c>
      <c r="F11913" s="65">
        <v>44122022</v>
      </c>
      <c r="G11913" s="64" t="s">
        <v>13630</v>
      </c>
      <c r="H11913" s="64">
        <v>2</v>
      </c>
      <c r="I11913" s="64">
        <v>3</v>
      </c>
      <c r="J11913" s="66">
        <v>10</v>
      </c>
      <c r="K11913" s="67">
        <v>40000</v>
      </c>
      <c r="L11913" s="68" t="s">
        <v>15</v>
      </c>
      <c r="M11913" s="68" t="s">
        <v>254</v>
      </c>
    </row>
    <row r="11914" spans="1:13" s="3" customFormat="1" ht="12.75" x14ac:dyDescent="0.2">
      <c r="A11914" s="62" t="s">
        <v>13359</v>
      </c>
      <c r="B11914" s="62" t="s">
        <v>221</v>
      </c>
      <c r="C11914" s="63">
        <v>10</v>
      </c>
      <c r="D11914" s="62" t="s">
        <v>13382</v>
      </c>
      <c r="E11914" s="62" t="s">
        <v>7522</v>
      </c>
      <c r="F11914" s="69">
        <v>60105704</v>
      </c>
      <c r="G11914" s="62" t="s">
        <v>13630</v>
      </c>
      <c r="H11914" s="62">
        <v>2</v>
      </c>
      <c r="I11914" s="62">
        <v>3</v>
      </c>
      <c r="J11914" s="70">
        <v>10</v>
      </c>
      <c r="K11914" s="71">
        <v>30000</v>
      </c>
      <c r="L11914" s="72" t="s">
        <v>15</v>
      </c>
      <c r="M11914" s="72" t="s">
        <v>254</v>
      </c>
    </row>
    <row r="11915" spans="1:13" s="3" customFormat="1" ht="12.75" x14ac:dyDescent="0.2">
      <c r="A11915" s="62" t="s">
        <v>13359</v>
      </c>
      <c r="B11915" s="62" t="s">
        <v>219</v>
      </c>
      <c r="C11915" s="63">
        <v>10</v>
      </c>
      <c r="D11915" s="64" t="s">
        <v>13379</v>
      </c>
      <c r="E11915" s="64" t="s">
        <v>7523</v>
      </c>
      <c r="F11915" s="65">
        <v>44122104</v>
      </c>
      <c r="G11915" s="64" t="s">
        <v>13630</v>
      </c>
      <c r="H11915" s="64">
        <v>2</v>
      </c>
      <c r="I11915" s="64">
        <v>3</v>
      </c>
      <c r="J11915" s="66">
        <v>10</v>
      </c>
      <c r="K11915" s="67">
        <v>15000</v>
      </c>
      <c r="L11915" s="68" t="s">
        <v>15</v>
      </c>
      <c r="M11915" s="68" t="s">
        <v>254</v>
      </c>
    </row>
    <row r="11916" spans="1:13" s="3" customFormat="1" ht="12.75" x14ac:dyDescent="0.2">
      <c r="A11916" s="62" t="s">
        <v>13359</v>
      </c>
      <c r="B11916" s="62" t="s">
        <v>219</v>
      </c>
      <c r="C11916" s="63">
        <v>10</v>
      </c>
      <c r="D11916" s="62" t="s">
        <v>13379</v>
      </c>
      <c r="E11916" s="62" t="s">
        <v>7524</v>
      </c>
      <c r="F11916" s="69">
        <v>44122104</v>
      </c>
      <c r="G11916" s="62" t="s">
        <v>13630</v>
      </c>
      <c r="H11916" s="62">
        <v>2</v>
      </c>
      <c r="I11916" s="62">
        <v>3</v>
      </c>
      <c r="J11916" s="70">
        <v>20</v>
      </c>
      <c r="K11916" s="71">
        <v>50000</v>
      </c>
      <c r="L11916" s="72" t="s">
        <v>15</v>
      </c>
      <c r="M11916" s="72" t="s">
        <v>254</v>
      </c>
    </row>
    <row r="11917" spans="1:13" s="3" customFormat="1" ht="12.75" x14ac:dyDescent="0.2">
      <c r="A11917" s="62" t="s">
        <v>13359</v>
      </c>
      <c r="B11917" s="62" t="s">
        <v>432</v>
      </c>
      <c r="C11917" s="63">
        <v>10</v>
      </c>
      <c r="D11917" s="64" t="s">
        <v>13380</v>
      </c>
      <c r="E11917" s="64" t="s">
        <v>7525</v>
      </c>
      <c r="F11917" s="65">
        <v>14111823</v>
      </c>
      <c r="G11917" s="64" t="s">
        <v>13630</v>
      </c>
      <c r="H11917" s="64">
        <v>2</v>
      </c>
      <c r="I11917" s="64">
        <v>3</v>
      </c>
      <c r="J11917" s="66">
        <v>30</v>
      </c>
      <c r="K11917" s="67">
        <v>495000</v>
      </c>
      <c r="L11917" s="68" t="s">
        <v>15</v>
      </c>
      <c r="M11917" s="68" t="s">
        <v>254</v>
      </c>
    </row>
    <row r="11918" spans="1:13" s="3" customFormat="1" ht="12.75" x14ac:dyDescent="0.2">
      <c r="A11918" s="62" t="s">
        <v>13359</v>
      </c>
      <c r="B11918" s="62" t="s">
        <v>217</v>
      </c>
      <c r="C11918" s="63">
        <v>10</v>
      </c>
      <c r="D11918" s="62" t="s">
        <v>13378</v>
      </c>
      <c r="E11918" s="62" t="s">
        <v>7526</v>
      </c>
      <c r="F11918" s="69">
        <v>44121702</v>
      </c>
      <c r="G11918" s="62" t="s">
        <v>13630</v>
      </c>
      <c r="H11918" s="62">
        <v>2</v>
      </c>
      <c r="I11918" s="62">
        <v>3</v>
      </c>
      <c r="J11918" s="70">
        <v>20</v>
      </c>
      <c r="K11918" s="71">
        <v>220000</v>
      </c>
      <c r="L11918" s="72" t="s">
        <v>15</v>
      </c>
      <c r="M11918" s="72" t="s">
        <v>254</v>
      </c>
    </row>
    <row r="11919" spans="1:13" s="3" customFormat="1" ht="12.75" x14ac:dyDescent="0.2">
      <c r="A11919" s="62" t="s">
        <v>13359</v>
      </c>
      <c r="B11919" s="62" t="s">
        <v>217</v>
      </c>
      <c r="C11919" s="63">
        <v>10</v>
      </c>
      <c r="D11919" s="64" t="s">
        <v>13378</v>
      </c>
      <c r="E11919" s="64" t="s">
        <v>7413</v>
      </c>
      <c r="F11919" s="65">
        <v>44121708</v>
      </c>
      <c r="G11919" s="64" t="s">
        <v>13630</v>
      </c>
      <c r="H11919" s="64">
        <v>2</v>
      </c>
      <c r="I11919" s="64">
        <v>3</v>
      </c>
      <c r="J11919" s="66">
        <v>4</v>
      </c>
      <c r="K11919" s="67">
        <v>120000</v>
      </c>
      <c r="L11919" s="68" t="s">
        <v>15</v>
      </c>
      <c r="M11919" s="68" t="s">
        <v>254</v>
      </c>
    </row>
    <row r="11920" spans="1:13" s="3" customFormat="1" ht="12.75" x14ac:dyDescent="0.2">
      <c r="A11920" s="62" t="s">
        <v>13359</v>
      </c>
      <c r="B11920" s="62" t="s">
        <v>217</v>
      </c>
      <c r="C11920" s="63">
        <v>10</v>
      </c>
      <c r="D11920" s="62" t="s">
        <v>13378</v>
      </c>
      <c r="E11920" s="62" t="s">
        <v>7527</v>
      </c>
      <c r="F11920" s="69">
        <v>44121708</v>
      </c>
      <c r="G11920" s="62" t="s">
        <v>13630</v>
      </c>
      <c r="H11920" s="62">
        <v>2</v>
      </c>
      <c r="I11920" s="62">
        <v>3</v>
      </c>
      <c r="J11920" s="70">
        <v>5</v>
      </c>
      <c r="K11920" s="71">
        <v>125000</v>
      </c>
      <c r="L11920" s="72" t="s">
        <v>15</v>
      </c>
      <c r="M11920" s="72" t="s">
        <v>254</v>
      </c>
    </row>
    <row r="11921" spans="1:13" s="3" customFormat="1" ht="12.75" x14ac:dyDescent="0.2">
      <c r="A11921" s="62" t="s">
        <v>13359</v>
      </c>
      <c r="B11921" s="62" t="s">
        <v>217</v>
      </c>
      <c r="C11921" s="63">
        <v>10</v>
      </c>
      <c r="D11921" s="64" t="s">
        <v>13378</v>
      </c>
      <c r="E11921" s="64" t="s">
        <v>7528</v>
      </c>
      <c r="F11921" s="65">
        <v>44121716</v>
      </c>
      <c r="G11921" s="64" t="s">
        <v>13630</v>
      </c>
      <c r="H11921" s="64">
        <v>2</v>
      </c>
      <c r="I11921" s="64">
        <v>3</v>
      </c>
      <c r="J11921" s="66">
        <v>5</v>
      </c>
      <c r="K11921" s="67">
        <v>150000</v>
      </c>
      <c r="L11921" s="68" t="s">
        <v>15</v>
      </c>
      <c r="M11921" s="68" t="s">
        <v>254</v>
      </c>
    </row>
    <row r="11922" spans="1:13" s="3" customFormat="1" ht="12.75" x14ac:dyDescent="0.2">
      <c r="A11922" s="62" t="s">
        <v>13359</v>
      </c>
      <c r="B11922" s="62" t="s">
        <v>216</v>
      </c>
      <c r="C11922" s="63">
        <v>10</v>
      </c>
      <c r="D11922" s="62" t="s">
        <v>13377</v>
      </c>
      <c r="E11922" s="62" t="s">
        <v>7366</v>
      </c>
      <c r="F11922" s="69">
        <v>31201512</v>
      </c>
      <c r="G11922" s="62" t="s">
        <v>13630</v>
      </c>
      <c r="H11922" s="62">
        <v>2</v>
      </c>
      <c r="I11922" s="62">
        <v>3</v>
      </c>
      <c r="J11922" s="70">
        <v>10</v>
      </c>
      <c r="K11922" s="71">
        <v>80000</v>
      </c>
      <c r="L11922" s="72" t="s">
        <v>15</v>
      </c>
      <c r="M11922" s="72" t="s">
        <v>254</v>
      </c>
    </row>
    <row r="11923" spans="1:13" s="3" customFormat="1" ht="12.75" x14ac:dyDescent="0.2">
      <c r="A11923" s="62" t="s">
        <v>13359</v>
      </c>
      <c r="B11923" s="62" t="s">
        <v>220</v>
      </c>
      <c r="C11923" s="63">
        <v>10</v>
      </c>
      <c r="D11923" s="64" t="s">
        <v>13451</v>
      </c>
      <c r="E11923" s="64" t="s">
        <v>6344</v>
      </c>
      <c r="F11923" s="65">
        <v>60121301</v>
      </c>
      <c r="G11923" s="64" t="s">
        <v>13630</v>
      </c>
      <c r="H11923" s="64">
        <v>2</v>
      </c>
      <c r="I11923" s="64">
        <v>3</v>
      </c>
      <c r="J11923" s="66">
        <v>1</v>
      </c>
      <c r="K11923" s="67">
        <v>80000</v>
      </c>
      <c r="L11923" s="68" t="s">
        <v>15</v>
      </c>
      <c r="M11923" s="68" t="s">
        <v>254</v>
      </c>
    </row>
    <row r="11924" spans="1:13" s="3" customFormat="1" ht="12.75" x14ac:dyDescent="0.2">
      <c r="A11924" s="62" t="s">
        <v>13359</v>
      </c>
      <c r="B11924" s="62" t="s">
        <v>219</v>
      </c>
      <c r="C11924" s="63">
        <v>10</v>
      </c>
      <c r="D11924" s="62" t="s">
        <v>13379</v>
      </c>
      <c r="E11924" s="62" t="s">
        <v>7529</v>
      </c>
      <c r="F11924" s="69">
        <v>44121618</v>
      </c>
      <c r="G11924" s="62" t="s">
        <v>13630</v>
      </c>
      <c r="H11924" s="62">
        <v>2</v>
      </c>
      <c r="I11924" s="62">
        <v>3</v>
      </c>
      <c r="J11924" s="70">
        <v>5</v>
      </c>
      <c r="K11924" s="71">
        <v>25000</v>
      </c>
      <c r="L11924" s="72" t="s">
        <v>15</v>
      </c>
      <c r="M11924" s="72" t="s">
        <v>254</v>
      </c>
    </row>
    <row r="11925" spans="1:13" s="3" customFormat="1" ht="12.75" x14ac:dyDescent="0.2">
      <c r="A11925" s="62" t="s">
        <v>13359</v>
      </c>
      <c r="B11925" s="62" t="s">
        <v>215</v>
      </c>
      <c r="C11925" s="63">
        <v>10</v>
      </c>
      <c r="D11925" s="64" t="s">
        <v>13376</v>
      </c>
      <c r="E11925" s="64" t="s">
        <v>7530</v>
      </c>
      <c r="F11925" s="65">
        <v>14111519</v>
      </c>
      <c r="G11925" s="64" t="s">
        <v>13630</v>
      </c>
      <c r="H11925" s="64">
        <v>2</v>
      </c>
      <c r="I11925" s="64">
        <v>3</v>
      </c>
      <c r="J11925" s="66">
        <v>80</v>
      </c>
      <c r="K11925" s="67">
        <v>96000</v>
      </c>
      <c r="L11925" s="68" t="s">
        <v>15</v>
      </c>
      <c r="M11925" s="68" t="s">
        <v>254</v>
      </c>
    </row>
    <row r="11926" spans="1:13" s="3" customFormat="1" ht="12.75" x14ac:dyDescent="0.2">
      <c r="A11926" s="62" t="s">
        <v>13359</v>
      </c>
      <c r="B11926" s="62" t="s">
        <v>222</v>
      </c>
      <c r="C11926" s="63">
        <v>10</v>
      </c>
      <c r="D11926" s="62" t="s">
        <v>13381</v>
      </c>
      <c r="E11926" s="62" t="s">
        <v>5487</v>
      </c>
      <c r="F11926" s="69">
        <v>44111912</v>
      </c>
      <c r="G11926" s="62" t="s">
        <v>13630</v>
      </c>
      <c r="H11926" s="62">
        <v>2</v>
      </c>
      <c r="I11926" s="62">
        <v>3</v>
      </c>
      <c r="J11926" s="70">
        <v>5</v>
      </c>
      <c r="K11926" s="71">
        <v>32500</v>
      </c>
      <c r="L11926" s="72" t="s">
        <v>15</v>
      </c>
      <c r="M11926" s="72" t="s">
        <v>254</v>
      </c>
    </row>
    <row r="11927" spans="1:13" s="3" customFormat="1" ht="12.75" x14ac:dyDescent="0.2">
      <c r="A11927" s="62" t="s">
        <v>13359</v>
      </c>
      <c r="B11927" s="62" t="s">
        <v>215</v>
      </c>
      <c r="C11927" s="63">
        <v>10</v>
      </c>
      <c r="D11927" s="64" t="s">
        <v>13376</v>
      </c>
      <c r="E11927" s="64" t="s">
        <v>7531</v>
      </c>
      <c r="F11927" s="65">
        <v>14121901</v>
      </c>
      <c r="G11927" s="64" t="s">
        <v>13630</v>
      </c>
      <c r="H11927" s="64">
        <v>2</v>
      </c>
      <c r="I11927" s="64">
        <v>3</v>
      </c>
      <c r="J11927" s="66">
        <v>1</v>
      </c>
      <c r="K11927" s="67">
        <v>90000</v>
      </c>
      <c r="L11927" s="68" t="s">
        <v>15</v>
      </c>
      <c r="M11927" s="68" t="s">
        <v>254</v>
      </c>
    </row>
    <row r="11928" spans="1:13" s="3" customFormat="1" ht="12.75" x14ac:dyDescent="0.2">
      <c r="A11928" s="62" t="s">
        <v>13359</v>
      </c>
      <c r="B11928" s="62" t="s">
        <v>215</v>
      </c>
      <c r="C11928" s="63">
        <v>10</v>
      </c>
      <c r="D11928" s="62" t="s">
        <v>13376</v>
      </c>
      <c r="E11928" s="62" t="s">
        <v>7532</v>
      </c>
      <c r="F11928" s="69">
        <v>14111525</v>
      </c>
      <c r="G11928" s="62" t="s">
        <v>13630</v>
      </c>
      <c r="H11928" s="62">
        <v>2</v>
      </c>
      <c r="I11928" s="62">
        <v>3</v>
      </c>
      <c r="J11928" s="70">
        <v>2</v>
      </c>
      <c r="K11928" s="71">
        <v>180000</v>
      </c>
      <c r="L11928" s="72" t="s">
        <v>15</v>
      </c>
      <c r="M11928" s="72" t="s">
        <v>254</v>
      </c>
    </row>
    <row r="11929" spans="1:13" s="3" customFormat="1" ht="12.75" x14ac:dyDescent="0.2">
      <c r="A11929" s="62" t="s">
        <v>13359</v>
      </c>
      <c r="B11929" s="62" t="s">
        <v>222</v>
      </c>
      <c r="C11929" s="63">
        <v>10</v>
      </c>
      <c r="D11929" s="64" t="s">
        <v>13381</v>
      </c>
      <c r="E11929" s="64" t="s">
        <v>7533</v>
      </c>
      <c r="F11929" s="65">
        <v>44121804</v>
      </c>
      <c r="G11929" s="64" t="s">
        <v>13630</v>
      </c>
      <c r="H11929" s="64">
        <v>2</v>
      </c>
      <c r="I11929" s="64">
        <v>3</v>
      </c>
      <c r="J11929" s="66">
        <v>30</v>
      </c>
      <c r="K11929" s="67">
        <v>30000</v>
      </c>
      <c r="L11929" s="68" t="s">
        <v>15</v>
      </c>
      <c r="M11929" s="68" t="s">
        <v>254</v>
      </c>
    </row>
    <row r="11930" spans="1:13" s="3" customFormat="1" ht="12.75" x14ac:dyDescent="0.2">
      <c r="A11930" s="62" t="s">
        <v>13359</v>
      </c>
      <c r="B11930" s="62" t="s">
        <v>215</v>
      </c>
      <c r="C11930" s="63">
        <v>10</v>
      </c>
      <c r="D11930" s="62" t="s">
        <v>13376</v>
      </c>
      <c r="E11930" s="62" t="s">
        <v>7534</v>
      </c>
      <c r="F11930" s="69">
        <v>44121503</v>
      </c>
      <c r="G11930" s="62" t="s">
        <v>13630</v>
      </c>
      <c r="H11930" s="62">
        <v>2</v>
      </c>
      <c r="I11930" s="62">
        <v>3</v>
      </c>
      <c r="J11930" s="70">
        <v>3</v>
      </c>
      <c r="K11930" s="71">
        <v>150000</v>
      </c>
      <c r="L11930" s="72" t="s">
        <v>15</v>
      </c>
      <c r="M11930" s="72" t="s">
        <v>254</v>
      </c>
    </row>
    <row r="11931" spans="1:13" s="3" customFormat="1" ht="12.75" x14ac:dyDescent="0.2">
      <c r="A11931" s="62" t="s">
        <v>13359</v>
      </c>
      <c r="B11931" s="62" t="s">
        <v>215</v>
      </c>
      <c r="C11931" s="63">
        <v>10</v>
      </c>
      <c r="D11931" s="64" t="s">
        <v>13376</v>
      </c>
      <c r="E11931" s="64" t="s">
        <v>7535</v>
      </c>
      <c r="F11931" s="65">
        <v>44121503</v>
      </c>
      <c r="G11931" s="64" t="s">
        <v>13630</v>
      </c>
      <c r="H11931" s="64">
        <v>2</v>
      </c>
      <c r="I11931" s="64">
        <v>3</v>
      </c>
      <c r="J11931" s="66">
        <v>3</v>
      </c>
      <c r="K11931" s="67">
        <v>150000</v>
      </c>
      <c r="L11931" s="68" t="s">
        <v>15</v>
      </c>
      <c r="M11931" s="68" t="s">
        <v>254</v>
      </c>
    </row>
    <row r="11932" spans="1:13" s="3" customFormat="1" ht="12.75" x14ac:dyDescent="0.2">
      <c r="A11932" s="62" t="s">
        <v>13359</v>
      </c>
      <c r="B11932" s="62" t="s">
        <v>220</v>
      </c>
      <c r="C11932" s="63">
        <v>10</v>
      </c>
      <c r="D11932" s="62" t="s">
        <v>13451</v>
      </c>
      <c r="E11932" s="62" t="s">
        <v>7536</v>
      </c>
      <c r="F11932" s="69">
        <v>41111604</v>
      </c>
      <c r="G11932" s="62" t="s">
        <v>13630</v>
      </c>
      <c r="H11932" s="62">
        <v>2</v>
      </c>
      <c r="I11932" s="62">
        <v>3</v>
      </c>
      <c r="J11932" s="70">
        <v>5</v>
      </c>
      <c r="K11932" s="71">
        <v>25000</v>
      </c>
      <c r="L11932" s="72" t="s">
        <v>15</v>
      </c>
      <c r="M11932" s="72" t="s">
        <v>254</v>
      </c>
    </row>
    <row r="11933" spans="1:13" s="3" customFormat="1" ht="12.75" x14ac:dyDescent="0.2">
      <c r="A11933" s="62" t="s">
        <v>13359</v>
      </c>
      <c r="B11933" s="62" t="s">
        <v>220</v>
      </c>
      <c r="C11933" s="63">
        <v>10</v>
      </c>
      <c r="D11933" s="64" t="s">
        <v>13451</v>
      </c>
      <c r="E11933" s="64" t="s">
        <v>7537</v>
      </c>
      <c r="F11933" s="65">
        <v>44121619</v>
      </c>
      <c r="G11933" s="64" t="s">
        <v>13630</v>
      </c>
      <c r="H11933" s="64">
        <v>2</v>
      </c>
      <c r="I11933" s="64">
        <v>3</v>
      </c>
      <c r="J11933" s="66">
        <v>5</v>
      </c>
      <c r="K11933" s="67">
        <v>16000</v>
      </c>
      <c r="L11933" s="68" t="s">
        <v>15</v>
      </c>
      <c r="M11933" s="68" t="s">
        <v>254</v>
      </c>
    </row>
    <row r="11934" spans="1:13" s="3" customFormat="1" ht="12.75" x14ac:dyDescent="0.2">
      <c r="A11934" s="62" t="s">
        <v>13359</v>
      </c>
      <c r="B11934" s="62" t="s">
        <v>221</v>
      </c>
      <c r="C11934" s="63">
        <v>10</v>
      </c>
      <c r="D11934" s="62" t="s">
        <v>13382</v>
      </c>
      <c r="E11934" s="62" t="s">
        <v>7538</v>
      </c>
      <c r="F11934" s="69">
        <v>60124317</v>
      </c>
      <c r="G11934" s="62" t="s">
        <v>13630</v>
      </c>
      <c r="H11934" s="62">
        <v>2</v>
      </c>
      <c r="I11934" s="62">
        <v>3</v>
      </c>
      <c r="J11934" s="70">
        <v>10</v>
      </c>
      <c r="K11934" s="71">
        <v>60000</v>
      </c>
      <c r="L11934" s="72" t="s">
        <v>15</v>
      </c>
      <c r="M11934" s="72" t="s">
        <v>254</v>
      </c>
    </row>
    <row r="11935" spans="1:13" s="3" customFormat="1" ht="12.75" x14ac:dyDescent="0.2">
      <c r="A11935" s="62" t="s">
        <v>13359</v>
      </c>
      <c r="B11935" s="62" t="s">
        <v>217</v>
      </c>
      <c r="C11935" s="63">
        <v>10</v>
      </c>
      <c r="D11935" s="64" t="s">
        <v>13378</v>
      </c>
      <c r="E11935" s="64" t="s">
        <v>7539</v>
      </c>
      <c r="F11935" s="65">
        <v>44121707</v>
      </c>
      <c r="G11935" s="64" t="s">
        <v>13630</v>
      </c>
      <c r="H11935" s="64">
        <v>2</v>
      </c>
      <c r="I11935" s="64">
        <v>3</v>
      </c>
      <c r="J11935" s="66">
        <v>10</v>
      </c>
      <c r="K11935" s="67">
        <v>110000</v>
      </c>
      <c r="L11935" s="68" t="s">
        <v>15</v>
      </c>
      <c r="M11935" s="68" t="s">
        <v>254</v>
      </c>
    </row>
    <row r="11936" spans="1:13" s="3" customFormat="1" ht="12.75" x14ac:dyDescent="0.2">
      <c r="A11936" s="62" t="s">
        <v>13359</v>
      </c>
      <c r="B11936" s="62" t="s">
        <v>215</v>
      </c>
      <c r="C11936" s="63">
        <v>10</v>
      </c>
      <c r="D11936" s="62" t="s">
        <v>13376</v>
      </c>
      <c r="E11936" s="62" t="s">
        <v>357</v>
      </c>
      <c r="F11936" s="69">
        <v>31201503</v>
      </c>
      <c r="G11936" s="62" t="s">
        <v>13630</v>
      </c>
      <c r="H11936" s="62">
        <v>2</v>
      </c>
      <c r="I11936" s="62">
        <v>3</v>
      </c>
      <c r="J11936" s="70">
        <v>8</v>
      </c>
      <c r="K11936" s="71">
        <v>64000</v>
      </c>
      <c r="L11936" s="72" t="s">
        <v>15</v>
      </c>
      <c r="M11936" s="72" t="s">
        <v>254</v>
      </c>
    </row>
    <row r="11937" spans="1:13" s="3" customFormat="1" ht="12.75" x14ac:dyDescent="0.2">
      <c r="A11937" s="62" t="s">
        <v>13359</v>
      </c>
      <c r="B11937" s="62" t="s">
        <v>432</v>
      </c>
      <c r="C11937" s="63">
        <v>10</v>
      </c>
      <c r="D11937" s="64" t="s">
        <v>13380</v>
      </c>
      <c r="E11937" s="64" t="s">
        <v>15181</v>
      </c>
      <c r="F11937" s="65">
        <v>44122003</v>
      </c>
      <c r="G11937" s="64" t="s">
        <v>13630</v>
      </c>
      <c r="H11937" s="64">
        <v>3</v>
      </c>
      <c r="I11937" s="64">
        <v>1</v>
      </c>
      <c r="J11937" s="66">
        <v>50</v>
      </c>
      <c r="K11937" s="67">
        <v>100000</v>
      </c>
      <c r="L11937" s="68" t="s">
        <v>15</v>
      </c>
      <c r="M11937" s="68" t="s">
        <v>254</v>
      </c>
    </row>
    <row r="11938" spans="1:13" s="3" customFormat="1" ht="12.75" x14ac:dyDescent="0.2">
      <c r="A11938" s="62" t="s">
        <v>13359</v>
      </c>
      <c r="B11938" s="62" t="s">
        <v>215</v>
      </c>
      <c r="C11938" s="63">
        <v>10</v>
      </c>
      <c r="D11938" s="62" t="s">
        <v>13376</v>
      </c>
      <c r="E11938" s="62" t="s">
        <v>15182</v>
      </c>
      <c r="F11938" s="69">
        <v>31201503</v>
      </c>
      <c r="G11938" s="62" t="s">
        <v>13630</v>
      </c>
      <c r="H11938" s="62">
        <v>3</v>
      </c>
      <c r="I11938" s="62">
        <v>5</v>
      </c>
      <c r="J11938" s="70">
        <v>20</v>
      </c>
      <c r="K11938" s="71">
        <v>178000</v>
      </c>
      <c r="L11938" s="72" t="s">
        <v>15</v>
      </c>
      <c r="M11938" s="72" t="s">
        <v>254</v>
      </c>
    </row>
    <row r="11939" spans="1:13" s="3" customFormat="1" ht="12.75" x14ac:dyDescent="0.2">
      <c r="A11939" s="62" t="s">
        <v>13359</v>
      </c>
      <c r="B11939" s="62" t="s">
        <v>215</v>
      </c>
      <c r="C11939" s="63">
        <v>10</v>
      </c>
      <c r="D11939" s="64" t="s">
        <v>13376</v>
      </c>
      <c r="E11939" s="64" t="s">
        <v>15183</v>
      </c>
      <c r="F11939" s="65">
        <v>31201503</v>
      </c>
      <c r="G11939" s="64" t="s">
        <v>13630</v>
      </c>
      <c r="H11939" s="64">
        <v>3</v>
      </c>
      <c r="I11939" s="64">
        <v>5</v>
      </c>
      <c r="J11939" s="66">
        <v>20</v>
      </c>
      <c r="K11939" s="67">
        <v>152000</v>
      </c>
      <c r="L11939" s="68" t="s">
        <v>15</v>
      </c>
      <c r="M11939" s="68" t="s">
        <v>254</v>
      </c>
    </row>
    <row r="11940" spans="1:13" s="3" customFormat="1" ht="12.75" x14ac:dyDescent="0.2">
      <c r="A11940" s="62" t="s">
        <v>13359</v>
      </c>
      <c r="B11940" s="62" t="s">
        <v>215</v>
      </c>
      <c r="C11940" s="63">
        <v>10</v>
      </c>
      <c r="D11940" s="62" t="s">
        <v>13376</v>
      </c>
      <c r="E11940" s="62" t="s">
        <v>15184</v>
      </c>
      <c r="F11940" s="69">
        <v>31201503</v>
      </c>
      <c r="G11940" s="62" t="s">
        <v>13630</v>
      </c>
      <c r="H11940" s="62">
        <v>3</v>
      </c>
      <c r="I11940" s="62">
        <v>5</v>
      </c>
      <c r="J11940" s="70">
        <v>20</v>
      </c>
      <c r="K11940" s="71">
        <v>108000</v>
      </c>
      <c r="L11940" s="72" t="s">
        <v>15</v>
      </c>
      <c r="M11940" s="72" t="s">
        <v>254</v>
      </c>
    </row>
    <row r="11941" spans="1:13" s="3" customFormat="1" ht="12.75" x14ac:dyDescent="0.2">
      <c r="A11941" s="62" t="s">
        <v>13359</v>
      </c>
      <c r="B11941" s="62" t="s">
        <v>221</v>
      </c>
      <c r="C11941" s="63">
        <v>10</v>
      </c>
      <c r="D11941" s="64" t="s">
        <v>13382</v>
      </c>
      <c r="E11941" s="64" t="s">
        <v>15185</v>
      </c>
      <c r="F11941" s="65">
        <v>12181601</v>
      </c>
      <c r="G11941" s="64" t="s">
        <v>13630</v>
      </c>
      <c r="H11941" s="64">
        <v>1</v>
      </c>
      <c r="I11941" s="64">
        <v>12</v>
      </c>
      <c r="J11941" s="66">
        <v>110</v>
      </c>
      <c r="K11941" s="67">
        <v>2310000</v>
      </c>
      <c r="L11941" s="68" t="s">
        <v>15</v>
      </c>
      <c r="M11941" s="68" t="s">
        <v>254</v>
      </c>
    </row>
    <row r="11942" spans="1:13" s="3" customFormat="1" ht="12.75" x14ac:dyDescent="0.2">
      <c r="A11942" s="62" t="s">
        <v>13359</v>
      </c>
      <c r="B11942" s="62" t="s">
        <v>215</v>
      </c>
      <c r="C11942" s="63">
        <v>10</v>
      </c>
      <c r="D11942" s="62" t="s">
        <v>13376</v>
      </c>
      <c r="E11942" s="62" t="s">
        <v>15186</v>
      </c>
      <c r="F11942" s="69">
        <v>31201503</v>
      </c>
      <c r="G11942" s="62" t="s">
        <v>13631</v>
      </c>
      <c r="H11942" s="62">
        <v>3</v>
      </c>
      <c r="I11942" s="62">
        <v>3</v>
      </c>
      <c r="J11942" s="70">
        <v>15</v>
      </c>
      <c r="K11942" s="71">
        <v>28440</v>
      </c>
      <c r="L11942" s="72" t="s">
        <v>15</v>
      </c>
      <c r="M11942" s="72" t="s">
        <v>254</v>
      </c>
    </row>
    <row r="11943" spans="1:13" s="3" customFormat="1" ht="12.75" x14ac:dyDescent="0.2">
      <c r="A11943" s="62" t="s">
        <v>13359</v>
      </c>
      <c r="B11943" s="62" t="s">
        <v>215</v>
      </c>
      <c r="C11943" s="63">
        <v>10</v>
      </c>
      <c r="D11943" s="64" t="s">
        <v>13376</v>
      </c>
      <c r="E11943" s="64" t="s">
        <v>15187</v>
      </c>
      <c r="F11943" s="65">
        <v>31201503</v>
      </c>
      <c r="G11943" s="64" t="s">
        <v>13631</v>
      </c>
      <c r="H11943" s="64">
        <v>3</v>
      </c>
      <c r="I11943" s="64">
        <v>3</v>
      </c>
      <c r="J11943" s="66">
        <v>15</v>
      </c>
      <c r="K11943" s="67">
        <v>50430</v>
      </c>
      <c r="L11943" s="68" t="s">
        <v>15</v>
      </c>
      <c r="M11943" s="68" t="s">
        <v>254</v>
      </c>
    </row>
    <row r="11944" spans="1:13" s="3" customFormat="1" ht="12.75" x14ac:dyDescent="0.2">
      <c r="A11944" s="62" t="s">
        <v>13359</v>
      </c>
      <c r="B11944" s="62" t="s">
        <v>215</v>
      </c>
      <c r="C11944" s="63">
        <v>10</v>
      </c>
      <c r="D11944" s="62" t="s">
        <v>13376</v>
      </c>
      <c r="E11944" s="62" t="s">
        <v>15188</v>
      </c>
      <c r="F11944" s="69">
        <v>27111918</v>
      </c>
      <c r="G11944" s="62" t="s">
        <v>13631</v>
      </c>
      <c r="H11944" s="62">
        <v>3</v>
      </c>
      <c r="I11944" s="62">
        <v>3</v>
      </c>
      <c r="J11944" s="70">
        <v>15</v>
      </c>
      <c r="K11944" s="71">
        <v>76290</v>
      </c>
      <c r="L11944" s="72" t="s">
        <v>15</v>
      </c>
      <c r="M11944" s="72" t="s">
        <v>254</v>
      </c>
    </row>
    <row r="11945" spans="1:13" s="3" customFormat="1" ht="12.75" x14ac:dyDescent="0.2">
      <c r="A11945" s="62" t="s">
        <v>13359</v>
      </c>
      <c r="B11945" s="62" t="s">
        <v>431</v>
      </c>
      <c r="C11945" s="63">
        <v>10</v>
      </c>
      <c r="D11945" s="64" t="s">
        <v>13375</v>
      </c>
      <c r="E11945" s="64" t="s">
        <v>7540</v>
      </c>
      <c r="F11945" s="65">
        <v>15121529</v>
      </c>
      <c r="G11945" s="64" t="s">
        <v>13372</v>
      </c>
      <c r="H11945" s="64">
        <v>1</v>
      </c>
      <c r="I11945" s="64">
        <v>6</v>
      </c>
      <c r="J11945" s="66">
        <v>1</v>
      </c>
      <c r="K11945" s="67">
        <v>60000</v>
      </c>
      <c r="L11945" s="68" t="s">
        <v>1760</v>
      </c>
      <c r="M11945" s="68" t="s">
        <v>254</v>
      </c>
    </row>
    <row r="11946" spans="1:13" s="3" customFormat="1" ht="12.75" x14ac:dyDescent="0.2">
      <c r="A11946" s="62" t="s">
        <v>13359</v>
      </c>
      <c r="B11946" s="62" t="s">
        <v>431</v>
      </c>
      <c r="C11946" s="63">
        <v>10</v>
      </c>
      <c r="D11946" s="62" t="s">
        <v>13375</v>
      </c>
      <c r="E11946" s="62" t="s">
        <v>15189</v>
      </c>
      <c r="F11946" s="69">
        <v>15121529</v>
      </c>
      <c r="G11946" s="62" t="s">
        <v>13372</v>
      </c>
      <c r="H11946" s="62">
        <v>1</v>
      </c>
      <c r="I11946" s="62">
        <v>6</v>
      </c>
      <c r="J11946" s="70">
        <v>2</v>
      </c>
      <c r="K11946" s="71">
        <v>130000</v>
      </c>
      <c r="L11946" s="72" t="s">
        <v>1760</v>
      </c>
      <c r="M11946" s="72" t="s">
        <v>254</v>
      </c>
    </row>
    <row r="11947" spans="1:13" s="3" customFormat="1" ht="12.75" x14ac:dyDescent="0.2">
      <c r="A11947" s="62" t="s">
        <v>13359</v>
      </c>
      <c r="B11947" s="62" t="s">
        <v>431</v>
      </c>
      <c r="C11947" s="63">
        <v>10</v>
      </c>
      <c r="D11947" s="64" t="s">
        <v>13375</v>
      </c>
      <c r="E11947" s="64" t="s">
        <v>7541</v>
      </c>
      <c r="F11947" s="65">
        <v>15121501</v>
      </c>
      <c r="G11947" s="64" t="s">
        <v>13372</v>
      </c>
      <c r="H11947" s="64">
        <v>1</v>
      </c>
      <c r="I11947" s="64">
        <v>6</v>
      </c>
      <c r="J11947" s="66">
        <v>200</v>
      </c>
      <c r="K11947" s="67">
        <v>2413000</v>
      </c>
      <c r="L11947" s="68" t="s">
        <v>15</v>
      </c>
      <c r="M11947" s="68" t="s">
        <v>254</v>
      </c>
    </row>
    <row r="11948" spans="1:13" s="3" customFormat="1" ht="12.75" x14ac:dyDescent="0.2">
      <c r="A11948" s="62" t="s">
        <v>13359</v>
      </c>
      <c r="B11948" s="62" t="s">
        <v>431</v>
      </c>
      <c r="C11948" s="63">
        <v>10</v>
      </c>
      <c r="D11948" s="62" t="s">
        <v>13375</v>
      </c>
      <c r="E11948" s="62" t="s">
        <v>7542</v>
      </c>
      <c r="F11948" s="69">
        <v>15121501</v>
      </c>
      <c r="G11948" s="62" t="s">
        <v>13372</v>
      </c>
      <c r="H11948" s="62">
        <v>1</v>
      </c>
      <c r="I11948" s="62">
        <v>6</v>
      </c>
      <c r="J11948" s="70">
        <v>500</v>
      </c>
      <c r="K11948" s="71">
        <v>4063500</v>
      </c>
      <c r="L11948" s="72" t="s">
        <v>15</v>
      </c>
      <c r="M11948" s="72" t="s">
        <v>254</v>
      </c>
    </row>
    <row r="11949" spans="1:13" s="3" customFormat="1" ht="12.75" x14ac:dyDescent="0.2">
      <c r="A11949" s="62" t="s">
        <v>13359</v>
      </c>
      <c r="B11949" s="62" t="s">
        <v>431</v>
      </c>
      <c r="C11949" s="63">
        <v>10</v>
      </c>
      <c r="D11949" s="64" t="s">
        <v>13375</v>
      </c>
      <c r="E11949" s="64" t="s">
        <v>7543</v>
      </c>
      <c r="F11949" s="65">
        <v>15121509</v>
      </c>
      <c r="G11949" s="64" t="s">
        <v>13372</v>
      </c>
      <c r="H11949" s="64">
        <v>1</v>
      </c>
      <c r="I11949" s="64">
        <v>6</v>
      </c>
      <c r="J11949" s="66">
        <v>60</v>
      </c>
      <c r="K11949" s="67">
        <v>1074720</v>
      </c>
      <c r="L11949" s="68" t="s">
        <v>15</v>
      </c>
      <c r="M11949" s="68" t="s">
        <v>254</v>
      </c>
    </row>
    <row r="11950" spans="1:13" s="3" customFormat="1" ht="12.75" x14ac:dyDescent="0.2">
      <c r="A11950" s="62" t="s">
        <v>13359</v>
      </c>
      <c r="B11950" s="62" t="s">
        <v>431</v>
      </c>
      <c r="C11950" s="63">
        <v>10</v>
      </c>
      <c r="D11950" s="62" t="s">
        <v>13375</v>
      </c>
      <c r="E11950" s="62" t="s">
        <v>7544</v>
      </c>
      <c r="F11950" s="69">
        <v>15121500</v>
      </c>
      <c r="G11950" s="62" t="s">
        <v>13372</v>
      </c>
      <c r="H11950" s="62">
        <v>1</v>
      </c>
      <c r="I11950" s="62">
        <v>6</v>
      </c>
      <c r="J11950" s="70">
        <v>20</v>
      </c>
      <c r="K11950" s="71">
        <v>800000</v>
      </c>
      <c r="L11950" s="72" t="s">
        <v>15</v>
      </c>
      <c r="M11950" s="72" t="s">
        <v>254</v>
      </c>
    </row>
    <row r="11951" spans="1:13" s="3" customFormat="1" ht="12.75" x14ac:dyDescent="0.2">
      <c r="A11951" s="62" t="s">
        <v>13359</v>
      </c>
      <c r="B11951" s="62" t="s">
        <v>215</v>
      </c>
      <c r="C11951" s="63">
        <v>10</v>
      </c>
      <c r="D11951" s="64" t="s">
        <v>13376</v>
      </c>
      <c r="E11951" s="64" t="s">
        <v>7545</v>
      </c>
      <c r="F11951" s="65">
        <v>31201503</v>
      </c>
      <c r="G11951" s="64" t="s">
        <v>13633</v>
      </c>
      <c r="H11951" s="64">
        <v>1</v>
      </c>
      <c r="I11951" s="64">
        <v>2</v>
      </c>
      <c r="J11951" s="66">
        <v>5</v>
      </c>
      <c r="K11951" s="67">
        <v>52000</v>
      </c>
      <c r="L11951" s="68" t="s">
        <v>15</v>
      </c>
      <c r="M11951" s="68" t="s">
        <v>254</v>
      </c>
    </row>
    <row r="11952" spans="1:13" s="3" customFormat="1" ht="12.75" x14ac:dyDescent="0.2">
      <c r="A11952" s="62" t="s">
        <v>13359</v>
      </c>
      <c r="B11952" s="62" t="s">
        <v>215</v>
      </c>
      <c r="C11952" s="63">
        <v>10</v>
      </c>
      <c r="D11952" s="62" t="s">
        <v>13376</v>
      </c>
      <c r="E11952" s="62" t="s">
        <v>7546</v>
      </c>
      <c r="F11952" s="69">
        <v>31201515</v>
      </c>
      <c r="G11952" s="62" t="s">
        <v>13633</v>
      </c>
      <c r="H11952" s="62">
        <v>1</v>
      </c>
      <c r="I11952" s="62">
        <v>2</v>
      </c>
      <c r="J11952" s="70">
        <v>50</v>
      </c>
      <c r="K11952" s="71">
        <v>410000</v>
      </c>
      <c r="L11952" s="72" t="s">
        <v>15</v>
      </c>
      <c r="M11952" s="72" t="s">
        <v>254</v>
      </c>
    </row>
    <row r="11953" spans="1:13" s="3" customFormat="1" ht="12.75" x14ac:dyDescent="0.2">
      <c r="A11953" s="62" t="s">
        <v>13359</v>
      </c>
      <c r="B11953" s="62" t="s">
        <v>215</v>
      </c>
      <c r="C11953" s="63">
        <v>10</v>
      </c>
      <c r="D11953" s="64" t="s">
        <v>13376</v>
      </c>
      <c r="E11953" s="64" t="s">
        <v>7547</v>
      </c>
      <c r="F11953" s="65">
        <v>31201515</v>
      </c>
      <c r="G11953" s="64" t="s">
        <v>13633</v>
      </c>
      <c r="H11953" s="64">
        <v>1</v>
      </c>
      <c r="I11953" s="64">
        <v>2</v>
      </c>
      <c r="J11953" s="66">
        <v>50</v>
      </c>
      <c r="K11953" s="67">
        <v>315000</v>
      </c>
      <c r="L11953" s="68" t="s">
        <v>15</v>
      </c>
      <c r="M11953" s="68" t="s">
        <v>254</v>
      </c>
    </row>
    <row r="11954" spans="1:13" s="3" customFormat="1" ht="12.75" x14ac:dyDescent="0.2">
      <c r="A11954" s="62" t="s">
        <v>13359</v>
      </c>
      <c r="B11954" s="62" t="s">
        <v>215</v>
      </c>
      <c r="C11954" s="63">
        <v>10</v>
      </c>
      <c r="D11954" s="62" t="s">
        <v>13376</v>
      </c>
      <c r="E11954" s="62" t="s">
        <v>7548</v>
      </c>
      <c r="F11954" s="69">
        <v>31201515</v>
      </c>
      <c r="G11954" s="62" t="s">
        <v>13633</v>
      </c>
      <c r="H11954" s="62">
        <v>1</v>
      </c>
      <c r="I11954" s="62">
        <v>2</v>
      </c>
      <c r="J11954" s="70">
        <v>50</v>
      </c>
      <c r="K11954" s="71">
        <v>360000</v>
      </c>
      <c r="L11954" s="72" t="s">
        <v>15</v>
      </c>
      <c r="M11954" s="72" t="s">
        <v>254</v>
      </c>
    </row>
    <row r="11955" spans="1:13" s="3" customFormat="1" ht="12.75" x14ac:dyDescent="0.2">
      <c r="A11955" s="62" t="s">
        <v>13359</v>
      </c>
      <c r="B11955" s="62" t="s">
        <v>316</v>
      </c>
      <c r="C11955" s="63">
        <v>10</v>
      </c>
      <c r="D11955" s="64" t="s">
        <v>13467</v>
      </c>
      <c r="E11955" s="64" t="s">
        <v>7549</v>
      </c>
      <c r="F11955" s="65">
        <v>78111500</v>
      </c>
      <c r="G11955" s="64" t="s">
        <v>13372</v>
      </c>
      <c r="H11955" s="64">
        <v>1</v>
      </c>
      <c r="I11955" s="64">
        <v>6</v>
      </c>
      <c r="J11955" s="66">
        <v>1</v>
      </c>
      <c r="K11955" s="67">
        <v>120000000</v>
      </c>
      <c r="L11955" s="68" t="s">
        <v>13</v>
      </c>
      <c r="M11955" s="68" t="s">
        <v>254</v>
      </c>
    </row>
    <row r="11956" spans="1:13" s="3" customFormat="1" ht="12.75" x14ac:dyDescent="0.2">
      <c r="A11956" s="62" t="s">
        <v>13359</v>
      </c>
      <c r="B11956" s="62" t="s">
        <v>316</v>
      </c>
      <c r="C11956" s="63">
        <v>10</v>
      </c>
      <c r="D11956" s="62" t="s">
        <v>13467</v>
      </c>
      <c r="E11956" s="62" t="s">
        <v>7549</v>
      </c>
      <c r="F11956" s="69">
        <v>78111500</v>
      </c>
      <c r="G11956" s="62" t="s">
        <v>13629</v>
      </c>
      <c r="H11956" s="62">
        <v>1</v>
      </c>
      <c r="I11956" s="62">
        <v>11</v>
      </c>
      <c r="J11956" s="70">
        <v>1</v>
      </c>
      <c r="K11956" s="71">
        <v>15000000</v>
      </c>
      <c r="L11956" s="72" t="s">
        <v>13</v>
      </c>
      <c r="M11956" s="72" t="s">
        <v>254</v>
      </c>
    </row>
    <row r="11957" spans="1:13" s="3" customFormat="1" ht="12.75" x14ac:dyDescent="0.2">
      <c r="A11957" s="62" t="s">
        <v>13359</v>
      </c>
      <c r="B11957" s="62" t="s">
        <v>215</v>
      </c>
      <c r="C11957" s="63">
        <v>10</v>
      </c>
      <c r="D11957" s="64" t="s">
        <v>13376</v>
      </c>
      <c r="E11957" s="64" t="s">
        <v>7550</v>
      </c>
      <c r="F11957" s="65">
        <v>31201503</v>
      </c>
      <c r="G11957" s="64" t="s">
        <v>13633</v>
      </c>
      <c r="H11957" s="64">
        <v>3</v>
      </c>
      <c r="I11957" s="64">
        <v>7</v>
      </c>
      <c r="J11957" s="66">
        <v>2</v>
      </c>
      <c r="K11957" s="67">
        <v>61110</v>
      </c>
      <c r="L11957" s="68" t="s">
        <v>15</v>
      </c>
      <c r="M11957" s="68" t="s">
        <v>254</v>
      </c>
    </row>
    <row r="11958" spans="1:13" s="3" customFormat="1" ht="12.75" x14ac:dyDescent="0.2">
      <c r="A11958" s="62" t="s">
        <v>13359</v>
      </c>
      <c r="B11958" s="62" t="s">
        <v>316</v>
      </c>
      <c r="C11958" s="63">
        <v>10</v>
      </c>
      <c r="D11958" s="62" t="s">
        <v>13467</v>
      </c>
      <c r="E11958" s="62" t="s">
        <v>7511</v>
      </c>
      <c r="F11958" s="69">
        <v>78111500</v>
      </c>
      <c r="G11958" s="62" t="s">
        <v>13372</v>
      </c>
      <c r="H11958" s="62">
        <v>1</v>
      </c>
      <c r="I11958" s="62">
        <v>6</v>
      </c>
      <c r="J11958" s="70">
        <v>1</v>
      </c>
      <c r="K11958" s="71">
        <v>14600000</v>
      </c>
      <c r="L11958" s="72" t="s">
        <v>13</v>
      </c>
      <c r="M11958" s="72" t="s">
        <v>254</v>
      </c>
    </row>
    <row r="11959" spans="1:13" s="3" customFormat="1" ht="12.75" x14ac:dyDescent="0.2">
      <c r="A11959" s="62" t="s">
        <v>13359</v>
      </c>
      <c r="B11959" s="62" t="s">
        <v>431</v>
      </c>
      <c r="C11959" s="63">
        <v>10</v>
      </c>
      <c r="D11959" s="64" t="s">
        <v>13375</v>
      </c>
      <c r="E11959" s="64" t="s">
        <v>7551</v>
      </c>
      <c r="F11959" s="65">
        <v>15121520</v>
      </c>
      <c r="G11959" s="64" t="s">
        <v>13630</v>
      </c>
      <c r="H11959" s="64">
        <v>3</v>
      </c>
      <c r="I11959" s="64">
        <v>2</v>
      </c>
      <c r="J11959" s="66">
        <v>5</v>
      </c>
      <c r="K11959" s="67">
        <v>90825</v>
      </c>
      <c r="L11959" s="68" t="s">
        <v>15</v>
      </c>
      <c r="M11959" s="68" t="s">
        <v>254</v>
      </c>
    </row>
    <row r="11960" spans="1:13" s="3" customFormat="1" ht="12.75" x14ac:dyDescent="0.2">
      <c r="A11960" s="62" t="s">
        <v>13359</v>
      </c>
      <c r="B11960" s="62" t="s">
        <v>431</v>
      </c>
      <c r="C11960" s="63">
        <v>10</v>
      </c>
      <c r="D11960" s="62" t="s">
        <v>13375</v>
      </c>
      <c r="E11960" s="62" t="s">
        <v>7552</v>
      </c>
      <c r="F11960" s="69">
        <v>15121520</v>
      </c>
      <c r="G11960" s="62" t="s">
        <v>13630</v>
      </c>
      <c r="H11960" s="62">
        <v>3</v>
      </c>
      <c r="I11960" s="62">
        <v>2</v>
      </c>
      <c r="J11960" s="70">
        <v>5</v>
      </c>
      <c r="K11960" s="71">
        <v>67725</v>
      </c>
      <c r="L11960" s="72" t="s">
        <v>15</v>
      </c>
      <c r="M11960" s="72" t="s">
        <v>254</v>
      </c>
    </row>
    <row r="11961" spans="1:13" s="3" customFormat="1" ht="12.75" x14ac:dyDescent="0.2">
      <c r="A11961" s="62" t="s">
        <v>13359</v>
      </c>
      <c r="B11961" s="62" t="s">
        <v>431</v>
      </c>
      <c r="C11961" s="63">
        <v>10</v>
      </c>
      <c r="D11961" s="64" t="s">
        <v>13375</v>
      </c>
      <c r="E11961" s="64" t="s">
        <v>7553</v>
      </c>
      <c r="F11961" s="65">
        <v>12181600</v>
      </c>
      <c r="G11961" s="64" t="s">
        <v>13630</v>
      </c>
      <c r="H11961" s="64">
        <v>3</v>
      </c>
      <c r="I11961" s="64">
        <v>2</v>
      </c>
      <c r="J11961" s="66">
        <v>120</v>
      </c>
      <c r="K11961" s="67">
        <v>1440000</v>
      </c>
      <c r="L11961" s="68" t="s">
        <v>15</v>
      </c>
      <c r="M11961" s="68" t="s">
        <v>254</v>
      </c>
    </row>
    <row r="11962" spans="1:13" s="3" customFormat="1" ht="12.75" x14ac:dyDescent="0.2">
      <c r="A11962" s="62" t="s">
        <v>13359</v>
      </c>
      <c r="B11962" s="62" t="s">
        <v>431</v>
      </c>
      <c r="C11962" s="63">
        <v>10</v>
      </c>
      <c r="D11962" s="62" t="s">
        <v>13375</v>
      </c>
      <c r="E11962" s="62" t="s">
        <v>7554</v>
      </c>
      <c r="F11962" s="69">
        <v>15121500</v>
      </c>
      <c r="G11962" s="62" t="s">
        <v>13630</v>
      </c>
      <c r="H11962" s="62">
        <v>3</v>
      </c>
      <c r="I11962" s="62">
        <v>2</v>
      </c>
      <c r="J11962" s="70">
        <v>165</v>
      </c>
      <c r="K11962" s="71">
        <v>3849945</v>
      </c>
      <c r="L11962" s="72" t="s">
        <v>1760</v>
      </c>
      <c r="M11962" s="72" t="s">
        <v>254</v>
      </c>
    </row>
    <row r="11963" spans="1:13" s="3" customFormat="1" ht="12.75" x14ac:dyDescent="0.2">
      <c r="A11963" s="62" t="s">
        <v>13359</v>
      </c>
      <c r="B11963" s="62" t="s">
        <v>431</v>
      </c>
      <c r="C11963" s="63">
        <v>10</v>
      </c>
      <c r="D11963" s="64" t="s">
        <v>13375</v>
      </c>
      <c r="E11963" s="64" t="s">
        <v>7555</v>
      </c>
      <c r="F11963" s="65">
        <v>15121500</v>
      </c>
      <c r="G11963" s="64" t="s">
        <v>13630</v>
      </c>
      <c r="H11963" s="64">
        <v>3</v>
      </c>
      <c r="I11963" s="64">
        <v>2</v>
      </c>
      <c r="J11963" s="66">
        <v>110</v>
      </c>
      <c r="K11963" s="67">
        <v>3080000</v>
      </c>
      <c r="L11963" s="68" t="s">
        <v>1760</v>
      </c>
      <c r="M11963" s="68" t="s">
        <v>254</v>
      </c>
    </row>
    <row r="11964" spans="1:13" s="3" customFormat="1" ht="12.75" x14ac:dyDescent="0.2">
      <c r="A11964" s="62" t="s">
        <v>13359</v>
      </c>
      <c r="B11964" s="62" t="s">
        <v>316</v>
      </c>
      <c r="C11964" s="63">
        <v>10</v>
      </c>
      <c r="D11964" s="62" t="s">
        <v>13467</v>
      </c>
      <c r="E11964" s="62" t="s">
        <v>7549</v>
      </c>
      <c r="F11964" s="69">
        <v>78111502</v>
      </c>
      <c r="G11964" s="62" t="s">
        <v>13631</v>
      </c>
      <c r="H11964" s="62">
        <v>2</v>
      </c>
      <c r="I11964" s="62">
        <v>10</v>
      </c>
      <c r="J11964" s="70">
        <v>1</v>
      </c>
      <c r="K11964" s="71">
        <v>92000000</v>
      </c>
      <c r="L11964" s="72" t="s">
        <v>13</v>
      </c>
      <c r="M11964" s="72" t="s">
        <v>254</v>
      </c>
    </row>
    <row r="11965" spans="1:13" s="3" customFormat="1" ht="12.75" x14ac:dyDescent="0.2">
      <c r="A11965" s="62" t="s">
        <v>13359</v>
      </c>
      <c r="B11965" s="62" t="s">
        <v>316</v>
      </c>
      <c r="C11965" s="63">
        <v>10</v>
      </c>
      <c r="D11965" s="64" t="s">
        <v>13467</v>
      </c>
      <c r="E11965" s="64" t="s">
        <v>7556</v>
      </c>
      <c r="F11965" s="65">
        <v>90121500</v>
      </c>
      <c r="G11965" s="64" t="s">
        <v>13630</v>
      </c>
      <c r="H11965" s="64">
        <v>2</v>
      </c>
      <c r="I11965" s="64">
        <v>10</v>
      </c>
      <c r="J11965" s="66">
        <v>1</v>
      </c>
      <c r="K11965" s="67">
        <v>7000000</v>
      </c>
      <c r="L11965" s="68" t="s">
        <v>13</v>
      </c>
      <c r="M11965" s="68" t="s">
        <v>254</v>
      </c>
    </row>
    <row r="11966" spans="1:13" s="3" customFormat="1" ht="12.75" x14ac:dyDescent="0.2">
      <c r="A11966" s="62" t="s">
        <v>13359</v>
      </c>
      <c r="B11966" s="62" t="s">
        <v>215</v>
      </c>
      <c r="C11966" s="63">
        <v>10</v>
      </c>
      <c r="D11966" s="62" t="s">
        <v>13376</v>
      </c>
      <c r="E11966" s="62" t="s">
        <v>7557</v>
      </c>
      <c r="F11966" s="69">
        <v>44122003</v>
      </c>
      <c r="G11966" s="62" t="s">
        <v>13630</v>
      </c>
      <c r="H11966" s="62">
        <v>2</v>
      </c>
      <c r="I11966" s="62">
        <v>4</v>
      </c>
      <c r="J11966" s="70">
        <v>2000</v>
      </c>
      <c r="K11966" s="71">
        <v>2700000</v>
      </c>
      <c r="L11966" s="72" t="s">
        <v>15</v>
      </c>
      <c r="M11966" s="72" t="s">
        <v>254</v>
      </c>
    </row>
    <row r="11967" spans="1:13" s="3" customFormat="1" ht="12.75" x14ac:dyDescent="0.2">
      <c r="A11967" s="62" t="s">
        <v>13359</v>
      </c>
      <c r="B11967" s="62" t="s">
        <v>431</v>
      </c>
      <c r="C11967" s="63">
        <v>10</v>
      </c>
      <c r="D11967" s="64" t="s">
        <v>13375</v>
      </c>
      <c r="E11967" s="64" t="s">
        <v>7558</v>
      </c>
      <c r="F11967" s="65">
        <v>15121501</v>
      </c>
      <c r="G11967" s="64" t="s">
        <v>13630</v>
      </c>
      <c r="H11967" s="64">
        <v>2</v>
      </c>
      <c r="I11967" s="64">
        <v>8</v>
      </c>
      <c r="J11967" s="66">
        <v>110</v>
      </c>
      <c r="K11967" s="67">
        <v>5500000</v>
      </c>
      <c r="L11967" s="68" t="s">
        <v>1760</v>
      </c>
      <c r="M11967" s="68" t="s">
        <v>254</v>
      </c>
    </row>
    <row r="11968" spans="1:13" s="3" customFormat="1" ht="12.75" x14ac:dyDescent="0.2">
      <c r="A11968" s="62" t="s">
        <v>13359</v>
      </c>
      <c r="B11968" s="62" t="s">
        <v>431</v>
      </c>
      <c r="C11968" s="63">
        <v>10</v>
      </c>
      <c r="D11968" s="62" t="s">
        <v>13375</v>
      </c>
      <c r="E11968" s="62" t="s">
        <v>7559</v>
      </c>
      <c r="F11968" s="69">
        <v>15121501</v>
      </c>
      <c r="G11968" s="62" t="s">
        <v>13630</v>
      </c>
      <c r="H11968" s="62">
        <v>2</v>
      </c>
      <c r="I11968" s="62">
        <v>8</v>
      </c>
      <c r="J11968" s="70">
        <v>55</v>
      </c>
      <c r="K11968" s="71">
        <v>2200000</v>
      </c>
      <c r="L11968" s="72" t="s">
        <v>1760</v>
      </c>
      <c r="M11968" s="72" t="s">
        <v>254</v>
      </c>
    </row>
    <row r="11969" spans="1:13" s="3" customFormat="1" ht="12.75" x14ac:dyDescent="0.2">
      <c r="A11969" s="62" t="s">
        <v>13359</v>
      </c>
      <c r="B11969" s="62" t="s">
        <v>431</v>
      </c>
      <c r="C11969" s="63">
        <v>10</v>
      </c>
      <c r="D11969" s="64" t="s">
        <v>13375</v>
      </c>
      <c r="E11969" s="64" t="s">
        <v>7560</v>
      </c>
      <c r="F11969" s="65">
        <v>15121501</v>
      </c>
      <c r="G11969" s="64" t="s">
        <v>13630</v>
      </c>
      <c r="H11969" s="64">
        <v>2</v>
      </c>
      <c r="I11969" s="64">
        <v>8</v>
      </c>
      <c r="J11969" s="66">
        <v>55</v>
      </c>
      <c r="K11969" s="67">
        <v>1925000</v>
      </c>
      <c r="L11969" s="68" t="s">
        <v>1760</v>
      </c>
      <c r="M11969" s="68" t="s">
        <v>254</v>
      </c>
    </row>
    <row r="11970" spans="1:13" s="3" customFormat="1" ht="12.75" x14ac:dyDescent="0.2">
      <c r="A11970" s="62" t="s">
        <v>13359</v>
      </c>
      <c r="B11970" s="62" t="s">
        <v>431</v>
      </c>
      <c r="C11970" s="63">
        <v>10</v>
      </c>
      <c r="D11970" s="62" t="s">
        <v>13375</v>
      </c>
      <c r="E11970" s="62" t="s">
        <v>7561</v>
      </c>
      <c r="F11970" s="69">
        <v>15121902</v>
      </c>
      <c r="G11970" s="62" t="s">
        <v>13630</v>
      </c>
      <c r="H11970" s="62">
        <v>2</v>
      </c>
      <c r="I11970" s="62">
        <v>8</v>
      </c>
      <c r="J11970" s="70">
        <v>10</v>
      </c>
      <c r="K11970" s="71">
        <v>200000</v>
      </c>
      <c r="L11970" s="72" t="s">
        <v>1760</v>
      </c>
      <c r="M11970" s="72" t="s">
        <v>254</v>
      </c>
    </row>
    <row r="11971" spans="1:13" s="3" customFormat="1" ht="12.75" x14ac:dyDescent="0.2">
      <c r="A11971" s="62" t="s">
        <v>13359</v>
      </c>
      <c r="B11971" s="62" t="s">
        <v>431</v>
      </c>
      <c r="C11971" s="63">
        <v>10</v>
      </c>
      <c r="D11971" s="64" t="s">
        <v>13375</v>
      </c>
      <c r="E11971" s="64" t="s">
        <v>7562</v>
      </c>
      <c r="F11971" s="65">
        <v>15121501</v>
      </c>
      <c r="G11971" s="64" t="s">
        <v>13630</v>
      </c>
      <c r="H11971" s="64">
        <v>2</v>
      </c>
      <c r="I11971" s="64">
        <v>8</v>
      </c>
      <c r="J11971" s="66">
        <v>30</v>
      </c>
      <c r="K11971" s="67">
        <v>1200000</v>
      </c>
      <c r="L11971" s="68" t="s">
        <v>1760</v>
      </c>
      <c r="M11971" s="68" t="s">
        <v>254</v>
      </c>
    </row>
    <row r="11972" spans="1:13" s="3" customFormat="1" ht="12.75" x14ac:dyDescent="0.2">
      <c r="A11972" s="62" t="s">
        <v>13359</v>
      </c>
      <c r="B11972" s="62" t="s">
        <v>216</v>
      </c>
      <c r="C11972" s="63">
        <v>10</v>
      </c>
      <c r="D11972" s="62" t="s">
        <v>13377</v>
      </c>
      <c r="E11972" s="62" t="s">
        <v>7563</v>
      </c>
      <c r="F11972" s="69">
        <v>31162611</v>
      </c>
      <c r="G11972" s="62" t="s">
        <v>13630</v>
      </c>
      <c r="H11972" s="62">
        <v>2</v>
      </c>
      <c r="I11972" s="62">
        <v>4</v>
      </c>
      <c r="J11972" s="70">
        <v>2000</v>
      </c>
      <c r="K11972" s="71">
        <v>100000</v>
      </c>
      <c r="L11972" s="72" t="s">
        <v>15</v>
      </c>
      <c r="M11972" s="72" t="s">
        <v>254</v>
      </c>
    </row>
    <row r="11973" spans="1:13" s="3" customFormat="1" ht="12.75" x14ac:dyDescent="0.2">
      <c r="A11973" s="62" t="s">
        <v>13359</v>
      </c>
      <c r="B11973" s="62" t="s">
        <v>216</v>
      </c>
      <c r="C11973" s="63">
        <v>10</v>
      </c>
      <c r="D11973" s="64" t="s">
        <v>13377</v>
      </c>
      <c r="E11973" s="64" t="s">
        <v>7564</v>
      </c>
      <c r="F11973" s="65">
        <v>31201500</v>
      </c>
      <c r="G11973" s="64" t="s">
        <v>13630</v>
      </c>
      <c r="H11973" s="64">
        <v>3</v>
      </c>
      <c r="I11973" s="64">
        <v>5</v>
      </c>
      <c r="J11973" s="66">
        <v>20</v>
      </c>
      <c r="K11973" s="67">
        <v>176000</v>
      </c>
      <c r="L11973" s="68" t="s">
        <v>15</v>
      </c>
      <c r="M11973" s="68" t="s">
        <v>254</v>
      </c>
    </row>
    <row r="11974" spans="1:13" s="3" customFormat="1" ht="12.75" x14ac:dyDescent="0.2">
      <c r="A11974" s="62" t="s">
        <v>13359</v>
      </c>
      <c r="B11974" s="62" t="s">
        <v>316</v>
      </c>
      <c r="C11974" s="63">
        <v>10</v>
      </c>
      <c r="D11974" s="62" t="s">
        <v>13467</v>
      </c>
      <c r="E11974" s="62" t="s">
        <v>7565</v>
      </c>
      <c r="F11974" s="69">
        <v>78111502</v>
      </c>
      <c r="G11974" s="62" t="s">
        <v>13630</v>
      </c>
      <c r="H11974" s="62">
        <v>1</v>
      </c>
      <c r="I11974" s="62">
        <v>11</v>
      </c>
      <c r="J11974" s="70">
        <v>1</v>
      </c>
      <c r="K11974" s="71">
        <v>25000000</v>
      </c>
      <c r="L11974" s="72" t="s">
        <v>13</v>
      </c>
      <c r="M11974" s="72" t="s">
        <v>254</v>
      </c>
    </row>
    <row r="11975" spans="1:13" s="3" customFormat="1" ht="12.75" x14ac:dyDescent="0.2">
      <c r="A11975" s="62" t="s">
        <v>13359</v>
      </c>
      <c r="B11975" s="62" t="s">
        <v>431</v>
      </c>
      <c r="C11975" s="63">
        <v>10</v>
      </c>
      <c r="D11975" s="64" t="s">
        <v>13375</v>
      </c>
      <c r="E11975" s="64" t="s">
        <v>7566</v>
      </c>
      <c r="F11975" s="65">
        <v>15121501</v>
      </c>
      <c r="G11975" s="64" t="s">
        <v>13632</v>
      </c>
      <c r="H11975" s="64">
        <v>1</v>
      </c>
      <c r="I11975" s="64">
        <v>9</v>
      </c>
      <c r="J11975" s="66">
        <v>1</v>
      </c>
      <c r="K11975" s="67">
        <v>18000000</v>
      </c>
      <c r="L11975" s="68" t="s">
        <v>13</v>
      </c>
      <c r="M11975" s="68" t="s">
        <v>254</v>
      </c>
    </row>
    <row r="11976" spans="1:13" s="3" customFormat="1" ht="12.75" x14ac:dyDescent="0.2">
      <c r="A11976" s="62" t="s">
        <v>13359</v>
      </c>
      <c r="B11976" s="62" t="s">
        <v>454</v>
      </c>
      <c r="C11976" s="63">
        <v>10</v>
      </c>
      <c r="D11976" s="62" t="s">
        <v>13417</v>
      </c>
      <c r="E11976" s="62" t="s">
        <v>7567</v>
      </c>
      <c r="F11976" s="69">
        <v>25172503</v>
      </c>
      <c r="G11976" s="62" t="s">
        <v>13632</v>
      </c>
      <c r="H11976" s="62">
        <v>1</v>
      </c>
      <c r="I11976" s="62">
        <v>9</v>
      </c>
      <c r="J11976" s="70">
        <v>1</v>
      </c>
      <c r="K11976" s="71">
        <v>20000000</v>
      </c>
      <c r="L11976" s="72" t="s">
        <v>13</v>
      </c>
      <c r="M11976" s="72" t="s">
        <v>254</v>
      </c>
    </row>
    <row r="11977" spans="1:13" s="3" customFormat="1" ht="12.75" x14ac:dyDescent="0.2">
      <c r="A11977" s="62" t="s">
        <v>13359</v>
      </c>
      <c r="B11977" s="62" t="s">
        <v>338</v>
      </c>
      <c r="C11977" s="63">
        <v>10</v>
      </c>
      <c r="D11977" s="64" t="s">
        <v>13384</v>
      </c>
      <c r="E11977" s="64" t="s">
        <v>7568</v>
      </c>
      <c r="F11977" s="65">
        <v>53141600</v>
      </c>
      <c r="G11977" s="64" t="s">
        <v>13631</v>
      </c>
      <c r="H11977" s="64">
        <v>1</v>
      </c>
      <c r="I11977" s="64">
        <v>6</v>
      </c>
      <c r="J11977" s="66">
        <v>5</v>
      </c>
      <c r="K11977" s="67">
        <v>25500</v>
      </c>
      <c r="L11977" s="68" t="s">
        <v>15</v>
      </c>
      <c r="M11977" s="68" t="s">
        <v>254</v>
      </c>
    </row>
    <row r="11978" spans="1:13" s="3" customFormat="1" ht="12.75" x14ac:dyDescent="0.2">
      <c r="A11978" s="62" t="s">
        <v>13359</v>
      </c>
      <c r="B11978" s="62" t="s">
        <v>316</v>
      </c>
      <c r="C11978" s="63">
        <v>10</v>
      </c>
      <c r="D11978" s="62" t="s">
        <v>13467</v>
      </c>
      <c r="E11978" s="62" t="s">
        <v>7511</v>
      </c>
      <c r="F11978" s="69">
        <v>25121500</v>
      </c>
      <c r="G11978" s="62" t="s">
        <v>13632</v>
      </c>
      <c r="H11978" s="62">
        <v>1</v>
      </c>
      <c r="I11978" s="62">
        <v>11</v>
      </c>
      <c r="J11978" s="70">
        <v>1</v>
      </c>
      <c r="K11978" s="71">
        <v>20000000</v>
      </c>
      <c r="L11978" s="72" t="s">
        <v>13</v>
      </c>
      <c r="M11978" s="72" t="s">
        <v>254</v>
      </c>
    </row>
    <row r="11979" spans="1:13" s="3" customFormat="1" ht="12.75" x14ac:dyDescent="0.2">
      <c r="A11979" s="62" t="s">
        <v>13359</v>
      </c>
      <c r="B11979" s="62" t="s">
        <v>316</v>
      </c>
      <c r="C11979" s="63">
        <v>10</v>
      </c>
      <c r="D11979" s="64" t="s">
        <v>13467</v>
      </c>
      <c r="E11979" s="64" t="s">
        <v>7511</v>
      </c>
      <c r="F11979" s="65">
        <v>90111800</v>
      </c>
      <c r="G11979" s="64" t="s">
        <v>13630</v>
      </c>
      <c r="H11979" s="64">
        <v>1</v>
      </c>
      <c r="I11979" s="64">
        <v>12</v>
      </c>
      <c r="J11979" s="66">
        <v>1</v>
      </c>
      <c r="K11979" s="67">
        <v>5000000</v>
      </c>
      <c r="L11979" s="68" t="s">
        <v>13</v>
      </c>
      <c r="M11979" s="68" t="s">
        <v>254</v>
      </c>
    </row>
    <row r="11980" spans="1:13" s="3" customFormat="1" ht="12.75" x14ac:dyDescent="0.2">
      <c r="A11980" s="62" t="s">
        <v>13359</v>
      </c>
      <c r="B11980" s="62" t="s">
        <v>316</v>
      </c>
      <c r="C11980" s="63">
        <v>10</v>
      </c>
      <c r="D11980" s="62" t="s">
        <v>13467</v>
      </c>
      <c r="E11980" s="62" t="s">
        <v>7569</v>
      </c>
      <c r="F11980" s="69">
        <v>78111502</v>
      </c>
      <c r="G11980" s="62" t="s">
        <v>13632</v>
      </c>
      <c r="H11980" s="62">
        <v>1</v>
      </c>
      <c r="I11980" s="62">
        <v>12</v>
      </c>
      <c r="J11980" s="70">
        <v>1</v>
      </c>
      <c r="K11980" s="71">
        <v>55000000</v>
      </c>
      <c r="L11980" s="72" t="s">
        <v>13</v>
      </c>
      <c r="M11980" s="72" t="s">
        <v>254</v>
      </c>
    </row>
    <row r="11981" spans="1:13" s="3" customFormat="1" ht="12.75" x14ac:dyDescent="0.2">
      <c r="A11981" s="62" t="s">
        <v>13359</v>
      </c>
      <c r="B11981" s="62" t="s">
        <v>431</v>
      </c>
      <c r="C11981" s="63">
        <v>10</v>
      </c>
      <c r="D11981" s="64" t="s">
        <v>13375</v>
      </c>
      <c r="E11981" s="64" t="s">
        <v>7570</v>
      </c>
      <c r="F11981" s="65">
        <v>15121500</v>
      </c>
      <c r="G11981" s="64" t="s">
        <v>13630</v>
      </c>
      <c r="H11981" s="64">
        <v>1</v>
      </c>
      <c r="I11981" s="64">
        <v>12</v>
      </c>
      <c r="J11981" s="66">
        <v>60</v>
      </c>
      <c r="K11981" s="67">
        <v>1440000</v>
      </c>
      <c r="L11981" s="68" t="s">
        <v>15</v>
      </c>
      <c r="M11981" s="68" t="s">
        <v>254</v>
      </c>
    </row>
    <row r="11982" spans="1:13" s="3" customFormat="1" ht="12.75" x14ac:dyDescent="0.2">
      <c r="A11982" s="62" t="s">
        <v>13359</v>
      </c>
      <c r="B11982" s="62" t="s">
        <v>431</v>
      </c>
      <c r="C11982" s="63">
        <v>10</v>
      </c>
      <c r="D11982" s="62" t="s">
        <v>13375</v>
      </c>
      <c r="E11982" s="62" t="s">
        <v>7571</v>
      </c>
      <c r="F11982" s="69">
        <v>15121500</v>
      </c>
      <c r="G11982" s="62" t="s">
        <v>13630</v>
      </c>
      <c r="H11982" s="62">
        <v>1</v>
      </c>
      <c r="I11982" s="62">
        <v>12</v>
      </c>
      <c r="J11982" s="70">
        <v>48</v>
      </c>
      <c r="K11982" s="71">
        <v>912000</v>
      </c>
      <c r="L11982" s="72" t="s">
        <v>15</v>
      </c>
      <c r="M11982" s="72" t="s">
        <v>254</v>
      </c>
    </row>
    <row r="11983" spans="1:13" s="3" customFormat="1" ht="12.75" x14ac:dyDescent="0.2">
      <c r="A11983" s="62" t="s">
        <v>13359</v>
      </c>
      <c r="B11983" s="62" t="s">
        <v>431</v>
      </c>
      <c r="C11983" s="63">
        <v>10</v>
      </c>
      <c r="D11983" s="64" t="s">
        <v>13375</v>
      </c>
      <c r="E11983" s="64" t="s">
        <v>7572</v>
      </c>
      <c r="F11983" s="65">
        <v>15121500</v>
      </c>
      <c r="G11983" s="64" t="s">
        <v>13630</v>
      </c>
      <c r="H11983" s="64">
        <v>1</v>
      </c>
      <c r="I11983" s="64">
        <v>12</v>
      </c>
      <c r="J11983" s="66">
        <v>120</v>
      </c>
      <c r="K11983" s="67">
        <v>1440000</v>
      </c>
      <c r="L11983" s="68" t="s">
        <v>15</v>
      </c>
      <c r="M11983" s="68" t="s">
        <v>254</v>
      </c>
    </row>
    <row r="11984" spans="1:13" s="3" customFormat="1" ht="12.75" x14ac:dyDescent="0.2">
      <c r="A11984" s="62" t="s">
        <v>13359</v>
      </c>
      <c r="B11984" s="62" t="s">
        <v>316</v>
      </c>
      <c r="C11984" s="63">
        <v>10</v>
      </c>
      <c r="D11984" s="62" t="s">
        <v>13467</v>
      </c>
      <c r="E11984" s="62" t="s">
        <v>7573</v>
      </c>
      <c r="F11984" s="69">
        <v>78111502</v>
      </c>
      <c r="G11984" s="62" t="s">
        <v>13372</v>
      </c>
      <c r="H11984" s="62">
        <v>2</v>
      </c>
      <c r="I11984" s="62">
        <v>8</v>
      </c>
      <c r="J11984" s="70">
        <v>1</v>
      </c>
      <c r="K11984" s="71">
        <v>60000000</v>
      </c>
      <c r="L11984" s="72" t="s">
        <v>13</v>
      </c>
      <c r="M11984" s="72" t="s">
        <v>1761</v>
      </c>
    </row>
    <row r="11985" spans="1:13" s="3" customFormat="1" ht="12.75" x14ac:dyDescent="0.2">
      <c r="A11985" s="62" t="s">
        <v>13359</v>
      </c>
      <c r="B11985" s="62" t="s">
        <v>217</v>
      </c>
      <c r="C11985" s="63">
        <v>10</v>
      </c>
      <c r="D11985" s="64" t="s">
        <v>13378</v>
      </c>
      <c r="E11985" s="64" t="s">
        <v>7574</v>
      </c>
      <c r="F11985" s="65">
        <v>60121200</v>
      </c>
      <c r="G11985" s="64" t="s">
        <v>13372</v>
      </c>
      <c r="H11985" s="64">
        <v>1</v>
      </c>
      <c r="I11985" s="64">
        <v>6</v>
      </c>
      <c r="J11985" s="66">
        <v>6</v>
      </c>
      <c r="K11985" s="67">
        <v>147000</v>
      </c>
      <c r="L11985" s="68" t="s">
        <v>15</v>
      </c>
      <c r="M11985" s="68" t="s">
        <v>254</v>
      </c>
    </row>
    <row r="11986" spans="1:13" s="3" customFormat="1" ht="12.75" x14ac:dyDescent="0.2">
      <c r="A11986" s="62" t="s">
        <v>13359</v>
      </c>
      <c r="B11986" s="62" t="s">
        <v>316</v>
      </c>
      <c r="C11986" s="63">
        <v>10</v>
      </c>
      <c r="D11986" s="62" t="s">
        <v>13467</v>
      </c>
      <c r="E11986" s="62" t="s">
        <v>7575</v>
      </c>
      <c r="F11986" s="69">
        <v>78111800</v>
      </c>
      <c r="G11986" s="62" t="s">
        <v>13372</v>
      </c>
      <c r="H11986" s="62">
        <v>1</v>
      </c>
      <c r="I11986" s="62">
        <v>6</v>
      </c>
      <c r="J11986" s="70">
        <v>1</v>
      </c>
      <c r="K11986" s="71">
        <v>30000000</v>
      </c>
      <c r="L11986" s="72" t="s">
        <v>13</v>
      </c>
      <c r="M11986" s="72" t="s">
        <v>254</v>
      </c>
    </row>
    <row r="11987" spans="1:13" s="3" customFormat="1" ht="12.75" x14ac:dyDescent="0.2">
      <c r="A11987" s="62" t="s">
        <v>13359</v>
      </c>
      <c r="B11987" s="62" t="s">
        <v>316</v>
      </c>
      <c r="C11987" s="63">
        <v>10</v>
      </c>
      <c r="D11987" s="64" t="s">
        <v>13467</v>
      </c>
      <c r="E11987" s="64" t="s">
        <v>7576</v>
      </c>
      <c r="F11987" s="65">
        <v>78111500</v>
      </c>
      <c r="G11987" s="64" t="s">
        <v>13372</v>
      </c>
      <c r="H11987" s="64">
        <v>1</v>
      </c>
      <c r="I11987" s="64">
        <v>6</v>
      </c>
      <c r="J11987" s="66">
        <v>1</v>
      </c>
      <c r="K11987" s="67">
        <v>15000000</v>
      </c>
      <c r="L11987" s="68" t="s">
        <v>13</v>
      </c>
      <c r="M11987" s="68" t="s">
        <v>254</v>
      </c>
    </row>
    <row r="11988" spans="1:13" s="3" customFormat="1" ht="12.75" x14ac:dyDescent="0.2">
      <c r="A11988" s="62" t="s">
        <v>13359</v>
      </c>
      <c r="B11988" s="62" t="s">
        <v>1773</v>
      </c>
      <c r="C11988" s="63">
        <v>16</v>
      </c>
      <c r="D11988" s="62" t="s">
        <v>13532</v>
      </c>
      <c r="E11988" s="62" t="s">
        <v>7577</v>
      </c>
      <c r="F11988" s="69">
        <v>24102208</v>
      </c>
      <c r="G11988" s="62" t="s">
        <v>13630</v>
      </c>
      <c r="H11988" s="62">
        <v>2</v>
      </c>
      <c r="I11988" s="62">
        <v>4</v>
      </c>
      <c r="J11988" s="70">
        <v>1</v>
      </c>
      <c r="K11988" s="71">
        <v>198040</v>
      </c>
      <c r="L11988" s="72" t="s">
        <v>15</v>
      </c>
      <c r="M11988" s="72" t="s">
        <v>254</v>
      </c>
    </row>
    <row r="11989" spans="1:13" s="3" customFormat="1" ht="12.75" x14ac:dyDescent="0.2">
      <c r="A11989" s="62" t="s">
        <v>13359</v>
      </c>
      <c r="B11989" s="62" t="s">
        <v>220</v>
      </c>
      <c r="C11989" s="63">
        <v>16</v>
      </c>
      <c r="D11989" s="64" t="s">
        <v>13451</v>
      </c>
      <c r="E11989" s="64" t="s">
        <v>7578</v>
      </c>
      <c r="F11989" s="65">
        <v>45101508</v>
      </c>
      <c r="G11989" s="64" t="s">
        <v>13630</v>
      </c>
      <c r="H11989" s="64">
        <v>2</v>
      </c>
      <c r="I11989" s="64">
        <v>4</v>
      </c>
      <c r="J11989" s="66">
        <v>15</v>
      </c>
      <c r="K11989" s="67">
        <v>237270</v>
      </c>
      <c r="L11989" s="68" t="s">
        <v>15</v>
      </c>
      <c r="M11989" s="68" t="s">
        <v>254</v>
      </c>
    </row>
    <row r="11990" spans="1:13" s="3" customFormat="1" ht="12.75" x14ac:dyDescent="0.2">
      <c r="A11990" s="62" t="s">
        <v>13359</v>
      </c>
      <c r="B11990" s="62" t="s">
        <v>220</v>
      </c>
      <c r="C11990" s="63">
        <v>16</v>
      </c>
      <c r="D11990" s="62" t="s">
        <v>13451</v>
      </c>
      <c r="E11990" s="62" t="s">
        <v>7579</v>
      </c>
      <c r="F11990" s="69">
        <v>44121613</v>
      </c>
      <c r="G11990" s="62" t="s">
        <v>13630</v>
      </c>
      <c r="H11990" s="62">
        <v>2</v>
      </c>
      <c r="I11990" s="62">
        <v>4</v>
      </c>
      <c r="J11990" s="70">
        <v>20</v>
      </c>
      <c r="K11990" s="71">
        <v>61940</v>
      </c>
      <c r="L11990" s="72" t="s">
        <v>15</v>
      </c>
      <c r="M11990" s="72" t="s">
        <v>254</v>
      </c>
    </row>
    <row r="11991" spans="1:13" s="3" customFormat="1" ht="12.75" x14ac:dyDescent="0.2">
      <c r="A11991" s="62" t="s">
        <v>13359</v>
      </c>
      <c r="B11991" s="62" t="s">
        <v>220</v>
      </c>
      <c r="C11991" s="63">
        <v>16</v>
      </c>
      <c r="D11991" s="64" t="s">
        <v>13451</v>
      </c>
      <c r="E11991" s="64" t="s">
        <v>7580</v>
      </c>
      <c r="F11991" s="65">
        <v>44121636</v>
      </c>
      <c r="G11991" s="64" t="s">
        <v>13630</v>
      </c>
      <c r="H11991" s="64">
        <v>2</v>
      </c>
      <c r="I11991" s="64">
        <v>4</v>
      </c>
      <c r="J11991" s="66">
        <v>5</v>
      </c>
      <c r="K11991" s="67">
        <v>556305</v>
      </c>
      <c r="L11991" s="68" t="s">
        <v>15</v>
      </c>
      <c r="M11991" s="68" t="s">
        <v>254</v>
      </c>
    </row>
    <row r="11992" spans="1:13" s="3" customFormat="1" ht="12.75" x14ac:dyDescent="0.2">
      <c r="A11992" s="62" t="s">
        <v>13359</v>
      </c>
      <c r="B11992" s="62" t="s">
        <v>220</v>
      </c>
      <c r="C11992" s="63">
        <v>16</v>
      </c>
      <c r="D11992" s="62" t="s">
        <v>13451</v>
      </c>
      <c r="E11992" s="62" t="s">
        <v>7437</v>
      </c>
      <c r="F11992" s="69">
        <v>45101508</v>
      </c>
      <c r="G11992" s="62" t="s">
        <v>13630</v>
      </c>
      <c r="H11992" s="62">
        <v>2</v>
      </c>
      <c r="I11992" s="62">
        <v>4</v>
      </c>
      <c r="J11992" s="70">
        <v>5</v>
      </c>
      <c r="K11992" s="71">
        <v>18915</v>
      </c>
      <c r="L11992" s="72" t="s">
        <v>15</v>
      </c>
      <c r="M11992" s="72" t="s">
        <v>254</v>
      </c>
    </row>
    <row r="11993" spans="1:13" s="3" customFormat="1" ht="12.75" x14ac:dyDescent="0.2">
      <c r="A11993" s="62" t="s">
        <v>13359</v>
      </c>
      <c r="B11993" s="62" t="s">
        <v>479</v>
      </c>
      <c r="C11993" s="63">
        <v>16</v>
      </c>
      <c r="D11993" s="64" t="s">
        <v>13444</v>
      </c>
      <c r="E11993" s="64" t="s">
        <v>7536</v>
      </c>
      <c r="F11993" s="65">
        <v>41111604</v>
      </c>
      <c r="G11993" s="64" t="s">
        <v>13630</v>
      </c>
      <c r="H11993" s="64">
        <v>2</v>
      </c>
      <c r="I11993" s="64">
        <v>4</v>
      </c>
      <c r="J11993" s="66">
        <v>140</v>
      </c>
      <c r="K11993" s="67">
        <v>204820</v>
      </c>
      <c r="L11993" s="68" t="s">
        <v>15</v>
      </c>
      <c r="M11993" s="68" t="s">
        <v>254</v>
      </c>
    </row>
    <row r="11994" spans="1:13" s="3" customFormat="1" ht="12.75" x14ac:dyDescent="0.2">
      <c r="A11994" s="62" t="s">
        <v>13359</v>
      </c>
      <c r="B11994" s="62" t="s">
        <v>339</v>
      </c>
      <c r="C11994" s="63">
        <v>16</v>
      </c>
      <c r="D11994" s="62" t="s">
        <v>13386</v>
      </c>
      <c r="E11994" s="62" t="s">
        <v>7581</v>
      </c>
      <c r="F11994" s="69">
        <v>24111514</v>
      </c>
      <c r="G11994" s="62" t="s">
        <v>13630</v>
      </c>
      <c r="H11994" s="62">
        <v>2</v>
      </c>
      <c r="I11994" s="62">
        <v>4</v>
      </c>
      <c r="J11994" s="70">
        <v>100</v>
      </c>
      <c r="K11994" s="71">
        <v>710200</v>
      </c>
      <c r="L11994" s="72" t="s">
        <v>15</v>
      </c>
      <c r="M11994" s="72" t="s">
        <v>254</v>
      </c>
    </row>
    <row r="11995" spans="1:13" s="3" customFormat="1" ht="12.75" x14ac:dyDescent="0.2">
      <c r="A11995" s="62" t="s">
        <v>13359</v>
      </c>
      <c r="B11995" s="62" t="s">
        <v>339</v>
      </c>
      <c r="C11995" s="63">
        <v>16</v>
      </c>
      <c r="D11995" s="64" t="s">
        <v>13386</v>
      </c>
      <c r="E11995" s="64" t="s">
        <v>7582</v>
      </c>
      <c r="F11995" s="65">
        <v>60121540</v>
      </c>
      <c r="G11995" s="64" t="s">
        <v>13630</v>
      </c>
      <c r="H11995" s="64">
        <v>2</v>
      </c>
      <c r="I11995" s="64">
        <v>4</v>
      </c>
      <c r="J11995" s="66">
        <v>5</v>
      </c>
      <c r="K11995" s="67">
        <v>1219000</v>
      </c>
      <c r="L11995" s="68" t="s">
        <v>15</v>
      </c>
      <c r="M11995" s="68" t="s">
        <v>254</v>
      </c>
    </row>
    <row r="11996" spans="1:13" s="3" customFormat="1" ht="12.75" x14ac:dyDescent="0.2">
      <c r="A11996" s="62" t="s">
        <v>13359</v>
      </c>
      <c r="B11996" s="62" t="s">
        <v>215</v>
      </c>
      <c r="C11996" s="63">
        <v>16</v>
      </c>
      <c r="D11996" s="62" t="s">
        <v>13376</v>
      </c>
      <c r="E11996" s="62" t="s">
        <v>7583</v>
      </c>
      <c r="F11996" s="69">
        <v>44122003</v>
      </c>
      <c r="G11996" s="62" t="s">
        <v>13630</v>
      </c>
      <c r="H11996" s="62">
        <v>2</v>
      </c>
      <c r="I11996" s="62">
        <v>4</v>
      </c>
      <c r="J11996" s="70">
        <v>150</v>
      </c>
      <c r="K11996" s="71">
        <v>397350</v>
      </c>
      <c r="L11996" s="72" t="s">
        <v>15</v>
      </c>
      <c r="M11996" s="72" t="s">
        <v>254</v>
      </c>
    </row>
    <row r="11997" spans="1:13" s="3" customFormat="1" ht="12.75" x14ac:dyDescent="0.2">
      <c r="A11997" s="62" t="s">
        <v>13359</v>
      </c>
      <c r="B11997" s="62" t="s">
        <v>215</v>
      </c>
      <c r="C11997" s="63">
        <v>16</v>
      </c>
      <c r="D11997" s="64" t="s">
        <v>13376</v>
      </c>
      <c r="E11997" s="64" t="s">
        <v>7584</v>
      </c>
      <c r="F11997" s="65">
        <v>44122003</v>
      </c>
      <c r="G11997" s="64" t="s">
        <v>13630</v>
      </c>
      <c r="H11997" s="64">
        <v>2</v>
      </c>
      <c r="I11997" s="64">
        <v>4</v>
      </c>
      <c r="J11997" s="66">
        <v>300</v>
      </c>
      <c r="K11997" s="67">
        <v>323100</v>
      </c>
      <c r="L11997" s="68" t="s">
        <v>15</v>
      </c>
      <c r="M11997" s="68" t="s">
        <v>254</v>
      </c>
    </row>
    <row r="11998" spans="1:13" s="3" customFormat="1" ht="12.75" x14ac:dyDescent="0.2">
      <c r="A11998" s="62" t="s">
        <v>13359</v>
      </c>
      <c r="B11998" s="62" t="s">
        <v>215</v>
      </c>
      <c r="C11998" s="63">
        <v>16</v>
      </c>
      <c r="D11998" s="62" t="s">
        <v>13376</v>
      </c>
      <c r="E11998" s="62" t="s">
        <v>7585</v>
      </c>
      <c r="F11998" s="69">
        <v>14111519</v>
      </c>
      <c r="G11998" s="62" t="s">
        <v>13630</v>
      </c>
      <c r="H11998" s="62">
        <v>2</v>
      </c>
      <c r="I11998" s="62">
        <v>4</v>
      </c>
      <c r="J11998" s="70">
        <v>20</v>
      </c>
      <c r="K11998" s="71">
        <v>380400</v>
      </c>
      <c r="L11998" s="72" t="s">
        <v>15</v>
      </c>
      <c r="M11998" s="72" t="s">
        <v>254</v>
      </c>
    </row>
    <row r="11999" spans="1:13" s="3" customFormat="1" ht="12.75" x14ac:dyDescent="0.2">
      <c r="A11999" s="62" t="s">
        <v>13359</v>
      </c>
      <c r="B11999" s="62" t="s">
        <v>215</v>
      </c>
      <c r="C11999" s="63">
        <v>16</v>
      </c>
      <c r="D11999" s="64" t="s">
        <v>13376</v>
      </c>
      <c r="E11999" s="64" t="s">
        <v>7586</v>
      </c>
      <c r="F11999" s="65">
        <v>14111519</v>
      </c>
      <c r="G11999" s="64" t="s">
        <v>13630</v>
      </c>
      <c r="H11999" s="64">
        <v>2</v>
      </c>
      <c r="I11999" s="64">
        <v>4</v>
      </c>
      <c r="J11999" s="66">
        <v>20</v>
      </c>
      <c r="K11999" s="67">
        <v>21920</v>
      </c>
      <c r="L11999" s="68" t="s">
        <v>15</v>
      </c>
      <c r="M11999" s="68" t="s">
        <v>254</v>
      </c>
    </row>
    <row r="12000" spans="1:13" s="3" customFormat="1" ht="12.75" x14ac:dyDescent="0.2">
      <c r="A12000" s="62" t="s">
        <v>13359</v>
      </c>
      <c r="B12000" s="62" t="s">
        <v>215</v>
      </c>
      <c r="C12000" s="63">
        <v>16</v>
      </c>
      <c r="D12000" s="62" t="s">
        <v>13376</v>
      </c>
      <c r="E12000" s="62" t="s">
        <v>7587</v>
      </c>
      <c r="F12000" s="69">
        <v>44121634</v>
      </c>
      <c r="G12000" s="62" t="s">
        <v>13630</v>
      </c>
      <c r="H12000" s="62">
        <v>2</v>
      </c>
      <c r="I12000" s="62">
        <v>4</v>
      </c>
      <c r="J12000" s="70">
        <v>40</v>
      </c>
      <c r="K12000" s="71">
        <v>532000</v>
      </c>
      <c r="L12000" s="72" t="s">
        <v>15</v>
      </c>
      <c r="M12000" s="72" t="s">
        <v>254</v>
      </c>
    </row>
    <row r="12001" spans="1:13" s="3" customFormat="1" ht="12.75" x14ac:dyDescent="0.2">
      <c r="A12001" s="62" t="s">
        <v>13359</v>
      </c>
      <c r="B12001" s="62" t="s">
        <v>215</v>
      </c>
      <c r="C12001" s="63">
        <v>16</v>
      </c>
      <c r="D12001" s="64" t="s">
        <v>13376</v>
      </c>
      <c r="E12001" s="64" t="s">
        <v>7588</v>
      </c>
      <c r="F12001" s="65">
        <v>44121634</v>
      </c>
      <c r="G12001" s="64" t="s">
        <v>13630</v>
      </c>
      <c r="H12001" s="64">
        <v>2</v>
      </c>
      <c r="I12001" s="64">
        <v>4</v>
      </c>
      <c r="J12001" s="66">
        <v>40</v>
      </c>
      <c r="K12001" s="67">
        <v>133320</v>
      </c>
      <c r="L12001" s="68" t="s">
        <v>15</v>
      </c>
      <c r="M12001" s="68" t="s">
        <v>254</v>
      </c>
    </row>
    <row r="12002" spans="1:13" s="3" customFormat="1" ht="12.75" x14ac:dyDescent="0.2">
      <c r="A12002" s="62" t="s">
        <v>13359</v>
      </c>
      <c r="B12002" s="62" t="s">
        <v>215</v>
      </c>
      <c r="C12002" s="63">
        <v>16</v>
      </c>
      <c r="D12002" s="62" t="s">
        <v>13376</v>
      </c>
      <c r="E12002" s="62" t="s">
        <v>7589</v>
      </c>
      <c r="F12002" s="69">
        <v>14111606</v>
      </c>
      <c r="G12002" s="62" t="s">
        <v>13630</v>
      </c>
      <c r="H12002" s="62">
        <v>2</v>
      </c>
      <c r="I12002" s="62">
        <v>4</v>
      </c>
      <c r="J12002" s="70">
        <v>30</v>
      </c>
      <c r="K12002" s="71">
        <v>209790</v>
      </c>
      <c r="L12002" s="72" t="s">
        <v>15</v>
      </c>
      <c r="M12002" s="72" t="s">
        <v>254</v>
      </c>
    </row>
    <row r="12003" spans="1:13" s="3" customFormat="1" ht="12.75" x14ac:dyDescent="0.2">
      <c r="A12003" s="62" t="s">
        <v>13359</v>
      </c>
      <c r="B12003" s="62" t="s">
        <v>215</v>
      </c>
      <c r="C12003" s="63">
        <v>16</v>
      </c>
      <c r="D12003" s="64" t="s">
        <v>13376</v>
      </c>
      <c r="E12003" s="64" t="s">
        <v>7590</v>
      </c>
      <c r="F12003" s="65">
        <v>14111606</v>
      </c>
      <c r="G12003" s="64" t="s">
        <v>13630</v>
      </c>
      <c r="H12003" s="64">
        <v>1</v>
      </c>
      <c r="I12003" s="64">
        <v>6</v>
      </c>
      <c r="J12003" s="66">
        <v>30</v>
      </c>
      <c r="K12003" s="67">
        <v>31260</v>
      </c>
      <c r="L12003" s="68" t="s">
        <v>15</v>
      </c>
      <c r="M12003" s="68" t="s">
        <v>254</v>
      </c>
    </row>
    <row r="12004" spans="1:13" s="3" customFormat="1" ht="12.75" x14ac:dyDescent="0.2">
      <c r="A12004" s="62" t="s">
        <v>13359</v>
      </c>
      <c r="B12004" s="62" t="s">
        <v>215</v>
      </c>
      <c r="C12004" s="63">
        <v>16</v>
      </c>
      <c r="D12004" s="62" t="s">
        <v>13376</v>
      </c>
      <c r="E12004" s="62" t="s">
        <v>7591</v>
      </c>
      <c r="F12004" s="69">
        <v>14111606</v>
      </c>
      <c r="G12004" s="62" t="s">
        <v>13630</v>
      </c>
      <c r="H12004" s="62">
        <v>1</v>
      </c>
      <c r="I12004" s="62">
        <v>6</v>
      </c>
      <c r="J12004" s="70">
        <v>20</v>
      </c>
      <c r="K12004" s="71">
        <v>49740</v>
      </c>
      <c r="L12004" s="72" t="s">
        <v>15</v>
      </c>
      <c r="M12004" s="72" t="s">
        <v>254</v>
      </c>
    </row>
    <row r="12005" spans="1:13" s="3" customFormat="1" ht="12.75" x14ac:dyDescent="0.2">
      <c r="A12005" s="62" t="s">
        <v>13359</v>
      </c>
      <c r="B12005" s="62" t="s">
        <v>215</v>
      </c>
      <c r="C12005" s="63">
        <v>16</v>
      </c>
      <c r="D12005" s="64" t="s">
        <v>13376</v>
      </c>
      <c r="E12005" s="64" t="s">
        <v>7592</v>
      </c>
      <c r="F12005" s="65">
        <v>14111606</v>
      </c>
      <c r="G12005" s="64" t="s">
        <v>13630</v>
      </c>
      <c r="H12005" s="64">
        <v>1</v>
      </c>
      <c r="I12005" s="64">
        <v>6</v>
      </c>
      <c r="J12005" s="66">
        <v>30</v>
      </c>
      <c r="K12005" s="67">
        <v>69210</v>
      </c>
      <c r="L12005" s="68" t="s">
        <v>15</v>
      </c>
      <c r="M12005" s="68" t="s">
        <v>254</v>
      </c>
    </row>
    <row r="12006" spans="1:13" s="3" customFormat="1" ht="12.75" x14ac:dyDescent="0.2">
      <c r="A12006" s="62" t="s">
        <v>13359</v>
      </c>
      <c r="B12006" s="62" t="s">
        <v>215</v>
      </c>
      <c r="C12006" s="63">
        <v>16</v>
      </c>
      <c r="D12006" s="62" t="s">
        <v>13376</v>
      </c>
      <c r="E12006" s="62" t="s">
        <v>7593</v>
      </c>
      <c r="F12006" s="69">
        <v>14111507</v>
      </c>
      <c r="G12006" s="62" t="s">
        <v>13630</v>
      </c>
      <c r="H12006" s="62">
        <v>1</v>
      </c>
      <c r="I12006" s="62">
        <v>6</v>
      </c>
      <c r="J12006" s="70">
        <v>400</v>
      </c>
      <c r="K12006" s="71">
        <v>5474800</v>
      </c>
      <c r="L12006" s="72" t="s">
        <v>15</v>
      </c>
      <c r="M12006" s="72" t="s">
        <v>254</v>
      </c>
    </row>
    <row r="12007" spans="1:13" s="3" customFormat="1" ht="12.75" x14ac:dyDescent="0.2">
      <c r="A12007" s="62" t="s">
        <v>13359</v>
      </c>
      <c r="B12007" s="62" t="s">
        <v>215</v>
      </c>
      <c r="C12007" s="63">
        <v>16</v>
      </c>
      <c r="D12007" s="64" t="s">
        <v>13376</v>
      </c>
      <c r="E12007" s="64" t="s">
        <v>7594</v>
      </c>
      <c r="F12007" s="65">
        <v>14111507</v>
      </c>
      <c r="G12007" s="64" t="s">
        <v>13630</v>
      </c>
      <c r="H12007" s="64">
        <v>1</v>
      </c>
      <c r="I12007" s="64">
        <v>6</v>
      </c>
      <c r="J12007" s="66">
        <v>300</v>
      </c>
      <c r="K12007" s="67">
        <v>3472500</v>
      </c>
      <c r="L12007" s="68" t="s">
        <v>15</v>
      </c>
      <c r="M12007" s="68" t="s">
        <v>254</v>
      </c>
    </row>
    <row r="12008" spans="1:13" s="3" customFormat="1" ht="12.75" x14ac:dyDescent="0.2">
      <c r="A12008" s="62" t="s">
        <v>13359</v>
      </c>
      <c r="B12008" s="62" t="s">
        <v>215</v>
      </c>
      <c r="C12008" s="63">
        <v>16</v>
      </c>
      <c r="D12008" s="62" t="s">
        <v>13376</v>
      </c>
      <c r="E12008" s="62" t="s">
        <v>7595</v>
      </c>
      <c r="F12008" s="69">
        <v>14111511</v>
      </c>
      <c r="G12008" s="62" t="s">
        <v>13630</v>
      </c>
      <c r="H12008" s="62">
        <v>1</v>
      </c>
      <c r="I12008" s="62">
        <v>6</v>
      </c>
      <c r="J12008" s="70">
        <v>8</v>
      </c>
      <c r="K12008" s="71">
        <v>355648</v>
      </c>
      <c r="L12008" s="72" t="s">
        <v>15</v>
      </c>
      <c r="M12008" s="72" t="s">
        <v>254</v>
      </c>
    </row>
    <row r="12009" spans="1:13" s="3" customFormat="1" ht="12.75" x14ac:dyDescent="0.2">
      <c r="A12009" s="62" t="s">
        <v>13359</v>
      </c>
      <c r="B12009" s="62" t="s">
        <v>215</v>
      </c>
      <c r="C12009" s="63">
        <v>16</v>
      </c>
      <c r="D12009" s="64" t="s">
        <v>13376</v>
      </c>
      <c r="E12009" s="64" t="s">
        <v>7596</v>
      </c>
      <c r="F12009" s="65">
        <v>14111600</v>
      </c>
      <c r="G12009" s="64" t="s">
        <v>13630</v>
      </c>
      <c r="H12009" s="64">
        <v>1</v>
      </c>
      <c r="I12009" s="64">
        <v>6</v>
      </c>
      <c r="J12009" s="66">
        <v>50</v>
      </c>
      <c r="K12009" s="67">
        <v>196050</v>
      </c>
      <c r="L12009" s="68" t="s">
        <v>15</v>
      </c>
      <c r="M12009" s="68" t="s">
        <v>254</v>
      </c>
    </row>
    <row r="12010" spans="1:13" s="3" customFormat="1" ht="12.75" x14ac:dyDescent="0.2">
      <c r="A12010" s="62" t="s">
        <v>13359</v>
      </c>
      <c r="B12010" s="62" t="s">
        <v>215</v>
      </c>
      <c r="C12010" s="63">
        <v>16</v>
      </c>
      <c r="D12010" s="62" t="s">
        <v>13376</v>
      </c>
      <c r="E12010" s="62" t="s">
        <v>7597</v>
      </c>
      <c r="F12010" s="69">
        <v>55121500</v>
      </c>
      <c r="G12010" s="62" t="s">
        <v>13630</v>
      </c>
      <c r="H12010" s="62">
        <v>1</v>
      </c>
      <c r="I12010" s="62">
        <v>6</v>
      </c>
      <c r="J12010" s="70">
        <v>150</v>
      </c>
      <c r="K12010" s="71">
        <v>142650</v>
      </c>
      <c r="L12010" s="72" t="s">
        <v>15</v>
      </c>
      <c r="M12010" s="72" t="s">
        <v>254</v>
      </c>
    </row>
    <row r="12011" spans="1:13" s="3" customFormat="1" ht="12.75" x14ac:dyDescent="0.2">
      <c r="A12011" s="62" t="s">
        <v>13359</v>
      </c>
      <c r="B12011" s="62" t="s">
        <v>215</v>
      </c>
      <c r="C12011" s="63">
        <v>16</v>
      </c>
      <c r="D12011" s="64" t="s">
        <v>13376</v>
      </c>
      <c r="E12011" s="64" t="s">
        <v>7597</v>
      </c>
      <c r="F12011" s="65">
        <v>55121500</v>
      </c>
      <c r="G12011" s="64" t="s">
        <v>13630</v>
      </c>
      <c r="H12011" s="64">
        <v>1</v>
      </c>
      <c r="I12011" s="64">
        <v>6</v>
      </c>
      <c r="J12011" s="66">
        <v>50</v>
      </c>
      <c r="K12011" s="67">
        <v>112250</v>
      </c>
      <c r="L12011" s="68" t="s">
        <v>15</v>
      </c>
      <c r="M12011" s="68" t="s">
        <v>254</v>
      </c>
    </row>
    <row r="12012" spans="1:13" s="3" customFormat="1" ht="12.75" x14ac:dyDescent="0.2">
      <c r="A12012" s="62" t="s">
        <v>13359</v>
      </c>
      <c r="B12012" s="62" t="s">
        <v>215</v>
      </c>
      <c r="C12012" s="63">
        <v>16</v>
      </c>
      <c r="D12012" s="62" t="s">
        <v>13376</v>
      </c>
      <c r="E12012" s="62" t="s">
        <v>7598</v>
      </c>
      <c r="F12012" s="69">
        <v>44121503</v>
      </c>
      <c r="G12012" s="62" t="s">
        <v>13630</v>
      </c>
      <c r="H12012" s="62">
        <v>1</v>
      </c>
      <c r="I12012" s="62">
        <v>6</v>
      </c>
      <c r="J12012" s="70">
        <v>500</v>
      </c>
      <c r="K12012" s="71">
        <v>6370000</v>
      </c>
      <c r="L12012" s="72" t="s">
        <v>15</v>
      </c>
      <c r="M12012" s="72" t="s">
        <v>254</v>
      </c>
    </row>
    <row r="12013" spans="1:13" s="3" customFormat="1" ht="12.75" x14ac:dyDescent="0.2">
      <c r="A12013" s="62" t="s">
        <v>13359</v>
      </c>
      <c r="B12013" s="62" t="s">
        <v>215</v>
      </c>
      <c r="C12013" s="63">
        <v>16</v>
      </c>
      <c r="D12013" s="64" t="s">
        <v>13376</v>
      </c>
      <c r="E12013" s="64" t="s">
        <v>7468</v>
      </c>
      <c r="F12013" s="65">
        <v>44121503</v>
      </c>
      <c r="G12013" s="64" t="s">
        <v>13630</v>
      </c>
      <c r="H12013" s="64">
        <v>1</v>
      </c>
      <c r="I12013" s="64">
        <v>6</v>
      </c>
      <c r="J12013" s="66">
        <v>2</v>
      </c>
      <c r="K12013" s="67">
        <v>12716</v>
      </c>
      <c r="L12013" s="68" t="s">
        <v>15</v>
      </c>
      <c r="M12013" s="68" t="s">
        <v>254</v>
      </c>
    </row>
    <row r="12014" spans="1:13" s="3" customFormat="1" ht="12.75" x14ac:dyDescent="0.2">
      <c r="A12014" s="62" t="s">
        <v>13359</v>
      </c>
      <c r="B12014" s="62" t="s">
        <v>215</v>
      </c>
      <c r="C12014" s="63">
        <v>16</v>
      </c>
      <c r="D12014" s="62" t="s">
        <v>13376</v>
      </c>
      <c r="E12014" s="62" t="s">
        <v>7599</v>
      </c>
      <c r="F12014" s="69">
        <v>44121503</v>
      </c>
      <c r="G12014" s="62" t="s">
        <v>13630</v>
      </c>
      <c r="H12014" s="62">
        <v>1</v>
      </c>
      <c r="I12014" s="62">
        <v>6</v>
      </c>
      <c r="J12014" s="70">
        <v>2</v>
      </c>
      <c r="K12014" s="71">
        <v>13414</v>
      </c>
      <c r="L12014" s="72" t="s">
        <v>15</v>
      </c>
      <c r="M12014" s="72" t="s">
        <v>254</v>
      </c>
    </row>
    <row r="12015" spans="1:13" s="3" customFormat="1" ht="12.75" x14ac:dyDescent="0.2">
      <c r="A12015" s="62" t="s">
        <v>13359</v>
      </c>
      <c r="B12015" s="62" t="s">
        <v>215</v>
      </c>
      <c r="C12015" s="63">
        <v>16</v>
      </c>
      <c r="D12015" s="64" t="s">
        <v>13376</v>
      </c>
      <c r="E12015" s="64" t="s">
        <v>7600</v>
      </c>
      <c r="F12015" s="65">
        <v>14111500</v>
      </c>
      <c r="G12015" s="64" t="s">
        <v>13630</v>
      </c>
      <c r="H12015" s="64">
        <v>1</v>
      </c>
      <c r="I12015" s="64">
        <v>6</v>
      </c>
      <c r="J12015" s="66">
        <v>250</v>
      </c>
      <c r="K12015" s="67">
        <v>1986750</v>
      </c>
      <c r="L12015" s="68" t="s">
        <v>15</v>
      </c>
      <c r="M12015" s="68" t="s">
        <v>254</v>
      </c>
    </row>
    <row r="12016" spans="1:13" s="3" customFormat="1" ht="12.75" x14ac:dyDescent="0.2">
      <c r="A12016" s="62" t="s">
        <v>13359</v>
      </c>
      <c r="B12016" s="62" t="s">
        <v>215</v>
      </c>
      <c r="C12016" s="63">
        <v>16</v>
      </c>
      <c r="D12016" s="62" t="s">
        <v>13376</v>
      </c>
      <c r="E12016" s="62" t="s">
        <v>7601</v>
      </c>
      <c r="F12016" s="69">
        <v>52152201</v>
      </c>
      <c r="G12016" s="62" t="s">
        <v>13630</v>
      </c>
      <c r="H12016" s="62">
        <v>1</v>
      </c>
      <c r="I12016" s="62">
        <v>6</v>
      </c>
      <c r="J12016" s="70">
        <v>2</v>
      </c>
      <c r="K12016" s="71">
        <v>166000</v>
      </c>
      <c r="L12016" s="72" t="s">
        <v>15</v>
      </c>
      <c r="M12016" s="72" t="s">
        <v>254</v>
      </c>
    </row>
    <row r="12017" spans="1:13" s="3" customFormat="1" ht="12.75" x14ac:dyDescent="0.2">
      <c r="A12017" s="62" t="s">
        <v>13359</v>
      </c>
      <c r="B12017" s="62" t="s">
        <v>215</v>
      </c>
      <c r="C12017" s="63">
        <v>16</v>
      </c>
      <c r="D12017" s="64" t="s">
        <v>13376</v>
      </c>
      <c r="E12017" s="64" t="s">
        <v>7602</v>
      </c>
      <c r="F12017" s="65">
        <v>52152201</v>
      </c>
      <c r="G12017" s="64" t="s">
        <v>13630</v>
      </c>
      <c r="H12017" s="64">
        <v>1</v>
      </c>
      <c r="I12017" s="64">
        <v>6</v>
      </c>
      <c r="J12017" s="66">
        <v>2</v>
      </c>
      <c r="K12017" s="67">
        <v>111874</v>
      </c>
      <c r="L12017" s="68" t="s">
        <v>15</v>
      </c>
      <c r="M12017" s="68" t="s">
        <v>254</v>
      </c>
    </row>
    <row r="12018" spans="1:13" s="3" customFormat="1" ht="12.75" x14ac:dyDescent="0.2">
      <c r="A12018" s="62" t="s">
        <v>13359</v>
      </c>
      <c r="B12018" s="62" t="s">
        <v>216</v>
      </c>
      <c r="C12018" s="63">
        <v>10</v>
      </c>
      <c r="D12018" s="62" t="s">
        <v>13377</v>
      </c>
      <c r="E12018" s="62" t="s">
        <v>15190</v>
      </c>
      <c r="F12018" s="69">
        <v>31201500</v>
      </c>
      <c r="G12018" s="62" t="s">
        <v>13372</v>
      </c>
      <c r="H12018" s="62">
        <v>1</v>
      </c>
      <c r="I12018" s="62">
        <v>6</v>
      </c>
      <c r="J12018" s="70">
        <v>1</v>
      </c>
      <c r="K12018" s="71">
        <v>40000</v>
      </c>
      <c r="L12018" s="72" t="s">
        <v>15</v>
      </c>
      <c r="M12018" s="72" t="s">
        <v>254</v>
      </c>
    </row>
    <row r="12019" spans="1:13" s="3" customFormat="1" ht="12.75" x14ac:dyDescent="0.2">
      <c r="A12019" s="62" t="s">
        <v>13359</v>
      </c>
      <c r="B12019" s="62" t="s">
        <v>316</v>
      </c>
      <c r="C12019" s="63">
        <v>10</v>
      </c>
      <c r="D12019" s="64" t="s">
        <v>13467</v>
      </c>
      <c r="E12019" s="64" t="s">
        <v>15191</v>
      </c>
      <c r="F12019" s="65">
        <v>78111502</v>
      </c>
      <c r="G12019" s="64" t="s">
        <v>13372</v>
      </c>
      <c r="H12019" s="64">
        <v>1</v>
      </c>
      <c r="I12019" s="64">
        <v>6</v>
      </c>
      <c r="J12019" s="66">
        <v>1</v>
      </c>
      <c r="K12019" s="67">
        <v>29000000</v>
      </c>
      <c r="L12019" s="68" t="s">
        <v>13</v>
      </c>
      <c r="M12019" s="68" t="s">
        <v>254</v>
      </c>
    </row>
    <row r="12020" spans="1:13" s="3" customFormat="1" ht="12.75" x14ac:dyDescent="0.2">
      <c r="A12020" s="62" t="s">
        <v>13359</v>
      </c>
      <c r="B12020" s="62" t="s">
        <v>316</v>
      </c>
      <c r="C12020" s="63">
        <v>10</v>
      </c>
      <c r="D12020" s="62" t="s">
        <v>13467</v>
      </c>
      <c r="E12020" s="62" t="s">
        <v>7603</v>
      </c>
      <c r="F12020" s="69">
        <v>78111502</v>
      </c>
      <c r="G12020" s="62" t="s">
        <v>13372</v>
      </c>
      <c r="H12020" s="62">
        <v>1</v>
      </c>
      <c r="I12020" s="62">
        <v>6</v>
      </c>
      <c r="J12020" s="70">
        <v>1</v>
      </c>
      <c r="K12020" s="71">
        <v>70000000</v>
      </c>
      <c r="L12020" s="72" t="s">
        <v>13</v>
      </c>
      <c r="M12020" s="72" t="s">
        <v>254</v>
      </c>
    </row>
    <row r="12021" spans="1:13" s="3" customFormat="1" ht="12.75" x14ac:dyDescent="0.2">
      <c r="A12021" s="62" t="s">
        <v>13359</v>
      </c>
      <c r="B12021" s="62" t="s">
        <v>316</v>
      </c>
      <c r="C12021" s="63">
        <v>10</v>
      </c>
      <c r="D12021" s="64" t="s">
        <v>13467</v>
      </c>
      <c r="E12021" s="64" t="s">
        <v>7604</v>
      </c>
      <c r="F12021" s="65">
        <v>78111502</v>
      </c>
      <c r="G12021" s="64" t="s">
        <v>13372</v>
      </c>
      <c r="H12021" s="64">
        <v>1</v>
      </c>
      <c r="I12021" s="64">
        <v>6</v>
      </c>
      <c r="J12021" s="66">
        <v>1</v>
      </c>
      <c r="K12021" s="67">
        <v>30000000</v>
      </c>
      <c r="L12021" s="68" t="s">
        <v>13</v>
      </c>
      <c r="M12021" s="68" t="s">
        <v>254</v>
      </c>
    </row>
    <row r="12022" spans="1:13" s="3" customFormat="1" ht="12.75" x14ac:dyDescent="0.2">
      <c r="A12022" s="62" t="s">
        <v>13359</v>
      </c>
      <c r="B12022" s="62" t="s">
        <v>215</v>
      </c>
      <c r="C12022" s="63">
        <v>10</v>
      </c>
      <c r="D12022" s="62" t="s">
        <v>13376</v>
      </c>
      <c r="E12022" s="62" t="s">
        <v>7605</v>
      </c>
      <c r="F12022" s="69">
        <v>44122003</v>
      </c>
      <c r="G12022" s="62" t="s">
        <v>13630</v>
      </c>
      <c r="H12022" s="62">
        <v>1</v>
      </c>
      <c r="I12022" s="62">
        <v>6</v>
      </c>
      <c r="J12022" s="70">
        <v>12</v>
      </c>
      <c r="K12022" s="71">
        <v>705432</v>
      </c>
      <c r="L12022" s="72" t="s">
        <v>15</v>
      </c>
      <c r="M12022" s="72" t="s">
        <v>254</v>
      </c>
    </row>
    <row r="12023" spans="1:13" s="3" customFormat="1" ht="12.75" x14ac:dyDescent="0.2">
      <c r="A12023" s="62" t="s">
        <v>13359</v>
      </c>
      <c r="B12023" s="62" t="s">
        <v>215</v>
      </c>
      <c r="C12023" s="63">
        <v>10</v>
      </c>
      <c r="D12023" s="64" t="s">
        <v>13376</v>
      </c>
      <c r="E12023" s="64" t="s">
        <v>7606</v>
      </c>
      <c r="F12023" s="65">
        <v>14111507</v>
      </c>
      <c r="G12023" s="64" t="s">
        <v>13630</v>
      </c>
      <c r="H12023" s="64">
        <v>1</v>
      </c>
      <c r="I12023" s="64">
        <v>6</v>
      </c>
      <c r="J12023" s="66">
        <v>12</v>
      </c>
      <c r="K12023" s="67">
        <v>958188</v>
      </c>
      <c r="L12023" s="68" t="s">
        <v>15</v>
      </c>
      <c r="M12023" s="68" t="s">
        <v>254</v>
      </c>
    </row>
    <row r="12024" spans="1:13" s="3" customFormat="1" ht="12.75" x14ac:dyDescent="0.2">
      <c r="A12024" s="62" t="s">
        <v>13359</v>
      </c>
      <c r="B12024" s="62" t="s">
        <v>215</v>
      </c>
      <c r="C12024" s="63">
        <v>10</v>
      </c>
      <c r="D12024" s="62" t="s">
        <v>13376</v>
      </c>
      <c r="E12024" s="62" t="s">
        <v>7607</v>
      </c>
      <c r="F12024" s="69">
        <v>14111507</v>
      </c>
      <c r="G12024" s="62" t="s">
        <v>13630</v>
      </c>
      <c r="H12024" s="62">
        <v>1</v>
      </c>
      <c r="I12024" s="62">
        <v>6</v>
      </c>
      <c r="J12024" s="70">
        <v>12</v>
      </c>
      <c r="K12024" s="71">
        <v>1142400</v>
      </c>
      <c r="L12024" s="72" t="s">
        <v>15</v>
      </c>
      <c r="M12024" s="72" t="s">
        <v>254</v>
      </c>
    </row>
    <row r="12025" spans="1:13" s="3" customFormat="1" ht="12.75" x14ac:dyDescent="0.2">
      <c r="A12025" s="62" t="s">
        <v>13359</v>
      </c>
      <c r="B12025" s="62" t="s">
        <v>221</v>
      </c>
      <c r="C12025" s="63">
        <v>10</v>
      </c>
      <c r="D12025" s="64" t="s">
        <v>13382</v>
      </c>
      <c r="E12025" s="64" t="s">
        <v>7608</v>
      </c>
      <c r="F12025" s="65">
        <v>60105704</v>
      </c>
      <c r="G12025" s="64" t="s">
        <v>13630</v>
      </c>
      <c r="H12025" s="64">
        <v>1</v>
      </c>
      <c r="I12025" s="64">
        <v>6</v>
      </c>
      <c r="J12025" s="66">
        <v>12</v>
      </c>
      <c r="K12025" s="67">
        <v>18000</v>
      </c>
      <c r="L12025" s="68" t="s">
        <v>15</v>
      </c>
      <c r="M12025" s="68" t="s">
        <v>254</v>
      </c>
    </row>
    <row r="12026" spans="1:13" s="3" customFormat="1" ht="12.75" x14ac:dyDescent="0.2">
      <c r="A12026" s="62" t="s">
        <v>13359</v>
      </c>
      <c r="B12026" s="62" t="s">
        <v>216</v>
      </c>
      <c r="C12026" s="63">
        <v>10</v>
      </c>
      <c r="D12026" s="62" t="s">
        <v>13377</v>
      </c>
      <c r="E12026" s="62" t="s">
        <v>498</v>
      </c>
      <c r="F12026" s="69">
        <v>44121804</v>
      </c>
      <c r="G12026" s="62" t="s">
        <v>13630</v>
      </c>
      <c r="H12026" s="62">
        <v>1</v>
      </c>
      <c r="I12026" s="62">
        <v>6</v>
      </c>
      <c r="J12026" s="70">
        <v>36</v>
      </c>
      <c r="K12026" s="71">
        <v>8640</v>
      </c>
      <c r="L12026" s="72" t="s">
        <v>15</v>
      </c>
      <c r="M12026" s="72" t="s">
        <v>254</v>
      </c>
    </row>
    <row r="12027" spans="1:13" s="3" customFormat="1" ht="12.75" x14ac:dyDescent="0.2">
      <c r="A12027" s="62" t="s">
        <v>13359</v>
      </c>
      <c r="B12027" s="62" t="s">
        <v>216</v>
      </c>
      <c r="C12027" s="63">
        <v>10</v>
      </c>
      <c r="D12027" s="64" t="s">
        <v>13377</v>
      </c>
      <c r="E12027" s="64" t="s">
        <v>7609</v>
      </c>
      <c r="F12027" s="65">
        <v>44122022</v>
      </c>
      <c r="G12027" s="64" t="s">
        <v>13630</v>
      </c>
      <c r="H12027" s="64">
        <v>1</v>
      </c>
      <c r="I12027" s="64">
        <v>6</v>
      </c>
      <c r="J12027" s="66">
        <v>12</v>
      </c>
      <c r="K12027" s="67">
        <v>21360</v>
      </c>
      <c r="L12027" s="68" t="s">
        <v>15</v>
      </c>
      <c r="M12027" s="68" t="s">
        <v>254</v>
      </c>
    </row>
    <row r="12028" spans="1:13" s="3" customFormat="1" ht="12.75" x14ac:dyDescent="0.2">
      <c r="A12028" s="62" t="s">
        <v>13359</v>
      </c>
      <c r="B12028" s="62" t="s">
        <v>217</v>
      </c>
      <c r="C12028" s="63">
        <v>10</v>
      </c>
      <c r="D12028" s="62" t="s">
        <v>13378</v>
      </c>
      <c r="E12028" s="62" t="s">
        <v>7610</v>
      </c>
      <c r="F12028" s="69">
        <v>44121701</v>
      </c>
      <c r="G12028" s="62" t="s">
        <v>13630</v>
      </c>
      <c r="H12028" s="62">
        <v>1</v>
      </c>
      <c r="I12028" s="62">
        <v>6</v>
      </c>
      <c r="J12028" s="70">
        <v>36</v>
      </c>
      <c r="K12028" s="71">
        <v>8640</v>
      </c>
      <c r="L12028" s="72" t="s">
        <v>15</v>
      </c>
      <c r="M12028" s="72" t="s">
        <v>254</v>
      </c>
    </row>
    <row r="12029" spans="1:13" s="3" customFormat="1" ht="12.75" x14ac:dyDescent="0.2">
      <c r="A12029" s="62" t="s">
        <v>13359</v>
      </c>
      <c r="B12029" s="62" t="s">
        <v>217</v>
      </c>
      <c r="C12029" s="63">
        <v>10</v>
      </c>
      <c r="D12029" s="64" t="s">
        <v>13378</v>
      </c>
      <c r="E12029" s="64" t="s">
        <v>7611</v>
      </c>
      <c r="F12029" s="65">
        <v>44103113</v>
      </c>
      <c r="G12029" s="64" t="s">
        <v>13630</v>
      </c>
      <c r="H12029" s="64">
        <v>1</v>
      </c>
      <c r="I12029" s="64">
        <v>6</v>
      </c>
      <c r="J12029" s="66">
        <v>12</v>
      </c>
      <c r="K12029" s="67">
        <v>13080</v>
      </c>
      <c r="L12029" s="68" t="s">
        <v>15</v>
      </c>
      <c r="M12029" s="68" t="s">
        <v>254</v>
      </c>
    </row>
    <row r="12030" spans="1:13" s="3" customFormat="1" ht="12.75" x14ac:dyDescent="0.2">
      <c r="A12030" s="62" t="s">
        <v>13359</v>
      </c>
      <c r="B12030" s="62" t="s">
        <v>217</v>
      </c>
      <c r="C12030" s="63">
        <v>10</v>
      </c>
      <c r="D12030" s="62" t="s">
        <v>13378</v>
      </c>
      <c r="E12030" s="62" t="s">
        <v>7612</v>
      </c>
      <c r="F12030" s="69">
        <v>44121707</v>
      </c>
      <c r="G12030" s="62" t="s">
        <v>13630</v>
      </c>
      <c r="H12030" s="62">
        <v>1</v>
      </c>
      <c r="I12030" s="62">
        <v>6</v>
      </c>
      <c r="J12030" s="70">
        <v>24</v>
      </c>
      <c r="K12030" s="71">
        <v>48000</v>
      </c>
      <c r="L12030" s="72" t="s">
        <v>15</v>
      </c>
      <c r="M12030" s="72" t="s">
        <v>254</v>
      </c>
    </row>
    <row r="12031" spans="1:13" s="3" customFormat="1" ht="12.75" x14ac:dyDescent="0.2">
      <c r="A12031" s="62" t="s">
        <v>13359</v>
      </c>
      <c r="B12031" s="62" t="s">
        <v>217</v>
      </c>
      <c r="C12031" s="63">
        <v>10</v>
      </c>
      <c r="D12031" s="64" t="s">
        <v>13378</v>
      </c>
      <c r="E12031" s="64" t="s">
        <v>7613</v>
      </c>
      <c r="F12031" s="65">
        <v>44121708</v>
      </c>
      <c r="G12031" s="64" t="s">
        <v>13630</v>
      </c>
      <c r="H12031" s="64">
        <v>1</v>
      </c>
      <c r="I12031" s="64">
        <v>6</v>
      </c>
      <c r="J12031" s="66">
        <v>12</v>
      </c>
      <c r="K12031" s="67">
        <v>7080</v>
      </c>
      <c r="L12031" s="68" t="s">
        <v>15</v>
      </c>
      <c r="M12031" s="68" t="s">
        <v>254</v>
      </c>
    </row>
    <row r="12032" spans="1:13" s="3" customFormat="1" ht="12.75" x14ac:dyDescent="0.2">
      <c r="A12032" s="62" t="s">
        <v>13359</v>
      </c>
      <c r="B12032" s="62" t="s">
        <v>217</v>
      </c>
      <c r="C12032" s="63">
        <v>10</v>
      </c>
      <c r="D12032" s="62" t="s">
        <v>13378</v>
      </c>
      <c r="E12032" s="62" t="s">
        <v>7614</v>
      </c>
      <c r="F12032" s="69">
        <v>44121708</v>
      </c>
      <c r="G12032" s="62" t="s">
        <v>13630</v>
      </c>
      <c r="H12032" s="62">
        <v>1</v>
      </c>
      <c r="I12032" s="62">
        <v>6</v>
      </c>
      <c r="J12032" s="70">
        <v>12</v>
      </c>
      <c r="K12032" s="71">
        <v>11400</v>
      </c>
      <c r="L12032" s="72" t="s">
        <v>15</v>
      </c>
      <c r="M12032" s="72" t="s">
        <v>254</v>
      </c>
    </row>
    <row r="12033" spans="1:13" s="3" customFormat="1" ht="12.75" x14ac:dyDescent="0.2">
      <c r="A12033" s="62" t="s">
        <v>13359</v>
      </c>
      <c r="B12033" s="62" t="s">
        <v>217</v>
      </c>
      <c r="C12033" s="63">
        <v>10</v>
      </c>
      <c r="D12033" s="64" t="s">
        <v>13378</v>
      </c>
      <c r="E12033" s="64" t="s">
        <v>7615</v>
      </c>
      <c r="F12033" s="65">
        <v>44111509</v>
      </c>
      <c r="G12033" s="64" t="s">
        <v>13630</v>
      </c>
      <c r="H12033" s="64">
        <v>1</v>
      </c>
      <c r="I12033" s="64">
        <v>6</v>
      </c>
      <c r="J12033" s="66">
        <v>12</v>
      </c>
      <c r="K12033" s="67">
        <v>6480</v>
      </c>
      <c r="L12033" s="68" t="s">
        <v>15</v>
      </c>
      <c r="M12033" s="68" t="s">
        <v>254</v>
      </c>
    </row>
    <row r="12034" spans="1:13" s="3" customFormat="1" ht="12.75" x14ac:dyDescent="0.2">
      <c r="A12034" s="62" t="s">
        <v>13359</v>
      </c>
      <c r="B12034" s="62" t="s">
        <v>217</v>
      </c>
      <c r="C12034" s="63">
        <v>10</v>
      </c>
      <c r="D12034" s="62" t="s">
        <v>13378</v>
      </c>
      <c r="E12034" s="62" t="s">
        <v>7616</v>
      </c>
      <c r="F12034" s="69">
        <v>44121902</v>
      </c>
      <c r="G12034" s="62" t="s">
        <v>13630</v>
      </c>
      <c r="H12034" s="62">
        <v>1</v>
      </c>
      <c r="I12034" s="62">
        <v>6</v>
      </c>
      <c r="J12034" s="70">
        <v>24</v>
      </c>
      <c r="K12034" s="71">
        <v>8400</v>
      </c>
      <c r="L12034" s="72" t="s">
        <v>15</v>
      </c>
      <c r="M12034" s="72" t="s">
        <v>254</v>
      </c>
    </row>
    <row r="12035" spans="1:13" s="3" customFormat="1" ht="12.75" x14ac:dyDescent="0.2">
      <c r="A12035" s="62" t="s">
        <v>13359</v>
      </c>
      <c r="B12035" s="62" t="s">
        <v>219</v>
      </c>
      <c r="C12035" s="63">
        <v>10</v>
      </c>
      <c r="D12035" s="64" t="s">
        <v>13379</v>
      </c>
      <c r="E12035" s="64" t="s">
        <v>7617</v>
      </c>
      <c r="F12035" s="65">
        <v>44121612</v>
      </c>
      <c r="G12035" s="64" t="s">
        <v>13630</v>
      </c>
      <c r="H12035" s="64">
        <v>1</v>
      </c>
      <c r="I12035" s="64">
        <v>6</v>
      </c>
      <c r="J12035" s="66">
        <v>12</v>
      </c>
      <c r="K12035" s="67">
        <v>4560</v>
      </c>
      <c r="L12035" s="68" t="s">
        <v>15</v>
      </c>
      <c r="M12035" s="68" t="s">
        <v>254</v>
      </c>
    </row>
    <row r="12036" spans="1:13" s="3" customFormat="1" ht="12.75" x14ac:dyDescent="0.2">
      <c r="A12036" s="62" t="s">
        <v>13359</v>
      </c>
      <c r="B12036" s="62" t="s">
        <v>219</v>
      </c>
      <c r="C12036" s="63">
        <v>10</v>
      </c>
      <c r="D12036" s="62" t="s">
        <v>13379</v>
      </c>
      <c r="E12036" s="62" t="s">
        <v>7618</v>
      </c>
      <c r="F12036" s="69">
        <v>31162001</v>
      </c>
      <c r="G12036" s="62" t="s">
        <v>13630</v>
      </c>
      <c r="H12036" s="62">
        <v>1</v>
      </c>
      <c r="I12036" s="62">
        <v>6</v>
      </c>
      <c r="J12036" s="70">
        <v>12</v>
      </c>
      <c r="K12036" s="71">
        <v>7200</v>
      </c>
      <c r="L12036" s="72" t="s">
        <v>15</v>
      </c>
      <c r="M12036" s="72" t="s">
        <v>254</v>
      </c>
    </row>
    <row r="12037" spans="1:13" s="3" customFormat="1" ht="12.75" x14ac:dyDescent="0.2">
      <c r="A12037" s="62" t="s">
        <v>13359</v>
      </c>
      <c r="B12037" s="62" t="s">
        <v>219</v>
      </c>
      <c r="C12037" s="63">
        <v>10</v>
      </c>
      <c r="D12037" s="64" t="s">
        <v>13379</v>
      </c>
      <c r="E12037" s="64" t="s">
        <v>7619</v>
      </c>
      <c r="F12037" s="65">
        <v>44122104</v>
      </c>
      <c r="G12037" s="64" t="s">
        <v>13630</v>
      </c>
      <c r="H12037" s="64">
        <v>1</v>
      </c>
      <c r="I12037" s="64">
        <v>6</v>
      </c>
      <c r="J12037" s="66">
        <v>12</v>
      </c>
      <c r="K12037" s="67">
        <v>15240</v>
      </c>
      <c r="L12037" s="68" t="s">
        <v>15</v>
      </c>
      <c r="M12037" s="68" t="s">
        <v>254</v>
      </c>
    </row>
    <row r="12038" spans="1:13" s="3" customFormat="1" ht="12.75" x14ac:dyDescent="0.2">
      <c r="A12038" s="62" t="s">
        <v>13359</v>
      </c>
      <c r="B12038" s="62" t="s">
        <v>219</v>
      </c>
      <c r="C12038" s="63">
        <v>10</v>
      </c>
      <c r="D12038" s="62" t="s">
        <v>13379</v>
      </c>
      <c r="E12038" s="62" t="s">
        <v>7620</v>
      </c>
      <c r="F12038" s="69">
        <v>44122104</v>
      </c>
      <c r="G12038" s="62" t="s">
        <v>13630</v>
      </c>
      <c r="H12038" s="62">
        <v>1</v>
      </c>
      <c r="I12038" s="62">
        <v>6</v>
      </c>
      <c r="J12038" s="70">
        <v>12</v>
      </c>
      <c r="K12038" s="71">
        <v>4200</v>
      </c>
      <c r="L12038" s="72" t="s">
        <v>15</v>
      </c>
      <c r="M12038" s="72" t="s">
        <v>254</v>
      </c>
    </row>
    <row r="12039" spans="1:13" s="3" customFormat="1" ht="12.75" x14ac:dyDescent="0.2">
      <c r="A12039" s="62" t="s">
        <v>13359</v>
      </c>
      <c r="B12039" s="62" t="s">
        <v>219</v>
      </c>
      <c r="C12039" s="63">
        <v>10</v>
      </c>
      <c r="D12039" s="64" t="s">
        <v>13379</v>
      </c>
      <c r="E12039" s="64" t="s">
        <v>7621</v>
      </c>
      <c r="F12039" s="65">
        <v>44122104</v>
      </c>
      <c r="G12039" s="64" t="s">
        <v>13630</v>
      </c>
      <c r="H12039" s="64">
        <v>1</v>
      </c>
      <c r="I12039" s="64">
        <v>6</v>
      </c>
      <c r="J12039" s="66">
        <v>12</v>
      </c>
      <c r="K12039" s="67">
        <v>9960</v>
      </c>
      <c r="L12039" s="68" t="s">
        <v>15</v>
      </c>
      <c r="M12039" s="68" t="s">
        <v>254</v>
      </c>
    </row>
    <row r="12040" spans="1:13" s="3" customFormat="1" ht="12.75" x14ac:dyDescent="0.2">
      <c r="A12040" s="62" t="s">
        <v>13359</v>
      </c>
      <c r="B12040" s="62" t="s">
        <v>219</v>
      </c>
      <c r="C12040" s="63">
        <v>10</v>
      </c>
      <c r="D12040" s="62" t="s">
        <v>13379</v>
      </c>
      <c r="E12040" s="62" t="s">
        <v>7622</v>
      </c>
      <c r="F12040" s="69">
        <v>44121619</v>
      </c>
      <c r="G12040" s="62" t="s">
        <v>13630</v>
      </c>
      <c r="H12040" s="62">
        <v>1</v>
      </c>
      <c r="I12040" s="62">
        <v>6</v>
      </c>
      <c r="J12040" s="70">
        <v>6</v>
      </c>
      <c r="K12040" s="71">
        <v>1740</v>
      </c>
      <c r="L12040" s="72" t="s">
        <v>15</v>
      </c>
      <c r="M12040" s="72" t="s">
        <v>254</v>
      </c>
    </row>
    <row r="12041" spans="1:13" s="3" customFormat="1" ht="12.75" x14ac:dyDescent="0.2">
      <c r="A12041" s="62" t="s">
        <v>13359</v>
      </c>
      <c r="B12041" s="62" t="s">
        <v>316</v>
      </c>
      <c r="C12041" s="63">
        <v>10</v>
      </c>
      <c r="D12041" s="64" t="s">
        <v>13467</v>
      </c>
      <c r="E12041" s="64" t="s">
        <v>7623</v>
      </c>
      <c r="F12041" s="65">
        <v>78111502</v>
      </c>
      <c r="G12041" s="64" t="s">
        <v>13630</v>
      </c>
      <c r="H12041" s="64">
        <v>1</v>
      </c>
      <c r="I12041" s="64">
        <v>6</v>
      </c>
      <c r="J12041" s="66">
        <v>1</v>
      </c>
      <c r="K12041" s="67">
        <v>9000000</v>
      </c>
      <c r="L12041" s="68" t="s">
        <v>13</v>
      </c>
      <c r="M12041" s="68" t="s">
        <v>254</v>
      </c>
    </row>
    <row r="12042" spans="1:13" s="3" customFormat="1" ht="12.75" x14ac:dyDescent="0.2">
      <c r="A12042" s="62" t="s">
        <v>13359</v>
      </c>
      <c r="B12042" s="62" t="s">
        <v>452</v>
      </c>
      <c r="C12042" s="63">
        <v>10</v>
      </c>
      <c r="D12042" s="62" t="s">
        <v>13415</v>
      </c>
      <c r="E12042" s="62" t="s">
        <v>7624</v>
      </c>
      <c r="F12042" s="69">
        <v>861318000</v>
      </c>
      <c r="G12042" s="62" t="s">
        <v>253</v>
      </c>
      <c r="H12042" s="62">
        <v>1</v>
      </c>
      <c r="I12042" s="62">
        <v>11</v>
      </c>
      <c r="J12042" s="70">
        <v>1</v>
      </c>
      <c r="K12042" s="71">
        <v>1855000</v>
      </c>
      <c r="L12042" s="72" t="s">
        <v>13</v>
      </c>
      <c r="M12042" s="72" t="s">
        <v>254</v>
      </c>
    </row>
    <row r="12043" spans="1:13" s="3" customFormat="1" ht="12.75" x14ac:dyDescent="0.2">
      <c r="A12043" s="62" t="s">
        <v>13359</v>
      </c>
      <c r="B12043" s="62" t="s">
        <v>452</v>
      </c>
      <c r="C12043" s="63">
        <v>10</v>
      </c>
      <c r="D12043" s="64" t="s">
        <v>13415</v>
      </c>
      <c r="E12043" s="64" t="s">
        <v>7625</v>
      </c>
      <c r="F12043" s="65">
        <v>861318000</v>
      </c>
      <c r="G12043" s="64" t="s">
        <v>253</v>
      </c>
      <c r="H12043" s="64">
        <v>1</v>
      </c>
      <c r="I12043" s="64">
        <v>11</v>
      </c>
      <c r="J12043" s="66">
        <v>1</v>
      </c>
      <c r="K12043" s="67">
        <v>1855000</v>
      </c>
      <c r="L12043" s="68" t="s">
        <v>13</v>
      </c>
      <c r="M12043" s="68" t="s">
        <v>254</v>
      </c>
    </row>
    <row r="12044" spans="1:13" s="3" customFormat="1" ht="12.75" x14ac:dyDescent="0.2">
      <c r="A12044" s="62" t="s">
        <v>13359</v>
      </c>
      <c r="B12044" s="62" t="s">
        <v>452</v>
      </c>
      <c r="C12044" s="63">
        <v>10</v>
      </c>
      <c r="D12044" s="62" t="s">
        <v>13415</v>
      </c>
      <c r="E12044" s="62" t="s">
        <v>7626</v>
      </c>
      <c r="F12044" s="69">
        <v>861318000</v>
      </c>
      <c r="G12044" s="62" t="s">
        <v>253</v>
      </c>
      <c r="H12044" s="62">
        <v>1</v>
      </c>
      <c r="I12044" s="62">
        <v>11</v>
      </c>
      <c r="J12044" s="70">
        <v>1</v>
      </c>
      <c r="K12044" s="71">
        <v>12250000</v>
      </c>
      <c r="L12044" s="72" t="s">
        <v>13</v>
      </c>
      <c r="M12044" s="72" t="s">
        <v>254</v>
      </c>
    </row>
    <row r="12045" spans="1:13" s="3" customFormat="1" ht="12.75" x14ac:dyDescent="0.2">
      <c r="A12045" s="62" t="s">
        <v>13359</v>
      </c>
      <c r="B12045" s="62" t="s">
        <v>477</v>
      </c>
      <c r="C12045" s="63">
        <v>10</v>
      </c>
      <c r="D12045" s="64" t="s">
        <v>13442</v>
      </c>
      <c r="E12045" s="64" t="s">
        <v>7627</v>
      </c>
      <c r="F12045" s="65">
        <v>81161501</v>
      </c>
      <c r="G12045" s="64" t="s">
        <v>253</v>
      </c>
      <c r="H12045" s="64">
        <v>1</v>
      </c>
      <c r="I12045" s="64">
        <v>11</v>
      </c>
      <c r="J12045" s="66">
        <v>1</v>
      </c>
      <c r="K12045" s="67">
        <v>60000000</v>
      </c>
      <c r="L12045" s="68" t="s">
        <v>13</v>
      </c>
      <c r="M12045" s="68" t="s">
        <v>254</v>
      </c>
    </row>
    <row r="12046" spans="1:13" s="3" customFormat="1" ht="12.75" x14ac:dyDescent="0.2">
      <c r="A12046" s="62" t="s">
        <v>13359</v>
      </c>
      <c r="B12046" s="62" t="s">
        <v>477</v>
      </c>
      <c r="C12046" s="63">
        <v>10</v>
      </c>
      <c r="D12046" s="62" t="s">
        <v>13442</v>
      </c>
      <c r="E12046" s="62" t="s">
        <v>7628</v>
      </c>
      <c r="F12046" s="69">
        <v>81161501</v>
      </c>
      <c r="G12046" s="62" t="s">
        <v>253</v>
      </c>
      <c r="H12046" s="62">
        <v>1</v>
      </c>
      <c r="I12046" s="62">
        <v>11</v>
      </c>
      <c r="J12046" s="70">
        <v>1</v>
      </c>
      <c r="K12046" s="71">
        <v>30000000</v>
      </c>
      <c r="L12046" s="72" t="s">
        <v>13</v>
      </c>
      <c r="M12046" s="72" t="s">
        <v>254</v>
      </c>
    </row>
    <row r="12047" spans="1:13" s="3" customFormat="1" ht="12.75" x14ac:dyDescent="0.2">
      <c r="A12047" s="62" t="s">
        <v>13359</v>
      </c>
      <c r="B12047" s="62" t="s">
        <v>7125</v>
      </c>
      <c r="C12047" s="63">
        <v>10</v>
      </c>
      <c r="D12047" s="64" t="s">
        <v>13610</v>
      </c>
      <c r="E12047" s="64" t="s">
        <v>7629</v>
      </c>
      <c r="F12047" s="65">
        <v>93141712</v>
      </c>
      <c r="G12047" s="64" t="s">
        <v>253</v>
      </c>
      <c r="H12047" s="64">
        <v>1</v>
      </c>
      <c r="I12047" s="64">
        <v>11</v>
      </c>
      <c r="J12047" s="66">
        <v>1</v>
      </c>
      <c r="K12047" s="67">
        <v>60000000</v>
      </c>
      <c r="L12047" s="68" t="s">
        <v>13</v>
      </c>
      <c r="M12047" s="68" t="s">
        <v>254</v>
      </c>
    </row>
    <row r="12048" spans="1:13" s="3" customFormat="1" ht="12.75" x14ac:dyDescent="0.2">
      <c r="A12048" s="62" t="s">
        <v>13359</v>
      </c>
      <c r="B12048" s="62" t="s">
        <v>5588</v>
      </c>
      <c r="C12048" s="63">
        <v>10</v>
      </c>
      <c r="D12048" s="62" t="s">
        <v>13585</v>
      </c>
      <c r="E12048" s="62" t="s">
        <v>7630</v>
      </c>
      <c r="F12048" s="69">
        <v>80111621</v>
      </c>
      <c r="G12048" s="62" t="s">
        <v>253</v>
      </c>
      <c r="H12048" s="62">
        <v>1</v>
      </c>
      <c r="I12048" s="62">
        <v>11</v>
      </c>
      <c r="J12048" s="70">
        <v>1</v>
      </c>
      <c r="K12048" s="71">
        <v>36426361</v>
      </c>
      <c r="L12048" s="72" t="s">
        <v>13</v>
      </c>
      <c r="M12048" s="72" t="s">
        <v>254</v>
      </c>
    </row>
    <row r="12049" spans="1:13" s="3" customFormat="1" ht="12.75" x14ac:dyDescent="0.2">
      <c r="A12049" s="62" t="s">
        <v>13359</v>
      </c>
      <c r="B12049" s="62" t="s">
        <v>452</v>
      </c>
      <c r="C12049" s="63">
        <v>10</v>
      </c>
      <c r="D12049" s="64" t="s">
        <v>13415</v>
      </c>
      <c r="E12049" s="64" t="s">
        <v>7631</v>
      </c>
      <c r="F12049" s="65">
        <v>86101709</v>
      </c>
      <c r="G12049" s="64" t="s">
        <v>253</v>
      </c>
      <c r="H12049" s="64">
        <v>1</v>
      </c>
      <c r="I12049" s="64">
        <v>11</v>
      </c>
      <c r="J12049" s="66">
        <v>1</v>
      </c>
      <c r="K12049" s="67">
        <v>7000000</v>
      </c>
      <c r="L12049" s="68" t="s">
        <v>13</v>
      </c>
      <c r="M12049" s="68" t="s">
        <v>254</v>
      </c>
    </row>
    <row r="12050" spans="1:13" s="3" customFormat="1" ht="12.75" x14ac:dyDescent="0.2">
      <c r="A12050" s="62" t="s">
        <v>13359</v>
      </c>
      <c r="B12050" s="62" t="s">
        <v>452</v>
      </c>
      <c r="C12050" s="63">
        <v>10</v>
      </c>
      <c r="D12050" s="62" t="s">
        <v>13415</v>
      </c>
      <c r="E12050" s="62" t="s">
        <v>7632</v>
      </c>
      <c r="F12050" s="69">
        <v>86101807</v>
      </c>
      <c r="G12050" s="62" t="s">
        <v>253</v>
      </c>
      <c r="H12050" s="62">
        <v>1</v>
      </c>
      <c r="I12050" s="62">
        <v>11</v>
      </c>
      <c r="J12050" s="70">
        <v>1</v>
      </c>
      <c r="K12050" s="71">
        <v>37200000</v>
      </c>
      <c r="L12050" s="72" t="s">
        <v>13</v>
      </c>
      <c r="M12050" s="72" t="s">
        <v>254</v>
      </c>
    </row>
    <row r="12051" spans="1:13" s="3" customFormat="1" ht="12.75" x14ac:dyDescent="0.2">
      <c r="A12051" s="62" t="s">
        <v>13359</v>
      </c>
      <c r="B12051" s="62" t="s">
        <v>452</v>
      </c>
      <c r="C12051" s="63">
        <v>10</v>
      </c>
      <c r="D12051" s="64" t="s">
        <v>13415</v>
      </c>
      <c r="E12051" s="64" t="s">
        <v>7633</v>
      </c>
      <c r="F12051" s="65">
        <v>86101807</v>
      </c>
      <c r="G12051" s="64" t="s">
        <v>253</v>
      </c>
      <c r="H12051" s="64">
        <v>1</v>
      </c>
      <c r="I12051" s="64">
        <v>11</v>
      </c>
      <c r="J12051" s="66">
        <v>1</v>
      </c>
      <c r="K12051" s="67">
        <v>55000000</v>
      </c>
      <c r="L12051" s="68" t="s">
        <v>13</v>
      </c>
      <c r="M12051" s="68" t="s">
        <v>254</v>
      </c>
    </row>
    <row r="12052" spans="1:13" s="3" customFormat="1" ht="12.75" x14ac:dyDescent="0.2">
      <c r="A12052" s="62" t="s">
        <v>13359</v>
      </c>
      <c r="B12052" s="62" t="s">
        <v>452</v>
      </c>
      <c r="C12052" s="63">
        <v>10</v>
      </c>
      <c r="D12052" s="62" t="s">
        <v>13415</v>
      </c>
      <c r="E12052" s="62" t="s">
        <v>7634</v>
      </c>
      <c r="F12052" s="69">
        <v>86101807</v>
      </c>
      <c r="G12052" s="62" t="s">
        <v>253</v>
      </c>
      <c r="H12052" s="62">
        <v>1</v>
      </c>
      <c r="I12052" s="62">
        <v>11</v>
      </c>
      <c r="J12052" s="70">
        <v>1</v>
      </c>
      <c r="K12052" s="71">
        <v>50000000</v>
      </c>
      <c r="L12052" s="72" t="s">
        <v>13</v>
      </c>
      <c r="M12052" s="72" t="s">
        <v>254</v>
      </c>
    </row>
    <row r="12053" spans="1:13" s="3" customFormat="1" ht="12.75" x14ac:dyDescent="0.2">
      <c r="A12053" s="62" t="s">
        <v>13359</v>
      </c>
      <c r="B12053" s="62" t="s">
        <v>452</v>
      </c>
      <c r="C12053" s="63">
        <v>10</v>
      </c>
      <c r="D12053" s="64" t="s">
        <v>13415</v>
      </c>
      <c r="E12053" s="64" t="s">
        <v>7635</v>
      </c>
      <c r="F12053" s="65">
        <v>86111604</v>
      </c>
      <c r="G12053" s="64" t="s">
        <v>253</v>
      </c>
      <c r="H12053" s="64">
        <v>1</v>
      </c>
      <c r="I12053" s="64">
        <v>11</v>
      </c>
      <c r="J12053" s="66">
        <v>1</v>
      </c>
      <c r="K12053" s="67">
        <v>45689120</v>
      </c>
      <c r="L12053" s="68" t="s">
        <v>13</v>
      </c>
      <c r="M12053" s="68" t="s">
        <v>254</v>
      </c>
    </row>
    <row r="12054" spans="1:13" s="3" customFormat="1" ht="12.75" x14ac:dyDescent="0.2">
      <c r="A12054" s="62" t="s">
        <v>13359</v>
      </c>
      <c r="B12054" s="62" t="s">
        <v>452</v>
      </c>
      <c r="C12054" s="63">
        <v>10</v>
      </c>
      <c r="D12054" s="62" t="s">
        <v>13415</v>
      </c>
      <c r="E12054" s="62" t="s">
        <v>7636</v>
      </c>
      <c r="F12054" s="69">
        <v>86111604</v>
      </c>
      <c r="G12054" s="62" t="s">
        <v>253</v>
      </c>
      <c r="H12054" s="62">
        <v>1</v>
      </c>
      <c r="I12054" s="62">
        <v>11</v>
      </c>
      <c r="J12054" s="70">
        <v>1</v>
      </c>
      <c r="K12054" s="71">
        <v>11238009</v>
      </c>
      <c r="L12054" s="72" t="s">
        <v>13</v>
      </c>
      <c r="M12054" s="72" t="s">
        <v>254</v>
      </c>
    </row>
    <row r="12055" spans="1:13" s="3" customFormat="1" ht="12.75" x14ac:dyDescent="0.2">
      <c r="A12055" s="62" t="s">
        <v>13359</v>
      </c>
      <c r="B12055" s="62" t="s">
        <v>452</v>
      </c>
      <c r="C12055" s="63">
        <v>10</v>
      </c>
      <c r="D12055" s="64" t="s">
        <v>13415</v>
      </c>
      <c r="E12055" s="64" t="s">
        <v>7637</v>
      </c>
      <c r="F12055" s="65">
        <v>86111604</v>
      </c>
      <c r="G12055" s="64" t="s">
        <v>13629</v>
      </c>
      <c r="H12055" s="64">
        <v>1</v>
      </c>
      <c r="I12055" s="64">
        <v>11</v>
      </c>
      <c r="J12055" s="66">
        <v>1</v>
      </c>
      <c r="K12055" s="67">
        <v>1050000000</v>
      </c>
      <c r="L12055" s="68" t="s">
        <v>13</v>
      </c>
      <c r="M12055" s="68" t="s">
        <v>254</v>
      </c>
    </row>
    <row r="12056" spans="1:13" s="3" customFormat="1" ht="12.75" x14ac:dyDescent="0.2">
      <c r="A12056" s="62" t="s">
        <v>13359</v>
      </c>
      <c r="B12056" s="62" t="s">
        <v>452</v>
      </c>
      <c r="C12056" s="63">
        <v>10</v>
      </c>
      <c r="D12056" s="62" t="s">
        <v>13415</v>
      </c>
      <c r="E12056" s="62" t="s">
        <v>7638</v>
      </c>
      <c r="F12056" s="69">
        <v>86131802</v>
      </c>
      <c r="G12056" s="62" t="s">
        <v>253</v>
      </c>
      <c r="H12056" s="62">
        <v>1</v>
      </c>
      <c r="I12056" s="62">
        <v>11</v>
      </c>
      <c r="J12056" s="70">
        <v>1</v>
      </c>
      <c r="K12056" s="71">
        <v>1097200000</v>
      </c>
      <c r="L12056" s="72" t="s">
        <v>13</v>
      </c>
      <c r="M12056" s="72" t="s">
        <v>254</v>
      </c>
    </row>
    <row r="12057" spans="1:13" s="3" customFormat="1" ht="12.75" x14ac:dyDescent="0.2">
      <c r="A12057" s="62" t="s">
        <v>13359</v>
      </c>
      <c r="B12057" s="62" t="s">
        <v>452</v>
      </c>
      <c r="C12057" s="63">
        <v>10</v>
      </c>
      <c r="D12057" s="64" t="s">
        <v>13415</v>
      </c>
      <c r="E12057" s="64" t="s">
        <v>7638</v>
      </c>
      <c r="F12057" s="65">
        <v>86131802</v>
      </c>
      <c r="G12057" s="64" t="s">
        <v>253</v>
      </c>
      <c r="H12057" s="64">
        <v>1</v>
      </c>
      <c r="I12057" s="64">
        <v>11</v>
      </c>
      <c r="J12057" s="66">
        <v>1</v>
      </c>
      <c r="K12057" s="67">
        <v>902800000</v>
      </c>
      <c r="L12057" s="68" t="s">
        <v>13</v>
      </c>
      <c r="M12057" s="68" t="s">
        <v>847</v>
      </c>
    </row>
    <row r="12058" spans="1:13" s="3" customFormat="1" ht="12.75" x14ac:dyDescent="0.2">
      <c r="A12058" s="62" t="s">
        <v>13359</v>
      </c>
      <c r="B12058" s="62" t="s">
        <v>215</v>
      </c>
      <c r="C12058" s="63">
        <v>10</v>
      </c>
      <c r="D12058" s="62" t="s">
        <v>13376</v>
      </c>
      <c r="E12058" s="62" t="s">
        <v>7639</v>
      </c>
      <c r="F12058" s="69">
        <v>14111507</v>
      </c>
      <c r="G12058" s="62" t="s">
        <v>13630</v>
      </c>
      <c r="H12058" s="62">
        <v>1</v>
      </c>
      <c r="I12058" s="62">
        <v>10</v>
      </c>
      <c r="J12058" s="70">
        <v>1</v>
      </c>
      <c r="K12058" s="71">
        <v>19241391</v>
      </c>
      <c r="L12058" s="72" t="s">
        <v>13</v>
      </c>
      <c r="M12058" s="72" t="s">
        <v>254</v>
      </c>
    </row>
    <row r="12059" spans="1:13" s="3" customFormat="1" ht="12.75" x14ac:dyDescent="0.2">
      <c r="A12059" s="62" t="s">
        <v>13359</v>
      </c>
      <c r="B12059" s="62" t="s">
        <v>431</v>
      </c>
      <c r="C12059" s="63">
        <v>10</v>
      </c>
      <c r="D12059" s="64" t="s">
        <v>13375</v>
      </c>
      <c r="E12059" s="64" t="s">
        <v>7640</v>
      </c>
      <c r="F12059" s="65">
        <v>15121501</v>
      </c>
      <c r="G12059" s="64" t="s">
        <v>13630</v>
      </c>
      <c r="H12059" s="64">
        <v>3</v>
      </c>
      <c r="I12059" s="64">
        <v>4</v>
      </c>
      <c r="J12059" s="66">
        <v>380</v>
      </c>
      <c r="K12059" s="67">
        <v>6152960</v>
      </c>
      <c r="L12059" s="68" t="s">
        <v>15</v>
      </c>
      <c r="M12059" s="68" t="s">
        <v>254</v>
      </c>
    </row>
    <row r="12060" spans="1:13" s="3" customFormat="1" ht="12.75" x14ac:dyDescent="0.2">
      <c r="A12060" s="62" t="s">
        <v>13359</v>
      </c>
      <c r="B12060" s="62" t="s">
        <v>431</v>
      </c>
      <c r="C12060" s="63">
        <v>10</v>
      </c>
      <c r="D12060" s="62" t="s">
        <v>13375</v>
      </c>
      <c r="E12060" s="62" t="s">
        <v>7641</v>
      </c>
      <c r="F12060" s="69">
        <v>15121501</v>
      </c>
      <c r="G12060" s="62" t="s">
        <v>13630</v>
      </c>
      <c r="H12060" s="62">
        <v>3</v>
      </c>
      <c r="I12060" s="62">
        <v>4</v>
      </c>
      <c r="J12060" s="70">
        <v>200</v>
      </c>
      <c r="K12060" s="71">
        <v>3795000</v>
      </c>
      <c r="L12060" s="72" t="s">
        <v>15</v>
      </c>
      <c r="M12060" s="72" t="s">
        <v>254</v>
      </c>
    </row>
    <row r="12061" spans="1:13" s="3" customFormat="1" ht="12.75" x14ac:dyDescent="0.2">
      <c r="A12061" s="62" t="s">
        <v>13359</v>
      </c>
      <c r="B12061" s="62" t="s">
        <v>431</v>
      </c>
      <c r="C12061" s="63">
        <v>10</v>
      </c>
      <c r="D12061" s="64" t="s">
        <v>13375</v>
      </c>
      <c r="E12061" s="64" t="s">
        <v>7642</v>
      </c>
      <c r="F12061" s="65">
        <v>15121501</v>
      </c>
      <c r="G12061" s="64" t="s">
        <v>13630</v>
      </c>
      <c r="H12061" s="64">
        <v>3</v>
      </c>
      <c r="I12061" s="64">
        <v>4</v>
      </c>
      <c r="J12061" s="66">
        <v>100</v>
      </c>
      <c r="K12061" s="67">
        <v>1825000</v>
      </c>
      <c r="L12061" s="68" t="s">
        <v>15</v>
      </c>
      <c r="M12061" s="68" t="s">
        <v>254</v>
      </c>
    </row>
    <row r="12062" spans="1:13" s="3" customFormat="1" ht="12.75" x14ac:dyDescent="0.2">
      <c r="A12062" s="62" t="s">
        <v>13359</v>
      </c>
      <c r="B12062" s="62" t="s">
        <v>216</v>
      </c>
      <c r="C12062" s="63">
        <v>10</v>
      </c>
      <c r="D12062" s="62" t="s">
        <v>13377</v>
      </c>
      <c r="E12062" s="62" t="s">
        <v>7643</v>
      </c>
      <c r="F12062" s="69">
        <v>31201503</v>
      </c>
      <c r="G12062" s="62" t="s">
        <v>13633</v>
      </c>
      <c r="H12062" s="62">
        <v>3</v>
      </c>
      <c r="I12062" s="62">
        <v>3</v>
      </c>
      <c r="J12062" s="70">
        <v>50</v>
      </c>
      <c r="K12062" s="71">
        <v>145000</v>
      </c>
      <c r="L12062" s="72" t="s">
        <v>15</v>
      </c>
      <c r="M12062" s="72" t="s">
        <v>254</v>
      </c>
    </row>
    <row r="12063" spans="1:13" s="3" customFormat="1" ht="12.75" x14ac:dyDescent="0.2">
      <c r="A12063" s="62" t="s">
        <v>13359</v>
      </c>
      <c r="B12063" s="62" t="s">
        <v>216</v>
      </c>
      <c r="C12063" s="63">
        <v>16</v>
      </c>
      <c r="D12063" s="64" t="s">
        <v>13377</v>
      </c>
      <c r="E12063" s="64" t="s">
        <v>7644</v>
      </c>
      <c r="F12063" s="65">
        <v>31201503</v>
      </c>
      <c r="G12063" s="64" t="s">
        <v>13633</v>
      </c>
      <c r="H12063" s="64">
        <v>3</v>
      </c>
      <c r="I12063" s="64">
        <v>3</v>
      </c>
      <c r="J12063" s="66">
        <v>250</v>
      </c>
      <c r="K12063" s="67">
        <v>4275000</v>
      </c>
      <c r="L12063" s="68" t="s">
        <v>15</v>
      </c>
      <c r="M12063" s="68" t="s">
        <v>254</v>
      </c>
    </row>
    <row r="12064" spans="1:13" s="3" customFormat="1" ht="12.75" x14ac:dyDescent="0.2">
      <c r="A12064" s="62" t="s">
        <v>13359</v>
      </c>
      <c r="B12064" s="62" t="s">
        <v>463</v>
      </c>
      <c r="C12064" s="63">
        <v>10</v>
      </c>
      <c r="D12064" s="62" t="s">
        <v>13428</v>
      </c>
      <c r="E12064" s="62" t="s">
        <v>15192</v>
      </c>
      <c r="F12064" s="69">
        <v>42181904</v>
      </c>
      <c r="G12064" s="62" t="s">
        <v>13630</v>
      </c>
      <c r="H12064" s="62">
        <v>1</v>
      </c>
      <c r="I12064" s="62">
        <v>6</v>
      </c>
      <c r="J12064" s="70">
        <v>1</v>
      </c>
      <c r="K12064" s="71">
        <v>10000000</v>
      </c>
      <c r="L12064" s="72" t="s">
        <v>13</v>
      </c>
      <c r="M12064" s="72" t="s">
        <v>254</v>
      </c>
    </row>
    <row r="12065" spans="1:13" s="3" customFormat="1" ht="12.75" x14ac:dyDescent="0.2">
      <c r="A12065" s="62" t="s">
        <v>13359</v>
      </c>
      <c r="B12065" s="62" t="s">
        <v>1787</v>
      </c>
      <c r="C12065" s="63">
        <v>10</v>
      </c>
      <c r="D12065" s="64" t="s">
        <v>13546</v>
      </c>
      <c r="E12065" s="64" t="s">
        <v>15193</v>
      </c>
      <c r="F12065" s="65">
        <v>42290000</v>
      </c>
      <c r="G12065" s="64" t="s">
        <v>13630</v>
      </c>
      <c r="H12065" s="64">
        <v>1</v>
      </c>
      <c r="I12065" s="64">
        <v>6</v>
      </c>
      <c r="J12065" s="66">
        <v>1</v>
      </c>
      <c r="K12065" s="67">
        <v>30000000</v>
      </c>
      <c r="L12065" s="68" t="s">
        <v>13</v>
      </c>
      <c r="M12065" s="68" t="s">
        <v>254</v>
      </c>
    </row>
    <row r="12066" spans="1:13" s="3" customFormat="1" ht="12.75" x14ac:dyDescent="0.2">
      <c r="A12066" s="62" t="s">
        <v>13359</v>
      </c>
      <c r="B12066" s="62" t="s">
        <v>1787</v>
      </c>
      <c r="C12066" s="63">
        <v>10</v>
      </c>
      <c r="D12066" s="62" t="s">
        <v>13546</v>
      </c>
      <c r="E12066" s="62" t="s">
        <v>15194</v>
      </c>
      <c r="F12066" s="69">
        <v>51210000</v>
      </c>
      <c r="G12066" s="62" t="s">
        <v>13630</v>
      </c>
      <c r="H12066" s="62">
        <v>1</v>
      </c>
      <c r="I12066" s="62">
        <v>6</v>
      </c>
      <c r="J12066" s="70">
        <v>1</v>
      </c>
      <c r="K12066" s="71">
        <v>11000000</v>
      </c>
      <c r="L12066" s="72" t="s">
        <v>13</v>
      </c>
      <c r="M12066" s="72" t="s">
        <v>254</v>
      </c>
    </row>
    <row r="12067" spans="1:13" s="3" customFormat="1" ht="12.75" x14ac:dyDescent="0.2">
      <c r="A12067" s="62" t="s">
        <v>13359</v>
      </c>
      <c r="B12067" s="62" t="s">
        <v>1787</v>
      </c>
      <c r="C12067" s="63">
        <v>10</v>
      </c>
      <c r="D12067" s="64" t="s">
        <v>13546</v>
      </c>
      <c r="E12067" s="64" t="s">
        <v>15195</v>
      </c>
      <c r="F12067" s="65">
        <v>42281604</v>
      </c>
      <c r="G12067" s="64" t="s">
        <v>13630</v>
      </c>
      <c r="H12067" s="64">
        <v>1</v>
      </c>
      <c r="I12067" s="64">
        <v>6</v>
      </c>
      <c r="J12067" s="66">
        <v>12</v>
      </c>
      <c r="K12067" s="67">
        <v>8400000</v>
      </c>
      <c r="L12067" s="68" t="s">
        <v>15</v>
      </c>
      <c r="M12067" s="68" t="s">
        <v>254</v>
      </c>
    </row>
    <row r="12068" spans="1:13" s="3" customFormat="1" ht="12.75" x14ac:dyDescent="0.2">
      <c r="A12068" s="62" t="s">
        <v>13359</v>
      </c>
      <c r="B12068" s="62" t="s">
        <v>1787</v>
      </c>
      <c r="C12068" s="63">
        <v>10</v>
      </c>
      <c r="D12068" s="62" t="s">
        <v>13546</v>
      </c>
      <c r="E12068" s="62" t="s">
        <v>15196</v>
      </c>
      <c r="F12068" s="69">
        <v>42281604</v>
      </c>
      <c r="G12068" s="62" t="s">
        <v>13630</v>
      </c>
      <c r="H12068" s="62">
        <v>1</v>
      </c>
      <c r="I12068" s="62">
        <v>6</v>
      </c>
      <c r="J12068" s="70">
        <v>36</v>
      </c>
      <c r="K12068" s="71">
        <v>7128000</v>
      </c>
      <c r="L12068" s="72" t="s">
        <v>15</v>
      </c>
      <c r="M12068" s="72" t="s">
        <v>254</v>
      </c>
    </row>
    <row r="12069" spans="1:13" s="3" customFormat="1" ht="12.75" x14ac:dyDescent="0.2">
      <c r="A12069" s="62" t="s">
        <v>13359</v>
      </c>
      <c r="B12069" s="62" t="s">
        <v>1787</v>
      </c>
      <c r="C12069" s="63">
        <v>10</v>
      </c>
      <c r="D12069" s="64" t="s">
        <v>13546</v>
      </c>
      <c r="E12069" s="64" t="s">
        <v>15197</v>
      </c>
      <c r="F12069" s="65">
        <v>42281604</v>
      </c>
      <c r="G12069" s="64" t="s">
        <v>13630</v>
      </c>
      <c r="H12069" s="64">
        <v>1</v>
      </c>
      <c r="I12069" s="64">
        <v>6</v>
      </c>
      <c r="J12069" s="66">
        <v>50</v>
      </c>
      <c r="K12069" s="67">
        <v>380000</v>
      </c>
      <c r="L12069" s="68" t="s">
        <v>15</v>
      </c>
      <c r="M12069" s="68" t="s">
        <v>254</v>
      </c>
    </row>
    <row r="12070" spans="1:13" s="3" customFormat="1" ht="12.75" x14ac:dyDescent="0.2">
      <c r="A12070" s="62" t="s">
        <v>13359</v>
      </c>
      <c r="B12070" s="62" t="s">
        <v>7126</v>
      </c>
      <c r="C12070" s="63">
        <v>10</v>
      </c>
      <c r="D12070" s="62" t="s">
        <v>13611</v>
      </c>
      <c r="E12070" s="62" t="s">
        <v>15198</v>
      </c>
      <c r="F12070" s="69">
        <v>84131503</v>
      </c>
      <c r="G12070" s="62" t="s">
        <v>13630</v>
      </c>
      <c r="H12070" s="62">
        <v>1</v>
      </c>
      <c r="I12070" s="62">
        <v>6</v>
      </c>
      <c r="J12070" s="70">
        <v>1</v>
      </c>
      <c r="K12070" s="71">
        <v>2300000</v>
      </c>
      <c r="L12070" s="72" t="s">
        <v>13</v>
      </c>
      <c r="M12070" s="72" t="s">
        <v>254</v>
      </c>
    </row>
    <row r="12071" spans="1:13" s="3" customFormat="1" ht="12.75" x14ac:dyDescent="0.2">
      <c r="A12071" s="62" t="s">
        <v>13359</v>
      </c>
      <c r="B12071" s="62" t="s">
        <v>7126</v>
      </c>
      <c r="C12071" s="63">
        <v>10</v>
      </c>
      <c r="D12071" s="64" t="s">
        <v>13611</v>
      </c>
      <c r="E12071" s="64" t="s">
        <v>15199</v>
      </c>
      <c r="F12071" s="65">
        <v>84131503</v>
      </c>
      <c r="G12071" s="64" t="s">
        <v>13630</v>
      </c>
      <c r="H12071" s="64">
        <v>1</v>
      </c>
      <c r="I12071" s="64">
        <v>6</v>
      </c>
      <c r="J12071" s="66">
        <v>1</v>
      </c>
      <c r="K12071" s="67">
        <v>970000</v>
      </c>
      <c r="L12071" s="68" t="s">
        <v>13</v>
      </c>
      <c r="M12071" s="68" t="s">
        <v>254</v>
      </c>
    </row>
    <row r="12072" spans="1:13" s="3" customFormat="1" ht="12.75" x14ac:dyDescent="0.2">
      <c r="A12072" s="62" t="s">
        <v>13359</v>
      </c>
      <c r="B12072" s="62" t="s">
        <v>440</v>
      </c>
      <c r="C12072" s="63">
        <v>10</v>
      </c>
      <c r="D12072" s="62" t="s">
        <v>13398</v>
      </c>
      <c r="E12072" s="62" t="s">
        <v>15200</v>
      </c>
      <c r="F12072" s="69">
        <v>85161503</v>
      </c>
      <c r="G12072" s="62" t="s">
        <v>13630</v>
      </c>
      <c r="H12072" s="62">
        <v>1</v>
      </c>
      <c r="I12072" s="62">
        <v>6</v>
      </c>
      <c r="J12072" s="70">
        <v>1</v>
      </c>
      <c r="K12072" s="71">
        <v>2100000</v>
      </c>
      <c r="L12072" s="72" t="s">
        <v>13</v>
      </c>
      <c r="M12072" s="72" t="s">
        <v>254</v>
      </c>
    </row>
    <row r="12073" spans="1:13" s="3" customFormat="1" ht="12.75" x14ac:dyDescent="0.2">
      <c r="A12073" s="62" t="s">
        <v>13359</v>
      </c>
      <c r="B12073" s="62" t="s">
        <v>440</v>
      </c>
      <c r="C12073" s="63">
        <v>10</v>
      </c>
      <c r="D12073" s="64" t="s">
        <v>13398</v>
      </c>
      <c r="E12073" s="64" t="s">
        <v>15201</v>
      </c>
      <c r="F12073" s="65">
        <v>85161503</v>
      </c>
      <c r="G12073" s="64" t="s">
        <v>13630</v>
      </c>
      <c r="H12073" s="64">
        <v>1</v>
      </c>
      <c r="I12073" s="64">
        <v>6</v>
      </c>
      <c r="J12073" s="66">
        <v>1</v>
      </c>
      <c r="K12073" s="67">
        <v>13105000</v>
      </c>
      <c r="L12073" s="68" t="s">
        <v>13</v>
      </c>
      <c r="M12073" s="68" t="s">
        <v>254</v>
      </c>
    </row>
    <row r="12074" spans="1:13" s="3" customFormat="1" ht="12.75" x14ac:dyDescent="0.2">
      <c r="A12074" s="62" t="s">
        <v>13359</v>
      </c>
      <c r="B12074" s="62" t="s">
        <v>440</v>
      </c>
      <c r="C12074" s="63">
        <v>10</v>
      </c>
      <c r="D12074" s="62" t="s">
        <v>13398</v>
      </c>
      <c r="E12074" s="62" t="s">
        <v>15202</v>
      </c>
      <c r="F12074" s="69">
        <v>85161503</v>
      </c>
      <c r="G12074" s="62" t="s">
        <v>13630</v>
      </c>
      <c r="H12074" s="62">
        <v>1</v>
      </c>
      <c r="I12074" s="62">
        <v>6</v>
      </c>
      <c r="J12074" s="70">
        <v>1</v>
      </c>
      <c r="K12074" s="71">
        <v>6650000</v>
      </c>
      <c r="L12074" s="72" t="s">
        <v>13</v>
      </c>
      <c r="M12074" s="72" t="s">
        <v>254</v>
      </c>
    </row>
    <row r="12075" spans="1:13" s="3" customFormat="1" ht="12.75" x14ac:dyDescent="0.2">
      <c r="A12075" s="62" t="s">
        <v>13359</v>
      </c>
      <c r="B12075" s="62" t="s">
        <v>440</v>
      </c>
      <c r="C12075" s="63">
        <v>10</v>
      </c>
      <c r="D12075" s="64" t="s">
        <v>13398</v>
      </c>
      <c r="E12075" s="64" t="s">
        <v>15203</v>
      </c>
      <c r="F12075" s="65">
        <v>85161503</v>
      </c>
      <c r="G12075" s="64" t="s">
        <v>13630</v>
      </c>
      <c r="H12075" s="64">
        <v>1</v>
      </c>
      <c r="I12075" s="64">
        <v>6</v>
      </c>
      <c r="J12075" s="66">
        <v>1</v>
      </c>
      <c r="K12075" s="67">
        <v>6800000</v>
      </c>
      <c r="L12075" s="68" t="s">
        <v>13</v>
      </c>
      <c r="M12075" s="68" t="s">
        <v>254</v>
      </c>
    </row>
    <row r="12076" spans="1:13" s="3" customFormat="1" ht="12.75" x14ac:dyDescent="0.2">
      <c r="A12076" s="62" t="s">
        <v>13359</v>
      </c>
      <c r="B12076" s="62" t="s">
        <v>440</v>
      </c>
      <c r="C12076" s="63">
        <v>10</v>
      </c>
      <c r="D12076" s="62" t="s">
        <v>13398</v>
      </c>
      <c r="E12076" s="62" t="s">
        <v>15204</v>
      </c>
      <c r="F12076" s="69">
        <v>85161503</v>
      </c>
      <c r="G12076" s="62" t="s">
        <v>13630</v>
      </c>
      <c r="H12076" s="62">
        <v>1</v>
      </c>
      <c r="I12076" s="62">
        <v>6</v>
      </c>
      <c r="J12076" s="70">
        <v>1</v>
      </c>
      <c r="K12076" s="71">
        <v>2615000</v>
      </c>
      <c r="L12076" s="72" t="s">
        <v>13</v>
      </c>
      <c r="M12076" s="72" t="s">
        <v>254</v>
      </c>
    </row>
    <row r="12077" spans="1:13" s="3" customFormat="1" ht="12.75" x14ac:dyDescent="0.2">
      <c r="A12077" s="62" t="s">
        <v>13359</v>
      </c>
      <c r="B12077" s="62" t="s">
        <v>440</v>
      </c>
      <c r="C12077" s="63">
        <v>10</v>
      </c>
      <c r="D12077" s="64" t="s">
        <v>13398</v>
      </c>
      <c r="E12077" s="64" t="s">
        <v>15205</v>
      </c>
      <c r="F12077" s="65">
        <v>85161503</v>
      </c>
      <c r="G12077" s="64" t="s">
        <v>13630</v>
      </c>
      <c r="H12077" s="64">
        <v>1</v>
      </c>
      <c r="I12077" s="64">
        <v>6</v>
      </c>
      <c r="J12077" s="66">
        <v>1</v>
      </c>
      <c r="K12077" s="67">
        <v>950000</v>
      </c>
      <c r="L12077" s="68" t="s">
        <v>13</v>
      </c>
      <c r="M12077" s="68" t="s">
        <v>254</v>
      </c>
    </row>
    <row r="12078" spans="1:13" s="3" customFormat="1" ht="12.75" x14ac:dyDescent="0.2">
      <c r="A12078" s="62" t="s">
        <v>13359</v>
      </c>
      <c r="B12078" s="62" t="s">
        <v>440</v>
      </c>
      <c r="C12078" s="63">
        <v>10</v>
      </c>
      <c r="D12078" s="62" t="s">
        <v>13398</v>
      </c>
      <c r="E12078" s="62" t="s">
        <v>15206</v>
      </c>
      <c r="F12078" s="69">
        <v>85161503</v>
      </c>
      <c r="G12078" s="62" t="s">
        <v>13630</v>
      </c>
      <c r="H12078" s="62">
        <v>1</v>
      </c>
      <c r="I12078" s="62">
        <v>6</v>
      </c>
      <c r="J12078" s="70">
        <v>1</v>
      </c>
      <c r="K12078" s="71">
        <v>1820000</v>
      </c>
      <c r="L12078" s="72" t="s">
        <v>13</v>
      </c>
      <c r="M12078" s="72" t="s">
        <v>254</v>
      </c>
    </row>
    <row r="12079" spans="1:13" s="3" customFormat="1" ht="12.75" x14ac:dyDescent="0.2">
      <c r="A12079" s="62" t="s">
        <v>13359</v>
      </c>
      <c r="B12079" s="62" t="s">
        <v>440</v>
      </c>
      <c r="C12079" s="63">
        <v>10</v>
      </c>
      <c r="D12079" s="64" t="s">
        <v>13398</v>
      </c>
      <c r="E12079" s="64" t="s">
        <v>15207</v>
      </c>
      <c r="F12079" s="65">
        <v>85161503</v>
      </c>
      <c r="G12079" s="64" t="s">
        <v>13630</v>
      </c>
      <c r="H12079" s="64">
        <v>1</v>
      </c>
      <c r="I12079" s="64">
        <v>6</v>
      </c>
      <c r="J12079" s="66">
        <v>1</v>
      </c>
      <c r="K12079" s="67">
        <v>6170000</v>
      </c>
      <c r="L12079" s="68" t="s">
        <v>13</v>
      </c>
      <c r="M12079" s="68" t="s">
        <v>254</v>
      </c>
    </row>
    <row r="12080" spans="1:13" s="3" customFormat="1" ht="12.75" x14ac:dyDescent="0.2">
      <c r="A12080" s="62" t="s">
        <v>13359</v>
      </c>
      <c r="B12080" s="62" t="s">
        <v>440</v>
      </c>
      <c r="C12080" s="63">
        <v>10</v>
      </c>
      <c r="D12080" s="62" t="s">
        <v>13398</v>
      </c>
      <c r="E12080" s="62" t="s">
        <v>15208</v>
      </c>
      <c r="F12080" s="69">
        <v>85161503</v>
      </c>
      <c r="G12080" s="62" t="s">
        <v>13630</v>
      </c>
      <c r="H12080" s="62">
        <v>1</v>
      </c>
      <c r="I12080" s="62">
        <v>6</v>
      </c>
      <c r="J12080" s="70">
        <v>1</v>
      </c>
      <c r="K12080" s="71">
        <v>590000</v>
      </c>
      <c r="L12080" s="72" t="s">
        <v>13</v>
      </c>
      <c r="M12080" s="72" t="s">
        <v>254</v>
      </c>
    </row>
    <row r="12081" spans="1:13" s="3" customFormat="1" ht="12.75" x14ac:dyDescent="0.2">
      <c r="A12081" s="62" t="s">
        <v>13359</v>
      </c>
      <c r="B12081" s="62" t="s">
        <v>440</v>
      </c>
      <c r="C12081" s="63">
        <v>10</v>
      </c>
      <c r="D12081" s="64" t="s">
        <v>13398</v>
      </c>
      <c r="E12081" s="64" t="s">
        <v>15209</v>
      </c>
      <c r="F12081" s="65">
        <v>85161503</v>
      </c>
      <c r="G12081" s="64" t="s">
        <v>13630</v>
      </c>
      <c r="H12081" s="64">
        <v>1</v>
      </c>
      <c r="I12081" s="64">
        <v>6</v>
      </c>
      <c r="J12081" s="66">
        <v>1</v>
      </c>
      <c r="K12081" s="67">
        <v>7600000</v>
      </c>
      <c r="L12081" s="68" t="s">
        <v>13</v>
      </c>
      <c r="M12081" s="68" t="s">
        <v>254</v>
      </c>
    </row>
    <row r="12082" spans="1:13" s="3" customFormat="1" ht="12.75" x14ac:dyDescent="0.2">
      <c r="A12082" s="62" t="s">
        <v>13359</v>
      </c>
      <c r="B12082" s="62" t="s">
        <v>440</v>
      </c>
      <c r="C12082" s="63">
        <v>10</v>
      </c>
      <c r="D12082" s="62" t="s">
        <v>13398</v>
      </c>
      <c r="E12082" s="62" t="s">
        <v>15210</v>
      </c>
      <c r="F12082" s="69">
        <v>85161503</v>
      </c>
      <c r="G12082" s="62" t="s">
        <v>13630</v>
      </c>
      <c r="H12082" s="62">
        <v>1</v>
      </c>
      <c r="I12082" s="62">
        <v>6</v>
      </c>
      <c r="J12082" s="70">
        <v>1</v>
      </c>
      <c r="K12082" s="71">
        <v>5500000</v>
      </c>
      <c r="L12082" s="72" t="s">
        <v>13</v>
      </c>
      <c r="M12082" s="72" t="s">
        <v>254</v>
      </c>
    </row>
    <row r="12083" spans="1:13" s="3" customFormat="1" ht="12.75" x14ac:dyDescent="0.2">
      <c r="A12083" s="62" t="s">
        <v>13359</v>
      </c>
      <c r="B12083" s="62" t="s">
        <v>440</v>
      </c>
      <c r="C12083" s="63">
        <v>10</v>
      </c>
      <c r="D12083" s="64" t="s">
        <v>13398</v>
      </c>
      <c r="E12083" s="64" t="s">
        <v>15211</v>
      </c>
      <c r="F12083" s="65">
        <v>85161503</v>
      </c>
      <c r="G12083" s="64" t="s">
        <v>13630</v>
      </c>
      <c r="H12083" s="64">
        <v>1</v>
      </c>
      <c r="I12083" s="64">
        <v>6</v>
      </c>
      <c r="J12083" s="66">
        <v>1</v>
      </c>
      <c r="K12083" s="67">
        <v>3650000</v>
      </c>
      <c r="L12083" s="68" t="s">
        <v>13</v>
      </c>
      <c r="M12083" s="68" t="s">
        <v>254</v>
      </c>
    </row>
    <row r="12084" spans="1:13" s="3" customFormat="1" ht="12.75" x14ac:dyDescent="0.2">
      <c r="A12084" s="62" t="s">
        <v>13359</v>
      </c>
      <c r="B12084" s="62" t="s">
        <v>440</v>
      </c>
      <c r="C12084" s="63">
        <v>10</v>
      </c>
      <c r="D12084" s="62" t="s">
        <v>13398</v>
      </c>
      <c r="E12084" s="62" t="s">
        <v>15212</v>
      </c>
      <c r="F12084" s="69">
        <v>85161503</v>
      </c>
      <c r="G12084" s="62" t="s">
        <v>13630</v>
      </c>
      <c r="H12084" s="62">
        <v>1</v>
      </c>
      <c r="I12084" s="62">
        <v>6</v>
      </c>
      <c r="J12084" s="70">
        <v>1</v>
      </c>
      <c r="K12084" s="71">
        <v>20000000</v>
      </c>
      <c r="L12084" s="72" t="s">
        <v>13</v>
      </c>
      <c r="M12084" s="72" t="s">
        <v>254</v>
      </c>
    </row>
    <row r="12085" spans="1:13" s="3" customFormat="1" ht="12.75" x14ac:dyDescent="0.2">
      <c r="A12085" s="62" t="s">
        <v>13359</v>
      </c>
      <c r="B12085" s="62" t="s">
        <v>440</v>
      </c>
      <c r="C12085" s="63">
        <v>10</v>
      </c>
      <c r="D12085" s="64" t="s">
        <v>13398</v>
      </c>
      <c r="E12085" s="64" t="s">
        <v>15213</v>
      </c>
      <c r="F12085" s="65">
        <v>73152103</v>
      </c>
      <c r="G12085" s="64" t="s">
        <v>13630</v>
      </c>
      <c r="H12085" s="64">
        <v>1</v>
      </c>
      <c r="I12085" s="64">
        <v>6</v>
      </c>
      <c r="J12085" s="66">
        <v>1</v>
      </c>
      <c r="K12085" s="67">
        <v>55700000</v>
      </c>
      <c r="L12085" s="68" t="s">
        <v>13</v>
      </c>
      <c r="M12085" s="68" t="s">
        <v>254</v>
      </c>
    </row>
    <row r="12086" spans="1:13" s="3" customFormat="1" ht="12.75" x14ac:dyDescent="0.2">
      <c r="A12086" s="62" t="s">
        <v>13359</v>
      </c>
      <c r="B12086" s="62" t="s">
        <v>904</v>
      </c>
      <c r="C12086" s="63">
        <v>10</v>
      </c>
      <c r="D12086" s="62" t="s">
        <v>13523</v>
      </c>
      <c r="E12086" s="62" t="s">
        <v>15214</v>
      </c>
      <c r="F12086" s="69">
        <v>82121506</v>
      </c>
      <c r="G12086" s="62" t="s">
        <v>13630</v>
      </c>
      <c r="H12086" s="62">
        <v>1</v>
      </c>
      <c r="I12086" s="62">
        <v>6</v>
      </c>
      <c r="J12086" s="70">
        <v>1</v>
      </c>
      <c r="K12086" s="71">
        <v>29200000</v>
      </c>
      <c r="L12086" s="72" t="s">
        <v>13</v>
      </c>
      <c r="M12086" s="72" t="s">
        <v>254</v>
      </c>
    </row>
    <row r="12087" spans="1:13" s="3" customFormat="1" ht="12.75" x14ac:dyDescent="0.2">
      <c r="A12087" s="62" t="s">
        <v>13359</v>
      </c>
      <c r="B12087" s="62" t="s">
        <v>471</v>
      </c>
      <c r="C12087" s="63">
        <v>10</v>
      </c>
      <c r="D12087" s="64" t="s">
        <v>13436</v>
      </c>
      <c r="E12087" s="64" t="s">
        <v>15215</v>
      </c>
      <c r="F12087" s="65">
        <v>0</v>
      </c>
      <c r="G12087" s="64" t="s">
        <v>13630</v>
      </c>
      <c r="H12087" s="64">
        <v>1</v>
      </c>
      <c r="I12087" s="64">
        <v>6</v>
      </c>
      <c r="J12087" s="66">
        <v>1</v>
      </c>
      <c r="K12087" s="67">
        <v>50000000</v>
      </c>
      <c r="L12087" s="68" t="s">
        <v>13</v>
      </c>
      <c r="M12087" s="68" t="s">
        <v>254</v>
      </c>
    </row>
    <row r="12088" spans="1:13" s="3" customFormat="1" ht="12.75" x14ac:dyDescent="0.2">
      <c r="A12088" s="62" t="s">
        <v>13359</v>
      </c>
      <c r="B12088" s="62" t="s">
        <v>316</v>
      </c>
      <c r="C12088" s="63">
        <v>10</v>
      </c>
      <c r="D12088" s="62" t="s">
        <v>13467</v>
      </c>
      <c r="E12088" s="62" t="s">
        <v>15216</v>
      </c>
      <c r="F12088" s="69">
        <v>20102301</v>
      </c>
      <c r="G12088" s="62" t="s">
        <v>13631</v>
      </c>
      <c r="H12088" s="62">
        <v>6</v>
      </c>
      <c r="I12088" s="62">
        <v>6</v>
      </c>
      <c r="J12088" s="70">
        <v>1</v>
      </c>
      <c r="K12088" s="71">
        <v>80000000</v>
      </c>
      <c r="L12088" s="72" t="s">
        <v>13</v>
      </c>
      <c r="M12088" s="72" t="s">
        <v>254</v>
      </c>
    </row>
    <row r="12089" spans="1:13" s="3" customFormat="1" ht="12.75" x14ac:dyDescent="0.2">
      <c r="A12089" s="62" t="s">
        <v>13359</v>
      </c>
      <c r="B12089" s="62" t="s">
        <v>7127</v>
      </c>
      <c r="C12089" s="63">
        <v>10</v>
      </c>
      <c r="D12089" s="64" t="s">
        <v>13594</v>
      </c>
      <c r="E12089" s="64" t="s">
        <v>15217</v>
      </c>
      <c r="F12089" s="65">
        <v>90131501</v>
      </c>
      <c r="G12089" s="64" t="s">
        <v>13631</v>
      </c>
      <c r="H12089" s="64">
        <v>1</v>
      </c>
      <c r="I12089" s="64">
        <v>11</v>
      </c>
      <c r="J12089" s="66">
        <v>1</v>
      </c>
      <c r="K12089" s="67">
        <v>57175760</v>
      </c>
      <c r="L12089" s="68" t="s">
        <v>13</v>
      </c>
      <c r="M12089" s="68" t="s">
        <v>254</v>
      </c>
    </row>
    <row r="12090" spans="1:13" s="3" customFormat="1" ht="12.75" x14ac:dyDescent="0.2">
      <c r="A12090" s="62" t="s">
        <v>13359</v>
      </c>
      <c r="B12090" s="62" t="s">
        <v>7128</v>
      </c>
      <c r="C12090" s="63">
        <v>10</v>
      </c>
      <c r="D12090" s="62" t="s">
        <v>13612</v>
      </c>
      <c r="E12090" s="62" t="s">
        <v>15218</v>
      </c>
      <c r="F12090" s="69">
        <v>85171501</v>
      </c>
      <c r="G12090" s="62" t="s">
        <v>13631</v>
      </c>
      <c r="H12090" s="62">
        <v>1</v>
      </c>
      <c r="I12090" s="62">
        <v>11</v>
      </c>
      <c r="J12090" s="70">
        <v>1</v>
      </c>
      <c r="K12090" s="71">
        <v>50000000</v>
      </c>
      <c r="L12090" s="72" t="s">
        <v>13</v>
      </c>
      <c r="M12090" s="72" t="s">
        <v>254</v>
      </c>
    </row>
    <row r="12091" spans="1:13" s="3" customFormat="1" ht="12.75" x14ac:dyDescent="0.2">
      <c r="A12091" s="62" t="s">
        <v>13359</v>
      </c>
      <c r="B12091" s="62" t="s">
        <v>7127</v>
      </c>
      <c r="C12091" s="63">
        <v>10</v>
      </c>
      <c r="D12091" s="64" t="s">
        <v>13594</v>
      </c>
      <c r="E12091" s="64" t="s">
        <v>15219</v>
      </c>
      <c r="F12091" s="65">
        <v>90151802</v>
      </c>
      <c r="G12091" s="64" t="s">
        <v>13631</v>
      </c>
      <c r="H12091" s="64">
        <v>1</v>
      </c>
      <c r="I12091" s="64">
        <v>11</v>
      </c>
      <c r="J12091" s="66">
        <v>1</v>
      </c>
      <c r="K12091" s="67">
        <v>10000000</v>
      </c>
      <c r="L12091" s="68" t="s">
        <v>13</v>
      </c>
      <c r="M12091" s="68" t="s">
        <v>254</v>
      </c>
    </row>
    <row r="12092" spans="1:13" s="3" customFormat="1" ht="12.75" x14ac:dyDescent="0.2">
      <c r="A12092" s="62" t="s">
        <v>13359</v>
      </c>
      <c r="B12092" s="62" t="s">
        <v>452</v>
      </c>
      <c r="C12092" s="63">
        <v>10</v>
      </c>
      <c r="D12092" s="62" t="s">
        <v>13415</v>
      </c>
      <c r="E12092" s="62" t="s">
        <v>15220</v>
      </c>
      <c r="F12092" s="69">
        <v>86101802</v>
      </c>
      <c r="G12092" s="62" t="s">
        <v>253</v>
      </c>
      <c r="H12092" s="62">
        <v>1</v>
      </c>
      <c r="I12092" s="62">
        <v>11</v>
      </c>
      <c r="J12092" s="70">
        <v>1</v>
      </c>
      <c r="K12092" s="71">
        <v>85000000</v>
      </c>
      <c r="L12092" s="72" t="s">
        <v>13</v>
      </c>
      <c r="M12092" s="72" t="s">
        <v>254</v>
      </c>
    </row>
    <row r="12093" spans="1:13" s="3" customFormat="1" ht="12.75" x14ac:dyDescent="0.2">
      <c r="A12093" s="62" t="s">
        <v>13359</v>
      </c>
      <c r="B12093" s="62" t="s">
        <v>888</v>
      </c>
      <c r="C12093" s="63">
        <v>10</v>
      </c>
      <c r="D12093" s="64" t="s">
        <v>13507</v>
      </c>
      <c r="E12093" s="64" t="s">
        <v>15221</v>
      </c>
      <c r="F12093" s="65">
        <v>90141502</v>
      </c>
      <c r="G12093" s="64" t="s">
        <v>13631</v>
      </c>
      <c r="H12093" s="64">
        <v>1</v>
      </c>
      <c r="I12093" s="64">
        <v>11</v>
      </c>
      <c r="J12093" s="66">
        <v>1</v>
      </c>
      <c r="K12093" s="67">
        <v>100000000</v>
      </c>
      <c r="L12093" s="68" t="s">
        <v>13</v>
      </c>
      <c r="M12093" s="68" t="s">
        <v>254</v>
      </c>
    </row>
    <row r="12094" spans="1:13" s="3" customFormat="1" ht="12.75" x14ac:dyDescent="0.2">
      <c r="A12094" s="62" t="s">
        <v>13359</v>
      </c>
      <c r="B12094" s="62" t="s">
        <v>316</v>
      </c>
      <c r="C12094" s="63">
        <v>10</v>
      </c>
      <c r="D12094" s="62" t="s">
        <v>13467</v>
      </c>
      <c r="E12094" s="62" t="s">
        <v>15222</v>
      </c>
      <c r="F12094" s="69">
        <v>20102301</v>
      </c>
      <c r="G12094" s="62" t="s">
        <v>13631</v>
      </c>
      <c r="H12094" s="62">
        <v>1</v>
      </c>
      <c r="I12094" s="62">
        <v>11</v>
      </c>
      <c r="J12094" s="70">
        <v>1</v>
      </c>
      <c r="K12094" s="71">
        <v>15000000</v>
      </c>
      <c r="L12094" s="72" t="s">
        <v>13</v>
      </c>
      <c r="M12094" s="72" t="s">
        <v>847</v>
      </c>
    </row>
    <row r="12095" spans="1:13" s="3" customFormat="1" ht="12.75" x14ac:dyDescent="0.2">
      <c r="A12095" s="62" t="s">
        <v>13359</v>
      </c>
      <c r="B12095" s="62" t="s">
        <v>316</v>
      </c>
      <c r="C12095" s="63">
        <v>10</v>
      </c>
      <c r="D12095" s="64" t="s">
        <v>13467</v>
      </c>
      <c r="E12095" s="64" t="s">
        <v>7645</v>
      </c>
      <c r="F12095" s="65">
        <v>78111500</v>
      </c>
      <c r="G12095" s="64" t="s">
        <v>13629</v>
      </c>
      <c r="H12095" s="64">
        <v>1</v>
      </c>
      <c r="I12095" s="64">
        <v>12</v>
      </c>
      <c r="J12095" s="66">
        <v>1</v>
      </c>
      <c r="K12095" s="67">
        <v>74500000</v>
      </c>
      <c r="L12095" s="68" t="s">
        <v>13</v>
      </c>
      <c r="M12095" s="68" t="s">
        <v>254</v>
      </c>
    </row>
    <row r="12096" spans="1:13" s="3" customFormat="1" ht="12.75" x14ac:dyDescent="0.2">
      <c r="A12096" s="62" t="s">
        <v>13359</v>
      </c>
      <c r="B12096" s="62" t="s">
        <v>316</v>
      </c>
      <c r="C12096" s="63">
        <v>10</v>
      </c>
      <c r="D12096" s="62" t="s">
        <v>13467</v>
      </c>
      <c r="E12096" s="62" t="s">
        <v>7646</v>
      </c>
      <c r="F12096" s="69">
        <v>78111500</v>
      </c>
      <c r="G12096" s="62" t="s">
        <v>13629</v>
      </c>
      <c r="H12096" s="62">
        <v>1</v>
      </c>
      <c r="I12096" s="62">
        <v>12</v>
      </c>
      <c r="J12096" s="70">
        <v>1</v>
      </c>
      <c r="K12096" s="71">
        <v>27000000</v>
      </c>
      <c r="L12096" s="72" t="s">
        <v>13</v>
      </c>
      <c r="M12096" s="72" t="s">
        <v>254</v>
      </c>
    </row>
    <row r="12097" spans="1:13" s="3" customFormat="1" ht="12.75" x14ac:dyDescent="0.2">
      <c r="A12097" s="62" t="s">
        <v>13359</v>
      </c>
      <c r="B12097" s="62" t="s">
        <v>316</v>
      </c>
      <c r="C12097" s="63">
        <v>10</v>
      </c>
      <c r="D12097" s="64" t="s">
        <v>13467</v>
      </c>
      <c r="E12097" s="64" t="s">
        <v>7647</v>
      </c>
      <c r="F12097" s="65">
        <v>78111500</v>
      </c>
      <c r="G12097" s="64" t="s">
        <v>13629</v>
      </c>
      <c r="H12097" s="64">
        <v>2</v>
      </c>
      <c r="I12097" s="64">
        <v>10</v>
      </c>
      <c r="J12097" s="66">
        <v>1</v>
      </c>
      <c r="K12097" s="67">
        <v>27000000</v>
      </c>
      <c r="L12097" s="68" t="s">
        <v>13</v>
      </c>
      <c r="M12097" s="68" t="s">
        <v>254</v>
      </c>
    </row>
    <row r="12098" spans="1:13" s="3" customFormat="1" ht="12.75" x14ac:dyDescent="0.2">
      <c r="A12098" s="62" t="s">
        <v>13359</v>
      </c>
      <c r="B12098" s="62" t="s">
        <v>904</v>
      </c>
      <c r="C12098" s="63">
        <v>10</v>
      </c>
      <c r="D12098" s="62" t="s">
        <v>13523</v>
      </c>
      <c r="E12098" s="62" t="s">
        <v>7648</v>
      </c>
      <c r="F12098" s="69">
        <v>82121500</v>
      </c>
      <c r="G12098" s="62" t="s">
        <v>13636</v>
      </c>
      <c r="H12098" s="62">
        <v>5</v>
      </c>
      <c r="I12098" s="62">
        <v>4</v>
      </c>
      <c r="J12098" s="70">
        <v>1</v>
      </c>
      <c r="K12098" s="71">
        <v>82000000</v>
      </c>
      <c r="L12098" s="72" t="s">
        <v>13</v>
      </c>
      <c r="M12098" s="72" t="s">
        <v>254</v>
      </c>
    </row>
    <row r="12099" spans="1:13" s="3" customFormat="1" ht="12.75" x14ac:dyDescent="0.2">
      <c r="A12099" s="62" t="s">
        <v>13359</v>
      </c>
      <c r="B12099" s="62" t="s">
        <v>452</v>
      </c>
      <c r="C12099" s="63">
        <v>16</v>
      </c>
      <c r="D12099" s="64" t="s">
        <v>13415</v>
      </c>
      <c r="E12099" s="64" t="s">
        <v>7649</v>
      </c>
      <c r="F12099" s="65">
        <v>86101700</v>
      </c>
      <c r="G12099" s="64" t="s">
        <v>13630</v>
      </c>
      <c r="H12099" s="64">
        <v>4</v>
      </c>
      <c r="I12099" s="64">
        <v>3</v>
      </c>
      <c r="J12099" s="66">
        <v>1</v>
      </c>
      <c r="K12099" s="67">
        <v>24000000</v>
      </c>
      <c r="L12099" s="68" t="s">
        <v>13</v>
      </c>
      <c r="M12099" s="68" t="s">
        <v>254</v>
      </c>
    </row>
    <row r="12100" spans="1:13" s="3" customFormat="1" ht="12.75" x14ac:dyDescent="0.2">
      <c r="A12100" s="62" t="s">
        <v>13359</v>
      </c>
      <c r="B12100" s="62" t="s">
        <v>7129</v>
      </c>
      <c r="C12100" s="63">
        <v>16</v>
      </c>
      <c r="D12100" s="62" t="s">
        <v>13613</v>
      </c>
      <c r="E12100" s="62" t="s">
        <v>7650</v>
      </c>
      <c r="F12100" s="69">
        <v>82101503</v>
      </c>
      <c r="G12100" s="62" t="s">
        <v>13630</v>
      </c>
      <c r="H12100" s="62">
        <v>3</v>
      </c>
      <c r="I12100" s="62">
        <v>9</v>
      </c>
      <c r="J12100" s="70">
        <v>1</v>
      </c>
      <c r="K12100" s="71">
        <v>3800000</v>
      </c>
      <c r="L12100" s="72" t="s">
        <v>13</v>
      </c>
      <c r="M12100" s="72" t="s">
        <v>254</v>
      </c>
    </row>
    <row r="12101" spans="1:13" s="3" customFormat="1" ht="12.75" x14ac:dyDescent="0.2">
      <c r="A12101" s="62" t="s">
        <v>13359</v>
      </c>
      <c r="B12101" s="62" t="s">
        <v>884</v>
      </c>
      <c r="C12101" s="63">
        <v>10</v>
      </c>
      <c r="D12101" s="64" t="s">
        <v>13503</v>
      </c>
      <c r="E12101" s="64" t="s">
        <v>1728</v>
      </c>
      <c r="F12101" s="65">
        <v>85121502</v>
      </c>
      <c r="G12101" s="64" t="s">
        <v>13630</v>
      </c>
      <c r="H12101" s="64">
        <v>1</v>
      </c>
      <c r="I12101" s="64">
        <v>11</v>
      </c>
      <c r="J12101" s="66">
        <v>1</v>
      </c>
      <c r="K12101" s="67">
        <v>20000000</v>
      </c>
      <c r="L12101" s="68" t="s">
        <v>13</v>
      </c>
      <c r="M12101" s="68" t="s">
        <v>254</v>
      </c>
    </row>
    <row r="12102" spans="1:13" s="3" customFormat="1" ht="12.75" x14ac:dyDescent="0.2">
      <c r="A12102" s="62" t="s">
        <v>13359</v>
      </c>
      <c r="B12102" s="62" t="s">
        <v>440</v>
      </c>
      <c r="C12102" s="63">
        <v>10</v>
      </c>
      <c r="D12102" s="62" t="s">
        <v>13398</v>
      </c>
      <c r="E12102" s="62" t="s">
        <v>7651</v>
      </c>
      <c r="F12102" s="69">
        <v>26141702</v>
      </c>
      <c r="G12102" s="62" t="s">
        <v>13630</v>
      </c>
      <c r="H12102" s="62">
        <v>1</v>
      </c>
      <c r="I12102" s="62">
        <v>11</v>
      </c>
      <c r="J12102" s="70">
        <v>1</v>
      </c>
      <c r="K12102" s="71">
        <v>10023034</v>
      </c>
      <c r="L12102" s="72" t="s">
        <v>13</v>
      </c>
      <c r="M12102" s="72" t="s">
        <v>254</v>
      </c>
    </row>
    <row r="12103" spans="1:13" s="3" customFormat="1" ht="12.75" x14ac:dyDescent="0.2">
      <c r="A12103" s="62" t="s">
        <v>13359</v>
      </c>
      <c r="B12103" s="62" t="s">
        <v>475</v>
      </c>
      <c r="C12103" s="63">
        <v>10</v>
      </c>
      <c r="D12103" s="64" t="s">
        <v>13440</v>
      </c>
      <c r="E12103" s="64" t="s">
        <v>7652</v>
      </c>
      <c r="F12103" s="65">
        <v>46181500</v>
      </c>
      <c r="G12103" s="64" t="s">
        <v>253</v>
      </c>
      <c r="H12103" s="64">
        <v>1</v>
      </c>
      <c r="I12103" s="64">
        <v>11</v>
      </c>
      <c r="J12103" s="66">
        <v>1</v>
      </c>
      <c r="K12103" s="67">
        <v>140000000</v>
      </c>
      <c r="L12103" s="68" t="s">
        <v>13</v>
      </c>
      <c r="M12103" s="68" t="s">
        <v>254</v>
      </c>
    </row>
    <row r="12104" spans="1:13" s="3" customFormat="1" ht="12.75" x14ac:dyDescent="0.2">
      <c r="A12104" s="62" t="s">
        <v>13359</v>
      </c>
      <c r="B12104" s="62" t="s">
        <v>316</v>
      </c>
      <c r="C12104" s="63">
        <v>10</v>
      </c>
      <c r="D12104" s="62" t="s">
        <v>13467</v>
      </c>
      <c r="E12104" s="62" t="s">
        <v>7653</v>
      </c>
      <c r="F12104" s="69">
        <v>78111502</v>
      </c>
      <c r="G12104" s="62" t="s">
        <v>253</v>
      </c>
      <c r="H12104" s="62">
        <v>1</v>
      </c>
      <c r="I12104" s="62">
        <v>6</v>
      </c>
      <c r="J12104" s="70">
        <v>1</v>
      </c>
      <c r="K12104" s="71">
        <v>5000000</v>
      </c>
      <c r="L12104" s="72" t="s">
        <v>13</v>
      </c>
      <c r="M12104" s="72" t="s">
        <v>254</v>
      </c>
    </row>
    <row r="12105" spans="1:13" s="3" customFormat="1" ht="12.75" x14ac:dyDescent="0.2">
      <c r="A12105" s="62" t="s">
        <v>13359</v>
      </c>
      <c r="B12105" s="62" t="s">
        <v>885</v>
      </c>
      <c r="C12105" s="63">
        <v>10</v>
      </c>
      <c r="D12105" s="64" t="s">
        <v>13504</v>
      </c>
      <c r="E12105" s="64" t="s">
        <v>15223</v>
      </c>
      <c r="F12105" s="65">
        <v>78101901</v>
      </c>
      <c r="G12105" s="64" t="s">
        <v>13630</v>
      </c>
      <c r="H12105" s="64">
        <v>1</v>
      </c>
      <c r="I12105" s="64">
        <v>12</v>
      </c>
      <c r="J12105" s="66">
        <v>1</v>
      </c>
      <c r="K12105" s="67">
        <v>9000000</v>
      </c>
      <c r="L12105" s="68" t="s">
        <v>13</v>
      </c>
      <c r="M12105" s="68" t="s">
        <v>254</v>
      </c>
    </row>
    <row r="12106" spans="1:13" s="3" customFormat="1" ht="12.75" x14ac:dyDescent="0.2">
      <c r="A12106" s="62" t="s">
        <v>13359</v>
      </c>
      <c r="B12106" s="62" t="s">
        <v>339</v>
      </c>
      <c r="C12106" s="63">
        <v>10</v>
      </c>
      <c r="D12106" s="62" t="s">
        <v>13386</v>
      </c>
      <c r="E12106" s="62" t="s">
        <v>15224</v>
      </c>
      <c r="F12106" s="69">
        <v>55121715</v>
      </c>
      <c r="G12106" s="62" t="s">
        <v>13630</v>
      </c>
      <c r="H12106" s="62">
        <v>1</v>
      </c>
      <c r="I12106" s="62">
        <v>6</v>
      </c>
      <c r="J12106" s="70">
        <v>6</v>
      </c>
      <c r="K12106" s="71">
        <v>3000000</v>
      </c>
      <c r="L12106" s="72" t="s">
        <v>15</v>
      </c>
      <c r="M12106" s="72" t="s">
        <v>254</v>
      </c>
    </row>
    <row r="12107" spans="1:13" s="3" customFormat="1" ht="12.75" x14ac:dyDescent="0.2">
      <c r="A12107" s="62" t="s">
        <v>13359</v>
      </c>
      <c r="B12107" s="62" t="s">
        <v>217</v>
      </c>
      <c r="C12107" s="63">
        <v>10</v>
      </c>
      <c r="D12107" s="64" t="s">
        <v>13378</v>
      </c>
      <c r="E12107" s="64" t="s">
        <v>15225</v>
      </c>
      <c r="F12107" s="65">
        <v>60101402</v>
      </c>
      <c r="G12107" s="64" t="s">
        <v>13630</v>
      </c>
      <c r="H12107" s="64">
        <v>1</v>
      </c>
      <c r="I12107" s="64">
        <v>6</v>
      </c>
      <c r="J12107" s="66">
        <v>60</v>
      </c>
      <c r="K12107" s="67">
        <v>1200000</v>
      </c>
      <c r="L12107" s="68" t="s">
        <v>15</v>
      </c>
      <c r="M12107" s="68" t="s">
        <v>254</v>
      </c>
    </row>
    <row r="12108" spans="1:13" s="3" customFormat="1" ht="12.75" x14ac:dyDescent="0.2">
      <c r="A12108" s="62" t="s">
        <v>13359</v>
      </c>
      <c r="B12108" s="62" t="s">
        <v>471</v>
      </c>
      <c r="C12108" s="63">
        <v>10</v>
      </c>
      <c r="D12108" s="62" t="s">
        <v>13436</v>
      </c>
      <c r="E12108" s="62" t="s">
        <v>7654</v>
      </c>
      <c r="F12108" s="69">
        <v>90101603</v>
      </c>
      <c r="G12108" s="62" t="s">
        <v>13630</v>
      </c>
      <c r="H12108" s="62">
        <v>3</v>
      </c>
      <c r="I12108" s="62">
        <v>7</v>
      </c>
      <c r="J12108" s="70">
        <v>1</v>
      </c>
      <c r="K12108" s="71">
        <v>30000000</v>
      </c>
      <c r="L12108" s="72" t="s">
        <v>13</v>
      </c>
      <c r="M12108" s="72" t="s">
        <v>254</v>
      </c>
    </row>
    <row r="12109" spans="1:13" s="3" customFormat="1" ht="12.75" x14ac:dyDescent="0.2">
      <c r="A12109" s="62" t="s">
        <v>13359</v>
      </c>
      <c r="B12109" s="62" t="s">
        <v>215</v>
      </c>
      <c r="C12109" s="63">
        <v>10</v>
      </c>
      <c r="D12109" s="64" t="s">
        <v>13376</v>
      </c>
      <c r="E12109" s="64" t="s">
        <v>7655</v>
      </c>
      <c r="F12109" s="65">
        <v>60121104</v>
      </c>
      <c r="G12109" s="64" t="s">
        <v>13630</v>
      </c>
      <c r="H12109" s="64">
        <v>2</v>
      </c>
      <c r="I12109" s="64">
        <v>10</v>
      </c>
      <c r="J12109" s="66">
        <v>35</v>
      </c>
      <c r="K12109" s="67">
        <v>3500000</v>
      </c>
      <c r="L12109" s="68" t="s">
        <v>15</v>
      </c>
      <c r="M12109" s="68" t="s">
        <v>254</v>
      </c>
    </row>
    <row r="12110" spans="1:13" s="3" customFormat="1" ht="12.75" x14ac:dyDescent="0.2">
      <c r="A12110" s="62" t="s">
        <v>13359</v>
      </c>
      <c r="B12110" s="62" t="s">
        <v>219</v>
      </c>
      <c r="C12110" s="63">
        <v>10</v>
      </c>
      <c r="D12110" s="62" t="s">
        <v>13379</v>
      </c>
      <c r="E12110" s="62" t="s">
        <v>7656</v>
      </c>
      <c r="F12110" s="69">
        <v>49101701</v>
      </c>
      <c r="G12110" s="62" t="s">
        <v>13630</v>
      </c>
      <c r="H12110" s="62">
        <v>2</v>
      </c>
      <c r="I12110" s="62">
        <v>10</v>
      </c>
      <c r="J12110" s="70">
        <v>1</v>
      </c>
      <c r="K12110" s="71">
        <v>15500000</v>
      </c>
      <c r="L12110" s="72" t="s">
        <v>13</v>
      </c>
      <c r="M12110" s="72" t="s">
        <v>254</v>
      </c>
    </row>
    <row r="12111" spans="1:13" s="3" customFormat="1" ht="12.75" x14ac:dyDescent="0.2">
      <c r="A12111" s="62" t="s">
        <v>13359</v>
      </c>
      <c r="B12111" s="62" t="s">
        <v>316</v>
      </c>
      <c r="C12111" s="63">
        <v>10</v>
      </c>
      <c r="D12111" s="64" t="s">
        <v>13467</v>
      </c>
      <c r="E12111" s="64" t="s">
        <v>7623</v>
      </c>
      <c r="F12111" s="65">
        <v>78111502</v>
      </c>
      <c r="G12111" s="64" t="s">
        <v>253</v>
      </c>
      <c r="H12111" s="64">
        <v>1</v>
      </c>
      <c r="I12111" s="64">
        <v>12</v>
      </c>
      <c r="J12111" s="66">
        <v>1</v>
      </c>
      <c r="K12111" s="67">
        <v>6000000</v>
      </c>
      <c r="L12111" s="68" t="s">
        <v>13</v>
      </c>
      <c r="M12111" s="68" t="s">
        <v>254</v>
      </c>
    </row>
    <row r="12112" spans="1:13" s="3" customFormat="1" ht="12.75" x14ac:dyDescent="0.2">
      <c r="A12112" s="62" t="s">
        <v>13359</v>
      </c>
      <c r="B12112" s="62" t="s">
        <v>432</v>
      </c>
      <c r="C12112" s="63">
        <v>16</v>
      </c>
      <c r="D12112" s="62" t="s">
        <v>13380</v>
      </c>
      <c r="E12112" s="62" t="s">
        <v>7657</v>
      </c>
      <c r="F12112" s="69">
        <v>14111531</v>
      </c>
      <c r="G12112" s="62" t="s">
        <v>13630</v>
      </c>
      <c r="H12112" s="62">
        <v>2</v>
      </c>
      <c r="I12112" s="62">
        <v>4</v>
      </c>
      <c r="J12112" s="70">
        <v>3</v>
      </c>
      <c r="K12112" s="71">
        <v>56256</v>
      </c>
      <c r="L12112" s="72" t="s">
        <v>15</v>
      </c>
      <c r="M12112" s="72" t="s">
        <v>254</v>
      </c>
    </row>
    <row r="12113" spans="1:13" s="3" customFormat="1" ht="12.75" x14ac:dyDescent="0.2">
      <c r="A12113" s="62" t="s">
        <v>13359</v>
      </c>
      <c r="B12113" s="62" t="s">
        <v>432</v>
      </c>
      <c r="C12113" s="63">
        <v>16</v>
      </c>
      <c r="D12113" s="64" t="s">
        <v>13380</v>
      </c>
      <c r="E12113" s="64" t="s">
        <v>7658</v>
      </c>
      <c r="F12113" s="65">
        <v>44103502</v>
      </c>
      <c r="G12113" s="64" t="s">
        <v>13630</v>
      </c>
      <c r="H12113" s="64">
        <v>2</v>
      </c>
      <c r="I12113" s="64">
        <v>4</v>
      </c>
      <c r="J12113" s="66">
        <v>30</v>
      </c>
      <c r="K12113" s="67">
        <v>180270</v>
      </c>
      <c r="L12113" s="68" t="s">
        <v>15</v>
      </c>
      <c r="M12113" s="68" t="s">
        <v>254</v>
      </c>
    </row>
    <row r="12114" spans="1:13" s="3" customFormat="1" ht="12.75" x14ac:dyDescent="0.2">
      <c r="A12114" s="62" t="s">
        <v>13359</v>
      </c>
      <c r="B12114" s="62" t="s">
        <v>1784</v>
      </c>
      <c r="C12114" s="63">
        <v>16</v>
      </c>
      <c r="D12114" s="62" t="s">
        <v>13543</v>
      </c>
      <c r="E12114" s="62" t="s">
        <v>7360</v>
      </c>
      <c r="F12114" s="69">
        <v>14111606</v>
      </c>
      <c r="G12114" s="62" t="s">
        <v>13630</v>
      </c>
      <c r="H12114" s="62">
        <v>2</v>
      </c>
      <c r="I12114" s="62">
        <v>4</v>
      </c>
      <c r="J12114" s="70">
        <v>5</v>
      </c>
      <c r="K12114" s="71">
        <v>13220</v>
      </c>
      <c r="L12114" s="72" t="s">
        <v>15</v>
      </c>
      <c r="M12114" s="72" t="s">
        <v>254</v>
      </c>
    </row>
    <row r="12115" spans="1:13" s="3" customFormat="1" ht="12.75" x14ac:dyDescent="0.2">
      <c r="A12115" s="62" t="s">
        <v>13359</v>
      </c>
      <c r="B12115" s="62" t="s">
        <v>873</v>
      </c>
      <c r="C12115" s="63">
        <v>16</v>
      </c>
      <c r="D12115" s="64" t="s">
        <v>13492</v>
      </c>
      <c r="E12115" s="64" t="s">
        <v>7659</v>
      </c>
      <c r="F12115" s="65">
        <v>12352310</v>
      </c>
      <c r="G12115" s="64" t="s">
        <v>13630</v>
      </c>
      <c r="H12115" s="64">
        <v>2</v>
      </c>
      <c r="I12115" s="64">
        <v>4</v>
      </c>
      <c r="J12115" s="66">
        <v>100</v>
      </c>
      <c r="K12115" s="67">
        <v>27900</v>
      </c>
      <c r="L12115" s="68" t="s">
        <v>15</v>
      </c>
      <c r="M12115" s="68" t="s">
        <v>254</v>
      </c>
    </row>
    <row r="12116" spans="1:13" s="3" customFormat="1" ht="12.75" x14ac:dyDescent="0.2">
      <c r="A12116" s="62" t="s">
        <v>13359</v>
      </c>
      <c r="B12116" s="62" t="s">
        <v>873</v>
      </c>
      <c r="C12116" s="63">
        <v>16</v>
      </c>
      <c r="D12116" s="62" t="s">
        <v>13492</v>
      </c>
      <c r="E12116" s="62" t="s">
        <v>7660</v>
      </c>
      <c r="F12116" s="69">
        <v>12352310</v>
      </c>
      <c r="G12116" s="62" t="s">
        <v>13630</v>
      </c>
      <c r="H12116" s="62">
        <v>2</v>
      </c>
      <c r="I12116" s="62">
        <v>4</v>
      </c>
      <c r="J12116" s="70">
        <v>250</v>
      </c>
      <c r="K12116" s="71">
        <v>124000</v>
      </c>
      <c r="L12116" s="72" t="s">
        <v>15</v>
      </c>
      <c r="M12116" s="72" t="s">
        <v>254</v>
      </c>
    </row>
    <row r="12117" spans="1:13" s="3" customFormat="1" ht="12.75" x14ac:dyDescent="0.2">
      <c r="A12117" s="62" t="s">
        <v>13359</v>
      </c>
      <c r="B12117" s="62" t="s">
        <v>873</v>
      </c>
      <c r="C12117" s="63">
        <v>16</v>
      </c>
      <c r="D12117" s="64" t="s">
        <v>13492</v>
      </c>
      <c r="E12117" s="64" t="s">
        <v>7661</v>
      </c>
      <c r="F12117" s="65">
        <v>13111010</v>
      </c>
      <c r="G12117" s="64" t="s">
        <v>13630</v>
      </c>
      <c r="H12117" s="64">
        <v>2</v>
      </c>
      <c r="I12117" s="64">
        <v>4</v>
      </c>
      <c r="J12117" s="66">
        <v>5</v>
      </c>
      <c r="K12117" s="67">
        <v>18600</v>
      </c>
      <c r="L12117" s="68" t="s">
        <v>15</v>
      </c>
      <c r="M12117" s="68" t="s">
        <v>254</v>
      </c>
    </row>
    <row r="12118" spans="1:13" s="3" customFormat="1" ht="12.75" x14ac:dyDescent="0.2">
      <c r="A12118" s="62" t="s">
        <v>13359</v>
      </c>
      <c r="B12118" s="62" t="s">
        <v>871</v>
      </c>
      <c r="C12118" s="63">
        <v>16</v>
      </c>
      <c r="D12118" s="62" t="s">
        <v>13490</v>
      </c>
      <c r="E12118" s="62" t="s">
        <v>7662</v>
      </c>
      <c r="F12118" s="69">
        <v>44121904</v>
      </c>
      <c r="G12118" s="62" t="s">
        <v>13630</v>
      </c>
      <c r="H12118" s="62">
        <v>2</v>
      </c>
      <c r="I12118" s="62">
        <v>4</v>
      </c>
      <c r="J12118" s="70">
        <v>70</v>
      </c>
      <c r="K12118" s="71">
        <v>301420</v>
      </c>
      <c r="L12118" s="72" t="s">
        <v>15</v>
      </c>
      <c r="M12118" s="72" t="s">
        <v>254</v>
      </c>
    </row>
    <row r="12119" spans="1:13" s="3" customFormat="1" ht="12.75" x14ac:dyDescent="0.2">
      <c r="A12119" s="62" t="s">
        <v>13359</v>
      </c>
      <c r="B12119" s="62" t="s">
        <v>902</v>
      </c>
      <c r="C12119" s="63">
        <v>16</v>
      </c>
      <c r="D12119" s="64" t="s">
        <v>13521</v>
      </c>
      <c r="E12119" s="64" t="s">
        <v>7663</v>
      </c>
      <c r="F12119" s="65">
        <v>43211802</v>
      </c>
      <c r="G12119" s="64" t="s">
        <v>13630</v>
      </c>
      <c r="H12119" s="64">
        <v>2</v>
      </c>
      <c r="I12119" s="64">
        <v>4</v>
      </c>
      <c r="J12119" s="66">
        <v>15</v>
      </c>
      <c r="K12119" s="67">
        <v>312840</v>
      </c>
      <c r="L12119" s="68" t="s">
        <v>15</v>
      </c>
      <c r="M12119" s="68" t="s">
        <v>254</v>
      </c>
    </row>
    <row r="12120" spans="1:13" s="3" customFormat="1" ht="12.75" x14ac:dyDescent="0.2">
      <c r="A12120" s="62" t="s">
        <v>13359</v>
      </c>
      <c r="B12120" s="62" t="s">
        <v>221</v>
      </c>
      <c r="C12120" s="63">
        <v>16</v>
      </c>
      <c r="D12120" s="62" t="s">
        <v>13382</v>
      </c>
      <c r="E12120" s="62" t="s">
        <v>505</v>
      </c>
      <c r="F12120" s="69">
        <v>60105704</v>
      </c>
      <c r="G12120" s="62" t="s">
        <v>13630</v>
      </c>
      <c r="H12120" s="62">
        <v>2</v>
      </c>
      <c r="I12120" s="62">
        <v>4</v>
      </c>
      <c r="J12120" s="70">
        <v>160</v>
      </c>
      <c r="K12120" s="71">
        <v>716000</v>
      </c>
      <c r="L12120" s="72" t="s">
        <v>15</v>
      </c>
      <c r="M12120" s="72" t="s">
        <v>254</v>
      </c>
    </row>
    <row r="12121" spans="1:13" s="3" customFormat="1" ht="12.75" x14ac:dyDescent="0.2">
      <c r="A12121" s="62" t="s">
        <v>13359</v>
      </c>
      <c r="B12121" s="62" t="s">
        <v>222</v>
      </c>
      <c r="C12121" s="63">
        <v>16</v>
      </c>
      <c r="D12121" s="64" t="s">
        <v>13381</v>
      </c>
      <c r="E12121" s="64" t="s">
        <v>7664</v>
      </c>
      <c r="F12121" s="65">
        <v>53102509</v>
      </c>
      <c r="G12121" s="64" t="s">
        <v>13630</v>
      </c>
      <c r="H12121" s="64">
        <v>2</v>
      </c>
      <c r="I12121" s="64">
        <v>4</v>
      </c>
      <c r="J12121" s="66">
        <v>6</v>
      </c>
      <c r="K12121" s="67">
        <v>80718</v>
      </c>
      <c r="L12121" s="68" t="s">
        <v>15</v>
      </c>
      <c r="M12121" s="68" t="s">
        <v>254</v>
      </c>
    </row>
    <row r="12122" spans="1:13" s="3" customFormat="1" ht="12.75" x14ac:dyDescent="0.2">
      <c r="A12122" s="62" t="s">
        <v>13359</v>
      </c>
      <c r="B12122" s="62" t="s">
        <v>222</v>
      </c>
      <c r="C12122" s="63">
        <v>16</v>
      </c>
      <c r="D12122" s="62" t="s">
        <v>13381</v>
      </c>
      <c r="E12122" s="62" t="s">
        <v>7665</v>
      </c>
      <c r="F12122" s="69">
        <v>44121804</v>
      </c>
      <c r="G12122" s="62" t="s">
        <v>13630</v>
      </c>
      <c r="H12122" s="62">
        <v>2</v>
      </c>
      <c r="I12122" s="62">
        <v>4</v>
      </c>
      <c r="J12122" s="70">
        <v>320</v>
      </c>
      <c r="K12122" s="71">
        <v>454400</v>
      </c>
      <c r="L12122" s="72" t="s">
        <v>15</v>
      </c>
      <c r="M12122" s="72" t="s">
        <v>254</v>
      </c>
    </row>
    <row r="12123" spans="1:13" s="3" customFormat="1" ht="12.75" x14ac:dyDescent="0.2">
      <c r="A12123" s="62" t="s">
        <v>13359</v>
      </c>
      <c r="B12123" s="62" t="s">
        <v>869</v>
      </c>
      <c r="C12123" s="63">
        <v>16</v>
      </c>
      <c r="D12123" s="64" t="s">
        <v>13488</v>
      </c>
      <c r="E12123" s="64" t="s">
        <v>7666</v>
      </c>
      <c r="F12123" s="65">
        <v>44111912</v>
      </c>
      <c r="G12123" s="64" t="s">
        <v>13630</v>
      </c>
      <c r="H12123" s="64">
        <v>2</v>
      </c>
      <c r="I12123" s="64">
        <v>4</v>
      </c>
      <c r="J12123" s="66">
        <v>240</v>
      </c>
      <c r="K12123" s="67">
        <v>626400</v>
      </c>
      <c r="L12123" s="68" t="s">
        <v>15</v>
      </c>
      <c r="M12123" s="68" t="s">
        <v>254</v>
      </c>
    </row>
    <row r="12124" spans="1:13" s="3" customFormat="1" ht="12.75" x14ac:dyDescent="0.2">
      <c r="A12124" s="62" t="s">
        <v>13359</v>
      </c>
      <c r="B12124" s="62" t="s">
        <v>216</v>
      </c>
      <c r="C12124" s="63">
        <v>16</v>
      </c>
      <c r="D12124" s="62" t="s">
        <v>13377</v>
      </c>
      <c r="E12124" s="62" t="s">
        <v>7667</v>
      </c>
      <c r="F12124" s="69">
        <v>55121616</v>
      </c>
      <c r="G12124" s="62" t="s">
        <v>13630</v>
      </c>
      <c r="H12124" s="62">
        <v>2</v>
      </c>
      <c r="I12124" s="62">
        <v>4</v>
      </c>
      <c r="J12124" s="70">
        <v>200</v>
      </c>
      <c r="K12124" s="71">
        <v>602600</v>
      </c>
      <c r="L12124" s="72" t="s">
        <v>15</v>
      </c>
      <c r="M12124" s="72" t="s">
        <v>254</v>
      </c>
    </row>
    <row r="12125" spans="1:13" s="3" customFormat="1" ht="12.75" x14ac:dyDescent="0.2">
      <c r="A12125" s="62" t="s">
        <v>13359</v>
      </c>
      <c r="B12125" s="62" t="s">
        <v>216</v>
      </c>
      <c r="C12125" s="63">
        <v>16</v>
      </c>
      <c r="D12125" s="64" t="s">
        <v>13377</v>
      </c>
      <c r="E12125" s="64" t="s">
        <v>7668</v>
      </c>
      <c r="F12125" s="65">
        <v>44121634</v>
      </c>
      <c r="G12125" s="64" t="s">
        <v>13630</v>
      </c>
      <c r="H12125" s="64">
        <v>2</v>
      </c>
      <c r="I12125" s="64">
        <v>4</v>
      </c>
      <c r="J12125" s="66">
        <v>40</v>
      </c>
      <c r="K12125" s="67">
        <v>169760</v>
      </c>
      <c r="L12125" s="68" t="s">
        <v>15</v>
      </c>
      <c r="M12125" s="68" t="s">
        <v>254</v>
      </c>
    </row>
    <row r="12126" spans="1:13" s="3" customFormat="1" ht="12.75" x14ac:dyDescent="0.2">
      <c r="A12126" s="62" t="s">
        <v>13359</v>
      </c>
      <c r="B12126" s="62" t="s">
        <v>216</v>
      </c>
      <c r="C12126" s="63">
        <v>16</v>
      </c>
      <c r="D12126" s="62" t="s">
        <v>13377</v>
      </c>
      <c r="E12126" s="62" t="s">
        <v>7669</v>
      </c>
      <c r="F12126" s="69">
        <v>44121634</v>
      </c>
      <c r="G12126" s="62" t="s">
        <v>13630</v>
      </c>
      <c r="H12126" s="62">
        <v>2</v>
      </c>
      <c r="I12126" s="62">
        <v>4</v>
      </c>
      <c r="J12126" s="70">
        <v>10</v>
      </c>
      <c r="K12126" s="71">
        <v>8340</v>
      </c>
      <c r="L12126" s="72" t="s">
        <v>15</v>
      </c>
      <c r="M12126" s="72" t="s">
        <v>254</v>
      </c>
    </row>
    <row r="12127" spans="1:13" s="3" customFormat="1" ht="12.75" x14ac:dyDescent="0.2">
      <c r="A12127" s="62" t="s">
        <v>13359</v>
      </c>
      <c r="B12127" s="62" t="s">
        <v>216</v>
      </c>
      <c r="C12127" s="63">
        <v>16</v>
      </c>
      <c r="D12127" s="64" t="s">
        <v>13377</v>
      </c>
      <c r="E12127" s="64" t="s">
        <v>7670</v>
      </c>
      <c r="F12127" s="65">
        <v>14111616</v>
      </c>
      <c r="G12127" s="64" t="s">
        <v>13630</v>
      </c>
      <c r="H12127" s="64">
        <v>2</v>
      </c>
      <c r="I12127" s="64">
        <v>4</v>
      </c>
      <c r="J12127" s="66">
        <v>10</v>
      </c>
      <c r="K12127" s="67">
        <v>771260</v>
      </c>
      <c r="L12127" s="68" t="s">
        <v>15</v>
      </c>
      <c r="M12127" s="68" t="s">
        <v>254</v>
      </c>
    </row>
    <row r="12128" spans="1:13" s="3" customFormat="1" ht="12.75" x14ac:dyDescent="0.2">
      <c r="A12128" s="62" t="s">
        <v>13359</v>
      </c>
      <c r="B12128" s="62" t="s">
        <v>216</v>
      </c>
      <c r="C12128" s="63">
        <v>16</v>
      </c>
      <c r="D12128" s="62" t="s">
        <v>13377</v>
      </c>
      <c r="E12128" s="62" t="s">
        <v>7671</v>
      </c>
      <c r="F12128" s="69">
        <v>14111600</v>
      </c>
      <c r="G12128" s="62" t="s">
        <v>13630</v>
      </c>
      <c r="H12128" s="62">
        <v>2</v>
      </c>
      <c r="I12128" s="62">
        <v>4</v>
      </c>
      <c r="J12128" s="70">
        <v>10</v>
      </c>
      <c r="K12128" s="71">
        <v>771260</v>
      </c>
      <c r="L12128" s="72" t="s">
        <v>15</v>
      </c>
      <c r="M12128" s="72" t="s">
        <v>254</v>
      </c>
    </row>
    <row r="12129" spans="1:13" s="3" customFormat="1" ht="12.75" x14ac:dyDescent="0.2">
      <c r="A12129" s="62" t="s">
        <v>13359</v>
      </c>
      <c r="B12129" s="62" t="s">
        <v>910</v>
      </c>
      <c r="C12129" s="63">
        <v>16</v>
      </c>
      <c r="D12129" s="64" t="s">
        <v>13529</v>
      </c>
      <c r="E12129" s="64" t="s">
        <v>7672</v>
      </c>
      <c r="F12129" s="65">
        <v>40151500</v>
      </c>
      <c r="G12129" s="64" t="s">
        <v>13630</v>
      </c>
      <c r="H12129" s="64">
        <v>2</v>
      </c>
      <c r="I12129" s="64">
        <v>4</v>
      </c>
      <c r="J12129" s="66">
        <v>500</v>
      </c>
      <c r="K12129" s="67">
        <v>11352500</v>
      </c>
      <c r="L12129" s="68" t="s">
        <v>15</v>
      </c>
      <c r="M12129" s="68" t="s">
        <v>254</v>
      </c>
    </row>
    <row r="12130" spans="1:13" s="3" customFormat="1" ht="12.75" x14ac:dyDescent="0.2">
      <c r="A12130" s="62" t="s">
        <v>13359</v>
      </c>
      <c r="B12130" s="62" t="s">
        <v>910</v>
      </c>
      <c r="C12130" s="63">
        <v>16</v>
      </c>
      <c r="D12130" s="62" t="s">
        <v>13529</v>
      </c>
      <c r="E12130" s="62" t="s">
        <v>7672</v>
      </c>
      <c r="F12130" s="69">
        <v>40151500</v>
      </c>
      <c r="G12130" s="62" t="s">
        <v>13630</v>
      </c>
      <c r="H12130" s="62">
        <v>2</v>
      </c>
      <c r="I12130" s="62">
        <v>4</v>
      </c>
      <c r="J12130" s="70">
        <v>500</v>
      </c>
      <c r="K12130" s="71">
        <v>10091000</v>
      </c>
      <c r="L12130" s="72" t="s">
        <v>15</v>
      </c>
      <c r="M12130" s="72" t="s">
        <v>254</v>
      </c>
    </row>
    <row r="12131" spans="1:13" s="3" customFormat="1" ht="12.75" x14ac:dyDescent="0.2">
      <c r="A12131" s="62" t="s">
        <v>13359</v>
      </c>
      <c r="B12131" s="62" t="s">
        <v>910</v>
      </c>
      <c r="C12131" s="63">
        <v>16</v>
      </c>
      <c r="D12131" s="64" t="s">
        <v>13529</v>
      </c>
      <c r="E12131" s="64" t="s">
        <v>7673</v>
      </c>
      <c r="F12131" s="65">
        <v>40151500</v>
      </c>
      <c r="G12131" s="64" t="s">
        <v>13630</v>
      </c>
      <c r="H12131" s="64">
        <v>2</v>
      </c>
      <c r="I12131" s="64">
        <v>4</v>
      </c>
      <c r="J12131" s="66">
        <v>500</v>
      </c>
      <c r="K12131" s="67">
        <v>8830000</v>
      </c>
      <c r="L12131" s="68" t="s">
        <v>15</v>
      </c>
      <c r="M12131" s="68" t="s">
        <v>254</v>
      </c>
    </row>
    <row r="12132" spans="1:13" s="3" customFormat="1" ht="12.75" x14ac:dyDescent="0.2">
      <c r="A12132" s="62" t="s">
        <v>13359</v>
      </c>
      <c r="B12132" s="62" t="s">
        <v>910</v>
      </c>
      <c r="C12132" s="63">
        <v>16</v>
      </c>
      <c r="D12132" s="62" t="s">
        <v>13529</v>
      </c>
      <c r="E12132" s="62" t="s">
        <v>7673</v>
      </c>
      <c r="F12132" s="69">
        <v>40151500</v>
      </c>
      <c r="G12132" s="62" t="s">
        <v>13630</v>
      </c>
      <c r="H12132" s="62">
        <v>2</v>
      </c>
      <c r="I12132" s="62">
        <v>4</v>
      </c>
      <c r="J12132" s="70">
        <v>200</v>
      </c>
      <c r="K12132" s="71">
        <v>4541000</v>
      </c>
      <c r="L12132" s="72" t="s">
        <v>15</v>
      </c>
      <c r="M12132" s="72" t="s">
        <v>254</v>
      </c>
    </row>
    <row r="12133" spans="1:13" s="3" customFormat="1" ht="12.75" x14ac:dyDescent="0.2">
      <c r="A12133" s="62" t="s">
        <v>13359</v>
      </c>
      <c r="B12133" s="62" t="s">
        <v>910</v>
      </c>
      <c r="C12133" s="63">
        <v>16</v>
      </c>
      <c r="D12133" s="64" t="s">
        <v>13529</v>
      </c>
      <c r="E12133" s="64" t="s">
        <v>7674</v>
      </c>
      <c r="F12133" s="65">
        <v>40151500</v>
      </c>
      <c r="G12133" s="64" t="s">
        <v>13630</v>
      </c>
      <c r="H12133" s="64">
        <v>2</v>
      </c>
      <c r="I12133" s="64">
        <v>4</v>
      </c>
      <c r="J12133" s="66">
        <v>200</v>
      </c>
      <c r="K12133" s="67">
        <v>892000</v>
      </c>
      <c r="L12133" s="68" t="s">
        <v>15</v>
      </c>
      <c r="M12133" s="68" t="s">
        <v>254</v>
      </c>
    </row>
    <row r="12134" spans="1:13" s="3" customFormat="1" ht="12.75" x14ac:dyDescent="0.2">
      <c r="A12134" s="62" t="s">
        <v>13359</v>
      </c>
      <c r="B12134" s="62" t="s">
        <v>217</v>
      </c>
      <c r="C12134" s="63">
        <v>16</v>
      </c>
      <c r="D12134" s="62" t="s">
        <v>13378</v>
      </c>
      <c r="E12134" s="62" t="s">
        <v>7675</v>
      </c>
      <c r="F12134" s="69">
        <v>44121905</v>
      </c>
      <c r="G12134" s="62" t="s">
        <v>13630</v>
      </c>
      <c r="H12134" s="62">
        <v>2</v>
      </c>
      <c r="I12134" s="62">
        <v>4</v>
      </c>
      <c r="J12134" s="70">
        <v>15</v>
      </c>
      <c r="K12134" s="71">
        <v>82515</v>
      </c>
      <c r="L12134" s="72" t="s">
        <v>15</v>
      </c>
      <c r="M12134" s="72" t="s">
        <v>254</v>
      </c>
    </row>
    <row r="12135" spans="1:13" s="3" customFormat="1" ht="12.75" x14ac:dyDescent="0.2">
      <c r="A12135" s="62" t="s">
        <v>13359</v>
      </c>
      <c r="B12135" s="62" t="s">
        <v>217</v>
      </c>
      <c r="C12135" s="63">
        <v>16</v>
      </c>
      <c r="D12135" s="64" t="s">
        <v>13378</v>
      </c>
      <c r="E12135" s="64" t="s">
        <v>7676</v>
      </c>
      <c r="F12135" s="65">
        <v>44121612</v>
      </c>
      <c r="G12135" s="64" t="s">
        <v>13630</v>
      </c>
      <c r="H12135" s="64">
        <v>2</v>
      </c>
      <c r="I12135" s="64">
        <v>4</v>
      </c>
      <c r="J12135" s="66">
        <v>30</v>
      </c>
      <c r="K12135" s="67">
        <v>108690</v>
      </c>
      <c r="L12135" s="68" t="s">
        <v>15</v>
      </c>
      <c r="M12135" s="68" t="s">
        <v>254</v>
      </c>
    </row>
    <row r="12136" spans="1:13" s="3" customFormat="1" ht="12.75" x14ac:dyDescent="0.2">
      <c r="A12136" s="62" t="s">
        <v>13359</v>
      </c>
      <c r="B12136" s="62" t="s">
        <v>217</v>
      </c>
      <c r="C12136" s="63">
        <v>16</v>
      </c>
      <c r="D12136" s="62" t="s">
        <v>13378</v>
      </c>
      <c r="E12136" s="62" t="s">
        <v>7677</v>
      </c>
      <c r="F12136" s="69">
        <v>60121523</v>
      </c>
      <c r="G12136" s="62" t="s">
        <v>13630</v>
      </c>
      <c r="H12136" s="62">
        <v>2</v>
      </c>
      <c r="I12136" s="62">
        <v>4</v>
      </c>
      <c r="J12136" s="70">
        <v>150</v>
      </c>
      <c r="K12136" s="71">
        <v>436500</v>
      </c>
      <c r="L12136" s="72" t="s">
        <v>15</v>
      </c>
      <c r="M12136" s="72" t="s">
        <v>254</v>
      </c>
    </row>
    <row r="12137" spans="1:13" s="3" customFormat="1" ht="12.75" x14ac:dyDescent="0.2">
      <c r="A12137" s="62" t="s">
        <v>13359</v>
      </c>
      <c r="B12137" s="62" t="s">
        <v>217</v>
      </c>
      <c r="C12137" s="63">
        <v>16</v>
      </c>
      <c r="D12137" s="64" t="s">
        <v>13378</v>
      </c>
      <c r="E12137" s="64" t="s">
        <v>7678</v>
      </c>
      <c r="F12137" s="65">
        <v>60121523</v>
      </c>
      <c r="G12137" s="64" t="s">
        <v>13630</v>
      </c>
      <c r="H12137" s="64">
        <v>2</v>
      </c>
      <c r="I12137" s="64">
        <v>4</v>
      </c>
      <c r="J12137" s="66">
        <v>120</v>
      </c>
      <c r="K12137" s="67">
        <v>568200</v>
      </c>
      <c r="L12137" s="68" t="s">
        <v>15</v>
      </c>
      <c r="M12137" s="68" t="s">
        <v>254</v>
      </c>
    </row>
    <row r="12138" spans="1:13" s="3" customFormat="1" ht="12.75" x14ac:dyDescent="0.2">
      <c r="A12138" s="62" t="s">
        <v>13359</v>
      </c>
      <c r="B12138" s="62" t="s">
        <v>217</v>
      </c>
      <c r="C12138" s="63">
        <v>16</v>
      </c>
      <c r="D12138" s="62" t="s">
        <v>13378</v>
      </c>
      <c r="E12138" s="62" t="s">
        <v>7679</v>
      </c>
      <c r="F12138" s="69">
        <v>60121524</v>
      </c>
      <c r="G12138" s="62" t="s">
        <v>13630</v>
      </c>
      <c r="H12138" s="62">
        <v>2</v>
      </c>
      <c r="I12138" s="62">
        <v>4</v>
      </c>
      <c r="J12138" s="70">
        <v>300</v>
      </c>
      <c r="K12138" s="71">
        <v>1372800</v>
      </c>
      <c r="L12138" s="72" t="s">
        <v>15</v>
      </c>
      <c r="M12138" s="72" t="s">
        <v>254</v>
      </c>
    </row>
    <row r="12139" spans="1:13" s="3" customFormat="1" ht="12.75" x14ac:dyDescent="0.2">
      <c r="A12139" s="62" t="s">
        <v>13359</v>
      </c>
      <c r="B12139" s="62" t="s">
        <v>217</v>
      </c>
      <c r="C12139" s="63">
        <v>16</v>
      </c>
      <c r="D12139" s="64" t="s">
        <v>13378</v>
      </c>
      <c r="E12139" s="64" t="s">
        <v>7680</v>
      </c>
      <c r="F12139" s="65">
        <v>44121615</v>
      </c>
      <c r="G12139" s="64" t="s">
        <v>13630</v>
      </c>
      <c r="H12139" s="64">
        <v>2</v>
      </c>
      <c r="I12139" s="64">
        <v>4</v>
      </c>
      <c r="J12139" s="66">
        <v>30</v>
      </c>
      <c r="K12139" s="67">
        <v>765540</v>
      </c>
      <c r="L12139" s="68" t="s">
        <v>15</v>
      </c>
      <c r="M12139" s="68" t="s">
        <v>254</v>
      </c>
    </row>
    <row r="12140" spans="1:13" s="3" customFormat="1" ht="12.75" x14ac:dyDescent="0.2">
      <c r="A12140" s="62" t="s">
        <v>13359</v>
      </c>
      <c r="B12140" s="62" t="s">
        <v>217</v>
      </c>
      <c r="C12140" s="63">
        <v>16</v>
      </c>
      <c r="D12140" s="62" t="s">
        <v>13378</v>
      </c>
      <c r="E12140" s="62" t="s">
        <v>7681</v>
      </c>
      <c r="F12140" s="69">
        <v>44121706</v>
      </c>
      <c r="G12140" s="62" t="s">
        <v>13630</v>
      </c>
      <c r="H12140" s="62">
        <v>2</v>
      </c>
      <c r="I12140" s="62">
        <v>4</v>
      </c>
      <c r="J12140" s="70">
        <v>340</v>
      </c>
      <c r="K12140" s="71">
        <v>2942360</v>
      </c>
      <c r="L12140" s="72" t="s">
        <v>15</v>
      </c>
      <c r="M12140" s="72" t="s">
        <v>254</v>
      </c>
    </row>
    <row r="12141" spans="1:13" s="3" customFormat="1" ht="12.75" x14ac:dyDescent="0.2">
      <c r="A12141" s="62" t="s">
        <v>13359</v>
      </c>
      <c r="B12141" s="62" t="s">
        <v>217</v>
      </c>
      <c r="C12141" s="63">
        <v>16</v>
      </c>
      <c r="D12141" s="64" t="s">
        <v>13378</v>
      </c>
      <c r="E12141" s="64" t="s">
        <v>7412</v>
      </c>
      <c r="F12141" s="65">
        <v>44121708</v>
      </c>
      <c r="G12141" s="64" t="s">
        <v>13630</v>
      </c>
      <c r="H12141" s="64">
        <v>2</v>
      </c>
      <c r="I12141" s="64">
        <v>4</v>
      </c>
      <c r="J12141" s="66">
        <v>400</v>
      </c>
      <c r="K12141" s="67">
        <v>3643600</v>
      </c>
      <c r="L12141" s="68" t="s">
        <v>15</v>
      </c>
      <c r="M12141" s="68" t="s">
        <v>254</v>
      </c>
    </row>
    <row r="12142" spans="1:13" s="3" customFormat="1" ht="12.75" x14ac:dyDescent="0.2">
      <c r="A12142" s="62" t="s">
        <v>13359</v>
      </c>
      <c r="B12142" s="62" t="s">
        <v>217</v>
      </c>
      <c r="C12142" s="63">
        <v>16</v>
      </c>
      <c r="D12142" s="62" t="s">
        <v>13378</v>
      </c>
      <c r="E12142" s="62" t="s">
        <v>7682</v>
      </c>
      <c r="F12142" s="69">
        <v>44121708</v>
      </c>
      <c r="G12142" s="62" t="s">
        <v>13630</v>
      </c>
      <c r="H12142" s="62">
        <v>2</v>
      </c>
      <c r="I12142" s="62">
        <v>4</v>
      </c>
      <c r="J12142" s="70">
        <v>200</v>
      </c>
      <c r="K12142" s="71">
        <v>594000</v>
      </c>
      <c r="L12142" s="72" t="s">
        <v>15</v>
      </c>
      <c r="M12142" s="72" t="s">
        <v>254</v>
      </c>
    </row>
    <row r="12143" spans="1:13" s="3" customFormat="1" ht="12.75" x14ac:dyDescent="0.2">
      <c r="A12143" s="62" t="s">
        <v>13359</v>
      </c>
      <c r="B12143" s="62" t="s">
        <v>217</v>
      </c>
      <c r="C12143" s="63">
        <v>16</v>
      </c>
      <c r="D12143" s="64" t="s">
        <v>13378</v>
      </c>
      <c r="E12143" s="64" t="s">
        <v>7414</v>
      </c>
      <c r="F12143" s="65">
        <v>44121708</v>
      </c>
      <c r="G12143" s="64" t="s">
        <v>13630</v>
      </c>
      <c r="H12143" s="64">
        <v>2</v>
      </c>
      <c r="I12143" s="64">
        <v>4</v>
      </c>
      <c r="J12143" s="66">
        <v>180</v>
      </c>
      <c r="K12143" s="67">
        <v>388620</v>
      </c>
      <c r="L12143" s="68" t="s">
        <v>15</v>
      </c>
      <c r="M12143" s="68" t="s">
        <v>254</v>
      </c>
    </row>
    <row r="12144" spans="1:13" s="3" customFormat="1" ht="12.75" x14ac:dyDescent="0.2">
      <c r="A12144" s="62" t="s">
        <v>13359</v>
      </c>
      <c r="B12144" s="62" t="s">
        <v>217</v>
      </c>
      <c r="C12144" s="63">
        <v>16</v>
      </c>
      <c r="D12144" s="62" t="s">
        <v>13378</v>
      </c>
      <c r="E12144" s="62" t="s">
        <v>7683</v>
      </c>
      <c r="F12144" s="69">
        <v>32101601</v>
      </c>
      <c r="G12144" s="62" t="s">
        <v>13630</v>
      </c>
      <c r="H12144" s="62">
        <v>2</v>
      </c>
      <c r="I12144" s="62">
        <v>4</v>
      </c>
      <c r="J12144" s="70">
        <v>26</v>
      </c>
      <c r="K12144" s="71">
        <v>623142</v>
      </c>
      <c r="L12144" s="72" t="s">
        <v>15</v>
      </c>
      <c r="M12144" s="72" t="s">
        <v>254</v>
      </c>
    </row>
    <row r="12145" spans="1:13" s="3" customFormat="1" ht="12.75" x14ac:dyDescent="0.2">
      <c r="A12145" s="62" t="s">
        <v>13359</v>
      </c>
      <c r="B12145" s="62" t="s">
        <v>217</v>
      </c>
      <c r="C12145" s="63">
        <v>16</v>
      </c>
      <c r="D12145" s="64" t="s">
        <v>13378</v>
      </c>
      <c r="E12145" s="64" t="s">
        <v>7457</v>
      </c>
      <c r="F12145" s="65">
        <v>44121716</v>
      </c>
      <c r="G12145" s="64" t="s">
        <v>13630</v>
      </c>
      <c r="H12145" s="64">
        <v>2</v>
      </c>
      <c r="I12145" s="64">
        <v>4</v>
      </c>
      <c r="J12145" s="66">
        <v>180</v>
      </c>
      <c r="K12145" s="67">
        <v>506160</v>
      </c>
      <c r="L12145" s="68" t="s">
        <v>15</v>
      </c>
      <c r="M12145" s="68" t="s">
        <v>254</v>
      </c>
    </row>
    <row r="12146" spans="1:13" s="3" customFormat="1" ht="12.75" x14ac:dyDescent="0.2">
      <c r="A12146" s="62" t="s">
        <v>13359</v>
      </c>
      <c r="B12146" s="62" t="s">
        <v>219</v>
      </c>
      <c r="C12146" s="63">
        <v>16</v>
      </c>
      <c r="D12146" s="62" t="s">
        <v>13379</v>
      </c>
      <c r="E12146" s="62" t="s">
        <v>7684</v>
      </c>
      <c r="F12146" s="69">
        <v>44122025</v>
      </c>
      <c r="G12146" s="62" t="s">
        <v>13630</v>
      </c>
      <c r="H12146" s="62">
        <v>2</v>
      </c>
      <c r="I12146" s="62">
        <v>4</v>
      </c>
      <c r="J12146" s="70">
        <v>50</v>
      </c>
      <c r="K12146" s="71">
        <v>248850</v>
      </c>
      <c r="L12146" s="72" t="s">
        <v>15</v>
      </c>
      <c r="M12146" s="72" t="s">
        <v>254</v>
      </c>
    </row>
    <row r="12147" spans="1:13" s="3" customFormat="1" ht="12.75" x14ac:dyDescent="0.2">
      <c r="A12147" s="62" t="s">
        <v>13359</v>
      </c>
      <c r="B12147" s="62" t="s">
        <v>219</v>
      </c>
      <c r="C12147" s="63">
        <v>16</v>
      </c>
      <c r="D12147" s="64" t="s">
        <v>13379</v>
      </c>
      <c r="E12147" s="64" t="s">
        <v>7685</v>
      </c>
      <c r="F12147" s="65">
        <v>31162001</v>
      </c>
      <c r="G12147" s="64" t="s">
        <v>13630</v>
      </c>
      <c r="H12147" s="64">
        <v>2</v>
      </c>
      <c r="I12147" s="64">
        <v>4</v>
      </c>
      <c r="J12147" s="66">
        <v>100</v>
      </c>
      <c r="K12147" s="67">
        <v>567700</v>
      </c>
      <c r="L12147" s="68" t="s">
        <v>15</v>
      </c>
      <c r="M12147" s="68" t="s">
        <v>254</v>
      </c>
    </row>
    <row r="12148" spans="1:13" s="3" customFormat="1" ht="12.75" x14ac:dyDescent="0.2">
      <c r="A12148" s="62" t="s">
        <v>13359</v>
      </c>
      <c r="B12148" s="62" t="s">
        <v>219</v>
      </c>
      <c r="C12148" s="63">
        <v>16</v>
      </c>
      <c r="D12148" s="62" t="s">
        <v>13379</v>
      </c>
      <c r="E12148" s="62" t="s">
        <v>7686</v>
      </c>
      <c r="F12148" s="69">
        <v>44122107</v>
      </c>
      <c r="G12148" s="62" t="s">
        <v>13630</v>
      </c>
      <c r="H12148" s="62">
        <v>2</v>
      </c>
      <c r="I12148" s="62">
        <v>4</v>
      </c>
      <c r="J12148" s="70">
        <v>10</v>
      </c>
      <c r="K12148" s="71">
        <v>38960</v>
      </c>
      <c r="L12148" s="72" t="s">
        <v>15</v>
      </c>
      <c r="M12148" s="72" t="s">
        <v>254</v>
      </c>
    </row>
    <row r="12149" spans="1:13" s="3" customFormat="1" ht="12.75" x14ac:dyDescent="0.2">
      <c r="A12149" s="62" t="s">
        <v>13359</v>
      </c>
      <c r="B12149" s="62" t="s">
        <v>219</v>
      </c>
      <c r="C12149" s="63">
        <v>16</v>
      </c>
      <c r="D12149" s="64" t="s">
        <v>13379</v>
      </c>
      <c r="E12149" s="64" t="s">
        <v>7687</v>
      </c>
      <c r="F12149" s="65">
        <v>44122107</v>
      </c>
      <c r="G12149" s="64" t="s">
        <v>13630</v>
      </c>
      <c r="H12149" s="64">
        <v>2</v>
      </c>
      <c r="I12149" s="64">
        <v>4</v>
      </c>
      <c r="J12149" s="66">
        <v>8</v>
      </c>
      <c r="K12149" s="67">
        <v>39352</v>
      </c>
      <c r="L12149" s="68" t="s">
        <v>15</v>
      </c>
      <c r="M12149" s="68" t="s">
        <v>254</v>
      </c>
    </row>
    <row r="12150" spans="1:13" s="3" customFormat="1" ht="12.75" x14ac:dyDescent="0.2">
      <c r="A12150" s="62" t="s">
        <v>13359</v>
      </c>
      <c r="B12150" s="62" t="s">
        <v>219</v>
      </c>
      <c r="C12150" s="63">
        <v>16</v>
      </c>
      <c r="D12150" s="62" t="s">
        <v>13379</v>
      </c>
      <c r="E12150" s="62" t="s">
        <v>7688</v>
      </c>
      <c r="F12150" s="69">
        <v>44122107</v>
      </c>
      <c r="G12150" s="62" t="s">
        <v>13630</v>
      </c>
      <c r="H12150" s="62">
        <v>2</v>
      </c>
      <c r="I12150" s="62">
        <v>4</v>
      </c>
      <c r="J12150" s="70">
        <v>60</v>
      </c>
      <c r="K12150" s="71">
        <v>184620</v>
      </c>
      <c r="L12150" s="72" t="s">
        <v>15</v>
      </c>
      <c r="M12150" s="72" t="s">
        <v>254</v>
      </c>
    </row>
    <row r="12151" spans="1:13" s="3" customFormat="1" ht="12.75" x14ac:dyDescent="0.2">
      <c r="A12151" s="62" t="s">
        <v>13359</v>
      </c>
      <c r="B12151" s="62" t="s">
        <v>219</v>
      </c>
      <c r="C12151" s="63">
        <v>16</v>
      </c>
      <c r="D12151" s="64" t="s">
        <v>13379</v>
      </c>
      <c r="E12151" s="64" t="s">
        <v>7689</v>
      </c>
      <c r="F12151" s="65">
        <v>44122104</v>
      </c>
      <c r="G12151" s="64" t="s">
        <v>13630</v>
      </c>
      <c r="H12151" s="64">
        <v>2</v>
      </c>
      <c r="I12151" s="64">
        <v>4</v>
      </c>
      <c r="J12151" s="66">
        <v>150</v>
      </c>
      <c r="K12151" s="67">
        <v>212400</v>
      </c>
      <c r="L12151" s="68" t="s">
        <v>15</v>
      </c>
      <c r="M12151" s="68" t="s">
        <v>254</v>
      </c>
    </row>
    <row r="12152" spans="1:13" s="3" customFormat="1" ht="12.75" x14ac:dyDescent="0.2">
      <c r="A12152" s="62" t="s">
        <v>13359</v>
      </c>
      <c r="B12152" s="62" t="s">
        <v>219</v>
      </c>
      <c r="C12152" s="63">
        <v>16</v>
      </c>
      <c r="D12152" s="62" t="s">
        <v>13379</v>
      </c>
      <c r="E12152" s="62" t="s">
        <v>7690</v>
      </c>
      <c r="F12152" s="69">
        <v>44122010</v>
      </c>
      <c r="G12152" s="62" t="s">
        <v>13630</v>
      </c>
      <c r="H12152" s="62">
        <v>2</v>
      </c>
      <c r="I12152" s="62">
        <v>4</v>
      </c>
      <c r="J12152" s="70">
        <v>30</v>
      </c>
      <c r="K12152" s="71">
        <v>38340</v>
      </c>
      <c r="L12152" s="72" t="s">
        <v>15</v>
      </c>
      <c r="M12152" s="72" t="s">
        <v>254</v>
      </c>
    </row>
    <row r="12153" spans="1:13" s="3" customFormat="1" ht="12.75" x14ac:dyDescent="0.2">
      <c r="A12153" s="62" t="s">
        <v>13359</v>
      </c>
      <c r="B12153" s="62" t="s">
        <v>219</v>
      </c>
      <c r="C12153" s="63">
        <v>16</v>
      </c>
      <c r="D12153" s="64" t="s">
        <v>13379</v>
      </c>
      <c r="E12153" s="64" t="s">
        <v>7691</v>
      </c>
      <c r="F12153" s="65">
        <v>44122010</v>
      </c>
      <c r="G12153" s="64" t="s">
        <v>13630</v>
      </c>
      <c r="H12153" s="64">
        <v>2</v>
      </c>
      <c r="I12153" s="64">
        <v>4</v>
      </c>
      <c r="J12153" s="66">
        <v>30</v>
      </c>
      <c r="K12153" s="67">
        <v>63600</v>
      </c>
      <c r="L12153" s="68" t="s">
        <v>15</v>
      </c>
      <c r="M12153" s="68" t="s">
        <v>254</v>
      </c>
    </row>
    <row r="12154" spans="1:13" s="3" customFormat="1" ht="12.75" x14ac:dyDescent="0.2">
      <c r="A12154" s="62" t="s">
        <v>13359</v>
      </c>
      <c r="B12154" s="62" t="s">
        <v>219</v>
      </c>
      <c r="C12154" s="63">
        <v>16</v>
      </c>
      <c r="D12154" s="62" t="s">
        <v>13379</v>
      </c>
      <c r="E12154" s="62" t="s">
        <v>7692</v>
      </c>
      <c r="F12154" s="69">
        <v>60105702</v>
      </c>
      <c r="G12154" s="62" t="s">
        <v>13630</v>
      </c>
      <c r="H12154" s="62">
        <v>2</v>
      </c>
      <c r="I12154" s="62">
        <v>4</v>
      </c>
      <c r="J12154" s="70">
        <v>10</v>
      </c>
      <c r="K12154" s="71">
        <v>70490</v>
      </c>
      <c r="L12154" s="72" t="s">
        <v>846</v>
      </c>
      <c r="M12154" s="72" t="s">
        <v>254</v>
      </c>
    </row>
    <row r="12155" spans="1:13" s="3" customFormat="1" ht="12.75" x14ac:dyDescent="0.2">
      <c r="A12155" s="62" t="s">
        <v>13359</v>
      </c>
      <c r="B12155" s="62" t="s">
        <v>219</v>
      </c>
      <c r="C12155" s="63">
        <v>16</v>
      </c>
      <c r="D12155" s="64" t="s">
        <v>13379</v>
      </c>
      <c r="E12155" s="64" t="s">
        <v>7480</v>
      </c>
      <c r="F12155" s="65">
        <v>44121619</v>
      </c>
      <c r="G12155" s="64" t="s">
        <v>13630</v>
      </c>
      <c r="H12155" s="64">
        <v>2</v>
      </c>
      <c r="I12155" s="64">
        <v>4</v>
      </c>
      <c r="J12155" s="66">
        <v>100</v>
      </c>
      <c r="K12155" s="67">
        <v>224400</v>
      </c>
      <c r="L12155" s="68" t="s">
        <v>15</v>
      </c>
      <c r="M12155" s="68" t="s">
        <v>254</v>
      </c>
    </row>
    <row r="12156" spans="1:13" s="3" customFormat="1" ht="12.75" x14ac:dyDescent="0.2">
      <c r="A12156" s="62" t="s">
        <v>13359</v>
      </c>
      <c r="B12156" s="62" t="s">
        <v>219</v>
      </c>
      <c r="C12156" s="63">
        <v>16</v>
      </c>
      <c r="D12156" s="62" t="s">
        <v>13379</v>
      </c>
      <c r="E12156" s="62" t="s">
        <v>501</v>
      </c>
      <c r="F12156" s="69">
        <v>44121618</v>
      </c>
      <c r="G12156" s="62" t="s">
        <v>13630</v>
      </c>
      <c r="H12156" s="62">
        <v>2</v>
      </c>
      <c r="I12156" s="62">
        <v>4</v>
      </c>
      <c r="J12156" s="70">
        <v>10</v>
      </c>
      <c r="K12156" s="71">
        <v>32780</v>
      </c>
      <c r="L12156" s="72" t="s">
        <v>15</v>
      </c>
      <c r="M12156" s="72" t="s">
        <v>254</v>
      </c>
    </row>
    <row r="12157" spans="1:13" s="3" customFormat="1" ht="12.75" x14ac:dyDescent="0.2">
      <c r="A12157" s="62" t="s">
        <v>13359</v>
      </c>
      <c r="B12157" s="62" t="s">
        <v>219</v>
      </c>
      <c r="C12157" s="63">
        <v>16</v>
      </c>
      <c r="D12157" s="64" t="s">
        <v>13379</v>
      </c>
      <c r="E12157" s="64" t="s">
        <v>7693</v>
      </c>
      <c r="F12157" s="65">
        <v>60121301</v>
      </c>
      <c r="G12157" s="64" t="s">
        <v>13630</v>
      </c>
      <c r="H12157" s="64">
        <v>2</v>
      </c>
      <c r="I12157" s="64">
        <v>4</v>
      </c>
      <c r="J12157" s="66">
        <v>3</v>
      </c>
      <c r="K12157" s="67">
        <v>191913</v>
      </c>
      <c r="L12157" s="68" t="s">
        <v>15</v>
      </c>
      <c r="M12157" s="68" t="s">
        <v>254</v>
      </c>
    </row>
    <row r="12158" spans="1:13" s="3" customFormat="1" ht="12.75" x14ac:dyDescent="0.2">
      <c r="A12158" s="62" t="s">
        <v>13359</v>
      </c>
      <c r="B12158" s="62" t="s">
        <v>452</v>
      </c>
      <c r="C12158" s="63">
        <v>10</v>
      </c>
      <c r="D12158" s="62" t="s">
        <v>13415</v>
      </c>
      <c r="E12158" s="62" t="s">
        <v>15226</v>
      </c>
      <c r="F12158" s="69">
        <v>86111604</v>
      </c>
      <c r="G12158" s="62" t="s">
        <v>13630</v>
      </c>
      <c r="H12158" s="62">
        <v>1</v>
      </c>
      <c r="I12158" s="62">
        <v>6</v>
      </c>
      <c r="J12158" s="70">
        <v>1</v>
      </c>
      <c r="K12158" s="71">
        <v>40000000</v>
      </c>
      <c r="L12158" s="72" t="s">
        <v>13</v>
      </c>
      <c r="M12158" s="72" t="s">
        <v>254</v>
      </c>
    </row>
    <row r="12159" spans="1:13" s="3" customFormat="1" ht="12.75" x14ac:dyDescent="0.2">
      <c r="A12159" s="62" t="s">
        <v>13359</v>
      </c>
      <c r="B12159" s="62" t="s">
        <v>452</v>
      </c>
      <c r="C12159" s="63">
        <v>10</v>
      </c>
      <c r="D12159" s="64" t="s">
        <v>13415</v>
      </c>
      <c r="E12159" s="64" t="s">
        <v>15227</v>
      </c>
      <c r="F12159" s="65">
        <v>86111604</v>
      </c>
      <c r="G12159" s="64" t="s">
        <v>13631</v>
      </c>
      <c r="H12159" s="64">
        <v>1</v>
      </c>
      <c r="I12159" s="64">
        <v>6</v>
      </c>
      <c r="J12159" s="66">
        <v>1</v>
      </c>
      <c r="K12159" s="67">
        <v>151600000</v>
      </c>
      <c r="L12159" s="68" t="s">
        <v>13</v>
      </c>
      <c r="M12159" s="68" t="s">
        <v>254</v>
      </c>
    </row>
    <row r="12160" spans="1:13" s="3" customFormat="1" ht="12.75" x14ac:dyDescent="0.2">
      <c r="A12160" s="62" t="s">
        <v>13359</v>
      </c>
      <c r="B12160" s="62" t="s">
        <v>452</v>
      </c>
      <c r="C12160" s="63">
        <v>10</v>
      </c>
      <c r="D12160" s="62" t="s">
        <v>13415</v>
      </c>
      <c r="E12160" s="62" t="s">
        <v>15228</v>
      </c>
      <c r="F12160" s="69">
        <v>86111604</v>
      </c>
      <c r="G12160" s="62" t="s">
        <v>13630</v>
      </c>
      <c r="H12160" s="62">
        <v>1</v>
      </c>
      <c r="I12160" s="62">
        <v>6</v>
      </c>
      <c r="J12160" s="70">
        <v>1</v>
      </c>
      <c r="K12160" s="71">
        <v>50000000</v>
      </c>
      <c r="L12160" s="72" t="s">
        <v>13</v>
      </c>
      <c r="M12160" s="72" t="s">
        <v>254</v>
      </c>
    </row>
    <row r="12161" spans="1:13" s="3" customFormat="1" ht="12.75" x14ac:dyDescent="0.2">
      <c r="A12161" s="62" t="s">
        <v>13359</v>
      </c>
      <c r="B12161" s="62" t="s">
        <v>452</v>
      </c>
      <c r="C12161" s="63">
        <v>10</v>
      </c>
      <c r="D12161" s="64" t="s">
        <v>13415</v>
      </c>
      <c r="E12161" s="64" t="s">
        <v>15229</v>
      </c>
      <c r="F12161" s="65">
        <v>86111604</v>
      </c>
      <c r="G12161" s="64" t="s">
        <v>13630</v>
      </c>
      <c r="H12161" s="64">
        <v>1</v>
      </c>
      <c r="I12161" s="64">
        <v>6</v>
      </c>
      <c r="J12161" s="66">
        <v>1</v>
      </c>
      <c r="K12161" s="67">
        <v>50000000</v>
      </c>
      <c r="L12161" s="68" t="s">
        <v>13</v>
      </c>
      <c r="M12161" s="68" t="s">
        <v>254</v>
      </c>
    </row>
    <row r="12162" spans="1:13" s="3" customFormat="1" ht="12.75" x14ac:dyDescent="0.2">
      <c r="A12162" s="62" t="s">
        <v>13359</v>
      </c>
      <c r="B12162" s="62" t="s">
        <v>452</v>
      </c>
      <c r="C12162" s="63">
        <v>10</v>
      </c>
      <c r="D12162" s="62" t="s">
        <v>13415</v>
      </c>
      <c r="E12162" s="62" t="s">
        <v>15230</v>
      </c>
      <c r="F12162" s="69">
        <v>86111604</v>
      </c>
      <c r="G12162" s="62" t="s">
        <v>13630</v>
      </c>
      <c r="H12162" s="62">
        <v>1</v>
      </c>
      <c r="I12162" s="62">
        <v>6</v>
      </c>
      <c r="J12162" s="70">
        <v>1</v>
      </c>
      <c r="K12162" s="71">
        <v>20000000</v>
      </c>
      <c r="L12162" s="72" t="s">
        <v>13</v>
      </c>
      <c r="M12162" s="72" t="s">
        <v>254</v>
      </c>
    </row>
    <row r="12163" spans="1:13" s="3" customFormat="1" ht="12.75" x14ac:dyDescent="0.2">
      <c r="A12163" s="62" t="s">
        <v>31</v>
      </c>
      <c r="B12163" s="62" t="s">
        <v>11244</v>
      </c>
      <c r="C12163" s="63">
        <v>10</v>
      </c>
      <c r="D12163" s="62" t="s">
        <v>13353</v>
      </c>
      <c r="E12163" s="62" t="s">
        <v>13353</v>
      </c>
      <c r="F12163" s="69">
        <v>0</v>
      </c>
      <c r="G12163" s="62" t="s">
        <v>253</v>
      </c>
      <c r="H12163" s="62">
        <v>1</v>
      </c>
      <c r="I12163" s="62">
        <v>11</v>
      </c>
      <c r="J12163" s="70">
        <v>1</v>
      </c>
      <c r="K12163" s="71">
        <v>2101488766</v>
      </c>
      <c r="L12163" s="72" t="s">
        <v>13</v>
      </c>
      <c r="M12163" s="72" t="s">
        <v>254</v>
      </c>
    </row>
    <row r="12164" spans="1:13" s="3" customFormat="1" ht="12.75" x14ac:dyDescent="0.2">
      <c r="A12164" s="62" t="s">
        <v>31</v>
      </c>
      <c r="B12164" s="62" t="s">
        <v>1771</v>
      </c>
      <c r="C12164" s="63">
        <v>16</v>
      </c>
      <c r="D12164" s="64" t="s">
        <v>13530</v>
      </c>
      <c r="E12164" s="64" t="s">
        <v>10552</v>
      </c>
      <c r="F12164" s="65">
        <v>60131114</v>
      </c>
      <c r="G12164" s="64" t="s">
        <v>13631</v>
      </c>
      <c r="H12164" s="64">
        <v>2</v>
      </c>
      <c r="I12164" s="64">
        <v>6</v>
      </c>
      <c r="J12164" s="66">
        <v>1</v>
      </c>
      <c r="K12164" s="67">
        <v>21000000</v>
      </c>
      <c r="L12164" s="68" t="s">
        <v>15</v>
      </c>
      <c r="M12164" s="68" t="s">
        <v>254</v>
      </c>
    </row>
    <row r="12165" spans="1:13" s="3" customFormat="1" ht="12.75" x14ac:dyDescent="0.2">
      <c r="A12165" s="62" t="s">
        <v>31</v>
      </c>
      <c r="B12165" s="62" t="s">
        <v>1771</v>
      </c>
      <c r="C12165" s="63">
        <v>16</v>
      </c>
      <c r="D12165" s="62" t="s">
        <v>13530</v>
      </c>
      <c r="E12165" s="62" t="s">
        <v>10553</v>
      </c>
      <c r="F12165" s="69">
        <v>60131444</v>
      </c>
      <c r="G12165" s="62" t="s">
        <v>13631</v>
      </c>
      <c r="H12165" s="62">
        <v>2</v>
      </c>
      <c r="I12165" s="62">
        <v>6</v>
      </c>
      <c r="J12165" s="70">
        <v>1</v>
      </c>
      <c r="K12165" s="71">
        <v>15000000</v>
      </c>
      <c r="L12165" s="72" t="s">
        <v>15</v>
      </c>
      <c r="M12165" s="72" t="s">
        <v>254</v>
      </c>
    </row>
    <row r="12166" spans="1:13" s="3" customFormat="1" ht="12.75" x14ac:dyDescent="0.2">
      <c r="A12166" s="62" t="s">
        <v>31</v>
      </c>
      <c r="B12166" s="62" t="s">
        <v>1771</v>
      </c>
      <c r="C12166" s="63">
        <v>16</v>
      </c>
      <c r="D12166" s="64" t="s">
        <v>13530</v>
      </c>
      <c r="E12166" s="64" t="s">
        <v>10554</v>
      </c>
      <c r="F12166" s="65">
        <v>60131444</v>
      </c>
      <c r="G12166" s="64" t="s">
        <v>13631</v>
      </c>
      <c r="H12166" s="64">
        <v>2</v>
      </c>
      <c r="I12166" s="64">
        <v>6</v>
      </c>
      <c r="J12166" s="66">
        <v>1</v>
      </c>
      <c r="K12166" s="67">
        <v>17000000</v>
      </c>
      <c r="L12166" s="68" t="s">
        <v>15</v>
      </c>
      <c r="M12166" s="68" t="s">
        <v>254</v>
      </c>
    </row>
    <row r="12167" spans="1:13" s="3" customFormat="1" ht="12.75" x14ac:dyDescent="0.2">
      <c r="A12167" s="62" t="s">
        <v>31</v>
      </c>
      <c r="B12167" s="62" t="s">
        <v>1771</v>
      </c>
      <c r="C12167" s="63">
        <v>16</v>
      </c>
      <c r="D12167" s="62" t="s">
        <v>13530</v>
      </c>
      <c r="E12167" s="62" t="s">
        <v>10555</v>
      </c>
      <c r="F12167" s="69">
        <v>60131444</v>
      </c>
      <c r="G12167" s="62" t="s">
        <v>13631</v>
      </c>
      <c r="H12167" s="62">
        <v>2</v>
      </c>
      <c r="I12167" s="62">
        <v>6</v>
      </c>
      <c r="J12167" s="70">
        <v>1</v>
      </c>
      <c r="K12167" s="71">
        <v>19000000</v>
      </c>
      <c r="L12167" s="72" t="s">
        <v>15</v>
      </c>
      <c r="M12167" s="72" t="s">
        <v>254</v>
      </c>
    </row>
    <row r="12168" spans="1:13" s="3" customFormat="1" ht="12.75" x14ac:dyDescent="0.2">
      <c r="A12168" s="62" t="s">
        <v>31</v>
      </c>
      <c r="B12168" s="62" t="s">
        <v>1771</v>
      </c>
      <c r="C12168" s="63">
        <v>16</v>
      </c>
      <c r="D12168" s="64" t="s">
        <v>13530</v>
      </c>
      <c r="E12168" s="64" t="s">
        <v>10556</v>
      </c>
      <c r="F12168" s="65">
        <v>60131102</v>
      </c>
      <c r="G12168" s="64" t="s">
        <v>13631</v>
      </c>
      <c r="H12168" s="64">
        <v>2</v>
      </c>
      <c r="I12168" s="64">
        <v>6</v>
      </c>
      <c r="J12168" s="66">
        <v>1</v>
      </c>
      <c r="K12168" s="67">
        <v>12700000</v>
      </c>
      <c r="L12168" s="68" t="s">
        <v>15</v>
      </c>
      <c r="M12168" s="68" t="s">
        <v>254</v>
      </c>
    </row>
    <row r="12169" spans="1:13" s="3" customFormat="1" ht="12.75" x14ac:dyDescent="0.2">
      <c r="A12169" s="62" t="s">
        <v>31</v>
      </c>
      <c r="B12169" s="62" t="s">
        <v>1771</v>
      </c>
      <c r="C12169" s="63">
        <v>16</v>
      </c>
      <c r="D12169" s="62" t="s">
        <v>13530</v>
      </c>
      <c r="E12169" s="62" t="s">
        <v>10557</v>
      </c>
      <c r="F12169" s="69">
        <v>60131447</v>
      </c>
      <c r="G12169" s="62" t="s">
        <v>13631</v>
      </c>
      <c r="H12169" s="62">
        <v>2</v>
      </c>
      <c r="I12169" s="62">
        <v>6</v>
      </c>
      <c r="J12169" s="70">
        <v>22</v>
      </c>
      <c r="K12169" s="71">
        <v>11187000</v>
      </c>
      <c r="L12169" s="72" t="s">
        <v>15</v>
      </c>
      <c r="M12169" s="72" t="s">
        <v>254</v>
      </c>
    </row>
    <row r="12170" spans="1:13" s="3" customFormat="1" ht="12.75" x14ac:dyDescent="0.2">
      <c r="A12170" s="62" t="s">
        <v>31</v>
      </c>
      <c r="B12170" s="62" t="s">
        <v>1771</v>
      </c>
      <c r="C12170" s="63">
        <v>16</v>
      </c>
      <c r="D12170" s="64" t="s">
        <v>13530</v>
      </c>
      <c r="E12170" s="64" t="s">
        <v>10558</v>
      </c>
      <c r="F12170" s="65">
        <v>60131405</v>
      </c>
      <c r="G12170" s="64" t="s">
        <v>13631</v>
      </c>
      <c r="H12170" s="64">
        <v>2</v>
      </c>
      <c r="I12170" s="64">
        <v>6</v>
      </c>
      <c r="J12170" s="66">
        <v>22</v>
      </c>
      <c r="K12170" s="67">
        <v>7370000</v>
      </c>
      <c r="L12170" s="68" t="s">
        <v>15</v>
      </c>
      <c r="M12170" s="68" t="s">
        <v>254</v>
      </c>
    </row>
    <row r="12171" spans="1:13" s="3" customFormat="1" ht="12.75" x14ac:dyDescent="0.2">
      <c r="A12171" s="62" t="s">
        <v>31</v>
      </c>
      <c r="B12171" s="62" t="s">
        <v>1771</v>
      </c>
      <c r="C12171" s="63">
        <v>16</v>
      </c>
      <c r="D12171" s="62" t="s">
        <v>13530</v>
      </c>
      <c r="E12171" s="62" t="s">
        <v>10559</v>
      </c>
      <c r="F12171" s="69">
        <v>60131401</v>
      </c>
      <c r="G12171" s="62" t="s">
        <v>13631</v>
      </c>
      <c r="H12171" s="62">
        <v>2</v>
      </c>
      <c r="I12171" s="62">
        <v>6</v>
      </c>
      <c r="J12171" s="70">
        <v>22</v>
      </c>
      <c r="K12171" s="71">
        <v>4422000</v>
      </c>
      <c r="L12171" s="72" t="s">
        <v>15</v>
      </c>
      <c r="M12171" s="72" t="s">
        <v>254</v>
      </c>
    </row>
    <row r="12172" spans="1:13" s="3" customFormat="1" ht="12.75" x14ac:dyDescent="0.2">
      <c r="A12172" s="62" t="s">
        <v>31</v>
      </c>
      <c r="B12172" s="62" t="s">
        <v>1771</v>
      </c>
      <c r="C12172" s="63">
        <v>16</v>
      </c>
      <c r="D12172" s="64" t="s">
        <v>13530</v>
      </c>
      <c r="E12172" s="64" t="s">
        <v>10560</v>
      </c>
      <c r="F12172" s="65">
        <v>60131405</v>
      </c>
      <c r="G12172" s="64" t="s">
        <v>13631</v>
      </c>
      <c r="H12172" s="64">
        <v>2</v>
      </c>
      <c r="I12172" s="64">
        <v>6</v>
      </c>
      <c r="J12172" s="66">
        <v>22</v>
      </c>
      <c r="K12172" s="67">
        <v>11638000</v>
      </c>
      <c r="L12172" s="68" t="s">
        <v>15</v>
      </c>
      <c r="M12172" s="68" t="s">
        <v>254</v>
      </c>
    </row>
    <row r="12173" spans="1:13" s="3" customFormat="1" ht="12.75" x14ac:dyDescent="0.2">
      <c r="A12173" s="62" t="s">
        <v>31</v>
      </c>
      <c r="B12173" s="62" t="s">
        <v>1771</v>
      </c>
      <c r="C12173" s="63">
        <v>16</v>
      </c>
      <c r="D12173" s="62" t="s">
        <v>13530</v>
      </c>
      <c r="E12173" s="62" t="s">
        <v>10561</v>
      </c>
      <c r="F12173" s="69">
        <v>60131101</v>
      </c>
      <c r="G12173" s="62" t="s">
        <v>13631</v>
      </c>
      <c r="H12173" s="62">
        <v>2</v>
      </c>
      <c r="I12173" s="62">
        <v>6</v>
      </c>
      <c r="J12173" s="70">
        <v>22</v>
      </c>
      <c r="K12173" s="71">
        <v>9900000</v>
      </c>
      <c r="L12173" s="72" t="s">
        <v>15</v>
      </c>
      <c r="M12173" s="72" t="s">
        <v>254</v>
      </c>
    </row>
    <row r="12174" spans="1:13" s="3" customFormat="1" ht="12.75" x14ac:dyDescent="0.2">
      <c r="A12174" s="62" t="s">
        <v>31</v>
      </c>
      <c r="B12174" s="62" t="s">
        <v>1771</v>
      </c>
      <c r="C12174" s="63">
        <v>16</v>
      </c>
      <c r="D12174" s="64" t="s">
        <v>13530</v>
      </c>
      <c r="E12174" s="64" t="s">
        <v>10562</v>
      </c>
      <c r="F12174" s="65">
        <v>60131401</v>
      </c>
      <c r="G12174" s="64" t="s">
        <v>13631</v>
      </c>
      <c r="H12174" s="64">
        <v>2</v>
      </c>
      <c r="I12174" s="64">
        <v>6</v>
      </c>
      <c r="J12174" s="66">
        <v>1</v>
      </c>
      <c r="K12174" s="67">
        <v>2800000</v>
      </c>
      <c r="L12174" s="68" t="s">
        <v>15</v>
      </c>
      <c r="M12174" s="68" t="s">
        <v>254</v>
      </c>
    </row>
    <row r="12175" spans="1:13" s="3" customFormat="1" ht="12.75" x14ac:dyDescent="0.2">
      <c r="A12175" s="62" t="s">
        <v>31</v>
      </c>
      <c r="B12175" s="62" t="s">
        <v>1771</v>
      </c>
      <c r="C12175" s="63">
        <v>16</v>
      </c>
      <c r="D12175" s="62" t="s">
        <v>13530</v>
      </c>
      <c r="E12175" s="62" t="s">
        <v>10563</v>
      </c>
      <c r="F12175" s="69">
        <v>60131401</v>
      </c>
      <c r="G12175" s="62" t="s">
        <v>13631</v>
      </c>
      <c r="H12175" s="62">
        <v>2</v>
      </c>
      <c r="I12175" s="62">
        <v>6</v>
      </c>
      <c r="J12175" s="70">
        <v>1</v>
      </c>
      <c r="K12175" s="71">
        <v>2800000</v>
      </c>
      <c r="L12175" s="72" t="s">
        <v>15</v>
      </c>
      <c r="M12175" s="72" t="s">
        <v>254</v>
      </c>
    </row>
    <row r="12176" spans="1:13" s="3" customFormat="1" ht="12.75" x14ac:dyDescent="0.2">
      <c r="A12176" s="62" t="s">
        <v>31</v>
      </c>
      <c r="B12176" s="62" t="s">
        <v>1771</v>
      </c>
      <c r="C12176" s="63">
        <v>16</v>
      </c>
      <c r="D12176" s="64" t="s">
        <v>13530</v>
      </c>
      <c r="E12176" s="64" t="s">
        <v>10564</v>
      </c>
      <c r="F12176" s="65">
        <v>60131449</v>
      </c>
      <c r="G12176" s="64" t="s">
        <v>13631</v>
      </c>
      <c r="H12176" s="64">
        <v>2</v>
      </c>
      <c r="I12176" s="64">
        <v>6</v>
      </c>
      <c r="J12176" s="66">
        <v>1</v>
      </c>
      <c r="K12176" s="67">
        <v>662000</v>
      </c>
      <c r="L12176" s="68" t="s">
        <v>15</v>
      </c>
      <c r="M12176" s="68" t="s">
        <v>254</v>
      </c>
    </row>
    <row r="12177" spans="1:13" s="3" customFormat="1" ht="12.75" x14ac:dyDescent="0.2">
      <c r="A12177" s="62" t="s">
        <v>31</v>
      </c>
      <c r="B12177" s="62" t="s">
        <v>1771</v>
      </c>
      <c r="C12177" s="63">
        <v>16</v>
      </c>
      <c r="D12177" s="62" t="s">
        <v>13530</v>
      </c>
      <c r="E12177" s="62" t="s">
        <v>10565</v>
      </c>
      <c r="F12177" s="69">
        <v>60131449</v>
      </c>
      <c r="G12177" s="62" t="s">
        <v>13631</v>
      </c>
      <c r="H12177" s="62">
        <v>2</v>
      </c>
      <c r="I12177" s="62">
        <v>6</v>
      </c>
      <c r="J12177" s="70">
        <v>1</v>
      </c>
      <c r="K12177" s="71">
        <v>85000</v>
      </c>
      <c r="L12177" s="72" t="s">
        <v>15</v>
      </c>
      <c r="M12177" s="72" t="s">
        <v>254</v>
      </c>
    </row>
    <row r="12178" spans="1:13" s="3" customFormat="1" ht="12.75" x14ac:dyDescent="0.2">
      <c r="A12178" s="62" t="s">
        <v>31</v>
      </c>
      <c r="B12178" s="62" t="s">
        <v>1772</v>
      </c>
      <c r="C12178" s="63">
        <v>16</v>
      </c>
      <c r="D12178" s="64" t="s">
        <v>13531</v>
      </c>
      <c r="E12178" s="64" t="s">
        <v>10566</v>
      </c>
      <c r="F12178" s="65">
        <v>42251608</v>
      </c>
      <c r="G12178" s="64" t="s">
        <v>13631</v>
      </c>
      <c r="H12178" s="64">
        <v>2</v>
      </c>
      <c r="I12178" s="64">
        <v>5</v>
      </c>
      <c r="J12178" s="66">
        <v>6</v>
      </c>
      <c r="K12178" s="67">
        <v>270000</v>
      </c>
      <c r="L12178" s="68" t="s">
        <v>15</v>
      </c>
      <c r="M12178" s="68" t="s">
        <v>254</v>
      </c>
    </row>
    <row r="12179" spans="1:13" s="3" customFormat="1" ht="12.75" x14ac:dyDescent="0.2">
      <c r="A12179" s="62" t="s">
        <v>31</v>
      </c>
      <c r="B12179" s="62" t="s">
        <v>1772</v>
      </c>
      <c r="C12179" s="63">
        <v>16</v>
      </c>
      <c r="D12179" s="62" t="s">
        <v>13531</v>
      </c>
      <c r="E12179" s="62" t="s">
        <v>10567</v>
      </c>
      <c r="F12179" s="69">
        <v>23153418</v>
      </c>
      <c r="G12179" s="62" t="s">
        <v>13630</v>
      </c>
      <c r="H12179" s="62">
        <v>2</v>
      </c>
      <c r="I12179" s="62">
        <v>5</v>
      </c>
      <c r="J12179" s="70">
        <v>2</v>
      </c>
      <c r="K12179" s="71">
        <v>90000</v>
      </c>
      <c r="L12179" s="72" t="s">
        <v>15</v>
      </c>
      <c r="M12179" s="72" t="s">
        <v>254</v>
      </c>
    </row>
    <row r="12180" spans="1:13" s="3" customFormat="1" ht="12.75" x14ac:dyDescent="0.2">
      <c r="A12180" s="62" t="s">
        <v>31</v>
      </c>
      <c r="B12180" s="62" t="s">
        <v>1772</v>
      </c>
      <c r="C12180" s="63">
        <v>16</v>
      </c>
      <c r="D12180" s="64" t="s">
        <v>13531</v>
      </c>
      <c r="E12180" s="64" t="s">
        <v>10568</v>
      </c>
      <c r="F12180" s="65">
        <v>55121704</v>
      </c>
      <c r="G12180" s="64" t="s">
        <v>13630</v>
      </c>
      <c r="H12180" s="64">
        <v>2</v>
      </c>
      <c r="I12180" s="64">
        <v>5</v>
      </c>
      <c r="J12180" s="66">
        <v>3</v>
      </c>
      <c r="K12180" s="67">
        <v>7500000</v>
      </c>
      <c r="L12180" s="68" t="s">
        <v>15</v>
      </c>
      <c r="M12180" s="68" t="s">
        <v>254</v>
      </c>
    </row>
    <row r="12181" spans="1:13" s="3" customFormat="1" ht="12.75" x14ac:dyDescent="0.2">
      <c r="A12181" s="62" t="s">
        <v>31</v>
      </c>
      <c r="B12181" s="62" t="s">
        <v>1772</v>
      </c>
      <c r="C12181" s="63">
        <v>16</v>
      </c>
      <c r="D12181" s="62" t="s">
        <v>13531</v>
      </c>
      <c r="E12181" s="62" t="s">
        <v>10569</v>
      </c>
      <c r="F12181" s="69">
        <v>49181507</v>
      </c>
      <c r="G12181" s="62" t="s">
        <v>13631</v>
      </c>
      <c r="H12181" s="62">
        <v>2</v>
      </c>
      <c r="I12181" s="62">
        <v>6</v>
      </c>
      <c r="J12181" s="70">
        <v>1</v>
      </c>
      <c r="K12181" s="71">
        <v>1700000</v>
      </c>
      <c r="L12181" s="72" t="s">
        <v>13</v>
      </c>
      <c r="M12181" s="72" t="s">
        <v>254</v>
      </c>
    </row>
    <row r="12182" spans="1:13" s="3" customFormat="1" ht="12.75" x14ac:dyDescent="0.2">
      <c r="A12182" s="62" t="s">
        <v>31</v>
      </c>
      <c r="B12182" s="62" t="s">
        <v>1772</v>
      </c>
      <c r="C12182" s="63">
        <v>16</v>
      </c>
      <c r="D12182" s="64" t="s">
        <v>13531</v>
      </c>
      <c r="E12182" s="64" t="s">
        <v>10570</v>
      </c>
      <c r="F12182" s="65">
        <v>49221505</v>
      </c>
      <c r="G12182" s="64" t="s">
        <v>13631</v>
      </c>
      <c r="H12182" s="64">
        <v>2</v>
      </c>
      <c r="I12182" s="64">
        <v>6</v>
      </c>
      <c r="J12182" s="66">
        <v>1</v>
      </c>
      <c r="K12182" s="67">
        <v>250000</v>
      </c>
      <c r="L12182" s="68" t="s">
        <v>15</v>
      </c>
      <c r="M12182" s="68" t="s">
        <v>254</v>
      </c>
    </row>
    <row r="12183" spans="1:13" s="3" customFormat="1" ht="12.75" x14ac:dyDescent="0.2">
      <c r="A12183" s="62" t="s">
        <v>31</v>
      </c>
      <c r="B12183" s="62" t="s">
        <v>1772</v>
      </c>
      <c r="C12183" s="63">
        <v>16</v>
      </c>
      <c r="D12183" s="62" t="s">
        <v>13531</v>
      </c>
      <c r="E12183" s="62" t="s">
        <v>10571</v>
      </c>
      <c r="F12183" s="69">
        <v>49161608</v>
      </c>
      <c r="G12183" s="62" t="s">
        <v>13631</v>
      </c>
      <c r="H12183" s="62">
        <v>2</v>
      </c>
      <c r="I12183" s="62">
        <v>6</v>
      </c>
      <c r="J12183" s="70">
        <v>3</v>
      </c>
      <c r="K12183" s="71">
        <v>450000</v>
      </c>
      <c r="L12183" s="72" t="s">
        <v>13</v>
      </c>
      <c r="M12183" s="72" t="s">
        <v>254</v>
      </c>
    </row>
    <row r="12184" spans="1:13" s="3" customFormat="1" ht="12.75" x14ac:dyDescent="0.2">
      <c r="A12184" s="62" t="s">
        <v>31</v>
      </c>
      <c r="B12184" s="62" t="s">
        <v>1772</v>
      </c>
      <c r="C12184" s="63">
        <v>16</v>
      </c>
      <c r="D12184" s="64" t="s">
        <v>13531</v>
      </c>
      <c r="E12184" s="64" t="s">
        <v>10572</v>
      </c>
      <c r="F12184" s="65">
        <v>49221505</v>
      </c>
      <c r="G12184" s="64" t="s">
        <v>13631</v>
      </c>
      <c r="H12184" s="64">
        <v>2</v>
      </c>
      <c r="I12184" s="64">
        <v>6</v>
      </c>
      <c r="J12184" s="66">
        <v>1</v>
      </c>
      <c r="K12184" s="67">
        <v>80000</v>
      </c>
      <c r="L12184" s="68" t="s">
        <v>15</v>
      </c>
      <c r="M12184" s="68" t="s">
        <v>254</v>
      </c>
    </row>
    <row r="12185" spans="1:13" s="3" customFormat="1" ht="12.75" x14ac:dyDescent="0.2">
      <c r="A12185" s="62" t="s">
        <v>31</v>
      </c>
      <c r="B12185" s="62" t="s">
        <v>1772</v>
      </c>
      <c r="C12185" s="63">
        <v>16</v>
      </c>
      <c r="D12185" s="62" t="s">
        <v>13531</v>
      </c>
      <c r="E12185" s="62" t="s">
        <v>10573</v>
      </c>
      <c r="F12185" s="69">
        <v>49161604</v>
      </c>
      <c r="G12185" s="62" t="s">
        <v>13631</v>
      </c>
      <c r="H12185" s="62">
        <v>2</v>
      </c>
      <c r="I12185" s="62">
        <v>6</v>
      </c>
      <c r="J12185" s="70">
        <v>10</v>
      </c>
      <c r="K12185" s="71">
        <v>250000</v>
      </c>
      <c r="L12185" s="72" t="s">
        <v>15</v>
      </c>
      <c r="M12185" s="72" t="s">
        <v>254</v>
      </c>
    </row>
    <row r="12186" spans="1:13" s="3" customFormat="1" ht="12.75" x14ac:dyDescent="0.2">
      <c r="A12186" s="62" t="s">
        <v>31</v>
      </c>
      <c r="B12186" s="62" t="s">
        <v>1772</v>
      </c>
      <c r="C12186" s="63">
        <v>16</v>
      </c>
      <c r="D12186" s="64" t="s">
        <v>13531</v>
      </c>
      <c r="E12186" s="64" t="s">
        <v>10574</v>
      </c>
      <c r="F12186" s="65">
        <v>49161619</v>
      </c>
      <c r="G12186" s="64" t="s">
        <v>13631</v>
      </c>
      <c r="H12186" s="64">
        <v>2</v>
      </c>
      <c r="I12186" s="64">
        <v>6</v>
      </c>
      <c r="J12186" s="66">
        <v>1</v>
      </c>
      <c r="K12186" s="67">
        <v>110000</v>
      </c>
      <c r="L12186" s="68" t="s">
        <v>15</v>
      </c>
      <c r="M12186" s="68" t="s">
        <v>254</v>
      </c>
    </row>
    <row r="12187" spans="1:13" s="3" customFormat="1" ht="12.75" x14ac:dyDescent="0.2">
      <c r="A12187" s="62" t="s">
        <v>31</v>
      </c>
      <c r="B12187" s="62" t="s">
        <v>1772</v>
      </c>
      <c r="C12187" s="63">
        <v>16</v>
      </c>
      <c r="D12187" s="62" t="s">
        <v>13531</v>
      </c>
      <c r="E12187" s="62" t="s">
        <v>10575</v>
      </c>
      <c r="F12187" s="69">
        <v>49221505</v>
      </c>
      <c r="G12187" s="62" t="s">
        <v>13631</v>
      </c>
      <c r="H12187" s="62">
        <v>2</v>
      </c>
      <c r="I12187" s="62">
        <v>6</v>
      </c>
      <c r="J12187" s="70">
        <v>1</v>
      </c>
      <c r="K12187" s="71">
        <v>350000</v>
      </c>
      <c r="L12187" s="72" t="s">
        <v>15</v>
      </c>
      <c r="M12187" s="72" t="s">
        <v>254</v>
      </c>
    </row>
    <row r="12188" spans="1:13" s="3" customFormat="1" ht="12.75" x14ac:dyDescent="0.2">
      <c r="A12188" s="62" t="s">
        <v>31</v>
      </c>
      <c r="B12188" s="62" t="s">
        <v>1772</v>
      </c>
      <c r="C12188" s="63">
        <v>16</v>
      </c>
      <c r="D12188" s="64" t="s">
        <v>13531</v>
      </c>
      <c r="E12188" s="64" t="s">
        <v>10576</v>
      </c>
      <c r="F12188" s="65">
        <v>49211818</v>
      </c>
      <c r="G12188" s="64" t="s">
        <v>13631</v>
      </c>
      <c r="H12188" s="64">
        <v>2</v>
      </c>
      <c r="I12188" s="64">
        <v>6</v>
      </c>
      <c r="J12188" s="66">
        <v>1</v>
      </c>
      <c r="K12188" s="67">
        <v>250000</v>
      </c>
      <c r="L12188" s="68" t="s">
        <v>15</v>
      </c>
      <c r="M12188" s="68" t="s">
        <v>254</v>
      </c>
    </row>
    <row r="12189" spans="1:13" s="3" customFormat="1" ht="12.75" x14ac:dyDescent="0.2">
      <c r="A12189" s="62" t="s">
        <v>31</v>
      </c>
      <c r="B12189" s="62" t="s">
        <v>1772</v>
      </c>
      <c r="C12189" s="63">
        <v>16</v>
      </c>
      <c r="D12189" s="62" t="s">
        <v>13531</v>
      </c>
      <c r="E12189" s="62" t="s">
        <v>10577</v>
      </c>
      <c r="F12189" s="69">
        <v>49211818</v>
      </c>
      <c r="G12189" s="62" t="s">
        <v>13631</v>
      </c>
      <c r="H12189" s="62">
        <v>2</v>
      </c>
      <c r="I12189" s="62">
        <v>6</v>
      </c>
      <c r="J12189" s="70">
        <v>1</v>
      </c>
      <c r="K12189" s="71">
        <v>250000</v>
      </c>
      <c r="L12189" s="72" t="s">
        <v>15</v>
      </c>
      <c r="M12189" s="72" t="s">
        <v>254</v>
      </c>
    </row>
    <row r="12190" spans="1:13" s="3" customFormat="1" ht="12.75" x14ac:dyDescent="0.2">
      <c r="A12190" s="62" t="s">
        <v>31</v>
      </c>
      <c r="B12190" s="62" t="s">
        <v>1772</v>
      </c>
      <c r="C12190" s="63">
        <v>16</v>
      </c>
      <c r="D12190" s="64" t="s">
        <v>13531</v>
      </c>
      <c r="E12190" s="64" t="s">
        <v>10578</v>
      </c>
      <c r="F12190" s="65">
        <v>60141202</v>
      </c>
      <c r="G12190" s="64" t="s">
        <v>13631</v>
      </c>
      <c r="H12190" s="64">
        <v>2</v>
      </c>
      <c r="I12190" s="64">
        <v>6</v>
      </c>
      <c r="J12190" s="66">
        <v>1</v>
      </c>
      <c r="K12190" s="67">
        <v>85000</v>
      </c>
      <c r="L12190" s="68" t="s">
        <v>15</v>
      </c>
      <c r="M12190" s="68" t="s">
        <v>254</v>
      </c>
    </row>
    <row r="12191" spans="1:13" s="3" customFormat="1" ht="12.75" x14ac:dyDescent="0.2">
      <c r="A12191" s="62" t="s">
        <v>31</v>
      </c>
      <c r="B12191" s="62" t="s">
        <v>1772</v>
      </c>
      <c r="C12191" s="63">
        <v>16</v>
      </c>
      <c r="D12191" s="62" t="s">
        <v>13531</v>
      </c>
      <c r="E12191" s="62" t="s">
        <v>10579</v>
      </c>
      <c r="F12191" s="69">
        <v>49221500</v>
      </c>
      <c r="G12191" s="62" t="s">
        <v>13631</v>
      </c>
      <c r="H12191" s="62">
        <v>2</v>
      </c>
      <c r="I12191" s="62">
        <v>6</v>
      </c>
      <c r="J12191" s="70">
        <v>6</v>
      </c>
      <c r="K12191" s="71">
        <v>900000</v>
      </c>
      <c r="L12191" s="72" t="s">
        <v>15</v>
      </c>
      <c r="M12191" s="72" t="s">
        <v>254</v>
      </c>
    </row>
    <row r="12192" spans="1:13" s="3" customFormat="1" ht="12.75" x14ac:dyDescent="0.2">
      <c r="A12192" s="62" t="s">
        <v>31</v>
      </c>
      <c r="B12192" s="62" t="s">
        <v>1772</v>
      </c>
      <c r="C12192" s="63">
        <v>16</v>
      </c>
      <c r="D12192" s="64" t="s">
        <v>13531</v>
      </c>
      <c r="E12192" s="64" t="s">
        <v>10580</v>
      </c>
      <c r="F12192" s="65">
        <v>49221500</v>
      </c>
      <c r="G12192" s="64" t="s">
        <v>13631</v>
      </c>
      <c r="H12192" s="64">
        <v>2</v>
      </c>
      <c r="I12192" s="64">
        <v>6</v>
      </c>
      <c r="J12192" s="66">
        <v>6</v>
      </c>
      <c r="K12192" s="67">
        <v>900000</v>
      </c>
      <c r="L12192" s="68" t="s">
        <v>15</v>
      </c>
      <c r="M12192" s="68" t="s">
        <v>254</v>
      </c>
    </row>
    <row r="12193" spans="1:13" s="3" customFormat="1" ht="12.75" x14ac:dyDescent="0.2">
      <c r="A12193" s="62" t="s">
        <v>31</v>
      </c>
      <c r="B12193" s="62" t="s">
        <v>1772</v>
      </c>
      <c r="C12193" s="63">
        <v>16</v>
      </c>
      <c r="D12193" s="62" t="s">
        <v>13531</v>
      </c>
      <c r="E12193" s="62" t="s">
        <v>10581</v>
      </c>
      <c r="F12193" s="69">
        <v>46181504</v>
      </c>
      <c r="G12193" s="62" t="s">
        <v>13631</v>
      </c>
      <c r="H12193" s="62">
        <v>2</v>
      </c>
      <c r="I12193" s="62">
        <v>6</v>
      </c>
      <c r="J12193" s="70">
        <v>4</v>
      </c>
      <c r="K12193" s="71">
        <v>768000</v>
      </c>
      <c r="L12193" s="72" t="s">
        <v>15</v>
      </c>
      <c r="M12193" s="72" t="s">
        <v>254</v>
      </c>
    </row>
    <row r="12194" spans="1:13" s="3" customFormat="1" ht="12.75" x14ac:dyDescent="0.2">
      <c r="A12194" s="62" t="s">
        <v>31</v>
      </c>
      <c r="B12194" s="62" t="s">
        <v>1772</v>
      </c>
      <c r="C12194" s="63">
        <v>16</v>
      </c>
      <c r="D12194" s="64" t="s">
        <v>13531</v>
      </c>
      <c r="E12194" s="64" t="s">
        <v>10582</v>
      </c>
      <c r="F12194" s="65">
        <v>46181504</v>
      </c>
      <c r="G12194" s="64" t="s">
        <v>13631</v>
      </c>
      <c r="H12194" s="64">
        <v>2</v>
      </c>
      <c r="I12194" s="64">
        <v>6</v>
      </c>
      <c r="J12194" s="66">
        <v>4</v>
      </c>
      <c r="K12194" s="67">
        <v>880000</v>
      </c>
      <c r="L12194" s="68" t="s">
        <v>15</v>
      </c>
      <c r="M12194" s="68" t="s">
        <v>254</v>
      </c>
    </row>
    <row r="12195" spans="1:13" s="3" customFormat="1" ht="12.75" x14ac:dyDescent="0.2">
      <c r="A12195" s="62" t="s">
        <v>31</v>
      </c>
      <c r="B12195" s="62" t="s">
        <v>1772</v>
      </c>
      <c r="C12195" s="63">
        <v>16</v>
      </c>
      <c r="D12195" s="62" t="s">
        <v>13531</v>
      </c>
      <c r="E12195" s="62" t="s">
        <v>10583</v>
      </c>
      <c r="F12195" s="69">
        <v>49221519</v>
      </c>
      <c r="G12195" s="62" t="s">
        <v>13631</v>
      </c>
      <c r="H12195" s="62">
        <v>2</v>
      </c>
      <c r="I12195" s="62">
        <v>6</v>
      </c>
      <c r="J12195" s="70">
        <v>5</v>
      </c>
      <c r="K12195" s="71">
        <v>1800000</v>
      </c>
      <c r="L12195" s="72" t="s">
        <v>13</v>
      </c>
      <c r="M12195" s="72" t="s">
        <v>254</v>
      </c>
    </row>
    <row r="12196" spans="1:13" s="3" customFormat="1" ht="12.75" x14ac:dyDescent="0.2">
      <c r="A12196" s="62" t="s">
        <v>31</v>
      </c>
      <c r="B12196" s="62" t="s">
        <v>1772</v>
      </c>
      <c r="C12196" s="63">
        <v>16</v>
      </c>
      <c r="D12196" s="64" t="s">
        <v>13531</v>
      </c>
      <c r="E12196" s="64" t="s">
        <v>10584</v>
      </c>
      <c r="F12196" s="65">
        <v>49221519</v>
      </c>
      <c r="G12196" s="64" t="s">
        <v>13631</v>
      </c>
      <c r="H12196" s="64">
        <v>2</v>
      </c>
      <c r="I12196" s="64">
        <v>6</v>
      </c>
      <c r="J12196" s="66">
        <v>5</v>
      </c>
      <c r="K12196" s="67">
        <v>1200000</v>
      </c>
      <c r="L12196" s="68" t="s">
        <v>13</v>
      </c>
      <c r="M12196" s="68" t="s">
        <v>254</v>
      </c>
    </row>
    <row r="12197" spans="1:13" s="3" customFormat="1" ht="12.75" x14ac:dyDescent="0.2">
      <c r="A12197" s="62" t="s">
        <v>31</v>
      </c>
      <c r="B12197" s="62" t="s">
        <v>1772</v>
      </c>
      <c r="C12197" s="63">
        <v>16</v>
      </c>
      <c r="D12197" s="62" t="s">
        <v>13531</v>
      </c>
      <c r="E12197" s="62" t="s">
        <v>10585</v>
      </c>
      <c r="F12197" s="69">
        <v>49221519</v>
      </c>
      <c r="G12197" s="62" t="s">
        <v>13631</v>
      </c>
      <c r="H12197" s="62">
        <v>2</v>
      </c>
      <c r="I12197" s="62">
        <v>6</v>
      </c>
      <c r="J12197" s="70">
        <v>5</v>
      </c>
      <c r="K12197" s="71">
        <v>2175000</v>
      </c>
      <c r="L12197" s="72" t="s">
        <v>13</v>
      </c>
      <c r="M12197" s="72" t="s">
        <v>254</v>
      </c>
    </row>
    <row r="12198" spans="1:13" s="3" customFormat="1" ht="12.75" x14ac:dyDescent="0.2">
      <c r="A12198" s="62" t="s">
        <v>31</v>
      </c>
      <c r="B12198" s="62" t="s">
        <v>1772</v>
      </c>
      <c r="C12198" s="63">
        <v>16</v>
      </c>
      <c r="D12198" s="64" t="s">
        <v>13531</v>
      </c>
      <c r="E12198" s="64" t="s">
        <v>10586</v>
      </c>
      <c r="F12198" s="65">
        <v>49201601</v>
      </c>
      <c r="G12198" s="64" t="s">
        <v>13631</v>
      </c>
      <c r="H12198" s="64">
        <v>2</v>
      </c>
      <c r="I12198" s="64">
        <v>6</v>
      </c>
      <c r="J12198" s="66">
        <v>2</v>
      </c>
      <c r="K12198" s="67">
        <v>500000</v>
      </c>
      <c r="L12198" s="68" t="s">
        <v>15</v>
      </c>
      <c r="M12198" s="68" t="s">
        <v>254</v>
      </c>
    </row>
    <row r="12199" spans="1:13" s="3" customFormat="1" ht="12.75" x14ac:dyDescent="0.2">
      <c r="A12199" s="62" t="s">
        <v>31</v>
      </c>
      <c r="B12199" s="62" t="s">
        <v>1772</v>
      </c>
      <c r="C12199" s="63">
        <v>16</v>
      </c>
      <c r="D12199" s="62" t="s">
        <v>13531</v>
      </c>
      <c r="E12199" s="62" t="s">
        <v>10587</v>
      </c>
      <c r="F12199" s="69">
        <v>49171500</v>
      </c>
      <c r="G12199" s="62" t="s">
        <v>13631</v>
      </c>
      <c r="H12199" s="62">
        <v>2</v>
      </c>
      <c r="I12199" s="62">
        <v>6</v>
      </c>
      <c r="J12199" s="70">
        <v>1</v>
      </c>
      <c r="K12199" s="71">
        <v>30000000</v>
      </c>
      <c r="L12199" s="72" t="s">
        <v>15</v>
      </c>
      <c r="M12199" s="72" t="s">
        <v>254</v>
      </c>
    </row>
    <row r="12200" spans="1:13" s="3" customFormat="1" ht="12.75" x14ac:dyDescent="0.2">
      <c r="A12200" s="62" t="s">
        <v>31</v>
      </c>
      <c r="B12200" s="62" t="s">
        <v>1772</v>
      </c>
      <c r="C12200" s="63">
        <v>16</v>
      </c>
      <c r="D12200" s="64" t="s">
        <v>13531</v>
      </c>
      <c r="E12200" s="64" t="s">
        <v>10588</v>
      </c>
      <c r="F12200" s="65">
        <v>49161702</v>
      </c>
      <c r="G12200" s="64" t="s">
        <v>13631</v>
      </c>
      <c r="H12200" s="64">
        <v>2</v>
      </c>
      <c r="I12200" s="64">
        <v>6</v>
      </c>
      <c r="J12200" s="66">
        <v>1</v>
      </c>
      <c r="K12200" s="67">
        <v>300000</v>
      </c>
      <c r="L12200" s="68" t="s">
        <v>15</v>
      </c>
      <c r="M12200" s="68" t="s">
        <v>254</v>
      </c>
    </row>
    <row r="12201" spans="1:13" s="3" customFormat="1" ht="12.75" x14ac:dyDescent="0.2">
      <c r="A12201" s="62" t="s">
        <v>31</v>
      </c>
      <c r="B12201" s="62" t="s">
        <v>1772</v>
      </c>
      <c r="C12201" s="63">
        <v>16</v>
      </c>
      <c r="D12201" s="62" t="s">
        <v>13531</v>
      </c>
      <c r="E12201" s="62" t="s">
        <v>10589</v>
      </c>
      <c r="F12201" s="69">
        <v>49161702</v>
      </c>
      <c r="G12201" s="62" t="s">
        <v>13631</v>
      </c>
      <c r="H12201" s="62">
        <v>2</v>
      </c>
      <c r="I12201" s="62">
        <v>6</v>
      </c>
      <c r="J12201" s="70">
        <v>1</v>
      </c>
      <c r="K12201" s="71">
        <v>7000000</v>
      </c>
      <c r="L12201" s="72" t="s">
        <v>15</v>
      </c>
      <c r="M12201" s="72" t="s">
        <v>254</v>
      </c>
    </row>
    <row r="12202" spans="1:13" s="3" customFormat="1" ht="12.75" x14ac:dyDescent="0.2">
      <c r="A12202" s="62" t="s">
        <v>31</v>
      </c>
      <c r="B12202" s="62" t="s">
        <v>1772</v>
      </c>
      <c r="C12202" s="63">
        <v>16</v>
      </c>
      <c r="D12202" s="64" t="s">
        <v>13531</v>
      </c>
      <c r="E12202" s="64" t="s">
        <v>10590</v>
      </c>
      <c r="F12202" s="65">
        <v>49161701</v>
      </c>
      <c r="G12202" s="64" t="s">
        <v>13631</v>
      </c>
      <c r="H12202" s="64">
        <v>2</v>
      </c>
      <c r="I12202" s="64">
        <v>6</v>
      </c>
      <c r="J12202" s="66">
        <v>7</v>
      </c>
      <c r="K12202" s="67">
        <v>8400000</v>
      </c>
      <c r="L12202" s="68" t="s">
        <v>15</v>
      </c>
      <c r="M12202" s="68" t="s">
        <v>254</v>
      </c>
    </row>
    <row r="12203" spans="1:13" s="3" customFormat="1" ht="12.75" x14ac:dyDescent="0.2">
      <c r="A12203" s="62" t="s">
        <v>31</v>
      </c>
      <c r="B12203" s="62" t="s">
        <v>1772</v>
      </c>
      <c r="C12203" s="63">
        <v>16</v>
      </c>
      <c r="D12203" s="62" t="s">
        <v>13531</v>
      </c>
      <c r="E12203" s="62" t="s">
        <v>10591</v>
      </c>
      <c r="F12203" s="69">
        <v>53102701</v>
      </c>
      <c r="G12203" s="62" t="s">
        <v>13631</v>
      </c>
      <c r="H12203" s="62">
        <v>2</v>
      </c>
      <c r="I12203" s="62">
        <v>6</v>
      </c>
      <c r="J12203" s="70">
        <v>4</v>
      </c>
      <c r="K12203" s="71">
        <v>380000</v>
      </c>
      <c r="L12203" s="72" t="s">
        <v>15</v>
      </c>
      <c r="M12203" s="72" t="s">
        <v>254</v>
      </c>
    </row>
    <row r="12204" spans="1:13" s="3" customFormat="1" ht="12.75" x14ac:dyDescent="0.2">
      <c r="A12204" s="62" t="s">
        <v>31</v>
      </c>
      <c r="B12204" s="62" t="s">
        <v>1772</v>
      </c>
      <c r="C12204" s="63">
        <v>16</v>
      </c>
      <c r="D12204" s="64" t="s">
        <v>13531</v>
      </c>
      <c r="E12204" s="64" t="s">
        <v>10592</v>
      </c>
      <c r="F12204" s="65">
        <v>49141606</v>
      </c>
      <c r="G12204" s="64" t="s">
        <v>13631</v>
      </c>
      <c r="H12204" s="64">
        <v>2</v>
      </c>
      <c r="I12204" s="64">
        <v>6</v>
      </c>
      <c r="J12204" s="66">
        <v>7</v>
      </c>
      <c r="K12204" s="67">
        <v>245000</v>
      </c>
      <c r="L12204" s="68" t="s">
        <v>15</v>
      </c>
      <c r="M12204" s="68" t="s">
        <v>254</v>
      </c>
    </row>
    <row r="12205" spans="1:13" s="3" customFormat="1" ht="12.75" x14ac:dyDescent="0.2">
      <c r="A12205" s="62" t="s">
        <v>31</v>
      </c>
      <c r="B12205" s="62" t="s">
        <v>1772</v>
      </c>
      <c r="C12205" s="63">
        <v>16</v>
      </c>
      <c r="D12205" s="62" t="s">
        <v>13531</v>
      </c>
      <c r="E12205" s="62" t="s">
        <v>10593</v>
      </c>
      <c r="F12205" s="69">
        <v>49221533</v>
      </c>
      <c r="G12205" s="62" t="s">
        <v>13631</v>
      </c>
      <c r="H12205" s="62">
        <v>2</v>
      </c>
      <c r="I12205" s="62">
        <v>6</v>
      </c>
      <c r="J12205" s="70">
        <v>7</v>
      </c>
      <c r="K12205" s="71">
        <v>280000</v>
      </c>
      <c r="L12205" s="72" t="s">
        <v>15</v>
      </c>
      <c r="M12205" s="72" t="s">
        <v>254</v>
      </c>
    </row>
    <row r="12206" spans="1:13" s="3" customFormat="1" ht="12.75" x14ac:dyDescent="0.2">
      <c r="A12206" s="62" t="s">
        <v>31</v>
      </c>
      <c r="B12206" s="62" t="s">
        <v>1772</v>
      </c>
      <c r="C12206" s="63">
        <v>16</v>
      </c>
      <c r="D12206" s="64" t="s">
        <v>13531</v>
      </c>
      <c r="E12206" s="64" t="s">
        <v>10594</v>
      </c>
      <c r="F12206" s="65">
        <v>54111503</v>
      </c>
      <c r="G12206" s="64" t="s">
        <v>13631</v>
      </c>
      <c r="H12206" s="64">
        <v>2</v>
      </c>
      <c r="I12206" s="64">
        <v>6</v>
      </c>
      <c r="J12206" s="66">
        <v>1</v>
      </c>
      <c r="K12206" s="67">
        <v>280000</v>
      </c>
      <c r="L12206" s="68" t="s">
        <v>15</v>
      </c>
      <c r="M12206" s="68" t="s">
        <v>254</v>
      </c>
    </row>
    <row r="12207" spans="1:13" s="3" customFormat="1" ht="12.75" x14ac:dyDescent="0.2">
      <c r="A12207" s="62" t="s">
        <v>31</v>
      </c>
      <c r="B12207" s="62" t="s">
        <v>1772</v>
      </c>
      <c r="C12207" s="63">
        <v>16</v>
      </c>
      <c r="D12207" s="62" t="s">
        <v>13531</v>
      </c>
      <c r="E12207" s="62" t="s">
        <v>10595</v>
      </c>
      <c r="F12207" s="69">
        <v>25111904</v>
      </c>
      <c r="G12207" s="62" t="s">
        <v>13631</v>
      </c>
      <c r="H12207" s="62">
        <v>2</v>
      </c>
      <c r="I12207" s="62">
        <v>6</v>
      </c>
      <c r="J12207" s="70">
        <v>5</v>
      </c>
      <c r="K12207" s="71">
        <v>300000</v>
      </c>
      <c r="L12207" s="72" t="s">
        <v>15</v>
      </c>
      <c r="M12207" s="72" t="s">
        <v>254</v>
      </c>
    </row>
    <row r="12208" spans="1:13" s="3" customFormat="1" ht="12.75" x14ac:dyDescent="0.2">
      <c r="A12208" s="62" t="s">
        <v>31</v>
      </c>
      <c r="B12208" s="62" t="s">
        <v>1772</v>
      </c>
      <c r="C12208" s="63">
        <v>16</v>
      </c>
      <c r="D12208" s="64" t="s">
        <v>13531</v>
      </c>
      <c r="E12208" s="64" t="s">
        <v>10596</v>
      </c>
      <c r="F12208" s="65">
        <v>49241700</v>
      </c>
      <c r="G12208" s="64" t="s">
        <v>13631</v>
      </c>
      <c r="H12208" s="64">
        <v>2</v>
      </c>
      <c r="I12208" s="64">
        <v>6</v>
      </c>
      <c r="J12208" s="66">
        <v>5</v>
      </c>
      <c r="K12208" s="67">
        <v>225000</v>
      </c>
      <c r="L12208" s="68" t="s">
        <v>15</v>
      </c>
      <c r="M12208" s="68" t="s">
        <v>254</v>
      </c>
    </row>
    <row r="12209" spans="1:13" s="3" customFormat="1" ht="12.75" x14ac:dyDescent="0.2">
      <c r="A12209" s="62" t="s">
        <v>31</v>
      </c>
      <c r="B12209" s="62" t="s">
        <v>1772</v>
      </c>
      <c r="C12209" s="63">
        <v>16</v>
      </c>
      <c r="D12209" s="62" t="s">
        <v>13531</v>
      </c>
      <c r="E12209" s="62" t="s">
        <v>10597</v>
      </c>
      <c r="F12209" s="69">
        <v>49181601</v>
      </c>
      <c r="G12209" s="62" t="s">
        <v>13631</v>
      </c>
      <c r="H12209" s="62">
        <v>2</v>
      </c>
      <c r="I12209" s="62">
        <v>6</v>
      </c>
      <c r="J12209" s="70">
        <v>2</v>
      </c>
      <c r="K12209" s="71">
        <v>1700000</v>
      </c>
      <c r="L12209" s="72" t="s">
        <v>15</v>
      </c>
      <c r="M12209" s="72" t="s">
        <v>254</v>
      </c>
    </row>
    <row r="12210" spans="1:13" s="3" customFormat="1" ht="12.75" x14ac:dyDescent="0.2">
      <c r="A12210" s="62" t="s">
        <v>31</v>
      </c>
      <c r="B12210" s="62" t="s">
        <v>1772</v>
      </c>
      <c r="C12210" s="63">
        <v>16</v>
      </c>
      <c r="D12210" s="64" t="s">
        <v>13531</v>
      </c>
      <c r="E12210" s="64" t="s">
        <v>10598</v>
      </c>
      <c r="F12210" s="65">
        <v>42294512</v>
      </c>
      <c r="G12210" s="64" t="s">
        <v>13631</v>
      </c>
      <c r="H12210" s="64">
        <v>2</v>
      </c>
      <c r="I12210" s="64">
        <v>6</v>
      </c>
      <c r="J12210" s="66">
        <v>6</v>
      </c>
      <c r="K12210" s="67">
        <v>168000</v>
      </c>
      <c r="L12210" s="68" t="s">
        <v>15</v>
      </c>
      <c r="M12210" s="68" t="s">
        <v>254</v>
      </c>
    </row>
    <row r="12211" spans="1:13" s="3" customFormat="1" ht="12.75" x14ac:dyDescent="0.2">
      <c r="A12211" s="62" t="s">
        <v>31</v>
      </c>
      <c r="B12211" s="62" t="s">
        <v>1772</v>
      </c>
      <c r="C12211" s="63">
        <v>16</v>
      </c>
      <c r="D12211" s="62" t="s">
        <v>13531</v>
      </c>
      <c r="E12211" s="62" t="s">
        <v>15231</v>
      </c>
      <c r="F12211" s="69">
        <v>49181600</v>
      </c>
      <c r="G12211" s="62" t="s">
        <v>13631</v>
      </c>
      <c r="H12211" s="62">
        <v>2</v>
      </c>
      <c r="I12211" s="62">
        <v>6</v>
      </c>
      <c r="J12211" s="70">
        <v>5</v>
      </c>
      <c r="K12211" s="71">
        <v>232500</v>
      </c>
      <c r="L12211" s="72" t="s">
        <v>15</v>
      </c>
      <c r="M12211" s="72" t="s">
        <v>254</v>
      </c>
    </row>
    <row r="12212" spans="1:13" s="3" customFormat="1" ht="12.75" x14ac:dyDescent="0.2">
      <c r="A12212" s="62" t="s">
        <v>31</v>
      </c>
      <c r="B12212" s="62" t="s">
        <v>1772</v>
      </c>
      <c r="C12212" s="63">
        <v>16</v>
      </c>
      <c r="D12212" s="64" t="s">
        <v>13531</v>
      </c>
      <c r="E12212" s="64" t="s">
        <v>10599</v>
      </c>
      <c r="F12212" s="65">
        <v>49181600</v>
      </c>
      <c r="G12212" s="64" t="s">
        <v>13631</v>
      </c>
      <c r="H12212" s="64">
        <v>2</v>
      </c>
      <c r="I12212" s="64">
        <v>6</v>
      </c>
      <c r="J12212" s="66">
        <v>3</v>
      </c>
      <c r="K12212" s="67">
        <v>569100</v>
      </c>
      <c r="L12212" s="68" t="s">
        <v>15</v>
      </c>
      <c r="M12212" s="68" t="s">
        <v>254</v>
      </c>
    </row>
    <row r="12213" spans="1:13" s="3" customFormat="1" ht="12.75" x14ac:dyDescent="0.2">
      <c r="A12213" s="62" t="s">
        <v>31</v>
      </c>
      <c r="B12213" s="62" t="s">
        <v>1772</v>
      </c>
      <c r="C12213" s="63">
        <v>16</v>
      </c>
      <c r="D12213" s="62" t="s">
        <v>13531</v>
      </c>
      <c r="E12213" s="62" t="s">
        <v>10600</v>
      </c>
      <c r="F12213" s="69">
        <v>49181600</v>
      </c>
      <c r="G12213" s="62" t="s">
        <v>13631</v>
      </c>
      <c r="H12213" s="62">
        <v>2</v>
      </c>
      <c r="I12213" s="62">
        <v>6</v>
      </c>
      <c r="J12213" s="70">
        <v>3</v>
      </c>
      <c r="K12213" s="71">
        <v>180600</v>
      </c>
      <c r="L12213" s="72" t="s">
        <v>15</v>
      </c>
      <c r="M12213" s="72" t="s">
        <v>254</v>
      </c>
    </row>
    <row r="12214" spans="1:13" s="3" customFormat="1" ht="12.75" x14ac:dyDescent="0.2">
      <c r="A12214" s="62" t="s">
        <v>31</v>
      </c>
      <c r="B12214" s="62" t="s">
        <v>1772</v>
      </c>
      <c r="C12214" s="63">
        <v>16</v>
      </c>
      <c r="D12214" s="64" t="s">
        <v>13531</v>
      </c>
      <c r="E12214" s="64" t="s">
        <v>15232</v>
      </c>
      <c r="F12214" s="65">
        <v>49181600</v>
      </c>
      <c r="G12214" s="64" t="s">
        <v>13631</v>
      </c>
      <c r="H12214" s="64">
        <v>2</v>
      </c>
      <c r="I12214" s="64">
        <v>6</v>
      </c>
      <c r="J12214" s="66">
        <v>5</v>
      </c>
      <c r="K12214" s="67">
        <v>200000</v>
      </c>
      <c r="L12214" s="68" t="s">
        <v>846</v>
      </c>
      <c r="M12214" s="68" t="s">
        <v>254</v>
      </c>
    </row>
    <row r="12215" spans="1:13" s="3" customFormat="1" ht="12.75" x14ac:dyDescent="0.2">
      <c r="A12215" s="62" t="s">
        <v>31</v>
      </c>
      <c r="B12215" s="62" t="s">
        <v>1772</v>
      </c>
      <c r="C12215" s="63">
        <v>16</v>
      </c>
      <c r="D12215" s="62" t="s">
        <v>13531</v>
      </c>
      <c r="E12215" s="62" t="s">
        <v>15233</v>
      </c>
      <c r="F12215" s="69">
        <v>49181600</v>
      </c>
      <c r="G12215" s="62" t="s">
        <v>13631</v>
      </c>
      <c r="H12215" s="62">
        <v>2</v>
      </c>
      <c r="I12215" s="62">
        <v>6</v>
      </c>
      <c r="J12215" s="70">
        <v>5</v>
      </c>
      <c r="K12215" s="71">
        <v>226000</v>
      </c>
      <c r="L12215" s="72" t="s">
        <v>846</v>
      </c>
      <c r="M12215" s="72" t="s">
        <v>254</v>
      </c>
    </row>
    <row r="12216" spans="1:13" s="3" customFormat="1" ht="12.75" x14ac:dyDescent="0.2">
      <c r="A12216" s="62" t="s">
        <v>31</v>
      </c>
      <c r="B12216" s="62" t="s">
        <v>1772</v>
      </c>
      <c r="C12216" s="63">
        <v>16</v>
      </c>
      <c r="D12216" s="64" t="s">
        <v>13531</v>
      </c>
      <c r="E12216" s="64" t="s">
        <v>15234</v>
      </c>
      <c r="F12216" s="65">
        <v>49181600</v>
      </c>
      <c r="G12216" s="64" t="s">
        <v>13631</v>
      </c>
      <c r="H12216" s="64">
        <v>2</v>
      </c>
      <c r="I12216" s="64">
        <v>6</v>
      </c>
      <c r="J12216" s="66">
        <v>6</v>
      </c>
      <c r="K12216" s="67">
        <v>27000</v>
      </c>
      <c r="L12216" s="68" t="s">
        <v>846</v>
      </c>
      <c r="M12216" s="68" t="s">
        <v>254</v>
      </c>
    </row>
    <row r="12217" spans="1:13" s="3" customFormat="1" ht="12.75" x14ac:dyDescent="0.2">
      <c r="A12217" s="62" t="s">
        <v>31</v>
      </c>
      <c r="B12217" s="62" t="s">
        <v>1772</v>
      </c>
      <c r="C12217" s="63">
        <v>16</v>
      </c>
      <c r="D12217" s="62" t="s">
        <v>13531</v>
      </c>
      <c r="E12217" s="62" t="s">
        <v>10601</v>
      </c>
      <c r="F12217" s="69">
        <v>49181603</v>
      </c>
      <c r="G12217" s="62" t="s">
        <v>13631</v>
      </c>
      <c r="H12217" s="62">
        <v>2</v>
      </c>
      <c r="I12217" s="62">
        <v>6</v>
      </c>
      <c r="J12217" s="70">
        <v>5</v>
      </c>
      <c r="K12217" s="71">
        <v>5050000</v>
      </c>
      <c r="L12217" s="72" t="s">
        <v>846</v>
      </c>
      <c r="M12217" s="72" t="s">
        <v>254</v>
      </c>
    </row>
    <row r="12218" spans="1:13" s="3" customFormat="1" ht="12.75" x14ac:dyDescent="0.2">
      <c r="A12218" s="62" t="s">
        <v>31</v>
      </c>
      <c r="B12218" s="62" t="s">
        <v>1772</v>
      </c>
      <c r="C12218" s="63">
        <v>16</v>
      </c>
      <c r="D12218" s="64" t="s">
        <v>13531</v>
      </c>
      <c r="E12218" s="64" t="s">
        <v>15235</v>
      </c>
      <c r="F12218" s="65">
        <v>49181600</v>
      </c>
      <c r="G12218" s="64" t="s">
        <v>13631</v>
      </c>
      <c r="H12218" s="64">
        <v>2</v>
      </c>
      <c r="I12218" s="64">
        <v>6</v>
      </c>
      <c r="J12218" s="66">
        <v>5</v>
      </c>
      <c r="K12218" s="67">
        <v>650000</v>
      </c>
      <c r="L12218" s="68" t="s">
        <v>15</v>
      </c>
      <c r="M12218" s="68" t="s">
        <v>254</v>
      </c>
    </row>
    <row r="12219" spans="1:13" s="3" customFormat="1" ht="12.75" x14ac:dyDescent="0.2">
      <c r="A12219" s="62" t="s">
        <v>31</v>
      </c>
      <c r="B12219" s="62" t="s">
        <v>1772</v>
      </c>
      <c r="C12219" s="63">
        <v>16</v>
      </c>
      <c r="D12219" s="62" t="s">
        <v>13531</v>
      </c>
      <c r="E12219" s="62" t="s">
        <v>10602</v>
      </c>
      <c r="F12219" s="69">
        <v>49181600</v>
      </c>
      <c r="G12219" s="62" t="s">
        <v>13631</v>
      </c>
      <c r="H12219" s="62">
        <v>2</v>
      </c>
      <c r="I12219" s="62">
        <v>6</v>
      </c>
      <c r="J12219" s="70">
        <v>5</v>
      </c>
      <c r="K12219" s="71">
        <v>126000</v>
      </c>
      <c r="L12219" s="72" t="s">
        <v>15</v>
      </c>
      <c r="M12219" s="72" t="s">
        <v>254</v>
      </c>
    </row>
    <row r="12220" spans="1:13" s="3" customFormat="1" ht="12.75" x14ac:dyDescent="0.2">
      <c r="A12220" s="62" t="s">
        <v>31</v>
      </c>
      <c r="B12220" s="62" t="s">
        <v>1772</v>
      </c>
      <c r="C12220" s="63">
        <v>16</v>
      </c>
      <c r="D12220" s="64" t="s">
        <v>13531</v>
      </c>
      <c r="E12220" s="64" t="s">
        <v>10603</v>
      </c>
      <c r="F12220" s="65">
        <v>49181500</v>
      </c>
      <c r="G12220" s="64" t="s">
        <v>13631</v>
      </c>
      <c r="H12220" s="64">
        <v>2</v>
      </c>
      <c r="I12220" s="64">
        <v>6</v>
      </c>
      <c r="J12220" s="66">
        <v>1500</v>
      </c>
      <c r="K12220" s="67">
        <v>1500000</v>
      </c>
      <c r="L12220" s="68" t="s">
        <v>15</v>
      </c>
      <c r="M12220" s="68" t="s">
        <v>254</v>
      </c>
    </row>
    <row r="12221" spans="1:13" s="3" customFormat="1" ht="12.75" x14ac:dyDescent="0.2">
      <c r="A12221" s="62" t="s">
        <v>31</v>
      </c>
      <c r="B12221" s="62" t="s">
        <v>1772</v>
      </c>
      <c r="C12221" s="63">
        <v>16</v>
      </c>
      <c r="D12221" s="62" t="s">
        <v>13531</v>
      </c>
      <c r="E12221" s="62" t="s">
        <v>10604</v>
      </c>
      <c r="F12221" s="69">
        <v>49181500</v>
      </c>
      <c r="G12221" s="62" t="s">
        <v>13631</v>
      </c>
      <c r="H12221" s="62">
        <v>2</v>
      </c>
      <c r="I12221" s="62">
        <v>6</v>
      </c>
      <c r="J12221" s="70">
        <v>150</v>
      </c>
      <c r="K12221" s="71">
        <v>240000</v>
      </c>
      <c r="L12221" s="72" t="s">
        <v>15</v>
      </c>
      <c r="M12221" s="72" t="s">
        <v>254</v>
      </c>
    </row>
    <row r="12222" spans="1:13" s="3" customFormat="1" ht="12.75" x14ac:dyDescent="0.2">
      <c r="A12222" s="62" t="s">
        <v>31</v>
      </c>
      <c r="B12222" s="62" t="s">
        <v>462</v>
      </c>
      <c r="C12222" s="63">
        <v>10</v>
      </c>
      <c r="D12222" s="64" t="s">
        <v>13427</v>
      </c>
      <c r="E12222" s="64" t="s">
        <v>10605</v>
      </c>
      <c r="F12222" s="65">
        <v>27112006</v>
      </c>
      <c r="G12222" s="64" t="s">
        <v>13372</v>
      </c>
      <c r="H12222" s="64">
        <v>2</v>
      </c>
      <c r="I12222" s="64">
        <v>4</v>
      </c>
      <c r="J12222" s="66">
        <v>5</v>
      </c>
      <c r="K12222" s="67">
        <v>10000000</v>
      </c>
      <c r="L12222" s="68" t="s">
        <v>15</v>
      </c>
      <c r="M12222" s="68" t="s">
        <v>254</v>
      </c>
    </row>
    <row r="12223" spans="1:13" s="3" customFormat="1" ht="12.75" x14ac:dyDescent="0.2">
      <c r="A12223" s="62" t="s">
        <v>31</v>
      </c>
      <c r="B12223" s="62" t="s">
        <v>893</v>
      </c>
      <c r="C12223" s="63">
        <v>16</v>
      </c>
      <c r="D12223" s="62" t="s">
        <v>13512</v>
      </c>
      <c r="E12223" s="62" t="s">
        <v>10606</v>
      </c>
      <c r="F12223" s="69">
        <v>49221500</v>
      </c>
      <c r="G12223" s="62" t="s">
        <v>13630</v>
      </c>
      <c r="H12223" s="62">
        <v>2</v>
      </c>
      <c r="I12223" s="62">
        <v>5</v>
      </c>
      <c r="J12223" s="70">
        <v>1</v>
      </c>
      <c r="K12223" s="71">
        <v>450000</v>
      </c>
      <c r="L12223" s="72" t="s">
        <v>15</v>
      </c>
      <c r="M12223" s="72" t="s">
        <v>254</v>
      </c>
    </row>
    <row r="12224" spans="1:13" s="3" customFormat="1" ht="12.75" x14ac:dyDescent="0.2">
      <c r="A12224" s="62" t="s">
        <v>31</v>
      </c>
      <c r="B12224" s="62" t="s">
        <v>893</v>
      </c>
      <c r="C12224" s="63">
        <v>16</v>
      </c>
      <c r="D12224" s="64" t="s">
        <v>13512</v>
      </c>
      <c r="E12224" s="64" t="s">
        <v>10607</v>
      </c>
      <c r="F12224" s="65">
        <v>24131601</v>
      </c>
      <c r="G12224" s="64" t="s">
        <v>13636</v>
      </c>
      <c r="H12224" s="64">
        <v>2</v>
      </c>
      <c r="I12224" s="64">
        <v>5</v>
      </c>
      <c r="J12224" s="66">
        <v>1</v>
      </c>
      <c r="K12224" s="67">
        <v>2542000</v>
      </c>
      <c r="L12224" s="68" t="s">
        <v>15</v>
      </c>
      <c r="M12224" s="68" t="s">
        <v>254</v>
      </c>
    </row>
    <row r="12225" spans="1:13" s="3" customFormat="1" ht="12.75" x14ac:dyDescent="0.2">
      <c r="A12225" s="62" t="s">
        <v>31</v>
      </c>
      <c r="B12225" s="62" t="s">
        <v>893</v>
      </c>
      <c r="C12225" s="63">
        <v>16</v>
      </c>
      <c r="D12225" s="62" t="s">
        <v>13512</v>
      </c>
      <c r="E12225" s="62" t="s">
        <v>10608</v>
      </c>
      <c r="F12225" s="69">
        <v>48101500</v>
      </c>
      <c r="G12225" s="62" t="s">
        <v>13636</v>
      </c>
      <c r="H12225" s="62">
        <v>2</v>
      </c>
      <c r="I12225" s="62">
        <v>5</v>
      </c>
      <c r="J12225" s="70">
        <v>1</v>
      </c>
      <c r="K12225" s="71">
        <v>2893000</v>
      </c>
      <c r="L12225" s="72" t="s">
        <v>15</v>
      </c>
      <c r="M12225" s="72" t="s">
        <v>254</v>
      </c>
    </row>
    <row r="12226" spans="1:13" s="3" customFormat="1" ht="12.75" x14ac:dyDescent="0.2">
      <c r="A12226" s="62" t="s">
        <v>31</v>
      </c>
      <c r="B12226" s="62" t="s">
        <v>893</v>
      </c>
      <c r="C12226" s="63">
        <v>16</v>
      </c>
      <c r="D12226" s="64" t="s">
        <v>13512</v>
      </c>
      <c r="E12226" s="64" t="s">
        <v>10609</v>
      </c>
      <c r="F12226" s="65">
        <v>52141509</v>
      </c>
      <c r="G12226" s="64" t="s">
        <v>13636</v>
      </c>
      <c r="H12226" s="64">
        <v>2</v>
      </c>
      <c r="I12226" s="64">
        <v>4</v>
      </c>
      <c r="J12226" s="66">
        <v>1</v>
      </c>
      <c r="K12226" s="67">
        <v>850000</v>
      </c>
      <c r="L12226" s="68" t="s">
        <v>15</v>
      </c>
      <c r="M12226" s="68" t="s">
        <v>254</v>
      </c>
    </row>
    <row r="12227" spans="1:13" s="3" customFormat="1" ht="12.75" x14ac:dyDescent="0.2">
      <c r="A12227" s="62" t="s">
        <v>31</v>
      </c>
      <c r="B12227" s="62" t="s">
        <v>405</v>
      </c>
      <c r="C12227" s="63">
        <v>16</v>
      </c>
      <c r="D12227" s="62" t="s">
        <v>13426</v>
      </c>
      <c r="E12227" s="62" t="s">
        <v>10610</v>
      </c>
      <c r="F12227" s="69">
        <v>47121602</v>
      </c>
      <c r="G12227" s="62" t="s">
        <v>13630</v>
      </c>
      <c r="H12227" s="62">
        <v>2</v>
      </c>
      <c r="I12227" s="62">
        <v>5</v>
      </c>
      <c r="J12227" s="70">
        <v>1</v>
      </c>
      <c r="K12227" s="71">
        <v>4500000</v>
      </c>
      <c r="L12227" s="72" t="s">
        <v>15</v>
      </c>
      <c r="M12227" s="72" t="s">
        <v>254</v>
      </c>
    </row>
    <row r="12228" spans="1:13" s="3" customFormat="1" ht="12.75" x14ac:dyDescent="0.2">
      <c r="A12228" s="62" t="s">
        <v>31</v>
      </c>
      <c r="B12228" s="62" t="s">
        <v>405</v>
      </c>
      <c r="C12228" s="63">
        <v>16</v>
      </c>
      <c r="D12228" s="64" t="s">
        <v>13426</v>
      </c>
      <c r="E12228" s="64" t="s">
        <v>10611</v>
      </c>
      <c r="F12228" s="65">
        <v>47121607</v>
      </c>
      <c r="G12228" s="64" t="s">
        <v>13630</v>
      </c>
      <c r="H12228" s="64">
        <v>2</v>
      </c>
      <c r="I12228" s="64">
        <v>5</v>
      </c>
      <c r="J12228" s="66">
        <v>1</v>
      </c>
      <c r="K12228" s="67">
        <v>150000</v>
      </c>
      <c r="L12228" s="68" t="s">
        <v>15</v>
      </c>
      <c r="M12228" s="68" t="s">
        <v>254</v>
      </c>
    </row>
    <row r="12229" spans="1:13" s="3" customFormat="1" ht="12.75" x14ac:dyDescent="0.2">
      <c r="A12229" s="62" t="s">
        <v>31</v>
      </c>
      <c r="B12229" s="62" t="s">
        <v>405</v>
      </c>
      <c r="C12229" s="63">
        <v>10</v>
      </c>
      <c r="D12229" s="62" t="s">
        <v>13426</v>
      </c>
      <c r="E12229" s="62" t="s">
        <v>10612</v>
      </c>
      <c r="F12229" s="69">
        <v>44101603</v>
      </c>
      <c r="G12229" s="62" t="s">
        <v>13636</v>
      </c>
      <c r="H12229" s="62">
        <v>2</v>
      </c>
      <c r="I12229" s="62">
        <v>5</v>
      </c>
      <c r="J12229" s="70">
        <v>1</v>
      </c>
      <c r="K12229" s="71">
        <v>900000</v>
      </c>
      <c r="L12229" s="72" t="s">
        <v>15</v>
      </c>
      <c r="M12229" s="72" t="s">
        <v>254</v>
      </c>
    </row>
    <row r="12230" spans="1:13" s="3" customFormat="1" ht="12.75" x14ac:dyDescent="0.2">
      <c r="A12230" s="62" t="s">
        <v>31</v>
      </c>
      <c r="B12230" s="62" t="s">
        <v>6268</v>
      </c>
      <c r="C12230" s="63">
        <v>10</v>
      </c>
      <c r="D12230" s="64" t="s">
        <v>13589</v>
      </c>
      <c r="E12230" s="64" t="s">
        <v>10613</v>
      </c>
      <c r="F12230" s="65">
        <v>43221721</v>
      </c>
      <c r="G12230" s="64" t="s">
        <v>13372</v>
      </c>
      <c r="H12230" s="64">
        <v>1</v>
      </c>
      <c r="I12230" s="64">
        <v>6</v>
      </c>
      <c r="J12230" s="66">
        <v>1</v>
      </c>
      <c r="K12230" s="67">
        <v>1000000</v>
      </c>
      <c r="L12230" s="68" t="s">
        <v>15</v>
      </c>
      <c r="M12230" s="68" t="s">
        <v>254</v>
      </c>
    </row>
    <row r="12231" spans="1:13" s="3" customFormat="1" ht="12.75" x14ac:dyDescent="0.2">
      <c r="A12231" s="62" t="s">
        <v>31</v>
      </c>
      <c r="B12231" s="62" t="s">
        <v>406</v>
      </c>
      <c r="C12231" s="63">
        <v>10</v>
      </c>
      <c r="D12231" s="62" t="s">
        <v>13469</v>
      </c>
      <c r="E12231" s="62" t="s">
        <v>10614</v>
      </c>
      <c r="F12231" s="69">
        <v>43221721</v>
      </c>
      <c r="G12231" s="62" t="s">
        <v>13372</v>
      </c>
      <c r="H12231" s="62">
        <v>1</v>
      </c>
      <c r="I12231" s="62">
        <v>6</v>
      </c>
      <c r="J12231" s="70">
        <v>2</v>
      </c>
      <c r="K12231" s="71">
        <v>26310000</v>
      </c>
      <c r="L12231" s="72" t="s">
        <v>15</v>
      </c>
      <c r="M12231" s="72" t="s">
        <v>254</v>
      </c>
    </row>
    <row r="12232" spans="1:13" s="3" customFormat="1" ht="12.75" x14ac:dyDescent="0.2">
      <c r="A12232" s="62" t="s">
        <v>31</v>
      </c>
      <c r="B12232" s="62" t="s">
        <v>339</v>
      </c>
      <c r="C12232" s="63">
        <v>16</v>
      </c>
      <c r="D12232" s="64" t="s">
        <v>13386</v>
      </c>
      <c r="E12232" s="64" t="s">
        <v>10615</v>
      </c>
      <c r="F12232" s="65">
        <v>47131502</v>
      </c>
      <c r="G12232" s="64" t="s">
        <v>13630</v>
      </c>
      <c r="H12232" s="64">
        <v>1</v>
      </c>
      <c r="I12232" s="64">
        <v>6</v>
      </c>
      <c r="J12232" s="66">
        <v>50</v>
      </c>
      <c r="K12232" s="67">
        <v>175000</v>
      </c>
      <c r="L12232" s="68" t="s">
        <v>15</v>
      </c>
      <c r="M12232" s="68" t="s">
        <v>254</v>
      </c>
    </row>
    <row r="12233" spans="1:13" s="3" customFormat="1" ht="12.75" x14ac:dyDescent="0.2">
      <c r="A12233" s="62" t="s">
        <v>31</v>
      </c>
      <c r="B12233" s="62" t="s">
        <v>456</v>
      </c>
      <c r="C12233" s="63">
        <v>16</v>
      </c>
      <c r="D12233" s="62" t="s">
        <v>13420</v>
      </c>
      <c r="E12233" s="62" t="s">
        <v>15236</v>
      </c>
      <c r="F12233" s="69">
        <v>49181600</v>
      </c>
      <c r="G12233" s="62" t="s">
        <v>13631</v>
      </c>
      <c r="H12233" s="62">
        <v>2</v>
      </c>
      <c r="I12233" s="62">
        <v>5</v>
      </c>
      <c r="J12233" s="70">
        <v>3</v>
      </c>
      <c r="K12233" s="71">
        <v>255000</v>
      </c>
      <c r="L12233" s="72" t="s">
        <v>15</v>
      </c>
      <c r="M12233" s="72" t="s">
        <v>254</v>
      </c>
    </row>
    <row r="12234" spans="1:13" s="3" customFormat="1" ht="12.75" x14ac:dyDescent="0.2">
      <c r="A12234" s="62" t="s">
        <v>31</v>
      </c>
      <c r="B12234" s="62" t="s">
        <v>339</v>
      </c>
      <c r="C12234" s="63">
        <v>16</v>
      </c>
      <c r="D12234" s="64" t="s">
        <v>13386</v>
      </c>
      <c r="E12234" s="64" t="s">
        <v>10616</v>
      </c>
      <c r="F12234" s="65">
        <v>46181700</v>
      </c>
      <c r="G12234" s="64" t="s">
        <v>13630</v>
      </c>
      <c r="H12234" s="64">
        <v>1</v>
      </c>
      <c r="I12234" s="64">
        <v>6</v>
      </c>
      <c r="J12234" s="66">
        <v>100</v>
      </c>
      <c r="K12234" s="67">
        <v>20000</v>
      </c>
      <c r="L12234" s="68" t="s">
        <v>15</v>
      </c>
      <c r="M12234" s="68" t="s">
        <v>254</v>
      </c>
    </row>
    <row r="12235" spans="1:13" s="3" customFormat="1" ht="12.75" x14ac:dyDescent="0.2">
      <c r="A12235" s="62" t="s">
        <v>31</v>
      </c>
      <c r="B12235" s="62" t="s">
        <v>339</v>
      </c>
      <c r="C12235" s="63">
        <v>16</v>
      </c>
      <c r="D12235" s="62" t="s">
        <v>13386</v>
      </c>
      <c r="E12235" s="62" t="s">
        <v>10617</v>
      </c>
      <c r="F12235" s="69">
        <v>53131642</v>
      </c>
      <c r="G12235" s="62" t="s">
        <v>13630</v>
      </c>
      <c r="H12235" s="62">
        <v>1</v>
      </c>
      <c r="I12235" s="62">
        <v>6</v>
      </c>
      <c r="J12235" s="70">
        <v>10</v>
      </c>
      <c r="K12235" s="71">
        <v>80000</v>
      </c>
      <c r="L12235" s="72" t="s">
        <v>15</v>
      </c>
      <c r="M12235" s="72" t="s">
        <v>254</v>
      </c>
    </row>
    <row r="12236" spans="1:13" s="3" customFormat="1" ht="12.75" x14ac:dyDescent="0.2">
      <c r="A12236" s="62" t="s">
        <v>31</v>
      </c>
      <c r="B12236" s="62" t="s">
        <v>339</v>
      </c>
      <c r="C12236" s="63">
        <v>16</v>
      </c>
      <c r="D12236" s="64" t="s">
        <v>13386</v>
      </c>
      <c r="E12236" s="64" t="s">
        <v>10618</v>
      </c>
      <c r="F12236" s="65">
        <v>55121714</v>
      </c>
      <c r="G12236" s="64" t="s">
        <v>13631</v>
      </c>
      <c r="H12236" s="64">
        <v>2</v>
      </c>
      <c r="I12236" s="64">
        <v>5</v>
      </c>
      <c r="J12236" s="66">
        <v>22</v>
      </c>
      <c r="K12236" s="67">
        <v>3190000</v>
      </c>
      <c r="L12236" s="68" t="s">
        <v>15</v>
      </c>
      <c r="M12236" s="68" t="s">
        <v>254</v>
      </c>
    </row>
    <row r="12237" spans="1:13" s="3" customFormat="1" ht="12.75" x14ac:dyDescent="0.2">
      <c r="A12237" s="62" t="s">
        <v>31</v>
      </c>
      <c r="B12237" s="62" t="s">
        <v>339</v>
      </c>
      <c r="C12237" s="63">
        <v>16</v>
      </c>
      <c r="D12237" s="62" t="s">
        <v>13386</v>
      </c>
      <c r="E12237" s="62" t="s">
        <v>10619</v>
      </c>
      <c r="F12237" s="69">
        <v>55121714</v>
      </c>
      <c r="G12237" s="62" t="s">
        <v>13631</v>
      </c>
      <c r="H12237" s="62">
        <v>2</v>
      </c>
      <c r="I12237" s="62">
        <v>5</v>
      </c>
      <c r="J12237" s="70">
        <v>22</v>
      </c>
      <c r="K12237" s="71">
        <v>3190000</v>
      </c>
      <c r="L12237" s="72" t="s">
        <v>15</v>
      </c>
      <c r="M12237" s="72" t="s">
        <v>254</v>
      </c>
    </row>
    <row r="12238" spans="1:13" s="3" customFormat="1" ht="12.75" x14ac:dyDescent="0.2">
      <c r="A12238" s="62" t="s">
        <v>31</v>
      </c>
      <c r="B12238" s="62" t="s">
        <v>339</v>
      </c>
      <c r="C12238" s="63">
        <v>16</v>
      </c>
      <c r="D12238" s="64" t="s">
        <v>13386</v>
      </c>
      <c r="E12238" s="64" t="s">
        <v>10620</v>
      </c>
      <c r="F12238" s="65">
        <v>55121714</v>
      </c>
      <c r="G12238" s="64" t="s">
        <v>13631</v>
      </c>
      <c r="H12238" s="64">
        <v>2</v>
      </c>
      <c r="I12238" s="64">
        <v>5</v>
      </c>
      <c r="J12238" s="66">
        <v>22</v>
      </c>
      <c r="K12238" s="67">
        <v>3190000</v>
      </c>
      <c r="L12238" s="68" t="s">
        <v>15</v>
      </c>
      <c r="M12238" s="68" t="s">
        <v>254</v>
      </c>
    </row>
    <row r="12239" spans="1:13" s="3" customFormat="1" ht="12.75" x14ac:dyDescent="0.2">
      <c r="A12239" s="62" t="s">
        <v>31</v>
      </c>
      <c r="B12239" s="62" t="s">
        <v>339</v>
      </c>
      <c r="C12239" s="63">
        <v>16</v>
      </c>
      <c r="D12239" s="62" t="s">
        <v>13386</v>
      </c>
      <c r="E12239" s="62" t="s">
        <v>10621</v>
      </c>
      <c r="F12239" s="69">
        <v>55121714</v>
      </c>
      <c r="G12239" s="62" t="s">
        <v>13631</v>
      </c>
      <c r="H12239" s="62">
        <v>2</v>
      </c>
      <c r="I12239" s="62">
        <v>5</v>
      </c>
      <c r="J12239" s="70">
        <v>22</v>
      </c>
      <c r="K12239" s="71">
        <v>3190000</v>
      </c>
      <c r="L12239" s="72" t="s">
        <v>15</v>
      </c>
      <c r="M12239" s="72" t="s">
        <v>254</v>
      </c>
    </row>
    <row r="12240" spans="1:13" s="3" customFormat="1" ht="12.75" x14ac:dyDescent="0.2">
      <c r="A12240" s="62" t="s">
        <v>31</v>
      </c>
      <c r="B12240" s="62" t="s">
        <v>339</v>
      </c>
      <c r="C12240" s="63">
        <v>16</v>
      </c>
      <c r="D12240" s="64" t="s">
        <v>13386</v>
      </c>
      <c r="E12240" s="64" t="s">
        <v>10622</v>
      </c>
      <c r="F12240" s="65">
        <v>55121714</v>
      </c>
      <c r="G12240" s="64" t="s">
        <v>13631</v>
      </c>
      <c r="H12240" s="64">
        <v>2</v>
      </c>
      <c r="I12240" s="64">
        <v>5</v>
      </c>
      <c r="J12240" s="66">
        <v>22</v>
      </c>
      <c r="K12240" s="67">
        <v>3190000</v>
      </c>
      <c r="L12240" s="68" t="s">
        <v>15</v>
      </c>
      <c r="M12240" s="68" t="s">
        <v>254</v>
      </c>
    </row>
    <row r="12241" spans="1:13" s="3" customFormat="1" ht="12.75" x14ac:dyDescent="0.2">
      <c r="A12241" s="62" t="s">
        <v>31</v>
      </c>
      <c r="B12241" s="62" t="s">
        <v>339</v>
      </c>
      <c r="C12241" s="63">
        <v>16</v>
      </c>
      <c r="D12241" s="62" t="s">
        <v>13386</v>
      </c>
      <c r="E12241" s="62" t="s">
        <v>10623</v>
      </c>
      <c r="F12241" s="69">
        <v>60121241</v>
      </c>
      <c r="G12241" s="62" t="s">
        <v>13631</v>
      </c>
      <c r="H12241" s="62">
        <v>2</v>
      </c>
      <c r="I12241" s="62">
        <v>5</v>
      </c>
      <c r="J12241" s="70">
        <v>1</v>
      </c>
      <c r="K12241" s="71">
        <v>28500</v>
      </c>
      <c r="L12241" s="72" t="s">
        <v>15</v>
      </c>
      <c r="M12241" s="72" t="s">
        <v>254</v>
      </c>
    </row>
    <row r="12242" spans="1:13" s="3" customFormat="1" ht="12.75" x14ac:dyDescent="0.2">
      <c r="A12242" s="62" t="s">
        <v>31</v>
      </c>
      <c r="B12242" s="62" t="s">
        <v>339</v>
      </c>
      <c r="C12242" s="63">
        <v>16</v>
      </c>
      <c r="D12242" s="64" t="s">
        <v>13386</v>
      </c>
      <c r="E12242" s="64" t="s">
        <v>10624</v>
      </c>
      <c r="F12242" s="65">
        <v>60121241</v>
      </c>
      <c r="G12242" s="64" t="s">
        <v>13631</v>
      </c>
      <c r="H12242" s="64">
        <v>2</v>
      </c>
      <c r="I12242" s="64">
        <v>5</v>
      </c>
      <c r="J12242" s="66">
        <v>1</v>
      </c>
      <c r="K12242" s="67">
        <v>35000</v>
      </c>
      <c r="L12242" s="68" t="s">
        <v>15</v>
      </c>
      <c r="M12242" s="68" t="s">
        <v>254</v>
      </c>
    </row>
    <row r="12243" spans="1:13" s="3" customFormat="1" ht="12.75" x14ac:dyDescent="0.2">
      <c r="A12243" s="62" t="s">
        <v>31</v>
      </c>
      <c r="B12243" s="62" t="s">
        <v>339</v>
      </c>
      <c r="C12243" s="63">
        <v>16</v>
      </c>
      <c r="D12243" s="62" t="s">
        <v>13386</v>
      </c>
      <c r="E12243" s="62" t="s">
        <v>10625</v>
      </c>
      <c r="F12243" s="69">
        <v>55121905</v>
      </c>
      <c r="G12243" s="62" t="s">
        <v>13631</v>
      </c>
      <c r="H12243" s="62">
        <v>2</v>
      </c>
      <c r="I12243" s="62">
        <v>5</v>
      </c>
      <c r="J12243" s="70">
        <v>12</v>
      </c>
      <c r="K12243" s="71">
        <v>3427200</v>
      </c>
      <c r="L12243" s="72" t="s">
        <v>15</v>
      </c>
      <c r="M12243" s="72" t="s">
        <v>254</v>
      </c>
    </row>
    <row r="12244" spans="1:13" s="3" customFormat="1" ht="12.75" x14ac:dyDescent="0.2">
      <c r="A12244" s="62" t="s">
        <v>31</v>
      </c>
      <c r="B12244" s="62" t="s">
        <v>219</v>
      </c>
      <c r="C12244" s="63">
        <v>16</v>
      </c>
      <c r="D12244" s="64" t="s">
        <v>13379</v>
      </c>
      <c r="E12244" s="64" t="s">
        <v>10626</v>
      </c>
      <c r="F12244" s="65">
        <v>53141507</v>
      </c>
      <c r="G12244" s="64" t="s">
        <v>13631</v>
      </c>
      <c r="H12244" s="64">
        <v>2</v>
      </c>
      <c r="I12244" s="64">
        <v>5</v>
      </c>
      <c r="J12244" s="66">
        <v>3</v>
      </c>
      <c r="K12244" s="67">
        <v>642600</v>
      </c>
      <c r="L12244" s="68" t="s">
        <v>15</v>
      </c>
      <c r="M12244" s="68" t="s">
        <v>254</v>
      </c>
    </row>
    <row r="12245" spans="1:13" s="3" customFormat="1" ht="12.75" x14ac:dyDescent="0.2">
      <c r="A12245" s="62" t="s">
        <v>31</v>
      </c>
      <c r="B12245" s="62" t="s">
        <v>339</v>
      </c>
      <c r="C12245" s="63">
        <v>16</v>
      </c>
      <c r="D12245" s="62" t="s">
        <v>13386</v>
      </c>
      <c r="E12245" s="62" t="s">
        <v>10627</v>
      </c>
      <c r="F12245" s="69">
        <v>55121715</v>
      </c>
      <c r="G12245" s="62" t="s">
        <v>13631</v>
      </c>
      <c r="H12245" s="62">
        <v>2</v>
      </c>
      <c r="I12245" s="62">
        <v>5</v>
      </c>
      <c r="J12245" s="70">
        <v>6</v>
      </c>
      <c r="K12245" s="71">
        <v>1570800</v>
      </c>
      <c r="L12245" s="72" t="s">
        <v>15</v>
      </c>
      <c r="M12245" s="72" t="s">
        <v>254</v>
      </c>
    </row>
    <row r="12246" spans="1:13" s="3" customFormat="1" ht="12.75" x14ac:dyDescent="0.2">
      <c r="A12246" s="62" t="s">
        <v>31</v>
      </c>
      <c r="B12246" s="62" t="s">
        <v>339</v>
      </c>
      <c r="C12246" s="63">
        <v>16</v>
      </c>
      <c r="D12246" s="64" t="s">
        <v>13386</v>
      </c>
      <c r="E12246" s="64" t="s">
        <v>10628</v>
      </c>
      <c r="F12246" s="65">
        <v>55121715</v>
      </c>
      <c r="G12246" s="64" t="s">
        <v>13631</v>
      </c>
      <c r="H12246" s="64">
        <v>2</v>
      </c>
      <c r="I12246" s="64">
        <v>5</v>
      </c>
      <c r="J12246" s="66">
        <v>2</v>
      </c>
      <c r="K12246" s="67">
        <v>4284000</v>
      </c>
      <c r="L12246" s="68" t="s">
        <v>15</v>
      </c>
      <c r="M12246" s="68" t="s">
        <v>254</v>
      </c>
    </row>
    <row r="12247" spans="1:13" s="3" customFormat="1" ht="12.75" x14ac:dyDescent="0.2">
      <c r="A12247" s="62" t="s">
        <v>31</v>
      </c>
      <c r="B12247" s="62" t="s">
        <v>339</v>
      </c>
      <c r="C12247" s="63">
        <v>16</v>
      </c>
      <c r="D12247" s="62" t="s">
        <v>13386</v>
      </c>
      <c r="E12247" s="62" t="s">
        <v>10629</v>
      </c>
      <c r="F12247" s="69">
        <v>55121715</v>
      </c>
      <c r="G12247" s="62" t="s">
        <v>13631</v>
      </c>
      <c r="H12247" s="62">
        <v>2</v>
      </c>
      <c r="I12247" s="62">
        <v>5</v>
      </c>
      <c r="J12247" s="70">
        <v>1</v>
      </c>
      <c r="K12247" s="71">
        <v>1725500</v>
      </c>
      <c r="L12247" s="72" t="s">
        <v>15</v>
      </c>
      <c r="M12247" s="72" t="s">
        <v>254</v>
      </c>
    </row>
    <row r="12248" spans="1:13" s="3" customFormat="1" ht="12.75" x14ac:dyDescent="0.2">
      <c r="A12248" s="62" t="s">
        <v>31</v>
      </c>
      <c r="B12248" s="62" t="s">
        <v>339</v>
      </c>
      <c r="C12248" s="63">
        <v>16</v>
      </c>
      <c r="D12248" s="64" t="s">
        <v>13386</v>
      </c>
      <c r="E12248" s="64" t="s">
        <v>10630</v>
      </c>
      <c r="F12248" s="65">
        <v>55121715</v>
      </c>
      <c r="G12248" s="64" t="s">
        <v>13631</v>
      </c>
      <c r="H12248" s="64">
        <v>2</v>
      </c>
      <c r="I12248" s="64">
        <v>5</v>
      </c>
      <c r="J12248" s="66">
        <v>7</v>
      </c>
      <c r="K12248" s="67">
        <v>999600</v>
      </c>
      <c r="L12248" s="68" t="s">
        <v>15</v>
      </c>
      <c r="M12248" s="68" t="s">
        <v>254</v>
      </c>
    </row>
    <row r="12249" spans="1:13" s="3" customFormat="1" ht="12.75" x14ac:dyDescent="0.2">
      <c r="A12249" s="62" t="s">
        <v>31</v>
      </c>
      <c r="B12249" s="62" t="s">
        <v>339</v>
      </c>
      <c r="C12249" s="63">
        <v>16</v>
      </c>
      <c r="D12249" s="62" t="s">
        <v>13386</v>
      </c>
      <c r="E12249" s="62" t="s">
        <v>10631</v>
      </c>
      <c r="F12249" s="69">
        <v>55121715</v>
      </c>
      <c r="G12249" s="62" t="s">
        <v>13631</v>
      </c>
      <c r="H12249" s="62">
        <v>2</v>
      </c>
      <c r="I12249" s="62">
        <v>5</v>
      </c>
      <c r="J12249" s="70">
        <v>3</v>
      </c>
      <c r="K12249" s="71">
        <v>1606500</v>
      </c>
      <c r="L12249" s="72" t="s">
        <v>15</v>
      </c>
      <c r="M12249" s="72" t="s">
        <v>254</v>
      </c>
    </row>
    <row r="12250" spans="1:13" s="3" customFormat="1" ht="12.75" x14ac:dyDescent="0.2">
      <c r="A12250" s="62" t="s">
        <v>31</v>
      </c>
      <c r="B12250" s="62" t="s">
        <v>339</v>
      </c>
      <c r="C12250" s="63">
        <v>16</v>
      </c>
      <c r="D12250" s="64" t="s">
        <v>13386</v>
      </c>
      <c r="E12250" s="64" t="s">
        <v>10632</v>
      </c>
      <c r="F12250" s="65">
        <v>55121905</v>
      </c>
      <c r="G12250" s="64" t="s">
        <v>13631</v>
      </c>
      <c r="H12250" s="64">
        <v>2</v>
      </c>
      <c r="I12250" s="64">
        <v>5</v>
      </c>
      <c r="J12250" s="66">
        <v>8</v>
      </c>
      <c r="K12250" s="67">
        <v>1142400</v>
      </c>
      <c r="L12250" s="68" t="s">
        <v>15</v>
      </c>
      <c r="M12250" s="68" t="s">
        <v>254</v>
      </c>
    </row>
    <row r="12251" spans="1:13" s="3" customFormat="1" ht="12.75" x14ac:dyDescent="0.2">
      <c r="A12251" s="62" t="s">
        <v>31</v>
      </c>
      <c r="B12251" s="62" t="s">
        <v>339</v>
      </c>
      <c r="C12251" s="63">
        <v>16</v>
      </c>
      <c r="D12251" s="62" t="s">
        <v>13386</v>
      </c>
      <c r="E12251" s="62" t="s">
        <v>10633</v>
      </c>
      <c r="F12251" s="69">
        <v>55121715</v>
      </c>
      <c r="G12251" s="62" t="s">
        <v>13631</v>
      </c>
      <c r="H12251" s="62">
        <v>2</v>
      </c>
      <c r="I12251" s="62">
        <v>5</v>
      </c>
      <c r="J12251" s="70">
        <v>1</v>
      </c>
      <c r="K12251" s="71">
        <v>737800</v>
      </c>
      <c r="L12251" s="72" t="s">
        <v>15</v>
      </c>
      <c r="M12251" s="72" t="s">
        <v>254</v>
      </c>
    </row>
    <row r="12252" spans="1:13" s="3" customFormat="1" ht="12.75" x14ac:dyDescent="0.2">
      <c r="A12252" s="62" t="s">
        <v>31</v>
      </c>
      <c r="B12252" s="62" t="s">
        <v>339</v>
      </c>
      <c r="C12252" s="63">
        <v>16</v>
      </c>
      <c r="D12252" s="64" t="s">
        <v>13386</v>
      </c>
      <c r="E12252" s="64" t="s">
        <v>10634</v>
      </c>
      <c r="F12252" s="65">
        <v>55121715</v>
      </c>
      <c r="G12252" s="64" t="s">
        <v>13631</v>
      </c>
      <c r="H12252" s="64">
        <v>2</v>
      </c>
      <c r="I12252" s="64">
        <v>5</v>
      </c>
      <c r="J12252" s="66">
        <v>2</v>
      </c>
      <c r="K12252" s="67">
        <v>1904000</v>
      </c>
      <c r="L12252" s="68" t="s">
        <v>15</v>
      </c>
      <c r="M12252" s="68" t="s">
        <v>254</v>
      </c>
    </row>
    <row r="12253" spans="1:13" s="3" customFormat="1" ht="12.75" x14ac:dyDescent="0.2">
      <c r="A12253" s="62" t="s">
        <v>31</v>
      </c>
      <c r="B12253" s="62" t="s">
        <v>339</v>
      </c>
      <c r="C12253" s="63">
        <v>16</v>
      </c>
      <c r="D12253" s="62" t="s">
        <v>13386</v>
      </c>
      <c r="E12253" s="62" t="s">
        <v>10635</v>
      </c>
      <c r="F12253" s="69">
        <v>55121715</v>
      </c>
      <c r="G12253" s="62" t="s">
        <v>13631</v>
      </c>
      <c r="H12253" s="62">
        <v>2</v>
      </c>
      <c r="I12253" s="62">
        <v>5</v>
      </c>
      <c r="J12253" s="70">
        <v>5</v>
      </c>
      <c r="K12253" s="71">
        <v>1428000</v>
      </c>
      <c r="L12253" s="72" t="s">
        <v>15</v>
      </c>
      <c r="M12253" s="72" t="s">
        <v>254</v>
      </c>
    </row>
    <row r="12254" spans="1:13" s="3" customFormat="1" ht="12.75" x14ac:dyDescent="0.2">
      <c r="A12254" s="62" t="s">
        <v>31</v>
      </c>
      <c r="B12254" s="62" t="s">
        <v>339</v>
      </c>
      <c r="C12254" s="63">
        <v>16</v>
      </c>
      <c r="D12254" s="64" t="s">
        <v>13386</v>
      </c>
      <c r="E12254" s="64" t="s">
        <v>10636</v>
      </c>
      <c r="F12254" s="65">
        <v>55121715</v>
      </c>
      <c r="G12254" s="64" t="s">
        <v>13631</v>
      </c>
      <c r="H12254" s="64">
        <v>2</v>
      </c>
      <c r="I12254" s="64">
        <v>5</v>
      </c>
      <c r="J12254" s="66">
        <v>3</v>
      </c>
      <c r="K12254" s="67">
        <v>1606500</v>
      </c>
      <c r="L12254" s="68" t="s">
        <v>15</v>
      </c>
      <c r="M12254" s="68" t="s">
        <v>254</v>
      </c>
    </row>
    <row r="12255" spans="1:13" s="3" customFormat="1" ht="12.75" x14ac:dyDescent="0.2">
      <c r="A12255" s="62" t="s">
        <v>31</v>
      </c>
      <c r="B12255" s="62" t="s">
        <v>339</v>
      </c>
      <c r="C12255" s="63">
        <v>16</v>
      </c>
      <c r="D12255" s="62" t="s">
        <v>13386</v>
      </c>
      <c r="E12255" s="62" t="s">
        <v>10637</v>
      </c>
      <c r="F12255" s="69">
        <v>55121714</v>
      </c>
      <c r="G12255" s="62" t="s">
        <v>13631</v>
      </c>
      <c r="H12255" s="62">
        <v>2</v>
      </c>
      <c r="I12255" s="62">
        <v>5</v>
      </c>
      <c r="J12255" s="70">
        <v>9</v>
      </c>
      <c r="K12255" s="71">
        <v>3748500</v>
      </c>
      <c r="L12255" s="72" t="s">
        <v>15</v>
      </c>
      <c r="M12255" s="72" t="s">
        <v>254</v>
      </c>
    </row>
    <row r="12256" spans="1:13" s="3" customFormat="1" ht="12.75" x14ac:dyDescent="0.2">
      <c r="A12256" s="62" t="s">
        <v>31</v>
      </c>
      <c r="B12256" s="62" t="s">
        <v>339</v>
      </c>
      <c r="C12256" s="63">
        <v>16</v>
      </c>
      <c r="D12256" s="64" t="s">
        <v>13386</v>
      </c>
      <c r="E12256" s="64" t="s">
        <v>10638</v>
      </c>
      <c r="F12256" s="65">
        <v>55121714</v>
      </c>
      <c r="G12256" s="64" t="s">
        <v>13631</v>
      </c>
      <c r="H12256" s="64">
        <v>2</v>
      </c>
      <c r="I12256" s="64">
        <v>5</v>
      </c>
      <c r="J12256" s="66">
        <v>9</v>
      </c>
      <c r="K12256" s="67">
        <v>4819500</v>
      </c>
      <c r="L12256" s="68" t="s">
        <v>15</v>
      </c>
      <c r="M12256" s="68" t="s">
        <v>254</v>
      </c>
    </row>
    <row r="12257" spans="1:13" s="3" customFormat="1" ht="12.75" x14ac:dyDescent="0.2">
      <c r="A12257" s="62" t="s">
        <v>31</v>
      </c>
      <c r="B12257" s="62" t="s">
        <v>339</v>
      </c>
      <c r="C12257" s="63">
        <v>16</v>
      </c>
      <c r="D12257" s="62" t="s">
        <v>13386</v>
      </c>
      <c r="E12257" s="62" t="s">
        <v>10639</v>
      </c>
      <c r="F12257" s="69">
        <v>55121715</v>
      </c>
      <c r="G12257" s="62" t="s">
        <v>13631</v>
      </c>
      <c r="H12257" s="62">
        <v>2</v>
      </c>
      <c r="I12257" s="62">
        <v>5</v>
      </c>
      <c r="J12257" s="70">
        <v>15</v>
      </c>
      <c r="K12257" s="71">
        <v>6247500</v>
      </c>
      <c r="L12257" s="72" t="s">
        <v>15</v>
      </c>
      <c r="M12257" s="72" t="s">
        <v>254</v>
      </c>
    </row>
    <row r="12258" spans="1:13" s="3" customFormat="1" ht="12.75" x14ac:dyDescent="0.2">
      <c r="A12258" s="62" t="s">
        <v>31</v>
      </c>
      <c r="B12258" s="62" t="s">
        <v>339</v>
      </c>
      <c r="C12258" s="63">
        <v>16</v>
      </c>
      <c r="D12258" s="64" t="s">
        <v>13386</v>
      </c>
      <c r="E12258" s="64" t="s">
        <v>10640</v>
      </c>
      <c r="F12258" s="65">
        <v>55121715</v>
      </c>
      <c r="G12258" s="64" t="s">
        <v>13631</v>
      </c>
      <c r="H12258" s="64">
        <v>2</v>
      </c>
      <c r="I12258" s="64">
        <v>5</v>
      </c>
      <c r="J12258" s="66">
        <v>6</v>
      </c>
      <c r="K12258" s="67">
        <v>2499000</v>
      </c>
      <c r="L12258" s="68" t="s">
        <v>15</v>
      </c>
      <c r="M12258" s="68" t="s">
        <v>254</v>
      </c>
    </row>
    <row r="12259" spans="1:13" s="3" customFormat="1" ht="12.75" x14ac:dyDescent="0.2">
      <c r="A12259" s="62" t="s">
        <v>31</v>
      </c>
      <c r="B12259" s="62" t="s">
        <v>339</v>
      </c>
      <c r="C12259" s="63">
        <v>16</v>
      </c>
      <c r="D12259" s="62" t="s">
        <v>13386</v>
      </c>
      <c r="E12259" s="62" t="s">
        <v>10641</v>
      </c>
      <c r="F12259" s="69">
        <v>55121715</v>
      </c>
      <c r="G12259" s="62" t="s">
        <v>13631</v>
      </c>
      <c r="H12259" s="62">
        <v>2</v>
      </c>
      <c r="I12259" s="62">
        <v>5</v>
      </c>
      <c r="J12259" s="70">
        <v>16</v>
      </c>
      <c r="K12259" s="71">
        <v>8568000</v>
      </c>
      <c r="L12259" s="72" t="s">
        <v>15</v>
      </c>
      <c r="M12259" s="72" t="s">
        <v>254</v>
      </c>
    </row>
    <row r="12260" spans="1:13" s="3" customFormat="1" ht="12.75" x14ac:dyDescent="0.2">
      <c r="A12260" s="62" t="s">
        <v>31</v>
      </c>
      <c r="B12260" s="62" t="s">
        <v>339</v>
      </c>
      <c r="C12260" s="63">
        <v>16</v>
      </c>
      <c r="D12260" s="64" t="s">
        <v>13386</v>
      </c>
      <c r="E12260" s="64" t="s">
        <v>10642</v>
      </c>
      <c r="F12260" s="65">
        <v>55121715</v>
      </c>
      <c r="G12260" s="64" t="s">
        <v>13631</v>
      </c>
      <c r="H12260" s="64">
        <v>2</v>
      </c>
      <c r="I12260" s="64">
        <v>5</v>
      </c>
      <c r="J12260" s="66">
        <v>25</v>
      </c>
      <c r="K12260" s="67">
        <v>10412500</v>
      </c>
      <c r="L12260" s="68" t="s">
        <v>15</v>
      </c>
      <c r="M12260" s="68" t="s">
        <v>254</v>
      </c>
    </row>
    <row r="12261" spans="1:13" s="3" customFormat="1" ht="12.75" x14ac:dyDescent="0.2">
      <c r="A12261" s="62" t="s">
        <v>31</v>
      </c>
      <c r="B12261" s="62" t="s">
        <v>339</v>
      </c>
      <c r="C12261" s="63">
        <v>16</v>
      </c>
      <c r="D12261" s="62" t="s">
        <v>13386</v>
      </c>
      <c r="E12261" s="62" t="s">
        <v>10643</v>
      </c>
      <c r="F12261" s="69">
        <v>55121715</v>
      </c>
      <c r="G12261" s="62" t="s">
        <v>13631</v>
      </c>
      <c r="H12261" s="62">
        <v>2</v>
      </c>
      <c r="I12261" s="62">
        <v>5</v>
      </c>
      <c r="J12261" s="70">
        <v>16</v>
      </c>
      <c r="K12261" s="71">
        <v>8568000</v>
      </c>
      <c r="L12261" s="72" t="s">
        <v>15</v>
      </c>
      <c r="M12261" s="72" t="s">
        <v>254</v>
      </c>
    </row>
    <row r="12262" spans="1:13" s="3" customFormat="1" ht="12.75" x14ac:dyDescent="0.2">
      <c r="A12262" s="62" t="s">
        <v>31</v>
      </c>
      <c r="B12262" s="62" t="s">
        <v>339</v>
      </c>
      <c r="C12262" s="63">
        <v>16</v>
      </c>
      <c r="D12262" s="64" t="s">
        <v>13386</v>
      </c>
      <c r="E12262" s="64" t="s">
        <v>10644</v>
      </c>
      <c r="F12262" s="65">
        <v>55121715</v>
      </c>
      <c r="G12262" s="64" t="s">
        <v>13631</v>
      </c>
      <c r="H12262" s="64">
        <v>2</v>
      </c>
      <c r="I12262" s="64">
        <v>5</v>
      </c>
      <c r="J12262" s="66">
        <v>4</v>
      </c>
      <c r="K12262" s="67">
        <v>180000</v>
      </c>
      <c r="L12262" s="68" t="s">
        <v>15</v>
      </c>
      <c r="M12262" s="68" t="s">
        <v>254</v>
      </c>
    </row>
    <row r="12263" spans="1:13" s="3" customFormat="1" ht="12.75" x14ac:dyDescent="0.2">
      <c r="A12263" s="62" t="s">
        <v>31</v>
      </c>
      <c r="B12263" s="62" t="s">
        <v>339</v>
      </c>
      <c r="C12263" s="63">
        <v>16</v>
      </c>
      <c r="D12263" s="62" t="s">
        <v>13386</v>
      </c>
      <c r="E12263" s="62" t="s">
        <v>10645</v>
      </c>
      <c r="F12263" s="69">
        <v>55121715</v>
      </c>
      <c r="G12263" s="62" t="s">
        <v>13631</v>
      </c>
      <c r="H12263" s="62">
        <v>2</v>
      </c>
      <c r="I12263" s="62">
        <v>5</v>
      </c>
      <c r="J12263" s="70">
        <v>6</v>
      </c>
      <c r="K12263" s="71">
        <v>2100000</v>
      </c>
      <c r="L12263" s="72" t="s">
        <v>15</v>
      </c>
      <c r="M12263" s="72" t="s">
        <v>254</v>
      </c>
    </row>
    <row r="12264" spans="1:13" s="3" customFormat="1" ht="12.75" x14ac:dyDescent="0.2">
      <c r="A12264" s="62" t="s">
        <v>31</v>
      </c>
      <c r="B12264" s="62" t="s">
        <v>339</v>
      </c>
      <c r="C12264" s="63">
        <v>16</v>
      </c>
      <c r="D12264" s="64" t="s">
        <v>13386</v>
      </c>
      <c r="E12264" s="64" t="s">
        <v>10632</v>
      </c>
      <c r="F12264" s="65">
        <v>32141106</v>
      </c>
      <c r="G12264" s="64" t="s">
        <v>13631</v>
      </c>
      <c r="H12264" s="64">
        <v>2</v>
      </c>
      <c r="I12264" s="64">
        <v>5</v>
      </c>
      <c r="J12264" s="66">
        <v>6</v>
      </c>
      <c r="K12264" s="67">
        <v>510000</v>
      </c>
      <c r="L12264" s="68" t="s">
        <v>15</v>
      </c>
      <c r="M12264" s="68" t="s">
        <v>254</v>
      </c>
    </row>
    <row r="12265" spans="1:13" s="3" customFormat="1" ht="12.75" x14ac:dyDescent="0.2">
      <c r="A12265" s="62" t="s">
        <v>31</v>
      </c>
      <c r="B12265" s="62" t="s">
        <v>339</v>
      </c>
      <c r="C12265" s="63">
        <v>16</v>
      </c>
      <c r="D12265" s="62" t="s">
        <v>13386</v>
      </c>
      <c r="E12265" s="62" t="s">
        <v>10646</v>
      </c>
      <c r="F12265" s="69">
        <v>24121500</v>
      </c>
      <c r="G12265" s="62" t="s">
        <v>13630</v>
      </c>
      <c r="H12265" s="62">
        <v>2</v>
      </c>
      <c r="I12265" s="62">
        <v>4</v>
      </c>
      <c r="J12265" s="70">
        <v>25000</v>
      </c>
      <c r="K12265" s="71">
        <v>18000000</v>
      </c>
      <c r="L12265" s="72" t="s">
        <v>15</v>
      </c>
      <c r="M12265" s="72" t="s">
        <v>254</v>
      </c>
    </row>
    <row r="12266" spans="1:13" s="3" customFormat="1" ht="12.75" x14ac:dyDescent="0.2">
      <c r="A12266" s="62" t="s">
        <v>31</v>
      </c>
      <c r="B12266" s="62" t="s">
        <v>475</v>
      </c>
      <c r="C12266" s="63">
        <v>16</v>
      </c>
      <c r="D12266" s="64" t="s">
        <v>13440</v>
      </c>
      <c r="E12266" s="64" t="s">
        <v>15237</v>
      </c>
      <c r="F12266" s="65">
        <v>53102701</v>
      </c>
      <c r="G12266" s="64" t="s">
        <v>13630</v>
      </c>
      <c r="H12266" s="64">
        <v>1</v>
      </c>
      <c r="I12266" s="64">
        <v>5</v>
      </c>
      <c r="J12266" s="66">
        <v>160</v>
      </c>
      <c r="K12266" s="67">
        <v>83200000</v>
      </c>
      <c r="L12266" s="68" t="s">
        <v>15</v>
      </c>
      <c r="M12266" s="68" t="s">
        <v>254</v>
      </c>
    </row>
    <row r="12267" spans="1:13" s="3" customFormat="1" ht="12.75" x14ac:dyDescent="0.2">
      <c r="A12267" s="62" t="s">
        <v>31</v>
      </c>
      <c r="B12267" s="62" t="s">
        <v>869</v>
      </c>
      <c r="C12267" s="63">
        <v>16</v>
      </c>
      <c r="D12267" s="62" t="s">
        <v>13488</v>
      </c>
      <c r="E12267" s="62" t="s">
        <v>10647</v>
      </c>
      <c r="F12267" s="69">
        <v>30191800</v>
      </c>
      <c r="G12267" s="62" t="s">
        <v>13631</v>
      </c>
      <c r="H12267" s="62">
        <v>1</v>
      </c>
      <c r="I12267" s="62">
        <v>10</v>
      </c>
      <c r="J12267" s="70">
        <v>10000000</v>
      </c>
      <c r="K12267" s="71">
        <v>10000000</v>
      </c>
      <c r="L12267" s="72" t="s">
        <v>13</v>
      </c>
      <c r="M12267" s="72" t="s">
        <v>254</v>
      </c>
    </row>
    <row r="12268" spans="1:13" s="3" customFormat="1" ht="12.75" x14ac:dyDescent="0.2">
      <c r="A12268" s="62" t="s">
        <v>31</v>
      </c>
      <c r="B12268" s="62" t="s">
        <v>215</v>
      </c>
      <c r="C12268" s="63">
        <v>16</v>
      </c>
      <c r="D12268" s="64" t="s">
        <v>13376</v>
      </c>
      <c r="E12268" s="64" t="s">
        <v>10648</v>
      </c>
      <c r="F12268" s="65">
        <v>49181601</v>
      </c>
      <c r="G12268" s="64" t="s">
        <v>13631</v>
      </c>
      <c r="H12268" s="64">
        <v>2</v>
      </c>
      <c r="I12268" s="64">
        <v>5</v>
      </c>
      <c r="J12268" s="66">
        <v>1500</v>
      </c>
      <c r="K12268" s="67">
        <v>1800000</v>
      </c>
      <c r="L12268" s="68" t="s">
        <v>15</v>
      </c>
      <c r="M12268" s="68" t="s">
        <v>254</v>
      </c>
    </row>
    <row r="12269" spans="1:13" s="3" customFormat="1" ht="12.75" x14ac:dyDescent="0.2">
      <c r="A12269" s="62" t="s">
        <v>31</v>
      </c>
      <c r="B12269" s="62" t="s">
        <v>215</v>
      </c>
      <c r="C12269" s="63">
        <v>10</v>
      </c>
      <c r="D12269" s="62" t="s">
        <v>13376</v>
      </c>
      <c r="E12269" s="62" t="s">
        <v>10649</v>
      </c>
      <c r="F12269" s="69">
        <v>14111703</v>
      </c>
      <c r="G12269" s="62" t="s">
        <v>13630</v>
      </c>
      <c r="H12269" s="62">
        <v>2</v>
      </c>
      <c r="I12269" s="62">
        <v>4</v>
      </c>
      <c r="J12269" s="70">
        <v>100</v>
      </c>
      <c r="K12269" s="71">
        <v>2600000</v>
      </c>
      <c r="L12269" s="72" t="s">
        <v>15</v>
      </c>
      <c r="M12269" s="72" t="s">
        <v>254</v>
      </c>
    </row>
    <row r="12270" spans="1:13" s="3" customFormat="1" ht="12.75" x14ac:dyDescent="0.2">
      <c r="A12270" s="62" t="s">
        <v>31</v>
      </c>
      <c r="B12270" s="62" t="s">
        <v>215</v>
      </c>
      <c r="C12270" s="63">
        <v>16</v>
      </c>
      <c r="D12270" s="64" t="s">
        <v>13376</v>
      </c>
      <c r="E12270" s="64" t="s">
        <v>10650</v>
      </c>
      <c r="F12270" s="65">
        <v>14111704</v>
      </c>
      <c r="G12270" s="64" t="s">
        <v>13630</v>
      </c>
      <c r="H12270" s="64">
        <v>1</v>
      </c>
      <c r="I12270" s="64">
        <v>6</v>
      </c>
      <c r="J12270" s="66">
        <v>1500</v>
      </c>
      <c r="K12270" s="67">
        <v>2550000</v>
      </c>
      <c r="L12270" s="68" t="s">
        <v>15</v>
      </c>
      <c r="M12270" s="68" t="s">
        <v>254</v>
      </c>
    </row>
    <row r="12271" spans="1:13" s="3" customFormat="1" ht="12.75" x14ac:dyDescent="0.2">
      <c r="A12271" s="62" t="s">
        <v>31</v>
      </c>
      <c r="B12271" s="62" t="s">
        <v>215</v>
      </c>
      <c r="C12271" s="63">
        <v>16</v>
      </c>
      <c r="D12271" s="62" t="s">
        <v>13376</v>
      </c>
      <c r="E12271" s="62" t="s">
        <v>10651</v>
      </c>
      <c r="F12271" s="69">
        <v>14111704</v>
      </c>
      <c r="G12271" s="62" t="s">
        <v>13630</v>
      </c>
      <c r="H12271" s="62">
        <v>1</v>
      </c>
      <c r="I12271" s="62">
        <v>6</v>
      </c>
      <c r="J12271" s="70">
        <v>250</v>
      </c>
      <c r="K12271" s="71">
        <v>3000000</v>
      </c>
      <c r="L12271" s="72" t="s">
        <v>15</v>
      </c>
      <c r="M12271" s="72" t="s">
        <v>254</v>
      </c>
    </row>
    <row r="12272" spans="1:13" s="3" customFormat="1" ht="12.75" x14ac:dyDescent="0.2">
      <c r="A12272" s="62" t="s">
        <v>31</v>
      </c>
      <c r="B12272" s="62" t="s">
        <v>215</v>
      </c>
      <c r="C12272" s="63">
        <v>16</v>
      </c>
      <c r="D12272" s="64" t="s">
        <v>13376</v>
      </c>
      <c r="E12272" s="64" t="s">
        <v>10652</v>
      </c>
      <c r="F12272" s="65">
        <v>14111703</v>
      </c>
      <c r="G12272" s="64" t="s">
        <v>13630</v>
      </c>
      <c r="H12272" s="64">
        <v>1</v>
      </c>
      <c r="I12272" s="64">
        <v>6</v>
      </c>
      <c r="J12272" s="66">
        <v>200</v>
      </c>
      <c r="K12272" s="67">
        <v>3000000</v>
      </c>
      <c r="L12272" s="68" t="s">
        <v>15</v>
      </c>
      <c r="M12272" s="68" t="s">
        <v>254</v>
      </c>
    </row>
    <row r="12273" spans="1:13" s="3" customFormat="1" ht="12.75" x14ac:dyDescent="0.2">
      <c r="A12273" s="62" t="s">
        <v>31</v>
      </c>
      <c r="B12273" s="62" t="s">
        <v>3289</v>
      </c>
      <c r="C12273" s="63">
        <v>16</v>
      </c>
      <c r="D12273" s="62" t="s">
        <v>13567</v>
      </c>
      <c r="E12273" s="62" t="s">
        <v>10653</v>
      </c>
      <c r="F12273" s="69">
        <v>60102300</v>
      </c>
      <c r="G12273" s="62" t="s">
        <v>13630</v>
      </c>
      <c r="H12273" s="62">
        <v>2</v>
      </c>
      <c r="I12273" s="62">
        <v>4</v>
      </c>
      <c r="J12273" s="70">
        <v>1</v>
      </c>
      <c r="K12273" s="71">
        <v>12000000</v>
      </c>
      <c r="L12273" s="72" t="s">
        <v>13</v>
      </c>
      <c r="M12273" s="72" t="s">
        <v>254</v>
      </c>
    </row>
    <row r="12274" spans="1:13" s="3" customFormat="1" ht="12.75" x14ac:dyDescent="0.2">
      <c r="A12274" s="62" t="s">
        <v>31</v>
      </c>
      <c r="B12274" s="62" t="s">
        <v>10550</v>
      </c>
      <c r="C12274" s="63">
        <v>16</v>
      </c>
      <c r="D12274" s="64" t="s">
        <v>13614</v>
      </c>
      <c r="E12274" s="64" t="s">
        <v>10654</v>
      </c>
      <c r="F12274" s="65">
        <v>55101506</v>
      </c>
      <c r="G12274" s="64" t="s">
        <v>13630</v>
      </c>
      <c r="H12274" s="64">
        <v>1</v>
      </c>
      <c r="I12274" s="64">
        <v>12</v>
      </c>
      <c r="J12274" s="66">
        <v>1</v>
      </c>
      <c r="K12274" s="67">
        <v>12000000</v>
      </c>
      <c r="L12274" s="68" t="s">
        <v>13</v>
      </c>
      <c r="M12274" s="68" t="s">
        <v>254</v>
      </c>
    </row>
    <row r="12275" spans="1:13" s="3" customFormat="1" ht="12.75" x14ac:dyDescent="0.2">
      <c r="A12275" s="62" t="s">
        <v>31</v>
      </c>
      <c r="B12275" s="62" t="s">
        <v>431</v>
      </c>
      <c r="C12275" s="63">
        <v>16</v>
      </c>
      <c r="D12275" s="62" t="s">
        <v>13375</v>
      </c>
      <c r="E12275" s="62" t="s">
        <v>10655</v>
      </c>
      <c r="F12275" s="69">
        <v>12352211</v>
      </c>
      <c r="G12275" s="62" t="s">
        <v>13630</v>
      </c>
      <c r="H12275" s="62">
        <v>2</v>
      </c>
      <c r="I12275" s="62">
        <v>5</v>
      </c>
      <c r="J12275" s="70">
        <v>5</v>
      </c>
      <c r="K12275" s="71">
        <v>60000</v>
      </c>
      <c r="L12275" s="72" t="s">
        <v>15</v>
      </c>
      <c r="M12275" s="72" t="s">
        <v>254</v>
      </c>
    </row>
    <row r="12276" spans="1:13" s="3" customFormat="1" ht="12.75" x14ac:dyDescent="0.2">
      <c r="A12276" s="62" t="s">
        <v>31</v>
      </c>
      <c r="B12276" s="62" t="s">
        <v>431</v>
      </c>
      <c r="C12276" s="63">
        <v>16</v>
      </c>
      <c r="D12276" s="64" t="s">
        <v>13375</v>
      </c>
      <c r="E12276" s="64" t="s">
        <v>10655</v>
      </c>
      <c r="F12276" s="65">
        <v>12352211</v>
      </c>
      <c r="G12276" s="64" t="s">
        <v>13630</v>
      </c>
      <c r="H12276" s="64">
        <v>2</v>
      </c>
      <c r="I12276" s="64">
        <v>5</v>
      </c>
      <c r="J12276" s="66">
        <v>1</v>
      </c>
      <c r="K12276" s="67">
        <v>12000</v>
      </c>
      <c r="L12276" s="68" t="s">
        <v>15</v>
      </c>
      <c r="M12276" s="68" t="s">
        <v>254</v>
      </c>
    </row>
    <row r="12277" spans="1:13" s="3" customFormat="1" ht="12.75" x14ac:dyDescent="0.2">
      <c r="A12277" s="62" t="s">
        <v>31</v>
      </c>
      <c r="B12277" s="62" t="s">
        <v>431</v>
      </c>
      <c r="C12277" s="63">
        <v>16</v>
      </c>
      <c r="D12277" s="62" t="s">
        <v>13375</v>
      </c>
      <c r="E12277" s="62" t="s">
        <v>10656</v>
      </c>
      <c r="F12277" s="69">
        <v>12181601</v>
      </c>
      <c r="G12277" s="62" t="s">
        <v>13630</v>
      </c>
      <c r="H12277" s="62">
        <v>2</v>
      </c>
      <c r="I12277" s="62">
        <v>5</v>
      </c>
      <c r="J12277" s="70">
        <v>3</v>
      </c>
      <c r="K12277" s="71">
        <v>75000</v>
      </c>
      <c r="L12277" s="72" t="s">
        <v>15</v>
      </c>
      <c r="M12277" s="72" t="s">
        <v>254</v>
      </c>
    </row>
    <row r="12278" spans="1:13" s="3" customFormat="1" ht="12.75" x14ac:dyDescent="0.2">
      <c r="A12278" s="62" t="s">
        <v>31</v>
      </c>
      <c r="B12278" s="62" t="s">
        <v>431</v>
      </c>
      <c r="C12278" s="63">
        <v>16</v>
      </c>
      <c r="D12278" s="64" t="s">
        <v>13375</v>
      </c>
      <c r="E12278" s="64" t="s">
        <v>10657</v>
      </c>
      <c r="F12278" s="65">
        <v>12181601</v>
      </c>
      <c r="G12278" s="64" t="s">
        <v>13630</v>
      </c>
      <c r="H12278" s="64">
        <v>2</v>
      </c>
      <c r="I12278" s="64">
        <v>5</v>
      </c>
      <c r="J12278" s="66">
        <v>2</v>
      </c>
      <c r="K12278" s="67">
        <v>46000</v>
      </c>
      <c r="L12278" s="68" t="s">
        <v>15</v>
      </c>
      <c r="M12278" s="68" t="s">
        <v>254</v>
      </c>
    </row>
    <row r="12279" spans="1:13" s="3" customFormat="1" ht="12.75" x14ac:dyDescent="0.2">
      <c r="A12279" s="62" t="s">
        <v>31</v>
      </c>
      <c r="B12279" s="62" t="s">
        <v>431</v>
      </c>
      <c r="C12279" s="63">
        <v>16</v>
      </c>
      <c r="D12279" s="62" t="s">
        <v>13375</v>
      </c>
      <c r="E12279" s="62" t="s">
        <v>10658</v>
      </c>
      <c r="F12279" s="69">
        <v>15121500</v>
      </c>
      <c r="G12279" s="62" t="s">
        <v>13630</v>
      </c>
      <c r="H12279" s="62">
        <v>1</v>
      </c>
      <c r="I12279" s="62">
        <v>5</v>
      </c>
      <c r="J12279" s="70">
        <v>1</v>
      </c>
      <c r="K12279" s="71">
        <v>60000</v>
      </c>
      <c r="L12279" s="72" t="s">
        <v>15</v>
      </c>
      <c r="M12279" s="72" t="s">
        <v>254</v>
      </c>
    </row>
    <row r="12280" spans="1:13" s="3" customFormat="1" ht="12.75" x14ac:dyDescent="0.2">
      <c r="A12280" s="62" t="s">
        <v>31</v>
      </c>
      <c r="B12280" s="62" t="s">
        <v>1785</v>
      </c>
      <c r="C12280" s="63">
        <v>16</v>
      </c>
      <c r="D12280" s="64" t="s">
        <v>13544</v>
      </c>
      <c r="E12280" s="64" t="s">
        <v>10659</v>
      </c>
      <c r="F12280" s="65">
        <v>10171700</v>
      </c>
      <c r="G12280" s="64" t="s">
        <v>13630</v>
      </c>
      <c r="H12280" s="64">
        <v>2</v>
      </c>
      <c r="I12280" s="64">
        <v>4</v>
      </c>
      <c r="J12280" s="66">
        <v>150</v>
      </c>
      <c r="K12280" s="67">
        <v>2700000</v>
      </c>
      <c r="L12280" s="68" t="s">
        <v>3285</v>
      </c>
      <c r="M12280" s="68" t="s">
        <v>254</v>
      </c>
    </row>
    <row r="12281" spans="1:13" s="3" customFormat="1" ht="12.75" x14ac:dyDescent="0.2">
      <c r="A12281" s="62" t="s">
        <v>31</v>
      </c>
      <c r="B12281" s="62" t="s">
        <v>433</v>
      </c>
      <c r="C12281" s="63">
        <v>10</v>
      </c>
      <c r="D12281" s="62" t="s">
        <v>13383</v>
      </c>
      <c r="E12281" s="62" t="s">
        <v>2023</v>
      </c>
      <c r="F12281" s="69">
        <v>47131807</v>
      </c>
      <c r="G12281" s="62" t="s">
        <v>13630</v>
      </c>
      <c r="H12281" s="62">
        <v>2</v>
      </c>
      <c r="I12281" s="62">
        <v>4</v>
      </c>
      <c r="J12281" s="70">
        <v>50</v>
      </c>
      <c r="K12281" s="71">
        <v>1250000</v>
      </c>
      <c r="L12281" s="72" t="s">
        <v>1760</v>
      </c>
      <c r="M12281" s="72" t="s">
        <v>254</v>
      </c>
    </row>
    <row r="12282" spans="1:13" s="3" customFormat="1" ht="12.75" x14ac:dyDescent="0.2">
      <c r="A12282" s="62" t="s">
        <v>31</v>
      </c>
      <c r="B12282" s="62" t="s">
        <v>433</v>
      </c>
      <c r="C12282" s="63">
        <v>16</v>
      </c>
      <c r="D12282" s="64" t="s">
        <v>13383</v>
      </c>
      <c r="E12282" s="64" t="s">
        <v>2028</v>
      </c>
      <c r="F12282" s="65">
        <v>41104201</v>
      </c>
      <c r="G12282" s="64" t="s">
        <v>13630</v>
      </c>
      <c r="H12282" s="64">
        <v>2</v>
      </c>
      <c r="I12282" s="64">
        <v>4</v>
      </c>
      <c r="J12282" s="66">
        <v>60</v>
      </c>
      <c r="K12282" s="67">
        <v>211200</v>
      </c>
      <c r="L12282" s="68" t="s">
        <v>15</v>
      </c>
      <c r="M12282" s="68" t="s">
        <v>254</v>
      </c>
    </row>
    <row r="12283" spans="1:13" s="3" customFormat="1" ht="12.75" x14ac:dyDescent="0.2">
      <c r="A12283" s="62" t="s">
        <v>31</v>
      </c>
      <c r="B12283" s="62" t="s">
        <v>433</v>
      </c>
      <c r="C12283" s="63">
        <v>16</v>
      </c>
      <c r="D12283" s="62" t="s">
        <v>13383</v>
      </c>
      <c r="E12283" s="62" t="s">
        <v>10660</v>
      </c>
      <c r="F12283" s="69">
        <v>41104201</v>
      </c>
      <c r="G12283" s="62" t="s">
        <v>13630</v>
      </c>
      <c r="H12283" s="62">
        <v>2</v>
      </c>
      <c r="I12283" s="62">
        <v>4</v>
      </c>
      <c r="J12283" s="70">
        <v>400</v>
      </c>
      <c r="K12283" s="71">
        <v>1120000</v>
      </c>
      <c r="L12283" s="72" t="s">
        <v>15</v>
      </c>
      <c r="M12283" s="72" t="s">
        <v>254</v>
      </c>
    </row>
    <row r="12284" spans="1:13" s="3" customFormat="1" ht="12.75" x14ac:dyDescent="0.2">
      <c r="A12284" s="62" t="s">
        <v>31</v>
      </c>
      <c r="B12284" s="62" t="s">
        <v>433</v>
      </c>
      <c r="C12284" s="63">
        <v>16</v>
      </c>
      <c r="D12284" s="64" t="s">
        <v>13383</v>
      </c>
      <c r="E12284" s="64" t="s">
        <v>10661</v>
      </c>
      <c r="F12284" s="65">
        <v>12141900</v>
      </c>
      <c r="G12284" s="64" t="s">
        <v>13630</v>
      </c>
      <c r="H12284" s="64">
        <v>2</v>
      </c>
      <c r="I12284" s="64">
        <v>4</v>
      </c>
      <c r="J12284" s="66">
        <v>24</v>
      </c>
      <c r="K12284" s="67">
        <v>15600000</v>
      </c>
      <c r="L12284" s="68" t="s">
        <v>15</v>
      </c>
      <c r="M12284" s="68" t="s">
        <v>254</v>
      </c>
    </row>
    <row r="12285" spans="1:13" s="3" customFormat="1" ht="12.75" x14ac:dyDescent="0.2">
      <c r="A12285" s="62" t="s">
        <v>31</v>
      </c>
      <c r="B12285" s="62" t="s">
        <v>433</v>
      </c>
      <c r="C12285" s="63">
        <v>16</v>
      </c>
      <c r="D12285" s="62" t="s">
        <v>13383</v>
      </c>
      <c r="E12285" s="62" t="s">
        <v>10662</v>
      </c>
      <c r="F12285" s="69">
        <v>41104201</v>
      </c>
      <c r="G12285" s="62" t="s">
        <v>13630</v>
      </c>
      <c r="H12285" s="62">
        <v>2</v>
      </c>
      <c r="I12285" s="62">
        <v>4</v>
      </c>
      <c r="J12285" s="70">
        <v>30</v>
      </c>
      <c r="K12285" s="71">
        <v>262500</v>
      </c>
      <c r="L12285" s="72" t="s">
        <v>15</v>
      </c>
      <c r="M12285" s="72" t="s">
        <v>254</v>
      </c>
    </row>
    <row r="12286" spans="1:13" s="3" customFormat="1" ht="12.75" x14ac:dyDescent="0.2">
      <c r="A12286" s="62" t="s">
        <v>31</v>
      </c>
      <c r="B12286" s="62" t="s">
        <v>434</v>
      </c>
      <c r="C12286" s="63">
        <v>16</v>
      </c>
      <c r="D12286" s="64" t="s">
        <v>13387</v>
      </c>
      <c r="E12286" s="64" t="s">
        <v>10663</v>
      </c>
      <c r="F12286" s="65">
        <v>10191509</v>
      </c>
      <c r="G12286" s="64" t="s">
        <v>13630</v>
      </c>
      <c r="H12286" s="64">
        <v>1</v>
      </c>
      <c r="I12286" s="64">
        <v>6</v>
      </c>
      <c r="J12286" s="66">
        <v>50</v>
      </c>
      <c r="K12286" s="67">
        <v>600000</v>
      </c>
      <c r="L12286" s="68" t="s">
        <v>15</v>
      </c>
      <c r="M12286" s="68" t="s">
        <v>254</v>
      </c>
    </row>
    <row r="12287" spans="1:13" s="3" customFormat="1" ht="12.75" x14ac:dyDescent="0.2">
      <c r="A12287" s="62" t="s">
        <v>31</v>
      </c>
      <c r="B12287" s="62" t="s">
        <v>871</v>
      </c>
      <c r="C12287" s="63">
        <v>16</v>
      </c>
      <c r="D12287" s="62" t="s">
        <v>13490</v>
      </c>
      <c r="E12287" s="62" t="s">
        <v>10664</v>
      </c>
      <c r="F12287" s="69">
        <v>31211500</v>
      </c>
      <c r="G12287" s="62" t="s">
        <v>13631</v>
      </c>
      <c r="H12287" s="62">
        <v>1</v>
      </c>
      <c r="I12287" s="62">
        <v>10</v>
      </c>
      <c r="J12287" s="70">
        <v>30000000</v>
      </c>
      <c r="K12287" s="71">
        <v>30000000</v>
      </c>
      <c r="L12287" s="72" t="s">
        <v>13</v>
      </c>
      <c r="M12287" s="72" t="s">
        <v>254</v>
      </c>
    </row>
    <row r="12288" spans="1:13" s="3" customFormat="1" ht="12.75" x14ac:dyDescent="0.2">
      <c r="A12288" s="62" t="s">
        <v>31</v>
      </c>
      <c r="B12288" s="62" t="s">
        <v>1787</v>
      </c>
      <c r="C12288" s="63">
        <v>16</v>
      </c>
      <c r="D12288" s="64" t="s">
        <v>13546</v>
      </c>
      <c r="E12288" s="64" t="s">
        <v>10665</v>
      </c>
      <c r="F12288" s="65">
        <v>42121600</v>
      </c>
      <c r="G12288" s="64" t="s">
        <v>13630</v>
      </c>
      <c r="H12288" s="64">
        <v>1</v>
      </c>
      <c r="I12288" s="64">
        <v>6</v>
      </c>
      <c r="J12288" s="66">
        <v>1</v>
      </c>
      <c r="K12288" s="67">
        <v>50000000</v>
      </c>
      <c r="L12288" s="68" t="s">
        <v>15</v>
      </c>
      <c r="M12288" s="68" t="s">
        <v>254</v>
      </c>
    </row>
    <row r="12289" spans="1:13" s="3" customFormat="1" ht="12.75" x14ac:dyDescent="0.2">
      <c r="A12289" s="62" t="s">
        <v>31</v>
      </c>
      <c r="B12289" s="62" t="s">
        <v>1787</v>
      </c>
      <c r="C12289" s="63">
        <v>16</v>
      </c>
      <c r="D12289" s="62" t="s">
        <v>13546</v>
      </c>
      <c r="E12289" s="62" t="s">
        <v>10666</v>
      </c>
      <c r="F12289" s="69">
        <v>42311505</v>
      </c>
      <c r="G12289" s="62" t="s">
        <v>13630</v>
      </c>
      <c r="H12289" s="62">
        <v>1</v>
      </c>
      <c r="I12289" s="62">
        <v>6</v>
      </c>
      <c r="J12289" s="70">
        <v>10</v>
      </c>
      <c r="K12289" s="71">
        <v>220000</v>
      </c>
      <c r="L12289" s="72" t="s">
        <v>15</v>
      </c>
      <c r="M12289" s="72" t="s">
        <v>254</v>
      </c>
    </row>
    <row r="12290" spans="1:13" s="3" customFormat="1" ht="12.75" x14ac:dyDescent="0.2">
      <c r="A12290" s="62" t="s">
        <v>31</v>
      </c>
      <c r="B12290" s="62" t="s">
        <v>1787</v>
      </c>
      <c r="C12290" s="63">
        <v>16</v>
      </c>
      <c r="D12290" s="64" t="s">
        <v>13546</v>
      </c>
      <c r="E12290" s="64" t="s">
        <v>10667</v>
      </c>
      <c r="F12290" s="65">
        <v>42142100</v>
      </c>
      <c r="G12290" s="64" t="s">
        <v>13630</v>
      </c>
      <c r="H12290" s="64">
        <v>1</v>
      </c>
      <c r="I12290" s="64">
        <v>6</v>
      </c>
      <c r="J12290" s="66">
        <v>10</v>
      </c>
      <c r="K12290" s="67">
        <v>280000</v>
      </c>
      <c r="L12290" s="68" t="s">
        <v>15</v>
      </c>
      <c r="M12290" s="68" t="s">
        <v>254</v>
      </c>
    </row>
    <row r="12291" spans="1:13" s="3" customFormat="1" ht="12.75" x14ac:dyDescent="0.2">
      <c r="A12291" s="62" t="s">
        <v>31</v>
      </c>
      <c r="B12291" s="62" t="s">
        <v>1787</v>
      </c>
      <c r="C12291" s="63">
        <v>16</v>
      </c>
      <c r="D12291" s="62" t="s">
        <v>13546</v>
      </c>
      <c r="E12291" s="62" t="s">
        <v>10668</v>
      </c>
      <c r="F12291" s="69">
        <v>42311500</v>
      </c>
      <c r="G12291" s="62" t="s">
        <v>13630</v>
      </c>
      <c r="H12291" s="62">
        <v>1</v>
      </c>
      <c r="I12291" s="62">
        <v>6</v>
      </c>
      <c r="J12291" s="70">
        <v>1</v>
      </c>
      <c r="K12291" s="71">
        <v>40000</v>
      </c>
      <c r="L12291" s="72" t="s">
        <v>15</v>
      </c>
      <c r="M12291" s="72" t="s">
        <v>254</v>
      </c>
    </row>
    <row r="12292" spans="1:13" s="3" customFormat="1" ht="12.75" x14ac:dyDescent="0.2">
      <c r="A12292" s="62" t="s">
        <v>31</v>
      </c>
      <c r="B12292" s="62" t="s">
        <v>1787</v>
      </c>
      <c r="C12292" s="63">
        <v>16</v>
      </c>
      <c r="D12292" s="64" t="s">
        <v>13546</v>
      </c>
      <c r="E12292" s="64" t="s">
        <v>10669</v>
      </c>
      <c r="F12292" s="65">
        <v>42311511</v>
      </c>
      <c r="G12292" s="64" t="s">
        <v>13630</v>
      </c>
      <c r="H12292" s="64">
        <v>1</v>
      </c>
      <c r="I12292" s="64">
        <v>6</v>
      </c>
      <c r="J12292" s="66">
        <v>10</v>
      </c>
      <c r="K12292" s="67">
        <v>150000</v>
      </c>
      <c r="L12292" s="68" t="s">
        <v>15</v>
      </c>
      <c r="M12292" s="68" t="s">
        <v>254</v>
      </c>
    </row>
    <row r="12293" spans="1:13" s="3" customFormat="1" ht="12.75" x14ac:dyDescent="0.2">
      <c r="A12293" s="62" t="s">
        <v>31</v>
      </c>
      <c r="B12293" s="62" t="s">
        <v>1787</v>
      </c>
      <c r="C12293" s="63">
        <v>16</v>
      </c>
      <c r="D12293" s="62" t="s">
        <v>13546</v>
      </c>
      <c r="E12293" s="62" t="s">
        <v>10670</v>
      </c>
      <c r="F12293" s="69">
        <v>42181501</v>
      </c>
      <c r="G12293" s="62" t="s">
        <v>13630</v>
      </c>
      <c r="H12293" s="62">
        <v>1</v>
      </c>
      <c r="I12293" s="62">
        <v>6</v>
      </c>
      <c r="J12293" s="70">
        <v>10</v>
      </c>
      <c r="K12293" s="71">
        <v>18000</v>
      </c>
      <c r="L12293" s="72" t="s">
        <v>15</v>
      </c>
      <c r="M12293" s="72" t="s">
        <v>254</v>
      </c>
    </row>
    <row r="12294" spans="1:13" s="3" customFormat="1" ht="12.75" x14ac:dyDescent="0.2">
      <c r="A12294" s="62" t="s">
        <v>31</v>
      </c>
      <c r="B12294" s="62" t="s">
        <v>1787</v>
      </c>
      <c r="C12294" s="63">
        <v>16</v>
      </c>
      <c r="D12294" s="64" t="s">
        <v>13546</v>
      </c>
      <c r="E12294" s="64" t="s">
        <v>10671</v>
      </c>
      <c r="F12294" s="65">
        <v>42142100</v>
      </c>
      <c r="G12294" s="64" t="s">
        <v>13630</v>
      </c>
      <c r="H12294" s="64">
        <v>1</v>
      </c>
      <c r="I12294" s="64">
        <v>6</v>
      </c>
      <c r="J12294" s="66">
        <v>10</v>
      </c>
      <c r="K12294" s="67">
        <v>450000</v>
      </c>
      <c r="L12294" s="68" t="s">
        <v>15</v>
      </c>
      <c r="M12294" s="68" t="s">
        <v>254</v>
      </c>
    </row>
    <row r="12295" spans="1:13" s="3" customFormat="1" ht="12.75" x14ac:dyDescent="0.2">
      <c r="A12295" s="62" t="s">
        <v>31</v>
      </c>
      <c r="B12295" s="62" t="s">
        <v>1787</v>
      </c>
      <c r="C12295" s="63">
        <v>16</v>
      </c>
      <c r="D12295" s="62" t="s">
        <v>13546</v>
      </c>
      <c r="E12295" s="62" t="s">
        <v>10672</v>
      </c>
      <c r="F12295" s="69">
        <v>42142100</v>
      </c>
      <c r="G12295" s="62" t="s">
        <v>13630</v>
      </c>
      <c r="H12295" s="62">
        <v>1</v>
      </c>
      <c r="I12295" s="62">
        <v>6</v>
      </c>
      <c r="J12295" s="70">
        <v>5</v>
      </c>
      <c r="K12295" s="71">
        <v>125000</v>
      </c>
      <c r="L12295" s="72" t="s">
        <v>15</v>
      </c>
      <c r="M12295" s="72" t="s">
        <v>254</v>
      </c>
    </row>
    <row r="12296" spans="1:13" s="3" customFormat="1" ht="12.75" x14ac:dyDescent="0.2">
      <c r="A12296" s="62" t="s">
        <v>31</v>
      </c>
      <c r="B12296" s="62" t="s">
        <v>1787</v>
      </c>
      <c r="C12296" s="63">
        <v>16</v>
      </c>
      <c r="D12296" s="64" t="s">
        <v>13546</v>
      </c>
      <c r="E12296" s="64" t="s">
        <v>10673</v>
      </c>
      <c r="F12296" s="65">
        <v>42311500</v>
      </c>
      <c r="G12296" s="64" t="s">
        <v>13630</v>
      </c>
      <c r="H12296" s="64">
        <v>1</v>
      </c>
      <c r="I12296" s="64">
        <v>6</v>
      </c>
      <c r="J12296" s="66">
        <v>10</v>
      </c>
      <c r="K12296" s="67">
        <v>320000</v>
      </c>
      <c r="L12296" s="68" t="s">
        <v>15</v>
      </c>
      <c r="M12296" s="68" t="s">
        <v>254</v>
      </c>
    </row>
    <row r="12297" spans="1:13" s="3" customFormat="1" ht="12.75" x14ac:dyDescent="0.2">
      <c r="A12297" s="62" t="s">
        <v>31</v>
      </c>
      <c r="B12297" s="62" t="s">
        <v>1787</v>
      </c>
      <c r="C12297" s="63">
        <v>16</v>
      </c>
      <c r="D12297" s="62" t="s">
        <v>13546</v>
      </c>
      <c r="E12297" s="62" t="s">
        <v>10674</v>
      </c>
      <c r="F12297" s="69">
        <v>42141500</v>
      </c>
      <c r="G12297" s="62" t="s">
        <v>13630</v>
      </c>
      <c r="H12297" s="62">
        <v>1</v>
      </c>
      <c r="I12297" s="62">
        <v>6</v>
      </c>
      <c r="J12297" s="70">
        <v>5</v>
      </c>
      <c r="K12297" s="71">
        <v>90000</v>
      </c>
      <c r="L12297" s="72" t="s">
        <v>15</v>
      </c>
      <c r="M12297" s="72" t="s">
        <v>254</v>
      </c>
    </row>
    <row r="12298" spans="1:13" s="3" customFormat="1" ht="12.75" x14ac:dyDescent="0.2">
      <c r="A12298" s="62" t="s">
        <v>31</v>
      </c>
      <c r="B12298" s="62" t="s">
        <v>1787</v>
      </c>
      <c r="C12298" s="63">
        <v>16</v>
      </c>
      <c r="D12298" s="64" t="s">
        <v>13546</v>
      </c>
      <c r="E12298" s="64" t="s">
        <v>10675</v>
      </c>
      <c r="F12298" s="65">
        <v>42142108</v>
      </c>
      <c r="G12298" s="64" t="s">
        <v>13630</v>
      </c>
      <c r="H12298" s="64">
        <v>1</v>
      </c>
      <c r="I12298" s="64">
        <v>6</v>
      </c>
      <c r="J12298" s="66">
        <v>5</v>
      </c>
      <c r="K12298" s="67">
        <v>225000</v>
      </c>
      <c r="L12298" s="68" t="s">
        <v>15</v>
      </c>
      <c r="M12298" s="68" t="s">
        <v>254</v>
      </c>
    </row>
    <row r="12299" spans="1:13" s="3" customFormat="1" ht="12.75" x14ac:dyDescent="0.2">
      <c r="A12299" s="62" t="s">
        <v>31</v>
      </c>
      <c r="B12299" s="62" t="s">
        <v>1787</v>
      </c>
      <c r="C12299" s="63">
        <v>16</v>
      </c>
      <c r="D12299" s="62" t="s">
        <v>13546</v>
      </c>
      <c r="E12299" s="62" t="s">
        <v>10676</v>
      </c>
      <c r="F12299" s="69">
        <v>42142108</v>
      </c>
      <c r="G12299" s="62" t="s">
        <v>13630</v>
      </c>
      <c r="H12299" s="62">
        <v>1</v>
      </c>
      <c r="I12299" s="62">
        <v>6</v>
      </c>
      <c r="J12299" s="70">
        <v>5</v>
      </c>
      <c r="K12299" s="71">
        <v>225000</v>
      </c>
      <c r="L12299" s="72" t="s">
        <v>13</v>
      </c>
      <c r="M12299" s="72" t="s">
        <v>254</v>
      </c>
    </row>
    <row r="12300" spans="1:13" s="3" customFormat="1" ht="12.75" x14ac:dyDescent="0.2">
      <c r="A12300" s="62" t="s">
        <v>31</v>
      </c>
      <c r="B12300" s="62" t="s">
        <v>1787</v>
      </c>
      <c r="C12300" s="63">
        <v>16</v>
      </c>
      <c r="D12300" s="64" t="s">
        <v>13546</v>
      </c>
      <c r="E12300" s="64" t="s">
        <v>10677</v>
      </c>
      <c r="F12300" s="65">
        <v>42142108</v>
      </c>
      <c r="G12300" s="64" t="s">
        <v>13630</v>
      </c>
      <c r="H12300" s="64">
        <v>1</v>
      </c>
      <c r="I12300" s="64">
        <v>6</v>
      </c>
      <c r="J12300" s="66">
        <v>5</v>
      </c>
      <c r="K12300" s="67">
        <v>225000</v>
      </c>
      <c r="L12300" s="68" t="s">
        <v>15</v>
      </c>
      <c r="M12300" s="68" t="s">
        <v>254</v>
      </c>
    </row>
    <row r="12301" spans="1:13" s="3" customFormat="1" ht="12.75" x14ac:dyDescent="0.2">
      <c r="A12301" s="62" t="s">
        <v>31</v>
      </c>
      <c r="B12301" s="62" t="s">
        <v>1787</v>
      </c>
      <c r="C12301" s="63">
        <v>16</v>
      </c>
      <c r="D12301" s="62" t="s">
        <v>13546</v>
      </c>
      <c r="E12301" s="62" t="s">
        <v>10678</v>
      </c>
      <c r="F12301" s="69">
        <v>42142108</v>
      </c>
      <c r="G12301" s="62" t="s">
        <v>13630</v>
      </c>
      <c r="H12301" s="62">
        <v>1</v>
      </c>
      <c r="I12301" s="62">
        <v>6</v>
      </c>
      <c r="J12301" s="70">
        <v>5</v>
      </c>
      <c r="K12301" s="71">
        <v>225000</v>
      </c>
      <c r="L12301" s="72" t="s">
        <v>15</v>
      </c>
      <c r="M12301" s="72" t="s">
        <v>254</v>
      </c>
    </row>
    <row r="12302" spans="1:13" s="3" customFormat="1" ht="12.75" x14ac:dyDescent="0.2">
      <c r="A12302" s="62" t="s">
        <v>31</v>
      </c>
      <c r="B12302" s="62" t="s">
        <v>1787</v>
      </c>
      <c r="C12302" s="63">
        <v>16</v>
      </c>
      <c r="D12302" s="64" t="s">
        <v>13546</v>
      </c>
      <c r="E12302" s="64" t="s">
        <v>10679</v>
      </c>
      <c r="F12302" s="65">
        <v>42141802</v>
      </c>
      <c r="G12302" s="64" t="s">
        <v>13630</v>
      </c>
      <c r="H12302" s="64">
        <v>1</v>
      </c>
      <c r="I12302" s="64">
        <v>6</v>
      </c>
      <c r="J12302" s="66">
        <v>5</v>
      </c>
      <c r="K12302" s="67">
        <v>325000</v>
      </c>
      <c r="L12302" s="68" t="s">
        <v>15</v>
      </c>
      <c r="M12302" s="68" t="s">
        <v>254</v>
      </c>
    </row>
    <row r="12303" spans="1:13" s="3" customFormat="1" ht="12.75" x14ac:dyDescent="0.2">
      <c r="A12303" s="62" t="s">
        <v>31</v>
      </c>
      <c r="B12303" s="62" t="s">
        <v>1787</v>
      </c>
      <c r="C12303" s="63">
        <v>16</v>
      </c>
      <c r="D12303" s="62" t="s">
        <v>13546</v>
      </c>
      <c r="E12303" s="62" t="s">
        <v>10680</v>
      </c>
      <c r="F12303" s="69">
        <v>42141802</v>
      </c>
      <c r="G12303" s="62" t="s">
        <v>13630</v>
      </c>
      <c r="H12303" s="62">
        <v>1</v>
      </c>
      <c r="I12303" s="62">
        <v>6</v>
      </c>
      <c r="J12303" s="70">
        <v>5</v>
      </c>
      <c r="K12303" s="71">
        <v>325000</v>
      </c>
      <c r="L12303" s="72" t="s">
        <v>15</v>
      </c>
      <c r="M12303" s="72" t="s">
        <v>254</v>
      </c>
    </row>
    <row r="12304" spans="1:13" s="3" customFormat="1" ht="12.75" x14ac:dyDescent="0.2">
      <c r="A12304" s="62" t="s">
        <v>31</v>
      </c>
      <c r="B12304" s="62" t="s">
        <v>1787</v>
      </c>
      <c r="C12304" s="63">
        <v>16</v>
      </c>
      <c r="D12304" s="64" t="s">
        <v>13546</v>
      </c>
      <c r="E12304" s="64" t="s">
        <v>10681</v>
      </c>
      <c r="F12304" s="65">
        <v>42141802</v>
      </c>
      <c r="G12304" s="64" t="s">
        <v>13630</v>
      </c>
      <c r="H12304" s="64">
        <v>1</v>
      </c>
      <c r="I12304" s="64">
        <v>6</v>
      </c>
      <c r="J12304" s="66">
        <v>5</v>
      </c>
      <c r="K12304" s="67">
        <v>325000</v>
      </c>
      <c r="L12304" s="68" t="s">
        <v>15</v>
      </c>
      <c r="M12304" s="68" t="s">
        <v>254</v>
      </c>
    </row>
    <row r="12305" spans="1:13" s="3" customFormat="1" ht="12.75" x14ac:dyDescent="0.2">
      <c r="A12305" s="62" t="s">
        <v>31</v>
      </c>
      <c r="B12305" s="62" t="s">
        <v>1787</v>
      </c>
      <c r="C12305" s="63">
        <v>16</v>
      </c>
      <c r="D12305" s="62" t="s">
        <v>13546</v>
      </c>
      <c r="E12305" s="62" t="s">
        <v>10682</v>
      </c>
      <c r="F12305" s="69">
        <v>42141802</v>
      </c>
      <c r="G12305" s="62" t="s">
        <v>13630</v>
      </c>
      <c r="H12305" s="62">
        <v>1</v>
      </c>
      <c r="I12305" s="62">
        <v>6</v>
      </c>
      <c r="J12305" s="70">
        <v>5</v>
      </c>
      <c r="K12305" s="71">
        <v>325000</v>
      </c>
      <c r="L12305" s="72" t="s">
        <v>15</v>
      </c>
      <c r="M12305" s="72" t="s">
        <v>254</v>
      </c>
    </row>
    <row r="12306" spans="1:13" s="3" customFormat="1" ht="12.75" x14ac:dyDescent="0.2">
      <c r="A12306" s="62" t="s">
        <v>31</v>
      </c>
      <c r="B12306" s="62" t="s">
        <v>1787</v>
      </c>
      <c r="C12306" s="63">
        <v>16</v>
      </c>
      <c r="D12306" s="64" t="s">
        <v>13546</v>
      </c>
      <c r="E12306" s="64" t="s">
        <v>10683</v>
      </c>
      <c r="F12306" s="65">
        <v>42141802</v>
      </c>
      <c r="G12306" s="64" t="s">
        <v>13630</v>
      </c>
      <c r="H12306" s="64">
        <v>1</v>
      </c>
      <c r="I12306" s="64">
        <v>6</v>
      </c>
      <c r="J12306" s="66">
        <v>5</v>
      </c>
      <c r="K12306" s="67">
        <v>325000</v>
      </c>
      <c r="L12306" s="68" t="s">
        <v>15</v>
      </c>
      <c r="M12306" s="68" t="s">
        <v>254</v>
      </c>
    </row>
    <row r="12307" spans="1:13" s="3" customFormat="1" ht="12.75" x14ac:dyDescent="0.2">
      <c r="A12307" s="62" t="s">
        <v>31</v>
      </c>
      <c r="B12307" s="62" t="s">
        <v>1787</v>
      </c>
      <c r="C12307" s="63">
        <v>16</v>
      </c>
      <c r="D12307" s="62" t="s">
        <v>13546</v>
      </c>
      <c r="E12307" s="62" t="s">
        <v>10684</v>
      </c>
      <c r="F12307" s="69">
        <v>42141802</v>
      </c>
      <c r="G12307" s="62" t="s">
        <v>13630</v>
      </c>
      <c r="H12307" s="62">
        <v>1</v>
      </c>
      <c r="I12307" s="62">
        <v>6</v>
      </c>
      <c r="J12307" s="70">
        <v>5</v>
      </c>
      <c r="K12307" s="71">
        <v>325000</v>
      </c>
      <c r="L12307" s="72" t="s">
        <v>15</v>
      </c>
      <c r="M12307" s="72" t="s">
        <v>254</v>
      </c>
    </row>
    <row r="12308" spans="1:13" s="3" customFormat="1" ht="12.75" x14ac:dyDescent="0.2">
      <c r="A12308" s="62" t="s">
        <v>31</v>
      </c>
      <c r="B12308" s="62" t="s">
        <v>1787</v>
      </c>
      <c r="C12308" s="63">
        <v>16</v>
      </c>
      <c r="D12308" s="64" t="s">
        <v>13546</v>
      </c>
      <c r="E12308" s="64" t="s">
        <v>10685</v>
      </c>
      <c r="F12308" s="65">
        <v>51142100</v>
      </c>
      <c r="G12308" s="64" t="s">
        <v>13630</v>
      </c>
      <c r="H12308" s="64">
        <v>1</v>
      </c>
      <c r="I12308" s="64">
        <v>6</v>
      </c>
      <c r="J12308" s="66">
        <v>10</v>
      </c>
      <c r="K12308" s="67">
        <v>450000</v>
      </c>
      <c r="L12308" s="68" t="s">
        <v>15</v>
      </c>
      <c r="M12308" s="68" t="s">
        <v>254</v>
      </c>
    </row>
    <row r="12309" spans="1:13" s="3" customFormat="1" ht="12.75" x14ac:dyDescent="0.2">
      <c r="A12309" s="62" t="s">
        <v>31</v>
      </c>
      <c r="B12309" s="62" t="s">
        <v>1787</v>
      </c>
      <c r="C12309" s="63">
        <v>16</v>
      </c>
      <c r="D12309" s="62" t="s">
        <v>13546</v>
      </c>
      <c r="E12309" s="62" t="s">
        <v>2188</v>
      </c>
      <c r="F12309" s="69">
        <v>46181504</v>
      </c>
      <c r="G12309" s="62" t="s">
        <v>13630</v>
      </c>
      <c r="H12309" s="62">
        <v>1</v>
      </c>
      <c r="I12309" s="62">
        <v>6</v>
      </c>
      <c r="J12309" s="70">
        <v>4</v>
      </c>
      <c r="K12309" s="71">
        <v>60000</v>
      </c>
      <c r="L12309" s="72" t="s">
        <v>15</v>
      </c>
      <c r="M12309" s="72" t="s">
        <v>254</v>
      </c>
    </row>
    <row r="12310" spans="1:13" s="3" customFormat="1" ht="12.75" x14ac:dyDescent="0.2">
      <c r="A12310" s="62" t="s">
        <v>31</v>
      </c>
      <c r="B12310" s="62" t="s">
        <v>215</v>
      </c>
      <c r="C12310" s="63">
        <v>16</v>
      </c>
      <c r="D12310" s="64" t="s">
        <v>13376</v>
      </c>
      <c r="E12310" s="64" t="s">
        <v>10686</v>
      </c>
      <c r="F12310" s="65">
        <v>14111703</v>
      </c>
      <c r="G12310" s="64" t="s">
        <v>13630</v>
      </c>
      <c r="H12310" s="64">
        <v>1</v>
      </c>
      <c r="I12310" s="64">
        <v>6</v>
      </c>
      <c r="J12310" s="66">
        <v>10</v>
      </c>
      <c r="K12310" s="67">
        <v>25000</v>
      </c>
      <c r="L12310" s="68" t="s">
        <v>15</v>
      </c>
      <c r="M12310" s="68" t="s">
        <v>254</v>
      </c>
    </row>
    <row r="12311" spans="1:13" s="3" customFormat="1" ht="12.75" x14ac:dyDescent="0.2">
      <c r="A12311" s="62" t="s">
        <v>31</v>
      </c>
      <c r="B12311" s="62" t="s">
        <v>1787</v>
      </c>
      <c r="C12311" s="63">
        <v>16</v>
      </c>
      <c r="D12311" s="62" t="s">
        <v>13546</v>
      </c>
      <c r="E12311" s="62" t="s">
        <v>10687</v>
      </c>
      <c r="F12311" s="69">
        <v>51131500</v>
      </c>
      <c r="G12311" s="62" t="s">
        <v>13630</v>
      </c>
      <c r="H12311" s="62">
        <v>1</v>
      </c>
      <c r="I12311" s="62">
        <v>6</v>
      </c>
      <c r="J12311" s="70">
        <v>5</v>
      </c>
      <c r="K12311" s="71">
        <v>130000</v>
      </c>
      <c r="L12311" s="72" t="s">
        <v>15</v>
      </c>
      <c r="M12311" s="72" t="s">
        <v>254</v>
      </c>
    </row>
    <row r="12312" spans="1:13" s="3" customFormat="1" ht="12.75" x14ac:dyDescent="0.2">
      <c r="A12312" s="62" t="s">
        <v>31</v>
      </c>
      <c r="B12312" s="62" t="s">
        <v>1787</v>
      </c>
      <c r="C12312" s="63">
        <v>16</v>
      </c>
      <c r="D12312" s="64" t="s">
        <v>13546</v>
      </c>
      <c r="E12312" s="64" t="s">
        <v>10688</v>
      </c>
      <c r="F12312" s="65">
        <v>72102900</v>
      </c>
      <c r="G12312" s="64" t="s">
        <v>13630</v>
      </c>
      <c r="H12312" s="64">
        <v>1</v>
      </c>
      <c r="I12312" s="64">
        <v>6</v>
      </c>
      <c r="J12312" s="66">
        <v>3</v>
      </c>
      <c r="K12312" s="67">
        <v>1500</v>
      </c>
      <c r="L12312" s="68" t="s">
        <v>15</v>
      </c>
      <c r="M12312" s="68" t="s">
        <v>254</v>
      </c>
    </row>
    <row r="12313" spans="1:13" s="3" customFormat="1" ht="12.75" x14ac:dyDescent="0.2">
      <c r="A12313" s="62" t="s">
        <v>31</v>
      </c>
      <c r="B12313" s="62" t="s">
        <v>1787</v>
      </c>
      <c r="C12313" s="63">
        <v>16</v>
      </c>
      <c r="D12313" s="62" t="s">
        <v>13546</v>
      </c>
      <c r="E12313" s="62" t="s">
        <v>10689</v>
      </c>
      <c r="F12313" s="69">
        <v>42201708</v>
      </c>
      <c r="G12313" s="62" t="s">
        <v>13630</v>
      </c>
      <c r="H12313" s="62">
        <v>1</v>
      </c>
      <c r="I12313" s="62">
        <v>6</v>
      </c>
      <c r="J12313" s="70">
        <v>5</v>
      </c>
      <c r="K12313" s="71">
        <v>140000</v>
      </c>
      <c r="L12313" s="72" t="s">
        <v>15</v>
      </c>
      <c r="M12313" s="72" t="s">
        <v>254</v>
      </c>
    </row>
    <row r="12314" spans="1:13" s="3" customFormat="1" ht="12.75" x14ac:dyDescent="0.2">
      <c r="A12314" s="62" t="s">
        <v>31</v>
      </c>
      <c r="B12314" s="62" t="s">
        <v>1787</v>
      </c>
      <c r="C12314" s="63">
        <v>16</v>
      </c>
      <c r="D12314" s="64" t="s">
        <v>13546</v>
      </c>
      <c r="E12314" s="64" t="s">
        <v>10690</v>
      </c>
      <c r="F12314" s="65">
        <v>31191500</v>
      </c>
      <c r="G12314" s="64" t="s">
        <v>13630</v>
      </c>
      <c r="H12314" s="64">
        <v>1</v>
      </c>
      <c r="I12314" s="64">
        <v>6</v>
      </c>
      <c r="J12314" s="66">
        <v>5</v>
      </c>
      <c r="K12314" s="67">
        <v>110000</v>
      </c>
      <c r="L12314" s="68" t="s">
        <v>15</v>
      </c>
      <c r="M12314" s="68" t="s">
        <v>254</v>
      </c>
    </row>
    <row r="12315" spans="1:13" s="3" customFormat="1" ht="12.75" x14ac:dyDescent="0.2">
      <c r="A12315" s="62" t="s">
        <v>31</v>
      </c>
      <c r="B12315" s="62" t="s">
        <v>1787</v>
      </c>
      <c r="C12315" s="63">
        <v>16</v>
      </c>
      <c r="D12315" s="62" t="s">
        <v>13546</v>
      </c>
      <c r="E12315" s="62" t="s">
        <v>10691</v>
      </c>
      <c r="F12315" s="69">
        <v>51102700</v>
      </c>
      <c r="G12315" s="62" t="s">
        <v>13630</v>
      </c>
      <c r="H12315" s="62">
        <v>1</v>
      </c>
      <c r="I12315" s="62">
        <v>6</v>
      </c>
      <c r="J12315" s="70">
        <v>10</v>
      </c>
      <c r="K12315" s="71">
        <v>350000</v>
      </c>
      <c r="L12315" s="72" t="s">
        <v>15</v>
      </c>
      <c r="M12315" s="72" t="s">
        <v>254</v>
      </c>
    </row>
    <row r="12316" spans="1:13" s="3" customFormat="1" ht="12.75" x14ac:dyDescent="0.2">
      <c r="A12316" s="62" t="s">
        <v>31</v>
      </c>
      <c r="B12316" s="62" t="s">
        <v>1787</v>
      </c>
      <c r="C12316" s="63">
        <v>16</v>
      </c>
      <c r="D12316" s="64" t="s">
        <v>13546</v>
      </c>
      <c r="E12316" s="64" t="s">
        <v>10692</v>
      </c>
      <c r="F12316" s="65">
        <v>51142100</v>
      </c>
      <c r="G12316" s="64" t="s">
        <v>13630</v>
      </c>
      <c r="H12316" s="64">
        <v>1</v>
      </c>
      <c r="I12316" s="64">
        <v>6</v>
      </c>
      <c r="J12316" s="66">
        <v>10</v>
      </c>
      <c r="K12316" s="67">
        <v>320000</v>
      </c>
      <c r="L12316" s="68" t="s">
        <v>15</v>
      </c>
      <c r="M12316" s="68" t="s">
        <v>254</v>
      </c>
    </row>
    <row r="12317" spans="1:13" s="3" customFormat="1" ht="12.75" x14ac:dyDescent="0.2">
      <c r="A12317" s="62" t="s">
        <v>31</v>
      </c>
      <c r="B12317" s="62" t="s">
        <v>1787</v>
      </c>
      <c r="C12317" s="63">
        <v>16</v>
      </c>
      <c r="D12317" s="62" t="s">
        <v>13546</v>
      </c>
      <c r="E12317" s="62" t="s">
        <v>10693</v>
      </c>
      <c r="F12317" s="69">
        <v>42311505</v>
      </c>
      <c r="G12317" s="62" t="s">
        <v>13630</v>
      </c>
      <c r="H12317" s="62">
        <v>1</v>
      </c>
      <c r="I12317" s="62">
        <v>6</v>
      </c>
      <c r="J12317" s="70">
        <v>5</v>
      </c>
      <c r="K12317" s="71">
        <v>130000</v>
      </c>
      <c r="L12317" s="72" t="s">
        <v>15</v>
      </c>
      <c r="M12317" s="72" t="s">
        <v>254</v>
      </c>
    </row>
    <row r="12318" spans="1:13" s="3" customFormat="1" ht="12.75" x14ac:dyDescent="0.2">
      <c r="A12318" s="62" t="s">
        <v>31</v>
      </c>
      <c r="B12318" s="62" t="s">
        <v>1787</v>
      </c>
      <c r="C12318" s="63">
        <v>16</v>
      </c>
      <c r="D12318" s="64" t="s">
        <v>13546</v>
      </c>
      <c r="E12318" s="64" t="s">
        <v>10694</v>
      </c>
      <c r="F12318" s="65">
        <v>51191905</v>
      </c>
      <c r="G12318" s="64" t="s">
        <v>13630</v>
      </c>
      <c r="H12318" s="64">
        <v>1</v>
      </c>
      <c r="I12318" s="64">
        <v>6</v>
      </c>
      <c r="J12318" s="66">
        <v>100</v>
      </c>
      <c r="K12318" s="67">
        <v>250000</v>
      </c>
      <c r="L12318" s="68" t="s">
        <v>15</v>
      </c>
      <c r="M12318" s="68" t="s">
        <v>254</v>
      </c>
    </row>
    <row r="12319" spans="1:13" s="3" customFormat="1" ht="12.75" x14ac:dyDescent="0.2">
      <c r="A12319" s="62" t="s">
        <v>31</v>
      </c>
      <c r="B12319" s="62" t="s">
        <v>1787</v>
      </c>
      <c r="C12319" s="63">
        <v>16</v>
      </c>
      <c r="D12319" s="62" t="s">
        <v>13546</v>
      </c>
      <c r="E12319" s="62" t="s">
        <v>10695</v>
      </c>
      <c r="F12319" s="69">
        <v>42251608</v>
      </c>
      <c r="G12319" s="62" t="s">
        <v>13630</v>
      </c>
      <c r="H12319" s="62">
        <v>1</v>
      </c>
      <c r="I12319" s="62">
        <v>6</v>
      </c>
      <c r="J12319" s="70">
        <v>2</v>
      </c>
      <c r="K12319" s="71">
        <v>300000</v>
      </c>
      <c r="L12319" s="72" t="s">
        <v>15</v>
      </c>
      <c r="M12319" s="72" t="s">
        <v>254</v>
      </c>
    </row>
    <row r="12320" spans="1:13" s="3" customFormat="1" ht="12.75" x14ac:dyDescent="0.2">
      <c r="A12320" s="62" t="s">
        <v>31</v>
      </c>
      <c r="B12320" s="62" t="s">
        <v>1787</v>
      </c>
      <c r="C12320" s="63">
        <v>16</v>
      </c>
      <c r="D12320" s="64" t="s">
        <v>13546</v>
      </c>
      <c r="E12320" s="64" t="s">
        <v>10696</v>
      </c>
      <c r="F12320" s="65">
        <v>42172001</v>
      </c>
      <c r="G12320" s="64" t="s">
        <v>13630</v>
      </c>
      <c r="H12320" s="64">
        <v>2</v>
      </c>
      <c r="I12320" s="64">
        <v>4</v>
      </c>
      <c r="J12320" s="66">
        <v>10</v>
      </c>
      <c r="K12320" s="67">
        <v>1257000</v>
      </c>
      <c r="L12320" s="68" t="s">
        <v>15</v>
      </c>
      <c r="M12320" s="68" t="s">
        <v>254</v>
      </c>
    </row>
    <row r="12321" spans="1:13" s="3" customFormat="1" ht="12.75" x14ac:dyDescent="0.2">
      <c r="A12321" s="62" t="s">
        <v>31</v>
      </c>
      <c r="B12321" s="62" t="s">
        <v>268</v>
      </c>
      <c r="C12321" s="63">
        <v>16</v>
      </c>
      <c r="D12321" s="62" t="s">
        <v>13385</v>
      </c>
      <c r="E12321" s="62" t="s">
        <v>10697</v>
      </c>
      <c r="F12321" s="69">
        <v>47131706</v>
      </c>
      <c r="G12321" s="62" t="s">
        <v>13630</v>
      </c>
      <c r="H12321" s="62">
        <v>1</v>
      </c>
      <c r="I12321" s="62">
        <v>6</v>
      </c>
      <c r="J12321" s="70">
        <v>150</v>
      </c>
      <c r="K12321" s="71">
        <v>2100000</v>
      </c>
      <c r="L12321" s="72" t="s">
        <v>1760</v>
      </c>
      <c r="M12321" s="72" t="s">
        <v>254</v>
      </c>
    </row>
    <row r="12322" spans="1:13" s="3" customFormat="1" ht="12.75" x14ac:dyDescent="0.2">
      <c r="A12322" s="62" t="s">
        <v>31</v>
      </c>
      <c r="B12322" s="62" t="s">
        <v>268</v>
      </c>
      <c r="C12322" s="63">
        <v>16</v>
      </c>
      <c r="D12322" s="64" t="s">
        <v>13385</v>
      </c>
      <c r="E12322" s="64" t="s">
        <v>10698</v>
      </c>
      <c r="F12322" s="65">
        <v>47131802</v>
      </c>
      <c r="G12322" s="64" t="s">
        <v>13630</v>
      </c>
      <c r="H12322" s="64">
        <v>1</v>
      </c>
      <c r="I12322" s="64">
        <v>6</v>
      </c>
      <c r="J12322" s="66">
        <v>3</v>
      </c>
      <c r="K12322" s="67">
        <v>54000</v>
      </c>
      <c r="L12322" s="68" t="s">
        <v>1760</v>
      </c>
      <c r="M12322" s="68" t="s">
        <v>254</v>
      </c>
    </row>
    <row r="12323" spans="1:13" s="3" customFormat="1" ht="12.75" x14ac:dyDescent="0.2">
      <c r="A12323" s="62" t="s">
        <v>31</v>
      </c>
      <c r="B12323" s="62" t="s">
        <v>268</v>
      </c>
      <c r="C12323" s="63">
        <v>16</v>
      </c>
      <c r="D12323" s="62" t="s">
        <v>13385</v>
      </c>
      <c r="E12323" s="62" t="s">
        <v>10699</v>
      </c>
      <c r="F12323" s="69">
        <v>47131821</v>
      </c>
      <c r="G12323" s="62" t="s">
        <v>13630</v>
      </c>
      <c r="H12323" s="62">
        <v>1</v>
      </c>
      <c r="I12323" s="62">
        <v>6</v>
      </c>
      <c r="J12323" s="70">
        <v>50</v>
      </c>
      <c r="K12323" s="71">
        <v>750000</v>
      </c>
      <c r="L12323" s="72" t="s">
        <v>1760</v>
      </c>
      <c r="M12323" s="72" t="s">
        <v>254</v>
      </c>
    </row>
    <row r="12324" spans="1:13" s="3" customFormat="1" ht="12.75" x14ac:dyDescent="0.2">
      <c r="A12324" s="62" t="s">
        <v>31</v>
      </c>
      <c r="B12324" s="62" t="s">
        <v>268</v>
      </c>
      <c r="C12324" s="63">
        <v>16</v>
      </c>
      <c r="D12324" s="64" t="s">
        <v>13385</v>
      </c>
      <c r="E12324" s="64" t="s">
        <v>10700</v>
      </c>
      <c r="F12324" s="65">
        <v>53131608</v>
      </c>
      <c r="G12324" s="64" t="s">
        <v>13630</v>
      </c>
      <c r="H12324" s="64">
        <v>1</v>
      </c>
      <c r="I12324" s="64">
        <v>6</v>
      </c>
      <c r="J12324" s="66">
        <v>1000</v>
      </c>
      <c r="K12324" s="67">
        <v>4500000</v>
      </c>
      <c r="L12324" s="68" t="s">
        <v>15</v>
      </c>
      <c r="M12324" s="68" t="s">
        <v>254</v>
      </c>
    </row>
    <row r="12325" spans="1:13" s="3" customFormat="1" ht="12.75" x14ac:dyDescent="0.2">
      <c r="A12325" s="62" t="s">
        <v>31</v>
      </c>
      <c r="B12325" s="62" t="s">
        <v>268</v>
      </c>
      <c r="C12325" s="63">
        <v>16</v>
      </c>
      <c r="D12325" s="62" t="s">
        <v>13385</v>
      </c>
      <c r="E12325" s="62" t="s">
        <v>10701</v>
      </c>
      <c r="F12325" s="69">
        <v>53131608</v>
      </c>
      <c r="G12325" s="62" t="s">
        <v>13630</v>
      </c>
      <c r="H12325" s="62">
        <v>1</v>
      </c>
      <c r="I12325" s="62">
        <v>6</v>
      </c>
      <c r="J12325" s="70">
        <v>400</v>
      </c>
      <c r="K12325" s="71">
        <v>4400000</v>
      </c>
      <c r="L12325" s="72" t="s">
        <v>15</v>
      </c>
      <c r="M12325" s="72" t="s">
        <v>254</v>
      </c>
    </row>
    <row r="12326" spans="1:13" s="3" customFormat="1" ht="12.75" x14ac:dyDescent="0.2">
      <c r="A12326" s="62" t="s">
        <v>31</v>
      </c>
      <c r="B12326" s="62" t="s">
        <v>268</v>
      </c>
      <c r="C12326" s="63">
        <v>16</v>
      </c>
      <c r="D12326" s="64" t="s">
        <v>13385</v>
      </c>
      <c r="E12326" s="64" t="s">
        <v>10702</v>
      </c>
      <c r="F12326" s="65">
        <v>53131608</v>
      </c>
      <c r="G12326" s="64" t="s">
        <v>13630</v>
      </c>
      <c r="H12326" s="64">
        <v>1</v>
      </c>
      <c r="I12326" s="64">
        <v>6</v>
      </c>
      <c r="J12326" s="66">
        <v>100</v>
      </c>
      <c r="K12326" s="67">
        <v>1600000</v>
      </c>
      <c r="L12326" s="68" t="s">
        <v>1760</v>
      </c>
      <c r="M12326" s="68" t="s">
        <v>254</v>
      </c>
    </row>
    <row r="12327" spans="1:13" s="3" customFormat="1" ht="12.75" x14ac:dyDescent="0.2">
      <c r="A12327" s="62" t="s">
        <v>31</v>
      </c>
      <c r="B12327" s="62" t="s">
        <v>268</v>
      </c>
      <c r="C12327" s="63">
        <v>16</v>
      </c>
      <c r="D12327" s="62" t="s">
        <v>13385</v>
      </c>
      <c r="E12327" s="62" t="s">
        <v>10703</v>
      </c>
      <c r="F12327" s="69">
        <v>53131608</v>
      </c>
      <c r="G12327" s="62" t="s">
        <v>13630</v>
      </c>
      <c r="H12327" s="62">
        <v>1</v>
      </c>
      <c r="I12327" s="62">
        <v>6</v>
      </c>
      <c r="J12327" s="70">
        <v>20</v>
      </c>
      <c r="K12327" s="71">
        <v>200000</v>
      </c>
      <c r="L12327" s="72" t="s">
        <v>1760</v>
      </c>
      <c r="M12327" s="72" t="s">
        <v>254</v>
      </c>
    </row>
    <row r="12328" spans="1:13" s="3" customFormat="1" ht="12.75" x14ac:dyDescent="0.2">
      <c r="A12328" s="62" t="s">
        <v>31</v>
      </c>
      <c r="B12328" s="62" t="s">
        <v>268</v>
      </c>
      <c r="C12328" s="63">
        <v>16</v>
      </c>
      <c r="D12328" s="64" t="s">
        <v>13385</v>
      </c>
      <c r="E12328" s="64" t="s">
        <v>10704</v>
      </c>
      <c r="F12328" s="65">
        <v>53131608</v>
      </c>
      <c r="G12328" s="64" t="s">
        <v>13630</v>
      </c>
      <c r="H12328" s="64">
        <v>1</v>
      </c>
      <c r="I12328" s="64">
        <v>6</v>
      </c>
      <c r="J12328" s="66">
        <v>20</v>
      </c>
      <c r="K12328" s="67">
        <v>600000</v>
      </c>
      <c r="L12328" s="68" t="s">
        <v>15</v>
      </c>
      <c r="M12328" s="68" t="s">
        <v>254</v>
      </c>
    </row>
    <row r="12329" spans="1:13" s="3" customFormat="1" ht="12.75" x14ac:dyDescent="0.2">
      <c r="A12329" s="62" t="s">
        <v>31</v>
      </c>
      <c r="B12329" s="62" t="s">
        <v>268</v>
      </c>
      <c r="C12329" s="63">
        <v>16</v>
      </c>
      <c r="D12329" s="62" t="s">
        <v>13385</v>
      </c>
      <c r="E12329" s="62" t="s">
        <v>10705</v>
      </c>
      <c r="F12329" s="69">
        <v>53131608</v>
      </c>
      <c r="G12329" s="62" t="s">
        <v>13630</v>
      </c>
      <c r="H12329" s="62">
        <v>1</v>
      </c>
      <c r="I12329" s="62">
        <v>6</v>
      </c>
      <c r="J12329" s="70">
        <v>800</v>
      </c>
      <c r="K12329" s="71">
        <v>160000</v>
      </c>
      <c r="L12329" s="72" t="s">
        <v>15</v>
      </c>
      <c r="M12329" s="72" t="s">
        <v>254</v>
      </c>
    </row>
    <row r="12330" spans="1:13" s="3" customFormat="1" ht="12.75" x14ac:dyDescent="0.2">
      <c r="A12330" s="62" t="s">
        <v>31</v>
      </c>
      <c r="B12330" s="62" t="s">
        <v>268</v>
      </c>
      <c r="C12330" s="63">
        <v>16</v>
      </c>
      <c r="D12330" s="64" t="s">
        <v>13385</v>
      </c>
      <c r="E12330" s="64" t="s">
        <v>15238</v>
      </c>
      <c r="F12330" s="65">
        <v>42281704</v>
      </c>
      <c r="G12330" s="64" t="s">
        <v>13630</v>
      </c>
      <c r="H12330" s="64">
        <v>1</v>
      </c>
      <c r="I12330" s="64">
        <v>6</v>
      </c>
      <c r="J12330" s="66">
        <v>50</v>
      </c>
      <c r="K12330" s="67">
        <v>280000</v>
      </c>
      <c r="L12330" s="68" t="s">
        <v>15</v>
      </c>
      <c r="M12330" s="68" t="s">
        <v>254</v>
      </c>
    </row>
    <row r="12331" spans="1:13" s="3" customFormat="1" ht="12.75" x14ac:dyDescent="0.2">
      <c r="A12331" s="62" t="s">
        <v>31</v>
      </c>
      <c r="B12331" s="62" t="s">
        <v>268</v>
      </c>
      <c r="C12331" s="63">
        <v>16</v>
      </c>
      <c r="D12331" s="62" t="s">
        <v>13385</v>
      </c>
      <c r="E12331" s="62" t="s">
        <v>1285</v>
      </c>
      <c r="F12331" s="69">
        <v>47131807</v>
      </c>
      <c r="G12331" s="62" t="s">
        <v>13630</v>
      </c>
      <c r="H12331" s="62">
        <v>1</v>
      </c>
      <c r="I12331" s="62">
        <v>6</v>
      </c>
      <c r="J12331" s="70">
        <v>200</v>
      </c>
      <c r="K12331" s="71">
        <v>2400000</v>
      </c>
      <c r="L12331" s="72" t="s">
        <v>1760</v>
      </c>
      <c r="M12331" s="72" t="s">
        <v>254</v>
      </c>
    </row>
    <row r="12332" spans="1:13" s="3" customFormat="1" ht="12.75" x14ac:dyDescent="0.2">
      <c r="A12332" s="62" t="s">
        <v>31</v>
      </c>
      <c r="B12332" s="62" t="s">
        <v>268</v>
      </c>
      <c r="C12332" s="63">
        <v>16</v>
      </c>
      <c r="D12332" s="64" t="s">
        <v>13385</v>
      </c>
      <c r="E12332" s="64" t="s">
        <v>10706</v>
      </c>
      <c r="F12332" s="65">
        <v>47131801</v>
      </c>
      <c r="G12332" s="64" t="s">
        <v>13630</v>
      </c>
      <c r="H12332" s="64">
        <v>1</v>
      </c>
      <c r="I12332" s="64">
        <v>6</v>
      </c>
      <c r="J12332" s="66">
        <v>6</v>
      </c>
      <c r="K12332" s="67">
        <v>132000</v>
      </c>
      <c r="L12332" s="68" t="s">
        <v>1760</v>
      </c>
      <c r="M12332" s="68" t="s">
        <v>254</v>
      </c>
    </row>
    <row r="12333" spans="1:13" s="3" customFormat="1" ht="12.75" x14ac:dyDescent="0.2">
      <c r="A12333" s="62" t="s">
        <v>31</v>
      </c>
      <c r="B12333" s="62" t="s">
        <v>268</v>
      </c>
      <c r="C12333" s="63">
        <v>16</v>
      </c>
      <c r="D12333" s="62" t="s">
        <v>13385</v>
      </c>
      <c r="E12333" s="62" t="s">
        <v>10707</v>
      </c>
      <c r="F12333" s="69">
        <v>53131605</v>
      </c>
      <c r="G12333" s="62" t="s">
        <v>13630</v>
      </c>
      <c r="H12333" s="62">
        <v>1</v>
      </c>
      <c r="I12333" s="62">
        <v>6</v>
      </c>
      <c r="J12333" s="70">
        <v>20</v>
      </c>
      <c r="K12333" s="71">
        <v>140000</v>
      </c>
      <c r="L12333" s="72" t="s">
        <v>15</v>
      </c>
      <c r="M12333" s="72" t="s">
        <v>254</v>
      </c>
    </row>
    <row r="12334" spans="1:13" s="3" customFormat="1" ht="12.75" x14ac:dyDescent="0.2">
      <c r="A12334" s="62" t="s">
        <v>31</v>
      </c>
      <c r="B12334" s="62" t="s">
        <v>221</v>
      </c>
      <c r="C12334" s="63">
        <v>16</v>
      </c>
      <c r="D12334" s="64" t="s">
        <v>13382</v>
      </c>
      <c r="E12334" s="64" t="s">
        <v>15239</v>
      </c>
      <c r="F12334" s="65">
        <v>49181600</v>
      </c>
      <c r="G12334" s="64" t="s">
        <v>13631</v>
      </c>
      <c r="H12334" s="64">
        <v>2</v>
      </c>
      <c r="I12334" s="64">
        <v>5</v>
      </c>
      <c r="J12334" s="66">
        <v>5</v>
      </c>
      <c r="K12334" s="67">
        <v>225000</v>
      </c>
      <c r="L12334" s="68" t="s">
        <v>15</v>
      </c>
      <c r="M12334" s="68" t="s">
        <v>254</v>
      </c>
    </row>
    <row r="12335" spans="1:13" s="3" customFormat="1" ht="12.75" x14ac:dyDescent="0.2">
      <c r="A12335" s="62" t="s">
        <v>31</v>
      </c>
      <c r="B12335" s="62" t="s">
        <v>222</v>
      </c>
      <c r="C12335" s="63">
        <v>16</v>
      </c>
      <c r="D12335" s="62" t="s">
        <v>13381</v>
      </c>
      <c r="E12335" s="62" t="s">
        <v>10708</v>
      </c>
      <c r="F12335" s="69">
        <v>48102107</v>
      </c>
      <c r="G12335" s="62" t="s">
        <v>13630</v>
      </c>
      <c r="H12335" s="62">
        <v>1</v>
      </c>
      <c r="I12335" s="62">
        <v>6</v>
      </c>
      <c r="J12335" s="70">
        <v>100</v>
      </c>
      <c r="K12335" s="71">
        <v>400000</v>
      </c>
      <c r="L12335" s="72" t="s">
        <v>15</v>
      </c>
      <c r="M12335" s="72" t="s">
        <v>254</v>
      </c>
    </row>
    <row r="12336" spans="1:13" s="3" customFormat="1" ht="12.75" x14ac:dyDescent="0.2">
      <c r="A12336" s="62" t="s">
        <v>31</v>
      </c>
      <c r="B12336" s="62" t="s">
        <v>222</v>
      </c>
      <c r="C12336" s="63">
        <v>16</v>
      </c>
      <c r="D12336" s="64" t="s">
        <v>13381</v>
      </c>
      <c r="E12336" s="64" t="s">
        <v>10709</v>
      </c>
      <c r="F12336" s="65">
        <v>40151500</v>
      </c>
      <c r="G12336" s="64" t="s">
        <v>13630</v>
      </c>
      <c r="H12336" s="64">
        <v>1</v>
      </c>
      <c r="I12336" s="64">
        <v>6</v>
      </c>
      <c r="J12336" s="66">
        <v>10</v>
      </c>
      <c r="K12336" s="67">
        <v>50000</v>
      </c>
      <c r="L12336" s="68" t="s">
        <v>15</v>
      </c>
      <c r="M12336" s="68" t="s">
        <v>254</v>
      </c>
    </row>
    <row r="12337" spans="1:13" s="3" customFormat="1" ht="12.75" x14ac:dyDescent="0.2">
      <c r="A12337" s="62" t="s">
        <v>31</v>
      </c>
      <c r="B12337" s="62" t="s">
        <v>222</v>
      </c>
      <c r="C12337" s="63">
        <v>16</v>
      </c>
      <c r="D12337" s="62" t="s">
        <v>13381</v>
      </c>
      <c r="E12337" s="62" t="s">
        <v>10710</v>
      </c>
      <c r="F12337" s="69">
        <v>40142000</v>
      </c>
      <c r="G12337" s="62" t="s">
        <v>13631</v>
      </c>
      <c r="H12337" s="62">
        <v>2</v>
      </c>
      <c r="I12337" s="62">
        <v>5</v>
      </c>
      <c r="J12337" s="70">
        <v>1</v>
      </c>
      <c r="K12337" s="71">
        <v>450000</v>
      </c>
      <c r="L12337" s="72" t="s">
        <v>15</v>
      </c>
      <c r="M12337" s="72" t="s">
        <v>254</v>
      </c>
    </row>
    <row r="12338" spans="1:13" s="3" customFormat="1" ht="12.75" x14ac:dyDescent="0.2">
      <c r="A12338" s="62" t="s">
        <v>31</v>
      </c>
      <c r="B12338" s="62" t="s">
        <v>874</v>
      </c>
      <c r="C12338" s="63">
        <v>16</v>
      </c>
      <c r="D12338" s="64" t="s">
        <v>13493</v>
      </c>
      <c r="E12338" s="64" t="s">
        <v>10711</v>
      </c>
      <c r="F12338" s="65">
        <v>30191800</v>
      </c>
      <c r="G12338" s="64" t="s">
        <v>13631</v>
      </c>
      <c r="H12338" s="64">
        <v>1</v>
      </c>
      <c r="I12338" s="64">
        <v>10</v>
      </c>
      <c r="J12338" s="66">
        <v>15000000</v>
      </c>
      <c r="K12338" s="67">
        <v>15000000</v>
      </c>
      <c r="L12338" s="68" t="s">
        <v>13</v>
      </c>
      <c r="M12338" s="68" t="s">
        <v>254</v>
      </c>
    </row>
    <row r="12339" spans="1:13" s="3" customFormat="1" ht="12.75" x14ac:dyDescent="0.2">
      <c r="A12339" s="62" t="s">
        <v>31</v>
      </c>
      <c r="B12339" s="62" t="s">
        <v>874</v>
      </c>
      <c r="C12339" s="63">
        <v>16</v>
      </c>
      <c r="D12339" s="62" t="s">
        <v>13493</v>
      </c>
      <c r="E12339" s="62" t="s">
        <v>10712</v>
      </c>
      <c r="F12339" s="69">
        <v>40142000</v>
      </c>
      <c r="G12339" s="62" t="s">
        <v>13630</v>
      </c>
      <c r="H12339" s="62">
        <v>2</v>
      </c>
      <c r="I12339" s="62">
        <v>5</v>
      </c>
      <c r="J12339" s="70">
        <v>1</v>
      </c>
      <c r="K12339" s="71">
        <v>350000</v>
      </c>
      <c r="L12339" s="72" t="s">
        <v>15</v>
      </c>
      <c r="M12339" s="72" t="s">
        <v>254</v>
      </c>
    </row>
    <row r="12340" spans="1:13" s="3" customFormat="1" ht="12.75" x14ac:dyDescent="0.2">
      <c r="A12340" s="62" t="s">
        <v>31</v>
      </c>
      <c r="B12340" s="62" t="s">
        <v>874</v>
      </c>
      <c r="C12340" s="63">
        <v>16</v>
      </c>
      <c r="D12340" s="64" t="s">
        <v>13493</v>
      </c>
      <c r="E12340" s="64" t="s">
        <v>10713</v>
      </c>
      <c r="F12340" s="65">
        <v>47121815</v>
      </c>
      <c r="G12340" s="64" t="s">
        <v>13630</v>
      </c>
      <c r="H12340" s="64">
        <v>2</v>
      </c>
      <c r="I12340" s="64">
        <v>5</v>
      </c>
      <c r="J12340" s="66">
        <v>1</v>
      </c>
      <c r="K12340" s="67">
        <v>80000</v>
      </c>
      <c r="L12340" s="68" t="s">
        <v>15</v>
      </c>
      <c r="M12340" s="68" t="s">
        <v>254</v>
      </c>
    </row>
    <row r="12341" spans="1:13" s="3" customFormat="1" ht="12.75" x14ac:dyDescent="0.2">
      <c r="A12341" s="62" t="s">
        <v>31</v>
      </c>
      <c r="B12341" s="62" t="s">
        <v>216</v>
      </c>
      <c r="C12341" s="63">
        <v>16</v>
      </c>
      <c r="D12341" s="62" t="s">
        <v>13377</v>
      </c>
      <c r="E12341" s="62" t="s">
        <v>4151</v>
      </c>
      <c r="F12341" s="69">
        <v>47121804</v>
      </c>
      <c r="G12341" s="62" t="s">
        <v>13630</v>
      </c>
      <c r="H12341" s="62">
        <v>1</v>
      </c>
      <c r="I12341" s="62">
        <v>6</v>
      </c>
      <c r="J12341" s="70">
        <v>5</v>
      </c>
      <c r="K12341" s="71">
        <v>75000</v>
      </c>
      <c r="L12341" s="72" t="s">
        <v>15</v>
      </c>
      <c r="M12341" s="72" t="s">
        <v>254</v>
      </c>
    </row>
    <row r="12342" spans="1:13" s="3" customFormat="1" ht="12.75" x14ac:dyDescent="0.2">
      <c r="A12342" s="62" t="s">
        <v>31</v>
      </c>
      <c r="B12342" s="62" t="s">
        <v>216</v>
      </c>
      <c r="C12342" s="63">
        <v>16</v>
      </c>
      <c r="D12342" s="64" t="s">
        <v>13377</v>
      </c>
      <c r="E12342" s="64" t="s">
        <v>10714</v>
      </c>
      <c r="F12342" s="65">
        <v>47131603</v>
      </c>
      <c r="G12342" s="64" t="s">
        <v>13630</v>
      </c>
      <c r="H12342" s="64">
        <v>1</v>
      </c>
      <c r="I12342" s="64">
        <v>6</v>
      </c>
      <c r="J12342" s="66">
        <v>500</v>
      </c>
      <c r="K12342" s="67">
        <v>100000</v>
      </c>
      <c r="L12342" s="68" t="s">
        <v>15</v>
      </c>
      <c r="M12342" s="68" t="s">
        <v>254</v>
      </c>
    </row>
    <row r="12343" spans="1:13" s="3" customFormat="1" ht="12.75" x14ac:dyDescent="0.2">
      <c r="A12343" s="62" t="s">
        <v>31</v>
      </c>
      <c r="B12343" s="62" t="s">
        <v>216</v>
      </c>
      <c r="C12343" s="63">
        <v>16</v>
      </c>
      <c r="D12343" s="62" t="s">
        <v>13377</v>
      </c>
      <c r="E12343" s="62" t="s">
        <v>10715</v>
      </c>
      <c r="F12343" s="69">
        <v>42131502</v>
      </c>
      <c r="G12343" s="62" t="s">
        <v>13630</v>
      </c>
      <c r="H12343" s="62">
        <v>1</v>
      </c>
      <c r="I12343" s="62">
        <v>6</v>
      </c>
      <c r="J12343" s="70">
        <v>50</v>
      </c>
      <c r="K12343" s="71">
        <v>20000</v>
      </c>
      <c r="L12343" s="72" t="s">
        <v>15</v>
      </c>
      <c r="M12343" s="72" t="s">
        <v>254</v>
      </c>
    </row>
    <row r="12344" spans="1:13" s="3" customFormat="1" ht="12.75" x14ac:dyDescent="0.2">
      <c r="A12344" s="62" t="s">
        <v>31</v>
      </c>
      <c r="B12344" s="62" t="s">
        <v>216</v>
      </c>
      <c r="C12344" s="63">
        <v>16</v>
      </c>
      <c r="D12344" s="64" t="s">
        <v>13377</v>
      </c>
      <c r="E12344" s="64" t="s">
        <v>10716</v>
      </c>
      <c r="F12344" s="65">
        <v>49161620</v>
      </c>
      <c r="G12344" s="64" t="s">
        <v>13631</v>
      </c>
      <c r="H12344" s="64">
        <v>2</v>
      </c>
      <c r="I12344" s="64">
        <v>5</v>
      </c>
      <c r="J12344" s="66">
        <v>20</v>
      </c>
      <c r="K12344" s="67">
        <v>350000</v>
      </c>
      <c r="L12344" s="68" t="s">
        <v>15</v>
      </c>
      <c r="M12344" s="68" t="s">
        <v>254</v>
      </c>
    </row>
    <row r="12345" spans="1:13" s="3" customFormat="1" ht="12.75" x14ac:dyDescent="0.2">
      <c r="A12345" s="62" t="s">
        <v>31</v>
      </c>
      <c r="B12345" s="62" t="s">
        <v>876</v>
      </c>
      <c r="C12345" s="63">
        <v>16</v>
      </c>
      <c r="D12345" s="62" t="s">
        <v>13495</v>
      </c>
      <c r="E12345" s="62" t="s">
        <v>10717</v>
      </c>
      <c r="F12345" s="69">
        <v>30191800</v>
      </c>
      <c r="G12345" s="62" t="s">
        <v>13631</v>
      </c>
      <c r="H12345" s="62">
        <v>1</v>
      </c>
      <c r="I12345" s="62">
        <v>10</v>
      </c>
      <c r="J12345" s="70">
        <v>17500000</v>
      </c>
      <c r="K12345" s="71">
        <v>17500000</v>
      </c>
      <c r="L12345" s="72" t="s">
        <v>13</v>
      </c>
      <c r="M12345" s="72" t="s">
        <v>254</v>
      </c>
    </row>
    <row r="12346" spans="1:13" s="3" customFormat="1" ht="12.75" x14ac:dyDescent="0.2">
      <c r="A12346" s="62" t="s">
        <v>31</v>
      </c>
      <c r="B12346" s="62" t="s">
        <v>217</v>
      </c>
      <c r="C12346" s="63">
        <v>16</v>
      </c>
      <c r="D12346" s="64" t="s">
        <v>13378</v>
      </c>
      <c r="E12346" s="64" t="s">
        <v>2254</v>
      </c>
      <c r="F12346" s="65">
        <v>47131604</v>
      </c>
      <c r="G12346" s="64" t="s">
        <v>13630</v>
      </c>
      <c r="H12346" s="64">
        <v>1</v>
      </c>
      <c r="I12346" s="64">
        <v>6</v>
      </c>
      <c r="J12346" s="66">
        <v>100</v>
      </c>
      <c r="K12346" s="67">
        <v>550000</v>
      </c>
      <c r="L12346" s="68" t="s">
        <v>15</v>
      </c>
      <c r="M12346" s="68" t="s">
        <v>254</v>
      </c>
    </row>
    <row r="12347" spans="1:13" s="3" customFormat="1" ht="12.75" x14ac:dyDescent="0.2">
      <c r="A12347" s="62" t="s">
        <v>31</v>
      </c>
      <c r="B12347" s="62" t="s">
        <v>217</v>
      </c>
      <c r="C12347" s="63">
        <v>16</v>
      </c>
      <c r="D12347" s="62" t="s">
        <v>13378</v>
      </c>
      <c r="E12347" s="62" t="s">
        <v>10718</v>
      </c>
      <c r="F12347" s="69">
        <v>47131600</v>
      </c>
      <c r="G12347" s="62" t="s">
        <v>13630</v>
      </c>
      <c r="H12347" s="62">
        <v>1</v>
      </c>
      <c r="I12347" s="62">
        <v>6</v>
      </c>
      <c r="J12347" s="70">
        <v>5</v>
      </c>
      <c r="K12347" s="71">
        <v>90000</v>
      </c>
      <c r="L12347" s="72" t="s">
        <v>15</v>
      </c>
      <c r="M12347" s="72" t="s">
        <v>254</v>
      </c>
    </row>
    <row r="12348" spans="1:13" s="3" customFormat="1" ht="12.75" x14ac:dyDescent="0.2">
      <c r="A12348" s="62" t="s">
        <v>31</v>
      </c>
      <c r="B12348" s="62" t="s">
        <v>217</v>
      </c>
      <c r="C12348" s="63">
        <v>16</v>
      </c>
      <c r="D12348" s="64" t="s">
        <v>13378</v>
      </c>
      <c r="E12348" s="64" t="s">
        <v>10719</v>
      </c>
      <c r="F12348" s="65">
        <v>27112003</v>
      </c>
      <c r="G12348" s="64" t="s">
        <v>13630</v>
      </c>
      <c r="H12348" s="64">
        <v>1</v>
      </c>
      <c r="I12348" s="64">
        <v>6</v>
      </c>
      <c r="J12348" s="66">
        <v>100</v>
      </c>
      <c r="K12348" s="67">
        <v>1000000</v>
      </c>
      <c r="L12348" s="68" t="s">
        <v>15</v>
      </c>
      <c r="M12348" s="68" t="s">
        <v>254</v>
      </c>
    </row>
    <row r="12349" spans="1:13" s="3" customFormat="1" ht="12.75" x14ac:dyDescent="0.2">
      <c r="A12349" s="62" t="s">
        <v>31</v>
      </c>
      <c r="B12349" s="62" t="s">
        <v>217</v>
      </c>
      <c r="C12349" s="63">
        <v>16</v>
      </c>
      <c r="D12349" s="62" t="s">
        <v>13378</v>
      </c>
      <c r="E12349" s="62" t="s">
        <v>1356</v>
      </c>
      <c r="F12349" s="69">
        <v>47131601</v>
      </c>
      <c r="G12349" s="62" t="s">
        <v>13630</v>
      </c>
      <c r="H12349" s="62">
        <v>1</v>
      </c>
      <c r="I12349" s="62">
        <v>6</v>
      </c>
      <c r="J12349" s="70">
        <v>30</v>
      </c>
      <c r="K12349" s="71">
        <v>180000</v>
      </c>
      <c r="L12349" s="72" t="s">
        <v>15</v>
      </c>
      <c r="M12349" s="72" t="s">
        <v>254</v>
      </c>
    </row>
    <row r="12350" spans="1:13" s="3" customFormat="1" ht="12.75" x14ac:dyDescent="0.2">
      <c r="A12350" s="62" t="s">
        <v>31</v>
      </c>
      <c r="B12350" s="62" t="s">
        <v>217</v>
      </c>
      <c r="C12350" s="63">
        <v>16</v>
      </c>
      <c r="D12350" s="64" t="s">
        <v>13378</v>
      </c>
      <c r="E12350" s="64" t="s">
        <v>403</v>
      </c>
      <c r="F12350" s="65" t="s">
        <v>10720</v>
      </c>
      <c r="G12350" s="64" t="s">
        <v>13630</v>
      </c>
      <c r="H12350" s="64">
        <v>1</v>
      </c>
      <c r="I12350" s="64">
        <v>6</v>
      </c>
      <c r="J12350" s="66">
        <v>200</v>
      </c>
      <c r="K12350" s="67">
        <v>1400000</v>
      </c>
      <c r="L12350" s="68" t="s">
        <v>15</v>
      </c>
      <c r="M12350" s="68" t="s">
        <v>254</v>
      </c>
    </row>
    <row r="12351" spans="1:13" s="3" customFormat="1" ht="12.75" x14ac:dyDescent="0.2">
      <c r="A12351" s="62" t="s">
        <v>31</v>
      </c>
      <c r="B12351" s="62" t="s">
        <v>217</v>
      </c>
      <c r="C12351" s="63">
        <v>16</v>
      </c>
      <c r="D12351" s="62" t="s">
        <v>13378</v>
      </c>
      <c r="E12351" s="62" t="s">
        <v>10721</v>
      </c>
      <c r="F12351" s="69">
        <v>60131513</v>
      </c>
      <c r="G12351" s="62" t="s">
        <v>13631</v>
      </c>
      <c r="H12351" s="62">
        <v>2</v>
      </c>
      <c r="I12351" s="62">
        <v>6</v>
      </c>
      <c r="J12351" s="70">
        <v>7</v>
      </c>
      <c r="K12351" s="71">
        <v>350000</v>
      </c>
      <c r="L12351" s="72" t="s">
        <v>15</v>
      </c>
      <c r="M12351" s="72" t="s">
        <v>254</v>
      </c>
    </row>
    <row r="12352" spans="1:13" s="3" customFormat="1" ht="12.75" x14ac:dyDescent="0.2">
      <c r="A12352" s="62" t="s">
        <v>31</v>
      </c>
      <c r="B12352" s="62" t="s">
        <v>217</v>
      </c>
      <c r="C12352" s="63">
        <v>16</v>
      </c>
      <c r="D12352" s="64" t="s">
        <v>13378</v>
      </c>
      <c r="E12352" s="64" t="s">
        <v>10722</v>
      </c>
      <c r="F12352" s="65">
        <v>60131405</v>
      </c>
      <c r="G12352" s="64" t="s">
        <v>13631</v>
      </c>
      <c r="H12352" s="64">
        <v>2</v>
      </c>
      <c r="I12352" s="64">
        <v>6</v>
      </c>
      <c r="J12352" s="66">
        <v>22</v>
      </c>
      <c r="K12352" s="67">
        <v>7348000</v>
      </c>
      <c r="L12352" s="68" t="s">
        <v>15</v>
      </c>
      <c r="M12352" s="68" t="s">
        <v>254</v>
      </c>
    </row>
    <row r="12353" spans="1:13" s="3" customFormat="1" ht="12.75" x14ac:dyDescent="0.2">
      <c r="A12353" s="62" t="s">
        <v>31</v>
      </c>
      <c r="B12353" s="62" t="s">
        <v>217</v>
      </c>
      <c r="C12353" s="63">
        <v>16</v>
      </c>
      <c r="D12353" s="62" t="s">
        <v>13378</v>
      </c>
      <c r="E12353" s="62" t="s">
        <v>10723</v>
      </c>
      <c r="F12353" s="69">
        <v>31151900</v>
      </c>
      <c r="G12353" s="62" t="s">
        <v>13631</v>
      </c>
      <c r="H12353" s="62">
        <v>2</v>
      </c>
      <c r="I12353" s="62">
        <v>6</v>
      </c>
      <c r="J12353" s="70">
        <v>5</v>
      </c>
      <c r="K12353" s="71">
        <v>145000</v>
      </c>
      <c r="L12353" s="72" t="s">
        <v>15</v>
      </c>
      <c r="M12353" s="72" t="s">
        <v>254</v>
      </c>
    </row>
    <row r="12354" spans="1:13" s="3" customFormat="1" ht="12.75" x14ac:dyDescent="0.2">
      <c r="A12354" s="62" t="s">
        <v>31</v>
      </c>
      <c r="B12354" s="62" t="s">
        <v>217</v>
      </c>
      <c r="C12354" s="63">
        <v>16</v>
      </c>
      <c r="D12354" s="64" t="s">
        <v>13378</v>
      </c>
      <c r="E12354" s="64" t="s">
        <v>10724</v>
      </c>
      <c r="F12354" s="65">
        <v>60131507</v>
      </c>
      <c r="G12354" s="64" t="s">
        <v>13631</v>
      </c>
      <c r="H12354" s="64">
        <v>2</v>
      </c>
      <c r="I12354" s="64">
        <v>6</v>
      </c>
      <c r="J12354" s="66">
        <v>10</v>
      </c>
      <c r="K12354" s="67">
        <v>100000</v>
      </c>
      <c r="L12354" s="68" t="s">
        <v>15</v>
      </c>
      <c r="M12354" s="68" t="s">
        <v>254</v>
      </c>
    </row>
    <row r="12355" spans="1:13" s="3" customFormat="1" ht="12.75" x14ac:dyDescent="0.2">
      <c r="A12355" s="62" t="s">
        <v>31</v>
      </c>
      <c r="B12355" s="62" t="s">
        <v>217</v>
      </c>
      <c r="C12355" s="63">
        <v>16</v>
      </c>
      <c r="D12355" s="62" t="s">
        <v>13378</v>
      </c>
      <c r="E12355" s="62" t="s">
        <v>10725</v>
      </c>
      <c r="F12355" s="69">
        <v>60131507</v>
      </c>
      <c r="G12355" s="62" t="s">
        <v>13631</v>
      </c>
      <c r="H12355" s="62">
        <v>2</v>
      </c>
      <c r="I12355" s="62">
        <v>6</v>
      </c>
      <c r="J12355" s="70">
        <v>10</v>
      </c>
      <c r="K12355" s="71">
        <v>160000</v>
      </c>
      <c r="L12355" s="72" t="s">
        <v>15</v>
      </c>
      <c r="M12355" s="72" t="s">
        <v>254</v>
      </c>
    </row>
    <row r="12356" spans="1:13" s="3" customFormat="1" ht="12.75" x14ac:dyDescent="0.2">
      <c r="A12356" s="62" t="s">
        <v>31</v>
      </c>
      <c r="B12356" s="62" t="s">
        <v>217</v>
      </c>
      <c r="C12356" s="63">
        <v>16</v>
      </c>
      <c r="D12356" s="64" t="s">
        <v>13378</v>
      </c>
      <c r="E12356" s="64" t="s">
        <v>10726</v>
      </c>
      <c r="F12356" s="65">
        <v>31151900</v>
      </c>
      <c r="G12356" s="64" t="s">
        <v>13631</v>
      </c>
      <c r="H12356" s="64">
        <v>2</v>
      </c>
      <c r="I12356" s="64">
        <v>6</v>
      </c>
      <c r="J12356" s="66">
        <v>5</v>
      </c>
      <c r="K12356" s="67">
        <v>140000</v>
      </c>
      <c r="L12356" s="68" t="s">
        <v>15</v>
      </c>
      <c r="M12356" s="68" t="s">
        <v>254</v>
      </c>
    </row>
    <row r="12357" spans="1:13" s="3" customFormat="1" ht="12.75" x14ac:dyDescent="0.2">
      <c r="A12357" s="62" t="s">
        <v>31</v>
      </c>
      <c r="B12357" s="62" t="s">
        <v>217</v>
      </c>
      <c r="C12357" s="63">
        <v>16</v>
      </c>
      <c r="D12357" s="62" t="s">
        <v>13378</v>
      </c>
      <c r="E12357" s="62" t="s">
        <v>10727</v>
      </c>
      <c r="F12357" s="69">
        <v>60131507</v>
      </c>
      <c r="G12357" s="62" t="s">
        <v>13631</v>
      </c>
      <c r="H12357" s="62">
        <v>2</v>
      </c>
      <c r="I12357" s="62">
        <v>6</v>
      </c>
      <c r="J12357" s="70">
        <v>10</v>
      </c>
      <c r="K12357" s="71">
        <v>290000</v>
      </c>
      <c r="L12357" s="72" t="s">
        <v>15</v>
      </c>
      <c r="M12357" s="72" t="s">
        <v>254</v>
      </c>
    </row>
    <row r="12358" spans="1:13" s="3" customFormat="1" ht="12.75" x14ac:dyDescent="0.2">
      <c r="A12358" s="62" t="s">
        <v>31</v>
      </c>
      <c r="B12358" s="62" t="s">
        <v>217</v>
      </c>
      <c r="C12358" s="63">
        <v>16</v>
      </c>
      <c r="D12358" s="64" t="s">
        <v>13378</v>
      </c>
      <c r="E12358" s="64" t="s">
        <v>10728</v>
      </c>
      <c r="F12358" s="65">
        <v>60131500</v>
      </c>
      <c r="G12358" s="64" t="s">
        <v>13631</v>
      </c>
      <c r="H12358" s="64">
        <v>2</v>
      </c>
      <c r="I12358" s="64">
        <v>6</v>
      </c>
      <c r="J12358" s="66">
        <v>15</v>
      </c>
      <c r="K12358" s="67">
        <v>75000</v>
      </c>
      <c r="L12358" s="68" t="s">
        <v>15</v>
      </c>
      <c r="M12358" s="68" t="s">
        <v>254</v>
      </c>
    </row>
    <row r="12359" spans="1:13" s="3" customFormat="1" ht="12.75" x14ac:dyDescent="0.2">
      <c r="A12359" s="62" t="s">
        <v>31</v>
      </c>
      <c r="B12359" s="62" t="s">
        <v>217</v>
      </c>
      <c r="C12359" s="63">
        <v>16</v>
      </c>
      <c r="D12359" s="62" t="s">
        <v>13378</v>
      </c>
      <c r="E12359" s="62" t="s">
        <v>10729</v>
      </c>
      <c r="F12359" s="69">
        <v>60131520</v>
      </c>
      <c r="G12359" s="62" t="s">
        <v>13631</v>
      </c>
      <c r="H12359" s="62">
        <v>2</v>
      </c>
      <c r="I12359" s="62">
        <v>6</v>
      </c>
      <c r="J12359" s="70">
        <v>10</v>
      </c>
      <c r="K12359" s="71">
        <v>340000</v>
      </c>
      <c r="L12359" s="72" t="s">
        <v>15</v>
      </c>
      <c r="M12359" s="72" t="s">
        <v>254</v>
      </c>
    </row>
    <row r="12360" spans="1:13" s="3" customFormat="1" ht="12.75" x14ac:dyDescent="0.2">
      <c r="A12360" s="62" t="s">
        <v>31</v>
      </c>
      <c r="B12360" s="62" t="s">
        <v>217</v>
      </c>
      <c r="C12360" s="63">
        <v>16</v>
      </c>
      <c r="D12360" s="64" t="s">
        <v>13378</v>
      </c>
      <c r="E12360" s="64" t="s">
        <v>10730</v>
      </c>
      <c r="F12360" s="65">
        <v>60131500</v>
      </c>
      <c r="G12360" s="64" t="s">
        <v>13631</v>
      </c>
      <c r="H12360" s="64">
        <v>2</v>
      </c>
      <c r="I12360" s="64">
        <v>6</v>
      </c>
      <c r="J12360" s="66">
        <v>10</v>
      </c>
      <c r="K12360" s="67">
        <v>110000</v>
      </c>
      <c r="L12360" s="68" t="s">
        <v>15</v>
      </c>
      <c r="M12360" s="68" t="s">
        <v>254</v>
      </c>
    </row>
    <row r="12361" spans="1:13" s="3" customFormat="1" ht="12.75" x14ac:dyDescent="0.2">
      <c r="A12361" s="62" t="s">
        <v>31</v>
      </c>
      <c r="B12361" s="62" t="s">
        <v>217</v>
      </c>
      <c r="C12361" s="63">
        <v>16</v>
      </c>
      <c r="D12361" s="62" t="s">
        <v>13378</v>
      </c>
      <c r="E12361" s="62" t="s">
        <v>10731</v>
      </c>
      <c r="F12361" s="69">
        <v>60131500</v>
      </c>
      <c r="G12361" s="62" t="s">
        <v>13631</v>
      </c>
      <c r="H12361" s="62">
        <v>2</v>
      </c>
      <c r="I12361" s="62">
        <v>6</v>
      </c>
      <c r="J12361" s="70">
        <v>10</v>
      </c>
      <c r="K12361" s="71">
        <v>110000</v>
      </c>
      <c r="L12361" s="72" t="s">
        <v>15</v>
      </c>
      <c r="M12361" s="72" t="s">
        <v>254</v>
      </c>
    </row>
    <row r="12362" spans="1:13" s="3" customFormat="1" ht="12.75" x14ac:dyDescent="0.2">
      <c r="A12362" s="62" t="s">
        <v>31</v>
      </c>
      <c r="B12362" s="62" t="s">
        <v>217</v>
      </c>
      <c r="C12362" s="63">
        <v>16</v>
      </c>
      <c r="D12362" s="64" t="s">
        <v>13378</v>
      </c>
      <c r="E12362" s="64" t="s">
        <v>10732</v>
      </c>
      <c r="F12362" s="65">
        <v>60131500</v>
      </c>
      <c r="G12362" s="64" t="s">
        <v>13631</v>
      </c>
      <c r="H12362" s="64">
        <v>2</v>
      </c>
      <c r="I12362" s="64">
        <v>6</v>
      </c>
      <c r="J12362" s="66">
        <v>2</v>
      </c>
      <c r="K12362" s="67">
        <v>904000</v>
      </c>
      <c r="L12362" s="68" t="s">
        <v>15</v>
      </c>
      <c r="M12362" s="68" t="s">
        <v>254</v>
      </c>
    </row>
    <row r="12363" spans="1:13" s="3" customFormat="1" ht="12.75" x14ac:dyDescent="0.2">
      <c r="A12363" s="62" t="s">
        <v>31</v>
      </c>
      <c r="B12363" s="62" t="s">
        <v>217</v>
      </c>
      <c r="C12363" s="63">
        <v>16</v>
      </c>
      <c r="D12363" s="62" t="s">
        <v>13378</v>
      </c>
      <c r="E12363" s="62" t="s">
        <v>10733</v>
      </c>
      <c r="F12363" s="69">
        <v>60131500</v>
      </c>
      <c r="G12363" s="62" t="s">
        <v>13631</v>
      </c>
      <c r="H12363" s="62">
        <v>2</v>
      </c>
      <c r="I12363" s="62">
        <v>6</v>
      </c>
      <c r="J12363" s="70">
        <v>1</v>
      </c>
      <c r="K12363" s="71">
        <v>532000</v>
      </c>
      <c r="L12363" s="72" t="s">
        <v>15</v>
      </c>
      <c r="M12363" s="72" t="s">
        <v>254</v>
      </c>
    </row>
    <row r="12364" spans="1:13" s="3" customFormat="1" ht="12.75" x14ac:dyDescent="0.2">
      <c r="A12364" s="62" t="s">
        <v>31</v>
      </c>
      <c r="B12364" s="62" t="s">
        <v>217</v>
      </c>
      <c r="C12364" s="63">
        <v>16</v>
      </c>
      <c r="D12364" s="64" t="s">
        <v>13378</v>
      </c>
      <c r="E12364" s="64" t="s">
        <v>10734</v>
      </c>
      <c r="F12364" s="65">
        <v>60131500</v>
      </c>
      <c r="G12364" s="64" t="s">
        <v>13631</v>
      </c>
      <c r="H12364" s="64">
        <v>2</v>
      </c>
      <c r="I12364" s="64">
        <v>6</v>
      </c>
      <c r="J12364" s="66">
        <v>5</v>
      </c>
      <c r="K12364" s="67">
        <v>1425000</v>
      </c>
      <c r="L12364" s="68" t="s">
        <v>15</v>
      </c>
      <c r="M12364" s="68" t="s">
        <v>254</v>
      </c>
    </row>
    <row r="12365" spans="1:13" s="3" customFormat="1" ht="12.75" x14ac:dyDescent="0.2">
      <c r="A12365" s="62" t="s">
        <v>31</v>
      </c>
      <c r="B12365" s="62" t="s">
        <v>217</v>
      </c>
      <c r="C12365" s="63">
        <v>16</v>
      </c>
      <c r="D12365" s="62" t="s">
        <v>13378</v>
      </c>
      <c r="E12365" s="62" t="s">
        <v>10735</v>
      </c>
      <c r="F12365" s="69">
        <v>60131502</v>
      </c>
      <c r="G12365" s="62" t="s">
        <v>13631</v>
      </c>
      <c r="H12365" s="62">
        <v>2</v>
      </c>
      <c r="I12365" s="62">
        <v>6</v>
      </c>
      <c r="J12365" s="70">
        <v>15</v>
      </c>
      <c r="K12365" s="71">
        <v>532500</v>
      </c>
      <c r="L12365" s="72" t="s">
        <v>15</v>
      </c>
      <c r="M12365" s="72" t="s">
        <v>254</v>
      </c>
    </row>
    <row r="12366" spans="1:13" s="3" customFormat="1" ht="12.75" x14ac:dyDescent="0.2">
      <c r="A12366" s="62" t="s">
        <v>31</v>
      </c>
      <c r="B12366" s="62" t="s">
        <v>217</v>
      </c>
      <c r="C12366" s="63">
        <v>16</v>
      </c>
      <c r="D12366" s="64" t="s">
        <v>13378</v>
      </c>
      <c r="E12366" s="64" t="s">
        <v>10736</v>
      </c>
      <c r="F12366" s="65">
        <v>60131502</v>
      </c>
      <c r="G12366" s="64" t="s">
        <v>13631</v>
      </c>
      <c r="H12366" s="64">
        <v>2</v>
      </c>
      <c r="I12366" s="64">
        <v>6</v>
      </c>
      <c r="J12366" s="66">
        <v>60</v>
      </c>
      <c r="K12366" s="67">
        <v>1320000</v>
      </c>
      <c r="L12366" s="68" t="s">
        <v>15</v>
      </c>
      <c r="M12366" s="68" t="s">
        <v>254</v>
      </c>
    </row>
    <row r="12367" spans="1:13" s="3" customFormat="1" ht="12.75" x14ac:dyDescent="0.2">
      <c r="A12367" s="62" t="s">
        <v>31</v>
      </c>
      <c r="B12367" s="62" t="s">
        <v>217</v>
      </c>
      <c r="C12367" s="63">
        <v>16</v>
      </c>
      <c r="D12367" s="62" t="s">
        <v>13378</v>
      </c>
      <c r="E12367" s="62" t="s">
        <v>10737</v>
      </c>
      <c r="F12367" s="69">
        <v>60131502</v>
      </c>
      <c r="G12367" s="62" t="s">
        <v>13631</v>
      </c>
      <c r="H12367" s="62">
        <v>2</v>
      </c>
      <c r="I12367" s="62">
        <v>6</v>
      </c>
      <c r="J12367" s="70">
        <v>60</v>
      </c>
      <c r="K12367" s="71">
        <v>1080000</v>
      </c>
      <c r="L12367" s="72" t="s">
        <v>15</v>
      </c>
      <c r="M12367" s="72" t="s">
        <v>254</v>
      </c>
    </row>
    <row r="12368" spans="1:13" s="3" customFormat="1" ht="12.75" x14ac:dyDescent="0.2">
      <c r="A12368" s="62" t="s">
        <v>31</v>
      </c>
      <c r="B12368" s="62" t="s">
        <v>217</v>
      </c>
      <c r="C12368" s="63">
        <v>16</v>
      </c>
      <c r="D12368" s="64" t="s">
        <v>13378</v>
      </c>
      <c r="E12368" s="64" t="s">
        <v>10738</v>
      </c>
      <c r="F12368" s="65">
        <v>60131502</v>
      </c>
      <c r="G12368" s="64" t="s">
        <v>13631</v>
      </c>
      <c r="H12368" s="64">
        <v>2</v>
      </c>
      <c r="I12368" s="64">
        <v>6</v>
      </c>
      <c r="J12368" s="66">
        <v>5</v>
      </c>
      <c r="K12368" s="67">
        <v>177625</v>
      </c>
      <c r="L12368" s="68" t="s">
        <v>15</v>
      </c>
      <c r="M12368" s="68" t="s">
        <v>254</v>
      </c>
    </row>
    <row r="12369" spans="1:13" s="3" customFormat="1" ht="12.75" x14ac:dyDescent="0.2">
      <c r="A12369" s="62" t="s">
        <v>31</v>
      </c>
      <c r="B12369" s="62" t="s">
        <v>217</v>
      </c>
      <c r="C12369" s="63">
        <v>16</v>
      </c>
      <c r="D12369" s="62" t="s">
        <v>13378</v>
      </c>
      <c r="E12369" s="62" t="s">
        <v>10739</v>
      </c>
      <c r="F12369" s="69">
        <v>60131509</v>
      </c>
      <c r="G12369" s="62" t="s">
        <v>13631</v>
      </c>
      <c r="H12369" s="62">
        <v>2</v>
      </c>
      <c r="I12369" s="62">
        <v>6</v>
      </c>
      <c r="J12369" s="70">
        <v>1</v>
      </c>
      <c r="K12369" s="71">
        <v>1100000</v>
      </c>
      <c r="L12369" s="72" t="s">
        <v>15</v>
      </c>
      <c r="M12369" s="72" t="s">
        <v>254</v>
      </c>
    </row>
    <row r="12370" spans="1:13" s="3" customFormat="1" ht="12.75" x14ac:dyDescent="0.2">
      <c r="A12370" s="62" t="s">
        <v>31</v>
      </c>
      <c r="B12370" s="62" t="s">
        <v>217</v>
      </c>
      <c r="C12370" s="63">
        <v>16</v>
      </c>
      <c r="D12370" s="64" t="s">
        <v>13378</v>
      </c>
      <c r="E12370" s="64" t="s">
        <v>10740</v>
      </c>
      <c r="F12370" s="65">
        <v>60131509</v>
      </c>
      <c r="G12370" s="64" t="s">
        <v>13631</v>
      </c>
      <c r="H12370" s="64">
        <v>2</v>
      </c>
      <c r="I12370" s="64">
        <v>6</v>
      </c>
      <c r="J12370" s="66">
        <v>1</v>
      </c>
      <c r="K12370" s="67">
        <v>1580000</v>
      </c>
      <c r="L12370" s="68" t="s">
        <v>15</v>
      </c>
      <c r="M12370" s="68" t="s">
        <v>254</v>
      </c>
    </row>
    <row r="12371" spans="1:13" s="3" customFormat="1" ht="12.75" x14ac:dyDescent="0.2">
      <c r="A12371" s="62" t="s">
        <v>31</v>
      </c>
      <c r="B12371" s="62" t="s">
        <v>217</v>
      </c>
      <c r="C12371" s="63">
        <v>16</v>
      </c>
      <c r="D12371" s="62" t="s">
        <v>13378</v>
      </c>
      <c r="E12371" s="62" t="s">
        <v>10741</v>
      </c>
      <c r="F12371" s="69">
        <v>60131500</v>
      </c>
      <c r="G12371" s="62" t="s">
        <v>13631</v>
      </c>
      <c r="H12371" s="62">
        <v>2</v>
      </c>
      <c r="I12371" s="62">
        <v>6</v>
      </c>
      <c r="J12371" s="70">
        <v>10</v>
      </c>
      <c r="K12371" s="71">
        <v>180000</v>
      </c>
      <c r="L12371" s="72" t="s">
        <v>15</v>
      </c>
      <c r="M12371" s="72" t="s">
        <v>254</v>
      </c>
    </row>
    <row r="12372" spans="1:13" s="3" customFormat="1" ht="12.75" x14ac:dyDescent="0.2">
      <c r="A12372" s="62" t="s">
        <v>31</v>
      </c>
      <c r="B12372" s="62" t="s">
        <v>217</v>
      </c>
      <c r="C12372" s="63">
        <v>16</v>
      </c>
      <c r="D12372" s="64" t="s">
        <v>13378</v>
      </c>
      <c r="E12372" s="64" t="s">
        <v>10742</v>
      </c>
      <c r="F12372" s="65">
        <v>52121601</v>
      </c>
      <c r="G12372" s="64" t="s">
        <v>13631</v>
      </c>
      <c r="H12372" s="64">
        <v>2</v>
      </c>
      <c r="I12372" s="64">
        <v>6</v>
      </c>
      <c r="J12372" s="66">
        <v>6</v>
      </c>
      <c r="K12372" s="67">
        <v>172200</v>
      </c>
      <c r="L12372" s="68" t="s">
        <v>15</v>
      </c>
      <c r="M12372" s="68" t="s">
        <v>254</v>
      </c>
    </row>
    <row r="12373" spans="1:13" s="3" customFormat="1" ht="12.75" x14ac:dyDescent="0.2">
      <c r="A12373" s="62" t="s">
        <v>31</v>
      </c>
      <c r="B12373" s="62" t="s">
        <v>217</v>
      </c>
      <c r="C12373" s="63">
        <v>16</v>
      </c>
      <c r="D12373" s="62" t="s">
        <v>13378</v>
      </c>
      <c r="E12373" s="62" t="s">
        <v>10743</v>
      </c>
      <c r="F12373" s="69">
        <v>60131502</v>
      </c>
      <c r="G12373" s="62" t="s">
        <v>13631</v>
      </c>
      <c r="H12373" s="62">
        <v>2</v>
      </c>
      <c r="I12373" s="62">
        <v>6</v>
      </c>
      <c r="J12373" s="70">
        <v>180</v>
      </c>
      <c r="K12373" s="71">
        <v>3240000</v>
      </c>
      <c r="L12373" s="72" t="s">
        <v>15</v>
      </c>
      <c r="M12373" s="72" t="s">
        <v>254</v>
      </c>
    </row>
    <row r="12374" spans="1:13" s="3" customFormat="1" ht="12.75" x14ac:dyDescent="0.2">
      <c r="A12374" s="62" t="s">
        <v>31</v>
      </c>
      <c r="B12374" s="62" t="s">
        <v>217</v>
      </c>
      <c r="C12374" s="63">
        <v>16</v>
      </c>
      <c r="D12374" s="64" t="s">
        <v>13378</v>
      </c>
      <c r="E12374" s="64" t="s">
        <v>10744</v>
      </c>
      <c r="F12374" s="65">
        <v>60131500</v>
      </c>
      <c r="G12374" s="64" t="s">
        <v>13631</v>
      </c>
      <c r="H12374" s="64">
        <v>2</v>
      </c>
      <c r="I12374" s="64">
        <v>6</v>
      </c>
      <c r="J12374" s="66">
        <v>1</v>
      </c>
      <c r="K12374" s="67">
        <v>38000</v>
      </c>
      <c r="L12374" s="68" t="s">
        <v>15</v>
      </c>
      <c r="M12374" s="68" t="s">
        <v>254</v>
      </c>
    </row>
    <row r="12375" spans="1:13" s="3" customFormat="1" ht="12.75" x14ac:dyDescent="0.2">
      <c r="A12375" s="62" t="s">
        <v>31</v>
      </c>
      <c r="B12375" s="62" t="s">
        <v>217</v>
      </c>
      <c r="C12375" s="63">
        <v>16</v>
      </c>
      <c r="D12375" s="62" t="s">
        <v>13378</v>
      </c>
      <c r="E12375" s="62" t="s">
        <v>10745</v>
      </c>
      <c r="F12375" s="69">
        <v>60131500</v>
      </c>
      <c r="G12375" s="62" t="s">
        <v>13631</v>
      </c>
      <c r="H12375" s="62">
        <v>2</v>
      </c>
      <c r="I12375" s="62">
        <v>6</v>
      </c>
      <c r="J12375" s="70">
        <v>50</v>
      </c>
      <c r="K12375" s="71">
        <v>1400000</v>
      </c>
      <c r="L12375" s="72" t="s">
        <v>15</v>
      </c>
      <c r="M12375" s="72" t="s">
        <v>254</v>
      </c>
    </row>
    <row r="12376" spans="1:13" s="3" customFormat="1" ht="12.75" x14ac:dyDescent="0.2">
      <c r="A12376" s="62" t="s">
        <v>31</v>
      </c>
      <c r="B12376" s="62" t="s">
        <v>217</v>
      </c>
      <c r="C12376" s="63">
        <v>16</v>
      </c>
      <c r="D12376" s="64" t="s">
        <v>13378</v>
      </c>
      <c r="E12376" s="64" t="s">
        <v>10746</v>
      </c>
      <c r="F12376" s="65">
        <v>60131500</v>
      </c>
      <c r="G12376" s="64" t="s">
        <v>13631</v>
      </c>
      <c r="H12376" s="64">
        <v>2</v>
      </c>
      <c r="I12376" s="64">
        <v>6</v>
      </c>
      <c r="J12376" s="66">
        <v>1</v>
      </c>
      <c r="K12376" s="67">
        <v>38000</v>
      </c>
      <c r="L12376" s="68" t="s">
        <v>15</v>
      </c>
      <c r="M12376" s="68" t="s">
        <v>254</v>
      </c>
    </row>
    <row r="12377" spans="1:13" s="3" customFormat="1" ht="12.75" x14ac:dyDescent="0.2">
      <c r="A12377" s="62" t="s">
        <v>31</v>
      </c>
      <c r="B12377" s="62" t="s">
        <v>217</v>
      </c>
      <c r="C12377" s="63">
        <v>16</v>
      </c>
      <c r="D12377" s="62" t="s">
        <v>13378</v>
      </c>
      <c r="E12377" s="62" t="s">
        <v>10747</v>
      </c>
      <c r="F12377" s="69">
        <v>60131500</v>
      </c>
      <c r="G12377" s="62" t="s">
        <v>13631</v>
      </c>
      <c r="H12377" s="62">
        <v>2</v>
      </c>
      <c r="I12377" s="62">
        <v>6</v>
      </c>
      <c r="J12377" s="70">
        <v>1</v>
      </c>
      <c r="K12377" s="71">
        <v>85000</v>
      </c>
      <c r="L12377" s="72" t="s">
        <v>15</v>
      </c>
      <c r="M12377" s="72" t="s">
        <v>254</v>
      </c>
    </row>
    <row r="12378" spans="1:13" s="3" customFormat="1" ht="12.75" x14ac:dyDescent="0.2">
      <c r="A12378" s="62" t="s">
        <v>31</v>
      </c>
      <c r="B12378" s="62" t="s">
        <v>217</v>
      </c>
      <c r="C12378" s="63">
        <v>16</v>
      </c>
      <c r="D12378" s="64" t="s">
        <v>13378</v>
      </c>
      <c r="E12378" s="64" t="s">
        <v>10748</v>
      </c>
      <c r="F12378" s="65">
        <v>60131500</v>
      </c>
      <c r="G12378" s="64" t="s">
        <v>13631</v>
      </c>
      <c r="H12378" s="64">
        <v>2</v>
      </c>
      <c r="I12378" s="64">
        <v>6</v>
      </c>
      <c r="J12378" s="66">
        <v>6</v>
      </c>
      <c r="K12378" s="67">
        <v>180000</v>
      </c>
      <c r="L12378" s="68" t="s">
        <v>15</v>
      </c>
      <c r="M12378" s="68" t="s">
        <v>254</v>
      </c>
    </row>
    <row r="12379" spans="1:13" s="3" customFormat="1" ht="12.75" x14ac:dyDescent="0.2">
      <c r="A12379" s="62" t="s">
        <v>31</v>
      </c>
      <c r="B12379" s="62" t="s">
        <v>217</v>
      </c>
      <c r="C12379" s="63">
        <v>16</v>
      </c>
      <c r="D12379" s="62" t="s">
        <v>13378</v>
      </c>
      <c r="E12379" s="62" t="s">
        <v>10749</v>
      </c>
      <c r="F12379" s="69">
        <v>60131500</v>
      </c>
      <c r="G12379" s="62" t="s">
        <v>13631</v>
      </c>
      <c r="H12379" s="62">
        <v>2</v>
      </c>
      <c r="I12379" s="62">
        <v>6</v>
      </c>
      <c r="J12379" s="70">
        <v>6</v>
      </c>
      <c r="K12379" s="71">
        <v>60000</v>
      </c>
      <c r="L12379" s="72" t="s">
        <v>15</v>
      </c>
      <c r="M12379" s="72" t="s">
        <v>254</v>
      </c>
    </row>
    <row r="12380" spans="1:13" s="3" customFormat="1" ht="12.75" x14ac:dyDescent="0.2">
      <c r="A12380" s="62" t="s">
        <v>31</v>
      </c>
      <c r="B12380" s="62" t="s">
        <v>217</v>
      </c>
      <c r="C12380" s="63">
        <v>16</v>
      </c>
      <c r="D12380" s="64" t="s">
        <v>13378</v>
      </c>
      <c r="E12380" s="64" t="s">
        <v>10750</v>
      </c>
      <c r="F12380" s="65">
        <v>60131509</v>
      </c>
      <c r="G12380" s="64" t="s">
        <v>13631</v>
      </c>
      <c r="H12380" s="64">
        <v>2</v>
      </c>
      <c r="I12380" s="64">
        <v>6</v>
      </c>
      <c r="J12380" s="66">
        <v>1</v>
      </c>
      <c r="K12380" s="67">
        <v>422000</v>
      </c>
      <c r="L12380" s="68" t="s">
        <v>15</v>
      </c>
      <c r="M12380" s="68" t="s">
        <v>254</v>
      </c>
    </row>
    <row r="12381" spans="1:13" s="3" customFormat="1" ht="12.75" x14ac:dyDescent="0.2">
      <c r="A12381" s="62" t="s">
        <v>31</v>
      </c>
      <c r="B12381" s="62" t="s">
        <v>217</v>
      </c>
      <c r="C12381" s="63">
        <v>16</v>
      </c>
      <c r="D12381" s="62" t="s">
        <v>13378</v>
      </c>
      <c r="E12381" s="62" t="s">
        <v>10751</v>
      </c>
      <c r="F12381" s="69">
        <v>60131509</v>
      </c>
      <c r="G12381" s="62" t="s">
        <v>13631</v>
      </c>
      <c r="H12381" s="62">
        <v>2</v>
      </c>
      <c r="I12381" s="62">
        <v>6</v>
      </c>
      <c r="J12381" s="70">
        <v>2</v>
      </c>
      <c r="K12381" s="71">
        <v>970000</v>
      </c>
      <c r="L12381" s="72" t="s">
        <v>15</v>
      </c>
      <c r="M12381" s="72" t="s">
        <v>254</v>
      </c>
    </row>
    <row r="12382" spans="1:13" s="3" customFormat="1" ht="12.75" x14ac:dyDescent="0.2">
      <c r="A12382" s="62" t="s">
        <v>31</v>
      </c>
      <c r="B12382" s="62" t="s">
        <v>217</v>
      </c>
      <c r="C12382" s="63">
        <v>16</v>
      </c>
      <c r="D12382" s="64" t="s">
        <v>13378</v>
      </c>
      <c r="E12382" s="64" t="s">
        <v>10752</v>
      </c>
      <c r="F12382" s="65">
        <v>60121241</v>
      </c>
      <c r="G12382" s="64" t="s">
        <v>13631</v>
      </c>
      <c r="H12382" s="64">
        <v>2</v>
      </c>
      <c r="I12382" s="64">
        <v>6</v>
      </c>
      <c r="J12382" s="66">
        <v>1</v>
      </c>
      <c r="K12382" s="67">
        <v>140000</v>
      </c>
      <c r="L12382" s="68" t="s">
        <v>15</v>
      </c>
      <c r="M12382" s="68" t="s">
        <v>254</v>
      </c>
    </row>
    <row r="12383" spans="1:13" s="3" customFormat="1" ht="12.75" x14ac:dyDescent="0.2">
      <c r="A12383" s="62" t="s">
        <v>31</v>
      </c>
      <c r="B12383" s="62" t="s">
        <v>217</v>
      </c>
      <c r="C12383" s="63">
        <v>16</v>
      </c>
      <c r="D12383" s="62" t="s">
        <v>13378</v>
      </c>
      <c r="E12383" s="62" t="s">
        <v>10753</v>
      </c>
      <c r="F12383" s="69">
        <v>60131520</v>
      </c>
      <c r="G12383" s="62" t="s">
        <v>13631</v>
      </c>
      <c r="H12383" s="62">
        <v>2</v>
      </c>
      <c r="I12383" s="62">
        <v>6</v>
      </c>
      <c r="J12383" s="70">
        <v>1</v>
      </c>
      <c r="K12383" s="71">
        <v>28000</v>
      </c>
      <c r="L12383" s="72" t="s">
        <v>15</v>
      </c>
      <c r="M12383" s="72" t="s">
        <v>254</v>
      </c>
    </row>
    <row r="12384" spans="1:13" s="3" customFormat="1" ht="12.75" x14ac:dyDescent="0.2">
      <c r="A12384" s="62" t="s">
        <v>31</v>
      </c>
      <c r="B12384" s="62" t="s">
        <v>217</v>
      </c>
      <c r="C12384" s="63">
        <v>16</v>
      </c>
      <c r="D12384" s="64" t="s">
        <v>13378</v>
      </c>
      <c r="E12384" s="64" t="s">
        <v>10754</v>
      </c>
      <c r="F12384" s="65">
        <v>60131520</v>
      </c>
      <c r="G12384" s="64" t="s">
        <v>13631</v>
      </c>
      <c r="H12384" s="64">
        <v>2</v>
      </c>
      <c r="I12384" s="64">
        <v>6</v>
      </c>
      <c r="J12384" s="66">
        <v>1</v>
      </c>
      <c r="K12384" s="67">
        <v>28000</v>
      </c>
      <c r="L12384" s="68" t="s">
        <v>15</v>
      </c>
      <c r="M12384" s="68" t="s">
        <v>254</v>
      </c>
    </row>
    <row r="12385" spans="1:13" s="3" customFormat="1" ht="12.75" x14ac:dyDescent="0.2">
      <c r="A12385" s="62" t="s">
        <v>31</v>
      </c>
      <c r="B12385" s="62" t="s">
        <v>217</v>
      </c>
      <c r="C12385" s="63">
        <v>16</v>
      </c>
      <c r="D12385" s="62" t="s">
        <v>13378</v>
      </c>
      <c r="E12385" s="62" t="s">
        <v>10755</v>
      </c>
      <c r="F12385" s="69">
        <v>60131520</v>
      </c>
      <c r="G12385" s="62" t="s">
        <v>13631</v>
      </c>
      <c r="H12385" s="62">
        <v>2</v>
      </c>
      <c r="I12385" s="62">
        <v>6</v>
      </c>
      <c r="J12385" s="70">
        <v>1</v>
      </c>
      <c r="K12385" s="71">
        <v>90000</v>
      </c>
      <c r="L12385" s="72" t="s">
        <v>15</v>
      </c>
      <c r="M12385" s="72" t="s">
        <v>254</v>
      </c>
    </row>
    <row r="12386" spans="1:13" s="3" customFormat="1" ht="12.75" x14ac:dyDescent="0.2">
      <c r="A12386" s="62" t="s">
        <v>31</v>
      </c>
      <c r="B12386" s="62" t="s">
        <v>217</v>
      </c>
      <c r="C12386" s="63">
        <v>16</v>
      </c>
      <c r="D12386" s="64" t="s">
        <v>13378</v>
      </c>
      <c r="E12386" s="64" t="s">
        <v>10756</v>
      </c>
      <c r="F12386" s="65">
        <v>60131520</v>
      </c>
      <c r="G12386" s="64" t="s">
        <v>13631</v>
      </c>
      <c r="H12386" s="64">
        <v>2</v>
      </c>
      <c r="I12386" s="64">
        <v>6</v>
      </c>
      <c r="J12386" s="66">
        <v>1</v>
      </c>
      <c r="K12386" s="67">
        <v>250000</v>
      </c>
      <c r="L12386" s="68" t="s">
        <v>15</v>
      </c>
      <c r="M12386" s="68" t="s">
        <v>254</v>
      </c>
    </row>
    <row r="12387" spans="1:13" s="3" customFormat="1" ht="12.75" x14ac:dyDescent="0.2">
      <c r="A12387" s="62" t="s">
        <v>31</v>
      </c>
      <c r="B12387" s="62" t="s">
        <v>217</v>
      </c>
      <c r="C12387" s="63">
        <v>16</v>
      </c>
      <c r="D12387" s="62" t="s">
        <v>13378</v>
      </c>
      <c r="E12387" s="62" t="s">
        <v>10757</v>
      </c>
      <c r="F12387" s="69">
        <v>60131520</v>
      </c>
      <c r="G12387" s="62" t="s">
        <v>13631</v>
      </c>
      <c r="H12387" s="62">
        <v>2</v>
      </c>
      <c r="I12387" s="62">
        <v>6</v>
      </c>
      <c r="J12387" s="70">
        <v>1</v>
      </c>
      <c r="K12387" s="71">
        <v>250000</v>
      </c>
      <c r="L12387" s="72" t="s">
        <v>15</v>
      </c>
      <c r="M12387" s="72" t="s">
        <v>254</v>
      </c>
    </row>
    <row r="12388" spans="1:13" s="3" customFormat="1" ht="12.75" x14ac:dyDescent="0.2">
      <c r="A12388" s="62" t="s">
        <v>31</v>
      </c>
      <c r="B12388" s="62" t="s">
        <v>217</v>
      </c>
      <c r="C12388" s="63">
        <v>16</v>
      </c>
      <c r="D12388" s="64" t="s">
        <v>13378</v>
      </c>
      <c r="E12388" s="64" t="s">
        <v>10758</v>
      </c>
      <c r="F12388" s="65">
        <v>60131520</v>
      </c>
      <c r="G12388" s="64" t="s">
        <v>13631</v>
      </c>
      <c r="H12388" s="64">
        <v>2</v>
      </c>
      <c r="I12388" s="64">
        <v>6</v>
      </c>
      <c r="J12388" s="66">
        <v>1</v>
      </c>
      <c r="K12388" s="67">
        <v>285000</v>
      </c>
      <c r="L12388" s="68" t="s">
        <v>15</v>
      </c>
      <c r="M12388" s="68" t="s">
        <v>254</v>
      </c>
    </row>
    <row r="12389" spans="1:13" s="3" customFormat="1" ht="12.75" x14ac:dyDescent="0.2">
      <c r="A12389" s="62" t="s">
        <v>31</v>
      </c>
      <c r="B12389" s="62" t="s">
        <v>217</v>
      </c>
      <c r="C12389" s="63">
        <v>16</v>
      </c>
      <c r="D12389" s="62" t="s">
        <v>13378</v>
      </c>
      <c r="E12389" s="62" t="s">
        <v>10759</v>
      </c>
      <c r="F12389" s="69">
        <v>60131520</v>
      </c>
      <c r="G12389" s="62" t="s">
        <v>13631</v>
      </c>
      <c r="H12389" s="62">
        <v>2</v>
      </c>
      <c r="I12389" s="62">
        <v>6</v>
      </c>
      <c r="J12389" s="70">
        <v>1</v>
      </c>
      <c r="K12389" s="71">
        <v>284000</v>
      </c>
      <c r="L12389" s="72" t="s">
        <v>15</v>
      </c>
      <c r="M12389" s="72" t="s">
        <v>254</v>
      </c>
    </row>
    <row r="12390" spans="1:13" s="3" customFormat="1" ht="12.75" x14ac:dyDescent="0.2">
      <c r="A12390" s="62" t="s">
        <v>31</v>
      </c>
      <c r="B12390" s="62" t="s">
        <v>217</v>
      </c>
      <c r="C12390" s="63">
        <v>16</v>
      </c>
      <c r="D12390" s="64" t="s">
        <v>13378</v>
      </c>
      <c r="E12390" s="64" t="s">
        <v>10760</v>
      </c>
      <c r="F12390" s="65">
        <v>60131500</v>
      </c>
      <c r="G12390" s="64" t="s">
        <v>13631</v>
      </c>
      <c r="H12390" s="64">
        <v>2</v>
      </c>
      <c r="I12390" s="64">
        <v>6</v>
      </c>
      <c r="J12390" s="66">
        <v>1</v>
      </c>
      <c r="K12390" s="67">
        <v>240000</v>
      </c>
      <c r="L12390" s="68" t="s">
        <v>15</v>
      </c>
      <c r="M12390" s="68" t="s">
        <v>254</v>
      </c>
    </row>
    <row r="12391" spans="1:13" s="3" customFormat="1" ht="12.75" x14ac:dyDescent="0.2">
      <c r="A12391" s="62" t="s">
        <v>31</v>
      </c>
      <c r="B12391" s="62" t="s">
        <v>217</v>
      </c>
      <c r="C12391" s="63">
        <v>16</v>
      </c>
      <c r="D12391" s="62" t="s">
        <v>13378</v>
      </c>
      <c r="E12391" s="62" t="s">
        <v>10761</v>
      </c>
      <c r="F12391" s="69">
        <v>60131401</v>
      </c>
      <c r="G12391" s="62" t="s">
        <v>13631</v>
      </c>
      <c r="H12391" s="62">
        <v>2</v>
      </c>
      <c r="I12391" s="62">
        <v>6</v>
      </c>
      <c r="J12391" s="70">
        <v>1</v>
      </c>
      <c r="K12391" s="71">
        <v>390000</v>
      </c>
      <c r="L12391" s="72" t="s">
        <v>15</v>
      </c>
      <c r="M12391" s="72" t="s">
        <v>254</v>
      </c>
    </row>
    <row r="12392" spans="1:13" s="3" customFormat="1" ht="12.75" x14ac:dyDescent="0.2">
      <c r="A12392" s="62" t="s">
        <v>31</v>
      </c>
      <c r="B12392" s="62" t="s">
        <v>217</v>
      </c>
      <c r="C12392" s="63">
        <v>16</v>
      </c>
      <c r="D12392" s="64" t="s">
        <v>13378</v>
      </c>
      <c r="E12392" s="64" t="s">
        <v>10762</v>
      </c>
      <c r="F12392" s="65">
        <v>60131507</v>
      </c>
      <c r="G12392" s="64" t="s">
        <v>13631</v>
      </c>
      <c r="H12392" s="64">
        <v>2</v>
      </c>
      <c r="I12392" s="64">
        <v>6</v>
      </c>
      <c r="J12392" s="66">
        <v>1</v>
      </c>
      <c r="K12392" s="67">
        <v>284000</v>
      </c>
      <c r="L12392" s="68" t="s">
        <v>15</v>
      </c>
      <c r="M12392" s="68" t="s">
        <v>254</v>
      </c>
    </row>
    <row r="12393" spans="1:13" s="3" customFormat="1" ht="12.75" x14ac:dyDescent="0.2">
      <c r="A12393" s="62" t="s">
        <v>31</v>
      </c>
      <c r="B12393" s="62" t="s">
        <v>217</v>
      </c>
      <c r="C12393" s="63">
        <v>16</v>
      </c>
      <c r="D12393" s="62" t="s">
        <v>13378</v>
      </c>
      <c r="E12393" s="62" t="s">
        <v>10763</v>
      </c>
      <c r="F12393" s="69">
        <v>60131500</v>
      </c>
      <c r="G12393" s="62" t="s">
        <v>13631</v>
      </c>
      <c r="H12393" s="62">
        <v>2</v>
      </c>
      <c r="I12393" s="62">
        <v>6</v>
      </c>
      <c r="J12393" s="70">
        <v>15</v>
      </c>
      <c r="K12393" s="71">
        <v>42000</v>
      </c>
      <c r="L12393" s="72" t="s">
        <v>15</v>
      </c>
      <c r="M12393" s="72" t="s">
        <v>254</v>
      </c>
    </row>
    <row r="12394" spans="1:13" s="3" customFormat="1" ht="12.75" x14ac:dyDescent="0.2">
      <c r="A12394" s="62" t="s">
        <v>31</v>
      </c>
      <c r="B12394" s="62" t="s">
        <v>217</v>
      </c>
      <c r="C12394" s="63">
        <v>16</v>
      </c>
      <c r="D12394" s="64" t="s">
        <v>13378</v>
      </c>
      <c r="E12394" s="64" t="s">
        <v>10764</v>
      </c>
      <c r="F12394" s="65">
        <v>60131500</v>
      </c>
      <c r="G12394" s="64" t="s">
        <v>13631</v>
      </c>
      <c r="H12394" s="64">
        <v>2</v>
      </c>
      <c r="I12394" s="64">
        <v>6</v>
      </c>
      <c r="J12394" s="66">
        <v>15</v>
      </c>
      <c r="K12394" s="67">
        <v>42000</v>
      </c>
      <c r="L12394" s="68" t="s">
        <v>15</v>
      </c>
      <c r="M12394" s="68" t="s">
        <v>254</v>
      </c>
    </row>
    <row r="12395" spans="1:13" s="3" customFormat="1" ht="12.75" x14ac:dyDescent="0.2">
      <c r="A12395" s="62" t="s">
        <v>31</v>
      </c>
      <c r="B12395" s="62" t="s">
        <v>217</v>
      </c>
      <c r="C12395" s="63">
        <v>16</v>
      </c>
      <c r="D12395" s="62" t="s">
        <v>13378</v>
      </c>
      <c r="E12395" s="62" t="s">
        <v>10765</v>
      </c>
      <c r="F12395" s="69">
        <v>60131500</v>
      </c>
      <c r="G12395" s="62" t="s">
        <v>13631</v>
      </c>
      <c r="H12395" s="62">
        <v>2</v>
      </c>
      <c r="I12395" s="62">
        <v>6</v>
      </c>
      <c r="J12395" s="70">
        <v>15</v>
      </c>
      <c r="K12395" s="71">
        <v>42000</v>
      </c>
      <c r="L12395" s="72" t="s">
        <v>15</v>
      </c>
      <c r="M12395" s="72" t="s">
        <v>254</v>
      </c>
    </row>
    <row r="12396" spans="1:13" s="3" customFormat="1" ht="12.75" x14ac:dyDescent="0.2">
      <c r="A12396" s="62" t="s">
        <v>31</v>
      </c>
      <c r="B12396" s="62" t="s">
        <v>217</v>
      </c>
      <c r="C12396" s="63">
        <v>16</v>
      </c>
      <c r="D12396" s="64" t="s">
        <v>13378</v>
      </c>
      <c r="E12396" s="64" t="s">
        <v>10766</v>
      </c>
      <c r="F12396" s="65">
        <v>60131500</v>
      </c>
      <c r="G12396" s="64" t="s">
        <v>13631</v>
      </c>
      <c r="H12396" s="64">
        <v>2</v>
      </c>
      <c r="I12396" s="64">
        <v>6</v>
      </c>
      <c r="J12396" s="66">
        <v>15</v>
      </c>
      <c r="K12396" s="67">
        <v>42000</v>
      </c>
      <c r="L12396" s="68" t="s">
        <v>15</v>
      </c>
      <c r="M12396" s="68" t="s">
        <v>254</v>
      </c>
    </row>
    <row r="12397" spans="1:13" s="3" customFormat="1" ht="12.75" x14ac:dyDescent="0.2">
      <c r="A12397" s="62" t="s">
        <v>31</v>
      </c>
      <c r="B12397" s="62" t="s">
        <v>217</v>
      </c>
      <c r="C12397" s="63">
        <v>16</v>
      </c>
      <c r="D12397" s="62" t="s">
        <v>13378</v>
      </c>
      <c r="E12397" s="62" t="s">
        <v>10767</v>
      </c>
      <c r="F12397" s="69">
        <v>60131500</v>
      </c>
      <c r="G12397" s="62" t="s">
        <v>13631</v>
      </c>
      <c r="H12397" s="62">
        <v>2</v>
      </c>
      <c r="I12397" s="62">
        <v>6</v>
      </c>
      <c r="J12397" s="70">
        <v>15</v>
      </c>
      <c r="K12397" s="71">
        <v>42000</v>
      </c>
      <c r="L12397" s="72" t="s">
        <v>15</v>
      </c>
      <c r="M12397" s="72" t="s">
        <v>254</v>
      </c>
    </row>
    <row r="12398" spans="1:13" s="3" customFormat="1" ht="12.75" x14ac:dyDescent="0.2">
      <c r="A12398" s="62" t="s">
        <v>31</v>
      </c>
      <c r="B12398" s="62" t="s">
        <v>217</v>
      </c>
      <c r="C12398" s="63">
        <v>16</v>
      </c>
      <c r="D12398" s="64" t="s">
        <v>13378</v>
      </c>
      <c r="E12398" s="64" t="s">
        <v>10768</v>
      </c>
      <c r="F12398" s="65">
        <v>60131500</v>
      </c>
      <c r="G12398" s="64" t="s">
        <v>13631</v>
      </c>
      <c r="H12398" s="64">
        <v>2</v>
      </c>
      <c r="I12398" s="64">
        <v>6</v>
      </c>
      <c r="J12398" s="66">
        <v>15</v>
      </c>
      <c r="K12398" s="67">
        <v>42000</v>
      </c>
      <c r="L12398" s="68" t="s">
        <v>15</v>
      </c>
      <c r="M12398" s="68" t="s">
        <v>254</v>
      </c>
    </row>
    <row r="12399" spans="1:13" s="3" customFormat="1" ht="12.75" x14ac:dyDescent="0.2">
      <c r="A12399" s="62" t="s">
        <v>31</v>
      </c>
      <c r="B12399" s="62" t="s">
        <v>217</v>
      </c>
      <c r="C12399" s="63">
        <v>16</v>
      </c>
      <c r="D12399" s="62" t="s">
        <v>13378</v>
      </c>
      <c r="E12399" s="62" t="s">
        <v>10769</v>
      </c>
      <c r="F12399" s="69">
        <v>60131500</v>
      </c>
      <c r="G12399" s="62" t="s">
        <v>13631</v>
      </c>
      <c r="H12399" s="62">
        <v>2</v>
      </c>
      <c r="I12399" s="62">
        <v>6</v>
      </c>
      <c r="J12399" s="70">
        <v>15</v>
      </c>
      <c r="K12399" s="71">
        <v>42000</v>
      </c>
      <c r="L12399" s="72" t="s">
        <v>15</v>
      </c>
      <c r="M12399" s="72" t="s">
        <v>254</v>
      </c>
    </row>
    <row r="12400" spans="1:13" s="3" customFormat="1" ht="12.75" x14ac:dyDescent="0.2">
      <c r="A12400" s="62" t="s">
        <v>31</v>
      </c>
      <c r="B12400" s="62" t="s">
        <v>217</v>
      </c>
      <c r="C12400" s="63">
        <v>16</v>
      </c>
      <c r="D12400" s="64" t="s">
        <v>13378</v>
      </c>
      <c r="E12400" s="64" t="s">
        <v>10770</v>
      </c>
      <c r="F12400" s="65">
        <v>60131500</v>
      </c>
      <c r="G12400" s="64" t="s">
        <v>13631</v>
      </c>
      <c r="H12400" s="64">
        <v>2</v>
      </c>
      <c r="I12400" s="64">
        <v>6</v>
      </c>
      <c r="J12400" s="66">
        <v>15</v>
      </c>
      <c r="K12400" s="67">
        <v>42000</v>
      </c>
      <c r="L12400" s="68" t="s">
        <v>15</v>
      </c>
      <c r="M12400" s="68" t="s">
        <v>254</v>
      </c>
    </row>
    <row r="12401" spans="1:13" s="3" customFormat="1" ht="12.75" x14ac:dyDescent="0.2">
      <c r="A12401" s="62" t="s">
        <v>31</v>
      </c>
      <c r="B12401" s="62" t="s">
        <v>217</v>
      </c>
      <c r="C12401" s="63">
        <v>16</v>
      </c>
      <c r="D12401" s="62" t="s">
        <v>13378</v>
      </c>
      <c r="E12401" s="62" t="s">
        <v>10771</v>
      </c>
      <c r="F12401" s="69">
        <v>60131500</v>
      </c>
      <c r="G12401" s="62" t="s">
        <v>13631</v>
      </c>
      <c r="H12401" s="62">
        <v>2</v>
      </c>
      <c r="I12401" s="62">
        <v>6</v>
      </c>
      <c r="J12401" s="70">
        <v>6</v>
      </c>
      <c r="K12401" s="71">
        <v>288000</v>
      </c>
      <c r="L12401" s="72" t="s">
        <v>15</v>
      </c>
      <c r="M12401" s="72" t="s">
        <v>254</v>
      </c>
    </row>
    <row r="12402" spans="1:13" s="3" customFormat="1" ht="12.75" x14ac:dyDescent="0.2">
      <c r="A12402" s="62" t="s">
        <v>31</v>
      </c>
      <c r="B12402" s="62" t="s">
        <v>217</v>
      </c>
      <c r="C12402" s="63">
        <v>16</v>
      </c>
      <c r="D12402" s="64" t="s">
        <v>13378</v>
      </c>
      <c r="E12402" s="64" t="s">
        <v>10772</v>
      </c>
      <c r="F12402" s="65">
        <v>30266404</v>
      </c>
      <c r="G12402" s="64" t="s">
        <v>13631</v>
      </c>
      <c r="H12402" s="64">
        <v>2</v>
      </c>
      <c r="I12402" s="64">
        <v>6</v>
      </c>
      <c r="J12402" s="66">
        <v>2</v>
      </c>
      <c r="K12402" s="67">
        <v>132800</v>
      </c>
      <c r="L12402" s="68" t="s">
        <v>15</v>
      </c>
      <c r="M12402" s="68" t="s">
        <v>254</v>
      </c>
    </row>
    <row r="12403" spans="1:13" s="3" customFormat="1" ht="12.75" x14ac:dyDescent="0.2">
      <c r="A12403" s="62" t="s">
        <v>31</v>
      </c>
      <c r="B12403" s="62" t="s">
        <v>217</v>
      </c>
      <c r="C12403" s="63">
        <v>16</v>
      </c>
      <c r="D12403" s="62" t="s">
        <v>13378</v>
      </c>
      <c r="E12403" s="62" t="s">
        <v>10773</v>
      </c>
      <c r="F12403" s="69">
        <v>30266404</v>
      </c>
      <c r="G12403" s="62" t="s">
        <v>13631</v>
      </c>
      <c r="H12403" s="62">
        <v>2</v>
      </c>
      <c r="I12403" s="62">
        <v>6</v>
      </c>
      <c r="J12403" s="70">
        <v>2</v>
      </c>
      <c r="K12403" s="71">
        <v>142400</v>
      </c>
      <c r="L12403" s="72" t="s">
        <v>15</v>
      </c>
      <c r="M12403" s="72" t="s">
        <v>254</v>
      </c>
    </row>
    <row r="12404" spans="1:13" s="3" customFormat="1" ht="12.75" x14ac:dyDescent="0.2">
      <c r="A12404" s="62" t="s">
        <v>31</v>
      </c>
      <c r="B12404" s="62" t="s">
        <v>217</v>
      </c>
      <c r="C12404" s="63">
        <v>16</v>
      </c>
      <c r="D12404" s="64" t="s">
        <v>13378</v>
      </c>
      <c r="E12404" s="64" t="s">
        <v>10774</v>
      </c>
      <c r="F12404" s="65">
        <v>30266404</v>
      </c>
      <c r="G12404" s="64" t="s">
        <v>13631</v>
      </c>
      <c r="H12404" s="64">
        <v>2</v>
      </c>
      <c r="I12404" s="64">
        <v>6</v>
      </c>
      <c r="J12404" s="66">
        <v>2</v>
      </c>
      <c r="K12404" s="67">
        <v>144000</v>
      </c>
      <c r="L12404" s="68" t="s">
        <v>15</v>
      </c>
      <c r="M12404" s="68" t="s">
        <v>254</v>
      </c>
    </row>
    <row r="12405" spans="1:13" s="3" customFormat="1" ht="12.75" x14ac:dyDescent="0.2">
      <c r="A12405" s="62" t="s">
        <v>31</v>
      </c>
      <c r="B12405" s="62" t="s">
        <v>217</v>
      </c>
      <c r="C12405" s="63">
        <v>16</v>
      </c>
      <c r="D12405" s="62" t="s">
        <v>13378</v>
      </c>
      <c r="E12405" s="62" t="s">
        <v>10775</v>
      </c>
      <c r="F12405" s="69">
        <v>30266404</v>
      </c>
      <c r="G12405" s="62" t="s">
        <v>13631</v>
      </c>
      <c r="H12405" s="62">
        <v>2</v>
      </c>
      <c r="I12405" s="62">
        <v>6</v>
      </c>
      <c r="J12405" s="70">
        <v>2</v>
      </c>
      <c r="K12405" s="71">
        <v>147200</v>
      </c>
      <c r="L12405" s="72" t="s">
        <v>15</v>
      </c>
      <c r="M12405" s="72" t="s">
        <v>254</v>
      </c>
    </row>
    <row r="12406" spans="1:13" s="3" customFormat="1" ht="12.75" x14ac:dyDescent="0.2">
      <c r="A12406" s="62" t="s">
        <v>31</v>
      </c>
      <c r="B12406" s="62" t="s">
        <v>217</v>
      </c>
      <c r="C12406" s="63">
        <v>16</v>
      </c>
      <c r="D12406" s="64" t="s">
        <v>13378</v>
      </c>
      <c r="E12406" s="64" t="s">
        <v>10776</v>
      </c>
      <c r="F12406" s="65">
        <v>30266404</v>
      </c>
      <c r="G12406" s="64" t="s">
        <v>13631</v>
      </c>
      <c r="H12406" s="64">
        <v>2</v>
      </c>
      <c r="I12406" s="64">
        <v>6</v>
      </c>
      <c r="J12406" s="66">
        <v>2</v>
      </c>
      <c r="K12406" s="67">
        <v>153600</v>
      </c>
      <c r="L12406" s="68" t="s">
        <v>15</v>
      </c>
      <c r="M12406" s="68" t="s">
        <v>254</v>
      </c>
    </row>
    <row r="12407" spans="1:13" s="3" customFormat="1" ht="12.75" x14ac:dyDescent="0.2">
      <c r="A12407" s="62" t="s">
        <v>31</v>
      </c>
      <c r="B12407" s="62" t="s">
        <v>217</v>
      </c>
      <c r="C12407" s="63">
        <v>16</v>
      </c>
      <c r="D12407" s="62" t="s">
        <v>13378</v>
      </c>
      <c r="E12407" s="62" t="s">
        <v>10777</v>
      </c>
      <c r="F12407" s="69">
        <v>30266404</v>
      </c>
      <c r="G12407" s="62" t="s">
        <v>13631</v>
      </c>
      <c r="H12407" s="62">
        <v>2</v>
      </c>
      <c r="I12407" s="62">
        <v>6</v>
      </c>
      <c r="J12407" s="70">
        <v>2</v>
      </c>
      <c r="K12407" s="71">
        <v>164800</v>
      </c>
      <c r="L12407" s="72" t="s">
        <v>15</v>
      </c>
      <c r="M12407" s="72" t="s">
        <v>254</v>
      </c>
    </row>
    <row r="12408" spans="1:13" s="3" customFormat="1" ht="12.75" x14ac:dyDescent="0.2">
      <c r="A12408" s="62" t="s">
        <v>31</v>
      </c>
      <c r="B12408" s="62" t="s">
        <v>217</v>
      </c>
      <c r="C12408" s="63">
        <v>16</v>
      </c>
      <c r="D12408" s="64" t="s">
        <v>13378</v>
      </c>
      <c r="E12408" s="64" t="s">
        <v>10778</v>
      </c>
      <c r="F12408" s="65">
        <v>30266404</v>
      </c>
      <c r="G12408" s="64" t="s">
        <v>13631</v>
      </c>
      <c r="H12408" s="64">
        <v>2</v>
      </c>
      <c r="I12408" s="64">
        <v>6</v>
      </c>
      <c r="J12408" s="66">
        <v>2</v>
      </c>
      <c r="K12408" s="67">
        <v>198400</v>
      </c>
      <c r="L12408" s="68" t="s">
        <v>15</v>
      </c>
      <c r="M12408" s="68" t="s">
        <v>254</v>
      </c>
    </row>
    <row r="12409" spans="1:13" s="3" customFormat="1" ht="12.75" x14ac:dyDescent="0.2">
      <c r="A12409" s="62" t="s">
        <v>31</v>
      </c>
      <c r="B12409" s="62" t="s">
        <v>219</v>
      </c>
      <c r="C12409" s="63">
        <v>16</v>
      </c>
      <c r="D12409" s="62" t="s">
        <v>13379</v>
      </c>
      <c r="E12409" s="62" t="s">
        <v>10779</v>
      </c>
      <c r="F12409" s="69">
        <v>47131603</v>
      </c>
      <c r="G12409" s="62" t="s">
        <v>13630</v>
      </c>
      <c r="H12409" s="62">
        <v>1</v>
      </c>
      <c r="I12409" s="62">
        <v>6</v>
      </c>
      <c r="J12409" s="70">
        <v>500</v>
      </c>
      <c r="K12409" s="71">
        <v>100000</v>
      </c>
      <c r="L12409" s="72" t="s">
        <v>15</v>
      </c>
      <c r="M12409" s="72" t="s">
        <v>254</v>
      </c>
    </row>
    <row r="12410" spans="1:13" s="3" customFormat="1" ht="12.75" x14ac:dyDescent="0.2">
      <c r="A12410" s="62" t="s">
        <v>31</v>
      </c>
      <c r="B12410" s="62" t="s">
        <v>854</v>
      </c>
      <c r="C12410" s="63">
        <v>16</v>
      </c>
      <c r="D12410" s="64" t="s">
        <v>13473</v>
      </c>
      <c r="E12410" s="64" t="s">
        <v>10780</v>
      </c>
      <c r="F12410" s="65">
        <v>53131643</v>
      </c>
      <c r="G12410" s="64" t="s">
        <v>13630</v>
      </c>
      <c r="H12410" s="64">
        <v>1</v>
      </c>
      <c r="I12410" s="64">
        <v>6</v>
      </c>
      <c r="J12410" s="66">
        <v>1</v>
      </c>
      <c r="K12410" s="67">
        <v>160000</v>
      </c>
      <c r="L12410" s="68" t="s">
        <v>15</v>
      </c>
      <c r="M12410" s="68" t="s">
        <v>254</v>
      </c>
    </row>
    <row r="12411" spans="1:13" s="3" customFormat="1" ht="12.75" x14ac:dyDescent="0.2">
      <c r="A12411" s="62" t="s">
        <v>31</v>
      </c>
      <c r="B12411" s="62" t="s">
        <v>219</v>
      </c>
      <c r="C12411" s="63">
        <v>16</v>
      </c>
      <c r="D12411" s="62" t="s">
        <v>13379</v>
      </c>
      <c r="E12411" s="62" t="s">
        <v>10781</v>
      </c>
      <c r="F12411" s="69">
        <v>53131603</v>
      </c>
      <c r="G12411" s="62" t="s">
        <v>13630</v>
      </c>
      <c r="H12411" s="62">
        <v>1</v>
      </c>
      <c r="I12411" s="62">
        <v>6</v>
      </c>
      <c r="J12411" s="70">
        <v>1</v>
      </c>
      <c r="K12411" s="71">
        <v>120000</v>
      </c>
      <c r="L12411" s="72" t="s">
        <v>15</v>
      </c>
      <c r="M12411" s="72" t="s">
        <v>254</v>
      </c>
    </row>
    <row r="12412" spans="1:13" s="3" customFormat="1" ht="12.75" x14ac:dyDescent="0.2">
      <c r="A12412" s="62" t="s">
        <v>31</v>
      </c>
      <c r="B12412" s="62" t="s">
        <v>219</v>
      </c>
      <c r="C12412" s="63">
        <v>16</v>
      </c>
      <c r="D12412" s="64" t="s">
        <v>13379</v>
      </c>
      <c r="E12412" s="64" t="s">
        <v>10782</v>
      </c>
      <c r="F12412" s="65">
        <v>52141705</v>
      </c>
      <c r="G12412" s="64" t="s">
        <v>13630</v>
      </c>
      <c r="H12412" s="64">
        <v>1</v>
      </c>
      <c r="I12412" s="64">
        <v>6</v>
      </c>
      <c r="J12412" s="66">
        <v>5</v>
      </c>
      <c r="K12412" s="67">
        <v>225000</v>
      </c>
      <c r="L12412" s="68" t="s">
        <v>15</v>
      </c>
      <c r="M12412" s="68" t="s">
        <v>254</v>
      </c>
    </row>
    <row r="12413" spans="1:13" s="3" customFormat="1" ht="12.75" x14ac:dyDescent="0.2">
      <c r="A12413" s="62" t="s">
        <v>31</v>
      </c>
      <c r="B12413" s="62" t="s">
        <v>219</v>
      </c>
      <c r="C12413" s="63">
        <v>16</v>
      </c>
      <c r="D12413" s="62" t="s">
        <v>13379</v>
      </c>
      <c r="E12413" s="62" t="s">
        <v>10783</v>
      </c>
      <c r="F12413" s="69">
        <v>44121618</v>
      </c>
      <c r="G12413" s="62" t="s">
        <v>13630</v>
      </c>
      <c r="H12413" s="62">
        <v>1</v>
      </c>
      <c r="I12413" s="62">
        <v>6</v>
      </c>
      <c r="J12413" s="70">
        <v>2</v>
      </c>
      <c r="K12413" s="71">
        <v>90000</v>
      </c>
      <c r="L12413" s="72" t="s">
        <v>15</v>
      </c>
      <c r="M12413" s="72" t="s">
        <v>254</v>
      </c>
    </row>
    <row r="12414" spans="1:13" s="3" customFormat="1" ht="12.75" x14ac:dyDescent="0.2">
      <c r="A12414" s="62" t="s">
        <v>31</v>
      </c>
      <c r="B12414" s="62" t="s">
        <v>219</v>
      </c>
      <c r="C12414" s="63">
        <v>16</v>
      </c>
      <c r="D12414" s="64" t="s">
        <v>13379</v>
      </c>
      <c r="E12414" s="64" t="s">
        <v>10784</v>
      </c>
      <c r="F12414" s="65">
        <v>27111602</v>
      </c>
      <c r="G12414" s="64" t="s">
        <v>13630</v>
      </c>
      <c r="H12414" s="64">
        <v>2</v>
      </c>
      <c r="I12414" s="64">
        <v>5</v>
      </c>
      <c r="J12414" s="66">
        <v>1</v>
      </c>
      <c r="K12414" s="67">
        <v>59000</v>
      </c>
      <c r="L12414" s="68" t="s">
        <v>15</v>
      </c>
      <c r="M12414" s="68" t="s">
        <v>254</v>
      </c>
    </row>
    <row r="12415" spans="1:13" s="3" customFormat="1" ht="12.75" x14ac:dyDescent="0.2">
      <c r="A12415" s="62" t="s">
        <v>31</v>
      </c>
      <c r="B12415" s="62" t="s">
        <v>219</v>
      </c>
      <c r="C12415" s="63">
        <v>16</v>
      </c>
      <c r="D12415" s="62" t="s">
        <v>13379</v>
      </c>
      <c r="E12415" s="62" t="s">
        <v>10785</v>
      </c>
      <c r="F12415" s="69">
        <v>30102400</v>
      </c>
      <c r="G12415" s="62" t="s">
        <v>13630</v>
      </c>
      <c r="H12415" s="62">
        <v>2</v>
      </c>
      <c r="I12415" s="62">
        <v>5</v>
      </c>
      <c r="J12415" s="70">
        <v>1</v>
      </c>
      <c r="K12415" s="71">
        <v>726000</v>
      </c>
      <c r="L12415" s="72" t="s">
        <v>15</v>
      </c>
      <c r="M12415" s="72" t="s">
        <v>254</v>
      </c>
    </row>
    <row r="12416" spans="1:13" s="3" customFormat="1" ht="12.75" x14ac:dyDescent="0.2">
      <c r="A12416" s="62" t="s">
        <v>31</v>
      </c>
      <c r="B12416" s="62" t="s">
        <v>219</v>
      </c>
      <c r="C12416" s="63">
        <v>16</v>
      </c>
      <c r="D12416" s="64" t="s">
        <v>13379</v>
      </c>
      <c r="E12416" s="64" t="s">
        <v>10786</v>
      </c>
      <c r="F12416" s="65">
        <v>30102400</v>
      </c>
      <c r="G12416" s="64" t="s">
        <v>13630</v>
      </c>
      <c r="H12416" s="64">
        <v>2</v>
      </c>
      <c r="I12416" s="64">
        <v>5</v>
      </c>
      <c r="J12416" s="66">
        <v>1</v>
      </c>
      <c r="K12416" s="67">
        <v>164000</v>
      </c>
      <c r="L12416" s="68" t="s">
        <v>15</v>
      </c>
      <c r="M12416" s="68" t="s">
        <v>254</v>
      </c>
    </row>
    <row r="12417" spans="1:13" s="3" customFormat="1" ht="12.75" x14ac:dyDescent="0.2">
      <c r="A12417" s="62" t="s">
        <v>31</v>
      </c>
      <c r="B12417" s="62" t="s">
        <v>219</v>
      </c>
      <c r="C12417" s="63">
        <v>16</v>
      </c>
      <c r="D12417" s="62" t="s">
        <v>13379</v>
      </c>
      <c r="E12417" s="62" t="s">
        <v>10787</v>
      </c>
      <c r="F12417" s="69">
        <v>53121500</v>
      </c>
      <c r="G12417" s="62" t="s">
        <v>13630</v>
      </c>
      <c r="H12417" s="62">
        <v>2</v>
      </c>
      <c r="I12417" s="62">
        <v>5</v>
      </c>
      <c r="J12417" s="70">
        <v>1</v>
      </c>
      <c r="K12417" s="71">
        <v>250000</v>
      </c>
      <c r="L12417" s="72" t="s">
        <v>15</v>
      </c>
      <c r="M12417" s="72" t="s">
        <v>254</v>
      </c>
    </row>
    <row r="12418" spans="1:13" s="3" customFormat="1" ht="12.75" x14ac:dyDescent="0.2">
      <c r="A12418" s="62" t="s">
        <v>31</v>
      </c>
      <c r="B12418" s="62" t="s">
        <v>219</v>
      </c>
      <c r="C12418" s="63">
        <v>16</v>
      </c>
      <c r="D12418" s="64" t="s">
        <v>13379</v>
      </c>
      <c r="E12418" s="64" t="s">
        <v>10788</v>
      </c>
      <c r="F12418" s="65">
        <v>44102904</v>
      </c>
      <c r="G12418" s="64" t="s">
        <v>13630</v>
      </c>
      <c r="H12418" s="64">
        <v>2</v>
      </c>
      <c r="I12418" s="64">
        <v>5</v>
      </c>
      <c r="J12418" s="66">
        <v>2</v>
      </c>
      <c r="K12418" s="67">
        <v>900000</v>
      </c>
      <c r="L12418" s="68" t="s">
        <v>15</v>
      </c>
      <c r="M12418" s="68" t="s">
        <v>254</v>
      </c>
    </row>
    <row r="12419" spans="1:13" s="3" customFormat="1" ht="12.75" x14ac:dyDescent="0.2">
      <c r="A12419" s="62" t="s">
        <v>31</v>
      </c>
      <c r="B12419" s="62" t="s">
        <v>855</v>
      </c>
      <c r="C12419" s="63">
        <v>16</v>
      </c>
      <c r="D12419" s="62" t="s">
        <v>13474</v>
      </c>
      <c r="E12419" s="62" t="s">
        <v>10789</v>
      </c>
      <c r="F12419" s="69">
        <v>39121311</v>
      </c>
      <c r="G12419" s="62" t="s">
        <v>13631</v>
      </c>
      <c r="H12419" s="62">
        <v>1</v>
      </c>
      <c r="I12419" s="62">
        <v>10</v>
      </c>
      <c r="J12419" s="70">
        <v>16000000</v>
      </c>
      <c r="K12419" s="71">
        <v>16000000</v>
      </c>
      <c r="L12419" s="72" t="s">
        <v>13</v>
      </c>
      <c r="M12419" s="72" t="s">
        <v>254</v>
      </c>
    </row>
    <row r="12420" spans="1:13" s="3" customFormat="1" ht="12.75" x14ac:dyDescent="0.2">
      <c r="A12420" s="62" t="s">
        <v>31</v>
      </c>
      <c r="B12420" s="62" t="s">
        <v>312</v>
      </c>
      <c r="C12420" s="63">
        <v>16</v>
      </c>
      <c r="D12420" s="64" t="s">
        <v>13465</v>
      </c>
      <c r="E12420" s="64" t="s">
        <v>10790</v>
      </c>
      <c r="F12420" s="65">
        <v>39101600</v>
      </c>
      <c r="G12420" s="64" t="s">
        <v>13631</v>
      </c>
      <c r="H12420" s="64">
        <v>1</v>
      </c>
      <c r="I12420" s="64">
        <v>10</v>
      </c>
      <c r="J12420" s="66">
        <v>9000000</v>
      </c>
      <c r="K12420" s="67">
        <v>9000000</v>
      </c>
      <c r="L12420" s="68" t="s">
        <v>13</v>
      </c>
      <c r="M12420" s="68" t="s">
        <v>254</v>
      </c>
    </row>
    <row r="12421" spans="1:13" s="3" customFormat="1" ht="12.75" x14ac:dyDescent="0.2">
      <c r="A12421" s="62" t="s">
        <v>31</v>
      </c>
      <c r="B12421" s="62" t="s">
        <v>477</v>
      </c>
      <c r="C12421" s="63">
        <v>16</v>
      </c>
      <c r="D12421" s="62" t="s">
        <v>13442</v>
      </c>
      <c r="E12421" s="62" t="s">
        <v>10791</v>
      </c>
      <c r="F12421" s="69">
        <v>81111800</v>
      </c>
      <c r="G12421" s="62" t="s">
        <v>253</v>
      </c>
      <c r="H12421" s="62">
        <v>1</v>
      </c>
      <c r="I12421" s="62">
        <v>12</v>
      </c>
      <c r="J12421" s="70">
        <v>1</v>
      </c>
      <c r="K12421" s="71">
        <v>29750000</v>
      </c>
      <c r="L12421" s="72" t="s">
        <v>13</v>
      </c>
      <c r="M12421" s="72" t="s">
        <v>254</v>
      </c>
    </row>
    <row r="12422" spans="1:13" s="3" customFormat="1" ht="12.75" x14ac:dyDescent="0.2">
      <c r="A12422" s="62" t="s">
        <v>31</v>
      </c>
      <c r="B12422" s="62" t="s">
        <v>477</v>
      </c>
      <c r="C12422" s="63">
        <v>16</v>
      </c>
      <c r="D12422" s="64" t="s">
        <v>13442</v>
      </c>
      <c r="E12422" s="64" t="s">
        <v>10792</v>
      </c>
      <c r="F12422" s="65">
        <v>81111800</v>
      </c>
      <c r="G12422" s="64" t="s">
        <v>253</v>
      </c>
      <c r="H12422" s="64">
        <v>1</v>
      </c>
      <c r="I12422" s="64">
        <v>12</v>
      </c>
      <c r="J12422" s="66">
        <v>1</v>
      </c>
      <c r="K12422" s="67">
        <v>23800000</v>
      </c>
      <c r="L12422" s="68" t="s">
        <v>13</v>
      </c>
      <c r="M12422" s="68" t="s">
        <v>254</v>
      </c>
    </row>
    <row r="12423" spans="1:13" s="3" customFormat="1" ht="12.75" x14ac:dyDescent="0.2">
      <c r="A12423" s="62" t="s">
        <v>31</v>
      </c>
      <c r="B12423" s="62" t="s">
        <v>477</v>
      </c>
      <c r="C12423" s="63">
        <v>16</v>
      </c>
      <c r="D12423" s="62" t="s">
        <v>13442</v>
      </c>
      <c r="E12423" s="62" t="s">
        <v>10793</v>
      </c>
      <c r="F12423" s="69">
        <v>81111800</v>
      </c>
      <c r="G12423" s="62" t="s">
        <v>253</v>
      </c>
      <c r="H12423" s="62">
        <v>1</v>
      </c>
      <c r="I12423" s="62">
        <v>12</v>
      </c>
      <c r="J12423" s="70">
        <v>1</v>
      </c>
      <c r="K12423" s="71">
        <v>34510000</v>
      </c>
      <c r="L12423" s="72" t="s">
        <v>13</v>
      </c>
      <c r="M12423" s="72" t="s">
        <v>254</v>
      </c>
    </row>
    <row r="12424" spans="1:13" s="3" customFormat="1" ht="12.75" x14ac:dyDescent="0.2">
      <c r="A12424" s="62" t="s">
        <v>31</v>
      </c>
      <c r="B12424" s="62" t="s">
        <v>878</v>
      </c>
      <c r="C12424" s="63">
        <v>10</v>
      </c>
      <c r="D12424" s="64" t="s">
        <v>13497</v>
      </c>
      <c r="E12424" s="64" t="s">
        <v>10794</v>
      </c>
      <c r="F12424" s="65">
        <v>72102900</v>
      </c>
      <c r="G12424" s="64" t="s">
        <v>13631</v>
      </c>
      <c r="H12424" s="64">
        <v>1</v>
      </c>
      <c r="I12424" s="64">
        <v>3</v>
      </c>
      <c r="J12424" s="66">
        <v>1</v>
      </c>
      <c r="K12424" s="67">
        <v>150000000</v>
      </c>
      <c r="L12424" s="68" t="s">
        <v>13</v>
      </c>
      <c r="M12424" s="68" t="s">
        <v>847</v>
      </c>
    </row>
    <row r="12425" spans="1:13" s="3" customFormat="1" ht="12.75" x14ac:dyDescent="0.2">
      <c r="A12425" s="62" t="s">
        <v>31</v>
      </c>
      <c r="B12425" s="62" t="s">
        <v>878</v>
      </c>
      <c r="C12425" s="63">
        <v>10</v>
      </c>
      <c r="D12425" s="62" t="s">
        <v>13497</v>
      </c>
      <c r="E12425" s="62" t="s">
        <v>10795</v>
      </c>
      <c r="F12425" s="69">
        <v>72102900</v>
      </c>
      <c r="G12425" s="62" t="s">
        <v>13631</v>
      </c>
      <c r="H12425" s="62">
        <v>1</v>
      </c>
      <c r="I12425" s="62">
        <v>11</v>
      </c>
      <c r="J12425" s="70">
        <v>1</v>
      </c>
      <c r="K12425" s="71">
        <v>781000000</v>
      </c>
      <c r="L12425" s="72" t="s">
        <v>13</v>
      </c>
      <c r="M12425" s="72" t="s">
        <v>254</v>
      </c>
    </row>
    <row r="12426" spans="1:13" s="3" customFormat="1" ht="12.75" x14ac:dyDescent="0.2">
      <c r="A12426" s="62" t="s">
        <v>31</v>
      </c>
      <c r="B12426" s="62" t="s">
        <v>878</v>
      </c>
      <c r="C12426" s="63">
        <v>10</v>
      </c>
      <c r="D12426" s="64" t="s">
        <v>13497</v>
      </c>
      <c r="E12426" s="64" t="s">
        <v>10796</v>
      </c>
      <c r="F12426" s="65">
        <v>72102900</v>
      </c>
      <c r="G12426" s="64" t="s">
        <v>13631</v>
      </c>
      <c r="H12426" s="64">
        <v>1</v>
      </c>
      <c r="I12426" s="64">
        <v>11</v>
      </c>
      <c r="J12426" s="66">
        <v>1</v>
      </c>
      <c r="K12426" s="67">
        <v>40000000</v>
      </c>
      <c r="L12426" s="68" t="s">
        <v>13</v>
      </c>
      <c r="M12426" s="68" t="s">
        <v>254</v>
      </c>
    </row>
    <row r="12427" spans="1:13" s="3" customFormat="1" ht="12.75" x14ac:dyDescent="0.2">
      <c r="A12427" s="62" t="s">
        <v>31</v>
      </c>
      <c r="B12427" s="62" t="s">
        <v>878</v>
      </c>
      <c r="C12427" s="63">
        <v>10</v>
      </c>
      <c r="D12427" s="62" t="s">
        <v>13497</v>
      </c>
      <c r="E12427" s="62" t="s">
        <v>10796</v>
      </c>
      <c r="F12427" s="69">
        <v>72102900</v>
      </c>
      <c r="G12427" s="62" t="s">
        <v>13631</v>
      </c>
      <c r="H12427" s="62">
        <v>11</v>
      </c>
      <c r="I12427" s="62">
        <v>12</v>
      </c>
      <c r="J12427" s="70">
        <v>1</v>
      </c>
      <c r="K12427" s="71">
        <v>29000000</v>
      </c>
      <c r="L12427" s="72" t="s">
        <v>13</v>
      </c>
      <c r="M12427" s="72" t="s">
        <v>1761</v>
      </c>
    </row>
    <row r="12428" spans="1:13" s="3" customFormat="1" ht="12.75" x14ac:dyDescent="0.2">
      <c r="A12428" s="62" t="s">
        <v>31</v>
      </c>
      <c r="B12428" s="62" t="s">
        <v>879</v>
      </c>
      <c r="C12428" s="63">
        <v>10</v>
      </c>
      <c r="D12428" s="64" t="s">
        <v>13498</v>
      </c>
      <c r="E12428" s="64" t="s">
        <v>10797</v>
      </c>
      <c r="F12428" s="65">
        <v>72103300</v>
      </c>
      <c r="G12428" s="64" t="s">
        <v>13631</v>
      </c>
      <c r="H12428" s="64">
        <v>1</v>
      </c>
      <c r="I12428" s="64">
        <v>6</v>
      </c>
      <c r="J12428" s="66">
        <v>1</v>
      </c>
      <c r="K12428" s="67">
        <v>78650000</v>
      </c>
      <c r="L12428" s="68" t="s">
        <v>13</v>
      </c>
      <c r="M12428" s="68" t="s">
        <v>254</v>
      </c>
    </row>
    <row r="12429" spans="1:13" s="3" customFormat="1" ht="12.75" x14ac:dyDescent="0.2">
      <c r="A12429" s="62" t="s">
        <v>31</v>
      </c>
      <c r="B12429" s="62" t="s">
        <v>879</v>
      </c>
      <c r="C12429" s="63">
        <v>10</v>
      </c>
      <c r="D12429" s="62" t="s">
        <v>13498</v>
      </c>
      <c r="E12429" s="62" t="s">
        <v>10798</v>
      </c>
      <c r="F12429" s="69">
        <v>72103300</v>
      </c>
      <c r="G12429" s="62" t="s">
        <v>13631</v>
      </c>
      <c r="H12429" s="62">
        <v>1</v>
      </c>
      <c r="I12429" s="62">
        <v>6</v>
      </c>
      <c r="J12429" s="70">
        <v>1</v>
      </c>
      <c r="K12429" s="71">
        <v>10000000</v>
      </c>
      <c r="L12429" s="72" t="s">
        <v>13</v>
      </c>
      <c r="M12429" s="72" t="s">
        <v>254</v>
      </c>
    </row>
    <row r="12430" spans="1:13" s="3" customFormat="1" ht="12.75" x14ac:dyDescent="0.2">
      <c r="A12430" s="62" t="s">
        <v>31</v>
      </c>
      <c r="B12430" s="62" t="s">
        <v>1793</v>
      </c>
      <c r="C12430" s="63">
        <v>10</v>
      </c>
      <c r="D12430" s="64" t="s">
        <v>13552</v>
      </c>
      <c r="E12430" s="64" t="s">
        <v>10799</v>
      </c>
      <c r="F12430" s="65">
        <v>72151500</v>
      </c>
      <c r="G12430" s="64" t="s">
        <v>13630</v>
      </c>
      <c r="H12430" s="64">
        <v>1</v>
      </c>
      <c r="I12430" s="64">
        <v>7</v>
      </c>
      <c r="J12430" s="66">
        <v>1</v>
      </c>
      <c r="K12430" s="67">
        <v>20000000</v>
      </c>
      <c r="L12430" s="68" t="s">
        <v>13</v>
      </c>
      <c r="M12430" s="68" t="s">
        <v>254</v>
      </c>
    </row>
    <row r="12431" spans="1:13" s="3" customFormat="1" ht="12.75" x14ac:dyDescent="0.2">
      <c r="A12431" s="62" t="s">
        <v>31</v>
      </c>
      <c r="B12431" s="62" t="s">
        <v>258</v>
      </c>
      <c r="C12431" s="63">
        <v>16</v>
      </c>
      <c r="D12431" s="62" t="s">
        <v>13456</v>
      </c>
      <c r="E12431" s="62" t="s">
        <v>10800</v>
      </c>
      <c r="F12431" s="69">
        <v>90101600</v>
      </c>
      <c r="G12431" s="62" t="s">
        <v>13630</v>
      </c>
      <c r="H12431" s="62">
        <v>1</v>
      </c>
      <c r="I12431" s="62">
        <v>11</v>
      </c>
      <c r="J12431" s="70">
        <v>1</v>
      </c>
      <c r="K12431" s="71">
        <v>20000000</v>
      </c>
      <c r="L12431" s="72" t="s">
        <v>13</v>
      </c>
      <c r="M12431" s="72" t="s">
        <v>254</v>
      </c>
    </row>
    <row r="12432" spans="1:13" s="3" customFormat="1" ht="12.75" x14ac:dyDescent="0.2">
      <c r="A12432" s="62" t="s">
        <v>31</v>
      </c>
      <c r="B12432" s="62" t="s">
        <v>316</v>
      </c>
      <c r="C12432" s="63">
        <v>10</v>
      </c>
      <c r="D12432" s="64" t="s">
        <v>13467</v>
      </c>
      <c r="E12432" s="64" t="s">
        <v>10801</v>
      </c>
      <c r="F12432" s="65">
        <v>78111800</v>
      </c>
      <c r="G12432" s="64" t="s">
        <v>13630</v>
      </c>
      <c r="H12432" s="64">
        <v>1</v>
      </c>
      <c r="I12432" s="64">
        <v>6</v>
      </c>
      <c r="J12432" s="66">
        <v>1</v>
      </c>
      <c r="K12432" s="67">
        <v>35400000</v>
      </c>
      <c r="L12432" s="68" t="s">
        <v>13</v>
      </c>
      <c r="M12432" s="68" t="s">
        <v>847</v>
      </c>
    </row>
    <row r="12433" spans="1:13" s="3" customFormat="1" ht="12.75" x14ac:dyDescent="0.2">
      <c r="A12433" s="62" t="s">
        <v>31</v>
      </c>
      <c r="B12433" s="62" t="s">
        <v>316</v>
      </c>
      <c r="C12433" s="63">
        <v>16</v>
      </c>
      <c r="D12433" s="62" t="s">
        <v>13467</v>
      </c>
      <c r="E12433" s="62" t="s">
        <v>10802</v>
      </c>
      <c r="F12433" s="69">
        <v>78111800</v>
      </c>
      <c r="G12433" s="62" t="s">
        <v>13630</v>
      </c>
      <c r="H12433" s="62">
        <v>11</v>
      </c>
      <c r="I12433" s="62">
        <v>12</v>
      </c>
      <c r="J12433" s="70">
        <v>1</v>
      </c>
      <c r="K12433" s="71">
        <v>6000000</v>
      </c>
      <c r="L12433" s="72" t="s">
        <v>13</v>
      </c>
      <c r="M12433" s="72" t="s">
        <v>1761</v>
      </c>
    </row>
    <row r="12434" spans="1:13" s="3" customFormat="1" ht="12.75" x14ac:dyDescent="0.2">
      <c r="A12434" s="62" t="s">
        <v>31</v>
      </c>
      <c r="B12434" s="62" t="s">
        <v>316</v>
      </c>
      <c r="C12434" s="63">
        <v>16</v>
      </c>
      <c r="D12434" s="64" t="s">
        <v>13467</v>
      </c>
      <c r="E12434" s="64" t="s">
        <v>10803</v>
      </c>
      <c r="F12434" s="65">
        <v>78111800</v>
      </c>
      <c r="G12434" s="64" t="s">
        <v>13630</v>
      </c>
      <c r="H12434" s="64">
        <v>7</v>
      </c>
      <c r="I12434" s="64">
        <v>11</v>
      </c>
      <c r="J12434" s="66">
        <v>1</v>
      </c>
      <c r="K12434" s="67">
        <v>30000000</v>
      </c>
      <c r="L12434" s="68" t="s">
        <v>13</v>
      </c>
      <c r="M12434" s="68" t="s">
        <v>254</v>
      </c>
    </row>
    <row r="12435" spans="1:13" s="3" customFormat="1" ht="12.75" x14ac:dyDescent="0.2">
      <c r="A12435" s="62" t="s">
        <v>31</v>
      </c>
      <c r="B12435" s="62" t="s">
        <v>257</v>
      </c>
      <c r="C12435" s="63">
        <v>16</v>
      </c>
      <c r="D12435" s="62" t="s">
        <v>13455</v>
      </c>
      <c r="E12435" s="62" t="s">
        <v>10804</v>
      </c>
      <c r="F12435" s="69">
        <v>80141800</v>
      </c>
      <c r="G12435" s="62" t="s">
        <v>13630</v>
      </c>
      <c r="H12435" s="62">
        <v>1</v>
      </c>
      <c r="I12435" s="62">
        <v>4</v>
      </c>
      <c r="J12435" s="70">
        <v>1</v>
      </c>
      <c r="K12435" s="71">
        <v>2600000</v>
      </c>
      <c r="L12435" s="72" t="s">
        <v>13</v>
      </c>
      <c r="M12435" s="72" t="s">
        <v>847</v>
      </c>
    </row>
    <row r="12436" spans="1:13" s="3" customFormat="1" ht="12.75" x14ac:dyDescent="0.2">
      <c r="A12436" s="62" t="s">
        <v>31</v>
      </c>
      <c r="B12436" s="62" t="s">
        <v>257</v>
      </c>
      <c r="C12436" s="63">
        <v>16</v>
      </c>
      <c r="D12436" s="64" t="s">
        <v>13455</v>
      </c>
      <c r="E12436" s="64" t="s">
        <v>10805</v>
      </c>
      <c r="F12436" s="65">
        <v>80141800</v>
      </c>
      <c r="G12436" s="64" t="s">
        <v>13630</v>
      </c>
      <c r="H12436" s="64">
        <v>5</v>
      </c>
      <c r="I12436" s="64">
        <v>11</v>
      </c>
      <c r="J12436" s="66">
        <v>1</v>
      </c>
      <c r="K12436" s="67">
        <v>4274000</v>
      </c>
      <c r="L12436" s="68" t="s">
        <v>13</v>
      </c>
      <c r="M12436" s="68" t="s">
        <v>254</v>
      </c>
    </row>
    <row r="12437" spans="1:13" s="3" customFormat="1" ht="12.75" x14ac:dyDescent="0.2">
      <c r="A12437" s="62" t="s">
        <v>31</v>
      </c>
      <c r="B12437" s="62" t="s">
        <v>257</v>
      </c>
      <c r="C12437" s="63">
        <v>16</v>
      </c>
      <c r="D12437" s="62" t="s">
        <v>13455</v>
      </c>
      <c r="E12437" s="62" t="s">
        <v>10806</v>
      </c>
      <c r="F12437" s="69">
        <v>80141800</v>
      </c>
      <c r="G12437" s="62" t="s">
        <v>13630</v>
      </c>
      <c r="H12437" s="62">
        <v>12</v>
      </c>
      <c r="I12437" s="62">
        <v>12</v>
      </c>
      <c r="J12437" s="70">
        <v>1</v>
      </c>
      <c r="K12437" s="71">
        <v>476000</v>
      </c>
      <c r="L12437" s="72" t="s">
        <v>13</v>
      </c>
      <c r="M12437" s="72" t="s">
        <v>1761</v>
      </c>
    </row>
    <row r="12438" spans="1:13" s="3" customFormat="1" ht="12.75" x14ac:dyDescent="0.2">
      <c r="A12438" s="62" t="s">
        <v>31</v>
      </c>
      <c r="B12438" s="62" t="s">
        <v>10551</v>
      </c>
      <c r="C12438" s="63">
        <v>10</v>
      </c>
      <c r="D12438" s="64" t="s">
        <v>13615</v>
      </c>
      <c r="E12438" s="64" t="s">
        <v>10807</v>
      </c>
      <c r="F12438" s="65">
        <v>80131501</v>
      </c>
      <c r="G12438" s="64" t="s">
        <v>253</v>
      </c>
      <c r="H12438" s="64">
        <v>1</v>
      </c>
      <c r="I12438" s="64">
        <v>6</v>
      </c>
      <c r="J12438" s="66">
        <v>1</v>
      </c>
      <c r="K12438" s="67">
        <v>11700000</v>
      </c>
      <c r="L12438" s="68" t="s">
        <v>13</v>
      </c>
      <c r="M12438" s="68" t="s">
        <v>847</v>
      </c>
    </row>
    <row r="12439" spans="1:13" s="3" customFormat="1" ht="12.75" x14ac:dyDescent="0.2">
      <c r="A12439" s="62" t="s">
        <v>31</v>
      </c>
      <c r="B12439" s="62" t="s">
        <v>10551</v>
      </c>
      <c r="C12439" s="63">
        <v>16</v>
      </c>
      <c r="D12439" s="62" t="s">
        <v>13615</v>
      </c>
      <c r="E12439" s="62" t="s">
        <v>10808</v>
      </c>
      <c r="F12439" s="69">
        <v>80131501</v>
      </c>
      <c r="G12439" s="62" t="s">
        <v>253</v>
      </c>
      <c r="H12439" s="62">
        <v>2</v>
      </c>
      <c r="I12439" s="62">
        <v>5</v>
      </c>
      <c r="J12439" s="70">
        <v>1</v>
      </c>
      <c r="K12439" s="71">
        <v>9363801</v>
      </c>
      <c r="L12439" s="72" t="s">
        <v>13</v>
      </c>
      <c r="M12439" s="72" t="s">
        <v>254</v>
      </c>
    </row>
    <row r="12440" spans="1:13" s="3" customFormat="1" ht="12.75" x14ac:dyDescent="0.2">
      <c r="A12440" s="62" t="s">
        <v>31</v>
      </c>
      <c r="B12440" s="62" t="s">
        <v>10551</v>
      </c>
      <c r="C12440" s="63">
        <v>16</v>
      </c>
      <c r="D12440" s="64" t="s">
        <v>13615</v>
      </c>
      <c r="E12440" s="64" t="s">
        <v>10809</v>
      </c>
      <c r="F12440" s="65">
        <v>80131501</v>
      </c>
      <c r="G12440" s="64" t="s">
        <v>253</v>
      </c>
      <c r="H12440" s="64">
        <v>6</v>
      </c>
      <c r="I12440" s="64">
        <v>1</v>
      </c>
      <c r="J12440" s="66">
        <v>1</v>
      </c>
      <c r="K12440" s="67">
        <v>1872760</v>
      </c>
      <c r="L12440" s="68" t="s">
        <v>13</v>
      </c>
      <c r="M12440" s="68" t="s">
        <v>1761</v>
      </c>
    </row>
    <row r="12441" spans="1:13" s="3" customFormat="1" ht="12.75" x14ac:dyDescent="0.2">
      <c r="A12441" s="62" t="s">
        <v>31</v>
      </c>
      <c r="B12441" s="62" t="s">
        <v>262</v>
      </c>
      <c r="C12441" s="63">
        <v>16</v>
      </c>
      <c r="D12441" s="62" t="s">
        <v>13401</v>
      </c>
      <c r="E12441" s="62" t="s">
        <v>10810</v>
      </c>
      <c r="F12441" s="69">
        <v>82121701</v>
      </c>
      <c r="G12441" s="62" t="s">
        <v>13630</v>
      </c>
      <c r="H12441" s="62">
        <v>1</v>
      </c>
      <c r="I12441" s="62">
        <v>6</v>
      </c>
      <c r="J12441" s="70">
        <v>1</v>
      </c>
      <c r="K12441" s="71">
        <v>3000000</v>
      </c>
      <c r="L12441" s="72" t="s">
        <v>13</v>
      </c>
      <c r="M12441" s="72" t="s">
        <v>1761</v>
      </c>
    </row>
    <row r="12442" spans="1:13" s="3" customFormat="1" ht="12.75" x14ac:dyDescent="0.2">
      <c r="A12442" s="62" t="s">
        <v>31</v>
      </c>
      <c r="B12442" s="62" t="s">
        <v>262</v>
      </c>
      <c r="C12442" s="63">
        <v>10</v>
      </c>
      <c r="D12442" s="64" t="s">
        <v>13401</v>
      </c>
      <c r="E12442" s="64" t="s">
        <v>10811</v>
      </c>
      <c r="F12442" s="65">
        <v>82121701</v>
      </c>
      <c r="G12442" s="64" t="s">
        <v>13630</v>
      </c>
      <c r="H12442" s="64">
        <v>1</v>
      </c>
      <c r="I12442" s="64">
        <v>5</v>
      </c>
      <c r="J12442" s="66">
        <v>1</v>
      </c>
      <c r="K12442" s="67">
        <v>16000000</v>
      </c>
      <c r="L12442" s="68" t="s">
        <v>13</v>
      </c>
      <c r="M12442" s="68" t="s">
        <v>847</v>
      </c>
    </row>
    <row r="12443" spans="1:13" s="3" customFormat="1" ht="12.75" x14ac:dyDescent="0.2">
      <c r="A12443" s="62" t="s">
        <v>31</v>
      </c>
      <c r="B12443" s="62" t="s">
        <v>262</v>
      </c>
      <c r="C12443" s="63">
        <v>16</v>
      </c>
      <c r="D12443" s="62" t="s">
        <v>13401</v>
      </c>
      <c r="E12443" s="62" t="s">
        <v>10812</v>
      </c>
      <c r="F12443" s="69">
        <v>82121701</v>
      </c>
      <c r="G12443" s="62" t="s">
        <v>13630</v>
      </c>
      <c r="H12443" s="62">
        <v>1</v>
      </c>
      <c r="I12443" s="62">
        <v>6</v>
      </c>
      <c r="J12443" s="70">
        <v>1</v>
      </c>
      <c r="K12443" s="71">
        <v>17000000</v>
      </c>
      <c r="L12443" s="72" t="s">
        <v>13</v>
      </c>
      <c r="M12443" s="72" t="s">
        <v>254</v>
      </c>
    </row>
    <row r="12444" spans="1:13" s="3" customFormat="1" ht="12.75" x14ac:dyDescent="0.2">
      <c r="A12444" s="62" t="s">
        <v>31</v>
      </c>
      <c r="B12444" s="62" t="s">
        <v>262</v>
      </c>
      <c r="C12444" s="63">
        <v>16</v>
      </c>
      <c r="D12444" s="64" t="s">
        <v>13401</v>
      </c>
      <c r="E12444" s="64" t="s">
        <v>10813</v>
      </c>
      <c r="F12444" s="65">
        <v>82121701</v>
      </c>
      <c r="G12444" s="64" t="s">
        <v>13630</v>
      </c>
      <c r="H12444" s="64">
        <v>7</v>
      </c>
      <c r="I12444" s="64">
        <v>11</v>
      </c>
      <c r="J12444" s="66">
        <v>1</v>
      </c>
      <c r="K12444" s="67">
        <v>10400000</v>
      </c>
      <c r="L12444" s="68" t="s">
        <v>13</v>
      </c>
      <c r="M12444" s="68" t="s">
        <v>254</v>
      </c>
    </row>
    <row r="12445" spans="1:13" s="3" customFormat="1" ht="12.75" x14ac:dyDescent="0.2">
      <c r="A12445" s="62" t="s">
        <v>31</v>
      </c>
      <c r="B12445" s="62" t="s">
        <v>262</v>
      </c>
      <c r="C12445" s="63">
        <v>16</v>
      </c>
      <c r="D12445" s="62" t="s">
        <v>13401</v>
      </c>
      <c r="E12445" s="62" t="s">
        <v>10814</v>
      </c>
      <c r="F12445" s="69">
        <v>82121701</v>
      </c>
      <c r="G12445" s="62" t="s">
        <v>13630</v>
      </c>
      <c r="H12445" s="62">
        <v>12</v>
      </c>
      <c r="I12445" s="62">
        <v>12</v>
      </c>
      <c r="J12445" s="70">
        <v>1</v>
      </c>
      <c r="K12445" s="71">
        <v>2400000</v>
      </c>
      <c r="L12445" s="72" t="s">
        <v>13</v>
      </c>
      <c r="M12445" s="72" t="s">
        <v>254</v>
      </c>
    </row>
    <row r="12446" spans="1:13" s="3" customFormat="1" ht="12.75" x14ac:dyDescent="0.2">
      <c r="A12446" s="62" t="s">
        <v>31</v>
      </c>
      <c r="B12446" s="62" t="s">
        <v>1796</v>
      </c>
      <c r="C12446" s="63">
        <v>10</v>
      </c>
      <c r="D12446" s="64" t="s">
        <v>13555</v>
      </c>
      <c r="E12446" s="64" t="s">
        <v>10815</v>
      </c>
      <c r="F12446" s="65">
        <v>70122009</v>
      </c>
      <c r="G12446" s="64" t="s">
        <v>13630</v>
      </c>
      <c r="H12446" s="64">
        <v>1</v>
      </c>
      <c r="I12446" s="64">
        <v>3</v>
      </c>
      <c r="J12446" s="66">
        <v>1</v>
      </c>
      <c r="K12446" s="67">
        <v>2600000</v>
      </c>
      <c r="L12446" s="68" t="s">
        <v>13</v>
      </c>
      <c r="M12446" s="68" t="s">
        <v>847</v>
      </c>
    </row>
    <row r="12447" spans="1:13" s="3" customFormat="1" ht="12.75" x14ac:dyDescent="0.2">
      <c r="A12447" s="62" t="s">
        <v>31</v>
      </c>
      <c r="B12447" s="62" t="s">
        <v>1796</v>
      </c>
      <c r="C12447" s="63">
        <v>16</v>
      </c>
      <c r="D12447" s="62" t="s">
        <v>13555</v>
      </c>
      <c r="E12447" s="62" t="s">
        <v>2536</v>
      </c>
      <c r="F12447" s="69">
        <v>70122009</v>
      </c>
      <c r="G12447" s="62" t="s">
        <v>13630</v>
      </c>
      <c r="H12447" s="62">
        <v>3</v>
      </c>
      <c r="I12447" s="62">
        <v>8</v>
      </c>
      <c r="J12447" s="70">
        <v>1</v>
      </c>
      <c r="K12447" s="71">
        <v>7171475</v>
      </c>
      <c r="L12447" s="72" t="s">
        <v>13</v>
      </c>
      <c r="M12447" s="72" t="s">
        <v>254</v>
      </c>
    </row>
    <row r="12448" spans="1:13" s="3" customFormat="1" ht="12.75" x14ac:dyDescent="0.2">
      <c r="A12448" s="62" t="s">
        <v>31</v>
      </c>
      <c r="B12448" s="62" t="s">
        <v>1796</v>
      </c>
      <c r="C12448" s="63">
        <v>16</v>
      </c>
      <c r="D12448" s="64" t="s">
        <v>13555</v>
      </c>
      <c r="E12448" s="64" t="s">
        <v>10816</v>
      </c>
      <c r="F12448" s="65">
        <v>70122009</v>
      </c>
      <c r="G12448" s="64" t="s">
        <v>13630</v>
      </c>
      <c r="H12448" s="64">
        <v>1</v>
      </c>
      <c r="I12448" s="64">
        <v>1</v>
      </c>
      <c r="J12448" s="66">
        <v>1</v>
      </c>
      <c r="K12448" s="67">
        <v>900000</v>
      </c>
      <c r="L12448" s="68" t="s">
        <v>13</v>
      </c>
      <c r="M12448" s="68" t="s">
        <v>1761</v>
      </c>
    </row>
    <row r="12449" spans="1:13" s="3" customFormat="1" ht="12.75" x14ac:dyDescent="0.2">
      <c r="A12449" s="62" t="s">
        <v>31</v>
      </c>
      <c r="B12449" s="62" t="s">
        <v>1797</v>
      </c>
      <c r="C12449" s="63">
        <v>16</v>
      </c>
      <c r="D12449" s="62" t="s">
        <v>13556</v>
      </c>
      <c r="E12449" s="62" t="s">
        <v>10817</v>
      </c>
      <c r="F12449" s="69">
        <v>82131600</v>
      </c>
      <c r="G12449" s="62" t="s">
        <v>13630</v>
      </c>
      <c r="H12449" s="62">
        <v>1</v>
      </c>
      <c r="I12449" s="62">
        <v>10</v>
      </c>
      <c r="J12449" s="70">
        <v>1</v>
      </c>
      <c r="K12449" s="71">
        <v>10000000</v>
      </c>
      <c r="L12449" s="72" t="s">
        <v>13</v>
      </c>
      <c r="M12449" s="72" t="s">
        <v>254</v>
      </c>
    </row>
    <row r="12450" spans="1:13" s="3" customFormat="1" ht="12.75" x14ac:dyDescent="0.2">
      <c r="A12450" s="62" t="s">
        <v>31</v>
      </c>
      <c r="B12450" s="62" t="s">
        <v>313</v>
      </c>
      <c r="C12450" s="63">
        <v>16</v>
      </c>
      <c r="D12450" s="64" t="s">
        <v>13413</v>
      </c>
      <c r="E12450" s="64" t="s">
        <v>10818</v>
      </c>
      <c r="F12450" s="65">
        <v>80111500</v>
      </c>
      <c r="G12450" s="64" t="s">
        <v>13630</v>
      </c>
      <c r="H12450" s="64">
        <v>1</v>
      </c>
      <c r="I12450" s="64">
        <v>11</v>
      </c>
      <c r="J12450" s="66">
        <v>1</v>
      </c>
      <c r="K12450" s="67">
        <v>30000000</v>
      </c>
      <c r="L12450" s="68" t="s">
        <v>13</v>
      </c>
      <c r="M12450" s="68" t="s">
        <v>254</v>
      </c>
    </row>
    <row r="12451" spans="1:13" s="3" customFormat="1" ht="12.75" x14ac:dyDescent="0.2">
      <c r="A12451" s="62" t="s">
        <v>31</v>
      </c>
      <c r="B12451" s="62" t="s">
        <v>313</v>
      </c>
      <c r="C12451" s="63">
        <v>16</v>
      </c>
      <c r="D12451" s="62" t="s">
        <v>13413</v>
      </c>
      <c r="E12451" s="62" t="s">
        <v>10819</v>
      </c>
      <c r="F12451" s="69">
        <v>86121602</v>
      </c>
      <c r="G12451" s="62" t="s">
        <v>253</v>
      </c>
      <c r="H12451" s="62">
        <v>1</v>
      </c>
      <c r="I12451" s="62">
        <v>11</v>
      </c>
      <c r="J12451" s="70">
        <v>1</v>
      </c>
      <c r="K12451" s="71">
        <v>28000000</v>
      </c>
      <c r="L12451" s="72" t="s">
        <v>13</v>
      </c>
      <c r="M12451" s="72" t="s">
        <v>254</v>
      </c>
    </row>
    <row r="12452" spans="1:13" s="3" customFormat="1" ht="12.75" x14ac:dyDescent="0.2">
      <c r="A12452" s="62" t="s">
        <v>31</v>
      </c>
      <c r="B12452" s="62" t="s">
        <v>313</v>
      </c>
      <c r="C12452" s="63">
        <v>16</v>
      </c>
      <c r="D12452" s="64" t="s">
        <v>13413</v>
      </c>
      <c r="E12452" s="64" t="s">
        <v>10820</v>
      </c>
      <c r="F12452" s="65">
        <v>86121602</v>
      </c>
      <c r="G12452" s="64" t="s">
        <v>253</v>
      </c>
      <c r="H12452" s="64">
        <v>1</v>
      </c>
      <c r="I12452" s="64">
        <v>11</v>
      </c>
      <c r="J12452" s="66">
        <v>1</v>
      </c>
      <c r="K12452" s="67">
        <v>28000000</v>
      </c>
      <c r="L12452" s="68" t="s">
        <v>13</v>
      </c>
      <c r="M12452" s="68" t="s">
        <v>254</v>
      </c>
    </row>
    <row r="12453" spans="1:13" s="3" customFormat="1" ht="12.75" x14ac:dyDescent="0.2">
      <c r="A12453" s="62" t="s">
        <v>31</v>
      </c>
      <c r="B12453" s="62" t="s">
        <v>313</v>
      </c>
      <c r="C12453" s="63">
        <v>16</v>
      </c>
      <c r="D12453" s="62" t="s">
        <v>13413</v>
      </c>
      <c r="E12453" s="62" t="s">
        <v>10821</v>
      </c>
      <c r="F12453" s="69">
        <v>86121602</v>
      </c>
      <c r="G12453" s="62" t="s">
        <v>253</v>
      </c>
      <c r="H12453" s="62">
        <v>1</v>
      </c>
      <c r="I12453" s="62">
        <v>11</v>
      </c>
      <c r="J12453" s="70">
        <v>1</v>
      </c>
      <c r="K12453" s="71">
        <v>28000000</v>
      </c>
      <c r="L12453" s="72" t="s">
        <v>13</v>
      </c>
      <c r="M12453" s="72" t="s">
        <v>254</v>
      </c>
    </row>
    <row r="12454" spans="1:13" s="3" customFormat="1" ht="12.75" x14ac:dyDescent="0.2">
      <c r="A12454" s="62" t="s">
        <v>31</v>
      </c>
      <c r="B12454" s="62" t="s">
        <v>313</v>
      </c>
      <c r="C12454" s="63">
        <v>16</v>
      </c>
      <c r="D12454" s="64" t="s">
        <v>13413</v>
      </c>
      <c r="E12454" s="64" t="s">
        <v>10822</v>
      </c>
      <c r="F12454" s="65">
        <v>86121602</v>
      </c>
      <c r="G12454" s="64" t="s">
        <v>253</v>
      </c>
      <c r="H12454" s="64">
        <v>1</v>
      </c>
      <c r="I12454" s="64">
        <v>11</v>
      </c>
      <c r="J12454" s="66">
        <v>1</v>
      </c>
      <c r="K12454" s="67">
        <v>28000000</v>
      </c>
      <c r="L12454" s="68" t="s">
        <v>13</v>
      </c>
      <c r="M12454" s="68" t="s">
        <v>254</v>
      </c>
    </row>
    <row r="12455" spans="1:13" s="3" customFormat="1" ht="12.75" x14ac:dyDescent="0.2">
      <c r="A12455" s="62" t="s">
        <v>31</v>
      </c>
      <c r="B12455" s="62" t="s">
        <v>313</v>
      </c>
      <c r="C12455" s="63">
        <v>16</v>
      </c>
      <c r="D12455" s="62" t="s">
        <v>13413</v>
      </c>
      <c r="E12455" s="62" t="s">
        <v>10823</v>
      </c>
      <c r="F12455" s="69">
        <v>86121602</v>
      </c>
      <c r="G12455" s="62" t="s">
        <v>253</v>
      </c>
      <c r="H12455" s="62">
        <v>1</v>
      </c>
      <c r="I12455" s="62">
        <v>11</v>
      </c>
      <c r="J12455" s="70">
        <v>1</v>
      </c>
      <c r="K12455" s="71">
        <v>28000000</v>
      </c>
      <c r="L12455" s="72" t="s">
        <v>13</v>
      </c>
      <c r="M12455" s="72" t="s">
        <v>254</v>
      </c>
    </row>
    <row r="12456" spans="1:13" s="3" customFormat="1" ht="12.75" x14ac:dyDescent="0.2">
      <c r="A12456" s="62" t="s">
        <v>31</v>
      </c>
      <c r="B12456" s="62" t="s">
        <v>313</v>
      </c>
      <c r="C12456" s="63">
        <v>16</v>
      </c>
      <c r="D12456" s="64" t="s">
        <v>13413</v>
      </c>
      <c r="E12456" s="64" t="s">
        <v>10824</v>
      </c>
      <c r="F12456" s="65">
        <v>86121602</v>
      </c>
      <c r="G12456" s="64" t="s">
        <v>253</v>
      </c>
      <c r="H12456" s="64">
        <v>1</v>
      </c>
      <c r="I12456" s="64">
        <v>11</v>
      </c>
      <c r="J12456" s="66">
        <v>1</v>
      </c>
      <c r="K12456" s="67">
        <v>28000000</v>
      </c>
      <c r="L12456" s="68" t="s">
        <v>13</v>
      </c>
      <c r="M12456" s="68" t="s">
        <v>254</v>
      </c>
    </row>
    <row r="12457" spans="1:13" s="3" customFormat="1" ht="12.75" x14ac:dyDescent="0.2">
      <c r="A12457" s="62" t="s">
        <v>31</v>
      </c>
      <c r="B12457" s="62" t="s">
        <v>313</v>
      </c>
      <c r="C12457" s="63">
        <v>16</v>
      </c>
      <c r="D12457" s="62" t="s">
        <v>13413</v>
      </c>
      <c r="E12457" s="62" t="s">
        <v>10825</v>
      </c>
      <c r="F12457" s="69">
        <v>86121602</v>
      </c>
      <c r="G12457" s="62" t="s">
        <v>253</v>
      </c>
      <c r="H12457" s="62">
        <v>1</v>
      </c>
      <c r="I12457" s="62">
        <v>11</v>
      </c>
      <c r="J12457" s="70">
        <v>1</v>
      </c>
      <c r="K12457" s="71">
        <v>28000000</v>
      </c>
      <c r="L12457" s="72" t="s">
        <v>13</v>
      </c>
      <c r="M12457" s="72" t="s">
        <v>254</v>
      </c>
    </row>
    <row r="12458" spans="1:13" s="3" customFormat="1" ht="12.75" x14ac:dyDescent="0.2">
      <c r="A12458" s="62" t="s">
        <v>31</v>
      </c>
      <c r="B12458" s="62" t="s">
        <v>313</v>
      </c>
      <c r="C12458" s="63">
        <v>16</v>
      </c>
      <c r="D12458" s="64" t="s">
        <v>13413</v>
      </c>
      <c r="E12458" s="64" t="s">
        <v>10826</v>
      </c>
      <c r="F12458" s="65">
        <v>86121602</v>
      </c>
      <c r="G12458" s="64" t="s">
        <v>253</v>
      </c>
      <c r="H12458" s="64">
        <v>1</v>
      </c>
      <c r="I12458" s="64">
        <v>11</v>
      </c>
      <c r="J12458" s="66">
        <v>1</v>
      </c>
      <c r="K12458" s="67">
        <v>28000000</v>
      </c>
      <c r="L12458" s="68" t="s">
        <v>13</v>
      </c>
      <c r="M12458" s="68" t="s">
        <v>254</v>
      </c>
    </row>
    <row r="12459" spans="1:13" s="3" customFormat="1" ht="12.75" x14ac:dyDescent="0.2">
      <c r="A12459" s="62" t="s">
        <v>31</v>
      </c>
      <c r="B12459" s="62" t="s">
        <v>313</v>
      </c>
      <c r="C12459" s="63">
        <v>16</v>
      </c>
      <c r="D12459" s="62" t="s">
        <v>13413</v>
      </c>
      <c r="E12459" s="62" t="s">
        <v>10827</v>
      </c>
      <c r="F12459" s="69">
        <v>86121602</v>
      </c>
      <c r="G12459" s="62" t="s">
        <v>253</v>
      </c>
      <c r="H12459" s="62">
        <v>1</v>
      </c>
      <c r="I12459" s="62">
        <v>11</v>
      </c>
      <c r="J12459" s="70">
        <v>1</v>
      </c>
      <c r="K12459" s="71">
        <v>28000000</v>
      </c>
      <c r="L12459" s="72" t="s">
        <v>13</v>
      </c>
      <c r="M12459" s="72" t="s">
        <v>254</v>
      </c>
    </row>
    <row r="12460" spans="1:13" s="3" customFormat="1" ht="12.75" x14ac:dyDescent="0.2">
      <c r="A12460" s="62" t="s">
        <v>31</v>
      </c>
      <c r="B12460" s="62" t="s">
        <v>313</v>
      </c>
      <c r="C12460" s="63">
        <v>16</v>
      </c>
      <c r="D12460" s="64" t="s">
        <v>13413</v>
      </c>
      <c r="E12460" s="64" t="s">
        <v>10828</v>
      </c>
      <c r="F12460" s="65">
        <v>86121602</v>
      </c>
      <c r="G12460" s="64" t="s">
        <v>253</v>
      </c>
      <c r="H12460" s="64">
        <v>1</v>
      </c>
      <c r="I12460" s="64">
        <v>11</v>
      </c>
      <c r="J12460" s="66">
        <v>1</v>
      </c>
      <c r="K12460" s="67">
        <v>28000000</v>
      </c>
      <c r="L12460" s="68" t="s">
        <v>13</v>
      </c>
      <c r="M12460" s="68" t="s">
        <v>254</v>
      </c>
    </row>
    <row r="12461" spans="1:13" s="3" customFormat="1" ht="12.75" x14ac:dyDescent="0.2">
      <c r="A12461" s="62" t="s">
        <v>31</v>
      </c>
      <c r="B12461" s="62" t="s">
        <v>313</v>
      </c>
      <c r="C12461" s="63">
        <v>16</v>
      </c>
      <c r="D12461" s="62" t="s">
        <v>13413</v>
      </c>
      <c r="E12461" s="62" t="s">
        <v>10829</v>
      </c>
      <c r="F12461" s="69">
        <v>86121602</v>
      </c>
      <c r="G12461" s="62" t="s">
        <v>253</v>
      </c>
      <c r="H12461" s="62">
        <v>1</v>
      </c>
      <c r="I12461" s="62">
        <v>11</v>
      </c>
      <c r="J12461" s="70">
        <v>1</v>
      </c>
      <c r="K12461" s="71">
        <v>28000000</v>
      </c>
      <c r="L12461" s="72" t="s">
        <v>13</v>
      </c>
      <c r="M12461" s="72" t="s">
        <v>254</v>
      </c>
    </row>
    <row r="12462" spans="1:13" s="3" customFormat="1" ht="12.75" x14ac:dyDescent="0.2">
      <c r="A12462" s="62" t="s">
        <v>31</v>
      </c>
      <c r="B12462" s="62" t="s">
        <v>313</v>
      </c>
      <c r="C12462" s="63">
        <v>16</v>
      </c>
      <c r="D12462" s="64" t="s">
        <v>13413</v>
      </c>
      <c r="E12462" s="64" t="s">
        <v>10830</v>
      </c>
      <c r="F12462" s="65">
        <v>86121602</v>
      </c>
      <c r="G12462" s="64" t="s">
        <v>253</v>
      </c>
      <c r="H12462" s="64">
        <v>1</v>
      </c>
      <c r="I12462" s="64">
        <v>11</v>
      </c>
      <c r="J12462" s="66">
        <v>1</v>
      </c>
      <c r="K12462" s="67">
        <v>28000000</v>
      </c>
      <c r="L12462" s="68" t="s">
        <v>13</v>
      </c>
      <c r="M12462" s="68" t="s">
        <v>254</v>
      </c>
    </row>
    <row r="12463" spans="1:13" s="3" customFormat="1" ht="12.75" x14ac:dyDescent="0.2">
      <c r="A12463" s="62" t="s">
        <v>31</v>
      </c>
      <c r="B12463" s="62" t="s">
        <v>313</v>
      </c>
      <c r="C12463" s="63">
        <v>16</v>
      </c>
      <c r="D12463" s="62" t="s">
        <v>13413</v>
      </c>
      <c r="E12463" s="62" t="s">
        <v>10831</v>
      </c>
      <c r="F12463" s="69">
        <v>86121602</v>
      </c>
      <c r="G12463" s="62" t="s">
        <v>253</v>
      </c>
      <c r="H12463" s="62">
        <v>1</v>
      </c>
      <c r="I12463" s="62">
        <v>11</v>
      </c>
      <c r="J12463" s="70">
        <v>1</v>
      </c>
      <c r="K12463" s="71">
        <v>28000000</v>
      </c>
      <c r="L12463" s="72" t="s">
        <v>13</v>
      </c>
      <c r="M12463" s="72" t="s">
        <v>254</v>
      </c>
    </row>
    <row r="12464" spans="1:13" s="3" customFormat="1" ht="12.75" x14ac:dyDescent="0.2">
      <c r="A12464" s="62" t="s">
        <v>31</v>
      </c>
      <c r="B12464" s="62" t="s">
        <v>313</v>
      </c>
      <c r="C12464" s="63">
        <v>16</v>
      </c>
      <c r="D12464" s="64" t="s">
        <v>13413</v>
      </c>
      <c r="E12464" s="64" t="s">
        <v>10832</v>
      </c>
      <c r="F12464" s="65">
        <v>86121602</v>
      </c>
      <c r="G12464" s="64" t="s">
        <v>253</v>
      </c>
      <c r="H12464" s="64">
        <v>1</v>
      </c>
      <c r="I12464" s="64">
        <v>11</v>
      </c>
      <c r="J12464" s="66">
        <v>1</v>
      </c>
      <c r="K12464" s="67">
        <v>28000000</v>
      </c>
      <c r="L12464" s="68" t="s">
        <v>13</v>
      </c>
      <c r="M12464" s="68" t="s">
        <v>254</v>
      </c>
    </row>
    <row r="12465" spans="1:13" s="3" customFormat="1" ht="12.75" x14ac:dyDescent="0.2">
      <c r="A12465" s="62" t="s">
        <v>31</v>
      </c>
      <c r="B12465" s="62" t="s">
        <v>313</v>
      </c>
      <c r="C12465" s="63">
        <v>16</v>
      </c>
      <c r="D12465" s="62" t="s">
        <v>13413</v>
      </c>
      <c r="E12465" s="62" t="s">
        <v>10833</v>
      </c>
      <c r="F12465" s="69">
        <v>86121602</v>
      </c>
      <c r="G12465" s="62" t="s">
        <v>253</v>
      </c>
      <c r="H12465" s="62">
        <v>1</v>
      </c>
      <c r="I12465" s="62">
        <v>11</v>
      </c>
      <c r="J12465" s="70">
        <v>1</v>
      </c>
      <c r="K12465" s="71">
        <v>28000000</v>
      </c>
      <c r="L12465" s="72" t="s">
        <v>13</v>
      </c>
      <c r="M12465" s="72" t="s">
        <v>254</v>
      </c>
    </row>
    <row r="12466" spans="1:13" s="3" customFormat="1" ht="12.75" x14ac:dyDescent="0.2">
      <c r="A12466" s="62" t="s">
        <v>31</v>
      </c>
      <c r="B12466" s="62" t="s">
        <v>313</v>
      </c>
      <c r="C12466" s="63">
        <v>16</v>
      </c>
      <c r="D12466" s="64" t="s">
        <v>13413</v>
      </c>
      <c r="E12466" s="64" t="s">
        <v>10834</v>
      </c>
      <c r="F12466" s="65">
        <v>86121602</v>
      </c>
      <c r="G12466" s="64" t="s">
        <v>253</v>
      </c>
      <c r="H12466" s="64">
        <v>1</v>
      </c>
      <c r="I12466" s="64">
        <v>11</v>
      </c>
      <c r="J12466" s="66">
        <v>1</v>
      </c>
      <c r="K12466" s="67">
        <v>28000000</v>
      </c>
      <c r="L12466" s="68" t="s">
        <v>13</v>
      </c>
      <c r="M12466" s="68" t="s">
        <v>254</v>
      </c>
    </row>
    <row r="12467" spans="1:13" s="3" customFormat="1" ht="12.75" x14ac:dyDescent="0.2">
      <c r="A12467" s="62" t="s">
        <v>31</v>
      </c>
      <c r="B12467" s="62" t="s">
        <v>313</v>
      </c>
      <c r="C12467" s="63">
        <v>16</v>
      </c>
      <c r="D12467" s="62" t="s">
        <v>13413</v>
      </c>
      <c r="E12467" s="62" t="s">
        <v>10835</v>
      </c>
      <c r="F12467" s="69">
        <v>86121602</v>
      </c>
      <c r="G12467" s="62" t="s">
        <v>253</v>
      </c>
      <c r="H12467" s="62">
        <v>1</v>
      </c>
      <c r="I12467" s="62">
        <v>11</v>
      </c>
      <c r="J12467" s="70">
        <v>1</v>
      </c>
      <c r="K12467" s="71">
        <v>28000000</v>
      </c>
      <c r="L12467" s="72" t="s">
        <v>13</v>
      </c>
      <c r="M12467" s="72" t="s">
        <v>254</v>
      </c>
    </row>
    <row r="12468" spans="1:13" s="3" customFormat="1" ht="12.75" x14ac:dyDescent="0.2">
      <c r="A12468" s="62" t="s">
        <v>31</v>
      </c>
      <c r="B12468" s="62" t="s">
        <v>313</v>
      </c>
      <c r="C12468" s="63">
        <v>16</v>
      </c>
      <c r="D12468" s="64" t="s">
        <v>13413</v>
      </c>
      <c r="E12468" s="64" t="s">
        <v>10836</v>
      </c>
      <c r="F12468" s="65">
        <v>86121602</v>
      </c>
      <c r="G12468" s="64" t="s">
        <v>253</v>
      </c>
      <c r="H12468" s="64">
        <v>1</v>
      </c>
      <c r="I12468" s="64">
        <v>11</v>
      </c>
      <c r="J12468" s="66">
        <v>1</v>
      </c>
      <c r="K12468" s="67">
        <v>28000000</v>
      </c>
      <c r="L12468" s="68" t="s">
        <v>13</v>
      </c>
      <c r="M12468" s="68" t="s">
        <v>254</v>
      </c>
    </row>
    <row r="12469" spans="1:13" s="3" customFormat="1" ht="12.75" x14ac:dyDescent="0.2">
      <c r="A12469" s="62" t="s">
        <v>31</v>
      </c>
      <c r="B12469" s="62" t="s">
        <v>313</v>
      </c>
      <c r="C12469" s="63">
        <v>16</v>
      </c>
      <c r="D12469" s="62" t="s">
        <v>13413</v>
      </c>
      <c r="E12469" s="62" t="s">
        <v>10837</v>
      </c>
      <c r="F12469" s="69">
        <v>86121602</v>
      </c>
      <c r="G12469" s="62" t="s">
        <v>253</v>
      </c>
      <c r="H12469" s="62">
        <v>1</v>
      </c>
      <c r="I12469" s="62">
        <v>11</v>
      </c>
      <c r="J12469" s="70">
        <v>1</v>
      </c>
      <c r="K12469" s="71">
        <v>28000000</v>
      </c>
      <c r="L12469" s="72" t="s">
        <v>13</v>
      </c>
      <c r="M12469" s="72" t="s">
        <v>254</v>
      </c>
    </row>
    <row r="12470" spans="1:13" s="3" customFormat="1" ht="12.75" x14ac:dyDescent="0.2">
      <c r="A12470" s="62" t="s">
        <v>31</v>
      </c>
      <c r="B12470" s="62" t="s">
        <v>313</v>
      </c>
      <c r="C12470" s="63">
        <v>16</v>
      </c>
      <c r="D12470" s="64" t="s">
        <v>13413</v>
      </c>
      <c r="E12470" s="64" t="s">
        <v>10838</v>
      </c>
      <c r="F12470" s="65">
        <v>86121602</v>
      </c>
      <c r="G12470" s="64" t="s">
        <v>253</v>
      </c>
      <c r="H12470" s="64">
        <v>1</v>
      </c>
      <c r="I12470" s="64">
        <v>11</v>
      </c>
      <c r="J12470" s="66">
        <v>1</v>
      </c>
      <c r="K12470" s="67">
        <v>28000000</v>
      </c>
      <c r="L12470" s="68" t="s">
        <v>13</v>
      </c>
      <c r="M12470" s="68" t="s">
        <v>254</v>
      </c>
    </row>
    <row r="12471" spans="1:13" s="3" customFormat="1" ht="12.75" x14ac:dyDescent="0.2">
      <c r="A12471" s="62" t="s">
        <v>31</v>
      </c>
      <c r="B12471" s="62" t="s">
        <v>313</v>
      </c>
      <c r="C12471" s="63">
        <v>16</v>
      </c>
      <c r="D12471" s="62" t="s">
        <v>13413</v>
      </c>
      <c r="E12471" s="62" t="s">
        <v>10839</v>
      </c>
      <c r="F12471" s="69">
        <v>86121602</v>
      </c>
      <c r="G12471" s="62" t="s">
        <v>253</v>
      </c>
      <c r="H12471" s="62">
        <v>1</v>
      </c>
      <c r="I12471" s="62">
        <v>11</v>
      </c>
      <c r="J12471" s="70">
        <v>1</v>
      </c>
      <c r="K12471" s="71">
        <v>28000000</v>
      </c>
      <c r="L12471" s="72" t="s">
        <v>13</v>
      </c>
      <c r="M12471" s="72" t="s">
        <v>254</v>
      </c>
    </row>
    <row r="12472" spans="1:13" s="3" customFormat="1" ht="12.75" x14ac:dyDescent="0.2">
      <c r="A12472" s="62" t="s">
        <v>31</v>
      </c>
      <c r="B12472" s="62" t="s">
        <v>313</v>
      </c>
      <c r="C12472" s="63">
        <v>16</v>
      </c>
      <c r="D12472" s="64" t="s">
        <v>13413</v>
      </c>
      <c r="E12472" s="64" t="s">
        <v>10840</v>
      </c>
      <c r="F12472" s="65">
        <v>85122101</v>
      </c>
      <c r="G12472" s="64" t="s">
        <v>253</v>
      </c>
      <c r="H12472" s="64">
        <v>1</v>
      </c>
      <c r="I12472" s="64">
        <v>11</v>
      </c>
      <c r="J12472" s="66">
        <v>1</v>
      </c>
      <c r="K12472" s="67">
        <v>28000000</v>
      </c>
      <c r="L12472" s="68" t="s">
        <v>13</v>
      </c>
      <c r="M12472" s="68" t="s">
        <v>254</v>
      </c>
    </row>
    <row r="12473" spans="1:13" s="3" customFormat="1" ht="12.75" x14ac:dyDescent="0.2">
      <c r="A12473" s="62" t="s">
        <v>31</v>
      </c>
      <c r="B12473" s="62" t="s">
        <v>313</v>
      </c>
      <c r="C12473" s="63">
        <v>16</v>
      </c>
      <c r="D12473" s="62" t="s">
        <v>13413</v>
      </c>
      <c r="E12473" s="62" t="s">
        <v>10841</v>
      </c>
      <c r="F12473" s="69">
        <v>80111601</v>
      </c>
      <c r="G12473" s="62" t="s">
        <v>13630</v>
      </c>
      <c r="H12473" s="62">
        <v>1</v>
      </c>
      <c r="I12473" s="62">
        <v>1</v>
      </c>
      <c r="J12473" s="70">
        <v>1</v>
      </c>
      <c r="K12473" s="71">
        <v>3215022</v>
      </c>
      <c r="L12473" s="72" t="s">
        <v>13</v>
      </c>
      <c r="M12473" s="72" t="s">
        <v>847</v>
      </c>
    </row>
    <row r="12474" spans="1:13" s="3" customFormat="1" ht="12.75" x14ac:dyDescent="0.2">
      <c r="A12474" s="62" t="s">
        <v>31</v>
      </c>
      <c r="B12474" s="62" t="s">
        <v>313</v>
      </c>
      <c r="C12474" s="63">
        <v>16</v>
      </c>
      <c r="D12474" s="64" t="s">
        <v>13413</v>
      </c>
      <c r="E12474" s="64" t="s">
        <v>10842</v>
      </c>
      <c r="F12474" s="65">
        <v>80111601</v>
      </c>
      <c r="G12474" s="64" t="s">
        <v>13630</v>
      </c>
      <c r="H12474" s="64">
        <v>2</v>
      </c>
      <c r="I12474" s="64">
        <v>11</v>
      </c>
      <c r="J12474" s="66">
        <v>1</v>
      </c>
      <c r="K12474" s="67">
        <v>30270378</v>
      </c>
      <c r="L12474" s="68" t="s">
        <v>13</v>
      </c>
      <c r="M12474" s="68" t="s">
        <v>254</v>
      </c>
    </row>
    <row r="12475" spans="1:13" s="3" customFormat="1" ht="12.75" x14ac:dyDescent="0.2">
      <c r="A12475" s="62" t="s">
        <v>31</v>
      </c>
      <c r="B12475" s="62" t="s">
        <v>313</v>
      </c>
      <c r="C12475" s="63">
        <v>16</v>
      </c>
      <c r="D12475" s="62" t="s">
        <v>13413</v>
      </c>
      <c r="E12475" s="62" t="s">
        <v>10843</v>
      </c>
      <c r="F12475" s="69">
        <v>80111601</v>
      </c>
      <c r="G12475" s="62" t="s">
        <v>13630</v>
      </c>
      <c r="H12475" s="62">
        <v>1</v>
      </c>
      <c r="I12475" s="62">
        <v>1</v>
      </c>
      <c r="J12475" s="70">
        <v>1</v>
      </c>
      <c r="K12475" s="71">
        <v>459351</v>
      </c>
      <c r="L12475" s="72" t="s">
        <v>13</v>
      </c>
      <c r="M12475" s="72" t="s">
        <v>1761</v>
      </c>
    </row>
    <row r="12476" spans="1:13" s="3" customFormat="1" ht="12.75" x14ac:dyDescent="0.2">
      <c r="A12476" s="62" t="s">
        <v>31</v>
      </c>
      <c r="B12476" s="62" t="s">
        <v>313</v>
      </c>
      <c r="C12476" s="63">
        <v>16</v>
      </c>
      <c r="D12476" s="64" t="s">
        <v>13413</v>
      </c>
      <c r="E12476" s="64" t="s">
        <v>10844</v>
      </c>
      <c r="F12476" s="65">
        <v>80111601</v>
      </c>
      <c r="G12476" s="64" t="s">
        <v>13630</v>
      </c>
      <c r="H12476" s="64">
        <v>2</v>
      </c>
      <c r="I12476" s="64">
        <v>11</v>
      </c>
      <c r="J12476" s="66">
        <v>1</v>
      </c>
      <c r="K12476" s="67">
        <v>22880880</v>
      </c>
      <c r="L12476" s="68" t="s">
        <v>13</v>
      </c>
      <c r="M12476" s="68" t="s">
        <v>254</v>
      </c>
    </row>
    <row r="12477" spans="1:13" s="3" customFormat="1" ht="12.75" x14ac:dyDescent="0.2">
      <c r="A12477" s="62" t="s">
        <v>31</v>
      </c>
      <c r="B12477" s="62" t="s">
        <v>313</v>
      </c>
      <c r="C12477" s="63">
        <v>16</v>
      </c>
      <c r="D12477" s="62" t="s">
        <v>13413</v>
      </c>
      <c r="E12477" s="62" t="s">
        <v>10845</v>
      </c>
      <c r="F12477" s="69">
        <v>80111601</v>
      </c>
      <c r="G12477" s="62" t="s">
        <v>13630</v>
      </c>
      <c r="H12477" s="62">
        <v>1</v>
      </c>
      <c r="I12477" s="62">
        <v>1</v>
      </c>
      <c r="J12477" s="70">
        <v>1</v>
      </c>
      <c r="K12477" s="71">
        <v>381348</v>
      </c>
      <c r="L12477" s="72" t="s">
        <v>13</v>
      </c>
      <c r="M12477" s="72" t="s">
        <v>1761</v>
      </c>
    </row>
    <row r="12478" spans="1:13" s="3" customFormat="1" ht="12.75" x14ac:dyDescent="0.2">
      <c r="A12478" s="62" t="s">
        <v>31</v>
      </c>
      <c r="B12478" s="62" t="s">
        <v>313</v>
      </c>
      <c r="C12478" s="63">
        <v>16</v>
      </c>
      <c r="D12478" s="64" t="s">
        <v>13413</v>
      </c>
      <c r="E12478" s="64" t="s">
        <v>10846</v>
      </c>
      <c r="F12478" s="65">
        <v>80111601</v>
      </c>
      <c r="G12478" s="64" t="s">
        <v>13630</v>
      </c>
      <c r="H12478" s="64">
        <v>2</v>
      </c>
      <c r="I12478" s="64">
        <v>11</v>
      </c>
      <c r="J12478" s="66">
        <v>1</v>
      </c>
      <c r="K12478" s="67">
        <v>22880880</v>
      </c>
      <c r="L12478" s="68" t="s">
        <v>13</v>
      </c>
      <c r="M12478" s="68" t="s">
        <v>254</v>
      </c>
    </row>
    <row r="12479" spans="1:13" s="3" customFormat="1" ht="12.75" x14ac:dyDescent="0.2">
      <c r="A12479" s="62" t="s">
        <v>31</v>
      </c>
      <c r="B12479" s="62" t="s">
        <v>313</v>
      </c>
      <c r="C12479" s="63">
        <v>16</v>
      </c>
      <c r="D12479" s="62" t="s">
        <v>13413</v>
      </c>
      <c r="E12479" s="62" t="s">
        <v>10847</v>
      </c>
      <c r="F12479" s="69">
        <v>80111601</v>
      </c>
      <c r="G12479" s="62" t="s">
        <v>13630</v>
      </c>
      <c r="H12479" s="62">
        <v>1</v>
      </c>
      <c r="I12479" s="62">
        <v>1</v>
      </c>
      <c r="J12479" s="70">
        <v>1</v>
      </c>
      <c r="K12479" s="71">
        <v>381348</v>
      </c>
      <c r="L12479" s="72" t="s">
        <v>13</v>
      </c>
      <c r="M12479" s="72" t="s">
        <v>1761</v>
      </c>
    </row>
    <row r="12480" spans="1:13" s="3" customFormat="1" ht="12.75" x14ac:dyDescent="0.2">
      <c r="A12480" s="62" t="s">
        <v>31</v>
      </c>
      <c r="B12480" s="62" t="s">
        <v>313</v>
      </c>
      <c r="C12480" s="63">
        <v>16</v>
      </c>
      <c r="D12480" s="64" t="s">
        <v>13413</v>
      </c>
      <c r="E12480" s="64" t="s">
        <v>10848</v>
      </c>
      <c r="F12480" s="65">
        <v>80111601</v>
      </c>
      <c r="G12480" s="64" t="s">
        <v>13630</v>
      </c>
      <c r="H12480" s="64">
        <v>2</v>
      </c>
      <c r="I12480" s="64">
        <v>11</v>
      </c>
      <c r="J12480" s="66">
        <v>1</v>
      </c>
      <c r="K12480" s="67">
        <v>22880880</v>
      </c>
      <c r="L12480" s="68" t="s">
        <v>13</v>
      </c>
      <c r="M12480" s="68" t="s">
        <v>254</v>
      </c>
    </row>
    <row r="12481" spans="1:13" s="3" customFormat="1" ht="12.75" x14ac:dyDescent="0.2">
      <c r="A12481" s="62" t="s">
        <v>31</v>
      </c>
      <c r="B12481" s="62" t="s">
        <v>313</v>
      </c>
      <c r="C12481" s="63">
        <v>16</v>
      </c>
      <c r="D12481" s="62" t="s">
        <v>13413</v>
      </c>
      <c r="E12481" s="62" t="s">
        <v>10849</v>
      </c>
      <c r="F12481" s="69">
        <v>80111601</v>
      </c>
      <c r="G12481" s="62" t="s">
        <v>13630</v>
      </c>
      <c r="H12481" s="62">
        <v>1</v>
      </c>
      <c r="I12481" s="62">
        <v>1</v>
      </c>
      <c r="J12481" s="70">
        <v>1</v>
      </c>
      <c r="K12481" s="71">
        <v>381348</v>
      </c>
      <c r="L12481" s="72" t="s">
        <v>13</v>
      </c>
      <c r="M12481" s="72" t="s">
        <v>1761</v>
      </c>
    </row>
    <row r="12482" spans="1:13" s="3" customFormat="1" ht="12.75" x14ac:dyDescent="0.2">
      <c r="A12482" s="62" t="s">
        <v>31</v>
      </c>
      <c r="B12482" s="62" t="s">
        <v>313</v>
      </c>
      <c r="C12482" s="63">
        <v>16</v>
      </c>
      <c r="D12482" s="64" t="s">
        <v>13413</v>
      </c>
      <c r="E12482" s="64" t="s">
        <v>10850</v>
      </c>
      <c r="F12482" s="65">
        <v>80111601</v>
      </c>
      <c r="G12482" s="64" t="s">
        <v>13630</v>
      </c>
      <c r="H12482" s="64">
        <v>1</v>
      </c>
      <c r="I12482" s="64">
        <v>1</v>
      </c>
      <c r="J12482" s="66">
        <v>1</v>
      </c>
      <c r="K12482" s="67">
        <v>2862000</v>
      </c>
      <c r="L12482" s="68" t="s">
        <v>13</v>
      </c>
      <c r="M12482" s="68" t="s">
        <v>847</v>
      </c>
    </row>
    <row r="12483" spans="1:13" s="3" customFormat="1" ht="12.75" x14ac:dyDescent="0.2">
      <c r="A12483" s="62" t="s">
        <v>31</v>
      </c>
      <c r="B12483" s="62" t="s">
        <v>313</v>
      </c>
      <c r="C12483" s="63">
        <v>16</v>
      </c>
      <c r="D12483" s="62" t="s">
        <v>13413</v>
      </c>
      <c r="E12483" s="62" t="s">
        <v>10851</v>
      </c>
      <c r="F12483" s="69">
        <v>80111601</v>
      </c>
      <c r="G12483" s="62" t="s">
        <v>13630</v>
      </c>
      <c r="H12483" s="62">
        <v>2</v>
      </c>
      <c r="I12483" s="62">
        <v>11</v>
      </c>
      <c r="J12483" s="70">
        <v>1</v>
      </c>
      <c r="K12483" s="71">
        <v>30623400</v>
      </c>
      <c r="L12483" s="72" t="s">
        <v>13</v>
      </c>
      <c r="M12483" s="72" t="s">
        <v>254</v>
      </c>
    </row>
    <row r="12484" spans="1:13" s="3" customFormat="1" ht="12.75" x14ac:dyDescent="0.2">
      <c r="A12484" s="62" t="s">
        <v>31</v>
      </c>
      <c r="B12484" s="62" t="s">
        <v>313</v>
      </c>
      <c r="C12484" s="63">
        <v>16</v>
      </c>
      <c r="D12484" s="64" t="s">
        <v>13413</v>
      </c>
      <c r="E12484" s="64" t="s">
        <v>10852</v>
      </c>
      <c r="F12484" s="65">
        <v>80111601</v>
      </c>
      <c r="G12484" s="64" t="s">
        <v>13630</v>
      </c>
      <c r="H12484" s="64">
        <v>1</v>
      </c>
      <c r="I12484" s="64">
        <v>1</v>
      </c>
      <c r="J12484" s="66">
        <v>1</v>
      </c>
      <c r="K12484" s="67">
        <v>510390</v>
      </c>
      <c r="L12484" s="68" t="s">
        <v>13</v>
      </c>
      <c r="M12484" s="68" t="s">
        <v>1761</v>
      </c>
    </row>
    <row r="12485" spans="1:13" s="3" customFormat="1" ht="12.75" x14ac:dyDescent="0.2">
      <c r="A12485" s="62" t="s">
        <v>31</v>
      </c>
      <c r="B12485" s="62" t="s">
        <v>313</v>
      </c>
      <c r="C12485" s="63">
        <v>16</v>
      </c>
      <c r="D12485" s="62" t="s">
        <v>13413</v>
      </c>
      <c r="E12485" s="62" t="s">
        <v>10853</v>
      </c>
      <c r="F12485" s="69">
        <v>80111601</v>
      </c>
      <c r="G12485" s="62" t="s">
        <v>13630</v>
      </c>
      <c r="H12485" s="62">
        <v>1</v>
      </c>
      <c r="I12485" s="62">
        <v>1</v>
      </c>
      <c r="J12485" s="70">
        <v>1</v>
      </c>
      <c r="K12485" s="71">
        <v>2862000</v>
      </c>
      <c r="L12485" s="72" t="s">
        <v>13</v>
      </c>
      <c r="M12485" s="72" t="s">
        <v>847</v>
      </c>
    </row>
    <row r="12486" spans="1:13" s="3" customFormat="1" ht="12.75" x14ac:dyDescent="0.2">
      <c r="A12486" s="62" t="s">
        <v>31</v>
      </c>
      <c r="B12486" s="62" t="s">
        <v>313</v>
      </c>
      <c r="C12486" s="63">
        <v>16</v>
      </c>
      <c r="D12486" s="64" t="s">
        <v>13413</v>
      </c>
      <c r="E12486" s="64" t="s">
        <v>10854</v>
      </c>
      <c r="F12486" s="65">
        <v>80111601</v>
      </c>
      <c r="G12486" s="64" t="s">
        <v>13630</v>
      </c>
      <c r="H12486" s="64">
        <v>1</v>
      </c>
      <c r="I12486" s="64">
        <v>1</v>
      </c>
      <c r="J12486" s="66">
        <v>1</v>
      </c>
      <c r="K12486" s="67">
        <v>2862000</v>
      </c>
      <c r="L12486" s="68" t="s">
        <v>13</v>
      </c>
      <c r="M12486" s="68" t="s">
        <v>847</v>
      </c>
    </row>
    <row r="12487" spans="1:13" s="3" customFormat="1" ht="12.75" x14ac:dyDescent="0.2">
      <c r="A12487" s="62" t="s">
        <v>31</v>
      </c>
      <c r="B12487" s="62" t="s">
        <v>313</v>
      </c>
      <c r="C12487" s="63">
        <v>16</v>
      </c>
      <c r="D12487" s="62" t="s">
        <v>13413</v>
      </c>
      <c r="E12487" s="62" t="s">
        <v>10855</v>
      </c>
      <c r="F12487" s="69">
        <v>80111601</v>
      </c>
      <c r="G12487" s="62" t="s">
        <v>13630</v>
      </c>
      <c r="H12487" s="62">
        <v>2</v>
      </c>
      <c r="I12487" s="62">
        <v>11</v>
      </c>
      <c r="J12487" s="70">
        <v>1</v>
      </c>
      <c r="K12487" s="71">
        <v>30623400</v>
      </c>
      <c r="L12487" s="72" t="s">
        <v>13</v>
      </c>
      <c r="M12487" s="72" t="s">
        <v>254</v>
      </c>
    </row>
    <row r="12488" spans="1:13" s="3" customFormat="1" ht="12.75" x14ac:dyDescent="0.2">
      <c r="A12488" s="62" t="s">
        <v>31</v>
      </c>
      <c r="B12488" s="62" t="s">
        <v>313</v>
      </c>
      <c r="C12488" s="63">
        <v>16</v>
      </c>
      <c r="D12488" s="64" t="s">
        <v>13413</v>
      </c>
      <c r="E12488" s="64" t="s">
        <v>10856</v>
      </c>
      <c r="F12488" s="65">
        <v>80111601</v>
      </c>
      <c r="G12488" s="64" t="s">
        <v>13630</v>
      </c>
      <c r="H12488" s="64">
        <v>1</v>
      </c>
      <c r="I12488" s="64">
        <v>1</v>
      </c>
      <c r="J12488" s="66">
        <v>1</v>
      </c>
      <c r="K12488" s="67">
        <v>510390</v>
      </c>
      <c r="L12488" s="68" t="s">
        <v>13</v>
      </c>
      <c r="M12488" s="68" t="s">
        <v>1761</v>
      </c>
    </row>
    <row r="12489" spans="1:13" s="3" customFormat="1" ht="12.75" x14ac:dyDescent="0.2">
      <c r="A12489" s="62" t="s">
        <v>31</v>
      </c>
      <c r="B12489" s="62" t="s">
        <v>313</v>
      </c>
      <c r="C12489" s="63">
        <v>16</v>
      </c>
      <c r="D12489" s="62" t="s">
        <v>13413</v>
      </c>
      <c r="E12489" s="62" t="s">
        <v>10857</v>
      </c>
      <c r="F12489" s="69">
        <v>80111601</v>
      </c>
      <c r="G12489" s="62" t="s">
        <v>13630</v>
      </c>
      <c r="H12489" s="62">
        <v>2</v>
      </c>
      <c r="I12489" s="62">
        <v>11</v>
      </c>
      <c r="J12489" s="70">
        <v>1</v>
      </c>
      <c r="K12489" s="71">
        <v>22880880</v>
      </c>
      <c r="L12489" s="72" t="s">
        <v>13</v>
      </c>
      <c r="M12489" s="72" t="s">
        <v>254</v>
      </c>
    </row>
    <row r="12490" spans="1:13" s="3" customFormat="1" ht="12.75" x14ac:dyDescent="0.2">
      <c r="A12490" s="62" t="s">
        <v>31</v>
      </c>
      <c r="B12490" s="62" t="s">
        <v>313</v>
      </c>
      <c r="C12490" s="63">
        <v>16</v>
      </c>
      <c r="D12490" s="64" t="s">
        <v>13413</v>
      </c>
      <c r="E12490" s="64" t="s">
        <v>10858</v>
      </c>
      <c r="F12490" s="65">
        <v>80111601</v>
      </c>
      <c r="G12490" s="64" t="s">
        <v>13630</v>
      </c>
      <c r="H12490" s="64">
        <v>1</v>
      </c>
      <c r="I12490" s="64">
        <v>1</v>
      </c>
      <c r="J12490" s="66">
        <v>1</v>
      </c>
      <c r="K12490" s="67">
        <v>381348</v>
      </c>
      <c r="L12490" s="68" t="s">
        <v>13</v>
      </c>
      <c r="M12490" s="68" t="s">
        <v>1761</v>
      </c>
    </row>
    <row r="12491" spans="1:13" s="3" customFormat="1" ht="12.75" x14ac:dyDescent="0.2">
      <c r="A12491" s="62" t="s">
        <v>31</v>
      </c>
      <c r="B12491" s="62" t="s">
        <v>313</v>
      </c>
      <c r="C12491" s="63">
        <v>16</v>
      </c>
      <c r="D12491" s="62" t="s">
        <v>13413</v>
      </c>
      <c r="E12491" s="62" t="s">
        <v>10859</v>
      </c>
      <c r="F12491" s="69">
        <v>80111601</v>
      </c>
      <c r="G12491" s="62" t="s">
        <v>13630</v>
      </c>
      <c r="H12491" s="62">
        <v>1</v>
      </c>
      <c r="I12491" s="62">
        <v>1</v>
      </c>
      <c r="J12491" s="70">
        <v>1</v>
      </c>
      <c r="K12491" s="71">
        <v>2862000</v>
      </c>
      <c r="L12491" s="72" t="s">
        <v>13</v>
      </c>
      <c r="M12491" s="72" t="s">
        <v>847</v>
      </c>
    </row>
    <row r="12492" spans="1:13" s="3" customFormat="1" ht="12.75" x14ac:dyDescent="0.2">
      <c r="A12492" s="62" t="s">
        <v>31</v>
      </c>
      <c r="B12492" s="62" t="s">
        <v>313</v>
      </c>
      <c r="C12492" s="63">
        <v>16</v>
      </c>
      <c r="D12492" s="64" t="s">
        <v>13413</v>
      </c>
      <c r="E12492" s="64" t="s">
        <v>10860</v>
      </c>
      <c r="F12492" s="65">
        <v>80111601</v>
      </c>
      <c r="G12492" s="64" t="s">
        <v>13630</v>
      </c>
      <c r="H12492" s="64">
        <v>2</v>
      </c>
      <c r="I12492" s="64">
        <v>11</v>
      </c>
      <c r="J12492" s="66">
        <v>1</v>
      </c>
      <c r="K12492" s="67">
        <v>30623400</v>
      </c>
      <c r="L12492" s="68" t="s">
        <v>13</v>
      </c>
      <c r="M12492" s="68" t="s">
        <v>254</v>
      </c>
    </row>
    <row r="12493" spans="1:13" s="3" customFormat="1" ht="12.75" x14ac:dyDescent="0.2">
      <c r="A12493" s="62" t="s">
        <v>31</v>
      </c>
      <c r="B12493" s="62" t="s">
        <v>313</v>
      </c>
      <c r="C12493" s="63">
        <v>16</v>
      </c>
      <c r="D12493" s="62" t="s">
        <v>13413</v>
      </c>
      <c r="E12493" s="62" t="s">
        <v>10861</v>
      </c>
      <c r="F12493" s="69">
        <v>80111601</v>
      </c>
      <c r="G12493" s="62" t="s">
        <v>13630</v>
      </c>
      <c r="H12493" s="62">
        <v>1</v>
      </c>
      <c r="I12493" s="62">
        <v>1</v>
      </c>
      <c r="J12493" s="70">
        <v>1</v>
      </c>
      <c r="K12493" s="71">
        <v>510390</v>
      </c>
      <c r="L12493" s="72" t="s">
        <v>13</v>
      </c>
      <c r="M12493" s="72" t="s">
        <v>1761</v>
      </c>
    </row>
    <row r="12494" spans="1:13" s="3" customFormat="1" ht="12.75" x14ac:dyDescent="0.2">
      <c r="A12494" s="62" t="s">
        <v>31</v>
      </c>
      <c r="B12494" s="62" t="s">
        <v>313</v>
      </c>
      <c r="C12494" s="63">
        <v>16</v>
      </c>
      <c r="D12494" s="64" t="s">
        <v>13413</v>
      </c>
      <c r="E12494" s="64" t="s">
        <v>10862</v>
      </c>
      <c r="F12494" s="65">
        <v>80111601</v>
      </c>
      <c r="G12494" s="64" t="s">
        <v>13630</v>
      </c>
      <c r="H12494" s="64">
        <v>2</v>
      </c>
      <c r="I12494" s="64">
        <v>11</v>
      </c>
      <c r="J12494" s="66">
        <v>1</v>
      </c>
      <c r="K12494" s="67">
        <v>22880880</v>
      </c>
      <c r="L12494" s="68" t="s">
        <v>13</v>
      </c>
      <c r="M12494" s="68" t="s">
        <v>254</v>
      </c>
    </row>
    <row r="12495" spans="1:13" s="3" customFormat="1" ht="12.75" x14ac:dyDescent="0.2">
      <c r="A12495" s="62" t="s">
        <v>31</v>
      </c>
      <c r="B12495" s="62" t="s">
        <v>313</v>
      </c>
      <c r="C12495" s="63">
        <v>16</v>
      </c>
      <c r="D12495" s="62" t="s">
        <v>13413</v>
      </c>
      <c r="E12495" s="62" t="s">
        <v>10863</v>
      </c>
      <c r="F12495" s="69">
        <v>80111601</v>
      </c>
      <c r="G12495" s="62" t="s">
        <v>13630</v>
      </c>
      <c r="H12495" s="62">
        <v>1</v>
      </c>
      <c r="I12495" s="62">
        <v>1</v>
      </c>
      <c r="J12495" s="70">
        <v>1</v>
      </c>
      <c r="K12495" s="71">
        <v>381348</v>
      </c>
      <c r="L12495" s="72" t="s">
        <v>13</v>
      </c>
      <c r="M12495" s="72" t="s">
        <v>1761</v>
      </c>
    </row>
    <row r="12496" spans="1:13" s="3" customFormat="1" ht="12.75" x14ac:dyDescent="0.2">
      <c r="A12496" s="62" t="s">
        <v>31</v>
      </c>
      <c r="B12496" s="62" t="s">
        <v>313</v>
      </c>
      <c r="C12496" s="63">
        <v>16</v>
      </c>
      <c r="D12496" s="64" t="s">
        <v>13413</v>
      </c>
      <c r="E12496" s="64" t="s">
        <v>10864</v>
      </c>
      <c r="F12496" s="65">
        <v>80111601</v>
      </c>
      <c r="G12496" s="64" t="s">
        <v>13630</v>
      </c>
      <c r="H12496" s="64">
        <v>2</v>
      </c>
      <c r="I12496" s="64">
        <v>11</v>
      </c>
      <c r="J12496" s="66">
        <v>1</v>
      </c>
      <c r="K12496" s="67">
        <v>22880880</v>
      </c>
      <c r="L12496" s="68" t="s">
        <v>13</v>
      </c>
      <c r="M12496" s="68" t="s">
        <v>254</v>
      </c>
    </row>
    <row r="12497" spans="1:13" s="3" customFormat="1" ht="12.75" x14ac:dyDescent="0.2">
      <c r="A12497" s="62" t="s">
        <v>31</v>
      </c>
      <c r="B12497" s="62" t="s">
        <v>313</v>
      </c>
      <c r="C12497" s="63">
        <v>16</v>
      </c>
      <c r="D12497" s="62" t="s">
        <v>13413</v>
      </c>
      <c r="E12497" s="62" t="s">
        <v>10865</v>
      </c>
      <c r="F12497" s="69">
        <v>80111601</v>
      </c>
      <c r="G12497" s="62" t="s">
        <v>13630</v>
      </c>
      <c r="H12497" s="62">
        <v>1</v>
      </c>
      <c r="I12497" s="62">
        <v>1</v>
      </c>
      <c r="J12497" s="70">
        <v>1</v>
      </c>
      <c r="K12497" s="71">
        <v>381348</v>
      </c>
      <c r="L12497" s="72" t="s">
        <v>13</v>
      </c>
      <c r="M12497" s="72" t="s">
        <v>1761</v>
      </c>
    </row>
    <row r="12498" spans="1:13" s="3" customFormat="1" ht="12.75" x14ac:dyDescent="0.2">
      <c r="A12498" s="62" t="s">
        <v>31</v>
      </c>
      <c r="B12498" s="62" t="s">
        <v>313</v>
      </c>
      <c r="C12498" s="63">
        <v>16</v>
      </c>
      <c r="D12498" s="64" t="s">
        <v>13413</v>
      </c>
      <c r="E12498" s="64" t="s">
        <v>10866</v>
      </c>
      <c r="F12498" s="65">
        <v>80111601</v>
      </c>
      <c r="G12498" s="64" t="s">
        <v>13630</v>
      </c>
      <c r="H12498" s="64">
        <v>2</v>
      </c>
      <c r="I12498" s="64">
        <v>11</v>
      </c>
      <c r="J12498" s="66">
        <v>1</v>
      </c>
      <c r="K12498" s="67">
        <v>22880880</v>
      </c>
      <c r="L12498" s="68" t="s">
        <v>13</v>
      </c>
      <c r="M12498" s="68" t="s">
        <v>254</v>
      </c>
    </row>
    <row r="12499" spans="1:13" s="3" customFormat="1" ht="12.75" x14ac:dyDescent="0.2">
      <c r="A12499" s="62" t="s">
        <v>31</v>
      </c>
      <c r="B12499" s="62" t="s">
        <v>313</v>
      </c>
      <c r="C12499" s="63">
        <v>16</v>
      </c>
      <c r="D12499" s="62" t="s">
        <v>13413</v>
      </c>
      <c r="E12499" s="62" t="s">
        <v>10867</v>
      </c>
      <c r="F12499" s="69">
        <v>80111601</v>
      </c>
      <c r="G12499" s="62" t="s">
        <v>13630</v>
      </c>
      <c r="H12499" s="62">
        <v>1</v>
      </c>
      <c r="I12499" s="62">
        <v>1</v>
      </c>
      <c r="J12499" s="70">
        <v>1</v>
      </c>
      <c r="K12499" s="71">
        <v>381348</v>
      </c>
      <c r="L12499" s="72" t="s">
        <v>13</v>
      </c>
      <c r="M12499" s="72" t="s">
        <v>1761</v>
      </c>
    </row>
    <row r="12500" spans="1:13" s="3" customFormat="1" ht="12.75" x14ac:dyDescent="0.2">
      <c r="A12500" s="62" t="s">
        <v>31</v>
      </c>
      <c r="B12500" s="62" t="s">
        <v>313</v>
      </c>
      <c r="C12500" s="63">
        <v>16</v>
      </c>
      <c r="D12500" s="64" t="s">
        <v>13413</v>
      </c>
      <c r="E12500" s="64" t="s">
        <v>10868</v>
      </c>
      <c r="F12500" s="65">
        <v>80111601</v>
      </c>
      <c r="G12500" s="64" t="s">
        <v>13630</v>
      </c>
      <c r="H12500" s="64">
        <v>1</v>
      </c>
      <c r="I12500" s="64">
        <v>1</v>
      </c>
      <c r="J12500" s="66">
        <v>1</v>
      </c>
      <c r="K12500" s="67">
        <v>2862000</v>
      </c>
      <c r="L12500" s="68" t="s">
        <v>13</v>
      </c>
      <c r="M12500" s="68" t="s">
        <v>847</v>
      </c>
    </row>
    <row r="12501" spans="1:13" s="3" customFormat="1" ht="12.75" x14ac:dyDescent="0.2">
      <c r="A12501" s="62" t="s">
        <v>31</v>
      </c>
      <c r="B12501" s="62" t="s">
        <v>313</v>
      </c>
      <c r="C12501" s="63">
        <v>16</v>
      </c>
      <c r="D12501" s="62" t="s">
        <v>13413</v>
      </c>
      <c r="E12501" s="62" t="s">
        <v>10869</v>
      </c>
      <c r="F12501" s="69">
        <v>80111601</v>
      </c>
      <c r="G12501" s="62" t="s">
        <v>13630</v>
      </c>
      <c r="H12501" s="62">
        <v>2</v>
      </c>
      <c r="I12501" s="62">
        <v>11</v>
      </c>
      <c r="J12501" s="70">
        <v>1</v>
      </c>
      <c r="K12501" s="71">
        <v>30623400</v>
      </c>
      <c r="L12501" s="72" t="s">
        <v>13</v>
      </c>
      <c r="M12501" s="72" t="s">
        <v>254</v>
      </c>
    </row>
    <row r="12502" spans="1:13" s="3" customFormat="1" ht="12.75" x14ac:dyDescent="0.2">
      <c r="A12502" s="62" t="s">
        <v>31</v>
      </c>
      <c r="B12502" s="62" t="s">
        <v>313</v>
      </c>
      <c r="C12502" s="63">
        <v>16</v>
      </c>
      <c r="D12502" s="64" t="s">
        <v>13413</v>
      </c>
      <c r="E12502" s="64" t="s">
        <v>10870</v>
      </c>
      <c r="F12502" s="65">
        <v>80111601</v>
      </c>
      <c r="G12502" s="64" t="s">
        <v>13630</v>
      </c>
      <c r="H12502" s="64">
        <v>1</v>
      </c>
      <c r="I12502" s="64">
        <v>1</v>
      </c>
      <c r="J12502" s="66">
        <v>1</v>
      </c>
      <c r="K12502" s="67">
        <v>510390</v>
      </c>
      <c r="L12502" s="68" t="s">
        <v>13</v>
      </c>
      <c r="M12502" s="68" t="s">
        <v>1761</v>
      </c>
    </row>
    <row r="12503" spans="1:13" s="3" customFormat="1" ht="12.75" x14ac:dyDescent="0.2">
      <c r="A12503" s="62" t="s">
        <v>31</v>
      </c>
      <c r="B12503" s="62" t="s">
        <v>313</v>
      </c>
      <c r="C12503" s="63">
        <v>16</v>
      </c>
      <c r="D12503" s="62" t="s">
        <v>13413</v>
      </c>
      <c r="E12503" s="62" t="s">
        <v>10871</v>
      </c>
      <c r="F12503" s="69">
        <v>80111600</v>
      </c>
      <c r="G12503" s="62" t="s">
        <v>13630</v>
      </c>
      <c r="H12503" s="62">
        <v>1</v>
      </c>
      <c r="I12503" s="62">
        <v>1</v>
      </c>
      <c r="J12503" s="70">
        <v>1</v>
      </c>
      <c r="K12503" s="71">
        <v>2862000</v>
      </c>
      <c r="L12503" s="72" t="s">
        <v>13</v>
      </c>
      <c r="M12503" s="72" t="s">
        <v>847</v>
      </c>
    </row>
    <row r="12504" spans="1:13" s="3" customFormat="1" ht="12.75" x14ac:dyDescent="0.2">
      <c r="A12504" s="62" t="s">
        <v>31</v>
      </c>
      <c r="B12504" s="62" t="s">
        <v>313</v>
      </c>
      <c r="C12504" s="63">
        <v>16</v>
      </c>
      <c r="D12504" s="64" t="s">
        <v>13413</v>
      </c>
      <c r="E12504" s="64" t="s">
        <v>10872</v>
      </c>
      <c r="F12504" s="65">
        <v>80111600</v>
      </c>
      <c r="G12504" s="64" t="s">
        <v>13630</v>
      </c>
      <c r="H12504" s="64">
        <v>2</v>
      </c>
      <c r="I12504" s="64">
        <v>11</v>
      </c>
      <c r="J12504" s="66">
        <v>1</v>
      </c>
      <c r="K12504" s="67">
        <v>30623400</v>
      </c>
      <c r="L12504" s="68" t="s">
        <v>13</v>
      </c>
      <c r="M12504" s="68" t="s">
        <v>254</v>
      </c>
    </row>
    <row r="12505" spans="1:13" s="3" customFormat="1" ht="12.75" x14ac:dyDescent="0.2">
      <c r="A12505" s="62" t="s">
        <v>31</v>
      </c>
      <c r="B12505" s="62" t="s">
        <v>313</v>
      </c>
      <c r="C12505" s="63">
        <v>16</v>
      </c>
      <c r="D12505" s="62" t="s">
        <v>13413</v>
      </c>
      <c r="E12505" s="62" t="s">
        <v>10873</v>
      </c>
      <c r="F12505" s="69">
        <v>80111600</v>
      </c>
      <c r="G12505" s="62" t="s">
        <v>13630</v>
      </c>
      <c r="H12505" s="62">
        <v>1</v>
      </c>
      <c r="I12505" s="62">
        <v>1</v>
      </c>
      <c r="J12505" s="70">
        <v>1</v>
      </c>
      <c r="K12505" s="71">
        <v>510390</v>
      </c>
      <c r="L12505" s="72" t="s">
        <v>13</v>
      </c>
      <c r="M12505" s="72" t="s">
        <v>1761</v>
      </c>
    </row>
    <row r="12506" spans="1:13" s="3" customFormat="1" ht="12.75" x14ac:dyDescent="0.2">
      <c r="A12506" s="62" t="s">
        <v>31</v>
      </c>
      <c r="B12506" s="62" t="s">
        <v>313</v>
      </c>
      <c r="C12506" s="63">
        <v>16</v>
      </c>
      <c r="D12506" s="64" t="s">
        <v>13413</v>
      </c>
      <c r="E12506" s="64" t="s">
        <v>10872</v>
      </c>
      <c r="F12506" s="65">
        <v>80111600</v>
      </c>
      <c r="G12506" s="64" t="s">
        <v>13630</v>
      </c>
      <c r="H12506" s="64">
        <v>2</v>
      </c>
      <c r="I12506" s="64">
        <v>11</v>
      </c>
      <c r="J12506" s="66">
        <v>1</v>
      </c>
      <c r="K12506" s="67">
        <v>30623400</v>
      </c>
      <c r="L12506" s="68" t="s">
        <v>13</v>
      </c>
      <c r="M12506" s="68" t="s">
        <v>254</v>
      </c>
    </row>
    <row r="12507" spans="1:13" s="3" customFormat="1" ht="12.75" x14ac:dyDescent="0.2">
      <c r="A12507" s="62" t="s">
        <v>31</v>
      </c>
      <c r="B12507" s="62" t="s">
        <v>313</v>
      </c>
      <c r="C12507" s="63">
        <v>16</v>
      </c>
      <c r="D12507" s="62" t="s">
        <v>13413</v>
      </c>
      <c r="E12507" s="62" t="s">
        <v>10873</v>
      </c>
      <c r="F12507" s="69">
        <v>80111600</v>
      </c>
      <c r="G12507" s="62" t="s">
        <v>13630</v>
      </c>
      <c r="H12507" s="62">
        <v>1</v>
      </c>
      <c r="I12507" s="62">
        <v>1</v>
      </c>
      <c r="J12507" s="70">
        <v>1</v>
      </c>
      <c r="K12507" s="71">
        <v>510390</v>
      </c>
      <c r="L12507" s="72" t="s">
        <v>13</v>
      </c>
      <c r="M12507" s="72" t="s">
        <v>1761</v>
      </c>
    </row>
    <row r="12508" spans="1:13" s="3" customFormat="1" ht="12.75" x14ac:dyDescent="0.2">
      <c r="A12508" s="62" t="s">
        <v>31</v>
      </c>
      <c r="B12508" s="62" t="s">
        <v>313</v>
      </c>
      <c r="C12508" s="63">
        <v>16</v>
      </c>
      <c r="D12508" s="64" t="s">
        <v>13413</v>
      </c>
      <c r="E12508" s="64" t="s">
        <v>10874</v>
      </c>
      <c r="F12508" s="65">
        <v>80111600</v>
      </c>
      <c r="G12508" s="64" t="s">
        <v>13630</v>
      </c>
      <c r="H12508" s="64">
        <v>1</v>
      </c>
      <c r="I12508" s="64">
        <v>1</v>
      </c>
      <c r="J12508" s="66">
        <v>1</v>
      </c>
      <c r="K12508" s="67">
        <v>2138400</v>
      </c>
      <c r="L12508" s="68" t="s">
        <v>13</v>
      </c>
      <c r="M12508" s="68" t="s">
        <v>847</v>
      </c>
    </row>
    <row r="12509" spans="1:13" s="3" customFormat="1" ht="12.75" x14ac:dyDescent="0.2">
      <c r="A12509" s="62" t="s">
        <v>31</v>
      </c>
      <c r="B12509" s="62" t="s">
        <v>313</v>
      </c>
      <c r="C12509" s="63">
        <v>16</v>
      </c>
      <c r="D12509" s="62" t="s">
        <v>13413</v>
      </c>
      <c r="E12509" s="62" t="s">
        <v>10875</v>
      </c>
      <c r="F12509" s="69">
        <v>80111600</v>
      </c>
      <c r="G12509" s="62" t="s">
        <v>13630</v>
      </c>
      <c r="H12509" s="62">
        <v>2</v>
      </c>
      <c r="I12509" s="62">
        <v>11</v>
      </c>
      <c r="J12509" s="70">
        <v>1</v>
      </c>
      <c r="K12509" s="71">
        <v>22880880</v>
      </c>
      <c r="L12509" s="72" t="s">
        <v>13</v>
      </c>
      <c r="M12509" s="72" t="s">
        <v>254</v>
      </c>
    </row>
    <row r="12510" spans="1:13" s="3" customFormat="1" ht="12.75" x14ac:dyDescent="0.2">
      <c r="A12510" s="62" t="s">
        <v>31</v>
      </c>
      <c r="B12510" s="62" t="s">
        <v>313</v>
      </c>
      <c r="C12510" s="63">
        <v>16</v>
      </c>
      <c r="D12510" s="64" t="s">
        <v>13413</v>
      </c>
      <c r="E12510" s="64" t="s">
        <v>10876</v>
      </c>
      <c r="F12510" s="65">
        <v>80111600</v>
      </c>
      <c r="G12510" s="64" t="s">
        <v>13630</v>
      </c>
      <c r="H12510" s="64">
        <v>1</v>
      </c>
      <c r="I12510" s="64">
        <v>1</v>
      </c>
      <c r="J12510" s="66">
        <v>1</v>
      </c>
      <c r="K12510" s="67">
        <v>381348</v>
      </c>
      <c r="L12510" s="68" t="s">
        <v>13</v>
      </c>
      <c r="M12510" s="68" t="s">
        <v>1761</v>
      </c>
    </row>
    <row r="12511" spans="1:13" s="3" customFormat="1" ht="12.75" x14ac:dyDescent="0.2">
      <c r="A12511" s="62" t="s">
        <v>31</v>
      </c>
      <c r="B12511" s="62" t="s">
        <v>313</v>
      </c>
      <c r="C12511" s="63">
        <v>16</v>
      </c>
      <c r="D12511" s="62" t="s">
        <v>13413</v>
      </c>
      <c r="E12511" s="62" t="s">
        <v>10877</v>
      </c>
      <c r="F12511" s="69">
        <v>80111600</v>
      </c>
      <c r="G12511" s="62" t="s">
        <v>13630</v>
      </c>
      <c r="H12511" s="62">
        <v>1</v>
      </c>
      <c r="I12511" s="62">
        <v>1</v>
      </c>
      <c r="J12511" s="70">
        <v>1</v>
      </c>
      <c r="K12511" s="71">
        <v>2862000</v>
      </c>
      <c r="L12511" s="72" t="s">
        <v>13</v>
      </c>
      <c r="M12511" s="72" t="s">
        <v>847</v>
      </c>
    </row>
    <row r="12512" spans="1:13" s="3" customFormat="1" ht="12.75" x14ac:dyDescent="0.2">
      <c r="A12512" s="62" t="s">
        <v>31</v>
      </c>
      <c r="B12512" s="62" t="s">
        <v>313</v>
      </c>
      <c r="C12512" s="63">
        <v>16</v>
      </c>
      <c r="D12512" s="64" t="s">
        <v>13413</v>
      </c>
      <c r="E12512" s="64" t="s">
        <v>10878</v>
      </c>
      <c r="F12512" s="65">
        <v>80111601</v>
      </c>
      <c r="G12512" s="64" t="s">
        <v>13630</v>
      </c>
      <c r="H12512" s="64">
        <v>2</v>
      </c>
      <c r="I12512" s="64">
        <v>11</v>
      </c>
      <c r="J12512" s="66">
        <v>1</v>
      </c>
      <c r="K12512" s="67">
        <v>20800800</v>
      </c>
      <c r="L12512" s="68" t="s">
        <v>13</v>
      </c>
      <c r="M12512" s="68" t="s">
        <v>254</v>
      </c>
    </row>
    <row r="12513" spans="1:13" s="3" customFormat="1" ht="12.75" x14ac:dyDescent="0.2">
      <c r="A12513" s="62" t="s">
        <v>31</v>
      </c>
      <c r="B12513" s="62" t="s">
        <v>313</v>
      </c>
      <c r="C12513" s="63">
        <v>16</v>
      </c>
      <c r="D12513" s="62" t="s">
        <v>13413</v>
      </c>
      <c r="E12513" s="62" t="s">
        <v>10879</v>
      </c>
      <c r="F12513" s="69">
        <v>80111601</v>
      </c>
      <c r="G12513" s="62" t="s">
        <v>13630</v>
      </c>
      <c r="H12513" s="62">
        <v>1</v>
      </c>
      <c r="I12513" s="62">
        <v>1</v>
      </c>
      <c r="J12513" s="70">
        <v>1</v>
      </c>
      <c r="K12513" s="71">
        <v>346680</v>
      </c>
      <c r="L12513" s="72" t="s">
        <v>13</v>
      </c>
      <c r="M12513" s="72" t="s">
        <v>1761</v>
      </c>
    </row>
    <row r="12514" spans="1:13" s="3" customFormat="1" ht="12.75" x14ac:dyDescent="0.2">
      <c r="A12514" s="62" t="s">
        <v>31</v>
      </c>
      <c r="B12514" s="62" t="s">
        <v>313</v>
      </c>
      <c r="C12514" s="63">
        <v>16</v>
      </c>
      <c r="D12514" s="64" t="s">
        <v>13413</v>
      </c>
      <c r="E12514" s="64" t="s">
        <v>10880</v>
      </c>
      <c r="F12514" s="65">
        <v>80111601</v>
      </c>
      <c r="G12514" s="64" t="s">
        <v>13630</v>
      </c>
      <c r="H12514" s="64">
        <v>1</v>
      </c>
      <c r="I12514" s="64">
        <v>1</v>
      </c>
      <c r="J12514" s="66">
        <v>1</v>
      </c>
      <c r="K12514" s="67">
        <v>2862000</v>
      </c>
      <c r="L12514" s="68" t="s">
        <v>13</v>
      </c>
      <c r="M12514" s="68" t="s">
        <v>847</v>
      </c>
    </row>
    <row r="12515" spans="1:13" s="3" customFormat="1" ht="12.75" x14ac:dyDescent="0.2">
      <c r="A12515" s="62" t="s">
        <v>31</v>
      </c>
      <c r="B12515" s="62" t="s">
        <v>313</v>
      </c>
      <c r="C12515" s="63">
        <v>16</v>
      </c>
      <c r="D12515" s="62" t="s">
        <v>13413</v>
      </c>
      <c r="E12515" s="62" t="s">
        <v>10881</v>
      </c>
      <c r="F12515" s="69">
        <v>80111601</v>
      </c>
      <c r="G12515" s="62" t="s">
        <v>13630</v>
      </c>
      <c r="H12515" s="62">
        <v>2</v>
      </c>
      <c r="I12515" s="62">
        <v>11</v>
      </c>
      <c r="J12515" s="70">
        <v>1</v>
      </c>
      <c r="K12515" s="71">
        <v>30623400</v>
      </c>
      <c r="L12515" s="72" t="s">
        <v>13</v>
      </c>
      <c r="M12515" s="72" t="s">
        <v>254</v>
      </c>
    </row>
    <row r="12516" spans="1:13" s="3" customFormat="1" ht="12.75" x14ac:dyDescent="0.2">
      <c r="A12516" s="62" t="s">
        <v>31</v>
      </c>
      <c r="B12516" s="62" t="s">
        <v>313</v>
      </c>
      <c r="C12516" s="63">
        <v>16</v>
      </c>
      <c r="D12516" s="64" t="s">
        <v>13413</v>
      </c>
      <c r="E12516" s="64" t="s">
        <v>10882</v>
      </c>
      <c r="F12516" s="65">
        <v>80111601</v>
      </c>
      <c r="G12516" s="64" t="s">
        <v>13630</v>
      </c>
      <c r="H12516" s="64">
        <v>1</v>
      </c>
      <c r="I12516" s="64">
        <v>1</v>
      </c>
      <c r="J12516" s="66">
        <v>1</v>
      </c>
      <c r="K12516" s="67">
        <v>510390</v>
      </c>
      <c r="L12516" s="68" t="s">
        <v>13</v>
      </c>
      <c r="M12516" s="68" t="s">
        <v>1761</v>
      </c>
    </row>
    <row r="12517" spans="1:13" s="3" customFormat="1" ht="12.75" x14ac:dyDescent="0.2">
      <c r="A12517" s="62" t="s">
        <v>31</v>
      </c>
      <c r="B12517" s="62" t="s">
        <v>313</v>
      </c>
      <c r="C12517" s="63">
        <v>16</v>
      </c>
      <c r="D12517" s="62" t="s">
        <v>13413</v>
      </c>
      <c r="E12517" s="62" t="s">
        <v>10883</v>
      </c>
      <c r="F12517" s="69">
        <v>80111601</v>
      </c>
      <c r="G12517" s="62" t="s">
        <v>13630</v>
      </c>
      <c r="H12517" s="62">
        <v>1</v>
      </c>
      <c r="I12517" s="62">
        <v>1</v>
      </c>
      <c r="J12517" s="70">
        <v>1</v>
      </c>
      <c r="K12517" s="71">
        <v>1944000</v>
      </c>
      <c r="L12517" s="72" t="s">
        <v>13</v>
      </c>
      <c r="M12517" s="72" t="s">
        <v>847</v>
      </c>
    </row>
    <row r="12518" spans="1:13" s="3" customFormat="1" ht="12.75" x14ac:dyDescent="0.2">
      <c r="A12518" s="62" t="s">
        <v>31</v>
      </c>
      <c r="B12518" s="62" t="s">
        <v>313</v>
      </c>
      <c r="C12518" s="63">
        <v>16</v>
      </c>
      <c r="D12518" s="64" t="s">
        <v>13413</v>
      </c>
      <c r="E12518" s="64" t="s">
        <v>10884</v>
      </c>
      <c r="F12518" s="65">
        <v>80111601</v>
      </c>
      <c r="G12518" s="64" t="s">
        <v>13630</v>
      </c>
      <c r="H12518" s="64">
        <v>2</v>
      </c>
      <c r="I12518" s="64">
        <v>11</v>
      </c>
      <c r="J12518" s="66">
        <v>1</v>
      </c>
      <c r="K12518" s="67">
        <v>20800800</v>
      </c>
      <c r="L12518" s="68" t="s">
        <v>13</v>
      </c>
      <c r="M12518" s="68" t="s">
        <v>254</v>
      </c>
    </row>
    <row r="12519" spans="1:13" s="3" customFormat="1" ht="12.75" x14ac:dyDescent="0.2">
      <c r="A12519" s="62" t="s">
        <v>31</v>
      </c>
      <c r="B12519" s="62" t="s">
        <v>313</v>
      </c>
      <c r="C12519" s="63">
        <v>16</v>
      </c>
      <c r="D12519" s="62" t="s">
        <v>13413</v>
      </c>
      <c r="E12519" s="62" t="s">
        <v>10885</v>
      </c>
      <c r="F12519" s="69">
        <v>80111601</v>
      </c>
      <c r="G12519" s="62" t="s">
        <v>13630</v>
      </c>
      <c r="H12519" s="62">
        <v>1</v>
      </c>
      <c r="I12519" s="62">
        <v>1</v>
      </c>
      <c r="J12519" s="70">
        <v>1</v>
      </c>
      <c r="K12519" s="71">
        <v>346680</v>
      </c>
      <c r="L12519" s="72" t="s">
        <v>13</v>
      </c>
      <c r="M12519" s="72" t="s">
        <v>1761</v>
      </c>
    </row>
    <row r="12520" spans="1:13" s="3" customFormat="1" ht="12.75" x14ac:dyDescent="0.2">
      <c r="A12520" s="62" t="s">
        <v>31</v>
      </c>
      <c r="B12520" s="62" t="s">
        <v>313</v>
      </c>
      <c r="C12520" s="63">
        <v>16</v>
      </c>
      <c r="D12520" s="64" t="s">
        <v>13413</v>
      </c>
      <c r="E12520" s="64" t="s">
        <v>10886</v>
      </c>
      <c r="F12520" s="65">
        <v>80111601</v>
      </c>
      <c r="G12520" s="64" t="s">
        <v>13630</v>
      </c>
      <c r="H12520" s="64">
        <v>1</v>
      </c>
      <c r="I12520" s="64">
        <v>1</v>
      </c>
      <c r="J12520" s="66">
        <v>1</v>
      </c>
      <c r="K12520" s="67">
        <v>1944000</v>
      </c>
      <c r="L12520" s="68" t="s">
        <v>13</v>
      </c>
      <c r="M12520" s="68" t="s">
        <v>847</v>
      </c>
    </row>
    <row r="12521" spans="1:13" s="3" customFormat="1" ht="12.75" x14ac:dyDescent="0.2">
      <c r="A12521" s="62" t="s">
        <v>31</v>
      </c>
      <c r="B12521" s="62" t="s">
        <v>313</v>
      </c>
      <c r="C12521" s="63">
        <v>16</v>
      </c>
      <c r="D12521" s="62" t="s">
        <v>13413</v>
      </c>
      <c r="E12521" s="62" t="s">
        <v>10887</v>
      </c>
      <c r="F12521" s="69">
        <v>80111601</v>
      </c>
      <c r="G12521" s="62" t="s">
        <v>13630</v>
      </c>
      <c r="H12521" s="62">
        <v>2</v>
      </c>
      <c r="I12521" s="62">
        <v>11</v>
      </c>
      <c r="J12521" s="70">
        <v>1</v>
      </c>
      <c r="K12521" s="71">
        <v>20800800</v>
      </c>
      <c r="L12521" s="72" t="s">
        <v>13</v>
      </c>
      <c r="M12521" s="72" t="s">
        <v>254</v>
      </c>
    </row>
    <row r="12522" spans="1:13" s="3" customFormat="1" ht="12.75" x14ac:dyDescent="0.2">
      <c r="A12522" s="62" t="s">
        <v>31</v>
      </c>
      <c r="B12522" s="62" t="s">
        <v>313</v>
      </c>
      <c r="C12522" s="63">
        <v>16</v>
      </c>
      <c r="D12522" s="64" t="s">
        <v>13413</v>
      </c>
      <c r="E12522" s="64" t="s">
        <v>10888</v>
      </c>
      <c r="F12522" s="65">
        <v>80111601</v>
      </c>
      <c r="G12522" s="64" t="s">
        <v>13630</v>
      </c>
      <c r="H12522" s="64">
        <v>1</v>
      </c>
      <c r="I12522" s="64">
        <v>1</v>
      </c>
      <c r="J12522" s="66">
        <v>1</v>
      </c>
      <c r="K12522" s="67">
        <v>346680</v>
      </c>
      <c r="L12522" s="68" t="s">
        <v>13</v>
      </c>
      <c r="M12522" s="68" t="s">
        <v>1761</v>
      </c>
    </row>
    <row r="12523" spans="1:13" s="3" customFormat="1" ht="12.75" x14ac:dyDescent="0.2">
      <c r="A12523" s="62" t="s">
        <v>31</v>
      </c>
      <c r="B12523" s="62" t="s">
        <v>313</v>
      </c>
      <c r="C12523" s="63">
        <v>16</v>
      </c>
      <c r="D12523" s="62" t="s">
        <v>13413</v>
      </c>
      <c r="E12523" s="62" t="s">
        <v>10889</v>
      </c>
      <c r="F12523" s="69">
        <v>80111601</v>
      </c>
      <c r="G12523" s="62" t="s">
        <v>13630</v>
      </c>
      <c r="H12523" s="62">
        <v>2</v>
      </c>
      <c r="I12523" s="62">
        <v>11</v>
      </c>
      <c r="J12523" s="70">
        <v>1</v>
      </c>
      <c r="K12523" s="71">
        <v>22880880</v>
      </c>
      <c r="L12523" s="72" t="s">
        <v>13</v>
      </c>
      <c r="M12523" s="72" t="s">
        <v>254</v>
      </c>
    </row>
    <row r="12524" spans="1:13" s="3" customFormat="1" ht="12.75" x14ac:dyDescent="0.2">
      <c r="A12524" s="62" t="s">
        <v>31</v>
      </c>
      <c r="B12524" s="62" t="s">
        <v>313</v>
      </c>
      <c r="C12524" s="63">
        <v>16</v>
      </c>
      <c r="D12524" s="64" t="s">
        <v>13413</v>
      </c>
      <c r="E12524" s="64" t="s">
        <v>10890</v>
      </c>
      <c r="F12524" s="65">
        <v>80111601</v>
      </c>
      <c r="G12524" s="64" t="s">
        <v>13630</v>
      </c>
      <c r="H12524" s="64">
        <v>1</v>
      </c>
      <c r="I12524" s="64">
        <v>1</v>
      </c>
      <c r="J12524" s="66">
        <v>1</v>
      </c>
      <c r="K12524" s="67">
        <v>346680</v>
      </c>
      <c r="L12524" s="68" t="s">
        <v>13</v>
      </c>
      <c r="M12524" s="68" t="s">
        <v>1761</v>
      </c>
    </row>
    <row r="12525" spans="1:13" s="3" customFormat="1" ht="12.75" x14ac:dyDescent="0.2">
      <c r="A12525" s="62" t="s">
        <v>31</v>
      </c>
      <c r="B12525" s="62" t="s">
        <v>313</v>
      </c>
      <c r="C12525" s="63">
        <v>16</v>
      </c>
      <c r="D12525" s="62" t="s">
        <v>13413</v>
      </c>
      <c r="E12525" s="62" t="s">
        <v>10891</v>
      </c>
      <c r="F12525" s="69">
        <v>80111601</v>
      </c>
      <c r="G12525" s="62" t="s">
        <v>13630</v>
      </c>
      <c r="H12525" s="62">
        <v>1</v>
      </c>
      <c r="I12525" s="62">
        <v>1</v>
      </c>
      <c r="J12525" s="70">
        <v>1</v>
      </c>
      <c r="K12525" s="71">
        <v>1944000</v>
      </c>
      <c r="L12525" s="72" t="s">
        <v>13</v>
      </c>
      <c r="M12525" s="72" t="s">
        <v>847</v>
      </c>
    </row>
    <row r="12526" spans="1:13" s="3" customFormat="1" ht="12.75" x14ac:dyDescent="0.2">
      <c r="A12526" s="62" t="s">
        <v>31</v>
      </c>
      <c r="B12526" s="62" t="s">
        <v>313</v>
      </c>
      <c r="C12526" s="63">
        <v>16</v>
      </c>
      <c r="D12526" s="64" t="s">
        <v>13413</v>
      </c>
      <c r="E12526" s="64" t="s">
        <v>10892</v>
      </c>
      <c r="F12526" s="65">
        <v>80111601</v>
      </c>
      <c r="G12526" s="64" t="s">
        <v>13630</v>
      </c>
      <c r="H12526" s="64">
        <v>2</v>
      </c>
      <c r="I12526" s="64">
        <v>11</v>
      </c>
      <c r="J12526" s="66">
        <v>1</v>
      </c>
      <c r="K12526" s="67">
        <v>23100000</v>
      </c>
      <c r="L12526" s="68" t="s">
        <v>13</v>
      </c>
      <c r="M12526" s="68" t="s">
        <v>254</v>
      </c>
    </row>
    <row r="12527" spans="1:13" s="3" customFormat="1" ht="12.75" x14ac:dyDescent="0.2">
      <c r="A12527" s="62" t="s">
        <v>31</v>
      </c>
      <c r="B12527" s="62" t="s">
        <v>313</v>
      </c>
      <c r="C12527" s="63">
        <v>16</v>
      </c>
      <c r="D12527" s="62" t="s">
        <v>13413</v>
      </c>
      <c r="E12527" s="62" t="s">
        <v>10893</v>
      </c>
      <c r="F12527" s="69">
        <v>80111601</v>
      </c>
      <c r="G12527" s="62" t="s">
        <v>13630</v>
      </c>
      <c r="H12527" s="62">
        <v>1</v>
      </c>
      <c r="I12527" s="62">
        <v>1</v>
      </c>
      <c r="J12527" s="70">
        <v>1</v>
      </c>
      <c r="K12527" s="71">
        <v>346500</v>
      </c>
      <c r="L12527" s="72" t="s">
        <v>13</v>
      </c>
      <c r="M12527" s="72" t="s">
        <v>1761</v>
      </c>
    </row>
    <row r="12528" spans="1:13" s="3" customFormat="1" ht="12.75" x14ac:dyDescent="0.2">
      <c r="A12528" s="62" t="s">
        <v>31</v>
      </c>
      <c r="B12528" s="62" t="s">
        <v>313</v>
      </c>
      <c r="C12528" s="63">
        <v>16</v>
      </c>
      <c r="D12528" s="64" t="s">
        <v>13413</v>
      </c>
      <c r="E12528" s="64" t="s">
        <v>10894</v>
      </c>
      <c r="F12528" s="65">
        <v>80111601</v>
      </c>
      <c r="G12528" s="64" t="s">
        <v>13630</v>
      </c>
      <c r="H12528" s="64">
        <v>1</v>
      </c>
      <c r="I12528" s="64">
        <v>1</v>
      </c>
      <c r="J12528" s="66">
        <v>1</v>
      </c>
      <c r="K12528" s="67">
        <v>2138400</v>
      </c>
      <c r="L12528" s="68" t="s">
        <v>13</v>
      </c>
      <c r="M12528" s="68" t="s">
        <v>847</v>
      </c>
    </row>
    <row r="12529" spans="1:13" s="3" customFormat="1" ht="12.75" x14ac:dyDescent="0.2">
      <c r="A12529" s="62" t="s">
        <v>31</v>
      </c>
      <c r="B12529" s="62" t="s">
        <v>313</v>
      </c>
      <c r="C12529" s="63">
        <v>16</v>
      </c>
      <c r="D12529" s="62" t="s">
        <v>13413</v>
      </c>
      <c r="E12529" s="62" t="s">
        <v>10895</v>
      </c>
      <c r="F12529" s="69">
        <v>80111601</v>
      </c>
      <c r="G12529" s="62" t="s">
        <v>13630</v>
      </c>
      <c r="H12529" s="62">
        <v>2</v>
      </c>
      <c r="I12529" s="62">
        <v>11</v>
      </c>
      <c r="J12529" s="70">
        <v>1</v>
      </c>
      <c r="K12529" s="71">
        <v>23100000</v>
      </c>
      <c r="L12529" s="72" t="s">
        <v>13</v>
      </c>
      <c r="M12529" s="72" t="s">
        <v>254</v>
      </c>
    </row>
    <row r="12530" spans="1:13" s="3" customFormat="1" ht="12.75" x14ac:dyDescent="0.2">
      <c r="A12530" s="62" t="s">
        <v>31</v>
      </c>
      <c r="B12530" s="62" t="s">
        <v>313</v>
      </c>
      <c r="C12530" s="63">
        <v>16</v>
      </c>
      <c r="D12530" s="64" t="s">
        <v>13413</v>
      </c>
      <c r="E12530" s="64" t="s">
        <v>10896</v>
      </c>
      <c r="F12530" s="65">
        <v>80111601</v>
      </c>
      <c r="G12530" s="64" t="s">
        <v>13630</v>
      </c>
      <c r="H12530" s="64">
        <v>1</v>
      </c>
      <c r="I12530" s="64">
        <v>1</v>
      </c>
      <c r="J12530" s="66">
        <v>1</v>
      </c>
      <c r="K12530" s="67">
        <v>346500</v>
      </c>
      <c r="L12530" s="68" t="s">
        <v>13</v>
      </c>
      <c r="M12530" s="68" t="s">
        <v>1761</v>
      </c>
    </row>
    <row r="12531" spans="1:13" s="3" customFormat="1" ht="12.75" x14ac:dyDescent="0.2">
      <c r="A12531" s="62" t="s">
        <v>31</v>
      </c>
      <c r="B12531" s="62" t="s">
        <v>313</v>
      </c>
      <c r="C12531" s="63">
        <v>16</v>
      </c>
      <c r="D12531" s="62" t="s">
        <v>13413</v>
      </c>
      <c r="E12531" s="62" t="s">
        <v>10897</v>
      </c>
      <c r="F12531" s="69">
        <v>80111601</v>
      </c>
      <c r="G12531" s="62" t="s">
        <v>13630</v>
      </c>
      <c r="H12531" s="62">
        <v>1</v>
      </c>
      <c r="I12531" s="62">
        <v>1</v>
      </c>
      <c r="J12531" s="70">
        <v>1</v>
      </c>
      <c r="K12531" s="71">
        <v>2862000</v>
      </c>
      <c r="L12531" s="72" t="s">
        <v>13</v>
      </c>
      <c r="M12531" s="72" t="s">
        <v>847</v>
      </c>
    </row>
    <row r="12532" spans="1:13" s="3" customFormat="1" ht="12.75" x14ac:dyDescent="0.2">
      <c r="A12532" s="62" t="s">
        <v>31</v>
      </c>
      <c r="B12532" s="62" t="s">
        <v>313</v>
      </c>
      <c r="C12532" s="63">
        <v>16</v>
      </c>
      <c r="D12532" s="64" t="s">
        <v>13413</v>
      </c>
      <c r="E12532" s="64" t="s">
        <v>10898</v>
      </c>
      <c r="F12532" s="65">
        <v>80111601</v>
      </c>
      <c r="G12532" s="64" t="s">
        <v>13630</v>
      </c>
      <c r="H12532" s="64">
        <v>2</v>
      </c>
      <c r="I12532" s="64">
        <v>11</v>
      </c>
      <c r="J12532" s="66">
        <v>1</v>
      </c>
      <c r="K12532" s="67">
        <v>30623400</v>
      </c>
      <c r="L12532" s="68" t="s">
        <v>13</v>
      </c>
      <c r="M12532" s="68" t="s">
        <v>254</v>
      </c>
    </row>
    <row r="12533" spans="1:13" s="3" customFormat="1" ht="12.75" x14ac:dyDescent="0.2">
      <c r="A12533" s="62" t="s">
        <v>31</v>
      </c>
      <c r="B12533" s="62" t="s">
        <v>313</v>
      </c>
      <c r="C12533" s="63">
        <v>16</v>
      </c>
      <c r="D12533" s="62" t="s">
        <v>13413</v>
      </c>
      <c r="E12533" s="62" t="s">
        <v>10899</v>
      </c>
      <c r="F12533" s="69">
        <v>80111601</v>
      </c>
      <c r="G12533" s="62" t="s">
        <v>13630</v>
      </c>
      <c r="H12533" s="62">
        <v>1</v>
      </c>
      <c r="I12533" s="62">
        <v>1</v>
      </c>
      <c r="J12533" s="70">
        <v>1</v>
      </c>
      <c r="K12533" s="71">
        <v>510390</v>
      </c>
      <c r="L12533" s="72" t="s">
        <v>13</v>
      </c>
      <c r="M12533" s="72" t="s">
        <v>1761</v>
      </c>
    </row>
    <row r="12534" spans="1:13" s="3" customFormat="1" ht="12.75" x14ac:dyDescent="0.2">
      <c r="A12534" s="62" t="s">
        <v>31</v>
      </c>
      <c r="B12534" s="62" t="s">
        <v>313</v>
      </c>
      <c r="C12534" s="63">
        <v>16</v>
      </c>
      <c r="D12534" s="64" t="s">
        <v>13413</v>
      </c>
      <c r="E12534" s="64" t="s">
        <v>10900</v>
      </c>
      <c r="F12534" s="65">
        <v>80111601</v>
      </c>
      <c r="G12534" s="64" t="s">
        <v>13630</v>
      </c>
      <c r="H12534" s="64">
        <v>2</v>
      </c>
      <c r="I12534" s="64">
        <v>11</v>
      </c>
      <c r="J12534" s="66">
        <v>1</v>
      </c>
      <c r="K12534" s="67">
        <v>52430000</v>
      </c>
      <c r="L12534" s="68" t="s">
        <v>13</v>
      </c>
      <c r="M12534" s="68" t="s">
        <v>254</v>
      </c>
    </row>
    <row r="12535" spans="1:13" s="3" customFormat="1" ht="12.75" x14ac:dyDescent="0.2">
      <c r="A12535" s="62" t="s">
        <v>31</v>
      </c>
      <c r="B12535" s="62" t="s">
        <v>313</v>
      </c>
      <c r="C12535" s="63">
        <v>16</v>
      </c>
      <c r="D12535" s="62" t="s">
        <v>13413</v>
      </c>
      <c r="E12535" s="62" t="s">
        <v>10901</v>
      </c>
      <c r="F12535" s="69">
        <v>80111601</v>
      </c>
      <c r="G12535" s="62" t="s">
        <v>13630</v>
      </c>
      <c r="H12535" s="62">
        <v>1</v>
      </c>
      <c r="I12535" s="62">
        <v>1</v>
      </c>
      <c r="J12535" s="70">
        <v>1</v>
      </c>
      <c r="K12535" s="71">
        <v>873833</v>
      </c>
      <c r="L12535" s="72" t="s">
        <v>13</v>
      </c>
      <c r="M12535" s="72" t="s">
        <v>1761</v>
      </c>
    </row>
    <row r="12536" spans="1:13" s="3" customFormat="1" ht="12.75" x14ac:dyDescent="0.2">
      <c r="A12536" s="62" t="s">
        <v>31</v>
      </c>
      <c r="B12536" s="62" t="s">
        <v>313</v>
      </c>
      <c r="C12536" s="63">
        <v>16</v>
      </c>
      <c r="D12536" s="64" t="s">
        <v>13413</v>
      </c>
      <c r="E12536" s="64" t="s">
        <v>10902</v>
      </c>
      <c r="F12536" s="65">
        <v>80111601</v>
      </c>
      <c r="G12536" s="64" t="s">
        <v>13630</v>
      </c>
      <c r="H12536" s="64">
        <v>2</v>
      </c>
      <c r="I12536" s="64">
        <v>11</v>
      </c>
      <c r="J12536" s="66">
        <v>1</v>
      </c>
      <c r="K12536" s="67">
        <v>46010000</v>
      </c>
      <c r="L12536" s="68" t="s">
        <v>13</v>
      </c>
      <c r="M12536" s="68" t="s">
        <v>254</v>
      </c>
    </row>
    <row r="12537" spans="1:13" s="3" customFormat="1" ht="12.75" x14ac:dyDescent="0.2">
      <c r="A12537" s="62" t="s">
        <v>31</v>
      </c>
      <c r="B12537" s="62" t="s">
        <v>313</v>
      </c>
      <c r="C12537" s="63">
        <v>16</v>
      </c>
      <c r="D12537" s="62" t="s">
        <v>13413</v>
      </c>
      <c r="E12537" s="62" t="s">
        <v>10903</v>
      </c>
      <c r="F12537" s="69">
        <v>80111601</v>
      </c>
      <c r="G12537" s="62" t="s">
        <v>13630</v>
      </c>
      <c r="H12537" s="62">
        <v>1</v>
      </c>
      <c r="I12537" s="62">
        <v>1</v>
      </c>
      <c r="J12537" s="70">
        <v>1</v>
      </c>
      <c r="K12537" s="71">
        <v>766833</v>
      </c>
      <c r="L12537" s="72" t="s">
        <v>13</v>
      </c>
      <c r="M12537" s="72" t="s">
        <v>1761</v>
      </c>
    </row>
    <row r="12538" spans="1:13" s="3" customFormat="1" ht="12.75" x14ac:dyDescent="0.2">
      <c r="A12538" s="62" t="s">
        <v>31</v>
      </c>
      <c r="B12538" s="62" t="s">
        <v>313</v>
      </c>
      <c r="C12538" s="63">
        <v>16</v>
      </c>
      <c r="D12538" s="64" t="s">
        <v>13413</v>
      </c>
      <c r="E12538" s="64" t="s">
        <v>10904</v>
      </c>
      <c r="F12538" s="65">
        <v>82151704</v>
      </c>
      <c r="G12538" s="64" t="s">
        <v>253</v>
      </c>
      <c r="H12538" s="64">
        <v>1</v>
      </c>
      <c r="I12538" s="64">
        <v>11</v>
      </c>
      <c r="J12538" s="66">
        <v>1</v>
      </c>
      <c r="K12538" s="67">
        <v>24500000</v>
      </c>
      <c r="L12538" s="68" t="s">
        <v>13</v>
      </c>
      <c r="M12538" s="68" t="s">
        <v>254</v>
      </c>
    </row>
    <row r="12539" spans="1:13" s="3" customFormat="1" ht="12.75" x14ac:dyDescent="0.2">
      <c r="A12539" s="62" t="s">
        <v>31</v>
      </c>
      <c r="B12539" s="62" t="s">
        <v>223</v>
      </c>
      <c r="C12539" s="63">
        <v>10</v>
      </c>
      <c r="D12539" s="62" t="s">
        <v>13403</v>
      </c>
      <c r="E12539" s="62" t="s">
        <v>563</v>
      </c>
      <c r="F12539" s="69">
        <v>83111500</v>
      </c>
      <c r="G12539" s="62" t="s">
        <v>13372</v>
      </c>
      <c r="H12539" s="62">
        <v>1</v>
      </c>
      <c r="I12539" s="62">
        <v>6</v>
      </c>
      <c r="J12539" s="70">
        <v>1</v>
      </c>
      <c r="K12539" s="71">
        <v>25000000</v>
      </c>
      <c r="L12539" s="72" t="s">
        <v>13</v>
      </c>
      <c r="M12539" s="72" t="s">
        <v>254</v>
      </c>
    </row>
    <row r="12540" spans="1:13" s="3" customFormat="1" ht="12.75" x14ac:dyDescent="0.2">
      <c r="A12540" s="62" t="s">
        <v>31</v>
      </c>
      <c r="B12540" s="62" t="s">
        <v>224</v>
      </c>
      <c r="C12540" s="63">
        <v>16</v>
      </c>
      <c r="D12540" s="64" t="s">
        <v>13404</v>
      </c>
      <c r="E12540" s="64" t="s">
        <v>10905</v>
      </c>
      <c r="F12540" s="65">
        <v>83121703</v>
      </c>
      <c r="G12540" s="64" t="s">
        <v>253</v>
      </c>
      <c r="H12540" s="64">
        <v>1</v>
      </c>
      <c r="I12540" s="64">
        <v>12</v>
      </c>
      <c r="J12540" s="66">
        <v>1</v>
      </c>
      <c r="K12540" s="67">
        <v>231944328</v>
      </c>
      <c r="L12540" s="68" t="s">
        <v>13</v>
      </c>
      <c r="M12540" s="68" t="s">
        <v>254</v>
      </c>
    </row>
    <row r="12541" spans="1:13" s="3" customFormat="1" ht="12.75" x14ac:dyDescent="0.2">
      <c r="A12541" s="62" t="s">
        <v>31</v>
      </c>
      <c r="B12541" s="62" t="s">
        <v>314</v>
      </c>
      <c r="C12541" s="63">
        <v>16</v>
      </c>
      <c r="D12541" s="62" t="s">
        <v>13418</v>
      </c>
      <c r="E12541" s="62" t="s">
        <v>10906</v>
      </c>
      <c r="F12541" s="69">
        <v>81112500</v>
      </c>
      <c r="G12541" s="62" t="s">
        <v>253</v>
      </c>
      <c r="H12541" s="62">
        <v>1</v>
      </c>
      <c r="I12541" s="62">
        <v>11</v>
      </c>
      <c r="J12541" s="70">
        <v>1</v>
      </c>
      <c r="K12541" s="71">
        <v>6000000</v>
      </c>
      <c r="L12541" s="72" t="s">
        <v>13</v>
      </c>
      <c r="M12541" s="72" t="s">
        <v>254</v>
      </c>
    </row>
    <row r="12542" spans="1:13" s="3" customFormat="1" ht="12.75" x14ac:dyDescent="0.2">
      <c r="A12542" s="62" t="s">
        <v>31</v>
      </c>
      <c r="B12542" s="62" t="s">
        <v>314</v>
      </c>
      <c r="C12542" s="63">
        <v>16</v>
      </c>
      <c r="D12542" s="64" t="s">
        <v>13418</v>
      </c>
      <c r="E12542" s="64" t="s">
        <v>10907</v>
      </c>
      <c r="F12542" s="65">
        <v>81112500</v>
      </c>
      <c r="G12542" s="64" t="s">
        <v>13372</v>
      </c>
      <c r="H12542" s="64">
        <v>1</v>
      </c>
      <c r="I12542" s="64">
        <v>6</v>
      </c>
      <c r="J12542" s="66">
        <v>1</v>
      </c>
      <c r="K12542" s="67">
        <v>40000000</v>
      </c>
      <c r="L12542" s="68" t="s">
        <v>13</v>
      </c>
      <c r="M12542" s="68" t="s">
        <v>254</v>
      </c>
    </row>
    <row r="12543" spans="1:13" s="3" customFormat="1" ht="12.75" x14ac:dyDescent="0.2">
      <c r="A12543" s="62" t="s">
        <v>31</v>
      </c>
      <c r="B12543" s="62" t="s">
        <v>314</v>
      </c>
      <c r="C12543" s="63">
        <v>16</v>
      </c>
      <c r="D12543" s="62" t="s">
        <v>13418</v>
      </c>
      <c r="E12543" s="62" t="s">
        <v>10908</v>
      </c>
      <c r="F12543" s="69">
        <v>94101600</v>
      </c>
      <c r="G12543" s="62" t="s">
        <v>253</v>
      </c>
      <c r="H12543" s="62">
        <v>1</v>
      </c>
      <c r="I12543" s="62">
        <v>12</v>
      </c>
      <c r="J12543" s="70">
        <v>1</v>
      </c>
      <c r="K12543" s="71">
        <v>650000</v>
      </c>
      <c r="L12543" s="72" t="s">
        <v>13</v>
      </c>
      <c r="M12543" s="72" t="s">
        <v>254</v>
      </c>
    </row>
    <row r="12544" spans="1:13" s="3" customFormat="1" ht="12.75" x14ac:dyDescent="0.2">
      <c r="A12544" s="62" t="s">
        <v>31</v>
      </c>
      <c r="B12544" s="62" t="s">
        <v>314</v>
      </c>
      <c r="C12544" s="63">
        <v>16</v>
      </c>
      <c r="D12544" s="64" t="s">
        <v>13418</v>
      </c>
      <c r="E12544" s="64" t="s">
        <v>10909</v>
      </c>
      <c r="F12544" s="65">
        <v>94101600</v>
      </c>
      <c r="G12544" s="64" t="s">
        <v>253</v>
      </c>
      <c r="H12544" s="64">
        <v>1</v>
      </c>
      <c r="I12544" s="64">
        <v>12</v>
      </c>
      <c r="J12544" s="66">
        <v>1</v>
      </c>
      <c r="K12544" s="67">
        <v>6000000</v>
      </c>
      <c r="L12544" s="68" t="s">
        <v>13</v>
      </c>
      <c r="M12544" s="68" t="s">
        <v>254</v>
      </c>
    </row>
    <row r="12545" spans="1:13" s="3" customFormat="1" ht="12.75" x14ac:dyDescent="0.2">
      <c r="A12545" s="62" t="s">
        <v>31</v>
      </c>
      <c r="B12545" s="62" t="s">
        <v>314</v>
      </c>
      <c r="C12545" s="63">
        <v>16</v>
      </c>
      <c r="D12545" s="62" t="s">
        <v>13418</v>
      </c>
      <c r="E12545" s="62" t="s">
        <v>10910</v>
      </c>
      <c r="F12545" s="69">
        <v>94101600</v>
      </c>
      <c r="G12545" s="62" t="s">
        <v>253</v>
      </c>
      <c r="H12545" s="62">
        <v>1</v>
      </c>
      <c r="I12545" s="62">
        <v>12</v>
      </c>
      <c r="J12545" s="70">
        <v>1</v>
      </c>
      <c r="K12545" s="71">
        <v>13000000</v>
      </c>
      <c r="L12545" s="72" t="s">
        <v>13</v>
      </c>
      <c r="M12545" s="72" t="s">
        <v>254</v>
      </c>
    </row>
    <row r="12546" spans="1:13" s="3" customFormat="1" ht="12.75" x14ac:dyDescent="0.2">
      <c r="A12546" s="62" t="s">
        <v>31</v>
      </c>
      <c r="B12546" s="62" t="s">
        <v>314</v>
      </c>
      <c r="C12546" s="63">
        <v>16</v>
      </c>
      <c r="D12546" s="64" t="s">
        <v>13418</v>
      </c>
      <c r="E12546" s="64" t="s">
        <v>10911</v>
      </c>
      <c r="F12546" s="65">
        <v>94101600</v>
      </c>
      <c r="G12546" s="64" t="s">
        <v>253</v>
      </c>
      <c r="H12546" s="64">
        <v>1</v>
      </c>
      <c r="I12546" s="64">
        <v>12</v>
      </c>
      <c r="J12546" s="66">
        <v>1</v>
      </c>
      <c r="K12546" s="67">
        <v>28890000</v>
      </c>
      <c r="L12546" s="68" t="s">
        <v>13</v>
      </c>
      <c r="M12546" s="68" t="s">
        <v>254</v>
      </c>
    </row>
    <row r="12547" spans="1:13" s="3" customFormat="1" ht="12.75" x14ac:dyDescent="0.2">
      <c r="A12547" s="62" t="s">
        <v>31</v>
      </c>
      <c r="B12547" s="62" t="s">
        <v>314</v>
      </c>
      <c r="C12547" s="63">
        <v>16</v>
      </c>
      <c r="D12547" s="62" t="s">
        <v>13418</v>
      </c>
      <c r="E12547" s="62" t="s">
        <v>10912</v>
      </c>
      <c r="F12547" s="69">
        <v>81111800</v>
      </c>
      <c r="G12547" s="62" t="s">
        <v>253</v>
      </c>
      <c r="H12547" s="62">
        <v>1</v>
      </c>
      <c r="I12547" s="62">
        <v>12</v>
      </c>
      <c r="J12547" s="70">
        <v>1</v>
      </c>
      <c r="K12547" s="71">
        <v>19613138</v>
      </c>
      <c r="L12547" s="72" t="s">
        <v>13</v>
      </c>
      <c r="M12547" s="72" t="s">
        <v>254</v>
      </c>
    </row>
    <row r="12548" spans="1:13" s="3" customFormat="1" ht="12.75" x14ac:dyDescent="0.2">
      <c r="A12548" s="62" t="s">
        <v>31</v>
      </c>
      <c r="B12548" s="62" t="s">
        <v>314</v>
      </c>
      <c r="C12548" s="63">
        <v>16</v>
      </c>
      <c r="D12548" s="64" t="s">
        <v>13418</v>
      </c>
      <c r="E12548" s="64" t="s">
        <v>10913</v>
      </c>
      <c r="F12548" s="65">
        <v>81111800</v>
      </c>
      <c r="G12548" s="64" t="s">
        <v>253</v>
      </c>
      <c r="H12548" s="64">
        <v>1</v>
      </c>
      <c r="I12548" s="64">
        <v>12</v>
      </c>
      <c r="J12548" s="66">
        <v>1</v>
      </c>
      <c r="K12548" s="67">
        <v>4815000</v>
      </c>
      <c r="L12548" s="68" t="s">
        <v>13</v>
      </c>
      <c r="M12548" s="68" t="s">
        <v>254</v>
      </c>
    </row>
    <row r="12549" spans="1:13" s="3" customFormat="1" ht="12.75" x14ac:dyDescent="0.2">
      <c r="A12549" s="62" t="s">
        <v>31</v>
      </c>
      <c r="B12549" s="62" t="s">
        <v>314</v>
      </c>
      <c r="C12549" s="63">
        <v>16</v>
      </c>
      <c r="D12549" s="62" t="s">
        <v>13418</v>
      </c>
      <c r="E12549" s="62" t="s">
        <v>10914</v>
      </c>
      <c r="F12549" s="69">
        <v>81111800</v>
      </c>
      <c r="G12549" s="62" t="s">
        <v>253</v>
      </c>
      <c r="H12549" s="62">
        <v>1</v>
      </c>
      <c r="I12549" s="62">
        <v>12</v>
      </c>
      <c r="J12549" s="70">
        <v>1</v>
      </c>
      <c r="K12549" s="71">
        <v>5480000</v>
      </c>
      <c r="L12549" s="72" t="s">
        <v>13</v>
      </c>
      <c r="M12549" s="72" t="s">
        <v>254</v>
      </c>
    </row>
    <row r="12550" spans="1:13" s="3" customFormat="1" ht="12.75" x14ac:dyDescent="0.2">
      <c r="A12550" s="62" t="s">
        <v>31</v>
      </c>
      <c r="B12550" s="62" t="s">
        <v>314</v>
      </c>
      <c r="C12550" s="63">
        <v>16</v>
      </c>
      <c r="D12550" s="64" t="s">
        <v>13418</v>
      </c>
      <c r="E12550" s="64" t="s">
        <v>10915</v>
      </c>
      <c r="F12550" s="65">
        <v>80111600</v>
      </c>
      <c r="G12550" s="64" t="s">
        <v>253</v>
      </c>
      <c r="H12550" s="64">
        <v>1</v>
      </c>
      <c r="I12550" s="64">
        <v>12</v>
      </c>
      <c r="J12550" s="66">
        <v>1</v>
      </c>
      <c r="K12550" s="67">
        <v>2500000</v>
      </c>
      <c r="L12550" s="68" t="s">
        <v>13</v>
      </c>
      <c r="M12550" s="68" t="s">
        <v>254</v>
      </c>
    </row>
    <row r="12551" spans="1:13" s="3" customFormat="1" ht="12.75" x14ac:dyDescent="0.2">
      <c r="A12551" s="62" t="s">
        <v>31</v>
      </c>
      <c r="B12551" s="62" t="s">
        <v>314</v>
      </c>
      <c r="C12551" s="63">
        <v>16</v>
      </c>
      <c r="D12551" s="62" t="s">
        <v>13418</v>
      </c>
      <c r="E12551" s="62" t="s">
        <v>10916</v>
      </c>
      <c r="F12551" s="69">
        <v>81112205</v>
      </c>
      <c r="G12551" s="62" t="s">
        <v>13630</v>
      </c>
      <c r="H12551" s="62">
        <v>1</v>
      </c>
      <c r="I12551" s="62">
        <v>11</v>
      </c>
      <c r="J12551" s="70">
        <v>1</v>
      </c>
      <c r="K12551" s="71">
        <v>22372000</v>
      </c>
      <c r="L12551" s="72" t="s">
        <v>13</v>
      </c>
      <c r="M12551" s="72" t="s">
        <v>254</v>
      </c>
    </row>
    <row r="12552" spans="1:13" s="3" customFormat="1" ht="12.75" x14ac:dyDescent="0.2">
      <c r="A12552" s="62" t="s">
        <v>31</v>
      </c>
      <c r="B12552" s="62" t="s">
        <v>256</v>
      </c>
      <c r="C12552" s="63">
        <v>10</v>
      </c>
      <c r="D12552" s="64" t="s">
        <v>13454</v>
      </c>
      <c r="E12552" s="64" t="s">
        <v>10917</v>
      </c>
      <c r="F12552" s="65">
        <v>83111800</v>
      </c>
      <c r="G12552" s="64" t="s">
        <v>13372</v>
      </c>
      <c r="H12552" s="64">
        <v>1</v>
      </c>
      <c r="I12552" s="64">
        <v>6</v>
      </c>
      <c r="J12552" s="66">
        <v>1</v>
      </c>
      <c r="K12552" s="67">
        <v>2400000</v>
      </c>
      <c r="L12552" s="68" t="s">
        <v>13</v>
      </c>
      <c r="M12552" s="68" t="s">
        <v>254</v>
      </c>
    </row>
    <row r="12553" spans="1:13" s="3" customFormat="1" ht="12.75" x14ac:dyDescent="0.2">
      <c r="A12553" s="62" t="s">
        <v>31</v>
      </c>
      <c r="B12553" s="62" t="s">
        <v>442</v>
      </c>
      <c r="C12553" s="63">
        <v>10</v>
      </c>
      <c r="D12553" s="62" t="s">
        <v>13400</v>
      </c>
      <c r="E12553" s="62" t="s">
        <v>10918</v>
      </c>
      <c r="F12553" s="69">
        <v>76111500</v>
      </c>
      <c r="G12553" s="62" t="s">
        <v>13631</v>
      </c>
      <c r="H12553" s="62">
        <v>1</v>
      </c>
      <c r="I12553" s="62">
        <v>4</v>
      </c>
      <c r="J12553" s="70">
        <v>1</v>
      </c>
      <c r="K12553" s="71">
        <v>126600000</v>
      </c>
      <c r="L12553" s="72" t="s">
        <v>13</v>
      </c>
      <c r="M12553" s="72" t="s">
        <v>847</v>
      </c>
    </row>
    <row r="12554" spans="1:13" s="3" customFormat="1" ht="12.75" x14ac:dyDescent="0.2">
      <c r="A12554" s="62" t="s">
        <v>31</v>
      </c>
      <c r="B12554" s="62" t="s">
        <v>442</v>
      </c>
      <c r="C12554" s="63">
        <v>16</v>
      </c>
      <c r="D12554" s="64" t="s">
        <v>13400</v>
      </c>
      <c r="E12554" s="64" t="s">
        <v>10919</v>
      </c>
      <c r="F12554" s="65">
        <v>72102100</v>
      </c>
      <c r="G12554" s="64" t="s">
        <v>13630</v>
      </c>
      <c r="H12554" s="64">
        <v>1</v>
      </c>
      <c r="I12554" s="64">
        <v>11</v>
      </c>
      <c r="J12554" s="66">
        <v>1</v>
      </c>
      <c r="K12554" s="67">
        <v>10000000</v>
      </c>
      <c r="L12554" s="68" t="s">
        <v>13</v>
      </c>
      <c r="M12554" s="68" t="s">
        <v>254</v>
      </c>
    </row>
    <row r="12555" spans="1:13" s="3" customFormat="1" ht="12.75" x14ac:dyDescent="0.2">
      <c r="A12555" s="62" t="s">
        <v>31</v>
      </c>
      <c r="B12555" s="62" t="s">
        <v>442</v>
      </c>
      <c r="C12555" s="63">
        <v>16</v>
      </c>
      <c r="D12555" s="62" t="s">
        <v>13400</v>
      </c>
      <c r="E12555" s="62" t="s">
        <v>10920</v>
      </c>
      <c r="F12555" s="69">
        <v>76111500</v>
      </c>
      <c r="G12555" s="62" t="s">
        <v>13631</v>
      </c>
      <c r="H12555" s="62">
        <v>5</v>
      </c>
      <c r="I12555" s="62">
        <v>11</v>
      </c>
      <c r="J12555" s="70">
        <v>1</v>
      </c>
      <c r="K12555" s="71">
        <v>111000000</v>
      </c>
      <c r="L12555" s="72" t="s">
        <v>13</v>
      </c>
      <c r="M12555" s="72" t="s">
        <v>254</v>
      </c>
    </row>
    <row r="12556" spans="1:13" s="3" customFormat="1" ht="12.75" x14ac:dyDescent="0.2">
      <c r="A12556" s="62" t="s">
        <v>31</v>
      </c>
      <c r="B12556" s="62" t="s">
        <v>442</v>
      </c>
      <c r="C12556" s="63">
        <v>16</v>
      </c>
      <c r="D12556" s="64" t="s">
        <v>13400</v>
      </c>
      <c r="E12556" s="64" t="s">
        <v>10921</v>
      </c>
      <c r="F12556" s="65">
        <v>76111500</v>
      </c>
      <c r="G12556" s="64" t="s">
        <v>13631</v>
      </c>
      <c r="H12556" s="64">
        <v>11</v>
      </c>
      <c r="I12556" s="64">
        <v>12</v>
      </c>
      <c r="J12556" s="66">
        <v>1</v>
      </c>
      <c r="K12556" s="67">
        <v>28000000</v>
      </c>
      <c r="L12556" s="68" t="s">
        <v>13</v>
      </c>
      <c r="M12556" s="68" t="s">
        <v>254</v>
      </c>
    </row>
    <row r="12557" spans="1:13" s="3" customFormat="1" ht="12.75" x14ac:dyDescent="0.2">
      <c r="A12557" s="62" t="s">
        <v>31</v>
      </c>
      <c r="B12557" s="62" t="s">
        <v>442</v>
      </c>
      <c r="C12557" s="63">
        <v>10</v>
      </c>
      <c r="D12557" s="62" t="s">
        <v>13400</v>
      </c>
      <c r="E12557" s="62" t="s">
        <v>5594</v>
      </c>
      <c r="F12557" s="69">
        <v>76111500</v>
      </c>
      <c r="G12557" s="62" t="s">
        <v>13631</v>
      </c>
      <c r="H12557" s="62">
        <v>5</v>
      </c>
      <c r="I12557" s="62">
        <v>11</v>
      </c>
      <c r="J12557" s="70">
        <v>1</v>
      </c>
      <c r="K12557" s="71">
        <v>60000000</v>
      </c>
      <c r="L12557" s="72" t="s">
        <v>13</v>
      </c>
      <c r="M12557" s="72" t="s">
        <v>254</v>
      </c>
    </row>
    <row r="12558" spans="1:13" s="3" customFormat="1" ht="12.75" x14ac:dyDescent="0.2">
      <c r="A12558" s="62" t="s">
        <v>31</v>
      </c>
      <c r="B12558" s="62" t="s">
        <v>4722</v>
      </c>
      <c r="C12558" s="63">
        <v>16</v>
      </c>
      <c r="D12558" s="64" t="s">
        <v>13583</v>
      </c>
      <c r="E12558" s="64" t="s">
        <v>10922</v>
      </c>
      <c r="F12558" s="65">
        <v>80141607</v>
      </c>
      <c r="G12558" s="64" t="s">
        <v>13631</v>
      </c>
      <c r="H12558" s="64">
        <v>1</v>
      </c>
      <c r="I12558" s="64">
        <v>11</v>
      </c>
      <c r="J12558" s="66">
        <v>1</v>
      </c>
      <c r="K12558" s="67">
        <v>94363839</v>
      </c>
      <c r="L12558" s="68" t="s">
        <v>13</v>
      </c>
      <c r="M12558" s="68" t="s">
        <v>254</v>
      </c>
    </row>
    <row r="12559" spans="1:13" s="3" customFormat="1" ht="12.75" x14ac:dyDescent="0.2">
      <c r="A12559" s="62" t="s">
        <v>31</v>
      </c>
      <c r="B12559" s="62" t="s">
        <v>900</v>
      </c>
      <c r="C12559" s="63">
        <v>10</v>
      </c>
      <c r="D12559" s="62" t="s">
        <v>13519</v>
      </c>
      <c r="E12559" s="62" t="s">
        <v>10923</v>
      </c>
      <c r="F12559" s="69">
        <v>70111706</v>
      </c>
      <c r="G12559" s="62" t="s">
        <v>13630</v>
      </c>
      <c r="H12559" s="62">
        <v>1</v>
      </c>
      <c r="I12559" s="62">
        <v>3</v>
      </c>
      <c r="J12559" s="70">
        <v>1</v>
      </c>
      <c r="K12559" s="71">
        <v>78000000</v>
      </c>
      <c r="L12559" s="72" t="s">
        <v>13</v>
      </c>
      <c r="M12559" s="72" t="s">
        <v>847</v>
      </c>
    </row>
    <row r="12560" spans="1:13" s="3" customFormat="1" ht="12.75" x14ac:dyDescent="0.2">
      <c r="A12560" s="62" t="s">
        <v>31</v>
      </c>
      <c r="B12560" s="62" t="s">
        <v>900</v>
      </c>
      <c r="C12560" s="63">
        <v>16</v>
      </c>
      <c r="D12560" s="64" t="s">
        <v>13519</v>
      </c>
      <c r="E12560" s="64" t="s">
        <v>10924</v>
      </c>
      <c r="F12560" s="65">
        <v>70111706</v>
      </c>
      <c r="G12560" s="64" t="s">
        <v>13630</v>
      </c>
      <c r="H12560" s="64">
        <v>11</v>
      </c>
      <c r="I12560" s="64">
        <v>12</v>
      </c>
      <c r="J12560" s="66">
        <v>1</v>
      </c>
      <c r="K12560" s="67">
        <v>12200000</v>
      </c>
      <c r="L12560" s="68" t="s">
        <v>13</v>
      </c>
      <c r="M12560" s="68" t="s">
        <v>1761</v>
      </c>
    </row>
    <row r="12561" spans="1:13" s="3" customFormat="1" ht="12.75" x14ac:dyDescent="0.2">
      <c r="A12561" s="62" t="s">
        <v>31</v>
      </c>
      <c r="B12561" s="62" t="s">
        <v>900</v>
      </c>
      <c r="C12561" s="63">
        <v>16</v>
      </c>
      <c r="D12561" s="62" t="s">
        <v>13519</v>
      </c>
      <c r="E12561" s="62" t="s">
        <v>10925</v>
      </c>
      <c r="F12561" s="69">
        <v>70111706</v>
      </c>
      <c r="G12561" s="62" t="s">
        <v>13631</v>
      </c>
      <c r="H12561" s="62">
        <v>4</v>
      </c>
      <c r="I12561" s="62">
        <v>11</v>
      </c>
      <c r="J12561" s="70">
        <v>1</v>
      </c>
      <c r="K12561" s="71">
        <v>180400000</v>
      </c>
      <c r="L12561" s="72" t="s">
        <v>13</v>
      </c>
      <c r="M12561" s="72" t="s">
        <v>254</v>
      </c>
    </row>
    <row r="12562" spans="1:13" s="3" customFormat="1" ht="12.75" x14ac:dyDescent="0.2">
      <c r="A12562" s="62" t="s">
        <v>31</v>
      </c>
      <c r="B12562" s="62" t="s">
        <v>882</v>
      </c>
      <c r="C12562" s="63">
        <v>10</v>
      </c>
      <c r="D12562" s="64" t="s">
        <v>13501</v>
      </c>
      <c r="E12562" s="64" t="s">
        <v>10926</v>
      </c>
      <c r="F12562" s="65">
        <v>83101500</v>
      </c>
      <c r="G12562" s="64" t="s">
        <v>13372</v>
      </c>
      <c r="H12562" s="64">
        <v>1</v>
      </c>
      <c r="I12562" s="64">
        <v>6</v>
      </c>
      <c r="J12562" s="66">
        <v>1</v>
      </c>
      <c r="K12562" s="67">
        <v>150000000</v>
      </c>
      <c r="L12562" s="68" t="s">
        <v>13</v>
      </c>
      <c r="M12562" s="68" t="s">
        <v>254</v>
      </c>
    </row>
    <row r="12563" spans="1:13" s="3" customFormat="1" ht="12.75" x14ac:dyDescent="0.2">
      <c r="A12563" s="62" t="s">
        <v>31</v>
      </c>
      <c r="B12563" s="62" t="s">
        <v>882</v>
      </c>
      <c r="C12563" s="63">
        <v>10</v>
      </c>
      <c r="D12563" s="62" t="s">
        <v>13501</v>
      </c>
      <c r="E12563" s="62" t="s">
        <v>10927</v>
      </c>
      <c r="F12563" s="69">
        <v>83101803</v>
      </c>
      <c r="G12563" s="62" t="s">
        <v>13372</v>
      </c>
      <c r="H12563" s="62">
        <v>1</v>
      </c>
      <c r="I12563" s="62">
        <v>6</v>
      </c>
      <c r="J12563" s="70">
        <v>1</v>
      </c>
      <c r="K12563" s="71">
        <v>1254080000</v>
      </c>
      <c r="L12563" s="72" t="s">
        <v>13</v>
      </c>
      <c r="M12563" s="72" t="s">
        <v>254</v>
      </c>
    </row>
    <row r="12564" spans="1:13" s="3" customFormat="1" ht="12.75" x14ac:dyDescent="0.2">
      <c r="A12564" s="62" t="s">
        <v>31</v>
      </c>
      <c r="B12564" s="62" t="s">
        <v>882</v>
      </c>
      <c r="C12564" s="63">
        <v>10</v>
      </c>
      <c r="D12564" s="64" t="s">
        <v>13501</v>
      </c>
      <c r="E12564" s="64" t="s">
        <v>10928</v>
      </c>
      <c r="F12564" s="65">
        <v>83101601</v>
      </c>
      <c r="G12564" s="64" t="s">
        <v>13372</v>
      </c>
      <c r="H12564" s="64">
        <v>1</v>
      </c>
      <c r="I12564" s="64">
        <v>6</v>
      </c>
      <c r="J12564" s="66">
        <v>1</v>
      </c>
      <c r="K12564" s="67">
        <v>80000000</v>
      </c>
      <c r="L12564" s="68" t="s">
        <v>13</v>
      </c>
      <c r="M12564" s="68" t="s">
        <v>254</v>
      </c>
    </row>
    <row r="12565" spans="1:13" s="3" customFormat="1" ht="12.75" x14ac:dyDescent="0.2">
      <c r="A12565" s="62" t="s">
        <v>31</v>
      </c>
      <c r="B12565" s="62" t="s">
        <v>882</v>
      </c>
      <c r="C12565" s="63">
        <v>16</v>
      </c>
      <c r="D12565" s="62" t="s">
        <v>13501</v>
      </c>
      <c r="E12565" s="62" t="s">
        <v>10929</v>
      </c>
      <c r="F12565" s="69">
        <v>83101803</v>
      </c>
      <c r="G12565" s="62" t="s">
        <v>13372</v>
      </c>
      <c r="H12565" s="62">
        <v>1</v>
      </c>
      <c r="I12565" s="62">
        <v>6</v>
      </c>
      <c r="J12565" s="70">
        <v>1</v>
      </c>
      <c r="K12565" s="71">
        <v>116840000</v>
      </c>
      <c r="L12565" s="72" t="s">
        <v>13</v>
      </c>
      <c r="M12565" s="72" t="s">
        <v>254</v>
      </c>
    </row>
    <row r="12566" spans="1:13" s="3" customFormat="1" ht="12.75" x14ac:dyDescent="0.2">
      <c r="A12566" s="62" t="s">
        <v>31</v>
      </c>
      <c r="B12566" s="62" t="s">
        <v>882</v>
      </c>
      <c r="C12566" s="63">
        <v>16</v>
      </c>
      <c r="D12566" s="64" t="s">
        <v>13501</v>
      </c>
      <c r="E12566" s="64" t="s">
        <v>5763</v>
      </c>
      <c r="F12566" s="65">
        <v>83101500</v>
      </c>
      <c r="G12566" s="64" t="s">
        <v>13372</v>
      </c>
      <c r="H12566" s="64">
        <v>1</v>
      </c>
      <c r="I12566" s="64">
        <v>6</v>
      </c>
      <c r="J12566" s="66">
        <v>1</v>
      </c>
      <c r="K12566" s="67">
        <v>250000000</v>
      </c>
      <c r="L12566" s="68" t="s">
        <v>13</v>
      </c>
      <c r="M12566" s="68" t="s">
        <v>254</v>
      </c>
    </row>
    <row r="12567" spans="1:13" s="3" customFormat="1" ht="12.75" x14ac:dyDescent="0.2">
      <c r="A12567" s="62" t="s">
        <v>31</v>
      </c>
      <c r="B12567" s="62" t="s">
        <v>440</v>
      </c>
      <c r="C12567" s="63">
        <v>10</v>
      </c>
      <c r="D12567" s="62" t="s">
        <v>13398</v>
      </c>
      <c r="E12567" s="62" t="s">
        <v>10930</v>
      </c>
      <c r="F12567" s="69">
        <v>81112301</v>
      </c>
      <c r="G12567" s="62" t="s">
        <v>13630</v>
      </c>
      <c r="H12567" s="62">
        <v>2</v>
      </c>
      <c r="I12567" s="62">
        <v>8</v>
      </c>
      <c r="J12567" s="70">
        <v>1</v>
      </c>
      <c r="K12567" s="71">
        <v>7500000</v>
      </c>
      <c r="L12567" s="72" t="s">
        <v>13</v>
      </c>
      <c r="M12567" s="72" t="s">
        <v>254</v>
      </c>
    </row>
    <row r="12568" spans="1:13" s="3" customFormat="1" ht="12.75" x14ac:dyDescent="0.2">
      <c r="A12568" s="62" t="s">
        <v>31</v>
      </c>
      <c r="B12568" s="62" t="s">
        <v>440</v>
      </c>
      <c r="C12568" s="63">
        <v>16</v>
      </c>
      <c r="D12568" s="64" t="s">
        <v>13398</v>
      </c>
      <c r="E12568" s="64" t="s">
        <v>10931</v>
      </c>
      <c r="F12568" s="65">
        <v>81112300</v>
      </c>
      <c r="G12568" s="64" t="s">
        <v>13630</v>
      </c>
      <c r="H12568" s="64">
        <v>1</v>
      </c>
      <c r="I12568" s="64">
        <v>10</v>
      </c>
      <c r="J12568" s="66">
        <v>1</v>
      </c>
      <c r="K12568" s="67">
        <v>17500000</v>
      </c>
      <c r="L12568" s="68" t="s">
        <v>13</v>
      </c>
      <c r="M12568" s="68" t="s">
        <v>254</v>
      </c>
    </row>
    <row r="12569" spans="1:13" s="3" customFormat="1" ht="12.75" x14ac:dyDescent="0.2">
      <c r="A12569" s="62" t="s">
        <v>31</v>
      </c>
      <c r="B12569" s="62" t="s">
        <v>441</v>
      </c>
      <c r="C12569" s="63">
        <v>10</v>
      </c>
      <c r="D12569" s="62" t="s">
        <v>13399</v>
      </c>
      <c r="E12569" s="62" t="s">
        <v>10932</v>
      </c>
      <c r="F12569" s="69">
        <v>78181500</v>
      </c>
      <c r="G12569" s="62" t="s">
        <v>13630</v>
      </c>
      <c r="H12569" s="62">
        <v>1</v>
      </c>
      <c r="I12569" s="62">
        <v>3</v>
      </c>
      <c r="J12569" s="70">
        <v>1</v>
      </c>
      <c r="K12569" s="71">
        <v>6950000</v>
      </c>
      <c r="L12569" s="72" t="s">
        <v>13</v>
      </c>
      <c r="M12569" s="72" t="s">
        <v>847</v>
      </c>
    </row>
    <row r="12570" spans="1:13" s="3" customFormat="1" ht="12.75" x14ac:dyDescent="0.2">
      <c r="A12570" s="62" t="s">
        <v>31</v>
      </c>
      <c r="B12570" s="62" t="s">
        <v>441</v>
      </c>
      <c r="C12570" s="63">
        <v>10</v>
      </c>
      <c r="D12570" s="64" t="s">
        <v>13399</v>
      </c>
      <c r="E12570" s="64" t="s">
        <v>10933</v>
      </c>
      <c r="F12570" s="65">
        <v>78181500</v>
      </c>
      <c r="G12570" s="64" t="s">
        <v>13630</v>
      </c>
      <c r="H12570" s="64">
        <v>1</v>
      </c>
      <c r="I12570" s="64">
        <v>3</v>
      </c>
      <c r="J12570" s="66">
        <v>1</v>
      </c>
      <c r="K12570" s="67">
        <v>67550000</v>
      </c>
      <c r="L12570" s="68" t="s">
        <v>13</v>
      </c>
      <c r="M12570" s="68" t="s">
        <v>847</v>
      </c>
    </row>
    <row r="12571" spans="1:13" s="3" customFormat="1" ht="12.75" x14ac:dyDescent="0.2">
      <c r="A12571" s="62" t="s">
        <v>31</v>
      </c>
      <c r="B12571" s="62" t="s">
        <v>441</v>
      </c>
      <c r="C12571" s="63">
        <v>16</v>
      </c>
      <c r="D12571" s="62" t="s">
        <v>13399</v>
      </c>
      <c r="E12571" s="62" t="s">
        <v>10934</v>
      </c>
      <c r="F12571" s="69">
        <v>78181500</v>
      </c>
      <c r="G12571" s="62" t="s">
        <v>13630</v>
      </c>
      <c r="H12571" s="62">
        <v>11</v>
      </c>
      <c r="I12571" s="62">
        <v>12</v>
      </c>
      <c r="J12571" s="70">
        <v>1</v>
      </c>
      <c r="K12571" s="71">
        <v>1100000</v>
      </c>
      <c r="L12571" s="72" t="s">
        <v>13</v>
      </c>
      <c r="M12571" s="72" t="s">
        <v>1761</v>
      </c>
    </row>
    <row r="12572" spans="1:13" s="3" customFormat="1" ht="12.75" x14ac:dyDescent="0.2">
      <c r="A12572" s="62" t="s">
        <v>31</v>
      </c>
      <c r="B12572" s="62" t="s">
        <v>441</v>
      </c>
      <c r="C12572" s="63">
        <v>16</v>
      </c>
      <c r="D12572" s="64" t="s">
        <v>13399</v>
      </c>
      <c r="E12572" s="64" t="s">
        <v>10935</v>
      </c>
      <c r="F12572" s="65">
        <v>78181500</v>
      </c>
      <c r="G12572" s="64" t="s">
        <v>13631</v>
      </c>
      <c r="H12572" s="64">
        <v>11</v>
      </c>
      <c r="I12572" s="64">
        <v>12</v>
      </c>
      <c r="J12572" s="66">
        <v>1</v>
      </c>
      <c r="K12572" s="67">
        <v>10900000</v>
      </c>
      <c r="L12572" s="68" t="s">
        <v>13</v>
      </c>
      <c r="M12572" s="68" t="s">
        <v>1761</v>
      </c>
    </row>
    <row r="12573" spans="1:13" s="3" customFormat="1" ht="12.75" x14ac:dyDescent="0.2">
      <c r="A12573" s="62" t="s">
        <v>31</v>
      </c>
      <c r="B12573" s="62" t="s">
        <v>441</v>
      </c>
      <c r="C12573" s="63">
        <v>16</v>
      </c>
      <c r="D12573" s="62" t="s">
        <v>13399</v>
      </c>
      <c r="E12573" s="62" t="s">
        <v>10936</v>
      </c>
      <c r="F12573" s="69">
        <v>78181500</v>
      </c>
      <c r="G12573" s="62" t="s">
        <v>13630</v>
      </c>
      <c r="H12573" s="62">
        <v>4</v>
      </c>
      <c r="I12573" s="62">
        <v>11</v>
      </c>
      <c r="J12573" s="70">
        <v>1</v>
      </c>
      <c r="K12573" s="71">
        <v>16600000</v>
      </c>
      <c r="L12573" s="72" t="s">
        <v>13</v>
      </c>
      <c r="M12573" s="72" t="s">
        <v>254</v>
      </c>
    </row>
    <row r="12574" spans="1:13" s="3" customFormat="1" ht="12.75" x14ac:dyDescent="0.2">
      <c r="A12574" s="62" t="s">
        <v>31</v>
      </c>
      <c r="B12574" s="62" t="s">
        <v>441</v>
      </c>
      <c r="C12574" s="63">
        <v>16</v>
      </c>
      <c r="D12574" s="64" t="s">
        <v>13399</v>
      </c>
      <c r="E12574" s="64" t="s">
        <v>10937</v>
      </c>
      <c r="F12574" s="65">
        <v>78181500</v>
      </c>
      <c r="G12574" s="64" t="s">
        <v>13631</v>
      </c>
      <c r="H12574" s="64">
        <v>4</v>
      </c>
      <c r="I12574" s="64">
        <v>11</v>
      </c>
      <c r="J12574" s="66">
        <v>1</v>
      </c>
      <c r="K12574" s="67">
        <v>114600000</v>
      </c>
      <c r="L12574" s="68" t="s">
        <v>13</v>
      </c>
      <c r="M12574" s="68" t="s">
        <v>254</v>
      </c>
    </row>
    <row r="12575" spans="1:13" s="3" customFormat="1" ht="12.75" x14ac:dyDescent="0.2">
      <c r="A12575" s="62" t="s">
        <v>31</v>
      </c>
      <c r="B12575" s="62" t="s">
        <v>440</v>
      </c>
      <c r="C12575" s="63">
        <v>16</v>
      </c>
      <c r="D12575" s="62" t="s">
        <v>13398</v>
      </c>
      <c r="E12575" s="62" t="s">
        <v>10938</v>
      </c>
      <c r="F12575" s="69">
        <v>72151514</v>
      </c>
      <c r="G12575" s="62" t="s">
        <v>13631</v>
      </c>
      <c r="H12575" s="62">
        <v>1</v>
      </c>
      <c r="I12575" s="62">
        <v>10</v>
      </c>
      <c r="J12575" s="70">
        <v>1</v>
      </c>
      <c r="K12575" s="71">
        <v>35000000</v>
      </c>
      <c r="L12575" s="72" t="s">
        <v>13</v>
      </c>
      <c r="M12575" s="72" t="s">
        <v>254</v>
      </c>
    </row>
    <row r="12576" spans="1:13" s="3" customFormat="1" ht="12.75" x14ac:dyDescent="0.2">
      <c r="A12576" s="62" t="s">
        <v>31</v>
      </c>
      <c r="B12576" s="62" t="s">
        <v>1793</v>
      </c>
      <c r="C12576" s="63">
        <v>16</v>
      </c>
      <c r="D12576" s="64" t="s">
        <v>13552</v>
      </c>
      <c r="E12576" s="64" t="s">
        <v>10939</v>
      </c>
      <c r="F12576" s="65">
        <v>72151514</v>
      </c>
      <c r="G12576" s="64" t="s">
        <v>13631</v>
      </c>
      <c r="H12576" s="64">
        <v>1</v>
      </c>
      <c r="I12576" s="64">
        <v>10</v>
      </c>
      <c r="J12576" s="66">
        <v>1</v>
      </c>
      <c r="K12576" s="67">
        <v>65000000</v>
      </c>
      <c r="L12576" s="68" t="s">
        <v>13</v>
      </c>
      <c r="M12576" s="68" t="s">
        <v>254</v>
      </c>
    </row>
    <row r="12577" spans="1:13" s="3" customFormat="1" ht="12.75" x14ac:dyDescent="0.2">
      <c r="A12577" s="62" t="s">
        <v>31</v>
      </c>
      <c r="B12577" s="62" t="s">
        <v>440</v>
      </c>
      <c r="C12577" s="63">
        <v>16</v>
      </c>
      <c r="D12577" s="62" t="s">
        <v>13398</v>
      </c>
      <c r="E12577" s="62" t="s">
        <v>10940</v>
      </c>
      <c r="F12577" s="69">
        <v>78181500</v>
      </c>
      <c r="G12577" s="62" t="s">
        <v>13630</v>
      </c>
      <c r="H12577" s="62">
        <v>1</v>
      </c>
      <c r="I12577" s="62">
        <v>10</v>
      </c>
      <c r="J12577" s="70">
        <v>1</v>
      </c>
      <c r="K12577" s="71">
        <v>30000000</v>
      </c>
      <c r="L12577" s="72" t="s">
        <v>13</v>
      </c>
      <c r="M12577" s="72" t="s">
        <v>254</v>
      </c>
    </row>
    <row r="12578" spans="1:13" s="3" customFormat="1" ht="12.75" x14ac:dyDescent="0.2">
      <c r="A12578" s="62" t="s">
        <v>31</v>
      </c>
      <c r="B12578" s="62" t="s">
        <v>440</v>
      </c>
      <c r="C12578" s="63">
        <v>16</v>
      </c>
      <c r="D12578" s="64" t="s">
        <v>13398</v>
      </c>
      <c r="E12578" s="64" t="s">
        <v>10941</v>
      </c>
      <c r="F12578" s="65">
        <v>72101506</v>
      </c>
      <c r="G12578" s="64" t="s">
        <v>13630</v>
      </c>
      <c r="H12578" s="64">
        <v>1</v>
      </c>
      <c r="I12578" s="64">
        <v>10</v>
      </c>
      <c r="J12578" s="66">
        <v>1</v>
      </c>
      <c r="K12578" s="67">
        <v>10000000</v>
      </c>
      <c r="L12578" s="68" t="s">
        <v>13</v>
      </c>
      <c r="M12578" s="68" t="s">
        <v>254</v>
      </c>
    </row>
    <row r="12579" spans="1:13" s="3" customFormat="1" ht="12.75" x14ac:dyDescent="0.2">
      <c r="A12579" s="62" t="s">
        <v>31</v>
      </c>
      <c r="B12579" s="62" t="s">
        <v>440</v>
      </c>
      <c r="C12579" s="63">
        <v>16</v>
      </c>
      <c r="D12579" s="62" t="s">
        <v>13398</v>
      </c>
      <c r="E12579" s="62" t="s">
        <v>10942</v>
      </c>
      <c r="F12579" s="69">
        <v>72101511</v>
      </c>
      <c r="G12579" s="62" t="s">
        <v>13630</v>
      </c>
      <c r="H12579" s="62">
        <v>1</v>
      </c>
      <c r="I12579" s="62">
        <v>3</v>
      </c>
      <c r="J12579" s="70">
        <v>1</v>
      </c>
      <c r="K12579" s="71">
        <v>18750000</v>
      </c>
      <c r="L12579" s="72" t="s">
        <v>13</v>
      </c>
      <c r="M12579" s="72" t="s">
        <v>847</v>
      </c>
    </row>
    <row r="12580" spans="1:13" s="3" customFormat="1" ht="12.75" x14ac:dyDescent="0.2">
      <c r="A12580" s="62" t="s">
        <v>31</v>
      </c>
      <c r="B12580" s="62" t="s">
        <v>440</v>
      </c>
      <c r="C12580" s="63">
        <v>16</v>
      </c>
      <c r="D12580" s="64" t="s">
        <v>13398</v>
      </c>
      <c r="E12580" s="64" t="s">
        <v>10943</v>
      </c>
      <c r="F12580" s="65">
        <v>70171704</v>
      </c>
      <c r="G12580" s="64" t="s">
        <v>13630</v>
      </c>
      <c r="H12580" s="64">
        <v>1</v>
      </c>
      <c r="I12580" s="64">
        <v>10</v>
      </c>
      <c r="J12580" s="66">
        <v>1</v>
      </c>
      <c r="K12580" s="67">
        <v>45000000</v>
      </c>
      <c r="L12580" s="68" t="s">
        <v>13</v>
      </c>
      <c r="M12580" s="68" t="s">
        <v>254</v>
      </c>
    </row>
    <row r="12581" spans="1:13" s="3" customFormat="1" ht="12.75" x14ac:dyDescent="0.2">
      <c r="A12581" s="62" t="s">
        <v>31</v>
      </c>
      <c r="B12581" s="62" t="s">
        <v>440</v>
      </c>
      <c r="C12581" s="63">
        <v>16</v>
      </c>
      <c r="D12581" s="62" t="s">
        <v>13398</v>
      </c>
      <c r="E12581" s="62" t="s">
        <v>10944</v>
      </c>
      <c r="F12581" s="69">
        <v>72101511</v>
      </c>
      <c r="G12581" s="62" t="s">
        <v>253</v>
      </c>
      <c r="H12581" s="62">
        <v>1</v>
      </c>
      <c r="I12581" s="62">
        <v>11</v>
      </c>
      <c r="J12581" s="70">
        <v>1</v>
      </c>
      <c r="K12581" s="71">
        <v>100000000</v>
      </c>
      <c r="L12581" s="72" t="s">
        <v>13</v>
      </c>
      <c r="M12581" s="72" t="s">
        <v>254</v>
      </c>
    </row>
    <row r="12582" spans="1:13" s="3" customFormat="1" ht="12.75" x14ac:dyDescent="0.2">
      <c r="A12582" s="62" t="s">
        <v>31</v>
      </c>
      <c r="B12582" s="62" t="s">
        <v>440</v>
      </c>
      <c r="C12582" s="63">
        <v>16</v>
      </c>
      <c r="D12582" s="64" t="s">
        <v>13398</v>
      </c>
      <c r="E12582" s="64" t="s">
        <v>10945</v>
      </c>
      <c r="F12582" s="65">
        <v>49171500</v>
      </c>
      <c r="G12582" s="64" t="s">
        <v>13630</v>
      </c>
      <c r="H12582" s="64">
        <v>1</v>
      </c>
      <c r="I12582" s="64">
        <v>9</v>
      </c>
      <c r="J12582" s="66">
        <v>1</v>
      </c>
      <c r="K12582" s="67">
        <v>12000000</v>
      </c>
      <c r="L12582" s="68" t="s">
        <v>13</v>
      </c>
      <c r="M12582" s="68" t="s">
        <v>254</v>
      </c>
    </row>
    <row r="12583" spans="1:13" s="3" customFormat="1" ht="12.75" x14ac:dyDescent="0.2">
      <c r="A12583" s="62" t="s">
        <v>31</v>
      </c>
      <c r="B12583" s="62" t="s">
        <v>883</v>
      </c>
      <c r="C12583" s="63">
        <v>16</v>
      </c>
      <c r="D12583" s="62" t="s">
        <v>13502</v>
      </c>
      <c r="E12583" s="62" t="s">
        <v>10946</v>
      </c>
      <c r="F12583" s="69">
        <v>72101516</v>
      </c>
      <c r="G12583" s="62" t="s">
        <v>13630</v>
      </c>
      <c r="H12583" s="62">
        <v>2</v>
      </c>
      <c r="I12583" s="62">
        <v>4</v>
      </c>
      <c r="J12583" s="70">
        <v>1</v>
      </c>
      <c r="K12583" s="71">
        <v>6000000</v>
      </c>
      <c r="L12583" s="72" t="s">
        <v>13</v>
      </c>
      <c r="M12583" s="72" t="s">
        <v>254</v>
      </c>
    </row>
    <row r="12584" spans="1:13" s="3" customFormat="1" ht="12.75" x14ac:dyDescent="0.2">
      <c r="A12584" s="62" t="s">
        <v>31</v>
      </c>
      <c r="B12584" s="62" t="s">
        <v>440</v>
      </c>
      <c r="C12584" s="63">
        <v>16</v>
      </c>
      <c r="D12584" s="64" t="s">
        <v>13398</v>
      </c>
      <c r="E12584" s="64" t="s">
        <v>10947</v>
      </c>
      <c r="F12584" s="65">
        <v>72151800</v>
      </c>
      <c r="G12584" s="64" t="s">
        <v>13630</v>
      </c>
      <c r="H12584" s="64">
        <v>2</v>
      </c>
      <c r="I12584" s="64">
        <v>6</v>
      </c>
      <c r="J12584" s="66">
        <v>1</v>
      </c>
      <c r="K12584" s="67">
        <v>10235138</v>
      </c>
      <c r="L12584" s="68" t="s">
        <v>13</v>
      </c>
      <c r="M12584" s="68" t="s">
        <v>254</v>
      </c>
    </row>
    <row r="12585" spans="1:13" s="3" customFormat="1" ht="12.75" x14ac:dyDescent="0.2">
      <c r="A12585" s="62" t="s">
        <v>31</v>
      </c>
      <c r="B12585" s="62" t="s">
        <v>440</v>
      </c>
      <c r="C12585" s="63">
        <v>16</v>
      </c>
      <c r="D12585" s="62" t="s">
        <v>13398</v>
      </c>
      <c r="E12585" s="62" t="s">
        <v>10948</v>
      </c>
      <c r="F12585" s="69">
        <v>72151001</v>
      </c>
      <c r="G12585" s="62" t="s">
        <v>13630</v>
      </c>
      <c r="H12585" s="62">
        <v>1</v>
      </c>
      <c r="I12585" s="62">
        <v>11</v>
      </c>
      <c r="J12585" s="70">
        <v>1</v>
      </c>
      <c r="K12585" s="71">
        <v>30000000</v>
      </c>
      <c r="L12585" s="72" t="s">
        <v>13</v>
      </c>
      <c r="M12585" s="72" t="s">
        <v>254</v>
      </c>
    </row>
    <row r="12586" spans="1:13" s="3" customFormat="1" ht="12.75" x14ac:dyDescent="0.2">
      <c r="A12586" s="62" t="s">
        <v>31</v>
      </c>
      <c r="B12586" s="62" t="s">
        <v>440</v>
      </c>
      <c r="C12586" s="63">
        <v>16</v>
      </c>
      <c r="D12586" s="64" t="s">
        <v>13398</v>
      </c>
      <c r="E12586" s="64" t="s">
        <v>10949</v>
      </c>
      <c r="F12586" s="65">
        <v>80161507</v>
      </c>
      <c r="G12586" s="64" t="s">
        <v>13630</v>
      </c>
      <c r="H12586" s="64">
        <v>1</v>
      </c>
      <c r="I12586" s="64">
        <v>10</v>
      </c>
      <c r="J12586" s="66">
        <v>1</v>
      </c>
      <c r="K12586" s="67">
        <v>7700000</v>
      </c>
      <c r="L12586" s="68" t="s">
        <v>13</v>
      </c>
      <c r="M12586" s="68" t="s">
        <v>254</v>
      </c>
    </row>
    <row r="12587" spans="1:13" s="3" customFormat="1" ht="12.75" x14ac:dyDescent="0.2">
      <c r="A12587" s="62" t="s">
        <v>31</v>
      </c>
      <c r="B12587" s="62" t="s">
        <v>440</v>
      </c>
      <c r="C12587" s="63">
        <v>16</v>
      </c>
      <c r="D12587" s="62" t="s">
        <v>13398</v>
      </c>
      <c r="E12587" s="62" t="s">
        <v>10950</v>
      </c>
      <c r="F12587" s="69">
        <v>72101511</v>
      </c>
      <c r="G12587" s="62" t="s">
        <v>13630</v>
      </c>
      <c r="H12587" s="62">
        <v>11</v>
      </c>
      <c r="I12587" s="62">
        <v>12</v>
      </c>
      <c r="J12587" s="70">
        <v>1</v>
      </c>
      <c r="K12587" s="71">
        <v>5400000</v>
      </c>
      <c r="L12587" s="72" t="s">
        <v>13</v>
      </c>
      <c r="M12587" s="72" t="s">
        <v>1761</v>
      </c>
    </row>
    <row r="12588" spans="1:13" s="3" customFormat="1" ht="12.75" x14ac:dyDescent="0.2">
      <c r="A12588" s="62" t="s">
        <v>31</v>
      </c>
      <c r="B12588" s="62" t="s">
        <v>440</v>
      </c>
      <c r="C12588" s="63">
        <v>16</v>
      </c>
      <c r="D12588" s="64" t="s">
        <v>13398</v>
      </c>
      <c r="E12588" s="64" t="s">
        <v>10951</v>
      </c>
      <c r="F12588" s="65">
        <v>72101511</v>
      </c>
      <c r="G12588" s="64" t="s">
        <v>13630</v>
      </c>
      <c r="H12588" s="64">
        <v>4</v>
      </c>
      <c r="I12588" s="64">
        <v>11</v>
      </c>
      <c r="J12588" s="66">
        <v>1</v>
      </c>
      <c r="K12588" s="67">
        <v>40850000</v>
      </c>
      <c r="L12588" s="68" t="s">
        <v>13</v>
      </c>
      <c r="M12588" s="68" t="s">
        <v>254</v>
      </c>
    </row>
    <row r="12589" spans="1:13" s="3" customFormat="1" ht="12.75" x14ac:dyDescent="0.2">
      <c r="A12589" s="62" t="s">
        <v>31</v>
      </c>
      <c r="B12589" s="62" t="s">
        <v>227</v>
      </c>
      <c r="C12589" s="63">
        <v>16</v>
      </c>
      <c r="D12589" s="62" t="s">
        <v>13453</v>
      </c>
      <c r="E12589" s="62" t="s">
        <v>10952</v>
      </c>
      <c r="F12589" s="69">
        <v>76111505</v>
      </c>
      <c r="G12589" s="62" t="s">
        <v>13630</v>
      </c>
      <c r="H12589" s="62">
        <v>2</v>
      </c>
      <c r="I12589" s="62">
        <v>10</v>
      </c>
      <c r="J12589" s="70">
        <v>1</v>
      </c>
      <c r="K12589" s="71">
        <v>12000000</v>
      </c>
      <c r="L12589" s="72" t="s">
        <v>13</v>
      </c>
      <c r="M12589" s="72" t="s">
        <v>254</v>
      </c>
    </row>
    <row r="12590" spans="1:13" s="3" customFormat="1" ht="12.75" x14ac:dyDescent="0.2">
      <c r="A12590" s="62" t="s">
        <v>31</v>
      </c>
      <c r="B12590" s="62" t="s">
        <v>5589</v>
      </c>
      <c r="C12590" s="63">
        <v>16</v>
      </c>
      <c r="D12590" s="64" t="s">
        <v>13586</v>
      </c>
      <c r="E12590" s="64" t="s">
        <v>10953</v>
      </c>
      <c r="F12590" s="65">
        <v>94121702</v>
      </c>
      <c r="G12590" s="64" t="s">
        <v>13630</v>
      </c>
      <c r="H12590" s="64">
        <v>1</v>
      </c>
      <c r="I12590" s="64">
        <v>10</v>
      </c>
      <c r="J12590" s="66">
        <v>1</v>
      </c>
      <c r="K12590" s="67">
        <v>12000000</v>
      </c>
      <c r="L12590" s="68" t="s">
        <v>13</v>
      </c>
      <c r="M12590" s="68" t="s">
        <v>254</v>
      </c>
    </row>
    <row r="12591" spans="1:13" s="3" customFormat="1" ht="12.75" x14ac:dyDescent="0.2">
      <c r="A12591" s="62" t="s">
        <v>31</v>
      </c>
      <c r="B12591" s="62" t="s">
        <v>5589</v>
      </c>
      <c r="C12591" s="63">
        <v>16</v>
      </c>
      <c r="D12591" s="62" t="s">
        <v>13586</v>
      </c>
      <c r="E12591" s="62" t="s">
        <v>10954</v>
      </c>
      <c r="F12591" s="69">
        <v>94121702</v>
      </c>
      <c r="G12591" s="62" t="s">
        <v>13630</v>
      </c>
      <c r="H12591" s="62">
        <v>1</v>
      </c>
      <c r="I12591" s="62">
        <v>1</v>
      </c>
      <c r="J12591" s="70">
        <v>1</v>
      </c>
      <c r="K12591" s="71">
        <v>8000000</v>
      </c>
      <c r="L12591" s="72" t="s">
        <v>13</v>
      </c>
      <c r="M12591" s="72" t="s">
        <v>254</v>
      </c>
    </row>
    <row r="12592" spans="1:13" s="3" customFormat="1" ht="12.75" x14ac:dyDescent="0.2">
      <c r="A12592" s="62" t="s">
        <v>31</v>
      </c>
      <c r="B12592" s="62" t="s">
        <v>5589</v>
      </c>
      <c r="C12592" s="63">
        <v>16</v>
      </c>
      <c r="D12592" s="64" t="s">
        <v>13586</v>
      </c>
      <c r="E12592" s="64" t="s">
        <v>10955</v>
      </c>
      <c r="F12592" s="65">
        <v>72102900</v>
      </c>
      <c r="G12592" s="64" t="s">
        <v>13630</v>
      </c>
      <c r="H12592" s="64">
        <v>2</v>
      </c>
      <c r="I12592" s="64">
        <v>10</v>
      </c>
      <c r="J12592" s="66">
        <v>1</v>
      </c>
      <c r="K12592" s="67">
        <v>33800000</v>
      </c>
      <c r="L12592" s="68" t="s">
        <v>13</v>
      </c>
      <c r="M12592" s="68" t="s">
        <v>254</v>
      </c>
    </row>
    <row r="12593" spans="1:13" s="3" customFormat="1" ht="12.75" x14ac:dyDescent="0.2">
      <c r="A12593" s="62" t="s">
        <v>31</v>
      </c>
      <c r="B12593" s="62" t="s">
        <v>5589</v>
      </c>
      <c r="C12593" s="63">
        <v>16</v>
      </c>
      <c r="D12593" s="62" t="s">
        <v>13586</v>
      </c>
      <c r="E12593" s="62" t="s">
        <v>10956</v>
      </c>
      <c r="F12593" s="69">
        <v>72102900</v>
      </c>
      <c r="G12593" s="62" t="s">
        <v>13630</v>
      </c>
      <c r="H12593" s="62">
        <v>2</v>
      </c>
      <c r="I12593" s="62">
        <v>10</v>
      </c>
      <c r="J12593" s="70">
        <v>1</v>
      </c>
      <c r="K12593" s="71">
        <v>19000000</v>
      </c>
      <c r="L12593" s="72" t="s">
        <v>13</v>
      </c>
      <c r="M12593" s="72" t="s">
        <v>254</v>
      </c>
    </row>
    <row r="12594" spans="1:13" s="3" customFormat="1" ht="12.75" x14ac:dyDescent="0.2">
      <c r="A12594" s="62" t="s">
        <v>31</v>
      </c>
      <c r="B12594" s="62" t="s">
        <v>904</v>
      </c>
      <c r="C12594" s="63">
        <v>16</v>
      </c>
      <c r="D12594" s="64" t="s">
        <v>13523</v>
      </c>
      <c r="E12594" s="64" t="s">
        <v>10957</v>
      </c>
      <c r="F12594" s="65">
        <v>55101509</v>
      </c>
      <c r="G12594" s="64" t="s">
        <v>13630</v>
      </c>
      <c r="H12594" s="64">
        <v>2</v>
      </c>
      <c r="I12594" s="64">
        <v>11</v>
      </c>
      <c r="J12594" s="66">
        <v>1</v>
      </c>
      <c r="K12594" s="67">
        <v>11000000</v>
      </c>
      <c r="L12594" s="68" t="s">
        <v>13</v>
      </c>
      <c r="M12594" s="68" t="s">
        <v>254</v>
      </c>
    </row>
    <row r="12595" spans="1:13" s="3" customFormat="1" ht="12.75" x14ac:dyDescent="0.2">
      <c r="A12595" s="62" t="s">
        <v>31</v>
      </c>
      <c r="B12595" s="62" t="s">
        <v>904</v>
      </c>
      <c r="C12595" s="63">
        <v>16</v>
      </c>
      <c r="D12595" s="62" t="s">
        <v>13523</v>
      </c>
      <c r="E12595" s="62" t="s">
        <v>10958</v>
      </c>
      <c r="F12595" s="69">
        <v>82121800</v>
      </c>
      <c r="G12595" s="62" t="s">
        <v>13630</v>
      </c>
      <c r="H12595" s="62">
        <v>2</v>
      </c>
      <c r="I12595" s="62">
        <v>11</v>
      </c>
      <c r="J12595" s="70">
        <v>1</v>
      </c>
      <c r="K12595" s="71">
        <v>7000000</v>
      </c>
      <c r="L12595" s="72" t="s">
        <v>13</v>
      </c>
      <c r="M12595" s="72" t="s">
        <v>254</v>
      </c>
    </row>
    <row r="12596" spans="1:13" s="3" customFormat="1" ht="12.75" x14ac:dyDescent="0.2">
      <c r="A12596" s="62" t="s">
        <v>31</v>
      </c>
      <c r="B12596" s="62" t="s">
        <v>904</v>
      </c>
      <c r="C12596" s="63">
        <v>16</v>
      </c>
      <c r="D12596" s="64" t="s">
        <v>13523</v>
      </c>
      <c r="E12596" s="64" t="s">
        <v>10959</v>
      </c>
      <c r="F12596" s="65">
        <v>82121509</v>
      </c>
      <c r="G12596" s="64" t="s">
        <v>13630</v>
      </c>
      <c r="H12596" s="64">
        <v>2</v>
      </c>
      <c r="I12596" s="64">
        <v>11</v>
      </c>
      <c r="J12596" s="66">
        <v>1</v>
      </c>
      <c r="K12596" s="67">
        <v>1020000</v>
      </c>
      <c r="L12596" s="68" t="s">
        <v>13</v>
      </c>
      <c r="M12596" s="68" t="s">
        <v>254</v>
      </c>
    </row>
    <row r="12597" spans="1:13" s="3" customFormat="1" ht="12.75" x14ac:dyDescent="0.2">
      <c r="A12597" s="62" t="s">
        <v>31</v>
      </c>
      <c r="B12597" s="62" t="s">
        <v>904</v>
      </c>
      <c r="C12597" s="63">
        <v>16</v>
      </c>
      <c r="D12597" s="62" t="s">
        <v>13523</v>
      </c>
      <c r="E12597" s="62" t="s">
        <v>10960</v>
      </c>
      <c r="F12597" s="69">
        <v>82121509</v>
      </c>
      <c r="G12597" s="62" t="s">
        <v>13630</v>
      </c>
      <c r="H12597" s="62">
        <v>2</v>
      </c>
      <c r="I12597" s="62">
        <v>11</v>
      </c>
      <c r="J12597" s="70">
        <v>1</v>
      </c>
      <c r="K12597" s="71">
        <v>612000</v>
      </c>
      <c r="L12597" s="72" t="s">
        <v>13</v>
      </c>
      <c r="M12597" s="72" t="s">
        <v>254</v>
      </c>
    </row>
    <row r="12598" spans="1:13" s="3" customFormat="1" ht="12.75" x14ac:dyDescent="0.2">
      <c r="A12598" s="62" t="s">
        <v>31</v>
      </c>
      <c r="B12598" s="62" t="s">
        <v>904</v>
      </c>
      <c r="C12598" s="63">
        <v>16</v>
      </c>
      <c r="D12598" s="64" t="s">
        <v>13523</v>
      </c>
      <c r="E12598" s="64" t="s">
        <v>10961</v>
      </c>
      <c r="F12598" s="65">
        <v>82121509</v>
      </c>
      <c r="G12598" s="64" t="s">
        <v>13630</v>
      </c>
      <c r="H12598" s="64">
        <v>2</v>
      </c>
      <c r="I12598" s="64">
        <v>11</v>
      </c>
      <c r="J12598" s="66">
        <v>1</v>
      </c>
      <c r="K12598" s="67">
        <v>5712000</v>
      </c>
      <c r="L12598" s="68" t="s">
        <v>13</v>
      </c>
      <c r="M12598" s="68" t="s">
        <v>254</v>
      </c>
    </row>
    <row r="12599" spans="1:13" s="3" customFormat="1" ht="12.75" x14ac:dyDescent="0.2">
      <c r="A12599" s="62" t="s">
        <v>31</v>
      </c>
      <c r="B12599" s="62" t="s">
        <v>904</v>
      </c>
      <c r="C12599" s="63">
        <v>16</v>
      </c>
      <c r="D12599" s="62" t="s">
        <v>13523</v>
      </c>
      <c r="E12599" s="62" t="s">
        <v>10962</v>
      </c>
      <c r="F12599" s="69">
        <v>82121507</v>
      </c>
      <c r="G12599" s="62" t="s">
        <v>13630</v>
      </c>
      <c r="H12599" s="62">
        <v>2</v>
      </c>
      <c r="I12599" s="62">
        <v>11</v>
      </c>
      <c r="J12599" s="70">
        <v>1</v>
      </c>
      <c r="K12599" s="71">
        <v>3000000</v>
      </c>
      <c r="L12599" s="72" t="s">
        <v>13</v>
      </c>
      <c r="M12599" s="72" t="s">
        <v>254</v>
      </c>
    </row>
    <row r="12600" spans="1:13" s="3" customFormat="1" ht="12.75" x14ac:dyDescent="0.2">
      <c r="A12600" s="62" t="s">
        <v>31</v>
      </c>
      <c r="B12600" s="62" t="s">
        <v>908</v>
      </c>
      <c r="C12600" s="63">
        <v>10</v>
      </c>
      <c r="D12600" s="64" t="s">
        <v>13527</v>
      </c>
      <c r="E12600" s="64" t="s">
        <v>10963</v>
      </c>
      <c r="F12600" s="65">
        <v>83101500</v>
      </c>
      <c r="G12600" s="64" t="s">
        <v>13629</v>
      </c>
      <c r="H12600" s="64">
        <v>1</v>
      </c>
      <c r="I12600" s="64">
        <v>12</v>
      </c>
      <c r="J12600" s="66">
        <v>1</v>
      </c>
      <c r="K12600" s="67">
        <v>100000000</v>
      </c>
      <c r="L12600" s="68" t="s">
        <v>13</v>
      </c>
      <c r="M12600" s="68" t="s">
        <v>254</v>
      </c>
    </row>
    <row r="12601" spans="1:13" s="3" customFormat="1" ht="12.75" x14ac:dyDescent="0.2">
      <c r="A12601" s="62" t="s">
        <v>31</v>
      </c>
      <c r="B12601" s="62" t="s">
        <v>908</v>
      </c>
      <c r="C12601" s="63">
        <v>16</v>
      </c>
      <c r="D12601" s="62" t="s">
        <v>13527</v>
      </c>
      <c r="E12601" s="62" t="s">
        <v>10963</v>
      </c>
      <c r="F12601" s="69">
        <v>83101500</v>
      </c>
      <c r="G12601" s="62" t="s">
        <v>13629</v>
      </c>
      <c r="H12601" s="62">
        <v>1</v>
      </c>
      <c r="I12601" s="62">
        <v>12</v>
      </c>
      <c r="J12601" s="70">
        <v>1</v>
      </c>
      <c r="K12601" s="71">
        <v>350000000</v>
      </c>
      <c r="L12601" s="72" t="s">
        <v>13</v>
      </c>
      <c r="M12601" s="72" t="s">
        <v>254</v>
      </c>
    </row>
    <row r="12602" spans="1:13" s="3" customFormat="1" ht="12.75" x14ac:dyDescent="0.2">
      <c r="A12602" s="62" t="s">
        <v>31</v>
      </c>
      <c r="B12602" s="62" t="s">
        <v>1802</v>
      </c>
      <c r="C12602" s="63">
        <v>16</v>
      </c>
      <c r="D12602" s="64" t="s">
        <v>13561</v>
      </c>
      <c r="E12602" s="64" t="s">
        <v>10964</v>
      </c>
      <c r="F12602" s="65">
        <v>76121900</v>
      </c>
      <c r="G12602" s="64" t="s">
        <v>13630</v>
      </c>
      <c r="H12602" s="64">
        <v>1</v>
      </c>
      <c r="I12602" s="64">
        <v>10</v>
      </c>
      <c r="J12602" s="66">
        <v>1</v>
      </c>
      <c r="K12602" s="67">
        <v>7000000</v>
      </c>
      <c r="L12602" s="68" t="s">
        <v>13</v>
      </c>
      <c r="M12602" s="68" t="s">
        <v>254</v>
      </c>
    </row>
    <row r="12603" spans="1:13" s="3" customFormat="1" ht="12.75" x14ac:dyDescent="0.2">
      <c r="A12603" s="62" t="s">
        <v>31</v>
      </c>
      <c r="B12603" s="62" t="s">
        <v>3291</v>
      </c>
      <c r="C12603" s="63">
        <v>16</v>
      </c>
      <c r="D12603" s="62" t="s">
        <v>13569</v>
      </c>
      <c r="E12603" s="62" t="s">
        <v>10965</v>
      </c>
      <c r="F12603" s="69">
        <v>77101505</v>
      </c>
      <c r="G12603" s="62" t="s">
        <v>13630</v>
      </c>
      <c r="H12603" s="62">
        <v>1</v>
      </c>
      <c r="I12603" s="62">
        <v>10</v>
      </c>
      <c r="J12603" s="70">
        <v>1</v>
      </c>
      <c r="K12603" s="71">
        <v>32000000</v>
      </c>
      <c r="L12603" s="72" t="s">
        <v>13</v>
      </c>
      <c r="M12603" s="72" t="s">
        <v>254</v>
      </c>
    </row>
    <row r="12604" spans="1:13" s="3" customFormat="1" ht="12.75" x14ac:dyDescent="0.2">
      <c r="A12604" s="62" t="s">
        <v>31</v>
      </c>
      <c r="B12604" s="62" t="s">
        <v>888</v>
      </c>
      <c r="C12604" s="63">
        <v>16</v>
      </c>
      <c r="D12604" s="64" t="s">
        <v>13507</v>
      </c>
      <c r="E12604" s="64" t="s">
        <v>10966</v>
      </c>
      <c r="F12604" s="65">
        <v>90141500</v>
      </c>
      <c r="G12604" s="64" t="s">
        <v>13630</v>
      </c>
      <c r="H12604" s="64">
        <v>1</v>
      </c>
      <c r="I12604" s="64">
        <v>10</v>
      </c>
      <c r="J12604" s="66">
        <v>1</v>
      </c>
      <c r="K12604" s="67">
        <v>10000000</v>
      </c>
      <c r="L12604" s="68" t="s">
        <v>13</v>
      </c>
      <c r="M12604" s="68" t="s">
        <v>254</v>
      </c>
    </row>
    <row r="12605" spans="1:13" s="3" customFormat="1" ht="12.75" x14ac:dyDescent="0.2">
      <c r="A12605" s="62" t="s">
        <v>31</v>
      </c>
      <c r="B12605" s="62" t="s">
        <v>471</v>
      </c>
      <c r="C12605" s="63">
        <v>16</v>
      </c>
      <c r="D12605" s="62" t="s">
        <v>13436</v>
      </c>
      <c r="E12605" s="62" t="s">
        <v>10967</v>
      </c>
      <c r="F12605" s="69">
        <v>70111603</v>
      </c>
      <c r="G12605" s="62" t="s">
        <v>13630</v>
      </c>
      <c r="H12605" s="62">
        <v>1</v>
      </c>
      <c r="I12605" s="62">
        <v>10</v>
      </c>
      <c r="J12605" s="70">
        <v>1</v>
      </c>
      <c r="K12605" s="71">
        <v>2000000</v>
      </c>
      <c r="L12605" s="72" t="s">
        <v>13</v>
      </c>
      <c r="M12605" s="72" t="s">
        <v>254</v>
      </c>
    </row>
    <row r="12606" spans="1:13" s="3" customFormat="1" ht="12.75" x14ac:dyDescent="0.2">
      <c r="A12606" s="62" t="s">
        <v>31</v>
      </c>
      <c r="B12606" s="62" t="s">
        <v>471</v>
      </c>
      <c r="C12606" s="63">
        <v>10</v>
      </c>
      <c r="D12606" s="64" t="s">
        <v>13436</v>
      </c>
      <c r="E12606" s="64" t="s">
        <v>10968</v>
      </c>
      <c r="F12606" s="65">
        <v>80111500</v>
      </c>
      <c r="G12606" s="64" t="s">
        <v>13631</v>
      </c>
      <c r="H12606" s="64">
        <v>1</v>
      </c>
      <c r="I12606" s="64">
        <v>5</v>
      </c>
      <c r="J12606" s="66">
        <v>1</v>
      </c>
      <c r="K12606" s="67">
        <v>160000000</v>
      </c>
      <c r="L12606" s="68" t="s">
        <v>13</v>
      </c>
      <c r="M12606" s="68" t="s">
        <v>847</v>
      </c>
    </row>
    <row r="12607" spans="1:13" s="3" customFormat="1" ht="12.75" x14ac:dyDescent="0.2">
      <c r="A12607" s="62" t="s">
        <v>31</v>
      </c>
      <c r="B12607" s="62" t="s">
        <v>471</v>
      </c>
      <c r="C12607" s="63">
        <v>16</v>
      </c>
      <c r="D12607" s="62" t="s">
        <v>13436</v>
      </c>
      <c r="E12607" s="62" t="s">
        <v>10969</v>
      </c>
      <c r="F12607" s="69">
        <v>76101500</v>
      </c>
      <c r="G12607" s="62" t="s">
        <v>13630</v>
      </c>
      <c r="H12607" s="62">
        <v>1</v>
      </c>
      <c r="I12607" s="62">
        <v>8</v>
      </c>
      <c r="J12607" s="70">
        <v>1</v>
      </c>
      <c r="K12607" s="71">
        <v>15000000</v>
      </c>
      <c r="L12607" s="72" t="s">
        <v>13</v>
      </c>
      <c r="M12607" s="72" t="s">
        <v>254</v>
      </c>
    </row>
    <row r="12608" spans="1:13" s="3" customFormat="1" ht="12.75" x14ac:dyDescent="0.2">
      <c r="A12608" s="62" t="s">
        <v>31</v>
      </c>
      <c r="B12608" s="62" t="s">
        <v>471</v>
      </c>
      <c r="C12608" s="63">
        <v>16</v>
      </c>
      <c r="D12608" s="64" t="s">
        <v>13436</v>
      </c>
      <c r="E12608" s="64" t="s">
        <v>10970</v>
      </c>
      <c r="F12608" s="65">
        <v>80111500</v>
      </c>
      <c r="G12608" s="64" t="s">
        <v>13631</v>
      </c>
      <c r="H12608" s="64">
        <v>6</v>
      </c>
      <c r="I12608" s="64">
        <v>11</v>
      </c>
      <c r="J12608" s="66">
        <v>1</v>
      </c>
      <c r="K12608" s="67">
        <v>194750000</v>
      </c>
      <c r="L12608" s="68" t="s">
        <v>13</v>
      </c>
      <c r="M12608" s="68" t="s">
        <v>254</v>
      </c>
    </row>
    <row r="12609" spans="1:13" s="3" customFormat="1" ht="12.75" x14ac:dyDescent="0.2">
      <c r="A12609" s="62" t="s">
        <v>31</v>
      </c>
      <c r="B12609" s="62" t="s">
        <v>471</v>
      </c>
      <c r="C12609" s="63">
        <v>16</v>
      </c>
      <c r="D12609" s="62" t="s">
        <v>13436</v>
      </c>
      <c r="E12609" s="62" t="s">
        <v>10971</v>
      </c>
      <c r="F12609" s="69">
        <v>80111500</v>
      </c>
      <c r="G12609" s="62" t="s">
        <v>13631</v>
      </c>
      <c r="H12609" s="62">
        <v>11</v>
      </c>
      <c r="I12609" s="62">
        <v>12</v>
      </c>
      <c r="J12609" s="70">
        <v>1</v>
      </c>
      <c r="K12609" s="71">
        <v>32250000</v>
      </c>
      <c r="L12609" s="72" t="s">
        <v>13</v>
      </c>
      <c r="M12609" s="72" t="s">
        <v>1761</v>
      </c>
    </row>
    <row r="12610" spans="1:13" s="3" customFormat="1" ht="12.75" x14ac:dyDescent="0.2">
      <c r="A12610" s="62" t="s">
        <v>31</v>
      </c>
      <c r="B12610" s="62" t="s">
        <v>885</v>
      </c>
      <c r="C12610" s="63">
        <v>10</v>
      </c>
      <c r="D12610" s="64" t="s">
        <v>13504</v>
      </c>
      <c r="E12610" s="64" t="s">
        <v>10972</v>
      </c>
      <c r="F12610" s="65">
        <v>90121500</v>
      </c>
      <c r="G12610" s="64" t="s">
        <v>13629</v>
      </c>
      <c r="H12610" s="64">
        <v>1</v>
      </c>
      <c r="I12610" s="64">
        <v>12</v>
      </c>
      <c r="J12610" s="66">
        <v>1</v>
      </c>
      <c r="K12610" s="67">
        <v>336000000</v>
      </c>
      <c r="L12610" s="68" t="s">
        <v>13</v>
      </c>
      <c r="M12610" s="68" t="s">
        <v>254</v>
      </c>
    </row>
    <row r="12611" spans="1:13" s="3" customFormat="1" ht="12.75" x14ac:dyDescent="0.2">
      <c r="A12611" s="62" t="s">
        <v>31</v>
      </c>
      <c r="B12611" s="62" t="s">
        <v>885</v>
      </c>
      <c r="C12611" s="63">
        <v>10</v>
      </c>
      <c r="D12611" s="62" t="s">
        <v>13504</v>
      </c>
      <c r="E12611" s="62" t="s">
        <v>10973</v>
      </c>
      <c r="F12611" s="69">
        <v>90121500</v>
      </c>
      <c r="G12611" s="62" t="s">
        <v>13629</v>
      </c>
      <c r="H12611" s="62">
        <v>1</v>
      </c>
      <c r="I12611" s="62">
        <v>6</v>
      </c>
      <c r="J12611" s="70">
        <v>1</v>
      </c>
      <c r="K12611" s="71">
        <v>380000000</v>
      </c>
      <c r="L12611" s="72" t="s">
        <v>13</v>
      </c>
      <c r="M12611" s="72" t="s">
        <v>254</v>
      </c>
    </row>
    <row r="12612" spans="1:13" s="3" customFormat="1" ht="12.75" x14ac:dyDescent="0.2">
      <c r="A12612" s="62" t="s">
        <v>31</v>
      </c>
      <c r="B12612" s="62" t="s">
        <v>886</v>
      </c>
      <c r="C12612" s="63">
        <v>10</v>
      </c>
      <c r="D12612" s="64" t="s">
        <v>13505</v>
      </c>
      <c r="E12612" s="64" t="s">
        <v>10974</v>
      </c>
      <c r="F12612" s="65">
        <v>93161601</v>
      </c>
      <c r="G12612" s="64" t="s">
        <v>13629</v>
      </c>
      <c r="H12612" s="64">
        <v>1</v>
      </c>
      <c r="I12612" s="64">
        <v>12</v>
      </c>
      <c r="J12612" s="66">
        <v>1</v>
      </c>
      <c r="K12612" s="67">
        <v>372000000</v>
      </c>
      <c r="L12612" s="68" t="s">
        <v>13</v>
      </c>
      <c r="M12612" s="68" t="s">
        <v>254</v>
      </c>
    </row>
    <row r="12613" spans="1:13" s="3" customFormat="1" ht="12.75" x14ac:dyDescent="0.2">
      <c r="A12613" s="62" t="s">
        <v>31</v>
      </c>
      <c r="B12613" s="62" t="s">
        <v>886</v>
      </c>
      <c r="C12613" s="63">
        <v>10</v>
      </c>
      <c r="D12613" s="62" t="s">
        <v>13505</v>
      </c>
      <c r="E12613" s="62" t="s">
        <v>10975</v>
      </c>
      <c r="F12613" s="69">
        <v>93161601</v>
      </c>
      <c r="G12613" s="62" t="s">
        <v>13629</v>
      </c>
      <c r="H12613" s="62">
        <v>1</v>
      </c>
      <c r="I12613" s="62">
        <v>12</v>
      </c>
      <c r="J12613" s="70">
        <v>1</v>
      </c>
      <c r="K12613" s="71">
        <v>55000000</v>
      </c>
      <c r="L12613" s="72" t="s">
        <v>13</v>
      </c>
      <c r="M12613" s="72" t="s">
        <v>254</v>
      </c>
    </row>
    <row r="12614" spans="1:13" s="3" customFormat="1" ht="12.75" x14ac:dyDescent="0.2">
      <c r="A12614" s="62" t="s">
        <v>31</v>
      </c>
      <c r="B12614" s="62" t="s">
        <v>886</v>
      </c>
      <c r="C12614" s="63">
        <v>10</v>
      </c>
      <c r="D12614" s="64" t="s">
        <v>13505</v>
      </c>
      <c r="E12614" s="64" t="s">
        <v>10976</v>
      </c>
      <c r="F12614" s="65">
        <v>93161601</v>
      </c>
      <c r="G12614" s="64" t="s">
        <v>13629</v>
      </c>
      <c r="H12614" s="64">
        <v>1</v>
      </c>
      <c r="I12614" s="64">
        <v>12</v>
      </c>
      <c r="J12614" s="66">
        <v>1</v>
      </c>
      <c r="K12614" s="67">
        <v>50000000</v>
      </c>
      <c r="L12614" s="68" t="s">
        <v>13</v>
      </c>
      <c r="M12614" s="68" t="s">
        <v>254</v>
      </c>
    </row>
    <row r="12615" spans="1:13" s="3" customFormat="1" ht="12.75" x14ac:dyDescent="0.2">
      <c r="A12615" s="62" t="s">
        <v>31</v>
      </c>
      <c r="B12615" s="62" t="s">
        <v>886</v>
      </c>
      <c r="C12615" s="63">
        <v>10</v>
      </c>
      <c r="D12615" s="62" t="s">
        <v>13505</v>
      </c>
      <c r="E12615" s="62" t="s">
        <v>10977</v>
      </c>
      <c r="F12615" s="69">
        <v>93161601</v>
      </c>
      <c r="G12615" s="62" t="s">
        <v>13629</v>
      </c>
      <c r="H12615" s="62">
        <v>1</v>
      </c>
      <c r="I12615" s="62">
        <v>12</v>
      </c>
      <c r="J12615" s="70">
        <v>1</v>
      </c>
      <c r="K12615" s="71">
        <v>18000000</v>
      </c>
      <c r="L12615" s="72" t="s">
        <v>13</v>
      </c>
      <c r="M12615" s="72" t="s">
        <v>254</v>
      </c>
    </row>
    <row r="12616" spans="1:13" s="3" customFormat="1" ht="12.75" x14ac:dyDescent="0.2">
      <c r="A12616" s="62" t="s">
        <v>31</v>
      </c>
      <c r="B12616" s="62" t="s">
        <v>886</v>
      </c>
      <c r="C12616" s="63">
        <v>10</v>
      </c>
      <c r="D12616" s="64" t="s">
        <v>13505</v>
      </c>
      <c r="E12616" s="64" t="s">
        <v>10978</v>
      </c>
      <c r="F12616" s="65">
        <v>93161601</v>
      </c>
      <c r="G12616" s="64" t="s">
        <v>13629</v>
      </c>
      <c r="H12616" s="64">
        <v>1</v>
      </c>
      <c r="I12616" s="64">
        <v>12</v>
      </c>
      <c r="J12616" s="66">
        <v>1</v>
      </c>
      <c r="K12616" s="67">
        <v>12000000</v>
      </c>
      <c r="L12616" s="68" t="s">
        <v>13</v>
      </c>
      <c r="M12616" s="68" t="s">
        <v>254</v>
      </c>
    </row>
    <row r="12617" spans="1:13" s="3" customFormat="1" ht="12.75" x14ac:dyDescent="0.2">
      <c r="A12617" s="62" t="s">
        <v>31</v>
      </c>
      <c r="B12617" s="62" t="s">
        <v>886</v>
      </c>
      <c r="C12617" s="63">
        <v>10</v>
      </c>
      <c r="D12617" s="62" t="s">
        <v>13505</v>
      </c>
      <c r="E12617" s="62" t="s">
        <v>10979</v>
      </c>
      <c r="F12617" s="69">
        <v>93161601</v>
      </c>
      <c r="G12617" s="62" t="s">
        <v>13629</v>
      </c>
      <c r="H12617" s="62">
        <v>1</v>
      </c>
      <c r="I12617" s="62">
        <v>12</v>
      </c>
      <c r="J12617" s="70">
        <v>1</v>
      </c>
      <c r="K12617" s="71">
        <v>12000000</v>
      </c>
      <c r="L12617" s="72" t="s">
        <v>13</v>
      </c>
      <c r="M12617" s="72" t="s">
        <v>254</v>
      </c>
    </row>
    <row r="12618" spans="1:13" s="3" customFormat="1" ht="12.75" x14ac:dyDescent="0.2">
      <c r="A12618" s="62" t="s">
        <v>31</v>
      </c>
      <c r="B12618" s="62" t="s">
        <v>886</v>
      </c>
      <c r="C12618" s="63">
        <v>10</v>
      </c>
      <c r="D12618" s="64" t="s">
        <v>13505</v>
      </c>
      <c r="E12618" s="64" t="s">
        <v>10980</v>
      </c>
      <c r="F12618" s="65">
        <v>93161601</v>
      </c>
      <c r="G12618" s="64" t="s">
        <v>13629</v>
      </c>
      <c r="H12618" s="64">
        <v>1</v>
      </c>
      <c r="I12618" s="64">
        <v>12</v>
      </c>
      <c r="J12618" s="66">
        <v>1</v>
      </c>
      <c r="K12618" s="67">
        <v>28000000</v>
      </c>
      <c r="L12618" s="68" t="s">
        <v>13</v>
      </c>
      <c r="M12618" s="68" t="s">
        <v>254</v>
      </c>
    </row>
    <row r="12619" spans="1:13" s="3" customFormat="1" ht="12.75" x14ac:dyDescent="0.2">
      <c r="A12619" s="62" t="s">
        <v>31</v>
      </c>
      <c r="B12619" s="62" t="s">
        <v>886</v>
      </c>
      <c r="C12619" s="63">
        <v>10</v>
      </c>
      <c r="D12619" s="62" t="s">
        <v>13505</v>
      </c>
      <c r="E12619" s="62" t="s">
        <v>10981</v>
      </c>
      <c r="F12619" s="69">
        <v>93161601</v>
      </c>
      <c r="G12619" s="62" t="s">
        <v>13629</v>
      </c>
      <c r="H12619" s="62">
        <v>1</v>
      </c>
      <c r="I12619" s="62">
        <v>12</v>
      </c>
      <c r="J12619" s="70">
        <v>1</v>
      </c>
      <c r="K12619" s="71">
        <v>3000000</v>
      </c>
      <c r="L12619" s="72" t="s">
        <v>13</v>
      </c>
      <c r="M12619" s="72" t="s">
        <v>254</v>
      </c>
    </row>
    <row r="12620" spans="1:13" s="3" customFormat="1" ht="12.75" x14ac:dyDescent="0.2">
      <c r="A12620" s="62" t="s">
        <v>31</v>
      </c>
      <c r="B12620" s="62" t="s">
        <v>429</v>
      </c>
      <c r="C12620" s="63">
        <v>10</v>
      </c>
      <c r="D12620" s="64" t="s">
        <v>13373</v>
      </c>
      <c r="E12620" s="64" t="s">
        <v>10982</v>
      </c>
      <c r="F12620" s="65">
        <v>93161600</v>
      </c>
      <c r="G12620" s="64" t="s">
        <v>13629</v>
      </c>
      <c r="H12620" s="64">
        <v>1</v>
      </c>
      <c r="I12620" s="64">
        <v>12</v>
      </c>
      <c r="J12620" s="66">
        <v>1</v>
      </c>
      <c r="K12620" s="67">
        <v>180000</v>
      </c>
      <c r="L12620" s="68" t="s">
        <v>13</v>
      </c>
      <c r="M12620" s="68" t="s">
        <v>254</v>
      </c>
    </row>
    <row r="12621" spans="1:13" s="3" customFormat="1" ht="12.75" x14ac:dyDescent="0.2">
      <c r="A12621" s="62" t="s">
        <v>31</v>
      </c>
      <c r="B12621" s="62" t="s">
        <v>429</v>
      </c>
      <c r="C12621" s="63">
        <v>10</v>
      </c>
      <c r="D12621" s="62" t="s">
        <v>13373</v>
      </c>
      <c r="E12621" s="62" t="s">
        <v>10983</v>
      </c>
      <c r="F12621" s="69">
        <v>93161600</v>
      </c>
      <c r="G12621" s="62" t="s">
        <v>13629</v>
      </c>
      <c r="H12621" s="62">
        <v>1</v>
      </c>
      <c r="I12621" s="62">
        <v>12</v>
      </c>
      <c r="J12621" s="70">
        <v>1</v>
      </c>
      <c r="K12621" s="71">
        <v>180000</v>
      </c>
      <c r="L12621" s="72" t="s">
        <v>13</v>
      </c>
      <c r="M12621" s="72" t="s">
        <v>254</v>
      </c>
    </row>
    <row r="12622" spans="1:13" s="3" customFormat="1" ht="12.75" x14ac:dyDescent="0.2">
      <c r="A12622" s="62" t="s">
        <v>31</v>
      </c>
      <c r="B12622" s="62" t="s">
        <v>429</v>
      </c>
      <c r="C12622" s="63">
        <v>10</v>
      </c>
      <c r="D12622" s="64" t="s">
        <v>13373</v>
      </c>
      <c r="E12622" s="64" t="s">
        <v>10984</v>
      </c>
      <c r="F12622" s="65">
        <v>93161600</v>
      </c>
      <c r="G12622" s="64" t="s">
        <v>13629</v>
      </c>
      <c r="H12622" s="64">
        <v>1</v>
      </c>
      <c r="I12622" s="64">
        <v>12</v>
      </c>
      <c r="J12622" s="66">
        <v>1</v>
      </c>
      <c r="K12622" s="67">
        <v>160000</v>
      </c>
      <c r="L12622" s="68" t="s">
        <v>13</v>
      </c>
      <c r="M12622" s="68" t="s">
        <v>254</v>
      </c>
    </row>
    <row r="12623" spans="1:13" s="3" customFormat="1" ht="12.75" x14ac:dyDescent="0.2">
      <c r="A12623" s="62" t="s">
        <v>31</v>
      </c>
      <c r="B12623" s="62" t="s">
        <v>429</v>
      </c>
      <c r="C12623" s="63">
        <v>10</v>
      </c>
      <c r="D12623" s="62" t="s">
        <v>13373</v>
      </c>
      <c r="E12623" s="62" t="s">
        <v>10985</v>
      </c>
      <c r="F12623" s="69">
        <v>93161600</v>
      </c>
      <c r="G12623" s="62" t="s">
        <v>13629</v>
      </c>
      <c r="H12623" s="62">
        <v>1</v>
      </c>
      <c r="I12623" s="62">
        <v>12</v>
      </c>
      <c r="J12623" s="70">
        <v>1</v>
      </c>
      <c r="K12623" s="71">
        <v>120000</v>
      </c>
      <c r="L12623" s="72" t="s">
        <v>13</v>
      </c>
      <c r="M12623" s="72" t="s">
        <v>254</v>
      </c>
    </row>
    <row r="12624" spans="1:13" s="3" customFormat="1" ht="12.75" x14ac:dyDescent="0.2">
      <c r="A12624" s="62" t="s">
        <v>31</v>
      </c>
      <c r="B12624" s="62" t="s">
        <v>429</v>
      </c>
      <c r="C12624" s="63">
        <v>10</v>
      </c>
      <c r="D12624" s="64" t="s">
        <v>13373</v>
      </c>
      <c r="E12624" s="64" t="s">
        <v>10986</v>
      </c>
      <c r="F12624" s="65">
        <v>93161600</v>
      </c>
      <c r="G12624" s="64" t="s">
        <v>13629</v>
      </c>
      <c r="H12624" s="64">
        <v>1</v>
      </c>
      <c r="I12624" s="64">
        <v>12</v>
      </c>
      <c r="J12624" s="66">
        <v>1</v>
      </c>
      <c r="K12624" s="67">
        <v>300000</v>
      </c>
      <c r="L12624" s="68" t="s">
        <v>13</v>
      </c>
      <c r="M12624" s="68" t="s">
        <v>254</v>
      </c>
    </row>
    <row r="12625" spans="1:13" s="3" customFormat="1" ht="12.75" x14ac:dyDescent="0.2">
      <c r="A12625" s="62" t="s">
        <v>31</v>
      </c>
      <c r="B12625" s="62" t="s">
        <v>429</v>
      </c>
      <c r="C12625" s="63">
        <v>10</v>
      </c>
      <c r="D12625" s="62" t="s">
        <v>13373</v>
      </c>
      <c r="E12625" s="62" t="s">
        <v>10987</v>
      </c>
      <c r="F12625" s="69">
        <v>93161600</v>
      </c>
      <c r="G12625" s="62" t="s">
        <v>13629</v>
      </c>
      <c r="H12625" s="62">
        <v>1</v>
      </c>
      <c r="I12625" s="62">
        <v>12</v>
      </c>
      <c r="J12625" s="70">
        <v>1</v>
      </c>
      <c r="K12625" s="71">
        <v>280000</v>
      </c>
      <c r="L12625" s="72" t="s">
        <v>13</v>
      </c>
      <c r="M12625" s="72" t="s">
        <v>254</v>
      </c>
    </row>
    <row r="12626" spans="1:13" s="3" customFormat="1" ht="12.75" x14ac:dyDescent="0.2">
      <c r="A12626" s="62" t="s">
        <v>31</v>
      </c>
      <c r="B12626" s="62" t="s">
        <v>429</v>
      </c>
      <c r="C12626" s="63">
        <v>10</v>
      </c>
      <c r="D12626" s="64" t="s">
        <v>13373</v>
      </c>
      <c r="E12626" s="64" t="s">
        <v>10988</v>
      </c>
      <c r="F12626" s="65">
        <v>93161600</v>
      </c>
      <c r="G12626" s="64" t="s">
        <v>13629</v>
      </c>
      <c r="H12626" s="64">
        <v>1</v>
      </c>
      <c r="I12626" s="64">
        <v>12</v>
      </c>
      <c r="J12626" s="66">
        <v>1</v>
      </c>
      <c r="K12626" s="67">
        <v>1350000</v>
      </c>
      <c r="L12626" s="68" t="s">
        <v>13</v>
      </c>
      <c r="M12626" s="68" t="s">
        <v>254</v>
      </c>
    </row>
    <row r="12627" spans="1:13" s="3" customFormat="1" ht="12.75" x14ac:dyDescent="0.2">
      <c r="A12627" s="62" t="s">
        <v>31</v>
      </c>
      <c r="B12627" s="62" t="s">
        <v>429</v>
      </c>
      <c r="C12627" s="63">
        <v>10</v>
      </c>
      <c r="D12627" s="62" t="s">
        <v>13373</v>
      </c>
      <c r="E12627" s="62" t="s">
        <v>10989</v>
      </c>
      <c r="F12627" s="69">
        <v>93161600</v>
      </c>
      <c r="G12627" s="62" t="s">
        <v>13629</v>
      </c>
      <c r="H12627" s="62">
        <v>1</v>
      </c>
      <c r="I12627" s="62">
        <v>12</v>
      </c>
      <c r="J12627" s="70">
        <v>1</v>
      </c>
      <c r="K12627" s="71">
        <v>1600000</v>
      </c>
      <c r="L12627" s="72" t="s">
        <v>13</v>
      </c>
      <c r="M12627" s="72" t="s">
        <v>254</v>
      </c>
    </row>
    <row r="12628" spans="1:13" s="3" customFormat="1" ht="12.75" x14ac:dyDescent="0.2">
      <c r="A12628" s="62" t="s">
        <v>31</v>
      </c>
      <c r="B12628" s="62" t="s">
        <v>429</v>
      </c>
      <c r="C12628" s="63">
        <v>10</v>
      </c>
      <c r="D12628" s="64" t="s">
        <v>13373</v>
      </c>
      <c r="E12628" s="64" t="s">
        <v>10990</v>
      </c>
      <c r="F12628" s="65">
        <v>93161600</v>
      </c>
      <c r="G12628" s="64" t="s">
        <v>13629</v>
      </c>
      <c r="H12628" s="64">
        <v>1</v>
      </c>
      <c r="I12628" s="64">
        <v>12</v>
      </c>
      <c r="J12628" s="66">
        <v>1</v>
      </c>
      <c r="K12628" s="67">
        <v>450000</v>
      </c>
      <c r="L12628" s="68" t="s">
        <v>13</v>
      </c>
      <c r="M12628" s="68" t="s">
        <v>254</v>
      </c>
    </row>
    <row r="12629" spans="1:13" s="3" customFormat="1" ht="12.75" x14ac:dyDescent="0.2">
      <c r="A12629" s="62" t="s">
        <v>31</v>
      </c>
      <c r="B12629" s="62" t="s">
        <v>429</v>
      </c>
      <c r="C12629" s="63">
        <v>10</v>
      </c>
      <c r="D12629" s="62" t="s">
        <v>13373</v>
      </c>
      <c r="E12629" s="62" t="s">
        <v>10991</v>
      </c>
      <c r="F12629" s="69">
        <v>93161600</v>
      </c>
      <c r="G12629" s="62" t="s">
        <v>13629</v>
      </c>
      <c r="H12629" s="62">
        <v>1</v>
      </c>
      <c r="I12629" s="62">
        <v>12</v>
      </c>
      <c r="J12629" s="70">
        <v>1</v>
      </c>
      <c r="K12629" s="71">
        <v>800000</v>
      </c>
      <c r="L12629" s="72" t="s">
        <v>13</v>
      </c>
      <c r="M12629" s="72" t="s">
        <v>254</v>
      </c>
    </row>
    <row r="12630" spans="1:13" s="3" customFormat="1" ht="12.75" x14ac:dyDescent="0.2">
      <c r="A12630" s="62" t="s">
        <v>31</v>
      </c>
      <c r="B12630" s="62" t="s">
        <v>429</v>
      </c>
      <c r="C12630" s="63">
        <v>10</v>
      </c>
      <c r="D12630" s="64" t="s">
        <v>13373</v>
      </c>
      <c r="E12630" s="64" t="s">
        <v>10992</v>
      </c>
      <c r="F12630" s="65">
        <v>93161600</v>
      </c>
      <c r="G12630" s="64" t="s">
        <v>13629</v>
      </c>
      <c r="H12630" s="64">
        <v>1</v>
      </c>
      <c r="I12630" s="64">
        <v>12</v>
      </c>
      <c r="J12630" s="66">
        <v>1</v>
      </c>
      <c r="K12630" s="67">
        <v>650000</v>
      </c>
      <c r="L12630" s="68" t="s">
        <v>13</v>
      </c>
      <c r="M12630" s="68" t="s">
        <v>254</v>
      </c>
    </row>
    <row r="12631" spans="1:13" s="3" customFormat="1" ht="12.75" x14ac:dyDescent="0.2">
      <c r="A12631" s="62" t="s">
        <v>31</v>
      </c>
      <c r="B12631" s="62" t="s">
        <v>429</v>
      </c>
      <c r="C12631" s="63">
        <v>10</v>
      </c>
      <c r="D12631" s="62" t="s">
        <v>13373</v>
      </c>
      <c r="E12631" s="62" t="s">
        <v>10993</v>
      </c>
      <c r="F12631" s="69">
        <v>93161600</v>
      </c>
      <c r="G12631" s="62" t="s">
        <v>13629</v>
      </c>
      <c r="H12631" s="62">
        <v>1</v>
      </c>
      <c r="I12631" s="62">
        <v>12</v>
      </c>
      <c r="J12631" s="70">
        <v>1</v>
      </c>
      <c r="K12631" s="71">
        <v>600000</v>
      </c>
      <c r="L12631" s="72" t="s">
        <v>13</v>
      </c>
      <c r="M12631" s="72" t="s">
        <v>254</v>
      </c>
    </row>
    <row r="12632" spans="1:13" s="3" customFormat="1" ht="12.75" x14ac:dyDescent="0.2">
      <c r="A12632" s="62" t="s">
        <v>31</v>
      </c>
      <c r="B12632" s="62" t="s">
        <v>429</v>
      </c>
      <c r="C12632" s="63">
        <v>10</v>
      </c>
      <c r="D12632" s="64" t="s">
        <v>13373</v>
      </c>
      <c r="E12632" s="64" t="s">
        <v>10994</v>
      </c>
      <c r="F12632" s="65">
        <v>93161600</v>
      </c>
      <c r="G12632" s="64" t="s">
        <v>13629</v>
      </c>
      <c r="H12632" s="64">
        <v>1</v>
      </c>
      <c r="I12632" s="64">
        <v>12</v>
      </c>
      <c r="J12632" s="66">
        <v>1</v>
      </c>
      <c r="K12632" s="67">
        <v>350000</v>
      </c>
      <c r="L12632" s="68" t="s">
        <v>13</v>
      </c>
      <c r="M12632" s="68" t="s">
        <v>254</v>
      </c>
    </row>
    <row r="12633" spans="1:13" s="3" customFormat="1" ht="12.75" x14ac:dyDescent="0.2">
      <c r="A12633" s="62" t="s">
        <v>31</v>
      </c>
      <c r="B12633" s="62" t="s">
        <v>429</v>
      </c>
      <c r="C12633" s="63">
        <v>10</v>
      </c>
      <c r="D12633" s="62" t="s">
        <v>13373</v>
      </c>
      <c r="E12633" s="62" t="s">
        <v>10995</v>
      </c>
      <c r="F12633" s="69">
        <v>93161600</v>
      </c>
      <c r="G12633" s="62" t="s">
        <v>13629</v>
      </c>
      <c r="H12633" s="62">
        <v>1</v>
      </c>
      <c r="I12633" s="62">
        <v>12</v>
      </c>
      <c r="J12633" s="70">
        <v>1</v>
      </c>
      <c r="K12633" s="71">
        <v>1700000</v>
      </c>
      <c r="L12633" s="72" t="s">
        <v>13</v>
      </c>
      <c r="M12633" s="72" t="s">
        <v>254</v>
      </c>
    </row>
    <row r="12634" spans="1:13" s="3" customFormat="1" ht="12.75" x14ac:dyDescent="0.2">
      <c r="A12634" s="62" t="s">
        <v>31</v>
      </c>
      <c r="B12634" s="62" t="s">
        <v>431</v>
      </c>
      <c r="C12634" s="63">
        <v>10</v>
      </c>
      <c r="D12634" s="64" t="s">
        <v>13375</v>
      </c>
      <c r="E12634" s="64" t="s">
        <v>10996</v>
      </c>
      <c r="F12634" s="65">
        <v>15121501</v>
      </c>
      <c r="G12634" s="64" t="s">
        <v>13633</v>
      </c>
      <c r="H12634" s="64">
        <v>2</v>
      </c>
      <c r="I12634" s="64">
        <v>6</v>
      </c>
      <c r="J12634" s="66">
        <v>55</v>
      </c>
      <c r="K12634" s="67">
        <v>2750000</v>
      </c>
      <c r="L12634" s="68" t="s">
        <v>1760</v>
      </c>
      <c r="M12634" s="68" t="s">
        <v>254</v>
      </c>
    </row>
    <row r="12635" spans="1:13" s="3" customFormat="1" ht="12.75" x14ac:dyDescent="0.2">
      <c r="A12635" s="62" t="s">
        <v>31</v>
      </c>
      <c r="B12635" s="62" t="s">
        <v>431</v>
      </c>
      <c r="C12635" s="63">
        <v>10</v>
      </c>
      <c r="D12635" s="62" t="s">
        <v>13375</v>
      </c>
      <c r="E12635" s="62" t="s">
        <v>10997</v>
      </c>
      <c r="F12635" s="69">
        <v>15121501</v>
      </c>
      <c r="G12635" s="62" t="s">
        <v>13633</v>
      </c>
      <c r="H12635" s="62">
        <v>2</v>
      </c>
      <c r="I12635" s="62">
        <v>6</v>
      </c>
      <c r="J12635" s="70">
        <v>110</v>
      </c>
      <c r="K12635" s="71">
        <v>8580000</v>
      </c>
      <c r="L12635" s="72" t="s">
        <v>1760</v>
      </c>
      <c r="M12635" s="72" t="s">
        <v>254</v>
      </c>
    </row>
    <row r="12636" spans="1:13" s="3" customFormat="1" ht="12.75" x14ac:dyDescent="0.2">
      <c r="A12636" s="62" t="s">
        <v>31</v>
      </c>
      <c r="B12636" s="62" t="s">
        <v>431</v>
      </c>
      <c r="C12636" s="63">
        <v>10</v>
      </c>
      <c r="D12636" s="64" t="s">
        <v>13375</v>
      </c>
      <c r="E12636" s="64" t="s">
        <v>10998</v>
      </c>
      <c r="F12636" s="65">
        <v>15121508</v>
      </c>
      <c r="G12636" s="64" t="s">
        <v>13633</v>
      </c>
      <c r="H12636" s="64">
        <v>2</v>
      </c>
      <c r="I12636" s="64">
        <v>6</v>
      </c>
      <c r="J12636" s="66">
        <v>25</v>
      </c>
      <c r="K12636" s="67">
        <v>6250000</v>
      </c>
      <c r="L12636" s="68" t="s">
        <v>1760</v>
      </c>
      <c r="M12636" s="68" t="s">
        <v>254</v>
      </c>
    </row>
    <row r="12637" spans="1:13" s="3" customFormat="1" ht="12.75" x14ac:dyDescent="0.2">
      <c r="A12637" s="62" t="s">
        <v>31</v>
      </c>
      <c r="B12637" s="62" t="s">
        <v>1790</v>
      </c>
      <c r="C12637" s="63">
        <v>10</v>
      </c>
      <c r="D12637" s="62" t="s">
        <v>13549</v>
      </c>
      <c r="E12637" s="62" t="s">
        <v>10999</v>
      </c>
      <c r="F12637" s="69">
        <v>27112730</v>
      </c>
      <c r="G12637" s="62" t="s">
        <v>13630</v>
      </c>
      <c r="H12637" s="62">
        <v>3</v>
      </c>
      <c r="I12637" s="62">
        <v>8</v>
      </c>
      <c r="J12637" s="70">
        <v>1</v>
      </c>
      <c r="K12637" s="71">
        <v>45000</v>
      </c>
      <c r="L12637" s="72" t="s">
        <v>15</v>
      </c>
      <c r="M12637" s="72" t="s">
        <v>254</v>
      </c>
    </row>
    <row r="12638" spans="1:13" s="3" customFormat="1" ht="12.75" x14ac:dyDescent="0.2">
      <c r="A12638" s="62" t="s">
        <v>31</v>
      </c>
      <c r="B12638" s="62" t="s">
        <v>1785</v>
      </c>
      <c r="C12638" s="63">
        <v>10</v>
      </c>
      <c r="D12638" s="64" t="s">
        <v>13544</v>
      </c>
      <c r="E12638" s="64" t="s">
        <v>1937</v>
      </c>
      <c r="F12638" s="65">
        <v>15111506</v>
      </c>
      <c r="G12638" s="64" t="s">
        <v>13633</v>
      </c>
      <c r="H12638" s="64">
        <v>2</v>
      </c>
      <c r="I12638" s="64">
        <v>8</v>
      </c>
      <c r="J12638" s="66">
        <v>100</v>
      </c>
      <c r="K12638" s="67">
        <v>1300000</v>
      </c>
      <c r="L12638" s="68" t="s">
        <v>3286</v>
      </c>
      <c r="M12638" s="68" t="s">
        <v>254</v>
      </c>
    </row>
    <row r="12639" spans="1:13" s="3" customFormat="1" ht="12.75" x14ac:dyDescent="0.2">
      <c r="A12639" s="62" t="s">
        <v>31</v>
      </c>
      <c r="B12639" s="62" t="s">
        <v>433</v>
      </c>
      <c r="C12639" s="63">
        <v>10</v>
      </c>
      <c r="D12639" s="62" t="s">
        <v>13383</v>
      </c>
      <c r="E12639" s="62" t="s">
        <v>11000</v>
      </c>
      <c r="F12639" s="69">
        <v>12164102</v>
      </c>
      <c r="G12639" s="62" t="s">
        <v>13633</v>
      </c>
      <c r="H12639" s="62">
        <v>3</v>
      </c>
      <c r="I12639" s="62">
        <v>6</v>
      </c>
      <c r="J12639" s="70">
        <v>7</v>
      </c>
      <c r="K12639" s="71">
        <v>1330000</v>
      </c>
      <c r="L12639" s="72" t="s">
        <v>1760</v>
      </c>
      <c r="M12639" s="72" t="s">
        <v>254</v>
      </c>
    </row>
    <row r="12640" spans="1:13" s="3" customFormat="1" ht="12.75" x14ac:dyDescent="0.2">
      <c r="A12640" s="62" t="s">
        <v>31</v>
      </c>
      <c r="B12640" s="62" t="s">
        <v>219</v>
      </c>
      <c r="C12640" s="63">
        <v>10</v>
      </c>
      <c r="D12640" s="64" t="s">
        <v>13379</v>
      </c>
      <c r="E12640" s="64" t="s">
        <v>11001</v>
      </c>
      <c r="F12640" s="65">
        <v>27112822</v>
      </c>
      <c r="G12640" s="64" t="s">
        <v>13633</v>
      </c>
      <c r="H12640" s="64">
        <v>3</v>
      </c>
      <c r="I12640" s="64">
        <v>8</v>
      </c>
      <c r="J12640" s="66">
        <v>1</v>
      </c>
      <c r="K12640" s="67">
        <v>80000</v>
      </c>
      <c r="L12640" s="68" t="s">
        <v>15</v>
      </c>
      <c r="M12640" s="68" t="s">
        <v>254</v>
      </c>
    </row>
    <row r="12641" spans="1:13" s="3" customFormat="1" ht="12.75" x14ac:dyDescent="0.2">
      <c r="A12641" s="62" t="s">
        <v>31</v>
      </c>
      <c r="B12641" s="62" t="s">
        <v>219</v>
      </c>
      <c r="C12641" s="63">
        <v>10</v>
      </c>
      <c r="D12641" s="62" t="s">
        <v>13379</v>
      </c>
      <c r="E12641" s="62" t="s">
        <v>11002</v>
      </c>
      <c r="F12641" s="69">
        <v>27112822</v>
      </c>
      <c r="G12641" s="62" t="s">
        <v>13633</v>
      </c>
      <c r="H12641" s="62">
        <v>3</v>
      </c>
      <c r="I12641" s="62">
        <v>8</v>
      </c>
      <c r="J12641" s="70">
        <v>1</v>
      </c>
      <c r="K12641" s="71">
        <v>80000</v>
      </c>
      <c r="L12641" s="72" t="s">
        <v>15</v>
      </c>
      <c r="M12641" s="72" t="s">
        <v>254</v>
      </c>
    </row>
    <row r="12642" spans="1:13" s="3" customFormat="1" ht="12.75" x14ac:dyDescent="0.2">
      <c r="A12642" s="62" t="s">
        <v>31</v>
      </c>
      <c r="B12642" s="62" t="s">
        <v>219</v>
      </c>
      <c r="C12642" s="63">
        <v>10</v>
      </c>
      <c r="D12642" s="64" t="s">
        <v>13379</v>
      </c>
      <c r="E12642" s="64" t="s">
        <v>11003</v>
      </c>
      <c r="F12642" s="65">
        <v>27112822</v>
      </c>
      <c r="G12642" s="64" t="s">
        <v>13633</v>
      </c>
      <c r="H12642" s="64">
        <v>3</v>
      </c>
      <c r="I12642" s="64">
        <v>8</v>
      </c>
      <c r="J12642" s="66">
        <v>2</v>
      </c>
      <c r="K12642" s="67">
        <v>140000</v>
      </c>
      <c r="L12642" s="68" t="s">
        <v>15</v>
      </c>
      <c r="M12642" s="68" t="s">
        <v>254</v>
      </c>
    </row>
    <row r="12643" spans="1:13" s="3" customFormat="1" ht="12.75" x14ac:dyDescent="0.2">
      <c r="A12643" s="62" t="s">
        <v>31</v>
      </c>
      <c r="B12643" s="62" t="s">
        <v>219</v>
      </c>
      <c r="C12643" s="63">
        <v>10</v>
      </c>
      <c r="D12643" s="62" t="s">
        <v>13379</v>
      </c>
      <c r="E12643" s="62" t="s">
        <v>11004</v>
      </c>
      <c r="F12643" s="69">
        <v>20121410</v>
      </c>
      <c r="G12643" s="62" t="s">
        <v>13633</v>
      </c>
      <c r="H12643" s="62">
        <v>3</v>
      </c>
      <c r="I12643" s="62">
        <v>6</v>
      </c>
      <c r="J12643" s="70">
        <v>1</v>
      </c>
      <c r="K12643" s="71">
        <v>150000</v>
      </c>
      <c r="L12643" s="72" t="s">
        <v>15</v>
      </c>
      <c r="M12643" s="72" t="s">
        <v>254</v>
      </c>
    </row>
    <row r="12644" spans="1:13" s="3" customFormat="1" ht="12.75" x14ac:dyDescent="0.2">
      <c r="A12644" s="62" t="s">
        <v>31</v>
      </c>
      <c r="B12644" s="62" t="s">
        <v>219</v>
      </c>
      <c r="C12644" s="63">
        <v>10</v>
      </c>
      <c r="D12644" s="64" t="s">
        <v>13379</v>
      </c>
      <c r="E12644" s="64" t="s">
        <v>11005</v>
      </c>
      <c r="F12644" s="65">
        <v>27112822</v>
      </c>
      <c r="G12644" s="64" t="s">
        <v>13633</v>
      </c>
      <c r="H12644" s="64">
        <v>3</v>
      </c>
      <c r="I12644" s="64">
        <v>8</v>
      </c>
      <c r="J12644" s="66">
        <v>2</v>
      </c>
      <c r="K12644" s="67">
        <v>3000000</v>
      </c>
      <c r="L12644" s="68" t="s">
        <v>15</v>
      </c>
      <c r="M12644" s="68" t="s">
        <v>254</v>
      </c>
    </row>
    <row r="12645" spans="1:13" s="3" customFormat="1" ht="12.75" x14ac:dyDescent="0.2">
      <c r="A12645" s="62" t="s">
        <v>31</v>
      </c>
      <c r="B12645" s="62" t="s">
        <v>219</v>
      </c>
      <c r="C12645" s="63">
        <v>10</v>
      </c>
      <c r="D12645" s="62" t="s">
        <v>13379</v>
      </c>
      <c r="E12645" s="62" t="s">
        <v>15240</v>
      </c>
      <c r="F12645" s="69">
        <v>27112822</v>
      </c>
      <c r="G12645" s="62" t="s">
        <v>13633</v>
      </c>
      <c r="H12645" s="62">
        <v>3</v>
      </c>
      <c r="I12645" s="62">
        <v>8</v>
      </c>
      <c r="J12645" s="70">
        <v>1</v>
      </c>
      <c r="K12645" s="71">
        <v>150000</v>
      </c>
      <c r="L12645" s="72" t="s">
        <v>15</v>
      </c>
      <c r="M12645" s="72" t="s">
        <v>254</v>
      </c>
    </row>
    <row r="12646" spans="1:13" s="3" customFormat="1" ht="12.75" x14ac:dyDescent="0.2">
      <c r="A12646" s="62" t="s">
        <v>31</v>
      </c>
      <c r="B12646" s="62" t="s">
        <v>221</v>
      </c>
      <c r="C12646" s="63">
        <v>10</v>
      </c>
      <c r="D12646" s="64" t="s">
        <v>13382</v>
      </c>
      <c r="E12646" s="64" t="s">
        <v>11006</v>
      </c>
      <c r="F12646" s="65">
        <v>31201610</v>
      </c>
      <c r="G12646" s="64" t="s">
        <v>13633</v>
      </c>
      <c r="H12646" s="64">
        <v>3</v>
      </c>
      <c r="I12646" s="64">
        <v>6</v>
      </c>
      <c r="J12646" s="66">
        <v>1</v>
      </c>
      <c r="K12646" s="67">
        <v>510334</v>
      </c>
      <c r="L12646" s="68" t="s">
        <v>15</v>
      </c>
      <c r="M12646" s="68" t="s">
        <v>254</v>
      </c>
    </row>
    <row r="12647" spans="1:13" s="3" customFormat="1" ht="12.75" x14ac:dyDescent="0.2">
      <c r="A12647" s="62" t="s">
        <v>31</v>
      </c>
      <c r="B12647" s="62" t="s">
        <v>221</v>
      </c>
      <c r="C12647" s="63">
        <v>10</v>
      </c>
      <c r="D12647" s="62" t="s">
        <v>13382</v>
      </c>
      <c r="E12647" s="62" t="s">
        <v>11007</v>
      </c>
      <c r="F12647" s="69">
        <v>31201610</v>
      </c>
      <c r="G12647" s="62" t="s">
        <v>13633</v>
      </c>
      <c r="H12647" s="62">
        <v>3</v>
      </c>
      <c r="I12647" s="62">
        <v>6</v>
      </c>
      <c r="J12647" s="70">
        <v>20</v>
      </c>
      <c r="K12647" s="71">
        <v>900000</v>
      </c>
      <c r="L12647" s="72" t="s">
        <v>1760</v>
      </c>
      <c r="M12647" s="72" t="s">
        <v>254</v>
      </c>
    </row>
    <row r="12648" spans="1:13" s="3" customFormat="1" ht="12.75" x14ac:dyDescent="0.2">
      <c r="A12648" s="62" t="s">
        <v>31</v>
      </c>
      <c r="B12648" s="62" t="s">
        <v>221</v>
      </c>
      <c r="C12648" s="63">
        <v>10</v>
      </c>
      <c r="D12648" s="64" t="s">
        <v>13382</v>
      </c>
      <c r="E12648" s="64" t="s">
        <v>11008</v>
      </c>
      <c r="F12648" s="65">
        <v>23271420</v>
      </c>
      <c r="G12648" s="64" t="s">
        <v>13633</v>
      </c>
      <c r="H12648" s="64">
        <v>3</v>
      </c>
      <c r="I12648" s="64">
        <v>6</v>
      </c>
      <c r="J12648" s="66">
        <v>10</v>
      </c>
      <c r="K12648" s="67">
        <v>190000</v>
      </c>
      <c r="L12648" s="68" t="s">
        <v>15</v>
      </c>
      <c r="M12648" s="68" t="s">
        <v>254</v>
      </c>
    </row>
    <row r="12649" spans="1:13" s="3" customFormat="1" ht="12.75" x14ac:dyDescent="0.2">
      <c r="A12649" s="62" t="s">
        <v>31</v>
      </c>
      <c r="B12649" s="62" t="s">
        <v>221</v>
      </c>
      <c r="C12649" s="63">
        <v>10</v>
      </c>
      <c r="D12649" s="62" t="s">
        <v>13382</v>
      </c>
      <c r="E12649" s="62" t="s">
        <v>11009</v>
      </c>
      <c r="F12649" s="69">
        <v>31201610</v>
      </c>
      <c r="G12649" s="62" t="s">
        <v>13633</v>
      </c>
      <c r="H12649" s="62">
        <v>3</v>
      </c>
      <c r="I12649" s="62">
        <v>6</v>
      </c>
      <c r="J12649" s="70">
        <v>5</v>
      </c>
      <c r="K12649" s="71">
        <v>264500</v>
      </c>
      <c r="L12649" s="72" t="s">
        <v>15</v>
      </c>
      <c r="M12649" s="72" t="s">
        <v>254</v>
      </c>
    </row>
    <row r="12650" spans="1:13" s="3" customFormat="1" ht="12.75" x14ac:dyDescent="0.2">
      <c r="A12650" s="62" t="s">
        <v>31</v>
      </c>
      <c r="B12650" s="62" t="s">
        <v>221</v>
      </c>
      <c r="C12650" s="63">
        <v>10</v>
      </c>
      <c r="D12650" s="64" t="s">
        <v>13382</v>
      </c>
      <c r="E12650" s="64" t="s">
        <v>11010</v>
      </c>
      <c r="F12650" s="65">
        <v>31201610</v>
      </c>
      <c r="G12650" s="64" t="s">
        <v>13633</v>
      </c>
      <c r="H12650" s="64">
        <v>3</v>
      </c>
      <c r="I12650" s="64">
        <v>6</v>
      </c>
      <c r="J12650" s="66">
        <v>3</v>
      </c>
      <c r="K12650" s="67">
        <v>120000</v>
      </c>
      <c r="L12650" s="68" t="s">
        <v>1760</v>
      </c>
      <c r="M12650" s="68" t="s">
        <v>254</v>
      </c>
    </row>
    <row r="12651" spans="1:13" s="3" customFormat="1" ht="12.75" x14ac:dyDescent="0.2">
      <c r="A12651" s="62" t="s">
        <v>31</v>
      </c>
      <c r="B12651" s="62" t="s">
        <v>871</v>
      </c>
      <c r="C12651" s="63">
        <v>10</v>
      </c>
      <c r="D12651" s="62" t="s">
        <v>13490</v>
      </c>
      <c r="E12651" s="62" t="s">
        <v>2637</v>
      </c>
      <c r="F12651" s="69">
        <v>86131502</v>
      </c>
      <c r="G12651" s="62" t="s">
        <v>13633</v>
      </c>
      <c r="H12651" s="62">
        <v>3</v>
      </c>
      <c r="I12651" s="62">
        <v>6</v>
      </c>
      <c r="J12651" s="70">
        <v>15</v>
      </c>
      <c r="K12651" s="71">
        <v>195000</v>
      </c>
      <c r="L12651" s="72" t="s">
        <v>15</v>
      </c>
      <c r="M12651" s="72" t="s">
        <v>254</v>
      </c>
    </row>
    <row r="12652" spans="1:13" s="3" customFormat="1" ht="12.75" x14ac:dyDescent="0.2">
      <c r="A12652" s="62" t="s">
        <v>31</v>
      </c>
      <c r="B12652" s="62" t="s">
        <v>871</v>
      </c>
      <c r="C12652" s="63">
        <v>10</v>
      </c>
      <c r="D12652" s="64" t="s">
        <v>13490</v>
      </c>
      <c r="E12652" s="64" t="s">
        <v>11011</v>
      </c>
      <c r="F12652" s="65">
        <v>86131502</v>
      </c>
      <c r="G12652" s="64" t="s">
        <v>13633</v>
      </c>
      <c r="H12652" s="64">
        <v>3</v>
      </c>
      <c r="I12652" s="64">
        <v>6</v>
      </c>
      <c r="J12652" s="66">
        <v>20</v>
      </c>
      <c r="K12652" s="67">
        <v>600000</v>
      </c>
      <c r="L12652" s="68" t="s">
        <v>1760</v>
      </c>
      <c r="M12652" s="68" t="s">
        <v>254</v>
      </c>
    </row>
    <row r="12653" spans="1:13" s="3" customFormat="1" ht="12.75" x14ac:dyDescent="0.2">
      <c r="A12653" s="62" t="s">
        <v>31</v>
      </c>
      <c r="B12653" s="62" t="s">
        <v>871</v>
      </c>
      <c r="C12653" s="63">
        <v>10</v>
      </c>
      <c r="D12653" s="62" t="s">
        <v>13490</v>
      </c>
      <c r="E12653" s="62" t="s">
        <v>2640</v>
      </c>
      <c r="F12653" s="69">
        <v>86131502</v>
      </c>
      <c r="G12653" s="62" t="s">
        <v>13633</v>
      </c>
      <c r="H12653" s="62">
        <v>3</v>
      </c>
      <c r="I12653" s="62">
        <v>6</v>
      </c>
      <c r="J12653" s="70">
        <v>40</v>
      </c>
      <c r="K12653" s="71">
        <v>520000</v>
      </c>
      <c r="L12653" s="72" t="s">
        <v>15</v>
      </c>
      <c r="M12653" s="72" t="s">
        <v>254</v>
      </c>
    </row>
    <row r="12654" spans="1:13" s="3" customFormat="1" ht="12.75" x14ac:dyDescent="0.2">
      <c r="A12654" s="62" t="s">
        <v>31</v>
      </c>
      <c r="B12654" s="62" t="s">
        <v>871</v>
      </c>
      <c r="C12654" s="63">
        <v>10</v>
      </c>
      <c r="D12654" s="64" t="s">
        <v>13490</v>
      </c>
      <c r="E12654" s="64" t="s">
        <v>11012</v>
      </c>
      <c r="F12654" s="65">
        <v>86131502</v>
      </c>
      <c r="G12654" s="64" t="s">
        <v>13633</v>
      </c>
      <c r="H12654" s="64">
        <v>3</v>
      </c>
      <c r="I12654" s="64">
        <v>6</v>
      </c>
      <c r="J12654" s="66">
        <v>4</v>
      </c>
      <c r="K12654" s="67">
        <v>140000</v>
      </c>
      <c r="L12654" s="68" t="s">
        <v>15</v>
      </c>
      <c r="M12654" s="68" t="s">
        <v>254</v>
      </c>
    </row>
    <row r="12655" spans="1:13" s="3" customFormat="1" ht="12.75" x14ac:dyDescent="0.2">
      <c r="A12655" s="62" t="s">
        <v>31</v>
      </c>
      <c r="B12655" s="62" t="s">
        <v>871</v>
      </c>
      <c r="C12655" s="63">
        <v>10</v>
      </c>
      <c r="D12655" s="62" t="s">
        <v>13490</v>
      </c>
      <c r="E12655" s="62" t="s">
        <v>11013</v>
      </c>
      <c r="F12655" s="69">
        <v>86131502</v>
      </c>
      <c r="G12655" s="62" t="s">
        <v>13633</v>
      </c>
      <c r="H12655" s="62">
        <v>3</v>
      </c>
      <c r="I12655" s="62">
        <v>6</v>
      </c>
      <c r="J12655" s="70">
        <v>4</v>
      </c>
      <c r="K12655" s="71">
        <v>140000</v>
      </c>
      <c r="L12655" s="72" t="s">
        <v>15</v>
      </c>
      <c r="M12655" s="72" t="s">
        <v>254</v>
      </c>
    </row>
    <row r="12656" spans="1:13" s="3" customFormat="1" ht="12.75" x14ac:dyDescent="0.2">
      <c r="A12656" s="62" t="s">
        <v>31</v>
      </c>
      <c r="B12656" s="62" t="s">
        <v>871</v>
      </c>
      <c r="C12656" s="63">
        <v>10</v>
      </c>
      <c r="D12656" s="64" t="s">
        <v>13490</v>
      </c>
      <c r="E12656" s="64" t="s">
        <v>11014</v>
      </c>
      <c r="F12656" s="65">
        <v>86131502</v>
      </c>
      <c r="G12656" s="64" t="s">
        <v>13633</v>
      </c>
      <c r="H12656" s="64">
        <v>3</v>
      </c>
      <c r="I12656" s="64">
        <v>6</v>
      </c>
      <c r="J12656" s="66">
        <v>40</v>
      </c>
      <c r="K12656" s="67">
        <v>520000</v>
      </c>
      <c r="L12656" s="68" t="s">
        <v>15</v>
      </c>
      <c r="M12656" s="68" t="s">
        <v>254</v>
      </c>
    </row>
    <row r="12657" spans="1:13" s="3" customFormat="1" ht="12.75" x14ac:dyDescent="0.2">
      <c r="A12657" s="62" t="s">
        <v>31</v>
      </c>
      <c r="B12657" s="62" t="s">
        <v>871</v>
      </c>
      <c r="C12657" s="63">
        <v>10</v>
      </c>
      <c r="D12657" s="62" t="s">
        <v>13490</v>
      </c>
      <c r="E12657" s="62" t="s">
        <v>2644</v>
      </c>
      <c r="F12657" s="69">
        <v>86131502</v>
      </c>
      <c r="G12657" s="62" t="s">
        <v>13633</v>
      </c>
      <c r="H12657" s="62">
        <v>3</v>
      </c>
      <c r="I12657" s="62">
        <v>6</v>
      </c>
      <c r="J12657" s="70">
        <v>40</v>
      </c>
      <c r="K12657" s="71">
        <v>520000</v>
      </c>
      <c r="L12657" s="72" t="s">
        <v>15</v>
      </c>
      <c r="M12657" s="72" t="s">
        <v>254</v>
      </c>
    </row>
    <row r="12658" spans="1:13" s="3" customFormat="1" ht="12.75" x14ac:dyDescent="0.2">
      <c r="A12658" s="62" t="s">
        <v>31</v>
      </c>
      <c r="B12658" s="62" t="s">
        <v>871</v>
      </c>
      <c r="C12658" s="63">
        <v>10</v>
      </c>
      <c r="D12658" s="64" t="s">
        <v>13490</v>
      </c>
      <c r="E12658" s="64" t="s">
        <v>11015</v>
      </c>
      <c r="F12658" s="65">
        <v>86131502</v>
      </c>
      <c r="G12658" s="64" t="s">
        <v>13633</v>
      </c>
      <c r="H12658" s="64">
        <v>3</v>
      </c>
      <c r="I12658" s="64">
        <v>6</v>
      </c>
      <c r="J12658" s="66">
        <v>5</v>
      </c>
      <c r="K12658" s="67">
        <v>175000</v>
      </c>
      <c r="L12658" s="68" t="s">
        <v>15</v>
      </c>
      <c r="M12658" s="68" t="s">
        <v>254</v>
      </c>
    </row>
    <row r="12659" spans="1:13" s="3" customFormat="1" ht="12.75" x14ac:dyDescent="0.2">
      <c r="A12659" s="62" t="s">
        <v>31</v>
      </c>
      <c r="B12659" s="62" t="s">
        <v>433</v>
      </c>
      <c r="C12659" s="63">
        <v>10</v>
      </c>
      <c r="D12659" s="62" t="s">
        <v>13383</v>
      </c>
      <c r="E12659" s="62" t="s">
        <v>11016</v>
      </c>
      <c r="F12659" s="69">
        <v>41104213</v>
      </c>
      <c r="G12659" s="62" t="s">
        <v>13633</v>
      </c>
      <c r="H12659" s="62">
        <v>3</v>
      </c>
      <c r="I12659" s="62">
        <v>6</v>
      </c>
      <c r="J12659" s="70">
        <v>70</v>
      </c>
      <c r="K12659" s="71">
        <v>1050000</v>
      </c>
      <c r="L12659" s="72" t="s">
        <v>15</v>
      </c>
      <c r="M12659" s="72" t="s">
        <v>254</v>
      </c>
    </row>
    <row r="12660" spans="1:13" s="3" customFormat="1" ht="12.75" x14ac:dyDescent="0.2">
      <c r="A12660" s="62" t="s">
        <v>31</v>
      </c>
      <c r="B12660" s="62" t="s">
        <v>877</v>
      </c>
      <c r="C12660" s="63">
        <v>10</v>
      </c>
      <c r="D12660" s="64" t="s">
        <v>13496</v>
      </c>
      <c r="E12660" s="64" t="s">
        <v>11017</v>
      </c>
      <c r="F12660" s="65">
        <v>30261701</v>
      </c>
      <c r="G12660" s="64" t="s">
        <v>13633</v>
      </c>
      <c r="H12660" s="64">
        <v>3</v>
      </c>
      <c r="I12660" s="64">
        <v>6</v>
      </c>
      <c r="J12660" s="66">
        <v>6</v>
      </c>
      <c r="K12660" s="67">
        <v>234000</v>
      </c>
      <c r="L12660" s="68" t="s">
        <v>15</v>
      </c>
      <c r="M12660" s="68" t="s">
        <v>254</v>
      </c>
    </row>
    <row r="12661" spans="1:13" s="3" customFormat="1" ht="12.75" x14ac:dyDescent="0.2">
      <c r="A12661" s="62" t="s">
        <v>31</v>
      </c>
      <c r="B12661" s="62" t="s">
        <v>877</v>
      </c>
      <c r="C12661" s="63">
        <v>10</v>
      </c>
      <c r="D12661" s="62" t="s">
        <v>13496</v>
      </c>
      <c r="E12661" s="62" t="s">
        <v>11018</v>
      </c>
      <c r="F12661" s="69">
        <v>30261701</v>
      </c>
      <c r="G12661" s="62" t="s">
        <v>13633</v>
      </c>
      <c r="H12661" s="62">
        <v>3</v>
      </c>
      <c r="I12661" s="62">
        <v>6</v>
      </c>
      <c r="J12661" s="70">
        <v>11</v>
      </c>
      <c r="K12661" s="71">
        <v>495000</v>
      </c>
      <c r="L12661" s="72" t="s">
        <v>15</v>
      </c>
      <c r="M12661" s="72" t="s">
        <v>254</v>
      </c>
    </row>
    <row r="12662" spans="1:13" s="3" customFormat="1" ht="12.75" x14ac:dyDescent="0.2">
      <c r="A12662" s="62" t="s">
        <v>31</v>
      </c>
      <c r="B12662" s="62" t="s">
        <v>1785</v>
      </c>
      <c r="C12662" s="63">
        <v>10</v>
      </c>
      <c r="D12662" s="64" t="s">
        <v>13544</v>
      </c>
      <c r="E12662" s="64" t="s">
        <v>11019</v>
      </c>
      <c r="F12662" s="65">
        <v>12191601</v>
      </c>
      <c r="G12662" s="64" t="s">
        <v>13633</v>
      </c>
      <c r="H12662" s="64">
        <v>2</v>
      </c>
      <c r="I12662" s="64">
        <v>6</v>
      </c>
      <c r="J12662" s="66">
        <v>5</v>
      </c>
      <c r="K12662" s="67">
        <v>27500000</v>
      </c>
      <c r="L12662" s="68" t="s">
        <v>15</v>
      </c>
      <c r="M12662" s="68" t="s">
        <v>254</v>
      </c>
    </row>
    <row r="12663" spans="1:13" s="3" customFormat="1" ht="12.75" x14ac:dyDescent="0.2">
      <c r="A12663" s="62" t="s">
        <v>31</v>
      </c>
      <c r="B12663" s="62" t="s">
        <v>219</v>
      </c>
      <c r="C12663" s="63">
        <v>10</v>
      </c>
      <c r="D12663" s="62" t="s">
        <v>13379</v>
      </c>
      <c r="E12663" s="62" t="s">
        <v>11020</v>
      </c>
      <c r="F12663" s="69">
        <v>11101502</v>
      </c>
      <c r="G12663" s="62" t="s">
        <v>13633</v>
      </c>
      <c r="H12663" s="62">
        <v>3</v>
      </c>
      <c r="I12663" s="62">
        <v>6</v>
      </c>
      <c r="J12663" s="70">
        <v>2</v>
      </c>
      <c r="K12663" s="71">
        <v>109560.00000000001</v>
      </c>
      <c r="L12663" s="72" t="s">
        <v>15</v>
      </c>
      <c r="M12663" s="72" t="s">
        <v>254</v>
      </c>
    </row>
    <row r="12664" spans="1:13" s="3" customFormat="1" ht="12.75" x14ac:dyDescent="0.2">
      <c r="A12664" s="62" t="s">
        <v>31</v>
      </c>
      <c r="B12664" s="62" t="s">
        <v>219</v>
      </c>
      <c r="C12664" s="63">
        <v>10</v>
      </c>
      <c r="D12664" s="64" t="s">
        <v>13379</v>
      </c>
      <c r="E12664" s="64" t="s">
        <v>11021</v>
      </c>
      <c r="F12664" s="65">
        <v>11101502</v>
      </c>
      <c r="G12664" s="64" t="s">
        <v>13633</v>
      </c>
      <c r="H12664" s="64">
        <v>3</v>
      </c>
      <c r="I12664" s="64">
        <v>6</v>
      </c>
      <c r="J12664" s="66">
        <v>2</v>
      </c>
      <c r="K12664" s="67">
        <v>109560.00000000001</v>
      </c>
      <c r="L12664" s="68" t="s">
        <v>15</v>
      </c>
      <c r="M12664" s="68" t="s">
        <v>254</v>
      </c>
    </row>
    <row r="12665" spans="1:13" s="3" customFormat="1" ht="12.75" x14ac:dyDescent="0.2">
      <c r="A12665" s="62" t="s">
        <v>31</v>
      </c>
      <c r="B12665" s="62" t="s">
        <v>877</v>
      </c>
      <c r="C12665" s="63">
        <v>10</v>
      </c>
      <c r="D12665" s="62" t="s">
        <v>13496</v>
      </c>
      <c r="E12665" s="62" t="s">
        <v>11022</v>
      </c>
      <c r="F12665" s="69">
        <v>20121445</v>
      </c>
      <c r="G12665" s="62" t="s">
        <v>13633</v>
      </c>
      <c r="H12665" s="62">
        <v>3</v>
      </c>
      <c r="I12665" s="62">
        <v>6</v>
      </c>
      <c r="J12665" s="70">
        <v>9</v>
      </c>
      <c r="K12665" s="71">
        <v>1215000</v>
      </c>
      <c r="L12665" s="72" t="s">
        <v>15</v>
      </c>
      <c r="M12665" s="72" t="s">
        <v>254</v>
      </c>
    </row>
    <row r="12666" spans="1:13" s="3" customFormat="1" ht="12.75" x14ac:dyDescent="0.2">
      <c r="A12666" s="62" t="s">
        <v>31</v>
      </c>
      <c r="B12666" s="62" t="s">
        <v>1787</v>
      </c>
      <c r="C12666" s="63">
        <v>10</v>
      </c>
      <c r="D12666" s="64" t="s">
        <v>13546</v>
      </c>
      <c r="E12666" s="64" t="s">
        <v>11023</v>
      </c>
      <c r="F12666" s="65">
        <v>51102710</v>
      </c>
      <c r="G12666" s="64" t="s">
        <v>13633</v>
      </c>
      <c r="H12666" s="64">
        <v>3</v>
      </c>
      <c r="I12666" s="64">
        <v>6</v>
      </c>
      <c r="J12666" s="66">
        <v>600</v>
      </c>
      <c r="K12666" s="67">
        <v>40200</v>
      </c>
      <c r="L12666" s="68" t="s">
        <v>15</v>
      </c>
      <c r="M12666" s="68" t="s">
        <v>254</v>
      </c>
    </row>
    <row r="12667" spans="1:13" s="3" customFormat="1" ht="12.75" x14ac:dyDescent="0.2">
      <c r="A12667" s="62" t="s">
        <v>31</v>
      </c>
      <c r="B12667" s="62" t="s">
        <v>219</v>
      </c>
      <c r="C12667" s="63">
        <v>10</v>
      </c>
      <c r="D12667" s="62" t="s">
        <v>13379</v>
      </c>
      <c r="E12667" s="62" t="s">
        <v>11024</v>
      </c>
      <c r="F12667" s="69">
        <v>23271420</v>
      </c>
      <c r="G12667" s="62" t="s">
        <v>13633</v>
      </c>
      <c r="H12667" s="62">
        <v>3</v>
      </c>
      <c r="I12667" s="62">
        <v>6</v>
      </c>
      <c r="J12667" s="70">
        <v>5</v>
      </c>
      <c r="K12667" s="71">
        <v>1000000</v>
      </c>
      <c r="L12667" s="72" t="s">
        <v>1759</v>
      </c>
      <c r="M12667" s="72" t="s">
        <v>254</v>
      </c>
    </row>
    <row r="12668" spans="1:13" s="3" customFormat="1" ht="12.75" x14ac:dyDescent="0.2">
      <c r="A12668" s="62" t="s">
        <v>31</v>
      </c>
      <c r="B12668" s="62" t="s">
        <v>219</v>
      </c>
      <c r="C12668" s="63">
        <v>10</v>
      </c>
      <c r="D12668" s="64" t="s">
        <v>13379</v>
      </c>
      <c r="E12668" s="64" t="s">
        <v>11025</v>
      </c>
      <c r="F12668" s="65">
        <v>23271420</v>
      </c>
      <c r="G12668" s="64" t="s">
        <v>13633</v>
      </c>
      <c r="H12668" s="64">
        <v>3</v>
      </c>
      <c r="I12668" s="64">
        <v>6</v>
      </c>
      <c r="J12668" s="66">
        <v>5</v>
      </c>
      <c r="K12668" s="67">
        <v>1000000</v>
      </c>
      <c r="L12668" s="68" t="s">
        <v>1759</v>
      </c>
      <c r="M12668" s="68" t="s">
        <v>254</v>
      </c>
    </row>
    <row r="12669" spans="1:13" s="3" customFormat="1" ht="12.75" x14ac:dyDescent="0.2">
      <c r="A12669" s="62" t="s">
        <v>31</v>
      </c>
      <c r="B12669" s="62" t="s">
        <v>219</v>
      </c>
      <c r="C12669" s="63">
        <v>10</v>
      </c>
      <c r="D12669" s="62" t="s">
        <v>13379</v>
      </c>
      <c r="E12669" s="62" t="s">
        <v>11026</v>
      </c>
      <c r="F12669" s="69">
        <v>23271810</v>
      </c>
      <c r="G12669" s="62" t="s">
        <v>13633</v>
      </c>
      <c r="H12669" s="62">
        <v>3</v>
      </c>
      <c r="I12669" s="62">
        <v>6</v>
      </c>
      <c r="J12669" s="70">
        <v>3</v>
      </c>
      <c r="K12669" s="71">
        <v>540000</v>
      </c>
      <c r="L12669" s="72" t="s">
        <v>15</v>
      </c>
      <c r="M12669" s="72" t="s">
        <v>254</v>
      </c>
    </row>
    <row r="12670" spans="1:13" s="3" customFormat="1" ht="12.75" x14ac:dyDescent="0.2">
      <c r="A12670" s="62" t="s">
        <v>31</v>
      </c>
      <c r="B12670" s="62" t="s">
        <v>433</v>
      </c>
      <c r="C12670" s="63">
        <v>10</v>
      </c>
      <c r="D12670" s="64" t="s">
        <v>13383</v>
      </c>
      <c r="E12670" s="64" t="s">
        <v>2659</v>
      </c>
      <c r="F12670" s="65">
        <v>12142004</v>
      </c>
      <c r="G12670" s="64" t="s">
        <v>13630</v>
      </c>
      <c r="H12670" s="64">
        <v>2</v>
      </c>
      <c r="I12670" s="64">
        <v>8</v>
      </c>
      <c r="J12670" s="66">
        <v>100</v>
      </c>
      <c r="K12670" s="67">
        <v>1150000</v>
      </c>
      <c r="L12670" s="68" t="s">
        <v>3286</v>
      </c>
      <c r="M12670" s="68" t="s">
        <v>254</v>
      </c>
    </row>
    <row r="12671" spans="1:13" s="3" customFormat="1" ht="12.75" x14ac:dyDescent="0.2">
      <c r="A12671" s="62" t="s">
        <v>31</v>
      </c>
      <c r="B12671" s="62" t="s">
        <v>265</v>
      </c>
      <c r="C12671" s="63">
        <v>10</v>
      </c>
      <c r="D12671" s="62" t="s">
        <v>13462</v>
      </c>
      <c r="E12671" s="62" t="s">
        <v>11027</v>
      </c>
      <c r="F12671" s="69">
        <v>26111702</v>
      </c>
      <c r="G12671" s="62" t="s">
        <v>13633</v>
      </c>
      <c r="H12671" s="62">
        <v>3</v>
      </c>
      <c r="I12671" s="62">
        <v>6</v>
      </c>
      <c r="J12671" s="70">
        <v>700</v>
      </c>
      <c r="K12671" s="71">
        <v>8400000</v>
      </c>
      <c r="L12671" s="72" t="s">
        <v>15</v>
      </c>
      <c r="M12671" s="72" t="s">
        <v>254</v>
      </c>
    </row>
    <row r="12672" spans="1:13" s="3" customFormat="1" ht="12.75" x14ac:dyDescent="0.2">
      <c r="A12672" s="62" t="s">
        <v>31</v>
      </c>
      <c r="B12672" s="62" t="s">
        <v>265</v>
      </c>
      <c r="C12672" s="63">
        <v>10</v>
      </c>
      <c r="D12672" s="64" t="s">
        <v>13462</v>
      </c>
      <c r="E12672" s="64" t="s">
        <v>11028</v>
      </c>
      <c r="F12672" s="65">
        <v>26111702</v>
      </c>
      <c r="G12672" s="64" t="s">
        <v>13633</v>
      </c>
      <c r="H12672" s="64">
        <v>3</v>
      </c>
      <c r="I12672" s="64">
        <v>6</v>
      </c>
      <c r="J12672" s="66">
        <v>30</v>
      </c>
      <c r="K12672" s="67">
        <v>450000</v>
      </c>
      <c r="L12672" s="68" t="s">
        <v>15</v>
      </c>
      <c r="M12672" s="68" t="s">
        <v>254</v>
      </c>
    </row>
    <row r="12673" spans="1:13" s="3" customFormat="1" ht="12.75" x14ac:dyDescent="0.2">
      <c r="A12673" s="62" t="s">
        <v>31</v>
      </c>
      <c r="B12673" s="62" t="s">
        <v>265</v>
      </c>
      <c r="C12673" s="63">
        <v>10</v>
      </c>
      <c r="D12673" s="62" t="s">
        <v>13462</v>
      </c>
      <c r="E12673" s="62" t="s">
        <v>11029</v>
      </c>
      <c r="F12673" s="69">
        <v>26111701</v>
      </c>
      <c r="G12673" s="62" t="s">
        <v>13633</v>
      </c>
      <c r="H12673" s="62">
        <v>3</v>
      </c>
      <c r="I12673" s="62">
        <v>6</v>
      </c>
      <c r="J12673" s="70">
        <v>1</v>
      </c>
      <c r="K12673" s="71">
        <v>600000</v>
      </c>
      <c r="L12673" s="72" t="s">
        <v>15</v>
      </c>
      <c r="M12673" s="72" t="s">
        <v>254</v>
      </c>
    </row>
    <row r="12674" spans="1:13" s="3" customFormat="1" ht="12.75" x14ac:dyDescent="0.2">
      <c r="A12674" s="62" t="s">
        <v>31</v>
      </c>
      <c r="B12674" s="62" t="s">
        <v>433</v>
      </c>
      <c r="C12674" s="63">
        <v>10</v>
      </c>
      <c r="D12674" s="64" t="s">
        <v>13383</v>
      </c>
      <c r="E12674" s="64" t="s">
        <v>11030</v>
      </c>
      <c r="F12674" s="65">
        <v>51171504</v>
      </c>
      <c r="G12674" s="64" t="s">
        <v>13633</v>
      </c>
      <c r="H12674" s="64">
        <v>3</v>
      </c>
      <c r="I12674" s="64">
        <v>6</v>
      </c>
      <c r="J12674" s="66">
        <v>5</v>
      </c>
      <c r="K12674" s="67">
        <v>35000</v>
      </c>
      <c r="L12674" s="68" t="s">
        <v>1759</v>
      </c>
      <c r="M12674" s="68" t="s">
        <v>254</v>
      </c>
    </row>
    <row r="12675" spans="1:13" s="3" customFormat="1" ht="12.75" x14ac:dyDescent="0.2">
      <c r="A12675" s="62" t="s">
        <v>31</v>
      </c>
      <c r="B12675" s="62" t="s">
        <v>1773</v>
      </c>
      <c r="C12675" s="63">
        <v>10</v>
      </c>
      <c r="D12675" s="62" t="s">
        <v>13532</v>
      </c>
      <c r="E12675" s="62" t="s">
        <v>11031</v>
      </c>
      <c r="F12675" s="69">
        <v>20101805</v>
      </c>
      <c r="G12675" s="62" t="s">
        <v>13633</v>
      </c>
      <c r="H12675" s="62">
        <v>3</v>
      </c>
      <c r="I12675" s="62">
        <v>6</v>
      </c>
      <c r="J12675" s="70">
        <v>1</v>
      </c>
      <c r="K12675" s="71">
        <v>750000</v>
      </c>
      <c r="L12675" s="72" t="s">
        <v>15</v>
      </c>
      <c r="M12675" s="72" t="s">
        <v>254</v>
      </c>
    </row>
    <row r="12676" spans="1:13" s="3" customFormat="1" ht="12.75" x14ac:dyDescent="0.2">
      <c r="A12676" s="62" t="s">
        <v>31</v>
      </c>
      <c r="B12676" s="62" t="s">
        <v>219</v>
      </c>
      <c r="C12676" s="63">
        <v>10</v>
      </c>
      <c r="D12676" s="64" t="s">
        <v>13379</v>
      </c>
      <c r="E12676" s="64" t="s">
        <v>11032</v>
      </c>
      <c r="F12676" s="65">
        <v>20101805</v>
      </c>
      <c r="G12676" s="64" t="s">
        <v>13633</v>
      </c>
      <c r="H12676" s="64">
        <v>3</v>
      </c>
      <c r="I12676" s="64">
        <v>6</v>
      </c>
      <c r="J12676" s="66">
        <v>2</v>
      </c>
      <c r="K12676" s="67">
        <v>50000</v>
      </c>
      <c r="L12676" s="68" t="s">
        <v>15</v>
      </c>
      <c r="M12676" s="68" t="s">
        <v>254</v>
      </c>
    </row>
    <row r="12677" spans="1:13" s="3" customFormat="1" ht="12.75" x14ac:dyDescent="0.2">
      <c r="A12677" s="62" t="s">
        <v>31</v>
      </c>
      <c r="B12677" s="62" t="s">
        <v>219</v>
      </c>
      <c r="C12677" s="63">
        <v>10</v>
      </c>
      <c r="D12677" s="62" t="s">
        <v>13379</v>
      </c>
      <c r="E12677" s="62" t="s">
        <v>11033</v>
      </c>
      <c r="F12677" s="69">
        <v>20121445</v>
      </c>
      <c r="G12677" s="62" t="s">
        <v>13633</v>
      </c>
      <c r="H12677" s="62">
        <v>3</v>
      </c>
      <c r="I12677" s="62">
        <v>6</v>
      </c>
      <c r="J12677" s="70">
        <v>3</v>
      </c>
      <c r="K12677" s="71">
        <v>450000</v>
      </c>
      <c r="L12677" s="72" t="s">
        <v>15</v>
      </c>
      <c r="M12677" s="72" t="s">
        <v>254</v>
      </c>
    </row>
    <row r="12678" spans="1:13" s="3" customFormat="1" ht="12.75" x14ac:dyDescent="0.2">
      <c r="A12678" s="62" t="s">
        <v>31</v>
      </c>
      <c r="B12678" s="62" t="s">
        <v>219</v>
      </c>
      <c r="C12678" s="63">
        <v>10</v>
      </c>
      <c r="D12678" s="64" t="s">
        <v>13379</v>
      </c>
      <c r="E12678" s="64" t="s">
        <v>11033</v>
      </c>
      <c r="F12678" s="65">
        <v>27111701</v>
      </c>
      <c r="G12678" s="64" t="s">
        <v>13633</v>
      </c>
      <c r="H12678" s="64">
        <v>3</v>
      </c>
      <c r="I12678" s="64">
        <v>6</v>
      </c>
      <c r="J12678" s="66">
        <v>1</v>
      </c>
      <c r="K12678" s="67">
        <v>630000</v>
      </c>
      <c r="L12678" s="68" t="s">
        <v>15</v>
      </c>
      <c r="M12678" s="68" t="s">
        <v>254</v>
      </c>
    </row>
    <row r="12679" spans="1:13" s="3" customFormat="1" ht="12.75" x14ac:dyDescent="0.2">
      <c r="A12679" s="62" t="s">
        <v>31</v>
      </c>
      <c r="B12679" s="62" t="s">
        <v>219</v>
      </c>
      <c r="C12679" s="63">
        <v>10</v>
      </c>
      <c r="D12679" s="62" t="s">
        <v>13379</v>
      </c>
      <c r="E12679" s="62" t="s">
        <v>11034</v>
      </c>
      <c r="F12679" s="69">
        <v>20121445</v>
      </c>
      <c r="G12679" s="62" t="s">
        <v>13633</v>
      </c>
      <c r="H12679" s="62">
        <v>3</v>
      </c>
      <c r="I12679" s="62">
        <v>6</v>
      </c>
      <c r="J12679" s="70">
        <v>3</v>
      </c>
      <c r="K12679" s="71">
        <v>207000</v>
      </c>
      <c r="L12679" s="72" t="s">
        <v>15</v>
      </c>
      <c r="M12679" s="72" t="s">
        <v>254</v>
      </c>
    </row>
    <row r="12680" spans="1:13" s="3" customFormat="1" ht="12.75" x14ac:dyDescent="0.2">
      <c r="A12680" s="62" t="s">
        <v>31</v>
      </c>
      <c r="B12680" s="62" t="s">
        <v>217</v>
      </c>
      <c r="C12680" s="63">
        <v>10</v>
      </c>
      <c r="D12680" s="64" t="s">
        <v>13378</v>
      </c>
      <c r="E12680" s="64" t="s">
        <v>3520</v>
      </c>
      <c r="F12680" s="65">
        <v>31211904</v>
      </c>
      <c r="G12680" s="64" t="s">
        <v>13633</v>
      </c>
      <c r="H12680" s="64">
        <v>3</v>
      </c>
      <c r="I12680" s="64">
        <v>6</v>
      </c>
      <c r="J12680" s="66">
        <v>2</v>
      </c>
      <c r="K12680" s="67">
        <v>7000</v>
      </c>
      <c r="L12680" s="68" t="s">
        <v>15</v>
      </c>
      <c r="M12680" s="68" t="s">
        <v>254</v>
      </c>
    </row>
    <row r="12681" spans="1:13" s="3" customFormat="1" ht="12.75" x14ac:dyDescent="0.2">
      <c r="A12681" s="62" t="s">
        <v>31</v>
      </c>
      <c r="B12681" s="62" t="s">
        <v>217</v>
      </c>
      <c r="C12681" s="63">
        <v>10</v>
      </c>
      <c r="D12681" s="62" t="s">
        <v>13378</v>
      </c>
      <c r="E12681" s="62" t="s">
        <v>3521</v>
      </c>
      <c r="F12681" s="69">
        <v>31211904</v>
      </c>
      <c r="G12681" s="62" t="s">
        <v>13633</v>
      </c>
      <c r="H12681" s="62">
        <v>3</v>
      </c>
      <c r="I12681" s="62">
        <v>6</v>
      </c>
      <c r="J12681" s="70">
        <v>2</v>
      </c>
      <c r="K12681" s="71">
        <v>8000</v>
      </c>
      <c r="L12681" s="72" t="s">
        <v>15</v>
      </c>
      <c r="M12681" s="72" t="s">
        <v>254</v>
      </c>
    </row>
    <row r="12682" spans="1:13" s="3" customFormat="1" ht="12.75" x14ac:dyDescent="0.2">
      <c r="A12682" s="62" t="s">
        <v>31</v>
      </c>
      <c r="B12682" s="62" t="s">
        <v>217</v>
      </c>
      <c r="C12682" s="63">
        <v>10</v>
      </c>
      <c r="D12682" s="64" t="s">
        <v>13378</v>
      </c>
      <c r="E12682" s="64" t="s">
        <v>11035</v>
      </c>
      <c r="F12682" s="65">
        <v>11162113</v>
      </c>
      <c r="G12682" s="64" t="s">
        <v>13633</v>
      </c>
      <c r="H12682" s="64">
        <v>3</v>
      </c>
      <c r="I12682" s="64">
        <v>6</v>
      </c>
      <c r="J12682" s="66">
        <v>50</v>
      </c>
      <c r="K12682" s="67">
        <v>10000</v>
      </c>
      <c r="L12682" s="68" t="s">
        <v>15</v>
      </c>
      <c r="M12682" s="68" t="s">
        <v>254</v>
      </c>
    </row>
    <row r="12683" spans="1:13" s="3" customFormat="1" ht="12.75" x14ac:dyDescent="0.2">
      <c r="A12683" s="62" t="s">
        <v>31</v>
      </c>
      <c r="B12683" s="62" t="s">
        <v>219</v>
      </c>
      <c r="C12683" s="63">
        <v>10</v>
      </c>
      <c r="D12683" s="62" t="s">
        <v>13379</v>
      </c>
      <c r="E12683" s="62" t="s">
        <v>11036</v>
      </c>
      <c r="F12683" s="69">
        <v>27111701</v>
      </c>
      <c r="G12683" s="62" t="s">
        <v>13633</v>
      </c>
      <c r="H12683" s="62">
        <v>3</v>
      </c>
      <c r="I12683" s="62">
        <v>6</v>
      </c>
      <c r="J12683" s="70">
        <v>1</v>
      </c>
      <c r="K12683" s="71">
        <v>107250</v>
      </c>
      <c r="L12683" s="72" t="s">
        <v>15</v>
      </c>
      <c r="M12683" s="72" t="s">
        <v>254</v>
      </c>
    </row>
    <row r="12684" spans="1:13" s="3" customFormat="1" ht="12.75" x14ac:dyDescent="0.2">
      <c r="A12684" s="62" t="s">
        <v>31</v>
      </c>
      <c r="B12684" s="62" t="s">
        <v>856</v>
      </c>
      <c r="C12684" s="63">
        <v>10</v>
      </c>
      <c r="D12684" s="64" t="s">
        <v>13475</v>
      </c>
      <c r="E12684" s="64" t="s">
        <v>11037</v>
      </c>
      <c r="F12684" s="65">
        <v>39121435</v>
      </c>
      <c r="G12684" s="64" t="s">
        <v>13633</v>
      </c>
      <c r="H12684" s="64">
        <v>3</v>
      </c>
      <c r="I12684" s="64">
        <v>6</v>
      </c>
      <c r="J12684" s="66">
        <v>200</v>
      </c>
      <c r="K12684" s="67">
        <v>300000</v>
      </c>
      <c r="L12684" s="68" t="s">
        <v>15</v>
      </c>
      <c r="M12684" s="68" t="s">
        <v>254</v>
      </c>
    </row>
    <row r="12685" spans="1:13" s="3" customFormat="1" ht="12.75" x14ac:dyDescent="0.2">
      <c r="A12685" s="62" t="s">
        <v>31</v>
      </c>
      <c r="B12685" s="62" t="s">
        <v>479</v>
      </c>
      <c r="C12685" s="63">
        <v>10</v>
      </c>
      <c r="D12685" s="62" t="s">
        <v>13444</v>
      </c>
      <c r="E12685" s="62" t="s">
        <v>11038</v>
      </c>
      <c r="F12685" s="69">
        <v>24102208</v>
      </c>
      <c r="G12685" s="62" t="s">
        <v>13633</v>
      </c>
      <c r="H12685" s="62">
        <v>3</v>
      </c>
      <c r="I12685" s="62">
        <v>8</v>
      </c>
      <c r="J12685" s="70">
        <v>2</v>
      </c>
      <c r="K12685" s="71">
        <v>760000</v>
      </c>
      <c r="L12685" s="72" t="s">
        <v>15</v>
      </c>
      <c r="M12685" s="72" t="s">
        <v>254</v>
      </c>
    </row>
    <row r="12686" spans="1:13" s="3" customFormat="1" ht="12.75" x14ac:dyDescent="0.2">
      <c r="A12686" s="62" t="s">
        <v>31</v>
      </c>
      <c r="B12686" s="62" t="s">
        <v>216</v>
      </c>
      <c r="C12686" s="63">
        <v>10</v>
      </c>
      <c r="D12686" s="64" t="s">
        <v>13377</v>
      </c>
      <c r="E12686" s="64" t="s">
        <v>11039</v>
      </c>
      <c r="F12686" s="65">
        <v>46181703</v>
      </c>
      <c r="G12686" s="64" t="s">
        <v>13633</v>
      </c>
      <c r="H12686" s="64">
        <v>3</v>
      </c>
      <c r="I12686" s="64">
        <v>6</v>
      </c>
      <c r="J12686" s="66">
        <v>2</v>
      </c>
      <c r="K12686" s="67">
        <v>420000</v>
      </c>
      <c r="L12686" s="68" t="s">
        <v>15</v>
      </c>
      <c r="M12686" s="68" t="s">
        <v>254</v>
      </c>
    </row>
    <row r="12687" spans="1:13" s="3" customFormat="1" ht="12.75" x14ac:dyDescent="0.2">
      <c r="A12687" s="62" t="s">
        <v>31</v>
      </c>
      <c r="B12687" s="62" t="s">
        <v>219</v>
      </c>
      <c r="C12687" s="63">
        <v>10</v>
      </c>
      <c r="D12687" s="62" t="s">
        <v>13379</v>
      </c>
      <c r="E12687" s="62" t="s">
        <v>11040</v>
      </c>
      <c r="F12687" s="69">
        <v>24102006</v>
      </c>
      <c r="G12687" s="62" t="s">
        <v>13633</v>
      </c>
      <c r="H12687" s="62">
        <v>3</v>
      </c>
      <c r="I12687" s="62">
        <v>6</v>
      </c>
      <c r="J12687" s="70">
        <v>2</v>
      </c>
      <c r="K12687" s="71">
        <v>1163004</v>
      </c>
      <c r="L12687" s="72" t="s">
        <v>15</v>
      </c>
      <c r="M12687" s="72" t="s">
        <v>254</v>
      </c>
    </row>
    <row r="12688" spans="1:13" s="3" customFormat="1" ht="12.75" x14ac:dyDescent="0.2">
      <c r="A12688" s="62" t="s">
        <v>31</v>
      </c>
      <c r="B12688" s="62" t="s">
        <v>216</v>
      </c>
      <c r="C12688" s="63">
        <v>10</v>
      </c>
      <c r="D12688" s="64" t="s">
        <v>13377</v>
      </c>
      <c r="E12688" s="64" t="s">
        <v>11041</v>
      </c>
      <c r="F12688" s="65">
        <v>44102412</v>
      </c>
      <c r="G12688" s="64" t="s">
        <v>13633</v>
      </c>
      <c r="H12688" s="64">
        <v>3</v>
      </c>
      <c r="I12688" s="64">
        <v>6</v>
      </c>
      <c r="J12688" s="66">
        <v>8</v>
      </c>
      <c r="K12688" s="67">
        <v>1600000</v>
      </c>
      <c r="L12688" s="68" t="s">
        <v>15</v>
      </c>
      <c r="M12688" s="68" t="s">
        <v>254</v>
      </c>
    </row>
    <row r="12689" spans="1:13" s="3" customFormat="1" ht="12.75" x14ac:dyDescent="0.2">
      <c r="A12689" s="62" t="s">
        <v>31</v>
      </c>
      <c r="B12689" s="62" t="s">
        <v>853</v>
      </c>
      <c r="C12689" s="63">
        <v>10</v>
      </c>
      <c r="D12689" s="62" t="s">
        <v>13472</v>
      </c>
      <c r="E12689" s="62" t="s">
        <v>11042</v>
      </c>
      <c r="F12689" s="69">
        <v>27131614</v>
      </c>
      <c r="G12689" s="62" t="s">
        <v>13633</v>
      </c>
      <c r="H12689" s="62">
        <v>3</v>
      </c>
      <c r="I12689" s="62">
        <v>8</v>
      </c>
      <c r="J12689" s="70">
        <v>2</v>
      </c>
      <c r="K12689" s="71">
        <v>700000</v>
      </c>
      <c r="L12689" s="72" t="s">
        <v>15</v>
      </c>
      <c r="M12689" s="72" t="s">
        <v>254</v>
      </c>
    </row>
    <row r="12690" spans="1:13" s="3" customFormat="1" ht="12.75" x14ac:dyDescent="0.2">
      <c r="A12690" s="62" t="s">
        <v>31</v>
      </c>
      <c r="B12690" s="62" t="s">
        <v>853</v>
      </c>
      <c r="C12690" s="63">
        <v>10</v>
      </c>
      <c r="D12690" s="64" t="s">
        <v>13472</v>
      </c>
      <c r="E12690" s="64" t="s">
        <v>11043</v>
      </c>
      <c r="F12690" s="65">
        <v>23271806</v>
      </c>
      <c r="G12690" s="64" t="s">
        <v>13633</v>
      </c>
      <c r="H12690" s="64">
        <v>3</v>
      </c>
      <c r="I12690" s="64">
        <v>8</v>
      </c>
      <c r="J12690" s="66">
        <v>4</v>
      </c>
      <c r="K12690" s="67">
        <v>1320000</v>
      </c>
      <c r="L12690" s="68" t="s">
        <v>15</v>
      </c>
      <c r="M12690" s="68" t="s">
        <v>254</v>
      </c>
    </row>
    <row r="12691" spans="1:13" s="3" customFormat="1" ht="12.75" x14ac:dyDescent="0.2">
      <c r="A12691" s="62" t="s">
        <v>31</v>
      </c>
      <c r="B12691" s="62" t="s">
        <v>217</v>
      </c>
      <c r="C12691" s="63">
        <v>10</v>
      </c>
      <c r="D12691" s="62" t="s">
        <v>13378</v>
      </c>
      <c r="E12691" s="62" t="s">
        <v>11044</v>
      </c>
      <c r="F12691" s="69">
        <v>27111907</v>
      </c>
      <c r="G12691" s="62" t="s">
        <v>13633</v>
      </c>
      <c r="H12691" s="62">
        <v>2</v>
      </c>
      <c r="I12691" s="62">
        <v>6</v>
      </c>
      <c r="J12691" s="70">
        <v>10</v>
      </c>
      <c r="K12691" s="71">
        <v>41000</v>
      </c>
      <c r="L12691" s="72" t="s">
        <v>15</v>
      </c>
      <c r="M12691" s="72" t="s">
        <v>254</v>
      </c>
    </row>
    <row r="12692" spans="1:13" s="3" customFormat="1" ht="12.75" x14ac:dyDescent="0.2">
      <c r="A12692" s="62" t="s">
        <v>31</v>
      </c>
      <c r="B12692" s="62" t="s">
        <v>268</v>
      </c>
      <c r="C12692" s="63">
        <v>10</v>
      </c>
      <c r="D12692" s="64" t="s">
        <v>13385</v>
      </c>
      <c r="E12692" s="64" t="s">
        <v>9727</v>
      </c>
      <c r="F12692" s="65">
        <v>31201602</v>
      </c>
      <c r="G12692" s="64" t="s">
        <v>13633</v>
      </c>
      <c r="H12692" s="64">
        <v>3</v>
      </c>
      <c r="I12692" s="64">
        <v>6</v>
      </c>
      <c r="J12692" s="66">
        <v>5</v>
      </c>
      <c r="K12692" s="67">
        <v>155500</v>
      </c>
      <c r="L12692" s="68" t="s">
        <v>1760</v>
      </c>
      <c r="M12692" s="68" t="s">
        <v>254</v>
      </c>
    </row>
    <row r="12693" spans="1:13" s="3" customFormat="1" ht="12.75" x14ac:dyDescent="0.2">
      <c r="A12693" s="62" t="s">
        <v>31</v>
      </c>
      <c r="B12693" s="62" t="s">
        <v>219</v>
      </c>
      <c r="C12693" s="63">
        <v>10</v>
      </c>
      <c r="D12693" s="62" t="s">
        <v>13379</v>
      </c>
      <c r="E12693" s="62" t="s">
        <v>11045</v>
      </c>
      <c r="F12693" s="69">
        <v>11162113</v>
      </c>
      <c r="G12693" s="62" t="s">
        <v>13633</v>
      </c>
      <c r="H12693" s="62">
        <v>3</v>
      </c>
      <c r="I12693" s="62">
        <v>6</v>
      </c>
      <c r="J12693" s="70">
        <v>20</v>
      </c>
      <c r="K12693" s="71">
        <v>160000</v>
      </c>
      <c r="L12693" s="72" t="s">
        <v>848</v>
      </c>
      <c r="M12693" s="72" t="s">
        <v>254</v>
      </c>
    </row>
    <row r="12694" spans="1:13" s="3" customFormat="1" ht="12.75" x14ac:dyDescent="0.2">
      <c r="A12694" s="62" t="s">
        <v>31</v>
      </c>
      <c r="B12694" s="62" t="s">
        <v>216</v>
      </c>
      <c r="C12694" s="63">
        <v>10</v>
      </c>
      <c r="D12694" s="64" t="s">
        <v>13377</v>
      </c>
      <c r="E12694" s="64" t="s">
        <v>11046</v>
      </c>
      <c r="F12694" s="65">
        <v>31201512</v>
      </c>
      <c r="G12694" s="64" t="s">
        <v>13633</v>
      </c>
      <c r="H12694" s="64">
        <v>3</v>
      </c>
      <c r="I12694" s="64">
        <v>6</v>
      </c>
      <c r="J12694" s="66">
        <v>3</v>
      </c>
      <c r="K12694" s="67">
        <v>540000</v>
      </c>
      <c r="L12694" s="68" t="s">
        <v>15</v>
      </c>
      <c r="M12694" s="68" t="s">
        <v>254</v>
      </c>
    </row>
    <row r="12695" spans="1:13" s="3" customFormat="1" ht="12.75" x14ac:dyDescent="0.2">
      <c r="A12695" s="62" t="s">
        <v>31</v>
      </c>
      <c r="B12695" s="62" t="s">
        <v>215</v>
      </c>
      <c r="C12695" s="63">
        <v>10</v>
      </c>
      <c r="D12695" s="64" t="s">
        <v>13376</v>
      </c>
      <c r="E12695" s="64" t="s">
        <v>11047</v>
      </c>
      <c r="F12695" s="65">
        <v>31201503</v>
      </c>
      <c r="G12695" s="64" t="s">
        <v>13633</v>
      </c>
      <c r="H12695" s="64">
        <v>3</v>
      </c>
      <c r="I12695" s="64">
        <v>6</v>
      </c>
      <c r="J12695" s="66">
        <v>50</v>
      </c>
      <c r="K12695" s="67">
        <v>900000</v>
      </c>
      <c r="L12695" s="68" t="s">
        <v>15</v>
      </c>
      <c r="M12695" s="68" t="s">
        <v>254</v>
      </c>
    </row>
    <row r="12696" spans="1:13" s="3" customFormat="1" ht="12.75" x14ac:dyDescent="0.2">
      <c r="A12696" s="62" t="s">
        <v>31</v>
      </c>
      <c r="B12696" s="62" t="s">
        <v>215</v>
      </c>
      <c r="C12696" s="63">
        <v>10</v>
      </c>
      <c r="D12696" s="62" t="s">
        <v>13376</v>
      </c>
      <c r="E12696" s="62" t="s">
        <v>11048</v>
      </c>
      <c r="F12696" s="69">
        <v>31201503</v>
      </c>
      <c r="G12696" s="62" t="s">
        <v>13633</v>
      </c>
      <c r="H12696" s="62">
        <v>3</v>
      </c>
      <c r="I12696" s="62">
        <v>6</v>
      </c>
      <c r="J12696" s="70">
        <v>70</v>
      </c>
      <c r="K12696" s="71">
        <v>1190000</v>
      </c>
      <c r="L12696" s="72" t="s">
        <v>15</v>
      </c>
      <c r="M12696" s="72" t="s">
        <v>254</v>
      </c>
    </row>
    <row r="12697" spans="1:13" s="3" customFormat="1" ht="12.75" x14ac:dyDescent="0.2">
      <c r="A12697" s="62" t="s">
        <v>31</v>
      </c>
      <c r="B12697" s="62" t="s">
        <v>215</v>
      </c>
      <c r="C12697" s="63">
        <v>10</v>
      </c>
      <c r="D12697" s="64" t="s">
        <v>13376</v>
      </c>
      <c r="E12697" s="64" t="s">
        <v>11049</v>
      </c>
      <c r="F12697" s="65">
        <v>31201503</v>
      </c>
      <c r="G12697" s="64" t="s">
        <v>13633</v>
      </c>
      <c r="H12697" s="64">
        <v>3</v>
      </c>
      <c r="I12697" s="64">
        <v>6</v>
      </c>
      <c r="J12697" s="66">
        <v>60</v>
      </c>
      <c r="K12697" s="67">
        <v>780000</v>
      </c>
      <c r="L12697" s="68" t="s">
        <v>15</v>
      </c>
      <c r="M12697" s="68" t="s">
        <v>254</v>
      </c>
    </row>
    <row r="12698" spans="1:13" s="3" customFormat="1" ht="12.75" x14ac:dyDescent="0.2">
      <c r="A12698" s="62" t="s">
        <v>31</v>
      </c>
      <c r="B12698" s="62" t="s">
        <v>439</v>
      </c>
      <c r="C12698" s="63">
        <v>10</v>
      </c>
      <c r="D12698" s="62" t="s">
        <v>13396</v>
      </c>
      <c r="E12698" s="62" t="s">
        <v>11050</v>
      </c>
      <c r="F12698" s="69">
        <v>31201512</v>
      </c>
      <c r="G12698" s="62" t="s">
        <v>13633</v>
      </c>
      <c r="H12698" s="62">
        <v>3</v>
      </c>
      <c r="I12698" s="62">
        <v>6</v>
      </c>
      <c r="J12698" s="70">
        <v>4</v>
      </c>
      <c r="K12698" s="71">
        <v>226440</v>
      </c>
      <c r="L12698" s="72" t="s">
        <v>15</v>
      </c>
      <c r="M12698" s="72" t="s">
        <v>254</v>
      </c>
    </row>
    <row r="12699" spans="1:13" s="3" customFormat="1" ht="12.75" x14ac:dyDescent="0.2">
      <c r="A12699" s="62" t="s">
        <v>31</v>
      </c>
      <c r="B12699" s="62" t="s">
        <v>216</v>
      </c>
      <c r="C12699" s="63">
        <v>10</v>
      </c>
      <c r="D12699" s="64" t="s">
        <v>13377</v>
      </c>
      <c r="E12699" s="64" t="s">
        <v>11051</v>
      </c>
      <c r="F12699" s="65">
        <v>31201512</v>
      </c>
      <c r="G12699" s="64" t="s">
        <v>13633</v>
      </c>
      <c r="H12699" s="64">
        <v>3</v>
      </c>
      <c r="I12699" s="64">
        <v>6</v>
      </c>
      <c r="J12699" s="66">
        <v>4</v>
      </c>
      <c r="K12699" s="67">
        <v>140000</v>
      </c>
      <c r="L12699" s="68" t="s">
        <v>15</v>
      </c>
      <c r="M12699" s="68" t="s">
        <v>254</v>
      </c>
    </row>
    <row r="12700" spans="1:13" s="3" customFormat="1" ht="12.75" x14ac:dyDescent="0.2">
      <c r="A12700" s="62" t="s">
        <v>31</v>
      </c>
      <c r="B12700" s="62" t="s">
        <v>216</v>
      </c>
      <c r="C12700" s="63">
        <v>10</v>
      </c>
      <c r="D12700" s="62" t="s">
        <v>13377</v>
      </c>
      <c r="E12700" s="62" t="s">
        <v>11052</v>
      </c>
      <c r="F12700" s="69">
        <v>31201512</v>
      </c>
      <c r="G12700" s="62" t="s">
        <v>13633</v>
      </c>
      <c r="H12700" s="62">
        <v>3</v>
      </c>
      <c r="I12700" s="62">
        <v>6</v>
      </c>
      <c r="J12700" s="70">
        <v>4</v>
      </c>
      <c r="K12700" s="71">
        <v>66480</v>
      </c>
      <c r="L12700" s="72" t="s">
        <v>15</v>
      </c>
      <c r="M12700" s="72" t="s">
        <v>254</v>
      </c>
    </row>
    <row r="12701" spans="1:13" s="3" customFormat="1" ht="12.75" x14ac:dyDescent="0.2">
      <c r="A12701" s="62" t="s">
        <v>31</v>
      </c>
      <c r="B12701" s="62" t="s">
        <v>216</v>
      </c>
      <c r="C12701" s="63">
        <v>10</v>
      </c>
      <c r="D12701" s="64" t="s">
        <v>13377</v>
      </c>
      <c r="E12701" s="64" t="s">
        <v>11053</v>
      </c>
      <c r="F12701" s="65">
        <v>31201503</v>
      </c>
      <c r="G12701" s="64" t="s">
        <v>13633</v>
      </c>
      <c r="H12701" s="64">
        <v>3</v>
      </c>
      <c r="I12701" s="64">
        <v>6</v>
      </c>
      <c r="J12701" s="66">
        <v>50</v>
      </c>
      <c r="K12701" s="67">
        <v>250000</v>
      </c>
      <c r="L12701" s="68" t="s">
        <v>15</v>
      </c>
      <c r="M12701" s="68" t="s">
        <v>254</v>
      </c>
    </row>
    <row r="12702" spans="1:13" s="3" customFormat="1" ht="12.75" x14ac:dyDescent="0.2">
      <c r="A12702" s="62" t="s">
        <v>31</v>
      </c>
      <c r="B12702" s="62" t="s">
        <v>871</v>
      </c>
      <c r="C12702" s="63">
        <v>10</v>
      </c>
      <c r="D12702" s="62" t="s">
        <v>13490</v>
      </c>
      <c r="E12702" s="62" t="s">
        <v>11054</v>
      </c>
      <c r="F12702" s="69">
        <v>12171508</v>
      </c>
      <c r="G12702" s="62" t="s">
        <v>13633</v>
      </c>
      <c r="H12702" s="62">
        <v>3</v>
      </c>
      <c r="I12702" s="62">
        <v>6</v>
      </c>
      <c r="J12702" s="70">
        <v>20</v>
      </c>
      <c r="K12702" s="71">
        <v>1800000</v>
      </c>
      <c r="L12702" s="72" t="s">
        <v>1759</v>
      </c>
      <c r="M12702" s="72" t="s">
        <v>254</v>
      </c>
    </row>
    <row r="12703" spans="1:13" s="3" customFormat="1" ht="12.75" x14ac:dyDescent="0.2">
      <c r="A12703" s="62" t="s">
        <v>31</v>
      </c>
      <c r="B12703" s="62" t="s">
        <v>871</v>
      </c>
      <c r="C12703" s="63">
        <v>10</v>
      </c>
      <c r="D12703" s="64" t="s">
        <v>13490</v>
      </c>
      <c r="E12703" s="64" t="s">
        <v>11055</v>
      </c>
      <c r="F12703" s="65">
        <v>12171508</v>
      </c>
      <c r="G12703" s="64" t="s">
        <v>13633</v>
      </c>
      <c r="H12703" s="64">
        <v>3</v>
      </c>
      <c r="I12703" s="64">
        <v>6</v>
      </c>
      <c r="J12703" s="66">
        <v>20</v>
      </c>
      <c r="K12703" s="67">
        <v>1800000</v>
      </c>
      <c r="L12703" s="68" t="s">
        <v>1759</v>
      </c>
      <c r="M12703" s="68" t="s">
        <v>254</v>
      </c>
    </row>
    <row r="12704" spans="1:13" s="3" customFormat="1" ht="12.75" x14ac:dyDescent="0.2">
      <c r="A12704" s="62" t="s">
        <v>31</v>
      </c>
      <c r="B12704" s="62" t="s">
        <v>871</v>
      </c>
      <c r="C12704" s="63">
        <v>10</v>
      </c>
      <c r="D12704" s="62" t="s">
        <v>13490</v>
      </c>
      <c r="E12704" s="62" t="s">
        <v>11056</v>
      </c>
      <c r="F12704" s="69">
        <v>12171508</v>
      </c>
      <c r="G12704" s="62" t="s">
        <v>13633</v>
      </c>
      <c r="H12704" s="62">
        <v>3</v>
      </c>
      <c r="I12704" s="62">
        <v>6</v>
      </c>
      <c r="J12704" s="70">
        <v>20</v>
      </c>
      <c r="K12704" s="71">
        <v>1800000</v>
      </c>
      <c r="L12704" s="72" t="s">
        <v>1759</v>
      </c>
      <c r="M12704" s="72" t="s">
        <v>254</v>
      </c>
    </row>
    <row r="12705" spans="1:13" s="3" customFormat="1" ht="12.75" x14ac:dyDescent="0.2">
      <c r="A12705" s="62" t="s">
        <v>31</v>
      </c>
      <c r="B12705" s="62" t="s">
        <v>221</v>
      </c>
      <c r="C12705" s="63">
        <v>10</v>
      </c>
      <c r="D12705" s="64" t="s">
        <v>13382</v>
      </c>
      <c r="E12705" s="64" t="s">
        <v>11057</v>
      </c>
      <c r="F12705" s="65">
        <v>23131500</v>
      </c>
      <c r="G12705" s="64" t="s">
        <v>13633</v>
      </c>
      <c r="H12705" s="64">
        <v>3</v>
      </c>
      <c r="I12705" s="64">
        <v>6</v>
      </c>
      <c r="J12705" s="66">
        <v>3</v>
      </c>
      <c r="K12705" s="67">
        <v>90000</v>
      </c>
      <c r="L12705" s="68" t="s">
        <v>1759</v>
      </c>
      <c r="M12705" s="68" t="s">
        <v>254</v>
      </c>
    </row>
    <row r="12706" spans="1:13" s="3" customFormat="1" ht="12.75" x14ac:dyDescent="0.2">
      <c r="A12706" s="62" t="s">
        <v>31</v>
      </c>
      <c r="B12706" s="62" t="s">
        <v>221</v>
      </c>
      <c r="C12706" s="63">
        <v>10</v>
      </c>
      <c r="D12706" s="62" t="s">
        <v>13382</v>
      </c>
      <c r="E12706" s="62" t="s">
        <v>11058</v>
      </c>
      <c r="F12706" s="69">
        <v>86131502</v>
      </c>
      <c r="G12706" s="62" t="s">
        <v>13633</v>
      </c>
      <c r="H12706" s="62">
        <v>3</v>
      </c>
      <c r="I12706" s="62">
        <v>6</v>
      </c>
      <c r="J12706" s="70">
        <v>1</v>
      </c>
      <c r="K12706" s="71">
        <v>120000</v>
      </c>
      <c r="L12706" s="72" t="s">
        <v>1760</v>
      </c>
      <c r="M12706" s="72" t="s">
        <v>254</v>
      </c>
    </row>
    <row r="12707" spans="1:13" s="3" customFormat="1" ht="12.75" x14ac:dyDescent="0.2">
      <c r="A12707" s="62" t="s">
        <v>31</v>
      </c>
      <c r="B12707" s="62" t="s">
        <v>1792</v>
      </c>
      <c r="C12707" s="63">
        <v>10</v>
      </c>
      <c r="D12707" s="64" t="s">
        <v>13551</v>
      </c>
      <c r="E12707" s="64" t="s">
        <v>15241</v>
      </c>
      <c r="F12707" s="65">
        <v>20121445</v>
      </c>
      <c r="G12707" s="64" t="s">
        <v>13633</v>
      </c>
      <c r="H12707" s="64">
        <v>3</v>
      </c>
      <c r="I12707" s="64">
        <v>6</v>
      </c>
      <c r="J12707" s="66">
        <v>1</v>
      </c>
      <c r="K12707" s="67">
        <v>750000</v>
      </c>
      <c r="L12707" s="68" t="s">
        <v>15</v>
      </c>
      <c r="M12707" s="68" t="s">
        <v>254</v>
      </c>
    </row>
    <row r="12708" spans="1:13" s="3" customFormat="1" ht="12.75" x14ac:dyDescent="0.2">
      <c r="A12708" s="62" t="s">
        <v>31</v>
      </c>
      <c r="B12708" s="62" t="s">
        <v>219</v>
      </c>
      <c r="C12708" s="63">
        <v>10</v>
      </c>
      <c r="D12708" s="62" t="s">
        <v>13379</v>
      </c>
      <c r="E12708" s="62" t="s">
        <v>6059</v>
      </c>
      <c r="F12708" s="69">
        <v>39121409</v>
      </c>
      <c r="G12708" s="62" t="s">
        <v>13633</v>
      </c>
      <c r="H12708" s="62">
        <v>3</v>
      </c>
      <c r="I12708" s="62">
        <v>6</v>
      </c>
      <c r="J12708" s="70">
        <v>15</v>
      </c>
      <c r="K12708" s="71">
        <v>167850</v>
      </c>
      <c r="L12708" s="72" t="s">
        <v>15</v>
      </c>
      <c r="M12708" s="72" t="s">
        <v>254</v>
      </c>
    </row>
    <row r="12709" spans="1:13" s="3" customFormat="1" ht="12.75" x14ac:dyDescent="0.2">
      <c r="A12709" s="62" t="s">
        <v>31</v>
      </c>
      <c r="B12709" s="62" t="s">
        <v>219</v>
      </c>
      <c r="C12709" s="63">
        <v>10</v>
      </c>
      <c r="D12709" s="64" t="s">
        <v>13379</v>
      </c>
      <c r="E12709" s="64" t="s">
        <v>15242</v>
      </c>
      <c r="F12709" s="65">
        <v>39121409</v>
      </c>
      <c r="G12709" s="64" t="s">
        <v>13633</v>
      </c>
      <c r="H12709" s="64">
        <v>3</v>
      </c>
      <c r="I12709" s="64">
        <v>6</v>
      </c>
      <c r="J12709" s="66">
        <v>20</v>
      </c>
      <c r="K12709" s="67">
        <v>1088400</v>
      </c>
      <c r="L12709" s="68" t="s">
        <v>15</v>
      </c>
      <c r="M12709" s="68" t="s">
        <v>254</v>
      </c>
    </row>
    <row r="12710" spans="1:13" s="3" customFormat="1" ht="12.75" x14ac:dyDescent="0.2">
      <c r="A12710" s="62" t="s">
        <v>31</v>
      </c>
      <c r="B12710" s="62" t="s">
        <v>1792</v>
      </c>
      <c r="C12710" s="63">
        <v>10</v>
      </c>
      <c r="D12710" s="62" t="s">
        <v>13551</v>
      </c>
      <c r="E12710" s="62" t="s">
        <v>11059</v>
      </c>
      <c r="F12710" s="69">
        <v>39121409</v>
      </c>
      <c r="G12710" s="62" t="s">
        <v>13633</v>
      </c>
      <c r="H12710" s="62">
        <v>3</v>
      </c>
      <c r="I12710" s="62">
        <v>6</v>
      </c>
      <c r="J12710" s="70">
        <v>4</v>
      </c>
      <c r="K12710" s="71">
        <v>72000</v>
      </c>
      <c r="L12710" s="72" t="s">
        <v>15</v>
      </c>
      <c r="M12710" s="72" t="s">
        <v>254</v>
      </c>
    </row>
    <row r="12711" spans="1:13" s="3" customFormat="1" ht="12.75" x14ac:dyDescent="0.2">
      <c r="A12711" s="62" t="s">
        <v>31</v>
      </c>
      <c r="B12711" s="62" t="s">
        <v>1792</v>
      </c>
      <c r="C12711" s="63">
        <v>10</v>
      </c>
      <c r="D12711" s="64" t="s">
        <v>13551</v>
      </c>
      <c r="E12711" s="64" t="s">
        <v>11060</v>
      </c>
      <c r="F12711" s="65">
        <v>39121409</v>
      </c>
      <c r="G12711" s="64" t="s">
        <v>13633</v>
      </c>
      <c r="H12711" s="64">
        <v>3</v>
      </c>
      <c r="I12711" s="64">
        <v>6</v>
      </c>
      <c r="J12711" s="66">
        <v>4</v>
      </c>
      <c r="K12711" s="67">
        <v>72000</v>
      </c>
      <c r="L12711" s="68" t="s">
        <v>15</v>
      </c>
      <c r="M12711" s="68" t="s">
        <v>254</v>
      </c>
    </row>
    <row r="12712" spans="1:13" s="3" customFormat="1" ht="12.75" x14ac:dyDescent="0.2">
      <c r="A12712" s="62" t="s">
        <v>31</v>
      </c>
      <c r="B12712" s="62" t="s">
        <v>1792</v>
      </c>
      <c r="C12712" s="63">
        <v>10</v>
      </c>
      <c r="D12712" s="62" t="s">
        <v>13551</v>
      </c>
      <c r="E12712" s="62" t="s">
        <v>11061</v>
      </c>
      <c r="F12712" s="69">
        <v>39121409</v>
      </c>
      <c r="G12712" s="62" t="s">
        <v>13633</v>
      </c>
      <c r="H12712" s="62">
        <v>3</v>
      </c>
      <c r="I12712" s="62">
        <v>6</v>
      </c>
      <c r="J12712" s="70">
        <v>3</v>
      </c>
      <c r="K12712" s="71">
        <v>96000</v>
      </c>
      <c r="L12712" s="72" t="s">
        <v>15</v>
      </c>
      <c r="M12712" s="72" t="s">
        <v>254</v>
      </c>
    </row>
    <row r="12713" spans="1:13" s="3" customFormat="1" ht="12.75" x14ac:dyDescent="0.2">
      <c r="A12713" s="62" t="s">
        <v>31</v>
      </c>
      <c r="B12713" s="62" t="s">
        <v>1792</v>
      </c>
      <c r="C12713" s="63">
        <v>10</v>
      </c>
      <c r="D12713" s="64" t="s">
        <v>13551</v>
      </c>
      <c r="E12713" s="64" t="s">
        <v>11062</v>
      </c>
      <c r="F12713" s="65">
        <v>39121409</v>
      </c>
      <c r="G12713" s="64" t="s">
        <v>13633</v>
      </c>
      <c r="H12713" s="64">
        <v>3</v>
      </c>
      <c r="I12713" s="64">
        <v>6</v>
      </c>
      <c r="J12713" s="66">
        <v>4</v>
      </c>
      <c r="K12713" s="67">
        <v>36000</v>
      </c>
      <c r="L12713" s="68" t="s">
        <v>15</v>
      </c>
      <c r="M12713" s="68" t="s">
        <v>254</v>
      </c>
    </row>
    <row r="12714" spans="1:13" s="3" customFormat="1" ht="12.75" x14ac:dyDescent="0.2">
      <c r="A12714" s="62" t="s">
        <v>31</v>
      </c>
      <c r="B12714" s="62" t="s">
        <v>1792</v>
      </c>
      <c r="C12714" s="63">
        <v>10</v>
      </c>
      <c r="D12714" s="62" t="s">
        <v>13551</v>
      </c>
      <c r="E12714" s="62" t="s">
        <v>11063</v>
      </c>
      <c r="F12714" s="69">
        <v>39121409</v>
      </c>
      <c r="G12714" s="62" t="s">
        <v>13633</v>
      </c>
      <c r="H12714" s="62">
        <v>3</v>
      </c>
      <c r="I12714" s="62">
        <v>6</v>
      </c>
      <c r="J12714" s="70">
        <v>4</v>
      </c>
      <c r="K12714" s="71">
        <v>60000</v>
      </c>
      <c r="L12714" s="72" t="s">
        <v>15</v>
      </c>
      <c r="M12714" s="72" t="s">
        <v>254</v>
      </c>
    </row>
    <row r="12715" spans="1:13" s="3" customFormat="1" ht="12.75" x14ac:dyDescent="0.2">
      <c r="A12715" s="62" t="s">
        <v>31</v>
      </c>
      <c r="B12715" s="62" t="s">
        <v>479</v>
      </c>
      <c r="C12715" s="63">
        <v>10</v>
      </c>
      <c r="D12715" s="64" t="s">
        <v>13444</v>
      </c>
      <c r="E12715" s="64" t="s">
        <v>11064</v>
      </c>
      <c r="F12715" s="65">
        <v>39121409</v>
      </c>
      <c r="G12715" s="64" t="s">
        <v>13633</v>
      </c>
      <c r="H12715" s="64">
        <v>3</v>
      </c>
      <c r="I12715" s="64">
        <v>6</v>
      </c>
      <c r="J12715" s="66">
        <v>80</v>
      </c>
      <c r="K12715" s="67">
        <v>139200</v>
      </c>
      <c r="L12715" s="68" t="s">
        <v>15</v>
      </c>
      <c r="M12715" s="68" t="s">
        <v>254</v>
      </c>
    </row>
    <row r="12716" spans="1:13" s="3" customFormat="1" ht="12.75" x14ac:dyDescent="0.2">
      <c r="A12716" s="62" t="s">
        <v>31</v>
      </c>
      <c r="B12716" s="62" t="s">
        <v>479</v>
      </c>
      <c r="C12716" s="63">
        <v>10</v>
      </c>
      <c r="D12716" s="62" t="s">
        <v>13444</v>
      </c>
      <c r="E12716" s="62" t="s">
        <v>11065</v>
      </c>
      <c r="F12716" s="69">
        <v>39121409</v>
      </c>
      <c r="G12716" s="62" t="s">
        <v>13633</v>
      </c>
      <c r="H12716" s="62">
        <v>3</v>
      </c>
      <c r="I12716" s="62">
        <v>6</v>
      </c>
      <c r="J12716" s="70">
        <v>80</v>
      </c>
      <c r="K12716" s="71">
        <v>220800</v>
      </c>
      <c r="L12716" s="72" t="s">
        <v>15</v>
      </c>
      <c r="M12716" s="72" t="s">
        <v>254</v>
      </c>
    </row>
    <row r="12717" spans="1:13" s="3" customFormat="1" ht="12.75" x14ac:dyDescent="0.2">
      <c r="A12717" s="62" t="s">
        <v>31</v>
      </c>
      <c r="B12717" s="62" t="s">
        <v>1804</v>
      </c>
      <c r="C12717" s="63">
        <v>10</v>
      </c>
      <c r="D12717" s="64" t="s">
        <v>13563</v>
      </c>
      <c r="E12717" s="64" t="s">
        <v>11066</v>
      </c>
      <c r="F12717" s="65">
        <v>39121013</v>
      </c>
      <c r="G12717" s="64" t="s">
        <v>13633</v>
      </c>
      <c r="H12717" s="64">
        <v>3</v>
      </c>
      <c r="I12717" s="64">
        <v>6</v>
      </c>
      <c r="J12717" s="66">
        <v>1</v>
      </c>
      <c r="K12717" s="67">
        <v>4600000</v>
      </c>
      <c r="L12717" s="68" t="s">
        <v>15</v>
      </c>
      <c r="M12717" s="68" t="s">
        <v>254</v>
      </c>
    </row>
    <row r="12718" spans="1:13" s="3" customFormat="1" ht="12.75" x14ac:dyDescent="0.2">
      <c r="A12718" s="62" t="s">
        <v>31</v>
      </c>
      <c r="B12718" s="62" t="s">
        <v>219</v>
      </c>
      <c r="C12718" s="63">
        <v>10</v>
      </c>
      <c r="D12718" s="62" t="s">
        <v>13379</v>
      </c>
      <c r="E12718" s="62" t="s">
        <v>11067</v>
      </c>
      <c r="F12718" s="69">
        <v>27112822</v>
      </c>
      <c r="G12718" s="62" t="s">
        <v>13633</v>
      </c>
      <c r="H12718" s="62">
        <v>3</v>
      </c>
      <c r="I12718" s="62">
        <v>8</v>
      </c>
      <c r="J12718" s="70">
        <v>2</v>
      </c>
      <c r="K12718" s="71">
        <v>30000</v>
      </c>
      <c r="L12718" s="72" t="s">
        <v>15</v>
      </c>
      <c r="M12718" s="72" t="s">
        <v>254</v>
      </c>
    </row>
    <row r="12719" spans="1:13" s="3" customFormat="1" ht="12.75" x14ac:dyDescent="0.2">
      <c r="A12719" s="62" t="s">
        <v>31</v>
      </c>
      <c r="B12719" s="62" t="s">
        <v>219</v>
      </c>
      <c r="C12719" s="63">
        <v>10</v>
      </c>
      <c r="D12719" s="64" t="s">
        <v>13379</v>
      </c>
      <c r="E12719" s="64" t="s">
        <v>11068</v>
      </c>
      <c r="F12719" s="65">
        <v>27112822</v>
      </c>
      <c r="G12719" s="64" t="s">
        <v>13633</v>
      </c>
      <c r="H12719" s="64">
        <v>3</v>
      </c>
      <c r="I12719" s="64">
        <v>8</v>
      </c>
      <c r="J12719" s="66">
        <v>2</v>
      </c>
      <c r="K12719" s="67">
        <v>30000</v>
      </c>
      <c r="L12719" s="68" t="s">
        <v>15</v>
      </c>
      <c r="M12719" s="68" t="s">
        <v>254</v>
      </c>
    </row>
    <row r="12720" spans="1:13" s="3" customFormat="1" ht="12.75" x14ac:dyDescent="0.2">
      <c r="A12720" s="62" t="s">
        <v>31</v>
      </c>
      <c r="B12720" s="62" t="s">
        <v>219</v>
      </c>
      <c r="C12720" s="63">
        <v>10</v>
      </c>
      <c r="D12720" s="62" t="s">
        <v>13379</v>
      </c>
      <c r="E12720" s="62" t="s">
        <v>11069</v>
      </c>
      <c r="F12720" s="69">
        <v>27112822</v>
      </c>
      <c r="G12720" s="62" t="s">
        <v>13633</v>
      </c>
      <c r="H12720" s="62">
        <v>3</v>
      </c>
      <c r="I12720" s="62">
        <v>8</v>
      </c>
      <c r="J12720" s="70">
        <v>2</v>
      </c>
      <c r="K12720" s="71">
        <v>30000</v>
      </c>
      <c r="L12720" s="72" t="s">
        <v>15</v>
      </c>
      <c r="M12720" s="72" t="s">
        <v>254</v>
      </c>
    </row>
    <row r="12721" spans="1:13" s="3" customFormat="1" ht="12.75" x14ac:dyDescent="0.2">
      <c r="A12721" s="62" t="s">
        <v>31</v>
      </c>
      <c r="B12721" s="62" t="s">
        <v>339</v>
      </c>
      <c r="C12721" s="63">
        <v>10</v>
      </c>
      <c r="D12721" s="64" t="s">
        <v>13386</v>
      </c>
      <c r="E12721" s="64" t="s">
        <v>11070</v>
      </c>
      <c r="F12721" s="65">
        <v>31151503</v>
      </c>
      <c r="G12721" s="64" t="s">
        <v>13633</v>
      </c>
      <c r="H12721" s="64">
        <v>3</v>
      </c>
      <c r="I12721" s="64">
        <v>6</v>
      </c>
      <c r="J12721" s="66">
        <v>2</v>
      </c>
      <c r="K12721" s="67">
        <v>800000</v>
      </c>
      <c r="L12721" s="68" t="s">
        <v>15</v>
      </c>
      <c r="M12721" s="68" t="s">
        <v>254</v>
      </c>
    </row>
    <row r="12722" spans="1:13" s="3" customFormat="1" ht="12.75" x14ac:dyDescent="0.2">
      <c r="A12722" s="62" t="s">
        <v>31</v>
      </c>
      <c r="B12722" s="62" t="s">
        <v>219</v>
      </c>
      <c r="C12722" s="63">
        <v>10</v>
      </c>
      <c r="D12722" s="62" t="s">
        <v>13379</v>
      </c>
      <c r="E12722" s="62" t="s">
        <v>11071</v>
      </c>
      <c r="F12722" s="69">
        <v>23101508</v>
      </c>
      <c r="G12722" s="62" t="s">
        <v>13633</v>
      </c>
      <c r="H12722" s="62">
        <v>3</v>
      </c>
      <c r="I12722" s="62">
        <v>8</v>
      </c>
      <c r="J12722" s="70">
        <v>1</v>
      </c>
      <c r="K12722" s="71">
        <v>270000</v>
      </c>
      <c r="L12722" s="72" t="s">
        <v>15</v>
      </c>
      <c r="M12722" s="72" t="s">
        <v>254</v>
      </c>
    </row>
    <row r="12723" spans="1:13" s="3" customFormat="1" ht="12.75" x14ac:dyDescent="0.2">
      <c r="A12723" s="62" t="s">
        <v>31</v>
      </c>
      <c r="B12723" s="62" t="s">
        <v>219</v>
      </c>
      <c r="C12723" s="63">
        <v>10</v>
      </c>
      <c r="D12723" s="64" t="s">
        <v>13379</v>
      </c>
      <c r="E12723" s="64" t="s">
        <v>11072</v>
      </c>
      <c r="F12723" s="65">
        <v>23101508</v>
      </c>
      <c r="G12723" s="64" t="s">
        <v>13633</v>
      </c>
      <c r="H12723" s="64">
        <v>3</v>
      </c>
      <c r="I12723" s="64">
        <v>8</v>
      </c>
      <c r="J12723" s="66">
        <v>1</v>
      </c>
      <c r="K12723" s="67">
        <v>110850.00000000001</v>
      </c>
      <c r="L12723" s="68" t="s">
        <v>15</v>
      </c>
      <c r="M12723" s="68" t="s">
        <v>254</v>
      </c>
    </row>
    <row r="12724" spans="1:13" s="3" customFormat="1" ht="12.75" x14ac:dyDescent="0.2">
      <c r="A12724" s="62" t="s">
        <v>31</v>
      </c>
      <c r="B12724" s="62" t="s">
        <v>216</v>
      </c>
      <c r="C12724" s="63">
        <v>10</v>
      </c>
      <c r="D12724" s="62" t="s">
        <v>13377</v>
      </c>
      <c r="E12724" s="62" t="s">
        <v>11073</v>
      </c>
      <c r="F12724" s="69">
        <v>39121409</v>
      </c>
      <c r="G12724" s="62" t="s">
        <v>13633</v>
      </c>
      <c r="H12724" s="62">
        <v>3</v>
      </c>
      <c r="I12724" s="62">
        <v>6</v>
      </c>
      <c r="J12724" s="70">
        <v>100</v>
      </c>
      <c r="K12724" s="71">
        <v>150000</v>
      </c>
      <c r="L12724" s="72" t="s">
        <v>15</v>
      </c>
      <c r="M12724" s="72" t="s">
        <v>254</v>
      </c>
    </row>
    <row r="12725" spans="1:13" s="3" customFormat="1" ht="12.75" x14ac:dyDescent="0.2">
      <c r="A12725" s="62" t="s">
        <v>31</v>
      </c>
      <c r="B12725" s="62" t="s">
        <v>216</v>
      </c>
      <c r="C12725" s="63">
        <v>10</v>
      </c>
      <c r="D12725" s="64" t="s">
        <v>13377</v>
      </c>
      <c r="E12725" s="64" t="s">
        <v>11074</v>
      </c>
      <c r="F12725" s="65">
        <v>39121409</v>
      </c>
      <c r="G12725" s="64" t="s">
        <v>13633</v>
      </c>
      <c r="H12725" s="64">
        <v>3</v>
      </c>
      <c r="I12725" s="64">
        <v>6</v>
      </c>
      <c r="J12725" s="66">
        <v>100</v>
      </c>
      <c r="K12725" s="67">
        <v>60000</v>
      </c>
      <c r="L12725" s="68" t="s">
        <v>15</v>
      </c>
      <c r="M12725" s="68" t="s">
        <v>254</v>
      </c>
    </row>
    <row r="12726" spans="1:13" s="3" customFormat="1" ht="12.75" x14ac:dyDescent="0.2">
      <c r="A12726" s="62" t="s">
        <v>31</v>
      </c>
      <c r="B12726" s="62" t="s">
        <v>216</v>
      </c>
      <c r="C12726" s="63">
        <v>10</v>
      </c>
      <c r="D12726" s="62" t="s">
        <v>13377</v>
      </c>
      <c r="E12726" s="62" t="s">
        <v>11075</v>
      </c>
      <c r="F12726" s="69">
        <v>39121409</v>
      </c>
      <c r="G12726" s="62" t="s">
        <v>13633</v>
      </c>
      <c r="H12726" s="62">
        <v>3</v>
      </c>
      <c r="I12726" s="62">
        <v>6</v>
      </c>
      <c r="J12726" s="70">
        <v>3</v>
      </c>
      <c r="K12726" s="71">
        <v>63000</v>
      </c>
      <c r="L12726" s="72" t="s">
        <v>15</v>
      </c>
      <c r="M12726" s="72" t="s">
        <v>254</v>
      </c>
    </row>
    <row r="12727" spans="1:13" s="3" customFormat="1" ht="12.75" x14ac:dyDescent="0.2">
      <c r="A12727" s="62" t="s">
        <v>31</v>
      </c>
      <c r="B12727" s="62" t="s">
        <v>268</v>
      </c>
      <c r="C12727" s="63">
        <v>10</v>
      </c>
      <c r="D12727" s="64" t="s">
        <v>13385</v>
      </c>
      <c r="E12727" s="64" t="s">
        <v>11076</v>
      </c>
      <c r="F12727" s="65">
        <v>53131608</v>
      </c>
      <c r="G12727" s="64" t="s">
        <v>13633</v>
      </c>
      <c r="H12727" s="64">
        <v>2</v>
      </c>
      <c r="I12727" s="64">
        <v>6</v>
      </c>
      <c r="J12727" s="66">
        <v>20</v>
      </c>
      <c r="K12727" s="67">
        <v>1937400</v>
      </c>
      <c r="L12727" s="68" t="s">
        <v>1760</v>
      </c>
      <c r="M12727" s="68" t="s">
        <v>254</v>
      </c>
    </row>
    <row r="12728" spans="1:13" s="3" customFormat="1" ht="12.75" x14ac:dyDescent="0.2">
      <c r="A12728" s="62" t="s">
        <v>31</v>
      </c>
      <c r="B12728" s="62" t="s">
        <v>219</v>
      </c>
      <c r="C12728" s="63">
        <v>10</v>
      </c>
      <c r="D12728" s="62" t="s">
        <v>13379</v>
      </c>
      <c r="E12728" s="62" t="s">
        <v>11077</v>
      </c>
      <c r="F12728" s="69">
        <v>53141506</v>
      </c>
      <c r="G12728" s="62" t="s">
        <v>13633</v>
      </c>
      <c r="H12728" s="62">
        <v>3</v>
      </c>
      <c r="I12728" s="62">
        <v>6</v>
      </c>
      <c r="J12728" s="70">
        <v>20</v>
      </c>
      <c r="K12728" s="71">
        <v>40000</v>
      </c>
      <c r="L12728" s="72" t="s">
        <v>15</v>
      </c>
      <c r="M12728" s="72" t="s">
        <v>254</v>
      </c>
    </row>
    <row r="12729" spans="1:13" s="3" customFormat="1" ht="12.75" x14ac:dyDescent="0.2">
      <c r="A12729" s="62" t="s">
        <v>31</v>
      </c>
      <c r="B12729" s="62" t="s">
        <v>219</v>
      </c>
      <c r="C12729" s="63">
        <v>10</v>
      </c>
      <c r="D12729" s="64" t="s">
        <v>13379</v>
      </c>
      <c r="E12729" s="64" t="s">
        <v>11078</v>
      </c>
      <c r="F12729" s="65">
        <v>27111729</v>
      </c>
      <c r="G12729" s="64" t="s">
        <v>13633</v>
      </c>
      <c r="H12729" s="64">
        <v>3</v>
      </c>
      <c r="I12729" s="64">
        <v>8</v>
      </c>
      <c r="J12729" s="66">
        <v>1</v>
      </c>
      <c r="K12729" s="67">
        <v>18000</v>
      </c>
      <c r="L12729" s="68" t="s">
        <v>15</v>
      </c>
      <c r="M12729" s="68" t="s">
        <v>254</v>
      </c>
    </row>
    <row r="12730" spans="1:13" s="3" customFormat="1" ht="12.75" x14ac:dyDescent="0.2">
      <c r="A12730" s="62" t="s">
        <v>31</v>
      </c>
      <c r="B12730" s="62" t="s">
        <v>219</v>
      </c>
      <c r="C12730" s="63">
        <v>10</v>
      </c>
      <c r="D12730" s="62" t="s">
        <v>13379</v>
      </c>
      <c r="E12730" s="62" t="s">
        <v>11079</v>
      </c>
      <c r="F12730" s="69">
        <v>27111729</v>
      </c>
      <c r="G12730" s="62" t="s">
        <v>13633</v>
      </c>
      <c r="H12730" s="62">
        <v>3</v>
      </c>
      <c r="I12730" s="62">
        <v>8</v>
      </c>
      <c r="J12730" s="70">
        <v>2</v>
      </c>
      <c r="K12730" s="71">
        <v>150000</v>
      </c>
      <c r="L12730" s="72" t="s">
        <v>15</v>
      </c>
      <c r="M12730" s="72" t="s">
        <v>254</v>
      </c>
    </row>
    <row r="12731" spans="1:13" s="3" customFormat="1" ht="12.75" x14ac:dyDescent="0.2">
      <c r="A12731" s="62" t="s">
        <v>31</v>
      </c>
      <c r="B12731" s="62" t="s">
        <v>219</v>
      </c>
      <c r="C12731" s="63">
        <v>10</v>
      </c>
      <c r="D12731" s="64" t="s">
        <v>13379</v>
      </c>
      <c r="E12731" s="64" t="s">
        <v>11080</v>
      </c>
      <c r="F12731" s="65">
        <v>27112838</v>
      </c>
      <c r="G12731" s="64" t="s">
        <v>13633</v>
      </c>
      <c r="H12731" s="64">
        <v>3</v>
      </c>
      <c r="I12731" s="64">
        <v>6</v>
      </c>
      <c r="J12731" s="66">
        <v>20</v>
      </c>
      <c r="K12731" s="67">
        <v>500000</v>
      </c>
      <c r="L12731" s="68" t="s">
        <v>15</v>
      </c>
      <c r="M12731" s="68" t="s">
        <v>254</v>
      </c>
    </row>
    <row r="12732" spans="1:13" s="3" customFormat="1" ht="12.75" x14ac:dyDescent="0.2">
      <c r="A12732" s="62" t="s">
        <v>31</v>
      </c>
      <c r="B12732" s="62" t="s">
        <v>216</v>
      </c>
      <c r="C12732" s="63">
        <v>10</v>
      </c>
      <c r="D12732" s="62" t="s">
        <v>13377</v>
      </c>
      <c r="E12732" s="62" t="s">
        <v>11081</v>
      </c>
      <c r="F12732" s="69">
        <v>39121409</v>
      </c>
      <c r="G12732" s="62" t="s">
        <v>13633</v>
      </c>
      <c r="H12732" s="62">
        <v>3</v>
      </c>
      <c r="I12732" s="62">
        <v>6</v>
      </c>
      <c r="J12732" s="70">
        <v>40</v>
      </c>
      <c r="K12732" s="71">
        <v>60000</v>
      </c>
      <c r="L12732" s="72" t="s">
        <v>15</v>
      </c>
      <c r="M12732" s="72" t="s">
        <v>254</v>
      </c>
    </row>
    <row r="12733" spans="1:13" s="3" customFormat="1" ht="12.75" x14ac:dyDescent="0.2">
      <c r="A12733" s="62" t="s">
        <v>31</v>
      </c>
      <c r="B12733" s="62" t="s">
        <v>216</v>
      </c>
      <c r="C12733" s="63">
        <v>10</v>
      </c>
      <c r="D12733" s="64" t="s">
        <v>13377</v>
      </c>
      <c r="E12733" s="64" t="s">
        <v>11082</v>
      </c>
      <c r="F12733" s="65">
        <v>39121409</v>
      </c>
      <c r="G12733" s="64" t="s">
        <v>13633</v>
      </c>
      <c r="H12733" s="64">
        <v>3</v>
      </c>
      <c r="I12733" s="64">
        <v>6</v>
      </c>
      <c r="J12733" s="66">
        <v>40</v>
      </c>
      <c r="K12733" s="67">
        <v>60000</v>
      </c>
      <c r="L12733" s="68" t="s">
        <v>15</v>
      </c>
      <c r="M12733" s="68" t="s">
        <v>254</v>
      </c>
    </row>
    <row r="12734" spans="1:13" s="3" customFormat="1" ht="12.75" x14ac:dyDescent="0.2">
      <c r="A12734" s="62" t="s">
        <v>31</v>
      </c>
      <c r="B12734" s="62" t="s">
        <v>216</v>
      </c>
      <c r="C12734" s="63">
        <v>10</v>
      </c>
      <c r="D12734" s="62" t="s">
        <v>13377</v>
      </c>
      <c r="E12734" s="62" t="s">
        <v>15243</v>
      </c>
      <c r="F12734" s="69">
        <v>13111301</v>
      </c>
      <c r="G12734" s="62" t="s">
        <v>13633</v>
      </c>
      <c r="H12734" s="62">
        <v>3</v>
      </c>
      <c r="I12734" s="62">
        <v>6</v>
      </c>
      <c r="J12734" s="70">
        <v>6</v>
      </c>
      <c r="K12734" s="71">
        <v>2400000</v>
      </c>
      <c r="L12734" s="72" t="s">
        <v>15</v>
      </c>
      <c r="M12734" s="72" t="s">
        <v>254</v>
      </c>
    </row>
    <row r="12735" spans="1:13" s="3" customFormat="1" ht="12.75" x14ac:dyDescent="0.2">
      <c r="A12735" s="62" t="s">
        <v>31</v>
      </c>
      <c r="B12735" s="62" t="s">
        <v>216</v>
      </c>
      <c r="C12735" s="63">
        <v>10</v>
      </c>
      <c r="D12735" s="64" t="s">
        <v>13377</v>
      </c>
      <c r="E12735" s="64" t="s">
        <v>11083</v>
      </c>
      <c r="F12735" s="65">
        <v>13111301</v>
      </c>
      <c r="G12735" s="64" t="s">
        <v>13633</v>
      </c>
      <c r="H12735" s="64">
        <v>3</v>
      </c>
      <c r="I12735" s="64">
        <v>6</v>
      </c>
      <c r="J12735" s="66">
        <v>4</v>
      </c>
      <c r="K12735" s="67">
        <v>240000</v>
      </c>
      <c r="L12735" s="68" t="s">
        <v>15</v>
      </c>
      <c r="M12735" s="68" t="s">
        <v>254</v>
      </c>
    </row>
    <row r="12736" spans="1:13" s="3" customFormat="1" ht="12.75" x14ac:dyDescent="0.2">
      <c r="A12736" s="62" t="s">
        <v>31</v>
      </c>
      <c r="B12736" s="62" t="s">
        <v>855</v>
      </c>
      <c r="C12736" s="63">
        <v>10</v>
      </c>
      <c r="D12736" s="62" t="s">
        <v>13474</v>
      </c>
      <c r="E12736" s="62" t="s">
        <v>11084</v>
      </c>
      <c r="F12736" s="69">
        <v>39121440</v>
      </c>
      <c r="G12736" s="62" t="s">
        <v>13633</v>
      </c>
      <c r="H12736" s="62">
        <v>3</v>
      </c>
      <c r="I12736" s="62">
        <v>8</v>
      </c>
      <c r="J12736" s="70">
        <v>2</v>
      </c>
      <c r="K12736" s="71">
        <v>700000</v>
      </c>
      <c r="L12736" s="72" t="s">
        <v>15</v>
      </c>
      <c r="M12736" s="72" t="s">
        <v>254</v>
      </c>
    </row>
    <row r="12737" spans="1:13" s="3" customFormat="1" ht="12.75" x14ac:dyDescent="0.2">
      <c r="A12737" s="62" t="s">
        <v>31</v>
      </c>
      <c r="B12737" s="62" t="s">
        <v>219</v>
      </c>
      <c r="C12737" s="63">
        <v>10</v>
      </c>
      <c r="D12737" s="64" t="s">
        <v>13379</v>
      </c>
      <c r="E12737" s="64" t="s">
        <v>11085</v>
      </c>
      <c r="F12737" s="65">
        <v>27111712</v>
      </c>
      <c r="G12737" s="64" t="s">
        <v>13633</v>
      </c>
      <c r="H12737" s="64">
        <v>3</v>
      </c>
      <c r="I12737" s="64">
        <v>6</v>
      </c>
      <c r="J12737" s="66">
        <v>10</v>
      </c>
      <c r="K12737" s="67">
        <v>90000</v>
      </c>
      <c r="L12737" s="68" t="s">
        <v>15</v>
      </c>
      <c r="M12737" s="68" t="s">
        <v>254</v>
      </c>
    </row>
    <row r="12738" spans="1:13" s="3" customFormat="1" ht="12.75" x14ac:dyDescent="0.2">
      <c r="A12738" s="62" t="s">
        <v>31</v>
      </c>
      <c r="B12738" s="62" t="s">
        <v>219</v>
      </c>
      <c r="C12738" s="63">
        <v>10</v>
      </c>
      <c r="D12738" s="62" t="s">
        <v>13379</v>
      </c>
      <c r="E12738" s="62" t="s">
        <v>11085</v>
      </c>
      <c r="F12738" s="69">
        <v>27111712</v>
      </c>
      <c r="G12738" s="62" t="s">
        <v>13633</v>
      </c>
      <c r="H12738" s="62">
        <v>3</v>
      </c>
      <c r="I12738" s="62">
        <v>6</v>
      </c>
      <c r="J12738" s="70">
        <v>10</v>
      </c>
      <c r="K12738" s="71">
        <v>90000</v>
      </c>
      <c r="L12738" s="72" t="s">
        <v>15</v>
      </c>
      <c r="M12738" s="72" t="s">
        <v>254</v>
      </c>
    </row>
    <row r="12739" spans="1:13" s="3" customFormat="1" ht="12.75" x14ac:dyDescent="0.2">
      <c r="A12739" s="62" t="s">
        <v>31</v>
      </c>
      <c r="B12739" s="62" t="s">
        <v>219</v>
      </c>
      <c r="C12739" s="63">
        <v>10</v>
      </c>
      <c r="D12739" s="64" t="s">
        <v>13379</v>
      </c>
      <c r="E12739" s="64" t="s">
        <v>11085</v>
      </c>
      <c r="F12739" s="65">
        <v>27111712</v>
      </c>
      <c r="G12739" s="64" t="s">
        <v>13633</v>
      </c>
      <c r="H12739" s="64">
        <v>3</v>
      </c>
      <c r="I12739" s="64">
        <v>6</v>
      </c>
      <c r="J12739" s="66">
        <v>10</v>
      </c>
      <c r="K12739" s="67">
        <v>90000</v>
      </c>
      <c r="L12739" s="68" t="s">
        <v>15</v>
      </c>
      <c r="M12739" s="68" t="s">
        <v>254</v>
      </c>
    </row>
    <row r="12740" spans="1:13" s="3" customFormat="1" ht="12.75" x14ac:dyDescent="0.2">
      <c r="A12740" s="62" t="s">
        <v>31</v>
      </c>
      <c r="B12740" s="62" t="s">
        <v>219</v>
      </c>
      <c r="C12740" s="63">
        <v>10</v>
      </c>
      <c r="D12740" s="62" t="s">
        <v>13379</v>
      </c>
      <c r="E12740" s="62" t="s">
        <v>11086</v>
      </c>
      <c r="F12740" s="69">
        <v>27112822</v>
      </c>
      <c r="G12740" s="62" t="s">
        <v>13633</v>
      </c>
      <c r="H12740" s="62">
        <v>3</v>
      </c>
      <c r="I12740" s="62">
        <v>8</v>
      </c>
      <c r="J12740" s="70">
        <v>2</v>
      </c>
      <c r="K12740" s="71">
        <v>100000</v>
      </c>
      <c r="L12740" s="72" t="s">
        <v>15</v>
      </c>
      <c r="M12740" s="72" t="s">
        <v>254</v>
      </c>
    </row>
    <row r="12741" spans="1:13" s="3" customFormat="1" ht="12.75" x14ac:dyDescent="0.2">
      <c r="A12741" s="62" t="s">
        <v>31</v>
      </c>
      <c r="B12741" s="62" t="s">
        <v>456</v>
      </c>
      <c r="C12741" s="63">
        <v>10</v>
      </c>
      <c r="D12741" s="64" t="s">
        <v>13420</v>
      </c>
      <c r="E12741" s="64" t="s">
        <v>11087</v>
      </c>
      <c r="F12741" s="65">
        <v>11151512</v>
      </c>
      <c r="G12741" s="64" t="s">
        <v>13633</v>
      </c>
      <c r="H12741" s="64">
        <v>3</v>
      </c>
      <c r="I12741" s="64">
        <v>6</v>
      </c>
      <c r="J12741" s="66">
        <v>3</v>
      </c>
      <c r="K12741" s="67">
        <v>41850.000000000007</v>
      </c>
      <c r="L12741" s="68" t="s">
        <v>15</v>
      </c>
      <c r="M12741" s="68" t="s">
        <v>254</v>
      </c>
    </row>
    <row r="12742" spans="1:13" s="3" customFormat="1" ht="12.75" x14ac:dyDescent="0.2">
      <c r="A12742" s="62" t="s">
        <v>31</v>
      </c>
      <c r="B12742" s="62" t="s">
        <v>439</v>
      </c>
      <c r="C12742" s="63">
        <v>10</v>
      </c>
      <c r="D12742" s="62" t="s">
        <v>13396</v>
      </c>
      <c r="E12742" s="62" t="s">
        <v>11088</v>
      </c>
      <c r="F12742" s="69">
        <v>11151512</v>
      </c>
      <c r="G12742" s="62" t="s">
        <v>13633</v>
      </c>
      <c r="H12742" s="62">
        <v>3</v>
      </c>
      <c r="I12742" s="62">
        <v>6</v>
      </c>
      <c r="J12742" s="70">
        <v>2</v>
      </c>
      <c r="K12742" s="71">
        <v>70000</v>
      </c>
      <c r="L12742" s="72" t="s">
        <v>15</v>
      </c>
      <c r="M12742" s="72" t="s">
        <v>254</v>
      </c>
    </row>
    <row r="12743" spans="1:13" s="3" customFormat="1" ht="12.75" x14ac:dyDescent="0.2">
      <c r="A12743" s="62" t="s">
        <v>31</v>
      </c>
      <c r="B12743" s="62" t="s">
        <v>219</v>
      </c>
      <c r="C12743" s="63">
        <v>10</v>
      </c>
      <c r="D12743" s="64" t="s">
        <v>13379</v>
      </c>
      <c r="E12743" s="64" t="s">
        <v>11089</v>
      </c>
      <c r="F12743" s="65">
        <v>23271807</v>
      </c>
      <c r="G12743" s="64" t="s">
        <v>13633</v>
      </c>
      <c r="H12743" s="64">
        <v>3</v>
      </c>
      <c r="I12743" s="64">
        <v>6</v>
      </c>
      <c r="J12743" s="66">
        <v>3</v>
      </c>
      <c r="K12743" s="67">
        <v>80700</v>
      </c>
      <c r="L12743" s="68" t="s">
        <v>15</v>
      </c>
      <c r="M12743" s="68" t="s">
        <v>254</v>
      </c>
    </row>
    <row r="12744" spans="1:13" s="3" customFormat="1" ht="12.75" x14ac:dyDescent="0.2">
      <c r="A12744" s="62" t="s">
        <v>31</v>
      </c>
      <c r="B12744" s="62" t="s">
        <v>1783</v>
      </c>
      <c r="C12744" s="63">
        <v>10</v>
      </c>
      <c r="D12744" s="62" t="s">
        <v>13542</v>
      </c>
      <c r="E12744" s="62" t="s">
        <v>11090</v>
      </c>
      <c r="F12744" s="69">
        <v>15111505</v>
      </c>
      <c r="G12744" s="62" t="s">
        <v>13633</v>
      </c>
      <c r="H12744" s="62">
        <v>3</v>
      </c>
      <c r="I12744" s="62">
        <v>6</v>
      </c>
      <c r="J12744" s="70">
        <v>20</v>
      </c>
      <c r="K12744" s="71">
        <v>140000</v>
      </c>
      <c r="L12744" s="72" t="s">
        <v>15</v>
      </c>
      <c r="M12744" s="72" t="s">
        <v>254</v>
      </c>
    </row>
    <row r="12745" spans="1:13" s="3" customFormat="1" ht="12.75" x14ac:dyDescent="0.2">
      <c r="A12745" s="62" t="s">
        <v>31</v>
      </c>
      <c r="B12745" s="62" t="s">
        <v>1773</v>
      </c>
      <c r="C12745" s="63">
        <v>10</v>
      </c>
      <c r="D12745" s="64" t="s">
        <v>13532</v>
      </c>
      <c r="E12745" s="64" t="s">
        <v>11091</v>
      </c>
      <c r="F12745" s="65">
        <v>40151502</v>
      </c>
      <c r="G12745" s="64" t="s">
        <v>13633</v>
      </c>
      <c r="H12745" s="64">
        <v>3</v>
      </c>
      <c r="I12745" s="64">
        <v>8</v>
      </c>
      <c r="J12745" s="66">
        <v>1</v>
      </c>
      <c r="K12745" s="67">
        <v>600000</v>
      </c>
      <c r="L12745" s="68" t="s">
        <v>15</v>
      </c>
      <c r="M12745" s="68" t="s">
        <v>254</v>
      </c>
    </row>
    <row r="12746" spans="1:13" s="3" customFormat="1" ht="12.75" x14ac:dyDescent="0.2">
      <c r="A12746" s="62" t="s">
        <v>31</v>
      </c>
      <c r="B12746" s="62" t="s">
        <v>479</v>
      </c>
      <c r="C12746" s="63">
        <v>10</v>
      </c>
      <c r="D12746" s="62" t="s">
        <v>13444</v>
      </c>
      <c r="E12746" s="62" t="s">
        <v>11092</v>
      </c>
      <c r="F12746" s="69">
        <v>41111507</v>
      </c>
      <c r="G12746" s="62" t="s">
        <v>13633</v>
      </c>
      <c r="H12746" s="62">
        <v>3</v>
      </c>
      <c r="I12746" s="62">
        <v>8</v>
      </c>
      <c r="J12746" s="70">
        <v>2</v>
      </c>
      <c r="K12746" s="71">
        <v>500000</v>
      </c>
      <c r="L12746" s="72" t="s">
        <v>15</v>
      </c>
      <c r="M12746" s="72" t="s">
        <v>254</v>
      </c>
    </row>
    <row r="12747" spans="1:13" s="3" customFormat="1" ht="12.75" x14ac:dyDescent="0.2">
      <c r="A12747" s="62" t="s">
        <v>31</v>
      </c>
      <c r="B12747" s="62" t="s">
        <v>219</v>
      </c>
      <c r="C12747" s="63">
        <v>10</v>
      </c>
      <c r="D12747" s="64" t="s">
        <v>13379</v>
      </c>
      <c r="E12747" s="64" t="s">
        <v>11093</v>
      </c>
      <c r="F12747" s="65">
        <v>20121445</v>
      </c>
      <c r="G12747" s="64" t="s">
        <v>13633</v>
      </c>
      <c r="H12747" s="64">
        <v>3</v>
      </c>
      <c r="I12747" s="64">
        <v>6</v>
      </c>
      <c r="J12747" s="66">
        <v>8</v>
      </c>
      <c r="K12747" s="67">
        <v>320000</v>
      </c>
      <c r="L12747" s="68" t="s">
        <v>15</v>
      </c>
      <c r="M12747" s="68" t="s">
        <v>254</v>
      </c>
    </row>
    <row r="12748" spans="1:13" s="3" customFormat="1" ht="12.75" x14ac:dyDescent="0.2">
      <c r="A12748" s="62" t="s">
        <v>31</v>
      </c>
      <c r="B12748" s="62" t="s">
        <v>464</v>
      </c>
      <c r="C12748" s="63">
        <v>10</v>
      </c>
      <c r="D12748" s="62" t="s">
        <v>13429</v>
      </c>
      <c r="E12748" s="62" t="s">
        <v>11094</v>
      </c>
      <c r="F12748" s="69">
        <v>24101649</v>
      </c>
      <c r="G12748" s="62" t="s">
        <v>13633</v>
      </c>
      <c r="H12748" s="62">
        <v>3</v>
      </c>
      <c r="I12748" s="62">
        <v>8</v>
      </c>
      <c r="J12748" s="70">
        <v>1</v>
      </c>
      <c r="K12748" s="71">
        <v>1300000</v>
      </c>
      <c r="L12748" s="72" t="s">
        <v>15</v>
      </c>
      <c r="M12748" s="72" t="s">
        <v>254</v>
      </c>
    </row>
    <row r="12749" spans="1:13" s="3" customFormat="1" ht="12.75" x14ac:dyDescent="0.2">
      <c r="A12749" s="62" t="s">
        <v>31</v>
      </c>
      <c r="B12749" s="62" t="s">
        <v>222</v>
      </c>
      <c r="C12749" s="63">
        <v>10</v>
      </c>
      <c r="D12749" s="64" t="s">
        <v>13381</v>
      </c>
      <c r="E12749" s="64" t="s">
        <v>11095</v>
      </c>
      <c r="F12749" s="65">
        <v>31211910</v>
      </c>
      <c r="G12749" s="64" t="s">
        <v>13633</v>
      </c>
      <c r="H12749" s="64">
        <v>3</v>
      </c>
      <c r="I12749" s="64">
        <v>6</v>
      </c>
      <c r="J12749" s="66">
        <v>80</v>
      </c>
      <c r="K12749" s="67">
        <v>4800000</v>
      </c>
      <c r="L12749" s="68" t="s">
        <v>15</v>
      </c>
      <c r="M12749" s="68" t="s">
        <v>254</v>
      </c>
    </row>
    <row r="12750" spans="1:13" s="3" customFormat="1" ht="12.75" x14ac:dyDescent="0.2">
      <c r="A12750" s="62" t="s">
        <v>31</v>
      </c>
      <c r="B12750" s="62" t="s">
        <v>219</v>
      </c>
      <c r="C12750" s="63">
        <v>10</v>
      </c>
      <c r="D12750" s="62" t="s">
        <v>13379</v>
      </c>
      <c r="E12750" s="62" t="s">
        <v>11096</v>
      </c>
      <c r="F12750" s="69">
        <v>27112822</v>
      </c>
      <c r="G12750" s="62" t="s">
        <v>13633</v>
      </c>
      <c r="H12750" s="62">
        <v>3</v>
      </c>
      <c r="I12750" s="62">
        <v>8</v>
      </c>
      <c r="J12750" s="70">
        <v>1</v>
      </c>
      <c r="K12750" s="71">
        <v>700000</v>
      </c>
      <c r="L12750" s="72" t="s">
        <v>15</v>
      </c>
      <c r="M12750" s="72" t="s">
        <v>254</v>
      </c>
    </row>
    <row r="12751" spans="1:13" s="3" customFormat="1" ht="12.75" x14ac:dyDescent="0.2">
      <c r="A12751" s="62" t="s">
        <v>31</v>
      </c>
      <c r="B12751" s="62" t="s">
        <v>219</v>
      </c>
      <c r="C12751" s="63">
        <v>10</v>
      </c>
      <c r="D12751" s="64" t="s">
        <v>13379</v>
      </c>
      <c r="E12751" s="64" t="s">
        <v>11097</v>
      </c>
      <c r="F12751" s="65">
        <v>27111729</v>
      </c>
      <c r="G12751" s="64" t="s">
        <v>13633</v>
      </c>
      <c r="H12751" s="64">
        <v>3</v>
      </c>
      <c r="I12751" s="64">
        <v>8</v>
      </c>
      <c r="J12751" s="66">
        <v>1</v>
      </c>
      <c r="K12751" s="67">
        <v>45000000</v>
      </c>
      <c r="L12751" s="68" t="s">
        <v>15</v>
      </c>
      <c r="M12751" s="68" t="s">
        <v>254</v>
      </c>
    </row>
    <row r="12752" spans="1:13" s="3" customFormat="1" ht="12.75" x14ac:dyDescent="0.2">
      <c r="A12752" s="62" t="s">
        <v>31</v>
      </c>
      <c r="B12752" s="62" t="s">
        <v>219</v>
      </c>
      <c r="C12752" s="63">
        <v>10</v>
      </c>
      <c r="D12752" s="62" t="s">
        <v>13379</v>
      </c>
      <c r="E12752" s="62" t="s">
        <v>4774</v>
      </c>
      <c r="F12752" s="69">
        <v>27111552</v>
      </c>
      <c r="G12752" s="62" t="s">
        <v>13633</v>
      </c>
      <c r="H12752" s="62">
        <v>3</v>
      </c>
      <c r="I12752" s="62">
        <v>6</v>
      </c>
      <c r="J12752" s="70">
        <v>30</v>
      </c>
      <c r="K12752" s="71">
        <v>135000</v>
      </c>
      <c r="L12752" s="72" t="s">
        <v>15</v>
      </c>
      <c r="M12752" s="72" t="s">
        <v>254</v>
      </c>
    </row>
    <row r="12753" spans="1:13" s="3" customFormat="1" ht="12.75" x14ac:dyDescent="0.2">
      <c r="A12753" s="62" t="s">
        <v>31</v>
      </c>
      <c r="B12753" s="62" t="s">
        <v>221</v>
      </c>
      <c r="C12753" s="63">
        <v>10</v>
      </c>
      <c r="D12753" s="64" t="s">
        <v>13382</v>
      </c>
      <c r="E12753" s="64" t="s">
        <v>11098</v>
      </c>
      <c r="F12753" s="65">
        <v>12191602</v>
      </c>
      <c r="G12753" s="64" t="s">
        <v>13633</v>
      </c>
      <c r="H12753" s="64">
        <v>3</v>
      </c>
      <c r="I12753" s="64">
        <v>6</v>
      </c>
      <c r="J12753" s="66">
        <v>2</v>
      </c>
      <c r="K12753" s="67">
        <v>640000</v>
      </c>
      <c r="L12753" s="68" t="s">
        <v>15</v>
      </c>
      <c r="M12753" s="68" t="s">
        <v>254</v>
      </c>
    </row>
    <row r="12754" spans="1:13" s="3" customFormat="1" ht="12.75" x14ac:dyDescent="0.2">
      <c r="A12754" s="62" t="s">
        <v>31</v>
      </c>
      <c r="B12754" s="62" t="s">
        <v>221</v>
      </c>
      <c r="C12754" s="63">
        <v>10</v>
      </c>
      <c r="D12754" s="62" t="s">
        <v>13382</v>
      </c>
      <c r="E12754" s="62" t="s">
        <v>11099</v>
      </c>
      <c r="F12754" s="69">
        <v>12191602</v>
      </c>
      <c r="G12754" s="62" t="s">
        <v>13633</v>
      </c>
      <c r="H12754" s="62">
        <v>3</v>
      </c>
      <c r="I12754" s="62">
        <v>6</v>
      </c>
      <c r="J12754" s="70">
        <v>1</v>
      </c>
      <c r="K12754" s="71">
        <v>325000</v>
      </c>
      <c r="L12754" s="72" t="s">
        <v>15</v>
      </c>
      <c r="M12754" s="72" t="s">
        <v>254</v>
      </c>
    </row>
    <row r="12755" spans="1:13" s="3" customFormat="1" ht="12.75" x14ac:dyDescent="0.2">
      <c r="A12755" s="62" t="s">
        <v>31</v>
      </c>
      <c r="B12755" s="62" t="s">
        <v>221</v>
      </c>
      <c r="C12755" s="63">
        <v>10</v>
      </c>
      <c r="D12755" s="64" t="s">
        <v>13382</v>
      </c>
      <c r="E12755" s="64" t="s">
        <v>11100</v>
      </c>
      <c r="F12755" s="65">
        <v>12191602</v>
      </c>
      <c r="G12755" s="64" t="s">
        <v>13633</v>
      </c>
      <c r="H12755" s="64">
        <v>3</v>
      </c>
      <c r="I12755" s="64">
        <v>6</v>
      </c>
      <c r="J12755" s="66">
        <v>2</v>
      </c>
      <c r="K12755" s="67">
        <v>700000</v>
      </c>
      <c r="L12755" s="68" t="s">
        <v>15</v>
      </c>
      <c r="M12755" s="68" t="s">
        <v>254</v>
      </c>
    </row>
    <row r="12756" spans="1:13" s="3" customFormat="1" ht="12.75" x14ac:dyDescent="0.2">
      <c r="A12756" s="62" t="s">
        <v>31</v>
      </c>
      <c r="B12756" s="62" t="s">
        <v>1790</v>
      </c>
      <c r="C12756" s="63">
        <v>10</v>
      </c>
      <c r="D12756" s="62" t="s">
        <v>13549</v>
      </c>
      <c r="E12756" s="62" t="s">
        <v>11101</v>
      </c>
      <c r="F12756" s="69">
        <v>15121520</v>
      </c>
      <c r="G12756" s="62" t="s">
        <v>13633</v>
      </c>
      <c r="H12756" s="62">
        <v>3</v>
      </c>
      <c r="I12756" s="62">
        <v>6</v>
      </c>
      <c r="J12756" s="70">
        <v>40</v>
      </c>
      <c r="K12756" s="71">
        <v>600000</v>
      </c>
      <c r="L12756" s="72" t="s">
        <v>15</v>
      </c>
      <c r="M12756" s="72" t="s">
        <v>254</v>
      </c>
    </row>
    <row r="12757" spans="1:13" s="3" customFormat="1" ht="12.75" x14ac:dyDescent="0.2">
      <c r="A12757" s="62" t="s">
        <v>31</v>
      </c>
      <c r="B12757" s="62" t="s">
        <v>221</v>
      </c>
      <c r="C12757" s="63">
        <v>10</v>
      </c>
      <c r="D12757" s="64" t="s">
        <v>13382</v>
      </c>
      <c r="E12757" s="64" t="s">
        <v>11102</v>
      </c>
      <c r="F12757" s="65">
        <v>15121514</v>
      </c>
      <c r="G12757" s="64" t="s">
        <v>13633</v>
      </c>
      <c r="H12757" s="64">
        <v>3</v>
      </c>
      <c r="I12757" s="64">
        <v>6</v>
      </c>
      <c r="J12757" s="66">
        <v>10</v>
      </c>
      <c r="K12757" s="67">
        <v>400000</v>
      </c>
      <c r="L12757" s="68" t="s">
        <v>15</v>
      </c>
      <c r="M12757" s="68" t="s">
        <v>254</v>
      </c>
    </row>
    <row r="12758" spans="1:13" s="3" customFormat="1" ht="12.75" x14ac:dyDescent="0.2">
      <c r="A12758" s="62" t="s">
        <v>31</v>
      </c>
      <c r="B12758" s="62" t="s">
        <v>221</v>
      </c>
      <c r="C12758" s="63">
        <v>10</v>
      </c>
      <c r="D12758" s="62" t="s">
        <v>13382</v>
      </c>
      <c r="E12758" s="62" t="s">
        <v>11103</v>
      </c>
      <c r="F12758" s="69">
        <v>15121514</v>
      </c>
      <c r="G12758" s="62" t="s">
        <v>13633</v>
      </c>
      <c r="H12758" s="62">
        <v>3</v>
      </c>
      <c r="I12758" s="62">
        <v>6</v>
      </c>
      <c r="J12758" s="70">
        <v>10</v>
      </c>
      <c r="K12758" s="71">
        <v>400000</v>
      </c>
      <c r="L12758" s="72" t="s">
        <v>15</v>
      </c>
      <c r="M12758" s="72" t="s">
        <v>254</v>
      </c>
    </row>
    <row r="12759" spans="1:13" s="3" customFormat="1" ht="12.75" x14ac:dyDescent="0.2">
      <c r="A12759" s="62" t="s">
        <v>31</v>
      </c>
      <c r="B12759" s="62" t="s">
        <v>221</v>
      </c>
      <c r="C12759" s="63">
        <v>10</v>
      </c>
      <c r="D12759" s="64" t="s">
        <v>13382</v>
      </c>
      <c r="E12759" s="64" t="s">
        <v>11104</v>
      </c>
      <c r="F12759" s="65">
        <v>15121514</v>
      </c>
      <c r="G12759" s="64" t="s">
        <v>13633</v>
      </c>
      <c r="H12759" s="64">
        <v>3</v>
      </c>
      <c r="I12759" s="64">
        <v>6</v>
      </c>
      <c r="J12759" s="66">
        <v>6</v>
      </c>
      <c r="K12759" s="67">
        <v>300000</v>
      </c>
      <c r="L12759" s="68" t="s">
        <v>15</v>
      </c>
      <c r="M12759" s="68" t="s">
        <v>254</v>
      </c>
    </row>
    <row r="12760" spans="1:13" s="3" customFormat="1" ht="12.75" x14ac:dyDescent="0.2">
      <c r="A12760" s="62" t="s">
        <v>31</v>
      </c>
      <c r="B12760" s="62" t="s">
        <v>221</v>
      </c>
      <c r="C12760" s="63">
        <v>10</v>
      </c>
      <c r="D12760" s="62" t="s">
        <v>13382</v>
      </c>
      <c r="E12760" s="62" t="s">
        <v>11105</v>
      </c>
      <c r="F12760" s="69">
        <v>15121514</v>
      </c>
      <c r="G12760" s="62" t="s">
        <v>13633</v>
      </c>
      <c r="H12760" s="62">
        <v>3</v>
      </c>
      <c r="I12760" s="62">
        <v>6</v>
      </c>
      <c r="J12760" s="70">
        <v>10</v>
      </c>
      <c r="K12760" s="71">
        <v>800000</v>
      </c>
      <c r="L12760" s="72" t="s">
        <v>15</v>
      </c>
      <c r="M12760" s="72" t="s">
        <v>254</v>
      </c>
    </row>
    <row r="12761" spans="1:13" s="3" customFormat="1" ht="12.75" x14ac:dyDescent="0.2">
      <c r="A12761" s="62" t="s">
        <v>31</v>
      </c>
      <c r="B12761" s="62" t="s">
        <v>855</v>
      </c>
      <c r="C12761" s="63">
        <v>10</v>
      </c>
      <c r="D12761" s="64" t="s">
        <v>13474</v>
      </c>
      <c r="E12761" s="64" t="s">
        <v>11106</v>
      </c>
      <c r="F12761" s="65">
        <v>20121445</v>
      </c>
      <c r="G12761" s="64" t="s">
        <v>13633</v>
      </c>
      <c r="H12761" s="64">
        <v>3</v>
      </c>
      <c r="I12761" s="64">
        <v>6</v>
      </c>
      <c r="J12761" s="66">
        <v>1</v>
      </c>
      <c r="K12761" s="67">
        <v>100000</v>
      </c>
      <c r="L12761" s="68" t="s">
        <v>15</v>
      </c>
      <c r="M12761" s="68" t="s">
        <v>254</v>
      </c>
    </row>
    <row r="12762" spans="1:13" s="3" customFormat="1" ht="12.75" x14ac:dyDescent="0.2">
      <c r="A12762" s="62" t="s">
        <v>31</v>
      </c>
      <c r="B12762" s="62" t="s">
        <v>219</v>
      </c>
      <c r="C12762" s="63">
        <v>10</v>
      </c>
      <c r="D12762" s="62" t="s">
        <v>13379</v>
      </c>
      <c r="E12762" s="62" t="s">
        <v>11107</v>
      </c>
      <c r="F12762" s="69">
        <v>20121445</v>
      </c>
      <c r="G12762" s="62" t="s">
        <v>13633</v>
      </c>
      <c r="H12762" s="62">
        <v>3</v>
      </c>
      <c r="I12762" s="62">
        <v>6</v>
      </c>
      <c r="J12762" s="70">
        <v>2</v>
      </c>
      <c r="K12762" s="71">
        <v>480000</v>
      </c>
      <c r="L12762" s="72" t="s">
        <v>15</v>
      </c>
      <c r="M12762" s="72" t="s">
        <v>254</v>
      </c>
    </row>
    <row r="12763" spans="1:13" s="3" customFormat="1" ht="12.75" x14ac:dyDescent="0.2">
      <c r="A12763" s="62" t="s">
        <v>31</v>
      </c>
      <c r="B12763" s="62" t="s">
        <v>268</v>
      </c>
      <c r="C12763" s="63">
        <v>10</v>
      </c>
      <c r="D12763" s="64" t="s">
        <v>13385</v>
      </c>
      <c r="E12763" s="64" t="s">
        <v>11108</v>
      </c>
      <c r="F12763" s="65">
        <v>53131608</v>
      </c>
      <c r="G12763" s="64" t="s">
        <v>13633</v>
      </c>
      <c r="H12763" s="64">
        <v>2</v>
      </c>
      <c r="I12763" s="64">
        <v>6</v>
      </c>
      <c r="J12763" s="66">
        <v>4</v>
      </c>
      <c r="K12763" s="67">
        <v>300000</v>
      </c>
      <c r="L12763" s="68" t="s">
        <v>15</v>
      </c>
      <c r="M12763" s="68" t="s">
        <v>254</v>
      </c>
    </row>
    <row r="12764" spans="1:13" s="3" customFormat="1" ht="12.75" x14ac:dyDescent="0.2">
      <c r="A12764" s="62" t="s">
        <v>31</v>
      </c>
      <c r="B12764" s="62" t="s">
        <v>268</v>
      </c>
      <c r="C12764" s="63">
        <v>10</v>
      </c>
      <c r="D12764" s="62" t="s">
        <v>13385</v>
      </c>
      <c r="E12764" s="62" t="s">
        <v>11109</v>
      </c>
      <c r="F12764" s="69">
        <v>53131608</v>
      </c>
      <c r="G12764" s="62" t="s">
        <v>13633</v>
      </c>
      <c r="H12764" s="62">
        <v>2</v>
      </c>
      <c r="I12764" s="62">
        <v>6</v>
      </c>
      <c r="J12764" s="70">
        <v>10</v>
      </c>
      <c r="K12764" s="71">
        <v>319000</v>
      </c>
      <c r="L12764" s="72" t="s">
        <v>1760</v>
      </c>
      <c r="M12764" s="72" t="s">
        <v>254</v>
      </c>
    </row>
    <row r="12765" spans="1:13" s="3" customFormat="1" ht="12.75" x14ac:dyDescent="0.2">
      <c r="A12765" s="62" t="s">
        <v>31</v>
      </c>
      <c r="B12765" s="62" t="s">
        <v>472</v>
      </c>
      <c r="C12765" s="63">
        <v>10</v>
      </c>
      <c r="D12765" s="64" t="s">
        <v>13437</v>
      </c>
      <c r="E12765" s="64" t="s">
        <v>11110</v>
      </c>
      <c r="F12765" s="65">
        <v>11101502</v>
      </c>
      <c r="G12765" s="64" t="s">
        <v>13633</v>
      </c>
      <c r="H12765" s="64">
        <v>3</v>
      </c>
      <c r="I12765" s="64">
        <v>6</v>
      </c>
      <c r="J12765" s="66">
        <v>2</v>
      </c>
      <c r="K12765" s="67">
        <v>109560.00000000001</v>
      </c>
      <c r="L12765" s="68" t="s">
        <v>15</v>
      </c>
      <c r="M12765" s="68" t="s">
        <v>254</v>
      </c>
    </row>
    <row r="12766" spans="1:13" s="3" customFormat="1" ht="12.75" x14ac:dyDescent="0.2">
      <c r="A12766" s="62" t="s">
        <v>31</v>
      </c>
      <c r="B12766" s="62" t="s">
        <v>472</v>
      </c>
      <c r="C12766" s="63">
        <v>10</v>
      </c>
      <c r="D12766" s="62" t="s">
        <v>13437</v>
      </c>
      <c r="E12766" s="62" t="s">
        <v>11111</v>
      </c>
      <c r="F12766" s="69">
        <v>11101502</v>
      </c>
      <c r="G12766" s="62" t="s">
        <v>13633</v>
      </c>
      <c r="H12766" s="62">
        <v>3</v>
      </c>
      <c r="I12766" s="62">
        <v>6</v>
      </c>
      <c r="J12766" s="70">
        <v>1</v>
      </c>
      <c r="K12766" s="71">
        <v>175000</v>
      </c>
      <c r="L12766" s="72" t="s">
        <v>15</v>
      </c>
      <c r="M12766" s="72" t="s">
        <v>254</v>
      </c>
    </row>
    <row r="12767" spans="1:13" s="3" customFormat="1" ht="12.75" x14ac:dyDescent="0.2">
      <c r="A12767" s="62" t="s">
        <v>31</v>
      </c>
      <c r="B12767" s="62" t="s">
        <v>472</v>
      </c>
      <c r="C12767" s="63">
        <v>10</v>
      </c>
      <c r="D12767" s="64" t="s">
        <v>13437</v>
      </c>
      <c r="E12767" s="64" t="s">
        <v>11112</v>
      </c>
      <c r="F12767" s="65">
        <v>11101502</v>
      </c>
      <c r="G12767" s="64" t="s">
        <v>13633</v>
      </c>
      <c r="H12767" s="64">
        <v>3</v>
      </c>
      <c r="I12767" s="64">
        <v>6</v>
      </c>
      <c r="J12767" s="66">
        <v>1</v>
      </c>
      <c r="K12767" s="67">
        <v>175000</v>
      </c>
      <c r="L12767" s="68" t="s">
        <v>15</v>
      </c>
      <c r="M12767" s="68" t="s">
        <v>254</v>
      </c>
    </row>
    <row r="12768" spans="1:13" s="3" customFormat="1" ht="12.75" x14ac:dyDescent="0.2">
      <c r="A12768" s="62" t="s">
        <v>31</v>
      </c>
      <c r="B12768" s="62" t="s">
        <v>472</v>
      </c>
      <c r="C12768" s="63">
        <v>10</v>
      </c>
      <c r="D12768" s="62" t="s">
        <v>13437</v>
      </c>
      <c r="E12768" s="62" t="s">
        <v>11113</v>
      </c>
      <c r="F12768" s="69">
        <v>11101502</v>
      </c>
      <c r="G12768" s="62" t="s">
        <v>13633</v>
      </c>
      <c r="H12768" s="62">
        <v>3</v>
      </c>
      <c r="I12768" s="62">
        <v>6</v>
      </c>
      <c r="J12768" s="70">
        <v>1</v>
      </c>
      <c r="K12768" s="71">
        <v>175000</v>
      </c>
      <c r="L12768" s="72" t="s">
        <v>15</v>
      </c>
      <c r="M12768" s="72" t="s">
        <v>254</v>
      </c>
    </row>
    <row r="12769" spans="1:13" s="3" customFormat="1" ht="12.75" x14ac:dyDescent="0.2">
      <c r="A12769" s="62" t="s">
        <v>31</v>
      </c>
      <c r="B12769" s="62" t="s">
        <v>472</v>
      </c>
      <c r="C12769" s="63">
        <v>10</v>
      </c>
      <c r="D12769" s="64" t="s">
        <v>13437</v>
      </c>
      <c r="E12769" s="64" t="s">
        <v>11114</v>
      </c>
      <c r="F12769" s="65">
        <v>11101502</v>
      </c>
      <c r="G12769" s="64" t="s">
        <v>13633</v>
      </c>
      <c r="H12769" s="64">
        <v>3</v>
      </c>
      <c r="I12769" s="64">
        <v>6</v>
      </c>
      <c r="J12769" s="66">
        <v>1</v>
      </c>
      <c r="K12769" s="67">
        <v>175000</v>
      </c>
      <c r="L12769" s="68" t="s">
        <v>15</v>
      </c>
      <c r="M12769" s="68" t="s">
        <v>254</v>
      </c>
    </row>
    <row r="12770" spans="1:13" s="3" customFormat="1" ht="12.75" x14ac:dyDescent="0.2">
      <c r="A12770" s="62" t="s">
        <v>31</v>
      </c>
      <c r="B12770" s="62" t="s">
        <v>472</v>
      </c>
      <c r="C12770" s="63">
        <v>10</v>
      </c>
      <c r="D12770" s="62" t="s">
        <v>13437</v>
      </c>
      <c r="E12770" s="62" t="s">
        <v>11115</v>
      </c>
      <c r="F12770" s="69">
        <v>11101502</v>
      </c>
      <c r="G12770" s="62" t="s">
        <v>13633</v>
      </c>
      <c r="H12770" s="62">
        <v>3</v>
      </c>
      <c r="I12770" s="62">
        <v>6</v>
      </c>
      <c r="J12770" s="70">
        <v>1</v>
      </c>
      <c r="K12770" s="71">
        <v>175000</v>
      </c>
      <c r="L12770" s="72" t="s">
        <v>15</v>
      </c>
      <c r="M12770" s="72" t="s">
        <v>254</v>
      </c>
    </row>
    <row r="12771" spans="1:13" s="3" customFormat="1" ht="12.75" x14ac:dyDescent="0.2">
      <c r="A12771" s="62" t="s">
        <v>31</v>
      </c>
      <c r="B12771" s="62" t="s">
        <v>472</v>
      </c>
      <c r="C12771" s="63">
        <v>10</v>
      </c>
      <c r="D12771" s="64" t="s">
        <v>13437</v>
      </c>
      <c r="E12771" s="64" t="s">
        <v>11116</v>
      </c>
      <c r="F12771" s="65">
        <v>11101502</v>
      </c>
      <c r="G12771" s="64" t="s">
        <v>13633</v>
      </c>
      <c r="H12771" s="64">
        <v>3</v>
      </c>
      <c r="I12771" s="64">
        <v>6</v>
      </c>
      <c r="J12771" s="66">
        <v>1</v>
      </c>
      <c r="K12771" s="67">
        <v>175000</v>
      </c>
      <c r="L12771" s="68" t="s">
        <v>15</v>
      </c>
      <c r="M12771" s="68" t="s">
        <v>254</v>
      </c>
    </row>
    <row r="12772" spans="1:13" s="3" customFormat="1" ht="12.75" x14ac:dyDescent="0.2">
      <c r="A12772" s="62" t="s">
        <v>31</v>
      </c>
      <c r="B12772" s="62" t="s">
        <v>221</v>
      </c>
      <c r="C12772" s="63">
        <v>10</v>
      </c>
      <c r="D12772" s="62" t="s">
        <v>13382</v>
      </c>
      <c r="E12772" s="62" t="s">
        <v>11117</v>
      </c>
      <c r="F12772" s="69">
        <v>42281704</v>
      </c>
      <c r="G12772" s="62" t="s">
        <v>13633</v>
      </c>
      <c r="H12772" s="62">
        <v>3</v>
      </c>
      <c r="I12772" s="62">
        <v>6</v>
      </c>
      <c r="J12772" s="70">
        <v>20</v>
      </c>
      <c r="K12772" s="71">
        <v>360000</v>
      </c>
      <c r="L12772" s="72" t="s">
        <v>15</v>
      </c>
      <c r="M12772" s="72" t="s">
        <v>254</v>
      </c>
    </row>
    <row r="12773" spans="1:13" s="3" customFormat="1" ht="12.75" x14ac:dyDescent="0.2">
      <c r="A12773" s="62" t="s">
        <v>31</v>
      </c>
      <c r="B12773" s="62" t="s">
        <v>221</v>
      </c>
      <c r="C12773" s="63">
        <v>10</v>
      </c>
      <c r="D12773" s="64" t="s">
        <v>13382</v>
      </c>
      <c r="E12773" s="64" t="s">
        <v>11117</v>
      </c>
      <c r="F12773" s="65">
        <v>42281704</v>
      </c>
      <c r="G12773" s="64" t="s">
        <v>13633</v>
      </c>
      <c r="H12773" s="64">
        <v>3</v>
      </c>
      <c r="I12773" s="64">
        <v>6</v>
      </c>
      <c r="J12773" s="66">
        <v>80</v>
      </c>
      <c r="K12773" s="67">
        <v>1440000</v>
      </c>
      <c r="L12773" s="68" t="s">
        <v>15</v>
      </c>
      <c r="M12773" s="68" t="s">
        <v>254</v>
      </c>
    </row>
    <row r="12774" spans="1:13" s="3" customFormat="1" ht="12.75" x14ac:dyDescent="0.2">
      <c r="A12774" s="62" t="s">
        <v>31</v>
      </c>
      <c r="B12774" s="62" t="s">
        <v>221</v>
      </c>
      <c r="C12774" s="63">
        <v>10</v>
      </c>
      <c r="D12774" s="62" t="s">
        <v>13382</v>
      </c>
      <c r="E12774" s="62" t="s">
        <v>11118</v>
      </c>
      <c r="F12774" s="69">
        <v>23281902</v>
      </c>
      <c r="G12774" s="62" t="s">
        <v>13633</v>
      </c>
      <c r="H12774" s="62">
        <v>3</v>
      </c>
      <c r="I12774" s="62">
        <v>6</v>
      </c>
      <c r="J12774" s="70">
        <v>3</v>
      </c>
      <c r="K12774" s="71">
        <v>2340000</v>
      </c>
      <c r="L12774" s="72" t="s">
        <v>15</v>
      </c>
      <c r="M12774" s="72" t="s">
        <v>254</v>
      </c>
    </row>
    <row r="12775" spans="1:13" s="3" customFormat="1" ht="12.75" x14ac:dyDescent="0.2">
      <c r="A12775" s="62" t="s">
        <v>31</v>
      </c>
      <c r="B12775" s="62" t="s">
        <v>312</v>
      </c>
      <c r="C12775" s="63">
        <v>10</v>
      </c>
      <c r="D12775" s="64" t="s">
        <v>13465</v>
      </c>
      <c r="E12775" s="64" t="s">
        <v>11119</v>
      </c>
      <c r="F12775" s="65">
        <v>39111610</v>
      </c>
      <c r="G12775" s="64" t="s">
        <v>13633</v>
      </c>
      <c r="H12775" s="64">
        <v>3</v>
      </c>
      <c r="I12775" s="64">
        <v>8</v>
      </c>
      <c r="J12775" s="66">
        <v>1</v>
      </c>
      <c r="K12775" s="67">
        <v>60000</v>
      </c>
      <c r="L12775" s="68" t="s">
        <v>15</v>
      </c>
      <c r="M12775" s="68" t="s">
        <v>254</v>
      </c>
    </row>
    <row r="12776" spans="1:13" s="3" customFormat="1" ht="12.75" x14ac:dyDescent="0.2">
      <c r="A12776" s="62" t="s">
        <v>31</v>
      </c>
      <c r="B12776" s="62" t="s">
        <v>454</v>
      </c>
      <c r="C12776" s="63">
        <v>10</v>
      </c>
      <c r="D12776" s="62" t="s">
        <v>13417</v>
      </c>
      <c r="E12776" s="62" t="s">
        <v>11120</v>
      </c>
      <c r="F12776" s="69">
        <v>25172503</v>
      </c>
      <c r="G12776" s="62" t="s">
        <v>13633</v>
      </c>
      <c r="H12776" s="62">
        <v>3</v>
      </c>
      <c r="I12776" s="62">
        <v>6</v>
      </c>
      <c r="J12776" s="70">
        <v>4</v>
      </c>
      <c r="K12776" s="71">
        <v>1800000</v>
      </c>
      <c r="L12776" s="72" t="s">
        <v>15</v>
      </c>
      <c r="M12776" s="72" t="s">
        <v>254</v>
      </c>
    </row>
    <row r="12777" spans="1:13" s="3" customFormat="1" ht="12.75" x14ac:dyDescent="0.2">
      <c r="A12777" s="62" t="s">
        <v>31</v>
      </c>
      <c r="B12777" s="62" t="s">
        <v>454</v>
      </c>
      <c r="C12777" s="63">
        <v>10</v>
      </c>
      <c r="D12777" s="64" t="s">
        <v>13417</v>
      </c>
      <c r="E12777" s="64" t="s">
        <v>11121</v>
      </c>
      <c r="F12777" s="65">
        <v>25172503</v>
      </c>
      <c r="G12777" s="64" t="s">
        <v>13633</v>
      </c>
      <c r="H12777" s="64">
        <v>3</v>
      </c>
      <c r="I12777" s="64">
        <v>6</v>
      </c>
      <c r="J12777" s="66">
        <v>4</v>
      </c>
      <c r="K12777" s="67">
        <v>1520000</v>
      </c>
      <c r="L12777" s="68" t="s">
        <v>15</v>
      </c>
      <c r="M12777" s="68" t="s">
        <v>254</v>
      </c>
    </row>
    <row r="12778" spans="1:13" s="3" customFormat="1" ht="12.75" x14ac:dyDescent="0.2">
      <c r="A12778" s="62" t="s">
        <v>31</v>
      </c>
      <c r="B12778" s="62" t="s">
        <v>454</v>
      </c>
      <c r="C12778" s="63">
        <v>10</v>
      </c>
      <c r="D12778" s="62" t="s">
        <v>13417</v>
      </c>
      <c r="E12778" s="62" t="s">
        <v>11122</v>
      </c>
      <c r="F12778" s="69">
        <v>25172503</v>
      </c>
      <c r="G12778" s="62" t="s">
        <v>13633</v>
      </c>
      <c r="H12778" s="62">
        <v>3</v>
      </c>
      <c r="I12778" s="62">
        <v>6</v>
      </c>
      <c r="J12778" s="70">
        <v>6</v>
      </c>
      <c r="K12778" s="71">
        <v>1920000</v>
      </c>
      <c r="L12778" s="72" t="s">
        <v>15</v>
      </c>
      <c r="M12778" s="72" t="s">
        <v>254</v>
      </c>
    </row>
    <row r="12779" spans="1:13" s="3" customFormat="1" ht="12.75" x14ac:dyDescent="0.2">
      <c r="A12779" s="62" t="s">
        <v>31</v>
      </c>
      <c r="B12779" s="62" t="s">
        <v>454</v>
      </c>
      <c r="C12779" s="63">
        <v>10</v>
      </c>
      <c r="D12779" s="64" t="s">
        <v>13417</v>
      </c>
      <c r="E12779" s="64" t="s">
        <v>11123</v>
      </c>
      <c r="F12779" s="65">
        <v>25172503</v>
      </c>
      <c r="G12779" s="64" t="s">
        <v>13633</v>
      </c>
      <c r="H12779" s="64">
        <v>3</v>
      </c>
      <c r="I12779" s="64">
        <v>6</v>
      </c>
      <c r="J12779" s="66">
        <v>2</v>
      </c>
      <c r="K12779" s="67">
        <v>860000</v>
      </c>
      <c r="L12779" s="68" t="s">
        <v>15</v>
      </c>
      <c r="M12779" s="68" t="s">
        <v>254</v>
      </c>
    </row>
    <row r="12780" spans="1:13" s="3" customFormat="1" ht="12.75" x14ac:dyDescent="0.2">
      <c r="A12780" s="62" t="s">
        <v>31</v>
      </c>
      <c r="B12780" s="62" t="s">
        <v>454</v>
      </c>
      <c r="C12780" s="63">
        <v>10</v>
      </c>
      <c r="D12780" s="62" t="s">
        <v>13417</v>
      </c>
      <c r="E12780" s="62" t="s">
        <v>11124</v>
      </c>
      <c r="F12780" s="69">
        <v>25172503</v>
      </c>
      <c r="G12780" s="62" t="s">
        <v>13633</v>
      </c>
      <c r="H12780" s="62">
        <v>3</v>
      </c>
      <c r="I12780" s="62">
        <v>6</v>
      </c>
      <c r="J12780" s="70">
        <v>4</v>
      </c>
      <c r="K12780" s="71">
        <v>1520000</v>
      </c>
      <c r="L12780" s="72" t="s">
        <v>15</v>
      </c>
      <c r="M12780" s="72" t="s">
        <v>254</v>
      </c>
    </row>
    <row r="12781" spans="1:13" s="3" customFormat="1" ht="12.75" x14ac:dyDescent="0.2">
      <c r="A12781" s="62" t="s">
        <v>31</v>
      </c>
      <c r="B12781" s="62" t="s">
        <v>454</v>
      </c>
      <c r="C12781" s="63">
        <v>10</v>
      </c>
      <c r="D12781" s="64" t="s">
        <v>13417</v>
      </c>
      <c r="E12781" s="64" t="s">
        <v>11125</v>
      </c>
      <c r="F12781" s="65">
        <v>25172503</v>
      </c>
      <c r="G12781" s="64" t="s">
        <v>13633</v>
      </c>
      <c r="H12781" s="64">
        <v>3</v>
      </c>
      <c r="I12781" s="64">
        <v>6</v>
      </c>
      <c r="J12781" s="66">
        <v>6</v>
      </c>
      <c r="K12781" s="67">
        <v>2100000</v>
      </c>
      <c r="L12781" s="68" t="s">
        <v>15</v>
      </c>
      <c r="M12781" s="68" t="s">
        <v>254</v>
      </c>
    </row>
    <row r="12782" spans="1:13" s="3" customFormat="1" ht="12.75" x14ac:dyDescent="0.2">
      <c r="A12782" s="62" t="s">
        <v>31</v>
      </c>
      <c r="B12782" s="62" t="s">
        <v>219</v>
      </c>
      <c r="C12782" s="63">
        <v>10</v>
      </c>
      <c r="D12782" s="62" t="s">
        <v>13379</v>
      </c>
      <c r="E12782" s="62" t="s">
        <v>11126</v>
      </c>
      <c r="F12782" s="69">
        <v>27111729</v>
      </c>
      <c r="G12782" s="62" t="s">
        <v>13633</v>
      </c>
      <c r="H12782" s="62">
        <v>3</v>
      </c>
      <c r="I12782" s="62">
        <v>6</v>
      </c>
      <c r="J12782" s="70">
        <v>2</v>
      </c>
      <c r="K12782" s="71">
        <v>840000</v>
      </c>
      <c r="L12782" s="72" t="s">
        <v>15</v>
      </c>
      <c r="M12782" s="72" t="s">
        <v>254</v>
      </c>
    </row>
    <row r="12783" spans="1:13" s="3" customFormat="1" ht="12.75" x14ac:dyDescent="0.2">
      <c r="A12783" s="62" t="s">
        <v>31</v>
      </c>
      <c r="B12783" s="62" t="s">
        <v>219</v>
      </c>
      <c r="C12783" s="63">
        <v>10</v>
      </c>
      <c r="D12783" s="64" t="s">
        <v>13379</v>
      </c>
      <c r="E12783" s="64" t="s">
        <v>11127</v>
      </c>
      <c r="F12783" s="65">
        <v>27111729</v>
      </c>
      <c r="G12783" s="64" t="s">
        <v>13633</v>
      </c>
      <c r="H12783" s="64">
        <v>3</v>
      </c>
      <c r="I12783" s="64">
        <v>8</v>
      </c>
      <c r="J12783" s="66">
        <v>1</v>
      </c>
      <c r="K12783" s="67">
        <v>204000</v>
      </c>
      <c r="L12783" s="68" t="s">
        <v>15</v>
      </c>
      <c r="M12783" s="68" t="s">
        <v>254</v>
      </c>
    </row>
    <row r="12784" spans="1:13" s="3" customFormat="1" ht="12.75" x14ac:dyDescent="0.2">
      <c r="A12784" s="62" t="s">
        <v>31</v>
      </c>
      <c r="B12784" s="62" t="s">
        <v>219</v>
      </c>
      <c r="C12784" s="63">
        <v>10</v>
      </c>
      <c r="D12784" s="62" t="s">
        <v>13379</v>
      </c>
      <c r="E12784" s="62" t="s">
        <v>11128</v>
      </c>
      <c r="F12784" s="69">
        <v>27111729</v>
      </c>
      <c r="G12784" s="62" t="s">
        <v>13633</v>
      </c>
      <c r="H12784" s="62">
        <v>3</v>
      </c>
      <c r="I12784" s="62">
        <v>8</v>
      </c>
      <c r="J12784" s="70">
        <v>1</v>
      </c>
      <c r="K12784" s="71">
        <v>204000</v>
      </c>
      <c r="L12784" s="72" t="s">
        <v>15</v>
      </c>
      <c r="M12784" s="72" t="s">
        <v>254</v>
      </c>
    </row>
    <row r="12785" spans="1:13" s="3" customFormat="1" ht="12.75" x14ac:dyDescent="0.2">
      <c r="A12785" s="62" t="s">
        <v>31</v>
      </c>
      <c r="B12785" s="62" t="s">
        <v>219</v>
      </c>
      <c r="C12785" s="63">
        <v>10</v>
      </c>
      <c r="D12785" s="64" t="s">
        <v>13379</v>
      </c>
      <c r="E12785" s="64" t="s">
        <v>15244</v>
      </c>
      <c r="F12785" s="65">
        <v>27111729</v>
      </c>
      <c r="G12785" s="64" t="s">
        <v>13633</v>
      </c>
      <c r="H12785" s="64">
        <v>3</v>
      </c>
      <c r="I12785" s="64">
        <v>8</v>
      </c>
      <c r="J12785" s="66">
        <v>2</v>
      </c>
      <c r="K12785" s="67">
        <v>190000</v>
      </c>
      <c r="L12785" s="68" t="s">
        <v>15</v>
      </c>
      <c r="M12785" s="68" t="s">
        <v>254</v>
      </c>
    </row>
    <row r="12786" spans="1:13" s="3" customFormat="1" ht="12.75" x14ac:dyDescent="0.2">
      <c r="A12786" s="62" t="s">
        <v>31</v>
      </c>
      <c r="B12786" s="62" t="s">
        <v>219</v>
      </c>
      <c r="C12786" s="63">
        <v>10</v>
      </c>
      <c r="D12786" s="62" t="s">
        <v>13379</v>
      </c>
      <c r="E12786" s="62" t="s">
        <v>11129</v>
      </c>
      <c r="F12786" s="69">
        <v>27111729</v>
      </c>
      <c r="G12786" s="62" t="s">
        <v>13633</v>
      </c>
      <c r="H12786" s="62">
        <v>3</v>
      </c>
      <c r="I12786" s="62">
        <v>8</v>
      </c>
      <c r="J12786" s="70">
        <v>1</v>
      </c>
      <c r="K12786" s="71">
        <v>400000</v>
      </c>
      <c r="L12786" s="72" t="s">
        <v>15</v>
      </c>
      <c r="M12786" s="72" t="s">
        <v>254</v>
      </c>
    </row>
    <row r="12787" spans="1:13" s="3" customFormat="1" ht="12.75" x14ac:dyDescent="0.2">
      <c r="A12787" s="62" t="s">
        <v>31</v>
      </c>
      <c r="B12787" s="62" t="s">
        <v>431</v>
      </c>
      <c r="C12787" s="63">
        <v>10</v>
      </c>
      <c r="D12787" s="64" t="s">
        <v>13375</v>
      </c>
      <c r="E12787" s="64" t="s">
        <v>11130</v>
      </c>
      <c r="F12787" s="65">
        <v>15121514</v>
      </c>
      <c r="G12787" s="64" t="s">
        <v>13633</v>
      </c>
      <c r="H12787" s="64">
        <v>2</v>
      </c>
      <c r="I12787" s="64">
        <v>6</v>
      </c>
      <c r="J12787" s="66">
        <v>90</v>
      </c>
      <c r="K12787" s="67">
        <v>1530000</v>
      </c>
      <c r="L12787" s="68" t="s">
        <v>15</v>
      </c>
      <c r="M12787" s="68" t="s">
        <v>254</v>
      </c>
    </row>
    <row r="12788" spans="1:13" s="3" customFormat="1" ht="12.75" x14ac:dyDescent="0.2">
      <c r="A12788" s="62" t="s">
        <v>31</v>
      </c>
      <c r="B12788" s="62" t="s">
        <v>431</v>
      </c>
      <c r="C12788" s="63">
        <v>10</v>
      </c>
      <c r="D12788" s="62" t="s">
        <v>13375</v>
      </c>
      <c r="E12788" s="62" t="s">
        <v>11131</v>
      </c>
      <c r="F12788" s="69">
        <v>15121514</v>
      </c>
      <c r="G12788" s="62" t="s">
        <v>13633</v>
      </c>
      <c r="H12788" s="62">
        <v>2</v>
      </c>
      <c r="I12788" s="62">
        <v>6</v>
      </c>
      <c r="J12788" s="70">
        <v>15</v>
      </c>
      <c r="K12788" s="71">
        <v>1800000</v>
      </c>
      <c r="L12788" s="72" t="s">
        <v>1760</v>
      </c>
      <c r="M12788" s="72" t="s">
        <v>254</v>
      </c>
    </row>
    <row r="12789" spans="1:13" s="3" customFormat="1" ht="12.75" x14ac:dyDescent="0.2">
      <c r="A12789" s="62" t="s">
        <v>31</v>
      </c>
      <c r="B12789" s="62" t="s">
        <v>431</v>
      </c>
      <c r="C12789" s="63">
        <v>10</v>
      </c>
      <c r="D12789" s="64" t="s">
        <v>13375</v>
      </c>
      <c r="E12789" s="64" t="s">
        <v>11131</v>
      </c>
      <c r="F12789" s="65">
        <v>15121514</v>
      </c>
      <c r="G12789" s="64" t="s">
        <v>13633</v>
      </c>
      <c r="H12789" s="64">
        <v>2</v>
      </c>
      <c r="I12789" s="64">
        <v>6</v>
      </c>
      <c r="J12789" s="66">
        <v>95</v>
      </c>
      <c r="K12789" s="67">
        <v>1995000</v>
      </c>
      <c r="L12789" s="68" t="s">
        <v>15</v>
      </c>
      <c r="M12789" s="68" t="s">
        <v>254</v>
      </c>
    </row>
    <row r="12790" spans="1:13" s="3" customFormat="1" ht="12.75" x14ac:dyDescent="0.2">
      <c r="A12790" s="62" t="s">
        <v>31</v>
      </c>
      <c r="B12790" s="62" t="s">
        <v>892</v>
      </c>
      <c r="C12790" s="63">
        <v>10</v>
      </c>
      <c r="D12790" s="62" t="s">
        <v>13511</v>
      </c>
      <c r="E12790" s="62" t="s">
        <v>11132</v>
      </c>
      <c r="F12790" s="69">
        <v>20121445</v>
      </c>
      <c r="G12790" s="62" t="s">
        <v>13633</v>
      </c>
      <c r="H12790" s="62">
        <v>3</v>
      </c>
      <c r="I12790" s="62">
        <v>6</v>
      </c>
      <c r="J12790" s="70">
        <v>1</v>
      </c>
      <c r="K12790" s="71">
        <v>500000</v>
      </c>
      <c r="L12790" s="72" t="s">
        <v>15</v>
      </c>
      <c r="M12790" s="72" t="s">
        <v>254</v>
      </c>
    </row>
    <row r="12791" spans="1:13" s="3" customFormat="1" ht="12.75" x14ac:dyDescent="0.2">
      <c r="A12791" s="62" t="s">
        <v>31</v>
      </c>
      <c r="B12791" s="62" t="s">
        <v>312</v>
      </c>
      <c r="C12791" s="63">
        <v>10</v>
      </c>
      <c r="D12791" s="64" t="s">
        <v>13465</v>
      </c>
      <c r="E12791" s="64" t="s">
        <v>11133</v>
      </c>
      <c r="F12791" s="65">
        <v>39111610</v>
      </c>
      <c r="G12791" s="64" t="s">
        <v>13633</v>
      </c>
      <c r="H12791" s="64">
        <v>3</v>
      </c>
      <c r="I12791" s="64">
        <v>8</v>
      </c>
      <c r="J12791" s="66">
        <v>3</v>
      </c>
      <c r="K12791" s="67">
        <v>1050000</v>
      </c>
      <c r="L12791" s="68" t="s">
        <v>15</v>
      </c>
      <c r="M12791" s="68" t="s">
        <v>254</v>
      </c>
    </row>
    <row r="12792" spans="1:13" s="3" customFormat="1" ht="12.75" x14ac:dyDescent="0.2">
      <c r="A12792" s="62" t="s">
        <v>31</v>
      </c>
      <c r="B12792" s="62" t="s">
        <v>219</v>
      </c>
      <c r="C12792" s="63">
        <v>10</v>
      </c>
      <c r="D12792" s="62" t="s">
        <v>13379</v>
      </c>
      <c r="E12792" s="62" t="s">
        <v>11134</v>
      </c>
      <c r="F12792" s="69">
        <v>20121445</v>
      </c>
      <c r="G12792" s="62" t="s">
        <v>13633</v>
      </c>
      <c r="H12792" s="62">
        <v>3</v>
      </c>
      <c r="I12792" s="62">
        <v>6</v>
      </c>
      <c r="J12792" s="70">
        <v>4</v>
      </c>
      <c r="K12792" s="71">
        <v>140000</v>
      </c>
      <c r="L12792" s="72" t="s">
        <v>15</v>
      </c>
      <c r="M12792" s="72" t="s">
        <v>254</v>
      </c>
    </row>
    <row r="12793" spans="1:13" s="3" customFormat="1" ht="12.75" x14ac:dyDescent="0.2">
      <c r="A12793" s="62" t="s">
        <v>31</v>
      </c>
      <c r="B12793" s="62" t="s">
        <v>216</v>
      </c>
      <c r="C12793" s="63">
        <v>10</v>
      </c>
      <c r="D12793" s="64" t="s">
        <v>13377</v>
      </c>
      <c r="E12793" s="64" t="s">
        <v>11135</v>
      </c>
      <c r="F12793" s="65">
        <v>40142007</v>
      </c>
      <c r="G12793" s="64" t="s">
        <v>13633</v>
      </c>
      <c r="H12793" s="64">
        <v>3</v>
      </c>
      <c r="I12793" s="64">
        <v>6</v>
      </c>
      <c r="J12793" s="66">
        <v>5</v>
      </c>
      <c r="K12793" s="67">
        <v>210000</v>
      </c>
      <c r="L12793" s="68" t="s">
        <v>848</v>
      </c>
      <c r="M12793" s="68" t="s">
        <v>254</v>
      </c>
    </row>
    <row r="12794" spans="1:13" s="3" customFormat="1" ht="12.75" x14ac:dyDescent="0.2">
      <c r="A12794" s="62" t="s">
        <v>31</v>
      </c>
      <c r="B12794" s="62" t="s">
        <v>216</v>
      </c>
      <c r="C12794" s="63">
        <v>10</v>
      </c>
      <c r="D12794" s="62" t="s">
        <v>13377</v>
      </c>
      <c r="E12794" s="62" t="s">
        <v>11136</v>
      </c>
      <c r="F12794" s="69">
        <v>40142007</v>
      </c>
      <c r="G12794" s="62" t="s">
        <v>13633</v>
      </c>
      <c r="H12794" s="62">
        <v>3</v>
      </c>
      <c r="I12794" s="62">
        <v>6</v>
      </c>
      <c r="J12794" s="70">
        <v>1</v>
      </c>
      <c r="K12794" s="71">
        <v>750000</v>
      </c>
      <c r="L12794" s="72" t="s">
        <v>15</v>
      </c>
      <c r="M12794" s="72" t="s">
        <v>254</v>
      </c>
    </row>
    <row r="12795" spans="1:13" s="3" customFormat="1" ht="12.75" x14ac:dyDescent="0.2">
      <c r="A12795" s="62" t="s">
        <v>31</v>
      </c>
      <c r="B12795" s="62" t="s">
        <v>479</v>
      </c>
      <c r="C12795" s="63">
        <v>10</v>
      </c>
      <c r="D12795" s="64" t="s">
        <v>13444</v>
      </c>
      <c r="E12795" s="64" t="s">
        <v>11137</v>
      </c>
      <c r="F12795" s="65">
        <v>41103311</v>
      </c>
      <c r="G12795" s="64" t="s">
        <v>13633</v>
      </c>
      <c r="H12795" s="64">
        <v>3</v>
      </c>
      <c r="I12795" s="64">
        <v>8</v>
      </c>
      <c r="J12795" s="66">
        <v>2</v>
      </c>
      <c r="K12795" s="67">
        <v>300000</v>
      </c>
      <c r="L12795" s="68" t="s">
        <v>15</v>
      </c>
      <c r="M12795" s="68" t="s">
        <v>254</v>
      </c>
    </row>
    <row r="12796" spans="1:13" s="3" customFormat="1" ht="12.75" x14ac:dyDescent="0.2">
      <c r="A12796" s="62" t="s">
        <v>31</v>
      </c>
      <c r="B12796" s="62" t="s">
        <v>479</v>
      </c>
      <c r="C12796" s="63">
        <v>10</v>
      </c>
      <c r="D12796" s="62" t="s">
        <v>13444</v>
      </c>
      <c r="E12796" s="62" t="s">
        <v>11138</v>
      </c>
      <c r="F12796" s="69">
        <v>41103311</v>
      </c>
      <c r="G12796" s="62" t="s">
        <v>13633</v>
      </c>
      <c r="H12796" s="62">
        <v>3</v>
      </c>
      <c r="I12796" s="62">
        <v>8</v>
      </c>
      <c r="J12796" s="70">
        <v>1</v>
      </c>
      <c r="K12796" s="71">
        <v>180000</v>
      </c>
      <c r="L12796" s="72" t="s">
        <v>15</v>
      </c>
      <c r="M12796" s="72" t="s">
        <v>254</v>
      </c>
    </row>
    <row r="12797" spans="1:13" s="3" customFormat="1" ht="12.75" x14ac:dyDescent="0.2">
      <c r="A12797" s="62" t="s">
        <v>31</v>
      </c>
      <c r="B12797" s="62" t="s">
        <v>440</v>
      </c>
      <c r="C12797" s="63">
        <v>10</v>
      </c>
      <c r="D12797" s="64" t="s">
        <v>13398</v>
      </c>
      <c r="E12797" s="64" t="s">
        <v>11139</v>
      </c>
      <c r="F12797" s="65">
        <v>72151800</v>
      </c>
      <c r="G12797" s="64" t="s">
        <v>13631</v>
      </c>
      <c r="H12797" s="64">
        <v>3</v>
      </c>
      <c r="I12797" s="64">
        <v>8</v>
      </c>
      <c r="J12797" s="66">
        <v>1</v>
      </c>
      <c r="K12797" s="67">
        <v>6000000</v>
      </c>
      <c r="L12797" s="68" t="s">
        <v>13</v>
      </c>
      <c r="M12797" s="68" t="s">
        <v>254</v>
      </c>
    </row>
    <row r="12798" spans="1:13" s="3" customFormat="1" ht="12.75" x14ac:dyDescent="0.2">
      <c r="A12798" s="62" t="s">
        <v>31</v>
      </c>
      <c r="B12798" s="62" t="s">
        <v>440</v>
      </c>
      <c r="C12798" s="63">
        <v>10</v>
      </c>
      <c r="D12798" s="62" t="s">
        <v>13398</v>
      </c>
      <c r="E12798" s="62" t="s">
        <v>11140</v>
      </c>
      <c r="F12798" s="69">
        <v>72151800</v>
      </c>
      <c r="G12798" s="62" t="s">
        <v>13631</v>
      </c>
      <c r="H12798" s="62">
        <v>3</v>
      </c>
      <c r="I12798" s="62">
        <v>8</v>
      </c>
      <c r="J12798" s="70">
        <v>1</v>
      </c>
      <c r="K12798" s="71">
        <v>12000000</v>
      </c>
      <c r="L12798" s="72" t="s">
        <v>13</v>
      </c>
      <c r="M12798" s="72" t="s">
        <v>254</v>
      </c>
    </row>
    <row r="12799" spans="1:13" s="3" customFormat="1" ht="12.75" x14ac:dyDescent="0.2">
      <c r="A12799" s="62" t="s">
        <v>31</v>
      </c>
      <c r="B12799" s="62" t="s">
        <v>440</v>
      </c>
      <c r="C12799" s="63">
        <v>10</v>
      </c>
      <c r="D12799" s="64" t="s">
        <v>13398</v>
      </c>
      <c r="E12799" s="64" t="s">
        <v>11141</v>
      </c>
      <c r="F12799" s="65">
        <v>72151800</v>
      </c>
      <c r="G12799" s="64" t="s">
        <v>13631</v>
      </c>
      <c r="H12799" s="64">
        <v>3</v>
      </c>
      <c r="I12799" s="64">
        <v>8</v>
      </c>
      <c r="J12799" s="66">
        <v>1</v>
      </c>
      <c r="K12799" s="67">
        <v>2000000</v>
      </c>
      <c r="L12799" s="68" t="s">
        <v>13</v>
      </c>
      <c r="M12799" s="68" t="s">
        <v>254</v>
      </c>
    </row>
    <row r="12800" spans="1:13" s="3" customFormat="1" ht="12.75" x14ac:dyDescent="0.2">
      <c r="A12800" s="62" t="s">
        <v>31</v>
      </c>
      <c r="B12800" s="62" t="s">
        <v>440</v>
      </c>
      <c r="C12800" s="63">
        <v>10</v>
      </c>
      <c r="D12800" s="62" t="s">
        <v>13398</v>
      </c>
      <c r="E12800" s="62" t="s">
        <v>11142</v>
      </c>
      <c r="F12800" s="69">
        <v>72151800</v>
      </c>
      <c r="G12800" s="62" t="s">
        <v>13631</v>
      </c>
      <c r="H12800" s="62">
        <v>3</v>
      </c>
      <c r="I12800" s="62">
        <v>8</v>
      </c>
      <c r="J12800" s="70">
        <v>1</v>
      </c>
      <c r="K12800" s="71">
        <v>1500000</v>
      </c>
      <c r="L12800" s="72" t="s">
        <v>13</v>
      </c>
      <c r="M12800" s="72" t="s">
        <v>254</v>
      </c>
    </row>
    <row r="12801" spans="1:13" s="3" customFormat="1" ht="12.75" x14ac:dyDescent="0.2">
      <c r="A12801" s="62" t="s">
        <v>31</v>
      </c>
      <c r="B12801" s="62" t="s">
        <v>440</v>
      </c>
      <c r="C12801" s="63">
        <v>10</v>
      </c>
      <c r="D12801" s="64" t="s">
        <v>13398</v>
      </c>
      <c r="E12801" s="64" t="s">
        <v>11143</v>
      </c>
      <c r="F12801" s="65">
        <v>72151800</v>
      </c>
      <c r="G12801" s="64" t="s">
        <v>13631</v>
      </c>
      <c r="H12801" s="64">
        <v>3</v>
      </c>
      <c r="I12801" s="64">
        <v>8</v>
      </c>
      <c r="J12801" s="66">
        <v>1</v>
      </c>
      <c r="K12801" s="67">
        <v>1200000</v>
      </c>
      <c r="L12801" s="68" t="s">
        <v>13</v>
      </c>
      <c r="M12801" s="68" t="s">
        <v>254</v>
      </c>
    </row>
    <row r="12802" spans="1:13" s="3" customFormat="1" ht="12.75" x14ac:dyDescent="0.2">
      <c r="A12802" s="62" t="s">
        <v>31</v>
      </c>
      <c r="B12802" s="62" t="s">
        <v>440</v>
      </c>
      <c r="C12802" s="63">
        <v>10</v>
      </c>
      <c r="D12802" s="62" t="s">
        <v>13398</v>
      </c>
      <c r="E12802" s="62" t="s">
        <v>11144</v>
      </c>
      <c r="F12802" s="69">
        <v>72151800</v>
      </c>
      <c r="G12802" s="62" t="s">
        <v>13631</v>
      </c>
      <c r="H12802" s="62">
        <v>3</v>
      </c>
      <c r="I12802" s="62">
        <v>8</v>
      </c>
      <c r="J12802" s="70">
        <v>1</v>
      </c>
      <c r="K12802" s="71">
        <v>2200000</v>
      </c>
      <c r="L12802" s="72" t="s">
        <v>13</v>
      </c>
      <c r="M12802" s="72" t="s">
        <v>254</v>
      </c>
    </row>
    <row r="12803" spans="1:13" s="3" customFormat="1" ht="12.75" x14ac:dyDescent="0.2">
      <c r="A12803" s="62" t="s">
        <v>31</v>
      </c>
      <c r="B12803" s="62" t="s">
        <v>440</v>
      </c>
      <c r="C12803" s="63">
        <v>10</v>
      </c>
      <c r="D12803" s="64" t="s">
        <v>13398</v>
      </c>
      <c r="E12803" s="64" t="s">
        <v>11145</v>
      </c>
      <c r="F12803" s="65">
        <v>72151800</v>
      </c>
      <c r="G12803" s="64" t="s">
        <v>13631</v>
      </c>
      <c r="H12803" s="64">
        <v>3</v>
      </c>
      <c r="I12803" s="64">
        <v>8</v>
      </c>
      <c r="J12803" s="66">
        <v>1</v>
      </c>
      <c r="K12803" s="67">
        <v>4500000</v>
      </c>
      <c r="L12803" s="68" t="s">
        <v>13</v>
      </c>
      <c r="M12803" s="68" t="s">
        <v>254</v>
      </c>
    </row>
    <row r="12804" spans="1:13" s="3" customFormat="1" ht="12.75" x14ac:dyDescent="0.2">
      <c r="A12804" s="62" t="s">
        <v>31</v>
      </c>
      <c r="B12804" s="62" t="s">
        <v>440</v>
      </c>
      <c r="C12804" s="63">
        <v>10</v>
      </c>
      <c r="D12804" s="62" t="s">
        <v>13398</v>
      </c>
      <c r="E12804" s="62" t="s">
        <v>11146</v>
      </c>
      <c r="F12804" s="69">
        <v>72151800</v>
      </c>
      <c r="G12804" s="62" t="s">
        <v>13631</v>
      </c>
      <c r="H12804" s="62">
        <v>3</v>
      </c>
      <c r="I12804" s="62">
        <v>8</v>
      </c>
      <c r="J12804" s="70">
        <v>1</v>
      </c>
      <c r="K12804" s="71">
        <v>3000000</v>
      </c>
      <c r="L12804" s="72" t="s">
        <v>13</v>
      </c>
      <c r="M12804" s="72" t="s">
        <v>254</v>
      </c>
    </row>
    <row r="12805" spans="1:13" s="3" customFormat="1" ht="12.75" x14ac:dyDescent="0.2">
      <c r="A12805" s="62" t="s">
        <v>31</v>
      </c>
      <c r="B12805" s="62" t="s">
        <v>440</v>
      </c>
      <c r="C12805" s="63">
        <v>10</v>
      </c>
      <c r="D12805" s="64" t="s">
        <v>13398</v>
      </c>
      <c r="E12805" s="64" t="s">
        <v>11147</v>
      </c>
      <c r="F12805" s="65">
        <v>72151800</v>
      </c>
      <c r="G12805" s="64" t="s">
        <v>13631</v>
      </c>
      <c r="H12805" s="64">
        <v>3</v>
      </c>
      <c r="I12805" s="64">
        <v>8</v>
      </c>
      <c r="J12805" s="66">
        <v>1</v>
      </c>
      <c r="K12805" s="67">
        <v>7500000</v>
      </c>
      <c r="L12805" s="68" t="s">
        <v>13</v>
      </c>
      <c r="M12805" s="68" t="s">
        <v>254</v>
      </c>
    </row>
    <row r="12806" spans="1:13" s="3" customFormat="1" ht="12.75" x14ac:dyDescent="0.2">
      <c r="A12806" s="62" t="s">
        <v>31</v>
      </c>
      <c r="B12806" s="62" t="s">
        <v>440</v>
      </c>
      <c r="C12806" s="63">
        <v>10</v>
      </c>
      <c r="D12806" s="64" t="s">
        <v>13398</v>
      </c>
      <c r="E12806" s="64" t="s">
        <v>11148</v>
      </c>
      <c r="F12806" s="65">
        <v>72151800</v>
      </c>
      <c r="G12806" s="64" t="s">
        <v>13631</v>
      </c>
      <c r="H12806" s="64">
        <v>3</v>
      </c>
      <c r="I12806" s="64">
        <v>8</v>
      </c>
      <c r="J12806" s="66">
        <v>1</v>
      </c>
      <c r="K12806" s="67">
        <v>8800000</v>
      </c>
      <c r="L12806" s="68" t="s">
        <v>13</v>
      </c>
      <c r="M12806" s="68" t="s">
        <v>254</v>
      </c>
    </row>
    <row r="12807" spans="1:13" s="3" customFormat="1" ht="12.75" x14ac:dyDescent="0.2">
      <c r="A12807" s="62" t="s">
        <v>31</v>
      </c>
      <c r="B12807" s="62" t="s">
        <v>440</v>
      </c>
      <c r="C12807" s="63">
        <v>10</v>
      </c>
      <c r="D12807" s="62" t="s">
        <v>13398</v>
      </c>
      <c r="E12807" s="62" t="s">
        <v>11149</v>
      </c>
      <c r="F12807" s="69">
        <v>72151800</v>
      </c>
      <c r="G12807" s="62" t="s">
        <v>13631</v>
      </c>
      <c r="H12807" s="62">
        <v>3</v>
      </c>
      <c r="I12807" s="62">
        <v>8</v>
      </c>
      <c r="J12807" s="70">
        <v>1</v>
      </c>
      <c r="K12807" s="71">
        <v>9000000</v>
      </c>
      <c r="L12807" s="72" t="s">
        <v>13</v>
      </c>
      <c r="M12807" s="72" t="s">
        <v>254</v>
      </c>
    </row>
    <row r="12808" spans="1:13" s="3" customFormat="1" ht="12.75" x14ac:dyDescent="0.2">
      <c r="A12808" s="62" t="s">
        <v>31</v>
      </c>
      <c r="B12808" s="62" t="s">
        <v>440</v>
      </c>
      <c r="C12808" s="63">
        <v>10</v>
      </c>
      <c r="D12808" s="64" t="s">
        <v>13398</v>
      </c>
      <c r="E12808" s="64" t="s">
        <v>11150</v>
      </c>
      <c r="F12808" s="65">
        <v>72151800</v>
      </c>
      <c r="G12808" s="64" t="s">
        <v>13631</v>
      </c>
      <c r="H12808" s="64">
        <v>3</v>
      </c>
      <c r="I12808" s="64">
        <v>8</v>
      </c>
      <c r="J12808" s="66">
        <v>1</v>
      </c>
      <c r="K12808" s="67">
        <v>4000000</v>
      </c>
      <c r="L12808" s="68" t="s">
        <v>13</v>
      </c>
      <c r="M12808" s="68" t="s">
        <v>254</v>
      </c>
    </row>
    <row r="12809" spans="1:13" s="3" customFormat="1" ht="12.75" x14ac:dyDescent="0.2">
      <c r="A12809" s="62" t="s">
        <v>31</v>
      </c>
      <c r="B12809" s="62" t="s">
        <v>440</v>
      </c>
      <c r="C12809" s="63">
        <v>10</v>
      </c>
      <c r="D12809" s="62" t="s">
        <v>13398</v>
      </c>
      <c r="E12809" s="62" t="s">
        <v>11151</v>
      </c>
      <c r="F12809" s="69">
        <v>72151800</v>
      </c>
      <c r="G12809" s="62" t="s">
        <v>13631</v>
      </c>
      <c r="H12809" s="62">
        <v>3</v>
      </c>
      <c r="I12809" s="62">
        <v>8</v>
      </c>
      <c r="J12809" s="70">
        <v>1</v>
      </c>
      <c r="K12809" s="71">
        <v>10000000</v>
      </c>
      <c r="L12809" s="72" t="s">
        <v>13</v>
      </c>
      <c r="M12809" s="72" t="s">
        <v>254</v>
      </c>
    </row>
    <row r="12810" spans="1:13" s="3" customFormat="1" ht="12.75" x14ac:dyDescent="0.2">
      <c r="A12810" s="62" t="s">
        <v>31</v>
      </c>
      <c r="B12810" s="62" t="s">
        <v>440</v>
      </c>
      <c r="C12810" s="63">
        <v>10</v>
      </c>
      <c r="D12810" s="64" t="s">
        <v>13398</v>
      </c>
      <c r="E12810" s="64" t="s">
        <v>11152</v>
      </c>
      <c r="F12810" s="65">
        <v>72151800</v>
      </c>
      <c r="G12810" s="64" t="s">
        <v>13631</v>
      </c>
      <c r="H12810" s="64">
        <v>3</v>
      </c>
      <c r="I12810" s="64">
        <v>8</v>
      </c>
      <c r="J12810" s="66">
        <v>1</v>
      </c>
      <c r="K12810" s="67">
        <v>8000000</v>
      </c>
      <c r="L12810" s="68" t="s">
        <v>13</v>
      </c>
      <c r="M12810" s="68" t="s">
        <v>254</v>
      </c>
    </row>
    <row r="12811" spans="1:13" s="3" customFormat="1" ht="12.75" x14ac:dyDescent="0.2">
      <c r="A12811" s="62" t="s">
        <v>31</v>
      </c>
      <c r="B12811" s="62" t="s">
        <v>440</v>
      </c>
      <c r="C12811" s="63">
        <v>10</v>
      </c>
      <c r="D12811" s="62" t="s">
        <v>13398</v>
      </c>
      <c r="E12811" s="62" t="s">
        <v>11153</v>
      </c>
      <c r="F12811" s="69">
        <v>72151800</v>
      </c>
      <c r="G12811" s="62" t="s">
        <v>13631</v>
      </c>
      <c r="H12811" s="62">
        <v>3</v>
      </c>
      <c r="I12811" s="62">
        <v>8</v>
      </c>
      <c r="J12811" s="70">
        <v>1</v>
      </c>
      <c r="K12811" s="71">
        <v>6000000</v>
      </c>
      <c r="L12811" s="72" t="s">
        <v>13</v>
      </c>
      <c r="M12811" s="72" t="s">
        <v>254</v>
      </c>
    </row>
    <row r="12812" spans="1:13" s="3" customFormat="1" ht="12.75" x14ac:dyDescent="0.2">
      <c r="A12812" s="62" t="s">
        <v>31</v>
      </c>
      <c r="B12812" s="62" t="s">
        <v>440</v>
      </c>
      <c r="C12812" s="63">
        <v>10</v>
      </c>
      <c r="D12812" s="64" t="s">
        <v>13398</v>
      </c>
      <c r="E12812" s="64" t="s">
        <v>11154</v>
      </c>
      <c r="F12812" s="65">
        <v>72151800</v>
      </c>
      <c r="G12812" s="64" t="s">
        <v>13631</v>
      </c>
      <c r="H12812" s="64">
        <v>3</v>
      </c>
      <c r="I12812" s="64">
        <v>8</v>
      </c>
      <c r="J12812" s="66">
        <v>1</v>
      </c>
      <c r="K12812" s="67">
        <v>7000000</v>
      </c>
      <c r="L12812" s="68" t="s">
        <v>13</v>
      </c>
      <c r="M12812" s="68" t="s">
        <v>254</v>
      </c>
    </row>
    <row r="12813" spans="1:13" s="3" customFormat="1" ht="12.75" x14ac:dyDescent="0.2">
      <c r="A12813" s="62" t="s">
        <v>31</v>
      </c>
      <c r="B12813" s="62" t="s">
        <v>440</v>
      </c>
      <c r="C12813" s="63">
        <v>10</v>
      </c>
      <c r="D12813" s="62" t="s">
        <v>13398</v>
      </c>
      <c r="E12813" s="62" t="s">
        <v>11155</v>
      </c>
      <c r="F12813" s="69">
        <v>72151800</v>
      </c>
      <c r="G12813" s="62" t="s">
        <v>13631</v>
      </c>
      <c r="H12813" s="62">
        <v>3</v>
      </c>
      <c r="I12813" s="62">
        <v>8</v>
      </c>
      <c r="J12813" s="70">
        <v>1</v>
      </c>
      <c r="K12813" s="71">
        <v>7000000</v>
      </c>
      <c r="L12813" s="72" t="s">
        <v>13</v>
      </c>
      <c r="M12813" s="72" t="s">
        <v>254</v>
      </c>
    </row>
    <row r="12814" spans="1:13" s="3" customFormat="1" ht="12.75" x14ac:dyDescent="0.2">
      <c r="A12814" s="62" t="s">
        <v>31</v>
      </c>
      <c r="B12814" s="62" t="s">
        <v>440</v>
      </c>
      <c r="C12814" s="63">
        <v>10</v>
      </c>
      <c r="D12814" s="64" t="s">
        <v>13398</v>
      </c>
      <c r="E12814" s="64" t="s">
        <v>11156</v>
      </c>
      <c r="F12814" s="65">
        <v>72151800</v>
      </c>
      <c r="G12814" s="64" t="s">
        <v>13631</v>
      </c>
      <c r="H12814" s="64">
        <v>3</v>
      </c>
      <c r="I12814" s="64">
        <v>8</v>
      </c>
      <c r="J12814" s="66">
        <v>1</v>
      </c>
      <c r="K12814" s="67">
        <v>7000000</v>
      </c>
      <c r="L12814" s="68" t="s">
        <v>13</v>
      </c>
      <c r="M12814" s="68" t="s">
        <v>254</v>
      </c>
    </row>
    <row r="12815" spans="1:13" s="3" customFormat="1" ht="12.75" x14ac:dyDescent="0.2">
      <c r="A12815" s="62" t="s">
        <v>31</v>
      </c>
      <c r="B12815" s="62" t="s">
        <v>440</v>
      </c>
      <c r="C12815" s="63">
        <v>10</v>
      </c>
      <c r="D12815" s="62" t="s">
        <v>13398</v>
      </c>
      <c r="E12815" s="62" t="s">
        <v>11157</v>
      </c>
      <c r="F12815" s="69">
        <v>72151800</v>
      </c>
      <c r="G12815" s="62" t="s">
        <v>13631</v>
      </c>
      <c r="H12815" s="62">
        <v>3</v>
      </c>
      <c r="I12815" s="62">
        <v>8</v>
      </c>
      <c r="J12815" s="70">
        <v>1</v>
      </c>
      <c r="K12815" s="71">
        <v>7000000</v>
      </c>
      <c r="L12815" s="72" t="s">
        <v>13</v>
      </c>
      <c r="M12815" s="72" t="s">
        <v>254</v>
      </c>
    </row>
    <row r="12816" spans="1:13" s="3" customFormat="1" ht="12.75" x14ac:dyDescent="0.2">
      <c r="A12816" s="62" t="s">
        <v>31</v>
      </c>
      <c r="B12816" s="62" t="s">
        <v>440</v>
      </c>
      <c r="C12816" s="63">
        <v>10</v>
      </c>
      <c r="D12816" s="64" t="s">
        <v>13398</v>
      </c>
      <c r="E12816" s="64" t="s">
        <v>11158</v>
      </c>
      <c r="F12816" s="65">
        <v>72151800</v>
      </c>
      <c r="G12816" s="64" t="s">
        <v>13631</v>
      </c>
      <c r="H12816" s="64">
        <v>3</v>
      </c>
      <c r="I12816" s="64">
        <v>8</v>
      </c>
      <c r="J12816" s="66">
        <v>1</v>
      </c>
      <c r="K12816" s="67">
        <v>6000000</v>
      </c>
      <c r="L12816" s="68" t="s">
        <v>13</v>
      </c>
      <c r="M12816" s="68" t="s">
        <v>254</v>
      </c>
    </row>
    <row r="12817" spans="1:13" s="3" customFormat="1" ht="12.75" x14ac:dyDescent="0.2">
      <c r="A12817" s="62" t="s">
        <v>31</v>
      </c>
      <c r="B12817" s="62" t="s">
        <v>440</v>
      </c>
      <c r="C12817" s="63">
        <v>10</v>
      </c>
      <c r="D12817" s="62" t="s">
        <v>13398</v>
      </c>
      <c r="E12817" s="62" t="s">
        <v>11159</v>
      </c>
      <c r="F12817" s="69">
        <v>72151800</v>
      </c>
      <c r="G12817" s="62" t="s">
        <v>13631</v>
      </c>
      <c r="H12817" s="62">
        <v>3</v>
      </c>
      <c r="I12817" s="62">
        <v>8</v>
      </c>
      <c r="J12817" s="70">
        <v>1</v>
      </c>
      <c r="K12817" s="71">
        <v>6999999</v>
      </c>
      <c r="L12817" s="72" t="s">
        <v>13</v>
      </c>
      <c r="M12817" s="72" t="s">
        <v>254</v>
      </c>
    </row>
    <row r="12818" spans="1:13" s="3" customFormat="1" ht="12.75" x14ac:dyDescent="0.2">
      <c r="A12818" s="62" t="s">
        <v>31</v>
      </c>
      <c r="B12818" s="62" t="s">
        <v>440</v>
      </c>
      <c r="C12818" s="63">
        <v>10</v>
      </c>
      <c r="D12818" s="64" t="s">
        <v>13398</v>
      </c>
      <c r="E12818" s="64" t="s">
        <v>11160</v>
      </c>
      <c r="F12818" s="65">
        <v>72151800</v>
      </c>
      <c r="G12818" s="64" t="s">
        <v>13631</v>
      </c>
      <c r="H12818" s="64">
        <v>3</v>
      </c>
      <c r="I12818" s="64">
        <v>8</v>
      </c>
      <c r="J12818" s="66">
        <v>1</v>
      </c>
      <c r="K12818" s="67">
        <v>9000000</v>
      </c>
      <c r="L12818" s="68" t="s">
        <v>13</v>
      </c>
      <c r="M12818" s="68" t="s">
        <v>254</v>
      </c>
    </row>
    <row r="12819" spans="1:13" s="3" customFormat="1" ht="12.75" x14ac:dyDescent="0.2">
      <c r="A12819" s="62" t="s">
        <v>31</v>
      </c>
      <c r="B12819" s="62" t="s">
        <v>440</v>
      </c>
      <c r="C12819" s="63">
        <v>10</v>
      </c>
      <c r="D12819" s="62" t="s">
        <v>13398</v>
      </c>
      <c r="E12819" s="62" t="s">
        <v>11161</v>
      </c>
      <c r="F12819" s="69">
        <v>72151800</v>
      </c>
      <c r="G12819" s="62" t="s">
        <v>13631</v>
      </c>
      <c r="H12819" s="62">
        <v>3</v>
      </c>
      <c r="I12819" s="62">
        <v>8</v>
      </c>
      <c r="J12819" s="70">
        <v>1</v>
      </c>
      <c r="K12819" s="71">
        <v>16000000</v>
      </c>
      <c r="L12819" s="72" t="s">
        <v>13</v>
      </c>
      <c r="M12819" s="72" t="s">
        <v>254</v>
      </c>
    </row>
    <row r="12820" spans="1:13" s="3" customFormat="1" ht="12.75" x14ac:dyDescent="0.2">
      <c r="A12820" s="62" t="s">
        <v>31</v>
      </c>
      <c r="B12820" s="62" t="s">
        <v>440</v>
      </c>
      <c r="C12820" s="63">
        <v>10</v>
      </c>
      <c r="D12820" s="64" t="s">
        <v>13398</v>
      </c>
      <c r="E12820" s="64" t="s">
        <v>11162</v>
      </c>
      <c r="F12820" s="65">
        <v>72151800</v>
      </c>
      <c r="G12820" s="64" t="s">
        <v>13631</v>
      </c>
      <c r="H12820" s="64">
        <v>3</v>
      </c>
      <c r="I12820" s="64">
        <v>8</v>
      </c>
      <c r="J12820" s="66">
        <v>1</v>
      </c>
      <c r="K12820" s="67">
        <v>600000</v>
      </c>
      <c r="L12820" s="68" t="s">
        <v>13</v>
      </c>
      <c r="M12820" s="68" t="s">
        <v>254</v>
      </c>
    </row>
    <row r="12821" spans="1:13" s="3" customFormat="1" ht="12.75" x14ac:dyDescent="0.2">
      <c r="A12821" s="62" t="s">
        <v>31</v>
      </c>
      <c r="B12821" s="62" t="s">
        <v>440</v>
      </c>
      <c r="C12821" s="63">
        <v>10</v>
      </c>
      <c r="D12821" s="62" t="s">
        <v>13398</v>
      </c>
      <c r="E12821" s="62" t="s">
        <v>11163</v>
      </c>
      <c r="F12821" s="69">
        <v>72151800</v>
      </c>
      <c r="G12821" s="62" t="s">
        <v>13631</v>
      </c>
      <c r="H12821" s="62">
        <v>3</v>
      </c>
      <c r="I12821" s="62">
        <v>8</v>
      </c>
      <c r="J12821" s="70">
        <v>1</v>
      </c>
      <c r="K12821" s="71">
        <v>13000000</v>
      </c>
      <c r="L12821" s="72" t="s">
        <v>13</v>
      </c>
      <c r="M12821" s="72" t="s">
        <v>254</v>
      </c>
    </row>
    <row r="12822" spans="1:13" s="3" customFormat="1" ht="12.75" x14ac:dyDescent="0.2">
      <c r="A12822" s="62" t="s">
        <v>31</v>
      </c>
      <c r="B12822" s="62" t="s">
        <v>440</v>
      </c>
      <c r="C12822" s="63">
        <v>10</v>
      </c>
      <c r="D12822" s="64" t="s">
        <v>13398</v>
      </c>
      <c r="E12822" s="64" t="s">
        <v>11164</v>
      </c>
      <c r="F12822" s="65">
        <v>72151800</v>
      </c>
      <c r="G12822" s="64" t="s">
        <v>13631</v>
      </c>
      <c r="H12822" s="64">
        <v>3</v>
      </c>
      <c r="I12822" s="64">
        <v>8</v>
      </c>
      <c r="J12822" s="66">
        <v>1</v>
      </c>
      <c r="K12822" s="67">
        <v>3000000</v>
      </c>
      <c r="L12822" s="68" t="s">
        <v>13</v>
      </c>
      <c r="M12822" s="68" t="s">
        <v>254</v>
      </c>
    </row>
    <row r="12823" spans="1:13" s="3" customFormat="1" ht="12.75" x14ac:dyDescent="0.2">
      <c r="A12823" s="62" t="s">
        <v>31</v>
      </c>
      <c r="B12823" s="62" t="s">
        <v>440</v>
      </c>
      <c r="C12823" s="63">
        <v>10</v>
      </c>
      <c r="D12823" s="62" t="s">
        <v>13398</v>
      </c>
      <c r="E12823" s="62" t="s">
        <v>11165</v>
      </c>
      <c r="F12823" s="69">
        <v>72151800</v>
      </c>
      <c r="G12823" s="62" t="s">
        <v>13631</v>
      </c>
      <c r="H12823" s="62">
        <v>3</v>
      </c>
      <c r="I12823" s="62">
        <v>8</v>
      </c>
      <c r="J12823" s="70">
        <v>1</v>
      </c>
      <c r="K12823" s="71">
        <v>25000000</v>
      </c>
      <c r="L12823" s="72" t="s">
        <v>13</v>
      </c>
      <c r="M12823" s="72" t="s">
        <v>254</v>
      </c>
    </row>
    <row r="12824" spans="1:13" s="3" customFormat="1" ht="12.75" x14ac:dyDescent="0.2">
      <c r="A12824" s="62" t="s">
        <v>31</v>
      </c>
      <c r="B12824" s="62" t="s">
        <v>440</v>
      </c>
      <c r="C12824" s="63">
        <v>10</v>
      </c>
      <c r="D12824" s="64" t="s">
        <v>13398</v>
      </c>
      <c r="E12824" s="64" t="s">
        <v>11166</v>
      </c>
      <c r="F12824" s="65">
        <v>72151800</v>
      </c>
      <c r="G12824" s="64" t="s">
        <v>13631</v>
      </c>
      <c r="H12824" s="64">
        <v>3</v>
      </c>
      <c r="I12824" s="64">
        <v>8</v>
      </c>
      <c r="J12824" s="66">
        <v>1</v>
      </c>
      <c r="K12824" s="67">
        <v>25000000</v>
      </c>
      <c r="L12824" s="68" t="s">
        <v>13</v>
      </c>
      <c r="M12824" s="68" t="s">
        <v>254</v>
      </c>
    </row>
    <row r="12825" spans="1:13" s="3" customFormat="1" ht="12.75" x14ac:dyDescent="0.2">
      <c r="A12825" s="62" t="s">
        <v>31</v>
      </c>
      <c r="B12825" s="62" t="s">
        <v>440</v>
      </c>
      <c r="C12825" s="63">
        <v>10</v>
      </c>
      <c r="D12825" s="62" t="s">
        <v>13398</v>
      </c>
      <c r="E12825" s="62" t="s">
        <v>11167</v>
      </c>
      <c r="F12825" s="69">
        <v>72151800</v>
      </c>
      <c r="G12825" s="62" t="s">
        <v>13631</v>
      </c>
      <c r="H12825" s="62">
        <v>3</v>
      </c>
      <c r="I12825" s="62">
        <v>8</v>
      </c>
      <c r="J12825" s="70">
        <v>1</v>
      </c>
      <c r="K12825" s="71">
        <v>7000000</v>
      </c>
      <c r="L12825" s="72" t="s">
        <v>13</v>
      </c>
      <c r="M12825" s="72" t="s">
        <v>254</v>
      </c>
    </row>
    <row r="12826" spans="1:13" s="3" customFormat="1" ht="12.75" x14ac:dyDescent="0.2">
      <c r="A12826" s="62" t="s">
        <v>31</v>
      </c>
      <c r="B12826" s="62" t="s">
        <v>440</v>
      </c>
      <c r="C12826" s="63">
        <v>10</v>
      </c>
      <c r="D12826" s="64" t="s">
        <v>13398</v>
      </c>
      <c r="E12826" s="64" t="s">
        <v>11168</v>
      </c>
      <c r="F12826" s="65">
        <v>72151800</v>
      </c>
      <c r="G12826" s="64" t="s">
        <v>13631</v>
      </c>
      <c r="H12826" s="64">
        <v>3</v>
      </c>
      <c r="I12826" s="64">
        <v>8</v>
      </c>
      <c r="J12826" s="66">
        <v>1</v>
      </c>
      <c r="K12826" s="67">
        <v>7000000</v>
      </c>
      <c r="L12826" s="68" t="s">
        <v>13</v>
      </c>
      <c r="M12826" s="68" t="s">
        <v>254</v>
      </c>
    </row>
    <row r="12827" spans="1:13" s="3" customFormat="1" ht="12.75" x14ac:dyDescent="0.2">
      <c r="A12827" s="62" t="s">
        <v>31</v>
      </c>
      <c r="B12827" s="62" t="s">
        <v>440</v>
      </c>
      <c r="C12827" s="63">
        <v>10</v>
      </c>
      <c r="D12827" s="62" t="s">
        <v>13398</v>
      </c>
      <c r="E12827" s="62" t="s">
        <v>11169</v>
      </c>
      <c r="F12827" s="69">
        <v>72151800</v>
      </c>
      <c r="G12827" s="62" t="s">
        <v>13631</v>
      </c>
      <c r="H12827" s="62">
        <v>3</v>
      </c>
      <c r="I12827" s="62">
        <v>8</v>
      </c>
      <c r="J12827" s="70">
        <v>1</v>
      </c>
      <c r="K12827" s="71">
        <v>800000</v>
      </c>
      <c r="L12827" s="72" t="s">
        <v>13</v>
      </c>
      <c r="M12827" s="72" t="s">
        <v>254</v>
      </c>
    </row>
    <row r="12828" spans="1:13" s="3" customFormat="1" ht="12.75" x14ac:dyDescent="0.2">
      <c r="A12828" s="62" t="s">
        <v>31</v>
      </c>
      <c r="B12828" s="62" t="s">
        <v>440</v>
      </c>
      <c r="C12828" s="63">
        <v>10</v>
      </c>
      <c r="D12828" s="64" t="s">
        <v>13398</v>
      </c>
      <c r="E12828" s="64" t="s">
        <v>11170</v>
      </c>
      <c r="F12828" s="65">
        <v>72151800</v>
      </c>
      <c r="G12828" s="64" t="s">
        <v>13631</v>
      </c>
      <c r="H12828" s="64">
        <v>3</v>
      </c>
      <c r="I12828" s="64">
        <v>8</v>
      </c>
      <c r="J12828" s="66">
        <v>1</v>
      </c>
      <c r="K12828" s="67">
        <v>2000000</v>
      </c>
      <c r="L12828" s="68" t="s">
        <v>13</v>
      </c>
      <c r="M12828" s="68" t="s">
        <v>254</v>
      </c>
    </row>
    <row r="12829" spans="1:13" s="3" customFormat="1" ht="12.75" x14ac:dyDescent="0.2">
      <c r="A12829" s="62" t="s">
        <v>31</v>
      </c>
      <c r="B12829" s="62" t="s">
        <v>478</v>
      </c>
      <c r="C12829" s="63">
        <v>10</v>
      </c>
      <c r="D12829" s="62" t="s">
        <v>13443</v>
      </c>
      <c r="E12829" s="62" t="s">
        <v>11171</v>
      </c>
      <c r="F12829" s="69">
        <v>23251602</v>
      </c>
      <c r="G12829" s="62" t="s">
        <v>13633</v>
      </c>
      <c r="H12829" s="62">
        <v>3</v>
      </c>
      <c r="I12829" s="62">
        <v>8</v>
      </c>
      <c r="J12829" s="70">
        <v>1</v>
      </c>
      <c r="K12829" s="71">
        <v>11000000</v>
      </c>
      <c r="L12829" s="72" t="s">
        <v>15</v>
      </c>
      <c r="M12829" s="72" t="s">
        <v>254</v>
      </c>
    </row>
    <row r="12830" spans="1:13" s="3" customFormat="1" ht="12.75" x14ac:dyDescent="0.2">
      <c r="A12830" s="62" t="s">
        <v>31</v>
      </c>
      <c r="B12830" s="62" t="s">
        <v>478</v>
      </c>
      <c r="C12830" s="63">
        <v>10</v>
      </c>
      <c r="D12830" s="64" t="s">
        <v>13443</v>
      </c>
      <c r="E12830" s="64" t="s">
        <v>11172</v>
      </c>
      <c r="F12830" s="65">
        <v>23251602</v>
      </c>
      <c r="G12830" s="64" t="s">
        <v>13633</v>
      </c>
      <c r="H12830" s="64">
        <v>3</v>
      </c>
      <c r="I12830" s="64">
        <v>8</v>
      </c>
      <c r="J12830" s="66">
        <v>1</v>
      </c>
      <c r="K12830" s="67">
        <v>9000000</v>
      </c>
      <c r="L12830" s="68" t="s">
        <v>15</v>
      </c>
      <c r="M12830" s="68" t="s">
        <v>254</v>
      </c>
    </row>
    <row r="12831" spans="1:13" s="3" customFormat="1" ht="12.75" x14ac:dyDescent="0.2">
      <c r="A12831" s="62" t="s">
        <v>31</v>
      </c>
      <c r="B12831" s="62" t="s">
        <v>1785</v>
      </c>
      <c r="C12831" s="63">
        <v>10</v>
      </c>
      <c r="D12831" s="62" t="s">
        <v>13544</v>
      </c>
      <c r="E12831" s="62" t="s">
        <v>4597</v>
      </c>
      <c r="F12831" s="69">
        <v>31211800</v>
      </c>
      <c r="G12831" s="62" t="s">
        <v>13633</v>
      </c>
      <c r="H12831" s="62">
        <v>3</v>
      </c>
      <c r="I12831" s="62">
        <v>6</v>
      </c>
      <c r="J12831" s="70">
        <v>2</v>
      </c>
      <c r="K12831" s="71">
        <v>352440</v>
      </c>
      <c r="L12831" s="72" t="s">
        <v>3285</v>
      </c>
      <c r="M12831" s="72" t="s">
        <v>254</v>
      </c>
    </row>
    <row r="12832" spans="1:13" s="3" customFormat="1" ht="12.75" x14ac:dyDescent="0.2">
      <c r="A12832" s="62" t="s">
        <v>31</v>
      </c>
      <c r="B12832" s="62" t="s">
        <v>874</v>
      </c>
      <c r="C12832" s="63">
        <v>10</v>
      </c>
      <c r="D12832" s="64" t="s">
        <v>13493</v>
      </c>
      <c r="E12832" s="64" t="s">
        <v>11173</v>
      </c>
      <c r="F12832" s="65">
        <v>12161606</v>
      </c>
      <c r="G12832" s="64" t="s">
        <v>13633</v>
      </c>
      <c r="H12832" s="64">
        <v>3</v>
      </c>
      <c r="I12832" s="64">
        <v>6</v>
      </c>
      <c r="J12832" s="66">
        <v>2</v>
      </c>
      <c r="K12832" s="67">
        <v>180000</v>
      </c>
      <c r="L12832" s="68" t="s">
        <v>15</v>
      </c>
      <c r="M12832" s="68" t="s">
        <v>254</v>
      </c>
    </row>
    <row r="12833" spans="1:13" s="3" customFormat="1" ht="12.75" x14ac:dyDescent="0.2">
      <c r="A12833" s="62" t="s">
        <v>31</v>
      </c>
      <c r="B12833" s="62" t="s">
        <v>853</v>
      </c>
      <c r="C12833" s="63">
        <v>10</v>
      </c>
      <c r="D12833" s="62" t="s">
        <v>13472</v>
      </c>
      <c r="E12833" s="62" t="s">
        <v>11174</v>
      </c>
      <c r="F12833" s="69">
        <v>23101502</v>
      </c>
      <c r="G12833" s="62" t="s">
        <v>13633</v>
      </c>
      <c r="H12833" s="62">
        <v>3</v>
      </c>
      <c r="I12833" s="62">
        <v>8</v>
      </c>
      <c r="J12833" s="70">
        <v>1</v>
      </c>
      <c r="K12833" s="71">
        <v>1221000</v>
      </c>
      <c r="L12833" s="72" t="s">
        <v>15</v>
      </c>
      <c r="M12833" s="72" t="s">
        <v>254</v>
      </c>
    </row>
    <row r="12834" spans="1:13" s="3" customFormat="1" ht="12.75" x14ac:dyDescent="0.2">
      <c r="A12834" s="62" t="s">
        <v>31</v>
      </c>
      <c r="B12834" s="62" t="s">
        <v>433</v>
      </c>
      <c r="C12834" s="63">
        <v>10</v>
      </c>
      <c r="D12834" s="64" t="s">
        <v>13383</v>
      </c>
      <c r="E12834" s="64" t="s">
        <v>6183</v>
      </c>
      <c r="F12834" s="65">
        <v>12141903</v>
      </c>
      <c r="G12834" s="64" t="s">
        <v>13630</v>
      </c>
      <c r="H12834" s="64">
        <v>2</v>
      </c>
      <c r="I12834" s="64">
        <v>8</v>
      </c>
      <c r="J12834" s="66">
        <v>600</v>
      </c>
      <c r="K12834" s="67">
        <v>13533000</v>
      </c>
      <c r="L12834" s="68" t="s">
        <v>3286</v>
      </c>
      <c r="M12834" s="68" t="s">
        <v>254</v>
      </c>
    </row>
    <row r="12835" spans="1:13" s="3" customFormat="1" ht="12.75" x14ac:dyDescent="0.2">
      <c r="A12835" s="62" t="s">
        <v>31</v>
      </c>
      <c r="B12835" s="62" t="s">
        <v>433</v>
      </c>
      <c r="C12835" s="63">
        <v>10</v>
      </c>
      <c r="D12835" s="62" t="s">
        <v>13383</v>
      </c>
      <c r="E12835" s="62" t="s">
        <v>2027</v>
      </c>
      <c r="F12835" s="69">
        <v>12141904</v>
      </c>
      <c r="G12835" s="62" t="s">
        <v>13630</v>
      </c>
      <c r="H12835" s="62">
        <v>2</v>
      </c>
      <c r="I12835" s="62">
        <v>8</v>
      </c>
      <c r="J12835" s="70">
        <v>700</v>
      </c>
      <c r="K12835" s="71">
        <v>14000000</v>
      </c>
      <c r="L12835" s="72" t="s">
        <v>3286</v>
      </c>
      <c r="M12835" s="72" t="s">
        <v>254</v>
      </c>
    </row>
    <row r="12836" spans="1:13" s="3" customFormat="1" ht="12.75" x14ac:dyDescent="0.2">
      <c r="A12836" s="62" t="s">
        <v>31</v>
      </c>
      <c r="B12836" s="62" t="s">
        <v>215</v>
      </c>
      <c r="C12836" s="63">
        <v>10</v>
      </c>
      <c r="D12836" s="64" t="s">
        <v>13376</v>
      </c>
      <c r="E12836" s="64" t="s">
        <v>11175</v>
      </c>
      <c r="F12836" s="65">
        <v>47131502</v>
      </c>
      <c r="G12836" s="64" t="s">
        <v>13633</v>
      </c>
      <c r="H12836" s="64">
        <v>3</v>
      </c>
      <c r="I12836" s="64">
        <v>6</v>
      </c>
      <c r="J12836" s="66">
        <v>20</v>
      </c>
      <c r="K12836" s="67">
        <v>100000</v>
      </c>
      <c r="L12836" s="68" t="s">
        <v>15</v>
      </c>
      <c r="M12836" s="68" t="s">
        <v>254</v>
      </c>
    </row>
    <row r="12837" spans="1:13" s="3" customFormat="1" ht="12.75" x14ac:dyDescent="0.2">
      <c r="A12837" s="62" t="s">
        <v>31</v>
      </c>
      <c r="B12837" s="62" t="s">
        <v>215</v>
      </c>
      <c r="C12837" s="63">
        <v>10</v>
      </c>
      <c r="D12837" s="62" t="s">
        <v>13376</v>
      </c>
      <c r="E12837" s="62" t="s">
        <v>11176</v>
      </c>
      <c r="F12837" s="69">
        <v>47131502</v>
      </c>
      <c r="G12837" s="62" t="s">
        <v>13633</v>
      </c>
      <c r="H12837" s="62">
        <v>3</v>
      </c>
      <c r="I12837" s="62">
        <v>6</v>
      </c>
      <c r="J12837" s="70">
        <v>240</v>
      </c>
      <c r="K12837" s="71">
        <v>6480000</v>
      </c>
      <c r="L12837" s="72" t="s">
        <v>15</v>
      </c>
      <c r="M12837" s="72" t="s">
        <v>254</v>
      </c>
    </row>
    <row r="12838" spans="1:13" s="3" customFormat="1" ht="12.75" x14ac:dyDescent="0.2">
      <c r="A12838" s="62" t="s">
        <v>31</v>
      </c>
      <c r="B12838" s="62" t="s">
        <v>221</v>
      </c>
      <c r="C12838" s="63">
        <v>10</v>
      </c>
      <c r="D12838" s="64" t="s">
        <v>13382</v>
      </c>
      <c r="E12838" s="64" t="s">
        <v>11177</v>
      </c>
      <c r="F12838" s="65">
        <v>23271800</v>
      </c>
      <c r="G12838" s="64" t="s">
        <v>13633</v>
      </c>
      <c r="H12838" s="64">
        <v>3</v>
      </c>
      <c r="I12838" s="64">
        <v>6</v>
      </c>
      <c r="J12838" s="66">
        <v>3</v>
      </c>
      <c r="K12838" s="67">
        <v>210000</v>
      </c>
      <c r="L12838" s="68" t="s">
        <v>15</v>
      </c>
      <c r="M12838" s="68" t="s">
        <v>254</v>
      </c>
    </row>
    <row r="12839" spans="1:13" s="3" customFormat="1" ht="12.75" x14ac:dyDescent="0.2">
      <c r="A12839" s="62" t="s">
        <v>31</v>
      </c>
      <c r="B12839" s="62" t="s">
        <v>479</v>
      </c>
      <c r="C12839" s="63">
        <v>10</v>
      </c>
      <c r="D12839" s="62" t="s">
        <v>13444</v>
      </c>
      <c r="E12839" s="62" t="s">
        <v>11178</v>
      </c>
      <c r="F12839" s="69">
        <v>20121445</v>
      </c>
      <c r="G12839" s="62" t="s">
        <v>13633</v>
      </c>
      <c r="H12839" s="62">
        <v>3</v>
      </c>
      <c r="I12839" s="62">
        <v>6</v>
      </c>
      <c r="J12839" s="70">
        <v>1</v>
      </c>
      <c r="K12839" s="71">
        <v>450000</v>
      </c>
      <c r="L12839" s="72" t="s">
        <v>15</v>
      </c>
      <c r="M12839" s="72" t="s">
        <v>254</v>
      </c>
    </row>
    <row r="12840" spans="1:13" s="3" customFormat="1" ht="12.75" x14ac:dyDescent="0.2">
      <c r="A12840" s="62" t="s">
        <v>31</v>
      </c>
      <c r="B12840" s="62" t="s">
        <v>871</v>
      </c>
      <c r="C12840" s="63">
        <v>10</v>
      </c>
      <c r="D12840" s="64" t="s">
        <v>13490</v>
      </c>
      <c r="E12840" s="64" t="s">
        <v>11179</v>
      </c>
      <c r="F12840" s="65">
        <v>86131502</v>
      </c>
      <c r="G12840" s="64" t="s">
        <v>13633</v>
      </c>
      <c r="H12840" s="64">
        <v>3</v>
      </c>
      <c r="I12840" s="64">
        <v>6</v>
      </c>
      <c r="J12840" s="66">
        <v>5</v>
      </c>
      <c r="K12840" s="67">
        <v>545000</v>
      </c>
      <c r="L12840" s="68" t="s">
        <v>1760</v>
      </c>
      <c r="M12840" s="68" t="s">
        <v>254</v>
      </c>
    </row>
    <row r="12841" spans="1:13" s="3" customFormat="1" ht="12.75" x14ac:dyDescent="0.2">
      <c r="A12841" s="62" t="s">
        <v>31</v>
      </c>
      <c r="B12841" s="62" t="s">
        <v>871</v>
      </c>
      <c r="C12841" s="63">
        <v>10</v>
      </c>
      <c r="D12841" s="62" t="s">
        <v>13490</v>
      </c>
      <c r="E12841" s="62" t="s">
        <v>11180</v>
      </c>
      <c r="F12841" s="69">
        <v>86131502</v>
      </c>
      <c r="G12841" s="62" t="s">
        <v>13633</v>
      </c>
      <c r="H12841" s="62">
        <v>3</v>
      </c>
      <c r="I12841" s="62">
        <v>6</v>
      </c>
      <c r="J12841" s="70">
        <v>30</v>
      </c>
      <c r="K12841" s="71">
        <v>11700000</v>
      </c>
      <c r="L12841" s="72" t="s">
        <v>1760</v>
      </c>
      <c r="M12841" s="72" t="s">
        <v>254</v>
      </c>
    </row>
    <row r="12842" spans="1:13" s="3" customFormat="1" ht="12.75" x14ac:dyDescent="0.2">
      <c r="A12842" s="62" t="s">
        <v>31</v>
      </c>
      <c r="B12842" s="62" t="s">
        <v>871</v>
      </c>
      <c r="C12842" s="63">
        <v>10</v>
      </c>
      <c r="D12842" s="62" t="s">
        <v>13490</v>
      </c>
      <c r="E12842" s="62" t="s">
        <v>11181</v>
      </c>
      <c r="F12842" s="69">
        <v>86131502</v>
      </c>
      <c r="G12842" s="62" t="s">
        <v>13633</v>
      </c>
      <c r="H12842" s="62">
        <v>3</v>
      </c>
      <c r="I12842" s="62">
        <v>6</v>
      </c>
      <c r="J12842" s="70">
        <v>15</v>
      </c>
      <c r="K12842" s="71">
        <v>5250000</v>
      </c>
      <c r="L12842" s="72" t="s">
        <v>1760</v>
      </c>
      <c r="M12842" s="72" t="s">
        <v>254</v>
      </c>
    </row>
    <row r="12843" spans="1:13" s="3" customFormat="1" ht="12.75" x14ac:dyDescent="0.2">
      <c r="A12843" s="62" t="s">
        <v>31</v>
      </c>
      <c r="B12843" s="62" t="s">
        <v>871</v>
      </c>
      <c r="C12843" s="63">
        <v>10</v>
      </c>
      <c r="D12843" s="64" t="s">
        <v>13490</v>
      </c>
      <c r="E12843" s="64" t="s">
        <v>11182</v>
      </c>
      <c r="F12843" s="65">
        <v>86131502</v>
      </c>
      <c r="G12843" s="64" t="s">
        <v>13633</v>
      </c>
      <c r="H12843" s="64">
        <v>3</v>
      </c>
      <c r="I12843" s="64">
        <v>6</v>
      </c>
      <c r="J12843" s="66">
        <v>25</v>
      </c>
      <c r="K12843" s="67">
        <v>9500000</v>
      </c>
      <c r="L12843" s="68" t="s">
        <v>1760</v>
      </c>
      <c r="M12843" s="68" t="s">
        <v>254</v>
      </c>
    </row>
    <row r="12844" spans="1:13" s="3" customFormat="1" ht="12.75" x14ac:dyDescent="0.2">
      <c r="A12844" s="62" t="s">
        <v>31</v>
      </c>
      <c r="B12844" s="62" t="s">
        <v>871</v>
      </c>
      <c r="C12844" s="63">
        <v>10</v>
      </c>
      <c r="D12844" s="62" t="s">
        <v>13490</v>
      </c>
      <c r="E12844" s="62" t="s">
        <v>11183</v>
      </c>
      <c r="F12844" s="69">
        <v>86131502</v>
      </c>
      <c r="G12844" s="62" t="s">
        <v>13633</v>
      </c>
      <c r="H12844" s="62">
        <v>3</v>
      </c>
      <c r="I12844" s="62">
        <v>6</v>
      </c>
      <c r="J12844" s="70">
        <v>10</v>
      </c>
      <c r="K12844" s="71">
        <v>3800000</v>
      </c>
      <c r="L12844" s="72" t="s">
        <v>1760</v>
      </c>
      <c r="M12844" s="72" t="s">
        <v>254</v>
      </c>
    </row>
    <row r="12845" spans="1:13" s="3" customFormat="1" ht="12.75" x14ac:dyDescent="0.2">
      <c r="A12845" s="62" t="s">
        <v>31</v>
      </c>
      <c r="B12845" s="62" t="s">
        <v>871</v>
      </c>
      <c r="C12845" s="63">
        <v>10</v>
      </c>
      <c r="D12845" s="64" t="s">
        <v>13490</v>
      </c>
      <c r="E12845" s="64" t="s">
        <v>11184</v>
      </c>
      <c r="F12845" s="65">
        <v>86131502</v>
      </c>
      <c r="G12845" s="64" t="s">
        <v>13633</v>
      </c>
      <c r="H12845" s="64">
        <v>3</v>
      </c>
      <c r="I12845" s="64">
        <v>6</v>
      </c>
      <c r="J12845" s="66">
        <v>10</v>
      </c>
      <c r="K12845" s="67">
        <v>3600000</v>
      </c>
      <c r="L12845" s="68" t="s">
        <v>1760</v>
      </c>
      <c r="M12845" s="68" t="s">
        <v>254</v>
      </c>
    </row>
    <row r="12846" spans="1:13" s="3" customFormat="1" ht="12.75" x14ac:dyDescent="0.2">
      <c r="A12846" s="62" t="s">
        <v>31</v>
      </c>
      <c r="B12846" s="62" t="s">
        <v>219</v>
      </c>
      <c r="C12846" s="63">
        <v>10</v>
      </c>
      <c r="D12846" s="62" t="s">
        <v>13379</v>
      </c>
      <c r="E12846" s="62" t="s">
        <v>11185</v>
      </c>
      <c r="F12846" s="69">
        <v>27112114</v>
      </c>
      <c r="G12846" s="62" t="s">
        <v>13633</v>
      </c>
      <c r="H12846" s="62">
        <v>3</v>
      </c>
      <c r="I12846" s="62">
        <v>8</v>
      </c>
      <c r="J12846" s="70">
        <v>2</v>
      </c>
      <c r="K12846" s="71">
        <v>280000</v>
      </c>
      <c r="L12846" s="72" t="s">
        <v>15</v>
      </c>
      <c r="M12846" s="72" t="s">
        <v>254</v>
      </c>
    </row>
    <row r="12847" spans="1:13" s="3" customFormat="1" ht="12.75" x14ac:dyDescent="0.2">
      <c r="A12847" s="62" t="s">
        <v>31</v>
      </c>
      <c r="B12847" s="62" t="s">
        <v>219</v>
      </c>
      <c r="C12847" s="63">
        <v>10</v>
      </c>
      <c r="D12847" s="64" t="s">
        <v>13379</v>
      </c>
      <c r="E12847" s="64" t="s">
        <v>11186</v>
      </c>
      <c r="F12847" s="65">
        <v>27111729</v>
      </c>
      <c r="G12847" s="64" t="s">
        <v>13633</v>
      </c>
      <c r="H12847" s="64">
        <v>3</v>
      </c>
      <c r="I12847" s="64">
        <v>8</v>
      </c>
      <c r="J12847" s="66">
        <v>5</v>
      </c>
      <c r="K12847" s="67">
        <v>195750</v>
      </c>
      <c r="L12847" s="68" t="s">
        <v>15</v>
      </c>
      <c r="M12847" s="68" t="s">
        <v>254</v>
      </c>
    </row>
    <row r="12848" spans="1:13" s="3" customFormat="1" ht="12.75" x14ac:dyDescent="0.2">
      <c r="A12848" s="62" t="s">
        <v>31</v>
      </c>
      <c r="B12848" s="62" t="s">
        <v>219</v>
      </c>
      <c r="C12848" s="63">
        <v>10</v>
      </c>
      <c r="D12848" s="62" t="s">
        <v>13379</v>
      </c>
      <c r="E12848" s="62" t="s">
        <v>11187</v>
      </c>
      <c r="F12848" s="69">
        <v>23271810</v>
      </c>
      <c r="G12848" s="62" t="s">
        <v>13633</v>
      </c>
      <c r="H12848" s="62">
        <v>3</v>
      </c>
      <c r="I12848" s="62">
        <v>6</v>
      </c>
      <c r="J12848" s="70">
        <v>2</v>
      </c>
      <c r="K12848" s="71">
        <v>30000</v>
      </c>
      <c r="L12848" s="72" t="s">
        <v>15</v>
      </c>
      <c r="M12848" s="72" t="s">
        <v>254</v>
      </c>
    </row>
    <row r="12849" spans="1:13" s="3" customFormat="1" ht="12.75" x14ac:dyDescent="0.2">
      <c r="A12849" s="62" t="s">
        <v>31</v>
      </c>
      <c r="B12849" s="62" t="s">
        <v>219</v>
      </c>
      <c r="C12849" s="63">
        <v>10</v>
      </c>
      <c r="D12849" s="64" t="s">
        <v>13379</v>
      </c>
      <c r="E12849" s="64" t="s">
        <v>11188</v>
      </c>
      <c r="F12849" s="65">
        <v>27111729</v>
      </c>
      <c r="G12849" s="64" t="s">
        <v>13633</v>
      </c>
      <c r="H12849" s="64">
        <v>3</v>
      </c>
      <c r="I12849" s="64">
        <v>8</v>
      </c>
      <c r="J12849" s="66">
        <v>1</v>
      </c>
      <c r="K12849" s="67">
        <v>20250</v>
      </c>
      <c r="L12849" s="68" t="s">
        <v>15</v>
      </c>
      <c r="M12849" s="68" t="s">
        <v>254</v>
      </c>
    </row>
    <row r="12850" spans="1:13" s="3" customFormat="1" ht="12.75" x14ac:dyDescent="0.2">
      <c r="A12850" s="62" t="s">
        <v>31</v>
      </c>
      <c r="B12850" s="62" t="s">
        <v>219</v>
      </c>
      <c r="C12850" s="63">
        <v>10</v>
      </c>
      <c r="D12850" s="62" t="s">
        <v>13379</v>
      </c>
      <c r="E12850" s="62" t="s">
        <v>11189</v>
      </c>
      <c r="F12850" s="69">
        <v>27111729</v>
      </c>
      <c r="G12850" s="62" t="s">
        <v>13633</v>
      </c>
      <c r="H12850" s="62">
        <v>3</v>
      </c>
      <c r="I12850" s="62">
        <v>8</v>
      </c>
      <c r="J12850" s="70">
        <v>30</v>
      </c>
      <c r="K12850" s="71">
        <v>85500</v>
      </c>
      <c r="L12850" s="72" t="s">
        <v>15</v>
      </c>
      <c r="M12850" s="72" t="s">
        <v>254</v>
      </c>
    </row>
    <row r="12851" spans="1:13" s="3" customFormat="1" ht="12.75" x14ac:dyDescent="0.2">
      <c r="A12851" s="62" t="s">
        <v>31</v>
      </c>
      <c r="B12851" s="62" t="s">
        <v>219</v>
      </c>
      <c r="C12851" s="63">
        <v>10</v>
      </c>
      <c r="D12851" s="64" t="s">
        <v>13379</v>
      </c>
      <c r="E12851" s="64" t="s">
        <v>11190</v>
      </c>
      <c r="F12851" s="65">
        <v>27112114</v>
      </c>
      <c r="G12851" s="64" t="s">
        <v>13633</v>
      </c>
      <c r="H12851" s="64">
        <v>3</v>
      </c>
      <c r="I12851" s="64">
        <v>8</v>
      </c>
      <c r="J12851" s="66">
        <v>1</v>
      </c>
      <c r="K12851" s="67">
        <v>80000</v>
      </c>
      <c r="L12851" s="68" t="s">
        <v>15</v>
      </c>
      <c r="M12851" s="68" t="s">
        <v>254</v>
      </c>
    </row>
    <row r="12852" spans="1:13" s="3" customFormat="1" ht="12.75" x14ac:dyDescent="0.2">
      <c r="A12852" s="62" t="s">
        <v>31</v>
      </c>
      <c r="B12852" s="62" t="s">
        <v>219</v>
      </c>
      <c r="C12852" s="63">
        <v>10</v>
      </c>
      <c r="D12852" s="62" t="s">
        <v>13379</v>
      </c>
      <c r="E12852" s="62" t="s">
        <v>11191</v>
      </c>
      <c r="F12852" s="69">
        <v>23271810</v>
      </c>
      <c r="G12852" s="62" t="s">
        <v>13633</v>
      </c>
      <c r="H12852" s="62">
        <v>3</v>
      </c>
      <c r="I12852" s="62">
        <v>6</v>
      </c>
      <c r="J12852" s="70">
        <v>2</v>
      </c>
      <c r="K12852" s="71">
        <v>24000</v>
      </c>
      <c r="L12852" s="72" t="s">
        <v>15</v>
      </c>
      <c r="M12852" s="72" t="s">
        <v>254</v>
      </c>
    </row>
    <row r="12853" spans="1:13" s="3" customFormat="1" ht="12.75" x14ac:dyDescent="0.2">
      <c r="A12853" s="62" t="s">
        <v>31</v>
      </c>
      <c r="B12853" s="62" t="s">
        <v>1790</v>
      </c>
      <c r="C12853" s="63">
        <v>10</v>
      </c>
      <c r="D12853" s="64" t="s">
        <v>13549</v>
      </c>
      <c r="E12853" s="64" t="s">
        <v>11192</v>
      </c>
      <c r="F12853" s="65">
        <v>27112730</v>
      </c>
      <c r="G12853" s="64" t="s">
        <v>13633</v>
      </c>
      <c r="H12853" s="64">
        <v>3</v>
      </c>
      <c r="I12853" s="64">
        <v>8</v>
      </c>
      <c r="J12853" s="66">
        <v>1</v>
      </c>
      <c r="K12853" s="67">
        <v>350000</v>
      </c>
      <c r="L12853" s="68" t="s">
        <v>15</v>
      </c>
      <c r="M12853" s="68" t="s">
        <v>254</v>
      </c>
    </row>
    <row r="12854" spans="1:13" s="3" customFormat="1" ht="12.75" x14ac:dyDescent="0.2">
      <c r="A12854" s="62" t="s">
        <v>31</v>
      </c>
      <c r="B12854" s="62" t="s">
        <v>1790</v>
      </c>
      <c r="C12854" s="63">
        <v>10</v>
      </c>
      <c r="D12854" s="62" t="s">
        <v>13549</v>
      </c>
      <c r="E12854" s="62" t="s">
        <v>11193</v>
      </c>
      <c r="F12854" s="69">
        <v>27112730</v>
      </c>
      <c r="G12854" s="62" t="s">
        <v>13633</v>
      </c>
      <c r="H12854" s="62">
        <v>3</v>
      </c>
      <c r="I12854" s="62">
        <v>8</v>
      </c>
      <c r="J12854" s="70">
        <v>1</v>
      </c>
      <c r="K12854" s="71">
        <v>481259.99999999994</v>
      </c>
      <c r="L12854" s="72" t="s">
        <v>15</v>
      </c>
      <c r="M12854" s="72" t="s">
        <v>254</v>
      </c>
    </row>
    <row r="12855" spans="1:13" s="3" customFormat="1" ht="12.75" x14ac:dyDescent="0.2">
      <c r="A12855" s="62" t="s">
        <v>31</v>
      </c>
      <c r="B12855" s="62" t="s">
        <v>874</v>
      </c>
      <c r="C12855" s="63">
        <v>10</v>
      </c>
      <c r="D12855" s="64" t="s">
        <v>13493</v>
      </c>
      <c r="E12855" s="64" t="s">
        <v>5323</v>
      </c>
      <c r="F12855" s="65">
        <v>14121500</v>
      </c>
      <c r="G12855" s="64" t="s">
        <v>13633</v>
      </c>
      <c r="H12855" s="64">
        <v>3</v>
      </c>
      <c r="I12855" s="64">
        <v>6</v>
      </c>
      <c r="J12855" s="66">
        <v>10</v>
      </c>
      <c r="K12855" s="67">
        <v>600000</v>
      </c>
      <c r="L12855" s="68" t="s">
        <v>15</v>
      </c>
      <c r="M12855" s="68" t="s">
        <v>254</v>
      </c>
    </row>
    <row r="12856" spans="1:13" s="3" customFormat="1" ht="12.75" x14ac:dyDescent="0.2">
      <c r="A12856" s="62" t="s">
        <v>31</v>
      </c>
      <c r="B12856" s="62" t="s">
        <v>874</v>
      </c>
      <c r="C12856" s="63">
        <v>10</v>
      </c>
      <c r="D12856" s="62" t="s">
        <v>13493</v>
      </c>
      <c r="E12856" s="62" t="s">
        <v>11194</v>
      </c>
      <c r="F12856" s="69">
        <v>14121500</v>
      </c>
      <c r="G12856" s="62" t="s">
        <v>13633</v>
      </c>
      <c r="H12856" s="62">
        <v>3</v>
      </c>
      <c r="I12856" s="62">
        <v>6</v>
      </c>
      <c r="J12856" s="70">
        <v>10</v>
      </c>
      <c r="K12856" s="71">
        <v>2420000</v>
      </c>
      <c r="L12856" s="72" t="s">
        <v>15</v>
      </c>
      <c r="M12856" s="72" t="s">
        <v>254</v>
      </c>
    </row>
    <row r="12857" spans="1:13" s="3" customFormat="1" ht="12.75" x14ac:dyDescent="0.2">
      <c r="A12857" s="62" t="s">
        <v>31</v>
      </c>
      <c r="B12857" s="62" t="s">
        <v>853</v>
      </c>
      <c r="C12857" s="63">
        <v>10</v>
      </c>
      <c r="D12857" s="64" t="s">
        <v>13472</v>
      </c>
      <c r="E12857" s="64" t="s">
        <v>11195</v>
      </c>
      <c r="F12857" s="65">
        <v>23151607</v>
      </c>
      <c r="G12857" s="64" t="s">
        <v>13633</v>
      </c>
      <c r="H12857" s="64">
        <v>3</v>
      </c>
      <c r="I12857" s="64">
        <v>8</v>
      </c>
      <c r="J12857" s="66">
        <v>2</v>
      </c>
      <c r="K12857" s="67">
        <v>181000</v>
      </c>
      <c r="L12857" s="68" t="s">
        <v>15</v>
      </c>
      <c r="M12857" s="68" t="s">
        <v>254</v>
      </c>
    </row>
    <row r="12858" spans="1:13" s="3" customFormat="1" ht="12.75" x14ac:dyDescent="0.2">
      <c r="A12858" s="62" t="s">
        <v>31</v>
      </c>
      <c r="B12858" s="62" t="s">
        <v>221</v>
      </c>
      <c r="C12858" s="63">
        <v>10</v>
      </c>
      <c r="D12858" s="62" t="s">
        <v>13382</v>
      </c>
      <c r="E12858" s="62" t="s">
        <v>11196</v>
      </c>
      <c r="F12858" s="69">
        <v>86131502</v>
      </c>
      <c r="G12858" s="62" t="s">
        <v>13633</v>
      </c>
      <c r="H12858" s="62">
        <v>3</v>
      </c>
      <c r="I12858" s="62">
        <v>6</v>
      </c>
      <c r="J12858" s="70">
        <v>10</v>
      </c>
      <c r="K12858" s="71">
        <v>300000</v>
      </c>
      <c r="L12858" s="72" t="s">
        <v>1760</v>
      </c>
      <c r="M12858" s="72" t="s">
        <v>254</v>
      </c>
    </row>
    <row r="12859" spans="1:13" s="3" customFormat="1" ht="12.75" x14ac:dyDescent="0.2">
      <c r="A12859" s="62" t="s">
        <v>31</v>
      </c>
      <c r="B12859" s="62" t="s">
        <v>479</v>
      </c>
      <c r="C12859" s="63">
        <v>10</v>
      </c>
      <c r="D12859" s="64" t="s">
        <v>13444</v>
      </c>
      <c r="E12859" s="64" t="s">
        <v>11197</v>
      </c>
      <c r="F12859" s="65">
        <v>41113630</v>
      </c>
      <c r="G12859" s="64" t="s">
        <v>13633</v>
      </c>
      <c r="H12859" s="64">
        <v>3</v>
      </c>
      <c r="I12859" s="64">
        <v>8</v>
      </c>
      <c r="J12859" s="66">
        <v>1</v>
      </c>
      <c r="K12859" s="67">
        <v>320000</v>
      </c>
      <c r="L12859" s="68" t="s">
        <v>15</v>
      </c>
      <c r="M12859" s="68" t="s">
        <v>254</v>
      </c>
    </row>
    <row r="12860" spans="1:13" s="3" customFormat="1" ht="12.75" x14ac:dyDescent="0.2">
      <c r="A12860" s="62" t="s">
        <v>31</v>
      </c>
      <c r="B12860" s="62" t="s">
        <v>219</v>
      </c>
      <c r="C12860" s="63">
        <v>10</v>
      </c>
      <c r="D12860" s="62" t="s">
        <v>13379</v>
      </c>
      <c r="E12860" s="62" t="s">
        <v>11198</v>
      </c>
      <c r="F12860" s="69">
        <v>27111701</v>
      </c>
      <c r="G12860" s="62" t="s">
        <v>13633</v>
      </c>
      <c r="H12860" s="62">
        <v>3</v>
      </c>
      <c r="I12860" s="62">
        <v>6</v>
      </c>
      <c r="J12860" s="70">
        <v>80</v>
      </c>
      <c r="K12860" s="71">
        <v>280000</v>
      </c>
      <c r="L12860" s="72" t="s">
        <v>15</v>
      </c>
      <c r="M12860" s="72" t="s">
        <v>254</v>
      </c>
    </row>
    <row r="12861" spans="1:13" s="3" customFormat="1" ht="12.75" x14ac:dyDescent="0.2">
      <c r="A12861" s="62" t="s">
        <v>31</v>
      </c>
      <c r="B12861" s="62" t="s">
        <v>219</v>
      </c>
      <c r="C12861" s="63">
        <v>10</v>
      </c>
      <c r="D12861" s="64" t="s">
        <v>13379</v>
      </c>
      <c r="E12861" s="64" t="s">
        <v>11199</v>
      </c>
      <c r="F12861" s="65">
        <v>27111701</v>
      </c>
      <c r="G12861" s="64" t="s">
        <v>13633</v>
      </c>
      <c r="H12861" s="64">
        <v>3</v>
      </c>
      <c r="I12861" s="64">
        <v>6</v>
      </c>
      <c r="J12861" s="66">
        <v>3</v>
      </c>
      <c r="K12861" s="67">
        <v>18900</v>
      </c>
      <c r="L12861" s="68" t="s">
        <v>15</v>
      </c>
      <c r="M12861" s="68" t="s">
        <v>254</v>
      </c>
    </row>
    <row r="12862" spans="1:13" s="3" customFormat="1" ht="12.75" x14ac:dyDescent="0.2">
      <c r="A12862" s="62" t="s">
        <v>31</v>
      </c>
      <c r="B12862" s="62" t="s">
        <v>339</v>
      </c>
      <c r="C12862" s="63">
        <v>10</v>
      </c>
      <c r="D12862" s="62" t="s">
        <v>13386</v>
      </c>
      <c r="E12862" s="62" t="s">
        <v>11200</v>
      </c>
      <c r="F12862" s="69">
        <v>11162100</v>
      </c>
      <c r="G12862" s="62" t="s">
        <v>13633</v>
      </c>
      <c r="H12862" s="62">
        <v>3</v>
      </c>
      <c r="I12862" s="62">
        <v>6</v>
      </c>
      <c r="J12862" s="70">
        <v>80</v>
      </c>
      <c r="K12862" s="71">
        <v>1600000</v>
      </c>
      <c r="L12862" s="72" t="s">
        <v>848</v>
      </c>
      <c r="M12862" s="72" t="s">
        <v>254</v>
      </c>
    </row>
    <row r="12863" spans="1:13" s="3" customFormat="1" ht="12.75" x14ac:dyDescent="0.2">
      <c r="A12863" s="62" t="s">
        <v>31</v>
      </c>
      <c r="B12863" s="62" t="s">
        <v>339</v>
      </c>
      <c r="C12863" s="63">
        <v>10</v>
      </c>
      <c r="D12863" s="64" t="s">
        <v>13386</v>
      </c>
      <c r="E12863" s="64" t="s">
        <v>11201</v>
      </c>
      <c r="F12863" s="65">
        <v>11162100</v>
      </c>
      <c r="G12863" s="64" t="s">
        <v>13633</v>
      </c>
      <c r="H12863" s="64">
        <v>3</v>
      </c>
      <c r="I12863" s="64">
        <v>6</v>
      </c>
      <c r="J12863" s="66">
        <v>40</v>
      </c>
      <c r="K12863" s="67">
        <v>800000</v>
      </c>
      <c r="L12863" s="68" t="s">
        <v>848</v>
      </c>
      <c r="M12863" s="68" t="s">
        <v>254</v>
      </c>
    </row>
    <row r="12864" spans="1:13" s="3" customFormat="1" ht="12.75" x14ac:dyDescent="0.2">
      <c r="A12864" s="62" t="s">
        <v>31</v>
      </c>
      <c r="B12864" s="62" t="s">
        <v>1773</v>
      </c>
      <c r="C12864" s="63">
        <v>10</v>
      </c>
      <c r="D12864" s="62" t="s">
        <v>13532</v>
      </c>
      <c r="E12864" s="62" t="s">
        <v>11202</v>
      </c>
      <c r="F12864" s="69">
        <v>41103311</v>
      </c>
      <c r="G12864" s="62" t="s">
        <v>13633</v>
      </c>
      <c r="H12864" s="62">
        <v>3</v>
      </c>
      <c r="I12864" s="62">
        <v>8</v>
      </c>
      <c r="J12864" s="70">
        <v>2</v>
      </c>
      <c r="K12864" s="71">
        <v>1000000</v>
      </c>
      <c r="L12864" s="72" t="s">
        <v>15</v>
      </c>
      <c r="M12864" s="72" t="s">
        <v>254</v>
      </c>
    </row>
    <row r="12865" spans="1:13" s="3" customFormat="1" ht="12.75" x14ac:dyDescent="0.2">
      <c r="A12865" s="62" t="s">
        <v>31</v>
      </c>
      <c r="B12865" s="62" t="s">
        <v>1773</v>
      </c>
      <c r="C12865" s="63">
        <v>10</v>
      </c>
      <c r="D12865" s="64" t="s">
        <v>13532</v>
      </c>
      <c r="E12865" s="64" t="s">
        <v>11203</v>
      </c>
      <c r="F12865" s="65">
        <v>41103311</v>
      </c>
      <c r="G12865" s="64" t="s">
        <v>13633</v>
      </c>
      <c r="H12865" s="64">
        <v>3</v>
      </c>
      <c r="I12865" s="64">
        <v>8</v>
      </c>
      <c r="J12865" s="66">
        <v>2</v>
      </c>
      <c r="K12865" s="67">
        <v>1100000</v>
      </c>
      <c r="L12865" s="68" t="s">
        <v>15</v>
      </c>
      <c r="M12865" s="68" t="s">
        <v>254</v>
      </c>
    </row>
    <row r="12866" spans="1:13" s="3" customFormat="1" ht="12.75" x14ac:dyDescent="0.2">
      <c r="A12866" s="62" t="s">
        <v>31</v>
      </c>
      <c r="B12866" s="62" t="s">
        <v>219</v>
      </c>
      <c r="C12866" s="63">
        <v>10</v>
      </c>
      <c r="D12866" s="62" t="s">
        <v>13379</v>
      </c>
      <c r="E12866" s="62" t="s">
        <v>11204</v>
      </c>
      <c r="F12866" s="69">
        <v>31162201</v>
      </c>
      <c r="G12866" s="62" t="s">
        <v>13633</v>
      </c>
      <c r="H12866" s="62">
        <v>3</v>
      </c>
      <c r="I12866" s="62">
        <v>6</v>
      </c>
      <c r="J12866" s="70">
        <v>50</v>
      </c>
      <c r="K12866" s="71">
        <v>192000</v>
      </c>
      <c r="L12866" s="72" t="s">
        <v>15</v>
      </c>
      <c r="M12866" s="72" t="s">
        <v>254</v>
      </c>
    </row>
    <row r="12867" spans="1:13" s="3" customFormat="1" ht="12.75" x14ac:dyDescent="0.2">
      <c r="A12867" s="62" t="s">
        <v>31</v>
      </c>
      <c r="B12867" s="62" t="s">
        <v>219</v>
      </c>
      <c r="C12867" s="63">
        <v>10</v>
      </c>
      <c r="D12867" s="64" t="s">
        <v>13379</v>
      </c>
      <c r="E12867" s="64" t="s">
        <v>11204</v>
      </c>
      <c r="F12867" s="65">
        <v>31162201</v>
      </c>
      <c r="G12867" s="64" t="s">
        <v>13633</v>
      </c>
      <c r="H12867" s="64">
        <v>3</v>
      </c>
      <c r="I12867" s="64">
        <v>6</v>
      </c>
      <c r="J12867" s="66">
        <v>50</v>
      </c>
      <c r="K12867" s="67">
        <v>142500</v>
      </c>
      <c r="L12867" s="68" t="s">
        <v>15</v>
      </c>
      <c r="M12867" s="68" t="s">
        <v>254</v>
      </c>
    </row>
    <row r="12868" spans="1:13" s="3" customFormat="1" ht="12.75" x14ac:dyDescent="0.2">
      <c r="A12868" s="62" t="s">
        <v>31</v>
      </c>
      <c r="B12868" s="62" t="s">
        <v>219</v>
      </c>
      <c r="C12868" s="63">
        <v>10</v>
      </c>
      <c r="D12868" s="62" t="s">
        <v>13379</v>
      </c>
      <c r="E12868" s="62" t="s">
        <v>11204</v>
      </c>
      <c r="F12868" s="69">
        <v>31162201</v>
      </c>
      <c r="G12868" s="62" t="s">
        <v>13633</v>
      </c>
      <c r="H12868" s="62">
        <v>3</v>
      </c>
      <c r="I12868" s="62">
        <v>6</v>
      </c>
      <c r="J12868" s="70">
        <v>50</v>
      </c>
      <c r="K12868" s="71">
        <v>198000</v>
      </c>
      <c r="L12868" s="72" t="s">
        <v>15</v>
      </c>
      <c r="M12868" s="72" t="s">
        <v>254</v>
      </c>
    </row>
    <row r="12869" spans="1:13" s="3" customFormat="1" ht="12.75" x14ac:dyDescent="0.2">
      <c r="A12869" s="62" t="s">
        <v>31</v>
      </c>
      <c r="B12869" s="62" t="s">
        <v>219</v>
      </c>
      <c r="C12869" s="63">
        <v>10</v>
      </c>
      <c r="D12869" s="64" t="s">
        <v>13379</v>
      </c>
      <c r="E12869" s="64" t="s">
        <v>11204</v>
      </c>
      <c r="F12869" s="65">
        <v>31162201</v>
      </c>
      <c r="G12869" s="64" t="s">
        <v>13633</v>
      </c>
      <c r="H12869" s="64">
        <v>3</v>
      </c>
      <c r="I12869" s="64">
        <v>6</v>
      </c>
      <c r="J12869" s="66">
        <v>50</v>
      </c>
      <c r="K12869" s="67">
        <v>198000</v>
      </c>
      <c r="L12869" s="68" t="s">
        <v>15</v>
      </c>
      <c r="M12869" s="68" t="s">
        <v>254</v>
      </c>
    </row>
    <row r="12870" spans="1:13" s="3" customFormat="1" ht="12.75" x14ac:dyDescent="0.2">
      <c r="A12870" s="62" t="s">
        <v>31</v>
      </c>
      <c r="B12870" s="62" t="s">
        <v>219</v>
      </c>
      <c r="C12870" s="63">
        <v>10</v>
      </c>
      <c r="D12870" s="62" t="s">
        <v>13379</v>
      </c>
      <c r="E12870" s="62" t="s">
        <v>11204</v>
      </c>
      <c r="F12870" s="69">
        <v>31162201</v>
      </c>
      <c r="G12870" s="62" t="s">
        <v>13633</v>
      </c>
      <c r="H12870" s="62">
        <v>3</v>
      </c>
      <c r="I12870" s="62">
        <v>6</v>
      </c>
      <c r="J12870" s="70">
        <v>50</v>
      </c>
      <c r="K12870" s="71">
        <v>202500.00000000003</v>
      </c>
      <c r="L12870" s="72" t="s">
        <v>15</v>
      </c>
      <c r="M12870" s="72" t="s">
        <v>254</v>
      </c>
    </row>
    <row r="12871" spans="1:13" s="3" customFormat="1" ht="12.75" x14ac:dyDescent="0.2">
      <c r="A12871" s="62" t="s">
        <v>31</v>
      </c>
      <c r="B12871" s="62" t="s">
        <v>219</v>
      </c>
      <c r="C12871" s="63">
        <v>10</v>
      </c>
      <c r="D12871" s="64" t="s">
        <v>13379</v>
      </c>
      <c r="E12871" s="64" t="s">
        <v>11204</v>
      </c>
      <c r="F12871" s="65">
        <v>31162201</v>
      </c>
      <c r="G12871" s="64" t="s">
        <v>13633</v>
      </c>
      <c r="H12871" s="64">
        <v>3</v>
      </c>
      <c r="I12871" s="64">
        <v>6</v>
      </c>
      <c r="J12871" s="66">
        <v>50</v>
      </c>
      <c r="K12871" s="67">
        <v>213000</v>
      </c>
      <c r="L12871" s="68" t="s">
        <v>15</v>
      </c>
      <c r="M12871" s="68" t="s">
        <v>254</v>
      </c>
    </row>
    <row r="12872" spans="1:13" s="3" customFormat="1" ht="12.75" x14ac:dyDescent="0.2">
      <c r="A12872" s="62" t="s">
        <v>31</v>
      </c>
      <c r="B12872" s="62" t="s">
        <v>219</v>
      </c>
      <c r="C12872" s="63">
        <v>10</v>
      </c>
      <c r="D12872" s="62" t="s">
        <v>13379</v>
      </c>
      <c r="E12872" s="62" t="s">
        <v>11205</v>
      </c>
      <c r="F12872" s="69">
        <v>31162201</v>
      </c>
      <c r="G12872" s="62" t="s">
        <v>13633</v>
      </c>
      <c r="H12872" s="62">
        <v>3</v>
      </c>
      <c r="I12872" s="62">
        <v>6</v>
      </c>
      <c r="J12872" s="70">
        <v>50</v>
      </c>
      <c r="K12872" s="71">
        <v>216000</v>
      </c>
      <c r="L12872" s="72" t="s">
        <v>15</v>
      </c>
      <c r="M12872" s="72" t="s">
        <v>254</v>
      </c>
    </row>
    <row r="12873" spans="1:13" s="3" customFormat="1" ht="12.75" x14ac:dyDescent="0.2">
      <c r="A12873" s="62" t="s">
        <v>31</v>
      </c>
      <c r="B12873" s="62" t="s">
        <v>219</v>
      </c>
      <c r="C12873" s="63">
        <v>10</v>
      </c>
      <c r="D12873" s="64" t="s">
        <v>13379</v>
      </c>
      <c r="E12873" s="64" t="s">
        <v>11205</v>
      </c>
      <c r="F12873" s="65">
        <v>31162201</v>
      </c>
      <c r="G12873" s="64" t="s">
        <v>13633</v>
      </c>
      <c r="H12873" s="64">
        <v>3</v>
      </c>
      <c r="I12873" s="64">
        <v>6</v>
      </c>
      <c r="J12873" s="66">
        <v>50</v>
      </c>
      <c r="K12873" s="67">
        <v>216000</v>
      </c>
      <c r="L12873" s="68" t="s">
        <v>15</v>
      </c>
      <c r="M12873" s="68" t="s">
        <v>254</v>
      </c>
    </row>
    <row r="12874" spans="1:13" s="3" customFormat="1" ht="12.75" x14ac:dyDescent="0.2">
      <c r="A12874" s="62" t="s">
        <v>31</v>
      </c>
      <c r="B12874" s="62" t="s">
        <v>219</v>
      </c>
      <c r="C12874" s="63">
        <v>10</v>
      </c>
      <c r="D12874" s="62" t="s">
        <v>13379</v>
      </c>
      <c r="E12874" s="62" t="s">
        <v>11205</v>
      </c>
      <c r="F12874" s="69">
        <v>31162201</v>
      </c>
      <c r="G12874" s="62" t="s">
        <v>13633</v>
      </c>
      <c r="H12874" s="62">
        <v>3</v>
      </c>
      <c r="I12874" s="62">
        <v>6</v>
      </c>
      <c r="J12874" s="70">
        <v>50</v>
      </c>
      <c r="K12874" s="71">
        <v>201000.00000000003</v>
      </c>
      <c r="L12874" s="72" t="s">
        <v>15</v>
      </c>
      <c r="M12874" s="72" t="s">
        <v>254</v>
      </c>
    </row>
    <row r="12875" spans="1:13" s="3" customFormat="1" ht="12.75" x14ac:dyDescent="0.2">
      <c r="A12875" s="62" t="s">
        <v>31</v>
      </c>
      <c r="B12875" s="62" t="s">
        <v>219</v>
      </c>
      <c r="C12875" s="63">
        <v>10</v>
      </c>
      <c r="D12875" s="62" t="s">
        <v>13379</v>
      </c>
      <c r="E12875" s="62" t="s">
        <v>11205</v>
      </c>
      <c r="F12875" s="69">
        <v>31162201</v>
      </c>
      <c r="G12875" s="62" t="s">
        <v>13633</v>
      </c>
      <c r="H12875" s="62">
        <v>3</v>
      </c>
      <c r="I12875" s="62">
        <v>6</v>
      </c>
      <c r="J12875" s="70">
        <v>50</v>
      </c>
      <c r="K12875" s="71">
        <v>213000</v>
      </c>
      <c r="L12875" s="72" t="s">
        <v>15</v>
      </c>
      <c r="M12875" s="72" t="s">
        <v>254</v>
      </c>
    </row>
    <row r="12876" spans="1:13" s="3" customFormat="1" ht="12.75" x14ac:dyDescent="0.2">
      <c r="A12876" s="62" t="s">
        <v>31</v>
      </c>
      <c r="B12876" s="62" t="s">
        <v>219</v>
      </c>
      <c r="C12876" s="63">
        <v>10</v>
      </c>
      <c r="D12876" s="64" t="s">
        <v>13379</v>
      </c>
      <c r="E12876" s="64" t="s">
        <v>11205</v>
      </c>
      <c r="F12876" s="65">
        <v>31162201</v>
      </c>
      <c r="G12876" s="64" t="s">
        <v>13633</v>
      </c>
      <c r="H12876" s="64">
        <v>3</v>
      </c>
      <c r="I12876" s="64">
        <v>6</v>
      </c>
      <c r="J12876" s="66">
        <v>50</v>
      </c>
      <c r="K12876" s="67">
        <v>442500</v>
      </c>
      <c r="L12876" s="68" t="s">
        <v>15</v>
      </c>
      <c r="M12876" s="68" t="s">
        <v>254</v>
      </c>
    </row>
    <row r="12877" spans="1:13" s="3" customFormat="1" ht="12.75" x14ac:dyDescent="0.2">
      <c r="A12877" s="62" t="s">
        <v>31</v>
      </c>
      <c r="B12877" s="62" t="s">
        <v>219</v>
      </c>
      <c r="C12877" s="63">
        <v>10</v>
      </c>
      <c r="D12877" s="62" t="s">
        <v>13379</v>
      </c>
      <c r="E12877" s="62" t="s">
        <v>11206</v>
      </c>
      <c r="F12877" s="69">
        <v>31162201</v>
      </c>
      <c r="G12877" s="62" t="s">
        <v>13633</v>
      </c>
      <c r="H12877" s="62">
        <v>3</v>
      </c>
      <c r="I12877" s="62">
        <v>6</v>
      </c>
      <c r="J12877" s="70">
        <v>2</v>
      </c>
      <c r="K12877" s="71">
        <v>18660</v>
      </c>
      <c r="L12877" s="72" t="s">
        <v>15</v>
      </c>
      <c r="M12877" s="72" t="s">
        <v>254</v>
      </c>
    </row>
    <row r="12878" spans="1:13" s="3" customFormat="1" ht="12.75" x14ac:dyDescent="0.2">
      <c r="A12878" s="62" t="s">
        <v>31</v>
      </c>
      <c r="B12878" s="62" t="s">
        <v>219</v>
      </c>
      <c r="C12878" s="63">
        <v>10</v>
      </c>
      <c r="D12878" s="64" t="s">
        <v>13379</v>
      </c>
      <c r="E12878" s="64" t="s">
        <v>11207</v>
      </c>
      <c r="F12878" s="65">
        <v>31162201</v>
      </c>
      <c r="G12878" s="64" t="s">
        <v>13633</v>
      </c>
      <c r="H12878" s="64">
        <v>3</v>
      </c>
      <c r="I12878" s="64">
        <v>6</v>
      </c>
      <c r="J12878" s="66">
        <v>2</v>
      </c>
      <c r="K12878" s="67">
        <v>19380</v>
      </c>
      <c r="L12878" s="68" t="s">
        <v>15</v>
      </c>
      <c r="M12878" s="68" t="s">
        <v>254</v>
      </c>
    </row>
    <row r="12879" spans="1:13" s="3" customFormat="1" ht="12.75" x14ac:dyDescent="0.2">
      <c r="A12879" s="62" t="s">
        <v>31</v>
      </c>
      <c r="B12879" s="62" t="s">
        <v>219</v>
      </c>
      <c r="C12879" s="63">
        <v>10</v>
      </c>
      <c r="D12879" s="62" t="s">
        <v>13379</v>
      </c>
      <c r="E12879" s="62" t="s">
        <v>11207</v>
      </c>
      <c r="F12879" s="69">
        <v>31162201</v>
      </c>
      <c r="G12879" s="62" t="s">
        <v>13633</v>
      </c>
      <c r="H12879" s="62">
        <v>3</v>
      </c>
      <c r="I12879" s="62">
        <v>6</v>
      </c>
      <c r="J12879" s="70">
        <v>2</v>
      </c>
      <c r="K12879" s="71">
        <v>24660.000000000004</v>
      </c>
      <c r="L12879" s="72" t="s">
        <v>15</v>
      </c>
      <c r="M12879" s="72" t="s">
        <v>254</v>
      </c>
    </row>
    <row r="12880" spans="1:13" s="3" customFormat="1" ht="12.75" x14ac:dyDescent="0.2">
      <c r="A12880" s="62" t="s">
        <v>31</v>
      </c>
      <c r="B12880" s="62" t="s">
        <v>219</v>
      </c>
      <c r="C12880" s="63">
        <v>10</v>
      </c>
      <c r="D12880" s="64" t="s">
        <v>13379</v>
      </c>
      <c r="E12880" s="64" t="s">
        <v>11207</v>
      </c>
      <c r="F12880" s="65">
        <v>31162201</v>
      </c>
      <c r="G12880" s="64" t="s">
        <v>13633</v>
      </c>
      <c r="H12880" s="64">
        <v>3</v>
      </c>
      <c r="I12880" s="64">
        <v>6</v>
      </c>
      <c r="J12880" s="66">
        <v>2</v>
      </c>
      <c r="K12880" s="67">
        <v>33060</v>
      </c>
      <c r="L12880" s="68" t="s">
        <v>15</v>
      </c>
      <c r="M12880" s="68" t="s">
        <v>254</v>
      </c>
    </row>
    <row r="12881" spans="1:13" s="3" customFormat="1" ht="12.75" x14ac:dyDescent="0.2">
      <c r="A12881" s="62" t="s">
        <v>31</v>
      </c>
      <c r="B12881" s="62" t="s">
        <v>219</v>
      </c>
      <c r="C12881" s="63">
        <v>10</v>
      </c>
      <c r="D12881" s="62" t="s">
        <v>13379</v>
      </c>
      <c r="E12881" s="62" t="s">
        <v>11207</v>
      </c>
      <c r="F12881" s="69">
        <v>31162201</v>
      </c>
      <c r="G12881" s="62" t="s">
        <v>13633</v>
      </c>
      <c r="H12881" s="62">
        <v>3</v>
      </c>
      <c r="I12881" s="62">
        <v>6</v>
      </c>
      <c r="J12881" s="70">
        <v>2</v>
      </c>
      <c r="K12881" s="71">
        <v>19680</v>
      </c>
      <c r="L12881" s="72" t="s">
        <v>15</v>
      </c>
      <c r="M12881" s="72" t="s">
        <v>254</v>
      </c>
    </row>
    <row r="12882" spans="1:13" s="3" customFormat="1" ht="12.75" x14ac:dyDescent="0.2">
      <c r="A12882" s="62" t="s">
        <v>31</v>
      </c>
      <c r="B12882" s="62" t="s">
        <v>219</v>
      </c>
      <c r="C12882" s="63">
        <v>10</v>
      </c>
      <c r="D12882" s="64" t="s">
        <v>13379</v>
      </c>
      <c r="E12882" s="64" t="s">
        <v>11206</v>
      </c>
      <c r="F12882" s="65">
        <v>31162201</v>
      </c>
      <c r="G12882" s="64" t="s">
        <v>13633</v>
      </c>
      <c r="H12882" s="64">
        <v>3</v>
      </c>
      <c r="I12882" s="64">
        <v>6</v>
      </c>
      <c r="J12882" s="66">
        <v>2</v>
      </c>
      <c r="K12882" s="67">
        <v>23340</v>
      </c>
      <c r="L12882" s="68" t="s">
        <v>15</v>
      </c>
      <c r="M12882" s="68" t="s">
        <v>254</v>
      </c>
    </row>
    <row r="12883" spans="1:13" s="3" customFormat="1" ht="12.75" x14ac:dyDescent="0.2">
      <c r="A12883" s="62" t="s">
        <v>31</v>
      </c>
      <c r="B12883" s="62" t="s">
        <v>219</v>
      </c>
      <c r="C12883" s="63">
        <v>10</v>
      </c>
      <c r="D12883" s="62" t="s">
        <v>13379</v>
      </c>
      <c r="E12883" s="62" t="s">
        <v>11206</v>
      </c>
      <c r="F12883" s="69">
        <v>31162201</v>
      </c>
      <c r="G12883" s="62" t="s">
        <v>13633</v>
      </c>
      <c r="H12883" s="62">
        <v>3</v>
      </c>
      <c r="I12883" s="62">
        <v>6</v>
      </c>
      <c r="J12883" s="70">
        <v>2</v>
      </c>
      <c r="K12883" s="71">
        <v>24720</v>
      </c>
      <c r="L12883" s="72" t="s">
        <v>15</v>
      </c>
      <c r="M12883" s="72" t="s">
        <v>254</v>
      </c>
    </row>
    <row r="12884" spans="1:13" s="3" customFormat="1" ht="12.75" x14ac:dyDescent="0.2">
      <c r="A12884" s="62" t="s">
        <v>31</v>
      </c>
      <c r="B12884" s="62" t="s">
        <v>219</v>
      </c>
      <c r="C12884" s="63">
        <v>10</v>
      </c>
      <c r="D12884" s="64" t="s">
        <v>13379</v>
      </c>
      <c r="E12884" s="64" t="s">
        <v>11208</v>
      </c>
      <c r="F12884" s="65">
        <v>24111801</v>
      </c>
      <c r="G12884" s="64" t="s">
        <v>13633</v>
      </c>
      <c r="H12884" s="64">
        <v>3</v>
      </c>
      <c r="I12884" s="64">
        <v>8</v>
      </c>
      <c r="J12884" s="66">
        <v>1</v>
      </c>
      <c r="K12884" s="67">
        <v>450000</v>
      </c>
      <c r="L12884" s="68" t="s">
        <v>15</v>
      </c>
      <c r="M12884" s="68" t="s">
        <v>254</v>
      </c>
    </row>
    <row r="12885" spans="1:13" s="3" customFormat="1" ht="12.75" x14ac:dyDescent="0.2">
      <c r="A12885" s="62" t="s">
        <v>31</v>
      </c>
      <c r="B12885" s="62" t="s">
        <v>873</v>
      </c>
      <c r="C12885" s="63">
        <v>10</v>
      </c>
      <c r="D12885" s="62" t="s">
        <v>13492</v>
      </c>
      <c r="E12885" s="62" t="s">
        <v>11209</v>
      </c>
      <c r="F12885" s="69">
        <v>13111016</v>
      </c>
      <c r="G12885" s="62" t="s">
        <v>13633</v>
      </c>
      <c r="H12885" s="62">
        <v>3</v>
      </c>
      <c r="I12885" s="62">
        <v>6</v>
      </c>
      <c r="J12885" s="70">
        <v>1</v>
      </c>
      <c r="K12885" s="71">
        <v>218549.99999999997</v>
      </c>
      <c r="L12885" s="72" t="s">
        <v>1760</v>
      </c>
      <c r="M12885" s="72" t="s">
        <v>254</v>
      </c>
    </row>
    <row r="12886" spans="1:13" s="3" customFormat="1" ht="12.75" x14ac:dyDescent="0.2">
      <c r="A12886" s="62" t="s">
        <v>31</v>
      </c>
      <c r="B12886" s="62" t="s">
        <v>873</v>
      </c>
      <c r="C12886" s="63">
        <v>10</v>
      </c>
      <c r="D12886" s="64" t="s">
        <v>13492</v>
      </c>
      <c r="E12886" s="64" t="s">
        <v>11210</v>
      </c>
      <c r="F12886" s="65">
        <v>13111016</v>
      </c>
      <c r="G12886" s="64" t="s">
        <v>13633</v>
      </c>
      <c r="H12886" s="64">
        <v>3</v>
      </c>
      <c r="I12886" s="64">
        <v>6</v>
      </c>
      <c r="J12886" s="66">
        <v>1</v>
      </c>
      <c r="K12886" s="67">
        <v>190000</v>
      </c>
      <c r="L12886" s="68" t="s">
        <v>3285</v>
      </c>
      <c r="M12886" s="68" t="s">
        <v>254</v>
      </c>
    </row>
    <row r="12887" spans="1:13" s="3" customFormat="1" ht="12.75" x14ac:dyDescent="0.2">
      <c r="A12887" s="62" t="s">
        <v>31</v>
      </c>
      <c r="B12887" s="62" t="s">
        <v>873</v>
      </c>
      <c r="C12887" s="63">
        <v>10</v>
      </c>
      <c r="D12887" s="62" t="s">
        <v>13492</v>
      </c>
      <c r="E12887" s="62" t="s">
        <v>11211</v>
      </c>
      <c r="F12887" s="69">
        <v>12161606</v>
      </c>
      <c r="G12887" s="62" t="s">
        <v>13633</v>
      </c>
      <c r="H12887" s="62">
        <v>3</v>
      </c>
      <c r="I12887" s="62">
        <v>6</v>
      </c>
      <c r="J12887" s="70">
        <v>1</v>
      </c>
      <c r="K12887" s="71">
        <v>766743</v>
      </c>
      <c r="L12887" s="72" t="s">
        <v>15</v>
      </c>
      <c r="M12887" s="72" t="s">
        <v>254</v>
      </c>
    </row>
    <row r="12888" spans="1:13" s="3" customFormat="1" ht="12.75" x14ac:dyDescent="0.2">
      <c r="A12888" s="62" t="s">
        <v>31</v>
      </c>
      <c r="B12888" s="62" t="s">
        <v>475</v>
      </c>
      <c r="C12888" s="63">
        <v>10</v>
      </c>
      <c r="D12888" s="64" t="s">
        <v>13440</v>
      </c>
      <c r="E12888" s="64" t="s">
        <v>11212</v>
      </c>
      <c r="F12888" s="65">
        <v>20121445</v>
      </c>
      <c r="G12888" s="64" t="s">
        <v>13633</v>
      </c>
      <c r="H12888" s="64">
        <v>3</v>
      </c>
      <c r="I12888" s="64">
        <v>6</v>
      </c>
      <c r="J12888" s="66">
        <v>6</v>
      </c>
      <c r="K12888" s="67">
        <v>1080000</v>
      </c>
      <c r="L12888" s="68" t="s">
        <v>15</v>
      </c>
      <c r="M12888" s="68" t="s">
        <v>254</v>
      </c>
    </row>
    <row r="12889" spans="1:13" s="3" customFormat="1" ht="12.75" x14ac:dyDescent="0.2">
      <c r="A12889" s="62" t="s">
        <v>31</v>
      </c>
      <c r="B12889" s="62" t="s">
        <v>216</v>
      </c>
      <c r="C12889" s="63">
        <v>10</v>
      </c>
      <c r="D12889" s="62" t="s">
        <v>13377</v>
      </c>
      <c r="E12889" s="62" t="s">
        <v>11213</v>
      </c>
      <c r="F12889" s="69">
        <v>23131501</v>
      </c>
      <c r="G12889" s="62" t="s">
        <v>13633</v>
      </c>
      <c r="H12889" s="62">
        <v>2</v>
      </c>
      <c r="I12889" s="62">
        <v>6</v>
      </c>
      <c r="J12889" s="70">
        <v>10</v>
      </c>
      <c r="K12889" s="71">
        <v>950000</v>
      </c>
      <c r="L12889" s="72" t="s">
        <v>15</v>
      </c>
      <c r="M12889" s="72" t="s">
        <v>254</v>
      </c>
    </row>
    <row r="12890" spans="1:13" s="3" customFormat="1" ht="12.75" x14ac:dyDescent="0.2">
      <c r="A12890" s="62" t="s">
        <v>31</v>
      </c>
      <c r="B12890" s="62" t="s">
        <v>221</v>
      </c>
      <c r="C12890" s="63">
        <v>10</v>
      </c>
      <c r="D12890" s="64" t="s">
        <v>13382</v>
      </c>
      <c r="E12890" s="64" t="s">
        <v>11214</v>
      </c>
      <c r="F12890" s="65">
        <v>31201605</v>
      </c>
      <c r="G12890" s="64" t="s">
        <v>13633</v>
      </c>
      <c r="H12890" s="64">
        <v>3</v>
      </c>
      <c r="I12890" s="64">
        <v>6</v>
      </c>
      <c r="J12890" s="66">
        <v>4</v>
      </c>
      <c r="K12890" s="67">
        <v>1880000</v>
      </c>
      <c r="L12890" s="68" t="s">
        <v>15</v>
      </c>
      <c r="M12890" s="68" t="s">
        <v>254</v>
      </c>
    </row>
    <row r="12891" spans="1:13" s="3" customFormat="1" ht="12.75" x14ac:dyDescent="0.2">
      <c r="A12891" s="62" t="s">
        <v>31</v>
      </c>
      <c r="B12891" s="62" t="s">
        <v>221</v>
      </c>
      <c r="C12891" s="63">
        <v>10</v>
      </c>
      <c r="D12891" s="62" t="s">
        <v>13382</v>
      </c>
      <c r="E12891" s="62" t="s">
        <v>11215</v>
      </c>
      <c r="F12891" s="69">
        <v>31201605</v>
      </c>
      <c r="G12891" s="62" t="s">
        <v>13633</v>
      </c>
      <c r="H12891" s="62">
        <v>3</v>
      </c>
      <c r="I12891" s="62">
        <v>6</v>
      </c>
      <c r="J12891" s="70">
        <v>8</v>
      </c>
      <c r="K12891" s="71">
        <v>3616000</v>
      </c>
      <c r="L12891" s="72" t="s">
        <v>15</v>
      </c>
      <c r="M12891" s="72" t="s">
        <v>254</v>
      </c>
    </row>
    <row r="12892" spans="1:13" s="3" customFormat="1" ht="12.75" x14ac:dyDescent="0.2">
      <c r="A12892" s="62" t="s">
        <v>31</v>
      </c>
      <c r="B12892" s="62" t="s">
        <v>1790</v>
      </c>
      <c r="C12892" s="63">
        <v>10</v>
      </c>
      <c r="D12892" s="64" t="s">
        <v>13549</v>
      </c>
      <c r="E12892" s="64" t="s">
        <v>11216</v>
      </c>
      <c r="F12892" s="65">
        <v>27111820</v>
      </c>
      <c r="G12892" s="64" t="s">
        <v>13633</v>
      </c>
      <c r="H12892" s="64">
        <v>3</v>
      </c>
      <c r="I12892" s="64">
        <v>8</v>
      </c>
      <c r="J12892" s="66">
        <v>1</v>
      </c>
      <c r="K12892" s="67">
        <v>150000</v>
      </c>
      <c r="L12892" s="68" t="s">
        <v>15</v>
      </c>
      <c r="M12892" s="68" t="s">
        <v>254</v>
      </c>
    </row>
    <row r="12893" spans="1:13" s="3" customFormat="1" ht="12.75" x14ac:dyDescent="0.2">
      <c r="A12893" s="62" t="s">
        <v>31</v>
      </c>
      <c r="B12893" s="62" t="s">
        <v>268</v>
      </c>
      <c r="C12893" s="63">
        <v>10</v>
      </c>
      <c r="D12893" s="62" t="s">
        <v>13385</v>
      </c>
      <c r="E12893" s="62" t="s">
        <v>11217</v>
      </c>
      <c r="F12893" s="69">
        <v>53131608</v>
      </c>
      <c r="G12893" s="62" t="s">
        <v>13633</v>
      </c>
      <c r="H12893" s="62">
        <v>2</v>
      </c>
      <c r="I12893" s="62">
        <v>6</v>
      </c>
      <c r="J12893" s="70">
        <v>4</v>
      </c>
      <c r="K12893" s="71">
        <v>14000000</v>
      </c>
      <c r="L12893" s="72" t="s">
        <v>15</v>
      </c>
      <c r="M12893" s="72" t="s">
        <v>254</v>
      </c>
    </row>
    <row r="12894" spans="1:13" s="3" customFormat="1" ht="12.75" x14ac:dyDescent="0.2">
      <c r="A12894" s="62" t="s">
        <v>31</v>
      </c>
      <c r="B12894" s="62" t="s">
        <v>221</v>
      </c>
      <c r="C12894" s="63">
        <v>10</v>
      </c>
      <c r="D12894" s="64" t="s">
        <v>13382</v>
      </c>
      <c r="E12894" s="64" t="s">
        <v>11218</v>
      </c>
      <c r="F12894" s="65">
        <v>31133710</v>
      </c>
      <c r="G12894" s="64" t="s">
        <v>13633</v>
      </c>
      <c r="H12894" s="64">
        <v>3</v>
      </c>
      <c r="I12894" s="64">
        <v>6</v>
      </c>
      <c r="J12894" s="66">
        <v>2</v>
      </c>
      <c r="K12894" s="67">
        <v>108000</v>
      </c>
      <c r="L12894" s="68" t="s">
        <v>15</v>
      </c>
      <c r="M12894" s="68" t="s">
        <v>254</v>
      </c>
    </row>
    <row r="12895" spans="1:13" s="3" customFormat="1" ht="12.75" x14ac:dyDescent="0.2">
      <c r="A12895" s="62" t="s">
        <v>31</v>
      </c>
      <c r="B12895" s="62" t="s">
        <v>221</v>
      </c>
      <c r="C12895" s="63">
        <v>10</v>
      </c>
      <c r="D12895" s="62" t="s">
        <v>13382</v>
      </c>
      <c r="E12895" s="62" t="s">
        <v>11219</v>
      </c>
      <c r="F12895" s="69">
        <v>31133710</v>
      </c>
      <c r="G12895" s="62" t="s">
        <v>13633</v>
      </c>
      <c r="H12895" s="62">
        <v>3</v>
      </c>
      <c r="I12895" s="62">
        <v>6</v>
      </c>
      <c r="J12895" s="70">
        <v>20</v>
      </c>
      <c r="K12895" s="71">
        <v>90000</v>
      </c>
      <c r="L12895" s="72" t="s">
        <v>15</v>
      </c>
      <c r="M12895" s="72" t="s">
        <v>254</v>
      </c>
    </row>
    <row r="12896" spans="1:13" s="3" customFormat="1" ht="12.75" x14ac:dyDescent="0.2">
      <c r="A12896" s="62" t="s">
        <v>31</v>
      </c>
      <c r="B12896" s="62" t="s">
        <v>219</v>
      </c>
      <c r="C12896" s="63">
        <v>10</v>
      </c>
      <c r="D12896" s="64" t="s">
        <v>13379</v>
      </c>
      <c r="E12896" s="64" t="s">
        <v>11220</v>
      </c>
      <c r="F12896" s="65">
        <v>56112105</v>
      </c>
      <c r="G12896" s="64" t="s">
        <v>13633</v>
      </c>
      <c r="H12896" s="64">
        <v>3</v>
      </c>
      <c r="I12896" s="64">
        <v>6</v>
      </c>
      <c r="J12896" s="66">
        <v>1</v>
      </c>
      <c r="K12896" s="67">
        <v>300000</v>
      </c>
      <c r="L12896" s="68" t="s">
        <v>15</v>
      </c>
      <c r="M12896" s="68" t="s">
        <v>254</v>
      </c>
    </row>
    <row r="12897" spans="1:13" s="3" customFormat="1" ht="12.75" x14ac:dyDescent="0.2">
      <c r="A12897" s="62" t="s">
        <v>31</v>
      </c>
      <c r="B12897" s="62" t="s">
        <v>466</v>
      </c>
      <c r="C12897" s="63">
        <v>10</v>
      </c>
      <c r="D12897" s="62" t="s">
        <v>13431</v>
      </c>
      <c r="E12897" s="62" t="s">
        <v>11221</v>
      </c>
      <c r="F12897" s="69">
        <v>27112109</v>
      </c>
      <c r="G12897" s="62" t="s">
        <v>13633</v>
      </c>
      <c r="H12897" s="62">
        <v>3</v>
      </c>
      <c r="I12897" s="62">
        <v>8</v>
      </c>
      <c r="J12897" s="70">
        <v>1</v>
      </c>
      <c r="K12897" s="71">
        <v>19000000</v>
      </c>
      <c r="L12897" s="72" t="s">
        <v>15</v>
      </c>
      <c r="M12897" s="72" t="s">
        <v>254</v>
      </c>
    </row>
    <row r="12898" spans="1:13" s="3" customFormat="1" ht="12.75" x14ac:dyDescent="0.2">
      <c r="A12898" s="62" t="s">
        <v>31</v>
      </c>
      <c r="B12898" s="62" t="s">
        <v>219</v>
      </c>
      <c r="C12898" s="63">
        <v>10</v>
      </c>
      <c r="D12898" s="64" t="s">
        <v>13379</v>
      </c>
      <c r="E12898" s="64" t="s">
        <v>11222</v>
      </c>
      <c r="F12898" s="65">
        <v>23271420</v>
      </c>
      <c r="G12898" s="64" t="s">
        <v>13633</v>
      </c>
      <c r="H12898" s="64">
        <v>3</v>
      </c>
      <c r="I12898" s="64">
        <v>6</v>
      </c>
      <c r="J12898" s="66">
        <v>30</v>
      </c>
      <c r="K12898" s="67">
        <v>600000</v>
      </c>
      <c r="L12898" s="68" t="s">
        <v>1759</v>
      </c>
      <c r="M12898" s="68" t="s">
        <v>254</v>
      </c>
    </row>
    <row r="12899" spans="1:13" s="3" customFormat="1" ht="12.75" x14ac:dyDescent="0.2">
      <c r="A12899" s="62" t="s">
        <v>31</v>
      </c>
      <c r="B12899" s="62" t="s">
        <v>219</v>
      </c>
      <c r="C12899" s="63">
        <v>10</v>
      </c>
      <c r="D12899" s="62" t="s">
        <v>13379</v>
      </c>
      <c r="E12899" s="62" t="s">
        <v>11222</v>
      </c>
      <c r="F12899" s="69">
        <v>23271420</v>
      </c>
      <c r="G12899" s="62" t="s">
        <v>13633</v>
      </c>
      <c r="H12899" s="62">
        <v>3</v>
      </c>
      <c r="I12899" s="62">
        <v>6</v>
      </c>
      <c r="J12899" s="70">
        <v>30</v>
      </c>
      <c r="K12899" s="71">
        <v>630000</v>
      </c>
      <c r="L12899" s="72" t="s">
        <v>1759</v>
      </c>
      <c r="M12899" s="72" t="s">
        <v>254</v>
      </c>
    </row>
    <row r="12900" spans="1:13" s="3" customFormat="1" ht="12.75" x14ac:dyDescent="0.2">
      <c r="A12900" s="62" t="s">
        <v>31</v>
      </c>
      <c r="B12900" s="62" t="s">
        <v>219</v>
      </c>
      <c r="C12900" s="63">
        <v>10</v>
      </c>
      <c r="D12900" s="64" t="s">
        <v>13379</v>
      </c>
      <c r="E12900" s="64" t="s">
        <v>11223</v>
      </c>
      <c r="F12900" s="65">
        <v>23271420</v>
      </c>
      <c r="G12900" s="64" t="s">
        <v>13633</v>
      </c>
      <c r="H12900" s="64">
        <v>3</v>
      </c>
      <c r="I12900" s="64">
        <v>6</v>
      </c>
      <c r="J12900" s="66">
        <v>10</v>
      </c>
      <c r="K12900" s="67">
        <v>380000</v>
      </c>
      <c r="L12900" s="68" t="s">
        <v>1759</v>
      </c>
      <c r="M12900" s="68" t="s">
        <v>254</v>
      </c>
    </row>
    <row r="12901" spans="1:13" s="3" customFormat="1" ht="12.75" x14ac:dyDescent="0.2">
      <c r="A12901" s="62" t="s">
        <v>31</v>
      </c>
      <c r="B12901" s="62" t="s">
        <v>468</v>
      </c>
      <c r="C12901" s="63">
        <v>10</v>
      </c>
      <c r="D12901" s="62" t="s">
        <v>13433</v>
      </c>
      <c r="E12901" s="62" t="s">
        <v>15245</v>
      </c>
      <c r="F12901" s="69">
        <v>20101901</v>
      </c>
      <c r="G12901" s="62" t="s">
        <v>13633</v>
      </c>
      <c r="H12901" s="62">
        <v>3</v>
      </c>
      <c r="I12901" s="62">
        <v>8</v>
      </c>
      <c r="J12901" s="70">
        <v>1</v>
      </c>
      <c r="K12901" s="71">
        <v>1800000</v>
      </c>
      <c r="L12901" s="72" t="s">
        <v>15</v>
      </c>
      <c r="M12901" s="72" t="s">
        <v>254</v>
      </c>
    </row>
    <row r="12902" spans="1:13" s="3" customFormat="1" ht="12.75" x14ac:dyDescent="0.2">
      <c r="A12902" s="62" t="s">
        <v>31</v>
      </c>
      <c r="B12902" s="62" t="s">
        <v>853</v>
      </c>
      <c r="C12902" s="63">
        <v>10</v>
      </c>
      <c r="D12902" s="64" t="s">
        <v>13472</v>
      </c>
      <c r="E12902" s="64" t="s">
        <v>11224</v>
      </c>
      <c r="F12902" s="65">
        <v>20101901</v>
      </c>
      <c r="G12902" s="64" t="s">
        <v>13633</v>
      </c>
      <c r="H12902" s="64">
        <v>3</v>
      </c>
      <c r="I12902" s="64">
        <v>8</v>
      </c>
      <c r="J12902" s="66">
        <v>3</v>
      </c>
      <c r="K12902" s="67">
        <v>3300000</v>
      </c>
      <c r="L12902" s="68" t="s">
        <v>15</v>
      </c>
      <c r="M12902" s="68" t="s">
        <v>254</v>
      </c>
    </row>
    <row r="12903" spans="1:13" s="3" customFormat="1" ht="12.75" x14ac:dyDescent="0.2">
      <c r="A12903" s="62" t="s">
        <v>31</v>
      </c>
      <c r="B12903" s="62" t="s">
        <v>219</v>
      </c>
      <c r="C12903" s="63">
        <v>10</v>
      </c>
      <c r="D12903" s="62" t="s">
        <v>13379</v>
      </c>
      <c r="E12903" s="62" t="s">
        <v>11225</v>
      </c>
      <c r="F12903" s="69">
        <v>39121409</v>
      </c>
      <c r="G12903" s="62" t="s">
        <v>13633</v>
      </c>
      <c r="H12903" s="62">
        <v>3</v>
      </c>
      <c r="I12903" s="62">
        <v>6</v>
      </c>
      <c r="J12903" s="70">
        <v>100</v>
      </c>
      <c r="K12903" s="71">
        <v>300000</v>
      </c>
      <c r="L12903" s="72" t="s">
        <v>15</v>
      </c>
      <c r="M12903" s="72" t="s">
        <v>254</v>
      </c>
    </row>
    <row r="12904" spans="1:13" s="3" customFormat="1" ht="12.75" x14ac:dyDescent="0.2">
      <c r="A12904" s="62" t="s">
        <v>31</v>
      </c>
      <c r="B12904" s="62" t="s">
        <v>216</v>
      </c>
      <c r="C12904" s="63">
        <v>10</v>
      </c>
      <c r="D12904" s="64" t="s">
        <v>13377</v>
      </c>
      <c r="E12904" s="64" t="s">
        <v>6245</v>
      </c>
      <c r="F12904" s="65">
        <v>39121435</v>
      </c>
      <c r="G12904" s="64" t="s">
        <v>13633</v>
      </c>
      <c r="H12904" s="64">
        <v>3</v>
      </c>
      <c r="I12904" s="64">
        <v>6</v>
      </c>
      <c r="J12904" s="66">
        <v>5</v>
      </c>
      <c r="K12904" s="67">
        <v>1000</v>
      </c>
      <c r="L12904" s="68" t="s">
        <v>848</v>
      </c>
      <c r="M12904" s="68" t="s">
        <v>254</v>
      </c>
    </row>
    <row r="12905" spans="1:13" s="3" customFormat="1" ht="12.75" x14ac:dyDescent="0.2">
      <c r="A12905" s="62" t="s">
        <v>31</v>
      </c>
      <c r="B12905" s="62" t="s">
        <v>216</v>
      </c>
      <c r="C12905" s="63">
        <v>10</v>
      </c>
      <c r="D12905" s="62" t="s">
        <v>13377</v>
      </c>
      <c r="E12905" s="62" t="s">
        <v>6246</v>
      </c>
      <c r="F12905" s="69">
        <v>39121435</v>
      </c>
      <c r="G12905" s="62" t="s">
        <v>13633</v>
      </c>
      <c r="H12905" s="62">
        <v>3</v>
      </c>
      <c r="I12905" s="62">
        <v>6</v>
      </c>
      <c r="J12905" s="70">
        <v>10</v>
      </c>
      <c r="K12905" s="71">
        <v>7370</v>
      </c>
      <c r="L12905" s="72" t="s">
        <v>848</v>
      </c>
      <c r="M12905" s="72" t="s">
        <v>254</v>
      </c>
    </row>
    <row r="12906" spans="1:13" s="3" customFormat="1" ht="12.75" x14ac:dyDescent="0.2">
      <c r="A12906" s="62" t="s">
        <v>31</v>
      </c>
      <c r="B12906" s="62" t="s">
        <v>216</v>
      </c>
      <c r="C12906" s="63">
        <v>10</v>
      </c>
      <c r="D12906" s="64" t="s">
        <v>13377</v>
      </c>
      <c r="E12906" s="64" t="s">
        <v>6247</v>
      </c>
      <c r="F12906" s="65">
        <v>39121435</v>
      </c>
      <c r="G12906" s="64" t="s">
        <v>13633</v>
      </c>
      <c r="H12906" s="64">
        <v>3</v>
      </c>
      <c r="I12906" s="64">
        <v>6</v>
      </c>
      <c r="J12906" s="66">
        <v>10</v>
      </c>
      <c r="K12906" s="67">
        <v>9280</v>
      </c>
      <c r="L12906" s="68" t="s">
        <v>848</v>
      </c>
      <c r="M12906" s="68" t="s">
        <v>254</v>
      </c>
    </row>
    <row r="12907" spans="1:13" s="3" customFormat="1" ht="12.75" x14ac:dyDescent="0.2">
      <c r="A12907" s="62" t="s">
        <v>31</v>
      </c>
      <c r="B12907" s="62" t="s">
        <v>216</v>
      </c>
      <c r="C12907" s="63">
        <v>10</v>
      </c>
      <c r="D12907" s="62" t="s">
        <v>13377</v>
      </c>
      <c r="E12907" s="62" t="s">
        <v>6248</v>
      </c>
      <c r="F12907" s="69">
        <v>39121435</v>
      </c>
      <c r="G12907" s="62" t="s">
        <v>13633</v>
      </c>
      <c r="H12907" s="62">
        <v>3</v>
      </c>
      <c r="I12907" s="62">
        <v>6</v>
      </c>
      <c r="J12907" s="70">
        <v>10</v>
      </c>
      <c r="K12907" s="71">
        <v>25220</v>
      </c>
      <c r="L12907" s="72" t="s">
        <v>848</v>
      </c>
      <c r="M12907" s="72" t="s">
        <v>254</v>
      </c>
    </row>
    <row r="12908" spans="1:13" s="3" customFormat="1" ht="12.75" x14ac:dyDescent="0.2">
      <c r="A12908" s="62" t="s">
        <v>31</v>
      </c>
      <c r="B12908" s="62" t="s">
        <v>216</v>
      </c>
      <c r="C12908" s="63">
        <v>10</v>
      </c>
      <c r="D12908" s="64" t="s">
        <v>13377</v>
      </c>
      <c r="E12908" s="64" t="s">
        <v>6249</v>
      </c>
      <c r="F12908" s="65">
        <v>39121435</v>
      </c>
      <c r="G12908" s="64" t="s">
        <v>13633</v>
      </c>
      <c r="H12908" s="64">
        <v>3</v>
      </c>
      <c r="I12908" s="64">
        <v>6</v>
      </c>
      <c r="J12908" s="66">
        <v>10</v>
      </c>
      <c r="K12908" s="67">
        <v>39860</v>
      </c>
      <c r="L12908" s="68" t="s">
        <v>848</v>
      </c>
      <c r="M12908" s="68" t="s">
        <v>254</v>
      </c>
    </row>
    <row r="12909" spans="1:13" s="3" customFormat="1" ht="12.75" x14ac:dyDescent="0.2">
      <c r="A12909" s="62" t="s">
        <v>31</v>
      </c>
      <c r="B12909" s="62" t="s">
        <v>216</v>
      </c>
      <c r="C12909" s="63">
        <v>10</v>
      </c>
      <c r="D12909" s="62" t="s">
        <v>13377</v>
      </c>
      <c r="E12909" s="62" t="s">
        <v>6250</v>
      </c>
      <c r="F12909" s="69">
        <v>39121435</v>
      </c>
      <c r="G12909" s="62" t="s">
        <v>13633</v>
      </c>
      <c r="H12909" s="62">
        <v>3</v>
      </c>
      <c r="I12909" s="62">
        <v>6</v>
      </c>
      <c r="J12909" s="70">
        <v>10</v>
      </c>
      <c r="K12909" s="71">
        <v>26000</v>
      </c>
      <c r="L12909" s="72" t="s">
        <v>848</v>
      </c>
      <c r="M12909" s="72" t="s">
        <v>254</v>
      </c>
    </row>
    <row r="12910" spans="1:13" s="3" customFormat="1" ht="12.75" x14ac:dyDescent="0.2">
      <c r="A12910" s="62" t="s">
        <v>31</v>
      </c>
      <c r="B12910" s="62" t="s">
        <v>216</v>
      </c>
      <c r="C12910" s="63">
        <v>10</v>
      </c>
      <c r="D12910" s="64" t="s">
        <v>13377</v>
      </c>
      <c r="E12910" s="64" t="s">
        <v>6251</v>
      </c>
      <c r="F12910" s="65">
        <v>39121435</v>
      </c>
      <c r="G12910" s="64" t="s">
        <v>13633</v>
      </c>
      <c r="H12910" s="64">
        <v>3</v>
      </c>
      <c r="I12910" s="64">
        <v>6</v>
      </c>
      <c r="J12910" s="66">
        <v>10</v>
      </c>
      <c r="K12910" s="67">
        <v>62650</v>
      </c>
      <c r="L12910" s="68" t="s">
        <v>848</v>
      </c>
      <c r="M12910" s="68" t="s">
        <v>254</v>
      </c>
    </row>
    <row r="12911" spans="1:13" s="3" customFormat="1" ht="12.75" x14ac:dyDescent="0.2">
      <c r="A12911" s="62" t="s">
        <v>31</v>
      </c>
      <c r="B12911" s="62" t="s">
        <v>216</v>
      </c>
      <c r="C12911" s="63">
        <v>10</v>
      </c>
      <c r="D12911" s="62" t="s">
        <v>13377</v>
      </c>
      <c r="E12911" s="62" t="s">
        <v>6252</v>
      </c>
      <c r="F12911" s="69">
        <v>39121435</v>
      </c>
      <c r="G12911" s="62" t="s">
        <v>13633</v>
      </c>
      <c r="H12911" s="62">
        <v>3</v>
      </c>
      <c r="I12911" s="62">
        <v>6</v>
      </c>
      <c r="J12911" s="70">
        <v>10</v>
      </c>
      <c r="K12911" s="71">
        <v>2670</v>
      </c>
      <c r="L12911" s="72" t="s">
        <v>848</v>
      </c>
      <c r="M12911" s="72" t="s">
        <v>254</v>
      </c>
    </row>
    <row r="12912" spans="1:13" s="3" customFormat="1" ht="12.75" x14ac:dyDescent="0.2">
      <c r="A12912" s="62" t="s">
        <v>31</v>
      </c>
      <c r="B12912" s="62" t="s">
        <v>216</v>
      </c>
      <c r="C12912" s="63">
        <v>10</v>
      </c>
      <c r="D12912" s="64" t="s">
        <v>13377</v>
      </c>
      <c r="E12912" s="64" t="s">
        <v>11226</v>
      </c>
      <c r="F12912" s="65">
        <v>39121435</v>
      </c>
      <c r="G12912" s="64" t="s">
        <v>13633</v>
      </c>
      <c r="H12912" s="64">
        <v>3</v>
      </c>
      <c r="I12912" s="64">
        <v>6</v>
      </c>
      <c r="J12912" s="66">
        <v>10</v>
      </c>
      <c r="K12912" s="67">
        <v>44380</v>
      </c>
      <c r="L12912" s="68" t="s">
        <v>848</v>
      </c>
      <c r="M12912" s="68" t="s">
        <v>254</v>
      </c>
    </row>
    <row r="12913" spans="1:13" s="3" customFormat="1" ht="12.75" x14ac:dyDescent="0.2">
      <c r="A12913" s="62" t="s">
        <v>31</v>
      </c>
      <c r="B12913" s="62" t="s">
        <v>216</v>
      </c>
      <c r="C12913" s="63">
        <v>10</v>
      </c>
      <c r="D12913" s="62" t="s">
        <v>13377</v>
      </c>
      <c r="E12913" s="62" t="s">
        <v>6253</v>
      </c>
      <c r="F12913" s="69">
        <v>39121435</v>
      </c>
      <c r="G12913" s="62" t="s">
        <v>13633</v>
      </c>
      <c r="H12913" s="62">
        <v>3</v>
      </c>
      <c r="I12913" s="62">
        <v>6</v>
      </c>
      <c r="J12913" s="70">
        <v>10</v>
      </c>
      <c r="K12913" s="71">
        <v>4210</v>
      </c>
      <c r="L12913" s="72" t="s">
        <v>848</v>
      </c>
      <c r="M12913" s="72" t="s">
        <v>254</v>
      </c>
    </row>
    <row r="12914" spans="1:13" s="3" customFormat="1" ht="12.75" x14ac:dyDescent="0.2">
      <c r="A12914" s="62" t="s">
        <v>31</v>
      </c>
      <c r="B12914" s="62" t="s">
        <v>216</v>
      </c>
      <c r="C12914" s="63">
        <v>10</v>
      </c>
      <c r="D12914" s="64" t="s">
        <v>13377</v>
      </c>
      <c r="E12914" s="64" t="s">
        <v>6254</v>
      </c>
      <c r="F12914" s="65">
        <v>39121435</v>
      </c>
      <c r="G12914" s="64" t="s">
        <v>13633</v>
      </c>
      <c r="H12914" s="64">
        <v>3</v>
      </c>
      <c r="I12914" s="64">
        <v>6</v>
      </c>
      <c r="J12914" s="66">
        <v>10</v>
      </c>
      <c r="K12914" s="67">
        <v>4040</v>
      </c>
      <c r="L12914" s="68" t="s">
        <v>848</v>
      </c>
      <c r="M12914" s="68" t="s">
        <v>254</v>
      </c>
    </row>
    <row r="12915" spans="1:13" s="3" customFormat="1" ht="12.75" x14ac:dyDescent="0.2">
      <c r="A12915" s="62" t="s">
        <v>31</v>
      </c>
      <c r="B12915" s="62" t="s">
        <v>431</v>
      </c>
      <c r="C12915" s="63">
        <v>10</v>
      </c>
      <c r="D12915" s="62" t="s">
        <v>13375</v>
      </c>
      <c r="E12915" s="62" t="s">
        <v>11227</v>
      </c>
      <c r="F12915" s="69">
        <v>31211800</v>
      </c>
      <c r="G12915" s="62" t="s">
        <v>13633</v>
      </c>
      <c r="H12915" s="62">
        <v>3</v>
      </c>
      <c r="I12915" s="62">
        <v>6</v>
      </c>
      <c r="J12915" s="70">
        <v>280</v>
      </c>
      <c r="K12915" s="71">
        <v>15400000</v>
      </c>
      <c r="L12915" s="72" t="s">
        <v>1760</v>
      </c>
      <c r="M12915" s="72" t="s">
        <v>254</v>
      </c>
    </row>
    <row r="12916" spans="1:13" s="3" customFormat="1" ht="12.75" x14ac:dyDescent="0.2">
      <c r="A12916" s="62" t="s">
        <v>31</v>
      </c>
      <c r="B12916" s="62" t="s">
        <v>431</v>
      </c>
      <c r="C12916" s="63">
        <v>10</v>
      </c>
      <c r="D12916" s="64" t="s">
        <v>13375</v>
      </c>
      <c r="E12916" s="64" t="s">
        <v>11228</v>
      </c>
      <c r="F12916" s="65">
        <v>31211800</v>
      </c>
      <c r="G12916" s="64" t="s">
        <v>13633</v>
      </c>
      <c r="H12916" s="64">
        <v>3</v>
      </c>
      <c r="I12916" s="64">
        <v>6</v>
      </c>
      <c r="J12916" s="66">
        <v>150</v>
      </c>
      <c r="K12916" s="67">
        <v>6750000</v>
      </c>
      <c r="L12916" s="68" t="s">
        <v>1760</v>
      </c>
      <c r="M12916" s="68" t="s">
        <v>254</v>
      </c>
    </row>
    <row r="12917" spans="1:13" s="3" customFormat="1" ht="12.75" x14ac:dyDescent="0.2">
      <c r="A12917" s="62" t="s">
        <v>31</v>
      </c>
      <c r="B12917" s="62" t="s">
        <v>219</v>
      </c>
      <c r="C12917" s="63">
        <v>10</v>
      </c>
      <c r="D12917" s="62" t="s">
        <v>13379</v>
      </c>
      <c r="E12917" s="62" t="s">
        <v>11229</v>
      </c>
      <c r="F12917" s="69">
        <v>27111711</v>
      </c>
      <c r="G12917" s="62" t="s">
        <v>13633</v>
      </c>
      <c r="H12917" s="62">
        <v>3</v>
      </c>
      <c r="I12917" s="62">
        <v>8</v>
      </c>
      <c r="J12917" s="70">
        <v>1</v>
      </c>
      <c r="K12917" s="71">
        <v>1500000</v>
      </c>
      <c r="L12917" s="72" t="s">
        <v>15</v>
      </c>
      <c r="M12917" s="72" t="s">
        <v>254</v>
      </c>
    </row>
    <row r="12918" spans="1:13" s="3" customFormat="1" ht="12.75" x14ac:dyDescent="0.2">
      <c r="A12918" s="62" t="s">
        <v>31</v>
      </c>
      <c r="B12918" s="62" t="s">
        <v>219</v>
      </c>
      <c r="C12918" s="63">
        <v>10</v>
      </c>
      <c r="D12918" s="64" t="s">
        <v>13379</v>
      </c>
      <c r="E12918" s="64" t="s">
        <v>11230</v>
      </c>
      <c r="F12918" s="65">
        <v>20121445</v>
      </c>
      <c r="G12918" s="64" t="s">
        <v>13633</v>
      </c>
      <c r="H12918" s="64">
        <v>3</v>
      </c>
      <c r="I12918" s="64">
        <v>6</v>
      </c>
      <c r="J12918" s="66">
        <v>8</v>
      </c>
      <c r="K12918" s="67">
        <v>192000</v>
      </c>
      <c r="L12918" s="68" t="s">
        <v>15</v>
      </c>
      <c r="M12918" s="68" t="s">
        <v>254</v>
      </c>
    </row>
    <row r="12919" spans="1:13" s="3" customFormat="1" ht="12.75" x14ac:dyDescent="0.2">
      <c r="A12919" s="62" t="s">
        <v>31</v>
      </c>
      <c r="B12919" s="62" t="s">
        <v>219</v>
      </c>
      <c r="C12919" s="63">
        <v>10</v>
      </c>
      <c r="D12919" s="62" t="s">
        <v>13379</v>
      </c>
      <c r="E12919" s="62" t="s">
        <v>15246</v>
      </c>
      <c r="F12919" s="69">
        <v>27111729</v>
      </c>
      <c r="G12919" s="62" t="s">
        <v>13633</v>
      </c>
      <c r="H12919" s="62">
        <v>3</v>
      </c>
      <c r="I12919" s="62">
        <v>8</v>
      </c>
      <c r="J12919" s="70">
        <v>1</v>
      </c>
      <c r="K12919" s="71">
        <v>3500000</v>
      </c>
      <c r="L12919" s="72" t="s">
        <v>15</v>
      </c>
      <c r="M12919" s="72" t="s">
        <v>254</v>
      </c>
    </row>
    <row r="12920" spans="1:13" s="3" customFormat="1" ht="12.75" x14ac:dyDescent="0.2">
      <c r="A12920" s="62" t="s">
        <v>31</v>
      </c>
      <c r="B12920" s="62" t="s">
        <v>1773</v>
      </c>
      <c r="C12920" s="63">
        <v>10</v>
      </c>
      <c r="D12920" s="64" t="s">
        <v>13532</v>
      </c>
      <c r="E12920" s="64" t="s">
        <v>11231</v>
      </c>
      <c r="F12920" s="65">
        <v>20121445</v>
      </c>
      <c r="G12920" s="64" t="s">
        <v>13633</v>
      </c>
      <c r="H12920" s="64">
        <v>3</v>
      </c>
      <c r="I12920" s="64">
        <v>6</v>
      </c>
      <c r="J12920" s="66">
        <v>1</v>
      </c>
      <c r="K12920" s="67">
        <v>180490</v>
      </c>
      <c r="L12920" s="68" t="s">
        <v>15</v>
      </c>
      <c r="M12920" s="68" t="s">
        <v>254</v>
      </c>
    </row>
    <row r="12921" spans="1:13" s="3" customFormat="1" ht="12.75" x14ac:dyDescent="0.2">
      <c r="A12921" s="62" t="s">
        <v>31</v>
      </c>
      <c r="B12921" s="62" t="s">
        <v>431</v>
      </c>
      <c r="C12921" s="63">
        <v>10</v>
      </c>
      <c r="D12921" s="62" t="s">
        <v>13375</v>
      </c>
      <c r="E12921" s="62" t="s">
        <v>526</v>
      </c>
      <c r="F12921" s="69">
        <v>12352105</v>
      </c>
      <c r="G12921" s="62" t="s">
        <v>13633</v>
      </c>
      <c r="H12921" s="62">
        <v>2</v>
      </c>
      <c r="I12921" s="62">
        <v>6</v>
      </c>
      <c r="J12921" s="70">
        <v>110</v>
      </c>
      <c r="K12921" s="71">
        <v>2200000</v>
      </c>
      <c r="L12921" s="72" t="s">
        <v>1760</v>
      </c>
      <c r="M12921" s="72" t="s">
        <v>254</v>
      </c>
    </row>
    <row r="12922" spans="1:13" s="3" customFormat="1" ht="12.75" x14ac:dyDescent="0.2">
      <c r="A12922" s="62" t="s">
        <v>31</v>
      </c>
      <c r="B12922" s="62" t="s">
        <v>339</v>
      </c>
      <c r="C12922" s="63">
        <v>10</v>
      </c>
      <c r="D12922" s="64" t="s">
        <v>13386</v>
      </c>
      <c r="E12922" s="64" t="s">
        <v>11232</v>
      </c>
      <c r="F12922" s="65">
        <v>11162114</v>
      </c>
      <c r="G12922" s="64" t="s">
        <v>13633</v>
      </c>
      <c r="H12922" s="64">
        <v>3</v>
      </c>
      <c r="I12922" s="64">
        <v>6</v>
      </c>
      <c r="J12922" s="66">
        <v>5</v>
      </c>
      <c r="K12922" s="67">
        <v>350000</v>
      </c>
      <c r="L12922" s="68" t="s">
        <v>15</v>
      </c>
      <c r="M12922" s="68" t="s">
        <v>254</v>
      </c>
    </row>
    <row r="12923" spans="1:13" s="3" customFormat="1" ht="12.75" x14ac:dyDescent="0.2">
      <c r="A12923" s="62" t="s">
        <v>31</v>
      </c>
      <c r="B12923" s="62" t="s">
        <v>316</v>
      </c>
      <c r="C12923" s="63">
        <v>10</v>
      </c>
      <c r="D12923" s="62" t="s">
        <v>13467</v>
      </c>
      <c r="E12923" s="62" t="s">
        <v>3260</v>
      </c>
      <c r="F12923" s="69">
        <v>78111800</v>
      </c>
      <c r="G12923" s="62" t="s">
        <v>13630</v>
      </c>
      <c r="H12923" s="62">
        <v>2</v>
      </c>
      <c r="I12923" s="62">
        <v>10</v>
      </c>
      <c r="J12923" s="70">
        <v>1</v>
      </c>
      <c r="K12923" s="71">
        <v>6302665</v>
      </c>
      <c r="L12923" s="72" t="s">
        <v>13</v>
      </c>
      <c r="M12923" s="72" t="s">
        <v>254</v>
      </c>
    </row>
    <row r="12924" spans="1:13" s="3" customFormat="1" ht="12.75" x14ac:dyDescent="0.2">
      <c r="A12924" s="62" t="s">
        <v>31</v>
      </c>
      <c r="B12924" s="62" t="s">
        <v>885</v>
      </c>
      <c r="C12924" s="63">
        <v>10</v>
      </c>
      <c r="D12924" s="64" t="s">
        <v>13504</v>
      </c>
      <c r="E12924" s="64" t="s">
        <v>11233</v>
      </c>
      <c r="F12924" s="65">
        <v>90121500</v>
      </c>
      <c r="G12924" s="64" t="s">
        <v>13629</v>
      </c>
      <c r="H12924" s="64">
        <v>1</v>
      </c>
      <c r="I12924" s="64">
        <v>12</v>
      </c>
      <c r="J12924" s="66">
        <v>1</v>
      </c>
      <c r="K12924" s="67">
        <v>28000000</v>
      </c>
      <c r="L12924" s="68" t="s">
        <v>13</v>
      </c>
      <c r="M12924" s="68" t="s">
        <v>254</v>
      </c>
    </row>
    <row r="12925" spans="1:13" s="3" customFormat="1" ht="12.75" x14ac:dyDescent="0.2">
      <c r="A12925" s="62" t="s">
        <v>31</v>
      </c>
      <c r="B12925" s="62" t="s">
        <v>885</v>
      </c>
      <c r="C12925" s="63">
        <v>16</v>
      </c>
      <c r="D12925" s="62" t="s">
        <v>13504</v>
      </c>
      <c r="E12925" s="62" t="s">
        <v>11234</v>
      </c>
      <c r="F12925" s="69">
        <v>90121500</v>
      </c>
      <c r="G12925" s="62" t="s">
        <v>13629</v>
      </c>
      <c r="H12925" s="62">
        <v>1</v>
      </c>
      <c r="I12925" s="62">
        <v>12</v>
      </c>
      <c r="J12925" s="70">
        <v>1</v>
      </c>
      <c r="K12925" s="71">
        <v>17000000</v>
      </c>
      <c r="L12925" s="72" t="s">
        <v>13</v>
      </c>
      <c r="M12925" s="72" t="s">
        <v>254</v>
      </c>
    </row>
    <row r="12926" spans="1:13" s="3" customFormat="1" ht="12.75" x14ac:dyDescent="0.2">
      <c r="A12926" s="62" t="s">
        <v>31</v>
      </c>
      <c r="B12926" s="62" t="s">
        <v>884</v>
      </c>
      <c r="C12926" s="63">
        <v>10</v>
      </c>
      <c r="D12926" s="64" t="s">
        <v>13503</v>
      </c>
      <c r="E12926" s="64" t="s">
        <v>1728</v>
      </c>
      <c r="F12926" s="65">
        <v>85121502</v>
      </c>
      <c r="G12926" s="64" t="s">
        <v>13372</v>
      </c>
      <c r="H12926" s="64">
        <v>1</v>
      </c>
      <c r="I12926" s="64">
        <v>6</v>
      </c>
      <c r="J12926" s="66">
        <v>1</v>
      </c>
      <c r="K12926" s="67">
        <v>16994000</v>
      </c>
      <c r="L12926" s="68" t="s">
        <v>13</v>
      </c>
      <c r="M12926" s="68" t="s">
        <v>254</v>
      </c>
    </row>
    <row r="12927" spans="1:13" s="3" customFormat="1" ht="12.75" x14ac:dyDescent="0.2">
      <c r="A12927" s="62" t="s">
        <v>31</v>
      </c>
      <c r="B12927" s="62" t="s">
        <v>440</v>
      </c>
      <c r="C12927" s="63">
        <v>10</v>
      </c>
      <c r="D12927" s="62" t="s">
        <v>13398</v>
      </c>
      <c r="E12927" s="62" t="s">
        <v>1748</v>
      </c>
      <c r="F12927" s="69">
        <v>60141012</v>
      </c>
      <c r="G12927" s="62" t="s">
        <v>13630</v>
      </c>
      <c r="H12927" s="62">
        <v>2</v>
      </c>
      <c r="I12927" s="62">
        <v>10</v>
      </c>
      <c r="J12927" s="70">
        <v>1</v>
      </c>
      <c r="K12927" s="71">
        <v>5000000</v>
      </c>
      <c r="L12927" s="72" t="s">
        <v>13</v>
      </c>
      <c r="M12927" s="72" t="s">
        <v>254</v>
      </c>
    </row>
    <row r="12928" spans="1:13" s="3" customFormat="1" ht="12.75" x14ac:dyDescent="0.2">
      <c r="A12928" s="62" t="s">
        <v>31</v>
      </c>
      <c r="B12928" s="62" t="s">
        <v>226</v>
      </c>
      <c r="C12928" s="63">
        <v>10</v>
      </c>
      <c r="D12928" s="64" t="s">
        <v>13397</v>
      </c>
      <c r="E12928" s="64" t="s">
        <v>1749</v>
      </c>
      <c r="F12928" s="65">
        <v>81101707</v>
      </c>
      <c r="G12928" s="64" t="s">
        <v>13630</v>
      </c>
      <c r="H12928" s="64">
        <v>2</v>
      </c>
      <c r="I12928" s="64">
        <v>10</v>
      </c>
      <c r="J12928" s="66">
        <v>1</v>
      </c>
      <c r="K12928" s="67">
        <v>2500000</v>
      </c>
      <c r="L12928" s="68" t="s">
        <v>13</v>
      </c>
      <c r="M12928" s="68" t="s">
        <v>254</v>
      </c>
    </row>
    <row r="12929" spans="1:13" s="3" customFormat="1" ht="12.75" x14ac:dyDescent="0.2">
      <c r="A12929" s="62" t="s">
        <v>31</v>
      </c>
      <c r="B12929" s="62" t="s">
        <v>339</v>
      </c>
      <c r="C12929" s="63">
        <v>10</v>
      </c>
      <c r="D12929" s="62" t="s">
        <v>13386</v>
      </c>
      <c r="E12929" s="62" t="s">
        <v>11235</v>
      </c>
      <c r="F12929" s="69">
        <v>47131502</v>
      </c>
      <c r="G12929" s="62" t="s">
        <v>13630</v>
      </c>
      <c r="H12929" s="62">
        <v>1</v>
      </c>
      <c r="I12929" s="62">
        <v>6</v>
      </c>
      <c r="J12929" s="70">
        <v>12</v>
      </c>
      <c r="K12929" s="71">
        <v>42000</v>
      </c>
      <c r="L12929" s="72" t="s">
        <v>15</v>
      </c>
      <c r="M12929" s="72" t="s">
        <v>254</v>
      </c>
    </row>
    <row r="12930" spans="1:13" s="3" customFormat="1" ht="12.75" x14ac:dyDescent="0.2">
      <c r="A12930" s="62" t="s">
        <v>31</v>
      </c>
      <c r="B12930" s="62" t="s">
        <v>215</v>
      </c>
      <c r="C12930" s="63">
        <v>10</v>
      </c>
      <c r="D12930" s="64" t="s">
        <v>13376</v>
      </c>
      <c r="E12930" s="64" t="s">
        <v>11236</v>
      </c>
      <c r="F12930" s="65">
        <v>14111704</v>
      </c>
      <c r="G12930" s="64" t="s">
        <v>13630</v>
      </c>
      <c r="H12930" s="64">
        <v>1</v>
      </c>
      <c r="I12930" s="64">
        <v>6</v>
      </c>
      <c r="J12930" s="66">
        <v>72</v>
      </c>
      <c r="K12930" s="67">
        <v>122400</v>
      </c>
      <c r="L12930" s="68" t="s">
        <v>15</v>
      </c>
      <c r="M12930" s="68" t="s">
        <v>254</v>
      </c>
    </row>
    <row r="12931" spans="1:13" s="3" customFormat="1" ht="12.75" x14ac:dyDescent="0.2">
      <c r="A12931" s="62" t="s">
        <v>31</v>
      </c>
      <c r="B12931" s="62" t="s">
        <v>215</v>
      </c>
      <c r="C12931" s="63">
        <v>10</v>
      </c>
      <c r="D12931" s="62" t="s">
        <v>13376</v>
      </c>
      <c r="E12931" s="62" t="s">
        <v>2004</v>
      </c>
      <c r="F12931" s="69">
        <v>14111703</v>
      </c>
      <c r="G12931" s="62" t="s">
        <v>13630</v>
      </c>
      <c r="H12931" s="62">
        <v>1</v>
      </c>
      <c r="I12931" s="62">
        <v>6</v>
      </c>
      <c r="J12931" s="70">
        <v>72</v>
      </c>
      <c r="K12931" s="71">
        <v>1080000</v>
      </c>
      <c r="L12931" s="72" t="s">
        <v>15</v>
      </c>
      <c r="M12931" s="72" t="s">
        <v>254</v>
      </c>
    </row>
    <row r="12932" spans="1:13" s="3" customFormat="1" ht="12.75" x14ac:dyDescent="0.2">
      <c r="A12932" s="62" t="s">
        <v>31</v>
      </c>
      <c r="B12932" s="62" t="s">
        <v>434</v>
      </c>
      <c r="C12932" s="63">
        <v>10</v>
      </c>
      <c r="D12932" s="64" t="s">
        <v>13387</v>
      </c>
      <c r="E12932" s="64" t="s">
        <v>10663</v>
      </c>
      <c r="F12932" s="65">
        <v>10191509</v>
      </c>
      <c r="G12932" s="64" t="s">
        <v>13630</v>
      </c>
      <c r="H12932" s="64">
        <v>1</v>
      </c>
      <c r="I12932" s="64">
        <v>6</v>
      </c>
      <c r="J12932" s="66">
        <v>12</v>
      </c>
      <c r="K12932" s="67">
        <v>144000</v>
      </c>
      <c r="L12932" s="68" t="s">
        <v>15</v>
      </c>
      <c r="M12932" s="68" t="s">
        <v>254</v>
      </c>
    </row>
    <row r="12933" spans="1:13" s="3" customFormat="1" ht="12.75" x14ac:dyDescent="0.2">
      <c r="A12933" s="62" t="s">
        <v>31</v>
      </c>
      <c r="B12933" s="62" t="s">
        <v>268</v>
      </c>
      <c r="C12933" s="63">
        <v>10</v>
      </c>
      <c r="D12933" s="62" t="s">
        <v>13385</v>
      </c>
      <c r="E12933" s="62" t="s">
        <v>10697</v>
      </c>
      <c r="F12933" s="69">
        <v>47131700</v>
      </c>
      <c r="G12933" s="62" t="s">
        <v>13630</v>
      </c>
      <c r="H12933" s="62">
        <v>1</v>
      </c>
      <c r="I12933" s="62">
        <v>6</v>
      </c>
      <c r="J12933" s="70">
        <v>12</v>
      </c>
      <c r="K12933" s="71">
        <v>168000</v>
      </c>
      <c r="L12933" s="72" t="s">
        <v>13</v>
      </c>
      <c r="M12933" s="72" t="s">
        <v>254</v>
      </c>
    </row>
    <row r="12934" spans="1:13" s="3" customFormat="1" ht="12.75" x14ac:dyDescent="0.2">
      <c r="A12934" s="62" t="s">
        <v>31</v>
      </c>
      <c r="B12934" s="62" t="s">
        <v>268</v>
      </c>
      <c r="C12934" s="63">
        <v>10</v>
      </c>
      <c r="D12934" s="64" t="s">
        <v>13385</v>
      </c>
      <c r="E12934" s="64" t="s">
        <v>11237</v>
      </c>
      <c r="F12934" s="65">
        <v>47131700</v>
      </c>
      <c r="G12934" s="64" t="s">
        <v>13630</v>
      </c>
      <c r="H12934" s="64">
        <v>1</v>
      </c>
      <c r="I12934" s="64">
        <v>6</v>
      </c>
      <c r="J12934" s="66">
        <v>3</v>
      </c>
      <c r="K12934" s="67">
        <v>27000</v>
      </c>
      <c r="L12934" s="68" t="s">
        <v>15</v>
      </c>
      <c r="M12934" s="68" t="s">
        <v>254</v>
      </c>
    </row>
    <row r="12935" spans="1:13" s="3" customFormat="1" ht="12.75" x14ac:dyDescent="0.2">
      <c r="A12935" s="62" t="s">
        <v>31</v>
      </c>
      <c r="B12935" s="62" t="s">
        <v>268</v>
      </c>
      <c r="C12935" s="63">
        <v>10</v>
      </c>
      <c r="D12935" s="62" t="s">
        <v>13385</v>
      </c>
      <c r="E12935" s="62" t="s">
        <v>10700</v>
      </c>
      <c r="F12935" s="69">
        <v>53131608</v>
      </c>
      <c r="G12935" s="62" t="s">
        <v>13630</v>
      </c>
      <c r="H12935" s="62">
        <v>1</v>
      </c>
      <c r="I12935" s="62">
        <v>6</v>
      </c>
      <c r="J12935" s="70">
        <v>6</v>
      </c>
      <c r="K12935" s="71">
        <v>27000</v>
      </c>
      <c r="L12935" s="72" t="s">
        <v>15</v>
      </c>
      <c r="M12935" s="72" t="s">
        <v>254</v>
      </c>
    </row>
    <row r="12936" spans="1:13" s="3" customFormat="1" ht="12.75" x14ac:dyDescent="0.2">
      <c r="A12936" s="62" t="s">
        <v>31</v>
      </c>
      <c r="B12936" s="62" t="s">
        <v>268</v>
      </c>
      <c r="C12936" s="63">
        <v>10</v>
      </c>
      <c r="D12936" s="64" t="s">
        <v>13385</v>
      </c>
      <c r="E12936" s="64" t="s">
        <v>11238</v>
      </c>
      <c r="F12936" s="65">
        <v>53131608</v>
      </c>
      <c r="G12936" s="64" t="s">
        <v>13630</v>
      </c>
      <c r="H12936" s="64">
        <v>1</v>
      </c>
      <c r="I12936" s="64">
        <v>6</v>
      </c>
      <c r="J12936" s="66">
        <v>30</v>
      </c>
      <c r="K12936" s="67">
        <v>300000</v>
      </c>
      <c r="L12936" s="68" t="s">
        <v>1760</v>
      </c>
      <c r="M12936" s="68" t="s">
        <v>254</v>
      </c>
    </row>
    <row r="12937" spans="1:13" s="3" customFormat="1" ht="12.75" x14ac:dyDescent="0.2">
      <c r="A12937" s="62" t="s">
        <v>31</v>
      </c>
      <c r="B12937" s="62" t="s">
        <v>268</v>
      </c>
      <c r="C12937" s="63">
        <v>10</v>
      </c>
      <c r="D12937" s="62" t="s">
        <v>13385</v>
      </c>
      <c r="E12937" s="62" t="s">
        <v>11239</v>
      </c>
      <c r="F12937" s="69">
        <v>53131608</v>
      </c>
      <c r="G12937" s="62" t="s">
        <v>13630</v>
      </c>
      <c r="H12937" s="62">
        <v>1</v>
      </c>
      <c r="I12937" s="62">
        <v>6</v>
      </c>
      <c r="J12937" s="70">
        <v>33</v>
      </c>
      <c r="K12937" s="71">
        <v>990000</v>
      </c>
      <c r="L12937" s="72" t="s">
        <v>15</v>
      </c>
      <c r="M12937" s="72" t="s">
        <v>254</v>
      </c>
    </row>
    <row r="12938" spans="1:13" s="3" customFormat="1" ht="12.75" x14ac:dyDescent="0.2">
      <c r="A12938" s="62" t="s">
        <v>31</v>
      </c>
      <c r="B12938" s="62" t="s">
        <v>217</v>
      </c>
      <c r="C12938" s="63">
        <v>10</v>
      </c>
      <c r="D12938" s="64" t="s">
        <v>13378</v>
      </c>
      <c r="E12938" s="64" t="s">
        <v>524</v>
      </c>
      <c r="F12938" s="65">
        <v>47131604</v>
      </c>
      <c r="G12938" s="64" t="s">
        <v>13630</v>
      </c>
      <c r="H12938" s="64">
        <v>1</v>
      </c>
      <c r="I12938" s="64">
        <v>6</v>
      </c>
      <c r="J12938" s="66">
        <v>6</v>
      </c>
      <c r="K12938" s="67">
        <v>33000</v>
      </c>
      <c r="L12938" s="68" t="s">
        <v>15</v>
      </c>
      <c r="M12938" s="68" t="s">
        <v>254</v>
      </c>
    </row>
    <row r="12939" spans="1:13" s="3" customFormat="1" ht="12.75" x14ac:dyDescent="0.2">
      <c r="A12939" s="62" t="s">
        <v>31</v>
      </c>
      <c r="B12939" s="62" t="s">
        <v>217</v>
      </c>
      <c r="C12939" s="63">
        <v>10</v>
      </c>
      <c r="D12939" s="62" t="s">
        <v>13378</v>
      </c>
      <c r="E12939" s="62" t="s">
        <v>11240</v>
      </c>
      <c r="F12939" s="69">
        <v>47131500</v>
      </c>
      <c r="G12939" s="62" t="s">
        <v>13630</v>
      </c>
      <c r="H12939" s="62">
        <v>1</v>
      </c>
      <c r="I12939" s="62">
        <v>6</v>
      </c>
      <c r="J12939" s="70">
        <v>6</v>
      </c>
      <c r="K12939" s="71">
        <v>42000</v>
      </c>
      <c r="L12939" s="72" t="s">
        <v>15</v>
      </c>
      <c r="M12939" s="72" t="s">
        <v>254</v>
      </c>
    </row>
    <row r="12940" spans="1:13" s="3" customFormat="1" ht="12.75" x14ac:dyDescent="0.2">
      <c r="A12940" s="62" t="s">
        <v>31</v>
      </c>
      <c r="B12940" s="62" t="s">
        <v>216</v>
      </c>
      <c r="C12940" s="63">
        <v>10</v>
      </c>
      <c r="D12940" s="64" t="s">
        <v>13377</v>
      </c>
      <c r="E12940" s="64" t="s">
        <v>1356</v>
      </c>
      <c r="F12940" s="65">
        <v>47131601</v>
      </c>
      <c r="G12940" s="64" t="s">
        <v>13630</v>
      </c>
      <c r="H12940" s="64">
        <v>1</v>
      </c>
      <c r="I12940" s="64">
        <v>6</v>
      </c>
      <c r="J12940" s="66">
        <v>6</v>
      </c>
      <c r="K12940" s="67">
        <v>36000</v>
      </c>
      <c r="L12940" s="68" t="s">
        <v>15</v>
      </c>
      <c r="M12940" s="68" t="s">
        <v>254</v>
      </c>
    </row>
    <row r="12941" spans="1:13" s="3" customFormat="1" ht="12.75" x14ac:dyDescent="0.2">
      <c r="A12941" s="62" t="s">
        <v>31</v>
      </c>
      <c r="B12941" s="62" t="s">
        <v>885</v>
      </c>
      <c r="C12941" s="63">
        <v>10</v>
      </c>
      <c r="D12941" s="62" t="s">
        <v>13504</v>
      </c>
      <c r="E12941" s="62" t="s">
        <v>4348</v>
      </c>
      <c r="F12941" s="69">
        <v>90121500</v>
      </c>
      <c r="G12941" s="62" t="s">
        <v>13629</v>
      </c>
      <c r="H12941" s="62">
        <v>1</v>
      </c>
      <c r="I12941" s="62">
        <v>12</v>
      </c>
      <c r="J12941" s="70">
        <v>1</v>
      </c>
      <c r="K12941" s="71">
        <v>11988600</v>
      </c>
      <c r="L12941" s="72" t="s">
        <v>13</v>
      </c>
      <c r="M12941" s="72" t="s">
        <v>254</v>
      </c>
    </row>
    <row r="12942" spans="1:13" s="3" customFormat="1" ht="12.75" x14ac:dyDescent="0.2">
      <c r="A12942" s="62" t="s">
        <v>181</v>
      </c>
      <c r="B12942" s="62" t="s">
        <v>13304</v>
      </c>
      <c r="C12942" s="63">
        <v>11</v>
      </c>
      <c r="D12942" s="62" t="s">
        <v>13616</v>
      </c>
      <c r="E12942" s="62" t="s">
        <v>13332</v>
      </c>
      <c r="F12942" s="69">
        <v>80111601</v>
      </c>
      <c r="G12942" s="62" t="s">
        <v>253</v>
      </c>
      <c r="H12942" s="62">
        <v>2</v>
      </c>
      <c r="I12942" s="62">
        <v>10</v>
      </c>
      <c r="J12942" s="70">
        <v>1</v>
      </c>
      <c r="K12942" s="71">
        <v>330000000</v>
      </c>
      <c r="L12942" s="72" t="s">
        <v>13</v>
      </c>
      <c r="M12942" s="72" t="s">
        <v>254</v>
      </c>
    </row>
    <row r="12943" spans="1:13" s="3" customFormat="1" ht="12.75" x14ac:dyDescent="0.2">
      <c r="A12943" s="62" t="s">
        <v>32</v>
      </c>
      <c r="B12943" s="62" t="s">
        <v>890</v>
      </c>
      <c r="C12943" s="63">
        <v>10</v>
      </c>
      <c r="D12943" s="62" t="s">
        <v>13509</v>
      </c>
      <c r="E12943" s="62" t="s">
        <v>15247</v>
      </c>
      <c r="F12943" s="69">
        <v>56101708</v>
      </c>
      <c r="G12943" s="62" t="s">
        <v>13630</v>
      </c>
      <c r="H12943" s="62">
        <v>3</v>
      </c>
      <c r="I12943" s="62">
        <v>4</v>
      </c>
      <c r="J12943" s="70">
        <v>1</v>
      </c>
      <c r="K12943" s="71">
        <v>10000000</v>
      </c>
      <c r="L12943" s="72" t="s">
        <v>15</v>
      </c>
      <c r="M12943" s="72" t="s">
        <v>254</v>
      </c>
    </row>
    <row r="12944" spans="1:13" s="3" customFormat="1" ht="12.75" x14ac:dyDescent="0.2">
      <c r="A12944" s="62" t="s">
        <v>32</v>
      </c>
      <c r="B12944" s="62" t="s">
        <v>3289</v>
      </c>
      <c r="C12944" s="63">
        <v>10</v>
      </c>
      <c r="D12944" s="64" t="s">
        <v>13567</v>
      </c>
      <c r="E12944" s="64" t="s">
        <v>15248</v>
      </c>
      <c r="F12944" s="65">
        <v>55101524</v>
      </c>
      <c r="G12944" s="64" t="s">
        <v>13630</v>
      </c>
      <c r="H12944" s="64">
        <v>3</v>
      </c>
      <c r="I12944" s="64">
        <v>4</v>
      </c>
      <c r="J12944" s="66">
        <v>1</v>
      </c>
      <c r="K12944" s="67">
        <v>88075</v>
      </c>
      <c r="L12944" s="68" t="s">
        <v>15</v>
      </c>
      <c r="M12944" s="68" t="s">
        <v>254</v>
      </c>
    </row>
    <row r="12945" spans="1:13" s="3" customFormat="1" ht="12.75" x14ac:dyDescent="0.2">
      <c r="A12945" s="62" t="s">
        <v>32</v>
      </c>
      <c r="B12945" s="62" t="s">
        <v>3289</v>
      </c>
      <c r="C12945" s="63">
        <v>10</v>
      </c>
      <c r="D12945" s="62" t="s">
        <v>13567</v>
      </c>
      <c r="E12945" s="62" t="s">
        <v>15249</v>
      </c>
      <c r="F12945" s="69">
        <v>55101524</v>
      </c>
      <c r="G12945" s="62" t="s">
        <v>13630</v>
      </c>
      <c r="H12945" s="62">
        <v>3</v>
      </c>
      <c r="I12945" s="62">
        <v>4</v>
      </c>
      <c r="J12945" s="70">
        <v>1</v>
      </c>
      <c r="K12945" s="71">
        <v>99833</v>
      </c>
      <c r="L12945" s="72" t="s">
        <v>15</v>
      </c>
      <c r="M12945" s="72" t="s">
        <v>254</v>
      </c>
    </row>
    <row r="12946" spans="1:13" s="3" customFormat="1" ht="12.75" x14ac:dyDescent="0.2">
      <c r="A12946" s="62" t="s">
        <v>32</v>
      </c>
      <c r="B12946" s="62" t="s">
        <v>3289</v>
      </c>
      <c r="C12946" s="63">
        <v>10</v>
      </c>
      <c r="D12946" s="64" t="s">
        <v>13567</v>
      </c>
      <c r="E12946" s="64" t="s">
        <v>15250</v>
      </c>
      <c r="F12946" s="65">
        <v>55101524</v>
      </c>
      <c r="G12946" s="64" t="s">
        <v>13630</v>
      </c>
      <c r="H12946" s="64">
        <v>3</v>
      </c>
      <c r="I12946" s="64">
        <v>4</v>
      </c>
      <c r="J12946" s="66">
        <v>1</v>
      </c>
      <c r="K12946" s="67">
        <v>261475</v>
      </c>
      <c r="L12946" s="68" t="s">
        <v>15</v>
      </c>
      <c r="M12946" s="68" t="s">
        <v>254</v>
      </c>
    </row>
    <row r="12947" spans="1:13" s="3" customFormat="1" ht="12.75" x14ac:dyDescent="0.2">
      <c r="A12947" s="62" t="s">
        <v>32</v>
      </c>
      <c r="B12947" s="62" t="s">
        <v>3289</v>
      </c>
      <c r="C12947" s="63">
        <v>10</v>
      </c>
      <c r="D12947" s="62" t="s">
        <v>13567</v>
      </c>
      <c r="E12947" s="62" t="s">
        <v>15251</v>
      </c>
      <c r="F12947" s="69">
        <v>55101524</v>
      </c>
      <c r="G12947" s="62" t="s">
        <v>13630</v>
      </c>
      <c r="H12947" s="62">
        <v>3</v>
      </c>
      <c r="I12947" s="62">
        <v>4</v>
      </c>
      <c r="J12947" s="70">
        <v>1</v>
      </c>
      <c r="K12947" s="71">
        <v>158875</v>
      </c>
      <c r="L12947" s="72" t="s">
        <v>15</v>
      </c>
      <c r="M12947" s="72" t="s">
        <v>254</v>
      </c>
    </row>
    <row r="12948" spans="1:13" s="3" customFormat="1" ht="12.75" x14ac:dyDescent="0.2">
      <c r="A12948" s="62" t="s">
        <v>32</v>
      </c>
      <c r="B12948" s="62" t="s">
        <v>3289</v>
      </c>
      <c r="C12948" s="63">
        <v>10</v>
      </c>
      <c r="D12948" s="64" t="s">
        <v>13567</v>
      </c>
      <c r="E12948" s="64" t="s">
        <v>15252</v>
      </c>
      <c r="F12948" s="65">
        <v>55101524</v>
      </c>
      <c r="G12948" s="64" t="s">
        <v>13630</v>
      </c>
      <c r="H12948" s="64">
        <v>3</v>
      </c>
      <c r="I12948" s="64">
        <v>4</v>
      </c>
      <c r="J12948" s="66">
        <v>1</v>
      </c>
      <c r="K12948" s="67">
        <v>245725</v>
      </c>
      <c r="L12948" s="68" t="s">
        <v>15</v>
      </c>
      <c r="M12948" s="68" t="s">
        <v>254</v>
      </c>
    </row>
    <row r="12949" spans="1:13" s="3" customFormat="1" ht="12.75" x14ac:dyDescent="0.2">
      <c r="A12949" s="62" t="s">
        <v>32</v>
      </c>
      <c r="B12949" s="62" t="s">
        <v>3289</v>
      </c>
      <c r="C12949" s="63">
        <v>10</v>
      </c>
      <c r="D12949" s="62" t="s">
        <v>13567</v>
      </c>
      <c r="E12949" s="62" t="s">
        <v>15253</v>
      </c>
      <c r="F12949" s="69">
        <v>55101524</v>
      </c>
      <c r="G12949" s="62" t="s">
        <v>13630</v>
      </c>
      <c r="H12949" s="62">
        <v>3</v>
      </c>
      <c r="I12949" s="62">
        <v>4</v>
      </c>
      <c r="J12949" s="70">
        <v>1</v>
      </c>
      <c r="K12949" s="71">
        <v>218475</v>
      </c>
      <c r="L12949" s="72" t="s">
        <v>15</v>
      </c>
      <c r="M12949" s="72" t="s">
        <v>254</v>
      </c>
    </row>
    <row r="12950" spans="1:13" s="3" customFormat="1" ht="12.75" x14ac:dyDescent="0.2">
      <c r="A12950" s="62" t="s">
        <v>32</v>
      </c>
      <c r="B12950" s="62" t="s">
        <v>3289</v>
      </c>
      <c r="C12950" s="63">
        <v>10</v>
      </c>
      <c r="D12950" s="64" t="s">
        <v>13567</v>
      </c>
      <c r="E12950" s="64" t="s">
        <v>15254</v>
      </c>
      <c r="F12950" s="65">
        <v>55101524</v>
      </c>
      <c r="G12950" s="64" t="s">
        <v>13630</v>
      </c>
      <c r="H12950" s="64">
        <v>3</v>
      </c>
      <c r="I12950" s="64">
        <v>4</v>
      </c>
      <c r="J12950" s="66">
        <v>1</v>
      </c>
      <c r="K12950" s="67">
        <v>257775</v>
      </c>
      <c r="L12950" s="68" t="s">
        <v>15</v>
      </c>
      <c r="M12950" s="68" t="s">
        <v>254</v>
      </c>
    </row>
    <row r="12951" spans="1:13" s="3" customFormat="1" ht="12.75" x14ac:dyDescent="0.2">
      <c r="A12951" s="62" t="s">
        <v>32</v>
      </c>
      <c r="B12951" s="62" t="s">
        <v>3289</v>
      </c>
      <c r="C12951" s="63">
        <v>10</v>
      </c>
      <c r="D12951" s="62" t="s">
        <v>13567</v>
      </c>
      <c r="E12951" s="62" t="s">
        <v>15255</v>
      </c>
      <c r="F12951" s="69">
        <v>55101524</v>
      </c>
      <c r="G12951" s="62" t="s">
        <v>13630</v>
      </c>
      <c r="H12951" s="62">
        <v>3</v>
      </c>
      <c r="I12951" s="62">
        <v>4</v>
      </c>
      <c r="J12951" s="70">
        <v>1</v>
      </c>
      <c r="K12951" s="71">
        <v>139500</v>
      </c>
      <c r="L12951" s="72" t="s">
        <v>15</v>
      </c>
      <c r="M12951" s="72" t="s">
        <v>254</v>
      </c>
    </row>
    <row r="12952" spans="1:13" s="3" customFormat="1" ht="12.75" x14ac:dyDescent="0.2">
      <c r="A12952" s="62" t="s">
        <v>32</v>
      </c>
      <c r="B12952" s="62" t="s">
        <v>3289</v>
      </c>
      <c r="C12952" s="63">
        <v>10</v>
      </c>
      <c r="D12952" s="64" t="s">
        <v>13567</v>
      </c>
      <c r="E12952" s="64" t="s">
        <v>15256</v>
      </c>
      <c r="F12952" s="65">
        <v>55101524</v>
      </c>
      <c r="G12952" s="64" t="s">
        <v>13630</v>
      </c>
      <c r="H12952" s="64">
        <v>3</v>
      </c>
      <c r="I12952" s="64">
        <v>4</v>
      </c>
      <c r="J12952" s="66">
        <v>1</v>
      </c>
      <c r="K12952" s="67">
        <v>194750</v>
      </c>
      <c r="L12952" s="68" t="s">
        <v>15</v>
      </c>
      <c r="M12952" s="68" t="s">
        <v>254</v>
      </c>
    </row>
    <row r="12953" spans="1:13" s="3" customFormat="1" ht="12.75" x14ac:dyDescent="0.2">
      <c r="A12953" s="62" t="s">
        <v>32</v>
      </c>
      <c r="B12953" s="62" t="s">
        <v>3289</v>
      </c>
      <c r="C12953" s="63">
        <v>10</v>
      </c>
      <c r="D12953" s="62" t="s">
        <v>13567</v>
      </c>
      <c r="E12953" s="62" t="s">
        <v>15257</v>
      </c>
      <c r="F12953" s="69">
        <v>55101524</v>
      </c>
      <c r="G12953" s="62" t="s">
        <v>13630</v>
      </c>
      <c r="H12953" s="62">
        <v>3</v>
      </c>
      <c r="I12953" s="62">
        <v>4</v>
      </c>
      <c r="J12953" s="70">
        <v>1</v>
      </c>
      <c r="K12953" s="71">
        <v>75650</v>
      </c>
      <c r="L12953" s="72" t="s">
        <v>15</v>
      </c>
      <c r="M12953" s="72" t="s">
        <v>254</v>
      </c>
    </row>
    <row r="12954" spans="1:13" s="3" customFormat="1" ht="12.75" x14ac:dyDescent="0.2">
      <c r="A12954" s="62" t="s">
        <v>32</v>
      </c>
      <c r="B12954" s="62" t="s">
        <v>3289</v>
      </c>
      <c r="C12954" s="63">
        <v>10</v>
      </c>
      <c r="D12954" s="64" t="s">
        <v>13567</v>
      </c>
      <c r="E12954" s="64" t="s">
        <v>15258</v>
      </c>
      <c r="F12954" s="65">
        <v>55101524</v>
      </c>
      <c r="G12954" s="64" t="s">
        <v>13630</v>
      </c>
      <c r="H12954" s="64">
        <v>3</v>
      </c>
      <c r="I12954" s="64">
        <v>4</v>
      </c>
      <c r="J12954" s="66">
        <v>1</v>
      </c>
      <c r="K12954" s="67">
        <v>596340</v>
      </c>
      <c r="L12954" s="68" t="s">
        <v>15</v>
      </c>
      <c r="M12954" s="68" t="s">
        <v>254</v>
      </c>
    </row>
    <row r="12955" spans="1:13" s="3" customFormat="1" ht="12.75" x14ac:dyDescent="0.2">
      <c r="A12955" s="62" t="s">
        <v>32</v>
      </c>
      <c r="B12955" s="62" t="s">
        <v>3289</v>
      </c>
      <c r="C12955" s="63">
        <v>10</v>
      </c>
      <c r="D12955" s="62" t="s">
        <v>13567</v>
      </c>
      <c r="E12955" s="62" t="s">
        <v>15259</v>
      </c>
      <c r="F12955" s="69">
        <v>55101524</v>
      </c>
      <c r="G12955" s="62" t="s">
        <v>13630</v>
      </c>
      <c r="H12955" s="62">
        <v>3</v>
      </c>
      <c r="I12955" s="62">
        <v>4</v>
      </c>
      <c r="J12955" s="70">
        <v>1</v>
      </c>
      <c r="K12955" s="71">
        <v>316700</v>
      </c>
      <c r="L12955" s="72" t="s">
        <v>15</v>
      </c>
      <c r="M12955" s="72" t="s">
        <v>254</v>
      </c>
    </row>
    <row r="12956" spans="1:13" s="3" customFormat="1" ht="12.75" x14ac:dyDescent="0.2">
      <c r="A12956" s="62" t="s">
        <v>32</v>
      </c>
      <c r="B12956" s="62" t="s">
        <v>3289</v>
      </c>
      <c r="C12956" s="63">
        <v>10</v>
      </c>
      <c r="D12956" s="64" t="s">
        <v>13567</v>
      </c>
      <c r="E12956" s="64" t="s">
        <v>15260</v>
      </c>
      <c r="F12956" s="65">
        <v>55101524</v>
      </c>
      <c r="G12956" s="64" t="s">
        <v>13630</v>
      </c>
      <c r="H12956" s="64">
        <v>3</v>
      </c>
      <c r="I12956" s="64">
        <v>4</v>
      </c>
      <c r="J12956" s="66">
        <v>1</v>
      </c>
      <c r="K12956" s="67">
        <v>397650</v>
      </c>
      <c r="L12956" s="68" t="s">
        <v>15</v>
      </c>
      <c r="M12956" s="68" t="s">
        <v>254</v>
      </c>
    </row>
    <row r="12957" spans="1:13" s="3" customFormat="1" ht="12.75" x14ac:dyDescent="0.2">
      <c r="A12957" s="62" t="s">
        <v>32</v>
      </c>
      <c r="B12957" s="62" t="s">
        <v>3289</v>
      </c>
      <c r="C12957" s="63">
        <v>10</v>
      </c>
      <c r="D12957" s="62" t="s">
        <v>13567</v>
      </c>
      <c r="E12957" s="62" t="s">
        <v>15261</v>
      </c>
      <c r="F12957" s="69">
        <v>55101524</v>
      </c>
      <c r="G12957" s="62" t="s">
        <v>13630</v>
      </c>
      <c r="H12957" s="62">
        <v>3</v>
      </c>
      <c r="I12957" s="62">
        <v>4</v>
      </c>
      <c r="J12957" s="70">
        <v>1</v>
      </c>
      <c r="K12957" s="71">
        <v>25750</v>
      </c>
      <c r="L12957" s="72" t="s">
        <v>15</v>
      </c>
      <c r="M12957" s="72" t="s">
        <v>254</v>
      </c>
    </row>
    <row r="12958" spans="1:13" s="3" customFormat="1" ht="12.75" x14ac:dyDescent="0.2">
      <c r="A12958" s="62" t="s">
        <v>32</v>
      </c>
      <c r="B12958" s="62" t="s">
        <v>3289</v>
      </c>
      <c r="C12958" s="63">
        <v>10</v>
      </c>
      <c r="D12958" s="64" t="s">
        <v>13567</v>
      </c>
      <c r="E12958" s="64" t="s">
        <v>15262</v>
      </c>
      <c r="F12958" s="65">
        <v>55101524</v>
      </c>
      <c r="G12958" s="64" t="s">
        <v>13630</v>
      </c>
      <c r="H12958" s="64">
        <v>3</v>
      </c>
      <c r="I12958" s="64">
        <v>4</v>
      </c>
      <c r="J12958" s="66">
        <v>1</v>
      </c>
      <c r="K12958" s="67">
        <v>168600</v>
      </c>
      <c r="L12958" s="68" t="s">
        <v>15</v>
      </c>
      <c r="M12958" s="68" t="s">
        <v>254</v>
      </c>
    </row>
    <row r="12959" spans="1:13" s="3" customFormat="1" ht="12.75" x14ac:dyDescent="0.2">
      <c r="A12959" s="62" t="s">
        <v>32</v>
      </c>
      <c r="B12959" s="62" t="s">
        <v>3289</v>
      </c>
      <c r="C12959" s="63">
        <v>10</v>
      </c>
      <c r="D12959" s="62" t="s">
        <v>13567</v>
      </c>
      <c r="E12959" s="62" t="s">
        <v>15263</v>
      </c>
      <c r="F12959" s="69">
        <v>55101524</v>
      </c>
      <c r="G12959" s="62" t="s">
        <v>13630</v>
      </c>
      <c r="H12959" s="62">
        <v>3</v>
      </c>
      <c r="I12959" s="62">
        <v>4</v>
      </c>
      <c r="J12959" s="70">
        <v>1</v>
      </c>
      <c r="K12959" s="71">
        <v>83250</v>
      </c>
      <c r="L12959" s="72" t="s">
        <v>15</v>
      </c>
      <c r="M12959" s="72" t="s">
        <v>254</v>
      </c>
    </row>
    <row r="12960" spans="1:13" s="3" customFormat="1" ht="12.75" x14ac:dyDescent="0.2">
      <c r="A12960" s="62" t="s">
        <v>32</v>
      </c>
      <c r="B12960" s="62" t="s">
        <v>3289</v>
      </c>
      <c r="C12960" s="63">
        <v>10</v>
      </c>
      <c r="D12960" s="64" t="s">
        <v>13567</v>
      </c>
      <c r="E12960" s="64" t="s">
        <v>15264</v>
      </c>
      <c r="F12960" s="65">
        <v>55101524</v>
      </c>
      <c r="G12960" s="64" t="s">
        <v>13630</v>
      </c>
      <c r="H12960" s="64">
        <v>3</v>
      </c>
      <c r="I12960" s="64">
        <v>4</v>
      </c>
      <c r="J12960" s="66">
        <v>1</v>
      </c>
      <c r="K12960" s="67">
        <v>150000</v>
      </c>
      <c r="L12960" s="68" t="s">
        <v>15</v>
      </c>
      <c r="M12960" s="68" t="s">
        <v>254</v>
      </c>
    </row>
    <row r="12961" spans="1:13" s="3" customFormat="1" ht="12.75" x14ac:dyDescent="0.2">
      <c r="A12961" s="62" t="s">
        <v>32</v>
      </c>
      <c r="B12961" s="62" t="s">
        <v>3289</v>
      </c>
      <c r="C12961" s="63">
        <v>10</v>
      </c>
      <c r="D12961" s="62" t="s">
        <v>13567</v>
      </c>
      <c r="E12961" s="62" t="s">
        <v>15265</v>
      </c>
      <c r="F12961" s="69">
        <v>55101524</v>
      </c>
      <c r="G12961" s="62" t="s">
        <v>13630</v>
      </c>
      <c r="H12961" s="62">
        <v>3</v>
      </c>
      <c r="I12961" s="62">
        <v>4</v>
      </c>
      <c r="J12961" s="70">
        <v>1</v>
      </c>
      <c r="K12961" s="71">
        <v>150000</v>
      </c>
      <c r="L12961" s="72" t="s">
        <v>15</v>
      </c>
      <c r="M12961" s="72" t="s">
        <v>254</v>
      </c>
    </row>
    <row r="12962" spans="1:13" s="3" customFormat="1" ht="12.75" x14ac:dyDescent="0.2">
      <c r="A12962" s="62" t="s">
        <v>32</v>
      </c>
      <c r="B12962" s="62" t="s">
        <v>3289</v>
      </c>
      <c r="C12962" s="63">
        <v>10</v>
      </c>
      <c r="D12962" s="64" t="s">
        <v>13567</v>
      </c>
      <c r="E12962" s="64" t="s">
        <v>15266</v>
      </c>
      <c r="F12962" s="65">
        <v>55101524</v>
      </c>
      <c r="G12962" s="64" t="s">
        <v>13630</v>
      </c>
      <c r="H12962" s="64">
        <v>3</v>
      </c>
      <c r="I12962" s="64">
        <v>4</v>
      </c>
      <c r="J12962" s="66">
        <v>1</v>
      </c>
      <c r="K12962" s="67">
        <v>150000</v>
      </c>
      <c r="L12962" s="68" t="s">
        <v>15</v>
      </c>
      <c r="M12962" s="68" t="s">
        <v>254</v>
      </c>
    </row>
    <row r="12963" spans="1:13" s="3" customFormat="1" ht="12.75" x14ac:dyDescent="0.2">
      <c r="A12963" s="62" t="s">
        <v>32</v>
      </c>
      <c r="B12963" s="62" t="s">
        <v>3289</v>
      </c>
      <c r="C12963" s="63">
        <v>10</v>
      </c>
      <c r="D12963" s="62" t="s">
        <v>13567</v>
      </c>
      <c r="E12963" s="62" t="s">
        <v>15261</v>
      </c>
      <c r="F12963" s="69">
        <v>55101524</v>
      </c>
      <c r="G12963" s="62" t="s">
        <v>13630</v>
      </c>
      <c r="H12963" s="62">
        <v>3</v>
      </c>
      <c r="I12963" s="62">
        <v>4</v>
      </c>
      <c r="J12963" s="70">
        <v>1</v>
      </c>
      <c r="K12963" s="71">
        <v>25000</v>
      </c>
      <c r="L12963" s="72" t="s">
        <v>15</v>
      </c>
      <c r="M12963" s="72" t="s">
        <v>254</v>
      </c>
    </row>
    <row r="12964" spans="1:13" s="3" customFormat="1" ht="12.75" x14ac:dyDescent="0.2">
      <c r="A12964" s="62" t="s">
        <v>32</v>
      </c>
      <c r="B12964" s="62" t="s">
        <v>3289</v>
      </c>
      <c r="C12964" s="63">
        <v>10</v>
      </c>
      <c r="D12964" s="64" t="s">
        <v>13567</v>
      </c>
      <c r="E12964" s="64" t="s">
        <v>15267</v>
      </c>
      <c r="F12964" s="65">
        <v>55101524</v>
      </c>
      <c r="G12964" s="64" t="s">
        <v>13630</v>
      </c>
      <c r="H12964" s="64">
        <v>3</v>
      </c>
      <c r="I12964" s="64">
        <v>4</v>
      </c>
      <c r="J12964" s="66">
        <v>1</v>
      </c>
      <c r="K12964" s="67">
        <v>25000</v>
      </c>
      <c r="L12964" s="68" t="s">
        <v>15</v>
      </c>
      <c r="M12964" s="68" t="s">
        <v>254</v>
      </c>
    </row>
    <row r="12965" spans="1:13" s="3" customFormat="1" ht="12.75" x14ac:dyDescent="0.2">
      <c r="A12965" s="62" t="s">
        <v>32</v>
      </c>
      <c r="B12965" s="62" t="s">
        <v>3289</v>
      </c>
      <c r="C12965" s="63">
        <v>10</v>
      </c>
      <c r="D12965" s="62" t="s">
        <v>13567</v>
      </c>
      <c r="E12965" s="62" t="s">
        <v>15268</v>
      </c>
      <c r="F12965" s="69">
        <v>55101524</v>
      </c>
      <c r="G12965" s="62" t="s">
        <v>13630</v>
      </c>
      <c r="H12965" s="62">
        <v>3</v>
      </c>
      <c r="I12965" s="62">
        <v>4</v>
      </c>
      <c r="J12965" s="70">
        <v>1</v>
      </c>
      <c r="K12965" s="71">
        <v>120468</v>
      </c>
      <c r="L12965" s="72" t="s">
        <v>15</v>
      </c>
      <c r="M12965" s="72" t="s">
        <v>254</v>
      </c>
    </row>
    <row r="12966" spans="1:13" s="3" customFormat="1" ht="12.75" x14ac:dyDescent="0.2">
      <c r="A12966" s="62" t="s">
        <v>32</v>
      </c>
      <c r="B12966" s="62" t="s">
        <v>3289</v>
      </c>
      <c r="C12966" s="63">
        <v>10</v>
      </c>
      <c r="D12966" s="64" t="s">
        <v>13567</v>
      </c>
      <c r="E12966" s="64" t="s">
        <v>15269</v>
      </c>
      <c r="F12966" s="65">
        <v>55101524</v>
      </c>
      <c r="G12966" s="64" t="s">
        <v>13630</v>
      </c>
      <c r="H12966" s="64">
        <v>3</v>
      </c>
      <c r="I12966" s="64">
        <v>4</v>
      </c>
      <c r="J12966" s="66">
        <v>1</v>
      </c>
      <c r="K12966" s="67">
        <v>68067</v>
      </c>
      <c r="L12966" s="68" t="s">
        <v>15</v>
      </c>
      <c r="M12966" s="68" t="s">
        <v>254</v>
      </c>
    </row>
    <row r="12967" spans="1:13" s="3" customFormat="1" ht="12.75" x14ac:dyDescent="0.2">
      <c r="A12967" s="62" t="s">
        <v>32</v>
      </c>
      <c r="B12967" s="62" t="s">
        <v>3289</v>
      </c>
      <c r="C12967" s="63">
        <v>10</v>
      </c>
      <c r="D12967" s="62" t="s">
        <v>13567</v>
      </c>
      <c r="E12967" s="62" t="s">
        <v>15270</v>
      </c>
      <c r="F12967" s="69">
        <v>55101524</v>
      </c>
      <c r="G12967" s="62" t="s">
        <v>13630</v>
      </c>
      <c r="H12967" s="62">
        <v>3</v>
      </c>
      <c r="I12967" s="62">
        <v>4</v>
      </c>
      <c r="J12967" s="70">
        <v>1</v>
      </c>
      <c r="K12967" s="71">
        <v>221800</v>
      </c>
      <c r="L12967" s="72" t="s">
        <v>15</v>
      </c>
      <c r="M12967" s="72" t="s">
        <v>254</v>
      </c>
    </row>
    <row r="12968" spans="1:13" s="3" customFormat="1" ht="12.75" x14ac:dyDescent="0.2">
      <c r="A12968" s="62" t="s">
        <v>32</v>
      </c>
      <c r="B12968" s="62" t="s">
        <v>3289</v>
      </c>
      <c r="C12968" s="63">
        <v>10</v>
      </c>
      <c r="D12968" s="64" t="s">
        <v>13567</v>
      </c>
      <c r="E12968" s="64" t="s">
        <v>15271</v>
      </c>
      <c r="F12968" s="65">
        <v>55101524</v>
      </c>
      <c r="G12968" s="64" t="s">
        <v>13630</v>
      </c>
      <c r="H12968" s="64">
        <v>3</v>
      </c>
      <c r="I12968" s="64">
        <v>4</v>
      </c>
      <c r="J12968" s="66">
        <v>1</v>
      </c>
      <c r="K12968" s="67">
        <v>182525</v>
      </c>
      <c r="L12968" s="68" t="s">
        <v>15</v>
      </c>
      <c r="M12968" s="68" t="s">
        <v>254</v>
      </c>
    </row>
    <row r="12969" spans="1:13" s="3" customFormat="1" ht="12.75" x14ac:dyDescent="0.2">
      <c r="A12969" s="62" t="s">
        <v>32</v>
      </c>
      <c r="B12969" s="62" t="s">
        <v>3289</v>
      </c>
      <c r="C12969" s="63">
        <v>10</v>
      </c>
      <c r="D12969" s="62" t="s">
        <v>13567</v>
      </c>
      <c r="E12969" s="62" t="s">
        <v>15272</v>
      </c>
      <c r="F12969" s="69">
        <v>55101524</v>
      </c>
      <c r="G12969" s="62" t="s">
        <v>13630</v>
      </c>
      <c r="H12969" s="62">
        <v>3</v>
      </c>
      <c r="I12969" s="62">
        <v>4</v>
      </c>
      <c r="J12969" s="70">
        <v>1</v>
      </c>
      <c r="K12969" s="71">
        <v>235725</v>
      </c>
      <c r="L12969" s="72" t="s">
        <v>15</v>
      </c>
      <c r="M12969" s="72" t="s">
        <v>254</v>
      </c>
    </row>
    <row r="12970" spans="1:13" s="3" customFormat="1" ht="12.75" x14ac:dyDescent="0.2">
      <c r="A12970" s="62" t="s">
        <v>32</v>
      </c>
      <c r="B12970" s="62" t="s">
        <v>3289</v>
      </c>
      <c r="C12970" s="63">
        <v>10</v>
      </c>
      <c r="D12970" s="64" t="s">
        <v>13567</v>
      </c>
      <c r="E12970" s="64" t="s">
        <v>15273</v>
      </c>
      <c r="F12970" s="65">
        <v>55101524</v>
      </c>
      <c r="G12970" s="64" t="s">
        <v>13630</v>
      </c>
      <c r="H12970" s="64">
        <v>3</v>
      </c>
      <c r="I12970" s="64">
        <v>4</v>
      </c>
      <c r="J12970" s="66">
        <v>1</v>
      </c>
      <c r="K12970" s="67">
        <v>180500</v>
      </c>
      <c r="L12970" s="68" t="s">
        <v>15</v>
      </c>
      <c r="M12970" s="68" t="s">
        <v>254</v>
      </c>
    </row>
    <row r="12971" spans="1:13" s="3" customFormat="1" ht="12.75" x14ac:dyDescent="0.2">
      <c r="A12971" s="62" t="s">
        <v>32</v>
      </c>
      <c r="B12971" s="62" t="s">
        <v>3289</v>
      </c>
      <c r="C12971" s="63">
        <v>10</v>
      </c>
      <c r="D12971" s="62" t="s">
        <v>13567</v>
      </c>
      <c r="E12971" s="62" t="s">
        <v>15274</v>
      </c>
      <c r="F12971" s="69">
        <v>55101524</v>
      </c>
      <c r="G12971" s="62" t="s">
        <v>13630</v>
      </c>
      <c r="H12971" s="62">
        <v>3</v>
      </c>
      <c r="I12971" s="62">
        <v>4</v>
      </c>
      <c r="J12971" s="70">
        <v>1</v>
      </c>
      <c r="K12971" s="71">
        <v>157400</v>
      </c>
      <c r="L12971" s="72" t="s">
        <v>15</v>
      </c>
      <c r="M12971" s="72" t="s">
        <v>254</v>
      </c>
    </row>
    <row r="12972" spans="1:13" s="3" customFormat="1" ht="12.75" x14ac:dyDescent="0.2">
      <c r="A12972" s="62" t="s">
        <v>32</v>
      </c>
      <c r="B12972" s="62" t="s">
        <v>3289</v>
      </c>
      <c r="C12972" s="63">
        <v>10</v>
      </c>
      <c r="D12972" s="64" t="s">
        <v>13567</v>
      </c>
      <c r="E12972" s="64" t="s">
        <v>15275</v>
      </c>
      <c r="F12972" s="65">
        <v>55101524</v>
      </c>
      <c r="G12972" s="64" t="s">
        <v>13630</v>
      </c>
      <c r="H12972" s="64">
        <v>3</v>
      </c>
      <c r="I12972" s="64">
        <v>4</v>
      </c>
      <c r="J12972" s="66">
        <v>1</v>
      </c>
      <c r="K12972" s="67">
        <v>255800</v>
      </c>
      <c r="L12972" s="68" t="s">
        <v>15</v>
      </c>
      <c r="M12972" s="68" t="s">
        <v>254</v>
      </c>
    </row>
    <row r="12973" spans="1:13" s="3" customFormat="1" ht="12.75" x14ac:dyDescent="0.2">
      <c r="A12973" s="62" t="s">
        <v>32</v>
      </c>
      <c r="B12973" s="62" t="s">
        <v>3289</v>
      </c>
      <c r="C12973" s="63">
        <v>10</v>
      </c>
      <c r="D12973" s="62" t="s">
        <v>13567</v>
      </c>
      <c r="E12973" s="62" t="s">
        <v>15276</v>
      </c>
      <c r="F12973" s="69">
        <v>55101524</v>
      </c>
      <c r="G12973" s="62" t="s">
        <v>13630</v>
      </c>
      <c r="H12973" s="62">
        <v>3</v>
      </c>
      <c r="I12973" s="62">
        <v>4</v>
      </c>
      <c r="J12973" s="70">
        <v>1</v>
      </c>
      <c r="K12973" s="71">
        <v>260350</v>
      </c>
      <c r="L12973" s="72" t="s">
        <v>15</v>
      </c>
      <c r="M12973" s="72" t="s">
        <v>254</v>
      </c>
    </row>
    <row r="12974" spans="1:13" s="3" customFormat="1" ht="12.75" x14ac:dyDescent="0.2">
      <c r="A12974" s="62" t="s">
        <v>32</v>
      </c>
      <c r="B12974" s="62" t="s">
        <v>3289</v>
      </c>
      <c r="C12974" s="63">
        <v>10</v>
      </c>
      <c r="D12974" s="64" t="s">
        <v>13567</v>
      </c>
      <c r="E12974" s="64" t="s">
        <v>15277</v>
      </c>
      <c r="F12974" s="65">
        <v>55101524</v>
      </c>
      <c r="G12974" s="64" t="s">
        <v>13630</v>
      </c>
      <c r="H12974" s="64">
        <v>3</v>
      </c>
      <c r="I12974" s="64">
        <v>4</v>
      </c>
      <c r="J12974" s="66">
        <v>1</v>
      </c>
      <c r="K12974" s="67">
        <v>156475</v>
      </c>
      <c r="L12974" s="68" t="s">
        <v>15</v>
      </c>
      <c r="M12974" s="68" t="s">
        <v>254</v>
      </c>
    </row>
    <row r="12975" spans="1:13" s="3" customFormat="1" ht="12.75" x14ac:dyDescent="0.2">
      <c r="A12975" s="62" t="s">
        <v>32</v>
      </c>
      <c r="B12975" s="62" t="s">
        <v>3289</v>
      </c>
      <c r="C12975" s="63">
        <v>10</v>
      </c>
      <c r="D12975" s="62" t="s">
        <v>13567</v>
      </c>
      <c r="E12975" s="62" t="s">
        <v>15278</v>
      </c>
      <c r="F12975" s="69">
        <v>55101524</v>
      </c>
      <c r="G12975" s="62" t="s">
        <v>13630</v>
      </c>
      <c r="H12975" s="62">
        <v>3</v>
      </c>
      <c r="I12975" s="62">
        <v>4</v>
      </c>
      <c r="J12975" s="70">
        <v>1</v>
      </c>
      <c r="K12975" s="71">
        <v>85450</v>
      </c>
      <c r="L12975" s="72" t="s">
        <v>15</v>
      </c>
      <c r="M12975" s="72" t="s">
        <v>254</v>
      </c>
    </row>
    <row r="12976" spans="1:13" s="3" customFormat="1" ht="12.75" x14ac:dyDescent="0.2">
      <c r="A12976" s="62" t="s">
        <v>32</v>
      </c>
      <c r="B12976" s="62" t="s">
        <v>3289</v>
      </c>
      <c r="C12976" s="63">
        <v>10</v>
      </c>
      <c r="D12976" s="64" t="s">
        <v>13567</v>
      </c>
      <c r="E12976" s="64" t="s">
        <v>15279</v>
      </c>
      <c r="F12976" s="65">
        <v>55101524</v>
      </c>
      <c r="G12976" s="64" t="s">
        <v>13630</v>
      </c>
      <c r="H12976" s="64">
        <v>3</v>
      </c>
      <c r="I12976" s="64">
        <v>4</v>
      </c>
      <c r="J12976" s="66">
        <v>1</v>
      </c>
      <c r="K12976" s="67">
        <v>46575</v>
      </c>
      <c r="L12976" s="68" t="s">
        <v>15</v>
      </c>
      <c r="M12976" s="68" t="s">
        <v>254</v>
      </c>
    </row>
    <row r="12977" spans="1:13" s="3" customFormat="1" ht="12.75" x14ac:dyDescent="0.2">
      <c r="A12977" s="62" t="s">
        <v>32</v>
      </c>
      <c r="B12977" s="62" t="s">
        <v>3289</v>
      </c>
      <c r="C12977" s="63">
        <v>10</v>
      </c>
      <c r="D12977" s="62" t="s">
        <v>13567</v>
      </c>
      <c r="E12977" s="62" t="s">
        <v>15280</v>
      </c>
      <c r="F12977" s="69">
        <v>55101524</v>
      </c>
      <c r="G12977" s="62" t="s">
        <v>13630</v>
      </c>
      <c r="H12977" s="62">
        <v>3</v>
      </c>
      <c r="I12977" s="62">
        <v>4</v>
      </c>
      <c r="J12977" s="70">
        <v>1</v>
      </c>
      <c r="K12977" s="71">
        <v>120775</v>
      </c>
      <c r="L12977" s="72" t="s">
        <v>15</v>
      </c>
      <c r="M12977" s="72" t="s">
        <v>254</v>
      </c>
    </row>
    <row r="12978" spans="1:13" s="3" customFormat="1" ht="12.75" x14ac:dyDescent="0.2">
      <c r="A12978" s="62" t="s">
        <v>32</v>
      </c>
      <c r="B12978" s="62" t="s">
        <v>3289</v>
      </c>
      <c r="C12978" s="63">
        <v>10</v>
      </c>
      <c r="D12978" s="64" t="s">
        <v>13567</v>
      </c>
      <c r="E12978" s="64" t="s">
        <v>15281</v>
      </c>
      <c r="F12978" s="65">
        <v>55101524</v>
      </c>
      <c r="G12978" s="64" t="s">
        <v>13630</v>
      </c>
      <c r="H12978" s="64">
        <v>3</v>
      </c>
      <c r="I12978" s="64">
        <v>4</v>
      </c>
      <c r="J12978" s="66">
        <v>1</v>
      </c>
      <c r="K12978" s="67">
        <v>79667</v>
      </c>
      <c r="L12978" s="68" t="s">
        <v>15</v>
      </c>
      <c r="M12978" s="68" t="s">
        <v>254</v>
      </c>
    </row>
    <row r="12979" spans="1:13" s="3" customFormat="1" ht="12.75" x14ac:dyDescent="0.2">
      <c r="A12979" s="62" t="s">
        <v>32</v>
      </c>
      <c r="B12979" s="62" t="s">
        <v>1790</v>
      </c>
      <c r="C12979" s="63">
        <v>10</v>
      </c>
      <c r="D12979" s="62" t="s">
        <v>13549</v>
      </c>
      <c r="E12979" s="62" t="s">
        <v>15282</v>
      </c>
      <c r="F12979" s="69">
        <v>46191601</v>
      </c>
      <c r="G12979" s="62" t="s">
        <v>13630</v>
      </c>
      <c r="H12979" s="62">
        <v>5</v>
      </c>
      <c r="I12979" s="62">
        <v>3</v>
      </c>
      <c r="J12979" s="70">
        <v>4</v>
      </c>
      <c r="K12979" s="71">
        <v>220000</v>
      </c>
      <c r="L12979" s="72" t="s">
        <v>13</v>
      </c>
      <c r="M12979" s="72" t="s">
        <v>254</v>
      </c>
    </row>
    <row r="12980" spans="1:13" s="3" customFormat="1" ht="12.75" x14ac:dyDescent="0.2">
      <c r="A12980" s="62" t="s">
        <v>32</v>
      </c>
      <c r="B12980" s="62" t="s">
        <v>219</v>
      </c>
      <c r="C12980" s="63">
        <v>10</v>
      </c>
      <c r="D12980" s="64" t="s">
        <v>13379</v>
      </c>
      <c r="E12980" s="64" t="s">
        <v>15283</v>
      </c>
      <c r="F12980" s="65">
        <v>27112229</v>
      </c>
      <c r="G12980" s="64" t="s">
        <v>13630</v>
      </c>
      <c r="H12980" s="64">
        <v>1</v>
      </c>
      <c r="I12980" s="64">
        <v>6</v>
      </c>
      <c r="J12980" s="66">
        <v>1</v>
      </c>
      <c r="K12980" s="67">
        <v>20000</v>
      </c>
      <c r="L12980" s="68" t="s">
        <v>15</v>
      </c>
      <c r="M12980" s="68" t="s">
        <v>254</v>
      </c>
    </row>
    <row r="12981" spans="1:13" s="3" customFormat="1" ht="12.75" x14ac:dyDescent="0.2">
      <c r="A12981" s="62" t="s">
        <v>32</v>
      </c>
      <c r="B12981" s="62" t="s">
        <v>219</v>
      </c>
      <c r="C12981" s="63">
        <v>10</v>
      </c>
      <c r="D12981" s="62" t="s">
        <v>13379</v>
      </c>
      <c r="E12981" s="62" t="s">
        <v>4799</v>
      </c>
      <c r="F12981" s="69">
        <v>27112137</v>
      </c>
      <c r="G12981" s="62" t="s">
        <v>13630</v>
      </c>
      <c r="H12981" s="62">
        <v>1</v>
      </c>
      <c r="I12981" s="62">
        <v>6</v>
      </c>
      <c r="J12981" s="70">
        <v>1</v>
      </c>
      <c r="K12981" s="71">
        <v>28000</v>
      </c>
      <c r="L12981" s="72" t="s">
        <v>15</v>
      </c>
      <c r="M12981" s="72" t="s">
        <v>254</v>
      </c>
    </row>
    <row r="12982" spans="1:13" s="3" customFormat="1" ht="12.75" x14ac:dyDescent="0.2">
      <c r="A12982" s="62" t="s">
        <v>32</v>
      </c>
      <c r="B12982" s="62" t="s">
        <v>219</v>
      </c>
      <c r="C12982" s="63">
        <v>10</v>
      </c>
      <c r="D12982" s="64" t="s">
        <v>13379</v>
      </c>
      <c r="E12982" s="64" t="s">
        <v>15284</v>
      </c>
      <c r="F12982" s="65">
        <v>27111909</v>
      </c>
      <c r="G12982" s="64" t="s">
        <v>13630</v>
      </c>
      <c r="H12982" s="64">
        <v>1</v>
      </c>
      <c r="I12982" s="64">
        <v>6</v>
      </c>
      <c r="J12982" s="66">
        <v>1</v>
      </c>
      <c r="K12982" s="67">
        <v>7800</v>
      </c>
      <c r="L12982" s="68" t="s">
        <v>15</v>
      </c>
      <c r="M12982" s="68" t="s">
        <v>254</v>
      </c>
    </row>
    <row r="12983" spans="1:13" s="3" customFormat="1" ht="12.75" x14ac:dyDescent="0.2">
      <c r="A12983" s="62" t="s">
        <v>32</v>
      </c>
      <c r="B12983" s="62" t="s">
        <v>219</v>
      </c>
      <c r="C12983" s="63">
        <v>10</v>
      </c>
      <c r="D12983" s="62" t="s">
        <v>13379</v>
      </c>
      <c r="E12983" s="62" t="s">
        <v>4774</v>
      </c>
      <c r="F12983" s="69">
        <v>27111552</v>
      </c>
      <c r="G12983" s="62" t="s">
        <v>13630</v>
      </c>
      <c r="H12983" s="62">
        <v>1</v>
      </c>
      <c r="I12983" s="62">
        <v>6</v>
      </c>
      <c r="J12983" s="70">
        <v>1</v>
      </c>
      <c r="K12983" s="71">
        <v>4000</v>
      </c>
      <c r="L12983" s="72" t="s">
        <v>15</v>
      </c>
      <c r="M12983" s="72" t="s">
        <v>254</v>
      </c>
    </row>
    <row r="12984" spans="1:13" s="3" customFormat="1" ht="12.75" x14ac:dyDescent="0.2">
      <c r="A12984" s="62" t="s">
        <v>32</v>
      </c>
      <c r="B12984" s="62" t="s">
        <v>219</v>
      </c>
      <c r="C12984" s="63">
        <v>10</v>
      </c>
      <c r="D12984" s="64" t="s">
        <v>13379</v>
      </c>
      <c r="E12984" s="64" t="s">
        <v>15285</v>
      </c>
      <c r="F12984" s="65">
        <v>27111552</v>
      </c>
      <c r="G12984" s="64" t="s">
        <v>13630</v>
      </c>
      <c r="H12984" s="64">
        <v>1</v>
      </c>
      <c r="I12984" s="64">
        <v>6</v>
      </c>
      <c r="J12984" s="66">
        <v>1</v>
      </c>
      <c r="K12984" s="67">
        <v>53000</v>
      </c>
      <c r="L12984" s="68" t="s">
        <v>15</v>
      </c>
      <c r="M12984" s="68" t="s">
        <v>254</v>
      </c>
    </row>
    <row r="12985" spans="1:13" s="3" customFormat="1" ht="12.75" x14ac:dyDescent="0.2">
      <c r="A12985" s="62" t="s">
        <v>32</v>
      </c>
      <c r="B12985" s="62" t="s">
        <v>219</v>
      </c>
      <c r="C12985" s="63">
        <v>10</v>
      </c>
      <c r="D12985" s="62" t="s">
        <v>13379</v>
      </c>
      <c r="E12985" s="62" t="s">
        <v>15286</v>
      </c>
      <c r="F12985" s="69">
        <v>27111738</v>
      </c>
      <c r="G12985" s="62" t="s">
        <v>13630</v>
      </c>
      <c r="H12985" s="62">
        <v>1</v>
      </c>
      <c r="I12985" s="62">
        <v>6</v>
      </c>
      <c r="J12985" s="70">
        <v>1</v>
      </c>
      <c r="K12985" s="71">
        <v>9000</v>
      </c>
      <c r="L12985" s="72" t="s">
        <v>15</v>
      </c>
      <c r="M12985" s="72" t="s">
        <v>254</v>
      </c>
    </row>
    <row r="12986" spans="1:13" s="3" customFormat="1" ht="12.75" x14ac:dyDescent="0.2">
      <c r="A12986" s="62" t="s">
        <v>32</v>
      </c>
      <c r="B12986" s="62" t="s">
        <v>216</v>
      </c>
      <c r="C12986" s="63">
        <v>10</v>
      </c>
      <c r="D12986" s="64" t="s">
        <v>13377</v>
      </c>
      <c r="E12986" s="64" t="s">
        <v>15287</v>
      </c>
      <c r="F12986" s="65">
        <v>27112132</v>
      </c>
      <c r="G12986" s="64" t="s">
        <v>13630</v>
      </c>
      <c r="H12986" s="64">
        <v>1</v>
      </c>
      <c r="I12986" s="64">
        <v>6</v>
      </c>
      <c r="J12986" s="66">
        <v>1</v>
      </c>
      <c r="K12986" s="67">
        <v>10000</v>
      </c>
      <c r="L12986" s="68" t="s">
        <v>15</v>
      </c>
      <c r="M12986" s="68" t="s">
        <v>254</v>
      </c>
    </row>
    <row r="12987" spans="1:13" s="3" customFormat="1" ht="12.75" x14ac:dyDescent="0.2">
      <c r="A12987" s="62" t="s">
        <v>32</v>
      </c>
      <c r="B12987" s="62" t="s">
        <v>219</v>
      </c>
      <c r="C12987" s="63">
        <v>10</v>
      </c>
      <c r="D12987" s="62" t="s">
        <v>13379</v>
      </c>
      <c r="E12987" s="62" t="s">
        <v>15288</v>
      </c>
      <c r="F12987" s="69">
        <v>27111602</v>
      </c>
      <c r="G12987" s="62" t="s">
        <v>13630</v>
      </c>
      <c r="H12987" s="62">
        <v>1</v>
      </c>
      <c r="I12987" s="62">
        <v>6</v>
      </c>
      <c r="J12987" s="70">
        <v>1</v>
      </c>
      <c r="K12987" s="71">
        <v>20000</v>
      </c>
      <c r="L12987" s="72" t="s">
        <v>15</v>
      </c>
      <c r="M12987" s="72" t="s">
        <v>254</v>
      </c>
    </row>
    <row r="12988" spans="1:13" s="3" customFormat="1" ht="12.75" x14ac:dyDescent="0.2">
      <c r="A12988" s="62" t="s">
        <v>32</v>
      </c>
      <c r="B12988" s="62" t="s">
        <v>219</v>
      </c>
      <c r="C12988" s="63">
        <v>10</v>
      </c>
      <c r="D12988" s="64" t="s">
        <v>13379</v>
      </c>
      <c r="E12988" s="64" t="s">
        <v>15289</v>
      </c>
      <c r="F12988" s="65">
        <v>27111707</v>
      </c>
      <c r="G12988" s="64" t="s">
        <v>13630</v>
      </c>
      <c r="H12988" s="64">
        <v>1</v>
      </c>
      <c r="I12988" s="64">
        <v>6</v>
      </c>
      <c r="J12988" s="66">
        <v>1</v>
      </c>
      <c r="K12988" s="67">
        <v>46000</v>
      </c>
      <c r="L12988" s="68" t="s">
        <v>15</v>
      </c>
      <c r="M12988" s="68" t="s">
        <v>254</v>
      </c>
    </row>
    <row r="12989" spans="1:13" s="3" customFormat="1" ht="12.75" x14ac:dyDescent="0.2">
      <c r="A12989" s="62" t="s">
        <v>32</v>
      </c>
      <c r="B12989" s="62" t="s">
        <v>219</v>
      </c>
      <c r="C12989" s="63">
        <v>10</v>
      </c>
      <c r="D12989" s="62" t="s">
        <v>13379</v>
      </c>
      <c r="E12989" s="62" t="s">
        <v>6773</v>
      </c>
      <c r="F12989" s="69">
        <v>27111621</v>
      </c>
      <c r="G12989" s="62" t="s">
        <v>13630</v>
      </c>
      <c r="H12989" s="62">
        <v>1</v>
      </c>
      <c r="I12989" s="62">
        <v>6</v>
      </c>
      <c r="J12989" s="70">
        <v>1</v>
      </c>
      <c r="K12989" s="71">
        <v>55000</v>
      </c>
      <c r="L12989" s="72" t="s">
        <v>15</v>
      </c>
      <c r="M12989" s="72" t="s">
        <v>254</v>
      </c>
    </row>
    <row r="12990" spans="1:13" s="3" customFormat="1" ht="12.75" x14ac:dyDescent="0.2">
      <c r="A12990" s="62" t="s">
        <v>32</v>
      </c>
      <c r="B12990" s="62" t="s">
        <v>219</v>
      </c>
      <c r="C12990" s="63">
        <v>10</v>
      </c>
      <c r="D12990" s="64" t="s">
        <v>13379</v>
      </c>
      <c r="E12990" s="64" t="s">
        <v>15290</v>
      </c>
      <c r="F12990" s="65">
        <v>27111514</v>
      </c>
      <c r="G12990" s="64" t="s">
        <v>13630</v>
      </c>
      <c r="H12990" s="64">
        <v>1</v>
      </c>
      <c r="I12990" s="64">
        <v>6</v>
      </c>
      <c r="J12990" s="66">
        <v>2</v>
      </c>
      <c r="K12990" s="67">
        <v>60000</v>
      </c>
      <c r="L12990" s="68" t="s">
        <v>15</v>
      </c>
      <c r="M12990" s="68" t="s">
        <v>254</v>
      </c>
    </row>
    <row r="12991" spans="1:13" s="3" customFormat="1" ht="12.75" x14ac:dyDescent="0.2">
      <c r="A12991" s="62" t="s">
        <v>32</v>
      </c>
      <c r="B12991" s="62" t="s">
        <v>879</v>
      </c>
      <c r="C12991" s="63">
        <v>10</v>
      </c>
      <c r="D12991" s="62" t="s">
        <v>13498</v>
      </c>
      <c r="E12991" s="62" t="s">
        <v>15291</v>
      </c>
      <c r="F12991" s="69">
        <v>72101507</v>
      </c>
      <c r="G12991" s="62" t="s">
        <v>13631</v>
      </c>
      <c r="H12991" s="62">
        <v>1</v>
      </c>
      <c r="I12991" s="62">
        <v>6</v>
      </c>
      <c r="J12991" s="70">
        <v>1</v>
      </c>
      <c r="K12991" s="71">
        <v>123000000</v>
      </c>
      <c r="L12991" s="72" t="s">
        <v>13</v>
      </c>
      <c r="M12991" s="72" t="s">
        <v>254</v>
      </c>
    </row>
    <row r="12992" spans="1:13" s="3" customFormat="1" ht="12.75" x14ac:dyDescent="0.2">
      <c r="A12992" s="62" t="s">
        <v>32</v>
      </c>
      <c r="B12992" s="62" t="s">
        <v>258</v>
      </c>
      <c r="C12992" s="63">
        <v>16</v>
      </c>
      <c r="D12992" s="64" t="s">
        <v>13456</v>
      </c>
      <c r="E12992" s="64" t="s">
        <v>15292</v>
      </c>
      <c r="F12992" s="65">
        <v>90101700</v>
      </c>
      <c r="G12992" s="64" t="s">
        <v>13630</v>
      </c>
      <c r="H12992" s="64">
        <v>3</v>
      </c>
      <c r="I12992" s="64">
        <v>9</v>
      </c>
      <c r="J12992" s="66">
        <v>1</v>
      </c>
      <c r="K12992" s="67">
        <v>32000000</v>
      </c>
      <c r="L12992" s="68" t="s">
        <v>13</v>
      </c>
      <c r="M12992" s="68" t="s">
        <v>254</v>
      </c>
    </row>
    <row r="12993" spans="1:13" s="3" customFormat="1" ht="12.75" x14ac:dyDescent="0.2">
      <c r="A12993" s="62" t="s">
        <v>32</v>
      </c>
      <c r="B12993" s="62" t="s">
        <v>316</v>
      </c>
      <c r="C12993" s="63">
        <v>10</v>
      </c>
      <c r="D12993" s="62" t="s">
        <v>13467</v>
      </c>
      <c r="E12993" s="62" t="s">
        <v>15293</v>
      </c>
      <c r="F12993" s="69">
        <v>78111803</v>
      </c>
      <c r="G12993" s="62" t="s">
        <v>13630</v>
      </c>
      <c r="H12993" s="62">
        <v>1</v>
      </c>
      <c r="I12993" s="62">
        <v>10</v>
      </c>
      <c r="J12993" s="70">
        <v>1</v>
      </c>
      <c r="K12993" s="71">
        <v>51000000</v>
      </c>
      <c r="L12993" s="72" t="s">
        <v>13</v>
      </c>
      <c r="M12993" s="72" t="s">
        <v>847</v>
      </c>
    </row>
    <row r="12994" spans="1:13" s="3" customFormat="1" ht="12.75" x14ac:dyDescent="0.2">
      <c r="A12994" s="62" t="s">
        <v>32</v>
      </c>
      <c r="B12994" s="62" t="s">
        <v>316</v>
      </c>
      <c r="C12994" s="63">
        <v>10</v>
      </c>
      <c r="D12994" s="64" t="s">
        <v>13467</v>
      </c>
      <c r="E12994" s="64" t="s">
        <v>15294</v>
      </c>
      <c r="F12994" s="65">
        <v>78111804</v>
      </c>
      <c r="G12994" s="64" t="s">
        <v>13629</v>
      </c>
      <c r="H12994" s="64">
        <v>1</v>
      </c>
      <c r="I12994" s="64">
        <v>11</v>
      </c>
      <c r="J12994" s="66">
        <v>1</v>
      </c>
      <c r="K12994" s="67">
        <v>1270000</v>
      </c>
      <c r="L12994" s="68" t="s">
        <v>13</v>
      </c>
      <c r="M12994" s="68" t="s">
        <v>254</v>
      </c>
    </row>
    <row r="12995" spans="1:13" s="3" customFormat="1" ht="12.75" x14ac:dyDescent="0.2">
      <c r="A12995" s="62" t="s">
        <v>32</v>
      </c>
      <c r="B12995" s="62" t="s">
        <v>316</v>
      </c>
      <c r="C12995" s="63">
        <v>10</v>
      </c>
      <c r="D12995" s="62" t="s">
        <v>13467</v>
      </c>
      <c r="E12995" s="62" t="s">
        <v>15295</v>
      </c>
      <c r="F12995" s="69">
        <v>78111804</v>
      </c>
      <c r="G12995" s="62" t="s">
        <v>13630</v>
      </c>
      <c r="H12995" s="62">
        <v>10</v>
      </c>
      <c r="I12995" s="62">
        <v>2</v>
      </c>
      <c r="J12995" s="70">
        <v>1</v>
      </c>
      <c r="K12995" s="71">
        <v>2000000</v>
      </c>
      <c r="L12995" s="72" t="s">
        <v>13</v>
      </c>
      <c r="M12995" s="72" t="s">
        <v>254</v>
      </c>
    </row>
    <row r="12996" spans="1:13" s="3" customFormat="1" ht="12.75" x14ac:dyDescent="0.2">
      <c r="A12996" s="62" t="s">
        <v>32</v>
      </c>
      <c r="B12996" s="62" t="s">
        <v>316</v>
      </c>
      <c r="C12996" s="63">
        <v>10</v>
      </c>
      <c r="D12996" s="64" t="s">
        <v>13467</v>
      </c>
      <c r="E12996" s="64" t="s">
        <v>15296</v>
      </c>
      <c r="F12996" s="65">
        <v>78111803</v>
      </c>
      <c r="G12996" s="64" t="s">
        <v>13630</v>
      </c>
      <c r="H12996" s="64">
        <v>10</v>
      </c>
      <c r="I12996" s="64">
        <v>2</v>
      </c>
      <c r="J12996" s="66">
        <v>1</v>
      </c>
      <c r="K12996" s="67">
        <v>7000000</v>
      </c>
      <c r="L12996" s="68" t="s">
        <v>13</v>
      </c>
      <c r="M12996" s="68" t="s">
        <v>254</v>
      </c>
    </row>
    <row r="12997" spans="1:13" s="3" customFormat="1" ht="12.75" x14ac:dyDescent="0.2">
      <c r="A12997" s="62" t="s">
        <v>32</v>
      </c>
      <c r="B12997" s="62" t="s">
        <v>316</v>
      </c>
      <c r="C12997" s="63">
        <v>10</v>
      </c>
      <c r="D12997" s="62" t="s">
        <v>13467</v>
      </c>
      <c r="E12997" s="62" t="s">
        <v>15297</v>
      </c>
      <c r="F12997" s="69">
        <v>78111804</v>
      </c>
      <c r="G12997" s="62" t="s">
        <v>13630</v>
      </c>
      <c r="H12997" s="62">
        <v>1</v>
      </c>
      <c r="I12997" s="62">
        <v>10</v>
      </c>
      <c r="J12997" s="70">
        <v>1</v>
      </c>
      <c r="K12997" s="71">
        <v>10000000</v>
      </c>
      <c r="L12997" s="72" t="s">
        <v>13</v>
      </c>
      <c r="M12997" s="72" t="s">
        <v>847</v>
      </c>
    </row>
    <row r="12998" spans="1:13" s="3" customFormat="1" ht="12.75" x14ac:dyDescent="0.2">
      <c r="A12998" s="62" t="s">
        <v>32</v>
      </c>
      <c r="B12998" s="62" t="s">
        <v>11241</v>
      </c>
      <c r="C12998" s="63">
        <v>10</v>
      </c>
      <c r="D12998" s="64" t="s">
        <v>13617</v>
      </c>
      <c r="E12998" s="64" t="s">
        <v>15298</v>
      </c>
      <c r="F12998" s="65">
        <v>82121801</v>
      </c>
      <c r="G12998" s="64" t="s">
        <v>253</v>
      </c>
      <c r="H12998" s="64">
        <v>1</v>
      </c>
      <c r="I12998" s="64">
        <v>11</v>
      </c>
      <c r="J12998" s="66">
        <v>1</v>
      </c>
      <c r="K12998" s="67">
        <v>43200000</v>
      </c>
      <c r="L12998" s="68" t="s">
        <v>13</v>
      </c>
      <c r="M12998" s="68" t="s">
        <v>254</v>
      </c>
    </row>
    <row r="12999" spans="1:13" s="3" customFormat="1" ht="12.75" x14ac:dyDescent="0.2">
      <c r="A12999" s="62" t="s">
        <v>32</v>
      </c>
      <c r="B12999" s="62" t="s">
        <v>313</v>
      </c>
      <c r="C12999" s="63">
        <v>10</v>
      </c>
      <c r="D12999" s="62" t="s">
        <v>13413</v>
      </c>
      <c r="E12999" s="62" t="s">
        <v>15299</v>
      </c>
      <c r="F12999" s="69">
        <v>82111801</v>
      </c>
      <c r="G12999" s="62" t="s">
        <v>253</v>
      </c>
      <c r="H12999" s="62">
        <v>1</v>
      </c>
      <c r="I12999" s="62">
        <v>11</v>
      </c>
      <c r="J12999" s="70">
        <v>1</v>
      </c>
      <c r="K12999" s="71">
        <v>126945352</v>
      </c>
      <c r="L12999" s="72" t="s">
        <v>13</v>
      </c>
      <c r="M12999" s="72" t="s">
        <v>254</v>
      </c>
    </row>
    <row r="13000" spans="1:13" s="3" customFormat="1" ht="12.75" x14ac:dyDescent="0.2">
      <c r="A13000" s="62" t="s">
        <v>32</v>
      </c>
      <c r="B13000" s="62" t="s">
        <v>223</v>
      </c>
      <c r="C13000" s="63">
        <v>10</v>
      </c>
      <c r="D13000" s="64" t="s">
        <v>13403</v>
      </c>
      <c r="E13000" s="64" t="s">
        <v>15300</v>
      </c>
      <c r="F13000" s="65">
        <v>81112101</v>
      </c>
      <c r="G13000" s="64" t="s">
        <v>13630</v>
      </c>
      <c r="H13000" s="64">
        <v>1</v>
      </c>
      <c r="I13000" s="64">
        <v>10</v>
      </c>
      <c r="J13000" s="66">
        <v>1</v>
      </c>
      <c r="K13000" s="67">
        <v>38000000</v>
      </c>
      <c r="L13000" s="68" t="s">
        <v>13</v>
      </c>
      <c r="M13000" s="68" t="s">
        <v>847</v>
      </c>
    </row>
    <row r="13001" spans="1:13" s="3" customFormat="1" ht="12.75" x14ac:dyDescent="0.2">
      <c r="A13001" s="62" t="s">
        <v>32</v>
      </c>
      <c r="B13001" s="62" t="s">
        <v>223</v>
      </c>
      <c r="C13001" s="63">
        <v>10</v>
      </c>
      <c r="D13001" s="62" t="s">
        <v>13403</v>
      </c>
      <c r="E13001" s="62" t="s">
        <v>15301</v>
      </c>
      <c r="F13001" s="69">
        <v>81112101</v>
      </c>
      <c r="G13001" s="62" t="s">
        <v>13630</v>
      </c>
      <c r="H13001" s="62">
        <v>10</v>
      </c>
      <c r="I13001" s="62">
        <v>2</v>
      </c>
      <c r="J13001" s="70">
        <v>1</v>
      </c>
      <c r="K13001" s="71">
        <v>11880578</v>
      </c>
      <c r="L13001" s="72" t="s">
        <v>13</v>
      </c>
      <c r="M13001" s="72" t="s">
        <v>254</v>
      </c>
    </row>
    <row r="13002" spans="1:13" s="3" customFormat="1" ht="12.75" x14ac:dyDescent="0.2">
      <c r="A13002" s="62" t="s">
        <v>32</v>
      </c>
      <c r="B13002" s="62" t="s">
        <v>223</v>
      </c>
      <c r="C13002" s="63">
        <v>10</v>
      </c>
      <c r="D13002" s="64" t="s">
        <v>13403</v>
      </c>
      <c r="E13002" s="64" t="s">
        <v>15302</v>
      </c>
      <c r="F13002" s="65">
        <v>83111501</v>
      </c>
      <c r="G13002" s="64" t="s">
        <v>13629</v>
      </c>
      <c r="H13002" s="64">
        <v>1</v>
      </c>
      <c r="I13002" s="64">
        <v>11</v>
      </c>
      <c r="J13002" s="66">
        <v>1</v>
      </c>
      <c r="K13002" s="67">
        <v>9610000</v>
      </c>
      <c r="L13002" s="68" t="s">
        <v>13</v>
      </c>
      <c r="M13002" s="68" t="s">
        <v>254</v>
      </c>
    </row>
    <row r="13003" spans="1:13" s="3" customFormat="1" ht="12.75" x14ac:dyDescent="0.2">
      <c r="A13003" s="62" t="s">
        <v>32</v>
      </c>
      <c r="B13003" s="62" t="s">
        <v>314</v>
      </c>
      <c r="C13003" s="63">
        <v>10</v>
      </c>
      <c r="D13003" s="62" t="s">
        <v>13418</v>
      </c>
      <c r="E13003" s="62" t="s">
        <v>15303</v>
      </c>
      <c r="F13003" s="69">
        <v>81111902</v>
      </c>
      <c r="G13003" s="62" t="s">
        <v>13630</v>
      </c>
      <c r="H13003" s="62">
        <v>3</v>
      </c>
      <c r="I13003" s="62">
        <v>9</v>
      </c>
      <c r="J13003" s="70">
        <v>1</v>
      </c>
      <c r="K13003" s="71">
        <v>1836000</v>
      </c>
      <c r="L13003" s="72" t="s">
        <v>13</v>
      </c>
      <c r="M13003" s="72" t="s">
        <v>254</v>
      </c>
    </row>
    <row r="13004" spans="1:13" s="3" customFormat="1" ht="12.75" x14ac:dyDescent="0.2">
      <c r="A13004" s="62" t="s">
        <v>32</v>
      </c>
      <c r="B13004" s="62" t="s">
        <v>314</v>
      </c>
      <c r="C13004" s="63">
        <v>10</v>
      </c>
      <c r="D13004" s="64" t="s">
        <v>13418</v>
      </c>
      <c r="E13004" s="64" t="s">
        <v>15304</v>
      </c>
      <c r="F13004" s="65">
        <v>81111902</v>
      </c>
      <c r="G13004" s="64" t="s">
        <v>13630</v>
      </c>
      <c r="H13004" s="64">
        <v>3</v>
      </c>
      <c r="I13004" s="64">
        <v>9</v>
      </c>
      <c r="J13004" s="66">
        <v>1</v>
      </c>
      <c r="K13004" s="67">
        <v>797000</v>
      </c>
      <c r="L13004" s="68" t="s">
        <v>13</v>
      </c>
      <c r="M13004" s="68" t="s">
        <v>254</v>
      </c>
    </row>
    <row r="13005" spans="1:13" s="3" customFormat="1" ht="12.75" x14ac:dyDescent="0.2">
      <c r="A13005" s="62" t="s">
        <v>32</v>
      </c>
      <c r="B13005" s="62" t="s">
        <v>314</v>
      </c>
      <c r="C13005" s="63">
        <v>10</v>
      </c>
      <c r="D13005" s="62" t="s">
        <v>13418</v>
      </c>
      <c r="E13005" s="62" t="s">
        <v>15305</v>
      </c>
      <c r="F13005" s="69">
        <v>81111902</v>
      </c>
      <c r="G13005" s="62" t="s">
        <v>13630</v>
      </c>
      <c r="H13005" s="62">
        <v>3</v>
      </c>
      <c r="I13005" s="62">
        <v>9</v>
      </c>
      <c r="J13005" s="70">
        <v>1</v>
      </c>
      <c r="K13005" s="71">
        <v>17282000</v>
      </c>
      <c r="L13005" s="72" t="s">
        <v>13</v>
      </c>
      <c r="M13005" s="72" t="s">
        <v>254</v>
      </c>
    </row>
    <row r="13006" spans="1:13" s="3" customFormat="1" ht="12.75" x14ac:dyDescent="0.2">
      <c r="A13006" s="62" t="s">
        <v>32</v>
      </c>
      <c r="B13006" s="62" t="s">
        <v>256</v>
      </c>
      <c r="C13006" s="63">
        <v>10</v>
      </c>
      <c r="D13006" s="64" t="s">
        <v>13454</v>
      </c>
      <c r="E13006" s="64" t="s">
        <v>15306</v>
      </c>
      <c r="F13006" s="65">
        <v>83111801</v>
      </c>
      <c r="G13006" s="64" t="s">
        <v>13629</v>
      </c>
      <c r="H13006" s="64">
        <v>1</v>
      </c>
      <c r="I13006" s="64">
        <v>11</v>
      </c>
      <c r="J13006" s="66">
        <v>1</v>
      </c>
      <c r="K13006" s="67">
        <v>1836000</v>
      </c>
      <c r="L13006" s="68" t="s">
        <v>13</v>
      </c>
      <c r="M13006" s="68" t="s">
        <v>254</v>
      </c>
    </row>
    <row r="13007" spans="1:13" s="3" customFormat="1" ht="12.75" x14ac:dyDescent="0.2">
      <c r="A13007" s="62" t="s">
        <v>32</v>
      </c>
      <c r="B13007" s="62" t="s">
        <v>881</v>
      </c>
      <c r="C13007" s="63">
        <v>10</v>
      </c>
      <c r="D13007" s="62" t="s">
        <v>13500</v>
      </c>
      <c r="E13007" s="62" t="s">
        <v>15307</v>
      </c>
      <c r="F13007" s="69">
        <v>92121504</v>
      </c>
      <c r="G13007" s="62" t="s">
        <v>13630</v>
      </c>
      <c r="H13007" s="62">
        <v>1</v>
      </c>
      <c r="I13007" s="62">
        <v>10</v>
      </c>
      <c r="J13007" s="70">
        <v>1</v>
      </c>
      <c r="K13007" s="71">
        <v>51000000</v>
      </c>
      <c r="L13007" s="72" t="s">
        <v>13</v>
      </c>
      <c r="M13007" s="72" t="s">
        <v>847</v>
      </c>
    </row>
    <row r="13008" spans="1:13" s="3" customFormat="1" ht="12.75" x14ac:dyDescent="0.2">
      <c r="A13008" s="62" t="s">
        <v>32</v>
      </c>
      <c r="B13008" s="62" t="s">
        <v>881</v>
      </c>
      <c r="C13008" s="63">
        <v>10</v>
      </c>
      <c r="D13008" s="64" t="s">
        <v>13500</v>
      </c>
      <c r="E13008" s="64" t="s">
        <v>15308</v>
      </c>
      <c r="F13008" s="65">
        <v>92121504</v>
      </c>
      <c r="G13008" s="64" t="s">
        <v>13630</v>
      </c>
      <c r="H13008" s="64">
        <v>10</v>
      </c>
      <c r="I13008" s="64">
        <v>2</v>
      </c>
      <c r="J13008" s="66">
        <v>1</v>
      </c>
      <c r="K13008" s="67">
        <v>7400000</v>
      </c>
      <c r="L13008" s="68" t="s">
        <v>13</v>
      </c>
      <c r="M13008" s="68" t="s">
        <v>254</v>
      </c>
    </row>
    <row r="13009" spans="1:13" s="3" customFormat="1" ht="12.75" x14ac:dyDescent="0.2">
      <c r="A13009" s="62" t="s">
        <v>32</v>
      </c>
      <c r="B13009" s="62" t="s">
        <v>442</v>
      </c>
      <c r="C13009" s="63">
        <v>10</v>
      </c>
      <c r="D13009" s="62" t="s">
        <v>13400</v>
      </c>
      <c r="E13009" s="62" t="s">
        <v>15309</v>
      </c>
      <c r="F13009" s="69">
        <v>76111501</v>
      </c>
      <c r="G13009" s="62" t="s">
        <v>13636</v>
      </c>
      <c r="H13009" s="62">
        <v>1</v>
      </c>
      <c r="I13009" s="62">
        <v>10</v>
      </c>
      <c r="J13009" s="70">
        <v>1</v>
      </c>
      <c r="K13009" s="71">
        <v>70000000</v>
      </c>
      <c r="L13009" s="72" t="s">
        <v>13</v>
      </c>
      <c r="M13009" s="72" t="s">
        <v>847</v>
      </c>
    </row>
    <row r="13010" spans="1:13" s="3" customFormat="1" ht="12.75" x14ac:dyDescent="0.2">
      <c r="A13010" s="62" t="s">
        <v>32</v>
      </c>
      <c r="B13010" s="62" t="s">
        <v>442</v>
      </c>
      <c r="C13010" s="63">
        <v>10</v>
      </c>
      <c r="D13010" s="64" t="s">
        <v>13400</v>
      </c>
      <c r="E13010" s="64" t="s">
        <v>15310</v>
      </c>
      <c r="F13010" s="65">
        <v>76111501</v>
      </c>
      <c r="G13010" s="64" t="s">
        <v>13636</v>
      </c>
      <c r="H13010" s="64">
        <v>10</v>
      </c>
      <c r="I13010" s="64">
        <v>2</v>
      </c>
      <c r="J13010" s="66">
        <v>1</v>
      </c>
      <c r="K13010" s="67">
        <v>18700000</v>
      </c>
      <c r="L13010" s="68" t="s">
        <v>13</v>
      </c>
      <c r="M13010" s="68" t="s">
        <v>254</v>
      </c>
    </row>
    <row r="13011" spans="1:13" s="3" customFormat="1" ht="12.75" x14ac:dyDescent="0.2">
      <c r="A13011" s="62" t="s">
        <v>32</v>
      </c>
      <c r="B13011" s="62" t="s">
        <v>440</v>
      </c>
      <c r="C13011" s="63">
        <v>10</v>
      </c>
      <c r="D13011" s="62" t="s">
        <v>13398</v>
      </c>
      <c r="E13011" s="62" t="s">
        <v>15311</v>
      </c>
      <c r="F13011" s="69">
        <v>73152100</v>
      </c>
      <c r="G13011" s="62" t="s">
        <v>13630</v>
      </c>
      <c r="H13011" s="62">
        <v>1</v>
      </c>
      <c r="I13011" s="62">
        <v>6</v>
      </c>
      <c r="J13011" s="70">
        <v>1</v>
      </c>
      <c r="K13011" s="71">
        <v>16450560</v>
      </c>
      <c r="L13011" s="72" t="s">
        <v>13</v>
      </c>
      <c r="M13011" s="72" t="s">
        <v>254</v>
      </c>
    </row>
    <row r="13012" spans="1:13" s="3" customFormat="1" ht="12.75" x14ac:dyDescent="0.2">
      <c r="A13012" s="62" t="s">
        <v>32</v>
      </c>
      <c r="B13012" s="62" t="s">
        <v>440</v>
      </c>
      <c r="C13012" s="63">
        <v>10</v>
      </c>
      <c r="D13012" s="64" t="s">
        <v>13398</v>
      </c>
      <c r="E13012" s="64" t="s">
        <v>15312</v>
      </c>
      <c r="F13012" s="65">
        <v>72151504</v>
      </c>
      <c r="G13012" s="64" t="s">
        <v>13630</v>
      </c>
      <c r="H13012" s="64">
        <v>4</v>
      </c>
      <c r="I13012" s="64">
        <v>8</v>
      </c>
      <c r="J13012" s="66">
        <v>1</v>
      </c>
      <c r="K13012" s="67">
        <v>2968000</v>
      </c>
      <c r="L13012" s="68" t="s">
        <v>13</v>
      </c>
      <c r="M13012" s="68" t="s">
        <v>254</v>
      </c>
    </row>
    <row r="13013" spans="1:13" s="3" customFormat="1" ht="12.75" x14ac:dyDescent="0.2">
      <c r="A13013" s="62" t="s">
        <v>32</v>
      </c>
      <c r="B13013" s="62" t="s">
        <v>440</v>
      </c>
      <c r="C13013" s="63">
        <v>10</v>
      </c>
      <c r="D13013" s="62" t="s">
        <v>13398</v>
      </c>
      <c r="E13013" s="62" t="s">
        <v>15313</v>
      </c>
      <c r="F13013" s="69">
        <v>72101511</v>
      </c>
      <c r="G13013" s="62" t="s">
        <v>13630</v>
      </c>
      <c r="H13013" s="62">
        <v>5</v>
      </c>
      <c r="I13013" s="62">
        <v>6</v>
      </c>
      <c r="J13013" s="70">
        <v>1</v>
      </c>
      <c r="K13013" s="71">
        <v>6026000</v>
      </c>
      <c r="L13013" s="72" t="s">
        <v>13</v>
      </c>
      <c r="M13013" s="72" t="s">
        <v>254</v>
      </c>
    </row>
    <row r="13014" spans="1:13" s="3" customFormat="1" ht="12.75" x14ac:dyDescent="0.2">
      <c r="A13014" s="62" t="s">
        <v>32</v>
      </c>
      <c r="B13014" s="62" t="s">
        <v>883</v>
      </c>
      <c r="C13014" s="63">
        <v>10</v>
      </c>
      <c r="D13014" s="64" t="s">
        <v>13502</v>
      </c>
      <c r="E13014" s="64" t="s">
        <v>15314</v>
      </c>
      <c r="F13014" s="65">
        <v>72101516</v>
      </c>
      <c r="G13014" s="64" t="s">
        <v>13630</v>
      </c>
      <c r="H13014" s="64">
        <v>5</v>
      </c>
      <c r="I13014" s="64">
        <v>7</v>
      </c>
      <c r="J13014" s="66">
        <v>1</v>
      </c>
      <c r="K13014" s="67">
        <v>750000</v>
      </c>
      <c r="L13014" s="68" t="s">
        <v>13</v>
      </c>
      <c r="M13014" s="68" t="s">
        <v>254</v>
      </c>
    </row>
    <row r="13015" spans="1:13" s="3" customFormat="1" ht="12.75" x14ac:dyDescent="0.2">
      <c r="A13015" s="62" t="s">
        <v>32</v>
      </c>
      <c r="B13015" s="62" t="s">
        <v>883</v>
      </c>
      <c r="C13015" s="63">
        <v>10</v>
      </c>
      <c r="D13015" s="62" t="s">
        <v>13502</v>
      </c>
      <c r="E13015" s="62" t="s">
        <v>15315</v>
      </c>
      <c r="F13015" s="69">
        <v>72101516</v>
      </c>
      <c r="G13015" s="62" t="s">
        <v>13630</v>
      </c>
      <c r="H13015" s="62">
        <v>5</v>
      </c>
      <c r="I13015" s="62">
        <v>7</v>
      </c>
      <c r="J13015" s="70">
        <v>1</v>
      </c>
      <c r="K13015" s="71">
        <v>75000</v>
      </c>
      <c r="L13015" s="72" t="s">
        <v>13</v>
      </c>
      <c r="M13015" s="72" t="s">
        <v>254</v>
      </c>
    </row>
    <row r="13016" spans="1:13" s="3" customFormat="1" ht="12.75" x14ac:dyDescent="0.2">
      <c r="A13016" s="62" t="s">
        <v>32</v>
      </c>
      <c r="B13016" s="62" t="s">
        <v>883</v>
      </c>
      <c r="C13016" s="63">
        <v>10</v>
      </c>
      <c r="D13016" s="64" t="s">
        <v>13502</v>
      </c>
      <c r="E13016" s="64" t="s">
        <v>15316</v>
      </c>
      <c r="F13016" s="65">
        <v>72101516</v>
      </c>
      <c r="G13016" s="64" t="s">
        <v>13630</v>
      </c>
      <c r="H13016" s="64">
        <v>5</v>
      </c>
      <c r="I13016" s="64">
        <v>7</v>
      </c>
      <c r="J13016" s="66">
        <v>1</v>
      </c>
      <c r="K13016" s="67">
        <v>25000</v>
      </c>
      <c r="L13016" s="68" t="s">
        <v>13</v>
      </c>
      <c r="M13016" s="68" t="s">
        <v>254</v>
      </c>
    </row>
    <row r="13017" spans="1:13" s="3" customFormat="1" ht="12.75" x14ac:dyDescent="0.2">
      <c r="A13017" s="62" t="s">
        <v>32</v>
      </c>
      <c r="B13017" s="62" t="s">
        <v>904</v>
      </c>
      <c r="C13017" s="63">
        <v>10</v>
      </c>
      <c r="D13017" s="62" t="s">
        <v>13523</v>
      </c>
      <c r="E13017" s="62" t="s">
        <v>15317</v>
      </c>
      <c r="F13017" s="69">
        <v>82121507</v>
      </c>
      <c r="G13017" s="62" t="s">
        <v>13630</v>
      </c>
      <c r="H13017" s="62">
        <v>2</v>
      </c>
      <c r="I13017" s="62">
        <v>8</v>
      </c>
      <c r="J13017" s="70">
        <v>1</v>
      </c>
      <c r="K13017" s="71">
        <v>510000</v>
      </c>
      <c r="L13017" s="72" t="s">
        <v>13</v>
      </c>
      <c r="M13017" s="72" t="s">
        <v>254</v>
      </c>
    </row>
    <row r="13018" spans="1:13" s="3" customFormat="1" ht="12.75" x14ac:dyDescent="0.2">
      <c r="A13018" s="62" t="s">
        <v>32</v>
      </c>
      <c r="B13018" s="62" t="s">
        <v>904</v>
      </c>
      <c r="C13018" s="63">
        <v>10</v>
      </c>
      <c r="D13018" s="64" t="s">
        <v>13523</v>
      </c>
      <c r="E13018" s="64" t="s">
        <v>15318</v>
      </c>
      <c r="F13018" s="65">
        <v>82121507</v>
      </c>
      <c r="G13018" s="64" t="s">
        <v>13630</v>
      </c>
      <c r="H13018" s="64">
        <v>2</v>
      </c>
      <c r="I13018" s="64">
        <v>8</v>
      </c>
      <c r="J13018" s="66">
        <v>1</v>
      </c>
      <c r="K13018" s="67">
        <v>630000</v>
      </c>
      <c r="L13018" s="68" t="s">
        <v>13</v>
      </c>
      <c r="M13018" s="68" t="s">
        <v>254</v>
      </c>
    </row>
    <row r="13019" spans="1:13" s="3" customFormat="1" ht="12.75" x14ac:dyDescent="0.2">
      <c r="A13019" s="62" t="s">
        <v>32</v>
      </c>
      <c r="B13019" s="62" t="s">
        <v>904</v>
      </c>
      <c r="C13019" s="63">
        <v>10</v>
      </c>
      <c r="D13019" s="62" t="s">
        <v>13523</v>
      </c>
      <c r="E13019" s="62" t="s">
        <v>15319</v>
      </c>
      <c r="F13019" s="69">
        <v>82121506</v>
      </c>
      <c r="G13019" s="62" t="s">
        <v>13630</v>
      </c>
      <c r="H13019" s="62">
        <v>3</v>
      </c>
      <c r="I13019" s="62">
        <v>4</v>
      </c>
      <c r="J13019" s="70">
        <v>1</v>
      </c>
      <c r="K13019" s="71">
        <v>22464000</v>
      </c>
      <c r="L13019" s="72" t="s">
        <v>13</v>
      </c>
      <c r="M13019" s="72" t="s">
        <v>254</v>
      </c>
    </row>
    <row r="13020" spans="1:13" s="3" customFormat="1" ht="12.75" x14ac:dyDescent="0.2">
      <c r="A13020" s="62" t="s">
        <v>32</v>
      </c>
      <c r="B13020" s="62" t="s">
        <v>471</v>
      </c>
      <c r="C13020" s="63">
        <v>10</v>
      </c>
      <c r="D13020" s="64" t="s">
        <v>13436</v>
      </c>
      <c r="E13020" s="64" t="s">
        <v>15320</v>
      </c>
      <c r="F13020" s="65">
        <v>78131804</v>
      </c>
      <c r="G13020" s="64" t="s">
        <v>13630</v>
      </c>
      <c r="H13020" s="64">
        <v>1</v>
      </c>
      <c r="I13020" s="64">
        <v>11</v>
      </c>
      <c r="J13020" s="66">
        <v>1</v>
      </c>
      <c r="K13020" s="67">
        <v>7725000</v>
      </c>
      <c r="L13020" s="68" t="s">
        <v>13</v>
      </c>
      <c r="M13020" s="68" t="s">
        <v>847</v>
      </c>
    </row>
    <row r="13021" spans="1:13" s="3" customFormat="1" ht="12.75" x14ac:dyDescent="0.2">
      <c r="A13021" s="62" t="s">
        <v>32</v>
      </c>
      <c r="B13021" s="62" t="s">
        <v>262</v>
      </c>
      <c r="C13021" s="63">
        <v>10</v>
      </c>
      <c r="D13021" s="62" t="s">
        <v>13401</v>
      </c>
      <c r="E13021" s="62" t="s">
        <v>15321</v>
      </c>
      <c r="F13021" s="69">
        <v>82121701</v>
      </c>
      <c r="G13021" s="62" t="s">
        <v>13630</v>
      </c>
      <c r="H13021" s="62">
        <v>1</v>
      </c>
      <c r="I13021" s="62">
        <v>10</v>
      </c>
      <c r="J13021" s="70">
        <v>1</v>
      </c>
      <c r="K13021" s="71">
        <v>3800000</v>
      </c>
      <c r="L13021" s="72" t="s">
        <v>13</v>
      </c>
      <c r="M13021" s="72" t="s">
        <v>254</v>
      </c>
    </row>
    <row r="13022" spans="1:13" s="3" customFormat="1" ht="12.75" x14ac:dyDescent="0.2">
      <c r="A13022" s="62" t="s">
        <v>32</v>
      </c>
      <c r="B13022" s="62" t="s">
        <v>904</v>
      </c>
      <c r="C13022" s="63">
        <v>10</v>
      </c>
      <c r="D13022" s="64" t="s">
        <v>13523</v>
      </c>
      <c r="E13022" s="64" t="s">
        <v>15322</v>
      </c>
      <c r="F13022" s="65">
        <v>82121503</v>
      </c>
      <c r="G13022" s="64" t="s">
        <v>13630</v>
      </c>
      <c r="H13022" s="64">
        <v>1</v>
      </c>
      <c r="I13022" s="64">
        <v>10</v>
      </c>
      <c r="J13022" s="66">
        <v>1</v>
      </c>
      <c r="K13022" s="67">
        <v>3800000</v>
      </c>
      <c r="L13022" s="68" t="s">
        <v>13</v>
      </c>
      <c r="M13022" s="68" t="s">
        <v>254</v>
      </c>
    </row>
    <row r="13023" spans="1:13" s="3" customFormat="1" ht="12.75" x14ac:dyDescent="0.2">
      <c r="A13023" s="62" t="s">
        <v>32</v>
      </c>
      <c r="B13023" s="62" t="s">
        <v>262</v>
      </c>
      <c r="C13023" s="63">
        <v>10</v>
      </c>
      <c r="D13023" s="62" t="s">
        <v>13401</v>
      </c>
      <c r="E13023" s="62" t="s">
        <v>15323</v>
      </c>
      <c r="F13023" s="69">
        <v>82121701</v>
      </c>
      <c r="G13023" s="62" t="s">
        <v>13630</v>
      </c>
      <c r="H13023" s="62">
        <v>10</v>
      </c>
      <c r="I13023" s="62">
        <v>2</v>
      </c>
      <c r="J13023" s="70">
        <v>1</v>
      </c>
      <c r="K13023" s="71">
        <v>298981</v>
      </c>
      <c r="L13023" s="72" t="s">
        <v>13</v>
      </c>
      <c r="M13023" s="72" t="s">
        <v>254</v>
      </c>
    </row>
    <row r="13024" spans="1:13" s="3" customFormat="1" ht="12.75" x14ac:dyDescent="0.2">
      <c r="A13024" s="62" t="s">
        <v>32</v>
      </c>
      <c r="B13024" s="62" t="s">
        <v>904</v>
      </c>
      <c r="C13024" s="63">
        <v>10</v>
      </c>
      <c r="D13024" s="64" t="s">
        <v>13523</v>
      </c>
      <c r="E13024" s="64" t="s">
        <v>15324</v>
      </c>
      <c r="F13024" s="65">
        <v>82121503</v>
      </c>
      <c r="G13024" s="64" t="s">
        <v>13630</v>
      </c>
      <c r="H13024" s="64">
        <v>10</v>
      </c>
      <c r="I13024" s="64">
        <v>2</v>
      </c>
      <c r="J13024" s="66">
        <v>1</v>
      </c>
      <c r="K13024" s="67">
        <v>1542333</v>
      </c>
      <c r="L13024" s="68" t="s">
        <v>13</v>
      </c>
      <c r="M13024" s="68" t="s">
        <v>254</v>
      </c>
    </row>
    <row r="13025" spans="1:13" s="3" customFormat="1" ht="12.75" x14ac:dyDescent="0.2">
      <c r="A13025" s="62" t="s">
        <v>32</v>
      </c>
      <c r="B13025" s="62" t="s">
        <v>471</v>
      </c>
      <c r="C13025" s="63">
        <v>10</v>
      </c>
      <c r="D13025" s="62" t="s">
        <v>13436</v>
      </c>
      <c r="E13025" s="62" t="s">
        <v>15325</v>
      </c>
      <c r="F13025" s="69">
        <v>78131804</v>
      </c>
      <c r="G13025" s="62" t="s">
        <v>13630</v>
      </c>
      <c r="H13025" s="62">
        <v>10</v>
      </c>
      <c r="I13025" s="62">
        <v>2</v>
      </c>
      <c r="J13025" s="70">
        <v>1</v>
      </c>
      <c r="K13025" s="71">
        <v>1650000</v>
      </c>
      <c r="L13025" s="72" t="s">
        <v>13</v>
      </c>
      <c r="M13025" s="72" t="s">
        <v>254</v>
      </c>
    </row>
    <row r="13026" spans="1:13" s="3" customFormat="1" ht="12.75" x14ac:dyDescent="0.2">
      <c r="A13026" s="62" t="s">
        <v>32</v>
      </c>
      <c r="B13026" s="62" t="s">
        <v>885</v>
      </c>
      <c r="C13026" s="63">
        <v>10</v>
      </c>
      <c r="D13026" s="64" t="s">
        <v>13504</v>
      </c>
      <c r="E13026" s="64" t="s">
        <v>15326</v>
      </c>
      <c r="F13026" s="65">
        <v>90111503</v>
      </c>
      <c r="G13026" s="64" t="s">
        <v>13629</v>
      </c>
      <c r="H13026" s="64">
        <v>1</v>
      </c>
      <c r="I13026" s="64">
        <v>11</v>
      </c>
      <c r="J13026" s="66">
        <v>1</v>
      </c>
      <c r="K13026" s="67">
        <v>20000000</v>
      </c>
      <c r="L13026" s="68" t="s">
        <v>13</v>
      </c>
      <c r="M13026" s="68" t="s">
        <v>254</v>
      </c>
    </row>
    <row r="13027" spans="1:13" s="3" customFormat="1" ht="12.75" x14ac:dyDescent="0.2">
      <c r="A13027" s="62" t="s">
        <v>32</v>
      </c>
      <c r="B13027" s="62" t="s">
        <v>7076</v>
      </c>
      <c r="C13027" s="63">
        <v>10</v>
      </c>
      <c r="D13027" s="62" t="s">
        <v>13603</v>
      </c>
      <c r="E13027" s="62" t="s">
        <v>11242</v>
      </c>
      <c r="F13027" s="69">
        <v>81101505</v>
      </c>
      <c r="G13027" s="62" t="s">
        <v>13630</v>
      </c>
      <c r="H13027" s="62">
        <v>3</v>
      </c>
      <c r="I13027" s="62">
        <v>11</v>
      </c>
      <c r="J13027" s="70">
        <v>1</v>
      </c>
      <c r="K13027" s="71">
        <v>100000000</v>
      </c>
      <c r="L13027" s="72" t="s">
        <v>13</v>
      </c>
      <c r="M13027" s="72" t="s">
        <v>254</v>
      </c>
    </row>
    <row r="13028" spans="1:13" s="3" customFormat="1" ht="12.75" x14ac:dyDescent="0.2">
      <c r="A13028" s="62" t="s">
        <v>32</v>
      </c>
      <c r="B13028" s="62" t="s">
        <v>452</v>
      </c>
      <c r="C13028" s="63">
        <v>10</v>
      </c>
      <c r="D13028" s="64" t="s">
        <v>13415</v>
      </c>
      <c r="E13028" s="64" t="s">
        <v>11243</v>
      </c>
      <c r="F13028" s="65">
        <v>86101810</v>
      </c>
      <c r="G13028" s="64" t="s">
        <v>13631</v>
      </c>
      <c r="H13028" s="64">
        <v>4</v>
      </c>
      <c r="I13028" s="64">
        <v>7</v>
      </c>
      <c r="J13028" s="66">
        <v>1</v>
      </c>
      <c r="K13028" s="67">
        <v>30000000</v>
      </c>
      <c r="L13028" s="68" t="s">
        <v>13</v>
      </c>
      <c r="M13028" s="68" t="s">
        <v>254</v>
      </c>
    </row>
    <row r="13029" spans="1:13" s="3" customFormat="1" ht="12.75" x14ac:dyDescent="0.2">
      <c r="A13029" s="62" t="s">
        <v>183</v>
      </c>
      <c r="B13029" s="62" t="s">
        <v>13304</v>
      </c>
      <c r="C13029" s="63">
        <v>11</v>
      </c>
      <c r="D13029" s="62" t="s">
        <v>13616</v>
      </c>
      <c r="E13029" s="62" t="s">
        <v>13332</v>
      </c>
      <c r="F13029" s="69">
        <v>80111601</v>
      </c>
      <c r="G13029" s="62" t="s">
        <v>253</v>
      </c>
      <c r="H13029" s="62">
        <v>2</v>
      </c>
      <c r="I13029" s="62">
        <v>10</v>
      </c>
      <c r="J13029" s="70">
        <v>1</v>
      </c>
      <c r="K13029" s="71">
        <v>340000000</v>
      </c>
      <c r="L13029" s="72" t="s">
        <v>13</v>
      </c>
      <c r="M13029" s="72" t="s">
        <v>254</v>
      </c>
    </row>
    <row r="13030" spans="1:13" s="3" customFormat="1" ht="12.75" x14ac:dyDescent="0.2">
      <c r="A13030" s="62" t="s">
        <v>33</v>
      </c>
      <c r="B13030" s="62" t="s">
        <v>11244</v>
      </c>
      <c r="C13030" s="63">
        <v>10</v>
      </c>
      <c r="D13030" s="64" t="s">
        <v>13353</v>
      </c>
      <c r="E13030" s="64" t="s">
        <v>13353</v>
      </c>
      <c r="F13030" s="65">
        <v>0</v>
      </c>
      <c r="G13030" s="64" t="s">
        <v>253</v>
      </c>
      <c r="H13030" s="64">
        <v>1</v>
      </c>
      <c r="I13030" s="64">
        <v>11</v>
      </c>
      <c r="J13030" s="66">
        <v>1</v>
      </c>
      <c r="K13030" s="67">
        <v>802713922</v>
      </c>
      <c r="L13030" s="68" t="s">
        <v>13</v>
      </c>
      <c r="M13030" s="68" t="s">
        <v>254</v>
      </c>
    </row>
    <row r="13031" spans="1:13" s="3" customFormat="1" ht="12.75" x14ac:dyDescent="0.2">
      <c r="A13031" s="62" t="s">
        <v>33</v>
      </c>
      <c r="B13031" s="62" t="s">
        <v>1771</v>
      </c>
      <c r="C13031" s="63">
        <v>10</v>
      </c>
      <c r="D13031" s="64" t="s">
        <v>13530</v>
      </c>
      <c r="E13031" s="64" t="s">
        <v>11247</v>
      </c>
      <c r="F13031" s="65">
        <v>60131101</v>
      </c>
      <c r="G13031" s="64" t="s">
        <v>13372</v>
      </c>
      <c r="H13031" s="64">
        <v>1</v>
      </c>
      <c r="I13031" s="64">
        <v>6</v>
      </c>
      <c r="J13031" s="66">
        <v>4</v>
      </c>
      <c r="K13031" s="67">
        <v>2671200</v>
      </c>
      <c r="L13031" s="68" t="s">
        <v>15</v>
      </c>
      <c r="M13031" s="68" t="s">
        <v>254</v>
      </c>
    </row>
    <row r="13032" spans="1:13" s="3" customFormat="1" ht="12.75" x14ac:dyDescent="0.2">
      <c r="A13032" s="62" t="s">
        <v>33</v>
      </c>
      <c r="B13032" s="62" t="s">
        <v>1805</v>
      </c>
      <c r="C13032" s="63">
        <v>10</v>
      </c>
      <c r="D13032" s="62" t="s">
        <v>13564</v>
      </c>
      <c r="E13032" s="62" t="s">
        <v>11248</v>
      </c>
      <c r="F13032" s="69">
        <v>32151800</v>
      </c>
      <c r="G13032" s="62" t="s">
        <v>13372</v>
      </c>
      <c r="H13032" s="62">
        <v>1</v>
      </c>
      <c r="I13032" s="62">
        <v>6</v>
      </c>
      <c r="J13032" s="70">
        <v>1</v>
      </c>
      <c r="K13032" s="71">
        <v>5080000</v>
      </c>
      <c r="L13032" s="72" t="s">
        <v>13</v>
      </c>
      <c r="M13032" s="72" t="s">
        <v>254</v>
      </c>
    </row>
    <row r="13033" spans="1:13" s="3" customFormat="1" ht="12.75" x14ac:dyDescent="0.2">
      <c r="A13033" s="62" t="s">
        <v>33</v>
      </c>
      <c r="B13033" s="62" t="s">
        <v>1805</v>
      </c>
      <c r="C13033" s="63">
        <v>10</v>
      </c>
      <c r="D13033" s="64" t="s">
        <v>13564</v>
      </c>
      <c r="E13033" s="64" t="s">
        <v>11249</v>
      </c>
      <c r="F13033" s="65">
        <v>32151800</v>
      </c>
      <c r="G13033" s="64" t="s">
        <v>13372</v>
      </c>
      <c r="H13033" s="64">
        <v>1</v>
      </c>
      <c r="I13033" s="64">
        <v>6</v>
      </c>
      <c r="J13033" s="66">
        <v>1</v>
      </c>
      <c r="K13033" s="67">
        <v>24800000</v>
      </c>
      <c r="L13033" s="68" t="s">
        <v>13</v>
      </c>
      <c r="M13033" s="68" t="s">
        <v>254</v>
      </c>
    </row>
    <row r="13034" spans="1:13" s="3" customFormat="1" ht="12.75" x14ac:dyDescent="0.2">
      <c r="A13034" s="62" t="s">
        <v>33</v>
      </c>
      <c r="B13034" s="62" t="s">
        <v>865</v>
      </c>
      <c r="C13034" s="63">
        <v>10</v>
      </c>
      <c r="D13034" s="62" t="s">
        <v>13484</v>
      </c>
      <c r="E13034" s="62" t="s">
        <v>11250</v>
      </c>
      <c r="F13034" s="69">
        <v>11111600</v>
      </c>
      <c r="G13034" s="62" t="s">
        <v>13372</v>
      </c>
      <c r="H13034" s="62">
        <v>1</v>
      </c>
      <c r="I13034" s="62">
        <v>6</v>
      </c>
      <c r="J13034" s="70">
        <v>1</v>
      </c>
      <c r="K13034" s="71">
        <v>5000000</v>
      </c>
      <c r="L13034" s="72" t="s">
        <v>15</v>
      </c>
      <c r="M13034" s="72" t="s">
        <v>254</v>
      </c>
    </row>
    <row r="13035" spans="1:13" s="3" customFormat="1" ht="12.75" x14ac:dyDescent="0.2">
      <c r="A13035" s="62" t="s">
        <v>33</v>
      </c>
      <c r="B13035" s="62" t="s">
        <v>339</v>
      </c>
      <c r="C13035" s="63">
        <v>10</v>
      </c>
      <c r="D13035" s="64" t="s">
        <v>13386</v>
      </c>
      <c r="E13035" s="64" t="s">
        <v>1963</v>
      </c>
      <c r="F13035" s="65">
        <v>47131501</v>
      </c>
      <c r="G13035" s="64" t="s">
        <v>13372</v>
      </c>
      <c r="H13035" s="64">
        <v>1</v>
      </c>
      <c r="I13035" s="64">
        <v>6</v>
      </c>
      <c r="J13035" s="66">
        <v>30</v>
      </c>
      <c r="K13035" s="67">
        <v>89250</v>
      </c>
      <c r="L13035" s="68" t="s">
        <v>15</v>
      </c>
      <c r="M13035" s="68" t="s">
        <v>254</v>
      </c>
    </row>
    <row r="13036" spans="1:13" s="3" customFormat="1" ht="12.75" x14ac:dyDescent="0.2">
      <c r="A13036" s="62" t="s">
        <v>33</v>
      </c>
      <c r="B13036" s="62" t="s">
        <v>339</v>
      </c>
      <c r="C13036" s="63">
        <v>10</v>
      </c>
      <c r="D13036" s="62" t="s">
        <v>13386</v>
      </c>
      <c r="E13036" s="62" t="s">
        <v>1307</v>
      </c>
      <c r="F13036" s="69">
        <v>47131501</v>
      </c>
      <c r="G13036" s="62" t="s">
        <v>13372</v>
      </c>
      <c r="H13036" s="62">
        <v>1</v>
      </c>
      <c r="I13036" s="62">
        <v>6</v>
      </c>
      <c r="J13036" s="70">
        <v>25</v>
      </c>
      <c r="K13036" s="71">
        <v>181475</v>
      </c>
      <c r="L13036" s="72" t="s">
        <v>15</v>
      </c>
      <c r="M13036" s="72" t="s">
        <v>254</v>
      </c>
    </row>
    <row r="13037" spans="1:13" s="3" customFormat="1" ht="12.75" x14ac:dyDescent="0.2">
      <c r="A13037" s="62" t="s">
        <v>33</v>
      </c>
      <c r="B13037" s="62" t="s">
        <v>339</v>
      </c>
      <c r="C13037" s="63">
        <v>10</v>
      </c>
      <c r="D13037" s="64" t="s">
        <v>13386</v>
      </c>
      <c r="E13037" s="64" t="s">
        <v>11251</v>
      </c>
      <c r="F13037" s="65">
        <v>14111703</v>
      </c>
      <c r="G13037" s="64" t="s">
        <v>13372</v>
      </c>
      <c r="H13037" s="64">
        <v>1</v>
      </c>
      <c r="I13037" s="64">
        <v>6</v>
      </c>
      <c r="J13037" s="66">
        <v>40</v>
      </c>
      <c r="K13037" s="67">
        <v>123760</v>
      </c>
      <c r="L13037" s="68" t="s">
        <v>15</v>
      </c>
      <c r="M13037" s="68" t="s">
        <v>254</v>
      </c>
    </row>
    <row r="13038" spans="1:13" s="3" customFormat="1" ht="12.75" x14ac:dyDescent="0.2">
      <c r="A13038" s="62" t="s">
        <v>33</v>
      </c>
      <c r="B13038" s="62" t="s">
        <v>339</v>
      </c>
      <c r="C13038" s="63">
        <v>10</v>
      </c>
      <c r="D13038" s="62" t="s">
        <v>13386</v>
      </c>
      <c r="E13038" s="62" t="s">
        <v>10617</v>
      </c>
      <c r="F13038" s="69">
        <v>53131642</v>
      </c>
      <c r="G13038" s="62" t="s">
        <v>13372</v>
      </c>
      <c r="H13038" s="62">
        <v>1</v>
      </c>
      <c r="I13038" s="62">
        <v>6</v>
      </c>
      <c r="J13038" s="70">
        <v>10</v>
      </c>
      <c r="K13038" s="71">
        <v>130000</v>
      </c>
      <c r="L13038" s="72" t="s">
        <v>15</v>
      </c>
      <c r="M13038" s="72" t="s">
        <v>254</v>
      </c>
    </row>
    <row r="13039" spans="1:13" s="3" customFormat="1" ht="12.75" x14ac:dyDescent="0.2">
      <c r="A13039" s="62" t="s">
        <v>33</v>
      </c>
      <c r="B13039" s="62" t="s">
        <v>475</v>
      </c>
      <c r="C13039" s="63">
        <v>10</v>
      </c>
      <c r="D13039" s="64" t="s">
        <v>13440</v>
      </c>
      <c r="E13039" s="64" t="s">
        <v>11252</v>
      </c>
      <c r="F13039" s="65">
        <v>53111900</v>
      </c>
      <c r="G13039" s="64" t="s">
        <v>13372</v>
      </c>
      <c r="H13039" s="64">
        <v>1</v>
      </c>
      <c r="I13039" s="64">
        <v>6</v>
      </c>
      <c r="J13039" s="66">
        <v>4</v>
      </c>
      <c r="K13039" s="67">
        <v>840000</v>
      </c>
      <c r="L13039" s="68" t="s">
        <v>15</v>
      </c>
      <c r="M13039" s="68" t="s">
        <v>254</v>
      </c>
    </row>
    <row r="13040" spans="1:13" s="3" customFormat="1" ht="12.75" x14ac:dyDescent="0.2">
      <c r="A13040" s="62" t="s">
        <v>33</v>
      </c>
      <c r="B13040" s="62" t="s">
        <v>475</v>
      </c>
      <c r="C13040" s="63">
        <v>10</v>
      </c>
      <c r="D13040" s="62" t="s">
        <v>13440</v>
      </c>
      <c r="E13040" s="62" t="s">
        <v>11253</v>
      </c>
      <c r="F13040" s="69">
        <v>53111900</v>
      </c>
      <c r="G13040" s="62" t="s">
        <v>13372</v>
      </c>
      <c r="H13040" s="62">
        <v>1</v>
      </c>
      <c r="I13040" s="62">
        <v>6</v>
      </c>
      <c r="J13040" s="70">
        <v>36</v>
      </c>
      <c r="K13040" s="71">
        <v>9000000</v>
      </c>
      <c r="L13040" s="72" t="s">
        <v>15</v>
      </c>
      <c r="M13040" s="72" t="s">
        <v>254</v>
      </c>
    </row>
    <row r="13041" spans="1:13" s="3" customFormat="1" ht="12.75" x14ac:dyDescent="0.2">
      <c r="A13041" s="62" t="s">
        <v>33</v>
      </c>
      <c r="B13041" s="62" t="s">
        <v>475</v>
      </c>
      <c r="C13041" s="63">
        <v>10</v>
      </c>
      <c r="D13041" s="64" t="s">
        <v>13440</v>
      </c>
      <c r="E13041" s="64" t="s">
        <v>11254</v>
      </c>
      <c r="F13041" s="65">
        <v>53111900</v>
      </c>
      <c r="G13041" s="64" t="s">
        <v>13372</v>
      </c>
      <c r="H13041" s="64">
        <v>1</v>
      </c>
      <c r="I13041" s="64">
        <v>6</v>
      </c>
      <c r="J13041" s="66">
        <v>20</v>
      </c>
      <c r="K13041" s="67">
        <v>5800000</v>
      </c>
      <c r="L13041" s="68" t="s">
        <v>15</v>
      </c>
      <c r="M13041" s="68" t="s">
        <v>254</v>
      </c>
    </row>
    <row r="13042" spans="1:13" s="3" customFormat="1" ht="12.75" x14ac:dyDescent="0.2">
      <c r="A13042" s="62" t="s">
        <v>33</v>
      </c>
      <c r="B13042" s="62" t="s">
        <v>475</v>
      </c>
      <c r="C13042" s="63">
        <v>10</v>
      </c>
      <c r="D13042" s="62" t="s">
        <v>13440</v>
      </c>
      <c r="E13042" s="62" t="s">
        <v>11255</v>
      </c>
      <c r="F13042" s="69">
        <v>53111900</v>
      </c>
      <c r="G13042" s="62" t="s">
        <v>13372</v>
      </c>
      <c r="H13042" s="62">
        <v>1</v>
      </c>
      <c r="I13042" s="62">
        <v>6</v>
      </c>
      <c r="J13042" s="70">
        <v>12</v>
      </c>
      <c r="K13042" s="71">
        <v>3000000</v>
      </c>
      <c r="L13042" s="72" t="s">
        <v>15</v>
      </c>
      <c r="M13042" s="72" t="s">
        <v>254</v>
      </c>
    </row>
    <row r="13043" spans="1:13" s="3" customFormat="1" ht="12.75" x14ac:dyDescent="0.2">
      <c r="A13043" s="62" t="s">
        <v>33</v>
      </c>
      <c r="B13043" s="62" t="s">
        <v>475</v>
      </c>
      <c r="C13043" s="63">
        <v>10</v>
      </c>
      <c r="D13043" s="64" t="s">
        <v>13440</v>
      </c>
      <c r="E13043" s="64" t="s">
        <v>11256</v>
      </c>
      <c r="F13043" s="65">
        <v>53111900</v>
      </c>
      <c r="G13043" s="64" t="s">
        <v>13372</v>
      </c>
      <c r="H13043" s="64">
        <v>1</v>
      </c>
      <c r="I13043" s="64">
        <v>6</v>
      </c>
      <c r="J13043" s="66">
        <v>18</v>
      </c>
      <c r="K13043" s="67">
        <v>4500000</v>
      </c>
      <c r="L13043" s="68" t="s">
        <v>15</v>
      </c>
      <c r="M13043" s="68" t="s">
        <v>254</v>
      </c>
    </row>
    <row r="13044" spans="1:13" s="3" customFormat="1" ht="12.75" x14ac:dyDescent="0.2">
      <c r="A13044" s="62" t="s">
        <v>33</v>
      </c>
      <c r="B13044" s="62" t="s">
        <v>475</v>
      </c>
      <c r="C13044" s="63">
        <v>10</v>
      </c>
      <c r="D13044" s="62" t="s">
        <v>13440</v>
      </c>
      <c r="E13044" s="62" t="s">
        <v>11257</v>
      </c>
      <c r="F13044" s="69">
        <v>53111900</v>
      </c>
      <c r="G13044" s="62" t="s">
        <v>13372</v>
      </c>
      <c r="H13044" s="62">
        <v>1</v>
      </c>
      <c r="I13044" s="62">
        <v>6</v>
      </c>
      <c r="J13044" s="70">
        <v>12</v>
      </c>
      <c r="K13044" s="71">
        <v>3000000</v>
      </c>
      <c r="L13044" s="72" t="s">
        <v>15</v>
      </c>
      <c r="M13044" s="72" t="s">
        <v>254</v>
      </c>
    </row>
    <row r="13045" spans="1:13" s="3" customFormat="1" ht="12.75" x14ac:dyDescent="0.2">
      <c r="A13045" s="62" t="s">
        <v>33</v>
      </c>
      <c r="B13045" s="62" t="s">
        <v>475</v>
      </c>
      <c r="C13045" s="63">
        <v>10</v>
      </c>
      <c r="D13045" s="64" t="s">
        <v>13440</v>
      </c>
      <c r="E13045" s="64" t="s">
        <v>11258</v>
      </c>
      <c r="F13045" s="65">
        <v>53111900</v>
      </c>
      <c r="G13045" s="64" t="s">
        <v>13372</v>
      </c>
      <c r="H13045" s="64">
        <v>1</v>
      </c>
      <c r="I13045" s="64">
        <v>6</v>
      </c>
      <c r="J13045" s="66">
        <v>12</v>
      </c>
      <c r="K13045" s="67">
        <v>2520000</v>
      </c>
      <c r="L13045" s="68" t="s">
        <v>15</v>
      </c>
      <c r="M13045" s="68" t="s">
        <v>254</v>
      </c>
    </row>
    <row r="13046" spans="1:13" s="3" customFormat="1" ht="12.75" x14ac:dyDescent="0.2">
      <c r="A13046" s="62" t="s">
        <v>33</v>
      </c>
      <c r="B13046" s="62" t="s">
        <v>475</v>
      </c>
      <c r="C13046" s="63">
        <v>10</v>
      </c>
      <c r="D13046" s="62" t="s">
        <v>13440</v>
      </c>
      <c r="E13046" s="62" t="s">
        <v>11259</v>
      </c>
      <c r="F13046" s="69">
        <v>53111900</v>
      </c>
      <c r="G13046" s="62" t="s">
        <v>13372</v>
      </c>
      <c r="H13046" s="62">
        <v>1</v>
      </c>
      <c r="I13046" s="62">
        <v>6</v>
      </c>
      <c r="J13046" s="70">
        <v>14</v>
      </c>
      <c r="K13046" s="71">
        <v>3500000</v>
      </c>
      <c r="L13046" s="72" t="s">
        <v>15</v>
      </c>
      <c r="M13046" s="72" t="s">
        <v>254</v>
      </c>
    </row>
    <row r="13047" spans="1:13" s="3" customFormat="1" ht="12.75" x14ac:dyDescent="0.2">
      <c r="A13047" s="62" t="s">
        <v>33</v>
      </c>
      <c r="B13047" s="62" t="s">
        <v>475</v>
      </c>
      <c r="C13047" s="63">
        <v>10</v>
      </c>
      <c r="D13047" s="64" t="s">
        <v>13440</v>
      </c>
      <c r="E13047" s="64" t="s">
        <v>11260</v>
      </c>
      <c r="F13047" s="65">
        <v>53111900</v>
      </c>
      <c r="G13047" s="64" t="s">
        <v>13372</v>
      </c>
      <c r="H13047" s="64">
        <v>1</v>
      </c>
      <c r="I13047" s="64">
        <v>6</v>
      </c>
      <c r="J13047" s="66">
        <v>10</v>
      </c>
      <c r="K13047" s="67">
        <v>2500000</v>
      </c>
      <c r="L13047" s="68" t="s">
        <v>15</v>
      </c>
      <c r="M13047" s="68" t="s">
        <v>254</v>
      </c>
    </row>
    <row r="13048" spans="1:13" s="3" customFormat="1" ht="12.75" x14ac:dyDescent="0.2">
      <c r="A13048" s="62" t="s">
        <v>33</v>
      </c>
      <c r="B13048" s="62" t="s">
        <v>475</v>
      </c>
      <c r="C13048" s="63">
        <v>10</v>
      </c>
      <c r="D13048" s="62" t="s">
        <v>13440</v>
      </c>
      <c r="E13048" s="62" t="s">
        <v>11261</v>
      </c>
      <c r="F13048" s="69">
        <v>53111900</v>
      </c>
      <c r="G13048" s="62" t="s">
        <v>13372</v>
      </c>
      <c r="H13048" s="62">
        <v>1</v>
      </c>
      <c r="I13048" s="62">
        <v>6</v>
      </c>
      <c r="J13048" s="70">
        <v>26</v>
      </c>
      <c r="K13048" s="71">
        <v>6500000</v>
      </c>
      <c r="L13048" s="72" t="s">
        <v>15</v>
      </c>
      <c r="M13048" s="72" t="s">
        <v>254</v>
      </c>
    </row>
    <row r="13049" spans="1:13" s="3" customFormat="1" ht="12.75" x14ac:dyDescent="0.2">
      <c r="A13049" s="62" t="s">
        <v>33</v>
      </c>
      <c r="B13049" s="62" t="s">
        <v>475</v>
      </c>
      <c r="C13049" s="63">
        <v>10</v>
      </c>
      <c r="D13049" s="64" t="s">
        <v>13440</v>
      </c>
      <c r="E13049" s="64" t="s">
        <v>11262</v>
      </c>
      <c r="F13049" s="65">
        <v>53111900</v>
      </c>
      <c r="G13049" s="64" t="s">
        <v>13372</v>
      </c>
      <c r="H13049" s="64">
        <v>1</v>
      </c>
      <c r="I13049" s="64">
        <v>6</v>
      </c>
      <c r="J13049" s="66">
        <v>4</v>
      </c>
      <c r="K13049" s="67">
        <v>1000000</v>
      </c>
      <c r="L13049" s="68" t="s">
        <v>15</v>
      </c>
      <c r="M13049" s="68" t="s">
        <v>254</v>
      </c>
    </row>
    <row r="13050" spans="1:13" s="3" customFormat="1" ht="12.75" x14ac:dyDescent="0.2">
      <c r="A13050" s="62" t="s">
        <v>33</v>
      </c>
      <c r="B13050" s="62" t="s">
        <v>475</v>
      </c>
      <c r="C13050" s="63">
        <v>10</v>
      </c>
      <c r="D13050" s="62" t="s">
        <v>13440</v>
      </c>
      <c r="E13050" s="62" t="s">
        <v>11263</v>
      </c>
      <c r="F13050" s="69">
        <v>53111900</v>
      </c>
      <c r="G13050" s="62" t="s">
        <v>13372</v>
      </c>
      <c r="H13050" s="62">
        <v>1</v>
      </c>
      <c r="I13050" s="62">
        <v>6</v>
      </c>
      <c r="J13050" s="70">
        <v>12</v>
      </c>
      <c r="K13050" s="71">
        <v>6840000</v>
      </c>
      <c r="L13050" s="72" t="s">
        <v>15</v>
      </c>
      <c r="M13050" s="72" t="s">
        <v>254</v>
      </c>
    </row>
    <row r="13051" spans="1:13" s="3" customFormat="1" ht="12.75" x14ac:dyDescent="0.2">
      <c r="A13051" s="62" t="s">
        <v>33</v>
      </c>
      <c r="B13051" s="62" t="s">
        <v>475</v>
      </c>
      <c r="C13051" s="63">
        <v>10</v>
      </c>
      <c r="D13051" s="64" t="s">
        <v>13440</v>
      </c>
      <c r="E13051" s="64" t="s">
        <v>11264</v>
      </c>
      <c r="F13051" s="65">
        <v>53111900</v>
      </c>
      <c r="G13051" s="64" t="s">
        <v>13372</v>
      </c>
      <c r="H13051" s="64">
        <v>1</v>
      </c>
      <c r="I13051" s="64">
        <v>6</v>
      </c>
      <c r="J13051" s="66">
        <v>14</v>
      </c>
      <c r="K13051" s="67">
        <v>3500000</v>
      </c>
      <c r="L13051" s="68" t="s">
        <v>15</v>
      </c>
      <c r="M13051" s="68" t="s">
        <v>254</v>
      </c>
    </row>
    <row r="13052" spans="1:13" s="3" customFormat="1" ht="12.75" x14ac:dyDescent="0.2">
      <c r="A13052" s="62" t="s">
        <v>33</v>
      </c>
      <c r="B13052" s="62" t="s">
        <v>869</v>
      </c>
      <c r="C13052" s="63">
        <v>10</v>
      </c>
      <c r="D13052" s="62" t="s">
        <v>13488</v>
      </c>
      <c r="E13052" s="62" t="s">
        <v>11265</v>
      </c>
      <c r="F13052" s="69">
        <v>60131502</v>
      </c>
      <c r="G13052" s="62" t="s">
        <v>13372</v>
      </c>
      <c r="H13052" s="62">
        <v>1</v>
      </c>
      <c r="I13052" s="62">
        <v>6</v>
      </c>
      <c r="J13052" s="70">
        <v>8</v>
      </c>
      <c r="K13052" s="71">
        <v>1017600</v>
      </c>
      <c r="L13052" s="72" t="s">
        <v>15</v>
      </c>
      <c r="M13052" s="72" t="s">
        <v>254</v>
      </c>
    </row>
    <row r="13053" spans="1:13" s="3" customFormat="1" ht="12.75" x14ac:dyDescent="0.2">
      <c r="A13053" s="62" t="s">
        <v>33</v>
      </c>
      <c r="B13053" s="62" t="s">
        <v>869</v>
      </c>
      <c r="C13053" s="63">
        <v>10</v>
      </c>
      <c r="D13053" s="64" t="s">
        <v>13488</v>
      </c>
      <c r="E13053" s="64" t="s">
        <v>11266</v>
      </c>
      <c r="F13053" s="65">
        <v>60131502</v>
      </c>
      <c r="G13053" s="64" t="s">
        <v>13372</v>
      </c>
      <c r="H13053" s="64">
        <v>1</v>
      </c>
      <c r="I13053" s="64">
        <v>6</v>
      </c>
      <c r="J13053" s="66">
        <v>1</v>
      </c>
      <c r="K13053" s="67">
        <v>127200</v>
      </c>
      <c r="L13053" s="68" t="s">
        <v>15</v>
      </c>
      <c r="M13053" s="68" t="s">
        <v>254</v>
      </c>
    </row>
    <row r="13054" spans="1:13" s="3" customFormat="1" ht="12.75" x14ac:dyDescent="0.2">
      <c r="A13054" s="62" t="s">
        <v>33</v>
      </c>
      <c r="B13054" s="62" t="s">
        <v>869</v>
      </c>
      <c r="C13054" s="63">
        <v>10</v>
      </c>
      <c r="D13054" s="62" t="s">
        <v>13488</v>
      </c>
      <c r="E13054" s="62" t="s">
        <v>11267</v>
      </c>
      <c r="F13054" s="69">
        <v>60131502</v>
      </c>
      <c r="G13054" s="62" t="s">
        <v>13372</v>
      </c>
      <c r="H13054" s="62">
        <v>1</v>
      </c>
      <c r="I13054" s="62">
        <v>6</v>
      </c>
      <c r="J13054" s="70">
        <v>3</v>
      </c>
      <c r="K13054" s="71">
        <v>254400</v>
      </c>
      <c r="L13054" s="72" t="s">
        <v>15</v>
      </c>
      <c r="M13054" s="72" t="s">
        <v>254</v>
      </c>
    </row>
    <row r="13055" spans="1:13" s="3" customFormat="1" ht="12.75" x14ac:dyDescent="0.2">
      <c r="A13055" s="62" t="s">
        <v>33</v>
      </c>
      <c r="B13055" s="62" t="s">
        <v>869</v>
      </c>
      <c r="C13055" s="63">
        <v>10</v>
      </c>
      <c r="D13055" s="64" t="s">
        <v>13488</v>
      </c>
      <c r="E13055" s="64" t="s">
        <v>11268</v>
      </c>
      <c r="F13055" s="65">
        <v>60131502</v>
      </c>
      <c r="G13055" s="64" t="s">
        <v>13372</v>
      </c>
      <c r="H13055" s="64">
        <v>1</v>
      </c>
      <c r="I13055" s="64">
        <v>6</v>
      </c>
      <c r="J13055" s="66">
        <v>5</v>
      </c>
      <c r="K13055" s="67">
        <v>636000</v>
      </c>
      <c r="L13055" s="68" t="s">
        <v>15</v>
      </c>
      <c r="M13055" s="68" t="s">
        <v>254</v>
      </c>
    </row>
    <row r="13056" spans="1:13" s="3" customFormat="1" ht="12.75" x14ac:dyDescent="0.2">
      <c r="A13056" s="62" t="s">
        <v>33</v>
      </c>
      <c r="B13056" s="62" t="s">
        <v>869</v>
      </c>
      <c r="C13056" s="63">
        <v>10</v>
      </c>
      <c r="D13056" s="62" t="s">
        <v>13488</v>
      </c>
      <c r="E13056" s="62" t="s">
        <v>11269</v>
      </c>
      <c r="F13056" s="69">
        <v>60131502</v>
      </c>
      <c r="G13056" s="62" t="s">
        <v>13372</v>
      </c>
      <c r="H13056" s="62">
        <v>1</v>
      </c>
      <c r="I13056" s="62">
        <v>6</v>
      </c>
      <c r="J13056" s="70">
        <v>5</v>
      </c>
      <c r="K13056" s="71">
        <v>477000</v>
      </c>
      <c r="L13056" s="72" t="s">
        <v>15</v>
      </c>
      <c r="M13056" s="72" t="s">
        <v>254</v>
      </c>
    </row>
    <row r="13057" spans="1:13" s="3" customFormat="1" ht="12.75" x14ac:dyDescent="0.2">
      <c r="A13057" s="62" t="s">
        <v>33</v>
      </c>
      <c r="B13057" s="62" t="s">
        <v>869</v>
      </c>
      <c r="C13057" s="63">
        <v>10</v>
      </c>
      <c r="D13057" s="64" t="s">
        <v>13488</v>
      </c>
      <c r="E13057" s="64" t="s">
        <v>11270</v>
      </c>
      <c r="F13057" s="65">
        <v>60131502</v>
      </c>
      <c r="G13057" s="64" t="s">
        <v>13372</v>
      </c>
      <c r="H13057" s="64">
        <v>1</v>
      </c>
      <c r="I13057" s="64">
        <v>6</v>
      </c>
      <c r="J13057" s="66">
        <v>2</v>
      </c>
      <c r="K13057" s="67">
        <v>190800</v>
      </c>
      <c r="L13057" s="68" t="s">
        <v>15</v>
      </c>
      <c r="M13057" s="68" t="s">
        <v>254</v>
      </c>
    </row>
    <row r="13058" spans="1:13" s="3" customFormat="1" ht="12.75" x14ac:dyDescent="0.2">
      <c r="A13058" s="62" t="s">
        <v>33</v>
      </c>
      <c r="B13058" s="62" t="s">
        <v>869</v>
      </c>
      <c r="C13058" s="63">
        <v>10</v>
      </c>
      <c r="D13058" s="62" t="s">
        <v>13488</v>
      </c>
      <c r="E13058" s="62" t="s">
        <v>11271</v>
      </c>
      <c r="F13058" s="69">
        <v>60131502</v>
      </c>
      <c r="G13058" s="62" t="s">
        <v>13372</v>
      </c>
      <c r="H13058" s="62">
        <v>1</v>
      </c>
      <c r="I13058" s="62">
        <v>6</v>
      </c>
      <c r="J13058" s="70">
        <v>4</v>
      </c>
      <c r="K13058" s="71">
        <v>424000</v>
      </c>
      <c r="L13058" s="72" t="s">
        <v>15</v>
      </c>
      <c r="M13058" s="72" t="s">
        <v>254</v>
      </c>
    </row>
    <row r="13059" spans="1:13" s="3" customFormat="1" ht="12.75" x14ac:dyDescent="0.2">
      <c r="A13059" s="62" t="s">
        <v>33</v>
      </c>
      <c r="B13059" s="62" t="s">
        <v>869</v>
      </c>
      <c r="C13059" s="63">
        <v>10</v>
      </c>
      <c r="D13059" s="64" t="s">
        <v>13488</v>
      </c>
      <c r="E13059" s="64" t="s">
        <v>11272</v>
      </c>
      <c r="F13059" s="65">
        <v>60131502</v>
      </c>
      <c r="G13059" s="64" t="s">
        <v>13372</v>
      </c>
      <c r="H13059" s="64">
        <v>1</v>
      </c>
      <c r="I13059" s="64">
        <v>6</v>
      </c>
      <c r="J13059" s="66">
        <v>6</v>
      </c>
      <c r="K13059" s="67">
        <v>1717200</v>
      </c>
      <c r="L13059" s="68" t="s">
        <v>15</v>
      </c>
      <c r="M13059" s="68" t="s">
        <v>254</v>
      </c>
    </row>
    <row r="13060" spans="1:13" s="3" customFormat="1" ht="12.75" x14ac:dyDescent="0.2">
      <c r="A13060" s="62" t="s">
        <v>33</v>
      </c>
      <c r="B13060" s="62" t="s">
        <v>869</v>
      </c>
      <c r="C13060" s="63">
        <v>10</v>
      </c>
      <c r="D13060" s="62" t="s">
        <v>13488</v>
      </c>
      <c r="E13060" s="62" t="s">
        <v>11273</v>
      </c>
      <c r="F13060" s="69">
        <v>60131502</v>
      </c>
      <c r="G13060" s="62" t="s">
        <v>13372</v>
      </c>
      <c r="H13060" s="62">
        <v>1</v>
      </c>
      <c r="I13060" s="62">
        <v>6</v>
      </c>
      <c r="J13060" s="70">
        <v>2</v>
      </c>
      <c r="K13060" s="71">
        <v>572400</v>
      </c>
      <c r="L13060" s="72" t="s">
        <v>15</v>
      </c>
      <c r="M13060" s="72" t="s">
        <v>254</v>
      </c>
    </row>
    <row r="13061" spans="1:13" s="3" customFormat="1" ht="12.75" x14ac:dyDescent="0.2">
      <c r="A13061" s="62" t="s">
        <v>33</v>
      </c>
      <c r="B13061" s="62" t="s">
        <v>869</v>
      </c>
      <c r="C13061" s="63">
        <v>10</v>
      </c>
      <c r="D13061" s="64" t="s">
        <v>13488</v>
      </c>
      <c r="E13061" s="64" t="s">
        <v>11274</v>
      </c>
      <c r="F13061" s="65">
        <v>60131510</v>
      </c>
      <c r="G13061" s="64" t="s">
        <v>13372</v>
      </c>
      <c r="H13061" s="64">
        <v>1</v>
      </c>
      <c r="I13061" s="64">
        <v>6</v>
      </c>
      <c r="J13061" s="66">
        <v>1</v>
      </c>
      <c r="K13061" s="67">
        <v>742000</v>
      </c>
      <c r="L13061" s="68" t="s">
        <v>15</v>
      </c>
      <c r="M13061" s="68" t="s">
        <v>254</v>
      </c>
    </row>
    <row r="13062" spans="1:13" s="3" customFormat="1" ht="12.75" x14ac:dyDescent="0.2">
      <c r="A13062" s="62" t="s">
        <v>33</v>
      </c>
      <c r="B13062" s="62" t="s">
        <v>869</v>
      </c>
      <c r="C13062" s="63">
        <v>10</v>
      </c>
      <c r="D13062" s="62" t="s">
        <v>13488</v>
      </c>
      <c r="E13062" s="62" t="s">
        <v>11275</v>
      </c>
      <c r="F13062" s="69">
        <v>60131510</v>
      </c>
      <c r="G13062" s="62" t="s">
        <v>13372</v>
      </c>
      <c r="H13062" s="62">
        <v>1</v>
      </c>
      <c r="I13062" s="62">
        <v>6</v>
      </c>
      <c r="J13062" s="70">
        <v>1</v>
      </c>
      <c r="K13062" s="71">
        <v>318000</v>
      </c>
      <c r="L13062" s="72" t="s">
        <v>15</v>
      </c>
      <c r="M13062" s="72" t="s">
        <v>254</v>
      </c>
    </row>
    <row r="13063" spans="1:13" s="3" customFormat="1" ht="12.75" x14ac:dyDescent="0.2">
      <c r="A13063" s="62" t="s">
        <v>33</v>
      </c>
      <c r="B13063" s="62" t="s">
        <v>869</v>
      </c>
      <c r="C13063" s="63">
        <v>10</v>
      </c>
      <c r="D13063" s="64" t="s">
        <v>13488</v>
      </c>
      <c r="E13063" s="64" t="s">
        <v>11276</v>
      </c>
      <c r="F13063" s="65">
        <v>60131510</v>
      </c>
      <c r="G13063" s="64" t="s">
        <v>13372</v>
      </c>
      <c r="H13063" s="64">
        <v>1</v>
      </c>
      <c r="I13063" s="64">
        <v>6</v>
      </c>
      <c r="J13063" s="66">
        <v>1</v>
      </c>
      <c r="K13063" s="67">
        <v>477000</v>
      </c>
      <c r="L13063" s="68" t="s">
        <v>15</v>
      </c>
      <c r="M13063" s="68" t="s">
        <v>254</v>
      </c>
    </row>
    <row r="13064" spans="1:13" s="3" customFormat="1" ht="12.75" x14ac:dyDescent="0.2">
      <c r="A13064" s="62" t="s">
        <v>33</v>
      </c>
      <c r="B13064" s="62" t="s">
        <v>869</v>
      </c>
      <c r="C13064" s="63">
        <v>10</v>
      </c>
      <c r="D13064" s="62" t="s">
        <v>13488</v>
      </c>
      <c r="E13064" s="62" t="s">
        <v>11277</v>
      </c>
      <c r="F13064" s="69">
        <v>60131510</v>
      </c>
      <c r="G13064" s="62" t="s">
        <v>13372</v>
      </c>
      <c r="H13064" s="62">
        <v>1</v>
      </c>
      <c r="I13064" s="62">
        <v>6</v>
      </c>
      <c r="J13064" s="70">
        <v>1</v>
      </c>
      <c r="K13064" s="71">
        <v>423999</v>
      </c>
      <c r="L13064" s="72" t="s">
        <v>15</v>
      </c>
      <c r="M13064" s="72" t="s">
        <v>254</v>
      </c>
    </row>
    <row r="13065" spans="1:13" s="3" customFormat="1" ht="12.75" x14ac:dyDescent="0.2">
      <c r="A13065" s="62" t="s">
        <v>33</v>
      </c>
      <c r="B13065" s="62" t="s">
        <v>869</v>
      </c>
      <c r="C13065" s="63">
        <v>10</v>
      </c>
      <c r="D13065" s="64" t="s">
        <v>13488</v>
      </c>
      <c r="E13065" s="64" t="s">
        <v>11278</v>
      </c>
      <c r="F13065" s="65">
        <v>60131510</v>
      </c>
      <c r="G13065" s="64" t="s">
        <v>13372</v>
      </c>
      <c r="H13065" s="64">
        <v>1</v>
      </c>
      <c r="I13065" s="64">
        <v>6</v>
      </c>
      <c r="J13065" s="66">
        <v>1</v>
      </c>
      <c r="K13065" s="67">
        <v>349800</v>
      </c>
      <c r="L13065" s="68" t="s">
        <v>15</v>
      </c>
      <c r="M13065" s="68" t="s">
        <v>254</v>
      </c>
    </row>
    <row r="13066" spans="1:13" s="3" customFormat="1" ht="12.75" x14ac:dyDescent="0.2">
      <c r="A13066" s="62" t="s">
        <v>33</v>
      </c>
      <c r="B13066" s="62" t="s">
        <v>869</v>
      </c>
      <c r="C13066" s="63">
        <v>10</v>
      </c>
      <c r="D13066" s="62" t="s">
        <v>13488</v>
      </c>
      <c r="E13066" s="62" t="s">
        <v>11279</v>
      </c>
      <c r="F13066" s="69">
        <v>60131510</v>
      </c>
      <c r="G13066" s="62" t="s">
        <v>13372</v>
      </c>
      <c r="H13066" s="62">
        <v>1</v>
      </c>
      <c r="I13066" s="62">
        <v>6</v>
      </c>
      <c r="J13066" s="70">
        <v>2</v>
      </c>
      <c r="K13066" s="71">
        <v>1060000</v>
      </c>
      <c r="L13066" s="72" t="s">
        <v>15</v>
      </c>
      <c r="M13066" s="72" t="s">
        <v>254</v>
      </c>
    </row>
    <row r="13067" spans="1:13" s="3" customFormat="1" ht="12.75" x14ac:dyDescent="0.2">
      <c r="A13067" s="62" t="s">
        <v>33</v>
      </c>
      <c r="B13067" s="62" t="s">
        <v>869</v>
      </c>
      <c r="C13067" s="63">
        <v>10</v>
      </c>
      <c r="D13067" s="64" t="s">
        <v>13488</v>
      </c>
      <c r="E13067" s="64" t="s">
        <v>11280</v>
      </c>
      <c r="F13067" s="65">
        <v>60131502</v>
      </c>
      <c r="G13067" s="64" t="s">
        <v>13372</v>
      </c>
      <c r="H13067" s="64">
        <v>1</v>
      </c>
      <c r="I13067" s="64">
        <v>6</v>
      </c>
      <c r="J13067" s="66">
        <v>80</v>
      </c>
      <c r="K13067" s="67">
        <v>807280</v>
      </c>
      <c r="L13067" s="68" t="s">
        <v>15</v>
      </c>
      <c r="M13067" s="68" t="s">
        <v>254</v>
      </c>
    </row>
    <row r="13068" spans="1:13" s="3" customFormat="1" ht="12.75" x14ac:dyDescent="0.2">
      <c r="A13068" s="62" t="s">
        <v>33</v>
      </c>
      <c r="B13068" s="62" t="s">
        <v>869</v>
      </c>
      <c r="C13068" s="63">
        <v>10</v>
      </c>
      <c r="D13068" s="62" t="s">
        <v>13488</v>
      </c>
      <c r="E13068" s="62" t="s">
        <v>11281</v>
      </c>
      <c r="F13068" s="69">
        <v>11121600</v>
      </c>
      <c r="G13068" s="62" t="s">
        <v>13372</v>
      </c>
      <c r="H13068" s="62">
        <v>1</v>
      </c>
      <c r="I13068" s="62">
        <v>6</v>
      </c>
      <c r="J13068" s="70">
        <v>1</v>
      </c>
      <c r="K13068" s="71">
        <v>11000000</v>
      </c>
      <c r="L13068" s="72" t="s">
        <v>15</v>
      </c>
      <c r="M13068" s="72" t="s">
        <v>254</v>
      </c>
    </row>
    <row r="13069" spans="1:13" s="3" customFormat="1" ht="12.75" x14ac:dyDescent="0.2">
      <c r="A13069" s="62" t="s">
        <v>33</v>
      </c>
      <c r="B13069" s="62" t="s">
        <v>215</v>
      </c>
      <c r="C13069" s="63">
        <v>10</v>
      </c>
      <c r="D13069" s="64" t="s">
        <v>13376</v>
      </c>
      <c r="E13069" s="64" t="s">
        <v>11282</v>
      </c>
      <c r="F13069" s="65">
        <v>55121606</v>
      </c>
      <c r="G13069" s="64" t="s">
        <v>13372</v>
      </c>
      <c r="H13069" s="64">
        <v>1</v>
      </c>
      <c r="I13069" s="64">
        <v>6</v>
      </c>
      <c r="J13069" s="66">
        <v>1</v>
      </c>
      <c r="K13069" s="67">
        <v>2120000</v>
      </c>
      <c r="L13069" s="68" t="s">
        <v>13</v>
      </c>
      <c r="M13069" s="68" t="s">
        <v>254</v>
      </c>
    </row>
    <row r="13070" spans="1:13" s="3" customFormat="1" ht="12.75" x14ac:dyDescent="0.2">
      <c r="A13070" s="62" t="s">
        <v>33</v>
      </c>
      <c r="B13070" s="62" t="s">
        <v>215</v>
      </c>
      <c r="C13070" s="63">
        <v>10</v>
      </c>
      <c r="D13070" s="62" t="s">
        <v>13376</v>
      </c>
      <c r="E13070" s="62" t="s">
        <v>11283</v>
      </c>
      <c r="F13070" s="69">
        <v>14111703</v>
      </c>
      <c r="G13070" s="62" t="s">
        <v>13372</v>
      </c>
      <c r="H13070" s="62">
        <v>1</v>
      </c>
      <c r="I13070" s="62">
        <v>6</v>
      </c>
      <c r="J13070" s="70">
        <v>100</v>
      </c>
      <c r="K13070" s="71">
        <v>1178100</v>
      </c>
      <c r="L13070" s="72" t="s">
        <v>15</v>
      </c>
      <c r="M13070" s="72" t="s">
        <v>254</v>
      </c>
    </row>
    <row r="13071" spans="1:13" s="3" customFormat="1" ht="12.75" x14ac:dyDescent="0.2">
      <c r="A13071" s="62" t="s">
        <v>33</v>
      </c>
      <c r="B13071" s="62" t="s">
        <v>215</v>
      </c>
      <c r="C13071" s="63">
        <v>10</v>
      </c>
      <c r="D13071" s="64" t="s">
        <v>13376</v>
      </c>
      <c r="E13071" s="64" t="s">
        <v>11284</v>
      </c>
      <c r="F13071" s="65">
        <v>14111703</v>
      </c>
      <c r="G13071" s="64" t="s">
        <v>13372</v>
      </c>
      <c r="H13071" s="64">
        <v>1</v>
      </c>
      <c r="I13071" s="64">
        <v>6</v>
      </c>
      <c r="J13071" s="66">
        <v>10</v>
      </c>
      <c r="K13071" s="67">
        <v>246330</v>
      </c>
      <c r="L13071" s="68" t="s">
        <v>15</v>
      </c>
      <c r="M13071" s="68" t="s">
        <v>254</v>
      </c>
    </row>
    <row r="13072" spans="1:13" s="3" customFormat="1" ht="12.75" x14ac:dyDescent="0.2">
      <c r="A13072" s="62" t="s">
        <v>33</v>
      </c>
      <c r="B13072" s="62" t="s">
        <v>215</v>
      </c>
      <c r="C13072" s="63">
        <v>10</v>
      </c>
      <c r="D13072" s="62" t="s">
        <v>13376</v>
      </c>
      <c r="E13072" s="62" t="s">
        <v>11285</v>
      </c>
      <c r="F13072" s="69">
        <v>14111703</v>
      </c>
      <c r="G13072" s="62" t="s">
        <v>13372</v>
      </c>
      <c r="H13072" s="62">
        <v>1</v>
      </c>
      <c r="I13072" s="62">
        <v>6</v>
      </c>
      <c r="J13072" s="70">
        <v>100</v>
      </c>
      <c r="K13072" s="71">
        <v>1000000</v>
      </c>
      <c r="L13072" s="72" t="s">
        <v>15</v>
      </c>
      <c r="M13072" s="72" t="s">
        <v>254</v>
      </c>
    </row>
    <row r="13073" spans="1:13" s="3" customFormat="1" ht="12.75" x14ac:dyDescent="0.2">
      <c r="A13073" s="62" t="s">
        <v>33</v>
      </c>
      <c r="B13073" s="62" t="s">
        <v>431</v>
      </c>
      <c r="C13073" s="63">
        <v>10</v>
      </c>
      <c r="D13073" s="64" t="s">
        <v>13375</v>
      </c>
      <c r="E13073" s="64" t="s">
        <v>11286</v>
      </c>
      <c r="F13073" s="65">
        <v>60131500</v>
      </c>
      <c r="G13073" s="64" t="s">
        <v>13372</v>
      </c>
      <c r="H13073" s="64">
        <v>1</v>
      </c>
      <c r="I13073" s="64">
        <v>6</v>
      </c>
      <c r="J13073" s="66">
        <v>5</v>
      </c>
      <c r="K13073" s="67">
        <v>174900</v>
      </c>
      <c r="L13073" s="68" t="s">
        <v>15</v>
      </c>
      <c r="M13073" s="68" t="s">
        <v>254</v>
      </c>
    </row>
    <row r="13074" spans="1:13" s="3" customFormat="1" ht="12.75" x14ac:dyDescent="0.2">
      <c r="A13074" s="62" t="s">
        <v>33</v>
      </c>
      <c r="B13074" s="62" t="s">
        <v>1785</v>
      </c>
      <c r="C13074" s="63">
        <v>10</v>
      </c>
      <c r="D13074" s="62" t="s">
        <v>13544</v>
      </c>
      <c r="E13074" s="62" t="s">
        <v>11287</v>
      </c>
      <c r="F13074" s="69">
        <v>12352104</v>
      </c>
      <c r="G13074" s="62" t="s">
        <v>13372</v>
      </c>
      <c r="H13074" s="62">
        <v>1</v>
      </c>
      <c r="I13074" s="62">
        <v>6</v>
      </c>
      <c r="J13074" s="70">
        <v>20</v>
      </c>
      <c r="K13074" s="71">
        <v>133280</v>
      </c>
      <c r="L13074" s="72" t="s">
        <v>15</v>
      </c>
      <c r="M13074" s="72" t="s">
        <v>254</v>
      </c>
    </row>
    <row r="13075" spans="1:13" s="3" customFormat="1" ht="12.75" x14ac:dyDescent="0.2">
      <c r="A13075" s="62" t="s">
        <v>33</v>
      </c>
      <c r="B13075" s="62" t="s">
        <v>433</v>
      </c>
      <c r="C13075" s="63">
        <v>10</v>
      </c>
      <c r="D13075" s="64" t="s">
        <v>13383</v>
      </c>
      <c r="E13075" s="64" t="s">
        <v>11288</v>
      </c>
      <c r="F13075" s="65">
        <v>12141901</v>
      </c>
      <c r="G13075" s="64" t="s">
        <v>13372</v>
      </c>
      <c r="H13075" s="64">
        <v>1</v>
      </c>
      <c r="I13075" s="64">
        <v>6</v>
      </c>
      <c r="J13075" s="66">
        <v>80</v>
      </c>
      <c r="K13075" s="67">
        <v>40000000</v>
      </c>
      <c r="L13075" s="68" t="s">
        <v>15</v>
      </c>
      <c r="M13075" s="68" t="s">
        <v>254</v>
      </c>
    </row>
    <row r="13076" spans="1:13" s="3" customFormat="1" ht="12.75" x14ac:dyDescent="0.2">
      <c r="A13076" s="62" t="s">
        <v>33</v>
      </c>
      <c r="B13076" s="62" t="s">
        <v>433</v>
      </c>
      <c r="C13076" s="63">
        <v>10</v>
      </c>
      <c r="D13076" s="62" t="s">
        <v>13383</v>
      </c>
      <c r="E13076" s="62" t="s">
        <v>11289</v>
      </c>
      <c r="F13076" s="69">
        <v>12141901</v>
      </c>
      <c r="G13076" s="62" t="s">
        <v>13372</v>
      </c>
      <c r="H13076" s="62">
        <v>1</v>
      </c>
      <c r="I13076" s="62">
        <v>6</v>
      </c>
      <c r="J13076" s="70">
        <v>8</v>
      </c>
      <c r="K13076" s="71">
        <v>600000</v>
      </c>
      <c r="L13076" s="72" t="s">
        <v>15</v>
      </c>
      <c r="M13076" s="72" t="s">
        <v>254</v>
      </c>
    </row>
    <row r="13077" spans="1:13" s="3" customFormat="1" ht="12.75" x14ac:dyDescent="0.2">
      <c r="A13077" s="62" t="s">
        <v>33</v>
      </c>
      <c r="B13077" s="62" t="s">
        <v>433</v>
      </c>
      <c r="C13077" s="63">
        <v>10</v>
      </c>
      <c r="D13077" s="64" t="s">
        <v>13383</v>
      </c>
      <c r="E13077" s="64" t="s">
        <v>11290</v>
      </c>
      <c r="F13077" s="65">
        <v>12161503</v>
      </c>
      <c r="G13077" s="64" t="s">
        <v>13372</v>
      </c>
      <c r="H13077" s="64">
        <v>1</v>
      </c>
      <c r="I13077" s="64">
        <v>6</v>
      </c>
      <c r="J13077" s="66">
        <v>8</v>
      </c>
      <c r="K13077" s="67">
        <v>4000000</v>
      </c>
      <c r="L13077" s="68" t="s">
        <v>15</v>
      </c>
      <c r="M13077" s="68" t="s">
        <v>254</v>
      </c>
    </row>
    <row r="13078" spans="1:13" s="3" customFormat="1" ht="12.75" x14ac:dyDescent="0.2">
      <c r="A13078" s="62" t="s">
        <v>33</v>
      </c>
      <c r="B13078" s="62" t="s">
        <v>433</v>
      </c>
      <c r="C13078" s="63">
        <v>10</v>
      </c>
      <c r="D13078" s="62" t="s">
        <v>13383</v>
      </c>
      <c r="E13078" s="62" t="s">
        <v>11291</v>
      </c>
      <c r="F13078" s="69">
        <v>12161503</v>
      </c>
      <c r="G13078" s="62" t="s">
        <v>13372</v>
      </c>
      <c r="H13078" s="62">
        <v>1</v>
      </c>
      <c r="I13078" s="62">
        <v>6</v>
      </c>
      <c r="J13078" s="70">
        <v>8</v>
      </c>
      <c r="K13078" s="71">
        <v>2560000</v>
      </c>
      <c r="L13078" s="72" t="s">
        <v>15</v>
      </c>
      <c r="M13078" s="72" t="s">
        <v>254</v>
      </c>
    </row>
    <row r="13079" spans="1:13" s="3" customFormat="1" ht="12.75" x14ac:dyDescent="0.2">
      <c r="A13079" s="62" t="s">
        <v>33</v>
      </c>
      <c r="B13079" s="62" t="s">
        <v>433</v>
      </c>
      <c r="C13079" s="63">
        <v>10</v>
      </c>
      <c r="D13079" s="64" t="s">
        <v>13383</v>
      </c>
      <c r="E13079" s="64" t="s">
        <v>11292</v>
      </c>
      <c r="F13079" s="65">
        <v>12161503</v>
      </c>
      <c r="G13079" s="64" t="s">
        <v>13372</v>
      </c>
      <c r="H13079" s="64">
        <v>1</v>
      </c>
      <c r="I13079" s="64">
        <v>6</v>
      </c>
      <c r="J13079" s="66">
        <v>4</v>
      </c>
      <c r="K13079" s="67">
        <v>1400000</v>
      </c>
      <c r="L13079" s="68" t="s">
        <v>15</v>
      </c>
      <c r="M13079" s="68" t="s">
        <v>254</v>
      </c>
    </row>
    <row r="13080" spans="1:13" s="3" customFormat="1" ht="12.75" x14ac:dyDescent="0.2">
      <c r="A13080" s="62" t="s">
        <v>33</v>
      </c>
      <c r="B13080" s="62" t="s">
        <v>433</v>
      </c>
      <c r="C13080" s="63">
        <v>10</v>
      </c>
      <c r="D13080" s="62" t="s">
        <v>13383</v>
      </c>
      <c r="E13080" s="62" t="s">
        <v>11293</v>
      </c>
      <c r="F13080" s="69">
        <v>47131800</v>
      </c>
      <c r="G13080" s="62" t="s">
        <v>13372</v>
      </c>
      <c r="H13080" s="62">
        <v>1</v>
      </c>
      <c r="I13080" s="62">
        <v>6</v>
      </c>
      <c r="J13080" s="70">
        <v>6</v>
      </c>
      <c r="K13080" s="71">
        <v>120000</v>
      </c>
      <c r="L13080" s="72" t="s">
        <v>15</v>
      </c>
      <c r="M13080" s="72" t="s">
        <v>254</v>
      </c>
    </row>
    <row r="13081" spans="1:13" s="3" customFormat="1" ht="12.75" x14ac:dyDescent="0.2">
      <c r="A13081" s="62" t="s">
        <v>33</v>
      </c>
      <c r="B13081" s="62" t="s">
        <v>434</v>
      </c>
      <c r="C13081" s="63">
        <v>10</v>
      </c>
      <c r="D13081" s="64" t="s">
        <v>13387</v>
      </c>
      <c r="E13081" s="64" t="s">
        <v>11294</v>
      </c>
      <c r="F13081" s="65">
        <v>10171600</v>
      </c>
      <c r="G13081" s="64" t="s">
        <v>13372</v>
      </c>
      <c r="H13081" s="64">
        <v>1</v>
      </c>
      <c r="I13081" s="64">
        <v>6</v>
      </c>
      <c r="J13081" s="66">
        <v>24</v>
      </c>
      <c r="K13081" s="67">
        <v>373200</v>
      </c>
      <c r="L13081" s="68" t="s">
        <v>15</v>
      </c>
      <c r="M13081" s="68" t="s">
        <v>254</v>
      </c>
    </row>
    <row r="13082" spans="1:13" s="3" customFormat="1" ht="12.75" x14ac:dyDescent="0.2">
      <c r="A13082" s="62" t="s">
        <v>33</v>
      </c>
      <c r="B13082" s="62" t="s">
        <v>434</v>
      </c>
      <c r="C13082" s="63">
        <v>10</v>
      </c>
      <c r="D13082" s="62" t="s">
        <v>13387</v>
      </c>
      <c r="E13082" s="62" t="s">
        <v>11295</v>
      </c>
      <c r="F13082" s="69">
        <v>10191509</v>
      </c>
      <c r="G13082" s="62" t="s">
        <v>13372</v>
      </c>
      <c r="H13082" s="62">
        <v>1</v>
      </c>
      <c r="I13082" s="62">
        <v>6</v>
      </c>
      <c r="J13082" s="70">
        <v>3</v>
      </c>
      <c r="K13082" s="71">
        <v>474000</v>
      </c>
      <c r="L13082" s="72" t="s">
        <v>15</v>
      </c>
      <c r="M13082" s="72" t="s">
        <v>254</v>
      </c>
    </row>
    <row r="13083" spans="1:13" s="3" customFormat="1" ht="12.75" x14ac:dyDescent="0.2">
      <c r="A13083" s="62" t="s">
        <v>33</v>
      </c>
      <c r="B13083" s="62" t="s">
        <v>434</v>
      </c>
      <c r="C13083" s="63">
        <v>10</v>
      </c>
      <c r="D13083" s="64" t="s">
        <v>13387</v>
      </c>
      <c r="E13083" s="64" t="s">
        <v>11296</v>
      </c>
      <c r="F13083" s="65">
        <v>10191509</v>
      </c>
      <c r="G13083" s="64" t="s">
        <v>13372</v>
      </c>
      <c r="H13083" s="64">
        <v>1</v>
      </c>
      <c r="I13083" s="64">
        <v>6</v>
      </c>
      <c r="J13083" s="66">
        <v>35</v>
      </c>
      <c r="K13083" s="67">
        <v>1575000</v>
      </c>
      <c r="L13083" s="68" t="s">
        <v>15</v>
      </c>
      <c r="M13083" s="68" t="s">
        <v>254</v>
      </c>
    </row>
    <row r="13084" spans="1:13" s="3" customFormat="1" ht="12.75" x14ac:dyDescent="0.2">
      <c r="A13084" s="62" t="s">
        <v>33</v>
      </c>
      <c r="B13084" s="62" t="s">
        <v>434</v>
      </c>
      <c r="C13084" s="63">
        <v>10</v>
      </c>
      <c r="D13084" s="62" t="s">
        <v>13387</v>
      </c>
      <c r="E13084" s="62" t="s">
        <v>11297</v>
      </c>
      <c r="F13084" s="69">
        <v>10171504</v>
      </c>
      <c r="G13084" s="62" t="s">
        <v>13372</v>
      </c>
      <c r="H13084" s="62">
        <v>1</v>
      </c>
      <c r="I13084" s="62">
        <v>6</v>
      </c>
      <c r="J13084" s="70">
        <v>9</v>
      </c>
      <c r="K13084" s="71">
        <v>351000</v>
      </c>
      <c r="L13084" s="72" t="s">
        <v>15</v>
      </c>
      <c r="M13084" s="72" t="s">
        <v>254</v>
      </c>
    </row>
    <row r="13085" spans="1:13" s="3" customFormat="1" ht="12.75" x14ac:dyDescent="0.2">
      <c r="A13085" s="62" t="s">
        <v>33</v>
      </c>
      <c r="B13085" s="62" t="s">
        <v>434</v>
      </c>
      <c r="C13085" s="63">
        <v>10</v>
      </c>
      <c r="D13085" s="64" t="s">
        <v>13387</v>
      </c>
      <c r="E13085" s="64" t="s">
        <v>11298</v>
      </c>
      <c r="F13085" s="65">
        <v>51101800</v>
      </c>
      <c r="G13085" s="64" t="s">
        <v>13372</v>
      </c>
      <c r="H13085" s="64">
        <v>1</v>
      </c>
      <c r="I13085" s="64">
        <v>6</v>
      </c>
      <c r="J13085" s="66">
        <v>1</v>
      </c>
      <c r="K13085" s="67">
        <v>123350</v>
      </c>
      <c r="L13085" s="68" t="s">
        <v>15</v>
      </c>
      <c r="M13085" s="68" t="s">
        <v>254</v>
      </c>
    </row>
    <row r="13086" spans="1:13" s="3" customFormat="1" ht="12.75" x14ac:dyDescent="0.2">
      <c r="A13086" s="62" t="s">
        <v>33</v>
      </c>
      <c r="B13086" s="62" t="s">
        <v>434</v>
      </c>
      <c r="C13086" s="63">
        <v>10</v>
      </c>
      <c r="D13086" s="62" t="s">
        <v>13387</v>
      </c>
      <c r="E13086" s="62" t="s">
        <v>11299</v>
      </c>
      <c r="F13086" s="69">
        <v>51101800</v>
      </c>
      <c r="G13086" s="62" t="s">
        <v>13372</v>
      </c>
      <c r="H13086" s="62">
        <v>1</v>
      </c>
      <c r="I13086" s="62">
        <v>6</v>
      </c>
      <c r="J13086" s="70">
        <v>2</v>
      </c>
      <c r="K13086" s="71">
        <v>116000</v>
      </c>
      <c r="L13086" s="72" t="s">
        <v>15</v>
      </c>
      <c r="M13086" s="72" t="s">
        <v>254</v>
      </c>
    </row>
    <row r="13087" spans="1:13" s="3" customFormat="1" ht="12.75" x14ac:dyDescent="0.2">
      <c r="A13087" s="62" t="s">
        <v>33</v>
      </c>
      <c r="B13087" s="62" t="s">
        <v>434</v>
      </c>
      <c r="C13087" s="63">
        <v>10</v>
      </c>
      <c r="D13087" s="64" t="s">
        <v>13387</v>
      </c>
      <c r="E13087" s="64" t="s">
        <v>11300</v>
      </c>
      <c r="F13087" s="65">
        <v>12352305</v>
      </c>
      <c r="G13087" s="64" t="s">
        <v>13372</v>
      </c>
      <c r="H13087" s="64">
        <v>1</v>
      </c>
      <c r="I13087" s="64">
        <v>6</v>
      </c>
      <c r="J13087" s="66">
        <v>15</v>
      </c>
      <c r="K13087" s="67">
        <v>8250000</v>
      </c>
      <c r="L13087" s="68" t="s">
        <v>15</v>
      </c>
      <c r="M13087" s="68" t="s">
        <v>254</v>
      </c>
    </row>
    <row r="13088" spans="1:13" s="3" customFormat="1" ht="12.75" x14ac:dyDescent="0.2">
      <c r="A13088" s="62" t="s">
        <v>33</v>
      </c>
      <c r="B13088" s="62" t="s">
        <v>434</v>
      </c>
      <c r="C13088" s="63">
        <v>10</v>
      </c>
      <c r="D13088" s="62" t="s">
        <v>13387</v>
      </c>
      <c r="E13088" s="62" t="s">
        <v>11301</v>
      </c>
      <c r="F13088" s="69">
        <v>10191509</v>
      </c>
      <c r="G13088" s="62" t="s">
        <v>13372</v>
      </c>
      <c r="H13088" s="62">
        <v>1</v>
      </c>
      <c r="I13088" s="62">
        <v>6</v>
      </c>
      <c r="J13088" s="70">
        <v>3</v>
      </c>
      <c r="K13088" s="71">
        <v>177450</v>
      </c>
      <c r="L13088" s="72" t="s">
        <v>15</v>
      </c>
      <c r="M13088" s="72" t="s">
        <v>254</v>
      </c>
    </row>
    <row r="13089" spans="1:13" s="3" customFormat="1" ht="12.75" x14ac:dyDescent="0.2">
      <c r="A13089" s="62" t="s">
        <v>33</v>
      </c>
      <c r="B13089" s="62" t="s">
        <v>871</v>
      </c>
      <c r="C13089" s="63">
        <v>10</v>
      </c>
      <c r="D13089" s="64" t="s">
        <v>13490</v>
      </c>
      <c r="E13089" s="64" t="s">
        <v>4825</v>
      </c>
      <c r="F13089" s="65">
        <v>31211500</v>
      </c>
      <c r="G13089" s="64" t="s">
        <v>13372</v>
      </c>
      <c r="H13089" s="64">
        <v>1</v>
      </c>
      <c r="I13089" s="64">
        <v>6</v>
      </c>
      <c r="J13089" s="66">
        <v>1</v>
      </c>
      <c r="K13089" s="67">
        <v>30000000</v>
      </c>
      <c r="L13089" s="68" t="s">
        <v>15</v>
      </c>
      <c r="M13089" s="68" t="s">
        <v>254</v>
      </c>
    </row>
    <row r="13090" spans="1:13" s="3" customFormat="1" ht="12.75" x14ac:dyDescent="0.2">
      <c r="A13090" s="62" t="s">
        <v>33</v>
      </c>
      <c r="B13090" s="62" t="s">
        <v>268</v>
      </c>
      <c r="C13090" s="63">
        <v>10</v>
      </c>
      <c r="D13090" s="62" t="s">
        <v>13385</v>
      </c>
      <c r="E13090" s="62" t="s">
        <v>11302</v>
      </c>
      <c r="F13090" s="69">
        <v>47131700</v>
      </c>
      <c r="G13090" s="62" t="s">
        <v>13372</v>
      </c>
      <c r="H13090" s="62">
        <v>1</v>
      </c>
      <c r="I13090" s="62">
        <v>6</v>
      </c>
      <c r="J13090" s="70">
        <v>25</v>
      </c>
      <c r="K13090" s="71">
        <v>258825</v>
      </c>
      <c r="L13090" s="72" t="s">
        <v>15</v>
      </c>
      <c r="M13090" s="72" t="s">
        <v>254</v>
      </c>
    </row>
    <row r="13091" spans="1:13" s="3" customFormat="1" ht="12.75" x14ac:dyDescent="0.2">
      <c r="A13091" s="62" t="s">
        <v>33</v>
      </c>
      <c r="B13091" s="62" t="s">
        <v>268</v>
      </c>
      <c r="C13091" s="63">
        <v>10</v>
      </c>
      <c r="D13091" s="64" t="s">
        <v>13385</v>
      </c>
      <c r="E13091" s="64" t="s">
        <v>11303</v>
      </c>
      <c r="F13091" s="65">
        <v>47131700</v>
      </c>
      <c r="G13091" s="64" t="s">
        <v>13372</v>
      </c>
      <c r="H13091" s="64">
        <v>1</v>
      </c>
      <c r="I13091" s="64">
        <v>6</v>
      </c>
      <c r="J13091" s="66">
        <v>10</v>
      </c>
      <c r="K13091" s="67">
        <v>99960</v>
      </c>
      <c r="L13091" s="68" t="s">
        <v>15</v>
      </c>
      <c r="M13091" s="68" t="s">
        <v>254</v>
      </c>
    </row>
    <row r="13092" spans="1:13" s="3" customFormat="1" ht="12.75" x14ac:dyDescent="0.2">
      <c r="A13092" s="62" t="s">
        <v>33</v>
      </c>
      <c r="B13092" s="62" t="s">
        <v>268</v>
      </c>
      <c r="C13092" s="63">
        <v>10</v>
      </c>
      <c r="D13092" s="62" t="s">
        <v>13385</v>
      </c>
      <c r="E13092" s="62" t="s">
        <v>2129</v>
      </c>
      <c r="F13092" s="69">
        <v>47131700</v>
      </c>
      <c r="G13092" s="62" t="s">
        <v>13372</v>
      </c>
      <c r="H13092" s="62">
        <v>1</v>
      </c>
      <c r="I13092" s="62">
        <v>6</v>
      </c>
      <c r="J13092" s="70">
        <v>10</v>
      </c>
      <c r="K13092" s="71">
        <v>361760</v>
      </c>
      <c r="L13092" s="72" t="s">
        <v>15</v>
      </c>
      <c r="M13092" s="72" t="s">
        <v>254</v>
      </c>
    </row>
    <row r="13093" spans="1:13" s="3" customFormat="1" ht="12.75" x14ac:dyDescent="0.2">
      <c r="A13093" s="62" t="s">
        <v>33</v>
      </c>
      <c r="B13093" s="62" t="s">
        <v>268</v>
      </c>
      <c r="C13093" s="63">
        <v>10</v>
      </c>
      <c r="D13093" s="64" t="s">
        <v>13385</v>
      </c>
      <c r="E13093" s="64" t="s">
        <v>11304</v>
      </c>
      <c r="F13093" s="65">
        <v>47131700</v>
      </c>
      <c r="G13093" s="64" t="s">
        <v>13372</v>
      </c>
      <c r="H13093" s="64">
        <v>1</v>
      </c>
      <c r="I13093" s="64">
        <v>6</v>
      </c>
      <c r="J13093" s="66">
        <v>10</v>
      </c>
      <c r="K13093" s="67">
        <v>99960</v>
      </c>
      <c r="L13093" s="68" t="s">
        <v>15</v>
      </c>
      <c r="M13093" s="68" t="s">
        <v>254</v>
      </c>
    </row>
    <row r="13094" spans="1:13" s="3" customFormat="1" ht="12.75" x14ac:dyDescent="0.2">
      <c r="A13094" s="62" t="s">
        <v>33</v>
      </c>
      <c r="B13094" s="62" t="s">
        <v>268</v>
      </c>
      <c r="C13094" s="63">
        <v>10</v>
      </c>
      <c r="D13094" s="62" t="s">
        <v>13385</v>
      </c>
      <c r="E13094" s="62" t="s">
        <v>11305</v>
      </c>
      <c r="F13094" s="69">
        <v>47131700</v>
      </c>
      <c r="G13094" s="62" t="s">
        <v>13372</v>
      </c>
      <c r="H13094" s="62">
        <v>1</v>
      </c>
      <c r="I13094" s="62">
        <v>6</v>
      </c>
      <c r="J13094" s="70">
        <v>80</v>
      </c>
      <c r="K13094" s="71">
        <v>504560</v>
      </c>
      <c r="L13094" s="72" t="s">
        <v>15</v>
      </c>
      <c r="M13094" s="72" t="s">
        <v>254</v>
      </c>
    </row>
    <row r="13095" spans="1:13" s="3" customFormat="1" ht="12.75" x14ac:dyDescent="0.2">
      <c r="A13095" s="62" t="s">
        <v>33</v>
      </c>
      <c r="B13095" s="62" t="s">
        <v>268</v>
      </c>
      <c r="C13095" s="63">
        <v>10</v>
      </c>
      <c r="D13095" s="64" t="s">
        <v>13385</v>
      </c>
      <c r="E13095" s="64" t="s">
        <v>11306</v>
      </c>
      <c r="F13095" s="65">
        <v>47131700</v>
      </c>
      <c r="G13095" s="64" t="s">
        <v>13372</v>
      </c>
      <c r="H13095" s="64">
        <v>1</v>
      </c>
      <c r="I13095" s="64">
        <v>6</v>
      </c>
      <c r="J13095" s="66">
        <v>20</v>
      </c>
      <c r="K13095" s="67">
        <v>71400</v>
      </c>
      <c r="L13095" s="68" t="s">
        <v>15</v>
      </c>
      <c r="M13095" s="68" t="s">
        <v>254</v>
      </c>
    </row>
    <row r="13096" spans="1:13" s="3" customFormat="1" ht="12.75" x14ac:dyDescent="0.2">
      <c r="A13096" s="62" t="s">
        <v>33</v>
      </c>
      <c r="B13096" s="62" t="s">
        <v>268</v>
      </c>
      <c r="C13096" s="63">
        <v>10</v>
      </c>
      <c r="D13096" s="62" t="s">
        <v>13385</v>
      </c>
      <c r="E13096" s="62" t="s">
        <v>11307</v>
      </c>
      <c r="F13096" s="69">
        <v>47131700</v>
      </c>
      <c r="G13096" s="62" t="s">
        <v>13372</v>
      </c>
      <c r="H13096" s="62">
        <v>1</v>
      </c>
      <c r="I13096" s="62">
        <v>6</v>
      </c>
      <c r="J13096" s="70">
        <v>5</v>
      </c>
      <c r="K13096" s="71">
        <v>50000</v>
      </c>
      <c r="L13096" s="72" t="s">
        <v>15</v>
      </c>
      <c r="M13096" s="72" t="s">
        <v>254</v>
      </c>
    </row>
    <row r="13097" spans="1:13" s="3" customFormat="1" ht="12.75" x14ac:dyDescent="0.2">
      <c r="A13097" s="62" t="s">
        <v>33</v>
      </c>
      <c r="B13097" s="62" t="s">
        <v>268</v>
      </c>
      <c r="C13097" s="63">
        <v>10</v>
      </c>
      <c r="D13097" s="64" t="s">
        <v>13385</v>
      </c>
      <c r="E13097" s="64" t="s">
        <v>11308</v>
      </c>
      <c r="F13097" s="65">
        <v>47131700</v>
      </c>
      <c r="G13097" s="64" t="s">
        <v>13372</v>
      </c>
      <c r="H13097" s="64">
        <v>1</v>
      </c>
      <c r="I13097" s="64">
        <v>6</v>
      </c>
      <c r="J13097" s="66">
        <v>5</v>
      </c>
      <c r="K13097" s="67">
        <v>17850</v>
      </c>
      <c r="L13097" s="68" t="s">
        <v>15</v>
      </c>
      <c r="M13097" s="68" t="s">
        <v>254</v>
      </c>
    </row>
    <row r="13098" spans="1:13" s="3" customFormat="1" ht="12.75" x14ac:dyDescent="0.2">
      <c r="A13098" s="62" t="s">
        <v>33</v>
      </c>
      <c r="B13098" s="62" t="s">
        <v>268</v>
      </c>
      <c r="C13098" s="63">
        <v>10</v>
      </c>
      <c r="D13098" s="62" t="s">
        <v>13385</v>
      </c>
      <c r="E13098" s="62" t="s">
        <v>11309</v>
      </c>
      <c r="F13098" s="69">
        <v>12181501</v>
      </c>
      <c r="G13098" s="62" t="s">
        <v>13372</v>
      </c>
      <c r="H13098" s="62">
        <v>1</v>
      </c>
      <c r="I13098" s="62">
        <v>6</v>
      </c>
      <c r="J13098" s="70">
        <v>10</v>
      </c>
      <c r="K13098" s="71">
        <v>191590</v>
      </c>
      <c r="L13098" s="72" t="s">
        <v>15</v>
      </c>
      <c r="M13098" s="72" t="s">
        <v>254</v>
      </c>
    </row>
    <row r="13099" spans="1:13" s="3" customFormat="1" ht="12.75" x14ac:dyDescent="0.2">
      <c r="A13099" s="62" t="s">
        <v>33</v>
      </c>
      <c r="B13099" s="62" t="s">
        <v>268</v>
      </c>
      <c r="C13099" s="63">
        <v>10</v>
      </c>
      <c r="D13099" s="64" t="s">
        <v>13385</v>
      </c>
      <c r="E13099" s="64" t="s">
        <v>11310</v>
      </c>
      <c r="F13099" s="65">
        <v>47131800</v>
      </c>
      <c r="G13099" s="64" t="s">
        <v>13372</v>
      </c>
      <c r="H13099" s="64">
        <v>1</v>
      </c>
      <c r="I13099" s="64">
        <v>6</v>
      </c>
      <c r="J13099" s="66">
        <v>10</v>
      </c>
      <c r="K13099" s="67">
        <v>113050</v>
      </c>
      <c r="L13099" s="68" t="s">
        <v>15</v>
      </c>
      <c r="M13099" s="68" t="s">
        <v>254</v>
      </c>
    </row>
    <row r="13100" spans="1:13" s="3" customFormat="1" ht="12.75" x14ac:dyDescent="0.2">
      <c r="A13100" s="62" t="s">
        <v>33</v>
      </c>
      <c r="B13100" s="62" t="s">
        <v>268</v>
      </c>
      <c r="C13100" s="63">
        <v>10</v>
      </c>
      <c r="D13100" s="62" t="s">
        <v>13385</v>
      </c>
      <c r="E13100" s="62" t="s">
        <v>11311</v>
      </c>
      <c r="F13100" s="69">
        <v>12352104</v>
      </c>
      <c r="G13100" s="62" t="s">
        <v>13372</v>
      </c>
      <c r="H13100" s="62">
        <v>1</v>
      </c>
      <c r="I13100" s="62">
        <v>6</v>
      </c>
      <c r="J13100" s="70">
        <v>10</v>
      </c>
      <c r="K13100" s="71">
        <v>561680</v>
      </c>
      <c r="L13100" s="72" t="s">
        <v>15</v>
      </c>
      <c r="M13100" s="72" t="s">
        <v>254</v>
      </c>
    </row>
    <row r="13101" spans="1:13" s="3" customFormat="1" ht="12.75" x14ac:dyDescent="0.2">
      <c r="A13101" s="62" t="s">
        <v>33</v>
      </c>
      <c r="B13101" s="62" t="s">
        <v>268</v>
      </c>
      <c r="C13101" s="63">
        <v>10</v>
      </c>
      <c r="D13101" s="64" t="s">
        <v>13385</v>
      </c>
      <c r="E13101" s="64" t="s">
        <v>11312</v>
      </c>
      <c r="F13101" s="65">
        <v>12352104</v>
      </c>
      <c r="G13101" s="64" t="s">
        <v>13372</v>
      </c>
      <c r="H13101" s="64">
        <v>1</v>
      </c>
      <c r="I13101" s="64">
        <v>6</v>
      </c>
      <c r="J13101" s="66">
        <v>5</v>
      </c>
      <c r="K13101" s="67">
        <v>60095</v>
      </c>
      <c r="L13101" s="68" t="s">
        <v>15</v>
      </c>
      <c r="M13101" s="68" t="s">
        <v>254</v>
      </c>
    </row>
    <row r="13102" spans="1:13" s="3" customFormat="1" ht="12.75" x14ac:dyDescent="0.2">
      <c r="A13102" s="62" t="s">
        <v>33</v>
      </c>
      <c r="B13102" s="62" t="s">
        <v>268</v>
      </c>
      <c r="C13102" s="63">
        <v>10</v>
      </c>
      <c r="D13102" s="62" t="s">
        <v>13385</v>
      </c>
      <c r="E13102" s="62" t="s">
        <v>11313</v>
      </c>
      <c r="F13102" s="69">
        <v>47131700</v>
      </c>
      <c r="G13102" s="62" t="s">
        <v>13372</v>
      </c>
      <c r="H13102" s="62">
        <v>1</v>
      </c>
      <c r="I13102" s="62">
        <v>6</v>
      </c>
      <c r="J13102" s="70">
        <v>8</v>
      </c>
      <c r="K13102" s="71">
        <v>120000</v>
      </c>
      <c r="L13102" s="72" t="s">
        <v>15</v>
      </c>
      <c r="M13102" s="72" t="s">
        <v>254</v>
      </c>
    </row>
    <row r="13103" spans="1:13" s="3" customFormat="1" ht="12.75" x14ac:dyDescent="0.2">
      <c r="A13103" s="62" t="s">
        <v>33</v>
      </c>
      <c r="B13103" s="62" t="s">
        <v>268</v>
      </c>
      <c r="C13103" s="63">
        <v>10</v>
      </c>
      <c r="D13103" s="64" t="s">
        <v>13385</v>
      </c>
      <c r="E13103" s="64" t="s">
        <v>11314</v>
      </c>
      <c r="F13103" s="65">
        <v>12352310</v>
      </c>
      <c r="G13103" s="64" t="s">
        <v>13372</v>
      </c>
      <c r="H13103" s="64">
        <v>1</v>
      </c>
      <c r="I13103" s="64">
        <v>6</v>
      </c>
      <c r="J13103" s="66">
        <v>8</v>
      </c>
      <c r="K13103" s="67">
        <v>136000</v>
      </c>
      <c r="L13103" s="68" t="s">
        <v>15</v>
      </c>
      <c r="M13103" s="68" t="s">
        <v>254</v>
      </c>
    </row>
    <row r="13104" spans="1:13" s="3" customFormat="1" ht="12.75" x14ac:dyDescent="0.2">
      <c r="A13104" s="62" t="s">
        <v>33</v>
      </c>
      <c r="B13104" s="62" t="s">
        <v>268</v>
      </c>
      <c r="C13104" s="63">
        <v>10</v>
      </c>
      <c r="D13104" s="62" t="s">
        <v>13385</v>
      </c>
      <c r="E13104" s="62" t="s">
        <v>11315</v>
      </c>
      <c r="F13104" s="69">
        <v>47131700</v>
      </c>
      <c r="G13104" s="62" t="s">
        <v>13372</v>
      </c>
      <c r="H13104" s="62">
        <v>1</v>
      </c>
      <c r="I13104" s="62">
        <v>6</v>
      </c>
      <c r="J13104" s="70">
        <v>8</v>
      </c>
      <c r="K13104" s="71">
        <v>120000</v>
      </c>
      <c r="L13104" s="72" t="s">
        <v>15</v>
      </c>
      <c r="M13104" s="72" t="s">
        <v>254</v>
      </c>
    </row>
    <row r="13105" spans="1:13" s="3" customFormat="1" ht="12.75" x14ac:dyDescent="0.2">
      <c r="A13105" s="62" t="s">
        <v>33</v>
      </c>
      <c r="B13105" s="62" t="s">
        <v>268</v>
      </c>
      <c r="C13105" s="63">
        <v>10</v>
      </c>
      <c r="D13105" s="64" t="s">
        <v>13385</v>
      </c>
      <c r="E13105" s="64" t="s">
        <v>306</v>
      </c>
      <c r="F13105" s="65">
        <v>47131700</v>
      </c>
      <c r="G13105" s="64" t="s">
        <v>13372</v>
      </c>
      <c r="H13105" s="64">
        <v>1</v>
      </c>
      <c r="I13105" s="64">
        <v>6</v>
      </c>
      <c r="J13105" s="66">
        <v>8</v>
      </c>
      <c r="K13105" s="67">
        <v>200000</v>
      </c>
      <c r="L13105" s="68" t="s">
        <v>15</v>
      </c>
      <c r="M13105" s="68" t="s">
        <v>254</v>
      </c>
    </row>
    <row r="13106" spans="1:13" s="3" customFormat="1" ht="12.75" x14ac:dyDescent="0.2">
      <c r="A13106" s="62" t="s">
        <v>33</v>
      </c>
      <c r="B13106" s="62" t="s">
        <v>221</v>
      </c>
      <c r="C13106" s="63">
        <v>10</v>
      </c>
      <c r="D13106" s="62" t="s">
        <v>13382</v>
      </c>
      <c r="E13106" s="62" t="s">
        <v>11316</v>
      </c>
      <c r="F13106" s="69">
        <v>31201600</v>
      </c>
      <c r="G13106" s="62" t="s">
        <v>13372</v>
      </c>
      <c r="H13106" s="62">
        <v>1</v>
      </c>
      <c r="I13106" s="62">
        <v>6</v>
      </c>
      <c r="J13106" s="70">
        <v>1</v>
      </c>
      <c r="K13106" s="71">
        <v>2000000</v>
      </c>
      <c r="L13106" s="72" t="s">
        <v>15</v>
      </c>
      <c r="M13106" s="72" t="s">
        <v>254</v>
      </c>
    </row>
    <row r="13107" spans="1:13" s="3" customFormat="1" ht="12.75" x14ac:dyDescent="0.2">
      <c r="A13107" s="62" t="s">
        <v>33</v>
      </c>
      <c r="B13107" s="62" t="s">
        <v>222</v>
      </c>
      <c r="C13107" s="63">
        <v>10</v>
      </c>
      <c r="D13107" s="64" t="s">
        <v>13381</v>
      </c>
      <c r="E13107" s="64" t="s">
        <v>11317</v>
      </c>
      <c r="F13107" s="65">
        <v>60131500</v>
      </c>
      <c r="G13107" s="64" t="s">
        <v>13372</v>
      </c>
      <c r="H13107" s="64">
        <v>1</v>
      </c>
      <c r="I13107" s="64">
        <v>6</v>
      </c>
      <c r="J13107" s="66">
        <v>10</v>
      </c>
      <c r="K13107" s="67">
        <v>47710</v>
      </c>
      <c r="L13107" s="68" t="s">
        <v>15</v>
      </c>
      <c r="M13107" s="68" t="s">
        <v>254</v>
      </c>
    </row>
    <row r="13108" spans="1:13" s="3" customFormat="1" ht="12.75" x14ac:dyDescent="0.2">
      <c r="A13108" s="62" t="s">
        <v>33</v>
      </c>
      <c r="B13108" s="62" t="s">
        <v>222</v>
      </c>
      <c r="C13108" s="63">
        <v>10</v>
      </c>
      <c r="D13108" s="62" t="s">
        <v>13381</v>
      </c>
      <c r="E13108" s="62" t="s">
        <v>11318</v>
      </c>
      <c r="F13108" s="69">
        <v>47131608</v>
      </c>
      <c r="G13108" s="62" t="s">
        <v>13372</v>
      </c>
      <c r="H13108" s="62">
        <v>1</v>
      </c>
      <c r="I13108" s="62">
        <v>6</v>
      </c>
      <c r="J13108" s="70">
        <v>2</v>
      </c>
      <c r="K13108" s="71">
        <v>18000</v>
      </c>
      <c r="L13108" s="72" t="s">
        <v>15</v>
      </c>
      <c r="M13108" s="72" t="s">
        <v>254</v>
      </c>
    </row>
    <row r="13109" spans="1:13" s="3" customFormat="1" ht="12.75" x14ac:dyDescent="0.2">
      <c r="A13109" s="62" t="s">
        <v>33</v>
      </c>
      <c r="B13109" s="62" t="s">
        <v>874</v>
      </c>
      <c r="C13109" s="63">
        <v>10</v>
      </c>
      <c r="D13109" s="64" t="s">
        <v>13493</v>
      </c>
      <c r="E13109" s="64" t="s">
        <v>11319</v>
      </c>
      <c r="F13109" s="65">
        <v>40183100</v>
      </c>
      <c r="G13109" s="64" t="s">
        <v>13372</v>
      </c>
      <c r="H13109" s="64">
        <v>1</v>
      </c>
      <c r="I13109" s="64">
        <v>6</v>
      </c>
      <c r="J13109" s="66">
        <v>1</v>
      </c>
      <c r="K13109" s="67">
        <v>11000000</v>
      </c>
      <c r="L13109" s="68" t="s">
        <v>15</v>
      </c>
      <c r="M13109" s="68" t="s">
        <v>254</v>
      </c>
    </row>
    <row r="13110" spans="1:13" s="3" customFormat="1" ht="12.75" x14ac:dyDescent="0.2">
      <c r="A13110" s="62" t="s">
        <v>33</v>
      </c>
      <c r="B13110" s="62" t="s">
        <v>338</v>
      </c>
      <c r="C13110" s="63">
        <v>10</v>
      </c>
      <c r="D13110" s="62" t="s">
        <v>13384</v>
      </c>
      <c r="E13110" s="62" t="s">
        <v>11320</v>
      </c>
      <c r="F13110" s="69">
        <v>24111503</v>
      </c>
      <c r="G13110" s="62" t="s">
        <v>13372</v>
      </c>
      <c r="H13110" s="62">
        <v>1</v>
      </c>
      <c r="I13110" s="62">
        <v>6</v>
      </c>
      <c r="J13110" s="70">
        <v>50</v>
      </c>
      <c r="K13110" s="71">
        <v>238000</v>
      </c>
      <c r="L13110" s="72" t="s">
        <v>15</v>
      </c>
      <c r="M13110" s="72" t="s">
        <v>254</v>
      </c>
    </row>
    <row r="13111" spans="1:13" s="3" customFormat="1" ht="12.75" x14ac:dyDescent="0.2">
      <c r="A13111" s="62" t="s">
        <v>33</v>
      </c>
      <c r="B13111" s="62" t="s">
        <v>338</v>
      </c>
      <c r="C13111" s="63">
        <v>10</v>
      </c>
      <c r="D13111" s="64" t="s">
        <v>13384</v>
      </c>
      <c r="E13111" s="64" t="s">
        <v>11321</v>
      </c>
      <c r="F13111" s="65">
        <v>24111503</v>
      </c>
      <c r="G13111" s="64" t="s">
        <v>13372</v>
      </c>
      <c r="H13111" s="64">
        <v>1</v>
      </c>
      <c r="I13111" s="64">
        <v>6</v>
      </c>
      <c r="J13111" s="66">
        <v>40</v>
      </c>
      <c r="K13111" s="67">
        <v>228480</v>
      </c>
      <c r="L13111" s="68" t="s">
        <v>15</v>
      </c>
      <c r="M13111" s="68" t="s">
        <v>254</v>
      </c>
    </row>
    <row r="13112" spans="1:13" s="3" customFormat="1" ht="12.75" x14ac:dyDescent="0.2">
      <c r="A13112" s="62" t="s">
        <v>33</v>
      </c>
      <c r="B13112" s="62" t="s">
        <v>338</v>
      </c>
      <c r="C13112" s="63">
        <v>10</v>
      </c>
      <c r="D13112" s="62" t="s">
        <v>13384</v>
      </c>
      <c r="E13112" s="62" t="s">
        <v>11322</v>
      </c>
      <c r="F13112" s="69">
        <v>24111503</v>
      </c>
      <c r="G13112" s="62" t="s">
        <v>13372</v>
      </c>
      <c r="H13112" s="62">
        <v>1</v>
      </c>
      <c r="I13112" s="62">
        <v>6</v>
      </c>
      <c r="J13112" s="70">
        <v>32</v>
      </c>
      <c r="K13112" s="71">
        <v>224672</v>
      </c>
      <c r="L13112" s="72" t="s">
        <v>15</v>
      </c>
      <c r="M13112" s="72" t="s">
        <v>254</v>
      </c>
    </row>
    <row r="13113" spans="1:13" s="3" customFormat="1" ht="12.75" x14ac:dyDescent="0.2">
      <c r="A13113" s="62" t="s">
        <v>33</v>
      </c>
      <c r="B13113" s="62" t="s">
        <v>338</v>
      </c>
      <c r="C13113" s="63">
        <v>10</v>
      </c>
      <c r="D13113" s="64" t="s">
        <v>13384</v>
      </c>
      <c r="E13113" s="64" t="s">
        <v>11323</v>
      </c>
      <c r="F13113" s="65">
        <v>24111503</v>
      </c>
      <c r="G13113" s="64" t="s">
        <v>13372</v>
      </c>
      <c r="H13113" s="64">
        <v>1</v>
      </c>
      <c r="I13113" s="64">
        <v>6</v>
      </c>
      <c r="J13113" s="66">
        <v>35</v>
      </c>
      <c r="K13113" s="67">
        <v>245735</v>
      </c>
      <c r="L13113" s="68" t="s">
        <v>15</v>
      </c>
      <c r="M13113" s="68" t="s">
        <v>254</v>
      </c>
    </row>
    <row r="13114" spans="1:13" s="3" customFormat="1" ht="12.75" x14ac:dyDescent="0.2">
      <c r="A13114" s="62" t="s">
        <v>33</v>
      </c>
      <c r="B13114" s="62" t="s">
        <v>216</v>
      </c>
      <c r="C13114" s="63">
        <v>10</v>
      </c>
      <c r="D13114" s="62" t="s">
        <v>13377</v>
      </c>
      <c r="E13114" s="62" t="s">
        <v>11324</v>
      </c>
      <c r="F13114" s="69">
        <v>60131502</v>
      </c>
      <c r="G13114" s="62" t="s">
        <v>13372</v>
      </c>
      <c r="H13114" s="62">
        <v>1</v>
      </c>
      <c r="I13114" s="62">
        <v>6</v>
      </c>
      <c r="J13114" s="70">
        <v>3</v>
      </c>
      <c r="K13114" s="71">
        <v>254400</v>
      </c>
      <c r="L13114" s="72" t="s">
        <v>15</v>
      </c>
      <c r="M13114" s="72" t="s">
        <v>254</v>
      </c>
    </row>
    <row r="13115" spans="1:13" s="3" customFormat="1" ht="12.75" x14ac:dyDescent="0.2">
      <c r="A13115" s="62" t="s">
        <v>33</v>
      </c>
      <c r="B13115" s="62" t="s">
        <v>216</v>
      </c>
      <c r="C13115" s="63">
        <v>10</v>
      </c>
      <c r="D13115" s="64" t="s">
        <v>13377</v>
      </c>
      <c r="E13115" s="64" t="s">
        <v>11325</v>
      </c>
      <c r="F13115" s="65">
        <v>60131500</v>
      </c>
      <c r="G13115" s="64" t="s">
        <v>13372</v>
      </c>
      <c r="H13115" s="64">
        <v>1</v>
      </c>
      <c r="I13115" s="64">
        <v>6</v>
      </c>
      <c r="J13115" s="66">
        <v>10</v>
      </c>
      <c r="K13115" s="67">
        <v>106000</v>
      </c>
      <c r="L13115" s="68" t="s">
        <v>15</v>
      </c>
      <c r="M13115" s="68" t="s">
        <v>254</v>
      </c>
    </row>
    <row r="13116" spans="1:13" s="3" customFormat="1" ht="12.75" x14ac:dyDescent="0.2">
      <c r="A13116" s="62" t="s">
        <v>33</v>
      </c>
      <c r="B13116" s="62" t="s">
        <v>216</v>
      </c>
      <c r="C13116" s="63">
        <v>10</v>
      </c>
      <c r="D13116" s="62" t="s">
        <v>13377</v>
      </c>
      <c r="E13116" s="62" t="s">
        <v>1356</v>
      </c>
      <c r="F13116" s="69">
        <v>47131600</v>
      </c>
      <c r="G13116" s="62" t="s">
        <v>13372</v>
      </c>
      <c r="H13116" s="62">
        <v>1</v>
      </c>
      <c r="I13116" s="62">
        <v>6</v>
      </c>
      <c r="J13116" s="70">
        <v>20</v>
      </c>
      <c r="K13116" s="71">
        <v>14280</v>
      </c>
      <c r="L13116" s="72" t="s">
        <v>15</v>
      </c>
      <c r="M13116" s="72" t="s">
        <v>254</v>
      </c>
    </row>
    <row r="13117" spans="1:13" s="3" customFormat="1" ht="12.75" x14ac:dyDescent="0.2">
      <c r="A13117" s="62" t="s">
        <v>33</v>
      </c>
      <c r="B13117" s="62" t="s">
        <v>216</v>
      </c>
      <c r="C13117" s="63">
        <v>10</v>
      </c>
      <c r="D13117" s="64" t="s">
        <v>13377</v>
      </c>
      <c r="E13117" s="64" t="s">
        <v>11326</v>
      </c>
      <c r="F13117" s="65">
        <v>47131600</v>
      </c>
      <c r="G13117" s="64" t="s">
        <v>13372</v>
      </c>
      <c r="H13117" s="64">
        <v>1</v>
      </c>
      <c r="I13117" s="64">
        <v>6</v>
      </c>
      <c r="J13117" s="66">
        <v>15</v>
      </c>
      <c r="K13117" s="67">
        <v>142800</v>
      </c>
      <c r="L13117" s="68" t="s">
        <v>15</v>
      </c>
      <c r="M13117" s="68" t="s">
        <v>254</v>
      </c>
    </row>
    <row r="13118" spans="1:13" s="3" customFormat="1" ht="12.75" x14ac:dyDescent="0.2">
      <c r="A13118" s="62" t="s">
        <v>33</v>
      </c>
      <c r="B13118" s="62" t="s">
        <v>216</v>
      </c>
      <c r="C13118" s="63">
        <v>10</v>
      </c>
      <c r="D13118" s="62" t="s">
        <v>13377</v>
      </c>
      <c r="E13118" s="62" t="s">
        <v>2203</v>
      </c>
      <c r="F13118" s="69">
        <v>47121804</v>
      </c>
      <c r="G13118" s="62" t="s">
        <v>13372</v>
      </c>
      <c r="H13118" s="62">
        <v>1</v>
      </c>
      <c r="I13118" s="62">
        <v>6</v>
      </c>
      <c r="J13118" s="70">
        <v>8</v>
      </c>
      <c r="K13118" s="71">
        <v>15232</v>
      </c>
      <c r="L13118" s="72" t="s">
        <v>15</v>
      </c>
      <c r="M13118" s="72" t="s">
        <v>254</v>
      </c>
    </row>
    <row r="13119" spans="1:13" s="3" customFormat="1" ht="12.75" x14ac:dyDescent="0.2">
      <c r="A13119" s="62" t="s">
        <v>33</v>
      </c>
      <c r="B13119" s="62" t="s">
        <v>216</v>
      </c>
      <c r="C13119" s="63">
        <v>10</v>
      </c>
      <c r="D13119" s="64" t="s">
        <v>13377</v>
      </c>
      <c r="E13119" s="64" t="s">
        <v>11327</v>
      </c>
      <c r="F13119" s="65">
        <v>47131605</v>
      </c>
      <c r="G13119" s="64" t="s">
        <v>13372</v>
      </c>
      <c r="H13119" s="64">
        <v>1</v>
      </c>
      <c r="I13119" s="64">
        <v>6</v>
      </c>
      <c r="J13119" s="66">
        <v>5</v>
      </c>
      <c r="K13119" s="67">
        <v>63665</v>
      </c>
      <c r="L13119" s="68" t="s">
        <v>15</v>
      </c>
      <c r="M13119" s="68" t="s">
        <v>254</v>
      </c>
    </row>
    <row r="13120" spans="1:13" s="3" customFormat="1" ht="12.75" x14ac:dyDescent="0.2">
      <c r="A13120" s="62" t="s">
        <v>33</v>
      </c>
      <c r="B13120" s="62" t="s">
        <v>216</v>
      </c>
      <c r="C13120" s="63">
        <v>10</v>
      </c>
      <c r="D13120" s="62" t="s">
        <v>13377</v>
      </c>
      <c r="E13120" s="62" t="s">
        <v>2214</v>
      </c>
      <c r="F13120" s="69">
        <v>47121804</v>
      </c>
      <c r="G13120" s="62" t="s">
        <v>13372</v>
      </c>
      <c r="H13120" s="62">
        <v>1</v>
      </c>
      <c r="I13120" s="62">
        <v>6</v>
      </c>
      <c r="J13120" s="70">
        <v>3</v>
      </c>
      <c r="K13120" s="71">
        <v>39627</v>
      </c>
      <c r="L13120" s="72" t="s">
        <v>15</v>
      </c>
      <c r="M13120" s="72" t="s">
        <v>254</v>
      </c>
    </row>
    <row r="13121" spans="1:13" s="3" customFormat="1" ht="12.75" x14ac:dyDescent="0.2">
      <c r="A13121" s="62" t="s">
        <v>33</v>
      </c>
      <c r="B13121" s="62" t="s">
        <v>216</v>
      </c>
      <c r="C13121" s="63">
        <v>10</v>
      </c>
      <c r="D13121" s="64" t="s">
        <v>13377</v>
      </c>
      <c r="E13121" s="64" t="s">
        <v>11328</v>
      </c>
      <c r="F13121" s="65">
        <v>47131608</v>
      </c>
      <c r="G13121" s="64" t="s">
        <v>13372</v>
      </c>
      <c r="H13121" s="64">
        <v>1</v>
      </c>
      <c r="I13121" s="64">
        <v>6</v>
      </c>
      <c r="J13121" s="66">
        <v>5</v>
      </c>
      <c r="K13121" s="67">
        <v>8650</v>
      </c>
      <c r="L13121" s="68" t="s">
        <v>15</v>
      </c>
      <c r="M13121" s="68" t="s">
        <v>254</v>
      </c>
    </row>
    <row r="13122" spans="1:13" s="3" customFormat="1" ht="12.75" x14ac:dyDescent="0.2">
      <c r="A13122" s="62" t="s">
        <v>33</v>
      </c>
      <c r="B13122" s="62" t="s">
        <v>216</v>
      </c>
      <c r="C13122" s="63">
        <v>10</v>
      </c>
      <c r="D13122" s="62" t="s">
        <v>13377</v>
      </c>
      <c r="E13122" s="62" t="s">
        <v>11329</v>
      </c>
      <c r="F13122" s="69">
        <v>52151606</v>
      </c>
      <c r="G13122" s="62" t="s">
        <v>13372</v>
      </c>
      <c r="H13122" s="62">
        <v>1</v>
      </c>
      <c r="I13122" s="62">
        <v>6</v>
      </c>
      <c r="J13122" s="70">
        <v>5</v>
      </c>
      <c r="K13122" s="71">
        <v>50000</v>
      </c>
      <c r="L13122" s="72" t="s">
        <v>15</v>
      </c>
      <c r="M13122" s="72" t="s">
        <v>254</v>
      </c>
    </row>
    <row r="13123" spans="1:13" s="3" customFormat="1" ht="12.75" x14ac:dyDescent="0.2">
      <c r="A13123" s="62" t="s">
        <v>33</v>
      </c>
      <c r="B13123" s="62" t="s">
        <v>439</v>
      </c>
      <c r="C13123" s="63">
        <v>10</v>
      </c>
      <c r="D13123" s="64" t="s">
        <v>13396</v>
      </c>
      <c r="E13123" s="64" t="s">
        <v>11330</v>
      </c>
      <c r="F13123" s="65">
        <v>48101904</v>
      </c>
      <c r="G13123" s="64" t="s">
        <v>13372</v>
      </c>
      <c r="H13123" s="64">
        <v>1</v>
      </c>
      <c r="I13123" s="64">
        <v>6</v>
      </c>
      <c r="J13123" s="66">
        <v>81</v>
      </c>
      <c r="K13123" s="67">
        <v>405000</v>
      </c>
      <c r="L13123" s="68" t="s">
        <v>15</v>
      </c>
      <c r="M13123" s="68" t="s">
        <v>254</v>
      </c>
    </row>
    <row r="13124" spans="1:13" s="3" customFormat="1" ht="12.75" x14ac:dyDescent="0.2">
      <c r="A13124" s="62" t="s">
        <v>33</v>
      </c>
      <c r="B13124" s="62" t="s">
        <v>439</v>
      </c>
      <c r="C13124" s="63">
        <v>10</v>
      </c>
      <c r="D13124" s="62" t="s">
        <v>13396</v>
      </c>
      <c r="E13124" s="62" t="s">
        <v>11331</v>
      </c>
      <c r="F13124" s="69">
        <v>48101904</v>
      </c>
      <c r="G13124" s="62" t="s">
        <v>13372</v>
      </c>
      <c r="H13124" s="62">
        <v>1</v>
      </c>
      <c r="I13124" s="62">
        <v>6</v>
      </c>
      <c r="J13124" s="70">
        <v>25</v>
      </c>
      <c r="K13124" s="71">
        <v>125000</v>
      </c>
      <c r="L13124" s="72" t="s">
        <v>15</v>
      </c>
      <c r="M13124" s="72" t="s">
        <v>254</v>
      </c>
    </row>
    <row r="13125" spans="1:13" s="3" customFormat="1" ht="12.75" x14ac:dyDescent="0.2">
      <c r="A13125" s="62" t="s">
        <v>33</v>
      </c>
      <c r="B13125" s="62" t="s">
        <v>875</v>
      </c>
      <c r="C13125" s="63">
        <v>10</v>
      </c>
      <c r="D13125" s="64" t="s">
        <v>13494</v>
      </c>
      <c r="E13125" s="64" t="s">
        <v>11332</v>
      </c>
      <c r="F13125" s="65">
        <v>30181500</v>
      </c>
      <c r="G13125" s="64" t="s">
        <v>13372</v>
      </c>
      <c r="H13125" s="64">
        <v>1</v>
      </c>
      <c r="I13125" s="64">
        <v>6</v>
      </c>
      <c r="J13125" s="66">
        <v>1</v>
      </c>
      <c r="K13125" s="67">
        <v>5000000</v>
      </c>
      <c r="L13125" s="68" t="s">
        <v>15</v>
      </c>
      <c r="M13125" s="68" t="s">
        <v>254</v>
      </c>
    </row>
    <row r="13126" spans="1:13" s="3" customFormat="1" ht="12.75" x14ac:dyDescent="0.2">
      <c r="A13126" s="62" t="s">
        <v>33</v>
      </c>
      <c r="B13126" s="62" t="s">
        <v>875</v>
      </c>
      <c r="C13126" s="63">
        <v>10</v>
      </c>
      <c r="D13126" s="62" t="s">
        <v>13494</v>
      </c>
      <c r="E13126" s="62" t="s">
        <v>11333</v>
      </c>
      <c r="F13126" s="69">
        <v>48101901</v>
      </c>
      <c r="G13126" s="62" t="s">
        <v>13372</v>
      </c>
      <c r="H13126" s="62">
        <v>1</v>
      </c>
      <c r="I13126" s="62">
        <v>6</v>
      </c>
      <c r="J13126" s="70">
        <v>20</v>
      </c>
      <c r="K13126" s="71">
        <v>260000</v>
      </c>
      <c r="L13126" s="72" t="s">
        <v>15</v>
      </c>
      <c r="M13126" s="72" t="s">
        <v>254</v>
      </c>
    </row>
    <row r="13127" spans="1:13" s="3" customFormat="1" ht="12.75" x14ac:dyDescent="0.2">
      <c r="A13127" s="62" t="s">
        <v>33</v>
      </c>
      <c r="B13127" s="62" t="s">
        <v>875</v>
      </c>
      <c r="C13127" s="63">
        <v>10</v>
      </c>
      <c r="D13127" s="64" t="s">
        <v>13494</v>
      </c>
      <c r="E13127" s="64" t="s">
        <v>11334</v>
      </c>
      <c r="F13127" s="65">
        <v>48101901</v>
      </c>
      <c r="G13127" s="64" t="s">
        <v>13372</v>
      </c>
      <c r="H13127" s="64">
        <v>1</v>
      </c>
      <c r="I13127" s="64">
        <v>6</v>
      </c>
      <c r="J13127" s="66">
        <v>20</v>
      </c>
      <c r="K13127" s="67">
        <v>240000</v>
      </c>
      <c r="L13127" s="68" t="s">
        <v>15</v>
      </c>
      <c r="M13127" s="68" t="s">
        <v>254</v>
      </c>
    </row>
    <row r="13128" spans="1:13" s="3" customFormat="1" ht="12.75" x14ac:dyDescent="0.2">
      <c r="A13128" s="62" t="s">
        <v>33</v>
      </c>
      <c r="B13128" s="62" t="s">
        <v>875</v>
      </c>
      <c r="C13128" s="63">
        <v>10</v>
      </c>
      <c r="D13128" s="62" t="s">
        <v>13494</v>
      </c>
      <c r="E13128" s="62" t="s">
        <v>11335</v>
      </c>
      <c r="F13128" s="69">
        <v>48101901</v>
      </c>
      <c r="G13128" s="62" t="s">
        <v>13372</v>
      </c>
      <c r="H13128" s="62">
        <v>1</v>
      </c>
      <c r="I13128" s="62">
        <v>6</v>
      </c>
      <c r="J13128" s="70">
        <v>30</v>
      </c>
      <c r="K13128" s="71">
        <v>570000</v>
      </c>
      <c r="L13128" s="72" t="s">
        <v>15</v>
      </c>
      <c r="M13128" s="72" t="s">
        <v>254</v>
      </c>
    </row>
    <row r="13129" spans="1:13" s="3" customFormat="1" ht="12.75" x14ac:dyDescent="0.2">
      <c r="A13129" s="62" t="s">
        <v>33</v>
      </c>
      <c r="B13129" s="62" t="s">
        <v>875</v>
      </c>
      <c r="C13129" s="63">
        <v>10</v>
      </c>
      <c r="D13129" s="64" t="s">
        <v>13494</v>
      </c>
      <c r="E13129" s="64" t="s">
        <v>11336</v>
      </c>
      <c r="F13129" s="65">
        <v>48101901</v>
      </c>
      <c r="G13129" s="64" t="s">
        <v>13372</v>
      </c>
      <c r="H13129" s="64">
        <v>1</v>
      </c>
      <c r="I13129" s="64">
        <v>6</v>
      </c>
      <c r="J13129" s="66">
        <v>30</v>
      </c>
      <c r="K13129" s="67">
        <v>510000</v>
      </c>
      <c r="L13129" s="68" t="s">
        <v>15</v>
      </c>
      <c r="M13129" s="68" t="s">
        <v>254</v>
      </c>
    </row>
    <row r="13130" spans="1:13" s="3" customFormat="1" ht="12.75" x14ac:dyDescent="0.2">
      <c r="A13130" s="62" t="s">
        <v>33</v>
      </c>
      <c r="B13130" s="62" t="s">
        <v>875</v>
      </c>
      <c r="C13130" s="63">
        <v>10</v>
      </c>
      <c r="D13130" s="62" t="s">
        <v>13494</v>
      </c>
      <c r="E13130" s="62" t="s">
        <v>11337</v>
      </c>
      <c r="F13130" s="69">
        <v>48101901</v>
      </c>
      <c r="G13130" s="62" t="s">
        <v>13372</v>
      </c>
      <c r="H13130" s="62">
        <v>1</v>
      </c>
      <c r="I13130" s="62">
        <v>6</v>
      </c>
      <c r="J13130" s="70">
        <v>30</v>
      </c>
      <c r="K13130" s="71">
        <v>330000</v>
      </c>
      <c r="L13130" s="72" t="s">
        <v>15</v>
      </c>
      <c r="M13130" s="72" t="s">
        <v>254</v>
      </c>
    </row>
    <row r="13131" spans="1:13" s="3" customFormat="1" ht="12.75" x14ac:dyDescent="0.2">
      <c r="A13131" s="62" t="s">
        <v>33</v>
      </c>
      <c r="B13131" s="62" t="s">
        <v>3294</v>
      </c>
      <c r="C13131" s="63">
        <v>10</v>
      </c>
      <c r="D13131" s="64" t="s">
        <v>13572</v>
      </c>
      <c r="E13131" s="64" t="s">
        <v>11338</v>
      </c>
      <c r="F13131" s="65">
        <v>30131600</v>
      </c>
      <c r="G13131" s="64" t="s">
        <v>13372</v>
      </c>
      <c r="H13131" s="64">
        <v>1</v>
      </c>
      <c r="I13131" s="64">
        <v>6</v>
      </c>
      <c r="J13131" s="66">
        <v>1</v>
      </c>
      <c r="K13131" s="67">
        <v>2000000</v>
      </c>
      <c r="L13131" s="68" t="s">
        <v>15</v>
      </c>
      <c r="M13131" s="68" t="s">
        <v>254</v>
      </c>
    </row>
    <row r="13132" spans="1:13" s="3" customFormat="1" ht="12.75" x14ac:dyDescent="0.2">
      <c r="A13132" s="62" t="s">
        <v>33</v>
      </c>
      <c r="B13132" s="62" t="s">
        <v>3293</v>
      </c>
      <c r="C13132" s="63">
        <v>10</v>
      </c>
      <c r="D13132" s="62" t="s">
        <v>13571</v>
      </c>
      <c r="E13132" s="62" t="s">
        <v>11339</v>
      </c>
      <c r="F13132" s="69">
        <v>30111600</v>
      </c>
      <c r="G13132" s="62" t="s">
        <v>13372</v>
      </c>
      <c r="H13132" s="62">
        <v>1</v>
      </c>
      <c r="I13132" s="62">
        <v>6</v>
      </c>
      <c r="J13132" s="70">
        <v>1</v>
      </c>
      <c r="K13132" s="71">
        <v>3000000</v>
      </c>
      <c r="L13132" s="72" t="s">
        <v>15</v>
      </c>
      <c r="M13132" s="72" t="s">
        <v>254</v>
      </c>
    </row>
    <row r="13133" spans="1:13" s="3" customFormat="1" ht="12.75" x14ac:dyDescent="0.2">
      <c r="A13133" s="62" t="s">
        <v>33</v>
      </c>
      <c r="B13133" s="62" t="s">
        <v>217</v>
      </c>
      <c r="C13133" s="63">
        <v>10</v>
      </c>
      <c r="D13133" s="64" t="s">
        <v>13378</v>
      </c>
      <c r="E13133" s="64" t="s">
        <v>11340</v>
      </c>
      <c r="F13133" s="65">
        <v>60131500</v>
      </c>
      <c r="G13133" s="64" t="s">
        <v>13372</v>
      </c>
      <c r="H13133" s="64">
        <v>1</v>
      </c>
      <c r="I13133" s="64">
        <v>6</v>
      </c>
      <c r="J13133" s="66">
        <v>1</v>
      </c>
      <c r="K13133" s="67">
        <v>318000</v>
      </c>
      <c r="L13133" s="68" t="s">
        <v>15</v>
      </c>
      <c r="M13133" s="68" t="s">
        <v>254</v>
      </c>
    </row>
    <row r="13134" spans="1:13" s="3" customFormat="1" ht="12.75" x14ac:dyDescent="0.2">
      <c r="A13134" s="62" t="s">
        <v>33</v>
      </c>
      <c r="B13134" s="62" t="s">
        <v>217</v>
      </c>
      <c r="C13134" s="63">
        <v>10</v>
      </c>
      <c r="D13134" s="62" t="s">
        <v>13378</v>
      </c>
      <c r="E13134" s="62" t="s">
        <v>11341</v>
      </c>
      <c r="F13134" s="69">
        <v>60131500</v>
      </c>
      <c r="G13134" s="62" t="s">
        <v>13372</v>
      </c>
      <c r="H13134" s="62">
        <v>1</v>
      </c>
      <c r="I13134" s="62">
        <v>6</v>
      </c>
      <c r="J13134" s="70">
        <v>2</v>
      </c>
      <c r="K13134" s="71">
        <v>530000</v>
      </c>
      <c r="L13134" s="72" t="s">
        <v>15</v>
      </c>
      <c r="M13134" s="72" t="s">
        <v>254</v>
      </c>
    </row>
    <row r="13135" spans="1:13" s="3" customFormat="1" ht="12.75" x14ac:dyDescent="0.2">
      <c r="A13135" s="62" t="s">
        <v>33</v>
      </c>
      <c r="B13135" s="62" t="s">
        <v>217</v>
      </c>
      <c r="C13135" s="63">
        <v>10</v>
      </c>
      <c r="D13135" s="64" t="s">
        <v>13378</v>
      </c>
      <c r="E13135" s="64" t="s">
        <v>11342</v>
      </c>
      <c r="F13135" s="65">
        <v>60131500</v>
      </c>
      <c r="G13135" s="64" t="s">
        <v>13372</v>
      </c>
      <c r="H13135" s="64">
        <v>1</v>
      </c>
      <c r="I13135" s="64">
        <v>6</v>
      </c>
      <c r="J13135" s="66">
        <v>4</v>
      </c>
      <c r="K13135" s="67">
        <v>593600</v>
      </c>
      <c r="L13135" s="68" t="s">
        <v>15</v>
      </c>
      <c r="M13135" s="68" t="s">
        <v>254</v>
      </c>
    </row>
    <row r="13136" spans="1:13" s="3" customFormat="1" ht="12.75" x14ac:dyDescent="0.2">
      <c r="A13136" s="62" t="s">
        <v>33</v>
      </c>
      <c r="B13136" s="62" t="s">
        <v>217</v>
      </c>
      <c r="C13136" s="63">
        <v>10</v>
      </c>
      <c r="D13136" s="62" t="s">
        <v>13378</v>
      </c>
      <c r="E13136" s="62" t="s">
        <v>11343</v>
      </c>
      <c r="F13136" s="69">
        <v>60131500</v>
      </c>
      <c r="G13136" s="62" t="s">
        <v>13372</v>
      </c>
      <c r="H13136" s="62">
        <v>1</v>
      </c>
      <c r="I13136" s="62">
        <v>6</v>
      </c>
      <c r="J13136" s="70">
        <v>1</v>
      </c>
      <c r="K13136" s="71">
        <v>102663</v>
      </c>
      <c r="L13136" s="72" t="s">
        <v>15</v>
      </c>
      <c r="M13136" s="72" t="s">
        <v>254</v>
      </c>
    </row>
    <row r="13137" spans="1:13" s="3" customFormat="1" ht="12.75" x14ac:dyDescent="0.2">
      <c r="A13137" s="62" t="s">
        <v>33</v>
      </c>
      <c r="B13137" s="62" t="s">
        <v>217</v>
      </c>
      <c r="C13137" s="63">
        <v>10</v>
      </c>
      <c r="D13137" s="64" t="s">
        <v>13378</v>
      </c>
      <c r="E13137" s="64" t="s">
        <v>11344</v>
      </c>
      <c r="F13137" s="65">
        <v>60131500</v>
      </c>
      <c r="G13137" s="64" t="s">
        <v>13372</v>
      </c>
      <c r="H13137" s="64">
        <v>1</v>
      </c>
      <c r="I13137" s="64">
        <v>6</v>
      </c>
      <c r="J13137" s="66">
        <v>3</v>
      </c>
      <c r="K13137" s="67">
        <v>572403</v>
      </c>
      <c r="L13137" s="68" t="s">
        <v>15</v>
      </c>
      <c r="M13137" s="68" t="s">
        <v>254</v>
      </c>
    </row>
    <row r="13138" spans="1:13" s="3" customFormat="1" ht="12.75" x14ac:dyDescent="0.2">
      <c r="A13138" s="62" t="s">
        <v>33</v>
      </c>
      <c r="B13138" s="62" t="s">
        <v>217</v>
      </c>
      <c r="C13138" s="63">
        <v>10</v>
      </c>
      <c r="D13138" s="62" t="s">
        <v>13378</v>
      </c>
      <c r="E13138" s="62" t="s">
        <v>11345</v>
      </c>
      <c r="F13138" s="69">
        <v>60131400</v>
      </c>
      <c r="G13138" s="62" t="s">
        <v>13372</v>
      </c>
      <c r="H13138" s="62">
        <v>1</v>
      </c>
      <c r="I13138" s="62">
        <v>6</v>
      </c>
      <c r="J13138" s="70">
        <v>1</v>
      </c>
      <c r="K13138" s="71">
        <v>94499</v>
      </c>
      <c r="L13138" s="72" t="s">
        <v>15</v>
      </c>
      <c r="M13138" s="72" t="s">
        <v>254</v>
      </c>
    </row>
    <row r="13139" spans="1:13" s="3" customFormat="1" ht="12.75" x14ac:dyDescent="0.2">
      <c r="A13139" s="62" t="s">
        <v>33</v>
      </c>
      <c r="B13139" s="62" t="s">
        <v>217</v>
      </c>
      <c r="C13139" s="63">
        <v>10</v>
      </c>
      <c r="D13139" s="64" t="s">
        <v>13378</v>
      </c>
      <c r="E13139" s="64" t="s">
        <v>11346</v>
      </c>
      <c r="F13139" s="65">
        <v>60131500</v>
      </c>
      <c r="G13139" s="64" t="s">
        <v>13372</v>
      </c>
      <c r="H13139" s="64">
        <v>1</v>
      </c>
      <c r="I13139" s="64">
        <v>6</v>
      </c>
      <c r="J13139" s="66">
        <v>1</v>
      </c>
      <c r="K13139" s="67">
        <v>365223</v>
      </c>
      <c r="L13139" s="68" t="s">
        <v>15</v>
      </c>
      <c r="M13139" s="68" t="s">
        <v>254</v>
      </c>
    </row>
    <row r="13140" spans="1:13" s="3" customFormat="1" ht="12.75" x14ac:dyDescent="0.2">
      <c r="A13140" s="62" t="s">
        <v>33</v>
      </c>
      <c r="B13140" s="62" t="s">
        <v>217</v>
      </c>
      <c r="C13140" s="63">
        <v>10</v>
      </c>
      <c r="D13140" s="62" t="s">
        <v>13378</v>
      </c>
      <c r="E13140" s="62" t="s">
        <v>11347</v>
      </c>
      <c r="F13140" s="69">
        <v>60131500</v>
      </c>
      <c r="G13140" s="62" t="s">
        <v>13372</v>
      </c>
      <c r="H13140" s="62">
        <v>1</v>
      </c>
      <c r="I13140" s="62">
        <v>6</v>
      </c>
      <c r="J13140" s="70">
        <v>1</v>
      </c>
      <c r="K13140" s="71">
        <v>765405</v>
      </c>
      <c r="L13140" s="72" t="s">
        <v>15</v>
      </c>
      <c r="M13140" s="72" t="s">
        <v>254</v>
      </c>
    </row>
    <row r="13141" spans="1:13" s="3" customFormat="1" ht="12.75" x14ac:dyDescent="0.2">
      <c r="A13141" s="62" t="s">
        <v>33</v>
      </c>
      <c r="B13141" s="62" t="s">
        <v>217</v>
      </c>
      <c r="C13141" s="63">
        <v>10</v>
      </c>
      <c r="D13141" s="64" t="s">
        <v>13378</v>
      </c>
      <c r="E13141" s="64" t="s">
        <v>11348</v>
      </c>
      <c r="F13141" s="65">
        <v>60131507</v>
      </c>
      <c r="G13141" s="64" t="s">
        <v>13372</v>
      </c>
      <c r="H13141" s="64">
        <v>1</v>
      </c>
      <c r="I13141" s="64">
        <v>6</v>
      </c>
      <c r="J13141" s="66">
        <v>10</v>
      </c>
      <c r="K13141" s="67">
        <v>742000</v>
      </c>
      <c r="L13141" s="68" t="s">
        <v>15</v>
      </c>
      <c r="M13141" s="68" t="s">
        <v>254</v>
      </c>
    </row>
    <row r="13142" spans="1:13" s="3" customFormat="1" ht="12.75" x14ac:dyDescent="0.2">
      <c r="A13142" s="62" t="s">
        <v>33</v>
      </c>
      <c r="B13142" s="62" t="s">
        <v>217</v>
      </c>
      <c r="C13142" s="63">
        <v>10</v>
      </c>
      <c r="D13142" s="62" t="s">
        <v>13378</v>
      </c>
      <c r="E13142" s="62" t="s">
        <v>11349</v>
      </c>
      <c r="F13142" s="69">
        <v>60131507</v>
      </c>
      <c r="G13142" s="62" t="s">
        <v>13372</v>
      </c>
      <c r="H13142" s="62">
        <v>1</v>
      </c>
      <c r="I13142" s="62">
        <v>6</v>
      </c>
      <c r="J13142" s="70">
        <v>8</v>
      </c>
      <c r="K13142" s="71">
        <v>457920</v>
      </c>
      <c r="L13142" s="72" t="s">
        <v>15</v>
      </c>
      <c r="M13142" s="72" t="s">
        <v>254</v>
      </c>
    </row>
    <row r="13143" spans="1:13" s="3" customFormat="1" ht="12.75" x14ac:dyDescent="0.2">
      <c r="A13143" s="62" t="s">
        <v>33</v>
      </c>
      <c r="B13143" s="62" t="s">
        <v>217</v>
      </c>
      <c r="C13143" s="63">
        <v>10</v>
      </c>
      <c r="D13143" s="64" t="s">
        <v>13378</v>
      </c>
      <c r="E13143" s="64" t="s">
        <v>11350</v>
      </c>
      <c r="F13143" s="65">
        <v>60131507</v>
      </c>
      <c r="G13143" s="64" t="s">
        <v>13372</v>
      </c>
      <c r="H13143" s="64">
        <v>1</v>
      </c>
      <c r="I13143" s="64">
        <v>6</v>
      </c>
      <c r="J13143" s="66">
        <v>8</v>
      </c>
      <c r="K13143" s="67">
        <v>360400</v>
      </c>
      <c r="L13143" s="68" t="s">
        <v>15</v>
      </c>
      <c r="M13143" s="68" t="s">
        <v>254</v>
      </c>
    </row>
    <row r="13144" spans="1:13" s="3" customFormat="1" ht="12.75" x14ac:dyDescent="0.2">
      <c r="A13144" s="62" t="s">
        <v>33</v>
      </c>
      <c r="B13144" s="62" t="s">
        <v>217</v>
      </c>
      <c r="C13144" s="63">
        <v>10</v>
      </c>
      <c r="D13144" s="62" t="s">
        <v>13378</v>
      </c>
      <c r="E13144" s="62" t="s">
        <v>11351</v>
      </c>
      <c r="F13144" s="69">
        <v>31211900</v>
      </c>
      <c r="G13144" s="62" t="s">
        <v>13372</v>
      </c>
      <c r="H13144" s="62">
        <v>1</v>
      </c>
      <c r="I13144" s="62">
        <v>6</v>
      </c>
      <c r="J13144" s="70">
        <v>1</v>
      </c>
      <c r="K13144" s="71">
        <v>4000000</v>
      </c>
      <c r="L13144" s="72" t="s">
        <v>15</v>
      </c>
      <c r="M13144" s="72" t="s">
        <v>254</v>
      </c>
    </row>
    <row r="13145" spans="1:13" s="3" customFormat="1" ht="12.75" x14ac:dyDescent="0.2">
      <c r="A13145" s="62" t="s">
        <v>33</v>
      </c>
      <c r="B13145" s="62" t="s">
        <v>217</v>
      </c>
      <c r="C13145" s="63">
        <v>10</v>
      </c>
      <c r="D13145" s="64" t="s">
        <v>13378</v>
      </c>
      <c r="E13145" s="64" t="s">
        <v>11352</v>
      </c>
      <c r="F13145" s="65">
        <v>47131600</v>
      </c>
      <c r="G13145" s="64" t="s">
        <v>13372</v>
      </c>
      <c r="H13145" s="64">
        <v>1</v>
      </c>
      <c r="I13145" s="64">
        <v>6</v>
      </c>
      <c r="J13145" s="66">
        <v>20</v>
      </c>
      <c r="K13145" s="67">
        <v>154700</v>
      </c>
      <c r="L13145" s="68" t="s">
        <v>15</v>
      </c>
      <c r="M13145" s="68" t="s">
        <v>254</v>
      </c>
    </row>
    <row r="13146" spans="1:13" s="3" customFormat="1" ht="12.75" x14ac:dyDescent="0.2">
      <c r="A13146" s="62" t="s">
        <v>33</v>
      </c>
      <c r="B13146" s="62" t="s">
        <v>217</v>
      </c>
      <c r="C13146" s="63">
        <v>10</v>
      </c>
      <c r="D13146" s="62" t="s">
        <v>13378</v>
      </c>
      <c r="E13146" s="62" t="s">
        <v>11353</v>
      </c>
      <c r="F13146" s="69">
        <v>47131600</v>
      </c>
      <c r="G13146" s="62" t="s">
        <v>13372</v>
      </c>
      <c r="H13146" s="62">
        <v>1</v>
      </c>
      <c r="I13146" s="62">
        <v>6</v>
      </c>
      <c r="J13146" s="70">
        <v>15</v>
      </c>
      <c r="K13146" s="71">
        <v>116025</v>
      </c>
      <c r="L13146" s="72" t="s">
        <v>15</v>
      </c>
      <c r="M13146" s="72" t="s">
        <v>254</v>
      </c>
    </row>
    <row r="13147" spans="1:13" s="3" customFormat="1" ht="12.75" x14ac:dyDescent="0.2">
      <c r="A13147" s="62" t="s">
        <v>33</v>
      </c>
      <c r="B13147" s="62" t="s">
        <v>217</v>
      </c>
      <c r="C13147" s="63">
        <v>10</v>
      </c>
      <c r="D13147" s="64" t="s">
        <v>13378</v>
      </c>
      <c r="E13147" s="64" t="s">
        <v>1308</v>
      </c>
      <c r="F13147" s="65">
        <v>53102504</v>
      </c>
      <c r="G13147" s="64" t="s">
        <v>13372</v>
      </c>
      <c r="H13147" s="64">
        <v>1</v>
      </c>
      <c r="I13147" s="64">
        <v>6</v>
      </c>
      <c r="J13147" s="66">
        <v>32</v>
      </c>
      <c r="K13147" s="67">
        <v>152320</v>
      </c>
      <c r="L13147" s="68" t="s">
        <v>15</v>
      </c>
      <c r="M13147" s="68" t="s">
        <v>254</v>
      </c>
    </row>
    <row r="13148" spans="1:13" s="3" customFormat="1" ht="12.75" x14ac:dyDescent="0.2">
      <c r="A13148" s="62" t="s">
        <v>33</v>
      </c>
      <c r="B13148" s="62" t="s">
        <v>217</v>
      </c>
      <c r="C13148" s="63">
        <v>10</v>
      </c>
      <c r="D13148" s="62" t="s">
        <v>13378</v>
      </c>
      <c r="E13148" s="62" t="s">
        <v>11354</v>
      </c>
      <c r="F13148" s="69">
        <v>53102504</v>
      </c>
      <c r="G13148" s="62" t="s">
        <v>13372</v>
      </c>
      <c r="H13148" s="62">
        <v>1</v>
      </c>
      <c r="I13148" s="62">
        <v>6</v>
      </c>
      <c r="J13148" s="70">
        <v>1</v>
      </c>
      <c r="K13148" s="71">
        <v>25704</v>
      </c>
      <c r="L13148" s="72" t="s">
        <v>15</v>
      </c>
      <c r="M13148" s="72" t="s">
        <v>254</v>
      </c>
    </row>
    <row r="13149" spans="1:13" s="3" customFormat="1" ht="12.75" x14ac:dyDescent="0.2">
      <c r="A13149" s="62" t="s">
        <v>33</v>
      </c>
      <c r="B13149" s="62" t="s">
        <v>217</v>
      </c>
      <c r="C13149" s="63">
        <v>10</v>
      </c>
      <c r="D13149" s="64" t="s">
        <v>13378</v>
      </c>
      <c r="E13149" s="64" t="s">
        <v>11355</v>
      </c>
      <c r="F13149" s="65">
        <v>40141742</v>
      </c>
      <c r="G13149" s="64" t="s">
        <v>13372</v>
      </c>
      <c r="H13149" s="64">
        <v>1</v>
      </c>
      <c r="I13149" s="64">
        <v>6</v>
      </c>
      <c r="J13149" s="66">
        <v>5</v>
      </c>
      <c r="K13149" s="67">
        <v>12495</v>
      </c>
      <c r="L13149" s="68" t="s">
        <v>15</v>
      </c>
      <c r="M13149" s="68" t="s">
        <v>254</v>
      </c>
    </row>
    <row r="13150" spans="1:13" s="3" customFormat="1" ht="12.75" x14ac:dyDescent="0.2">
      <c r="A13150" s="62" t="s">
        <v>33</v>
      </c>
      <c r="B13150" s="62" t="s">
        <v>217</v>
      </c>
      <c r="C13150" s="63">
        <v>10</v>
      </c>
      <c r="D13150" s="62" t="s">
        <v>13378</v>
      </c>
      <c r="E13150" s="62" t="s">
        <v>11356</v>
      </c>
      <c r="F13150" s="69">
        <v>47131605</v>
      </c>
      <c r="G13150" s="62" t="s">
        <v>13372</v>
      </c>
      <c r="H13150" s="62">
        <v>1</v>
      </c>
      <c r="I13150" s="62">
        <v>6</v>
      </c>
      <c r="J13150" s="70">
        <v>8</v>
      </c>
      <c r="K13150" s="71">
        <v>200000</v>
      </c>
      <c r="L13150" s="72" t="s">
        <v>15</v>
      </c>
      <c r="M13150" s="72" t="s">
        <v>254</v>
      </c>
    </row>
    <row r="13151" spans="1:13" s="3" customFormat="1" ht="12.75" x14ac:dyDescent="0.2">
      <c r="A13151" s="62" t="s">
        <v>33</v>
      </c>
      <c r="B13151" s="62" t="s">
        <v>217</v>
      </c>
      <c r="C13151" s="63">
        <v>10</v>
      </c>
      <c r="D13151" s="64" t="s">
        <v>13378</v>
      </c>
      <c r="E13151" s="64" t="s">
        <v>3450</v>
      </c>
      <c r="F13151" s="65">
        <v>24121807</v>
      </c>
      <c r="G13151" s="64" t="s">
        <v>13372</v>
      </c>
      <c r="H13151" s="64">
        <v>1</v>
      </c>
      <c r="I13151" s="64">
        <v>6</v>
      </c>
      <c r="J13151" s="66">
        <v>1</v>
      </c>
      <c r="K13151" s="67">
        <v>254500</v>
      </c>
      <c r="L13151" s="68" t="s">
        <v>15</v>
      </c>
      <c r="M13151" s="68" t="s">
        <v>254</v>
      </c>
    </row>
    <row r="13152" spans="1:13" s="3" customFormat="1" ht="12.75" x14ac:dyDescent="0.2">
      <c r="A13152" s="62" t="s">
        <v>33</v>
      </c>
      <c r="B13152" s="62" t="s">
        <v>877</v>
      </c>
      <c r="C13152" s="63">
        <v>10</v>
      </c>
      <c r="D13152" s="62" t="s">
        <v>13496</v>
      </c>
      <c r="E13152" s="62" t="s">
        <v>11357</v>
      </c>
      <c r="F13152" s="69">
        <v>26121600</v>
      </c>
      <c r="G13152" s="62" t="s">
        <v>13372</v>
      </c>
      <c r="H13152" s="62">
        <v>1</v>
      </c>
      <c r="I13152" s="62">
        <v>6</v>
      </c>
      <c r="J13152" s="70">
        <v>1</v>
      </c>
      <c r="K13152" s="71">
        <v>5000000</v>
      </c>
      <c r="L13152" s="72" t="s">
        <v>15</v>
      </c>
      <c r="M13152" s="72" t="s">
        <v>254</v>
      </c>
    </row>
    <row r="13153" spans="1:13" s="3" customFormat="1" ht="12.75" x14ac:dyDescent="0.2">
      <c r="A13153" s="62" t="s">
        <v>33</v>
      </c>
      <c r="B13153" s="62" t="s">
        <v>219</v>
      </c>
      <c r="C13153" s="63">
        <v>10</v>
      </c>
      <c r="D13153" s="64" t="s">
        <v>13379</v>
      </c>
      <c r="E13153" s="64" t="s">
        <v>11358</v>
      </c>
      <c r="F13153" s="65">
        <v>60131509</v>
      </c>
      <c r="G13153" s="64" t="s">
        <v>13372</v>
      </c>
      <c r="H13153" s="64">
        <v>1</v>
      </c>
      <c r="I13153" s="64">
        <v>6</v>
      </c>
      <c r="J13153" s="66">
        <v>2</v>
      </c>
      <c r="K13153" s="67">
        <v>1652000</v>
      </c>
      <c r="L13153" s="68" t="s">
        <v>15</v>
      </c>
      <c r="M13153" s="68" t="s">
        <v>254</v>
      </c>
    </row>
    <row r="13154" spans="1:13" s="3" customFormat="1" ht="12.75" x14ac:dyDescent="0.2">
      <c r="A13154" s="62" t="s">
        <v>33</v>
      </c>
      <c r="B13154" s="62" t="s">
        <v>219</v>
      </c>
      <c r="C13154" s="63">
        <v>10</v>
      </c>
      <c r="D13154" s="62" t="s">
        <v>13379</v>
      </c>
      <c r="E13154" s="62" t="s">
        <v>11359</v>
      </c>
      <c r="F13154" s="69">
        <v>60131509</v>
      </c>
      <c r="G13154" s="62" t="s">
        <v>13372</v>
      </c>
      <c r="H13154" s="62">
        <v>1</v>
      </c>
      <c r="I13154" s="62">
        <v>6</v>
      </c>
      <c r="J13154" s="70">
        <v>1</v>
      </c>
      <c r="K13154" s="71">
        <v>318000</v>
      </c>
      <c r="L13154" s="72" t="s">
        <v>15</v>
      </c>
      <c r="M13154" s="72" t="s">
        <v>254</v>
      </c>
    </row>
    <row r="13155" spans="1:13" s="3" customFormat="1" ht="12.75" x14ac:dyDescent="0.2">
      <c r="A13155" s="62" t="s">
        <v>33</v>
      </c>
      <c r="B13155" s="62" t="s">
        <v>219</v>
      </c>
      <c r="C13155" s="63">
        <v>10</v>
      </c>
      <c r="D13155" s="64" t="s">
        <v>13379</v>
      </c>
      <c r="E13155" s="64" t="s">
        <v>11360</v>
      </c>
      <c r="F13155" s="65">
        <v>60131509</v>
      </c>
      <c r="G13155" s="64" t="s">
        <v>13372</v>
      </c>
      <c r="H13155" s="64">
        <v>1</v>
      </c>
      <c r="I13155" s="64">
        <v>6</v>
      </c>
      <c r="J13155" s="66">
        <v>1</v>
      </c>
      <c r="K13155" s="67">
        <v>742000</v>
      </c>
      <c r="L13155" s="68" t="s">
        <v>15</v>
      </c>
      <c r="M13155" s="68" t="s">
        <v>254</v>
      </c>
    </row>
    <row r="13156" spans="1:13" s="3" customFormat="1" ht="12.75" x14ac:dyDescent="0.2">
      <c r="A13156" s="62" t="s">
        <v>33</v>
      </c>
      <c r="B13156" s="62" t="s">
        <v>219</v>
      </c>
      <c r="C13156" s="63">
        <v>10</v>
      </c>
      <c r="D13156" s="62" t="s">
        <v>13379</v>
      </c>
      <c r="E13156" s="62" t="s">
        <v>11361</v>
      </c>
      <c r="F13156" s="69">
        <v>60131509</v>
      </c>
      <c r="G13156" s="62" t="s">
        <v>13372</v>
      </c>
      <c r="H13156" s="62">
        <v>1</v>
      </c>
      <c r="I13156" s="62">
        <v>6</v>
      </c>
      <c r="J13156" s="70">
        <v>2</v>
      </c>
      <c r="K13156" s="71">
        <v>1059998</v>
      </c>
      <c r="L13156" s="72" t="s">
        <v>15</v>
      </c>
      <c r="M13156" s="72" t="s">
        <v>254</v>
      </c>
    </row>
    <row r="13157" spans="1:13" s="3" customFormat="1" ht="12.75" x14ac:dyDescent="0.2">
      <c r="A13157" s="62" t="s">
        <v>33</v>
      </c>
      <c r="B13157" s="62" t="s">
        <v>219</v>
      </c>
      <c r="C13157" s="63">
        <v>10</v>
      </c>
      <c r="D13157" s="64" t="s">
        <v>13379</v>
      </c>
      <c r="E13157" s="64" t="s">
        <v>11362</v>
      </c>
      <c r="F13157" s="65">
        <v>60131509</v>
      </c>
      <c r="G13157" s="64" t="s">
        <v>13372</v>
      </c>
      <c r="H13157" s="64">
        <v>1</v>
      </c>
      <c r="I13157" s="64">
        <v>6</v>
      </c>
      <c r="J13157" s="66">
        <v>1</v>
      </c>
      <c r="K13157" s="67">
        <v>477000</v>
      </c>
      <c r="L13157" s="68" t="s">
        <v>15</v>
      </c>
      <c r="M13157" s="68" t="s">
        <v>254</v>
      </c>
    </row>
    <row r="13158" spans="1:13" s="3" customFormat="1" ht="12.75" x14ac:dyDescent="0.2">
      <c r="A13158" s="62" t="s">
        <v>33</v>
      </c>
      <c r="B13158" s="62" t="s">
        <v>219</v>
      </c>
      <c r="C13158" s="63">
        <v>10</v>
      </c>
      <c r="D13158" s="62" t="s">
        <v>13379</v>
      </c>
      <c r="E13158" s="62" t="s">
        <v>11363</v>
      </c>
      <c r="F13158" s="69">
        <v>31161500</v>
      </c>
      <c r="G13158" s="62" t="s">
        <v>13372</v>
      </c>
      <c r="H13158" s="62">
        <v>1</v>
      </c>
      <c r="I13158" s="62">
        <v>6</v>
      </c>
      <c r="J13158" s="70">
        <v>1</v>
      </c>
      <c r="K13158" s="71">
        <v>5000000</v>
      </c>
      <c r="L13158" s="72" t="s">
        <v>15</v>
      </c>
      <c r="M13158" s="72" t="s">
        <v>254</v>
      </c>
    </row>
    <row r="13159" spans="1:13" s="3" customFormat="1" ht="12.75" x14ac:dyDescent="0.2">
      <c r="A13159" s="62" t="s">
        <v>33</v>
      </c>
      <c r="B13159" s="62" t="s">
        <v>219</v>
      </c>
      <c r="C13159" s="63">
        <v>10</v>
      </c>
      <c r="D13159" s="64" t="s">
        <v>13379</v>
      </c>
      <c r="E13159" s="64" t="s">
        <v>11364</v>
      </c>
      <c r="F13159" s="65">
        <v>47131603</v>
      </c>
      <c r="G13159" s="64" t="s">
        <v>13372</v>
      </c>
      <c r="H13159" s="64">
        <v>1</v>
      </c>
      <c r="I13159" s="64">
        <v>6</v>
      </c>
      <c r="J13159" s="66">
        <v>30</v>
      </c>
      <c r="K13159" s="67">
        <v>24990</v>
      </c>
      <c r="L13159" s="68" t="s">
        <v>15</v>
      </c>
      <c r="M13159" s="68" t="s">
        <v>254</v>
      </c>
    </row>
    <row r="13160" spans="1:13" s="3" customFormat="1" ht="12.75" x14ac:dyDescent="0.2">
      <c r="A13160" s="62" t="s">
        <v>33</v>
      </c>
      <c r="B13160" s="62" t="s">
        <v>219</v>
      </c>
      <c r="C13160" s="63">
        <v>10</v>
      </c>
      <c r="D13160" s="62" t="s">
        <v>13379</v>
      </c>
      <c r="E13160" s="62" t="s">
        <v>11365</v>
      </c>
      <c r="F13160" s="69">
        <v>47131603</v>
      </c>
      <c r="G13160" s="62" t="s">
        <v>13372</v>
      </c>
      <c r="H13160" s="62">
        <v>1</v>
      </c>
      <c r="I13160" s="62">
        <v>6</v>
      </c>
      <c r="J13160" s="70">
        <v>30</v>
      </c>
      <c r="K13160" s="71">
        <v>35700</v>
      </c>
      <c r="L13160" s="72" t="s">
        <v>15</v>
      </c>
      <c r="M13160" s="72" t="s">
        <v>254</v>
      </c>
    </row>
    <row r="13161" spans="1:13" s="3" customFormat="1" ht="12.75" x14ac:dyDescent="0.2">
      <c r="A13161" s="62" t="s">
        <v>33</v>
      </c>
      <c r="B13161" s="62" t="s">
        <v>219</v>
      </c>
      <c r="C13161" s="63">
        <v>10</v>
      </c>
      <c r="D13161" s="64" t="s">
        <v>13379</v>
      </c>
      <c r="E13161" s="64" t="s">
        <v>11366</v>
      </c>
      <c r="F13161" s="65">
        <v>48101509</v>
      </c>
      <c r="G13161" s="64" t="s">
        <v>13372</v>
      </c>
      <c r="H13161" s="64">
        <v>1</v>
      </c>
      <c r="I13161" s="64">
        <v>6</v>
      </c>
      <c r="J13161" s="66">
        <v>1</v>
      </c>
      <c r="K13161" s="67">
        <v>4000000</v>
      </c>
      <c r="L13161" s="68" t="s">
        <v>15</v>
      </c>
      <c r="M13161" s="68" t="s">
        <v>254</v>
      </c>
    </row>
    <row r="13162" spans="1:13" s="3" customFormat="1" ht="12.75" x14ac:dyDescent="0.2">
      <c r="A13162" s="62" t="s">
        <v>33</v>
      </c>
      <c r="B13162" s="62" t="s">
        <v>219</v>
      </c>
      <c r="C13162" s="63">
        <v>10</v>
      </c>
      <c r="D13162" s="62" t="s">
        <v>13379</v>
      </c>
      <c r="E13162" s="62" t="s">
        <v>11367</v>
      </c>
      <c r="F13162" s="69">
        <v>52151704</v>
      </c>
      <c r="G13162" s="62" t="s">
        <v>13372</v>
      </c>
      <c r="H13162" s="62">
        <v>1</v>
      </c>
      <c r="I13162" s="62">
        <v>6</v>
      </c>
      <c r="J13162" s="70">
        <v>1</v>
      </c>
      <c r="K13162" s="71">
        <v>62500</v>
      </c>
      <c r="L13162" s="72" t="s">
        <v>15</v>
      </c>
      <c r="M13162" s="72" t="s">
        <v>254</v>
      </c>
    </row>
    <row r="13163" spans="1:13" s="3" customFormat="1" ht="12.75" x14ac:dyDescent="0.2">
      <c r="A13163" s="62" t="s">
        <v>33</v>
      </c>
      <c r="B13163" s="62" t="s">
        <v>219</v>
      </c>
      <c r="C13163" s="63">
        <v>10</v>
      </c>
      <c r="D13163" s="64" t="s">
        <v>13379</v>
      </c>
      <c r="E13163" s="64" t="s">
        <v>11368</v>
      </c>
      <c r="F13163" s="65">
        <v>48101902</v>
      </c>
      <c r="G13163" s="64" t="s">
        <v>13372</v>
      </c>
      <c r="H13163" s="64">
        <v>1</v>
      </c>
      <c r="I13163" s="64">
        <v>6</v>
      </c>
      <c r="J13163" s="66">
        <v>40</v>
      </c>
      <c r="K13163" s="67">
        <v>168000</v>
      </c>
      <c r="L13163" s="68" t="s">
        <v>15</v>
      </c>
      <c r="M13163" s="68" t="s">
        <v>254</v>
      </c>
    </row>
    <row r="13164" spans="1:13" s="3" customFormat="1" ht="12.75" x14ac:dyDescent="0.2">
      <c r="A13164" s="62" t="s">
        <v>33</v>
      </c>
      <c r="B13164" s="62" t="s">
        <v>219</v>
      </c>
      <c r="C13164" s="63">
        <v>10</v>
      </c>
      <c r="D13164" s="62" t="s">
        <v>13379</v>
      </c>
      <c r="E13164" s="62" t="s">
        <v>11369</v>
      </c>
      <c r="F13164" s="69">
        <v>48101902</v>
      </c>
      <c r="G13164" s="62" t="s">
        <v>13372</v>
      </c>
      <c r="H13164" s="62">
        <v>1</v>
      </c>
      <c r="I13164" s="62">
        <v>6</v>
      </c>
      <c r="J13164" s="70">
        <v>40</v>
      </c>
      <c r="K13164" s="71">
        <v>168000</v>
      </c>
      <c r="L13164" s="72" t="s">
        <v>15</v>
      </c>
      <c r="M13164" s="72" t="s">
        <v>254</v>
      </c>
    </row>
    <row r="13165" spans="1:13" s="3" customFormat="1" ht="12.75" x14ac:dyDescent="0.2">
      <c r="A13165" s="62" t="s">
        <v>33</v>
      </c>
      <c r="B13165" s="62" t="s">
        <v>219</v>
      </c>
      <c r="C13165" s="63">
        <v>10</v>
      </c>
      <c r="D13165" s="64" t="s">
        <v>13379</v>
      </c>
      <c r="E13165" s="64" t="s">
        <v>11370</v>
      </c>
      <c r="F13165" s="65">
        <v>48101902</v>
      </c>
      <c r="G13165" s="64" t="s">
        <v>13372</v>
      </c>
      <c r="H13165" s="64">
        <v>1</v>
      </c>
      <c r="I13165" s="64">
        <v>6</v>
      </c>
      <c r="J13165" s="66">
        <v>40</v>
      </c>
      <c r="K13165" s="67">
        <v>168000</v>
      </c>
      <c r="L13165" s="68" t="s">
        <v>15</v>
      </c>
      <c r="M13165" s="68" t="s">
        <v>254</v>
      </c>
    </row>
    <row r="13166" spans="1:13" s="3" customFormat="1" ht="12.75" x14ac:dyDescent="0.2">
      <c r="A13166" s="62" t="s">
        <v>33</v>
      </c>
      <c r="B13166" s="62" t="s">
        <v>219</v>
      </c>
      <c r="C13166" s="63">
        <v>10</v>
      </c>
      <c r="D13166" s="62" t="s">
        <v>13379</v>
      </c>
      <c r="E13166" s="62" t="s">
        <v>11371</v>
      </c>
      <c r="F13166" s="69">
        <v>48101902</v>
      </c>
      <c r="G13166" s="62" t="s">
        <v>13372</v>
      </c>
      <c r="H13166" s="62">
        <v>1</v>
      </c>
      <c r="I13166" s="62">
        <v>6</v>
      </c>
      <c r="J13166" s="70">
        <v>40</v>
      </c>
      <c r="K13166" s="71">
        <v>140000</v>
      </c>
      <c r="L13166" s="72" t="s">
        <v>15</v>
      </c>
      <c r="M13166" s="72" t="s">
        <v>254</v>
      </c>
    </row>
    <row r="13167" spans="1:13" s="3" customFormat="1" ht="12.75" x14ac:dyDescent="0.2">
      <c r="A13167" s="62" t="s">
        <v>33</v>
      </c>
      <c r="B13167" s="62" t="s">
        <v>219</v>
      </c>
      <c r="C13167" s="63">
        <v>10</v>
      </c>
      <c r="D13167" s="64" t="s">
        <v>13379</v>
      </c>
      <c r="E13167" s="64" t="s">
        <v>11372</v>
      </c>
      <c r="F13167" s="65">
        <v>48101902</v>
      </c>
      <c r="G13167" s="64" t="s">
        <v>13372</v>
      </c>
      <c r="H13167" s="64">
        <v>1</v>
      </c>
      <c r="I13167" s="64">
        <v>6</v>
      </c>
      <c r="J13167" s="66">
        <v>40</v>
      </c>
      <c r="K13167" s="67">
        <v>140000</v>
      </c>
      <c r="L13167" s="68" t="s">
        <v>15</v>
      </c>
      <c r="M13167" s="68" t="s">
        <v>254</v>
      </c>
    </row>
    <row r="13168" spans="1:13" s="3" customFormat="1" ht="12.75" x14ac:dyDescent="0.2">
      <c r="A13168" s="62" t="s">
        <v>33</v>
      </c>
      <c r="B13168" s="62" t="s">
        <v>219</v>
      </c>
      <c r="C13168" s="63">
        <v>10</v>
      </c>
      <c r="D13168" s="62" t="s">
        <v>13379</v>
      </c>
      <c r="E13168" s="62" t="s">
        <v>11373</v>
      </c>
      <c r="F13168" s="69">
        <v>23181603</v>
      </c>
      <c r="G13168" s="62" t="s">
        <v>13372</v>
      </c>
      <c r="H13168" s="62">
        <v>1</v>
      </c>
      <c r="I13168" s="62">
        <v>6</v>
      </c>
      <c r="J13168" s="70">
        <v>1</v>
      </c>
      <c r="K13168" s="71">
        <v>450000</v>
      </c>
      <c r="L13168" s="72" t="s">
        <v>15</v>
      </c>
      <c r="M13168" s="72" t="s">
        <v>254</v>
      </c>
    </row>
    <row r="13169" spans="1:13" s="3" customFormat="1" ht="12.75" x14ac:dyDescent="0.2">
      <c r="A13169" s="62" t="s">
        <v>33</v>
      </c>
      <c r="B13169" s="62" t="s">
        <v>219</v>
      </c>
      <c r="C13169" s="63">
        <v>10</v>
      </c>
      <c r="D13169" s="64" t="s">
        <v>13379</v>
      </c>
      <c r="E13169" s="64" t="s">
        <v>11374</v>
      </c>
      <c r="F13169" s="65">
        <v>47121809</v>
      </c>
      <c r="G13169" s="64" t="s">
        <v>13372</v>
      </c>
      <c r="H13169" s="64">
        <v>1</v>
      </c>
      <c r="I13169" s="64">
        <v>6</v>
      </c>
      <c r="J13169" s="66">
        <v>4</v>
      </c>
      <c r="K13169" s="67">
        <v>280000</v>
      </c>
      <c r="L13169" s="68" t="s">
        <v>15</v>
      </c>
      <c r="M13169" s="68" t="s">
        <v>254</v>
      </c>
    </row>
    <row r="13170" spans="1:13" s="3" customFormat="1" ht="12.75" x14ac:dyDescent="0.2">
      <c r="A13170" s="62" t="s">
        <v>33</v>
      </c>
      <c r="B13170" s="62" t="s">
        <v>219</v>
      </c>
      <c r="C13170" s="63">
        <v>10</v>
      </c>
      <c r="D13170" s="62" t="s">
        <v>13379</v>
      </c>
      <c r="E13170" s="62" t="s">
        <v>11375</v>
      </c>
      <c r="F13170" s="69">
        <v>48101901</v>
      </c>
      <c r="G13170" s="62" t="s">
        <v>13372</v>
      </c>
      <c r="H13170" s="62">
        <v>1</v>
      </c>
      <c r="I13170" s="62">
        <v>6</v>
      </c>
      <c r="J13170" s="70">
        <v>30</v>
      </c>
      <c r="K13170" s="71">
        <v>540000</v>
      </c>
      <c r="L13170" s="72" t="s">
        <v>15</v>
      </c>
      <c r="M13170" s="72" t="s">
        <v>254</v>
      </c>
    </row>
    <row r="13171" spans="1:13" s="3" customFormat="1" ht="12.75" x14ac:dyDescent="0.2">
      <c r="A13171" s="62" t="s">
        <v>33</v>
      </c>
      <c r="B13171" s="62" t="s">
        <v>219</v>
      </c>
      <c r="C13171" s="63">
        <v>10</v>
      </c>
      <c r="D13171" s="64" t="s">
        <v>13379</v>
      </c>
      <c r="E13171" s="64" t="s">
        <v>11376</v>
      </c>
      <c r="F13171" s="65">
        <v>52151702</v>
      </c>
      <c r="G13171" s="64" t="s">
        <v>13372</v>
      </c>
      <c r="H13171" s="64">
        <v>1</v>
      </c>
      <c r="I13171" s="64">
        <v>6</v>
      </c>
      <c r="J13171" s="66">
        <v>7</v>
      </c>
      <c r="K13171" s="67">
        <v>315000</v>
      </c>
      <c r="L13171" s="68" t="s">
        <v>15</v>
      </c>
      <c r="M13171" s="68" t="s">
        <v>254</v>
      </c>
    </row>
    <row r="13172" spans="1:13" s="3" customFormat="1" ht="12.75" x14ac:dyDescent="0.2">
      <c r="A13172" s="62" t="s">
        <v>33</v>
      </c>
      <c r="B13172" s="62" t="s">
        <v>219</v>
      </c>
      <c r="C13172" s="63">
        <v>10</v>
      </c>
      <c r="D13172" s="62" t="s">
        <v>13379</v>
      </c>
      <c r="E13172" s="62" t="s">
        <v>11377</v>
      </c>
      <c r="F13172" s="69">
        <v>52151605</v>
      </c>
      <c r="G13172" s="62" t="s">
        <v>13372</v>
      </c>
      <c r="H13172" s="62">
        <v>1</v>
      </c>
      <c r="I13172" s="62">
        <v>6</v>
      </c>
      <c r="J13172" s="70">
        <v>1</v>
      </c>
      <c r="K13172" s="71">
        <v>15000</v>
      </c>
      <c r="L13172" s="72" t="s">
        <v>15</v>
      </c>
      <c r="M13172" s="72" t="s">
        <v>254</v>
      </c>
    </row>
    <row r="13173" spans="1:13" s="3" customFormat="1" ht="12.75" x14ac:dyDescent="0.2">
      <c r="A13173" s="62" t="s">
        <v>33</v>
      </c>
      <c r="B13173" s="62" t="s">
        <v>219</v>
      </c>
      <c r="C13173" s="63">
        <v>10</v>
      </c>
      <c r="D13173" s="64" t="s">
        <v>13379</v>
      </c>
      <c r="E13173" s="64" t="s">
        <v>11378</v>
      </c>
      <c r="F13173" s="65">
        <v>52151605</v>
      </c>
      <c r="G13173" s="64" t="s">
        <v>13372</v>
      </c>
      <c r="H13173" s="64">
        <v>1</v>
      </c>
      <c r="I13173" s="64">
        <v>6</v>
      </c>
      <c r="J13173" s="66">
        <v>4</v>
      </c>
      <c r="K13173" s="67">
        <v>76000</v>
      </c>
      <c r="L13173" s="68" t="s">
        <v>15</v>
      </c>
      <c r="M13173" s="68" t="s">
        <v>254</v>
      </c>
    </row>
    <row r="13174" spans="1:13" s="3" customFormat="1" ht="12.75" x14ac:dyDescent="0.2">
      <c r="A13174" s="62" t="s">
        <v>33</v>
      </c>
      <c r="B13174" s="62" t="s">
        <v>219</v>
      </c>
      <c r="C13174" s="63">
        <v>10</v>
      </c>
      <c r="D13174" s="62" t="s">
        <v>13379</v>
      </c>
      <c r="E13174" s="62" t="s">
        <v>11379</v>
      </c>
      <c r="F13174" s="69">
        <v>48101908</v>
      </c>
      <c r="G13174" s="62" t="s">
        <v>13372</v>
      </c>
      <c r="H13174" s="62">
        <v>1</v>
      </c>
      <c r="I13174" s="62">
        <v>6</v>
      </c>
      <c r="J13174" s="70">
        <v>4</v>
      </c>
      <c r="K13174" s="71">
        <v>180000</v>
      </c>
      <c r="L13174" s="72" t="s">
        <v>15</v>
      </c>
      <c r="M13174" s="72" t="s">
        <v>254</v>
      </c>
    </row>
    <row r="13175" spans="1:13" s="3" customFormat="1" ht="12.75" x14ac:dyDescent="0.2">
      <c r="A13175" s="62" t="s">
        <v>33</v>
      </c>
      <c r="B13175" s="62" t="s">
        <v>219</v>
      </c>
      <c r="C13175" s="63">
        <v>10</v>
      </c>
      <c r="D13175" s="64" t="s">
        <v>13379</v>
      </c>
      <c r="E13175" s="64" t="s">
        <v>11380</v>
      </c>
      <c r="F13175" s="65">
        <v>48101908</v>
      </c>
      <c r="G13175" s="64" t="s">
        <v>13372</v>
      </c>
      <c r="H13175" s="64">
        <v>1</v>
      </c>
      <c r="I13175" s="64">
        <v>6</v>
      </c>
      <c r="J13175" s="66">
        <v>3</v>
      </c>
      <c r="K13175" s="67">
        <v>63000</v>
      </c>
      <c r="L13175" s="68" t="s">
        <v>15</v>
      </c>
      <c r="M13175" s="68" t="s">
        <v>254</v>
      </c>
    </row>
    <row r="13176" spans="1:13" s="3" customFormat="1" ht="12.75" x14ac:dyDescent="0.2">
      <c r="A13176" s="62" t="s">
        <v>33</v>
      </c>
      <c r="B13176" s="62" t="s">
        <v>219</v>
      </c>
      <c r="C13176" s="63">
        <v>10</v>
      </c>
      <c r="D13176" s="62" t="s">
        <v>13379</v>
      </c>
      <c r="E13176" s="62" t="s">
        <v>11381</v>
      </c>
      <c r="F13176" s="69">
        <v>52152000</v>
      </c>
      <c r="G13176" s="62" t="s">
        <v>13372</v>
      </c>
      <c r="H13176" s="62">
        <v>1</v>
      </c>
      <c r="I13176" s="62">
        <v>6</v>
      </c>
      <c r="J13176" s="70">
        <v>1</v>
      </c>
      <c r="K13176" s="71">
        <v>490000</v>
      </c>
      <c r="L13176" s="72" t="s">
        <v>15</v>
      </c>
      <c r="M13176" s="72" t="s">
        <v>254</v>
      </c>
    </row>
    <row r="13177" spans="1:13" s="3" customFormat="1" ht="12.75" x14ac:dyDescent="0.2">
      <c r="A13177" s="62" t="s">
        <v>33</v>
      </c>
      <c r="B13177" s="62" t="s">
        <v>854</v>
      </c>
      <c r="C13177" s="63">
        <v>10</v>
      </c>
      <c r="D13177" s="64" t="s">
        <v>13473</v>
      </c>
      <c r="E13177" s="64" t="s">
        <v>11382</v>
      </c>
      <c r="F13177" s="65">
        <v>53131643</v>
      </c>
      <c r="G13177" s="64" t="s">
        <v>13372</v>
      </c>
      <c r="H13177" s="64">
        <v>1</v>
      </c>
      <c r="I13177" s="64">
        <v>6</v>
      </c>
      <c r="J13177" s="66">
        <v>5</v>
      </c>
      <c r="K13177" s="67">
        <v>1750000</v>
      </c>
      <c r="L13177" s="68" t="s">
        <v>15</v>
      </c>
      <c r="M13177" s="68" t="s">
        <v>254</v>
      </c>
    </row>
    <row r="13178" spans="1:13" s="3" customFormat="1" ht="12.75" x14ac:dyDescent="0.2">
      <c r="A13178" s="62" t="s">
        <v>33</v>
      </c>
      <c r="B13178" s="62" t="s">
        <v>854</v>
      </c>
      <c r="C13178" s="63">
        <v>10</v>
      </c>
      <c r="D13178" s="62" t="s">
        <v>13473</v>
      </c>
      <c r="E13178" s="62" t="s">
        <v>5611</v>
      </c>
      <c r="F13178" s="69">
        <v>53131643</v>
      </c>
      <c r="G13178" s="62" t="s">
        <v>13372</v>
      </c>
      <c r="H13178" s="62">
        <v>1</v>
      </c>
      <c r="I13178" s="62">
        <v>6</v>
      </c>
      <c r="J13178" s="70">
        <v>5</v>
      </c>
      <c r="K13178" s="71">
        <v>1750000</v>
      </c>
      <c r="L13178" s="72" t="s">
        <v>15</v>
      </c>
      <c r="M13178" s="72" t="s">
        <v>254</v>
      </c>
    </row>
    <row r="13179" spans="1:13" s="3" customFormat="1" ht="12.75" x14ac:dyDescent="0.2">
      <c r="A13179" s="62" t="s">
        <v>33</v>
      </c>
      <c r="B13179" s="62" t="s">
        <v>854</v>
      </c>
      <c r="C13179" s="63">
        <v>10</v>
      </c>
      <c r="D13179" s="64" t="s">
        <v>13473</v>
      </c>
      <c r="E13179" s="64" t="s">
        <v>11383</v>
      </c>
      <c r="F13179" s="65">
        <v>27111531</v>
      </c>
      <c r="G13179" s="64" t="s">
        <v>13372</v>
      </c>
      <c r="H13179" s="64">
        <v>1</v>
      </c>
      <c r="I13179" s="64">
        <v>6</v>
      </c>
      <c r="J13179" s="66">
        <v>4</v>
      </c>
      <c r="K13179" s="67">
        <v>140000</v>
      </c>
      <c r="L13179" s="68" t="s">
        <v>15</v>
      </c>
      <c r="M13179" s="68" t="s">
        <v>254</v>
      </c>
    </row>
    <row r="13180" spans="1:13" s="3" customFormat="1" ht="12.75" x14ac:dyDescent="0.2">
      <c r="A13180" s="62" t="s">
        <v>33</v>
      </c>
      <c r="B13180" s="62" t="s">
        <v>854</v>
      </c>
      <c r="C13180" s="63">
        <v>10</v>
      </c>
      <c r="D13180" s="62" t="s">
        <v>13473</v>
      </c>
      <c r="E13180" s="62" t="s">
        <v>11384</v>
      </c>
      <c r="F13180" s="69">
        <v>27111531</v>
      </c>
      <c r="G13180" s="62" t="s">
        <v>13372</v>
      </c>
      <c r="H13180" s="62">
        <v>1</v>
      </c>
      <c r="I13180" s="62">
        <v>6</v>
      </c>
      <c r="J13180" s="70">
        <v>4</v>
      </c>
      <c r="K13180" s="71">
        <v>160000</v>
      </c>
      <c r="L13180" s="72" t="s">
        <v>15</v>
      </c>
      <c r="M13180" s="72" t="s">
        <v>254</v>
      </c>
    </row>
    <row r="13181" spans="1:13" s="3" customFormat="1" ht="12.75" x14ac:dyDescent="0.2">
      <c r="A13181" s="62" t="s">
        <v>33</v>
      </c>
      <c r="B13181" s="62" t="s">
        <v>854</v>
      </c>
      <c r="C13181" s="63">
        <v>10</v>
      </c>
      <c r="D13181" s="64" t="s">
        <v>13473</v>
      </c>
      <c r="E13181" s="64" t="s">
        <v>11385</v>
      </c>
      <c r="F13181" s="65">
        <v>40101601</v>
      </c>
      <c r="G13181" s="64" t="s">
        <v>13372</v>
      </c>
      <c r="H13181" s="64">
        <v>1</v>
      </c>
      <c r="I13181" s="64">
        <v>6</v>
      </c>
      <c r="J13181" s="66">
        <v>2</v>
      </c>
      <c r="K13181" s="67">
        <v>545000</v>
      </c>
      <c r="L13181" s="68" t="s">
        <v>15</v>
      </c>
      <c r="M13181" s="68" t="s">
        <v>254</v>
      </c>
    </row>
    <row r="13182" spans="1:13" s="3" customFormat="1" ht="12.75" x14ac:dyDescent="0.2">
      <c r="A13182" s="62" t="s">
        <v>33</v>
      </c>
      <c r="B13182" s="62" t="s">
        <v>854</v>
      </c>
      <c r="C13182" s="63">
        <v>10</v>
      </c>
      <c r="D13182" s="62" t="s">
        <v>13473</v>
      </c>
      <c r="E13182" s="62" t="s">
        <v>11386</v>
      </c>
      <c r="F13182" s="69">
        <v>53131604</v>
      </c>
      <c r="G13182" s="62" t="s">
        <v>13372</v>
      </c>
      <c r="H13182" s="62">
        <v>1</v>
      </c>
      <c r="I13182" s="62">
        <v>6</v>
      </c>
      <c r="J13182" s="70">
        <v>25</v>
      </c>
      <c r="K13182" s="71">
        <v>125000</v>
      </c>
      <c r="L13182" s="72" t="s">
        <v>15</v>
      </c>
      <c r="M13182" s="72" t="s">
        <v>254</v>
      </c>
    </row>
    <row r="13183" spans="1:13" s="3" customFormat="1" ht="12.75" x14ac:dyDescent="0.2">
      <c r="A13183" s="62" t="s">
        <v>33</v>
      </c>
      <c r="B13183" s="62" t="s">
        <v>854</v>
      </c>
      <c r="C13183" s="63">
        <v>10</v>
      </c>
      <c r="D13183" s="64" t="s">
        <v>13473</v>
      </c>
      <c r="E13183" s="64" t="s">
        <v>11387</v>
      </c>
      <c r="F13183" s="65">
        <v>22101703</v>
      </c>
      <c r="G13183" s="64" t="s">
        <v>13372</v>
      </c>
      <c r="H13183" s="64">
        <v>1</v>
      </c>
      <c r="I13183" s="64">
        <v>6</v>
      </c>
      <c r="J13183" s="66">
        <v>100</v>
      </c>
      <c r="K13183" s="67">
        <v>1400000</v>
      </c>
      <c r="L13183" s="68" t="s">
        <v>15</v>
      </c>
      <c r="M13183" s="68" t="s">
        <v>254</v>
      </c>
    </row>
    <row r="13184" spans="1:13" s="3" customFormat="1" ht="12.75" x14ac:dyDescent="0.2">
      <c r="A13184" s="62" t="s">
        <v>33</v>
      </c>
      <c r="B13184" s="62" t="s">
        <v>855</v>
      </c>
      <c r="C13184" s="63">
        <v>10</v>
      </c>
      <c r="D13184" s="62" t="s">
        <v>13474</v>
      </c>
      <c r="E13184" s="62" t="s">
        <v>11388</v>
      </c>
      <c r="F13184" s="69">
        <v>39122200</v>
      </c>
      <c r="G13184" s="62" t="s">
        <v>13372</v>
      </c>
      <c r="H13184" s="62">
        <v>1</v>
      </c>
      <c r="I13184" s="62">
        <v>6</v>
      </c>
      <c r="J13184" s="70">
        <v>1</v>
      </c>
      <c r="K13184" s="71">
        <v>5000000</v>
      </c>
      <c r="L13184" s="72" t="s">
        <v>15</v>
      </c>
      <c r="M13184" s="72" t="s">
        <v>254</v>
      </c>
    </row>
    <row r="13185" spans="1:13" s="3" customFormat="1" ht="12.75" x14ac:dyDescent="0.2">
      <c r="A13185" s="62" t="s">
        <v>33</v>
      </c>
      <c r="B13185" s="62" t="s">
        <v>312</v>
      </c>
      <c r="C13185" s="63">
        <v>10</v>
      </c>
      <c r="D13185" s="64" t="s">
        <v>13465</v>
      </c>
      <c r="E13185" s="64" t="s">
        <v>11389</v>
      </c>
      <c r="F13185" s="65">
        <v>39101600</v>
      </c>
      <c r="G13185" s="64" t="s">
        <v>13372</v>
      </c>
      <c r="H13185" s="64">
        <v>1</v>
      </c>
      <c r="I13185" s="64">
        <v>6</v>
      </c>
      <c r="J13185" s="66">
        <v>1</v>
      </c>
      <c r="K13185" s="67">
        <v>10000000</v>
      </c>
      <c r="L13185" s="68" t="s">
        <v>15</v>
      </c>
      <c r="M13185" s="68" t="s">
        <v>254</v>
      </c>
    </row>
    <row r="13186" spans="1:13" s="3" customFormat="1" ht="12.75" x14ac:dyDescent="0.2">
      <c r="A13186" s="62" t="s">
        <v>33</v>
      </c>
      <c r="B13186" s="62" t="s">
        <v>879</v>
      </c>
      <c r="C13186" s="63">
        <v>10</v>
      </c>
      <c r="D13186" s="62" t="s">
        <v>13498</v>
      </c>
      <c r="E13186" s="62" t="s">
        <v>11390</v>
      </c>
      <c r="F13186" s="69">
        <v>72102905</v>
      </c>
      <c r="G13186" s="62" t="s">
        <v>13372</v>
      </c>
      <c r="H13186" s="62">
        <v>1</v>
      </c>
      <c r="I13186" s="62">
        <v>6</v>
      </c>
      <c r="J13186" s="70">
        <v>1</v>
      </c>
      <c r="K13186" s="71">
        <v>780000000</v>
      </c>
      <c r="L13186" s="72" t="s">
        <v>13</v>
      </c>
      <c r="M13186" s="72" t="s">
        <v>254</v>
      </c>
    </row>
    <row r="13187" spans="1:13" s="3" customFormat="1" ht="12.75" x14ac:dyDescent="0.2">
      <c r="A13187" s="62" t="s">
        <v>33</v>
      </c>
      <c r="B13187" s="62" t="s">
        <v>879</v>
      </c>
      <c r="C13187" s="63">
        <v>10</v>
      </c>
      <c r="D13187" s="64" t="s">
        <v>13498</v>
      </c>
      <c r="E13187" s="64" t="s">
        <v>11391</v>
      </c>
      <c r="F13187" s="65">
        <v>72102905</v>
      </c>
      <c r="G13187" s="64" t="s">
        <v>13372</v>
      </c>
      <c r="H13187" s="64">
        <v>1</v>
      </c>
      <c r="I13187" s="64">
        <v>6</v>
      </c>
      <c r="J13187" s="66">
        <v>1</v>
      </c>
      <c r="K13187" s="67">
        <v>200000000</v>
      </c>
      <c r="L13187" s="68" t="s">
        <v>13</v>
      </c>
      <c r="M13187" s="68" t="s">
        <v>254</v>
      </c>
    </row>
    <row r="13188" spans="1:13" s="3" customFormat="1" ht="12.75" x14ac:dyDescent="0.2">
      <c r="A13188" s="62" t="s">
        <v>33</v>
      </c>
      <c r="B13188" s="62" t="s">
        <v>879</v>
      </c>
      <c r="C13188" s="63">
        <v>10</v>
      </c>
      <c r="D13188" s="62" t="s">
        <v>13498</v>
      </c>
      <c r="E13188" s="62" t="s">
        <v>11392</v>
      </c>
      <c r="F13188" s="69">
        <v>72102905</v>
      </c>
      <c r="G13188" s="62" t="s">
        <v>13372</v>
      </c>
      <c r="H13188" s="62">
        <v>1</v>
      </c>
      <c r="I13188" s="62">
        <v>6</v>
      </c>
      <c r="J13188" s="70">
        <v>1</v>
      </c>
      <c r="K13188" s="71">
        <v>45000000</v>
      </c>
      <c r="L13188" s="72" t="s">
        <v>13</v>
      </c>
      <c r="M13188" s="72" t="s">
        <v>254</v>
      </c>
    </row>
    <row r="13189" spans="1:13" s="3" customFormat="1" ht="12.75" x14ac:dyDescent="0.2">
      <c r="A13189" s="62" t="s">
        <v>33</v>
      </c>
      <c r="B13189" s="62" t="s">
        <v>879</v>
      </c>
      <c r="C13189" s="63">
        <v>10</v>
      </c>
      <c r="D13189" s="64" t="s">
        <v>13498</v>
      </c>
      <c r="E13189" s="64" t="s">
        <v>11393</v>
      </c>
      <c r="F13189" s="65">
        <v>72102905</v>
      </c>
      <c r="G13189" s="64" t="s">
        <v>13372</v>
      </c>
      <c r="H13189" s="64">
        <v>1</v>
      </c>
      <c r="I13189" s="64">
        <v>6</v>
      </c>
      <c r="J13189" s="66">
        <v>1</v>
      </c>
      <c r="K13189" s="67">
        <v>106000000</v>
      </c>
      <c r="L13189" s="68" t="s">
        <v>13</v>
      </c>
      <c r="M13189" s="68" t="s">
        <v>254</v>
      </c>
    </row>
    <row r="13190" spans="1:13" s="3" customFormat="1" ht="12.75" x14ac:dyDescent="0.2">
      <c r="A13190" s="62" t="s">
        <v>33</v>
      </c>
      <c r="B13190" s="62" t="s">
        <v>879</v>
      </c>
      <c r="C13190" s="63">
        <v>10</v>
      </c>
      <c r="D13190" s="62" t="s">
        <v>13498</v>
      </c>
      <c r="E13190" s="62" t="s">
        <v>11394</v>
      </c>
      <c r="F13190" s="69">
        <v>72102905</v>
      </c>
      <c r="G13190" s="62" t="s">
        <v>13372</v>
      </c>
      <c r="H13190" s="62">
        <v>1</v>
      </c>
      <c r="I13190" s="62">
        <v>6</v>
      </c>
      <c r="J13190" s="70">
        <v>1</v>
      </c>
      <c r="K13190" s="71">
        <v>39000000</v>
      </c>
      <c r="L13190" s="72" t="s">
        <v>13</v>
      </c>
      <c r="M13190" s="72" t="s">
        <v>254</v>
      </c>
    </row>
    <row r="13191" spans="1:13" s="3" customFormat="1" ht="12.75" x14ac:dyDescent="0.2">
      <c r="A13191" s="62" t="s">
        <v>33</v>
      </c>
      <c r="B13191" s="62" t="s">
        <v>1794</v>
      </c>
      <c r="C13191" s="63">
        <v>10</v>
      </c>
      <c r="D13191" s="64" t="s">
        <v>13553</v>
      </c>
      <c r="E13191" s="64" t="s">
        <v>11395</v>
      </c>
      <c r="F13191" s="65">
        <v>72101507</v>
      </c>
      <c r="G13191" s="64" t="s">
        <v>13372</v>
      </c>
      <c r="H13191" s="64">
        <v>1</v>
      </c>
      <c r="I13191" s="64">
        <v>6</v>
      </c>
      <c r="J13191" s="66">
        <v>1</v>
      </c>
      <c r="K13191" s="67">
        <v>67000000</v>
      </c>
      <c r="L13191" s="68" t="s">
        <v>13</v>
      </c>
      <c r="M13191" s="68" t="s">
        <v>254</v>
      </c>
    </row>
    <row r="13192" spans="1:13" s="3" customFormat="1" ht="12.75" x14ac:dyDescent="0.2">
      <c r="A13192" s="62" t="s">
        <v>33</v>
      </c>
      <c r="B13192" s="62" t="s">
        <v>3948</v>
      </c>
      <c r="C13192" s="63">
        <v>10</v>
      </c>
      <c r="D13192" s="62" t="s">
        <v>13579</v>
      </c>
      <c r="E13192" s="62" t="s">
        <v>11396</v>
      </c>
      <c r="F13192" s="69">
        <v>80111701</v>
      </c>
      <c r="G13192" s="62" t="s">
        <v>13372</v>
      </c>
      <c r="H13192" s="62">
        <v>1</v>
      </c>
      <c r="I13192" s="62">
        <v>6</v>
      </c>
      <c r="J13192" s="70">
        <v>1</v>
      </c>
      <c r="K13192" s="71">
        <v>95876028</v>
      </c>
      <c r="L13192" s="72" t="s">
        <v>13</v>
      </c>
      <c r="M13192" s="72" t="s">
        <v>254</v>
      </c>
    </row>
    <row r="13193" spans="1:13" s="3" customFormat="1" ht="12.75" x14ac:dyDescent="0.2">
      <c r="A13193" s="62" t="s">
        <v>33</v>
      </c>
      <c r="B13193" s="62" t="s">
        <v>316</v>
      </c>
      <c r="C13193" s="63">
        <v>10</v>
      </c>
      <c r="D13193" s="64" t="s">
        <v>13467</v>
      </c>
      <c r="E13193" s="64" t="s">
        <v>11397</v>
      </c>
      <c r="F13193" s="65">
        <v>78111803</v>
      </c>
      <c r="G13193" s="64" t="s">
        <v>13372</v>
      </c>
      <c r="H13193" s="64">
        <v>1</v>
      </c>
      <c r="I13193" s="64">
        <v>6</v>
      </c>
      <c r="J13193" s="66">
        <v>1</v>
      </c>
      <c r="K13193" s="67">
        <v>120885334</v>
      </c>
      <c r="L13193" s="68" t="s">
        <v>13</v>
      </c>
      <c r="M13193" s="68" t="s">
        <v>847</v>
      </c>
    </row>
    <row r="13194" spans="1:13" s="3" customFormat="1" ht="12.75" x14ac:dyDescent="0.2">
      <c r="A13194" s="62" t="s">
        <v>33</v>
      </c>
      <c r="B13194" s="62" t="s">
        <v>316</v>
      </c>
      <c r="C13194" s="63">
        <v>10</v>
      </c>
      <c r="D13194" s="62" t="s">
        <v>13467</v>
      </c>
      <c r="E13194" s="62" t="s">
        <v>11398</v>
      </c>
      <c r="F13194" s="69">
        <v>78111803</v>
      </c>
      <c r="G13194" s="62" t="s">
        <v>13372</v>
      </c>
      <c r="H13194" s="62">
        <v>1</v>
      </c>
      <c r="I13194" s="62">
        <v>6</v>
      </c>
      <c r="J13194" s="70">
        <v>1</v>
      </c>
      <c r="K13194" s="71">
        <v>137500000</v>
      </c>
      <c r="L13194" s="72" t="s">
        <v>13</v>
      </c>
      <c r="M13194" s="72" t="s">
        <v>254</v>
      </c>
    </row>
    <row r="13195" spans="1:13" s="3" customFormat="1" ht="12.75" x14ac:dyDescent="0.2">
      <c r="A13195" s="62" t="s">
        <v>33</v>
      </c>
      <c r="B13195" s="62" t="s">
        <v>316</v>
      </c>
      <c r="C13195" s="63">
        <v>10</v>
      </c>
      <c r="D13195" s="64" t="s">
        <v>13467</v>
      </c>
      <c r="E13195" s="64" t="s">
        <v>11399</v>
      </c>
      <c r="F13195" s="65">
        <v>78111803</v>
      </c>
      <c r="G13195" s="64" t="s">
        <v>13372</v>
      </c>
      <c r="H13195" s="64">
        <v>1</v>
      </c>
      <c r="I13195" s="64">
        <v>6</v>
      </c>
      <c r="J13195" s="66">
        <v>1</v>
      </c>
      <c r="K13195" s="67">
        <v>21000000</v>
      </c>
      <c r="L13195" s="68" t="s">
        <v>13</v>
      </c>
      <c r="M13195" s="68" t="s">
        <v>254</v>
      </c>
    </row>
    <row r="13196" spans="1:13" s="3" customFormat="1" ht="12.75" x14ac:dyDescent="0.2">
      <c r="A13196" s="62" t="s">
        <v>33</v>
      </c>
      <c r="B13196" s="62" t="s">
        <v>316</v>
      </c>
      <c r="C13196" s="63">
        <v>10</v>
      </c>
      <c r="D13196" s="62" t="s">
        <v>13467</v>
      </c>
      <c r="E13196" s="62" t="s">
        <v>11400</v>
      </c>
      <c r="F13196" s="69">
        <v>78111802</v>
      </c>
      <c r="G13196" s="62" t="s">
        <v>13372</v>
      </c>
      <c r="H13196" s="62">
        <v>1</v>
      </c>
      <c r="I13196" s="62">
        <v>6</v>
      </c>
      <c r="J13196" s="70">
        <v>1</v>
      </c>
      <c r="K13196" s="71">
        <v>5000000</v>
      </c>
      <c r="L13196" s="72" t="s">
        <v>13</v>
      </c>
      <c r="M13196" s="72" t="s">
        <v>254</v>
      </c>
    </row>
    <row r="13197" spans="1:13" s="3" customFormat="1" ht="12.75" x14ac:dyDescent="0.2">
      <c r="A13197" s="62" t="s">
        <v>33</v>
      </c>
      <c r="B13197" s="62" t="s">
        <v>316</v>
      </c>
      <c r="C13197" s="63">
        <v>16</v>
      </c>
      <c r="D13197" s="64" t="s">
        <v>13467</v>
      </c>
      <c r="E13197" s="64" t="s">
        <v>11401</v>
      </c>
      <c r="F13197" s="65">
        <v>78111803</v>
      </c>
      <c r="G13197" s="64" t="s">
        <v>13372</v>
      </c>
      <c r="H13197" s="64">
        <v>1</v>
      </c>
      <c r="I13197" s="64">
        <v>6</v>
      </c>
      <c r="J13197" s="66">
        <v>1</v>
      </c>
      <c r="K13197" s="67">
        <v>18194660</v>
      </c>
      <c r="L13197" s="68" t="s">
        <v>13</v>
      </c>
      <c r="M13197" s="68" t="s">
        <v>847</v>
      </c>
    </row>
    <row r="13198" spans="1:13" s="3" customFormat="1" ht="12.75" x14ac:dyDescent="0.2">
      <c r="A13198" s="62" t="s">
        <v>33</v>
      </c>
      <c r="B13198" s="62" t="s">
        <v>316</v>
      </c>
      <c r="C13198" s="63">
        <v>16</v>
      </c>
      <c r="D13198" s="62" t="s">
        <v>13467</v>
      </c>
      <c r="E13198" s="62" t="s">
        <v>11402</v>
      </c>
      <c r="F13198" s="69">
        <v>78111803</v>
      </c>
      <c r="G13198" s="62" t="s">
        <v>13372</v>
      </c>
      <c r="H13198" s="62">
        <v>1</v>
      </c>
      <c r="I13198" s="62">
        <v>6</v>
      </c>
      <c r="J13198" s="70">
        <v>1</v>
      </c>
      <c r="K13198" s="71">
        <v>25000000</v>
      </c>
      <c r="L13198" s="72" t="s">
        <v>13</v>
      </c>
      <c r="M13198" s="72" t="s">
        <v>254</v>
      </c>
    </row>
    <row r="13199" spans="1:13" s="3" customFormat="1" ht="12.75" x14ac:dyDescent="0.2">
      <c r="A13199" s="62" t="s">
        <v>33</v>
      </c>
      <c r="B13199" s="62" t="s">
        <v>316</v>
      </c>
      <c r="C13199" s="63">
        <v>16</v>
      </c>
      <c r="D13199" s="64" t="s">
        <v>13467</v>
      </c>
      <c r="E13199" s="64" t="s">
        <v>11403</v>
      </c>
      <c r="F13199" s="65">
        <v>78111803</v>
      </c>
      <c r="G13199" s="64" t="s">
        <v>13372</v>
      </c>
      <c r="H13199" s="64">
        <v>1</v>
      </c>
      <c r="I13199" s="64">
        <v>6</v>
      </c>
      <c r="J13199" s="66">
        <v>1</v>
      </c>
      <c r="K13199" s="67">
        <v>3000000</v>
      </c>
      <c r="L13199" s="68" t="s">
        <v>13</v>
      </c>
      <c r="M13199" s="68" t="s">
        <v>254</v>
      </c>
    </row>
    <row r="13200" spans="1:13" s="3" customFormat="1" ht="12.75" x14ac:dyDescent="0.2">
      <c r="A13200" s="62" t="s">
        <v>33</v>
      </c>
      <c r="B13200" s="62" t="s">
        <v>11245</v>
      </c>
      <c r="C13200" s="63">
        <v>10</v>
      </c>
      <c r="D13200" s="62" t="s">
        <v>13618</v>
      </c>
      <c r="E13200" s="62" t="s">
        <v>11404</v>
      </c>
      <c r="F13200" s="69">
        <v>90101602</v>
      </c>
      <c r="G13200" s="62" t="s">
        <v>13372</v>
      </c>
      <c r="H13200" s="62">
        <v>1</v>
      </c>
      <c r="I13200" s="62">
        <v>6</v>
      </c>
      <c r="J13200" s="70">
        <v>1</v>
      </c>
      <c r="K13200" s="71">
        <v>27000000</v>
      </c>
      <c r="L13200" s="72" t="s">
        <v>13</v>
      </c>
      <c r="M13200" s="72" t="s">
        <v>254</v>
      </c>
    </row>
    <row r="13201" spans="1:13" s="3" customFormat="1" ht="12.75" x14ac:dyDescent="0.2">
      <c r="A13201" s="62" t="s">
        <v>33</v>
      </c>
      <c r="B13201" s="62" t="s">
        <v>1795</v>
      </c>
      <c r="C13201" s="63">
        <v>10</v>
      </c>
      <c r="D13201" s="64" t="s">
        <v>13554</v>
      </c>
      <c r="E13201" s="64" t="s">
        <v>11405</v>
      </c>
      <c r="F13201" s="65">
        <v>85151508</v>
      </c>
      <c r="G13201" s="64" t="s">
        <v>13372</v>
      </c>
      <c r="H13201" s="64">
        <v>1</v>
      </c>
      <c r="I13201" s="64">
        <v>6</v>
      </c>
      <c r="J13201" s="66">
        <v>1</v>
      </c>
      <c r="K13201" s="67">
        <v>10000000</v>
      </c>
      <c r="L13201" s="68" t="s">
        <v>13</v>
      </c>
      <c r="M13201" s="68" t="s">
        <v>847</v>
      </c>
    </row>
    <row r="13202" spans="1:13" s="3" customFormat="1" ht="12.75" x14ac:dyDescent="0.2">
      <c r="A13202" s="62" t="s">
        <v>33</v>
      </c>
      <c r="B13202" s="62" t="s">
        <v>1795</v>
      </c>
      <c r="C13202" s="63">
        <v>10</v>
      </c>
      <c r="D13202" s="62" t="s">
        <v>13554</v>
      </c>
      <c r="E13202" s="62" t="s">
        <v>11406</v>
      </c>
      <c r="F13202" s="69">
        <v>85151508</v>
      </c>
      <c r="G13202" s="62" t="s">
        <v>13372</v>
      </c>
      <c r="H13202" s="62">
        <v>1</v>
      </c>
      <c r="I13202" s="62">
        <v>6</v>
      </c>
      <c r="J13202" s="70">
        <v>1</v>
      </c>
      <c r="K13202" s="71">
        <v>10000000</v>
      </c>
      <c r="L13202" s="72" t="s">
        <v>13</v>
      </c>
      <c r="M13202" s="72" t="s">
        <v>254</v>
      </c>
    </row>
    <row r="13203" spans="1:13" s="3" customFormat="1" ht="12.75" x14ac:dyDescent="0.2">
      <c r="A13203" s="62" t="s">
        <v>33</v>
      </c>
      <c r="B13203" s="62" t="s">
        <v>1795</v>
      </c>
      <c r="C13203" s="63">
        <v>10</v>
      </c>
      <c r="D13203" s="64" t="s">
        <v>13554</v>
      </c>
      <c r="E13203" s="64" t="s">
        <v>11407</v>
      </c>
      <c r="F13203" s="65">
        <v>85151508</v>
      </c>
      <c r="G13203" s="64" t="s">
        <v>13372</v>
      </c>
      <c r="H13203" s="64">
        <v>1</v>
      </c>
      <c r="I13203" s="64">
        <v>6</v>
      </c>
      <c r="J13203" s="66">
        <v>1</v>
      </c>
      <c r="K13203" s="67">
        <v>2000000</v>
      </c>
      <c r="L13203" s="68" t="s">
        <v>13</v>
      </c>
      <c r="M13203" s="68" t="s">
        <v>254</v>
      </c>
    </row>
    <row r="13204" spans="1:13" s="3" customFormat="1" ht="12.75" x14ac:dyDescent="0.2">
      <c r="A13204" s="62" t="s">
        <v>33</v>
      </c>
      <c r="B13204" s="62" t="s">
        <v>313</v>
      </c>
      <c r="C13204" s="63">
        <v>10</v>
      </c>
      <c r="D13204" s="62" t="s">
        <v>13413</v>
      </c>
      <c r="E13204" s="62" t="s">
        <v>11408</v>
      </c>
      <c r="F13204" s="69">
        <v>80111701</v>
      </c>
      <c r="G13204" s="62" t="s">
        <v>13372</v>
      </c>
      <c r="H13204" s="62">
        <v>1</v>
      </c>
      <c r="I13204" s="62">
        <v>6</v>
      </c>
      <c r="J13204" s="70">
        <v>1</v>
      </c>
      <c r="K13204" s="71">
        <v>20837750</v>
      </c>
      <c r="L13204" s="72" t="s">
        <v>13</v>
      </c>
      <c r="M13204" s="72" t="s">
        <v>254</v>
      </c>
    </row>
    <row r="13205" spans="1:13" s="3" customFormat="1" ht="12.75" x14ac:dyDescent="0.2">
      <c r="A13205" s="62" t="s">
        <v>33</v>
      </c>
      <c r="B13205" s="62" t="s">
        <v>313</v>
      </c>
      <c r="C13205" s="63">
        <v>10</v>
      </c>
      <c r="D13205" s="64" t="s">
        <v>13413</v>
      </c>
      <c r="E13205" s="64" t="s">
        <v>10819</v>
      </c>
      <c r="F13205" s="65">
        <v>80111701</v>
      </c>
      <c r="G13205" s="64" t="s">
        <v>13372</v>
      </c>
      <c r="H13205" s="64">
        <v>1</v>
      </c>
      <c r="I13205" s="64">
        <v>6</v>
      </c>
      <c r="J13205" s="66">
        <v>1</v>
      </c>
      <c r="K13205" s="67">
        <v>20837750</v>
      </c>
      <c r="L13205" s="68" t="s">
        <v>13</v>
      </c>
      <c r="M13205" s="68" t="s">
        <v>254</v>
      </c>
    </row>
    <row r="13206" spans="1:13" s="3" customFormat="1" ht="12.75" x14ac:dyDescent="0.2">
      <c r="A13206" s="62" t="s">
        <v>33</v>
      </c>
      <c r="B13206" s="62" t="s">
        <v>313</v>
      </c>
      <c r="C13206" s="63">
        <v>10</v>
      </c>
      <c r="D13206" s="62" t="s">
        <v>13413</v>
      </c>
      <c r="E13206" s="62" t="s">
        <v>10820</v>
      </c>
      <c r="F13206" s="69">
        <v>80111701</v>
      </c>
      <c r="G13206" s="62" t="s">
        <v>13372</v>
      </c>
      <c r="H13206" s="62">
        <v>1</v>
      </c>
      <c r="I13206" s="62">
        <v>6</v>
      </c>
      <c r="J13206" s="70">
        <v>1</v>
      </c>
      <c r="K13206" s="71">
        <v>20837750</v>
      </c>
      <c r="L13206" s="72" t="s">
        <v>13</v>
      </c>
      <c r="M13206" s="72" t="s">
        <v>254</v>
      </c>
    </row>
    <row r="13207" spans="1:13" s="3" customFormat="1" ht="12.75" x14ac:dyDescent="0.2">
      <c r="A13207" s="62" t="s">
        <v>33</v>
      </c>
      <c r="B13207" s="62" t="s">
        <v>313</v>
      </c>
      <c r="C13207" s="63">
        <v>10</v>
      </c>
      <c r="D13207" s="64" t="s">
        <v>13413</v>
      </c>
      <c r="E13207" s="64" t="s">
        <v>10821</v>
      </c>
      <c r="F13207" s="65">
        <v>80111701</v>
      </c>
      <c r="G13207" s="64" t="s">
        <v>13372</v>
      </c>
      <c r="H13207" s="64">
        <v>1</v>
      </c>
      <c r="I13207" s="64">
        <v>6</v>
      </c>
      <c r="J13207" s="66">
        <v>1</v>
      </c>
      <c r="K13207" s="67">
        <v>20837750</v>
      </c>
      <c r="L13207" s="68" t="s">
        <v>13</v>
      </c>
      <c r="M13207" s="68" t="s">
        <v>254</v>
      </c>
    </row>
    <row r="13208" spans="1:13" s="3" customFormat="1" ht="12.75" x14ac:dyDescent="0.2">
      <c r="A13208" s="62" t="s">
        <v>33</v>
      </c>
      <c r="B13208" s="62" t="s">
        <v>313</v>
      </c>
      <c r="C13208" s="63">
        <v>10</v>
      </c>
      <c r="D13208" s="62" t="s">
        <v>13413</v>
      </c>
      <c r="E13208" s="62" t="s">
        <v>11409</v>
      </c>
      <c r="F13208" s="69">
        <v>80111701</v>
      </c>
      <c r="G13208" s="62" t="s">
        <v>13372</v>
      </c>
      <c r="H13208" s="62">
        <v>1</v>
      </c>
      <c r="I13208" s="62">
        <v>6</v>
      </c>
      <c r="J13208" s="70">
        <v>1</v>
      </c>
      <c r="K13208" s="71">
        <v>20837750</v>
      </c>
      <c r="L13208" s="72" t="s">
        <v>13</v>
      </c>
      <c r="M13208" s="72" t="s">
        <v>254</v>
      </c>
    </row>
    <row r="13209" spans="1:13" s="3" customFormat="1" ht="12.75" x14ac:dyDescent="0.2">
      <c r="A13209" s="62" t="s">
        <v>33</v>
      </c>
      <c r="B13209" s="62" t="s">
        <v>313</v>
      </c>
      <c r="C13209" s="63">
        <v>10</v>
      </c>
      <c r="D13209" s="64" t="s">
        <v>13413</v>
      </c>
      <c r="E13209" s="64" t="s">
        <v>11410</v>
      </c>
      <c r="F13209" s="65">
        <v>80111701</v>
      </c>
      <c r="G13209" s="64" t="s">
        <v>13372</v>
      </c>
      <c r="H13209" s="64">
        <v>1</v>
      </c>
      <c r="I13209" s="64">
        <v>6</v>
      </c>
      <c r="J13209" s="66">
        <v>1</v>
      </c>
      <c r="K13209" s="67">
        <v>20837750</v>
      </c>
      <c r="L13209" s="68" t="s">
        <v>13</v>
      </c>
      <c r="M13209" s="68" t="s">
        <v>254</v>
      </c>
    </row>
    <row r="13210" spans="1:13" s="3" customFormat="1" ht="12.75" x14ac:dyDescent="0.2">
      <c r="A13210" s="62" t="s">
        <v>33</v>
      </c>
      <c r="B13210" s="62" t="s">
        <v>313</v>
      </c>
      <c r="C13210" s="63">
        <v>10</v>
      </c>
      <c r="D13210" s="62" t="s">
        <v>13413</v>
      </c>
      <c r="E13210" s="62" t="s">
        <v>11411</v>
      </c>
      <c r="F13210" s="69">
        <v>80111701</v>
      </c>
      <c r="G13210" s="62" t="s">
        <v>13372</v>
      </c>
      <c r="H13210" s="62">
        <v>1</v>
      </c>
      <c r="I13210" s="62">
        <v>6</v>
      </c>
      <c r="J13210" s="70">
        <v>1</v>
      </c>
      <c r="K13210" s="71">
        <v>20837750</v>
      </c>
      <c r="L13210" s="72" t="s">
        <v>13</v>
      </c>
      <c r="M13210" s="72" t="s">
        <v>254</v>
      </c>
    </row>
    <row r="13211" spans="1:13" s="3" customFormat="1" ht="12.75" x14ac:dyDescent="0.2">
      <c r="A13211" s="62" t="s">
        <v>33</v>
      </c>
      <c r="B13211" s="62" t="s">
        <v>313</v>
      </c>
      <c r="C13211" s="63">
        <v>10</v>
      </c>
      <c r="D13211" s="64" t="s">
        <v>13413</v>
      </c>
      <c r="E13211" s="64" t="s">
        <v>11412</v>
      </c>
      <c r="F13211" s="65">
        <v>80111701</v>
      </c>
      <c r="G13211" s="64" t="s">
        <v>13372</v>
      </c>
      <c r="H13211" s="64">
        <v>1</v>
      </c>
      <c r="I13211" s="64">
        <v>6</v>
      </c>
      <c r="J13211" s="66">
        <v>1</v>
      </c>
      <c r="K13211" s="67">
        <v>20837750</v>
      </c>
      <c r="L13211" s="68" t="s">
        <v>13</v>
      </c>
      <c r="M13211" s="68" t="s">
        <v>254</v>
      </c>
    </row>
    <row r="13212" spans="1:13" s="3" customFormat="1" ht="12.75" x14ac:dyDescent="0.2">
      <c r="A13212" s="62" t="s">
        <v>33</v>
      </c>
      <c r="B13212" s="62" t="s">
        <v>313</v>
      </c>
      <c r="C13212" s="63">
        <v>10</v>
      </c>
      <c r="D13212" s="62" t="s">
        <v>13413</v>
      </c>
      <c r="E13212" s="62" t="s">
        <v>11413</v>
      </c>
      <c r="F13212" s="69">
        <v>80111701</v>
      </c>
      <c r="G13212" s="62" t="s">
        <v>13372</v>
      </c>
      <c r="H13212" s="62">
        <v>1</v>
      </c>
      <c r="I13212" s="62">
        <v>6</v>
      </c>
      <c r="J13212" s="70">
        <v>1</v>
      </c>
      <c r="K13212" s="71">
        <v>20837750</v>
      </c>
      <c r="L13212" s="72" t="s">
        <v>13</v>
      </c>
      <c r="M13212" s="72" t="s">
        <v>254</v>
      </c>
    </row>
    <row r="13213" spans="1:13" s="3" customFormat="1" ht="12.75" x14ac:dyDescent="0.2">
      <c r="A13213" s="62" t="s">
        <v>33</v>
      </c>
      <c r="B13213" s="62" t="s">
        <v>313</v>
      </c>
      <c r="C13213" s="63">
        <v>10</v>
      </c>
      <c r="D13213" s="64" t="s">
        <v>13413</v>
      </c>
      <c r="E13213" s="64" t="s">
        <v>11414</v>
      </c>
      <c r="F13213" s="65">
        <v>80111701</v>
      </c>
      <c r="G13213" s="64" t="s">
        <v>13372</v>
      </c>
      <c r="H13213" s="64">
        <v>1</v>
      </c>
      <c r="I13213" s="64">
        <v>6</v>
      </c>
      <c r="J13213" s="66">
        <v>1</v>
      </c>
      <c r="K13213" s="67">
        <v>20837750</v>
      </c>
      <c r="L13213" s="68" t="s">
        <v>13</v>
      </c>
      <c r="M13213" s="68" t="s">
        <v>254</v>
      </c>
    </row>
    <row r="13214" spans="1:13" s="3" customFormat="1" ht="12.75" x14ac:dyDescent="0.2">
      <c r="A13214" s="62" t="s">
        <v>33</v>
      </c>
      <c r="B13214" s="62" t="s">
        <v>313</v>
      </c>
      <c r="C13214" s="63">
        <v>10</v>
      </c>
      <c r="D13214" s="62" t="s">
        <v>13413</v>
      </c>
      <c r="E13214" s="62" t="s">
        <v>11415</v>
      </c>
      <c r="F13214" s="69">
        <v>80111701</v>
      </c>
      <c r="G13214" s="62" t="s">
        <v>13372</v>
      </c>
      <c r="H13214" s="62">
        <v>1</v>
      </c>
      <c r="I13214" s="62">
        <v>6</v>
      </c>
      <c r="J13214" s="70">
        <v>1</v>
      </c>
      <c r="K13214" s="71">
        <v>20837750</v>
      </c>
      <c r="L13214" s="72" t="s">
        <v>13</v>
      </c>
      <c r="M13214" s="72" t="s">
        <v>254</v>
      </c>
    </row>
    <row r="13215" spans="1:13" s="3" customFormat="1" ht="12.75" x14ac:dyDescent="0.2">
      <c r="A13215" s="62" t="s">
        <v>33</v>
      </c>
      <c r="B13215" s="62" t="s">
        <v>313</v>
      </c>
      <c r="C13215" s="63">
        <v>10</v>
      </c>
      <c r="D13215" s="64" t="s">
        <v>13413</v>
      </c>
      <c r="E13215" s="64" t="s">
        <v>11416</v>
      </c>
      <c r="F13215" s="65">
        <v>80111701</v>
      </c>
      <c r="G13215" s="64" t="s">
        <v>13372</v>
      </c>
      <c r="H13215" s="64">
        <v>1</v>
      </c>
      <c r="I13215" s="64">
        <v>6</v>
      </c>
      <c r="J13215" s="66">
        <v>1</v>
      </c>
      <c r="K13215" s="67">
        <v>20837750</v>
      </c>
      <c r="L13215" s="68" t="s">
        <v>13</v>
      </c>
      <c r="M13215" s="68" t="s">
        <v>254</v>
      </c>
    </row>
    <row r="13216" spans="1:13" s="3" customFormat="1" ht="12.75" x14ac:dyDescent="0.2">
      <c r="A13216" s="62" t="s">
        <v>33</v>
      </c>
      <c r="B13216" s="62" t="s">
        <v>313</v>
      </c>
      <c r="C13216" s="63">
        <v>10</v>
      </c>
      <c r="D13216" s="62" t="s">
        <v>13413</v>
      </c>
      <c r="E13216" s="62" t="s">
        <v>11417</v>
      </c>
      <c r="F13216" s="69">
        <v>80111701</v>
      </c>
      <c r="G13216" s="62" t="s">
        <v>13372</v>
      </c>
      <c r="H13216" s="62">
        <v>1</v>
      </c>
      <c r="I13216" s="62">
        <v>6</v>
      </c>
      <c r="J13216" s="70">
        <v>1</v>
      </c>
      <c r="K13216" s="71">
        <v>20837750</v>
      </c>
      <c r="L13216" s="72" t="s">
        <v>13</v>
      </c>
      <c r="M13216" s="72" t="s">
        <v>254</v>
      </c>
    </row>
    <row r="13217" spans="1:13" s="3" customFormat="1" ht="12.75" x14ac:dyDescent="0.2">
      <c r="A13217" s="62" t="s">
        <v>33</v>
      </c>
      <c r="B13217" s="62" t="s">
        <v>313</v>
      </c>
      <c r="C13217" s="63">
        <v>10</v>
      </c>
      <c r="D13217" s="64" t="s">
        <v>13413</v>
      </c>
      <c r="E13217" s="64" t="s">
        <v>11418</v>
      </c>
      <c r="F13217" s="65">
        <v>80111701</v>
      </c>
      <c r="G13217" s="64" t="s">
        <v>13372</v>
      </c>
      <c r="H13217" s="64">
        <v>1</v>
      </c>
      <c r="I13217" s="64">
        <v>6</v>
      </c>
      <c r="J13217" s="66">
        <v>1</v>
      </c>
      <c r="K13217" s="67">
        <v>20837750</v>
      </c>
      <c r="L13217" s="68" t="s">
        <v>13</v>
      </c>
      <c r="M13217" s="68" t="s">
        <v>254</v>
      </c>
    </row>
    <row r="13218" spans="1:13" s="3" customFormat="1" ht="12.75" x14ac:dyDescent="0.2">
      <c r="A13218" s="62" t="s">
        <v>33</v>
      </c>
      <c r="B13218" s="62" t="s">
        <v>223</v>
      </c>
      <c r="C13218" s="63">
        <v>10</v>
      </c>
      <c r="D13218" s="62" t="s">
        <v>13403</v>
      </c>
      <c r="E13218" s="62" t="s">
        <v>1622</v>
      </c>
      <c r="F13218" s="69">
        <v>83111503</v>
      </c>
      <c r="G13218" s="62" t="s">
        <v>13372</v>
      </c>
      <c r="H13218" s="62">
        <v>1</v>
      </c>
      <c r="I13218" s="62">
        <v>6</v>
      </c>
      <c r="J13218" s="70">
        <v>1</v>
      </c>
      <c r="K13218" s="71">
        <v>19000000</v>
      </c>
      <c r="L13218" s="72" t="s">
        <v>13</v>
      </c>
      <c r="M13218" s="72" t="s">
        <v>254</v>
      </c>
    </row>
    <row r="13219" spans="1:13" s="3" customFormat="1" ht="12.75" x14ac:dyDescent="0.2">
      <c r="A13219" s="62" t="s">
        <v>33</v>
      </c>
      <c r="B13219" s="62" t="s">
        <v>224</v>
      </c>
      <c r="C13219" s="63">
        <v>10</v>
      </c>
      <c r="D13219" s="64" t="s">
        <v>13404</v>
      </c>
      <c r="E13219" s="64" t="s">
        <v>11419</v>
      </c>
      <c r="F13219" s="65">
        <v>81111509</v>
      </c>
      <c r="G13219" s="64" t="s">
        <v>13372</v>
      </c>
      <c r="H13219" s="64">
        <v>1</v>
      </c>
      <c r="I13219" s="64">
        <v>6</v>
      </c>
      <c r="J13219" s="66">
        <v>1</v>
      </c>
      <c r="K13219" s="67">
        <v>39000000</v>
      </c>
      <c r="L13219" s="68" t="s">
        <v>13</v>
      </c>
      <c r="M13219" s="68" t="s">
        <v>254</v>
      </c>
    </row>
    <row r="13220" spans="1:13" s="3" customFormat="1" ht="12.75" x14ac:dyDescent="0.2">
      <c r="A13220" s="62" t="s">
        <v>33</v>
      </c>
      <c r="B13220" s="62" t="s">
        <v>314</v>
      </c>
      <c r="C13220" s="63">
        <v>10</v>
      </c>
      <c r="D13220" s="62" t="s">
        <v>13418</v>
      </c>
      <c r="E13220" s="62" t="s">
        <v>11420</v>
      </c>
      <c r="F13220" s="69">
        <v>43232304</v>
      </c>
      <c r="G13220" s="62" t="s">
        <v>13372</v>
      </c>
      <c r="H13220" s="62">
        <v>1</v>
      </c>
      <c r="I13220" s="62">
        <v>6</v>
      </c>
      <c r="J13220" s="70">
        <v>1</v>
      </c>
      <c r="K13220" s="71">
        <v>15750000</v>
      </c>
      <c r="L13220" s="72" t="s">
        <v>13</v>
      </c>
      <c r="M13220" s="72" t="s">
        <v>254</v>
      </c>
    </row>
    <row r="13221" spans="1:13" s="3" customFormat="1" ht="12.75" x14ac:dyDescent="0.2">
      <c r="A13221" s="62" t="s">
        <v>33</v>
      </c>
      <c r="B13221" s="62" t="s">
        <v>314</v>
      </c>
      <c r="C13221" s="63">
        <v>10</v>
      </c>
      <c r="D13221" s="64" t="s">
        <v>13418</v>
      </c>
      <c r="E13221" s="64" t="s">
        <v>11421</v>
      </c>
      <c r="F13221" s="65">
        <v>81112218</v>
      </c>
      <c r="G13221" s="64" t="s">
        <v>13372</v>
      </c>
      <c r="H13221" s="64">
        <v>1</v>
      </c>
      <c r="I13221" s="64">
        <v>6</v>
      </c>
      <c r="J13221" s="66">
        <v>1</v>
      </c>
      <c r="K13221" s="67">
        <v>25577311</v>
      </c>
      <c r="L13221" s="68" t="s">
        <v>13</v>
      </c>
      <c r="M13221" s="68" t="s">
        <v>254</v>
      </c>
    </row>
    <row r="13222" spans="1:13" s="3" customFormat="1" ht="12.75" x14ac:dyDescent="0.2">
      <c r="A13222" s="62" t="s">
        <v>33</v>
      </c>
      <c r="B13222" s="62" t="s">
        <v>895</v>
      </c>
      <c r="C13222" s="63">
        <v>10</v>
      </c>
      <c r="D13222" s="62" t="s">
        <v>13514</v>
      </c>
      <c r="E13222" s="62" t="s">
        <v>11422</v>
      </c>
      <c r="F13222" s="69">
        <v>80111701</v>
      </c>
      <c r="G13222" s="62" t="s">
        <v>13372</v>
      </c>
      <c r="H13222" s="62">
        <v>1</v>
      </c>
      <c r="I13222" s="62">
        <v>6</v>
      </c>
      <c r="J13222" s="70">
        <v>1</v>
      </c>
      <c r="K13222" s="71">
        <v>29800000</v>
      </c>
      <c r="L13222" s="72" t="s">
        <v>13</v>
      </c>
      <c r="M13222" s="72" t="s">
        <v>254</v>
      </c>
    </row>
    <row r="13223" spans="1:13" s="3" customFormat="1" ht="12.75" x14ac:dyDescent="0.2">
      <c r="A13223" s="62" t="s">
        <v>33</v>
      </c>
      <c r="B13223" s="62" t="s">
        <v>895</v>
      </c>
      <c r="C13223" s="63">
        <v>10</v>
      </c>
      <c r="D13223" s="64" t="s">
        <v>13514</v>
      </c>
      <c r="E13223" s="64" t="s">
        <v>11423</v>
      </c>
      <c r="F13223" s="65">
        <v>80111701</v>
      </c>
      <c r="G13223" s="64" t="s">
        <v>13372</v>
      </c>
      <c r="H13223" s="64">
        <v>1</v>
      </c>
      <c r="I13223" s="64">
        <v>6</v>
      </c>
      <c r="J13223" s="66">
        <v>1</v>
      </c>
      <c r="K13223" s="67">
        <v>19000000</v>
      </c>
      <c r="L13223" s="68" t="s">
        <v>13</v>
      </c>
      <c r="M13223" s="68" t="s">
        <v>254</v>
      </c>
    </row>
    <row r="13224" spans="1:13" s="3" customFormat="1" ht="12.75" x14ac:dyDescent="0.2">
      <c r="A13224" s="62" t="s">
        <v>33</v>
      </c>
      <c r="B13224" s="62" t="s">
        <v>895</v>
      </c>
      <c r="C13224" s="63">
        <v>10</v>
      </c>
      <c r="D13224" s="62" t="s">
        <v>13514</v>
      </c>
      <c r="E13224" s="62" t="s">
        <v>11424</v>
      </c>
      <c r="F13224" s="69">
        <v>80111701</v>
      </c>
      <c r="G13224" s="62" t="s">
        <v>13372</v>
      </c>
      <c r="H13224" s="62">
        <v>1</v>
      </c>
      <c r="I13224" s="62">
        <v>6</v>
      </c>
      <c r="J13224" s="70">
        <v>1</v>
      </c>
      <c r="K13224" s="71">
        <v>24900000</v>
      </c>
      <c r="L13224" s="72" t="s">
        <v>13</v>
      </c>
      <c r="M13224" s="72" t="s">
        <v>254</v>
      </c>
    </row>
    <row r="13225" spans="1:13" s="3" customFormat="1" ht="12.75" x14ac:dyDescent="0.2">
      <c r="A13225" s="62" t="s">
        <v>33</v>
      </c>
      <c r="B13225" s="62" t="s">
        <v>895</v>
      </c>
      <c r="C13225" s="63">
        <v>10</v>
      </c>
      <c r="D13225" s="64" t="s">
        <v>13514</v>
      </c>
      <c r="E13225" s="64" t="s">
        <v>11425</v>
      </c>
      <c r="F13225" s="65">
        <v>80111701</v>
      </c>
      <c r="G13225" s="64" t="s">
        <v>13372</v>
      </c>
      <c r="H13225" s="64">
        <v>1</v>
      </c>
      <c r="I13225" s="64">
        <v>6</v>
      </c>
      <c r="J13225" s="66">
        <v>1</v>
      </c>
      <c r="K13225" s="67">
        <v>30000000</v>
      </c>
      <c r="L13225" s="68" t="s">
        <v>13</v>
      </c>
      <c r="M13225" s="68" t="s">
        <v>254</v>
      </c>
    </row>
    <row r="13226" spans="1:13" s="3" customFormat="1" ht="12.75" x14ac:dyDescent="0.2">
      <c r="A13226" s="62" t="s">
        <v>33</v>
      </c>
      <c r="B13226" s="62" t="s">
        <v>895</v>
      </c>
      <c r="C13226" s="63">
        <v>10</v>
      </c>
      <c r="D13226" s="62" t="s">
        <v>13514</v>
      </c>
      <c r="E13226" s="62" t="s">
        <v>11426</v>
      </c>
      <c r="F13226" s="69">
        <v>80111701</v>
      </c>
      <c r="G13226" s="62" t="s">
        <v>13372</v>
      </c>
      <c r="H13226" s="62">
        <v>1</v>
      </c>
      <c r="I13226" s="62">
        <v>6</v>
      </c>
      <c r="J13226" s="70">
        <v>1</v>
      </c>
      <c r="K13226" s="71">
        <v>19000000</v>
      </c>
      <c r="L13226" s="72" t="s">
        <v>13</v>
      </c>
      <c r="M13226" s="72" t="s">
        <v>254</v>
      </c>
    </row>
    <row r="13227" spans="1:13" s="3" customFormat="1" ht="12.75" x14ac:dyDescent="0.2">
      <c r="A13227" s="62" t="s">
        <v>33</v>
      </c>
      <c r="B13227" s="62" t="s">
        <v>895</v>
      </c>
      <c r="C13227" s="63">
        <v>10</v>
      </c>
      <c r="D13227" s="64" t="s">
        <v>13514</v>
      </c>
      <c r="E13227" s="64" t="s">
        <v>11427</v>
      </c>
      <c r="F13227" s="65">
        <v>80111701</v>
      </c>
      <c r="G13227" s="64" t="s">
        <v>13372</v>
      </c>
      <c r="H13227" s="64">
        <v>1</v>
      </c>
      <c r="I13227" s="64">
        <v>6</v>
      </c>
      <c r="J13227" s="66">
        <v>1</v>
      </c>
      <c r="K13227" s="67">
        <v>19000000</v>
      </c>
      <c r="L13227" s="68" t="s">
        <v>13</v>
      </c>
      <c r="M13227" s="68" t="s">
        <v>254</v>
      </c>
    </row>
    <row r="13228" spans="1:13" s="3" customFormat="1" ht="12.75" x14ac:dyDescent="0.2">
      <c r="A13228" s="62" t="s">
        <v>33</v>
      </c>
      <c r="B13228" s="62" t="s">
        <v>895</v>
      </c>
      <c r="C13228" s="63">
        <v>10</v>
      </c>
      <c r="D13228" s="62" t="s">
        <v>13514</v>
      </c>
      <c r="E13228" s="62" t="s">
        <v>11428</v>
      </c>
      <c r="F13228" s="69">
        <v>80111701</v>
      </c>
      <c r="G13228" s="62" t="s">
        <v>13372</v>
      </c>
      <c r="H13228" s="62">
        <v>1</v>
      </c>
      <c r="I13228" s="62">
        <v>6</v>
      </c>
      <c r="J13228" s="70">
        <v>1</v>
      </c>
      <c r="K13228" s="71">
        <v>23100000</v>
      </c>
      <c r="L13228" s="72" t="s">
        <v>13</v>
      </c>
      <c r="M13228" s="72" t="s">
        <v>254</v>
      </c>
    </row>
    <row r="13229" spans="1:13" s="3" customFormat="1" ht="12.75" x14ac:dyDescent="0.2">
      <c r="A13229" s="62" t="s">
        <v>33</v>
      </c>
      <c r="B13229" s="62" t="s">
        <v>895</v>
      </c>
      <c r="C13229" s="63">
        <v>10</v>
      </c>
      <c r="D13229" s="64" t="s">
        <v>13514</v>
      </c>
      <c r="E13229" s="64" t="s">
        <v>11429</v>
      </c>
      <c r="F13229" s="65">
        <v>80111701</v>
      </c>
      <c r="G13229" s="64" t="s">
        <v>13372</v>
      </c>
      <c r="H13229" s="64">
        <v>1</v>
      </c>
      <c r="I13229" s="64">
        <v>6</v>
      </c>
      <c r="J13229" s="66">
        <v>1</v>
      </c>
      <c r="K13229" s="67">
        <v>22000000</v>
      </c>
      <c r="L13229" s="68" t="s">
        <v>13</v>
      </c>
      <c r="M13229" s="68" t="s">
        <v>254</v>
      </c>
    </row>
    <row r="13230" spans="1:13" s="3" customFormat="1" ht="12.75" x14ac:dyDescent="0.2">
      <c r="A13230" s="62" t="s">
        <v>33</v>
      </c>
      <c r="B13230" s="62" t="s">
        <v>895</v>
      </c>
      <c r="C13230" s="63">
        <v>16</v>
      </c>
      <c r="D13230" s="64" t="s">
        <v>13514</v>
      </c>
      <c r="E13230" s="64" t="s">
        <v>11430</v>
      </c>
      <c r="F13230" s="65">
        <v>80111701</v>
      </c>
      <c r="G13230" s="64" t="s">
        <v>13372</v>
      </c>
      <c r="H13230" s="64">
        <v>1</v>
      </c>
      <c r="I13230" s="64">
        <v>6</v>
      </c>
      <c r="J13230" s="66">
        <v>1</v>
      </c>
      <c r="K13230" s="67">
        <v>22900473</v>
      </c>
      <c r="L13230" s="68" t="s">
        <v>13</v>
      </c>
      <c r="M13230" s="68" t="s">
        <v>254</v>
      </c>
    </row>
    <row r="13231" spans="1:13" s="3" customFormat="1" ht="12.75" x14ac:dyDescent="0.2">
      <c r="A13231" s="62" t="s">
        <v>33</v>
      </c>
      <c r="B13231" s="62" t="s">
        <v>442</v>
      </c>
      <c r="C13231" s="63">
        <v>10</v>
      </c>
      <c r="D13231" s="64" t="s">
        <v>13400</v>
      </c>
      <c r="E13231" s="64" t="s">
        <v>11431</v>
      </c>
      <c r="F13231" s="65">
        <v>76111501</v>
      </c>
      <c r="G13231" s="64" t="s">
        <v>13372</v>
      </c>
      <c r="H13231" s="64">
        <v>1</v>
      </c>
      <c r="I13231" s="64">
        <v>6</v>
      </c>
      <c r="J13231" s="66">
        <v>1</v>
      </c>
      <c r="K13231" s="67">
        <v>71397707</v>
      </c>
      <c r="L13231" s="68" t="s">
        <v>13</v>
      </c>
      <c r="M13231" s="68" t="s">
        <v>847</v>
      </c>
    </row>
    <row r="13232" spans="1:13" s="3" customFormat="1" ht="12.75" x14ac:dyDescent="0.2">
      <c r="A13232" s="62" t="s">
        <v>33</v>
      </c>
      <c r="B13232" s="62" t="s">
        <v>442</v>
      </c>
      <c r="C13232" s="63">
        <v>10</v>
      </c>
      <c r="D13232" s="62" t="s">
        <v>13400</v>
      </c>
      <c r="E13232" s="62" t="s">
        <v>11432</v>
      </c>
      <c r="F13232" s="69">
        <v>76111501</v>
      </c>
      <c r="G13232" s="62" t="s">
        <v>13372</v>
      </c>
      <c r="H13232" s="62">
        <v>1</v>
      </c>
      <c r="I13232" s="62">
        <v>6</v>
      </c>
      <c r="J13232" s="70">
        <v>1</v>
      </c>
      <c r="K13232" s="71">
        <v>50000000</v>
      </c>
      <c r="L13232" s="72" t="s">
        <v>13</v>
      </c>
      <c r="M13232" s="72" t="s">
        <v>254</v>
      </c>
    </row>
    <row r="13233" spans="1:13" s="3" customFormat="1" ht="12.75" x14ac:dyDescent="0.2">
      <c r="A13233" s="62" t="s">
        <v>33</v>
      </c>
      <c r="B13233" s="62" t="s">
        <v>442</v>
      </c>
      <c r="C13233" s="63">
        <v>10</v>
      </c>
      <c r="D13233" s="64" t="s">
        <v>13400</v>
      </c>
      <c r="E13233" s="64" t="s">
        <v>11433</v>
      </c>
      <c r="F13233" s="65">
        <v>76111501</v>
      </c>
      <c r="G13233" s="64" t="s">
        <v>13372</v>
      </c>
      <c r="H13233" s="64">
        <v>1</v>
      </c>
      <c r="I13233" s="64">
        <v>6</v>
      </c>
      <c r="J13233" s="66">
        <v>1</v>
      </c>
      <c r="K13233" s="67">
        <v>10000000</v>
      </c>
      <c r="L13233" s="68" t="s">
        <v>13</v>
      </c>
      <c r="M13233" s="68" t="s">
        <v>254</v>
      </c>
    </row>
    <row r="13234" spans="1:13" s="3" customFormat="1" ht="12.75" x14ac:dyDescent="0.2">
      <c r="A13234" s="62" t="s">
        <v>33</v>
      </c>
      <c r="B13234" s="62" t="s">
        <v>442</v>
      </c>
      <c r="C13234" s="63">
        <v>10</v>
      </c>
      <c r="D13234" s="62" t="s">
        <v>13400</v>
      </c>
      <c r="E13234" s="62" t="s">
        <v>5599</v>
      </c>
      <c r="F13234" s="69">
        <v>72102103</v>
      </c>
      <c r="G13234" s="62" t="s">
        <v>13372</v>
      </c>
      <c r="H13234" s="62">
        <v>1</v>
      </c>
      <c r="I13234" s="62">
        <v>6</v>
      </c>
      <c r="J13234" s="70">
        <v>1</v>
      </c>
      <c r="K13234" s="71">
        <v>5000000</v>
      </c>
      <c r="L13234" s="72" t="s">
        <v>13</v>
      </c>
      <c r="M13234" s="72" t="s">
        <v>254</v>
      </c>
    </row>
    <row r="13235" spans="1:13" s="3" customFormat="1" ht="12.75" x14ac:dyDescent="0.2">
      <c r="A13235" s="62" t="s">
        <v>33</v>
      </c>
      <c r="B13235" s="62" t="s">
        <v>262</v>
      </c>
      <c r="C13235" s="63">
        <v>10</v>
      </c>
      <c r="D13235" s="64" t="s">
        <v>13401</v>
      </c>
      <c r="E13235" s="64" t="s">
        <v>11434</v>
      </c>
      <c r="F13235" s="65">
        <v>80161801</v>
      </c>
      <c r="G13235" s="64" t="s">
        <v>13372</v>
      </c>
      <c r="H13235" s="64">
        <v>1</v>
      </c>
      <c r="I13235" s="64">
        <v>6</v>
      </c>
      <c r="J13235" s="66">
        <v>1</v>
      </c>
      <c r="K13235" s="67">
        <v>13000000</v>
      </c>
      <c r="L13235" s="68" t="s">
        <v>13</v>
      </c>
      <c r="M13235" s="68" t="s">
        <v>254</v>
      </c>
    </row>
    <row r="13236" spans="1:13" s="3" customFormat="1" ht="12.75" x14ac:dyDescent="0.2">
      <c r="A13236" s="62" t="s">
        <v>33</v>
      </c>
      <c r="B13236" s="62" t="s">
        <v>900</v>
      </c>
      <c r="C13236" s="63">
        <v>10</v>
      </c>
      <c r="D13236" s="62" t="s">
        <v>13519</v>
      </c>
      <c r="E13236" s="62" t="s">
        <v>11435</v>
      </c>
      <c r="F13236" s="69">
        <v>72102905</v>
      </c>
      <c r="G13236" s="62" t="s">
        <v>13372</v>
      </c>
      <c r="H13236" s="62">
        <v>1</v>
      </c>
      <c r="I13236" s="62">
        <v>6</v>
      </c>
      <c r="J13236" s="70">
        <v>1</v>
      </c>
      <c r="K13236" s="71">
        <v>10000000</v>
      </c>
      <c r="L13236" s="72" t="s">
        <v>13</v>
      </c>
      <c r="M13236" s="72" t="s">
        <v>254</v>
      </c>
    </row>
    <row r="13237" spans="1:13" s="3" customFormat="1" ht="12.75" x14ac:dyDescent="0.2">
      <c r="A13237" s="62" t="s">
        <v>33</v>
      </c>
      <c r="B13237" s="62" t="s">
        <v>882</v>
      </c>
      <c r="C13237" s="63">
        <v>10</v>
      </c>
      <c r="D13237" s="64" t="s">
        <v>13501</v>
      </c>
      <c r="E13237" s="64" t="s">
        <v>1638</v>
      </c>
      <c r="F13237" s="65">
        <v>83101601</v>
      </c>
      <c r="G13237" s="64" t="s">
        <v>13372</v>
      </c>
      <c r="H13237" s="64">
        <v>1</v>
      </c>
      <c r="I13237" s="64">
        <v>6</v>
      </c>
      <c r="J13237" s="66">
        <v>1</v>
      </c>
      <c r="K13237" s="67">
        <v>36000000</v>
      </c>
      <c r="L13237" s="68" t="s">
        <v>13</v>
      </c>
      <c r="M13237" s="68" t="s">
        <v>254</v>
      </c>
    </row>
    <row r="13238" spans="1:13" s="3" customFormat="1" ht="12.75" x14ac:dyDescent="0.2">
      <c r="A13238" s="62" t="s">
        <v>33</v>
      </c>
      <c r="B13238" s="62" t="s">
        <v>883</v>
      </c>
      <c r="C13238" s="63">
        <v>10</v>
      </c>
      <c r="D13238" s="62" t="s">
        <v>13502</v>
      </c>
      <c r="E13238" s="62" t="s">
        <v>11436</v>
      </c>
      <c r="F13238" s="69">
        <v>72101509</v>
      </c>
      <c r="G13238" s="62" t="s">
        <v>13372</v>
      </c>
      <c r="H13238" s="62">
        <v>1</v>
      </c>
      <c r="I13238" s="62">
        <v>6</v>
      </c>
      <c r="J13238" s="70">
        <v>1</v>
      </c>
      <c r="K13238" s="71">
        <v>2230000</v>
      </c>
      <c r="L13238" s="72" t="s">
        <v>13</v>
      </c>
      <c r="M13238" s="72" t="s">
        <v>254</v>
      </c>
    </row>
    <row r="13239" spans="1:13" s="3" customFormat="1" ht="12.75" x14ac:dyDescent="0.2">
      <c r="A13239" s="62" t="s">
        <v>33</v>
      </c>
      <c r="B13239" s="62" t="s">
        <v>441</v>
      </c>
      <c r="C13239" s="63">
        <v>10</v>
      </c>
      <c r="D13239" s="64" t="s">
        <v>13399</v>
      </c>
      <c r="E13239" s="64" t="s">
        <v>11437</v>
      </c>
      <c r="F13239" s="65">
        <v>78181507</v>
      </c>
      <c r="G13239" s="64" t="s">
        <v>13372</v>
      </c>
      <c r="H13239" s="64">
        <v>1</v>
      </c>
      <c r="I13239" s="64">
        <v>6</v>
      </c>
      <c r="J13239" s="66">
        <v>1</v>
      </c>
      <c r="K13239" s="67">
        <v>93747620</v>
      </c>
      <c r="L13239" s="68" t="s">
        <v>13</v>
      </c>
      <c r="M13239" s="68" t="s">
        <v>847</v>
      </c>
    </row>
    <row r="13240" spans="1:13" s="3" customFormat="1" ht="12.75" x14ac:dyDescent="0.2">
      <c r="A13240" s="62" t="s">
        <v>33</v>
      </c>
      <c r="B13240" s="62" t="s">
        <v>441</v>
      </c>
      <c r="C13240" s="63">
        <v>10</v>
      </c>
      <c r="D13240" s="62" t="s">
        <v>13399</v>
      </c>
      <c r="E13240" s="62" t="s">
        <v>11438</v>
      </c>
      <c r="F13240" s="69">
        <v>78181507</v>
      </c>
      <c r="G13240" s="62" t="s">
        <v>13372</v>
      </c>
      <c r="H13240" s="62">
        <v>1</v>
      </c>
      <c r="I13240" s="62">
        <v>6</v>
      </c>
      <c r="J13240" s="70">
        <v>1</v>
      </c>
      <c r="K13240" s="71">
        <v>50000000</v>
      </c>
      <c r="L13240" s="72" t="s">
        <v>13</v>
      </c>
      <c r="M13240" s="72" t="s">
        <v>254</v>
      </c>
    </row>
    <row r="13241" spans="1:13" s="3" customFormat="1" ht="12.75" x14ac:dyDescent="0.2">
      <c r="A13241" s="62" t="s">
        <v>33</v>
      </c>
      <c r="B13241" s="62" t="s">
        <v>441</v>
      </c>
      <c r="C13241" s="63">
        <v>10</v>
      </c>
      <c r="D13241" s="64" t="s">
        <v>13399</v>
      </c>
      <c r="E13241" s="64" t="s">
        <v>11439</v>
      </c>
      <c r="F13241" s="65">
        <v>78181507</v>
      </c>
      <c r="G13241" s="64" t="s">
        <v>13372</v>
      </c>
      <c r="H13241" s="64">
        <v>1</v>
      </c>
      <c r="I13241" s="64">
        <v>6</v>
      </c>
      <c r="J13241" s="66">
        <v>1</v>
      </c>
      <c r="K13241" s="67">
        <v>8000000</v>
      </c>
      <c r="L13241" s="68" t="s">
        <v>13</v>
      </c>
      <c r="M13241" s="68" t="s">
        <v>254</v>
      </c>
    </row>
    <row r="13242" spans="1:13" s="3" customFormat="1" ht="12.75" x14ac:dyDescent="0.2">
      <c r="A13242" s="62" t="s">
        <v>33</v>
      </c>
      <c r="B13242" s="62" t="s">
        <v>440</v>
      </c>
      <c r="C13242" s="63">
        <v>10</v>
      </c>
      <c r="D13242" s="62" t="s">
        <v>13398</v>
      </c>
      <c r="E13242" s="62" t="s">
        <v>11440</v>
      </c>
      <c r="F13242" s="69">
        <v>73152108</v>
      </c>
      <c r="G13242" s="62" t="s">
        <v>13372</v>
      </c>
      <c r="H13242" s="62">
        <v>1</v>
      </c>
      <c r="I13242" s="62">
        <v>6</v>
      </c>
      <c r="J13242" s="70">
        <v>1</v>
      </c>
      <c r="K13242" s="71">
        <v>15000000</v>
      </c>
      <c r="L13242" s="72" t="s">
        <v>13</v>
      </c>
      <c r="M13242" s="72" t="s">
        <v>254</v>
      </c>
    </row>
    <row r="13243" spans="1:13" s="3" customFormat="1" ht="12.75" x14ac:dyDescent="0.2">
      <c r="A13243" s="62" t="s">
        <v>33</v>
      </c>
      <c r="B13243" s="62" t="s">
        <v>440</v>
      </c>
      <c r="C13243" s="63">
        <v>10</v>
      </c>
      <c r="D13243" s="64" t="s">
        <v>13398</v>
      </c>
      <c r="E13243" s="64" t="s">
        <v>11441</v>
      </c>
      <c r="F13243" s="65">
        <v>72151001</v>
      </c>
      <c r="G13243" s="64" t="s">
        <v>13372</v>
      </c>
      <c r="H13243" s="64">
        <v>1</v>
      </c>
      <c r="I13243" s="64">
        <v>6</v>
      </c>
      <c r="J13243" s="66">
        <v>1</v>
      </c>
      <c r="K13243" s="67">
        <v>6000000</v>
      </c>
      <c r="L13243" s="68" t="s">
        <v>13</v>
      </c>
      <c r="M13243" s="68" t="s">
        <v>254</v>
      </c>
    </row>
    <row r="13244" spans="1:13" s="3" customFormat="1" ht="12.75" x14ac:dyDescent="0.2">
      <c r="A13244" s="62" t="s">
        <v>33</v>
      </c>
      <c r="B13244" s="62" t="s">
        <v>440</v>
      </c>
      <c r="C13244" s="63">
        <v>10</v>
      </c>
      <c r="D13244" s="62" t="s">
        <v>13398</v>
      </c>
      <c r="E13244" s="62" t="s">
        <v>11442</v>
      </c>
      <c r="F13244" s="69">
        <v>73152106</v>
      </c>
      <c r="G13244" s="62" t="s">
        <v>13372</v>
      </c>
      <c r="H13244" s="62">
        <v>1</v>
      </c>
      <c r="I13244" s="62">
        <v>6</v>
      </c>
      <c r="J13244" s="70">
        <v>1</v>
      </c>
      <c r="K13244" s="71">
        <v>4000000</v>
      </c>
      <c r="L13244" s="72" t="s">
        <v>13</v>
      </c>
      <c r="M13244" s="72" t="s">
        <v>254</v>
      </c>
    </row>
    <row r="13245" spans="1:13" s="3" customFormat="1" ht="12.75" x14ac:dyDescent="0.2">
      <c r="A13245" s="62" t="s">
        <v>33</v>
      </c>
      <c r="B13245" s="62" t="s">
        <v>440</v>
      </c>
      <c r="C13245" s="63">
        <v>10</v>
      </c>
      <c r="D13245" s="64" t="s">
        <v>13398</v>
      </c>
      <c r="E13245" s="64" t="s">
        <v>4785</v>
      </c>
      <c r="F13245" s="65">
        <v>73152106</v>
      </c>
      <c r="G13245" s="64" t="s">
        <v>13372</v>
      </c>
      <c r="H13245" s="64">
        <v>1</v>
      </c>
      <c r="I13245" s="64">
        <v>6</v>
      </c>
      <c r="J13245" s="66">
        <v>1</v>
      </c>
      <c r="K13245" s="67">
        <v>3000000</v>
      </c>
      <c r="L13245" s="68" t="s">
        <v>13</v>
      </c>
      <c r="M13245" s="68" t="s">
        <v>254</v>
      </c>
    </row>
    <row r="13246" spans="1:13" s="3" customFormat="1" ht="12.75" x14ac:dyDescent="0.2">
      <c r="A13246" s="62" t="s">
        <v>33</v>
      </c>
      <c r="B13246" s="62" t="s">
        <v>440</v>
      </c>
      <c r="C13246" s="63">
        <v>10</v>
      </c>
      <c r="D13246" s="62" t="s">
        <v>13398</v>
      </c>
      <c r="E13246" s="62" t="s">
        <v>11443</v>
      </c>
      <c r="F13246" s="69">
        <v>73152108</v>
      </c>
      <c r="G13246" s="62" t="s">
        <v>13372</v>
      </c>
      <c r="H13246" s="62">
        <v>1</v>
      </c>
      <c r="I13246" s="62">
        <v>6</v>
      </c>
      <c r="J13246" s="70">
        <v>1</v>
      </c>
      <c r="K13246" s="71">
        <v>2000000</v>
      </c>
      <c r="L13246" s="72" t="s">
        <v>13</v>
      </c>
      <c r="M13246" s="72" t="s">
        <v>254</v>
      </c>
    </row>
    <row r="13247" spans="1:13" s="3" customFormat="1" ht="12.75" x14ac:dyDescent="0.2">
      <c r="A13247" s="62" t="s">
        <v>33</v>
      </c>
      <c r="B13247" s="62" t="s">
        <v>440</v>
      </c>
      <c r="C13247" s="63">
        <v>10</v>
      </c>
      <c r="D13247" s="64" t="s">
        <v>13398</v>
      </c>
      <c r="E13247" s="64" t="s">
        <v>1884</v>
      </c>
      <c r="F13247" s="65">
        <v>72101511</v>
      </c>
      <c r="G13247" s="64" t="s">
        <v>13372</v>
      </c>
      <c r="H13247" s="64">
        <v>1</v>
      </c>
      <c r="I13247" s="64">
        <v>6</v>
      </c>
      <c r="J13247" s="66">
        <v>1</v>
      </c>
      <c r="K13247" s="67">
        <v>3000000</v>
      </c>
      <c r="L13247" s="68" t="s">
        <v>13</v>
      </c>
      <c r="M13247" s="68" t="s">
        <v>254</v>
      </c>
    </row>
    <row r="13248" spans="1:13" s="3" customFormat="1" ht="12.75" x14ac:dyDescent="0.2">
      <c r="A13248" s="62" t="s">
        <v>33</v>
      </c>
      <c r="B13248" s="62" t="s">
        <v>440</v>
      </c>
      <c r="C13248" s="63">
        <v>10</v>
      </c>
      <c r="D13248" s="62" t="s">
        <v>13398</v>
      </c>
      <c r="E13248" s="62" t="s">
        <v>11444</v>
      </c>
      <c r="F13248" s="69">
        <v>72151001</v>
      </c>
      <c r="G13248" s="62" t="s">
        <v>13372</v>
      </c>
      <c r="H13248" s="62">
        <v>1</v>
      </c>
      <c r="I13248" s="62">
        <v>6</v>
      </c>
      <c r="J13248" s="70">
        <v>1</v>
      </c>
      <c r="K13248" s="71">
        <v>5000000</v>
      </c>
      <c r="L13248" s="72" t="s">
        <v>13</v>
      </c>
      <c r="M13248" s="72" t="s">
        <v>254</v>
      </c>
    </row>
    <row r="13249" spans="1:13" s="3" customFormat="1" ht="12.75" x14ac:dyDescent="0.2">
      <c r="A13249" s="62" t="s">
        <v>33</v>
      </c>
      <c r="B13249" s="62" t="s">
        <v>440</v>
      </c>
      <c r="C13249" s="63">
        <v>10</v>
      </c>
      <c r="D13249" s="64" t="s">
        <v>13398</v>
      </c>
      <c r="E13249" s="64" t="s">
        <v>11445</v>
      </c>
      <c r="F13249" s="65">
        <v>72151001</v>
      </c>
      <c r="G13249" s="64" t="s">
        <v>13372</v>
      </c>
      <c r="H13249" s="64">
        <v>1</v>
      </c>
      <c r="I13249" s="64">
        <v>6</v>
      </c>
      <c r="J13249" s="66">
        <v>1</v>
      </c>
      <c r="K13249" s="67">
        <v>4000000</v>
      </c>
      <c r="L13249" s="68" t="s">
        <v>13</v>
      </c>
      <c r="M13249" s="68" t="s">
        <v>254</v>
      </c>
    </row>
    <row r="13250" spans="1:13" s="3" customFormat="1" ht="12.75" x14ac:dyDescent="0.2">
      <c r="A13250" s="62" t="s">
        <v>33</v>
      </c>
      <c r="B13250" s="62" t="s">
        <v>440</v>
      </c>
      <c r="C13250" s="63">
        <v>10</v>
      </c>
      <c r="D13250" s="62" t="s">
        <v>13398</v>
      </c>
      <c r="E13250" s="62" t="s">
        <v>11446</v>
      </c>
      <c r="F13250" s="69">
        <v>73152108</v>
      </c>
      <c r="G13250" s="62" t="s">
        <v>13372</v>
      </c>
      <c r="H13250" s="62">
        <v>1</v>
      </c>
      <c r="I13250" s="62">
        <v>6</v>
      </c>
      <c r="J13250" s="70">
        <v>1</v>
      </c>
      <c r="K13250" s="71">
        <v>3500000</v>
      </c>
      <c r="L13250" s="72" t="s">
        <v>13</v>
      </c>
      <c r="M13250" s="72" t="s">
        <v>254</v>
      </c>
    </row>
    <row r="13251" spans="1:13" s="3" customFormat="1" ht="12.75" x14ac:dyDescent="0.2">
      <c r="A13251" s="62" t="s">
        <v>33</v>
      </c>
      <c r="B13251" s="62" t="s">
        <v>5589</v>
      </c>
      <c r="C13251" s="63">
        <v>10</v>
      </c>
      <c r="D13251" s="64" t="s">
        <v>13586</v>
      </c>
      <c r="E13251" s="64" t="s">
        <v>11447</v>
      </c>
      <c r="F13251" s="65">
        <v>60131500</v>
      </c>
      <c r="G13251" s="64" t="s">
        <v>13372</v>
      </c>
      <c r="H13251" s="64">
        <v>1</v>
      </c>
      <c r="I13251" s="64">
        <v>6</v>
      </c>
      <c r="J13251" s="66">
        <v>1</v>
      </c>
      <c r="K13251" s="67">
        <v>1181900</v>
      </c>
      <c r="L13251" s="68" t="s">
        <v>13</v>
      </c>
      <c r="M13251" s="68" t="s">
        <v>254</v>
      </c>
    </row>
    <row r="13252" spans="1:13" s="3" customFormat="1" ht="12.75" x14ac:dyDescent="0.2">
      <c r="A13252" s="62" t="s">
        <v>33</v>
      </c>
      <c r="B13252" s="62" t="s">
        <v>5589</v>
      </c>
      <c r="C13252" s="63">
        <v>10</v>
      </c>
      <c r="D13252" s="62" t="s">
        <v>13586</v>
      </c>
      <c r="E13252" s="62" t="s">
        <v>11448</v>
      </c>
      <c r="F13252" s="69">
        <v>60131500</v>
      </c>
      <c r="G13252" s="62" t="s">
        <v>13372</v>
      </c>
      <c r="H13252" s="62">
        <v>1</v>
      </c>
      <c r="I13252" s="62">
        <v>6</v>
      </c>
      <c r="J13252" s="70">
        <v>1</v>
      </c>
      <c r="K13252" s="71">
        <v>2363800</v>
      </c>
      <c r="L13252" s="72" t="s">
        <v>13</v>
      </c>
      <c r="M13252" s="72" t="s">
        <v>254</v>
      </c>
    </row>
    <row r="13253" spans="1:13" s="3" customFormat="1" ht="12.75" x14ac:dyDescent="0.2">
      <c r="A13253" s="62" t="s">
        <v>33</v>
      </c>
      <c r="B13253" s="62" t="s">
        <v>5589</v>
      </c>
      <c r="C13253" s="63">
        <v>10</v>
      </c>
      <c r="D13253" s="64" t="s">
        <v>13586</v>
      </c>
      <c r="E13253" s="64" t="s">
        <v>11449</v>
      </c>
      <c r="F13253" s="65">
        <v>60131500</v>
      </c>
      <c r="G13253" s="64" t="s">
        <v>13372</v>
      </c>
      <c r="H13253" s="64">
        <v>1</v>
      </c>
      <c r="I13253" s="64">
        <v>6</v>
      </c>
      <c r="J13253" s="66">
        <v>1</v>
      </c>
      <c r="K13253" s="67">
        <v>3233000</v>
      </c>
      <c r="L13253" s="68" t="s">
        <v>13</v>
      </c>
      <c r="M13253" s="68" t="s">
        <v>254</v>
      </c>
    </row>
    <row r="13254" spans="1:13" s="3" customFormat="1" ht="12.75" x14ac:dyDescent="0.2">
      <c r="A13254" s="62" t="s">
        <v>33</v>
      </c>
      <c r="B13254" s="62" t="s">
        <v>5589</v>
      </c>
      <c r="C13254" s="63">
        <v>10</v>
      </c>
      <c r="D13254" s="62" t="s">
        <v>13586</v>
      </c>
      <c r="E13254" s="62" t="s">
        <v>11450</v>
      </c>
      <c r="F13254" s="69">
        <v>60131500</v>
      </c>
      <c r="G13254" s="62" t="s">
        <v>13372</v>
      </c>
      <c r="H13254" s="62">
        <v>1</v>
      </c>
      <c r="I13254" s="62">
        <v>6</v>
      </c>
      <c r="J13254" s="70">
        <v>1</v>
      </c>
      <c r="K13254" s="71">
        <v>2146500</v>
      </c>
      <c r="L13254" s="72" t="s">
        <v>13</v>
      </c>
      <c r="M13254" s="72" t="s">
        <v>254</v>
      </c>
    </row>
    <row r="13255" spans="1:13" s="3" customFormat="1" ht="12.75" x14ac:dyDescent="0.2">
      <c r="A13255" s="62" t="s">
        <v>33</v>
      </c>
      <c r="B13255" s="62" t="s">
        <v>5589</v>
      </c>
      <c r="C13255" s="63">
        <v>10</v>
      </c>
      <c r="D13255" s="64" t="s">
        <v>13586</v>
      </c>
      <c r="E13255" s="64" t="s">
        <v>11451</v>
      </c>
      <c r="F13255" s="65">
        <v>60131500</v>
      </c>
      <c r="G13255" s="64" t="s">
        <v>13372</v>
      </c>
      <c r="H13255" s="64">
        <v>1</v>
      </c>
      <c r="I13255" s="64">
        <v>6</v>
      </c>
      <c r="J13255" s="66">
        <v>1</v>
      </c>
      <c r="K13255" s="67">
        <v>768500</v>
      </c>
      <c r="L13255" s="68" t="s">
        <v>13</v>
      </c>
      <c r="M13255" s="68" t="s">
        <v>254</v>
      </c>
    </row>
    <row r="13256" spans="1:13" s="3" customFormat="1" ht="12.75" x14ac:dyDescent="0.2">
      <c r="A13256" s="62" t="s">
        <v>33</v>
      </c>
      <c r="B13256" s="62" t="s">
        <v>5589</v>
      </c>
      <c r="C13256" s="63">
        <v>10</v>
      </c>
      <c r="D13256" s="62" t="s">
        <v>13586</v>
      </c>
      <c r="E13256" s="62" t="s">
        <v>11452</v>
      </c>
      <c r="F13256" s="69">
        <v>60131500</v>
      </c>
      <c r="G13256" s="62" t="s">
        <v>13372</v>
      </c>
      <c r="H13256" s="62">
        <v>1</v>
      </c>
      <c r="I13256" s="62">
        <v>6</v>
      </c>
      <c r="J13256" s="70">
        <v>1</v>
      </c>
      <c r="K13256" s="71">
        <v>848000</v>
      </c>
      <c r="L13256" s="72" t="s">
        <v>13</v>
      </c>
      <c r="M13256" s="72" t="s">
        <v>254</v>
      </c>
    </row>
    <row r="13257" spans="1:13" s="3" customFormat="1" ht="12.75" x14ac:dyDescent="0.2">
      <c r="A13257" s="62" t="s">
        <v>33</v>
      </c>
      <c r="B13257" s="62" t="s">
        <v>5589</v>
      </c>
      <c r="C13257" s="63">
        <v>10</v>
      </c>
      <c r="D13257" s="64" t="s">
        <v>13586</v>
      </c>
      <c r="E13257" s="64" t="s">
        <v>11453</v>
      </c>
      <c r="F13257" s="65">
        <v>60131500</v>
      </c>
      <c r="G13257" s="64" t="s">
        <v>13372</v>
      </c>
      <c r="H13257" s="64">
        <v>1</v>
      </c>
      <c r="I13257" s="64">
        <v>6</v>
      </c>
      <c r="J13257" s="66">
        <v>1</v>
      </c>
      <c r="K13257" s="67">
        <v>715500</v>
      </c>
      <c r="L13257" s="68" t="s">
        <v>13</v>
      </c>
      <c r="M13257" s="68" t="s">
        <v>254</v>
      </c>
    </row>
    <row r="13258" spans="1:13" s="3" customFormat="1" ht="12.75" x14ac:dyDescent="0.2">
      <c r="A13258" s="62" t="s">
        <v>33</v>
      </c>
      <c r="B13258" s="62" t="s">
        <v>5589</v>
      </c>
      <c r="C13258" s="63">
        <v>10</v>
      </c>
      <c r="D13258" s="62" t="s">
        <v>13586</v>
      </c>
      <c r="E13258" s="62" t="s">
        <v>11454</v>
      </c>
      <c r="F13258" s="69">
        <v>60131500</v>
      </c>
      <c r="G13258" s="62" t="s">
        <v>13372</v>
      </c>
      <c r="H13258" s="62">
        <v>1</v>
      </c>
      <c r="I13258" s="62">
        <v>6</v>
      </c>
      <c r="J13258" s="70">
        <v>1</v>
      </c>
      <c r="K13258" s="71">
        <v>450500</v>
      </c>
      <c r="L13258" s="72" t="s">
        <v>13</v>
      </c>
      <c r="M13258" s="72" t="s">
        <v>254</v>
      </c>
    </row>
    <row r="13259" spans="1:13" s="3" customFormat="1" ht="12.75" x14ac:dyDescent="0.2">
      <c r="A13259" s="62" t="s">
        <v>33</v>
      </c>
      <c r="B13259" s="62" t="s">
        <v>5589</v>
      </c>
      <c r="C13259" s="63">
        <v>10</v>
      </c>
      <c r="D13259" s="64" t="s">
        <v>13586</v>
      </c>
      <c r="E13259" s="64" t="s">
        <v>11455</v>
      </c>
      <c r="F13259" s="65">
        <v>60131500</v>
      </c>
      <c r="G13259" s="64" t="s">
        <v>13372</v>
      </c>
      <c r="H13259" s="64">
        <v>1</v>
      </c>
      <c r="I13259" s="64">
        <v>6</v>
      </c>
      <c r="J13259" s="66">
        <v>1</v>
      </c>
      <c r="K13259" s="67">
        <v>1060000</v>
      </c>
      <c r="L13259" s="68" t="s">
        <v>13</v>
      </c>
      <c r="M13259" s="68" t="s">
        <v>254</v>
      </c>
    </row>
    <row r="13260" spans="1:13" s="3" customFormat="1" ht="12.75" x14ac:dyDescent="0.2">
      <c r="A13260" s="62" t="s">
        <v>33</v>
      </c>
      <c r="B13260" s="62" t="s">
        <v>5589</v>
      </c>
      <c r="C13260" s="63">
        <v>10</v>
      </c>
      <c r="D13260" s="62" t="s">
        <v>13586</v>
      </c>
      <c r="E13260" s="62" t="s">
        <v>11456</v>
      </c>
      <c r="F13260" s="69">
        <v>60131500</v>
      </c>
      <c r="G13260" s="62" t="s">
        <v>13372</v>
      </c>
      <c r="H13260" s="62">
        <v>1</v>
      </c>
      <c r="I13260" s="62">
        <v>6</v>
      </c>
      <c r="J13260" s="70">
        <v>1</v>
      </c>
      <c r="K13260" s="71">
        <v>1955700</v>
      </c>
      <c r="L13260" s="72" t="s">
        <v>13</v>
      </c>
      <c r="M13260" s="72" t="s">
        <v>254</v>
      </c>
    </row>
    <row r="13261" spans="1:13" s="3" customFormat="1" ht="12.75" x14ac:dyDescent="0.2">
      <c r="A13261" s="62" t="s">
        <v>33</v>
      </c>
      <c r="B13261" s="62" t="s">
        <v>5589</v>
      </c>
      <c r="C13261" s="63">
        <v>10</v>
      </c>
      <c r="D13261" s="64" t="s">
        <v>13586</v>
      </c>
      <c r="E13261" s="64" t="s">
        <v>11457</v>
      </c>
      <c r="F13261" s="65">
        <v>60131500</v>
      </c>
      <c r="G13261" s="64" t="s">
        <v>13372</v>
      </c>
      <c r="H13261" s="64">
        <v>1</v>
      </c>
      <c r="I13261" s="64">
        <v>6</v>
      </c>
      <c r="J13261" s="66">
        <v>1</v>
      </c>
      <c r="K13261" s="67">
        <v>651900</v>
      </c>
      <c r="L13261" s="68" t="s">
        <v>13</v>
      </c>
      <c r="M13261" s="68" t="s">
        <v>254</v>
      </c>
    </row>
    <row r="13262" spans="1:13" s="3" customFormat="1" ht="12.75" x14ac:dyDescent="0.2">
      <c r="A13262" s="62" t="s">
        <v>33</v>
      </c>
      <c r="B13262" s="62" t="s">
        <v>5589</v>
      </c>
      <c r="C13262" s="63">
        <v>10</v>
      </c>
      <c r="D13262" s="62" t="s">
        <v>13586</v>
      </c>
      <c r="E13262" s="62" t="s">
        <v>11458</v>
      </c>
      <c r="F13262" s="69">
        <v>60131500</v>
      </c>
      <c r="G13262" s="62" t="s">
        <v>13372</v>
      </c>
      <c r="H13262" s="62">
        <v>1</v>
      </c>
      <c r="I13262" s="62">
        <v>6</v>
      </c>
      <c r="J13262" s="70">
        <v>1</v>
      </c>
      <c r="K13262" s="71">
        <v>1086500</v>
      </c>
      <c r="L13262" s="72" t="s">
        <v>13</v>
      </c>
      <c r="M13262" s="72" t="s">
        <v>254</v>
      </c>
    </row>
    <row r="13263" spans="1:13" s="3" customFormat="1" ht="12.75" x14ac:dyDescent="0.2">
      <c r="A13263" s="62" t="s">
        <v>33</v>
      </c>
      <c r="B13263" s="62" t="s">
        <v>5589</v>
      </c>
      <c r="C13263" s="63">
        <v>10</v>
      </c>
      <c r="D13263" s="64" t="s">
        <v>13586</v>
      </c>
      <c r="E13263" s="64" t="s">
        <v>11459</v>
      </c>
      <c r="F13263" s="65">
        <v>60131500</v>
      </c>
      <c r="G13263" s="64" t="s">
        <v>13372</v>
      </c>
      <c r="H13263" s="64">
        <v>1</v>
      </c>
      <c r="I13263" s="64">
        <v>6</v>
      </c>
      <c r="J13263" s="66">
        <v>1</v>
      </c>
      <c r="K13263" s="67">
        <v>1038800</v>
      </c>
      <c r="L13263" s="68" t="s">
        <v>13</v>
      </c>
      <c r="M13263" s="68" t="s">
        <v>254</v>
      </c>
    </row>
    <row r="13264" spans="1:13" s="3" customFormat="1" ht="12.75" x14ac:dyDescent="0.2">
      <c r="A13264" s="62" t="s">
        <v>33</v>
      </c>
      <c r="B13264" s="62" t="s">
        <v>5589</v>
      </c>
      <c r="C13264" s="63">
        <v>10</v>
      </c>
      <c r="D13264" s="62" t="s">
        <v>13586</v>
      </c>
      <c r="E13264" s="62" t="s">
        <v>11460</v>
      </c>
      <c r="F13264" s="69">
        <v>60131500</v>
      </c>
      <c r="G13264" s="62" t="s">
        <v>13372</v>
      </c>
      <c r="H13264" s="62">
        <v>1</v>
      </c>
      <c r="I13264" s="62">
        <v>6</v>
      </c>
      <c r="J13264" s="70">
        <v>1</v>
      </c>
      <c r="K13264" s="71">
        <v>6499400</v>
      </c>
      <c r="L13264" s="72" t="s">
        <v>13</v>
      </c>
      <c r="M13264" s="72" t="s">
        <v>254</v>
      </c>
    </row>
    <row r="13265" spans="1:13" s="3" customFormat="1" ht="12.75" x14ac:dyDescent="0.2">
      <c r="A13265" s="62" t="s">
        <v>33</v>
      </c>
      <c r="B13265" s="62" t="s">
        <v>904</v>
      </c>
      <c r="C13265" s="63">
        <v>10</v>
      </c>
      <c r="D13265" s="64" t="s">
        <v>13523</v>
      </c>
      <c r="E13265" s="64" t="s">
        <v>11461</v>
      </c>
      <c r="F13265" s="65">
        <v>55101506</v>
      </c>
      <c r="G13265" s="64" t="s">
        <v>13372</v>
      </c>
      <c r="H13265" s="64">
        <v>1</v>
      </c>
      <c r="I13265" s="64">
        <v>6</v>
      </c>
      <c r="J13265" s="66">
        <v>1</v>
      </c>
      <c r="K13265" s="67">
        <v>3000000</v>
      </c>
      <c r="L13265" s="68" t="s">
        <v>13</v>
      </c>
      <c r="M13265" s="68" t="s">
        <v>254</v>
      </c>
    </row>
    <row r="13266" spans="1:13" s="3" customFormat="1" ht="12.75" x14ac:dyDescent="0.2">
      <c r="A13266" s="62" t="s">
        <v>33</v>
      </c>
      <c r="B13266" s="62" t="s">
        <v>904</v>
      </c>
      <c r="C13266" s="63">
        <v>10</v>
      </c>
      <c r="D13266" s="62" t="s">
        <v>13523</v>
      </c>
      <c r="E13266" s="62" t="s">
        <v>11462</v>
      </c>
      <c r="F13266" s="69">
        <v>60101606</v>
      </c>
      <c r="G13266" s="62" t="s">
        <v>13372</v>
      </c>
      <c r="H13266" s="62">
        <v>1</v>
      </c>
      <c r="I13266" s="62">
        <v>6</v>
      </c>
      <c r="J13266" s="70">
        <v>1</v>
      </c>
      <c r="K13266" s="71">
        <v>1250000</v>
      </c>
      <c r="L13266" s="72" t="s">
        <v>13</v>
      </c>
      <c r="M13266" s="72" t="s">
        <v>254</v>
      </c>
    </row>
    <row r="13267" spans="1:13" s="3" customFormat="1" ht="12.75" x14ac:dyDescent="0.2">
      <c r="A13267" s="62" t="s">
        <v>33</v>
      </c>
      <c r="B13267" s="62" t="s">
        <v>904</v>
      </c>
      <c r="C13267" s="63">
        <v>10</v>
      </c>
      <c r="D13267" s="64" t="s">
        <v>13523</v>
      </c>
      <c r="E13267" s="64" t="s">
        <v>11463</v>
      </c>
      <c r="F13267" s="65">
        <v>60101606</v>
      </c>
      <c r="G13267" s="64" t="s">
        <v>13372</v>
      </c>
      <c r="H13267" s="64">
        <v>1</v>
      </c>
      <c r="I13267" s="64">
        <v>6</v>
      </c>
      <c r="J13267" s="66">
        <v>1</v>
      </c>
      <c r="K13267" s="67">
        <v>800000</v>
      </c>
      <c r="L13267" s="68" t="s">
        <v>13</v>
      </c>
      <c r="M13267" s="68" t="s">
        <v>254</v>
      </c>
    </row>
    <row r="13268" spans="1:13" s="3" customFormat="1" ht="12.75" x14ac:dyDescent="0.2">
      <c r="A13268" s="62" t="s">
        <v>33</v>
      </c>
      <c r="B13268" s="62" t="s">
        <v>904</v>
      </c>
      <c r="C13268" s="63">
        <v>10</v>
      </c>
      <c r="D13268" s="62" t="s">
        <v>13523</v>
      </c>
      <c r="E13268" s="62" t="s">
        <v>11464</v>
      </c>
      <c r="F13268" s="69">
        <v>60101604</v>
      </c>
      <c r="G13268" s="62" t="s">
        <v>13372</v>
      </c>
      <c r="H13268" s="62">
        <v>1</v>
      </c>
      <c r="I13268" s="62">
        <v>6</v>
      </c>
      <c r="J13268" s="70">
        <v>1</v>
      </c>
      <c r="K13268" s="71">
        <v>4500000</v>
      </c>
      <c r="L13268" s="72" t="s">
        <v>13</v>
      </c>
      <c r="M13268" s="72" t="s">
        <v>254</v>
      </c>
    </row>
    <row r="13269" spans="1:13" s="3" customFormat="1" ht="12.75" x14ac:dyDescent="0.2">
      <c r="A13269" s="62" t="s">
        <v>33</v>
      </c>
      <c r="B13269" s="62" t="s">
        <v>904</v>
      </c>
      <c r="C13269" s="63">
        <v>10</v>
      </c>
      <c r="D13269" s="64" t="s">
        <v>13523</v>
      </c>
      <c r="E13269" s="64" t="s">
        <v>11465</v>
      </c>
      <c r="F13269" s="65">
        <v>14111509</v>
      </c>
      <c r="G13269" s="64" t="s">
        <v>13372</v>
      </c>
      <c r="H13269" s="64">
        <v>1</v>
      </c>
      <c r="I13269" s="64">
        <v>6</v>
      </c>
      <c r="J13269" s="66">
        <v>1</v>
      </c>
      <c r="K13269" s="67">
        <v>200000</v>
      </c>
      <c r="L13269" s="68" t="s">
        <v>13</v>
      </c>
      <c r="M13269" s="68" t="s">
        <v>254</v>
      </c>
    </row>
    <row r="13270" spans="1:13" s="3" customFormat="1" ht="12.75" x14ac:dyDescent="0.2">
      <c r="A13270" s="62" t="s">
        <v>33</v>
      </c>
      <c r="B13270" s="62" t="s">
        <v>904</v>
      </c>
      <c r="C13270" s="63">
        <v>10</v>
      </c>
      <c r="D13270" s="62" t="s">
        <v>13523</v>
      </c>
      <c r="E13270" s="62" t="s">
        <v>11466</v>
      </c>
      <c r="F13270" s="69">
        <v>55101503</v>
      </c>
      <c r="G13270" s="62" t="s">
        <v>13372</v>
      </c>
      <c r="H13270" s="62">
        <v>1</v>
      </c>
      <c r="I13270" s="62">
        <v>6</v>
      </c>
      <c r="J13270" s="70">
        <v>1</v>
      </c>
      <c r="K13270" s="71">
        <v>1500000</v>
      </c>
      <c r="L13270" s="72" t="s">
        <v>13</v>
      </c>
      <c r="M13270" s="72" t="s">
        <v>254</v>
      </c>
    </row>
    <row r="13271" spans="1:13" s="3" customFormat="1" ht="12.75" x14ac:dyDescent="0.2">
      <c r="A13271" s="62" t="s">
        <v>33</v>
      </c>
      <c r="B13271" s="62" t="s">
        <v>904</v>
      </c>
      <c r="C13271" s="63">
        <v>10</v>
      </c>
      <c r="D13271" s="64" t="s">
        <v>13523</v>
      </c>
      <c r="E13271" s="64" t="s">
        <v>11467</v>
      </c>
      <c r="F13271" s="65">
        <v>82101701</v>
      </c>
      <c r="G13271" s="64" t="s">
        <v>13372</v>
      </c>
      <c r="H13271" s="64">
        <v>1</v>
      </c>
      <c r="I13271" s="64">
        <v>6</v>
      </c>
      <c r="J13271" s="66">
        <v>1</v>
      </c>
      <c r="K13271" s="67">
        <v>750000</v>
      </c>
      <c r="L13271" s="68" t="s">
        <v>13</v>
      </c>
      <c r="M13271" s="68" t="s">
        <v>254</v>
      </c>
    </row>
    <row r="13272" spans="1:13" s="3" customFormat="1" ht="12.75" x14ac:dyDescent="0.2">
      <c r="A13272" s="62" t="s">
        <v>33</v>
      </c>
      <c r="B13272" s="62" t="s">
        <v>904</v>
      </c>
      <c r="C13272" s="63">
        <v>10</v>
      </c>
      <c r="D13272" s="62" t="s">
        <v>13523</v>
      </c>
      <c r="E13272" s="62" t="s">
        <v>11468</v>
      </c>
      <c r="F13272" s="69">
        <v>82101701</v>
      </c>
      <c r="G13272" s="62" t="s">
        <v>13372</v>
      </c>
      <c r="H13272" s="62">
        <v>1</v>
      </c>
      <c r="I13272" s="62">
        <v>6</v>
      </c>
      <c r="J13272" s="70">
        <v>1</v>
      </c>
      <c r="K13272" s="71">
        <v>1000000</v>
      </c>
      <c r="L13272" s="72" t="s">
        <v>13</v>
      </c>
      <c r="M13272" s="72" t="s">
        <v>254</v>
      </c>
    </row>
    <row r="13273" spans="1:13" s="3" customFormat="1" ht="12.75" x14ac:dyDescent="0.2">
      <c r="A13273" s="62" t="s">
        <v>33</v>
      </c>
      <c r="B13273" s="62" t="s">
        <v>452</v>
      </c>
      <c r="C13273" s="63">
        <v>10</v>
      </c>
      <c r="D13273" s="64" t="s">
        <v>13415</v>
      </c>
      <c r="E13273" s="64" t="s">
        <v>11469</v>
      </c>
      <c r="F13273" s="65">
        <v>81112003</v>
      </c>
      <c r="G13273" s="64" t="s">
        <v>13372</v>
      </c>
      <c r="H13273" s="64">
        <v>1</v>
      </c>
      <c r="I13273" s="64">
        <v>6</v>
      </c>
      <c r="J13273" s="66">
        <v>1</v>
      </c>
      <c r="K13273" s="67">
        <v>8000000</v>
      </c>
      <c r="L13273" s="68" t="s">
        <v>13</v>
      </c>
      <c r="M13273" s="68" t="s">
        <v>254</v>
      </c>
    </row>
    <row r="13274" spans="1:13" s="3" customFormat="1" ht="12.75" x14ac:dyDescent="0.2">
      <c r="A13274" s="62" t="s">
        <v>33</v>
      </c>
      <c r="B13274" s="62" t="s">
        <v>884</v>
      </c>
      <c r="C13274" s="63">
        <v>10</v>
      </c>
      <c r="D13274" s="62" t="s">
        <v>13503</v>
      </c>
      <c r="E13274" s="62" t="s">
        <v>11470</v>
      </c>
      <c r="F13274" s="69">
        <v>85121600</v>
      </c>
      <c r="G13274" s="62" t="s">
        <v>13372</v>
      </c>
      <c r="H13274" s="62">
        <v>1</v>
      </c>
      <c r="I13274" s="62">
        <v>6</v>
      </c>
      <c r="J13274" s="70">
        <v>1</v>
      </c>
      <c r="K13274" s="71">
        <v>5000000</v>
      </c>
      <c r="L13274" s="72" t="s">
        <v>13</v>
      </c>
      <c r="M13274" s="72" t="s">
        <v>254</v>
      </c>
    </row>
    <row r="13275" spans="1:13" s="3" customFormat="1" ht="12.75" x14ac:dyDescent="0.2">
      <c r="A13275" s="62" t="s">
        <v>33</v>
      </c>
      <c r="B13275" s="62" t="s">
        <v>908</v>
      </c>
      <c r="C13275" s="63">
        <v>10</v>
      </c>
      <c r="D13275" s="64" t="s">
        <v>13527</v>
      </c>
      <c r="E13275" s="64" t="s">
        <v>9529</v>
      </c>
      <c r="F13275" s="65">
        <v>83101500</v>
      </c>
      <c r="G13275" s="64" t="s">
        <v>13372</v>
      </c>
      <c r="H13275" s="64">
        <v>1</v>
      </c>
      <c r="I13275" s="64">
        <v>6</v>
      </c>
      <c r="J13275" s="66">
        <v>1</v>
      </c>
      <c r="K13275" s="67">
        <v>20000000</v>
      </c>
      <c r="L13275" s="68" t="s">
        <v>13</v>
      </c>
      <c r="M13275" s="68" t="s">
        <v>254</v>
      </c>
    </row>
    <row r="13276" spans="1:13" s="3" customFormat="1" ht="12.75" x14ac:dyDescent="0.2">
      <c r="A13276" s="62" t="s">
        <v>33</v>
      </c>
      <c r="B13276" s="62" t="s">
        <v>11246</v>
      </c>
      <c r="C13276" s="63">
        <v>10</v>
      </c>
      <c r="D13276" s="62" t="s">
        <v>13619</v>
      </c>
      <c r="E13276" s="62" t="s">
        <v>11471</v>
      </c>
      <c r="F13276" s="69">
        <v>80111701</v>
      </c>
      <c r="G13276" s="62" t="s">
        <v>13372</v>
      </c>
      <c r="H13276" s="62">
        <v>1</v>
      </c>
      <c r="I13276" s="62">
        <v>6</v>
      </c>
      <c r="J13276" s="70">
        <v>1</v>
      </c>
      <c r="K13276" s="71">
        <v>19000000</v>
      </c>
      <c r="L13276" s="72" t="s">
        <v>13</v>
      </c>
      <c r="M13276" s="72" t="s">
        <v>254</v>
      </c>
    </row>
    <row r="13277" spans="1:13" s="3" customFormat="1" ht="12.75" x14ac:dyDescent="0.2">
      <c r="A13277" s="62" t="s">
        <v>33</v>
      </c>
      <c r="B13277" s="62" t="s">
        <v>11246</v>
      </c>
      <c r="C13277" s="63">
        <v>10</v>
      </c>
      <c r="D13277" s="64" t="s">
        <v>13619</v>
      </c>
      <c r="E13277" s="64" t="s">
        <v>11471</v>
      </c>
      <c r="F13277" s="65">
        <v>80111701</v>
      </c>
      <c r="G13277" s="64" t="s">
        <v>13372</v>
      </c>
      <c r="H13277" s="64">
        <v>1</v>
      </c>
      <c r="I13277" s="64">
        <v>6</v>
      </c>
      <c r="J13277" s="66">
        <v>1</v>
      </c>
      <c r="K13277" s="67">
        <v>19000000</v>
      </c>
      <c r="L13277" s="68" t="s">
        <v>13</v>
      </c>
      <c r="M13277" s="68" t="s">
        <v>254</v>
      </c>
    </row>
    <row r="13278" spans="1:13" s="3" customFormat="1" ht="12.75" x14ac:dyDescent="0.2">
      <c r="A13278" s="62" t="s">
        <v>33</v>
      </c>
      <c r="B13278" s="62" t="s">
        <v>11246</v>
      </c>
      <c r="C13278" s="63">
        <v>10</v>
      </c>
      <c r="D13278" s="62" t="s">
        <v>13619</v>
      </c>
      <c r="E13278" s="62" t="s">
        <v>11472</v>
      </c>
      <c r="F13278" s="69">
        <v>80111701</v>
      </c>
      <c r="G13278" s="62" t="s">
        <v>13372</v>
      </c>
      <c r="H13278" s="62">
        <v>1</v>
      </c>
      <c r="I13278" s="62">
        <v>6</v>
      </c>
      <c r="J13278" s="70">
        <v>1</v>
      </c>
      <c r="K13278" s="71">
        <v>32000000</v>
      </c>
      <c r="L13278" s="72" t="s">
        <v>13</v>
      </c>
      <c r="M13278" s="72" t="s">
        <v>254</v>
      </c>
    </row>
    <row r="13279" spans="1:13" s="3" customFormat="1" ht="12.75" x14ac:dyDescent="0.2">
      <c r="A13279" s="62" t="s">
        <v>33</v>
      </c>
      <c r="B13279" s="62" t="s">
        <v>888</v>
      </c>
      <c r="C13279" s="63">
        <v>10</v>
      </c>
      <c r="D13279" s="64" t="s">
        <v>13507</v>
      </c>
      <c r="E13279" s="64" t="s">
        <v>11473</v>
      </c>
      <c r="F13279" s="65">
        <v>81151600</v>
      </c>
      <c r="G13279" s="64" t="s">
        <v>13372</v>
      </c>
      <c r="H13279" s="64">
        <v>1</v>
      </c>
      <c r="I13279" s="64">
        <v>6</v>
      </c>
      <c r="J13279" s="66">
        <v>1</v>
      </c>
      <c r="K13279" s="67">
        <v>16000000</v>
      </c>
      <c r="L13279" s="68" t="s">
        <v>13</v>
      </c>
      <c r="M13279" s="68" t="s">
        <v>254</v>
      </c>
    </row>
    <row r="13280" spans="1:13" s="3" customFormat="1" ht="12.75" x14ac:dyDescent="0.2">
      <c r="A13280" s="62" t="s">
        <v>33</v>
      </c>
      <c r="B13280" s="62" t="s">
        <v>888</v>
      </c>
      <c r="C13280" s="63">
        <v>10</v>
      </c>
      <c r="D13280" s="62" t="s">
        <v>13507</v>
      </c>
      <c r="E13280" s="62" t="s">
        <v>11474</v>
      </c>
      <c r="F13280" s="69">
        <v>90141502</v>
      </c>
      <c r="G13280" s="62" t="s">
        <v>13372</v>
      </c>
      <c r="H13280" s="62">
        <v>1</v>
      </c>
      <c r="I13280" s="62">
        <v>6</v>
      </c>
      <c r="J13280" s="70">
        <v>1</v>
      </c>
      <c r="K13280" s="71">
        <v>20000000</v>
      </c>
      <c r="L13280" s="72" t="s">
        <v>13</v>
      </c>
      <c r="M13280" s="72" t="s">
        <v>254</v>
      </c>
    </row>
    <row r="13281" spans="1:13" s="3" customFormat="1" ht="12.75" x14ac:dyDescent="0.2">
      <c r="A13281" s="62" t="s">
        <v>33</v>
      </c>
      <c r="B13281" s="62" t="s">
        <v>260</v>
      </c>
      <c r="C13281" s="63">
        <v>16</v>
      </c>
      <c r="D13281" s="64" t="s">
        <v>13458</v>
      </c>
      <c r="E13281" s="64" t="s">
        <v>11475</v>
      </c>
      <c r="F13281" s="65">
        <v>91111502</v>
      </c>
      <c r="G13281" s="64" t="s">
        <v>13372</v>
      </c>
      <c r="H13281" s="64">
        <v>1</v>
      </c>
      <c r="I13281" s="64">
        <v>6</v>
      </c>
      <c r="J13281" s="66">
        <v>1</v>
      </c>
      <c r="K13281" s="67">
        <v>6666667</v>
      </c>
      <c r="L13281" s="68" t="s">
        <v>13</v>
      </c>
      <c r="M13281" s="68" t="s">
        <v>254</v>
      </c>
    </row>
    <row r="13282" spans="1:13" s="3" customFormat="1" ht="12.75" x14ac:dyDescent="0.2">
      <c r="A13282" s="62" t="s">
        <v>33</v>
      </c>
      <c r="B13282" s="62" t="s">
        <v>260</v>
      </c>
      <c r="C13282" s="63">
        <v>16</v>
      </c>
      <c r="D13282" s="62" t="s">
        <v>13458</v>
      </c>
      <c r="E13282" s="62" t="s">
        <v>11476</v>
      </c>
      <c r="F13282" s="69">
        <v>91111502</v>
      </c>
      <c r="G13282" s="62" t="s">
        <v>13372</v>
      </c>
      <c r="H13282" s="62">
        <v>1</v>
      </c>
      <c r="I13282" s="62">
        <v>6</v>
      </c>
      <c r="J13282" s="70">
        <v>1</v>
      </c>
      <c r="K13282" s="71">
        <v>4500000</v>
      </c>
      <c r="L13282" s="72" t="s">
        <v>13</v>
      </c>
      <c r="M13282" s="72" t="s">
        <v>254</v>
      </c>
    </row>
    <row r="13283" spans="1:13" s="3" customFormat="1" ht="12.75" x14ac:dyDescent="0.2">
      <c r="A13283" s="62" t="s">
        <v>33</v>
      </c>
      <c r="B13283" s="62" t="s">
        <v>260</v>
      </c>
      <c r="C13283" s="63">
        <v>16</v>
      </c>
      <c r="D13283" s="64" t="s">
        <v>13458</v>
      </c>
      <c r="E13283" s="64" t="s">
        <v>11477</v>
      </c>
      <c r="F13283" s="65">
        <v>91111502</v>
      </c>
      <c r="G13283" s="64" t="s">
        <v>13372</v>
      </c>
      <c r="H13283" s="64">
        <v>1</v>
      </c>
      <c r="I13283" s="64">
        <v>6</v>
      </c>
      <c r="J13283" s="66">
        <v>1</v>
      </c>
      <c r="K13283" s="67">
        <v>1000000</v>
      </c>
      <c r="L13283" s="68" t="s">
        <v>13</v>
      </c>
      <c r="M13283" s="68" t="s">
        <v>254</v>
      </c>
    </row>
    <row r="13284" spans="1:13" s="3" customFormat="1" ht="12.75" x14ac:dyDescent="0.2">
      <c r="A13284" s="62" t="s">
        <v>33</v>
      </c>
      <c r="B13284" s="62" t="s">
        <v>471</v>
      </c>
      <c r="C13284" s="63">
        <v>10</v>
      </c>
      <c r="D13284" s="62" t="s">
        <v>13436</v>
      </c>
      <c r="E13284" s="62" t="s">
        <v>11478</v>
      </c>
      <c r="F13284" s="69">
        <v>86101810</v>
      </c>
      <c r="G13284" s="62" t="s">
        <v>13372</v>
      </c>
      <c r="H13284" s="62">
        <v>1</v>
      </c>
      <c r="I13284" s="62">
        <v>6</v>
      </c>
      <c r="J13284" s="70">
        <v>1</v>
      </c>
      <c r="K13284" s="71">
        <v>194771500</v>
      </c>
      <c r="L13284" s="72" t="s">
        <v>13</v>
      </c>
      <c r="M13284" s="72" t="s">
        <v>254</v>
      </c>
    </row>
    <row r="13285" spans="1:13" s="3" customFormat="1" ht="12.75" x14ac:dyDescent="0.2">
      <c r="A13285" s="62" t="s">
        <v>33</v>
      </c>
      <c r="B13285" s="62" t="s">
        <v>471</v>
      </c>
      <c r="C13285" s="63">
        <v>10</v>
      </c>
      <c r="D13285" s="64" t="s">
        <v>13436</v>
      </c>
      <c r="E13285" s="64" t="s">
        <v>11479</v>
      </c>
      <c r="F13285" s="65">
        <v>86101810</v>
      </c>
      <c r="G13285" s="64" t="s">
        <v>13372</v>
      </c>
      <c r="H13285" s="64">
        <v>1</v>
      </c>
      <c r="I13285" s="64">
        <v>6</v>
      </c>
      <c r="J13285" s="66">
        <v>1</v>
      </c>
      <c r="K13285" s="67">
        <v>20000000</v>
      </c>
      <c r="L13285" s="68" t="s">
        <v>13</v>
      </c>
      <c r="M13285" s="68" t="s">
        <v>254</v>
      </c>
    </row>
    <row r="13286" spans="1:13" s="3" customFormat="1" ht="12.75" x14ac:dyDescent="0.2">
      <c r="A13286" s="62" t="s">
        <v>33</v>
      </c>
      <c r="B13286" s="62" t="s">
        <v>471</v>
      </c>
      <c r="C13286" s="63">
        <v>10</v>
      </c>
      <c r="D13286" s="62" t="s">
        <v>13436</v>
      </c>
      <c r="E13286" s="62" t="s">
        <v>11480</v>
      </c>
      <c r="F13286" s="69">
        <v>86101810</v>
      </c>
      <c r="G13286" s="62" t="s">
        <v>13372</v>
      </c>
      <c r="H13286" s="62">
        <v>1</v>
      </c>
      <c r="I13286" s="62">
        <v>6</v>
      </c>
      <c r="J13286" s="70">
        <v>1</v>
      </c>
      <c r="K13286" s="71">
        <v>10000000</v>
      </c>
      <c r="L13286" s="72" t="s">
        <v>13</v>
      </c>
      <c r="M13286" s="72" t="s">
        <v>254</v>
      </c>
    </row>
    <row r="13287" spans="1:13" s="3" customFormat="1" ht="12.75" x14ac:dyDescent="0.2">
      <c r="A13287" s="62" t="s">
        <v>33</v>
      </c>
      <c r="B13287" s="62" t="s">
        <v>471</v>
      </c>
      <c r="C13287" s="63">
        <v>10</v>
      </c>
      <c r="D13287" s="64" t="s">
        <v>13436</v>
      </c>
      <c r="E13287" s="64" t="s">
        <v>11481</v>
      </c>
      <c r="F13287" s="65">
        <v>86101810</v>
      </c>
      <c r="G13287" s="64" t="s">
        <v>13372</v>
      </c>
      <c r="H13287" s="64">
        <v>1</v>
      </c>
      <c r="I13287" s="64">
        <v>6</v>
      </c>
      <c r="J13287" s="66">
        <v>1</v>
      </c>
      <c r="K13287" s="67">
        <v>8000000</v>
      </c>
      <c r="L13287" s="68" t="s">
        <v>13</v>
      </c>
      <c r="M13287" s="68" t="s">
        <v>254</v>
      </c>
    </row>
    <row r="13288" spans="1:13" s="3" customFormat="1" ht="12.75" x14ac:dyDescent="0.2">
      <c r="A13288" s="62" t="s">
        <v>33</v>
      </c>
      <c r="B13288" s="62" t="s">
        <v>471</v>
      </c>
      <c r="C13288" s="63">
        <v>10</v>
      </c>
      <c r="D13288" s="62" t="s">
        <v>13436</v>
      </c>
      <c r="E13288" s="62" t="s">
        <v>11482</v>
      </c>
      <c r="F13288" s="69">
        <v>86101810</v>
      </c>
      <c r="G13288" s="62" t="s">
        <v>13372</v>
      </c>
      <c r="H13288" s="62">
        <v>1</v>
      </c>
      <c r="I13288" s="62">
        <v>6</v>
      </c>
      <c r="J13288" s="70">
        <v>1</v>
      </c>
      <c r="K13288" s="71">
        <v>30000000</v>
      </c>
      <c r="L13288" s="72" t="s">
        <v>13</v>
      </c>
      <c r="M13288" s="72" t="s">
        <v>254</v>
      </c>
    </row>
    <row r="13289" spans="1:13" s="3" customFormat="1" ht="12.75" x14ac:dyDescent="0.2">
      <c r="A13289" s="62" t="s">
        <v>33</v>
      </c>
      <c r="B13289" s="62" t="s">
        <v>885</v>
      </c>
      <c r="C13289" s="63">
        <v>10</v>
      </c>
      <c r="D13289" s="64" t="s">
        <v>13504</v>
      </c>
      <c r="E13289" s="64" t="s">
        <v>1736</v>
      </c>
      <c r="F13289" s="65">
        <v>80111502</v>
      </c>
      <c r="G13289" s="64" t="s">
        <v>13372</v>
      </c>
      <c r="H13289" s="64">
        <v>1</v>
      </c>
      <c r="I13289" s="64">
        <v>6</v>
      </c>
      <c r="J13289" s="66">
        <v>1</v>
      </c>
      <c r="K13289" s="67">
        <v>80000000</v>
      </c>
      <c r="L13289" s="68" t="s">
        <v>13</v>
      </c>
      <c r="M13289" s="68" t="s">
        <v>254</v>
      </c>
    </row>
    <row r="13290" spans="1:13" s="3" customFormat="1" ht="12.75" x14ac:dyDescent="0.2">
      <c r="A13290" s="62" t="s">
        <v>33</v>
      </c>
      <c r="B13290" s="62" t="s">
        <v>429</v>
      </c>
      <c r="C13290" s="63">
        <v>10</v>
      </c>
      <c r="D13290" s="62" t="s">
        <v>13373</v>
      </c>
      <c r="E13290" s="62" t="s">
        <v>11483</v>
      </c>
      <c r="F13290" s="69">
        <v>93151610</v>
      </c>
      <c r="G13290" s="62" t="s">
        <v>13372</v>
      </c>
      <c r="H13290" s="62">
        <v>1</v>
      </c>
      <c r="I13290" s="62">
        <v>6</v>
      </c>
      <c r="J13290" s="70">
        <v>1</v>
      </c>
      <c r="K13290" s="71">
        <v>321000</v>
      </c>
      <c r="L13290" s="72" t="s">
        <v>13</v>
      </c>
      <c r="M13290" s="72" t="s">
        <v>254</v>
      </c>
    </row>
    <row r="13291" spans="1:13" s="3" customFormat="1" ht="12.75" x14ac:dyDescent="0.2">
      <c r="A13291" s="62" t="s">
        <v>33</v>
      </c>
      <c r="B13291" s="62" t="s">
        <v>429</v>
      </c>
      <c r="C13291" s="63">
        <v>10</v>
      </c>
      <c r="D13291" s="64" t="s">
        <v>13373</v>
      </c>
      <c r="E13291" s="64" t="s">
        <v>11484</v>
      </c>
      <c r="F13291" s="65">
        <v>93151610</v>
      </c>
      <c r="G13291" s="64" t="s">
        <v>13372</v>
      </c>
      <c r="H13291" s="64">
        <v>1</v>
      </c>
      <c r="I13291" s="64">
        <v>6</v>
      </c>
      <c r="J13291" s="66">
        <v>1</v>
      </c>
      <c r="K13291" s="67">
        <v>35000</v>
      </c>
      <c r="L13291" s="68" t="s">
        <v>13</v>
      </c>
      <c r="M13291" s="68" t="s">
        <v>254</v>
      </c>
    </row>
    <row r="13292" spans="1:13" s="3" customFormat="1" ht="12.75" x14ac:dyDescent="0.2">
      <c r="A13292" s="62" t="s">
        <v>33</v>
      </c>
      <c r="B13292" s="62" t="s">
        <v>885</v>
      </c>
      <c r="C13292" s="63">
        <v>10</v>
      </c>
      <c r="D13292" s="62" t="s">
        <v>13504</v>
      </c>
      <c r="E13292" s="62" t="s">
        <v>11485</v>
      </c>
      <c r="F13292" s="69">
        <v>90121500</v>
      </c>
      <c r="G13292" s="62" t="s">
        <v>13629</v>
      </c>
      <c r="H13292" s="62">
        <v>1</v>
      </c>
      <c r="I13292" s="62">
        <v>12</v>
      </c>
      <c r="J13292" s="70">
        <v>1</v>
      </c>
      <c r="K13292" s="71">
        <v>28000000</v>
      </c>
      <c r="L13292" s="72" t="s">
        <v>13</v>
      </c>
      <c r="M13292" s="72" t="s">
        <v>254</v>
      </c>
    </row>
    <row r="13293" spans="1:13" s="3" customFormat="1" ht="12.75" x14ac:dyDescent="0.2">
      <c r="A13293" s="62" t="s">
        <v>33</v>
      </c>
      <c r="B13293" s="62" t="s">
        <v>884</v>
      </c>
      <c r="C13293" s="63">
        <v>10</v>
      </c>
      <c r="D13293" s="64" t="s">
        <v>13503</v>
      </c>
      <c r="E13293" s="64" t="s">
        <v>1728</v>
      </c>
      <c r="F13293" s="65">
        <v>85121502</v>
      </c>
      <c r="G13293" s="64" t="s">
        <v>13372</v>
      </c>
      <c r="H13293" s="64">
        <v>1</v>
      </c>
      <c r="I13293" s="64">
        <v>6</v>
      </c>
      <c r="J13293" s="66">
        <v>1</v>
      </c>
      <c r="K13293" s="67">
        <v>6737200</v>
      </c>
      <c r="L13293" s="68" t="s">
        <v>13</v>
      </c>
      <c r="M13293" s="68" t="s">
        <v>254</v>
      </c>
    </row>
    <row r="13294" spans="1:13" s="3" customFormat="1" ht="12.75" x14ac:dyDescent="0.2">
      <c r="A13294" s="62" t="s">
        <v>33</v>
      </c>
      <c r="B13294" s="62" t="s">
        <v>5588</v>
      </c>
      <c r="C13294" s="63">
        <v>10</v>
      </c>
      <c r="D13294" s="62" t="s">
        <v>13585</v>
      </c>
      <c r="E13294" s="62" t="s">
        <v>11486</v>
      </c>
      <c r="F13294" s="69">
        <v>80111621</v>
      </c>
      <c r="G13294" s="62" t="s">
        <v>253</v>
      </c>
      <c r="H13294" s="62">
        <v>1</v>
      </c>
      <c r="I13294" s="62">
        <v>11</v>
      </c>
      <c r="J13294" s="70">
        <v>1</v>
      </c>
      <c r="K13294" s="71">
        <v>22000000</v>
      </c>
      <c r="L13294" s="72" t="s">
        <v>13</v>
      </c>
      <c r="M13294" s="72" t="s">
        <v>254</v>
      </c>
    </row>
    <row r="13295" spans="1:13" s="3" customFormat="1" ht="12.75" x14ac:dyDescent="0.2">
      <c r="A13295" s="62" t="s">
        <v>33</v>
      </c>
      <c r="B13295" s="62" t="s">
        <v>5588</v>
      </c>
      <c r="C13295" s="63">
        <v>10</v>
      </c>
      <c r="D13295" s="64" t="s">
        <v>13585</v>
      </c>
      <c r="E13295" s="64" t="s">
        <v>11487</v>
      </c>
      <c r="F13295" s="65">
        <v>80111621</v>
      </c>
      <c r="G13295" s="64" t="s">
        <v>253</v>
      </c>
      <c r="H13295" s="64">
        <v>1</v>
      </c>
      <c r="I13295" s="64">
        <v>11</v>
      </c>
      <c r="J13295" s="66">
        <v>1</v>
      </c>
      <c r="K13295" s="67">
        <v>28000000</v>
      </c>
      <c r="L13295" s="68" t="s">
        <v>13</v>
      </c>
      <c r="M13295" s="68" t="s">
        <v>254</v>
      </c>
    </row>
    <row r="13296" spans="1:13" s="3" customFormat="1" ht="12.75" x14ac:dyDescent="0.2">
      <c r="A13296" s="62" t="s">
        <v>33</v>
      </c>
      <c r="B13296" s="62" t="s">
        <v>5588</v>
      </c>
      <c r="C13296" s="63">
        <v>10</v>
      </c>
      <c r="D13296" s="62" t="s">
        <v>13585</v>
      </c>
      <c r="E13296" s="62" t="s">
        <v>11488</v>
      </c>
      <c r="F13296" s="69">
        <v>80111621</v>
      </c>
      <c r="G13296" s="62" t="s">
        <v>253</v>
      </c>
      <c r="H13296" s="62">
        <v>1</v>
      </c>
      <c r="I13296" s="62">
        <v>11</v>
      </c>
      <c r="J13296" s="70">
        <v>1</v>
      </c>
      <c r="K13296" s="71">
        <v>22000000</v>
      </c>
      <c r="L13296" s="72" t="s">
        <v>13</v>
      </c>
      <c r="M13296" s="72" t="s">
        <v>254</v>
      </c>
    </row>
    <row r="13297" spans="1:13" s="3" customFormat="1" ht="12.75" x14ac:dyDescent="0.2">
      <c r="A13297" s="62" t="s">
        <v>33</v>
      </c>
      <c r="B13297" s="62" t="s">
        <v>5588</v>
      </c>
      <c r="C13297" s="63">
        <v>10</v>
      </c>
      <c r="D13297" s="64" t="s">
        <v>13585</v>
      </c>
      <c r="E13297" s="64" t="s">
        <v>11489</v>
      </c>
      <c r="F13297" s="65">
        <v>80111621</v>
      </c>
      <c r="G13297" s="64" t="s">
        <v>253</v>
      </c>
      <c r="H13297" s="64">
        <v>1</v>
      </c>
      <c r="I13297" s="64">
        <v>11</v>
      </c>
      <c r="J13297" s="66">
        <v>1</v>
      </c>
      <c r="K13297" s="67">
        <v>23486510</v>
      </c>
      <c r="L13297" s="68" t="s">
        <v>13</v>
      </c>
      <c r="M13297" s="68" t="s">
        <v>254</v>
      </c>
    </row>
    <row r="13298" spans="1:13" s="3" customFormat="1" ht="12.75" x14ac:dyDescent="0.2">
      <c r="A13298" s="62" t="s">
        <v>182</v>
      </c>
      <c r="B13298" s="62" t="s">
        <v>13304</v>
      </c>
      <c r="C13298" s="63">
        <v>11</v>
      </c>
      <c r="D13298" s="62" t="s">
        <v>13616</v>
      </c>
      <c r="E13298" s="62" t="s">
        <v>13332</v>
      </c>
      <c r="F13298" s="69">
        <v>80111601</v>
      </c>
      <c r="G13298" s="62" t="s">
        <v>253</v>
      </c>
      <c r="H13298" s="62">
        <v>2</v>
      </c>
      <c r="I13298" s="62">
        <v>10</v>
      </c>
      <c r="J13298" s="70">
        <v>1</v>
      </c>
      <c r="K13298" s="71">
        <v>230000000</v>
      </c>
      <c r="L13298" s="72" t="s">
        <v>13</v>
      </c>
      <c r="M13298" s="72" t="s">
        <v>254</v>
      </c>
    </row>
    <row r="13299" spans="1:13" s="3" customFormat="1" ht="12.75" x14ac:dyDescent="0.2">
      <c r="A13299" s="62" t="s">
        <v>34</v>
      </c>
      <c r="B13299" s="62" t="s">
        <v>11244</v>
      </c>
      <c r="C13299" s="63">
        <v>10</v>
      </c>
      <c r="D13299" s="64" t="s">
        <v>13353</v>
      </c>
      <c r="E13299" s="64" t="s">
        <v>13353</v>
      </c>
      <c r="F13299" s="65">
        <v>0</v>
      </c>
      <c r="G13299" s="64" t="s">
        <v>253</v>
      </c>
      <c r="H13299" s="64">
        <v>1</v>
      </c>
      <c r="I13299" s="64">
        <v>11</v>
      </c>
      <c r="J13299" s="66">
        <v>1</v>
      </c>
      <c r="K13299" s="67">
        <v>17482523</v>
      </c>
      <c r="L13299" s="68" t="s">
        <v>13</v>
      </c>
      <c r="M13299" s="68" t="s">
        <v>254</v>
      </c>
    </row>
    <row r="13300" spans="1:13" s="3" customFormat="1" ht="12.75" x14ac:dyDescent="0.2">
      <c r="A13300" s="62" t="s">
        <v>34</v>
      </c>
      <c r="B13300" s="62" t="s">
        <v>879</v>
      </c>
      <c r="C13300" s="63">
        <v>10</v>
      </c>
      <c r="D13300" s="62" t="s">
        <v>13498</v>
      </c>
      <c r="E13300" s="62" t="s">
        <v>11490</v>
      </c>
      <c r="F13300" s="69">
        <v>72102900</v>
      </c>
      <c r="G13300" s="62" t="s">
        <v>13630</v>
      </c>
      <c r="H13300" s="62">
        <v>1</v>
      </c>
      <c r="I13300" s="62">
        <v>3</v>
      </c>
      <c r="J13300" s="70">
        <v>1</v>
      </c>
      <c r="K13300" s="71">
        <v>7285706</v>
      </c>
      <c r="L13300" s="72" t="s">
        <v>13</v>
      </c>
      <c r="M13300" s="72" t="s">
        <v>847</v>
      </c>
    </row>
    <row r="13301" spans="1:13" s="3" customFormat="1" ht="12.75" x14ac:dyDescent="0.2">
      <c r="A13301" s="62" t="s">
        <v>34</v>
      </c>
      <c r="B13301" s="62" t="s">
        <v>1794</v>
      </c>
      <c r="C13301" s="63">
        <v>10</v>
      </c>
      <c r="D13301" s="64" t="s">
        <v>13553</v>
      </c>
      <c r="E13301" s="64" t="s">
        <v>11491</v>
      </c>
      <c r="F13301" s="65">
        <v>72102900</v>
      </c>
      <c r="G13301" s="64" t="s">
        <v>13630</v>
      </c>
      <c r="H13301" s="64">
        <v>1</v>
      </c>
      <c r="I13301" s="64">
        <v>3</v>
      </c>
      <c r="J13301" s="66">
        <v>1</v>
      </c>
      <c r="K13301" s="67">
        <v>7092525</v>
      </c>
      <c r="L13301" s="68" t="s">
        <v>13</v>
      </c>
      <c r="M13301" s="68" t="s">
        <v>847</v>
      </c>
    </row>
    <row r="13302" spans="1:13" s="3" customFormat="1" ht="12.75" x14ac:dyDescent="0.2">
      <c r="A13302" s="62" t="s">
        <v>34</v>
      </c>
      <c r="B13302" s="62" t="s">
        <v>1794</v>
      </c>
      <c r="C13302" s="63">
        <v>10</v>
      </c>
      <c r="D13302" s="62" t="s">
        <v>13553</v>
      </c>
      <c r="E13302" s="62" t="s">
        <v>11492</v>
      </c>
      <c r="F13302" s="69">
        <v>72102900</v>
      </c>
      <c r="G13302" s="62" t="s">
        <v>13630</v>
      </c>
      <c r="H13302" s="62">
        <v>1</v>
      </c>
      <c r="I13302" s="62">
        <v>3</v>
      </c>
      <c r="J13302" s="70">
        <v>1</v>
      </c>
      <c r="K13302" s="71">
        <v>4345055</v>
      </c>
      <c r="L13302" s="72" t="s">
        <v>13</v>
      </c>
      <c r="M13302" s="72" t="s">
        <v>847</v>
      </c>
    </row>
    <row r="13303" spans="1:13" s="3" customFormat="1" ht="12.75" x14ac:dyDescent="0.2">
      <c r="A13303" s="62" t="s">
        <v>34</v>
      </c>
      <c r="B13303" s="62" t="s">
        <v>1794</v>
      </c>
      <c r="C13303" s="63">
        <v>10</v>
      </c>
      <c r="D13303" s="64" t="s">
        <v>13553</v>
      </c>
      <c r="E13303" s="64" t="s">
        <v>11493</v>
      </c>
      <c r="F13303" s="65">
        <v>72102900</v>
      </c>
      <c r="G13303" s="64" t="s">
        <v>13630</v>
      </c>
      <c r="H13303" s="64">
        <v>1</v>
      </c>
      <c r="I13303" s="64">
        <v>3</v>
      </c>
      <c r="J13303" s="66">
        <v>1</v>
      </c>
      <c r="K13303" s="67">
        <v>1833237</v>
      </c>
      <c r="L13303" s="68" t="s">
        <v>13</v>
      </c>
      <c r="M13303" s="68" t="s">
        <v>847</v>
      </c>
    </row>
    <row r="13304" spans="1:13" s="3" customFormat="1" ht="12.75" x14ac:dyDescent="0.2">
      <c r="A13304" s="62" t="s">
        <v>34</v>
      </c>
      <c r="B13304" s="62" t="s">
        <v>441</v>
      </c>
      <c r="C13304" s="63">
        <v>10</v>
      </c>
      <c r="D13304" s="62" t="s">
        <v>13399</v>
      </c>
      <c r="E13304" s="62" t="s">
        <v>11494</v>
      </c>
      <c r="F13304" s="69">
        <v>78181507</v>
      </c>
      <c r="G13304" s="62" t="s">
        <v>13630</v>
      </c>
      <c r="H13304" s="62">
        <v>1</v>
      </c>
      <c r="I13304" s="62">
        <v>3</v>
      </c>
      <c r="J13304" s="70">
        <v>1</v>
      </c>
      <c r="K13304" s="71">
        <v>21315464</v>
      </c>
      <c r="L13304" s="72" t="s">
        <v>13</v>
      </c>
      <c r="M13304" s="72" t="s">
        <v>847</v>
      </c>
    </row>
    <row r="13305" spans="1:13" s="3" customFormat="1" ht="12.75" x14ac:dyDescent="0.2">
      <c r="A13305" s="62" t="s">
        <v>34</v>
      </c>
      <c r="B13305" s="62" t="s">
        <v>442</v>
      </c>
      <c r="C13305" s="63">
        <v>10</v>
      </c>
      <c r="D13305" s="64" t="s">
        <v>13400</v>
      </c>
      <c r="E13305" s="64" t="s">
        <v>11495</v>
      </c>
      <c r="F13305" s="65">
        <v>76111501</v>
      </c>
      <c r="G13305" s="64" t="s">
        <v>13630</v>
      </c>
      <c r="H13305" s="64">
        <v>1</v>
      </c>
      <c r="I13305" s="64">
        <v>3</v>
      </c>
      <c r="J13305" s="66">
        <v>1</v>
      </c>
      <c r="K13305" s="67">
        <v>13518645</v>
      </c>
      <c r="L13305" s="68" t="s">
        <v>13</v>
      </c>
      <c r="M13305" s="68" t="s">
        <v>847</v>
      </c>
    </row>
    <row r="13306" spans="1:13" s="3" customFormat="1" ht="12.75" x14ac:dyDescent="0.2">
      <c r="A13306" s="62" t="s">
        <v>34</v>
      </c>
      <c r="B13306" s="62" t="s">
        <v>442</v>
      </c>
      <c r="C13306" s="63">
        <v>10</v>
      </c>
      <c r="D13306" s="62" t="s">
        <v>13400</v>
      </c>
      <c r="E13306" s="62" t="s">
        <v>11496</v>
      </c>
      <c r="F13306" s="69">
        <v>76111501</v>
      </c>
      <c r="G13306" s="62" t="s">
        <v>13630</v>
      </c>
      <c r="H13306" s="62">
        <v>1</v>
      </c>
      <c r="I13306" s="62">
        <v>3</v>
      </c>
      <c r="J13306" s="70">
        <v>1</v>
      </c>
      <c r="K13306" s="71">
        <v>3308752</v>
      </c>
      <c r="L13306" s="72" t="s">
        <v>13</v>
      </c>
      <c r="M13306" s="72" t="s">
        <v>847</v>
      </c>
    </row>
    <row r="13307" spans="1:13" s="3" customFormat="1" ht="12.75" x14ac:dyDescent="0.2">
      <c r="A13307" s="62" t="s">
        <v>34</v>
      </c>
      <c r="B13307" s="62" t="s">
        <v>440</v>
      </c>
      <c r="C13307" s="63">
        <v>10</v>
      </c>
      <c r="D13307" s="64" t="s">
        <v>13398</v>
      </c>
      <c r="E13307" s="64" t="s">
        <v>11497</v>
      </c>
      <c r="F13307" s="65">
        <v>72151514</v>
      </c>
      <c r="G13307" s="64" t="s">
        <v>13630</v>
      </c>
      <c r="H13307" s="64">
        <v>1</v>
      </c>
      <c r="I13307" s="64">
        <v>3</v>
      </c>
      <c r="J13307" s="66">
        <v>1</v>
      </c>
      <c r="K13307" s="67">
        <v>8835487</v>
      </c>
      <c r="L13307" s="68" t="s">
        <v>13</v>
      </c>
      <c r="M13307" s="68" t="s">
        <v>847</v>
      </c>
    </row>
    <row r="13308" spans="1:13" s="3" customFormat="1" ht="12.75" x14ac:dyDescent="0.2">
      <c r="A13308" s="62" t="s">
        <v>34</v>
      </c>
      <c r="B13308" s="62" t="s">
        <v>1783</v>
      </c>
      <c r="C13308" s="63">
        <v>10</v>
      </c>
      <c r="D13308" s="62" t="s">
        <v>13542</v>
      </c>
      <c r="E13308" s="62" t="s">
        <v>11498</v>
      </c>
      <c r="F13308" s="69">
        <v>15111500</v>
      </c>
      <c r="G13308" s="62" t="s">
        <v>13630</v>
      </c>
      <c r="H13308" s="62">
        <v>1</v>
      </c>
      <c r="I13308" s="62">
        <v>3</v>
      </c>
      <c r="J13308" s="70">
        <v>1</v>
      </c>
      <c r="K13308" s="71">
        <v>12538265</v>
      </c>
      <c r="L13308" s="72" t="s">
        <v>13</v>
      </c>
      <c r="M13308" s="72" t="s">
        <v>847</v>
      </c>
    </row>
    <row r="13309" spans="1:13" s="3" customFormat="1" ht="12.75" x14ac:dyDescent="0.2">
      <c r="A13309" s="62" t="s">
        <v>34</v>
      </c>
      <c r="B13309" s="62" t="s">
        <v>1802</v>
      </c>
      <c r="C13309" s="63">
        <v>10</v>
      </c>
      <c r="D13309" s="64" t="s">
        <v>13561</v>
      </c>
      <c r="E13309" s="64" t="s">
        <v>11499</v>
      </c>
      <c r="F13309" s="65">
        <v>76121901</v>
      </c>
      <c r="G13309" s="64" t="s">
        <v>13630</v>
      </c>
      <c r="H13309" s="64">
        <v>1</v>
      </c>
      <c r="I13309" s="64">
        <v>3</v>
      </c>
      <c r="J13309" s="66">
        <v>1</v>
      </c>
      <c r="K13309" s="67">
        <v>616027</v>
      </c>
      <c r="L13309" s="68" t="s">
        <v>13</v>
      </c>
      <c r="M13309" s="68" t="s">
        <v>847</v>
      </c>
    </row>
    <row r="13310" spans="1:13" s="3" customFormat="1" ht="12.75" x14ac:dyDescent="0.2">
      <c r="A13310" s="62" t="s">
        <v>34</v>
      </c>
      <c r="B13310" s="62" t="s">
        <v>1795</v>
      </c>
      <c r="C13310" s="63">
        <v>10</v>
      </c>
      <c r="D13310" s="62" t="s">
        <v>13554</v>
      </c>
      <c r="E13310" s="62" t="s">
        <v>11500</v>
      </c>
      <c r="F13310" s="69">
        <v>70171602</v>
      </c>
      <c r="G13310" s="62" t="s">
        <v>13630</v>
      </c>
      <c r="H13310" s="62">
        <v>1</v>
      </c>
      <c r="I13310" s="62">
        <v>3</v>
      </c>
      <c r="J13310" s="70">
        <v>1</v>
      </c>
      <c r="K13310" s="71">
        <v>1093050</v>
      </c>
      <c r="L13310" s="72" t="s">
        <v>13</v>
      </c>
      <c r="M13310" s="72" t="s">
        <v>847</v>
      </c>
    </row>
    <row r="13311" spans="1:13" s="3" customFormat="1" ht="12.75" x14ac:dyDescent="0.2">
      <c r="A13311" s="62" t="s">
        <v>34</v>
      </c>
      <c r="B13311" s="62" t="s">
        <v>1795</v>
      </c>
      <c r="C13311" s="63">
        <v>10</v>
      </c>
      <c r="D13311" s="64" t="s">
        <v>13554</v>
      </c>
      <c r="E13311" s="64" t="s">
        <v>11501</v>
      </c>
      <c r="F13311" s="65">
        <v>70171602</v>
      </c>
      <c r="G13311" s="64" t="s">
        <v>13630</v>
      </c>
      <c r="H13311" s="64">
        <v>1</v>
      </c>
      <c r="I13311" s="64">
        <v>3</v>
      </c>
      <c r="J13311" s="66">
        <v>1</v>
      </c>
      <c r="K13311" s="67">
        <v>4368296</v>
      </c>
      <c r="L13311" s="68" t="s">
        <v>13</v>
      </c>
      <c r="M13311" s="68" t="s">
        <v>847</v>
      </c>
    </row>
    <row r="13312" spans="1:13" s="3" customFormat="1" ht="12.75" x14ac:dyDescent="0.2">
      <c r="A13312" s="62" t="s">
        <v>34</v>
      </c>
      <c r="B13312" s="62" t="s">
        <v>1795</v>
      </c>
      <c r="C13312" s="63">
        <v>10</v>
      </c>
      <c r="D13312" s="62" t="s">
        <v>13554</v>
      </c>
      <c r="E13312" s="62" t="s">
        <v>11502</v>
      </c>
      <c r="F13312" s="69">
        <v>70171602</v>
      </c>
      <c r="G13312" s="62" t="s">
        <v>13630</v>
      </c>
      <c r="H13312" s="62">
        <v>1</v>
      </c>
      <c r="I13312" s="62">
        <v>3</v>
      </c>
      <c r="J13312" s="70">
        <v>1</v>
      </c>
      <c r="K13312" s="71">
        <v>1392338</v>
      </c>
      <c r="L13312" s="72" t="s">
        <v>13</v>
      </c>
      <c r="M13312" s="72" t="s">
        <v>847</v>
      </c>
    </row>
    <row r="13313" spans="1:13" s="3" customFormat="1" ht="12.75" x14ac:dyDescent="0.2">
      <c r="A13313" s="62" t="s">
        <v>34</v>
      </c>
      <c r="B13313" s="62" t="s">
        <v>885</v>
      </c>
      <c r="C13313" s="63">
        <v>10</v>
      </c>
      <c r="D13313" s="64" t="s">
        <v>13504</v>
      </c>
      <c r="E13313" s="64" t="s">
        <v>11503</v>
      </c>
      <c r="F13313" s="65">
        <v>90121500</v>
      </c>
      <c r="G13313" s="64" t="s">
        <v>13629</v>
      </c>
      <c r="H13313" s="64">
        <v>1</v>
      </c>
      <c r="I13313" s="64">
        <v>12</v>
      </c>
      <c r="J13313" s="66">
        <v>1</v>
      </c>
      <c r="K13313" s="67">
        <v>60600000</v>
      </c>
      <c r="L13313" s="68" t="s">
        <v>13</v>
      </c>
      <c r="M13313" s="68" t="s">
        <v>254</v>
      </c>
    </row>
    <row r="13314" spans="1:13" s="3" customFormat="1" ht="12.75" x14ac:dyDescent="0.2">
      <c r="A13314" s="62" t="s">
        <v>34</v>
      </c>
      <c r="B13314" s="62" t="s">
        <v>885</v>
      </c>
      <c r="C13314" s="63">
        <v>10</v>
      </c>
      <c r="D13314" s="62" t="s">
        <v>13504</v>
      </c>
      <c r="E13314" s="62" t="s">
        <v>11503</v>
      </c>
      <c r="F13314" s="69">
        <v>90121500</v>
      </c>
      <c r="G13314" s="62" t="s">
        <v>13629</v>
      </c>
      <c r="H13314" s="62">
        <v>1</v>
      </c>
      <c r="I13314" s="62">
        <v>12</v>
      </c>
      <c r="J13314" s="70">
        <v>1</v>
      </c>
      <c r="K13314" s="71">
        <v>14400000</v>
      </c>
      <c r="L13314" s="72" t="s">
        <v>13</v>
      </c>
      <c r="M13314" s="72" t="s">
        <v>254</v>
      </c>
    </row>
    <row r="13315" spans="1:13" s="3" customFormat="1" ht="12.75" x14ac:dyDescent="0.2">
      <c r="A13315" s="62" t="s">
        <v>34</v>
      </c>
      <c r="B13315" s="62" t="s">
        <v>429</v>
      </c>
      <c r="C13315" s="63">
        <v>10</v>
      </c>
      <c r="D13315" s="64" t="s">
        <v>13373</v>
      </c>
      <c r="E13315" s="64" t="s">
        <v>11504</v>
      </c>
      <c r="F13315" s="65">
        <v>93161601</v>
      </c>
      <c r="G13315" s="64" t="s">
        <v>13629</v>
      </c>
      <c r="H13315" s="64">
        <v>1</v>
      </c>
      <c r="I13315" s="64">
        <v>12</v>
      </c>
      <c r="J13315" s="66">
        <v>1</v>
      </c>
      <c r="K13315" s="67">
        <v>400000</v>
      </c>
      <c r="L13315" s="68" t="s">
        <v>13</v>
      </c>
      <c r="M13315" s="68" t="s">
        <v>254</v>
      </c>
    </row>
    <row r="13316" spans="1:13" s="3" customFormat="1" ht="12.75" x14ac:dyDescent="0.2">
      <c r="A13316" s="62" t="s">
        <v>34</v>
      </c>
      <c r="B13316" s="62" t="s">
        <v>429</v>
      </c>
      <c r="C13316" s="63">
        <v>10</v>
      </c>
      <c r="D13316" s="62" t="s">
        <v>13373</v>
      </c>
      <c r="E13316" s="62" t="s">
        <v>11505</v>
      </c>
      <c r="F13316" s="69">
        <v>93161601</v>
      </c>
      <c r="G13316" s="62" t="s">
        <v>13629</v>
      </c>
      <c r="H13316" s="62">
        <v>1</v>
      </c>
      <c r="I13316" s="62">
        <v>12</v>
      </c>
      <c r="J13316" s="70">
        <v>1</v>
      </c>
      <c r="K13316" s="71">
        <v>4500000</v>
      </c>
      <c r="L13316" s="72" t="s">
        <v>13</v>
      </c>
      <c r="M13316" s="72" t="s">
        <v>254</v>
      </c>
    </row>
    <row r="13317" spans="1:13" s="3" customFormat="1" ht="12.75" x14ac:dyDescent="0.2">
      <c r="A13317" s="62" t="s">
        <v>34</v>
      </c>
      <c r="B13317" s="62" t="s">
        <v>886</v>
      </c>
      <c r="C13317" s="63">
        <v>10</v>
      </c>
      <c r="D13317" s="64" t="s">
        <v>13505</v>
      </c>
      <c r="E13317" s="64" t="s">
        <v>3455</v>
      </c>
      <c r="F13317" s="65">
        <v>93161602</v>
      </c>
      <c r="G13317" s="64" t="s">
        <v>13629</v>
      </c>
      <c r="H13317" s="64">
        <v>1</v>
      </c>
      <c r="I13317" s="64">
        <v>12</v>
      </c>
      <c r="J13317" s="66">
        <v>1</v>
      </c>
      <c r="K13317" s="67">
        <v>226420000</v>
      </c>
      <c r="L13317" s="68" t="s">
        <v>13</v>
      </c>
      <c r="M13317" s="68" t="s">
        <v>254</v>
      </c>
    </row>
    <row r="13318" spans="1:13" s="3" customFormat="1" ht="12.75" x14ac:dyDescent="0.2">
      <c r="A13318" s="62" t="s">
        <v>34</v>
      </c>
      <c r="B13318" s="62" t="s">
        <v>882</v>
      </c>
      <c r="C13318" s="63">
        <v>10</v>
      </c>
      <c r="D13318" s="62" t="s">
        <v>13501</v>
      </c>
      <c r="E13318" s="62" t="s">
        <v>11506</v>
      </c>
      <c r="F13318" s="69">
        <v>83101500</v>
      </c>
      <c r="G13318" s="62" t="s">
        <v>13629</v>
      </c>
      <c r="H13318" s="62">
        <v>1</v>
      </c>
      <c r="I13318" s="62">
        <v>12</v>
      </c>
      <c r="J13318" s="70">
        <v>1</v>
      </c>
      <c r="K13318" s="71">
        <v>100000</v>
      </c>
      <c r="L13318" s="72" t="s">
        <v>13</v>
      </c>
      <c r="M13318" s="72" t="s">
        <v>254</v>
      </c>
    </row>
    <row r="13319" spans="1:13" s="3" customFormat="1" ht="12.75" x14ac:dyDescent="0.2">
      <c r="A13319" s="62" t="s">
        <v>34</v>
      </c>
      <c r="B13319" s="62" t="s">
        <v>908</v>
      </c>
      <c r="C13319" s="63">
        <v>10</v>
      </c>
      <c r="D13319" s="64" t="s">
        <v>13527</v>
      </c>
      <c r="E13319" s="64" t="s">
        <v>11507</v>
      </c>
      <c r="F13319" s="65">
        <v>83101500</v>
      </c>
      <c r="G13319" s="64" t="s">
        <v>13629</v>
      </c>
      <c r="H13319" s="64">
        <v>1</v>
      </c>
      <c r="I13319" s="64">
        <v>12</v>
      </c>
      <c r="J13319" s="66">
        <v>1</v>
      </c>
      <c r="K13319" s="67">
        <v>60000</v>
      </c>
      <c r="L13319" s="68" t="s">
        <v>13</v>
      </c>
      <c r="M13319" s="68" t="s">
        <v>254</v>
      </c>
    </row>
    <row r="13320" spans="1:13" s="3" customFormat="1" ht="12.75" x14ac:dyDescent="0.2">
      <c r="A13320" s="62" t="s">
        <v>34</v>
      </c>
      <c r="B13320" s="62" t="s">
        <v>1801</v>
      </c>
      <c r="C13320" s="63">
        <v>10</v>
      </c>
      <c r="D13320" s="62" t="s">
        <v>13560</v>
      </c>
      <c r="E13320" s="62" t="s">
        <v>4878</v>
      </c>
      <c r="F13320" s="69">
        <v>76121501</v>
      </c>
      <c r="G13320" s="62" t="s">
        <v>13629</v>
      </c>
      <c r="H13320" s="62">
        <v>1</v>
      </c>
      <c r="I13320" s="62">
        <v>12</v>
      </c>
      <c r="J13320" s="70">
        <v>1</v>
      </c>
      <c r="K13320" s="71">
        <v>840000</v>
      </c>
      <c r="L13320" s="72" t="s">
        <v>13</v>
      </c>
      <c r="M13320" s="72" t="s">
        <v>254</v>
      </c>
    </row>
    <row r="13321" spans="1:13" s="3" customFormat="1" ht="12.75" x14ac:dyDescent="0.2">
      <c r="A13321" s="62" t="s">
        <v>34</v>
      </c>
      <c r="B13321" s="62" t="s">
        <v>882</v>
      </c>
      <c r="C13321" s="63">
        <v>10</v>
      </c>
      <c r="D13321" s="64" t="s">
        <v>13501</v>
      </c>
      <c r="E13321" s="64" t="s">
        <v>11508</v>
      </c>
      <c r="F13321" s="65">
        <v>83101803</v>
      </c>
      <c r="G13321" s="64" t="s">
        <v>13629</v>
      </c>
      <c r="H13321" s="64">
        <v>1</v>
      </c>
      <c r="I13321" s="64">
        <v>12</v>
      </c>
      <c r="J13321" s="66">
        <v>1</v>
      </c>
      <c r="K13321" s="67">
        <v>610000000</v>
      </c>
      <c r="L13321" s="68" t="s">
        <v>13</v>
      </c>
      <c r="M13321" s="68" t="s">
        <v>254</v>
      </c>
    </row>
    <row r="13322" spans="1:13" s="3" customFormat="1" ht="12.75" x14ac:dyDescent="0.2">
      <c r="A13322" s="62" t="s">
        <v>34</v>
      </c>
      <c r="B13322" s="62" t="s">
        <v>223</v>
      </c>
      <c r="C13322" s="63">
        <v>10</v>
      </c>
      <c r="D13322" s="62" t="s">
        <v>13403</v>
      </c>
      <c r="E13322" s="62" t="s">
        <v>11509</v>
      </c>
      <c r="F13322" s="69">
        <v>83111500</v>
      </c>
      <c r="G13322" s="62" t="s">
        <v>13629</v>
      </c>
      <c r="H13322" s="62">
        <v>1</v>
      </c>
      <c r="I13322" s="62">
        <v>12</v>
      </c>
      <c r="J13322" s="70">
        <v>1</v>
      </c>
      <c r="K13322" s="71">
        <v>900000</v>
      </c>
      <c r="L13322" s="72" t="s">
        <v>13</v>
      </c>
      <c r="M13322" s="72" t="s">
        <v>254</v>
      </c>
    </row>
    <row r="13323" spans="1:13" s="3" customFormat="1" ht="12.75" x14ac:dyDescent="0.2">
      <c r="A13323" s="62" t="s">
        <v>34</v>
      </c>
      <c r="B13323" s="62" t="s">
        <v>1783</v>
      </c>
      <c r="C13323" s="63">
        <v>10</v>
      </c>
      <c r="D13323" s="64" t="s">
        <v>13542</v>
      </c>
      <c r="E13323" s="64" t="s">
        <v>11510</v>
      </c>
      <c r="F13323" s="65">
        <v>15111500</v>
      </c>
      <c r="G13323" s="64" t="s">
        <v>13630</v>
      </c>
      <c r="H13323" s="64">
        <v>3</v>
      </c>
      <c r="I13323" s="64">
        <v>9</v>
      </c>
      <c r="J13323" s="66">
        <v>1</v>
      </c>
      <c r="K13323" s="67">
        <v>37900000</v>
      </c>
      <c r="L13323" s="68" t="s">
        <v>13</v>
      </c>
      <c r="M13323" s="68" t="s">
        <v>254</v>
      </c>
    </row>
    <row r="13324" spans="1:13" s="3" customFormat="1" ht="12.75" x14ac:dyDescent="0.2">
      <c r="A13324" s="62" t="s">
        <v>34</v>
      </c>
      <c r="B13324" s="62" t="s">
        <v>879</v>
      </c>
      <c r="C13324" s="63">
        <v>10</v>
      </c>
      <c r="D13324" s="62" t="s">
        <v>13498</v>
      </c>
      <c r="E13324" s="62" t="s">
        <v>11511</v>
      </c>
      <c r="F13324" s="69">
        <v>72101507</v>
      </c>
      <c r="G13324" s="62" t="s">
        <v>13631</v>
      </c>
      <c r="H13324" s="62">
        <v>1</v>
      </c>
      <c r="I13324" s="62">
        <v>3</v>
      </c>
      <c r="J13324" s="70">
        <v>1</v>
      </c>
      <c r="K13324" s="71">
        <v>100000000</v>
      </c>
      <c r="L13324" s="72" t="s">
        <v>13</v>
      </c>
      <c r="M13324" s="72" t="s">
        <v>254</v>
      </c>
    </row>
    <row r="13325" spans="1:13" s="3" customFormat="1" ht="12.75" x14ac:dyDescent="0.2">
      <c r="A13325" s="62" t="s">
        <v>34</v>
      </c>
      <c r="B13325" s="62" t="s">
        <v>879</v>
      </c>
      <c r="C13325" s="63">
        <v>10</v>
      </c>
      <c r="D13325" s="64" t="s">
        <v>13498</v>
      </c>
      <c r="E13325" s="64" t="s">
        <v>11512</v>
      </c>
      <c r="F13325" s="65">
        <v>72102900</v>
      </c>
      <c r="G13325" s="64" t="s">
        <v>13630</v>
      </c>
      <c r="H13325" s="64">
        <v>3</v>
      </c>
      <c r="I13325" s="64">
        <v>9</v>
      </c>
      <c r="J13325" s="66">
        <v>1</v>
      </c>
      <c r="K13325" s="67">
        <v>10500000</v>
      </c>
      <c r="L13325" s="68" t="s">
        <v>13</v>
      </c>
      <c r="M13325" s="68" t="s">
        <v>254</v>
      </c>
    </row>
    <row r="13326" spans="1:13" s="3" customFormat="1" ht="12.75" x14ac:dyDescent="0.2">
      <c r="A13326" s="62" t="s">
        <v>34</v>
      </c>
      <c r="B13326" s="62" t="s">
        <v>1794</v>
      </c>
      <c r="C13326" s="63">
        <v>10</v>
      </c>
      <c r="D13326" s="62" t="s">
        <v>13553</v>
      </c>
      <c r="E13326" s="62" t="s">
        <v>11513</v>
      </c>
      <c r="F13326" s="69">
        <v>72102900</v>
      </c>
      <c r="G13326" s="62" t="s">
        <v>13630</v>
      </c>
      <c r="H13326" s="62">
        <v>3</v>
      </c>
      <c r="I13326" s="62">
        <v>9</v>
      </c>
      <c r="J13326" s="70">
        <v>1</v>
      </c>
      <c r="K13326" s="71">
        <v>35000000</v>
      </c>
      <c r="L13326" s="72" t="s">
        <v>13</v>
      </c>
      <c r="M13326" s="72" t="s">
        <v>254</v>
      </c>
    </row>
    <row r="13327" spans="1:13" s="3" customFormat="1" ht="12.75" x14ac:dyDescent="0.2">
      <c r="A13327" s="62" t="s">
        <v>34</v>
      </c>
      <c r="B13327" s="62" t="s">
        <v>1794</v>
      </c>
      <c r="C13327" s="63">
        <v>10</v>
      </c>
      <c r="D13327" s="64" t="s">
        <v>13553</v>
      </c>
      <c r="E13327" s="64" t="s">
        <v>11514</v>
      </c>
      <c r="F13327" s="65">
        <v>72102900</v>
      </c>
      <c r="G13327" s="64" t="s">
        <v>13630</v>
      </c>
      <c r="H13327" s="64">
        <v>3</v>
      </c>
      <c r="I13327" s="64">
        <v>9</v>
      </c>
      <c r="J13327" s="66">
        <v>1</v>
      </c>
      <c r="K13327" s="67">
        <v>30000000</v>
      </c>
      <c r="L13327" s="68" t="s">
        <v>13</v>
      </c>
      <c r="M13327" s="68" t="s">
        <v>254</v>
      </c>
    </row>
    <row r="13328" spans="1:13" s="3" customFormat="1" ht="12.75" x14ac:dyDescent="0.2">
      <c r="A13328" s="62" t="s">
        <v>34</v>
      </c>
      <c r="B13328" s="62" t="s">
        <v>440</v>
      </c>
      <c r="C13328" s="63">
        <v>10</v>
      </c>
      <c r="D13328" s="62" t="s">
        <v>13398</v>
      </c>
      <c r="E13328" s="62" t="s">
        <v>11515</v>
      </c>
      <c r="F13328" s="69">
        <v>72151514</v>
      </c>
      <c r="G13328" s="62" t="s">
        <v>13630</v>
      </c>
      <c r="H13328" s="62">
        <v>3</v>
      </c>
      <c r="I13328" s="62">
        <v>9</v>
      </c>
      <c r="J13328" s="70">
        <v>1</v>
      </c>
      <c r="K13328" s="71">
        <v>25000000</v>
      </c>
      <c r="L13328" s="72" t="s">
        <v>13</v>
      </c>
      <c r="M13328" s="72" t="s">
        <v>254</v>
      </c>
    </row>
    <row r="13329" spans="1:13" s="3" customFormat="1" ht="12.75" x14ac:dyDescent="0.2">
      <c r="A13329" s="62" t="s">
        <v>34</v>
      </c>
      <c r="B13329" s="62" t="s">
        <v>1794</v>
      </c>
      <c r="C13329" s="63">
        <v>10</v>
      </c>
      <c r="D13329" s="64" t="s">
        <v>13553</v>
      </c>
      <c r="E13329" s="64" t="s">
        <v>11516</v>
      </c>
      <c r="F13329" s="65">
        <v>70171707</v>
      </c>
      <c r="G13329" s="64" t="s">
        <v>13630</v>
      </c>
      <c r="H13329" s="64">
        <v>7</v>
      </c>
      <c r="I13329" s="64">
        <v>3</v>
      </c>
      <c r="J13329" s="66">
        <v>1</v>
      </c>
      <c r="K13329" s="67">
        <v>14000000</v>
      </c>
      <c r="L13329" s="68" t="s">
        <v>13</v>
      </c>
      <c r="M13329" s="68" t="s">
        <v>254</v>
      </c>
    </row>
    <row r="13330" spans="1:13" s="3" customFormat="1" ht="12.75" x14ac:dyDescent="0.2">
      <c r="A13330" s="62" t="s">
        <v>34</v>
      </c>
      <c r="B13330" s="62" t="s">
        <v>1773</v>
      </c>
      <c r="C13330" s="63">
        <v>10</v>
      </c>
      <c r="D13330" s="62" t="s">
        <v>13532</v>
      </c>
      <c r="E13330" s="62" t="s">
        <v>11517</v>
      </c>
      <c r="F13330" s="69">
        <v>40141600</v>
      </c>
      <c r="G13330" s="62" t="s">
        <v>13630</v>
      </c>
      <c r="H13330" s="62">
        <v>3</v>
      </c>
      <c r="I13330" s="62">
        <v>2</v>
      </c>
      <c r="J13330" s="70">
        <v>1</v>
      </c>
      <c r="K13330" s="71">
        <v>5000000</v>
      </c>
      <c r="L13330" s="72" t="s">
        <v>15</v>
      </c>
      <c r="M13330" s="72" t="s">
        <v>254</v>
      </c>
    </row>
    <row r="13331" spans="1:13" s="3" customFormat="1" ht="12.75" x14ac:dyDescent="0.2">
      <c r="A13331" s="62" t="s">
        <v>34</v>
      </c>
      <c r="B13331" s="62" t="s">
        <v>879</v>
      </c>
      <c r="C13331" s="63">
        <v>10</v>
      </c>
      <c r="D13331" s="64" t="s">
        <v>13498</v>
      </c>
      <c r="E13331" s="64" t="s">
        <v>11518</v>
      </c>
      <c r="F13331" s="65">
        <v>72101507</v>
      </c>
      <c r="G13331" s="64" t="s">
        <v>13631</v>
      </c>
      <c r="H13331" s="64">
        <v>1</v>
      </c>
      <c r="I13331" s="64">
        <v>3</v>
      </c>
      <c r="J13331" s="66">
        <v>1</v>
      </c>
      <c r="K13331" s="67">
        <v>50000000</v>
      </c>
      <c r="L13331" s="68" t="s">
        <v>13</v>
      </c>
      <c r="M13331" s="68" t="s">
        <v>254</v>
      </c>
    </row>
    <row r="13332" spans="1:13" s="3" customFormat="1" ht="12.75" x14ac:dyDescent="0.2">
      <c r="A13332" s="62" t="s">
        <v>34</v>
      </c>
      <c r="B13332" s="62" t="s">
        <v>441</v>
      </c>
      <c r="C13332" s="63">
        <v>10</v>
      </c>
      <c r="D13332" s="62" t="s">
        <v>13399</v>
      </c>
      <c r="E13332" s="62" t="s">
        <v>11519</v>
      </c>
      <c r="F13332" s="69">
        <v>78181507</v>
      </c>
      <c r="G13332" s="62" t="s">
        <v>13630</v>
      </c>
      <c r="H13332" s="62">
        <v>3</v>
      </c>
      <c r="I13332" s="62">
        <v>9</v>
      </c>
      <c r="J13332" s="70">
        <v>1</v>
      </c>
      <c r="K13332" s="71">
        <v>35000000</v>
      </c>
      <c r="L13332" s="72" t="s">
        <v>13</v>
      </c>
      <c r="M13332" s="72" t="s">
        <v>254</v>
      </c>
    </row>
    <row r="13333" spans="1:13" s="3" customFormat="1" ht="12.75" x14ac:dyDescent="0.2">
      <c r="A13333" s="62" t="s">
        <v>34</v>
      </c>
      <c r="B13333" s="62" t="s">
        <v>878</v>
      </c>
      <c r="C13333" s="63">
        <v>16</v>
      </c>
      <c r="D13333" s="64" t="s">
        <v>13497</v>
      </c>
      <c r="E13333" s="64" t="s">
        <v>11520</v>
      </c>
      <c r="F13333" s="65">
        <v>72101507</v>
      </c>
      <c r="G13333" s="64" t="s">
        <v>13631</v>
      </c>
      <c r="H13333" s="64">
        <v>3</v>
      </c>
      <c r="I13333" s="64">
        <v>4</v>
      </c>
      <c r="J13333" s="66">
        <v>1</v>
      </c>
      <c r="K13333" s="67">
        <v>90000000</v>
      </c>
      <c r="L13333" s="68" t="s">
        <v>13</v>
      </c>
      <c r="M13333" s="68" t="s">
        <v>254</v>
      </c>
    </row>
    <row r="13334" spans="1:13" s="3" customFormat="1" ht="12.75" x14ac:dyDescent="0.2">
      <c r="A13334" s="62" t="s">
        <v>34</v>
      </c>
      <c r="B13334" s="62" t="s">
        <v>442</v>
      </c>
      <c r="C13334" s="63">
        <v>10</v>
      </c>
      <c r="D13334" s="62" t="s">
        <v>13400</v>
      </c>
      <c r="E13334" s="62" t="s">
        <v>11521</v>
      </c>
      <c r="F13334" s="69">
        <v>76111501</v>
      </c>
      <c r="G13334" s="62" t="s">
        <v>13636</v>
      </c>
      <c r="H13334" s="62">
        <v>3</v>
      </c>
      <c r="I13334" s="62">
        <v>9</v>
      </c>
      <c r="J13334" s="70">
        <v>1</v>
      </c>
      <c r="K13334" s="71">
        <v>36000000</v>
      </c>
      <c r="L13334" s="72" t="s">
        <v>13</v>
      </c>
      <c r="M13334" s="72" t="s">
        <v>254</v>
      </c>
    </row>
    <row r="13335" spans="1:13" s="3" customFormat="1" ht="12.75" x14ac:dyDescent="0.2">
      <c r="A13335" s="62" t="s">
        <v>34</v>
      </c>
      <c r="B13335" s="62" t="s">
        <v>442</v>
      </c>
      <c r="C13335" s="63">
        <v>10</v>
      </c>
      <c r="D13335" s="64" t="s">
        <v>13400</v>
      </c>
      <c r="E13335" s="64" t="s">
        <v>11522</v>
      </c>
      <c r="F13335" s="65">
        <v>76111501</v>
      </c>
      <c r="G13335" s="64" t="s">
        <v>13636</v>
      </c>
      <c r="H13335" s="64">
        <v>3</v>
      </c>
      <c r="I13335" s="64">
        <v>9</v>
      </c>
      <c r="J13335" s="66">
        <v>1</v>
      </c>
      <c r="K13335" s="67">
        <v>10000000</v>
      </c>
      <c r="L13335" s="68" t="s">
        <v>13</v>
      </c>
      <c r="M13335" s="68" t="s">
        <v>254</v>
      </c>
    </row>
    <row r="13336" spans="1:13" s="3" customFormat="1" ht="12.75" x14ac:dyDescent="0.2">
      <c r="A13336" s="62" t="s">
        <v>34</v>
      </c>
      <c r="B13336" s="62" t="s">
        <v>440</v>
      </c>
      <c r="C13336" s="63">
        <v>10</v>
      </c>
      <c r="D13336" s="62" t="s">
        <v>13398</v>
      </c>
      <c r="E13336" s="62" t="s">
        <v>11523</v>
      </c>
      <c r="F13336" s="69">
        <v>73152108</v>
      </c>
      <c r="G13336" s="62" t="s">
        <v>13630</v>
      </c>
      <c r="H13336" s="62">
        <v>4</v>
      </c>
      <c r="I13336" s="62">
        <v>3</v>
      </c>
      <c r="J13336" s="70">
        <v>1</v>
      </c>
      <c r="K13336" s="71">
        <v>800000</v>
      </c>
      <c r="L13336" s="72" t="s">
        <v>13</v>
      </c>
      <c r="M13336" s="72" t="s">
        <v>254</v>
      </c>
    </row>
    <row r="13337" spans="1:13" s="3" customFormat="1" ht="12.75" x14ac:dyDescent="0.2">
      <c r="A13337" s="62" t="s">
        <v>34</v>
      </c>
      <c r="B13337" s="62" t="s">
        <v>440</v>
      </c>
      <c r="C13337" s="63">
        <v>10</v>
      </c>
      <c r="D13337" s="64" t="s">
        <v>13398</v>
      </c>
      <c r="E13337" s="64" t="s">
        <v>11524</v>
      </c>
      <c r="F13337" s="65">
        <v>73152101</v>
      </c>
      <c r="G13337" s="64" t="s">
        <v>13630</v>
      </c>
      <c r="H13337" s="64">
        <v>4</v>
      </c>
      <c r="I13337" s="64">
        <v>3</v>
      </c>
      <c r="J13337" s="66">
        <v>1</v>
      </c>
      <c r="K13337" s="67">
        <v>1500000</v>
      </c>
      <c r="L13337" s="68" t="s">
        <v>13</v>
      </c>
      <c r="M13337" s="68" t="s">
        <v>254</v>
      </c>
    </row>
    <row r="13338" spans="1:13" s="3" customFormat="1" ht="12.75" x14ac:dyDescent="0.2">
      <c r="A13338" s="62" t="s">
        <v>34</v>
      </c>
      <c r="B13338" s="62" t="s">
        <v>440</v>
      </c>
      <c r="C13338" s="63">
        <v>10</v>
      </c>
      <c r="D13338" s="62" t="s">
        <v>13398</v>
      </c>
      <c r="E13338" s="62" t="s">
        <v>11525</v>
      </c>
      <c r="F13338" s="69">
        <v>73152101</v>
      </c>
      <c r="G13338" s="62" t="s">
        <v>13630</v>
      </c>
      <c r="H13338" s="62">
        <v>4</v>
      </c>
      <c r="I13338" s="62">
        <v>3</v>
      </c>
      <c r="J13338" s="70">
        <v>1</v>
      </c>
      <c r="K13338" s="71">
        <v>1500000</v>
      </c>
      <c r="L13338" s="72" t="s">
        <v>13</v>
      </c>
      <c r="M13338" s="72" t="s">
        <v>254</v>
      </c>
    </row>
    <row r="13339" spans="1:13" s="3" customFormat="1" ht="12.75" x14ac:dyDescent="0.2">
      <c r="A13339" s="62" t="s">
        <v>34</v>
      </c>
      <c r="B13339" s="62" t="s">
        <v>440</v>
      </c>
      <c r="C13339" s="63">
        <v>10</v>
      </c>
      <c r="D13339" s="64" t="s">
        <v>13398</v>
      </c>
      <c r="E13339" s="64" t="s">
        <v>11526</v>
      </c>
      <c r="F13339" s="65">
        <v>73152106</v>
      </c>
      <c r="G13339" s="64" t="s">
        <v>13630</v>
      </c>
      <c r="H13339" s="64">
        <v>4</v>
      </c>
      <c r="I13339" s="64">
        <v>3</v>
      </c>
      <c r="J13339" s="66">
        <v>1</v>
      </c>
      <c r="K13339" s="67">
        <v>1100000</v>
      </c>
      <c r="L13339" s="68" t="s">
        <v>13</v>
      </c>
      <c r="M13339" s="68" t="s">
        <v>254</v>
      </c>
    </row>
    <row r="13340" spans="1:13" s="3" customFormat="1" ht="12.75" x14ac:dyDescent="0.2">
      <c r="A13340" s="62" t="s">
        <v>34</v>
      </c>
      <c r="B13340" s="62" t="s">
        <v>440</v>
      </c>
      <c r="C13340" s="63">
        <v>10</v>
      </c>
      <c r="D13340" s="62" t="s">
        <v>13398</v>
      </c>
      <c r="E13340" s="62" t="s">
        <v>11527</v>
      </c>
      <c r="F13340" s="69">
        <v>73152109</v>
      </c>
      <c r="G13340" s="62" t="s">
        <v>13630</v>
      </c>
      <c r="H13340" s="62">
        <v>4</v>
      </c>
      <c r="I13340" s="62">
        <v>3</v>
      </c>
      <c r="J13340" s="70">
        <v>1</v>
      </c>
      <c r="K13340" s="71">
        <v>600000</v>
      </c>
      <c r="L13340" s="72" t="s">
        <v>13</v>
      </c>
      <c r="M13340" s="72" t="s">
        <v>254</v>
      </c>
    </row>
    <row r="13341" spans="1:13" s="3" customFormat="1" ht="12.75" x14ac:dyDescent="0.2">
      <c r="A13341" s="62" t="s">
        <v>34</v>
      </c>
      <c r="B13341" s="62" t="s">
        <v>440</v>
      </c>
      <c r="C13341" s="63">
        <v>10</v>
      </c>
      <c r="D13341" s="64" t="s">
        <v>13398</v>
      </c>
      <c r="E13341" s="64" t="s">
        <v>11528</v>
      </c>
      <c r="F13341" s="65">
        <v>73152108</v>
      </c>
      <c r="G13341" s="64" t="s">
        <v>13630</v>
      </c>
      <c r="H13341" s="64">
        <v>4</v>
      </c>
      <c r="I13341" s="64">
        <v>3</v>
      </c>
      <c r="J13341" s="66">
        <v>1</v>
      </c>
      <c r="K13341" s="67">
        <v>800000</v>
      </c>
      <c r="L13341" s="68" t="s">
        <v>13</v>
      </c>
      <c r="M13341" s="68" t="s">
        <v>254</v>
      </c>
    </row>
    <row r="13342" spans="1:13" s="3" customFormat="1" ht="12.75" x14ac:dyDescent="0.2">
      <c r="A13342" s="62" t="s">
        <v>34</v>
      </c>
      <c r="B13342" s="62" t="s">
        <v>440</v>
      </c>
      <c r="C13342" s="63">
        <v>10</v>
      </c>
      <c r="D13342" s="62" t="s">
        <v>13398</v>
      </c>
      <c r="E13342" s="62" t="s">
        <v>11529</v>
      </c>
      <c r="F13342" s="69">
        <v>73152101</v>
      </c>
      <c r="G13342" s="62" t="s">
        <v>13630</v>
      </c>
      <c r="H13342" s="62">
        <v>4</v>
      </c>
      <c r="I13342" s="62">
        <v>3</v>
      </c>
      <c r="J13342" s="70">
        <v>1</v>
      </c>
      <c r="K13342" s="71">
        <v>700000</v>
      </c>
      <c r="L13342" s="72" t="s">
        <v>13</v>
      </c>
      <c r="M13342" s="72" t="s">
        <v>254</v>
      </c>
    </row>
    <row r="13343" spans="1:13" s="3" customFormat="1" ht="12.75" x14ac:dyDescent="0.2">
      <c r="A13343" s="62" t="s">
        <v>34</v>
      </c>
      <c r="B13343" s="62" t="s">
        <v>440</v>
      </c>
      <c r="C13343" s="63">
        <v>10</v>
      </c>
      <c r="D13343" s="64" t="s">
        <v>13398</v>
      </c>
      <c r="E13343" s="64" t="s">
        <v>11530</v>
      </c>
      <c r="F13343" s="65">
        <v>73152101</v>
      </c>
      <c r="G13343" s="64" t="s">
        <v>13630</v>
      </c>
      <c r="H13343" s="64">
        <v>4</v>
      </c>
      <c r="I13343" s="64">
        <v>3</v>
      </c>
      <c r="J13343" s="66">
        <v>1</v>
      </c>
      <c r="K13343" s="67">
        <v>4500000</v>
      </c>
      <c r="L13343" s="68" t="s">
        <v>13</v>
      </c>
      <c r="M13343" s="68" t="s">
        <v>254</v>
      </c>
    </row>
    <row r="13344" spans="1:13" s="3" customFormat="1" ht="12.75" x14ac:dyDescent="0.2">
      <c r="A13344" s="62" t="s">
        <v>34</v>
      </c>
      <c r="B13344" s="62" t="s">
        <v>440</v>
      </c>
      <c r="C13344" s="63">
        <v>10</v>
      </c>
      <c r="D13344" s="62" t="s">
        <v>13398</v>
      </c>
      <c r="E13344" s="62" t="s">
        <v>4316</v>
      </c>
      <c r="F13344" s="69">
        <v>73152108</v>
      </c>
      <c r="G13344" s="62" t="s">
        <v>13630</v>
      </c>
      <c r="H13344" s="62">
        <v>4</v>
      </c>
      <c r="I13344" s="62">
        <v>3</v>
      </c>
      <c r="J13344" s="70">
        <v>1</v>
      </c>
      <c r="K13344" s="71">
        <v>1300000</v>
      </c>
      <c r="L13344" s="72" t="s">
        <v>13</v>
      </c>
      <c r="M13344" s="72" t="s">
        <v>254</v>
      </c>
    </row>
    <row r="13345" spans="1:13" s="3" customFormat="1" ht="12.75" x14ac:dyDescent="0.2">
      <c r="A13345" s="62" t="s">
        <v>34</v>
      </c>
      <c r="B13345" s="62" t="s">
        <v>440</v>
      </c>
      <c r="C13345" s="63">
        <v>10</v>
      </c>
      <c r="D13345" s="64" t="s">
        <v>13398</v>
      </c>
      <c r="E13345" s="64" t="s">
        <v>11531</v>
      </c>
      <c r="F13345" s="65">
        <v>73152101</v>
      </c>
      <c r="G13345" s="64" t="s">
        <v>13630</v>
      </c>
      <c r="H13345" s="64">
        <v>4</v>
      </c>
      <c r="I13345" s="64">
        <v>3</v>
      </c>
      <c r="J13345" s="66">
        <v>1</v>
      </c>
      <c r="K13345" s="67">
        <v>700000</v>
      </c>
      <c r="L13345" s="68" t="s">
        <v>13</v>
      </c>
      <c r="M13345" s="68" t="s">
        <v>254</v>
      </c>
    </row>
    <row r="13346" spans="1:13" s="3" customFormat="1" ht="12.75" x14ac:dyDescent="0.2">
      <c r="A13346" s="62" t="s">
        <v>34</v>
      </c>
      <c r="B13346" s="62" t="s">
        <v>440</v>
      </c>
      <c r="C13346" s="63">
        <v>10</v>
      </c>
      <c r="D13346" s="62" t="s">
        <v>13398</v>
      </c>
      <c r="E13346" s="62" t="s">
        <v>11532</v>
      </c>
      <c r="F13346" s="69">
        <v>73152101</v>
      </c>
      <c r="G13346" s="62" t="s">
        <v>13630</v>
      </c>
      <c r="H13346" s="62">
        <v>4</v>
      </c>
      <c r="I13346" s="62">
        <v>3</v>
      </c>
      <c r="J13346" s="70">
        <v>1</v>
      </c>
      <c r="K13346" s="71">
        <v>700000</v>
      </c>
      <c r="L13346" s="72" t="s">
        <v>13</v>
      </c>
      <c r="M13346" s="72" t="s">
        <v>254</v>
      </c>
    </row>
    <row r="13347" spans="1:13" s="3" customFormat="1" ht="12.75" x14ac:dyDescent="0.2">
      <c r="A13347" s="62" t="s">
        <v>34</v>
      </c>
      <c r="B13347" s="62" t="s">
        <v>440</v>
      </c>
      <c r="C13347" s="63">
        <v>10</v>
      </c>
      <c r="D13347" s="64" t="s">
        <v>13398</v>
      </c>
      <c r="E13347" s="64" t="s">
        <v>11533</v>
      </c>
      <c r="F13347" s="65">
        <v>73152101</v>
      </c>
      <c r="G13347" s="64" t="s">
        <v>13630</v>
      </c>
      <c r="H13347" s="64">
        <v>4</v>
      </c>
      <c r="I13347" s="64">
        <v>3</v>
      </c>
      <c r="J13347" s="66">
        <v>1</v>
      </c>
      <c r="K13347" s="67">
        <v>600000</v>
      </c>
      <c r="L13347" s="68" t="s">
        <v>13</v>
      </c>
      <c r="M13347" s="68" t="s">
        <v>254</v>
      </c>
    </row>
    <row r="13348" spans="1:13" s="3" customFormat="1" ht="12.75" x14ac:dyDescent="0.2">
      <c r="A13348" s="62" t="s">
        <v>34</v>
      </c>
      <c r="B13348" s="62" t="s">
        <v>440</v>
      </c>
      <c r="C13348" s="63">
        <v>10</v>
      </c>
      <c r="D13348" s="62" t="s">
        <v>13398</v>
      </c>
      <c r="E13348" s="62" t="s">
        <v>11534</v>
      </c>
      <c r="F13348" s="69">
        <v>73152109</v>
      </c>
      <c r="G13348" s="62" t="s">
        <v>13630</v>
      </c>
      <c r="H13348" s="62">
        <v>4</v>
      </c>
      <c r="I13348" s="62">
        <v>3</v>
      </c>
      <c r="J13348" s="70">
        <v>1</v>
      </c>
      <c r="K13348" s="71">
        <v>2000000</v>
      </c>
      <c r="L13348" s="72" t="s">
        <v>13</v>
      </c>
      <c r="M13348" s="72" t="s">
        <v>254</v>
      </c>
    </row>
    <row r="13349" spans="1:13" s="3" customFormat="1" ht="12.75" x14ac:dyDescent="0.2">
      <c r="A13349" s="62" t="s">
        <v>34</v>
      </c>
      <c r="B13349" s="62" t="s">
        <v>440</v>
      </c>
      <c r="C13349" s="63">
        <v>10</v>
      </c>
      <c r="D13349" s="64" t="s">
        <v>13398</v>
      </c>
      <c r="E13349" s="64" t="s">
        <v>6863</v>
      </c>
      <c r="F13349" s="65">
        <v>73152108</v>
      </c>
      <c r="G13349" s="64" t="s">
        <v>13630</v>
      </c>
      <c r="H13349" s="64">
        <v>4</v>
      </c>
      <c r="I13349" s="64">
        <v>3</v>
      </c>
      <c r="J13349" s="66">
        <v>1</v>
      </c>
      <c r="K13349" s="67">
        <v>4000000</v>
      </c>
      <c r="L13349" s="68" t="s">
        <v>13</v>
      </c>
      <c r="M13349" s="68" t="s">
        <v>254</v>
      </c>
    </row>
    <row r="13350" spans="1:13" s="3" customFormat="1" ht="12.75" x14ac:dyDescent="0.2">
      <c r="A13350" s="62" t="s">
        <v>34</v>
      </c>
      <c r="B13350" s="62" t="s">
        <v>440</v>
      </c>
      <c r="C13350" s="63">
        <v>10</v>
      </c>
      <c r="D13350" s="62" t="s">
        <v>13398</v>
      </c>
      <c r="E13350" s="62" t="s">
        <v>10930</v>
      </c>
      <c r="F13350" s="69">
        <v>72154066</v>
      </c>
      <c r="G13350" s="62" t="s">
        <v>13630</v>
      </c>
      <c r="H13350" s="62">
        <v>4</v>
      </c>
      <c r="I13350" s="62">
        <v>3</v>
      </c>
      <c r="J13350" s="70">
        <v>1</v>
      </c>
      <c r="K13350" s="71">
        <v>7000000</v>
      </c>
      <c r="L13350" s="72" t="s">
        <v>13</v>
      </c>
      <c r="M13350" s="72" t="s">
        <v>254</v>
      </c>
    </row>
    <row r="13351" spans="1:13" s="3" customFormat="1" ht="12.75" x14ac:dyDescent="0.2">
      <c r="A13351" s="62" t="s">
        <v>34</v>
      </c>
      <c r="B13351" s="62" t="s">
        <v>883</v>
      </c>
      <c r="C13351" s="63">
        <v>10</v>
      </c>
      <c r="D13351" s="64" t="s">
        <v>13502</v>
      </c>
      <c r="E13351" s="64" t="s">
        <v>11535</v>
      </c>
      <c r="F13351" s="65">
        <v>72101509</v>
      </c>
      <c r="G13351" s="64" t="s">
        <v>13630</v>
      </c>
      <c r="H13351" s="64">
        <v>3</v>
      </c>
      <c r="I13351" s="64">
        <v>4</v>
      </c>
      <c r="J13351" s="66">
        <v>1</v>
      </c>
      <c r="K13351" s="67">
        <v>19000000</v>
      </c>
      <c r="L13351" s="68" t="s">
        <v>13</v>
      </c>
      <c r="M13351" s="68" t="s">
        <v>254</v>
      </c>
    </row>
    <row r="13352" spans="1:13" s="3" customFormat="1" ht="12.75" x14ac:dyDescent="0.2">
      <c r="A13352" s="62" t="s">
        <v>34</v>
      </c>
      <c r="B13352" s="62" t="s">
        <v>1795</v>
      </c>
      <c r="C13352" s="63">
        <v>10</v>
      </c>
      <c r="D13352" s="62" t="s">
        <v>13554</v>
      </c>
      <c r="E13352" s="62" t="s">
        <v>11536</v>
      </c>
      <c r="F13352" s="69">
        <v>70171602</v>
      </c>
      <c r="G13352" s="62" t="s">
        <v>13630</v>
      </c>
      <c r="H13352" s="62">
        <v>3</v>
      </c>
      <c r="I13352" s="62">
        <v>9</v>
      </c>
      <c r="J13352" s="70">
        <v>1</v>
      </c>
      <c r="K13352" s="71">
        <v>2000000</v>
      </c>
      <c r="L13352" s="72" t="s">
        <v>13</v>
      </c>
      <c r="M13352" s="72" t="s">
        <v>254</v>
      </c>
    </row>
    <row r="13353" spans="1:13" s="3" customFormat="1" ht="12.75" x14ac:dyDescent="0.2">
      <c r="A13353" s="62" t="s">
        <v>34</v>
      </c>
      <c r="B13353" s="62" t="s">
        <v>1795</v>
      </c>
      <c r="C13353" s="63">
        <v>10</v>
      </c>
      <c r="D13353" s="64" t="s">
        <v>13554</v>
      </c>
      <c r="E13353" s="64" t="s">
        <v>11537</v>
      </c>
      <c r="F13353" s="65">
        <v>70171602</v>
      </c>
      <c r="G13353" s="64" t="s">
        <v>13630</v>
      </c>
      <c r="H13353" s="64">
        <v>3</v>
      </c>
      <c r="I13353" s="64">
        <v>9</v>
      </c>
      <c r="J13353" s="66">
        <v>1</v>
      </c>
      <c r="K13353" s="67">
        <v>13000000</v>
      </c>
      <c r="L13353" s="68" t="s">
        <v>13</v>
      </c>
      <c r="M13353" s="68" t="s">
        <v>254</v>
      </c>
    </row>
    <row r="13354" spans="1:13" s="3" customFormat="1" ht="12.75" x14ac:dyDescent="0.2">
      <c r="A13354" s="62" t="s">
        <v>34</v>
      </c>
      <c r="B13354" s="62" t="s">
        <v>1795</v>
      </c>
      <c r="C13354" s="63">
        <v>10</v>
      </c>
      <c r="D13354" s="62" t="s">
        <v>13554</v>
      </c>
      <c r="E13354" s="62" t="s">
        <v>11538</v>
      </c>
      <c r="F13354" s="69">
        <v>70171602</v>
      </c>
      <c r="G13354" s="62" t="s">
        <v>13630</v>
      </c>
      <c r="H13354" s="62">
        <v>3</v>
      </c>
      <c r="I13354" s="62">
        <v>9</v>
      </c>
      <c r="J13354" s="70">
        <v>1</v>
      </c>
      <c r="K13354" s="71">
        <v>5000000</v>
      </c>
      <c r="L13354" s="72" t="s">
        <v>13</v>
      </c>
      <c r="M13354" s="72" t="s">
        <v>254</v>
      </c>
    </row>
    <row r="13355" spans="1:13" s="3" customFormat="1" ht="12.75" x14ac:dyDescent="0.2">
      <c r="A13355" s="62" t="s">
        <v>34</v>
      </c>
      <c r="B13355" s="62" t="s">
        <v>1802</v>
      </c>
      <c r="C13355" s="63">
        <v>10</v>
      </c>
      <c r="D13355" s="64" t="s">
        <v>13561</v>
      </c>
      <c r="E13355" s="64" t="s">
        <v>11539</v>
      </c>
      <c r="F13355" s="65">
        <v>76121901</v>
      </c>
      <c r="G13355" s="64" t="s">
        <v>13630</v>
      </c>
      <c r="H13355" s="64">
        <v>3</v>
      </c>
      <c r="I13355" s="64">
        <v>9</v>
      </c>
      <c r="J13355" s="66">
        <v>1</v>
      </c>
      <c r="K13355" s="67">
        <v>3000000</v>
      </c>
      <c r="L13355" s="68" t="s">
        <v>13</v>
      </c>
      <c r="M13355" s="68" t="s">
        <v>254</v>
      </c>
    </row>
    <row r="13356" spans="1:13" s="3" customFormat="1" ht="12.75" x14ac:dyDescent="0.2">
      <c r="A13356" s="62" t="s">
        <v>34</v>
      </c>
      <c r="B13356" s="62" t="s">
        <v>1802</v>
      </c>
      <c r="C13356" s="63">
        <v>10</v>
      </c>
      <c r="D13356" s="62" t="s">
        <v>13561</v>
      </c>
      <c r="E13356" s="62" t="s">
        <v>11540</v>
      </c>
      <c r="F13356" s="69">
        <v>76122201</v>
      </c>
      <c r="G13356" s="62" t="s">
        <v>13630</v>
      </c>
      <c r="H13356" s="62">
        <v>3</v>
      </c>
      <c r="I13356" s="62">
        <v>9</v>
      </c>
      <c r="J13356" s="70">
        <v>1</v>
      </c>
      <c r="K13356" s="71">
        <v>3000000</v>
      </c>
      <c r="L13356" s="72" t="s">
        <v>13</v>
      </c>
      <c r="M13356" s="72" t="s">
        <v>254</v>
      </c>
    </row>
    <row r="13357" spans="1:13" s="3" customFormat="1" ht="12.75" x14ac:dyDescent="0.2">
      <c r="A13357" s="62" t="s">
        <v>34</v>
      </c>
      <c r="B13357" s="62" t="s">
        <v>3291</v>
      </c>
      <c r="C13357" s="63">
        <v>10</v>
      </c>
      <c r="D13357" s="64" t="s">
        <v>13569</v>
      </c>
      <c r="E13357" s="64" t="s">
        <v>11541</v>
      </c>
      <c r="F13357" s="65">
        <v>77101505</v>
      </c>
      <c r="G13357" s="64" t="s">
        <v>13629</v>
      </c>
      <c r="H13357" s="64">
        <v>1</v>
      </c>
      <c r="I13357" s="64">
        <v>12</v>
      </c>
      <c r="J13357" s="66">
        <v>1</v>
      </c>
      <c r="K13357" s="67">
        <v>6000000</v>
      </c>
      <c r="L13357" s="68" t="s">
        <v>13</v>
      </c>
      <c r="M13357" s="68" t="s">
        <v>254</v>
      </c>
    </row>
    <row r="13358" spans="1:13" s="3" customFormat="1" ht="12.75" x14ac:dyDescent="0.2">
      <c r="A13358" s="62" t="s">
        <v>34</v>
      </c>
      <c r="B13358" s="62" t="s">
        <v>1796</v>
      </c>
      <c r="C13358" s="63">
        <v>10</v>
      </c>
      <c r="D13358" s="62" t="s">
        <v>13555</v>
      </c>
      <c r="E13358" s="62" t="s">
        <v>11542</v>
      </c>
      <c r="F13358" s="69">
        <v>70122005</v>
      </c>
      <c r="G13358" s="62" t="s">
        <v>13630</v>
      </c>
      <c r="H13358" s="62">
        <v>1</v>
      </c>
      <c r="I13358" s="62">
        <v>9</v>
      </c>
      <c r="J13358" s="70">
        <v>1</v>
      </c>
      <c r="K13358" s="71">
        <v>2000000</v>
      </c>
      <c r="L13358" s="72" t="s">
        <v>13</v>
      </c>
      <c r="M13358" s="72" t="s">
        <v>254</v>
      </c>
    </row>
    <row r="13359" spans="1:13" s="3" customFormat="1" ht="12.75" x14ac:dyDescent="0.2">
      <c r="A13359" s="62" t="s">
        <v>34</v>
      </c>
      <c r="B13359" s="62" t="s">
        <v>1796</v>
      </c>
      <c r="C13359" s="63">
        <v>10</v>
      </c>
      <c r="D13359" s="64" t="s">
        <v>13555</v>
      </c>
      <c r="E13359" s="64" t="s">
        <v>11543</v>
      </c>
      <c r="F13359" s="65">
        <v>70122002</v>
      </c>
      <c r="G13359" s="64" t="s">
        <v>13630</v>
      </c>
      <c r="H13359" s="64">
        <v>1</v>
      </c>
      <c r="I13359" s="64">
        <v>9</v>
      </c>
      <c r="J13359" s="66">
        <v>1</v>
      </c>
      <c r="K13359" s="67">
        <v>1100000</v>
      </c>
      <c r="L13359" s="68" t="s">
        <v>13</v>
      </c>
      <c r="M13359" s="68" t="s">
        <v>254</v>
      </c>
    </row>
    <row r="13360" spans="1:13" s="3" customFormat="1" ht="12.75" x14ac:dyDescent="0.2">
      <c r="A13360" s="62" t="s">
        <v>34</v>
      </c>
      <c r="B13360" s="62" t="s">
        <v>1796</v>
      </c>
      <c r="C13360" s="63">
        <v>10</v>
      </c>
      <c r="D13360" s="62" t="s">
        <v>13555</v>
      </c>
      <c r="E13360" s="62" t="s">
        <v>11544</v>
      </c>
      <c r="F13360" s="69">
        <v>70122008</v>
      </c>
      <c r="G13360" s="62" t="s">
        <v>13630</v>
      </c>
      <c r="H13360" s="62">
        <v>1</v>
      </c>
      <c r="I13360" s="62">
        <v>9</v>
      </c>
      <c r="J13360" s="70">
        <v>1</v>
      </c>
      <c r="K13360" s="71">
        <v>2900000</v>
      </c>
      <c r="L13360" s="72" t="s">
        <v>13</v>
      </c>
      <c r="M13360" s="72" t="s">
        <v>254</v>
      </c>
    </row>
    <row r="13361" spans="1:13" s="3" customFormat="1" ht="12.75" x14ac:dyDescent="0.2">
      <c r="A13361" s="62" t="s">
        <v>34</v>
      </c>
      <c r="B13361" s="62" t="s">
        <v>1796</v>
      </c>
      <c r="C13361" s="63">
        <v>10</v>
      </c>
      <c r="D13361" s="64" t="s">
        <v>13555</v>
      </c>
      <c r="E13361" s="64" t="s">
        <v>11545</v>
      </c>
      <c r="F13361" s="65">
        <v>70122002</v>
      </c>
      <c r="G13361" s="64" t="s">
        <v>13630</v>
      </c>
      <c r="H13361" s="64">
        <v>1</v>
      </c>
      <c r="I13361" s="64">
        <v>9</v>
      </c>
      <c r="J13361" s="66">
        <v>1</v>
      </c>
      <c r="K13361" s="67">
        <v>1800000</v>
      </c>
      <c r="L13361" s="68" t="s">
        <v>13</v>
      </c>
      <c r="M13361" s="68" t="s">
        <v>254</v>
      </c>
    </row>
    <row r="13362" spans="1:13" s="3" customFormat="1" ht="12.75" x14ac:dyDescent="0.2">
      <c r="A13362" s="62" t="s">
        <v>34</v>
      </c>
      <c r="B13362" s="62" t="s">
        <v>1796</v>
      </c>
      <c r="C13362" s="63">
        <v>10</v>
      </c>
      <c r="D13362" s="62" t="s">
        <v>13555</v>
      </c>
      <c r="E13362" s="62" t="s">
        <v>11546</v>
      </c>
      <c r="F13362" s="69">
        <v>70122002</v>
      </c>
      <c r="G13362" s="62" t="s">
        <v>13630</v>
      </c>
      <c r="H13362" s="62">
        <v>1</v>
      </c>
      <c r="I13362" s="62">
        <v>9</v>
      </c>
      <c r="J13362" s="70">
        <v>1</v>
      </c>
      <c r="K13362" s="71">
        <v>700000</v>
      </c>
      <c r="L13362" s="72" t="s">
        <v>13</v>
      </c>
      <c r="M13362" s="72" t="s">
        <v>254</v>
      </c>
    </row>
    <row r="13363" spans="1:13" s="3" customFormat="1" ht="12.75" x14ac:dyDescent="0.2">
      <c r="A13363" s="62" t="s">
        <v>34</v>
      </c>
      <c r="B13363" s="62" t="s">
        <v>1796</v>
      </c>
      <c r="C13363" s="63">
        <v>10</v>
      </c>
      <c r="D13363" s="64" t="s">
        <v>13555</v>
      </c>
      <c r="E13363" s="64" t="s">
        <v>11547</v>
      </c>
      <c r="F13363" s="65">
        <v>70122002</v>
      </c>
      <c r="G13363" s="64" t="s">
        <v>13630</v>
      </c>
      <c r="H13363" s="64">
        <v>1</v>
      </c>
      <c r="I13363" s="64">
        <v>9</v>
      </c>
      <c r="J13363" s="66">
        <v>1</v>
      </c>
      <c r="K13363" s="67">
        <v>1000000</v>
      </c>
      <c r="L13363" s="68" t="s">
        <v>13</v>
      </c>
      <c r="M13363" s="68" t="s">
        <v>254</v>
      </c>
    </row>
    <row r="13364" spans="1:13" s="3" customFormat="1" ht="12.75" x14ac:dyDescent="0.2">
      <c r="A13364" s="62" t="s">
        <v>34</v>
      </c>
      <c r="B13364" s="62" t="s">
        <v>442</v>
      </c>
      <c r="C13364" s="63">
        <v>10</v>
      </c>
      <c r="D13364" s="62" t="s">
        <v>13400</v>
      </c>
      <c r="E13364" s="62" t="s">
        <v>11548</v>
      </c>
      <c r="F13364" s="69">
        <v>72102103</v>
      </c>
      <c r="G13364" s="62" t="s">
        <v>13630</v>
      </c>
      <c r="H13364" s="62">
        <v>2</v>
      </c>
      <c r="I13364" s="62">
        <v>8</v>
      </c>
      <c r="J13364" s="70">
        <v>1</v>
      </c>
      <c r="K13364" s="71">
        <v>10000000</v>
      </c>
      <c r="L13364" s="72" t="s">
        <v>13</v>
      </c>
      <c r="M13364" s="72" t="s">
        <v>254</v>
      </c>
    </row>
    <row r="13365" spans="1:13" s="3" customFormat="1" ht="12.75" x14ac:dyDescent="0.2">
      <c r="A13365" s="62" t="s">
        <v>34</v>
      </c>
      <c r="B13365" s="62" t="s">
        <v>316</v>
      </c>
      <c r="C13365" s="63">
        <v>10</v>
      </c>
      <c r="D13365" s="64" t="s">
        <v>13467</v>
      </c>
      <c r="E13365" s="64" t="s">
        <v>3260</v>
      </c>
      <c r="F13365" s="65">
        <v>90121500</v>
      </c>
      <c r="G13365" s="64" t="s">
        <v>13629</v>
      </c>
      <c r="H13365" s="64">
        <v>1</v>
      </c>
      <c r="I13365" s="64">
        <v>12</v>
      </c>
      <c r="J13365" s="66">
        <v>1</v>
      </c>
      <c r="K13365" s="67">
        <v>6000000</v>
      </c>
      <c r="L13365" s="68" t="s">
        <v>13</v>
      </c>
      <c r="M13365" s="68" t="s">
        <v>254</v>
      </c>
    </row>
    <row r="13366" spans="1:13" s="3" customFormat="1" ht="12.75" x14ac:dyDescent="0.2">
      <c r="A13366" s="62" t="s">
        <v>34</v>
      </c>
      <c r="B13366" s="62" t="s">
        <v>1787</v>
      </c>
      <c r="C13366" s="63">
        <v>10</v>
      </c>
      <c r="D13366" s="62" t="s">
        <v>13546</v>
      </c>
      <c r="E13366" s="62" t="s">
        <v>11549</v>
      </c>
      <c r="F13366" s="69">
        <v>42121604</v>
      </c>
      <c r="G13366" s="62" t="s">
        <v>13630</v>
      </c>
      <c r="H13366" s="62">
        <v>1</v>
      </c>
      <c r="I13366" s="62">
        <v>9</v>
      </c>
      <c r="J13366" s="70">
        <v>12</v>
      </c>
      <c r="K13366" s="71">
        <v>384000</v>
      </c>
      <c r="L13366" s="72" t="s">
        <v>15</v>
      </c>
      <c r="M13366" s="72" t="s">
        <v>254</v>
      </c>
    </row>
    <row r="13367" spans="1:13" s="3" customFormat="1" ht="12.75" x14ac:dyDescent="0.2">
      <c r="A13367" s="62" t="s">
        <v>34</v>
      </c>
      <c r="B13367" s="62" t="s">
        <v>268</v>
      </c>
      <c r="C13367" s="63">
        <v>10</v>
      </c>
      <c r="D13367" s="64" t="s">
        <v>13385</v>
      </c>
      <c r="E13367" s="64" t="s">
        <v>11550</v>
      </c>
      <c r="F13367" s="65">
        <v>53131608</v>
      </c>
      <c r="G13367" s="64" t="s">
        <v>13630</v>
      </c>
      <c r="H13367" s="64">
        <v>1</v>
      </c>
      <c r="I13367" s="64">
        <v>9</v>
      </c>
      <c r="J13367" s="66">
        <v>18</v>
      </c>
      <c r="K13367" s="67">
        <v>180000</v>
      </c>
      <c r="L13367" s="68" t="s">
        <v>15</v>
      </c>
      <c r="M13367" s="68" t="s">
        <v>254</v>
      </c>
    </row>
    <row r="13368" spans="1:13" s="3" customFormat="1" ht="12.75" x14ac:dyDescent="0.2">
      <c r="A13368" s="62" t="s">
        <v>34</v>
      </c>
      <c r="B13368" s="62" t="s">
        <v>268</v>
      </c>
      <c r="C13368" s="63">
        <v>10</v>
      </c>
      <c r="D13368" s="62" t="s">
        <v>13385</v>
      </c>
      <c r="E13368" s="62" t="s">
        <v>11551</v>
      </c>
      <c r="F13368" s="69">
        <v>53131628</v>
      </c>
      <c r="G13368" s="62" t="s">
        <v>13630</v>
      </c>
      <c r="H13368" s="62">
        <v>1</v>
      </c>
      <c r="I13368" s="62">
        <v>9</v>
      </c>
      <c r="J13368" s="70">
        <v>10</v>
      </c>
      <c r="K13368" s="71">
        <v>450000</v>
      </c>
      <c r="L13368" s="72" t="s">
        <v>3285</v>
      </c>
      <c r="M13368" s="72" t="s">
        <v>254</v>
      </c>
    </row>
    <row r="13369" spans="1:13" s="3" customFormat="1" ht="12.75" x14ac:dyDescent="0.2">
      <c r="A13369" s="62" t="s">
        <v>34</v>
      </c>
      <c r="B13369" s="62" t="s">
        <v>475</v>
      </c>
      <c r="C13369" s="63">
        <v>10</v>
      </c>
      <c r="D13369" s="64" t="s">
        <v>13440</v>
      </c>
      <c r="E13369" s="64" t="s">
        <v>11552</v>
      </c>
      <c r="F13369" s="65">
        <v>46181507</v>
      </c>
      <c r="G13369" s="64" t="s">
        <v>13630</v>
      </c>
      <c r="H13369" s="64">
        <v>1</v>
      </c>
      <c r="I13369" s="64">
        <v>9</v>
      </c>
      <c r="J13369" s="66">
        <v>6</v>
      </c>
      <c r="K13369" s="67">
        <v>780000</v>
      </c>
      <c r="L13369" s="68" t="s">
        <v>15</v>
      </c>
      <c r="M13369" s="68" t="s">
        <v>254</v>
      </c>
    </row>
    <row r="13370" spans="1:13" s="3" customFormat="1" ht="12.75" x14ac:dyDescent="0.2">
      <c r="A13370" s="62" t="s">
        <v>34</v>
      </c>
      <c r="B13370" s="62" t="s">
        <v>475</v>
      </c>
      <c r="C13370" s="63">
        <v>10</v>
      </c>
      <c r="D13370" s="62" t="s">
        <v>13440</v>
      </c>
      <c r="E13370" s="62" t="s">
        <v>11553</v>
      </c>
      <c r="F13370" s="69">
        <v>10131604</v>
      </c>
      <c r="G13370" s="62" t="s">
        <v>13630</v>
      </c>
      <c r="H13370" s="62">
        <v>1</v>
      </c>
      <c r="I13370" s="62">
        <v>9</v>
      </c>
      <c r="J13370" s="70">
        <v>6</v>
      </c>
      <c r="K13370" s="71">
        <v>360000</v>
      </c>
      <c r="L13370" s="72" t="s">
        <v>15</v>
      </c>
      <c r="M13370" s="72" t="s">
        <v>254</v>
      </c>
    </row>
    <row r="13371" spans="1:13" s="3" customFormat="1" ht="12.75" x14ac:dyDescent="0.2">
      <c r="A13371" s="62" t="s">
        <v>34</v>
      </c>
      <c r="B13371" s="62" t="s">
        <v>475</v>
      </c>
      <c r="C13371" s="63">
        <v>10</v>
      </c>
      <c r="D13371" s="64" t="s">
        <v>13440</v>
      </c>
      <c r="E13371" s="64" t="s">
        <v>11554</v>
      </c>
      <c r="F13371" s="65">
        <v>10131604</v>
      </c>
      <c r="G13371" s="64" t="s">
        <v>13630</v>
      </c>
      <c r="H13371" s="64">
        <v>1</v>
      </c>
      <c r="I13371" s="64">
        <v>9</v>
      </c>
      <c r="J13371" s="66">
        <v>12</v>
      </c>
      <c r="K13371" s="67">
        <v>540000</v>
      </c>
      <c r="L13371" s="68" t="s">
        <v>15</v>
      </c>
      <c r="M13371" s="68" t="s">
        <v>254</v>
      </c>
    </row>
    <row r="13372" spans="1:13" s="3" customFormat="1" ht="12.75" x14ac:dyDescent="0.2">
      <c r="A13372" s="62" t="s">
        <v>34</v>
      </c>
      <c r="B13372" s="62" t="s">
        <v>475</v>
      </c>
      <c r="C13372" s="63">
        <v>10</v>
      </c>
      <c r="D13372" s="62" t="s">
        <v>13440</v>
      </c>
      <c r="E13372" s="62" t="s">
        <v>11555</v>
      </c>
      <c r="F13372" s="69">
        <v>24101611</v>
      </c>
      <c r="G13372" s="62" t="s">
        <v>13630</v>
      </c>
      <c r="H13372" s="62">
        <v>1</v>
      </c>
      <c r="I13372" s="62">
        <v>9</v>
      </c>
      <c r="J13372" s="70">
        <v>2</v>
      </c>
      <c r="K13372" s="71">
        <v>90000</v>
      </c>
      <c r="L13372" s="72" t="s">
        <v>15</v>
      </c>
      <c r="M13372" s="72" t="s">
        <v>254</v>
      </c>
    </row>
    <row r="13373" spans="1:13" s="3" customFormat="1" ht="12.75" x14ac:dyDescent="0.2">
      <c r="A13373" s="62" t="s">
        <v>34</v>
      </c>
      <c r="B13373" s="62" t="s">
        <v>219</v>
      </c>
      <c r="C13373" s="63">
        <v>10</v>
      </c>
      <c r="D13373" s="64" t="s">
        <v>13379</v>
      </c>
      <c r="E13373" s="64" t="s">
        <v>11556</v>
      </c>
      <c r="F13373" s="65">
        <v>31151607</v>
      </c>
      <c r="G13373" s="64" t="s">
        <v>13630</v>
      </c>
      <c r="H13373" s="64">
        <v>1</v>
      </c>
      <c r="I13373" s="64">
        <v>9</v>
      </c>
      <c r="J13373" s="66">
        <v>6</v>
      </c>
      <c r="K13373" s="67">
        <v>288000</v>
      </c>
      <c r="L13373" s="68" t="s">
        <v>15</v>
      </c>
      <c r="M13373" s="68" t="s">
        <v>254</v>
      </c>
    </row>
    <row r="13374" spans="1:13" s="3" customFormat="1" ht="12.75" x14ac:dyDescent="0.2">
      <c r="A13374" s="62" t="s">
        <v>34</v>
      </c>
      <c r="B13374" s="62" t="s">
        <v>217</v>
      </c>
      <c r="C13374" s="63">
        <v>10</v>
      </c>
      <c r="D13374" s="62" t="s">
        <v>13378</v>
      </c>
      <c r="E13374" s="62" t="s">
        <v>11557</v>
      </c>
      <c r="F13374" s="69">
        <v>47131608</v>
      </c>
      <c r="G13374" s="62" t="s">
        <v>13630</v>
      </c>
      <c r="H13374" s="62">
        <v>1</v>
      </c>
      <c r="I13374" s="62">
        <v>9</v>
      </c>
      <c r="J13374" s="70">
        <v>12</v>
      </c>
      <c r="K13374" s="71">
        <v>144000</v>
      </c>
      <c r="L13374" s="72" t="s">
        <v>15</v>
      </c>
      <c r="M13374" s="72" t="s">
        <v>254</v>
      </c>
    </row>
    <row r="13375" spans="1:13" s="3" customFormat="1" ht="12.75" x14ac:dyDescent="0.2">
      <c r="A13375" s="62" t="s">
        <v>34</v>
      </c>
      <c r="B13375" s="62" t="s">
        <v>475</v>
      </c>
      <c r="C13375" s="63">
        <v>10</v>
      </c>
      <c r="D13375" s="64" t="s">
        <v>13440</v>
      </c>
      <c r="E13375" s="64" t="s">
        <v>11558</v>
      </c>
      <c r="F13375" s="65">
        <v>53111605</v>
      </c>
      <c r="G13375" s="64" t="s">
        <v>13630</v>
      </c>
      <c r="H13375" s="64">
        <v>1</v>
      </c>
      <c r="I13375" s="64">
        <v>9</v>
      </c>
      <c r="J13375" s="66">
        <v>24</v>
      </c>
      <c r="K13375" s="67">
        <v>960000</v>
      </c>
      <c r="L13375" s="68" t="s">
        <v>15</v>
      </c>
      <c r="M13375" s="68" t="s">
        <v>254</v>
      </c>
    </row>
    <row r="13376" spans="1:13" s="3" customFormat="1" ht="12.75" x14ac:dyDescent="0.2">
      <c r="A13376" s="62" t="s">
        <v>34</v>
      </c>
      <c r="B13376" s="62" t="s">
        <v>219</v>
      </c>
      <c r="C13376" s="63">
        <v>10</v>
      </c>
      <c r="D13376" s="62" t="s">
        <v>13379</v>
      </c>
      <c r="E13376" s="62" t="s">
        <v>11559</v>
      </c>
      <c r="F13376" s="69">
        <v>10111304</v>
      </c>
      <c r="G13376" s="62" t="s">
        <v>13630</v>
      </c>
      <c r="H13376" s="62">
        <v>1</v>
      </c>
      <c r="I13376" s="62">
        <v>9</v>
      </c>
      <c r="J13376" s="70">
        <v>14</v>
      </c>
      <c r="K13376" s="71">
        <v>700000</v>
      </c>
      <c r="L13376" s="72" t="s">
        <v>15</v>
      </c>
      <c r="M13376" s="72" t="s">
        <v>254</v>
      </c>
    </row>
    <row r="13377" spans="1:13" s="3" customFormat="1" ht="12.75" x14ac:dyDescent="0.2">
      <c r="A13377" s="62" t="s">
        <v>34</v>
      </c>
      <c r="B13377" s="62" t="s">
        <v>338</v>
      </c>
      <c r="C13377" s="63">
        <v>10</v>
      </c>
      <c r="D13377" s="64" t="s">
        <v>13384</v>
      </c>
      <c r="E13377" s="64" t="s">
        <v>11560</v>
      </c>
      <c r="F13377" s="65">
        <v>24111503</v>
      </c>
      <c r="G13377" s="64" t="s">
        <v>13630</v>
      </c>
      <c r="H13377" s="64">
        <v>1</v>
      </c>
      <c r="I13377" s="64">
        <v>9</v>
      </c>
      <c r="J13377" s="66">
        <v>2</v>
      </c>
      <c r="K13377" s="67">
        <v>50000</v>
      </c>
      <c r="L13377" s="68" t="s">
        <v>15</v>
      </c>
      <c r="M13377" s="68" t="s">
        <v>254</v>
      </c>
    </row>
    <row r="13378" spans="1:13" s="3" customFormat="1" ht="12.75" x14ac:dyDescent="0.2">
      <c r="A13378" s="62" t="s">
        <v>34</v>
      </c>
      <c r="B13378" s="62" t="s">
        <v>222</v>
      </c>
      <c r="C13378" s="63">
        <v>10</v>
      </c>
      <c r="D13378" s="62" t="s">
        <v>13381</v>
      </c>
      <c r="E13378" s="62" t="s">
        <v>11561</v>
      </c>
      <c r="F13378" s="69">
        <v>46181504</v>
      </c>
      <c r="G13378" s="62" t="s">
        <v>13630</v>
      </c>
      <c r="H13378" s="62">
        <v>1</v>
      </c>
      <c r="I13378" s="62">
        <v>9</v>
      </c>
      <c r="J13378" s="70">
        <v>3</v>
      </c>
      <c r="K13378" s="71">
        <v>21000</v>
      </c>
      <c r="L13378" s="72" t="s">
        <v>15</v>
      </c>
      <c r="M13378" s="72" t="s">
        <v>254</v>
      </c>
    </row>
    <row r="13379" spans="1:13" s="3" customFormat="1" ht="12.75" x14ac:dyDescent="0.2">
      <c r="A13379" s="62" t="s">
        <v>34</v>
      </c>
      <c r="B13379" s="62" t="s">
        <v>338</v>
      </c>
      <c r="C13379" s="63">
        <v>10</v>
      </c>
      <c r="D13379" s="64" t="s">
        <v>13384</v>
      </c>
      <c r="E13379" s="64" t="s">
        <v>11562</v>
      </c>
      <c r="F13379" s="65">
        <v>42141606</v>
      </c>
      <c r="G13379" s="64" t="s">
        <v>13630</v>
      </c>
      <c r="H13379" s="64">
        <v>1</v>
      </c>
      <c r="I13379" s="64">
        <v>9</v>
      </c>
      <c r="J13379" s="66">
        <v>60</v>
      </c>
      <c r="K13379" s="67">
        <v>120000</v>
      </c>
      <c r="L13379" s="68" t="s">
        <v>15</v>
      </c>
      <c r="M13379" s="68" t="s">
        <v>254</v>
      </c>
    </row>
    <row r="13380" spans="1:13" s="3" customFormat="1" ht="12.75" x14ac:dyDescent="0.2">
      <c r="A13380" s="62" t="s">
        <v>34</v>
      </c>
      <c r="B13380" s="62" t="s">
        <v>222</v>
      </c>
      <c r="C13380" s="63">
        <v>10</v>
      </c>
      <c r="D13380" s="62" t="s">
        <v>13381</v>
      </c>
      <c r="E13380" s="62" t="s">
        <v>7145</v>
      </c>
      <c r="F13380" s="69">
        <v>60141001</v>
      </c>
      <c r="G13380" s="62" t="s">
        <v>13630</v>
      </c>
      <c r="H13380" s="62">
        <v>1</v>
      </c>
      <c r="I13380" s="62">
        <v>9</v>
      </c>
      <c r="J13380" s="70">
        <v>10</v>
      </c>
      <c r="K13380" s="71">
        <v>200000</v>
      </c>
      <c r="L13380" s="72" t="s">
        <v>15</v>
      </c>
      <c r="M13380" s="72" t="s">
        <v>254</v>
      </c>
    </row>
    <row r="13381" spans="1:13" s="3" customFormat="1" ht="12.75" x14ac:dyDescent="0.2">
      <c r="A13381" s="62" t="s">
        <v>34</v>
      </c>
      <c r="B13381" s="62" t="s">
        <v>222</v>
      </c>
      <c r="C13381" s="63">
        <v>10</v>
      </c>
      <c r="D13381" s="64" t="s">
        <v>13381</v>
      </c>
      <c r="E13381" s="64" t="s">
        <v>11563</v>
      </c>
      <c r="F13381" s="65">
        <v>60141001</v>
      </c>
      <c r="G13381" s="64" t="s">
        <v>13630</v>
      </c>
      <c r="H13381" s="64">
        <v>1</v>
      </c>
      <c r="I13381" s="64">
        <v>9</v>
      </c>
      <c r="J13381" s="66">
        <v>10</v>
      </c>
      <c r="K13381" s="67">
        <v>260000</v>
      </c>
      <c r="L13381" s="68" t="s">
        <v>15</v>
      </c>
      <c r="M13381" s="68" t="s">
        <v>254</v>
      </c>
    </row>
    <row r="13382" spans="1:13" s="3" customFormat="1" ht="12.75" x14ac:dyDescent="0.2">
      <c r="A13382" s="62" t="s">
        <v>34</v>
      </c>
      <c r="B13382" s="62" t="s">
        <v>1787</v>
      </c>
      <c r="C13382" s="63">
        <v>10</v>
      </c>
      <c r="D13382" s="62" t="s">
        <v>13546</v>
      </c>
      <c r="E13382" s="62" t="s">
        <v>11564</v>
      </c>
      <c r="F13382" s="69">
        <v>10111305</v>
      </c>
      <c r="G13382" s="62" t="s">
        <v>13630</v>
      </c>
      <c r="H13382" s="62">
        <v>1</v>
      </c>
      <c r="I13382" s="62">
        <v>9</v>
      </c>
      <c r="J13382" s="70">
        <v>6</v>
      </c>
      <c r="K13382" s="71">
        <v>210000</v>
      </c>
      <c r="L13382" s="72" t="s">
        <v>15</v>
      </c>
      <c r="M13382" s="72" t="s">
        <v>254</v>
      </c>
    </row>
    <row r="13383" spans="1:13" s="3" customFormat="1" ht="12.75" x14ac:dyDescent="0.2">
      <c r="A13383" s="62" t="s">
        <v>34</v>
      </c>
      <c r="B13383" s="62" t="s">
        <v>1787</v>
      </c>
      <c r="C13383" s="63">
        <v>10</v>
      </c>
      <c r="D13383" s="64" t="s">
        <v>13546</v>
      </c>
      <c r="E13383" s="64" t="s">
        <v>11565</v>
      </c>
      <c r="F13383" s="65">
        <v>10111305</v>
      </c>
      <c r="G13383" s="64" t="s">
        <v>13630</v>
      </c>
      <c r="H13383" s="64">
        <v>1</v>
      </c>
      <c r="I13383" s="64">
        <v>9</v>
      </c>
      <c r="J13383" s="66">
        <v>6</v>
      </c>
      <c r="K13383" s="67">
        <v>360000</v>
      </c>
      <c r="L13383" s="68" t="s">
        <v>15</v>
      </c>
      <c r="M13383" s="68" t="s">
        <v>254</v>
      </c>
    </row>
    <row r="13384" spans="1:13" s="3" customFormat="1" ht="12.75" x14ac:dyDescent="0.2">
      <c r="A13384" s="62" t="s">
        <v>34</v>
      </c>
      <c r="B13384" s="62" t="s">
        <v>434</v>
      </c>
      <c r="C13384" s="63">
        <v>10</v>
      </c>
      <c r="D13384" s="62" t="s">
        <v>13387</v>
      </c>
      <c r="E13384" s="62" t="s">
        <v>11566</v>
      </c>
      <c r="F13384" s="69">
        <v>10191500</v>
      </c>
      <c r="G13384" s="62" t="s">
        <v>13630</v>
      </c>
      <c r="H13384" s="62">
        <v>1</v>
      </c>
      <c r="I13384" s="62">
        <v>9</v>
      </c>
      <c r="J13384" s="70">
        <v>4</v>
      </c>
      <c r="K13384" s="71">
        <v>240000</v>
      </c>
      <c r="L13384" s="72" t="s">
        <v>3285</v>
      </c>
      <c r="M13384" s="72" t="s">
        <v>254</v>
      </c>
    </row>
    <row r="13385" spans="1:13" s="3" customFormat="1" ht="12.75" x14ac:dyDescent="0.2">
      <c r="A13385" s="62" t="s">
        <v>34</v>
      </c>
      <c r="B13385" s="62" t="s">
        <v>434</v>
      </c>
      <c r="C13385" s="63">
        <v>10</v>
      </c>
      <c r="D13385" s="64" t="s">
        <v>13387</v>
      </c>
      <c r="E13385" s="64" t="s">
        <v>11567</v>
      </c>
      <c r="F13385" s="65">
        <v>10191500</v>
      </c>
      <c r="G13385" s="64" t="s">
        <v>13630</v>
      </c>
      <c r="H13385" s="64">
        <v>1</v>
      </c>
      <c r="I13385" s="64">
        <v>9</v>
      </c>
      <c r="J13385" s="66">
        <v>4</v>
      </c>
      <c r="K13385" s="67">
        <v>240000</v>
      </c>
      <c r="L13385" s="68" t="s">
        <v>3285</v>
      </c>
      <c r="M13385" s="68" t="s">
        <v>254</v>
      </c>
    </row>
    <row r="13386" spans="1:13" s="3" customFormat="1" ht="12.75" x14ac:dyDescent="0.2">
      <c r="A13386" s="62" t="s">
        <v>34</v>
      </c>
      <c r="B13386" s="62" t="s">
        <v>478</v>
      </c>
      <c r="C13386" s="63">
        <v>10</v>
      </c>
      <c r="D13386" s="62" t="s">
        <v>13443</v>
      </c>
      <c r="E13386" s="62" t="s">
        <v>11568</v>
      </c>
      <c r="F13386" s="69">
        <v>40101701</v>
      </c>
      <c r="G13386" s="62" t="s">
        <v>13630</v>
      </c>
      <c r="H13386" s="62">
        <v>4</v>
      </c>
      <c r="I13386" s="62">
        <v>2</v>
      </c>
      <c r="J13386" s="70">
        <v>18</v>
      </c>
      <c r="K13386" s="71">
        <v>37800000</v>
      </c>
      <c r="L13386" s="72" t="s">
        <v>15</v>
      </c>
      <c r="M13386" s="72" t="s">
        <v>254</v>
      </c>
    </row>
    <row r="13387" spans="1:13" s="3" customFormat="1" ht="12.75" x14ac:dyDescent="0.2">
      <c r="A13387" s="62" t="s">
        <v>34</v>
      </c>
      <c r="B13387" s="62" t="s">
        <v>459</v>
      </c>
      <c r="C13387" s="63">
        <v>10</v>
      </c>
      <c r="D13387" s="64" t="s">
        <v>13423</v>
      </c>
      <c r="E13387" s="64" t="s">
        <v>11569</v>
      </c>
      <c r="F13387" s="65">
        <v>40151600</v>
      </c>
      <c r="G13387" s="64" t="s">
        <v>13630</v>
      </c>
      <c r="H13387" s="64">
        <v>4</v>
      </c>
      <c r="I13387" s="64">
        <v>2</v>
      </c>
      <c r="J13387" s="66">
        <v>2</v>
      </c>
      <c r="K13387" s="67">
        <v>6000000</v>
      </c>
      <c r="L13387" s="68" t="s">
        <v>15</v>
      </c>
      <c r="M13387" s="68" t="s">
        <v>254</v>
      </c>
    </row>
    <row r="13388" spans="1:13" s="3" customFormat="1" ht="12.75" x14ac:dyDescent="0.2">
      <c r="A13388" s="62" t="s">
        <v>34</v>
      </c>
      <c r="B13388" s="62" t="s">
        <v>459</v>
      </c>
      <c r="C13388" s="63">
        <v>10</v>
      </c>
      <c r="D13388" s="62" t="s">
        <v>13423</v>
      </c>
      <c r="E13388" s="62" t="s">
        <v>11570</v>
      </c>
      <c r="F13388" s="69">
        <v>40151600</v>
      </c>
      <c r="G13388" s="62" t="s">
        <v>13630</v>
      </c>
      <c r="H13388" s="62">
        <v>4</v>
      </c>
      <c r="I13388" s="62">
        <v>2</v>
      </c>
      <c r="J13388" s="70">
        <v>1</v>
      </c>
      <c r="K13388" s="71">
        <v>850000</v>
      </c>
      <c r="L13388" s="72" t="s">
        <v>15</v>
      </c>
      <c r="M13388" s="72" t="s">
        <v>254</v>
      </c>
    </row>
    <row r="13389" spans="1:13" s="3" customFormat="1" ht="12.75" x14ac:dyDescent="0.2">
      <c r="A13389" s="62" t="s">
        <v>34</v>
      </c>
      <c r="B13389" s="62" t="s">
        <v>459</v>
      </c>
      <c r="C13389" s="63">
        <v>10</v>
      </c>
      <c r="D13389" s="64" t="s">
        <v>13423</v>
      </c>
      <c r="E13389" s="64" t="s">
        <v>11571</v>
      </c>
      <c r="F13389" s="65">
        <v>40151513</v>
      </c>
      <c r="G13389" s="64" t="s">
        <v>13630</v>
      </c>
      <c r="H13389" s="64">
        <v>4</v>
      </c>
      <c r="I13389" s="64">
        <v>2</v>
      </c>
      <c r="J13389" s="66">
        <v>3</v>
      </c>
      <c r="K13389" s="67">
        <v>9000000</v>
      </c>
      <c r="L13389" s="68" t="s">
        <v>15</v>
      </c>
      <c r="M13389" s="68" t="s">
        <v>254</v>
      </c>
    </row>
    <row r="13390" spans="1:13" s="3" customFormat="1" ht="12.75" x14ac:dyDescent="0.2">
      <c r="A13390" s="62" t="s">
        <v>34</v>
      </c>
      <c r="B13390" s="62" t="s">
        <v>459</v>
      </c>
      <c r="C13390" s="63">
        <v>10</v>
      </c>
      <c r="D13390" s="62" t="s">
        <v>13423</v>
      </c>
      <c r="E13390" s="62" t="s">
        <v>11572</v>
      </c>
      <c r="F13390" s="69">
        <v>40151513</v>
      </c>
      <c r="G13390" s="62" t="s">
        <v>13630</v>
      </c>
      <c r="H13390" s="62">
        <v>4</v>
      </c>
      <c r="I13390" s="62">
        <v>2</v>
      </c>
      <c r="J13390" s="70">
        <v>1</v>
      </c>
      <c r="K13390" s="71">
        <v>1500000</v>
      </c>
      <c r="L13390" s="72" t="s">
        <v>15</v>
      </c>
      <c r="M13390" s="72" t="s">
        <v>254</v>
      </c>
    </row>
    <row r="13391" spans="1:13" s="3" customFormat="1" ht="12.75" x14ac:dyDescent="0.2">
      <c r="A13391" s="62" t="s">
        <v>34</v>
      </c>
      <c r="B13391" s="62" t="s">
        <v>459</v>
      </c>
      <c r="C13391" s="63">
        <v>10</v>
      </c>
      <c r="D13391" s="64" t="s">
        <v>13423</v>
      </c>
      <c r="E13391" s="64" t="s">
        <v>11573</v>
      </c>
      <c r="F13391" s="65">
        <v>40151510</v>
      </c>
      <c r="G13391" s="64" t="s">
        <v>13630</v>
      </c>
      <c r="H13391" s="64">
        <v>4</v>
      </c>
      <c r="I13391" s="64">
        <v>2</v>
      </c>
      <c r="J13391" s="66">
        <v>1</v>
      </c>
      <c r="K13391" s="67">
        <v>2500000</v>
      </c>
      <c r="L13391" s="68" t="s">
        <v>15</v>
      </c>
      <c r="M13391" s="68" t="s">
        <v>254</v>
      </c>
    </row>
    <row r="13392" spans="1:13" s="3" customFormat="1" ht="12.75" x14ac:dyDescent="0.2">
      <c r="A13392" s="62" t="s">
        <v>34</v>
      </c>
      <c r="B13392" s="62" t="s">
        <v>459</v>
      </c>
      <c r="C13392" s="63">
        <v>10</v>
      </c>
      <c r="D13392" s="62" t="s">
        <v>13423</v>
      </c>
      <c r="E13392" s="62" t="s">
        <v>11574</v>
      </c>
      <c r="F13392" s="69">
        <v>40151510</v>
      </c>
      <c r="G13392" s="62" t="s">
        <v>13630</v>
      </c>
      <c r="H13392" s="62">
        <v>4</v>
      </c>
      <c r="I13392" s="62">
        <v>2</v>
      </c>
      <c r="J13392" s="70">
        <v>1</v>
      </c>
      <c r="K13392" s="71">
        <v>3500000</v>
      </c>
      <c r="L13392" s="72" t="s">
        <v>15</v>
      </c>
      <c r="M13392" s="72" t="s">
        <v>254</v>
      </c>
    </row>
    <row r="13393" spans="1:13" s="3" customFormat="1" ht="12.75" x14ac:dyDescent="0.2">
      <c r="A13393" s="62" t="s">
        <v>34</v>
      </c>
      <c r="B13393" s="62" t="s">
        <v>459</v>
      </c>
      <c r="C13393" s="63">
        <v>10</v>
      </c>
      <c r="D13393" s="64" t="s">
        <v>13423</v>
      </c>
      <c r="E13393" s="64" t="s">
        <v>11575</v>
      </c>
      <c r="F13393" s="65">
        <v>40151510</v>
      </c>
      <c r="G13393" s="64" t="s">
        <v>13630</v>
      </c>
      <c r="H13393" s="64">
        <v>4</v>
      </c>
      <c r="I13393" s="64">
        <v>2</v>
      </c>
      <c r="J13393" s="66">
        <v>1</v>
      </c>
      <c r="K13393" s="67">
        <v>7500000</v>
      </c>
      <c r="L13393" s="68" t="s">
        <v>15</v>
      </c>
      <c r="M13393" s="68" t="s">
        <v>254</v>
      </c>
    </row>
    <row r="13394" spans="1:13" s="3" customFormat="1" ht="12.75" x14ac:dyDescent="0.2">
      <c r="A13394" s="62" t="s">
        <v>34</v>
      </c>
      <c r="B13394" s="62" t="s">
        <v>217</v>
      </c>
      <c r="C13394" s="63">
        <v>10</v>
      </c>
      <c r="D13394" s="62" t="s">
        <v>13378</v>
      </c>
      <c r="E13394" s="62" t="s">
        <v>11576</v>
      </c>
      <c r="F13394" s="69">
        <v>47121815</v>
      </c>
      <c r="G13394" s="62" t="s">
        <v>13630</v>
      </c>
      <c r="H13394" s="62">
        <v>5</v>
      </c>
      <c r="I13394" s="62">
        <v>3</v>
      </c>
      <c r="J13394" s="70">
        <v>1</v>
      </c>
      <c r="K13394" s="71">
        <v>150000</v>
      </c>
      <c r="L13394" s="72" t="s">
        <v>15</v>
      </c>
      <c r="M13394" s="72" t="s">
        <v>254</v>
      </c>
    </row>
    <row r="13395" spans="1:13" s="3" customFormat="1" ht="12.75" x14ac:dyDescent="0.2">
      <c r="A13395" s="62" t="s">
        <v>34</v>
      </c>
      <c r="B13395" s="62" t="s">
        <v>222</v>
      </c>
      <c r="C13395" s="63">
        <v>10</v>
      </c>
      <c r="D13395" s="64" t="s">
        <v>13381</v>
      </c>
      <c r="E13395" s="64" t="s">
        <v>11577</v>
      </c>
      <c r="F13395" s="65">
        <v>47131603</v>
      </c>
      <c r="G13395" s="64" t="s">
        <v>13630</v>
      </c>
      <c r="H13395" s="64">
        <v>5</v>
      </c>
      <c r="I13395" s="64">
        <v>3</v>
      </c>
      <c r="J13395" s="66">
        <v>12</v>
      </c>
      <c r="K13395" s="67">
        <v>180000</v>
      </c>
      <c r="L13395" s="68" t="s">
        <v>15</v>
      </c>
      <c r="M13395" s="68" t="s">
        <v>254</v>
      </c>
    </row>
    <row r="13396" spans="1:13" s="3" customFormat="1" ht="12.75" x14ac:dyDescent="0.2">
      <c r="A13396" s="62" t="s">
        <v>34</v>
      </c>
      <c r="B13396" s="62" t="s">
        <v>219</v>
      </c>
      <c r="C13396" s="63">
        <v>10</v>
      </c>
      <c r="D13396" s="62" t="s">
        <v>13379</v>
      </c>
      <c r="E13396" s="62" t="s">
        <v>3389</v>
      </c>
      <c r="F13396" s="69">
        <v>27111728</v>
      </c>
      <c r="G13396" s="62" t="s">
        <v>13630</v>
      </c>
      <c r="H13396" s="62">
        <v>5</v>
      </c>
      <c r="I13396" s="62">
        <v>3</v>
      </c>
      <c r="J13396" s="70">
        <v>2</v>
      </c>
      <c r="K13396" s="71">
        <v>59800</v>
      </c>
      <c r="L13396" s="72" t="s">
        <v>15</v>
      </c>
      <c r="M13396" s="72" t="s">
        <v>254</v>
      </c>
    </row>
    <row r="13397" spans="1:13" s="3" customFormat="1" ht="12.75" x14ac:dyDescent="0.2">
      <c r="A13397" s="62" t="s">
        <v>34</v>
      </c>
      <c r="B13397" s="62" t="s">
        <v>219</v>
      </c>
      <c r="C13397" s="63">
        <v>10</v>
      </c>
      <c r="D13397" s="64" t="s">
        <v>13379</v>
      </c>
      <c r="E13397" s="64" t="s">
        <v>11578</v>
      </c>
      <c r="F13397" s="65">
        <v>30191501</v>
      </c>
      <c r="G13397" s="64" t="s">
        <v>13630</v>
      </c>
      <c r="H13397" s="64">
        <v>5</v>
      </c>
      <c r="I13397" s="64">
        <v>3</v>
      </c>
      <c r="J13397" s="66">
        <v>1</v>
      </c>
      <c r="K13397" s="67">
        <v>250000</v>
      </c>
      <c r="L13397" s="68" t="s">
        <v>15</v>
      </c>
      <c r="M13397" s="68" t="s">
        <v>254</v>
      </c>
    </row>
    <row r="13398" spans="1:13" s="3" customFormat="1" ht="12.75" x14ac:dyDescent="0.2">
      <c r="A13398" s="62" t="s">
        <v>34</v>
      </c>
      <c r="B13398" s="62" t="s">
        <v>479</v>
      </c>
      <c r="C13398" s="63">
        <v>10</v>
      </c>
      <c r="D13398" s="62" t="s">
        <v>13444</v>
      </c>
      <c r="E13398" s="62" t="s">
        <v>11579</v>
      </c>
      <c r="F13398" s="69">
        <v>41113601</v>
      </c>
      <c r="G13398" s="62" t="s">
        <v>13630</v>
      </c>
      <c r="H13398" s="62">
        <v>5</v>
      </c>
      <c r="I13398" s="62">
        <v>3</v>
      </c>
      <c r="J13398" s="70">
        <v>1</v>
      </c>
      <c r="K13398" s="71">
        <v>255900</v>
      </c>
      <c r="L13398" s="72" t="s">
        <v>15</v>
      </c>
      <c r="M13398" s="72" t="s">
        <v>254</v>
      </c>
    </row>
    <row r="13399" spans="1:13" s="3" customFormat="1" ht="12.75" x14ac:dyDescent="0.2">
      <c r="A13399" s="62" t="s">
        <v>34</v>
      </c>
      <c r="B13399" s="62" t="s">
        <v>479</v>
      </c>
      <c r="C13399" s="63">
        <v>10</v>
      </c>
      <c r="D13399" s="64" t="s">
        <v>13444</v>
      </c>
      <c r="E13399" s="64" t="s">
        <v>11580</v>
      </c>
      <c r="F13399" s="65">
        <v>41111932</v>
      </c>
      <c r="G13399" s="64" t="s">
        <v>13630</v>
      </c>
      <c r="H13399" s="64">
        <v>5</v>
      </c>
      <c r="I13399" s="64">
        <v>3</v>
      </c>
      <c r="J13399" s="66">
        <v>1</v>
      </c>
      <c r="K13399" s="67">
        <v>989900</v>
      </c>
      <c r="L13399" s="68" t="s">
        <v>15</v>
      </c>
      <c r="M13399" s="68" t="s">
        <v>254</v>
      </c>
    </row>
    <row r="13400" spans="1:13" s="3" customFormat="1" ht="12.75" x14ac:dyDescent="0.2">
      <c r="A13400" s="62" t="s">
        <v>34</v>
      </c>
      <c r="B13400" s="62" t="s">
        <v>219</v>
      </c>
      <c r="C13400" s="63">
        <v>10</v>
      </c>
      <c r="D13400" s="62" t="s">
        <v>13379</v>
      </c>
      <c r="E13400" s="62" t="s">
        <v>11581</v>
      </c>
      <c r="F13400" s="69">
        <v>27111522</v>
      </c>
      <c r="G13400" s="62" t="s">
        <v>13630</v>
      </c>
      <c r="H13400" s="62">
        <v>5</v>
      </c>
      <c r="I13400" s="62">
        <v>3</v>
      </c>
      <c r="J13400" s="70">
        <v>1</v>
      </c>
      <c r="K13400" s="71">
        <v>312600</v>
      </c>
      <c r="L13400" s="72" t="s">
        <v>15</v>
      </c>
      <c r="M13400" s="72" t="s">
        <v>254</v>
      </c>
    </row>
    <row r="13401" spans="1:13" s="3" customFormat="1" ht="12.75" x14ac:dyDescent="0.2">
      <c r="A13401" s="62" t="s">
        <v>34</v>
      </c>
      <c r="B13401" s="62" t="s">
        <v>479</v>
      </c>
      <c r="C13401" s="63">
        <v>10</v>
      </c>
      <c r="D13401" s="64" t="s">
        <v>13444</v>
      </c>
      <c r="E13401" s="64" t="s">
        <v>11582</v>
      </c>
      <c r="F13401" s="65">
        <v>60104707</v>
      </c>
      <c r="G13401" s="64" t="s">
        <v>13630</v>
      </c>
      <c r="H13401" s="64">
        <v>5</v>
      </c>
      <c r="I13401" s="64">
        <v>3</v>
      </c>
      <c r="J13401" s="66">
        <v>1</v>
      </c>
      <c r="K13401" s="67">
        <v>245500</v>
      </c>
      <c r="L13401" s="68" t="s">
        <v>15</v>
      </c>
      <c r="M13401" s="68" t="s">
        <v>254</v>
      </c>
    </row>
    <row r="13402" spans="1:13" s="3" customFormat="1" ht="12.75" x14ac:dyDescent="0.2">
      <c r="A13402" s="62" t="s">
        <v>34</v>
      </c>
      <c r="B13402" s="62" t="s">
        <v>219</v>
      </c>
      <c r="C13402" s="63">
        <v>10</v>
      </c>
      <c r="D13402" s="62" t="s">
        <v>13379</v>
      </c>
      <c r="E13402" s="62" t="s">
        <v>11583</v>
      </c>
      <c r="F13402" s="69">
        <v>27112103</v>
      </c>
      <c r="G13402" s="62" t="s">
        <v>13630</v>
      </c>
      <c r="H13402" s="62">
        <v>5</v>
      </c>
      <c r="I13402" s="62">
        <v>3</v>
      </c>
      <c r="J13402" s="70">
        <v>1</v>
      </c>
      <c r="K13402" s="71">
        <v>25000</v>
      </c>
      <c r="L13402" s="72" t="s">
        <v>15</v>
      </c>
      <c r="M13402" s="72" t="s">
        <v>254</v>
      </c>
    </row>
    <row r="13403" spans="1:13" s="3" customFormat="1" ht="12.75" x14ac:dyDescent="0.2">
      <c r="A13403" s="62" t="s">
        <v>34</v>
      </c>
      <c r="B13403" s="62" t="s">
        <v>219</v>
      </c>
      <c r="C13403" s="63">
        <v>10</v>
      </c>
      <c r="D13403" s="64" t="s">
        <v>13379</v>
      </c>
      <c r="E13403" s="64" t="s">
        <v>11584</v>
      </c>
      <c r="F13403" s="65">
        <v>27112503</v>
      </c>
      <c r="G13403" s="64" t="s">
        <v>13630</v>
      </c>
      <c r="H13403" s="64">
        <v>5</v>
      </c>
      <c r="I13403" s="64">
        <v>3</v>
      </c>
      <c r="J13403" s="66">
        <v>1</v>
      </c>
      <c r="K13403" s="67">
        <v>22800</v>
      </c>
      <c r="L13403" s="68" t="s">
        <v>15</v>
      </c>
      <c r="M13403" s="68" t="s">
        <v>254</v>
      </c>
    </row>
    <row r="13404" spans="1:13" s="3" customFormat="1" ht="12.75" x14ac:dyDescent="0.2">
      <c r="A13404" s="62" t="s">
        <v>34</v>
      </c>
      <c r="B13404" s="62" t="s">
        <v>219</v>
      </c>
      <c r="C13404" s="63">
        <v>10</v>
      </c>
      <c r="D13404" s="62" t="s">
        <v>13379</v>
      </c>
      <c r="E13404" s="62" t="s">
        <v>11585</v>
      </c>
      <c r="F13404" s="69">
        <v>27112503</v>
      </c>
      <c r="G13404" s="62" t="s">
        <v>13630</v>
      </c>
      <c r="H13404" s="62">
        <v>5</v>
      </c>
      <c r="I13404" s="62">
        <v>3</v>
      </c>
      <c r="J13404" s="70">
        <v>1</v>
      </c>
      <c r="K13404" s="71">
        <v>59900</v>
      </c>
      <c r="L13404" s="72" t="s">
        <v>15</v>
      </c>
      <c r="M13404" s="72" t="s">
        <v>254</v>
      </c>
    </row>
    <row r="13405" spans="1:13" s="3" customFormat="1" ht="12.75" x14ac:dyDescent="0.2">
      <c r="A13405" s="62" t="s">
        <v>34</v>
      </c>
      <c r="B13405" s="62" t="s">
        <v>219</v>
      </c>
      <c r="C13405" s="63">
        <v>10</v>
      </c>
      <c r="D13405" s="64" t="s">
        <v>13379</v>
      </c>
      <c r="E13405" s="64" t="s">
        <v>11586</v>
      </c>
      <c r="F13405" s="65">
        <v>27112503</v>
      </c>
      <c r="G13405" s="64" t="s">
        <v>13630</v>
      </c>
      <c r="H13405" s="64">
        <v>5</v>
      </c>
      <c r="I13405" s="64">
        <v>3</v>
      </c>
      <c r="J13405" s="66">
        <v>1</v>
      </c>
      <c r="K13405" s="67">
        <v>88900</v>
      </c>
      <c r="L13405" s="68" t="s">
        <v>15</v>
      </c>
      <c r="M13405" s="68" t="s">
        <v>254</v>
      </c>
    </row>
    <row r="13406" spans="1:13" s="3" customFormat="1" ht="12.75" x14ac:dyDescent="0.2">
      <c r="A13406" s="62" t="s">
        <v>34</v>
      </c>
      <c r="B13406" s="62" t="s">
        <v>479</v>
      </c>
      <c r="C13406" s="63">
        <v>10</v>
      </c>
      <c r="D13406" s="62" t="s">
        <v>13444</v>
      </c>
      <c r="E13406" s="62" t="s">
        <v>11587</v>
      </c>
      <c r="F13406" s="69">
        <v>41113601</v>
      </c>
      <c r="G13406" s="62" t="s">
        <v>13630</v>
      </c>
      <c r="H13406" s="62">
        <v>5</v>
      </c>
      <c r="I13406" s="62">
        <v>3</v>
      </c>
      <c r="J13406" s="70">
        <v>1</v>
      </c>
      <c r="K13406" s="71">
        <v>350800</v>
      </c>
      <c r="L13406" s="72" t="s">
        <v>15</v>
      </c>
      <c r="M13406" s="72" t="s">
        <v>254</v>
      </c>
    </row>
    <row r="13407" spans="1:13" s="3" customFormat="1" ht="12.75" x14ac:dyDescent="0.2">
      <c r="A13407" s="62" t="s">
        <v>34</v>
      </c>
      <c r="B13407" s="62" t="s">
        <v>459</v>
      </c>
      <c r="C13407" s="63">
        <v>10</v>
      </c>
      <c r="D13407" s="64" t="s">
        <v>13423</v>
      </c>
      <c r="E13407" s="64" t="s">
        <v>11588</v>
      </c>
      <c r="F13407" s="65">
        <v>40151601</v>
      </c>
      <c r="G13407" s="64" t="s">
        <v>13630</v>
      </c>
      <c r="H13407" s="64">
        <v>5</v>
      </c>
      <c r="I13407" s="64">
        <v>3</v>
      </c>
      <c r="J13407" s="66">
        <v>1</v>
      </c>
      <c r="K13407" s="67">
        <v>2220000</v>
      </c>
      <c r="L13407" s="68" t="s">
        <v>15</v>
      </c>
      <c r="M13407" s="68" t="s">
        <v>254</v>
      </c>
    </row>
    <row r="13408" spans="1:13" s="3" customFormat="1" ht="12.75" x14ac:dyDescent="0.2">
      <c r="A13408" s="62" t="s">
        <v>34</v>
      </c>
      <c r="B13408" s="62" t="s">
        <v>219</v>
      </c>
      <c r="C13408" s="63">
        <v>10</v>
      </c>
      <c r="D13408" s="62" t="s">
        <v>13379</v>
      </c>
      <c r="E13408" s="62" t="s">
        <v>11589</v>
      </c>
      <c r="F13408" s="69">
        <v>24112401</v>
      </c>
      <c r="G13408" s="62" t="s">
        <v>13630</v>
      </c>
      <c r="H13408" s="62">
        <v>5</v>
      </c>
      <c r="I13408" s="62">
        <v>3</v>
      </c>
      <c r="J13408" s="70">
        <v>1</v>
      </c>
      <c r="K13408" s="71">
        <v>274500</v>
      </c>
      <c r="L13408" s="72" t="s">
        <v>15</v>
      </c>
      <c r="M13408" s="72" t="s">
        <v>254</v>
      </c>
    </row>
    <row r="13409" spans="1:13" s="3" customFormat="1" ht="12.75" x14ac:dyDescent="0.2">
      <c r="A13409" s="62" t="s">
        <v>34</v>
      </c>
      <c r="B13409" s="62" t="s">
        <v>1785</v>
      </c>
      <c r="C13409" s="63">
        <v>10</v>
      </c>
      <c r="D13409" s="64" t="s">
        <v>13544</v>
      </c>
      <c r="E13409" s="64" t="s">
        <v>11590</v>
      </c>
      <c r="F13409" s="65">
        <v>24131513</v>
      </c>
      <c r="G13409" s="64" t="s">
        <v>13630</v>
      </c>
      <c r="H13409" s="64">
        <v>5</v>
      </c>
      <c r="I13409" s="64">
        <v>3</v>
      </c>
      <c r="J13409" s="66">
        <v>8</v>
      </c>
      <c r="K13409" s="67">
        <v>3040000</v>
      </c>
      <c r="L13409" s="68" t="s">
        <v>11760</v>
      </c>
      <c r="M13409" s="68" t="s">
        <v>254</v>
      </c>
    </row>
    <row r="13410" spans="1:13" s="3" customFormat="1" ht="12.75" x14ac:dyDescent="0.2">
      <c r="A13410" s="62" t="s">
        <v>34</v>
      </c>
      <c r="B13410" s="62" t="s">
        <v>855</v>
      </c>
      <c r="C13410" s="63">
        <v>10</v>
      </c>
      <c r="D13410" s="62" t="s">
        <v>13474</v>
      </c>
      <c r="E13410" s="62" t="s">
        <v>11591</v>
      </c>
      <c r="F13410" s="69">
        <v>39121635</v>
      </c>
      <c r="G13410" s="62" t="s">
        <v>13630</v>
      </c>
      <c r="H13410" s="62">
        <v>5</v>
      </c>
      <c r="I13410" s="62">
        <v>3</v>
      </c>
      <c r="J13410" s="70">
        <v>20</v>
      </c>
      <c r="K13410" s="71">
        <v>1300000</v>
      </c>
      <c r="L13410" s="72" t="s">
        <v>15</v>
      </c>
      <c r="M13410" s="72" t="s">
        <v>254</v>
      </c>
    </row>
    <row r="13411" spans="1:13" s="3" customFormat="1" ht="12.75" x14ac:dyDescent="0.2">
      <c r="A13411" s="62" t="s">
        <v>34</v>
      </c>
      <c r="B13411" s="62" t="s">
        <v>855</v>
      </c>
      <c r="C13411" s="63">
        <v>10</v>
      </c>
      <c r="D13411" s="64" t="s">
        <v>13474</v>
      </c>
      <c r="E13411" s="64" t="s">
        <v>11592</v>
      </c>
      <c r="F13411" s="65">
        <v>39121635</v>
      </c>
      <c r="G13411" s="64" t="s">
        <v>13630</v>
      </c>
      <c r="H13411" s="64">
        <v>5</v>
      </c>
      <c r="I13411" s="64">
        <v>3</v>
      </c>
      <c r="J13411" s="66">
        <v>20</v>
      </c>
      <c r="K13411" s="67">
        <v>1500000</v>
      </c>
      <c r="L13411" s="68" t="s">
        <v>15</v>
      </c>
      <c r="M13411" s="68" t="s">
        <v>254</v>
      </c>
    </row>
    <row r="13412" spans="1:13" s="3" customFormat="1" ht="12.75" x14ac:dyDescent="0.2">
      <c r="A13412" s="62" t="s">
        <v>34</v>
      </c>
      <c r="B13412" s="62" t="s">
        <v>339</v>
      </c>
      <c r="C13412" s="63">
        <v>10</v>
      </c>
      <c r="D13412" s="62" t="s">
        <v>13386</v>
      </c>
      <c r="E13412" s="62" t="s">
        <v>11593</v>
      </c>
      <c r="F13412" s="69">
        <v>52121509</v>
      </c>
      <c r="G13412" s="62" t="s">
        <v>13630</v>
      </c>
      <c r="H13412" s="62">
        <v>5</v>
      </c>
      <c r="I13412" s="62">
        <v>3</v>
      </c>
      <c r="J13412" s="70">
        <v>15</v>
      </c>
      <c r="K13412" s="71">
        <v>534000</v>
      </c>
      <c r="L13412" s="72" t="s">
        <v>15</v>
      </c>
      <c r="M13412" s="72" t="s">
        <v>254</v>
      </c>
    </row>
    <row r="13413" spans="1:13" s="3" customFormat="1" ht="12.75" x14ac:dyDescent="0.2">
      <c r="A13413" s="62" t="s">
        <v>34</v>
      </c>
      <c r="B13413" s="62" t="s">
        <v>339</v>
      </c>
      <c r="C13413" s="63">
        <v>10</v>
      </c>
      <c r="D13413" s="64" t="s">
        <v>13386</v>
      </c>
      <c r="E13413" s="64" t="s">
        <v>11594</v>
      </c>
      <c r="F13413" s="65">
        <v>52121509</v>
      </c>
      <c r="G13413" s="64" t="s">
        <v>13630</v>
      </c>
      <c r="H13413" s="64">
        <v>5</v>
      </c>
      <c r="I13413" s="64">
        <v>3</v>
      </c>
      <c r="J13413" s="66">
        <v>5</v>
      </c>
      <c r="K13413" s="67">
        <v>217850</v>
      </c>
      <c r="L13413" s="68" t="s">
        <v>15</v>
      </c>
      <c r="M13413" s="68" t="s">
        <v>254</v>
      </c>
    </row>
    <row r="13414" spans="1:13" s="3" customFormat="1" ht="12.75" x14ac:dyDescent="0.2">
      <c r="A13414" s="62" t="s">
        <v>34</v>
      </c>
      <c r="B13414" s="62" t="s">
        <v>339</v>
      </c>
      <c r="C13414" s="63">
        <v>10</v>
      </c>
      <c r="D13414" s="62" t="s">
        <v>13386</v>
      </c>
      <c r="E13414" s="62" t="s">
        <v>11595</v>
      </c>
      <c r="F13414" s="69">
        <v>52121509</v>
      </c>
      <c r="G13414" s="62" t="s">
        <v>13630</v>
      </c>
      <c r="H13414" s="62">
        <v>5</v>
      </c>
      <c r="I13414" s="62">
        <v>3</v>
      </c>
      <c r="J13414" s="70">
        <v>15</v>
      </c>
      <c r="K13414" s="71">
        <v>584250</v>
      </c>
      <c r="L13414" s="72" t="s">
        <v>15</v>
      </c>
      <c r="M13414" s="72" t="s">
        <v>254</v>
      </c>
    </row>
    <row r="13415" spans="1:13" s="3" customFormat="1" ht="12.75" x14ac:dyDescent="0.2">
      <c r="A13415" s="62" t="s">
        <v>34</v>
      </c>
      <c r="B13415" s="62" t="s">
        <v>339</v>
      </c>
      <c r="C13415" s="63">
        <v>10</v>
      </c>
      <c r="D13415" s="64" t="s">
        <v>13386</v>
      </c>
      <c r="E13415" s="64" t="s">
        <v>11594</v>
      </c>
      <c r="F13415" s="65">
        <v>52121512</v>
      </c>
      <c r="G13415" s="64" t="s">
        <v>13630</v>
      </c>
      <c r="H13415" s="64">
        <v>5</v>
      </c>
      <c r="I13415" s="64">
        <v>3</v>
      </c>
      <c r="J13415" s="66">
        <v>5</v>
      </c>
      <c r="K13415" s="67">
        <v>62500</v>
      </c>
      <c r="L13415" s="68" t="s">
        <v>15</v>
      </c>
      <c r="M13415" s="68" t="s">
        <v>254</v>
      </c>
    </row>
    <row r="13416" spans="1:13" s="3" customFormat="1" ht="12.75" x14ac:dyDescent="0.2">
      <c r="A13416" s="62" t="s">
        <v>34</v>
      </c>
      <c r="B13416" s="62" t="s">
        <v>339</v>
      </c>
      <c r="C13416" s="63">
        <v>10</v>
      </c>
      <c r="D13416" s="62" t="s">
        <v>13386</v>
      </c>
      <c r="E13416" s="62" t="s">
        <v>11596</v>
      </c>
      <c r="F13416" s="69">
        <v>52121502</v>
      </c>
      <c r="G13416" s="62" t="s">
        <v>13630</v>
      </c>
      <c r="H13416" s="62">
        <v>5</v>
      </c>
      <c r="I13416" s="62">
        <v>3</v>
      </c>
      <c r="J13416" s="70">
        <v>15</v>
      </c>
      <c r="K13416" s="71">
        <v>1425000</v>
      </c>
      <c r="L13416" s="72" t="s">
        <v>15</v>
      </c>
      <c r="M13416" s="72" t="s">
        <v>254</v>
      </c>
    </row>
    <row r="13417" spans="1:13" s="3" customFormat="1" ht="12.75" x14ac:dyDescent="0.2">
      <c r="A13417" s="62" t="s">
        <v>34</v>
      </c>
      <c r="B13417" s="62" t="s">
        <v>339</v>
      </c>
      <c r="C13417" s="63">
        <v>10</v>
      </c>
      <c r="D13417" s="64" t="s">
        <v>13386</v>
      </c>
      <c r="E13417" s="64" t="s">
        <v>11597</v>
      </c>
      <c r="F13417" s="65">
        <v>52121704</v>
      </c>
      <c r="G13417" s="64" t="s">
        <v>13630</v>
      </c>
      <c r="H13417" s="64">
        <v>5</v>
      </c>
      <c r="I13417" s="64">
        <v>3</v>
      </c>
      <c r="J13417" s="66">
        <v>10</v>
      </c>
      <c r="K13417" s="67">
        <v>500000</v>
      </c>
      <c r="L13417" s="68" t="s">
        <v>15</v>
      </c>
      <c r="M13417" s="68" t="s">
        <v>254</v>
      </c>
    </row>
    <row r="13418" spans="1:13" s="3" customFormat="1" ht="12.75" x14ac:dyDescent="0.2">
      <c r="A13418" s="62" t="s">
        <v>34</v>
      </c>
      <c r="B13418" s="62" t="s">
        <v>1785</v>
      </c>
      <c r="C13418" s="63">
        <v>10</v>
      </c>
      <c r="D13418" s="62" t="s">
        <v>13544</v>
      </c>
      <c r="E13418" s="62" t="s">
        <v>15327</v>
      </c>
      <c r="F13418" s="69">
        <v>12352104</v>
      </c>
      <c r="G13418" s="62" t="s">
        <v>13630</v>
      </c>
      <c r="H13418" s="62">
        <v>5</v>
      </c>
      <c r="I13418" s="62">
        <v>3</v>
      </c>
      <c r="J13418" s="70">
        <v>30</v>
      </c>
      <c r="K13418" s="71">
        <v>2400000</v>
      </c>
      <c r="L13418" s="72" t="s">
        <v>1760</v>
      </c>
      <c r="M13418" s="72" t="s">
        <v>254</v>
      </c>
    </row>
    <row r="13419" spans="1:13" s="3" customFormat="1" ht="12.75" x14ac:dyDescent="0.2">
      <c r="A13419" s="62" t="s">
        <v>34</v>
      </c>
      <c r="B13419" s="62" t="s">
        <v>268</v>
      </c>
      <c r="C13419" s="63">
        <v>10</v>
      </c>
      <c r="D13419" s="64" t="s">
        <v>13385</v>
      </c>
      <c r="E13419" s="64" t="s">
        <v>11598</v>
      </c>
      <c r="F13419" s="65">
        <v>47131800</v>
      </c>
      <c r="G13419" s="64" t="s">
        <v>13630</v>
      </c>
      <c r="H13419" s="64">
        <v>5</v>
      </c>
      <c r="I13419" s="64">
        <v>3</v>
      </c>
      <c r="J13419" s="66">
        <v>10</v>
      </c>
      <c r="K13419" s="67">
        <v>120000</v>
      </c>
      <c r="L13419" s="68" t="s">
        <v>15</v>
      </c>
      <c r="M13419" s="68" t="s">
        <v>254</v>
      </c>
    </row>
    <row r="13420" spans="1:13" s="3" customFormat="1" ht="12.75" x14ac:dyDescent="0.2">
      <c r="A13420" s="62" t="s">
        <v>34</v>
      </c>
      <c r="B13420" s="62" t="s">
        <v>268</v>
      </c>
      <c r="C13420" s="63">
        <v>10</v>
      </c>
      <c r="D13420" s="62" t="s">
        <v>13385</v>
      </c>
      <c r="E13420" s="62" t="s">
        <v>1297</v>
      </c>
      <c r="F13420" s="69">
        <v>47131800</v>
      </c>
      <c r="G13420" s="62" t="s">
        <v>13630</v>
      </c>
      <c r="H13420" s="62">
        <v>5</v>
      </c>
      <c r="I13420" s="62">
        <v>3</v>
      </c>
      <c r="J13420" s="70">
        <v>8</v>
      </c>
      <c r="K13420" s="71">
        <v>120000</v>
      </c>
      <c r="L13420" s="72" t="s">
        <v>15</v>
      </c>
      <c r="M13420" s="72" t="s">
        <v>254</v>
      </c>
    </row>
    <row r="13421" spans="1:13" s="3" customFormat="1" ht="12.75" x14ac:dyDescent="0.2">
      <c r="A13421" s="62" t="s">
        <v>34</v>
      </c>
      <c r="B13421" s="62" t="s">
        <v>268</v>
      </c>
      <c r="C13421" s="63">
        <v>10</v>
      </c>
      <c r="D13421" s="64" t="s">
        <v>13385</v>
      </c>
      <c r="E13421" s="64" t="s">
        <v>11599</v>
      </c>
      <c r="F13421" s="65">
        <v>47131800</v>
      </c>
      <c r="G13421" s="64" t="s">
        <v>13630</v>
      </c>
      <c r="H13421" s="64">
        <v>5</v>
      </c>
      <c r="I13421" s="64">
        <v>3</v>
      </c>
      <c r="J13421" s="66">
        <v>36</v>
      </c>
      <c r="K13421" s="67">
        <v>432000</v>
      </c>
      <c r="L13421" s="68" t="s">
        <v>1760</v>
      </c>
      <c r="M13421" s="68" t="s">
        <v>254</v>
      </c>
    </row>
    <row r="13422" spans="1:13" s="3" customFormat="1" ht="12.75" x14ac:dyDescent="0.2">
      <c r="A13422" s="62" t="s">
        <v>34</v>
      </c>
      <c r="B13422" s="62" t="s">
        <v>268</v>
      </c>
      <c r="C13422" s="63">
        <v>10</v>
      </c>
      <c r="D13422" s="62" t="s">
        <v>13385</v>
      </c>
      <c r="E13422" s="62" t="s">
        <v>11600</v>
      </c>
      <c r="F13422" s="69">
        <v>47131807</v>
      </c>
      <c r="G13422" s="62" t="s">
        <v>13630</v>
      </c>
      <c r="H13422" s="62">
        <v>5</v>
      </c>
      <c r="I13422" s="62">
        <v>3</v>
      </c>
      <c r="J13422" s="70">
        <v>30</v>
      </c>
      <c r="K13422" s="71">
        <v>300000</v>
      </c>
      <c r="L13422" s="72" t="s">
        <v>15</v>
      </c>
      <c r="M13422" s="72" t="s">
        <v>254</v>
      </c>
    </row>
    <row r="13423" spans="1:13" s="3" customFormat="1" ht="12.75" x14ac:dyDescent="0.2">
      <c r="A13423" s="62" t="s">
        <v>34</v>
      </c>
      <c r="B13423" s="62" t="s">
        <v>338</v>
      </c>
      <c r="C13423" s="63">
        <v>10</v>
      </c>
      <c r="D13423" s="64" t="s">
        <v>13384</v>
      </c>
      <c r="E13423" s="64" t="s">
        <v>11601</v>
      </c>
      <c r="F13423" s="65">
        <v>47121701</v>
      </c>
      <c r="G13423" s="64" t="s">
        <v>13630</v>
      </c>
      <c r="H13423" s="64">
        <v>5</v>
      </c>
      <c r="I13423" s="64">
        <v>3</v>
      </c>
      <c r="J13423" s="66">
        <v>20</v>
      </c>
      <c r="K13423" s="67">
        <v>32000</v>
      </c>
      <c r="L13423" s="68" t="s">
        <v>11761</v>
      </c>
      <c r="M13423" s="68" t="s">
        <v>254</v>
      </c>
    </row>
    <row r="13424" spans="1:13" s="3" customFormat="1" ht="12.75" x14ac:dyDescent="0.2">
      <c r="A13424" s="62" t="s">
        <v>34</v>
      </c>
      <c r="B13424" s="62" t="s">
        <v>338</v>
      </c>
      <c r="C13424" s="63">
        <v>10</v>
      </c>
      <c r="D13424" s="62" t="s">
        <v>13384</v>
      </c>
      <c r="E13424" s="62" t="s">
        <v>11602</v>
      </c>
      <c r="F13424" s="69">
        <v>47121701</v>
      </c>
      <c r="G13424" s="62" t="s">
        <v>13630</v>
      </c>
      <c r="H13424" s="62">
        <v>5</v>
      </c>
      <c r="I13424" s="62">
        <v>3</v>
      </c>
      <c r="J13424" s="70">
        <v>40</v>
      </c>
      <c r="K13424" s="71">
        <v>52000</v>
      </c>
      <c r="L13424" s="72" t="s">
        <v>11761</v>
      </c>
      <c r="M13424" s="72" t="s">
        <v>254</v>
      </c>
    </row>
    <row r="13425" spans="1:13" s="3" customFormat="1" ht="12.75" x14ac:dyDescent="0.2">
      <c r="A13425" s="62" t="s">
        <v>34</v>
      </c>
      <c r="B13425" s="62" t="s">
        <v>338</v>
      </c>
      <c r="C13425" s="63">
        <v>10</v>
      </c>
      <c r="D13425" s="64" t="s">
        <v>13384</v>
      </c>
      <c r="E13425" s="64" t="s">
        <v>11603</v>
      </c>
      <c r="F13425" s="65">
        <v>47121701</v>
      </c>
      <c r="G13425" s="64" t="s">
        <v>13630</v>
      </c>
      <c r="H13425" s="64">
        <v>5</v>
      </c>
      <c r="I13425" s="64">
        <v>3</v>
      </c>
      <c r="J13425" s="66">
        <v>35</v>
      </c>
      <c r="K13425" s="67">
        <v>43750</v>
      </c>
      <c r="L13425" s="68" t="s">
        <v>11761</v>
      </c>
      <c r="M13425" s="68" t="s">
        <v>254</v>
      </c>
    </row>
    <row r="13426" spans="1:13" s="3" customFormat="1" ht="12.75" x14ac:dyDescent="0.2">
      <c r="A13426" s="62" t="s">
        <v>34</v>
      </c>
      <c r="B13426" s="62" t="s">
        <v>268</v>
      </c>
      <c r="C13426" s="63">
        <v>10</v>
      </c>
      <c r="D13426" s="62" t="s">
        <v>13385</v>
      </c>
      <c r="E13426" s="62" t="s">
        <v>15328</v>
      </c>
      <c r="F13426" s="69">
        <v>53131608</v>
      </c>
      <c r="G13426" s="62" t="s">
        <v>13630</v>
      </c>
      <c r="H13426" s="62">
        <v>5</v>
      </c>
      <c r="I13426" s="62">
        <v>3</v>
      </c>
      <c r="J13426" s="70">
        <v>20</v>
      </c>
      <c r="K13426" s="71">
        <v>640000</v>
      </c>
      <c r="L13426" s="72" t="s">
        <v>15</v>
      </c>
      <c r="M13426" s="72" t="s">
        <v>254</v>
      </c>
    </row>
    <row r="13427" spans="1:13" s="3" customFormat="1" ht="12.75" x14ac:dyDescent="0.2">
      <c r="A13427" s="62" t="s">
        <v>34</v>
      </c>
      <c r="B13427" s="62" t="s">
        <v>268</v>
      </c>
      <c r="C13427" s="63">
        <v>10</v>
      </c>
      <c r="D13427" s="64" t="s">
        <v>13385</v>
      </c>
      <c r="E13427" s="64" t="s">
        <v>11604</v>
      </c>
      <c r="F13427" s="65">
        <v>47131811</v>
      </c>
      <c r="G13427" s="64" t="s">
        <v>13630</v>
      </c>
      <c r="H13427" s="64">
        <v>5</v>
      </c>
      <c r="I13427" s="64">
        <v>3</v>
      </c>
      <c r="J13427" s="66">
        <v>50</v>
      </c>
      <c r="K13427" s="67">
        <v>1150000</v>
      </c>
      <c r="L13427" s="68" t="s">
        <v>1760</v>
      </c>
      <c r="M13427" s="68" t="s">
        <v>254</v>
      </c>
    </row>
    <row r="13428" spans="1:13" s="3" customFormat="1" ht="12.75" x14ac:dyDescent="0.2">
      <c r="A13428" s="62" t="s">
        <v>34</v>
      </c>
      <c r="B13428" s="62" t="s">
        <v>268</v>
      </c>
      <c r="C13428" s="63">
        <v>10</v>
      </c>
      <c r="D13428" s="62" t="s">
        <v>13385</v>
      </c>
      <c r="E13428" s="62" t="s">
        <v>11605</v>
      </c>
      <c r="F13428" s="69">
        <v>47131824</v>
      </c>
      <c r="G13428" s="62" t="s">
        <v>13630</v>
      </c>
      <c r="H13428" s="62">
        <v>5</v>
      </c>
      <c r="I13428" s="62">
        <v>3</v>
      </c>
      <c r="J13428" s="70">
        <v>3</v>
      </c>
      <c r="K13428" s="71">
        <v>39000</v>
      </c>
      <c r="L13428" s="72" t="s">
        <v>1760</v>
      </c>
      <c r="M13428" s="72" t="s">
        <v>254</v>
      </c>
    </row>
    <row r="13429" spans="1:13" s="3" customFormat="1" ht="12.75" x14ac:dyDescent="0.2">
      <c r="A13429" s="62" t="s">
        <v>34</v>
      </c>
      <c r="B13429" s="62" t="s">
        <v>215</v>
      </c>
      <c r="C13429" s="63">
        <v>10</v>
      </c>
      <c r="D13429" s="64" t="s">
        <v>13376</v>
      </c>
      <c r="E13429" s="64" t="s">
        <v>15329</v>
      </c>
      <c r="F13429" s="65">
        <v>14111704</v>
      </c>
      <c r="G13429" s="64" t="s">
        <v>13630</v>
      </c>
      <c r="H13429" s="64">
        <v>5</v>
      </c>
      <c r="I13429" s="64">
        <v>3</v>
      </c>
      <c r="J13429" s="66">
        <v>2</v>
      </c>
      <c r="K13429" s="67">
        <v>84000</v>
      </c>
      <c r="L13429" s="68" t="s">
        <v>11762</v>
      </c>
      <c r="M13429" s="68" t="s">
        <v>254</v>
      </c>
    </row>
    <row r="13430" spans="1:13" s="3" customFormat="1" ht="12.75" x14ac:dyDescent="0.2">
      <c r="A13430" s="62" t="s">
        <v>34</v>
      </c>
      <c r="B13430" s="62" t="s">
        <v>215</v>
      </c>
      <c r="C13430" s="63">
        <v>10</v>
      </c>
      <c r="D13430" s="62" t="s">
        <v>13376</v>
      </c>
      <c r="E13430" s="62" t="s">
        <v>11606</v>
      </c>
      <c r="F13430" s="69">
        <v>47131502</v>
      </c>
      <c r="G13430" s="62" t="s">
        <v>13630</v>
      </c>
      <c r="H13430" s="62">
        <v>5</v>
      </c>
      <c r="I13430" s="62">
        <v>3</v>
      </c>
      <c r="J13430" s="70">
        <v>40</v>
      </c>
      <c r="K13430" s="71">
        <v>1280000</v>
      </c>
      <c r="L13430" s="72" t="s">
        <v>1768</v>
      </c>
      <c r="M13430" s="72" t="s">
        <v>254</v>
      </c>
    </row>
    <row r="13431" spans="1:13" s="3" customFormat="1" ht="12.75" x14ac:dyDescent="0.2">
      <c r="A13431" s="62" t="s">
        <v>34</v>
      </c>
      <c r="B13431" s="62" t="s">
        <v>433</v>
      </c>
      <c r="C13431" s="63">
        <v>10</v>
      </c>
      <c r="D13431" s="64" t="s">
        <v>13383</v>
      </c>
      <c r="E13431" s="64" t="s">
        <v>11607</v>
      </c>
      <c r="F13431" s="65">
        <v>47131819</v>
      </c>
      <c r="G13431" s="64" t="s">
        <v>13630</v>
      </c>
      <c r="H13431" s="64">
        <v>5</v>
      </c>
      <c r="I13431" s="64">
        <v>3</v>
      </c>
      <c r="J13431" s="66">
        <v>5</v>
      </c>
      <c r="K13431" s="67">
        <v>60000</v>
      </c>
      <c r="L13431" s="68" t="s">
        <v>15</v>
      </c>
      <c r="M13431" s="68" t="s">
        <v>254</v>
      </c>
    </row>
    <row r="13432" spans="1:13" s="3" customFormat="1" ht="12.75" x14ac:dyDescent="0.2">
      <c r="A13432" s="62" t="s">
        <v>34</v>
      </c>
      <c r="B13432" s="62" t="s">
        <v>268</v>
      </c>
      <c r="C13432" s="63">
        <v>10</v>
      </c>
      <c r="D13432" s="62" t="s">
        <v>13385</v>
      </c>
      <c r="E13432" s="62" t="s">
        <v>11608</v>
      </c>
      <c r="F13432" s="69">
        <v>47131811</v>
      </c>
      <c r="G13432" s="62" t="s">
        <v>13630</v>
      </c>
      <c r="H13432" s="62">
        <v>5</v>
      </c>
      <c r="I13432" s="62">
        <v>3</v>
      </c>
      <c r="J13432" s="70">
        <v>20</v>
      </c>
      <c r="K13432" s="71">
        <v>332200</v>
      </c>
      <c r="L13432" s="72" t="s">
        <v>15</v>
      </c>
      <c r="M13432" s="72" t="s">
        <v>254</v>
      </c>
    </row>
    <row r="13433" spans="1:13" s="3" customFormat="1" ht="12.75" x14ac:dyDescent="0.2">
      <c r="A13433" s="62" t="s">
        <v>34</v>
      </c>
      <c r="B13433" s="62" t="s">
        <v>217</v>
      </c>
      <c r="C13433" s="63">
        <v>10</v>
      </c>
      <c r="D13433" s="64" t="s">
        <v>13378</v>
      </c>
      <c r="E13433" s="64" t="s">
        <v>11609</v>
      </c>
      <c r="F13433" s="65">
        <v>47131618</v>
      </c>
      <c r="G13433" s="64" t="s">
        <v>13630</v>
      </c>
      <c r="H13433" s="64">
        <v>5</v>
      </c>
      <c r="I13433" s="64">
        <v>3</v>
      </c>
      <c r="J13433" s="66">
        <v>70</v>
      </c>
      <c r="K13433" s="67">
        <v>280000</v>
      </c>
      <c r="L13433" s="68" t="s">
        <v>15</v>
      </c>
      <c r="M13433" s="68" t="s">
        <v>254</v>
      </c>
    </row>
    <row r="13434" spans="1:13" s="3" customFormat="1" ht="12.75" x14ac:dyDescent="0.2">
      <c r="A13434" s="62" t="s">
        <v>34</v>
      </c>
      <c r="B13434" s="62" t="s">
        <v>268</v>
      </c>
      <c r="C13434" s="63">
        <v>10</v>
      </c>
      <c r="D13434" s="62" t="s">
        <v>13385</v>
      </c>
      <c r="E13434" s="62" t="s">
        <v>11610</v>
      </c>
      <c r="F13434" s="69">
        <v>47131821</v>
      </c>
      <c r="G13434" s="62" t="s">
        <v>13630</v>
      </c>
      <c r="H13434" s="62">
        <v>5</v>
      </c>
      <c r="I13434" s="62">
        <v>3</v>
      </c>
      <c r="J13434" s="70">
        <v>5</v>
      </c>
      <c r="K13434" s="71">
        <v>415000</v>
      </c>
      <c r="L13434" s="72" t="s">
        <v>15</v>
      </c>
      <c r="M13434" s="72" t="s">
        <v>254</v>
      </c>
    </row>
    <row r="13435" spans="1:13" s="3" customFormat="1" ht="12.75" x14ac:dyDescent="0.2">
      <c r="A13435" s="62" t="s">
        <v>34</v>
      </c>
      <c r="B13435" s="62" t="s">
        <v>871</v>
      </c>
      <c r="C13435" s="63">
        <v>10</v>
      </c>
      <c r="D13435" s="64" t="s">
        <v>13490</v>
      </c>
      <c r="E13435" s="64" t="s">
        <v>11611</v>
      </c>
      <c r="F13435" s="65">
        <v>44103103</v>
      </c>
      <c r="G13435" s="64" t="s">
        <v>13630</v>
      </c>
      <c r="H13435" s="64">
        <v>5</v>
      </c>
      <c r="I13435" s="64">
        <v>3</v>
      </c>
      <c r="J13435" s="66">
        <v>2</v>
      </c>
      <c r="K13435" s="67">
        <v>692000</v>
      </c>
      <c r="L13435" s="68" t="s">
        <v>15</v>
      </c>
      <c r="M13435" s="68" t="s">
        <v>254</v>
      </c>
    </row>
    <row r="13436" spans="1:13" s="3" customFormat="1" ht="12.75" x14ac:dyDescent="0.2">
      <c r="A13436" s="62" t="s">
        <v>34</v>
      </c>
      <c r="B13436" s="62" t="s">
        <v>871</v>
      </c>
      <c r="C13436" s="63">
        <v>10</v>
      </c>
      <c r="D13436" s="62" t="s">
        <v>13490</v>
      </c>
      <c r="E13436" s="62" t="s">
        <v>11612</v>
      </c>
      <c r="F13436" s="69">
        <v>44103103</v>
      </c>
      <c r="G13436" s="62" t="s">
        <v>13630</v>
      </c>
      <c r="H13436" s="62">
        <v>5</v>
      </c>
      <c r="I13436" s="62">
        <v>3</v>
      </c>
      <c r="J13436" s="70">
        <v>1</v>
      </c>
      <c r="K13436" s="71">
        <v>485000</v>
      </c>
      <c r="L13436" s="72" t="s">
        <v>15</v>
      </c>
      <c r="M13436" s="72" t="s">
        <v>254</v>
      </c>
    </row>
    <row r="13437" spans="1:13" s="3" customFormat="1" ht="12.75" x14ac:dyDescent="0.2">
      <c r="A13437" s="62" t="s">
        <v>34</v>
      </c>
      <c r="B13437" s="62" t="s">
        <v>871</v>
      </c>
      <c r="C13437" s="63">
        <v>10</v>
      </c>
      <c r="D13437" s="64" t="s">
        <v>13490</v>
      </c>
      <c r="E13437" s="64" t="s">
        <v>11613</v>
      </c>
      <c r="F13437" s="65">
        <v>44103103</v>
      </c>
      <c r="G13437" s="64" t="s">
        <v>13630</v>
      </c>
      <c r="H13437" s="64">
        <v>5</v>
      </c>
      <c r="I13437" s="64">
        <v>3</v>
      </c>
      <c r="J13437" s="66">
        <v>1</v>
      </c>
      <c r="K13437" s="67">
        <v>485000</v>
      </c>
      <c r="L13437" s="68" t="s">
        <v>15</v>
      </c>
      <c r="M13437" s="68" t="s">
        <v>254</v>
      </c>
    </row>
    <row r="13438" spans="1:13" s="3" customFormat="1" ht="12.75" x14ac:dyDescent="0.2">
      <c r="A13438" s="62" t="s">
        <v>34</v>
      </c>
      <c r="B13438" s="62" t="s">
        <v>871</v>
      </c>
      <c r="C13438" s="63">
        <v>10</v>
      </c>
      <c r="D13438" s="62" t="s">
        <v>13490</v>
      </c>
      <c r="E13438" s="62" t="s">
        <v>11614</v>
      </c>
      <c r="F13438" s="69">
        <v>44103103</v>
      </c>
      <c r="G13438" s="62" t="s">
        <v>13630</v>
      </c>
      <c r="H13438" s="62">
        <v>5</v>
      </c>
      <c r="I13438" s="62">
        <v>3</v>
      </c>
      <c r="J13438" s="70">
        <v>1</v>
      </c>
      <c r="K13438" s="71">
        <v>485000</v>
      </c>
      <c r="L13438" s="72" t="s">
        <v>15</v>
      </c>
      <c r="M13438" s="72" t="s">
        <v>254</v>
      </c>
    </row>
    <row r="13439" spans="1:13" s="3" customFormat="1" ht="12.75" x14ac:dyDescent="0.2">
      <c r="A13439" s="62" t="s">
        <v>34</v>
      </c>
      <c r="B13439" s="62" t="s">
        <v>871</v>
      </c>
      <c r="C13439" s="63">
        <v>10</v>
      </c>
      <c r="D13439" s="64" t="s">
        <v>13490</v>
      </c>
      <c r="E13439" s="64" t="s">
        <v>11615</v>
      </c>
      <c r="F13439" s="65">
        <v>44103103</v>
      </c>
      <c r="G13439" s="64" t="s">
        <v>13630</v>
      </c>
      <c r="H13439" s="64">
        <v>5</v>
      </c>
      <c r="I13439" s="64">
        <v>3</v>
      </c>
      <c r="J13439" s="66">
        <v>1</v>
      </c>
      <c r="K13439" s="67">
        <v>485000</v>
      </c>
      <c r="L13439" s="68" t="s">
        <v>15</v>
      </c>
      <c r="M13439" s="68" t="s">
        <v>254</v>
      </c>
    </row>
    <row r="13440" spans="1:13" s="3" customFormat="1" ht="12.75" x14ac:dyDescent="0.2">
      <c r="A13440" s="62" t="s">
        <v>34</v>
      </c>
      <c r="B13440" s="62" t="s">
        <v>871</v>
      </c>
      <c r="C13440" s="63">
        <v>10</v>
      </c>
      <c r="D13440" s="62" t="s">
        <v>13490</v>
      </c>
      <c r="E13440" s="62" t="s">
        <v>11616</v>
      </c>
      <c r="F13440" s="69">
        <v>44103103</v>
      </c>
      <c r="G13440" s="62" t="s">
        <v>13630</v>
      </c>
      <c r="H13440" s="62">
        <v>5</v>
      </c>
      <c r="I13440" s="62">
        <v>3</v>
      </c>
      <c r="J13440" s="70">
        <v>12</v>
      </c>
      <c r="K13440" s="71">
        <v>16800000</v>
      </c>
      <c r="L13440" s="72" t="s">
        <v>15</v>
      </c>
      <c r="M13440" s="72" t="s">
        <v>254</v>
      </c>
    </row>
    <row r="13441" spans="1:13" s="3" customFormat="1" ht="12.75" x14ac:dyDescent="0.2">
      <c r="A13441" s="62" t="s">
        <v>34</v>
      </c>
      <c r="B13441" s="62" t="s">
        <v>463</v>
      </c>
      <c r="C13441" s="63">
        <v>10</v>
      </c>
      <c r="D13441" s="64" t="s">
        <v>13428</v>
      </c>
      <c r="E13441" s="64" t="s">
        <v>11617</v>
      </c>
      <c r="F13441" s="65">
        <v>95141903</v>
      </c>
      <c r="G13441" s="64" t="s">
        <v>13630</v>
      </c>
      <c r="H13441" s="64">
        <v>5</v>
      </c>
      <c r="I13441" s="64">
        <v>2</v>
      </c>
      <c r="J13441" s="66">
        <v>1</v>
      </c>
      <c r="K13441" s="67">
        <v>2000000</v>
      </c>
      <c r="L13441" s="68" t="s">
        <v>15</v>
      </c>
      <c r="M13441" s="68" t="s">
        <v>254</v>
      </c>
    </row>
    <row r="13442" spans="1:13" s="3" customFormat="1" ht="12.75" x14ac:dyDescent="0.2">
      <c r="A13442" s="62" t="s">
        <v>34</v>
      </c>
      <c r="B13442" s="62" t="s">
        <v>909</v>
      </c>
      <c r="C13442" s="63">
        <v>10</v>
      </c>
      <c r="D13442" s="62" t="s">
        <v>13528</v>
      </c>
      <c r="E13442" s="62" t="s">
        <v>11618</v>
      </c>
      <c r="F13442" s="69">
        <v>42192200</v>
      </c>
      <c r="G13442" s="62" t="s">
        <v>13630</v>
      </c>
      <c r="H13442" s="62">
        <v>5</v>
      </c>
      <c r="I13442" s="62">
        <v>2</v>
      </c>
      <c r="J13442" s="70">
        <v>1</v>
      </c>
      <c r="K13442" s="71">
        <v>700000</v>
      </c>
      <c r="L13442" s="72" t="s">
        <v>15</v>
      </c>
      <c r="M13442" s="72" t="s">
        <v>254</v>
      </c>
    </row>
    <row r="13443" spans="1:13" s="3" customFormat="1" ht="12.75" x14ac:dyDescent="0.2">
      <c r="A13443" s="62" t="s">
        <v>34</v>
      </c>
      <c r="B13443" s="62" t="s">
        <v>890</v>
      </c>
      <c r="C13443" s="63">
        <v>10</v>
      </c>
      <c r="D13443" s="64" t="s">
        <v>13509</v>
      </c>
      <c r="E13443" s="64" t="s">
        <v>11619</v>
      </c>
      <c r="F13443" s="65">
        <v>56101700</v>
      </c>
      <c r="G13443" s="64" t="s">
        <v>13630</v>
      </c>
      <c r="H13443" s="64">
        <v>5</v>
      </c>
      <c r="I13443" s="64">
        <v>2</v>
      </c>
      <c r="J13443" s="66">
        <v>1</v>
      </c>
      <c r="K13443" s="67">
        <v>2000000</v>
      </c>
      <c r="L13443" s="68" t="s">
        <v>15</v>
      </c>
      <c r="M13443" s="68" t="s">
        <v>254</v>
      </c>
    </row>
    <row r="13444" spans="1:13" s="3" customFormat="1" ht="12.75" x14ac:dyDescent="0.2">
      <c r="A13444" s="62" t="s">
        <v>34</v>
      </c>
      <c r="B13444" s="62" t="s">
        <v>1785</v>
      </c>
      <c r="C13444" s="63">
        <v>10</v>
      </c>
      <c r="D13444" s="62" t="s">
        <v>13544</v>
      </c>
      <c r="E13444" s="62" t="s">
        <v>11620</v>
      </c>
      <c r="F13444" s="69">
        <v>24131513</v>
      </c>
      <c r="G13444" s="62" t="s">
        <v>13630</v>
      </c>
      <c r="H13444" s="62">
        <v>5</v>
      </c>
      <c r="I13444" s="62">
        <v>2</v>
      </c>
      <c r="J13444" s="70">
        <v>4</v>
      </c>
      <c r="K13444" s="71">
        <v>1800000</v>
      </c>
      <c r="L13444" s="72" t="s">
        <v>15</v>
      </c>
      <c r="M13444" s="72" t="s">
        <v>254</v>
      </c>
    </row>
    <row r="13445" spans="1:13" s="3" customFormat="1" ht="12.75" x14ac:dyDescent="0.2">
      <c r="A13445" s="62" t="s">
        <v>34</v>
      </c>
      <c r="B13445" s="62" t="s">
        <v>219</v>
      </c>
      <c r="C13445" s="63">
        <v>10</v>
      </c>
      <c r="D13445" s="64" t="s">
        <v>13379</v>
      </c>
      <c r="E13445" s="64" t="s">
        <v>11621</v>
      </c>
      <c r="F13445" s="65">
        <v>31162800</v>
      </c>
      <c r="G13445" s="64" t="s">
        <v>13630</v>
      </c>
      <c r="H13445" s="64">
        <v>5</v>
      </c>
      <c r="I13445" s="64">
        <v>2</v>
      </c>
      <c r="J13445" s="66">
        <v>5</v>
      </c>
      <c r="K13445" s="67">
        <v>1730000</v>
      </c>
      <c r="L13445" s="68" t="s">
        <v>15</v>
      </c>
      <c r="M13445" s="68" t="s">
        <v>254</v>
      </c>
    </row>
    <row r="13446" spans="1:13" s="3" customFormat="1" ht="12.75" x14ac:dyDescent="0.2">
      <c r="A13446" s="62" t="s">
        <v>34</v>
      </c>
      <c r="B13446" s="62" t="s">
        <v>219</v>
      </c>
      <c r="C13446" s="63">
        <v>10</v>
      </c>
      <c r="D13446" s="62" t="s">
        <v>13379</v>
      </c>
      <c r="E13446" s="62" t="s">
        <v>11622</v>
      </c>
      <c r="F13446" s="69">
        <v>31162807</v>
      </c>
      <c r="G13446" s="62" t="s">
        <v>13630</v>
      </c>
      <c r="H13446" s="62">
        <v>5</v>
      </c>
      <c r="I13446" s="62">
        <v>2</v>
      </c>
      <c r="J13446" s="70">
        <v>10</v>
      </c>
      <c r="K13446" s="71">
        <v>2450000</v>
      </c>
      <c r="L13446" s="72" t="s">
        <v>15</v>
      </c>
      <c r="M13446" s="72" t="s">
        <v>254</v>
      </c>
    </row>
    <row r="13447" spans="1:13" s="3" customFormat="1" ht="12.75" x14ac:dyDescent="0.2">
      <c r="A13447" s="62" t="s">
        <v>34</v>
      </c>
      <c r="B13447" s="62" t="s">
        <v>219</v>
      </c>
      <c r="C13447" s="63">
        <v>10</v>
      </c>
      <c r="D13447" s="64" t="s">
        <v>13379</v>
      </c>
      <c r="E13447" s="64" t="s">
        <v>11623</v>
      </c>
      <c r="F13447" s="65">
        <v>31162800</v>
      </c>
      <c r="G13447" s="64" t="s">
        <v>13630</v>
      </c>
      <c r="H13447" s="64">
        <v>5</v>
      </c>
      <c r="I13447" s="64">
        <v>2</v>
      </c>
      <c r="J13447" s="66">
        <v>4</v>
      </c>
      <c r="K13447" s="67">
        <v>408000</v>
      </c>
      <c r="L13447" s="68" t="s">
        <v>15</v>
      </c>
      <c r="M13447" s="68" t="s">
        <v>254</v>
      </c>
    </row>
    <row r="13448" spans="1:13" s="3" customFormat="1" ht="12.75" x14ac:dyDescent="0.2">
      <c r="A13448" s="62" t="s">
        <v>34</v>
      </c>
      <c r="B13448" s="62" t="s">
        <v>216</v>
      </c>
      <c r="C13448" s="63">
        <v>10</v>
      </c>
      <c r="D13448" s="62" t="s">
        <v>13377</v>
      </c>
      <c r="E13448" s="62" t="s">
        <v>11624</v>
      </c>
      <c r="F13448" s="69">
        <v>31162800</v>
      </c>
      <c r="G13448" s="62" t="s">
        <v>13630</v>
      </c>
      <c r="H13448" s="62">
        <v>5</v>
      </c>
      <c r="I13448" s="62">
        <v>2</v>
      </c>
      <c r="J13448" s="70">
        <v>10</v>
      </c>
      <c r="K13448" s="71">
        <v>210000</v>
      </c>
      <c r="L13448" s="72" t="s">
        <v>15</v>
      </c>
      <c r="M13448" s="72" t="s">
        <v>254</v>
      </c>
    </row>
    <row r="13449" spans="1:13" s="3" customFormat="1" ht="12.75" x14ac:dyDescent="0.2">
      <c r="A13449" s="62" t="s">
        <v>34</v>
      </c>
      <c r="B13449" s="62" t="s">
        <v>219</v>
      </c>
      <c r="C13449" s="63">
        <v>10</v>
      </c>
      <c r="D13449" s="64" t="s">
        <v>13379</v>
      </c>
      <c r="E13449" s="64" t="s">
        <v>11625</v>
      </c>
      <c r="F13449" s="65">
        <v>31162800</v>
      </c>
      <c r="G13449" s="64" t="s">
        <v>13630</v>
      </c>
      <c r="H13449" s="64">
        <v>5</v>
      </c>
      <c r="I13449" s="64">
        <v>2</v>
      </c>
      <c r="J13449" s="66">
        <v>10</v>
      </c>
      <c r="K13449" s="67">
        <v>350000</v>
      </c>
      <c r="L13449" s="68" t="s">
        <v>15</v>
      </c>
      <c r="M13449" s="68" t="s">
        <v>254</v>
      </c>
    </row>
    <row r="13450" spans="1:13" s="3" customFormat="1" ht="12.75" x14ac:dyDescent="0.2">
      <c r="A13450" s="62" t="s">
        <v>34</v>
      </c>
      <c r="B13450" s="62" t="s">
        <v>219</v>
      </c>
      <c r="C13450" s="63">
        <v>10</v>
      </c>
      <c r="D13450" s="62" t="s">
        <v>13379</v>
      </c>
      <c r="E13450" s="62" t="s">
        <v>11626</v>
      </c>
      <c r="F13450" s="69">
        <v>31152209</v>
      </c>
      <c r="G13450" s="62" t="s">
        <v>13630</v>
      </c>
      <c r="H13450" s="62">
        <v>5</v>
      </c>
      <c r="I13450" s="62">
        <v>2</v>
      </c>
      <c r="J13450" s="70">
        <v>10</v>
      </c>
      <c r="K13450" s="71">
        <v>220000</v>
      </c>
      <c r="L13450" s="72" t="s">
        <v>15</v>
      </c>
      <c r="M13450" s="72" t="s">
        <v>254</v>
      </c>
    </row>
    <row r="13451" spans="1:13" s="3" customFormat="1" ht="12.75" x14ac:dyDescent="0.2">
      <c r="A13451" s="62" t="s">
        <v>34</v>
      </c>
      <c r="B13451" s="62" t="s">
        <v>216</v>
      </c>
      <c r="C13451" s="63">
        <v>10</v>
      </c>
      <c r="D13451" s="64" t="s">
        <v>13377</v>
      </c>
      <c r="E13451" s="64" t="s">
        <v>11627</v>
      </c>
      <c r="F13451" s="65">
        <v>31171605</v>
      </c>
      <c r="G13451" s="64" t="s">
        <v>13630</v>
      </c>
      <c r="H13451" s="64">
        <v>5</v>
      </c>
      <c r="I13451" s="64">
        <v>2</v>
      </c>
      <c r="J13451" s="66">
        <v>10</v>
      </c>
      <c r="K13451" s="67">
        <v>220000</v>
      </c>
      <c r="L13451" s="68" t="s">
        <v>15</v>
      </c>
      <c r="M13451" s="68" t="s">
        <v>254</v>
      </c>
    </row>
    <row r="13452" spans="1:13" s="3" customFormat="1" ht="12.75" x14ac:dyDescent="0.2">
      <c r="A13452" s="62" t="s">
        <v>34</v>
      </c>
      <c r="B13452" s="62" t="s">
        <v>219</v>
      </c>
      <c r="C13452" s="63">
        <v>10</v>
      </c>
      <c r="D13452" s="62" t="s">
        <v>13379</v>
      </c>
      <c r="E13452" s="62" t="s">
        <v>11628</v>
      </c>
      <c r="F13452" s="69">
        <v>26101732</v>
      </c>
      <c r="G13452" s="62" t="s">
        <v>13630</v>
      </c>
      <c r="H13452" s="62">
        <v>5</v>
      </c>
      <c r="I13452" s="62">
        <v>2</v>
      </c>
      <c r="J13452" s="70">
        <v>10</v>
      </c>
      <c r="K13452" s="71">
        <v>60000</v>
      </c>
      <c r="L13452" s="72" t="s">
        <v>15</v>
      </c>
      <c r="M13452" s="72" t="s">
        <v>254</v>
      </c>
    </row>
    <row r="13453" spans="1:13" s="3" customFormat="1" ht="12.75" x14ac:dyDescent="0.2">
      <c r="A13453" s="62" t="s">
        <v>34</v>
      </c>
      <c r="B13453" s="62" t="s">
        <v>219</v>
      </c>
      <c r="C13453" s="63">
        <v>10</v>
      </c>
      <c r="D13453" s="64" t="s">
        <v>13379</v>
      </c>
      <c r="E13453" s="64" t="s">
        <v>11629</v>
      </c>
      <c r="F13453" s="65">
        <v>31162800</v>
      </c>
      <c r="G13453" s="64" t="s">
        <v>13630</v>
      </c>
      <c r="H13453" s="64">
        <v>5</v>
      </c>
      <c r="I13453" s="64">
        <v>2</v>
      </c>
      <c r="J13453" s="66">
        <v>20</v>
      </c>
      <c r="K13453" s="67">
        <v>210000</v>
      </c>
      <c r="L13453" s="68" t="s">
        <v>15</v>
      </c>
      <c r="M13453" s="68" t="s">
        <v>254</v>
      </c>
    </row>
    <row r="13454" spans="1:13" s="3" customFormat="1" ht="12.75" x14ac:dyDescent="0.2">
      <c r="A13454" s="62" t="s">
        <v>34</v>
      </c>
      <c r="B13454" s="62" t="s">
        <v>219</v>
      </c>
      <c r="C13454" s="63">
        <v>10</v>
      </c>
      <c r="D13454" s="62" t="s">
        <v>13379</v>
      </c>
      <c r="E13454" s="62" t="s">
        <v>11630</v>
      </c>
      <c r="F13454" s="69">
        <v>31162800</v>
      </c>
      <c r="G13454" s="62" t="s">
        <v>13630</v>
      </c>
      <c r="H13454" s="62">
        <v>5</v>
      </c>
      <c r="I13454" s="62">
        <v>2</v>
      </c>
      <c r="J13454" s="70">
        <v>10</v>
      </c>
      <c r="K13454" s="71">
        <v>150000</v>
      </c>
      <c r="L13454" s="72" t="s">
        <v>15</v>
      </c>
      <c r="M13454" s="72" t="s">
        <v>254</v>
      </c>
    </row>
    <row r="13455" spans="1:13" s="3" customFormat="1" ht="12.75" x14ac:dyDescent="0.2">
      <c r="A13455" s="62" t="s">
        <v>34</v>
      </c>
      <c r="B13455" s="62" t="s">
        <v>219</v>
      </c>
      <c r="C13455" s="63">
        <v>10</v>
      </c>
      <c r="D13455" s="64" t="s">
        <v>13379</v>
      </c>
      <c r="E13455" s="64" t="s">
        <v>11631</v>
      </c>
      <c r="F13455" s="65">
        <v>31161719</v>
      </c>
      <c r="G13455" s="64" t="s">
        <v>13630</v>
      </c>
      <c r="H13455" s="64">
        <v>5</v>
      </c>
      <c r="I13455" s="64">
        <v>2</v>
      </c>
      <c r="J13455" s="66">
        <v>20</v>
      </c>
      <c r="K13455" s="67">
        <v>160000</v>
      </c>
      <c r="L13455" s="68" t="s">
        <v>15</v>
      </c>
      <c r="M13455" s="68" t="s">
        <v>254</v>
      </c>
    </row>
    <row r="13456" spans="1:13" s="3" customFormat="1" ht="12.75" x14ac:dyDescent="0.2">
      <c r="A13456" s="62" t="s">
        <v>34</v>
      </c>
      <c r="B13456" s="62" t="s">
        <v>1788</v>
      </c>
      <c r="C13456" s="63">
        <v>10</v>
      </c>
      <c r="D13456" s="62" t="s">
        <v>13547</v>
      </c>
      <c r="E13456" s="62" t="s">
        <v>11632</v>
      </c>
      <c r="F13456" s="69">
        <v>31152102</v>
      </c>
      <c r="G13456" s="62" t="s">
        <v>13630</v>
      </c>
      <c r="H13456" s="62">
        <v>5</v>
      </c>
      <c r="I13456" s="62">
        <v>2</v>
      </c>
      <c r="J13456" s="70">
        <v>1</v>
      </c>
      <c r="K13456" s="71">
        <v>3803</v>
      </c>
      <c r="L13456" s="72" t="s">
        <v>15</v>
      </c>
      <c r="M13456" s="72" t="s">
        <v>254</v>
      </c>
    </row>
    <row r="13457" spans="1:13" s="3" customFormat="1" ht="12.75" x14ac:dyDescent="0.2">
      <c r="A13457" s="62" t="s">
        <v>34</v>
      </c>
      <c r="B13457" s="62" t="s">
        <v>219</v>
      </c>
      <c r="C13457" s="63">
        <v>10</v>
      </c>
      <c r="D13457" s="64" t="s">
        <v>13379</v>
      </c>
      <c r="E13457" s="64" t="s">
        <v>11633</v>
      </c>
      <c r="F13457" s="65">
        <v>31162800</v>
      </c>
      <c r="G13457" s="64" t="s">
        <v>13630</v>
      </c>
      <c r="H13457" s="64">
        <v>5</v>
      </c>
      <c r="I13457" s="64">
        <v>2</v>
      </c>
      <c r="J13457" s="66">
        <v>5</v>
      </c>
      <c r="K13457" s="67">
        <v>570000</v>
      </c>
      <c r="L13457" s="68" t="s">
        <v>15</v>
      </c>
      <c r="M13457" s="68" t="s">
        <v>254</v>
      </c>
    </row>
    <row r="13458" spans="1:13" s="3" customFormat="1" ht="12.75" x14ac:dyDescent="0.2">
      <c r="A13458" s="62" t="s">
        <v>34</v>
      </c>
      <c r="B13458" s="62" t="s">
        <v>219</v>
      </c>
      <c r="C13458" s="63">
        <v>10</v>
      </c>
      <c r="D13458" s="62" t="s">
        <v>13379</v>
      </c>
      <c r="E13458" s="62" t="s">
        <v>11634</v>
      </c>
      <c r="F13458" s="69">
        <v>31162800</v>
      </c>
      <c r="G13458" s="62" t="s">
        <v>13630</v>
      </c>
      <c r="H13458" s="62">
        <v>5</v>
      </c>
      <c r="I13458" s="62">
        <v>2</v>
      </c>
      <c r="J13458" s="70">
        <v>5</v>
      </c>
      <c r="K13458" s="71">
        <v>540000</v>
      </c>
      <c r="L13458" s="72" t="s">
        <v>15</v>
      </c>
      <c r="M13458" s="72" t="s">
        <v>254</v>
      </c>
    </row>
    <row r="13459" spans="1:13" s="3" customFormat="1" ht="12.75" x14ac:dyDescent="0.2">
      <c r="A13459" s="62" t="s">
        <v>34</v>
      </c>
      <c r="B13459" s="62" t="s">
        <v>216</v>
      </c>
      <c r="C13459" s="63">
        <v>10</v>
      </c>
      <c r="D13459" s="64" t="s">
        <v>13377</v>
      </c>
      <c r="E13459" s="64" t="s">
        <v>11635</v>
      </c>
      <c r="F13459" s="65">
        <v>31181701</v>
      </c>
      <c r="G13459" s="64" t="s">
        <v>13630</v>
      </c>
      <c r="H13459" s="64">
        <v>5</v>
      </c>
      <c r="I13459" s="64">
        <v>2</v>
      </c>
      <c r="J13459" s="66">
        <v>10</v>
      </c>
      <c r="K13459" s="67">
        <v>480000</v>
      </c>
      <c r="L13459" s="68" t="s">
        <v>15</v>
      </c>
      <c r="M13459" s="68" t="s">
        <v>254</v>
      </c>
    </row>
    <row r="13460" spans="1:13" s="3" customFormat="1" ht="12.75" x14ac:dyDescent="0.2">
      <c r="A13460" s="62" t="s">
        <v>34</v>
      </c>
      <c r="B13460" s="62" t="s">
        <v>219</v>
      </c>
      <c r="C13460" s="63">
        <v>10</v>
      </c>
      <c r="D13460" s="62" t="s">
        <v>13379</v>
      </c>
      <c r="E13460" s="62" t="s">
        <v>11636</v>
      </c>
      <c r="F13460" s="69">
        <v>31162800</v>
      </c>
      <c r="G13460" s="62" t="s">
        <v>13630</v>
      </c>
      <c r="H13460" s="62">
        <v>5</v>
      </c>
      <c r="I13460" s="62">
        <v>2</v>
      </c>
      <c r="J13460" s="70">
        <v>4</v>
      </c>
      <c r="K13460" s="71">
        <v>860000</v>
      </c>
      <c r="L13460" s="72" t="s">
        <v>15</v>
      </c>
      <c r="M13460" s="72" t="s">
        <v>254</v>
      </c>
    </row>
    <row r="13461" spans="1:13" s="3" customFormat="1" ht="12.75" x14ac:dyDescent="0.2">
      <c r="A13461" s="62" t="s">
        <v>34</v>
      </c>
      <c r="B13461" s="62" t="s">
        <v>1795</v>
      </c>
      <c r="C13461" s="63">
        <v>10</v>
      </c>
      <c r="D13461" s="64" t="s">
        <v>13554</v>
      </c>
      <c r="E13461" s="64" t="s">
        <v>11637</v>
      </c>
      <c r="F13461" s="65">
        <v>78181505</v>
      </c>
      <c r="G13461" s="64" t="s">
        <v>13629</v>
      </c>
      <c r="H13461" s="64">
        <v>5</v>
      </c>
      <c r="I13461" s="64">
        <v>2</v>
      </c>
      <c r="J13461" s="66">
        <v>1</v>
      </c>
      <c r="K13461" s="67">
        <v>2500000</v>
      </c>
      <c r="L13461" s="68" t="s">
        <v>13</v>
      </c>
      <c r="M13461" s="68" t="s">
        <v>254</v>
      </c>
    </row>
    <row r="13462" spans="1:13" s="3" customFormat="1" ht="12.75" x14ac:dyDescent="0.2">
      <c r="A13462" s="62" t="s">
        <v>34</v>
      </c>
      <c r="B13462" s="62" t="s">
        <v>855</v>
      </c>
      <c r="C13462" s="63">
        <v>10</v>
      </c>
      <c r="D13462" s="62" t="s">
        <v>13474</v>
      </c>
      <c r="E13462" s="62" t="s">
        <v>11638</v>
      </c>
      <c r="F13462" s="69">
        <v>39121600</v>
      </c>
      <c r="G13462" s="62" t="s">
        <v>13630</v>
      </c>
      <c r="H13462" s="62">
        <v>5</v>
      </c>
      <c r="I13462" s="62">
        <v>2</v>
      </c>
      <c r="J13462" s="70">
        <v>12</v>
      </c>
      <c r="K13462" s="71">
        <v>210000</v>
      </c>
      <c r="L13462" s="72" t="s">
        <v>15</v>
      </c>
      <c r="M13462" s="72" t="s">
        <v>254</v>
      </c>
    </row>
    <row r="13463" spans="1:13" s="3" customFormat="1" ht="12.75" x14ac:dyDescent="0.2">
      <c r="A13463" s="62" t="s">
        <v>34</v>
      </c>
      <c r="B13463" s="62" t="s">
        <v>855</v>
      </c>
      <c r="C13463" s="63">
        <v>10</v>
      </c>
      <c r="D13463" s="64" t="s">
        <v>13474</v>
      </c>
      <c r="E13463" s="64" t="s">
        <v>11639</v>
      </c>
      <c r="F13463" s="65">
        <v>39121600</v>
      </c>
      <c r="G13463" s="64" t="s">
        <v>13630</v>
      </c>
      <c r="H13463" s="64">
        <v>5</v>
      </c>
      <c r="I13463" s="64">
        <v>2</v>
      </c>
      <c r="J13463" s="66">
        <v>12</v>
      </c>
      <c r="K13463" s="67">
        <v>264000</v>
      </c>
      <c r="L13463" s="68" t="s">
        <v>15</v>
      </c>
      <c r="M13463" s="68" t="s">
        <v>254</v>
      </c>
    </row>
    <row r="13464" spans="1:13" s="3" customFormat="1" ht="12.75" x14ac:dyDescent="0.2">
      <c r="A13464" s="62" t="s">
        <v>34</v>
      </c>
      <c r="B13464" s="62" t="s">
        <v>855</v>
      </c>
      <c r="C13464" s="63">
        <v>10</v>
      </c>
      <c r="D13464" s="62" t="s">
        <v>13474</v>
      </c>
      <c r="E13464" s="62" t="s">
        <v>11640</v>
      </c>
      <c r="F13464" s="69">
        <v>39121600</v>
      </c>
      <c r="G13464" s="62" t="s">
        <v>13630</v>
      </c>
      <c r="H13464" s="62">
        <v>5</v>
      </c>
      <c r="I13464" s="62">
        <v>2</v>
      </c>
      <c r="J13464" s="70">
        <v>12</v>
      </c>
      <c r="K13464" s="71">
        <v>300000</v>
      </c>
      <c r="L13464" s="72" t="s">
        <v>15</v>
      </c>
      <c r="M13464" s="72" t="s">
        <v>254</v>
      </c>
    </row>
    <row r="13465" spans="1:13" s="3" customFormat="1" ht="12.75" x14ac:dyDescent="0.2">
      <c r="A13465" s="62" t="s">
        <v>34</v>
      </c>
      <c r="B13465" s="62" t="s">
        <v>855</v>
      </c>
      <c r="C13465" s="63">
        <v>10</v>
      </c>
      <c r="D13465" s="64" t="s">
        <v>13474</v>
      </c>
      <c r="E13465" s="64" t="s">
        <v>11641</v>
      </c>
      <c r="F13465" s="65">
        <v>39121600</v>
      </c>
      <c r="G13465" s="64" t="s">
        <v>13630</v>
      </c>
      <c r="H13465" s="64">
        <v>5</v>
      </c>
      <c r="I13465" s="64">
        <v>2</v>
      </c>
      <c r="J13465" s="66">
        <v>12</v>
      </c>
      <c r="K13465" s="67">
        <v>300000</v>
      </c>
      <c r="L13465" s="68" t="s">
        <v>15</v>
      </c>
      <c r="M13465" s="68" t="s">
        <v>254</v>
      </c>
    </row>
    <row r="13466" spans="1:13" s="3" customFormat="1" ht="12.75" x14ac:dyDescent="0.2">
      <c r="A13466" s="62" t="s">
        <v>34</v>
      </c>
      <c r="B13466" s="62" t="s">
        <v>855</v>
      </c>
      <c r="C13466" s="63">
        <v>10</v>
      </c>
      <c r="D13466" s="62" t="s">
        <v>13474</v>
      </c>
      <c r="E13466" s="62" t="s">
        <v>11642</v>
      </c>
      <c r="F13466" s="69">
        <v>39121600</v>
      </c>
      <c r="G13466" s="62" t="s">
        <v>13630</v>
      </c>
      <c r="H13466" s="62">
        <v>5</v>
      </c>
      <c r="I13466" s="62">
        <v>2</v>
      </c>
      <c r="J13466" s="70">
        <v>12</v>
      </c>
      <c r="K13466" s="71">
        <v>300000</v>
      </c>
      <c r="L13466" s="72" t="s">
        <v>15</v>
      </c>
      <c r="M13466" s="72" t="s">
        <v>254</v>
      </c>
    </row>
    <row r="13467" spans="1:13" s="3" customFormat="1" ht="12.75" x14ac:dyDescent="0.2">
      <c r="A13467" s="62" t="s">
        <v>34</v>
      </c>
      <c r="B13467" s="62" t="s">
        <v>855</v>
      </c>
      <c r="C13467" s="63">
        <v>10</v>
      </c>
      <c r="D13467" s="64" t="s">
        <v>13474</v>
      </c>
      <c r="E13467" s="64" t="s">
        <v>11643</v>
      </c>
      <c r="F13467" s="65">
        <v>39121600</v>
      </c>
      <c r="G13467" s="64" t="s">
        <v>13630</v>
      </c>
      <c r="H13467" s="64">
        <v>5</v>
      </c>
      <c r="I13467" s="64">
        <v>2</v>
      </c>
      <c r="J13467" s="66">
        <v>12</v>
      </c>
      <c r="K13467" s="67">
        <v>336000</v>
      </c>
      <c r="L13467" s="68" t="s">
        <v>15</v>
      </c>
      <c r="M13467" s="68" t="s">
        <v>254</v>
      </c>
    </row>
    <row r="13468" spans="1:13" s="3" customFormat="1" ht="12.75" x14ac:dyDescent="0.2">
      <c r="A13468" s="62" t="s">
        <v>34</v>
      </c>
      <c r="B13468" s="62" t="s">
        <v>855</v>
      </c>
      <c r="C13468" s="63">
        <v>10</v>
      </c>
      <c r="D13468" s="62" t="s">
        <v>13474</v>
      </c>
      <c r="E13468" s="62" t="s">
        <v>11644</v>
      </c>
      <c r="F13468" s="69">
        <v>39121600</v>
      </c>
      <c r="G13468" s="62" t="s">
        <v>13630</v>
      </c>
      <c r="H13468" s="62">
        <v>5</v>
      </c>
      <c r="I13468" s="62">
        <v>2</v>
      </c>
      <c r="J13468" s="70">
        <v>12</v>
      </c>
      <c r="K13468" s="71">
        <v>30000</v>
      </c>
      <c r="L13468" s="72" t="s">
        <v>15</v>
      </c>
      <c r="M13468" s="72" t="s">
        <v>254</v>
      </c>
    </row>
    <row r="13469" spans="1:13" s="3" customFormat="1" ht="12.75" x14ac:dyDescent="0.2">
      <c r="A13469" s="62" t="s">
        <v>34</v>
      </c>
      <c r="B13469" s="62" t="s">
        <v>855</v>
      </c>
      <c r="C13469" s="63">
        <v>10</v>
      </c>
      <c r="D13469" s="64" t="s">
        <v>13474</v>
      </c>
      <c r="E13469" s="64" t="s">
        <v>11645</v>
      </c>
      <c r="F13469" s="65">
        <v>39121600</v>
      </c>
      <c r="G13469" s="64" t="s">
        <v>13630</v>
      </c>
      <c r="H13469" s="64">
        <v>5</v>
      </c>
      <c r="I13469" s="64">
        <v>2</v>
      </c>
      <c r="J13469" s="66">
        <v>12</v>
      </c>
      <c r="K13469" s="67">
        <v>36000</v>
      </c>
      <c r="L13469" s="68" t="s">
        <v>15</v>
      </c>
      <c r="M13469" s="68" t="s">
        <v>254</v>
      </c>
    </row>
    <row r="13470" spans="1:13" s="3" customFormat="1" ht="12.75" x14ac:dyDescent="0.2">
      <c r="A13470" s="62" t="s">
        <v>34</v>
      </c>
      <c r="B13470" s="62" t="s">
        <v>855</v>
      </c>
      <c r="C13470" s="63">
        <v>10</v>
      </c>
      <c r="D13470" s="62" t="s">
        <v>13474</v>
      </c>
      <c r="E13470" s="62" t="s">
        <v>11646</v>
      </c>
      <c r="F13470" s="69">
        <v>39121600</v>
      </c>
      <c r="G13470" s="62" t="s">
        <v>13630</v>
      </c>
      <c r="H13470" s="62">
        <v>5</v>
      </c>
      <c r="I13470" s="62">
        <v>2</v>
      </c>
      <c r="J13470" s="70">
        <v>20</v>
      </c>
      <c r="K13470" s="71">
        <v>40000</v>
      </c>
      <c r="L13470" s="72" t="s">
        <v>15</v>
      </c>
      <c r="M13470" s="72" t="s">
        <v>254</v>
      </c>
    </row>
    <row r="13471" spans="1:13" s="3" customFormat="1" ht="12.75" x14ac:dyDescent="0.2">
      <c r="A13471" s="62" t="s">
        <v>34</v>
      </c>
      <c r="B13471" s="62" t="s">
        <v>855</v>
      </c>
      <c r="C13471" s="63">
        <v>10</v>
      </c>
      <c r="D13471" s="64" t="s">
        <v>13474</v>
      </c>
      <c r="E13471" s="64" t="s">
        <v>11647</v>
      </c>
      <c r="F13471" s="65">
        <v>39121600</v>
      </c>
      <c r="G13471" s="64" t="s">
        <v>13630</v>
      </c>
      <c r="H13471" s="64">
        <v>5</v>
      </c>
      <c r="I13471" s="64">
        <v>2</v>
      </c>
      <c r="J13471" s="66">
        <v>18</v>
      </c>
      <c r="K13471" s="67">
        <v>90000</v>
      </c>
      <c r="L13471" s="68" t="s">
        <v>15</v>
      </c>
      <c r="M13471" s="68" t="s">
        <v>254</v>
      </c>
    </row>
    <row r="13472" spans="1:13" s="3" customFormat="1" ht="12.75" x14ac:dyDescent="0.2">
      <c r="A13472" s="62" t="s">
        <v>34</v>
      </c>
      <c r="B13472" s="62" t="s">
        <v>855</v>
      </c>
      <c r="C13472" s="63">
        <v>10</v>
      </c>
      <c r="D13472" s="62" t="s">
        <v>13474</v>
      </c>
      <c r="E13472" s="62" t="s">
        <v>11648</v>
      </c>
      <c r="F13472" s="69">
        <v>39121600</v>
      </c>
      <c r="G13472" s="62" t="s">
        <v>13630</v>
      </c>
      <c r="H13472" s="62">
        <v>5</v>
      </c>
      <c r="I13472" s="62">
        <v>2</v>
      </c>
      <c r="J13472" s="70">
        <v>6</v>
      </c>
      <c r="K13472" s="71">
        <v>360000</v>
      </c>
      <c r="L13472" s="72" t="s">
        <v>15</v>
      </c>
      <c r="M13472" s="72" t="s">
        <v>254</v>
      </c>
    </row>
    <row r="13473" spans="1:13" s="3" customFormat="1" ht="12.75" x14ac:dyDescent="0.2">
      <c r="A13473" s="62" t="s">
        <v>34</v>
      </c>
      <c r="B13473" s="62" t="s">
        <v>855</v>
      </c>
      <c r="C13473" s="63">
        <v>10</v>
      </c>
      <c r="D13473" s="64" t="s">
        <v>13474</v>
      </c>
      <c r="E13473" s="64" t="s">
        <v>11649</v>
      </c>
      <c r="F13473" s="65">
        <v>39121600</v>
      </c>
      <c r="G13473" s="64" t="s">
        <v>13630</v>
      </c>
      <c r="H13473" s="64">
        <v>5</v>
      </c>
      <c r="I13473" s="64">
        <v>2</v>
      </c>
      <c r="J13473" s="66">
        <v>6</v>
      </c>
      <c r="K13473" s="67">
        <v>480000</v>
      </c>
      <c r="L13473" s="68" t="s">
        <v>15</v>
      </c>
      <c r="M13473" s="68" t="s">
        <v>254</v>
      </c>
    </row>
    <row r="13474" spans="1:13" s="3" customFormat="1" ht="12.75" x14ac:dyDescent="0.2">
      <c r="A13474" s="62" t="s">
        <v>34</v>
      </c>
      <c r="B13474" s="62" t="s">
        <v>855</v>
      </c>
      <c r="C13474" s="63">
        <v>10</v>
      </c>
      <c r="D13474" s="62" t="s">
        <v>13474</v>
      </c>
      <c r="E13474" s="62" t="s">
        <v>11650</v>
      </c>
      <c r="F13474" s="69">
        <v>39121600</v>
      </c>
      <c r="G13474" s="62" t="s">
        <v>13630</v>
      </c>
      <c r="H13474" s="62">
        <v>5</v>
      </c>
      <c r="I13474" s="62">
        <v>2</v>
      </c>
      <c r="J13474" s="70">
        <v>20</v>
      </c>
      <c r="K13474" s="71">
        <v>60000</v>
      </c>
      <c r="L13474" s="72" t="s">
        <v>15</v>
      </c>
      <c r="M13474" s="72" t="s">
        <v>254</v>
      </c>
    </row>
    <row r="13475" spans="1:13" s="3" customFormat="1" ht="12.75" x14ac:dyDescent="0.2">
      <c r="A13475" s="62" t="s">
        <v>34</v>
      </c>
      <c r="B13475" s="62" t="s">
        <v>855</v>
      </c>
      <c r="C13475" s="63">
        <v>10</v>
      </c>
      <c r="D13475" s="64" t="s">
        <v>13474</v>
      </c>
      <c r="E13475" s="64" t="s">
        <v>11651</v>
      </c>
      <c r="F13475" s="65">
        <v>39121600</v>
      </c>
      <c r="G13475" s="64" t="s">
        <v>13630</v>
      </c>
      <c r="H13475" s="64">
        <v>5</v>
      </c>
      <c r="I13475" s="64">
        <v>2</v>
      </c>
      <c r="J13475" s="66">
        <v>19</v>
      </c>
      <c r="K13475" s="67">
        <v>76000</v>
      </c>
      <c r="L13475" s="68" t="s">
        <v>15</v>
      </c>
      <c r="M13475" s="68" t="s">
        <v>254</v>
      </c>
    </row>
    <row r="13476" spans="1:13" s="3" customFormat="1" ht="12.75" x14ac:dyDescent="0.2">
      <c r="A13476" s="62" t="s">
        <v>34</v>
      </c>
      <c r="B13476" s="62" t="s">
        <v>855</v>
      </c>
      <c r="C13476" s="63">
        <v>10</v>
      </c>
      <c r="D13476" s="62" t="s">
        <v>13474</v>
      </c>
      <c r="E13476" s="62" t="s">
        <v>11652</v>
      </c>
      <c r="F13476" s="69">
        <v>39121600</v>
      </c>
      <c r="G13476" s="62" t="s">
        <v>13630</v>
      </c>
      <c r="H13476" s="62">
        <v>5</v>
      </c>
      <c r="I13476" s="62">
        <v>2</v>
      </c>
      <c r="J13476" s="70">
        <v>5</v>
      </c>
      <c r="K13476" s="71">
        <v>210000</v>
      </c>
      <c r="L13476" s="72" t="s">
        <v>15</v>
      </c>
      <c r="M13476" s="72" t="s">
        <v>254</v>
      </c>
    </row>
    <row r="13477" spans="1:13" s="3" customFormat="1" ht="12.75" x14ac:dyDescent="0.2">
      <c r="A13477" s="62" t="s">
        <v>34</v>
      </c>
      <c r="B13477" s="62" t="s">
        <v>219</v>
      </c>
      <c r="C13477" s="63">
        <v>10</v>
      </c>
      <c r="D13477" s="64" t="s">
        <v>13379</v>
      </c>
      <c r="E13477" s="64" t="s">
        <v>15330</v>
      </c>
      <c r="F13477" s="65">
        <v>31162800</v>
      </c>
      <c r="G13477" s="64" t="s">
        <v>13630</v>
      </c>
      <c r="H13477" s="64">
        <v>5</v>
      </c>
      <c r="I13477" s="64">
        <v>2</v>
      </c>
      <c r="J13477" s="66">
        <v>3</v>
      </c>
      <c r="K13477" s="67">
        <v>150000</v>
      </c>
      <c r="L13477" s="68" t="s">
        <v>15</v>
      </c>
      <c r="M13477" s="68" t="s">
        <v>254</v>
      </c>
    </row>
    <row r="13478" spans="1:13" s="3" customFormat="1" ht="12.75" x14ac:dyDescent="0.2">
      <c r="A13478" s="62" t="s">
        <v>34</v>
      </c>
      <c r="B13478" s="62" t="s">
        <v>219</v>
      </c>
      <c r="C13478" s="63">
        <v>10</v>
      </c>
      <c r="D13478" s="62" t="s">
        <v>13379</v>
      </c>
      <c r="E13478" s="62" t="s">
        <v>11653</v>
      </c>
      <c r="F13478" s="69">
        <v>31162800</v>
      </c>
      <c r="G13478" s="62" t="s">
        <v>13630</v>
      </c>
      <c r="H13478" s="62">
        <v>5</v>
      </c>
      <c r="I13478" s="62">
        <v>2</v>
      </c>
      <c r="J13478" s="70">
        <v>20</v>
      </c>
      <c r="K13478" s="71">
        <v>140000</v>
      </c>
      <c r="L13478" s="72" t="s">
        <v>15</v>
      </c>
      <c r="M13478" s="72" t="s">
        <v>254</v>
      </c>
    </row>
    <row r="13479" spans="1:13" s="3" customFormat="1" ht="12.75" x14ac:dyDescent="0.2">
      <c r="A13479" s="62" t="s">
        <v>34</v>
      </c>
      <c r="B13479" s="62" t="s">
        <v>219</v>
      </c>
      <c r="C13479" s="63">
        <v>10</v>
      </c>
      <c r="D13479" s="64" t="s">
        <v>13379</v>
      </c>
      <c r="E13479" s="64" t="s">
        <v>11654</v>
      </c>
      <c r="F13479" s="65">
        <v>31162800</v>
      </c>
      <c r="G13479" s="64" t="s">
        <v>13630</v>
      </c>
      <c r="H13479" s="64">
        <v>5</v>
      </c>
      <c r="I13479" s="64">
        <v>2</v>
      </c>
      <c r="J13479" s="66">
        <v>20</v>
      </c>
      <c r="K13479" s="67">
        <v>140000</v>
      </c>
      <c r="L13479" s="68" t="s">
        <v>15</v>
      </c>
      <c r="M13479" s="68" t="s">
        <v>254</v>
      </c>
    </row>
    <row r="13480" spans="1:13" s="3" customFormat="1" ht="12.75" x14ac:dyDescent="0.2">
      <c r="A13480" s="62" t="s">
        <v>34</v>
      </c>
      <c r="B13480" s="62" t="s">
        <v>219</v>
      </c>
      <c r="C13480" s="63">
        <v>10</v>
      </c>
      <c r="D13480" s="62" t="s">
        <v>13379</v>
      </c>
      <c r="E13480" s="62" t="s">
        <v>11655</v>
      </c>
      <c r="F13480" s="69">
        <v>31162800</v>
      </c>
      <c r="G13480" s="62" t="s">
        <v>13630</v>
      </c>
      <c r="H13480" s="62">
        <v>5</v>
      </c>
      <c r="I13480" s="62">
        <v>2</v>
      </c>
      <c r="J13480" s="70">
        <v>20</v>
      </c>
      <c r="K13480" s="71">
        <v>140000</v>
      </c>
      <c r="L13480" s="72" t="s">
        <v>15</v>
      </c>
      <c r="M13480" s="72" t="s">
        <v>254</v>
      </c>
    </row>
    <row r="13481" spans="1:13" s="3" customFormat="1" ht="12.75" x14ac:dyDescent="0.2">
      <c r="A13481" s="62" t="s">
        <v>34</v>
      </c>
      <c r="B13481" s="62" t="s">
        <v>219</v>
      </c>
      <c r="C13481" s="63">
        <v>10</v>
      </c>
      <c r="D13481" s="64" t="s">
        <v>13379</v>
      </c>
      <c r="E13481" s="64" t="s">
        <v>11656</v>
      </c>
      <c r="F13481" s="65">
        <v>31162800</v>
      </c>
      <c r="G13481" s="64" t="s">
        <v>13630</v>
      </c>
      <c r="H13481" s="64">
        <v>5</v>
      </c>
      <c r="I13481" s="64">
        <v>2</v>
      </c>
      <c r="J13481" s="66">
        <v>20</v>
      </c>
      <c r="K13481" s="67">
        <v>140000</v>
      </c>
      <c r="L13481" s="68" t="s">
        <v>15</v>
      </c>
      <c r="M13481" s="68" t="s">
        <v>254</v>
      </c>
    </row>
    <row r="13482" spans="1:13" s="3" customFormat="1" ht="12.75" x14ac:dyDescent="0.2">
      <c r="A13482" s="62" t="s">
        <v>34</v>
      </c>
      <c r="B13482" s="62" t="s">
        <v>219</v>
      </c>
      <c r="C13482" s="63">
        <v>10</v>
      </c>
      <c r="D13482" s="62" t="s">
        <v>13379</v>
      </c>
      <c r="E13482" s="62" t="s">
        <v>11657</v>
      </c>
      <c r="F13482" s="69">
        <v>31162800</v>
      </c>
      <c r="G13482" s="62" t="s">
        <v>13630</v>
      </c>
      <c r="H13482" s="62">
        <v>5</v>
      </c>
      <c r="I13482" s="62">
        <v>2</v>
      </c>
      <c r="J13482" s="70">
        <v>20</v>
      </c>
      <c r="K13482" s="71">
        <v>140000</v>
      </c>
      <c r="L13482" s="72" t="s">
        <v>15</v>
      </c>
      <c r="M13482" s="72" t="s">
        <v>254</v>
      </c>
    </row>
    <row r="13483" spans="1:13" s="3" customFormat="1" ht="12.75" x14ac:dyDescent="0.2">
      <c r="A13483" s="62" t="s">
        <v>34</v>
      </c>
      <c r="B13483" s="62" t="s">
        <v>219</v>
      </c>
      <c r="C13483" s="63">
        <v>10</v>
      </c>
      <c r="D13483" s="64" t="s">
        <v>13379</v>
      </c>
      <c r="E13483" s="64" t="s">
        <v>11658</v>
      </c>
      <c r="F13483" s="65">
        <v>31162800</v>
      </c>
      <c r="G13483" s="64" t="s">
        <v>13630</v>
      </c>
      <c r="H13483" s="64">
        <v>5</v>
      </c>
      <c r="I13483" s="64">
        <v>2</v>
      </c>
      <c r="J13483" s="66">
        <v>20</v>
      </c>
      <c r="K13483" s="67">
        <v>140000</v>
      </c>
      <c r="L13483" s="68" t="s">
        <v>15</v>
      </c>
      <c r="M13483" s="68" t="s">
        <v>254</v>
      </c>
    </row>
    <row r="13484" spans="1:13" s="3" customFormat="1" ht="12.75" x14ac:dyDescent="0.2">
      <c r="A13484" s="62" t="s">
        <v>34</v>
      </c>
      <c r="B13484" s="62" t="s">
        <v>219</v>
      </c>
      <c r="C13484" s="63">
        <v>10</v>
      </c>
      <c r="D13484" s="62" t="s">
        <v>13379</v>
      </c>
      <c r="E13484" s="62" t="s">
        <v>11659</v>
      </c>
      <c r="F13484" s="69">
        <v>31162800</v>
      </c>
      <c r="G13484" s="62" t="s">
        <v>13630</v>
      </c>
      <c r="H13484" s="62">
        <v>5</v>
      </c>
      <c r="I13484" s="62">
        <v>2</v>
      </c>
      <c r="J13484" s="70">
        <v>20</v>
      </c>
      <c r="K13484" s="71">
        <v>100000</v>
      </c>
      <c r="L13484" s="72" t="s">
        <v>15</v>
      </c>
      <c r="M13484" s="72" t="s">
        <v>254</v>
      </c>
    </row>
    <row r="13485" spans="1:13" s="3" customFormat="1" ht="12.75" x14ac:dyDescent="0.2">
      <c r="A13485" s="62" t="s">
        <v>34</v>
      </c>
      <c r="B13485" s="62" t="s">
        <v>219</v>
      </c>
      <c r="C13485" s="63">
        <v>10</v>
      </c>
      <c r="D13485" s="64" t="s">
        <v>13379</v>
      </c>
      <c r="E13485" s="64" t="s">
        <v>11660</v>
      </c>
      <c r="F13485" s="65">
        <v>31162800</v>
      </c>
      <c r="G13485" s="64" t="s">
        <v>13630</v>
      </c>
      <c r="H13485" s="64">
        <v>5</v>
      </c>
      <c r="I13485" s="64">
        <v>2</v>
      </c>
      <c r="J13485" s="66">
        <v>20</v>
      </c>
      <c r="K13485" s="67">
        <v>100000</v>
      </c>
      <c r="L13485" s="68" t="s">
        <v>15</v>
      </c>
      <c r="M13485" s="68" t="s">
        <v>254</v>
      </c>
    </row>
    <row r="13486" spans="1:13" s="3" customFormat="1" ht="12.75" x14ac:dyDescent="0.2">
      <c r="A13486" s="62" t="s">
        <v>34</v>
      </c>
      <c r="B13486" s="62" t="s">
        <v>431</v>
      </c>
      <c r="C13486" s="63">
        <v>10</v>
      </c>
      <c r="D13486" s="62" t="s">
        <v>13375</v>
      </c>
      <c r="E13486" s="62" t="s">
        <v>11661</v>
      </c>
      <c r="F13486" s="69">
        <v>15121500</v>
      </c>
      <c r="G13486" s="62" t="s">
        <v>13630</v>
      </c>
      <c r="H13486" s="62">
        <v>5</v>
      </c>
      <c r="I13486" s="62">
        <v>2</v>
      </c>
      <c r="J13486" s="70">
        <v>15</v>
      </c>
      <c r="K13486" s="71">
        <v>282000</v>
      </c>
      <c r="L13486" s="72" t="s">
        <v>15</v>
      </c>
      <c r="M13486" s="72" t="s">
        <v>254</v>
      </c>
    </row>
    <row r="13487" spans="1:13" s="3" customFormat="1" ht="12.75" x14ac:dyDescent="0.2">
      <c r="A13487" s="62" t="s">
        <v>34</v>
      </c>
      <c r="B13487" s="62" t="s">
        <v>855</v>
      </c>
      <c r="C13487" s="63">
        <v>10</v>
      </c>
      <c r="D13487" s="64" t="s">
        <v>13474</v>
      </c>
      <c r="E13487" s="64" t="s">
        <v>11662</v>
      </c>
      <c r="F13487" s="65">
        <v>39121600</v>
      </c>
      <c r="G13487" s="64" t="s">
        <v>13630</v>
      </c>
      <c r="H13487" s="64">
        <v>5</v>
      </c>
      <c r="I13487" s="64">
        <v>2</v>
      </c>
      <c r="J13487" s="66">
        <v>10</v>
      </c>
      <c r="K13487" s="67">
        <v>700000</v>
      </c>
      <c r="L13487" s="68" t="s">
        <v>15</v>
      </c>
      <c r="M13487" s="68" t="s">
        <v>254</v>
      </c>
    </row>
    <row r="13488" spans="1:13" s="3" customFormat="1" ht="12.75" x14ac:dyDescent="0.2">
      <c r="A13488" s="62" t="s">
        <v>34</v>
      </c>
      <c r="B13488" s="62" t="s">
        <v>855</v>
      </c>
      <c r="C13488" s="63">
        <v>10</v>
      </c>
      <c r="D13488" s="62" t="s">
        <v>13474</v>
      </c>
      <c r="E13488" s="62" t="s">
        <v>11663</v>
      </c>
      <c r="F13488" s="69">
        <v>39121600</v>
      </c>
      <c r="G13488" s="62" t="s">
        <v>13630</v>
      </c>
      <c r="H13488" s="62">
        <v>5</v>
      </c>
      <c r="I13488" s="62">
        <v>2</v>
      </c>
      <c r="J13488" s="70">
        <v>10</v>
      </c>
      <c r="K13488" s="71">
        <v>1600000</v>
      </c>
      <c r="L13488" s="72" t="s">
        <v>15</v>
      </c>
      <c r="M13488" s="72" t="s">
        <v>254</v>
      </c>
    </row>
    <row r="13489" spans="1:13" s="3" customFormat="1" ht="12.75" x14ac:dyDescent="0.2">
      <c r="A13489" s="62" t="s">
        <v>34</v>
      </c>
      <c r="B13489" s="62" t="s">
        <v>855</v>
      </c>
      <c r="C13489" s="63">
        <v>10</v>
      </c>
      <c r="D13489" s="64" t="s">
        <v>13474</v>
      </c>
      <c r="E13489" s="64" t="s">
        <v>11664</v>
      </c>
      <c r="F13489" s="65">
        <v>39121600</v>
      </c>
      <c r="G13489" s="64" t="s">
        <v>13630</v>
      </c>
      <c r="H13489" s="64">
        <v>5</v>
      </c>
      <c r="I13489" s="64">
        <v>2</v>
      </c>
      <c r="J13489" s="66">
        <v>500</v>
      </c>
      <c r="K13489" s="67">
        <v>350000</v>
      </c>
      <c r="L13489" s="68" t="s">
        <v>15</v>
      </c>
      <c r="M13489" s="68" t="s">
        <v>254</v>
      </c>
    </row>
    <row r="13490" spans="1:13" s="3" customFormat="1" ht="12.75" x14ac:dyDescent="0.2">
      <c r="A13490" s="62" t="s">
        <v>34</v>
      </c>
      <c r="B13490" s="62" t="s">
        <v>855</v>
      </c>
      <c r="C13490" s="63">
        <v>10</v>
      </c>
      <c r="D13490" s="62" t="s">
        <v>13474</v>
      </c>
      <c r="E13490" s="62" t="s">
        <v>11665</v>
      </c>
      <c r="F13490" s="69">
        <v>31162800</v>
      </c>
      <c r="G13490" s="62" t="s">
        <v>13630</v>
      </c>
      <c r="H13490" s="62">
        <v>5</v>
      </c>
      <c r="I13490" s="62">
        <v>2</v>
      </c>
      <c r="J13490" s="70">
        <v>500</v>
      </c>
      <c r="K13490" s="71">
        <v>350000</v>
      </c>
      <c r="L13490" s="72" t="s">
        <v>15</v>
      </c>
      <c r="M13490" s="72" t="s">
        <v>254</v>
      </c>
    </row>
    <row r="13491" spans="1:13" s="3" customFormat="1" ht="12.75" x14ac:dyDescent="0.2">
      <c r="A13491" s="62" t="s">
        <v>34</v>
      </c>
      <c r="B13491" s="62" t="s">
        <v>459</v>
      </c>
      <c r="C13491" s="63">
        <v>10</v>
      </c>
      <c r="D13491" s="64" t="s">
        <v>13423</v>
      </c>
      <c r="E13491" s="64" t="s">
        <v>11666</v>
      </c>
      <c r="F13491" s="65">
        <v>40151600</v>
      </c>
      <c r="G13491" s="64" t="s">
        <v>13630</v>
      </c>
      <c r="H13491" s="64">
        <v>5</v>
      </c>
      <c r="I13491" s="64">
        <v>2</v>
      </c>
      <c r="J13491" s="66">
        <v>3</v>
      </c>
      <c r="K13491" s="67">
        <v>1590000</v>
      </c>
      <c r="L13491" s="68" t="s">
        <v>15</v>
      </c>
      <c r="M13491" s="68" t="s">
        <v>254</v>
      </c>
    </row>
    <row r="13492" spans="1:13" s="3" customFormat="1" ht="12.75" x14ac:dyDescent="0.2">
      <c r="A13492" s="62" t="s">
        <v>34</v>
      </c>
      <c r="B13492" s="62" t="s">
        <v>459</v>
      </c>
      <c r="C13492" s="63">
        <v>10</v>
      </c>
      <c r="D13492" s="62" t="s">
        <v>13423</v>
      </c>
      <c r="E13492" s="62" t="s">
        <v>11667</v>
      </c>
      <c r="F13492" s="69">
        <v>40151600</v>
      </c>
      <c r="G13492" s="62" t="s">
        <v>13630</v>
      </c>
      <c r="H13492" s="62">
        <v>5</v>
      </c>
      <c r="I13492" s="62">
        <v>2</v>
      </c>
      <c r="J13492" s="70">
        <v>3</v>
      </c>
      <c r="K13492" s="71">
        <v>1890000</v>
      </c>
      <c r="L13492" s="72" t="s">
        <v>15</v>
      </c>
      <c r="M13492" s="72" t="s">
        <v>254</v>
      </c>
    </row>
    <row r="13493" spans="1:13" s="3" customFormat="1" ht="12.75" x14ac:dyDescent="0.2">
      <c r="A13493" s="62" t="s">
        <v>34</v>
      </c>
      <c r="B13493" s="62" t="s">
        <v>855</v>
      </c>
      <c r="C13493" s="63">
        <v>10</v>
      </c>
      <c r="D13493" s="64" t="s">
        <v>13474</v>
      </c>
      <c r="E13493" s="64" t="s">
        <v>11668</v>
      </c>
      <c r="F13493" s="65">
        <v>39121600</v>
      </c>
      <c r="G13493" s="64" t="s">
        <v>13630</v>
      </c>
      <c r="H13493" s="64">
        <v>5</v>
      </c>
      <c r="I13493" s="64">
        <v>2</v>
      </c>
      <c r="J13493" s="66">
        <v>100</v>
      </c>
      <c r="K13493" s="67">
        <v>300000</v>
      </c>
      <c r="L13493" s="68" t="s">
        <v>15</v>
      </c>
      <c r="M13493" s="68" t="s">
        <v>254</v>
      </c>
    </row>
    <row r="13494" spans="1:13" s="3" customFormat="1" ht="12.75" x14ac:dyDescent="0.2">
      <c r="A13494" s="62" t="s">
        <v>34</v>
      </c>
      <c r="B13494" s="62" t="s">
        <v>222</v>
      </c>
      <c r="C13494" s="63">
        <v>10</v>
      </c>
      <c r="D13494" s="62" t="s">
        <v>13381</v>
      </c>
      <c r="E13494" s="62" t="s">
        <v>11669</v>
      </c>
      <c r="F13494" s="69">
        <v>31162800</v>
      </c>
      <c r="G13494" s="62" t="s">
        <v>13630</v>
      </c>
      <c r="H13494" s="62">
        <v>5</v>
      </c>
      <c r="I13494" s="62">
        <v>2</v>
      </c>
      <c r="J13494" s="70">
        <v>50</v>
      </c>
      <c r="K13494" s="71">
        <v>750000</v>
      </c>
      <c r="L13494" s="72" t="s">
        <v>848</v>
      </c>
      <c r="M13494" s="72" t="s">
        <v>254</v>
      </c>
    </row>
    <row r="13495" spans="1:13" s="3" customFormat="1" ht="12.75" x14ac:dyDescent="0.2">
      <c r="A13495" s="62" t="s">
        <v>34</v>
      </c>
      <c r="B13495" s="62" t="s">
        <v>855</v>
      </c>
      <c r="C13495" s="63">
        <v>10</v>
      </c>
      <c r="D13495" s="64" t="s">
        <v>13474</v>
      </c>
      <c r="E13495" s="64" t="s">
        <v>11670</v>
      </c>
      <c r="F13495" s="65">
        <v>39121600</v>
      </c>
      <c r="G13495" s="64" t="s">
        <v>13630</v>
      </c>
      <c r="H13495" s="64">
        <v>5</v>
      </c>
      <c r="I13495" s="64">
        <v>2</v>
      </c>
      <c r="J13495" s="66">
        <v>30</v>
      </c>
      <c r="K13495" s="67">
        <v>1500000</v>
      </c>
      <c r="L13495" s="68" t="s">
        <v>15</v>
      </c>
      <c r="M13495" s="68" t="s">
        <v>254</v>
      </c>
    </row>
    <row r="13496" spans="1:13" s="3" customFormat="1" ht="12.75" x14ac:dyDescent="0.2">
      <c r="A13496" s="62" t="s">
        <v>34</v>
      </c>
      <c r="B13496" s="62" t="s">
        <v>855</v>
      </c>
      <c r="C13496" s="63">
        <v>10</v>
      </c>
      <c r="D13496" s="62" t="s">
        <v>13474</v>
      </c>
      <c r="E13496" s="62" t="s">
        <v>11671</v>
      </c>
      <c r="F13496" s="69">
        <v>39121600</v>
      </c>
      <c r="G13496" s="62" t="s">
        <v>13630</v>
      </c>
      <c r="H13496" s="62">
        <v>5</v>
      </c>
      <c r="I13496" s="62">
        <v>2</v>
      </c>
      <c r="J13496" s="70">
        <v>10</v>
      </c>
      <c r="K13496" s="71">
        <v>399000</v>
      </c>
      <c r="L13496" s="72" t="s">
        <v>15</v>
      </c>
      <c r="M13496" s="72" t="s">
        <v>254</v>
      </c>
    </row>
    <row r="13497" spans="1:13" s="3" customFormat="1" ht="12.75" x14ac:dyDescent="0.2">
      <c r="A13497" s="62" t="s">
        <v>34</v>
      </c>
      <c r="B13497" s="62" t="s">
        <v>219</v>
      </c>
      <c r="C13497" s="63">
        <v>10</v>
      </c>
      <c r="D13497" s="64" t="s">
        <v>13379</v>
      </c>
      <c r="E13497" s="64" t="s">
        <v>11672</v>
      </c>
      <c r="F13497" s="65">
        <v>31162800</v>
      </c>
      <c r="G13497" s="64" t="s">
        <v>13630</v>
      </c>
      <c r="H13497" s="64">
        <v>5</v>
      </c>
      <c r="I13497" s="64">
        <v>2</v>
      </c>
      <c r="J13497" s="66">
        <v>100</v>
      </c>
      <c r="K13497" s="67">
        <v>300000</v>
      </c>
      <c r="L13497" s="68" t="s">
        <v>15</v>
      </c>
      <c r="M13497" s="68" t="s">
        <v>254</v>
      </c>
    </row>
    <row r="13498" spans="1:13" s="3" customFormat="1" ht="12.75" x14ac:dyDescent="0.2">
      <c r="A13498" s="62" t="s">
        <v>34</v>
      </c>
      <c r="B13498" s="62" t="s">
        <v>219</v>
      </c>
      <c r="C13498" s="63">
        <v>10</v>
      </c>
      <c r="D13498" s="62" t="s">
        <v>13379</v>
      </c>
      <c r="E13498" s="62" t="s">
        <v>11673</v>
      </c>
      <c r="F13498" s="69">
        <v>31162800</v>
      </c>
      <c r="G13498" s="62" t="s">
        <v>13630</v>
      </c>
      <c r="H13498" s="62">
        <v>5</v>
      </c>
      <c r="I13498" s="62">
        <v>2</v>
      </c>
      <c r="J13498" s="70">
        <v>20</v>
      </c>
      <c r="K13498" s="71">
        <v>500000</v>
      </c>
      <c r="L13498" s="72" t="s">
        <v>15</v>
      </c>
      <c r="M13498" s="72" t="s">
        <v>254</v>
      </c>
    </row>
    <row r="13499" spans="1:13" s="3" customFormat="1" ht="12.75" x14ac:dyDescent="0.2">
      <c r="A13499" s="62" t="s">
        <v>34</v>
      </c>
      <c r="B13499" s="62" t="s">
        <v>877</v>
      </c>
      <c r="C13499" s="63">
        <v>10</v>
      </c>
      <c r="D13499" s="64" t="s">
        <v>13496</v>
      </c>
      <c r="E13499" s="64" t="s">
        <v>11674</v>
      </c>
      <c r="F13499" s="65">
        <v>31162800</v>
      </c>
      <c r="G13499" s="64" t="s">
        <v>13630</v>
      </c>
      <c r="H13499" s="64">
        <v>5</v>
      </c>
      <c r="I13499" s="64">
        <v>2</v>
      </c>
      <c r="J13499" s="66">
        <v>30</v>
      </c>
      <c r="K13499" s="67">
        <v>195000</v>
      </c>
      <c r="L13499" s="68" t="s">
        <v>848</v>
      </c>
      <c r="M13499" s="68" t="s">
        <v>254</v>
      </c>
    </row>
    <row r="13500" spans="1:13" s="3" customFormat="1" ht="12.75" x14ac:dyDescent="0.2">
      <c r="A13500" s="62" t="s">
        <v>34</v>
      </c>
      <c r="B13500" s="62" t="s">
        <v>877</v>
      </c>
      <c r="C13500" s="63">
        <v>10</v>
      </c>
      <c r="D13500" s="62" t="s">
        <v>13496</v>
      </c>
      <c r="E13500" s="62" t="s">
        <v>11675</v>
      </c>
      <c r="F13500" s="69">
        <v>31162800</v>
      </c>
      <c r="G13500" s="62" t="s">
        <v>13630</v>
      </c>
      <c r="H13500" s="62">
        <v>5</v>
      </c>
      <c r="I13500" s="62">
        <v>2</v>
      </c>
      <c r="J13500" s="70">
        <v>30</v>
      </c>
      <c r="K13500" s="71">
        <v>195000</v>
      </c>
      <c r="L13500" s="72" t="s">
        <v>848</v>
      </c>
      <c r="M13500" s="72" t="s">
        <v>254</v>
      </c>
    </row>
    <row r="13501" spans="1:13" s="3" customFormat="1" ht="12.75" x14ac:dyDescent="0.2">
      <c r="A13501" s="62" t="s">
        <v>34</v>
      </c>
      <c r="B13501" s="62" t="s">
        <v>877</v>
      </c>
      <c r="C13501" s="63">
        <v>10</v>
      </c>
      <c r="D13501" s="64" t="s">
        <v>13496</v>
      </c>
      <c r="E13501" s="64" t="s">
        <v>11676</v>
      </c>
      <c r="F13501" s="65">
        <v>31162800</v>
      </c>
      <c r="G13501" s="64" t="s">
        <v>13630</v>
      </c>
      <c r="H13501" s="64">
        <v>5</v>
      </c>
      <c r="I13501" s="64">
        <v>2</v>
      </c>
      <c r="J13501" s="66">
        <v>30</v>
      </c>
      <c r="K13501" s="67">
        <v>258000</v>
      </c>
      <c r="L13501" s="68" t="s">
        <v>848</v>
      </c>
      <c r="M13501" s="68" t="s">
        <v>254</v>
      </c>
    </row>
    <row r="13502" spans="1:13" s="3" customFormat="1" ht="12.75" x14ac:dyDescent="0.2">
      <c r="A13502" s="62" t="s">
        <v>34</v>
      </c>
      <c r="B13502" s="62" t="s">
        <v>877</v>
      </c>
      <c r="C13502" s="63">
        <v>10</v>
      </c>
      <c r="D13502" s="62" t="s">
        <v>13496</v>
      </c>
      <c r="E13502" s="62" t="s">
        <v>11677</v>
      </c>
      <c r="F13502" s="69">
        <v>31162800</v>
      </c>
      <c r="G13502" s="62" t="s">
        <v>13630</v>
      </c>
      <c r="H13502" s="62">
        <v>5</v>
      </c>
      <c r="I13502" s="62">
        <v>2</v>
      </c>
      <c r="J13502" s="70">
        <v>30</v>
      </c>
      <c r="K13502" s="71">
        <v>432000</v>
      </c>
      <c r="L13502" s="72" t="s">
        <v>848</v>
      </c>
      <c r="M13502" s="72" t="s">
        <v>254</v>
      </c>
    </row>
    <row r="13503" spans="1:13" s="3" customFormat="1" ht="12.75" x14ac:dyDescent="0.2">
      <c r="A13503" s="62" t="s">
        <v>34</v>
      </c>
      <c r="B13503" s="62" t="s">
        <v>877</v>
      </c>
      <c r="C13503" s="63">
        <v>10</v>
      </c>
      <c r="D13503" s="64" t="s">
        <v>13496</v>
      </c>
      <c r="E13503" s="64" t="s">
        <v>11678</v>
      </c>
      <c r="F13503" s="65">
        <v>31162800</v>
      </c>
      <c r="G13503" s="64" t="s">
        <v>13630</v>
      </c>
      <c r="H13503" s="64">
        <v>5</v>
      </c>
      <c r="I13503" s="64">
        <v>2</v>
      </c>
      <c r="J13503" s="66">
        <v>30</v>
      </c>
      <c r="K13503" s="67">
        <v>492000</v>
      </c>
      <c r="L13503" s="68" t="s">
        <v>848</v>
      </c>
      <c r="M13503" s="68" t="s">
        <v>254</v>
      </c>
    </row>
    <row r="13504" spans="1:13" s="3" customFormat="1" ht="12.75" x14ac:dyDescent="0.2">
      <c r="A13504" s="62" t="s">
        <v>34</v>
      </c>
      <c r="B13504" s="62" t="s">
        <v>855</v>
      </c>
      <c r="C13504" s="63">
        <v>10</v>
      </c>
      <c r="D13504" s="62" t="s">
        <v>13474</v>
      </c>
      <c r="E13504" s="62" t="s">
        <v>11679</v>
      </c>
      <c r="F13504" s="69">
        <v>39121600</v>
      </c>
      <c r="G13504" s="62" t="s">
        <v>13630</v>
      </c>
      <c r="H13504" s="62">
        <v>5</v>
      </c>
      <c r="I13504" s="62">
        <v>2</v>
      </c>
      <c r="J13504" s="70">
        <v>6</v>
      </c>
      <c r="K13504" s="71">
        <v>72000</v>
      </c>
      <c r="L13504" s="72" t="s">
        <v>15</v>
      </c>
      <c r="M13504" s="72" t="s">
        <v>254</v>
      </c>
    </row>
    <row r="13505" spans="1:13" s="3" customFormat="1" ht="12.75" x14ac:dyDescent="0.2">
      <c r="A13505" s="62" t="s">
        <v>34</v>
      </c>
      <c r="B13505" s="62" t="s">
        <v>855</v>
      </c>
      <c r="C13505" s="63">
        <v>10</v>
      </c>
      <c r="D13505" s="64" t="s">
        <v>13474</v>
      </c>
      <c r="E13505" s="64" t="s">
        <v>6418</v>
      </c>
      <c r="F13505" s="65">
        <v>39121600</v>
      </c>
      <c r="G13505" s="64" t="s">
        <v>13630</v>
      </c>
      <c r="H13505" s="64">
        <v>5</v>
      </c>
      <c r="I13505" s="64">
        <v>2</v>
      </c>
      <c r="J13505" s="66">
        <v>6</v>
      </c>
      <c r="K13505" s="67">
        <v>48000</v>
      </c>
      <c r="L13505" s="68" t="s">
        <v>15</v>
      </c>
      <c r="M13505" s="68" t="s">
        <v>254</v>
      </c>
    </row>
    <row r="13506" spans="1:13" s="3" customFormat="1" ht="12.75" x14ac:dyDescent="0.2">
      <c r="A13506" s="62" t="s">
        <v>34</v>
      </c>
      <c r="B13506" s="62" t="s">
        <v>855</v>
      </c>
      <c r="C13506" s="63">
        <v>10</v>
      </c>
      <c r="D13506" s="62" t="s">
        <v>13474</v>
      </c>
      <c r="E13506" s="62" t="s">
        <v>11680</v>
      </c>
      <c r="F13506" s="69">
        <v>39121600</v>
      </c>
      <c r="G13506" s="62" t="s">
        <v>13630</v>
      </c>
      <c r="H13506" s="62">
        <v>5</v>
      </c>
      <c r="I13506" s="62">
        <v>2</v>
      </c>
      <c r="J13506" s="70">
        <v>6</v>
      </c>
      <c r="K13506" s="71">
        <v>90000</v>
      </c>
      <c r="L13506" s="72" t="s">
        <v>15</v>
      </c>
      <c r="M13506" s="72" t="s">
        <v>254</v>
      </c>
    </row>
    <row r="13507" spans="1:13" s="3" customFormat="1" ht="12.75" x14ac:dyDescent="0.2">
      <c r="A13507" s="62" t="s">
        <v>34</v>
      </c>
      <c r="B13507" s="62" t="s">
        <v>855</v>
      </c>
      <c r="C13507" s="63">
        <v>10</v>
      </c>
      <c r="D13507" s="64" t="s">
        <v>13474</v>
      </c>
      <c r="E13507" s="64" t="s">
        <v>11681</v>
      </c>
      <c r="F13507" s="65">
        <v>39121600</v>
      </c>
      <c r="G13507" s="64" t="s">
        <v>13630</v>
      </c>
      <c r="H13507" s="64">
        <v>5</v>
      </c>
      <c r="I13507" s="64">
        <v>2</v>
      </c>
      <c r="J13507" s="66">
        <v>6</v>
      </c>
      <c r="K13507" s="67">
        <v>150000</v>
      </c>
      <c r="L13507" s="68" t="s">
        <v>15</v>
      </c>
      <c r="M13507" s="68" t="s">
        <v>254</v>
      </c>
    </row>
    <row r="13508" spans="1:13" s="3" customFormat="1" ht="12.75" x14ac:dyDescent="0.2">
      <c r="A13508" s="62" t="s">
        <v>34</v>
      </c>
      <c r="B13508" s="62" t="s">
        <v>877</v>
      </c>
      <c r="C13508" s="63">
        <v>10</v>
      </c>
      <c r="D13508" s="62" t="s">
        <v>13496</v>
      </c>
      <c r="E13508" s="62" t="s">
        <v>11682</v>
      </c>
      <c r="F13508" s="69">
        <v>31162800</v>
      </c>
      <c r="G13508" s="62" t="s">
        <v>13630</v>
      </c>
      <c r="H13508" s="62">
        <v>5</v>
      </c>
      <c r="I13508" s="62">
        <v>2</v>
      </c>
      <c r="J13508" s="70">
        <v>50</v>
      </c>
      <c r="K13508" s="71">
        <v>35000</v>
      </c>
      <c r="L13508" s="72" t="s">
        <v>15</v>
      </c>
      <c r="M13508" s="72" t="s">
        <v>254</v>
      </c>
    </row>
    <row r="13509" spans="1:13" s="3" customFormat="1" ht="12.75" x14ac:dyDescent="0.2">
      <c r="A13509" s="62" t="s">
        <v>34</v>
      </c>
      <c r="B13509" s="62" t="s">
        <v>855</v>
      </c>
      <c r="C13509" s="63">
        <v>10</v>
      </c>
      <c r="D13509" s="64" t="s">
        <v>13474</v>
      </c>
      <c r="E13509" s="64" t="s">
        <v>11683</v>
      </c>
      <c r="F13509" s="65">
        <v>39121600</v>
      </c>
      <c r="G13509" s="64" t="s">
        <v>13630</v>
      </c>
      <c r="H13509" s="64">
        <v>5</v>
      </c>
      <c r="I13509" s="64">
        <v>2</v>
      </c>
      <c r="J13509" s="66">
        <v>6</v>
      </c>
      <c r="K13509" s="67">
        <v>300000</v>
      </c>
      <c r="L13509" s="68" t="s">
        <v>15</v>
      </c>
      <c r="M13509" s="68" t="s">
        <v>254</v>
      </c>
    </row>
    <row r="13510" spans="1:13" s="3" customFormat="1" ht="12.75" x14ac:dyDescent="0.2">
      <c r="A13510" s="62" t="s">
        <v>34</v>
      </c>
      <c r="B13510" s="62" t="s">
        <v>855</v>
      </c>
      <c r="C13510" s="63">
        <v>10</v>
      </c>
      <c r="D13510" s="62" t="s">
        <v>13474</v>
      </c>
      <c r="E13510" s="62" t="s">
        <v>11684</v>
      </c>
      <c r="F13510" s="69">
        <v>39121600</v>
      </c>
      <c r="G13510" s="62" t="s">
        <v>13630</v>
      </c>
      <c r="H13510" s="62">
        <v>5</v>
      </c>
      <c r="I13510" s="62">
        <v>2</v>
      </c>
      <c r="J13510" s="70">
        <v>2</v>
      </c>
      <c r="K13510" s="71">
        <v>440000</v>
      </c>
      <c r="L13510" s="72" t="s">
        <v>15</v>
      </c>
      <c r="M13510" s="72" t="s">
        <v>254</v>
      </c>
    </row>
    <row r="13511" spans="1:13" s="3" customFormat="1" ht="12.75" x14ac:dyDescent="0.2">
      <c r="A13511" s="62" t="s">
        <v>34</v>
      </c>
      <c r="B13511" s="62" t="s">
        <v>1783</v>
      </c>
      <c r="C13511" s="63">
        <v>10</v>
      </c>
      <c r="D13511" s="64" t="s">
        <v>13542</v>
      </c>
      <c r="E13511" s="64" t="s">
        <v>11685</v>
      </c>
      <c r="F13511" s="65">
        <v>15111500</v>
      </c>
      <c r="G13511" s="64" t="s">
        <v>13630</v>
      </c>
      <c r="H13511" s="64">
        <v>5</v>
      </c>
      <c r="I13511" s="64">
        <v>2</v>
      </c>
      <c r="J13511" s="66">
        <v>10</v>
      </c>
      <c r="K13511" s="67">
        <v>350000</v>
      </c>
      <c r="L13511" s="68" t="s">
        <v>15</v>
      </c>
      <c r="M13511" s="68" t="s">
        <v>254</v>
      </c>
    </row>
    <row r="13512" spans="1:13" s="3" customFormat="1" ht="12.75" x14ac:dyDescent="0.2">
      <c r="A13512" s="62" t="s">
        <v>34</v>
      </c>
      <c r="B13512" s="62" t="s">
        <v>855</v>
      </c>
      <c r="C13512" s="63">
        <v>10</v>
      </c>
      <c r="D13512" s="62" t="s">
        <v>13474</v>
      </c>
      <c r="E13512" s="62" t="s">
        <v>11686</v>
      </c>
      <c r="F13512" s="69">
        <v>39121600</v>
      </c>
      <c r="G13512" s="62" t="s">
        <v>13630</v>
      </c>
      <c r="H13512" s="62">
        <v>5</v>
      </c>
      <c r="I13512" s="62">
        <v>2</v>
      </c>
      <c r="J13512" s="70">
        <v>6</v>
      </c>
      <c r="K13512" s="71">
        <v>150000</v>
      </c>
      <c r="L13512" s="72" t="s">
        <v>15</v>
      </c>
      <c r="M13512" s="72" t="s">
        <v>254</v>
      </c>
    </row>
    <row r="13513" spans="1:13" s="3" customFormat="1" ht="12.75" x14ac:dyDescent="0.2">
      <c r="A13513" s="62" t="s">
        <v>34</v>
      </c>
      <c r="B13513" s="62" t="s">
        <v>451</v>
      </c>
      <c r="C13513" s="63">
        <v>10</v>
      </c>
      <c r="D13513" s="64" t="s">
        <v>13414</v>
      </c>
      <c r="E13513" s="64" t="s">
        <v>11687</v>
      </c>
      <c r="F13513" s="65">
        <v>45121600</v>
      </c>
      <c r="G13513" s="64" t="s">
        <v>13630</v>
      </c>
      <c r="H13513" s="64">
        <v>4</v>
      </c>
      <c r="I13513" s="64">
        <v>2</v>
      </c>
      <c r="J13513" s="66">
        <v>1</v>
      </c>
      <c r="K13513" s="67">
        <v>5400000</v>
      </c>
      <c r="L13513" s="68" t="s">
        <v>15</v>
      </c>
      <c r="M13513" s="68" t="s">
        <v>254</v>
      </c>
    </row>
    <row r="13514" spans="1:13" s="3" customFormat="1" ht="12.75" x14ac:dyDescent="0.2">
      <c r="A13514" s="62" t="s">
        <v>34</v>
      </c>
      <c r="B13514" s="62" t="s">
        <v>451</v>
      </c>
      <c r="C13514" s="63">
        <v>10</v>
      </c>
      <c r="D13514" s="62" t="s">
        <v>13414</v>
      </c>
      <c r="E13514" s="62" t="s">
        <v>11688</v>
      </c>
      <c r="F13514" s="69">
        <v>45121500</v>
      </c>
      <c r="G13514" s="62" t="s">
        <v>13630</v>
      </c>
      <c r="H13514" s="62">
        <v>4</v>
      </c>
      <c r="I13514" s="62">
        <v>2</v>
      </c>
      <c r="J13514" s="70">
        <v>1</v>
      </c>
      <c r="K13514" s="71">
        <v>6600000</v>
      </c>
      <c r="L13514" s="72" t="s">
        <v>15</v>
      </c>
      <c r="M13514" s="72" t="s">
        <v>254</v>
      </c>
    </row>
    <row r="13515" spans="1:13" s="3" customFormat="1" ht="12.75" x14ac:dyDescent="0.2">
      <c r="A13515" s="62" t="s">
        <v>34</v>
      </c>
      <c r="B13515" s="62" t="s">
        <v>467</v>
      </c>
      <c r="C13515" s="63">
        <v>10</v>
      </c>
      <c r="D13515" s="64" t="s">
        <v>13432</v>
      </c>
      <c r="E13515" s="64" t="s">
        <v>11689</v>
      </c>
      <c r="F13515" s="65">
        <v>24102004</v>
      </c>
      <c r="G13515" s="64" t="s">
        <v>13630</v>
      </c>
      <c r="H13515" s="64">
        <v>4</v>
      </c>
      <c r="I13515" s="64">
        <v>2</v>
      </c>
      <c r="J13515" s="66">
        <v>1</v>
      </c>
      <c r="K13515" s="67">
        <v>15000000</v>
      </c>
      <c r="L13515" s="68" t="s">
        <v>13</v>
      </c>
      <c r="M13515" s="68" t="s">
        <v>254</v>
      </c>
    </row>
    <row r="13516" spans="1:13" s="3" customFormat="1" ht="12.75" x14ac:dyDescent="0.2">
      <c r="A13516" s="62" t="s">
        <v>34</v>
      </c>
      <c r="B13516" s="62" t="s">
        <v>268</v>
      </c>
      <c r="C13516" s="63">
        <v>10</v>
      </c>
      <c r="D13516" s="62" t="s">
        <v>13385</v>
      </c>
      <c r="E13516" s="62" t="s">
        <v>11690</v>
      </c>
      <c r="F13516" s="69">
        <v>47131800</v>
      </c>
      <c r="G13516" s="62" t="s">
        <v>13630</v>
      </c>
      <c r="H13516" s="62">
        <v>5</v>
      </c>
      <c r="I13516" s="62">
        <v>3</v>
      </c>
      <c r="J13516" s="70">
        <v>6</v>
      </c>
      <c r="K13516" s="71">
        <v>96000</v>
      </c>
      <c r="L13516" s="72" t="s">
        <v>15</v>
      </c>
      <c r="M13516" s="72" t="s">
        <v>254</v>
      </c>
    </row>
    <row r="13517" spans="1:13" s="3" customFormat="1" ht="12.75" x14ac:dyDescent="0.2">
      <c r="A13517" s="62" t="s">
        <v>34</v>
      </c>
      <c r="B13517" s="62" t="s">
        <v>268</v>
      </c>
      <c r="C13517" s="63">
        <v>10</v>
      </c>
      <c r="D13517" s="64" t="s">
        <v>13385</v>
      </c>
      <c r="E13517" s="64" t="s">
        <v>11691</v>
      </c>
      <c r="F13517" s="65">
        <v>47131800</v>
      </c>
      <c r="G13517" s="64" t="s">
        <v>13630</v>
      </c>
      <c r="H13517" s="64">
        <v>5</v>
      </c>
      <c r="I13517" s="64">
        <v>3</v>
      </c>
      <c r="J13517" s="66">
        <v>20</v>
      </c>
      <c r="K13517" s="67">
        <v>200000</v>
      </c>
      <c r="L13517" s="68" t="s">
        <v>15</v>
      </c>
      <c r="M13517" s="68" t="s">
        <v>254</v>
      </c>
    </row>
    <row r="13518" spans="1:13" s="3" customFormat="1" ht="12.75" x14ac:dyDescent="0.2">
      <c r="A13518" s="62" t="s">
        <v>34</v>
      </c>
      <c r="B13518" s="62" t="s">
        <v>268</v>
      </c>
      <c r="C13518" s="63">
        <v>10</v>
      </c>
      <c r="D13518" s="62" t="s">
        <v>13385</v>
      </c>
      <c r="E13518" s="62" t="s">
        <v>11692</v>
      </c>
      <c r="F13518" s="69">
        <v>47131800</v>
      </c>
      <c r="G13518" s="62" t="s">
        <v>13630</v>
      </c>
      <c r="H13518" s="62">
        <v>5</v>
      </c>
      <c r="I13518" s="62">
        <v>3</v>
      </c>
      <c r="J13518" s="70">
        <v>40</v>
      </c>
      <c r="K13518" s="71">
        <v>200000</v>
      </c>
      <c r="L13518" s="72" t="s">
        <v>11762</v>
      </c>
      <c r="M13518" s="72" t="s">
        <v>254</v>
      </c>
    </row>
    <row r="13519" spans="1:13" s="3" customFormat="1" ht="12.75" x14ac:dyDescent="0.2">
      <c r="A13519" s="62" t="s">
        <v>34</v>
      </c>
      <c r="B13519" s="62" t="s">
        <v>910</v>
      </c>
      <c r="C13519" s="63">
        <v>10</v>
      </c>
      <c r="D13519" s="64" t="s">
        <v>13529</v>
      </c>
      <c r="E13519" s="64" t="s">
        <v>11693</v>
      </c>
      <c r="F13519" s="65">
        <v>60141200</v>
      </c>
      <c r="G13519" s="64" t="s">
        <v>13630</v>
      </c>
      <c r="H13519" s="64">
        <v>4</v>
      </c>
      <c r="I13519" s="64">
        <v>2</v>
      </c>
      <c r="J13519" s="66">
        <v>1</v>
      </c>
      <c r="K13519" s="67">
        <v>7000000</v>
      </c>
      <c r="L13519" s="68" t="s">
        <v>15</v>
      </c>
      <c r="M13519" s="68" t="s">
        <v>254</v>
      </c>
    </row>
    <row r="13520" spans="1:13" s="3" customFormat="1" ht="12.75" x14ac:dyDescent="0.2">
      <c r="A13520" s="62" t="s">
        <v>34</v>
      </c>
      <c r="B13520" s="62" t="s">
        <v>871</v>
      </c>
      <c r="C13520" s="63">
        <v>10</v>
      </c>
      <c r="D13520" s="62" t="s">
        <v>13490</v>
      </c>
      <c r="E13520" s="62" t="s">
        <v>4953</v>
      </c>
      <c r="F13520" s="69">
        <v>31162800</v>
      </c>
      <c r="G13520" s="62" t="s">
        <v>13372</v>
      </c>
      <c r="H13520" s="62">
        <v>1</v>
      </c>
      <c r="I13520" s="62">
        <v>4</v>
      </c>
      <c r="J13520" s="70">
        <v>1</v>
      </c>
      <c r="K13520" s="71">
        <v>24746600</v>
      </c>
      <c r="L13520" s="72" t="s">
        <v>13</v>
      </c>
      <c r="M13520" s="72" t="s">
        <v>254</v>
      </c>
    </row>
    <row r="13521" spans="1:13" s="3" customFormat="1" ht="12.75" x14ac:dyDescent="0.2">
      <c r="A13521" s="62" t="s">
        <v>34</v>
      </c>
      <c r="B13521" s="62" t="s">
        <v>472</v>
      </c>
      <c r="C13521" s="63">
        <v>10</v>
      </c>
      <c r="D13521" s="64" t="s">
        <v>13437</v>
      </c>
      <c r="E13521" s="64" t="s">
        <v>4953</v>
      </c>
      <c r="F13521" s="65">
        <v>31162800</v>
      </c>
      <c r="G13521" s="64" t="s">
        <v>13372</v>
      </c>
      <c r="H13521" s="64">
        <v>1</v>
      </c>
      <c r="I13521" s="64">
        <v>4</v>
      </c>
      <c r="J13521" s="66">
        <v>1</v>
      </c>
      <c r="K13521" s="67">
        <v>300000</v>
      </c>
      <c r="L13521" s="68" t="s">
        <v>13</v>
      </c>
      <c r="M13521" s="68" t="s">
        <v>254</v>
      </c>
    </row>
    <row r="13522" spans="1:13" s="3" customFormat="1" ht="12.75" x14ac:dyDescent="0.2">
      <c r="A13522" s="62" t="s">
        <v>34</v>
      </c>
      <c r="B13522" s="62" t="s">
        <v>873</v>
      </c>
      <c r="C13522" s="63">
        <v>10</v>
      </c>
      <c r="D13522" s="62" t="s">
        <v>13492</v>
      </c>
      <c r="E13522" s="62" t="s">
        <v>4953</v>
      </c>
      <c r="F13522" s="69">
        <v>31162800</v>
      </c>
      <c r="G13522" s="62" t="s">
        <v>13372</v>
      </c>
      <c r="H13522" s="62">
        <v>1</v>
      </c>
      <c r="I13522" s="62">
        <v>4</v>
      </c>
      <c r="J13522" s="70">
        <v>1</v>
      </c>
      <c r="K13522" s="71">
        <v>1269400</v>
      </c>
      <c r="L13522" s="72" t="s">
        <v>13</v>
      </c>
      <c r="M13522" s="72" t="s">
        <v>254</v>
      </c>
    </row>
    <row r="13523" spans="1:13" s="3" customFormat="1" ht="12.75" x14ac:dyDescent="0.2">
      <c r="A13523" s="62" t="s">
        <v>34</v>
      </c>
      <c r="B13523" s="62" t="s">
        <v>439</v>
      </c>
      <c r="C13523" s="63">
        <v>10</v>
      </c>
      <c r="D13523" s="64" t="s">
        <v>13396</v>
      </c>
      <c r="E13523" s="64" t="s">
        <v>4953</v>
      </c>
      <c r="F13523" s="65">
        <v>31162800</v>
      </c>
      <c r="G13523" s="64" t="s">
        <v>13372</v>
      </c>
      <c r="H13523" s="64">
        <v>1</v>
      </c>
      <c r="I13523" s="64">
        <v>4</v>
      </c>
      <c r="J13523" s="66">
        <v>1</v>
      </c>
      <c r="K13523" s="67">
        <v>550000</v>
      </c>
      <c r="L13523" s="68" t="s">
        <v>13</v>
      </c>
      <c r="M13523" s="68" t="s">
        <v>254</v>
      </c>
    </row>
    <row r="13524" spans="1:13" s="3" customFormat="1" ht="12.75" x14ac:dyDescent="0.2">
      <c r="A13524" s="62" t="s">
        <v>34</v>
      </c>
      <c r="B13524" s="62" t="s">
        <v>219</v>
      </c>
      <c r="C13524" s="63">
        <v>10</v>
      </c>
      <c r="D13524" s="62" t="s">
        <v>13379</v>
      </c>
      <c r="E13524" s="62" t="s">
        <v>4953</v>
      </c>
      <c r="F13524" s="69">
        <v>31162800</v>
      </c>
      <c r="G13524" s="62" t="s">
        <v>13372</v>
      </c>
      <c r="H13524" s="62">
        <v>1</v>
      </c>
      <c r="I13524" s="62">
        <v>4</v>
      </c>
      <c r="J13524" s="70">
        <v>1</v>
      </c>
      <c r="K13524" s="71">
        <v>14319000</v>
      </c>
      <c r="L13524" s="72" t="s">
        <v>13</v>
      </c>
      <c r="M13524" s="72" t="s">
        <v>254</v>
      </c>
    </row>
    <row r="13525" spans="1:13" s="3" customFormat="1" ht="12.75" x14ac:dyDescent="0.2">
      <c r="A13525" s="62" t="s">
        <v>34</v>
      </c>
      <c r="B13525" s="62" t="s">
        <v>216</v>
      </c>
      <c r="C13525" s="63">
        <v>10</v>
      </c>
      <c r="D13525" s="64" t="s">
        <v>13377</v>
      </c>
      <c r="E13525" s="64" t="s">
        <v>4953</v>
      </c>
      <c r="F13525" s="65">
        <v>31162800</v>
      </c>
      <c r="G13525" s="64" t="s">
        <v>13372</v>
      </c>
      <c r="H13525" s="64">
        <v>1</v>
      </c>
      <c r="I13525" s="64">
        <v>4</v>
      </c>
      <c r="J13525" s="66">
        <v>1</v>
      </c>
      <c r="K13525" s="67">
        <v>959000</v>
      </c>
      <c r="L13525" s="68" t="s">
        <v>13</v>
      </c>
      <c r="M13525" s="68" t="s">
        <v>254</v>
      </c>
    </row>
    <row r="13526" spans="1:13" s="3" customFormat="1" ht="12.75" x14ac:dyDescent="0.2">
      <c r="A13526" s="62" t="s">
        <v>34</v>
      </c>
      <c r="B13526" s="62" t="s">
        <v>3293</v>
      </c>
      <c r="C13526" s="63">
        <v>10</v>
      </c>
      <c r="D13526" s="62" t="s">
        <v>13571</v>
      </c>
      <c r="E13526" s="62" t="s">
        <v>4953</v>
      </c>
      <c r="F13526" s="69">
        <v>31162800</v>
      </c>
      <c r="G13526" s="62" t="s">
        <v>13372</v>
      </c>
      <c r="H13526" s="62">
        <v>1</v>
      </c>
      <c r="I13526" s="62">
        <v>4</v>
      </c>
      <c r="J13526" s="70">
        <v>1</v>
      </c>
      <c r="K13526" s="71">
        <v>1619500</v>
      </c>
      <c r="L13526" s="72" t="s">
        <v>13</v>
      </c>
      <c r="M13526" s="72" t="s">
        <v>254</v>
      </c>
    </row>
    <row r="13527" spans="1:13" s="3" customFormat="1" ht="12.75" x14ac:dyDescent="0.2">
      <c r="A13527" s="62" t="s">
        <v>34</v>
      </c>
      <c r="B13527" s="62" t="s">
        <v>865</v>
      </c>
      <c r="C13527" s="63">
        <v>10</v>
      </c>
      <c r="D13527" s="64" t="s">
        <v>13484</v>
      </c>
      <c r="E13527" s="64" t="s">
        <v>4953</v>
      </c>
      <c r="F13527" s="65">
        <v>31162800</v>
      </c>
      <c r="G13527" s="64" t="s">
        <v>13372</v>
      </c>
      <c r="H13527" s="64">
        <v>1</v>
      </c>
      <c r="I13527" s="64">
        <v>4</v>
      </c>
      <c r="J13527" s="66">
        <v>1</v>
      </c>
      <c r="K13527" s="67">
        <v>1143000</v>
      </c>
      <c r="L13527" s="68" t="s">
        <v>13</v>
      </c>
      <c r="M13527" s="68" t="s">
        <v>254</v>
      </c>
    </row>
    <row r="13528" spans="1:13" s="3" customFormat="1" ht="12.75" x14ac:dyDescent="0.2">
      <c r="A13528" s="62" t="s">
        <v>34</v>
      </c>
      <c r="B13528" s="62" t="s">
        <v>3294</v>
      </c>
      <c r="C13528" s="63">
        <v>10</v>
      </c>
      <c r="D13528" s="62" t="s">
        <v>13572</v>
      </c>
      <c r="E13528" s="62" t="s">
        <v>4953</v>
      </c>
      <c r="F13528" s="69">
        <v>31162800</v>
      </c>
      <c r="G13528" s="62" t="s">
        <v>13372</v>
      </c>
      <c r="H13528" s="62">
        <v>1</v>
      </c>
      <c r="I13528" s="62">
        <v>4</v>
      </c>
      <c r="J13528" s="70">
        <v>1</v>
      </c>
      <c r="K13528" s="71">
        <v>2000000</v>
      </c>
      <c r="L13528" s="72" t="s">
        <v>13</v>
      </c>
      <c r="M13528" s="72" t="s">
        <v>254</v>
      </c>
    </row>
    <row r="13529" spans="1:13" s="3" customFormat="1" ht="12.75" x14ac:dyDescent="0.2">
      <c r="A13529" s="62" t="s">
        <v>34</v>
      </c>
      <c r="B13529" s="62" t="s">
        <v>877</v>
      </c>
      <c r="C13529" s="63">
        <v>10</v>
      </c>
      <c r="D13529" s="64" t="s">
        <v>13496</v>
      </c>
      <c r="E13529" s="64" t="s">
        <v>4953</v>
      </c>
      <c r="F13529" s="65">
        <v>31162800</v>
      </c>
      <c r="G13529" s="64" t="s">
        <v>13372</v>
      </c>
      <c r="H13529" s="64">
        <v>1</v>
      </c>
      <c r="I13529" s="64">
        <v>4</v>
      </c>
      <c r="J13529" s="66">
        <v>1</v>
      </c>
      <c r="K13529" s="67">
        <v>182500</v>
      </c>
      <c r="L13529" s="68" t="s">
        <v>13</v>
      </c>
      <c r="M13529" s="68" t="s">
        <v>254</v>
      </c>
    </row>
    <row r="13530" spans="1:13" s="3" customFormat="1" ht="12.75" x14ac:dyDescent="0.2">
      <c r="A13530" s="62" t="s">
        <v>34</v>
      </c>
      <c r="B13530" s="62" t="s">
        <v>217</v>
      </c>
      <c r="C13530" s="63">
        <v>10</v>
      </c>
      <c r="D13530" s="62" t="s">
        <v>13378</v>
      </c>
      <c r="E13530" s="62" t="s">
        <v>4953</v>
      </c>
      <c r="F13530" s="69">
        <v>31162800</v>
      </c>
      <c r="G13530" s="62" t="s">
        <v>13372</v>
      </c>
      <c r="H13530" s="62">
        <v>1</v>
      </c>
      <c r="I13530" s="62">
        <v>4</v>
      </c>
      <c r="J13530" s="70">
        <v>1</v>
      </c>
      <c r="K13530" s="71">
        <v>1403000</v>
      </c>
      <c r="L13530" s="72" t="s">
        <v>13</v>
      </c>
      <c r="M13530" s="72" t="s">
        <v>254</v>
      </c>
    </row>
    <row r="13531" spans="1:13" s="3" customFormat="1" ht="12.75" x14ac:dyDescent="0.2">
      <c r="A13531" s="62" t="s">
        <v>34</v>
      </c>
      <c r="B13531" s="62" t="s">
        <v>216</v>
      </c>
      <c r="C13531" s="63">
        <v>10</v>
      </c>
      <c r="D13531" s="64" t="s">
        <v>13377</v>
      </c>
      <c r="E13531" s="64" t="s">
        <v>4953</v>
      </c>
      <c r="F13531" s="65">
        <v>31162800</v>
      </c>
      <c r="G13531" s="64" t="s">
        <v>13372</v>
      </c>
      <c r="H13531" s="64">
        <v>1</v>
      </c>
      <c r="I13531" s="64">
        <v>4</v>
      </c>
      <c r="J13531" s="66">
        <v>1</v>
      </c>
      <c r="K13531" s="67">
        <v>229200</v>
      </c>
      <c r="L13531" s="68" t="s">
        <v>13</v>
      </c>
      <c r="M13531" s="68" t="s">
        <v>254</v>
      </c>
    </row>
    <row r="13532" spans="1:13" s="3" customFormat="1" ht="12.75" x14ac:dyDescent="0.2">
      <c r="A13532" s="62" t="s">
        <v>34</v>
      </c>
      <c r="B13532" s="62" t="s">
        <v>875</v>
      </c>
      <c r="C13532" s="63">
        <v>10</v>
      </c>
      <c r="D13532" s="62" t="s">
        <v>13494</v>
      </c>
      <c r="E13532" s="62" t="s">
        <v>4953</v>
      </c>
      <c r="F13532" s="69">
        <v>31162800</v>
      </c>
      <c r="G13532" s="62" t="s">
        <v>13372</v>
      </c>
      <c r="H13532" s="62">
        <v>1</v>
      </c>
      <c r="I13532" s="62">
        <v>4</v>
      </c>
      <c r="J13532" s="70">
        <v>1</v>
      </c>
      <c r="K13532" s="71">
        <v>2970000</v>
      </c>
      <c r="L13532" s="72" t="s">
        <v>13</v>
      </c>
      <c r="M13532" s="72" t="s">
        <v>254</v>
      </c>
    </row>
    <row r="13533" spans="1:13" s="3" customFormat="1" ht="12.75" x14ac:dyDescent="0.2">
      <c r="A13533" s="62" t="s">
        <v>34</v>
      </c>
      <c r="B13533" s="62" t="s">
        <v>855</v>
      </c>
      <c r="C13533" s="63">
        <v>10</v>
      </c>
      <c r="D13533" s="64" t="s">
        <v>13474</v>
      </c>
      <c r="E13533" s="64" t="s">
        <v>4953</v>
      </c>
      <c r="F13533" s="65">
        <v>31162800</v>
      </c>
      <c r="G13533" s="64" t="s">
        <v>13372</v>
      </c>
      <c r="H13533" s="64">
        <v>1</v>
      </c>
      <c r="I13533" s="64">
        <v>4</v>
      </c>
      <c r="J13533" s="66">
        <v>1</v>
      </c>
      <c r="K13533" s="67">
        <v>18328000</v>
      </c>
      <c r="L13533" s="68" t="s">
        <v>13</v>
      </c>
      <c r="M13533" s="68" t="s">
        <v>254</v>
      </c>
    </row>
    <row r="13534" spans="1:13" s="3" customFormat="1" ht="12.75" x14ac:dyDescent="0.2">
      <c r="A13534" s="62" t="s">
        <v>34</v>
      </c>
      <c r="B13534" s="62" t="s">
        <v>856</v>
      </c>
      <c r="C13534" s="63">
        <v>10</v>
      </c>
      <c r="D13534" s="62" t="s">
        <v>13475</v>
      </c>
      <c r="E13534" s="62" t="s">
        <v>4953</v>
      </c>
      <c r="F13534" s="69">
        <v>31162800</v>
      </c>
      <c r="G13534" s="62" t="s">
        <v>13372</v>
      </c>
      <c r="H13534" s="62">
        <v>1</v>
      </c>
      <c r="I13534" s="62">
        <v>4</v>
      </c>
      <c r="J13534" s="70">
        <v>1</v>
      </c>
      <c r="K13534" s="71">
        <v>2410000</v>
      </c>
      <c r="L13534" s="72" t="s">
        <v>13</v>
      </c>
      <c r="M13534" s="72" t="s">
        <v>254</v>
      </c>
    </row>
    <row r="13535" spans="1:13" s="3" customFormat="1" ht="12.75" x14ac:dyDescent="0.2">
      <c r="A13535" s="62" t="s">
        <v>34</v>
      </c>
      <c r="B13535" s="62" t="s">
        <v>215</v>
      </c>
      <c r="C13535" s="63">
        <v>10</v>
      </c>
      <c r="D13535" s="64" t="s">
        <v>13376</v>
      </c>
      <c r="E13535" s="64" t="s">
        <v>4953</v>
      </c>
      <c r="F13535" s="65">
        <v>31162800</v>
      </c>
      <c r="G13535" s="64" t="s">
        <v>13372</v>
      </c>
      <c r="H13535" s="64">
        <v>1</v>
      </c>
      <c r="I13535" s="64">
        <v>4</v>
      </c>
      <c r="J13535" s="66">
        <v>1</v>
      </c>
      <c r="K13535" s="67">
        <v>2250000</v>
      </c>
      <c r="L13535" s="68" t="s">
        <v>13</v>
      </c>
      <c r="M13535" s="68" t="s">
        <v>254</v>
      </c>
    </row>
    <row r="13536" spans="1:13" s="3" customFormat="1" ht="12.75" x14ac:dyDescent="0.2">
      <c r="A13536" s="62" t="s">
        <v>34</v>
      </c>
      <c r="B13536" s="62" t="s">
        <v>312</v>
      </c>
      <c r="C13536" s="63">
        <v>10</v>
      </c>
      <c r="D13536" s="62" t="s">
        <v>13465</v>
      </c>
      <c r="E13536" s="62" t="s">
        <v>4953</v>
      </c>
      <c r="F13536" s="69">
        <v>31162800</v>
      </c>
      <c r="G13536" s="62" t="s">
        <v>13372</v>
      </c>
      <c r="H13536" s="62">
        <v>1</v>
      </c>
      <c r="I13536" s="62">
        <v>4</v>
      </c>
      <c r="J13536" s="70">
        <v>1</v>
      </c>
      <c r="K13536" s="71">
        <v>1000000</v>
      </c>
      <c r="L13536" s="72" t="s">
        <v>13</v>
      </c>
      <c r="M13536" s="72" t="s">
        <v>254</v>
      </c>
    </row>
    <row r="13537" spans="1:13" s="3" customFormat="1" ht="12.75" x14ac:dyDescent="0.2">
      <c r="A13537" s="62" t="s">
        <v>34</v>
      </c>
      <c r="B13537" s="62" t="s">
        <v>869</v>
      </c>
      <c r="C13537" s="63">
        <v>10</v>
      </c>
      <c r="D13537" s="64" t="s">
        <v>13488</v>
      </c>
      <c r="E13537" s="64" t="s">
        <v>4953</v>
      </c>
      <c r="F13537" s="65">
        <v>31162800</v>
      </c>
      <c r="G13537" s="64" t="s">
        <v>13372</v>
      </c>
      <c r="H13537" s="64">
        <v>1</v>
      </c>
      <c r="I13537" s="64">
        <v>4</v>
      </c>
      <c r="J13537" s="66">
        <v>1</v>
      </c>
      <c r="K13537" s="67">
        <v>120000</v>
      </c>
      <c r="L13537" s="68" t="s">
        <v>13</v>
      </c>
      <c r="M13537" s="68" t="s">
        <v>254</v>
      </c>
    </row>
    <row r="13538" spans="1:13" s="3" customFormat="1" ht="12.75" x14ac:dyDescent="0.2">
      <c r="A13538" s="62" t="s">
        <v>34</v>
      </c>
      <c r="B13538" s="62" t="s">
        <v>219</v>
      </c>
      <c r="C13538" s="63">
        <v>10</v>
      </c>
      <c r="D13538" s="62" t="s">
        <v>13379</v>
      </c>
      <c r="E13538" s="62" t="s">
        <v>4953</v>
      </c>
      <c r="F13538" s="69">
        <v>31162800</v>
      </c>
      <c r="G13538" s="62" t="s">
        <v>13372</v>
      </c>
      <c r="H13538" s="62">
        <v>1</v>
      </c>
      <c r="I13538" s="62">
        <v>4</v>
      </c>
      <c r="J13538" s="70">
        <v>1</v>
      </c>
      <c r="K13538" s="71">
        <v>2500000</v>
      </c>
      <c r="L13538" s="72" t="s">
        <v>13</v>
      </c>
      <c r="M13538" s="72" t="s">
        <v>254</v>
      </c>
    </row>
    <row r="13539" spans="1:13" s="3" customFormat="1" ht="12.75" x14ac:dyDescent="0.2">
      <c r="A13539" s="62" t="s">
        <v>34</v>
      </c>
      <c r="B13539" s="62" t="s">
        <v>909</v>
      </c>
      <c r="C13539" s="63">
        <v>10</v>
      </c>
      <c r="D13539" s="64" t="s">
        <v>13528</v>
      </c>
      <c r="E13539" s="64" t="s">
        <v>11694</v>
      </c>
      <c r="F13539" s="65">
        <v>42192200</v>
      </c>
      <c r="G13539" s="64" t="s">
        <v>13372</v>
      </c>
      <c r="H13539" s="64">
        <v>5</v>
      </c>
      <c r="I13539" s="64">
        <v>2</v>
      </c>
      <c r="J13539" s="66">
        <v>7</v>
      </c>
      <c r="K13539" s="67">
        <v>2800000</v>
      </c>
      <c r="L13539" s="68" t="s">
        <v>15</v>
      </c>
      <c r="M13539" s="68" t="s">
        <v>254</v>
      </c>
    </row>
    <row r="13540" spans="1:13" s="3" customFormat="1" ht="12.75" x14ac:dyDescent="0.2">
      <c r="A13540" s="62" t="s">
        <v>34</v>
      </c>
      <c r="B13540" s="62" t="s">
        <v>221</v>
      </c>
      <c r="C13540" s="63">
        <v>10</v>
      </c>
      <c r="D13540" s="62" t="s">
        <v>13382</v>
      </c>
      <c r="E13540" s="62" t="s">
        <v>11695</v>
      </c>
      <c r="F13540" s="69">
        <v>31201619</v>
      </c>
      <c r="G13540" s="62" t="s">
        <v>13633</v>
      </c>
      <c r="H13540" s="62">
        <v>4</v>
      </c>
      <c r="I13540" s="62">
        <v>8</v>
      </c>
      <c r="J13540" s="70">
        <v>10</v>
      </c>
      <c r="K13540" s="71">
        <v>350000</v>
      </c>
      <c r="L13540" s="72" t="s">
        <v>15</v>
      </c>
      <c r="M13540" s="72" t="s">
        <v>254</v>
      </c>
    </row>
    <row r="13541" spans="1:13" s="3" customFormat="1" ht="12.75" x14ac:dyDescent="0.2">
      <c r="A13541" s="62" t="s">
        <v>34</v>
      </c>
      <c r="B13541" s="62" t="s">
        <v>877</v>
      </c>
      <c r="C13541" s="63">
        <v>10</v>
      </c>
      <c r="D13541" s="64" t="s">
        <v>13496</v>
      </c>
      <c r="E13541" s="64" t="s">
        <v>11696</v>
      </c>
      <c r="F13541" s="65">
        <v>31151800</v>
      </c>
      <c r="G13541" s="64" t="s">
        <v>13633</v>
      </c>
      <c r="H13541" s="64">
        <v>4</v>
      </c>
      <c r="I13541" s="64">
        <v>8</v>
      </c>
      <c r="J13541" s="66">
        <v>1</v>
      </c>
      <c r="K13541" s="67">
        <v>70000</v>
      </c>
      <c r="L13541" s="68" t="s">
        <v>15</v>
      </c>
      <c r="M13541" s="68" t="s">
        <v>254</v>
      </c>
    </row>
    <row r="13542" spans="1:13" s="3" customFormat="1" ht="12.75" x14ac:dyDescent="0.2">
      <c r="A13542" s="62" t="s">
        <v>34</v>
      </c>
      <c r="B13542" s="62" t="s">
        <v>3297</v>
      </c>
      <c r="C13542" s="63">
        <v>10</v>
      </c>
      <c r="D13542" s="62" t="s">
        <v>13575</v>
      </c>
      <c r="E13542" s="62" t="s">
        <v>11697</v>
      </c>
      <c r="F13542" s="69">
        <v>47121600</v>
      </c>
      <c r="G13542" s="62" t="s">
        <v>13633</v>
      </c>
      <c r="H13542" s="62">
        <v>4</v>
      </c>
      <c r="I13542" s="62">
        <v>8</v>
      </c>
      <c r="J13542" s="70">
        <v>1</v>
      </c>
      <c r="K13542" s="71">
        <v>1400000</v>
      </c>
      <c r="L13542" s="72" t="s">
        <v>15</v>
      </c>
      <c r="M13542" s="72" t="s">
        <v>254</v>
      </c>
    </row>
    <row r="13543" spans="1:13" s="3" customFormat="1" ht="12.75" x14ac:dyDescent="0.2">
      <c r="A13543" s="62" t="s">
        <v>34</v>
      </c>
      <c r="B13543" s="62" t="s">
        <v>265</v>
      </c>
      <c r="C13543" s="63">
        <v>10</v>
      </c>
      <c r="D13543" s="64" t="s">
        <v>13462</v>
      </c>
      <c r="E13543" s="64" t="s">
        <v>11698</v>
      </c>
      <c r="F13543" s="65">
        <v>26111702</v>
      </c>
      <c r="G13543" s="64" t="s">
        <v>13633</v>
      </c>
      <c r="H13543" s="64">
        <v>4</v>
      </c>
      <c r="I13543" s="64">
        <v>8</v>
      </c>
      <c r="J13543" s="66">
        <v>1</v>
      </c>
      <c r="K13543" s="67">
        <v>145000</v>
      </c>
      <c r="L13543" s="68" t="s">
        <v>15</v>
      </c>
      <c r="M13543" s="68" t="s">
        <v>254</v>
      </c>
    </row>
    <row r="13544" spans="1:13" s="3" customFormat="1" ht="12.75" x14ac:dyDescent="0.2">
      <c r="A13544" s="62" t="s">
        <v>34</v>
      </c>
      <c r="B13544" s="62" t="s">
        <v>265</v>
      </c>
      <c r="C13544" s="63">
        <v>10</v>
      </c>
      <c r="D13544" s="62" t="s">
        <v>13462</v>
      </c>
      <c r="E13544" s="62" t="s">
        <v>11699</v>
      </c>
      <c r="F13544" s="69">
        <v>26111702</v>
      </c>
      <c r="G13544" s="62" t="s">
        <v>13633</v>
      </c>
      <c r="H13544" s="62">
        <v>4</v>
      </c>
      <c r="I13544" s="62">
        <v>8</v>
      </c>
      <c r="J13544" s="70">
        <v>3</v>
      </c>
      <c r="K13544" s="71">
        <v>270000</v>
      </c>
      <c r="L13544" s="72" t="s">
        <v>15</v>
      </c>
      <c r="M13544" s="72" t="s">
        <v>254</v>
      </c>
    </row>
    <row r="13545" spans="1:13" s="3" customFormat="1" ht="12.75" x14ac:dyDescent="0.2">
      <c r="A13545" s="62" t="s">
        <v>34</v>
      </c>
      <c r="B13545" s="62" t="s">
        <v>479</v>
      </c>
      <c r="C13545" s="63">
        <v>10</v>
      </c>
      <c r="D13545" s="64" t="s">
        <v>13444</v>
      </c>
      <c r="E13545" s="64" t="s">
        <v>11700</v>
      </c>
      <c r="F13545" s="65">
        <v>27113300</v>
      </c>
      <c r="G13545" s="64" t="s">
        <v>13633</v>
      </c>
      <c r="H13545" s="64">
        <v>4</v>
      </c>
      <c r="I13545" s="64">
        <v>8</v>
      </c>
      <c r="J13545" s="66">
        <v>2</v>
      </c>
      <c r="K13545" s="67">
        <v>168000</v>
      </c>
      <c r="L13545" s="68" t="s">
        <v>15</v>
      </c>
      <c r="M13545" s="68" t="s">
        <v>254</v>
      </c>
    </row>
    <row r="13546" spans="1:13" s="3" customFormat="1" ht="12.75" x14ac:dyDescent="0.2">
      <c r="A13546" s="62" t="s">
        <v>34</v>
      </c>
      <c r="B13546" s="62" t="s">
        <v>479</v>
      </c>
      <c r="C13546" s="63">
        <v>10</v>
      </c>
      <c r="D13546" s="62" t="s">
        <v>13444</v>
      </c>
      <c r="E13546" s="62" t="s">
        <v>11701</v>
      </c>
      <c r="F13546" s="69">
        <v>27113300</v>
      </c>
      <c r="G13546" s="62" t="s">
        <v>13633</v>
      </c>
      <c r="H13546" s="62">
        <v>4</v>
      </c>
      <c r="I13546" s="62">
        <v>8</v>
      </c>
      <c r="J13546" s="70">
        <v>1</v>
      </c>
      <c r="K13546" s="71">
        <v>520000</v>
      </c>
      <c r="L13546" s="72" t="s">
        <v>15</v>
      </c>
      <c r="M13546" s="72" t="s">
        <v>254</v>
      </c>
    </row>
    <row r="13547" spans="1:13" s="3" customFormat="1" ht="12.75" x14ac:dyDescent="0.2">
      <c r="A13547" s="62" t="s">
        <v>34</v>
      </c>
      <c r="B13547" s="62" t="s">
        <v>216</v>
      </c>
      <c r="C13547" s="63">
        <v>10</v>
      </c>
      <c r="D13547" s="64" t="s">
        <v>13377</v>
      </c>
      <c r="E13547" s="64" t="s">
        <v>11702</v>
      </c>
      <c r="F13547" s="65">
        <v>31201503</v>
      </c>
      <c r="G13547" s="64" t="s">
        <v>13633</v>
      </c>
      <c r="H13547" s="64">
        <v>4</v>
      </c>
      <c r="I13547" s="64">
        <v>8</v>
      </c>
      <c r="J13547" s="66">
        <v>5</v>
      </c>
      <c r="K13547" s="67">
        <v>77500</v>
      </c>
      <c r="L13547" s="68" t="s">
        <v>15</v>
      </c>
      <c r="M13547" s="68" t="s">
        <v>254</v>
      </c>
    </row>
    <row r="13548" spans="1:13" s="3" customFormat="1" ht="12.75" x14ac:dyDescent="0.2">
      <c r="A13548" s="62" t="s">
        <v>34</v>
      </c>
      <c r="B13548" s="62" t="s">
        <v>216</v>
      </c>
      <c r="C13548" s="63">
        <v>10</v>
      </c>
      <c r="D13548" s="62" t="s">
        <v>13377</v>
      </c>
      <c r="E13548" s="62" t="s">
        <v>11703</v>
      </c>
      <c r="F13548" s="69">
        <v>31201503</v>
      </c>
      <c r="G13548" s="62" t="s">
        <v>13633</v>
      </c>
      <c r="H13548" s="62">
        <v>4</v>
      </c>
      <c r="I13548" s="62">
        <v>8</v>
      </c>
      <c r="J13548" s="70">
        <v>5</v>
      </c>
      <c r="K13548" s="71">
        <v>110000</v>
      </c>
      <c r="L13548" s="72" t="s">
        <v>15</v>
      </c>
      <c r="M13548" s="72" t="s">
        <v>254</v>
      </c>
    </row>
    <row r="13549" spans="1:13" s="3" customFormat="1" ht="12.75" x14ac:dyDescent="0.2">
      <c r="A13549" s="62" t="s">
        <v>34</v>
      </c>
      <c r="B13549" s="62" t="s">
        <v>459</v>
      </c>
      <c r="C13549" s="63">
        <v>10</v>
      </c>
      <c r="D13549" s="64" t="s">
        <v>13423</v>
      </c>
      <c r="E13549" s="64" t="s">
        <v>11704</v>
      </c>
      <c r="F13549" s="65">
        <v>40151600</v>
      </c>
      <c r="G13549" s="64" t="s">
        <v>13633</v>
      </c>
      <c r="H13549" s="64">
        <v>4</v>
      </c>
      <c r="I13549" s="64">
        <v>8</v>
      </c>
      <c r="J13549" s="66">
        <v>1</v>
      </c>
      <c r="K13549" s="67">
        <v>6500000</v>
      </c>
      <c r="L13549" s="68" t="s">
        <v>15</v>
      </c>
      <c r="M13549" s="68" t="s">
        <v>254</v>
      </c>
    </row>
    <row r="13550" spans="1:13" s="3" customFormat="1" ht="12.75" x14ac:dyDescent="0.2">
      <c r="A13550" s="62" t="s">
        <v>34</v>
      </c>
      <c r="B13550" s="62" t="s">
        <v>219</v>
      </c>
      <c r="C13550" s="63">
        <v>10</v>
      </c>
      <c r="D13550" s="62" t="s">
        <v>13379</v>
      </c>
      <c r="E13550" s="62" t="s">
        <v>11705</v>
      </c>
      <c r="F13550" s="69">
        <v>27113300</v>
      </c>
      <c r="G13550" s="62" t="s">
        <v>13633</v>
      </c>
      <c r="H13550" s="62">
        <v>4</v>
      </c>
      <c r="I13550" s="62">
        <v>8</v>
      </c>
      <c r="J13550" s="70">
        <v>1</v>
      </c>
      <c r="K13550" s="71">
        <v>105000</v>
      </c>
      <c r="L13550" s="72" t="s">
        <v>15</v>
      </c>
      <c r="M13550" s="72" t="s">
        <v>254</v>
      </c>
    </row>
    <row r="13551" spans="1:13" s="3" customFormat="1" ht="12.75" x14ac:dyDescent="0.2">
      <c r="A13551" s="62" t="s">
        <v>34</v>
      </c>
      <c r="B13551" s="62" t="s">
        <v>268</v>
      </c>
      <c r="C13551" s="63">
        <v>10</v>
      </c>
      <c r="D13551" s="64" t="s">
        <v>13385</v>
      </c>
      <c r="E13551" s="64" t="s">
        <v>15331</v>
      </c>
      <c r="F13551" s="65">
        <v>47131821</v>
      </c>
      <c r="G13551" s="64" t="s">
        <v>13633</v>
      </c>
      <c r="H13551" s="64">
        <v>4</v>
      </c>
      <c r="I13551" s="64">
        <v>8</v>
      </c>
      <c r="J13551" s="66">
        <v>2</v>
      </c>
      <c r="K13551" s="67">
        <v>720000</v>
      </c>
      <c r="L13551" s="68" t="s">
        <v>1760</v>
      </c>
      <c r="M13551" s="68" t="s">
        <v>254</v>
      </c>
    </row>
    <row r="13552" spans="1:13" s="3" customFormat="1" ht="12.75" x14ac:dyDescent="0.2">
      <c r="A13552" s="62" t="s">
        <v>34</v>
      </c>
      <c r="B13552" s="62" t="s">
        <v>472</v>
      </c>
      <c r="C13552" s="63">
        <v>10</v>
      </c>
      <c r="D13552" s="62" t="s">
        <v>13437</v>
      </c>
      <c r="E13552" s="62" t="s">
        <v>11706</v>
      </c>
      <c r="F13552" s="69">
        <v>27113300</v>
      </c>
      <c r="G13552" s="62" t="s">
        <v>13633</v>
      </c>
      <c r="H13552" s="62">
        <v>4</v>
      </c>
      <c r="I13552" s="62">
        <v>8</v>
      </c>
      <c r="J13552" s="70">
        <v>4</v>
      </c>
      <c r="K13552" s="71">
        <v>560000</v>
      </c>
      <c r="L13552" s="72" t="s">
        <v>15</v>
      </c>
      <c r="M13552" s="72" t="s">
        <v>254</v>
      </c>
    </row>
    <row r="13553" spans="1:13" s="3" customFormat="1" ht="12.75" x14ac:dyDescent="0.2">
      <c r="A13553" s="62" t="s">
        <v>34</v>
      </c>
      <c r="B13553" s="62" t="s">
        <v>472</v>
      </c>
      <c r="C13553" s="63">
        <v>10</v>
      </c>
      <c r="D13553" s="64" t="s">
        <v>13437</v>
      </c>
      <c r="E13553" s="64" t="s">
        <v>11707</v>
      </c>
      <c r="F13553" s="65">
        <v>27113300</v>
      </c>
      <c r="G13553" s="64" t="s">
        <v>13633</v>
      </c>
      <c r="H13553" s="64">
        <v>4</v>
      </c>
      <c r="I13553" s="64">
        <v>8</v>
      </c>
      <c r="J13553" s="66">
        <v>4</v>
      </c>
      <c r="K13553" s="67">
        <v>560000</v>
      </c>
      <c r="L13553" s="68" t="s">
        <v>15</v>
      </c>
      <c r="M13553" s="68" t="s">
        <v>254</v>
      </c>
    </row>
    <row r="13554" spans="1:13" s="3" customFormat="1" ht="12.75" x14ac:dyDescent="0.2">
      <c r="A13554" s="62" t="s">
        <v>34</v>
      </c>
      <c r="B13554" s="62" t="s">
        <v>472</v>
      </c>
      <c r="C13554" s="63">
        <v>10</v>
      </c>
      <c r="D13554" s="62" t="s">
        <v>13437</v>
      </c>
      <c r="E13554" s="62" t="s">
        <v>11708</v>
      </c>
      <c r="F13554" s="69">
        <v>27113300</v>
      </c>
      <c r="G13554" s="62" t="s">
        <v>13633</v>
      </c>
      <c r="H13554" s="62">
        <v>4</v>
      </c>
      <c r="I13554" s="62">
        <v>8</v>
      </c>
      <c r="J13554" s="70">
        <v>4</v>
      </c>
      <c r="K13554" s="71">
        <v>560000</v>
      </c>
      <c r="L13554" s="72" t="s">
        <v>15</v>
      </c>
      <c r="M13554" s="72" t="s">
        <v>254</v>
      </c>
    </row>
    <row r="13555" spans="1:13" s="3" customFormat="1" ht="12.75" x14ac:dyDescent="0.2">
      <c r="A13555" s="62" t="s">
        <v>34</v>
      </c>
      <c r="B13555" s="62" t="s">
        <v>216</v>
      </c>
      <c r="C13555" s="63">
        <v>10</v>
      </c>
      <c r="D13555" s="64" t="s">
        <v>13377</v>
      </c>
      <c r="E13555" s="64" t="s">
        <v>15332</v>
      </c>
      <c r="F13555" s="65">
        <v>27113300</v>
      </c>
      <c r="G13555" s="64" t="s">
        <v>13633</v>
      </c>
      <c r="H13555" s="64">
        <v>4</v>
      </c>
      <c r="I13555" s="64">
        <v>8</v>
      </c>
      <c r="J13555" s="66">
        <v>2</v>
      </c>
      <c r="K13555" s="67">
        <v>50000</v>
      </c>
      <c r="L13555" s="68" t="s">
        <v>15</v>
      </c>
      <c r="M13555" s="68" t="s">
        <v>254</v>
      </c>
    </row>
    <row r="13556" spans="1:13" s="3" customFormat="1" ht="12.75" x14ac:dyDescent="0.2">
      <c r="A13556" s="62" t="s">
        <v>34</v>
      </c>
      <c r="B13556" s="62" t="s">
        <v>219</v>
      </c>
      <c r="C13556" s="63">
        <v>10</v>
      </c>
      <c r="D13556" s="62" t="s">
        <v>13379</v>
      </c>
      <c r="E13556" s="62" t="s">
        <v>11709</v>
      </c>
      <c r="F13556" s="69">
        <v>30191501</v>
      </c>
      <c r="G13556" s="62" t="s">
        <v>13633</v>
      </c>
      <c r="H13556" s="62">
        <v>4</v>
      </c>
      <c r="I13556" s="62">
        <v>8</v>
      </c>
      <c r="J13556" s="70">
        <v>1</v>
      </c>
      <c r="K13556" s="71">
        <v>1300000</v>
      </c>
      <c r="L13556" s="72" t="s">
        <v>15</v>
      </c>
      <c r="M13556" s="72" t="s">
        <v>254</v>
      </c>
    </row>
    <row r="13557" spans="1:13" s="3" customFormat="1" ht="12.75" x14ac:dyDescent="0.2">
      <c r="A13557" s="62" t="s">
        <v>34</v>
      </c>
      <c r="B13557" s="62" t="s">
        <v>472</v>
      </c>
      <c r="C13557" s="63">
        <v>10</v>
      </c>
      <c r="D13557" s="64" t="s">
        <v>13437</v>
      </c>
      <c r="E13557" s="64" t="s">
        <v>11710</v>
      </c>
      <c r="F13557" s="65">
        <v>23131500</v>
      </c>
      <c r="G13557" s="64" t="s">
        <v>13633</v>
      </c>
      <c r="H13557" s="64">
        <v>4</v>
      </c>
      <c r="I13557" s="64">
        <v>8</v>
      </c>
      <c r="J13557" s="66">
        <v>1</v>
      </c>
      <c r="K13557" s="67">
        <v>950000</v>
      </c>
      <c r="L13557" s="68" t="s">
        <v>15</v>
      </c>
      <c r="M13557" s="68" t="s">
        <v>254</v>
      </c>
    </row>
    <row r="13558" spans="1:13" s="3" customFormat="1" ht="12.75" x14ac:dyDescent="0.2">
      <c r="A13558" s="62" t="s">
        <v>34</v>
      </c>
      <c r="B13558" s="62" t="s">
        <v>1790</v>
      </c>
      <c r="C13558" s="63">
        <v>10</v>
      </c>
      <c r="D13558" s="62" t="s">
        <v>13549</v>
      </c>
      <c r="E13558" s="62" t="s">
        <v>11711</v>
      </c>
      <c r="F13558" s="69">
        <v>40161505</v>
      </c>
      <c r="G13558" s="62" t="s">
        <v>13633</v>
      </c>
      <c r="H13558" s="62">
        <v>4</v>
      </c>
      <c r="I13558" s="62">
        <v>8</v>
      </c>
      <c r="J13558" s="70">
        <v>2</v>
      </c>
      <c r="K13558" s="71">
        <v>440000</v>
      </c>
      <c r="L13558" s="72" t="s">
        <v>15</v>
      </c>
      <c r="M13558" s="72" t="s">
        <v>254</v>
      </c>
    </row>
    <row r="13559" spans="1:13" s="3" customFormat="1" ht="12.75" x14ac:dyDescent="0.2">
      <c r="A13559" s="62" t="s">
        <v>34</v>
      </c>
      <c r="B13559" s="62" t="s">
        <v>464</v>
      </c>
      <c r="C13559" s="63">
        <v>10</v>
      </c>
      <c r="D13559" s="64" t="s">
        <v>13429</v>
      </c>
      <c r="E13559" s="64" t="s">
        <v>11712</v>
      </c>
      <c r="F13559" s="65">
        <v>24101600</v>
      </c>
      <c r="G13559" s="64" t="s">
        <v>13633</v>
      </c>
      <c r="H13559" s="64">
        <v>4</v>
      </c>
      <c r="I13559" s="64">
        <v>8</v>
      </c>
      <c r="J13559" s="66">
        <v>1</v>
      </c>
      <c r="K13559" s="67">
        <v>4800000</v>
      </c>
      <c r="L13559" s="68" t="s">
        <v>15</v>
      </c>
      <c r="M13559" s="68" t="s">
        <v>254</v>
      </c>
    </row>
    <row r="13560" spans="1:13" s="3" customFormat="1" ht="12.75" x14ac:dyDescent="0.2">
      <c r="A13560" s="62" t="s">
        <v>34</v>
      </c>
      <c r="B13560" s="62" t="s">
        <v>221</v>
      </c>
      <c r="C13560" s="63">
        <v>10</v>
      </c>
      <c r="D13560" s="64" t="s">
        <v>13382</v>
      </c>
      <c r="E13560" s="64" t="s">
        <v>15333</v>
      </c>
      <c r="F13560" s="65">
        <v>12163600</v>
      </c>
      <c r="G13560" s="64" t="s">
        <v>13633</v>
      </c>
      <c r="H13560" s="64">
        <v>4</v>
      </c>
      <c r="I13560" s="64">
        <v>8</v>
      </c>
      <c r="J13560" s="66">
        <v>10</v>
      </c>
      <c r="K13560" s="67">
        <v>370000</v>
      </c>
      <c r="L13560" s="68" t="s">
        <v>15</v>
      </c>
      <c r="M13560" s="68" t="s">
        <v>254</v>
      </c>
    </row>
    <row r="13561" spans="1:13" s="3" customFormat="1" ht="12.75" x14ac:dyDescent="0.2">
      <c r="A13561" s="62" t="s">
        <v>34</v>
      </c>
      <c r="B13561" s="62" t="s">
        <v>221</v>
      </c>
      <c r="C13561" s="63">
        <v>10</v>
      </c>
      <c r="D13561" s="62" t="s">
        <v>13382</v>
      </c>
      <c r="E13561" s="62" t="s">
        <v>11713</v>
      </c>
      <c r="F13561" s="69">
        <v>12163600</v>
      </c>
      <c r="G13561" s="62" t="s">
        <v>13633</v>
      </c>
      <c r="H13561" s="62">
        <v>4</v>
      </c>
      <c r="I13561" s="62">
        <v>8</v>
      </c>
      <c r="J13561" s="70">
        <v>15</v>
      </c>
      <c r="K13561" s="71">
        <v>562500</v>
      </c>
      <c r="L13561" s="72" t="s">
        <v>15</v>
      </c>
      <c r="M13561" s="72" t="s">
        <v>254</v>
      </c>
    </row>
    <row r="13562" spans="1:13" s="3" customFormat="1" ht="12.75" x14ac:dyDescent="0.2">
      <c r="A13562" s="62" t="s">
        <v>34</v>
      </c>
      <c r="B13562" s="62" t="s">
        <v>268</v>
      </c>
      <c r="C13562" s="63">
        <v>10</v>
      </c>
      <c r="D13562" s="64" t="s">
        <v>13385</v>
      </c>
      <c r="E13562" s="64" t="s">
        <v>11714</v>
      </c>
      <c r="F13562" s="65">
        <v>47131821</v>
      </c>
      <c r="G13562" s="64" t="s">
        <v>13633</v>
      </c>
      <c r="H13562" s="64">
        <v>4</v>
      </c>
      <c r="I13562" s="64">
        <v>8</v>
      </c>
      <c r="J13562" s="66">
        <v>1</v>
      </c>
      <c r="K13562" s="67">
        <v>2300000</v>
      </c>
      <c r="L13562" s="68" t="s">
        <v>15</v>
      </c>
      <c r="M13562" s="68" t="s">
        <v>254</v>
      </c>
    </row>
    <row r="13563" spans="1:13" s="3" customFormat="1" ht="12.75" x14ac:dyDescent="0.2">
      <c r="A13563" s="62" t="s">
        <v>34</v>
      </c>
      <c r="B13563" s="62" t="s">
        <v>433</v>
      </c>
      <c r="C13563" s="63">
        <v>10</v>
      </c>
      <c r="D13563" s="62" t="s">
        <v>13383</v>
      </c>
      <c r="E13563" s="62" t="s">
        <v>11715</v>
      </c>
      <c r="F13563" s="69">
        <v>12163600</v>
      </c>
      <c r="G13563" s="62" t="s">
        <v>13633</v>
      </c>
      <c r="H13563" s="62">
        <v>4</v>
      </c>
      <c r="I13563" s="62">
        <v>8</v>
      </c>
      <c r="J13563" s="70">
        <v>15</v>
      </c>
      <c r="K13563" s="71">
        <v>675000</v>
      </c>
      <c r="L13563" s="72" t="s">
        <v>15</v>
      </c>
      <c r="M13563" s="72" t="s">
        <v>254</v>
      </c>
    </row>
    <row r="13564" spans="1:13" s="3" customFormat="1" ht="12.75" x14ac:dyDescent="0.2">
      <c r="A13564" s="62" t="s">
        <v>34</v>
      </c>
      <c r="B13564" s="62" t="s">
        <v>312</v>
      </c>
      <c r="C13564" s="63">
        <v>10</v>
      </c>
      <c r="D13564" s="64" t="s">
        <v>13465</v>
      </c>
      <c r="E13564" s="64" t="s">
        <v>11716</v>
      </c>
      <c r="F13564" s="65">
        <v>39111600</v>
      </c>
      <c r="G13564" s="64" t="s">
        <v>13633</v>
      </c>
      <c r="H13564" s="64">
        <v>4</v>
      </c>
      <c r="I13564" s="64">
        <v>8</v>
      </c>
      <c r="J13564" s="66">
        <v>2</v>
      </c>
      <c r="K13564" s="67">
        <v>880000</v>
      </c>
      <c r="L13564" s="68" t="s">
        <v>15</v>
      </c>
      <c r="M13564" s="68" t="s">
        <v>254</v>
      </c>
    </row>
    <row r="13565" spans="1:13" s="3" customFormat="1" ht="12.75" x14ac:dyDescent="0.2">
      <c r="A13565" s="62" t="s">
        <v>34</v>
      </c>
      <c r="B13565" s="62" t="s">
        <v>312</v>
      </c>
      <c r="C13565" s="63">
        <v>10</v>
      </c>
      <c r="D13565" s="62" t="s">
        <v>13465</v>
      </c>
      <c r="E13565" s="62" t="s">
        <v>11717</v>
      </c>
      <c r="F13565" s="69">
        <v>39111600</v>
      </c>
      <c r="G13565" s="62" t="s">
        <v>13633</v>
      </c>
      <c r="H13565" s="62">
        <v>4</v>
      </c>
      <c r="I13565" s="62">
        <v>8</v>
      </c>
      <c r="J13565" s="70">
        <v>2</v>
      </c>
      <c r="K13565" s="71">
        <v>4210000</v>
      </c>
      <c r="L13565" s="72" t="s">
        <v>15</v>
      </c>
      <c r="M13565" s="72" t="s">
        <v>254</v>
      </c>
    </row>
    <row r="13566" spans="1:13" s="3" customFormat="1" ht="12.75" x14ac:dyDescent="0.2">
      <c r="A13566" s="62" t="s">
        <v>34</v>
      </c>
      <c r="B13566" s="62" t="s">
        <v>312</v>
      </c>
      <c r="C13566" s="63">
        <v>10</v>
      </c>
      <c r="D13566" s="64" t="s">
        <v>13465</v>
      </c>
      <c r="E13566" s="64" t="s">
        <v>11718</v>
      </c>
      <c r="F13566" s="65">
        <v>39111600</v>
      </c>
      <c r="G13566" s="64" t="s">
        <v>13633</v>
      </c>
      <c r="H13566" s="64">
        <v>4</v>
      </c>
      <c r="I13566" s="64">
        <v>8</v>
      </c>
      <c r="J13566" s="66">
        <v>2</v>
      </c>
      <c r="K13566" s="67">
        <v>2900000</v>
      </c>
      <c r="L13566" s="68" t="s">
        <v>15</v>
      </c>
      <c r="M13566" s="68" t="s">
        <v>254</v>
      </c>
    </row>
    <row r="13567" spans="1:13" s="3" customFormat="1" ht="12.75" x14ac:dyDescent="0.2">
      <c r="A13567" s="62" t="s">
        <v>34</v>
      </c>
      <c r="B13567" s="62" t="s">
        <v>440</v>
      </c>
      <c r="C13567" s="63">
        <v>10</v>
      </c>
      <c r="D13567" s="62" t="s">
        <v>13398</v>
      </c>
      <c r="E13567" s="62" t="s">
        <v>11719</v>
      </c>
      <c r="F13567" s="69">
        <v>72154300</v>
      </c>
      <c r="G13567" s="62" t="s">
        <v>13631</v>
      </c>
      <c r="H13567" s="62">
        <v>4</v>
      </c>
      <c r="I13567" s="62">
        <v>8</v>
      </c>
      <c r="J13567" s="70">
        <v>1</v>
      </c>
      <c r="K13567" s="71">
        <v>3200000</v>
      </c>
      <c r="L13567" s="72" t="s">
        <v>13</v>
      </c>
      <c r="M13567" s="72" t="s">
        <v>254</v>
      </c>
    </row>
    <row r="13568" spans="1:13" s="3" customFormat="1" ht="12.75" x14ac:dyDescent="0.2">
      <c r="A13568" s="62" t="s">
        <v>34</v>
      </c>
      <c r="B13568" s="62" t="s">
        <v>440</v>
      </c>
      <c r="C13568" s="63">
        <v>10</v>
      </c>
      <c r="D13568" s="64" t="s">
        <v>13398</v>
      </c>
      <c r="E13568" s="64" t="s">
        <v>11720</v>
      </c>
      <c r="F13568" s="65">
        <v>72154501</v>
      </c>
      <c r="G13568" s="64" t="s">
        <v>13631</v>
      </c>
      <c r="H13568" s="64">
        <v>4</v>
      </c>
      <c r="I13568" s="64">
        <v>8</v>
      </c>
      <c r="J13568" s="66">
        <v>1</v>
      </c>
      <c r="K13568" s="67">
        <v>3700000</v>
      </c>
      <c r="L13568" s="68" t="s">
        <v>13</v>
      </c>
      <c r="M13568" s="68" t="s">
        <v>254</v>
      </c>
    </row>
    <row r="13569" spans="1:13" s="3" customFormat="1" ht="12.75" x14ac:dyDescent="0.2">
      <c r="A13569" s="62" t="s">
        <v>34</v>
      </c>
      <c r="B13569" s="62" t="s">
        <v>440</v>
      </c>
      <c r="C13569" s="63">
        <v>10</v>
      </c>
      <c r="D13569" s="62" t="s">
        <v>13398</v>
      </c>
      <c r="E13569" s="62" t="s">
        <v>11721</v>
      </c>
      <c r="F13569" s="69">
        <v>72154501</v>
      </c>
      <c r="G13569" s="62" t="s">
        <v>13631</v>
      </c>
      <c r="H13569" s="62">
        <v>4</v>
      </c>
      <c r="I13569" s="62">
        <v>8</v>
      </c>
      <c r="J13569" s="70">
        <v>1</v>
      </c>
      <c r="K13569" s="71">
        <v>3700000</v>
      </c>
      <c r="L13569" s="72" t="s">
        <v>13</v>
      </c>
      <c r="M13569" s="72" t="s">
        <v>254</v>
      </c>
    </row>
    <row r="13570" spans="1:13" s="3" customFormat="1" ht="12.75" x14ac:dyDescent="0.2">
      <c r="A13570" s="62" t="s">
        <v>34</v>
      </c>
      <c r="B13570" s="62" t="s">
        <v>440</v>
      </c>
      <c r="C13570" s="63">
        <v>10</v>
      </c>
      <c r="D13570" s="64" t="s">
        <v>13398</v>
      </c>
      <c r="E13570" s="64" t="s">
        <v>11722</v>
      </c>
      <c r="F13570" s="65">
        <v>72154501</v>
      </c>
      <c r="G13570" s="64" t="s">
        <v>13631</v>
      </c>
      <c r="H13570" s="64">
        <v>4</v>
      </c>
      <c r="I13570" s="64">
        <v>8</v>
      </c>
      <c r="J13570" s="66">
        <v>1</v>
      </c>
      <c r="K13570" s="67">
        <v>3200000</v>
      </c>
      <c r="L13570" s="68" t="s">
        <v>13</v>
      </c>
      <c r="M13570" s="68" t="s">
        <v>254</v>
      </c>
    </row>
    <row r="13571" spans="1:13" s="3" customFormat="1" ht="12.75" x14ac:dyDescent="0.2">
      <c r="A13571" s="62" t="s">
        <v>34</v>
      </c>
      <c r="B13571" s="62" t="s">
        <v>440</v>
      </c>
      <c r="C13571" s="63">
        <v>10</v>
      </c>
      <c r="D13571" s="62" t="s">
        <v>13398</v>
      </c>
      <c r="E13571" s="62" t="s">
        <v>11723</v>
      </c>
      <c r="F13571" s="69" t="s">
        <v>11724</v>
      </c>
      <c r="G13571" s="62" t="s">
        <v>13631</v>
      </c>
      <c r="H13571" s="62">
        <v>4</v>
      </c>
      <c r="I13571" s="62">
        <v>8</v>
      </c>
      <c r="J13571" s="70">
        <v>1</v>
      </c>
      <c r="K13571" s="71">
        <v>4900000</v>
      </c>
      <c r="L13571" s="72" t="s">
        <v>13</v>
      </c>
      <c r="M13571" s="72" t="s">
        <v>254</v>
      </c>
    </row>
    <row r="13572" spans="1:13" s="3" customFormat="1" ht="12.75" x14ac:dyDescent="0.2">
      <c r="A13572" s="62" t="s">
        <v>34</v>
      </c>
      <c r="B13572" s="62" t="s">
        <v>440</v>
      </c>
      <c r="C13572" s="63">
        <v>10</v>
      </c>
      <c r="D13572" s="64" t="s">
        <v>13398</v>
      </c>
      <c r="E13572" s="64" t="s">
        <v>11725</v>
      </c>
      <c r="F13572" s="65" t="s">
        <v>11724</v>
      </c>
      <c r="G13572" s="64" t="s">
        <v>13631</v>
      </c>
      <c r="H13572" s="64">
        <v>4</v>
      </c>
      <c r="I13572" s="64">
        <v>8</v>
      </c>
      <c r="J13572" s="66">
        <v>1</v>
      </c>
      <c r="K13572" s="67">
        <v>5500000</v>
      </c>
      <c r="L13572" s="68" t="s">
        <v>13</v>
      </c>
      <c r="M13572" s="68" t="s">
        <v>254</v>
      </c>
    </row>
    <row r="13573" spans="1:13" s="3" customFormat="1" ht="12.75" x14ac:dyDescent="0.2">
      <c r="A13573" s="62" t="s">
        <v>34</v>
      </c>
      <c r="B13573" s="62" t="s">
        <v>440</v>
      </c>
      <c r="C13573" s="63">
        <v>10</v>
      </c>
      <c r="D13573" s="62" t="s">
        <v>13398</v>
      </c>
      <c r="E13573" s="62" t="s">
        <v>11726</v>
      </c>
      <c r="F13573" s="69">
        <v>72154501</v>
      </c>
      <c r="G13573" s="62" t="s">
        <v>13631</v>
      </c>
      <c r="H13573" s="62">
        <v>4</v>
      </c>
      <c r="I13573" s="62">
        <v>8</v>
      </c>
      <c r="J13573" s="70">
        <v>1</v>
      </c>
      <c r="K13573" s="71">
        <v>3200000</v>
      </c>
      <c r="L13573" s="72" t="s">
        <v>13</v>
      </c>
      <c r="M13573" s="72" t="s">
        <v>254</v>
      </c>
    </row>
    <row r="13574" spans="1:13" s="3" customFormat="1" ht="12.75" x14ac:dyDescent="0.2">
      <c r="A13574" s="62" t="s">
        <v>34</v>
      </c>
      <c r="B13574" s="62" t="s">
        <v>440</v>
      </c>
      <c r="C13574" s="63">
        <v>10</v>
      </c>
      <c r="D13574" s="64" t="s">
        <v>13398</v>
      </c>
      <c r="E13574" s="64" t="s">
        <v>11727</v>
      </c>
      <c r="F13574" s="65" t="s">
        <v>11724</v>
      </c>
      <c r="G13574" s="64" t="s">
        <v>13631</v>
      </c>
      <c r="H13574" s="64">
        <v>4</v>
      </c>
      <c r="I13574" s="64">
        <v>8</v>
      </c>
      <c r="J13574" s="66">
        <v>1</v>
      </c>
      <c r="K13574" s="67">
        <v>3300000</v>
      </c>
      <c r="L13574" s="68" t="s">
        <v>13</v>
      </c>
      <c r="M13574" s="68" t="s">
        <v>254</v>
      </c>
    </row>
    <row r="13575" spans="1:13" s="3" customFormat="1" ht="12.75" x14ac:dyDescent="0.2">
      <c r="A13575" s="62" t="s">
        <v>34</v>
      </c>
      <c r="B13575" s="62" t="s">
        <v>440</v>
      </c>
      <c r="C13575" s="63">
        <v>10</v>
      </c>
      <c r="D13575" s="62" t="s">
        <v>13398</v>
      </c>
      <c r="E13575" s="62" t="s">
        <v>11728</v>
      </c>
      <c r="F13575" s="69">
        <v>83101800</v>
      </c>
      <c r="G13575" s="62" t="s">
        <v>13631</v>
      </c>
      <c r="H13575" s="62">
        <v>4</v>
      </c>
      <c r="I13575" s="62">
        <v>8</v>
      </c>
      <c r="J13575" s="70">
        <v>1</v>
      </c>
      <c r="K13575" s="71">
        <v>4800000</v>
      </c>
      <c r="L13575" s="72" t="s">
        <v>13</v>
      </c>
      <c r="M13575" s="72" t="s">
        <v>254</v>
      </c>
    </row>
    <row r="13576" spans="1:13" s="3" customFormat="1" ht="12.75" x14ac:dyDescent="0.2">
      <c r="A13576" s="62" t="s">
        <v>34</v>
      </c>
      <c r="B13576" s="62" t="s">
        <v>440</v>
      </c>
      <c r="C13576" s="63">
        <v>10</v>
      </c>
      <c r="D13576" s="64" t="s">
        <v>13398</v>
      </c>
      <c r="E13576" s="64" t="s">
        <v>11729</v>
      </c>
      <c r="F13576" s="65">
        <v>83101800</v>
      </c>
      <c r="G13576" s="64" t="s">
        <v>13631</v>
      </c>
      <c r="H13576" s="64">
        <v>4</v>
      </c>
      <c r="I13576" s="64">
        <v>8</v>
      </c>
      <c r="J13576" s="66">
        <v>1</v>
      </c>
      <c r="K13576" s="67">
        <v>5000000</v>
      </c>
      <c r="L13576" s="68" t="s">
        <v>13</v>
      </c>
      <c r="M13576" s="68" t="s">
        <v>254</v>
      </c>
    </row>
    <row r="13577" spans="1:13" s="3" customFormat="1" ht="12.75" x14ac:dyDescent="0.2">
      <c r="A13577" s="62" t="s">
        <v>34</v>
      </c>
      <c r="B13577" s="62" t="s">
        <v>440</v>
      </c>
      <c r="C13577" s="63">
        <v>10</v>
      </c>
      <c r="D13577" s="62" t="s">
        <v>13398</v>
      </c>
      <c r="E13577" s="62" t="s">
        <v>11730</v>
      </c>
      <c r="F13577" s="69">
        <v>72154501</v>
      </c>
      <c r="G13577" s="62" t="s">
        <v>13631</v>
      </c>
      <c r="H13577" s="62">
        <v>4</v>
      </c>
      <c r="I13577" s="62">
        <v>8</v>
      </c>
      <c r="J13577" s="70">
        <v>1</v>
      </c>
      <c r="K13577" s="71">
        <v>3000000</v>
      </c>
      <c r="L13577" s="72" t="s">
        <v>13</v>
      </c>
      <c r="M13577" s="72" t="s">
        <v>254</v>
      </c>
    </row>
    <row r="13578" spans="1:13" s="3" customFormat="1" ht="12.75" x14ac:dyDescent="0.2">
      <c r="A13578" s="62" t="s">
        <v>34</v>
      </c>
      <c r="B13578" s="62" t="s">
        <v>440</v>
      </c>
      <c r="C13578" s="63">
        <v>10</v>
      </c>
      <c r="D13578" s="64" t="s">
        <v>13398</v>
      </c>
      <c r="E13578" s="64" t="s">
        <v>11731</v>
      </c>
      <c r="F13578" s="65">
        <v>72154501</v>
      </c>
      <c r="G13578" s="64" t="s">
        <v>13631</v>
      </c>
      <c r="H13578" s="64">
        <v>4</v>
      </c>
      <c r="I13578" s="64">
        <v>8</v>
      </c>
      <c r="J13578" s="66">
        <v>1</v>
      </c>
      <c r="K13578" s="67">
        <v>3000000</v>
      </c>
      <c r="L13578" s="68" t="s">
        <v>13</v>
      </c>
      <c r="M13578" s="68" t="s">
        <v>254</v>
      </c>
    </row>
    <row r="13579" spans="1:13" s="3" customFormat="1" ht="12.75" x14ac:dyDescent="0.2">
      <c r="A13579" s="62" t="s">
        <v>34</v>
      </c>
      <c r="B13579" s="62" t="s">
        <v>440</v>
      </c>
      <c r="C13579" s="63">
        <v>10</v>
      </c>
      <c r="D13579" s="62" t="s">
        <v>13398</v>
      </c>
      <c r="E13579" s="62" t="s">
        <v>11732</v>
      </c>
      <c r="F13579" s="69">
        <v>72154501</v>
      </c>
      <c r="G13579" s="62" t="s">
        <v>13631</v>
      </c>
      <c r="H13579" s="62">
        <v>4</v>
      </c>
      <c r="I13579" s="62">
        <v>8</v>
      </c>
      <c r="J13579" s="70">
        <v>1</v>
      </c>
      <c r="K13579" s="71">
        <v>3000000</v>
      </c>
      <c r="L13579" s="72" t="s">
        <v>13</v>
      </c>
      <c r="M13579" s="72" t="s">
        <v>254</v>
      </c>
    </row>
    <row r="13580" spans="1:13" s="3" customFormat="1" ht="12.75" x14ac:dyDescent="0.2">
      <c r="A13580" s="62" t="s">
        <v>34</v>
      </c>
      <c r="B13580" s="62" t="s">
        <v>440</v>
      </c>
      <c r="C13580" s="63">
        <v>10</v>
      </c>
      <c r="D13580" s="64" t="s">
        <v>13398</v>
      </c>
      <c r="E13580" s="64" t="s">
        <v>11733</v>
      </c>
      <c r="F13580" s="65">
        <v>72154501</v>
      </c>
      <c r="G13580" s="64" t="s">
        <v>13631</v>
      </c>
      <c r="H13580" s="64">
        <v>4</v>
      </c>
      <c r="I13580" s="64">
        <v>8</v>
      </c>
      <c r="J13580" s="66">
        <v>1</v>
      </c>
      <c r="K13580" s="67">
        <v>3000000</v>
      </c>
      <c r="L13580" s="68" t="s">
        <v>13</v>
      </c>
      <c r="M13580" s="68" t="s">
        <v>254</v>
      </c>
    </row>
    <row r="13581" spans="1:13" s="3" customFormat="1" ht="12.75" x14ac:dyDescent="0.2">
      <c r="A13581" s="62" t="s">
        <v>34</v>
      </c>
      <c r="B13581" s="62" t="s">
        <v>440</v>
      </c>
      <c r="C13581" s="63">
        <v>10</v>
      </c>
      <c r="D13581" s="62" t="s">
        <v>13398</v>
      </c>
      <c r="E13581" s="62" t="s">
        <v>11734</v>
      </c>
      <c r="F13581" s="69">
        <v>72154501</v>
      </c>
      <c r="G13581" s="62" t="s">
        <v>13631</v>
      </c>
      <c r="H13581" s="62">
        <v>4</v>
      </c>
      <c r="I13581" s="62">
        <v>8</v>
      </c>
      <c r="J13581" s="70">
        <v>1</v>
      </c>
      <c r="K13581" s="71">
        <v>3000000</v>
      </c>
      <c r="L13581" s="72" t="s">
        <v>13</v>
      </c>
      <c r="M13581" s="72" t="s">
        <v>254</v>
      </c>
    </row>
    <row r="13582" spans="1:13" s="3" customFormat="1" ht="12.75" x14ac:dyDescent="0.2">
      <c r="A13582" s="62" t="s">
        <v>34</v>
      </c>
      <c r="B13582" s="62" t="s">
        <v>440</v>
      </c>
      <c r="C13582" s="63">
        <v>10</v>
      </c>
      <c r="D13582" s="64" t="s">
        <v>13398</v>
      </c>
      <c r="E13582" s="64" t="s">
        <v>11735</v>
      </c>
      <c r="F13582" s="65">
        <v>72154501</v>
      </c>
      <c r="G13582" s="64" t="s">
        <v>13631</v>
      </c>
      <c r="H13582" s="64">
        <v>4</v>
      </c>
      <c r="I13582" s="64">
        <v>8</v>
      </c>
      <c r="J13582" s="66">
        <v>1</v>
      </c>
      <c r="K13582" s="67">
        <v>3000000</v>
      </c>
      <c r="L13582" s="68" t="s">
        <v>13</v>
      </c>
      <c r="M13582" s="68" t="s">
        <v>254</v>
      </c>
    </row>
    <row r="13583" spans="1:13" s="3" customFormat="1" ht="12.75" x14ac:dyDescent="0.2">
      <c r="A13583" s="62" t="s">
        <v>34</v>
      </c>
      <c r="B13583" s="62" t="s">
        <v>440</v>
      </c>
      <c r="C13583" s="63">
        <v>10</v>
      </c>
      <c r="D13583" s="62" t="s">
        <v>13398</v>
      </c>
      <c r="E13583" s="62" t="s">
        <v>11736</v>
      </c>
      <c r="F13583" s="69">
        <v>72154501</v>
      </c>
      <c r="G13583" s="62" t="s">
        <v>13631</v>
      </c>
      <c r="H13583" s="62">
        <v>4</v>
      </c>
      <c r="I13583" s="62">
        <v>8</v>
      </c>
      <c r="J13583" s="70">
        <v>1</v>
      </c>
      <c r="K13583" s="71">
        <v>3000000</v>
      </c>
      <c r="L13583" s="72" t="s">
        <v>13</v>
      </c>
      <c r="M13583" s="72" t="s">
        <v>254</v>
      </c>
    </row>
    <row r="13584" spans="1:13" s="3" customFormat="1" ht="12.75" x14ac:dyDescent="0.2">
      <c r="A13584" s="62" t="s">
        <v>34</v>
      </c>
      <c r="B13584" s="62" t="s">
        <v>440</v>
      </c>
      <c r="C13584" s="63">
        <v>10</v>
      </c>
      <c r="D13584" s="64" t="s">
        <v>13398</v>
      </c>
      <c r="E13584" s="64" t="s">
        <v>11737</v>
      </c>
      <c r="F13584" s="65">
        <v>72154502</v>
      </c>
      <c r="G13584" s="64" t="s">
        <v>13631</v>
      </c>
      <c r="H13584" s="64">
        <v>4</v>
      </c>
      <c r="I13584" s="64">
        <v>8</v>
      </c>
      <c r="J13584" s="66">
        <v>1</v>
      </c>
      <c r="K13584" s="67">
        <v>6500000</v>
      </c>
      <c r="L13584" s="68" t="s">
        <v>13</v>
      </c>
      <c r="M13584" s="68" t="s">
        <v>254</v>
      </c>
    </row>
    <row r="13585" spans="1:13" s="3" customFormat="1" ht="12.75" x14ac:dyDescent="0.2">
      <c r="A13585" s="62" t="s">
        <v>34</v>
      </c>
      <c r="B13585" s="62" t="s">
        <v>440</v>
      </c>
      <c r="C13585" s="63">
        <v>10</v>
      </c>
      <c r="D13585" s="62" t="s">
        <v>13398</v>
      </c>
      <c r="E13585" s="62" t="s">
        <v>11738</v>
      </c>
      <c r="F13585" s="69" t="s">
        <v>11724</v>
      </c>
      <c r="G13585" s="62" t="s">
        <v>13631</v>
      </c>
      <c r="H13585" s="62">
        <v>4</v>
      </c>
      <c r="I13585" s="62">
        <v>8</v>
      </c>
      <c r="J13585" s="70">
        <v>1</v>
      </c>
      <c r="K13585" s="71">
        <v>4500000</v>
      </c>
      <c r="L13585" s="72" t="s">
        <v>13</v>
      </c>
      <c r="M13585" s="72" t="s">
        <v>254</v>
      </c>
    </row>
    <row r="13586" spans="1:13" s="3" customFormat="1" ht="12.75" x14ac:dyDescent="0.2">
      <c r="A13586" s="62" t="s">
        <v>34</v>
      </c>
      <c r="B13586" s="62" t="s">
        <v>440</v>
      </c>
      <c r="C13586" s="63">
        <v>10</v>
      </c>
      <c r="D13586" s="64" t="s">
        <v>13398</v>
      </c>
      <c r="E13586" s="64" t="s">
        <v>11739</v>
      </c>
      <c r="F13586" s="65" t="s">
        <v>11724</v>
      </c>
      <c r="G13586" s="64" t="s">
        <v>13631</v>
      </c>
      <c r="H13586" s="64">
        <v>4</v>
      </c>
      <c r="I13586" s="64">
        <v>8</v>
      </c>
      <c r="J13586" s="66">
        <v>1</v>
      </c>
      <c r="K13586" s="67">
        <v>4500000</v>
      </c>
      <c r="L13586" s="68" t="s">
        <v>13</v>
      </c>
      <c r="M13586" s="68" t="s">
        <v>254</v>
      </c>
    </row>
    <row r="13587" spans="1:13" s="3" customFormat="1" ht="12.75" x14ac:dyDescent="0.2">
      <c r="A13587" s="62" t="s">
        <v>34</v>
      </c>
      <c r="B13587" s="62" t="s">
        <v>440</v>
      </c>
      <c r="C13587" s="63">
        <v>10</v>
      </c>
      <c r="D13587" s="62" t="s">
        <v>13398</v>
      </c>
      <c r="E13587" s="62" t="s">
        <v>11740</v>
      </c>
      <c r="F13587" s="69" t="s">
        <v>11724</v>
      </c>
      <c r="G13587" s="62" t="s">
        <v>13631</v>
      </c>
      <c r="H13587" s="62">
        <v>4</v>
      </c>
      <c r="I13587" s="62">
        <v>8</v>
      </c>
      <c r="J13587" s="70">
        <v>1</v>
      </c>
      <c r="K13587" s="71">
        <v>5500000</v>
      </c>
      <c r="L13587" s="72" t="s">
        <v>13</v>
      </c>
      <c r="M13587" s="72" t="s">
        <v>254</v>
      </c>
    </row>
    <row r="13588" spans="1:13" s="3" customFormat="1" ht="12.75" x14ac:dyDescent="0.2">
      <c r="A13588" s="62" t="s">
        <v>34</v>
      </c>
      <c r="B13588" s="62" t="s">
        <v>440</v>
      </c>
      <c r="C13588" s="63">
        <v>10</v>
      </c>
      <c r="D13588" s="64" t="s">
        <v>13398</v>
      </c>
      <c r="E13588" s="64" t="s">
        <v>11741</v>
      </c>
      <c r="F13588" s="65" t="s">
        <v>11724</v>
      </c>
      <c r="G13588" s="64" t="s">
        <v>13631</v>
      </c>
      <c r="H13588" s="64">
        <v>4</v>
      </c>
      <c r="I13588" s="64">
        <v>8</v>
      </c>
      <c r="J13588" s="66">
        <v>1</v>
      </c>
      <c r="K13588" s="67">
        <v>5500000</v>
      </c>
      <c r="L13588" s="68" t="s">
        <v>13</v>
      </c>
      <c r="M13588" s="68" t="s">
        <v>254</v>
      </c>
    </row>
    <row r="13589" spans="1:13" s="3" customFormat="1" ht="12.75" x14ac:dyDescent="0.2">
      <c r="A13589" s="62" t="s">
        <v>34</v>
      </c>
      <c r="B13589" s="62" t="s">
        <v>440</v>
      </c>
      <c r="C13589" s="63">
        <v>10</v>
      </c>
      <c r="D13589" s="62" t="s">
        <v>13398</v>
      </c>
      <c r="E13589" s="62" t="s">
        <v>11742</v>
      </c>
      <c r="F13589" s="69">
        <v>72154501</v>
      </c>
      <c r="G13589" s="62" t="s">
        <v>13631</v>
      </c>
      <c r="H13589" s="62">
        <v>4</v>
      </c>
      <c r="I13589" s="62">
        <v>8</v>
      </c>
      <c r="J13589" s="70">
        <v>1</v>
      </c>
      <c r="K13589" s="71">
        <v>4500000</v>
      </c>
      <c r="L13589" s="72" t="s">
        <v>13</v>
      </c>
      <c r="M13589" s="72" t="s">
        <v>254</v>
      </c>
    </row>
    <row r="13590" spans="1:13" s="3" customFormat="1" ht="12.75" x14ac:dyDescent="0.2">
      <c r="A13590" s="62" t="s">
        <v>34</v>
      </c>
      <c r="B13590" s="62" t="s">
        <v>468</v>
      </c>
      <c r="C13590" s="63">
        <v>10</v>
      </c>
      <c r="D13590" s="64" t="s">
        <v>13433</v>
      </c>
      <c r="E13590" s="64" t="s">
        <v>11743</v>
      </c>
      <c r="F13590" s="65">
        <v>23271423</v>
      </c>
      <c r="G13590" s="64" t="s">
        <v>13633</v>
      </c>
      <c r="H13590" s="64">
        <v>4</v>
      </c>
      <c r="I13590" s="64">
        <v>8</v>
      </c>
      <c r="J13590" s="66">
        <v>1</v>
      </c>
      <c r="K13590" s="67">
        <v>4700000</v>
      </c>
      <c r="L13590" s="68" t="s">
        <v>15</v>
      </c>
      <c r="M13590" s="68" t="s">
        <v>254</v>
      </c>
    </row>
    <row r="13591" spans="1:13" s="3" customFormat="1" ht="12.75" x14ac:dyDescent="0.2">
      <c r="A13591" s="62" t="s">
        <v>34</v>
      </c>
      <c r="B13591" s="62" t="s">
        <v>475</v>
      </c>
      <c r="C13591" s="63">
        <v>10</v>
      </c>
      <c r="D13591" s="62" t="s">
        <v>13440</v>
      </c>
      <c r="E13591" s="62" t="s">
        <v>15334</v>
      </c>
      <c r="F13591" s="69">
        <v>27113300</v>
      </c>
      <c r="G13591" s="62" t="s">
        <v>13633</v>
      </c>
      <c r="H13591" s="62">
        <v>4</v>
      </c>
      <c r="I13591" s="62">
        <v>8</v>
      </c>
      <c r="J13591" s="70">
        <v>1</v>
      </c>
      <c r="K13591" s="71">
        <v>234201</v>
      </c>
      <c r="L13591" s="72" t="s">
        <v>15</v>
      </c>
      <c r="M13591" s="72" t="s">
        <v>254</v>
      </c>
    </row>
    <row r="13592" spans="1:13" s="3" customFormat="1" ht="12.75" x14ac:dyDescent="0.2">
      <c r="A13592" s="62" t="s">
        <v>34</v>
      </c>
      <c r="B13592" s="62" t="s">
        <v>479</v>
      </c>
      <c r="C13592" s="63">
        <v>10</v>
      </c>
      <c r="D13592" s="64" t="s">
        <v>13444</v>
      </c>
      <c r="E13592" s="64" t="s">
        <v>11744</v>
      </c>
      <c r="F13592" s="65">
        <v>27113300</v>
      </c>
      <c r="G13592" s="64" t="s">
        <v>13633</v>
      </c>
      <c r="H13592" s="64">
        <v>4</v>
      </c>
      <c r="I13592" s="64">
        <v>8</v>
      </c>
      <c r="J13592" s="66">
        <v>2</v>
      </c>
      <c r="K13592" s="67">
        <v>618000</v>
      </c>
      <c r="L13592" s="68" t="s">
        <v>15</v>
      </c>
      <c r="M13592" s="68" t="s">
        <v>254</v>
      </c>
    </row>
    <row r="13593" spans="1:13" s="3" customFormat="1" ht="12.75" x14ac:dyDescent="0.2">
      <c r="A13593" s="62" t="s">
        <v>34</v>
      </c>
      <c r="B13593" s="62" t="s">
        <v>265</v>
      </c>
      <c r="C13593" s="63">
        <v>10</v>
      </c>
      <c r="D13593" s="62" t="s">
        <v>13462</v>
      </c>
      <c r="E13593" s="62" t="s">
        <v>11745</v>
      </c>
      <c r="F13593" s="69">
        <v>26111702</v>
      </c>
      <c r="G13593" s="62" t="s">
        <v>13633</v>
      </c>
      <c r="H13593" s="62">
        <v>4</v>
      </c>
      <c r="I13593" s="62">
        <v>8</v>
      </c>
      <c r="J13593" s="70">
        <v>1</v>
      </c>
      <c r="K13593" s="71">
        <v>80000</v>
      </c>
      <c r="L13593" s="72" t="s">
        <v>15</v>
      </c>
      <c r="M13593" s="72" t="s">
        <v>254</v>
      </c>
    </row>
    <row r="13594" spans="1:13" s="3" customFormat="1" ht="12.75" x14ac:dyDescent="0.2">
      <c r="A13594" s="62" t="s">
        <v>34</v>
      </c>
      <c r="B13594" s="62" t="s">
        <v>265</v>
      </c>
      <c r="C13594" s="63">
        <v>10</v>
      </c>
      <c r="D13594" s="64" t="s">
        <v>13462</v>
      </c>
      <c r="E13594" s="64" t="s">
        <v>11746</v>
      </c>
      <c r="F13594" s="65">
        <v>26111702</v>
      </c>
      <c r="G13594" s="64" t="s">
        <v>13633</v>
      </c>
      <c r="H13594" s="64">
        <v>4</v>
      </c>
      <c r="I13594" s="64">
        <v>8</v>
      </c>
      <c r="J13594" s="66">
        <v>1</v>
      </c>
      <c r="K13594" s="67">
        <v>80000</v>
      </c>
      <c r="L13594" s="68" t="s">
        <v>15</v>
      </c>
      <c r="M13594" s="68" t="s">
        <v>254</v>
      </c>
    </row>
    <row r="13595" spans="1:13" s="3" customFormat="1" ht="12.75" x14ac:dyDescent="0.2">
      <c r="A13595" s="62" t="s">
        <v>34</v>
      </c>
      <c r="B13595" s="62" t="s">
        <v>1790</v>
      </c>
      <c r="C13595" s="63">
        <v>10</v>
      </c>
      <c r="D13595" s="62" t="s">
        <v>13549</v>
      </c>
      <c r="E13595" s="62" t="s">
        <v>11747</v>
      </c>
      <c r="F13595" s="69">
        <v>27112700</v>
      </c>
      <c r="G13595" s="62" t="s">
        <v>13633</v>
      </c>
      <c r="H13595" s="62">
        <v>4</v>
      </c>
      <c r="I13595" s="62">
        <v>8</v>
      </c>
      <c r="J13595" s="70">
        <v>1</v>
      </c>
      <c r="K13595" s="71">
        <v>580000</v>
      </c>
      <c r="L13595" s="72" t="s">
        <v>15</v>
      </c>
      <c r="M13595" s="72" t="s">
        <v>254</v>
      </c>
    </row>
    <row r="13596" spans="1:13" s="3" customFormat="1" ht="12.75" x14ac:dyDescent="0.2">
      <c r="A13596" s="62" t="s">
        <v>34</v>
      </c>
      <c r="B13596" s="62" t="s">
        <v>1790</v>
      </c>
      <c r="C13596" s="63">
        <v>10</v>
      </c>
      <c r="D13596" s="64" t="s">
        <v>13549</v>
      </c>
      <c r="E13596" s="64" t="s">
        <v>11748</v>
      </c>
      <c r="F13596" s="65">
        <v>31211900</v>
      </c>
      <c r="G13596" s="64" t="s">
        <v>13633</v>
      </c>
      <c r="H13596" s="64">
        <v>4</v>
      </c>
      <c r="I13596" s="64">
        <v>8</v>
      </c>
      <c r="J13596" s="66">
        <v>1</v>
      </c>
      <c r="K13596" s="67">
        <v>1100000</v>
      </c>
      <c r="L13596" s="68" t="s">
        <v>15</v>
      </c>
      <c r="M13596" s="68" t="s">
        <v>254</v>
      </c>
    </row>
    <row r="13597" spans="1:13" s="3" customFormat="1" ht="12.75" x14ac:dyDescent="0.2">
      <c r="A13597" s="62" t="s">
        <v>34</v>
      </c>
      <c r="B13597" s="62" t="s">
        <v>1790</v>
      </c>
      <c r="C13597" s="63">
        <v>10</v>
      </c>
      <c r="D13597" s="62" t="s">
        <v>13549</v>
      </c>
      <c r="E13597" s="62" t="s">
        <v>11749</v>
      </c>
      <c r="F13597" s="69">
        <v>27113300</v>
      </c>
      <c r="G13597" s="62" t="s">
        <v>13633</v>
      </c>
      <c r="H13597" s="62">
        <v>4</v>
      </c>
      <c r="I13597" s="62">
        <v>8</v>
      </c>
      <c r="J13597" s="70">
        <v>1</v>
      </c>
      <c r="K13597" s="71">
        <v>440000</v>
      </c>
      <c r="L13597" s="72" t="s">
        <v>15</v>
      </c>
      <c r="M13597" s="72" t="s">
        <v>254</v>
      </c>
    </row>
    <row r="13598" spans="1:13" s="3" customFormat="1" ht="12.75" x14ac:dyDescent="0.2">
      <c r="A13598" s="62" t="s">
        <v>34</v>
      </c>
      <c r="B13598" s="62" t="s">
        <v>874</v>
      </c>
      <c r="C13598" s="63">
        <v>10</v>
      </c>
      <c r="D13598" s="64" t="s">
        <v>13493</v>
      </c>
      <c r="E13598" s="64" t="s">
        <v>11750</v>
      </c>
      <c r="F13598" s="65">
        <v>24112902</v>
      </c>
      <c r="G13598" s="64" t="s">
        <v>13633</v>
      </c>
      <c r="H13598" s="64">
        <v>4</v>
      </c>
      <c r="I13598" s="64">
        <v>8</v>
      </c>
      <c r="J13598" s="66">
        <v>5</v>
      </c>
      <c r="K13598" s="67">
        <v>600000</v>
      </c>
      <c r="L13598" s="68" t="s">
        <v>15</v>
      </c>
      <c r="M13598" s="68" t="s">
        <v>254</v>
      </c>
    </row>
    <row r="13599" spans="1:13" s="3" customFormat="1" ht="12.75" x14ac:dyDescent="0.2">
      <c r="A13599" s="62" t="s">
        <v>34</v>
      </c>
      <c r="B13599" s="62" t="s">
        <v>468</v>
      </c>
      <c r="C13599" s="63">
        <v>10</v>
      </c>
      <c r="D13599" s="62" t="s">
        <v>13433</v>
      </c>
      <c r="E13599" s="62" t="s">
        <v>11751</v>
      </c>
      <c r="F13599" s="69">
        <v>27112100</v>
      </c>
      <c r="G13599" s="62" t="s">
        <v>13633</v>
      </c>
      <c r="H13599" s="62">
        <v>4</v>
      </c>
      <c r="I13599" s="62">
        <v>8</v>
      </c>
      <c r="J13599" s="70">
        <v>1</v>
      </c>
      <c r="K13599" s="71">
        <v>6300000</v>
      </c>
      <c r="L13599" s="72" t="s">
        <v>15</v>
      </c>
      <c r="M13599" s="72" t="s">
        <v>254</v>
      </c>
    </row>
    <row r="13600" spans="1:13" s="3" customFormat="1" ht="12.75" x14ac:dyDescent="0.2">
      <c r="A13600" s="62" t="s">
        <v>34</v>
      </c>
      <c r="B13600" s="62" t="s">
        <v>853</v>
      </c>
      <c r="C13600" s="63">
        <v>10</v>
      </c>
      <c r="D13600" s="64" t="s">
        <v>13472</v>
      </c>
      <c r="E13600" s="64" t="s">
        <v>11752</v>
      </c>
      <c r="F13600" s="65">
        <v>27113300</v>
      </c>
      <c r="G13600" s="64" t="s">
        <v>13633</v>
      </c>
      <c r="H13600" s="64">
        <v>4</v>
      </c>
      <c r="I13600" s="64">
        <v>8</v>
      </c>
      <c r="J13600" s="66">
        <v>1</v>
      </c>
      <c r="K13600" s="67">
        <v>630000</v>
      </c>
      <c r="L13600" s="68" t="s">
        <v>15</v>
      </c>
      <c r="M13600" s="68" t="s">
        <v>254</v>
      </c>
    </row>
    <row r="13601" spans="1:13" s="3" customFormat="1" ht="12.75" x14ac:dyDescent="0.2">
      <c r="A13601" s="62" t="s">
        <v>34</v>
      </c>
      <c r="B13601" s="62" t="s">
        <v>221</v>
      </c>
      <c r="C13601" s="63">
        <v>10</v>
      </c>
      <c r="D13601" s="62" t="s">
        <v>13382</v>
      </c>
      <c r="E13601" s="62" t="s">
        <v>11753</v>
      </c>
      <c r="F13601" s="69">
        <v>31201631</v>
      </c>
      <c r="G13601" s="62" t="s">
        <v>13633</v>
      </c>
      <c r="H13601" s="62">
        <v>4</v>
      </c>
      <c r="I13601" s="62">
        <v>8</v>
      </c>
      <c r="J13601" s="70">
        <v>1</v>
      </c>
      <c r="K13601" s="71">
        <v>450000</v>
      </c>
      <c r="L13601" s="72" t="s">
        <v>15</v>
      </c>
      <c r="M13601" s="72" t="s">
        <v>254</v>
      </c>
    </row>
    <row r="13602" spans="1:13" s="3" customFormat="1" ht="12.75" x14ac:dyDescent="0.2">
      <c r="A13602" s="62" t="s">
        <v>34</v>
      </c>
      <c r="B13602" s="62" t="s">
        <v>268</v>
      </c>
      <c r="C13602" s="63">
        <v>10</v>
      </c>
      <c r="D13602" s="64" t="s">
        <v>13385</v>
      </c>
      <c r="E13602" s="64" t="s">
        <v>11754</v>
      </c>
      <c r="F13602" s="65" t="s">
        <v>11755</v>
      </c>
      <c r="G13602" s="64" t="s">
        <v>13633</v>
      </c>
      <c r="H13602" s="64">
        <v>4</v>
      </c>
      <c r="I13602" s="64">
        <v>8</v>
      </c>
      <c r="J13602" s="66">
        <v>5</v>
      </c>
      <c r="K13602" s="67">
        <v>1100000</v>
      </c>
      <c r="L13602" s="68" t="s">
        <v>1760</v>
      </c>
      <c r="M13602" s="68" t="s">
        <v>254</v>
      </c>
    </row>
    <row r="13603" spans="1:13" s="3" customFormat="1" ht="12.75" x14ac:dyDescent="0.2">
      <c r="A13603" s="62" t="s">
        <v>34</v>
      </c>
      <c r="B13603" s="62" t="s">
        <v>268</v>
      </c>
      <c r="C13603" s="63">
        <v>10</v>
      </c>
      <c r="D13603" s="62" t="s">
        <v>13385</v>
      </c>
      <c r="E13603" s="62" t="s">
        <v>11756</v>
      </c>
      <c r="F13603" s="69" t="s">
        <v>11755</v>
      </c>
      <c r="G13603" s="62" t="s">
        <v>13633</v>
      </c>
      <c r="H13603" s="62">
        <v>4</v>
      </c>
      <c r="I13603" s="62">
        <v>8</v>
      </c>
      <c r="J13603" s="70">
        <v>5</v>
      </c>
      <c r="K13603" s="71">
        <v>1450000</v>
      </c>
      <c r="L13603" s="72" t="s">
        <v>1760</v>
      </c>
      <c r="M13603" s="72" t="s">
        <v>254</v>
      </c>
    </row>
    <row r="13604" spans="1:13" s="3" customFormat="1" ht="12.75" x14ac:dyDescent="0.2">
      <c r="A13604" s="62" t="s">
        <v>34</v>
      </c>
      <c r="B13604" s="62" t="s">
        <v>1775</v>
      </c>
      <c r="C13604" s="63">
        <v>10</v>
      </c>
      <c r="D13604" s="64" t="s">
        <v>13534</v>
      </c>
      <c r="E13604" s="64" t="s">
        <v>11757</v>
      </c>
      <c r="F13604" s="65">
        <v>27113300</v>
      </c>
      <c r="G13604" s="64" t="s">
        <v>13633</v>
      </c>
      <c r="H13604" s="64">
        <v>4</v>
      </c>
      <c r="I13604" s="64">
        <v>8</v>
      </c>
      <c r="J13604" s="66">
        <v>1</v>
      </c>
      <c r="K13604" s="67">
        <v>8800000</v>
      </c>
      <c r="L13604" s="68" t="s">
        <v>15</v>
      </c>
      <c r="M13604" s="68" t="s">
        <v>254</v>
      </c>
    </row>
    <row r="13605" spans="1:13" s="3" customFormat="1" ht="12.75" x14ac:dyDescent="0.2">
      <c r="A13605" s="62" t="s">
        <v>34</v>
      </c>
      <c r="B13605" s="62" t="s">
        <v>853</v>
      </c>
      <c r="C13605" s="63">
        <v>10</v>
      </c>
      <c r="D13605" s="62" t="s">
        <v>13472</v>
      </c>
      <c r="E13605" s="62" t="s">
        <v>11758</v>
      </c>
      <c r="F13605" s="69">
        <v>27113300</v>
      </c>
      <c r="G13605" s="62" t="s">
        <v>13633</v>
      </c>
      <c r="H13605" s="62">
        <v>4</v>
      </c>
      <c r="I13605" s="62">
        <v>8</v>
      </c>
      <c r="J13605" s="70">
        <v>1</v>
      </c>
      <c r="K13605" s="71">
        <v>460000</v>
      </c>
      <c r="L13605" s="72" t="s">
        <v>15</v>
      </c>
      <c r="M13605" s="72" t="s">
        <v>254</v>
      </c>
    </row>
    <row r="13606" spans="1:13" s="3" customFormat="1" ht="12.75" x14ac:dyDescent="0.2">
      <c r="A13606" s="62" t="s">
        <v>34</v>
      </c>
      <c r="B13606" s="62" t="s">
        <v>431</v>
      </c>
      <c r="C13606" s="63">
        <v>10</v>
      </c>
      <c r="D13606" s="64" t="s">
        <v>13375</v>
      </c>
      <c r="E13606" s="64" t="s">
        <v>3203</v>
      </c>
      <c r="F13606" s="65">
        <v>31211803</v>
      </c>
      <c r="G13606" s="64" t="s">
        <v>13633</v>
      </c>
      <c r="H13606" s="64">
        <v>4</v>
      </c>
      <c r="I13606" s="64">
        <v>8</v>
      </c>
      <c r="J13606" s="66">
        <v>10</v>
      </c>
      <c r="K13606" s="67">
        <v>420000</v>
      </c>
      <c r="L13606" s="68" t="s">
        <v>1760</v>
      </c>
      <c r="M13606" s="68" t="s">
        <v>254</v>
      </c>
    </row>
    <row r="13607" spans="1:13" s="3" customFormat="1" ht="12.75" x14ac:dyDescent="0.2">
      <c r="A13607" s="62" t="s">
        <v>34</v>
      </c>
      <c r="B13607" s="62" t="s">
        <v>219</v>
      </c>
      <c r="C13607" s="63">
        <v>10</v>
      </c>
      <c r="D13607" s="62" t="s">
        <v>13379</v>
      </c>
      <c r="E13607" s="62" t="s">
        <v>11759</v>
      </c>
      <c r="F13607" s="69">
        <v>27113300</v>
      </c>
      <c r="G13607" s="62" t="s">
        <v>13633</v>
      </c>
      <c r="H13607" s="62">
        <v>4</v>
      </c>
      <c r="I13607" s="62">
        <v>8</v>
      </c>
      <c r="J13607" s="70">
        <v>1</v>
      </c>
      <c r="K13607" s="71">
        <v>750000</v>
      </c>
      <c r="L13607" s="72" t="s">
        <v>15</v>
      </c>
      <c r="M13607" s="72" t="s">
        <v>254</v>
      </c>
    </row>
    <row r="13608" spans="1:13" s="3" customFormat="1" ht="12.75" x14ac:dyDescent="0.2">
      <c r="A13608" s="62" t="s">
        <v>34</v>
      </c>
      <c r="B13608" s="62" t="s">
        <v>316</v>
      </c>
      <c r="C13608" s="63">
        <v>10</v>
      </c>
      <c r="D13608" s="64" t="s">
        <v>13467</v>
      </c>
      <c r="E13608" s="64" t="s">
        <v>3260</v>
      </c>
      <c r="F13608" s="65">
        <v>78111800</v>
      </c>
      <c r="G13608" s="64" t="s">
        <v>13630</v>
      </c>
      <c r="H13608" s="64">
        <v>2</v>
      </c>
      <c r="I13608" s="64">
        <v>10</v>
      </c>
      <c r="J13608" s="66">
        <v>1</v>
      </c>
      <c r="K13608" s="67">
        <v>7298514</v>
      </c>
      <c r="L13608" s="68" t="s">
        <v>13</v>
      </c>
      <c r="M13608" s="68" t="s">
        <v>254</v>
      </c>
    </row>
    <row r="13609" spans="1:13" s="3" customFormat="1" ht="12.75" x14ac:dyDescent="0.2">
      <c r="A13609" s="62" t="s">
        <v>34</v>
      </c>
      <c r="B13609" s="62" t="s">
        <v>884</v>
      </c>
      <c r="C13609" s="63">
        <v>10</v>
      </c>
      <c r="D13609" s="62" t="s">
        <v>13503</v>
      </c>
      <c r="E13609" s="62" t="s">
        <v>11763</v>
      </c>
      <c r="F13609" s="69">
        <v>85121502</v>
      </c>
      <c r="G13609" s="62" t="s">
        <v>13372</v>
      </c>
      <c r="H13609" s="62">
        <v>1</v>
      </c>
      <c r="I13609" s="62">
        <v>6</v>
      </c>
      <c r="J13609" s="70">
        <v>1</v>
      </c>
      <c r="K13609" s="71">
        <v>5414500</v>
      </c>
      <c r="L13609" s="72" t="s">
        <v>13</v>
      </c>
      <c r="M13609" s="72" t="s">
        <v>254</v>
      </c>
    </row>
    <row r="13610" spans="1:13" s="3" customFormat="1" ht="12.75" x14ac:dyDescent="0.2">
      <c r="A13610" s="62" t="s">
        <v>34</v>
      </c>
      <c r="B13610" s="62" t="s">
        <v>440</v>
      </c>
      <c r="C13610" s="63">
        <v>10</v>
      </c>
      <c r="D13610" s="64" t="s">
        <v>13398</v>
      </c>
      <c r="E13610" s="64" t="s">
        <v>1747</v>
      </c>
      <c r="F13610" s="65">
        <v>60141012</v>
      </c>
      <c r="G13610" s="64" t="s">
        <v>13630</v>
      </c>
      <c r="H13610" s="64">
        <v>2</v>
      </c>
      <c r="I13610" s="64">
        <v>10</v>
      </c>
      <c r="J13610" s="66">
        <v>1</v>
      </c>
      <c r="K13610" s="67">
        <v>1000000</v>
      </c>
      <c r="L13610" s="68" t="s">
        <v>13</v>
      </c>
      <c r="M13610" s="68" t="s">
        <v>254</v>
      </c>
    </row>
    <row r="13611" spans="1:13" s="3" customFormat="1" ht="12.75" x14ac:dyDescent="0.2">
      <c r="A13611" s="62" t="s">
        <v>34</v>
      </c>
      <c r="B13611" s="62" t="s">
        <v>226</v>
      </c>
      <c r="C13611" s="63">
        <v>10</v>
      </c>
      <c r="D13611" s="62" t="s">
        <v>13397</v>
      </c>
      <c r="E13611" s="62" t="s">
        <v>1749</v>
      </c>
      <c r="F13611" s="69">
        <v>81101707</v>
      </c>
      <c r="G13611" s="62" t="s">
        <v>13630</v>
      </c>
      <c r="H13611" s="62">
        <v>2</v>
      </c>
      <c r="I13611" s="62">
        <v>10</v>
      </c>
      <c r="J13611" s="70">
        <v>1</v>
      </c>
      <c r="K13611" s="71">
        <v>2500000</v>
      </c>
      <c r="L13611" s="72" t="s">
        <v>13</v>
      </c>
      <c r="M13611" s="72" t="s">
        <v>254</v>
      </c>
    </row>
    <row r="13612" spans="1:13" s="3" customFormat="1" ht="12.75" x14ac:dyDescent="0.2">
      <c r="A13612" s="62" t="s">
        <v>35</v>
      </c>
      <c r="B13612" s="62" t="s">
        <v>11244</v>
      </c>
      <c r="C13612" s="63">
        <v>10</v>
      </c>
      <c r="D13612" s="62" t="s">
        <v>13353</v>
      </c>
      <c r="E13612" s="62" t="s">
        <v>13353</v>
      </c>
      <c r="F13612" s="69">
        <v>0</v>
      </c>
      <c r="G13612" s="62" t="s">
        <v>253</v>
      </c>
      <c r="H13612" s="62">
        <v>1</v>
      </c>
      <c r="I13612" s="62">
        <v>11</v>
      </c>
      <c r="J13612" s="70">
        <v>1</v>
      </c>
      <c r="K13612" s="71">
        <v>8963283</v>
      </c>
      <c r="L13612" s="72" t="s">
        <v>13</v>
      </c>
      <c r="M13612" s="72" t="s">
        <v>254</v>
      </c>
    </row>
    <row r="13613" spans="1:13" s="3" customFormat="1" ht="12.75" x14ac:dyDescent="0.2">
      <c r="A13613" s="62" t="s">
        <v>35</v>
      </c>
      <c r="B13613" s="62" t="s">
        <v>454</v>
      </c>
      <c r="C13613" s="63">
        <v>10</v>
      </c>
      <c r="D13613" s="64" t="s">
        <v>13417</v>
      </c>
      <c r="E13613" s="64" t="s">
        <v>11766</v>
      </c>
      <c r="F13613" s="65">
        <v>25172504</v>
      </c>
      <c r="G13613" s="64" t="s">
        <v>13372</v>
      </c>
      <c r="H13613" s="64">
        <v>4</v>
      </c>
      <c r="I13613" s="64">
        <v>8</v>
      </c>
      <c r="J13613" s="66">
        <v>4</v>
      </c>
      <c r="K13613" s="67">
        <v>1520000</v>
      </c>
      <c r="L13613" s="68" t="s">
        <v>15</v>
      </c>
      <c r="M13613" s="68" t="s">
        <v>254</v>
      </c>
    </row>
    <row r="13614" spans="1:13" s="3" customFormat="1" ht="12.75" x14ac:dyDescent="0.2">
      <c r="A13614" s="62" t="s">
        <v>35</v>
      </c>
      <c r="B13614" s="62" t="s">
        <v>454</v>
      </c>
      <c r="C13614" s="63">
        <v>10</v>
      </c>
      <c r="D13614" s="62" t="s">
        <v>13417</v>
      </c>
      <c r="E13614" s="62" t="s">
        <v>11767</v>
      </c>
      <c r="F13614" s="69">
        <v>25172504</v>
      </c>
      <c r="G13614" s="62" t="s">
        <v>13372</v>
      </c>
      <c r="H13614" s="62">
        <v>4</v>
      </c>
      <c r="I13614" s="62">
        <v>8</v>
      </c>
      <c r="J13614" s="70">
        <v>6</v>
      </c>
      <c r="K13614" s="71">
        <v>2280000</v>
      </c>
      <c r="L13614" s="72" t="s">
        <v>15</v>
      </c>
      <c r="M13614" s="72" t="s">
        <v>254</v>
      </c>
    </row>
    <row r="13615" spans="1:13" s="3" customFormat="1" ht="12.75" x14ac:dyDescent="0.2">
      <c r="A13615" s="62" t="s">
        <v>35</v>
      </c>
      <c r="B13615" s="62" t="s">
        <v>454</v>
      </c>
      <c r="C13615" s="63">
        <v>10</v>
      </c>
      <c r="D13615" s="64" t="s">
        <v>13417</v>
      </c>
      <c r="E13615" s="64" t="s">
        <v>11768</v>
      </c>
      <c r="F13615" s="65">
        <v>25172504</v>
      </c>
      <c r="G13615" s="64" t="s">
        <v>13372</v>
      </c>
      <c r="H13615" s="64">
        <v>4</v>
      </c>
      <c r="I13615" s="64">
        <v>8</v>
      </c>
      <c r="J13615" s="66">
        <v>2</v>
      </c>
      <c r="K13615" s="67">
        <v>720000</v>
      </c>
      <c r="L13615" s="68" t="s">
        <v>15</v>
      </c>
      <c r="M13615" s="68" t="s">
        <v>254</v>
      </c>
    </row>
    <row r="13616" spans="1:13" s="3" customFormat="1" ht="12.75" x14ac:dyDescent="0.2">
      <c r="A13616" s="62" t="s">
        <v>35</v>
      </c>
      <c r="B13616" s="62" t="s">
        <v>454</v>
      </c>
      <c r="C13616" s="63">
        <v>10</v>
      </c>
      <c r="D13616" s="62" t="s">
        <v>13417</v>
      </c>
      <c r="E13616" s="62" t="s">
        <v>11769</v>
      </c>
      <c r="F13616" s="69">
        <v>25172512</v>
      </c>
      <c r="G13616" s="62" t="s">
        <v>13372</v>
      </c>
      <c r="H13616" s="62">
        <v>5</v>
      </c>
      <c r="I13616" s="62">
        <v>7</v>
      </c>
      <c r="J13616" s="70">
        <v>2</v>
      </c>
      <c r="K13616" s="71">
        <v>350000</v>
      </c>
      <c r="L13616" s="72" t="s">
        <v>15</v>
      </c>
      <c r="M13616" s="72" t="s">
        <v>254</v>
      </c>
    </row>
    <row r="13617" spans="1:13" s="3" customFormat="1" ht="12.75" x14ac:dyDescent="0.2">
      <c r="A13617" s="62" t="s">
        <v>35</v>
      </c>
      <c r="B13617" s="62" t="s">
        <v>454</v>
      </c>
      <c r="C13617" s="63">
        <v>10</v>
      </c>
      <c r="D13617" s="64" t="s">
        <v>13417</v>
      </c>
      <c r="E13617" s="64" t="s">
        <v>11770</v>
      </c>
      <c r="F13617" s="65">
        <v>25172512</v>
      </c>
      <c r="G13617" s="64" t="s">
        <v>13372</v>
      </c>
      <c r="H13617" s="64">
        <v>5</v>
      </c>
      <c r="I13617" s="64">
        <v>7</v>
      </c>
      <c r="J13617" s="66">
        <v>2</v>
      </c>
      <c r="K13617" s="67">
        <v>320000</v>
      </c>
      <c r="L13617" s="68" t="s">
        <v>15</v>
      </c>
      <c r="M13617" s="68" t="s">
        <v>254</v>
      </c>
    </row>
    <row r="13618" spans="1:13" s="3" customFormat="1" ht="12.75" x14ac:dyDescent="0.2">
      <c r="A13618" s="62" t="s">
        <v>35</v>
      </c>
      <c r="B13618" s="62" t="s">
        <v>454</v>
      </c>
      <c r="C13618" s="63">
        <v>10</v>
      </c>
      <c r="D13618" s="62" t="s">
        <v>13417</v>
      </c>
      <c r="E13618" s="62" t="s">
        <v>11771</v>
      </c>
      <c r="F13618" s="69">
        <v>25172504</v>
      </c>
      <c r="G13618" s="62" t="s">
        <v>13372</v>
      </c>
      <c r="H13618" s="62">
        <v>4</v>
      </c>
      <c r="I13618" s="62">
        <v>8</v>
      </c>
      <c r="J13618" s="70">
        <v>2</v>
      </c>
      <c r="K13618" s="71">
        <v>580000</v>
      </c>
      <c r="L13618" s="72" t="s">
        <v>15</v>
      </c>
      <c r="M13618" s="72" t="s">
        <v>254</v>
      </c>
    </row>
    <row r="13619" spans="1:13" s="3" customFormat="1" ht="12.75" x14ac:dyDescent="0.2">
      <c r="A13619" s="62" t="s">
        <v>35</v>
      </c>
      <c r="B13619" s="62" t="s">
        <v>219</v>
      </c>
      <c r="C13619" s="63">
        <v>10</v>
      </c>
      <c r="D13619" s="64" t="s">
        <v>13379</v>
      </c>
      <c r="E13619" s="64" t="s">
        <v>11772</v>
      </c>
      <c r="F13619" s="65">
        <v>30151900</v>
      </c>
      <c r="G13619" s="64" t="s">
        <v>13372</v>
      </c>
      <c r="H13619" s="64">
        <v>2</v>
      </c>
      <c r="I13619" s="64">
        <v>10</v>
      </c>
      <c r="J13619" s="66">
        <v>1</v>
      </c>
      <c r="K13619" s="67">
        <v>13500000</v>
      </c>
      <c r="L13619" s="68" t="s">
        <v>13</v>
      </c>
      <c r="M13619" s="68" t="s">
        <v>254</v>
      </c>
    </row>
    <row r="13620" spans="1:13" s="3" customFormat="1" ht="12.75" x14ac:dyDescent="0.2">
      <c r="A13620" s="62" t="s">
        <v>35</v>
      </c>
      <c r="B13620" s="62" t="s">
        <v>431</v>
      </c>
      <c r="C13620" s="63">
        <v>10</v>
      </c>
      <c r="D13620" s="62" t="s">
        <v>13375</v>
      </c>
      <c r="E13620" s="62" t="s">
        <v>11773</v>
      </c>
      <c r="F13620" s="69">
        <v>15121501</v>
      </c>
      <c r="G13620" s="62" t="s">
        <v>13372</v>
      </c>
      <c r="H13620" s="62">
        <v>5</v>
      </c>
      <c r="I13620" s="62">
        <v>7</v>
      </c>
      <c r="J13620" s="70">
        <v>230</v>
      </c>
      <c r="K13620" s="71">
        <v>10580000</v>
      </c>
      <c r="L13620" s="72" t="s">
        <v>1760</v>
      </c>
      <c r="M13620" s="72" t="s">
        <v>254</v>
      </c>
    </row>
    <row r="13621" spans="1:13" s="3" customFormat="1" ht="12.75" x14ac:dyDescent="0.2">
      <c r="A13621" s="62" t="s">
        <v>35</v>
      </c>
      <c r="B13621" s="62" t="s">
        <v>431</v>
      </c>
      <c r="C13621" s="63">
        <v>10</v>
      </c>
      <c r="D13621" s="64" t="s">
        <v>13375</v>
      </c>
      <c r="E13621" s="64" t="s">
        <v>11774</v>
      </c>
      <c r="F13621" s="65">
        <v>15121501</v>
      </c>
      <c r="G13621" s="64" t="s">
        <v>13372</v>
      </c>
      <c r="H13621" s="64">
        <v>2</v>
      </c>
      <c r="I13621" s="64">
        <v>10</v>
      </c>
      <c r="J13621" s="66">
        <v>36</v>
      </c>
      <c r="K13621" s="67">
        <v>576000</v>
      </c>
      <c r="L13621" s="68" t="s">
        <v>15</v>
      </c>
      <c r="M13621" s="68" t="s">
        <v>254</v>
      </c>
    </row>
    <row r="13622" spans="1:13" s="3" customFormat="1" ht="12.75" x14ac:dyDescent="0.2">
      <c r="A13622" s="62" t="s">
        <v>35</v>
      </c>
      <c r="B13622" s="62" t="s">
        <v>431</v>
      </c>
      <c r="C13622" s="63">
        <v>10</v>
      </c>
      <c r="D13622" s="62" t="s">
        <v>13375</v>
      </c>
      <c r="E13622" s="62" t="s">
        <v>11775</v>
      </c>
      <c r="F13622" s="69">
        <v>15121504</v>
      </c>
      <c r="G13622" s="62" t="s">
        <v>13372</v>
      </c>
      <c r="H13622" s="62">
        <v>5</v>
      </c>
      <c r="I13622" s="62">
        <v>7</v>
      </c>
      <c r="J13622" s="70">
        <v>48</v>
      </c>
      <c r="K13622" s="71">
        <v>384000</v>
      </c>
      <c r="L13622" s="72" t="s">
        <v>15</v>
      </c>
      <c r="M13622" s="72" t="s">
        <v>254</v>
      </c>
    </row>
    <row r="13623" spans="1:13" s="3" customFormat="1" ht="12.75" x14ac:dyDescent="0.2">
      <c r="A13623" s="62" t="s">
        <v>35</v>
      </c>
      <c r="B13623" s="62" t="s">
        <v>874</v>
      </c>
      <c r="C13623" s="63">
        <v>10</v>
      </c>
      <c r="D13623" s="64" t="s">
        <v>13493</v>
      </c>
      <c r="E13623" s="64" t="s">
        <v>11776</v>
      </c>
      <c r="F13623" s="65">
        <v>30151900</v>
      </c>
      <c r="G13623" s="64" t="s">
        <v>13372</v>
      </c>
      <c r="H13623" s="64">
        <v>2</v>
      </c>
      <c r="I13623" s="64">
        <v>10</v>
      </c>
      <c r="J13623" s="66">
        <v>1</v>
      </c>
      <c r="K13623" s="67">
        <v>10000000</v>
      </c>
      <c r="L13623" s="68" t="s">
        <v>13</v>
      </c>
      <c r="M13623" s="68" t="s">
        <v>254</v>
      </c>
    </row>
    <row r="13624" spans="1:13" s="3" customFormat="1" ht="12.75" x14ac:dyDescent="0.2">
      <c r="A13624" s="62" t="s">
        <v>35</v>
      </c>
      <c r="B13624" s="62" t="s">
        <v>11764</v>
      </c>
      <c r="C13624" s="63">
        <v>10</v>
      </c>
      <c r="D13624" s="62" t="s">
        <v>13620</v>
      </c>
      <c r="E13624" s="62" t="s">
        <v>11777</v>
      </c>
      <c r="F13624" s="69">
        <v>83101500</v>
      </c>
      <c r="G13624" s="62" t="s">
        <v>13372</v>
      </c>
      <c r="H13624" s="62">
        <v>1</v>
      </c>
      <c r="I13624" s="62">
        <v>11</v>
      </c>
      <c r="J13624" s="70">
        <v>1</v>
      </c>
      <c r="K13624" s="71">
        <v>39000000</v>
      </c>
      <c r="L13624" s="72" t="s">
        <v>13</v>
      </c>
      <c r="M13624" s="72" t="s">
        <v>254</v>
      </c>
    </row>
    <row r="13625" spans="1:13" s="3" customFormat="1" ht="12.75" x14ac:dyDescent="0.2">
      <c r="A13625" s="62" t="s">
        <v>35</v>
      </c>
      <c r="B13625" s="62" t="s">
        <v>440</v>
      </c>
      <c r="C13625" s="63">
        <v>10</v>
      </c>
      <c r="D13625" s="64" t="s">
        <v>13398</v>
      </c>
      <c r="E13625" s="64" t="s">
        <v>11778</v>
      </c>
      <c r="F13625" s="65">
        <v>72151800</v>
      </c>
      <c r="G13625" s="64" t="s">
        <v>13372</v>
      </c>
      <c r="H13625" s="64">
        <v>4</v>
      </c>
      <c r="I13625" s="64">
        <v>8</v>
      </c>
      <c r="J13625" s="66">
        <v>1</v>
      </c>
      <c r="K13625" s="67">
        <v>2000000</v>
      </c>
      <c r="L13625" s="68" t="s">
        <v>13</v>
      </c>
      <c r="M13625" s="68" t="s">
        <v>254</v>
      </c>
    </row>
    <row r="13626" spans="1:13" s="3" customFormat="1" ht="12.75" x14ac:dyDescent="0.2">
      <c r="A13626" s="62" t="s">
        <v>35</v>
      </c>
      <c r="B13626" s="62" t="s">
        <v>221</v>
      </c>
      <c r="C13626" s="63">
        <v>10</v>
      </c>
      <c r="D13626" s="62" t="s">
        <v>13382</v>
      </c>
      <c r="E13626" s="62" t="s">
        <v>11779</v>
      </c>
      <c r="F13626" s="69">
        <v>26101772</v>
      </c>
      <c r="G13626" s="62" t="s">
        <v>13372</v>
      </c>
      <c r="H13626" s="62">
        <v>5</v>
      </c>
      <c r="I13626" s="62">
        <v>7</v>
      </c>
      <c r="J13626" s="70">
        <v>24</v>
      </c>
      <c r="K13626" s="71">
        <v>144000</v>
      </c>
      <c r="L13626" s="72" t="s">
        <v>15</v>
      </c>
      <c r="M13626" s="72" t="s">
        <v>254</v>
      </c>
    </row>
    <row r="13627" spans="1:13" s="3" customFormat="1" ht="12.75" x14ac:dyDescent="0.2">
      <c r="A13627" s="62" t="s">
        <v>35</v>
      </c>
      <c r="B13627" s="62" t="s">
        <v>908</v>
      </c>
      <c r="C13627" s="63">
        <v>10</v>
      </c>
      <c r="D13627" s="64" t="s">
        <v>13527</v>
      </c>
      <c r="E13627" s="64" t="s">
        <v>11780</v>
      </c>
      <c r="F13627" s="65">
        <v>83101500</v>
      </c>
      <c r="G13627" s="64" t="s">
        <v>13372</v>
      </c>
      <c r="H13627" s="64">
        <v>1</v>
      </c>
      <c r="I13627" s="64">
        <v>11</v>
      </c>
      <c r="J13627" s="66">
        <v>1</v>
      </c>
      <c r="K13627" s="67">
        <v>68040000</v>
      </c>
      <c r="L13627" s="68" t="s">
        <v>13</v>
      </c>
      <c r="M13627" s="68" t="s">
        <v>254</v>
      </c>
    </row>
    <row r="13628" spans="1:13" s="3" customFormat="1" ht="12.75" x14ac:dyDescent="0.2">
      <c r="A13628" s="62" t="s">
        <v>35</v>
      </c>
      <c r="B13628" s="62" t="s">
        <v>219</v>
      </c>
      <c r="C13628" s="63">
        <v>10</v>
      </c>
      <c r="D13628" s="62" t="s">
        <v>13379</v>
      </c>
      <c r="E13628" s="62" t="s">
        <v>11781</v>
      </c>
      <c r="F13628" s="69">
        <v>27112108</v>
      </c>
      <c r="G13628" s="62" t="s">
        <v>13372</v>
      </c>
      <c r="H13628" s="62">
        <v>2</v>
      </c>
      <c r="I13628" s="62">
        <v>10</v>
      </c>
      <c r="J13628" s="70">
        <v>2</v>
      </c>
      <c r="K13628" s="71">
        <v>54000</v>
      </c>
      <c r="L13628" s="72" t="s">
        <v>15</v>
      </c>
      <c r="M13628" s="72" t="s">
        <v>254</v>
      </c>
    </row>
    <row r="13629" spans="1:13" s="3" customFormat="1" ht="12.75" x14ac:dyDescent="0.2">
      <c r="A13629" s="62" t="s">
        <v>35</v>
      </c>
      <c r="B13629" s="62" t="s">
        <v>1780</v>
      </c>
      <c r="C13629" s="63">
        <v>10</v>
      </c>
      <c r="D13629" s="64" t="s">
        <v>13539</v>
      </c>
      <c r="E13629" s="64" t="s">
        <v>11782</v>
      </c>
      <c r="F13629" s="65">
        <v>10121802</v>
      </c>
      <c r="G13629" s="64" t="s">
        <v>13372</v>
      </c>
      <c r="H13629" s="64">
        <v>3</v>
      </c>
      <c r="I13629" s="64">
        <v>9</v>
      </c>
      <c r="J13629" s="66">
        <v>100</v>
      </c>
      <c r="K13629" s="67">
        <v>900000</v>
      </c>
      <c r="L13629" s="68" t="s">
        <v>15</v>
      </c>
      <c r="M13629" s="68" t="s">
        <v>254</v>
      </c>
    </row>
    <row r="13630" spans="1:13" s="3" customFormat="1" ht="12.75" x14ac:dyDescent="0.2">
      <c r="A13630" s="62" t="s">
        <v>35</v>
      </c>
      <c r="B13630" s="62" t="s">
        <v>903</v>
      </c>
      <c r="C13630" s="63">
        <v>10</v>
      </c>
      <c r="D13630" s="62" t="s">
        <v>13522</v>
      </c>
      <c r="E13630" s="62" t="s">
        <v>11783</v>
      </c>
      <c r="F13630" s="69">
        <v>52161512</v>
      </c>
      <c r="G13630" s="62" t="s">
        <v>13372</v>
      </c>
      <c r="H13630" s="62">
        <v>3</v>
      </c>
      <c r="I13630" s="62">
        <v>9</v>
      </c>
      <c r="J13630" s="70">
        <v>1</v>
      </c>
      <c r="K13630" s="71">
        <v>1150000</v>
      </c>
      <c r="L13630" s="72" t="s">
        <v>15</v>
      </c>
      <c r="M13630" s="72" t="s">
        <v>254</v>
      </c>
    </row>
    <row r="13631" spans="1:13" s="3" customFormat="1" ht="12.75" x14ac:dyDescent="0.2">
      <c r="A13631" s="62" t="s">
        <v>35</v>
      </c>
      <c r="B13631" s="62" t="s">
        <v>1787</v>
      </c>
      <c r="C13631" s="63">
        <v>10</v>
      </c>
      <c r="D13631" s="64" t="s">
        <v>13546</v>
      </c>
      <c r="E13631" s="64" t="s">
        <v>11784</v>
      </c>
      <c r="F13631" s="65">
        <v>10111305</v>
      </c>
      <c r="G13631" s="64" t="s">
        <v>13372</v>
      </c>
      <c r="H13631" s="64">
        <v>3</v>
      </c>
      <c r="I13631" s="64">
        <v>9</v>
      </c>
      <c r="J13631" s="66">
        <v>12</v>
      </c>
      <c r="K13631" s="67">
        <v>528000</v>
      </c>
      <c r="L13631" s="68" t="s">
        <v>15</v>
      </c>
      <c r="M13631" s="68" t="s">
        <v>254</v>
      </c>
    </row>
    <row r="13632" spans="1:13" s="3" customFormat="1" ht="12.75" x14ac:dyDescent="0.2">
      <c r="A13632" s="62" t="s">
        <v>35</v>
      </c>
      <c r="B13632" s="62" t="s">
        <v>1787</v>
      </c>
      <c r="C13632" s="63">
        <v>10</v>
      </c>
      <c r="D13632" s="62" t="s">
        <v>13546</v>
      </c>
      <c r="E13632" s="62" t="s">
        <v>11785</v>
      </c>
      <c r="F13632" s="69">
        <v>10111305</v>
      </c>
      <c r="G13632" s="62" t="s">
        <v>13372</v>
      </c>
      <c r="H13632" s="62">
        <v>3</v>
      </c>
      <c r="I13632" s="62">
        <v>9</v>
      </c>
      <c r="J13632" s="70">
        <v>10</v>
      </c>
      <c r="K13632" s="71">
        <v>720000</v>
      </c>
      <c r="L13632" s="72" t="s">
        <v>15</v>
      </c>
      <c r="M13632" s="72" t="s">
        <v>254</v>
      </c>
    </row>
    <row r="13633" spans="1:13" s="3" customFormat="1" ht="12.75" x14ac:dyDescent="0.2">
      <c r="A13633" s="62" t="s">
        <v>35</v>
      </c>
      <c r="B13633" s="62" t="s">
        <v>10551</v>
      </c>
      <c r="C13633" s="63">
        <v>10</v>
      </c>
      <c r="D13633" s="64" t="s">
        <v>13615</v>
      </c>
      <c r="E13633" s="64" t="s">
        <v>11786</v>
      </c>
      <c r="F13633" s="65">
        <v>80131501</v>
      </c>
      <c r="G13633" s="64" t="s">
        <v>13372</v>
      </c>
      <c r="H13633" s="64">
        <v>1</v>
      </c>
      <c r="I13633" s="64">
        <v>12</v>
      </c>
      <c r="J13633" s="66">
        <v>1</v>
      </c>
      <c r="K13633" s="67">
        <v>112500000</v>
      </c>
      <c r="L13633" s="68" t="s">
        <v>13</v>
      </c>
      <c r="M13633" s="68" t="s">
        <v>1761</v>
      </c>
    </row>
    <row r="13634" spans="1:13" s="3" customFormat="1" ht="12.75" x14ac:dyDescent="0.2">
      <c r="A13634" s="62" t="s">
        <v>35</v>
      </c>
      <c r="B13634" s="62" t="s">
        <v>908</v>
      </c>
      <c r="C13634" s="63">
        <v>10</v>
      </c>
      <c r="D13634" s="62" t="s">
        <v>13527</v>
      </c>
      <c r="E13634" s="62" t="s">
        <v>11787</v>
      </c>
      <c r="F13634" s="69">
        <v>83101500</v>
      </c>
      <c r="G13634" s="62" t="s">
        <v>13372</v>
      </c>
      <c r="H13634" s="62">
        <v>1</v>
      </c>
      <c r="I13634" s="62">
        <v>11</v>
      </c>
      <c r="J13634" s="70">
        <v>1</v>
      </c>
      <c r="K13634" s="71">
        <v>22800000</v>
      </c>
      <c r="L13634" s="72" t="s">
        <v>13</v>
      </c>
      <c r="M13634" s="72" t="s">
        <v>254</v>
      </c>
    </row>
    <row r="13635" spans="1:13" s="3" customFormat="1" ht="12.75" x14ac:dyDescent="0.2">
      <c r="A13635" s="62" t="s">
        <v>35</v>
      </c>
      <c r="B13635" s="62" t="s">
        <v>219</v>
      </c>
      <c r="C13635" s="63">
        <v>10</v>
      </c>
      <c r="D13635" s="64" t="s">
        <v>13379</v>
      </c>
      <c r="E13635" s="64" t="s">
        <v>11788</v>
      </c>
      <c r="F13635" s="65">
        <v>25171713</v>
      </c>
      <c r="G13635" s="64" t="s">
        <v>13372</v>
      </c>
      <c r="H13635" s="64">
        <v>5</v>
      </c>
      <c r="I13635" s="64">
        <v>7</v>
      </c>
      <c r="J13635" s="66">
        <v>1</v>
      </c>
      <c r="K13635" s="67">
        <v>55000</v>
      </c>
      <c r="L13635" s="68" t="s">
        <v>15</v>
      </c>
      <c r="M13635" s="68" t="s">
        <v>254</v>
      </c>
    </row>
    <row r="13636" spans="1:13" s="3" customFormat="1" ht="12.75" x14ac:dyDescent="0.2">
      <c r="A13636" s="62" t="s">
        <v>35</v>
      </c>
      <c r="B13636" s="62" t="s">
        <v>434</v>
      </c>
      <c r="C13636" s="63">
        <v>10</v>
      </c>
      <c r="D13636" s="62" t="s">
        <v>13387</v>
      </c>
      <c r="E13636" s="62" t="s">
        <v>11789</v>
      </c>
      <c r="F13636" s="69">
        <v>10111302</v>
      </c>
      <c r="G13636" s="62" t="s">
        <v>13372</v>
      </c>
      <c r="H13636" s="62">
        <v>3</v>
      </c>
      <c r="I13636" s="62">
        <v>9</v>
      </c>
      <c r="J13636" s="70">
        <v>12</v>
      </c>
      <c r="K13636" s="71">
        <v>288000</v>
      </c>
      <c r="L13636" s="72" t="s">
        <v>15</v>
      </c>
      <c r="M13636" s="72" t="s">
        <v>254</v>
      </c>
    </row>
    <row r="13637" spans="1:13" s="3" customFormat="1" ht="12.75" x14ac:dyDescent="0.2">
      <c r="A13637" s="62" t="s">
        <v>35</v>
      </c>
      <c r="B13637" s="62" t="s">
        <v>265</v>
      </c>
      <c r="C13637" s="63">
        <v>10</v>
      </c>
      <c r="D13637" s="64" t="s">
        <v>13462</v>
      </c>
      <c r="E13637" s="64" t="s">
        <v>11790</v>
      </c>
      <c r="F13637" s="65">
        <v>26111703</v>
      </c>
      <c r="G13637" s="64" t="s">
        <v>13372</v>
      </c>
      <c r="H13637" s="64">
        <v>5</v>
      </c>
      <c r="I13637" s="64">
        <v>7</v>
      </c>
      <c r="J13637" s="66">
        <v>1</v>
      </c>
      <c r="K13637" s="67">
        <v>210000</v>
      </c>
      <c r="L13637" s="68" t="s">
        <v>15</v>
      </c>
      <c r="M13637" s="68" t="s">
        <v>254</v>
      </c>
    </row>
    <row r="13638" spans="1:13" s="3" customFormat="1" ht="12.75" x14ac:dyDescent="0.2">
      <c r="A13638" s="62" t="s">
        <v>35</v>
      </c>
      <c r="B13638" s="62" t="s">
        <v>265</v>
      </c>
      <c r="C13638" s="63">
        <v>10</v>
      </c>
      <c r="D13638" s="62" t="s">
        <v>13462</v>
      </c>
      <c r="E13638" s="62" t="s">
        <v>11791</v>
      </c>
      <c r="F13638" s="69">
        <v>26111703</v>
      </c>
      <c r="G13638" s="62" t="s">
        <v>13372</v>
      </c>
      <c r="H13638" s="62">
        <v>5</v>
      </c>
      <c r="I13638" s="62">
        <v>7</v>
      </c>
      <c r="J13638" s="70">
        <v>2</v>
      </c>
      <c r="K13638" s="71">
        <v>420000</v>
      </c>
      <c r="L13638" s="72" t="s">
        <v>15</v>
      </c>
      <c r="M13638" s="72" t="s">
        <v>254</v>
      </c>
    </row>
    <row r="13639" spans="1:13" s="3" customFormat="1" ht="12.75" x14ac:dyDescent="0.2">
      <c r="A13639" s="62" t="s">
        <v>35</v>
      </c>
      <c r="B13639" s="62" t="s">
        <v>265</v>
      </c>
      <c r="C13639" s="63">
        <v>10</v>
      </c>
      <c r="D13639" s="64" t="s">
        <v>13462</v>
      </c>
      <c r="E13639" s="64" t="s">
        <v>11792</v>
      </c>
      <c r="F13639" s="65">
        <v>26111703</v>
      </c>
      <c r="G13639" s="64" t="s">
        <v>13372</v>
      </c>
      <c r="H13639" s="64">
        <v>5</v>
      </c>
      <c r="I13639" s="64">
        <v>7</v>
      </c>
      <c r="J13639" s="66">
        <v>2</v>
      </c>
      <c r="K13639" s="67">
        <v>2600000</v>
      </c>
      <c r="L13639" s="68" t="s">
        <v>15</v>
      </c>
      <c r="M13639" s="68" t="s">
        <v>254</v>
      </c>
    </row>
    <row r="13640" spans="1:13" s="3" customFormat="1" ht="12.75" x14ac:dyDescent="0.2">
      <c r="A13640" s="62" t="s">
        <v>35</v>
      </c>
      <c r="B13640" s="62" t="s">
        <v>265</v>
      </c>
      <c r="C13640" s="63">
        <v>10</v>
      </c>
      <c r="D13640" s="62" t="s">
        <v>13462</v>
      </c>
      <c r="E13640" s="62" t="s">
        <v>11793</v>
      </c>
      <c r="F13640" s="69">
        <v>26111703</v>
      </c>
      <c r="G13640" s="62" t="s">
        <v>13372</v>
      </c>
      <c r="H13640" s="62">
        <v>5</v>
      </c>
      <c r="I13640" s="62">
        <v>7</v>
      </c>
      <c r="J13640" s="70">
        <v>2</v>
      </c>
      <c r="K13640" s="71">
        <v>1360000</v>
      </c>
      <c r="L13640" s="72" t="s">
        <v>15</v>
      </c>
      <c r="M13640" s="72" t="s">
        <v>254</v>
      </c>
    </row>
    <row r="13641" spans="1:13" s="3" customFormat="1" ht="12.75" x14ac:dyDescent="0.2">
      <c r="A13641" s="62" t="s">
        <v>35</v>
      </c>
      <c r="B13641" s="62" t="s">
        <v>265</v>
      </c>
      <c r="C13641" s="63">
        <v>10</v>
      </c>
      <c r="D13641" s="64" t="s">
        <v>13462</v>
      </c>
      <c r="E13641" s="64" t="s">
        <v>11794</v>
      </c>
      <c r="F13641" s="65">
        <v>26111703</v>
      </c>
      <c r="G13641" s="64" t="s">
        <v>13372</v>
      </c>
      <c r="H13641" s="64">
        <v>5</v>
      </c>
      <c r="I13641" s="64">
        <v>7</v>
      </c>
      <c r="J13641" s="66">
        <v>2</v>
      </c>
      <c r="K13641" s="67">
        <v>1670000</v>
      </c>
      <c r="L13641" s="68" t="s">
        <v>15</v>
      </c>
      <c r="M13641" s="68" t="s">
        <v>254</v>
      </c>
    </row>
    <row r="13642" spans="1:13" s="3" customFormat="1" ht="12.75" x14ac:dyDescent="0.2">
      <c r="A13642" s="62" t="s">
        <v>35</v>
      </c>
      <c r="B13642" s="62" t="s">
        <v>265</v>
      </c>
      <c r="C13642" s="63">
        <v>10</v>
      </c>
      <c r="D13642" s="62" t="s">
        <v>13462</v>
      </c>
      <c r="E13642" s="62" t="s">
        <v>11795</v>
      </c>
      <c r="F13642" s="69">
        <v>26111703</v>
      </c>
      <c r="G13642" s="62" t="s">
        <v>13372</v>
      </c>
      <c r="H13642" s="62">
        <v>5</v>
      </c>
      <c r="I13642" s="62">
        <v>7</v>
      </c>
      <c r="J13642" s="70">
        <v>1</v>
      </c>
      <c r="K13642" s="71">
        <v>460000</v>
      </c>
      <c r="L13642" s="72" t="s">
        <v>15</v>
      </c>
      <c r="M13642" s="72" t="s">
        <v>254</v>
      </c>
    </row>
    <row r="13643" spans="1:13" s="3" customFormat="1" ht="12.75" x14ac:dyDescent="0.2">
      <c r="A13643" s="62" t="s">
        <v>35</v>
      </c>
      <c r="B13643" s="62" t="s">
        <v>265</v>
      </c>
      <c r="C13643" s="63">
        <v>10</v>
      </c>
      <c r="D13643" s="64" t="s">
        <v>13462</v>
      </c>
      <c r="E13643" s="64" t="s">
        <v>11796</v>
      </c>
      <c r="F13643" s="65">
        <v>26111703</v>
      </c>
      <c r="G13643" s="64" t="s">
        <v>13372</v>
      </c>
      <c r="H13643" s="64">
        <v>5</v>
      </c>
      <c r="I13643" s="64">
        <v>7</v>
      </c>
      <c r="J13643" s="66">
        <v>1</v>
      </c>
      <c r="K13643" s="67">
        <v>650000</v>
      </c>
      <c r="L13643" s="68" t="s">
        <v>15</v>
      </c>
      <c r="M13643" s="68" t="s">
        <v>254</v>
      </c>
    </row>
    <row r="13644" spans="1:13" s="3" customFormat="1" ht="12.75" x14ac:dyDescent="0.2">
      <c r="A13644" s="62" t="s">
        <v>35</v>
      </c>
      <c r="B13644" s="62" t="s">
        <v>339</v>
      </c>
      <c r="C13644" s="63">
        <v>10</v>
      </c>
      <c r="D13644" s="62" t="s">
        <v>13386</v>
      </c>
      <c r="E13644" s="62" t="s">
        <v>11797</v>
      </c>
      <c r="F13644" s="69">
        <v>24111501</v>
      </c>
      <c r="G13644" s="62" t="s">
        <v>13372</v>
      </c>
      <c r="H13644" s="62">
        <v>3</v>
      </c>
      <c r="I13644" s="62">
        <v>9</v>
      </c>
      <c r="J13644" s="70">
        <v>500</v>
      </c>
      <c r="K13644" s="71">
        <v>750000</v>
      </c>
      <c r="L13644" s="72" t="s">
        <v>15</v>
      </c>
      <c r="M13644" s="72" t="s">
        <v>254</v>
      </c>
    </row>
    <row r="13645" spans="1:13" s="3" customFormat="1" ht="12.75" x14ac:dyDescent="0.2">
      <c r="A13645" s="62" t="s">
        <v>35</v>
      </c>
      <c r="B13645" s="62" t="s">
        <v>475</v>
      </c>
      <c r="C13645" s="63">
        <v>10</v>
      </c>
      <c r="D13645" s="64" t="s">
        <v>13440</v>
      </c>
      <c r="E13645" s="64" t="s">
        <v>3424</v>
      </c>
      <c r="F13645" s="65">
        <v>10141610</v>
      </c>
      <c r="G13645" s="64" t="s">
        <v>13372</v>
      </c>
      <c r="H13645" s="64">
        <v>3</v>
      </c>
      <c r="I13645" s="64">
        <v>9</v>
      </c>
      <c r="J13645" s="66">
        <v>8</v>
      </c>
      <c r="K13645" s="67">
        <v>368000</v>
      </c>
      <c r="L13645" s="68" t="s">
        <v>15</v>
      </c>
      <c r="M13645" s="68" t="s">
        <v>254</v>
      </c>
    </row>
    <row r="13646" spans="1:13" s="3" customFormat="1" ht="12.75" x14ac:dyDescent="0.2">
      <c r="A13646" s="62" t="s">
        <v>35</v>
      </c>
      <c r="B13646" s="62" t="s">
        <v>217</v>
      </c>
      <c r="C13646" s="63">
        <v>10</v>
      </c>
      <c r="D13646" s="62" t="s">
        <v>13378</v>
      </c>
      <c r="E13646" s="62" t="s">
        <v>11798</v>
      </c>
      <c r="F13646" s="69">
        <v>30151900</v>
      </c>
      <c r="G13646" s="62" t="s">
        <v>13372</v>
      </c>
      <c r="H13646" s="62">
        <v>2</v>
      </c>
      <c r="I13646" s="62">
        <v>10</v>
      </c>
      <c r="J13646" s="70">
        <v>1</v>
      </c>
      <c r="K13646" s="71">
        <v>1200000</v>
      </c>
      <c r="L13646" s="72" t="s">
        <v>13</v>
      </c>
      <c r="M13646" s="72" t="s">
        <v>254</v>
      </c>
    </row>
    <row r="13647" spans="1:13" s="3" customFormat="1" ht="12.75" x14ac:dyDescent="0.2">
      <c r="A13647" s="62" t="s">
        <v>35</v>
      </c>
      <c r="B13647" s="62" t="s">
        <v>1791</v>
      </c>
      <c r="C13647" s="63">
        <v>10</v>
      </c>
      <c r="D13647" s="64" t="s">
        <v>13550</v>
      </c>
      <c r="E13647" s="64" t="s">
        <v>11799</v>
      </c>
      <c r="F13647" s="65">
        <v>26101732</v>
      </c>
      <c r="G13647" s="64" t="s">
        <v>13372</v>
      </c>
      <c r="H13647" s="64">
        <v>5</v>
      </c>
      <c r="I13647" s="64">
        <v>7</v>
      </c>
      <c r="J13647" s="66">
        <v>4</v>
      </c>
      <c r="K13647" s="67">
        <v>128000</v>
      </c>
      <c r="L13647" s="68" t="s">
        <v>15</v>
      </c>
      <c r="M13647" s="68" t="s">
        <v>254</v>
      </c>
    </row>
    <row r="13648" spans="1:13" s="3" customFormat="1" ht="12.75" x14ac:dyDescent="0.2">
      <c r="A13648" s="62" t="s">
        <v>35</v>
      </c>
      <c r="B13648" s="62" t="s">
        <v>219</v>
      </c>
      <c r="C13648" s="63">
        <v>10</v>
      </c>
      <c r="D13648" s="62" t="s">
        <v>13379</v>
      </c>
      <c r="E13648" s="62" t="s">
        <v>11800</v>
      </c>
      <c r="F13648" s="69">
        <v>30151900</v>
      </c>
      <c r="G13648" s="62" t="s">
        <v>13372</v>
      </c>
      <c r="H13648" s="62">
        <v>2</v>
      </c>
      <c r="I13648" s="62">
        <v>10</v>
      </c>
      <c r="J13648" s="70">
        <v>1</v>
      </c>
      <c r="K13648" s="71">
        <v>420000</v>
      </c>
      <c r="L13648" s="72" t="s">
        <v>13</v>
      </c>
      <c r="M13648" s="72" t="s">
        <v>254</v>
      </c>
    </row>
    <row r="13649" spans="1:13" s="3" customFormat="1" ht="12.75" x14ac:dyDescent="0.2">
      <c r="A13649" s="62" t="s">
        <v>35</v>
      </c>
      <c r="B13649" s="62" t="s">
        <v>338</v>
      </c>
      <c r="C13649" s="63">
        <v>10</v>
      </c>
      <c r="D13649" s="64" t="s">
        <v>13384</v>
      </c>
      <c r="E13649" s="64" t="s">
        <v>11801</v>
      </c>
      <c r="F13649" s="65">
        <v>52152002</v>
      </c>
      <c r="G13649" s="64" t="s">
        <v>13372</v>
      </c>
      <c r="H13649" s="64">
        <v>3</v>
      </c>
      <c r="I13649" s="64">
        <v>9</v>
      </c>
      <c r="J13649" s="66">
        <v>6</v>
      </c>
      <c r="K13649" s="67">
        <v>2400000</v>
      </c>
      <c r="L13649" s="68" t="s">
        <v>15</v>
      </c>
      <c r="M13649" s="68" t="s">
        <v>254</v>
      </c>
    </row>
    <row r="13650" spans="1:13" s="3" customFormat="1" ht="12.75" x14ac:dyDescent="0.2">
      <c r="A13650" s="62" t="s">
        <v>35</v>
      </c>
      <c r="B13650" s="62" t="s">
        <v>475</v>
      </c>
      <c r="C13650" s="63">
        <v>10</v>
      </c>
      <c r="D13650" s="62" t="s">
        <v>13440</v>
      </c>
      <c r="E13650" s="62" t="s">
        <v>11802</v>
      </c>
      <c r="F13650" s="69">
        <v>10111307</v>
      </c>
      <c r="G13650" s="62" t="s">
        <v>13372</v>
      </c>
      <c r="H13650" s="62">
        <v>3</v>
      </c>
      <c r="I13650" s="62">
        <v>9</v>
      </c>
      <c r="J13650" s="70">
        <v>1</v>
      </c>
      <c r="K13650" s="71">
        <v>400000</v>
      </c>
      <c r="L13650" s="72" t="s">
        <v>15</v>
      </c>
      <c r="M13650" s="72" t="s">
        <v>254</v>
      </c>
    </row>
    <row r="13651" spans="1:13" s="3" customFormat="1" ht="12.75" x14ac:dyDescent="0.2">
      <c r="A13651" s="62" t="s">
        <v>35</v>
      </c>
      <c r="B13651" s="62" t="s">
        <v>265</v>
      </c>
      <c r="C13651" s="63">
        <v>10</v>
      </c>
      <c r="D13651" s="64" t="s">
        <v>13462</v>
      </c>
      <c r="E13651" s="64" t="s">
        <v>11803</v>
      </c>
      <c r="F13651" s="65">
        <v>26111704</v>
      </c>
      <c r="G13651" s="64" t="s">
        <v>13372</v>
      </c>
      <c r="H13651" s="64">
        <v>2</v>
      </c>
      <c r="I13651" s="64">
        <v>10</v>
      </c>
      <c r="J13651" s="66">
        <v>1</v>
      </c>
      <c r="K13651" s="67">
        <v>700000</v>
      </c>
      <c r="L13651" s="68" t="s">
        <v>15</v>
      </c>
      <c r="M13651" s="68" t="s">
        <v>254</v>
      </c>
    </row>
    <row r="13652" spans="1:13" s="3" customFormat="1" ht="12.75" x14ac:dyDescent="0.2">
      <c r="A13652" s="62" t="s">
        <v>35</v>
      </c>
      <c r="B13652" s="62" t="s">
        <v>339</v>
      </c>
      <c r="C13652" s="63">
        <v>10</v>
      </c>
      <c r="D13652" s="62" t="s">
        <v>13386</v>
      </c>
      <c r="E13652" s="62" t="s">
        <v>11804</v>
      </c>
      <c r="F13652" s="69">
        <v>49121503</v>
      </c>
      <c r="G13652" s="62" t="s">
        <v>13372</v>
      </c>
      <c r="H13652" s="62">
        <v>2</v>
      </c>
      <c r="I13652" s="62">
        <v>10</v>
      </c>
      <c r="J13652" s="70">
        <v>1</v>
      </c>
      <c r="K13652" s="71">
        <v>6500000</v>
      </c>
      <c r="L13652" s="72" t="s">
        <v>15</v>
      </c>
      <c r="M13652" s="72" t="s">
        <v>254</v>
      </c>
    </row>
    <row r="13653" spans="1:13" s="3" customFormat="1" ht="12.75" x14ac:dyDescent="0.2">
      <c r="A13653" s="62" t="s">
        <v>35</v>
      </c>
      <c r="B13653" s="62" t="s">
        <v>475</v>
      </c>
      <c r="C13653" s="63">
        <v>10</v>
      </c>
      <c r="D13653" s="64" t="s">
        <v>13440</v>
      </c>
      <c r="E13653" s="64" t="s">
        <v>808</v>
      </c>
      <c r="F13653" s="65">
        <v>46181704</v>
      </c>
      <c r="G13653" s="64" t="s">
        <v>13372</v>
      </c>
      <c r="H13653" s="64">
        <v>6</v>
      </c>
      <c r="I13653" s="64">
        <v>6</v>
      </c>
      <c r="J13653" s="66">
        <v>10</v>
      </c>
      <c r="K13653" s="67">
        <v>290000</v>
      </c>
      <c r="L13653" s="68" t="s">
        <v>15</v>
      </c>
      <c r="M13653" s="68" t="s">
        <v>254</v>
      </c>
    </row>
    <row r="13654" spans="1:13" s="3" customFormat="1" ht="12.75" x14ac:dyDescent="0.2">
      <c r="A13654" s="62" t="s">
        <v>35</v>
      </c>
      <c r="B13654" s="62" t="s">
        <v>3293</v>
      </c>
      <c r="C13654" s="63">
        <v>10</v>
      </c>
      <c r="D13654" s="62" t="s">
        <v>13571</v>
      </c>
      <c r="E13654" s="62" t="s">
        <v>11805</v>
      </c>
      <c r="F13654" s="69">
        <v>30151900</v>
      </c>
      <c r="G13654" s="62" t="s">
        <v>13372</v>
      </c>
      <c r="H13654" s="62">
        <v>2</v>
      </c>
      <c r="I13654" s="62">
        <v>10</v>
      </c>
      <c r="J13654" s="70">
        <v>1</v>
      </c>
      <c r="K13654" s="71">
        <v>630000</v>
      </c>
      <c r="L13654" s="72" t="s">
        <v>13</v>
      </c>
      <c r="M13654" s="72" t="s">
        <v>254</v>
      </c>
    </row>
    <row r="13655" spans="1:13" s="3" customFormat="1" ht="12.75" x14ac:dyDescent="0.2">
      <c r="A13655" s="62" t="s">
        <v>35</v>
      </c>
      <c r="B13655" s="62" t="s">
        <v>217</v>
      </c>
      <c r="C13655" s="63">
        <v>10</v>
      </c>
      <c r="D13655" s="64" t="s">
        <v>13378</v>
      </c>
      <c r="E13655" s="64" t="s">
        <v>11806</v>
      </c>
      <c r="F13655" s="65">
        <v>10111302</v>
      </c>
      <c r="G13655" s="64" t="s">
        <v>13372</v>
      </c>
      <c r="H13655" s="64">
        <v>3</v>
      </c>
      <c r="I13655" s="64">
        <v>9</v>
      </c>
      <c r="J13655" s="66">
        <v>12</v>
      </c>
      <c r="K13655" s="67">
        <v>180000</v>
      </c>
      <c r="L13655" s="68" t="s">
        <v>15</v>
      </c>
      <c r="M13655" s="68" t="s">
        <v>254</v>
      </c>
    </row>
    <row r="13656" spans="1:13" s="3" customFormat="1" ht="12.75" x14ac:dyDescent="0.2">
      <c r="A13656" s="62" t="s">
        <v>35</v>
      </c>
      <c r="B13656" s="62" t="s">
        <v>217</v>
      </c>
      <c r="C13656" s="63">
        <v>10</v>
      </c>
      <c r="D13656" s="62" t="s">
        <v>13378</v>
      </c>
      <c r="E13656" s="62" t="s">
        <v>11807</v>
      </c>
      <c r="F13656" s="69">
        <v>10111302</v>
      </c>
      <c r="G13656" s="62" t="s">
        <v>13372</v>
      </c>
      <c r="H13656" s="62">
        <v>3</v>
      </c>
      <c r="I13656" s="62">
        <v>9</v>
      </c>
      <c r="J13656" s="70">
        <v>6</v>
      </c>
      <c r="K13656" s="71">
        <v>96000</v>
      </c>
      <c r="L13656" s="72" t="s">
        <v>15</v>
      </c>
      <c r="M13656" s="72" t="s">
        <v>254</v>
      </c>
    </row>
    <row r="13657" spans="1:13" s="3" customFormat="1" ht="12.75" x14ac:dyDescent="0.2">
      <c r="A13657" s="62" t="s">
        <v>35</v>
      </c>
      <c r="B13657" s="62" t="s">
        <v>268</v>
      </c>
      <c r="C13657" s="63">
        <v>10</v>
      </c>
      <c r="D13657" s="64" t="s">
        <v>13385</v>
      </c>
      <c r="E13657" s="64" t="s">
        <v>11808</v>
      </c>
      <c r="F13657" s="65">
        <v>47131800</v>
      </c>
      <c r="G13657" s="64" t="s">
        <v>13372</v>
      </c>
      <c r="H13657" s="64">
        <v>3</v>
      </c>
      <c r="I13657" s="64">
        <v>9</v>
      </c>
      <c r="J13657" s="66">
        <v>15</v>
      </c>
      <c r="K13657" s="67">
        <v>465000</v>
      </c>
      <c r="L13657" s="68" t="s">
        <v>15</v>
      </c>
      <c r="M13657" s="68" t="s">
        <v>254</v>
      </c>
    </row>
    <row r="13658" spans="1:13" s="3" customFormat="1" ht="12.75" x14ac:dyDescent="0.2">
      <c r="A13658" s="62" t="s">
        <v>35</v>
      </c>
      <c r="B13658" s="62" t="s">
        <v>475</v>
      </c>
      <c r="C13658" s="63">
        <v>10</v>
      </c>
      <c r="D13658" s="62" t="s">
        <v>13440</v>
      </c>
      <c r="E13658" s="62" t="s">
        <v>11809</v>
      </c>
      <c r="F13658" s="69">
        <v>46181507</v>
      </c>
      <c r="G13658" s="62" t="s">
        <v>13372</v>
      </c>
      <c r="H13658" s="62">
        <v>6</v>
      </c>
      <c r="I13658" s="62">
        <v>6</v>
      </c>
      <c r="J13658" s="70">
        <v>16</v>
      </c>
      <c r="K13658" s="71">
        <v>208000</v>
      </c>
      <c r="L13658" s="72" t="s">
        <v>15</v>
      </c>
      <c r="M13658" s="72" t="s">
        <v>254</v>
      </c>
    </row>
    <row r="13659" spans="1:13" s="3" customFormat="1" ht="12.75" x14ac:dyDescent="0.2">
      <c r="A13659" s="62" t="s">
        <v>35</v>
      </c>
      <c r="B13659" s="62" t="s">
        <v>857</v>
      </c>
      <c r="C13659" s="63">
        <v>10</v>
      </c>
      <c r="D13659" s="64" t="s">
        <v>13476</v>
      </c>
      <c r="E13659" s="64" t="s">
        <v>11810</v>
      </c>
      <c r="F13659" s="65">
        <v>26112102</v>
      </c>
      <c r="G13659" s="64" t="s">
        <v>13372</v>
      </c>
      <c r="H13659" s="64">
        <v>5</v>
      </c>
      <c r="I13659" s="64">
        <v>7</v>
      </c>
      <c r="J13659" s="66">
        <v>1</v>
      </c>
      <c r="K13659" s="67">
        <v>180000</v>
      </c>
      <c r="L13659" s="68" t="s">
        <v>15</v>
      </c>
      <c r="M13659" s="68" t="s">
        <v>254</v>
      </c>
    </row>
    <row r="13660" spans="1:13" s="3" customFormat="1" ht="12.75" x14ac:dyDescent="0.2">
      <c r="A13660" s="62" t="s">
        <v>35</v>
      </c>
      <c r="B13660" s="62" t="s">
        <v>857</v>
      </c>
      <c r="C13660" s="63">
        <v>10</v>
      </c>
      <c r="D13660" s="62" t="s">
        <v>13476</v>
      </c>
      <c r="E13660" s="62" t="s">
        <v>11811</v>
      </c>
      <c r="F13660" s="69">
        <v>26112102</v>
      </c>
      <c r="G13660" s="62" t="s">
        <v>13372</v>
      </c>
      <c r="H13660" s="62">
        <v>5</v>
      </c>
      <c r="I13660" s="62">
        <v>7</v>
      </c>
      <c r="J13660" s="70">
        <v>1</v>
      </c>
      <c r="K13660" s="71">
        <v>180000</v>
      </c>
      <c r="L13660" s="72" t="s">
        <v>15</v>
      </c>
      <c r="M13660" s="72" t="s">
        <v>254</v>
      </c>
    </row>
    <row r="13661" spans="1:13" s="3" customFormat="1" ht="12.75" x14ac:dyDescent="0.2">
      <c r="A13661" s="62" t="s">
        <v>35</v>
      </c>
      <c r="B13661" s="62" t="s">
        <v>857</v>
      </c>
      <c r="C13661" s="63">
        <v>10</v>
      </c>
      <c r="D13661" s="64" t="s">
        <v>13476</v>
      </c>
      <c r="E13661" s="64" t="s">
        <v>11812</v>
      </c>
      <c r="F13661" s="65">
        <v>26112102</v>
      </c>
      <c r="G13661" s="64" t="s">
        <v>13372</v>
      </c>
      <c r="H13661" s="64">
        <v>5</v>
      </c>
      <c r="I13661" s="64">
        <v>7</v>
      </c>
      <c r="J13661" s="66">
        <v>1</v>
      </c>
      <c r="K13661" s="67">
        <v>180000</v>
      </c>
      <c r="L13661" s="68" t="s">
        <v>15</v>
      </c>
      <c r="M13661" s="68" t="s">
        <v>254</v>
      </c>
    </row>
    <row r="13662" spans="1:13" s="3" customFormat="1" ht="12.75" x14ac:dyDescent="0.2">
      <c r="A13662" s="62" t="s">
        <v>35</v>
      </c>
      <c r="B13662" s="62" t="s">
        <v>857</v>
      </c>
      <c r="C13662" s="63">
        <v>10</v>
      </c>
      <c r="D13662" s="62" t="s">
        <v>13476</v>
      </c>
      <c r="E13662" s="62" t="s">
        <v>11813</v>
      </c>
      <c r="F13662" s="69">
        <v>26112102</v>
      </c>
      <c r="G13662" s="62" t="s">
        <v>13372</v>
      </c>
      <c r="H13662" s="62">
        <v>5</v>
      </c>
      <c r="I13662" s="62">
        <v>7</v>
      </c>
      <c r="J13662" s="70">
        <v>1</v>
      </c>
      <c r="K13662" s="71">
        <v>180000</v>
      </c>
      <c r="L13662" s="72" t="s">
        <v>15</v>
      </c>
      <c r="M13662" s="72" t="s">
        <v>254</v>
      </c>
    </row>
    <row r="13663" spans="1:13" s="3" customFormat="1" ht="12.75" x14ac:dyDescent="0.2">
      <c r="A13663" s="62" t="s">
        <v>35</v>
      </c>
      <c r="B13663" s="62" t="s">
        <v>216</v>
      </c>
      <c r="C13663" s="63">
        <v>10</v>
      </c>
      <c r="D13663" s="64" t="s">
        <v>13377</v>
      </c>
      <c r="E13663" s="64" t="s">
        <v>11814</v>
      </c>
      <c r="F13663" s="65">
        <v>30151900</v>
      </c>
      <c r="G13663" s="64" t="s">
        <v>13372</v>
      </c>
      <c r="H13663" s="64">
        <v>2</v>
      </c>
      <c r="I13663" s="64">
        <v>10</v>
      </c>
      <c r="J13663" s="66">
        <v>1</v>
      </c>
      <c r="K13663" s="67">
        <v>1500000</v>
      </c>
      <c r="L13663" s="68" t="s">
        <v>13</v>
      </c>
      <c r="M13663" s="68" t="s">
        <v>254</v>
      </c>
    </row>
    <row r="13664" spans="1:13" s="3" customFormat="1" ht="12.75" x14ac:dyDescent="0.2">
      <c r="A13664" s="62" t="s">
        <v>35</v>
      </c>
      <c r="B13664" s="62" t="s">
        <v>1787</v>
      </c>
      <c r="C13664" s="63">
        <v>10</v>
      </c>
      <c r="D13664" s="62" t="s">
        <v>13546</v>
      </c>
      <c r="E13664" s="62" t="s">
        <v>11815</v>
      </c>
      <c r="F13664" s="69">
        <v>10111305</v>
      </c>
      <c r="G13664" s="62" t="s">
        <v>13372</v>
      </c>
      <c r="H13664" s="62">
        <v>3</v>
      </c>
      <c r="I13664" s="62">
        <v>9</v>
      </c>
      <c r="J13664" s="70">
        <v>24</v>
      </c>
      <c r="K13664" s="71">
        <v>1464000</v>
      </c>
      <c r="L13664" s="72" t="s">
        <v>15</v>
      </c>
      <c r="M13664" s="72" t="s">
        <v>254</v>
      </c>
    </row>
    <row r="13665" spans="1:13" s="3" customFormat="1" ht="12.75" x14ac:dyDescent="0.2">
      <c r="A13665" s="62" t="s">
        <v>35</v>
      </c>
      <c r="B13665" s="62" t="s">
        <v>217</v>
      </c>
      <c r="C13665" s="63">
        <v>10</v>
      </c>
      <c r="D13665" s="64" t="s">
        <v>13378</v>
      </c>
      <c r="E13665" s="64" t="s">
        <v>11816</v>
      </c>
      <c r="F13665" s="65">
        <v>10141608</v>
      </c>
      <c r="G13665" s="64" t="s">
        <v>13372</v>
      </c>
      <c r="H13665" s="64">
        <v>3</v>
      </c>
      <c r="I13665" s="64">
        <v>9</v>
      </c>
      <c r="J13665" s="66">
        <v>12</v>
      </c>
      <c r="K13665" s="67">
        <v>360000</v>
      </c>
      <c r="L13665" s="68" t="s">
        <v>15</v>
      </c>
      <c r="M13665" s="68" t="s">
        <v>254</v>
      </c>
    </row>
    <row r="13666" spans="1:13" s="3" customFormat="1" ht="12.75" x14ac:dyDescent="0.2">
      <c r="A13666" s="62" t="s">
        <v>35</v>
      </c>
      <c r="B13666" s="62" t="s">
        <v>431</v>
      </c>
      <c r="C13666" s="63">
        <v>10</v>
      </c>
      <c r="D13666" s="62" t="s">
        <v>13375</v>
      </c>
      <c r="E13666" s="62" t="s">
        <v>11817</v>
      </c>
      <c r="F13666" s="69">
        <v>15101500</v>
      </c>
      <c r="G13666" s="62" t="s">
        <v>13372</v>
      </c>
      <c r="H13666" s="62">
        <v>1</v>
      </c>
      <c r="I13666" s="62">
        <v>11</v>
      </c>
      <c r="J13666" s="70">
        <v>1</v>
      </c>
      <c r="K13666" s="71">
        <v>89200000</v>
      </c>
      <c r="L13666" s="72" t="s">
        <v>13</v>
      </c>
      <c r="M13666" s="72" t="s">
        <v>1761</v>
      </c>
    </row>
    <row r="13667" spans="1:13" s="3" customFormat="1" ht="12.75" x14ac:dyDescent="0.2">
      <c r="A13667" s="62" t="s">
        <v>35</v>
      </c>
      <c r="B13667" s="62" t="s">
        <v>219</v>
      </c>
      <c r="C13667" s="63">
        <v>10</v>
      </c>
      <c r="D13667" s="64" t="s">
        <v>13379</v>
      </c>
      <c r="E13667" s="64" t="s">
        <v>11818</v>
      </c>
      <c r="F13667" s="65">
        <v>10111304</v>
      </c>
      <c r="G13667" s="64" t="s">
        <v>13372</v>
      </c>
      <c r="H13667" s="64">
        <v>3</v>
      </c>
      <c r="I13667" s="64">
        <v>9</v>
      </c>
      <c r="J13667" s="66">
        <v>6</v>
      </c>
      <c r="K13667" s="67">
        <v>324000</v>
      </c>
      <c r="L13667" s="68" t="s">
        <v>15</v>
      </c>
      <c r="M13667" s="68" t="s">
        <v>254</v>
      </c>
    </row>
    <row r="13668" spans="1:13" s="3" customFormat="1" ht="12.75" x14ac:dyDescent="0.2">
      <c r="A13668" s="62" t="s">
        <v>35</v>
      </c>
      <c r="B13668" s="62" t="s">
        <v>1805</v>
      </c>
      <c r="C13668" s="63">
        <v>16</v>
      </c>
      <c r="D13668" s="62" t="s">
        <v>13564</v>
      </c>
      <c r="E13668" s="62" t="s">
        <v>11819</v>
      </c>
      <c r="F13668" s="69">
        <v>40101704</v>
      </c>
      <c r="G13668" s="62" t="s">
        <v>13372</v>
      </c>
      <c r="H13668" s="62">
        <v>3</v>
      </c>
      <c r="I13668" s="62">
        <v>9</v>
      </c>
      <c r="J13668" s="70">
        <v>2</v>
      </c>
      <c r="K13668" s="71">
        <v>9500000</v>
      </c>
      <c r="L13668" s="72" t="s">
        <v>15</v>
      </c>
      <c r="M13668" s="72" t="s">
        <v>254</v>
      </c>
    </row>
    <row r="13669" spans="1:13" s="3" customFormat="1" ht="12.75" x14ac:dyDescent="0.2">
      <c r="A13669" s="62" t="s">
        <v>35</v>
      </c>
      <c r="B13669" s="62" t="s">
        <v>1805</v>
      </c>
      <c r="C13669" s="63">
        <v>16</v>
      </c>
      <c r="D13669" s="64" t="s">
        <v>13564</v>
      </c>
      <c r="E13669" s="64" t="s">
        <v>11820</v>
      </c>
      <c r="F13669" s="65">
        <v>40101704</v>
      </c>
      <c r="G13669" s="64" t="s">
        <v>13372</v>
      </c>
      <c r="H13669" s="64">
        <v>3</v>
      </c>
      <c r="I13669" s="64">
        <v>9</v>
      </c>
      <c r="J13669" s="66">
        <v>1</v>
      </c>
      <c r="K13669" s="67">
        <v>5100000</v>
      </c>
      <c r="L13669" s="68" t="s">
        <v>15</v>
      </c>
      <c r="M13669" s="68" t="s">
        <v>254</v>
      </c>
    </row>
    <row r="13670" spans="1:13" s="3" customFormat="1" ht="12.75" x14ac:dyDescent="0.2">
      <c r="A13670" s="62" t="s">
        <v>35</v>
      </c>
      <c r="B13670" s="62" t="s">
        <v>1791</v>
      </c>
      <c r="C13670" s="63">
        <v>10</v>
      </c>
      <c r="D13670" s="62" t="s">
        <v>13550</v>
      </c>
      <c r="E13670" s="62" t="s">
        <v>11821</v>
      </c>
      <c r="F13670" s="69">
        <v>26111802</v>
      </c>
      <c r="G13670" s="62" t="s">
        <v>13372</v>
      </c>
      <c r="H13670" s="62">
        <v>5</v>
      </c>
      <c r="I13670" s="62">
        <v>7</v>
      </c>
      <c r="J13670" s="70">
        <v>1</v>
      </c>
      <c r="K13670" s="71">
        <v>170000</v>
      </c>
      <c r="L13670" s="72" t="s">
        <v>15</v>
      </c>
      <c r="M13670" s="72" t="s">
        <v>254</v>
      </c>
    </row>
    <row r="13671" spans="1:13" s="3" customFormat="1" ht="12.75" x14ac:dyDescent="0.2">
      <c r="A13671" s="62" t="s">
        <v>35</v>
      </c>
      <c r="B13671" s="62" t="s">
        <v>475</v>
      </c>
      <c r="C13671" s="63">
        <v>10</v>
      </c>
      <c r="D13671" s="64" t="s">
        <v>13440</v>
      </c>
      <c r="E13671" s="64" t="s">
        <v>11822</v>
      </c>
      <c r="F13671" s="65">
        <v>10141606</v>
      </c>
      <c r="G13671" s="64" t="s">
        <v>13372</v>
      </c>
      <c r="H13671" s="64">
        <v>3</v>
      </c>
      <c r="I13671" s="64">
        <v>9</v>
      </c>
      <c r="J13671" s="66">
        <v>15</v>
      </c>
      <c r="K13671" s="67">
        <v>525000</v>
      </c>
      <c r="L13671" s="68" t="s">
        <v>15</v>
      </c>
      <c r="M13671" s="68" t="s">
        <v>254</v>
      </c>
    </row>
    <row r="13672" spans="1:13" s="3" customFormat="1" ht="12.75" x14ac:dyDescent="0.2">
      <c r="A13672" s="62" t="s">
        <v>35</v>
      </c>
      <c r="B13672" s="62" t="s">
        <v>219</v>
      </c>
      <c r="C13672" s="63">
        <v>10</v>
      </c>
      <c r="D13672" s="62" t="s">
        <v>13379</v>
      </c>
      <c r="E13672" s="62" t="s">
        <v>4799</v>
      </c>
      <c r="F13672" s="69">
        <v>27111901</v>
      </c>
      <c r="G13672" s="62" t="s">
        <v>13372</v>
      </c>
      <c r="H13672" s="62">
        <v>2</v>
      </c>
      <c r="I13672" s="62">
        <v>10</v>
      </c>
      <c r="J13672" s="70">
        <v>2</v>
      </c>
      <c r="K13672" s="71">
        <v>60000</v>
      </c>
      <c r="L13672" s="72" t="s">
        <v>15</v>
      </c>
      <c r="M13672" s="72" t="s">
        <v>254</v>
      </c>
    </row>
    <row r="13673" spans="1:13" s="3" customFormat="1" ht="12.75" x14ac:dyDescent="0.2">
      <c r="A13673" s="62" t="s">
        <v>35</v>
      </c>
      <c r="B13673" s="62" t="s">
        <v>219</v>
      </c>
      <c r="C13673" s="63">
        <v>10</v>
      </c>
      <c r="D13673" s="64" t="s">
        <v>13379</v>
      </c>
      <c r="E13673" s="64" t="s">
        <v>11823</v>
      </c>
      <c r="F13673" s="65">
        <v>10111302</v>
      </c>
      <c r="G13673" s="64" t="s">
        <v>13372</v>
      </c>
      <c r="H13673" s="64">
        <v>3</v>
      </c>
      <c r="I13673" s="64">
        <v>9</v>
      </c>
      <c r="J13673" s="66">
        <v>2</v>
      </c>
      <c r="K13673" s="67">
        <v>54000</v>
      </c>
      <c r="L13673" s="68" t="s">
        <v>15</v>
      </c>
      <c r="M13673" s="68" t="s">
        <v>254</v>
      </c>
    </row>
    <row r="13674" spans="1:13" s="3" customFormat="1" ht="12.75" x14ac:dyDescent="0.2">
      <c r="A13674" s="62" t="s">
        <v>35</v>
      </c>
      <c r="B13674" s="62" t="s">
        <v>1787</v>
      </c>
      <c r="C13674" s="63">
        <v>10</v>
      </c>
      <c r="D13674" s="62" t="s">
        <v>13546</v>
      </c>
      <c r="E13674" s="62" t="s">
        <v>11824</v>
      </c>
      <c r="F13674" s="69">
        <v>10111305</v>
      </c>
      <c r="G13674" s="62" t="s">
        <v>13372</v>
      </c>
      <c r="H13674" s="62">
        <v>3</v>
      </c>
      <c r="I13674" s="62">
        <v>9</v>
      </c>
      <c r="J13674" s="70">
        <v>5</v>
      </c>
      <c r="K13674" s="71">
        <v>400000</v>
      </c>
      <c r="L13674" s="72" t="s">
        <v>15</v>
      </c>
      <c r="M13674" s="72" t="s">
        <v>254</v>
      </c>
    </row>
    <row r="13675" spans="1:13" s="3" customFormat="1" ht="12.75" x14ac:dyDescent="0.2">
      <c r="A13675" s="62" t="s">
        <v>35</v>
      </c>
      <c r="B13675" s="62" t="s">
        <v>1803</v>
      </c>
      <c r="C13675" s="63">
        <v>10</v>
      </c>
      <c r="D13675" s="64" t="s">
        <v>13562</v>
      </c>
      <c r="E13675" s="64" t="s">
        <v>11825</v>
      </c>
      <c r="F13675" s="65">
        <v>27111517</v>
      </c>
      <c r="G13675" s="64" t="s">
        <v>13372</v>
      </c>
      <c r="H13675" s="64">
        <v>5</v>
      </c>
      <c r="I13675" s="64">
        <v>7</v>
      </c>
      <c r="J13675" s="66">
        <v>4</v>
      </c>
      <c r="K13675" s="67">
        <v>104000</v>
      </c>
      <c r="L13675" s="68" t="s">
        <v>15</v>
      </c>
      <c r="M13675" s="68" t="s">
        <v>254</v>
      </c>
    </row>
    <row r="13676" spans="1:13" s="3" customFormat="1" ht="12.75" x14ac:dyDescent="0.2">
      <c r="A13676" s="62" t="s">
        <v>35</v>
      </c>
      <c r="B13676" s="62" t="s">
        <v>219</v>
      </c>
      <c r="C13676" s="63">
        <v>10</v>
      </c>
      <c r="D13676" s="62" t="s">
        <v>13379</v>
      </c>
      <c r="E13676" s="62" t="s">
        <v>11826</v>
      </c>
      <c r="F13676" s="69">
        <v>27112404</v>
      </c>
      <c r="G13676" s="62" t="s">
        <v>13372</v>
      </c>
      <c r="H13676" s="62">
        <v>3</v>
      </c>
      <c r="I13676" s="62">
        <v>9</v>
      </c>
      <c r="J13676" s="70">
        <v>8</v>
      </c>
      <c r="K13676" s="71">
        <v>480000</v>
      </c>
      <c r="L13676" s="72" t="s">
        <v>15</v>
      </c>
      <c r="M13676" s="72" t="s">
        <v>254</v>
      </c>
    </row>
    <row r="13677" spans="1:13" s="3" customFormat="1" ht="12.75" x14ac:dyDescent="0.2">
      <c r="A13677" s="62" t="s">
        <v>35</v>
      </c>
      <c r="B13677" s="62" t="s">
        <v>1787</v>
      </c>
      <c r="C13677" s="63">
        <v>10</v>
      </c>
      <c r="D13677" s="64" t="s">
        <v>13546</v>
      </c>
      <c r="E13677" s="64" t="s">
        <v>11827</v>
      </c>
      <c r="F13677" s="65">
        <v>10111305</v>
      </c>
      <c r="G13677" s="64" t="s">
        <v>13372</v>
      </c>
      <c r="H13677" s="64">
        <v>3</v>
      </c>
      <c r="I13677" s="64">
        <v>9</v>
      </c>
      <c r="J13677" s="66">
        <v>12</v>
      </c>
      <c r="K13677" s="67">
        <v>276000</v>
      </c>
      <c r="L13677" s="68" t="s">
        <v>15</v>
      </c>
      <c r="M13677" s="68" t="s">
        <v>254</v>
      </c>
    </row>
    <row r="13678" spans="1:13" s="3" customFormat="1" ht="12.75" x14ac:dyDescent="0.2">
      <c r="A13678" s="62" t="s">
        <v>35</v>
      </c>
      <c r="B13678" s="62" t="s">
        <v>1787</v>
      </c>
      <c r="C13678" s="63">
        <v>10</v>
      </c>
      <c r="D13678" s="62" t="s">
        <v>13546</v>
      </c>
      <c r="E13678" s="62" t="s">
        <v>11828</v>
      </c>
      <c r="F13678" s="69">
        <v>10111305</v>
      </c>
      <c r="G13678" s="62" t="s">
        <v>13372</v>
      </c>
      <c r="H13678" s="62">
        <v>3</v>
      </c>
      <c r="I13678" s="62">
        <v>9</v>
      </c>
      <c r="J13678" s="70">
        <v>12</v>
      </c>
      <c r="K13678" s="71">
        <v>372000</v>
      </c>
      <c r="L13678" s="72" t="s">
        <v>15</v>
      </c>
      <c r="M13678" s="72" t="s">
        <v>254</v>
      </c>
    </row>
    <row r="13679" spans="1:13" s="3" customFormat="1" ht="12.75" x14ac:dyDescent="0.2">
      <c r="A13679" s="62" t="s">
        <v>35</v>
      </c>
      <c r="B13679" s="62" t="s">
        <v>1787</v>
      </c>
      <c r="C13679" s="63">
        <v>10</v>
      </c>
      <c r="D13679" s="64" t="s">
        <v>13546</v>
      </c>
      <c r="E13679" s="64" t="s">
        <v>11829</v>
      </c>
      <c r="F13679" s="65">
        <v>10111305</v>
      </c>
      <c r="G13679" s="64" t="s">
        <v>13372</v>
      </c>
      <c r="H13679" s="64">
        <v>3</v>
      </c>
      <c r="I13679" s="64">
        <v>9</v>
      </c>
      <c r="J13679" s="66">
        <v>12</v>
      </c>
      <c r="K13679" s="67">
        <v>516000</v>
      </c>
      <c r="L13679" s="68" t="s">
        <v>15</v>
      </c>
      <c r="M13679" s="68" t="s">
        <v>254</v>
      </c>
    </row>
    <row r="13680" spans="1:13" s="3" customFormat="1" ht="12.75" x14ac:dyDescent="0.2">
      <c r="A13680" s="62" t="s">
        <v>35</v>
      </c>
      <c r="B13680" s="62" t="s">
        <v>1787</v>
      </c>
      <c r="C13680" s="63">
        <v>10</v>
      </c>
      <c r="D13680" s="62" t="s">
        <v>13546</v>
      </c>
      <c r="E13680" s="62" t="s">
        <v>11830</v>
      </c>
      <c r="F13680" s="69">
        <v>10111305</v>
      </c>
      <c r="G13680" s="62" t="s">
        <v>13372</v>
      </c>
      <c r="H13680" s="62">
        <v>3</v>
      </c>
      <c r="I13680" s="62">
        <v>9</v>
      </c>
      <c r="J13680" s="70">
        <v>12</v>
      </c>
      <c r="K13680" s="71">
        <v>480000</v>
      </c>
      <c r="L13680" s="72" t="s">
        <v>15</v>
      </c>
      <c r="M13680" s="72" t="s">
        <v>254</v>
      </c>
    </row>
    <row r="13681" spans="1:13" s="3" customFormat="1" ht="12.75" x14ac:dyDescent="0.2">
      <c r="A13681" s="62" t="s">
        <v>35</v>
      </c>
      <c r="B13681" s="62" t="s">
        <v>882</v>
      </c>
      <c r="C13681" s="63">
        <v>10</v>
      </c>
      <c r="D13681" s="64" t="s">
        <v>13501</v>
      </c>
      <c r="E13681" s="64" t="s">
        <v>4876</v>
      </c>
      <c r="F13681" s="65">
        <v>83101807</v>
      </c>
      <c r="G13681" s="64" t="s">
        <v>13372</v>
      </c>
      <c r="H13681" s="64">
        <v>1</v>
      </c>
      <c r="I13681" s="64">
        <v>11</v>
      </c>
      <c r="J13681" s="66">
        <v>1</v>
      </c>
      <c r="K13681" s="67">
        <v>324600000</v>
      </c>
      <c r="L13681" s="68" t="s">
        <v>13</v>
      </c>
      <c r="M13681" s="68" t="s">
        <v>254</v>
      </c>
    </row>
    <row r="13682" spans="1:13" s="3" customFormat="1" ht="12.75" x14ac:dyDescent="0.2">
      <c r="A13682" s="62" t="s">
        <v>35</v>
      </c>
      <c r="B13682" s="62" t="s">
        <v>882</v>
      </c>
      <c r="C13682" s="63">
        <v>16</v>
      </c>
      <c r="D13682" s="62" t="s">
        <v>13501</v>
      </c>
      <c r="E13682" s="62" t="s">
        <v>4876</v>
      </c>
      <c r="F13682" s="69">
        <v>83101807</v>
      </c>
      <c r="G13682" s="62" t="s">
        <v>13372</v>
      </c>
      <c r="H13682" s="62">
        <v>1</v>
      </c>
      <c r="I13682" s="62">
        <v>11</v>
      </c>
      <c r="J13682" s="70">
        <v>1</v>
      </c>
      <c r="K13682" s="71">
        <v>52700000</v>
      </c>
      <c r="L13682" s="72" t="s">
        <v>13</v>
      </c>
      <c r="M13682" s="72" t="s">
        <v>254</v>
      </c>
    </row>
    <row r="13683" spans="1:13" s="3" customFormat="1" ht="12.75" x14ac:dyDescent="0.2">
      <c r="A13683" s="62" t="s">
        <v>35</v>
      </c>
      <c r="B13683" s="62" t="s">
        <v>219</v>
      </c>
      <c r="C13683" s="63">
        <v>10</v>
      </c>
      <c r="D13683" s="64" t="s">
        <v>13379</v>
      </c>
      <c r="E13683" s="64" t="s">
        <v>11831</v>
      </c>
      <c r="F13683" s="65">
        <v>30191500</v>
      </c>
      <c r="G13683" s="64" t="s">
        <v>13372</v>
      </c>
      <c r="H13683" s="64">
        <v>2</v>
      </c>
      <c r="I13683" s="64">
        <v>10</v>
      </c>
      <c r="J13683" s="66">
        <v>1</v>
      </c>
      <c r="K13683" s="67">
        <v>920000</v>
      </c>
      <c r="L13683" s="68" t="s">
        <v>15</v>
      </c>
      <c r="M13683" s="68" t="s">
        <v>254</v>
      </c>
    </row>
    <row r="13684" spans="1:13" s="3" customFormat="1" ht="12.75" x14ac:dyDescent="0.2">
      <c r="A13684" s="62" t="s">
        <v>35</v>
      </c>
      <c r="B13684" s="62" t="s">
        <v>339</v>
      </c>
      <c r="C13684" s="63">
        <v>10</v>
      </c>
      <c r="D13684" s="62" t="s">
        <v>13386</v>
      </c>
      <c r="E13684" s="62" t="s">
        <v>809</v>
      </c>
      <c r="F13684" s="69">
        <v>46182314</v>
      </c>
      <c r="G13684" s="62" t="s">
        <v>13372</v>
      </c>
      <c r="H13684" s="62">
        <v>6</v>
      </c>
      <c r="I13684" s="62">
        <v>6</v>
      </c>
      <c r="J13684" s="70">
        <v>2</v>
      </c>
      <c r="K13684" s="71">
        <v>340000</v>
      </c>
      <c r="L13684" s="72" t="s">
        <v>15</v>
      </c>
      <c r="M13684" s="72" t="s">
        <v>254</v>
      </c>
    </row>
    <row r="13685" spans="1:13" s="3" customFormat="1" ht="12.75" x14ac:dyDescent="0.2">
      <c r="A13685" s="62" t="s">
        <v>35</v>
      </c>
      <c r="B13685" s="62" t="s">
        <v>478</v>
      </c>
      <c r="C13685" s="63">
        <v>16</v>
      </c>
      <c r="D13685" s="64" t="s">
        <v>13443</v>
      </c>
      <c r="E13685" s="64" t="s">
        <v>11832</v>
      </c>
      <c r="F13685" s="65">
        <v>24131514</v>
      </c>
      <c r="G13685" s="64" t="s">
        <v>13372</v>
      </c>
      <c r="H13685" s="64">
        <v>3</v>
      </c>
      <c r="I13685" s="64">
        <v>9</v>
      </c>
      <c r="J13685" s="66">
        <v>2</v>
      </c>
      <c r="K13685" s="67">
        <v>4400000</v>
      </c>
      <c r="L13685" s="68" t="s">
        <v>15</v>
      </c>
      <c r="M13685" s="68" t="s">
        <v>254</v>
      </c>
    </row>
    <row r="13686" spans="1:13" s="3" customFormat="1" ht="12.75" x14ac:dyDescent="0.2">
      <c r="A13686" s="62" t="s">
        <v>35</v>
      </c>
      <c r="B13686" s="62" t="s">
        <v>478</v>
      </c>
      <c r="C13686" s="63">
        <v>16</v>
      </c>
      <c r="D13686" s="62" t="s">
        <v>13443</v>
      </c>
      <c r="E13686" s="62" t="s">
        <v>11833</v>
      </c>
      <c r="F13686" s="69">
        <v>24131514</v>
      </c>
      <c r="G13686" s="62" t="s">
        <v>13372</v>
      </c>
      <c r="H13686" s="62">
        <v>3</v>
      </c>
      <c r="I13686" s="62">
        <v>9</v>
      </c>
      <c r="J13686" s="70">
        <v>1</v>
      </c>
      <c r="K13686" s="71">
        <v>2300000</v>
      </c>
      <c r="L13686" s="72" t="s">
        <v>15</v>
      </c>
      <c r="M13686" s="72" t="s">
        <v>254</v>
      </c>
    </row>
    <row r="13687" spans="1:13" s="3" customFormat="1" ht="12.75" x14ac:dyDescent="0.2">
      <c r="A13687" s="62" t="s">
        <v>35</v>
      </c>
      <c r="B13687" s="62" t="s">
        <v>857</v>
      </c>
      <c r="C13687" s="63">
        <v>10</v>
      </c>
      <c r="D13687" s="64" t="s">
        <v>13476</v>
      </c>
      <c r="E13687" s="64" t="s">
        <v>11834</v>
      </c>
      <c r="F13687" s="65">
        <v>26131612</v>
      </c>
      <c r="G13687" s="64" t="s">
        <v>13372</v>
      </c>
      <c r="H13687" s="64">
        <v>5</v>
      </c>
      <c r="I13687" s="64">
        <v>7</v>
      </c>
      <c r="J13687" s="66">
        <v>2</v>
      </c>
      <c r="K13687" s="67">
        <v>3500000</v>
      </c>
      <c r="L13687" s="68" t="s">
        <v>15</v>
      </c>
      <c r="M13687" s="68" t="s">
        <v>254</v>
      </c>
    </row>
    <row r="13688" spans="1:13" s="3" customFormat="1" ht="12.75" x14ac:dyDescent="0.2">
      <c r="A13688" s="62" t="s">
        <v>35</v>
      </c>
      <c r="B13688" s="62" t="s">
        <v>1790</v>
      </c>
      <c r="C13688" s="63">
        <v>10</v>
      </c>
      <c r="D13688" s="62" t="s">
        <v>13549</v>
      </c>
      <c r="E13688" s="62" t="s">
        <v>11835</v>
      </c>
      <c r="F13688" s="69">
        <v>46191601</v>
      </c>
      <c r="G13688" s="62" t="s">
        <v>13372</v>
      </c>
      <c r="H13688" s="62">
        <v>6</v>
      </c>
      <c r="I13688" s="62">
        <v>6</v>
      </c>
      <c r="J13688" s="70">
        <v>4</v>
      </c>
      <c r="K13688" s="71">
        <v>1280000</v>
      </c>
      <c r="L13688" s="72" t="s">
        <v>15</v>
      </c>
      <c r="M13688" s="72" t="s">
        <v>254</v>
      </c>
    </row>
    <row r="13689" spans="1:13" s="3" customFormat="1" ht="12.75" x14ac:dyDescent="0.2">
      <c r="A13689" s="62" t="s">
        <v>35</v>
      </c>
      <c r="B13689" s="62" t="s">
        <v>1790</v>
      </c>
      <c r="C13689" s="63">
        <v>10</v>
      </c>
      <c r="D13689" s="64" t="s">
        <v>13549</v>
      </c>
      <c r="E13689" s="64" t="s">
        <v>11836</v>
      </c>
      <c r="F13689" s="65">
        <v>46191601</v>
      </c>
      <c r="G13689" s="64" t="s">
        <v>13372</v>
      </c>
      <c r="H13689" s="64">
        <v>6</v>
      </c>
      <c r="I13689" s="64">
        <v>6</v>
      </c>
      <c r="J13689" s="66">
        <v>4</v>
      </c>
      <c r="K13689" s="67">
        <v>1960000</v>
      </c>
      <c r="L13689" s="68" t="s">
        <v>15</v>
      </c>
      <c r="M13689" s="68" t="s">
        <v>254</v>
      </c>
    </row>
    <row r="13690" spans="1:13" s="3" customFormat="1" ht="12.75" x14ac:dyDescent="0.2">
      <c r="A13690" s="62" t="s">
        <v>35</v>
      </c>
      <c r="B13690" s="62" t="s">
        <v>219</v>
      </c>
      <c r="C13690" s="63">
        <v>10</v>
      </c>
      <c r="D13690" s="62" t="s">
        <v>13379</v>
      </c>
      <c r="E13690" s="62" t="s">
        <v>11837</v>
      </c>
      <c r="F13690" s="69">
        <v>27111712</v>
      </c>
      <c r="G13690" s="62" t="s">
        <v>13372</v>
      </c>
      <c r="H13690" s="62">
        <v>2</v>
      </c>
      <c r="I13690" s="62">
        <v>10</v>
      </c>
      <c r="J13690" s="70">
        <v>1</v>
      </c>
      <c r="K13690" s="71">
        <v>68000</v>
      </c>
      <c r="L13690" s="72" t="s">
        <v>15</v>
      </c>
      <c r="M13690" s="72" t="s">
        <v>254</v>
      </c>
    </row>
    <row r="13691" spans="1:13" s="3" customFormat="1" ht="12.75" x14ac:dyDescent="0.2">
      <c r="A13691" s="62" t="s">
        <v>35</v>
      </c>
      <c r="B13691" s="62" t="s">
        <v>857</v>
      </c>
      <c r="C13691" s="63">
        <v>10</v>
      </c>
      <c r="D13691" s="64" t="s">
        <v>13476</v>
      </c>
      <c r="E13691" s="64" t="s">
        <v>11838</v>
      </c>
      <c r="F13691" s="65">
        <v>40161504</v>
      </c>
      <c r="G13691" s="64" t="s">
        <v>13372</v>
      </c>
      <c r="H13691" s="64">
        <v>5</v>
      </c>
      <c r="I13691" s="64">
        <v>7</v>
      </c>
      <c r="J13691" s="66">
        <v>2</v>
      </c>
      <c r="K13691" s="67">
        <v>120000</v>
      </c>
      <c r="L13691" s="68" t="s">
        <v>15</v>
      </c>
      <c r="M13691" s="68" t="s">
        <v>254</v>
      </c>
    </row>
    <row r="13692" spans="1:13" s="3" customFormat="1" ht="12.75" x14ac:dyDescent="0.2">
      <c r="A13692" s="62" t="s">
        <v>35</v>
      </c>
      <c r="B13692" s="62" t="s">
        <v>857</v>
      </c>
      <c r="C13692" s="63">
        <v>10</v>
      </c>
      <c r="D13692" s="62" t="s">
        <v>13476</v>
      </c>
      <c r="E13692" s="62" t="s">
        <v>11839</v>
      </c>
      <c r="F13692" s="69">
        <v>40161504</v>
      </c>
      <c r="G13692" s="62" t="s">
        <v>13372</v>
      </c>
      <c r="H13692" s="62">
        <v>5</v>
      </c>
      <c r="I13692" s="62">
        <v>7</v>
      </c>
      <c r="J13692" s="70">
        <v>15</v>
      </c>
      <c r="K13692" s="71">
        <v>825000</v>
      </c>
      <c r="L13692" s="72" t="s">
        <v>15</v>
      </c>
      <c r="M13692" s="72" t="s">
        <v>254</v>
      </c>
    </row>
    <row r="13693" spans="1:13" s="3" customFormat="1" ht="12.75" x14ac:dyDescent="0.2">
      <c r="A13693" s="62" t="s">
        <v>35</v>
      </c>
      <c r="B13693" s="62" t="s">
        <v>857</v>
      </c>
      <c r="C13693" s="63">
        <v>10</v>
      </c>
      <c r="D13693" s="64" t="s">
        <v>13476</v>
      </c>
      <c r="E13693" s="64" t="s">
        <v>11840</v>
      </c>
      <c r="F13693" s="65">
        <v>40161504</v>
      </c>
      <c r="G13693" s="64" t="s">
        <v>13372</v>
      </c>
      <c r="H13693" s="64">
        <v>5</v>
      </c>
      <c r="I13693" s="64">
        <v>7</v>
      </c>
      <c r="J13693" s="66">
        <v>2</v>
      </c>
      <c r="K13693" s="67">
        <v>120000</v>
      </c>
      <c r="L13693" s="68" t="s">
        <v>15</v>
      </c>
      <c r="M13693" s="68" t="s">
        <v>254</v>
      </c>
    </row>
    <row r="13694" spans="1:13" s="3" customFormat="1" ht="12.75" x14ac:dyDescent="0.2">
      <c r="A13694" s="62" t="s">
        <v>35</v>
      </c>
      <c r="B13694" s="62" t="s">
        <v>857</v>
      </c>
      <c r="C13694" s="63">
        <v>10</v>
      </c>
      <c r="D13694" s="62" t="s">
        <v>13476</v>
      </c>
      <c r="E13694" s="62" t="s">
        <v>11841</v>
      </c>
      <c r="F13694" s="69">
        <v>40161504</v>
      </c>
      <c r="G13694" s="62" t="s">
        <v>13372</v>
      </c>
      <c r="H13694" s="62">
        <v>5</v>
      </c>
      <c r="I13694" s="62">
        <v>7</v>
      </c>
      <c r="J13694" s="70">
        <v>2</v>
      </c>
      <c r="K13694" s="71">
        <v>120000</v>
      </c>
      <c r="L13694" s="72" t="s">
        <v>15</v>
      </c>
      <c r="M13694" s="72" t="s">
        <v>254</v>
      </c>
    </row>
    <row r="13695" spans="1:13" s="3" customFormat="1" ht="12.75" x14ac:dyDescent="0.2">
      <c r="A13695" s="62" t="s">
        <v>35</v>
      </c>
      <c r="B13695" s="62" t="s">
        <v>857</v>
      </c>
      <c r="C13695" s="63">
        <v>10</v>
      </c>
      <c r="D13695" s="64" t="s">
        <v>13476</v>
      </c>
      <c r="E13695" s="64" t="s">
        <v>11842</v>
      </c>
      <c r="F13695" s="65">
        <v>40161504</v>
      </c>
      <c r="G13695" s="64" t="s">
        <v>13372</v>
      </c>
      <c r="H13695" s="64">
        <v>5</v>
      </c>
      <c r="I13695" s="64">
        <v>7</v>
      </c>
      <c r="J13695" s="66">
        <v>2</v>
      </c>
      <c r="K13695" s="67">
        <v>240000</v>
      </c>
      <c r="L13695" s="68" t="s">
        <v>15</v>
      </c>
      <c r="M13695" s="68" t="s">
        <v>254</v>
      </c>
    </row>
    <row r="13696" spans="1:13" s="3" customFormat="1" ht="12.75" x14ac:dyDescent="0.2">
      <c r="A13696" s="62" t="s">
        <v>35</v>
      </c>
      <c r="B13696" s="62" t="s">
        <v>857</v>
      </c>
      <c r="C13696" s="63">
        <v>10</v>
      </c>
      <c r="D13696" s="62" t="s">
        <v>13476</v>
      </c>
      <c r="E13696" s="62" t="s">
        <v>11843</v>
      </c>
      <c r="F13696" s="69">
        <v>40161504</v>
      </c>
      <c r="G13696" s="62" t="s">
        <v>13372</v>
      </c>
      <c r="H13696" s="62">
        <v>5</v>
      </c>
      <c r="I13696" s="62">
        <v>7</v>
      </c>
      <c r="J13696" s="70">
        <v>2</v>
      </c>
      <c r="K13696" s="71">
        <v>130000</v>
      </c>
      <c r="L13696" s="72" t="s">
        <v>15</v>
      </c>
      <c r="M13696" s="72" t="s">
        <v>254</v>
      </c>
    </row>
    <row r="13697" spans="1:13" s="3" customFormat="1" ht="12.75" x14ac:dyDescent="0.2">
      <c r="A13697" s="62" t="s">
        <v>35</v>
      </c>
      <c r="B13697" s="62" t="s">
        <v>857</v>
      </c>
      <c r="C13697" s="63">
        <v>10</v>
      </c>
      <c r="D13697" s="64" t="s">
        <v>13476</v>
      </c>
      <c r="E13697" s="64" t="s">
        <v>11844</v>
      </c>
      <c r="F13697" s="65">
        <v>40161504</v>
      </c>
      <c r="G13697" s="64" t="s">
        <v>13372</v>
      </c>
      <c r="H13697" s="64">
        <v>5</v>
      </c>
      <c r="I13697" s="64">
        <v>7</v>
      </c>
      <c r="J13697" s="66">
        <v>3</v>
      </c>
      <c r="K13697" s="67">
        <v>195000</v>
      </c>
      <c r="L13697" s="68" t="s">
        <v>15</v>
      </c>
      <c r="M13697" s="68" t="s">
        <v>254</v>
      </c>
    </row>
    <row r="13698" spans="1:13" s="3" customFormat="1" ht="12.75" x14ac:dyDescent="0.2">
      <c r="A13698" s="62" t="s">
        <v>35</v>
      </c>
      <c r="B13698" s="62" t="s">
        <v>857</v>
      </c>
      <c r="C13698" s="63">
        <v>10</v>
      </c>
      <c r="D13698" s="62" t="s">
        <v>13476</v>
      </c>
      <c r="E13698" s="62" t="s">
        <v>11845</v>
      </c>
      <c r="F13698" s="69">
        <v>40161504</v>
      </c>
      <c r="G13698" s="62" t="s">
        <v>13372</v>
      </c>
      <c r="H13698" s="62">
        <v>5</v>
      </c>
      <c r="I13698" s="62">
        <v>7</v>
      </c>
      <c r="J13698" s="70">
        <v>4</v>
      </c>
      <c r="K13698" s="71">
        <v>160000</v>
      </c>
      <c r="L13698" s="72" t="s">
        <v>15</v>
      </c>
      <c r="M13698" s="72" t="s">
        <v>254</v>
      </c>
    </row>
    <row r="13699" spans="1:13" s="3" customFormat="1" ht="12.75" x14ac:dyDescent="0.2">
      <c r="A13699" s="62" t="s">
        <v>35</v>
      </c>
      <c r="B13699" s="62" t="s">
        <v>857</v>
      </c>
      <c r="C13699" s="63">
        <v>10</v>
      </c>
      <c r="D13699" s="64" t="s">
        <v>13476</v>
      </c>
      <c r="E13699" s="64" t="s">
        <v>11846</v>
      </c>
      <c r="F13699" s="65">
        <v>40161504</v>
      </c>
      <c r="G13699" s="64" t="s">
        <v>13372</v>
      </c>
      <c r="H13699" s="64">
        <v>5</v>
      </c>
      <c r="I13699" s="64">
        <v>7</v>
      </c>
      <c r="J13699" s="66">
        <v>2</v>
      </c>
      <c r="K13699" s="67">
        <v>34000</v>
      </c>
      <c r="L13699" s="68" t="s">
        <v>15</v>
      </c>
      <c r="M13699" s="68" t="s">
        <v>254</v>
      </c>
    </row>
    <row r="13700" spans="1:13" s="3" customFormat="1" ht="12.75" x14ac:dyDescent="0.2">
      <c r="A13700" s="62" t="s">
        <v>35</v>
      </c>
      <c r="B13700" s="62" t="s">
        <v>857</v>
      </c>
      <c r="C13700" s="63">
        <v>10</v>
      </c>
      <c r="D13700" s="62" t="s">
        <v>13476</v>
      </c>
      <c r="E13700" s="62" t="s">
        <v>11847</v>
      </c>
      <c r="F13700" s="69">
        <v>40161504</v>
      </c>
      <c r="G13700" s="62" t="s">
        <v>13372</v>
      </c>
      <c r="H13700" s="62">
        <v>5</v>
      </c>
      <c r="I13700" s="62">
        <v>7</v>
      </c>
      <c r="J13700" s="70">
        <v>2</v>
      </c>
      <c r="K13700" s="71">
        <v>130000</v>
      </c>
      <c r="L13700" s="72" t="s">
        <v>15</v>
      </c>
      <c r="M13700" s="72" t="s">
        <v>254</v>
      </c>
    </row>
    <row r="13701" spans="1:13" s="3" customFormat="1" ht="12.75" x14ac:dyDescent="0.2">
      <c r="A13701" s="62" t="s">
        <v>35</v>
      </c>
      <c r="B13701" s="62" t="s">
        <v>857</v>
      </c>
      <c r="C13701" s="63">
        <v>10</v>
      </c>
      <c r="D13701" s="64" t="s">
        <v>13476</v>
      </c>
      <c r="E13701" s="64" t="s">
        <v>11848</v>
      </c>
      <c r="F13701" s="65">
        <v>40161505</v>
      </c>
      <c r="G13701" s="64" t="s">
        <v>13372</v>
      </c>
      <c r="H13701" s="64">
        <v>5</v>
      </c>
      <c r="I13701" s="64">
        <v>7</v>
      </c>
      <c r="J13701" s="66">
        <v>2</v>
      </c>
      <c r="K13701" s="67">
        <v>160000</v>
      </c>
      <c r="L13701" s="68" t="s">
        <v>15</v>
      </c>
      <c r="M13701" s="68" t="s">
        <v>254</v>
      </c>
    </row>
    <row r="13702" spans="1:13" s="3" customFormat="1" ht="12.75" x14ac:dyDescent="0.2">
      <c r="A13702" s="62" t="s">
        <v>35</v>
      </c>
      <c r="B13702" s="62" t="s">
        <v>857</v>
      </c>
      <c r="C13702" s="63">
        <v>10</v>
      </c>
      <c r="D13702" s="62" t="s">
        <v>13476</v>
      </c>
      <c r="E13702" s="62" t="s">
        <v>11849</v>
      </c>
      <c r="F13702" s="69">
        <v>40161505</v>
      </c>
      <c r="G13702" s="62" t="s">
        <v>13372</v>
      </c>
      <c r="H13702" s="62">
        <v>5</v>
      </c>
      <c r="I13702" s="62">
        <v>7</v>
      </c>
      <c r="J13702" s="70">
        <v>15</v>
      </c>
      <c r="K13702" s="71">
        <v>1125000</v>
      </c>
      <c r="L13702" s="72" t="s">
        <v>15</v>
      </c>
      <c r="M13702" s="72" t="s">
        <v>254</v>
      </c>
    </row>
    <row r="13703" spans="1:13" s="3" customFormat="1" ht="12.75" x14ac:dyDescent="0.2">
      <c r="A13703" s="62" t="s">
        <v>35</v>
      </c>
      <c r="B13703" s="62" t="s">
        <v>857</v>
      </c>
      <c r="C13703" s="63">
        <v>10</v>
      </c>
      <c r="D13703" s="64" t="s">
        <v>13476</v>
      </c>
      <c r="E13703" s="64" t="s">
        <v>11850</v>
      </c>
      <c r="F13703" s="65">
        <v>40161505</v>
      </c>
      <c r="G13703" s="64" t="s">
        <v>13372</v>
      </c>
      <c r="H13703" s="64">
        <v>5</v>
      </c>
      <c r="I13703" s="64">
        <v>7</v>
      </c>
      <c r="J13703" s="66">
        <v>2</v>
      </c>
      <c r="K13703" s="67">
        <v>130000</v>
      </c>
      <c r="L13703" s="68" t="s">
        <v>15</v>
      </c>
      <c r="M13703" s="68" t="s">
        <v>254</v>
      </c>
    </row>
    <row r="13704" spans="1:13" s="3" customFormat="1" ht="12.75" x14ac:dyDescent="0.2">
      <c r="A13704" s="62" t="s">
        <v>35</v>
      </c>
      <c r="B13704" s="62" t="s">
        <v>857</v>
      </c>
      <c r="C13704" s="63">
        <v>10</v>
      </c>
      <c r="D13704" s="62" t="s">
        <v>13476</v>
      </c>
      <c r="E13704" s="62" t="s">
        <v>11851</v>
      </c>
      <c r="F13704" s="69">
        <v>40161505</v>
      </c>
      <c r="G13704" s="62" t="s">
        <v>13372</v>
      </c>
      <c r="H13704" s="62">
        <v>5</v>
      </c>
      <c r="I13704" s="62">
        <v>7</v>
      </c>
      <c r="J13704" s="70">
        <v>2</v>
      </c>
      <c r="K13704" s="71">
        <v>130000</v>
      </c>
      <c r="L13704" s="72" t="s">
        <v>15</v>
      </c>
      <c r="M13704" s="72" t="s">
        <v>254</v>
      </c>
    </row>
    <row r="13705" spans="1:13" s="3" customFormat="1" ht="12.75" x14ac:dyDescent="0.2">
      <c r="A13705" s="62" t="s">
        <v>35</v>
      </c>
      <c r="B13705" s="62" t="s">
        <v>857</v>
      </c>
      <c r="C13705" s="63">
        <v>10</v>
      </c>
      <c r="D13705" s="64" t="s">
        <v>13476</v>
      </c>
      <c r="E13705" s="64" t="s">
        <v>11852</v>
      </c>
      <c r="F13705" s="65">
        <v>40161505</v>
      </c>
      <c r="G13705" s="64" t="s">
        <v>13372</v>
      </c>
      <c r="H13705" s="64">
        <v>5</v>
      </c>
      <c r="I13705" s="64">
        <v>7</v>
      </c>
      <c r="J13705" s="66">
        <v>2</v>
      </c>
      <c r="K13705" s="67">
        <v>280000</v>
      </c>
      <c r="L13705" s="68" t="s">
        <v>15</v>
      </c>
      <c r="M13705" s="68" t="s">
        <v>254</v>
      </c>
    </row>
    <row r="13706" spans="1:13" s="3" customFormat="1" ht="12.75" x14ac:dyDescent="0.2">
      <c r="A13706" s="62" t="s">
        <v>35</v>
      </c>
      <c r="B13706" s="62" t="s">
        <v>857</v>
      </c>
      <c r="C13706" s="63">
        <v>10</v>
      </c>
      <c r="D13706" s="62" t="s">
        <v>13476</v>
      </c>
      <c r="E13706" s="62" t="s">
        <v>11853</v>
      </c>
      <c r="F13706" s="69">
        <v>40161505</v>
      </c>
      <c r="G13706" s="62" t="s">
        <v>13372</v>
      </c>
      <c r="H13706" s="62">
        <v>5</v>
      </c>
      <c r="I13706" s="62">
        <v>7</v>
      </c>
      <c r="J13706" s="70">
        <v>2</v>
      </c>
      <c r="K13706" s="71">
        <v>190000</v>
      </c>
      <c r="L13706" s="72" t="s">
        <v>15</v>
      </c>
      <c r="M13706" s="72" t="s">
        <v>254</v>
      </c>
    </row>
    <row r="13707" spans="1:13" s="3" customFormat="1" ht="12.75" x14ac:dyDescent="0.2">
      <c r="A13707" s="62" t="s">
        <v>35</v>
      </c>
      <c r="B13707" s="62" t="s">
        <v>857</v>
      </c>
      <c r="C13707" s="63">
        <v>10</v>
      </c>
      <c r="D13707" s="64" t="s">
        <v>13476</v>
      </c>
      <c r="E13707" s="64" t="s">
        <v>11854</v>
      </c>
      <c r="F13707" s="65">
        <v>40161505</v>
      </c>
      <c r="G13707" s="64" t="s">
        <v>13372</v>
      </c>
      <c r="H13707" s="64">
        <v>5</v>
      </c>
      <c r="I13707" s="64">
        <v>7</v>
      </c>
      <c r="J13707" s="66">
        <v>3</v>
      </c>
      <c r="K13707" s="67">
        <v>285000</v>
      </c>
      <c r="L13707" s="68" t="s">
        <v>15</v>
      </c>
      <c r="M13707" s="68" t="s">
        <v>254</v>
      </c>
    </row>
    <row r="13708" spans="1:13" s="3" customFormat="1" ht="12.75" x14ac:dyDescent="0.2">
      <c r="A13708" s="62" t="s">
        <v>35</v>
      </c>
      <c r="B13708" s="62" t="s">
        <v>857</v>
      </c>
      <c r="C13708" s="63">
        <v>10</v>
      </c>
      <c r="D13708" s="62" t="s">
        <v>13476</v>
      </c>
      <c r="E13708" s="62" t="s">
        <v>11855</v>
      </c>
      <c r="F13708" s="69">
        <v>40161505</v>
      </c>
      <c r="G13708" s="62" t="s">
        <v>13372</v>
      </c>
      <c r="H13708" s="62">
        <v>5</v>
      </c>
      <c r="I13708" s="62">
        <v>7</v>
      </c>
      <c r="J13708" s="70">
        <v>2</v>
      </c>
      <c r="K13708" s="71">
        <v>76000</v>
      </c>
      <c r="L13708" s="72" t="s">
        <v>15</v>
      </c>
      <c r="M13708" s="72" t="s">
        <v>254</v>
      </c>
    </row>
    <row r="13709" spans="1:13" s="3" customFormat="1" ht="12.75" x14ac:dyDescent="0.2">
      <c r="A13709" s="62" t="s">
        <v>35</v>
      </c>
      <c r="B13709" s="62" t="s">
        <v>857</v>
      </c>
      <c r="C13709" s="63">
        <v>10</v>
      </c>
      <c r="D13709" s="64" t="s">
        <v>13476</v>
      </c>
      <c r="E13709" s="64" t="s">
        <v>11856</v>
      </c>
      <c r="F13709" s="65">
        <v>40161505</v>
      </c>
      <c r="G13709" s="64" t="s">
        <v>13372</v>
      </c>
      <c r="H13709" s="64">
        <v>5</v>
      </c>
      <c r="I13709" s="64">
        <v>7</v>
      </c>
      <c r="J13709" s="66">
        <v>2</v>
      </c>
      <c r="K13709" s="67">
        <v>190000</v>
      </c>
      <c r="L13709" s="68" t="s">
        <v>15</v>
      </c>
      <c r="M13709" s="68" t="s">
        <v>254</v>
      </c>
    </row>
    <row r="13710" spans="1:13" s="3" customFormat="1" ht="12.75" x14ac:dyDescent="0.2">
      <c r="A13710" s="62" t="s">
        <v>35</v>
      </c>
      <c r="B13710" s="62" t="s">
        <v>857</v>
      </c>
      <c r="C13710" s="63">
        <v>10</v>
      </c>
      <c r="D13710" s="62" t="s">
        <v>13476</v>
      </c>
      <c r="E13710" s="62" t="s">
        <v>11857</v>
      </c>
      <c r="F13710" s="69">
        <v>40161513</v>
      </c>
      <c r="G13710" s="62" t="s">
        <v>13372</v>
      </c>
      <c r="H13710" s="62">
        <v>5</v>
      </c>
      <c r="I13710" s="62">
        <v>7</v>
      </c>
      <c r="J13710" s="70">
        <v>2</v>
      </c>
      <c r="K13710" s="71">
        <v>270000</v>
      </c>
      <c r="L13710" s="72" t="s">
        <v>15</v>
      </c>
      <c r="M13710" s="72" t="s">
        <v>254</v>
      </c>
    </row>
    <row r="13711" spans="1:13" s="3" customFormat="1" ht="12.75" x14ac:dyDescent="0.2">
      <c r="A13711" s="62" t="s">
        <v>35</v>
      </c>
      <c r="B13711" s="62" t="s">
        <v>857</v>
      </c>
      <c r="C13711" s="63">
        <v>10</v>
      </c>
      <c r="D13711" s="64" t="s">
        <v>13476</v>
      </c>
      <c r="E13711" s="64" t="s">
        <v>11858</v>
      </c>
      <c r="F13711" s="65">
        <v>40161513</v>
      </c>
      <c r="G13711" s="64" t="s">
        <v>13372</v>
      </c>
      <c r="H13711" s="64">
        <v>5</v>
      </c>
      <c r="I13711" s="64">
        <v>7</v>
      </c>
      <c r="J13711" s="66">
        <v>1</v>
      </c>
      <c r="K13711" s="67">
        <v>95000</v>
      </c>
      <c r="L13711" s="68" t="s">
        <v>15</v>
      </c>
      <c r="M13711" s="68" t="s">
        <v>254</v>
      </c>
    </row>
    <row r="13712" spans="1:13" s="3" customFormat="1" ht="12.75" x14ac:dyDescent="0.2">
      <c r="A13712" s="62" t="s">
        <v>35</v>
      </c>
      <c r="B13712" s="62" t="s">
        <v>857</v>
      </c>
      <c r="C13712" s="63">
        <v>10</v>
      </c>
      <c r="D13712" s="62" t="s">
        <v>13476</v>
      </c>
      <c r="E13712" s="62" t="s">
        <v>11859</v>
      </c>
      <c r="F13712" s="69">
        <v>40161513</v>
      </c>
      <c r="G13712" s="62" t="s">
        <v>13372</v>
      </c>
      <c r="H13712" s="62">
        <v>5</v>
      </c>
      <c r="I13712" s="62">
        <v>7</v>
      </c>
      <c r="J13712" s="70">
        <v>1</v>
      </c>
      <c r="K13712" s="71">
        <v>95000</v>
      </c>
      <c r="L13712" s="72" t="s">
        <v>15</v>
      </c>
      <c r="M13712" s="72" t="s">
        <v>254</v>
      </c>
    </row>
    <row r="13713" spans="1:13" s="3" customFormat="1" ht="12.75" x14ac:dyDescent="0.2">
      <c r="A13713" s="62" t="s">
        <v>35</v>
      </c>
      <c r="B13713" s="62" t="s">
        <v>857</v>
      </c>
      <c r="C13713" s="63">
        <v>10</v>
      </c>
      <c r="D13713" s="64" t="s">
        <v>13476</v>
      </c>
      <c r="E13713" s="64" t="s">
        <v>11860</v>
      </c>
      <c r="F13713" s="65">
        <v>40161513</v>
      </c>
      <c r="G13713" s="64" t="s">
        <v>13372</v>
      </c>
      <c r="H13713" s="64">
        <v>5</v>
      </c>
      <c r="I13713" s="64">
        <v>7</v>
      </c>
      <c r="J13713" s="66">
        <v>4</v>
      </c>
      <c r="K13713" s="67">
        <v>1120000</v>
      </c>
      <c r="L13713" s="68" t="s">
        <v>15</v>
      </c>
      <c r="M13713" s="68" t="s">
        <v>254</v>
      </c>
    </row>
    <row r="13714" spans="1:13" s="3" customFormat="1" ht="12.75" x14ac:dyDescent="0.2">
      <c r="A13714" s="62" t="s">
        <v>35</v>
      </c>
      <c r="B13714" s="62" t="s">
        <v>857</v>
      </c>
      <c r="C13714" s="63">
        <v>10</v>
      </c>
      <c r="D13714" s="62" t="s">
        <v>13476</v>
      </c>
      <c r="E13714" s="62" t="s">
        <v>11861</v>
      </c>
      <c r="F13714" s="69">
        <v>40161513</v>
      </c>
      <c r="G13714" s="62" t="s">
        <v>13372</v>
      </c>
      <c r="H13714" s="62">
        <v>5</v>
      </c>
      <c r="I13714" s="62">
        <v>7</v>
      </c>
      <c r="J13714" s="70">
        <v>2</v>
      </c>
      <c r="K13714" s="71">
        <v>180000</v>
      </c>
      <c r="L13714" s="72" t="s">
        <v>15</v>
      </c>
      <c r="M13714" s="72" t="s">
        <v>254</v>
      </c>
    </row>
    <row r="13715" spans="1:13" s="3" customFormat="1" ht="12.75" x14ac:dyDescent="0.2">
      <c r="A13715" s="62" t="s">
        <v>35</v>
      </c>
      <c r="B13715" s="62" t="s">
        <v>857</v>
      </c>
      <c r="C13715" s="63">
        <v>10</v>
      </c>
      <c r="D13715" s="64" t="s">
        <v>13476</v>
      </c>
      <c r="E13715" s="64" t="s">
        <v>11862</v>
      </c>
      <c r="F13715" s="65">
        <v>40161513</v>
      </c>
      <c r="G13715" s="64" t="s">
        <v>13372</v>
      </c>
      <c r="H13715" s="64">
        <v>5</v>
      </c>
      <c r="I13715" s="64">
        <v>7</v>
      </c>
      <c r="J13715" s="66">
        <v>15</v>
      </c>
      <c r="K13715" s="67">
        <v>1425000</v>
      </c>
      <c r="L13715" s="68" t="s">
        <v>15</v>
      </c>
      <c r="M13715" s="68" t="s">
        <v>254</v>
      </c>
    </row>
    <row r="13716" spans="1:13" s="3" customFormat="1" ht="12.75" x14ac:dyDescent="0.2">
      <c r="A13716" s="62" t="s">
        <v>35</v>
      </c>
      <c r="B13716" s="62" t="s">
        <v>857</v>
      </c>
      <c r="C13716" s="63">
        <v>10</v>
      </c>
      <c r="D13716" s="62" t="s">
        <v>13476</v>
      </c>
      <c r="E13716" s="62" t="s">
        <v>11863</v>
      </c>
      <c r="F13716" s="69">
        <v>40161513</v>
      </c>
      <c r="G13716" s="62" t="s">
        <v>13372</v>
      </c>
      <c r="H13716" s="62">
        <v>5</v>
      </c>
      <c r="I13716" s="62">
        <v>7</v>
      </c>
      <c r="J13716" s="70">
        <v>2</v>
      </c>
      <c r="K13716" s="71">
        <v>180000</v>
      </c>
      <c r="L13716" s="72" t="s">
        <v>15</v>
      </c>
      <c r="M13716" s="72" t="s">
        <v>254</v>
      </c>
    </row>
    <row r="13717" spans="1:13" s="3" customFormat="1" ht="12.75" x14ac:dyDescent="0.2">
      <c r="A13717" s="62" t="s">
        <v>35</v>
      </c>
      <c r="B13717" s="62" t="s">
        <v>857</v>
      </c>
      <c r="C13717" s="63">
        <v>10</v>
      </c>
      <c r="D13717" s="64" t="s">
        <v>13476</v>
      </c>
      <c r="E13717" s="64" t="s">
        <v>11864</v>
      </c>
      <c r="F13717" s="65">
        <v>40161513</v>
      </c>
      <c r="G13717" s="64" t="s">
        <v>13372</v>
      </c>
      <c r="H13717" s="64">
        <v>5</v>
      </c>
      <c r="I13717" s="64">
        <v>7</v>
      </c>
      <c r="J13717" s="66">
        <v>2</v>
      </c>
      <c r="K13717" s="67">
        <v>180000</v>
      </c>
      <c r="L13717" s="68" t="s">
        <v>15</v>
      </c>
      <c r="M13717" s="68" t="s">
        <v>254</v>
      </c>
    </row>
    <row r="13718" spans="1:13" s="3" customFormat="1" ht="12.75" x14ac:dyDescent="0.2">
      <c r="A13718" s="62" t="s">
        <v>35</v>
      </c>
      <c r="B13718" s="62" t="s">
        <v>857</v>
      </c>
      <c r="C13718" s="63">
        <v>10</v>
      </c>
      <c r="D13718" s="62" t="s">
        <v>13476</v>
      </c>
      <c r="E13718" s="62" t="s">
        <v>11865</v>
      </c>
      <c r="F13718" s="69">
        <v>40161513</v>
      </c>
      <c r="G13718" s="62" t="s">
        <v>13372</v>
      </c>
      <c r="H13718" s="62">
        <v>5</v>
      </c>
      <c r="I13718" s="62">
        <v>7</v>
      </c>
      <c r="J13718" s="70">
        <v>2</v>
      </c>
      <c r="K13718" s="71">
        <v>360000</v>
      </c>
      <c r="L13718" s="72" t="s">
        <v>15</v>
      </c>
      <c r="M13718" s="72" t="s">
        <v>254</v>
      </c>
    </row>
    <row r="13719" spans="1:13" s="3" customFormat="1" ht="12.75" x14ac:dyDescent="0.2">
      <c r="A13719" s="62" t="s">
        <v>35</v>
      </c>
      <c r="B13719" s="62" t="s">
        <v>857</v>
      </c>
      <c r="C13719" s="63">
        <v>10</v>
      </c>
      <c r="D13719" s="64" t="s">
        <v>13476</v>
      </c>
      <c r="E13719" s="64" t="s">
        <v>11866</v>
      </c>
      <c r="F13719" s="65">
        <v>40161513</v>
      </c>
      <c r="G13719" s="64" t="s">
        <v>13372</v>
      </c>
      <c r="H13719" s="64">
        <v>5</v>
      </c>
      <c r="I13719" s="64">
        <v>7</v>
      </c>
      <c r="J13719" s="66">
        <v>3</v>
      </c>
      <c r="K13719" s="67">
        <v>360000</v>
      </c>
      <c r="L13719" s="68" t="s">
        <v>15</v>
      </c>
      <c r="M13719" s="68" t="s">
        <v>254</v>
      </c>
    </row>
    <row r="13720" spans="1:13" s="3" customFormat="1" ht="12.75" x14ac:dyDescent="0.2">
      <c r="A13720" s="62" t="s">
        <v>35</v>
      </c>
      <c r="B13720" s="62" t="s">
        <v>857</v>
      </c>
      <c r="C13720" s="63">
        <v>10</v>
      </c>
      <c r="D13720" s="62" t="s">
        <v>13476</v>
      </c>
      <c r="E13720" s="62" t="s">
        <v>11867</v>
      </c>
      <c r="F13720" s="69">
        <v>40161513</v>
      </c>
      <c r="G13720" s="62" t="s">
        <v>13372</v>
      </c>
      <c r="H13720" s="62">
        <v>5</v>
      </c>
      <c r="I13720" s="62">
        <v>7</v>
      </c>
      <c r="J13720" s="70">
        <v>2</v>
      </c>
      <c r="K13720" s="71">
        <v>56000</v>
      </c>
      <c r="L13720" s="72" t="s">
        <v>15</v>
      </c>
      <c r="M13720" s="72" t="s">
        <v>254</v>
      </c>
    </row>
    <row r="13721" spans="1:13" s="3" customFormat="1" ht="12.75" x14ac:dyDescent="0.2">
      <c r="A13721" s="62" t="s">
        <v>35</v>
      </c>
      <c r="B13721" s="62" t="s">
        <v>857</v>
      </c>
      <c r="C13721" s="63">
        <v>10</v>
      </c>
      <c r="D13721" s="64" t="s">
        <v>13476</v>
      </c>
      <c r="E13721" s="64" t="s">
        <v>11868</v>
      </c>
      <c r="F13721" s="65">
        <v>40161513</v>
      </c>
      <c r="G13721" s="64" t="s">
        <v>13372</v>
      </c>
      <c r="H13721" s="64">
        <v>5</v>
      </c>
      <c r="I13721" s="64">
        <v>7</v>
      </c>
      <c r="J13721" s="66">
        <v>1</v>
      </c>
      <c r="K13721" s="67">
        <v>110000</v>
      </c>
      <c r="L13721" s="68" t="s">
        <v>15</v>
      </c>
      <c r="M13721" s="68" t="s">
        <v>254</v>
      </c>
    </row>
    <row r="13722" spans="1:13" s="3" customFormat="1" ht="12.75" x14ac:dyDescent="0.2">
      <c r="A13722" s="62" t="s">
        <v>35</v>
      </c>
      <c r="B13722" s="62" t="s">
        <v>857</v>
      </c>
      <c r="C13722" s="63">
        <v>10</v>
      </c>
      <c r="D13722" s="62" t="s">
        <v>13476</v>
      </c>
      <c r="E13722" s="62" t="s">
        <v>11869</v>
      </c>
      <c r="F13722" s="69">
        <v>40161513</v>
      </c>
      <c r="G13722" s="62" t="s">
        <v>13372</v>
      </c>
      <c r="H13722" s="62">
        <v>5</v>
      </c>
      <c r="I13722" s="62">
        <v>7</v>
      </c>
      <c r="J13722" s="70">
        <v>2</v>
      </c>
      <c r="K13722" s="71">
        <v>180000</v>
      </c>
      <c r="L13722" s="72" t="s">
        <v>15</v>
      </c>
      <c r="M13722" s="72" t="s">
        <v>254</v>
      </c>
    </row>
    <row r="13723" spans="1:13" s="3" customFormat="1" ht="12.75" x14ac:dyDescent="0.2">
      <c r="A13723" s="62" t="s">
        <v>35</v>
      </c>
      <c r="B13723" s="62" t="s">
        <v>857</v>
      </c>
      <c r="C13723" s="63">
        <v>10</v>
      </c>
      <c r="D13723" s="64" t="s">
        <v>13476</v>
      </c>
      <c r="E13723" s="64" t="s">
        <v>11870</v>
      </c>
      <c r="F13723" s="65">
        <v>40161513</v>
      </c>
      <c r="G13723" s="64" t="s">
        <v>13372</v>
      </c>
      <c r="H13723" s="64">
        <v>5</v>
      </c>
      <c r="I13723" s="64">
        <v>7</v>
      </c>
      <c r="J13723" s="66">
        <v>15</v>
      </c>
      <c r="K13723" s="67">
        <v>1425000</v>
      </c>
      <c r="L13723" s="68" t="s">
        <v>15</v>
      </c>
      <c r="M13723" s="68" t="s">
        <v>254</v>
      </c>
    </row>
    <row r="13724" spans="1:13" s="3" customFormat="1" ht="12.75" x14ac:dyDescent="0.2">
      <c r="A13724" s="62" t="s">
        <v>35</v>
      </c>
      <c r="B13724" s="62" t="s">
        <v>857</v>
      </c>
      <c r="C13724" s="63">
        <v>10</v>
      </c>
      <c r="D13724" s="62" t="s">
        <v>13476</v>
      </c>
      <c r="E13724" s="62" t="s">
        <v>11871</v>
      </c>
      <c r="F13724" s="69">
        <v>40161513</v>
      </c>
      <c r="G13724" s="62" t="s">
        <v>13372</v>
      </c>
      <c r="H13724" s="62">
        <v>5</v>
      </c>
      <c r="I13724" s="62">
        <v>7</v>
      </c>
      <c r="J13724" s="70">
        <v>2</v>
      </c>
      <c r="K13724" s="71">
        <v>180000</v>
      </c>
      <c r="L13724" s="72" t="s">
        <v>15</v>
      </c>
      <c r="M13724" s="72" t="s">
        <v>254</v>
      </c>
    </row>
    <row r="13725" spans="1:13" s="3" customFormat="1" ht="12.75" x14ac:dyDescent="0.2">
      <c r="A13725" s="62" t="s">
        <v>35</v>
      </c>
      <c r="B13725" s="62" t="s">
        <v>857</v>
      </c>
      <c r="C13725" s="63">
        <v>10</v>
      </c>
      <c r="D13725" s="64" t="s">
        <v>13476</v>
      </c>
      <c r="E13725" s="64" t="s">
        <v>11872</v>
      </c>
      <c r="F13725" s="65">
        <v>40161513</v>
      </c>
      <c r="G13725" s="64" t="s">
        <v>13372</v>
      </c>
      <c r="H13725" s="64">
        <v>5</v>
      </c>
      <c r="I13725" s="64">
        <v>7</v>
      </c>
      <c r="J13725" s="66">
        <v>2</v>
      </c>
      <c r="K13725" s="67">
        <v>360000</v>
      </c>
      <c r="L13725" s="68" t="s">
        <v>15</v>
      </c>
      <c r="M13725" s="68" t="s">
        <v>254</v>
      </c>
    </row>
    <row r="13726" spans="1:13" s="3" customFormat="1" ht="12.75" x14ac:dyDescent="0.2">
      <c r="A13726" s="62" t="s">
        <v>35</v>
      </c>
      <c r="B13726" s="62" t="s">
        <v>857</v>
      </c>
      <c r="C13726" s="63">
        <v>10</v>
      </c>
      <c r="D13726" s="62" t="s">
        <v>13476</v>
      </c>
      <c r="E13726" s="62" t="s">
        <v>11873</v>
      </c>
      <c r="F13726" s="69">
        <v>40161513</v>
      </c>
      <c r="G13726" s="62" t="s">
        <v>13372</v>
      </c>
      <c r="H13726" s="62">
        <v>5</v>
      </c>
      <c r="I13726" s="62">
        <v>7</v>
      </c>
      <c r="J13726" s="70">
        <v>3</v>
      </c>
      <c r="K13726" s="71">
        <v>360000</v>
      </c>
      <c r="L13726" s="72" t="s">
        <v>15</v>
      </c>
      <c r="M13726" s="72" t="s">
        <v>254</v>
      </c>
    </row>
    <row r="13727" spans="1:13" s="3" customFormat="1" ht="12.75" x14ac:dyDescent="0.2">
      <c r="A13727" s="62" t="s">
        <v>35</v>
      </c>
      <c r="B13727" s="62" t="s">
        <v>857</v>
      </c>
      <c r="C13727" s="63">
        <v>10</v>
      </c>
      <c r="D13727" s="64" t="s">
        <v>13476</v>
      </c>
      <c r="E13727" s="64" t="s">
        <v>11874</v>
      </c>
      <c r="F13727" s="65">
        <v>40161513</v>
      </c>
      <c r="G13727" s="64" t="s">
        <v>13372</v>
      </c>
      <c r="H13727" s="64">
        <v>5</v>
      </c>
      <c r="I13727" s="64">
        <v>7</v>
      </c>
      <c r="J13727" s="66">
        <v>2</v>
      </c>
      <c r="K13727" s="67">
        <v>270000</v>
      </c>
      <c r="L13727" s="68" t="s">
        <v>15</v>
      </c>
      <c r="M13727" s="68" t="s">
        <v>254</v>
      </c>
    </row>
    <row r="13728" spans="1:13" s="3" customFormat="1" ht="12.75" x14ac:dyDescent="0.2">
      <c r="A13728" s="62" t="s">
        <v>35</v>
      </c>
      <c r="B13728" s="62" t="s">
        <v>479</v>
      </c>
      <c r="C13728" s="63">
        <v>10</v>
      </c>
      <c r="D13728" s="62" t="s">
        <v>13444</v>
      </c>
      <c r="E13728" s="62" t="s">
        <v>11875</v>
      </c>
      <c r="F13728" s="69">
        <v>41111613</v>
      </c>
      <c r="G13728" s="62" t="s">
        <v>13372</v>
      </c>
      <c r="H13728" s="62">
        <v>2</v>
      </c>
      <c r="I13728" s="62">
        <v>10</v>
      </c>
      <c r="J13728" s="70">
        <v>1</v>
      </c>
      <c r="K13728" s="71">
        <v>20000</v>
      </c>
      <c r="L13728" s="72" t="s">
        <v>15</v>
      </c>
      <c r="M13728" s="72" t="s">
        <v>254</v>
      </c>
    </row>
    <row r="13729" spans="1:13" s="3" customFormat="1" ht="12.75" x14ac:dyDescent="0.2">
      <c r="A13729" s="62" t="s">
        <v>35</v>
      </c>
      <c r="B13729" s="62" t="s">
        <v>7866</v>
      </c>
      <c r="C13729" s="63">
        <v>10</v>
      </c>
      <c r="D13729" s="64" t="s">
        <v>13596</v>
      </c>
      <c r="E13729" s="64" t="s">
        <v>11876</v>
      </c>
      <c r="F13729" s="65">
        <v>24101612</v>
      </c>
      <c r="G13729" s="64" t="s">
        <v>13372</v>
      </c>
      <c r="H13729" s="64">
        <v>2</v>
      </c>
      <c r="I13729" s="64">
        <v>10</v>
      </c>
      <c r="J13729" s="66">
        <v>1</v>
      </c>
      <c r="K13729" s="67">
        <v>620000</v>
      </c>
      <c r="L13729" s="68" t="s">
        <v>15</v>
      </c>
      <c r="M13729" s="68" t="s">
        <v>254</v>
      </c>
    </row>
    <row r="13730" spans="1:13" s="3" customFormat="1" ht="12.75" x14ac:dyDescent="0.2">
      <c r="A13730" s="62" t="s">
        <v>35</v>
      </c>
      <c r="B13730" s="62" t="s">
        <v>7866</v>
      </c>
      <c r="C13730" s="63">
        <v>10</v>
      </c>
      <c r="D13730" s="62" t="s">
        <v>13596</v>
      </c>
      <c r="E13730" s="62" t="s">
        <v>11877</v>
      </c>
      <c r="F13730" s="69">
        <v>24101630</v>
      </c>
      <c r="G13730" s="62" t="s">
        <v>13372</v>
      </c>
      <c r="H13730" s="62">
        <v>2</v>
      </c>
      <c r="I13730" s="62">
        <v>10</v>
      </c>
      <c r="J13730" s="70">
        <v>1</v>
      </c>
      <c r="K13730" s="71">
        <v>675000</v>
      </c>
      <c r="L13730" s="72" t="s">
        <v>15</v>
      </c>
      <c r="M13730" s="72" t="s">
        <v>254</v>
      </c>
    </row>
    <row r="13731" spans="1:13" s="3" customFormat="1" ht="12.75" x14ac:dyDescent="0.2">
      <c r="A13731" s="62" t="s">
        <v>35</v>
      </c>
      <c r="B13731" s="62" t="s">
        <v>1803</v>
      </c>
      <c r="C13731" s="63">
        <v>10</v>
      </c>
      <c r="D13731" s="64" t="s">
        <v>13562</v>
      </c>
      <c r="E13731" s="64" t="s">
        <v>3859</v>
      </c>
      <c r="F13731" s="65">
        <v>27112006</v>
      </c>
      <c r="G13731" s="64" t="s">
        <v>13372</v>
      </c>
      <c r="H13731" s="64">
        <v>5</v>
      </c>
      <c r="I13731" s="64">
        <v>7</v>
      </c>
      <c r="J13731" s="66">
        <v>1</v>
      </c>
      <c r="K13731" s="67">
        <v>895000</v>
      </c>
      <c r="L13731" s="68" t="s">
        <v>15</v>
      </c>
      <c r="M13731" s="68" t="s">
        <v>254</v>
      </c>
    </row>
    <row r="13732" spans="1:13" s="3" customFormat="1" ht="12.75" x14ac:dyDescent="0.2">
      <c r="A13732" s="62" t="s">
        <v>35</v>
      </c>
      <c r="B13732" s="62" t="s">
        <v>11765</v>
      </c>
      <c r="C13732" s="63">
        <v>10</v>
      </c>
      <c r="D13732" s="62" t="s">
        <v>13621</v>
      </c>
      <c r="E13732" s="62" t="s">
        <v>11878</v>
      </c>
      <c r="F13732" s="69">
        <v>25172602</v>
      </c>
      <c r="G13732" s="62" t="s">
        <v>13372</v>
      </c>
      <c r="H13732" s="62">
        <v>5</v>
      </c>
      <c r="I13732" s="62">
        <v>7</v>
      </c>
      <c r="J13732" s="70">
        <v>2</v>
      </c>
      <c r="K13732" s="71">
        <v>480000</v>
      </c>
      <c r="L13732" s="72" t="s">
        <v>15</v>
      </c>
      <c r="M13732" s="72" t="s">
        <v>254</v>
      </c>
    </row>
    <row r="13733" spans="1:13" s="3" customFormat="1" ht="12.75" x14ac:dyDescent="0.2">
      <c r="A13733" s="62" t="s">
        <v>35</v>
      </c>
      <c r="B13733" s="62" t="s">
        <v>219</v>
      </c>
      <c r="C13733" s="63">
        <v>10</v>
      </c>
      <c r="D13733" s="64" t="s">
        <v>13379</v>
      </c>
      <c r="E13733" s="64" t="s">
        <v>11879</v>
      </c>
      <c r="F13733" s="65">
        <v>27112404</v>
      </c>
      <c r="G13733" s="64" t="s">
        <v>13372</v>
      </c>
      <c r="H13733" s="64">
        <v>3</v>
      </c>
      <c r="I13733" s="64">
        <v>9</v>
      </c>
      <c r="J13733" s="66">
        <v>1</v>
      </c>
      <c r="K13733" s="67">
        <v>150000</v>
      </c>
      <c r="L13733" s="68" t="s">
        <v>15</v>
      </c>
      <c r="M13733" s="68" t="s">
        <v>254</v>
      </c>
    </row>
    <row r="13734" spans="1:13" s="3" customFormat="1" ht="12.75" x14ac:dyDescent="0.2">
      <c r="A13734" s="62" t="s">
        <v>35</v>
      </c>
      <c r="B13734" s="62" t="s">
        <v>429</v>
      </c>
      <c r="C13734" s="63">
        <v>10</v>
      </c>
      <c r="D13734" s="62" t="s">
        <v>13373</v>
      </c>
      <c r="E13734" s="62" t="s">
        <v>11880</v>
      </c>
      <c r="F13734" s="69">
        <v>93151510</v>
      </c>
      <c r="G13734" s="62" t="s">
        <v>13372</v>
      </c>
      <c r="H13734" s="62">
        <v>3</v>
      </c>
      <c r="I13734" s="62">
        <v>9</v>
      </c>
      <c r="J13734" s="70">
        <v>1</v>
      </c>
      <c r="K13734" s="71">
        <v>140000</v>
      </c>
      <c r="L13734" s="72" t="s">
        <v>13</v>
      </c>
      <c r="M13734" s="72" t="s">
        <v>254</v>
      </c>
    </row>
    <row r="13735" spans="1:13" s="3" customFormat="1" ht="12.75" x14ac:dyDescent="0.2">
      <c r="A13735" s="62" t="s">
        <v>35</v>
      </c>
      <c r="B13735" s="62" t="s">
        <v>886</v>
      </c>
      <c r="C13735" s="63">
        <v>10</v>
      </c>
      <c r="D13735" s="64" t="s">
        <v>13505</v>
      </c>
      <c r="E13735" s="64" t="s">
        <v>3455</v>
      </c>
      <c r="F13735" s="65">
        <v>93161601</v>
      </c>
      <c r="G13735" s="64" t="s">
        <v>13372</v>
      </c>
      <c r="H13735" s="64">
        <v>1</v>
      </c>
      <c r="I13735" s="64">
        <v>12</v>
      </c>
      <c r="J13735" s="66">
        <v>1</v>
      </c>
      <c r="K13735" s="67">
        <v>14600000</v>
      </c>
      <c r="L13735" s="68" t="s">
        <v>13</v>
      </c>
      <c r="M13735" s="68" t="s">
        <v>254</v>
      </c>
    </row>
    <row r="13736" spans="1:13" s="3" customFormat="1" ht="12.75" x14ac:dyDescent="0.2">
      <c r="A13736" s="62" t="s">
        <v>35</v>
      </c>
      <c r="B13736" s="62" t="s">
        <v>855</v>
      </c>
      <c r="C13736" s="63">
        <v>10</v>
      </c>
      <c r="D13736" s="62" t="s">
        <v>13474</v>
      </c>
      <c r="E13736" s="62" t="s">
        <v>11881</v>
      </c>
      <c r="F13736" s="69">
        <v>30151900</v>
      </c>
      <c r="G13736" s="62" t="s">
        <v>13372</v>
      </c>
      <c r="H13736" s="62">
        <v>2</v>
      </c>
      <c r="I13736" s="62">
        <v>10</v>
      </c>
      <c r="J13736" s="70">
        <v>1</v>
      </c>
      <c r="K13736" s="71">
        <v>3900000</v>
      </c>
      <c r="L13736" s="72" t="s">
        <v>13</v>
      </c>
      <c r="M13736" s="72" t="s">
        <v>254</v>
      </c>
    </row>
    <row r="13737" spans="1:13" s="3" customFormat="1" ht="12.75" x14ac:dyDescent="0.2">
      <c r="A13737" s="62" t="s">
        <v>35</v>
      </c>
      <c r="B13737" s="62" t="s">
        <v>434</v>
      </c>
      <c r="C13737" s="63">
        <v>10</v>
      </c>
      <c r="D13737" s="64" t="s">
        <v>13387</v>
      </c>
      <c r="E13737" s="64" t="s">
        <v>11882</v>
      </c>
      <c r="F13737" s="65">
        <v>10111302</v>
      </c>
      <c r="G13737" s="64" t="s">
        <v>13372</v>
      </c>
      <c r="H13737" s="64">
        <v>3</v>
      </c>
      <c r="I13737" s="64">
        <v>9</v>
      </c>
      <c r="J13737" s="66">
        <v>10</v>
      </c>
      <c r="K13737" s="67">
        <v>120000</v>
      </c>
      <c r="L13737" s="68" t="s">
        <v>15</v>
      </c>
      <c r="M13737" s="68" t="s">
        <v>254</v>
      </c>
    </row>
    <row r="13738" spans="1:13" s="3" customFormat="1" ht="12.75" x14ac:dyDescent="0.2">
      <c r="A13738" s="62" t="s">
        <v>35</v>
      </c>
      <c r="B13738" s="62" t="s">
        <v>857</v>
      </c>
      <c r="C13738" s="63">
        <v>10</v>
      </c>
      <c r="D13738" s="62" t="s">
        <v>13476</v>
      </c>
      <c r="E13738" s="62" t="s">
        <v>11883</v>
      </c>
      <c r="F13738" s="69">
        <v>12161700</v>
      </c>
      <c r="G13738" s="62" t="s">
        <v>13372</v>
      </c>
      <c r="H13738" s="62">
        <v>5</v>
      </c>
      <c r="I13738" s="62">
        <v>7</v>
      </c>
      <c r="J13738" s="70">
        <v>1</v>
      </c>
      <c r="K13738" s="71">
        <v>2560000</v>
      </c>
      <c r="L13738" s="72" t="s">
        <v>15</v>
      </c>
      <c r="M13738" s="72" t="s">
        <v>254</v>
      </c>
    </row>
    <row r="13739" spans="1:13" s="3" customFormat="1" ht="12.75" x14ac:dyDescent="0.2">
      <c r="A13739" s="62" t="s">
        <v>35</v>
      </c>
      <c r="B13739" s="62" t="s">
        <v>219</v>
      </c>
      <c r="C13739" s="63">
        <v>10</v>
      </c>
      <c r="D13739" s="64" t="s">
        <v>13379</v>
      </c>
      <c r="E13739" s="64" t="s">
        <v>11884</v>
      </c>
      <c r="F13739" s="65">
        <v>27111701</v>
      </c>
      <c r="G13739" s="64" t="s">
        <v>13372</v>
      </c>
      <c r="H13739" s="64">
        <v>2</v>
      </c>
      <c r="I13739" s="64">
        <v>10</v>
      </c>
      <c r="J13739" s="66">
        <v>4</v>
      </c>
      <c r="K13739" s="67">
        <v>284000</v>
      </c>
      <c r="L13739" s="68" t="s">
        <v>15</v>
      </c>
      <c r="M13739" s="68" t="s">
        <v>254</v>
      </c>
    </row>
    <row r="13740" spans="1:13" s="3" customFormat="1" ht="12.75" x14ac:dyDescent="0.2">
      <c r="A13740" s="62" t="s">
        <v>35</v>
      </c>
      <c r="B13740" s="62" t="s">
        <v>857</v>
      </c>
      <c r="C13740" s="63">
        <v>10</v>
      </c>
      <c r="D13740" s="62" t="s">
        <v>13476</v>
      </c>
      <c r="E13740" s="62" t="s">
        <v>11885</v>
      </c>
      <c r="F13740" s="69">
        <v>26111512</v>
      </c>
      <c r="G13740" s="62" t="s">
        <v>13372</v>
      </c>
      <c r="H13740" s="62">
        <v>5</v>
      </c>
      <c r="I13740" s="62">
        <v>7</v>
      </c>
      <c r="J13740" s="70">
        <v>1</v>
      </c>
      <c r="K13740" s="71">
        <v>1200000</v>
      </c>
      <c r="L13740" s="72" t="s">
        <v>15</v>
      </c>
      <c r="M13740" s="72" t="s">
        <v>254</v>
      </c>
    </row>
    <row r="13741" spans="1:13" s="3" customFormat="1" ht="12.75" x14ac:dyDescent="0.2">
      <c r="A13741" s="62" t="s">
        <v>35</v>
      </c>
      <c r="B13741" s="62" t="s">
        <v>219</v>
      </c>
      <c r="C13741" s="63">
        <v>10</v>
      </c>
      <c r="D13741" s="64" t="s">
        <v>13379</v>
      </c>
      <c r="E13741" s="64" t="s">
        <v>11886</v>
      </c>
      <c r="F13741" s="65">
        <v>27111911</v>
      </c>
      <c r="G13741" s="64" t="s">
        <v>13372</v>
      </c>
      <c r="H13741" s="64">
        <v>2</v>
      </c>
      <c r="I13741" s="64">
        <v>10</v>
      </c>
      <c r="J13741" s="66">
        <v>1</v>
      </c>
      <c r="K13741" s="67">
        <v>49000</v>
      </c>
      <c r="L13741" s="68" t="s">
        <v>15</v>
      </c>
      <c r="M13741" s="68" t="s">
        <v>254</v>
      </c>
    </row>
    <row r="13742" spans="1:13" s="3" customFormat="1" ht="12.75" x14ac:dyDescent="0.2">
      <c r="A13742" s="62" t="s">
        <v>35</v>
      </c>
      <c r="B13742" s="62" t="s">
        <v>219</v>
      </c>
      <c r="C13742" s="63">
        <v>10</v>
      </c>
      <c r="D13742" s="62" t="s">
        <v>13379</v>
      </c>
      <c r="E13742" s="62" t="s">
        <v>11887</v>
      </c>
      <c r="F13742" s="69">
        <v>27111710</v>
      </c>
      <c r="G13742" s="62" t="s">
        <v>13372</v>
      </c>
      <c r="H13742" s="62">
        <v>2</v>
      </c>
      <c r="I13742" s="62">
        <v>10</v>
      </c>
      <c r="J13742" s="70">
        <v>1</v>
      </c>
      <c r="K13742" s="71">
        <v>24000</v>
      </c>
      <c r="L13742" s="72" t="s">
        <v>15</v>
      </c>
      <c r="M13742" s="72" t="s">
        <v>254</v>
      </c>
    </row>
    <row r="13743" spans="1:13" s="3" customFormat="1" ht="12.75" x14ac:dyDescent="0.2">
      <c r="A13743" s="62" t="s">
        <v>35</v>
      </c>
      <c r="B13743" s="62" t="s">
        <v>219</v>
      </c>
      <c r="C13743" s="63">
        <v>10</v>
      </c>
      <c r="D13743" s="64" t="s">
        <v>13379</v>
      </c>
      <c r="E13743" s="64" t="s">
        <v>6764</v>
      </c>
      <c r="F13743" s="65">
        <v>27111729</v>
      </c>
      <c r="G13743" s="64" t="s">
        <v>13372</v>
      </c>
      <c r="H13743" s="64">
        <v>2</v>
      </c>
      <c r="I13743" s="64">
        <v>10</v>
      </c>
      <c r="J13743" s="66">
        <v>1</v>
      </c>
      <c r="K13743" s="67">
        <v>50000</v>
      </c>
      <c r="L13743" s="68" t="s">
        <v>15</v>
      </c>
      <c r="M13743" s="68" t="s">
        <v>254</v>
      </c>
    </row>
    <row r="13744" spans="1:13" s="3" customFormat="1" ht="12.75" x14ac:dyDescent="0.2">
      <c r="A13744" s="62" t="s">
        <v>35</v>
      </c>
      <c r="B13744" s="62" t="s">
        <v>219</v>
      </c>
      <c r="C13744" s="63">
        <v>10</v>
      </c>
      <c r="D13744" s="62" t="s">
        <v>13379</v>
      </c>
      <c r="E13744" s="62" t="s">
        <v>11888</v>
      </c>
      <c r="F13744" s="69">
        <v>30161900</v>
      </c>
      <c r="G13744" s="62" t="s">
        <v>13372</v>
      </c>
      <c r="H13744" s="62">
        <v>2</v>
      </c>
      <c r="I13744" s="62">
        <v>10</v>
      </c>
      <c r="J13744" s="70">
        <v>1</v>
      </c>
      <c r="K13744" s="71">
        <v>89000</v>
      </c>
      <c r="L13744" s="72" t="s">
        <v>15</v>
      </c>
      <c r="M13744" s="72" t="s">
        <v>254</v>
      </c>
    </row>
    <row r="13745" spans="1:13" s="3" customFormat="1" ht="12.75" x14ac:dyDescent="0.2">
      <c r="A13745" s="62" t="s">
        <v>35</v>
      </c>
      <c r="B13745" s="62" t="s">
        <v>472</v>
      </c>
      <c r="C13745" s="63">
        <v>10</v>
      </c>
      <c r="D13745" s="64" t="s">
        <v>13437</v>
      </c>
      <c r="E13745" s="64" t="s">
        <v>11889</v>
      </c>
      <c r="F13745" s="65">
        <v>25171713</v>
      </c>
      <c r="G13745" s="64" t="s">
        <v>13372</v>
      </c>
      <c r="H13745" s="64">
        <v>5</v>
      </c>
      <c r="I13745" s="64">
        <v>7</v>
      </c>
      <c r="J13745" s="66">
        <v>1</v>
      </c>
      <c r="K13745" s="67">
        <v>2000000</v>
      </c>
      <c r="L13745" s="68" t="s">
        <v>15</v>
      </c>
      <c r="M13745" s="68" t="s">
        <v>254</v>
      </c>
    </row>
    <row r="13746" spans="1:13" s="3" customFormat="1" ht="12.75" x14ac:dyDescent="0.2">
      <c r="A13746" s="62" t="s">
        <v>35</v>
      </c>
      <c r="B13746" s="62" t="s">
        <v>472</v>
      </c>
      <c r="C13746" s="63">
        <v>10</v>
      </c>
      <c r="D13746" s="62" t="s">
        <v>13437</v>
      </c>
      <c r="E13746" s="62" t="s">
        <v>11889</v>
      </c>
      <c r="F13746" s="69">
        <v>25171713</v>
      </c>
      <c r="G13746" s="62" t="s">
        <v>13372</v>
      </c>
      <c r="H13746" s="62">
        <v>5</v>
      </c>
      <c r="I13746" s="62">
        <v>7</v>
      </c>
      <c r="J13746" s="70">
        <v>1</v>
      </c>
      <c r="K13746" s="71">
        <v>2000000</v>
      </c>
      <c r="L13746" s="72" t="s">
        <v>15</v>
      </c>
      <c r="M13746" s="72" t="s">
        <v>254</v>
      </c>
    </row>
    <row r="13747" spans="1:13" s="3" customFormat="1" ht="12.75" x14ac:dyDescent="0.2">
      <c r="A13747" s="62" t="s">
        <v>35</v>
      </c>
      <c r="B13747" s="62" t="s">
        <v>4721</v>
      </c>
      <c r="C13747" s="63">
        <v>10</v>
      </c>
      <c r="D13747" s="64" t="s">
        <v>13582</v>
      </c>
      <c r="E13747" s="64" t="s">
        <v>11890</v>
      </c>
      <c r="F13747" s="65">
        <v>31171500</v>
      </c>
      <c r="G13747" s="64" t="s">
        <v>13372</v>
      </c>
      <c r="H13747" s="64">
        <v>5</v>
      </c>
      <c r="I13747" s="64">
        <v>7</v>
      </c>
      <c r="J13747" s="66">
        <v>1</v>
      </c>
      <c r="K13747" s="67">
        <v>810000</v>
      </c>
      <c r="L13747" s="68" t="s">
        <v>15</v>
      </c>
      <c r="M13747" s="68" t="s">
        <v>254</v>
      </c>
    </row>
    <row r="13748" spans="1:13" s="3" customFormat="1" ht="12.75" x14ac:dyDescent="0.2">
      <c r="A13748" s="62" t="s">
        <v>35</v>
      </c>
      <c r="B13748" s="62" t="s">
        <v>4721</v>
      </c>
      <c r="C13748" s="63">
        <v>10</v>
      </c>
      <c r="D13748" s="62" t="s">
        <v>13582</v>
      </c>
      <c r="E13748" s="62" t="s">
        <v>11891</v>
      </c>
      <c r="F13748" s="69">
        <v>31171500</v>
      </c>
      <c r="G13748" s="62" t="s">
        <v>13372</v>
      </c>
      <c r="H13748" s="62">
        <v>5</v>
      </c>
      <c r="I13748" s="62">
        <v>7</v>
      </c>
      <c r="J13748" s="70">
        <v>1</v>
      </c>
      <c r="K13748" s="71">
        <v>810000</v>
      </c>
      <c r="L13748" s="72" t="s">
        <v>15</v>
      </c>
      <c r="M13748" s="72" t="s">
        <v>254</v>
      </c>
    </row>
    <row r="13749" spans="1:13" s="3" customFormat="1" ht="12.75" x14ac:dyDescent="0.2">
      <c r="A13749" s="62" t="s">
        <v>35</v>
      </c>
      <c r="B13749" s="62" t="s">
        <v>857</v>
      </c>
      <c r="C13749" s="63">
        <v>10</v>
      </c>
      <c r="D13749" s="64" t="s">
        <v>13476</v>
      </c>
      <c r="E13749" s="64" t="s">
        <v>11892</v>
      </c>
      <c r="F13749" s="65">
        <v>25171700</v>
      </c>
      <c r="G13749" s="64" t="s">
        <v>13372</v>
      </c>
      <c r="H13749" s="64">
        <v>5</v>
      </c>
      <c r="I13749" s="64">
        <v>7</v>
      </c>
      <c r="J13749" s="66">
        <v>1</v>
      </c>
      <c r="K13749" s="67">
        <v>410000</v>
      </c>
      <c r="L13749" s="68" t="s">
        <v>15</v>
      </c>
      <c r="M13749" s="68" t="s">
        <v>254</v>
      </c>
    </row>
    <row r="13750" spans="1:13" s="3" customFormat="1" ht="12.75" x14ac:dyDescent="0.2">
      <c r="A13750" s="62" t="s">
        <v>35</v>
      </c>
      <c r="B13750" s="62" t="s">
        <v>857</v>
      </c>
      <c r="C13750" s="63">
        <v>10</v>
      </c>
      <c r="D13750" s="62" t="s">
        <v>13476</v>
      </c>
      <c r="E13750" s="62" t="s">
        <v>11893</v>
      </c>
      <c r="F13750" s="69">
        <v>25191513</v>
      </c>
      <c r="G13750" s="62" t="s">
        <v>13372</v>
      </c>
      <c r="H13750" s="62">
        <v>5</v>
      </c>
      <c r="I13750" s="62">
        <v>7</v>
      </c>
      <c r="J13750" s="70">
        <v>10</v>
      </c>
      <c r="K13750" s="71">
        <v>2370000</v>
      </c>
      <c r="L13750" s="72" t="s">
        <v>15</v>
      </c>
      <c r="M13750" s="72" t="s">
        <v>254</v>
      </c>
    </row>
    <row r="13751" spans="1:13" s="3" customFormat="1" ht="12.75" x14ac:dyDescent="0.2">
      <c r="A13751" s="62" t="s">
        <v>35</v>
      </c>
      <c r="B13751" s="62" t="s">
        <v>857</v>
      </c>
      <c r="C13751" s="63">
        <v>10</v>
      </c>
      <c r="D13751" s="64" t="s">
        <v>13476</v>
      </c>
      <c r="E13751" s="64" t="s">
        <v>11894</v>
      </c>
      <c r="F13751" s="65">
        <v>26111900</v>
      </c>
      <c r="G13751" s="64" t="s">
        <v>13372</v>
      </c>
      <c r="H13751" s="64">
        <v>5</v>
      </c>
      <c r="I13751" s="64">
        <v>7</v>
      </c>
      <c r="J13751" s="66">
        <v>1</v>
      </c>
      <c r="K13751" s="67">
        <v>1150000</v>
      </c>
      <c r="L13751" s="68" t="s">
        <v>15</v>
      </c>
      <c r="M13751" s="68" t="s">
        <v>254</v>
      </c>
    </row>
    <row r="13752" spans="1:13" s="3" customFormat="1" ht="12.75" x14ac:dyDescent="0.2">
      <c r="A13752" s="62" t="s">
        <v>35</v>
      </c>
      <c r="B13752" s="62" t="s">
        <v>219</v>
      </c>
      <c r="C13752" s="63">
        <v>10</v>
      </c>
      <c r="D13752" s="62" t="s">
        <v>13379</v>
      </c>
      <c r="E13752" s="62" t="s">
        <v>11895</v>
      </c>
      <c r="F13752" s="69">
        <v>27113200</v>
      </c>
      <c r="G13752" s="62" t="s">
        <v>13372</v>
      </c>
      <c r="H13752" s="62">
        <v>2</v>
      </c>
      <c r="I13752" s="62">
        <v>10</v>
      </c>
      <c r="J13752" s="70">
        <v>1</v>
      </c>
      <c r="K13752" s="71">
        <v>120000</v>
      </c>
      <c r="L13752" s="72" t="s">
        <v>15</v>
      </c>
      <c r="M13752" s="72" t="s">
        <v>254</v>
      </c>
    </row>
    <row r="13753" spans="1:13" s="3" customFormat="1" ht="12.75" x14ac:dyDescent="0.2">
      <c r="A13753" s="62" t="s">
        <v>35</v>
      </c>
      <c r="B13753" s="62" t="s">
        <v>454</v>
      </c>
      <c r="C13753" s="63">
        <v>10</v>
      </c>
      <c r="D13753" s="64" t="s">
        <v>13417</v>
      </c>
      <c r="E13753" s="64" t="s">
        <v>11896</v>
      </c>
      <c r="F13753" s="65">
        <v>25171900</v>
      </c>
      <c r="G13753" s="64" t="s">
        <v>13372</v>
      </c>
      <c r="H13753" s="64">
        <v>5</v>
      </c>
      <c r="I13753" s="64">
        <v>7</v>
      </c>
      <c r="J13753" s="66">
        <v>1</v>
      </c>
      <c r="K13753" s="67">
        <v>105000</v>
      </c>
      <c r="L13753" s="68" t="s">
        <v>15</v>
      </c>
      <c r="M13753" s="68" t="s">
        <v>254</v>
      </c>
    </row>
    <row r="13754" spans="1:13" s="3" customFormat="1" ht="12.75" x14ac:dyDescent="0.2">
      <c r="A13754" s="62" t="s">
        <v>35</v>
      </c>
      <c r="B13754" s="62" t="s">
        <v>472</v>
      </c>
      <c r="C13754" s="63">
        <v>10</v>
      </c>
      <c r="D13754" s="62" t="s">
        <v>13437</v>
      </c>
      <c r="E13754" s="62" t="s">
        <v>11897</v>
      </c>
      <c r="F13754" s="69">
        <v>30151900</v>
      </c>
      <c r="G13754" s="62" t="s">
        <v>13372</v>
      </c>
      <c r="H13754" s="62">
        <v>2</v>
      </c>
      <c r="I13754" s="62">
        <v>10</v>
      </c>
      <c r="J13754" s="70">
        <v>1</v>
      </c>
      <c r="K13754" s="71">
        <v>3701000</v>
      </c>
      <c r="L13754" s="72" t="s">
        <v>13</v>
      </c>
      <c r="M13754" s="72" t="s">
        <v>254</v>
      </c>
    </row>
    <row r="13755" spans="1:13" s="3" customFormat="1" ht="12.75" x14ac:dyDescent="0.2">
      <c r="A13755" s="62" t="s">
        <v>35</v>
      </c>
      <c r="B13755" s="62" t="s">
        <v>221</v>
      </c>
      <c r="C13755" s="63">
        <v>10</v>
      </c>
      <c r="D13755" s="64" t="s">
        <v>13382</v>
      </c>
      <c r="E13755" s="64" t="s">
        <v>11898</v>
      </c>
      <c r="F13755" s="65">
        <v>47131800</v>
      </c>
      <c r="G13755" s="64" t="s">
        <v>13372</v>
      </c>
      <c r="H13755" s="64">
        <v>3</v>
      </c>
      <c r="I13755" s="64">
        <v>9</v>
      </c>
      <c r="J13755" s="66">
        <v>5</v>
      </c>
      <c r="K13755" s="67">
        <v>145000</v>
      </c>
      <c r="L13755" s="68" t="s">
        <v>15</v>
      </c>
      <c r="M13755" s="68" t="s">
        <v>254</v>
      </c>
    </row>
    <row r="13756" spans="1:13" s="3" customFormat="1" ht="12.75" x14ac:dyDescent="0.2">
      <c r="A13756" s="62" t="s">
        <v>35</v>
      </c>
      <c r="B13756" s="62" t="s">
        <v>1787</v>
      </c>
      <c r="C13756" s="63">
        <v>10</v>
      </c>
      <c r="D13756" s="62" t="s">
        <v>13546</v>
      </c>
      <c r="E13756" s="62" t="s">
        <v>4356</v>
      </c>
      <c r="F13756" s="69">
        <v>10111302</v>
      </c>
      <c r="G13756" s="62" t="s">
        <v>13372</v>
      </c>
      <c r="H13756" s="62">
        <v>3</v>
      </c>
      <c r="I13756" s="62">
        <v>9</v>
      </c>
      <c r="J13756" s="70">
        <v>12</v>
      </c>
      <c r="K13756" s="71">
        <v>456000</v>
      </c>
      <c r="L13756" s="72" t="s">
        <v>15</v>
      </c>
      <c r="M13756" s="72" t="s">
        <v>254</v>
      </c>
    </row>
    <row r="13757" spans="1:13" s="3" customFormat="1" ht="12.75" x14ac:dyDescent="0.2">
      <c r="A13757" s="62" t="s">
        <v>35</v>
      </c>
      <c r="B13757" s="62" t="s">
        <v>221</v>
      </c>
      <c r="C13757" s="63">
        <v>10</v>
      </c>
      <c r="D13757" s="64" t="s">
        <v>13382</v>
      </c>
      <c r="E13757" s="64" t="s">
        <v>5648</v>
      </c>
      <c r="F13757" s="65">
        <v>15121509</v>
      </c>
      <c r="G13757" s="64" t="s">
        <v>13372</v>
      </c>
      <c r="H13757" s="64">
        <v>5</v>
      </c>
      <c r="I13757" s="64">
        <v>7</v>
      </c>
      <c r="J13757" s="66">
        <v>48</v>
      </c>
      <c r="K13757" s="67">
        <v>240000</v>
      </c>
      <c r="L13757" s="68" t="s">
        <v>15</v>
      </c>
      <c r="M13757" s="68" t="s">
        <v>254</v>
      </c>
    </row>
    <row r="13758" spans="1:13" s="3" customFormat="1" ht="12.75" x14ac:dyDescent="0.2">
      <c r="A13758" s="62" t="s">
        <v>35</v>
      </c>
      <c r="B13758" s="62" t="s">
        <v>221</v>
      </c>
      <c r="C13758" s="63">
        <v>10</v>
      </c>
      <c r="D13758" s="62" t="s">
        <v>13382</v>
      </c>
      <c r="E13758" s="62" t="s">
        <v>5647</v>
      </c>
      <c r="F13758" s="69">
        <v>24131513</v>
      </c>
      <c r="G13758" s="62" t="s">
        <v>13372</v>
      </c>
      <c r="H13758" s="62">
        <v>5</v>
      </c>
      <c r="I13758" s="62">
        <v>7</v>
      </c>
      <c r="J13758" s="70">
        <v>10</v>
      </c>
      <c r="K13758" s="71">
        <v>130000</v>
      </c>
      <c r="L13758" s="72" t="s">
        <v>1760</v>
      </c>
      <c r="M13758" s="72" t="s">
        <v>254</v>
      </c>
    </row>
    <row r="13759" spans="1:13" s="3" customFormat="1" ht="12.75" x14ac:dyDescent="0.2">
      <c r="A13759" s="62" t="s">
        <v>35</v>
      </c>
      <c r="B13759" s="62" t="s">
        <v>454</v>
      </c>
      <c r="C13759" s="63">
        <v>10</v>
      </c>
      <c r="D13759" s="64" t="s">
        <v>13417</v>
      </c>
      <c r="E13759" s="64" t="s">
        <v>11899</v>
      </c>
      <c r="F13759" s="65">
        <v>25172503</v>
      </c>
      <c r="G13759" s="64" t="s">
        <v>13372</v>
      </c>
      <c r="H13759" s="64">
        <v>4</v>
      </c>
      <c r="I13759" s="64">
        <v>8</v>
      </c>
      <c r="J13759" s="66">
        <v>4</v>
      </c>
      <c r="K13759" s="67">
        <v>1880000</v>
      </c>
      <c r="L13759" s="68" t="s">
        <v>15</v>
      </c>
      <c r="M13759" s="68" t="s">
        <v>254</v>
      </c>
    </row>
    <row r="13760" spans="1:13" s="3" customFormat="1" ht="12.75" x14ac:dyDescent="0.2">
      <c r="A13760" s="62" t="s">
        <v>35</v>
      </c>
      <c r="B13760" s="62" t="s">
        <v>219</v>
      </c>
      <c r="C13760" s="63">
        <v>10</v>
      </c>
      <c r="D13760" s="62" t="s">
        <v>13379</v>
      </c>
      <c r="E13760" s="62" t="s">
        <v>11900</v>
      </c>
      <c r="F13760" s="69">
        <v>27111700</v>
      </c>
      <c r="G13760" s="62" t="s">
        <v>13372</v>
      </c>
      <c r="H13760" s="62">
        <v>2</v>
      </c>
      <c r="I13760" s="62">
        <v>10</v>
      </c>
      <c r="J13760" s="70">
        <v>1</v>
      </c>
      <c r="K13760" s="71">
        <v>25000</v>
      </c>
      <c r="L13760" s="72" t="s">
        <v>15</v>
      </c>
      <c r="M13760" s="72" t="s">
        <v>254</v>
      </c>
    </row>
    <row r="13761" spans="1:13" s="3" customFormat="1" ht="12.75" x14ac:dyDescent="0.2">
      <c r="A13761" s="62" t="s">
        <v>35</v>
      </c>
      <c r="B13761" s="62" t="s">
        <v>219</v>
      </c>
      <c r="C13761" s="63">
        <v>10</v>
      </c>
      <c r="D13761" s="64" t="s">
        <v>13379</v>
      </c>
      <c r="E13761" s="64" t="s">
        <v>11901</v>
      </c>
      <c r="F13761" s="65">
        <v>27111708</v>
      </c>
      <c r="G13761" s="64" t="s">
        <v>13372</v>
      </c>
      <c r="H13761" s="64">
        <v>2</v>
      </c>
      <c r="I13761" s="64">
        <v>10</v>
      </c>
      <c r="J13761" s="66">
        <v>2</v>
      </c>
      <c r="K13761" s="67">
        <v>134000</v>
      </c>
      <c r="L13761" s="68" t="s">
        <v>15</v>
      </c>
      <c r="M13761" s="68" t="s">
        <v>254</v>
      </c>
    </row>
    <row r="13762" spans="1:13" s="3" customFormat="1" ht="12.75" x14ac:dyDescent="0.2">
      <c r="A13762" s="62" t="s">
        <v>35</v>
      </c>
      <c r="B13762" s="62" t="s">
        <v>219</v>
      </c>
      <c r="C13762" s="63">
        <v>10</v>
      </c>
      <c r="D13762" s="62" t="s">
        <v>13379</v>
      </c>
      <c r="E13762" s="62" t="s">
        <v>11902</v>
      </c>
      <c r="F13762" s="69">
        <v>27111707</v>
      </c>
      <c r="G13762" s="62" t="s">
        <v>13372</v>
      </c>
      <c r="H13762" s="62">
        <v>2</v>
      </c>
      <c r="I13762" s="62">
        <v>10</v>
      </c>
      <c r="J13762" s="70">
        <v>2</v>
      </c>
      <c r="K13762" s="71">
        <v>200000</v>
      </c>
      <c r="L13762" s="72" t="s">
        <v>15</v>
      </c>
      <c r="M13762" s="72" t="s">
        <v>254</v>
      </c>
    </row>
    <row r="13763" spans="1:13" s="3" customFormat="1" ht="12.75" x14ac:dyDescent="0.2">
      <c r="A13763" s="62" t="s">
        <v>35</v>
      </c>
      <c r="B13763" s="62" t="s">
        <v>222</v>
      </c>
      <c r="C13763" s="63">
        <v>10</v>
      </c>
      <c r="D13763" s="64" t="s">
        <v>13381</v>
      </c>
      <c r="E13763" s="64" t="s">
        <v>11903</v>
      </c>
      <c r="F13763" s="65">
        <v>30151900</v>
      </c>
      <c r="G13763" s="64" t="s">
        <v>13372</v>
      </c>
      <c r="H13763" s="64">
        <v>2</v>
      </c>
      <c r="I13763" s="64">
        <v>10</v>
      </c>
      <c r="J13763" s="66">
        <v>1</v>
      </c>
      <c r="K13763" s="67">
        <v>2000000</v>
      </c>
      <c r="L13763" s="68" t="s">
        <v>13</v>
      </c>
      <c r="M13763" s="68" t="s">
        <v>254</v>
      </c>
    </row>
    <row r="13764" spans="1:13" s="3" customFormat="1" ht="12.75" x14ac:dyDescent="0.2">
      <c r="A13764" s="62" t="s">
        <v>35</v>
      </c>
      <c r="B13764" s="62" t="s">
        <v>222</v>
      </c>
      <c r="C13764" s="63">
        <v>10</v>
      </c>
      <c r="D13764" s="62" t="s">
        <v>13381</v>
      </c>
      <c r="E13764" s="62" t="s">
        <v>11904</v>
      </c>
      <c r="F13764" s="69">
        <v>40142000</v>
      </c>
      <c r="G13764" s="62" t="s">
        <v>13372</v>
      </c>
      <c r="H13764" s="62">
        <v>5</v>
      </c>
      <c r="I13764" s="62">
        <v>7</v>
      </c>
      <c r="J13764" s="70">
        <v>1</v>
      </c>
      <c r="K13764" s="71">
        <v>950000</v>
      </c>
      <c r="L13764" s="72" t="s">
        <v>15</v>
      </c>
      <c r="M13764" s="72" t="s">
        <v>254</v>
      </c>
    </row>
    <row r="13765" spans="1:13" s="3" customFormat="1" ht="12.75" x14ac:dyDescent="0.2">
      <c r="A13765" s="62" t="s">
        <v>35</v>
      </c>
      <c r="B13765" s="62" t="s">
        <v>479</v>
      </c>
      <c r="C13765" s="63">
        <v>10</v>
      </c>
      <c r="D13765" s="64" t="s">
        <v>13444</v>
      </c>
      <c r="E13765" s="64" t="s">
        <v>11905</v>
      </c>
      <c r="F13765" s="65">
        <v>41103311</v>
      </c>
      <c r="G13765" s="64" t="s">
        <v>13372</v>
      </c>
      <c r="H13765" s="64">
        <v>2</v>
      </c>
      <c r="I13765" s="64">
        <v>10</v>
      </c>
      <c r="J13765" s="66">
        <v>1</v>
      </c>
      <c r="K13765" s="67">
        <v>52000</v>
      </c>
      <c r="L13765" s="68" t="s">
        <v>15</v>
      </c>
      <c r="M13765" s="68" t="s">
        <v>254</v>
      </c>
    </row>
    <row r="13766" spans="1:13" s="3" customFormat="1" ht="12.75" x14ac:dyDescent="0.2">
      <c r="A13766" s="62" t="s">
        <v>35</v>
      </c>
      <c r="B13766" s="62" t="s">
        <v>879</v>
      </c>
      <c r="C13766" s="63">
        <v>10</v>
      </c>
      <c r="D13766" s="62" t="s">
        <v>13498</v>
      </c>
      <c r="E13766" s="62" t="s">
        <v>11906</v>
      </c>
      <c r="F13766" s="69">
        <v>72102900</v>
      </c>
      <c r="G13766" s="62" t="s">
        <v>13372</v>
      </c>
      <c r="H13766" s="62">
        <v>3</v>
      </c>
      <c r="I13766" s="62">
        <v>9</v>
      </c>
      <c r="J13766" s="70">
        <v>1</v>
      </c>
      <c r="K13766" s="71">
        <v>45500000</v>
      </c>
      <c r="L13766" s="72" t="s">
        <v>13</v>
      </c>
      <c r="M13766" s="72" t="s">
        <v>254</v>
      </c>
    </row>
    <row r="13767" spans="1:13" s="3" customFormat="1" ht="12.75" x14ac:dyDescent="0.2">
      <c r="A13767" s="62" t="s">
        <v>35</v>
      </c>
      <c r="B13767" s="62" t="s">
        <v>440</v>
      </c>
      <c r="C13767" s="63">
        <v>10</v>
      </c>
      <c r="D13767" s="64" t="s">
        <v>13398</v>
      </c>
      <c r="E13767" s="64" t="s">
        <v>10931</v>
      </c>
      <c r="F13767" s="65">
        <v>81101701</v>
      </c>
      <c r="G13767" s="64" t="s">
        <v>13372</v>
      </c>
      <c r="H13767" s="64">
        <v>3</v>
      </c>
      <c r="I13767" s="64">
        <v>9</v>
      </c>
      <c r="J13767" s="66">
        <v>1</v>
      </c>
      <c r="K13767" s="67">
        <v>20000000</v>
      </c>
      <c r="L13767" s="68" t="s">
        <v>13</v>
      </c>
      <c r="M13767" s="68" t="s">
        <v>254</v>
      </c>
    </row>
    <row r="13768" spans="1:13" s="3" customFormat="1" ht="12.75" x14ac:dyDescent="0.2">
      <c r="A13768" s="62" t="s">
        <v>35</v>
      </c>
      <c r="B13768" s="62" t="s">
        <v>878</v>
      </c>
      <c r="C13768" s="63">
        <v>16</v>
      </c>
      <c r="D13768" s="62" t="s">
        <v>13497</v>
      </c>
      <c r="E13768" s="62" t="s">
        <v>11907</v>
      </c>
      <c r="F13768" s="69">
        <v>72102900</v>
      </c>
      <c r="G13768" s="62" t="s">
        <v>13372</v>
      </c>
      <c r="H13768" s="62">
        <v>3</v>
      </c>
      <c r="I13768" s="62">
        <v>9</v>
      </c>
      <c r="J13768" s="70">
        <v>1</v>
      </c>
      <c r="K13768" s="71">
        <v>25000000</v>
      </c>
      <c r="L13768" s="72" t="s">
        <v>13</v>
      </c>
      <c r="M13768" s="72" t="s">
        <v>254</v>
      </c>
    </row>
    <row r="13769" spans="1:13" s="3" customFormat="1" ht="12.75" x14ac:dyDescent="0.2">
      <c r="A13769" s="62" t="s">
        <v>35</v>
      </c>
      <c r="B13769" s="62" t="s">
        <v>878</v>
      </c>
      <c r="C13769" s="63">
        <v>10</v>
      </c>
      <c r="D13769" s="64" t="s">
        <v>13497</v>
      </c>
      <c r="E13769" s="64" t="s">
        <v>11907</v>
      </c>
      <c r="F13769" s="65">
        <v>72102900</v>
      </c>
      <c r="G13769" s="64" t="s">
        <v>13372</v>
      </c>
      <c r="H13769" s="64">
        <v>1</v>
      </c>
      <c r="I13769" s="64">
        <v>6</v>
      </c>
      <c r="J13769" s="66">
        <v>1</v>
      </c>
      <c r="K13769" s="67">
        <v>26000000</v>
      </c>
      <c r="L13769" s="68" t="s">
        <v>13</v>
      </c>
      <c r="M13769" s="68" t="s">
        <v>254</v>
      </c>
    </row>
    <row r="13770" spans="1:13" s="3" customFormat="1" ht="12.75" x14ac:dyDescent="0.2">
      <c r="A13770" s="62" t="s">
        <v>35</v>
      </c>
      <c r="B13770" s="62" t="s">
        <v>440</v>
      </c>
      <c r="C13770" s="63">
        <v>10</v>
      </c>
      <c r="D13770" s="62" t="s">
        <v>13398</v>
      </c>
      <c r="E13770" s="62" t="s">
        <v>11908</v>
      </c>
      <c r="F13770" s="69">
        <v>81112306</v>
      </c>
      <c r="G13770" s="62" t="s">
        <v>13372</v>
      </c>
      <c r="H13770" s="62">
        <v>3</v>
      </c>
      <c r="I13770" s="62">
        <v>9</v>
      </c>
      <c r="J13770" s="70">
        <v>1</v>
      </c>
      <c r="K13770" s="71">
        <v>7650000</v>
      </c>
      <c r="L13770" s="72" t="s">
        <v>13</v>
      </c>
      <c r="M13770" s="72" t="s">
        <v>254</v>
      </c>
    </row>
    <row r="13771" spans="1:13" s="3" customFormat="1" ht="12.75" x14ac:dyDescent="0.2">
      <c r="A13771" s="62" t="s">
        <v>35</v>
      </c>
      <c r="B13771" s="62" t="s">
        <v>440</v>
      </c>
      <c r="C13771" s="63">
        <v>10</v>
      </c>
      <c r="D13771" s="64" t="s">
        <v>13398</v>
      </c>
      <c r="E13771" s="64" t="s">
        <v>11909</v>
      </c>
      <c r="F13771" s="65">
        <v>72151704</v>
      </c>
      <c r="G13771" s="64" t="s">
        <v>13372</v>
      </c>
      <c r="H13771" s="64">
        <v>2</v>
      </c>
      <c r="I13771" s="64">
        <v>10</v>
      </c>
      <c r="J13771" s="66">
        <v>1</v>
      </c>
      <c r="K13771" s="67">
        <v>13000000</v>
      </c>
      <c r="L13771" s="68" t="s">
        <v>13</v>
      </c>
      <c r="M13771" s="68" t="s">
        <v>254</v>
      </c>
    </row>
    <row r="13772" spans="1:13" s="3" customFormat="1" ht="12.75" x14ac:dyDescent="0.2">
      <c r="A13772" s="62" t="s">
        <v>35</v>
      </c>
      <c r="B13772" s="62" t="s">
        <v>440</v>
      </c>
      <c r="C13772" s="63">
        <v>10</v>
      </c>
      <c r="D13772" s="62" t="s">
        <v>13398</v>
      </c>
      <c r="E13772" s="62" t="s">
        <v>11910</v>
      </c>
      <c r="F13772" s="69">
        <v>72154300</v>
      </c>
      <c r="G13772" s="62" t="s">
        <v>13372</v>
      </c>
      <c r="H13772" s="62">
        <v>3</v>
      </c>
      <c r="I13772" s="62">
        <v>9</v>
      </c>
      <c r="J13772" s="70">
        <v>1</v>
      </c>
      <c r="K13772" s="71">
        <v>40000000</v>
      </c>
      <c r="L13772" s="72" t="s">
        <v>13</v>
      </c>
      <c r="M13772" s="72" t="s">
        <v>254</v>
      </c>
    </row>
    <row r="13773" spans="1:13" s="3" customFormat="1" ht="12.75" x14ac:dyDescent="0.2">
      <c r="A13773" s="62" t="s">
        <v>35</v>
      </c>
      <c r="B13773" s="62" t="s">
        <v>441</v>
      </c>
      <c r="C13773" s="63">
        <v>10</v>
      </c>
      <c r="D13773" s="64" t="s">
        <v>13399</v>
      </c>
      <c r="E13773" s="64" t="s">
        <v>11911</v>
      </c>
      <c r="F13773" s="65">
        <v>78181500</v>
      </c>
      <c r="G13773" s="64" t="s">
        <v>13372</v>
      </c>
      <c r="H13773" s="64">
        <v>1</v>
      </c>
      <c r="I13773" s="64">
        <v>11</v>
      </c>
      <c r="J13773" s="66">
        <v>1</v>
      </c>
      <c r="K13773" s="67">
        <v>90000000</v>
      </c>
      <c r="L13773" s="68" t="s">
        <v>13</v>
      </c>
      <c r="M13773" s="68" t="s">
        <v>1761</v>
      </c>
    </row>
    <row r="13774" spans="1:13" s="3" customFormat="1" ht="12.75" x14ac:dyDescent="0.2">
      <c r="A13774" s="62" t="s">
        <v>35</v>
      </c>
      <c r="B13774" s="62" t="s">
        <v>883</v>
      </c>
      <c r="C13774" s="63">
        <v>10</v>
      </c>
      <c r="D13774" s="62" t="s">
        <v>13502</v>
      </c>
      <c r="E13774" s="62" t="s">
        <v>11436</v>
      </c>
      <c r="F13774" s="69">
        <v>72101516</v>
      </c>
      <c r="G13774" s="62" t="s">
        <v>13372</v>
      </c>
      <c r="H13774" s="62">
        <v>6</v>
      </c>
      <c r="I13774" s="62">
        <v>6</v>
      </c>
      <c r="J13774" s="70">
        <v>1</v>
      </c>
      <c r="K13774" s="71">
        <v>5000000</v>
      </c>
      <c r="L13774" s="72" t="s">
        <v>13</v>
      </c>
      <c r="M13774" s="72" t="s">
        <v>254</v>
      </c>
    </row>
    <row r="13775" spans="1:13" s="3" customFormat="1" ht="12.75" x14ac:dyDescent="0.2">
      <c r="A13775" s="62" t="s">
        <v>35</v>
      </c>
      <c r="B13775" s="62" t="s">
        <v>339</v>
      </c>
      <c r="C13775" s="63">
        <v>10</v>
      </c>
      <c r="D13775" s="64" t="s">
        <v>13386</v>
      </c>
      <c r="E13775" s="64" t="s">
        <v>4098</v>
      </c>
      <c r="F13775" s="65">
        <v>30151900</v>
      </c>
      <c r="G13775" s="64" t="s">
        <v>13372</v>
      </c>
      <c r="H13775" s="64">
        <v>2</v>
      </c>
      <c r="I13775" s="64">
        <v>10</v>
      </c>
      <c r="J13775" s="66">
        <v>1</v>
      </c>
      <c r="K13775" s="67">
        <v>850000</v>
      </c>
      <c r="L13775" s="68" t="s">
        <v>13</v>
      </c>
      <c r="M13775" s="68" t="s">
        <v>254</v>
      </c>
    </row>
    <row r="13776" spans="1:13" s="3" customFormat="1" ht="12.75" x14ac:dyDescent="0.2">
      <c r="A13776" s="62" t="s">
        <v>35</v>
      </c>
      <c r="B13776" s="62" t="s">
        <v>857</v>
      </c>
      <c r="C13776" s="63">
        <v>10</v>
      </c>
      <c r="D13776" s="62" t="s">
        <v>13476</v>
      </c>
      <c r="E13776" s="62" t="s">
        <v>11912</v>
      </c>
      <c r="F13776" s="69">
        <v>25191700</v>
      </c>
      <c r="G13776" s="62" t="s">
        <v>13372</v>
      </c>
      <c r="H13776" s="62">
        <v>5</v>
      </c>
      <c r="I13776" s="62">
        <v>7</v>
      </c>
      <c r="J13776" s="70">
        <v>1</v>
      </c>
      <c r="K13776" s="71">
        <v>690000</v>
      </c>
      <c r="L13776" s="72" t="s">
        <v>15</v>
      </c>
      <c r="M13776" s="72" t="s">
        <v>254</v>
      </c>
    </row>
    <row r="13777" spans="1:13" s="3" customFormat="1" ht="12.75" x14ac:dyDescent="0.2">
      <c r="A13777" s="62" t="s">
        <v>35</v>
      </c>
      <c r="B13777" s="62" t="s">
        <v>219</v>
      </c>
      <c r="C13777" s="63">
        <v>10</v>
      </c>
      <c r="D13777" s="64" t="s">
        <v>13379</v>
      </c>
      <c r="E13777" s="64" t="s">
        <v>641</v>
      </c>
      <c r="F13777" s="65">
        <v>10111302</v>
      </c>
      <c r="G13777" s="64" t="s">
        <v>13372</v>
      </c>
      <c r="H13777" s="64">
        <v>3</v>
      </c>
      <c r="I13777" s="64">
        <v>9</v>
      </c>
      <c r="J13777" s="66">
        <v>1</v>
      </c>
      <c r="K13777" s="67">
        <v>1500000</v>
      </c>
      <c r="L13777" s="68" t="s">
        <v>15</v>
      </c>
      <c r="M13777" s="68" t="s">
        <v>254</v>
      </c>
    </row>
    <row r="13778" spans="1:13" s="3" customFormat="1" ht="12.75" x14ac:dyDescent="0.2">
      <c r="A13778" s="62" t="s">
        <v>35</v>
      </c>
      <c r="B13778" s="62" t="s">
        <v>891</v>
      </c>
      <c r="C13778" s="63">
        <v>10</v>
      </c>
      <c r="D13778" s="62" t="s">
        <v>13510</v>
      </c>
      <c r="E13778" s="62" t="s">
        <v>11913</v>
      </c>
      <c r="F13778" s="69">
        <v>52161520</v>
      </c>
      <c r="G13778" s="62" t="s">
        <v>13372</v>
      </c>
      <c r="H13778" s="62">
        <v>3</v>
      </c>
      <c r="I13778" s="62">
        <v>9</v>
      </c>
      <c r="J13778" s="70">
        <v>2</v>
      </c>
      <c r="K13778" s="71">
        <v>232000</v>
      </c>
      <c r="L13778" s="72" t="s">
        <v>15</v>
      </c>
      <c r="M13778" s="72" t="s">
        <v>254</v>
      </c>
    </row>
    <row r="13779" spans="1:13" s="3" customFormat="1" ht="12.75" x14ac:dyDescent="0.2">
      <c r="A13779" s="62" t="s">
        <v>35</v>
      </c>
      <c r="B13779" s="62" t="s">
        <v>217</v>
      </c>
      <c r="C13779" s="63">
        <v>10</v>
      </c>
      <c r="D13779" s="64" t="s">
        <v>13378</v>
      </c>
      <c r="E13779" s="64" t="s">
        <v>7144</v>
      </c>
      <c r="F13779" s="65">
        <v>10111301</v>
      </c>
      <c r="G13779" s="64" t="s">
        <v>13372</v>
      </c>
      <c r="H13779" s="64">
        <v>3</v>
      </c>
      <c r="I13779" s="64">
        <v>9</v>
      </c>
      <c r="J13779" s="66">
        <v>2</v>
      </c>
      <c r="K13779" s="67">
        <v>100000</v>
      </c>
      <c r="L13779" s="68" t="s">
        <v>15</v>
      </c>
      <c r="M13779" s="68" t="s">
        <v>254</v>
      </c>
    </row>
    <row r="13780" spans="1:13" s="3" customFormat="1" ht="12.75" x14ac:dyDescent="0.2">
      <c r="A13780" s="62" t="s">
        <v>35</v>
      </c>
      <c r="B13780" s="62" t="s">
        <v>459</v>
      </c>
      <c r="C13780" s="63">
        <v>10</v>
      </c>
      <c r="D13780" s="62" t="s">
        <v>13423</v>
      </c>
      <c r="E13780" s="62" t="s">
        <v>11914</v>
      </c>
      <c r="F13780" s="69">
        <v>40151510</v>
      </c>
      <c r="G13780" s="62" t="s">
        <v>13372</v>
      </c>
      <c r="H13780" s="62">
        <v>2</v>
      </c>
      <c r="I13780" s="62">
        <v>10</v>
      </c>
      <c r="J13780" s="70">
        <v>1</v>
      </c>
      <c r="K13780" s="71">
        <v>740000</v>
      </c>
      <c r="L13780" s="72" t="s">
        <v>15</v>
      </c>
      <c r="M13780" s="72" t="s">
        <v>254</v>
      </c>
    </row>
    <row r="13781" spans="1:13" s="3" customFormat="1" ht="12.75" x14ac:dyDescent="0.2">
      <c r="A13781" s="62" t="s">
        <v>35</v>
      </c>
      <c r="B13781" s="62" t="s">
        <v>459</v>
      </c>
      <c r="C13781" s="63">
        <v>10</v>
      </c>
      <c r="D13781" s="64" t="s">
        <v>13423</v>
      </c>
      <c r="E13781" s="64" t="s">
        <v>11915</v>
      </c>
      <c r="F13781" s="65">
        <v>40151510</v>
      </c>
      <c r="G13781" s="64" t="s">
        <v>13372</v>
      </c>
      <c r="H13781" s="64">
        <v>2</v>
      </c>
      <c r="I13781" s="64">
        <v>10</v>
      </c>
      <c r="J13781" s="66">
        <v>1</v>
      </c>
      <c r="K13781" s="67">
        <v>1225000</v>
      </c>
      <c r="L13781" s="68" t="s">
        <v>15</v>
      </c>
      <c r="M13781" s="68" t="s">
        <v>254</v>
      </c>
    </row>
    <row r="13782" spans="1:13" s="3" customFormat="1" ht="12.75" x14ac:dyDescent="0.2">
      <c r="A13782" s="62" t="s">
        <v>35</v>
      </c>
      <c r="B13782" s="62" t="s">
        <v>459</v>
      </c>
      <c r="C13782" s="63">
        <v>10</v>
      </c>
      <c r="D13782" s="62" t="s">
        <v>13423</v>
      </c>
      <c r="E13782" s="62" t="s">
        <v>11916</v>
      </c>
      <c r="F13782" s="69">
        <v>40151510</v>
      </c>
      <c r="G13782" s="62" t="s">
        <v>13372</v>
      </c>
      <c r="H13782" s="62">
        <v>2</v>
      </c>
      <c r="I13782" s="62">
        <v>10</v>
      </c>
      <c r="J13782" s="70">
        <v>1</v>
      </c>
      <c r="K13782" s="71">
        <v>1450000</v>
      </c>
      <c r="L13782" s="72" t="s">
        <v>15</v>
      </c>
      <c r="M13782" s="72" t="s">
        <v>254</v>
      </c>
    </row>
    <row r="13783" spans="1:13" s="3" customFormat="1" ht="12.75" x14ac:dyDescent="0.2">
      <c r="A13783" s="62" t="s">
        <v>35</v>
      </c>
      <c r="B13783" s="62" t="s">
        <v>459</v>
      </c>
      <c r="C13783" s="63">
        <v>10</v>
      </c>
      <c r="D13783" s="64" t="s">
        <v>13423</v>
      </c>
      <c r="E13783" s="64" t="s">
        <v>11917</v>
      </c>
      <c r="F13783" s="65">
        <v>40151510</v>
      </c>
      <c r="G13783" s="64" t="s">
        <v>13372</v>
      </c>
      <c r="H13783" s="64">
        <v>2</v>
      </c>
      <c r="I13783" s="64">
        <v>10</v>
      </c>
      <c r="J13783" s="66">
        <v>1</v>
      </c>
      <c r="K13783" s="67">
        <v>1680000</v>
      </c>
      <c r="L13783" s="68" t="s">
        <v>15</v>
      </c>
      <c r="M13783" s="68" t="s">
        <v>254</v>
      </c>
    </row>
    <row r="13784" spans="1:13" s="3" customFormat="1" ht="12.75" x14ac:dyDescent="0.2">
      <c r="A13784" s="62" t="s">
        <v>35</v>
      </c>
      <c r="B13784" s="62" t="s">
        <v>459</v>
      </c>
      <c r="C13784" s="63">
        <v>10</v>
      </c>
      <c r="D13784" s="62" t="s">
        <v>13423</v>
      </c>
      <c r="E13784" s="62" t="s">
        <v>11918</v>
      </c>
      <c r="F13784" s="69">
        <v>40151510</v>
      </c>
      <c r="G13784" s="62" t="s">
        <v>13372</v>
      </c>
      <c r="H13784" s="62">
        <v>2</v>
      </c>
      <c r="I13784" s="62">
        <v>10</v>
      </c>
      <c r="J13784" s="70">
        <v>1</v>
      </c>
      <c r="K13784" s="71">
        <v>1100000</v>
      </c>
      <c r="L13784" s="72" t="s">
        <v>15</v>
      </c>
      <c r="M13784" s="72" t="s">
        <v>254</v>
      </c>
    </row>
    <row r="13785" spans="1:13" s="3" customFormat="1" ht="12.75" x14ac:dyDescent="0.2">
      <c r="A13785" s="62" t="s">
        <v>35</v>
      </c>
      <c r="B13785" s="62" t="s">
        <v>456</v>
      </c>
      <c r="C13785" s="63">
        <v>10</v>
      </c>
      <c r="D13785" s="64" t="s">
        <v>13420</v>
      </c>
      <c r="E13785" s="64" t="s">
        <v>11919</v>
      </c>
      <c r="F13785" s="65">
        <v>13111010</v>
      </c>
      <c r="G13785" s="64" t="s">
        <v>13372</v>
      </c>
      <c r="H13785" s="64">
        <v>5</v>
      </c>
      <c r="I13785" s="64">
        <v>7</v>
      </c>
      <c r="J13785" s="66">
        <v>2</v>
      </c>
      <c r="K13785" s="67">
        <v>126000</v>
      </c>
      <c r="L13785" s="68" t="s">
        <v>15</v>
      </c>
      <c r="M13785" s="68" t="s">
        <v>254</v>
      </c>
    </row>
    <row r="13786" spans="1:13" s="3" customFormat="1" ht="12.75" x14ac:dyDescent="0.2">
      <c r="A13786" s="62" t="s">
        <v>35</v>
      </c>
      <c r="B13786" s="62" t="s">
        <v>891</v>
      </c>
      <c r="C13786" s="63">
        <v>10</v>
      </c>
      <c r="D13786" s="62" t="s">
        <v>13510</v>
      </c>
      <c r="E13786" s="62" t="s">
        <v>11920</v>
      </c>
      <c r="F13786" s="69">
        <v>52161512</v>
      </c>
      <c r="G13786" s="62" t="s">
        <v>13372</v>
      </c>
      <c r="H13786" s="62">
        <v>3</v>
      </c>
      <c r="I13786" s="62">
        <v>9</v>
      </c>
      <c r="J13786" s="70">
        <v>2</v>
      </c>
      <c r="K13786" s="71">
        <v>734000</v>
      </c>
      <c r="L13786" s="72" t="s">
        <v>15</v>
      </c>
      <c r="M13786" s="72" t="s">
        <v>254</v>
      </c>
    </row>
    <row r="13787" spans="1:13" s="3" customFormat="1" ht="12.75" x14ac:dyDescent="0.2">
      <c r="A13787" s="62" t="s">
        <v>35</v>
      </c>
      <c r="B13787" s="62" t="s">
        <v>268</v>
      </c>
      <c r="C13787" s="63">
        <v>10</v>
      </c>
      <c r="D13787" s="64" t="s">
        <v>13385</v>
      </c>
      <c r="E13787" s="64" t="s">
        <v>11921</v>
      </c>
      <c r="F13787" s="65">
        <v>10111302</v>
      </c>
      <c r="G13787" s="64" t="s">
        <v>13372</v>
      </c>
      <c r="H13787" s="64">
        <v>3</v>
      </c>
      <c r="I13787" s="64">
        <v>9</v>
      </c>
      <c r="J13787" s="66">
        <v>12</v>
      </c>
      <c r="K13787" s="67">
        <v>336000</v>
      </c>
      <c r="L13787" s="68" t="s">
        <v>15</v>
      </c>
      <c r="M13787" s="68" t="s">
        <v>254</v>
      </c>
    </row>
    <row r="13788" spans="1:13" s="3" customFormat="1" ht="12.75" x14ac:dyDescent="0.2">
      <c r="A13788" s="62" t="s">
        <v>35</v>
      </c>
      <c r="B13788" s="62" t="s">
        <v>857</v>
      </c>
      <c r="C13788" s="63">
        <v>10</v>
      </c>
      <c r="D13788" s="62" t="s">
        <v>13476</v>
      </c>
      <c r="E13788" s="62" t="s">
        <v>11922</v>
      </c>
      <c r="F13788" s="69">
        <v>25171713</v>
      </c>
      <c r="G13788" s="62" t="s">
        <v>13372</v>
      </c>
      <c r="H13788" s="62">
        <v>5</v>
      </c>
      <c r="I13788" s="62">
        <v>7</v>
      </c>
      <c r="J13788" s="70">
        <v>1</v>
      </c>
      <c r="K13788" s="71">
        <v>55000</v>
      </c>
      <c r="L13788" s="72" t="s">
        <v>15</v>
      </c>
      <c r="M13788" s="72" t="s">
        <v>254</v>
      </c>
    </row>
    <row r="13789" spans="1:13" s="3" customFormat="1" ht="12.75" x14ac:dyDescent="0.2">
      <c r="A13789" s="62" t="s">
        <v>35</v>
      </c>
      <c r="B13789" s="62" t="s">
        <v>857</v>
      </c>
      <c r="C13789" s="63">
        <v>10</v>
      </c>
      <c r="D13789" s="64" t="s">
        <v>13476</v>
      </c>
      <c r="E13789" s="64" t="s">
        <v>11923</v>
      </c>
      <c r="F13789" s="65">
        <v>25171713</v>
      </c>
      <c r="G13789" s="64" t="s">
        <v>13372</v>
      </c>
      <c r="H13789" s="64">
        <v>5</v>
      </c>
      <c r="I13789" s="64">
        <v>7</v>
      </c>
      <c r="J13789" s="66">
        <v>1</v>
      </c>
      <c r="K13789" s="67">
        <v>55000</v>
      </c>
      <c r="L13789" s="68" t="s">
        <v>15</v>
      </c>
      <c r="M13789" s="68" t="s">
        <v>254</v>
      </c>
    </row>
    <row r="13790" spans="1:13" s="3" customFormat="1" ht="12.75" x14ac:dyDescent="0.2">
      <c r="A13790" s="62" t="s">
        <v>35</v>
      </c>
      <c r="B13790" s="62" t="s">
        <v>857</v>
      </c>
      <c r="C13790" s="63">
        <v>10</v>
      </c>
      <c r="D13790" s="62" t="s">
        <v>13476</v>
      </c>
      <c r="E13790" s="62" t="s">
        <v>11924</v>
      </c>
      <c r="F13790" s="69">
        <v>25171713</v>
      </c>
      <c r="G13790" s="62" t="s">
        <v>13372</v>
      </c>
      <c r="H13790" s="62">
        <v>5</v>
      </c>
      <c r="I13790" s="62">
        <v>7</v>
      </c>
      <c r="J13790" s="70">
        <v>1</v>
      </c>
      <c r="K13790" s="71">
        <v>55000</v>
      </c>
      <c r="L13790" s="72" t="s">
        <v>15</v>
      </c>
      <c r="M13790" s="72" t="s">
        <v>254</v>
      </c>
    </row>
    <row r="13791" spans="1:13" s="3" customFormat="1" ht="12.75" x14ac:dyDescent="0.2">
      <c r="A13791" s="62" t="s">
        <v>35</v>
      </c>
      <c r="B13791" s="62" t="s">
        <v>1772</v>
      </c>
      <c r="C13791" s="63">
        <v>10</v>
      </c>
      <c r="D13791" s="64" t="s">
        <v>13531</v>
      </c>
      <c r="E13791" s="64" t="s">
        <v>11925</v>
      </c>
      <c r="F13791" s="65">
        <v>10111301</v>
      </c>
      <c r="G13791" s="64" t="s">
        <v>13372</v>
      </c>
      <c r="H13791" s="64">
        <v>3</v>
      </c>
      <c r="I13791" s="64">
        <v>9</v>
      </c>
      <c r="J13791" s="66">
        <v>12</v>
      </c>
      <c r="K13791" s="67">
        <v>252000</v>
      </c>
      <c r="L13791" s="68" t="s">
        <v>15</v>
      </c>
      <c r="M13791" s="68" t="s">
        <v>254</v>
      </c>
    </row>
    <row r="13792" spans="1:13" s="3" customFormat="1" ht="12.75" x14ac:dyDescent="0.2">
      <c r="A13792" s="62" t="s">
        <v>35</v>
      </c>
      <c r="B13792" s="62" t="s">
        <v>871</v>
      </c>
      <c r="C13792" s="63">
        <v>10</v>
      </c>
      <c r="D13792" s="62" t="s">
        <v>13490</v>
      </c>
      <c r="E13792" s="62" t="s">
        <v>11926</v>
      </c>
      <c r="F13792" s="69">
        <v>30151900</v>
      </c>
      <c r="G13792" s="62" t="s">
        <v>13372</v>
      </c>
      <c r="H13792" s="62">
        <v>2</v>
      </c>
      <c r="I13792" s="62">
        <v>10</v>
      </c>
      <c r="J13792" s="70">
        <v>1</v>
      </c>
      <c r="K13792" s="71">
        <v>12200000</v>
      </c>
      <c r="L13792" s="72" t="s">
        <v>13</v>
      </c>
      <c r="M13792" s="72" t="s">
        <v>254</v>
      </c>
    </row>
    <row r="13793" spans="1:13" s="3" customFormat="1" ht="12.75" x14ac:dyDescent="0.2">
      <c r="A13793" s="62" t="s">
        <v>35</v>
      </c>
      <c r="B13793" s="62" t="s">
        <v>853</v>
      </c>
      <c r="C13793" s="63">
        <v>10</v>
      </c>
      <c r="D13793" s="64" t="s">
        <v>13472</v>
      </c>
      <c r="E13793" s="64" t="s">
        <v>11927</v>
      </c>
      <c r="F13793" s="65">
        <v>27112700</v>
      </c>
      <c r="G13793" s="64" t="s">
        <v>13372</v>
      </c>
      <c r="H13793" s="64">
        <v>2</v>
      </c>
      <c r="I13793" s="64">
        <v>10</v>
      </c>
      <c r="J13793" s="66">
        <v>1</v>
      </c>
      <c r="K13793" s="67">
        <v>200000</v>
      </c>
      <c r="L13793" s="68" t="s">
        <v>15</v>
      </c>
      <c r="M13793" s="68" t="s">
        <v>254</v>
      </c>
    </row>
    <row r="13794" spans="1:13" s="3" customFormat="1" ht="12.75" x14ac:dyDescent="0.2">
      <c r="A13794" s="62" t="s">
        <v>35</v>
      </c>
      <c r="B13794" s="62" t="s">
        <v>219</v>
      </c>
      <c r="C13794" s="63">
        <v>10</v>
      </c>
      <c r="D13794" s="62" t="s">
        <v>13379</v>
      </c>
      <c r="E13794" s="62" t="s">
        <v>11928</v>
      </c>
      <c r="F13794" s="69">
        <v>41112412</v>
      </c>
      <c r="G13794" s="62" t="s">
        <v>13372</v>
      </c>
      <c r="H13794" s="62">
        <v>2</v>
      </c>
      <c r="I13794" s="62">
        <v>10</v>
      </c>
      <c r="J13794" s="70">
        <v>1</v>
      </c>
      <c r="K13794" s="71">
        <v>96000</v>
      </c>
      <c r="L13794" s="72" t="s">
        <v>15</v>
      </c>
      <c r="M13794" s="72" t="s">
        <v>254</v>
      </c>
    </row>
    <row r="13795" spans="1:13" s="3" customFormat="1" ht="12.75" x14ac:dyDescent="0.2">
      <c r="A13795" s="62" t="s">
        <v>35</v>
      </c>
      <c r="B13795" s="62" t="s">
        <v>479</v>
      </c>
      <c r="C13795" s="63">
        <v>10</v>
      </c>
      <c r="D13795" s="64" t="s">
        <v>13444</v>
      </c>
      <c r="E13795" s="64" t="s">
        <v>11929</v>
      </c>
      <c r="F13795" s="65">
        <v>41113682</v>
      </c>
      <c r="G13795" s="64" t="s">
        <v>13372</v>
      </c>
      <c r="H13795" s="64">
        <v>2</v>
      </c>
      <c r="I13795" s="64">
        <v>10</v>
      </c>
      <c r="J13795" s="66">
        <v>2</v>
      </c>
      <c r="K13795" s="67">
        <v>16000</v>
      </c>
      <c r="L13795" s="68" t="s">
        <v>15</v>
      </c>
      <c r="M13795" s="68" t="s">
        <v>254</v>
      </c>
    </row>
    <row r="13796" spans="1:13" s="3" customFormat="1" ht="12.75" x14ac:dyDescent="0.2">
      <c r="A13796" s="62" t="s">
        <v>35</v>
      </c>
      <c r="B13796" s="62" t="s">
        <v>853</v>
      </c>
      <c r="C13796" s="63">
        <v>10</v>
      </c>
      <c r="D13796" s="62" t="s">
        <v>13472</v>
      </c>
      <c r="E13796" s="62" t="s">
        <v>11930</v>
      </c>
      <c r="F13796" s="69">
        <v>23101510</v>
      </c>
      <c r="G13796" s="62" t="s">
        <v>13372</v>
      </c>
      <c r="H13796" s="62">
        <v>2</v>
      </c>
      <c r="I13796" s="62">
        <v>10</v>
      </c>
      <c r="J13796" s="70">
        <v>1</v>
      </c>
      <c r="K13796" s="71">
        <v>350000</v>
      </c>
      <c r="L13796" s="72" t="s">
        <v>15</v>
      </c>
      <c r="M13796" s="72" t="s">
        <v>254</v>
      </c>
    </row>
    <row r="13797" spans="1:13" s="3" customFormat="1" ht="12.75" x14ac:dyDescent="0.2">
      <c r="A13797" s="62" t="s">
        <v>35</v>
      </c>
      <c r="B13797" s="62" t="s">
        <v>479</v>
      </c>
      <c r="C13797" s="63">
        <v>10</v>
      </c>
      <c r="D13797" s="64" t="s">
        <v>13444</v>
      </c>
      <c r="E13797" s="64" t="s">
        <v>11931</v>
      </c>
      <c r="F13797" s="65">
        <v>41113600</v>
      </c>
      <c r="G13797" s="64" t="s">
        <v>13372</v>
      </c>
      <c r="H13797" s="64">
        <v>2</v>
      </c>
      <c r="I13797" s="64">
        <v>10</v>
      </c>
      <c r="J13797" s="66">
        <v>1</v>
      </c>
      <c r="K13797" s="67">
        <v>64000</v>
      </c>
      <c r="L13797" s="68" t="s">
        <v>15</v>
      </c>
      <c r="M13797" s="68" t="s">
        <v>254</v>
      </c>
    </row>
    <row r="13798" spans="1:13" s="3" customFormat="1" ht="12.75" x14ac:dyDescent="0.2">
      <c r="A13798" s="62" t="s">
        <v>35</v>
      </c>
      <c r="B13798" s="62" t="s">
        <v>216</v>
      </c>
      <c r="C13798" s="63">
        <v>10</v>
      </c>
      <c r="D13798" s="62" t="s">
        <v>13377</v>
      </c>
      <c r="E13798" s="62" t="s">
        <v>2355</v>
      </c>
      <c r="F13798" s="69">
        <v>27112003</v>
      </c>
      <c r="G13798" s="62" t="s">
        <v>13372</v>
      </c>
      <c r="H13798" s="62">
        <v>3</v>
      </c>
      <c r="I13798" s="62">
        <v>9</v>
      </c>
      <c r="J13798" s="70">
        <v>40</v>
      </c>
      <c r="K13798" s="71">
        <v>760000</v>
      </c>
      <c r="L13798" s="72" t="s">
        <v>15</v>
      </c>
      <c r="M13798" s="72" t="s">
        <v>254</v>
      </c>
    </row>
    <row r="13799" spans="1:13" s="3" customFormat="1" ht="12.75" x14ac:dyDescent="0.2">
      <c r="A13799" s="62" t="s">
        <v>35</v>
      </c>
      <c r="B13799" s="62" t="s">
        <v>312</v>
      </c>
      <c r="C13799" s="63">
        <v>10</v>
      </c>
      <c r="D13799" s="64" t="s">
        <v>13465</v>
      </c>
      <c r="E13799" s="64" t="s">
        <v>11932</v>
      </c>
      <c r="F13799" s="65">
        <v>30151900</v>
      </c>
      <c r="G13799" s="64" t="s">
        <v>13372</v>
      </c>
      <c r="H13799" s="64">
        <v>2</v>
      </c>
      <c r="I13799" s="64">
        <v>10</v>
      </c>
      <c r="J13799" s="66">
        <v>1</v>
      </c>
      <c r="K13799" s="67">
        <v>950000</v>
      </c>
      <c r="L13799" s="68" t="s">
        <v>13</v>
      </c>
      <c r="M13799" s="68" t="s">
        <v>254</v>
      </c>
    </row>
    <row r="13800" spans="1:13" s="3" customFormat="1" ht="12.75" x14ac:dyDescent="0.2">
      <c r="A13800" s="62" t="s">
        <v>35</v>
      </c>
      <c r="B13800" s="62" t="s">
        <v>471</v>
      </c>
      <c r="C13800" s="63">
        <v>10</v>
      </c>
      <c r="D13800" s="62" t="s">
        <v>13436</v>
      </c>
      <c r="E13800" s="62" t="s">
        <v>11933</v>
      </c>
      <c r="F13800" s="69">
        <v>83101503</v>
      </c>
      <c r="G13800" s="62" t="s">
        <v>13372</v>
      </c>
      <c r="H13800" s="62">
        <v>2</v>
      </c>
      <c r="I13800" s="62">
        <v>10</v>
      </c>
      <c r="J13800" s="70">
        <v>1</v>
      </c>
      <c r="K13800" s="71">
        <v>7100000</v>
      </c>
      <c r="L13800" s="72" t="s">
        <v>13</v>
      </c>
      <c r="M13800" s="72" t="s">
        <v>254</v>
      </c>
    </row>
    <row r="13801" spans="1:13" s="3" customFormat="1" ht="12.75" x14ac:dyDescent="0.2">
      <c r="A13801" s="62" t="s">
        <v>35</v>
      </c>
      <c r="B13801" s="62" t="s">
        <v>857</v>
      </c>
      <c r="C13801" s="63">
        <v>10</v>
      </c>
      <c r="D13801" s="64" t="s">
        <v>13476</v>
      </c>
      <c r="E13801" s="64" t="s">
        <v>11934</v>
      </c>
      <c r="F13801" s="65">
        <v>27113301</v>
      </c>
      <c r="G13801" s="64" t="s">
        <v>13372</v>
      </c>
      <c r="H13801" s="64">
        <v>5</v>
      </c>
      <c r="I13801" s="64">
        <v>7</v>
      </c>
      <c r="J13801" s="66">
        <v>1</v>
      </c>
      <c r="K13801" s="67">
        <v>12000</v>
      </c>
      <c r="L13801" s="68" t="s">
        <v>15</v>
      </c>
      <c r="M13801" s="68" t="s">
        <v>254</v>
      </c>
    </row>
    <row r="13802" spans="1:13" s="3" customFormat="1" ht="12.75" x14ac:dyDescent="0.2">
      <c r="A13802" s="62" t="s">
        <v>35</v>
      </c>
      <c r="B13802" s="62" t="s">
        <v>1795</v>
      </c>
      <c r="C13802" s="63">
        <v>10</v>
      </c>
      <c r="D13802" s="62" t="s">
        <v>13554</v>
      </c>
      <c r="E13802" s="62" t="s">
        <v>11935</v>
      </c>
      <c r="F13802" s="69">
        <v>78181505</v>
      </c>
      <c r="G13802" s="62" t="s">
        <v>13372</v>
      </c>
      <c r="H13802" s="62">
        <v>2</v>
      </c>
      <c r="I13802" s="62">
        <v>10</v>
      </c>
      <c r="J13802" s="70">
        <v>1</v>
      </c>
      <c r="K13802" s="71">
        <v>1600000</v>
      </c>
      <c r="L13802" s="72" t="s">
        <v>13</v>
      </c>
      <c r="M13802" s="72" t="s">
        <v>254</v>
      </c>
    </row>
    <row r="13803" spans="1:13" s="3" customFormat="1" ht="12.75" x14ac:dyDescent="0.2">
      <c r="A13803" s="62" t="s">
        <v>35</v>
      </c>
      <c r="B13803" s="62" t="s">
        <v>219</v>
      </c>
      <c r="C13803" s="63">
        <v>10</v>
      </c>
      <c r="D13803" s="64" t="s">
        <v>13379</v>
      </c>
      <c r="E13803" s="64" t="s">
        <v>11936</v>
      </c>
      <c r="F13803" s="65">
        <v>44103121</v>
      </c>
      <c r="G13803" s="64" t="s">
        <v>13372</v>
      </c>
      <c r="H13803" s="64">
        <v>3</v>
      </c>
      <c r="I13803" s="64">
        <v>9</v>
      </c>
      <c r="J13803" s="66">
        <v>3</v>
      </c>
      <c r="K13803" s="67">
        <v>3300000</v>
      </c>
      <c r="L13803" s="68" t="s">
        <v>15</v>
      </c>
      <c r="M13803" s="68" t="s">
        <v>254</v>
      </c>
    </row>
    <row r="13804" spans="1:13" s="3" customFormat="1" ht="12.75" x14ac:dyDescent="0.2">
      <c r="A13804" s="62" t="s">
        <v>35</v>
      </c>
      <c r="B13804" s="62" t="s">
        <v>875</v>
      </c>
      <c r="C13804" s="63">
        <v>10</v>
      </c>
      <c r="D13804" s="62" t="s">
        <v>13494</v>
      </c>
      <c r="E13804" s="62" t="s">
        <v>11937</v>
      </c>
      <c r="F13804" s="69">
        <v>30151900</v>
      </c>
      <c r="G13804" s="62" t="s">
        <v>13372</v>
      </c>
      <c r="H13804" s="62">
        <v>2</v>
      </c>
      <c r="I13804" s="62">
        <v>10</v>
      </c>
      <c r="J13804" s="70">
        <v>1</v>
      </c>
      <c r="K13804" s="71">
        <v>860000</v>
      </c>
      <c r="L13804" s="72" t="s">
        <v>13</v>
      </c>
      <c r="M13804" s="72" t="s">
        <v>254</v>
      </c>
    </row>
    <row r="13805" spans="1:13" s="3" customFormat="1" ht="12.75" x14ac:dyDescent="0.2">
      <c r="A13805" s="62" t="s">
        <v>35</v>
      </c>
      <c r="B13805" s="62" t="s">
        <v>219</v>
      </c>
      <c r="C13805" s="63">
        <v>10</v>
      </c>
      <c r="D13805" s="64" t="s">
        <v>13379</v>
      </c>
      <c r="E13805" s="64" t="s">
        <v>11938</v>
      </c>
      <c r="F13805" s="65">
        <v>27111508</v>
      </c>
      <c r="G13805" s="64" t="s">
        <v>13372</v>
      </c>
      <c r="H13805" s="64">
        <v>2</v>
      </c>
      <c r="I13805" s="64">
        <v>10</v>
      </c>
      <c r="J13805" s="66">
        <v>1</v>
      </c>
      <c r="K13805" s="67">
        <v>50000</v>
      </c>
      <c r="L13805" s="68" t="s">
        <v>15</v>
      </c>
      <c r="M13805" s="68" t="s">
        <v>254</v>
      </c>
    </row>
    <row r="13806" spans="1:13" s="3" customFormat="1" ht="12.75" x14ac:dyDescent="0.2">
      <c r="A13806" s="62" t="s">
        <v>35</v>
      </c>
      <c r="B13806" s="62" t="s">
        <v>258</v>
      </c>
      <c r="C13806" s="63">
        <v>16</v>
      </c>
      <c r="D13806" s="62" t="s">
        <v>13456</v>
      </c>
      <c r="E13806" s="62" t="s">
        <v>11939</v>
      </c>
      <c r="F13806" s="69">
        <v>90101700</v>
      </c>
      <c r="G13806" s="62" t="s">
        <v>13372</v>
      </c>
      <c r="H13806" s="62">
        <v>2</v>
      </c>
      <c r="I13806" s="62">
        <v>10</v>
      </c>
      <c r="J13806" s="70">
        <v>1</v>
      </c>
      <c r="K13806" s="71">
        <v>20000000</v>
      </c>
      <c r="L13806" s="72" t="s">
        <v>13</v>
      </c>
      <c r="M13806" s="72" t="s">
        <v>254</v>
      </c>
    </row>
    <row r="13807" spans="1:13" s="3" customFormat="1" ht="12.75" x14ac:dyDescent="0.2">
      <c r="A13807" s="62" t="s">
        <v>35</v>
      </c>
      <c r="B13807" s="62" t="s">
        <v>442</v>
      </c>
      <c r="C13807" s="63">
        <v>10</v>
      </c>
      <c r="D13807" s="64" t="s">
        <v>13400</v>
      </c>
      <c r="E13807" s="64" t="s">
        <v>4868</v>
      </c>
      <c r="F13807" s="65">
        <v>76111500</v>
      </c>
      <c r="G13807" s="64" t="s">
        <v>13372</v>
      </c>
      <c r="H13807" s="64">
        <v>1</v>
      </c>
      <c r="I13807" s="64">
        <v>11</v>
      </c>
      <c r="J13807" s="66">
        <v>1</v>
      </c>
      <c r="K13807" s="67">
        <v>104000000</v>
      </c>
      <c r="L13807" s="68" t="s">
        <v>13</v>
      </c>
      <c r="M13807" s="68" t="s">
        <v>1761</v>
      </c>
    </row>
    <row r="13808" spans="1:13" s="3" customFormat="1" ht="12.75" x14ac:dyDescent="0.2">
      <c r="A13808" s="62" t="s">
        <v>35</v>
      </c>
      <c r="B13808" s="62" t="s">
        <v>442</v>
      </c>
      <c r="C13808" s="63">
        <v>10</v>
      </c>
      <c r="D13808" s="62" t="s">
        <v>13400</v>
      </c>
      <c r="E13808" s="62" t="s">
        <v>11940</v>
      </c>
      <c r="F13808" s="69">
        <v>72102103</v>
      </c>
      <c r="G13808" s="62" t="s">
        <v>13372</v>
      </c>
      <c r="H13808" s="62">
        <v>2</v>
      </c>
      <c r="I13808" s="62">
        <v>10</v>
      </c>
      <c r="J13808" s="70">
        <v>1</v>
      </c>
      <c r="K13808" s="71">
        <v>20000000</v>
      </c>
      <c r="L13808" s="72" t="s">
        <v>13</v>
      </c>
      <c r="M13808" s="72" t="s">
        <v>254</v>
      </c>
    </row>
    <row r="13809" spans="1:13" s="3" customFormat="1" ht="12.75" x14ac:dyDescent="0.2">
      <c r="A13809" s="62" t="s">
        <v>35</v>
      </c>
      <c r="B13809" s="62" t="s">
        <v>257</v>
      </c>
      <c r="C13809" s="63">
        <v>10</v>
      </c>
      <c r="D13809" s="64" t="s">
        <v>13455</v>
      </c>
      <c r="E13809" s="64" t="s">
        <v>11941</v>
      </c>
      <c r="F13809" s="65">
        <v>78102203</v>
      </c>
      <c r="G13809" s="64" t="s">
        <v>13372</v>
      </c>
      <c r="H13809" s="64">
        <v>3</v>
      </c>
      <c r="I13809" s="64">
        <v>9</v>
      </c>
      <c r="J13809" s="66">
        <v>1</v>
      </c>
      <c r="K13809" s="67">
        <v>600000</v>
      </c>
      <c r="L13809" s="68" t="s">
        <v>13</v>
      </c>
      <c r="M13809" s="68" t="s">
        <v>254</v>
      </c>
    </row>
    <row r="13810" spans="1:13" s="3" customFormat="1" ht="12.75" x14ac:dyDescent="0.2">
      <c r="A13810" s="62" t="s">
        <v>35</v>
      </c>
      <c r="B13810" s="62" t="s">
        <v>440</v>
      </c>
      <c r="C13810" s="63">
        <v>10</v>
      </c>
      <c r="D13810" s="62" t="s">
        <v>13398</v>
      </c>
      <c r="E13810" s="62" t="s">
        <v>11942</v>
      </c>
      <c r="F13810" s="69">
        <v>73152109</v>
      </c>
      <c r="G13810" s="62" t="s">
        <v>13372</v>
      </c>
      <c r="H13810" s="62">
        <v>8</v>
      </c>
      <c r="I13810" s="62">
        <v>4</v>
      </c>
      <c r="J13810" s="70">
        <v>1</v>
      </c>
      <c r="K13810" s="71">
        <v>5600000</v>
      </c>
      <c r="L13810" s="72" t="s">
        <v>13</v>
      </c>
      <c r="M13810" s="72" t="s">
        <v>254</v>
      </c>
    </row>
    <row r="13811" spans="1:13" s="3" customFormat="1" ht="12.75" x14ac:dyDescent="0.2">
      <c r="A13811" s="62" t="s">
        <v>35</v>
      </c>
      <c r="B13811" s="62" t="s">
        <v>1795</v>
      </c>
      <c r="C13811" s="63">
        <v>10</v>
      </c>
      <c r="D13811" s="64" t="s">
        <v>13554</v>
      </c>
      <c r="E13811" s="64" t="s">
        <v>11943</v>
      </c>
      <c r="F13811" s="65">
        <v>77121707</v>
      </c>
      <c r="G13811" s="64" t="s">
        <v>13372</v>
      </c>
      <c r="H13811" s="64">
        <v>1</v>
      </c>
      <c r="I13811" s="64">
        <v>11</v>
      </c>
      <c r="J13811" s="66">
        <v>1</v>
      </c>
      <c r="K13811" s="67">
        <v>23000000</v>
      </c>
      <c r="L13811" s="68" t="s">
        <v>13</v>
      </c>
      <c r="M13811" s="68" t="s">
        <v>1761</v>
      </c>
    </row>
    <row r="13812" spans="1:13" s="3" customFormat="1" ht="12.75" x14ac:dyDescent="0.2">
      <c r="A13812" s="62" t="s">
        <v>35</v>
      </c>
      <c r="B13812" s="62" t="s">
        <v>1794</v>
      </c>
      <c r="C13812" s="63">
        <v>10</v>
      </c>
      <c r="D13812" s="62" t="s">
        <v>13553</v>
      </c>
      <c r="E13812" s="62" t="s">
        <v>11944</v>
      </c>
      <c r="F13812" s="69">
        <v>72154022</v>
      </c>
      <c r="G13812" s="62" t="s">
        <v>13372</v>
      </c>
      <c r="H13812" s="62">
        <v>1</v>
      </c>
      <c r="I13812" s="62">
        <v>11</v>
      </c>
      <c r="J13812" s="70">
        <v>1</v>
      </c>
      <c r="K13812" s="71">
        <v>140000000</v>
      </c>
      <c r="L13812" s="72" t="s">
        <v>13</v>
      </c>
      <c r="M13812" s="72" t="s">
        <v>1761</v>
      </c>
    </row>
    <row r="13813" spans="1:13" s="3" customFormat="1" ht="12.75" x14ac:dyDescent="0.2">
      <c r="A13813" s="62" t="s">
        <v>35</v>
      </c>
      <c r="B13813" s="62" t="s">
        <v>1802</v>
      </c>
      <c r="C13813" s="63">
        <v>10</v>
      </c>
      <c r="D13813" s="64" t="s">
        <v>13561</v>
      </c>
      <c r="E13813" s="64" t="s">
        <v>11945</v>
      </c>
      <c r="F13813" s="65">
        <v>76121900</v>
      </c>
      <c r="G13813" s="64" t="s">
        <v>13372</v>
      </c>
      <c r="H13813" s="64">
        <v>2</v>
      </c>
      <c r="I13813" s="64">
        <v>10</v>
      </c>
      <c r="J13813" s="66">
        <v>1</v>
      </c>
      <c r="K13813" s="67">
        <v>25000000</v>
      </c>
      <c r="L13813" s="68" t="s">
        <v>13</v>
      </c>
      <c r="M13813" s="68" t="s">
        <v>254</v>
      </c>
    </row>
    <row r="13814" spans="1:13" s="3" customFormat="1" ht="12.75" x14ac:dyDescent="0.2">
      <c r="A13814" s="62" t="s">
        <v>35</v>
      </c>
      <c r="B13814" s="62" t="s">
        <v>1796</v>
      </c>
      <c r="C13814" s="63">
        <v>10</v>
      </c>
      <c r="D13814" s="62" t="s">
        <v>13555</v>
      </c>
      <c r="E13814" s="62" t="s">
        <v>11946</v>
      </c>
      <c r="F13814" s="69">
        <v>70122000</v>
      </c>
      <c r="G13814" s="62" t="s">
        <v>13372</v>
      </c>
      <c r="H13814" s="62">
        <v>3</v>
      </c>
      <c r="I13814" s="62">
        <v>9</v>
      </c>
      <c r="J13814" s="70">
        <v>1</v>
      </c>
      <c r="K13814" s="71">
        <v>9920000</v>
      </c>
      <c r="L13814" s="72" t="s">
        <v>13</v>
      </c>
      <c r="M13814" s="72" t="s">
        <v>254</v>
      </c>
    </row>
    <row r="13815" spans="1:13" s="3" customFormat="1" ht="12.75" x14ac:dyDescent="0.2">
      <c r="A13815" s="62" t="s">
        <v>35</v>
      </c>
      <c r="B13815" s="62" t="s">
        <v>268</v>
      </c>
      <c r="C13815" s="63">
        <v>10</v>
      </c>
      <c r="D13815" s="64" t="s">
        <v>13385</v>
      </c>
      <c r="E13815" s="64" t="s">
        <v>11947</v>
      </c>
      <c r="F13815" s="65">
        <v>47131805</v>
      </c>
      <c r="G13815" s="64" t="s">
        <v>13372</v>
      </c>
      <c r="H13815" s="64">
        <v>3</v>
      </c>
      <c r="I13815" s="64">
        <v>9</v>
      </c>
      <c r="J13815" s="66">
        <v>100</v>
      </c>
      <c r="K13815" s="67">
        <v>900000</v>
      </c>
      <c r="L13815" s="68" t="s">
        <v>15</v>
      </c>
      <c r="M13815" s="68" t="s">
        <v>254</v>
      </c>
    </row>
    <row r="13816" spans="1:13" s="3" customFormat="1" ht="12.75" x14ac:dyDescent="0.2">
      <c r="A13816" s="62" t="s">
        <v>35</v>
      </c>
      <c r="B13816" s="62" t="s">
        <v>434</v>
      </c>
      <c r="C13816" s="63">
        <v>10</v>
      </c>
      <c r="D13816" s="62" t="s">
        <v>13387</v>
      </c>
      <c r="E13816" s="62" t="s">
        <v>11948</v>
      </c>
      <c r="F13816" s="69">
        <v>10111302</v>
      </c>
      <c r="G13816" s="62" t="s">
        <v>13372</v>
      </c>
      <c r="H13816" s="62">
        <v>3</v>
      </c>
      <c r="I13816" s="62">
        <v>9</v>
      </c>
      <c r="J13816" s="70">
        <v>10</v>
      </c>
      <c r="K13816" s="71">
        <v>230000</v>
      </c>
      <c r="L13816" s="72" t="s">
        <v>15</v>
      </c>
      <c r="M13816" s="72" t="s">
        <v>254</v>
      </c>
    </row>
    <row r="13817" spans="1:13" s="3" customFormat="1" ht="12.75" x14ac:dyDescent="0.2">
      <c r="A13817" s="62" t="s">
        <v>35</v>
      </c>
      <c r="B13817" s="62" t="s">
        <v>268</v>
      </c>
      <c r="C13817" s="63">
        <v>10</v>
      </c>
      <c r="D13817" s="64" t="s">
        <v>13385</v>
      </c>
      <c r="E13817" s="64" t="s">
        <v>11949</v>
      </c>
      <c r="F13817" s="65">
        <v>10111305</v>
      </c>
      <c r="G13817" s="64" t="s">
        <v>13372</v>
      </c>
      <c r="H13817" s="64">
        <v>3</v>
      </c>
      <c r="I13817" s="64">
        <v>9</v>
      </c>
      <c r="J13817" s="66">
        <v>10</v>
      </c>
      <c r="K13817" s="67">
        <v>370000</v>
      </c>
      <c r="L13817" s="68" t="s">
        <v>15</v>
      </c>
      <c r="M13817" s="68" t="s">
        <v>254</v>
      </c>
    </row>
    <row r="13818" spans="1:13" s="3" customFormat="1" ht="12.75" x14ac:dyDescent="0.2">
      <c r="A13818" s="62" t="s">
        <v>35</v>
      </c>
      <c r="B13818" s="62" t="s">
        <v>873</v>
      </c>
      <c r="C13818" s="63">
        <v>10</v>
      </c>
      <c r="D13818" s="62" t="s">
        <v>13492</v>
      </c>
      <c r="E13818" s="62" t="s">
        <v>10425</v>
      </c>
      <c r="F13818" s="69">
        <v>30151900</v>
      </c>
      <c r="G13818" s="62" t="s">
        <v>13372</v>
      </c>
      <c r="H13818" s="62">
        <v>2</v>
      </c>
      <c r="I13818" s="62">
        <v>10</v>
      </c>
      <c r="J13818" s="70">
        <v>1</v>
      </c>
      <c r="K13818" s="71">
        <v>550000</v>
      </c>
      <c r="L13818" s="72" t="s">
        <v>13</v>
      </c>
      <c r="M13818" s="72" t="s">
        <v>254</v>
      </c>
    </row>
    <row r="13819" spans="1:13" s="3" customFormat="1" ht="12.75" x14ac:dyDescent="0.2">
      <c r="A13819" s="62" t="s">
        <v>35</v>
      </c>
      <c r="B13819" s="62" t="s">
        <v>221</v>
      </c>
      <c r="C13819" s="63">
        <v>10</v>
      </c>
      <c r="D13819" s="64" t="s">
        <v>13382</v>
      </c>
      <c r="E13819" s="64" t="s">
        <v>11950</v>
      </c>
      <c r="F13819" s="65">
        <v>30151900</v>
      </c>
      <c r="G13819" s="64" t="s">
        <v>13372</v>
      </c>
      <c r="H13819" s="64">
        <v>2</v>
      </c>
      <c r="I13819" s="64">
        <v>10</v>
      </c>
      <c r="J13819" s="66">
        <v>1</v>
      </c>
      <c r="K13819" s="67">
        <v>3700000</v>
      </c>
      <c r="L13819" s="68" t="s">
        <v>13</v>
      </c>
      <c r="M13819" s="68" t="s">
        <v>254</v>
      </c>
    </row>
    <row r="13820" spans="1:13" s="3" customFormat="1" ht="12.75" x14ac:dyDescent="0.2">
      <c r="A13820" s="62" t="s">
        <v>35</v>
      </c>
      <c r="B13820" s="62" t="s">
        <v>1791</v>
      </c>
      <c r="C13820" s="63">
        <v>10</v>
      </c>
      <c r="D13820" s="62" t="s">
        <v>13550</v>
      </c>
      <c r="E13820" s="62" t="s">
        <v>11951</v>
      </c>
      <c r="F13820" s="69">
        <v>31251510</v>
      </c>
      <c r="G13820" s="62" t="s">
        <v>13372</v>
      </c>
      <c r="H13820" s="62">
        <v>5</v>
      </c>
      <c r="I13820" s="62">
        <v>7</v>
      </c>
      <c r="J13820" s="70">
        <v>1</v>
      </c>
      <c r="K13820" s="71">
        <v>210000</v>
      </c>
      <c r="L13820" s="72" t="s">
        <v>15</v>
      </c>
      <c r="M13820" s="72" t="s">
        <v>254</v>
      </c>
    </row>
    <row r="13821" spans="1:13" s="3" customFormat="1" ht="12.75" x14ac:dyDescent="0.2">
      <c r="A13821" s="62" t="s">
        <v>35</v>
      </c>
      <c r="B13821" s="62" t="s">
        <v>854</v>
      </c>
      <c r="C13821" s="63">
        <v>10</v>
      </c>
      <c r="D13821" s="64" t="s">
        <v>13473</v>
      </c>
      <c r="E13821" s="64" t="s">
        <v>11952</v>
      </c>
      <c r="F13821" s="65">
        <v>23151601</v>
      </c>
      <c r="G13821" s="64" t="s">
        <v>13372</v>
      </c>
      <c r="H13821" s="64">
        <v>3</v>
      </c>
      <c r="I13821" s="64">
        <v>9</v>
      </c>
      <c r="J13821" s="66">
        <v>1</v>
      </c>
      <c r="K13821" s="67">
        <v>180000</v>
      </c>
      <c r="L13821" s="68" t="s">
        <v>15</v>
      </c>
      <c r="M13821" s="68" t="s">
        <v>254</v>
      </c>
    </row>
    <row r="13822" spans="1:13" s="3" customFormat="1" ht="12.75" x14ac:dyDescent="0.2">
      <c r="A13822" s="62" t="s">
        <v>35</v>
      </c>
      <c r="B13822" s="62" t="s">
        <v>900</v>
      </c>
      <c r="C13822" s="63">
        <v>10</v>
      </c>
      <c r="D13822" s="62" t="s">
        <v>13519</v>
      </c>
      <c r="E13822" s="62" t="s">
        <v>11953</v>
      </c>
      <c r="F13822" s="69">
        <v>70111703</v>
      </c>
      <c r="G13822" s="62" t="s">
        <v>13372</v>
      </c>
      <c r="H13822" s="62">
        <v>2</v>
      </c>
      <c r="I13822" s="62">
        <v>10</v>
      </c>
      <c r="J13822" s="70">
        <v>1</v>
      </c>
      <c r="K13822" s="71">
        <v>20000000</v>
      </c>
      <c r="L13822" s="72" t="s">
        <v>13</v>
      </c>
      <c r="M13822" s="72" t="s">
        <v>254</v>
      </c>
    </row>
    <row r="13823" spans="1:13" s="3" customFormat="1" ht="12.75" x14ac:dyDescent="0.2">
      <c r="A13823" s="62" t="s">
        <v>35</v>
      </c>
      <c r="B13823" s="62" t="s">
        <v>901</v>
      </c>
      <c r="C13823" s="63">
        <v>10</v>
      </c>
      <c r="D13823" s="64" t="s">
        <v>13520</v>
      </c>
      <c r="E13823" s="64" t="s">
        <v>11954</v>
      </c>
      <c r="F13823" s="65">
        <v>83101601</v>
      </c>
      <c r="G13823" s="64" t="s">
        <v>13372</v>
      </c>
      <c r="H13823" s="64">
        <v>1</v>
      </c>
      <c r="I13823" s="64">
        <v>11</v>
      </c>
      <c r="J13823" s="66">
        <v>1</v>
      </c>
      <c r="K13823" s="67">
        <v>25800000</v>
      </c>
      <c r="L13823" s="68" t="s">
        <v>13</v>
      </c>
      <c r="M13823" s="68" t="s">
        <v>254</v>
      </c>
    </row>
    <row r="13824" spans="1:13" s="3" customFormat="1" ht="12.75" x14ac:dyDescent="0.2">
      <c r="A13824" s="62" t="s">
        <v>35</v>
      </c>
      <c r="B13824" s="62" t="s">
        <v>338</v>
      </c>
      <c r="C13824" s="63">
        <v>10</v>
      </c>
      <c r="D13824" s="62" t="s">
        <v>13384</v>
      </c>
      <c r="E13824" s="62" t="s">
        <v>11955</v>
      </c>
      <c r="F13824" s="69">
        <v>30151900</v>
      </c>
      <c r="G13824" s="62" t="s">
        <v>13372</v>
      </c>
      <c r="H13824" s="62">
        <v>2</v>
      </c>
      <c r="I13824" s="62">
        <v>10</v>
      </c>
      <c r="J13824" s="70">
        <v>1</v>
      </c>
      <c r="K13824" s="71">
        <v>2180000</v>
      </c>
      <c r="L13824" s="72" t="s">
        <v>13</v>
      </c>
      <c r="M13824" s="72" t="s">
        <v>254</v>
      </c>
    </row>
    <row r="13825" spans="1:13" s="3" customFormat="1" ht="12.75" x14ac:dyDescent="0.2">
      <c r="A13825" s="62" t="s">
        <v>35</v>
      </c>
      <c r="B13825" s="62" t="s">
        <v>223</v>
      </c>
      <c r="C13825" s="63">
        <v>10</v>
      </c>
      <c r="D13825" s="64" t="s">
        <v>13403</v>
      </c>
      <c r="E13825" s="64" t="s">
        <v>1622</v>
      </c>
      <c r="F13825" s="65">
        <v>83111501</v>
      </c>
      <c r="G13825" s="64" t="s">
        <v>13372</v>
      </c>
      <c r="H13825" s="64">
        <v>1</v>
      </c>
      <c r="I13825" s="64">
        <v>11</v>
      </c>
      <c r="J13825" s="66">
        <v>1</v>
      </c>
      <c r="K13825" s="67">
        <v>9450000</v>
      </c>
      <c r="L13825" s="68" t="s">
        <v>13</v>
      </c>
      <c r="M13825" s="68" t="s">
        <v>254</v>
      </c>
    </row>
    <row r="13826" spans="1:13" s="3" customFormat="1" ht="12.75" x14ac:dyDescent="0.2">
      <c r="A13826" s="62" t="s">
        <v>35</v>
      </c>
      <c r="B13826" s="62" t="s">
        <v>406</v>
      </c>
      <c r="C13826" s="63">
        <v>10</v>
      </c>
      <c r="D13826" s="62" t="s">
        <v>13469</v>
      </c>
      <c r="E13826" s="62" t="s">
        <v>11956</v>
      </c>
      <c r="F13826" s="69">
        <v>43191512</v>
      </c>
      <c r="G13826" s="62" t="s">
        <v>13372</v>
      </c>
      <c r="H13826" s="62">
        <v>3</v>
      </c>
      <c r="I13826" s="62">
        <v>9</v>
      </c>
      <c r="J13826" s="70">
        <v>4</v>
      </c>
      <c r="K13826" s="71">
        <v>360000</v>
      </c>
      <c r="L13826" s="72" t="s">
        <v>15</v>
      </c>
      <c r="M13826" s="72" t="s">
        <v>254</v>
      </c>
    </row>
    <row r="13827" spans="1:13" s="3" customFormat="1" ht="12.75" x14ac:dyDescent="0.2">
      <c r="A13827" s="62" t="s">
        <v>35</v>
      </c>
      <c r="B13827" s="62" t="s">
        <v>431</v>
      </c>
      <c r="C13827" s="63">
        <v>10</v>
      </c>
      <c r="D13827" s="64" t="s">
        <v>13375</v>
      </c>
      <c r="E13827" s="64" t="s">
        <v>2007</v>
      </c>
      <c r="F13827" s="65">
        <v>31211800</v>
      </c>
      <c r="G13827" s="64" t="s">
        <v>13372</v>
      </c>
      <c r="H13827" s="64">
        <v>5</v>
      </c>
      <c r="I13827" s="64">
        <v>7</v>
      </c>
      <c r="J13827" s="66">
        <v>10</v>
      </c>
      <c r="K13827" s="67">
        <v>350000</v>
      </c>
      <c r="L13827" s="68" t="s">
        <v>1760</v>
      </c>
      <c r="M13827" s="68" t="s">
        <v>254</v>
      </c>
    </row>
    <row r="13828" spans="1:13" s="3" customFormat="1" ht="12.75" x14ac:dyDescent="0.2">
      <c r="A13828" s="62" t="s">
        <v>35</v>
      </c>
      <c r="B13828" s="62" t="s">
        <v>431</v>
      </c>
      <c r="C13828" s="63">
        <v>10</v>
      </c>
      <c r="D13828" s="62" t="s">
        <v>13375</v>
      </c>
      <c r="E13828" s="62" t="s">
        <v>11957</v>
      </c>
      <c r="F13828" s="69">
        <v>30151900</v>
      </c>
      <c r="G13828" s="62" t="s">
        <v>13372</v>
      </c>
      <c r="H13828" s="62">
        <v>2</v>
      </c>
      <c r="I13828" s="62">
        <v>10</v>
      </c>
      <c r="J13828" s="70">
        <v>1</v>
      </c>
      <c r="K13828" s="71">
        <v>1500000</v>
      </c>
      <c r="L13828" s="72" t="s">
        <v>13</v>
      </c>
      <c r="M13828" s="72" t="s">
        <v>254</v>
      </c>
    </row>
    <row r="13829" spans="1:13" s="3" customFormat="1" ht="12.75" x14ac:dyDescent="0.2">
      <c r="A13829" s="62" t="s">
        <v>35</v>
      </c>
      <c r="B13829" s="62" t="s">
        <v>871</v>
      </c>
      <c r="C13829" s="63">
        <v>10</v>
      </c>
      <c r="D13829" s="64" t="s">
        <v>13490</v>
      </c>
      <c r="E13829" s="64" t="s">
        <v>11958</v>
      </c>
      <c r="F13829" s="65">
        <v>44103105</v>
      </c>
      <c r="G13829" s="64" t="s">
        <v>13372</v>
      </c>
      <c r="H13829" s="64">
        <v>3</v>
      </c>
      <c r="I13829" s="64">
        <v>9</v>
      </c>
      <c r="J13829" s="66">
        <v>4</v>
      </c>
      <c r="K13829" s="67">
        <v>696000</v>
      </c>
      <c r="L13829" s="68" t="s">
        <v>15</v>
      </c>
      <c r="M13829" s="68" t="s">
        <v>254</v>
      </c>
    </row>
    <row r="13830" spans="1:13" s="3" customFormat="1" ht="12.75" x14ac:dyDescent="0.2">
      <c r="A13830" s="62" t="s">
        <v>35</v>
      </c>
      <c r="B13830" s="62" t="s">
        <v>339</v>
      </c>
      <c r="C13830" s="63">
        <v>10</v>
      </c>
      <c r="D13830" s="62" t="s">
        <v>13386</v>
      </c>
      <c r="E13830" s="62" t="s">
        <v>11959</v>
      </c>
      <c r="F13830" s="69">
        <v>10111302</v>
      </c>
      <c r="G13830" s="62" t="s">
        <v>13372</v>
      </c>
      <c r="H13830" s="62">
        <v>3</v>
      </c>
      <c r="I13830" s="62">
        <v>9</v>
      </c>
      <c r="J13830" s="70">
        <v>6</v>
      </c>
      <c r="K13830" s="71">
        <v>30000</v>
      </c>
      <c r="L13830" s="72" t="s">
        <v>15</v>
      </c>
      <c r="M13830" s="72" t="s">
        <v>254</v>
      </c>
    </row>
    <row r="13831" spans="1:13" s="3" customFormat="1" ht="12.75" x14ac:dyDescent="0.2">
      <c r="A13831" s="62" t="s">
        <v>35</v>
      </c>
      <c r="B13831" s="62" t="s">
        <v>871</v>
      </c>
      <c r="C13831" s="63">
        <v>10</v>
      </c>
      <c r="D13831" s="64" t="s">
        <v>13490</v>
      </c>
      <c r="E13831" s="64" t="s">
        <v>15335</v>
      </c>
      <c r="F13831" s="65">
        <v>44103103</v>
      </c>
      <c r="G13831" s="64" t="s">
        <v>13372</v>
      </c>
      <c r="H13831" s="64">
        <v>3</v>
      </c>
      <c r="I13831" s="64">
        <v>9</v>
      </c>
      <c r="J13831" s="66">
        <v>2</v>
      </c>
      <c r="K13831" s="67">
        <v>580000</v>
      </c>
      <c r="L13831" s="68" t="s">
        <v>15</v>
      </c>
      <c r="M13831" s="68" t="s">
        <v>254</v>
      </c>
    </row>
    <row r="13832" spans="1:13" s="3" customFormat="1" ht="12.75" x14ac:dyDescent="0.2">
      <c r="A13832" s="62" t="s">
        <v>35</v>
      </c>
      <c r="B13832" s="62" t="s">
        <v>871</v>
      </c>
      <c r="C13832" s="63">
        <v>10</v>
      </c>
      <c r="D13832" s="62" t="s">
        <v>13490</v>
      </c>
      <c r="E13832" s="62" t="s">
        <v>15336</v>
      </c>
      <c r="F13832" s="69">
        <v>44103103</v>
      </c>
      <c r="G13832" s="62" t="s">
        <v>13372</v>
      </c>
      <c r="H13832" s="62">
        <v>3</v>
      </c>
      <c r="I13832" s="62">
        <v>9</v>
      </c>
      <c r="J13832" s="70">
        <v>1</v>
      </c>
      <c r="K13832" s="71">
        <v>290000</v>
      </c>
      <c r="L13832" s="72" t="s">
        <v>15</v>
      </c>
      <c r="M13832" s="72" t="s">
        <v>254</v>
      </c>
    </row>
    <row r="13833" spans="1:13" s="3" customFormat="1" ht="12.75" x14ac:dyDescent="0.2">
      <c r="A13833" s="62" t="s">
        <v>35</v>
      </c>
      <c r="B13833" s="62" t="s">
        <v>871</v>
      </c>
      <c r="C13833" s="63">
        <v>10</v>
      </c>
      <c r="D13833" s="64" t="s">
        <v>13490</v>
      </c>
      <c r="E13833" s="64" t="s">
        <v>15337</v>
      </c>
      <c r="F13833" s="65">
        <v>44103103</v>
      </c>
      <c r="G13833" s="64" t="s">
        <v>13372</v>
      </c>
      <c r="H13833" s="64">
        <v>3</v>
      </c>
      <c r="I13833" s="64">
        <v>9</v>
      </c>
      <c r="J13833" s="66">
        <v>1</v>
      </c>
      <c r="K13833" s="67">
        <v>290000</v>
      </c>
      <c r="L13833" s="68" t="s">
        <v>15</v>
      </c>
      <c r="M13833" s="68" t="s">
        <v>254</v>
      </c>
    </row>
    <row r="13834" spans="1:13" s="3" customFormat="1" ht="12.75" x14ac:dyDescent="0.2">
      <c r="A13834" s="62" t="s">
        <v>35</v>
      </c>
      <c r="B13834" s="62" t="s">
        <v>871</v>
      </c>
      <c r="C13834" s="63">
        <v>10</v>
      </c>
      <c r="D13834" s="62" t="s">
        <v>13490</v>
      </c>
      <c r="E13834" s="62" t="s">
        <v>15338</v>
      </c>
      <c r="F13834" s="69">
        <v>44103103</v>
      </c>
      <c r="G13834" s="62" t="s">
        <v>13372</v>
      </c>
      <c r="H13834" s="62">
        <v>3</v>
      </c>
      <c r="I13834" s="62">
        <v>9</v>
      </c>
      <c r="J13834" s="70">
        <v>1</v>
      </c>
      <c r="K13834" s="71">
        <v>504000</v>
      </c>
      <c r="L13834" s="72" t="s">
        <v>15</v>
      </c>
      <c r="M13834" s="72" t="s">
        <v>254</v>
      </c>
    </row>
    <row r="13835" spans="1:13" s="3" customFormat="1" ht="12.75" x14ac:dyDescent="0.2">
      <c r="A13835" s="62" t="s">
        <v>35</v>
      </c>
      <c r="B13835" s="62" t="s">
        <v>871</v>
      </c>
      <c r="C13835" s="63">
        <v>10</v>
      </c>
      <c r="D13835" s="64" t="s">
        <v>13490</v>
      </c>
      <c r="E13835" s="64" t="s">
        <v>15339</v>
      </c>
      <c r="F13835" s="65">
        <v>44103103</v>
      </c>
      <c r="G13835" s="64" t="s">
        <v>13372</v>
      </c>
      <c r="H13835" s="64">
        <v>3</v>
      </c>
      <c r="I13835" s="64">
        <v>9</v>
      </c>
      <c r="J13835" s="66">
        <v>7</v>
      </c>
      <c r="K13835" s="67">
        <v>6545000</v>
      </c>
      <c r="L13835" s="68" t="s">
        <v>15</v>
      </c>
      <c r="M13835" s="68" t="s">
        <v>254</v>
      </c>
    </row>
    <row r="13836" spans="1:13" s="3" customFormat="1" ht="12.75" x14ac:dyDescent="0.2">
      <c r="A13836" s="62" t="s">
        <v>35</v>
      </c>
      <c r="B13836" s="62" t="s">
        <v>871</v>
      </c>
      <c r="C13836" s="63">
        <v>10</v>
      </c>
      <c r="D13836" s="62" t="s">
        <v>13490</v>
      </c>
      <c r="E13836" s="62" t="s">
        <v>11960</v>
      </c>
      <c r="F13836" s="69">
        <v>44103103</v>
      </c>
      <c r="G13836" s="62" t="s">
        <v>13372</v>
      </c>
      <c r="H13836" s="62">
        <v>3</v>
      </c>
      <c r="I13836" s="62">
        <v>9</v>
      </c>
      <c r="J13836" s="70">
        <v>2</v>
      </c>
      <c r="K13836" s="71">
        <v>1962000</v>
      </c>
      <c r="L13836" s="72" t="s">
        <v>15</v>
      </c>
      <c r="M13836" s="72" t="s">
        <v>254</v>
      </c>
    </row>
    <row r="13837" spans="1:13" s="3" customFormat="1" ht="12.75" x14ac:dyDescent="0.2">
      <c r="A13837" s="62" t="s">
        <v>35</v>
      </c>
      <c r="B13837" s="62" t="s">
        <v>871</v>
      </c>
      <c r="C13837" s="63">
        <v>10</v>
      </c>
      <c r="D13837" s="64" t="s">
        <v>13490</v>
      </c>
      <c r="E13837" s="64" t="s">
        <v>15340</v>
      </c>
      <c r="F13837" s="65">
        <v>44103103</v>
      </c>
      <c r="G13837" s="64" t="s">
        <v>13372</v>
      </c>
      <c r="H13837" s="64">
        <v>3</v>
      </c>
      <c r="I13837" s="64">
        <v>9</v>
      </c>
      <c r="J13837" s="66">
        <v>2</v>
      </c>
      <c r="K13837" s="67">
        <v>2280000</v>
      </c>
      <c r="L13837" s="68" t="s">
        <v>15</v>
      </c>
      <c r="M13837" s="68" t="s">
        <v>254</v>
      </c>
    </row>
    <row r="13838" spans="1:13" s="3" customFormat="1" ht="12.75" x14ac:dyDescent="0.2">
      <c r="A13838" s="62" t="s">
        <v>35</v>
      </c>
      <c r="B13838" s="62" t="s">
        <v>871</v>
      </c>
      <c r="C13838" s="63">
        <v>10</v>
      </c>
      <c r="D13838" s="62" t="s">
        <v>13490</v>
      </c>
      <c r="E13838" s="62" t="s">
        <v>11961</v>
      </c>
      <c r="F13838" s="69">
        <v>44103103</v>
      </c>
      <c r="G13838" s="62" t="s">
        <v>13372</v>
      </c>
      <c r="H13838" s="62">
        <v>3</v>
      </c>
      <c r="I13838" s="62">
        <v>9</v>
      </c>
      <c r="J13838" s="70">
        <v>2</v>
      </c>
      <c r="K13838" s="71">
        <v>420000</v>
      </c>
      <c r="L13838" s="72" t="s">
        <v>15</v>
      </c>
      <c r="M13838" s="72" t="s">
        <v>254</v>
      </c>
    </row>
    <row r="13839" spans="1:13" s="3" customFormat="1" ht="12.75" x14ac:dyDescent="0.2">
      <c r="A13839" s="62" t="s">
        <v>35</v>
      </c>
      <c r="B13839" s="62" t="s">
        <v>871</v>
      </c>
      <c r="C13839" s="63">
        <v>10</v>
      </c>
      <c r="D13839" s="64" t="s">
        <v>13490</v>
      </c>
      <c r="E13839" s="64" t="s">
        <v>11962</v>
      </c>
      <c r="F13839" s="65">
        <v>44103103</v>
      </c>
      <c r="G13839" s="64" t="s">
        <v>13372</v>
      </c>
      <c r="H13839" s="64">
        <v>3</v>
      </c>
      <c r="I13839" s="64">
        <v>9</v>
      </c>
      <c r="J13839" s="66">
        <v>5</v>
      </c>
      <c r="K13839" s="67">
        <v>4000000</v>
      </c>
      <c r="L13839" s="68" t="s">
        <v>15</v>
      </c>
      <c r="M13839" s="68" t="s">
        <v>254</v>
      </c>
    </row>
    <row r="13840" spans="1:13" s="3" customFormat="1" ht="12.75" x14ac:dyDescent="0.2">
      <c r="A13840" s="62" t="s">
        <v>35</v>
      </c>
      <c r="B13840" s="62" t="s">
        <v>877</v>
      </c>
      <c r="C13840" s="63">
        <v>10</v>
      </c>
      <c r="D13840" s="62" t="s">
        <v>13496</v>
      </c>
      <c r="E13840" s="62" t="s">
        <v>11963</v>
      </c>
      <c r="F13840" s="69">
        <v>30151900</v>
      </c>
      <c r="G13840" s="62" t="s">
        <v>13372</v>
      </c>
      <c r="H13840" s="62">
        <v>2</v>
      </c>
      <c r="I13840" s="62">
        <v>10</v>
      </c>
      <c r="J13840" s="70">
        <v>1</v>
      </c>
      <c r="K13840" s="71">
        <v>1500000</v>
      </c>
      <c r="L13840" s="72" t="s">
        <v>13</v>
      </c>
      <c r="M13840" s="72" t="s">
        <v>254</v>
      </c>
    </row>
    <row r="13841" spans="1:13" s="3" customFormat="1" ht="12.75" x14ac:dyDescent="0.2">
      <c r="A13841" s="62" t="s">
        <v>35</v>
      </c>
      <c r="B13841" s="62" t="s">
        <v>1791</v>
      </c>
      <c r="C13841" s="63">
        <v>10</v>
      </c>
      <c r="D13841" s="64" t="s">
        <v>13550</v>
      </c>
      <c r="E13841" s="64" t="s">
        <v>10486</v>
      </c>
      <c r="F13841" s="65">
        <v>30151900</v>
      </c>
      <c r="G13841" s="64" t="s">
        <v>13372</v>
      </c>
      <c r="H13841" s="64">
        <v>2</v>
      </c>
      <c r="I13841" s="64">
        <v>10</v>
      </c>
      <c r="J13841" s="66">
        <v>1</v>
      </c>
      <c r="K13841" s="67">
        <v>50000</v>
      </c>
      <c r="L13841" s="68" t="s">
        <v>13</v>
      </c>
      <c r="M13841" s="68" t="s">
        <v>254</v>
      </c>
    </row>
    <row r="13842" spans="1:13" s="3" customFormat="1" ht="12.75" x14ac:dyDescent="0.2">
      <c r="A13842" s="62" t="s">
        <v>35</v>
      </c>
      <c r="B13842" s="62" t="s">
        <v>312</v>
      </c>
      <c r="C13842" s="63">
        <v>10</v>
      </c>
      <c r="D13842" s="62" t="s">
        <v>13465</v>
      </c>
      <c r="E13842" s="62" t="s">
        <v>11964</v>
      </c>
      <c r="F13842" s="69">
        <v>25172907</v>
      </c>
      <c r="G13842" s="62" t="s">
        <v>13372</v>
      </c>
      <c r="H13842" s="62">
        <v>5</v>
      </c>
      <c r="I13842" s="62">
        <v>7</v>
      </c>
      <c r="J13842" s="70">
        <v>1</v>
      </c>
      <c r="K13842" s="71">
        <v>530000</v>
      </c>
      <c r="L13842" s="72" t="s">
        <v>15</v>
      </c>
      <c r="M13842" s="72" t="s">
        <v>254</v>
      </c>
    </row>
    <row r="13843" spans="1:13" s="3" customFormat="1" ht="12.75" x14ac:dyDescent="0.2">
      <c r="A13843" s="62" t="s">
        <v>35</v>
      </c>
      <c r="B13843" s="62" t="s">
        <v>885</v>
      </c>
      <c r="C13843" s="63">
        <v>10</v>
      </c>
      <c r="D13843" s="64" t="s">
        <v>13504</v>
      </c>
      <c r="E13843" s="64" t="s">
        <v>11965</v>
      </c>
      <c r="F13843" s="65">
        <v>90121500</v>
      </c>
      <c r="G13843" s="64" t="s">
        <v>13372</v>
      </c>
      <c r="H13843" s="64">
        <v>1</v>
      </c>
      <c r="I13843" s="64">
        <v>11</v>
      </c>
      <c r="J13843" s="66">
        <v>1</v>
      </c>
      <c r="K13843" s="67">
        <v>54000000</v>
      </c>
      <c r="L13843" s="68" t="s">
        <v>13</v>
      </c>
      <c r="M13843" s="68" t="s">
        <v>254</v>
      </c>
    </row>
    <row r="13844" spans="1:13" s="3" customFormat="1" ht="12.75" x14ac:dyDescent="0.2">
      <c r="A13844" s="62" t="s">
        <v>35</v>
      </c>
      <c r="B13844" s="62" t="s">
        <v>1787</v>
      </c>
      <c r="C13844" s="63">
        <v>10</v>
      </c>
      <c r="D13844" s="62" t="s">
        <v>13546</v>
      </c>
      <c r="E13844" s="62" t="s">
        <v>11966</v>
      </c>
      <c r="F13844" s="69">
        <v>10111305</v>
      </c>
      <c r="G13844" s="62" t="s">
        <v>13372</v>
      </c>
      <c r="H13844" s="62">
        <v>3</v>
      </c>
      <c r="I13844" s="62">
        <v>9</v>
      </c>
      <c r="J13844" s="70">
        <v>10</v>
      </c>
      <c r="K13844" s="71">
        <v>560000</v>
      </c>
      <c r="L13844" s="72" t="s">
        <v>15</v>
      </c>
      <c r="M13844" s="72" t="s">
        <v>254</v>
      </c>
    </row>
    <row r="13845" spans="1:13" s="3" customFormat="1" ht="12.75" x14ac:dyDescent="0.2">
      <c r="A13845" s="62" t="s">
        <v>35</v>
      </c>
      <c r="B13845" s="62" t="s">
        <v>431</v>
      </c>
      <c r="C13845" s="63">
        <v>10</v>
      </c>
      <c r="D13845" s="64" t="s">
        <v>13375</v>
      </c>
      <c r="E13845" s="64" t="s">
        <v>11967</v>
      </c>
      <c r="F13845" s="65">
        <v>15121806</v>
      </c>
      <c r="G13845" s="64" t="s">
        <v>13372</v>
      </c>
      <c r="H13845" s="64">
        <v>5</v>
      </c>
      <c r="I13845" s="64">
        <v>7</v>
      </c>
      <c r="J13845" s="66">
        <v>48</v>
      </c>
      <c r="K13845" s="67">
        <v>408000</v>
      </c>
      <c r="L13845" s="68" t="s">
        <v>15</v>
      </c>
      <c r="M13845" s="68" t="s">
        <v>254</v>
      </c>
    </row>
    <row r="13846" spans="1:13" s="3" customFormat="1" ht="12.75" x14ac:dyDescent="0.2">
      <c r="A13846" s="62" t="s">
        <v>35</v>
      </c>
      <c r="B13846" s="62" t="s">
        <v>1785</v>
      </c>
      <c r="C13846" s="63">
        <v>10</v>
      </c>
      <c r="D13846" s="62" t="s">
        <v>13544</v>
      </c>
      <c r="E13846" s="62" t="s">
        <v>11968</v>
      </c>
      <c r="F13846" s="69">
        <v>12352104</v>
      </c>
      <c r="G13846" s="62" t="s">
        <v>13630</v>
      </c>
      <c r="H13846" s="62">
        <v>3</v>
      </c>
      <c r="I13846" s="62">
        <v>3</v>
      </c>
      <c r="J13846" s="70">
        <v>2</v>
      </c>
      <c r="K13846" s="71">
        <v>5600000</v>
      </c>
      <c r="L13846" s="72" t="s">
        <v>15</v>
      </c>
      <c r="M13846" s="72" t="s">
        <v>254</v>
      </c>
    </row>
    <row r="13847" spans="1:13" s="3" customFormat="1" ht="12.75" x14ac:dyDescent="0.2">
      <c r="A13847" s="62" t="s">
        <v>35</v>
      </c>
      <c r="B13847" s="62" t="s">
        <v>219</v>
      </c>
      <c r="C13847" s="63">
        <v>10</v>
      </c>
      <c r="D13847" s="64" t="s">
        <v>13379</v>
      </c>
      <c r="E13847" s="64" t="s">
        <v>11969</v>
      </c>
      <c r="F13847" s="65">
        <v>31201500</v>
      </c>
      <c r="G13847" s="64" t="s">
        <v>13630</v>
      </c>
      <c r="H13847" s="64">
        <v>3</v>
      </c>
      <c r="I13847" s="64">
        <v>3</v>
      </c>
      <c r="J13847" s="66">
        <v>1</v>
      </c>
      <c r="K13847" s="67">
        <v>185000</v>
      </c>
      <c r="L13847" s="68" t="s">
        <v>15</v>
      </c>
      <c r="M13847" s="68" t="s">
        <v>254</v>
      </c>
    </row>
    <row r="13848" spans="1:13" s="3" customFormat="1" ht="12.75" x14ac:dyDescent="0.2">
      <c r="A13848" s="62" t="s">
        <v>35</v>
      </c>
      <c r="B13848" s="62" t="s">
        <v>215</v>
      </c>
      <c r="C13848" s="63">
        <v>10</v>
      </c>
      <c r="D13848" s="62" t="s">
        <v>13376</v>
      </c>
      <c r="E13848" s="62" t="s">
        <v>11970</v>
      </c>
      <c r="F13848" s="69">
        <v>31201503</v>
      </c>
      <c r="G13848" s="62" t="s">
        <v>13630</v>
      </c>
      <c r="H13848" s="62">
        <v>3</v>
      </c>
      <c r="I13848" s="62">
        <v>3</v>
      </c>
      <c r="J13848" s="70">
        <v>10</v>
      </c>
      <c r="K13848" s="71">
        <v>140000</v>
      </c>
      <c r="L13848" s="72" t="s">
        <v>15</v>
      </c>
      <c r="M13848" s="72" t="s">
        <v>254</v>
      </c>
    </row>
    <row r="13849" spans="1:13" s="3" customFormat="1" ht="12.75" x14ac:dyDescent="0.2">
      <c r="A13849" s="62" t="s">
        <v>35</v>
      </c>
      <c r="B13849" s="62" t="s">
        <v>215</v>
      </c>
      <c r="C13849" s="63">
        <v>10</v>
      </c>
      <c r="D13849" s="64" t="s">
        <v>13376</v>
      </c>
      <c r="E13849" s="64" t="s">
        <v>11971</v>
      </c>
      <c r="F13849" s="65">
        <v>31201503</v>
      </c>
      <c r="G13849" s="64" t="s">
        <v>13630</v>
      </c>
      <c r="H13849" s="64">
        <v>3</v>
      </c>
      <c r="I13849" s="64">
        <v>3</v>
      </c>
      <c r="J13849" s="66">
        <v>10</v>
      </c>
      <c r="K13849" s="67">
        <v>100000</v>
      </c>
      <c r="L13849" s="68" t="s">
        <v>15</v>
      </c>
      <c r="M13849" s="68" t="s">
        <v>254</v>
      </c>
    </row>
    <row r="13850" spans="1:13" s="3" customFormat="1" ht="12.75" x14ac:dyDescent="0.2">
      <c r="A13850" s="62" t="s">
        <v>35</v>
      </c>
      <c r="B13850" s="62" t="s">
        <v>216</v>
      </c>
      <c r="C13850" s="63">
        <v>10</v>
      </c>
      <c r="D13850" s="62" t="s">
        <v>13377</v>
      </c>
      <c r="E13850" s="62" t="s">
        <v>11972</v>
      </c>
      <c r="F13850" s="69">
        <v>31201537</v>
      </c>
      <c r="G13850" s="62" t="s">
        <v>13630</v>
      </c>
      <c r="H13850" s="62">
        <v>3</v>
      </c>
      <c r="I13850" s="62">
        <v>3</v>
      </c>
      <c r="J13850" s="70">
        <v>1</v>
      </c>
      <c r="K13850" s="71">
        <v>45296</v>
      </c>
      <c r="L13850" s="72" t="s">
        <v>15</v>
      </c>
      <c r="M13850" s="72" t="s">
        <v>254</v>
      </c>
    </row>
    <row r="13851" spans="1:13" s="3" customFormat="1" ht="12.75" x14ac:dyDescent="0.2">
      <c r="A13851" s="62" t="s">
        <v>35</v>
      </c>
      <c r="B13851" s="62" t="s">
        <v>216</v>
      </c>
      <c r="C13851" s="63">
        <v>10</v>
      </c>
      <c r="D13851" s="64" t="s">
        <v>13377</v>
      </c>
      <c r="E13851" s="64" t="s">
        <v>11973</v>
      </c>
      <c r="F13851" s="65">
        <v>31201502</v>
      </c>
      <c r="G13851" s="64" t="s">
        <v>13630</v>
      </c>
      <c r="H13851" s="64">
        <v>3</v>
      </c>
      <c r="I13851" s="64">
        <v>3</v>
      </c>
      <c r="J13851" s="66">
        <v>12</v>
      </c>
      <c r="K13851" s="67">
        <v>180000</v>
      </c>
      <c r="L13851" s="68" t="s">
        <v>15</v>
      </c>
      <c r="M13851" s="68" t="s">
        <v>254</v>
      </c>
    </row>
    <row r="13852" spans="1:13" s="3" customFormat="1" ht="12.75" x14ac:dyDescent="0.2">
      <c r="A13852" s="62" t="s">
        <v>35</v>
      </c>
      <c r="B13852" s="62" t="s">
        <v>216</v>
      </c>
      <c r="C13852" s="63">
        <v>10</v>
      </c>
      <c r="D13852" s="62" t="s">
        <v>13377</v>
      </c>
      <c r="E13852" s="62" t="s">
        <v>11974</v>
      </c>
      <c r="F13852" s="69">
        <v>31201517</v>
      </c>
      <c r="G13852" s="62" t="s">
        <v>13630</v>
      </c>
      <c r="H13852" s="62">
        <v>3</v>
      </c>
      <c r="I13852" s="62">
        <v>3</v>
      </c>
      <c r="J13852" s="70">
        <v>12</v>
      </c>
      <c r="K13852" s="71">
        <v>102000</v>
      </c>
      <c r="L13852" s="72" t="s">
        <v>15</v>
      </c>
      <c r="M13852" s="72" t="s">
        <v>254</v>
      </c>
    </row>
    <row r="13853" spans="1:13" s="3" customFormat="1" ht="12.75" x14ac:dyDescent="0.2">
      <c r="A13853" s="62" t="s">
        <v>35</v>
      </c>
      <c r="B13853" s="62" t="s">
        <v>268</v>
      </c>
      <c r="C13853" s="63">
        <v>10</v>
      </c>
      <c r="D13853" s="64" t="s">
        <v>13385</v>
      </c>
      <c r="E13853" s="64" t="s">
        <v>11975</v>
      </c>
      <c r="F13853" s="65">
        <v>47131821</v>
      </c>
      <c r="G13853" s="64" t="s">
        <v>13630</v>
      </c>
      <c r="H13853" s="64">
        <v>3</v>
      </c>
      <c r="I13853" s="64">
        <v>3</v>
      </c>
      <c r="J13853" s="66">
        <v>5</v>
      </c>
      <c r="K13853" s="67">
        <v>325000</v>
      </c>
      <c r="L13853" s="68" t="s">
        <v>1760</v>
      </c>
      <c r="M13853" s="68" t="s">
        <v>254</v>
      </c>
    </row>
    <row r="13854" spans="1:13" s="3" customFormat="1" ht="12.75" x14ac:dyDescent="0.2">
      <c r="A13854" s="62" t="s">
        <v>35</v>
      </c>
      <c r="B13854" s="62" t="s">
        <v>219</v>
      </c>
      <c r="C13854" s="63">
        <v>10</v>
      </c>
      <c r="D13854" s="62" t="s">
        <v>13379</v>
      </c>
      <c r="E13854" s="62" t="s">
        <v>11976</v>
      </c>
      <c r="F13854" s="69">
        <v>27111907</v>
      </c>
      <c r="G13854" s="62" t="s">
        <v>13630</v>
      </c>
      <c r="H13854" s="62">
        <v>3</v>
      </c>
      <c r="I13854" s="62">
        <v>3</v>
      </c>
      <c r="J13854" s="70">
        <v>2</v>
      </c>
      <c r="K13854" s="71">
        <v>50000</v>
      </c>
      <c r="L13854" s="72" t="s">
        <v>15</v>
      </c>
      <c r="M13854" s="72" t="s">
        <v>254</v>
      </c>
    </row>
    <row r="13855" spans="1:13" s="3" customFormat="1" ht="12.75" x14ac:dyDescent="0.2">
      <c r="A13855" s="62" t="s">
        <v>35</v>
      </c>
      <c r="B13855" s="62" t="s">
        <v>1790</v>
      </c>
      <c r="C13855" s="63">
        <v>10</v>
      </c>
      <c r="D13855" s="64" t="s">
        <v>13549</v>
      </c>
      <c r="E13855" s="64" t="s">
        <v>11977</v>
      </c>
      <c r="F13855" s="65">
        <v>40161504</v>
      </c>
      <c r="G13855" s="64" t="s">
        <v>13630</v>
      </c>
      <c r="H13855" s="64">
        <v>3</v>
      </c>
      <c r="I13855" s="64">
        <v>3</v>
      </c>
      <c r="J13855" s="66">
        <v>2</v>
      </c>
      <c r="K13855" s="67">
        <v>170000</v>
      </c>
      <c r="L13855" s="68" t="s">
        <v>15</v>
      </c>
      <c r="M13855" s="68" t="s">
        <v>254</v>
      </c>
    </row>
    <row r="13856" spans="1:13" s="3" customFormat="1" ht="12.75" x14ac:dyDescent="0.2">
      <c r="A13856" s="62" t="s">
        <v>35</v>
      </c>
      <c r="B13856" s="62" t="s">
        <v>1790</v>
      </c>
      <c r="C13856" s="63">
        <v>10</v>
      </c>
      <c r="D13856" s="62" t="s">
        <v>13549</v>
      </c>
      <c r="E13856" s="62" t="s">
        <v>11978</v>
      </c>
      <c r="F13856" s="69">
        <v>40161504</v>
      </c>
      <c r="G13856" s="62" t="s">
        <v>13630</v>
      </c>
      <c r="H13856" s="62">
        <v>3</v>
      </c>
      <c r="I13856" s="62">
        <v>3</v>
      </c>
      <c r="J13856" s="70">
        <v>2</v>
      </c>
      <c r="K13856" s="71">
        <v>170000</v>
      </c>
      <c r="L13856" s="72" t="s">
        <v>15</v>
      </c>
      <c r="M13856" s="72" t="s">
        <v>254</v>
      </c>
    </row>
    <row r="13857" spans="1:13" s="3" customFormat="1" ht="12.75" x14ac:dyDescent="0.2">
      <c r="A13857" s="62" t="s">
        <v>35</v>
      </c>
      <c r="B13857" s="62" t="s">
        <v>1790</v>
      </c>
      <c r="C13857" s="63">
        <v>10</v>
      </c>
      <c r="D13857" s="64" t="s">
        <v>13549</v>
      </c>
      <c r="E13857" s="64" t="s">
        <v>11979</v>
      </c>
      <c r="F13857" s="65">
        <v>40161504</v>
      </c>
      <c r="G13857" s="64" t="s">
        <v>13630</v>
      </c>
      <c r="H13857" s="64">
        <v>3</v>
      </c>
      <c r="I13857" s="64">
        <v>3</v>
      </c>
      <c r="J13857" s="66">
        <v>2</v>
      </c>
      <c r="K13857" s="67">
        <v>170000</v>
      </c>
      <c r="L13857" s="68" t="s">
        <v>15</v>
      </c>
      <c r="M13857" s="68" t="s">
        <v>254</v>
      </c>
    </row>
    <row r="13858" spans="1:13" s="3" customFormat="1" ht="12.75" x14ac:dyDescent="0.2">
      <c r="A13858" s="62" t="s">
        <v>35</v>
      </c>
      <c r="B13858" s="62" t="s">
        <v>219</v>
      </c>
      <c r="C13858" s="63">
        <v>10</v>
      </c>
      <c r="D13858" s="62" t="s">
        <v>13379</v>
      </c>
      <c r="E13858" s="62" t="s">
        <v>11980</v>
      </c>
      <c r="F13858" s="69">
        <v>27111729</v>
      </c>
      <c r="G13858" s="62" t="s">
        <v>13630</v>
      </c>
      <c r="H13858" s="62">
        <v>3</v>
      </c>
      <c r="I13858" s="62">
        <v>3</v>
      </c>
      <c r="J13858" s="70">
        <v>1</v>
      </c>
      <c r="K13858" s="71">
        <v>35000</v>
      </c>
      <c r="L13858" s="72" t="s">
        <v>15</v>
      </c>
      <c r="M13858" s="72" t="s">
        <v>254</v>
      </c>
    </row>
    <row r="13859" spans="1:13" s="3" customFormat="1" ht="12.75" x14ac:dyDescent="0.2">
      <c r="A13859" s="62" t="s">
        <v>35</v>
      </c>
      <c r="B13859" s="62" t="s">
        <v>440</v>
      </c>
      <c r="C13859" s="63">
        <v>10</v>
      </c>
      <c r="D13859" s="64" t="s">
        <v>13398</v>
      </c>
      <c r="E13859" s="64" t="s">
        <v>11981</v>
      </c>
      <c r="F13859" s="65">
        <v>72154300</v>
      </c>
      <c r="G13859" s="64" t="s">
        <v>13630</v>
      </c>
      <c r="H13859" s="64">
        <v>3</v>
      </c>
      <c r="I13859" s="64">
        <v>3</v>
      </c>
      <c r="J13859" s="66">
        <v>1</v>
      </c>
      <c r="K13859" s="67">
        <v>5000000</v>
      </c>
      <c r="L13859" s="68" t="s">
        <v>13</v>
      </c>
      <c r="M13859" s="68" t="s">
        <v>254</v>
      </c>
    </row>
    <row r="13860" spans="1:13" s="3" customFormat="1" ht="12.75" x14ac:dyDescent="0.2">
      <c r="A13860" s="62" t="s">
        <v>35</v>
      </c>
      <c r="B13860" s="62" t="s">
        <v>440</v>
      </c>
      <c r="C13860" s="63">
        <v>10</v>
      </c>
      <c r="D13860" s="62" t="s">
        <v>13398</v>
      </c>
      <c r="E13860" s="62" t="s">
        <v>11982</v>
      </c>
      <c r="F13860" s="69">
        <v>78181901</v>
      </c>
      <c r="G13860" s="62" t="s">
        <v>13630</v>
      </c>
      <c r="H13860" s="62">
        <v>3</v>
      </c>
      <c r="I13860" s="62">
        <v>3</v>
      </c>
      <c r="J13860" s="70">
        <v>1</v>
      </c>
      <c r="K13860" s="71">
        <v>40000000</v>
      </c>
      <c r="L13860" s="72" t="s">
        <v>13</v>
      </c>
      <c r="M13860" s="72" t="s">
        <v>254</v>
      </c>
    </row>
    <row r="13861" spans="1:13" s="3" customFormat="1" ht="12.75" x14ac:dyDescent="0.2">
      <c r="A13861" s="62" t="s">
        <v>35</v>
      </c>
      <c r="B13861" s="62" t="s">
        <v>440</v>
      </c>
      <c r="C13861" s="63">
        <v>10</v>
      </c>
      <c r="D13861" s="64" t="s">
        <v>13398</v>
      </c>
      <c r="E13861" s="64" t="s">
        <v>11983</v>
      </c>
      <c r="F13861" s="65">
        <v>25101921</v>
      </c>
      <c r="G13861" s="64" t="s">
        <v>13630</v>
      </c>
      <c r="H13861" s="64">
        <v>3</v>
      </c>
      <c r="I13861" s="64">
        <v>3</v>
      </c>
      <c r="J13861" s="66">
        <v>1</v>
      </c>
      <c r="K13861" s="67">
        <v>7870000</v>
      </c>
      <c r="L13861" s="68" t="s">
        <v>13</v>
      </c>
      <c r="M13861" s="68" t="s">
        <v>254</v>
      </c>
    </row>
    <row r="13862" spans="1:13" s="3" customFormat="1" ht="12.75" x14ac:dyDescent="0.2">
      <c r="A13862" s="62" t="s">
        <v>35</v>
      </c>
      <c r="B13862" s="62" t="s">
        <v>440</v>
      </c>
      <c r="C13862" s="63">
        <v>10</v>
      </c>
      <c r="D13862" s="62" t="s">
        <v>13398</v>
      </c>
      <c r="E13862" s="62" t="s">
        <v>11984</v>
      </c>
      <c r="F13862" s="69">
        <v>78181901</v>
      </c>
      <c r="G13862" s="62" t="s">
        <v>13630</v>
      </c>
      <c r="H13862" s="62">
        <v>3</v>
      </c>
      <c r="I13862" s="62">
        <v>3</v>
      </c>
      <c r="J13862" s="70">
        <v>1</v>
      </c>
      <c r="K13862" s="71">
        <v>10000000</v>
      </c>
      <c r="L13862" s="72" t="s">
        <v>13</v>
      </c>
      <c r="M13862" s="72" t="s">
        <v>254</v>
      </c>
    </row>
    <row r="13863" spans="1:13" s="3" customFormat="1" ht="12.75" x14ac:dyDescent="0.2">
      <c r="A13863" s="62" t="s">
        <v>35</v>
      </c>
      <c r="B13863" s="62" t="s">
        <v>440</v>
      </c>
      <c r="C13863" s="63">
        <v>10</v>
      </c>
      <c r="D13863" s="64" t="s">
        <v>13398</v>
      </c>
      <c r="E13863" s="64" t="s">
        <v>11985</v>
      </c>
      <c r="F13863" s="65">
        <v>78181901</v>
      </c>
      <c r="G13863" s="64" t="s">
        <v>13372</v>
      </c>
      <c r="H13863" s="64">
        <v>1</v>
      </c>
      <c r="I13863" s="64">
        <v>6</v>
      </c>
      <c r="J13863" s="66">
        <v>1</v>
      </c>
      <c r="K13863" s="67">
        <v>8000000</v>
      </c>
      <c r="L13863" s="68" t="s">
        <v>13</v>
      </c>
      <c r="M13863" s="68" t="s">
        <v>254</v>
      </c>
    </row>
    <row r="13864" spans="1:13" s="3" customFormat="1" ht="12.75" x14ac:dyDescent="0.2">
      <c r="A13864" s="62" t="s">
        <v>35</v>
      </c>
      <c r="B13864" s="62" t="s">
        <v>440</v>
      </c>
      <c r="C13864" s="63">
        <v>10</v>
      </c>
      <c r="D13864" s="62" t="s">
        <v>13398</v>
      </c>
      <c r="E13864" s="62" t="s">
        <v>11986</v>
      </c>
      <c r="F13864" s="69">
        <v>78181901</v>
      </c>
      <c r="G13864" s="62" t="s">
        <v>13630</v>
      </c>
      <c r="H13864" s="62">
        <v>1</v>
      </c>
      <c r="I13864" s="62">
        <v>6</v>
      </c>
      <c r="J13864" s="70">
        <v>1</v>
      </c>
      <c r="K13864" s="71">
        <v>10620000</v>
      </c>
      <c r="L13864" s="72" t="s">
        <v>13</v>
      </c>
      <c r="M13864" s="72" t="s">
        <v>254</v>
      </c>
    </row>
    <row r="13865" spans="1:13" s="3" customFormat="1" ht="12.75" x14ac:dyDescent="0.2">
      <c r="A13865" s="62" t="s">
        <v>35</v>
      </c>
      <c r="B13865" s="62" t="s">
        <v>440</v>
      </c>
      <c r="C13865" s="63">
        <v>10</v>
      </c>
      <c r="D13865" s="64" t="s">
        <v>13398</v>
      </c>
      <c r="E13865" s="64" t="s">
        <v>11987</v>
      </c>
      <c r="F13865" s="65">
        <v>72154300</v>
      </c>
      <c r="G13865" s="64" t="s">
        <v>13630</v>
      </c>
      <c r="H13865" s="64">
        <v>1</v>
      </c>
      <c r="I13865" s="64">
        <v>6</v>
      </c>
      <c r="J13865" s="66">
        <v>1</v>
      </c>
      <c r="K13865" s="67">
        <v>40000000</v>
      </c>
      <c r="L13865" s="68" t="s">
        <v>13</v>
      </c>
      <c r="M13865" s="68" t="s">
        <v>254</v>
      </c>
    </row>
    <row r="13866" spans="1:13" s="3" customFormat="1" ht="12.75" x14ac:dyDescent="0.2">
      <c r="A13866" s="62" t="s">
        <v>35</v>
      </c>
      <c r="B13866" s="62" t="s">
        <v>215</v>
      </c>
      <c r="C13866" s="63">
        <v>10</v>
      </c>
      <c r="D13866" s="62" t="s">
        <v>13376</v>
      </c>
      <c r="E13866" s="62" t="s">
        <v>11988</v>
      </c>
      <c r="F13866" s="69">
        <v>14111703</v>
      </c>
      <c r="G13866" s="62" t="s">
        <v>13630</v>
      </c>
      <c r="H13866" s="62">
        <v>1</v>
      </c>
      <c r="I13866" s="62">
        <v>6</v>
      </c>
      <c r="J13866" s="70">
        <v>10</v>
      </c>
      <c r="K13866" s="71">
        <v>350000</v>
      </c>
      <c r="L13866" s="72" t="s">
        <v>15</v>
      </c>
      <c r="M13866" s="72" t="s">
        <v>254</v>
      </c>
    </row>
    <row r="13867" spans="1:13" s="3" customFormat="1" ht="12.75" x14ac:dyDescent="0.2">
      <c r="A13867" s="62" t="s">
        <v>35</v>
      </c>
      <c r="B13867" s="62" t="s">
        <v>265</v>
      </c>
      <c r="C13867" s="63">
        <v>10</v>
      </c>
      <c r="D13867" s="64" t="s">
        <v>13462</v>
      </c>
      <c r="E13867" s="64" t="s">
        <v>11989</v>
      </c>
      <c r="F13867" s="65">
        <v>26111702</v>
      </c>
      <c r="G13867" s="64" t="s">
        <v>13630</v>
      </c>
      <c r="H13867" s="64">
        <v>1</v>
      </c>
      <c r="I13867" s="64">
        <v>6</v>
      </c>
      <c r="J13867" s="66">
        <v>5</v>
      </c>
      <c r="K13867" s="67">
        <v>37500</v>
      </c>
      <c r="L13867" s="68" t="s">
        <v>15</v>
      </c>
      <c r="M13867" s="68" t="s">
        <v>254</v>
      </c>
    </row>
    <row r="13868" spans="1:13" s="3" customFormat="1" ht="12.75" x14ac:dyDescent="0.2">
      <c r="A13868" s="62" t="s">
        <v>35</v>
      </c>
      <c r="B13868" s="62" t="s">
        <v>265</v>
      </c>
      <c r="C13868" s="63">
        <v>10</v>
      </c>
      <c r="D13868" s="62" t="s">
        <v>13462</v>
      </c>
      <c r="E13868" s="62" t="s">
        <v>11990</v>
      </c>
      <c r="F13868" s="69">
        <v>26111702</v>
      </c>
      <c r="G13868" s="62" t="s">
        <v>13630</v>
      </c>
      <c r="H13868" s="62">
        <v>1</v>
      </c>
      <c r="I13868" s="62">
        <v>6</v>
      </c>
      <c r="J13868" s="70">
        <v>5</v>
      </c>
      <c r="K13868" s="71">
        <v>37500</v>
      </c>
      <c r="L13868" s="72" t="s">
        <v>15</v>
      </c>
      <c r="M13868" s="72" t="s">
        <v>254</v>
      </c>
    </row>
    <row r="13869" spans="1:13" s="3" customFormat="1" ht="12.75" x14ac:dyDescent="0.2">
      <c r="A13869" s="62" t="s">
        <v>35</v>
      </c>
      <c r="B13869" s="62" t="s">
        <v>874</v>
      </c>
      <c r="C13869" s="63">
        <v>10</v>
      </c>
      <c r="D13869" s="64" t="s">
        <v>13493</v>
      </c>
      <c r="E13869" s="64" t="s">
        <v>11991</v>
      </c>
      <c r="F13869" s="65">
        <v>48102109</v>
      </c>
      <c r="G13869" s="64" t="s">
        <v>13630</v>
      </c>
      <c r="H13869" s="64">
        <v>1</v>
      </c>
      <c r="I13869" s="64">
        <v>6</v>
      </c>
      <c r="J13869" s="66">
        <v>2</v>
      </c>
      <c r="K13869" s="67">
        <v>108000</v>
      </c>
      <c r="L13869" s="68" t="s">
        <v>15</v>
      </c>
      <c r="M13869" s="68" t="s">
        <v>254</v>
      </c>
    </row>
    <row r="13870" spans="1:13" s="3" customFormat="1" ht="12.75" x14ac:dyDescent="0.2">
      <c r="A13870" s="62" t="s">
        <v>35</v>
      </c>
      <c r="B13870" s="62" t="s">
        <v>268</v>
      </c>
      <c r="C13870" s="63">
        <v>10</v>
      </c>
      <c r="D13870" s="62" t="s">
        <v>13385</v>
      </c>
      <c r="E13870" s="62" t="s">
        <v>11992</v>
      </c>
      <c r="F13870" s="69">
        <v>47131800</v>
      </c>
      <c r="G13870" s="62" t="s">
        <v>13630</v>
      </c>
      <c r="H13870" s="62">
        <v>1</v>
      </c>
      <c r="I13870" s="62">
        <v>6</v>
      </c>
      <c r="J13870" s="70">
        <v>25</v>
      </c>
      <c r="K13870" s="71">
        <v>2125000</v>
      </c>
      <c r="L13870" s="72" t="s">
        <v>1760</v>
      </c>
      <c r="M13870" s="72" t="s">
        <v>254</v>
      </c>
    </row>
    <row r="13871" spans="1:13" s="3" customFormat="1" ht="12.75" x14ac:dyDescent="0.2">
      <c r="A13871" s="62" t="s">
        <v>35</v>
      </c>
      <c r="B13871" s="62" t="s">
        <v>853</v>
      </c>
      <c r="C13871" s="63">
        <v>10</v>
      </c>
      <c r="D13871" s="64" t="s">
        <v>13472</v>
      </c>
      <c r="E13871" s="64" t="s">
        <v>11993</v>
      </c>
      <c r="F13871" s="65">
        <v>23101502</v>
      </c>
      <c r="G13871" s="64" t="s">
        <v>13630</v>
      </c>
      <c r="H13871" s="64">
        <v>1</v>
      </c>
      <c r="I13871" s="64">
        <v>6</v>
      </c>
      <c r="J13871" s="66">
        <v>1</v>
      </c>
      <c r="K13871" s="67">
        <v>650000</v>
      </c>
      <c r="L13871" s="68" t="s">
        <v>15</v>
      </c>
      <c r="M13871" s="68" t="s">
        <v>254</v>
      </c>
    </row>
    <row r="13872" spans="1:13" s="3" customFormat="1" ht="12.75" x14ac:dyDescent="0.2">
      <c r="A13872" s="62" t="s">
        <v>35</v>
      </c>
      <c r="B13872" s="62" t="s">
        <v>431</v>
      </c>
      <c r="C13872" s="63">
        <v>10</v>
      </c>
      <c r="D13872" s="62" t="s">
        <v>13375</v>
      </c>
      <c r="E13872" s="62" t="s">
        <v>11994</v>
      </c>
      <c r="F13872" s="69">
        <v>31211604</v>
      </c>
      <c r="G13872" s="62" t="s">
        <v>13630</v>
      </c>
      <c r="H13872" s="62">
        <v>1</v>
      </c>
      <c r="I13872" s="62">
        <v>6</v>
      </c>
      <c r="J13872" s="70">
        <v>15</v>
      </c>
      <c r="K13872" s="71">
        <v>375000</v>
      </c>
      <c r="L13872" s="72" t="s">
        <v>1760</v>
      </c>
      <c r="M13872" s="72" t="s">
        <v>254</v>
      </c>
    </row>
    <row r="13873" spans="1:13" s="3" customFormat="1" ht="12.75" x14ac:dyDescent="0.2">
      <c r="A13873" s="62" t="s">
        <v>35</v>
      </c>
      <c r="B13873" s="62" t="s">
        <v>339</v>
      </c>
      <c r="C13873" s="63">
        <v>10</v>
      </c>
      <c r="D13873" s="64" t="s">
        <v>13386</v>
      </c>
      <c r="E13873" s="64" t="s">
        <v>11995</v>
      </c>
      <c r="F13873" s="65">
        <v>47131502</v>
      </c>
      <c r="G13873" s="64" t="s">
        <v>13630</v>
      </c>
      <c r="H13873" s="64">
        <v>1</v>
      </c>
      <c r="I13873" s="64">
        <v>6</v>
      </c>
      <c r="J13873" s="66">
        <v>1</v>
      </c>
      <c r="K13873" s="67">
        <v>100000</v>
      </c>
      <c r="L13873" s="68" t="s">
        <v>15</v>
      </c>
      <c r="M13873" s="68" t="s">
        <v>254</v>
      </c>
    </row>
    <row r="13874" spans="1:13" s="3" customFormat="1" ht="12.75" x14ac:dyDescent="0.2">
      <c r="A13874" s="62" t="s">
        <v>35</v>
      </c>
      <c r="B13874" s="62" t="s">
        <v>316</v>
      </c>
      <c r="C13874" s="63">
        <v>10</v>
      </c>
      <c r="D13874" s="62" t="s">
        <v>13467</v>
      </c>
      <c r="E13874" s="62" t="s">
        <v>3260</v>
      </c>
      <c r="F13874" s="69">
        <v>78111800</v>
      </c>
      <c r="G13874" s="62" t="s">
        <v>13630</v>
      </c>
      <c r="H13874" s="62">
        <v>1</v>
      </c>
      <c r="I13874" s="62">
        <v>6</v>
      </c>
      <c r="J13874" s="70">
        <v>1</v>
      </c>
      <c r="K13874" s="71">
        <v>3431578</v>
      </c>
      <c r="L13874" s="72" t="s">
        <v>13</v>
      </c>
      <c r="M13874" s="72" t="s">
        <v>254</v>
      </c>
    </row>
    <row r="13875" spans="1:13" s="3" customFormat="1" ht="12.75" x14ac:dyDescent="0.2">
      <c r="A13875" s="62" t="s">
        <v>35</v>
      </c>
      <c r="B13875" s="62" t="s">
        <v>440</v>
      </c>
      <c r="C13875" s="63">
        <v>10</v>
      </c>
      <c r="D13875" s="64" t="s">
        <v>13398</v>
      </c>
      <c r="E13875" s="64" t="s">
        <v>1747</v>
      </c>
      <c r="F13875" s="65">
        <v>60141012</v>
      </c>
      <c r="G13875" s="64" t="s">
        <v>13630</v>
      </c>
      <c r="H13875" s="64">
        <v>2</v>
      </c>
      <c r="I13875" s="64">
        <v>10</v>
      </c>
      <c r="J13875" s="66">
        <v>1</v>
      </c>
      <c r="K13875" s="67">
        <v>1000000</v>
      </c>
      <c r="L13875" s="68" t="s">
        <v>13</v>
      </c>
      <c r="M13875" s="68" t="s">
        <v>254</v>
      </c>
    </row>
    <row r="13876" spans="1:13" s="3" customFormat="1" ht="12.75" x14ac:dyDescent="0.2">
      <c r="A13876" s="62" t="s">
        <v>35</v>
      </c>
      <c r="B13876" s="62" t="s">
        <v>440</v>
      </c>
      <c r="C13876" s="63">
        <v>10</v>
      </c>
      <c r="D13876" s="62" t="s">
        <v>13398</v>
      </c>
      <c r="E13876" s="62" t="s">
        <v>1748</v>
      </c>
      <c r="F13876" s="69">
        <v>60141012</v>
      </c>
      <c r="G13876" s="62" t="s">
        <v>13630</v>
      </c>
      <c r="H13876" s="62">
        <v>2</v>
      </c>
      <c r="I13876" s="62">
        <v>10</v>
      </c>
      <c r="J13876" s="70">
        <v>1</v>
      </c>
      <c r="K13876" s="71">
        <v>5000000</v>
      </c>
      <c r="L13876" s="72" t="s">
        <v>13</v>
      </c>
      <c r="M13876" s="72" t="s">
        <v>254</v>
      </c>
    </row>
    <row r="13877" spans="1:13" s="3" customFormat="1" ht="12.75" x14ac:dyDescent="0.2">
      <c r="A13877" s="62" t="s">
        <v>35</v>
      </c>
      <c r="B13877" s="62" t="s">
        <v>884</v>
      </c>
      <c r="C13877" s="63">
        <v>10</v>
      </c>
      <c r="D13877" s="64" t="s">
        <v>13503</v>
      </c>
      <c r="E13877" s="64" t="s">
        <v>1728</v>
      </c>
      <c r="F13877" s="65">
        <v>85121502</v>
      </c>
      <c r="G13877" s="64" t="s">
        <v>13372</v>
      </c>
      <c r="H13877" s="64">
        <v>1</v>
      </c>
      <c r="I13877" s="64">
        <v>6</v>
      </c>
      <c r="J13877" s="66">
        <v>1</v>
      </c>
      <c r="K13877" s="67">
        <v>3506900</v>
      </c>
      <c r="L13877" s="68" t="s">
        <v>13</v>
      </c>
      <c r="M13877" s="68" t="s">
        <v>254</v>
      </c>
    </row>
    <row r="13878" spans="1:13" s="3" customFormat="1" ht="12.75" x14ac:dyDescent="0.2">
      <c r="A13878" s="62" t="s">
        <v>36</v>
      </c>
      <c r="B13878" s="62" t="s">
        <v>11244</v>
      </c>
      <c r="C13878" s="63">
        <v>10</v>
      </c>
      <c r="D13878" s="64" t="s">
        <v>13353</v>
      </c>
      <c r="E13878" s="64" t="s">
        <v>13353</v>
      </c>
      <c r="F13878" s="65">
        <v>0</v>
      </c>
      <c r="G13878" s="64" t="s">
        <v>253</v>
      </c>
      <c r="H13878" s="64">
        <v>1</v>
      </c>
      <c r="I13878" s="64">
        <v>11</v>
      </c>
      <c r="J13878" s="66">
        <v>1</v>
      </c>
      <c r="K13878" s="67">
        <v>38006559</v>
      </c>
      <c r="L13878" s="68" t="s">
        <v>13</v>
      </c>
      <c r="M13878" s="68" t="s">
        <v>254</v>
      </c>
    </row>
    <row r="13879" spans="1:13" s="3" customFormat="1" ht="12.75" x14ac:dyDescent="0.2">
      <c r="A13879" s="62" t="s">
        <v>36</v>
      </c>
      <c r="B13879" s="62" t="s">
        <v>882</v>
      </c>
      <c r="C13879" s="63">
        <v>10</v>
      </c>
      <c r="D13879" s="62" t="s">
        <v>13501</v>
      </c>
      <c r="E13879" s="62" t="s">
        <v>4876</v>
      </c>
      <c r="F13879" s="69">
        <v>83101803</v>
      </c>
      <c r="G13879" s="62" t="s">
        <v>13629</v>
      </c>
      <c r="H13879" s="62">
        <v>1</v>
      </c>
      <c r="I13879" s="62">
        <v>6</v>
      </c>
      <c r="J13879" s="70">
        <v>1</v>
      </c>
      <c r="K13879" s="71">
        <v>470000000</v>
      </c>
      <c r="L13879" s="72" t="s">
        <v>13</v>
      </c>
      <c r="M13879" s="72" t="s">
        <v>254</v>
      </c>
    </row>
    <row r="13880" spans="1:13" s="3" customFormat="1" ht="12.75" x14ac:dyDescent="0.2">
      <c r="A13880" s="62" t="s">
        <v>36</v>
      </c>
      <c r="B13880" s="62" t="s">
        <v>885</v>
      </c>
      <c r="C13880" s="63">
        <v>10</v>
      </c>
      <c r="D13880" s="62" t="s">
        <v>13504</v>
      </c>
      <c r="E13880" s="62" t="s">
        <v>4879</v>
      </c>
      <c r="F13880" s="69">
        <v>92112301</v>
      </c>
      <c r="G13880" s="62" t="s">
        <v>13629</v>
      </c>
      <c r="H13880" s="62">
        <v>1</v>
      </c>
      <c r="I13880" s="62">
        <v>6</v>
      </c>
      <c r="J13880" s="70">
        <v>1</v>
      </c>
      <c r="K13880" s="71">
        <v>180000000</v>
      </c>
      <c r="L13880" s="72" t="s">
        <v>13</v>
      </c>
      <c r="M13880" s="72" t="s">
        <v>847</v>
      </c>
    </row>
    <row r="13881" spans="1:13" s="3" customFormat="1" ht="12.75" x14ac:dyDescent="0.2">
      <c r="A13881" s="62" t="s">
        <v>36</v>
      </c>
      <c r="B13881" s="62" t="s">
        <v>1794</v>
      </c>
      <c r="C13881" s="63">
        <v>10</v>
      </c>
      <c r="D13881" s="62" t="s">
        <v>13553</v>
      </c>
      <c r="E13881" s="62" t="s">
        <v>11997</v>
      </c>
      <c r="F13881" s="69">
        <v>76121701</v>
      </c>
      <c r="G13881" s="62" t="s">
        <v>13631</v>
      </c>
      <c r="H13881" s="62">
        <v>1</v>
      </c>
      <c r="I13881" s="62">
        <v>6</v>
      </c>
      <c r="J13881" s="70">
        <v>1</v>
      </c>
      <c r="K13881" s="71">
        <v>149379730</v>
      </c>
      <c r="L13881" s="72" t="s">
        <v>13</v>
      </c>
      <c r="M13881" s="72" t="s">
        <v>254</v>
      </c>
    </row>
    <row r="13882" spans="1:13" s="3" customFormat="1" ht="12.75" x14ac:dyDescent="0.2">
      <c r="A13882" s="62" t="s">
        <v>36</v>
      </c>
      <c r="B13882" s="62" t="s">
        <v>879</v>
      </c>
      <c r="C13882" s="63">
        <v>10</v>
      </c>
      <c r="D13882" s="62" t="s">
        <v>13498</v>
      </c>
      <c r="E13882" s="62" t="s">
        <v>11998</v>
      </c>
      <c r="F13882" s="69">
        <v>72103300</v>
      </c>
      <c r="G13882" s="62" t="s">
        <v>13631</v>
      </c>
      <c r="H13882" s="62">
        <v>1</v>
      </c>
      <c r="I13882" s="62">
        <v>6</v>
      </c>
      <c r="J13882" s="70">
        <v>1</v>
      </c>
      <c r="K13882" s="71">
        <v>100000000</v>
      </c>
      <c r="L13882" s="72" t="s">
        <v>13</v>
      </c>
      <c r="M13882" s="72" t="s">
        <v>254</v>
      </c>
    </row>
    <row r="13883" spans="1:13" s="3" customFormat="1" ht="12.75" x14ac:dyDescent="0.2">
      <c r="A13883" s="62" t="s">
        <v>36</v>
      </c>
      <c r="B13883" s="62" t="s">
        <v>882</v>
      </c>
      <c r="C13883" s="63">
        <v>16</v>
      </c>
      <c r="D13883" s="62" t="s">
        <v>13501</v>
      </c>
      <c r="E13883" s="62" t="s">
        <v>4876</v>
      </c>
      <c r="F13883" s="69">
        <v>83101803</v>
      </c>
      <c r="G13883" s="62" t="s">
        <v>13629</v>
      </c>
      <c r="H13883" s="62">
        <v>1</v>
      </c>
      <c r="I13883" s="62">
        <v>6</v>
      </c>
      <c r="J13883" s="70">
        <v>1</v>
      </c>
      <c r="K13883" s="71">
        <v>100000000</v>
      </c>
      <c r="L13883" s="72" t="s">
        <v>13</v>
      </c>
      <c r="M13883" s="72" t="s">
        <v>254</v>
      </c>
    </row>
    <row r="13884" spans="1:13" s="3" customFormat="1" ht="12.75" x14ac:dyDescent="0.2">
      <c r="A13884" s="62" t="s">
        <v>36</v>
      </c>
      <c r="B13884" s="62" t="s">
        <v>879</v>
      </c>
      <c r="C13884" s="63">
        <v>10</v>
      </c>
      <c r="D13884" s="62" t="s">
        <v>13498</v>
      </c>
      <c r="E13884" s="62" t="s">
        <v>2521</v>
      </c>
      <c r="F13884" s="69">
        <v>72101507</v>
      </c>
      <c r="G13884" s="62" t="s">
        <v>13631</v>
      </c>
      <c r="H13884" s="62">
        <v>1</v>
      </c>
      <c r="I13884" s="62">
        <v>6</v>
      </c>
      <c r="J13884" s="70">
        <v>1</v>
      </c>
      <c r="K13884" s="71">
        <v>50000000</v>
      </c>
      <c r="L13884" s="72" t="s">
        <v>13</v>
      </c>
      <c r="M13884" s="72" t="s">
        <v>254</v>
      </c>
    </row>
    <row r="13885" spans="1:13" s="3" customFormat="1" ht="12.75" x14ac:dyDescent="0.2">
      <c r="A13885" s="62" t="s">
        <v>36</v>
      </c>
      <c r="B13885" s="62" t="s">
        <v>879</v>
      </c>
      <c r="C13885" s="63">
        <v>10</v>
      </c>
      <c r="D13885" s="62" t="s">
        <v>13498</v>
      </c>
      <c r="E13885" s="62" t="s">
        <v>11998</v>
      </c>
      <c r="F13885" s="69">
        <v>72103300</v>
      </c>
      <c r="G13885" s="62" t="s">
        <v>13631</v>
      </c>
      <c r="H13885" s="62">
        <v>1</v>
      </c>
      <c r="I13885" s="62">
        <v>6</v>
      </c>
      <c r="J13885" s="70">
        <v>1</v>
      </c>
      <c r="K13885" s="71">
        <v>39087613</v>
      </c>
      <c r="L13885" s="72" t="s">
        <v>13</v>
      </c>
      <c r="M13885" s="72" t="s">
        <v>254</v>
      </c>
    </row>
    <row r="13886" spans="1:13" s="3" customFormat="1" ht="12.75" x14ac:dyDescent="0.2">
      <c r="A13886" s="62" t="s">
        <v>36</v>
      </c>
      <c r="B13886" s="62" t="s">
        <v>1793</v>
      </c>
      <c r="C13886" s="63">
        <v>16</v>
      </c>
      <c r="D13886" s="62" t="s">
        <v>13552</v>
      </c>
      <c r="E13886" s="62" t="s">
        <v>11999</v>
      </c>
      <c r="F13886" s="69">
        <v>72151605</v>
      </c>
      <c r="G13886" s="62" t="s">
        <v>13630</v>
      </c>
      <c r="H13886" s="62">
        <v>1</v>
      </c>
      <c r="I13886" s="62">
        <v>6</v>
      </c>
      <c r="J13886" s="70">
        <v>1</v>
      </c>
      <c r="K13886" s="71">
        <v>42000000</v>
      </c>
      <c r="L13886" s="72" t="s">
        <v>13</v>
      </c>
      <c r="M13886" s="72" t="s">
        <v>847</v>
      </c>
    </row>
    <row r="13887" spans="1:13" s="3" customFormat="1" ht="12.75" x14ac:dyDescent="0.2">
      <c r="A13887" s="62" t="s">
        <v>36</v>
      </c>
      <c r="B13887" s="62" t="s">
        <v>441</v>
      </c>
      <c r="C13887" s="63">
        <v>10</v>
      </c>
      <c r="D13887" s="62" t="s">
        <v>13399</v>
      </c>
      <c r="E13887" s="62" t="s">
        <v>12000</v>
      </c>
      <c r="F13887" s="69">
        <v>78181500</v>
      </c>
      <c r="G13887" s="62" t="s">
        <v>13630</v>
      </c>
      <c r="H13887" s="62">
        <v>1</v>
      </c>
      <c r="I13887" s="62">
        <v>6</v>
      </c>
      <c r="J13887" s="70">
        <v>1</v>
      </c>
      <c r="K13887" s="71">
        <v>37500000</v>
      </c>
      <c r="L13887" s="72" t="s">
        <v>13</v>
      </c>
      <c r="M13887" s="72" t="s">
        <v>254</v>
      </c>
    </row>
    <row r="13888" spans="1:13" s="3" customFormat="1" ht="12.75" x14ac:dyDescent="0.2">
      <c r="A13888" s="62" t="s">
        <v>36</v>
      </c>
      <c r="B13888" s="62" t="s">
        <v>440</v>
      </c>
      <c r="C13888" s="63">
        <v>16</v>
      </c>
      <c r="D13888" s="62" t="s">
        <v>13398</v>
      </c>
      <c r="E13888" s="62" t="s">
        <v>12001</v>
      </c>
      <c r="F13888" s="69">
        <v>72154300</v>
      </c>
      <c r="G13888" s="62" t="s">
        <v>13630</v>
      </c>
      <c r="H13888" s="62">
        <v>1</v>
      </c>
      <c r="I13888" s="62">
        <v>6</v>
      </c>
      <c r="J13888" s="70">
        <v>1</v>
      </c>
      <c r="K13888" s="71">
        <v>30000000</v>
      </c>
      <c r="L13888" s="72" t="s">
        <v>13</v>
      </c>
      <c r="M13888" s="72" t="s">
        <v>254</v>
      </c>
    </row>
    <row r="13889" spans="1:13" s="3" customFormat="1" ht="12.75" x14ac:dyDescent="0.2">
      <c r="A13889" s="62" t="s">
        <v>36</v>
      </c>
      <c r="B13889" s="62" t="s">
        <v>1794</v>
      </c>
      <c r="C13889" s="63">
        <v>10</v>
      </c>
      <c r="D13889" s="62" t="s">
        <v>13553</v>
      </c>
      <c r="E13889" s="62" t="s">
        <v>12002</v>
      </c>
      <c r="F13889" s="69">
        <v>76121701</v>
      </c>
      <c r="G13889" s="62" t="s">
        <v>13631</v>
      </c>
      <c r="H13889" s="62">
        <v>1</v>
      </c>
      <c r="I13889" s="62">
        <v>6</v>
      </c>
      <c r="J13889" s="70">
        <v>1</v>
      </c>
      <c r="K13889" s="71">
        <v>22000000</v>
      </c>
      <c r="L13889" s="72" t="s">
        <v>13</v>
      </c>
      <c r="M13889" s="72" t="s">
        <v>254</v>
      </c>
    </row>
    <row r="13890" spans="1:13" s="3" customFormat="1" ht="12.75" x14ac:dyDescent="0.2">
      <c r="A13890" s="62" t="s">
        <v>36</v>
      </c>
      <c r="B13890" s="62" t="s">
        <v>871</v>
      </c>
      <c r="C13890" s="63">
        <v>10</v>
      </c>
      <c r="D13890" s="62" t="s">
        <v>13490</v>
      </c>
      <c r="E13890" s="62" t="s">
        <v>12003</v>
      </c>
      <c r="F13890" s="69">
        <v>44103100</v>
      </c>
      <c r="G13890" s="62" t="s">
        <v>13630</v>
      </c>
      <c r="H13890" s="62">
        <v>1</v>
      </c>
      <c r="I13890" s="62">
        <v>6</v>
      </c>
      <c r="J13890" s="70">
        <v>1</v>
      </c>
      <c r="K13890" s="71">
        <v>21000000</v>
      </c>
      <c r="L13890" s="72" t="s">
        <v>13</v>
      </c>
      <c r="M13890" s="72" t="s">
        <v>254</v>
      </c>
    </row>
    <row r="13891" spans="1:13" s="3" customFormat="1" ht="12.75" x14ac:dyDescent="0.2">
      <c r="A13891" s="62" t="s">
        <v>36</v>
      </c>
      <c r="B13891" s="62" t="s">
        <v>473</v>
      </c>
      <c r="C13891" s="63">
        <v>10</v>
      </c>
      <c r="D13891" s="62" t="s">
        <v>13438</v>
      </c>
      <c r="E13891" s="62" t="s">
        <v>12004</v>
      </c>
      <c r="F13891" s="69">
        <v>56101504</v>
      </c>
      <c r="G13891" s="62" t="s">
        <v>13630</v>
      </c>
      <c r="H13891" s="62">
        <v>1</v>
      </c>
      <c r="I13891" s="62">
        <v>6</v>
      </c>
      <c r="J13891" s="70">
        <v>60</v>
      </c>
      <c r="K13891" s="71">
        <v>21000000</v>
      </c>
      <c r="L13891" s="72" t="s">
        <v>15</v>
      </c>
      <c r="M13891" s="72" t="s">
        <v>254</v>
      </c>
    </row>
    <row r="13892" spans="1:13" s="3" customFormat="1" ht="12.75" x14ac:dyDescent="0.2">
      <c r="A13892" s="62" t="s">
        <v>36</v>
      </c>
      <c r="B13892" s="62" t="s">
        <v>442</v>
      </c>
      <c r="C13892" s="63">
        <v>10</v>
      </c>
      <c r="D13892" s="62" t="s">
        <v>13400</v>
      </c>
      <c r="E13892" s="62" t="s">
        <v>12005</v>
      </c>
      <c r="F13892" s="69">
        <v>76111500</v>
      </c>
      <c r="G13892" s="62" t="s">
        <v>13630</v>
      </c>
      <c r="H13892" s="62">
        <v>1</v>
      </c>
      <c r="I13892" s="62">
        <v>6</v>
      </c>
      <c r="J13892" s="70">
        <v>1</v>
      </c>
      <c r="K13892" s="71">
        <v>21000000</v>
      </c>
      <c r="L13892" s="72" t="s">
        <v>13</v>
      </c>
      <c r="M13892" s="72" t="s">
        <v>254</v>
      </c>
    </row>
    <row r="13893" spans="1:13" s="3" customFormat="1" ht="12.75" x14ac:dyDescent="0.2">
      <c r="A13893" s="62" t="s">
        <v>36</v>
      </c>
      <c r="B13893" s="62" t="s">
        <v>11996</v>
      </c>
      <c r="C13893" s="63">
        <v>10</v>
      </c>
      <c r="D13893" s="62" t="s">
        <v>13622</v>
      </c>
      <c r="E13893" s="62" t="s">
        <v>12006</v>
      </c>
      <c r="F13893" s="69">
        <v>24112800</v>
      </c>
      <c r="G13893" s="62" t="s">
        <v>13630</v>
      </c>
      <c r="H13893" s="62">
        <v>1</v>
      </c>
      <c r="I13893" s="62">
        <v>6</v>
      </c>
      <c r="J13893" s="70">
        <v>1</v>
      </c>
      <c r="K13893" s="71">
        <v>18880000</v>
      </c>
      <c r="L13893" s="72" t="s">
        <v>15</v>
      </c>
      <c r="M13893" s="72" t="s">
        <v>254</v>
      </c>
    </row>
    <row r="13894" spans="1:13" s="3" customFormat="1" ht="12.75" x14ac:dyDescent="0.2">
      <c r="A13894" s="62" t="s">
        <v>36</v>
      </c>
      <c r="B13894" s="62" t="s">
        <v>441</v>
      </c>
      <c r="C13894" s="63">
        <v>10</v>
      </c>
      <c r="D13894" s="62" t="s">
        <v>13399</v>
      </c>
      <c r="E13894" s="62" t="s">
        <v>12007</v>
      </c>
      <c r="F13894" s="69">
        <v>78181500</v>
      </c>
      <c r="G13894" s="62" t="s">
        <v>13630</v>
      </c>
      <c r="H13894" s="62">
        <v>1</v>
      </c>
      <c r="I13894" s="62">
        <v>6</v>
      </c>
      <c r="J13894" s="70">
        <v>1</v>
      </c>
      <c r="K13894" s="71">
        <v>16000000</v>
      </c>
      <c r="L13894" s="72" t="s">
        <v>13</v>
      </c>
      <c r="M13894" s="72" t="s">
        <v>254</v>
      </c>
    </row>
    <row r="13895" spans="1:13" s="3" customFormat="1" ht="12.75" x14ac:dyDescent="0.2">
      <c r="A13895" s="62" t="s">
        <v>36</v>
      </c>
      <c r="B13895" s="62" t="s">
        <v>316</v>
      </c>
      <c r="C13895" s="63">
        <v>10</v>
      </c>
      <c r="D13895" s="62" t="s">
        <v>13467</v>
      </c>
      <c r="E13895" s="62" t="s">
        <v>12008</v>
      </c>
      <c r="F13895" s="69">
        <v>78111800</v>
      </c>
      <c r="G13895" s="62" t="s">
        <v>13630</v>
      </c>
      <c r="H13895" s="62">
        <v>1</v>
      </c>
      <c r="I13895" s="62">
        <v>6</v>
      </c>
      <c r="J13895" s="70">
        <v>1</v>
      </c>
      <c r="K13895" s="71">
        <v>15000000</v>
      </c>
      <c r="L13895" s="72" t="s">
        <v>13</v>
      </c>
      <c r="M13895" s="72" t="s">
        <v>254</v>
      </c>
    </row>
    <row r="13896" spans="1:13" s="3" customFormat="1" ht="12.75" x14ac:dyDescent="0.2">
      <c r="A13896" s="62" t="s">
        <v>36</v>
      </c>
      <c r="B13896" s="62" t="s">
        <v>1790</v>
      </c>
      <c r="C13896" s="63">
        <v>16</v>
      </c>
      <c r="D13896" s="62" t="s">
        <v>13549</v>
      </c>
      <c r="E13896" s="62" t="s">
        <v>12009</v>
      </c>
      <c r="F13896" s="69">
        <v>40101700</v>
      </c>
      <c r="G13896" s="62" t="s">
        <v>13630</v>
      </c>
      <c r="H13896" s="62">
        <v>1</v>
      </c>
      <c r="I13896" s="62">
        <v>6</v>
      </c>
      <c r="J13896" s="70">
        <v>1</v>
      </c>
      <c r="K13896" s="71">
        <v>15000000</v>
      </c>
      <c r="L13896" s="72" t="s">
        <v>13</v>
      </c>
      <c r="M13896" s="72" t="s">
        <v>254</v>
      </c>
    </row>
    <row r="13897" spans="1:13" s="3" customFormat="1" ht="12.75" x14ac:dyDescent="0.2">
      <c r="A13897" s="62" t="s">
        <v>36</v>
      </c>
      <c r="B13897" s="62" t="s">
        <v>441</v>
      </c>
      <c r="C13897" s="63">
        <v>10</v>
      </c>
      <c r="D13897" s="62" t="s">
        <v>13399</v>
      </c>
      <c r="E13897" s="62" t="s">
        <v>12010</v>
      </c>
      <c r="F13897" s="69">
        <v>78181500</v>
      </c>
      <c r="G13897" s="62" t="s">
        <v>13630</v>
      </c>
      <c r="H13897" s="62">
        <v>1</v>
      </c>
      <c r="I13897" s="62">
        <v>6</v>
      </c>
      <c r="J13897" s="70">
        <v>1</v>
      </c>
      <c r="K13897" s="71">
        <v>15000000</v>
      </c>
      <c r="L13897" s="72" t="s">
        <v>13</v>
      </c>
      <c r="M13897" s="72" t="s">
        <v>254</v>
      </c>
    </row>
    <row r="13898" spans="1:13" s="3" customFormat="1" ht="12.75" x14ac:dyDescent="0.2">
      <c r="A13898" s="62" t="s">
        <v>36</v>
      </c>
      <c r="B13898" s="62" t="s">
        <v>1801</v>
      </c>
      <c r="C13898" s="63">
        <v>10</v>
      </c>
      <c r="D13898" s="62" t="s">
        <v>13560</v>
      </c>
      <c r="E13898" s="62" t="s">
        <v>4878</v>
      </c>
      <c r="F13898" s="69">
        <v>76121501</v>
      </c>
      <c r="G13898" s="62" t="s">
        <v>13630</v>
      </c>
      <c r="H13898" s="62">
        <v>1</v>
      </c>
      <c r="I13898" s="62">
        <v>6</v>
      </c>
      <c r="J13898" s="70">
        <v>1</v>
      </c>
      <c r="K13898" s="71">
        <v>11000000</v>
      </c>
      <c r="L13898" s="72" t="s">
        <v>13</v>
      </c>
      <c r="M13898" s="72" t="s">
        <v>254</v>
      </c>
    </row>
    <row r="13899" spans="1:13" s="3" customFormat="1" ht="12.75" x14ac:dyDescent="0.2">
      <c r="A13899" s="62" t="s">
        <v>36</v>
      </c>
      <c r="B13899" s="62" t="s">
        <v>883</v>
      </c>
      <c r="C13899" s="63">
        <v>10</v>
      </c>
      <c r="D13899" s="62" t="s">
        <v>13502</v>
      </c>
      <c r="E13899" s="62" t="s">
        <v>11535</v>
      </c>
      <c r="F13899" s="69">
        <v>72101509</v>
      </c>
      <c r="G13899" s="62" t="s">
        <v>13630</v>
      </c>
      <c r="H13899" s="62">
        <v>1</v>
      </c>
      <c r="I13899" s="62">
        <v>6</v>
      </c>
      <c r="J13899" s="70">
        <v>1</v>
      </c>
      <c r="K13899" s="71">
        <v>10000000</v>
      </c>
      <c r="L13899" s="72" t="s">
        <v>13</v>
      </c>
      <c r="M13899" s="72" t="s">
        <v>254</v>
      </c>
    </row>
    <row r="13900" spans="1:13" s="3" customFormat="1" ht="12.75" x14ac:dyDescent="0.2">
      <c r="A13900" s="62" t="s">
        <v>36</v>
      </c>
      <c r="B13900" s="62" t="s">
        <v>440</v>
      </c>
      <c r="C13900" s="63">
        <v>16</v>
      </c>
      <c r="D13900" s="62" t="s">
        <v>13398</v>
      </c>
      <c r="E13900" s="62" t="s">
        <v>12011</v>
      </c>
      <c r="F13900" s="69">
        <v>73152101</v>
      </c>
      <c r="G13900" s="62" t="s">
        <v>13630</v>
      </c>
      <c r="H13900" s="62">
        <v>1</v>
      </c>
      <c r="I13900" s="62">
        <v>6</v>
      </c>
      <c r="J13900" s="70">
        <v>1</v>
      </c>
      <c r="K13900" s="71">
        <v>10000000</v>
      </c>
      <c r="L13900" s="72" t="s">
        <v>13</v>
      </c>
      <c r="M13900" s="72" t="s">
        <v>254</v>
      </c>
    </row>
    <row r="13901" spans="1:13" s="3" customFormat="1" ht="12.75" x14ac:dyDescent="0.2">
      <c r="A13901" s="62" t="s">
        <v>36</v>
      </c>
      <c r="B13901" s="62" t="s">
        <v>440</v>
      </c>
      <c r="C13901" s="63">
        <v>16</v>
      </c>
      <c r="D13901" s="62" t="s">
        <v>13398</v>
      </c>
      <c r="E13901" s="62" t="s">
        <v>12012</v>
      </c>
      <c r="F13901" s="69">
        <v>73152101</v>
      </c>
      <c r="G13901" s="62" t="s">
        <v>13630</v>
      </c>
      <c r="H13901" s="62">
        <v>1</v>
      </c>
      <c r="I13901" s="62">
        <v>6</v>
      </c>
      <c r="J13901" s="70">
        <v>1</v>
      </c>
      <c r="K13901" s="71">
        <v>10000000</v>
      </c>
      <c r="L13901" s="72" t="s">
        <v>13</v>
      </c>
      <c r="M13901" s="72" t="s">
        <v>254</v>
      </c>
    </row>
    <row r="13902" spans="1:13" s="3" customFormat="1" ht="12.75" x14ac:dyDescent="0.2">
      <c r="A13902" s="62" t="s">
        <v>36</v>
      </c>
      <c r="B13902" s="62" t="s">
        <v>442</v>
      </c>
      <c r="C13902" s="63">
        <v>10</v>
      </c>
      <c r="D13902" s="62" t="s">
        <v>13400</v>
      </c>
      <c r="E13902" s="62" t="s">
        <v>12013</v>
      </c>
      <c r="F13902" s="69">
        <v>72102103</v>
      </c>
      <c r="G13902" s="62" t="s">
        <v>13630</v>
      </c>
      <c r="H13902" s="62">
        <v>1</v>
      </c>
      <c r="I13902" s="62">
        <v>6</v>
      </c>
      <c r="J13902" s="70">
        <v>1</v>
      </c>
      <c r="K13902" s="71">
        <v>9000000</v>
      </c>
      <c r="L13902" s="72" t="s">
        <v>13</v>
      </c>
      <c r="M13902" s="72" t="s">
        <v>254</v>
      </c>
    </row>
    <row r="13903" spans="1:13" s="3" customFormat="1" ht="12.75" x14ac:dyDescent="0.2">
      <c r="A13903" s="62" t="s">
        <v>36</v>
      </c>
      <c r="B13903" s="62" t="s">
        <v>467</v>
      </c>
      <c r="C13903" s="63">
        <v>10</v>
      </c>
      <c r="D13903" s="62" t="s">
        <v>13432</v>
      </c>
      <c r="E13903" s="62" t="s">
        <v>12014</v>
      </c>
      <c r="F13903" s="69">
        <v>56101518</v>
      </c>
      <c r="G13903" s="62" t="s">
        <v>13630</v>
      </c>
      <c r="H13903" s="62">
        <v>1</v>
      </c>
      <c r="I13903" s="62">
        <v>6</v>
      </c>
      <c r="J13903" s="70">
        <v>4</v>
      </c>
      <c r="K13903" s="71">
        <v>8013000</v>
      </c>
      <c r="L13903" s="72" t="s">
        <v>15</v>
      </c>
      <c r="M13903" s="72" t="s">
        <v>254</v>
      </c>
    </row>
    <row r="13904" spans="1:13" s="3" customFormat="1" ht="12.75" x14ac:dyDescent="0.2">
      <c r="A13904" s="62" t="s">
        <v>36</v>
      </c>
      <c r="B13904" s="62" t="s">
        <v>882</v>
      </c>
      <c r="C13904" s="63">
        <v>10</v>
      </c>
      <c r="D13904" s="62" t="s">
        <v>13501</v>
      </c>
      <c r="E13904" s="62" t="s">
        <v>1638</v>
      </c>
      <c r="F13904" s="69">
        <v>83101601</v>
      </c>
      <c r="G13904" s="62" t="s">
        <v>13630</v>
      </c>
      <c r="H13904" s="62">
        <v>1</v>
      </c>
      <c r="I13904" s="62">
        <v>6</v>
      </c>
      <c r="J13904" s="70">
        <v>1</v>
      </c>
      <c r="K13904" s="71">
        <v>7000000</v>
      </c>
      <c r="L13904" s="72" t="s">
        <v>13</v>
      </c>
      <c r="M13904" s="72" t="s">
        <v>254</v>
      </c>
    </row>
    <row r="13905" spans="1:13" s="3" customFormat="1" ht="12.75" x14ac:dyDescent="0.2">
      <c r="A13905" s="62" t="s">
        <v>36</v>
      </c>
      <c r="B13905" s="62" t="s">
        <v>440</v>
      </c>
      <c r="C13905" s="63">
        <v>10</v>
      </c>
      <c r="D13905" s="62" t="s">
        <v>13398</v>
      </c>
      <c r="E13905" s="62" t="s">
        <v>12015</v>
      </c>
      <c r="F13905" s="69">
        <v>73152108</v>
      </c>
      <c r="G13905" s="62" t="s">
        <v>13630</v>
      </c>
      <c r="H13905" s="62">
        <v>1</v>
      </c>
      <c r="I13905" s="62">
        <v>6</v>
      </c>
      <c r="J13905" s="70">
        <v>1</v>
      </c>
      <c r="K13905" s="71">
        <v>7000000</v>
      </c>
      <c r="L13905" s="72" t="s">
        <v>13</v>
      </c>
      <c r="M13905" s="72" t="s">
        <v>254</v>
      </c>
    </row>
    <row r="13906" spans="1:13" s="3" customFormat="1" ht="12.75" x14ac:dyDescent="0.2">
      <c r="A13906" s="62" t="s">
        <v>36</v>
      </c>
      <c r="B13906" s="62" t="s">
        <v>855</v>
      </c>
      <c r="C13906" s="63">
        <v>10</v>
      </c>
      <c r="D13906" s="62" t="s">
        <v>13474</v>
      </c>
      <c r="E13906" s="62" t="s">
        <v>12016</v>
      </c>
      <c r="F13906" s="69">
        <v>39121700</v>
      </c>
      <c r="G13906" s="62" t="s">
        <v>13630</v>
      </c>
      <c r="H13906" s="62">
        <v>1</v>
      </c>
      <c r="I13906" s="62">
        <v>6</v>
      </c>
      <c r="J13906" s="70">
        <v>1</v>
      </c>
      <c r="K13906" s="71">
        <v>7000000</v>
      </c>
      <c r="L13906" s="72" t="s">
        <v>13</v>
      </c>
      <c r="M13906" s="72" t="s">
        <v>254</v>
      </c>
    </row>
    <row r="13907" spans="1:13" s="3" customFormat="1" ht="12.75" x14ac:dyDescent="0.2">
      <c r="A13907" s="62" t="s">
        <v>36</v>
      </c>
      <c r="B13907" s="62" t="s">
        <v>856</v>
      </c>
      <c r="C13907" s="63">
        <v>10</v>
      </c>
      <c r="D13907" s="62" t="s">
        <v>13475</v>
      </c>
      <c r="E13907" s="62" t="s">
        <v>12016</v>
      </c>
      <c r="F13907" s="69">
        <v>39121700</v>
      </c>
      <c r="G13907" s="62" t="s">
        <v>13630</v>
      </c>
      <c r="H13907" s="62">
        <v>1</v>
      </c>
      <c r="I13907" s="62">
        <v>6</v>
      </c>
      <c r="J13907" s="70">
        <v>1</v>
      </c>
      <c r="K13907" s="71">
        <v>7000000</v>
      </c>
      <c r="L13907" s="72" t="s">
        <v>13</v>
      </c>
      <c r="M13907" s="72" t="s">
        <v>254</v>
      </c>
    </row>
    <row r="13908" spans="1:13" s="3" customFormat="1" ht="12.75" x14ac:dyDescent="0.2">
      <c r="A13908" s="62" t="s">
        <v>36</v>
      </c>
      <c r="B13908" s="62" t="s">
        <v>224</v>
      </c>
      <c r="C13908" s="63">
        <v>16</v>
      </c>
      <c r="D13908" s="62" t="s">
        <v>13404</v>
      </c>
      <c r="E13908" s="62" t="s">
        <v>22</v>
      </c>
      <c r="F13908" s="69">
        <v>83111500</v>
      </c>
      <c r="G13908" s="62" t="s">
        <v>13630</v>
      </c>
      <c r="H13908" s="62">
        <v>1</v>
      </c>
      <c r="I13908" s="62">
        <v>6</v>
      </c>
      <c r="J13908" s="70">
        <v>1</v>
      </c>
      <c r="K13908" s="71">
        <v>6963555</v>
      </c>
      <c r="L13908" s="72" t="s">
        <v>13</v>
      </c>
      <c r="M13908" s="72" t="s">
        <v>254</v>
      </c>
    </row>
    <row r="13909" spans="1:13" s="3" customFormat="1" ht="12.75" x14ac:dyDescent="0.2">
      <c r="A13909" s="62" t="s">
        <v>36</v>
      </c>
      <c r="B13909" s="62" t="s">
        <v>890</v>
      </c>
      <c r="C13909" s="63">
        <v>10</v>
      </c>
      <c r="D13909" s="62" t="s">
        <v>13509</v>
      </c>
      <c r="E13909" s="62" t="s">
        <v>12017</v>
      </c>
      <c r="F13909" s="69">
        <v>56101708</v>
      </c>
      <c r="G13909" s="62" t="s">
        <v>13630</v>
      </c>
      <c r="H13909" s="62">
        <v>1</v>
      </c>
      <c r="I13909" s="62">
        <v>6</v>
      </c>
      <c r="J13909" s="70">
        <v>1</v>
      </c>
      <c r="K13909" s="71">
        <v>6840000</v>
      </c>
      <c r="L13909" s="72" t="s">
        <v>15</v>
      </c>
      <c r="M13909" s="72" t="s">
        <v>254</v>
      </c>
    </row>
    <row r="13910" spans="1:13" s="3" customFormat="1" ht="12.75" x14ac:dyDescent="0.2">
      <c r="A13910" s="62" t="s">
        <v>36</v>
      </c>
      <c r="B13910" s="62" t="s">
        <v>1791</v>
      </c>
      <c r="C13910" s="63">
        <v>10</v>
      </c>
      <c r="D13910" s="62" t="s">
        <v>13550</v>
      </c>
      <c r="E13910" s="62" t="s">
        <v>12016</v>
      </c>
      <c r="F13910" s="69">
        <v>39121700</v>
      </c>
      <c r="G13910" s="62" t="s">
        <v>13630</v>
      </c>
      <c r="H13910" s="62">
        <v>1</v>
      </c>
      <c r="I13910" s="62">
        <v>6</v>
      </c>
      <c r="J13910" s="70">
        <v>1</v>
      </c>
      <c r="K13910" s="71">
        <v>6000000</v>
      </c>
      <c r="L13910" s="72" t="s">
        <v>13</v>
      </c>
      <c r="M13910" s="72" t="s">
        <v>254</v>
      </c>
    </row>
    <row r="13911" spans="1:13" s="3" customFormat="1" ht="12.75" x14ac:dyDescent="0.2">
      <c r="A13911" s="62" t="s">
        <v>36</v>
      </c>
      <c r="B13911" s="62" t="s">
        <v>890</v>
      </c>
      <c r="C13911" s="63">
        <v>10</v>
      </c>
      <c r="D13911" s="62" t="s">
        <v>13509</v>
      </c>
      <c r="E13911" s="62" t="s">
        <v>12018</v>
      </c>
      <c r="F13911" s="69">
        <v>56101703</v>
      </c>
      <c r="G13911" s="62" t="s">
        <v>13630</v>
      </c>
      <c r="H13911" s="62">
        <v>1</v>
      </c>
      <c r="I13911" s="62">
        <v>6</v>
      </c>
      <c r="J13911" s="70">
        <v>5</v>
      </c>
      <c r="K13911" s="71">
        <v>5650000</v>
      </c>
      <c r="L13911" s="72" t="s">
        <v>15</v>
      </c>
      <c r="M13911" s="72" t="s">
        <v>254</v>
      </c>
    </row>
    <row r="13912" spans="1:13" s="3" customFormat="1" ht="12.75" x14ac:dyDescent="0.2">
      <c r="A13912" s="62" t="s">
        <v>36</v>
      </c>
      <c r="B13912" s="62" t="s">
        <v>1795</v>
      </c>
      <c r="C13912" s="63">
        <v>10</v>
      </c>
      <c r="D13912" s="62" t="s">
        <v>13554</v>
      </c>
      <c r="E13912" s="62" t="s">
        <v>12019</v>
      </c>
      <c r="F13912" s="69">
        <v>78181505</v>
      </c>
      <c r="G13912" s="62" t="s">
        <v>13630</v>
      </c>
      <c r="H13912" s="62">
        <v>1</v>
      </c>
      <c r="I13912" s="62">
        <v>6</v>
      </c>
      <c r="J13912" s="70">
        <v>1</v>
      </c>
      <c r="K13912" s="71">
        <v>5270000</v>
      </c>
      <c r="L13912" s="72" t="s">
        <v>13</v>
      </c>
      <c r="M13912" s="72" t="s">
        <v>254</v>
      </c>
    </row>
    <row r="13913" spans="1:13" s="3" customFormat="1" ht="12.75" x14ac:dyDescent="0.2">
      <c r="A13913" s="62" t="s">
        <v>36</v>
      </c>
      <c r="B13913" s="62" t="s">
        <v>467</v>
      </c>
      <c r="C13913" s="63">
        <v>10</v>
      </c>
      <c r="D13913" s="62" t="s">
        <v>13432</v>
      </c>
      <c r="E13913" s="62" t="s">
        <v>12020</v>
      </c>
      <c r="F13913" s="69">
        <v>31162501</v>
      </c>
      <c r="G13913" s="62" t="s">
        <v>13630</v>
      </c>
      <c r="H13913" s="62">
        <v>1</v>
      </c>
      <c r="I13913" s="62">
        <v>6</v>
      </c>
      <c r="J13913" s="70">
        <v>130</v>
      </c>
      <c r="K13913" s="71">
        <v>5226000</v>
      </c>
      <c r="L13913" s="72" t="s">
        <v>15</v>
      </c>
      <c r="M13913" s="72" t="s">
        <v>254</v>
      </c>
    </row>
    <row r="13914" spans="1:13" s="3" customFormat="1" ht="12.75" x14ac:dyDescent="0.2">
      <c r="A13914" s="62" t="s">
        <v>36</v>
      </c>
      <c r="B13914" s="62" t="s">
        <v>441</v>
      </c>
      <c r="C13914" s="63">
        <v>10</v>
      </c>
      <c r="D13914" s="62" t="s">
        <v>13399</v>
      </c>
      <c r="E13914" s="62" t="s">
        <v>12021</v>
      </c>
      <c r="F13914" s="69">
        <v>78181500</v>
      </c>
      <c r="G13914" s="62" t="s">
        <v>13630</v>
      </c>
      <c r="H13914" s="62">
        <v>1</v>
      </c>
      <c r="I13914" s="62">
        <v>6</v>
      </c>
      <c r="J13914" s="70">
        <v>1</v>
      </c>
      <c r="K13914" s="71">
        <v>5000000</v>
      </c>
      <c r="L13914" s="72" t="s">
        <v>13</v>
      </c>
      <c r="M13914" s="72" t="s">
        <v>254</v>
      </c>
    </row>
    <row r="13915" spans="1:13" s="3" customFormat="1" ht="12.75" x14ac:dyDescent="0.2">
      <c r="A13915" s="62" t="s">
        <v>36</v>
      </c>
      <c r="B13915" s="62" t="s">
        <v>441</v>
      </c>
      <c r="C13915" s="63">
        <v>10</v>
      </c>
      <c r="D13915" s="62" t="s">
        <v>13399</v>
      </c>
      <c r="E13915" s="62" t="s">
        <v>12022</v>
      </c>
      <c r="F13915" s="69">
        <v>78181500</v>
      </c>
      <c r="G13915" s="62" t="s">
        <v>13630</v>
      </c>
      <c r="H13915" s="62">
        <v>1</v>
      </c>
      <c r="I13915" s="62">
        <v>6</v>
      </c>
      <c r="J13915" s="70">
        <v>1</v>
      </c>
      <c r="K13915" s="71">
        <v>5000000</v>
      </c>
      <c r="L13915" s="72" t="s">
        <v>13</v>
      </c>
      <c r="M13915" s="72" t="s">
        <v>254</v>
      </c>
    </row>
    <row r="13916" spans="1:13" s="3" customFormat="1" ht="12.75" x14ac:dyDescent="0.2">
      <c r="A13916" s="62" t="s">
        <v>36</v>
      </c>
      <c r="B13916" s="62" t="s">
        <v>865</v>
      </c>
      <c r="C13916" s="63">
        <v>10</v>
      </c>
      <c r="D13916" s="62" t="s">
        <v>13484</v>
      </c>
      <c r="E13916" s="62" t="s">
        <v>4953</v>
      </c>
      <c r="F13916" s="69">
        <v>31162800</v>
      </c>
      <c r="G13916" s="62" t="s">
        <v>13630</v>
      </c>
      <c r="H13916" s="62">
        <v>1</v>
      </c>
      <c r="I13916" s="62">
        <v>6</v>
      </c>
      <c r="J13916" s="70">
        <v>1</v>
      </c>
      <c r="K13916" s="71">
        <v>5000000</v>
      </c>
      <c r="L13916" s="72" t="s">
        <v>13</v>
      </c>
      <c r="M13916" s="72" t="s">
        <v>254</v>
      </c>
    </row>
    <row r="13917" spans="1:13" s="3" customFormat="1" ht="12.75" x14ac:dyDescent="0.2">
      <c r="A13917" s="62" t="s">
        <v>36</v>
      </c>
      <c r="B13917" s="62" t="s">
        <v>869</v>
      </c>
      <c r="C13917" s="63">
        <v>10</v>
      </c>
      <c r="D13917" s="62" t="s">
        <v>13488</v>
      </c>
      <c r="E13917" s="62" t="s">
        <v>4953</v>
      </c>
      <c r="F13917" s="69">
        <v>31162800</v>
      </c>
      <c r="G13917" s="62" t="s">
        <v>13630</v>
      </c>
      <c r="H13917" s="62">
        <v>1</v>
      </c>
      <c r="I13917" s="62">
        <v>6</v>
      </c>
      <c r="J13917" s="70">
        <v>1</v>
      </c>
      <c r="K13917" s="71">
        <v>5000000</v>
      </c>
      <c r="L13917" s="72" t="s">
        <v>13</v>
      </c>
      <c r="M13917" s="72" t="s">
        <v>254</v>
      </c>
    </row>
    <row r="13918" spans="1:13" s="3" customFormat="1" ht="12.75" x14ac:dyDescent="0.2">
      <c r="A13918" s="62" t="s">
        <v>36</v>
      </c>
      <c r="B13918" s="62" t="s">
        <v>215</v>
      </c>
      <c r="C13918" s="63">
        <v>10</v>
      </c>
      <c r="D13918" s="62" t="s">
        <v>13376</v>
      </c>
      <c r="E13918" s="62" t="s">
        <v>4953</v>
      </c>
      <c r="F13918" s="69">
        <v>31162800</v>
      </c>
      <c r="G13918" s="62" t="s">
        <v>13630</v>
      </c>
      <c r="H13918" s="62">
        <v>1</v>
      </c>
      <c r="I13918" s="62">
        <v>6</v>
      </c>
      <c r="J13918" s="70">
        <v>1</v>
      </c>
      <c r="K13918" s="71">
        <v>5000000</v>
      </c>
      <c r="L13918" s="72" t="s">
        <v>13</v>
      </c>
      <c r="M13918" s="72" t="s">
        <v>254</v>
      </c>
    </row>
    <row r="13919" spans="1:13" s="3" customFormat="1" ht="12.75" x14ac:dyDescent="0.2">
      <c r="A13919" s="62" t="s">
        <v>36</v>
      </c>
      <c r="B13919" s="62" t="s">
        <v>876</v>
      </c>
      <c r="C13919" s="63">
        <v>10</v>
      </c>
      <c r="D13919" s="62" t="s">
        <v>13495</v>
      </c>
      <c r="E13919" s="62" t="s">
        <v>4953</v>
      </c>
      <c r="F13919" s="69">
        <v>31162800</v>
      </c>
      <c r="G13919" s="62" t="s">
        <v>13630</v>
      </c>
      <c r="H13919" s="62">
        <v>1</v>
      </c>
      <c r="I13919" s="62">
        <v>6</v>
      </c>
      <c r="J13919" s="70">
        <v>1</v>
      </c>
      <c r="K13919" s="71">
        <v>5000000</v>
      </c>
      <c r="L13919" s="72" t="s">
        <v>13</v>
      </c>
      <c r="M13919" s="72" t="s">
        <v>254</v>
      </c>
    </row>
    <row r="13920" spans="1:13" s="3" customFormat="1" ht="12.75" x14ac:dyDescent="0.2">
      <c r="A13920" s="62" t="s">
        <v>36</v>
      </c>
      <c r="B13920" s="62" t="s">
        <v>216</v>
      </c>
      <c r="C13920" s="63">
        <v>10</v>
      </c>
      <c r="D13920" s="62" t="s">
        <v>13377</v>
      </c>
      <c r="E13920" s="62" t="s">
        <v>4953</v>
      </c>
      <c r="F13920" s="69">
        <v>31162800</v>
      </c>
      <c r="G13920" s="62" t="s">
        <v>13630</v>
      </c>
      <c r="H13920" s="62">
        <v>1</v>
      </c>
      <c r="I13920" s="62">
        <v>6</v>
      </c>
      <c r="J13920" s="70">
        <v>1</v>
      </c>
      <c r="K13920" s="71">
        <v>5000000</v>
      </c>
      <c r="L13920" s="72" t="s">
        <v>13</v>
      </c>
      <c r="M13920" s="72" t="s">
        <v>254</v>
      </c>
    </row>
    <row r="13921" spans="1:13" s="3" customFormat="1" ht="12.75" x14ac:dyDescent="0.2">
      <c r="A13921" s="62" t="s">
        <v>36</v>
      </c>
      <c r="B13921" s="62" t="s">
        <v>219</v>
      </c>
      <c r="C13921" s="63">
        <v>10</v>
      </c>
      <c r="D13921" s="62" t="s">
        <v>13379</v>
      </c>
      <c r="E13921" s="62" t="s">
        <v>12023</v>
      </c>
      <c r="F13921" s="69">
        <v>27112006</v>
      </c>
      <c r="G13921" s="62" t="s">
        <v>13630</v>
      </c>
      <c r="H13921" s="62">
        <v>1</v>
      </c>
      <c r="I13921" s="62">
        <v>6</v>
      </c>
      <c r="J13921" s="70">
        <v>3</v>
      </c>
      <c r="K13921" s="71">
        <v>4500000</v>
      </c>
      <c r="L13921" s="72" t="s">
        <v>15</v>
      </c>
      <c r="M13921" s="72" t="s">
        <v>254</v>
      </c>
    </row>
    <row r="13922" spans="1:13" s="3" customFormat="1" ht="12.75" x14ac:dyDescent="0.2">
      <c r="A13922" s="62" t="s">
        <v>36</v>
      </c>
      <c r="B13922" s="62" t="s">
        <v>890</v>
      </c>
      <c r="C13922" s="63">
        <v>10</v>
      </c>
      <c r="D13922" s="62" t="s">
        <v>13509</v>
      </c>
      <c r="E13922" s="62" t="s">
        <v>12024</v>
      </c>
      <c r="F13922" s="69">
        <v>56101510</v>
      </c>
      <c r="G13922" s="62" t="s">
        <v>13630</v>
      </c>
      <c r="H13922" s="62">
        <v>1</v>
      </c>
      <c r="I13922" s="62">
        <v>6</v>
      </c>
      <c r="J13922" s="70">
        <v>15</v>
      </c>
      <c r="K13922" s="71">
        <v>4200000</v>
      </c>
      <c r="L13922" s="72" t="s">
        <v>1770</v>
      </c>
      <c r="M13922" s="72" t="s">
        <v>254</v>
      </c>
    </row>
    <row r="13923" spans="1:13" s="3" customFormat="1" ht="12.75" x14ac:dyDescent="0.2">
      <c r="A13923" s="62" t="s">
        <v>36</v>
      </c>
      <c r="B13923" s="62" t="s">
        <v>886</v>
      </c>
      <c r="C13923" s="63">
        <v>10</v>
      </c>
      <c r="D13923" s="62" t="s">
        <v>13505</v>
      </c>
      <c r="E13923" s="62" t="s">
        <v>12025</v>
      </c>
      <c r="F13923" s="69">
        <v>93161602</v>
      </c>
      <c r="G13923" s="62" t="s">
        <v>13630</v>
      </c>
      <c r="H13923" s="62">
        <v>1</v>
      </c>
      <c r="I13923" s="62">
        <v>6</v>
      </c>
      <c r="J13923" s="70">
        <v>1</v>
      </c>
      <c r="K13923" s="71">
        <v>4000000</v>
      </c>
      <c r="L13923" s="72" t="s">
        <v>13</v>
      </c>
      <c r="M13923" s="72" t="s">
        <v>254</v>
      </c>
    </row>
    <row r="13924" spans="1:13" s="3" customFormat="1" ht="12.75" x14ac:dyDescent="0.2">
      <c r="A13924" s="62" t="s">
        <v>36</v>
      </c>
      <c r="B13924" s="62" t="s">
        <v>268</v>
      </c>
      <c r="C13924" s="63">
        <v>16</v>
      </c>
      <c r="D13924" s="62" t="s">
        <v>13385</v>
      </c>
      <c r="E13924" s="62" t="s">
        <v>15341</v>
      </c>
      <c r="F13924" s="69">
        <v>47131800</v>
      </c>
      <c r="G13924" s="62" t="s">
        <v>13630</v>
      </c>
      <c r="H13924" s="62">
        <v>1</v>
      </c>
      <c r="I13924" s="62">
        <v>6</v>
      </c>
      <c r="J13924" s="70">
        <v>250</v>
      </c>
      <c r="K13924" s="71">
        <v>3927000</v>
      </c>
      <c r="L13924" s="72" t="s">
        <v>15</v>
      </c>
      <c r="M13924" s="72" t="s">
        <v>254</v>
      </c>
    </row>
    <row r="13925" spans="1:13" s="3" customFormat="1" ht="12.75" x14ac:dyDescent="0.2">
      <c r="A13925" s="62" t="s">
        <v>36</v>
      </c>
      <c r="B13925" s="62" t="s">
        <v>440</v>
      </c>
      <c r="C13925" s="63">
        <v>10</v>
      </c>
      <c r="D13925" s="62" t="s">
        <v>13398</v>
      </c>
      <c r="E13925" s="62" t="s">
        <v>12026</v>
      </c>
      <c r="F13925" s="69">
        <v>73152101</v>
      </c>
      <c r="G13925" s="62" t="s">
        <v>13630</v>
      </c>
      <c r="H13925" s="62">
        <v>1</v>
      </c>
      <c r="I13925" s="62">
        <v>6</v>
      </c>
      <c r="J13925" s="70">
        <v>1</v>
      </c>
      <c r="K13925" s="71">
        <v>3500000</v>
      </c>
      <c r="L13925" s="72" t="s">
        <v>13</v>
      </c>
      <c r="M13925" s="72" t="s">
        <v>254</v>
      </c>
    </row>
    <row r="13926" spans="1:13" s="3" customFormat="1" ht="12.75" x14ac:dyDescent="0.2">
      <c r="A13926" s="62" t="s">
        <v>36</v>
      </c>
      <c r="B13926" s="62" t="s">
        <v>890</v>
      </c>
      <c r="C13926" s="63">
        <v>10</v>
      </c>
      <c r="D13926" s="62" t="s">
        <v>13509</v>
      </c>
      <c r="E13926" s="62" t="s">
        <v>12027</v>
      </c>
      <c r="F13926" s="69">
        <v>56101507</v>
      </c>
      <c r="G13926" s="62" t="s">
        <v>13630</v>
      </c>
      <c r="H13926" s="62">
        <v>1</v>
      </c>
      <c r="I13926" s="62">
        <v>6</v>
      </c>
      <c r="J13926" s="70">
        <v>2</v>
      </c>
      <c r="K13926" s="71">
        <v>3000000</v>
      </c>
      <c r="L13926" s="72" t="s">
        <v>15</v>
      </c>
      <c r="M13926" s="72" t="s">
        <v>254</v>
      </c>
    </row>
    <row r="13927" spans="1:13" s="3" customFormat="1" ht="12.75" x14ac:dyDescent="0.2">
      <c r="A13927" s="62" t="s">
        <v>36</v>
      </c>
      <c r="B13927" s="62" t="s">
        <v>1796</v>
      </c>
      <c r="C13927" s="63">
        <v>10</v>
      </c>
      <c r="D13927" s="62" t="s">
        <v>13555</v>
      </c>
      <c r="E13927" s="62" t="s">
        <v>12028</v>
      </c>
      <c r="F13927" s="69">
        <v>70122005</v>
      </c>
      <c r="G13927" s="62" t="s">
        <v>13630</v>
      </c>
      <c r="H13927" s="62">
        <v>1</v>
      </c>
      <c r="I13927" s="62">
        <v>6</v>
      </c>
      <c r="J13927" s="70">
        <v>1</v>
      </c>
      <c r="K13927" s="71">
        <v>3000000</v>
      </c>
      <c r="L13927" s="72" t="s">
        <v>13</v>
      </c>
      <c r="M13927" s="72" t="s">
        <v>254</v>
      </c>
    </row>
    <row r="13928" spans="1:13" s="3" customFormat="1" ht="12.75" x14ac:dyDescent="0.2">
      <c r="A13928" s="62" t="s">
        <v>36</v>
      </c>
      <c r="B13928" s="62" t="s">
        <v>467</v>
      </c>
      <c r="C13928" s="63">
        <v>10</v>
      </c>
      <c r="D13928" s="62" t="s">
        <v>13432</v>
      </c>
      <c r="E13928" s="62" t="s">
        <v>12029</v>
      </c>
      <c r="F13928" s="69">
        <v>31162501</v>
      </c>
      <c r="G13928" s="62" t="s">
        <v>13630</v>
      </c>
      <c r="H13928" s="62">
        <v>1</v>
      </c>
      <c r="I13928" s="62">
        <v>6</v>
      </c>
      <c r="J13928" s="70">
        <v>18</v>
      </c>
      <c r="K13928" s="71">
        <v>2736000</v>
      </c>
      <c r="L13928" s="72" t="s">
        <v>15</v>
      </c>
      <c r="M13928" s="72" t="s">
        <v>254</v>
      </c>
    </row>
    <row r="13929" spans="1:13" s="3" customFormat="1" ht="12.75" x14ac:dyDescent="0.2">
      <c r="A13929" s="62" t="s">
        <v>36</v>
      </c>
      <c r="B13929" s="62" t="s">
        <v>219</v>
      </c>
      <c r="C13929" s="63">
        <v>16</v>
      </c>
      <c r="D13929" s="62" t="s">
        <v>13379</v>
      </c>
      <c r="E13929" s="62" t="s">
        <v>12030</v>
      </c>
      <c r="F13929" s="69">
        <v>80141625</v>
      </c>
      <c r="G13929" s="62" t="s">
        <v>13630</v>
      </c>
      <c r="H13929" s="62">
        <v>1</v>
      </c>
      <c r="I13929" s="62">
        <v>6</v>
      </c>
      <c r="J13929" s="70">
        <v>20</v>
      </c>
      <c r="K13929" s="71">
        <v>2550000</v>
      </c>
      <c r="L13929" s="72" t="s">
        <v>15</v>
      </c>
      <c r="M13929" s="72" t="s">
        <v>254</v>
      </c>
    </row>
    <row r="13930" spans="1:13" s="3" customFormat="1" ht="12.75" x14ac:dyDescent="0.2">
      <c r="A13930" s="62" t="s">
        <v>36</v>
      </c>
      <c r="B13930" s="62" t="s">
        <v>869</v>
      </c>
      <c r="C13930" s="63">
        <v>16</v>
      </c>
      <c r="D13930" s="62" t="s">
        <v>13488</v>
      </c>
      <c r="E13930" s="62" t="s">
        <v>12031</v>
      </c>
      <c r="F13930" s="69">
        <v>80141625</v>
      </c>
      <c r="G13930" s="62" t="s">
        <v>13630</v>
      </c>
      <c r="H13930" s="62">
        <v>1</v>
      </c>
      <c r="I13930" s="62">
        <v>6</v>
      </c>
      <c r="J13930" s="70">
        <v>20</v>
      </c>
      <c r="K13930" s="71">
        <v>2280000</v>
      </c>
      <c r="L13930" s="72" t="s">
        <v>15</v>
      </c>
      <c r="M13930" s="72" t="s">
        <v>254</v>
      </c>
    </row>
    <row r="13931" spans="1:13" s="3" customFormat="1" ht="12.75" x14ac:dyDescent="0.2">
      <c r="A13931" s="62" t="s">
        <v>36</v>
      </c>
      <c r="B13931" s="62" t="s">
        <v>473</v>
      </c>
      <c r="C13931" s="63">
        <v>10</v>
      </c>
      <c r="D13931" s="62" t="s">
        <v>13438</v>
      </c>
      <c r="E13931" s="62" t="s">
        <v>12032</v>
      </c>
      <c r="F13931" s="69">
        <v>56112102</v>
      </c>
      <c r="G13931" s="62" t="s">
        <v>13630</v>
      </c>
      <c r="H13931" s="62">
        <v>1</v>
      </c>
      <c r="I13931" s="62">
        <v>6</v>
      </c>
      <c r="J13931" s="70">
        <v>18</v>
      </c>
      <c r="K13931" s="71">
        <v>2160000</v>
      </c>
      <c r="L13931" s="72" t="s">
        <v>15</v>
      </c>
      <c r="M13931" s="72" t="s">
        <v>254</v>
      </c>
    </row>
    <row r="13932" spans="1:13" s="3" customFormat="1" ht="12.75" x14ac:dyDescent="0.2">
      <c r="A13932" s="62" t="s">
        <v>36</v>
      </c>
      <c r="B13932" s="62" t="s">
        <v>440</v>
      </c>
      <c r="C13932" s="63">
        <v>10</v>
      </c>
      <c r="D13932" s="62" t="s">
        <v>13398</v>
      </c>
      <c r="E13932" s="62" t="s">
        <v>12033</v>
      </c>
      <c r="F13932" s="69">
        <v>73152108</v>
      </c>
      <c r="G13932" s="62" t="s">
        <v>13630</v>
      </c>
      <c r="H13932" s="62">
        <v>1</v>
      </c>
      <c r="I13932" s="62">
        <v>6</v>
      </c>
      <c r="J13932" s="70">
        <v>1</v>
      </c>
      <c r="K13932" s="71">
        <v>2000000</v>
      </c>
      <c r="L13932" s="72" t="s">
        <v>13</v>
      </c>
      <c r="M13932" s="72" t="s">
        <v>254</v>
      </c>
    </row>
    <row r="13933" spans="1:13" s="3" customFormat="1" ht="12.75" x14ac:dyDescent="0.2">
      <c r="A13933" s="62" t="s">
        <v>36</v>
      </c>
      <c r="B13933" s="62" t="s">
        <v>439</v>
      </c>
      <c r="C13933" s="63">
        <v>10</v>
      </c>
      <c r="D13933" s="62" t="s">
        <v>13396</v>
      </c>
      <c r="E13933" s="62" t="s">
        <v>4953</v>
      </c>
      <c r="F13933" s="69">
        <v>31162800</v>
      </c>
      <c r="G13933" s="62" t="s">
        <v>13630</v>
      </c>
      <c r="H13933" s="62">
        <v>1</v>
      </c>
      <c r="I13933" s="62">
        <v>6</v>
      </c>
      <c r="J13933" s="70">
        <v>1</v>
      </c>
      <c r="K13933" s="71">
        <v>2000000</v>
      </c>
      <c r="L13933" s="72" t="s">
        <v>13</v>
      </c>
      <c r="M13933" s="72" t="s">
        <v>254</v>
      </c>
    </row>
    <row r="13934" spans="1:13" s="3" customFormat="1" ht="12.75" x14ac:dyDescent="0.2">
      <c r="A13934" s="62" t="s">
        <v>36</v>
      </c>
      <c r="B13934" s="62" t="s">
        <v>875</v>
      </c>
      <c r="C13934" s="63">
        <v>10</v>
      </c>
      <c r="D13934" s="62" t="s">
        <v>13494</v>
      </c>
      <c r="E13934" s="62" t="s">
        <v>4953</v>
      </c>
      <c r="F13934" s="69">
        <v>31162800</v>
      </c>
      <c r="G13934" s="62" t="s">
        <v>13630</v>
      </c>
      <c r="H13934" s="62">
        <v>1</v>
      </c>
      <c r="I13934" s="62">
        <v>6</v>
      </c>
      <c r="J13934" s="70">
        <v>1</v>
      </c>
      <c r="K13934" s="71">
        <v>2000000</v>
      </c>
      <c r="L13934" s="72" t="s">
        <v>13</v>
      </c>
      <c r="M13934" s="72" t="s">
        <v>254</v>
      </c>
    </row>
    <row r="13935" spans="1:13" s="3" customFormat="1" ht="12.75" x14ac:dyDescent="0.2">
      <c r="A13935" s="62" t="s">
        <v>36</v>
      </c>
      <c r="B13935" s="62" t="s">
        <v>467</v>
      </c>
      <c r="C13935" s="63">
        <v>10</v>
      </c>
      <c r="D13935" s="62" t="s">
        <v>13432</v>
      </c>
      <c r="E13935" s="62" t="s">
        <v>12034</v>
      </c>
      <c r="F13935" s="69">
        <v>44111900</v>
      </c>
      <c r="G13935" s="62" t="s">
        <v>13630</v>
      </c>
      <c r="H13935" s="62">
        <v>1</v>
      </c>
      <c r="I13935" s="62">
        <v>6</v>
      </c>
      <c r="J13935" s="70">
        <v>5</v>
      </c>
      <c r="K13935" s="71">
        <v>1875000</v>
      </c>
      <c r="L13935" s="72" t="s">
        <v>15</v>
      </c>
      <c r="M13935" s="72" t="s">
        <v>254</v>
      </c>
    </row>
    <row r="13936" spans="1:13" s="3" customFormat="1" ht="12.75" x14ac:dyDescent="0.2">
      <c r="A13936" s="62" t="s">
        <v>36</v>
      </c>
      <c r="B13936" s="62" t="s">
        <v>473</v>
      </c>
      <c r="C13936" s="63">
        <v>10</v>
      </c>
      <c r="D13936" s="62" t="s">
        <v>13438</v>
      </c>
      <c r="E13936" s="62" t="s">
        <v>12035</v>
      </c>
      <c r="F13936" s="69">
        <v>56121506</v>
      </c>
      <c r="G13936" s="62" t="s">
        <v>13630</v>
      </c>
      <c r="H13936" s="62">
        <v>1</v>
      </c>
      <c r="I13936" s="62">
        <v>6</v>
      </c>
      <c r="J13936" s="70">
        <v>11</v>
      </c>
      <c r="K13936" s="71">
        <v>1760000</v>
      </c>
      <c r="L13936" s="72" t="s">
        <v>15</v>
      </c>
      <c r="M13936" s="72" t="s">
        <v>254</v>
      </c>
    </row>
    <row r="13937" spans="1:13" s="3" customFormat="1" ht="12.75" x14ac:dyDescent="0.2">
      <c r="A13937" s="62" t="s">
        <v>36</v>
      </c>
      <c r="B13937" s="62" t="s">
        <v>1803</v>
      </c>
      <c r="C13937" s="63">
        <v>10</v>
      </c>
      <c r="D13937" s="62" t="s">
        <v>13562</v>
      </c>
      <c r="E13937" s="62" t="s">
        <v>12023</v>
      </c>
      <c r="F13937" s="69">
        <v>27112006</v>
      </c>
      <c r="G13937" s="62" t="s">
        <v>13630</v>
      </c>
      <c r="H13937" s="62">
        <v>1</v>
      </c>
      <c r="I13937" s="62">
        <v>6</v>
      </c>
      <c r="J13937" s="70">
        <v>1</v>
      </c>
      <c r="K13937" s="71">
        <v>1500000</v>
      </c>
      <c r="L13937" s="72" t="s">
        <v>15</v>
      </c>
      <c r="M13937" s="72" t="s">
        <v>254</v>
      </c>
    </row>
    <row r="13938" spans="1:13" s="3" customFormat="1" ht="12.75" x14ac:dyDescent="0.2">
      <c r="A13938" s="62" t="s">
        <v>36</v>
      </c>
      <c r="B13938" s="62" t="s">
        <v>890</v>
      </c>
      <c r="C13938" s="63">
        <v>10</v>
      </c>
      <c r="D13938" s="62" t="s">
        <v>13509</v>
      </c>
      <c r="E13938" s="62" t="s">
        <v>12036</v>
      </c>
      <c r="F13938" s="69">
        <v>56101708</v>
      </c>
      <c r="G13938" s="62" t="s">
        <v>13630</v>
      </c>
      <c r="H13938" s="62">
        <v>1</v>
      </c>
      <c r="I13938" s="62">
        <v>6</v>
      </c>
      <c r="J13938" s="70">
        <v>2</v>
      </c>
      <c r="K13938" s="71">
        <v>1440000</v>
      </c>
      <c r="L13938" s="72" t="s">
        <v>15</v>
      </c>
      <c r="M13938" s="72" t="s">
        <v>254</v>
      </c>
    </row>
    <row r="13939" spans="1:13" s="3" customFormat="1" ht="12.75" x14ac:dyDescent="0.2">
      <c r="A13939" s="62" t="s">
        <v>36</v>
      </c>
      <c r="B13939" s="62" t="s">
        <v>215</v>
      </c>
      <c r="C13939" s="63">
        <v>16</v>
      </c>
      <c r="D13939" s="62" t="s">
        <v>13376</v>
      </c>
      <c r="E13939" s="62" t="s">
        <v>15342</v>
      </c>
      <c r="F13939" s="69">
        <v>14111704</v>
      </c>
      <c r="G13939" s="62" t="s">
        <v>13630</v>
      </c>
      <c r="H13939" s="62">
        <v>1</v>
      </c>
      <c r="I13939" s="62">
        <v>6</v>
      </c>
      <c r="J13939" s="70">
        <v>40</v>
      </c>
      <c r="K13939" s="71">
        <v>1330400</v>
      </c>
      <c r="L13939" s="72" t="s">
        <v>15</v>
      </c>
      <c r="M13939" s="72" t="s">
        <v>254</v>
      </c>
    </row>
    <row r="13940" spans="1:13" s="3" customFormat="1" ht="12.75" x14ac:dyDescent="0.2">
      <c r="A13940" s="62" t="s">
        <v>36</v>
      </c>
      <c r="B13940" s="62" t="s">
        <v>339</v>
      </c>
      <c r="C13940" s="63">
        <v>10</v>
      </c>
      <c r="D13940" s="62" t="s">
        <v>13386</v>
      </c>
      <c r="E13940" s="62" t="s">
        <v>12037</v>
      </c>
      <c r="F13940" s="69">
        <v>52131600</v>
      </c>
      <c r="G13940" s="62" t="s">
        <v>13630</v>
      </c>
      <c r="H13940" s="62">
        <v>1</v>
      </c>
      <c r="I13940" s="62">
        <v>6</v>
      </c>
      <c r="J13940" s="70">
        <v>3</v>
      </c>
      <c r="K13940" s="71">
        <v>1260000</v>
      </c>
      <c r="L13940" s="72" t="s">
        <v>15</v>
      </c>
      <c r="M13940" s="72" t="s">
        <v>254</v>
      </c>
    </row>
    <row r="13941" spans="1:13" s="3" customFormat="1" ht="12.75" x14ac:dyDescent="0.2">
      <c r="A13941" s="62" t="s">
        <v>36</v>
      </c>
      <c r="B13941" s="62" t="s">
        <v>473</v>
      </c>
      <c r="C13941" s="63">
        <v>10</v>
      </c>
      <c r="D13941" s="62" t="s">
        <v>13438</v>
      </c>
      <c r="E13941" s="62" t="s">
        <v>12038</v>
      </c>
      <c r="F13941" s="69">
        <v>56101502</v>
      </c>
      <c r="G13941" s="62" t="s">
        <v>13630</v>
      </c>
      <c r="H13941" s="62">
        <v>1</v>
      </c>
      <c r="I13941" s="62">
        <v>6</v>
      </c>
      <c r="J13941" s="70">
        <v>1</v>
      </c>
      <c r="K13941" s="71">
        <v>1200000</v>
      </c>
      <c r="L13941" s="72" t="s">
        <v>15</v>
      </c>
      <c r="M13941" s="72" t="s">
        <v>254</v>
      </c>
    </row>
    <row r="13942" spans="1:13" s="3" customFormat="1" ht="12.75" x14ac:dyDescent="0.2">
      <c r="A13942" s="62" t="s">
        <v>36</v>
      </c>
      <c r="B13942" s="62" t="s">
        <v>877</v>
      </c>
      <c r="C13942" s="63">
        <v>10</v>
      </c>
      <c r="D13942" s="62" t="s">
        <v>13496</v>
      </c>
      <c r="E13942" s="62" t="s">
        <v>4953</v>
      </c>
      <c r="F13942" s="69">
        <v>31162800</v>
      </c>
      <c r="G13942" s="62" t="s">
        <v>13630</v>
      </c>
      <c r="H13942" s="62">
        <v>1</v>
      </c>
      <c r="I13942" s="62">
        <v>6</v>
      </c>
      <c r="J13942" s="70">
        <v>1</v>
      </c>
      <c r="K13942" s="71">
        <v>1000000</v>
      </c>
      <c r="L13942" s="72" t="s">
        <v>13</v>
      </c>
      <c r="M13942" s="72" t="s">
        <v>254</v>
      </c>
    </row>
    <row r="13943" spans="1:13" s="3" customFormat="1" ht="12.75" x14ac:dyDescent="0.2">
      <c r="A13943" s="62" t="s">
        <v>36</v>
      </c>
      <c r="B13943" s="62" t="s">
        <v>434</v>
      </c>
      <c r="C13943" s="63">
        <v>10</v>
      </c>
      <c r="D13943" s="62" t="s">
        <v>13387</v>
      </c>
      <c r="E13943" s="62" t="s">
        <v>4797</v>
      </c>
      <c r="F13943" s="69">
        <v>10171700</v>
      </c>
      <c r="G13943" s="62" t="s">
        <v>13630</v>
      </c>
      <c r="H13943" s="62">
        <v>1</v>
      </c>
      <c r="I13943" s="62">
        <v>6</v>
      </c>
      <c r="J13943" s="70">
        <v>50</v>
      </c>
      <c r="K13943" s="71">
        <v>972000</v>
      </c>
      <c r="L13943" s="72" t="s">
        <v>3285</v>
      </c>
      <c r="M13943" s="72" t="s">
        <v>254</v>
      </c>
    </row>
    <row r="13944" spans="1:13" s="3" customFormat="1" ht="12.75" x14ac:dyDescent="0.2">
      <c r="A13944" s="62" t="s">
        <v>36</v>
      </c>
      <c r="B13944" s="62" t="s">
        <v>338</v>
      </c>
      <c r="C13944" s="63">
        <v>16</v>
      </c>
      <c r="D13944" s="62" t="s">
        <v>13384</v>
      </c>
      <c r="E13944" s="62" t="s">
        <v>12039</v>
      </c>
      <c r="F13944" s="69">
        <v>24111503</v>
      </c>
      <c r="G13944" s="62" t="s">
        <v>13630</v>
      </c>
      <c r="H13944" s="62">
        <v>1</v>
      </c>
      <c r="I13944" s="62">
        <v>6</v>
      </c>
      <c r="J13944" s="70">
        <v>120</v>
      </c>
      <c r="K13944" s="71">
        <v>942000</v>
      </c>
      <c r="L13944" s="72" t="s">
        <v>15</v>
      </c>
      <c r="M13944" s="72" t="s">
        <v>254</v>
      </c>
    </row>
    <row r="13945" spans="1:13" s="3" customFormat="1" ht="12.75" x14ac:dyDescent="0.2">
      <c r="A13945" s="62" t="s">
        <v>36</v>
      </c>
      <c r="B13945" s="62" t="s">
        <v>339</v>
      </c>
      <c r="C13945" s="63">
        <v>16</v>
      </c>
      <c r="D13945" s="62" t="s">
        <v>13386</v>
      </c>
      <c r="E13945" s="62" t="s">
        <v>12040</v>
      </c>
      <c r="F13945" s="69">
        <v>52121509</v>
      </c>
      <c r="G13945" s="62" t="s">
        <v>13630</v>
      </c>
      <c r="H13945" s="62">
        <v>1</v>
      </c>
      <c r="I13945" s="62">
        <v>6</v>
      </c>
      <c r="J13945" s="70">
        <v>10</v>
      </c>
      <c r="K13945" s="71">
        <v>900000</v>
      </c>
      <c r="L13945" s="72" t="s">
        <v>15</v>
      </c>
      <c r="M13945" s="72" t="s">
        <v>254</v>
      </c>
    </row>
    <row r="13946" spans="1:13" s="3" customFormat="1" ht="12.75" x14ac:dyDescent="0.2">
      <c r="A13946" s="62" t="s">
        <v>36</v>
      </c>
      <c r="B13946" s="62" t="s">
        <v>875</v>
      </c>
      <c r="C13946" s="63">
        <v>16</v>
      </c>
      <c r="D13946" s="62" t="s">
        <v>13494</v>
      </c>
      <c r="E13946" s="62" t="s">
        <v>12041</v>
      </c>
      <c r="F13946" s="69">
        <v>48101901</v>
      </c>
      <c r="G13946" s="62" t="s">
        <v>13630</v>
      </c>
      <c r="H13946" s="62">
        <v>1</v>
      </c>
      <c r="I13946" s="62">
        <v>6</v>
      </c>
      <c r="J13946" s="70">
        <v>50</v>
      </c>
      <c r="K13946" s="71">
        <v>865000</v>
      </c>
      <c r="L13946" s="72" t="s">
        <v>15</v>
      </c>
      <c r="M13946" s="72" t="s">
        <v>254</v>
      </c>
    </row>
    <row r="13947" spans="1:13" s="3" customFormat="1" ht="12.75" x14ac:dyDescent="0.2">
      <c r="A13947" s="62" t="s">
        <v>36</v>
      </c>
      <c r="B13947" s="62" t="s">
        <v>219</v>
      </c>
      <c r="C13947" s="63">
        <v>16</v>
      </c>
      <c r="D13947" s="62" t="s">
        <v>13379</v>
      </c>
      <c r="E13947" s="62" t="s">
        <v>15343</v>
      </c>
      <c r="F13947" s="69">
        <v>47131603</v>
      </c>
      <c r="G13947" s="62" t="s">
        <v>13630</v>
      </c>
      <c r="H13947" s="62">
        <v>1</v>
      </c>
      <c r="I13947" s="62">
        <v>6</v>
      </c>
      <c r="J13947" s="70">
        <v>50</v>
      </c>
      <c r="K13947" s="71">
        <v>839000</v>
      </c>
      <c r="L13947" s="72" t="s">
        <v>15</v>
      </c>
      <c r="M13947" s="72" t="s">
        <v>254</v>
      </c>
    </row>
    <row r="13948" spans="1:13" s="3" customFormat="1" ht="12.75" x14ac:dyDescent="0.2">
      <c r="A13948" s="62" t="s">
        <v>36</v>
      </c>
      <c r="B13948" s="62" t="s">
        <v>268</v>
      </c>
      <c r="C13948" s="63">
        <v>16</v>
      </c>
      <c r="D13948" s="62" t="s">
        <v>13385</v>
      </c>
      <c r="E13948" s="62" t="s">
        <v>12042</v>
      </c>
      <c r="F13948" s="69">
        <v>47131821</v>
      </c>
      <c r="G13948" s="62" t="s">
        <v>13630</v>
      </c>
      <c r="H13948" s="62">
        <v>1</v>
      </c>
      <c r="I13948" s="62">
        <v>6</v>
      </c>
      <c r="J13948" s="70">
        <v>50</v>
      </c>
      <c r="K13948" s="71">
        <v>825000</v>
      </c>
      <c r="L13948" s="72" t="s">
        <v>15</v>
      </c>
      <c r="M13948" s="72" t="s">
        <v>254</v>
      </c>
    </row>
    <row r="13949" spans="1:13" s="3" customFormat="1" ht="12.75" x14ac:dyDescent="0.2">
      <c r="A13949" s="62" t="s">
        <v>36</v>
      </c>
      <c r="B13949" s="62" t="s">
        <v>890</v>
      </c>
      <c r="C13949" s="63">
        <v>10</v>
      </c>
      <c r="D13949" s="62" t="s">
        <v>13509</v>
      </c>
      <c r="E13949" s="62" t="s">
        <v>12043</v>
      </c>
      <c r="F13949" s="69">
        <v>56101500</v>
      </c>
      <c r="G13949" s="62" t="s">
        <v>13630</v>
      </c>
      <c r="H13949" s="62">
        <v>1</v>
      </c>
      <c r="I13949" s="62">
        <v>6</v>
      </c>
      <c r="J13949" s="70">
        <v>2</v>
      </c>
      <c r="K13949" s="71">
        <v>820000</v>
      </c>
      <c r="L13949" s="72" t="s">
        <v>15</v>
      </c>
      <c r="M13949" s="72" t="s">
        <v>254</v>
      </c>
    </row>
    <row r="13950" spans="1:13" s="3" customFormat="1" ht="12.75" x14ac:dyDescent="0.2">
      <c r="A13950" s="62" t="s">
        <v>36</v>
      </c>
      <c r="B13950" s="62" t="s">
        <v>875</v>
      </c>
      <c r="C13950" s="63">
        <v>16</v>
      </c>
      <c r="D13950" s="62" t="s">
        <v>13494</v>
      </c>
      <c r="E13950" s="62" t="s">
        <v>12044</v>
      </c>
      <c r="F13950" s="69">
        <v>48101901</v>
      </c>
      <c r="G13950" s="62" t="s">
        <v>13630</v>
      </c>
      <c r="H13950" s="62">
        <v>1</v>
      </c>
      <c r="I13950" s="62">
        <v>6</v>
      </c>
      <c r="J13950" s="70">
        <v>50</v>
      </c>
      <c r="K13950" s="71">
        <v>732500</v>
      </c>
      <c r="L13950" s="72" t="s">
        <v>15</v>
      </c>
      <c r="M13950" s="72" t="s">
        <v>254</v>
      </c>
    </row>
    <row r="13951" spans="1:13" s="3" customFormat="1" ht="12.75" x14ac:dyDescent="0.2">
      <c r="A13951" s="62" t="s">
        <v>36</v>
      </c>
      <c r="B13951" s="62" t="s">
        <v>890</v>
      </c>
      <c r="C13951" s="63">
        <v>10</v>
      </c>
      <c r="D13951" s="62" t="s">
        <v>13509</v>
      </c>
      <c r="E13951" s="62" t="s">
        <v>12045</v>
      </c>
      <c r="F13951" s="69">
        <v>56101703</v>
      </c>
      <c r="G13951" s="62" t="s">
        <v>13630</v>
      </c>
      <c r="H13951" s="62">
        <v>1</v>
      </c>
      <c r="I13951" s="62">
        <v>6</v>
      </c>
      <c r="J13951" s="70">
        <v>2</v>
      </c>
      <c r="K13951" s="71">
        <v>700000</v>
      </c>
      <c r="L13951" s="72" t="s">
        <v>15</v>
      </c>
      <c r="M13951" s="72" t="s">
        <v>254</v>
      </c>
    </row>
    <row r="13952" spans="1:13" s="3" customFormat="1" ht="12.75" x14ac:dyDescent="0.2">
      <c r="A13952" s="62" t="s">
        <v>36</v>
      </c>
      <c r="B13952" s="62" t="s">
        <v>890</v>
      </c>
      <c r="C13952" s="63">
        <v>10</v>
      </c>
      <c r="D13952" s="62" t="s">
        <v>13509</v>
      </c>
      <c r="E13952" s="62" t="s">
        <v>12046</v>
      </c>
      <c r="F13952" s="69">
        <v>56101703</v>
      </c>
      <c r="G13952" s="62" t="s">
        <v>13630</v>
      </c>
      <c r="H13952" s="62">
        <v>1</v>
      </c>
      <c r="I13952" s="62">
        <v>6</v>
      </c>
      <c r="J13952" s="70">
        <v>1</v>
      </c>
      <c r="K13952" s="71">
        <v>700000</v>
      </c>
      <c r="L13952" s="72" t="s">
        <v>15</v>
      </c>
      <c r="M13952" s="72" t="s">
        <v>254</v>
      </c>
    </row>
    <row r="13953" spans="1:13" s="3" customFormat="1" ht="12.75" x14ac:dyDescent="0.2">
      <c r="A13953" s="62" t="s">
        <v>36</v>
      </c>
      <c r="B13953" s="62" t="s">
        <v>875</v>
      </c>
      <c r="C13953" s="63">
        <v>16</v>
      </c>
      <c r="D13953" s="62" t="s">
        <v>13494</v>
      </c>
      <c r="E13953" s="62" t="s">
        <v>12047</v>
      </c>
      <c r="F13953" s="69">
        <v>48101901</v>
      </c>
      <c r="G13953" s="62" t="s">
        <v>13630</v>
      </c>
      <c r="H13953" s="62">
        <v>1</v>
      </c>
      <c r="I13953" s="62">
        <v>6</v>
      </c>
      <c r="J13953" s="70">
        <v>25</v>
      </c>
      <c r="K13953" s="71">
        <v>660000</v>
      </c>
      <c r="L13953" s="72" t="s">
        <v>15</v>
      </c>
      <c r="M13953" s="72" t="s">
        <v>254</v>
      </c>
    </row>
    <row r="13954" spans="1:13" s="3" customFormat="1" ht="12.75" x14ac:dyDescent="0.2">
      <c r="A13954" s="62" t="s">
        <v>36</v>
      </c>
      <c r="B13954" s="62" t="s">
        <v>217</v>
      </c>
      <c r="C13954" s="63">
        <v>16</v>
      </c>
      <c r="D13954" s="62" t="s">
        <v>13378</v>
      </c>
      <c r="E13954" s="62" t="s">
        <v>5713</v>
      </c>
      <c r="F13954" s="69">
        <v>47131618</v>
      </c>
      <c r="G13954" s="62" t="s">
        <v>13630</v>
      </c>
      <c r="H13954" s="62">
        <v>1</v>
      </c>
      <c r="I13954" s="62">
        <v>6</v>
      </c>
      <c r="J13954" s="70">
        <v>50</v>
      </c>
      <c r="K13954" s="71">
        <v>595000</v>
      </c>
      <c r="L13954" s="72" t="s">
        <v>15</v>
      </c>
      <c r="M13954" s="72" t="s">
        <v>254</v>
      </c>
    </row>
    <row r="13955" spans="1:13" s="3" customFormat="1" ht="12.75" x14ac:dyDescent="0.2">
      <c r="A13955" s="62" t="s">
        <v>36</v>
      </c>
      <c r="B13955" s="62" t="s">
        <v>339</v>
      </c>
      <c r="C13955" s="63">
        <v>16</v>
      </c>
      <c r="D13955" s="62" t="s">
        <v>13386</v>
      </c>
      <c r="E13955" s="62" t="s">
        <v>12048</v>
      </c>
      <c r="F13955" s="69">
        <v>52121500</v>
      </c>
      <c r="G13955" s="62" t="s">
        <v>13630</v>
      </c>
      <c r="H13955" s="62">
        <v>1</v>
      </c>
      <c r="I13955" s="62">
        <v>6</v>
      </c>
      <c r="J13955" s="70">
        <v>10</v>
      </c>
      <c r="K13955" s="71">
        <v>593800</v>
      </c>
      <c r="L13955" s="72" t="s">
        <v>15</v>
      </c>
      <c r="M13955" s="72" t="s">
        <v>254</v>
      </c>
    </row>
    <row r="13956" spans="1:13" s="3" customFormat="1" ht="12.75" x14ac:dyDescent="0.2">
      <c r="A13956" s="62" t="s">
        <v>36</v>
      </c>
      <c r="B13956" s="62" t="s">
        <v>875</v>
      </c>
      <c r="C13956" s="63">
        <v>16</v>
      </c>
      <c r="D13956" s="62" t="s">
        <v>13494</v>
      </c>
      <c r="E13956" s="62" t="s">
        <v>12049</v>
      </c>
      <c r="F13956" s="69">
        <v>48101901</v>
      </c>
      <c r="G13956" s="62" t="s">
        <v>13630</v>
      </c>
      <c r="H13956" s="62">
        <v>1</v>
      </c>
      <c r="I13956" s="62">
        <v>6</v>
      </c>
      <c r="J13956" s="70">
        <v>50</v>
      </c>
      <c r="K13956" s="71">
        <v>505000</v>
      </c>
      <c r="L13956" s="72" t="s">
        <v>15</v>
      </c>
      <c r="M13956" s="72" t="s">
        <v>254</v>
      </c>
    </row>
    <row r="13957" spans="1:13" s="3" customFormat="1" ht="12.75" x14ac:dyDescent="0.2">
      <c r="A13957" s="62" t="s">
        <v>36</v>
      </c>
      <c r="B13957" s="62" t="s">
        <v>339</v>
      </c>
      <c r="C13957" s="63">
        <v>16</v>
      </c>
      <c r="D13957" s="62" t="s">
        <v>13386</v>
      </c>
      <c r="E13957" s="62" t="s">
        <v>12050</v>
      </c>
      <c r="F13957" s="69">
        <v>52121701</v>
      </c>
      <c r="G13957" s="62" t="s">
        <v>13630</v>
      </c>
      <c r="H13957" s="62">
        <v>1</v>
      </c>
      <c r="I13957" s="62">
        <v>6</v>
      </c>
      <c r="J13957" s="70">
        <v>10</v>
      </c>
      <c r="K13957" s="71">
        <v>500000</v>
      </c>
      <c r="L13957" s="72" t="s">
        <v>15</v>
      </c>
      <c r="M13957" s="72" t="s">
        <v>254</v>
      </c>
    </row>
    <row r="13958" spans="1:13" s="3" customFormat="1" ht="12.75" x14ac:dyDescent="0.2">
      <c r="A13958" s="62" t="s">
        <v>36</v>
      </c>
      <c r="B13958" s="62" t="s">
        <v>875</v>
      </c>
      <c r="C13958" s="63">
        <v>16</v>
      </c>
      <c r="D13958" s="62" t="s">
        <v>13494</v>
      </c>
      <c r="E13958" s="62" t="s">
        <v>12051</v>
      </c>
      <c r="F13958" s="69">
        <v>48101901</v>
      </c>
      <c r="G13958" s="62" t="s">
        <v>13630</v>
      </c>
      <c r="H13958" s="62">
        <v>1</v>
      </c>
      <c r="I13958" s="62">
        <v>6</v>
      </c>
      <c r="J13958" s="70">
        <v>50</v>
      </c>
      <c r="K13958" s="71">
        <v>495000</v>
      </c>
      <c r="L13958" s="72" t="s">
        <v>15</v>
      </c>
      <c r="M13958" s="72" t="s">
        <v>254</v>
      </c>
    </row>
    <row r="13959" spans="1:13" s="3" customFormat="1" ht="12.75" x14ac:dyDescent="0.2">
      <c r="A13959" s="62" t="s">
        <v>36</v>
      </c>
      <c r="B13959" s="62" t="s">
        <v>1787</v>
      </c>
      <c r="C13959" s="63">
        <v>10</v>
      </c>
      <c r="D13959" s="62" t="s">
        <v>13546</v>
      </c>
      <c r="E13959" s="62" t="s">
        <v>12052</v>
      </c>
      <c r="F13959" s="69">
        <v>10111300</v>
      </c>
      <c r="G13959" s="62" t="s">
        <v>13630</v>
      </c>
      <c r="H13959" s="62">
        <v>1</v>
      </c>
      <c r="I13959" s="62">
        <v>6</v>
      </c>
      <c r="J13959" s="70">
        <v>4</v>
      </c>
      <c r="K13959" s="71">
        <v>433012</v>
      </c>
      <c r="L13959" s="72" t="s">
        <v>15</v>
      </c>
      <c r="M13959" s="72" t="s">
        <v>254</v>
      </c>
    </row>
    <row r="13960" spans="1:13" s="3" customFormat="1" ht="12.75" x14ac:dyDescent="0.2">
      <c r="A13960" s="62" t="s">
        <v>36</v>
      </c>
      <c r="B13960" s="62" t="s">
        <v>217</v>
      </c>
      <c r="C13960" s="63">
        <v>16</v>
      </c>
      <c r="D13960" s="62" t="s">
        <v>13378</v>
      </c>
      <c r="E13960" s="62" t="s">
        <v>12053</v>
      </c>
      <c r="F13960" s="69">
        <v>47131604</v>
      </c>
      <c r="G13960" s="62" t="s">
        <v>13630</v>
      </c>
      <c r="H13960" s="62">
        <v>1</v>
      </c>
      <c r="I13960" s="62">
        <v>6</v>
      </c>
      <c r="J13960" s="70">
        <v>40</v>
      </c>
      <c r="K13960" s="71">
        <v>396000</v>
      </c>
      <c r="L13960" s="72" t="s">
        <v>15</v>
      </c>
      <c r="M13960" s="72" t="s">
        <v>254</v>
      </c>
    </row>
    <row r="13961" spans="1:13" s="3" customFormat="1" ht="12.75" x14ac:dyDescent="0.2">
      <c r="A13961" s="62" t="s">
        <v>36</v>
      </c>
      <c r="B13961" s="62" t="s">
        <v>268</v>
      </c>
      <c r="C13961" s="63">
        <v>16</v>
      </c>
      <c r="D13961" s="62" t="s">
        <v>13385</v>
      </c>
      <c r="E13961" s="62" t="s">
        <v>12054</v>
      </c>
      <c r="F13961" s="69">
        <v>47131800</v>
      </c>
      <c r="G13961" s="62" t="s">
        <v>13630</v>
      </c>
      <c r="H13961" s="62">
        <v>1</v>
      </c>
      <c r="I13961" s="62">
        <v>6</v>
      </c>
      <c r="J13961" s="70">
        <v>20</v>
      </c>
      <c r="K13961" s="71">
        <v>378000</v>
      </c>
      <c r="L13961" s="72" t="s">
        <v>15</v>
      </c>
      <c r="M13961" s="72" t="s">
        <v>254</v>
      </c>
    </row>
    <row r="13962" spans="1:13" s="3" customFormat="1" ht="12.75" x14ac:dyDescent="0.2">
      <c r="A13962" s="62" t="s">
        <v>36</v>
      </c>
      <c r="B13962" s="62" t="s">
        <v>439</v>
      </c>
      <c r="C13962" s="63">
        <v>16</v>
      </c>
      <c r="D13962" s="62" t="s">
        <v>13396</v>
      </c>
      <c r="E13962" s="62" t="s">
        <v>12055</v>
      </c>
      <c r="F13962" s="69">
        <v>48101900</v>
      </c>
      <c r="G13962" s="62" t="s">
        <v>13630</v>
      </c>
      <c r="H13962" s="62">
        <v>1</v>
      </c>
      <c r="I13962" s="62">
        <v>6</v>
      </c>
      <c r="J13962" s="70">
        <v>100</v>
      </c>
      <c r="K13962" s="71">
        <v>350000</v>
      </c>
      <c r="L13962" s="72" t="s">
        <v>15</v>
      </c>
      <c r="M13962" s="72" t="s">
        <v>254</v>
      </c>
    </row>
    <row r="13963" spans="1:13" s="3" customFormat="1" ht="12.75" x14ac:dyDescent="0.2">
      <c r="A13963" s="62" t="s">
        <v>36</v>
      </c>
      <c r="B13963" s="62" t="s">
        <v>875</v>
      </c>
      <c r="C13963" s="63">
        <v>16</v>
      </c>
      <c r="D13963" s="62" t="s">
        <v>13494</v>
      </c>
      <c r="E13963" s="62" t="s">
        <v>12056</v>
      </c>
      <c r="F13963" s="69">
        <v>48101901</v>
      </c>
      <c r="G13963" s="62" t="s">
        <v>13630</v>
      </c>
      <c r="H13963" s="62">
        <v>1</v>
      </c>
      <c r="I13963" s="62">
        <v>6</v>
      </c>
      <c r="J13963" s="70">
        <v>50</v>
      </c>
      <c r="K13963" s="71">
        <v>345000</v>
      </c>
      <c r="L13963" s="72" t="s">
        <v>15</v>
      </c>
      <c r="M13963" s="72" t="s">
        <v>254</v>
      </c>
    </row>
    <row r="13964" spans="1:13" s="3" customFormat="1" ht="12.75" x14ac:dyDescent="0.2">
      <c r="A13964" s="62" t="s">
        <v>36</v>
      </c>
      <c r="B13964" s="62" t="s">
        <v>268</v>
      </c>
      <c r="C13964" s="63">
        <v>16</v>
      </c>
      <c r="D13964" s="62" t="s">
        <v>13385</v>
      </c>
      <c r="E13964" s="62" t="s">
        <v>12057</v>
      </c>
      <c r="F13964" s="69">
        <v>47131802</v>
      </c>
      <c r="G13964" s="62" t="s">
        <v>13630</v>
      </c>
      <c r="H13964" s="62">
        <v>1</v>
      </c>
      <c r="I13964" s="62">
        <v>6</v>
      </c>
      <c r="J13964" s="70">
        <v>10</v>
      </c>
      <c r="K13964" s="71">
        <v>327500</v>
      </c>
      <c r="L13964" s="72" t="s">
        <v>15</v>
      </c>
      <c r="M13964" s="72" t="s">
        <v>254</v>
      </c>
    </row>
    <row r="13965" spans="1:13" s="3" customFormat="1" ht="12.75" x14ac:dyDescent="0.2">
      <c r="A13965" s="62" t="s">
        <v>36</v>
      </c>
      <c r="B13965" s="62" t="s">
        <v>1771</v>
      </c>
      <c r="C13965" s="63">
        <v>10</v>
      </c>
      <c r="D13965" s="62" t="s">
        <v>13530</v>
      </c>
      <c r="E13965" s="62" t="s">
        <v>12058</v>
      </c>
      <c r="F13965" s="69">
        <v>60131405</v>
      </c>
      <c r="G13965" s="62" t="s">
        <v>13630</v>
      </c>
      <c r="H13965" s="62">
        <v>1</v>
      </c>
      <c r="I13965" s="62">
        <v>6</v>
      </c>
      <c r="J13965" s="70">
        <v>2</v>
      </c>
      <c r="K13965" s="71">
        <v>295540</v>
      </c>
      <c r="L13965" s="72" t="s">
        <v>15</v>
      </c>
      <c r="M13965" s="72" t="s">
        <v>254</v>
      </c>
    </row>
    <row r="13966" spans="1:13" s="3" customFormat="1" ht="12.75" x14ac:dyDescent="0.2">
      <c r="A13966" s="62" t="s">
        <v>36</v>
      </c>
      <c r="B13966" s="62" t="s">
        <v>1787</v>
      </c>
      <c r="C13966" s="63">
        <v>10</v>
      </c>
      <c r="D13966" s="62" t="s">
        <v>13546</v>
      </c>
      <c r="E13966" s="62" t="s">
        <v>12059</v>
      </c>
      <c r="F13966" s="69">
        <v>10111300</v>
      </c>
      <c r="G13966" s="62" t="s">
        <v>13630</v>
      </c>
      <c r="H13966" s="62">
        <v>1</v>
      </c>
      <c r="I13966" s="62">
        <v>6</v>
      </c>
      <c r="J13966" s="70">
        <v>5</v>
      </c>
      <c r="K13966" s="71">
        <v>290460</v>
      </c>
      <c r="L13966" s="72" t="s">
        <v>15</v>
      </c>
      <c r="M13966" s="72" t="s">
        <v>254</v>
      </c>
    </row>
    <row r="13967" spans="1:13" s="3" customFormat="1" ht="12.75" x14ac:dyDescent="0.2">
      <c r="A13967" s="62" t="s">
        <v>36</v>
      </c>
      <c r="B13967" s="62" t="s">
        <v>854</v>
      </c>
      <c r="C13967" s="63">
        <v>16</v>
      </c>
      <c r="D13967" s="62" t="s">
        <v>13473</v>
      </c>
      <c r="E13967" s="62" t="s">
        <v>12060</v>
      </c>
      <c r="F13967" s="69">
        <v>53131643</v>
      </c>
      <c r="G13967" s="62" t="s">
        <v>13630</v>
      </c>
      <c r="H13967" s="62">
        <v>1</v>
      </c>
      <c r="I13967" s="62">
        <v>6</v>
      </c>
      <c r="J13967" s="70">
        <v>2</v>
      </c>
      <c r="K13967" s="71">
        <v>280000</v>
      </c>
      <c r="L13967" s="72" t="s">
        <v>15</v>
      </c>
      <c r="M13967" s="72" t="s">
        <v>254</v>
      </c>
    </row>
    <row r="13968" spans="1:13" s="3" customFormat="1" ht="12.75" x14ac:dyDescent="0.2">
      <c r="A13968" s="62" t="s">
        <v>36</v>
      </c>
      <c r="B13968" s="62" t="s">
        <v>1771</v>
      </c>
      <c r="C13968" s="63">
        <v>10</v>
      </c>
      <c r="D13968" s="62" t="s">
        <v>13530</v>
      </c>
      <c r="E13968" s="62" t="s">
        <v>12061</v>
      </c>
      <c r="F13968" s="69">
        <v>60131401</v>
      </c>
      <c r="G13968" s="62" t="s">
        <v>13630</v>
      </c>
      <c r="H13968" s="62">
        <v>1</v>
      </c>
      <c r="I13968" s="62">
        <v>6</v>
      </c>
      <c r="J13968" s="70">
        <v>2</v>
      </c>
      <c r="K13968" s="71">
        <v>246400</v>
      </c>
      <c r="L13968" s="72" t="s">
        <v>15</v>
      </c>
      <c r="M13968" s="72" t="s">
        <v>254</v>
      </c>
    </row>
    <row r="13969" spans="1:13" s="3" customFormat="1" ht="12.75" x14ac:dyDescent="0.2">
      <c r="A13969" s="62" t="s">
        <v>36</v>
      </c>
      <c r="B13969" s="62" t="s">
        <v>219</v>
      </c>
      <c r="C13969" s="63">
        <v>16</v>
      </c>
      <c r="D13969" s="62" t="s">
        <v>13379</v>
      </c>
      <c r="E13969" s="62" t="s">
        <v>12062</v>
      </c>
      <c r="F13969" s="69">
        <v>52151600</v>
      </c>
      <c r="G13969" s="62" t="s">
        <v>13630</v>
      </c>
      <c r="H13969" s="62">
        <v>1</v>
      </c>
      <c r="I13969" s="62">
        <v>6</v>
      </c>
      <c r="J13969" s="70">
        <v>50</v>
      </c>
      <c r="K13969" s="71">
        <v>245000</v>
      </c>
      <c r="L13969" s="72" t="s">
        <v>15</v>
      </c>
      <c r="M13969" s="72" t="s">
        <v>254</v>
      </c>
    </row>
    <row r="13970" spans="1:13" s="3" customFormat="1" ht="12.75" x14ac:dyDescent="0.2">
      <c r="A13970" s="62" t="s">
        <v>36</v>
      </c>
      <c r="B13970" s="62" t="s">
        <v>216</v>
      </c>
      <c r="C13970" s="63">
        <v>16</v>
      </c>
      <c r="D13970" s="62" t="s">
        <v>13377</v>
      </c>
      <c r="E13970" s="62" t="s">
        <v>12063</v>
      </c>
      <c r="F13970" s="69">
        <v>47131603</v>
      </c>
      <c r="G13970" s="62" t="s">
        <v>13630</v>
      </c>
      <c r="H13970" s="62">
        <v>1</v>
      </c>
      <c r="I13970" s="62">
        <v>6</v>
      </c>
      <c r="J13970" s="70">
        <v>50</v>
      </c>
      <c r="K13970" s="71">
        <v>245000</v>
      </c>
      <c r="L13970" s="72" t="s">
        <v>15</v>
      </c>
      <c r="M13970" s="72" t="s">
        <v>254</v>
      </c>
    </row>
    <row r="13971" spans="1:13" s="3" customFormat="1" ht="12.75" x14ac:dyDescent="0.2">
      <c r="A13971" s="62" t="s">
        <v>36</v>
      </c>
      <c r="B13971" s="62" t="s">
        <v>1771</v>
      </c>
      <c r="C13971" s="63">
        <v>10</v>
      </c>
      <c r="D13971" s="62" t="s">
        <v>13530</v>
      </c>
      <c r="E13971" s="62" t="s">
        <v>12064</v>
      </c>
      <c r="F13971" s="69">
        <v>60131405</v>
      </c>
      <c r="G13971" s="62" t="s">
        <v>13630</v>
      </c>
      <c r="H13971" s="62">
        <v>1</v>
      </c>
      <c r="I13971" s="62">
        <v>6</v>
      </c>
      <c r="J13971" s="70">
        <v>1</v>
      </c>
      <c r="K13971" s="71">
        <v>240000</v>
      </c>
      <c r="L13971" s="72" t="s">
        <v>15</v>
      </c>
      <c r="M13971" s="72" t="s">
        <v>254</v>
      </c>
    </row>
    <row r="13972" spans="1:13" s="3" customFormat="1" ht="12.75" x14ac:dyDescent="0.2">
      <c r="A13972" s="62" t="s">
        <v>36</v>
      </c>
      <c r="B13972" s="62" t="s">
        <v>339</v>
      </c>
      <c r="C13972" s="63">
        <v>16</v>
      </c>
      <c r="D13972" s="62" t="s">
        <v>13386</v>
      </c>
      <c r="E13972" s="62" t="s">
        <v>12065</v>
      </c>
      <c r="F13972" s="69">
        <v>52121509</v>
      </c>
      <c r="G13972" s="62" t="s">
        <v>13630</v>
      </c>
      <c r="H13972" s="62">
        <v>1</v>
      </c>
      <c r="I13972" s="62">
        <v>6</v>
      </c>
      <c r="J13972" s="70">
        <v>2</v>
      </c>
      <c r="K13972" s="71">
        <v>240000</v>
      </c>
      <c r="L13972" s="72" t="s">
        <v>15</v>
      </c>
      <c r="M13972" s="72" t="s">
        <v>254</v>
      </c>
    </row>
    <row r="13973" spans="1:13" s="3" customFormat="1" ht="12.75" x14ac:dyDescent="0.2">
      <c r="A13973" s="62" t="s">
        <v>36</v>
      </c>
      <c r="B13973" s="62" t="s">
        <v>219</v>
      </c>
      <c r="C13973" s="63">
        <v>10</v>
      </c>
      <c r="D13973" s="62" t="s">
        <v>13379</v>
      </c>
      <c r="E13973" s="62" t="s">
        <v>12066</v>
      </c>
      <c r="F13973" s="69">
        <v>27111605</v>
      </c>
      <c r="G13973" s="62" t="s">
        <v>13630</v>
      </c>
      <c r="H13973" s="62">
        <v>1</v>
      </c>
      <c r="I13973" s="62">
        <v>6</v>
      </c>
      <c r="J13973" s="70">
        <v>2</v>
      </c>
      <c r="K13973" s="71">
        <v>239990</v>
      </c>
      <c r="L13973" s="72" t="s">
        <v>15</v>
      </c>
      <c r="M13973" s="72" t="s">
        <v>254</v>
      </c>
    </row>
    <row r="13974" spans="1:13" s="3" customFormat="1" ht="12.75" x14ac:dyDescent="0.2">
      <c r="A13974" s="62" t="s">
        <v>36</v>
      </c>
      <c r="B13974" s="62" t="s">
        <v>339</v>
      </c>
      <c r="C13974" s="63">
        <v>16</v>
      </c>
      <c r="D13974" s="62" t="s">
        <v>13386</v>
      </c>
      <c r="E13974" s="62" t="s">
        <v>12067</v>
      </c>
      <c r="F13974" s="69">
        <v>52121500</v>
      </c>
      <c r="G13974" s="62" t="s">
        <v>13630</v>
      </c>
      <c r="H13974" s="62">
        <v>1</v>
      </c>
      <c r="I13974" s="62">
        <v>6</v>
      </c>
      <c r="J13974" s="70">
        <v>2</v>
      </c>
      <c r="K13974" s="71">
        <v>237760</v>
      </c>
      <c r="L13974" s="72" t="s">
        <v>15</v>
      </c>
      <c r="M13974" s="72" t="s">
        <v>254</v>
      </c>
    </row>
    <row r="13975" spans="1:13" s="3" customFormat="1" ht="12.75" x14ac:dyDescent="0.2">
      <c r="A13975" s="62" t="s">
        <v>36</v>
      </c>
      <c r="B13975" s="62" t="s">
        <v>222</v>
      </c>
      <c r="C13975" s="63">
        <v>16</v>
      </c>
      <c r="D13975" s="62" t="s">
        <v>13381</v>
      </c>
      <c r="E13975" s="62" t="s">
        <v>12068</v>
      </c>
      <c r="F13975" s="69">
        <v>46181504</v>
      </c>
      <c r="G13975" s="62" t="s">
        <v>13630</v>
      </c>
      <c r="H13975" s="62">
        <v>1</v>
      </c>
      <c r="I13975" s="62">
        <v>6</v>
      </c>
      <c r="J13975" s="70">
        <v>30</v>
      </c>
      <c r="K13975" s="71">
        <v>231000</v>
      </c>
      <c r="L13975" s="72" t="s">
        <v>15</v>
      </c>
      <c r="M13975" s="72" t="s">
        <v>254</v>
      </c>
    </row>
    <row r="13976" spans="1:13" s="3" customFormat="1" ht="12.75" x14ac:dyDescent="0.2">
      <c r="A13976" s="62" t="s">
        <v>36</v>
      </c>
      <c r="B13976" s="62" t="s">
        <v>1785</v>
      </c>
      <c r="C13976" s="63">
        <v>16</v>
      </c>
      <c r="D13976" s="62" t="s">
        <v>13544</v>
      </c>
      <c r="E13976" s="62" t="s">
        <v>12069</v>
      </c>
      <c r="F13976" s="69">
        <v>12352104</v>
      </c>
      <c r="G13976" s="62" t="s">
        <v>13630</v>
      </c>
      <c r="H13976" s="62">
        <v>1</v>
      </c>
      <c r="I13976" s="62">
        <v>6</v>
      </c>
      <c r="J13976" s="70">
        <v>10</v>
      </c>
      <c r="K13976" s="71">
        <v>230000</v>
      </c>
      <c r="L13976" s="72" t="s">
        <v>1760</v>
      </c>
      <c r="M13976" s="72" t="s">
        <v>254</v>
      </c>
    </row>
    <row r="13977" spans="1:13" s="3" customFormat="1" ht="12.75" x14ac:dyDescent="0.2">
      <c r="A13977" s="62" t="s">
        <v>36</v>
      </c>
      <c r="B13977" s="62" t="s">
        <v>339</v>
      </c>
      <c r="C13977" s="63">
        <v>16</v>
      </c>
      <c r="D13977" s="62" t="s">
        <v>13386</v>
      </c>
      <c r="E13977" s="62" t="s">
        <v>12070</v>
      </c>
      <c r="F13977" s="69">
        <v>52121500</v>
      </c>
      <c r="G13977" s="62" t="s">
        <v>13630</v>
      </c>
      <c r="H13977" s="62">
        <v>1</v>
      </c>
      <c r="I13977" s="62">
        <v>6</v>
      </c>
      <c r="J13977" s="70">
        <v>20</v>
      </c>
      <c r="K13977" s="71">
        <v>227000</v>
      </c>
      <c r="L13977" s="72" t="s">
        <v>15</v>
      </c>
      <c r="M13977" s="72" t="s">
        <v>254</v>
      </c>
    </row>
    <row r="13978" spans="1:13" s="3" customFormat="1" ht="12.75" x14ac:dyDescent="0.2">
      <c r="A13978" s="62" t="s">
        <v>36</v>
      </c>
      <c r="B13978" s="62" t="s">
        <v>1796</v>
      </c>
      <c r="C13978" s="63">
        <v>10</v>
      </c>
      <c r="D13978" s="62" t="s">
        <v>13555</v>
      </c>
      <c r="E13978" s="62" t="s">
        <v>12071</v>
      </c>
      <c r="F13978" s="69">
        <v>70122005</v>
      </c>
      <c r="G13978" s="62" t="s">
        <v>13630</v>
      </c>
      <c r="H13978" s="62">
        <v>1</v>
      </c>
      <c r="I13978" s="62">
        <v>6</v>
      </c>
      <c r="J13978" s="70">
        <v>1</v>
      </c>
      <c r="K13978" s="71">
        <v>226600</v>
      </c>
      <c r="L13978" s="72" t="s">
        <v>13</v>
      </c>
      <c r="M13978" s="72" t="s">
        <v>254</v>
      </c>
    </row>
    <row r="13979" spans="1:13" s="3" customFormat="1" ht="12.75" x14ac:dyDescent="0.2">
      <c r="A13979" s="62" t="s">
        <v>36</v>
      </c>
      <c r="B13979" s="62" t="s">
        <v>219</v>
      </c>
      <c r="C13979" s="63">
        <v>16</v>
      </c>
      <c r="D13979" s="62" t="s">
        <v>13379</v>
      </c>
      <c r="E13979" s="62" t="s">
        <v>15344</v>
      </c>
      <c r="F13979" s="69">
        <v>48102108</v>
      </c>
      <c r="G13979" s="62" t="s">
        <v>13630</v>
      </c>
      <c r="H13979" s="62">
        <v>1</v>
      </c>
      <c r="I13979" s="62">
        <v>6</v>
      </c>
      <c r="J13979" s="70">
        <v>5</v>
      </c>
      <c r="K13979" s="71">
        <v>225500</v>
      </c>
      <c r="L13979" s="72" t="s">
        <v>15</v>
      </c>
      <c r="M13979" s="72" t="s">
        <v>254</v>
      </c>
    </row>
    <row r="13980" spans="1:13" s="3" customFormat="1" ht="12.75" x14ac:dyDescent="0.2">
      <c r="A13980" s="62" t="s">
        <v>36</v>
      </c>
      <c r="B13980" s="62" t="s">
        <v>219</v>
      </c>
      <c r="C13980" s="63">
        <v>10</v>
      </c>
      <c r="D13980" s="62" t="s">
        <v>13379</v>
      </c>
      <c r="E13980" s="62" t="s">
        <v>12072</v>
      </c>
      <c r="F13980" s="69">
        <v>30191500</v>
      </c>
      <c r="G13980" s="62" t="s">
        <v>13630</v>
      </c>
      <c r="H13980" s="62">
        <v>1</v>
      </c>
      <c r="I13980" s="62">
        <v>6</v>
      </c>
      <c r="J13980" s="70">
        <v>1</v>
      </c>
      <c r="K13980" s="71">
        <v>220708</v>
      </c>
      <c r="L13980" s="72" t="s">
        <v>15</v>
      </c>
      <c r="M13980" s="72" t="s">
        <v>254</v>
      </c>
    </row>
    <row r="13981" spans="1:13" s="3" customFormat="1" ht="12.75" x14ac:dyDescent="0.2">
      <c r="A13981" s="62" t="s">
        <v>36</v>
      </c>
      <c r="B13981" s="62" t="s">
        <v>223</v>
      </c>
      <c r="C13981" s="63">
        <v>10</v>
      </c>
      <c r="D13981" s="62" t="s">
        <v>13403</v>
      </c>
      <c r="E13981" s="62" t="s">
        <v>1622</v>
      </c>
      <c r="F13981" s="69">
        <v>81112101</v>
      </c>
      <c r="G13981" s="62" t="s">
        <v>13630</v>
      </c>
      <c r="H13981" s="62">
        <v>1</v>
      </c>
      <c r="I13981" s="62">
        <v>6</v>
      </c>
      <c r="J13981" s="70">
        <v>1</v>
      </c>
      <c r="K13981" s="71">
        <v>216000</v>
      </c>
      <c r="L13981" s="72" t="s">
        <v>13</v>
      </c>
      <c r="M13981" s="72" t="s">
        <v>254</v>
      </c>
    </row>
    <row r="13982" spans="1:13" s="3" customFormat="1" ht="12.75" x14ac:dyDescent="0.2">
      <c r="A13982" s="62" t="s">
        <v>36</v>
      </c>
      <c r="B13982" s="62" t="s">
        <v>216</v>
      </c>
      <c r="C13982" s="63">
        <v>16</v>
      </c>
      <c r="D13982" s="62" t="s">
        <v>13377</v>
      </c>
      <c r="E13982" s="62" t="s">
        <v>1357</v>
      </c>
      <c r="F13982" s="69">
        <v>47121804</v>
      </c>
      <c r="G13982" s="62" t="s">
        <v>13630</v>
      </c>
      <c r="H13982" s="62">
        <v>1</v>
      </c>
      <c r="I13982" s="62">
        <v>6</v>
      </c>
      <c r="J13982" s="70">
        <v>10</v>
      </c>
      <c r="K13982" s="71">
        <v>201000</v>
      </c>
      <c r="L13982" s="72" t="s">
        <v>15</v>
      </c>
      <c r="M13982" s="72" t="s">
        <v>254</v>
      </c>
    </row>
    <row r="13983" spans="1:13" s="3" customFormat="1" ht="12.75" x14ac:dyDescent="0.2">
      <c r="A13983" s="62" t="s">
        <v>36</v>
      </c>
      <c r="B13983" s="62" t="s">
        <v>219</v>
      </c>
      <c r="C13983" s="63">
        <v>10</v>
      </c>
      <c r="D13983" s="62" t="s">
        <v>13379</v>
      </c>
      <c r="E13983" s="62" t="s">
        <v>12073</v>
      </c>
      <c r="F13983" s="69">
        <v>23153412</v>
      </c>
      <c r="G13983" s="62" t="s">
        <v>13630</v>
      </c>
      <c r="H13983" s="62">
        <v>1</v>
      </c>
      <c r="I13983" s="62">
        <v>6</v>
      </c>
      <c r="J13983" s="70">
        <v>1</v>
      </c>
      <c r="K13983" s="71">
        <v>197760</v>
      </c>
      <c r="L13983" s="72" t="s">
        <v>15</v>
      </c>
      <c r="M13983" s="72" t="s">
        <v>254</v>
      </c>
    </row>
    <row r="13984" spans="1:13" s="3" customFormat="1" ht="12.75" x14ac:dyDescent="0.2">
      <c r="A13984" s="62" t="s">
        <v>36</v>
      </c>
      <c r="B13984" s="62" t="s">
        <v>219</v>
      </c>
      <c r="C13984" s="63">
        <v>16</v>
      </c>
      <c r="D13984" s="62" t="s">
        <v>13379</v>
      </c>
      <c r="E13984" s="62" t="s">
        <v>12074</v>
      </c>
      <c r="F13984" s="69">
        <v>42294957</v>
      </c>
      <c r="G13984" s="62" t="s">
        <v>13630</v>
      </c>
      <c r="H13984" s="62">
        <v>1</v>
      </c>
      <c r="I13984" s="62">
        <v>6</v>
      </c>
      <c r="J13984" s="70">
        <v>5</v>
      </c>
      <c r="K13984" s="71">
        <v>195000</v>
      </c>
      <c r="L13984" s="72" t="s">
        <v>15</v>
      </c>
      <c r="M13984" s="72" t="s">
        <v>254</v>
      </c>
    </row>
    <row r="13985" spans="1:13" s="3" customFormat="1" ht="12.75" x14ac:dyDescent="0.2">
      <c r="A13985" s="62" t="s">
        <v>36</v>
      </c>
      <c r="B13985" s="62" t="s">
        <v>1771</v>
      </c>
      <c r="C13985" s="63">
        <v>10</v>
      </c>
      <c r="D13985" s="62" t="s">
        <v>13530</v>
      </c>
      <c r="E13985" s="62" t="s">
        <v>12075</v>
      </c>
      <c r="F13985" s="69">
        <v>60131405</v>
      </c>
      <c r="G13985" s="62" t="s">
        <v>13630</v>
      </c>
      <c r="H13985" s="62">
        <v>1</v>
      </c>
      <c r="I13985" s="62">
        <v>6</v>
      </c>
      <c r="J13985" s="70">
        <v>1</v>
      </c>
      <c r="K13985" s="71">
        <v>190000</v>
      </c>
      <c r="L13985" s="72" t="s">
        <v>15</v>
      </c>
      <c r="M13985" s="72" t="s">
        <v>254</v>
      </c>
    </row>
    <row r="13986" spans="1:13" s="3" customFormat="1" ht="12.75" x14ac:dyDescent="0.2">
      <c r="A13986" s="62" t="s">
        <v>36</v>
      </c>
      <c r="B13986" s="62" t="s">
        <v>1787</v>
      </c>
      <c r="C13986" s="63">
        <v>10</v>
      </c>
      <c r="D13986" s="62" t="s">
        <v>13546</v>
      </c>
      <c r="E13986" s="62" t="s">
        <v>12076</v>
      </c>
      <c r="F13986" s="69">
        <v>10111300</v>
      </c>
      <c r="G13986" s="62" t="s">
        <v>13630</v>
      </c>
      <c r="H13986" s="62">
        <v>1</v>
      </c>
      <c r="I13986" s="62">
        <v>6</v>
      </c>
      <c r="J13986" s="70">
        <v>3</v>
      </c>
      <c r="K13986" s="71">
        <v>188799</v>
      </c>
      <c r="L13986" s="72" t="s">
        <v>15</v>
      </c>
      <c r="M13986" s="72" t="s">
        <v>254</v>
      </c>
    </row>
    <row r="13987" spans="1:13" s="3" customFormat="1" ht="12.75" x14ac:dyDescent="0.2">
      <c r="A13987" s="62" t="s">
        <v>36</v>
      </c>
      <c r="B13987" s="62" t="s">
        <v>268</v>
      </c>
      <c r="C13987" s="63">
        <v>16</v>
      </c>
      <c r="D13987" s="62" t="s">
        <v>13385</v>
      </c>
      <c r="E13987" s="62" t="s">
        <v>12077</v>
      </c>
      <c r="F13987" s="69">
        <v>53131608</v>
      </c>
      <c r="G13987" s="62" t="s">
        <v>13630</v>
      </c>
      <c r="H13987" s="62">
        <v>1</v>
      </c>
      <c r="I13987" s="62">
        <v>6</v>
      </c>
      <c r="J13987" s="70">
        <v>20</v>
      </c>
      <c r="K13987" s="71">
        <v>188000</v>
      </c>
      <c r="L13987" s="72" t="s">
        <v>15</v>
      </c>
      <c r="M13987" s="72" t="s">
        <v>254</v>
      </c>
    </row>
    <row r="13988" spans="1:13" s="3" customFormat="1" ht="12.75" x14ac:dyDescent="0.2">
      <c r="A13988" s="62" t="s">
        <v>36</v>
      </c>
      <c r="B13988" s="62" t="s">
        <v>1796</v>
      </c>
      <c r="C13988" s="63">
        <v>10</v>
      </c>
      <c r="D13988" s="62" t="s">
        <v>13555</v>
      </c>
      <c r="E13988" s="62" t="s">
        <v>12078</v>
      </c>
      <c r="F13988" s="69">
        <v>70122005</v>
      </c>
      <c r="G13988" s="62" t="s">
        <v>13630</v>
      </c>
      <c r="H13988" s="62">
        <v>1</v>
      </c>
      <c r="I13988" s="62">
        <v>6</v>
      </c>
      <c r="J13988" s="70">
        <v>1</v>
      </c>
      <c r="K13988" s="71">
        <v>185400</v>
      </c>
      <c r="L13988" s="72" t="s">
        <v>13</v>
      </c>
      <c r="M13988" s="72" t="s">
        <v>254</v>
      </c>
    </row>
    <row r="13989" spans="1:13" s="3" customFormat="1" ht="12.75" x14ac:dyDescent="0.2">
      <c r="A13989" s="62" t="s">
        <v>36</v>
      </c>
      <c r="B13989" s="62" t="s">
        <v>219</v>
      </c>
      <c r="C13989" s="63">
        <v>16</v>
      </c>
      <c r="D13989" s="62" t="s">
        <v>13379</v>
      </c>
      <c r="E13989" s="62" t="s">
        <v>12079</v>
      </c>
      <c r="F13989" s="69">
        <v>42294957</v>
      </c>
      <c r="G13989" s="62" t="s">
        <v>13630</v>
      </c>
      <c r="H13989" s="62">
        <v>1</v>
      </c>
      <c r="I13989" s="62">
        <v>6</v>
      </c>
      <c r="J13989" s="70">
        <v>4</v>
      </c>
      <c r="K13989" s="71">
        <v>184000</v>
      </c>
      <c r="L13989" s="72" t="s">
        <v>15</v>
      </c>
      <c r="M13989" s="72" t="s">
        <v>254</v>
      </c>
    </row>
    <row r="13990" spans="1:13" s="3" customFormat="1" ht="12.75" x14ac:dyDescent="0.2">
      <c r="A13990" s="62" t="s">
        <v>36</v>
      </c>
      <c r="B13990" s="62" t="s">
        <v>219</v>
      </c>
      <c r="C13990" s="63">
        <v>10</v>
      </c>
      <c r="D13990" s="62" t="s">
        <v>13379</v>
      </c>
      <c r="E13990" s="62" t="s">
        <v>12080</v>
      </c>
      <c r="F13990" s="69">
        <v>27111700</v>
      </c>
      <c r="G13990" s="62" t="s">
        <v>13630</v>
      </c>
      <c r="H13990" s="62">
        <v>1</v>
      </c>
      <c r="I13990" s="62">
        <v>6</v>
      </c>
      <c r="J13990" s="70">
        <v>2</v>
      </c>
      <c r="K13990" s="71">
        <v>183500</v>
      </c>
      <c r="L13990" s="72" t="s">
        <v>15</v>
      </c>
      <c r="M13990" s="72" t="s">
        <v>254</v>
      </c>
    </row>
    <row r="13991" spans="1:13" s="3" customFormat="1" ht="12.75" x14ac:dyDescent="0.2">
      <c r="A13991" s="62" t="s">
        <v>36</v>
      </c>
      <c r="B13991" s="62" t="s">
        <v>219</v>
      </c>
      <c r="C13991" s="63">
        <v>10</v>
      </c>
      <c r="D13991" s="62" t="s">
        <v>13379</v>
      </c>
      <c r="E13991" s="62" t="s">
        <v>10999</v>
      </c>
      <c r="F13991" s="69">
        <v>27112908</v>
      </c>
      <c r="G13991" s="62" t="s">
        <v>13630</v>
      </c>
      <c r="H13991" s="62">
        <v>1</v>
      </c>
      <c r="I13991" s="62">
        <v>6</v>
      </c>
      <c r="J13991" s="70">
        <v>2</v>
      </c>
      <c r="K13991" s="71">
        <v>180250</v>
      </c>
      <c r="L13991" s="72" t="s">
        <v>15</v>
      </c>
      <c r="M13991" s="72" t="s">
        <v>254</v>
      </c>
    </row>
    <row r="13992" spans="1:13" s="3" customFormat="1" ht="12.75" x14ac:dyDescent="0.2">
      <c r="A13992" s="62" t="s">
        <v>36</v>
      </c>
      <c r="B13992" s="62" t="s">
        <v>873</v>
      </c>
      <c r="C13992" s="63">
        <v>10</v>
      </c>
      <c r="D13992" s="62" t="s">
        <v>13492</v>
      </c>
      <c r="E13992" s="62" t="s">
        <v>12081</v>
      </c>
      <c r="F13992" s="69">
        <v>31151504</v>
      </c>
      <c r="G13992" s="62" t="s">
        <v>13630</v>
      </c>
      <c r="H13992" s="62">
        <v>1</v>
      </c>
      <c r="I13992" s="62">
        <v>6</v>
      </c>
      <c r="J13992" s="70">
        <v>2</v>
      </c>
      <c r="K13992" s="71">
        <v>178502</v>
      </c>
      <c r="L13992" s="72" t="s">
        <v>15</v>
      </c>
      <c r="M13992" s="72" t="s">
        <v>254</v>
      </c>
    </row>
    <row r="13993" spans="1:13" s="3" customFormat="1" ht="12.75" x14ac:dyDescent="0.2">
      <c r="A13993" s="62" t="s">
        <v>36</v>
      </c>
      <c r="B13993" s="62" t="s">
        <v>1787</v>
      </c>
      <c r="C13993" s="63">
        <v>10</v>
      </c>
      <c r="D13993" s="62" t="s">
        <v>13546</v>
      </c>
      <c r="E13993" s="62" t="s">
        <v>12082</v>
      </c>
      <c r="F13993" s="69">
        <v>10111300</v>
      </c>
      <c r="G13993" s="62" t="s">
        <v>13630</v>
      </c>
      <c r="H13993" s="62">
        <v>1</v>
      </c>
      <c r="I13993" s="62">
        <v>6</v>
      </c>
      <c r="J13993" s="70">
        <v>5</v>
      </c>
      <c r="K13993" s="71">
        <v>177415</v>
      </c>
      <c r="L13993" s="72" t="s">
        <v>15</v>
      </c>
      <c r="M13993" s="72" t="s">
        <v>254</v>
      </c>
    </row>
    <row r="13994" spans="1:13" s="3" customFormat="1" ht="12.75" x14ac:dyDescent="0.2">
      <c r="A13994" s="62" t="s">
        <v>36</v>
      </c>
      <c r="B13994" s="62" t="s">
        <v>219</v>
      </c>
      <c r="C13994" s="63">
        <v>10</v>
      </c>
      <c r="D13994" s="62" t="s">
        <v>13379</v>
      </c>
      <c r="E13994" s="62" t="s">
        <v>12083</v>
      </c>
      <c r="F13994" s="69">
        <v>27112901</v>
      </c>
      <c r="G13994" s="62" t="s">
        <v>13630</v>
      </c>
      <c r="H13994" s="62">
        <v>1</v>
      </c>
      <c r="I13994" s="62">
        <v>6</v>
      </c>
      <c r="J13994" s="70">
        <v>2</v>
      </c>
      <c r="K13994" s="71">
        <v>168920</v>
      </c>
      <c r="L13994" s="72" t="s">
        <v>15</v>
      </c>
      <c r="M13994" s="72" t="s">
        <v>254</v>
      </c>
    </row>
    <row r="13995" spans="1:13" s="3" customFormat="1" ht="12.75" x14ac:dyDescent="0.2">
      <c r="A13995" s="62" t="s">
        <v>36</v>
      </c>
      <c r="B13995" s="62" t="s">
        <v>1787</v>
      </c>
      <c r="C13995" s="63">
        <v>10</v>
      </c>
      <c r="D13995" s="62" t="s">
        <v>13546</v>
      </c>
      <c r="E13995" s="62" t="s">
        <v>12084</v>
      </c>
      <c r="F13995" s="69">
        <v>42172001</v>
      </c>
      <c r="G13995" s="62" t="s">
        <v>13630</v>
      </c>
      <c r="H13995" s="62">
        <v>1</v>
      </c>
      <c r="I13995" s="62">
        <v>6</v>
      </c>
      <c r="J13995" s="70">
        <v>1</v>
      </c>
      <c r="K13995" s="71">
        <v>164800</v>
      </c>
      <c r="L13995" s="72" t="s">
        <v>15</v>
      </c>
      <c r="M13995" s="72" t="s">
        <v>254</v>
      </c>
    </row>
    <row r="13996" spans="1:13" s="3" customFormat="1" ht="12.75" x14ac:dyDescent="0.2">
      <c r="A13996" s="62" t="s">
        <v>36</v>
      </c>
      <c r="B13996" s="62" t="s">
        <v>1787</v>
      </c>
      <c r="C13996" s="63">
        <v>10</v>
      </c>
      <c r="D13996" s="62" t="s">
        <v>13546</v>
      </c>
      <c r="E13996" s="62" t="s">
        <v>12085</v>
      </c>
      <c r="F13996" s="69">
        <v>10111300</v>
      </c>
      <c r="G13996" s="62" t="s">
        <v>13630</v>
      </c>
      <c r="H13996" s="62">
        <v>1</v>
      </c>
      <c r="I13996" s="62">
        <v>6</v>
      </c>
      <c r="J13996" s="70">
        <v>4</v>
      </c>
      <c r="K13996" s="71">
        <v>162740</v>
      </c>
      <c r="L13996" s="72" t="s">
        <v>15</v>
      </c>
      <c r="M13996" s="72" t="s">
        <v>254</v>
      </c>
    </row>
    <row r="13997" spans="1:13" s="3" customFormat="1" ht="12.75" x14ac:dyDescent="0.2">
      <c r="A13997" s="62" t="s">
        <v>36</v>
      </c>
      <c r="B13997" s="62" t="s">
        <v>1771</v>
      </c>
      <c r="C13997" s="63">
        <v>10</v>
      </c>
      <c r="D13997" s="62" t="s">
        <v>13530</v>
      </c>
      <c r="E13997" s="62" t="s">
        <v>12086</v>
      </c>
      <c r="F13997" s="69">
        <v>60131405</v>
      </c>
      <c r="G13997" s="62" t="s">
        <v>13630</v>
      </c>
      <c r="H13997" s="62">
        <v>1</v>
      </c>
      <c r="I13997" s="62">
        <v>6</v>
      </c>
      <c r="J13997" s="70">
        <v>1</v>
      </c>
      <c r="K13997" s="71">
        <v>161000</v>
      </c>
      <c r="L13997" s="72" t="s">
        <v>15</v>
      </c>
      <c r="M13997" s="72" t="s">
        <v>254</v>
      </c>
    </row>
    <row r="13998" spans="1:13" s="3" customFormat="1" ht="12.75" x14ac:dyDescent="0.2">
      <c r="A13998" s="62" t="s">
        <v>36</v>
      </c>
      <c r="B13998" s="62" t="s">
        <v>219</v>
      </c>
      <c r="C13998" s="63">
        <v>16</v>
      </c>
      <c r="D13998" s="62" t="s">
        <v>13379</v>
      </c>
      <c r="E13998" s="62" t="s">
        <v>12087</v>
      </c>
      <c r="F13998" s="69">
        <v>52151600</v>
      </c>
      <c r="G13998" s="62" t="s">
        <v>13630</v>
      </c>
      <c r="H13998" s="62">
        <v>1</v>
      </c>
      <c r="I13998" s="62">
        <v>6</v>
      </c>
      <c r="J13998" s="70">
        <v>2</v>
      </c>
      <c r="K13998" s="71">
        <v>155200</v>
      </c>
      <c r="L13998" s="72" t="s">
        <v>15</v>
      </c>
      <c r="M13998" s="72" t="s">
        <v>254</v>
      </c>
    </row>
    <row r="13999" spans="1:13" s="3" customFormat="1" ht="12.75" x14ac:dyDescent="0.2">
      <c r="A13999" s="62" t="s">
        <v>36</v>
      </c>
      <c r="B13999" s="62" t="s">
        <v>1796</v>
      </c>
      <c r="C13999" s="63">
        <v>10</v>
      </c>
      <c r="D13999" s="62" t="s">
        <v>13555</v>
      </c>
      <c r="E13999" s="62" t="s">
        <v>12088</v>
      </c>
      <c r="F13999" s="69">
        <v>70122005</v>
      </c>
      <c r="G13999" s="62" t="s">
        <v>13630</v>
      </c>
      <c r="H13999" s="62">
        <v>1</v>
      </c>
      <c r="I13999" s="62">
        <v>6</v>
      </c>
      <c r="J13999" s="70">
        <v>1</v>
      </c>
      <c r="K13999" s="71">
        <v>154500</v>
      </c>
      <c r="L13999" s="72" t="s">
        <v>13</v>
      </c>
      <c r="M13999" s="72" t="s">
        <v>254</v>
      </c>
    </row>
    <row r="14000" spans="1:13" s="3" customFormat="1" ht="12.75" x14ac:dyDescent="0.2">
      <c r="A14000" s="62" t="s">
        <v>36</v>
      </c>
      <c r="B14000" s="62" t="s">
        <v>1796</v>
      </c>
      <c r="C14000" s="63">
        <v>10</v>
      </c>
      <c r="D14000" s="62" t="s">
        <v>13555</v>
      </c>
      <c r="E14000" s="62" t="s">
        <v>12089</v>
      </c>
      <c r="F14000" s="69">
        <v>70122005</v>
      </c>
      <c r="G14000" s="62" t="s">
        <v>13630</v>
      </c>
      <c r="H14000" s="62">
        <v>1</v>
      </c>
      <c r="I14000" s="62">
        <v>6</v>
      </c>
      <c r="J14000" s="70">
        <v>1</v>
      </c>
      <c r="K14000" s="71">
        <v>154500</v>
      </c>
      <c r="L14000" s="72" t="s">
        <v>13</v>
      </c>
      <c r="M14000" s="72" t="s">
        <v>254</v>
      </c>
    </row>
    <row r="14001" spans="1:13" s="3" customFormat="1" ht="12.75" x14ac:dyDescent="0.2">
      <c r="A14001" s="62" t="s">
        <v>36</v>
      </c>
      <c r="B14001" s="62" t="s">
        <v>219</v>
      </c>
      <c r="C14001" s="63">
        <v>16</v>
      </c>
      <c r="D14001" s="62" t="s">
        <v>13379</v>
      </c>
      <c r="E14001" s="62" t="s">
        <v>12090</v>
      </c>
      <c r="F14001" s="69">
        <v>52151600</v>
      </c>
      <c r="G14001" s="62" t="s">
        <v>13630</v>
      </c>
      <c r="H14001" s="62">
        <v>1</v>
      </c>
      <c r="I14001" s="62">
        <v>6</v>
      </c>
      <c r="J14001" s="70">
        <v>50</v>
      </c>
      <c r="K14001" s="71">
        <v>150000</v>
      </c>
      <c r="L14001" s="72" t="s">
        <v>15</v>
      </c>
      <c r="M14001" s="72" t="s">
        <v>254</v>
      </c>
    </row>
    <row r="14002" spans="1:13" s="3" customFormat="1" ht="12.75" x14ac:dyDescent="0.2">
      <c r="A14002" s="62" t="s">
        <v>36</v>
      </c>
      <c r="B14002" s="62" t="s">
        <v>219</v>
      </c>
      <c r="C14002" s="63">
        <v>16</v>
      </c>
      <c r="D14002" s="62" t="s">
        <v>13379</v>
      </c>
      <c r="E14002" s="62" t="s">
        <v>12091</v>
      </c>
      <c r="F14002" s="69">
        <v>52151600</v>
      </c>
      <c r="G14002" s="62" t="s">
        <v>13630</v>
      </c>
      <c r="H14002" s="62">
        <v>1</v>
      </c>
      <c r="I14002" s="62">
        <v>6</v>
      </c>
      <c r="J14002" s="70">
        <v>50</v>
      </c>
      <c r="K14002" s="71">
        <v>150000</v>
      </c>
      <c r="L14002" s="72" t="s">
        <v>15</v>
      </c>
      <c r="M14002" s="72" t="s">
        <v>254</v>
      </c>
    </row>
    <row r="14003" spans="1:13" s="3" customFormat="1" ht="12.75" x14ac:dyDescent="0.2">
      <c r="A14003" s="62" t="s">
        <v>36</v>
      </c>
      <c r="B14003" s="62" t="s">
        <v>268</v>
      </c>
      <c r="C14003" s="63">
        <v>16</v>
      </c>
      <c r="D14003" s="62" t="s">
        <v>13385</v>
      </c>
      <c r="E14003" s="62" t="s">
        <v>12092</v>
      </c>
      <c r="F14003" s="69">
        <v>11101518</v>
      </c>
      <c r="G14003" s="62" t="s">
        <v>13630</v>
      </c>
      <c r="H14003" s="62">
        <v>1</v>
      </c>
      <c r="I14003" s="62">
        <v>6</v>
      </c>
      <c r="J14003" s="70">
        <v>5</v>
      </c>
      <c r="K14003" s="71">
        <v>150000</v>
      </c>
      <c r="L14003" s="72" t="s">
        <v>15</v>
      </c>
      <c r="M14003" s="72" t="s">
        <v>254</v>
      </c>
    </row>
    <row r="14004" spans="1:13" s="3" customFormat="1" ht="12.75" x14ac:dyDescent="0.2">
      <c r="A14004" s="62" t="s">
        <v>36</v>
      </c>
      <c r="B14004" s="62" t="s">
        <v>1787</v>
      </c>
      <c r="C14004" s="63">
        <v>10</v>
      </c>
      <c r="D14004" s="62" t="s">
        <v>13546</v>
      </c>
      <c r="E14004" s="62" t="s">
        <v>12093</v>
      </c>
      <c r="F14004" s="69">
        <v>10111300</v>
      </c>
      <c r="G14004" s="62" t="s">
        <v>13630</v>
      </c>
      <c r="H14004" s="62">
        <v>1</v>
      </c>
      <c r="I14004" s="62">
        <v>6</v>
      </c>
      <c r="J14004" s="70">
        <v>1</v>
      </c>
      <c r="K14004" s="71">
        <v>149350</v>
      </c>
      <c r="L14004" s="72" t="s">
        <v>15</v>
      </c>
      <c r="M14004" s="72" t="s">
        <v>254</v>
      </c>
    </row>
    <row r="14005" spans="1:13" s="3" customFormat="1" ht="12.75" x14ac:dyDescent="0.2">
      <c r="A14005" s="62" t="s">
        <v>36</v>
      </c>
      <c r="B14005" s="62" t="s">
        <v>219</v>
      </c>
      <c r="C14005" s="63">
        <v>10</v>
      </c>
      <c r="D14005" s="62" t="s">
        <v>13379</v>
      </c>
      <c r="E14005" s="62" t="s">
        <v>12094</v>
      </c>
      <c r="F14005" s="69">
        <v>22101701</v>
      </c>
      <c r="G14005" s="62" t="s">
        <v>13630</v>
      </c>
      <c r="H14005" s="62">
        <v>1</v>
      </c>
      <c r="I14005" s="62">
        <v>6</v>
      </c>
      <c r="J14005" s="70">
        <v>2</v>
      </c>
      <c r="K14005" s="71">
        <v>148320</v>
      </c>
      <c r="L14005" s="72" t="s">
        <v>15</v>
      </c>
      <c r="M14005" s="72" t="s">
        <v>254</v>
      </c>
    </row>
    <row r="14006" spans="1:13" s="3" customFormat="1" ht="12.75" x14ac:dyDescent="0.2">
      <c r="A14006" s="62" t="s">
        <v>36</v>
      </c>
      <c r="B14006" s="62" t="s">
        <v>1787</v>
      </c>
      <c r="C14006" s="63">
        <v>10</v>
      </c>
      <c r="D14006" s="62" t="s">
        <v>13546</v>
      </c>
      <c r="E14006" s="62" t="s">
        <v>12095</v>
      </c>
      <c r="F14006" s="69">
        <v>42311500</v>
      </c>
      <c r="G14006" s="62" t="s">
        <v>13630</v>
      </c>
      <c r="H14006" s="62">
        <v>1</v>
      </c>
      <c r="I14006" s="62">
        <v>6</v>
      </c>
      <c r="J14006" s="70">
        <v>2</v>
      </c>
      <c r="K14006" s="71">
        <v>147804</v>
      </c>
      <c r="L14006" s="72" t="s">
        <v>15</v>
      </c>
      <c r="M14006" s="72" t="s">
        <v>254</v>
      </c>
    </row>
    <row r="14007" spans="1:13" s="3" customFormat="1" ht="12.75" x14ac:dyDescent="0.2">
      <c r="A14007" s="62" t="s">
        <v>36</v>
      </c>
      <c r="B14007" s="62" t="s">
        <v>217</v>
      </c>
      <c r="C14007" s="63">
        <v>16</v>
      </c>
      <c r="D14007" s="62" t="s">
        <v>13378</v>
      </c>
      <c r="E14007" s="62" t="s">
        <v>12096</v>
      </c>
      <c r="F14007" s="69">
        <v>47131604</v>
      </c>
      <c r="G14007" s="62" t="s">
        <v>13630</v>
      </c>
      <c r="H14007" s="62">
        <v>1</v>
      </c>
      <c r="I14007" s="62">
        <v>6</v>
      </c>
      <c r="J14007" s="70">
        <v>15</v>
      </c>
      <c r="K14007" s="71">
        <v>144585</v>
      </c>
      <c r="L14007" s="72" t="s">
        <v>15</v>
      </c>
      <c r="M14007" s="72" t="s">
        <v>254</v>
      </c>
    </row>
    <row r="14008" spans="1:13" s="3" customFormat="1" ht="12.75" x14ac:dyDescent="0.2">
      <c r="A14008" s="62" t="s">
        <v>36</v>
      </c>
      <c r="B14008" s="62" t="s">
        <v>1787</v>
      </c>
      <c r="C14008" s="63">
        <v>10</v>
      </c>
      <c r="D14008" s="62" t="s">
        <v>13546</v>
      </c>
      <c r="E14008" s="62" t="s">
        <v>2104</v>
      </c>
      <c r="F14008" s="69">
        <v>10111300</v>
      </c>
      <c r="G14008" s="62" t="s">
        <v>13630</v>
      </c>
      <c r="H14008" s="62">
        <v>1</v>
      </c>
      <c r="I14008" s="62">
        <v>6</v>
      </c>
      <c r="J14008" s="70">
        <v>4</v>
      </c>
      <c r="K14008" s="71">
        <v>139460</v>
      </c>
      <c r="L14008" s="72" t="s">
        <v>15</v>
      </c>
      <c r="M14008" s="72" t="s">
        <v>254</v>
      </c>
    </row>
    <row r="14009" spans="1:13" s="3" customFormat="1" ht="12.75" x14ac:dyDescent="0.2">
      <c r="A14009" s="62" t="s">
        <v>36</v>
      </c>
      <c r="B14009" s="62" t="s">
        <v>1787</v>
      </c>
      <c r="C14009" s="63">
        <v>10</v>
      </c>
      <c r="D14009" s="62" t="s">
        <v>13546</v>
      </c>
      <c r="E14009" s="62" t="s">
        <v>12097</v>
      </c>
      <c r="F14009" s="69">
        <v>10111300</v>
      </c>
      <c r="G14009" s="62" t="s">
        <v>13630</v>
      </c>
      <c r="H14009" s="62">
        <v>1</v>
      </c>
      <c r="I14009" s="62">
        <v>6</v>
      </c>
      <c r="J14009" s="70">
        <v>5</v>
      </c>
      <c r="K14009" s="71">
        <v>137245</v>
      </c>
      <c r="L14009" s="72" t="s">
        <v>15</v>
      </c>
      <c r="M14009" s="72" t="s">
        <v>254</v>
      </c>
    </row>
    <row r="14010" spans="1:13" s="3" customFormat="1" ht="12.75" x14ac:dyDescent="0.2">
      <c r="A14010" s="62" t="s">
        <v>36</v>
      </c>
      <c r="B14010" s="62" t="s">
        <v>219</v>
      </c>
      <c r="C14010" s="63">
        <v>10</v>
      </c>
      <c r="D14010" s="62" t="s">
        <v>13379</v>
      </c>
      <c r="E14010" s="62" t="s">
        <v>12098</v>
      </c>
      <c r="F14010" s="69">
        <v>27111612</v>
      </c>
      <c r="G14010" s="62" t="s">
        <v>13630</v>
      </c>
      <c r="H14010" s="62">
        <v>1</v>
      </c>
      <c r="I14010" s="62">
        <v>6</v>
      </c>
      <c r="J14010" s="70">
        <v>1</v>
      </c>
      <c r="K14010" s="71">
        <v>129265</v>
      </c>
      <c r="L14010" s="72" t="s">
        <v>15</v>
      </c>
      <c r="M14010" s="72" t="s">
        <v>254</v>
      </c>
    </row>
    <row r="14011" spans="1:13" s="3" customFormat="1" ht="12.75" x14ac:dyDescent="0.2">
      <c r="A14011" s="62" t="s">
        <v>36</v>
      </c>
      <c r="B14011" s="62" t="s">
        <v>1787</v>
      </c>
      <c r="C14011" s="63">
        <v>10</v>
      </c>
      <c r="D14011" s="62" t="s">
        <v>13546</v>
      </c>
      <c r="E14011" s="62" t="s">
        <v>12099</v>
      </c>
      <c r="F14011" s="69">
        <v>10111300</v>
      </c>
      <c r="G14011" s="62" t="s">
        <v>13630</v>
      </c>
      <c r="H14011" s="62">
        <v>1</v>
      </c>
      <c r="I14011" s="62">
        <v>6</v>
      </c>
      <c r="J14011" s="70">
        <v>5</v>
      </c>
      <c r="K14011" s="71">
        <v>125660</v>
      </c>
      <c r="L14011" s="72" t="s">
        <v>15</v>
      </c>
      <c r="M14011" s="72" t="s">
        <v>254</v>
      </c>
    </row>
    <row r="14012" spans="1:13" s="3" customFormat="1" ht="12.75" x14ac:dyDescent="0.2">
      <c r="A14012" s="62" t="s">
        <v>36</v>
      </c>
      <c r="B14012" s="62" t="s">
        <v>1787</v>
      </c>
      <c r="C14012" s="63">
        <v>10</v>
      </c>
      <c r="D14012" s="62" t="s">
        <v>13546</v>
      </c>
      <c r="E14012" s="62" t="s">
        <v>12100</v>
      </c>
      <c r="F14012" s="69">
        <v>10111300</v>
      </c>
      <c r="G14012" s="62" t="s">
        <v>13630</v>
      </c>
      <c r="H14012" s="62">
        <v>1</v>
      </c>
      <c r="I14012" s="62">
        <v>6</v>
      </c>
      <c r="J14012" s="70">
        <v>3</v>
      </c>
      <c r="K14012" s="71">
        <v>123600</v>
      </c>
      <c r="L14012" s="72" t="s">
        <v>15</v>
      </c>
      <c r="M14012" s="72" t="s">
        <v>254</v>
      </c>
    </row>
    <row r="14013" spans="1:13" s="3" customFormat="1" ht="12.75" x14ac:dyDescent="0.2">
      <c r="A14013" s="62" t="s">
        <v>36</v>
      </c>
      <c r="B14013" s="62" t="s">
        <v>1796</v>
      </c>
      <c r="C14013" s="63">
        <v>10</v>
      </c>
      <c r="D14013" s="62" t="s">
        <v>13555</v>
      </c>
      <c r="E14013" s="62" t="s">
        <v>12101</v>
      </c>
      <c r="F14013" s="69">
        <v>70122005</v>
      </c>
      <c r="G14013" s="62" t="s">
        <v>13630</v>
      </c>
      <c r="H14013" s="62">
        <v>1</v>
      </c>
      <c r="I14013" s="62">
        <v>6</v>
      </c>
      <c r="J14013" s="70">
        <v>1</v>
      </c>
      <c r="K14013" s="71">
        <v>123600</v>
      </c>
      <c r="L14013" s="72" t="s">
        <v>13</v>
      </c>
      <c r="M14013" s="72" t="s">
        <v>254</v>
      </c>
    </row>
    <row r="14014" spans="1:13" s="3" customFormat="1" ht="12.75" x14ac:dyDescent="0.2">
      <c r="A14014" s="62" t="s">
        <v>36</v>
      </c>
      <c r="B14014" s="62" t="s">
        <v>854</v>
      </c>
      <c r="C14014" s="63">
        <v>16</v>
      </c>
      <c r="D14014" s="62" t="s">
        <v>13473</v>
      </c>
      <c r="E14014" s="62" t="s">
        <v>5611</v>
      </c>
      <c r="F14014" s="69">
        <v>53131643</v>
      </c>
      <c r="G14014" s="62" t="s">
        <v>13630</v>
      </c>
      <c r="H14014" s="62">
        <v>1</v>
      </c>
      <c r="I14014" s="62">
        <v>6</v>
      </c>
      <c r="J14014" s="70">
        <v>2</v>
      </c>
      <c r="K14014" s="71">
        <v>121400</v>
      </c>
      <c r="L14014" s="72" t="s">
        <v>15</v>
      </c>
      <c r="M14014" s="72" t="s">
        <v>254</v>
      </c>
    </row>
    <row r="14015" spans="1:13" s="3" customFormat="1" ht="12.75" x14ac:dyDescent="0.2">
      <c r="A14015" s="62" t="s">
        <v>36</v>
      </c>
      <c r="B14015" s="62" t="s">
        <v>1787</v>
      </c>
      <c r="C14015" s="63">
        <v>10</v>
      </c>
      <c r="D14015" s="62" t="s">
        <v>13546</v>
      </c>
      <c r="E14015" s="62" t="s">
        <v>12102</v>
      </c>
      <c r="F14015" s="69">
        <v>10111300</v>
      </c>
      <c r="G14015" s="62" t="s">
        <v>13630</v>
      </c>
      <c r="H14015" s="62">
        <v>1</v>
      </c>
      <c r="I14015" s="62">
        <v>6</v>
      </c>
      <c r="J14015" s="70">
        <v>6</v>
      </c>
      <c r="K14015" s="71">
        <v>117420</v>
      </c>
      <c r="L14015" s="72" t="s">
        <v>15</v>
      </c>
      <c r="M14015" s="72" t="s">
        <v>254</v>
      </c>
    </row>
    <row r="14016" spans="1:13" s="3" customFormat="1" ht="12.75" x14ac:dyDescent="0.2">
      <c r="A14016" s="62" t="s">
        <v>36</v>
      </c>
      <c r="B14016" s="62" t="s">
        <v>219</v>
      </c>
      <c r="C14016" s="63">
        <v>10</v>
      </c>
      <c r="D14016" s="62" t="s">
        <v>13379</v>
      </c>
      <c r="E14016" s="62" t="s">
        <v>12103</v>
      </c>
      <c r="F14016" s="69">
        <v>27112005</v>
      </c>
      <c r="G14016" s="62" t="s">
        <v>13630</v>
      </c>
      <c r="H14016" s="62">
        <v>1</v>
      </c>
      <c r="I14016" s="62">
        <v>6</v>
      </c>
      <c r="J14016" s="70">
        <v>2</v>
      </c>
      <c r="K14016" s="71">
        <v>117420</v>
      </c>
      <c r="L14016" s="72" t="s">
        <v>15</v>
      </c>
      <c r="M14016" s="72" t="s">
        <v>254</v>
      </c>
    </row>
    <row r="14017" spans="1:13" s="3" customFormat="1" ht="12.75" x14ac:dyDescent="0.2">
      <c r="A14017" s="62" t="s">
        <v>36</v>
      </c>
      <c r="B14017" s="62" t="s">
        <v>1787</v>
      </c>
      <c r="C14017" s="63">
        <v>10</v>
      </c>
      <c r="D14017" s="62" t="s">
        <v>13546</v>
      </c>
      <c r="E14017" s="62" t="s">
        <v>12104</v>
      </c>
      <c r="F14017" s="69">
        <v>10111300</v>
      </c>
      <c r="G14017" s="62" t="s">
        <v>13630</v>
      </c>
      <c r="H14017" s="62">
        <v>1</v>
      </c>
      <c r="I14017" s="62">
        <v>6</v>
      </c>
      <c r="J14017" s="70">
        <v>1</v>
      </c>
      <c r="K14017" s="71">
        <v>116802</v>
      </c>
      <c r="L14017" s="72" t="s">
        <v>1760</v>
      </c>
      <c r="M14017" s="72" t="s">
        <v>254</v>
      </c>
    </row>
    <row r="14018" spans="1:13" s="3" customFormat="1" ht="12.75" x14ac:dyDescent="0.2">
      <c r="A14018" s="62" t="s">
        <v>36</v>
      </c>
      <c r="B14018" s="62" t="s">
        <v>434</v>
      </c>
      <c r="C14018" s="63">
        <v>10</v>
      </c>
      <c r="D14018" s="62" t="s">
        <v>13387</v>
      </c>
      <c r="E14018" s="62" t="s">
        <v>12105</v>
      </c>
      <c r="F14018" s="69">
        <v>10111300</v>
      </c>
      <c r="G14018" s="62" t="s">
        <v>13630</v>
      </c>
      <c r="H14018" s="62">
        <v>1</v>
      </c>
      <c r="I14018" s="62">
        <v>6</v>
      </c>
      <c r="J14018" s="70">
        <v>5</v>
      </c>
      <c r="K14018" s="71">
        <v>108405</v>
      </c>
      <c r="L14018" s="72" t="s">
        <v>15</v>
      </c>
      <c r="M14018" s="72" t="s">
        <v>254</v>
      </c>
    </row>
    <row r="14019" spans="1:13" s="3" customFormat="1" ht="12.75" x14ac:dyDescent="0.2">
      <c r="A14019" s="62" t="s">
        <v>36</v>
      </c>
      <c r="B14019" s="62" t="s">
        <v>221</v>
      </c>
      <c r="C14019" s="63">
        <v>16</v>
      </c>
      <c r="D14019" s="62" t="s">
        <v>13382</v>
      </c>
      <c r="E14019" s="62" t="s">
        <v>12106</v>
      </c>
      <c r="F14019" s="69">
        <v>47131801</v>
      </c>
      <c r="G14019" s="62" t="s">
        <v>13630</v>
      </c>
      <c r="H14019" s="62">
        <v>1</v>
      </c>
      <c r="I14019" s="62">
        <v>6</v>
      </c>
      <c r="J14019" s="70">
        <v>20</v>
      </c>
      <c r="K14019" s="71">
        <v>108000</v>
      </c>
      <c r="L14019" s="72" t="s">
        <v>15</v>
      </c>
      <c r="M14019" s="72" t="s">
        <v>254</v>
      </c>
    </row>
    <row r="14020" spans="1:13" s="3" customFormat="1" ht="12.75" x14ac:dyDescent="0.2">
      <c r="A14020" s="62" t="s">
        <v>36</v>
      </c>
      <c r="B14020" s="62" t="s">
        <v>1787</v>
      </c>
      <c r="C14020" s="63">
        <v>10</v>
      </c>
      <c r="D14020" s="62" t="s">
        <v>13546</v>
      </c>
      <c r="E14020" s="62" t="s">
        <v>12107</v>
      </c>
      <c r="F14020" s="69">
        <v>10111300</v>
      </c>
      <c r="G14020" s="62" t="s">
        <v>13630</v>
      </c>
      <c r="H14020" s="62">
        <v>1</v>
      </c>
      <c r="I14020" s="62">
        <v>6</v>
      </c>
      <c r="J14020" s="70">
        <v>1</v>
      </c>
      <c r="K14020" s="71">
        <v>106862</v>
      </c>
      <c r="L14020" s="72" t="s">
        <v>15</v>
      </c>
      <c r="M14020" s="72" t="s">
        <v>254</v>
      </c>
    </row>
    <row r="14021" spans="1:13" s="3" customFormat="1" ht="12.75" x14ac:dyDescent="0.2">
      <c r="A14021" s="62" t="s">
        <v>36</v>
      </c>
      <c r="B14021" s="62" t="s">
        <v>1787</v>
      </c>
      <c r="C14021" s="63">
        <v>10</v>
      </c>
      <c r="D14021" s="62" t="s">
        <v>13546</v>
      </c>
      <c r="E14021" s="62" t="s">
        <v>12108</v>
      </c>
      <c r="F14021" s="69">
        <v>10111300</v>
      </c>
      <c r="G14021" s="62" t="s">
        <v>13630</v>
      </c>
      <c r="H14021" s="62">
        <v>1</v>
      </c>
      <c r="I14021" s="62">
        <v>6</v>
      </c>
      <c r="J14021" s="70">
        <v>3</v>
      </c>
      <c r="K14021" s="71">
        <v>101352</v>
      </c>
      <c r="L14021" s="72" t="s">
        <v>15</v>
      </c>
      <c r="M14021" s="72" t="s">
        <v>254</v>
      </c>
    </row>
    <row r="14022" spans="1:13" s="3" customFormat="1" ht="12.75" x14ac:dyDescent="0.2">
      <c r="A14022" s="62" t="s">
        <v>36</v>
      </c>
      <c r="B14022" s="62" t="s">
        <v>217</v>
      </c>
      <c r="C14022" s="63">
        <v>16</v>
      </c>
      <c r="D14022" s="62" t="s">
        <v>13378</v>
      </c>
      <c r="E14022" s="62" t="s">
        <v>6689</v>
      </c>
      <c r="F14022" s="69">
        <v>42281709</v>
      </c>
      <c r="G14022" s="62" t="s">
        <v>13630</v>
      </c>
      <c r="H14022" s="62">
        <v>1</v>
      </c>
      <c r="I14022" s="62">
        <v>6</v>
      </c>
      <c r="J14022" s="70">
        <v>10</v>
      </c>
      <c r="K14022" s="71">
        <v>101000</v>
      </c>
      <c r="L14022" s="72" t="s">
        <v>15</v>
      </c>
      <c r="M14022" s="72" t="s">
        <v>254</v>
      </c>
    </row>
    <row r="14023" spans="1:13" s="3" customFormat="1" ht="12.75" x14ac:dyDescent="0.2">
      <c r="A14023" s="62" t="s">
        <v>36</v>
      </c>
      <c r="B14023" s="62" t="s">
        <v>1787</v>
      </c>
      <c r="C14023" s="63">
        <v>10</v>
      </c>
      <c r="D14023" s="62" t="s">
        <v>13546</v>
      </c>
      <c r="E14023" s="62" t="s">
        <v>12109</v>
      </c>
      <c r="F14023" s="69">
        <v>10111300</v>
      </c>
      <c r="G14023" s="62" t="s">
        <v>13630</v>
      </c>
      <c r="H14023" s="62">
        <v>1</v>
      </c>
      <c r="I14023" s="62">
        <v>6</v>
      </c>
      <c r="J14023" s="70">
        <v>1</v>
      </c>
      <c r="K14023" s="71">
        <v>99240</v>
      </c>
      <c r="L14023" s="72" t="s">
        <v>15</v>
      </c>
      <c r="M14023" s="72" t="s">
        <v>254</v>
      </c>
    </row>
    <row r="14024" spans="1:13" s="3" customFormat="1" ht="12.75" x14ac:dyDescent="0.2">
      <c r="A14024" s="62" t="s">
        <v>36</v>
      </c>
      <c r="B14024" s="62" t="s">
        <v>219</v>
      </c>
      <c r="C14024" s="63">
        <v>10</v>
      </c>
      <c r="D14024" s="62" t="s">
        <v>13379</v>
      </c>
      <c r="E14024" s="62" t="s">
        <v>12110</v>
      </c>
      <c r="F14024" s="69">
        <v>2711172800</v>
      </c>
      <c r="G14024" s="62" t="s">
        <v>13630</v>
      </c>
      <c r="H14024" s="62">
        <v>1</v>
      </c>
      <c r="I14024" s="62">
        <v>6</v>
      </c>
      <c r="J14024" s="70">
        <v>1</v>
      </c>
      <c r="K14024" s="71">
        <v>96600</v>
      </c>
      <c r="L14024" s="72" t="s">
        <v>15</v>
      </c>
      <c r="M14024" s="72" t="s">
        <v>254</v>
      </c>
    </row>
    <row r="14025" spans="1:13" s="3" customFormat="1" ht="12.75" x14ac:dyDescent="0.2">
      <c r="A14025" s="62" t="s">
        <v>36</v>
      </c>
      <c r="B14025" s="62" t="s">
        <v>1787</v>
      </c>
      <c r="C14025" s="63">
        <v>10</v>
      </c>
      <c r="D14025" s="62" t="s">
        <v>13546</v>
      </c>
      <c r="E14025" s="62" t="s">
        <v>12111</v>
      </c>
      <c r="F14025" s="69">
        <v>10111300</v>
      </c>
      <c r="G14025" s="62" t="s">
        <v>13630</v>
      </c>
      <c r="H14025" s="62">
        <v>1</v>
      </c>
      <c r="I14025" s="62">
        <v>6</v>
      </c>
      <c r="J14025" s="70">
        <v>3</v>
      </c>
      <c r="K14025" s="71">
        <v>94089</v>
      </c>
      <c r="L14025" s="72" t="s">
        <v>15</v>
      </c>
      <c r="M14025" s="72" t="s">
        <v>254</v>
      </c>
    </row>
    <row r="14026" spans="1:13" s="3" customFormat="1" ht="12.75" x14ac:dyDescent="0.2">
      <c r="A14026" s="62" t="s">
        <v>36</v>
      </c>
      <c r="B14026" s="62" t="s">
        <v>1796</v>
      </c>
      <c r="C14026" s="63">
        <v>10</v>
      </c>
      <c r="D14026" s="62" t="s">
        <v>13555</v>
      </c>
      <c r="E14026" s="62" t="s">
        <v>12112</v>
      </c>
      <c r="F14026" s="69">
        <v>10111300</v>
      </c>
      <c r="G14026" s="62" t="s">
        <v>13630</v>
      </c>
      <c r="H14026" s="62">
        <v>1</v>
      </c>
      <c r="I14026" s="62">
        <v>6</v>
      </c>
      <c r="J14026" s="70">
        <v>1</v>
      </c>
      <c r="K14026" s="71">
        <v>87550</v>
      </c>
      <c r="L14026" s="72" t="s">
        <v>13</v>
      </c>
      <c r="M14026" s="72" t="s">
        <v>254</v>
      </c>
    </row>
    <row r="14027" spans="1:13" s="3" customFormat="1" ht="12.75" x14ac:dyDescent="0.2">
      <c r="A14027" s="62" t="s">
        <v>36</v>
      </c>
      <c r="B14027" s="62" t="s">
        <v>219</v>
      </c>
      <c r="C14027" s="63">
        <v>16</v>
      </c>
      <c r="D14027" s="62" t="s">
        <v>13379</v>
      </c>
      <c r="E14027" s="62" t="s">
        <v>12113</v>
      </c>
      <c r="F14027" s="69">
        <v>52151600</v>
      </c>
      <c r="G14027" s="62" t="s">
        <v>13630</v>
      </c>
      <c r="H14027" s="62">
        <v>1</v>
      </c>
      <c r="I14027" s="62">
        <v>6</v>
      </c>
      <c r="J14027" s="70">
        <v>3</v>
      </c>
      <c r="K14027" s="71">
        <v>81600</v>
      </c>
      <c r="L14027" s="72" t="s">
        <v>15</v>
      </c>
      <c r="M14027" s="72" t="s">
        <v>254</v>
      </c>
    </row>
    <row r="14028" spans="1:13" s="3" customFormat="1" ht="12.75" x14ac:dyDescent="0.2">
      <c r="A14028" s="62" t="s">
        <v>36</v>
      </c>
      <c r="B14028" s="62" t="s">
        <v>1787</v>
      </c>
      <c r="C14028" s="63">
        <v>10</v>
      </c>
      <c r="D14028" s="62" t="s">
        <v>13546</v>
      </c>
      <c r="E14028" s="62" t="s">
        <v>12114</v>
      </c>
      <c r="F14028" s="69">
        <v>10111300</v>
      </c>
      <c r="G14028" s="62" t="s">
        <v>13630</v>
      </c>
      <c r="H14028" s="62">
        <v>1</v>
      </c>
      <c r="I14028" s="62">
        <v>6</v>
      </c>
      <c r="J14028" s="70">
        <v>2</v>
      </c>
      <c r="K14028" s="71">
        <v>80236</v>
      </c>
      <c r="L14028" s="72" t="s">
        <v>15</v>
      </c>
      <c r="M14028" s="72" t="s">
        <v>254</v>
      </c>
    </row>
    <row r="14029" spans="1:13" s="3" customFormat="1" ht="12.75" x14ac:dyDescent="0.2">
      <c r="A14029" s="62" t="s">
        <v>36</v>
      </c>
      <c r="B14029" s="62" t="s">
        <v>219</v>
      </c>
      <c r="C14029" s="63">
        <v>10</v>
      </c>
      <c r="D14029" s="62" t="s">
        <v>13379</v>
      </c>
      <c r="E14029" s="62" t="s">
        <v>12115</v>
      </c>
      <c r="F14029" s="69">
        <v>27112200</v>
      </c>
      <c r="G14029" s="62" t="s">
        <v>13630</v>
      </c>
      <c r="H14029" s="62">
        <v>1</v>
      </c>
      <c r="I14029" s="62">
        <v>6</v>
      </c>
      <c r="J14029" s="70">
        <v>3</v>
      </c>
      <c r="K14029" s="71">
        <v>76950</v>
      </c>
      <c r="L14029" s="72" t="s">
        <v>15</v>
      </c>
      <c r="M14029" s="72" t="s">
        <v>254</v>
      </c>
    </row>
    <row r="14030" spans="1:13" s="3" customFormat="1" ht="12.75" x14ac:dyDescent="0.2">
      <c r="A14030" s="62" t="s">
        <v>36</v>
      </c>
      <c r="B14030" s="62" t="s">
        <v>1787</v>
      </c>
      <c r="C14030" s="63">
        <v>10</v>
      </c>
      <c r="D14030" s="62" t="s">
        <v>13546</v>
      </c>
      <c r="E14030" s="62" t="s">
        <v>12116</v>
      </c>
      <c r="F14030" s="69">
        <v>10111300</v>
      </c>
      <c r="G14030" s="62" t="s">
        <v>13630</v>
      </c>
      <c r="H14030" s="62">
        <v>1</v>
      </c>
      <c r="I14030" s="62">
        <v>6</v>
      </c>
      <c r="J14030" s="70">
        <v>1</v>
      </c>
      <c r="K14030" s="71">
        <v>72846</v>
      </c>
      <c r="L14030" s="72" t="s">
        <v>15</v>
      </c>
      <c r="M14030" s="72" t="s">
        <v>254</v>
      </c>
    </row>
    <row r="14031" spans="1:13" s="3" customFormat="1" ht="12.75" x14ac:dyDescent="0.2">
      <c r="A14031" s="62" t="s">
        <v>36</v>
      </c>
      <c r="B14031" s="62" t="s">
        <v>1787</v>
      </c>
      <c r="C14031" s="63">
        <v>10</v>
      </c>
      <c r="D14031" s="62" t="s">
        <v>13546</v>
      </c>
      <c r="E14031" s="62" t="s">
        <v>12117</v>
      </c>
      <c r="F14031" s="69">
        <v>10111300</v>
      </c>
      <c r="G14031" s="62" t="s">
        <v>13630</v>
      </c>
      <c r="H14031" s="62">
        <v>1</v>
      </c>
      <c r="I14031" s="62">
        <v>6</v>
      </c>
      <c r="J14031" s="70">
        <v>1</v>
      </c>
      <c r="K14031" s="71">
        <v>71791</v>
      </c>
      <c r="L14031" s="72" t="s">
        <v>15</v>
      </c>
      <c r="M14031" s="72" t="s">
        <v>254</v>
      </c>
    </row>
    <row r="14032" spans="1:13" s="3" customFormat="1" ht="12.75" x14ac:dyDescent="0.2">
      <c r="A14032" s="62" t="s">
        <v>36</v>
      </c>
      <c r="B14032" s="62" t="s">
        <v>1787</v>
      </c>
      <c r="C14032" s="63">
        <v>10</v>
      </c>
      <c r="D14032" s="62" t="s">
        <v>13546</v>
      </c>
      <c r="E14032" s="62" t="s">
        <v>12118</v>
      </c>
      <c r="F14032" s="69">
        <v>10111300</v>
      </c>
      <c r="G14032" s="62" t="s">
        <v>13630</v>
      </c>
      <c r="H14032" s="62">
        <v>1</v>
      </c>
      <c r="I14032" s="62">
        <v>6</v>
      </c>
      <c r="J14032" s="70">
        <v>3</v>
      </c>
      <c r="K14032" s="71">
        <v>71379</v>
      </c>
      <c r="L14032" s="72" t="s">
        <v>15</v>
      </c>
      <c r="M14032" s="72" t="s">
        <v>254</v>
      </c>
    </row>
    <row r="14033" spans="1:13" s="3" customFormat="1" ht="12.75" x14ac:dyDescent="0.2">
      <c r="A14033" s="62" t="s">
        <v>36</v>
      </c>
      <c r="B14033" s="62" t="s">
        <v>1787</v>
      </c>
      <c r="C14033" s="63">
        <v>10</v>
      </c>
      <c r="D14033" s="62" t="s">
        <v>13546</v>
      </c>
      <c r="E14033" s="62" t="s">
        <v>12119</v>
      </c>
      <c r="F14033" s="69">
        <v>10111300</v>
      </c>
      <c r="G14033" s="62" t="s">
        <v>13630</v>
      </c>
      <c r="H14033" s="62">
        <v>1</v>
      </c>
      <c r="I14033" s="62">
        <v>6</v>
      </c>
      <c r="J14033" s="70">
        <v>1</v>
      </c>
      <c r="K14033" s="71">
        <v>70323</v>
      </c>
      <c r="L14033" s="72" t="s">
        <v>15</v>
      </c>
      <c r="M14033" s="72" t="s">
        <v>254</v>
      </c>
    </row>
    <row r="14034" spans="1:13" s="3" customFormat="1" ht="12.75" x14ac:dyDescent="0.2">
      <c r="A14034" s="62" t="s">
        <v>36</v>
      </c>
      <c r="B14034" s="62" t="s">
        <v>219</v>
      </c>
      <c r="C14034" s="63">
        <v>10</v>
      </c>
      <c r="D14034" s="62" t="s">
        <v>13379</v>
      </c>
      <c r="E14034" s="62" t="s">
        <v>12120</v>
      </c>
      <c r="F14034" s="69">
        <v>27112200</v>
      </c>
      <c r="G14034" s="62" t="s">
        <v>13630</v>
      </c>
      <c r="H14034" s="62">
        <v>1</v>
      </c>
      <c r="I14034" s="62">
        <v>6</v>
      </c>
      <c r="J14034" s="70">
        <v>3</v>
      </c>
      <c r="K14034" s="71">
        <v>68748</v>
      </c>
      <c r="L14034" s="72" t="s">
        <v>15</v>
      </c>
      <c r="M14034" s="72" t="s">
        <v>254</v>
      </c>
    </row>
    <row r="14035" spans="1:13" s="3" customFormat="1" ht="12.75" x14ac:dyDescent="0.2">
      <c r="A14035" s="62" t="s">
        <v>36</v>
      </c>
      <c r="B14035" s="62" t="s">
        <v>1787</v>
      </c>
      <c r="C14035" s="63">
        <v>10</v>
      </c>
      <c r="D14035" s="62" t="s">
        <v>13546</v>
      </c>
      <c r="E14035" s="62" t="s">
        <v>12121</v>
      </c>
      <c r="F14035" s="69">
        <v>10111300</v>
      </c>
      <c r="G14035" s="62" t="s">
        <v>13630</v>
      </c>
      <c r="H14035" s="62">
        <v>1</v>
      </c>
      <c r="I14035" s="62">
        <v>6</v>
      </c>
      <c r="J14035" s="70">
        <v>3</v>
      </c>
      <c r="K14035" s="71">
        <v>66510</v>
      </c>
      <c r="L14035" s="72" t="s">
        <v>15</v>
      </c>
      <c r="M14035" s="72" t="s">
        <v>254</v>
      </c>
    </row>
    <row r="14036" spans="1:13" s="3" customFormat="1" ht="12.75" x14ac:dyDescent="0.2">
      <c r="A14036" s="62" t="s">
        <v>36</v>
      </c>
      <c r="B14036" s="62" t="s">
        <v>268</v>
      </c>
      <c r="C14036" s="63">
        <v>16</v>
      </c>
      <c r="D14036" s="62" t="s">
        <v>13385</v>
      </c>
      <c r="E14036" s="62" t="s">
        <v>12122</v>
      </c>
      <c r="F14036" s="69">
        <v>53131608</v>
      </c>
      <c r="G14036" s="62" t="s">
        <v>13630</v>
      </c>
      <c r="H14036" s="62">
        <v>1</v>
      </c>
      <c r="I14036" s="62">
        <v>6</v>
      </c>
      <c r="J14036" s="70">
        <v>20</v>
      </c>
      <c r="K14036" s="71">
        <v>64000</v>
      </c>
      <c r="L14036" s="72" t="s">
        <v>15</v>
      </c>
      <c r="M14036" s="72" t="s">
        <v>254</v>
      </c>
    </row>
    <row r="14037" spans="1:13" s="3" customFormat="1" ht="12.75" x14ac:dyDescent="0.2">
      <c r="A14037" s="62" t="s">
        <v>36</v>
      </c>
      <c r="B14037" s="62" t="s">
        <v>339</v>
      </c>
      <c r="C14037" s="63">
        <v>16</v>
      </c>
      <c r="D14037" s="62" t="s">
        <v>13386</v>
      </c>
      <c r="E14037" s="62" t="s">
        <v>12123</v>
      </c>
      <c r="F14037" s="69">
        <v>52121701</v>
      </c>
      <c r="G14037" s="62" t="s">
        <v>13630</v>
      </c>
      <c r="H14037" s="62">
        <v>1</v>
      </c>
      <c r="I14037" s="62">
        <v>6</v>
      </c>
      <c r="J14037" s="70">
        <v>4</v>
      </c>
      <c r="K14037" s="71">
        <v>60000</v>
      </c>
      <c r="L14037" s="72" t="s">
        <v>15</v>
      </c>
      <c r="M14037" s="72" t="s">
        <v>254</v>
      </c>
    </row>
    <row r="14038" spans="1:13" s="3" customFormat="1" ht="12.75" x14ac:dyDescent="0.2">
      <c r="A14038" s="62" t="s">
        <v>36</v>
      </c>
      <c r="B14038" s="62" t="s">
        <v>475</v>
      </c>
      <c r="C14038" s="63">
        <v>10</v>
      </c>
      <c r="D14038" s="62" t="s">
        <v>13440</v>
      </c>
      <c r="E14038" s="62" t="s">
        <v>12124</v>
      </c>
      <c r="F14038" s="69">
        <v>10111300</v>
      </c>
      <c r="G14038" s="62" t="s">
        <v>13630</v>
      </c>
      <c r="H14038" s="62">
        <v>1</v>
      </c>
      <c r="I14038" s="62">
        <v>6</v>
      </c>
      <c r="J14038" s="70">
        <v>2</v>
      </c>
      <c r="K14038" s="71">
        <v>59122</v>
      </c>
      <c r="L14038" s="72" t="s">
        <v>15</v>
      </c>
      <c r="M14038" s="72" t="s">
        <v>254</v>
      </c>
    </row>
    <row r="14039" spans="1:13" s="3" customFormat="1" ht="12.75" x14ac:dyDescent="0.2">
      <c r="A14039" s="62" t="s">
        <v>36</v>
      </c>
      <c r="B14039" s="62" t="s">
        <v>1787</v>
      </c>
      <c r="C14039" s="63">
        <v>10</v>
      </c>
      <c r="D14039" s="62" t="s">
        <v>13546</v>
      </c>
      <c r="E14039" s="62" t="s">
        <v>12125</v>
      </c>
      <c r="F14039" s="69">
        <v>10111300</v>
      </c>
      <c r="G14039" s="62" t="s">
        <v>13630</v>
      </c>
      <c r="H14039" s="62">
        <v>1</v>
      </c>
      <c r="I14039" s="62">
        <v>6</v>
      </c>
      <c r="J14039" s="70">
        <v>4</v>
      </c>
      <c r="K14039" s="71">
        <v>59120</v>
      </c>
      <c r="L14039" s="72" t="s">
        <v>15</v>
      </c>
      <c r="M14039" s="72" t="s">
        <v>254</v>
      </c>
    </row>
    <row r="14040" spans="1:13" s="3" customFormat="1" ht="12.75" x14ac:dyDescent="0.2">
      <c r="A14040" s="62" t="s">
        <v>36</v>
      </c>
      <c r="B14040" s="62" t="s">
        <v>1787</v>
      </c>
      <c r="C14040" s="63">
        <v>10</v>
      </c>
      <c r="D14040" s="62" t="s">
        <v>13546</v>
      </c>
      <c r="E14040" s="62" t="s">
        <v>12126</v>
      </c>
      <c r="F14040" s="69">
        <v>10111300</v>
      </c>
      <c r="G14040" s="62" t="s">
        <v>13630</v>
      </c>
      <c r="H14040" s="62">
        <v>1</v>
      </c>
      <c r="I14040" s="62">
        <v>6</v>
      </c>
      <c r="J14040" s="70">
        <v>3</v>
      </c>
      <c r="K14040" s="71">
        <v>58710</v>
      </c>
      <c r="L14040" s="72" t="s">
        <v>15</v>
      </c>
      <c r="M14040" s="72" t="s">
        <v>254</v>
      </c>
    </row>
    <row r="14041" spans="1:13" s="3" customFormat="1" ht="12.75" x14ac:dyDescent="0.2">
      <c r="A14041" s="62" t="s">
        <v>36</v>
      </c>
      <c r="B14041" s="62" t="s">
        <v>215</v>
      </c>
      <c r="C14041" s="63">
        <v>16</v>
      </c>
      <c r="D14041" s="62" t="s">
        <v>13376</v>
      </c>
      <c r="E14041" s="62" t="s">
        <v>12127</v>
      </c>
      <c r="F14041" s="69">
        <v>52121704</v>
      </c>
      <c r="G14041" s="62" t="s">
        <v>13630</v>
      </c>
      <c r="H14041" s="62">
        <v>1</v>
      </c>
      <c r="I14041" s="62">
        <v>6</v>
      </c>
      <c r="J14041" s="70">
        <v>10</v>
      </c>
      <c r="K14041" s="71">
        <v>58000</v>
      </c>
      <c r="L14041" s="72" t="s">
        <v>15</v>
      </c>
      <c r="M14041" s="72" t="s">
        <v>254</v>
      </c>
    </row>
    <row r="14042" spans="1:13" s="3" customFormat="1" ht="12.75" x14ac:dyDescent="0.2">
      <c r="A14042" s="62" t="s">
        <v>36</v>
      </c>
      <c r="B14042" s="62" t="s">
        <v>1785</v>
      </c>
      <c r="C14042" s="63">
        <v>10</v>
      </c>
      <c r="D14042" s="62" t="s">
        <v>13544</v>
      </c>
      <c r="E14042" s="62" t="s">
        <v>12128</v>
      </c>
      <c r="F14042" s="69">
        <v>10111300</v>
      </c>
      <c r="G14042" s="62" t="s">
        <v>13630</v>
      </c>
      <c r="H14042" s="62">
        <v>1</v>
      </c>
      <c r="I14042" s="62">
        <v>6</v>
      </c>
      <c r="J14042" s="70">
        <v>1</v>
      </c>
      <c r="K14042" s="71">
        <v>57010</v>
      </c>
      <c r="L14042" s="72" t="s">
        <v>15</v>
      </c>
      <c r="M14042" s="72" t="s">
        <v>254</v>
      </c>
    </row>
    <row r="14043" spans="1:13" s="3" customFormat="1" ht="12.75" x14ac:dyDescent="0.2">
      <c r="A14043" s="62" t="s">
        <v>36</v>
      </c>
      <c r="B14043" s="62" t="s">
        <v>217</v>
      </c>
      <c r="C14043" s="63">
        <v>16</v>
      </c>
      <c r="D14043" s="62" t="s">
        <v>13378</v>
      </c>
      <c r="E14043" s="62" t="s">
        <v>12129</v>
      </c>
      <c r="F14043" s="69">
        <v>42281709</v>
      </c>
      <c r="G14043" s="62" t="s">
        <v>13630</v>
      </c>
      <c r="H14043" s="62">
        <v>1</v>
      </c>
      <c r="I14043" s="62">
        <v>6</v>
      </c>
      <c r="J14043" s="70">
        <v>20</v>
      </c>
      <c r="K14043" s="71">
        <v>56000</v>
      </c>
      <c r="L14043" s="72" t="s">
        <v>15</v>
      </c>
      <c r="M14043" s="72" t="s">
        <v>254</v>
      </c>
    </row>
    <row r="14044" spans="1:13" s="3" customFormat="1" ht="12.75" x14ac:dyDescent="0.2">
      <c r="A14044" s="62" t="s">
        <v>36</v>
      </c>
      <c r="B14044" s="62" t="s">
        <v>268</v>
      </c>
      <c r="C14044" s="63">
        <v>10</v>
      </c>
      <c r="D14044" s="62" t="s">
        <v>13385</v>
      </c>
      <c r="E14044" s="62" t="s">
        <v>12130</v>
      </c>
      <c r="F14044" s="69">
        <v>53131608</v>
      </c>
      <c r="G14044" s="62" t="s">
        <v>13630</v>
      </c>
      <c r="H14044" s="62">
        <v>1</v>
      </c>
      <c r="I14044" s="62">
        <v>6</v>
      </c>
      <c r="J14044" s="70">
        <v>5</v>
      </c>
      <c r="K14044" s="71">
        <v>54075</v>
      </c>
      <c r="L14044" s="72" t="s">
        <v>15</v>
      </c>
      <c r="M14044" s="72" t="s">
        <v>254</v>
      </c>
    </row>
    <row r="14045" spans="1:13" s="3" customFormat="1" ht="12.75" x14ac:dyDescent="0.2">
      <c r="A14045" s="62" t="s">
        <v>36</v>
      </c>
      <c r="B14045" s="62" t="s">
        <v>1771</v>
      </c>
      <c r="C14045" s="63">
        <v>10</v>
      </c>
      <c r="D14045" s="62" t="s">
        <v>13530</v>
      </c>
      <c r="E14045" s="62" t="s">
        <v>12131</v>
      </c>
      <c r="F14045" s="69">
        <v>60131507</v>
      </c>
      <c r="G14045" s="62" t="s">
        <v>13630</v>
      </c>
      <c r="H14045" s="62">
        <v>1</v>
      </c>
      <c r="I14045" s="62">
        <v>6</v>
      </c>
      <c r="J14045" s="70">
        <v>2</v>
      </c>
      <c r="K14045" s="71">
        <v>54000</v>
      </c>
      <c r="L14045" s="72" t="s">
        <v>15</v>
      </c>
      <c r="M14045" s="72" t="s">
        <v>254</v>
      </c>
    </row>
    <row r="14046" spans="1:13" s="3" customFormat="1" ht="12.75" x14ac:dyDescent="0.2">
      <c r="A14046" s="62" t="s">
        <v>36</v>
      </c>
      <c r="B14046" s="62" t="s">
        <v>219</v>
      </c>
      <c r="C14046" s="63">
        <v>10</v>
      </c>
      <c r="D14046" s="62" t="s">
        <v>13379</v>
      </c>
      <c r="E14046" s="62" t="s">
        <v>12132</v>
      </c>
      <c r="F14046" s="69">
        <v>27112200</v>
      </c>
      <c r="G14046" s="62" t="s">
        <v>13630</v>
      </c>
      <c r="H14046" s="62">
        <v>1</v>
      </c>
      <c r="I14046" s="62">
        <v>6</v>
      </c>
      <c r="J14046" s="70">
        <v>2</v>
      </c>
      <c r="K14046" s="71">
        <v>53400</v>
      </c>
      <c r="L14046" s="72" t="s">
        <v>15</v>
      </c>
      <c r="M14046" s="72" t="s">
        <v>254</v>
      </c>
    </row>
    <row r="14047" spans="1:13" s="3" customFormat="1" ht="12.75" x14ac:dyDescent="0.2">
      <c r="A14047" s="62" t="s">
        <v>36</v>
      </c>
      <c r="B14047" s="62" t="s">
        <v>221</v>
      </c>
      <c r="C14047" s="63">
        <v>16</v>
      </c>
      <c r="D14047" s="62" t="s">
        <v>13382</v>
      </c>
      <c r="E14047" s="62" t="s">
        <v>1286</v>
      </c>
      <c r="F14047" s="69">
        <v>47131803</v>
      </c>
      <c r="G14047" s="62" t="s">
        <v>13630</v>
      </c>
      <c r="H14047" s="62">
        <v>1</v>
      </c>
      <c r="I14047" s="62">
        <v>6</v>
      </c>
      <c r="J14047" s="70">
        <v>5</v>
      </c>
      <c r="K14047" s="71">
        <v>52250</v>
      </c>
      <c r="L14047" s="72" t="s">
        <v>15</v>
      </c>
      <c r="M14047" s="72" t="s">
        <v>254</v>
      </c>
    </row>
    <row r="14048" spans="1:13" s="3" customFormat="1" ht="12.75" x14ac:dyDescent="0.2">
      <c r="A14048" s="62" t="s">
        <v>36</v>
      </c>
      <c r="B14048" s="62" t="s">
        <v>216</v>
      </c>
      <c r="C14048" s="63">
        <v>16</v>
      </c>
      <c r="D14048" s="62" t="s">
        <v>13377</v>
      </c>
      <c r="E14048" s="62" t="s">
        <v>1356</v>
      </c>
      <c r="F14048" s="69">
        <v>47131611</v>
      </c>
      <c r="G14048" s="62" t="s">
        <v>13630</v>
      </c>
      <c r="H14048" s="62">
        <v>1</v>
      </c>
      <c r="I14048" s="62">
        <v>6</v>
      </c>
      <c r="J14048" s="70">
        <v>10</v>
      </c>
      <c r="K14048" s="71">
        <v>52000</v>
      </c>
      <c r="L14048" s="72" t="s">
        <v>15</v>
      </c>
      <c r="M14048" s="72" t="s">
        <v>254</v>
      </c>
    </row>
    <row r="14049" spans="1:13" s="3" customFormat="1" ht="12.75" x14ac:dyDescent="0.2">
      <c r="A14049" s="62" t="s">
        <v>36</v>
      </c>
      <c r="B14049" s="62" t="s">
        <v>910</v>
      </c>
      <c r="C14049" s="63">
        <v>10</v>
      </c>
      <c r="D14049" s="62" t="s">
        <v>13529</v>
      </c>
      <c r="E14049" s="62" t="s">
        <v>4912</v>
      </c>
      <c r="F14049" s="69">
        <v>10111301</v>
      </c>
      <c r="G14049" s="62" t="s">
        <v>13630</v>
      </c>
      <c r="H14049" s="62">
        <v>1</v>
      </c>
      <c r="I14049" s="62">
        <v>6</v>
      </c>
      <c r="J14049" s="70">
        <v>4</v>
      </c>
      <c r="K14049" s="71">
        <v>50676</v>
      </c>
      <c r="L14049" s="72" t="s">
        <v>15</v>
      </c>
      <c r="M14049" s="72" t="s">
        <v>254</v>
      </c>
    </row>
    <row r="14050" spans="1:13" s="3" customFormat="1" ht="12.75" x14ac:dyDescent="0.2">
      <c r="A14050" s="62" t="s">
        <v>36</v>
      </c>
      <c r="B14050" s="62" t="s">
        <v>1771</v>
      </c>
      <c r="C14050" s="63">
        <v>10</v>
      </c>
      <c r="D14050" s="62" t="s">
        <v>13530</v>
      </c>
      <c r="E14050" s="62" t="s">
        <v>12133</v>
      </c>
      <c r="F14050" s="69">
        <v>60131507</v>
      </c>
      <c r="G14050" s="62" t="s">
        <v>13630</v>
      </c>
      <c r="H14050" s="62">
        <v>1</v>
      </c>
      <c r="I14050" s="62">
        <v>6</v>
      </c>
      <c r="J14050" s="70">
        <v>2</v>
      </c>
      <c r="K14050" s="71">
        <v>50000</v>
      </c>
      <c r="L14050" s="72" t="s">
        <v>15</v>
      </c>
      <c r="M14050" s="72" t="s">
        <v>254</v>
      </c>
    </row>
    <row r="14051" spans="1:13" s="3" customFormat="1" ht="12.75" x14ac:dyDescent="0.2">
      <c r="A14051" s="62" t="s">
        <v>36</v>
      </c>
      <c r="B14051" s="62" t="s">
        <v>215</v>
      </c>
      <c r="C14051" s="63">
        <v>16</v>
      </c>
      <c r="D14051" s="62" t="s">
        <v>13376</v>
      </c>
      <c r="E14051" s="62" t="s">
        <v>12134</v>
      </c>
      <c r="F14051" s="69">
        <v>53131624</v>
      </c>
      <c r="G14051" s="62" t="s">
        <v>13630</v>
      </c>
      <c r="H14051" s="62">
        <v>1</v>
      </c>
      <c r="I14051" s="62">
        <v>6</v>
      </c>
      <c r="J14051" s="70">
        <v>10</v>
      </c>
      <c r="K14051" s="71">
        <v>50000</v>
      </c>
      <c r="L14051" s="72" t="s">
        <v>15</v>
      </c>
      <c r="M14051" s="72" t="s">
        <v>254</v>
      </c>
    </row>
    <row r="14052" spans="1:13" s="3" customFormat="1" ht="12.75" x14ac:dyDescent="0.2">
      <c r="A14052" s="62" t="s">
        <v>36</v>
      </c>
      <c r="B14052" s="62" t="s">
        <v>854</v>
      </c>
      <c r="C14052" s="63">
        <v>16</v>
      </c>
      <c r="D14052" s="62" t="s">
        <v>13473</v>
      </c>
      <c r="E14052" s="62" t="s">
        <v>12135</v>
      </c>
      <c r="F14052" s="69">
        <v>27111531</v>
      </c>
      <c r="G14052" s="62" t="s">
        <v>13630</v>
      </c>
      <c r="H14052" s="62">
        <v>1</v>
      </c>
      <c r="I14052" s="62">
        <v>6</v>
      </c>
      <c r="J14052" s="70">
        <v>2</v>
      </c>
      <c r="K14052" s="71">
        <v>49600</v>
      </c>
      <c r="L14052" s="72" t="s">
        <v>15</v>
      </c>
      <c r="M14052" s="72" t="s">
        <v>254</v>
      </c>
    </row>
    <row r="14053" spans="1:13" s="3" customFormat="1" ht="12.75" x14ac:dyDescent="0.2">
      <c r="A14053" s="62" t="s">
        <v>36</v>
      </c>
      <c r="B14053" s="62" t="s">
        <v>219</v>
      </c>
      <c r="C14053" s="63">
        <v>10</v>
      </c>
      <c r="D14053" s="62" t="s">
        <v>13379</v>
      </c>
      <c r="E14053" s="62" t="s">
        <v>12136</v>
      </c>
      <c r="F14053" s="69">
        <v>60121200</v>
      </c>
      <c r="G14053" s="62" t="s">
        <v>13630</v>
      </c>
      <c r="H14053" s="62">
        <v>1</v>
      </c>
      <c r="I14053" s="62">
        <v>6</v>
      </c>
      <c r="J14053" s="70">
        <v>1</v>
      </c>
      <c r="K14053" s="71">
        <v>47750</v>
      </c>
      <c r="L14053" s="72" t="s">
        <v>15</v>
      </c>
      <c r="M14053" s="72" t="s">
        <v>254</v>
      </c>
    </row>
    <row r="14054" spans="1:13" s="3" customFormat="1" ht="12.75" x14ac:dyDescent="0.2">
      <c r="A14054" s="62" t="s">
        <v>36</v>
      </c>
      <c r="B14054" s="62" t="s">
        <v>219</v>
      </c>
      <c r="C14054" s="63">
        <v>10</v>
      </c>
      <c r="D14054" s="62" t="s">
        <v>13379</v>
      </c>
      <c r="E14054" s="62" t="s">
        <v>12137</v>
      </c>
      <c r="F14054" s="69">
        <v>27112000</v>
      </c>
      <c r="G14054" s="62" t="s">
        <v>13630</v>
      </c>
      <c r="H14054" s="62">
        <v>1</v>
      </c>
      <c r="I14054" s="62">
        <v>6</v>
      </c>
      <c r="J14054" s="70">
        <v>2</v>
      </c>
      <c r="K14054" s="71">
        <v>46000</v>
      </c>
      <c r="L14054" s="72" t="s">
        <v>15</v>
      </c>
      <c r="M14054" s="72" t="s">
        <v>254</v>
      </c>
    </row>
    <row r="14055" spans="1:13" s="3" customFormat="1" ht="12.75" x14ac:dyDescent="0.2">
      <c r="A14055" s="62" t="s">
        <v>36</v>
      </c>
      <c r="B14055" s="62" t="s">
        <v>1771</v>
      </c>
      <c r="C14055" s="63">
        <v>10</v>
      </c>
      <c r="D14055" s="62" t="s">
        <v>13530</v>
      </c>
      <c r="E14055" s="62" t="s">
        <v>12138</v>
      </c>
      <c r="F14055" s="69">
        <v>60131507</v>
      </c>
      <c r="G14055" s="62" t="s">
        <v>13630</v>
      </c>
      <c r="H14055" s="62">
        <v>1</v>
      </c>
      <c r="I14055" s="62">
        <v>6</v>
      </c>
      <c r="J14055" s="70">
        <v>2</v>
      </c>
      <c r="K14055" s="71">
        <v>43200</v>
      </c>
      <c r="L14055" s="72" t="s">
        <v>15</v>
      </c>
      <c r="M14055" s="72" t="s">
        <v>254</v>
      </c>
    </row>
    <row r="14056" spans="1:13" s="3" customFormat="1" ht="12.75" x14ac:dyDescent="0.2">
      <c r="A14056" s="62" t="s">
        <v>36</v>
      </c>
      <c r="B14056" s="62" t="s">
        <v>1771</v>
      </c>
      <c r="C14056" s="63">
        <v>10</v>
      </c>
      <c r="D14056" s="62" t="s">
        <v>13530</v>
      </c>
      <c r="E14056" s="62" t="s">
        <v>12139</v>
      </c>
      <c r="F14056" s="69">
        <v>60131507</v>
      </c>
      <c r="G14056" s="62" t="s">
        <v>13630</v>
      </c>
      <c r="H14056" s="62">
        <v>1</v>
      </c>
      <c r="I14056" s="62">
        <v>6</v>
      </c>
      <c r="J14056" s="70">
        <v>2</v>
      </c>
      <c r="K14056" s="71">
        <v>41200</v>
      </c>
      <c r="L14056" s="72" t="s">
        <v>15</v>
      </c>
      <c r="M14056" s="72" t="s">
        <v>254</v>
      </c>
    </row>
    <row r="14057" spans="1:13" s="3" customFormat="1" ht="12.75" x14ac:dyDescent="0.2">
      <c r="A14057" s="62" t="s">
        <v>36</v>
      </c>
      <c r="B14057" s="62" t="s">
        <v>1785</v>
      </c>
      <c r="C14057" s="63">
        <v>10</v>
      </c>
      <c r="D14057" s="62" t="s">
        <v>13544</v>
      </c>
      <c r="E14057" s="62" t="s">
        <v>12140</v>
      </c>
      <c r="F14057" s="69">
        <v>10111300</v>
      </c>
      <c r="G14057" s="62" t="s">
        <v>13630</v>
      </c>
      <c r="H14057" s="62">
        <v>1</v>
      </c>
      <c r="I14057" s="62">
        <v>6</v>
      </c>
      <c r="J14057" s="70">
        <v>1</v>
      </c>
      <c r="K14057" s="71">
        <v>37492</v>
      </c>
      <c r="L14057" s="72" t="s">
        <v>15</v>
      </c>
      <c r="M14057" s="72" t="s">
        <v>254</v>
      </c>
    </row>
    <row r="14058" spans="1:13" s="3" customFormat="1" ht="12.75" x14ac:dyDescent="0.2">
      <c r="A14058" s="62" t="s">
        <v>36</v>
      </c>
      <c r="B14058" s="62" t="s">
        <v>1771</v>
      </c>
      <c r="C14058" s="63">
        <v>10</v>
      </c>
      <c r="D14058" s="62" t="s">
        <v>13530</v>
      </c>
      <c r="E14058" s="62" t="s">
        <v>12141</v>
      </c>
      <c r="F14058" s="69">
        <v>60131507</v>
      </c>
      <c r="G14058" s="62" t="s">
        <v>13630</v>
      </c>
      <c r="H14058" s="62">
        <v>1</v>
      </c>
      <c r="I14058" s="62">
        <v>6</v>
      </c>
      <c r="J14058" s="70">
        <v>2</v>
      </c>
      <c r="K14058" s="71">
        <v>36000</v>
      </c>
      <c r="L14058" s="72" t="s">
        <v>15</v>
      </c>
      <c r="M14058" s="72" t="s">
        <v>254</v>
      </c>
    </row>
    <row r="14059" spans="1:13" s="3" customFormat="1" ht="12.75" x14ac:dyDescent="0.2">
      <c r="A14059" s="62" t="s">
        <v>36</v>
      </c>
      <c r="B14059" s="62" t="s">
        <v>1771</v>
      </c>
      <c r="C14059" s="63">
        <v>10</v>
      </c>
      <c r="D14059" s="62" t="s">
        <v>13530</v>
      </c>
      <c r="E14059" s="62" t="s">
        <v>12142</v>
      </c>
      <c r="F14059" s="69">
        <v>60131101</v>
      </c>
      <c r="G14059" s="62" t="s">
        <v>13630</v>
      </c>
      <c r="H14059" s="62">
        <v>1</v>
      </c>
      <c r="I14059" s="62">
        <v>6</v>
      </c>
      <c r="J14059" s="70">
        <v>2</v>
      </c>
      <c r="K14059" s="71">
        <v>36000</v>
      </c>
      <c r="L14059" s="72" t="s">
        <v>15</v>
      </c>
      <c r="M14059" s="72" t="s">
        <v>254</v>
      </c>
    </row>
    <row r="14060" spans="1:13" s="3" customFormat="1" ht="12.75" x14ac:dyDescent="0.2">
      <c r="A14060" s="62" t="s">
        <v>36</v>
      </c>
      <c r="B14060" s="62" t="s">
        <v>1771</v>
      </c>
      <c r="C14060" s="63">
        <v>10</v>
      </c>
      <c r="D14060" s="62" t="s">
        <v>13530</v>
      </c>
      <c r="E14060" s="62" t="s">
        <v>12143</v>
      </c>
      <c r="F14060" s="69">
        <v>60131507</v>
      </c>
      <c r="G14060" s="62" t="s">
        <v>13630</v>
      </c>
      <c r="H14060" s="62">
        <v>1</v>
      </c>
      <c r="I14060" s="62">
        <v>6</v>
      </c>
      <c r="J14060" s="70">
        <v>2</v>
      </c>
      <c r="K14060" s="71">
        <v>35700</v>
      </c>
      <c r="L14060" s="72" t="s">
        <v>15</v>
      </c>
      <c r="M14060" s="72" t="s">
        <v>254</v>
      </c>
    </row>
    <row r="14061" spans="1:13" s="3" customFormat="1" ht="12.75" x14ac:dyDescent="0.2">
      <c r="A14061" s="62" t="s">
        <v>36</v>
      </c>
      <c r="B14061" s="62" t="s">
        <v>221</v>
      </c>
      <c r="C14061" s="63">
        <v>16</v>
      </c>
      <c r="D14061" s="62" t="s">
        <v>13382</v>
      </c>
      <c r="E14061" s="62" t="s">
        <v>12144</v>
      </c>
      <c r="F14061" s="69">
        <v>42281603</v>
      </c>
      <c r="G14061" s="62" t="s">
        <v>13630</v>
      </c>
      <c r="H14061" s="62">
        <v>1</v>
      </c>
      <c r="I14061" s="62">
        <v>6</v>
      </c>
      <c r="J14061" s="70">
        <v>5</v>
      </c>
      <c r="K14061" s="71">
        <v>35000</v>
      </c>
      <c r="L14061" s="72" t="s">
        <v>15</v>
      </c>
      <c r="M14061" s="72" t="s">
        <v>254</v>
      </c>
    </row>
    <row r="14062" spans="1:13" s="3" customFormat="1" ht="12.75" x14ac:dyDescent="0.2">
      <c r="A14062" s="62" t="s">
        <v>36</v>
      </c>
      <c r="B14062" s="62" t="s">
        <v>219</v>
      </c>
      <c r="C14062" s="63">
        <v>16</v>
      </c>
      <c r="D14062" s="62" t="s">
        <v>13379</v>
      </c>
      <c r="E14062" s="62" t="s">
        <v>12145</v>
      </c>
      <c r="F14062" s="69">
        <v>52151600</v>
      </c>
      <c r="G14062" s="62" t="s">
        <v>13630</v>
      </c>
      <c r="H14062" s="62">
        <v>1</v>
      </c>
      <c r="I14062" s="62">
        <v>6</v>
      </c>
      <c r="J14062" s="70">
        <v>20</v>
      </c>
      <c r="K14062" s="71">
        <v>34000</v>
      </c>
      <c r="L14062" s="72" t="s">
        <v>15</v>
      </c>
      <c r="M14062" s="72" t="s">
        <v>254</v>
      </c>
    </row>
    <row r="14063" spans="1:13" s="3" customFormat="1" ht="12.75" x14ac:dyDescent="0.2">
      <c r="A14063" s="62" t="s">
        <v>36</v>
      </c>
      <c r="B14063" s="62" t="s">
        <v>219</v>
      </c>
      <c r="C14063" s="63">
        <v>10</v>
      </c>
      <c r="D14063" s="62" t="s">
        <v>13379</v>
      </c>
      <c r="E14063" s="62" t="s">
        <v>12146</v>
      </c>
      <c r="F14063" s="69">
        <v>27112200</v>
      </c>
      <c r="G14063" s="62" t="s">
        <v>13630</v>
      </c>
      <c r="H14063" s="62">
        <v>1</v>
      </c>
      <c r="I14063" s="62">
        <v>6</v>
      </c>
      <c r="J14063" s="70">
        <v>2</v>
      </c>
      <c r="K14063" s="71">
        <v>31700</v>
      </c>
      <c r="L14063" s="72" t="s">
        <v>15</v>
      </c>
      <c r="M14063" s="72" t="s">
        <v>254</v>
      </c>
    </row>
    <row r="14064" spans="1:13" s="3" customFormat="1" ht="12.75" x14ac:dyDescent="0.2">
      <c r="A14064" s="62" t="s">
        <v>36</v>
      </c>
      <c r="B14064" s="62" t="s">
        <v>1771</v>
      </c>
      <c r="C14064" s="63">
        <v>10</v>
      </c>
      <c r="D14064" s="62" t="s">
        <v>13530</v>
      </c>
      <c r="E14064" s="62" t="s">
        <v>12147</v>
      </c>
      <c r="F14064" s="69">
        <v>60131507</v>
      </c>
      <c r="G14064" s="62" t="s">
        <v>13630</v>
      </c>
      <c r="H14064" s="62">
        <v>1</v>
      </c>
      <c r="I14064" s="62">
        <v>6</v>
      </c>
      <c r="J14064" s="70">
        <v>2</v>
      </c>
      <c r="K14064" s="71">
        <v>31000</v>
      </c>
      <c r="L14064" s="72" t="s">
        <v>15</v>
      </c>
      <c r="M14064" s="72" t="s">
        <v>254</v>
      </c>
    </row>
    <row r="14065" spans="1:13" s="3" customFormat="1" ht="12.75" x14ac:dyDescent="0.2">
      <c r="A14065" s="62" t="s">
        <v>36</v>
      </c>
      <c r="B14065" s="62" t="s">
        <v>1785</v>
      </c>
      <c r="C14065" s="63">
        <v>10</v>
      </c>
      <c r="D14065" s="62" t="s">
        <v>13544</v>
      </c>
      <c r="E14065" s="62" t="s">
        <v>12148</v>
      </c>
      <c r="F14065" s="69">
        <v>10111300</v>
      </c>
      <c r="G14065" s="62" t="s">
        <v>13630</v>
      </c>
      <c r="H14065" s="62">
        <v>1</v>
      </c>
      <c r="I14065" s="62">
        <v>6</v>
      </c>
      <c r="J14065" s="70">
        <v>1</v>
      </c>
      <c r="K14065" s="71">
        <v>30642</v>
      </c>
      <c r="L14065" s="72" t="s">
        <v>1760</v>
      </c>
      <c r="M14065" s="72" t="s">
        <v>254</v>
      </c>
    </row>
    <row r="14066" spans="1:13" s="3" customFormat="1" ht="12.75" x14ac:dyDescent="0.2">
      <c r="A14066" s="62" t="s">
        <v>36</v>
      </c>
      <c r="B14066" s="62" t="s">
        <v>1771</v>
      </c>
      <c r="C14066" s="63">
        <v>10</v>
      </c>
      <c r="D14066" s="62" t="s">
        <v>13530</v>
      </c>
      <c r="E14066" s="62" t="s">
        <v>12149</v>
      </c>
      <c r="F14066" s="69">
        <v>60131507</v>
      </c>
      <c r="G14066" s="62" t="s">
        <v>13630</v>
      </c>
      <c r="H14066" s="62">
        <v>1</v>
      </c>
      <c r="I14066" s="62">
        <v>6</v>
      </c>
      <c r="J14066" s="70">
        <v>2</v>
      </c>
      <c r="K14066" s="71">
        <v>30600</v>
      </c>
      <c r="L14066" s="72" t="s">
        <v>15</v>
      </c>
      <c r="M14066" s="72" t="s">
        <v>254</v>
      </c>
    </row>
    <row r="14067" spans="1:13" s="3" customFormat="1" ht="12.75" x14ac:dyDescent="0.2">
      <c r="A14067" s="62" t="s">
        <v>36</v>
      </c>
      <c r="B14067" s="62" t="s">
        <v>217</v>
      </c>
      <c r="C14067" s="63">
        <v>16</v>
      </c>
      <c r="D14067" s="62" t="s">
        <v>13378</v>
      </c>
      <c r="E14067" s="62" t="s">
        <v>12150</v>
      </c>
      <c r="F14067" s="69">
        <v>53131604</v>
      </c>
      <c r="G14067" s="62" t="s">
        <v>13630</v>
      </c>
      <c r="H14067" s="62">
        <v>1</v>
      </c>
      <c r="I14067" s="62">
        <v>6</v>
      </c>
      <c r="J14067" s="70">
        <v>3</v>
      </c>
      <c r="K14067" s="71">
        <v>30000</v>
      </c>
      <c r="L14067" s="72" t="s">
        <v>15</v>
      </c>
      <c r="M14067" s="72" t="s">
        <v>254</v>
      </c>
    </row>
    <row r="14068" spans="1:13" s="3" customFormat="1" ht="12.75" x14ac:dyDescent="0.2">
      <c r="A14068" s="62" t="s">
        <v>36</v>
      </c>
      <c r="B14068" s="62" t="s">
        <v>219</v>
      </c>
      <c r="C14068" s="63">
        <v>10</v>
      </c>
      <c r="D14068" s="62" t="s">
        <v>13379</v>
      </c>
      <c r="E14068" s="62" t="s">
        <v>12151</v>
      </c>
      <c r="F14068" s="69">
        <v>20101700</v>
      </c>
      <c r="G14068" s="62" t="s">
        <v>13630</v>
      </c>
      <c r="H14068" s="62">
        <v>1</v>
      </c>
      <c r="I14068" s="62">
        <v>6</v>
      </c>
      <c r="J14068" s="70">
        <v>1</v>
      </c>
      <c r="K14068" s="71">
        <v>28850</v>
      </c>
      <c r="L14068" s="72" t="s">
        <v>15</v>
      </c>
      <c r="M14068" s="72" t="s">
        <v>254</v>
      </c>
    </row>
    <row r="14069" spans="1:13" s="3" customFormat="1" ht="12.75" x14ac:dyDescent="0.2">
      <c r="A14069" s="62" t="s">
        <v>36</v>
      </c>
      <c r="B14069" s="62" t="s">
        <v>339</v>
      </c>
      <c r="C14069" s="63">
        <v>16</v>
      </c>
      <c r="D14069" s="62" t="s">
        <v>13386</v>
      </c>
      <c r="E14069" s="62" t="s">
        <v>12152</v>
      </c>
      <c r="F14069" s="69">
        <v>53131642</v>
      </c>
      <c r="G14069" s="62" t="s">
        <v>13630</v>
      </c>
      <c r="H14069" s="62">
        <v>1</v>
      </c>
      <c r="I14069" s="62">
        <v>6</v>
      </c>
      <c r="J14069" s="70">
        <v>2</v>
      </c>
      <c r="K14069" s="71">
        <v>28000</v>
      </c>
      <c r="L14069" s="72" t="s">
        <v>15</v>
      </c>
      <c r="M14069" s="72" t="s">
        <v>254</v>
      </c>
    </row>
    <row r="14070" spans="1:13" s="3" customFormat="1" ht="12.75" x14ac:dyDescent="0.2">
      <c r="A14070" s="62" t="s">
        <v>36</v>
      </c>
      <c r="B14070" s="62" t="s">
        <v>219</v>
      </c>
      <c r="C14070" s="63">
        <v>10</v>
      </c>
      <c r="D14070" s="62" t="s">
        <v>13379</v>
      </c>
      <c r="E14070" s="62" t="s">
        <v>12153</v>
      </c>
      <c r="F14070" s="69">
        <v>27112200</v>
      </c>
      <c r="G14070" s="62" t="s">
        <v>13630</v>
      </c>
      <c r="H14070" s="62">
        <v>1</v>
      </c>
      <c r="I14070" s="62">
        <v>6</v>
      </c>
      <c r="J14070" s="70">
        <v>2</v>
      </c>
      <c r="K14070" s="71">
        <v>27000</v>
      </c>
      <c r="L14070" s="72" t="s">
        <v>15</v>
      </c>
      <c r="M14070" s="72" t="s">
        <v>254</v>
      </c>
    </row>
    <row r="14071" spans="1:13" s="3" customFormat="1" ht="12.75" x14ac:dyDescent="0.2">
      <c r="A14071" s="62" t="s">
        <v>36</v>
      </c>
      <c r="B14071" s="62" t="s">
        <v>1771</v>
      </c>
      <c r="C14071" s="63">
        <v>10</v>
      </c>
      <c r="D14071" s="62" t="s">
        <v>13530</v>
      </c>
      <c r="E14071" s="62" t="s">
        <v>12154</v>
      </c>
      <c r="F14071" s="69">
        <v>60131507</v>
      </c>
      <c r="G14071" s="62" t="s">
        <v>13630</v>
      </c>
      <c r="H14071" s="62">
        <v>1</v>
      </c>
      <c r="I14071" s="62">
        <v>6</v>
      </c>
      <c r="J14071" s="70">
        <v>2</v>
      </c>
      <c r="K14071" s="71">
        <v>25600</v>
      </c>
      <c r="L14071" s="72" t="s">
        <v>15</v>
      </c>
      <c r="M14071" s="72" t="s">
        <v>254</v>
      </c>
    </row>
    <row r="14072" spans="1:13" s="3" customFormat="1" ht="12.75" x14ac:dyDescent="0.2">
      <c r="A14072" s="62" t="s">
        <v>36</v>
      </c>
      <c r="B14072" s="62" t="s">
        <v>219</v>
      </c>
      <c r="C14072" s="63">
        <v>10</v>
      </c>
      <c r="D14072" s="62" t="s">
        <v>13379</v>
      </c>
      <c r="E14072" s="62" t="s">
        <v>12155</v>
      </c>
      <c r="F14072" s="69">
        <v>23241600</v>
      </c>
      <c r="G14072" s="62" t="s">
        <v>13630</v>
      </c>
      <c r="H14072" s="62">
        <v>1</v>
      </c>
      <c r="I14072" s="62">
        <v>6</v>
      </c>
      <c r="J14072" s="70">
        <v>1</v>
      </c>
      <c r="K14072" s="71">
        <v>24650</v>
      </c>
      <c r="L14072" s="72" t="s">
        <v>15</v>
      </c>
      <c r="M14072" s="72" t="s">
        <v>254</v>
      </c>
    </row>
    <row r="14073" spans="1:13" s="3" customFormat="1" ht="12.75" x14ac:dyDescent="0.2">
      <c r="A14073" s="62" t="s">
        <v>36</v>
      </c>
      <c r="B14073" s="62" t="s">
        <v>219</v>
      </c>
      <c r="C14073" s="63">
        <v>10</v>
      </c>
      <c r="D14073" s="62" t="s">
        <v>13379</v>
      </c>
      <c r="E14073" s="62" t="s">
        <v>9605</v>
      </c>
      <c r="F14073" s="69">
        <v>27112100</v>
      </c>
      <c r="G14073" s="62" t="s">
        <v>13630</v>
      </c>
      <c r="H14073" s="62">
        <v>1</v>
      </c>
      <c r="I14073" s="62">
        <v>6</v>
      </c>
      <c r="J14073" s="70">
        <v>2</v>
      </c>
      <c r="K14073" s="71">
        <v>23500</v>
      </c>
      <c r="L14073" s="72" t="s">
        <v>15</v>
      </c>
      <c r="M14073" s="72" t="s">
        <v>254</v>
      </c>
    </row>
    <row r="14074" spans="1:13" s="3" customFormat="1" ht="12.75" x14ac:dyDescent="0.2">
      <c r="A14074" s="62" t="s">
        <v>36</v>
      </c>
      <c r="B14074" s="62" t="s">
        <v>1771</v>
      </c>
      <c r="C14074" s="63">
        <v>10</v>
      </c>
      <c r="D14074" s="62" t="s">
        <v>13530</v>
      </c>
      <c r="E14074" s="62" t="s">
        <v>12156</v>
      </c>
      <c r="F14074" s="69">
        <v>60131507</v>
      </c>
      <c r="G14074" s="62" t="s">
        <v>13630</v>
      </c>
      <c r="H14074" s="62">
        <v>1</v>
      </c>
      <c r="I14074" s="62">
        <v>6</v>
      </c>
      <c r="J14074" s="70">
        <v>2</v>
      </c>
      <c r="K14074" s="71">
        <v>22814</v>
      </c>
      <c r="L14074" s="72" t="s">
        <v>15</v>
      </c>
      <c r="M14074" s="72" t="s">
        <v>254</v>
      </c>
    </row>
    <row r="14075" spans="1:13" s="3" customFormat="1" ht="12.75" x14ac:dyDescent="0.2">
      <c r="A14075" s="62" t="s">
        <v>36</v>
      </c>
      <c r="B14075" s="62" t="s">
        <v>854</v>
      </c>
      <c r="C14075" s="63">
        <v>16</v>
      </c>
      <c r="D14075" s="62" t="s">
        <v>13473</v>
      </c>
      <c r="E14075" s="62" t="s">
        <v>12157</v>
      </c>
      <c r="F14075" s="69">
        <v>53131604</v>
      </c>
      <c r="G14075" s="62" t="s">
        <v>13630</v>
      </c>
      <c r="H14075" s="62">
        <v>1</v>
      </c>
      <c r="I14075" s="62">
        <v>6</v>
      </c>
      <c r="J14075" s="70">
        <v>5</v>
      </c>
      <c r="K14075" s="71">
        <v>22500</v>
      </c>
      <c r="L14075" s="72" t="s">
        <v>15</v>
      </c>
      <c r="M14075" s="72" t="s">
        <v>254</v>
      </c>
    </row>
    <row r="14076" spans="1:13" s="3" customFormat="1" ht="12.75" x14ac:dyDescent="0.2">
      <c r="A14076" s="62" t="s">
        <v>36</v>
      </c>
      <c r="B14076" s="62" t="s">
        <v>1787</v>
      </c>
      <c r="C14076" s="63">
        <v>10</v>
      </c>
      <c r="D14076" s="62" t="s">
        <v>13546</v>
      </c>
      <c r="E14076" s="62" t="s">
        <v>12158</v>
      </c>
      <c r="F14076" s="69">
        <v>10111300</v>
      </c>
      <c r="G14076" s="62" t="s">
        <v>13630</v>
      </c>
      <c r="H14076" s="62">
        <v>1</v>
      </c>
      <c r="I14076" s="62">
        <v>6</v>
      </c>
      <c r="J14076" s="70">
        <v>4</v>
      </c>
      <c r="K14076" s="71">
        <v>80236</v>
      </c>
      <c r="L14076" s="72" t="s">
        <v>15</v>
      </c>
      <c r="M14076" s="72" t="s">
        <v>254</v>
      </c>
    </row>
    <row r="14077" spans="1:13" s="3" customFormat="1" ht="12.75" x14ac:dyDescent="0.2">
      <c r="A14077" s="62" t="s">
        <v>36</v>
      </c>
      <c r="B14077" s="62" t="s">
        <v>219</v>
      </c>
      <c r="C14077" s="63">
        <v>10</v>
      </c>
      <c r="D14077" s="62" t="s">
        <v>13379</v>
      </c>
      <c r="E14077" s="62" t="s">
        <v>12159</v>
      </c>
      <c r="F14077" s="69">
        <v>27112200</v>
      </c>
      <c r="G14077" s="62" t="s">
        <v>13630</v>
      </c>
      <c r="H14077" s="62">
        <v>1</v>
      </c>
      <c r="I14077" s="62">
        <v>6</v>
      </c>
      <c r="J14077" s="70">
        <v>1</v>
      </c>
      <c r="K14077" s="71">
        <v>19000</v>
      </c>
      <c r="L14077" s="72" t="s">
        <v>15</v>
      </c>
      <c r="M14077" s="72" t="s">
        <v>254</v>
      </c>
    </row>
    <row r="14078" spans="1:13" s="3" customFormat="1" ht="12.75" x14ac:dyDescent="0.2">
      <c r="A14078" s="62" t="s">
        <v>36</v>
      </c>
      <c r="B14078" s="62" t="s">
        <v>219</v>
      </c>
      <c r="C14078" s="63">
        <v>10</v>
      </c>
      <c r="D14078" s="62" t="s">
        <v>13379</v>
      </c>
      <c r="E14078" s="62" t="s">
        <v>12160</v>
      </c>
      <c r="F14078" s="69">
        <v>20101700</v>
      </c>
      <c r="G14078" s="62" t="s">
        <v>13630</v>
      </c>
      <c r="H14078" s="62">
        <v>1</v>
      </c>
      <c r="I14078" s="62">
        <v>6</v>
      </c>
      <c r="J14078" s="70">
        <v>1</v>
      </c>
      <c r="K14078" s="71">
        <v>18900</v>
      </c>
      <c r="L14078" s="72" t="s">
        <v>15</v>
      </c>
      <c r="M14078" s="72" t="s">
        <v>254</v>
      </c>
    </row>
    <row r="14079" spans="1:13" s="3" customFormat="1" ht="12.75" x14ac:dyDescent="0.2">
      <c r="A14079" s="62" t="s">
        <v>36</v>
      </c>
      <c r="B14079" s="62" t="s">
        <v>217</v>
      </c>
      <c r="C14079" s="63">
        <v>16</v>
      </c>
      <c r="D14079" s="62" t="s">
        <v>13378</v>
      </c>
      <c r="E14079" s="62" t="s">
        <v>12161</v>
      </c>
      <c r="F14079" s="69">
        <v>42281709</v>
      </c>
      <c r="G14079" s="62" t="s">
        <v>13630</v>
      </c>
      <c r="H14079" s="62">
        <v>1</v>
      </c>
      <c r="I14079" s="62">
        <v>6</v>
      </c>
      <c r="J14079" s="70">
        <v>5</v>
      </c>
      <c r="K14079" s="71">
        <v>17850</v>
      </c>
      <c r="L14079" s="72" t="s">
        <v>15</v>
      </c>
      <c r="M14079" s="72" t="s">
        <v>254</v>
      </c>
    </row>
    <row r="14080" spans="1:13" s="3" customFormat="1" ht="12.75" x14ac:dyDescent="0.2">
      <c r="A14080" s="62" t="s">
        <v>36</v>
      </c>
      <c r="B14080" s="62" t="s">
        <v>1771</v>
      </c>
      <c r="C14080" s="63">
        <v>10</v>
      </c>
      <c r="D14080" s="62" t="s">
        <v>13530</v>
      </c>
      <c r="E14080" s="62" t="s">
        <v>12162</v>
      </c>
      <c r="F14080" s="69">
        <v>60131507</v>
      </c>
      <c r="G14080" s="62" t="s">
        <v>13630</v>
      </c>
      <c r="H14080" s="62">
        <v>1</v>
      </c>
      <c r="I14080" s="62">
        <v>6</v>
      </c>
      <c r="J14080" s="70">
        <v>2</v>
      </c>
      <c r="K14080" s="71">
        <v>13080</v>
      </c>
      <c r="L14080" s="72" t="s">
        <v>15</v>
      </c>
      <c r="M14080" s="72" t="s">
        <v>254</v>
      </c>
    </row>
    <row r="14081" spans="1:13" s="3" customFormat="1" ht="12.75" x14ac:dyDescent="0.2">
      <c r="A14081" s="62" t="s">
        <v>36</v>
      </c>
      <c r="B14081" s="62" t="s">
        <v>217</v>
      </c>
      <c r="C14081" s="63">
        <v>10</v>
      </c>
      <c r="D14081" s="62" t="s">
        <v>13378</v>
      </c>
      <c r="E14081" s="62" t="s">
        <v>12163</v>
      </c>
      <c r="F14081" s="69">
        <v>47131605</v>
      </c>
      <c r="G14081" s="62" t="s">
        <v>13630</v>
      </c>
      <c r="H14081" s="62">
        <v>1</v>
      </c>
      <c r="I14081" s="62">
        <v>6</v>
      </c>
      <c r="J14081" s="70">
        <v>1</v>
      </c>
      <c r="K14081" s="71">
        <v>12669</v>
      </c>
      <c r="L14081" s="72" t="s">
        <v>15</v>
      </c>
      <c r="M14081" s="72" t="s">
        <v>254</v>
      </c>
    </row>
    <row r="14082" spans="1:13" s="3" customFormat="1" ht="12.75" x14ac:dyDescent="0.2">
      <c r="A14082" s="62" t="s">
        <v>36</v>
      </c>
      <c r="B14082" s="62" t="s">
        <v>222</v>
      </c>
      <c r="C14082" s="63">
        <v>10</v>
      </c>
      <c r="D14082" s="62" t="s">
        <v>13381</v>
      </c>
      <c r="E14082" s="62" t="s">
        <v>12164</v>
      </c>
      <c r="F14082" s="69">
        <v>10111300</v>
      </c>
      <c r="G14082" s="62" t="s">
        <v>13630</v>
      </c>
      <c r="H14082" s="62">
        <v>1</v>
      </c>
      <c r="I14082" s="62">
        <v>6</v>
      </c>
      <c r="J14082" s="70">
        <v>1</v>
      </c>
      <c r="K14082" s="71">
        <v>12669</v>
      </c>
      <c r="L14082" s="72" t="s">
        <v>15</v>
      </c>
      <c r="M14082" s="72" t="s">
        <v>254</v>
      </c>
    </row>
    <row r="14083" spans="1:13" s="3" customFormat="1" ht="12.75" x14ac:dyDescent="0.2">
      <c r="A14083" s="62" t="s">
        <v>36</v>
      </c>
      <c r="B14083" s="62" t="s">
        <v>1785</v>
      </c>
      <c r="C14083" s="63">
        <v>10</v>
      </c>
      <c r="D14083" s="62" t="s">
        <v>13544</v>
      </c>
      <c r="E14083" s="62" t="s">
        <v>12165</v>
      </c>
      <c r="F14083" s="69">
        <v>10111300</v>
      </c>
      <c r="G14083" s="62" t="s">
        <v>13630</v>
      </c>
      <c r="H14083" s="62">
        <v>1</v>
      </c>
      <c r="I14083" s="62">
        <v>6</v>
      </c>
      <c r="J14083" s="70">
        <v>1</v>
      </c>
      <c r="K14083" s="71">
        <v>12669</v>
      </c>
      <c r="L14083" s="72" t="s">
        <v>15</v>
      </c>
      <c r="M14083" s="72" t="s">
        <v>254</v>
      </c>
    </row>
    <row r="14084" spans="1:13" s="3" customFormat="1" ht="12.75" x14ac:dyDescent="0.2">
      <c r="A14084" s="62" t="s">
        <v>36</v>
      </c>
      <c r="B14084" s="62" t="s">
        <v>258</v>
      </c>
      <c r="C14084" s="63">
        <v>16</v>
      </c>
      <c r="D14084" s="62" t="s">
        <v>13456</v>
      </c>
      <c r="E14084" s="62" t="s">
        <v>12166</v>
      </c>
      <c r="F14084" s="69">
        <v>90101700</v>
      </c>
      <c r="G14084" s="62" t="s">
        <v>13629</v>
      </c>
      <c r="H14084" s="62">
        <v>1</v>
      </c>
      <c r="I14084" s="62">
        <v>6</v>
      </c>
      <c r="J14084" s="70">
        <v>1</v>
      </c>
      <c r="K14084" s="71">
        <v>11000000</v>
      </c>
      <c r="L14084" s="72" t="s">
        <v>13</v>
      </c>
      <c r="M14084" s="72" t="s">
        <v>254</v>
      </c>
    </row>
    <row r="14085" spans="1:13" s="3" customFormat="1" ht="12.75" x14ac:dyDescent="0.2">
      <c r="A14085" s="62" t="s">
        <v>36</v>
      </c>
      <c r="B14085" s="62" t="s">
        <v>219</v>
      </c>
      <c r="C14085" s="63">
        <v>10</v>
      </c>
      <c r="D14085" s="62" t="s">
        <v>13379</v>
      </c>
      <c r="E14085" s="62" t="s">
        <v>12167</v>
      </c>
      <c r="F14085" s="69">
        <v>27112841</v>
      </c>
      <c r="G14085" s="62" t="s">
        <v>13633</v>
      </c>
      <c r="H14085" s="62">
        <v>4</v>
      </c>
      <c r="I14085" s="62">
        <v>8</v>
      </c>
      <c r="J14085" s="70">
        <v>8</v>
      </c>
      <c r="K14085" s="71">
        <v>389704</v>
      </c>
      <c r="L14085" s="72" t="s">
        <v>15</v>
      </c>
      <c r="M14085" s="72" t="s">
        <v>254</v>
      </c>
    </row>
    <row r="14086" spans="1:13" s="3" customFormat="1" ht="12.75" x14ac:dyDescent="0.2">
      <c r="A14086" s="62" t="s">
        <v>36</v>
      </c>
      <c r="B14086" s="62" t="s">
        <v>219</v>
      </c>
      <c r="C14086" s="63">
        <v>10</v>
      </c>
      <c r="D14086" s="62" t="s">
        <v>13379</v>
      </c>
      <c r="E14086" s="62" t="s">
        <v>12168</v>
      </c>
      <c r="F14086" s="69">
        <v>27112841</v>
      </c>
      <c r="G14086" s="62" t="s">
        <v>13633</v>
      </c>
      <c r="H14086" s="62">
        <v>4</v>
      </c>
      <c r="I14086" s="62">
        <v>8</v>
      </c>
      <c r="J14086" s="70">
        <v>8</v>
      </c>
      <c r="K14086" s="71">
        <v>448768</v>
      </c>
      <c r="L14086" s="72" t="s">
        <v>15</v>
      </c>
      <c r="M14086" s="72" t="s">
        <v>254</v>
      </c>
    </row>
    <row r="14087" spans="1:13" s="3" customFormat="1" ht="12.75" x14ac:dyDescent="0.2">
      <c r="A14087" s="62" t="s">
        <v>36</v>
      </c>
      <c r="B14087" s="62" t="s">
        <v>221</v>
      </c>
      <c r="C14087" s="63">
        <v>10</v>
      </c>
      <c r="D14087" s="62" t="s">
        <v>13382</v>
      </c>
      <c r="E14087" s="62" t="s">
        <v>12169</v>
      </c>
      <c r="F14087" s="69">
        <v>31201631</v>
      </c>
      <c r="G14087" s="62" t="s">
        <v>13633</v>
      </c>
      <c r="H14087" s="62">
        <v>4</v>
      </c>
      <c r="I14087" s="62">
        <v>8</v>
      </c>
      <c r="J14087" s="70">
        <v>1</v>
      </c>
      <c r="K14087" s="71">
        <v>1036963</v>
      </c>
      <c r="L14087" s="72" t="s">
        <v>15</v>
      </c>
      <c r="M14087" s="72" t="s">
        <v>254</v>
      </c>
    </row>
    <row r="14088" spans="1:13" s="3" customFormat="1" ht="12.75" x14ac:dyDescent="0.2">
      <c r="A14088" s="62" t="s">
        <v>36</v>
      </c>
      <c r="B14088" s="62" t="s">
        <v>221</v>
      </c>
      <c r="C14088" s="63">
        <v>10</v>
      </c>
      <c r="D14088" s="62" t="s">
        <v>13382</v>
      </c>
      <c r="E14088" s="62" t="s">
        <v>12170</v>
      </c>
      <c r="F14088" s="69">
        <v>31201631</v>
      </c>
      <c r="G14088" s="62" t="s">
        <v>13633</v>
      </c>
      <c r="H14088" s="62">
        <v>4</v>
      </c>
      <c r="I14088" s="62">
        <v>8</v>
      </c>
      <c r="J14088" s="70">
        <v>1</v>
      </c>
      <c r="K14088" s="71">
        <v>1094052</v>
      </c>
      <c r="L14088" s="72" t="s">
        <v>15</v>
      </c>
      <c r="M14088" s="72" t="s">
        <v>254</v>
      </c>
    </row>
    <row r="14089" spans="1:13" s="3" customFormat="1" ht="12.75" x14ac:dyDescent="0.2">
      <c r="A14089" s="62" t="s">
        <v>36</v>
      </c>
      <c r="B14089" s="62" t="s">
        <v>221</v>
      </c>
      <c r="C14089" s="63">
        <v>10</v>
      </c>
      <c r="D14089" s="62" t="s">
        <v>13382</v>
      </c>
      <c r="E14089" s="62" t="s">
        <v>12171</v>
      </c>
      <c r="F14089" s="69">
        <v>31201631</v>
      </c>
      <c r="G14089" s="62" t="s">
        <v>13633</v>
      </c>
      <c r="H14089" s="62">
        <v>4</v>
      </c>
      <c r="I14089" s="62">
        <v>8</v>
      </c>
      <c r="J14089" s="70">
        <v>1</v>
      </c>
      <c r="K14089" s="71">
        <v>1410666</v>
      </c>
      <c r="L14089" s="72" t="s">
        <v>15</v>
      </c>
      <c r="M14089" s="72" t="s">
        <v>254</v>
      </c>
    </row>
    <row r="14090" spans="1:13" s="3" customFormat="1" ht="12.75" x14ac:dyDescent="0.2">
      <c r="A14090" s="62" t="s">
        <v>36</v>
      </c>
      <c r="B14090" s="62" t="s">
        <v>221</v>
      </c>
      <c r="C14090" s="63">
        <v>10</v>
      </c>
      <c r="D14090" s="62" t="s">
        <v>13382</v>
      </c>
      <c r="E14090" s="62" t="s">
        <v>12172</v>
      </c>
      <c r="F14090" s="69">
        <v>31201619</v>
      </c>
      <c r="G14090" s="62" t="s">
        <v>13633</v>
      </c>
      <c r="H14090" s="62">
        <v>4</v>
      </c>
      <c r="I14090" s="62">
        <v>8</v>
      </c>
      <c r="J14090" s="70">
        <v>10</v>
      </c>
      <c r="K14090" s="71">
        <v>539990</v>
      </c>
      <c r="L14090" s="72" t="s">
        <v>15</v>
      </c>
      <c r="M14090" s="72" t="s">
        <v>254</v>
      </c>
    </row>
    <row r="14091" spans="1:13" s="3" customFormat="1" ht="12.75" x14ac:dyDescent="0.2">
      <c r="A14091" s="62" t="s">
        <v>36</v>
      </c>
      <c r="B14091" s="62" t="s">
        <v>433</v>
      </c>
      <c r="C14091" s="63">
        <v>10</v>
      </c>
      <c r="D14091" s="62" t="s">
        <v>13383</v>
      </c>
      <c r="E14091" s="62" t="s">
        <v>12173</v>
      </c>
      <c r="F14091" s="69">
        <v>41104213</v>
      </c>
      <c r="G14091" s="62" t="s">
        <v>13633</v>
      </c>
      <c r="H14091" s="62">
        <v>4</v>
      </c>
      <c r="I14091" s="62">
        <v>8</v>
      </c>
      <c r="J14091" s="70">
        <v>15</v>
      </c>
      <c r="K14091" s="71">
        <v>210045</v>
      </c>
      <c r="L14091" s="72" t="s">
        <v>15</v>
      </c>
      <c r="M14091" s="72" t="s">
        <v>254</v>
      </c>
    </row>
    <row r="14092" spans="1:13" s="3" customFormat="1" ht="12.75" x14ac:dyDescent="0.2">
      <c r="A14092" s="62" t="s">
        <v>36</v>
      </c>
      <c r="B14092" s="62" t="s">
        <v>877</v>
      </c>
      <c r="C14092" s="63">
        <v>10</v>
      </c>
      <c r="D14092" s="62" t="s">
        <v>13496</v>
      </c>
      <c r="E14092" s="62" t="s">
        <v>12174</v>
      </c>
      <c r="F14092" s="69">
        <v>26121508</v>
      </c>
      <c r="G14092" s="62" t="s">
        <v>13633</v>
      </c>
      <c r="H14092" s="62">
        <v>4</v>
      </c>
      <c r="I14092" s="62">
        <v>8</v>
      </c>
      <c r="J14092" s="70">
        <v>3</v>
      </c>
      <c r="K14092" s="71">
        <v>143871</v>
      </c>
      <c r="L14092" s="72" t="s">
        <v>15</v>
      </c>
      <c r="M14092" s="72" t="s">
        <v>254</v>
      </c>
    </row>
    <row r="14093" spans="1:13" s="3" customFormat="1" ht="12.75" x14ac:dyDescent="0.2">
      <c r="A14093" s="62" t="s">
        <v>36</v>
      </c>
      <c r="B14093" s="62" t="s">
        <v>877</v>
      </c>
      <c r="C14093" s="63">
        <v>10</v>
      </c>
      <c r="D14093" s="62" t="s">
        <v>13496</v>
      </c>
      <c r="E14093" s="62" t="s">
        <v>12175</v>
      </c>
      <c r="F14093" s="69">
        <v>26121508</v>
      </c>
      <c r="G14093" s="62" t="s">
        <v>13633</v>
      </c>
      <c r="H14093" s="62">
        <v>4</v>
      </c>
      <c r="I14093" s="62">
        <v>8</v>
      </c>
      <c r="J14093" s="70">
        <v>3</v>
      </c>
      <c r="K14093" s="71">
        <v>145419</v>
      </c>
      <c r="L14093" s="72" t="s">
        <v>15</v>
      </c>
      <c r="M14093" s="72" t="s">
        <v>254</v>
      </c>
    </row>
    <row r="14094" spans="1:13" s="3" customFormat="1" ht="12.75" x14ac:dyDescent="0.2">
      <c r="A14094" s="62" t="s">
        <v>36</v>
      </c>
      <c r="B14094" s="62" t="s">
        <v>877</v>
      </c>
      <c r="C14094" s="63">
        <v>10</v>
      </c>
      <c r="D14094" s="62" t="s">
        <v>13496</v>
      </c>
      <c r="E14094" s="62" t="s">
        <v>12176</v>
      </c>
      <c r="F14094" s="69">
        <v>26121508</v>
      </c>
      <c r="G14094" s="62" t="s">
        <v>13633</v>
      </c>
      <c r="H14094" s="62">
        <v>4</v>
      </c>
      <c r="I14094" s="62">
        <v>8</v>
      </c>
      <c r="J14094" s="70">
        <v>3</v>
      </c>
      <c r="K14094" s="71">
        <v>146655</v>
      </c>
      <c r="L14094" s="72" t="s">
        <v>15</v>
      </c>
      <c r="M14094" s="72" t="s">
        <v>254</v>
      </c>
    </row>
    <row r="14095" spans="1:13" s="3" customFormat="1" ht="12.75" x14ac:dyDescent="0.2">
      <c r="A14095" s="62" t="s">
        <v>36</v>
      </c>
      <c r="B14095" s="62" t="s">
        <v>1785</v>
      </c>
      <c r="C14095" s="63">
        <v>10</v>
      </c>
      <c r="D14095" s="62" t="s">
        <v>13544</v>
      </c>
      <c r="E14095" s="62" t="s">
        <v>12177</v>
      </c>
      <c r="F14095" s="69">
        <v>12191601</v>
      </c>
      <c r="G14095" s="62" t="s">
        <v>13633</v>
      </c>
      <c r="H14095" s="62">
        <v>4</v>
      </c>
      <c r="I14095" s="62">
        <v>8</v>
      </c>
      <c r="J14095" s="70">
        <v>5</v>
      </c>
      <c r="K14095" s="71">
        <v>193275</v>
      </c>
      <c r="L14095" s="72" t="s">
        <v>1760</v>
      </c>
      <c r="M14095" s="72" t="s">
        <v>254</v>
      </c>
    </row>
    <row r="14096" spans="1:13" s="3" customFormat="1" ht="12.75" x14ac:dyDescent="0.2">
      <c r="A14096" s="62" t="s">
        <v>36</v>
      </c>
      <c r="B14096" s="62" t="s">
        <v>1785</v>
      </c>
      <c r="C14096" s="63">
        <v>10</v>
      </c>
      <c r="D14096" s="62" t="s">
        <v>13544</v>
      </c>
      <c r="E14096" s="62" t="s">
        <v>12178</v>
      </c>
      <c r="F14096" s="69">
        <v>12352104</v>
      </c>
      <c r="G14096" s="62" t="s">
        <v>13633</v>
      </c>
      <c r="H14096" s="62">
        <v>4</v>
      </c>
      <c r="I14096" s="62">
        <v>8</v>
      </c>
      <c r="J14096" s="70">
        <v>110</v>
      </c>
      <c r="K14096" s="71">
        <v>5604720</v>
      </c>
      <c r="L14096" s="72" t="s">
        <v>1760</v>
      </c>
      <c r="M14096" s="72" t="s">
        <v>254</v>
      </c>
    </row>
    <row r="14097" spans="1:13" s="3" customFormat="1" ht="12.75" x14ac:dyDescent="0.2">
      <c r="A14097" s="62" t="s">
        <v>36</v>
      </c>
      <c r="B14097" s="62" t="s">
        <v>221</v>
      </c>
      <c r="C14097" s="63">
        <v>10</v>
      </c>
      <c r="D14097" s="62" t="s">
        <v>13382</v>
      </c>
      <c r="E14097" s="62" t="s">
        <v>12179</v>
      </c>
      <c r="F14097" s="69">
        <v>15121807</v>
      </c>
      <c r="G14097" s="62" t="s">
        <v>13633</v>
      </c>
      <c r="H14097" s="62">
        <v>4</v>
      </c>
      <c r="I14097" s="62">
        <v>8</v>
      </c>
      <c r="J14097" s="70">
        <v>585</v>
      </c>
      <c r="K14097" s="71">
        <v>78293475</v>
      </c>
      <c r="L14097" s="72" t="s">
        <v>15</v>
      </c>
      <c r="M14097" s="72" t="s">
        <v>254</v>
      </c>
    </row>
    <row r="14098" spans="1:13" s="3" customFormat="1" ht="12.75" x14ac:dyDescent="0.2">
      <c r="A14098" s="62" t="s">
        <v>36</v>
      </c>
      <c r="B14098" s="62" t="s">
        <v>217</v>
      </c>
      <c r="C14098" s="63">
        <v>10</v>
      </c>
      <c r="D14098" s="62" t="s">
        <v>13378</v>
      </c>
      <c r="E14098" s="62" t="s">
        <v>12180</v>
      </c>
      <c r="F14098" s="69">
        <v>40141742</v>
      </c>
      <c r="G14098" s="62" t="s">
        <v>13633</v>
      </c>
      <c r="H14098" s="62">
        <v>4</v>
      </c>
      <c r="I14098" s="62">
        <v>8</v>
      </c>
      <c r="J14098" s="70">
        <v>40</v>
      </c>
      <c r="K14098" s="71">
        <v>230840</v>
      </c>
      <c r="L14098" s="72" t="s">
        <v>15</v>
      </c>
      <c r="M14098" s="72" t="s">
        <v>254</v>
      </c>
    </row>
    <row r="14099" spans="1:13" s="3" customFormat="1" ht="12.75" x14ac:dyDescent="0.2">
      <c r="A14099" s="62" t="s">
        <v>36</v>
      </c>
      <c r="B14099" s="62" t="s">
        <v>219</v>
      </c>
      <c r="C14099" s="63">
        <v>10</v>
      </c>
      <c r="D14099" s="62" t="s">
        <v>13379</v>
      </c>
      <c r="E14099" s="62" t="s">
        <v>12181</v>
      </c>
      <c r="F14099" s="69">
        <v>25191814</v>
      </c>
      <c r="G14099" s="62" t="s">
        <v>13633</v>
      </c>
      <c r="H14099" s="62">
        <v>4</v>
      </c>
      <c r="I14099" s="62">
        <v>8</v>
      </c>
      <c r="J14099" s="70">
        <v>1</v>
      </c>
      <c r="K14099" s="71">
        <v>12810033</v>
      </c>
      <c r="L14099" s="72" t="s">
        <v>15</v>
      </c>
      <c r="M14099" s="72" t="s">
        <v>254</v>
      </c>
    </row>
    <row r="14100" spans="1:13" s="3" customFormat="1" ht="12.75" x14ac:dyDescent="0.2">
      <c r="A14100" s="62" t="s">
        <v>36</v>
      </c>
      <c r="B14100" s="62" t="s">
        <v>265</v>
      </c>
      <c r="C14100" s="63">
        <v>10</v>
      </c>
      <c r="D14100" s="62" t="s">
        <v>13462</v>
      </c>
      <c r="E14100" s="62" t="s">
        <v>12182</v>
      </c>
      <c r="F14100" s="69">
        <v>26111702</v>
      </c>
      <c r="G14100" s="62" t="s">
        <v>13633</v>
      </c>
      <c r="H14100" s="62">
        <v>4</v>
      </c>
      <c r="I14100" s="62">
        <v>8</v>
      </c>
      <c r="J14100" s="70">
        <v>15</v>
      </c>
      <c r="K14100" s="71">
        <v>220710</v>
      </c>
      <c r="L14100" s="72" t="s">
        <v>15</v>
      </c>
      <c r="M14100" s="72" t="s">
        <v>254</v>
      </c>
    </row>
    <row r="14101" spans="1:13" s="3" customFormat="1" ht="12.75" x14ac:dyDescent="0.2">
      <c r="A14101" s="62" t="s">
        <v>36</v>
      </c>
      <c r="B14101" s="62" t="s">
        <v>265</v>
      </c>
      <c r="C14101" s="63">
        <v>10</v>
      </c>
      <c r="D14101" s="62" t="s">
        <v>13462</v>
      </c>
      <c r="E14101" s="62" t="s">
        <v>12183</v>
      </c>
      <c r="F14101" s="69">
        <v>26111702</v>
      </c>
      <c r="G14101" s="62" t="s">
        <v>13633</v>
      </c>
      <c r="H14101" s="62">
        <v>4</v>
      </c>
      <c r="I14101" s="62">
        <v>8</v>
      </c>
      <c r="J14101" s="70">
        <v>30</v>
      </c>
      <c r="K14101" s="71">
        <v>188190</v>
      </c>
      <c r="L14101" s="72" t="s">
        <v>15</v>
      </c>
      <c r="M14101" s="72" t="s">
        <v>254</v>
      </c>
    </row>
    <row r="14102" spans="1:13" s="3" customFormat="1" ht="12.75" x14ac:dyDescent="0.2">
      <c r="A14102" s="62" t="s">
        <v>36</v>
      </c>
      <c r="B14102" s="62" t="s">
        <v>265</v>
      </c>
      <c r="C14102" s="63">
        <v>10</v>
      </c>
      <c r="D14102" s="62" t="s">
        <v>13462</v>
      </c>
      <c r="E14102" s="62" t="s">
        <v>12184</v>
      </c>
      <c r="F14102" s="69">
        <v>26111702</v>
      </c>
      <c r="G14102" s="62" t="s">
        <v>13633</v>
      </c>
      <c r="H14102" s="62">
        <v>4</v>
      </c>
      <c r="I14102" s="62">
        <v>8</v>
      </c>
      <c r="J14102" s="70">
        <v>20</v>
      </c>
      <c r="K14102" s="71">
        <v>124000</v>
      </c>
      <c r="L14102" s="72" t="s">
        <v>15</v>
      </c>
      <c r="M14102" s="72" t="s">
        <v>254</v>
      </c>
    </row>
    <row r="14103" spans="1:13" s="3" customFormat="1" ht="12.75" x14ac:dyDescent="0.2">
      <c r="A14103" s="62" t="s">
        <v>36</v>
      </c>
      <c r="B14103" s="62" t="s">
        <v>265</v>
      </c>
      <c r="C14103" s="63">
        <v>10</v>
      </c>
      <c r="D14103" s="62" t="s">
        <v>13462</v>
      </c>
      <c r="E14103" s="62" t="s">
        <v>12185</v>
      </c>
      <c r="F14103" s="69">
        <v>26111702</v>
      </c>
      <c r="G14103" s="62" t="s">
        <v>13633</v>
      </c>
      <c r="H14103" s="62">
        <v>4</v>
      </c>
      <c r="I14103" s="62">
        <v>8</v>
      </c>
      <c r="J14103" s="70">
        <v>1</v>
      </c>
      <c r="K14103" s="71">
        <v>429884</v>
      </c>
      <c r="L14103" s="72" t="s">
        <v>15</v>
      </c>
      <c r="M14103" s="72" t="s">
        <v>254</v>
      </c>
    </row>
    <row r="14104" spans="1:13" s="3" customFormat="1" ht="12.75" x14ac:dyDescent="0.2">
      <c r="A14104" s="62" t="s">
        <v>36</v>
      </c>
      <c r="B14104" s="62" t="s">
        <v>265</v>
      </c>
      <c r="C14104" s="63">
        <v>10</v>
      </c>
      <c r="D14104" s="62" t="s">
        <v>13462</v>
      </c>
      <c r="E14104" s="62" t="s">
        <v>12186</v>
      </c>
      <c r="F14104" s="69">
        <v>26111702</v>
      </c>
      <c r="G14104" s="62" t="s">
        <v>13633</v>
      </c>
      <c r="H14104" s="62">
        <v>4</v>
      </c>
      <c r="I14104" s="62">
        <v>8</v>
      </c>
      <c r="J14104" s="70">
        <v>1</v>
      </c>
      <c r="K14104" s="71">
        <v>1738471</v>
      </c>
      <c r="L14104" s="72" t="s">
        <v>15</v>
      </c>
      <c r="M14104" s="72" t="s">
        <v>254</v>
      </c>
    </row>
    <row r="14105" spans="1:13" s="3" customFormat="1" ht="12.75" x14ac:dyDescent="0.2">
      <c r="A14105" s="62" t="s">
        <v>36</v>
      </c>
      <c r="B14105" s="62" t="s">
        <v>265</v>
      </c>
      <c r="C14105" s="63">
        <v>10</v>
      </c>
      <c r="D14105" s="62" t="s">
        <v>13462</v>
      </c>
      <c r="E14105" s="62" t="s">
        <v>12187</v>
      </c>
      <c r="F14105" s="69">
        <v>26111702</v>
      </c>
      <c r="G14105" s="62" t="s">
        <v>13633</v>
      </c>
      <c r="H14105" s="62">
        <v>4</v>
      </c>
      <c r="I14105" s="62">
        <v>8</v>
      </c>
      <c r="J14105" s="70">
        <v>1</v>
      </c>
      <c r="K14105" s="71">
        <v>450745</v>
      </c>
      <c r="L14105" s="72" t="s">
        <v>15</v>
      </c>
      <c r="M14105" s="72" t="s">
        <v>254</v>
      </c>
    </row>
    <row r="14106" spans="1:13" s="3" customFormat="1" ht="12.75" x14ac:dyDescent="0.2">
      <c r="A14106" s="62" t="s">
        <v>36</v>
      </c>
      <c r="B14106" s="62" t="s">
        <v>338</v>
      </c>
      <c r="C14106" s="63">
        <v>10</v>
      </c>
      <c r="D14106" s="62" t="s">
        <v>13384</v>
      </c>
      <c r="E14106" s="62" t="s">
        <v>12188</v>
      </c>
      <c r="F14106" s="69">
        <v>24111503</v>
      </c>
      <c r="G14106" s="62" t="s">
        <v>13633</v>
      </c>
      <c r="H14106" s="62">
        <v>4</v>
      </c>
      <c r="I14106" s="62">
        <v>8</v>
      </c>
      <c r="J14106" s="70">
        <v>600</v>
      </c>
      <c r="K14106" s="71">
        <v>250200</v>
      </c>
      <c r="L14106" s="72" t="s">
        <v>15</v>
      </c>
      <c r="M14106" s="72" t="s">
        <v>254</v>
      </c>
    </row>
    <row r="14107" spans="1:13" s="3" customFormat="1" ht="12.75" x14ac:dyDescent="0.2">
      <c r="A14107" s="62" t="s">
        <v>36</v>
      </c>
      <c r="B14107" s="62" t="s">
        <v>338</v>
      </c>
      <c r="C14107" s="63">
        <v>10</v>
      </c>
      <c r="D14107" s="62" t="s">
        <v>13384</v>
      </c>
      <c r="E14107" s="62" t="s">
        <v>12189</v>
      </c>
      <c r="F14107" s="69">
        <v>24111503</v>
      </c>
      <c r="G14107" s="62" t="s">
        <v>13633</v>
      </c>
      <c r="H14107" s="62">
        <v>4</v>
      </c>
      <c r="I14107" s="62">
        <v>8</v>
      </c>
      <c r="J14107" s="70">
        <v>400</v>
      </c>
      <c r="K14107" s="71">
        <v>302000</v>
      </c>
      <c r="L14107" s="72" t="s">
        <v>15</v>
      </c>
      <c r="M14107" s="72" t="s">
        <v>254</v>
      </c>
    </row>
    <row r="14108" spans="1:13" s="3" customFormat="1" ht="12.75" x14ac:dyDescent="0.2">
      <c r="A14108" s="62" t="s">
        <v>36</v>
      </c>
      <c r="B14108" s="62" t="s">
        <v>1773</v>
      </c>
      <c r="C14108" s="63">
        <v>10</v>
      </c>
      <c r="D14108" s="62" t="s">
        <v>13532</v>
      </c>
      <c r="E14108" s="62" t="s">
        <v>12190</v>
      </c>
      <c r="F14108" s="69">
        <v>40151506</v>
      </c>
      <c r="G14108" s="62" t="s">
        <v>13633</v>
      </c>
      <c r="H14108" s="62">
        <v>4</v>
      </c>
      <c r="I14108" s="62">
        <v>8</v>
      </c>
      <c r="J14108" s="70">
        <v>1</v>
      </c>
      <c r="K14108" s="71">
        <v>202300</v>
      </c>
      <c r="L14108" s="72" t="s">
        <v>15</v>
      </c>
      <c r="M14108" s="72" t="s">
        <v>254</v>
      </c>
    </row>
    <row r="14109" spans="1:13" s="3" customFormat="1" ht="12.75" x14ac:dyDescent="0.2">
      <c r="A14109" s="62" t="s">
        <v>36</v>
      </c>
      <c r="B14109" s="62" t="s">
        <v>1773</v>
      </c>
      <c r="C14109" s="63">
        <v>10</v>
      </c>
      <c r="D14109" s="62" t="s">
        <v>13532</v>
      </c>
      <c r="E14109" s="62" t="s">
        <v>12191</v>
      </c>
      <c r="F14109" s="69">
        <v>40151506</v>
      </c>
      <c r="G14109" s="62" t="s">
        <v>13633</v>
      </c>
      <c r="H14109" s="62">
        <v>4</v>
      </c>
      <c r="I14109" s="62">
        <v>8</v>
      </c>
      <c r="J14109" s="70">
        <v>2</v>
      </c>
      <c r="K14109" s="71">
        <v>404600</v>
      </c>
      <c r="L14109" s="72" t="s">
        <v>15</v>
      </c>
      <c r="M14109" s="72" t="s">
        <v>254</v>
      </c>
    </row>
    <row r="14110" spans="1:13" s="3" customFormat="1" ht="12.75" x14ac:dyDescent="0.2">
      <c r="A14110" s="62" t="s">
        <v>36</v>
      </c>
      <c r="B14110" s="62" t="s">
        <v>216</v>
      </c>
      <c r="C14110" s="63">
        <v>10</v>
      </c>
      <c r="D14110" s="62" t="s">
        <v>13377</v>
      </c>
      <c r="E14110" s="62" t="s">
        <v>12192</v>
      </c>
      <c r="F14110" s="69">
        <v>31162414</v>
      </c>
      <c r="G14110" s="62" t="s">
        <v>13633</v>
      </c>
      <c r="H14110" s="62">
        <v>4</v>
      </c>
      <c r="I14110" s="62">
        <v>8</v>
      </c>
      <c r="J14110" s="70">
        <v>400</v>
      </c>
      <c r="K14110" s="71">
        <v>188400</v>
      </c>
      <c r="L14110" s="72" t="s">
        <v>15</v>
      </c>
      <c r="M14110" s="72" t="s">
        <v>254</v>
      </c>
    </row>
    <row r="14111" spans="1:13" s="3" customFormat="1" ht="12.75" x14ac:dyDescent="0.2">
      <c r="A14111" s="62" t="s">
        <v>36</v>
      </c>
      <c r="B14111" s="62" t="s">
        <v>216</v>
      </c>
      <c r="C14111" s="63">
        <v>10</v>
      </c>
      <c r="D14111" s="62" t="s">
        <v>13377</v>
      </c>
      <c r="E14111" s="62" t="s">
        <v>12193</v>
      </c>
      <c r="F14111" s="69">
        <v>31162414</v>
      </c>
      <c r="G14111" s="62" t="s">
        <v>13633</v>
      </c>
      <c r="H14111" s="62">
        <v>4</v>
      </c>
      <c r="I14111" s="62">
        <v>8</v>
      </c>
      <c r="J14111" s="70">
        <v>400</v>
      </c>
      <c r="K14111" s="71">
        <v>291600</v>
      </c>
      <c r="L14111" s="72" t="s">
        <v>15</v>
      </c>
      <c r="M14111" s="72" t="s">
        <v>254</v>
      </c>
    </row>
    <row r="14112" spans="1:13" s="3" customFormat="1" ht="12.75" x14ac:dyDescent="0.2">
      <c r="A14112" s="62" t="s">
        <v>36</v>
      </c>
      <c r="B14112" s="62" t="s">
        <v>216</v>
      </c>
      <c r="C14112" s="63">
        <v>10</v>
      </c>
      <c r="D14112" s="62" t="s">
        <v>13377</v>
      </c>
      <c r="E14112" s="62" t="s">
        <v>12194</v>
      </c>
      <c r="F14112" s="69">
        <v>31162414</v>
      </c>
      <c r="G14112" s="62" t="s">
        <v>13633</v>
      </c>
      <c r="H14112" s="62">
        <v>4</v>
      </c>
      <c r="I14112" s="62">
        <v>8</v>
      </c>
      <c r="J14112" s="70">
        <v>600</v>
      </c>
      <c r="K14112" s="71">
        <v>175800</v>
      </c>
      <c r="L14112" s="72" t="s">
        <v>15</v>
      </c>
      <c r="M14112" s="72" t="s">
        <v>254</v>
      </c>
    </row>
    <row r="14113" spans="1:13" s="3" customFormat="1" ht="12.75" x14ac:dyDescent="0.2">
      <c r="A14113" s="62" t="s">
        <v>36</v>
      </c>
      <c r="B14113" s="62" t="s">
        <v>216</v>
      </c>
      <c r="C14113" s="63">
        <v>10</v>
      </c>
      <c r="D14113" s="62" t="s">
        <v>13377</v>
      </c>
      <c r="E14113" s="62" t="s">
        <v>12195</v>
      </c>
      <c r="F14113" s="69">
        <v>31162414</v>
      </c>
      <c r="G14113" s="62" t="s">
        <v>13633</v>
      </c>
      <c r="H14113" s="62">
        <v>4</v>
      </c>
      <c r="I14113" s="62">
        <v>8</v>
      </c>
      <c r="J14113" s="70">
        <v>600</v>
      </c>
      <c r="K14113" s="71">
        <v>211200</v>
      </c>
      <c r="L14113" s="72" t="s">
        <v>15</v>
      </c>
      <c r="M14113" s="72" t="s">
        <v>254</v>
      </c>
    </row>
    <row r="14114" spans="1:13" s="3" customFormat="1" ht="12.75" x14ac:dyDescent="0.2">
      <c r="A14114" s="62" t="s">
        <v>36</v>
      </c>
      <c r="B14114" s="62" t="s">
        <v>216</v>
      </c>
      <c r="C14114" s="63">
        <v>10</v>
      </c>
      <c r="D14114" s="62" t="s">
        <v>13377</v>
      </c>
      <c r="E14114" s="62" t="s">
        <v>12196</v>
      </c>
      <c r="F14114" s="69">
        <v>31162414</v>
      </c>
      <c r="G14114" s="62" t="s">
        <v>13633</v>
      </c>
      <c r="H14114" s="62">
        <v>4</v>
      </c>
      <c r="I14114" s="62">
        <v>8</v>
      </c>
      <c r="J14114" s="70">
        <v>400</v>
      </c>
      <c r="K14114" s="71">
        <v>148400</v>
      </c>
      <c r="L14114" s="72" t="s">
        <v>15</v>
      </c>
      <c r="M14114" s="72" t="s">
        <v>254</v>
      </c>
    </row>
    <row r="14115" spans="1:13" s="3" customFormat="1" ht="12.75" x14ac:dyDescent="0.2">
      <c r="A14115" s="62" t="s">
        <v>36</v>
      </c>
      <c r="B14115" s="62" t="s">
        <v>219</v>
      </c>
      <c r="C14115" s="63">
        <v>10</v>
      </c>
      <c r="D14115" s="62" t="s">
        <v>13379</v>
      </c>
      <c r="E14115" s="62" t="s">
        <v>12197</v>
      </c>
      <c r="F14115" s="69">
        <v>27112841</v>
      </c>
      <c r="G14115" s="62" t="s">
        <v>13633</v>
      </c>
      <c r="H14115" s="62">
        <v>4</v>
      </c>
      <c r="I14115" s="62">
        <v>8</v>
      </c>
      <c r="J14115" s="70">
        <v>40</v>
      </c>
      <c r="K14115" s="71">
        <v>349600</v>
      </c>
      <c r="L14115" s="72" t="s">
        <v>15</v>
      </c>
      <c r="M14115" s="72" t="s">
        <v>254</v>
      </c>
    </row>
    <row r="14116" spans="1:13" s="3" customFormat="1" ht="12.75" x14ac:dyDescent="0.2">
      <c r="A14116" s="62" t="s">
        <v>36</v>
      </c>
      <c r="B14116" s="62" t="s">
        <v>219</v>
      </c>
      <c r="C14116" s="63">
        <v>10</v>
      </c>
      <c r="D14116" s="62" t="s">
        <v>13379</v>
      </c>
      <c r="E14116" s="62" t="s">
        <v>12198</v>
      </c>
      <c r="F14116" s="69">
        <v>27112841</v>
      </c>
      <c r="G14116" s="62" t="s">
        <v>13633</v>
      </c>
      <c r="H14116" s="62">
        <v>4</v>
      </c>
      <c r="I14116" s="62">
        <v>8</v>
      </c>
      <c r="J14116" s="70">
        <v>40</v>
      </c>
      <c r="K14116" s="71">
        <v>415720</v>
      </c>
      <c r="L14116" s="72" t="s">
        <v>15</v>
      </c>
      <c r="M14116" s="72" t="s">
        <v>254</v>
      </c>
    </row>
    <row r="14117" spans="1:13" s="3" customFormat="1" ht="12.75" x14ac:dyDescent="0.2">
      <c r="A14117" s="62" t="s">
        <v>36</v>
      </c>
      <c r="B14117" s="62" t="s">
        <v>219</v>
      </c>
      <c r="C14117" s="63">
        <v>10</v>
      </c>
      <c r="D14117" s="62" t="s">
        <v>13379</v>
      </c>
      <c r="E14117" s="62" t="s">
        <v>12199</v>
      </c>
      <c r="F14117" s="69">
        <v>27112841</v>
      </c>
      <c r="G14117" s="62" t="s">
        <v>13633</v>
      </c>
      <c r="H14117" s="62">
        <v>4</v>
      </c>
      <c r="I14117" s="62">
        <v>8</v>
      </c>
      <c r="J14117" s="70">
        <v>40</v>
      </c>
      <c r="K14117" s="71">
        <v>303040</v>
      </c>
      <c r="L14117" s="72" t="s">
        <v>15</v>
      </c>
      <c r="M14117" s="72" t="s">
        <v>254</v>
      </c>
    </row>
    <row r="14118" spans="1:13" s="3" customFormat="1" ht="12.75" x14ac:dyDescent="0.2">
      <c r="A14118" s="62" t="s">
        <v>36</v>
      </c>
      <c r="B14118" s="62" t="s">
        <v>219</v>
      </c>
      <c r="C14118" s="63">
        <v>10</v>
      </c>
      <c r="D14118" s="62" t="s">
        <v>13379</v>
      </c>
      <c r="E14118" s="62" t="s">
        <v>12200</v>
      </c>
      <c r="F14118" s="69">
        <v>27112841</v>
      </c>
      <c r="G14118" s="62" t="s">
        <v>13633</v>
      </c>
      <c r="H14118" s="62">
        <v>4</v>
      </c>
      <c r="I14118" s="62">
        <v>8</v>
      </c>
      <c r="J14118" s="70">
        <v>40</v>
      </c>
      <c r="K14118" s="71">
        <v>364560</v>
      </c>
      <c r="L14118" s="72" t="s">
        <v>15</v>
      </c>
      <c r="M14118" s="72" t="s">
        <v>254</v>
      </c>
    </row>
    <row r="14119" spans="1:13" s="3" customFormat="1" ht="12.75" x14ac:dyDescent="0.2">
      <c r="A14119" s="62" t="s">
        <v>36</v>
      </c>
      <c r="B14119" s="62" t="s">
        <v>217</v>
      </c>
      <c r="C14119" s="63">
        <v>10</v>
      </c>
      <c r="D14119" s="62" t="s">
        <v>13378</v>
      </c>
      <c r="E14119" s="62" t="s">
        <v>12201</v>
      </c>
      <c r="F14119" s="69">
        <v>31211904</v>
      </c>
      <c r="G14119" s="62" t="s">
        <v>13633</v>
      </c>
      <c r="H14119" s="62">
        <v>4</v>
      </c>
      <c r="I14119" s="62">
        <v>8</v>
      </c>
      <c r="J14119" s="70">
        <v>15</v>
      </c>
      <c r="K14119" s="71">
        <v>130965</v>
      </c>
      <c r="L14119" s="72" t="s">
        <v>15</v>
      </c>
      <c r="M14119" s="72" t="s">
        <v>254</v>
      </c>
    </row>
    <row r="14120" spans="1:13" s="3" customFormat="1" ht="12.75" x14ac:dyDescent="0.2">
      <c r="A14120" s="62" t="s">
        <v>36</v>
      </c>
      <c r="B14120" s="62" t="s">
        <v>217</v>
      </c>
      <c r="C14120" s="63">
        <v>10</v>
      </c>
      <c r="D14120" s="62" t="s">
        <v>13378</v>
      </c>
      <c r="E14120" s="62" t="s">
        <v>12202</v>
      </c>
      <c r="F14120" s="69">
        <v>31211904</v>
      </c>
      <c r="G14120" s="62" t="s">
        <v>13633</v>
      </c>
      <c r="H14120" s="62">
        <v>4</v>
      </c>
      <c r="I14120" s="62">
        <v>8</v>
      </c>
      <c r="J14120" s="70">
        <v>15</v>
      </c>
      <c r="K14120" s="71">
        <v>171780</v>
      </c>
      <c r="L14120" s="72" t="s">
        <v>15</v>
      </c>
      <c r="M14120" s="72" t="s">
        <v>254</v>
      </c>
    </row>
    <row r="14121" spans="1:13" s="3" customFormat="1" ht="12.75" x14ac:dyDescent="0.2">
      <c r="A14121" s="62" t="s">
        <v>36</v>
      </c>
      <c r="B14121" s="62" t="s">
        <v>215</v>
      </c>
      <c r="C14121" s="63">
        <v>10</v>
      </c>
      <c r="D14121" s="62" t="s">
        <v>13376</v>
      </c>
      <c r="E14121" s="62" t="s">
        <v>12203</v>
      </c>
      <c r="F14121" s="69">
        <v>24121503</v>
      </c>
      <c r="G14121" s="62" t="s">
        <v>13633</v>
      </c>
      <c r="H14121" s="62">
        <v>4</v>
      </c>
      <c r="I14121" s="62">
        <v>8</v>
      </c>
      <c r="J14121" s="70">
        <v>70</v>
      </c>
      <c r="K14121" s="71">
        <v>629020</v>
      </c>
      <c r="L14121" s="72" t="s">
        <v>15</v>
      </c>
      <c r="M14121" s="72" t="s">
        <v>254</v>
      </c>
    </row>
    <row r="14122" spans="1:13" s="3" customFormat="1" ht="12.75" x14ac:dyDescent="0.2">
      <c r="A14122" s="62" t="s">
        <v>36</v>
      </c>
      <c r="B14122" s="62" t="s">
        <v>215</v>
      </c>
      <c r="C14122" s="63">
        <v>10</v>
      </c>
      <c r="D14122" s="62" t="s">
        <v>13376</v>
      </c>
      <c r="E14122" s="62" t="s">
        <v>12204</v>
      </c>
      <c r="F14122" s="69">
        <v>24121503</v>
      </c>
      <c r="G14122" s="62" t="s">
        <v>13633</v>
      </c>
      <c r="H14122" s="62">
        <v>4</v>
      </c>
      <c r="I14122" s="62">
        <v>8</v>
      </c>
      <c r="J14122" s="70">
        <v>100</v>
      </c>
      <c r="K14122" s="71">
        <v>2001200</v>
      </c>
      <c r="L14122" s="72" t="s">
        <v>15</v>
      </c>
      <c r="M14122" s="72" t="s">
        <v>254</v>
      </c>
    </row>
    <row r="14123" spans="1:13" s="3" customFormat="1" ht="12.75" x14ac:dyDescent="0.2">
      <c r="A14123" s="62" t="s">
        <v>36</v>
      </c>
      <c r="B14123" s="62" t="s">
        <v>215</v>
      </c>
      <c r="C14123" s="63">
        <v>10</v>
      </c>
      <c r="D14123" s="62" t="s">
        <v>13376</v>
      </c>
      <c r="E14123" s="62" t="s">
        <v>12205</v>
      </c>
      <c r="F14123" s="69">
        <v>24121503</v>
      </c>
      <c r="G14123" s="62" t="s">
        <v>13633</v>
      </c>
      <c r="H14123" s="62">
        <v>4</v>
      </c>
      <c r="I14123" s="62">
        <v>8</v>
      </c>
      <c r="J14123" s="70">
        <v>120</v>
      </c>
      <c r="K14123" s="71">
        <v>2258640</v>
      </c>
      <c r="L14123" s="72" t="s">
        <v>15</v>
      </c>
      <c r="M14123" s="72" t="s">
        <v>254</v>
      </c>
    </row>
    <row r="14124" spans="1:13" s="3" customFormat="1" ht="12.75" x14ac:dyDescent="0.2">
      <c r="A14124" s="62" t="s">
        <v>36</v>
      </c>
      <c r="B14124" s="62" t="s">
        <v>479</v>
      </c>
      <c r="C14124" s="63">
        <v>10</v>
      </c>
      <c r="D14124" s="62" t="s">
        <v>13444</v>
      </c>
      <c r="E14124" s="62" t="s">
        <v>12206</v>
      </c>
      <c r="F14124" s="69">
        <v>31211505</v>
      </c>
      <c r="G14124" s="62" t="s">
        <v>13633</v>
      </c>
      <c r="H14124" s="62">
        <v>4</v>
      </c>
      <c r="I14124" s="62">
        <v>8</v>
      </c>
      <c r="J14124" s="70">
        <v>1</v>
      </c>
      <c r="K14124" s="71">
        <v>59209</v>
      </c>
      <c r="L14124" s="72" t="s">
        <v>15</v>
      </c>
      <c r="M14124" s="72" t="s">
        <v>254</v>
      </c>
    </row>
    <row r="14125" spans="1:13" s="3" customFormat="1" ht="12.75" x14ac:dyDescent="0.2">
      <c r="A14125" s="62" t="s">
        <v>36</v>
      </c>
      <c r="B14125" s="62" t="s">
        <v>265</v>
      </c>
      <c r="C14125" s="63">
        <v>10</v>
      </c>
      <c r="D14125" s="62" t="s">
        <v>13462</v>
      </c>
      <c r="E14125" s="62" t="s">
        <v>12207</v>
      </c>
      <c r="F14125" s="69">
        <v>26111702</v>
      </c>
      <c r="G14125" s="62" t="s">
        <v>13633</v>
      </c>
      <c r="H14125" s="62">
        <v>4</v>
      </c>
      <c r="I14125" s="62">
        <v>8</v>
      </c>
      <c r="J14125" s="70">
        <v>1</v>
      </c>
      <c r="K14125" s="71">
        <v>1926937</v>
      </c>
      <c r="L14125" s="72" t="s">
        <v>15</v>
      </c>
      <c r="M14125" s="72" t="s">
        <v>254</v>
      </c>
    </row>
    <row r="14126" spans="1:13" s="3" customFormat="1" ht="12.75" x14ac:dyDescent="0.2">
      <c r="A14126" s="62" t="s">
        <v>36</v>
      </c>
      <c r="B14126" s="62" t="s">
        <v>853</v>
      </c>
      <c r="C14126" s="63">
        <v>10</v>
      </c>
      <c r="D14126" s="62" t="s">
        <v>13472</v>
      </c>
      <c r="E14126" s="62" t="s">
        <v>12208</v>
      </c>
      <c r="F14126" s="69">
        <v>23271806</v>
      </c>
      <c r="G14126" s="62" t="s">
        <v>13633</v>
      </c>
      <c r="H14126" s="62">
        <v>4</v>
      </c>
      <c r="I14126" s="62">
        <v>8</v>
      </c>
      <c r="J14126" s="70">
        <v>1</v>
      </c>
      <c r="K14126" s="71">
        <v>154350</v>
      </c>
      <c r="L14126" s="72" t="s">
        <v>15</v>
      </c>
      <c r="M14126" s="72" t="s">
        <v>254</v>
      </c>
    </row>
    <row r="14127" spans="1:13" s="3" customFormat="1" ht="12.75" x14ac:dyDescent="0.2">
      <c r="A14127" s="62" t="s">
        <v>36</v>
      </c>
      <c r="B14127" s="62" t="s">
        <v>217</v>
      </c>
      <c r="C14127" s="63">
        <v>10</v>
      </c>
      <c r="D14127" s="62" t="s">
        <v>13378</v>
      </c>
      <c r="E14127" s="62" t="s">
        <v>12209</v>
      </c>
      <c r="F14127" s="69">
        <v>47131605</v>
      </c>
      <c r="G14127" s="62" t="s">
        <v>13633</v>
      </c>
      <c r="H14127" s="62">
        <v>4</v>
      </c>
      <c r="I14127" s="62">
        <v>8</v>
      </c>
      <c r="J14127" s="70">
        <v>35</v>
      </c>
      <c r="K14127" s="71">
        <v>538195</v>
      </c>
      <c r="L14127" s="72" t="s">
        <v>15</v>
      </c>
      <c r="M14127" s="72" t="s">
        <v>254</v>
      </c>
    </row>
    <row r="14128" spans="1:13" s="3" customFormat="1" ht="12.75" x14ac:dyDescent="0.2">
      <c r="A14128" s="62" t="s">
        <v>36</v>
      </c>
      <c r="B14128" s="62" t="s">
        <v>216</v>
      </c>
      <c r="C14128" s="63">
        <v>10</v>
      </c>
      <c r="D14128" s="62" t="s">
        <v>13377</v>
      </c>
      <c r="E14128" s="62" t="s">
        <v>12210</v>
      </c>
      <c r="F14128" s="69">
        <v>31201521</v>
      </c>
      <c r="G14128" s="62" t="s">
        <v>13633</v>
      </c>
      <c r="H14128" s="62">
        <v>4</v>
      </c>
      <c r="I14128" s="62">
        <v>8</v>
      </c>
      <c r="J14128" s="70">
        <v>1</v>
      </c>
      <c r="K14128" s="71">
        <v>618800</v>
      </c>
      <c r="L14128" s="72" t="s">
        <v>15</v>
      </c>
      <c r="M14128" s="72" t="s">
        <v>254</v>
      </c>
    </row>
    <row r="14129" spans="1:13" s="3" customFormat="1" ht="12.75" x14ac:dyDescent="0.2">
      <c r="A14129" s="62" t="s">
        <v>36</v>
      </c>
      <c r="B14129" s="62" t="s">
        <v>216</v>
      </c>
      <c r="C14129" s="63">
        <v>10</v>
      </c>
      <c r="D14129" s="62" t="s">
        <v>13377</v>
      </c>
      <c r="E14129" s="62" t="s">
        <v>12211</v>
      </c>
      <c r="F14129" s="69">
        <v>31201512</v>
      </c>
      <c r="G14129" s="62" t="s">
        <v>13633</v>
      </c>
      <c r="H14129" s="62">
        <v>4</v>
      </c>
      <c r="I14129" s="62">
        <v>8</v>
      </c>
      <c r="J14129" s="70">
        <v>40</v>
      </c>
      <c r="K14129" s="71">
        <v>220400</v>
      </c>
      <c r="L14129" s="72" t="s">
        <v>15</v>
      </c>
      <c r="M14129" s="72" t="s">
        <v>254</v>
      </c>
    </row>
    <row r="14130" spans="1:13" s="3" customFormat="1" ht="12.75" x14ac:dyDescent="0.2">
      <c r="A14130" s="62" t="s">
        <v>36</v>
      </c>
      <c r="B14130" s="62" t="s">
        <v>215</v>
      </c>
      <c r="C14130" s="63">
        <v>10</v>
      </c>
      <c r="D14130" s="62" t="s">
        <v>13376</v>
      </c>
      <c r="E14130" s="62" t="s">
        <v>12212</v>
      </c>
      <c r="F14130" s="69">
        <v>31201503</v>
      </c>
      <c r="G14130" s="62" t="s">
        <v>13633</v>
      </c>
      <c r="H14130" s="62">
        <v>4</v>
      </c>
      <c r="I14130" s="62">
        <v>8</v>
      </c>
      <c r="J14130" s="70">
        <v>25</v>
      </c>
      <c r="K14130" s="71">
        <v>437175</v>
      </c>
      <c r="L14130" s="72" t="s">
        <v>15</v>
      </c>
      <c r="M14130" s="72" t="s">
        <v>254</v>
      </c>
    </row>
    <row r="14131" spans="1:13" s="3" customFormat="1" ht="12.75" x14ac:dyDescent="0.2">
      <c r="A14131" s="62" t="s">
        <v>36</v>
      </c>
      <c r="B14131" s="62" t="s">
        <v>215</v>
      </c>
      <c r="C14131" s="63">
        <v>10</v>
      </c>
      <c r="D14131" s="62" t="s">
        <v>13376</v>
      </c>
      <c r="E14131" s="62" t="s">
        <v>12213</v>
      </c>
      <c r="F14131" s="69">
        <v>31201503</v>
      </c>
      <c r="G14131" s="62" t="s">
        <v>13633</v>
      </c>
      <c r="H14131" s="62">
        <v>4</v>
      </c>
      <c r="I14131" s="62">
        <v>8</v>
      </c>
      <c r="J14131" s="70">
        <v>25</v>
      </c>
      <c r="K14131" s="71">
        <v>325700</v>
      </c>
      <c r="L14131" s="72" t="s">
        <v>15</v>
      </c>
      <c r="M14131" s="72" t="s">
        <v>254</v>
      </c>
    </row>
    <row r="14132" spans="1:13" s="3" customFormat="1" ht="12.75" x14ac:dyDescent="0.2">
      <c r="A14132" s="62" t="s">
        <v>36</v>
      </c>
      <c r="B14132" s="62" t="s">
        <v>215</v>
      </c>
      <c r="C14132" s="63">
        <v>10</v>
      </c>
      <c r="D14132" s="62" t="s">
        <v>13376</v>
      </c>
      <c r="E14132" s="62" t="s">
        <v>12214</v>
      </c>
      <c r="F14132" s="69">
        <v>31201503</v>
      </c>
      <c r="G14132" s="62" t="s">
        <v>13633</v>
      </c>
      <c r="H14132" s="62">
        <v>4</v>
      </c>
      <c r="I14132" s="62">
        <v>8</v>
      </c>
      <c r="J14132" s="70">
        <v>15</v>
      </c>
      <c r="K14132" s="71">
        <v>381255</v>
      </c>
      <c r="L14132" s="72" t="s">
        <v>15</v>
      </c>
      <c r="M14132" s="72" t="s">
        <v>254</v>
      </c>
    </row>
    <row r="14133" spans="1:13" s="3" customFormat="1" ht="12.75" x14ac:dyDescent="0.2">
      <c r="A14133" s="62" t="s">
        <v>36</v>
      </c>
      <c r="B14133" s="62" t="s">
        <v>439</v>
      </c>
      <c r="C14133" s="63">
        <v>10</v>
      </c>
      <c r="D14133" s="62" t="s">
        <v>13396</v>
      </c>
      <c r="E14133" s="62" t="s">
        <v>12215</v>
      </c>
      <c r="F14133" s="69">
        <v>31201523</v>
      </c>
      <c r="G14133" s="62" t="s">
        <v>13633</v>
      </c>
      <c r="H14133" s="62">
        <v>4</v>
      </c>
      <c r="I14133" s="62">
        <v>8</v>
      </c>
      <c r="J14133" s="70">
        <v>1</v>
      </c>
      <c r="K14133" s="71">
        <v>116243</v>
      </c>
      <c r="L14133" s="72" t="s">
        <v>15</v>
      </c>
      <c r="M14133" s="72" t="s">
        <v>254</v>
      </c>
    </row>
    <row r="14134" spans="1:13" s="3" customFormat="1" ht="12.75" x14ac:dyDescent="0.2">
      <c r="A14134" s="62" t="s">
        <v>36</v>
      </c>
      <c r="B14134" s="62" t="s">
        <v>873</v>
      </c>
      <c r="C14134" s="63">
        <v>10</v>
      </c>
      <c r="D14134" s="62" t="s">
        <v>13492</v>
      </c>
      <c r="E14134" s="62" t="s">
        <v>12216</v>
      </c>
      <c r="F14134" s="69">
        <v>31201519</v>
      </c>
      <c r="G14134" s="62" t="s">
        <v>13633</v>
      </c>
      <c r="H14134" s="62">
        <v>4</v>
      </c>
      <c r="I14134" s="62">
        <v>8</v>
      </c>
      <c r="J14134" s="70">
        <v>8</v>
      </c>
      <c r="K14134" s="71">
        <v>170536</v>
      </c>
      <c r="L14134" s="72" t="s">
        <v>15</v>
      </c>
      <c r="M14134" s="72" t="s">
        <v>254</v>
      </c>
    </row>
    <row r="14135" spans="1:13" s="3" customFormat="1" ht="12.75" x14ac:dyDescent="0.2">
      <c r="A14135" s="62" t="s">
        <v>36</v>
      </c>
      <c r="B14135" s="62" t="s">
        <v>339</v>
      </c>
      <c r="C14135" s="63">
        <v>10</v>
      </c>
      <c r="D14135" s="62" t="s">
        <v>13386</v>
      </c>
      <c r="E14135" s="62" t="s">
        <v>12217</v>
      </c>
      <c r="F14135" s="69">
        <v>24101611</v>
      </c>
      <c r="G14135" s="62" t="s">
        <v>13633</v>
      </c>
      <c r="H14135" s="62">
        <v>4</v>
      </c>
      <c r="I14135" s="62">
        <v>8</v>
      </c>
      <c r="J14135" s="70">
        <v>6</v>
      </c>
      <c r="K14135" s="71">
        <v>409362</v>
      </c>
      <c r="L14135" s="72" t="s">
        <v>15</v>
      </c>
      <c r="M14135" s="72" t="s">
        <v>254</v>
      </c>
    </row>
    <row r="14136" spans="1:13" s="3" customFormat="1" ht="12.75" x14ac:dyDescent="0.2">
      <c r="A14136" s="62" t="s">
        <v>36</v>
      </c>
      <c r="B14136" s="62" t="s">
        <v>268</v>
      </c>
      <c r="C14136" s="63">
        <v>10</v>
      </c>
      <c r="D14136" s="62" t="s">
        <v>13385</v>
      </c>
      <c r="E14136" s="62" t="s">
        <v>12218</v>
      </c>
      <c r="F14136" s="69">
        <v>47131821</v>
      </c>
      <c r="G14136" s="62" t="s">
        <v>13633</v>
      </c>
      <c r="H14136" s="62">
        <v>4</v>
      </c>
      <c r="I14136" s="62">
        <v>8</v>
      </c>
      <c r="J14136" s="70">
        <v>4</v>
      </c>
      <c r="K14136" s="71">
        <v>551856</v>
      </c>
      <c r="L14136" s="72" t="s">
        <v>1760</v>
      </c>
      <c r="M14136" s="72" t="s">
        <v>254</v>
      </c>
    </row>
    <row r="14137" spans="1:13" s="3" customFormat="1" ht="12.75" x14ac:dyDescent="0.2">
      <c r="A14137" s="62" t="s">
        <v>36</v>
      </c>
      <c r="B14137" s="62" t="s">
        <v>472</v>
      </c>
      <c r="C14137" s="63">
        <v>10</v>
      </c>
      <c r="D14137" s="62" t="s">
        <v>13437</v>
      </c>
      <c r="E14137" s="62" t="s">
        <v>12219</v>
      </c>
      <c r="F14137" s="69">
        <v>31201631</v>
      </c>
      <c r="G14137" s="62" t="s">
        <v>13633</v>
      </c>
      <c r="H14137" s="62">
        <v>4</v>
      </c>
      <c r="I14137" s="62">
        <v>8</v>
      </c>
      <c r="J14137" s="70">
        <v>15</v>
      </c>
      <c r="K14137" s="71">
        <v>50700</v>
      </c>
      <c r="L14137" s="72" t="s">
        <v>15</v>
      </c>
      <c r="M14137" s="72" t="s">
        <v>254</v>
      </c>
    </row>
    <row r="14138" spans="1:13" s="3" customFormat="1" ht="12.75" x14ac:dyDescent="0.2">
      <c r="A14138" s="62" t="s">
        <v>36</v>
      </c>
      <c r="B14138" s="62" t="s">
        <v>472</v>
      </c>
      <c r="C14138" s="63">
        <v>10</v>
      </c>
      <c r="D14138" s="62" t="s">
        <v>13437</v>
      </c>
      <c r="E14138" s="62" t="s">
        <v>12220</v>
      </c>
      <c r="F14138" s="69">
        <v>31201631</v>
      </c>
      <c r="G14138" s="62" t="s">
        <v>13633</v>
      </c>
      <c r="H14138" s="62">
        <v>4</v>
      </c>
      <c r="I14138" s="62">
        <v>8</v>
      </c>
      <c r="J14138" s="70">
        <v>20</v>
      </c>
      <c r="K14138" s="71">
        <v>67600</v>
      </c>
      <c r="L14138" s="72" t="s">
        <v>15</v>
      </c>
      <c r="M14138" s="72" t="s">
        <v>254</v>
      </c>
    </row>
    <row r="14139" spans="1:13" s="3" customFormat="1" ht="12.75" x14ac:dyDescent="0.2">
      <c r="A14139" s="62" t="s">
        <v>36</v>
      </c>
      <c r="B14139" s="62" t="s">
        <v>472</v>
      </c>
      <c r="C14139" s="63">
        <v>10</v>
      </c>
      <c r="D14139" s="62" t="s">
        <v>13437</v>
      </c>
      <c r="E14139" s="62" t="s">
        <v>12221</v>
      </c>
      <c r="F14139" s="69">
        <v>31201631</v>
      </c>
      <c r="G14139" s="62" t="s">
        <v>13633</v>
      </c>
      <c r="H14139" s="62">
        <v>4</v>
      </c>
      <c r="I14139" s="62">
        <v>8</v>
      </c>
      <c r="J14139" s="70">
        <v>30</v>
      </c>
      <c r="K14139" s="71">
        <v>101400</v>
      </c>
      <c r="L14139" s="72" t="s">
        <v>15</v>
      </c>
      <c r="M14139" s="72" t="s">
        <v>254</v>
      </c>
    </row>
    <row r="14140" spans="1:13" s="3" customFormat="1" ht="12.75" x14ac:dyDescent="0.2">
      <c r="A14140" s="62" t="s">
        <v>36</v>
      </c>
      <c r="B14140" s="62" t="s">
        <v>472</v>
      </c>
      <c r="C14140" s="63">
        <v>10</v>
      </c>
      <c r="D14140" s="62" t="s">
        <v>13437</v>
      </c>
      <c r="E14140" s="62" t="s">
        <v>12222</v>
      </c>
      <c r="F14140" s="69">
        <v>27112841</v>
      </c>
      <c r="G14140" s="62" t="s">
        <v>13633</v>
      </c>
      <c r="H14140" s="62">
        <v>4</v>
      </c>
      <c r="I14140" s="62">
        <v>8</v>
      </c>
      <c r="J14140" s="70">
        <v>15</v>
      </c>
      <c r="K14140" s="71">
        <v>150615</v>
      </c>
      <c r="L14140" s="72" t="s">
        <v>15</v>
      </c>
      <c r="M14140" s="72" t="s">
        <v>254</v>
      </c>
    </row>
    <row r="14141" spans="1:13" s="3" customFormat="1" ht="12.75" x14ac:dyDescent="0.2">
      <c r="A14141" s="62" t="s">
        <v>36</v>
      </c>
      <c r="B14141" s="62" t="s">
        <v>472</v>
      </c>
      <c r="C14141" s="63">
        <v>10</v>
      </c>
      <c r="D14141" s="62" t="s">
        <v>13437</v>
      </c>
      <c r="E14141" s="62" t="s">
        <v>12223</v>
      </c>
      <c r="F14141" s="69">
        <v>27112841</v>
      </c>
      <c r="G14141" s="62" t="s">
        <v>13633</v>
      </c>
      <c r="H14141" s="62">
        <v>4</v>
      </c>
      <c r="I14141" s="62">
        <v>8</v>
      </c>
      <c r="J14141" s="70">
        <v>15</v>
      </c>
      <c r="K14141" s="71">
        <v>150615</v>
      </c>
      <c r="L14141" s="72" t="s">
        <v>15</v>
      </c>
      <c r="M14141" s="72" t="s">
        <v>254</v>
      </c>
    </row>
    <row r="14142" spans="1:13" s="3" customFormat="1" ht="12.75" x14ac:dyDescent="0.2">
      <c r="A14142" s="62" t="s">
        <v>36</v>
      </c>
      <c r="B14142" s="62" t="s">
        <v>472</v>
      </c>
      <c r="C14142" s="63">
        <v>10</v>
      </c>
      <c r="D14142" s="62" t="s">
        <v>13437</v>
      </c>
      <c r="E14142" s="62" t="s">
        <v>12224</v>
      </c>
      <c r="F14142" s="69">
        <v>27112841</v>
      </c>
      <c r="G14142" s="62" t="s">
        <v>13633</v>
      </c>
      <c r="H14142" s="62">
        <v>4</v>
      </c>
      <c r="I14142" s="62">
        <v>8</v>
      </c>
      <c r="J14142" s="70">
        <v>15</v>
      </c>
      <c r="K14142" s="71">
        <v>150615</v>
      </c>
      <c r="L14142" s="72" t="s">
        <v>15</v>
      </c>
      <c r="M14142" s="72" t="s">
        <v>254</v>
      </c>
    </row>
    <row r="14143" spans="1:13" s="3" customFormat="1" ht="12.75" x14ac:dyDescent="0.2">
      <c r="A14143" s="62" t="s">
        <v>36</v>
      </c>
      <c r="B14143" s="62" t="s">
        <v>472</v>
      </c>
      <c r="C14143" s="63">
        <v>10</v>
      </c>
      <c r="D14143" s="62" t="s">
        <v>13437</v>
      </c>
      <c r="E14143" s="62" t="s">
        <v>12225</v>
      </c>
      <c r="F14143" s="69">
        <v>27112841</v>
      </c>
      <c r="G14143" s="62" t="s">
        <v>13633</v>
      </c>
      <c r="H14143" s="62">
        <v>4</v>
      </c>
      <c r="I14143" s="62">
        <v>8</v>
      </c>
      <c r="J14143" s="70">
        <v>15</v>
      </c>
      <c r="K14143" s="71">
        <v>150615</v>
      </c>
      <c r="L14143" s="72" t="s">
        <v>15</v>
      </c>
      <c r="M14143" s="72" t="s">
        <v>254</v>
      </c>
    </row>
    <row r="14144" spans="1:13" s="3" customFormat="1" ht="12.75" x14ac:dyDescent="0.2">
      <c r="A14144" s="62" t="s">
        <v>36</v>
      </c>
      <c r="B14144" s="62" t="s">
        <v>472</v>
      </c>
      <c r="C14144" s="63">
        <v>10</v>
      </c>
      <c r="D14144" s="62" t="s">
        <v>13437</v>
      </c>
      <c r="E14144" s="62" t="s">
        <v>12226</v>
      </c>
      <c r="F14144" s="69">
        <v>27112841</v>
      </c>
      <c r="G14144" s="62" t="s">
        <v>13633</v>
      </c>
      <c r="H14144" s="62">
        <v>4</v>
      </c>
      <c r="I14144" s="62">
        <v>8</v>
      </c>
      <c r="J14144" s="70">
        <v>15</v>
      </c>
      <c r="K14144" s="71">
        <v>150615</v>
      </c>
      <c r="L14144" s="72" t="s">
        <v>15</v>
      </c>
      <c r="M14144" s="72" t="s">
        <v>254</v>
      </c>
    </row>
    <row r="14145" spans="1:13" s="3" customFormat="1" ht="12.75" x14ac:dyDescent="0.2">
      <c r="A14145" s="62" t="s">
        <v>36</v>
      </c>
      <c r="B14145" s="62" t="s">
        <v>472</v>
      </c>
      <c r="C14145" s="63">
        <v>10</v>
      </c>
      <c r="D14145" s="62" t="s">
        <v>13437</v>
      </c>
      <c r="E14145" s="62" t="s">
        <v>12227</v>
      </c>
      <c r="F14145" s="69">
        <v>27112841</v>
      </c>
      <c r="G14145" s="62" t="s">
        <v>13633</v>
      </c>
      <c r="H14145" s="62">
        <v>4</v>
      </c>
      <c r="I14145" s="62">
        <v>8</v>
      </c>
      <c r="J14145" s="70">
        <v>15</v>
      </c>
      <c r="K14145" s="71">
        <v>150615</v>
      </c>
      <c r="L14145" s="72" t="s">
        <v>15</v>
      </c>
      <c r="M14145" s="72" t="s">
        <v>254</v>
      </c>
    </row>
    <row r="14146" spans="1:13" s="3" customFormat="1" ht="12.75" x14ac:dyDescent="0.2">
      <c r="A14146" s="62" t="s">
        <v>36</v>
      </c>
      <c r="B14146" s="62" t="s">
        <v>219</v>
      </c>
      <c r="C14146" s="63">
        <v>10</v>
      </c>
      <c r="D14146" s="62" t="s">
        <v>13379</v>
      </c>
      <c r="E14146" s="62" t="s">
        <v>12228</v>
      </c>
      <c r="F14146" s="69">
        <v>27112841</v>
      </c>
      <c r="G14146" s="62" t="s">
        <v>13633</v>
      </c>
      <c r="H14146" s="62">
        <v>4</v>
      </c>
      <c r="I14146" s="62">
        <v>8</v>
      </c>
      <c r="J14146" s="70">
        <v>15</v>
      </c>
      <c r="K14146" s="71">
        <v>182670</v>
      </c>
      <c r="L14146" s="72" t="s">
        <v>15</v>
      </c>
      <c r="M14146" s="72" t="s">
        <v>254</v>
      </c>
    </row>
    <row r="14147" spans="1:13" s="3" customFormat="1" ht="12.75" x14ac:dyDescent="0.2">
      <c r="A14147" s="62" t="s">
        <v>36</v>
      </c>
      <c r="B14147" s="62" t="s">
        <v>216</v>
      </c>
      <c r="C14147" s="63">
        <v>10</v>
      </c>
      <c r="D14147" s="62" t="s">
        <v>13377</v>
      </c>
      <c r="E14147" s="62" t="s">
        <v>12229</v>
      </c>
      <c r="F14147" s="69">
        <v>40141735</v>
      </c>
      <c r="G14147" s="62" t="s">
        <v>13633</v>
      </c>
      <c r="H14147" s="62">
        <v>4</v>
      </c>
      <c r="I14147" s="62">
        <v>8</v>
      </c>
      <c r="J14147" s="70">
        <v>2</v>
      </c>
      <c r="K14147" s="71">
        <v>348036</v>
      </c>
      <c r="L14147" s="72" t="s">
        <v>15</v>
      </c>
      <c r="M14147" s="72" t="s">
        <v>254</v>
      </c>
    </row>
    <row r="14148" spans="1:13" s="3" customFormat="1" ht="12.75" x14ac:dyDescent="0.2">
      <c r="A14148" s="62" t="s">
        <v>36</v>
      </c>
      <c r="B14148" s="62" t="s">
        <v>216</v>
      </c>
      <c r="C14148" s="63">
        <v>10</v>
      </c>
      <c r="D14148" s="62" t="s">
        <v>13377</v>
      </c>
      <c r="E14148" s="62" t="s">
        <v>12230</v>
      </c>
      <c r="F14148" s="69">
        <v>40141735</v>
      </c>
      <c r="G14148" s="62" t="s">
        <v>13633</v>
      </c>
      <c r="H14148" s="62">
        <v>4</v>
      </c>
      <c r="I14148" s="62">
        <v>8</v>
      </c>
      <c r="J14148" s="70">
        <v>2</v>
      </c>
      <c r="K14148" s="71">
        <v>348036</v>
      </c>
      <c r="L14148" s="72" t="s">
        <v>15</v>
      </c>
      <c r="M14148" s="72" t="s">
        <v>254</v>
      </c>
    </row>
    <row r="14149" spans="1:13" s="3" customFormat="1" ht="12.75" x14ac:dyDescent="0.2">
      <c r="A14149" s="62" t="s">
        <v>36</v>
      </c>
      <c r="B14149" s="62" t="s">
        <v>478</v>
      </c>
      <c r="C14149" s="63">
        <v>10</v>
      </c>
      <c r="D14149" s="62" t="s">
        <v>13443</v>
      </c>
      <c r="E14149" s="62" t="s">
        <v>12231</v>
      </c>
      <c r="F14149" s="69">
        <v>23251603</v>
      </c>
      <c r="G14149" s="62" t="s">
        <v>13633</v>
      </c>
      <c r="H14149" s="62">
        <v>4</v>
      </c>
      <c r="I14149" s="62">
        <v>8</v>
      </c>
      <c r="J14149" s="70">
        <v>1</v>
      </c>
      <c r="K14149" s="71">
        <v>15222300</v>
      </c>
      <c r="L14149" s="72" t="s">
        <v>15</v>
      </c>
      <c r="M14149" s="72" t="s">
        <v>254</v>
      </c>
    </row>
    <row r="14150" spans="1:13" s="3" customFormat="1" ht="12.75" x14ac:dyDescent="0.2">
      <c r="A14150" s="62" t="s">
        <v>36</v>
      </c>
      <c r="B14150" s="62" t="s">
        <v>217</v>
      </c>
      <c r="C14150" s="63">
        <v>10</v>
      </c>
      <c r="D14150" s="62" t="s">
        <v>13378</v>
      </c>
      <c r="E14150" s="62" t="s">
        <v>12232</v>
      </c>
      <c r="F14150" s="69">
        <v>60121234</v>
      </c>
      <c r="G14150" s="62" t="s">
        <v>13633</v>
      </c>
      <c r="H14150" s="62">
        <v>4</v>
      </c>
      <c r="I14150" s="62">
        <v>8</v>
      </c>
      <c r="J14150" s="70">
        <v>15</v>
      </c>
      <c r="K14150" s="71">
        <v>98325</v>
      </c>
      <c r="L14150" s="72" t="s">
        <v>15</v>
      </c>
      <c r="M14150" s="72" t="s">
        <v>254</v>
      </c>
    </row>
    <row r="14151" spans="1:13" s="3" customFormat="1" ht="12.75" x14ac:dyDescent="0.2">
      <c r="A14151" s="62" t="s">
        <v>36</v>
      </c>
      <c r="B14151" s="62" t="s">
        <v>217</v>
      </c>
      <c r="C14151" s="63">
        <v>10</v>
      </c>
      <c r="D14151" s="62" t="s">
        <v>13378</v>
      </c>
      <c r="E14151" s="62" t="s">
        <v>12233</v>
      </c>
      <c r="F14151" s="69">
        <v>60121234</v>
      </c>
      <c r="G14151" s="62" t="s">
        <v>13633</v>
      </c>
      <c r="H14151" s="62">
        <v>4</v>
      </c>
      <c r="I14151" s="62">
        <v>8</v>
      </c>
      <c r="J14151" s="70">
        <v>15</v>
      </c>
      <c r="K14151" s="71">
        <v>116175</v>
      </c>
      <c r="L14151" s="72" t="s">
        <v>15</v>
      </c>
      <c r="M14151" s="72" t="s">
        <v>254</v>
      </c>
    </row>
    <row r="14152" spans="1:13" s="3" customFormat="1" ht="12.75" x14ac:dyDescent="0.2">
      <c r="A14152" s="62" t="s">
        <v>36</v>
      </c>
      <c r="B14152" s="62" t="s">
        <v>216</v>
      </c>
      <c r="C14152" s="63">
        <v>10</v>
      </c>
      <c r="D14152" s="62" t="s">
        <v>13377</v>
      </c>
      <c r="E14152" s="62" t="s">
        <v>12234</v>
      </c>
      <c r="F14152" s="69">
        <v>13111300</v>
      </c>
      <c r="G14152" s="62" t="s">
        <v>13633</v>
      </c>
      <c r="H14152" s="62">
        <v>4</v>
      </c>
      <c r="I14152" s="62">
        <v>8</v>
      </c>
      <c r="J14152" s="70">
        <v>4</v>
      </c>
      <c r="K14152" s="71">
        <v>320996</v>
      </c>
      <c r="L14152" s="72" t="s">
        <v>15</v>
      </c>
      <c r="M14152" s="72" t="s">
        <v>254</v>
      </c>
    </row>
    <row r="14153" spans="1:13" s="3" customFormat="1" ht="12.75" x14ac:dyDescent="0.2">
      <c r="A14153" s="62" t="s">
        <v>36</v>
      </c>
      <c r="B14153" s="62" t="s">
        <v>1783</v>
      </c>
      <c r="C14153" s="63">
        <v>10</v>
      </c>
      <c r="D14153" s="62" t="s">
        <v>13542</v>
      </c>
      <c r="E14153" s="62" t="s">
        <v>12235</v>
      </c>
      <c r="F14153" s="69">
        <v>15111505</v>
      </c>
      <c r="G14153" s="62" t="s">
        <v>13633</v>
      </c>
      <c r="H14153" s="62">
        <v>4</v>
      </c>
      <c r="I14153" s="62">
        <v>8</v>
      </c>
      <c r="J14153" s="70">
        <v>4</v>
      </c>
      <c r="K14153" s="71">
        <v>193732</v>
      </c>
      <c r="L14153" s="72" t="s">
        <v>15</v>
      </c>
      <c r="M14153" s="72" t="s">
        <v>254</v>
      </c>
    </row>
    <row r="14154" spans="1:13" s="3" customFormat="1" ht="12.75" x14ac:dyDescent="0.2">
      <c r="A14154" s="62" t="s">
        <v>36</v>
      </c>
      <c r="B14154" s="62" t="s">
        <v>222</v>
      </c>
      <c r="C14154" s="63">
        <v>10</v>
      </c>
      <c r="D14154" s="62" t="s">
        <v>13381</v>
      </c>
      <c r="E14154" s="62" t="s">
        <v>12236</v>
      </c>
      <c r="F14154" s="69">
        <v>46181541</v>
      </c>
      <c r="G14154" s="62" t="s">
        <v>13633</v>
      </c>
      <c r="H14154" s="62">
        <v>4</v>
      </c>
      <c r="I14154" s="62">
        <v>8</v>
      </c>
      <c r="J14154" s="70">
        <v>12</v>
      </c>
      <c r="K14154" s="71">
        <v>691176</v>
      </c>
      <c r="L14154" s="72" t="s">
        <v>15</v>
      </c>
      <c r="M14154" s="72" t="s">
        <v>254</v>
      </c>
    </row>
    <row r="14155" spans="1:13" s="3" customFormat="1" ht="12.75" x14ac:dyDescent="0.2">
      <c r="A14155" s="62" t="s">
        <v>36</v>
      </c>
      <c r="B14155" s="62" t="s">
        <v>222</v>
      </c>
      <c r="C14155" s="63">
        <v>10</v>
      </c>
      <c r="D14155" s="62" t="s">
        <v>13381</v>
      </c>
      <c r="E14155" s="62" t="s">
        <v>12237</v>
      </c>
      <c r="F14155" s="69">
        <v>46181541</v>
      </c>
      <c r="G14155" s="62" t="s">
        <v>13633</v>
      </c>
      <c r="H14155" s="62">
        <v>4</v>
      </c>
      <c r="I14155" s="62">
        <v>8</v>
      </c>
      <c r="J14155" s="70">
        <v>6</v>
      </c>
      <c r="K14155" s="71">
        <v>285444</v>
      </c>
      <c r="L14155" s="72" t="s">
        <v>15</v>
      </c>
      <c r="M14155" s="72" t="s">
        <v>254</v>
      </c>
    </row>
    <row r="14156" spans="1:13" s="3" customFormat="1" ht="12.75" x14ac:dyDescent="0.2">
      <c r="A14156" s="62" t="s">
        <v>36</v>
      </c>
      <c r="B14156" s="62" t="s">
        <v>221</v>
      </c>
      <c r="C14156" s="63">
        <v>10</v>
      </c>
      <c r="D14156" s="62" t="s">
        <v>13382</v>
      </c>
      <c r="E14156" s="62" t="s">
        <v>12238</v>
      </c>
      <c r="F14156" s="69">
        <v>12164201</v>
      </c>
      <c r="G14156" s="62" t="s">
        <v>13633</v>
      </c>
      <c r="H14156" s="62">
        <v>4</v>
      </c>
      <c r="I14156" s="62">
        <v>8</v>
      </c>
      <c r="J14156" s="70">
        <v>2</v>
      </c>
      <c r="K14156" s="71">
        <v>455690</v>
      </c>
      <c r="L14156" s="72" t="s">
        <v>1760</v>
      </c>
      <c r="M14156" s="72" t="s">
        <v>254</v>
      </c>
    </row>
    <row r="14157" spans="1:13" s="3" customFormat="1" ht="12.75" x14ac:dyDescent="0.2">
      <c r="A14157" s="62" t="s">
        <v>36</v>
      </c>
      <c r="B14157" s="62" t="s">
        <v>877</v>
      </c>
      <c r="C14157" s="63">
        <v>10</v>
      </c>
      <c r="D14157" s="62" t="s">
        <v>13496</v>
      </c>
      <c r="E14157" s="62" t="s">
        <v>12239</v>
      </c>
      <c r="F14157" s="69">
        <v>30102006</v>
      </c>
      <c r="G14157" s="62" t="s">
        <v>13633</v>
      </c>
      <c r="H14157" s="62">
        <v>4</v>
      </c>
      <c r="I14157" s="62">
        <v>8</v>
      </c>
      <c r="J14157" s="70">
        <v>1</v>
      </c>
      <c r="K14157" s="71">
        <v>689089</v>
      </c>
      <c r="L14157" s="72" t="s">
        <v>15</v>
      </c>
      <c r="M14157" s="72" t="s">
        <v>254</v>
      </c>
    </row>
    <row r="14158" spans="1:13" s="3" customFormat="1" ht="12.75" x14ac:dyDescent="0.2">
      <c r="A14158" s="62" t="s">
        <v>36</v>
      </c>
      <c r="B14158" s="62" t="s">
        <v>877</v>
      </c>
      <c r="C14158" s="63">
        <v>10</v>
      </c>
      <c r="D14158" s="62" t="s">
        <v>13496</v>
      </c>
      <c r="E14158" s="62" t="s">
        <v>12240</v>
      </c>
      <c r="F14158" s="69">
        <v>30102006</v>
      </c>
      <c r="G14158" s="62" t="s">
        <v>13633</v>
      </c>
      <c r="H14158" s="62">
        <v>4</v>
      </c>
      <c r="I14158" s="62">
        <v>8</v>
      </c>
      <c r="J14158" s="70">
        <v>1</v>
      </c>
      <c r="K14158" s="71">
        <v>807193</v>
      </c>
      <c r="L14158" s="72" t="s">
        <v>15</v>
      </c>
      <c r="M14158" s="72" t="s">
        <v>254</v>
      </c>
    </row>
    <row r="14159" spans="1:13" s="3" customFormat="1" ht="12.75" x14ac:dyDescent="0.2">
      <c r="A14159" s="62" t="s">
        <v>36</v>
      </c>
      <c r="B14159" s="62" t="s">
        <v>877</v>
      </c>
      <c r="C14159" s="63">
        <v>10</v>
      </c>
      <c r="D14159" s="62" t="s">
        <v>13496</v>
      </c>
      <c r="E14159" s="62" t="s">
        <v>12241</v>
      </c>
      <c r="F14159" s="69">
        <v>30102006</v>
      </c>
      <c r="G14159" s="62" t="s">
        <v>13633</v>
      </c>
      <c r="H14159" s="62">
        <v>4</v>
      </c>
      <c r="I14159" s="62">
        <v>8</v>
      </c>
      <c r="J14159" s="70">
        <v>1</v>
      </c>
      <c r="K14159" s="71">
        <v>961520</v>
      </c>
      <c r="L14159" s="72" t="s">
        <v>15</v>
      </c>
      <c r="M14159" s="72" t="s">
        <v>254</v>
      </c>
    </row>
    <row r="14160" spans="1:13" s="3" customFormat="1" ht="12.75" x14ac:dyDescent="0.2">
      <c r="A14160" s="62" t="s">
        <v>36</v>
      </c>
      <c r="B14160" s="62" t="s">
        <v>472</v>
      </c>
      <c r="C14160" s="63">
        <v>10</v>
      </c>
      <c r="D14160" s="62" t="s">
        <v>13437</v>
      </c>
      <c r="E14160" s="62" t="s">
        <v>12242</v>
      </c>
      <c r="F14160" s="69">
        <v>23131507</v>
      </c>
      <c r="G14160" s="62" t="s">
        <v>13633</v>
      </c>
      <c r="H14160" s="62">
        <v>4</v>
      </c>
      <c r="I14160" s="62">
        <v>8</v>
      </c>
      <c r="J14160" s="70">
        <v>50</v>
      </c>
      <c r="K14160" s="71">
        <v>140950</v>
      </c>
      <c r="L14160" s="72" t="s">
        <v>15</v>
      </c>
      <c r="M14160" s="72" t="s">
        <v>254</v>
      </c>
    </row>
    <row r="14161" spans="1:13" s="3" customFormat="1" ht="12.75" x14ac:dyDescent="0.2">
      <c r="A14161" s="62" t="s">
        <v>36</v>
      </c>
      <c r="B14161" s="62" t="s">
        <v>472</v>
      </c>
      <c r="C14161" s="63">
        <v>10</v>
      </c>
      <c r="D14161" s="62" t="s">
        <v>13437</v>
      </c>
      <c r="E14161" s="62" t="s">
        <v>12243</v>
      </c>
      <c r="F14161" s="69">
        <v>23131507</v>
      </c>
      <c r="G14161" s="62" t="s">
        <v>13633</v>
      </c>
      <c r="H14161" s="62">
        <v>4</v>
      </c>
      <c r="I14161" s="62">
        <v>8</v>
      </c>
      <c r="J14161" s="70">
        <v>50</v>
      </c>
      <c r="K14161" s="71">
        <v>71550</v>
      </c>
      <c r="L14161" s="72" t="s">
        <v>15</v>
      </c>
      <c r="M14161" s="72" t="s">
        <v>254</v>
      </c>
    </row>
    <row r="14162" spans="1:13" s="3" customFormat="1" ht="12.75" x14ac:dyDescent="0.2">
      <c r="A14162" s="62" t="s">
        <v>36</v>
      </c>
      <c r="B14162" s="62" t="s">
        <v>472</v>
      </c>
      <c r="C14162" s="63">
        <v>10</v>
      </c>
      <c r="D14162" s="62" t="s">
        <v>13437</v>
      </c>
      <c r="E14162" s="62" t="s">
        <v>12244</v>
      </c>
      <c r="F14162" s="69">
        <v>23131507</v>
      </c>
      <c r="G14162" s="62" t="s">
        <v>13633</v>
      </c>
      <c r="H14162" s="62">
        <v>4</v>
      </c>
      <c r="I14162" s="62">
        <v>8</v>
      </c>
      <c r="J14162" s="70">
        <v>50</v>
      </c>
      <c r="K14162" s="71">
        <v>96000</v>
      </c>
      <c r="L14162" s="72" t="s">
        <v>15</v>
      </c>
      <c r="M14162" s="72" t="s">
        <v>254</v>
      </c>
    </row>
    <row r="14163" spans="1:13" s="3" customFormat="1" ht="12.75" x14ac:dyDescent="0.2">
      <c r="A14163" s="62" t="s">
        <v>36</v>
      </c>
      <c r="B14163" s="62" t="s">
        <v>472</v>
      </c>
      <c r="C14163" s="63">
        <v>10</v>
      </c>
      <c r="D14163" s="62" t="s">
        <v>13437</v>
      </c>
      <c r="E14163" s="62" t="s">
        <v>12245</v>
      </c>
      <c r="F14163" s="69">
        <v>23131507</v>
      </c>
      <c r="G14163" s="62" t="s">
        <v>13633</v>
      </c>
      <c r="H14163" s="62">
        <v>4</v>
      </c>
      <c r="I14163" s="62">
        <v>8</v>
      </c>
      <c r="J14163" s="70">
        <v>50</v>
      </c>
      <c r="K14163" s="71">
        <v>139650</v>
      </c>
      <c r="L14163" s="72" t="s">
        <v>15</v>
      </c>
      <c r="M14163" s="72" t="s">
        <v>254</v>
      </c>
    </row>
    <row r="14164" spans="1:13" s="3" customFormat="1" ht="12.75" x14ac:dyDescent="0.2">
      <c r="A14164" s="62" t="s">
        <v>36</v>
      </c>
      <c r="B14164" s="62" t="s">
        <v>472</v>
      </c>
      <c r="C14164" s="63">
        <v>10</v>
      </c>
      <c r="D14164" s="62" t="s">
        <v>13437</v>
      </c>
      <c r="E14164" s="62" t="s">
        <v>12246</v>
      </c>
      <c r="F14164" s="69">
        <v>23131507</v>
      </c>
      <c r="G14164" s="62" t="s">
        <v>13633</v>
      </c>
      <c r="H14164" s="62">
        <v>4</v>
      </c>
      <c r="I14164" s="62">
        <v>8</v>
      </c>
      <c r="J14164" s="70">
        <v>50</v>
      </c>
      <c r="K14164" s="71">
        <v>139650</v>
      </c>
      <c r="L14164" s="72" t="s">
        <v>15</v>
      </c>
      <c r="M14164" s="72" t="s">
        <v>254</v>
      </c>
    </row>
    <row r="14165" spans="1:13" s="3" customFormat="1" ht="12.75" x14ac:dyDescent="0.2">
      <c r="A14165" s="62" t="s">
        <v>36</v>
      </c>
      <c r="B14165" s="62" t="s">
        <v>472</v>
      </c>
      <c r="C14165" s="63">
        <v>10</v>
      </c>
      <c r="D14165" s="62" t="s">
        <v>13437</v>
      </c>
      <c r="E14165" s="62" t="s">
        <v>12247</v>
      </c>
      <c r="F14165" s="69">
        <v>23131507</v>
      </c>
      <c r="G14165" s="62" t="s">
        <v>13633</v>
      </c>
      <c r="H14165" s="62">
        <v>4</v>
      </c>
      <c r="I14165" s="62">
        <v>8</v>
      </c>
      <c r="J14165" s="70">
        <v>50</v>
      </c>
      <c r="K14165" s="71">
        <v>139650</v>
      </c>
      <c r="L14165" s="72" t="s">
        <v>15</v>
      </c>
      <c r="M14165" s="72" t="s">
        <v>254</v>
      </c>
    </row>
    <row r="14166" spans="1:13" s="3" customFormat="1" ht="12.75" x14ac:dyDescent="0.2">
      <c r="A14166" s="62" t="s">
        <v>36</v>
      </c>
      <c r="B14166" s="62" t="s">
        <v>268</v>
      </c>
      <c r="C14166" s="63">
        <v>10</v>
      </c>
      <c r="D14166" s="62" t="s">
        <v>13385</v>
      </c>
      <c r="E14166" s="62" t="s">
        <v>12248</v>
      </c>
      <c r="F14166" s="69">
        <v>47131821</v>
      </c>
      <c r="G14166" s="62" t="s">
        <v>13633</v>
      </c>
      <c r="H14166" s="62">
        <v>4</v>
      </c>
      <c r="I14166" s="62">
        <v>8</v>
      </c>
      <c r="J14166" s="70">
        <v>40</v>
      </c>
      <c r="K14166" s="71">
        <v>3332000</v>
      </c>
      <c r="L14166" s="72" t="s">
        <v>15</v>
      </c>
      <c r="M14166" s="72" t="s">
        <v>254</v>
      </c>
    </row>
    <row r="14167" spans="1:13" s="3" customFormat="1" ht="12.75" x14ac:dyDescent="0.2">
      <c r="A14167" s="62" t="s">
        <v>36</v>
      </c>
      <c r="B14167" s="62" t="s">
        <v>221</v>
      </c>
      <c r="C14167" s="63">
        <v>10</v>
      </c>
      <c r="D14167" s="62" t="s">
        <v>13382</v>
      </c>
      <c r="E14167" s="62" t="s">
        <v>12249</v>
      </c>
      <c r="F14167" s="69">
        <v>47131805</v>
      </c>
      <c r="G14167" s="62" t="s">
        <v>13633</v>
      </c>
      <c r="H14167" s="62">
        <v>4</v>
      </c>
      <c r="I14167" s="62">
        <v>8</v>
      </c>
      <c r="J14167" s="70">
        <v>50</v>
      </c>
      <c r="K14167" s="71">
        <v>2990000</v>
      </c>
      <c r="L14167" s="72" t="s">
        <v>15</v>
      </c>
      <c r="M14167" s="72" t="s">
        <v>254</v>
      </c>
    </row>
    <row r="14168" spans="1:13" s="3" customFormat="1" ht="12.75" x14ac:dyDescent="0.2">
      <c r="A14168" s="62" t="s">
        <v>36</v>
      </c>
      <c r="B14168" s="62" t="s">
        <v>312</v>
      </c>
      <c r="C14168" s="63">
        <v>10</v>
      </c>
      <c r="D14168" s="62" t="s">
        <v>13465</v>
      </c>
      <c r="E14168" s="62" t="s">
        <v>12250</v>
      </c>
      <c r="F14168" s="69">
        <v>39111610</v>
      </c>
      <c r="G14168" s="62" t="s">
        <v>13633</v>
      </c>
      <c r="H14168" s="62">
        <v>4</v>
      </c>
      <c r="I14168" s="62">
        <v>8</v>
      </c>
      <c r="J14168" s="70">
        <v>4</v>
      </c>
      <c r="K14168" s="71">
        <v>613856</v>
      </c>
      <c r="L14168" s="72" t="s">
        <v>15</v>
      </c>
      <c r="M14168" s="72" t="s">
        <v>254</v>
      </c>
    </row>
    <row r="14169" spans="1:13" s="3" customFormat="1" ht="12.75" x14ac:dyDescent="0.2">
      <c r="A14169" s="62" t="s">
        <v>36</v>
      </c>
      <c r="B14169" s="62" t="s">
        <v>431</v>
      </c>
      <c r="C14169" s="63">
        <v>10</v>
      </c>
      <c r="D14169" s="62" t="s">
        <v>13375</v>
      </c>
      <c r="E14169" s="62" t="s">
        <v>12251</v>
      </c>
      <c r="F14169" s="69">
        <v>12164201</v>
      </c>
      <c r="G14169" s="62" t="s">
        <v>13633</v>
      </c>
      <c r="H14169" s="62">
        <v>4</v>
      </c>
      <c r="I14169" s="62">
        <v>8</v>
      </c>
      <c r="J14169" s="70">
        <v>20</v>
      </c>
      <c r="K14169" s="71">
        <v>978640</v>
      </c>
      <c r="L14169" s="72" t="s">
        <v>15</v>
      </c>
      <c r="M14169" s="72" t="s">
        <v>254</v>
      </c>
    </row>
    <row r="14170" spans="1:13" s="3" customFormat="1" ht="12.75" x14ac:dyDescent="0.2">
      <c r="A14170" s="62" t="s">
        <v>36</v>
      </c>
      <c r="B14170" s="62" t="s">
        <v>431</v>
      </c>
      <c r="C14170" s="63">
        <v>10</v>
      </c>
      <c r="D14170" s="62" t="s">
        <v>13375</v>
      </c>
      <c r="E14170" s="62" t="s">
        <v>12252</v>
      </c>
      <c r="F14170" s="69">
        <v>12164201</v>
      </c>
      <c r="G14170" s="62" t="s">
        <v>13633</v>
      </c>
      <c r="H14170" s="62">
        <v>4</v>
      </c>
      <c r="I14170" s="62">
        <v>8</v>
      </c>
      <c r="J14170" s="70">
        <v>15</v>
      </c>
      <c r="K14170" s="71">
        <v>704220</v>
      </c>
      <c r="L14170" s="72" t="s">
        <v>15</v>
      </c>
      <c r="M14170" s="72" t="s">
        <v>254</v>
      </c>
    </row>
    <row r="14171" spans="1:13" s="3" customFormat="1" ht="12.75" x14ac:dyDescent="0.2">
      <c r="A14171" s="62" t="s">
        <v>36</v>
      </c>
      <c r="B14171" s="62" t="s">
        <v>431</v>
      </c>
      <c r="C14171" s="63">
        <v>10</v>
      </c>
      <c r="D14171" s="62" t="s">
        <v>13375</v>
      </c>
      <c r="E14171" s="62" t="s">
        <v>12253</v>
      </c>
      <c r="F14171" s="69">
        <v>15121514</v>
      </c>
      <c r="G14171" s="62" t="s">
        <v>13633</v>
      </c>
      <c r="H14171" s="62">
        <v>4</v>
      </c>
      <c r="I14171" s="62">
        <v>8</v>
      </c>
      <c r="J14171" s="70">
        <v>30</v>
      </c>
      <c r="K14171" s="71">
        <v>824070</v>
      </c>
      <c r="L14171" s="72" t="s">
        <v>15</v>
      </c>
      <c r="M14171" s="72" t="s">
        <v>254</v>
      </c>
    </row>
    <row r="14172" spans="1:13" s="3" customFormat="1" ht="12.75" x14ac:dyDescent="0.2">
      <c r="A14172" s="62" t="s">
        <v>36</v>
      </c>
      <c r="B14172" s="62" t="s">
        <v>431</v>
      </c>
      <c r="C14172" s="63">
        <v>10</v>
      </c>
      <c r="D14172" s="62" t="s">
        <v>13375</v>
      </c>
      <c r="E14172" s="62" t="s">
        <v>12254</v>
      </c>
      <c r="F14172" s="69">
        <v>15121802</v>
      </c>
      <c r="G14172" s="62" t="s">
        <v>13633</v>
      </c>
      <c r="H14172" s="62">
        <v>4</v>
      </c>
      <c r="I14172" s="62">
        <v>8</v>
      </c>
      <c r="J14172" s="70">
        <v>4</v>
      </c>
      <c r="K14172" s="71">
        <v>468780</v>
      </c>
      <c r="L14172" s="72" t="s">
        <v>1760</v>
      </c>
      <c r="M14172" s="72" t="s">
        <v>254</v>
      </c>
    </row>
    <row r="14173" spans="1:13" s="3" customFormat="1" ht="12.75" x14ac:dyDescent="0.2">
      <c r="A14173" s="62" t="s">
        <v>36</v>
      </c>
      <c r="B14173" s="62" t="s">
        <v>440</v>
      </c>
      <c r="C14173" s="63">
        <v>10</v>
      </c>
      <c r="D14173" s="62" t="s">
        <v>13398</v>
      </c>
      <c r="E14173" s="62" t="s">
        <v>12255</v>
      </c>
      <c r="F14173" s="69">
        <v>25191502</v>
      </c>
      <c r="G14173" s="62" t="s">
        <v>13631</v>
      </c>
      <c r="H14173" s="62">
        <v>4</v>
      </c>
      <c r="I14173" s="62">
        <v>8</v>
      </c>
      <c r="J14173" s="70">
        <v>1</v>
      </c>
      <c r="K14173" s="71">
        <v>5325250</v>
      </c>
      <c r="L14173" s="72" t="s">
        <v>13</v>
      </c>
      <c r="M14173" s="72" t="s">
        <v>254</v>
      </c>
    </row>
    <row r="14174" spans="1:13" s="3" customFormat="1" ht="12.75" x14ac:dyDescent="0.2">
      <c r="A14174" s="62" t="s">
        <v>36</v>
      </c>
      <c r="B14174" s="62" t="s">
        <v>440</v>
      </c>
      <c r="C14174" s="63">
        <v>10</v>
      </c>
      <c r="D14174" s="62" t="s">
        <v>13398</v>
      </c>
      <c r="E14174" s="62" t="s">
        <v>12256</v>
      </c>
      <c r="F14174" s="69">
        <v>25191502</v>
      </c>
      <c r="G14174" s="62" t="s">
        <v>13631</v>
      </c>
      <c r="H14174" s="62">
        <v>4</v>
      </c>
      <c r="I14174" s="62">
        <v>8</v>
      </c>
      <c r="J14174" s="70">
        <v>1</v>
      </c>
      <c r="K14174" s="71">
        <v>7958125</v>
      </c>
      <c r="L14174" s="72" t="s">
        <v>13</v>
      </c>
      <c r="M14174" s="72" t="s">
        <v>254</v>
      </c>
    </row>
    <row r="14175" spans="1:13" s="3" customFormat="1" ht="12.75" x14ac:dyDescent="0.2">
      <c r="A14175" s="62" t="s">
        <v>36</v>
      </c>
      <c r="B14175" s="62" t="s">
        <v>440</v>
      </c>
      <c r="C14175" s="63">
        <v>10</v>
      </c>
      <c r="D14175" s="62" t="s">
        <v>13398</v>
      </c>
      <c r="E14175" s="62" t="s">
        <v>12257</v>
      </c>
      <c r="F14175" s="69">
        <v>72154101</v>
      </c>
      <c r="G14175" s="62" t="s">
        <v>13631</v>
      </c>
      <c r="H14175" s="62">
        <v>4</v>
      </c>
      <c r="I14175" s="62">
        <v>8</v>
      </c>
      <c r="J14175" s="70">
        <v>1</v>
      </c>
      <c r="K14175" s="71">
        <v>1289663</v>
      </c>
      <c r="L14175" s="72" t="s">
        <v>13</v>
      </c>
      <c r="M14175" s="72" t="s">
        <v>254</v>
      </c>
    </row>
    <row r="14176" spans="1:13" s="3" customFormat="1" ht="12.75" x14ac:dyDescent="0.2">
      <c r="A14176" s="62" t="s">
        <v>36</v>
      </c>
      <c r="B14176" s="62" t="s">
        <v>440</v>
      </c>
      <c r="C14176" s="63">
        <v>10</v>
      </c>
      <c r="D14176" s="62" t="s">
        <v>13398</v>
      </c>
      <c r="E14176" s="62" t="s">
        <v>12258</v>
      </c>
      <c r="F14176" s="69">
        <v>72154022</v>
      </c>
      <c r="G14176" s="62" t="s">
        <v>13631</v>
      </c>
      <c r="H14176" s="62">
        <v>4</v>
      </c>
      <c r="I14176" s="62">
        <v>8</v>
      </c>
      <c r="J14176" s="70">
        <v>1</v>
      </c>
      <c r="K14176" s="71">
        <v>4016250</v>
      </c>
      <c r="L14176" s="72" t="s">
        <v>13</v>
      </c>
      <c r="M14176" s="72" t="s">
        <v>254</v>
      </c>
    </row>
    <row r="14177" spans="1:13" s="3" customFormat="1" ht="12.75" x14ac:dyDescent="0.2">
      <c r="A14177" s="62" t="s">
        <v>36</v>
      </c>
      <c r="B14177" s="62" t="s">
        <v>440</v>
      </c>
      <c r="C14177" s="63">
        <v>10</v>
      </c>
      <c r="D14177" s="62" t="s">
        <v>13398</v>
      </c>
      <c r="E14177" s="62" t="s">
        <v>12259</v>
      </c>
      <c r="F14177" s="69">
        <v>25191502</v>
      </c>
      <c r="G14177" s="62" t="s">
        <v>13631</v>
      </c>
      <c r="H14177" s="62">
        <v>4</v>
      </c>
      <c r="I14177" s="62">
        <v>8</v>
      </c>
      <c r="J14177" s="70">
        <v>1</v>
      </c>
      <c r="K14177" s="71">
        <v>11477550</v>
      </c>
      <c r="L14177" s="72" t="s">
        <v>13</v>
      </c>
      <c r="M14177" s="72" t="s">
        <v>254</v>
      </c>
    </row>
    <row r="14178" spans="1:13" s="3" customFormat="1" ht="12.75" x14ac:dyDescent="0.2">
      <c r="A14178" s="62" t="s">
        <v>36</v>
      </c>
      <c r="B14178" s="62" t="s">
        <v>440</v>
      </c>
      <c r="C14178" s="63">
        <v>10</v>
      </c>
      <c r="D14178" s="62" t="s">
        <v>13398</v>
      </c>
      <c r="E14178" s="62" t="s">
        <v>12260</v>
      </c>
      <c r="F14178" s="69">
        <v>72154101</v>
      </c>
      <c r="G14178" s="62" t="s">
        <v>13631</v>
      </c>
      <c r="H14178" s="62">
        <v>4</v>
      </c>
      <c r="I14178" s="62">
        <v>8</v>
      </c>
      <c r="J14178" s="70">
        <v>1</v>
      </c>
      <c r="K14178" s="71">
        <v>3257625</v>
      </c>
      <c r="L14178" s="72" t="s">
        <v>13</v>
      </c>
      <c r="M14178" s="72" t="s">
        <v>254</v>
      </c>
    </row>
    <row r="14179" spans="1:13" s="3" customFormat="1" ht="12.75" x14ac:dyDescent="0.2">
      <c r="A14179" s="62" t="s">
        <v>36</v>
      </c>
      <c r="B14179" s="62" t="s">
        <v>440</v>
      </c>
      <c r="C14179" s="63">
        <v>10</v>
      </c>
      <c r="D14179" s="62" t="s">
        <v>13398</v>
      </c>
      <c r="E14179" s="62" t="s">
        <v>12261</v>
      </c>
      <c r="F14179" s="69">
        <v>25191502</v>
      </c>
      <c r="G14179" s="62" t="s">
        <v>13631</v>
      </c>
      <c r="H14179" s="62">
        <v>4</v>
      </c>
      <c r="I14179" s="62">
        <v>8</v>
      </c>
      <c r="J14179" s="70">
        <v>1</v>
      </c>
      <c r="K14179" s="71">
        <v>3938900</v>
      </c>
      <c r="L14179" s="72" t="s">
        <v>13</v>
      </c>
      <c r="M14179" s="72" t="s">
        <v>254</v>
      </c>
    </row>
    <row r="14180" spans="1:13" s="3" customFormat="1" ht="12.75" x14ac:dyDescent="0.2">
      <c r="A14180" s="62" t="s">
        <v>36</v>
      </c>
      <c r="B14180" s="62" t="s">
        <v>440</v>
      </c>
      <c r="C14180" s="63">
        <v>10</v>
      </c>
      <c r="D14180" s="62" t="s">
        <v>13398</v>
      </c>
      <c r="E14180" s="62" t="s">
        <v>12262</v>
      </c>
      <c r="F14180" s="69">
        <v>72154501</v>
      </c>
      <c r="G14180" s="62" t="s">
        <v>13631</v>
      </c>
      <c r="H14180" s="62">
        <v>4</v>
      </c>
      <c r="I14180" s="62">
        <v>8</v>
      </c>
      <c r="J14180" s="70">
        <v>1</v>
      </c>
      <c r="K14180" s="71">
        <v>13673100</v>
      </c>
      <c r="L14180" s="72" t="s">
        <v>13</v>
      </c>
      <c r="M14180" s="72" t="s">
        <v>254</v>
      </c>
    </row>
    <row r="14181" spans="1:13" s="3" customFormat="1" ht="12.75" x14ac:dyDescent="0.2">
      <c r="A14181" s="62" t="s">
        <v>36</v>
      </c>
      <c r="B14181" s="62" t="s">
        <v>440</v>
      </c>
      <c r="C14181" s="63">
        <v>10</v>
      </c>
      <c r="D14181" s="62" t="s">
        <v>13398</v>
      </c>
      <c r="E14181" s="62" t="s">
        <v>12263</v>
      </c>
      <c r="F14181" s="69">
        <v>25191502</v>
      </c>
      <c r="G14181" s="62" t="s">
        <v>13631</v>
      </c>
      <c r="H14181" s="62">
        <v>4</v>
      </c>
      <c r="I14181" s="62">
        <v>8</v>
      </c>
      <c r="J14181" s="70">
        <v>1</v>
      </c>
      <c r="K14181" s="71">
        <v>25284525</v>
      </c>
      <c r="L14181" s="72" t="s">
        <v>13</v>
      </c>
      <c r="M14181" s="72" t="s">
        <v>254</v>
      </c>
    </row>
    <row r="14182" spans="1:13" s="3" customFormat="1" ht="12.75" x14ac:dyDescent="0.2">
      <c r="A14182" s="62" t="s">
        <v>36</v>
      </c>
      <c r="B14182" s="62" t="s">
        <v>440</v>
      </c>
      <c r="C14182" s="63">
        <v>10</v>
      </c>
      <c r="D14182" s="62" t="s">
        <v>13398</v>
      </c>
      <c r="E14182" s="62" t="s">
        <v>12264</v>
      </c>
      <c r="F14182" s="69">
        <v>25191502</v>
      </c>
      <c r="G14182" s="62" t="s">
        <v>13631</v>
      </c>
      <c r="H14182" s="62">
        <v>4</v>
      </c>
      <c r="I14182" s="62">
        <v>8</v>
      </c>
      <c r="J14182" s="70">
        <v>1</v>
      </c>
      <c r="K14182" s="71">
        <v>9311750</v>
      </c>
      <c r="L14182" s="72" t="s">
        <v>13</v>
      </c>
      <c r="M14182" s="72" t="s">
        <v>254</v>
      </c>
    </row>
    <row r="14183" spans="1:13" s="3" customFormat="1" ht="12.75" x14ac:dyDescent="0.2">
      <c r="A14183" s="62" t="s">
        <v>36</v>
      </c>
      <c r="B14183" s="62" t="s">
        <v>440</v>
      </c>
      <c r="C14183" s="63">
        <v>10</v>
      </c>
      <c r="D14183" s="62" t="s">
        <v>13398</v>
      </c>
      <c r="E14183" s="62" t="s">
        <v>12265</v>
      </c>
      <c r="F14183" s="69">
        <v>25191502</v>
      </c>
      <c r="G14183" s="62" t="s">
        <v>13631</v>
      </c>
      <c r="H14183" s="62">
        <v>4</v>
      </c>
      <c r="I14183" s="62">
        <v>8</v>
      </c>
      <c r="J14183" s="70">
        <v>1</v>
      </c>
      <c r="K14183" s="71">
        <v>2891700</v>
      </c>
      <c r="L14183" s="72" t="s">
        <v>13</v>
      </c>
      <c r="M14183" s="72" t="s">
        <v>254</v>
      </c>
    </row>
    <row r="14184" spans="1:13" s="3" customFormat="1" ht="12.75" x14ac:dyDescent="0.2">
      <c r="A14184" s="62" t="s">
        <v>36</v>
      </c>
      <c r="B14184" s="62" t="s">
        <v>440</v>
      </c>
      <c r="C14184" s="63">
        <v>10</v>
      </c>
      <c r="D14184" s="62" t="s">
        <v>13398</v>
      </c>
      <c r="E14184" s="62" t="s">
        <v>12266</v>
      </c>
      <c r="F14184" s="69">
        <v>72154501</v>
      </c>
      <c r="G14184" s="62" t="s">
        <v>13631</v>
      </c>
      <c r="H14184" s="62">
        <v>4</v>
      </c>
      <c r="I14184" s="62">
        <v>8</v>
      </c>
      <c r="J14184" s="70">
        <v>1</v>
      </c>
      <c r="K14184" s="71">
        <v>5527550</v>
      </c>
      <c r="L14184" s="72" t="s">
        <v>13</v>
      </c>
      <c r="M14184" s="72" t="s">
        <v>254</v>
      </c>
    </row>
    <row r="14185" spans="1:13" s="3" customFormat="1" ht="12.75" x14ac:dyDescent="0.2">
      <c r="A14185" s="62" t="s">
        <v>36</v>
      </c>
      <c r="B14185" s="62" t="s">
        <v>440</v>
      </c>
      <c r="C14185" s="63">
        <v>10</v>
      </c>
      <c r="D14185" s="62" t="s">
        <v>13398</v>
      </c>
      <c r="E14185" s="62" t="s">
        <v>12267</v>
      </c>
      <c r="F14185" s="69">
        <v>72154501</v>
      </c>
      <c r="G14185" s="62" t="s">
        <v>13631</v>
      </c>
      <c r="H14185" s="62">
        <v>4</v>
      </c>
      <c r="I14185" s="62">
        <v>8</v>
      </c>
      <c r="J14185" s="70">
        <v>1</v>
      </c>
      <c r="K14185" s="71">
        <v>11055100</v>
      </c>
      <c r="L14185" s="72" t="s">
        <v>13</v>
      </c>
      <c r="M14185" s="72" t="s">
        <v>254</v>
      </c>
    </row>
    <row r="14186" spans="1:13" s="3" customFormat="1" ht="12.75" x14ac:dyDescent="0.2">
      <c r="A14186" s="62" t="s">
        <v>36</v>
      </c>
      <c r="B14186" s="62" t="s">
        <v>1785</v>
      </c>
      <c r="C14186" s="63">
        <v>10</v>
      </c>
      <c r="D14186" s="62" t="s">
        <v>13544</v>
      </c>
      <c r="E14186" s="62" t="s">
        <v>2995</v>
      </c>
      <c r="F14186" s="69">
        <v>12164201</v>
      </c>
      <c r="G14186" s="62" t="s">
        <v>13633</v>
      </c>
      <c r="H14186" s="62">
        <v>4</v>
      </c>
      <c r="I14186" s="62">
        <v>8</v>
      </c>
      <c r="J14186" s="70">
        <v>5</v>
      </c>
      <c r="K14186" s="71">
        <v>560195</v>
      </c>
      <c r="L14186" s="72" t="s">
        <v>1760</v>
      </c>
      <c r="M14186" s="72" t="s">
        <v>254</v>
      </c>
    </row>
    <row r="14187" spans="1:13" s="3" customFormat="1" ht="12.75" x14ac:dyDescent="0.2">
      <c r="A14187" s="62" t="s">
        <v>36</v>
      </c>
      <c r="B14187" s="62" t="s">
        <v>433</v>
      </c>
      <c r="C14187" s="63">
        <v>10</v>
      </c>
      <c r="D14187" s="62" t="s">
        <v>13383</v>
      </c>
      <c r="E14187" s="62" t="s">
        <v>12268</v>
      </c>
      <c r="F14187" s="69">
        <v>12141903</v>
      </c>
      <c r="G14187" s="62" t="s">
        <v>13630</v>
      </c>
      <c r="H14187" s="62">
        <v>4</v>
      </c>
      <c r="I14187" s="62">
        <v>8</v>
      </c>
      <c r="J14187" s="70">
        <v>100</v>
      </c>
      <c r="K14187" s="71">
        <v>2182300</v>
      </c>
      <c r="L14187" s="72" t="s">
        <v>3286</v>
      </c>
      <c r="M14187" s="72" t="s">
        <v>254</v>
      </c>
    </row>
    <row r="14188" spans="1:13" s="3" customFormat="1" ht="12.75" x14ac:dyDescent="0.2">
      <c r="A14188" s="62" t="s">
        <v>36</v>
      </c>
      <c r="B14188" s="62" t="s">
        <v>433</v>
      </c>
      <c r="C14188" s="63">
        <v>10</v>
      </c>
      <c r="D14188" s="62" t="s">
        <v>13383</v>
      </c>
      <c r="E14188" s="62" t="s">
        <v>12269</v>
      </c>
      <c r="F14188" s="69">
        <v>12141904</v>
      </c>
      <c r="G14188" s="62" t="s">
        <v>13630</v>
      </c>
      <c r="H14188" s="62">
        <v>4</v>
      </c>
      <c r="I14188" s="62">
        <v>8</v>
      </c>
      <c r="J14188" s="70">
        <v>400</v>
      </c>
      <c r="K14188" s="71">
        <v>6720400</v>
      </c>
      <c r="L14188" s="72" t="s">
        <v>3286</v>
      </c>
      <c r="M14188" s="72" t="s">
        <v>254</v>
      </c>
    </row>
    <row r="14189" spans="1:13" s="3" customFormat="1" ht="12.75" x14ac:dyDescent="0.2">
      <c r="A14189" s="62" t="s">
        <v>36</v>
      </c>
      <c r="B14189" s="62" t="s">
        <v>215</v>
      </c>
      <c r="C14189" s="63">
        <v>10</v>
      </c>
      <c r="D14189" s="62" t="s">
        <v>13376</v>
      </c>
      <c r="E14189" s="62" t="s">
        <v>12270</v>
      </c>
      <c r="F14189" s="69">
        <v>47131502</v>
      </c>
      <c r="G14189" s="62" t="s">
        <v>13633</v>
      </c>
      <c r="H14189" s="62">
        <v>4</v>
      </c>
      <c r="I14189" s="62">
        <v>8</v>
      </c>
      <c r="J14189" s="70">
        <v>90</v>
      </c>
      <c r="K14189" s="71">
        <v>3739590</v>
      </c>
      <c r="L14189" s="72" t="s">
        <v>15</v>
      </c>
      <c r="M14189" s="72" t="s">
        <v>254</v>
      </c>
    </row>
    <row r="14190" spans="1:13" s="3" customFormat="1" ht="12.75" x14ac:dyDescent="0.2">
      <c r="A14190" s="62" t="s">
        <v>36</v>
      </c>
      <c r="B14190" s="62" t="s">
        <v>215</v>
      </c>
      <c r="C14190" s="63">
        <v>10</v>
      </c>
      <c r="D14190" s="62" t="s">
        <v>13376</v>
      </c>
      <c r="E14190" s="62" t="s">
        <v>12271</v>
      </c>
      <c r="F14190" s="69">
        <v>14121500</v>
      </c>
      <c r="G14190" s="62" t="s">
        <v>13633</v>
      </c>
      <c r="H14190" s="62">
        <v>4</v>
      </c>
      <c r="I14190" s="62">
        <v>8</v>
      </c>
      <c r="J14190" s="70">
        <v>2</v>
      </c>
      <c r="K14190" s="71">
        <v>236618</v>
      </c>
      <c r="L14190" s="72" t="s">
        <v>15</v>
      </c>
      <c r="M14190" s="72" t="s">
        <v>254</v>
      </c>
    </row>
    <row r="14191" spans="1:13" s="3" customFormat="1" ht="12.75" x14ac:dyDescent="0.2">
      <c r="A14191" s="62" t="s">
        <v>36</v>
      </c>
      <c r="B14191" s="62" t="s">
        <v>219</v>
      </c>
      <c r="C14191" s="63">
        <v>10</v>
      </c>
      <c r="D14191" s="62" t="s">
        <v>13379</v>
      </c>
      <c r="E14191" s="62" t="s">
        <v>12272</v>
      </c>
      <c r="F14191" s="69">
        <v>31201601</v>
      </c>
      <c r="G14191" s="62" t="s">
        <v>13633</v>
      </c>
      <c r="H14191" s="62">
        <v>4</v>
      </c>
      <c r="I14191" s="62">
        <v>8</v>
      </c>
      <c r="J14191" s="70">
        <v>10</v>
      </c>
      <c r="K14191" s="71">
        <v>340340</v>
      </c>
      <c r="L14191" s="72" t="s">
        <v>15</v>
      </c>
      <c r="M14191" s="72" t="s">
        <v>254</v>
      </c>
    </row>
    <row r="14192" spans="1:13" s="3" customFormat="1" ht="12.75" x14ac:dyDescent="0.2">
      <c r="A14192" s="62" t="s">
        <v>36</v>
      </c>
      <c r="B14192" s="62" t="s">
        <v>871</v>
      </c>
      <c r="C14192" s="63">
        <v>10</v>
      </c>
      <c r="D14192" s="62" t="s">
        <v>13490</v>
      </c>
      <c r="E14192" s="62" t="s">
        <v>12273</v>
      </c>
      <c r="F14192" s="69">
        <v>31211505</v>
      </c>
      <c r="G14192" s="62" t="s">
        <v>13633</v>
      </c>
      <c r="H14192" s="62">
        <v>4</v>
      </c>
      <c r="I14192" s="62">
        <v>8</v>
      </c>
      <c r="J14192" s="70">
        <v>15</v>
      </c>
      <c r="K14192" s="71">
        <v>288480</v>
      </c>
      <c r="L14192" s="72" t="s">
        <v>15</v>
      </c>
      <c r="M14192" s="72" t="s">
        <v>254</v>
      </c>
    </row>
    <row r="14193" spans="1:13" s="3" customFormat="1" ht="12.75" x14ac:dyDescent="0.2">
      <c r="A14193" s="62" t="s">
        <v>36</v>
      </c>
      <c r="B14193" s="62" t="s">
        <v>871</v>
      </c>
      <c r="C14193" s="63">
        <v>10</v>
      </c>
      <c r="D14193" s="62" t="s">
        <v>13490</v>
      </c>
      <c r="E14193" s="62" t="s">
        <v>12274</v>
      </c>
      <c r="F14193" s="69">
        <v>31211505</v>
      </c>
      <c r="G14193" s="62" t="s">
        <v>13633</v>
      </c>
      <c r="H14193" s="62">
        <v>4</v>
      </c>
      <c r="I14193" s="62">
        <v>8</v>
      </c>
      <c r="J14193" s="70">
        <v>1</v>
      </c>
      <c r="K14193" s="71">
        <v>1491467</v>
      </c>
      <c r="L14193" s="72" t="s">
        <v>1760</v>
      </c>
      <c r="M14193" s="72" t="s">
        <v>254</v>
      </c>
    </row>
    <row r="14194" spans="1:13" s="3" customFormat="1" ht="12.75" x14ac:dyDescent="0.2">
      <c r="A14194" s="62" t="s">
        <v>36</v>
      </c>
      <c r="B14194" s="62" t="s">
        <v>871</v>
      </c>
      <c r="C14194" s="63">
        <v>10</v>
      </c>
      <c r="D14194" s="62" t="s">
        <v>13490</v>
      </c>
      <c r="E14194" s="62" t="s">
        <v>12275</v>
      </c>
      <c r="F14194" s="69">
        <v>31211505</v>
      </c>
      <c r="G14194" s="62" t="s">
        <v>13633</v>
      </c>
      <c r="H14194" s="62">
        <v>4</v>
      </c>
      <c r="I14194" s="62">
        <v>8</v>
      </c>
      <c r="J14194" s="70">
        <v>20</v>
      </c>
      <c r="K14194" s="71">
        <v>384640</v>
      </c>
      <c r="L14194" s="72" t="s">
        <v>15</v>
      </c>
      <c r="M14194" s="72" t="s">
        <v>254</v>
      </c>
    </row>
    <row r="14195" spans="1:13" s="3" customFormat="1" ht="12.75" x14ac:dyDescent="0.2">
      <c r="A14195" s="62" t="s">
        <v>36</v>
      </c>
      <c r="B14195" s="62" t="s">
        <v>871</v>
      </c>
      <c r="C14195" s="63">
        <v>10</v>
      </c>
      <c r="D14195" s="62" t="s">
        <v>13490</v>
      </c>
      <c r="E14195" s="62" t="s">
        <v>12276</v>
      </c>
      <c r="F14195" s="69">
        <v>31211505</v>
      </c>
      <c r="G14195" s="62" t="s">
        <v>13633</v>
      </c>
      <c r="H14195" s="62">
        <v>4</v>
      </c>
      <c r="I14195" s="62">
        <v>8</v>
      </c>
      <c r="J14195" s="70">
        <v>2</v>
      </c>
      <c r="K14195" s="71">
        <v>2982934</v>
      </c>
      <c r="L14195" s="72" t="s">
        <v>1760</v>
      </c>
      <c r="M14195" s="72" t="s">
        <v>254</v>
      </c>
    </row>
    <row r="14196" spans="1:13" s="3" customFormat="1" ht="12.75" x14ac:dyDescent="0.2">
      <c r="A14196" s="62" t="s">
        <v>36</v>
      </c>
      <c r="B14196" s="62" t="s">
        <v>871</v>
      </c>
      <c r="C14196" s="63">
        <v>10</v>
      </c>
      <c r="D14196" s="62" t="s">
        <v>13490</v>
      </c>
      <c r="E14196" s="62" t="s">
        <v>12277</v>
      </c>
      <c r="F14196" s="69">
        <v>31211505</v>
      </c>
      <c r="G14196" s="62" t="s">
        <v>13633</v>
      </c>
      <c r="H14196" s="62">
        <v>4</v>
      </c>
      <c r="I14196" s="62">
        <v>8</v>
      </c>
      <c r="J14196" s="70">
        <v>2</v>
      </c>
      <c r="K14196" s="71">
        <v>2982934</v>
      </c>
      <c r="L14196" s="72" t="s">
        <v>1760</v>
      </c>
      <c r="M14196" s="72" t="s">
        <v>254</v>
      </c>
    </row>
    <row r="14197" spans="1:13" s="3" customFormat="1" ht="12.75" x14ac:dyDescent="0.2">
      <c r="A14197" s="62" t="s">
        <v>36</v>
      </c>
      <c r="B14197" s="62" t="s">
        <v>871</v>
      </c>
      <c r="C14197" s="63">
        <v>10</v>
      </c>
      <c r="D14197" s="62" t="s">
        <v>13490</v>
      </c>
      <c r="E14197" s="62" t="s">
        <v>12278</v>
      </c>
      <c r="F14197" s="69">
        <v>31211505</v>
      </c>
      <c r="G14197" s="62" t="s">
        <v>13633</v>
      </c>
      <c r="H14197" s="62">
        <v>4</v>
      </c>
      <c r="I14197" s="62">
        <v>8</v>
      </c>
      <c r="J14197" s="70">
        <v>20</v>
      </c>
      <c r="K14197" s="71">
        <v>384640</v>
      </c>
      <c r="L14197" s="72" t="s">
        <v>15</v>
      </c>
      <c r="M14197" s="72" t="s">
        <v>254</v>
      </c>
    </row>
    <row r="14198" spans="1:13" s="3" customFormat="1" ht="12.75" x14ac:dyDescent="0.2">
      <c r="A14198" s="62" t="s">
        <v>36</v>
      </c>
      <c r="B14198" s="62" t="s">
        <v>871</v>
      </c>
      <c r="C14198" s="63">
        <v>10</v>
      </c>
      <c r="D14198" s="62" t="s">
        <v>13490</v>
      </c>
      <c r="E14198" s="62" t="s">
        <v>12279</v>
      </c>
      <c r="F14198" s="69">
        <v>31211505</v>
      </c>
      <c r="G14198" s="62" t="s">
        <v>13633</v>
      </c>
      <c r="H14198" s="62">
        <v>4</v>
      </c>
      <c r="I14198" s="62">
        <v>8</v>
      </c>
      <c r="J14198" s="70">
        <v>10</v>
      </c>
      <c r="K14198" s="71">
        <v>192320</v>
      </c>
      <c r="L14198" s="72" t="s">
        <v>15</v>
      </c>
      <c r="M14198" s="72" t="s">
        <v>254</v>
      </c>
    </row>
    <row r="14199" spans="1:13" s="3" customFormat="1" ht="12.75" x14ac:dyDescent="0.2">
      <c r="A14199" s="62" t="s">
        <v>36</v>
      </c>
      <c r="B14199" s="62" t="s">
        <v>871</v>
      </c>
      <c r="C14199" s="63">
        <v>10</v>
      </c>
      <c r="D14199" s="62" t="s">
        <v>13490</v>
      </c>
      <c r="E14199" s="62" t="s">
        <v>12280</v>
      </c>
      <c r="F14199" s="69">
        <v>31211505</v>
      </c>
      <c r="G14199" s="62" t="s">
        <v>13633</v>
      </c>
      <c r="H14199" s="62">
        <v>4</v>
      </c>
      <c r="I14199" s="62">
        <v>8</v>
      </c>
      <c r="J14199" s="70">
        <v>1</v>
      </c>
      <c r="K14199" s="71">
        <v>1491467</v>
      </c>
      <c r="L14199" s="72" t="s">
        <v>1760</v>
      </c>
      <c r="M14199" s="72" t="s">
        <v>254</v>
      </c>
    </row>
    <row r="14200" spans="1:13" s="3" customFormat="1" ht="12.75" x14ac:dyDescent="0.2">
      <c r="A14200" s="62" t="s">
        <v>36</v>
      </c>
      <c r="B14200" s="62" t="s">
        <v>874</v>
      </c>
      <c r="C14200" s="63">
        <v>10</v>
      </c>
      <c r="D14200" s="62" t="s">
        <v>13493</v>
      </c>
      <c r="E14200" s="62" t="s">
        <v>12281</v>
      </c>
      <c r="F14200" s="69">
        <v>31201531</v>
      </c>
      <c r="G14200" s="62" t="s">
        <v>13633</v>
      </c>
      <c r="H14200" s="62">
        <v>4</v>
      </c>
      <c r="I14200" s="62">
        <v>8</v>
      </c>
      <c r="J14200" s="70">
        <v>3</v>
      </c>
      <c r="K14200" s="71">
        <v>240150</v>
      </c>
      <c r="L14200" s="72" t="s">
        <v>15</v>
      </c>
      <c r="M14200" s="72" t="s">
        <v>254</v>
      </c>
    </row>
    <row r="14201" spans="1:13" s="3" customFormat="1" ht="12.75" x14ac:dyDescent="0.2">
      <c r="A14201" s="62" t="s">
        <v>36</v>
      </c>
      <c r="B14201" s="62" t="s">
        <v>874</v>
      </c>
      <c r="C14201" s="63">
        <v>10</v>
      </c>
      <c r="D14201" s="62" t="s">
        <v>13493</v>
      </c>
      <c r="E14201" s="62" t="s">
        <v>12282</v>
      </c>
      <c r="F14201" s="69">
        <v>24141501</v>
      </c>
      <c r="G14201" s="62" t="s">
        <v>13633</v>
      </c>
      <c r="H14201" s="62">
        <v>4</v>
      </c>
      <c r="I14201" s="62">
        <v>8</v>
      </c>
      <c r="J14201" s="70">
        <v>6</v>
      </c>
      <c r="K14201" s="71">
        <v>352716</v>
      </c>
      <c r="L14201" s="72" t="s">
        <v>15</v>
      </c>
      <c r="M14201" s="72" t="s">
        <v>254</v>
      </c>
    </row>
    <row r="14202" spans="1:13" s="3" customFormat="1" ht="12.75" x14ac:dyDescent="0.2">
      <c r="A14202" s="62" t="s">
        <v>36</v>
      </c>
      <c r="B14202" s="62" t="s">
        <v>874</v>
      </c>
      <c r="C14202" s="63">
        <v>10</v>
      </c>
      <c r="D14202" s="62" t="s">
        <v>13493</v>
      </c>
      <c r="E14202" s="62" t="s">
        <v>12283</v>
      </c>
      <c r="F14202" s="69">
        <v>24141501</v>
      </c>
      <c r="G14202" s="62" t="s">
        <v>13633</v>
      </c>
      <c r="H14202" s="62">
        <v>4</v>
      </c>
      <c r="I14202" s="62">
        <v>8</v>
      </c>
      <c r="J14202" s="70">
        <v>12</v>
      </c>
      <c r="K14202" s="71">
        <v>705432</v>
      </c>
      <c r="L14202" s="72" t="s">
        <v>15</v>
      </c>
      <c r="M14202" s="72" t="s">
        <v>254</v>
      </c>
    </row>
    <row r="14203" spans="1:13" s="3" customFormat="1" ht="12.75" x14ac:dyDescent="0.2">
      <c r="A14203" s="62" t="s">
        <v>36</v>
      </c>
      <c r="B14203" s="62" t="s">
        <v>221</v>
      </c>
      <c r="C14203" s="63">
        <v>10</v>
      </c>
      <c r="D14203" s="62" t="s">
        <v>13382</v>
      </c>
      <c r="E14203" s="62" t="s">
        <v>12284</v>
      </c>
      <c r="F14203" s="69">
        <v>12164201</v>
      </c>
      <c r="G14203" s="62" t="s">
        <v>13633</v>
      </c>
      <c r="H14203" s="62">
        <v>4</v>
      </c>
      <c r="I14203" s="62">
        <v>8</v>
      </c>
      <c r="J14203" s="70">
        <v>40</v>
      </c>
      <c r="K14203" s="71">
        <v>4225280</v>
      </c>
      <c r="L14203" s="72" t="s">
        <v>15</v>
      </c>
      <c r="M14203" s="72" t="s">
        <v>254</v>
      </c>
    </row>
    <row r="14204" spans="1:13" s="3" customFormat="1" ht="12.75" x14ac:dyDescent="0.2">
      <c r="A14204" s="62" t="s">
        <v>36</v>
      </c>
      <c r="B14204" s="62" t="s">
        <v>221</v>
      </c>
      <c r="C14204" s="63">
        <v>10</v>
      </c>
      <c r="D14204" s="62" t="s">
        <v>13382</v>
      </c>
      <c r="E14204" s="62" t="s">
        <v>12285</v>
      </c>
      <c r="F14204" s="69">
        <v>12164201</v>
      </c>
      <c r="G14204" s="62" t="s">
        <v>13633</v>
      </c>
      <c r="H14204" s="62">
        <v>4</v>
      </c>
      <c r="I14204" s="62">
        <v>8</v>
      </c>
      <c r="J14204" s="70">
        <v>2</v>
      </c>
      <c r="K14204" s="71">
        <v>2315264</v>
      </c>
      <c r="L14204" s="72" t="s">
        <v>1760</v>
      </c>
      <c r="M14204" s="72" t="s">
        <v>254</v>
      </c>
    </row>
    <row r="14205" spans="1:13" s="3" customFormat="1" ht="12.75" x14ac:dyDescent="0.2">
      <c r="A14205" s="62" t="s">
        <v>36</v>
      </c>
      <c r="B14205" s="62" t="s">
        <v>221</v>
      </c>
      <c r="C14205" s="63">
        <v>10</v>
      </c>
      <c r="D14205" s="62" t="s">
        <v>13382</v>
      </c>
      <c r="E14205" s="62" t="s">
        <v>12286</v>
      </c>
      <c r="F14205" s="69">
        <v>12164201</v>
      </c>
      <c r="G14205" s="62" t="s">
        <v>13633</v>
      </c>
      <c r="H14205" s="62">
        <v>4</v>
      </c>
      <c r="I14205" s="62">
        <v>8</v>
      </c>
      <c r="J14205" s="70">
        <v>2</v>
      </c>
      <c r="K14205" s="71">
        <v>4978732</v>
      </c>
      <c r="L14205" s="72" t="s">
        <v>15</v>
      </c>
      <c r="M14205" s="72" t="s">
        <v>254</v>
      </c>
    </row>
    <row r="14206" spans="1:13" s="3" customFormat="1" ht="12.75" x14ac:dyDescent="0.2">
      <c r="A14206" s="62" t="s">
        <v>36</v>
      </c>
      <c r="B14206" s="62" t="s">
        <v>219</v>
      </c>
      <c r="C14206" s="63">
        <v>10</v>
      </c>
      <c r="D14206" s="62" t="s">
        <v>13379</v>
      </c>
      <c r="E14206" s="62" t="s">
        <v>12287</v>
      </c>
      <c r="F14206" s="69">
        <v>27112814</v>
      </c>
      <c r="G14206" s="62" t="s">
        <v>13633</v>
      </c>
      <c r="H14206" s="62">
        <v>4</v>
      </c>
      <c r="I14206" s="62">
        <v>8</v>
      </c>
      <c r="J14206" s="70">
        <v>120</v>
      </c>
      <c r="K14206" s="71">
        <v>910680</v>
      </c>
      <c r="L14206" s="72" t="s">
        <v>15</v>
      </c>
      <c r="M14206" s="72" t="s">
        <v>254</v>
      </c>
    </row>
    <row r="14207" spans="1:13" s="3" customFormat="1" ht="12.75" x14ac:dyDescent="0.2">
      <c r="A14207" s="62" t="s">
        <v>36</v>
      </c>
      <c r="B14207" s="62" t="s">
        <v>338</v>
      </c>
      <c r="C14207" s="63">
        <v>10</v>
      </c>
      <c r="D14207" s="62" t="s">
        <v>13384</v>
      </c>
      <c r="E14207" s="62" t="s">
        <v>12288</v>
      </c>
      <c r="F14207" s="69">
        <v>24112109</v>
      </c>
      <c r="G14207" s="62" t="s">
        <v>13633</v>
      </c>
      <c r="H14207" s="62">
        <v>4</v>
      </c>
      <c r="I14207" s="62">
        <v>8</v>
      </c>
      <c r="J14207" s="70">
        <v>2</v>
      </c>
      <c r="K14207" s="71">
        <v>29354</v>
      </c>
      <c r="L14207" s="72" t="s">
        <v>15</v>
      </c>
      <c r="M14207" s="72" t="s">
        <v>254</v>
      </c>
    </row>
    <row r="14208" spans="1:13" s="3" customFormat="1" ht="12.75" x14ac:dyDescent="0.2">
      <c r="A14208" s="62" t="s">
        <v>36</v>
      </c>
      <c r="B14208" s="62" t="s">
        <v>1785</v>
      </c>
      <c r="C14208" s="63">
        <v>10</v>
      </c>
      <c r="D14208" s="62" t="s">
        <v>13544</v>
      </c>
      <c r="E14208" s="62" t="s">
        <v>12289</v>
      </c>
      <c r="F14208" s="69">
        <v>15121807</v>
      </c>
      <c r="G14208" s="62" t="s">
        <v>13633</v>
      </c>
      <c r="H14208" s="62">
        <v>4</v>
      </c>
      <c r="I14208" s="62">
        <v>8</v>
      </c>
      <c r="J14208" s="70">
        <v>2</v>
      </c>
      <c r="K14208" s="71">
        <v>1118090</v>
      </c>
      <c r="L14208" s="72" t="s">
        <v>15</v>
      </c>
      <c r="M14208" s="72" t="s">
        <v>254</v>
      </c>
    </row>
    <row r="14209" spans="1:13" s="3" customFormat="1" ht="12.75" x14ac:dyDescent="0.2">
      <c r="A14209" s="62" t="s">
        <v>36</v>
      </c>
      <c r="B14209" s="62" t="s">
        <v>221</v>
      </c>
      <c r="C14209" s="63">
        <v>10</v>
      </c>
      <c r="D14209" s="62" t="s">
        <v>13382</v>
      </c>
      <c r="E14209" s="62" t="s">
        <v>12290</v>
      </c>
      <c r="F14209" s="69">
        <v>31211801</v>
      </c>
      <c r="G14209" s="62" t="s">
        <v>13633</v>
      </c>
      <c r="H14209" s="62">
        <v>4</v>
      </c>
      <c r="I14209" s="62">
        <v>8</v>
      </c>
      <c r="J14209" s="70">
        <v>10</v>
      </c>
      <c r="K14209" s="71">
        <v>1467000</v>
      </c>
      <c r="L14209" s="72" t="s">
        <v>15</v>
      </c>
      <c r="M14209" s="72" t="s">
        <v>254</v>
      </c>
    </row>
    <row r="14210" spans="1:13" s="3" customFormat="1" ht="12.75" x14ac:dyDescent="0.2">
      <c r="A14210" s="62" t="s">
        <v>36</v>
      </c>
      <c r="B14210" s="62" t="s">
        <v>221</v>
      </c>
      <c r="C14210" s="63">
        <v>10</v>
      </c>
      <c r="D14210" s="62" t="s">
        <v>13382</v>
      </c>
      <c r="E14210" s="62" t="s">
        <v>12291</v>
      </c>
      <c r="F14210" s="69">
        <v>12164201</v>
      </c>
      <c r="G14210" s="62" t="s">
        <v>13633</v>
      </c>
      <c r="H14210" s="62">
        <v>4</v>
      </c>
      <c r="I14210" s="62">
        <v>8</v>
      </c>
      <c r="J14210" s="70">
        <v>1</v>
      </c>
      <c r="K14210" s="71">
        <v>332407</v>
      </c>
      <c r="L14210" s="72" t="s">
        <v>1760</v>
      </c>
      <c r="M14210" s="72" t="s">
        <v>254</v>
      </c>
    </row>
    <row r="14211" spans="1:13" s="3" customFormat="1" ht="12.75" x14ac:dyDescent="0.2">
      <c r="A14211" s="62" t="s">
        <v>36</v>
      </c>
      <c r="B14211" s="62" t="s">
        <v>221</v>
      </c>
      <c r="C14211" s="63">
        <v>10</v>
      </c>
      <c r="D14211" s="62" t="s">
        <v>13382</v>
      </c>
      <c r="E14211" s="62" t="s">
        <v>12292</v>
      </c>
      <c r="F14211" s="69">
        <v>31211801</v>
      </c>
      <c r="G14211" s="62" t="s">
        <v>13633</v>
      </c>
      <c r="H14211" s="62">
        <v>4</v>
      </c>
      <c r="I14211" s="62">
        <v>8</v>
      </c>
      <c r="J14211" s="70">
        <v>1</v>
      </c>
      <c r="K14211" s="71">
        <v>232050</v>
      </c>
      <c r="L14211" s="72" t="s">
        <v>1760</v>
      </c>
      <c r="M14211" s="72" t="s">
        <v>254</v>
      </c>
    </row>
    <row r="14212" spans="1:13" s="3" customFormat="1" ht="12.75" x14ac:dyDescent="0.2">
      <c r="A14212" s="62" t="s">
        <v>36</v>
      </c>
      <c r="B14212" s="62" t="s">
        <v>873</v>
      </c>
      <c r="C14212" s="63">
        <v>10</v>
      </c>
      <c r="D14212" s="62" t="s">
        <v>13492</v>
      </c>
      <c r="E14212" s="62" t="s">
        <v>12293</v>
      </c>
      <c r="F14212" s="69">
        <v>15121807</v>
      </c>
      <c r="G14212" s="62" t="s">
        <v>13633</v>
      </c>
      <c r="H14212" s="62">
        <v>4</v>
      </c>
      <c r="I14212" s="62">
        <v>8</v>
      </c>
      <c r="J14212" s="70">
        <v>1</v>
      </c>
      <c r="K14212" s="71">
        <v>756750</v>
      </c>
      <c r="L14212" s="72" t="s">
        <v>15</v>
      </c>
      <c r="M14212" s="72" t="s">
        <v>254</v>
      </c>
    </row>
    <row r="14213" spans="1:13" s="3" customFormat="1" ht="12.75" x14ac:dyDescent="0.2">
      <c r="A14213" s="62" t="s">
        <v>36</v>
      </c>
      <c r="B14213" s="62" t="s">
        <v>873</v>
      </c>
      <c r="C14213" s="63">
        <v>10</v>
      </c>
      <c r="D14213" s="62" t="s">
        <v>13492</v>
      </c>
      <c r="E14213" s="62" t="s">
        <v>12294</v>
      </c>
      <c r="F14213" s="69">
        <v>27112814</v>
      </c>
      <c r="G14213" s="62" t="s">
        <v>13633</v>
      </c>
      <c r="H14213" s="62">
        <v>4</v>
      </c>
      <c r="I14213" s="62">
        <v>8</v>
      </c>
      <c r="J14213" s="70">
        <v>1</v>
      </c>
      <c r="K14213" s="71">
        <v>819284</v>
      </c>
      <c r="L14213" s="72" t="s">
        <v>15</v>
      </c>
      <c r="M14213" s="72" t="s">
        <v>254</v>
      </c>
    </row>
    <row r="14214" spans="1:13" s="3" customFormat="1" ht="12.75" x14ac:dyDescent="0.2">
      <c r="A14214" s="62" t="s">
        <v>36</v>
      </c>
      <c r="B14214" s="62" t="s">
        <v>216</v>
      </c>
      <c r="C14214" s="63">
        <v>10</v>
      </c>
      <c r="D14214" s="62" t="s">
        <v>13377</v>
      </c>
      <c r="E14214" s="62" t="s">
        <v>12295</v>
      </c>
      <c r="F14214" s="69">
        <v>47131603</v>
      </c>
      <c r="G14214" s="62" t="s">
        <v>13633</v>
      </c>
      <c r="H14214" s="62">
        <v>4</v>
      </c>
      <c r="I14214" s="62">
        <v>8</v>
      </c>
      <c r="J14214" s="70">
        <v>3</v>
      </c>
      <c r="K14214" s="71">
        <v>894294</v>
      </c>
      <c r="L14214" s="72" t="s">
        <v>15</v>
      </c>
      <c r="M14214" s="72" t="s">
        <v>254</v>
      </c>
    </row>
    <row r="14215" spans="1:13" s="3" customFormat="1" ht="12.75" x14ac:dyDescent="0.2">
      <c r="A14215" s="62" t="s">
        <v>36</v>
      </c>
      <c r="B14215" s="62" t="s">
        <v>216</v>
      </c>
      <c r="C14215" s="63">
        <v>10</v>
      </c>
      <c r="D14215" s="62" t="s">
        <v>13377</v>
      </c>
      <c r="E14215" s="62" t="s">
        <v>12296</v>
      </c>
      <c r="F14215" s="69">
        <v>47131603</v>
      </c>
      <c r="G14215" s="62" t="s">
        <v>13633</v>
      </c>
      <c r="H14215" s="62">
        <v>4</v>
      </c>
      <c r="I14215" s="62">
        <v>8</v>
      </c>
      <c r="J14215" s="70">
        <v>3</v>
      </c>
      <c r="K14215" s="71">
        <v>753873</v>
      </c>
      <c r="L14215" s="72" t="s">
        <v>15</v>
      </c>
      <c r="M14215" s="72" t="s">
        <v>254</v>
      </c>
    </row>
    <row r="14216" spans="1:13" s="3" customFormat="1" ht="12.75" x14ac:dyDescent="0.2">
      <c r="A14216" s="62" t="s">
        <v>36</v>
      </c>
      <c r="B14216" s="62" t="s">
        <v>216</v>
      </c>
      <c r="C14216" s="63">
        <v>10</v>
      </c>
      <c r="D14216" s="62" t="s">
        <v>13377</v>
      </c>
      <c r="E14216" s="62" t="s">
        <v>12297</v>
      </c>
      <c r="F14216" s="69">
        <v>47131603</v>
      </c>
      <c r="G14216" s="62" t="s">
        <v>13633</v>
      </c>
      <c r="H14216" s="62">
        <v>4</v>
      </c>
      <c r="I14216" s="62">
        <v>8</v>
      </c>
      <c r="J14216" s="70">
        <v>3</v>
      </c>
      <c r="K14216" s="71">
        <v>515874</v>
      </c>
      <c r="L14216" s="72" t="s">
        <v>15</v>
      </c>
      <c r="M14216" s="72" t="s">
        <v>254</v>
      </c>
    </row>
    <row r="14217" spans="1:13" s="3" customFormat="1" ht="12.75" x14ac:dyDescent="0.2">
      <c r="A14217" s="62" t="s">
        <v>36</v>
      </c>
      <c r="B14217" s="62" t="s">
        <v>221</v>
      </c>
      <c r="C14217" s="63">
        <v>10</v>
      </c>
      <c r="D14217" s="62" t="s">
        <v>13382</v>
      </c>
      <c r="E14217" s="62" t="s">
        <v>12298</v>
      </c>
      <c r="F14217" s="69">
        <v>31201631</v>
      </c>
      <c r="G14217" s="62" t="s">
        <v>13633</v>
      </c>
      <c r="H14217" s="62">
        <v>4</v>
      </c>
      <c r="I14217" s="62">
        <v>8</v>
      </c>
      <c r="J14217" s="70">
        <v>5</v>
      </c>
      <c r="K14217" s="71">
        <v>4799670</v>
      </c>
      <c r="L14217" s="72" t="s">
        <v>15</v>
      </c>
      <c r="M14217" s="72" t="s">
        <v>254</v>
      </c>
    </row>
    <row r="14218" spans="1:13" s="3" customFormat="1" ht="12.75" x14ac:dyDescent="0.2">
      <c r="A14218" s="62" t="s">
        <v>36</v>
      </c>
      <c r="B14218" s="62" t="s">
        <v>221</v>
      </c>
      <c r="C14218" s="63">
        <v>10</v>
      </c>
      <c r="D14218" s="62" t="s">
        <v>13382</v>
      </c>
      <c r="E14218" s="62" t="s">
        <v>12299</v>
      </c>
      <c r="F14218" s="69">
        <v>31201631</v>
      </c>
      <c r="G14218" s="62" t="s">
        <v>13633</v>
      </c>
      <c r="H14218" s="62">
        <v>4</v>
      </c>
      <c r="I14218" s="62">
        <v>8</v>
      </c>
      <c r="J14218" s="70">
        <v>17</v>
      </c>
      <c r="K14218" s="71">
        <v>9823688</v>
      </c>
      <c r="L14218" s="72" t="s">
        <v>15</v>
      </c>
      <c r="M14218" s="72" t="s">
        <v>254</v>
      </c>
    </row>
    <row r="14219" spans="1:13" s="3" customFormat="1" ht="12.75" x14ac:dyDescent="0.2">
      <c r="A14219" s="62" t="s">
        <v>36</v>
      </c>
      <c r="B14219" s="62" t="s">
        <v>221</v>
      </c>
      <c r="C14219" s="63">
        <v>10</v>
      </c>
      <c r="D14219" s="62" t="s">
        <v>13382</v>
      </c>
      <c r="E14219" s="62" t="s">
        <v>12300</v>
      </c>
      <c r="F14219" s="69">
        <v>31201631</v>
      </c>
      <c r="G14219" s="62" t="s">
        <v>13633</v>
      </c>
      <c r="H14219" s="62">
        <v>4</v>
      </c>
      <c r="I14219" s="62">
        <v>8</v>
      </c>
      <c r="J14219" s="70">
        <v>5</v>
      </c>
      <c r="K14219" s="71">
        <v>4209425</v>
      </c>
      <c r="L14219" s="72" t="s">
        <v>15</v>
      </c>
      <c r="M14219" s="72" t="s">
        <v>254</v>
      </c>
    </row>
    <row r="14220" spans="1:13" s="3" customFormat="1" ht="12.75" x14ac:dyDescent="0.2">
      <c r="A14220" s="62" t="s">
        <v>36</v>
      </c>
      <c r="B14220" s="62" t="s">
        <v>268</v>
      </c>
      <c r="C14220" s="63">
        <v>10</v>
      </c>
      <c r="D14220" s="62" t="s">
        <v>13385</v>
      </c>
      <c r="E14220" s="62" t="s">
        <v>12301</v>
      </c>
      <c r="F14220" s="69">
        <v>15121517</v>
      </c>
      <c r="G14220" s="62" t="s">
        <v>13633</v>
      </c>
      <c r="H14220" s="62">
        <v>4</v>
      </c>
      <c r="I14220" s="62">
        <v>8</v>
      </c>
      <c r="J14220" s="70">
        <v>55</v>
      </c>
      <c r="K14220" s="71">
        <v>4545805</v>
      </c>
      <c r="L14220" s="72" t="s">
        <v>1760</v>
      </c>
      <c r="M14220" s="72" t="s">
        <v>254</v>
      </c>
    </row>
    <row r="14221" spans="1:13" s="3" customFormat="1" ht="12.75" x14ac:dyDescent="0.2">
      <c r="A14221" s="62" t="s">
        <v>36</v>
      </c>
      <c r="B14221" s="62" t="s">
        <v>221</v>
      </c>
      <c r="C14221" s="63">
        <v>10</v>
      </c>
      <c r="D14221" s="62" t="s">
        <v>13382</v>
      </c>
      <c r="E14221" s="62" t="s">
        <v>12302</v>
      </c>
      <c r="F14221" s="69">
        <v>31201632</v>
      </c>
      <c r="G14221" s="62" t="s">
        <v>13633</v>
      </c>
      <c r="H14221" s="62">
        <v>4</v>
      </c>
      <c r="I14221" s="62">
        <v>8</v>
      </c>
      <c r="J14221" s="70">
        <v>30</v>
      </c>
      <c r="K14221" s="71">
        <v>4080510</v>
      </c>
      <c r="L14221" s="72" t="s">
        <v>15</v>
      </c>
      <c r="M14221" s="72" t="s">
        <v>254</v>
      </c>
    </row>
    <row r="14222" spans="1:13" s="3" customFormat="1" ht="12.75" x14ac:dyDescent="0.2">
      <c r="A14222" s="62" t="s">
        <v>36</v>
      </c>
      <c r="B14222" s="62" t="s">
        <v>221</v>
      </c>
      <c r="C14222" s="63">
        <v>10</v>
      </c>
      <c r="D14222" s="62" t="s">
        <v>13382</v>
      </c>
      <c r="E14222" s="62" t="s">
        <v>12303</v>
      </c>
      <c r="F14222" s="69">
        <v>31201632</v>
      </c>
      <c r="G14222" s="62" t="s">
        <v>13633</v>
      </c>
      <c r="H14222" s="62">
        <v>4</v>
      </c>
      <c r="I14222" s="62">
        <v>8</v>
      </c>
      <c r="J14222" s="70">
        <v>30</v>
      </c>
      <c r="K14222" s="71">
        <v>7283190</v>
      </c>
      <c r="L14222" s="72" t="s">
        <v>15</v>
      </c>
      <c r="M14222" s="72" t="s">
        <v>254</v>
      </c>
    </row>
    <row r="14223" spans="1:13" s="3" customFormat="1" ht="12.75" x14ac:dyDescent="0.2">
      <c r="A14223" s="62" t="s">
        <v>36</v>
      </c>
      <c r="B14223" s="62" t="s">
        <v>215</v>
      </c>
      <c r="C14223" s="63">
        <v>10</v>
      </c>
      <c r="D14223" s="62" t="s">
        <v>13376</v>
      </c>
      <c r="E14223" s="62" t="s">
        <v>12304</v>
      </c>
      <c r="F14223" s="69">
        <v>31201531</v>
      </c>
      <c r="G14223" s="62" t="s">
        <v>13633</v>
      </c>
      <c r="H14223" s="62">
        <v>4</v>
      </c>
      <c r="I14223" s="62">
        <v>8</v>
      </c>
      <c r="J14223" s="70">
        <v>100</v>
      </c>
      <c r="K14223" s="71">
        <v>51900</v>
      </c>
      <c r="L14223" s="72" t="s">
        <v>15</v>
      </c>
      <c r="M14223" s="72" t="s">
        <v>254</v>
      </c>
    </row>
    <row r="14224" spans="1:13" s="3" customFormat="1" ht="12.75" x14ac:dyDescent="0.2">
      <c r="A14224" s="62" t="s">
        <v>36</v>
      </c>
      <c r="B14224" s="62" t="s">
        <v>221</v>
      </c>
      <c r="C14224" s="63">
        <v>10</v>
      </c>
      <c r="D14224" s="62" t="s">
        <v>13382</v>
      </c>
      <c r="E14224" s="62" t="s">
        <v>12305</v>
      </c>
      <c r="F14224" s="69">
        <v>15121807</v>
      </c>
      <c r="G14224" s="62" t="s">
        <v>13633</v>
      </c>
      <c r="H14224" s="62">
        <v>4</v>
      </c>
      <c r="I14224" s="62">
        <v>8</v>
      </c>
      <c r="J14224" s="70">
        <v>1</v>
      </c>
      <c r="K14224" s="71">
        <v>4711924</v>
      </c>
      <c r="L14224" s="72" t="s">
        <v>1760</v>
      </c>
      <c r="M14224" s="72" t="s">
        <v>254</v>
      </c>
    </row>
    <row r="14225" spans="1:13" s="3" customFormat="1" ht="12.75" x14ac:dyDescent="0.2">
      <c r="A14225" s="62" t="s">
        <v>36</v>
      </c>
      <c r="B14225" s="62" t="s">
        <v>221</v>
      </c>
      <c r="C14225" s="63">
        <v>10</v>
      </c>
      <c r="D14225" s="62" t="s">
        <v>13382</v>
      </c>
      <c r="E14225" s="62" t="s">
        <v>12306</v>
      </c>
      <c r="F14225" s="69">
        <v>47131821</v>
      </c>
      <c r="G14225" s="62" t="s">
        <v>13633</v>
      </c>
      <c r="H14225" s="62">
        <v>4</v>
      </c>
      <c r="I14225" s="62">
        <v>8</v>
      </c>
      <c r="J14225" s="70">
        <v>2</v>
      </c>
      <c r="K14225" s="71">
        <v>2604428</v>
      </c>
      <c r="L14225" s="72" t="s">
        <v>1760</v>
      </c>
      <c r="M14225" s="72" t="s">
        <v>254</v>
      </c>
    </row>
    <row r="14226" spans="1:13" s="3" customFormat="1" ht="12.75" x14ac:dyDescent="0.2">
      <c r="A14226" s="62" t="s">
        <v>36</v>
      </c>
      <c r="B14226" s="62" t="s">
        <v>221</v>
      </c>
      <c r="C14226" s="63">
        <v>10</v>
      </c>
      <c r="D14226" s="62" t="s">
        <v>13382</v>
      </c>
      <c r="E14226" s="62" t="s">
        <v>12307</v>
      </c>
      <c r="F14226" s="69">
        <v>12164201</v>
      </c>
      <c r="G14226" s="62" t="s">
        <v>13633</v>
      </c>
      <c r="H14226" s="62">
        <v>4</v>
      </c>
      <c r="I14226" s="62">
        <v>8</v>
      </c>
      <c r="J14226" s="70">
        <v>1</v>
      </c>
      <c r="K14226" s="71">
        <v>1529467</v>
      </c>
      <c r="L14226" s="72" t="s">
        <v>1760</v>
      </c>
      <c r="M14226" s="72" t="s">
        <v>254</v>
      </c>
    </row>
    <row r="14227" spans="1:13" s="3" customFormat="1" ht="12.75" x14ac:dyDescent="0.2">
      <c r="A14227" s="62" t="s">
        <v>36</v>
      </c>
      <c r="B14227" s="62" t="s">
        <v>219</v>
      </c>
      <c r="C14227" s="63">
        <v>10</v>
      </c>
      <c r="D14227" s="62" t="s">
        <v>13379</v>
      </c>
      <c r="E14227" s="62" t="s">
        <v>12308</v>
      </c>
      <c r="F14227" s="69">
        <v>31211505</v>
      </c>
      <c r="G14227" s="62" t="s">
        <v>13633</v>
      </c>
      <c r="H14227" s="62">
        <v>4</v>
      </c>
      <c r="I14227" s="62">
        <v>8</v>
      </c>
      <c r="J14227" s="70">
        <v>8</v>
      </c>
      <c r="K14227" s="71">
        <v>107072</v>
      </c>
      <c r="L14227" s="72" t="s">
        <v>15</v>
      </c>
      <c r="M14227" s="72" t="s">
        <v>254</v>
      </c>
    </row>
    <row r="14228" spans="1:13" s="3" customFormat="1" ht="12.75" x14ac:dyDescent="0.2">
      <c r="A14228" s="62" t="s">
        <v>36</v>
      </c>
      <c r="B14228" s="62" t="s">
        <v>219</v>
      </c>
      <c r="C14228" s="63">
        <v>10</v>
      </c>
      <c r="D14228" s="62" t="s">
        <v>13379</v>
      </c>
      <c r="E14228" s="62" t="s">
        <v>12309</v>
      </c>
      <c r="F14228" s="69">
        <v>31201619</v>
      </c>
      <c r="G14228" s="62" t="s">
        <v>13633</v>
      </c>
      <c r="H14228" s="62">
        <v>4</v>
      </c>
      <c r="I14228" s="62">
        <v>8</v>
      </c>
      <c r="J14228" s="70">
        <v>8</v>
      </c>
      <c r="K14228" s="71">
        <v>107072</v>
      </c>
      <c r="L14228" s="72" t="s">
        <v>15</v>
      </c>
      <c r="M14228" s="72" t="s">
        <v>254</v>
      </c>
    </row>
    <row r="14229" spans="1:13" s="3" customFormat="1" ht="12.75" x14ac:dyDescent="0.2">
      <c r="A14229" s="62" t="s">
        <v>36</v>
      </c>
      <c r="B14229" s="62" t="s">
        <v>219</v>
      </c>
      <c r="C14229" s="63">
        <v>10</v>
      </c>
      <c r="D14229" s="62" t="s">
        <v>13379</v>
      </c>
      <c r="E14229" s="62" t="s">
        <v>12310</v>
      </c>
      <c r="F14229" s="69">
        <v>31211505</v>
      </c>
      <c r="G14229" s="62" t="s">
        <v>13633</v>
      </c>
      <c r="H14229" s="62">
        <v>4</v>
      </c>
      <c r="I14229" s="62">
        <v>8</v>
      </c>
      <c r="J14229" s="70">
        <v>8</v>
      </c>
      <c r="K14229" s="71">
        <v>107072</v>
      </c>
      <c r="L14229" s="72" t="s">
        <v>15</v>
      </c>
      <c r="M14229" s="72" t="s">
        <v>254</v>
      </c>
    </row>
    <row r="14230" spans="1:13" s="3" customFormat="1" ht="12.75" x14ac:dyDescent="0.2">
      <c r="A14230" s="62" t="s">
        <v>36</v>
      </c>
      <c r="B14230" s="62" t="s">
        <v>219</v>
      </c>
      <c r="C14230" s="63">
        <v>10</v>
      </c>
      <c r="D14230" s="62" t="s">
        <v>13379</v>
      </c>
      <c r="E14230" s="62" t="s">
        <v>12311</v>
      </c>
      <c r="F14230" s="69">
        <v>31201601</v>
      </c>
      <c r="G14230" s="62" t="s">
        <v>13633</v>
      </c>
      <c r="H14230" s="62">
        <v>4</v>
      </c>
      <c r="I14230" s="62">
        <v>8</v>
      </c>
      <c r="J14230" s="70">
        <v>8</v>
      </c>
      <c r="K14230" s="71">
        <v>107072</v>
      </c>
      <c r="L14230" s="72" t="s">
        <v>15</v>
      </c>
      <c r="M14230" s="72" t="s">
        <v>254</v>
      </c>
    </row>
    <row r="14231" spans="1:13" s="3" customFormat="1" ht="12.75" x14ac:dyDescent="0.2">
      <c r="A14231" s="62" t="s">
        <v>36</v>
      </c>
      <c r="B14231" s="62" t="s">
        <v>219</v>
      </c>
      <c r="C14231" s="63">
        <v>10</v>
      </c>
      <c r="D14231" s="62" t="s">
        <v>13379</v>
      </c>
      <c r="E14231" s="62" t="s">
        <v>12312</v>
      </c>
      <c r="F14231" s="69">
        <v>31201601</v>
      </c>
      <c r="G14231" s="62" t="s">
        <v>13633</v>
      </c>
      <c r="H14231" s="62">
        <v>4</v>
      </c>
      <c r="I14231" s="62">
        <v>8</v>
      </c>
      <c r="J14231" s="70">
        <v>8</v>
      </c>
      <c r="K14231" s="71">
        <v>107072</v>
      </c>
      <c r="L14231" s="72" t="s">
        <v>15</v>
      </c>
      <c r="M14231" s="72" t="s">
        <v>254</v>
      </c>
    </row>
    <row r="14232" spans="1:13" s="3" customFormat="1" ht="12.75" x14ac:dyDescent="0.2">
      <c r="A14232" s="62" t="s">
        <v>36</v>
      </c>
      <c r="B14232" s="62" t="s">
        <v>431</v>
      </c>
      <c r="C14232" s="63">
        <v>10</v>
      </c>
      <c r="D14232" s="62" t="s">
        <v>13375</v>
      </c>
      <c r="E14232" s="62" t="s">
        <v>11228</v>
      </c>
      <c r="F14232" s="69">
        <v>31211604</v>
      </c>
      <c r="G14232" s="62" t="s">
        <v>13633</v>
      </c>
      <c r="H14232" s="62">
        <v>4</v>
      </c>
      <c r="I14232" s="62">
        <v>8</v>
      </c>
      <c r="J14232" s="70">
        <v>55</v>
      </c>
      <c r="K14232" s="71">
        <v>1515140</v>
      </c>
      <c r="L14232" s="72" t="s">
        <v>1760</v>
      </c>
      <c r="M14232" s="72" t="s">
        <v>254</v>
      </c>
    </row>
    <row r="14233" spans="1:13" s="3" customFormat="1" ht="12.75" x14ac:dyDescent="0.2">
      <c r="A14233" s="62" t="s">
        <v>36</v>
      </c>
      <c r="B14233" s="62" t="s">
        <v>1785</v>
      </c>
      <c r="C14233" s="63">
        <v>10</v>
      </c>
      <c r="D14233" s="62" t="s">
        <v>13544</v>
      </c>
      <c r="E14233" s="62" t="s">
        <v>10470</v>
      </c>
      <c r="F14233" s="69">
        <v>12164201</v>
      </c>
      <c r="G14233" s="62" t="s">
        <v>13633</v>
      </c>
      <c r="H14233" s="62">
        <v>4</v>
      </c>
      <c r="I14233" s="62">
        <v>8</v>
      </c>
      <c r="J14233" s="70">
        <v>5</v>
      </c>
      <c r="K14233" s="71">
        <v>394085</v>
      </c>
      <c r="L14233" s="72" t="s">
        <v>1760</v>
      </c>
      <c r="M14233" s="72" t="s">
        <v>254</v>
      </c>
    </row>
    <row r="14234" spans="1:13" s="3" customFormat="1" ht="12.75" x14ac:dyDescent="0.2">
      <c r="A14234" s="62" t="s">
        <v>36</v>
      </c>
      <c r="B14234" s="62" t="s">
        <v>475</v>
      </c>
      <c r="C14234" s="63">
        <v>10</v>
      </c>
      <c r="D14234" s="62" t="s">
        <v>13440</v>
      </c>
      <c r="E14234" s="62" t="s">
        <v>12313</v>
      </c>
      <c r="F14234" s="69">
        <v>53103201</v>
      </c>
      <c r="G14234" s="62" t="s">
        <v>13633</v>
      </c>
      <c r="H14234" s="62">
        <v>4</v>
      </c>
      <c r="I14234" s="62">
        <v>8</v>
      </c>
      <c r="J14234" s="70">
        <v>10</v>
      </c>
      <c r="K14234" s="71">
        <v>413280</v>
      </c>
      <c r="L14234" s="72" t="s">
        <v>15</v>
      </c>
      <c r="M14234" s="72" t="s">
        <v>254</v>
      </c>
    </row>
    <row r="14235" spans="1:13" s="3" customFormat="1" ht="12.75" x14ac:dyDescent="0.2">
      <c r="A14235" s="62" t="s">
        <v>36</v>
      </c>
      <c r="B14235" s="62" t="s">
        <v>339</v>
      </c>
      <c r="C14235" s="63">
        <v>10</v>
      </c>
      <c r="D14235" s="62" t="s">
        <v>13386</v>
      </c>
      <c r="E14235" s="62" t="s">
        <v>12314</v>
      </c>
      <c r="F14235" s="69">
        <v>47131501</v>
      </c>
      <c r="G14235" s="62" t="s">
        <v>13633</v>
      </c>
      <c r="H14235" s="62">
        <v>4</v>
      </c>
      <c r="I14235" s="62">
        <v>8</v>
      </c>
      <c r="J14235" s="70">
        <v>1</v>
      </c>
      <c r="K14235" s="71">
        <v>181974</v>
      </c>
      <c r="L14235" s="72" t="s">
        <v>15</v>
      </c>
      <c r="M14235" s="72" t="s">
        <v>254</v>
      </c>
    </row>
    <row r="14236" spans="1:13" s="3" customFormat="1" ht="12.75" x14ac:dyDescent="0.2">
      <c r="A14236" s="62" t="s">
        <v>36</v>
      </c>
      <c r="B14236" s="62" t="s">
        <v>431</v>
      </c>
      <c r="C14236" s="63">
        <v>10</v>
      </c>
      <c r="D14236" s="62" t="s">
        <v>13375</v>
      </c>
      <c r="E14236" s="62" t="s">
        <v>4709</v>
      </c>
      <c r="F14236" s="69">
        <v>47131827</v>
      </c>
      <c r="G14236" s="62" t="s">
        <v>13633</v>
      </c>
      <c r="H14236" s="62">
        <v>4</v>
      </c>
      <c r="I14236" s="62">
        <v>8</v>
      </c>
      <c r="J14236" s="70">
        <v>55</v>
      </c>
      <c r="K14236" s="71">
        <v>1219570</v>
      </c>
      <c r="L14236" s="72" t="s">
        <v>1760</v>
      </c>
      <c r="M14236" s="72" t="s">
        <v>254</v>
      </c>
    </row>
    <row r="14237" spans="1:13" s="3" customFormat="1" ht="12.75" x14ac:dyDescent="0.2">
      <c r="A14237" s="62" t="s">
        <v>36</v>
      </c>
      <c r="B14237" s="62" t="s">
        <v>219</v>
      </c>
      <c r="C14237" s="63">
        <v>10</v>
      </c>
      <c r="D14237" s="62" t="s">
        <v>13379</v>
      </c>
      <c r="E14237" s="62" t="s">
        <v>12315</v>
      </c>
      <c r="F14237" s="69">
        <v>52151504</v>
      </c>
      <c r="G14237" s="62" t="s">
        <v>13633</v>
      </c>
      <c r="H14237" s="62">
        <v>4</v>
      </c>
      <c r="I14237" s="62">
        <v>8</v>
      </c>
      <c r="J14237" s="70">
        <v>10</v>
      </c>
      <c r="K14237" s="71">
        <v>161250</v>
      </c>
      <c r="L14237" s="72" t="s">
        <v>15</v>
      </c>
      <c r="M14237" s="72" t="s">
        <v>254</v>
      </c>
    </row>
    <row r="14238" spans="1:13" s="3" customFormat="1" ht="12.75" x14ac:dyDescent="0.2">
      <c r="A14238" s="62" t="s">
        <v>36</v>
      </c>
      <c r="B14238" s="62" t="s">
        <v>316</v>
      </c>
      <c r="C14238" s="63">
        <v>10</v>
      </c>
      <c r="D14238" s="62" t="s">
        <v>13467</v>
      </c>
      <c r="E14238" s="62" t="s">
        <v>3260</v>
      </c>
      <c r="F14238" s="69">
        <v>78111800</v>
      </c>
      <c r="G14238" s="62" t="s">
        <v>13630</v>
      </c>
      <c r="H14238" s="62">
        <v>2</v>
      </c>
      <c r="I14238" s="62">
        <v>10</v>
      </c>
      <c r="J14238" s="70">
        <v>1</v>
      </c>
      <c r="K14238" s="71">
        <v>2668798</v>
      </c>
      <c r="L14238" s="72" t="s">
        <v>13</v>
      </c>
      <c r="M14238" s="72" t="s">
        <v>254</v>
      </c>
    </row>
    <row r="14239" spans="1:13" s="3" customFormat="1" ht="12.75" x14ac:dyDescent="0.2">
      <c r="A14239" s="62" t="s">
        <v>36</v>
      </c>
      <c r="B14239" s="62" t="s">
        <v>884</v>
      </c>
      <c r="C14239" s="63">
        <v>10</v>
      </c>
      <c r="D14239" s="62" t="s">
        <v>13503</v>
      </c>
      <c r="E14239" s="62" t="s">
        <v>1728</v>
      </c>
      <c r="F14239" s="69">
        <v>85121502</v>
      </c>
      <c r="G14239" s="62" t="s">
        <v>13372</v>
      </c>
      <c r="H14239" s="62">
        <v>1</v>
      </c>
      <c r="I14239" s="62">
        <v>6</v>
      </c>
      <c r="J14239" s="70">
        <v>1</v>
      </c>
      <c r="K14239" s="71">
        <v>3586000</v>
      </c>
      <c r="L14239" s="72" t="s">
        <v>13</v>
      </c>
      <c r="M14239" s="72" t="s">
        <v>254</v>
      </c>
    </row>
    <row r="14240" spans="1:13" s="3" customFormat="1" ht="12.75" x14ac:dyDescent="0.2">
      <c r="A14240" s="62" t="s">
        <v>36</v>
      </c>
      <c r="B14240" s="62" t="s">
        <v>440</v>
      </c>
      <c r="C14240" s="63">
        <v>10</v>
      </c>
      <c r="D14240" s="62" t="s">
        <v>13398</v>
      </c>
      <c r="E14240" s="62" t="s">
        <v>1747</v>
      </c>
      <c r="F14240" s="69">
        <v>60141012</v>
      </c>
      <c r="G14240" s="62" t="s">
        <v>13630</v>
      </c>
      <c r="H14240" s="62">
        <v>2</v>
      </c>
      <c r="I14240" s="62">
        <v>10</v>
      </c>
      <c r="J14240" s="70">
        <v>1</v>
      </c>
      <c r="K14240" s="71">
        <v>1000000</v>
      </c>
      <c r="L14240" s="72" t="s">
        <v>13</v>
      </c>
      <c r="M14240" s="72" t="s">
        <v>254</v>
      </c>
    </row>
    <row r="14241" spans="1:13" s="3" customFormat="1" ht="12.75" x14ac:dyDescent="0.2">
      <c r="A14241" s="62" t="s">
        <v>36</v>
      </c>
      <c r="B14241" s="62" t="s">
        <v>440</v>
      </c>
      <c r="C14241" s="63">
        <v>10</v>
      </c>
      <c r="D14241" s="62" t="s">
        <v>13398</v>
      </c>
      <c r="E14241" s="62" t="s">
        <v>1748</v>
      </c>
      <c r="F14241" s="69">
        <v>60141012</v>
      </c>
      <c r="G14241" s="62" t="s">
        <v>13630</v>
      </c>
      <c r="H14241" s="62">
        <v>2</v>
      </c>
      <c r="I14241" s="62">
        <v>10</v>
      </c>
      <c r="J14241" s="70">
        <v>1</v>
      </c>
      <c r="K14241" s="71">
        <v>5000000</v>
      </c>
      <c r="L14241" s="72" t="s">
        <v>13</v>
      </c>
      <c r="M14241" s="72" t="s">
        <v>254</v>
      </c>
    </row>
    <row r="14242" spans="1:13" s="3" customFormat="1" ht="12.75" x14ac:dyDescent="0.2">
      <c r="A14242" s="62" t="s">
        <v>36</v>
      </c>
      <c r="B14242" s="62" t="s">
        <v>226</v>
      </c>
      <c r="C14242" s="63">
        <v>10</v>
      </c>
      <c r="D14242" s="62" t="s">
        <v>13397</v>
      </c>
      <c r="E14242" s="62" t="s">
        <v>1749</v>
      </c>
      <c r="F14242" s="69">
        <v>81101707</v>
      </c>
      <c r="G14242" s="62" t="s">
        <v>13630</v>
      </c>
      <c r="H14242" s="62">
        <v>2</v>
      </c>
      <c r="I14242" s="62">
        <v>10</v>
      </c>
      <c r="J14242" s="70">
        <v>1</v>
      </c>
      <c r="K14242" s="71">
        <v>2500000</v>
      </c>
      <c r="L14242" s="72" t="s">
        <v>13</v>
      </c>
      <c r="M14242" s="72" t="s">
        <v>254</v>
      </c>
    </row>
    <row r="14243" spans="1:13" s="3" customFormat="1" ht="12.75" x14ac:dyDescent="0.2">
      <c r="A14243" s="62" t="s">
        <v>36</v>
      </c>
      <c r="B14243" s="62" t="s">
        <v>885</v>
      </c>
      <c r="C14243" s="63">
        <v>16</v>
      </c>
      <c r="D14243" s="62" t="s">
        <v>13504</v>
      </c>
      <c r="E14243" s="62" t="s">
        <v>12316</v>
      </c>
      <c r="F14243" s="69">
        <v>90121500</v>
      </c>
      <c r="G14243" s="62" t="s">
        <v>13629</v>
      </c>
      <c r="H14243" s="62">
        <v>1</v>
      </c>
      <c r="I14243" s="62">
        <v>12</v>
      </c>
      <c r="J14243" s="70">
        <v>1</v>
      </c>
      <c r="K14243" s="71">
        <v>10000000</v>
      </c>
      <c r="L14243" s="72" t="s">
        <v>13</v>
      </c>
      <c r="M14243" s="72" t="s">
        <v>254</v>
      </c>
    </row>
    <row r="14244" spans="1:13" s="3" customFormat="1" ht="12.75" x14ac:dyDescent="0.2">
      <c r="A14244" s="62" t="s">
        <v>37</v>
      </c>
      <c r="B14244" s="62" t="s">
        <v>11244</v>
      </c>
      <c r="C14244" s="63">
        <v>10</v>
      </c>
      <c r="D14244" s="62" t="s">
        <v>13353</v>
      </c>
      <c r="E14244" s="62" t="s">
        <v>13353</v>
      </c>
      <c r="F14244" s="69">
        <v>0</v>
      </c>
      <c r="G14244" s="62" t="s">
        <v>253</v>
      </c>
      <c r="H14244" s="62">
        <v>1</v>
      </c>
      <c r="I14244" s="62">
        <v>11</v>
      </c>
      <c r="J14244" s="70">
        <v>1</v>
      </c>
      <c r="K14244" s="71">
        <v>50011594</v>
      </c>
      <c r="L14244" s="72" t="s">
        <v>13</v>
      </c>
      <c r="M14244" s="72" t="s">
        <v>254</v>
      </c>
    </row>
    <row r="14245" spans="1:13" s="3" customFormat="1" ht="12.75" x14ac:dyDescent="0.2">
      <c r="A14245" s="62" t="s">
        <v>37</v>
      </c>
      <c r="B14245" s="62" t="s">
        <v>879</v>
      </c>
      <c r="C14245" s="63">
        <v>10</v>
      </c>
      <c r="D14245" s="62" t="s">
        <v>13498</v>
      </c>
      <c r="E14245" s="62" t="s">
        <v>12319</v>
      </c>
      <c r="F14245" s="69">
        <v>72101507</v>
      </c>
      <c r="G14245" s="62" t="s">
        <v>13372</v>
      </c>
      <c r="H14245" s="62">
        <v>1</v>
      </c>
      <c r="I14245" s="62">
        <v>6</v>
      </c>
      <c r="J14245" s="70">
        <v>1</v>
      </c>
      <c r="K14245" s="71">
        <v>340000000</v>
      </c>
      <c r="L14245" s="72" t="s">
        <v>13</v>
      </c>
      <c r="M14245" s="72" t="s">
        <v>254</v>
      </c>
    </row>
    <row r="14246" spans="1:13" s="3" customFormat="1" ht="12.75" x14ac:dyDescent="0.2">
      <c r="A14246" s="62" t="s">
        <v>37</v>
      </c>
      <c r="B14246" s="62" t="s">
        <v>440</v>
      </c>
      <c r="C14246" s="63">
        <v>16</v>
      </c>
      <c r="D14246" s="62" t="s">
        <v>13398</v>
      </c>
      <c r="E14246" s="62" t="s">
        <v>12320</v>
      </c>
      <c r="F14246" s="69">
        <v>26111600</v>
      </c>
      <c r="G14246" s="62" t="s">
        <v>13372</v>
      </c>
      <c r="H14246" s="62">
        <v>1</v>
      </c>
      <c r="I14246" s="62">
        <v>6</v>
      </c>
      <c r="J14246" s="70">
        <v>1</v>
      </c>
      <c r="K14246" s="71">
        <v>180000000</v>
      </c>
      <c r="L14246" s="72" t="s">
        <v>13</v>
      </c>
      <c r="M14246" s="72" t="s">
        <v>254</v>
      </c>
    </row>
    <row r="14247" spans="1:13" s="3" customFormat="1" ht="12.75" x14ac:dyDescent="0.2">
      <c r="A14247" s="62" t="s">
        <v>37</v>
      </c>
      <c r="B14247" s="62" t="s">
        <v>1794</v>
      </c>
      <c r="C14247" s="63">
        <v>10</v>
      </c>
      <c r="D14247" s="62" t="s">
        <v>13553</v>
      </c>
      <c r="E14247" s="62" t="s">
        <v>12321</v>
      </c>
      <c r="F14247" s="69">
        <v>72121505</v>
      </c>
      <c r="G14247" s="62" t="s">
        <v>13372</v>
      </c>
      <c r="H14247" s="62">
        <v>1</v>
      </c>
      <c r="I14247" s="62">
        <v>6</v>
      </c>
      <c r="J14247" s="70">
        <v>1</v>
      </c>
      <c r="K14247" s="71">
        <v>180000000</v>
      </c>
      <c r="L14247" s="72" t="s">
        <v>13</v>
      </c>
      <c r="M14247" s="72" t="s">
        <v>254</v>
      </c>
    </row>
    <row r="14248" spans="1:13" s="3" customFormat="1" ht="12.75" x14ac:dyDescent="0.2">
      <c r="A14248" s="62" t="s">
        <v>37</v>
      </c>
      <c r="B14248" s="62" t="s">
        <v>885</v>
      </c>
      <c r="C14248" s="63">
        <v>10</v>
      </c>
      <c r="D14248" s="62" t="s">
        <v>13504</v>
      </c>
      <c r="E14248" s="62" t="s">
        <v>12322</v>
      </c>
      <c r="F14248" s="69">
        <v>80111502</v>
      </c>
      <c r="G14248" s="62" t="s">
        <v>13372</v>
      </c>
      <c r="H14248" s="62">
        <v>1</v>
      </c>
      <c r="I14248" s="62">
        <v>6</v>
      </c>
      <c r="J14248" s="70">
        <v>1</v>
      </c>
      <c r="K14248" s="71">
        <v>149972592</v>
      </c>
      <c r="L14248" s="72" t="s">
        <v>13</v>
      </c>
      <c r="M14248" s="72" t="s">
        <v>254</v>
      </c>
    </row>
    <row r="14249" spans="1:13" s="3" customFormat="1" ht="12.75" x14ac:dyDescent="0.2">
      <c r="A14249" s="62" t="s">
        <v>37</v>
      </c>
      <c r="B14249" s="62" t="s">
        <v>878</v>
      </c>
      <c r="C14249" s="63">
        <v>10</v>
      </c>
      <c r="D14249" s="62" t="s">
        <v>13497</v>
      </c>
      <c r="E14249" s="62" t="s">
        <v>12323</v>
      </c>
      <c r="F14249" s="69">
        <v>72101507</v>
      </c>
      <c r="G14249" s="62" t="s">
        <v>13372</v>
      </c>
      <c r="H14249" s="62">
        <v>1</v>
      </c>
      <c r="I14249" s="62">
        <v>6</v>
      </c>
      <c r="J14249" s="70">
        <v>1</v>
      </c>
      <c r="K14249" s="71">
        <v>110000000</v>
      </c>
      <c r="L14249" s="72" t="s">
        <v>13</v>
      </c>
      <c r="M14249" s="72" t="s">
        <v>254</v>
      </c>
    </row>
    <row r="14250" spans="1:13" s="3" customFormat="1" ht="12.75" x14ac:dyDescent="0.2">
      <c r="A14250" s="62" t="s">
        <v>37</v>
      </c>
      <c r="B14250" s="62" t="s">
        <v>879</v>
      </c>
      <c r="C14250" s="63">
        <v>10</v>
      </c>
      <c r="D14250" s="62" t="s">
        <v>13498</v>
      </c>
      <c r="E14250" s="62" t="s">
        <v>12324</v>
      </c>
      <c r="F14250" s="69">
        <v>72101507</v>
      </c>
      <c r="G14250" s="62" t="s">
        <v>13372</v>
      </c>
      <c r="H14250" s="62">
        <v>1</v>
      </c>
      <c r="I14250" s="62">
        <v>6</v>
      </c>
      <c r="J14250" s="70">
        <v>1</v>
      </c>
      <c r="K14250" s="71">
        <v>110000000</v>
      </c>
      <c r="L14250" s="72" t="s">
        <v>13</v>
      </c>
      <c r="M14250" s="72" t="s">
        <v>254</v>
      </c>
    </row>
    <row r="14251" spans="1:13" s="3" customFormat="1" ht="12.75" x14ac:dyDescent="0.2">
      <c r="A14251" s="62" t="s">
        <v>37</v>
      </c>
      <c r="B14251" s="62" t="s">
        <v>879</v>
      </c>
      <c r="C14251" s="63">
        <v>10</v>
      </c>
      <c r="D14251" s="62" t="s">
        <v>13498</v>
      </c>
      <c r="E14251" s="62" t="s">
        <v>12325</v>
      </c>
      <c r="F14251" s="69">
        <v>72101507</v>
      </c>
      <c r="G14251" s="62" t="s">
        <v>13372</v>
      </c>
      <c r="H14251" s="62">
        <v>1</v>
      </c>
      <c r="I14251" s="62">
        <v>6</v>
      </c>
      <c r="J14251" s="70">
        <v>1</v>
      </c>
      <c r="K14251" s="71">
        <v>100000000</v>
      </c>
      <c r="L14251" s="72" t="s">
        <v>13</v>
      </c>
      <c r="M14251" s="72" t="s">
        <v>254</v>
      </c>
    </row>
    <row r="14252" spans="1:13" s="3" customFormat="1" ht="12.75" x14ac:dyDescent="0.2">
      <c r="A14252" s="62" t="s">
        <v>37</v>
      </c>
      <c r="B14252" s="62" t="s">
        <v>440</v>
      </c>
      <c r="C14252" s="63">
        <v>10</v>
      </c>
      <c r="D14252" s="62" t="s">
        <v>13398</v>
      </c>
      <c r="E14252" s="62" t="s">
        <v>12326</v>
      </c>
      <c r="F14252" s="69">
        <v>26111600</v>
      </c>
      <c r="G14252" s="62" t="s">
        <v>13372</v>
      </c>
      <c r="H14252" s="62">
        <v>1</v>
      </c>
      <c r="I14252" s="62">
        <v>6</v>
      </c>
      <c r="J14252" s="70">
        <v>1</v>
      </c>
      <c r="K14252" s="71">
        <v>100100000</v>
      </c>
      <c r="L14252" s="72" t="s">
        <v>13</v>
      </c>
      <c r="M14252" s="72" t="s">
        <v>254</v>
      </c>
    </row>
    <row r="14253" spans="1:13" s="3" customFormat="1" ht="12.75" x14ac:dyDescent="0.2">
      <c r="A14253" s="62" t="s">
        <v>37</v>
      </c>
      <c r="B14253" s="62" t="s">
        <v>879</v>
      </c>
      <c r="C14253" s="63">
        <v>10</v>
      </c>
      <c r="D14253" s="62" t="s">
        <v>13498</v>
      </c>
      <c r="E14253" s="62" t="s">
        <v>12327</v>
      </c>
      <c r="F14253" s="69">
        <v>72101500</v>
      </c>
      <c r="G14253" s="62" t="s">
        <v>13372</v>
      </c>
      <c r="H14253" s="62">
        <v>1</v>
      </c>
      <c r="I14253" s="62">
        <v>6</v>
      </c>
      <c r="J14253" s="70">
        <v>1</v>
      </c>
      <c r="K14253" s="71">
        <v>100000000</v>
      </c>
      <c r="L14253" s="72" t="s">
        <v>13</v>
      </c>
      <c r="M14253" s="72" t="s">
        <v>254</v>
      </c>
    </row>
    <row r="14254" spans="1:13" s="3" customFormat="1" ht="12.75" x14ac:dyDescent="0.2">
      <c r="A14254" s="62" t="s">
        <v>37</v>
      </c>
      <c r="B14254" s="62" t="s">
        <v>441</v>
      </c>
      <c r="C14254" s="63">
        <v>10</v>
      </c>
      <c r="D14254" s="62" t="s">
        <v>13399</v>
      </c>
      <c r="E14254" s="62" t="s">
        <v>12328</v>
      </c>
      <c r="F14254" s="69">
        <v>25191502</v>
      </c>
      <c r="G14254" s="62" t="s">
        <v>13372</v>
      </c>
      <c r="H14254" s="62">
        <v>1</v>
      </c>
      <c r="I14254" s="62">
        <v>6</v>
      </c>
      <c r="J14254" s="70">
        <v>1</v>
      </c>
      <c r="K14254" s="71">
        <v>50000000</v>
      </c>
      <c r="L14254" s="72" t="s">
        <v>13</v>
      </c>
      <c r="M14254" s="72" t="s">
        <v>254</v>
      </c>
    </row>
    <row r="14255" spans="1:13" s="3" customFormat="1" ht="12.75" x14ac:dyDescent="0.2">
      <c r="A14255" s="62" t="s">
        <v>37</v>
      </c>
      <c r="B14255" s="62" t="s">
        <v>224</v>
      </c>
      <c r="C14255" s="63">
        <v>10</v>
      </c>
      <c r="D14255" s="62" t="s">
        <v>13404</v>
      </c>
      <c r="E14255" s="62" t="s">
        <v>12329</v>
      </c>
      <c r="F14255" s="69">
        <v>81112101</v>
      </c>
      <c r="G14255" s="62" t="s">
        <v>13372</v>
      </c>
      <c r="H14255" s="62">
        <v>1</v>
      </c>
      <c r="I14255" s="62">
        <v>6</v>
      </c>
      <c r="J14255" s="70">
        <v>1</v>
      </c>
      <c r="K14255" s="71">
        <v>50000000</v>
      </c>
      <c r="L14255" s="72" t="s">
        <v>13</v>
      </c>
      <c r="M14255" s="72" t="s">
        <v>254</v>
      </c>
    </row>
    <row r="14256" spans="1:13" s="3" customFormat="1" ht="12.75" x14ac:dyDescent="0.2">
      <c r="A14256" s="62" t="s">
        <v>37</v>
      </c>
      <c r="B14256" s="62" t="s">
        <v>3291</v>
      </c>
      <c r="C14256" s="63">
        <v>10</v>
      </c>
      <c r="D14256" s="62" t="s">
        <v>13569</v>
      </c>
      <c r="E14256" s="62" t="s">
        <v>12330</v>
      </c>
      <c r="F14256" s="69">
        <v>77101504</v>
      </c>
      <c r="G14256" s="62" t="s">
        <v>13372</v>
      </c>
      <c r="H14256" s="62">
        <v>1</v>
      </c>
      <c r="I14256" s="62">
        <v>6</v>
      </c>
      <c r="J14256" s="70">
        <v>1</v>
      </c>
      <c r="K14256" s="71">
        <v>99700000</v>
      </c>
      <c r="L14256" s="72" t="s">
        <v>13</v>
      </c>
      <c r="M14256" s="72" t="s">
        <v>254</v>
      </c>
    </row>
    <row r="14257" spans="1:13" s="3" customFormat="1" ht="12.75" x14ac:dyDescent="0.2">
      <c r="A14257" s="62" t="s">
        <v>37</v>
      </c>
      <c r="B14257" s="62" t="s">
        <v>441</v>
      </c>
      <c r="C14257" s="63">
        <v>10</v>
      </c>
      <c r="D14257" s="62" t="s">
        <v>13399</v>
      </c>
      <c r="E14257" s="62" t="s">
        <v>12331</v>
      </c>
      <c r="F14257" s="69">
        <v>78181507</v>
      </c>
      <c r="G14257" s="62" t="s">
        <v>13372</v>
      </c>
      <c r="H14257" s="62">
        <v>1</v>
      </c>
      <c r="I14257" s="62">
        <v>6</v>
      </c>
      <c r="J14257" s="70">
        <v>1</v>
      </c>
      <c r="K14257" s="71">
        <v>20000000</v>
      </c>
      <c r="L14257" s="72" t="s">
        <v>13</v>
      </c>
      <c r="M14257" s="72" t="s">
        <v>254</v>
      </c>
    </row>
    <row r="14258" spans="1:13" s="3" customFormat="1" ht="12.75" x14ac:dyDescent="0.2">
      <c r="A14258" s="62" t="s">
        <v>37</v>
      </c>
      <c r="B14258" s="62" t="s">
        <v>441</v>
      </c>
      <c r="C14258" s="63">
        <v>10</v>
      </c>
      <c r="D14258" s="62" t="s">
        <v>13399</v>
      </c>
      <c r="E14258" s="62" t="s">
        <v>12332</v>
      </c>
      <c r="F14258" s="69">
        <v>78181508</v>
      </c>
      <c r="G14258" s="62" t="s">
        <v>13372</v>
      </c>
      <c r="H14258" s="62">
        <v>1</v>
      </c>
      <c r="I14258" s="62">
        <v>6</v>
      </c>
      <c r="J14258" s="70">
        <v>1</v>
      </c>
      <c r="K14258" s="71">
        <v>20000000</v>
      </c>
      <c r="L14258" s="72" t="s">
        <v>13</v>
      </c>
      <c r="M14258" s="72" t="s">
        <v>254</v>
      </c>
    </row>
    <row r="14259" spans="1:13" s="3" customFormat="1" ht="12.75" x14ac:dyDescent="0.2">
      <c r="A14259" s="62" t="s">
        <v>37</v>
      </c>
      <c r="B14259" s="62" t="s">
        <v>440</v>
      </c>
      <c r="C14259" s="63">
        <v>10</v>
      </c>
      <c r="D14259" s="62" t="s">
        <v>13398</v>
      </c>
      <c r="E14259" s="62" t="s">
        <v>12333</v>
      </c>
      <c r="F14259" s="69">
        <v>39122100</v>
      </c>
      <c r="G14259" s="62" t="s">
        <v>13372</v>
      </c>
      <c r="H14259" s="62">
        <v>1</v>
      </c>
      <c r="I14259" s="62">
        <v>6</v>
      </c>
      <c r="J14259" s="70">
        <v>1</v>
      </c>
      <c r="K14259" s="71">
        <v>30000000</v>
      </c>
      <c r="L14259" s="72" t="s">
        <v>13</v>
      </c>
      <c r="M14259" s="72" t="s">
        <v>254</v>
      </c>
    </row>
    <row r="14260" spans="1:13" s="3" customFormat="1" ht="12.75" x14ac:dyDescent="0.2">
      <c r="A14260" s="62" t="s">
        <v>37</v>
      </c>
      <c r="B14260" s="62" t="s">
        <v>265</v>
      </c>
      <c r="C14260" s="63">
        <v>10</v>
      </c>
      <c r="D14260" s="62" t="s">
        <v>13462</v>
      </c>
      <c r="E14260" s="62" t="s">
        <v>12334</v>
      </c>
      <c r="F14260" s="69">
        <v>26111701</v>
      </c>
      <c r="G14260" s="62" t="s">
        <v>13372</v>
      </c>
      <c r="H14260" s="62">
        <v>1</v>
      </c>
      <c r="I14260" s="62">
        <v>6</v>
      </c>
      <c r="J14260" s="70">
        <v>20</v>
      </c>
      <c r="K14260" s="71">
        <v>13974200</v>
      </c>
      <c r="L14260" s="72" t="s">
        <v>15</v>
      </c>
      <c r="M14260" s="72" t="s">
        <v>254</v>
      </c>
    </row>
    <row r="14261" spans="1:13" s="3" customFormat="1" ht="12.75" x14ac:dyDescent="0.2">
      <c r="A14261" s="62" t="s">
        <v>37</v>
      </c>
      <c r="B14261" s="62" t="s">
        <v>462</v>
      </c>
      <c r="C14261" s="63">
        <v>10</v>
      </c>
      <c r="D14261" s="62" t="s">
        <v>13427</v>
      </c>
      <c r="E14261" s="62" t="s">
        <v>12335</v>
      </c>
      <c r="F14261" s="69">
        <v>20101500</v>
      </c>
      <c r="G14261" s="62" t="s">
        <v>13372</v>
      </c>
      <c r="H14261" s="62">
        <v>1</v>
      </c>
      <c r="I14261" s="62">
        <v>6</v>
      </c>
      <c r="J14261" s="70">
        <v>6</v>
      </c>
      <c r="K14261" s="71">
        <v>9450000</v>
      </c>
      <c r="L14261" s="72" t="s">
        <v>15</v>
      </c>
      <c r="M14261" s="72" t="s">
        <v>254</v>
      </c>
    </row>
    <row r="14262" spans="1:13" s="3" customFormat="1" ht="12.75" x14ac:dyDescent="0.2">
      <c r="A14262" s="62" t="s">
        <v>37</v>
      </c>
      <c r="B14262" s="62" t="s">
        <v>902</v>
      </c>
      <c r="C14262" s="63">
        <v>10</v>
      </c>
      <c r="D14262" s="62" t="s">
        <v>13521</v>
      </c>
      <c r="E14262" s="62" t="s">
        <v>12336</v>
      </c>
      <c r="F14262" s="69">
        <v>44103116</v>
      </c>
      <c r="G14262" s="62" t="s">
        <v>13372</v>
      </c>
      <c r="H14262" s="62">
        <v>1</v>
      </c>
      <c r="I14262" s="62">
        <v>6</v>
      </c>
      <c r="J14262" s="70">
        <v>10</v>
      </c>
      <c r="K14262" s="71">
        <v>8000000</v>
      </c>
      <c r="L14262" s="72" t="s">
        <v>15</v>
      </c>
      <c r="M14262" s="72" t="s">
        <v>254</v>
      </c>
    </row>
    <row r="14263" spans="1:13" s="3" customFormat="1" ht="12.75" x14ac:dyDescent="0.2">
      <c r="A14263" s="62" t="s">
        <v>37</v>
      </c>
      <c r="B14263" s="62" t="s">
        <v>312</v>
      </c>
      <c r="C14263" s="63">
        <v>10</v>
      </c>
      <c r="D14263" s="62" t="s">
        <v>13465</v>
      </c>
      <c r="E14263" s="62" t="s">
        <v>12337</v>
      </c>
      <c r="F14263" s="69">
        <v>39101605</v>
      </c>
      <c r="G14263" s="62" t="s">
        <v>13372</v>
      </c>
      <c r="H14263" s="62">
        <v>1</v>
      </c>
      <c r="I14263" s="62">
        <v>6</v>
      </c>
      <c r="J14263" s="70">
        <v>60</v>
      </c>
      <c r="K14263" s="71">
        <v>1500000</v>
      </c>
      <c r="L14263" s="72" t="s">
        <v>15</v>
      </c>
      <c r="M14263" s="72" t="s">
        <v>254</v>
      </c>
    </row>
    <row r="14264" spans="1:13" s="3" customFormat="1" ht="12.75" x14ac:dyDescent="0.2">
      <c r="A14264" s="62" t="s">
        <v>37</v>
      </c>
      <c r="B14264" s="62" t="s">
        <v>431</v>
      </c>
      <c r="C14264" s="63">
        <v>10</v>
      </c>
      <c r="D14264" s="62" t="s">
        <v>13375</v>
      </c>
      <c r="E14264" s="62" t="s">
        <v>12338</v>
      </c>
      <c r="F14264" s="69">
        <v>15121501</v>
      </c>
      <c r="G14264" s="62" t="s">
        <v>13372</v>
      </c>
      <c r="H14264" s="62">
        <v>1</v>
      </c>
      <c r="I14264" s="62">
        <v>6</v>
      </c>
      <c r="J14264" s="70">
        <v>400</v>
      </c>
      <c r="K14264" s="71">
        <v>9800000</v>
      </c>
      <c r="L14264" s="72" t="s">
        <v>15</v>
      </c>
      <c r="M14264" s="72" t="s">
        <v>254</v>
      </c>
    </row>
    <row r="14265" spans="1:13" s="3" customFormat="1" ht="12.75" x14ac:dyDescent="0.2">
      <c r="A14265" s="62" t="s">
        <v>37</v>
      </c>
      <c r="B14265" s="62" t="s">
        <v>871</v>
      </c>
      <c r="C14265" s="63">
        <v>10</v>
      </c>
      <c r="D14265" s="62" t="s">
        <v>13490</v>
      </c>
      <c r="E14265" s="62" t="s">
        <v>12339</v>
      </c>
      <c r="F14265" s="69">
        <v>31211505</v>
      </c>
      <c r="G14265" s="62" t="s">
        <v>13372</v>
      </c>
      <c r="H14265" s="62">
        <v>1</v>
      </c>
      <c r="I14265" s="62">
        <v>6</v>
      </c>
      <c r="J14265" s="70">
        <v>175</v>
      </c>
      <c r="K14265" s="71">
        <v>8575000</v>
      </c>
      <c r="L14265" s="72" t="s">
        <v>1760</v>
      </c>
      <c r="M14265" s="72" t="s">
        <v>254</v>
      </c>
    </row>
    <row r="14266" spans="1:13" s="3" customFormat="1" ht="12.75" x14ac:dyDescent="0.2">
      <c r="A14266" s="62" t="s">
        <v>37</v>
      </c>
      <c r="B14266" s="62" t="s">
        <v>433</v>
      </c>
      <c r="C14266" s="63">
        <v>10</v>
      </c>
      <c r="D14266" s="62" t="s">
        <v>13383</v>
      </c>
      <c r="E14266" s="62" t="s">
        <v>12340</v>
      </c>
      <c r="F14266" s="69">
        <v>12141901</v>
      </c>
      <c r="G14266" s="62" t="s">
        <v>13372</v>
      </c>
      <c r="H14266" s="62">
        <v>1</v>
      </c>
      <c r="I14266" s="62">
        <v>6</v>
      </c>
      <c r="J14266" s="70">
        <v>400</v>
      </c>
      <c r="K14266" s="71">
        <v>7200000</v>
      </c>
      <c r="L14266" s="72" t="s">
        <v>15</v>
      </c>
      <c r="M14266" s="72" t="s">
        <v>254</v>
      </c>
    </row>
    <row r="14267" spans="1:13" s="3" customFormat="1" ht="12.75" x14ac:dyDescent="0.2">
      <c r="A14267" s="62" t="s">
        <v>37</v>
      </c>
      <c r="B14267" s="62" t="s">
        <v>893</v>
      </c>
      <c r="C14267" s="63">
        <v>16</v>
      </c>
      <c r="D14267" s="62" t="s">
        <v>13512</v>
      </c>
      <c r="E14267" s="62" t="s">
        <v>12341</v>
      </c>
      <c r="F14267" s="69">
        <v>52141602</v>
      </c>
      <c r="G14267" s="62" t="s">
        <v>13372</v>
      </c>
      <c r="H14267" s="62">
        <v>1</v>
      </c>
      <c r="I14267" s="62">
        <v>6</v>
      </c>
      <c r="J14267" s="70">
        <v>6</v>
      </c>
      <c r="K14267" s="71">
        <v>7200000</v>
      </c>
      <c r="L14267" s="72" t="s">
        <v>15</v>
      </c>
      <c r="M14267" s="72" t="s">
        <v>254</v>
      </c>
    </row>
    <row r="14268" spans="1:13" s="3" customFormat="1" ht="12.75" x14ac:dyDescent="0.2">
      <c r="A14268" s="62" t="s">
        <v>37</v>
      </c>
      <c r="B14268" s="62" t="s">
        <v>893</v>
      </c>
      <c r="C14268" s="63">
        <v>16</v>
      </c>
      <c r="D14268" s="62" t="s">
        <v>13512</v>
      </c>
      <c r="E14268" s="62" t="s">
        <v>12342</v>
      </c>
      <c r="F14268" s="69">
        <v>52141601</v>
      </c>
      <c r="G14268" s="62" t="s">
        <v>13372</v>
      </c>
      <c r="H14268" s="62">
        <v>1</v>
      </c>
      <c r="I14268" s="62">
        <v>6</v>
      </c>
      <c r="J14268" s="70">
        <v>6</v>
      </c>
      <c r="K14268" s="71">
        <v>7200000</v>
      </c>
      <c r="L14268" s="72" t="s">
        <v>15</v>
      </c>
      <c r="M14268" s="72" t="s">
        <v>254</v>
      </c>
    </row>
    <row r="14269" spans="1:13" s="3" customFormat="1" ht="12.75" x14ac:dyDescent="0.2">
      <c r="A14269" s="62" t="s">
        <v>37</v>
      </c>
      <c r="B14269" s="62" t="s">
        <v>431</v>
      </c>
      <c r="C14269" s="63">
        <v>10</v>
      </c>
      <c r="D14269" s="62" t="s">
        <v>13375</v>
      </c>
      <c r="E14269" s="62" t="s">
        <v>12343</v>
      </c>
      <c r="F14269" s="69">
        <v>15121504</v>
      </c>
      <c r="G14269" s="62" t="s">
        <v>13372</v>
      </c>
      <c r="H14269" s="62">
        <v>1</v>
      </c>
      <c r="I14269" s="62">
        <v>6</v>
      </c>
      <c r="J14269" s="70">
        <v>150</v>
      </c>
      <c r="K14269" s="71">
        <v>3045000</v>
      </c>
      <c r="L14269" s="72" t="s">
        <v>15</v>
      </c>
      <c r="M14269" s="72" t="s">
        <v>254</v>
      </c>
    </row>
    <row r="14270" spans="1:13" s="3" customFormat="1" ht="12.75" x14ac:dyDescent="0.2">
      <c r="A14270" s="62" t="s">
        <v>37</v>
      </c>
      <c r="B14270" s="62" t="s">
        <v>431</v>
      </c>
      <c r="C14270" s="63">
        <v>10</v>
      </c>
      <c r="D14270" s="62" t="s">
        <v>13375</v>
      </c>
      <c r="E14270" s="62" t="s">
        <v>12344</v>
      </c>
      <c r="F14270" s="69">
        <v>15121501</v>
      </c>
      <c r="G14270" s="62" t="s">
        <v>13372</v>
      </c>
      <c r="H14270" s="62">
        <v>1</v>
      </c>
      <c r="I14270" s="62">
        <v>6</v>
      </c>
      <c r="J14270" s="70">
        <v>100</v>
      </c>
      <c r="K14270" s="71">
        <v>2600000</v>
      </c>
      <c r="L14270" s="72" t="s">
        <v>15</v>
      </c>
      <c r="M14270" s="72" t="s">
        <v>254</v>
      </c>
    </row>
    <row r="14271" spans="1:13" s="3" customFormat="1" ht="12.75" x14ac:dyDescent="0.2">
      <c r="A14271" s="62" t="s">
        <v>37</v>
      </c>
      <c r="B14271" s="62" t="s">
        <v>268</v>
      </c>
      <c r="C14271" s="63">
        <v>10</v>
      </c>
      <c r="D14271" s="62" t="s">
        <v>13385</v>
      </c>
      <c r="E14271" s="62" t="s">
        <v>1288</v>
      </c>
      <c r="F14271" s="69">
        <v>53131608</v>
      </c>
      <c r="G14271" s="62" t="s">
        <v>13372</v>
      </c>
      <c r="H14271" s="62">
        <v>1</v>
      </c>
      <c r="I14271" s="62">
        <v>6</v>
      </c>
      <c r="J14271" s="70">
        <v>400</v>
      </c>
      <c r="K14271" s="71">
        <v>3149600</v>
      </c>
      <c r="L14271" s="72" t="s">
        <v>15</v>
      </c>
      <c r="M14271" s="72" t="s">
        <v>254</v>
      </c>
    </row>
    <row r="14272" spans="1:13" s="3" customFormat="1" ht="12.75" x14ac:dyDescent="0.2">
      <c r="A14272" s="62" t="s">
        <v>37</v>
      </c>
      <c r="B14272" s="62" t="s">
        <v>871</v>
      </c>
      <c r="C14272" s="63">
        <v>10</v>
      </c>
      <c r="D14272" s="62" t="s">
        <v>13490</v>
      </c>
      <c r="E14272" s="62" t="s">
        <v>12345</v>
      </c>
      <c r="F14272" s="69">
        <v>31211505</v>
      </c>
      <c r="G14272" s="62" t="s">
        <v>13372</v>
      </c>
      <c r="H14272" s="62">
        <v>1</v>
      </c>
      <c r="I14272" s="62">
        <v>6</v>
      </c>
      <c r="J14272" s="70">
        <v>40</v>
      </c>
      <c r="K14272" s="71">
        <v>3680000</v>
      </c>
      <c r="L14272" s="72" t="s">
        <v>1760</v>
      </c>
      <c r="M14272" s="72" t="s">
        <v>254</v>
      </c>
    </row>
    <row r="14273" spans="1:13" s="3" customFormat="1" ht="12.75" x14ac:dyDescent="0.2">
      <c r="A14273" s="62" t="s">
        <v>37</v>
      </c>
      <c r="B14273" s="62" t="s">
        <v>890</v>
      </c>
      <c r="C14273" s="63">
        <v>10</v>
      </c>
      <c r="D14273" s="62" t="s">
        <v>13509</v>
      </c>
      <c r="E14273" s="62" t="s">
        <v>12346</v>
      </c>
      <c r="F14273" s="69">
        <v>56101700</v>
      </c>
      <c r="G14273" s="62" t="s">
        <v>13372</v>
      </c>
      <c r="H14273" s="62">
        <v>1</v>
      </c>
      <c r="I14273" s="62">
        <v>6</v>
      </c>
      <c r="J14273" s="70">
        <v>1</v>
      </c>
      <c r="K14273" s="71">
        <v>6000000</v>
      </c>
      <c r="L14273" s="72" t="s">
        <v>15</v>
      </c>
      <c r="M14273" s="72" t="s">
        <v>254</v>
      </c>
    </row>
    <row r="14274" spans="1:13" s="3" customFormat="1" ht="12.75" x14ac:dyDescent="0.2">
      <c r="A14274" s="62" t="s">
        <v>37</v>
      </c>
      <c r="B14274" s="62" t="s">
        <v>874</v>
      </c>
      <c r="C14274" s="63">
        <v>10</v>
      </c>
      <c r="D14274" s="62" t="s">
        <v>13493</v>
      </c>
      <c r="E14274" s="62" t="s">
        <v>12347</v>
      </c>
      <c r="F14274" s="69">
        <v>40142008</v>
      </c>
      <c r="G14274" s="62" t="s">
        <v>13372</v>
      </c>
      <c r="H14274" s="62">
        <v>1</v>
      </c>
      <c r="I14274" s="62">
        <v>6</v>
      </c>
      <c r="J14274" s="70">
        <v>70</v>
      </c>
      <c r="K14274" s="71">
        <v>4200000</v>
      </c>
      <c r="L14274" s="72" t="s">
        <v>15</v>
      </c>
      <c r="M14274" s="72" t="s">
        <v>254</v>
      </c>
    </row>
    <row r="14275" spans="1:13" s="3" customFormat="1" ht="12.75" x14ac:dyDescent="0.2">
      <c r="A14275" s="62" t="s">
        <v>37</v>
      </c>
      <c r="B14275" s="62" t="s">
        <v>1806</v>
      </c>
      <c r="C14275" s="63">
        <v>10</v>
      </c>
      <c r="D14275" s="62" t="s">
        <v>13565</v>
      </c>
      <c r="E14275" s="62" t="s">
        <v>12348</v>
      </c>
      <c r="F14275" s="69">
        <v>23151903</v>
      </c>
      <c r="G14275" s="62" t="s">
        <v>13372</v>
      </c>
      <c r="H14275" s="62">
        <v>1</v>
      </c>
      <c r="I14275" s="62">
        <v>6</v>
      </c>
      <c r="J14275" s="70">
        <v>1</v>
      </c>
      <c r="K14275" s="71">
        <v>1900000</v>
      </c>
      <c r="L14275" s="72" t="s">
        <v>15</v>
      </c>
      <c r="M14275" s="72" t="s">
        <v>254</v>
      </c>
    </row>
    <row r="14276" spans="1:13" s="3" customFormat="1" ht="12.75" x14ac:dyDescent="0.2">
      <c r="A14276" s="62" t="s">
        <v>37</v>
      </c>
      <c r="B14276" s="62" t="s">
        <v>1787</v>
      </c>
      <c r="C14276" s="63">
        <v>10</v>
      </c>
      <c r="D14276" s="62" t="s">
        <v>13546</v>
      </c>
      <c r="E14276" s="62" t="s">
        <v>12349</v>
      </c>
      <c r="F14276" s="69">
        <v>42172002</v>
      </c>
      <c r="G14276" s="62" t="s">
        <v>13372</v>
      </c>
      <c r="H14276" s="62">
        <v>1</v>
      </c>
      <c r="I14276" s="62">
        <v>6</v>
      </c>
      <c r="J14276" s="70">
        <v>10</v>
      </c>
      <c r="K14276" s="71">
        <v>1370000</v>
      </c>
      <c r="L14276" s="72" t="s">
        <v>15</v>
      </c>
      <c r="M14276" s="72" t="s">
        <v>254</v>
      </c>
    </row>
    <row r="14277" spans="1:13" s="3" customFormat="1" ht="12.75" x14ac:dyDescent="0.2">
      <c r="A14277" s="62" t="s">
        <v>37</v>
      </c>
      <c r="B14277" s="62" t="s">
        <v>431</v>
      </c>
      <c r="C14277" s="63">
        <v>10</v>
      </c>
      <c r="D14277" s="62" t="s">
        <v>13375</v>
      </c>
      <c r="E14277" s="62" t="s">
        <v>12350</v>
      </c>
      <c r="F14277" s="69">
        <v>15121508</v>
      </c>
      <c r="G14277" s="62" t="s">
        <v>13372</v>
      </c>
      <c r="H14277" s="62">
        <v>1</v>
      </c>
      <c r="I14277" s="62">
        <v>6</v>
      </c>
      <c r="J14277" s="70">
        <v>80</v>
      </c>
      <c r="K14277" s="71">
        <v>2160000</v>
      </c>
      <c r="L14277" s="72" t="s">
        <v>15</v>
      </c>
      <c r="M14277" s="72" t="s">
        <v>254</v>
      </c>
    </row>
    <row r="14278" spans="1:13" s="3" customFormat="1" ht="12.75" x14ac:dyDescent="0.2">
      <c r="A14278" s="62" t="s">
        <v>37</v>
      </c>
      <c r="B14278" s="62" t="s">
        <v>855</v>
      </c>
      <c r="C14278" s="63">
        <v>10</v>
      </c>
      <c r="D14278" s="62" t="s">
        <v>13474</v>
      </c>
      <c r="E14278" s="62" t="s">
        <v>12351</v>
      </c>
      <c r="F14278" s="69">
        <v>39121004</v>
      </c>
      <c r="G14278" s="62" t="s">
        <v>13372</v>
      </c>
      <c r="H14278" s="62">
        <v>1</v>
      </c>
      <c r="I14278" s="62">
        <v>6</v>
      </c>
      <c r="J14278" s="70">
        <v>6</v>
      </c>
      <c r="K14278" s="71">
        <v>3000000</v>
      </c>
      <c r="L14278" s="72" t="s">
        <v>15</v>
      </c>
      <c r="M14278" s="72" t="s">
        <v>254</v>
      </c>
    </row>
    <row r="14279" spans="1:13" s="3" customFormat="1" ht="12.75" x14ac:dyDescent="0.2">
      <c r="A14279" s="62" t="s">
        <v>37</v>
      </c>
      <c r="B14279" s="62" t="s">
        <v>869</v>
      </c>
      <c r="C14279" s="63">
        <v>10</v>
      </c>
      <c r="D14279" s="62" t="s">
        <v>13488</v>
      </c>
      <c r="E14279" s="62" t="s">
        <v>6654</v>
      </c>
      <c r="F14279" s="69">
        <v>10131603</v>
      </c>
      <c r="G14279" s="62" t="s">
        <v>13372</v>
      </c>
      <c r="H14279" s="62">
        <v>1</v>
      </c>
      <c r="I14279" s="62">
        <v>6</v>
      </c>
      <c r="J14279" s="70">
        <v>2</v>
      </c>
      <c r="K14279" s="71">
        <v>1230000</v>
      </c>
      <c r="L14279" s="72" t="s">
        <v>15</v>
      </c>
      <c r="M14279" s="72" t="s">
        <v>254</v>
      </c>
    </row>
    <row r="14280" spans="1:13" s="3" customFormat="1" ht="12.75" x14ac:dyDescent="0.2">
      <c r="A14280" s="62" t="s">
        <v>37</v>
      </c>
      <c r="B14280" s="62" t="s">
        <v>855</v>
      </c>
      <c r="C14280" s="63">
        <v>10</v>
      </c>
      <c r="D14280" s="62" t="s">
        <v>13474</v>
      </c>
      <c r="E14280" s="62" t="s">
        <v>12352</v>
      </c>
      <c r="F14280" s="69">
        <v>39121602</v>
      </c>
      <c r="G14280" s="62" t="s">
        <v>13372</v>
      </c>
      <c r="H14280" s="62">
        <v>1</v>
      </c>
      <c r="I14280" s="62">
        <v>6</v>
      </c>
      <c r="J14280" s="70">
        <v>8</v>
      </c>
      <c r="K14280" s="71">
        <v>3252800</v>
      </c>
      <c r="L14280" s="72" t="s">
        <v>15</v>
      </c>
      <c r="M14280" s="72" t="s">
        <v>254</v>
      </c>
    </row>
    <row r="14281" spans="1:13" s="3" customFormat="1" ht="12.75" x14ac:dyDescent="0.2">
      <c r="A14281" s="62" t="s">
        <v>37</v>
      </c>
      <c r="B14281" s="62" t="s">
        <v>431</v>
      </c>
      <c r="C14281" s="63">
        <v>10</v>
      </c>
      <c r="D14281" s="62" t="s">
        <v>13375</v>
      </c>
      <c r="E14281" s="62" t="s">
        <v>12353</v>
      </c>
      <c r="F14281" s="69">
        <v>15121501</v>
      </c>
      <c r="G14281" s="62" t="s">
        <v>13372</v>
      </c>
      <c r="H14281" s="62">
        <v>1</v>
      </c>
      <c r="I14281" s="62">
        <v>6</v>
      </c>
      <c r="J14281" s="70">
        <v>100</v>
      </c>
      <c r="K14281" s="71">
        <v>2230000</v>
      </c>
      <c r="L14281" s="72" t="s">
        <v>15</v>
      </c>
      <c r="M14281" s="72" t="s">
        <v>254</v>
      </c>
    </row>
    <row r="14282" spans="1:13" s="3" customFormat="1" ht="12.75" x14ac:dyDescent="0.2">
      <c r="A14282" s="62" t="s">
        <v>37</v>
      </c>
      <c r="B14282" s="62" t="s">
        <v>217</v>
      </c>
      <c r="C14282" s="63">
        <v>10</v>
      </c>
      <c r="D14282" s="62" t="s">
        <v>13378</v>
      </c>
      <c r="E14282" s="62" t="s">
        <v>6692</v>
      </c>
      <c r="F14282" s="69">
        <v>47131618</v>
      </c>
      <c r="G14282" s="62" t="s">
        <v>13372</v>
      </c>
      <c r="H14282" s="62">
        <v>1</v>
      </c>
      <c r="I14282" s="62">
        <v>6</v>
      </c>
      <c r="J14282" s="70">
        <v>150</v>
      </c>
      <c r="K14282" s="71">
        <v>1354950</v>
      </c>
      <c r="L14282" s="72" t="s">
        <v>15</v>
      </c>
      <c r="M14282" s="72" t="s">
        <v>254</v>
      </c>
    </row>
    <row r="14283" spans="1:13" s="3" customFormat="1" ht="12.75" x14ac:dyDescent="0.2">
      <c r="A14283" s="62" t="s">
        <v>37</v>
      </c>
      <c r="B14283" s="62" t="s">
        <v>312</v>
      </c>
      <c r="C14283" s="63">
        <v>10</v>
      </c>
      <c r="D14283" s="62" t="s">
        <v>13465</v>
      </c>
      <c r="E14283" s="62" t="s">
        <v>12354</v>
      </c>
      <c r="F14283" s="69">
        <v>39101600</v>
      </c>
      <c r="G14283" s="62" t="s">
        <v>13372</v>
      </c>
      <c r="H14283" s="62">
        <v>1</v>
      </c>
      <c r="I14283" s="62">
        <v>6</v>
      </c>
      <c r="J14283" s="70">
        <v>6</v>
      </c>
      <c r="K14283" s="71">
        <v>2568000</v>
      </c>
      <c r="L14283" s="72" t="s">
        <v>15</v>
      </c>
      <c r="M14283" s="72" t="s">
        <v>254</v>
      </c>
    </row>
    <row r="14284" spans="1:13" s="3" customFormat="1" ht="12.75" x14ac:dyDescent="0.2">
      <c r="A14284" s="62" t="s">
        <v>37</v>
      </c>
      <c r="B14284" s="62" t="s">
        <v>467</v>
      </c>
      <c r="C14284" s="63">
        <v>10</v>
      </c>
      <c r="D14284" s="62" t="s">
        <v>13432</v>
      </c>
      <c r="E14284" s="62" t="s">
        <v>12355</v>
      </c>
      <c r="F14284" s="69">
        <v>56101518</v>
      </c>
      <c r="G14284" s="62" t="s">
        <v>13372</v>
      </c>
      <c r="H14284" s="62">
        <v>1</v>
      </c>
      <c r="I14284" s="62">
        <v>6</v>
      </c>
      <c r="J14284" s="70">
        <v>2</v>
      </c>
      <c r="K14284" s="71">
        <v>2259000</v>
      </c>
      <c r="L14284" s="72" t="s">
        <v>15</v>
      </c>
      <c r="M14284" s="72" t="s">
        <v>254</v>
      </c>
    </row>
    <row r="14285" spans="1:13" s="3" customFormat="1" ht="12.75" x14ac:dyDescent="0.2">
      <c r="A14285" s="62" t="s">
        <v>37</v>
      </c>
      <c r="B14285" s="62" t="s">
        <v>877</v>
      </c>
      <c r="C14285" s="63">
        <v>10</v>
      </c>
      <c r="D14285" s="62" t="s">
        <v>13496</v>
      </c>
      <c r="E14285" s="62" t="s">
        <v>12356</v>
      </c>
      <c r="F14285" s="69">
        <v>23271812</v>
      </c>
      <c r="G14285" s="62" t="s">
        <v>13372</v>
      </c>
      <c r="H14285" s="62">
        <v>1</v>
      </c>
      <c r="I14285" s="62">
        <v>6</v>
      </c>
      <c r="J14285" s="70">
        <v>25</v>
      </c>
      <c r="K14285" s="71">
        <v>1250000</v>
      </c>
      <c r="L14285" s="72" t="s">
        <v>15</v>
      </c>
      <c r="M14285" s="72" t="s">
        <v>254</v>
      </c>
    </row>
    <row r="14286" spans="1:13" s="3" customFormat="1" ht="12.75" x14ac:dyDescent="0.2">
      <c r="A14286" s="62" t="s">
        <v>37</v>
      </c>
      <c r="B14286" s="62" t="s">
        <v>433</v>
      </c>
      <c r="C14286" s="63">
        <v>10</v>
      </c>
      <c r="D14286" s="62" t="s">
        <v>13383</v>
      </c>
      <c r="E14286" s="62" t="s">
        <v>12357</v>
      </c>
      <c r="F14286" s="69">
        <v>40101711</v>
      </c>
      <c r="G14286" s="62" t="s">
        <v>13372</v>
      </c>
      <c r="H14286" s="62">
        <v>1</v>
      </c>
      <c r="I14286" s="62">
        <v>6</v>
      </c>
      <c r="J14286" s="70">
        <v>8</v>
      </c>
      <c r="K14286" s="71">
        <v>2352000</v>
      </c>
      <c r="L14286" s="72" t="s">
        <v>15</v>
      </c>
      <c r="M14286" s="72" t="s">
        <v>254</v>
      </c>
    </row>
    <row r="14287" spans="1:13" s="3" customFormat="1" ht="12.75" x14ac:dyDescent="0.2">
      <c r="A14287" s="62" t="s">
        <v>37</v>
      </c>
      <c r="B14287" s="62" t="s">
        <v>1771</v>
      </c>
      <c r="C14287" s="63">
        <v>10</v>
      </c>
      <c r="D14287" s="62" t="s">
        <v>13530</v>
      </c>
      <c r="E14287" s="62" t="s">
        <v>12358</v>
      </c>
      <c r="F14287" s="69">
        <v>60131205</v>
      </c>
      <c r="G14287" s="62" t="s">
        <v>13372</v>
      </c>
      <c r="H14287" s="62">
        <v>1</v>
      </c>
      <c r="I14287" s="62">
        <v>6</v>
      </c>
      <c r="J14287" s="70">
        <v>4</v>
      </c>
      <c r="K14287" s="71">
        <v>1428000</v>
      </c>
      <c r="L14287" s="72" t="s">
        <v>15</v>
      </c>
      <c r="M14287" s="72" t="s">
        <v>254</v>
      </c>
    </row>
    <row r="14288" spans="1:13" s="3" customFormat="1" ht="12.75" x14ac:dyDescent="0.2">
      <c r="A14288" s="62" t="s">
        <v>37</v>
      </c>
      <c r="B14288" s="62" t="s">
        <v>1771</v>
      </c>
      <c r="C14288" s="63">
        <v>10</v>
      </c>
      <c r="D14288" s="62" t="s">
        <v>13530</v>
      </c>
      <c r="E14288" s="62" t="s">
        <v>12359</v>
      </c>
      <c r="F14288" s="69">
        <v>60131205</v>
      </c>
      <c r="G14288" s="62" t="s">
        <v>13372</v>
      </c>
      <c r="H14288" s="62">
        <v>1</v>
      </c>
      <c r="I14288" s="62">
        <v>6</v>
      </c>
      <c r="J14288" s="70">
        <v>4</v>
      </c>
      <c r="K14288" s="71">
        <v>1428000</v>
      </c>
      <c r="L14288" s="72" t="s">
        <v>15</v>
      </c>
      <c r="M14288" s="72" t="s">
        <v>254</v>
      </c>
    </row>
    <row r="14289" spans="1:13" s="3" customFormat="1" ht="12.75" x14ac:dyDescent="0.2">
      <c r="A14289" s="62" t="s">
        <v>37</v>
      </c>
      <c r="B14289" s="62" t="s">
        <v>865</v>
      </c>
      <c r="C14289" s="63">
        <v>10</v>
      </c>
      <c r="D14289" s="62" t="s">
        <v>13484</v>
      </c>
      <c r="E14289" s="62" t="s">
        <v>12360</v>
      </c>
      <c r="F14289" s="69">
        <v>30111601</v>
      </c>
      <c r="G14289" s="62" t="s">
        <v>13372</v>
      </c>
      <c r="H14289" s="62">
        <v>1</v>
      </c>
      <c r="I14289" s="62">
        <v>6</v>
      </c>
      <c r="J14289" s="70">
        <v>40</v>
      </c>
      <c r="K14289" s="71">
        <v>1428000</v>
      </c>
      <c r="L14289" s="72" t="s">
        <v>15</v>
      </c>
      <c r="M14289" s="72" t="s">
        <v>254</v>
      </c>
    </row>
    <row r="14290" spans="1:13" s="3" customFormat="1" ht="12.75" x14ac:dyDescent="0.2">
      <c r="A14290" s="62" t="s">
        <v>37</v>
      </c>
      <c r="B14290" s="62" t="s">
        <v>217</v>
      </c>
      <c r="C14290" s="63">
        <v>10</v>
      </c>
      <c r="D14290" s="62" t="s">
        <v>13378</v>
      </c>
      <c r="E14290" s="62" t="s">
        <v>12361</v>
      </c>
      <c r="F14290" s="69">
        <v>47121701</v>
      </c>
      <c r="G14290" s="62" t="s">
        <v>13372</v>
      </c>
      <c r="H14290" s="62">
        <v>1</v>
      </c>
      <c r="I14290" s="62">
        <v>6</v>
      </c>
      <c r="J14290" s="70">
        <v>2000</v>
      </c>
      <c r="K14290" s="71">
        <v>1852000</v>
      </c>
      <c r="L14290" s="72" t="s">
        <v>15</v>
      </c>
      <c r="M14290" s="72" t="s">
        <v>254</v>
      </c>
    </row>
    <row r="14291" spans="1:13" s="3" customFormat="1" ht="12.75" x14ac:dyDescent="0.2">
      <c r="A14291" s="62" t="s">
        <v>37</v>
      </c>
      <c r="B14291" s="62" t="s">
        <v>1771</v>
      </c>
      <c r="C14291" s="63">
        <v>10</v>
      </c>
      <c r="D14291" s="62" t="s">
        <v>13530</v>
      </c>
      <c r="E14291" s="62" t="s">
        <v>12362</v>
      </c>
      <c r="F14291" s="69">
        <v>60131205</v>
      </c>
      <c r="G14291" s="62" t="s">
        <v>13372</v>
      </c>
      <c r="H14291" s="62">
        <v>1</v>
      </c>
      <c r="I14291" s="62">
        <v>6</v>
      </c>
      <c r="J14291" s="70">
        <v>4</v>
      </c>
      <c r="K14291" s="71">
        <v>1344000</v>
      </c>
      <c r="L14291" s="72" t="s">
        <v>15</v>
      </c>
      <c r="M14291" s="72" t="s">
        <v>254</v>
      </c>
    </row>
    <row r="14292" spans="1:13" s="3" customFormat="1" ht="12.75" x14ac:dyDescent="0.2">
      <c r="A14292" s="62" t="s">
        <v>37</v>
      </c>
      <c r="B14292" s="62" t="s">
        <v>1771</v>
      </c>
      <c r="C14292" s="63">
        <v>10</v>
      </c>
      <c r="D14292" s="62" t="s">
        <v>13530</v>
      </c>
      <c r="E14292" s="62" t="s">
        <v>12363</v>
      </c>
      <c r="F14292" s="69">
        <v>60131205</v>
      </c>
      <c r="G14292" s="62" t="s">
        <v>13372</v>
      </c>
      <c r="H14292" s="62">
        <v>1</v>
      </c>
      <c r="I14292" s="62">
        <v>6</v>
      </c>
      <c r="J14292" s="70">
        <v>4</v>
      </c>
      <c r="K14292" s="71">
        <v>1334000</v>
      </c>
      <c r="L14292" s="72" t="s">
        <v>15</v>
      </c>
      <c r="M14292" s="72" t="s">
        <v>254</v>
      </c>
    </row>
    <row r="14293" spans="1:13" s="3" customFormat="1" ht="12.75" x14ac:dyDescent="0.2">
      <c r="A14293" s="62" t="s">
        <v>37</v>
      </c>
      <c r="B14293" s="62" t="s">
        <v>902</v>
      </c>
      <c r="C14293" s="63">
        <v>10</v>
      </c>
      <c r="D14293" s="62" t="s">
        <v>13521</v>
      </c>
      <c r="E14293" s="62" t="s">
        <v>12364</v>
      </c>
      <c r="F14293" s="69">
        <v>43211706</v>
      </c>
      <c r="G14293" s="62" t="s">
        <v>13372</v>
      </c>
      <c r="H14293" s="62">
        <v>1</v>
      </c>
      <c r="I14293" s="62">
        <v>6</v>
      </c>
      <c r="J14293" s="70">
        <v>10</v>
      </c>
      <c r="K14293" s="71">
        <v>1200000</v>
      </c>
      <c r="L14293" s="72" t="s">
        <v>15</v>
      </c>
      <c r="M14293" s="72" t="s">
        <v>254</v>
      </c>
    </row>
    <row r="14294" spans="1:13" s="3" customFormat="1" ht="12.75" x14ac:dyDescent="0.2">
      <c r="A14294" s="62" t="s">
        <v>37</v>
      </c>
      <c r="B14294" s="62" t="s">
        <v>3297</v>
      </c>
      <c r="C14294" s="63">
        <v>10</v>
      </c>
      <c r="D14294" s="62" t="s">
        <v>13575</v>
      </c>
      <c r="E14294" s="62" t="s">
        <v>12365</v>
      </c>
      <c r="F14294" s="69">
        <v>26101105</v>
      </c>
      <c r="G14294" s="62" t="s">
        <v>13372</v>
      </c>
      <c r="H14294" s="62">
        <v>1</v>
      </c>
      <c r="I14294" s="62">
        <v>6</v>
      </c>
      <c r="J14294" s="70">
        <v>4</v>
      </c>
      <c r="K14294" s="71">
        <v>1720000</v>
      </c>
      <c r="L14294" s="72" t="s">
        <v>15</v>
      </c>
      <c r="M14294" s="72" t="s">
        <v>254</v>
      </c>
    </row>
    <row r="14295" spans="1:13" s="3" customFormat="1" ht="12.75" x14ac:dyDescent="0.2">
      <c r="A14295" s="62" t="s">
        <v>37</v>
      </c>
      <c r="B14295" s="62" t="s">
        <v>431</v>
      </c>
      <c r="C14295" s="63">
        <v>10</v>
      </c>
      <c r="D14295" s="62" t="s">
        <v>13375</v>
      </c>
      <c r="E14295" s="62" t="s">
        <v>12366</v>
      </c>
      <c r="F14295" s="69">
        <v>15121501</v>
      </c>
      <c r="G14295" s="62" t="s">
        <v>13372</v>
      </c>
      <c r="H14295" s="62">
        <v>1</v>
      </c>
      <c r="I14295" s="62">
        <v>6</v>
      </c>
      <c r="J14295" s="70">
        <v>50</v>
      </c>
      <c r="K14295" s="71">
        <v>1230000</v>
      </c>
      <c r="L14295" s="72" t="s">
        <v>15</v>
      </c>
      <c r="M14295" s="72" t="s">
        <v>254</v>
      </c>
    </row>
    <row r="14296" spans="1:13" s="3" customFormat="1" ht="12.75" x14ac:dyDescent="0.2">
      <c r="A14296" s="62" t="s">
        <v>37</v>
      </c>
      <c r="B14296" s="62" t="s">
        <v>217</v>
      </c>
      <c r="C14296" s="63">
        <v>10</v>
      </c>
      <c r="D14296" s="62" t="s">
        <v>13378</v>
      </c>
      <c r="E14296" s="62" t="s">
        <v>12367</v>
      </c>
      <c r="F14296" s="69">
        <v>10122101</v>
      </c>
      <c r="G14296" s="62" t="s">
        <v>13372</v>
      </c>
      <c r="H14296" s="62">
        <v>1</v>
      </c>
      <c r="I14296" s="62">
        <v>6</v>
      </c>
      <c r="J14296" s="70">
        <v>20</v>
      </c>
      <c r="K14296" s="71">
        <v>1600000</v>
      </c>
      <c r="L14296" s="72" t="s">
        <v>15</v>
      </c>
      <c r="M14296" s="72" t="s">
        <v>254</v>
      </c>
    </row>
    <row r="14297" spans="1:13" s="3" customFormat="1" ht="12.75" x14ac:dyDescent="0.2">
      <c r="A14297" s="62" t="s">
        <v>37</v>
      </c>
      <c r="B14297" s="62" t="s">
        <v>1790</v>
      </c>
      <c r="C14297" s="63">
        <v>10</v>
      </c>
      <c r="D14297" s="62" t="s">
        <v>13549</v>
      </c>
      <c r="E14297" s="62" t="s">
        <v>12368</v>
      </c>
      <c r="F14297" s="69">
        <v>40101709</v>
      </c>
      <c r="G14297" s="62" t="s">
        <v>13372</v>
      </c>
      <c r="H14297" s="62">
        <v>1</v>
      </c>
      <c r="I14297" s="62">
        <v>6</v>
      </c>
      <c r="J14297" s="70">
        <v>5</v>
      </c>
      <c r="K14297" s="71">
        <v>1500000</v>
      </c>
      <c r="L14297" s="72" t="s">
        <v>15</v>
      </c>
      <c r="M14297" s="72" t="s">
        <v>254</v>
      </c>
    </row>
    <row r="14298" spans="1:13" s="3" customFormat="1" ht="12.75" x14ac:dyDescent="0.2">
      <c r="A14298" s="62" t="s">
        <v>37</v>
      </c>
      <c r="B14298" s="62" t="s">
        <v>219</v>
      </c>
      <c r="C14298" s="63">
        <v>10</v>
      </c>
      <c r="D14298" s="62" t="s">
        <v>13379</v>
      </c>
      <c r="E14298" s="62" t="s">
        <v>12369</v>
      </c>
      <c r="F14298" s="69">
        <v>30162101</v>
      </c>
      <c r="G14298" s="62" t="s">
        <v>13372</v>
      </c>
      <c r="H14298" s="62">
        <v>1</v>
      </c>
      <c r="I14298" s="62">
        <v>6</v>
      </c>
      <c r="J14298" s="70">
        <v>1</v>
      </c>
      <c r="K14298" s="71">
        <v>1200000</v>
      </c>
      <c r="L14298" s="72" t="s">
        <v>15</v>
      </c>
      <c r="M14298" s="72" t="s">
        <v>254</v>
      </c>
    </row>
    <row r="14299" spans="1:13" s="3" customFormat="1" ht="12.75" x14ac:dyDescent="0.2">
      <c r="A14299" s="62" t="s">
        <v>37</v>
      </c>
      <c r="B14299" s="62" t="s">
        <v>433</v>
      </c>
      <c r="C14299" s="63">
        <v>10</v>
      </c>
      <c r="D14299" s="62" t="s">
        <v>13383</v>
      </c>
      <c r="E14299" s="62" t="s">
        <v>12370</v>
      </c>
      <c r="F14299" s="69">
        <v>60104201</v>
      </c>
      <c r="G14299" s="62" t="s">
        <v>13372</v>
      </c>
      <c r="H14299" s="62">
        <v>1</v>
      </c>
      <c r="I14299" s="62">
        <v>6</v>
      </c>
      <c r="J14299" s="70">
        <v>500</v>
      </c>
      <c r="K14299" s="71">
        <v>1500000</v>
      </c>
      <c r="L14299" s="72" t="s">
        <v>15</v>
      </c>
      <c r="M14299" s="72" t="s">
        <v>254</v>
      </c>
    </row>
    <row r="14300" spans="1:13" s="3" customFormat="1" ht="12.75" x14ac:dyDescent="0.2">
      <c r="A14300" s="62" t="s">
        <v>37</v>
      </c>
      <c r="B14300" s="62" t="s">
        <v>1771</v>
      </c>
      <c r="C14300" s="63">
        <v>10</v>
      </c>
      <c r="D14300" s="62" t="s">
        <v>13530</v>
      </c>
      <c r="E14300" s="62" t="s">
        <v>12371</v>
      </c>
      <c r="F14300" s="69">
        <v>60131205</v>
      </c>
      <c r="G14300" s="62" t="s">
        <v>13372</v>
      </c>
      <c r="H14300" s="62">
        <v>1</v>
      </c>
      <c r="I14300" s="62">
        <v>6</v>
      </c>
      <c r="J14300" s="70">
        <v>4</v>
      </c>
      <c r="K14300" s="71">
        <v>1121404</v>
      </c>
      <c r="L14300" s="72" t="s">
        <v>15</v>
      </c>
      <c r="M14300" s="72" t="s">
        <v>254</v>
      </c>
    </row>
    <row r="14301" spans="1:13" s="3" customFormat="1" ht="12.75" x14ac:dyDescent="0.2">
      <c r="A14301" s="62" t="s">
        <v>37</v>
      </c>
      <c r="B14301" s="62" t="s">
        <v>217</v>
      </c>
      <c r="C14301" s="63">
        <v>10</v>
      </c>
      <c r="D14301" s="62" t="s">
        <v>13378</v>
      </c>
      <c r="E14301" s="62" t="s">
        <v>12053</v>
      </c>
      <c r="F14301" s="69">
        <v>47131604</v>
      </c>
      <c r="G14301" s="62" t="s">
        <v>13372</v>
      </c>
      <c r="H14301" s="62">
        <v>1</v>
      </c>
      <c r="I14301" s="62">
        <v>6</v>
      </c>
      <c r="J14301" s="70">
        <v>150</v>
      </c>
      <c r="K14301" s="71">
        <v>1102800</v>
      </c>
      <c r="L14301" s="72" t="s">
        <v>15</v>
      </c>
      <c r="M14301" s="72" t="s">
        <v>254</v>
      </c>
    </row>
    <row r="14302" spans="1:13" s="3" customFormat="1" ht="12.75" x14ac:dyDescent="0.2">
      <c r="A14302" s="62" t="s">
        <v>37</v>
      </c>
      <c r="B14302" s="62" t="s">
        <v>217</v>
      </c>
      <c r="C14302" s="63">
        <v>10</v>
      </c>
      <c r="D14302" s="62" t="s">
        <v>13378</v>
      </c>
      <c r="E14302" s="62" t="s">
        <v>6690</v>
      </c>
      <c r="F14302" s="69">
        <v>47131604</v>
      </c>
      <c r="G14302" s="62" t="s">
        <v>13372</v>
      </c>
      <c r="H14302" s="62">
        <v>1</v>
      </c>
      <c r="I14302" s="62">
        <v>6</v>
      </c>
      <c r="J14302" s="70">
        <v>150</v>
      </c>
      <c r="K14302" s="71">
        <v>1094400</v>
      </c>
      <c r="L14302" s="72" t="s">
        <v>15</v>
      </c>
      <c r="M14302" s="72" t="s">
        <v>254</v>
      </c>
    </row>
    <row r="14303" spans="1:13" s="3" customFormat="1" ht="12.75" x14ac:dyDescent="0.2">
      <c r="A14303" s="62" t="s">
        <v>37</v>
      </c>
      <c r="B14303" s="62" t="s">
        <v>3294</v>
      </c>
      <c r="C14303" s="63">
        <v>10</v>
      </c>
      <c r="D14303" s="62" t="s">
        <v>13572</v>
      </c>
      <c r="E14303" s="62" t="s">
        <v>12372</v>
      </c>
      <c r="F14303" s="69">
        <v>60124312</v>
      </c>
      <c r="G14303" s="62" t="s">
        <v>13372</v>
      </c>
      <c r="H14303" s="62">
        <v>1</v>
      </c>
      <c r="I14303" s="62">
        <v>6</v>
      </c>
      <c r="J14303" s="70">
        <v>15</v>
      </c>
      <c r="K14303" s="71">
        <v>525000</v>
      </c>
      <c r="L14303" s="72" t="s">
        <v>1770</v>
      </c>
      <c r="M14303" s="72" t="s">
        <v>254</v>
      </c>
    </row>
    <row r="14304" spans="1:13" s="3" customFormat="1" ht="12.75" x14ac:dyDescent="0.2">
      <c r="A14304" s="62" t="s">
        <v>37</v>
      </c>
      <c r="B14304" s="62" t="s">
        <v>871</v>
      </c>
      <c r="C14304" s="63">
        <v>10</v>
      </c>
      <c r="D14304" s="62" t="s">
        <v>13490</v>
      </c>
      <c r="E14304" s="62" t="s">
        <v>12373</v>
      </c>
      <c r="F14304" s="69">
        <v>31211505</v>
      </c>
      <c r="G14304" s="62" t="s">
        <v>13372</v>
      </c>
      <c r="H14304" s="62">
        <v>1</v>
      </c>
      <c r="I14304" s="62">
        <v>6</v>
      </c>
      <c r="J14304" s="70">
        <v>25</v>
      </c>
      <c r="K14304" s="71">
        <v>1487500</v>
      </c>
      <c r="L14304" s="72" t="s">
        <v>1760</v>
      </c>
      <c r="M14304" s="72" t="s">
        <v>254</v>
      </c>
    </row>
    <row r="14305" spans="1:13" s="3" customFormat="1" ht="12.75" x14ac:dyDescent="0.2">
      <c r="A14305" s="62" t="s">
        <v>37</v>
      </c>
      <c r="B14305" s="62" t="s">
        <v>1790</v>
      </c>
      <c r="C14305" s="63">
        <v>10</v>
      </c>
      <c r="D14305" s="62" t="s">
        <v>13549</v>
      </c>
      <c r="E14305" s="62" t="s">
        <v>12374</v>
      </c>
      <c r="F14305" s="69">
        <v>40101709</v>
      </c>
      <c r="G14305" s="62" t="s">
        <v>13372</v>
      </c>
      <c r="H14305" s="62">
        <v>1</v>
      </c>
      <c r="I14305" s="62">
        <v>6</v>
      </c>
      <c r="J14305" s="70">
        <v>4</v>
      </c>
      <c r="K14305" s="71">
        <v>2000000</v>
      </c>
      <c r="L14305" s="72" t="s">
        <v>15</v>
      </c>
      <c r="M14305" s="72" t="s">
        <v>254</v>
      </c>
    </row>
    <row r="14306" spans="1:13" s="3" customFormat="1" ht="12.75" x14ac:dyDescent="0.2">
      <c r="A14306" s="62" t="s">
        <v>37</v>
      </c>
      <c r="B14306" s="62" t="s">
        <v>312</v>
      </c>
      <c r="C14306" s="63">
        <v>10</v>
      </c>
      <c r="D14306" s="62" t="s">
        <v>13465</v>
      </c>
      <c r="E14306" s="62" t="s">
        <v>12375</v>
      </c>
      <c r="F14306" s="69">
        <v>56111705</v>
      </c>
      <c r="G14306" s="62" t="s">
        <v>13372</v>
      </c>
      <c r="H14306" s="62">
        <v>1</v>
      </c>
      <c r="I14306" s="62">
        <v>6</v>
      </c>
      <c r="J14306" s="70">
        <v>10</v>
      </c>
      <c r="K14306" s="71">
        <v>1000000</v>
      </c>
      <c r="L14306" s="72" t="s">
        <v>15</v>
      </c>
      <c r="M14306" s="72" t="s">
        <v>254</v>
      </c>
    </row>
    <row r="14307" spans="1:13" s="3" customFormat="1" ht="12.75" x14ac:dyDescent="0.2">
      <c r="A14307" s="62" t="s">
        <v>37</v>
      </c>
      <c r="B14307" s="62" t="s">
        <v>217</v>
      </c>
      <c r="C14307" s="63">
        <v>10</v>
      </c>
      <c r="D14307" s="62" t="s">
        <v>13378</v>
      </c>
      <c r="E14307" s="62" t="s">
        <v>1286</v>
      </c>
      <c r="F14307" s="69">
        <v>47101605</v>
      </c>
      <c r="G14307" s="62" t="s">
        <v>13372</v>
      </c>
      <c r="H14307" s="62">
        <v>1</v>
      </c>
      <c r="I14307" s="62">
        <v>6</v>
      </c>
      <c r="J14307" s="70">
        <v>40</v>
      </c>
      <c r="K14307" s="71">
        <v>787480</v>
      </c>
      <c r="L14307" s="72" t="s">
        <v>15</v>
      </c>
      <c r="M14307" s="72" t="s">
        <v>254</v>
      </c>
    </row>
    <row r="14308" spans="1:13" s="3" customFormat="1" ht="12.75" x14ac:dyDescent="0.2">
      <c r="A14308" s="62" t="s">
        <v>37</v>
      </c>
      <c r="B14308" s="62" t="s">
        <v>219</v>
      </c>
      <c r="C14308" s="63">
        <v>10</v>
      </c>
      <c r="D14308" s="62" t="s">
        <v>13379</v>
      </c>
      <c r="E14308" s="62" t="s">
        <v>12376</v>
      </c>
      <c r="F14308" s="69">
        <v>56121201</v>
      </c>
      <c r="G14308" s="62" t="s">
        <v>13372</v>
      </c>
      <c r="H14308" s="62">
        <v>1</v>
      </c>
      <c r="I14308" s="62">
        <v>6</v>
      </c>
      <c r="J14308" s="70">
        <v>6</v>
      </c>
      <c r="K14308" s="71">
        <v>1068000</v>
      </c>
      <c r="L14308" s="72" t="s">
        <v>15</v>
      </c>
      <c r="M14308" s="72" t="s">
        <v>254</v>
      </c>
    </row>
    <row r="14309" spans="1:13" s="3" customFormat="1" ht="12.75" x14ac:dyDescent="0.2">
      <c r="A14309" s="62" t="s">
        <v>37</v>
      </c>
      <c r="B14309" s="62" t="s">
        <v>1771</v>
      </c>
      <c r="C14309" s="63">
        <v>10</v>
      </c>
      <c r="D14309" s="62" t="s">
        <v>13530</v>
      </c>
      <c r="E14309" s="62" t="s">
        <v>12377</v>
      </c>
      <c r="F14309" s="69">
        <v>60131509</v>
      </c>
      <c r="G14309" s="62" t="s">
        <v>13372</v>
      </c>
      <c r="H14309" s="62">
        <v>1</v>
      </c>
      <c r="I14309" s="62">
        <v>6</v>
      </c>
      <c r="J14309" s="70">
        <v>9</v>
      </c>
      <c r="K14309" s="71">
        <v>702000</v>
      </c>
      <c r="L14309" s="72" t="s">
        <v>15</v>
      </c>
      <c r="M14309" s="72" t="s">
        <v>254</v>
      </c>
    </row>
    <row r="14310" spans="1:13" s="3" customFormat="1" ht="12.75" x14ac:dyDescent="0.2">
      <c r="A14310" s="62" t="s">
        <v>37</v>
      </c>
      <c r="B14310" s="62" t="s">
        <v>1780</v>
      </c>
      <c r="C14310" s="63">
        <v>10</v>
      </c>
      <c r="D14310" s="62" t="s">
        <v>13539</v>
      </c>
      <c r="E14310" s="62" t="s">
        <v>12378</v>
      </c>
      <c r="F14310" s="69">
        <v>70121601</v>
      </c>
      <c r="G14310" s="62" t="s">
        <v>13372</v>
      </c>
      <c r="H14310" s="62">
        <v>1</v>
      </c>
      <c r="I14310" s="62">
        <v>6</v>
      </c>
      <c r="J14310" s="70">
        <v>20</v>
      </c>
      <c r="K14310" s="71">
        <v>1300000</v>
      </c>
      <c r="L14310" s="72" t="s">
        <v>15</v>
      </c>
      <c r="M14310" s="72" t="s">
        <v>254</v>
      </c>
    </row>
    <row r="14311" spans="1:13" s="3" customFormat="1" ht="12.75" x14ac:dyDescent="0.2">
      <c r="A14311" s="62" t="s">
        <v>37</v>
      </c>
      <c r="B14311" s="62" t="s">
        <v>219</v>
      </c>
      <c r="C14311" s="63">
        <v>10</v>
      </c>
      <c r="D14311" s="62" t="s">
        <v>13379</v>
      </c>
      <c r="E14311" s="62" t="s">
        <v>12379</v>
      </c>
      <c r="F14311" s="69">
        <v>30181800</v>
      </c>
      <c r="G14311" s="62" t="s">
        <v>13372</v>
      </c>
      <c r="H14311" s="62">
        <v>1</v>
      </c>
      <c r="I14311" s="62">
        <v>6</v>
      </c>
      <c r="J14311" s="70">
        <v>5</v>
      </c>
      <c r="K14311" s="71">
        <v>650000</v>
      </c>
      <c r="L14311" s="72" t="s">
        <v>15</v>
      </c>
      <c r="M14311" s="72" t="s">
        <v>254</v>
      </c>
    </row>
    <row r="14312" spans="1:13" s="3" customFormat="1" ht="12.75" x14ac:dyDescent="0.2">
      <c r="A14312" s="62" t="s">
        <v>37</v>
      </c>
      <c r="B14312" s="62" t="s">
        <v>877</v>
      </c>
      <c r="C14312" s="63">
        <v>10</v>
      </c>
      <c r="D14312" s="62" t="s">
        <v>13496</v>
      </c>
      <c r="E14312" s="62" t="s">
        <v>12380</v>
      </c>
      <c r="F14312" s="69">
        <v>40141751</v>
      </c>
      <c r="G14312" s="62" t="s">
        <v>13372</v>
      </c>
      <c r="H14312" s="62">
        <v>1</v>
      </c>
      <c r="I14312" s="62">
        <v>6</v>
      </c>
      <c r="J14312" s="70">
        <v>15</v>
      </c>
      <c r="K14312" s="71">
        <v>1425000</v>
      </c>
      <c r="L14312" s="72" t="s">
        <v>15</v>
      </c>
      <c r="M14312" s="72" t="s">
        <v>254</v>
      </c>
    </row>
    <row r="14313" spans="1:13" s="3" customFormat="1" ht="12.75" x14ac:dyDescent="0.2">
      <c r="A14313" s="62" t="s">
        <v>37</v>
      </c>
      <c r="B14313" s="62" t="s">
        <v>216</v>
      </c>
      <c r="C14313" s="63">
        <v>10</v>
      </c>
      <c r="D14313" s="62" t="s">
        <v>13377</v>
      </c>
      <c r="E14313" s="62" t="s">
        <v>12381</v>
      </c>
      <c r="F14313" s="69">
        <v>46161508</v>
      </c>
      <c r="G14313" s="62" t="s">
        <v>13372</v>
      </c>
      <c r="H14313" s="62">
        <v>1</v>
      </c>
      <c r="I14313" s="62">
        <v>6</v>
      </c>
      <c r="J14313" s="70">
        <v>10</v>
      </c>
      <c r="K14313" s="71">
        <v>450000</v>
      </c>
      <c r="L14313" s="72" t="s">
        <v>15</v>
      </c>
      <c r="M14313" s="72" t="s">
        <v>254</v>
      </c>
    </row>
    <row r="14314" spans="1:13" s="3" customFormat="1" ht="12.75" x14ac:dyDescent="0.2">
      <c r="A14314" s="62" t="s">
        <v>37</v>
      </c>
      <c r="B14314" s="62" t="s">
        <v>433</v>
      </c>
      <c r="C14314" s="63">
        <v>10</v>
      </c>
      <c r="D14314" s="62" t="s">
        <v>13383</v>
      </c>
      <c r="E14314" s="62" t="s">
        <v>12382</v>
      </c>
      <c r="F14314" s="69">
        <v>40101711</v>
      </c>
      <c r="G14314" s="62" t="s">
        <v>13372</v>
      </c>
      <c r="H14314" s="62">
        <v>1</v>
      </c>
      <c r="I14314" s="62">
        <v>6</v>
      </c>
      <c r="J14314" s="70">
        <v>5</v>
      </c>
      <c r="K14314" s="71">
        <v>1172500</v>
      </c>
      <c r="L14314" s="72" t="s">
        <v>15</v>
      </c>
      <c r="M14314" s="72" t="s">
        <v>254</v>
      </c>
    </row>
    <row r="14315" spans="1:13" s="3" customFormat="1" ht="12.75" x14ac:dyDescent="0.2">
      <c r="A14315" s="62" t="s">
        <v>37</v>
      </c>
      <c r="B14315" s="62" t="s">
        <v>219</v>
      </c>
      <c r="C14315" s="63">
        <v>10</v>
      </c>
      <c r="D14315" s="62" t="s">
        <v>13379</v>
      </c>
      <c r="E14315" s="62" t="s">
        <v>12383</v>
      </c>
      <c r="F14315" s="69">
        <v>39121441</v>
      </c>
      <c r="G14315" s="62" t="s">
        <v>13372</v>
      </c>
      <c r="H14315" s="62">
        <v>1</v>
      </c>
      <c r="I14315" s="62">
        <v>6</v>
      </c>
      <c r="J14315" s="70">
        <v>2.1</v>
      </c>
      <c r="K14315" s="71">
        <v>1280790</v>
      </c>
      <c r="L14315" s="72" t="s">
        <v>15</v>
      </c>
      <c r="M14315" s="72" t="s">
        <v>254</v>
      </c>
    </row>
    <row r="14316" spans="1:13" s="3" customFormat="1" ht="12.75" x14ac:dyDescent="0.2">
      <c r="A14316" s="62" t="s">
        <v>37</v>
      </c>
      <c r="B14316" s="62" t="s">
        <v>217</v>
      </c>
      <c r="C14316" s="63">
        <v>10</v>
      </c>
      <c r="D14316" s="62" t="s">
        <v>13378</v>
      </c>
      <c r="E14316" s="62" t="s">
        <v>12384</v>
      </c>
      <c r="F14316" s="69">
        <v>47131704</v>
      </c>
      <c r="G14316" s="62" t="s">
        <v>13372</v>
      </c>
      <c r="H14316" s="62">
        <v>1</v>
      </c>
      <c r="I14316" s="62">
        <v>6</v>
      </c>
      <c r="J14316" s="70">
        <v>42</v>
      </c>
      <c r="K14316" s="71">
        <v>1268274</v>
      </c>
      <c r="L14316" s="72" t="s">
        <v>15</v>
      </c>
      <c r="M14316" s="72" t="s">
        <v>254</v>
      </c>
    </row>
    <row r="14317" spans="1:13" s="3" customFormat="1" ht="12.75" x14ac:dyDescent="0.2">
      <c r="A14317" s="62" t="s">
        <v>37</v>
      </c>
      <c r="B14317" s="62" t="s">
        <v>217</v>
      </c>
      <c r="C14317" s="63">
        <v>10</v>
      </c>
      <c r="D14317" s="62" t="s">
        <v>13378</v>
      </c>
      <c r="E14317" s="62" t="s">
        <v>12385</v>
      </c>
      <c r="F14317" s="69">
        <v>14111704</v>
      </c>
      <c r="G14317" s="62" t="s">
        <v>13372</v>
      </c>
      <c r="H14317" s="62">
        <v>1</v>
      </c>
      <c r="I14317" s="62">
        <v>6</v>
      </c>
      <c r="J14317" s="70">
        <v>54</v>
      </c>
      <c r="K14317" s="71">
        <v>1250694</v>
      </c>
      <c r="L14317" s="72" t="s">
        <v>15</v>
      </c>
      <c r="M14317" s="72" t="s">
        <v>254</v>
      </c>
    </row>
    <row r="14318" spans="1:13" s="3" customFormat="1" ht="12.75" x14ac:dyDescent="0.2">
      <c r="A14318" s="62" t="s">
        <v>37</v>
      </c>
      <c r="B14318" s="62" t="s">
        <v>217</v>
      </c>
      <c r="C14318" s="63">
        <v>10</v>
      </c>
      <c r="D14318" s="62" t="s">
        <v>13378</v>
      </c>
      <c r="E14318" s="62" t="s">
        <v>12386</v>
      </c>
      <c r="F14318" s="69">
        <v>24101510</v>
      </c>
      <c r="G14318" s="62" t="s">
        <v>13372</v>
      </c>
      <c r="H14318" s="62">
        <v>1</v>
      </c>
      <c r="I14318" s="62">
        <v>6</v>
      </c>
      <c r="J14318" s="70">
        <v>25</v>
      </c>
      <c r="K14318" s="71">
        <v>1257975</v>
      </c>
      <c r="L14318" s="72" t="s">
        <v>15</v>
      </c>
      <c r="M14318" s="72" t="s">
        <v>254</v>
      </c>
    </row>
    <row r="14319" spans="1:13" s="3" customFormat="1" ht="12.75" x14ac:dyDescent="0.2">
      <c r="A14319" s="62" t="s">
        <v>37</v>
      </c>
      <c r="B14319" s="62" t="s">
        <v>217</v>
      </c>
      <c r="C14319" s="63">
        <v>10</v>
      </c>
      <c r="D14319" s="62" t="s">
        <v>13378</v>
      </c>
      <c r="E14319" s="62" t="s">
        <v>12387</v>
      </c>
      <c r="F14319" s="69">
        <v>47131801</v>
      </c>
      <c r="G14319" s="62" t="s">
        <v>13372</v>
      </c>
      <c r="H14319" s="62">
        <v>1</v>
      </c>
      <c r="I14319" s="62">
        <v>6</v>
      </c>
      <c r="J14319" s="70">
        <v>50</v>
      </c>
      <c r="K14319" s="71">
        <v>868500</v>
      </c>
      <c r="L14319" s="72" t="s">
        <v>15</v>
      </c>
      <c r="M14319" s="72" t="s">
        <v>254</v>
      </c>
    </row>
    <row r="14320" spans="1:13" s="3" customFormat="1" ht="12.75" x14ac:dyDescent="0.2">
      <c r="A14320" s="62" t="s">
        <v>37</v>
      </c>
      <c r="B14320" s="62" t="s">
        <v>1790</v>
      </c>
      <c r="C14320" s="63">
        <v>10</v>
      </c>
      <c r="D14320" s="62" t="s">
        <v>13549</v>
      </c>
      <c r="E14320" s="62" t="s">
        <v>12388</v>
      </c>
      <c r="F14320" s="69">
        <v>46191601</v>
      </c>
      <c r="G14320" s="62" t="s">
        <v>13372</v>
      </c>
      <c r="H14320" s="62">
        <v>1</v>
      </c>
      <c r="I14320" s="62">
        <v>6</v>
      </c>
      <c r="J14320" s="70">
        <v>10</v>
      </c>
      <c r="K14320" s="71">
        <v>1460000</v>
      </c>
      <c r="L14320" s="72" t="s">
        <v>15</v>
      </c>
      <c r="M14320" s="72" t="s">
        <v>254</v>
      </c>
    </row>
    <row r="14321" spans="1:13" s="3" customFormat="1" ht="12.75" x14ac:dyDescent="0.2">
      <c r="A14321" s="62" t="s">
        <v>37</v>
      </c>
      <c r="B14321" s="62" t="s">
        <v>217</v>
      </c>
      <c r="C14321" s="63">
        <v>10</v>
      </c>
      <c r="D14321" s="62" t="s">
        <v>13378</v>
      </c>
      <c r="E14321" s="62" t="s">
        <v>12389</v>
      </c>
      <c r="F14321" s="69">
        <v>27112003</v>
      </c>
      <c r="G14321" s="62" t="s">
        <v>13372</v>
      </c>
      <c r="H14321" s="62">
        <v>1</v>
      </c>
      <c r="I14321" s="62">
        <v>6</v>
      </c>
      <c r="J14321" s="70">
        <v>35</v>
      </c>
      <c r="K14321" s="71">
        <v>1215935</v>
      </c>
      <c r="L14321" s="72" t="s">
        <v>15</v>
      </c>
      <c r="M14321" s="72" t="s">
        <v>254</v>
      </c>
    </row>
    <row r="14322" spans="1:13" s="3" customFormat="1" ht="12.75" x14ac:dyDescent="0.2">
      <c r="A14322" s="62" t="s">
        <v>37</v>
      </c>
      <c r="B14322" s="62" t="s">
        <v>1771</v>
      </c>
      <c r="C14322" s="63">
        <v>10</v>
      </c>
      <c r="D14322" s="62" t="s">
        <v>13530</v>
      </c>
      <c r="E14322" s="62" t="s">
        <v>12390</v>
      </c>
      <c r="F14322" s="69">
        <v>60131205</v>
      </c>
      <c r="G14322" s="62" t="s">
        <v>13372</v>
      </c>
      <c r="H14322" s="62">
        <v>1</v>
      </c>
      <c r="I14322" s="62">
        <v>6</v>
      </c>
      <c r="J14322" s="70">
        <v>4</v>
      </c>
      <c r="K14322" s="71">
        <v>840000</v>
      </c>
      <c r="L14322" s="72" t="s">
        <v>15</v>
      </c>
      <c r="M14322" s="72" t="s">
        <v>254</v>
      </c>
    </row>
    <row r="14323" spans="1:13" s="3" customFormat="1" ht="12.75" x14ac:dyDescent="0.2">
      <c r="A14323" s="62" t="s">
        <v>37</v>
      </c>
      <c r="B14323" s="62" t="s">
        <v>434</v>
      </c>
      <c r="C14323" s="63">
        <v>10</v>
      </c>
      <c r="D14323" s="62" t="s">
        <v>13387</v>
      </c>
      <c r="E14323" s="62" t="s">
        <v>12391</v>
      </c>
      <c r="F14323" s="69">
        <v>10171701</v>
      </c>
      <c r="G14323" s="62" t="s">
        <v>13372</v>
      </c>
      <c r="H14323" s="62">
        <v>1</v>
      </c>
      <c r="I14323" s="62">
        <v>6</v>
      </c>
      <c r="J14323" s="70">
        <v>7</v>
      </c>
      <c r="K14323" s="71">
        <v>1176000</v>
      </c>
      <c r="L14323" s="72" t="s">
        <v>3285</v>
      </c>
      <c r="M14323" s="72" t="s">
        <v>254</v>
      </c>
    </row>
    <row r="14324" spans="1:13" s="3" customFormat="1" ht="12.75" x14ac:dyDescent="0.2">
      <c r="A14324" s="62" t="s">
        <v>37</v>
      </c>
      <c r="B14324" s="62" t="s">
        <v>219</v>
      </c>
      <c r="C14324" s="63">
        <v>10</v>
      </c>
      <c r="D14324" s="62" t="s">
        <v>13379</v>
      </c>
      <c r="E14324" s="62" t="s">
        <v>12392</v>
      </c>
      <c r="F14324" s="69">
        <v>46171501</v>
      </c>
      <c r="G14324" s="62" t="s">
        <v>13372</v>
      </c>
      <c r="H14324" s="62">
        <v>1</v>
      </c>
      <c r="I14324" s="62">
        <v>6</v>
      </c>
      <c r="J14324" s="70">
        <v>10</v>
      </c>
      <c r="K14324" s="71">
        <v>830000</v>
      </c>
      <c r="L14324" s="72" t="s">
        <v>15</v>
      </c>
      <c r="M14324" s="72" t="s">
        <v>254</v>
      </c>
    </row>
    <row r="14325" spans="1:13" s="3" customFormat="1" ht="12.75" x14ac:dyDescent="0.2">
      <c r="A14325" s="62" t="s">
        <v>37</v>
      </c>
      <c r="B14325" s="62" t="s">
        <v>1803</v>
      </c>
      <c r="C14325" s="63">
        <v>10</v>
      </c>
      <c r="D14325" s="62" t="s">
        <v>13562</v>
      </c>
      <c r="E14325" s="62" t="s">
        <v>12393</v>
      </c>
      <c r="F14325" s="69">
        <v>20121445</v>
      </c>
      <c r="G14325" s="62" t="s">
        <v>13372</v>
      </c>
      <c r="H14325" s="62">
        <v>1</v>
      </c>
      <c r="I14325" s="62">
        <v>6</v>
      </c>
      <c r="J14325" s="70">
        <v>14</v>
      </c>
      <c r="K14325" s="71">
        <v>1146600</v>
      </c>
      <c r="L14325" s="72" t="s">
        <v>15</v>
      </c>
      <c r="M14325" s="72" t="s">
        <v>254</v>
      </c>
    </row>
    <row r="14326" spans="1:13" s="3" customFormat="1" ht="12.75" x14ac:dyDescent="0.2">
      <c r="A14326" s="62" t="s">
        <v>37</v>
      </c>
      <c r="B14326" s="62" t="s">
        <v>312</v>
      </c>
      <c r="C14326" s="63">
        <v>10</v>
      </c>
      <c r="D14326" s="62" t="s">
        <v>13465</v>
      </c>
      <c r="E14326" s="62" t="s">
        <v>12394</v>
      </c>
      <c r="F14326" s="69">
        <v>39101605</v>
      </c>
      <c r="G14326" s="62" t="s">
        <v>13372</v>
      </c>
      <c r="H14326" s="62">
        <v>1</v>
      </c>
      <c r="I14326" s="62">
        <v>6</v>
      </c>
      <c r="J14326" s="70">
        <v>60</v>
      </c>
      <c r="K14326" s="71">
        <v>963000</v>
      </c>
      <c r="L14326" s="72" t="s">
        <v>15</v>
      </c>
      <c r="M14326" s="72" t="s">
        <v>254</v>
      </c>
    </row>
    <row r="14327" spans="1:13" s="3" customFormat="1" ht="12.75" x14ac:dyDescent="0.2">
      <c r="A14327" s="62" t="s">
        <v>37</v>
      </c>
      <c r="B14327" s="62" t="s">
        <v>217</v>
      </c>
      <c r="C14327" s="63">
        <v>10</v>
      </c>
      <c r="D14327" s="62" t="s">
        <v>13378</v>
      </c>
      <c r="E14327" s="62" t="s">
        <v>12395</v>
      </c>
      <c r="F14327" s="69">
        <v>47131810</v>
      </c>
      <c r="G14327" s="62" t="s">
        <v>13372</v>
      </c>
      <c r="H14327" s="62">
        <v>1</v>
      </c>
      <c r="I14327" s="62">
        <v>6</v>
      </c>
      <c r="J14327" s="70">
        <v>100</v>
      </c>
      <c r="K14327" s="71">
        <v>518500</v>
      </c>
      <c r="L14327" s="72" t="s">
        <v>15</v>
      </c>
      <c r="M14327" s="72" t="s">
        <v>254</v>
      </c>
    </row>
    <row r="14328" spans="1:13" s="3" customFormat="1" ht="12.75" x14ac:dyDescent="0.2">
      <c r="A14328" s="62" t="s">
        <v>37</v>
      </c>
      <c r="B14328" s="62" t="s">
        <v>433</v>
      </c>
      <c r="C14328" s="63">
        <v>10</v>
      </c>
      <c r="D14328" s="62" t="s">
        <v>13383</v>
      </c>
      <c r="E14328" s="62" t="s">
        <v>12396</v>
      </c>
      <c r="F14328" s="69">
        <v>40101711</v>
      </c>
      <c r="G14328" s="62" t="s">
        <v>13372</v>
      </c>
      <c r="H14328" s="62">
        <v>1</v>
      </c>
      <c r="I14328" s="62">
        <v>6</v>
      </c>
      <c r="J14328" s="70">
        <v>8</v>
      </c>
      <c r="K14328" s="71">
        <v>1031936</v>
      </c>
      <c r="L14328" s="72" t="s">
        <v>15</v>
      </c>
      <c r="M14328" s="72" t="s">
        <v>254</v>
      </c>
    </row>
    <row r="14329" spans="1:13" s="3" customFormat="1" ht="12.75" x14ac:dyDescent="0.2">
      <c r="A14329" s="62" t="s">
        <v>37</v>
      </c>
      <c r="B14329" s="62" t="s">
        <v>217</v>
      </c>
      <c r="C14329" s="63">
        <v>10</v>
      </c>
      <c r="D14329" s="62" t="s">
        <v>13378</v>
      </c>
      <c r="E14329" s="62" t="s">
        <v>12397</v>
      </c>
      <c r="F14329" s="69">
        <v>47131803</v>
      </c>
      <c r="G14329" s="62" t="s">
        <v>13372</v>
      </c>
      <c r="H14329" s="62">
        <v>1</v>
      </c>
      <c r="I14329" s="62">
        <v>6</v>
      </c>
      <c r="J14329" s="70">
        <v>30</v>
      </c>
      <c r="K14329" s="71">
        <v>574950</v>
      </c>
      <c r="L14329" s="72" t="s">
        <v>15</v>
      </c>
      <c r="M14329" s="72" t="s">
        <v>254</v>
      </c>
    </row>
    <row r="14330" spans="1:13" s="3" customFormat="1" ht="12.75" x14ac:dyDescent="0.2">
      <c r="A14330" s="62" t="s">
        <v>37</v>
      </c>
      <c r="B14330" s="62" t="s">
        <v>219</v>
      </c>
      <c r="C14330" s="63">
        <v>10</v>
      </c>
      <c r="D14330" s="62" t="s">
        <v>13379</v>
      </c>
      <c r="E14330" s="62" t="s">
        <v>12398</v>
      </c>
      <c r="F14330" s="69">
        <v>40161513</v>
      </c>
      <c r="G14330" s="62" t="s">
        <v>13372</v>
      </c>
      <c r="H14330" s="62">
        <v>1</v>
      </c>
      <c r="I14330" s="62">
        <v>6</v>
      </c>
      <c r="J14330" s="70">
        <v>9</v>
      </c>
      <c r="K14330" s="71">
        <v>1124100</v>
      </c>
      <c r="L14330" s="72" t="s">
        <v>15</v>
      </c>
      <c r="M14330" s="72" t="s">
        <v>254</v>
      </c>
    </row>
    <row r="14331" spans="1:13" s="3" customFormat="1" ht="12.75" x14ac:dyDescent="0.2">
      <c r="A14331" s="62" t="s">
        <v>37</v>
      </c>
      <c r="B14331" s="62" t="s">
        <v>217</v>
      </c>
      <c r="C14331" s="63">
        <v>10</v>
      </c>
      <c r="D14331" s="62" t="s">
        <v>13378</v>
      </c>
      <c r="E14331" s="62" t="s">
        <v>12399</v>
      </c>
      <c r="F14331" s="69">
        <v>47121701</v>
      </c>
      <c r="G14331" s="62" t="s">
        <v>13372</v>
      </c>
      <c r="H14331" s="62">
        <v>1</v>
      </c>
      <c r="I14331" s="62">
        <v>6</v>
      </c>
      <c r="J14331" s="70">
        <v>750</v>
      </c>
      <c r="K14331" s="71">
        <v>738750</v>
      </c>
      <c r="L14331" s="72" t="s">
        <v>15</v>
      </c>
      <c r="M14331" s="72" t="s">
        <v>254</v>
      </c>
    </row>
    <row r="14332" spans="1:13" s="3" customFormat="1" ht="12.75" x14ac:dyDescent="0.2">
      <c r="A14332" s="62" t="s">
        <v>37</v>
      </c>
      <c r="B14332" s="62" t="s">
        <v>216</v>
      </c>
      <c r="C14332" s="63">
        <v>10</v>
      </c>
      <c r="D14332" s="62" t="s">
        <v>13377</v>
      </c>
      <c r="E14332" s="62" t="s">
        <v>12400</v>
      </c>
      <c r="F14332" s="69">
        <v>10131602</v>
      </c>
      <c r="G14332" s="62" t="s">
        <v>13372</v>
      </c>
      <c r="H14332" s="62">
        <v>1</v>
      </c>
      <c r="I14332" s="62">
        <v>6</v>
      </c>
      <c r="J14332" s="70">
        <v>1</v>
      </c>
      <c r="K14332" s="71">
        <v>356895</v>
      </c>
      <c r="L14332" s="72" t="s">
        <v>15</v>
      </c>
      <c r="M14332" s="72" t="s">
        <v>254</v>
      </c>
    </row>
    <row r="14333" spans="1:13" s="3" customFormat="1" ht="12.75" x14ac:dyDescent="0.2">
      <c r="A14333" s="62" t="s">
        <v>37</v>
      </c>
      <c r="B14333" s="62" t="s">
        <v>433</v>
      </c>
      <c r="C14333" s="63">
        <v>10</v>
      </c>
      <c r="D14333" s="62" t="s">
        <v>13383</v>
      </c>
      <c r="E14333" s="62" t="s">
        <v>12401</v>
      </c>
      <c r="F14333" s="69">
        <v>40101711</v>
      </c>
      <c r="G14333" s="62" t="s">
        <v>13372</v>
      </c>
      <c r="H14333" s="62">
        <v>1</v>
      </c>
      <c r="I14333" s="62">
        <v>6</v>
      </c>
      <c r="J14333" s="70">
        <v>5</v>
      </c>
      <c r="K14333" s="71">
        <v>1400000</v>
      </c>
      <c r="L14333" s="72" t="s">
        <v>15</v>
      </c>
      <c r="M14333" s="72" t="s">
        <v>254</v>
      </c>
    </row>
    <row r="14334" spans="1:13" s="3" customFormat="1" ht="12.75" x14ac:dyDescent="0.2">
      <c r="A14334" s="62" t="s">
        <v>37</v>
      </c>
      <c r="B14334" s="62" t="s">
        <v>217</v>
      </c>
      <c r="C14334" s="63">
        <v>10</v>
      </c>
      <c r="D14334" s="62" t="s">
        <v>13378</v>
      </c>
      <c r="E14334" s="62" t="s">
        <v>12402</v>
      </c>
      <c r="F14334" s="69">
        <v>46181541</v>
      </c>
      <c r="G14334" s="62" t="s">
        <v>13372</v>
      </c>
      <c r="H14334" s="62">
        <v>1</v>
      </c>
      <c r="I14334" s="62">
        <v>6</v>
      </c>
      <c r="J14334" s="70">
        <v>70</v>
      </c>
      <c r="K14334" s="71">
        <v>972720</v>
      </c>
      <c r="L14334" s="72" t="s">
        <v>15</v>
      </c>
      <c r="M14334" s="72" t="s">
        <v>254</v>
      </c>
    </row>
    <row r="14335" spans="1:13" s="3" customFormat="1" ht="12.75" x14ac:dyDescent="0.2">
      <c r="A14335" s="62" t="s">
        <v>37</v>
      </c>
      <c r="B14335" s="62" t="s">
        <v>217</v>
      </c>
      <c r="C14335" s="63">
        <v>10</v>
      </c>
      <c r="D14335" s="62" t="s">
        <v>13378</v>
      </c>
      <c r="E14335" s="62" t="s">
        <v>12403</v>
      </c>
      <c r="F14335" s="69">
        <v>70121601</v>
      </c>
      <c r="G14335" s="62" t="s">
        <v>13372</v>
      </c>
      <c r="H14335" s="62">
        <v>1</v>
      </c>
      <c r="I14335" s="62">
        <v>6</v>
      </c>
      <c r="J14335" s="70">
        <v>3</v>
      </c>
      <c r="K14335" s="71">
        <v>1350000</v>
      </c>
      <c r="L14335" s="72" t="s">
        <v>15</v>
      </c>
      <c r="M14335" s="72" t="s">
        <v>254</v>
      </c>
    </row>
    <row r="14336" spans="1:13" s="3" customFormat="1" ht="12.75" x14ac:dyDescent="0.2">
      <c r="A14336" s="62" t="s">
        <v>37</v>
      </c>
      <c r="B14336" s="62" t="s">
        <v>855</v>
      </c>
      <c r="C14336" s="63">
        <v>10</v>
      </c>
      <c r="D14336" s="62" t="s">
        <v>13474</v>
      </c>
      <c r="E14336" s="62" t="s">
        <v>12404</v>
      </c>
      <c r="F14336" s="69">
        <v>39121110</v>
      </c>
      <c r="G14336" s="62" t="s">
        <v>13372</v>
      </c>
      <c r="H14336" s="62">
        <v>1</v>
      </c>
      <c r="I14336" s="62">
        <v>6</v>
      </c>
      <c r="J14336" s="70">
        <v>3</v>
      </c>
      <c r="K14336" s="71">
        <v>1348200</v>
      </c>
      <c r="L14336" s="72" t="s">
        <v>15</v>
      </c>
      <c r="M14336" s="72" t="s">
        <v>254</v>
      </c>
    </row>
    <row r="14337" spans="1:13" s="3" customFormat="1" ht="12.75" x14ac:dyDescent="0.2">
      <c r="A14337" s="62" t="s">
        <v>37</v>
      </c>
      <c r="B14337" s="62" t="s">
        <v>219</v>
      </c>
      <c r="C14337" s="63">
        <v>10</v>
      </c>
      <c r="D14337" s="62" t="s">
        <v>13379</v>
      </c>
      <c r="E14337" s="62" t="s">
        <v>12405</v>
      </c>
      <c r="F14337" s="69">
        <v>10111302</v>
      </c>
      <c r="G14337" s="62" t="s">
        <v>13372</v>
      </c>
      <c r="H14337" s="62">
        <v>1</v>
      </c>
      <c r="I14337" s="62">
        <v>6</v>
      </c>
      <c r="J14337" s="70">
        <v>11.2</v>
      </c>
      <c r="K14337" s="71">
        <v>940799.99999999988</v>
      </c>
      <c r="L14337" s="72" t="s">
        <v>15</v>
      </c>
      <c r="M14337" s="72" t="s">
        <v>254</v>
      </c>
    </row>
    <row r="14338" spans="1:13" s="3" customFormat="1" ht="12.75" x14ac:dyDescent="0.2">
      <c r="A14338" s="62" t="s">
        <v>37</v>
      </c>
      <c r="B14338" s="62" t="s">
        <v>434</v>
      </c>
      <c r="C14338" s="63">
        <v>10</v>
      </c>
      <c r="D14338" s="62" t="s">
        <v>13387</v>
      </c>
      <c r="E14338" s="62" t="s">
        <v>12406</v>
      </c>
      <c r="F14338" s="69">
        <v>10191509</v>
      </c>
      <c r="G14338" s="62" t="s">
        <v>13372</v>
      </c>
      <c r="H14338" s="62">
        <v>1</v>
      </c>
      <c r="I14338" s="62">
        <v>6</v>
      </c>
      <c r="J14338" s="70">
        <v>84</v>
      </c>
      <c r="K14338" s="71">
        <v>933828</v>
      </c>
      <c r="L14338" s="72" t="s">
        <v>15</v>
      </c>
      <c r="M14338" s="72" t="s">
        <v>254</v>
      </c>
    </row>
    <row r="14339" spans="1:13" s="3" customFormat="1" ht="12.75" x14ac:dyDescent="0.2">
      <c r="A14339" s="62" t="s">
        <v>37</v>
      </c>
      <c r="B14339" s="62" t="s">
        <v>876</v>
      </c>
      <c r="C14339" s="63">
        <v>10</v>
      </c>
      <c r="D14339" s="62" t="s">
        <v>13495</v>
      </c>
      <c r="E14339" s="62" t="s">
        <v>12407</v>
      </c>
      <c r="F14339" s="69">
        <v>30151500</v>
      </c>
      <c r="G14339" s="62" t="s">
        <v>13372</v>
      </c>
      <c r="H14339" s="62">
        <v>1</v>
      </c>
      <c r="I14339" s="62">
        <v>6</v>
      </c>
      <c r="J14339" s="70">
        <v>10</v>
      </c>
      <c r="K14339" s="71">
        <v>380000</v>
      </c>
      <c r="L14339" s="72" t="s">
        <v>15</v>
      </c>
      <c r="M14339" s="72" t="s">
        <v>254</v>
      </c>
    </row>
    <row r="14340" spans="1:13" s="3" customFormat="1" ht="12.75" x14ac:dyDescent="0.2">
      <c r="A14340" s="62" t="s">
        <v>37</v>
      </c>
      <c r="B14340" s="62" t="s">
        <v>1787</v>
      </c>
      <c r="C14340" s="63">
        <v>10</v>
      </c>
      <c r="D14340" s="62" t="s">
        <v>13546</v>
      </c>
      <c r="E14340" s="62" t="s">
        <v>12408</v>
      </c>
      <c r="F14340" s="69">
        <v>10111302</v>
      </c>
      <c r="G14340" s="62" t="s">
        <v>13372</v>
      </c>
      <c r="H14340" s="62">
        <v>1</v>
      </c>
      <c r="I14340" s="62">
        <v>6</v>
      </c>
      <c r="J14340" s="70">
        <v>9.8000000000000007</v>
      </c>
      <c r="K14340" s="71">
        <v>926100.00000000012</v>
      </c>
      <c r="L14340" s="72" t="s">
        <v>15</v>
      </c>
      <c r="M14340" s="72" t="s">
        <v>254</v>
      </c>
    </row>
    <row r="14341" spans="1:13" s="3" customFormat="1" ht="12.75" x14ac:dyDescent="0.2">
      <c r="A14341" s="62" t="s">
        <v>37</v>
      </c>
      <c r="B14341" s="62" t="s">
        <v>1790</v>
      </c>
      <c r="C14341" s="63">
        <v>10</v>
      </c>
      <c r="D14341" s="62" t="s">
        <v>13549</v>
      </c>
      <c r="E14341" s="62" t="s">
        <v>12409</v>
      </c>
      <c r="F14341" s="69">
        <v>46191601</v>
      </c>
      <c r="G14341" s="62" t="s">
        <v>13372</v>
      </c>
      <c r="H14341" s="62">
        <v>1</v>
      </c>
      <c r="I14341" s="62">
        <v>6</v>
      </c>
      <c r="J14341" s="70">
        <v>20</v>
      </c>
      <c r="K14341" s="71">
        <v>660000</v>
      </c>
      <c r="L14341" s="72" t="s">
        <v>15</v>
      </c>
      <c r="M14341" s="72" t="s">
        <v>254</v>
      </c>
    </row>
    <row r="14342" spans="1:13" s="3" customFormat="1" ht="12.75" x14ac:dyDescent="0.2">
      <c r="A14342" s="62" t="s">
        <v>37</v>
      </c>
      <c r="B14342" s="62" t="s">
        <v>12317</v>
      </c>
      <c r="C14342" s="63">
        <v>10</v>
      </c>
      <c r="D14342" s="62" t="s">
        <v>13623</v>
      </c>
      <c r="E14342" s="62" t="s">
        <v>12410</v>
      </c>
      <c r="F14342" s="69">
        <v>47131905</v>
      </c>
      <c r="G14342" s="62" t="s">
        <v>13372</v>
      </c>
      <c r="H14342" s="62">
        <v>1</v>
      </c>
      <c r="I14342" s="62">
        <v>6</v>
      </c>
      <c r="J14342" s="70">
        <v>4</v>
      </c>
      <c r="K14342" s="71">
        <v>1280000</v>
      </c>
      <c r="L14342" s="72" t="s">
        <v>15</v>
      </c>
      <c r="M14342" s="72" t="s">
        <v>254</v>
      </c>
    </row>
    <row r="14343" spans="1:13" s="3" customFormat="1" ht="12.75" x14ac:dyDescent="0.2">
      <c r="A14343" s="62" t="s">
        <v>37</v>
      </c>
      <c r="B14343" s="62" t="s">
        <v>1803</v>
      </c>
      <c r="C14343" s="63">
        <v>10</v>
      </c>
      <c r="D14343" s="62" t="s">
        <v>13562</v>
      </c>
      <c r="E14343" s="62" t="s">
        <v>12411</v>
      </c>
      <c r="F14343" s="69">
        <v>20121445</v>
      </c>
      <c r="G14343" s="62" t="s">
        <v>13372</v>
      </c>
      <c r="H14343" s="62">
        <v>1</v>
      </c>
      <c r="I14343" s="62">
        <v>6</v>
      </c>
      <c r="J14343" s="70">
        <v>8</v>
      </c>
      <c r="K14343" s="71">
        <v>504000</v>
      </c>
      <c r="L14343" s="72" t="s">
        <v>15</v>
      </c>
      <c r="M14343" s="72" t="s">
        <v>254</v>
      </c>
    </row>
    <row r="14344" spans="1:13" s="3" customFormat="1" ht="12.75" x14ac:dyDescent="0.2">
      <c r="A14344" s="62" t="s">
        <v>37</v>
      </c>
      <c r="B14344" s="62" t="s">
        <v>1803</v>
      </c>
      <c r="C14344" s="63">
        <v>10</v>
      </c>
      <c r="D14344" s="62" t="s">
        <v>13562</v>
      </c>
      <c r="E14344" s="62" t="s">
        <v>12412</v>
      </c>
      <c r="F14344" s="69">
        <v>20121445</v>
      </c>
      <c r="G14344" s="62" t="s">
        <v>13372</v>
      </c>
      <c r="H14344" s="62">
        <v>1</v>
      </c>
      <c r="I14344" s="62">
        <v>6</v>
      </c>
      <c r="J14344" s="70">
        <v>14</v>
      </c>
      <c r="K14344" s="71">
        <v>882000</v>
      </c>
      <c r="L14344" s="72" t="s">
        <v>15</v>
      </c>
      <c r="M14344" s="72" t="s">
        <v>254</v>
      </c>
    </row>
    <row r="14345" spans="1:13" s="3" customFormat="1" ht="12.75" x14ac:dyDescent="0.2">
      <c r="A14345" s="62" t="s">
        <v>37</v>
      </c>
      <c r="B14345" s="62" t="s">
        <v>855</v>
      </c>
      <c r="C14345" s="63">
        <v>10</v>
      </c>
      <c r="D14345" s="62" t="s">
        <v>13474</v>
      </c>
      <c r="E14345" s="62" t="s">
        <v>12413</v>
      </c>
      <c r="F14345" s="69">
        <v>43221700</v>
      </c>
      <c r="G14345" s="62" t="s">
        <v>13372</v>
      </c>
      <c r="H14345" s="62">
        <v>1</v>
      </c>
      <c r="I14345" s="62">
        <v>6</v>
      </c>
      <c r="J14345" s="70">
        <v>1.4</v>
      </c>
      <c r="K14345" s="71">
        <v>882000</v>
      </c>
      <c r="L14345" s="72" t="s">
        <v>15</v>
      </c>
      <c r="M14345" s="72" t="s">
        <v>254</v>
      </c>
    </row>
    <row r="14346" spans="1:13" s="3" customFormat="1" ht="12.75" x14ac:dyDescent="0.2">
      <c r="A14346" s="62" t="s">
        <v>37</v>
      </c>
      <c r="B14346" s="62" t="s">
        <v>219</v>
      </c>
      <c r="C14346" s="63">
        <v>10</v>
      </c>
      <c r="D14346" s="62" t="s">
        <v>13379</v>
      </c>
      <c r="E14346" s="62" t="s">
        <v>12414</v>
      </c>
      <c r="F14346" s="69">
        <v>31211505</v>
      </c>
      <c r="G14346" s="62" t="s">
        <v>13372</v>
      </c>
      <c r="H14346" s="62">
        <v>1</v>
      </c>
      <c r="I14346" s="62">
        <v>6</v>
      </c>
      <c r="J14346" s="70">
        <v>2</v>
      </c>
      <c r="K14346" s="71">
        <v>100000</v>
      </c>
      <c r="L14346" s="72" t="s">
        <v>15</v>
      </c>
      <c r="M14346" s="72" t="s">
        <v>254</v>
      </c>
    </row>
    <row r="14347" spans="1:13" s="3" customFormat="1" ht="12.75" x14ac:dyDescent="0.2">
      <c r="A14347" s="62" t="s">
        <v>37</v>
      </c>
      <c r="B14347" s="62" t="s">
        <v>469</v>
      </c>
      <c r="C14347" s="63">
        <v>10</v>
      </c>
      <c r="D14347" s="62" t="s">
        <v>13434</v>
      </c>
      <c r="E14347" s="62" t="s">
        <v>12415</v>
      </c>
      <c r="F14347" s="69">
        <v>46182301</v>
      </c>
      <c r="G14347" s="62" t="s">
        <v>13372</v>
      </c>
      <c r="H14347" s="62">
        <v>1</v>
      </c>
      <c r="I14347" s="62">
        <v>6</v>
      </c>
      <c r="J14347" s="70">
        <v>1</v>
      </c>
      <c r="K14347" s="71">
        <v>1235000</v>
      </c>
      <c r="L14347" s="72" t="s">
        <v>15</v>
      </c>
      <c r="M14347" s="72" t="s">
        <v>254</v>
      </c>
    </row>
    <row r="14348" spans="1:13" s="3" customFormat="1" ht="12.75" x14ac:dyDescent="0.2">
      <c r="A14348" s="62" t="s">
        <v>37</v>
      </c>
      <c r="B14348" s="62" t="s">
        <v>853</v>
      </c>
      <c r="C14348" s="63">
        <v>10</v>
      </c>
      <c r="D14348" s="62" t="s">
        <v>13472</v>
      </c>
      <c r="E14348" s="62" t="s">
        <v>12416</v>
      </c>
      <c r="F14348" s="69">
        <v>23101506</v>
      </c>
      <c r="G14348" s="62" t="s">
        <v>13372</v>
      </c>
      <c r="H14348" s="62">
        <v>1</v>
      </c>
      <c r="I14348" s="62">
        <v>6</v>
      </c>
      <c r="J14348" s="70">
        <v>0.7</v>
      </c>
      <c r="K14348" s="71">
        <v>840000</v>
      </c>
      <c r="L14348" s="72" t="s">
        <v>15</v>
      </c>
      <c r="M14348" s="72" t="s">
        <v>254</v>
      </c>
    </row>
    <row r="14349" spans="1:13" s="3" customFormat="1" ht="12.75" x14ac:dyDescent="0.2">
      <c r="A14349" s="62" t="s">
        <v>37</v>
      </c>
      <c r="B14349" s="62" t="s">
        <v>902</v>
      </c>
      <c r="C14349" s="63">
        <v>10</v>
      </c>
      <c r="D14349" s="62" t="s">
        <v>13521</v>
      </c>
      <c r="E14349" s="62" t="s">
        <v>12417</v>
      </c>
      <c r="F14349" s="69">
        <v>43211708</v>
      </c>
      <c r="G14349" s="62" t="s">
        <v>13372</v>
      </c>
      <c r="H14349" s="62">
        <v>1</v>
      </c>
      <c r="I14349" s="62">
        <v>6</v>
      </c>
      <c r="J14349" s="70">
        <v>20</v>
      </c>
      <c r="K14349" s="71">
        <v>800000</v>
      </c>
      <c r="L14349" s="72" t="s">
        <v>15</v>
      </c>
      <c r="M14349" s="72" t="s">
        <v>254</v>
      </c>
    </row>
    <row r="14350" spans="1:13" s="3" customFormat="1" ht="12.75" x14ac:dyDescent="0.2">
      <c r="A14350" s="62" t="s">
        <v>37</v>
      </c>
      <c r="B14350" s="62" t="s">
        <v>12318</v>
      </c>
      <c r="C14350" s="63">
        <v>10</v>
      </c>
      <c r="D14350" s="62" t="s">
        <v>13624</v>
      </c>
      <c r="E14350" s="62" t="s">
        <v>12418</v>
      </c>
      <c r="F14350" s="69">
        <v>24101507</v>
      </c>
      <c r="G14350" s="62" t="s">
        <v>13372</v>
      </c>
      <c r="H14350" s="62">
        <v>1</v>
      </c>
      <c r="I14350" s="62">
        <v>6</v>
      </c>
      <c r="J14350" s="70">
        <v>1.4</v>
      </c>
      <c r="K14350" s="71">
        <v>840000</v>
      </c>
      <c r="L14350" s="72" t="s">
        <v>15</v>
      </c>
      <c r="M14350" s="72" t="s">
        <v>254</v>
      </c>
    </row>
    <row r="14351" spans="1:13" s="3" customFormat="1" ht="12.75" x14ac:dyDescent="0.2">
      <c r="A14351" s="62" t="s">
        <v>37</v>
      </c>
      <c r="B14351" s="62" t="s">
        <v>1790</v>
      </c>
      <c r="C14351" s="63">
        <v>10</v>
      </c>
      <c r="D14351" s="62" t="s">
        <v>13549</v>
      </c>
      <c r="E14351" s="62" t="s">
        <v>12419</v>
      </c>
      <c r="F14351" s="69">
        <v>46191601</v>
      </c>
      <c r="G14351" s="62" t="s">
        <v>13372</v>
      </c>
      <c r="H14351" s="62">
        <v>1</v>
      </c>
      <c r="I14351" s="62">
        <v>6</v>
      </c>
      <c r="J14351" s="70">
        <v>4</v>
      </c>
      <c r="K14351" s="71">
        <v>1200000</v>
      </c>
      <c r="L14351" s="72" t="s">
        <v>15</v>
      </c>
      <c r="M14351" s="72" t="s">
        <v>254</v>
      </c>
    </row>
    <row r="14352" spans="1:13" s="3" customFormat="1" ht="12.75" x14ac:dyDescent="0.2">
      <c r="A14352" s="62" t="s">
        <v>37</v>
      </c>
      <c r="B14352" s="62" t="s">
        <v>856</v>
      </c>
      <c r="C14352" s="63">
        <v>10</v>
      </c>
      <c r="D14352" s="62" t="s">
        <v>13475</v>
      </c>
      <c r="E14352" s="62" t="s">
        <v>12420</v>
      </c>
      <c r="F14352" s="69">
        <v>39121441</v>
      </c>
      <c r="G14352" s="62" t="s">
        <v>13372</v>
      </c>
      <c r="H14352" s="62">
        <v>1</v>
      </c>
      <c r="I14352" s="62">
        <v>6</v>
      </c>
      <c r="J14352" s="70">
        <v>2.1</v>
      </c>
      <c r="K14352" s="71">
        <v>831390</v>
      </c>
      <c r="L14352" s="72" t="s">
        <v>15</v>
      </c>
      <c r="M14352" s="72" t="s">
        <v>254</v>
      </c>
    </row>
    <row r="14353" spans="1:13" s="3" customFormat="1" ht="12.75" x14ac:dyDescent="0.2">
      <c r="A14353" s="62" t="s">
        <v>37</v>
      </c>
      <c r="B14353" s="62" t="s">
        <v>433</v>
      </c>
      <c r="C14353" s="63">
        <v>10</v>
      </c>
      <c r="D14353" s="62" t="s">
        <v>13383</v>
      </c>
      <c r="E14353" s="62" t="s">
        <v>12421</v>
      </c>
      <c r="F14353" s="69">
        <v>47131905</v>
      </c>
      <c r="G14353" s="62" t="s">
        <v>13372</v>
      </c>
      <c r="H14353" s="62">
        <v>1</v>
      </c>
      <c r="I14353" s="62">
        <v>6</v>
      </c>
      <c r="J14353" s="70">
        <v>2</v>
      </c>
      <c r="K14353" s="71">
        <v>1180000</v>
      </c>
      <c r="L14353" s="72" t="s">
        <v>15</v>
      </c>
      <c r="M14353" s="72" t="s">
        <v>254</v>
      </c>
    </row>
    <row r="14354" spans="1:13" s="3" customFormat="1" ht="12.75" x14ac:dyDescent="0.2">
      <c r="A14354" s="62" t="s">
        <v>37</v>
      </c>
      <c r="B14354" s="62" t="s">
        <v>855</v>
      </c>
      <c r="C14354" s="63">
        <v>10</v>
      </c>
      <c r="D14354" s="62" t="s">
        <v>13474</v>
      </c>
      <c r="E14354" s="62" t="s">
        <v>12422</v>
      </c>
      <c r="F14354" s="69">
        <v>39121602</v>
      </c>
      <c r="G14354" s="62" t="s">
        <v>13372</v>
      </c>
      <c r="H14354" s="62">
        <v>1</v>
      </c>
      <c r="I14354" s="62">
        <v>6</v>
      </c>
      <c r="J14354" s="70">
        <v>8.4</v>
      </c>
      <c r="K14354" s="71">
        <v>763980</v>
      </c>
      <c r="L14354" s="72" t="s">
        <v>15</v>
      </c>
      <c r="M14354" s="72" t="s">
        <v>254</v>
      </c>
    </row>
    <row r="14355" spans="1:13" s="3" customFormat="1" ht="12.75" x14ac:dyDescent="0.2">
      <c r="A14355" s="62" t="s">
        <v>37</v>
      </c>
      <c r="B14355" s="62" t="s">
        <v>217</v>
      </c>
      <c r="C14355" s="63">
        <v>10</v>
      </c>
      <c r="D14355" s="62" t="s">
        <v>13378</v>
      </c>
      <c r="E14355" s="62" t="s">
        <v>12423</v>
      </c>
      <c r="F14355" s="69">
        <v>47131807</v>
      </c>
      <c r="G14355" s="62" t="s">
        <v>13372</v>
      </c>
      <c r="H14355" s="62">
        <v>1</v>
      </c>
      <c r="I14355" s="62">
        <v>6</v>
      </c>
      <c r="J14355" s="70">
        <v>300</v>
      </c>
      <c r="K14355" s="71">
        <v>521100</v>
      </c>
      <c r="L14355" s="72" t="s">
        <v>15</v>
      </c>
      <c r="M14355" s="72" t="s">
        <v>254</v>
      </c>
    </row>
    <row r="14356" spans="1:13" s="3" customFormat="1" ht="12.75" x14ac:dyDescent="0.2">
      <c r="A14356" s="62" t="s">
        <v>37</v>
      </c>
      <c r="B14356" s="62" t="s">
        <v>434</v>
      </c>
      <c r="C14356" s="63">
        <v>10</v>
      </c>
      <c r="D14356" s="62" t="s">
        <v>13387</v>
      </c>
      <c r="E14356" s="62" t="s">
        <v>12424</v>
      </c>
      <c r="F14356" s="69">
        <v>10171701</v>
      </c>
      <c r="G14356" s="62" t="s">
        <v>13372</v>
      </c>
      <c r="H14356" s="62">
        <v>1</v>
      </c>
      <c r="I14356" s="62">
        <v>6</v>
      </c>
      <c r="J14356" s="70">
        <v>7</v>
      </c>
      <c r="K14356" s="71">
        <v>714000</v>
      </c>
      <c r="L14356" s="72" t="s">
        <v>3285</v>
      </c>
      <c r="M14356" s="72" t="s">
        <v>254</v>
      </c>
    </row>
    <row r="14357" spans="1:13" s="3" customFormat="1" ht="12.75" x14ac:dyDescent="0.2">
      <c r="A14357" s="62" t="s">
        <v>37</v>
      </c>
      <c r="B14357" s="62" t="s">
        <v>221</v>
      </c>
      <c r="C14357" s="63">
        <v>10</v>
      </c>
      <c r="D14357" s="62" t="s">
        <v>13382</v>
      </c>
      <c r="E14357" s="62" t="s">
        <v>12425</v>
      </c>
      <c r="F14357" s="69">
        <v>47131825</v>
      </c>
      <c r="G14357" s="62" t="s">
        <v>13372</v>
      </c>
      <c r="H14357" s="62">
        <v>1</v>
      </c>
      <c r="I14357" s="62">
        <v>6</v>
      </c>
      <c r="J14357" s="70">
        <v>10.5</v>
      </c>
      <c r="K14357" s="71">
        <v>714000</v>
      </c>
      <c r="L14357" s="72" t="s">
        <v>15</v>
      </c>
      <c r="M14357" s="72" t="s">
        <v>254</v>
      </c>
    </row>
    <row r="14358" spans="1:13" s="3" customFormat="1" ht="12.75" x14ac:dyDescent="0.2">
      <c r="A14358" s="62" t="s">
        <v>37</v>
      </c>
      <c r="B14358" s="62" t="s">
        <v>472</v>
      </c>
      <c r="C14358" s="63">
        <v>10</v>
      </c>
      <c r="D14358" s="62" t="s">
        <v>13437</v>
      </c>
      <c r="E14358" s="62" t="s">
        <v>12426</v>
      </c>
      <c r="F14358" s="69">
        <v>31201610</v>
      </c>
      <c r="G14358" s="62" t="s">
        <v>13372</v>
      </c>
      <c r="H14358" s="62">
        <v>1</v>
      </c>
      <c r="I14358" s="62">
        <v>6</v>
      </c>
      <c r="J14358" s="70">
        <v>6</v>
      </c>
      <c r="K14358" s="71">
        <v>407694</v>
      </c>
      <c r="L14358" s="72" t="s">
        <v>1760</v>
      </c>
      <c r="M14358" s="72" t="s">
        <v>254</v>
      </c>
    </row>
    <row r="14359" spans="1:13" s="3" customFormat="1" ht="12.75" x14ac:dyDescent="0.2">
      <c r="A14359" s="62" t="s">
        <v>37</v>
      </c>
      <c r="B14359" s="62" t="s">
        <v>890</v>
      </c>
      <c r="C14359" s="63">
        <v>10</v>
      </c>
      <c r="D14359" s="62" t="s">
        <v>13509</v>
      </c>
      <c r="E14359" s="62" t="s">
        <v>12427</v>
      </c>
      <c r="F14359" s="69">
        <v>56101700</v>
      </c>
      <c r="G14359" s="62" t="s">
        <v>13372</v>
      </c>
      <c r="H14359" s="62">
        <v>1</v>
      </c>
      <c r="I14359" s="62">
        <v>6</v>
      </c>
      <c r="J14359" s="70">
        <v>0.7</v>
      </c>
      <c r="K14359" s="71">
        <v>700000</v>
      </c>
      <c r="L14359" s="72" t="s">
        <v>15</v>
      </c>
      <c r="M14359" s="72" t="s">
        <v>254</v>
      </c>
    </row>
    <row r="14360" spans="1:13" s="3" customFormat="1" ht="12.75" x14ac:dyDescent="0.2">
      <c r="A14360" s="62" t="s">
        <v>37</v>
      </c>
      <c r="B14360" s="62" t="s">
        <v>432</v>
      </c>
      <c r="C14360" s="63">
        <v>10</v>
      </c>
      <c r="D14360" s="62" t="s">
        <v>13380</v>
      </c>
      <c r="E14360" s="62" t="s">
        <v>12428</v>
      </c>
      <c r="F14360" s="69">
        <v>78131602</v>
      </c>
      <c r="G14360" s="62" t="s">
        <v>13372</v>
      </c>
      <c r="H14360" s="62">
        <v>1</v>
      </c>
      <c r="I14360" s="62">
        <v>6</v>
      </c>
      <c r="J14360" s="70">
        <v>250</v>
      </c>
      <c r="K14360" s="71">
        <v>500000</v>
      </c>
      <c r="L14360" s="72" t="s">
        <v>15</v>
      </c>
      <c r="M14360" s="72" t="s">
        <v>254</v>
      </c>
    </row>
    <row r="14361" spans="1:13" s="3" customFormat="1" ht="12.75" x14ac:dyDescent="0.2">
      <c r="A14361" s="62" t="s">
        <v>37</v>
      </c>
      <c r="B14361" s="62" t="s">
        <v>433</v>
      </c>
      <c r="C14361" s="63">
        <v>10</v>
      </c>
      <c r="D14361" s="62" t="s">
        <v>13383</v>
      </c>
      <c r="E14361" s="62" t="s">
        <v>12429</v>
      </c>
      <c r="F14361" s="69">
        <v>40101711</v>
      </c>
      <c r="G14361" s="62" t="s">
        <v>13372</v>
      </c>
      <c r="H14361" s="62">
        <v>1</v>
      </c>
      <c r="I14361" s="62">
        <v>6</v>
      </c>
      <c r="J14361" s="70">
        <v>3</v>
      </c>
      <c r="K14361" s="71">
        <v>600000</v>
      </c>
      <c r="L14361" s="72" t="s">
        <v>15</v>
      </c>
      <c r="M14361" s="72" t="s">
        <v>254</v>
      </c>
    </row>
    <row r="14362" spans="1:13" s="3" customFormat="1" ht="12.75" x14ac:dyDescent="0.2">
      <c r="A14362" s="62" t="s">
        <v>37</v>
      </c>
      <c r="B14362" s="62" t="s">
        <v>221</v>
      </c>
      <c r="C14362" s="63">
        <v>10</v>
      </c>
      <c r="D14362" s="62" t="s">
        <v>13382</v>
      </c>
      <c r="E14362" s="62" t="s">
        <v>12430</v>
      </c>
      <c r="F14362" s="69">
        <v>15121806</v>
      </c>
      <c r="G14362" s="62" t="s">
        <v>13372</v>
      </c>
      <c r="H14362" s="62">
        <v>1</v>
      </c>
      <c r="I14362" s="62">
        <v>6</v>
      </c>
      <c r="J14362" s="70">
        <v>10</v>
      </c>
      <c r="K14362" s="71">
        <v>500000</v>
      </c>
      <c r="L14362" s="72" t="s">
        <v>15</v>
      </c>
      <c r="M14362" s="72" t="s">
        <v>254</v>
      </c>
    </row>
    <row r="14363" spans="1:13" s="3" customFormat="1" ht="12.75" x14ac:dyDescent="0.2">
      <c r="A14363" s="62" t="s">
        <v>37</v>
      </c>
      <c r="B14363" s="62" t="s">
        <v>312</v>
      </c>
      <c r="C14363" s="63">
        <v>10</v>
      </c>
      <c r="D14363" s="62" t="s">
        <v>13465</v>
      </c>
      <c r="E14363" s="62" t="s">
        <v>12431</v>
      </c>
      <c r="F14363" s="69">
        <v>39101601</v>
      </c>
      <c r="G14363" s="62" t="s">
        <v>13372</v>
      </c>
      <c r="H14363" s="62">
        <v>1</v>
      </c>
      <c r="I14363" s="62">
        <v>6</v>
      </c>
      <c r="J14363" s="70">
        <v>28</v>
      </c>
      <c r="K14363" s="71">
        <v>700000</v>
      </c>
      <c r="L14363" s="72" t="s">
        <v>15</v>
      </c>
      <c r="M14363" s="72" t="s">
        <v>254</v>
      </c>
    </row>
    <row r="14364" spans="1:13" s="3" customFormat="1" ht="12.75" x14ac:dyDescent="0.2">
      <c r="A14364" s="62" t="s">
        <v>37</v>
      </c>
      <c r="B14364" s="62" t="s">
        <v>219</v>
      </c>
      <c r="C14364" s="63">
        <v>10</v>
      </c>
      <c r="D14364" s="62" t="s">
        <v>13379</v>
      </c>
      <c r="E14364" s="62" t="s">
        <v>12432</v>
      </c>
      <c r="F14364" s="69">
        <v>30162101</v>
      </c>
      <c r="G14364" s="62" t="s">
        <v>13372</v>
      </c>
      <c r="H14364" s="62">
        <v>1</v>
      </c>
      <c r="I14364" s="62">
        <v>6</v>
      </c>
      <c r="J14364" s="70">
        <v>1</v>
      </c>
      <c r="K14364" s="71">
        <v>500000</v>
      </c>
      <c r="L14364" s="72" t="s">
        <v>15</v>
      </c>
      <c r="M14364" s="72" t="s">
        <v>254</v>
      </c>
    </row>
    <row r="14365" spans="1:13" s="3" customFormat="1" ht="12.75" x14ac:dyDescent="0.2">
      <c r="A14365" s="62" t="s">
        <v>37</v>
      </c>
      <c r="B14365" s="62" t="s">
        <v>217</v>
      </c>
      <c r="C14365" s="63">
        <v>10</v>
      </c>
      <c r="D14365" s="62" t="s">
        <v>13378</v>
      </c>
      <c r="E14365" s="62" t="s">
        <v>12433</v>
      </c>
      <c r="F14365" s="69">
        <v>70121601</v>
      </c>
      <c r="G14365" s="62" t="s">
        <v>13372</v>
      </c>
      <c r="H14365" s="62">
        <v>1</v>
      </c>
      <c r="I14365" s="62">
        <v>6</v>
      </c>
      <c r="J14365" s="70">
        <v>1</v>
      </c>
      <c r="K14365" s="71">
        <v>950000</v>
      </c>
      <c r="L14365" s="72" t="s">
        <v>15</v>
      </c>
      <c r="M14365" s="72" t="s">
        <v>254</v>
      </c>
    </row>
    <row r="14366" spans="1:13" s="3" customFormat="1" ht="12.75" x14ac:dyDescent="0.2">
      <c r="A14366" s="62" t="s">
        <v>37</v>
      </c>
      <c r="B14366" s="62" t="s">
        <v>221</v>
      </c>
      <c r="C14366" s="63">
        <v>10</v>
      </c>
      <c r="D14366" s="62" t="s">
        <v>13382</v>
      </c>
      <c r="E14366" s="62" t="s">
        <v>12434</v>
      </c>
      <c r="F14366" s="69">
        <v>15121806</v>
      </c>
      <c r="G14366" s="62" t="s">
        <v>13372</v>
      </c>
      <c r="H14366" s="62">
        <v>1</v>
      </c>
      <c r="I14366" s="62">
        <v>6</v>
      </c>
      <c r="J14366" s="70">
        <v>10</v>
      </c>
      <c r="K14366" s="71">
        <v>470000</v>
      </c>
      <c r="L14366" s="72" t="s">
        <v>15</v>
      </c>
      <c r="M14366" s="72" t="s">
        <v>254</v>
      </c>
    </row>
    <row r="14367" spans="1:13" s="3" customFormat="1" ht="12.75" x14ac:dyDescent="0.2">
      <c r="A14367" s="62" t="s">
        <v>37</v>
      </c>
      <c r="B14367" s="62" t="s">
        <v>902</v>
      </c>
      <c r="C14367" s="63">
        <v>10</v>
      </c>
      <c r="D14367" s="62" t="s">
        <v>13521</v>
      </c>
      <c r="E14367" s="62" t="s">
        <v>12435</v>
      </c>
      <c r="F14367" s="69">
        <v>43221700</v>
      </c>
      <c r="G14367" s="62" t="s">
        <v>13372</v>
      </c>
      <c r="H14367" s="62">
        <v>1</v>
      </c>
      <c r="I14367" s="62">
        <v>6</v>
      </c>
      <c r="J14367" s="70">
        <v>2</v>
      </c>
      <c r="K14367" s="71">
        <v>929628</v>
      </c>
      <c r="L14367" s="72" t="s">
        <v>15</v>
      </c>
      <c r="M14367" s="72" t="s">
        <v>254</v>
      </c>
    </row>
    <row r="14368" spans="1:13" s="3" customFormat="1" ht="12.75" x14ac:dyDescent="0.2">
      <c r="A14368" s="62" t="s">
        <v>37</v>
      </c>
      <c r="B14368" s="62" t="s">
        <v>855</v>
      </c>
      <c r="C14368" s="63">
        <v>10</v>
      </c>
      <c r="D14368" s="62" t="s">
        <v>13474</v>
      </c>
      <c r="E14368" s="62" t="s">
        <v>12436</v>
      </c>
      <c r="F14368" s="69">
        <v>40101709</v>
      </c>
      <c r="G14368" s="62" t="s">
        <v>13372</v>
      </c>
      <c r="H14368" s="62">
        <v>1</v>
      </c>
      <c r="I14368" s="62">
        <v>6</v>
      </c>
      <c r="J14368" s="70">
        <v>4</v>
      </c>
      <c r="K14368" s="71">
        <v>920000</v>
      </c>
      <c r="L14368" s="72" t="s">
        <v>15</v>
      </c>
      <c r="M14368" s="72" t="s">
        <v>254</v>
      </c>
    </row>
    <row r="14369" spans="1:13" s="3" customFormat="1" ht="12.75" x14ac:dyDescent="0.2">
      <c r="A14369" s="62" t="s">
        <v>37</v>
      </c>
      <c r="B14369" s="62" t="s">
        <v>871</v>
      </c>
      <c r="C14369" s="63">
        <v>10</v>
      </c>
      <c r="D14369" s="62" t="s">
        <v>13490</v>
      </c>
      <c r="E14369" s="62" t="s">
        <v>12437</v>
      </c>
      <c r="F14369" s="69">
        <v>31211505</v>
      </c>
      <c r="G14369" s="62" t="s">
        <v>13372</v>
      </c>
      <c r="H14369" s="62">
        <v>1</v>
      </c>
      <c r="I14369" s="62">
        <v>6</v>
      </c>
      <c r="J14369" s="70">
        <v>5</v>
      </c>
      <c r="K14369" s="71">
        <v>460000</v>
      </c>
      <c r="L14369" s="72" t="s">
        <v>1760</v>
      </c>
      <c r="M14369" s="72" t="s">
        <v>254</v>
      </c>
    </row>
    <row r="14370" spans="1:13" s="3" customFormat="1" ht="12.75" x14ac:dyDescent="0.2">
      <c r="A14370" s="62" t="s">
        <v>37</v>
      </c>
      <c r="B14370" s="62" t="s">
        <v>217</v>
      </c>
      <c r="C14370" s="63">
        <v>10</v>
      </c>
      <c r="D14370" s="62" t="s">
        <v>13378</v>
      </c>
      <c r="E14370" s="62" t="s">
        <v>12438</v>
      </c>
      <c r="F14370" s="69">
        <v>53131608</v>
      </c>
      <c r="G14370" s="62" t="s">
        <v>13372</v>
      </c>
      <c r="H14370" s="62">
        <v>1</v>
      </c>
      <c r="I14370" s="62">
        <v>6</v>
      </c>
      <c r="J14370" s="70">
        <v>41</v>
      </c>
      <c r="K14370" s="71">
        <v>911676</v>
      </c>
      <c r="L14370" s="72" t="s">
        <v>15</v>
      </c>
      <c r="M14370" s="72" t="s">
        <v>254</v>
      </c>
    </row>
    <row r="14371" spans="1:13" s="3" customFormat="1" ht="12.75" x14ac:dyDescent="0.2">
      <c r="A14371" s="62" t="s">
        <v>37</v>
      </c>
      <c r="B14371" s="62" t="s">
        <v>855</v>
      </c>
      <c r="C14371" s="63">
        <v>10</v>
      </c>
      <c r="D14371" s="62" t="s">
        <v>13474</v>
      </c>
      <c r="E14371" s="62" t="s">
        <v>12439</v>
      </c>
      <c r="F14371" s="69">
        <v>26121500</v>
      </c>
      <c r="G14371" s="62" t="s">
        <v>13372</v>
      </c>
      <c r="H14371" s="62">
        <v>1</v>
      </c>
      <c r="I14371" s="62">
        <v>6</v>
      </c>
      <c r="J14371" s="70">
        <v>2</v>
      </c>
      <c r="K14371" s="71">
        <v>904638</v>
      </c>
      <c r="L14371" s="72" t="s">
        <v>15</v>
      </c>
      <c r="M14371" s="72" t="s">
        <v>254</v>
      </c>
    </row>
    <row r="14372" spans="1:13" s="3" customFormat="1" ht="12.75" x14ac:dyDescent="0.2">
      <c r="A14372" s="62" t="s">
        <v>37</v>
      </c>
      <c r="B14372" s="62" t="s">
        <v>909</v>
      </c>
      <c r="C14372" s="63">
        <v>10</v>
      </c>
      <c r="D14372" s="62" t="s">
        <v>13528</v>
      </c>
      <c r="E14372" s="62" t="s">
        <v>12440</v>
      </c>
      <c r="F14372" s="69">
        <v>42295400</v>
      </c>
      <c r="G14372" s="62" t="s">
        <v>13372</v>
      </c>
      <c r="H14372" s="62">
        <v>1</v>
      </c>
      <c r="I14372" s="62">
        <v>6</v>
      </c>
      <c r="J14372" s="70">
        <v>3</v>
      </c>
      <c r="K14372" s="71">
        <v>900000</v>
      </c>
      <c r="L14372" s="72" t="s">
        <v>15</v>
      </c>
      <c r="M14372" s="72" t="s">
        <v>254</v>
      </c>
    </row>
    <row r="14373" spans="1:13" s="3" customFormat="1" ht="12.75" x14ac:dyDescent="0.2">
      <c r="A14373" s="62" t="s">
        <v>37</v>
      </c>
      <c r="B14373" s="62" t="s">
        <v>219</v>
      </c>
      <c r="C14373" s="63">
        <v>10</v>
      </c>
      <c r="D14373" s="62" t="s">
        <v>13379</v>
      </c>
      <c r="E14373" s="62" t="s">
        <v>12441</v>
      </c>
      <c r="F14373" s="69">
        <v>30181800</v>
      </c>
      <c r="G14373" s="62" t="s">
        <v>13372</v>
      </c>
      <c r="H14373" s="62">
        <v>1</v>
      </c>
      <c r="I14373" s="62">
        <v>6</v>
      </c>
      <c r="J14373" s="70">
        <v>10</v>
      </c>
      <c r="K14373" s="71">
        <v>450000</v>
      </c>
      <c r="L14373" s="72" t="s">
        <v>15</v>
      </c>
      <c r="M14373" s="72" t="s">
        <v>254</v>
      </c>
    </row>
    <row r="14374" spans="1:13" s="3" customFormat="1" ht="12.75" x14ac:dyDescent="0.2">
      <c r="A14374" s="62" t="s">
        <v>37</v>
      </c>
      <c r="B14374" s="62" t="s">
        <v>219</v>
      </c>
      <c r="C14374" s="63">
        <v>10</v>
      </c>
      <c r="D14374" s="62" t="s">
        <v>13379</v>
      </c>
      <c r="E14374" s="62" t="s">
        <v>12442</v>
      </c>
      <c r="F14374" s="69">
        <v>46171501</v>
      </c>
      <c r="G14374" s="62" t="s">
        <v>13372</v>
      </c>
      <c r="H14374" s="62">
        <v>1</v>
      </c>
      <c r="I14374" s="62">
        <v>6</v>
      </c>
      <c r="J14374" s="70">
        <v>50</v>
      </c>
      <c r="K14374" s="71">
        <v>892500</v>
      </c>
      <c r="L14374" s="72" t="s">
        <v>15</v>
      </c>
      <c r="M14374" s="72" t="s">
        <v>254</v>
      </c>
    </row>
    <row r="14375" spans="1:13" s="3" customFormat="1" ht="12.75" x14ac:dyDescent="0.2">
      <c r="A14375" s="62" t="s">
        <v>37</v>
      </c>
      <c r="B14375" s="62" t="s">
        <v>871</v>
      </c>
      <c r="C14375" s="63">
        <v>10</v>
      </c>
      <c r="D14375" s="62" t="s">
        <v>13490</v>
      </c>
      <c r="E14375" s="62" t="s">
        <v>8112</v>
      </c>
      <c r="F14375" s="69">
        <v>31211800</v>
      </c>
      <c r="G14375" s="62" t="s">
        <v>13372</v>
      </c>
      <c r="H14375" s="62">
        <v>1</v>
      </c>
      <c r="I14375" s="62">
        <v>6</v>
      </c>
      <c r="J14375" s="70">
        <v>50</v>
      </c>
      <c r="K14375" s="71">
        <v>892500</v>
      </c>
      <c r="L14375" s="72" t="s">
        <v>1760</v>
      </c>
      <c r="M14375" s="72" t="s">
        <v>254</v>
      </c>
    </row>
    <row r="14376" spans="1:13" s="3" customFormat="1" ht="12.75" x14ac:dyDescent="0.2">
      <c r="A14376" s="62" t="s">
        <v>37</v>
      </c>
      <c r="B14376" s="62" t="s">
        <v>1787</v>
      </c>
      <c r="C14376" s="63">
        <v>10</v>
      </c>
      <c r="D14376" s="62" t="s">
        <v>13546</v>
      </c>
      <c r="E14376" s="62" t="s">
        <v>12443</v>
      </c>
      <c r="F14376" s="69">
        <v>10111302</v>
      </c>
      <c r="G14376" s="62" t="s">
        <v>13372</v>
      </c>
      <c r="H14376" s="62">
        <v>1</v>
      </c>
      <c r="I14376" s="62">
        <v>6</v>
      </c>
      <c r="J14376" s="70">
        <v>10</v>
      </c>
      <c r="K14376" s="71">
        <v>891450</v>
      </c>
      <c r="L14376" s="72" t="s">
        <v>15</v>
      </c>
      <c r="M14376" s="72" t="s">
        <v>254</v>
      </c>
    </row>
    <row r="14377" spans="1:13" s="3" customFormat="1" ht="12.75" x14ac:dyDescent="0.2">
      <c r="A14377" s="62" t="s">
        <v>37</v>
      </c>
      <c r="B14377" s="62" t="s">
        <v>219</v>
      </c>
      <c r="C14377" s="63">
        <v>10</v>
      </c>
      <c r="D14377" s="62" t="s">
        <v>13379</v>
      </c>
      <c r="E14377" s="62" t="s">
        <v>12444</v>
      </c>
      <c r="F14377" s="69">
        <v>46171501</v>
      </c>
      <c r="G14377" s="62" t="s">
        <v>13372</v>
      </c>
      <c r="H14377" s="62">
        <v>1</v>
      </c>
      <c r="I14377" s="62">
        <v>6</v>
      </c>
      <c r="J14377" s="70">
        <v>15</v>
      </c>
      <c r="K14377" s="71">
        <v>525000</v>
      </c>
      <c r="L14377" s="72" t="s">
        <v>15</v>
      </c>
      <c r="M14377" s="72" t="s">
        <v>254</v>
      </c>
    </row>
    <row r="14378" spans="1:13" s="3" customFormat="1" ht="12.75" x14ac:dyDescent="0.2">
      <c r="A14378" s="62" t="s">
        <v>37</v>
      </c>
      <c r="B14378" s="62" t="s">
        <v>219</v>
      </c>
      <c r="C14378" s="63">
        <v>10</v>
      </c>
      <c r="D14378" s="62" t="s">
        <v>13379</v>
      </c>
      <c r="E14378" s="62" t="s">
        <v>12445</v>
      </c>
      <c r="F14378" s="69">
        <v>39121441</v>
      </c>
      <c r="G14378" s="62" t="s">
        <v>13372</v>
      </c>
      <c r="H14378" s="62">
        <v>1</v>
      </c>
      <c r="I14378" s="62">
        <v>6</v>
      </c>
      <c r="J14378" s="70">
        <v>2</v>
      </c>
      <c r="K14378" s="71">
        <v>856000</v>
      </c>
      <c r="L14378" s="72" t="s">
        <v>15</v>
      </c>
      <c r="M14378" s="72" t="s">
        <v>254</v>
      </c>
    </row>
    <row r="14379" spans="1:13" s="3" customFormat="1" ht="12.75" x14ac:dyDescent="0.2">
      <c r="A14379" s="62" t="s">
        <v>37</v>
      </c>
      <c r="B14379" s="62" t="s">
        <v>478</v>
      </c>
      <c r="C14379" s="63">
        <v>10</v>
      </c>
      <c r="D14379" s="62" t="s">
        <v>13443</v>
      </c>
      <c r="E14379" s="62" t="s">
        <v>12446</v>
      </c>
      <c r="F14379" s="69">
        <v>44102910</v>
      </c>
      <c r="G14379" s="62" t="s">
        <v>13372</v>
      </c>
      <c r="H14379" s="62">
        <v>1</v>
      </c>
      <c r="I14379" s="62">
        <v>6</v>
      </c>
      <c r="J14379" s="70">
        <v>1</v>
      </c>
      <c r="K14379" s="71">
        <v>850000</v>
      </c>
      <c r="L14379" s="72" t="s">
        <v>15</v>
      </c>
      <c r="M14379" s="72" t="s">
        <v>254</v>
      </c>
    </row>
    <row r="14380" spans="1:13" s="3" customFormat="1" ht="12.75" x14ac:dyDescent="0.2">
      <c r="A14380" s="62" t="s">
        <v>37</v>
      </c>
      <c r="B14380" s="62" t="s">
        <v>467</v>
      </c>
      <c r="C14380" s="63">
        <v>10</v>
      </c>
      <c r="D14380" s="62" t="s">
        <v>13432</v>
      </c>
      <c r="E14380" s="62" t="s">
        <v>12447</v>
      </c>
      <c r="F14380" s="69">
        <v>56101708</v>
      </c>
      <c r="G14380" s="62" t="s">
        <v>13372</v>
      </c>
      <c r="H14380" s="62">
        <v>1</v>
      </c>
      <c r="I14380" s="62">
        <v>6</v>
      </c>
      <c r="J14380" s="70">
        <v>1</v>
      </c>
      <c r="K14380" s="71">
        <v>420000</v>
      </c>
      <c r="L14380" s="72" t="s">
        <v>15</v>
      </c>
      <c r="M14380" s="72" t="s">
        <v>254</v>
      </c>
    </row>
    <row r="14381" spans="1:13" s="3" customFormat="1" ht="12.75" x14ac:dyDescent="0.2">
      <c r="A14381" s="62" t="s">
        <v>37</v>
      </c>
      <c r="B14381" s="62" t="s">
        <v>217</v>
      </c>
      <c r="C14381" s="63">
        <v>10</v>
      </c>
      <c r="D14381" s="62" t="s">
        <v>13378</v>
      </c>
      <c r="E14381" s="62" t="s">
        <v>12448</v>
      </c>
      <c r="F14381" s="69">
        <v>10111302</v>
      </c>
      <c r="G14381" s="62" t="s">
        <v>13372</v>
      </c>
      <c r="H14381" s="62">
        <v>1</v>
      </c>
      <c r="I14381" s="62">
        <v>6</v>
      </c>
      <c r="J14381" s="70">
        <v>2</v>
      </c>
      <c r="K14381" s="71">
        <v>840000</v>
      </c>
      <c r="L14381" s="72" t="s">
        <v>15</v>
      </c>
      <c r="M14381" s="72" t="s">
        <v>254</v>
      </c>
    </row>
    <row r="14382" spans="1:13" s="3" customFormat="1" ht="12.75" x14ac:dyDescent="0.2">
      <c r="A14382" s="62" t="s">
        <v>37</v>
      </c>
      <c r="B14382" s="62" t="s">
        <v>869</v>
      </c>
      <c r="C14382" s="63">
        <v>10</v>
      </c>
      <c r="D14382" s="62" t="s">
        <v>13488</v>
      </c>
      <c r="E14382" s="62" t="s">
        <v>12449</v>
      </c>
      <c r="F14382" s="69">
        <v>11122001</v>
      </c>
      <c r="G14382" s="62" t="s">
        <v>13372</v>
      </c>
      <c r="H14382" s="62">
        <v>1</v>
      </c>
      <c r="I14382" s="62">
        <v>6</v>
      </c>
      <c r="J14382" s="70">
        <v>7</v>
      </c>
      <c r="K14382" s="71">
        <v>583100</v>
      </c>
      <c r="L14382" s="72" t="s">
        <v>15</v>
      </c>
      <c r="M14382" s="72" t="s">
        <v>254</v>
      </c>
    </row>
    <row r="14383" spans="1:13" s="3" customFormat="1" ht="12.75" x14ac:dyDescent="0.2">
      <c r="A14383" s="62" t="s">
        <v>37</v>
      </c>
      <c r="B14383" s="62" t="s">
        <v>853</v>
      </c>
      <c r="C14383" s="63">
        <v>10</v>
      </c>
      <c r="D14383" s="62" t="s">
        <v>13472</v>
      </c>
      <c r="E14383" s="62" t="s">
        <v>12450</v>
      </c>
      <c r="F14383" s="69">
        <v>27111515</v>
      </c>
      <c r="G14383" s="62" t="s">
        <v>13372</v>
      </c>
      <c r="H14383" s="62">
        <v>1</v>
      </c>
      <c r="I14383" s="62">
        <v>6</v>
      </c>
      <c r="J14383" s="70">
        <v>1</v>
      </c>
      <c r="K14383" s="71">
        <v>830000</v>
      </c>
      <c r="L14383" s="72" t="s">
        <v>15</v>
      </c>
      <c r="M14383" s="72" t="s">
        <v>254</v>
      </c>
    </row>
    <row r="14384" spans="1:13" s="3" customFormat="1" ht="12.75" x14ac:dyDescent="0.2">
      <c r="A14384" s="62" t="s">
        <v>37</v>
      </c>
      <c r="B14384" s="62" t="s">
        <v>434</v>
      </c>
      <c r="C14384" s="63">
        <v>10</v>
      </c>
      <c r="D14384" s="62" t="s">
        <v>13387</v>
      </c>
      <c r="E14384" s="62" t="s">
        <v>10663</v>
      </c>
      <c r="F14384" s="69">
        <v>10191509</v>
      </c>
      <c r="G14384" s="62" t="s">
        <v>13372</v>
      </c>
      <c r="H14384" s="62">
        <v>1</v>
      </c>
      <c r="I14384" s="62">
        <v>6</v>
      </c>
      <c r="J14384" s="70">
        <v>25</v>
      </c>
      <c r="K14384" s="71">
        <v>406250</v>
      </c>
      <c r="L14384" s="72" t="s">
        <v>15</v>
      </c>
      <c r="M14384" s="72" t="s">
        <v>254</v>
      </c>
    </row>
    <row r="14385" spans="1:13" s="3" customFormat="1" ht="12.75" x14ac:dyDescent="0.2">
      <c r="A14385" s="62" t="s">
        <v>37</v>
      </c>
      <c r="B14385" s="62" t="s">
        <v>217</v>
      </c>
      <c r="C14385" s="63">
        <v>10</v>
      </c>
      <c r="D14385" s="62" t="s">
        <v>13378</v>
      </c>
      <c r="E14385" s="62" t="s">
        <v>12451</v>
      </c>
      <c r="F14385" s="69">
        <v>47131831</v>
      </c>
      <c r="G14385" s="62" t="s">
        <v>13372</v>
      </c>
      <c r="H14385" s="62">
        <v>1</v>
      </c>
      <c r="I14385" s="62">
        <v>6</v>
      </c>
      <c r="J14385" s="70">
        <v>20</v>
      </c>
      <c r="K14385" s="71">
        <v>324260</v>
      </c>
      <c r="L14385" s="72" t="s">
        <v>15</v>
      </c>
      <c r="M14385" s="72" t="s">
        <v>254</v>
      </c>
    </row>
    <row r="14386" spans="1:13" s="3" customFormat="1" ht="12.75" x14ac:dyDescent="0.2">
      <c r="A14386" s="62" t="s">
        <v>37</v>
      </c>
      <c r="B14386" s="62" t="s">
        <v>217</v>
      </c>
      <c r="C14386" s="63">
        <v>10</v>
      </c>
      <c r="D14386" s="62" t="s">
        <v>13378</v>
      </c>
      <c r="E14386" s="62" t="s">
        <v>2149</v>
      </c>
      <c r="F14386" s="69">
        <v>41104211</v>
      </c>
      <c r="G14386" s="62" t="s">
        <v>13372</v>
      </c>
      <c r="H14386" s="62">
        <v>1</v>
      </c>
      <c r="I14386" s="62">
        <v>6</v>
      </c>
      <c r="J14386" s="70">
        <v>20</v>
      </c>
      <c r="K14386" s="71">
        <v>321580</v>
      </c>
      <c r="L14386" s="72" t="s">
        <v>15</v>
      </c>
      <c r="M14386" s="72" t="s">
        <v>254</v>
      </c>
    </row>
    <row r="14387" spans="1:13" s="3" customFormat="1" ht="12.75" x14ac:dyDescent="0.2">
      <c r="A14387" s="62" t="s">
        <v>37</v>
      </c>
      <c r="B14387" s="62" t="s">
        <v>853</v>
      </c>
      <c r="C14387" s="63">
        <v>10</v>
      </c>
      <c r="D14387" s="62" t="s">
        <v>13472</v>
      </c>
      <c r="E14387" s="62" t="s">
        <v>12452</v>
      </c>
      <c r="F14387" s="69">
        <v>40151502</v>
      </c>
      <c r="G14387" s="62" t="s">
        <v>13372</v>
      </c>
      <c r="H14387" s="62">
        <v>1</v>
      </c>
      <c r="I14387" s="62">
        <v>6</v>
      </c>
      <c r="J14387" s="70">
        <v>1</v>
      </c>
      <c r="K14387" s="71">
        <v>800000</v>
      </c>
      <c r="L14387" s="72" t="s">
        <v>15</v>
      </c>
      <c r="M14387" s="72" t="s">
        <v>254</v>
      </c>
    </row>
    <row r="14388" spans="1:13" s="3" customFormat="1" ht="12.75" x14ac:dyDescent="0.2">
      <c r="A14388" s="62" t="s">
        <v>37</v>
      </c>
      <c r="B14388" s="62" t="s">
        <v>877</v>
      </c>
      <c r="C14388" s="63">
        <v>10</v>
      </c>
      <c r="D14388" s="62" t="s">
        <v>13496</v>
      </c>
      <c r="E14388" s="62" t="s">
        <v>12453</v>
      </c>
      <c r="F14388" s="69">
        <v>40141751</v>
      </c>
      <c r="G14388" s="62" t="s">
        <v>13372</v>
      </c>
      <c r="H14388" s="62">
        <v>1</v>
      </c>
      <c r="I14388" s="62">
        <v>6</v>
      </c>
      <c r="J14388" s="70">
        <v>20</v>
      </c>
      <c r="K14388" s="71">
        <v>800000</v>
      </c>
      <c r="L14388" s="72" t="s">
        <v>15</v>
      </c>
      <c r="M14388" s="72" t="s">
        <v>254</v>
      </c>
    </row>
    <row r="14389" spans="1:13" s="3" customFormat="1" ht="12.75" x14ac:dyDescent="0.2">
      <c r="A14389" s="62" t="s">
        <v>37</v>
      </c>
      <c r="B14389" s="62" t="s">
        <v>877</v>
      </c>
      <c r="C14389" s="63">
        <v>10</v>
      </c>
      <c r="D14389" s="62" t="s">
        <v>13496</v>
      </c>
      <c r="E14389" s="62" t="s">
        <v>12454</v>
      </c>
      <c r="F14389" s="69">
        <v>40141751</v>
      </c>
      <c r="G14389" s="62" t="s">
        <v>13372</v>
      </c>
      <c r="H14389" s="62">
        <v>1</v>
      </c>
      <c r="I14389" s="62">
        <v>6</v>
      </c>
      <c r="J14389" s="70">
        <v>20</v>
      </c>
      <c r="K14389" s="71">
        <v>800000</v>
      </c>
      <c r="L14389" s="72" t="s">
        <v>15</v>
      </c>
      <c r="M14389" s="72" t="s">
        <v>254</v>
      </c>
    </row>
    <row r="14390" spans="1:13" s="3" customFormat="1" ht="12.75" x14ac:dyDescent="0.2">
      <c r="A14390" s="62" t="s">
        <v>37</v>
      </c>
      <c r="B14390" s="62" t="s">
        <v>877</v>
      </c>
      <c r="C14390" s="63">
        <v>10</v>
      </c>
      <c r="D14390" s="62" t="s">
        <v>13496</v>
      </c>
      <c r="E14390" s="62" t="s">
        <v>12455</v>
      </c>
      <c r="F14390" s="69">
        <v>40141751</v>
      </c>
      <c r="G14390" s="62" t="s">
        <v>13372</v>
      </c>
      <c r="H14390" s="62">
        <v>1</v>
      </c>
      <c r="I14390" s="62">
        <v>6</v>
      </c>
      <c r="J14390" s="70">
        <v>20</v>
      </c>
      <c r="K14390" s="71">
        <v>800000</v>
      </c>
      <c r="L14390" s="72" t="s">
        <v>15</v>
      </c>
      <c r="M14390" s="72" t="s">
        <v>254</v>
      </c>
    </row>
    <row r="14391" spans="1:13" s="3" customFormat="1" ht="12.75" x14ac:dyDescent="0.2">
      <c r="A14391" s="62" t="s">
        <v>37</v>
      </c>
      <c r="B14391" s="62" t="s">
        <v>217</v>
      </c>
      <c r="C14391" s="63">
        <v>10</v>
      </c>
      <c r="D14391" s="62" t="s">
        <v>13378</v>
      </c>
      <c r="E14391" s="62" t="s">
        <v>12456</v>
      </c>
      <c r="F14391" s="69">
        <v>70121601</v>
      </c>
      <c r="G14391" s="62" t="s">
        <v>13372</v>
      </c>
      <c r="H14391" s="62">
        <v>1</v>
      </c>
      <c r="I14391" s="62">
        <v>6</v>
      </c>
      <c r="J14391" s="70">
        <v>20</v>
      </c>
      <c r="K14391" s="71">
        <v>800000</v>
      </c>
      <c r="L14391" s="72" t="s">
        <v>15</v>
      </c>
      <c r="M14391" s="72" t="s">
        <v>254</v>
      </c>
    </row>
    <row r="14392" spans="1:13" s="3" customFormat="1" ht="12.75" x14ac:dyDescent="0.2">
      <c r="A14392" s="62" t="s">
        <v>37</v>
      </c>
      <c r="B14392" s="62" t="s">
        <v>1787</v>
      </c>
      <c r="C14392" s="63">
        <v>10</v>
      </c>
      <c r="D14392" s="62" t="s">
        <v>13546</v>
      </c>
      <c r="E14392" s="62" t="s">
        <v>12457</v>
      </c>
      <c r="F14392" s="69">
        <v>70121601</v>
      </c>
      <c r="G14392" s="62" t="s">
        <v>13372</v>
      </c>
      <c r="H14392" s="62">
        <v>1</v>
      </c>
      <c r="I14392" s="62">
        <v>6</v>
      </c>
      <c r="J14392" s="70">
        <v>1</v>
      </c>
      <c r="K14392" s="71">
        <v>800000</v>
      </c>
      <c r="L14392" s="72" t="s">
        <v>15</v>
      </c>
      <c r="M14392" s="72" t="s">
        <v>254</v>
      </c>
    </row>
    <row r="14393" spans="1:13" s="3" customFormat="1" ht="12.75" x14ac:dyDescent="0.2">
      <c r="A14393" s="62" t="s">
        <v>37</v>
      </c>
      <c r="B14393" s="62" t="s">
        <v>902</v>
      </c>
      <c r="C14393" s="63">
        <v>10</v>
      </c>
      <c r="D14393" s="62" t="s">
        <v>13521</v>
      </c>
      <c r="E14393" s="62" t="s">
        <v>12458</v>
      </c>
      <c r="F14393" s="69">
        <v>43211900</v>
      </c>
      <c r="G14393" s="62" t="s">
        <v>13372</v>
      </c>
      <c r="H14393" s="62">
        <v>1</v>
      </c>
      <c r="I14393" s="62">
        <v>6</v>
      </c>
      <c r="J14393" s="70">
        <v>1</v>
      </c>
      <c r="K14393" s="71">
        <v>399000</v>
      </c>
      <c r="L14393" s="72" t="s">
        <v>15</v>
      </c>
      <c r="M14393" s="72" t="s">
        <v>254</v>
      </c>
    </row>
    <row r="14394" spans="1:13" s="3" customFormat="1" ht="12.75" x14ac:dyDescent="0.2">
      <c r="A14394" s="62" t="s">
        <v>37</v>
      </c>
      <c r="B14394" s="62" t="s">
        <v>871</v>
      </c>
      <c r="C14394" s="63">
        <v>10</v>
      </c>
      <c r="D14394" s="62" t="s">
        <v>13490</v>
      </c>
      <c r="E14394" s="62" t="s">
        <v>12459</v>
      </c>
      <c r="F14394" s="69">
        <v>31211703</v>
      </c>
      <c r="G14394" s="62" t="s">
        <v>13372</v>
      </c>
      <c r="H14394" s="62">
        <v>1</v>
      </c>
      <c r="I14394" s="62">
        <v>6</v>
      </c>
      <c r="J14394" s="70">
        <v>6</v>
      </c>
      <c r="K14394" s="71">
        <v>785400</v>
      </c>
      <c r="L14394" s="72" t="s">
        <v>1760</v>
      </c>
      <c r="M14394" s="72" t="s">
        <v>254</v>
      </c>
    </row>
    <row r="14395" spans="1:13" s="3" customFormat="1" ht="12.75" x14ac:dyDescent="0.2">
      <c r="A14395" s="62" t="s">
        <v>37</v>
      </c>
      <c r="B14395" s="62" t="s">
        <v>217</v>
      </c>
      <c r="C14395" s="63">
        <v>10</v>
      </c>
      <c r="D14395" s="62" t="s">
        <v>13378</v>
      </c>
      <c r="E14395" s="62" t="s">
        <v>12460</v>
      </c>
      <c r="F14395" s="69">
        <v>47131500</v>
      </c>
      <c r="G14395" s="62" t="s">
        <v>13372</v>
      </c>
      <c r="H14395" s="62">
        <v>1</v>
      </c>
      <c r="I14395" s="62">
        <v>6</v>
      </c>
      <c r="J14395" s="70">
        <v>14</v>
      </c>
      <c r="K14395" s="71">
        <v>573818</v>
      </c>
      <c r="L14395" s="72" t="s">
        <v>15</v>
      </c>
      <c r="M14395" s="72" t="s">
        <v>254</v>
      </c>
    </row>
    <row r="14396" spans="1:13" s="3" customFormat="1" ht="12.75" x14ac:dyDescent="0.2">
      <c r="A14396" s="62" t="s">
        <v>37</v>
      </c>
      <c r="B14396" s="62" t="s">
        <v>1787</v>
      </c>
      <c r="C14396" s="63">
        <v>10</v>
      </c>
      <c r="D14396" s="62" t="s">
        <v>13546</v>
      </c>
      <c r="E14396" s="62" t="s">
        <v>12461</v>
      </c>
      <c r="F14396" s="69">
        <v>10111302</v>
      </c>
      <c r="G14396" s="62" t="s">
        <v>13372</v>
      </c>
      <c r="H14396" s="62">
        <v>1</v>
      </c>
      <c r="I14396" s="62">
        <v>6</v>
      </c>
      <c r="J14396" s="70">
        <v>20</v>
      </c>
      <c r="K14396" s="71">
        <v>756000</v>
      </c>
      <c r="L14396" s="72" t="s">
        <v>15</v>
      </c>
      <c r="M14396" s="72" t="s">
        <v>254</v>
      </c>
    </row>
    <row r="14397" spans="1:13" s="3" customFormat="1" ht="12.75" x14ac:dyDescent="0.2">
      <c r="A14397" s="62" t="s">
        <v>37</v>
      </c>
      <c r="B14397" s="62" t="s">
        <v>219</v>
      </c>
      <c r="C14397" s="63">
        <v>10</v>
      </c>
      <c r="D14397" s="62" t="s">
        <v>13379</v>
      </c>
      <c r="E14397" s="62" t="s">
        <v>12462</v>
      </c>
      <c r="F14397" s="69">
        <v>56111903</v>
      </c>
      <c r="G14397" s="62" t="s">
        <v>13372</v>
      </c>
      <c r="H14397" s="62">
        <v>1</v>
      </c>
      <c r="I14397" s="62">
        <v>6</v>
      </c>
      <c r="J14397" s="70">
        <v>1</v>
      </c>
      <c r="K14397" s="71">
        <v>750000</v>
      </c>
      <c r="L14397" s="72" t="s">
        <v>15</v>
      </c>
      <c r="M14397" s="72" t="s">
        <v>254</v>
      </c>
    </row>
    <row r="14398" spans="1:13" s="3" customFormat="1" ht="12.75" x14ac:dyDescent="0.2">
      <c r="A14398" s="62" t="s">
        <v>37</v>
      </c>
      <c r="B14398" s="62" t="s">
        <v>1787</v>
      </c>
      <c r="C14398" s="63">
        <v>10</v>
      </c>
      <c r="D14398" s="62" t="s">
        <v>13546</v>
      </c>
      <c r="E14398" s="62" t="s">
        <v>12463</v>
      </c>
      <c r="F14398" s="69">
        <v>42172002</v>
      </c>
      <c r="G14398" s="62" t="s">
        <v>13372</v>
      </c>
      <c r="H14398" s="62">
        <v>1</v>
      </c>
      <c r="I14398" s="62">
        <v>6</v>
      </c>
      <c r="J14398" s="70">
        <v>2</v>
      </c>
      <c r="K14398" s="71">
        <v>500000</v>
      </c>
      <c r="L14398" s="72" t="s">
        <v>15</v>
      </c>
      <c r="M14398" s="72" t="s">
        <v>254</v>
      </c>
    </row>
    <row r="14399" spans="1:13" s="3" customFormat="1" ht="12.75" x14ac:dyDescent="0.2">
      <c r="A14399" s="62" t="s">
        <v>37</v>
      </c>
      <c r="B14399" s="62" t="s">
        <v>312</v>
      </c>
      <c r="C14399" s="63">
        <v>10</v>
      </c>
      <c r="D14399" s="62" t="s">
        <v>13465</v>
      </c>
      <c r="E14399" s="62" t="s">
        <v>12464</v>
      </c>
      <c r="F14399" s="69">
        <v>39101600</v>
      </c>
      <c r="G14399" s="62" t="s">
        <v>13372</v>
      </c>
      <c r="H14399" s="62">
        <v>1</v>
      </c>
      <c r="I14399" s="62">
        <v>6</v>
      </c>
      <c r="J14399" s="70">
        <v>100</v>
      </c>
      <c r="K14399" s="71">
        <v>749000</v>
      </c>
      <c r="L14399" s="72" t="s">
        <v>15</v>
      </c>
      <c r="M14399" s="72" t="s">
        <v>254</v>
      </c>
    </row>
    <row r="14400" spans="1:13" s="3" customFormat="1" ht="12.75" x14ac:dyDescent="0.2">
      <c r="A14400" s="62" t="s">
        <v>37</v>
      </c>
      <c r="B14400" s="62" t="s">
        <v>219</v>
      </c>
      <c r="C14400" s="63">
        <v>10</v>
      </c>
      <c r="D14400" s="62" t="s">
        <v>13379</v>
      </c>
      <c r="E14400" s="62" t="s">
        <v>12465</v>
      </c>
      <c r="F14400" s="69">
        <v>30181800</v>
      </c>
      <c r="G14400" s="62" t="s">
        <v>13372</v>
      </c>
      <c r="H14400" s="62">
        <v>1</v>
      </c>
      <c r="I14400" s="62">
        <v>6</v>
      </c>
      <c r="J14400" s="70">
        <v>4</v>
      </c>
      <c r="K14400" s="71">
        <v>740000</v>
      </c>
      <c r="L14400" s="72" t="s">
        <v>15</v>
      </c>
      <c r="M14400" s="72" t="s">
        <v>254</v>
      </c>
    </row>
    <row r="14401" spans="1:13" s="3" customFormat="1" ht="12.75" x14ac:dyDescent="0.2">
      <c r="A14401" s="62" t="s">
        <v>37</v>
      </c>
      <c r="B14401" s="62" t="s">
        <v>853</v>
      </c>
      <c r="C14401" s="63">
        <v>10</v>
      </c>
      <c r="D14401" s="62" t="s">
        <v>13472</v>
      </c>
      <c r="E14401" s="62" t="s">
        <v>12466</v>
      </c>
      <c r="F14401" s="69">
        <v>27111514</v>
      </c>
      <c r="G14401" s="62" t="s">
        <v>13372</v>
      </c>
      <c r="H14401" s="62">
        <v>1</v>
      </c>
      <c r="I14401" s="62">
        <v>6</v>
      </c>
      <c r="J14401" s="70">
        <v>1</v>
      </c>
      <c r="K14401" s="71">
        <v>360000</v>
      </c>
      <c r="L14401" s="72" t="s">
        <v>15</v>
      </c>
      <c r="M14401" s="72" t="s">
        <v>254</v>
      </c>
    </row>
    <row r="14402" spans="1:13" s="3" customFormat="1" ht="12.75" x14ac:dyDescent="0.2">
      <c r="A14402" s="62" t="s">
        <v>37</v>
      </c>
      <c r="B14402" s="62" t="s">
        <v>1787</v>
      </c>
      <c r="C14402" s="63">
        <v>10</v>
      </c>
      <c r="D14402" s="62" t="s">
        <v>13546</v>
      </c>
      <c r="E14402" s="62" t="s">
        <v>12467</v>
      </c>
      <c r="F14402" s="69">
        <v>10111302</v>
      </c>
      <c r="G14402" s="62" t="s">
        <v>13372</v>
      </c>
      <c r="H14402" s="62">
        <v>1</v>
      </c>
      <c r="I14402" s="62">
        <v>6</v>
      </c>
      <c r="J14402" s="70">
        <v>28</v>
      </c>
      <c r="K14402" s="71">
        <v>705600</v>
      </c>
      <c r="L14402" s="72" t="s">
        <v>15</v>
      </c>
      <c r="M14402" s="72" t="s">
        <v>254</v>
      </c>
    </row>
    <row r="14403" spans="1:13" s="3" customFormat="1" ht="12.75" x14ac:dyDescent="0.2">
      <c r="A14403" s="62" t="s">
        <v>37</v>
      </c>
      <c r="B14403" s="62" t="s">
        <v>1787</v>
      </c>
      <c r="C14403" s="63">
        <v>10</v>
      </c>
      <c r="D14403" s="62" t="s">
        <v>13546</v>
      </c>
      <c r="E14403" s="62" t="s">
        <v>12468</v>
      </c>
      <c r="F14403" s="69">
        <v>10131604</v>
      </c>
      <c r="G14403" s="62" t="s">
        <v>13372</v>
      </c>
      <c r="H14403" s="62">
        <v>1</v>
      </c>
      <c r="I14403" s="62">
        <v>6</v>
      </c>
      <c r="J14403" s="70">
        <v>20</v>
      </c>
      <c r="K14403" s="71">
        <v>701820</v>
      </c>
      <c r="L14403" s="72" t="s">
        <v>15</v>
      </c>
      <c r="M14403" s="72" t="s">
        <v>254</v>
      </c>
    </row>
    <row r="14404" spans="1:13" s="3" customFormat="1" ht="12.75" x14ac:dyDescent="0.2">
      <c r="A14404" s="62" t="s">
        <v>37</v>
      </c>
      <c r="B14404" s="62" t="s">
        <v>217</v>
      </c>
      <c r="C14404" s="63">
        <v>10</v>
      </c>
      <c r="D14404" s="62" t="s">
        <v>13378</v>
      </c>
      <c r="E14404" s="62" t="s">
        <v>12469</v>
      </c>
      <c r="F14404" s="69">
        <v>42295424</v>
      </c>
      <c r="G14404" s="62" t="s">
        <v>13372</v>
      </c>
      <c r="H14404" s="62">
        <v>1</v>
      </c>
      <c r="I14404" s="62">
        <v>6</v>
      </c>
      <c r="J14404" s="70">
        <v>20</v>
      </c>
      <c r="K14404" s="71">
        <v>686300</v>
      </c>
      <c r="L14404" s="72" t="s">
        <v>15</v>
      </c>
      <c r="M14404" s="72" t="s">
        <v>254</v>
      </c>
    </row>
    <row r="14405" spans="1:13" s="3" customFormat="1" ht="12.75" x14ac:dyDescent="0.2">
      <c r="A14405" s="62" t="s">
        <v>37</v>
      </c>
      <c r="B14405" s="62" t="s">
        <v>222</v>
      </c>
      <c r="C14405" s="63">
        <v>10</v>
      </c>
      <c r="D14405" s="62" t="s">
        <v>13381</v>
      </c>
      <c r="E14405" s="62" t="s">
        <v>12470</v>
      </c>
      <c r="F14405" s="69">
        <v>31151900</v>
      </c>
      <c r="G14405" s="62" t="s">
        <v>13372</v>
      </c>
      <c r="H14405" s="62">
        <v>1</v>
      </c>
      <c r="I14405" s="62">
        <v>6</v>
      </c>
      <c r="J14405" s="70">
        <v>10</v>
      </c>
      <c r="K14405" s="71">
        <v>340000</v>
      </c>
      <c r="L14405" s="72" t="s">
        <v>15</v>
      </c>
      <c r="M14405" s="72" t="s">
        <v>254</v>
      </c>
    </row>
    <row r="14406" spans="1:13" s="3" customFormat="1" ht="12.75" x14ac:dyDescent="0.2">
      <c r="A14406" s="62" t="s">
        <v>37</v>
      </c>
      <c r="B14406" s="62" t="s">
        <v>216</v>
      </c>
      <c r="C14406" s="63">
        <v>10</v>
      </c>
      <c r="D14406" s="62" t="s">
        <v>13377</v>
      </c>
      <c r="E14406" s="62" t="s">
        <v>12471</v>
      </c>
      <c r="F14406" s="69">
        <v>47121804</v>
      </c>
      <c r="G14406" s="62" t="s">
        <v>13372</v>
      </c>
      <c r="H14406" s="62">
        <v>1</v>
      </c>
      <c r="I14406" s="62">
        <v>6</v>
      </c>
      <c r="J14406" s="70">
        <v>70</v>
      </c>
      <c r="K14406" s="71">
        <v>664930</v>
      </c>
      <c r="L14406" s="72" t="s">
        <v>15</v>
      </c>
      <c r="M14406" s="72" t="s">
        <v>254</v>
      </c>
    </row>
    <row r="14407" spans="1:13" s="3" customFormat="1" ht="12.75" x14ac:dyDescent="0.2">
      <c r="A14407" s="62" t="s">
        <v>37</v>
      </c>
      <c r="B14407" s="62" t="s">
        <v>433</v>
      </c>
      <c r="C14407" s="63">
        <v>10</v>
      </c>
      <c r="D14407" s="62" t="s">
        <v>13383</v>
      </c>
      <c r="E14407" s="62" t="s">
        <v>12472</v>
      </c>
      <c r="F14407" s="69">
        <v>73101602</v>
      </c>
      <c r="G14407" s="62" t="s">
        <v>13372</v>
      </c>
      <c r="H14407" s="62">
        <v>1</v>
      </c>
      <c r="I14407" s="62">
        <v>6</v>
      </c>
      <c r="J14407" s="70">
        <v>150</v>
      </c>
      <c r="K14407" s="71">
        <v>330000</v>
      </c>
      <c r="L14407" s="72" t="s">
        <v>15</v>
      </c>
      <c r="M14407" s="72" t="s">
        <v>254</v>
      </c>
    </row>
    <row r="14408" spans="1:13" s="3" customFormat="1" ht="12.75" x14ac:dyDescent="0.2">
      <c r="A14408" s="62" t="s">
        <v>37</v>
      </c>
      <c r="B14408" s="62" t="s">
        <v>479</v>
      </c>
      <c r="C14408" s="63">
        <v>10</v>
      </c>
      <c r="D14408" s="62" t="s">
        <v>13444</v>
      </c>
      <c r="E14408" s="62" t="s">
        <v>12473</v>
      </c>
      <c r="F14408" s="69">
        <v>26101105</v>
      </c>
      <c r="G14408" s="62" t="s">
        <v>13372</v>
      </c>
      <c r="H14408" s="62">
        <v>1</v>
      </c>
      <c r="I14408" s="62">
        <v>6</v>
      </c>
      <c r="J14408" s="70">
        <v>2</v>
      </c>
      <c r="K14408" s="71">
        <v>260000</v>
      </c>
      <c r="L14408" s="72" t="s">
        <v>15</v>
      </c>
      <c r="M14408" s="72" t="s">
        <v>254</v>
      </c>
    </row>
    <row r="14409" spans="1:13" s="3" customFormat="1" ht="12.75" x14ac:dyDescent="0.2">
      <c r="A14409" s="62" t="s">
        <v>37</v>
      </c>
      <c r="B14409" s="62" t="s">
        <v>219</v>
      </c>
      <c r="C14409" s="63">
        <v>10</v>
      </c>
      <c r="D14409" s="62" t="s">
        <v>13379</v>
      </c>
      <c r="E14409" s="62" t="s">
        <v>12474</v>
      </c>
      <c r="F14409" s="69">
        <v>39121441</v>
      </c>
      <c r="G14409" s="62" t="s">
        <v>13372</v>
      </c>
      <c r="H14409" s="62">
        <v>1</v>
      </c>
      <c r="I14409" s="62">
        <v>6</v>
      </c>
      <c r="J14409" s="70">
        <v>2</v>
      </c>
      <c r="K14409" s="71">
        <v>642000</v>
      </c>
      <c r="L14409" s="72" t="s">
        <v>15</v>
      </c>
      <c r="M14409" s="72" t="s">
        <v>254</v>
      </c>
    </row>
    <row r="14410" spans="1:13" s="3" customFormat="1" ht="12.75" x14ac:dyDescent="0.2">
      <c r="A14410" s="62" t="s">
        <v>37</v>
      </c>
      <c r="B14410" s="62" t="s">
        <v>217</v>
      </c>
      <c r="C14410" s="63">
        <v>10</v>
      </c>
      <c r="D14410" s="62" t="s">
        <v>13378</v>
      </c>
      <c r="E14410" s="62" t="s">
        <v>12475</v>
      </c>
      <c r="F14410" s="69">
        <v>47131500</v>
      </c>
      <c r="G14410" s="62" t="s">
        <v>13372</v>
      </c>
      <c r="H14410" s="62">
        <v>1</v>
      </c>
      <c r="I14410" s="62">
        <v>6</v>
      </c>
      <c r="J14410" s="70">
        <v>30</v>
      </c>
      <c r="K14410" s="71">
        <v>329940</v>
      </c>
      <c r="L14410" s="72" t="s">
        <v>15</v>
      </c>
      <c r="M14410" s="72" t="s">
        <v>254</v>
      </c>
    </row>
    <row r="14411" spans="1:13" s="3" customFormat="1" ht="12.75" x14ac:dyDescent="0.2">
      <c r="A14411" s="62" t="s">
        <v>37</v>
      </c>
      <c r="B14411" s="62" t="s">
        <v>217</v>
      </c>
      <c r="C14411" s="63">
        <v>10</v>
      </c>
      <c r="D14411" s="62" t="s">
        <v>13378</v>
      </c>
      <c r="E14411" s="62" t="s">
        <v>12476</v>
      </c>
      <c r="F14411" s="69">
        <v>24111503</v>
      </c>
      <c r="G14411" s="62" t="s">
        <v>13372</v>
      </c>
      <c r="H14411" s="62">
        <v>1</v>
      </c>
      <c r="I14411" s="62">
        <v>6</v>
      </c>
      <c r="J14411" s="70">
        <v>200</v>
      </c>
      <c r="K14411" s="71">
        <v>254800</v>
      </c>
      <c r="L14411" s="72" t="s">
        <v>15</v>
      </c>
      <c r="M14411" s="72" t="s">
        <v>254</v>
      </c>
    </row>
    <row r="14412" spans="1:13" s="3" customFormat="1" ht="12.75" x14ac:dyDescent="0.2">
      <c r="A14412" s="62" t="s">
        <v>37</v>
      </c>
      <c r="B14412" s="62" t="s">
        <v>222</v>
      </c>
      <c r="C14412" s="63">
        <v>10</v>
      </c>
      <c r="D14412" s="62" t="s">
        <v>13381</v>
      </c>
      <c r="E14412" s="62" t="s">
        <v>12477</v>
      </c>
      <c r="F14412" s="69">
        <v>25172900</v>
      </c>
      <c r="G14412" s="62" t="s">
        <v>13372</v>
      </c>
      <c r="H14412" s="62">
        <v>1</v>
      </c>
      <c r="I14412" s="62">
        <v>6</v>
      </c>
      <c r="J14412" s="70">
        <v>1</v>
      </c>
      <c r="K14412" s="71">
        <v>210000</v>
      </c>
      <c r="L14412" s="72" t="s">
        <v>15</v>
      </c>
      <c r="M14412" s="72" t="s">
        <v>254</v>
      </c>
    </row>
    <row r="14413" spans="1:13" s="3" customFormat="1" ht="12.75" x14ac:dyDescent="0.2">
      <c r="A14413" s="62" t="s">
        <v>37</v>
      </c>
      <c r="B14413" s="62" t="s">
        <v>216</v>
      </c>
      <c r="C14413" s="63">
        <v>10</v>
      </c>
      <c r="D14413" s="62" t="s">
        <v>13377</v>
      </c>
      <c r="E14413" s="62" t="s">
        <v>12478</v>
      </c>
      <c r="F14413" s="69">
        <v>40172522</v>
      </c>
      <c r="G14413" s="62" t="s">
        <v>13372</v>
      </c>
      <c r="H14413" s="62">
        <v>1</v>
      </c>
      <c r="I14413" s="62">
        <v>6</v>
      </c>
      <c r="J14413" s="70">
        <v>20</v>
      </c>
      <c r="K14413" s="71">
        <v>250000</v>
      </c>
      <c r="L14413" s="72" t="s">
        <v>15</v>
      </c>
      <c r="M14413" s="72" t="s">
        <v>254</v>
      </c>
    </row>
    <row r="14414" spans="1:13" s="3" customFormat="1" ht="12.75" x14ac:dyDescent="0.2">
      <c r="A14414" s="62" t="s">
        <v>37</v>
      </c>
      <c r="B14414" s="62" t="s">
        <v>1787</v>
      </c>
      <c r="C14414" s="63">
        <v>10</v>
      </c>
      <c r="D14414" s="62" t="s">
        <v>13546</v>
      </c>
      <c r="E14414" s="62" t="s">
        <v>12479</v>
      </c>
      <c r="F14414" s="69">
        <v>10111302</v>
      </c>
      <c r="G14414" s="62" t="s">
        <v>13372</v>
      </c>
      <c r="H14414" s="62">
        <v>1</v>
      </c>
      <c r="I14414" s="62">
        <v>6</v>
      </c>
      <c r="J14414" s="70">
        <v>28</v>
      </c>
      <c r="K14414" s="71">
        <v>617400</v>
      </c>
      <c r="L14414" s="72" t="s">
        <v>15</v>
      </c>
      <c r="M14414" s="72" t="s">
        <v>254</v>
      </c>
    </row>
    <row r="14415" spans="1:13" s="3" customFormat="1" ht="12.75" x14ac:dyDescent="0.2">
      <c r="A14415" s="62" t="s">
        <v>37</v>
      </c>
      <c r="B14415" s="62" t="s">
        <v>219</v>
      </c>
      <c r="C14415" s="63">
        <v>10</v>
      </c>
      <c r="D14415" s="62" t="s">
        <v>13379</v>
      </c>
      <c r="E14415" s="62" t="s">
        <v>12480</v>
      </c>
      <c r="F14415" s="69">
        <v>10111302</v>
      </c>
      <c r="G14415" s="62" t="s">
        <v>13372</v>
      </c>
      <c r="H14415" s="62">
        <v>1</v>
      </c>
      <c r="I14415" s="62">
        <v>6</v>
      </c>
      <c r="J14415" s="70">
        <v>20</v>
      </c>
      <c r="K14415" s="71">
        <v>609000</v>
      </c>
      <c r="L14415" s="72" t="s">
        <v>15</v>
      </c>
      <c r="M14415" s="72" t="s">
        <v>254</v>
      </c>
    </row>
    <row r="14416" spans="1:13" s="3" customFormat="1" ht="12.75" x14ac:dyDescent="0.2">
      <c r="A14416" s="62" t="s">
        <v>37</v>
      </c>
      <c r="B14416" s="62" t="s">
        <v>219</v>
      </c>
      <c r="C14416" s="63">
        <v>10</v>
      </c>
      <c r="D14416" s="62" t="s">
        <v>13379</v>
      </c>
      <c r="E14416" s="62" t="s">
        <v>12481</v>
      </c>
      <c r="F14416" s="69">
        <v>60104724</v>
      </c>
      <c r="G14416" s="62" t="s">
        <v>13372</v>
      </c>
      <c r="H14416" s="62">
        <v>1</v>
      </c>
      <c r="I14416" s="62">
        <v>6</v>
      </c>
      <c r="J14416" s="70">
        <v>4</v>
      </c>
      <c r="K14416" s="71">
        <v>400000</v>
      </c>
      <c r="L14416" s="72" t="s">
        <v>15</v>
      </c>
      <c r="M14416" s="72" t="s">
        <v>254</v>
      </c>
    </row>
    <row r="14417" spans="1:13" s="3" customFormat="1" ht="12.75" x14ac:dyDescent="0.2">
      <c r="A14417" s="62" t="s">
        <v>37</v>
      </c>
      <c r="B14417" s="62" t="s">
        <v>219</v>
      </c>
      <c r="C14417" s="63">
        <v>10</v>
      </c>
      <c r="D14417" s="62" t="s">
        <v>13379</v>
      </c>
      <c r="E14417" s="62" t="s">
        <v>12482</v>
      </c>
      <c r="F14417" s="69">
        <v>47111601</v>
      </c>
      <c r="G14417" s="62" t="s">
        <v>13372</v>
      </c>
      <c r="H14417" s="62">
        <v>1</v>
      </c>
      <c r="I14417" s="62">
        <v>6</v>
      </c>
      <c r="J14417" s="70">
        <v>1</v>
      </c>
      <c r="K14417" s="71">
        <v>600000</v>
      </c>
      <c r="L14417" s="72" t="s">
        <v>15</v>
      </c>
      <c r="M14417" s="72" t="s">
        <v>254</v>
      </c>
    </row>
    <row r="14418" spans="1:13" s="3" customFormat="1" ht="12.75" x14ac:dyDescent="0.2">
      <c r="A14418" s="62" t="s">
        <v>37</v>
      </c>
      <c r="B14418" s="62" t="s">
        <v>219</v>
      </c>
      <c r="C14418" s="63">
        <v>10</v>
      </c>
      <c r="D14418" s="62" t="s">
        <v>13379</v>
      </c>
      <c r="E14418" s="62" t="s">
        <v>12483</v>
      </c>
      <c r="F14418" s="69">
        <v>27111515</v>
      </c>
      <c r="G14418" s="62" t="s">
        <v>13372</v>
      </c>
      <c r="H14418" s="62">
        <v>1</v>
      </c>
      <c r="I14418" s="62">
        <v>6</v>
      </c>
      <c r="J14418" s="70">
        <v>1</v>
      </c>
      <c r="K14418" s="71">
        <v>600000</v>
      </c>
      <c r="L14418" s="72" t="s">
        <v>15</v>
      </c>
      <c r="M14418" s="72" t="s">
        <v>254</v>
      </c>
    </row>
    <row r="14419" spans="1:13" s="3" customFormat="1" ht="12.75" x14ac:dyDescent="0.2">
      <c r="A14419" s="62" t="s">
        <v>37</v>
      </c>
      <c r="B14419" s="62" t="s">
        <v>1773</v>
      </c>
      <c r="C14419" s="63">
        <v>10</v>
      </c>
      <c r="D14419" s="62" t="s">
        <v>13532</v>
      </c>
      <c r="E14419" s="62" t="s">
        <v>12484</v>
      </c>
      <c r="F14419" s="69">
        <v>26101105</v>
      </c>
      <c r="G14419" s="62" t="s">
        <v>13372</v>
      </c>
      <c r="H14419" s="62">
        <v>1</v>
      </c>
      <c r="I14419" s="62">
        <v>6</v>
      </c>
      <c r="J14419" s="70">
        <v>3</v>
      </c>
      <c r="K14419" s="71">
        <v>360000</v>
      </c>
      <c r="L14419" s="72" t="s">
        <v>15</v>
      </c>
      <c r="M14419" s="72" t="s">
        <v>254</v>
      </c>
    </row>
    <row r="14420" spans="1:13" s="3" customFormat="1" ht="12.75" x14ac:dyDescent="0.2">
      <c r="A14420" s="62" t="s">
        <v>37</v>
      </c>
      <c r="B14420" s="62" t="s">
        <v>1792</v>
      </c>
      <c r="C14420" s="63">
        <v>10</v>
      </c>
      <c r="D14420" s="62" t="s">
        <v>13551</v>
      </c>
      <c r="E14420" s="62" t="s">
        <v>12485</v>
      </c>
      <c r="F14420" s="69">
        <v>32121500</v>
      </c>
      <c r="G14420" s="62" t="s">
        <v>13372</v>
      </c>
      <c r="H14420" s="62">
        <v>1</v>
      </c>
      <c r="I14420" s="62">
        <v>6</v>
      </c>
      <c r="J14420" s="70">
        <v>12</v>
      </c>
      <c r="K14420" s="71">
        <v>600000</v>
      </c>
      <c r="L14420" s="72" t="s">
        <v>15</v>
      </c>
      <c r="M14420" s="72" t="s">
        <v>254</v>
      </c>
    </row>
    <row r="14421" spans="1:13" s="3" customFormat="1" ht="12.75" x14ac:dyDescent="0.2">
      <c r="A14421" s="62" t="s">
        <v>37</v>
      </c>
      <c r="B14421" s="62" t="s">
        <v>1792</v>
      </c>
      <c r="C14421" s="63">
        <v>10</v>
      </c>
      <c r="D14421" s="62" t="s">
        <v>13551</v>
      </c>
      <c r="E14421" s="62" t="s">
        <v>12486</v>
      </c>
      <c r="F14421" s="69">
        <v>32121500</v>
      </c>
      <c r="G14421" s="62" t="s">
        <v>13372</v>
      </c>
      <c r="H14421" s="62">
        <v>1</v>
      </c>
      <c r="I14421" s="62">
        <v>6</v>
      </c>
      <c r="J14421" s="70">
        <v>12</v>
      </c>
      <c r="K14421" s="71">
        <v>600000</v>
      </c>
      <c r="L14421" s="72" t="s">
        <v>15</v>
      </c>
      <c r="M14421" s="72" t="s">
        <v>254</v>
      </c>
    </row>
    <row r="14422" spans="1:13" s="3" customFormat="1" ht="12.75" x14ac:dyDescent="0.2">
      <c r="A14422" s="62" t="s">
        <v>37</v>
      </c>
      <c r="B14422" s="62" t="s">
        <v>1792</v>
      </c>
      <c r="C14422" s="63">
        <v>10</v>
      </c>
      <c r="D14422" s="62" t="s">
        <v>13551</v>
      </c>
      <c r="E14422" s="62" t="s">
        <v>12487</v>
      </c>
      <c r="F14422" s="69">
        <v>32121500</v>
      </c>
      <c r="G14422" s="62" t="s">
        <v>13372</v>
      </c>
      <c r="H14422" s="62">
        <v>1</v>
      </c>
      <c r="I14422" s="62">
        <v>6</v>
      </c>
      <c r="J14422" s="70">
        <v>12</v>
      </c>
      <c r="K14422" s="71">
        <v>600000</v>
      </c>
      <c r="L14422" s="72" t="s">
        <v>15</v>
      </c>
      <c r="M14422" s="72" t="s">
        <v>254</v>
      </c>
    </row>
    <row r="14423" spans="1:13" s="3" customFormat="1" ht="12.75" x14ac:dyDescent="0.2">
      <c r="A14423" s="62" t="s">
        <v>37</v>
      </c>
      <c r="B14423" s="62" t="s">
        <v>1792</v>
      </c>
      <c r="C14423" s="63">
        <v>10</v>
      </c>
      <c r="D14423" s="62" t="s">
        <v>13551</v>
      </c>
      <c r="E14423" s="62" t="s">
        <v>12488</v>
      </c>
      <c r="F14423" s="69">
        <v>25173902</v>
      </c>
      <c r="G14423" s="62" t="s">
        <v>13372</v>
      </c>
      <c r="H14423" s="62">
        <v>1</v>
      </c>
      <c r="I14423" s="62">
        <v>6</v>
      </c>
      <c r="J14423" s="70">
        <v>10</v>
      </c>
      <c r="K14423" s="71">
        <v>600000</v>
      </c>
      <c r="L14423" s="72" t="s">
        <v>15</v>
      </c>
      <c r="M14423" s="72" t="s">
        <v>254</v>
      </c>
    </row>
    <row r="14424" spans="1:13" s="3" customFormat="1" ht="12.75" x14ac:dyDescent="0.2">
      <c r="A14424" s="62" t="s">
        <v>37</v>
      </c>
      <c r="B14424" s="62" t="s">
        <v>433</v>
      </c>
      <c r="C14424" s="63">
        <v>10</v>
      </c>
      <c r="D14424" s="62" t="s">
        <v>13383</v>
      </c>
      <c r="E14424" s="62" t="s">
        <v>12489</v>
      </c>
      <c r="F14424" s="69">
        <v>40101711</v>
      </c>
      <c r="G14424" s="62" t="s">
        <v>13372</v>
      </c>
      <c r="H14424" s="62">
        <v>1</v>
      </c>
      <c r="I14424" s="62">
        <v>6</v>
      </c>
      <c r="J14424" s="70">
        <v>6</v>
      </c>
      <c r="K14424" s="71">
        <v>600000</v>
      </c>
      <c r="L14424" s="72" t="s">
        <v>15</v>
      </c>
      <c r="M14424" s="72" t="s">
        <v>254</v>
      </c>
    </row>
    <row r="14425" spans="1:13" s="3" customFormat="1" ht="12.75" x14ac:dyDescent="0.2">
      <c r="A14425" s="62" t="s">
        <v>37</v>
      </c>
      <c r="B14425" s="62" t="s">
        <v>1787</v>
      </c>
      <c r="C14425" s="63">
        <v>10</v>
      </c>
      <c r="D14425" s="62" t="s">
        <v>13546</v>
      </c>
      <c r="E14425" s="62" t="s">
        <v>12490</v>
      </c>
      <c r="F14425" s="69">
        <v>70121601</v>
      </c>
      <c r="G14425" s="62" t="s">
        <v>13372</v>
      </c>
      <c r="H14425" s="62">
        <v>1</v>
      </c>
      <c r="I14425" s="62">
        <v>6</v>
      </c>
      <c r="J14425" s="70">
        <v>20</v>
      </c>
      <c r="K14425" s="71">
        <v>600000</v>
      </c>
      <c r="L14425" s="72" t="s">
        <v>15</v>
      </c>
      <c r="M14425" s="72" t="s">
        <v>254</v>
      </c>
    </row>
    <row r="14426" spans="1:13" s="3" customFormat="1" ht="12.75" x14ac:dyDescent="0.2">
      <c r="A14426" s="62" t="s">
        <v>37</v>
      </c>
      <c r="B14426" s="62" t="s">
        <v>871</v>
      </c>
      <c r="C14426" s="63">
        <v>10</v>
      </c>
      <c r="D14426" s="62" t="s">
        <v>13490</v>
      </c>
      <c r="E14426" s="62" t="s">
        <v>12491</v>
      </c>
      <c r="F14426" s="69">
        <v>31211522</v>
      </c>
      <c r="G14426" s="62" t="s">
        <v>13372</v>
      </c>
      <c r="H14426" s="62">
        <v>1</v>
      </c>
      <c r="I14426" s="62">
        <v>6</v>
      </c>
      <c r="J14426" s="70">
        <v>2</v>
      </c>
      <c r="K14426" s="71">
        <v>240000</v>
      </c>
      <c r="L14426" s="72" t="s">
        <v>1760</v>
      </c>
      <c r="M14426" s="72" t="s">
        <v>254</v>
      </c>
    </row>
    <row r="14427" spans="1:13" s="3" customFormat="1" ht="12.75" x14ac:dyDescent="0.2">
      <c r="A14427" s="62" t="s">
        <v>37</v>
      </c>
      <c r="B14427" s="62" t="s">
        <v>871</v>
      </c>
      <c r="C14427" s="63">
        <v>10</v>
      </c>
      <c r="D14427" s="62" t="s">
        <v>13490</v>
      </c>
      <c r="E14427" s="62" t="s">
        <v>12492</v>
      </c>
      <c r="F14427" s="69">
        <v>31211522</v>
      </c>
      <c r="G14427" s="62" t="s">
        <v>13372</v>
      </c>
      <c r="H14427" s="62">
        <v>1</v>
      </c>
      <c r="I14427" s="62">
        <v>6</v>
      </c>
      <c r="J14427" s="70">
        <v>5</v>
      </c>
      <c r="K14427" s="71">
        <v>600000</v>
      </c>
      <c r="L14427" s="72" t="s">
        <v>1760</v>
      </c>
      <c r="M14427" s="72" t="s">
        <v>254</v>
      </c>
    </row>
    <row r="14428" spans="1:13" s="3" customFormat="1" ht="12.75" x14ac:dyDescent="0.2">
      <c r="A14428" s="62" t="s">
        <v>37</v>
      </c>
      <c r="B14428" s="62" t="s">
        <v>221</v>
      </c>
      <c r="C14428" s="63">
        <v>10</v>
      </c>
      <c r="D14428" s="62" t="s">
        <v>13382</v>
      </c>
      <c r="E14428" s="62" t="s">
        <v>12493</v>
      </c>
      <c r="F14428" s="69">
        <v>53131627</v>
      </c>
      <c r="G14428" s="62" t="s">
        <v>13372</v>
      </c>
      <c r="H14428" s="62">
        <v>1</v>
      </c>
      <c r="I14428" s="62">
        <v>6</v>
      </c>
      <c r="J14428" s="70">
        <v>2</v>
      </c>
      <c r="K14428" s="71">
        <v>240000</v>
      </c>
      <c r="L14428" s="72" t="s">
        <v>1760</v>
      </c>
      <c r="M14428" s="72" t="s">
        <v>254</v>
      </c>
    </row>
    <row r="14429" spans="1:13" s="3" customFormat="1" ht="12.75" x14ac:dyDescent="0.2">
      <c r="A14429" s="62" t="s">
        <v>37</v>
      </c>
      <c r="B14429" s="62" t="s">
        <v>268</v>
      </c>
      <c r="C14429" s="63">
        <v>10</v>
      </c>
      <c r="D14429" s="62" t="s">
        <v>13385</v>
      </c>
      <c r="E14429" s="62" t="s">
        <v>12494</v>
      </c>
      <c r="F14429" s="69">
        <v>15121517</v>
      </c>
      <c r="G14429" s="62" t="s">
        <v>13372</v>
      </c>
      <c r="H14429" s="62">
        <v>1</v>
      </c>
      <c r="I14429" s="62">
        <v>6</v>
      </c>
      <c r="J14429" s="70">
        <v>3</v>
      </c>
      <c r="K14429" s="71">
        <v>360000</v>
      </c>
      <c r="L14429" s="72" t="s">
        <v>1760</v>
      </c>
      <c r="M14429" s="72" t="s">
        <v>254</v>
      </c>
    </row>
    <row r="14430" spans="1:13" s="3" customFormat="1" ht="12.75" x14ac:dyDescent="0.2">
      <c r="A14430" s="62" t="s">
        <v>37</v>
      </c>
      <c r="B14430" s="62" t="s">
        <v>855</v>
      </c>
      <c r="C14430" s="63">
        <v>10</v>
      </c>
      <c r="D14430" s="62" t="s">
        <v>13474</v>
      </c>
      <c r="E14430" s="62" t="s">
        <v>12495</v>
      </c>
      <c r="F14430" s="69">
        <v>39121440</v>
      </c>
      <c r="G14430" s="62" t="s">
        <v>13372</v>
      </c>
      <c r="H14430" s="62">
        <v>1</v>
      </c>
      <c r="I14430" s="62">
        <v>6</v>
      </c>
      <c r="J14430" s="70">
        <v>1</v>
      </c>
      <c r="K14430" s="71">
        <v>300000</v>
      </c>
      <c r="L14430" s="72" t="s">
        <v>15</v>
      </c>
      <c r="M14430" s="72" t="s">
        <v>254</v>
      </c>
    </row>
    <row r="14431" spans="1:13" s="3" customFormat="1" ht="12.75" x14ac:dyDescent="0.2">
      <c r="A14431" s="62" t="s">
        <v>37</v>
      </c>
      <c r="B14431" s="62" t="s">
        <v>869</v>
      </c>
      <c r="C14431" s="63">
        <v>10</v>
      </c>
      <c r="D14431" s="62" t="s">
        <v>13488</v>
      </c>
      <c r="E14431" s="62" t="s">
        <v>12496</v>
      </c>
      <c r="F14431" s="69">
        <v>11121600</v>
      </c>
      <c r="G14431" s="62" t="s">
        <v>13372</v>
      </c>
      <c r="H14431" s="62">
        <v>1</v>
      </c>
      <c r="I14431" s="62">
        <v>6</v>
      </c>
      <c r="J14431" s="70">
        <v>3</v>
      </c>
      <c r="K14431" s="71">
        <v>360000</v>
      </c>
      <c r="L14431" s="72" t="s">
        <v>15</v>
      </c>
      <c r="M14431" s="72" t="s">
        <v>254</v>
      </c>
    </row>
    <row r="14432" spans="1:13" s="3" customFormat="1" ht="12.75" x14ac:dyDescent="0.2">
      <c r="A14432" s="62" t="s">
        <v>37</v>
      </c>
      <c r="B14432" s="62" t="s">
        <v>216</v>
      </c>
      <c r="C14432" s="63">
        <v>10</v>
      </c>
      <c r="D14432" s="62" t="s">
        <v>13377</v>
      </c>
      <c r="E14432" s="62" t="s">
        <v>12497</v>
      </c>
      <c r="F14432" s="69">
        <v>40172522</v>
      </c>
      <c r="G14432" s="62" t="s">
        <v>13372</v>
      </c>
      <c r="H14432" s="62">
        <v>1</v>
      </c>
      <c r="I14432" s="62">
        <v>6</v>
      </c>
      <c r="J14432" s="70">
        <v>30</v>
      </c>
      <c r="K14432" s="71">
        <v>360000</v>
      </c>
      <c r="L14432" s="72" t="s">
        <v>15</v>
      </c>
      <c r="M14432" s="72" t="s">
        <v>254</v>
      </c>
    </row>
    <row r="14433" spans="1:13" s="3" customFormat="1" ht="12.75" x14ac:dyDescent="0.2">
      <c r="A14433" s="62" t="s">
        <v>37</v>
      </c>
      <c r="B14433" s="62" t="s">
        <v>431</v>
      </c>
      <c r="C14433" s="63">
        <v>10</v>
      </c>
      <c r="D14433" s="62" t="s">
        <v>13375</v>
      </c>
      <c r="E14433" s="62" t="s">
        <v>526</v>
      </c>
      <c r="F14433" s="69">
        <v>12163800</v>
      </c>
      <c r="G14433" s="62" t="s">
        <v>13372</v>
      </c>
      <c r="H14433" s="62">
        <v>1</v>
      </c>
      <c r="I14433" s="62">
        <v>6</v>
      </c>
      <c r="J14433" s="70">
        <v>150</v>
      </c>
      <c r="K14433" s="71">
        <v>309000</v>
      </c>
      <c r="L14433" s="72" t="s">
        <v>15</v>
      </c>
      <c r="M14433" s="72" t="s">
        <v>254</v>
      </c>
    </row>
    <row r="14434" spans="1:13" s="3" customFormat="1" ht="12.75" x14ac:dyDescent="0.2">
      <c r="A14434" s="62" t="s">
        <v>37</v>
      </c>
      <c r="B14434" s="62" t="s">
        <v>1790</v>
      </c>
      <c r="C14434" s="63">
        <v>10</v>
      </c>
      <c r="D14434" s="62" t="s">
        <v>13549</v>
      </c>
      <c r="E14434" s="62" t="s">
        <v>12498</v>
      </c>
      <c r="F14434" s="69">
        <v>46191601</v>
      </c>
      <c r="G14434" s="62" t="s">
        <v>13372</v>
      </c>
      <c r="H14434" s="62">
        <v>1</v>
      </c>
      <c r="I14434" s="62">
        <v>6</v>
      </c>
      <c r="J14434" s="70">
        <v>7</v>
      </c>
      <c r="K14434" s="71">
        <v>595000</v>
      </c>
      <c r="L14434" s="72" t="s">
        <v>15</v>
      </c>
      <c r="M14434" s="72" t="s">
        <v>254</v>
      </c>
    </row>
    <row r="14435" spans="1:13" s="3" customFormat="1" ht="12.75" x14ac:dyDescent="0.2">
      <c r="A14435" s="62" t="s">
        <v>37</v>
      </c>
      <c r="B14435" s="62" t="s">
        <v>268</v>
      </c>
      <c r="C14435" s="63">
        <v>10</v>
      </c>
      <c r="D14435" s="62" t="s">
        <v>13385</v>
      </c>
      <c r="E14435" s="62" t="s">
        <v>12499</v>
      </c>
      <c r="F14435" s="69">
        <v>10111302</v>
      </c>
      <c r="G14435" s="62" t="s">
        <v>13372</v>
      </c>
      <c r="H14435" s="62">
        <v>1</v>
      </c>
      <c r="I14435" s="62">
        <v>6</v>
      </c>
      <c r="J14435" s="70">
        <v>12</v>
      </c>
      <c r="K14435" s="71">
        <v>590940</v>
      </c>
      <c r="L14435" s="72" t="s">
        <v>15</v>
      </c>
      <c r="M14435" s="72" t="s">
        <v>254</v>
      </c>
    </row>
    <row r="14436" spans="1:13" s="3" customFormat="1" ht="12.75" x14ac:dyDescent="0.2">
      <c r="A14436" s="62" t="s">
        <v>37</v>
      </c>
      <c r="B14436" s="62" t="s">
        <v>219</v>
      </c>
      <c r="C14436" s="63">
        <v>10</v>
      </c>
      <c r="D14436" s="62" t="s">
        <v>13379</v>
      </c>
      <c r="E14436" s="62" t="s">
        <v>12500</v>
      </c>
      <c r="F14436" s="69">
        <v>10131604</v>
      </c>
      <c r="G14436" s="62" t="s">
        <v>13372</v>
      </c>
      <c r="H14436" s="62">
        <v>1</v>
      </c>
      <c r="I14436" s="62">
        <v>6</v>
      </c>
      <c r="J14436" s="70">
        <v>20</v>
      </c>
      <c r="K14436" s="71">
        <v>588000</v>
      </c>
      <c r="L14436" s="72" t="s">
        <v>15</v>
      </c>
      <c r="M14436" s="72" t="s">
        <v>254</v>
      </c>
    </row>
    <row r="14437" spans="1:13" s="3" customFormat="1" ht="12.75" x14ac:dyDescent="0.2">
      <c r="A14437" s="62" t="s">
        <v>37</v>
      </c>
      <c r="B14437" s="62" t="s">
        <v>1804</v>
      </c>
      <c r="C14437" s="63">
        <v>10</v>
      </c>
      <c r="D14437" s="62" t="s">
        <v>13563</v>
      </c>
      <c r="E14437" s="62" t="s">
        <v>12501</v>
      </c>
      <c r="F14437" s="69">
        <v>39121603</v>
      </c>
      <c r="G14437" s="62" t="s">
        <v>13372</v>
      </c>
      <c r="H14437" s="62">
        <v>1</v>
      </c>
      <c r="I14437" s="62">
        <v>6</v>
      </c>
      <c r="J14437" s="70">
        <v>6</v>
      </c>
      <c r="K14437" s="71">
        <v>577800</v>
      </c>
      <c r="L14437" s="72" t="s">
        <v>15</v>
      </c>
      <c r="M14437" s="72" t="s">
        <v>254</v>
      </c>
    </row>
    <row r="14438" spans="1:13" s="3" customFormat="1" ht="12.75" x14ac:dyDescent="0.2">
      <c r="A14438" s="62" t="s">
        <v>37</v>
      </c>
      <c r="B14438" s="62" t="s">
        <v>217</v>
      </c>
      <c r="C14438" s="63">
        <v>10</v>
      </c>
      <c r="D14438" s="62" t="s">
        <v>13378</v>
      </c>
      <c r="E14438" s="62" t="s">
        <v>12502</v>
      </c>
      <c r="F14438" s="69">
        <v>47131605</v>
      </c>
      <c r="G14438" s="62" t="s">
        <v>13372</v>
      </c>
      <c r="H14438" s="62">
        <v>1</v>
      </c>
      <c r="I14438" s="62">
        <v>6</v>
      </c>
      <c r="J14438" s="70">
        <v>30</v>
      </c>
      <c r="K14438" s="71">
        <v>191100</v>
      </c>
      <c r="L14438" s="72" t="s">
        <v>15</v>
      </c>
      <c r="M14438" s="72" t="s">
        <v>254</v>
      </c>
    </row>
    <row r="14439" spans="1:13" s="3" customFormat="1" ht="12.75" x14ac:dyDescent="0.2">
      <c r="A14439" s="62" t="s">
        <v>37</v>
      </c>
      <c r="B14439" s="62" t="s">
        <v>217</v>
      </c>
      <c r="C14439" s="63">
        <v>10</v>
      </c>
      <c r="D14439" s="62" t="s">
        <v>13378</v>
      </c>
      <c r="E14439" s="62" t="s">
        <v>12503</v>
      </c>
      <c r="F14439" s="69">
        <v>47121701</v>
      </c>
      <c r="G14439" s="62" t="s">
        <v>13372</v>
      </c>
      <c r="H14439" s="62">
        <v>1</v>
      </c>
      <c r="I14439" s="62">
        <v>6</v>
      </c>
      <c r="J14439" s="70">
        <v>400</v>
      </c>
      <c r="K14439" s="71">
        <v>283200</v>
      </c>
      <c r="L14439" s="72" t="s">
        <v>15</v>
      </c>
      <c r="M14439" s="72" t="s">
        <v>254</v>
      </c>
    </row>
    <row r="14440" spans="1:13" s="3" customFormat="1" ht="12.75" x14ac:dyDescent="0.2">
      <c r="A14440" s="62" t="s">
        <v>37</v>
      </c>
      <c r="B14440" s="62" t="s">
        <v>890</v>
      </c>
      <c r="C14440" s="63">
        <v>10</v>
      </c>
      <c r="D14440" s="62" t="s">
        <v>13509</v>
      </c>
      <c r="E14440" s="62" t="s">
        <v>12504</v>
      </c>
      <c r="F14440" s="69">
        <v>56101700</v>
      </c>
      <c r="G14440" s="62" t="s">
        <v>13372</v>
      </c>
      <c r="H14440" s="62">
        <v>1</v>
      </c>
      <c r="I14440" s="62">
        <v>6</v>
      </c>
      <c r="J14440" s="70">
        <v>1</v>
      </c>
      <c r="K14440" s="71">
        <v>545000</v>
      </c>
      <c r="L14440" s="72" t="s">
        <v>15</v>
      </c>
      <c r="M14440" s="72" t="s">
        <v>254</v>
      </c>
    </row>
    <row r="14441" spans="1:13" s="3" customFormat="1" ht="12.75" x14ac:dyDescent="0.2">
      <c r="A14441" s="62" t="s">
        <v>37</v>
      </c>
      <c r="B14441" s="62" t="s">
        <v>1790</v>
      </c>
      <c r="C14441" s="63">
        <v>10</v>
      </c>
      <c r="D14441" s="62" t="s">
        <v>13549</v>
      </c>
      <c r="E14441" s="62" t="s">
        <v>12505</v>
      </c>
      <c r="F14441" s="69">
        <v>10111302</v>
      </c>
      <c r="G14441" s="62" t="s">
        <v>13372</v>
      </c>
      <c r="H14441" s="62">
        <v>1</v>
      </c>
      <c r="I14441" s="62">
        <v>6</v>
      </c>
      <c r="J14441" s="70">
        <v>1</v>
      </c>
      <c r="K14441" s="71">
        <v>271950</v>
      </c>
      <c r="L14441" s="72" t="s">
        <v>15</v>
      </c>
      <c r="M14441" s="72" t="s">
        <v>254</v>
      </c>
    </row>
    <row r="14442" spans="1:13" s="3" customFormat="1" ht="12.75" x14ac:dyDescent="0.2">
      <c r="A14442" s="62" t="s">
        <v>37</v>
      </c>
      <c r="B14442" s="62" t="s">
        <v>874</v>
      </c>
      <c r="C14442" s="63">
        <v>10</v>
      </c>
      <c r="D14442" s="62" t="s">
        <v>13493</v>
      </c>
      <c r="E14442" s="62" t="s">
        <v>12506</v>
      </c>
      <c r="F14442" s="69">
        <v>31201500</v>
      </c>
      <c r="G14442" s="62" t="s">
        <v>13372</v>
      </c>
      <c r="H14442" s="62">
        <v>1</v>
      </c>
      <c r="I14442" s="62">
        <v>6</v>
      </c>
      <c r="J14442" s="70">
        <v>8</v>
      </c>
      <c r="K14442" s="71">
        <v>542640</v>
      </c>
      <c r="L14442" s="72" t="s">
        <v>15</v>
      </c>
      <c r="M14442" s="72" t="s">
        <v>254</v>
      </c>
    </row>
    <row r="14443" spans="1:13" s="3" customFormat="1" ht="12.75" x14ac:dyDescent="0.2">
      <c r="A14443" s="62" t="s">
        <v>37</v>
      </c>
      <c r="B14443" s="62" t="s">
        <v>339</v>
      </c>
      <c r="C14443" s="63">
        <v>10</v>
      </c>
      <c r="D14443" s="62" t="s">
        <v>13386</v>
      </c>
      <c r="E14443" s="62" t="s">
        <v>12507</v>
      </c>
      <c r="F14443" s="69">
        <v>46161715</v>
      </c>
      <c r="G14443" s="62" t="s">
        <v>13372</v>
      </c>
      <c r="H14443" s="62">
        <v>1</v>
      </c>
      <c r="I14443" s="62">
        <v>6</v>
      </c>
      <c r="J14443" s="70">
        <v>2</v>
      </c>
      <c r="K14443" s="71">
        <v>540000</v>
      </c>
      <c r="L14443" s="72" t="s">
        <v>15</v>
      </c>
      <c r="M14443" s="72" t="s">
        <v>254</v>
      </c>
    </row>
    <row r="14444" spans="1:13" s="3" customFormat="1" ht="12.75" x14ac:dyDescent="0.2">
      <c r="A14444" s="62" t="s">
        <v>37</v>
      </c>
      <c r="B14444" s="62" t="s">
        <v>854</v>
      </c>
      <c r="C14444" s="63">
        <v>10</v>
      </c>
      <c r="D14444" s="62" t="s">
        <v>13473</v>
      </c>
      <c r="E14444" s="62" t="s">
        <v>12508</v>
      </c>
      <c r="F14444" s="69">
        <v>53131643</v>
      </c>
      <c r="G14444" s="62" t="s">
        <v>13372</v>
      </c>
      <c r="H14444" s="62">
        <v>1</v>
      </c>
      <c r="I14444" s="62">
        <v>6</v>
      </c>
      <c r="J14444" s="70">
        <v>2</v>
      </c>
      <c r="K14444" s="71">
        <v>360000</v>
      </c>
      <c r="L14444" s="72" t="s">
        <v>15</v>
      </c>
      <c r="M14444" s="72" t="s">
        <v>254</v>
      </c>
    </row>
    <row r="14445" spans="1:13" s="3" customFormat="1" ht="12.75" x14ac:dyDescent="0.2">
      <c r="A14445" s="62" t="s">
        <v>37</v>
      </c>
      <c r="B14445" s="62" t="s">
        <v>869</v>
      </c>
      <c r="C14445" s="63">
        <v>10</v>
      </c>
      <c r="D14445" s="62" t="s">
        <v>13488</v>
      </c>
      <c r="E14445" s="62" t="s">
        <v>12509</v>
      </c>
      <c r="F14445" s="69">
        <v>11122001</v>
      </c>
      <c r="G14445" s="62" t="s">
        <v>13372</v>
      </c>
      <c r="H14445" s="62">
        <v>1</v>
      </c>
      <c r="I14445" s="62">
        <v>6</v>
      </c>
      <c r="J14445" s="70">
        <v>2</v>
      </c>
      <c r="K14445" s="71">
        <v>214200</v>
      </c>
      <c r="L14445" s="72" t="s">
        <v>15</v>
      </c>
      <c r="M14445" s="72" t="s">
        <v>254</v>
      </c>
    </row>
    <row r="14446" spans="1:13" s="3" customFormat="1" ht="12.75" x14ac:dyDescent="0.2">
      <c r="A14446" s="62" t="s">
        <v>37</v>
      </c>
      <c r="B14446" s="62" t="s">
        <v>1790</v>
      </c>
      <c r="C14446" s="63">
        <v>10</v>
      </c>
      <c r="D14446" s="62" t="s">
        <v>13549</v>
      </c>
      <c r="E14446" s="62" t="s">
        <v>12510</v>
      </c>
      <c r="F14446" s="69">
        <v>46191601</v>
      </c>
      <c r="G14446" s="62" t="s">
        <v>13372</v>
      </c>
      <c r="H14446" s="62">
        <v>1</v>
      </c>
      <c r="I14446" s="62">
        <v>6</v>
      </c>
      <c r="J14446" s="70">
        <v>2</v>
      </c>
      <c r="K14446" s="71">
        <v>530000</v>
      </c>
      <c r="L14446" s="72" t="s">
        <v>15</v>
      </c>
      <c r="M14446" s="72" t="s">
        <v>254</v>
      </c>
    </row>
    <row r="14447" spans="1:13" s="3" customFormat="1" ht="12.75" x14ac:dyDescent="0.2">
      <c r="A14447" s="62" t="s">
        <v>37</v>
      </c>
      <c r="B14447" s="62" t="s">
        <v>869</v>
      </c>
      <c r="C14447" s="63">
        <v>10</v>
      </c>
      <c r="D14447" s="62" t="s">
        <v>13488</v>
      </c>
      <c r="E14447" s="62" t="s">
        <v>12511</v>
      </c>
      <c r="F14447" s="69">
        <v>11121600</v>
      </c>
      <c r="G14447" s="62" t="s">
        <v>13372</v>
      </c>
      <c r="H14447" s="62">
        <v>1</v>
      </c>
      <c r="I14447" s="62">
        <v>6</v>
      </c>
      <c r="J14447" s="70">
        <v>5</v>
      </c>
      <c r="K14447" s="71">
        <v>265000</v>
      </c>
      <c r="L14447" s="72" t="s">
        <v>15</v>
      </c>
      <c r="M14447" s="72" t="s">
        <v>254</v>
      </c>
    </row>
    <row r="14448" spans="1:13" s="3" customFormat="1" ht="12.75" x14ac:dyDescent="0.2">
      <c r="A14448" s="62" t="s">
        <v>37</v>
      </c>
      <c r="B14448" s="62" t="s">
        <v>877</v>
      </c>
      <c r="C14448" s="63">
        <v>10</v>
      </c>
      <c r="D14448" s="62" t="s">
        <v>13496</v>
      </c>
      <c r="E14448" s="62" t="s">
        <v>12512</v>
      </c>
      <c r="F14448" s="69">
        <v>10111302</v>
      </c>
      <c r="G14448" s="62" t="s">
        <v>13372</v>
      </c>
      <c r="H14448" s="62">
        <v>1</v>
      </c>
      <c r="I14448" s="62">
        <v>6</v>
      </c>
      <c r="J14448" s="70">
        <v>10</v>
      </c>
      <c r="K14448" s="71">
        <v>325500</v>
      </c>
      <c r="L14448" s="72" t="s">
        <v>15</v>
      </c>
      <c r="M14448" s="72" t="s">
        <v>254</v>
      </c>
    </row>
    <row r="14449" spans="1:13" s="3" customFormat="1" ht="12.75" x14ac:dyDescent="0.2">
      <c r="A14449" s="62" t="s">
        <v>37</v>
      </c>
      <c r="B14449" s="62" t="s">
        <v>12317</v>
      </c>
      <c r="C14449" s="63">
        <v>10</v>
      </c>
      <c r="D14449" s="62" t="s">
        <v>13623</v>
      </c>
      <c r="E14449" s="62" t="s">
        <v>12513</v>
      </c>
      <c r="F14449" s="69">
        <v>47131905</v>
      </c>
      <c r="G14449" s="62" t="s">
        <v>13372</v>
      </c>
      <c r="H14449" s="62">
        <v>1</v>
      </c>
      <c r="I14449" s="62">
        <v>6</v>
      </c>
      <c r="J14449" s="70">
        <v>1</v>
      </c>
      <c r="K14449" s="71">
        <v>260000</v>
      </c>
      <c r="L14449" s="72" t="s">
        <v>15</v>
      </c>
      <c r="M14449" s="72" t="s">
        <v>254</v>
      </c>
    </row>
    <row r="14450" spans="1:13" s="3" customFormat="1" ht="12.75" x14ac:dyDescent="0.2">
      <c r="A14450" s="62" t="s">
        <v>37</v>
      </c>
      <c r="B14450" s="62" t="s">
        <v>871</v>
      </c>
      <c r="C14450" s="63">
        <v>10</v>
      </c>
      <c r="D14450" s="62" t="s">
        <v>13490</v>
      </c>
      <c r="E14450" s="62" t="s">
        <v>12514</v>
      </c>
      <c r="F14450" s="69">
        <v>31211703</v>
      </c>
      <c r="G14450" s="62" t="s">
        <v>13372</v>
      </c>
      <c r="H14450" s="62">
        <v>1</v>
      </c>
      <c r="I14450" s="62">
        <v>6</v>
      </c>
      <c r="J14450" s="70">
        <v>10</v>
      </c>
      <c r="K14450" s="71">
        <v>520000</v>
      </c>
      <c r="L14450" s="72" t="s">
        <v>1760</v>
      </c>
      <c r="M14450" s="72" t="s">
        <v>254</v>
      </c>
    </row>
    <row r="14451" spans="1:13" s="3" customFormat="1" ht="12.75" x14ac:dyDescent="0.2">
      <c r="A14451" s="62" t="s">
        <v>37</v>
      </c>
      <c r="B14451" s="62" t="s">
        <v>1780</v>
      </c>
      <c r="C14451" s="63">
        <v>10</v>
      </c>
      <c r="D14451" s="62" t="s">
        <v>13539</v>
      </c>
      <c r="E14451" s="62" t="s">
        <v>12515</v>
      </c>
      <c r="F14451" s="69">
        <v>10111302</v>
      </c>
      <c r="G14451" s="62" t="s">
        <v>13372</v>
      </c>
      <c r="H14451" s="62">
        <v>1</v>
      </c>
      <c r="I14451" s="62">
        <v>6</v>
      </c>
      <c r="J14451" s="70">
        <v>20</v>
      </c>
      <c r="K14451" s="71">
        <v>340200</v>
      </c>
      <c r="L14451" s="72" t="s">
        <v>15</v>
      </c>
      <c r="M14451" s="72" t="s">
        <v>254</v>
      </c>
    </row>
    <row r="14452" spans="1:13" s="3" customFormat="1" ht="12.75" x14ac:dyDescent="0.2">
      <c r="A14452" s="62" t="s">
        <v>37</v>
      </c>
      <c r="B14452" s="62" t="s">
        <v>1787</v>
      </c>
      <c r="C14452" s="63">
        <v>10</v>
      </c>
      <c r="D14452" s="62" t="s">
        <v>13546</v>
      </c>
      <c r="E14452" s="62" t="s">
        <v>12516</v>
      </c>
      <c r="F14452" s="69">
        <v>10111302</v>
      </c>
      <c r="G14452" s="62" t="s">
        <v>13372</v>
      </c>
      <c r="H14452" s="62">
        <v>1</v>
      </c>
      <c r="I14452" s="62">
        <v>6</v>
      </c>
      <c r="J14452" s="70">
        <v>10</v>
      </c>
      <c r="K14452" s="71">
        <v>507360</v>
      </c>
      <c r="L14452" s="72" t="s">
        <v>15</v>
      </c>
      <c r="M14452" s="72" t="s">
        <v>254</v>
      </c>
    </row>
    <row r="14453" spans="1:13" s="3" customFormat="1" ht="12.75" x14ac:dyDescent="0.2">
      <c r="A14453" s="62" t="s">
        <v>37</v>
      </c>
      <c r="B14453" s="62" t="s">
        <v>479</v>
      </c>
      <c r="C14453" s="63">
        <v>10</v>
      </c>
      <c r="D14453" s="62" t="s">
        <v>13444</v>
      </c>
      <c r="E14453" s="62" t="s">
        <v>12517</v>
      </c>
      <c r="F14453" s="69">
        <v>26101105</v>
      </c>
      <c r="G14453" s="62" t="s">
        <v>13372</v>
      </c>
      <c r="H14453" s="62">
        <v>1</v>
      </c>
      <c r="I14453" s="62">
        <v>6</v>
      </c>
      <c r="J14453" s="70">
        <v>2</v>
      </c>
      <c r="K14453" s="71">
        <v>200000</v>
      </c>
      <c r="L14453" s="72" t="s">
        <v>15</v>
      </c>
      <c r="M14453" s="72" t="s">
        <v>254</v>
      </c>
    </row>
    <row r="14454" spans="1:13" s="3" customFormat="1" ht="12.75" x14ac:dyDescent="0.2">
      <c r="A14454" s="62" t="s">
        <v>37</v>
      </c>
      <c r="B14454" s="62" t="s">
        <v>339</v>
      </c>
      <c r="C14454" s="63">
        <v>10</v>
      </c>
      <c r="D14454" s="62" t="s">
        <v>13386</v>
      </c>
      <c r="E14454" s="62" t="s">
        <v>12518</v>
      </c>
      <c r="F14454" s="69">
        <v>46182306</v>
      </c>
      <c r="G14454" s="62" t="s">
        <v>13372</v>
      </c>
      <c r="H14454" s="62">
        <v>1</v>
      </c>
      <c r="I14454" s="62">
        <v>6</v>
      </c>
      <c r="J14454" s="70">
        <v>10</v>
      </c>
      <c r="K14454" s="71">
        <v>500000</v>
      </c>
      <c r="L14454" s="72" t="s">
        <v>15</v>
      </c>
      <c r="M14454" s="72" t="s">
        <v>254</v>
      </c>
    </row>
    <row r="14455" spans="1:13" s="3" customFormat="1" ht="12.75" x14ac:dyDescent="0.2">
      <c r="A14455" s="62" t="s">
        <v>37</v>
      </c>
      <c r="B14455" s="62" t="s">
        <v>434</v>
      </c>
      <c r="C14455" s="63">
        <v>10</v>
      </c>
      <c r="D14455" s="62" t="s">
        <v>13387</v>
      </c>
      <c r="E14455" s="62" t="s">
        <v>12519</v>
      </c>
      <c r="F14455" s="69">
        <v>10191509</v>
      </c>
      <c r="G14455" s="62" t="s">
        <v>13372</v>
      </c>
      <c r="H14455" s="62">
        <v>1</v>
      </c>
      <c r="I14455" s="62">
        <v>6</v>
      </c>
      <c r="J14455" s="70">
        <v>20</v>
      </c>
      <c r="K14455" s="71">
        <v>500000</v>
      </c>
      <c r="L14455" s="72" t="s">
        <v>15</v>
      </c>
      <c r="M14455" s="72" t="s">
        <v>254</v>
      </c>
    </row>
    <row r="14456" spans="1:13" s="3" customFormat="1" ht="12.75" x14ac:dyDescent="0.2">
      <c r="A14456" s="62" t="s">
        <v>37</v>
      </c>
      <c r="B14456" s="62" t="s">
        <v>434</v>
      </c>
      <c r="C14456" s="63">
        <v>10</v>
      </c>
      <c r="D14456" s="62" t="s">
        <v>13387</v>
      </c>
      <c r="E14456" s="62" t="s">
        <v>12520</v>
      </c>
      <c r="F14456" s="69">
        <v>10171504</v>
      </c>
      <c r="G14456" s="62" t="s">
        <v>13372</v>
      </c>
      <c r="H14456" s="62">
        <v>1</v>
      </c>
      <c r="I14456" s="62">
        <v>6</v>
      </c>
      <c r="J14456" s="70">
        <v>10</v>
      </c>
      <c r="K14456" s="71">
        <v>500000</v>
      </c>
      <c r="L14456" s="72" t="s">
        <v>15</v>
      </c>
      <c r="M14456" s="72" t="s">
        <v>254</v>
      </c>
    </row>
    <row r="14457" spans="1:13" s="3" customFormat="1" ht="12.75" x14ac:dyDescent="0.2">
      <c r="A14457" s="62" t="s">
        <v>37</v>
      </c>
      <c r="B14457" s="62" t="s">
        <v>434</v>
      </c>
      <c r="C14457" s="63">
        <v>10</v>
      </c>
      <c r="D14457" s="62" t="s">
        <v>13387</v>
      </c>
      <c r="E14457" s="62" t="s">
        <v>12521</v>
      </c>
      <c r="F14457" s="69">
        <v>10171504</v>
      </c>
      <c r="G14457" s="62" t="s">
        <v>13372</v>
      </c>
      <c r="H14457" s="62">
        <v>1</v>
      </c>
      <c r="I14457" s="62">
        <v>6</v>
      </c>
      <c r="J14457" s="70">
        <v>10</v>
      </c>
      <c r="K14457" s="71">
        <v>500000</v>
      </c>
      <c r="L14457" s="72" t="s">
        <v>15</v>
      </c>
      <c r="M14457" s="72" t="s">
        <v>254</v>
      </c>
    </row>
    <row r="14458" spans="1:13" s="3" customFormat="1" ht="12.75" x14ac:dyDescent="0.2">
      <c r="A14458" s="62" t="s">
        <v>37</v>
      </c>
      <c r="B14458" s="62" t="s">
        <v>338</v>
      </c>
      <c r="C14458" s="63">
        <v>10</v>
      </c>
      <c r="D14458" s="62" t="s">
        <v>13384</v>
      </c>
      <c r="E14458" s="62" t="s">
        <v>12522</v>
      </c>
      <c r="F14458" s="69">
        <v>47121701</v>
      </c>
      <c r="G14458" s="62" t="s">
        <v>13372</v>
      </c>
      <c r="H14458" s="62">
        <v>1</v>
      </c>
      <c r="I14458" s="62">
        <v>6</v>
      </c>
      <c r="J14458" s="70">
        <v>500</v>
      </c>
      <c r="K14458" s="71">
        <v>250000</v>
      </c>
      <c r="L14458" s="72" t="s">
        <v>15</v>
      </c>
      <c r="M14458" s="72" t="s">
        <v>254</v>
      </c>
    </row>
    <row r="14459" spans="1:13" s="3" customFormat="1" ht="12.75" x14ac:dyDescent="0.2">
      <c r="A14459" s="62" t="s">
        <v>37</v>
      </c>
      <c r="B14459" s="62" t="s">
        <v>853</v>
      </c>
      <c r="C14459" s="63">
        <v>10</v>
      </c>
      <c r="D14459" s="62" t="s">
        <v>13472</v>
      </c>
      <c r="E14459" s="62" t="s">
        <v>12523</v>
      </c>
      <c r="F14459" s="69">
        <v>27112038</v>
      </c>
      <c r="G14459" s="62" t="s">
        <v>13372</v>
      </c>
      <c r="H14459" s="62">
        <v>1</v>
      </c>
      <c r="I14459" s="62">
        <v>6</v>
      </c>
      <c r="J14459" s="70">
        <v>1</v>
      </c>
      <c r="K14459" s="71">
        <v>500000</v>
      </c>
      <c r="L14459" s="72" t="s">
        <v>15</v>
      </c>
      <c r="M14459" s="72" t="s">
        <v>254</v>
      </c>
    </row>
    <row r="14460" spans="1:13" s="3" customFormat="1" ht="12.75" x14ac:dyDescent="0.2">
      <c r="A14460" s="62" t="s">
        <v>37</v>
      </c>
      <c r="B14460" s="62" t="s">
        <v>853</v>
      </c>
      <c r="C14460" s="63">
        <v>10</v>
      </c>
      <c r="D14460" s="62" t="s">
        <v>13472</v>
      </c>
      <c r="E14460" s="62" t="s">
        <v>12524</v>
      </c>
      <c r="F14460" s="69">
        <v>27112126</v>
      </c>
      <c r="G14460" s="62" t="s">
        <v>13372</v>
      </c>
      <c r="H14460" s="62">
        <v>1</v>
      </c>
      <c r="I14460" s="62">
        <v>6</v>
      </c>
      <c r="J14460" s="70">
        <v>1</v>
      </c>
      <c r="K14460" s="71">
        <v>480000</v>
      </c>
      <c r="L14460" s="72" t="s">
        <v>15</v>
      </c>
      <c r="M14460" s="72" t="s">
        <v>254</v>
      </c>
    </row>
    <row r="14461" spans="1:13" s="3" customFormat="1" ht="12.75" x14ac:dyDescent="0.2">
      <c r="A14461" s="62" t="s">
        <v>37</v>
      </c>
      <c r="B14461" s="62" t="s">
        <v>1804</v>
      </c>
      <c r="C14461" s="63">
        <v>10</v>
      </c>
      <c r="D14461" s="62" t="s">
        <v>13563</v>
      </c>
      <c r="E14461" s="62" t="s">
        <v>12525</v>
      </c>
      <c r="F14461" s="69">
        <v>39121602</v>
      </c>
      <c r="G14461" s="62" t="s">
        <v>13372</v>
      </c>
      <c r="H14461" s="62">
        <v>1</v>
      </c>
      <c r="I14461" s="62">
        <v>6</v>
      </c>
      <c r="J14461" s="70">
        <v>12</v>
      </c>
      <c r="K14461" s="71">
        <v>480000</v>
      </c>
      <c r="L14461" s="72" t="s">
        <v>15</v>
      </c>
      <c r="M14461" s="72" t="s">
        <v>254</v>
      </c>
    </row>
    <row r="14462" spans="1:13" s="3" customFormat="1" ht="12.75" x14ac:dyDescent="0.2">
      <c r="A14462" s="62" t="s">
        <v>37</v>
      </c>
      <c r="B14462" s="62" t="s">
        <v>216</v>
      </c>
      <c r="C14462" s="63">
        <v>10</v>
      </c>
      <c r="D14462" s="62" t="s">
        <v>13377</v>
      </c>
      <c r="E14462" s="62" t="s">
        <v>12526</v>
      </c>
      <c r="F14462" s="69">
        <v>31211505</v>
      </c>
      <c r="G14462" s="62" t="s">
        <v>13372</v>
      </c>
      <c r="H14462" s="62">
        <v>1</v>
      </c>
      <c r="I14462" s="62">
        <v>6</v>
      </c>
      <c r="J14462" s="70">
        <v>12</v>
      </c>
      <c r="K14462" s="71">
        <v>142800</v>
      </c>
      <c r="L14462" s="72" t="s">
        <v>15</v>
      </c>
      <c r="M14462" s="72" t="s">
        <v>254</v>
      </c>
    </row>
    <row r="14463" spans="1:13" s="3" customFormat="1" ht="12.75" x14ac:dyDescent="0.2">
      <c r="A14463" s="62" t="s">
        <v>37</v>
      </c>
      <c r="B14463" s="62" t="s">
        <v>869</v>
      </c>
      <c r="C14463" s="63">
        <v>10</v>
      </c>
      <c r="D14463" s="62" t="s">
        <v>13488</v>
      </c>
      <c r="E14463" s="62" t="s">
        <v>12527</v>
      </c>
      <c r="F14463" s="69">
        <v>11122001</v>
      </c>
      <c r="G14463" s="62" t="s">
        <v>13372</v>
      </c>
      <c r="H14463" s="62">
        <v>1</v>
      </c>
      <c r="I14463" s="62">
        <v>6</v>
      </c>
      <c r="J14463" s="70">
        <v>2</v>
      </c>
      <c r="K14463" s="71">
        <v>190400</v>
      </c>
      <c r="L14463" s="72" t="s">
        <v>15</v>
      </c>
      <c r="M14463" s="72" t="s">
        <v>254</v>
      </c>
    </row>
    <row r="14464" spans="1:13" s="3" customFormat="1" ht="12.75" x14ac:dyDescent="0.2">
      <c r="A14464" s="62" t="s">
        <v>37</v>
      </c>
      <c r="B14464" s="62" t="s">
        <v>1787</v>
      </c>
      <c r="C14464" s="63">
        <v>10</v>
      </c>
      <c r="D14464" s="62" t="s">
        <v>13546</v>
      </c>
      <c r="E14464" s="62" t="s">
        <v>12528</v>
      </c>
      <c r="F14464" s="69">
        <v>10111302</v>
      </c>
      <c r="G14464" s="62" t="s">
        <v>13372</v>
      </c>
      <c r="H14464" s="62">
        <v>1</v>
      </c>
      <c r="I14464" s="62">
        <v>6</v>
      </c>
      <c r="J14464" s="70">
        <v>60</v>
      </c>
      <c r="K14464" s="71">
        <v>472500</v>
      </c>
      <c r="L14464" s="72" t="s">
        <v>15</v>
      </c>
      <c r="M14464" s="72" t="s">
        <v>254</v>
      </c>
    </row>
    <row r="14465" spans="1:13" s="3" customFormat="1" ht="12.75" x14ac:dyDescent="0.2">
      <c r="A14465" s="62" t="s">
        <v>37</v>
      </c>
      <c r="B14465" s="62" t="s">
        <v>871</v>
      </c>
      <c r="C14465" s="63">
        <v>10</v>
      </c>
      <c r="D14465" s="62" t="s">
        <v>13490</v>
      </c>
      <c r="E14465" s="62" t="s">
        <v>12529</v>
      </c>
      <c r="F14465" s="69">
        <v>31211703</v>
      </c>
      <c r="G14465" s="62" t="s">
        <v>13372</v>
      </c>
      <c r="H14465" s="62">
        <v>1</v>
      </c>
      <c r="I14465" s="62">
        <v>6</v>
      </c>
      <c r="J14465" s="70">
        <v>4</v>
      </c>
      <c r="K14465" s="71">
        <v>236000</v>
      </c>
      <c r="L14465" s="72" t="s">
        <v>1760</v>
      </c>
      <c r="M14465" s="72" t="s">
        <v>254</v>
      </c>
    </row>
    <row r="14466" spans="1:13" s="3" customFormat="1" ht="12.75" x14ac:dyDescent="0.2">
      <c r="A14466" s="62" t="s">
        <v>37</v>
      </c>
      <c r="B14466" s="62" t="s">
        <v>222</v>
      </c>
      <c r="C14466" s="63">
        <v>10</v>
      </c>
      <c r="D14466" s="62" t="s">
        <v>13381</v>
      </c>
      <c r="E14466" s="62" t="s">
        <v>12530</v>
      </c>
      <c r="F14466" s="69">
        <v>10111301</v>
      </c>
      <c r="G14466" s="62" t="s">
        <v>13372</v>
      </c>
      <c r="H14466" s="62">
        <v>1</v>
      </c>
      <c r="I14466" s="62">
        <v>6</v>
      </c>
      <c r="J14466" s="70">
        <v>12</v>
      </c>
      <c r="K14466" s="71">
        <v>201600</v>
      </c>
      <c r="L14466" s="72" t="s">
        <v>15</v>
      </c>
      <c r="M14466" s="72" t="s">
        <v>254</v>
      </c>
    </row>
    <row r="14467" spans="1:13" s="3" customFormat="1" ht="12.75" x14ac:dyDescent="0.2">
      <c r="A14467" s="62" t="s">
        <v>37</v>
      </c>
      <c r="B14467" s="62" t="s">
        <v>217</v>
      </c>
      <c r="C14467" s="63">
        <v>10</v>
      </c>
      <c r="D14467" s="62" t="s">
        <v>13378</v>
      </c>
      <c r="E14467" s="62" t="s">
        <v>12531</v>
      </c>
      <c r="F14467" s="69">
        <v>47131603</v>
      </c>
      <c r="G14467" s="62" t="s">
        <v>13372</v>
      </c>
      <c r="H14467" s="62">
        <v>1</v>
      </c>
      <c r="I14467" s="62">
        <v>6</v>
      </c>
      <c r="J14467" s="70">
        <v>50</v>
      </c>
      <c r="K14467" s="71">
        <v>144750</v>
      </c>
      <c r="L14467" s="72" t="s">
        <v>15</v>
      </c>
      <c r="M14467" s="72" t="s">
        <v>254</v>
      </c>
    </row>
    <row r="14468" spans="1:13" s="3" customFormat="1" ht="12.75" x14ac:dyDescent="0.2">
      <c r="A14468" s="62" t="s">
        <v>37</v>
      </c>
      <c r="B14468" s="62" t="s">
        <v>1787</v>
      </c>
      <c r="C14468" s="63">
        <v>10</v>
      </c>
      <c r="D14468" s="62" t="s">
        <v>13546</v>
      </c>
      <c r="E14468" s="62" t="s">
        <v>12532</v>
      </c>
      <c r="F14468" s="69">
        <v>10111302</v>
      </c>
      <c r="G14468" s="62" t="s">
        <v>13372</v>
      </c>
      <c r="H14468" s="62">
        <v>1</v>
      </c>
      <c r="I14468" s="62">
        <v>6</v>
      </c>
      <c r="J14468" s="70">
        <v>10</v>
      </c>
      <c r="K14468" s="71">
        <v>463080</v>
      </c>
      <c r="L14468" s="72" t="s">
        <v>15</v>
      </c>
      <c r="M14468" s="72" t="s">
        <v>254</v>
      </c>
    </row>
    <row r="14469" spans="1:13" s="3" customFormat="1" ht="12.75" x14ac:dyDescent="0.2">
      <c r="A14469" s="62" t="s">
        <v>37</v>
      </c>
      <c r="B14469" s="62" t="s">
        <v>871</v>
      </c>
      <c r="C14469" s="63">
        <v>10</v>
      </c>
      <c r="D14469" s="62" t="s">
        <v>13490</v>
      </c>
      <c r="E14469" s="62" t="s">
        <v>8255</v>
      </c>
      <c r="F14469" s="69">
        <v>31211505</v>
      </c>
      <c r="G14469" s="62" t="s">
        <v>13372</v>
      </c>
      <c r="H14469" s="62">
        <v>1</v>
      </c>
      <c r="I14469" s="62">
        <v>6</v>
      </c>
      <c r="J14469" s="70">
        <v>12</v>
      </c>
      <c r="K14469" s="71">
        <v>276000</v>
      </c>
      <c r="L14469" s="72" t="s">
        <v>1760</v>
      </c>
      <c r="M14469" s="72" t="s">
        <v>254</v>
      </c>
    </row>
    <row r="14470" spans="1:13" s="3" customFormat="1" ht="12.75" x14ac:dyDescent="0.2">
      <c r="A14470" s="62" t="s">
        <v>37</v>
      </c>
      <c r="B14470" s="62" t="s">
        <v>219</v>
      </c>
      <c r="C14470" s="63">
        <v>10</v>
      </c>
      <c r="D14470" s="62" t="s">
        <v>13379</v>
      </c>
      <c r="E14470" s="62" t="s">
        <v>12533</v>
      </c>
      <c r="F14470" s="69">
        <v>30181800</v>
      </c>
      <c r="G14470" s="62" t="s">
        <v>13372</v>
      </c>
      <c r="H14470" s="62">
        <v>1</v>
      </c>
      <c r="I14470" s="62">
        <v>6</v>
      </c>
      <c r="J14470" s="70">
        <v>8</v>
      </c>
      <c r="K14470" s="71">
        <v>240000</v>
      </c>
      <c r="L14470" s="72" t="s">
        <v>15</v>
      </c>
      <c r="M14470" s="72" t="s">
        <v>254</v>
      </c>
    </row>
    <row r="14471" spans="1:13" s="3" customFormat="1" ht="12.75" x14ac:dyDescent="0.2">
      <c r="A14471" s="62" t="s">
        <v>37</v>
      </c>
      <c r="B14471" s="62" t="s">
        <v>871</v>
      </c>
      <c r="C14471" s="63">
        <v>10</v>
      </c>
      <c r="D14471" s="62" t="s">
        <v>13490</v>
      </c>
      <c r="E14471" s="62" t="s">
        <v>12534</v>
      </c>
      <c r="F14471" s="69">
        <v>31211703</v>
      </c>
      <c r="G14471" s="62" t="s">
        <v>13372</v>
      </c>
      <c r="H14471" s="62">
        <v>1</v>
      </c>
      <c r="I14471" s="62">
        <v>6</v>
      </c>
      <c r="J14471" s="70">
        <v>2</v>
      </c>
      <c r="K14471" s="71">
        <v>178000</v>
      </c>
      <c r="L14471" s="72" t="s">
        <v>1760</v>
      </c>
      <c r="M14471" s="72" t="s">
        <v>254</v>
      </c>
    </row>
    <row r="14472" spans="1:13" s="3" customFormat="1" ht="12.75" x14ac:dyDescent="0.2">
      <c r="A14472" s="62" t="s">
        <v>37</v>
      </c>
      <c r="B14472" s="62" t="s">
        <v>217</v>
      </c>
      <c r="C14472" s="63">
        <v>10</v>
      </c>
      <c r="D14472" s="62" t="s">
        <v>13378</v>
      </c>
      <c r="E14472" s="62" t="s">
        <v>12535</v>
      </c>
      <c r="F14472" s="69">
        <v>47131608</v>
      </c>
      <c r="G14472" s="62" t="s">
        <v>13372</v>
      </c>
      <c r="H14472" s="62">
        <v>1</v>
      </c>
      <c r="I14472" s="62">
        <v>6</v>
      </c>
      <c r="J14472" s="70">
        <v>80</v>
      </c>
      <c r="K14472" s="71">
        <v>444720</v>
      </c>
      <c r="L14472" s="72" t="s">
        <v>15</v>
      </c>
      <c r="M14472" s="72" t="s">
        <v>254</v>
      </c>
    </row>
    <row r="14473" spans="1:13" s="3" customFormat="1" ht="12.75" x14ac:dyDescent="0.2">
      <c r="A14473" s="62" t="s">
        <v>37</v>
      </c>
      <c r="B14473" s="62" t="s">
        <v>217</v>
      </c>
      <c r="C14473" s="63">
        <v>10</v>
      </c>
      <c r="D14473" s="62" t="s">
        <v>13378</v>
      </c>
      <c r="E14473" s="62" t="s">
        <v>12536</v>
      </c>
      <c r="F14473" s="69">
        <v>47131824</v>
      </c>
      <c r="G14473" s="62" t="s">
        <v>13372</v>
      </c>
      <c r="H14473" s="62">
        <v>1</v>
      </c>
      <c r="I14473" s="62">
        <v>6</v>
      </c>
      <c r="J14473" s="70">
        <v>30</v>
      </c>
      <c r="K14473" s="71">
        <v>236220</v>
      </c>
      <c r="L14473" s="72" t="s">
        <v>15</v>
      </c>
      <c r="M14473" s="72" t="s">
        <v>254</v>
      </c>
    </row>
    <row r="14474" spans="1:13" s="3" customFormat="1" ht="12.75" x14ac:dyDescent="0.2">
      <c r="A14474" s="62" t="s">
        <v>37</v>
      </c>
      <c r="B14474" s="62" t="s">
        <v>869</v>
      </c>
      <c r="C14474" s="63">
        <v>10</v>
      </c>
      <c r="D14474" s="62" t="s">
        <v>13488</v>
      </c>
      <c r="E14474" s="62" t="s">
        <v>12537</v>
      </c>
      <c r="F14474" s="69">
        <v>11121600</v>
      </c>
      <c r="G14474" s="62" t="s">
        <v>13372</v>
      </c>
      <c r="H14474" s="62">
        <v>1</v>
      </c>
      <c r="I14474" s="62">
        <v>6</v>
      </c>
      <c r="J14474" s="70">
        <v>3</v>
      </c>
      <c r="K14474" s="71">
        <v>435000</v>
      </c>
      <c r="L14474" s="72" t="s">
        <v>15</v>
      </c>
      <c r="M14474" s="72" t="s">
        <v>254</v>
      </c>
    </row>
    <row r="14475" spans="1:13" s="3" customFormat="1" ht="12.75" x14ac:dyDescent="0.2">
      <c r="A14475" s="62" t="s">
        <v>37</v>
      </c>
      <c r="B14475" s="62" t="s">
        <v>472</v>
      </c>
      <c r="C14475" s="63">
        <v>10</v>
      </c>
      <c r="D14475" s="62" t="s">
        <v>13437</v>
      </c>
      <c r="E14475" s="62" t="s">
        <v>12538</v>
      </c>
      <c r="F14475" s="69">
        <v>31201611</v>
      </c>
      <c r="G14475" s="62" t="s">
        <v>13372</v>
      </c>
      <c r="H14475" s="62">
        <v>1</v>
      </c>
      <c r="I14475" s="62">
        <v>6</v>
      </c>
      <c r="J14475" s="70">
        <v>15</v>
      </c>
      <c r="K14475" s="71">
        <v>435000</v>
      </c>
      <c r="L14475" s="72" t="s">
        <v>15</v>
      </c>
      <c r="M14475" s="72" t="s">
        <v>254</v>
      </c>
    </row>
    <row r="14476" spans="1:13" s="3" customFormat="1" ht="12.75" x14ac:dyDescent="0.2">
      <c r="A14476" s="62" t="s">
        <v>37</v>
      </c>
      <c r="B14476" s="62" t="s">
        <v>1804</v>
      </c>
      <c r="C14476" s="63">
        <v>10</v>
      </c>
      <c r="D14476" s="62" t="s">
        <v>13563</v>
      </c>
      <c r="E14476" s="62" t="s">
        <v>12539</v>
      </c>
      <c r="F14476" s="69">
        <v>39121602</v>
      </c>
      <c r="G14476" s="62" t="s">
        <v>13372</v>
      </c>
      <c r="H14476" s="62">
        <v>1</v>
      </c>
      <c r="I14476" s="62">
        <v>6</v>
      </c>
      <c r="J14476" s="70">
        <v>12</v>
      </c>
      <c r="K14476" s="71">
        <v>420000</v>
      </c>
      <c r="L14476" s="72" t="s">
        <v>15</v>
      </c>
      <c r="M14476" s="72" t="s">
        <v>254</v>
      </c>
    </row>
    <row r="14477" spans="1:13" s="3" customFormat="1" ht="12.75" x14ac:dyDescent="0.2">
      <c r="A14477" s="62" t="s">
        <v>37</v>
      </c>
      <c r="B14477" s="62" t="s">
        <v>312</v>
      </c>
      <c r="C14477" s="63">
        <v>10</v>
      </c>
      <c r="D14477" s="62" t="s">
        <v>13465</v>
      </c>
      <c r="E14477" s="62" t="s">
        <v>12540</v>
      </c>
      <c r="F14477" s="69">
        <v>39101601</v>
      </c>
      <c r="G14477" s="62" t="s">
        <v>13372</v>
      </c>
      <c r="H14477" s="62">
        <v>1</v>
      </c>
      <c r="I14477" s="62">
        <v>6</v>
      </c>
      <c r="J14477" s="70">
        <v>4</v>
      </c>
      <c r="K14477" s="71">
        <v>407600</v>
      </c>
      <c r="L14477" s="72" t="s">
        <v>15</v>
      </c>
      <c r="M14477" s="72" t="s">
        <v>254</v>
      </c>
    </row>
    <row r="14478" spans="1:13" s="3" customFormat="1" ht="12.75" x14ac:dyDescent="0.2">
      <c r="A14478" s="62" t="s">
        <v>37</v>
      </c>
      <c r="B14478" s="62" t="s">
        <v>217</v>
      </c>
      <c r="C14478" s="63">
        <v>10</v>
      </c>
      <c r="D14478" s="62" t="s">
        <v>13378</v>
      </c>
      <c r="E14478" s="62" t="s">
        <v>5326</v>
      </c>
      <c r="F14478" s="69">
        <v>48102109</v>
      </c>
      <c r="G14478" s="62" t="s">
        <v>13372</v>
      </c>
      <c r="H14478" s="62">
        <v>1</v>
      </c>
      <c r="I14478" s="62">
        <v>6</v>
      </c>
      <c r="J14478" s="70">
        <v>5</v>
      </c>
      <c r="K14478" s="71">
        <v>202660</v>
      </c>
      <c r="L14478" s="72" t="s">
        <v>15</v>
      </c>
      <c r="M14478" s="72" t="s">
        <v>254</v>
      </c>
    </row>
    <row r="14479" spans="1:13" s="3" customFormat="1" ht="12.75" x14ac:dyDescent="0.2">
      <c r="A14479" s="62" t="s">
        <v>37</v>
      </c>
      <c r="B14479" s="62" t="s">
        <v>874</v>
      </c>
      <c r="C14479" s="63">
        <v>10</v>
      </c>
      <c r="D14479" s="62" t="s">
        <v>13493</v>
      </c>
      <c r="E14479" s="62" t="s">
        <v>12541</v>
      </c>
      <c r="F14479" s="69">
        <v>40142008</v>
      </c>
      <c r="G14479" s="62" t="s">
        <v>13372</v>
      </c>
      <c r="H14479" s="62">
        <v>1</v>
      </c>
      <c r="I14479" s="62">
        <v>6</v>
      </c>
      <c r="J14479" s="70">
        <v>1</v>
      </c>
      <c r="K14479" s="71">
        <v>135000</v>
      </c>
      <c r="L14479" s="72" t="s">
        <v>15</v>
      </c>
      <c r="M14479" s="72" t="s">
        <v>254</v>
      </c>
    </row>
    <row r="14480" spans="1:13" s="3" customFormat="1" ht="12.75" x14ac:dyDescent="0.2">
      <c r="A14480" s="62" t="s">
        <v>37</v>
      </c>
      <c r="B14480" s="62" t="s">
        <v>853</v>
      </c>
      <c r="C14480" s="63">
        <v>10</v>
      </c>
      <c r="D14480" s="62" t="s">
        <v>13472</v>
      </c>
      <c r="E14480" s="62" t="s">
        <v>12542</v>
      </c>
      <c r="F14480" s="69">
        <v>25172511</v>
      </c>
      <c r="G14480" s="62" t="s">
        <v>13372</v>
      </c>
      <c r="H14480" s="62">
        <v>1</v>
      </c>
      <c r="I14480" s="62">
        <v>6</v>
      </c>
      <c r="J14480" s="70">
        <v>1</v>
      </c>
      <c r="K14480" s="71">
        <v>200000</v>
      </c>
      <c r="L14480" s="72" t="s">
        <v>15</v>
      </c>
      <c r="M14480" s="72" t="s">
        <v>254</v>
      </c>
    </row>
    <row r="14481" spans="1:13" s="3" customFormat="1" ht="12.75" x14ac:dyDescent="0.2">
      <c r="A14481" s="62" t="s">
        <v>37</v>
      </c>
      <c r="B14481" s="62" t="s">
        <v>853</v>
      </c>
      <c r="C14481" s="63">
        <v>10</v>
      </c>
      <c r="D14481" s="62" t="s">
        <v>13472</v>
      </c>
      <c r="E14481" s="62" t="s">
        <v>12543</v>
      </c>
      <c r="F14481" s="69">
        <v>27111515</v>
      </c>
      <c r="G14481" s="62" t="s">
        <v>13372</v>
      </c>
      <c r="H14481" s="62">
        <v>1</v>
      </c>
      <c r="I14481" s="62">
        <v>6</v>
      </c>
      <c r="J14481" s="70">
        <v>1</v>
      </c>
      <c r="K14481" s="71">
        <v>400000</v>
      </c>
      <c r="L14481" s="72" t="s">
        <v>15</v>
      </c>
      <c r="M14481" s="72" t="s">
        <v>254</v>
      </c>
    </row>
    <row r="14482" spans="1:13" s="3" customFormat="1" ht="12.75" x14ac:dyDescent="0.2">
      <c r="A14482" s="62" t="s">
        <v>37</v>
      </c>
      <c r="B14482" s="62" t="s">
        <v>217</v>
      </c>
      <c r="C14482" s="63">
        <v>10</v>
      </c>
      <c r="D14482" s="62" t="s">
        <v>13378</v>
      </c>
      <c r="E14482" s="62" t="s">
        <v>12544</v>
      </c>
      <c r="F14482" s="69">
        <v>47121701</v>
      </c>
      <c r="G14482" s="62" t="s">
        <v>13372</v>
      </c>
      <c r="H14482" s="62">
        <v>1</v>
      </c>
      <c r="I14482" s="62">
        <v>6</v>
      </c>
      <c r="J14482" s="70">
        <v>10</v>
      </c>
      <c r="K14482" s="71">
        <v>400000</v>
      </c>
      <c r="L14482" s="72" t="s">
        <v>15</v>
      </c>
      <c r="M14482" s="72" t="s">
        <v>254</v>
      </c>
    </row>
    <row r="14483" spans="1:13" s="3" customFormat="1" ht="12.75" x14ac:dyDescent="0.2">
      <c r="A14483" s="62" t="s">
        <v>37</v>
      </c>
      <c r="B14483" s="62" t="s">
        <v>219</v>
      </c>
      <c r="C14483" s="63">
        <v>10</v>
      </c>
      <c r="D14483" s="62" t="s">
        <v>13379</v>
      </c>
      <c r="E14483" s="62" t="s">
        <v>12545</v>
      </c>
      <c r="F14483" s="69">
        <v>46171501</v>
      </c>
      <c r="G14483" s="62" t="s">
        <v>13372</v>
      </c>
      <c r="H14483" s="62">
        <v>1</v>
      </c>
      <c r="I14483" s="62">
        <v>6</v>
      </c>
      <c r="J14483" s="70">
        <v>3</v>
      </c>
      <c r="K14483" s="71">
        <v>240000</v>
      </c>
      <c r="L14483" s="72" t="s">
        <v>15</v>
      </c>
      <c r="M14483" s="72" t="s">
        <v>254</v>
      </c>
    </row>
    <row r="14484" spans="1:13" s="3" customFormat="1" ht="12.75" x14ac:dyDescent="0.2">
      <c r="A14484" s="62" t="s">
        <v>37</v>
      </c>
      <c r="B14484" s="62" t="s">
        <v>902</v>
      </c>
      <c r="C14484" s="63">
        <v>10</v>
      </c>
      <c r="D14484" s="62" t="s">
        <v>13521</v>
      </c>
      <c r="E14484" s="62" t="s">
        <v>12546</v>
      </c>
      <c r="F14484" s="69">
        <v>43221700</v>
      </c>
      <c r="G14484" s="62" t="s">
        <v>13372</v>
      </c>
      <c r="H14484" s="62">
        <v>1</v>
      </c>
      <c r="I14484" s="62">
        <v>6</v>
      </c>
      <c r="J14484" s="70">
        <v>2</v>
      </c>
      <c r="K14484" s="71">
        <v>399840</v>
      </c>
      <c r="L14484" s="72" t="s">
        <v>15</v>
      </c>
      <c r="M14484" s="72" t="s">
        <v>254</v>
      </c>
    </row>
    <row r="14485" spans="1:13" s="3" customFormat="1" ht="12.75" x14ac:dyDescent="0.2">
      <c r="A14485" s="62" t="s">
        <v>37</v>
      </c>
      <c r="B14485" s="62" t="s">
        <v>475</v>
      </c>
      <c r="C14485" s="63">
        <v>10</v>
      </c>
      <c r="D14485" s="62" t="s">
        <v>13440</v>
      </c>
      <c r="E14485" s="62" t="s">
        <v>12547</v>
      </c>
      <c r="F14485" s="69">
        <v>10111302</v>
      </c>
      <c r="G14485" s="62" t="s">
        <v>13372</v>
      </c>
      <c r="H14485" s="62">
        <v>1</v>
      </c>
      <c r="I14485" s="62">
        <v>6</v>
      </c>
      <c r="J14485" s="70">
        <v>3</v>
      </c>
      <c r="K14485" s="71">
        <v>198450</v>
      </c>
      <c r="L14485" s="72" t="s">
        <v>15</v>
      </c>
      <c r="M14485" s="72" t="s">
        <v>254</v>
      </c>
    </row>
    <row r="14486" spans="1:13" s="3" customFormat="1" ht="12.75" x14ac:dyDescent="0.2">
      <c r="A14486" s="62" t="s">
        <v>37</v>
      </c>
      <c r="B14486" s="62" t="s">
        <v>475</v>
      </c>
      <c r="C14486" s="63">
        <v>10</v>
      </c>
      <c r="D14486" s="62" t="s">
        <v>13440</v>
      </c>
      <c r="E14486" s="62" t="s">
        <v>12548</v>
      </c>
      <c r="F14486" s="69">
        <v>10111302</v>
      </c>
      <c r="G14486" s="62" t="s">
        <v>13372</v>
      </c>
      <c r="H14486" s="62">
        <v>1</v>
      </c>
      <c r="I14486" s="62">
        <v>6</v>
      </c>
      <c r="J14486" s="70">
        <v>3</v>
      </c>
      <c r="K14486" s="71">
        <v>198450</v>
      </c>
      <c r="L14486" s="72" t="s">
        <v>15</v>
      </c>
      <c r="M14486" s="72" t="s">
        <v>254</v>
      </c>
    </row>
    <row r="14487" spans="1:13" s="3" customFormat="1" ht="12.75" x14ac:dyDescent="0.2">
      <c r="A14487" s="62" t="s">
        <v>37</v>
      </c>
      <c r="B14487" s="62" t="s">
        <v>217</v>
      </c>
      <c r="C14487" s="63">
        <v>10</v>
      </c>
      <c r="D14487" s="62" t="s">
        <v>13378</v>
      </c>
      <c r="E14487" s="62" t="s">
        <v>12549</v>
      </c>
      <c r="F14487" s="69">
        <v>53131608</v>
      </c>
      <c r="G14487" s="62" t="s">
        <v>13372</v>
      </c>
      <c r="H14487" s="62">
        <v>1</v>
      </c>
      <c r="I14487" s="62">
        <v>6</v>
      </c>
      <c r="J14487" s="70">
        <v>90</v>
      </c>
      <c r="K14487" s="71">
        <v>114660</v>
      </c>
      <c r="L14487" s="72" t="s">
        <v>15</v>
      </c>
      <c r="M14487" s="72" t="s">
        <v>254</v>
      </c>
    </row>
    <row r="14488" spans="1:13" s="3" customFormat="1" ht="12.75" x14ac:dyDescent="0.2">
      <c r="A14488" s="62" t="s">
        <v>37</v>
      </c>
      <c r="B14488" s="62" t="s">
        <v>268</v>
      </c>
      <c r="C14488" s="63">
        <v>10</v>
      </c>
      <c r="D14488" s="62" t="s">
        <v>13385</v>
      </c>
      <c r="E14488" s="62" t="s">
        <v>12550</v>
      </c>
      <c r="F14488" s="69">
        <v>47131828</v>
      </c>
      <c r="G14488" s="62" t="s">
        <v>13372</v>
      </c>
      <c r="H14488" s="62">
        <v>1</v>
      </c>
      <c r="I14488" s="62">
        <v>6</v>
      </c>
      <c r="J14488" s="70">
        <v>20</v>
      </c>
      <c r="K14488" s="71">
        <v>189980</v>
      </c>
      <c r="L14488" s="72" t="s">
        <v>15</v>
      </c>
      <c r="M14488" s="72" t="s">
        <v>254</v>
      </c>
    </row>
    <row r="14489" spans="1:13" s="3" customFormat="1" ht="12.75" x14ac:dyDescent="0.2">
      <c r="A14489" s="62" t="s">
        <v>37</v>
      </c>
      <c r="B14489" s="62" t="s">
        <v>217</v>
      </c>
      <c r="C14489" s="63">
        <v>10</v>
      </c>
      <c r="D14489" s="62" t="s">
        <v>13378</v>
      </c>
      <c r="E14489" s="62" t="s">
        <v>12551</v>
      </c>
      <c r="F14489" s="69">
        <v>43221700</v>
      </c>
      <c r="G14489" s="62" t="s">
        <v>13372</v>
      </c>
      <c r="H14489" s="62">
        <v>1</v>
      </c>
      <c r="I14489" s="62">
        <v>6</v>
      </c>
      <c r="J14489" s="70">
        <v>6</v>
      </c>
      <c r="K14489" s="71">
        <v>378000</v>
      </c>
      <c r="L14489" s="72" t="s">
        <v>15</v>
      </c>
      <c r="M14489" s="72" t="s">
        <v>254</v>
      </c>
    </row>
    <row r="14490" spans="1:13" s="3" customFormat="1" ht="12.75" x14ac:dyDescent="0.2">
      <c r="A14490" s="62" t="s">
        <v>37</v>
      </c>
      <c r="B14490" s="62" t="s">
        <v>339</v>
      </c>
      <c r="C14490" s="63">
        <v>10</v>
      </c>
      <c r="D14490" s="62" t="s">
        <v>13386</v>
      </c>
      <c r="E14490" s="62" t="s">
        <v>12552</v>
      </c>
      <c r="F14490" s="69">
        <v>47131500</v>
      </c>
      <c r="G14490" s="62" t="s">
        <v>13372</v>
      </c>
      <c r="H14490" s="62">
        <v>1</v>
      </c>
      <c r="I14490" s="62">
        <v>6</v>
      </c>
      <c r="J14490" s="70">
        <v>30</v>
      </c>
      <c r="K14490" s="71">
        <v>186510</v>
      </c>
      <c r="L14490" s="72" t="s">
        <v>15</v>
      </c>
      <c r="M14490" s="72" t="s">
        <v>254</v>
      </c>
    </row>
    <row r="14491" spans="1:13" s="3" customFormat="1" ht="12.75" x14ac:dyDescent="0.2">
      <c r="A14491" s="62" t="s">
        <v>37</v>
      </c>
      <c r="B14491" s="62" t="s">
        <v>475</v>
      </c>
      <c r="C14491" s="63">
        <v>10</v>
      </c>
      <c r="D14491" s="62" t="s">
        <v>13440</v>
      </c>
      <c r="E14491" s="62" t="s">
        <v>12553</v>
      </c>
      <c r="F14491" s="69">
        <v>46182306</v>
      </c>
      <c r="G14491" s="62" t="s">
        <v>13372</v>
      </c>
      <c r="H14491" s="62">
        <v>1</v>
      </c>
      <c r="I14491" s="62">
        <v>6</v>
      </c>
      <c r="J14491" s="70">
        <v>1</v>
      </c>
      <c r="K14491" s="71">
        <v>183000</v>
      </c>
      <c r="L14491" s="72" t="s">
        <v>15</v>
      </c>
      <c r="M14491" s="72" t="s">
        <v>254</v>
      </c>
    </row>
    <row r="14492" spans="1:13" s="3" customFormat="1" ht="12.75" x14ac:dyDescent="0.2">
      <c r="A14492" s="62" t="s">
        <v>37</v>
      </c>
      <c r="B14492" s="62" t="s">
        <v>268</v>
      </c>
      <c r="C14492" s="63">
        <v>10</v>
      </c>
      <c r="D14492" s="62" t="s">
        <v>13385</v>
      </c>
      <c r="E14492" s="62" t="s">
        <v>12554</v>
      </c>
      <c r="F14492" s="69">
        <v>53131626</v>
      </c>
      <c r="G14492" s="62" t="s">
        <v>13372</v>
      </c>
      <c r="H14492" s="62">
        <v>1</v>
      </c>
      <c r="I14492" s="62">
        <v>6</v>
      </c>
      <c r="J14492" s="70">
        <v>2</v>
      </c>
      <c r="K14492" s="71">
        <v>362932</v>
      </c>
      <c r="L14492" s="72" t="s">
        <v>15</v>
      </c>
      <c r="M14492" s="72" t="s">
        <v>254</v>
      </c>
    </row>
    <row r="14493" spans="1:13" s="3" customFormat="1" ht="12.75" x14ac:dyDescent="0.2">
      <c r="A14493" s="62" t="s">
        <v>37</v>
      </c>
      <c r="B14493" s="62" t="s">
        <v>221</v>
      </c>
      <c r="C14493" s="63">
        <v>10</v>
      </c>
      <c r="D14493" s="62" t="s">
        <v>13382</v>
      </c>
      <c r="E14493" s="62" t="s">
        <v>12555</v>
      </c>
      <c r="F14493" s="69">
        <v>25172900</v>
      </c>
      <c r="G14493" s="62" t="s">
        <v>13372</v>
      </c>
      <c r="H14493" s="62">
        <v>1</v>
      </c>
      <c r="I14493" s="62">
        <v>6</v>
      </c>
      <c r="J14493" s="70">
        <v>10</v>
      </c>
      <c r="K14493" s="71">
        <v>360000</v>
      </c>
      <c r="L14493" s="72" t="s">
        <v>15</v>
      </c>
      <c r="M14493" s="72" t="s">
        <v>254</v>
      </c>
    </row>
    <row r="14494" spans="1:13" s="3" customFormat="1" ht="12.75" x14ac:dyDescent="0.2">
      <c r="A14494" s="62" t="s">
        <v>37</v>
      </c>
      <c r="B14494" s="62" t="s">
        <v>219</v>
      </c>
      <c r="C14494" s="63">
        <v>10</v>
      </c>
      <c r="D14494" s="62" t="s">
        <v>13379</v>
      </c>
      <c r="E14494" s="62" t="s">
        <v>12556</v>
      </c>
      <c r="F14494" s="69">
        <v>25173900</v>
      </c>
      <c r="G14494" s="62" t="s">
        <v>13372</v>
      </c>
      <c r="H14494" s="62">
        <v>1</v>
      </c>
      <c r="I14494" s="62">
        <v>6</v>
      </c>
      <c r="J14494" s="70">
        <v>1</v>
      </c>
      <c r="K14494" s="71">
        <v>180000</v>
      </c>
      <c r="L14494" s="72" t="s">
        <v>15</v>
      </c>
      <c r="M14494" s="72" t="s">
        <v>254</v>
      </c>
    </row>
    <row r="14495" spans="1:13" s="3" customFormat="1" ht="12.75" x14ac:dyDescent="0.2">
      <c r="A14495" s="62" t="s">
        <v>37</v>
      </c>
      <c r="B14495" s="62" t="s">
        <v>216</v>
      </c>
      <c r="C14495" s="63">
        <v>10</v>
      </c>
      <c r="D14495" s="62" t="s">
        <v>13377</v>
      </c>
      <c r="E14495" s="62" t="s">
        <v>12557</v>
      </c>
      <c r="F14495" s="69">
        <v>30181800</v>
      </c>
      <c r="G14495" s="62" t="s">
        <v>13372</v>
      </c>
      <c r="H14495" s="62">
        <v>1</v>
      </c>
      <c r="I14495" s="62">
        <v>6</v>
      </c>
      <c r="J14495" s="70">
        <v>10</v>
      </c>
      <c r="K14495" s="71">
        <v>178500</v>
      </c>
      <c r="L14495" s="72" t="s">
        <v>15</v>
      </c>
      <c r="M14495" s="72" t="s">
        <v>254</v>
      </c>
    </row>
    <row r="14496" spans="1:13" s="3" customFormat="1" ht="12.75" x14ac:dyDescent="0.2">
      <c r="A14496" s="62" t="s">
        <v>37</v>
      </c>
      <c r="B14496" s="62" t="s">
        <v>468</v>
      </c>
      <c r="C14496" s="63">
        <v>10</v>
      </c>
      <c r="D14496" s="62" t="s">
        <v>13433</v>
      </c>
      <c r="E14496" s="62" t="s">
        <v>12558</v>
      </c>
      <c r="F14496" s="69">
        <v>27112035</v>
      </c>
      <c r="G14496" s="62" t="s">
        <v>13372</v>
      </c>
      <c r="H14496" s="62">
        <v>1</v>
      </c>
      <c r="I14496" s="62">
        <v>6</v>
      </c>
      <c r="J14496" s="70">
        <v>1</v>
      </c>
      <c r="K14496" s="71">
        <v>350000</v>
      </c>
      <c r="L14496" s="72" t="s">
        <v>15</v>
      </c>
      <c r="M14496" s="72" t="s">
        <v>254</v>
      </c>
    </row>
    <row r="14497" spans="1:13" s="3" customFormat="1" ht="12.75" x14ac:dyDescent="0.2">
      <c r="A14497" s="62" t="s">
        <v>37</v>
      </c>
      <c r="B14497" s="62" t="s">
        <v>1787</v>
      </c>
      <c r="C14497" s="63">
        <v>10</v>
      </c>
      <c r="D14497" s="62" t="s">
        <v>13546</v>
      </c>
      <c r="E14497" s="62" t="s">
        <v>12559</v>
      </c>
      <c r="F14497" s="69">
        <v>10111302</v>
      </c>
      <c r="G14497" s="62" t="s">
        <v>13372</v>
      </c>
      <c r="H14497" s="62">
        <v>1</v>
      </c>
      <c r="I14497" s="62">
        <v>6</v>
      </c>
      <c r="J14497" s="70">
        <v>30</v>
      </c>
      <c r="K14497" s="71">
        <v>346500</v>
      </c>
      <c r="L14497" s="72" t="s">
        <v>15</v>
      </c>
      <c r="M14497" s="72" t="s">
        <v>254</v>
      </c>
    </row>
    <row r="14498" spans="1:13" s="3" customFormat="1" ht="12.75" x14ac:dyDescent="0.2">
      <c r="A14498" s="62" t="s">
        <v>37</v>
      </c>
      <c r="B14498" s="62" t="s">
        <v>433</v>
      </c>
      <c r="C14498" s="63">
        <v>10</v>
      </c>
      <c r="D14498" s="62" t="s">
        <v>13383</v>
      </c>
      <c r="E14498" s="62" t="s">
        <v>12560</v>
      </c>
      <c r="F14498" s="69">
        <v>10111302</v>
      </c>
      <c r="G14498" s="62" t="s">
        <v>13372</v>
      </c>
      <c r="H14498" s="62">
        <v>1</v>
      </c>
      <c r="I14498" s="62">
        <v>6</v>
      </c>
      <c r="J14498" s="70">
        <v>12</v>
      </c>
      <c r="K14498" s="71">
        <v>344604</v>
      </c>
      <c r="L14498" s="72" t="s">
        <v>15</v>
      </c>
      <c r="M14498" s="72" t="s">
        <v>254</v>
      </c>
    </row>
    <row r="14499" spans="1:13" s="3" customFormat="1" ht="12.75" x14ac:dyDescent="0.2">
      <c r="A14499" s="62" t="s">
        <v>37</v>
      </c>
      <c r="B14499" s="62" t="s">
        <v>1787</v>
      </c>
      <c r="C14499" s="63">
        <v>10</v>
      </c>
      <c r="D14499" s="62" t="s">
        <v>13546</v>
      </c>
      <c r="E14499" s="62" t="s">
        <v>12561</v>
      </c>
      <c r="F14499" s="69">
        <v>10111302</v>
      </c>
      <c r="G14499" s="62" t="s">
        <v>13372</v>
      </c>
      <c r="H14499" s="62">
        <v>1</v>
      </c>
      <c r="I14499" s="62">
        <v>6</v>
      </c>
      <c r="J14499" s="70">
        <v>4</v>
      </c>
      <c r="K14499" s="71">
        <v>336000</v>
      </c>
      <c r="L14499" s="72" t="s">
        <v>15</v>
      </c>
      <c r="M14499" s="72" t="s">
        <v>254</v>
      </c>
    </row>
    <row r="14500" spans="1:13" s="3" customFormat="1" ht="12.75" x14ac:dyDescent="0.2">
      <c r="A14500" s="62" t="s">
        <v>37</v>
      </c>
      <c r="B14500" s="62" t="s">
        <v>219</v>
      </c>
      <c r="C14500" s="63">
        <v>10</v>
      </c>
      <c r="D14500" s="62" t="s">
        <v>13379</v>
      </c>
      <c r="E14500" s="62" t="s">
        <v>12562</v>
      </c>
      <c r="F14500" s="69">
        <v>10111302</v>
      </c>
      <c r="G14500" s="62" t="s">
        <v>13372</v>
      </c>
      <c r="H14500" s="62">
        <v>1</v>
      </c>
      <c r="I14500" s="62">
        <v>6</v>
      </c>
      <c r="J14500" s="70">
        <v>8</v>
      </c>
      <c r="K14500" s="71">
        <v>336000</v>
      </c>
      <c r="L14500" s="72" t="s">
        <v>15</v>
      </c>
      <c r="M14500" s="72" t="s">
        <v>254</v>
      </c>
    </row>
    <row r="14501" spans="1:13" s="3" customFormat="1" ht="12.75" x14ac:dyDescent="0.2">
      <c r="A14501" s="62" t="s">
        <v>37</v>
      </c>
      <c r="B14501" s="62" t="s">
        <v>871</v>
      </c>
      <c r="C14501" s="63">
        <v>10</v>
      </c>
      <c r="D14501" s="62" t="s">
        <v>13490</v>
      </c>
      <c r="E14501" s="62" t="s">
        <v>12563</v>
      </c>
      <c r="F14501" s="69">
        <v>15121800</v>
      </c>
      <c r="G14501" s="62" t="s">
        <v>13372</v>
      </c>
      <c r="H14501" s="62">
        <v>1</v>
      </c>
      <c r="I14501" s="62">
        <v>6</v>
      </c>
      <c r="J14501" s="70">
        <v>10</v>
      </c>
      <c r="K14501" s="71">
        <v>333200</v>
      </c>
      <c r="L14501" s="72" t="s">
        <v>1760</v>
      </c>
      <c r="M14501" s="72" t="s">
        <v>254</v>
      </c>
    </row>
    <row r="14502" spans="1:13" s="3" customFormat="1" ht="12.75" x14ac:dyDescent="0.2">
      <c r="A14502" s="62" t="s">
        <v>37</v>
      </c>
      <c r="B14502" s="62" t="s">
        <v>871</v>
      </c>
      <c r="C14502" s="63">
        <v>10</v>
      </c>
      <c r="D14502" s="62" t="s">
        <v>13490</v>
      </c>
      <c r="E14502" s="62" t="s">
        <v>12564</v>
      </c>
      <c r="F14502" s="69">
        <v>15121800</v>
      </c>
      <c r="G14502" s="62" t="s">
        <v>13372</v>
      </c>
      <c r="H14502" s="62">
        <v>1</v>
      </c>
      <c r="I14502" s="62">
        <v>6</v>
      </c>
      <c r="J14502" s="70">
        <v>5</v>
      </c>
      <c r="K14502" s="71">
        <v>166600</v>
      </c>
      <c r="L14502" s="72" t="s">
        <v>1760</v>
      </c>
      <c r="M14502" s="72" t="s">
        <v>254</v>
      </c>
    </row>
    <row r="14503" spans="1:13" s="3" customFormat="1" ht="12.75" x14ac:dyDescent="0.2">
      <c r="A14503" s="62" t="s">
        <v>37</v>
      </c>
      <c r="B14503" s="62" t="s">
        <v>877</v>
      </c>
      <c r="C14503" s="63">
        <v>10</v>
      </c>
      <c r="D14503" s="62" t="s">
        <v>13496</v>
      </c>
      <c r="E14503" s="62" t="s">
        <v>12565</v>
      </c>
      <c r="F14503" s="69">
        <v>23271816</v>
      </c>
      <c r="G14503" s="62" t="s">
        <v>13372</v>
      </c>
      <c r="H14503" s="62">
        <v>1</v>
      </c>
      <c r="I14503" s="62">
        <v>6</v>
      </c>
      <c r="J14503" s="70">
        <v>5</v>
      </c>
      <c r="K14503" s="71">
        <v>325000</v>
      </c>
      <c r="L14503" s="72" t="s">
        <v>15</v>
      </c>
      <c r="M14503" s="72" t="s">
        <v>254</v>
      </c>
    </row>
    <row r="14504" spans="1:13" s="3" customFormat="1" ht="12.75" x14ac:dyDescent="0.2">
      <c r="A14504" s="62" t="s">
        <v>37</v>
      </c>
      <c r="B14504" s="62" t="s">
        <v>312</v>
      </c>
      <c r="C14504" s="63">
        <v>10</v>
      </c>
      <c r="D14504" s="62" t="s">
        <v>13465</v>
      </c>
      <c r="E14504" s="62" t="s">
        <v>12566</v>
      </c>
      <c r="F14504" s="69">
        <v>25172906</v>
      </c>
      <c r="G14504" s="62" t="s">
        <v>13372</v>
      </c>
      <c r="H14504" s="62">
        <v>1</v>
      </c>
      <c r="I14504" s="62">
        <v>6</v>
      </c>
      <c r="J14504" s="70">
        <v>5</v>
      </c>
      <c r="K14504" s="71">
        <v>325000</v>
      </c>
      <c r="L14504" s="72" t="s">
        <v>15</v>
      </c>
      <c r="M14504" s="72" t="s">
        <v>254</v>
      </c>
    </row>
    <row r="14505" spans="1:13" s="3" customFormat="1" ht="12.75" x14ac:dyDescent="0.2">
      <c r="A14505" s="62" t="s">
        <v>37</v>
      </c>
      <c r="B14505" s="62" t="s">
        <v>217</v>
      </c>
      <c r="C14505" s="63">
        <v>10</v>
      </c>
      <c r="D14505" s="62" t="s">
        <v>13378</v>
      </c>
      <c r="E14505" s="62" t="s">
        <v>12567</v>
      </c>
      <c r="F14505" s="69">
        <v>10111301</v>
      </c>
      <c r="G14505" s="62" t="s">
        <v>13372</v>
      </c>
      <c r="H14505" s="62">
        <v>1</v>
      </c>
      <c r="I14505" s="62">
        <v>6</v>
      </c>
      <c r="J14505" s="70">
        <v>10</v>
      </c>
      <c r="K14505" s="71">
        <v>162330</v>
      </c>
      <c r="L14505" s="72" t="s">
        <v>15</v>
      </c>
      <c r="M14505" s="72" t="s">
        <v>254</v>
      </c>
    </row>
    <row r="14506" spans="1:13" s="3" customFormat="1" ht="12.75" x14ac:dyDescent="0.2">
      <c r="A14506" s="62" t="s">
        <v>37</v>
      </c>
      <c r="B14506" s="62" t="s">
        <v>855</v>
      </c>
      <c r="C14506" s="63">
        <v>10</v>
      </c>
      <c r="D14506" s="62" t="s">
        <v>13474</v>
      </c>
      <c r="E14506" s="62" t="s">
        <v>12568</v>
      </c>
      <c r="F14506" s="69">
        <v>26121500</v>
      </c>
      <c r="G14506" s="62" t="s">
        <v>13372</v>
      </c>
      <c r="H14506" s="62">
        <v>1</v>
      </c>
      <c r="I14506" s="62">
        <v>6</v>
      </c>
      <c r="J14506" s="70">
        <v>1</v>
      </c>
      <c r="K14506" s="71">
        <v>323120</v>
      </c>
      <c r="L14506" s="72" t="s">
        <v>15</v>
      </c>
      <c r="M14506" s="72" t="s">
        <v>254</v>
      </c>
    </row>
    <row r="14507" spans="1:13" s="3" customFormat="1" ht="12.75" x14ac:dyDescent="0.2">
      <c r="A14507" s="62" t="s">
        <v>37</v>
      </c>
      <c r="B14507" s="62" t="s">
        <v>871</v>
      </c>
      <c r="C14507" s="63">
        <v>10</v>
      </c>
      <c r="D14507" s="62" t="s">
        <v>13490</v>
      </c>
      <c r="E14507" s="62" t="s">
        <v>12569</v>
      </c>
      <c r="F14507" s="69">
        <v>31211505</v>
      </c>
      <c r="G14507" s="62" t="s">
        <v>13372</v>
      </c>
      <c r="H14507" s="62">
        <v>1</v>
      </c>
      <c r="I14507" s="62">
        <v>6</v>
      </c>
      <c r="J14507" s="70">
        <v>5</v>
      </c>
      <c r="K14507" s="71">
        <v>107100</v>
      </c>
      <c r="L14507" s="72" t="s">
        <v>1760</v>
      </c>
      <c r="M14507" s="72" t="s">
        <v>254</v>
      </c>
    </row>
    <row r="14508" spans="1:13" s="3" customFormat="1" ht="12.75" x14ac:dyDescent="0.2">
      <c r="A14508" s="62" t="s">
        <v>37</v>
      </c>
      <c r="B14508" s="62" t="s">
        <v>216</v>
      </c>
      <c r="C14508" s="63">
        <v>10</v>
      </c>
      <c r="D14508" s="62" t="s">
        <v>13377</v>
      </c>
      <c r="E14508" s="62" t="s">
        <v>12570</v>
      </c>
      <c r="F14508" s="69">
        <v>60105705</v>
      </c>
      <c r="G14508" s="62" t="s">
        <v>13372</v>
      </c>
      <c r="H14508" s="62">
        <v>1</v>
      </c>
      <c r="I14508" s="62">
        <v>6</v>
      </c>
      <c r="J14508" s="70">
        <v>10</v>
      </c>
      <c r="K14508" s="71">
        <v>321000</v>
      </c>
      <c r="L14508" s="72" t="s">
        <v>15</v>
      </c>
      <c r="M14508" s="72" t="s">
        <v>254</v>
      </c>
    </row>
    <row r="14509" spans="1:13" s="3" customFormat="1" ht="12.75" x14ac:dyDescent="0.2">
      <c r="A14509" s="62" t="s">
        <v>37</v>
      </c>
      <c r="B14509" s="62" t="s">
        <v>1787</v>
      </c>
      <c r="C14509" s="63">
        <v>10</v>
      </c>
      <c r="D14509" s="62" t="s">
        <v>13546</v>
      </c>
      <c r="E14509" s="62" t="s">
        <v>12571</v>
      </c>
      <c r="F14509" s="69">
        <v>10111302</v>
      </c>
      <c r="G14509" s="62" t="s">
        <v>13372</v>
      </c>
      <c r="H14509" s="62">
        <v>1</v>
      </c>
      <c r="I14509" s="62">
        <v>6</v>
      </c>
      <c r="J14509" s="70">
        <v>2</v>
      </c>
      <c r="K14509" s="71">
        <v>159600</v>
      </c>
      <c r="L14509" s="72" t="s">
        <v>15</v>
      </c>
      <c r="M14509" s="72" t="s">
        <v>254</v>
      </c>
    </row>
    <row r="14510" spans="1:13" s="3" customFormat="1" ht="12.75" x14ac:dyDescent="0.2">
      <c r="A14510" s="62" t="s">
        <v>37</v>
      </c>
      <c r="B14510" s="62" t="s">
        <v>339</v>
      </c>
      <c r="C14510" s="63">
        <v>10</v>
      </c>
      <c r="D14510" s="62" t="s">
        <v>13386</v>
      </c>
      <c r="E14510" s="62" t="s">
        <v>12572</v>
      </c>
      <c r="F14510" s="69">
        <v>60131205</v>
      </c>
      <c r="G14510" s="62" t="s">
        <v>13372</v>
      </c>
      <c r="H14510" s="62">
        <v>1</v>
      </c>
      <c r="I14510" s="62">
        <v>6</v>
      </c>
      <c r="J14510" s="70">
        <v>2</v>
      </c>
      <c r="K14510" s="71">
        <v>315000</v>
      </c>
      <c r="L14510" s="72" t="s">
        <v>15</v>
      </c>
      <c r="M14510" s="72" t="s">
        <v>254</v>
      </c>
    </row>
    <row r="14511" spans="1:13" s="3" customFormat="1" ht="12.75" x14ac:dyDescent="0.2">
      <c r="A14511" s="62" t="s">
        <v>37</v>
      </c>
      <c r="B14511" s="62" t="s">
        <v>874</v>
      </c>
      <c r="C14511" s="63">
        <v>10</v>
      </c>
      <c r="D14511" s="62" t="s">
        <v>13493</v>
      </c>
      <c r="E14511" s="62" t="s">
        <v>12573</v>
      </c>
      <c r="F14511" s="69">
        <v>10111302</v>
      </c>
      <c r="G14511" s="62" t="s">
        <v>13372</v>
      </c>
      <c r="H14511" s="62">
        <v>1</v>
      </c>
      <c r="I14511" s="62">
        <v>6</v>
      </c>
      <c r="J14511" s="70">
        <v>2</v>
      </c>
      <c r="K14511" s="71">
        <v>315000</v>
      </c>
      <c r="L14511" s="72" t="s">
        <v>15</v>
      </c>
      <c r="M14511" s="72" t="s">
        <v>254</v>
      </c>
    </row>
    <row r="14512" spans="1:13" s="3" customFormat="1" ht="12.75" x14ac:dyDescent="0.2">
      <c r="A14512" s="62" t="s">
        <v>37</v>
      </c>
      <c r="B14512" s="62" t="s">
        <v>219</v>
      </c>
      <c r="C14512" s="63">
        <v>10</v>
      </c>
      <c r="D14512" s="62" t="s">
        <v>13379</v>
      </c>
      <c r="E14512" s="62" t="s">
        <v>12574</v>
      </c>
      <c r="F14512" s="69">
        <v>46182310</v>
      </c>
      <c r="G14512" s="62" t="s">
        <v>13372</v>
      </c>
      <c r="H14512" s="62">
        <v>1</v>
      </c>
      <c r="I14512" s="62">
        <v>6</v>
      </c>
      <c r="J14512" s="70">
        <v>2</v>
      </c>
      <c r="K14512" s="71">
        <v>314000</v>
      </c>
      <c r="L14512" s="72" t="s">
        <v>15</v>
      </c>
      <c r="M14512" s="72" t="s">
        <v>254</v>
      </c>
    </row>
    <row r="14513" spans="1:13" s="3" customFormat="1" ht="12.75" x14ac:dyDescent="0.2">
      <c r="A14513" s="62" t="s">
        <v>37</v>
      </c>
      <c r="B14513" s="62" t="s">
        <v>855</v>
      </c>
      <c r="C14513" s="63">
        <v>10</v>
      </c>
      <c r="D14513" s="62" t="s">
        <v>13474</v>
      </c>
      <c r="E14513" s="62" t="s">
        <v>12575</v>
      </c>
      <c r="F14513" s="69">
        <v>26121500</v>
      </c>
      <c r="G14513" s="62" t="s">
        <v>13372</v>
      </c>
      <c r="H14513" s="62">
        <v>1</v>
      </c>
      <c r="I14513" s="62">
        <v>6</v>
      </c>
      <c r="J14513" s="70">
        <v>2</v>
      </c>
      <c r="K14513" s="71">
        <v>312374</v>
      </c>
      <c r="L14513" s="72" t="s">
        <v>15</v>
      </c>
      <c r="M14513" s="72" t="s">
        <v>254</v>
      </c>
    </row>
    <row r="14514" spans="1:13" s="3" customFormat="1" ht="12.75" x14ac:dyDescent="0.2">
      <c r="A14514" s="62" t="s">
        <v>37</v>
      </c>
      <c r="B14514" s="62" t="s">
        <v>216</v>
      </c>
      <c r="C14514" s="63">
        <v>10</v>
      </c>
      <c r="D14514" s="62" t="s">
        <v>13377</v>
      </c>
      <c r="E14514" s="62" t="s">
        <v>12576</v>
      </c>
      <c r="F14514" s="69">
        <v>47131611</v>
      </c>
      <c r="G14514" s="62" t="s">
        <v>13372</v>
      </c>
      <c r="H14514" s="62">
        <v>1</v>
      </c>
      <c r="I14514" s="62">
        <v>6</v>
      </c>
      <c r="J14514" s="70">
        <v>25</v>
      </c>
      <c r="K14514" s="71">
        <v>159250</v>
      </c>
      <c r="L14514" s="72" t="s">
        <v>15</v>
      </c>
      <c r="M14514" s="72" t="s">
        <v>254</v>
      </c>
    </row>
    <row r="14515" spans="1:13" s="3" customFormat="1" ht="12.75" x14ac:dyDescent="0.2">
      <c r="A14515" s="62" t="s">
        <v>37</v>
      </c>
      <c r="B14515" s="62" t="s">
        <v>12317</v>
      </c>
      <c r="C14515" s="63">
        <v>10</v>
      </c>
      <c r="D14515" s="62" t="s">
        <v>13623</v>
      </c>
      <c r="E14515" s="62" t="s">
        <v>12577</v>
      </c>
      <c r="F14515" s="69">
        <v>47131905</v>
      </c>
      <c r="G14515" s="62" t="s">
        <v>13372</v>
      </c>
      <c r="H14515" s="62">
        <v>1</v>
      </c>
      <c r="I14515" s="62">
        <v>6</v>
      </c>
      <c r="J14515" s="70">
        <v>1</v>
      </c>
      <c r="K14515" s="71">
        <v>310000</v>
      </c>
      <c r="L14515" s="72" t="s">
        <v>15</v>
      </c>
      <c r="M14515" s="72" t="s">
        <v>254</v>
      </c>
    </row>
    <row r="14516" spans="1:13" s="3" customFormat="1" ht="12.75" x14ac:dyDescent="0.2">
      <c r="A14516" s="62" t="s">
        <v>37</v>
      </c>
      <c r="B14516" s="62" t="s">
        <v>219</v>
      </c>
      <c r="C14516" s="63">
        <v>10</v>
      </c>
      <c r="D14516" s="62" t="s">
        <v>13379</v>
      </c>
      <c r="E14516" s="62" t="s">
        <v>12578</v>
      </c>
      <c r="F14516" s="69">
        <v>27111723</v>
      </c>
      <c r="G14516" s="62" t="s">
        <v>13372</v>
      </c>
      <c r="H14516" s="62">
        <v>1</v>
      </c>
      <c r="I14516" s="62">
        <v>6</v>
      </c>
      <c r="J14516" s="70">
        <v>1</v>
      </c>
      <c r="K14516" s="71">
        <v>300000</v>
      </c>
      <c r="L14516" s="72" t="s">
        <v>15</v>
      </c>
      <c r="M14516" s="72" t="s">
        <v>254</v>
      </c>
    </row>
    <row r="14517" spans="1:13" s="3" customFormat="1" ht="12.75" x14ac:dyDescent="0.2">
      <c r="A14517" s="62" t="s">
        <v>37</v>
      </c>
      <c r="B14517" s="62" t="s">
        <v>870</v>
      </c>
      <c r="C14517" s="63">
        <v>10</v>
      </c>
      <c r="D14517" s="62" t="s">
        <v>13489</v>
      </c>
      <c r="E14517" s="62" t="s">
        <v>12579</v>
      </c>
      <c r="F14517" s="69">
        <v>31201513</v>
      </c>
      <c r="G14517" s="62" t="s">
        <v>13372</v>
      </c>
      <c r="H14517" s="62">
        <v>1</v>
      </c>
      <c r="I14517" s="62">
        <v>6</v>
      </c>
      <c r="J14517" s="70">
        <v>1</v>
      </c>
      <c r="K14517" s="71">
        <v>150000</v>
      </c>
      <c r="L14517" s="72" t="s">
        <v>15</v>
      </c>
      <c r="M14517" s="72" t="s">
        <v>254</v>
      </c>
    </row>
    <row r="14518" spans="1:13" s="3" customFormat="1" ht="12.75" x14ac:dyDescent="0.2">
      <c r="A14518" s="62" t="s">
        <v>37</v>
      </c>
      <c r="B14518" s="62" t="s">
        <v>217</v>
      </c>
      <c r="C14518" s="63">
        <v>10</v>
      </c>
      <c r="D14518" s="62" t="s">
        <v>13378</v>
      </c>
      <c r="E14518" s="62" t="s">
        <v>12580</v>
      </c>
      <c r="F14518" s="69">
        <v>70121601</v>
      </c>
      <c r="G14518" s="62" t="s">
        <v>13372</v>
      </c>
      <c r="H14518" s="62">
        <v>1</v>
      </c>
      <c r="I14518" s="62">
        <v>6</v>
      </c>
      <c r="J14518" s="70">
        <v>5</v>
      </c>
      <c r="K14518" s="71">
        <v>300000</v>
      </c>
      <c r="L14518" s="72" t="s">
        <v>15</v>
      </c>
      <c r="M14518" s="72" t="s">
        <v>254</v>
      </c>
    </row>
    <row r="14519" spans="1:13" s="3" customFormat="1" ht="12.75" x14ac:dyDescent="0.2">
      <c r="A14519" s="62" t="s">
        <v>37</v>
      </c>
      <c r="B14519" s="62" t="s">
        <v>219</v>
      </c>
      <c r="C14519" s="63">
        <v>10</v>
      </c>
      <c r="D14519" s="62" t="s">
        <v>13379</v>
      </c>
      <c r="E14519" s="62" t="s">
        <v>12581</v>
      </c>
      <c r="F14519" s="69">
        <v>31151601</v>
      </c>
      <c r="G14519" s="62" t="s">
        <v>13372</v>
      </c>
      <c r="H14519" s="62">
        <v>1</v>
      </c>
      <c r="I14519" s="62">
        <v>6</v>
      </c>
      <c r="J14519" s="70">
        <v>1</v>
      </c>
      <c r="K14519" s="71">
        <v>100000</v>
      </c>
      <c r="L14519" s="72" t="s">
        <v>15</v>
      </c>
      <c r="M14519" s="72" t="s">
        <v>254</v>
      </c>
    </row>
    <row r="14520" spans="1:13" s="3" customFormat="1" ht="12.75" x14ac:dyDescent="0.2">
      <c r="A14520" s="62" t="s">
        <v>37</v>
      </c>
      <c r="B14520" s="62" t="s">
        <v>265</v>
      </c>
      <c r="C14520" s="63">
        <v>10</v>
      </c>
      <c r="D14520" s="62" t="s">
        <v>13462</v>
      </c>
      <c r="E14520" s="62" t="s">
        <v>12582</v>
      </c>
      <c r="F14520" s="69">
        <v>26111701</v>
      </c>
      <c r="G14520" s="62" t="s">
        <v>13372</v>
      </c>
      <c r="H14520" s="62">
        <v>1</v>
      </c>
      <c r="I14520" s="62">
        <v>6</v>
      </c>
      <c r="J14520" s="70">
        <v>3</v>
      </c>
      <c r="K14520" s="71">
        <v>150000</v>
      </c>
      <c r="L14520" s="72" t="s">
        <v>15</v>
      </c>
      <c r="M14520" s="72" t="s">
        <v>254</v>
      </c>
    </row>
    <row r="14521" spans="1:13" s="3" customFormat="1" ht="12.75" x14ac:dyDescent="0.2">
      <c r="A14521" s="62" t="s">
        <v>37</v>
      </c>
      <c r="B14521" s="62" t="s">
        <v>434</v>
      </c>
      <c r="C14521" s="63">
        <v>10</v>
      </c>
      <c r="D14521" s="62" t="s">
        <v>13387</v>
      </c>
      <c r="E14521" s="62" t="s">
        <v>12583</v>
      </c>
      <c r="F14521" s="69">
        <v>10111302</v>
      </c>
      <c r="G14521" s="62" t="s">
        <v>13372</v>
      </c>
      <c r="H14521" s="62">
        <v>1</v>
      </c>
      <c r="I14521" s="62">
        <v>6</v>
      </c>
      <c r="J14521" s="70">
        <v>10</v>
      </c>
      <c r="K14521" s="71">
        <v>149100</v>
      </c>
      <c r="L14521" s="72" t="s">
        <v>15</v>
      </c>
      <c r="M14521" s="72" t="s">
        <v>254</v>
      </c>
    </row>
    <row r="14522" spans="1:13" s="3" customFormat="1" ht="12.75" x14ac:dyDescent="0.2">
      <c r="A14522" s="62" t="s">
        <v>37</v>
      </c>
      <c r="B14522" s="62" t="s">
        <v>217</v>
      </c>
      <c r="C14522" s="63">
        <v>10</v>
      </c>
      <c r="D14522" s="62" t="s">
        <v>13378</v>
      </c>
      <c r="E14522" s="62" t="s">
        <v>12584</v>
      </c>
      <c r="F14522" s="69">
        <v>31211904</v>
      </c>
      <c r="G14522" s="62" t="s">
        <v>13372</v>
      </c>
      <c r="H14522" s="62">
        <v>1</v>
      </c>
      <c r="I14522" s="62">
        <v>6</v>
      </c>
      <c r="J14522" s="70">
        <v>45</v>
      </c>
      <c r="K14522" s="71">
        <v>267750</v>
      </c>
      <c r="L14522" s="72" t="s">
        <v>15</v>
      </c>
      <c r="M14522" s="72" t="s">
        <v>254</v>
      </c>
    </row>
    <row r="14523" spans="1:13" s="3" customFormat="1" ht="12.75" x14ac:dyDescent="0.2">
      <c r="A14523" s="62" t="s">
        <v>37</v>
      </c>
      <c r="B14523" s="62" t="s">
        <v>219</v>
      </c>
      <c r="C14523" s="63">
        <v>10</v>
      </c>
      <c r="D14523" s="62" t="s">
        <v>13379</v>
      </c>
      <c r="E14523" s="62" t="s">
        <v>12585</v>
      </c>
      <c r="F14523" s="69">
        <v>46182304</v>
      </c>
      <c r="G14523" s="62" t="s">
        <v>13372</v>
      </c>
      <c r="H14523" s="62">
        <v>1</v>
      </c>
      <c r="I14523" s="62">
        <v>6</v>
      </c>
      <c r="J14523" s="70">
        <v>1</v>
      </c>
      <c r="K14523" s="71">
        <v>148000</v>
      </c>
      <c r="L14523" s="72" t="s">
        <v>15</v>
      </c>
      <c r="M14523" s="72" t="s">
        <v>254</v>
      </c>
    </row>
    <row r="14524" spans="1:13" s="3" customFormat="1" ht="12.75" x14ac:dyDescent="0.2">
      <c r="A14524" s="62" t="s">
        <v>37</v>
      </c>
      <c r="B14524" s="62" t="s">
        <v>853</v>
      </c>
      <c r="C14524" s="63">
        <v>10</v>
      </c>
      <c r="D14524" s="62" t="s">
        <v>13472</v>
      </c>
      <c r="E14524" s="62" t="s">
        <v>12586</v>
      </c>
      <c r="F14524" s="69">
        <v>30181701</v>
      </c>
      <c r="G14524" s="62" t="s">
        <v>13372</v>
      </c>
      <c r="H14524" s="62">
        <v>1</v>
      </c>
      <c r="I14524" s="62">
        <v>6</v>
      </c>
      <c r="J14524" s="70">
        <v>10</v>
      </c>
      <c r="K14524" s="71">
        <v>142800</v>
      </c>
      <c r="L14524" s="72" t="s">
        <v>15</v>
      </c>
      <c r="M14524" s="72" t="s">
        <v>254</v>
      </c>
    </row>
    <row r="14525" spans="1:13" s="3" customFormat="1" ht="12.75" x14ac:dyDescent="0.2">
      <c r="A14525" s="62" t="s">
        <v>37</v>
      </c>
      <c r="B14525" s="62" t="s">
        <v>215</v>
      </c>
      <c r="C14525" s="63">
        <v>10</v>
      </c>
      <c r="D14525" s="62" t="s">
        <v>13376</v>
      </c>
      <c r="E14525" s="62" t="s">
        <v>12587</v>
      </c>
      <c r="F14525" s="69">
        <v>44122033</v>
      </c>
      <c r="G14525" s="62" t="s">
        <v>13372</v>
      </c>
      <c r="H14525" s="62">
        <v>1</v>
      </c>
      <c r="I14525" s="62">
        <v>6</v>
      </c>
      <c r="J14525" s="70">
        <v>5</v>
      </c>
      <c r="K14525" s="71">
        <v>280000</v>
      </c>
      <c r="L14525" s="72" t="s">
        <v>15</v>
      </c>
      <c r="M14525" s="72" t="s">
        <v>254</v>
      </c>
    </row>
    <row r="14526" spans="1:13" s="3" customFormat="1" ht="12.75" x14ac:dyDescent="0.2">
      <c r="A14526" s="62" t="s">
        <v>37</v>
      </c>
      <c r="B14526" s="62" t="s">
        <v>1787</v>
      </c>
      <c r="C14526" s="63">
        <v>10</v>
      </c>
      <c r="D14526" s="62" t="s">
        <v>13546</v>
      </c>
      <c r="E14526" s="62" t="s">
        <v>12588</v>
      </c>
      <c r="F14526" s="69">
        <v>10111302</v>
      </c>
      <c r="G14526" s="62" t="s">
        <v>13372</v>
      </c>
      <c r="H14526" s="62">
        <v>1</v>
      </c>
      <c r="I14526" s="62">
        <v>6</v>
      </c>
      <c r="J14526" s="70">
        <v>2</v>
      </c>
      <c r="K14526" s="71">
        <v>278460</v>
      </c>
      <c r="L14526" s="72" t="s">
        <v>15</v>
      </c>
      <c r="M14526" s="72" t="s">
        <v>254</v>
      </c>
    </row>
    <row r="14527" spans="1:13" s="3" customFormat="1" ht="12.75" x14ac:dyDescent="0.2">
      <c r="A14527" s="62" t="s">
        <v>37</v>
      </c>
      <c r="B14527" s="62" t="s">
        <v>874</v>
      </c>
      <c r="C14527" s="63">
        <v>10</v>
      </c>
      <c r="D14527" s="62" t="s">
        <v>13493</v>
      </c>
      <c r="E14527" s="62" t="s">
        <v>12589</v>
      </c>
      <c r="F14527" s="69">
        <v>31211505</v>
      </c>
      <c r="G14527" s="62" t="s">
        <v>13372</v>
      </c>
      <c r="H14527" s="62">
        <v>1</v>
      </c>
      <c r="I14527" s="62">
        <v>6</v>
      </c>
      <c r="J14527" s="70">
        <v>10</v>
      </c>
      <c r="K14527" s="71">
        <v>178500</v>
      </c>
      <c r="L14527" s="72" t="s">
        <v>15</v>
      </c>
      <c r="M14527" s="72" t="s">
        <v>254</v>
      </c>
    </row>
    <row r="14528" spans="1:13" s="3" customFormat="1" ht="12.75" x14ac:dyDescent="0.2">
      <c r="A14528" s="62" t="s">
        <v>37</v>
      </c>
      <c r="B14528" s="62" t="s">
        <v>434</v>
      </c>
      <c r="C14528" s="63">
        <v>10</v>
      </c>
      <c r="D14528" s="62" t="s">
        <v>13387</v>
      </c>
      <c r="E14528" s="62" t="s">
        <v>12590</v>
      </c>
      <c r="F14528" s="69">
        <v>10111302</v>
      </c>
      <c r="G14528" s="62" t="s">
        <v>13372</v>
      </c>
      <c r="H14528" s="62">
        <v>1</v>
      </c>
      <c r="I14528" s="62">
        <v>6</v>
      </c>
      <c r="J14528" s="70">
        <v>6</v>
      </c>
      <c r="K14528" s="71">
        <v>258612</v>
      </c>
      <c r="L14528" s="72" t="s">
        <v>15</v>
      </c>
      <c r="M14528" s="72" t="s">
        <v>254</v>
      </c>
    </row>
    <row r="14529" spans="1:13" s="3" customFormat="1" ht="12.75" x14ac:dyDescent="0.2">
      <c r="A14529" s="62" t="s">
        <v>37</v>
      </c>
      <c r="B14529" s="62" t="s">
        <v>855</v>
      </c>
      <c r="C14529" s="63">
        <v>10</v>
      </c>
      <c r="D14529" s="62" t="s">
        <v>13474</v>
      </c>
      <c r="E14529" s="62" t="s">
        <v>12591</v>
      </c>
      <c r="F14529" s="69">
        <v>39121110</v>
      </c>
      <c r="G14529" s="62" t="s">
        <v>13372</v>
      </c>
      <c r="H14529" s="62">
        <v>1</v>
      </c>
      <c r="I14529" s="62">
        <v>6</v>
      </c>
      <c r="J14529" s="70">
        <v>3</v>
      </c>
      <c r="K14529" s="71">
        <v>256800</v>
      </c>
      <c r="L14529" s="72" t="s">
        <v>15</v>
      </c>
      <c r="M14529" s="72" t="s">
        <v>254</v>
      </c>
    </row>
    <row r="14530" spans="1:13" s="3" customFormat="1" ht="12.75" x14ac:dyDescent="0.2">
      <c r="A14530" s="62" t="s">
        <v>37</v>
      </c>
      <c r="B14530" s="62" t="s">
        <v>853</v>
      </c>
      <c r="C14530" s="63">
        <v>10</v>
      </c>
      <c r="D14530" s="62" t="s">
        <v>13472</v>
      </c>
      <c r="E14530" s="62" t="s">
        <v>12592</v>
      </c>
      <c r="F14530" s="69">
        <v>27111701</v>
      </c>
      <c r="G14530" s="62" t="s">
        <v>13372</v>
      </c>
      <c r="H14530" s="62">
        <v>1</v>
      </c>
      <c r="I14530" s="62">
        <v>6</v>
      </c>
      <c r="J14530" s="70">
        <v>4</v>
      </c>
      <c r="K14530" s="71">
        <v>256000</v>
      </c>
      <c r="L14530" s="72" t="s">
        <v>15</v>
      </c>
      <c r="M14530" s="72" t="s">
        <v>254</v>
      </c>
    </row>
    <row r="14531" spans="1:13" s="3" customFormat="1" ht="12.75" x14ac:dyDescent="0.2">
      <c r="A14531" s="62" t="s">
        <v>37</v>
      </c>
      <c r="B14531" s="62" t="s">
        <v>219</v>
      </c>
      <c r="C14531" s="63">
        <v>10</v>
      </c>
      <c r="D14531" s="62" t="s">
        <v>13379</v>
      </c>
      <c r="E14531" s="62" t="s">
        <v>12593</v>
      </c>
      <c r="F14531" s="69">
        <v>60131205</v>
      </c>
      <c r="G14531" s="62" t="s">
        <v>13372</v>
      </c>
      <c r="H14531" s="62">
        <v>1</v>
      </c>
      <c r="I14531" s="62">
        <v>6</v>
      </c>
      <c r="J14531" s="70">
        <v>3</v>
      </c>
      <c r="K14531" s="71">
        <v>126000</v>
      </c>
      <c r="L14531" s="72" t="s">
        <v>15</v>
      </c>
      <c r="M14531" s="72" t="s">
        <v>254</v>
      </c>
    </row>
    <row r="14532" spans="1:13" s="3" customFormat="1" ht="12.75" x14ac:dyDescent="0.2">
      <c r="A14532" s="62" t="s">
        <v>37</v>
      </c>
      <c r="B14532" s="62" t="s">
        <v>219</v>
      </c>
      <c r="C14532" s="63">
        <v>10</v>
      </c>
      <c r="D14532" s="62" t="s">
        <v>13379</v>
      </c>
      <c r="E14532" s="62" t="s">
        <v>12594</v>
      </c>
      <c r="F14532" s="69">
        <v>20121445</v>
      </c>
      <c r="G14532" s="62" t="s">
        <v>13372</v>
      </c>
      <c r="H14532" s="62">
        <v>1</v>
      </c>
      <c r="I14532" s="62">
        <v>6</v>
      </c>
      <c r="J14532" s="70">
        <v>20</v>
      </c>
      <c r="K14532" s="71">
        <v>252000</v>
      </c>
      <c r="L14532" s="72" t="s">
        <v>15</v>
      </c>
      <c r="M14532" s="72" t="s">
        <v>254</v>
      </c>
    </row>
    <row r="14533" spans="1:13" s="3" customFormat="1" ht="12.75" x14ac:dyDescent="0.2">
      <c r="A14533" s="62" t="s">
        <v>37</v>
      </c>
      <c r="B14533" s="62" t="s">
        <v>1803</v>
      </c>
      <c r="C14533" s="63">
        <v>10</v>
      </c>
      <c r="D14533" s="62" t="s">
        <v>13562</v>
      </c>
      <c r="E14533" s="62" t="s">
        <v>12595</v>
      </c>
      <c r="F14533" s="69">
        <v>20121445</v>
      </c>
      <c r="G14533" s="62" t="s">
        <v>13372</v>
      </c>
      <c r="H14533" s="62">
        <v>1</v>
      </c>
      <c r="I14533" s="62">
        <v>6</v>
      </c>
      <c r="J14533" s="70">
        <v>20</v>
      </c>
      <c r="K14533" s="71">
        <v>252000</v>
      </c>
      <c r="L14533" s="72" t="s">
        <v>15</v>
      </c>
      <c r="M14533" s="72" t="s">
        <v>254</v>
      </c>
    </row>
    <row r="14534" spans="1:13" s="3" customFormat="1" ht="12.75" x14ac:dyDescent="0.2">
      <c r="A14534" s="62" t="s">
        <v>37</v>
      </c>
      <c r="B14534" s="62" t="s">
        <v>3948</v>
      </c>
      <c r="C14534" s="63">
        <v>10</v>
      </c>
      <c r="D14534" s="62" t="s">
        <v>13579</v>
      </c>
      <c r="E14534" s="62" t="s">
        <v>12596</v>
      </c>
      <c r="F14534" s="69">
        <v>26121700</v>
      </c>
      <c r="G14534" s="62" t="s">
        <v>13372</v>
      </c>
      <c r="H14534" s="62">
        <v>1</v>
      </c>
      <c r="I14534" s="62">
        <v>6</v>
      </c>
      <c r="J14534" s="70">
        <v>1</v>
      </c>
      <c r="K14534" s="71">
        <v>252000</v>
      </c>
      <c r="L14534" s="72" t="s">
        <v>13</v>
      </c>
      <c r="M14534" s="72" t="s">
        <v>254</v>
      </c>
    </row>
    <row r="14535" spans="1:13" s="3" customFormat="1" ht="12.75" x14ac:dyDescent="0.2">
      <c r="A14535" s="62" t="s">
        <v>37</v>
      </c>
      <c r="B14535" s="62" t="s">
        <v>1787</v>
      </c>
      <c r="C14535" s="63">
        <v>10</v>
      </c>
      <c r="D14535" s="62" t="s">
        <v>13546</v>
      </c>
      <c r="E14535" s="62" t="s">
        <v>12597</v>
      </c>
      <c r="F14535" s="69">
        <v>10111302</v>
      </c>
      <c r="G14535" s="62" t="s">
        <v>13372</v>
      </c>
      <c r="H14535" s="62">
        <v>1</v>
      </c>
      <c r="I14535" s="62">
        <v>6</v>
      </c>
      <c r="J14535" s="70">
        <v>6</v>
      </c>
      <c r="K14535" s="71">
        <v>252000</v>
      </c>
      <c r="L14535" s="72" t="s">
        <v>15</v>
      </c>
      <c r="M14535" s="72" t="s">
        <v>254</v>
      </c>
    </row>
    <row r="14536" spans="1:13" s="3" customFormat="1" ht="12.75" x14ac:dyDescent="0.2">
      <c r="A14536" s="62" t="s">
        <v>37</v>
      </c>
      <c r="B14536" s="62" t="s">
        <v>909</v>
      </c>
      <c r="C14536" s="63">
        <v>10</v>
      </c>
      <c r="D14536" s="62" t="s">
        <v>13528</v>
      </c>
      <c r="E14536" s="62" t="s">
        <v>12598</v>
      </c>
      <c r="F14536" s="69">
        <v>56121200</v>
      </c>
      <c r="G14536" s="62" t="s">
        <v>13372</v>
      </c>
      <c r="H14536" s="62">
        <v>1</v>
      </c>
      <c r="I14536" s="62">
        <v>6</v>
      </c>
      <c r="J14536" s="70">
        <v>1</v>
      </c>
      <c r="K14536" s="71">
        <v>250000</v>
      </c>
      <c r="L14536" s="72" t="s">
        <v>15</v>
      </c>
      <c r="M14536" s="72" t="s">
        <v>254</v>
      </c>
    </row>
    <row r="14537" spans="1:13" s="3" customFormat="1" ht="12.75" x14ac:dyDescent="0.2">
      <c r="A14537" s="62" t="s">
        <v>37</v>
      </c>
      <c r="B14537" s="62" t="s">
        <v>268</v>
      </c>
      <c r="C14537" s="63">
        <v>10</v>
      </c>
      <c r="D14537" s="62" t="s">
        <v>13385</v>
      </c>
      <c r="E14537" s="62" t="s">
        <v>12599</v>
      </c>
      <c r="F14537" s="69">
        <v>42281603</v>
      </c>
      <c r="G14537" s="62" t="s">
        <v>13372</v>
      </c>
      <c r="H14537" s="62">
        <v>1</v>
      </c>
      <c r="I14537" s="62">
        <v>6</v>
      </c>
      <c r="J14537" s="70">
        <v>10</v>
      </c>
      <c r="K14537" s="71">
        <v>250000</v>
      </c>
      <c r="L14537" s="72" t="s">
        <v>15</v>
      </c>
      <c r="M14537" s="72" t="s">
        <v>254</v>
      </c>
    </row>
    <row r="14538" spans="1:13" s="3" customFormat="1" ht="12.75" x14ac:dyDescent="0.2">
      <c r="A14538" s="62" t="s">
        <v>37</v>
      </c>
      <c r="B14538" s="62" t="s">
        <v>268</v>
      </c>
      <c r="C14538" s="63">
        <v>10</v>
      </c>
      <c r="D14538" s="62" t="s">
        <v>13385</v>
      </c>
      <c r="E14538" s="62" t="s">
        <v>12600</v>
      </c>
      <c r="F14538" s="69">
        <v>47131821</v>
      </c>
      <c r="G14538" s="62" t="s">
        <v>13372</v>
      </c>
      <c r="H14538" s="62">
        <v>1</v>
      </c>
      <c r="I14538" s="62">
        <v>6</v>
      </c>
      <c r="J14538" s="70">
        <v>4</v>
      </c>
      <c r="K14538" s="71">
        <v>200000</v>
      </c>
      <c r="L14538" s="72" t="s">
        <v>1760</v>
      </c>
      <c r="M14538" s="72" t="s">
        <v>254</v>
      </c>
    </row>
    <row r="14539" spans="1:13" s="3" customFormat="1" ht="12.75" x14ac:dyDescent="0.2">
      <c r="A14539" s="62" t="s">
        <v>37</v>
      </c>
      <c r="B14539" s="62" t="s">
        <v>871</v>
      </c>
      <c r="C14539" s="63">
        <v>10</v>
      </c>
      <c r="D14539" s="62" t="s">
        <v>13490</v>
      </c>
      <c r="E14539" s="62" t="s">
        <v>12601</v>
      </c>
      <c r="F14539" s="69">
        <v>31211505</v>
      </c>
      <c r="G14539" s="62" t="s">
        <v>13372</v>
      </c>
      <c r="H14539" s="62">
        <v>1</v>
      </c>
      <c r="I14539" s="62">
        <v>6</v>
      </c>
      <c r="J14539" s="70">
        <v>3</v>
      </c>
      <c r="K14539" s="71">
        <v>124950</v>
      </c>
      <c r="L14539" s="72" t="s">
        <v>1760</v>
      </c>
      <c r="M14539" s="72" t="s">
        <v>254</v>
      </c>
    </row>
    <row r="14540" spans="1:13" s="3" customFormat="1" ht="12.75" x14ac:dyDescent="0.2">
      <c r="A14540" s="62" t="s">
        <v>37</v>
      </c>
      <c r="B14540" s="62" t="s">
        <v>217</v>
      </c>
      <c r="C14540" s="63">
        <v>10</v>
      </c>
      <c r="D14540" s="62" t="s">
        <v>13378</v>
      </c>
      <c r="E14540" s="62" t="s">
        <v>12602</v>
      </c>
      <c r="F14540" s="69">
        <v>24111514</v>
      </c>
      <c r="G14540" s="62" t="s">
        <v>13372</v>
      </c>
      <c r="H14540" s="62">
        <v>1</v>
      </c>
      <c r="I14540" s="62">
        <v>6</v>
      </c>
      <c r="J14540" s="70">
        <v>250</v>
      </c>
      <c r="K14540" s="71">
        <v>81500</v>
      </c>
      <c r="L14540" s="72" t="s">
        <v>15</v>
      </c>
      <c r="M14540" s="72" t="s">
        <v>254</v>
      </c>
    </row>
    <row r="14541" spans="1:13" s="3" customFormat="1" ht="12.75" x14ac:dyDescent="0.2">
      <c r="A14541" s="62" t="s">
        <v>37</v>
      </c>
      <c r="B14541" s="62" t="s">
        <v>853</v>
      </c>
      <c r="C14541" s="63">
        <v>10</v>
      </c>
      <c r="D14541" s="62" t="s">
        <v>13472</v>
      </c>
      <c r="E14541" s="62" t="s">
        <v>12603</v>
      </c>
      <c r="F14541" s="69">
        <v>27111701</v>
      </c>
      <c r="G14541" s="62" t="s">
        <v>13372</v>
      </c>
      <c r="H14541" s="62">
        <v>1</v>
      </c>
      <c r="I14541" s="62">
        <v>6</v>
      </c>
      <c r="J14541" s="70">
        <v>4</v>
      </c>
      <c r="K14541" s="71">
        <v>240000</v>
      </c>
      <c r="L14541" s="72" t="s">
        <v>15</v>
      </c>
      <c r="M14541" s="72" t="s">
        <v>254</v>
      </c>
    </row>
    <row r="14542" spans="1:13" s="3" customFormat="1" ht="12.75" x14ac:dyDescent="0.2">
      <c r="A14542" s="62" t="s">
        <v>37</v>
      </c>
      <c r="B14542" s="62" t="s">
        <v>222</v>
      </c>
      <c r="C14542" s="63">
        <v>10</v>
      </c>
      <c r="D14542" s="62" t="s">
        <v>13381</v>
      </c>
      <c r="E14542" s="62" t="s">
        <v>12604</v>
      </c>
      <c r="F14542" s="69">
        <v>31151900</v>
      </c>
      <c r="G14542" s="62" t="s">
        <v>13372</v>
      </c>
      <c r="H14542" s="62">
        <v>1</v>
      </c>
      <c r="I14542" s="62">
        <v>6</v>
      </c>
      <c r="J14542" s="70">
        <v>10</v>
      </c>
      <c r="K14542" s="71">
        <v>120000</v>
      </c>
      <c r="L14542" s="72" t="s">
        <v>15</v>
      </c>
      <c r="M14542" s="72" t="s">
        <v>254</v>
      </c>
    </row>
    <row r="14543" spans="1:13" s="3" customFormat="1" ht="12.75" x14ac:dyDescent="0.2">
      <c r="A14543" s="62" t="s">
        <v>37</v>
      </c>
      <c r="B14543" s="62" t="s">
        <v>431</v>
      </c>
      <c r="C14543" s="63">
        <v>10</v>
      </c>
      <c r="D14543" s="62" t="s">
        <v>13375</v>
      </c>
      <c r="E14543" s="62" t="s">
        <v>12605</v>
      </c>
      <c r="F14543" s="69">
        <v>15121806</v>
      </c>
      <c r="G14543" s="62" t="s">
        <v>13372</v>
      </c>
      <c r="H14543" s="62">
        <v>1</v>
      </c>
      <c r="I14543" s="62">
        <v>6</v>
      </c>
      <c r="J14543" s="70">
        <v>5</v>
      </c>
      <c r="K14543" s="71">
        <v>150000</v>
      </c>
      <c r="L14543" s="72" t="s">
        <v>15</v>
      </c>
      <c r="M14543" s="72" t="s">
        <v>254</v>
      </c>
    </row>
    <row r="14544" spans="1:13" s="3" customFormat="1" ht="12.75" x14ac:dyDescent="0.2">
      <c r="A14544" s="62" t="s">
        <v>37</v>
      </c>
      <c r="B14544" s="62" t="s">
        <v>874</v>
      </c>
      <c r="C14544" s="63">
        <v>10</v>
      </c>
      <c r="D14544" s="62" t="s">
        <v>13493</v>
      </c>
      <c r="E14544" s="62" t="s">
        <v>12606</v>
      </c>
      <c r="F14544" s="69">
        <v>48102109</v>
      </c>
      <c r="G14544" s="62" t="s">
        <v>13372</v>
      </c>
      <c r="H14544" s="62">
        <v>1</v>
      </c>
      <c r="I14544" s="62">
        <v>6</v>
      </c>
      <c r="J14544" s="70">
        <v>4</v>
      </c>
      <c r="K14544" s="71">
        <v>240000</v>
      </c>
      <c r="L14544" s="72" t="s">
        <v>15</v>
      </c>
      <c r="M14544" s="72" t="s">
        <v>254</v>
      </c>
    </row>
    <row r="14545" spans="1:13" s="3" customFormat="1" ht="12.75" x14ac:dyDescent="0.2">
      <c r="A14545" s="62" t="s">
        <v>37</v>
      </c>
      <c r="B14545" s="62" t="s">
        <v>216</v>
      </c>
      <c r="C14545" s="63">
        <v>10</v>
      </c>
      <c r="D14545" s="62" t="s">
        <v>13377</v>
      </c>
      <c r="E14545" s="62" t="s">
        <v>12607</v>
      </c>
      <c r="F14545" s="69">
        <v>31211505</v>
      </c>
      <c r="G14545" s="62" t="s">
        <v>13372</v>
      </c>
      <c r="H14545" s="62">
        <v>1</v>
      </c>
      <c r="I14545" s="62">
        <v>6</v>
      </c>
      <c r="J14545" s="70">
        <v>10</v>
      </c>
      <c r="K14545" s="71">
        <v>59500</v>
      </c>
      <c r="L14545" s="72" t="s">
        <v>15</v>
      </c>
      <c r="M14545" s="72" t="s">
        <v>254</v>
      </c>
    </row>
    <row r="14546" spans="1:13" s="3" customFormat="1" ht="12.75" x14ac:dyDescent="0.2">
      <c r="A14546" s="62" t="s">
        <v>37</v>
      </c>
      <c r="B14546" s="62" t="s">
        <v>472</v>
      </c>
      <c r="C14546" s="63">
        <v>10</v>
      </c>
      <c r="D14546" s="62" t="s">
        <v>13437</v>
      </c>
      <c r="E14546" s="62" t="s">
        <v>12608</v>
      </c>
      <c r="F14546" s="69">
        <v>31191507</v>
      </c>
      <c r="G14546" s="62" t="s">
        <v>13372</v>
      </c>
      <c r="H14546" s="62">
        <v>1</v>
      </c>
      <c r="I14546" s="62">
        <v>6</v>
      </c>
      <c r="J14546" s="70">
        <v>10</v>
      </c>
      <c r="K14546" s="71">
        <v>59500</v>
      </c>
      <c r="L14546" s="72" t="s">
        <v>848</v>
      </c>
      <c r="M14546" s="72" t="s">
        <v>254</v>
      </c>
    </row>
    <row r="14547" spans="1:13" s="3" customFormat="1" ht="12.75" x14ac:dyDescent="0.2">
      <c r="A14547" s="62" t="s">
        <v>37</v>
      </c>
      <c r="B14547" s="62" t="s">
        <v>219</v>
      </c>
      <c r="C14547" s="63">
        <v>10</v>
      </c>
      <c r="D14547" s="62" t="s">
        <v>13379</v>
      </c>
      <c r="E14547" s="62" t="s">
        <v>12609</v>
      </c>
      <c r="F14547" s="69">
        <v>10111302</v>
      </c>
      <c r="G14547" s="62" t="s">
        <v>13372</v>
      </c>
      <c r="H14547" s="62">
        <v>1</v>
      </c>
      <c r="I14547" s="62">
        <v>6</v>
      </c>
      <c r="J14547" s="70">
        <v>2</v>
      </c>
      <c r="K14547" s="71">
        <v>58800</v>
      </c>
      <c r="L14547" s="72" t="s">
        <v>15</v>
      </c>
      <c r="M14547" s="72" t="s">
        <v>254</v>
      </c>
    </row>
    <row r="14548" spans="1:13" s="3" customFormat="1" ht="12.75" x14ac:dyDescent="0.2">
      <c r="A14548" s="62" t="s">
        <v>37</v>
      </c>
      <c r="B14548" s="62" t="s">
        <v>216</v>
      </c>
      <c r="C14548" s="63">
        <v>10</v>
      </c>
      <c r="D14548" s="62" t="s">
        <v>13377</v>
      </c>
      <c r="E14548" s="62" t="s">
        <v>12610</v>
      </c>
      <c r="F14548" s="69">
        <v>46182304</v>
      </c>
      <c r="G14548" s="62" t="s">
        <v>13372</v>
      </c>
      <c r="H14548" s="62">
        <v>1</v>
      </c>
      <c r="I14548" s="62">
        <v>6</v>
      </c>
      <c r="J14548" s="70">
        <v>50</v>
      </c>
      <c r="K14548" s="71">
        <v>225000</v>
      </c>
      <c r="L14548" s="72" t="s">
        <v>848</v>
      </c>
      <c r="M14548" s="72" t="s">
        <v>254</v>
      </c>
    </row>
    <row r="14549" spans="1:13" s="3" customFormat="1" ht="12.75" x14ac:dyDescent="0.2">
      <c r="A14549" s="62" t="s">
        <v>37</v>
      </c>
      <c r="B14549" s="62" t="s">
        <v>217</v>
      </c>
      <c r="C14549" s="63">
        <v>10</v>
      </c>
      <c r="D14549" s="62" t="s">
        <v>13378</v>
      </c>
      <c r="E14549" s="62" t="s">
        <v>12611</v>
      </c>
      <c r="F14549" s="69">
        <v>27111531</v>
      </c>
      <c r="G14549" s="62" t="s">
        <v>13372</v>
      </c>
      <c r="H14549" s="62">
        <v>1</v>
      </c>
      <c r="I14549" s="62">
        <v>6</v>
      </c>
      <c r="J14549" s="70">
        <v>4</v>
      </c>
      <c r="K14549" s="71">
        <v>180000</v>
      </c>
      <c r="L14549" s="72" t="s">
        <v>15</v>
      </c>
      <c r="M14549" s="72" t="s">
        <v>254</v>
      </c>
    </row>
    <row r="14550" spans="1:13" s="3" customFormat="1" ht="12.75" x14ac:dyDescent="0.2">
      <c r="A14550" s="62" t="s">
        <v>37</v>
      </c>
      <c r="B14550" s="62" t="s">
        <v>217</v>
      </c>
      <c r="C14550" s="63">
        <v>10</v>
      </c>
      <c r="D14550" s="62" t="s">
        <v>13378</v>
      </c>
      <c r="E14550" s="62" t="s">
        <v>12612</v>
      </c>
      <c r="F14550" s="69">
        <v>42171601</v>
      </c>
      <c r="G14550" s="62" t="s">
        <v>13372</v>
      </c>
      <c r="H14550" s="62">
        <v>1</v>
      </c>
      <c r="I14550" s="62">
        <v>6</v>
      </c>
      <c r="J14550" s="70">
        <v>5</v>
      </c>
      <c r="K14550" s="71">
        <v>75000</v>
      </c>
      <c r="L14550" s="72" t="s">
        <v>15</v>
      </c>
      <c r="M14550" s="72" t="s">
        <v>254</v>
      </c>
    </row>
    <row r="14551" spans="1:13" s="3" customFormat="1" ht="12.75" x14ac:dyDescent="0.2">
      <c r="A14551" s="62" t="s">
        <v>37</v>
      </c>
      <c r="B14551" s="62" t="s">
        <v>873</v>
      </c>
      <c r="C14551" s="63">
        <v>10</v>
      </c>
      <c r="D14551" s="62" t="s">
        <v>13492</v>
      </c>
      <c r="E14551" s="62" t="s">
        <v>12613</v>
      </c>
      <c r="F14551" s="69">
        <v>31133710</v>
      </c>
      <c r="G14551" s="62" t="s">
        <v>13372</v>
      </c>
      <c r="H14551" s="62">
        <v>1</v>
      </c>
      <c r="I14551" s="62">
        <v>6</v>
      </c>
      <c r="J14551" s="70">
        <v>5</v>
      </c>
      <c r="K14551" s="71">
        <v>225000</v>
      </c>
      <c r="L14551" s="72" t="s">
        <v>15</v>
      </c>
      <c r="M14551" s="72" t="s">
        <v>254</v>
      </c>
    </row>
    <row r="14552" spans="1:13" s="3" customFormat="1" ht="12.75" x14ac:dyDescent="0.2">
      <c r="A14552" s="62" t="s">
        <v>37</v>
      </c>
      <c r="B14552" s="62" t="s">
        <v>219</v>
      </c>
      <c r="C14552" s="63">
        <v>10</v>
      </c>
      <c r="D14552" s="62" t="s">
        <v>13379</v>
      </c>
      <c r="E14552" s="62" t="s">
        <v>12614</v>
      </c>
      <c r="F14552" s="69">
        <v>46182310</v>
      </c>
      <c r="G14552" s="62" t="s">
        <v>13372</v>
      </c>
      <c r="H14552" s="62">
        <v>1</v>
      </c>
      <c r="I14552" s="62">
        <v>6</v>
      </c>
      <c r="J14552" s="70">
        <v>2</v>
      </c>
      <c r="K14552" s="71">
        <v>220000</v>
      </c>
      <c r="L14552" s="72" t="s">
        <v>15</v>
      </c>
      <c r="M14552" s="72" t="s">
        <v>254</v>
      </c>
    </row>
    <row r="14553" spans="1:13" s="3" customFormat="1" ht="12.75" x14ac:dyDescent="0.2">
      <c r="A14553" s="62" t="s">
        <v>37</v>
      </c>
      <c r="B14553" s="62" t="s">
        <v>472</v>
      </c>
      <c r="C14553" s="63">
        <v>10</v>
      </c>
      <c r="D14553" s="62" t="s">
        <v>13437</v>
      </c>
      <c r="E14553" s="62" t="s">
        <v>12615</v>
      </c>
      <c r="F14553" s="69">
        <v>12164902</v>
      </c>
      <c r="G14553" s="62" t="s">
        <v>13372</v>
      </c>
      <c r="H14553" s="62">
        <v>1</v>
      </c>
      <c r="I14553" s="62">
        <v>6</v>
      </c>
      <c r="J14553" s="70">
        <v>2</v>
      </c>
      <c r="K14553" s="71">
        <v>109480</v>
      </c>
      <c r="L14553" s="72" t="s">
        <v>15</v>
      </c>
      <c r="M14553" s="72" t="s">
        <v>254</v>
      </c>
    </row>
    <row r="14554" spans="1:13" s="3" customFormat="1" ht="12.75" x14ac:dyDescent="0.2">
      <c r="A14554" s="62" t="s">
        <v>37</v>
      </c>
      <c r="B14554" s="62" t="s">
        <v>3297</v>
      </c>
      <c r="C14554" s="63">
        <v>10</v>
      </c>
      <c r="D14554" s="62" t="s">
        <v>13575</v>
      </c>
      <c r="E14554" s="62" t="s">
        <v>12616</v>
      </c>
      <c r="F14554" s="69">
        <v>31171500</v>
      </c>
      <c r="G14554" s="62" t="s">
        <v>13372</v>
      </c>
      <c r="H14554" s="62">
        <v>1</v>
      </c>
      <c r="I14554" s="62">
        <v>6</v>
      </c>
      <c r="J14554" s="70">
        <v>20</v>
      </c>
      <c r="K14554" s="71">
        <v>180000</v>
      </c>
      <c r="L14554" s="72" t="s">
        <v>15</v>
      </c>
      <c r="M14554" s="72" t="s">
        <v>254</v>
      </c>
    </row>
    <row r="14555" spans="1:13" s="3" customFormat="1" ht="12.75" x14ac:dyDescent="0.2">
      <c r="A14555" s="62" t="s">
        <v>37</v>
      </c>
      <c r="B14555" s="62" t="s">
        <v>216</v>
      </c>
      <c r="C14555" s="63">
        <v>10</v>
      </c>
      <c r="D14555" s="62" t="s">
        <v>13377</v>
      </c>
      <c r="E14555" s="62" t="s">
        <v>12617</v>
      </c>
      <c r="F14555" s="69">
        <v>60105705</v>
      </c>
      <c r="G14555" s="62" t="s">
        <v>13372</v>
      </c>
      <c r="H14555" s="62">
        <v>1</v>
      </c>
      <c r="I14555" s="62">
        <v>6</v>
      </c>
      <c r="J14555" s="70">
        <v>20</v>
      </c>
      <c r="K14555" s="71">
        <v>214000</v>
      </c>
      <c r="L14555" s="72" t="s">
        <v>15</v>
      </c>
      <c r="M14555" s="72" t="s">
        <v>254</v>
      </c>
    </row>
    <row r="14556" spans="1:13" s="3" customFormat="1" ht="12.75" x14ac:dyDescent="0.2">
      <c r="A14556" s="62" t="s">
        <v>37</v>
      </c>
      <c r="B14556" s="62" t="s">
        <v>475</v>
      </c>
      <c r="C14556" s="63">
        <v>10</v>
      </c>
      <c r="D14556" s="62" t="s">
        <v>13440</v>
      </c>
      <c r="E14556" s="62" t="s">
        <v>12618</v>
      </c>
      <c r="F14556" s="69">
        <v>46181504</v>
      </c>
      <c r="G14556" s="62" t="s">
        <v>13372</v>
      </c>
      <c r="H14556" s="62">
        <v>1</v>
      </c>
      <c r="I14556" s="62">
        <v>6</v>
      </c>
      <c r="J14556" s="70">
        <v>16</v>
      </c>
      <c r="K14556" s="71">
        <v>128000</v>
      </c>
      <c r="L14556" s="72" t="s">
        <v>15</v>
      </c>
      <c r="M14556" s="72" t="s">
        <v>254</v>
      </c>
    </row>
    <row r="14557" spans="1:13" s="3" customFormat="1" ht="12.75" x14ac:dyDescent="0.2">
      <c r="A14557" s="62" t="s">
        <v>37</v>
      </c>
      <c r="B14557" s="62" t="s">
        <v>1787</v>
      </c>
      <c r="C14557" s="63">
        <v>10</v>
      </c>
      <c r="D14557" s="62" t="s">
        <v>13546</v>
      </c>
      <c r="E14557" s="62" t="s">
        <v>12619</v>
      </c>
      <c r="F14557" s="69">
        <v>10111302</v>
      </c>
      <c r="G14557" s="62" t="s">
        <v>13372</v>
      </c>
      <c r="H14557" s="62">
        <v>1</v>
      </c>
      <c r="I14557" s="62">
        <v>6</v>
      </c>
      <c r="J14557" s="70">
        <v>6</v>
      </c>
      <c r="K14557" s="71">
        <v>207900</v>
      </c>
      <c r="L14557" s="72" t="s">
        <v>15</v>
      </c>
      <c r="M14557" s="72" t="s">
        <v>254</v>
      </c>
    </row>
    <row r="14558" spans="1:13" s="3" customFormat="1" ht="12.75" x14ac:dyDescent="0.2">
      <c r="A14558" s="62" t="s">
        <v>37</v>
      </c>
      <c r="B14558" s="62" t="s">
        <v>433</v>
      </c>
      <c r="C14558" s="63">
        <v>10</v>
      </c>
      <c r="D14558" s="62" t="s">
        <v>13383</v>
      </c>
      <c r="E14558" s="62" t="s">
        <v>12620</v>
      </c>
      <c r="F14558" s="69">
        <v>40101711</v>
      </c>
      <c r="G14558" s="62" t="s">
        <v>13372</v>
      </c>
      <c r="H14558" s="62">
        <v>1</v>
      </c>
      <c r="I14558" s="62">
        <v>6</v>
      </c>
      <c r="J14558" s="70">
        <v>4</v>
      </c>
      <c r="K14558" s="71">
        <v>67600</v>
      </c>
      <c r="L14558" s="72" t="s">
        <v>15</v>
      </c>
      <c r="M14558" s="72" t="s">
        <v>254</v>
      </c>
    </row>
    <row r="14559" spans="1:13" s="3" customFormat="1" ht="12.75" x14ac:dyDescent="0.2">
      <c r="A14559" s="62" t="s">
        <v>37</v>
      </c>
      <c r="B14559" s="62" t="s">
        <v>1787</v>
      </c>
      <c r="C14559" s="63">
        <v>10</v>
      </c>
      <c r="D14559" s="62" t="s">
        <v>13546</v>
      </c>
      <c r="E14559" s="62" t="s">
        <v>12621</v>
      </c>
      <c r="F14559" s="69">
        <v>10111302</v>
      </c>
      <c r="G14559" s="62" t="s">
        <v>13372</v>
      </c>
      <c r="H14559" s="62">
        <v>1</v>
      </c>
      <c r="I14559" s="62">
        <v>6</v>
      </c>
      <c r="J14559" s="70">
        <v>8</v>
      </c>
      <c r="K14559" s="71">
        <v>201600</v>
      </c>
      <c r="L14559" s="72" t="s">
        <v>15</v>
      </c>
      <c r="M14559" s="72" t="s">
        <v>254</v>
      </c>
    </row>
    <row r="14560" spans="1:13" s="3" customFormat="1" ht="12.75" x14ac:dyDescent="0.2">
      <c r="A14560" s="62" t="s">
        <v>37</v>
      </c>
      <c r="B14560" s="62" t="s">
        <v>219</v>
      </c>
      <c r="C14560" s="63">
        <v>10</v>
      </c>
      <c r="D14560" s="62" t="s">
        <v>13379</v>
      </c>
      <c r="E14560" s="62" t="s">
        <v>12622</v>
      </c>
      <c r="F14560" s="69">
        <v>20121128</v>
      </c>
      <c r="G14560" s="62" t="s">
        <v>13372</v>
      </c>
      <c r="H14560" s="62">
        <v>1</v>
      </c>
      <c r="I14560" s="62">
        <v>6</v>
      </c>
      <c r="J14560" s="70">
        <v>1</v>
      </c>
      <c r="K14560" s="71">
        <v>200000</v>
      </c>
      <c r="L14560" s="72" t="s">
        <v>15</v>
      </c>
      <c r="M14560" s="72" t="s">
        <v>254</v>
      </c>
    </row>
    <row r="14561" spans="1:13" s="3" customFormat="1" ht="12.75" x14ac:dyDescent="0.2">
      <c r="A14561" s="62" t="s">
        <v>37</v>
      </c>
      <c r="B14561" s="62" t="s">
        <v>222</v>
      </c>
      <c r="C14561" s="63">
        <v>10</v>
      </c>
      <c r="D14561" s="62" t="s">
        <v>13381</v>
      </c>
      <c r="E14561" s="62" t="s">
        <v>12623</v>
      </c>
      <c r="F14561" s="69">
        <v>40161513</v>
      </c>
      <c r="G14561" s="62" t="s">
        <v>13372</v>
      </c>
      <c r="H14561" s="62">
        <v>1</v>
      </c>
      <c r="I14561" s="62">
        <v>6</v>
      </c>
      <c r="J14561" s="70">
        <v>20</v>
      </c>
      <c r="K14561" s="71">
        <v>100000</v>
      </c>
      <c r="L14561" s="72" t="s">
        <v>15</v>
      </c>
      <c r="M14561" s="72" t="s">
        <v>254</v>
      </c>
    </row>
    <row r="14562" spans="1:13" s="3" customFormat="1" ht="12.75" x14ac:dyDescent="0.2">
      <c r="A14562" s="62" t="s">
        <v>37</v>
      </c>
      <c r="B14562" s="62" t="s">
        <v>217</v>
      </c>
      <c r="C14562" s="63">
        <v>10</v>
      </c>
      <c r="D14562" s="62" t="s">
        <v>13378</v>
      </c>
      <c r="E14562" s="62" t="s">
        <v>12624</v>
      </c>
      <c r="F14562" s="69">
        <v>30262901</v>
      </c>
      <c r="G14562" s="62" t="s">
        <v>13372</v>
      </c>
      <c r="H14562" s="62">
        <v>1</v>
      </c>
      <c r="I14562" s="62">
        <v>6</v>
      </c>
      <c r="J14562" s="70">
        <v>10</v>
      </c>
      <c r="K14562" s="71">
        <v>200000</v>
      </c>
      <c r="L14562" s="72" t="s">
        <v>15</v>
      </c>
      <c r="M14562" s="72" t="s">
        <v>254</v>
      </c>
    </row>
    <row r="14563" spans="1:13" s="3" customFormat="1" ht="12.75" x14ac:dyDescent="0.2">
      <c r="A14563" s="62" t="s">
        <v>37</v>
      </c>
      <c r="B14563" s="62" t="s">
        <v>217</v>
      </c>
      <c r="C14563" s="63">
        <v>10</v>
      </c>
      <c r="D14563" s="62" t="s">
        <v>13378</v>
      </c>
      <c r="E14563" s="62" t="s">
        <v>12625</v>
      </c>
      <c r="F14563" s="69">
        <v>70121601</v>
      </c>
      <c r="G14563" s="62" t="s">
        <v>13372</v>
      </c>
      <c r="H14563" s="62">
        <v>1</v>
      </c>
      <c r="I14563" s="62">
        <v>6</v>
      </c>
      <c r="J14563" s="70">
        <v>5</v>
      </c>
      <c r="K14563" s="71">
        <v>200000</v>
      </c>
      <c r="L14563" s="72" t="s">
        <v>15</v>
      </c>
      <c r="M14563" s="72" t="s">
        <v>254</v>
      </c>
    </row>
    <row r="14564" spans="1:13" s="3" customFormat="1" ht="12.75" x14ac:dyDescent="0.2">
      <c r="A14564" s="62" t="s">
        <v>37</v>
      </c>
      <c r="B14564" s="62" t="s">
        <v>874</v>
      </c>
      <c r="C14564" s="63">
        <v>10</v>
      </c>
      <c r="D14564" s="62" t="s">
        <v>13493</v>
      </c>
      <c r="E14564" s="62" t="s">
        <v>12626</v>
      </c>
      <c r="F14564" s="69">
        <v>48102109</v>
      </c>
      <c r="G14564" s="62" t="s">
        <v>13372</v>
      </c>
      <c r="H14564" s="62">
        <v>1</v>
      </c>
      <c r="I14564" s="62">
        <v>6</v>
      </c>
      <c r="J14564" s="70">
        <v>2</v>
      </c>
      <c r="K14564" s="71">
        <v>100000</v>
      </c>
      <c r="L14564" s="72" t="s">
        <v>15</v>
      </c>
      <c r="M14564" s="72" t="s">
        <v>254</v>
      </c>
    </row>
    <row r="14565" spans="1:13" s="3" customFormat="1" ht="12.75" x14ac:dyDescent="0.2">
      <c r="A14565" s="62" t="s">
        <v>37</v>
      </c>
      <c r="B14565" s="62" t="s">
        <v>1787</v>
      </c>
      <c r="C14565" s="63">
        <v>10</v>
      </c>
      <c r="D14565" s="62" t="s">
        <v>13546</v>
      </c>
      <c r="E14565" s="62" t="s">
        <v>12627</v>
      </c>
      <c r="F14565" s="69">
        <v>10111302</v>
      </c>
      <c r="G14565" s="62" t="s">
        <v>13372</v>
      </c>
      <c r="H14565" s="62">
        <v>1</v>
      </c>
      <c r="I14565" s="62">
        <v>6</v>
      </c>
      <c r="J14565" s="70">
        <v>50</v>
      </c>
      <c r="K14565" s="71">
        <v>199500</v>
      </c>
      <c r="L14565" s="72" t="s">
        <v>15</v>
      </c>
      <c r="M14565" s="72" t="s">
        <v>254</v>
      </c>
    </row>
    <row r="14566" spans="1:13" s="3" customFormat="1" ht="12.75" x14ac:dyDescent="0.2">
      <c r="A14566" s="62" t="s">
        <v>37</v>
      </c>
      <c r="B14566" s="62" t="s">
        <v>1787</v>
      </c>
      <c r="C14566" s="63">
        <v>10</v>
      </c>
      <c r="D14566" s="62" t="s">
        <v>13546</v>
      </c>
      <c r="E14566" s="62" t="s">
        <v>12628</v>
      </c>
      <c r="F14566" s="69">
        <v>10111302</v>
      </c>
      <c r="G14566" s="62" t="s">
        <v>13372</v>
      </c>
      <c r="H14566" s="62">
        <v>1</v>
      </c>
      <c r="I14566" s="62">
        <v>6</v>
      </c>
      <c r="J14566" s="70">
        <v>50</v>
      </c>
      <c r="K14566" s="71">
        <v>199500</v>
      </c>
      <c r="L14566" s="72" t="s">
        <v>15</v>
      </c>
      <c r="M14566" s="72" t="s">
        <v>254</v>
      </c>
    </row>
    <row r="14567" spans="1:13" s="3" customFormat="1" ht="12.75" x14ac:dyDescent="0.2">
      <c r="A14567" s="62" t="s">
        <v>37</v>
      </c>
      <c r="B14567" s="62" t="s">
        <v>476</v>
      </c>
      <c r="C14567" s="63">
        <v>10</v>
      </c>
      <c r="D14567" s="62" t="s">
        <v>13441</v>
      </c>
      <c r="E14567" s="62" t="s">
        <v>12629</v>
      </c>
      <c r="F14567" s="69">
        <v>43221700</v>
      </c>
      <c r="G14567" s="62" t="s">
        <v>13372</v>
      </c>
      <c r="H14567" s="62">
        <v>1</v>
      </c>
      <c r="I14567" s="62">
        <v>6</v>
      </c>
      <c r="J14567" s="70">
        <v>2</v>
      </c>
      <c r="K14567" s="71">
        <v>196420</v>
      </c>
      <c r="L14567" s="72" t="s">
        <v>15</v>
      </c>
      <c r="M14567" s="72" t="s">
        <v>254</v>
      </c>
    </row>
    <row r="14568" spans="1:13" s="3" customFormat="1" ht="12.75" x14ac:dyDescent="0.2">
      <c r="A14568" s="62" t="s">
        <v>37</v>
      </c>
      <c r="B14568" s="62" t="s">
        <v>219</v>
      </c>
      <c r="C14568" s="63">
        <v>10</v>
      </c>
      <c r="D14568" s="62" t="s">
        <v>13379</v>
      </c>
      <c r="E14568" s="62" t="s">
        <v>12630</v>
      </c>
      <c r="F14568" s="69">
        <v>30181800</v>
      </c>
      <c r="G14568" s="62" t="s">
        <v>13372</v>
      </c>
      <c r="H14568" s="62">
        <v>1</v>
      </c>
      <c r="I14568" s="62">
        <v>6</v>
      </c>
      <c r="J14568" s="70">
        <v>2</v>
      </c>
      <c r="K14568" s="71">
        <v>196000</v>
      </c>
      <c r="L14568" s="72" t="s">
        <v>15</v>
      </c>
      <c r="M14568" s="72" t="s">
        <v>254</v>
      </c>
    </row>
    <row r="14569" spans="1:13" s="3" customFormat="1" ht="12.75" x14ac:dyDescent="0.2">
      <c r="A14569" s="62" t="s">
        <v>37</v>
      </c>
      <c r="B14569" s="62" t="s">
        <v>1787</v>
      </c>
      <c r="C14569" s="63">
        <v>10</v>
      </c>
      <c r="D14569" s="62" t="s">
        <v>13546</v>
      </c>
      <c r="E14569" s="62" t="s">
        <v>12631</v>
      </c>
      <c r="F14569" s="69">
        <v>10111302</v>
      </c>
      <c r="G14569" s="62" t="s">
        <v>13372</v>
      </c>
      <c r="H14569" s="62">
        <v>1</v>
      </c>
      <c r="I14569" s="62">
        <v>6</v>
      </c>
      <c r="J14569" s="70">
        <v>100</v>
      </c>
      <c r="K14569" s="71">
        <v>97600</v>
      </c>
      <c r="L14569" s="72" t="s">
        <v>15</v>
      </c>
      <c r="M14569" s="72" t="s">
        <v>254</v>
      </c>
    </row>
    <row r="14570" spans="1:13" s="3" customFormat="1" ht="12.75" x14ac:dyDescent="0.2">
      <c r="A14570" s="62" t="s">
        <v>37</v>
      </c>
      <c r="B14570" s="62" t="s">
        <v>869</v>
      </c>
      <c r="C14570" s="63">
        <v>10</v>
      </c>
      <c r="D14570" s="62" t="s">
        <v>13488</v>
      </c>
      <c r="E14570" s="62" t="s">
        <v>12632</v>
      </c>
      <c r="F14570" s="69">
        <v>11121600</v>
      </c>
      <c r="G14570" s="62" t="s">
        <v>13372</v>
      </c>
      <c r="H14570" s="62">
        <v>1</v>
      </c>
      <c r="I14570" s="62">
        <v>6</v>
      </c>
      <c r="J14570" s="70">
        <v>2</v>
      </c>
      <c r="K14570" s="71">
        <v>96000</v>
      </c>
      <c r="L14570" s="72" t="s">
        <v>15</v>
      </c>
      <c r="M14570" s="72" t="s">
        <v>254</v>
      </c>
    </row>
    <row r="14571" spans="1:13" s="3" customFormat="1" ht="12.75" x14ac:dyDescent="0.2">
      <c r="A14571" s="62" t="s">
        <v>37</v>
      </c>
      <c r="B14571" s="62" t="s">
        <v>874</v>
      </c>
      <c r="C14571" s="63">
        <v>10</v>
      </c>
      <c r="D14571" s="62" t="s">
        <v>13493</v>
      </c>
      <c r="E14571" s="62" t="s">
        <v>12633</v>
      </c>
      <c r="F14571" s="69">
        <v>31211505</v>
      </c>
      <c r="G14571" s="62" t="s">
        <v>13372</v>
      </c>
      <c r="H14571" s="62">
        <v>1</v>
      </c>
      <c r="I14571" s="62">
        <v>6</v>
      </c>
      <c r="J14571" s="70">
        <v>6</v>
      </c>
      <c r="K14571" s="71">
        <v>28560</v>
      </c>
      <c r="L14571" s="72" t="s">
        <v>15</v>
      </c>
      <c r="M14571" s="72" t="s">
        <v>254</v>
      </c>
    </row>
    <row r="14572" spans="1:13" s="3" customFormat="1" ht="12.75" x14ac:dyDescent="0.2">
      <c r="A14572" s="62" t="s">
        <v>37</v>
      </c>
      <c r="B14572" s="62" t="s">
        <v>216</v>
      </c>
      <c r="C14572" s="63">
        <v>10</v>
      </c>
      <c r="D14572" s="62" t="s">
        <v>13377</v>
      </c>
      <c r="E14572" s="62" t="s">
        <v>12634</v>
      </c>
      <c r="F14572" s="69">
        <v>44122003</v>
      </c>
      <c r="G14572" s="62" t="s">
        <v>13372</v>
      </c>
      <c r="H14572" s="62">
        <v>1</v>
      </c>
      <c r="I14572" s="62">
        <v>6</v>
      </c>
      <c r="J14572" s="70">
        <v>20</v>
      </c>
      <c r="K14572" s="71">
        <v>76000</v>
      </c>
      <c r="L14572" s="72" t="s">
        <v>15</v>
      </c>
      <c r="M14572" s="72" t="s">
        <v>254</v>
      </c>
    </row>
    <row r="14573" spans="1:13" s="3" customFormat="1" ht="12.75" x14ac:dyDescent="0.2">
      <c r="A14573" s="62" t="s">
        <v>37</v>
      </c>
      <c r="B14573" s="62" t="s">
        <v>869</v>
      </c>
      <c r="C14573" s="63">
        <v>10</v>
      </c>
      <c r="D14573" s="62" t="s">
        <v>13488</v>
      </c>
      <c r="E14573" s="62" t="s">
        <v>12635</v>
      </c>
      <c r="F14573" s="69">
        <v>44111907</v>
      </c>
      <c r="G14573" s="62" t="s">
        <v>13372</v>
      </c>
      <c r="H14573" s="62">
        <v>1</v>
      </c>
      <c r="I14573" s="62">
        <v>6</v>
      </c>
      <c r="J14573" s="70">
        <v>1</v>
      </c>
      <c r="K14573" s="71">
        <v>60000</v>
      </c>
      <c r="L14573" s="72" t="s">
        <v>15</v>
      </c>
      <c r="M14573" s="72" t="s">
        <v>254</v>
      </c>
    </row>
    <row r="14574" spans="1:13" s="3" customFormat="1" ht="12.75" x14ac:dyDescent="0.2">
      <c r="A14574" s="62" t="s">
        <v>37</v>
      </c>
      <c r="B14574" s="62" t="s">
        <v>339</v>
      </c>
      <c r="C14574" s="63">
        <v>10</v>
      </c>
      <c r="D14574" s="62" t="s">
        <v>13386</v>
      </c>
      <c r="E14574" s="62" t="s">
        <v>12636</v>
      </c>
      <c r="F14574" s="69">
        <v>46182304</v>
      </c>
      <c r="G14574" s="62" t="s">
        <v>13372</v>
      </c>
      <c r="H14574" s="62">
        <v>1</v>
      </c>
      <c r="I14574" s="62">
        <v>6</v>
      </c>
      <c r="J14574" s="70">
        <v>1</v>
      </c>
      <c r="K14574" s="71">
        <v>180000</v>
      </c>
      <c r="L14574" s="72" t="s">
        <v>15</v>
      </c>
      <c r="M14574" s="72" t="s">
        <v>254</v>
      </c>
    </row>
    <row r="14575" spans="1:13" s="3" customFormat="1" ht="12.75" x14ac:dyDescent="0.2">
      <c r="A14575" s="62" t="s">
        <v>37</v>
      </c>
      <c r="B14575" s="62" t="s">
        <v>219</v>
      </c>
      <c r="C14575" s="63">
        <v>10</v>
      </c>
      <c r="D14575" s="62" t="s">
        <v>13379</v>
      </c>
      <c r="E14575" s="62" t="s">
        <v>12637</v>
      </c>
      <c r="F14575" s="69">
        <v>46171501</v>
      </c>
      <c r="G14575" s="62" t="s">
        <v>13372</v>
      </c>
      <c r="H14575" s="62">
        <v>1</v>
      </c>
      <c r="I14575" s="62">
        <v>6</v>
      </c>
      <c r="J14575" s="70">
        <v>1</v>
      </c>
      <c r="K14575" s="71">
        <v>59500</v>
      </c>
      <c r="L14575" s="72" t="s">
        <v>15</v>
      </c>
      <c r="M14575" s="72" t="s">
        <v>254</v>
      </c>
    </row>
    <row r="14576" spans="1:13" s="3" customFormat="1" ht="12.75" x14ac:dyDescent="0.2">
      <c r="A14576" s="62" t="s">
        <v>37</v>
      </c>
      <c r="B14576" s="62" t="s">
        <v>222</v>
      </c>
      <c r="C14576" s="63">
        <v>10</v>
      </c>
      <c r="D14576" s="62" t="s">
        <v>13381</v>
      </c>
      <c r="E14576" s="62" t="s">
        <v>12638</v>
      </c>
      <c r="F14576" s="69">
        <v>25173900</v>
      </c>
      <c r="G14576" s="62" t="s">
        <v>13372</v>
      </c>
      <c r="H14576" s="62">
        <v>1</v>
      </c>
      <c r="I14576" s="62">
        <v>6</v>
      </c>
      <c r="J14576" s="70">
        <v>2</v>
      </c>
      <c r="K14576" s="71">
        <v>70000</v>
      </c>
      <c r="L14576" s="72" t="s">
        <v>15</v>
      </c>
      <c r="M14576" s="72" t="s">
        <v>254</v>
      </c>
    </row>
    <row r="14577" spans="1:13" s="3" customFormat="1" ht="12.75" x14ac:dyDescent="0.2">
      <c r="A14577" s="62" t="s">
        <v>37</v>
      </c>
      <c r="B14577" s="62" t="s">
        <v>222</v>
      </c>
      <c r="C14577" s="63">
        <v>10</v>
      </c>
      <c r="D14577" s="62" t="s">
        <v>13381</v>
      </c>
      <c r="E14577" s="62" t="s">
        <v>12639</v>
      </c>
      <c r="F14577" s="69">
        <v>12161700</v>
      </c>
      <c r="G14577" s="62" t="s">
        <v>13372</v>
      </c>
      <c r="H14577" s="62">
        <v>1</v>
      </c>
      <c r="I14577" s="62">
        <v>6</v>
      </c>
      <c r="J14577" s="70">
        <v>2</v>
      </c>
      <c r="K14577" s="71">
        <v>70000</v>
      </c>
      <c r="L14577" s="72" t="s">
        <v>15</v>
      </c>
      <c r="M14577" s="72" t="s">
        <v>254</v>
      </c>
    </row>
    <row r="14578" spans="1:13" s="3" customFormat="1" ht="12.75" x14ac:dyDescent="0.2">
      <c r="A14578" s="62" t="s">
        <v>37</v>
      </c>
      <c r="B14578" s="62" t="s">
        <v>1783</v>
      </c>
      <c r="C14578" s="63">
        <v>10</v>
      </c>
      <c r="D14578" s="62" t="s">
        <v>13542</v>
      </c>
      <c r="E14578" s="62" t="s">
        <v>12640</v>
      </c>
      <c r="F14578" s="69">
        <v>15111505</v>
      </c>
      <c r="G14578" s="62" t="s">
        <v>13372</v>
      </c>
      <c r="H14578" s="62">
        <v>1</v>
      </c>
      <c r="I14578" s="62">
        <v>6</v>
      </c>
      <c r="J14578" s="70">
        <v>3</v>
      </c>
      <c r="K14578" s="71">
        <v>105000</v>
      </c>
      <c r="L14578" s="72" t="s">
        <v>15</v>
      </c>
      <c r="M14578" s="72" t="s">
        <v>254</v>
      </c>
    </row>
    <row r="14579" spans="1:13" s="3" customFormat="1" ht="12.75" x14ac:dyDescent="0.2">
      <c r="A14579" s="62" t="s">
        <v>37</v>
      </c>
      <c r="B14579" s="62" t="s">
        <v>217</v>
      </c>
      <c r="C14579" s="63">
        <v>10</v>
      </c>
      <c r="D14579" s="62" t="s">
        <v>13378</v>
      </c>
      <c r="E14579" s="62" t="s">
        <v>527</v>
      </c>
      <c r="F14579" s="69">
        <v>47131600</v>
      </c>
      <c r="G14579" s="62" t="s">
        <v>13372</v>
      </c>
      <c r="H14579" s="62">
        <v>1</v>
      </c>
      <c r="I14579" s="62">
        <v>6</v>
      </c>
      <c r="J14579" s="70">
        <v>10</v>
      </c>
      <c r="K14579" s="71">
        <v>173700</v>
      </c>
      <c r="L14579" s="72" t="s">
        <v>15</v>
      </c>
      <c r="M14579" s="72" t="s">
        <v>254</v>
      </c>
    </row>
    <row r="14580" spans="1:13" s="3" customFormat="1" ht="12.75" x14ac:dyDescent="0.2">
      <c r="A14580" s="62" t="s">
        <v>37</v>
      </c>
      <c r="B14580" s="62" t="s">
        <v>855</v>
      </c>
      <c r="C14580" s="63">
        <v>10</v>
      </c>
      <c r="D14580" s="62" t="s">
        <v>13474</v>
      </c>
      <c r="E14580" s="62" t="s">
        <v>12641</v>
      </c>
      <c r="F14580" s="69">
        <v>39121102</v>
      </c>
      <c r="G14580" s="62" t="s">
        <v>13372</v>
      </c>
      <c r="H14580" s="62">
        <v>1</v>
      </c>
      <c r="I14580" s="62">
        <v>6</v>
      </c>
      <c r="J14580" s="70">
        <v>35</v>
      </c>
      <c r="K14580" s="71">
        <v>149800</v>
      </c>
      <c r="L14580" s="72" t="s">
        <v>15</v>
      </c>
      <c r="M14580" s="72" t="s">
        <v>254</v>
      </c>
    </row>
    <row r="14581" spans="1:13" s="3" customFormat="1" ht="12.75" x14ac:dyDescent="0.2">
      <c r="A14581" s="62" t="s">
        <v>37</v>
      </c>
      <c r="B14581" s="62" t="s">
        <v>217</v>
      </c>
      <c r="C14581" s="63">
        <v>10</v>
      </c>
      <c r="D14581" s="62" t="s">
        <v>13378</v>
      </c>
      <c r="E14581" s="62" t="s">
        <v>12642</v>
      </c>
      <c r="F14581" s="69">
        <v>47131821</v>
      </c>
      <c r="G14581" s="62" t="s">
        <v>13372</v>
      </c>
      <c r="H14581" s="62">
        <v>1</v>
      </c>
      <c r="I14581" s="62">
        <v>6</v>
      </c>
      <c r="J14581" s="70">
        <v>6</v>
      </c>
      <c r="K14581" s="71">
        <v>145218</v>
      </c>
      <c r="L14581" s="72" t="s">
        <v>15</v>
      </c>
      <c r="M14581" s="72" t="s">
        <v>254</v>
      </c>
    </row>
    <row r="14582" spans="1:13" s="3" customFormat="1" ht="12.75" x14ac:dyDescent="0.2">
      <c r="A14582" s="62" t="s">
        <v>37</v>
      </c>
      <c r="B14582" s="62" t="s">
        <v>1803</v>
      </c>
      <c r="C14582" s="63">
        <v>10</v>
      </c>
      <c r="D14582" s="62" t="s">
        <v>13562</v>
      </c>
      <c r="E14582" s="62" t="s">
        <v>12643</v>
      </c>
      <c r="F14582" s="69">
        <v>20121445</v>
      </c>
      <c r="G14582" s="62" t="s">
        <v>13372</v>
      </c>
      <c r="H14582" s="62">
        <v>1</v>
      </c>
      <c r="I14582" s="62">
        <v>6</v>
      </c>
      <c r="J14582" s="70">
        <v>20</v>
      </c>
      <c r="K14582" s="71">
        <v>168000</v>
      </c>
      <c r="L14582" s="72" t="s">
        <v>15</v>
      </c>
      <c r="M14582" s="72" t="s">
        <v>254</v>
      </c>
    </row>
    <row r="14583" spans="1:13" s="3" customFormat="1" ht="12.75" x14ac:dyDescent="0.2">
      <c r="A14583" s="62" t="s">
        <v>37</v>
      </c>
      <c r="B14583" s="62" t="s">
        <v>1787</v>
      </c>
      <c r="C14583" s="63">
        <v>10</v>
      </c>
      <c r="D14583" s="62" t="s">
        <v>13546</v>
      </c>
      <c r="E14583" s="62" t="s">
        <v>12644</v>
      </c>
      <c r="F14583" s="69">
        <v>10111302</v>
      </c>
      <c r="G14583" s="62" t="s">
        <v>13372</v>
      </c>
      <c r="H14583" s="62">
        <v>1</v>
      </c>
      <c r="I14583" s="62">
        <v>6</v>
      </c>
      <c r="J14583" s="70">
        <v>2</v>
      </c>
      <c r="K14583" s="71">
        <v>168000</v>
      </c>
      <c r="L14583" s="72" t="s">
        <v>15</v>
      </c>
      <c r="M14583" s="72" t="s">
        <v>254</v>
      </c>
    </row>
    <row r="14584" spans="1:13" s="3" customFormat="1" ht="12.75" x14ac:dyDescent="0.2">
      <c r="A14584" s="62" t="s">
        <v>37</v>
      </c>
      <c r="B14584" s="62" t="s">
        <v>1787</v>
      </c>
      <c r="C14584" s="63">
        <v>10</v>
      </c>
      <c r="D14584" s="62" t="s">
        <v>13546</v>
      </c>
      <c r="E14584" s="62" t="s">
        <v>12645</v>
      </c>
      <c r="F14584" s="69">
        <v>10111302</v>
      </c>
      <c r="G14584" s="62" t="s">
        <v>13372</v>
      </c>
      <c r="H14584" s="62">
        <v>1</v>
      </c>
      <c r="I14584" s="62">
        <v>6</v>
      </c>
      <c r="J14584" s="70">
        <v>17</v>
      </c>
      <c r="K14584" s="71">
        <v>160650</v>
      </c>
      <c r="L14584" s="72" t="s">
        <v>15</v>
      </c>
      <c r="M14584" s="72" t="s">
        <v>254</v>
      </c>
    </row>
    <row r="14585" spans="1:13" s="3" customFormat="1" ht="12.75" x14ac:dyDescent="0.2">
      <c r="A14585" s="62" t="s">
        <v>37</v>
      </c>
      <c r="B14585" s="62" t="s">
        <v>877</v>
      </c>
      <c r="C14585" s="63">
        <v>10</v>
      </c>
      <c r="D14585" s="62" t="s">
        <v>13496</v>
      </c>
      <c r="E14585" s="62" t="s">
        <v>12646</v>
      </c>
      <c r="F14585" s="69">
        <v>39131719</v>
      </c>
      <c r="G14585" s="62" t="s">
        <v>13372</v>
      </c>
      <c r="H14585" s="62">
        <v>1</v>
      </c>
      <c r="I14585" s="62">
        <v>6</v>
      </c>
      <c r="J14585" s="70">
        <v>10</v>
      </c>
      <c r="K14585" s="71">
        <v>160000</v>
      </c>
      <c r="L14585" s="72" t="s">
        <v>15</v>
      </c>
      <c r="M14585" s="72" t="s">
        <v>254</v>
      </c>
    </row>
    <row r="14586" spans="1:13" s="3" customFormat="1" ht="12.75" x14ac:dyDescent="0.2">
      <c r="A14586" s="62" t="s">
        <v>37</v>
      </c>
      <c r="B14586" s="62" t="s">
        <v>855</v>
      </c>
      <c r="C14586" s="63">
        <v>10</v>
      </c>
      <c r="D14586" s="62" t="s">
        <v>13474</v>
      </c>
      <c r="E14586" s="62" t="s">
        <v>12647</v>
      </c>
      <c r="F14586" s="69">
        <v>39121009</v>
      </c>
      <c r="G14586" s="62" t="s">
        <v>13372</v>
      </c>
      <c r="H14586" s="62">
        <v>1</v>
      </c>
      <c r="I14586" s="62">
        <v>6</v>
      </c>
      <c r="J14586" s="70">
        <v>4</v>
      </c>
      <c r="K14586" s="71">
        <v>160000</v>
      </c>
      <c r="L14586" s="72" t="s">
        <v>15</v>
      </c>
      <c r="M14586" s="72" t="s">
        <v>254</v>
      </c>
    </row>
    <row r="14587" spans="1:13" s="3" customFormat="1" ht="12.75" x14ac:dyDescent="0.2">
      <c r="A14587" s="62" t="s">
        <v>37</v>
      </c>
      <c r="B14587" s="62" t="s">
        <v>865</v>
      </c>
      <c r="C14587" s="63">
        <v>10</v>
      </c>
      <c r="D14587" s="62" t="s">
        <v>13484</v>
      </c>
      <c r="E14587" s="62" t="s">
        <v>12648</v>
      </c>
      <c r="F14587" s="69">
        <v>30111601</v>
      </c>
      <c r="G14587" s="62" t="s">
        <v>13372</v>
      </c>
      <c r="H14587" s="62">
        <v>1</v>
      </c>
      <c r="I14587" s="62">
        <v>6</v>
      </c>
      <c r="J14587" s="70">
        <v>5</v>
      </c>
      <c r="K14587" s="71">
        <v>157675</v>
      </c>
      <c r="L14587" s="72" t="s">
        <v>15</v>
      </c>
      <c r="M14587" s="72" t="s">
        <v>254</v>
      </c>
    </row>
    <row r="14588" spans="1:13" s="3" customFormat="1" ht="12.75" x14ac:dyDescent="0.2">
      <c r="A14588" s="62" t="s">
        <v>37</v>
      </c>
      <c r="B14588" s="62" t="s">
        <v>216</v>
      </c>
      <c r="C14588" s="63">
        <v>10</v>
      </c>
      <c r="D14588" s="62" t="s">
        <v>13377</v>
      </c>
      <c r="E14588" s="62" t="s">
        <v>12649</v>
      </c>
      <c r="F14588" s="69">
        <v>30162303</v>
      </c>
      <c r="G14588" s="62" t="s">
        <v>13372</v>
      </c>
      <c r="H14588" s="62">
        <v>1</v>
      </c>
      <c r="I14588" s="62">
        <v>6</v>
      </c>
      <c r="J14588" s="70">
        <v>10</v>
      </c>
      <c r="K14588" s="71">
        <v>150000</v>
      </c>
      <c r="L14588" s="72" t="s">
        <v>15</v>
      </c>
      <c r="M14588" s="72" t="s">
        <v>254</v>
      </c>
    </row>
    <row r="14589" spans="1:13" s="3" customFormat="1" ht="12.75" x14ac:dyDescent="0.2">
      <c r="A14589" s="62" t="s">
        <v>37</v>
      </c>
      <c r="B14589" s="62" t="s">
        <v>871</v>
      </c>
      <c r="C14589" s="63">
        <v>10</v>
      </c>
      <c r="D14589" s="62" t="s">
        <v>13490</v>
      </c>
      <c r="E14589" s="62" t="s">
        <v>12650</v>
      </c>
      <c r="F14589" s="69">
        <v>47101606</v>
      </c>
      <c r="G14589" s="62" t="s">
        <v>13372</v>
      </c>
      <c r="H14589" s="62">
        <v>1</v>
      </c>
      <c r="I14589" s="62">
        <v>6</v>
      </c>
      <c r="J14589" s="70">
        <v>3</v>
      </c>
      <c r="K14589" s="71">
        <v>150000</v>
      </c>
      <c r="L14589" s="72" t="s">
        <v>1760</v>
      </c>
      <c r="M14589" s="72" t="s">
        <v>254</v>
      </c>
    </row>
    <row r="14590" spans="1:13" s="3" customFormat="1" ht="12.75" x14ac:dyDescent="0.2">
      <c r="A14590" s="62" t="s">
        <v>37</v>
      </c>
      <c r="B14590" s="62" t="s">
        <v>472</v>
      </c>
      <c r="C14590" s="63">
        <v>10</v>
      </c>
      <c r="D14590" s="62" t="s">
        <v>13437</v>
      </c>
      <c r="E14590" s="62" t="s">
        <v>12651</v>
      </c>
      <c r="F14590" s="69">
        <v>31191507</v>
      </c>
      <c r="G14590" s="62" t="s">
        <v>13372</v>
      </c>
      <c r="H14590" s="62">
        <v>1</v>
      </c>
      <c r="I14590" s="62">
        <v>6</v>
      </c>
      <c r="J14590" s="70">
        <v>100</v>
      </c>
      <c r="K14590" s="71">
        <v>150000</v>
      </c>
      <c r="L14590" s="72" t="s">
        <v>15</v>
      </c>
      <c r="M14590" s="72" t="s">
        <v>254</v>
      </c>
    </row>
    <row r="14591" spans="1:13" s="3" customFormat="1" ht="12.75" x14ac:dyDescent="0.2">
      <c r="A14591" s="62" t="s">
        <v>37</v>
      </c>
      <c r="B14591" s="62" t="s">
        <v>472</v>
      </c>
      <c r="C14591" s="63">
        <v>10</v>
      </c>
      <c r="D14591" s="62" t="s">
        <v>13437</v>
      </c>
      <c r="E14591" s="62" t="s">
        <v>12652</v>
      </c>
      <c r="F14591" s="69">
        <v>31201632</v>
      </c>
      <c r="G14591" s="62" t="s">
        <v>13372</v>
      </c>
      <c r="H14591" s="62">
        <v>1</v>
      </c>
      <c r="I14591" s="62">
        <v>6</v>
      </c>
      <c r="J14591" s="70">
        <v>10</v>
      </c>
      <c r="K14591" s="71">
        <v>150000</v>
      </c>
      <c r="L14591" s="72" t="s">
        <v>15</v>
      </c>
      <c r="M14591" s="72" t="s">
        <v>254</v>
      </c>
    </row>
    <row r="14592" spans="1:13" s="3" customFormat="1" ht="12.75" x14ac:dyDescent="0.2">
      <c r="A14592" s="62" t="s">
        <v>37</v>
      </c>
      <c r="B14592" s="62" t="s">
        <v>217</v>
      </c>
      <c r="C14592" s="63">
        <v>10</v>
      </c>
      <c r="D14592" s="62" t="s">
        <v>13378</v>
      </c>
      <c r="E14592" s="62" t="s">
        <v>12653</v>
      </c>
      <c r="F14592" s="69">
        <v>60121200</v>
      </c>
      <c r="G14592" s="62" t="s">
        <v>13372</v>
      </c>
      <c r="H14592" s="62">
        <v>1</v>
      </c>
      <c r="I14592" s="62">
        <v>6</v>
      </c>
      <c r="J14592" s="70">
        <v>4</v>
      </c>
      <c r="K14592" s="71">
        <v>58000</v>
      </c>
      <c r="L14592" s="72" t="s">
        <v>15</v>
      </c>
      <c r="M14592" s="72" t="s">
        <v>254</v>
      </c>
    </row>
    <row r="14593" spans="1:13" s="3" customFormat="1" ht="12.75" x14ac:dyDescent="0.2">
      <c r="A14593" s="62" t="s">
        <v>37</v>
      </c>
      <c r="B14593" s="62" t="s">
        <v>871</v>
      </c>
      <c r="C14593" s="63">
        <v>10</v>
      </c>
      <c r="D14593" s="62" t="s">
        <v>13490</v>
      </c>
      <c r="E14593" s="62" t="s">
        <v>12654</v>
      </c>
      <c r="F14593" s="69">
        <v>30111601</v>
      </c>
      <c r="G14593" s="62" t="s">
        <v>13372</v>
      </c>
      <c r="H14593" s="62">
        <v>1</v>
      </c>
      <c r="I14593" s="62">
        <v>6</v>
      </c>
      <c r="J14593" s="70">
        <v>6</v>
      </c>
      <c r="K14593" s="71">
        <v>144000</v>
      </c>
      <c r="L14593" s="72" t="s">
        <v>15</v>
      </c>
      <c r="M14593" s="72" t="s">
        <v>254</v>
      </c>
    </row>
    <row r="14594" spans="1:13" s="3" customFormat="1" ht="12.75" x14ac:dyDescent="0.2">
      <c r="A14594" s="62" t="s">
        <v>37</v>
      </c>
      <c r="B14594" s="62" t="s">
        <v>855</v>
      </c>
      <c r="C14594" s="63">
        <v>10</v>
      </c>
      <c r="D14594" s="62" t="s">
        <v>13474</v>
      </c>
      <c r="E14594" s="62" t="s">
        <v>12655</v>
      </c>
      <c r="F14594" s="69">
        <v>39121102</v>
      </c>
      <c r="G14594" s="62" t="s">
        <v>13372</v>
      </c>
      <c r="H14594" s="62">
        <v>1</v>
      </c>
      <c r="I14594" s="62">
        <v>6</v>
      </c>
      <c r="J14594" s="70">
        <v>20</v>
      </c>
      <c r="K14594" s="71">
        <v>143380</v>
      </c>
      <c r="L14594" s="72" t="s">
        <v>15</v>
      </c>
      <c r="M14594" s="72" t="s">
        <v>254</v>
      </c>
    </row>
    <row r="14595" spans="1:13" s="3" customFormat="1" ht="12.75" x14ac:dyDescent="0.2">
      <c r="A14595" s="62" t="s">
        <v>37</v>
      </c>
      <c r="B14595" s="62" t="s">
        <v>871</v>
      </c>
      <c r="C14595" s="63">
        <v>10</v>
      </c>
      <c r="D14595" s="62" t="s">
        <v>13490</v>
      </c>
      <c r="E14595" s="62" t="s">
        <v>12656</v>
      </c>
      <c r="F14595" s="69">
        <v>31201604</v>
      </c>
      <c r="G14595" s="62" t="s">
        <v>13372</v>
      </c>
      <c r="H14595" s="62">
        <v>1</v>
      </c>
      <c r="I14595" s="62">
        <v>6</v>
      </c>
      <c r="J14595" s="70">
        <v>2</v>
      </c>
      <c r="K14595" s="71">
        <v>71400</v>
      </c>
      <c r="L14595" s="72" t="s">
        <v>1760</v>
      </c>
      <c r="M14595" s="72" t="s">
        <v>254</v>
      </c>
    </row>
    <row r="14596" spans="1:13" s="3" customFormat="1" ht="12.75" x14ac:dyDescent="0.2">
      <c r="A14596" s="62" t="s">
        <v>37</v>
      </c>
      <c r="B14596" s="62" t="s">
        <v>874</v>
      </c>
      <c r="C14596" s="63">
        <v>10</v>
      </c>
      <c r="D14596" s="62" t="s">
        <v>13493</v>
      </c>
      <c r="E14596" s="62" t="s">
        <v>12657</v>
      </c>
      <c r="F14596" s="69">
        <v>40171500</v>
      </c>
      <c r="G14596" s="62" t="s">
        <v>13372</v>
      </c>
      <c r="H14596" s="62">
        <v>1</v>
      </c>
      <c r="I14596" s="62">
        <v>6</v>
      </c>
      <c r="J14596" s="70">
        <v>10</v>
      </c>
      <c r="K14596" s="71">
        <v>142800</v>
      </c>
      <c r="L14596" s="72" t="s">
        <v>15</v>
      </c>
      <c r="M14596" s="72" t="s">
        <v>254</v>
      </c>
    </row>
    <row r="14597" spans="1:13" s="3" customFormat="1" ht="12.75" x14ac:dyDescent="0.2">
      <c r="A14597" s="62" t="s">
        <v>37</v>
      </c>
      <c r="B14597" s="62" t="s">
        <v>855</v>
      </c>
      <c r="C14597" s="63">
        <v>10</v>
      </c>
      <c r="D14597" s="62" t="s">
        <v>13474</v>
      </c>
      <c r="E14597" s="62" t="s">
        <v>12658</v>
      </c>
      <c r="F14597" s="69">
        <v>46171505</v>
      </c>
      <c r="G14597" s="62" t="s">
        <v>13372</v>
      </c>
      <c r="H14597" s="62">
        <v>1</v>
      </c>
      <c r="I14597" s="62">
        <v>6</v>
      </c>
      <c r="J14597" s="70">
        <v>1</v>
      </c>
      <c r="K14597" s="71">
        <v>70000</v>
      </c>
      <c r="L14597" s="72" t="s">
        <v>15</v>
      </c>
      <c r="M14597" s="72" t="s">
        <v>254</v>
      </c>
    </row>
    <row r="14598" spans="1:13" s="3" customFormat="1" ht="12.75" x14ac:dyDescent="0.2">
      <c r="A14598" s="62" t="s">
        <v>37</v>
      </c>
      <c r="B14598" s="62" t="s">
        <v>216</v>
      </c>
      <c r="C14598" s="63">
        <v>10</v>
      </c>
      <c r="D14598" s="62" t="s">
        <v>13377</v>
      </c>
      <c r="E14598" s="62" t="s">
        <v>12659</v>
      </c>
      <c r="F14598" s="69">
        <v>46182304</v>
      </c>
      <c r="G14598" s="62" t="s">
        <v>13372</v>
      </c>
      <c r="H14598" s="62">
        <v>1</v>
      </c>
      <c r="I14598" s="62">
        <v>6</v>
      </c>
      <c r="J14598" s="70">
        <v>10</v>
      </c>
      <c r="K14598" s="71">
        <v>140000</v>
      </c>
      <c r="L14598" s="72" t="s">
        <v>15</v>
      </c>
      <c r="M14598" s="72" t="s">
        <v>254</v>
      </c>
    </row>
    <row r="14599" spans="1:13" s="3" customFormat="1" ht="12.75" x14ac:dyDescent="0.2">
      <c r="A14599" s="62" t="s">
        <v>37</v>
      </c>
      <c r="B14599" s="62" t="s">
        <v>217</v>
      </c>
      <c r="C14599" s="63">
        <v>10</v>
      </c>
      <c r="D14599" s="62" t="s">
        <v>13378</v>
      </c>
      <c r="E14599" s="62" t="s">
        <v>12660</v>
      </c>
      <c r="F14599" s="69">
        <v>11101518</v>
      </c>
      <c r="G14599" s="62" t="s">
        <v>13372</v>
      </c>
      <c r="H14599" s="62">
        <v>1</v>
      </c>
      <c r="I14599" s="62">
        <v>6</v>
      </c>
      <c r="J14599" s="70">
        <v>8</v>
      </c>
      <c r="K14599" s="71">
        <v>138960</v>
      </c>
      <c r="L14599" s="72" t="s">
        <v>15</v>
      </c>
      <c r="M14599" s="72" t="s">
        <v>254</v>
      </c>
    </row>
    <row r="14600" spans="1:13" s="3" customFormat="1" ht="12.75" x14ac:dyDescent="0.2">
      <c r="A14600" s="62" t="s">
        <v>37</v>
      </c>
      <c r="B14600" s="62" t="s">
        <v>1787</v>
      </c>
      <c r="C14600" s="63">
        <v>10</v>
      </c>
      <c r="D14600" s="62" t="s">
        <v>13546</v>
      </c>
      <c r="E14600" s="62" t="s">
        <v>12661</v>
      </c>
      <c r="F14600" s="69">
        <v>10111302</v>
      </c>
      <c r="G14600" s="62" t="s">
        <v>13372</v>
      </c>
      <c r="H14600" s="62">
        <v>1</v>
      </c>
      <c r="I14600" s="62">
        <v>6</v>
      </c>
      <c r="J14600" s="70">
        <v>2</v>
      </c>
      <c r="K14600" s="71">
        <v>69300</v>
      </c>
      <c r="L14600" s="72" t="s">
        <v>15</v>
      </c>
      <c r="M14600" s="72" t="s">
        <v>254</v>
      </c>
    </row>
    <row r="14601" spans="1:13" s="3" customFormat="1" ht="12.75" x14ac:dyDescent="0.2">
      <c r="A14601" s="62" t="s">
        <v>37</v>
      </c>
      <c r="B14601" s="62" t="s">
        <v>434</v>
      </c>
      <c r="C14601" s="63">
        <v>10</v>
      </c>
      <c r="D14601" s="62" t="s">
        <v>13387</v>
      </c>
      <c r="E14601" s="62" t="s">
        <v>12662</v>
      </c>
      <c r="F14601" s="69">
        <v>10191506</v>
      </c>
      <c r="G14601" s="62" t="s">
        <v>13372</v>
      </c>
      <c r="H14601" s="62">
        <v>1</v>
      </c>
      <c r="I14601" s="62">
        <v>6</v>
      </c>
      <c r="J14601" s="70">
        <v>2</v>
      </c>
      <c r="K14601" s="71">
        <v>135030</v>
      </c>
      <c r="L14601" s="72" t="s">
        <v>15</v>
      </c>
      <c r="M14601" s="72" t="s">
        <v>254</v>
      </c>
    </row>
    <row r="14602" spans="1:13" s="3" customFormat="1" ht="12.75" x14ac:dyDescent="0.2">
      <c r="A14602" s="62" t="s">
        <v>37</v>
      </c>
      <c r="B14602" s="62" t="s">
        <v>871</v>
      </c>
      <c r="C14602" s="63">
        <v>10</v>
      </c>
      <c r="D14602" s="62" t="s">
        <v>13490</v>
      </c>
      <c r="E14602" s="62" t="s">
        <v>8249</v>
      </c>
      <c r="F14602" s="69">
        <v>31211505</v>
      </c>
      <c r="G14602" s="62" t="s">
        <v>13372</v>
      </c>
      <c r="H14602" s="62">
        <v>1</v>
      </c>
      <c r="I14602" s="62">
        <v>6</v>
      </c>
      <c r="J14602" s="70">
        <v>4</v>
      </c>
      <c r="K14602" s="71">
        <v>133280</v>
      </c>
      <c r="L14602" s="72" t="s">
        <v>15</v>
      </c>
      <c r="M14602" s="72" t="s">
        <v>254</v>
      </c>
    </row>
    <row r="14603" spans="1:13" s="3" customFormat="1" ht="12.75" x14ac:dyDescent="0.2">
      <c r="A14603" s="62" t="s">
        <v>37</v>
      </c>
      <c r="B14603" s="62" t="s">
        <v>217</v>
      </c>
      <c r="C14603" s="63">
        <v>10</v>
      </c>
      <c r="D14603" s="62" t="s">
        <v>13378</v>
      </c>
      <c r="E14603" s="62" t="s">
        <v>12663</v>
      </c>
      <c r="F14603" s="69">
        <v>44121704</v>
      </c>
      <c r="G14603" s="62" t="s">
        <v>13372</v>
      </c>
      <c r="H14603" s="62">
        <v>1</v>
      </c>
      <c r="I14603" s="62">
        <v>6</v>
      </c>
      <c r="J14603" s="70">
        <v>20</v>
      </c>
      <c r="K14603" s="71">
        <v>132000</v>
      </c>
      <c r="L14603" s="72" t="s">
        <v>15</v>
      </c>
      <c r="M14603" s="72" t="s">
        <v>254</v>
      </c>
    </row>
    <row r="14604" spans="1:13" s="3" customFormat="1" ht="12.75" x14ac:dyDescent="0.2">
      <c r="A14604" s="62" t="s">
        <v>37</v>
      </c>
      <c r="B14604" s="62" t="s">
        <v>219</v>
      </c>
      <c r="C14604" s="63">
        <v>10</v>
      </c>
      <c r="D14604" s="62" t="s">
        <v>13379</v>
      </c>
      <c r="E14604" s="62" t="s">
        <v>12664</v>
      </c>
      <c r="F14604" s="69">
        <v>10111301</v>
      </c>
      <c r="G14604" s="62" t="s">
        <v>13372</v>
      </c>
      <c r="H14604" s="62">
        <v>1</v>
      </c>
      <c r="I14604" s="62">
        <v>6</v>
      </c>
      <c r="J14604" s="70">
        <v>2</v>
      </c>
      <c r="K14604" s="71">
        <v>63630</v>
      </c>
      <c r="L14604" s="72" t="s">
        <v>15</v>
      </c>
      <c r="M14604" s="72" t="s">
        <v>254</v>
      </c>
    </row>
    <row r="14605" spans="1:13" s="3" customFormat="1" ht="12.75" x14ac:dyDescent="0.2">
      <c r="A14605" s="62" t="s">
        <v>37</v>
      </c>
      <c r="B14605" s="62" t="s">
        <v>1803</v>
      </c>
      <c r="C14605" s="63">
        <v>10</v>
      </c>
      <c r="D14605" s="62" t="s">
        <v>13562</v>
      </c>
      <c r="E14605" s="62" t="s">
        <v>12665</v>
      </c>
      <c r="F14605" s="69">
        <v>20121445</v>
      </c>
      <c r="G14605" s="62" t="s">
        <v>13372</v>
      </c>
      <c r="H14605" s="62">
        <v>1</v>
      </c>
      <c r="I14605" s="62">
        <v>6</v>
      </c>
      <c r="J14605" s="70">
        <v>20</v>
      </c>
      <c r="K14605" s="71">
        <v>126000</v>
      </c>
      <c r="L14605" s="72" t="s">
        <v>15</v>
      </c>
      <c r="M14605" s="72" t="s">
        <v>254</v>
      </c>
    </row>
    <row r="14606" spans="1:13" s="3" customFormat="1" ht="12.75" x14ac:dyDescent="0.2">
      <c r="A14606" s="62" t="s">
        <v>37</v>
      </c>
      <c r="B14606" s="62" t="s">
        <v>217</v>
      </c>
      <c r="C14606" s="63">
        <v>10</v>
      </c>
      <c r="D14606" s="62" t="s">
        <v>13378</v>
      </c>
      <c r="E14606" s="62" t="s">
        <v>12666</v>
      </c>
      <c r="F14606" s="69">
        <v>53131641</v>
      </c>
      <c r="G14606" s="62" t="s">
        <v>13372</v>
      </c>
      <c r="H14606" s="62">
        <v>1</v>
      </c>
      <c r="I14606" s="62">
        <v>6</v>
      </c>
      <c r="J14606" s="70">
        <v>2</v>
      </c>
      <c r="K14606" s="71">
        <v>41690</v>
      </c>
      <c r="L14606" s="72" t="s">
        <v>15</v>
      </c>
      <c r="M14606" s="72" t="s">
        <v>254</v>
      </c>
    </row>
    <row r="14607" spans="1:13" s="3" customFormat="1" ht="12.75" x14ac:dyDescent="0.2">
      <c r="A14607" s="62" t="s">
        <v>37</v>
      </c>
      <c r="B14607" s="62" t="s">
        <v>219</v>
      </c>
      <c r="C14607" s="63">
        <v>10</v>
      </c>
      <c r="D14607" s="62" t="s">
        <v>13379</v>
      </c>
      <c r="E14607" s="62" t="s">
        <v>12667</v>
      </c>
      <c r="F14607" s="69">
        <v>23271812</v>
      </c>
      <c r="G14607" s="62" t="s">
        <v>13372</v>
      </c>
      <c r="H14607" s="62">
        <v>1</v>
      </c>
      <c r="I14607" s="62">
        <v>6</v>
      </c>
      <c r="J14607" s="70">
        <v>5</v>
      </c>
      <c r="K14607" s="71">
        <v>41650</v>
      </c>
      <c r="L14607" s="72" t="s">
        <v>1759</v>
      </c>
      <c r="M14607" s="72" t="s">
        <v>254</v>
      </c>
    </row>
    <row r="14608" spans="1:13" s="3" customFormat="1" ht="12.75" x14ac:dyDescent="0.2">
      <c r="A14608" s="62" t="s">
        <v>37</v>
      </c>
      <c r="B14608" s="62" t="s">
        <v>219</v>
      </c>
      <c r="C14608" s="63">
        <v>10</v>
      </c>
      <c r="D14608" s="62" t="s">
        <v>13379</v>
      </c>
      <c r="E14608" s="62" t="s">
        <v>12668</v>
      </c>
      <c r="F14608" s="69">
        <v>46171505</v>
      </c>
      <c r="G14608" s="62" t="s">
        <v>13372</v>
      </c>
      <c r="H14608" s="62">
        <v>1</v>
      </c>
      <c r="I14608" s="62">
        <v>6</v>
      </c>
      <c r="J14608" s="70">
        <v>3</v>
      </c>
      <c r="K14608" s="71">
        <v>120000</v>
      </c>
      <c r="L14608" s="72" t="s">
        <v>15</v>
      </c>
      <c r="M14608" s="72" t="s">
        <v>254</v>
      </c>
    </row>
    <row r="14609" spans="1:13" s="3" customFormat="1" ht="12.75" x14ac:dyDescent="0.2">
      <c r="A14609" s="62" t="s">
        <v>37</v>
      </c>
      <c r="B14609" s="62" t="s">
        <v>221</v>
      </c>
      <c r="C14609" s="63">
        <v>10</v>
      </c>
      <c r="D14609" s="62" t="s">
        <v>13382</v>
      </c>
      <c r="E14609" s="62" t="s">
        <v>12669</v>
      </c>
      <c r="F14609" s="69">
        <v>27111701</v>
      </c>
      <c r="G14609" s="62" t="s">
        <v>13372</v>
      </c>
      <c r="H14609" s="62">
        <v>1</v>
      </c>
      <c r="I14609" s="62">
        <v>6</v>
      </c>
      <c r="J14609" s="70">
        <v>2</v>
      </c>
      <c r="K14609" s="71">
        <v>120000</v>
      </c>
      <c r="L14609" s="72" t="s">
        <v>15</v>
      </c>
      <c r="M14609" s="72" t="s">
        <v>254</v>
      </c>
    </row>
    <row r="14610" spans="1:13" s="3" customFormat="1" ht="12.75" x14ac:dyDescent="0.2">
      <c r="A14610" s="62" t="s">
        <v>37</v>
      </c>
      <c r="B14610" s="62" t="s">
        <v>877</v>
      </c>
      <c r="C14610" s="63">
        <v>10</v>
      </c>
      <c r="D14610" s="62" t="s">
        <v>13496</v>
      </c>
      <c r="E14610" s="62" t="s">
        <v>12670</v>
      </c>
      <c r="F14610" s="69">
        <v>39131719</v>
      </c>
      <c r="G14610" s="62" t="s">
        <v>13372</v>
      </c>
      <c r="H14610" s="62">
        <v>1</v>
      </c>
      <c r="I14610" s="62">
        <v>6</v>
      </c>
      <c r="J14610" s="70">
        <v>10</v>
      </c>
      <c r="K14610" s="71">
        <v>120000</v>
      </c>
      <c r="L14610" s="72" t="s">
        <v>15</v>
      </c>
      <c r="M14610" s="72" t="s">
        <v>254</v>
      </c>
    </row>
    <row r="14611" spans="1:13" s="3" customFormat="1" ht="12.75" x14ac:dyDescent="0.2">
      <c r="A14611" s="62" t="s">
        <v>37</v>
      </c>
      <c r="B14611" s="62" t="s">
        <v>222</v>
      </c>
      <c r="C14611" s="63">
        <v>10</v>
      </c>
      <c r="D14611" s="62" t="s">
        <v>13381</v>
      </c>
      <c r="E14611" s="62" t="s">
        <v>12671</v>
      </c>
      <c r="F14611" s="69">
        <v>25173000</v>
      </c>
      <c r="G14611" s="62" t="s">
        <v>13372</v>
      </c>
      <c r="H14611" s="62">
        <v>1</v>
      </c>
      <c r="I14611" s="62">
        <v>6</v>
      </c>
      <c r="J14611" s="70">
        <v>10</v>
      </c>
      <c r="K14611" s="71">
        <v>120000</v>
      </c>
      <c r="L14611" s="72" t="s">
        <v>15</v>
      </c>
      <c r="M14611" s="72" t="s">
        <v>254</v>
      </c>
    </row>
    <row r="14612" spans="1:13" s="3" customFormat="1" ht="12.75" x14ac:dyDescent="0.2">
      <c r="A14612" s="62" t="s">
        <v>37</v>
      </c>
      <c r="B14612" s="62" t="s">
        <v>222</v>
      </c>
      <c r="C14612" s="63">
        <v>10</v>
      </c>
      <c r="D14612" s="62" t="s">
        <v>13381</v>
      </c>
      <c r="E14612" s="62" t="s">
        <v>12672</v>
      </c>
      <c r="F14612" s="69">
        <v>25172900</v>
      </c>
      <c r="G14612" s="62" t="s">
        <v>13372</v>
      </c>
      <c r="H14612" s="62">
        <v>1</v>
      </c>
      <c r="I14612" s="62">
        <v>6</v>
      </c>
      <c r="J14612" s="70">
        <v>2</v>
      </c>
      <c r="K14612" s="71">
        <v>120000</v>
      </c>
      <c r="L14612" s="72" t="s">
        <v>15</v>
      </c>
      <c r="M14612" s="72" t="s">
        <v>254</v>
      </c>
    </row>
    <row r="14613" spans="1:13" s="3" customFormat="1" ht="12.75" x14ac:dyDescent="0.2">
      <c r="A14613" s="62" t="s">
        <v>37</v>
      </c>
      <c r="B14613" s="62" t="s">
        <v>217</v>
      </c>
      <c r="C14613" s="63">
        <v>10</v>
      </c>
      <c r="D14613" s="62" t="s">
        <v>13378</v>
      </c>
      <c r="E14613" s="62" t="s">
        <v>12673</v>
      </c>
      <c r="F14613" s="69">
        <v>24101507</v>
      </c>
      <c r="G14613" s="62" t="s">
        <v>13372</v>
      </c>
      <c r="H14613" s="62">
        <v>1</v>
      </c>
      <c r="I14613" s="62">
        <v>6</v>
      </c>
      <c r="J14613" s="70">
        <v>1</v>
      </c>
      <c r="K14613" s="71">
        <v>120000</v>
      </c>
      <c r="L14613" s="72" t="s">
        <v>15</v>
      </c>
      <c r="M14613" s="72" t="s">
        <v>254</v>
      </c>
    </row>
    <row r="14614" spans="1:13" s="3" customFormat="1" ht="12.75" x14ac:dyDescent="0.2">
      <c r="A14614" s="62" t="s">
        <v>37</v>
      </c>
      <c r="B14614" s="62" t="s">
        <v>219</v>
      </c>
      <c r="C14614" s="63">
        <v>10</v>
      </c>
      <c r="D14614" s="62" t="s">
        <v>13379</v>
      </c>
      <c r="E14614" s="62" t="s">
        <v>12674</v>
      </c>
      <c r="F14614" s="69">
        <v>46171501</v>
      </c>
      <c r="G14614" s="62" t="s">
        <v>13372</v>
      </c>
      <c r="H14614" s="62">
        <v>1</v>
      </c>
      <c r="I14614" s="62">
        <v>6</v>
      </c>
      <c r="J14614" s="70">
        <v>4</v>
      </c>
      <c r="K14614" s="71">
        <v>47600</v>
      </c>
      <c r="L14614" s="72" t="s">
        <v>15</v>
      </c>
      <c r="M14614" s="72" t="s">
        <v>254</v>
      </c>
    </row>
    <row r="14615" spans="1:13" s="3" customFormat="1" ht="12.75" x14ac:dyDescent="0.2">
      <c r="A14615" s="62" t="s">
        <v>37</v>
      </c>
      <c r="B14615" s="62" t="s">
        <v>219</v>
      </c>
      <c r="C14615" s="63">
        <v>10</v>
      </c>
      <c r="D14615" s="62" t="s">
        <v>13379</v>
      </c>
      <c r="E14615" s="62" t="s">
        <v>12675</v>
      </c>
      <c r="F14615" s="69">
        <v>60131205</v>
      </c>
      <c r="G14615" s="62" t="s">
        <v>13372</v>
      </c>
      <c r="H14615" s="62">
        <v>1</v>
      </c>
      <c r="I14615" s="62">
        <v>6</v>
      </c>
      <c r="J14615" s="70">
        <v>2</v>
      </c>
      <c r="K14615" s="71">
        <v>118236</v>
      </c>
      <c r="L14615" s="72" t="s">
        <v>15</v>
      </c>
      <c r="M14615" s="72" t="s">
        <v>254</v>
      </c>
    </row>
    <row r="14616" spans="1:13" s="3" customFormat="1" ht="12.75" x14ac:dyDescent="0.2">
      <c r="A14616" s="62" t="s">
        <v>37</v>
      </c>
      <c r="B14616" s="62" t="s">
        <v>855</v>
      </c>
      <c r="C14616" s="63">
        <v>10</v>
      </c>
      <c r="D14616" s="62" t="s">
        <v>13474</v>
      </c>
      <c r="E14616" s="62" t="s">
        <v>12676</v>
      </c>
      <c r="F14616" s="69">
        <v>39121633</v>
      </c>
      <c r="G14616" s="62" t="s">
        <v>13372</v>
      </c>
      <c r="H14616" s="62">
        <v>1</v>
      </c>
      <c r="I14616" s="62">
        <v>6</v>
      </c>
      <c r="J14616" s="70">
        <v>15</v>
      </c>
      <c r="K14616" s="71">
        <v>115560</v>
      </c>
      <c r="L14616" s="72" t="s">
        <v>15</v>
      </c>
      <c r="M14616" s="72" t="s">
        <v>254</v>
      </c>
    </row>
    <row r="14617" spans="1:13" s="3" customFormat="1" ht="12.75" x14ac:dyDescent="0.2">
      <c r="A14617" s="62" t="s">
        <v>37</v>
      </c>
      <c r="B14617" s="62" t="s">
        <v>217</v>
      </c>
      <c r="C14617" s="63">
        <v>10</v>
      </c>
      <c r="D14617" s="62" t="s">
        <v>13378</v>
      </c>
      <c r="E14617" s="62" t="s">
        <v>12677</v>
      </c>
      <c r="F14617" s="69">
        <v>24101510</v>
      </c>
      <c r="G14617" s="62" t="s">
        <v>13372</v>
      </c>
      <c r="H14617" s="62">
        <v>1</v>
      </c>
      <c r="I14617" s="62">
        <v>6</v>
      </c>
      <c r="J14617" s="70">
        <v>13</v>
      </c>
      <c r="K14617" s="71">
        <v>78013</v>
      </c>
      <c r="L14617" s="72" t="s">
        <v>15</v>
      </c>
      <c r="M14617" s="72" t="s">
        <v>254</v>
      </c>
    </row>
    <row r="14618" spans="1:13" s="3" customFormat="1" ht="12.75" x14ac:dyDescent="0.2">
      <c r="A14618" s="62" t="s">
        <v>37</v>
      </c>
      <c r="B14618" s="62" t="s">
        <v>217</v>
      </c>
      <c r="C14618" s="63">
        <v>10</v>
      </c>
      <c r="D14618" s="62" t="s">
        <v>13378</v>
      </c>
      <c r="E14618" s="62" t="s">
        <v>12678</v>
      </c>
      <c r="F14618" s="69">
        <v>47131600</v>
      </c>
      <c r="G14618" s="62" t="s">
        <v>13372</v>
      </c>
      <c r="H14618" s="62">
        <v>1</v>
      </c>
      <c r="I14618" s="62">
        <v>6</v>
      </c>
      <c r="J14618" s="70">
        <v>10</v>
      </c>
      <c r="K14618" s="71">
        <v>112470</v>
      </c>
      <c r="L14618" s="72" t="s">
        <v>15</v>
      </c>
      <c r="M14618" s="72" t="s">
        <v>254</v>
      </c>
    </row>
    <row r="14619" spans="1:13" s="3" customFormat="1" ht="12.75" x14ac:dyDescent="0.2">
      <c r="A14619" s="62" t="s">
        <v>37</v>
      </c>
      <c r="B14619" s="62" t="s">
        <v>855</v>
      </c>
      <c r="C14619" s="63">
        <v>10</v>
      </c>
      <c r="D14619" s="62" t="s">
        <v>13474</v>
      </c>
      <c r="E14619" s="62" t="s">
        <v>12679</v>
      </c>
      <c r="F14619" s="69">
        <v>60131504</v>
      </c>
      <c r="G14619" s="62" t="s">
        <v>13372</v>
      </c>
      <c r="H14619" s="62">
        <v>1</v>
      </c>
      <c r="I14619" s="62">
        <v>6</v>
      </c>
      <c r="J14619" s="70">
        <v>20</v>
      </c>
      <c r="K14619" s="71">
        <v>111280</v>
      </c>
      <c r="L14619" s="72" t="s">
        <v>15</v>
      </c>
      <c r="M14619" s="72" t="s">
        <v>254</v>
      </c>
    </row>
    <row r="14620" spans="1:13" s="3" customFormat="1" ht="12.75" x14ac:dyDescent="0.2">
      <c r="A14620" s="62" t="s">
        <v>37</v>
      </c>
      <c r="B14620" s="62" t="s">
        <v>877</v>
      </c>
      <c r="C14620" s="63">
        <v>10</v>
      </c>
      <c r="D14620" s="62" t="s">
        <v>13496</v>
      </c>
      <c r="E14620" s="62" t="s">
        <v>12680</v>
      </c>
      <c r="F14620" s="69">
        <v>39131719</v>
      </c>
      <c r="G14620" s="62" t="s">
        <v>13372</v>
      </c>
      <c r="H14620" s="62">
        <v>1</v>
      </c>
      <c r="I14620" s="62">
        <v>6</v>
      </c>
      <c r="J14620" s="70">
        <v>20</v>
      </c>
      <c r="K14620" s="71">
        <v>108000</v>
      </c>
      <c r="L14620" s="72" t="s">
        <v>15</v>
      </c>
      <c r="M14620" s="72" t="s">
        <v>254</v>
      </c>
    </row>
    <row r="14621" spans="1:13" s="3" customFormat="1" ht="12.75" x14ac:dyDescent="0.2">
      <c r="A14621" s="62" t="s">
        <v>37</v>
      </c>
      <c r="B14621" s="62" t="s">
        <v>874</v>
      </c>
      <c r="C14621" s="63">
        <v>10</v>
      </c>
      <c r="D14621" s="62" t="s">
        <v>13493</v>
      </c>
      <c r="E14621" s="62" t="s">
        <v>12681</v>
      </c>
      <c r="F14621" s="69">
        <v>31201500</v>
      </c>
      <c r="G14621" s="62" t="s">
        <v>13372</v>
      </c>
      <c r="H14621" s="62">
        <v>1</v>
      </c>
      <c r="I14621" s="62">
        <v>6</v>
      </c>
      <c r="J14621" s="70">
        <v>3</v>
      </c>
      <c r="K14621" s="71">
        <v>64260</v>
      </c>
      <c r="L14621" s="72" t="s">
        <v>15</v>
      </c>
      <c r="M14621" s="72" t="s">
        <v>254</v>
      </c>
    </row>
    <row r="14622" spans="1:13" s="3" customFormat="1" ht="12.75" x14ac:dyDescent="0.2">
      <c r="A14622" s="62" t="s">
        <v>37</v>
      </c>
      <c r="B14622" s="62" t="s">
        <v>265</v>
      </c>
      <c r="C14622" s="63">
        <v>10</v>
      </c>
      <c r="D14622" s="62" t="s">
        <v>13462</v>
      </c>
      <c r="E14622" s="62" t="s">
        <v>12682</v>
      </c>
      <c r="F14622" s="69">
        <v>26111700</v>
      </c>
      <c r="G14622" s="62" t="s">
        <v>13372</v>
      </c>
      <c r="H14622" s="62">
        <v>1</v>
      </c>
      <c r="I14622" s="62">
        <v>6</v>
      </c>
      <c r="J14622" s="70">
        <v>2</v>
      </c>
      <c r="K14622" s="71">
        <v>106962</v>
      </c>
      <c r="L14622" s="72" t="s">
        <v>15</v>
      </c>
      <c r="M14622" s="72" t="s">
        <v>254</v>
      </c>
    </row>
    <row r="14623" spans="1:13" s="3" customFormat="1" ht="12.75" x14ac:dyDescent="0.2">
      <c r="A14623" s="62" t="s">
        <v>37</v>
      </c>
      <c r="B14623" s="62" t="s">
        <v>222</v>
      </c>
      <c r="C14623" s="63">
        <v>10</v>
      </c>
      <c r="D14623" s="62" t="s">
        <v>13381</v>
      </c>
      <c r="E14623" s="62" t="s">
        <v>12683</v>
      </c>
      <c r="F14623" s="69">
        <v>25173900</v>
      </c>
      <c r="G14623" s="62" t="s">
        <v>13372</v>
      </c>
      <c r="H14623" s="62">
        <v>1</v>
      </c>
      <c r="I14623" s="62">
        <v>6</v>
      </c>
      <c r="J14623" s="70">
        <v>5</v>
      </c>
      <c r="K14623" s="71">
        <v>105000</v>
      </c>
      <c r="L14623" s="72" t="s">
        <v>15</v>
      </c>
      <c r="M14623" s="72" t="s">
        <v>254</v>
      </c>
    </row>
    <row r="14624" spans="1:13" s="3" customFormat="1" ht="12.75" x14ac:dyDescent="0.2">
      <c r="A14624" s="62" t="s">
        <v>37</v>
      </c>
      <c r="B14624" s="62" t="s">
        <v>877</v>
      </c>
      <c r="C14624" s="63">
        <v>10</v>
      </c>
      <c r="D14624" s="62" t="s">
        <v>13496</v>
      </c>
      <c r="E14624" s="62" t="s">
        <v>12684</v>
      </c>
      <c r="F14624" s="69">
        <v>40171517</v>
      </c>
      <c r="G14624" s="62" t="s">
        <v>13372</v>
      </c>
      <c r="H14624" s="62">
        <v>1</v>
      </c>
      <c r="I14624" s="62">
        <v>6</v>
      </c>
      <c r="J14624" s="70">
        <v>15</v>
      </c>
      <c r="K14624" s="71">
        <v>104325</v>
      </c>
      <c r="L14624" s="72" t="s">
        <v>15</v>
      </c>
      <c r="M14624" s="72" t="s">
        <v>254</v>
      </c>
    </row>
    <row r="14625" spans="1:13" s="3" customFormat="1" ht="12.75" x14ac:dyDescent="0.2">
      <c r="A14625" s="62" t="s">
        <v>37</v>
      </c>
      <c r="B14625" s="62" t="s">
        <v>877</v>
      </c>
      <c r="C14625" s="63">
        <v>10</v>
      </c>
      <c r="D14625" s="62" t="s">
        <v>13496</v>
      </c>
      <c r="E14625" s="62" t="s">
        <v>12685</v>
      </c>
      <c r="F14625" s="69">
        <v>40171517</v>
      </c>
      <c r="G14625" s="62" t="s">
        <v>13372</v>
      </c>
      <c r="H14625" s="62">
        <v>1</v>
      </c>
      <c r="I14625" s="62">
        <v>6</v>
      </c>
      <c r="J14625" s="70">
        <v>15</v>
      </c>
      <c r="K14625" s="71">
        <v>104325</v>
      </c>
      <c r="L14625" s="72" t="s">
        <v>15</v>
      </c>
      <c r="M14625" s="72" t="s">
        <v>254</v>
      </c>
    </row>
    <row r="14626" spans="1:13" s="3" customFormat="1" ht="12.75" x14ac:dyDescent="0.2">
      <c r="A14626" s="62" t="s">
        <v>37</v>
      </c>
      <c r="B14626" s="62" t="s">
        <v>217</v>
      </c>
      <c r="C14626" s="63">
        <v>10</v>
      </c>
      <c r="D14626" s="62" t="s">
        <v>13378</v>
      </c>
      <c r="E14626" s="62" t="s">
        <v>12686</v>
      </c>
      <c r="F14626" s="69">
        <v>47101605</v>
      </c>
      <c r="G14626" s="62" t="s">
        <v>13372</v>
      </c>
      <c r="H14626" s="62">
        <v>1</v>
      </c>
      <c r="I14626" s="62">
        <v>6</v>
      </c>
      <c r="J14626" s="70">
        <v>5</v>
      </c>
      <c r="K14626" s="71">
        <v>104225</v>
      </c>
      <c r="L14626" s="72" t="s">
        <v>15</v>
      </c>
      <c r="M14626" s="72" t="s">
        <v>254</v>
      </c>
    </row>
    <row r="14627" spans="1:13" s="3" customFormat="1" ht="12.75" x14ac:dyDescent="0.2">
      <c r="A14627" s="62" t="s">
        <v>37</v>
      </c>
      <c r="B14627" s="62" t="s">
        <v>1804</v>
      </c>
      <c r="C14627" s="63">
        <v>10</v>
      </c>
      <c r="D14627" s="62" t="s">
        <v>13563</v>
      </c>
      <c r="E14627" s="62" t="s">
        <v>12687</v>
      </c>
      <c r="F14627" s="69">
        <v>39121602</v>
      </c>
      <c r="G14627" s="62" t="s">
        <v>13372</v>
      </c>
      <c r="H14627" s="62">
        <v>1</v>
      </c>
      <c r="I14627" s="62">
        <v>6</v>
      </c>
      <c r="J14627" s="70">
        <v>12</v>
      </c>
      <c r="K14627" s="71">
        <v>102000</v>
      </c>
      <c r="L14627" s="72" t="s">
        <v>15</v>
      </c>
      <c r="M14627" s="72" t="s">
        <v>254</v>
      </c>
    </row>
    <row r="14628" spans="1:13" s="3" customFormat="1" ht="12.75" x14ac:dyDescent="0.2">
      <c r="A14628" s="62" t="s">
        <v>37</v>
      </c>
      <c r="B14628" s="62" t="s">
        <v>1804</v>
      </c>
      <c r="C14628" s="63">
        <v>10</v>
      </c>
      <c r="D14628" s="62" t="s">
        <v>13563</v>
      </c>
      <c r="E14628" s="62" t="s">
        <v>12688</v>
      </c>
      <c r="F14628" s="69">
        <v>39121602</v>
      </c>
      <c r="G14628" s="62" t="s">
        <v>13372</v>
      </c>
      <c r="H14628" s="62">
        <v>1</v>
      </c>
      <c r="I14628" s="62">
        <v>6</v>
      </c>
      <c r="J14628" s="70">
        <v>12</v>
      </c>
      <c r="K14628" s="71">
        <v>102000</v>
      </c>
      <c r="L14628" s="72" t="s">
        <v>15</v>
      </c>
      <c r="M14628" s="72" t="s">
        <v>254</v>
      </c>
    </row>
    <row r="14629" spans="1:13" s="3" customFormat="1" ht="12.75" x14ac:dyDescent="0.2">
      <c r="A14629" s="62" t="s">
        <v>37</v>
      </c>
      <c r="B14629" s="62" t="s">
        <v>1804</v>
      </c>
      <c r="C14629" s="63">
        <v>10</v>
      </c>
      <c r="D14629" s="62" t="s">
        <v>13563</v>
      </c>
      <c r="E14629" s="62" t="s">
        <v>12689</v>
      </c>
      <c r="F14629" s="69">
        <v>39121602</v>
      </c>
      <c r="G14629" s="62" t="s">
        <v>13372</v>
      </c>
      <c r="H14629" s="62">
        <v>1</v>
      </c>
      <c r="I14629" s="62">
        <v>6</v>
      </c>
      <c r="J14629" s="70">
        <v>12</v>
      </c>
      <c r="K14629" s="71">
        <v>102000</v>
      </c>
      <c r="L14629" s="72" t="s">
        <v>15</v>
      </c>
      <c r="M14629" s="72" t="s">
        <v>254</v>
      </c>
    </row>
    <row r="14630" spans="1:13" s="3" customFormat="1" ht="12.75" x14ac:dyDescent="0.2">
      <c r="A14630" s="62" t="s">
        <v>37</v>
      </c>
      <c r="B14630" s="62" t="s">
        <v>1804</v>
      </c>
      <c r="C14630" s="63">
        <v>10</v>
      </c>
      <c r="D14630" s="62" t="s">
        <v>13563</v>
      </c>
      <c r="E14630" s="62" t="s">
        <v>12690</v>
      </c>
      <c r="F14630" s="69">
        <v>39121602</v>
      </c>
      <c r="G14630" s="62" t="s">
        <v>13372</v>
      </c>
      <c r="H14630" s="62">
        <v>1</v>
      </c>
      <c r="I14630" s="62">
        <v>6</v>
      </c>
      <c r="J14630" s="70">
        <v>12</v>
      </c>
      <c r="K14630" s="71">
        <v>102000</v>
      </c>
      <c r="L14630" s="72" t="s">
        <v>15</v>
      </c>
      <c r="M14630" s="72" t="s">
        <v>254</v>
      </c>
    </row>
    <row r="14631" spans="1:13" s="3" customFormat="1" ht="12.75" x14ac:dyDescent="0.2">
      <c r="A14631" s="62" t="s">
        <v>37</v>
      </c>
      <c r="B14631" s="62" t="s">
        <v>339</v>
      </c>
      <c r="C14631" s="63">
        <v>10</v>
      </c>
      <c r="D14631" s="62" t="s">
        <v>13386</v>
      </c>
      <c r="E14631" s="62" t="s">
        <v>12691</v>
      </c>
      <c r="F14631" s="69">
        <v>46182301</v>
      </c>
      <c r="G14631" s="62" t="s">
        <v>13372</v>
      </c>
      <c r="H14631" s="62">
        <v>1</v>
      </c>
      <c r="I14631" s="62">
        <v>6</v>
      </c>
      <c r="J14631" s="70">
        <v>1</v>
      </c>
      <c r="K14631" s="71">
        <v>102000</v>
      </c>
      <c r="L14631" s="72" t="s">
        <v>15</v>
      </c>
      <c r="M14631" s="72" t="s">
        <v>254</v>
      </c>
    </row>
    <row r="14632" spans="1:13" s="3" customFormat="1" ht="12.75" x14ac:dyDescent="0.2">
      <c r="A14632" s="62" t="s">
        <v>37</v>
      </c>
      <c r="B14632" s="62" t="s">
        <v>1787</v>
      </c>
      <c r="C14632" s="63">
        <v>10</v>
      </c>
      <c r="D14632" s="62" t="s">
        <v>13546</v>
      </c>
      <c r="E14632" s="62" t="s">
        <v>12692</v>
      </c>
      <c r="F14632" s="69">
        <v>10111302</v>
      </c>
      <c r="G14632" s="62" t="s">
        <v>13372</v>
      </c>
      <c r="H14632" s="62">
        <v>1</v>
      </c>
      <c r="I14632" s="62">
        <v>6</v>
      </c>
      <c r="J14632" s="70">
        <v>6</v>
      </c>
      <c r="K14632" s="71">
        <v>100800</v>
      </c>
      <c r="L14632" s="72" t="s">
        <v>15</v>
      </c>
      <c r="M14632" s="72" t="s">
        <v>254</v>
      </c>
    </row>
    <row r="14633" spans="1:13" s="3" customFormat="1" ht="12.75" x14ac:dyDescent="0.2">
      <c r="A14633" s="62" t="s">
        <v>37</v>
      </c>
      <c r="B14633" s="62" t="s">
        <v>877</v>
      </c>
      <c r="C14633" s="63">
        <v>10</v>
      </c>
      <c r="D14633" s="62" t="s">
        <v>13496</v>
      </c>
      <c r="E14633" s="62" t="s">
        <v>12693</v>
      </c>
      <c r="F14633" s="69">
        <v>40161513</v>
      </c>
      <c r="G14633" s="62" t="s">
        <v>13372</v>
      </c>
      <c r="H14633" s="62">
        <v>1</v>
      </c>
      <c r="I14633" s="62">
        <v>6</v>
      </c>
      <c r="J14633" s="70">
        <v>20</v>
      </c>
      <c r="K14633" s="71">
        <v>100000</v>
      </c>
      <c r="L14633" s="72" t="s">
        <v>15</v>
      </c>
      <c r="M14633" s="72" t="s">
        <v>254</v>
      </c>
    </row>
    <row r="14634" spans="1:13" s="3" customFormat="1" ht="12.75" x14ac:dyDescent="0.2">
      <c r="A14634" s="62" t="s">
        <v>37</v>
      </c>
      <c r="B14634" s="62" t="s">
        <v>909</v>
      </c>
      <c r="C14634" s="63">
        <v>10</v>
      </c>
      <c r="D14634" s="62" t="s">
        <v>13528</v>
      </c>
      <c r="E14634" s="62" t="s">
        <v>12694</v>
      </c>
      <c r="F14634" s="69">
        <v>56122002</v>
      </c>
      <c r="G14634" s="62" t="s">
        <v>13372</v>
      </c>
      <c r="H14634" s="62">
        <v>1</v>
      </c>
      <c r="I14634" s="62">
        <v>6</v>
      </c>
      <c r="J14634" s="70">
        <v>1</v>
      </c>
      <c r="K14634" s="71">
        <v>100000</v>
      </c>
      <c r="L14634" s="72" t="s">
        <v>15</v>
      </c>
      <c r="M14634" s="72" t="s">
        <v>254</v>
      </c>
    </row>
    <row r="14635" spans="1:13" s="3" customFormat="1" ht="12.75" x14ac:dyDescent="0.2">
      <c r="A14635" s="62" t="s">
        <v>37</v>
      </c>
      <c r="B14635" s="62" t="s">
        <v>433</v>
      </c>
      <c r="C14635" s="63">
        <v>10</v>
      </c>
      <c r="D14635" s="62" t="s">
        <v>13383</v>
      </c>
      <c r="E14635" s="62" t="s">
        <v>12695</v>
      </c>
      <c r="F14635" s="69">
        <v>47131803</v>
      </c>
      <c r="G14635" s="62" t="s">
        <v>13372</v>
      </c>
      <c r="H14635" s="62">
        <v>1</v>
      </c>
      <c r="I14635" s="62">
        <v>6</v>
      </c>
      <c r="J14635" s="70">
        <v>10</v>
      </c>
      <c r="K14635" s="71">
        <v>100000</v>
      </c>
      <c r="L14635" s="72" t="s">
        <v>15</v>
      </c>
      <c r="M14635" s="72" t="s">
        <v>254</v>
      </c>
    </row>
    <row r="14636" spans="1:13" s="3" customFormat="1" ht="12.75" x14ac:dyDescent="0.2">
      <c r="A14636" s="62" t="s">
        <v>37</v>
      </c>
      <c r="B14636" s="62" t="s">
        <v>874</v>
      </c>
      <c r="C14636" s="63">
        <v>10</v>
      </c>
      <c r="D14636" s="62" t="s">
        <v>13493</v>
      </c>
      <c r="E14636" s="62" t="s">
        <v>12696</v>
      </c>
      <c r="F14636" s="69">
        <v>40171500</v>
      </c>
      <c r="G14636" s="62" t="s">
        <v>13372</v>
      </c>
      <c r="H14636" s="62">
        <v>1</v>
      </c>
      <c r="I14636" s="62">
        <v>6</v>
      </c>
      <c r="J14636" s="70">
        <v>2</v>
      </c>
      <c r="K14636" s="71">
        <v>100000</v>
      </c>
      <c r="L14636" s="72" t="s">
        <v>15</v>
      </c>
      <c r="M14636" s="72" t="s">
        <v>254</v>
      </c>
    </row>
    <row r="14637" spans="1:13" s="3" customFormat="1" ht="12.75" x14ac:dyDescent="0.2">
      <c r="A14637" s="62" t="s">
        <v>37</v>
      </c>
      <c r="B14637" s="62" t="s">
        <v>874</v>
      </c>
      <c r="C14637" s="63">
        <v>10</v>
      </c>
      <c r="D14637" s="62" t="s">
        <v>13493</v>
      </c>
      <c r="E14637" s="62" t="s">
        <v>12697</v>
      </c>
      <c r="F14637" s="69">
        <v>40171500</v>
      </c>
      <c r="G14637" s="62" t="s">
        <v>13372</v>
      </c>
      <c r="H14637" s="62">
        <v>1</v>
      </c>
      <c r="I14637" s="62">
        <v>6</v>
      </c>
      <c r="J14637" s="70">
        <v>2</v>
      </c>
      <c r="K14637" s="71">
        <v>100000</v>
      </c>
      <c r="L14637" s="72" t="s">
        <v>15</v>
      </c>
      <c r="M14637" s="72" t="s">
        <v>254</v>
      </c>
    </row>
    <row r="14638" spans="1:13" s="3" customFormat="1" ht="12.75" x14ac:dyDescent="0.2">
      <c r="A14638" s="62" t="s">
        <v>37</v>
      </c>
      <c r="B14638" s="62" t="s">
        <v>855</v>
      </c>
      <c r="C14638" s="63">
        <v>10</v>
      </c>
      <c r="D14638" s="62" t="s">
        <v>13474</v>
      </c>
      <c r="E14638" s="62" t="s">
        <v>12698</v>
      </c>
      <c r="F14638" s="69">
        <v>39121633</v>
      </c>
      <c r="G14638" s="62" t="s">
        <v>13372</v>
      </c>
      <c r="H14638" s="62">
        <v>1</v>
      </c>
      <c r="I14638" s="62">
        <v>6</v>
      </c>
      <c r="J14638" s="70">
        <v>10</v>
      </c>
      <c r="K14638" s="71">
        <v>99510</v>
      </c>
      <c r="L14638" s="72" t="s">
        <v>15</v>
      </c>
      <c r="M14638" s="72" t="s">
        <v>254</v>
      </c>
    </row>
    <row r="14639" spans="1:13" s="3" customFormat="1" ht="12.75" x14ac:dyDescent="0.2">
      <c r="A14639" s="62" t="s">
        <v>37</v>
      </c>
      <c r="B14639" s="62" t="s">
        <v>219</v>
      </c>
      <c r="C14639" s="63">
        <v>10</v>
      </c>
      <c r="D14639" s="62" t="s">
        <v>13379</v>
      </c>
      <c r="E14639" s="62" t="s">
        <v>12699</v>
      </c>
      <c r="F14639" s="69">
        <v>30151703</v>
      </c>
      <c r="G14639" s="62" t="s">
        <v>13372</v>
      </c>
      <c r="H14639" s="62">
        <v>1</v>
      </c>
      <c r="I14639" s="62">
        <v>6</v>
      </c>
      <c r="J14639" s="70">
        <v>10</v>
      </c>
      <c r="K14639" s="71">
        <v>99000</v>
      </c>
      <c r="L14639" s="72" t="s">
        <v>15</v>
      </c>
      <c r="M14639" s="72" t="s">
        <v>254</v>
      </c>
    </row>
    <row r="14640" spans="1:13" s="3" customFormat="1" ht="12.75" x14ac:dyDescent="0.2">
      <c r="A14640" s="62" t="s">
        <v>37</v>
      </c>
      <c r="B14640" s="62" t="s">
        <v>216</v>
      </c>
      <c r="C14640" s="63">
        <v>10</v>
      </c>
      <c r="D14640" s="62" t="s">
        <v>13377</v>
      </c>
      <c r="E14640" s="62" t="s">
        <v>12700</v>
      </c>
      <c r="F14640" s="69">
        <v>44122000</v>
      </c>
      <c r="G14640" s="62" t="s">
        <v>13372</v>
      </c>
      <c r="H14640" s="62">
        <v>1</v>
      </c>
      <c r="I14640" s="62">
        <v>6</v>
      </c>
      <c r="J14640" s="70">
        <v>24</v>
      </c>
      <c r="K14640" s="71">
        <v>98208</v>
      </c>
      <c r="L14640" s="72" t="s">
        <v>15</v>
      </c>
      <c r="M14640" s="72" t="s">
        <v>254</v>
      </c>
    </row>
    <row r="14641" spans="1:13" s="3" customFormat="1" ht="12.75" x14ac:dyDescent="0.2">
      <c r="A14641" s="62" t="s">
        <v>37</v>
      </c>
      <c r="B14641" s="62" t="s">
        <v>855</v>
      </c>
      <c r="C14641" s="63">
        <v>10</v>
      </c>
      <c r="D14641" s="62" t="s">
        <v>13474</v>
      </c>
      <c r="E14641" s="62" t="s">
        <v>12701</v>
      </c>
      <c r="F14641" s="69">
        <v>39121633</v>
      </c>
      <c r="G14641" s="62" t="s">
        <v>13372</v>
      </c>
      <c r="H14641" s="62">
        <v>1</v>
      </c>
      <c r="I14641" s="62">
        <v>6</v>
      </c>
      <c r="J14641" s="70">
        <v>20</v>
      </c>
      <c r="K14641" s="71">
        <v>96300</v>
      </c>
      <c r="L14641" s="72" t="s">
        <v>15</v>
      </c>
      <c r="M14641" s="72" t="s">
        <v>254</v>
      </c>
    </row>
    <row r="14642" spans="1:13" s="3" customFormat="1" ht="12.75" x14ac:dyDescent="0.2">
      <c r="A14642" s="62" t="s">
        <v>37</v>
      </c>
      <c r="B14642" s="62" t="s">
        <v>222</v>
      </c>
      <c r="C14642" s="63">
        <v>10</v>
      </c>
      <c r="D14642" s="62" t="s">
        <v>13381</v>
      </c>
      <c r="E14642" s="62" t="s">
        <v>12702</v>
      </c>
      <c r="F14642" s="69">
        <v>25173900</v>
      </c>
      <c r="G14642" s="62" t="s">
        <v>13372</v>
      </c>
      <c r="H14642" s="62">
        <v>1</v>
      </c>
      <c r="I14642" s="62">
        <v>6</v>
      </c>
      <c r="J14642" s="70">
        <v>3</v>
      </c>
      <c r="K14642" s="71">
        <v>96000</v>
      </c>
      <c r="L14642" s="72" t="s">
        <v>15</v>
      </c>
      <c r="M14642" s="72" t="s">
        <v>254</v>
      </c>
    </row>
    <row r="14643" spans="1:13" s="3" customFormat="1" ht="12.75" x14ac:dyDescent="0.2">
      <c r="A14643" s="62" t="s">
        <v>37</v>
      </c>
      <c r="B14643" s="62" t="s">
        <v>216</v>
      </c>
      <c r="C14643" s="63">
        <v>10</v>
      </c>
      <c r="D14643" s="62" t="s">
        <v>13377</v>
      </c>
      <c r="E14643" s="62" t="s">
        <v>12703</v>
      </c>
      <c r="F14643" s="69">
        <v>30162303</v>
      </c>
      <c r="G14643" s="62" t="s">
        <v>13372</v>
      </c>
      <c r="H14643" s="62">
        <v>1</v>
      </c>
      <c r="I14643" s="62">
        <v>6</v>
      </c>
      <c r="J14643" s="70">
        <v>3</v>
      </c>
      <c r="K14643" s="71">
        <v>96000</v>
      </c>
      <c r="L14643" s="72" t="s">
        <v>15</v>
      </c>
      <c r="M14643" s="72" t="s">
        <v>254</v>
      </c>
    </row>
    <row r="14644" spans="1:13" s="3" customFormat="1" ht="12.75" x14ac:dyDescent="0.2">
      <c r="A14644" s="62" t="s">
        <v>37</v>
      </c>
      <c r="B14644" s="62" t="s">
        <v>216</v>
      </c>
      <c r="C14644" s="63">
        <v>10</v>
      </c>
      <c r="D14644" s="62" t="s">
        <v>13377</v>
      </c>
      <c r="E14644" s="62" t="s">
        <v>12704</v>
      </c>
      <c r="F14644" s="69">
        <v>31211505</v>
      </c>
      <c r="G14644" s="62" t="s">
        <v>13372</v>
      </c>
      <c r="H14644" s="62">
        <v>1</v>
      </c>
      <c r="I14644" s="62">
        <v>6</v>
      </c>
      <c r="J14644" s="70">
        <v>20</v>
      </c>
      <c r="K14644" s="71">
        <v>95200</v>
      </c>
      <c r="L14644" s="72" t="s">
        <v>15</v>
      </c>
      <c r="M14644" s="72" t="s">
        <v>254</v>
      </c>
    </row>
    <row r="14645" spans="1:13" s="3" customFormat="1" ht="12.75" x14ac:dyDescent="0.2">
      <c r="A14645" s="62" t="s">
        <v>37</v>
      </c>
      <c r="B14645" s="62" t="s">
        <v>874</v>
      </c>
      <c r="C14645" s="63">
        <v>10</v>
      </c>
      <c r="D14645" s="62" t="s">
        <v>13493</v>
      </c>
      <c r="E14645" s="62" t="s">
        <v>12705</v>
      </c>
      <c r="F14645" s="69">
        <v>31211505</v>
      </c>
      <c r="G14645" s="62" t="s">
        <v>13372</v>
      </c>
      <c r="H14645" s="62">
        <v>1</v>
      </c>
      <c r="I14645" s="62">
        <v>6</v>
      </c>
      <c r="J14645" s="70">
        <v>4</v>
      </c>
      <c r="K14645" s="71">
        <v>38080</v>
      </c>
      <c r="L14645" s="72" t="s">
        <v>15</v>
      </c>
      <c r="M14645" s="72" t="s">
        <v>254</v>
      </c>
    </row>
    <row r="14646" spans="1:13" s="3" customFormat="1" ht="12.75" x14ac:dyDescent="0.2">
      <c r="A14646" s="62" t="s">
        <v>37</v>
      </c>
      <c r="B14646" s="62" t="s">
        <v>874</v>
      </c>
      <c r="C14646" s="63">
        <v>10</v>
      </c>
      <c r="D14646" s="62" t="s">
        <v>13493</v>
      </c>
      <c r="E14646" s="62" t="s">
        <v>12706</v>
      </c>
      <c r="F14646" s="69">
        <v>31201500</v>
      </c>
      <c r="G14646" s="62" t="s">
        <v>13372</v>
      </c>
      <c r="H14646" s="62">
        <v>1</v>
      </c>
      <c r="I14646" s="62">
        <v>6</v>
      </c>
      <c r="J14646" s="70">
        <v>5</v>
      </c>
      <c r="K14646" s="71">
        <v>47600</v>
      </c>
      <c r="L14646" s="72" t="s">
        <v>15</v>
      </c>
      <c r="M14646" s="72" t="s">
        <v>254</v>
      </c>
    </row>
    <row r="14647" spans="1:13" s="3" customFormat="1" ht="12.75" x14ac:dyDescent="0.2">
      <c r="A14647" s="62" t="s">
        <v>37</v>
      </c>
      <c r="B14647" s="62" t="s">
        <v>1773</v>
      </c>
      <c r="C14647" s="63">
        <v>10</v>
      </c>
      <c r="D14647" s="62" t="s">
        <v>13532</v>
      </c>
      <c r="E14647" s="62" t="s">
        <v>12707</v>
      </c>
      <c r="F14647" s="69">
        <v>40172906</v>
      </c>
      <c r="G14647" s="62" t="s">
        <v>13372</v>
      </c>
      <c r="H14647" s="62">
        <v>1</v>
      </c>
      <c r="I14647" s="62">
        <v>6</v>
      </c>
      <c r="J14647" s="70">
        <v>10</v>
      </c>
      <c r="K14647" s="71">
        <v>95200</v>
      </c>
      <c r="L14647" s="72" t="s">
        <v>15</v>
      </c>
      <c r="M14647" s="72" t="s">
        <v>254</v>
      </c>
    </row>
    <row r="14648" spans="1:13" s="3" customFormat="1" ht="12.75" x14ac:dyDescent="0.2">
      <c r="A14648" s="62" t="s">
        <v>37</v>
      </c>
      <c r="B14648" s="62" t="s">
        <v>855</v>
      </c>
      <c r="C14648" s="63">
        <v>10</v>
      </c>
      <c r="D14648" s="62" t="s">
        <v>13474</v>
      </c>
      <c r="E14648" s="62" t="s">
        <v>12708</v>
      </c>
      <c r="F14648" s="69">
        <v>43221700</v>
      </c>
      <c r="G14648" s="62" t="s">
        <v>13372</v>
      </c>
      <c r="H14648" s="62">
        <v>1</v>
      </c>
      <c r="I14648" s="62">
        <v>6</v>
      </c>
      <c r="J14648" s="70">
        <v>2</v>
      </c>
      <c r="K14648" s="71">
        <v>94962</v>
      </c>
      <c r="L14648" s="72" t="s">
        <v>15</v>
      </c>
      <c r="M14648" s="72" t="s">
        <v>254</v>
      </c>
    </row>
    <row r="14649" spans="1:13" s="3" customFormat="1" ht="12.75" x14ac:dyDescent="0.2">
      <c r="A14649" s="62" t="s">
        <v>37</v>
      </c>
      <c r="B14649" s="62" t="s">
        <v>1787</v>
      </c>
      <c r="C14649" s="63">
        <v>10</v>
      </c>
      <c r="D14649" s="62" t="s">
        <v>13546</v>
      </c>
      <c r="E14649" s="62" t="s">
        <v>12709</v>
      </c>
      <c r="F14649" s="69">
        <v>10111302</v>
      </c>
      <c r="G14649" s="62" t="s">
        <v>13372</v>
      </c>
      <c r="H14649" s="62">
        <v>1</v>
      </c>
      <c r="I14649" s="62">
        <v>6</v>
      </c>
      <c r="J14649" s="70">
        <v>2</v>
      </c>
      <c r="K14649" s="71">
        <v>94290</v>
      </c>
      <c r="L14649" s="72" t="s">
        <v>15</v>
      </c>
      <c r="M14649" s="72" t="s">
        <v>254</v>
      </c>
    </row>
    <row r="14650" spans="1:13" s="3" customFormat="1" ht="12.75" x14ac:dyDescent="0.2">
      <c r="A14650" s="62" t="s">
        <v>37</v>
      </c>
      <c r="B14650" s="62" t="s">
        <v>339</v>
      </c>
      <c r="C14650" s="63">
        <v>10</v>
      </c>
      <c r="D14650" s="62" t="s">
        <v>13386</v>
      </c>
      <c r="E14650" s="62" t="s">
        <v>12710</v>
      </c>
      <c r="F14650" s="69">
        <v>46182301</v>
      </c>
      <c r="G14650" s="62" t="s">
        <v>13372</v>
      </c>
      <c r="H14650" s="62">
        <v>1</v>
      </c>
      <c r="I14650" s="62">
        <v>6</v>
      </c>
      <c r="J14650" s="70">
        <v>1</v>
      </c>
      <c r="K14650" s="71">
        <v>91000</v>
      </c>
      <c r="L14650" s="72" t="s">
        <v>15</v>
      </c>
      <c r="M14650" s="72" t="s">
        <v>254</v>
      </c>
    </row>
    <row r="14651" spans="1:13" s="3" customFormat="1" ht="12.75" x14ac:dyDescent="0.2">
      <c r="A14651" s="62" t="s">
        <v>37</v>
      </c>
      <c r="B14651" s="62" t="s">
        <v>339</v>
      </c>
      <c r="C14651" s="63">
        <v>10</v>
      </c>
      <c r="D14651" s="62" t="s">
        <v>13386</v>
      </c>
      <c r="E14651" s="62" t="s">
        <v>12711</v>
      </c>
      <c r="F14651" s="69">
        <v>46182301</v>
      </c>
      <c r="G14651" s="62" t="s">
        <v>13372</v>
      </c>
      <c r="H14651" s="62">
        <v>1</v>
      </c>
      <c r="I14651" s="62">
        <v>6</v>
      </c>
      <c r="J14651" s="70">
        <v>1</v>
      </c>
      <c r="K14651" s="71">
        <v>90200</v>
      </c>
      <c r="L14651" s="72" t="s">
        <v>15</v>
      </c>
      <c r="M14651" s="72" t="s">
        <v>254</v>
      </c>
    </row>
    <row r="14652" spans="1:13" s="3" customFormat="1" ht="12.75" x14ac:dyDescent="0.2">
      <c r="A14652" s="62" t="s">
        <v>37</v>
      </c>
      <c r="B14652" s="62" t="s">
        <v>1790</v>
      </c>
      <c r="C14652" s="63">
        <v>10</v>
      </c>
      <c r="D14652" s="62" t="s">
        <v>13549</v>
      </c>
      <c r="E14652" s="62" t="s">
        <v>12712</v>
      </c>
      <c r="F14652" s="69">
        <v>60121253</v>
      </c>
      <c r="G14652" s="62" t="s">
        <v>13372</v>
      </c>
      <c r="H14652" s="62">
        <v>1</v>
      </c>
      <c r="I14652" s="62">
        <v>6</v>
      </c>
      <c r="J14652" s="70">
        <v>1</v>
      </c>
      <c r="K14652" s="71">
        <v>90000</v>
      </c>
      <c r="L14652" s="72" t="s">
        <v>15</v>
      </c>
      <c r="M14652" s="72" t="s">
        <v>254</v>
      </c>
    </row>
    <row r="14653" spans="1:13" s="3" customFormat="1" ht="12.75" x14ac:dyDescent="0.2">
      <c r="A14653" s="62" t="s">
        <v>37</v>
      </c>
      <c r="B14653" s="62" t="s">
        <v>219</v>
      </c>
      <c r="C14653" s="63">
        <v>10</v>
      </c>
      <c r="D14653" s="62" t="s">
        <v>13379</v>
      </c>
      <c r="E14653" s="62" t="s">
        <v>12713</v>
      </c>
      <c r="F14653" s="69">
        <v>27111701</v>
      </c>
      <c r="G14653" s="62" t="s">
        <v>13372</v>
      </c>
      <c r="H14653" s="62">
        <v>1</v>
      </c>
      <c r="I14653" s="62">
        <v>6</v>
      </c>
      <c r="J14653" s="70">
        <v>1</v>
      </c>
      <c r="K14653" s="71">
        <v>90000</v>
      </c>
      <c r="L14653" s="72" t="s">
        <v>15</v>
      </c>
      <c r="M14653" s="72" t="s">
        <v>254</v>
      </c>
    </row>
    <row r="14654" spans="1:13" s="3" customFormat="1" ht="12.75" x14ac:dyDescent="0.2">
      <c r="A14654" s="62" t="s">
        <v>37</v>
      </c>
      <c r="B14654" s="62" t="s">
        <v>216</v>
      </c>
      <c r="C14654" s="63">
        <v>10</v>
      </c>
      <c r="D14654" s="62" t="s">
        <v>13377</v>
      </c>
      <c r="E14654" s="62" t="s">
        <v>12714</v>
      </c>
      <c r="F14654" s="69">
        <v>31201512</v>
      </c>
      <c r="G14654" s="62" t="s">
        <v>13372</v>
      </c>
      <c r="H14654" s="62">
        <v>1</v>
      </c>
      <c r="I14654" s="62">
        <v>6</v>
      </c>
      <c r="J14654" s="70">
        <v>10</v>
      </c>
      <c r="K14654" s="71">
        <v>90000</v>
      </c>
      <c r="L14654" s="72" t="s">
        <v>15</v>
      </c>
      <c r="M14654" s="72" t="s">
        <v>254</v>
      </c>
    </row>
    <row r="14655" spans="1:13" s="3" customFormat="1" ht="12.75" x14ac:dyDescent="0.2">
      <c r="A14655" s="62" t="s">
        <v>37</v>
      </c>
      <c r="B14655" s="62" t="s">
        <v>874</v>
      </c>
      <c r="C14655" s="63">
        <v>10</v>
      </c>
      <c r="D14655" s="62" t="s">
        <v>13493</v>
      </c>
      <c r="E14655" s="62" t="s">
        <v>12715</v>
      </c>
      <c r="F14655" s="69">
        <v>30181701</v>
      </c>
      <c r="G14655" s="62" t="s">
        <v>13372</v>
      </c>
      <c r="H14655" s="62">
        <v>1</v>
      </c>
      <c r="I14655" s="62">
        <v>6</v>
      </c>
      <c r="J14655" s="70">
        <v>15</v>
      </c>
      <c r="K14655" s="71">
        <v>89250</v>
      </c>
      <c r="L14655" s="72" t="s">
        <v>15</v>
      </c>
      <c r="M14655" s="72" t="s">
        <v>254</v>
      </c>
    </row>
    <row r="14656" spans="1:13" s="3" customFormat="1" ht="12.75" x14ac:dyDescent="0.2">
      <c r="A14656" s="62" t="s">
        <v>37</v>
      </c>
      <c r="B14656" s="62" t="s">
        <v>874</v>
      </c>
      <c r="C14656" s="63">
        <v>10</v>
      </c>
      <c r="D14656" s="62" t="s">
        <v>13493</v>
      </c>
      <c r="E14656" s="62" t="s">
        <v>12716</v>
      </c>
      <c r="F14656" s="69">
        <v>30181701</v>
      </c>
      <c r="G14656" s="62" t="s">
        <v>13372</v>
      </c>
      <c r="H14656" s="62">
        <v>1</v>
      </c>
      <c r="I14656" s="62">
        <v>6</v>
      </c>
      <c r="J14656" s="70">
        <v>5</v>
      </c>
      <c r="K14656" s="71">
        <v>29750</v>
      </c>
      <c r="L14656" s="72" t="s">
        <v>15</v>
      </c>
      <c r="M14656" s="72" t="s">
        <v>254</v>
      </c>
    </row>
    <row r="14657" spans="1:13" s="3" customFormat="1" ht="12.75" x14ac:dyDescent="0.2">
      <c r="A14657" s="62" t="s">
        <v>37</v>
      </c>
      <c r="B14657" s="62" t="s">
        <v>219</v>
      </c>
      <c r="C14657" s="63">
        <v>10</v>
      </c>
      <c r="D14657" s="62" t="s">
        <v>13379</v>
      </c>
      <c r="E14657" s="62" t="s">
        <v>12717</v>
      </c>
      <c r="F14657" s="69">
        <v>10111302</v>
      </c>
      <c r="G14657" s="62" t="s">
        <v>13372</v>
      </c>
      <c r="H14657" s="62">
        <v>1</v>
      </c>
      <c r="I14657" s="62">
        <v>6</v>
      </c>
      <c r="J14657" s="70">
        <v>2</v>
      </c>
      <c r="K14657" s="71">
        <v>86100</v>
      </c>
      <c r="L14657" s="72" t="s">
        <v>15</v>
      </c>
      <c r="M14657" s="72" t="s">
        <v>254</v>
      </c>
    </row>
    <row r="14658" spans="1:13" s="3" customFormat="1" ht="12.75" x14ac:dyDescent="0.2">
      <c r="A14658" s="62" t="s">
        <v>37</v>
      </c>
      <c r="B14658" s="62" t="s">
        <v>1773</v>
      </c>
      <c r="C14658" s="63">
        <v>10</v>
      </c>
      <c r="D14658" s="62" t="s">
        <v>13532</v>
      </c>
      <c r="E14658" s="62" t="s">
        <v>12718</v>
      </c>
      <c r="F14658" s="69">
        <v>30181800</v>
      </c>
      <c r="G14658" s="62" t="s">
        <v>13372</v>
      </c>
      <c r="H14658" s="62">
        <v>1</v>
      </c>
      <c r="I14658" s="62">
        <v>6</v>
      </c>
      <c r="J14658" s="70">
        <v>2</v>
      </c>
      <c r="K14658" s="71">
        <v>28560</v>
      </c>
      <c r="L14658" s="72" t="s">
        <v>15</v>
      </c>
      <c r="M14658" s="72" t="s">
        <v>254</v>
      </c>
    </row>
    <row r="14659" spans="1:13" s="3" customFormat="1" ht="12.75" x14ac:dyDescent="0.2">
      <c r="A14659" s="62" t="s">
        <v>37</v>
      </c>
      <c r="B14659" s="62" t="s">
        <v>874</v>
      </c>
      <c r="C14659" s="63">
        <v>10</v>
      </c>
      <c r="D14659" s="62" t="s">
        <v>13493</v>
      </c>
      <c r="E14659" s="62" t="s">
        <v>12719</v>
      </c>
      <c r="F14659" s="69">
        <v>40171500</v>
      </c>
      <c r="G14659" s="62" t="s">
        <v>13372</v>
      </c>
      <c r="H14659" s="62">
        <v>1</v>
      </c>
      <c r="I14659" s="62">
        <v>6</v>
      </c>
      <c r="J14659" s="70">
        <v>2</v>
      </c>
      <c r="K14659" s="71">
        <v>42840</v>
      </c>
      <c r="L14659" s="72" t="s">
        <v>15</v>
      </c>
      <c r="M14659" s="72" t="s">
        <v>254</v>
      </c>
    </row>
    <row r="14660" spans="1:13" s="3" customFormat="1" ht="12.75" x14ac:dyDescent="0.2">
      <c r="A14660" s="62" t="s">
        <v>37</v>
      </c>
      <c r="B14660" s="62" t="s">
        <v>220</v>
      </c>
      <c r="C14660" s="63">
        <v>10</v>
      </c>
      <c r="D14660" s="62" t="s">
        <v>13451</v>
      </c>
      <c r="E14660" s="62" t="s">
        <v>511</v>
      </c>
      <c r="F14660" s="69">
        <v>44121615</v>
      </c>
      <c r="G14660" s="62" t="s">
        <v>13372</v>
      </c>
      <c r="H14660" s="62">
        <v>1</v>
      </c>
      <c r="I14660" s="62">
        <v>6</v>
      </c>
      <c r="J14660" s="70">
        <v>7</v>
      </c>
      <c r="K14660" s="71">
        <v>84000</v>
      </c>
      <c r="L14660" s="72" t="s">
        <v>15</v>
      </c>
      <c r="M14660" s="72" t="s">
        <v>254</v>
      </c>
    </row>
    <row r="14661" spans="1:13" s="3" customFormat="1" ht="12.75" x14ac:dyDescent="0.2">
      <c r="A14661" s="62" t="s">
        <v>37</v>
      </c>
      <c r="B14661" s="62" t="s">
        <v>1787</v>
      </c>
      <c r="C14661" s="63">
        <v>10</v>
      </c>
      <c r="D14661" s="62" t="s">
        <v>13546</v>
      </c>
      <c r="E14661" s="62" t="s">
        <v>12720</v>
      </c>
      <c r="F14661" s="69">
        <v>10111302</v>
      </c>
      <c r="G14661" s="62" t="s">
        <v>13372</v>
      </c>
      <c r="H14661" s="62">
        <v>1</v>
      </c>
      <c r="I14661" s="62">
        <v>6</v>
      </c>
      <c r="J14661" s="70">
        <v>20</v>
      </c>
      <c r="K14661" s="71">
        <v>84000</v>
      </c>
      <c r="L14661" s="72" t="s">
        <v>15</v>
      </c>
      <c r="M14661" s="72" t="s">
        <v>254</v>
      </c>
    </row>
    <row r="14662" spans="1:13" s="3" customFormat="1" ht="12.75" x14ac:dyDescent="0.2">
      <c r="A14662" s="62" t="s">
        <v>37</v>
      </c>
      <c r="B14662" s="62" t="s">
        <v>219</v>
      </c>
      <c r="C14662" s="63">
        <v>10</v>
      </c>
      <c r="D14662" s="62" t="s">
        <v>13379</v>
      </c>
      <c r="E14662" s="62" t="s">
        <v>12721</v>
      </c>
      <c r="F14662" s="69">
        <v>31161500</v>
      </c>
      <c r="G14662" s="62" t="s">
        <v>13372</v>
      </c>
      <c r="H14662" s="62">
        <v>1</v>
      </c>
      <c r="I14662" s="62">
        <v>6</v>
      </c>
      <c r="J14662" s="70">
        <v>1</v>
      </c>
      <c r="K14662" s="71">
        <v>41650</v>
      </c>
      <c r="L14662" s="72" t="s">
        <v>15</v>
      </c>
      <c r="M14662" s="72" t="s">
        <v>254</v>
      </c>
    </row>
    <row r="14663" spans="1:13" s="3" customFormat="1" ht="12.75" x14ac:dyDescent="0.2">
      <c r="A14663" s="62" t="s">
        <v>37</v>
      </c>
      <c r="B14663" s="62" t="s">
        <v>1791</v>
      </c>
      <c r="C14663" s="63">
        <v>10</v>
      </c>
      <c r="D14663" s="62" t="s">
        <v>13550</v>
      </c>
      <c r="E14663" s="62" t="s">
        <v>12722</v>
      </c>
      <c r="F14663" s="69">
        <v>43221700</v>
      </c>
      <c r="G14663" s="62" t="s">
        <v>13372</v>
      </c>
      <c r="H14663" s="62">
        <v>1</v>
      </c>
      <c r="I14663" s="62">
        <v>6</v>
      </c>
      <c r="J14663" s="70">
        <v>2</v>
      </c>
      <c r="K14663" s="71">
        <v>82966</v>
      </c>
      <c r="L14663" s="72" t="s">
        <v>15</v>
      </c>
      <c r="M14663" s="72" t="s">
        <v>254</v>
      </c>
    </row>
    <row r="14664" spans="1:13" s="3" customFormat="1" ht="12.75" x14ac:dyDescent="0.2">
      <c r="A14664" s="62" t="s">
        <v>37</v>
      </c>
      <c r="B14664" s="62" t="s">
        <v>855</v>
      </c>
      <c r="C14664" s="63">
        <v>10</v>
      </c>
      <c r="D14664" s="62" t="s">
        <v>13474</v>
      </c>
      <c r="E14664" s="62" t="s">
        <v>12723</v>
      </c>
      <c r="F14664" s="69">
        <v>26111500</v>
      </c>
      <c r="G14664" s="62" t="s">
        <v>13372</v>
      </c>
      <c r="H14664" s="62">
        <v>1</v>
      </c>
      <c r="I14664" s="62">
        <v>6</v>
      </c>
      <c r="J14664" s="70">
        <v>2</v>
      </c>
      <c r="K14664" s="71">
        <v>82950</v>
      </c>
      <c r="L14664" s="72" t="s">
        <v>15</v>
      </c>
      <c r="M14664" s="72" t="s">
        <v>254</v>
      </c>
    </row>
    <row r="14665" spans="1:13" s="3" customFormat="1" ht="12.75" x14ac:dyDescent="0.2">
      <c r="A14665" s="62" t="s">
        <v>37</v>
      </c>
      <c r="B14665" s="62" t="s">
        <v>1773</v>
      </c>
      <c r="C14665" s="63">
        <v>10</v>
      </c>
      <c r="D14665" s="62" t="s">
        <v>13532</v>
      </c>
      <c r="E14665" s="62" t="s">
        <v>12724</v>
      </c>
      <c r="F14665" s="69">
        <v>30181800</v>
      </c>
      <c r="G14665" s="62" t="s">
        <v>13372</v>
      </c>
      <c r="H14665" s="62">
        <v>1</v>
      </c>
      <c r="I14665" s="62">
        <v>6</v>
      </c>
      <c r="J14665" s="70">
        <v>15</v>
      </c>
      <c r="K14665" s="71">
        <v>80325</v>
      </c>
      <c r="L14665" s="72" t="s">
        <v>15</v>
      </c>
      <c r="M14665" s="72" t="s">
        <v>254</v>
      </c>
    </row>
    <row r="14666" spans="1:13" s="3" customFormat="1" ht="12.75" x14ac:dyDescent="0.2">
      <c r="A14666" s="62" t="s">
        <v>37</v>
      </c>
      <c r="B14666" s="62" t="s">
        <v>853</v>
      </c>
      <c r="C14666" s="63">
        <v>10</v>
      </c>
      <c r="D14666" s="62" t="s">
        <v>13472</v>
      </c>
      <c r="E14666" s="62" t="s">
        <v>12725</v>
      </c>
      <c r="F14666" s="69">
        <v>27121704</v>
      </c>
      <c r="G14666" s="62" t="s">
        <v>13372</v>
      </c>
      <c r="H14666" s="62">
        <v>1</v>
      </c>
      <c r="I14666" s="62">
        <v>6</v>
      </c>
      <c r="J14666" s="70">
        <v>1</v>
      </c>
      <c r="K14666" s="71">
        <v>80000</v>
      </c>
      <c r="L14666" s="72" t="s">
        <v>15</v>
      </c>
      <c r="M14666" s="72" t="s">
        <v>254</v>
      </c>
    </row>
    <row r="14667" spans="1:13" s="3" customFormat="1" ht="12.75" x14ac:dyDescent="0.2">
      <c r="A14667" s="62" t="s">
        <v>37</v>
      </c>
      <c r="B14667" s="62" t="s">
        <v>222</v>
      </c>
      <c r="C14667" s="63">
        <v>10</v>
      </c>
      <c r="D14667" s="62" t="s">
        <v>13381</v>
      </c>
      <c r="E14667" s="62" t="s">
        <v>12726</v>
      </c>
      <c r="F14667" s="69">
        <v>40142000</v>
      </c>
      <c r="G14667" s="62" t="s">
        <v>13372</v>
      </c>
      <c r="H14667" s="62">
        <v>1</v>
      </c>
      <c r="I14667" s="62">
        <v>6</v>
      </c>
      <c r="J14667" s="70">
        <v>10</v>
      </c>
      <c r="K14667" s="71">
        <v>80000</v>
      </c>
      <c r="L14667" s="72" t="s">
        <v>15</v>
      </c>
      <c r="M14667" s="72" t="s">
        <v>254</v>
      </c>
    </row>
    <row r="14668" spans="1:13" s="3" customFormat="1" ht="12.75" x14ac:dyDescent="0.2">
      <c r="A14668" s="62" t="s">
        <v>37</v>
      </c>
      <c r="B14668" s="62" t="s">
        <v>217</v>
      </c>
      <c r="C14668" s="63">
        <v>10</v>
      </c>
      <c r="D14668" s="62" t="s">
        <v>13378</v>
      </c>
      <c r="E14668" s="62" t="s">
        <v>5834</v>
      </c>
      <c r="F14668" s="69">
        <v>31211904</v>
      </c>
      <c r="G14668" s="62" t="s">
        <v>13372</v>
      </c>
      <c r="H14668" s="62">
        <v>1</v>
      </c>
      <c r="I14668" s="62">
        <v>6</v>
      </c>
      <c r="J14668" s="70">
        <v>5</v>
      </c>
      <c r="K14668" s="71">
        <v>80000</v>
      </c>
      <c r="L14668" s="72" t="s">
        <v>15</v>
      </c>
      <c r="M14668" s="72" t="s">
        <v>254</v>
      </c>
    </row>
    <row r="14669" spans="1:13" s="3" customFormat="1" ht="12.75" x14ac:dyDescent="0.2">
      <c r="A14669" s="62" t="s">
        <v>37</v>
      </c>
      <c r="B14669" s="62" t="s">
        <v>222</v>
      </c>
      <c r="C14669" s="63">
        <v>10</v>
      </c>
      <c r="D14669" s="62" t="s">
        <v>13381</v>
      </c>
      <c r="E14669" s="62" t="s">
        <v>12727</v>
      </c>
      <c r="F14669" s="69">
        <v>25173900</v>
      </c>
      <c r="G14669" s="62" t="s">
        <v>13372</v>
      </c>
      <c r="H14669" s="62">
        <v>1</v>
      </c>
      <c r="I14669" s="62">
        <v>6</v>
      </c>
      <c r="J14669" s="70">
        <v>3</v>
      </c>
      <c r="K14669" s="71">
        <v>78000</v>
      </c>
      <c r="L14669" s="72" t="s">
        <v>15</v>
      </c>
      <c r="M14669" s="72" t="s">
        <v>254</v>
      </c>
    </row>
    <row r="14670" spans="1:13" s="3" customFormat="1" ht="12.75" x14ac:dyDescent="0.2">
      <c r="A14670" s="62" t="s">
        <v>37</v>
      </c>
      <c r="B14670" s="62" t="s">
        <v>909</v>
      </c>
      <c r="C14670" s="63">
        <v>10</v>
      </c>
      <c r="D14670" s="62" t="s">
        <v>13528</v>
      </c>
      <c r="E14670" s="62" t="s">
        <v>12728</v>
      </c>
      <c r="F14670" s="69">
        <v>10111302</v>
      </c>
      <c r="G14670" s="62" t="s">
        <v>13372</v>
      </c>
      <c r="H14670" s="62">
        <v>1</v>
      </c>
      <c r="I14670" s="62">
        <v>6</v>
      </c>
      <c r="J14670" s="70">
        <v>4</v>
      </c>
      <c r="K14670" s="71">
        <v>75600</v>
      </c>
      <c r="L14670" s="72" t="s">
        <v>15</v>
      </c>
      <c r="M14670" s="72" t="s">
        <v>254</v>
      </c>
    </row>
    <row r="14671" spans="1:13" s="3" customFormat="1" ht="12.75" x14ac:dyDescent="0.2">
      <c r="A14671" s="62" t="s">
        <v>37</v>
      </c>
      <c r="B14671" s="62" t="s">
        <v>222</v>
      </c>
      <c r="C14671" s="63">
        <v>10</v>
      </c>
      <c r="D14671" s="62" t="s">
        <v>13381</v>
      </c>
      <c r="E14671" s="62" t="s">
        <v>12729</v>
      </c>
      <c r="F14671" s="69">
        <v>25173900</v>
      </c>
      <c r="G14671" s="62" t="s">
        <v>13372</v>
      </c>
      <c r="H14671" s="62">
        <v>1</v>
      </c>
      <c r="I14671" s="62">
        <v>6</v>
      </c>
      <c r="J14671" s="70">
        <v>5</v>
      </c>
      <c r="K14671" s="71">
        <v>75000</v>
      </c>
      <c r="L14671" s="72" t="s">
        <v>15</v>
      </c>
      <c r="M14671" s="72" t="s">
        <v>254</v>
      </c>
    </row>
    <row r="14672" spans="1:13" s="3" customFormat="1" ht="12.75" x14ac:dyDescent="0.2">
      <c r="A14672" s="62" t="s">
        <v>37</v>
      </c>
      <c r="B14672" s="62" t="s">
        <v>222</v>
      </c>
      <c r="C14672" s="63">
        <v>10</v>
      </c>
      <c r="D14672" s="62" t="s">
        <v>13381</v>
      </c>
      <c r="E14672" s="62" t="s">
        <v>12730</v>
      </c>
      <c r="F14672" s="69">
        <v>25173900</v>
      </c>
      <c r="G14672" s="62" t="s">
        <v>13372</v>
      </c>
      <c r="H14672" s="62">
        <v>1</v>
      </c>
      <c r="I14672" s="62">
        <v>6</v>
      </c>
      <c r="J14672" s="70">
        <v>5</v>
      </c>
      <c r="K14672" s="71">
        <v>75000</v>
      </c>
      <c r="L14672" s="72" t="s">
        <v>15</v>
      </c>
      <c r="M14672" s="72" t="s">
        <v>254</v>
      </c>
    </row>
    <row r="14673" spans="1:13" s="3" customFormat="1" ht="12.75" x14ac:dyDescent="0.2">
      <c r="A14673" s="62" t="s">
        <v>37</v>
      </c>
      <c r="B14673" s="62" t="s">
        <v>222</v>
      </c>
      <c r="C14673" s="63">
        <v>10</v>
      </c>
      <c r="D14673" s="62" t="s">
        <v>13381</v>
      </c>
      <c r="E14673" s="62" t="s">
        <v>12731</v>
      </c>
      <c r="F14673" s="69">
        <v>25173900</v>
      </c>
      <c r="G14673" s="62" t="s">
        <v>13372</v>
      </c>
      <c r="H14673" s="62">
        <v>1</v>
      </c>
      <c r="I14673" s="62">
        <v>6</v>
      </c>
      <c r="J14673" s="70">
        <v>5</v>
      </c>
      <c r="K14673" s="71">
        <v>75000</v>
      </c>
      <c r="L14673" s="72" t="s">
        <v>15</v>
      </c>
      <c r="M14673" s="72" t="s">
        <v>254</v>
      </c>
    </row>
    <row r="14674" spans="1:13" s="3" customFormat="1" ht="12.75" x14ac:dyDescent="0.2">
      <c r="A14674" s="62" t="s">
        <v>37</v>
      </c>
      <c r="B14674" s="62" t="s">
        <v>222</v>
      </c>
      <c r="C14674" s="63">
        <v>10</v>
      </c>
      <c r="D14674" s="62" t="s">
        <v>13381</v>
      </c>
      <c r="E14674" s="62" t="s">
        <v>964</v>
      </c>
      <c r="F14674" s="69">
        <v>25173900</v>
      </c>
      <c r="G14674" s="62" t="s">
        <v>13372</v>
      </c>
      <c r="H14674" s="62">
        <v>1</v>
      </c>
      <c r="I14674" s="62">
        <v>6</v>
      </c>
      <c r="J14674" s="70">
        <v>5</v>
      </c>
      <c r="K14674" s="71">
        <v>75000</v>
      </c>
      <c r="L14674" s="72" t="s">
        <v>15</v>
      </c>
      <c r="M14674" s="72" t="s">
        <v>254</v>
      </c>
    </row>
    <row r="14675" spans="1:13" s="3" customFormat="1" ht="12.75" x14ac:dyDescent="0.2">
      <c r="A14675" s="62" t="s">
        <v>37</v>
      </c>
      <c r="B14675" s="62" t="s">
        <v>853</v>
      </c>
      <c r="C14675" s="63">
        <v>10</v>
      </c>
      <c r="D14675" s="62" t="s">
        <v>13472</v>
      </c>
      <c r="E14675" s="62" t="s">
        <v>12732</v>
      </c>
      <c r="F14675" s="69">
        <v>27112125</v>
      </c>
      <c r="G14675" s="62" t="s">
        <v>13372</v>
      </c>
      <c r="H14675" s="62">
        <v>1</v>
      </c>
      <c r="I14675" s="62">
        <v>6</v>
      </c>
      <c r="J14675" s="70">
        <v>2</v>
      </c>
      <c r="K14675" s="71">
        <v>72000</v>
      </c>
      <c r="L14675" s="72" t="s">
        <v>15</v>
      </c>
      <c r="M14675" s="72" t="s">
        <v>254</v>
      </c>
    </row>
    <row r="14676" spans="1:13" s="3" customFormat="1" ht="12.75" x14ac:dyDescent="0.2">
      <c r="A14676" s="62" t="s">
        <v>37</v>
      </c>
      <c r="B14676" s="62" t="s">
        <v>1773</v>
      </c>
      <c r="C14676" s="63">
        <v>10</v>
      </c>
      <c r="D14676" s="62" t="s">
        <v>13532</v>
      </c>
      <c r="E14676" s="62" t="s">
        <v>12733</v>
      </c>
      <c r="F14676" s="69">
        <v>40172522</v>
      </c>
      <c r="G14676" s="62" t="s">
        <v>13372</v>
      </c>
      <c r="H14676" s="62">
        <v>1</v>
      </c>
      <c r="I14676" s="62">
        <v>6</v>
      </c>
      <c r="J14676" s="70">
        <v>10</v>
      </c>
      <c r="K14676" s="71">
        <v>17850</v>
      </c>
      <c r="L14676" s="72" t="s">
        <v>15</v>
      </c>
      <c r="M14676" s="72" t="s">
        <v>254</v>
      </c>
    </row>
    <row r="14677" spans="1:13" s="3" customFormat="1" ht="12.75" x14ac:dyDescent="0.2">
      <c r="A14677" s="62" t="s">
        <v>37</v>
      </c>
      <c r="B14677" s="62" t="s">
        <v>874</v>
      </c>
      <c r="C14677" s="63">
        <v>10</v>
      </c>
      <c r="D14677" s="62" t="s">
        <v>13493</v>
      </c>
      <c r="E14677" s="62" t="s">
        <v>12734</v>
      </c>
      <c r="F14677" s="69">
        <v>40171500</v>
      </c>
      <c r="G14677" s="62" t="s">
        <v>13372</v>
      </c>
      <c r="H14677" s="62">
        <v>1</v>
      </c>
      <c r="I14677" s="62">
        <v>6</v>
      </c>
      <c r="J14677" s="70">
        <v>1</v>
      </c>
      <c r="K14677" s="71">
        <v>17850</v>
      </c>
      <c r="L14677" s="72" t="s">
        <v>15</v>
      </c>
      <c r="M14677" s="72" t="s">
        <v>254</v>
      </c>
    </row>
    <row r="14678" spans="1:13" s="3" customFormat="1" ht="12.75" x14ac:dyDescent="0.2">
      <c r="A14678" s="62" t="s">
        <v>37</v>
      </c>
      <c r="B14678" s="62" t="s">
        <v>217</v>
      </c>
      <c r="C14678" s="63">
        <v>10</v>
      </c>
      <c r="D14678" s="62" t="s">
        <v>13378</v>
      </c>
      <c r="E14678" s="62" t="s">
        <v>2737</v>
      </c>
      <c r="F14678" s="69">
        <v>31211904</v>
      </c>
      <c r="G14678" s="62" t="s">
        <v>13372</v>
      </c>
      <c r="H14678" s="62">
        <v>1</v>
      </c>
      <c r="I14678" s="62">
        <v>6</v>
      </c>
      <c r="J14678" s="70">
        <v>10</v>
      </c>
      <c r="K14678" s="71">
        <v>47600</v>
      </c>
      <c r="L14678" s="72" t="s">
        <v>15</v>
      </c>
      <c r="M14678" s="72" t="s">
        <v>254</v>
      </c>
    </row>
    <row r="14679" spans="1:13" s="3" customFormat="1" ht="12.75" x14ac:dyDescent="0.2">
      <c r="A14679" s="62" t="s">
        <v>37</v>
      </c>
      <c r="B14679" s="62" t="s">
        <v>853</v>
      </c>
      <c r="C14679" s="63">
        <v>10</v>
      </c>
      <c r="D14679" s="62" t="s">
        <v>13472</v>
      </c>
      <c r="E14679" s="62" t="s">
        <v>12735</v>
      </c>
      <c r="F14679" s="69">
        <v>30151701</v>
      </c>
      <c r="G14679" s="62" t="s">
        <v>13372</v>
      </c>
      <c r="H14679" s="62">
        <v>1</v>
      </c>
      <c r="I14679" s="62">
        <v>6</v>
      </c>
      <c r="J14679" s="70">
        <v>1</v>
      </c>
      <c r="K14679" s="71">
        <v>70000</v>
      </c>
      <c r="L14679" s="72" t="s">
        <v>15</v>
      </c>
      <c r="M14679" s="72" t="s">
        <v>254</v>
      </c>
    </row>
    <row r="14680" spans="1:13" s="3" customFormat="1" ht="12.75" x14ac:dyDescent="0.2">
      <c r="A14680" s="62" t="s">
        <v>37</v>
      </c>
      <c r="B14680" s="62" t="s">
        <v>853</v>
      </c>
      <c r="C14680" s="63">
        <v>10</v>
      </c>
      <c r="D14680" s="62" t="s">
        <v>13472</v>
      </c>
      <c r="E14680" s="62" t="s">
        <v>12736</v>
      </c>
      <c r="F14680" s="69">
        <v>27112125</v>
      </c>
      <c r="G14680" s="62" t="s">
        <v>13372</v>
      </c>
      <c r="H14680" s="62">
        <v>1</v>
      </c>
      <c r="I14680" s="62">
        <v>6</v>
      </c>
      <c r="J14680" s="70">
        <v>1</v>
      </c>
      <c r="K14680" s="71">
        <v>70000</v>
      </c>
      <c r="L14680" s="72" t="s">
        <v>15</v>
      </c>
      <c r="M14680" s="72" t="s">
        <v>254</v>
      </c>
    </row>
    <row r="14681" spans="1:13" s="3" customFormat="1" ht="12.75" x14ac:dyDescent="0.2">
      <c r="A14681" s="62" t="s">
        <v>37</v>
      </c>
      <c r="B14681" s="62" t="s">
        <v>853</v>
      </c>
      <c r="C14681" s="63">
        <v>10</v>
      </c>
      <c r="D14681" s="62" t="s">
        <v>13472</v>
      </c>
      <c r="E14681" s="62" t="s">
        <v>12737</v>
      </c>
      <c r="F14681" s="69">
        <v>27111716</v>
      </c>
      <c r="G14681" s="62" t="s">
        <v>13372</v>
      </c>
      <c r="H14681" s="62">
        <v>1</v>
      </c>
      <c r="I14681" s="62">
        <v>6</v>
      </c>
      <c r="J14681" s="70">
        <v>1</v>
      </c>
      <c r="K14681" s="71">
        <v>70000</v>
      </c>
      <c r="L14681" s="72" t="s">
        <v>15</v>
      </c>
      <c r="M14681" s="72" t="s">
        <v>254</v>
      </c>
    </row>
    <row r="14682" spans="1:13" s="3" customFormat="1" ht="12.75" x14ac:dyDescent="0.2">
      <c r="A14682" s="62" t="s">
        <v>37</v>
      </c>
      <c r="B14682" s="62" t="s">
        <v>219</v>
      </c>
      <c r="C14682" s="63">
        <v>10</v>
      </c>
      <c r="D14682" s="62" t="s">
        <v>13379</v>
      </c>
      <c r="E14682" s="62" t="s">
        <v>12738</v>
      </c>
      <c r="F14682" s="69">
        <v>46191601</v>
      </c>
      <c r="G14682" s="62" t="s">
        <v>13372</v>
      </c>
      <c r="H14682" s="62">
        <v>1</v>
      </c>
      <c r="I14682" s="62">
        <v>6</v>
      </c>
      <c r="J14682" s="70">
        <v>70</v>
      </c>
      <c r="K14682" s="71">
        <v>70000</v>
      </c>
      <c r="L14682" s="72" t="s">
        <v>15</v>
      </c>
      <c r="M14682" s="72" t="s">
        <v>254</v>
      </c>
    </row>
    <row r="14683" spans="1:13" s="3" customFormat="1" ht="12.75" x14ac:dyDescent="0.2">
      <c r="A14683" s="62" t="s">
        <v>37</v>
      </c>
      <c r="B14683" s="62" t="s">
        <v>217</v>
      </c>
      <c r="C14683" s="63">
        <v>10</v>
      </c>
      <c r="D14683" s="62" t="s">
        <v>13378</v>
      </c>
      <c r="E14683" s="62" t="s">
        <v>8239</v>
      </c>
      <c r="F14683" s="69">
        <v>31211906</v>
      </c>
      <c r="G14683" s="62" t="s">
        <v>13372</v>
      </c>
      <c r="H14683" s="62">
        <v>1</v>
      </c>
      <c r="I14683" s="62">
        <v>6</v>
      </c>
      <c r="J14683" s="70">
        <v>5</v>
      </c>
      <c r="K14683" s="71">
        <v>70000</v>
      </c>
      <c r="L14683" s="72" t="s">
        <v>15</v>
      </c>
      <c r="M14683" s="72" t="s">
        <v>254</v>
      </c>
    </row>
    <row r="14684" spans="1:13" s="3" customFormat="1" ht="12.75" x14ac:dyDescent="0.2">
      <c r="A14684" s="62" t="s">
        <v>37</v>
      </c>
      <c r="B14684" s="62" t="s">
        <v>3297</v>
      </c>
      <c r="C14684" s="63">
        <v>10</v>
      </c>
      <c r="D14684" s="62" t="s">
        <v>13575</v>
      </c>
      <c r="E14684" s="62" t="s">
        <v>12739</v>
      </c>
      <c r="F14684" s="69">
        <v>39131719</v>
      </c>
      <c r="G14684" s="62" t="s">
        <v>13372</v>
      </c>
      <c r="H14684" s="62">
        <v>1</v>
      </c>
      <c r="I14684" s="62">
        <v>6</v>
      </c>
      <c r="J14684" s="70">
        <v>20</v>
      </c>
      <c r="K14684" s="71">
        <v>68000</v>
      </c>
      <c r="L14684" s="72" t="s">
        <v>15</v>
      </c>
      <c r="M14684" s="72" t="s">
        <v>254</v>
      </c>
    </row>
    <row r="14685" spans="1:13" s="3" customFormat="1" ht="12.75" x14ac:dyDescent="0.2">
      <c r="A14685" s="62" t="s">
        <v>37</v>
      </c>
      <c r="B14685" s="62" t="s">
        <v>217</v>
      </c>
      <c r="C14685" s="63">
        <v>10</v>
      </c>
      <c r="D14685" s="62" t="s">
        <v>13378</v>
      </c>
      <c r="E14685" s="62" t="s">
        <v>12740</v>
      </c>
      <c r="F14685" s="69">
        <v>44121704</v>
      </c>
      <c r="G14685" s="62" t="s">
        <v>13372</v>
      </c>
      <c r="H14685" s="62">
        <v>1</v>
      </c>
      <c r="I14685" s="62">
        <v>6</v>
      </c>
      <c r="J14685" s="70">
        <v>10</v>
      </c>
      <c r="K14685" s="71">
        <v>66000</v>
      </c>
      <c r="L14685" s="72" t="s">
        <v>15</v>
      </c>
      <c r="M14685" s="72" t="s">
        <v>254</v>
      </c>
    </row>
    <row r="14686" spans="1:13" s="3" customFormat="1" ht="12.75" x14ac:dyDescent="0.2">
      <c r="A14686" s="62" t="s">
        <v>37</v>
      </c>
      <c r="B14686" s="62" t="s">
        <v>909</v>
      </c>
      <c r="C14686" s="63">
        <v>10</v>
      </c>
      <c r="D14686" s="62" t="s">
        <v>13528</v>
      </c>
      <c r="E14686" s="62" t="s">
        <v>12741</v>
      </c>
      <c r="F14686" s="69">
        <v>10111302</v>
      </c>
      <c r="G14686" s="62" t="s">
        <v>13372</v>
      </c>
      <c r="H14686" s="62">
        <v>1</v>
      </c>
      <c r="I14686" s="62">
        <v>6</v>
      </c>
      <c r="J14686" s="70">
        <v>1</v>
      </c>
      <c r="K14686" s="71">
        <v>32550</v>
      </c>
      <c r="L14686" s="72" t="s">
        <v>15</v>
      </c>
      <c r="M14686" s="72" t="s">
        <v>254</v>
      </c>
    </row>
    <row r="14687" spans="1:13" s="3" customFormat="1" ht="12.75" x14ac:dyDescent="0.2">
      <c r="A14687" s="62" t="s">
        <v>37</v>
      </c>
      <c r="B14687" s="62" t="s">
        <v>3297</v>
      </c>
      <c r="C14687" s="63">
        <v>10</v>
      </c>
      <c r="D14687" s="62" t="s">
        <v>13575</v>
      </c>
      <c r="E14687" s="62" t="s">
        <v>12742</v>
      </c>
      <c r="F14687" s="69">
        <v>39121102</v>
      </c>
      <c r="G14687" s="62" t="s">
        <v>13372</v>
      </c>
      <c r="H14687" s="62">
        <v>1</v>
      </c>
      <c r="I14687" s="62">
        <v>6</v>
      </c>
      <c r="J14687" s="70">
        <v>20</v>
      </c>
      <c r="K14687" s="71">
        <v>64200</v>
      </c>
      <c r="L14687" s="72" t="s">
        <v>15</v>
      </c>
      <c r="M14687" s="72" t="s">
        <v>254</v>
      </c>
    </row>
    <row r="14688" spans="1:13" s="3" customFormat="1" ht="12.75" x14ac:dyDescent="0.2">
      <c r="A14688" s="62" t="s">
        <v>37</v>
      </c>
      <c r="B14688" s="62" t="s">
        <v>3297</v>
      </c>
      <c r="C14688" s="63">
        <v>10</v>
      </c>
      <c r="D14688" s="62" t="s">
        <v>13575</v>
      </c>
      <c r="E14688" s="62" t="s">
        <v>12743</v>
      </c>
      <c r="F14688" s="69">
        <v>39131719</v>
      </c>
      <c r="G14688" s="62" t="s">
        <v>13372</v>
      </c>
      <c r="H14688" s="62">
        <v>1</v>
      </c>
      <c r="I14688" s="62">
        <v>6</v>
      </c>
      <c r="J14688" s="70">
        <v>10</v>
      </c>
      <c r="K14688" s="71">
        <v>63000</v>
      </c>
      <c r="L14688" s="72" t="s">
        <v>15</v>
      </c>
      <c r="M14688" s="72" t="s">
        <v>254</v>
      </c>
    </row>
    <row r="14689" spans="1:13" s="3" customFormat="1" ht="12.75" x14ac:dyDescent="0.2">
      <c r="A14689" s="62" t="s">
        <v>37</v>
      </c>
      <c r="B14689" s="62" t="s">
        <v>909</v>
      </c>
      <c r="C14689" s="63">
        <v>10</v>
      </c>
      <c r="D14689" s="62" t="s">
        <v>13528</v>
      </c>
      <c r="E14689" s="62" t="s">
        <v>12744</v>
      </c>
      <c r="F14689" s="69">
        <v>10111302</v>
      </c>
      <c r="G14689" s="62" t="s">
        <v>13372</v>
      </c>
      <c r="H14689" s="62">
        <v>1</v>
      </c>
      <c r="I14689" s="62">
        <v>6</v>
      </c>
      <c r="J14689" s="70">
        <v>2</v>
      </c>
      <c r="K14689" s="71">
        <v>62496</v>
      </c>
      <c r="L14689" s="72" t="s">
        <v>15</v>
      </c>
      <c r="M14689" s="72" t="s">
        <v>254</v>
      </c>
    </row>
    <row r="14690" spans="1:13" s="3" customFormat="1" ht="12.75" x14ac:dyDescent="0.2">
      <c r="A14690" s="62" t="s">
        <v>37</v>
      </c>
      <c r="B14690" s="62" t="s">
        <v>222</v>
      </c>
      <c r="C14690" s="63">
        <v>10</v>
      </c>
      <c r="D14690" s="62" t="s">
        <v>13381</v>
      </c>
      <c r="E14690" s="62" t="s">
        <v>12745</v>
      </c>
      <c r="F14690" s="69">
        <v>31151900</v>
      </c>
      <c r="G14690" s="62" t="s">
        <v>13372</v>
      </c>
      <c r="H14690" s="62">
        <v>1</v>
      </c>
      <c r="I14690" s="62">
        <v>6</v>
      </c>
      <c r="J14690" s="70">
        <v>20</v>
      </c>
      <c r="K14690" s="71">
        <v>60000</v>
      </c>
      <c r="L14690" s="72" t="s">
        <v>15</v>
      </c>
      <c r="M14690" s="72" t="s">
        <v>254</v>
      </c>
    </row>
    <row r="14691" spans="1:13" s="3" customFormat="1" ht="12.75" x14ac:dyDescent="0.2">
      <c r="A14691" s="62" t="s">
        <v>37</v>
      </c>
      <c r="B14691" s="62" t="s">
        <v>874</v>
      </c>
      <c r="C14691" s="63">
        <v>10</v>
      </c>
      <c r="D14691" s="62" t="s">
        <v>13493</v>
      </c>
      <c r="E14691" s="62" t="s">
        <v>12746</v>
      </c>
      <c r="F14691" s="69">
        <v>23271411</v>
      </c>
      <c r="G14691" s="62" t="s">
        <v>13372</v>
      </c>
      <c r="H14691" s="62">
        <v>1</v>
      </c>
      <c r="I14691" s="62">
        <v>6</v>
      </c>
      <c r="J14691" s="70">
        <v>4</v>
      </c>
      <c r="K14691" s="71">
        <v>60000</v>
      </c>
      <c r="L14691" s="72" t="s">
        <v>15</v>
      </c>
      <c r="M14691" s="72" t="s">
        <v>254</v>
      </c>
    </row>
    <row r="14692" spans="1:13" s="3" customFormat="1" ht="12.75" x14ac:dyDescent="0.2">
      <c r="A14692" s="62" t="s">
        <v>37</v>
      </c>
      <c r="B14692" s="62" t="s">
        <v>909</v>
      </c>
      <c r="C14692" s="63">
        <v>10</v>
      </c>
      <c r="D14692" s="62" t="s">
        <v>13528</v>
      </c>
      <c r="E14692" s="62" t="s">
        <v>12747</v>
      </c>
      <c r="F14692" s="69">
        <v>10111302</v>
      </c>
      <c r="G14692" s="62" t="s">
        <v>13372</v>
      </c>
      <c r="H14692" s="62">
        <v>1</v>
      </c>
      <c r="I14692" s="62">
        <v>6</v>
      </c>
      <c r="J14692" s="70">
        <v>4</v>
      </c>
      <c r="K14692" s="71">
        <v>59640</v>
      </c>
      <c r="L14692" s="72" t="s">
        <v>15</v>
      </c>
      <c r="M14692" s="72" t="s">
        <v>254</v>
      </c>
    </row>
    <row r="14693" spans="1:13" s="3" customFormat="1" ht="12.75" x14ac:dyDescent="0.2">
      <c r="A14693" s="62" t="s">
        <v>37</v>
      </c>
      <c r="B14693" s="62" t="s">
        <v>219</v>
      </c>
      <c r="C14693" s="63">
        <v>10</v>
      </c>
      <c r="D14693" s="62" t="s">
        <v>13379</v>
      </c>
      <c r="E14693" s="62" t="s">
        <v>12748</v>
      </c>
      <c r="F14693" s="69">
        <v>31162403</v>
      </c>
      <c r="G14693" s="62" t="s">
        <v>13372</v>
      </c>
      <c r="H14693" s="62">
        <v>1</v>
      </c>
      <c r="I14693" s="62">
        <v>6</v>
      </c>
      <c r="J14693" s="70">
        <v>10</v>
      </c>
      <c r="K14693" s="71">
        <v>14870</v>
      </c>
      <c r="L14693" s="72" t="s">
        <v>15</v>
      </c>
      <c r="M14693" s="72" t="s">
        <v>254</v>
      </c>
    </row>
    <row r="14694" spans="1:13" s="3" customFormat="1" ht="12.75" x14ac:dyDescent="0.2">
      <c r="A14694" s="62" t="s">
        <v>37</v>
      </c>
      <c r="B14694" s="62" t="s">
        <v>219</v>
      </c>
      <c r="C14694" s="63">
        <v>10</v>
      </c>
      <c r="D14694" s="62" t="s">
        <v>13379</v>
      </c>
      <c r="E14694" s="62" t="s">
        <v>12749</v>
      </c>
      <c r="F14694" s="69">
        <v>31161500</v>
      </c>
      <c r="G14694" s="62" t="s">
        <v>13372</v>
      </c>
      <c r="H14694" s="62">
        <v>1</v>
      </c>
      <c r="I14694" s="62">
        <v>6</v>
      </c>
      <c r="J14694" s="70">
        <v>1</v>
      </c>
      <c r="K14694" s="71">
        <v>29750</v>
      </c>
      <c r="L14694" s="72" t="s">
        <v>15</v>
      </c>
      <c r="M14694" s="72" t="s">
        <v>254</v>
      </c>
    </row>
    <row r="14695" spans="1:13" s="3" customFormat="1" ht="12.75" x14ac:dyDescent="0.2">
      <c r="A14695" s="62" t="s">
        <v>37</v>
      </c>
      <c r="B14695" s="62" t="s">
        <v>853</v>
      </c>
      <c r="C14695" s="63">
        <v>10</v>
      </c>
      <c r="D14695" s="62" t="s">
        <v>13472</v>
      </c>
      <c r="E14695" s="62" t="s">
        <v>12750</v>
      </c>
      <c r="F14695" s="69">
        <v>31191507</v>
      </c>
      <c r="G14695" s="62" t="s">
        <v>13372</v>
      </c>
      <c r="H14695" s="62">
        <v>1</v>
      </c>
      <c r="I14695" s="62">
        <v>6</v>
      </c>
      <c r="J14695" s="70">
        <v>4</v>
      </c>
      <c r="K14695" s="71">
        <v>23800</v>
      </c>
      <c r="L14695" s="72" t="s">
        <v>15</v>
      </c>
      <c r="M14695" s="72" t="s">
        <v>254</v>
      </c>
    </row>
    <row r="14696" spans="1:13" s="3" customFormat="1" ht="12.75" x14ac:dyDescent="0.2">
      <c r="A14696" s="62" t="s">
        <v>37</v>
      </c>
      <c r="B14696" s="62" t="s">
        <v>874</v>
      </c>
      <c r="C14696" s="63">
        <v>10</v>
      </c>
      <c r="D14696" s="62" t="s">
        <v>13493</v>
      </c>
      <c r="E14696" s="62" t="s">
        <v>12751</v>
      </c>
      <c r="F14696" s="69">
        <v>40171517</v>
      </c>
      <c r="G14696" s="62" t="s">
        <v>13372</v>
      </c>
      <c r="H14696" s="62">
        <v>1</v>
      </c>
      <c r="I14696" s="62">
        <v>6</v>
      </c>
      <c r="J14696" s="70">
        <v>15</v>
      </c>
      <c r="K14696" s="71">
        <v>56175</v>
      </c>
      <c r="L14696" s="72" t="s">
        <v>15</v>
      </c>
      <c r="M14696" s="72" t="s">
        <v>254</v>
      </c>
    </row>
    <row r="14697" spans="1:13" s="3" customFormat="1" ht="12.75" x14ac:dyDescent="0.2">
      <c r="A14697" s="62" t="s">
        <v>37</v>
      </c>
      <c r="B14697" s="62" t="s">
        <v>3297</v>
      </c>
      <c r="C14697" s="63">
        <v>10</v>
      </c>
      <c r="D14697" s="62" t="s">
        <v>13575</v>
      </c>
      <c r="E14697" s="62" t="s">
        <v>12752</v>
      </c>
      <c r="F14697" s="69">
        <v>39101605</v>
      </c>
      <c r="G14697" s="62" t="s">
        <v>13372</v>
      </c>
      <c r="H14697" s="62">
        <v>1</v>
      </c>
      <c r="I14697" s="62">
        <v>6</v>
      </c>
      <c r="J14697" s="70">
        <v>1</v>
      </c>
      <c r="K14697" s="71">
        <v>55640</v>
      </c>
      <c r="L14697" s="72" t="s">
        <v>15</v>
      </c>
      <c r="M14697" s="72" t="s">
        <v>254</v>
      </c>
    </row>
    <row r="14698" spans="1:13" s="3" customFormat="1" ht="12.75" x14ac:dyDescent="0.2">
      <c r="A14698" s="62" t="s">
        <v>37</v>
      </c>
      <c r="B14698" s="62" t="s">
        <v>853</v>
      </c>
      <c r="C14698" s="63">
        <v>10</v>
      </c>
      <c r="D14698" s="62" t="s">
        <v>13472</v>
      </c>
      <c r="E14698" s="62" t="s">
        <v>12753</v>
      </c>
      <c r="F14698" s="69">
        <v>27112148</v>
      </c>
      <c r="G14698" s="62" t="s">
        <v>13372</v>
      </c>
      <c r="H14698" s="62">
        <v>1</v>
      </c>
      <c r="I14698" s="62">
        <v>6</v>
      </c>
      <c r="J14698" s="70">
        <v>1</v>
      </c>
      <c r="K14698" s="71">
        <v>54500</v>
      </c>
      <c r="L14698" s="72" t="s">
        <v>15</v>
      </c>
      <c r="M14698" s="72" t="s">
        <v>254</v>
      </c>
    </row>
    <row r="14699" spans="1:13" s="3" customFormat="1" ht="12.75" x14ac:dyDescent="0.2">
      <c r="A14699" s="62" t="s">
        <v>37</v>
      </c>
      <c r="B14699" s="62" t="s">
        <v>219</v>
      </c>
      <c r="C14699" s="63">
        <v>10</v>
      </c>
      <c r="D14699" s="62" t="s">
        <v>13379</v>
      </c>
      <c r="E14699" s="62" t="s">
        <v>12754</v>
      </c>
      <c r="F14699" s="69">
        <v>31162403</v>
      </c>
      <c r="G14699" s="62" t="s">
        <v>13372</v>
      </c>
      <c r="H14699" s="62">
        <v>1</v>
      </c>
      <c r="I14699" s="62">
        <v>6</v>
      </c>
      <c r="J14699" s="70">
        <v>10</v>
      </c>
      <c r="K14699" s="71">
        <v>17850</v>
      </c>
      <c r="L14699" s="72" t="s">
        <v>15</v>
      </c>
      <c r="M14699" s="72" t="s">
        <v>254</v>
      </c>
    </row>
    <row r="14700" spans="1:13" s="3" customFormat="1" ht="12.75" x14ac:dyDescent="0.2">
      <c r="A14700" s="62" t="s">
        <v>37</v>
      </c>
      <c r="B14700" s="62" t="s">
        <v>217</v>
      </c>
      <c r="C14700" s="63">
        <v>10</v>
      </c>
      <c r="D14700" s="62" t="s">
        <v>13378</v>
      </c>
      <c r="E14700" s="62" t="s">
        <v>3521</v>
      </c>
      <c r="F14700" s="69">
        <v>31211904</v>
      </c>
      <c r="G14700" s="62" t="s">
        <v>13372</v>
      </c>
      <c r="H14700" s="62">
        <v>1</v>
      </c>
      <c r="I14700" s="62">
        <v>6</v>
      </c>
      <c r="J14700" s="70">
        <v>5</v>
      </c>
      <c r="K14700" s="71">
        <v>17850</v>
      </c>
      <c r="L14700" s="72" t="s">
        <v>15</v>
      </c>
      <c r="M14700" s="72" t="s">
        <v>254</v>
      </c>
    </row>
    <row r="14701" spans="1:13" s="3" customFormat="1" ht="12.75" x14ac:dyDescent="0.2">
      <c r="A14701" s="62" t="s">
        <v>37</v>
      </c>
      <c r="B14701" s="62" t="s">
        <v>219</v>
      </c>
      <c r="C14701" s="63">
        <v>10</v>
      </c>
      <c r="D14701" s="62" t="s">
        <v>13379</v>
      </c>
      <c r="E14701" s="62" t="s">
        <v>12755</v>
      </c>
      <c r="F14701" s="69">
        <v>30181800</v>
      </c>
      <c r="G14701" s="62" t="s">
        <v>13372</v>
      </c>
      <c r="H14701" s="62">
        <v>1</v>
      </c>
      <c r="I14701" s="62">
        <v>6</v>
      </c>
      <c r="J14701" s="70">
        <v>10</v>
      </c>
      <c r="K14701" s="71">
        <v>35700</v>
      </c>
      <c r="L14701" s="72" t="s">
        <v>15</v>
      </c>
      <c r="M14701" s="72" t="s">
        <v>254</v>
      </c>
    </row>
    <row r="14702" spans="1:13" s="3" customFormat="1" ht="12.75" x14ac:dyDescent="0.2">
      <c r="A14702" s="62" t="s">
        <v>37</v>
      </c>
      <c r="B14702" s="62" t="s">
        <v>853</v>
      </c>
      <c r="C14702" s="63">
        <v>10</v>
      </c>
      <c r="D14702" s="62" t="s">
        <v>13472</v>
      </c>
      <c r="E14702" s="62" t="s">
        <v>12756</v>
      </c>
      <c r="F14702" s="69">
        <v>23241634</v>
      </c>
      <c r="G14702" s="62" t="s">
        <v>13372</v>
      </c>
      <c r="H14702" s="62">
        <v>1</v>
      </c>
      <c r="I14702" s="62">
        <v>6</v>
      </c>
      <c r="J14702" s="70">
        <v>6</v>
      </c>
      <c r="K14702" s="71">
        <v>21420</v>
      </c>
      <c r="L14702" s="72" t="s">
        <v>15</v>
      </c>
      <c r="M14702" s="72" t="s">
        <v>254</v>
      </c>
    </row>
    <row r="14703" spans="1:13" s="3" customFormat="1" ht="12.75" x14ac:dyDescent="0.2">
      <c r="A14703" s="62" t="s">
        <v>37</v>
      </c>
      <c r="B14703" s="62" t="s">
        <v>909</v>
      </c>
      <c r="C14703" s="63">
        <v>10</v>
      </c>
      <c r="D14703" s="62" t="s">
        <v>13528</v>
      </c>
      <c r="E14703" s="62" t="s">
        <v>4902</v>
      </c>
      <c r="F14703" s="69">
        <v>10111302</v>
      </c>
      <c r="G14703" s="62" t="s">
        <v>13372</v>
      </c>
      <c r="H14703" s="62">
        <v>1</v>
      </c>
      <c r="I14703" s="62">
        <v>6</v>
      </c>
      <c r="J14703" s="70">
        <v>2</v>
      </c>
      <c r="K14703" s="71">
        <v>52500</v>
      </c>
      <c r="L14703" s="72" t="s">
        <v>15</v>
      </c>
      <c r="M14703" s="72" t="s">
        <v>254</v>
      </c>
    </row>
    <row r="14704" spans="1:13" s="3" customFormat="1" ht="12.75" x14ac:dyDescent="0.2">
      <c r="A14704" s="62" t="s">
        <v>37</v>
      </c>
      <c r="B14704" s="62" t="s">
        <v>216</v>
      </c>
      <c r="C14704" s="63">
        <v>10</v>
      </c>
      <c r="D14704" s="62" t="s">
        <v>13377</v>
      </c>
      <c r="E14704" s="62" t="s">
        <v>12757</v>
      </c>
      <c r="F14704" s="69">
        <v>27111909</v>
      </c>
      <c r="G14704" s="62" t="s">
        <v>13372</v>
      </c>
      <c r="H14704" s="62">
        <v>1</v>
      </c>
      <c r="I14704" s="62">
        <v>6</v>
      </c>
      <c r="J14704" s="70">
        <v>2</v>
      </c>
      <c r="K14704" s="71">
        <v>26000</v>
      </c>
      <c r="L14704" s="72" t="s">
        <v>15</v>
      </c>
      <c r="M14704" s="72" t="s">
        <v>254</v>
      </c>
    </row>
    <row r="14705" spans="1:13" s="3" customFormat="1" ht="12.75" x14ac:dyDescent="0.2">
      <c r="A14705" s="62" t="s">
        <v>37</v>
      </c>
      <c r="B14705" s="62" t="s">
        <v>869</v>
      </c>
      <c r="C14705" s="63">
        <v>10</v>
      </c>
      <c r="D14705" s="62" t="s">
        <v>13488</v>
      </c>
      <c r="E14705" s="62" t="s">
        <v>12758</v>
      </c>
      <c r="F14705" s="69">
        <v>44111907</v>
      </c>
      <c r="G14705" s="62" t="s">
        <v>13372</v>
      </c>
      <c r="H14705" s="62">
        <v>1</v>
      </c>
      <c r="I14705" s="62">
        <v>6</v>
      </c>
      <c r="J14705" s="70">
        <v>1</v>
      </c>
      <c r="K14705" s="71">
        <v>50000</v>
      </c>
      <c r="L14705" s="72" t="s">
        <v>15</v>
      </c>
      <c r="M14705" s="72" t="s">
        <v>254</v>
      </c>
    </row>
    <row r="14706" spans="1:13" s="3" customFormat="1" ht="12.75" x14ac:dyDescent="0.2">
      <c r="A14706" s="62" t="s">
        <v>37</v>
      </c>
      <c r="B14706" s="62" t="s">
        <v>853</v>
      </c>
      <c r="C14706" s="63">
        <v>10</v>
      </c>
      <c r="D14706" s="62" t="s">
        <v>13472</v>
      </c>
      <c r="E14706" s="62" t="s">
        <v>12759</v>
      </c>
      <c r="F14706" s="69">
        <v>27112126</v>
      </c>
      <c r="G14706" s="62" t="s">
        <v>13372</v>
      </c>
      <c r="H14706" s="62">
        <v>1</v>
      </c>
      <c r="I14706" s="62">
        <v>6</v>
      </c>
      <c r="J14706" s="70">
        <v>2</v>
      </c>
      <c r="K14706" s="71">
        <v>50000</v>
      </c>
      <c r="L14706" s="72" t="s">
        <v>15</v>
      </c>
      <c r="M14706" s="72" t="s">
        <v>254</v>
      </c>
    </row>
    <row r="14707" spans="1:13" s="3" customFormat="1" ht="12.75" x14ac:dyDescent="0.2">
      <c r="A14707" s="62" t="s">
        <v>37</v>
      </c>
      <c r="B14707" s="62" t="s">
        <v>3297</v>
      </c>
      <c r="C14707" s="63">
        <v>10</v>
      </c>
      <c r="D14707" s="62" t="s">
        <v>13575</v>
      </c>
      <c r="E14707" s="62" t="s">
        <v>12760</v>
      </c>
      <c r="F14707" s="69">
        <v>39131719</v>
      </c>
      <c r="G14707" s="62" t="s">
        <v>13372</v>
      </c>
      <c r="H14707" s="62">
        <v>1</v>
      </c>
      <c r="I14707" s="62">
        <v>6</v>
      </c>
      <c r="J14707" s="70">
        <v>20</v>
      </c>
      <c r="K14707" s="71">
        <v>50000</v>
      </c>
      <c r="L14707" s="72" t="s">
        <v>15</v>
      </c>
      <c r="M14707" s="72" t="s">
        <v>254</v>
      </c>
    </row>
    <row r="14708" spans="1:13" s="3" customFormat="1" ht="12.75" x14ac:dyDescent="0.2">
      <c r="A14708" s="62" t="s">
        <v>37</v>
      </c>
      <c r="B14708" s="62" t="s">
        <v>220</v>
      </c>
      <c r="C14708" s="63">
        <v>10</v>
      </c>
      <c r="D14708" s="62" t="s">
        <v>13451</v>
      </c>
      <c r="E14708" s="62" t="s">
        <v>12761</v>
      </c>
      <c r="F14708" s="69">
        <v>60105704</v>
      </c>
      <c r="G14708" s="62" t="s">
        <v>13372</v>
      </c>
      <c r="H14708" s="62">
        <v>1</v>
      </c>
      <c r="I14708" s="62">
        <v>6</v>
      </c>
      <c r="J14708" s="70">
        <v>10</v>
      </c>
      <c r="K14708" s="71">
        <v>50000</v>
      </c>
      <c r="L14708" s="72" t="s">
        <v>15</v>
      </c>
      <c r="M14708" s="72" t="s">
        <v>254</v>
      </c>
    </row>
    <row r="14709" spans="1:13" s="3" customFormat="1" ht="12.75" x14ac:dyDescent="0.2">
      <c r="A14709" s="62" t="s">
        <v>37</v>
      </c>
      <c r="B14709" s="62" t="s">
        <v>220</v>
      </c>
      <c r="C14709" s="63">
        <v>10</v>
      </c>
      <c r="D14709" s="62" t="s">
        <v>13451</v>
      </c>
      <c r="E14709" s="62" t="s">
        <v>12762</v>
      </c>
      <c r="F14709" s="69">
        <v>44121613</v>
      </c>
      <c r="G14709" s="62" t="s">
        <v>13372</v>
      </c>
      <c r="H14709" s="62">
        <v>1</v>
      </c>
      <c r="I14709" s="62">
        <v>6</v>
      </c>
      <c r="J14709" s="70">
        <v>10</v>
      </c>
      <c r="K14709" s="71">
        <v>50000</v>
      </c>
      <c r="L14709" s="72" t="s">
        <v>15</v>
      </c>
      <c r="M14709" s="72" t="s">
        <v>254</v>
      </c>
    </row>
    <row r="14710" spans="1:13" s="3" customFormat="1" ht="12.75" x14ac:dyDescent="0.2">
      <c r="A14710" s="62" t="s">
        <v>37</v>
      </c>
      <c r="B14710" s="62" t="s">
        <v>217</v>
      </c>
      <c r="C14710" s="63">
        <v>10</v>
      </c>
      <c r="D14710" s="62" t="s">
        <v>13378</v>
      </c>
      <c r="E14710" s="62" t="s">
        <v>5833</v>
      </c>
      <c r="F14710" s="69">
        <v>31211904</v>
      </c>
      <c r="G14710" s="62" t="s">
        <v>13372</v>
      </c>
      <c r="H14710" s="62">
        <v>1</v>
      </c>
      <c r="I14710" s="62">
        <v>6</v>
      </c>
      <c r="J14710" s="70">
        <v>5</v>
      </c>
      <c r="K14710" s="71">
        <v>50000</v>
      </c>
      <c r="L14710" s="72" t="s">
        <v>15</v>
      </c>
      <c r="M14710" s="72" t="s">
        <v>254</v>
      </c>
    </row>
    <row r="14711" spans="1:13" s="3" customFormat="1" ht="12.75" x14ac:dyDescent="0.2">
      <c r="A14711" s="62" t="s">
        <v>37</v>
      </c>
      <c r="B14711" s="62" t="s">
        <v>1786</v>
      </c>
      <c r="C14711" s="63">
        <v>10</v>
      </c>
      <c r="D14711" s="62" t="s">
        <v>13545</v>
      </c>
      <c r="E14711" s="62" t="s">
        <v>12763</v>
      </c>
      <c r="F14711" s="69">
        <v>13101606</v>
      </c>
      <c r="G14711" s="62" t="s">
        <v>13372</v>
      </c>
      <c r="H14711" s="62">
        <v>1</v>
      </c>
      <c r="I14711" s="62">
        <v>6</v>
      </c>
      <c r="J14711" s="70">
        <v>2</v>
      </c>
      <c r="K14711" s="71">
        <v>50000</v>
      </c>
      <c r="L14711" s="72" t="s">
        <v>15</v>
      </c>
      <c r="M14711" s="72" t="s">
        <v>254</v>
      </c>
    </row>
    <row r="14712" spans="1:13" s="3" customFormat="1" ht="12.75" x14ac:dyDescent="0.2">
      <c r="A14712" s="62" t="s">
        <v>37</v>
      </c>
      <c r="B14712" s="62" t="s">
        <v>1786</v>
      </c>
      <c r="C14712" s="63">
        <v>10</v>
      </c>
      <c r="D14712" s="62" t="s">
        <v>13545</v>
      </c>
      <c r="E14712" s="62" t="s">
        <v>12764</v>
      </c>
      <c r="F14712" s="69">
        <v>13101606</v>
      </c>
      <c r="G14712" s="62" t="s">
        <v>13372</v>
      </c>
      <c r="H14712" s="62">
        <v>1</v>
      </c>
      <c r="I14712" s="62">
        <v>6</v>
      </c>
      <c r="J14712" s="70">
        <v>2</v>
      </c>
      <c r="K14712" s="71">
        <v>50000</v>
      </c>
      <c r="L14712" s="72" t="s">
        <v>15</v>
      </c>
      <c r="M14712" s="72" t="s">
        <v>254</v>
      </c>
    </row>
    <row r="14713" spans="1:13" s="3" customFormat="1" ht="12.75" x14ac:dyDescent="0.2">
      <c r="A14713" s="62" t="s">
        <v>37</v>
      </c>
      <c r="B14713" s="62" t="s">
        <v>1786</v>
      </c>
      <c r="C14713" s="63">
        <v>10</v>
      </c>
      <c r="D14713" s="62" t="s">
        <v>13545</v>
      </c>
      <c r="E14713" s="62" t="s">
        <v>12765</v>
      </c>
      <c r="F14713" s="69">
        <v>13101606</v>
      </c>
      <c r="G14713" s="62" t="s">
        <v>13372</v>
      </c>
      <c r="H14713" s="62">
        <v>1</v>
      </c>
      <c r="I14713" s="62">
        <v>6</v>
      </c>
      <c r="J14713" s="70">
        <v>2</v>
      </c>
      <c r="K14713" s="71">
        <v>50000</v>
      </c>
      <c r="L14713" s="72" t="s">
        <v>15</v>
      </c>
      <c r="M14713" s="72" t="s">
        <v>254</v>
      </c>
    </row>
    <row r="14714" spans="1:13" s="3" customFormat="1" ht="12.75" x14ac:dyDescent="0.2">
      <c r="A14714" s="62" t="s">
        <v>37</v>
      </c>
      <c r="B14714" s="62" t="s">
        <v>1786</v>
      </c>
      <c r="C14714" s="63">
        <v>10</v>
      </c>
      <c r="D14714" s="62" t="s">
        <v>13545</v>
      </c>
      <c r="E14714" s="62" t="s">
        <v>12766</v>
      </c>
      <c r="F14714" s="69">
        <v>13101606</v>
      </c>
      <c r="G14714" s="62" t="s">
        <v>13372</v>
      </c>
      <c r="H14714" s="62">
        <v>1</v>
      </c>
      <c r="I14714" s="62">
        <v>6</v>
      </c>
      <c r="J14714" s="70">
        <v>2</v>
      </c>
      <c r="K14714" s="71">
        <v>50000</v>
      </c>
      <c r="L14714" s="72" t="s">
        <v>15</v>
      </c>
      <c r="M14714" s="72" t="s">
        <v>254</v>
      </c>
    </row>
    <row r="14715" spans="1:13" s="3" customFormat="1" ht="12.75" x14ac:dyDescent="0.2">
      <c r="A14715" s="62" t="s">
        <v>37</v>
      </c>
      <c r="B14715" s="62" t="s">
        <v>1786</v>
      </c>
      <c r="C14715" s="63">
        <v>10</v>
      </c>
      <c r="D14715" s="62" t="s">
        <v>13545</v>
      </c>
      <c r="E14715" s="62" t="s">
        <v>12767</v>
      </c>
      <c r="F14715" s="69">
        <v>13101606</v>
      </c>
      <c r="G14715" s="62" t="s">
        <v>13372</v>
      </c>
      <c r="H14715" s="62">
        <v>1</v>
      </c>
      <c r="I14715" s="62">
        <v>6</v>
      </c>
      <c r="J14715" s="70">
        <v>2</v>
      </c>
      <c r="K14715" s="71">
        <v>50000</v>
      </c>
      <c r="L14715" s="72" t="s">
        <v>15</v>
      </c>
      <c r="M14715" s="72" t="s">
        <v>254</v>
      </c>
    </row>
    <row r="14716" spans="1:13" s="3" customFormat="1" ht="12.75" x14ac:dyDescent="0.2">
      <c r="A14716" s="62" t="s">
        <v>37</v>
      </c>
      <c r="B14716" s="62" t="s">
        <v>1786</v>
      </c>
      <c r="C14716" s="63">
        <v>10</v>
      </c>
      <c r="D14716" s="62" t="s">
        <v>13545</v>
      </c>
      <c r="E14716" s="62" t="s">
        <v>12768</v>
      </c>
      <c r="F14716" s="69">
        <v>13101606</v>
      </c>
      <c r="G14716" s="62" t="s">
        <v>13372</v>
      </c>
      <c r="H14716" s="62">
        <v>1</v>
      </c>
      <c r="I14716" s="62">
        <v>6</v>
      </c>
      <c r="J14716" s="70">
        <v>2</v>
      </c>
      <c r="K14716" s="71">
        <v>50000</v>
      </c>
      <c r="L14716" s="72" t="s">
        <v>15</v>
      </c>
      <c r="M14716" s="72" t="s">
        <v>254</v>
      </c>
    </row>
    <row r="14717" spans="1:13" s="3" customFormat="1" ht="12.75" x14ac:dyDescent="0.2">
      <c r="A14717" s="62" t="s">
        <v>37</v>
      </c>
      <c r="B14717" s="62" t="s">
        <v>1786</v>
      </c>
      <c r="C14717" s="63">
        <v>10</v>
      </c>
      <c r="D14717" s="62" t="s">
        <v>13545</v>
      </c>
      <c r="E14717" s="62" t="s">
        <v>12769</v>
      </c>
      <c r="F14717" s="69">
        <v>13101606</v>
      </c>
      <c r="G14717" s="62" t="s">
        <v>13372</v>
      </c>
      <c r="H14717" s="62">
        <v>1</v>
      </c>
      <c r="I14717" s="62">
        <v>6</v>
      </c>
      <c r="J14717" s="70">
        <v>2</v>
      </c>
      <c r="K14717" s="71">
        <v>50000</v>
      </c>
      <c r="L14717" s="72" t="s">
        <v>15</v>
      </c>
      <c r="M14717" s="72" t="s">
        <v>254</v>
      </c>
    </row>
    <row r="14718" spans="1:13" s="3" customFormat="1" ht="12.75" x14ac:dyDescent="0.2">
      <c r="A14718" s="62" t="s">
        <v>37</v>
      </c>
      <c r="B14718" s="62" t="s">
        <v>1786</v>
      </c>
      <c r="C14718" s="63">
        <v>10</v>
      </c>
      <c r="D14718" s="62" t="s">
        <v>13545</v>
      </c>
      <c r="E14718" s="62" t="s">
        <v>12770</v>
      </c>
      <c r="F14718" s="69">
        <v>13101606</v>
      </c>
      <c r="G14718" s="62" t="s">
        <v>13372</v>
      </c>
      <c r="H14718" s="62">
        <v>1</v>
      </c>
      <c r="I14718" s="62">
        <v>6</v>
      </c>
      <c r="J14718" s="70">
        <v>2</v>
      </c>
      <c r="K14718" s="71">
        <v>50000</v>
      </c>
      <c r="L14718" s="72" t="s">
        <v>15</v>
      </c>
      <c r="M14718" s="72" t="s">
        <v>254</v>
      </c>
    </row>
    <row r="14719" spans="1:13" s="3" customFormat="1" ht="12.75" x14ac:dyDescent="0.2">
      <c r="A14719" s="62" t="s">
        <v>37</v>
      </c>
      <c r="B14719" s="62" t="s">
        <v>1786</v>
      </c>
      <c r="C14719" s="63">
        <v>10</v>
      </c>
      <c r="D14719" s="62" t="s">
        <v>13545</v>
      </c>
      <c r="E14719" s="62" t="s">
        <v>12771</v>
      </c>
      <c r="F14719" s="69">
        <v>13101606</v>
      </c>
      <c r="G14719" s="62" t="s">
        <v>13372</v>
      </c>
      <c r="H14719" s="62">
        <v>1</v>
      </c>
      <c r="I14719" s="62">
        <v>6</v>
      </c>
      <c r="J14719" s="70">
        <v>2</v>
      </c>
      <c r="K14719" s="71">
        <v>50000</v>
      </c>
      <c r="L14719" s="72" t="s">
        <v>15</v>
      </c>
      <c r="M14719" s="72" t="s">
        <v>254</v>
      </c>
    </row>
    <row r="14720" spans="1:13" s="3" customFormat="1" ht="12.75" x14ac:dyDescent="0.2">
      <c r="A14720" s="62" t="s">
        <v>37</v>
      </c>
      <c r="B14720" s="62" t="s">
        <v>1786</v>
      </c>
      <c r="C14720" s="63">
        <v>10</v>
      </c>
      <c r="D14720" s="62" t="s">
        <v>13545</v>
      </c>
      <c r="E14720" s="62" t="s">
        <v>12772</v>
      </c>
      <c r="F14720" s="69">
        <v>13101606</v>
      </c>
      <c r="G14720" s="62" t="s">
        <v>13372</v>
      </c>
      <c r="H14720" s="62">
        <v>1</v>
      </c>
      <c r="I14720" s="62">
        <v>6</v>
      </c>
      <c r="J14720" s="70">
        <v>2</v>
      </c>
      <c r="K14720" s="71">
        <v>50000</v>
      </c>
      <c r="L14720" s="72" t="s">
        <v>15</v>
      </c>
      <c r="M14720" s="72" t="s">
        <v>254</v>
      </c>
    </row>
    <row r="14721" spans="1:13" s="3" customFormat="1" ht="12.75" x14ac:dyDescent="0.2">
      <c r="A14721" s="62" t="s">
        <v>37</v>
      </c>
      <c r="B14721" s="62" t="s">
        <v>909</v>
      </c>
      <c r="C14721" s="63">
        <v>10</v>
      </c>
      <c r="D14721" s="62" t="s">
        <v>13528</v>
      </c>
      <c r="E14721" s="62" t="s">
        <v>12773</v>
      </c>
      <c r="F14721" s="69">
        <v>10111302</v>
      </c>
      <c r="G14721" s="62" t="s">
        <v>13372</v>
      </c>
      <c r="H14721" s="62">
        <v>1</v>
      </c>
      <c r="I14721" s="62">
        <v>6</v>
      </c>
      <c r="J14721" s="70">
        <v>2</v>
      </c>
      <c r="K14721" s="71">
        <v>48510</v>
      </c>
      <c r="L14721" s="72" t="s">
        <v>15</v>
      </c>
      <c r="M14721" s="72" t="s">
        <v>254</v>
      </c>
    </row>
    <row r="14722" spans="1:13" s="3" customFormat="1" ht="12.75" x14ac:dyDescent="0.2">
      <c r="A14722" s="62" t="s">
        <v>37</v>
      </c>
      <c r="B14722" s="62" t="s">
        <v>3297</v>
      </c>
      <c r="C14722" s="63">
        <v>10</v>
      </c>
      <c r="D14722" s="62" t="s">
        <v>13575</v>
      </c>
      <c r="E14722" s="62" t="s">
        <v>12774</v>
      </c>
      <c r="F14722" s="69">
        <v>31151900</v>
      </c>
      <c r="G14722" s="62" t="s">
        <v>13372</v>
      </c>
      <c r="H14722" s="62">
        <v>1</v>
      </c>
      <c r="I14722" s="62">
        <v>6</v>
      </c>
      <c r="J14722" s="70">
        <v>3</v>
      </c>
      <c r="K14722" s="71">
        <v>48150</v>
      </c>
      <c r="L14722" s="72" t="s">
        <v>15</v>
      </c>
      <c r="M14722" s="72" t="s">
        <v>254</v>
      </c>
    </row>
    <row r="14723" spans="1:13" s="3" customFormat="1" ht="12.75" x14ac:dyDescent="0.2">
      <c r="A14723" s="62" t="s">
        <v>37</v>
      </c>
      <c r="B14723" s="62" t="s">
        <v>3297</v>
      </c>
      <c r="C14723" s="63">
        <v>10</v>
      </c>
      <c r="D14723" s="62" t="s">
        <v>13575</v>
      </c>
      <c r="E14723" s="62" t="s">
        <v>12775</v>
      </c>
      <c r="F14723" s="69">
        <v>39131719</v>
      </c>
      <c r="G14723" s="62" t="s">
        <v>13372</v>
      </c>
      <c r="H14723" s="62">
        <v>1</v>
      </c>
      <c r="I14723" s="62">
        <v>6</v>
      </c>
      <c r="J14723" s="70">
        <v>20</v>
      </c>
      <c r="K14723" s="71">
        <v>48000</v>
      </c>
      <c r="L14723" s="72" t="s">
        <v>15</v>
      </c>
      <c r="M14723" s="72" t="s">
        <v>254</v>
      </c>
    </row>
    <row r="14724" spans="1:13" s="3" customFormat="1" ht="12.75" x14ac:dyDescent="0.2">
      <c r="A14724" s="62" t="s">
        <v>37</v>
      </c>
      <c r="B14724" s="62" t="s">
        <v>3297</v>
      </c>
      <c r="C14724" s="63">
        <v>10</v>
      </c>
      <c r="D14724" s="62" t="s">
        <v>13575</v>
      </c>
      <c r="E14724" s="62" t="s">
        <v>12776</v>
      </c>
      <c r="F14724" s="69">
        <v>39131719</v>
      </c>
      <c r="G14724" s="62" t="s">
        <v>13372</v>
      </c>
      <c r="H14724" s="62">
        <v>1</v>
      </c>
      <c r="I14724" s="62">
        <v>6</v>
      </c>
      <c r="J14724" s="70">
        <v>20</v>
      </c>
      <c r="K14724" s="71">
        <v>48000</v>
      </c>
      <c r="L14724" s="72" t="s">
        <v>15</v>
      </c>
      <c r="M14724" s="72" t="s">
        <v>254</v>
      </c>
    </row>
    <row r="14725" spans="1:13" s="3" customFormat="1" ht="12.75" x14ac:dyDescent="0.2">
      <c r="A14725" s="62" t="s">
        <v>37</v>
      </c>
      <c r="B14725" s="62" t="s">
        <v>215</v>
      </c>
      <c r="C14725" s="63">
        <v>10</v>
      </c>
      <c r="D14725" s="62" t="s">
        <v>13376</v>
      </c>
      <c r="E14725" s="62" t="s">
        <v>12777</v>
      </c>
      <c r="F14725" s="69">
        <v>44121503</v>
      </c>
      <c r="G14725" s="62" t="s">
        <v>13372</v>
      </c>
      <c r="H14725" s="62">
        <v>1</v>
      </c>
      <c r="I14725" s="62">
        <v>6</v>
      </c>
      <c r="J14725" s="70">
        <v>20</v>
      </c>
      <c r="K14725" s="71">
        <v>48000</v>
      </c>
      <c r="L14725" s="72" t="s">
        <v>15</v>
      </c>
      <c r="M14725" s="72" t="s">
        <v>254</v>
      </c>
    </row>
    <row r="14726" spans="1:13" s="3" customFormat="1" ht="12.75" x14ac:dyDescent="0.2">
      <c r="A14726" s="62" t="s">
        <v>37</v>
      </c>
      <c r="B14726" s="62" t="s">
        <v>215</v>
      </c>
      <c r="C14726" s="63">
        <v>10</v>
      </c>
      <c r="D14726" s="62" t="s">
        <v>13376</v>
      </c>
      <c r="E14726" s="62" t="s">
        <v>12778</v>
      </c>
      <c r="F14726" s="69">
        <v>44121503</v>
      </c>
      <c r="G14726" s="62" t="s">
        <v>13372</v>
      </c>
      <c r="H14726" s="62">
        <v>1</v>
      </c>
      <c r="I14726" s="62">
        <v>6</v>
      </c>
      <c r="J14726" s="70">
        <v>20</v>
      </c>
      <c r="K14726" s="71">
        <v>48000</v>
      </c>
      <c r="L14726" s="72" t="s">
        <v>15</v>
      </c>
      <c r="M14726" s="72" t="s">
        <v>254</v>
      </c>
    </row>
    <row r="14727" spans="1:13" s="3" customFormat="1" ht="12.75" x14ac:dyDescent="0.2">
      <c r="A14727" s="62" t="s">
        <v>37</v>
      </c>
      <c r="B14727" s="62" t="s">
        <v>1773</v>
      </c>
      <c r="C14727" s="63">
        <v>10</v>
      </c>
      <c r="D14727" s="62" t="s">
        <v>13532</v>
      </c>
      <c r="E14727" s="62" t="s">
        <v>12779</v>
      </c>
      <c r="F14727" s="69">
        <v>30181800</v>
      </c>
      <c r="G14727" s="62" t="s">
        <v>13372</v>
      </c>
      <c r="H14727" s="62">
        <v>1</v>
      </c>
      <c r="I14727" s="62">
        <v>6</v>
      </c>
      <c r="J14727" s="70">
        <v>2</v>
      </c>
      <c r="K14727" s="71">
        <v>19040</v>
      </c>
      <c r="L14727" s="72" t="s">
        <v>15</v>
      </c>
      <c r="M14727" s="72" t="s">
        <v>254</v>
      </c>
    </row>
    <row r="14728" spans="1:13" s="3" customFormat="1" ht="12.75" x14ac:dyDescent="0.2">
      <c r="A14728" s="62" t="s">
        <v>37</v>
      </c>
      <c r="B14728" s="62" t="s">
        <v>874</v>
      </c>
      <c r="C14728" s="63">
        <v>10</v>
      </c>
      <c r="D14728" s="62" t="s">
        <v>13493</v>
      </c>
      <c r="E14728" s="62" t="s">
        <v>12780</v>
      </c>
      <c r="F14728" s="69">
        <v>31201500</v>
      </c>
      <c r="G14728" s="62" t="s">
        <v>13372</v>
      </c>
      <c r="H14728" s="62">
        <v>1</v>
      </c>
      <c r="I14728" s="62">
        <v>6</v>
      </c>
      <c r="J14728" s="70">
        <v>10</v>
      </c>
      <c r="K14728" s="71">
        <v>47600</v>
      </c>
      <c r="L14728" s="72" t="s">
        <v>15</v>
      </c>
      <c r="M14728" s="72" t="s">
        <v>254</v>
      </c>
    </row>
    <row r="14729" spans="1:13" s="3" customFormat="1" ht="12.75" x14ac:dyDescent="0.2">
      <c r="A14729" s="62" t="s">
        <v>37</v>
      </c>
      <c r="B14729" s="62" t="s">
        <v>3297</v>
      </c>
      <c r="C14729" s="63">
        <v>10</v>
      </c>
      <c r="D14729" s="62" t="s">
        <v>13575</v>
      </c>
      <c r="E14729" s="62" t="s">
        <v>12781</v>
      </c>
      <c r="F14729" s="69">
        <v>39101605</v>
      </c>
      <c r="G14729" s="62" t="s">
        <v>13372</v>
      </c>
      <c r="H14729" s="62">
        <v>1</v>
      </c>
      <c r="I14729" s="62">
        <v>6</v>
      </c>
      <c r="J14729" s="70">
        <v>1</v>
      </c>
      <c r="K14729" s="71">
        <v>46905</v>
      </c>
      <c r="L14729" s="72" t="s">
        <v>15</v>
      </c>
      <c r="M14729" s="72" t="s">
        <v>254</v>
      </c>
    </row>
    <row r="14730" spans="1:13" s="3" customFormat="1" ht="12.75" x14ac:dyDescent="0.2">
      <c r="A14730" s="62" t="s">
        <v>37</v>
      </c>
      <c r="B14730" s="62" t="s">
        <v>3297</v>
      </c>
      <c r="C14730" s="63">
        <v>10</v>
      </c>
      <c r="D14730" s="62" t="s">
        <v>13575</v>
      </c>
      <c r="E14730" s="62" t="s">
        <v>12782</v>
      </c>
      <c r="F14730" s="69">
        <v>39131719</v>
      </c>
      <c r="G14730" s="62" t="s">
        <v>13372</v>
      </c>
      <c r="H14730" s="62">
        <v>1</v>
      </c>
      <c r="I14730" s="62">
        <v>6</v>
      </c>
      <c r="J14730" s="70">
        <v>20</v>
      </c>
      <c r="K14730" s="71">
        <v>46000</v>
      </c>
      <c r="L14730" s="72" t="s">
        <v>15</v>
      </c>
      <c r="M14730" s="72" t="s">
        <v>254</v>
      </c>
    </row>
    <row r="14731" spans="1:13" s="3" customFormat="1" ht="12.75" x14ac:dyDescent="0.2">
      <c r="A14731" s="62" t="s">
        <v>37</v>
      </c>
      <c r="B14731" s="62" t="s">
        <v>220</v>
      </c>
      <c r="C14731" s="63">
        <v>10</v>
      </c>
      <c r="D14731" s="62" t="s">
        <v>13451</v>
      </c>
      <c r="E14731" s="62" t="s">
        <v>12783</v>
      </c>
      <c r="F14731" s="69">
        <v>42142302</v>
      </c>
      <c r="G14731" s="62" t="s">
        <v>13372</v>
      </c>
      <c r="H14731" s="62">
        <v>1</v>
      </c>
      <c r="I14731" s="62">
        <v>6</v>
      </c>
      <c r="J14731" s="70">
        <v>5</v>
      </c>
      <c r="K14731" s="71">
        <v>45000</v>
      </c>
      <c r="L14731" s="72" t="s">
        <v>15</v>
      </c>
      <c r="M14731" s="72" t="s">
        <v>254</v>
      </c>
    </row>
    <row r="14732" spans="1:13" s="3" customFormat="1" ht="12.75" x14ac:dyDescent="0.2">
      <c r="A14732" s="62" t="s">
        <v>37</v>
      </c>
      <c r="B14732" s="62" t="s">
        <v>222</v>
      </c>
      <c r="C14732" s="63">
        <v>10</v>
      </c>
      <c r="D14732" s="62" t="s">
        <v>13381</v>
      </c>
      <c r="E14732" s="62" t="s">
        <v>12784</v>
      </c>
      <c r="F14732" s="69">
        <v>25172000</v>
      </c>
      <c r="G14732" s="62" t="s">
        <v>13372</v>
      </c>
      <c r="H14732" s="62">
        <v>1</v>
      </c>
      <c r="I14732" s="62">
        <v>6</v>
      </c>
      <c r="J14732" s="70">
        <v>3</v>
      </c>
      <c r="K14732" s="71">
        <v>45000</v>
      </c>
      <c r="L14732" s="72" t="s">
        <v>15</v>
      </c>
      <c r="M14732" s="72" t="s">
        <v>254</v>
      </c>
    </row>
    <row r="14733" spans="1:13" s="3" customFormat="1" ht="12.75" x14ac:dyDescent="0.2">
      <c r="A14733" s="62" t="s">
        <v>37</v>
      </c>
      <c r="B14733" s="62" t="s">
        <v>855</v>
      </c>
      <c r="C14733" s="63">
        <v>10</v>
      </c>
      <c r="D14733" s="62" t="s">
        <v>13474</v>
      </c>
      <c r="E14733" s="62" t="s">
        <v>12785</v>
      </c>
      <c r="F14733" s="69">
        <v>39121402</v>
      </c>
      <c r="G14733" s="62" t="s">
        <v>13372</v>
      </c>
      <c r="H14733" s="62">
        <v>1</v>
      </c>
      <c r="I14733" s="62">
        <v>6</v>
      </c>
      <c r="J14733" s="70">
        <v>3</v>
      </c>
      <c r="K14733" s="71">
        <v>45000</v>
      </c>
      <c r="L14733" s="72" t="s">
        <v>15</v>
      </c>
      <c r="M14733" s="72" t="s">
        <v>254</v>
      </c>
    </row>
    <row r="14734" spans="1:13" s="3" customFormat="1" ht="12.75" x14ac:dyDescent="0.2">
      <c r="A14734" s="62" t="s">
        <v>37</v>
      </c>
      <c r="B14734" s="62" t="s">
        <v>217</v>
      </c>
      <c r="C14734" s="63">
        <v>10</v>
      </c>
      <c r="D14734" s="62" t="s">
        <v>13378</v>
      </c>
      <c r="E14734" s="62" t="s">
        <v>3521</v>
      </c>
      <c r="F14734" s="69">
        <v>31211904</v>
      </c>
      <c r="G14734" s="62" t="s">
        <v>13372</v>
      </c>
      <c r="H14734" s="62">
        <v>1</v>
      </c>
      <c r="I14734" s="62">
        <v>6</v>
      </c>
      <c r="J14734" s="70">
        <v>5</v>
      </c>
      <c r="K14734" s="71">
        <v>45000</v>
      </c>
      <c r="L14734" s="72" t="s">
        <v>15</v>
      </c>
      <c r="M14734" s="72" t="s">
        <v>254</v>
      </c>
    </row>
    <row r="14735" spans="1:13" s="3" customFormat="1" ht="12.75" x14ac:dyDescent="0.2">
      <c r="A14735" s="62" t="s">
        <v>37</v>
      </c>
      <c r="B14735" s="62" t="s">
        <v>909</v>
      </c>
      <c r="C14735" s="63">
        <v>10</v>
      </c>
      <c r="D14735" s="62" t="s">
        <v>13528</v>
      </c>
      <c r="E14735" s="62" t="s">
        <v>12786</v>
      </c>
      <c r="F14735" s="69">
        <v>10111302</v>
      </c>
      <c r="G14735" s="62" t="s">
        <v>13372</v>
      </c>
      <c r="H14735" s="62">
        <v>1</v>
      </c>
      <c r="I14735" s="62">
        <v>6</v>
      </c>
      <c r="J14735" s="70">
        <v>2</v>
      </c>
      <c r="K14735" s="71">
        <v>44100</v>
      </c>
      <c r="L14735" s="72" t="s">
        <v>15</v>
      </c>
      <c r="M14735" s="72" t="s">
        <v>254</v>
      </c>
    </row>
    <row r="14736" spans="1:13" s="3" customFormat="1" ht="12.75" x14ac:dyDescent="0.2">
      <c r="A14736" s="62" t="s">
        <v>37</v>
      </c>
      <c r="B14736" s="62" t="s">
        <v>219</v>
      </c>
      <c r="C14736" s="63">
        <v>10</v>
      </c>
      <c r="D14736" s="62" t="s">
        <v>13379</v>
      </c>
      <c r="E14736" s="62" t="s">
        <v>12787</v>
      </c>
      <c r="F14736" s="69">
        <v>27111543</v>
      </c>
      <c r="G14736" s="62" t="s">
        <v>13372</v>
      </c>
      <c r="H14736" s="62">
        <v>1</v>
      </c>
      <c r="I14736" s="62">
        <v>6</v>
      </c>
      <c r="J14736" s="70">
        <v>5</v>
      </c>
      <c r="K14736" s="71">
        <v>20825</v>
      </c>
      <c r="L14736" s="72" t="s">
        <v>15</v>
      </c>
      <c r="M14736" s="72" t="s">
        <v>254</v>
      </c>
    </row>
    <row r="14737" spans="1:13" s="3" customFormat="1" ht="12.75" x14ac:dyDescent="0.2">
      <c r="A14737" s="62" t="s">
        <v>37</v>
      </c>
      <c r="B14737" s="62" t="s">
        <v>853</v>
      </c>
      <c r="C14737" s="63">
        <v>10</v>
      </c>
      <c r="D14737" s="62" t="s">
        <v>13472</v>
      </c>
      <c r="E14737" s="62" t="s">
        <v>12788</v>
      </c>
      <c r="F14737" s="69">
        <v>27111901</v>
      </c>
      <c r="G14737" s="62" t="s">
        <v>13372</v>
      </c>
      <c r="H14737" s="62">
        <v>1</v>
      </c>
      <c r="I14737" s="62">
        <v>6</v>
      </c>
      <c r="J14737" s="70">
        <v>2</v>
      </c>
      <c r="K14737" s="71">
        <v>40000</v>
      </c>
      <c r="L14737" s="72" t="s">
        <v>15</v>
      </c>
      <c r="M14737" s="72" t="s">
        <v>254</v>
      </c>
    </row>
    <row r="14738" spans="1:13" s="3" customFormat="1" ht="12.75" x14ac:dyDescent="0.2">
      <c r="A14738" s="62" t="s">
        <v>37</v>
      </c>
      <c r="B14738" s="62" t="s">
        <v>909</v>
      </c>
      <c r="C14738" s="63">
        <v>10</v>
      </c>
      <c r="D14738" s="62" t="s">
        <v>13528</v>
      </c>
      <c r="E14738" s="62" t="s">
        <v>12789</v>
      </c>
      <c r="F14738" s="69">
        <v>10111302</v>
      </c>
      <c r="G14738" s="62" t="s">
        <v>13372</v>
      </c>
      <c r="H14738" s="62">
        <v>1</v>
      </c>
      <c r="I14738" s="62">
        <v>6</v>
      </c>
      <c r="J14738" s="70">
        <v>10</v>
      </c>
      <c r="K14738" s="71">
        <v>39900</v>
      </c>
      <c r="L14738" s="72" t="s">
        <v>15</v>
      </c>
      <c r="M14738" s="72" t="s">
        <v>254</v>
      </c>
    </row>
    <row r="14739" spans="1:13" s="3" customFormat="1" ht="12.75" x14ac:dyDescent="0.2">
      <c r="A14739" s="62" t="s">
        <v>37</v>
      </c>
      <c r="B14739" s="62" t="s">
        <v>874</v>
      </c>
      <c r="C14739" s="63">
        <v>10</v>
      </c>
      <c r="D14739" s="62" t="s">
        <v>13493</v>
      </c>
      <c r="E14739" s="62" t="s">
        <v>12790</v>
      </c>
      <c r="F14739" s="69">
        <v>40171517</v>
      </c>
      <c r="G14739" s="62" t="s">
        <v>13372</v>
      </c>
      <c r="H14739" s="62">
        <v>1</v>
      </c>
      <c r="I14739" s="62">
        <v>6</v>
      </c>
      <c r="J14739" s="70">
        <v>30</v>
      </c>
      <c r="K14739" s="71">
        <v>39000</v>
      </c>
      <c r="L14739" s="72" t="s">
        <v>15</v>
      </c>
      <c r="M14739" s="72" t="s">
        <v>254</v>
      </c>
    </row>
    <row r="14740" spans="1:13" s="3" customFormat="1" ht="12.75" x14ac:dyDescent="0.2">
      <c r="A14740" s="62" t="s">
        <v>37</v>
      </c>
      <c r="B14740" s="62" t="s">
        <v>874</v>
      </c>
      <c r="C14740" s="63">
        <v>10</v>
      </c>
      <c r="D14740" s="62" t="s">
        <v>13493</v>
      </c>
      <c r="E14740" s="62" t="s">
        <v>12791</v>
      </c>
      <c r="F14740" s="69">
        <v>30181800</v>
      </c>
      <c r="G14740" s="62" t="s">
        <v>13372</v>
      </c>
      <c r="H14740" s="62">
        <v>1</v>
      </c>
      <c r="I14740" s="62">
        <v>6</v>
      </c>
      <c r="J14740" s="70">
        <v>4</v>
      </c>
      <c r="K14740" s="71">
        <v>38000</v>
      </c>
      <c r="L14740" s="72" t="s">
        <v>15</v>
      </c>
      <c r="M14740" s="72" t="s">
        <v>254</v>
      </c>
    </row>
    <row r="14741" spans="1:13" s="3" customFormat="1" ht="12.75" x14ac:dyDescent="0.2">
      <c r="A14741" s="62" t="s">
        <v>37</v>
      </c>
      <c r="B14741" s="62" t="s">
        <v>220</v>
      </c>
      <c r="C14741" s="63">
        <v>10</v>
      </c>
      <c r="D14741" s="62" t="s">
        <v>13451</v>
      </c>
      <c r="E14741" s="62" t="s">
        <v>12792</v>
      </c>
      <c r="F14741" s="69">
        <v>44121708</v>
      </c>
      <c r="G14741" s="62" t="s">
        <v>13372</v>
      </c>
      <c r="H14741" s="62">
        <v>1</v>
      </c>
      <c r="I14741" s="62">
        <v>6</v>
      </c>
      <c r="J14741" s="70">
        <v>12</v>
      </c>
      <c r="K14741" s="71">
        <v>36000</v>
      </c>
      <c r="L14741" s="72" t="s">
        <v>15</v>
      </c>
      <c r="M14741" s="72" t="s">
        <v>254</v>
      </c>
    </row>
    <row r="14742" spans="1:13" s="3" customFormat="1" ht="12.75" x14ac:dyDescent="0.2">
      <c r="A14742" s="62" t="s">
        <v>37</v>
      </c>
      <c r="B14742" s="62" t="s">
        <v>222</v>
      </c>
      <c r="C14742" s="63">
        <v>10</v>
      </c>
      <c r="D14742" s="62" t="s">
        <v>13381</v>
      </c>
      <c r="E14742" s="62" t="s">
        <v>12793</v>
      </c>
      <c r="F14742" s="69">
        <v>25172000</v>
      </c>
      <c r="G14742" s="62" t="s">
        <v>13372</v>
      </c>
      <c r="H14742" s="62">
        <v>1</v>
      </c>
      <c r="I14742" s="62">
        <v>6</v>
      </c>
      <c r="J14742" s="70">
        <v>3</v>
      </c>
      <c r="K14742" s="71">
        <v>36000</v>
      </c>
      <c r="L14742" s="72" t="s">
        <v>15</v>
      </c>
      <c r="M14742" s="72" t="s">
        <v>254</v>
      </c>
    </row>
    <row r="14743" spans="1:13" s="3" customFormat="1" ht="12.75" x14ac:dyDescent="0.2">
      <c r="A14743" s="62" t="s">
        <v>37</v>
      </c>
      <c r="B14743" s="62" t="s">
        <v>219</v>
      </c>
      <c r="C14743" s="63">
        <v>10</v>
      </c>
      <c r="D14743" s="62" t="s">
        <v>13379</v>
      </c>
      <c r="E14743" s="62" t="s">
        <v>12794</v>
      </c>
      <c r="F14743" s="69">
        <v>31162403</v>
      </c>
      <c r="G14743" s="62" t="s">
        <v>13372</v>
      </c>
      <c r="H14743" s="62">
        <v>1</v>
      </c>
      <c r="I14743" s="62">
        <v>6</v>
      </c>
      <c r="J14743" s="70">
        <v>30</v>
      </c>
      <c r="K14743" s="71">
        <v>35700</v>
      </c>
      <c r="L14743" s="72" t="s">
        <v>15</v>
      </c>
      <c r="M14743" s="72" t="s">
        <v>254</v>
      </c>
    </row>
    <row r="14744" spans="1:13" s="3" customFormat="1" ht="12.75" x14ac:dyDescent="0.2">
      <c r="A14744" s="62" t="s">
        <v>37</v>
      </c>
      <c r="B14744" s="62" t="s">
        <v>874</v>
      </c>
      <c r="C14744" s="63">
        <v>10</v>
      </c>
      <c r="D14744" s="62" t="s">
        <v>13493</v>
      </c>
      <c r="E14744" s="62" t="s">
        <v>12795</v>
      </c>
      <c r="F14744" s="69">
        <v>40171500</v>
      </c>
      <c r="G14744" s="62" t="s">
        <v>13372</v>
      </c>
      <c r="H14744" s="62">
        <v>1</v>
      </c>
      <c r="I14744" s="62">
        <v>6</v>
      </c>
      <c r="J14744" s="70">
        <v>1</v>
      </c>
      <c r="K14744" s="71">
        <v>17850</v>
      </c>
      <c r="L14744" s="72" t="s">
        <v>15</v>
      </c>
      <c r="M14744" s="72" t="s">
        <v>254</v>
      </c>
    </row>
    <row r="14745" spans="1:13" s="3" customFormat="1" ht="12.75" x14ac:dyDescent="0.2">
      <c r="A14745" s="62" t="s">
        <v>37</v>
      </c>
      <c r="B14745" s="62" t="s">
        <v>219</v>
      </c>
      <c r="C14745" s="63">
        <v>10</v>
      </c>
      <c r="D14745" s="62" t="s">
        <v>13379</v>
      </c>
      <c r="E14745" s="62" t="s">
        <v>12796</v>
      </c>
      <c r="F14745" s="69">
        <v>27111543</v>
      </c>
      <c r="G14745" s="62" t="s">
        <v>13372</v>
      </c>
      <c r="H14745" s="62">
        <v>1</v>
      </c>
      <c r="I14745" s="62">
        <v>6</v>
      </c>
      <c r="J14745" s="70">
        <v>2</v>
      </c>
      <c r="K14745" s="71">
        <v>7140</v>
      </c>
      <c r="L14745" s="72" t="s">
        <v>15</v>
      </c>
      <c r="M14745" s="72" t="s">
        <v>254</v>
      </c>
    </row>
    <row r="14746" spans="1:13" s="3" customFormat="1" ht="12.75" x14ac:dyDescent="0.2">
      <c r="A14746" s="62" t="s">
        <v>37</v>
      </c>
      <c r="B14746" s="62" t="s">
        <v>217</v>
      </c>
      <c r="C14746" s="63">
        <v>10</v>
      </c>
      <c r="D14746" s="62" t="s">
        <v>13378</v>
      </c>
      <c r="E14746" s="62" t="s">
        <v>3520</v>
      </c>
      <c r="F14746" s="69">
        <v>31211904</v>
      </c>
      <c r="G14746" s="62" t="s">
        <v>13372</v>
      </c>
      <c r="H14746" s="62">
        <v>1</v>
      </c>
      <c r="I14746" s="62">
        <v>6</v>
      </c>
      <c r="J14746" s="70">
        <v>5</v>
      </c>
      <c r="K14746" s="71">
        <v>35000</v>
      </c>
      <c r="L14746" s="72" t="s">
        <v>15</v>
      </c>
      <c r="M14746" s="72" t="s">
        <v>254</v>
      </c>
    </row>
    <row r="14747" spans="1:13" s="3" customFormat="1" ht="12.75" x14ac:dyDescent="0.2">
      <c r="A14747" s="62" t="s">
        <v>37</v>
      </c>
      <c r="B14747" s="62" t="s">
        <v>217</v>
      </c>
      <c r="C14747" s="63">
        <v>10</v>
      </c>
      <c r="D14747" s="62" t="s">
        <v>13378</v>
      </c>
      <c r="E14747" s="62" t="s">
        <v>12797</v>
      </c>
      <c r="F14747" s="69">
        <v>47131502</v>
      </c>
      <c r="G14747" s="62" t="s">
        <v>13372</v>
      </c>
      <c r="H14747" s="62">
        <v>1</v>
      </c>
      <c r="I14747" s="62">
        <v>6</v>
      </c>
      <c r="J14747" s="70">
        <v>5</v>
      </c>
      <c r="K14747" s="71">
        <v>34740</v>
      </c>
      <c r="L14747" s="72" t="s">
        <v>15</v>
      </c>
      <c r="M14747" s="72" t="s">
        <v>254</v>
      </c>
    </row>
    <row r="14748" spans="1:13" s="3" customFormat="1" ht="12.75" x14ac:dyDescent="0.2">
      <c r="A14748" s="62" t="s">
        <v>37</v>
      </c>
      <c r="B14748" s="62" t="s">
        <v>216</v>
      </c>
      <c r="C14748" s="63">
        <v>10</v>
      </c>
      <c r="D14748" s="62" t="s">
        <v>13377</v>
      </c>
      <c r="E14748" s="62" t="s">
        <v>12798</v>
      </c>
      <c r="F14748" s="69">
        <v>39131607</v>
      </c>
      <c r="G14748" s="62" t="s">
        <v>13372</v>
      </c>
      <c r="H14748" s="62">
        <v>1</v>
      </c>
      <c r="I14748" s="62">
        <v>6</v>
      </c>
      <c r="J14748" s="70">
        <v>2</v>
      </c>
      <c r="K14748" s="71">
        <v>34000</v>
      </c>
      <c r="L14748" s="72" t="s">
        <v>15</v>
      </c>
      <c r="M14748" s="72" t="s">
        <v>254</v>
      </c>
    </row>
    <row r="14749" spans="1:13" s="3" customFormat="1" ht="12.75" x14ac:dyDescent="0.2">
      <c r="A14749" s="62" t="s">
        <v>37</v>
      </c>
      <c r="B14749" s="62" t="s">
        <v>3297</v>
      </c>
      <c r="C14749" s="63">
        <v>10</v>
      </c>
      <c r="D14749" s="62" t="s">
        <v>13575</v>
      </c>
      <c r="E14749" s="62" t="s">
        <v>12799</v>
      </c>
      <c r="F14749" s="69">
        <v>40141650</v>
      </c>
      <c r="G14749" s="62" t="s">
        <v>13372</v>
      </c>
      <c r="H14749" s="62">
        <v>1</v>
      </c>
      <c r="I14749" s="62">
        <v>6</v>
      </c>
      <c r="J14749" s="70">
        <v>24</v>
      </c>
      <c r="K14749" s="71">
        <v>33600</v>
      </c>
      <c r="L14749" s="72" t="s">
        <v>15</v>
      </c>
      <c r="M14749" s="72" t="s">
        <v>254</v>
      </c>
    </row>
    <row r="14750" spans="1:13" s="3" customFormat="1" ht="12.75" x14ac:dyDescent="0.2">
      <c r="A14750" s="62" t="s">
        <v>37</v>
      </c>
      <c r="B14750" s="62" t="s">
        <v>909</v>
      </c>
      <c r="C14750" s="63">
        <v>10</v>
      </c>
      <c r="D14750" s="62" t="s">
        <v>13528</v>
      </c>
      <c r="E14750" s="62" t="s">
        <v>12800</v>
      </c>
      <c r="F14750" s="69">
        <v>10111302</v>
      </c>
      <c r="G14750" s="62" t="s">
        <v>13372</v>
      </c>
      <c r="H14750" s="62">
        <v>1</v>
      </c>
      <c r="I14750" s="62">
        <v>6</v>
      </c>
      <c r="J14750" s="70">
        <v>2</v>
      </c>
      <c r="K14750" s="71">
        <v>33440</v>
      </c>
      <c r="L14750" s="72" t="s">
        <v>15</v>
      </c>
      <c r="M14750" s="72" t="s">
        <v>254</v>
      </c>
    </row>
    <row r="14751" spans="1:13" s="3" customFormat="1" ht="12.75" x14ac:dyDescent="0.2">
      <c r="A14751" s="62" t="s">
        <v>37</v>
      </c>
      <c r="B14751" s="62" t="s">
        <v>3297</v>
      </c>
      <c r="C14751" s="63">
        <v>10</v>
      </c>
      <c r="D14751" s="62" t="s">
        <v>13575</v>
      </c>
      <c r="E14751" s="62" t="s">
        <v>12801</v>
      </c>
      <c r="F14751" s="69">
        <v>39101605</v>
      </c>
      <c r="G14751" s="62" t="s">
        <v>13372</v>
      </c>
      <c r="H14751" s="62">
        <v>1</v>
      </c>
      <c r="I14751" s="62">
        <v>6</v>
      </c>
      <c r="J14751" s="70">
        <v>1</v>
      </c>
      <c r="K14751" s="71">
        <v>32100</v>
      </c>
      <c r="L14751" s="72" t="s">
        <v>15</v>
      </c>
      <c r="M14751" s="72" t="s">
        <v>254</v>
      </c>
    </row>
    <row r="14752" spans="1:13" s="3" customFormat="1" ht="12.75" x14ac:dyDescent="0.2">
      <c r="A14752" s="62" t="s">
        <v>37</v>
      </c>
      <c r="B14752" s="62" t="s">
        <v>871</v>
      </c>
      <c r="C14752" s="63">
        <v>10</v>
      </c>
      <c r="D14752" s="62" t="s">
        <v>13490</v>
      </c>
      <c r="E14752" s="62" t="s">
        <v>12802</v>
      </c>
      <c r="F14752" s="69">
        <v>31211703</v>
      </c>
      <c r="G14752" s="62" t="s">
        <v>13372</v>
      </c>
      <c r="H14752" s="62">
        <v>1</v>
      </c>
      <c r="I14752" s="62">
        <v>6</v>
      </c>
      <c r="J14752" s="70">
        <v>1</v>
      </c>
      <c r="K14752" s="71">
        <v>32000</v>
      </c>
      <c r="L14752" s="72" t="s">
        <v>15</v>
      </c>
      <c r="M14752" s="72" t="s">
        <v>254</v>
      </c>
    </row>
    <row r="14753" spans="1:13" s="3" customFormat="1" ht="12.75" x14ac:dyDescent="0.2">
      <c r="A14753" s="62" t="s">
        <v>37</v>
      </c>
      <c r="B14753" s="62" t="s">
        <v>853</v>
      </c>
      <c r="C14753" s="63">
        <v>10</v>
      </c>
      <c r="D14753" s="62" t="s">
        <v>13472</v>
      </c>
      <c r="E14753" s="62" t="s">
        <v>12803</v>
      </c>
      <c r="F14753" s="69">
        <v>31191602</v>
      </c>
      <c r="G14753" s="62" t="s">
        <v>13372</v>
      </c>
      <c r="H14753" s="62">
        <v>1</v>
      </c>
      <c r="I14753" s="62">
        <v>6</v>
      </c>
      <c r="J14753" s="70">
        <v>1</v>
      </c>
      <c r="K14753" s="71">
        <v>15470</v>
      </c>
      <c r="L14753" s="72" t="s">
        <v>15</v>
      </c>
      <c r="M14753" s="72" t="s">
        <v>254</v>
      </c>
    </row>
    <row r="14754" spans="1:13" s="3" customFormat="1" ht="12.75" x14ac:dyDescent="0.2">
      <c r="A14754" s="62" t="s">
        <v>37</v>
      </c>
      <c r="B14754" s="62" t="s">
        <v>3297</v>
      </c>
      <c r="C14754" s="63">
        <v>10</v>
      </c>
      <c r="D14754" s="62" t="s">
        <v>13575</v>
      </c>
      <c r="E14754" s="62" t="s">
        <v>12804</v>
      </c>
      <c r="F14754" s="69">
        <v>39121303</v>
      </c>
      <c r="G14754" s="62" t="s">
        <v>13372</v>
      </c>
      <c r="H14754" s="62">
        <v>1</v>
      </c>
      <c r="I14754" s="62">
        <v>6</v>
      </c>
      <c r="J14754" s="70">
        <v>20</v>
      </c>
      <c r="K14754" s="71">
        <v>30000</v>
      </c>
      <c r="L14754" s="72" t="s">
        <v>15</v>
      </c>
      <c r="M14754" s="72" t="s">
        <v>254</v>
      </c>
    </row>
    <row r="14755" spans="1:13" s="3" customFormat="1" ht="12.75" x14ac:dyDescent="0.2">
      <c r="A14755" s="62" t="s">
        <v>37</v>
      </c>
      <c r="B14755" s="62" t="s">
        <v>3297</v>
      </c>
      <c r="C14755" s="63">
        <v>10</v>
      </c>
      <c r="D14755" s="62" t="s">
        <v>13575</v>
      </c>
      <c r="E14755" s="62" t="s">
        <v>12805</v>
      </c>
      <c r="F14755" s="69">
        <v>39131719</v>
      </c>
      <c r="G14755" s="62" t="s">
        <v>13372</v>
      </c>
      <c r="H14755" s="62">
        <v>1</v>
      </c>
      <c r="I14755" s="62">
        <v>6</v>
      </c>
      <c r="J14755" s="70">
        <v>20</v>
      </c>
      <c r="K14755" s="71">
        <v>30000</v>
      </c>
      <c r="L14755" s="72" t="s">
        <v>15</v>
      </c>
      <c r="M14755" s="72" t="s">
        <v>254</v>
      </c>
    </row>
    <row r="14756" spans="1:13" s="3" customFormat="1" ht="12.75" x14ac:dyDescent="0.2">
      <c r="A14756" s="62" t="s">
        <v>37</v>
      </c>
      <c r="B14756" s="62" t="s">
        <v>215</v>
      </c>
      <c r="C14756" s="63">
        <v>10</v>
      </c>
      <c r="D14756" s="62" t="s">
        <v>13376</v>
      </c>
      <c r="E14756" s="62" t="s">
        <v>12806</v>
      </c>
      <c r="F14756" s="69">
        <v>14111530</v>
      </c>
      <c r="G14756" s="62" t="s">
        <v>13372</v>
      </c>
      <c r="H14756" s="62">
        <v>1</v>
      </c>
      <c r="I14756" s="62">
        <v>6</v>
      </c>
      <c r="J14756" s="70">
        <v>10</v>
      </c>
      <c r="K14756" s="71">
        <v>30000</v>
      </c>
      <c r="L14756" s="72" t="s">
        <v>15</v>
      </c>
      <c r="M14756" s="72" t="s">
        <v>254</v>
      </c>
    </row>
    <row r="14757" spans="1:13" s="3" customFormat="1" ht="12.75" x14ac:dyDescent="0.2">
      <c r="A14757" s="62" t="s">
        <v>37</v>
      </c>
      <c r="B14757" s="62" t="s">
        <v>217</v>
      </c>
      <c r="C14757" s="63">
        <v>10</v>
      </c>
      <c r="D14757" s="62" t="s">
        <v>13378</v>
      </c>
      <c r="E14757" s="62" t="s">
        <v>9605</v>
      </c>
      <c r="F14757" s="69">
        <v>27112125</v>
      </c>
      <c r="G14757" s="62" t="s">
        <v>13372</v>
      </c>
      <c r="H14757" s="62">
        <v>1</v>
      </c>
      <c r="I14757" s="62">
        <v>6</v>
      </c>
      <c r="J14757" s="70">
        <v>1</v>
      </c>
      <c r="K14757" s="71">
        <v>30000</v>
      </c>
      <c r="L14757" s="72" t="s">
        <v>15</v>
      </c>
      <c r="M14757" s="72" t="s">
        <v>254</v>
      </c>
    </row>
    <row r="14758" spans="1:13" s="3" customFormat="1" ht="12.75" x14ac:dyDescent="0.2">
      <c r="A14758" s="62" t="s">
        <v>37</v>
      </c>
      <c r="B14758" s="62" t="s">
        <v>909</v>
      </c>
      <c r="C14758" s="63">
        <v>10</v>
      </c>
      <c r="D14758" s="62" t="s">
        <v>13528</v>
      </c>
      <c r="E14758" s="62" t="s">
        <v>12807</v>
      </c>
      <c r="F14758" s="69">
        <v>10111302</v>
      </c>
      <c r="G14758" s="62" t="s">
        <v>13372</v>
      </c>
      <c r="H14758" s="62">
        <v>1</v>
      </c>
      <c r="I14758" s="62">
        <v>6</v>
      </c>
      <c r="J14758" s="70">
        <v>2</v>
      </c>
      <c r="K14758" s="71">
        <v>29780</v>
      </c>
      <c r="L14758" s="72" t="s">
        <v>15</v>
      </c>
      <c r="M14758" s="72" t="s">
        <v>254</v>
      </c>
    </row>
    <row r="14759" spans="1:13" s="3" customFormat="1" ht="12.75" x14ac:dyDescent="0.2">
      <c r="A14759" s="62" t="s">
        <v>37</v>
      </c>
      <c r="B14759" s="62" t="s">
        <v>217</v>
      </c>
      <c r="C14759" s="63">
        <v>10</v>
      </c>
      <c r="D14759" s="62" t="s">
        <v>13378</v>
      </c>
      <c r="E14759" s="62" t="s">
        <v>12808</v>
      </c>
      <c r="F14759" s="69">
        <v>31211904</v>
      </c>
      <c r="G14759" s="62" t="s">
        <v>13372</v>
      </c>
      <c r="H14759" s="62">
        <v>1</v>
      </c>
      <c r="I14759" s="62">
        <v>6</v>
      </c>
      <c r="J14759" s="70">
        <v>5</v>
      </c>
      <c r="K14759" s="71">
        <v>29750</v>
      </c>
      <c r="L14759" s="72" t="s">
        <v>15</v>
      </c>
      <c r="M14759" s="72" t="s">
        <v>254</v>
      </c>
    </row>
    <row r="14760" spans="1:13" s="3" customFormat="1" ht="12.75" x14ac:dyDescent="0.2">
      <c r="A14760" s="62" t="s">
        <v>37</v>
      </c>
      <c r="B14760" s="62" t="s">
        <v>1773</v>
      </c>
      <c r="C14760" s="63">
        <v>10</v>
      </c>
      <c r="D14760" s="62" t="s">
        <v>13532</v>
      </c>
      <c r="E14760" s="62" t="s">
        <v>12809</v>
      </c>
      <c r="F14760" s="69">
        <v>40172906</v>
      </c>
      <c r="G14760" s="62" t="s">
        <v>13372</v>
      </c>
      <c r="H14760" s="62">
        <v>1</v>
      </c>
      <c r="I14760" s="62">
        <v>6</v>
      </c>
      <c r="J14760" s="70">
        <v>2</v>
      </c>
      <c r="K14760" s="71">
        <v>9520</v>
      </c>
      <c r="L14760" s="72" t="s">
        <v>15</v>
      </c>
      <c r="M14760" s="72" t="s">
        <v>254</v>
      </c>
    </row>
    <row r="14761" spans="1:13" s="3" customFormat="1" ht="12.75" x14ac:dyDescent="0.2">
      <c r="A14761" s="62" t="s">
        <v>37</v>
      </c>
      <c r="B14761" s="62" t="s">
        <v>1773</v>
      </c>
      <c r="C14761" s="63">
        <v>10</v>
      </c>
      <c r="D14761" s="62" t="s">
        <v>13532</v>
      </c>
      <c r="E14761" s="62" t="s">
        <v>12810</v>
      </c>
      <c r="F14761" s="69">
        <v>40172906</v>
      </c>
      <c r="G14761" s="62" t="s">
        <v>13372</v>
      </c>
      <c r="H14761" s="62">
        <v>1</v>
      </c>
      <c r="I14761" s="62">
        <v>6</v>
      </c>
      <c r="J14761" s="70">
        <v>10</v>
      </c>
      <c r="K14761" s="71">
        <v>14280</v>
      </c>
      <c r="L14761" s="72" t="s">
        <v>15</v>
      </c>
      <c r="M14761" s="72" t="s">
        <v>254</v>
      </c>
    </row>
    <row r="14762" spans="1:13" s="3" customFormat="1" ht="12.75" x14ac:dyDescent="0.2">
      <c r="A14762" s="62" t="s">
        <v>37</v>
      </c>
      <c r="B14762" s="62" t="s">
        <v>853</v>
      </c>
      <c r="C14762" s="63">
        <v>10</v>
      </c>
      <c r="D14762" s="62" t="s">
        <v>13472</v>
      </c>
      <c r="E14762" s="62" t="s">
        <v>12811</v>
      </c>
      <c r="F14762" s="69">
        <v>31191602</v>
      </c>
      <c r="G14762" s="62" t="s">
        <v>13372</v>
      </c>
      <c r="H14762" s="62">
        <v>1</v>
      </c>
      <c r="I14762" s="62">
        <v>6</v>
      </c>
      <c r="J14762" s="70">
        <v>2</v>
      </c>
      <c r="K14762" s="71">
        <v>14280</v>
      </c>
      <c r="L14762" s="72" t="s">
        <v>15</v>
      </c>
      <c r="M14762" s="72" t="s">
        <v>254</v>
      </c>
    </row>
    <row r="14763" spans="1:13" s="3" customFormat="1" ht="12.75" x14ac:dyDescent="0.2">
      <c r="A14763" s="62" t="s">
        <v>37</v>
      </c>
      <c r="B14763" s="62" t="s">
        <v>909</v>
      </c>
      <c r="C14763" s="63">
        <v>10</v>
      </c>
      <c r="D14763" s="62" t="s">
        <v>13528</v>
      </c>
      <c r="E14763" s="62" t="s">
        <v>12812</v>
      </c>
      <c r="F14763" s="69">
        <v>10111302</v>
      </c>
      <c r="G14763" s="62" t="s">
        <v>13372</v>
      </c>
      <c r="H14763" s="62">
        <v>1</v>
      </c>
      <c r="I14763" s="62">
        <v>6</v>
      </c>
      <c r="J14763" s="70">
        <v>2</v>
      </c>
      <c r="K14763" s="71">
        <v>14238</v>
      </c>
      <c r="L14763" s="72" t="s">
        <v>15</v>
      </c>
      <c r="M14763" s="72" t="s">
        <v>254</v>
      </c>
    </row>
    <row r="14764" spans="1:13" s="3" customFormat="1" ht="12.75" x14ac:dyDescent="0.2">
      <c r="A14764" s="62" t="s">
        <v>37</v>
      </c>
      <c r="B14764" s="62" t="s">
        <v>874</v>
      </c>
      <c r="C14764" s="63">
        <v>10</v>
      </c>
      <c r="D14764" s="62" t="s">
        <v>13493</v>
      </c>
      <c r="E14764" s="62" t="s">
        <v>12813</v>
      </c>
      <c r="F14764" s="69">
        <v>31211505</v>
      </c>
      <c r="G14764" s="62" t="s">
        <v>13372</v>
      </c>
      <c r="H14764" s="62">
        <v>1</v>
      </c>
      <c r="I14764" s="62">
        <v>6</v>
      </c>
      <c r="J14764" s="70">
        <v>5</v>
      </c>
      <c r="K14764" s="71">
        <v>26775</v>
      </c>
      <c r="L14764" s="72" t="s">
        <v>15</v>
      </c>
      <c r="M14764" s="72" t="s">
        <v>254</v>
      </c>
    </row>
    <row r="14765" spans="1:13" s="3" customFormat="1" ht="12.75" x14ac:dyDescent="0.2">
      <c r="A14765" s="62" t="s">
        <v>37</v>
      </c>
      <c r="B14765" s="62" t="s">
        <v>3297</v>
      </c>
      <c r="C14765" s="63">
        <v>10</v>
      </c>
      <c r="D14765" s="62" t="s">
        <v>13575</v>
      </c>
      <c r="E14765" s="62" t="s">
        <v>12814</v>
      </c>
      <c r="F14765" s="69">
        <v>39131719</v>
      </c>
      <c r="G14765" s="62" t="s">
        <v>13372</v>
      </c>
      <c r="H14765" s="62">
        <v>1</v>
      </c>
      <c r="I14765" s="62">
        <v>6</v>
      </c>
      <c r="J14765" s="70">
        <v>20</v>
      </c>
      <c r="K14765" s="71">
        <v>26000</v>
      </c>
      <c r="L14765" s="72" t="s">
        <v>15</v>
      </c>
      <c r="M14765" s="72" t="s">
        <v>254</v>
      </c>
    </row>
    <row r="14766" spans="1:13" s="3" customFormat="1" ht="12.75" x14ac:dyDescent="0.2">
      <c r="A14766" s="62" t="s">
        <v>37</v>
      </c>
      <c r="B14766" s="62" t="s">
        <v>216</v>
      </c>
      <c r="C14766" s="63">
        <v>10</v>
      </c>
      <c r="D14766" s="62" t="s">
        <v>13377</v>
      </c>
      <c r="E14766" s="62" t="s">
        <v>12815</v>
      </c>
      <c r="F14766" s="69">
        <v>39131607</v>
      </c>
      <c r="G14766" s="62" t="s">
        <v>13372</v>
      </c>
      <c r="H14766" s="62">
        <v>1</v>
      </c>
      <c r="I14766" s="62">
        <v>6</v>
      </c>
      <c r="J14766" s="70">
        <v>2</v>
      </c>
      <c r="K14766" s="71">
        <v>26000</v>
      </c>
      <c r="L14766" s="72" t="s">
        <v>15</v>
      </c>
      <c r="M14766" s="72" t="s">
        <v>254</v>
      </c>
    </row>
    <row r="14767" spans="1:13" s="3" customFormat="1" ht="12.75" x14ac:dyDescent="0.2">
      <c r="A14767" s="62" t="s">
        <v>37</v>
      </c>
      <c r="B14767" s="62" t="s">
        <v>874</v>
      </c>
      <c r="C14767" s="63">
        <v>10</v>
      </c>
      <c r="D14767" s="62" t="s">
        <v>13493</v>
      </c>
      <c r="E14767" s="62" t="s">
        <v>12816</v>
      </c>
      <c r="F14767" s="69">
        <v>40173007</v>
      </c>
      <c r="G14767" s="62" t="s">
        <v>13372</v>
      </c>
      <c r="H14767" s="62">
        <v>1</v>
      </c>
      <c r="I14767" s="62">
        <v>6</v>
      </c>
      <c r="J14767" s="70">
        <v>2</v>
      </c>
      <c r="K14767" s="71">
        <v>26000</v>
      </c>
      <c r="L14767" s="72" t="s">
        <v>15</v>
      </c>
      <c r="M14767" s="72" t="s">
        <v>254</v>
      </c>
    </row>
    <row r="14768" spans="1:13" s="3" customFormat="1" ht="12.75" x14ac:dyDescent="0.2">
      <c r="A14768" s="62" t="s">
        <v>37</v>
      </c>
      <c r="B14768" s="62" t="s">
        <v>874</v>
      </c>
      <c r="C14768" s="63">
        <v>10</v>
      </c>
      <c r="D14768" s="62" t="s">
        <v>13493</v>
      </c>
      <c r="E14768" s="62" t="s">
        <v>12817</v>
      </c>
      <c r="F14768" s="69">
        <v>40173007</v>
      </c>
      <c r="G14768" s="62" t="s">
        <v>13372</v>
      </c>
      <c r="H14768" s="62">
        <v>1</v>
      </c>
      <c r="I14768" s="62">
        <v>6</v>
      </c>
      <c r="J14768" s="70">
        <v>2</v>
      </c>
      <c r="K14768" s="71">
        <v>26000</v>
      </c>
      <c r="L14768" s="72" t="s">
        <v>15</v>
      </c>
      <c r="M14768" s="72" t="s">
        <v>254</v>
      </c>
    </row>
    <row r="14769" spans="1:13" s="3" customFormat="1" ht="12.75" x14ac:dyDescent="0.2">
      <c r="A14769" s="62" t="s">
        <v>37</v>
      </c>
      <c r="B14769" s="62" t="s">
        <v>874</v>
      </c>
      <c r="C14769" s="63">
        <v>10</v>
      </c>
      <c r="D14769" s="62" t="s">
        <v>13493</v>
      </c>
      <c r="E14769" s="62" t="s">
        <v>12818</v>
      </c>
      <c r="F14769" s="69">
        <v>40173007</v>
      </c>
      <c r="G14769" s="62" t="s">
        <v>13372</v>
      </c>
      <c r="H14769" s="62">
        <v>1</v>
      </c>
      <c r="I14769" s="62">
        <v>6</v>
      </c>
      <c r="J14769" s="70">
        <v>2</v>
      </c>
      <c r="K14769" s="71">
        <v>26000</v>
      </c>
      <c r="L14769" s="72" t="s">
        <v>15</v>
      </c>
      <c r="M14769" s="72" t="s">
        <v>254</v>
      </c>
    </row>
    <row r="14770" spans="1:13" s="3" customFormat="1" ht="12.75" x14ac:dyDescent="0.2">
      <c r="A14770" s="62" t="s">
        <v>37</v>
      </c>
      <c r="B14770" s="62" t="s">
        <v>874</v>
      </c>
      <c r="C14770" s="63">
        <v>10</v>
      </c>
      <c r="D14770" s="62" t="s">
        <v>13493</v>
      </c>
      <c r="E14770" s="62" t="s">
        <v>12819</v>
      </c>
      <c r="F14770" s="69">
        <v>40174608</v>
      </c>
      <c r="G14770" s="62" t="s">
        <v>13372</v>
      </c>
      <c r="H14770" s="62">
        <v>1</v>
      </c>
      <c r="I14770" s="62">
        <v>6</v>
      </c>
      <c r="J14770" s="70">
        <v>2</v>
      </c>
      <c r="K14770" s="71">
        <v>26000</v>
      </c>
      <c r="L14770" s="72" t="s">
        <v>15</v>
      </c>
      <c r="M14770" s="72" t="s">
        <v>254</v>
      </c>
    </row>
    <row r="14771" spans="1:13" s="3" customFormat="1" ht="12.75" x14ac:dyDescent="0.2">
      <c r="A14771" s="62" t="s">
        <v>37</v>
      </c>
      <c r="B14771" s="62" t="s">
        <v>874</v>
      </c>
      <c r="C14771" s="63">
        <v>10</v>
      </c>
      <c r="D14771" s="62" t="s">
        <v>13493</v>
      </c>
      <c r="E14771" s="62" t="s">
        <v>12819</v>
      </c>
      <c r="F14771" s="69">
        <v>40174608</v>
      </c>
      <c r="G14771" s="62" t="s">
        <v>13372</v>
      </c>
      <c r="H14771" s="62">
        <v>1</v>
      </c>
      <c r="I14771" s="62">
        <v>6</v>
      </c>
      <c r="J14771" s="70">
        <v>2</v>
      </c>
      <c r="K14771" s="71">
        <v>26000</v>
      </c>
      <c r="L14771" s="72" t="s">
        <v>15</v>
      </c>
      <c r="M14771" s="72" t="s">
        <v>254</v>
      </c>
    </row>
    <row r="14772" spans="1:13" s="3" customFormat="1" ht="12.75" x14ac:dyDescent="0.2">
      <c r="A14772" s="62" t="s">
        <v>37</v>
      </c>
      <c r="B14772" s="62" t="s">
        <v>874</v>
      </c>
      <c r="C14772" s="63">
        <v>10</v>
      </c>
      <c r="D14772" s="62" t="s">
        <v>13493</v>
      </c>
      <c r="E14772" s="62" t="s">
        <v>12820</v>
      </c>
      <c r="F14772" s="69">
        <v>40171500</v>
      </c>
      <c r="G14772" s="62" t="s">
        <v>13372</v>
      </c>
      <c r="H14772" s="62">
        <v>1</v>
      </c>
      <c r="I14772" s="62">
        <v>6</v>
      </c>
      <c r="J14772" s="70">
        <v>2</v>
      </c>
      <c r="K14772" s="71">
        <v>26000</v>
      </c>
      <c r="L14772" s="72" t="s">
        <v>15</v>
      </c>
      <c r="M14772" s="72" t="s">
        <v>254</v>
      </c>
    </row>
    <row r="14773" spans="1:13" s="3" customFormat="1" ht="12.75" x14ac:dyDescent="0.2">
      <c r="A14773" s="62" t="s">
        <v>37</v>
      </c>
      <c r="B14773" s="62" t="s">
        <v>265</v>
      </c>
      <c r="C14773" s="63">
        <v>10</v>
      </c>
      <c r="D14773" s="62" t="s">
        <v>13462</v>
      </c>
      <c r="E14773" s="62" t="s">
        <v>12821</v>
      </c>
      <c r="F14773" s="69">
        <v>26111702</v>
      </c>
      <c r="G14773" s="62" t="s">
        <v>13372</v>
      </c>
      <c r="H14773" s="62">
        <v>1</v>
      </c>
      <c r="I14773" s="62">
        <v>6</v>
      </c>
      <c r="J14773" s="70">
        <v>2</v>
      </c>
      <c r="K14773" s="71">
        <v>26000</v>
      </c>
      <c r="L14773" s="72" t="s">
        <v>15</v>
      </c>
      <c r="M14773" s="72" t="s">
        <v>254</v>
      </c>
    </row>
    <row r="14774" spans="1:13" s="3" customFormat="1" ht="12.75" x14ac:dyDescent="0.2">
      <c r="A14774" s="62" t="s">
        <v>37</v>
      </c>
      <c r="B14774" s="62" t="s">
        <v>909</v>
      </c>
      <c r="C14774" s="63">
        <v>10</v>
      </c>
      <c r="D14774" s="62" t="s">
        <v>13528</v>
      </c>
      <c r="E14774" s="62" t="s">
        <v>12822</v>
      </c>
      <c r="F14774" s="69">
        <v>10111302</v>
      </c>
      <c r="G14774" s="62" t="s">
        <v>13372</v>
      </c>
      <c r="H14774" s="62">
        <v>1</v>
      </c>
      <c r="I14774" s="62">
        <v>6</v>
      </c>
      <c r="J14774" s="70">
        <v>6</v>
      </c>
      <c r="K14774" s="71">
        <v>25200</v>
      </c>
      <c r="L14774" s="72" t="s">
        <v>15</v>
      </c>
      <c r="M14774" s="72" t="s">
        <v>254</v>
      </c>
    </row>
    <row r="14775" spans="1:13" s="3" customFormat="1" ht="12.75" x14ac:dyDescent="0.2">
      <c r="A14775" s="62" t="s">
        <v>37</v>
      </c>
      <c r="B14775" s="62" t="s">
        <v>3297</v>
      </c>
      <c r="C14775" s="63">
        <v>10</v>
      </c>
      <c r="D14775" s="62" t="s">
        <v>13575</v>
      </c>
      <c r="E14775" s="62" t="s">
        <v>12823</v>
      </c>
      <c r="F14775" s="69">
        <v>26101105</v>
      </c>
      <c r="G14775" s="62" t="s">
        <v>13372</v>
      </c>
      <c r="H14775" s="62">
        <v>1</v>
      </c>
      <c r="I14775" s="62">
        <v>6</v>
      </c>
      <c r="J14775" s="70">
        <v>8</v>
      </c>
      <c r="K14775" s="71">
        <v>24000</v>
      </c>
      <c r="L14775" s="72" t="s">
        <v>15</v>
      </c>
      <c r="M14775" s="72" t="s">
        <v>254</v>
      </c>
    </row>
    <row r="14776" spans="1:13" s="3" customFormat="1" ht="12.75" x14ac:dyDescent="0.2">
      <c r="A14776" s="62" t="s">
        <v>37</v>
      </c>
      <c r="B14776" s="62" t="s">
        <v>219</v>
      </c>
      <c r="C14776" s="63">
        <v>10</v>
      </c>
      <c r="D14776" s="62" t="s">
        <v>13379</v>
      </c>
      <c r="E14776" s="62" t="s">
        <v>12824</v>
      </c>
      <c r="F14776" s="69">
        <v>31162600</v>
      </c>
      <c r="G14776" s="62" t="s">
        <v>13372</v>
      </c>
      <c r="H14776" s="62">
        <v>1</v>
      </c>
      <c r="I14776" s="62">
        <v>6</v>
      </c>
      <c r="J14776" s="70">
        <v>10</v>
      </c>
      <c r="K14776" s="71">
        <v>24000</v>
      </c>
      <c r="L14776" s="72" t="s">
        <v>15</v>
      </c>
      <c r="M14776" s="72" t="s">
        <v>254</v>
      </c>
    </row>
    <row r="14777" spans="1:13" s="3" customFormat="1" ht="12.75" x14ac:dyDescent="0.2">
      <c r="A14777" s="62" t="s">
        <v>37</v>
      </c>
      <c r="B14777" s="62" t="s">
        <v>855</v>
      </c>
      <c r="C14777" s="63">
        <v>10</v>
      </c>
      <c r="D14777" s="62" t="s">
        <v>13474</v>
      </c>
      <c r="E14777" s="62" t="s">
        <v>5915</v>
      </c>
      <c r="F14777" s="69">
        <v>39122200</v>
      </c>
      <c r="G14777" s="62" t="s">
        <v>13372</v>
      </c>
      <c r="H14777" s="62">
        <v>1</v>
      </c>
      <c r="I14777" s="62">
        <v>6</v>
      </c>
      <c r="J14777" s="70">
        <v>3</v>
      </c>
      <c r="K14777" s="71">
        <v>24000</v>
      </c>
      <c r="L14777" s="72" t="s">
        <v>15</v>
      </c>
      <c r="M14777" s="72" t="s">
        <v>254</v>
      </c>
    </row>
    <row r="14778" spans="1:13" s="3" customFormat="1" ht="12.75" x14ac:dyDescent="0.2">
      <c r="A14778" s="62" t="s">
        <v>37</v>
      </c>
      <c r="B14778" s="62" t="s">
        <v>216</v>
      </c>
      <c r="C14778" s="63">
        <v>10</v>
      </c>
      <c r="D14778" s="62" t="s">
        <v>13377</v>
      </c>
      <c r="E14778" s="62" t="s">
        <v>12825</v>
      </c>
      <c r="F14778" s="69">
        <v>39131607</v>
      </c>
      <c r="G14778" s="62" t="s">
        <v>13372</v>
      </c>
      <c r="H14778" s="62">
        <v>1</v>
      </c>
      <c r="I14778" s="62">
        <v>6</v>
      </c>
      <c r="J14778" s="70">
        <v>2</v>
      </c>
      <c r="K14778" s="71">
        <v>24000</v>
      </c>
      <c r="L14778" s="72" t="s">
        <v>15</v>
      </c>
      <c r="M14778" s="72" t="s">
        <v>254</v>
      </c>
    </row>
    <row r="14779" spans="1:13" s="3" customFormat="1" ht="12.75" x14ac:dyDescent="0.2">
      <c r="A14779" s="62" t="s">
        <v>37</v>
      </c>
      <c r="B14779" s="62" t="s">
        <v>874</v>
      </c>
      <c r="C14779" s="63">
        <v>10</v>
      </c>
      <c r="D14779" s="62" t="s">
        <v>13493</v>
      </c>
      <c r="E14779" s="62" t="s">
        <v>12826</v>
      </c>
      <c r="F14779" s="69">
        <v>40171500</v>
      </c>
      <c r="G14779" s="62" t="s">
        <v>13372</v>
      </c>
      <c r="H14779" s="62">
        <v>1</v>
      </c>
      <c r="I14779" s="62">
        <v>6</v>
      </c>
      <c r="J14779" s="70">
        <v>10</v>
      </c>
      <c r="K14779" s="71">
        <v>23800</v>
      </c>
      <c r="L14779" s="72" t="s">
        <v>15</v>
      </c>
      <c r="M14779" s="72" t="s">
        <v>254</v>
      </c>
    </row>
    <row r="14780" spans="1:13" s="3" customFormat="1" ht="12.75" x14ac:dyDescent="0.2">
      <c r="A14780" s="62" t="s">
        <v>37</v>
      </c>
      <c r="B14780" s="62" t="s">
        <v>219</v>
      </c>
      <c r="C14780" s="63">
        <v>10</v>
      </c>
      <c r="D14780" s="62" t="s">
        <v>13379</v>
      </c>
      <c r="E14780" s="62" t="s">
        <v>12827</v>
      </c>
      <c r="F14780" s="69">
        <v>31162403</v>
      </c>
      <c r="G14780" s="62" t="s">
        <v>13372</v>
      </c>
      <c r="H14780" s="62">
        <v>1</v>
      </c>
      <c r="I14780" s="62">
        <v>6</v>
      </c>
      <c r="J14780" s="70">
        <v>10</v>
      </c>
      <c r="K14780" s="71">
        <v>11900</v>
      </c>
      <c r="L14780" s="72" t="s">
        <v>15</v>
      </c>
      <c r="M14780" s="72" t="s">
        <v>254</v>
      </c>
    </row>
    <row r="14781" spans="1:13" s="3" customFormat="1" ht="12.75" x14ac:dyDescent="0.2">
      <c r="A14781" s="62" t="s">
        <v>37</v>
      </c>
      <c r="B14781" s="62" t="s">
        <v>219</v>
      </c>
      <c r="C14781" s="63">
        <v>10</v>
      </c>
      <c r="D14781" s="62" t="s">
        <v>13379</v>
      </c>
      <c r="E14781" s="62" t="s">
        <v>12828</v>
      </c>
      <c r="F14781" s="69">
        <v>31162600</v>
      </c>
      <c r="G14781" s="62" t="s">
        <v>13372</v>
      </c>
      <c r="H14781" s="62">
        <v>1</v>
      </c>
      <c r="I14781" s="62">
        <v>6</v>
      </c>
      <c r="J14781" s="70">
        <v>5</v>
      </c>
      <c r="K14781" s="71">
        <v>23500</v>
      </c>
      <c r="L14781" s="72" t="s">
        <v>15</v>
      </c>
      <c r="M14781" s="72" t="s">
        <v>254</v>
      </c>
    </row>
    <row r="14782" spans="1:13" s="3" customFormat="1" ht="12.75" x14ac:dyDescent="0.2">
      <c r="A14782" s="62" t="s">
        <v>37</v>
      </c>
      <c r="B14782" s="62" t="s">
        <v>909</v>
      </c>
      <c r="C14782" s="63">
        <v>10</v>
      </c>
      <c r="D14782" s="62" t="s">
        <v>13528</v>
      </c>
      <c r="E14782" s="62" t="s">
        <v>12829</v>
      </c>
      <c r="F14782" s="69">
        <v>10111302</v>
      </c>
      <c r="G14782" s="62" t="s">
        <v>13372</v>
      </c>
      <c r="H14782" s="62">
        <v>1</v>
      </c>
      <c r="I14782" s="62">
        <v>6</v>
      </c>
      <c r="J14782" s="70">
        <v>2</v>
      </c>
      <c r="K14782" s="71">
        <v>22680</v>
      </c>
      <c r="L14782" s="72" t="s">
        <v>15</v>
      </c>
      <c r="M14782" s="72" t="s">
        <v>254</v>
      </c>
    </row>
    <row r="14783" spans="1:13" s="3" customFormat="1" ht="12.75" x14ac:dyDescent="0.2">
      <c r="A14783" s="62" t="s">
        <v>37</v>
      </c>
      <c r="B14783" s="62" t="s">
        <v>3297</v>
      </c>
      <c r="C14783" s="63">
        <v>10</v>
      </c>
      <c r="D14783" s="62" t="s">
        <v>13575</v>
      </c>
      <c r="E14783" s="62" t="s">
        <v>12830</v>
      </c>
      <c r="F14783" s="69">
        <v>39131719</v>
      </c>
      <c r="G14783" s="62" t="s">
        <v>13372</v>
      </c>
      <c r="H14783" s="62">
        <v>1</v>
      </c>
      <c r="I14783" s="62">
        <v>6</v>
      </c>
      <c r="J14783" s="70">
        <v>20</v>
      </c>
      <c r="K14783" s="71">
        <v>22000</v>
      </c>
      <c r="L14783" s="72" t="s">
        <v>15</v>
      </c>
      <c r="M14783" s="72" t="s">
        <v>254</v>
      </c>
    </row>
    <row r="14784" spans="1:13" s="3" customFormat="1" ht="12.75" x14ac:dyDescent="0.2">
      <c r="A14784" s="62" t="s">
        <v>37</v>
      </c>
      <c r="B14784" s="62" t="s">
        <v>874</v>
      </c>
      <c r="C14784" s="63">
        <v>10</v>
      </c>
      <c r="D14784" s="62" t="s">
        <v>13493</v>
      </c>
      <c r="E14784" s="62" t="s">
        <v>12831</v>
      </c>
      <c r="F14784" s="69">
        <v>40171517</v>
      </c>
      <c r="G14784" s="62" t="s">
        <v>13372</v>
      </c>
      <c r="H14784" s="62">
        <v>1</v>
      </c>
      <c r="I14784" s="62">
        <v>6</v>
      </c>
      <c r="J14784" s="70">
        <v>31</v>
      </c>
      <c r="K14784" s="71">
        <v>21700</v>
      </c>
      <c r="L14784" s="72" t="s">
        <v>15</v>
      </c>
      <c r="M14784" s="72" t="s">
        <v>254</v>
      </c>
    </row>
    <row r="14785" spans="1:13" s="3" customFormat="1" ht="12.75" x14ac:dyDescent="0.2">
      <c r="A14785" s="62" t="s">
        <v>37</v>
      </c>
      <c r="B14785" s="62" t="s">
        <v>902</v>
      </c>
      <c r="C14785" s="63">
        <v>10</v>
      </c>
      <c r="D14785" s="62" t="s">
        <v>13521</v>
      </c>
      <c r="E14785" s="62" t="s">
        <v>12832</v>
      </c>
      <c r="F14785" s="69">
        <v>43221700</v>
      </c>
      <c r="G14785" s="62" t="s">
        <v>13372</v>
      </c>
      <c r="H14785" s="62">
        <v>1</v>
      </c>
      <c r="I14785" s="62">
        <v>6</v>
      </c>
      <c r="J14785" s="70">
        <v>2</v>
      </c>
      <c r="K14785" s="71">
        <v>20990</v>
      </c>
      <c r="L14785" s="72" t="s">
        <v>15</v>
      </c>
      <c r="M14785" s="72" t="s">
        <v>254</v>
      </c>
    </row>
    <row r="14786" spans="1:13" s="3" customFormat="1" ht="12.75" x14ac:dyDescent="0.2">
      <c r="A14786" s="62" t="s">
        <v>37</v>
      </c>
      <c r="B14786" s="62" t="s">
        <v>874</v>
      </c>
      <c r="C14786" s="63">
        <v>10</v>
      </c>
      <c r="D14786" s="62" t="s">
        <v>13493</v>
      </c>
      <c r="E14786" s="62" t="s">
        <v>12833</v>
      </c>
      <c r="F14786" s="69">
        <v>31211505</v>
      </c>
      <c r="G14786" s="62" t="s">
        <v>13372</v>
      </c>
      <c r="H14786" s="62">
        <v>1</v>
      </c>
      <c r="I14786" s="62">
        <v>6</v>
      </c>
      <c r="J14786" s="70">
        <v>5</v>
      </c>
      <c r="K14786" s="71">
        <v>20825</v>
      </c>
      <c r="L14786" s="72" t="s">
        <v>15</v>
      </c>
      <c r="M14786" s="72" t="s">
        <v>254</v>
      </c>
    </row>
    <row r="14787" spans="1:13" s="3" customFormat="1" ht="12.75" x14ac:dyDescent="0.2">
      <c r="A14787" s="62" t="s">
        <v>37</v>
      </c>
      <c r="B14787" s="62" t="s">
        <v>219</v>
      </c>
      <c r="C14787" s="63">
        <v>10</v>
      </c>
      <c r="D14787" s="62" t="s">
        <v>13379</v>
      </c>
      <c r="E14787" s="62" t="s">
        <v>12834</v>
      </c>
      <c r="F14787" s="69">
        <v>31161500</v>
      </c>
      <c r="G14787" s="62" t="s">
        <v>13372</v>
      </c>
      <c r="H14787" s="62">
        <v>1</v>
      </c>
      <c r="I14787" s="62">
        <v>6</v>
      </c>
      <c r="J14787" s="70">
        <v>1</v>
      </c>
      <c r="K14787" s="71">
        <v>10115</v>
      </c>
      <c r="L14787" s="72" t="s">
        <v>15</v>
      </c>
      <c r="M14787" s="72" t="s">
        <v>254</v>
      </c>
    </row>
    <row r="14788" spans="1:13" s="3" customFormat="1" ht="12.75" x14ac:dyDescent="0.2">
      <c r="A14788" s="62" t="s">
        <v>37</v>
      </c>
      <c r="B14788" s="62" t="s">
        <v>220</v>
      </c>
      <c r="C14788" s="63">
        <v>10</v>
      </c>
      <c r="D14788" s="62" t="s">
        <v>13451</v>
      </c>
      <c r="E14788" s="62" t="s">
        <v>12835</v>
      </c>
      <c r="F14788" s="69">
        <v>44122002</v>
      </c>
      <c r="G14788" s="62" t="s">
        <v>13372</v>
      </c>
      <c r="H14788" s="62">
        <v>1</v>
      </c>
      <c r="I14788" s="62">
        <v>6</v>
      </c>
      <c r="J14788" s="70">
        <v>2</v>
      </c>
      <c r="K14788" s="71">
        <v>20000</v>
      </c>
      <c r="L14788" s="72" t="s">
        <v>15</v>
      </c>
      <c r="M14788" s="72" t="s">
        <v>254</v>
      </c>
    </row>
    <row r="14789" spans="1:13" s="3" customFormat="1" ht="12.75" x14ac:dyDescent="0.2">
      <c r="A14789" s="62" t="s">
        <v>37</v>
      </c>
      <c r="B14789" s="62" t="s">
        <v>220</v>
      </c>
      <c r="C14789" s="63">
        <v>10</v>
      </c>
      <c r="D14789" s="62" t="s">
        <v>13451</v>
      </c>
      <c r="E14789" s="62" t="s">
        <v>12836</v>
      </c>
      <c r="F14789" s="69">
        <v>44111808</v>
      </c>
      <c r="G14789" s="62" t="s">
        <v>13372</v>
      </c>
      <c r="H14789" s="62">
        <v>1</v>
      </c>
      <c r="I14789" s="62">
        <v>6</v>
      </c>
      <c r="J14789" s="70">
        <v>10</v>
      </c>
      <c r="K14789" s="71">
        <v>20000</v>
      </c>
      <c r="L14789" s="72" t="s">
        <v>15</v>
      </c>
      <c r="M14789" s="72" t="s">
        <v>254</v>
      </c>
    </row>
    <row r="14790" spans="1:13" s="3" customFormat="1" ht="12.75" x14ac:dyDescent="0.2">
      <c r="A14790" s="62" t="s">
        <v>37</v>
      </c>
      <c r="B14790" s="62" t="s">
        <v>853</v>
      </c>
      <c r="C14790" s="63">
        <v>10</v>
      </c>
      <c r="D14790" s="62" t="s">
        <v>13472</v>
      </c>
      <c r="E14790" s="62" t="s">
        <v>12837</v>
      </c>
      <c r="F14790" s="69">
        <v>31191507</v>
      </c>
      <c r="G14790" s="62" t="s">
        <v>13372</v>
      </c>
      <c r="H14790" s="62">
        <v>1</v>
      </c>
      <c r="I14790" s="62">
        <v>6</v>
      </c>
      <c r="J14790" s="70">
        <v>2</v>
      </c>
      <c r="K14790" s="71">
        <v>9520</v>
      </c>
      <c r="L14790" s="72" t="s">
        <v>15</v>
      </c>
      <c r="M14790" s="72" t="s">
        <v>254</v>
      </c>
    </row>
    <row r="14791" spans="1:13" s="3" customFormat="1" ht="12.75" x14ac:dyDescent="0.2">
      <c r="A14791" s="62" t="s">
        <v>37</v>
      </c>
      <c r="B14791" s="62" t="s">
        <v>220</v>
      </c>
      <c r="C14791" s="63">
        <v>10</v>
      </c>
      <c r="D14791" s="62" t="s">
        <v>13451</v>
      </c>
      <c r="E14791" s="62" t="s">
        <v>7527</v>
      </c>
      <c r="F14791" s="69">
        <v>44121708</v>
      </c>
      <c r="G14791" s="62" t="s">
        <v>13372</v>
      </c>
      <c r="H14791" s="62">
        <v>1</v>
      </c>
      <c r="I14791" s="62">
        <v>6</v>
      </c>
      <c r="J14791" s="70">
        <v>5</v>
      </c>
      <c r="K14791" s="71">
        <v>19000</v>
      </c>
      <c r="L14791" s="72" t="s">
        <v>15</v>
      </c>
      <c r="M14791" s="72" t="s">
        <v>254</v>
      </c>
    </row>
    <row r="14792" spans="1:13" s="3" customFormat="1" ht="12.75" x14ac:dyDescent="0.2">
      <c r="A14792" s="62" t="s">
        <v>37</v>
      </c>
      <c r="B14792" s="62" t="s">
        <v>874</v>
      </c>
      <c r="C14792" s="63">
        <v>10</v>
      </c>
      <c r="D14792" s="62" t="s">
        <v>13493</v>
      </c>
      <c r="E14792" s="62" t="s">
        <v>12838</v>
      </c>
      <c r="F14792" s="69">
        <v>40171517</v>
      </c>
      <c r="G14792" s="62" t="s">
        <v>13372</v>
      </c>
      <c r="H14792" s="62">
        <v>1</v>
      </c>
      <c r="I14792" s="62">
        <v>6</v>
      </c>
      <c r="J14792" s="70">
        <v>29</v>
      </c>
      <c r="K14792" s="71">
        <v>17400</v>
      </c>
      <c r="L14792" s="72" t="s">
        <v>15</v>
      </c>
      <c r="M14792" s="72" t="s">
        <v>254</v>
      </c>
    </row>
    <row r="14793" spans="1:13" s="3" customFormat="1" ht="12.75" x14ac:dyDescent="0.2">
      <c r="A14793" s="62" t="s">
        <v>37</v>
      </c>
      <c r="B14793" s="62" t="s">
        <v>220</v>
      </c>
      <c r="C14793" s="63">
        <v>10</v>
      </c>
      <c r="D14793" s="62" t="s">
        <v>13451</v>
      </c>
      <c r="E14793" s="62" t="s">
        <v>12839</v>
      </c>
      <c r="F14793" s="69">
        <v>31201503</v>
      </c>
      <c r="G14793" s="62" t="s">
        <v>13372</v>
      </c>
      <c r="H14793" s="62">
        <v>1</v>
      </c>
      <c r="I14793" s="62">
        <v>6</v>
      </c>
      <c r="J14793" s="70">
        <v>2</v>
      </c>
      <c r="K14793" s="71">
        <v>18000</v>
      </c>
      <c r="L14793" s="72" t="s">
        <v>15</v>
      </c>
      <c r="M14793" s="72" t="s">
        <v>254</v>
      </c>
    </row>
    <row r="14794" spans="1:13" s="3" customFormat="1" ht="12.75" x14ac:dyDescent="0.2">
      <c r="A14794" s="62" t="s">
        <v>37</v>
      </c>
      <c r="B14794" s="62" t="s">
        <v>215</v>
      </c>
      <c r="C14794" s="63">
        <v>10</v>
      </c>
      <c r="D14794" s="62" t="s">
        <v>13376</v>
      </c>
      <c r="E14794" s="62" t="s">
        <v>12840</v>
      </c>
      <c r="F14794" s="69">
        <v>44122011</v>
      </c>
      <c r="G14794" s="62" t="s">
        <v>13372</v>
      </c>
      <c r="H14794" s="62">
        <v>1</v>
      </c>
      <c r="I14794" s="62">
        <v>6</v>
      </c>
      <c r="J14794" s="70">
        <v>3</v>
      </c>
      <c r="K14794" s="71">
        <v>18000</v>
      </c>
      <c r="L14794" s="72" t="s">
        <v>15</v>
      </c>
      <c r="M14794" s="72" t="s">
        <v>254</v>
      </c>
    </row>
    <row r="14795" spans="1:13" s="3" customFormat="1" ht="12.75" x14ac:dyDescent="0.2">
      <c r="A14795" s="62" t="s">
        <v>37</v>
      </c>
      <c r="B14795" s="62" t="s">
        <v>219</v>
      </c>
      <c r="C14795" s="63">
        <v>10</v>
      </c>
      <c r="D14795" s="62" t="s">
        <v>13379</v>
      </c>
      <c r="E14795" s="62" t="s">
        <v>12841</v>
      </c>
      <c r="F14795" s="69">
        <v>31161500</v>
      </c>
      <c r="G14795" s="62" t="s">
        <v>13372</v>
      </c>
      <c r="H14795" s="62">
        <v>1</v>
      </c>
      <c r="I14795" s="62">
        <v>6</v>
      </c>
      <c r="J14795" s="70">
        <v>1</v>
      </c>
      <c r="K14795" s="71">
        <v>17850</v>
      </c>
      <c r="L14795" s="72" t="s">
        <v>15</v>
      </c>
      <c r="M14795" s="72" t="s">
        <v>254</v>
      </c>
    </row>
    <row r="14796" spans="1:13" s="3" customFormat="1" ht="12.75" x14ac:dyDescent="0.2">
      <c r="A14796" s="62" t="s">
        <v>37</v>
      </c>
      <c r="B14796" s="62" t="s">
        <v>874</v>
      </c>
      <c r="C14796" s="63">
        <v>10</v>
      </c>
      <c r="D14796" s="62" t="s">
        <v>13493</v>
      </c>
      <c r="E14796" s="62" t="s">
        <v>12842</v>
      </c>
      <c r="F14796" s="69">
        <v>31211505</v>
      </c>
      <c r="G14796" s="62" t="s">
        <v>13372</v>
      </c>
      <c r="H14796" s="62">
        <v>1</v>
      </c>
      <c r="I14796" s="62">
        <v>6</v>
      </c>
      <c r="J14796" s="70">
        <v>5</v>
      </c>
      <c r="K14796" s="71">
        <v>8925</v>
      </c>
      <c r="L14796" s="72" t="s">
        <v>15</v>
      </c>
      <c r="M14796" s="72" t="s">
        <v>254</v>
      </c>
    </row>
    <row r="14797" spans="1:13" s="3" customFormat="1" ht="12.75" x14ac:dyDescent="0.2">
      <c r="A14797" s="62" t="s">
        <v>37</v>
      </c>
      <c r="B14797" s="62" t="s">
        <v>1773</v>
      </c>
      <c r="C14797" s="63">
        <v>10</v>
      </c>
      <c r="D14797" s="62" t="s">
        <v>13532</v>
      </c>
      <c r="E14797" s="62" t="s">
        <v>12843</v>
      </c>
      <c r="F14797" s="69">
        <v>31211505</v>
      </c>
      <c r="G14797" s="62" t="s">
        <v>13372</v>
      </c>
      <c r="H14797" s="62">
        <v>1</v>
      </c>
      <c r="I14797" s="62">
        <v>6</v>
      </c>
      <c r="J14797" s="70">
        <v>5</v>
      </c>
      <c r="K14797" s="71">
        <v>8925</v>
      </c>
      <c r="L14797" s="72" t="s">
        <v>15</v>
      </c>
      <c r="M14797" s="72" t="s">
        <v>254</v>
      </c>
    </row>
    <row r="14798" spans="1:13" s="3" customFormat="1" ht="12.75" x14ac:dyDescent="0.2">
      <c r="A14798" s="62" t="s">
        <v>37</v>
      </c>
      <c r="B14798" s="62" t="s">
        <v>874</v>
      </c>
      <c r="C14798" s="63">
        <v>10</v>
      </c>
      <c r="D14798" s="62" t="s">
        <v>13493</v>
      </c>
      <c r="E14798" s="62" t="s">
        <v>12844</v>
      </c>
      <c r="F14798" s="69">
        <v>40172906</v>
      </c>
      <c r="G14798" s="62" t="s">
        <v>13372</v>
      </c>
      <c r="H14798" s="62">
        <v>1</v>
      </c>
      <c r="I14798" s="62">
        <v>6</v>
      </c>
      <c r="J14798" s="70">
        <v>2</v>
      </c>
      <c r="K14798" s="71">
        <v>8210</v>
      </c>
      <c r="L14798" s="72" t="s">
        <v>15</v>
      </c>
      <c r="M14798" s="72" t="s">
        <v>254</v>
      </c>
    </row>
    <row r="14799" spans="1:13" s="3" customFormat="1" ht="12.75" x14ac:dyDescent="0.2">
      <c r="A14799" s="62" t="s">
        <v>37</v>
      </c>
      <c r="B14799" s="62" t="s">
        <v>874</v>
      </c>
      <c r="C14799" s="63">
        <v>10</v>
      </c>
      <c r="D14799" s="62" t="s">
        <v>13493</v>
      </c>
      <c r="E14799" s="62" t="s">
        <v>12845</v>
      </c>
      <c r="F14799" s="69">
        <v>40171517</v>
      </c>
      <c r="G14799" s="62" t="s">
        <v>13372</v>
      </c>
      <c r="H14799" s="62">
        <v>1</v>
      </c>
      <c r="I14799" s="62">
        <v>6</v>
      </c>
      <c r="J14799" s="70">
        <v>30</v>
      </c>
      <c r="K14799" s="71">
        <v>16200</v>
      </c>
      <c r="L14799" s="72" t="s">
        <v>15</v>
      </c>
      <c r="M14799" s="72" t="s">
        <v>254</v>
      </c>
    </row>
    <row r="14800" spans="1:13" s="3" customFormat="1" ht="12.75" x14ac:dyDescent="0.2">
      <c r="A14800" s="62" t="s">
        <v>37</v>
      </c>
      <c r="B14800" s="62" t="s">
        <v>1773</v>
      </c>
      <c r="C14800" s="63">
        <v>10</v>
      </c>
      <c r="D14800" s="62" t="s">
        <v>13532</v>
      </c>
      <c r="E14800" s="62" t="s">
        <v>12846</v>
      </c>
      <c r="F14800" s="69">
        <v>31211505</v>
      </c>
      <c r="G14800" s="62" t="s">
        <v>13372</v>
      </c>
      <c r="H14800" s="62">
        <v>1</v>
      </c>
      <c r="I14800" s="62">
        <v>6</v>
      </c>
      <c r="J14800" s="70">
        <v>10</v>
      </c>
      <c r="K14800" s="71">
        <v>15470</v>
      </c>
      <c r="L14800" s="72" t="s">
        <v>15</v>
      </c>
      <c r="M14800" s="72" t="s">
        <v>254</v>
      </c>
    </row>
    <row r="14801" spans="1:13" s="3" customFormat="1" ht="12.75" x14ac:dyDescent="0.2">
      <c r="A14801" s="62" t="s">
        <v>37</v>
      </c>
      <c r="B14801" s="62" t="s">
        <v>3297</v>
      </c>
      <c r="C14801" s="63">
        <v>10</v>
      </c>
      <c r="D14801" s="62" t="s">
        <v>13575</v>
      </c>
      <c r="E14801" s="62" t="s">
        <v>12847</v>
      </c>
      <c r="F14801" s="69">
        <v>30151703</v>
      </c>
      <c r="G14801" s="62" t="s">
        <v>13372</v>
      </c>
      <c r="H14801" s="62">
        <v>1</v>
      </c>
      <c r="I14801" s="62">
        <v>6</v>
      </c>
      <c r="J14801" s="70">
        <v>10</v>
      </c>
      <c r="K14801" s="71">
        <v>15000</v>
      </c>
      <c r="L14801" s="72" t="s">
        <v>15</v>
      </c>
      <c r="M14801" s="72" t="s">
        <v>254</v>
      </c>
    </row>
    <row r="14802" spans="1:13" s="3" customFormat="1" ht="12.75" x14ac:dyDescent="0.2">
      <c r="A14802" s="62" t="s">
        <v>37</v>
      </c>
      <c r="B14802" s="62" t="s">
        <v>222</v>
      </c>
      <c r="C14802" s="63">
        <v>10</v>
      </c>
      <c r="D14802" s="62" t="s">
        <v>13381</v>
      </c>
      <c r="E14802" s="62" t="s">
        <v>12848</v>
      </c>
      <c r="F14802" s="69">
        <v>25172900</v>
      </c>
      <c r="G14802" s="62" t="s">
        <v>13372</v>
      </c>
      <c r="H14802" s="62">
        <v>1</v>
      </c>
      <c r="I14802" s="62">
        <v>6</v>
      </c>
      <c r="J14802" s="70">
        <v>3</v>
      </c>
      <c r="K14802" s="71">
        <v>15000</v>
      </c>
      <c r="L14802" s="72" t="s">
        <v>15</v>
      </c>
      <c r="M14802" s="72" t="s">
        <v>254</v>
      </c>
    </row>
    <row r="14803" spans="1:13" s="3" customFormat="1" ht="12.75" x14ac:dyDescent="0.2">
      <c r="A14803" s="62" t="s">
        <v>37</v>
      </c>
      <c r="B14803" s="62" t="s">
        <v>874</v>
      </c>
      <c r="C14803" s="63">
        <v>10</v>
      </c>
      <c r="D14803" s="62" t="s">
        <v>13493</v>
      </c>
      <c r="E14803" s="62" t="s">
        <v>12849</v>
      </c>
      <c r="F14803" s="69">
        <v>31211505</v>
      </c>
      <c r="G14803" s="62" t="s">
        <v>13372</v>
      </c>
      <c r="H14803" s="62">
        <v>1</v>
      </c>
      <c r="I14803" s="62">
        <v>6</v>
      </c>
      <c r="J14803" s="70">
        <v>30</v>
      </c>
      <c r="K14803" s="71">
        <v>8940</v>
      </c>
      <c r="L14803" s="72" t="s">
        <v>15</v>
      </c>
      <c r="M14803" s="72" t="s">
        <v>254</v>
      </c>
    </row>
    <row r="14804" spans="1:13" s="3" customFormat="1" ht="12.75" x14ac:dyDescent="0.2">
      <c r="A14804" s="62" t="s">
        <v>37</v>
      </c>
      <c r="B14804" s="62" t="s">
        <v>874</v>
      </c>
      <c r="C14804" s="63">
        <v>10</v>
      </c>
      <c r="D14804" s="62" t="s">
        <v>13493</v>
      </c>
      <c r="E14804" s="62" t="s">
        <v>12850</v>
      </c>
      <c r="F14804" s="69">
        <v>31211505</v>
      </c>
      <c r="G14804" s="62" t="s">
        <v>13372</v>
      </c>
      <c r="H14804" s="62">
        <v>1</v>
      </c>
      <c r="I14804" s="62">
        <v>6</v>
      </c>
      <c r="J14804" s="70">
        <v>30</v>
      </c>
      <c r="K14804" s="71">
        <v>8550</v>
      </c>
      <c r="L14804" s="72" t="s">
        <v>15</v>
      </c>
      <c r="M14804" s="72" t="s">
        <v>254</v>
      </c>
    </row>
    <row r="14805" spans="1:13" s="3" customFormat="1" ht="12.75" x14ac:dyDescent="0.2">
      <c r="A14805" s="62" t="s">
        <v>37</v>
      </c>
      <c r="B14805" s="62" t="s">
        <v>874</v>
      </c>
      <c r="C14805" s="63">
        <v>10</v>
      </c>
      <c r="D14805" s="62" t="s">
        <v>13493</v>
      </c>
      <c r="E14805" s="62" t="s">
        <v>12851</v>
      </c>
      <c r="F14805" s="69">
        <v>31211505</v>
      </c>
      <c r="G14805" s="62" t="s">
        <v>13372</v>
      </c>
      <c r="H14805" s="62">
        <v>1</v>
      </c>
      <c r="I14805" s="62">
        <v>6</v>
      </c>
      <c r="J14805" s="70">
        <v>5</v>
      </c>
      <c r="K14805" s="71">
        <v>4760</v>
      </c>
      <c r="L14805" s="72" t="s">
        <v>15</v>
      </c>
      <c r="M14805" s="72" t="s">
        <v>254</v>
      </c>
    </row>
    <row r="14806" spans="1:13" s="3" customFormat="1" ht="12.75" x14ac:dyDescent="0.2">
      <c r="A14806" s="62" t="s">
        <v>37</v>
      </c>
      <c r="B14806" s="62" t="s">
        <v>874</v>
      </c>
      <c r="C14806" s="63">
        <v>10</v>
      </c>
      <c r="D14806" s="62" t="s">
        <v>13493</v>
      </c>
      <c r="E14806" s="62" t="s">
        <v>12852</v>
      </c>
      <c r="F14806" s="69">
        <v>40171517</v>
      </c>
      <c r="G14806" s="62" t="s">
        <v>13372</v>
      </c>
      <c r="H14806" s="62">
        <v>1</v>
      </c>
      <c r="I14806" s="62">
        <v>6</v>
      </c>
      <c r="J14806" s="70">
        <v>30</v>
      </c>
      <c r="K14806" s="71">
        <v>13500</v>
      </c>
      <c r="L14806" s="72" t="s">
        <v>15</v>
      </c>
      <c r="M14806" s="72" t="s">
        <v>254</v>
      </c>
    </row>
    <row r="14807" spans="1:13" s="3" customFormat="1" ht="12.75" x14ac:dyDescent="0.2">
      <c r="A14807" s="62" t="s">
        <v>37</v>
      </c>
      <c r="B14807" s="62" t="s">
        <v>853</v>
      </c>
      <c r="C14807" s="63">
        <v>10</v>
      </c>
      <c r="D14807" s="62" t="s">
        <v>13472</v>
      </c>
      <c r="E14807" s="62" t="s">
        <v>12853</v>
      </c>
      <c r="F14807" s="69">
        <v>27112151</v>
      </c>
      <c r="G14807" s="62" t="s">
        <v>13372</v>
      </c>
      <c r="H14807" s="62">
        <v>1</v>
      </c>
      <c r="I14807" s="62">
        <v>6</v>
      </c>
      <c r="J14807" s="70">
        <v>1</v>
      </c>
      <c r="K14807" s="71">
        <v>12000</v>
      </c>
      <c r="L14807" s="72" t="s">
        <v>15</v>
      </c>
      <c r="M14807" s="72" t="s">
        <v>254</v>
      </c>
    </row>
    <row r="14808" spans="1:13" s="3" customFormat="1" ht="12.75" x14ac:dyDescent="0.2">
      <c r="A14808" s="62" t="s">
        <v>37</v>
      </c>
      <c r="B14808" s="62" t="s">
        <v>874</v>
      </c>
      <c r="C14808" s="63">
        <v>10</v>
      </c>
      <c r="D14808" s="62" t="s">
        <v>13493</v>
      </c>
      <c r="E14808" s="62" t="s">
        <v>12854</v>
      </c>
      <c r="F14808" s="69">
        <v>31211505</v>
      </c>
      <c r="G14808" s="62" t="s">
        <v>13372</v>
      </c>
      <c r="H14808" s="62">
        <v>1</v>
      </c>
      <c r="I14808" s="62">
        <v>6</v>
      </c>
      <c r="J14808" s="70">
        <v>5</v>
      </c>
      <c r="K14808" s="71">
        <v>11900</v>
      </c>
      <c r="L14808" s="72" t="s">
        <v>15</v>
      </c>
      <c r="M14808" s="72" t="s">
        <v>254</v>
      </c>
    </row>
    <row r="14809" spans="1:13" s="3" customFormat="1" ht="12.75" x14ac:dyDescent="0.2">
      <c r="A14809" s="62" t="s">
        <v>37</v>
      </c>
      <c r="B14809" s="62" t="s">
        <v>219</v>
      </c>
      <c r="C14809" s="63">
        <v>10</v>
      </c>
      <c r="D14809" s="62" t="s">
        <v>13379</v>
      </c>
      <c r="E14809" s="62" t="s">
        <v>12855</v>
      </c>
      <c r="F14809" s="69">
        <v>27111543</v>
      </c>
      <c r="G14809" s="62" t="s">
        <v>13372</v>
      </c>
      <c r="H14809" s="62">
        <v>1</v>
      </c>
      <c r="I14809" s="62">
        <v>6</v>
      </c>
      <c r="J14809" s="70">
        <v>2</v>
      </c>
      <c r="K14809" s="71">
        <v>11900</v>
      </c>
      <c r="L14809" s="72" t="s">
        <v>15</v>
      </c>
      <c r="M14809" s="72" t="s">
        <v>254</v>
      </c>
    </row>
    <row r="14810" spans="1:13" s="3" customFormat="1" ht="12.75" x14ac:dyDescent="0.2">
      <c r="A14810" s="62" t="s">
        <v>37</v>
      </c>
      <c r="B14810" s="62" t="s">
        <v>874</v>
      </c>
      <c r="C14810" s="63">
        <v>10</v>
      </c>
      <c r="D14810" s="62" t="s">
        <v>13493</v>
      </c>
      <c r="E14810" s="62" t="s">
        <v>12856</v>
      </c>
      <c r="F14810" s="69">
        <v>31211505</v>
      </c>
      <c r="G14810" s="62" t="s">
        <v>13372</v>
      </c>
      <c r="H14810" s="62">
        <v>1</v>
      </c>
      <c r="I14810" s="62">
        <v>6</v>
      </c>
      <c r="J14810" s="70">
        <v>30</v>
      </c>
      <c r="K14810" s="71">
        <v>8940</v>
      </c>
      <c r="L14810" s="72" t="s">
        <v>15</v>
      </c>
      <c r="M14810" s="72" t="s">
        <v>254</v>
      </c>
    </row>
    <row r="14811" spans="1:13" s="3" customFormat="1" ht="12.75" x14ac:dyDescent="0.2">
      <c r="A14811" s="62" t="s">
        <v>37</v>
      </c>
      <c r="B14811" s="62" t="s">
        <v>220</v>
      </c>
      <c r="C14811" s="63">
        <v>10</v>
      </c>
      <c r="D14811" s="62" t="s">
        <v>13451</v>
      </c>
      <c r="E14811" s="62" t="s">
        <v>12857</v>
      </c>
      <c r="F14811" s="69">
        <v>44121613</v>
      </c>
      <c r="G14811" s="62" t="s">
        <v>13372</v>
      </c>
      <c r="H14811" s="62">
        <v>1</v>
      </c>
      <c r="I14811" s="62">
        <v>6</v>
      </c>
      <c r="J14811" s="70">
        <v>5</v>
      </c>
      <c r="K14811" s="71">
        <v>10000</v>
      </c>
      <c r="L14811" s="72" t="s">
        <v>15</v>
      </c>
      <c r="M14811" s="72" t="s">
        <v>254</v>
      </c>
    </row>
    <row r="14812" spans="1:13" s="3" customFormat="1" ht="12.75" x14ac:dyDescent="0.2">
      <c r="A14812" s="62" t="s">
        <v>37</v>
      </c>
      <c r="B14812" s="62" t="s">
        <v>222</v>
      </c>
      <c r="C14812" s="63">
        <v>10</v>
      </c>
      <c r="D14812" s="62" t="s">
        <v>13381</v>
      </c>
      <c r="E14812" s="62" t="s">
        <v>12858</v>
      </c>
      <c r="F14812" s="69">
        <v>25173816</v>
      </c>
      <c r="G14812" s="62" t="s">
        <v>13372</v>
      </c>
      <c r="H14812" s="62">
        <v>1</v>
      </c>
      <c r="I14812" s="62">
        <v>6</v>
      </c>
      <c r="J14812" s="70">
        <v>5</v>
      </c>
      <c r="K14812" s="71">
        <v>10000</v>
      </c>
      <c r="L14812" s="72" t="s">
        <v>15</v>
      </c>
      <c r="M14812" s="72" t="s">
        <v>254</v>
      </c>
    </row>
    <row r="14813" spans="1:13" s="3" customFormat="1" ht="12.75" x14ac:dyDescent="0.2">
      <c r="A14813" s="62" t="s">
        <v>37</v>
      </c>
      <c r="B14813" s="62" t="s">
        <v>874</v>
      </c>
      <c r="C14813" s="63">
        <v>10</v>
      </c>
      <c r="D14813" s="62" t="s">
        <v>13493</v>
      </c>
      <c r="E14813" s="62" t="s">
        <v>12859</v>
      </c>
      <c r="F14813" s="69">
        <v>40171517</v>
      </c>
      <c r="G14813" s="62" t="s">
        <v>13372</v>
      </c>
      <c r="H14813" s="62">
        <v>1</v>
      </c>
      <c r="I14813" s="62">
        <v>6</v>
      </c>
      <c r="J14813" s="70">
        <v>30</v>
      </c>
      <c r="K14813" s="71">
        <v>9630</v>
      </c>
      <c r="L14813" s="72" t="s">
        <v>15</v>
      </c>
      <c r="M14813" s="72" t="s">
        <v>254</v>
      </c>
    </row>
    <row r="14814" spans="1:13" s="3" customFormat="1" ht="12.75" x14ac:dyDescent="0.2">
      <c r="A14814" s="62" t="s">
        <v>37</v>
      </c>
      <c r="B14814" s="62" t="s">
        <v>874</v>
      </c>
      <c r="C14814" s="63">
        <v>10</v>
      </c>
      <c r="D14814" s="62" t="s">
        <v>13493</v>
      </c>
      <c r="E14814" s="62" t="s">
        <v>12860</v>
      </c>
      <c r="F14814" s="69">
        <v>40171517</v>
      </c>
      <c r="G14814" s="62" t="s">
        <v>13372</v>
      </c>
      <c r="H14814" s="62">
        <v>1</v>
      </c>
      <c r="I14814" s="62">
        <v>6</v>
      </c>
      <c r="J14814" s="70">
        <v>30</v>
      </c>
      <c r="K14814" s="71">
        <v>9600</v>
      </c>
      <c r="L14814" s="72" t="s">
        <v>15</v>
      </c>
      <c r="M14814" s="72" t="s">
        <v>254</v>
      </c>
    </row>
    <row r="14815" spans="1:13" s="3" customFormat="1" ht="12.75" x14ac:dyDescent="0.2">
      <c r="A14815" s="62" t="s">
        <v>37</v>
      </c>
      <c r="B14815" s="62" t="s">
        <v>1773</v>
      </c>
      <c r="C14815" s="63">
        <v>10</v>
      </c>
      <c r="D14815" s="62" t="s">
        <v>13532</v>
      </c>
      <c r="E14815" s="62" t="s">
        <v>12861</v>
      </c>
      <c r="F14815" s="69">
        <v>31211505</v>
      </c>
      <c r="G14815" s="62" t="s">
        <v>13372</v>
      </c>
      <c r="H14815" s="62">
        <v>1</v>
      </c>
      <c r="I14815" s="62">
        <v>6</v>
      </c>
      <c r="J14815" s="70">
        <v>5</v>
      </c>
      <c r="K14815" s="71">
        <v>4730</v>
      </c>
      <c r="L14815" s="72" t="s">
        <v>15</v>
      </c>
      <c r="M14815" s="72" t="s">
        <v>254</v>
      </c>
    </row>
    <row r="14816" spans="1:13" s="3" customFormat="1" ht="12.75" x14ac:dyDescent="0.2">
      <c r="A14816" s="62" t="s">
        <v>37</v>
      </c>
      <c r="B14816" s="62" t="s">
        <v>874</v>
      </c>
      <c r="C14816" s="63">
        <v>10</v>
      </c>
      <c r="D14816" s="62" t="s">
        <v>13493</v>
      </c>
      <c r="E14816" s="62" t="s">
        <v>12862</v>
      </c>
      <c r="F14816" s="69">
        <v>31211505</v>
      </c>
      <c r="G14816" s="62" t="s">
        <v>13372</v>
      </c>
      <c r="H14816" s="62">
        <v>1</v>
      </c>
      <c r="I14816" s="62">
        <v>6</v>
      </c>
      <c r="J14816" s="70">
        <v>5</v>
      </c>
      <c r="K14816" s="71">
        <v>8925</v>
      </c>
      <c r="L14816" s="72" t="s">
        <v>15</v>
      </c>
      <c r="M14816" s="72" t="s">
        <v>254</v>
      </c>
    </row>
    <row r="14817" spans="1:13" s="3" customFormat="1" ht="12.75" x14ac:dyDescent="0.2">
      <c r="A14817" s="62" t="s">
        <v>37</v>
      </c>
      <c r="B14817" s="62" t="s">
        <v>874</v>
      </c>
      <c r="C14817" s="63">
        <v>10</v>
      </c>
      <c r="D14817" s="62" t="s">
        <v>13493</v>
      </c>
      <c r="E14817" s="62" t="s">
        <v>12863</v>
      </c>
      <c r="F14817" s="69">
        <v>31211505</v>
      </c>
      <c r="G14817" s="62" t="s">
        <v>13372</v>
      </c>
      <c r="H14817" s="62">
        <v>1</v>
      </c>
      <c r="I14817" s="62">
        <v>6</v>
      </c>
      <c r="J14817" s="70">
        <v>5</v>
      </c>
      <c r="K14817" s="71">
        <v>2975</v>
      </c>
      <c r="L14817" s="72" t="s">
        <v>15</v>
      </c>
      <c r="M14817" s="72" t="s">
        <v>254</v>
      </c>
    </row>
    <row r="14818" spans="1:13" s="3" customFormat="1" ht="12.75" x14ac:dyDescent="0.2">
      <c r="A14818" s="62" t="s">
        <v>37</v>
      </c>
      <c r="B14818" s="62" t="s">
        <v>874</v>
      </c>
      <c r="C14818" s="63">
        <v>10</v>
      </c>
      <c r="D14818" s="62" t="s">
        <v>13493</v>
      </c>
      <c r="E14818" s="62" t="s">
        <v>12864</v>
      </c>
      <c r="F14818" s="69">
        <v>40171517</v>
      </c>
      <c r="G14818" s="62" t="s">
        <v>13372</v>
      </c>
      <c r="H14818" s="62">
        <v>1</v>
      </c>
      <c r="I14818" s="62">
        <v>6</v>
      </c>
      <c r="J14818" s="70">
        <v>30</v>
      </c>
      <c r="K14818" s="71">
        <v>7380</v>
      </c>
      <c r="L14818" s="72" t="s">
        <v>15</v>
      </c>
      <c r="M14818" s="72" t="s">
        <v>254</v>
      </c>
    </row>
    <row r="14819" spans="1:13" s="3" customFormat="1" ht="12.75" x14ac:dyDescent="0.2">
      <c r="A14819" s="62" t="s">
        <v>37</v>
      </c>
      <c r="B14819" s="62" t="s">
        <v>874</v>
      </c>
      <c r="C14819" s="63">
        <v>10</v>
      </c>
      <c r="D14819" s="62" t="s">
        <v>13493</v>
      </c>
      <c r="E14819" s="62" t="s">
        <v>12865</v>
      </c>
      <c r="F14819" s="69">
        <v>31211505</v>
      </c>
      <c r="G14819" s="62" t="s">
        <v>13372</v>
      </c>
      <c r="H14819" s="62">
        <v>1</v>
      </c>
      <c r="I14819" s="62">
        <v>6</v>
      </c>
      <c r="J14819" s="70">
        <v>3</v>
      </c>
      <c r="K14819" s="71">
        <v>822</v>
      </c>
      <c r="L14819" s="72" t="s">
        <v>15</v>
      </c>
      <c r="M14819" s="72" t="s">
        <v>254</v>
      </c>
    </row>
    <row r="14820" spans="1:13" s="3" customFormat="1" ht="12.75" x14ac:dyDescent="0.2">
      <c r="A14820" s="62" t="s">
        <v>37</v>
      </c>
      <c r="B14820" s="62" t="s">
        <v>874</v>
      </c>
      <c r="C14820" s="63">
        <v>10</v>
      </c>
      <c r="D14820" s="62" t="s">
        <v>13493</v>
      </c>
      <c r="E14820" s="62" t="s">
        <v>12866</v>
      </c>
      <c r="F14820" s="69">
        <v>40171517</v>
      </c>
      <c r="G14820" s="62" t="s">
        <v>13372</v>
      </c>
      <c r="H14820" s="62">
        <v>1</v>
      </c>
      <c r="I14820" s="62">
        <v>6</v>
      </c>
      <c r="J14820" s="70">
        <v>29</v>
      </c>
      <c r="K14820" s="71">
        <v>5800</v>
      </c>
      <c r="L14820" s="72" t="s">
        <v>15</v>
      </c>
      <c r="M14820" s="72" t="s">
        <v>254</v>
      </c>
    </row>
    <row r="14821" spans="1:13" s="3" customFormat="1" ht="12.75" x14ac:dyDescent="0.2">
      <c r="A14821" s="62" t="s">
        <v>37</v>
      </c>
      <c r="B14821" s="62" t="s">
        <v>874</v>
      </c>
      <c r="C14821" s="63">
        <v>10</v>
      </c>
      <c r="D14821" s="62" t="s">
        <v>13493</v>
      </c>
      <c r="E14821" s="62" t="s">
        <v>12867</v>
      </c>
      <c r="F14821" s="69">
        <v>31211505</v>
      </c>
      <c r="G14821" s="62" t="s">
        <v>13372</v>
      </c>
      <c r="H14821" s="62">
        <v>1</v>
      </c>
      <c r="I14821" s="62">
        <v>6</v>
      </c>
      <c r="J14821" s="70">
        <v>5</v>
      </c>
      <c r="K14821" s="71">
        <v>2975</v>
      </c>
      <c r="L14821" s="72" t="s">
        <v>15</v>
      </c>
      <c r="M14821" s="72" t="s">
        <v>254</v>
      </c>
    </row>
    <row r="14822" spans="1:13" s="3" customFormat="1" ht="12.75" x14ac:dyDescent="0.2">
      <c r="A14822" s="62" t="s">
        <v>37</v>
      </c>
      <c r="B14822" s="62" t="s">
        <v>874</v>
      </c>
      <c r="C14822" s="63">
        <v>10</v>
      </c>
      <c r="D14822" s="62" t="s">
        <v>13493</v>
      </c>
      <c r="E14822" s="62" t="s">
        <v>12868</v>
      </c>
      <c r="F14822" s="69">
        <v>31211505</v>
      </c>
      <c r="G14822" s="62" t="s">
        <v>13372</v>
      </c>
      <c r="H14822" s="62">
        <v>1</v>
      </c>
      <c r="I14822" s="62">
        <v>6</v>
      </c>
      <c r="J14822" s="70">
        <v>5</v>
      </c>
      <c r="K14822" s="71">
        <v>2975</v>
      </c>
      <c r="L14822" s="72" t="s">
        <v>15</v>
      </c>
      <c r="M14822" s="72" t="s">
        <v>254</v>
      </c>
    </row>
    <row r="14823" spans="1:13" s="3" customFormat="1" ht="12.75" x14ac:dyDescent="0.2">
      <c r="A14823" s="62" t="s">
        <v>37</v>
      </c>
      <c r="B14823" s="62" t="s">
        <v>874</v>
      </c>
      <c r="C14823" s="63">
        <v>10</v>
      </c>
      <c r="D14823" s="62" t="s">
        <v>13493</v>
      </c>
      <c r="E14823" s="62" t="s">
        <v>12869</v>
      </c>
      <c r="F14823" s="69">
        <v>31211505</v>
      </c>
      <c r="G14823" s="62" t="s">
        <v>13372</v>
      </c>
      <c r="H14823" s="62">
        <v>1</v>
      </c>
      <c r="I14823" s="62">
        <v>6</v>
      </c>
      <c r="J14823" s="70">
        <v>5</v>
      </c>
      <c r="K14823" s="71">
        <v>2975</v>
      </c>
      <c r="L14823" s="72" t="s">
        <v>15</v>
      </c>
      <c r="M14823" s="72" t="s">
        <v>254</v>
      </c>
    </row>
    <row r="14824" spans="1:13" s="3" customFormat="1" ht="12.75" x14ac:dyDescent="0.2">
      <c r="A14824" s="62" t="s">
        <v>37</v>
      </c>
      <c r="B14824" s="62" t="s">
        <v>874</v>
      </c>
      <c r="C14824" s="63">
        <v>10</v>
      </c>
      <c r="D14824" s="62" t="s">
        <v>13493</v>
      </c>
      <c r="E14824" s="62" t="s">
        <v>12870</v>
      </c>
      <c r="F14824" s="69">
        <v>31211505</v>
      </c>
      <c r="G14824" s="62" t="s">
        <v>13372</v>
      </c>
      <c r="H14824" s="62">
        <v>1</v>
      </c>
      <c r="I14824" s="62">
        <v>6</v>
      </c>
      <c r="J14824" s="70">
        <v>5</v>
      </c>
      <c r="K14824" s="71">
        <v>4760</v>
      </c>
      <c r="L14824" s="72" t="s">
        <v>15</v>
      </c>
      <c r="M14824" s="72" t="s">
        <v>254</v>
      </c>
    </row>
    <row r="14825" spans="1:13" s="3" customFormat="1" ht="12.75" x14ac:dyDescent="0.2">
      <c r="A14825" s="62" t="s">
        <v>37</v>
      </c>
      <c r="B14825" s="62" t="s">
        <v>874</v>
      </c>
      <c r="C14825" s="63">
        <v>10</v>
      </c>
      <c r="D14825" s="62" t="s">
        <v>13493</v>
      </c>
      <c r="E14825" s="62" t="s">
        <v>12871</v>
      </c>
      <c r="F14825" s="69">
        <v>31211505</v>
      </c>
      <c r="G14825" s="62" t="s">
        <v>13372</v>
      </c>
      <c r="H14825" s="62">
        <v>1</v>
      </c>
      <c r="I14825" s="62">
        <v>6</v>
      </c>
      <c r="J14825" s="70">
        <v>5</v>
      </c>
      <c r="K14825" s="71">
        <v>2380</v>
      </c>
      <c r="L14825" s="72" t="s">
        <v>15</v>
      </c>
      <c r="M14825" s="72" t="s">
        <v>254</v>
      </c>
    </row>
    <row r="14826" spans="1:13" s="3" customFormat="1" ht="12.75" x14ac:dyDescent="0.2">
      <c r="A14826" s="62" t="s">
        <v>37</v>
      </c>
      <c r="B14826" s="62" t="s">
        <v>442</v>
      </c>
      <c r="C14826" s="63">
        <v>10</v>
      </c>
      <c r="D14826" s="62" t="s">
        <v>13400</v>
      </c>
      <c r="E14826" s="62" t="s">
        <v>12872</v>
      </c>
      <c r="F14826" s="69">
        <v>76111501</v>
      </c>
      <c r="G14826" s="62" t="s">
        <v>13372</v>
      </c>
      <c r="H14826" s="62">
        <v>1</v>
      </c>
      <c r="I14826" s="62">
        <v>6</v>
      </c>
      <c r="J14826" s="70">
        <v>1</v>
      </c>
      <c r="K14826" s="71">
        <v>25000000</v>
      </c>
      <c r="L14826" s="72" t="s">
        <v>13</v>
      </c>
      <c r="M14826" s="72" t="s">
        <v>254</v>
      </c>
    </row>
    <row r="14827" spans="1:13" s="3" customFormat="1" ht="12.75" x14ac:dyDescent="0.2">
      <c r="A14827" s="62" t="s">
        <v>37</v>
      </c>
      <c r="B14827" s="62" t="s">
        <v>1795</v>
      </c>
      <c r="C14827" s="63">
        <v>10</v>
      </c>
      <c r="D14827" s="62" t="s">
        <v>13554</v>
      </c>
      <c r="E14827" s="62" t="s">
        <v>12873</v>
      </c>
      <c r="F14827" s="69">
        <v>71121200</v>
      </c>
      <c r="G14827" s="62" t="s">
        <v>13372</v>
      </c>
      <c r="H14827" s="62">
        <v>1</v>
      </c>
      <c r="I14827" s="62">
        <v>6</v>
      </c>
      <c r="J14827" s="70">
        <v>1</v>
      </c>
      <c r="K14827" s="71">
        <v>17000000</v>
      </c>
      <c r="L14827" s="72" t="s">
        <v>13</v>
      </c>
      <c r="M14827" s="72" t="s">
        <v>254</v>
      </c>
    </row>
    <row r="14828" spans="1:13" s="3" customFormat="1" ht="12.75" x14ac:dyDescent="0.2">
      <c r="A14828" s="62" t="s">
        <v>37</v>
      </c>
      <c r="B14828" s="62" t="s">
        <v>441</v>
      </c>
      <c r="C14828" s="63">
        <v>10</v>
      </c>
      <c r="D14828" s="62" t="s">
        <v>13399</v>
      </c>
      <c r="E14828" s="62" t="s">
        <v>12874</v>
      </c>
      <c r="F14828" s="69">
        <v>78181500</v>
      </c>
      <c r="G14828" s="62" t="s">
        <v>13372</v>
      </c>
      <c r="H14828" s="62">
        <v>1</v>
      </c>
      <c r="I14828" s="62">
        <v>6</v>
      </c>
      <c r="J14828" s="70">
        <v>1</v>
      </c>
      <c r="K14828" s="71">
        <v>15000000</v>
      </c>
      <c r="L14828" s="72" t="s">
        <v>13</v>
      </c>
      <c r="M14828" s="72" t="s">
        <v>254</v>
      </c>
    </row>
    <row r="14829" spans="1:13" s="3" customFormat="1" ht="12.75" x14ac:dyDescent="0.2">
      <c r="A14829" s="62" t="s">
        <v>37</v>
      </c>
      <c r="B14829" s="62" t="s">
        <v>1802</v>
      </c>
      <c r="C14829" s="63">
        <v>10</v>
      </c>
      <c r="D14829" s="62" t="s">
        <v>13561</v>
      </c>
      <c r="E14829" s="62" t="s">
        <v>12875</v>
      </c>
      <c r="F14829" s="69">
        <v>76121900</v>
      </c>
      <c r="G14829" s="62" t="s">
        <v>13372</v>
      </c>
      <c r="H14829" s="62">
        <v>1</v>
      </c>
      <c r="I14829" s="62">
        <v>6</v>
      </c>
      <c r="J14829" s="70">
        <v>1</v>
      </c>
      <c r="K14829" s="71">
        <v>14000000</v>
      </c>
      <c r="L14829" s="72" t="s">
        <v>13</v>
      </c>
      <c r="M14829" s="72" t="s">
        <v>254</v>
      </c>
    </row>
    <row r="14830" spans="1:13" s="3" customFormat="1" ht="12.75" x14ac:dyDescent="0.2">
      <c r="A14830" s="62" t="s">
        <v>37</v>
      </c>
      <c r="B14830" s="62" t="s">
        <v>900</v>
      </c>
      <c r="C14830" s="63">
        <v>10</v>
      </c>
      <c r="D14830" s="62" t="s">
        <v>13519</v>
      </c>
      <c r="E14830" s="62" t="s">
        <v>12876</v>
      </c>
      <c r="F14830" s="69">
        <v>70111503</v>
      </c>
      <c r="G14830" s="62" t="s">
        <v>13372</v>
      </c>
      <c r="H14830" s="62">
        <v>1</v>
      </c>
      <c r="I14830" s="62">
        <v>6</v>
      </c>
      <c r="J14830" s="70">
        <v>1</v>
      </c>
      <c r="K14830" s="71">
        <v>10000000</v>
      </c>
      <c r="L14830" s="72" t="s">
        <v>13</v>
      </c>
      <c r="M14830" s="72" t="s">
        <v>254</v>
      </c>
    </row>
    <row r="14831" spans="1:13" s="3" customFormat="1" ht="12.75" x14ac:dyDescent="0.2">
      <c r="A14831" s="62" t="s">
        <v>37</v>
      </c>
      <c r="B14831" s="62" t="s">
        <v>3290</v>
      </c>
      <c r="C14831" s="63">
        <v>10</v>
      </c>
      <c r="D14831" s="62" t="s">
        <v>13568</v>
      </c>
      <c r="E14831" s="62" t="s">
        <v>3445</v>
      </c>
      <c r="F14831" s="69">
        <v>72102103</v>
      </c>
      <c r="G14831" s="62" t="s">
        <v>13372</v>
      </c>
      <c r="H14831" s="62">
        <v>1</v>
      </c>
      <c r="I14831" s="62">
        <v>6</v>
      </c>
      <c r="J14831" s="70">
        <v>1</v>
      </c>
      <c r="K14831" s="71">
        <v>10000000</v>
      </c>
      <c r="L14831" s="72" t="s">
        <v>13</v>
      </c>
      <c r="M14831" s="72" t="s">
        <v>254</v>
      </c>
    </row>
    <row r="14832" spans="1:13" s="3" customFormat="1" ht="12.75" x14ac:dyDescent="0.2">
      <c r="A14832" s="62" t="s">
        <v>37</v>
      </c>
      <c r="B14832" s="62" t="s">
        <v>440</v>
      </c>
      <c r="C14832" s="63">
        <v>10</v>
      </c>
      <c r="D14832" s="62" t="s">
        <v>13398</v>
      </c>
      <c r="E14832" s="62" t="s">
        <v>12877</v>
      </c>
      <c r="F14832" s="69">
        <v>72151800</v>
      </c>
      <c r="G14832" s="62" t="s">
        <v>13372</v>
      </c>
      <c r="H14832" s="62">
        <v>1</v>
      </c>
      <c r="I14832" s="62">
        <v>6</v>
      </c>
      <c r="J14832" s="70">
        <v>1</v>
      </c>
      <c r="K14832" s="71">
        <v>8000000</v>
      </c>
      <c r="L14832" s="72" t="s">
        <v>13</v>
      </c>
      <c r="M14832" s="72" t="s">
        <v>254</v>
      </c>
    </row>
    <row r="14833" spans="1:13" s="3" customFormat="1" ht="12.75" x14ac:dyDescent="0.2">
      <c r="A14833" s="62" t="s">
        <v>37</v>
      </c>
      <c r="B14833" s="62" t="s">
        <v>440</v>
      </c>
      <c r="C14833" s="63">
        <v>16</v>
      </c>
      <c r="D14833" s="62" t="s">
        <v>13398</v>
      </c>
      <c r="E14833" s="62" t="s">
        <v>12878</v>
      </c>
      <c r="F14833" s="69">
        <v>72151800</v>
      </c>
      <c r="G14833" s="62" t="s">
        <v>13372</v>
      </c>
      <c r="H14833" s="62">
        <v>1</v>
      </c>
      <c r="I14833" s="62">
        <v>6</v>
      </c>
      <c r="J14833" s="70">
        <v>1</v>
      </c>
      <c r="K14833" s="71">
        <v>9065274</v>
      </c>
      <c r="L14833" s="72" t="s">
        <v>13</v>
      </c>
      <c r="M14833" s="72" t="s">
        <v>254</v>
      </c>
    </row>
    <row r="14834" spans="1:13" s="3" customFormat="1" ht="12.75" x14ac:dyDescent="0.2">
      <c r="A14834" s="62" t="s">
        <v>37</v>
      </c>
      <c r="B14834" s="62" t="s">
        <v>440</v>
      </c>
      <c r="C14834" s="63">
        <v>10</v>
      </c>
      <c r="D14834" s="62" t="s">
        <v>13398</v>
      </c>
      <c r="E14834" s="62" t="s">
        <v>12879</v>
      </c>
      <c r="F14834" s="69">
        <v>76121701</v>
      </c>
      <c r="G14834" s="62" t="s">
        <v>13372</v>
      </c>
      <c r="H14834" s="62">
        <v>1</v>
      </c>
      <c r="I14834" s="62">
        <v>6</v>
      </c>
      <c r="J14834" s="70">
        <v>1</v>
      </c>
      <c r="K14834" s="71">
        <v>7500000</v>
      </c>
      <c r="L14834" s="72" t="s">
        <v>13</v>
      </c>
      <c r="M14834" s="72" t="s">
        <v>254</v>
      </c>
    </row>
    <row r="14835" spans="1:13" s="3" customFormat="1" ht="12.75" x14ac:dyDescent="0.2">
      <c r="A14835" s="62" t="s">
        <v>37</v>
      </c>
      <c r="B14835" s="62" t="s">
        <v>441</v>
      </c>
      <c r="C14835" s="63">
        <v>10</v>
      </c>
      <c r="D14835" s="62" t="s">
        <v>13399</v>
      </c>
      <c r="E14835" s="62" t="s">
        <v>12880</v>
      </c>
      <c r="F14835" s="69">
        <v>78181507</v>
      </c>
      <c r="G14835" s="62" t="s">
        <v>13372</v>
      </c>
      <c r="H14835" s="62">
        <v>1</v>
      </c>
      <c r="I14835" s="62">
        <v>6</v>
      </c>
      <c r="J14835" s="70">
        <v>1</v>
      </c>
      <c r="K14835" s="71">
        <v>6000000</v>
      </c>
      <c r="L14835" s="72" t="s">
        <v>13</v>
      </c>
      <c r="M14835" s="72" t="s">
        <v>254</v>
      </c>
    </row>
    <row r="14836" spans="1:13" s="3" customFormat="1" ht="12.75" x14ac:dyDescent="0.2">
      <c r="A14836" s="62" t="s">
        <v>37</v>
      </c>
      <c r="B14836" s="62" t="s">
        <v>440</v>
      </c>
      <c r="C14836" s="63">
        <v>16</v>
      </c>
      <c r="D14836" s="62" t="s">
        <v>13398</v>
      </c>
      <c r="E14836" s="62" t="s">
        <v>12881</v>
      </c>
      <c r="F14836" s="69">
        <v>72151800</v>
      </c>
      <c r="G14836" s="62" t="s">
        <v>13372</v>
      </c>
      <c r="H14836" s="62">
        <v>1</v>
      </c>
      <c r="I14836" s="62">
        <v>6</v>
      </c>
      <c r="J14836" s="70">
        <v>1</v>
      </c>
      <c r="K14836" s="71">
        <v>7600000</v>
      </c>
      <c r="L14836" s="72" t="s">
        <v>13</v>
      </c>
      <c r="M14836" s="72" t="s">
        <v>254</v>
      </c>
    </row>
    <row r="14837" spans="1:13" s="3" customFormat="1" ht="12.75" x14ac:dyDescent="0.2">
      <c r="A14837" s="62" t="s">
        <v>37</v>
      </c>
      <c r="B14837" s="62" t="s">
        <v>440</v>
      </c>
      <c r="C14837" s="63">
        <v>10</v>
      </c>
      <c r="D14837" s="62" t="s">
        <v>13398</v>
      </c>
      <c r="E14837" s="62" t="s">
        <v>12882</v>
      </c>
      <c r="F14837" s="69">
        <v>72102900</v>
      </c>
      <c r="G14837" s="62" t="s">
        <v>13372</v>
      </c>
      <c r="H14837" s="62">
        <v>1</v>
      </c>
      <c r="I14837" s="62">
        <v>6</v>
      </c>
      <c r="J14837" s="70">
        <v>1</v>
      </c>
      <c r="K14837" s="71">
        <v>4500000</v>
      </c>
      <c r="L14837" s="72" t="s">
        <v>13</v>
      </c>
      <c r="M14837" s="72" t="s">
        <v>254</v>
      </c>
    </row>
    <row r="14838" spans="1:13" s="3" customFormat="1" ht="12.75" x14ac:dyDescent="0.2">
      <c r="A14838" s="62" t="s">
        <v>37</v>
      </c>
      <c r="B14838" s="62" t="s">
        <v>3947</v>
      </c>
      <c r="C14838" s="63">
        <v>10</v>
      </c>
      <c r="D14838" s="62" t="s">
        <v>13578</v>
      </c>
      <c r="E14838" s="62" t="s">
        <v>12883</v>
      </c>
      <c r="F14838" s="69">
        <v>72102103</v>
      </c>
      <c r="G14838" s="62" t="s">
        <v>13372</v>
      </c>
      <c r="H14838" s="62">
        <v>1</v>
      </c>
      <c r="I14838" s="62">
        <v>6</v>
      </c>
      <c r="J14838" s="70">
        <v>1</v>
      </c>
      <c r="K14838" s="71">
        <v>9000000</v>
      </c>
      <c r="L14838" s="72" t="s">
        <v>13</v>
      </c>
      <c r="M14838" s="72" t="s">
        <v>254</v>
      </c>
    </row>
    <row r="14839" spans="1:13" s="3" customFormat="1" ht="12.75" x14ac:dyDescent="0.2">
      <c r="A14839" s="62" t="s">
        <v>37</v>
      </c>
      <c r="B14839" s="62" t="s">
        <v>440</v>
      </c>
      <c r="C14839" s="63">
        <v>16</v>
      </c>
      <c r="D14839" s="62" t="s">
        <v>13398</v>
      </c>
      <c r="E14839" s="62" t="s">
        <v>12884</v>
      </c>
      <c r="F14839" s="69">
        <v>72151800</v>
      </c>
      <c r="G14839" s="62" t="s">
        <v>13372</v>
      </c>
      <c r="H14839" s="62">
        <v>1</v>
      </c>
      <c r="I14839" s="62">
        <v>6</v>
      </c>
      <c r="J14839" s="70">
        <v>1</v>
      </c>
      <c r="K14839" s="71">
        <v>3000000</v>
      </c>
      <c r="L14839" s="72" t="s">
        <v>13</v>
      </c>
      <c r="M14839" s="72" t="s">
        <v>254</v>
      </c>
    </row>
    <row r="14840" spans="1:13" s="3" customFormat="1" ht="12.75" x14ac:dyDescent="0.2">
      <c r="A14840" s="62" t="s">
        <v>37</v>
      </c>
      <c r="B14840" s="62" t="s">
        <v>884</v>
      </c>
      <c r="C14840" s="63">
        <v>10</v>
      </c>
      <c r="D14840" s="62" t="s">
        <v>13503</v>
      </c>
      <c r="E14840" s="62" t="s">
        <v>12885</v>
      </c>
      <c r="F14840" s="69">
        <v>85121804</v>
      </c>
      <c r="G14840" s="62" t="s">
        <v>13372</v>
      </c>
      <c r="H14840" s="62">
        <v>1</v>
      </c>
      <c r="I14840" s="62">
        <v>6</v>
      </c>
      <c r="J14840" s="70">
        <v>1</v>
      </c>
      <c r="K14840" s="71">
        <v>2300000</v>
      </c>
      <c r="L14840" s="72" t="s">
        <v>13</v>
      </c>
      <c r="M14840" s="72" t="s">
        <v>254</v>
      </c>
    </row>
    <row r="14841" spans="1:13" s="3" customFormat="1" ht="12.75" x14ac:dyDescent="0.2">
      <c r="A14841" s="62" t="s">
        <v>37</v>
      </c>
      <c r="B14841" s="62" t="s">
        <v>884</v>
      </c>
      <c r="C14841" s="63">
        <v>10</v>
      </c>
      <c r="D14841" s="62" t="s">
        <v>13503</v>
      </c>
      <c r="E14841" s="62" t="s">
        <v>12886</v>
      </c>
      <c r="F14841" s="69">
        <v>85101703</v>
      </c>
      <c r="G14841" s="62" t="s">
        <v>13372</v>
      </c>
      <c r="H14841" s="62">
        <v>1</v>
      </c>
      <c r="I14841" s="62">
        <v>6</v>
      </c>
      <c r="J14841" s="70">
        <v>1</v>
      </c>
      <c r="K14841" s="71">
        <v>1740000</v>
      </c>
      <c r="L14841" s="72" t="s">
        <v>13</v>
      </c>
      <c r="M14841" s="72" t="s">
        <v>254</v>
      </c>
    </row>
    <row r="14842" spans="1:13" s="3" customFormat="1" ht="12.75" x14ac:dyDescent="0.2">
      <c r="A14842" s="62" t="s">
        <v>37</v>
      </c>
      <c r="B14842" s="62" t="s">
        <v>440</v>
      </c>
      <c r="C14842" s="63">
        <v>10</v>
      </c>
      <c r="D14842" s="62" t="s">
        <v>13398</v>
      </c>
      <c r="E14842" s="62" t="s">
        <v>12887</v>
      </c>
      <c r="F14842" s="69">
        <v>46191601</v>
      </c>
      <c r="G14842" s="62" t="s">
        <v>13372</v>
      </c>
      <c r="H14842" s="62">
        <v>1</v>
      </c>
      <c r="I14842" s="62">
        <v>6</v>
      </c>
      <c r="J14842" s="70">
        <v>1</v>
      </c>
      <c r="K14842" s="71">
        <v>1500000</v>
      </c>
      <c r="L14842" s="72" t="s">
        <v>13</v>
      </c>
      <c r="M14842" s="72" t="s">
        <v>254</v>
      </c>
    </row>
    <row r="14843" spans="1:13" s="3" customFormat="1" ht="12.75" x14ac:dyDescent="0.2">
      <c r="A14843" s="62" t="s">
        <v>37</v>
      </c>
      <c r="B14843" s="62" t="s">
        <v>440</v>
      </c>
      <c r="C14843" s="63">
        <v>10</v>
      </c>
      <c r="D14843" s="62" t="s">
        <v>13398</v>
      </c>
      <c r="E14843" s="62" t="s">
        <v>12888</v>
      </c>
      <c r="F14843" s="69">
        <v>46191601</v>
      </c>
      <c r="G14843" s="62" t="s">
        <v>13372</v>
      </c>
      <c r="H14843" s="62">
        <v>1</v>
      </c>
      <c r="I14843" s="62">
        <v>6</v>
      </c>
      <c r="J14843" s="70">
        <v>1</v>
      </c>
      <c r="K14843" s="71">
        <v>1400000</v>
      </c>
      <c r="L14843" s="72" t="s">
        <v>13</v>
      </c>
      <c r="M14843" s="72" t="s">
        <v>254</v>
      </c>
    </row>
    <row r="14844" spans="1:13" s="3" customFormat="1" ht="12.75" x14ac:dyDescent="0.2">
      <c r="A14844" s="62" t="s">
        <v>37</v>
      </c>
      <c r="B14844" s="62" t="s">
        <v>884</v>
      </c>
      <c r="C14844" s="63">
        <v>10</v>
      </c>
      <c r="D14844" s="62" t="s">
        <v>13503</v>
      </c>
      <c r="E14844" s="62" t="s">
        <v>12889</v>
      </c>
      <c r="F14844" s="69">
        <v>85101703</v>
      </c>
      <c r="G14844" s="62" t="s">
        <v>13372</v>
      </c>
      <c r="H14844" s="62">
        <v>1</v>
      </c>
      <c r="I14844" s="62">
        <v>6</v>
      </c>
      <c r="J14844" s="70">
        <v>1</v>
      </c>
      <c r="K14844" s="71">
        <v>1400000</v>
      </c>
      <c r="L14844" s="72" t="s">
        <v>13</v>
      </c>
      <c r="M14844" s="72" t="s">
        <v>254</v>
      </c>
    </row>
    <row r="14845" spans="1:13" s="3" customFormat="1" ht="12.75" x14ac:dyDescent="0.2">
      <c r="A14845" s="62" t="s">
        <v>37</v>
      </c>
      <c r="B14845" s="62" t="s">
        <v>440</v>
      </c>
      <c r="C14845" s="63">
        <v>10</v>
      </c>
      <c r="D14845" s="62" t="s">
        <v>13398</v>
      </c>
      <c r="E14845" s="62" t="s">
        <v>12890</v>
      </c>
      <c r="F14845" s="69">
        <v>46191601</v>
      </c>
      <c r="G14845" s="62" t="s">
        <v>13372</v>
      </c>
      <c r="H14845" s="62">
        <v>1</v>
      </c>
      <c r="I14845" s="62">
        <v>6</v>
      </c>
      <c r="J14845" s="70">
        <v>1</v>
      </c>
      <c r="K14845" s="71">
        <v>1300000</v>
      </c>
      <c r="L14845" s="72" t="s">
        <v>13</v>
      </c>
      <c r="M14845" s="72" t="s">
        <v>254</v>
      </c>
    </row>
    <row r="14846" spans="1:13" s="3" customFormat="1" ht="12.75" x14ac:dyDescent="0.2">
      <c r="A14846" s="62" t="s">
        <v>37</v>
      </c>
      <c r="B14846" s="62" t="s">
        <v>440</v>
      </c>
      <c r="C14846" s="63">
        <v>10</v>
      </c>
      <c r="D14846" s="62" t="s">
        <v>13398</v>
      </c>
      <c r="E14846" s="62" t="s">
        <v>12891</v>
      </c>
      <c r="F14846" s="69">
        <v>46191601</v>
      </c>
      <c r="G14846" s="62" t="s">
        <v>13372</v>
      </c>
      <c r="H14846" s="62">
        <v>1</v>
      </c>
      <c r="I14846" s="62">
        <v>6</v>
      </c>
      <c r="J14846" s="70">
        <v>1</v>
      </c>
      <c r="K14846" s="71">
        <v>1100000</v>
      </c>
      <c r="L14846" s="72" t="s">
        <v>13</v>
      </c>
      <c r="M14846" s="72" t="s">
        <v>254</v>
      </c>
    </row>
    <row r="14847" spans="1:13" s="3" customFormat="1" ht="12.75" x14ac:dyDescent="0.2">
      <c r="A14847" s="62" t="s">
        <v>37</v>
      </c>
      <c r="B14847" s="62" t="s">
        <v>884</v>
      </c>
      <c r="C14847" s="63">
        <v>10</v>
      </c>
      <c r="D14847" s="62" t="s">
        <v>13503</v>
      </c>
      <c r="E14847" s="62" t="s">
        <v>12892</v>
      </c>
      <c r="F14847" s="69">
        <v>85101703</v>
      </c>
      <c r="G14847" s="62" t="s">
        <v>13372</v>
      </c>
      <c r="H14847" s="62">
        <v>1</v>
      </c>
      <c r="I14847" s="62">
        <v>6</v>
      </c>
      <c r="J14847" s="70">
        <v>1</v>
      </c>
      <c r="K14847" s="71">
        <v>1100000</v>
      </c>
      <c r="L14847" s="72" t="s">
        <v>13</v>
      </c>
      <c r="M14847" s="72" t="s">
        <v>254</v>
      </c>
    </row>
    <row r="14848" spans="1:13" s="3" customFormat="1" ht="12.75" x14ac:dyDescent="0.2">
      <c r="A14848" s="62" t="s">
        <v>37</v>
      </c>
      <c r="B14848" s="62" t="s">
        <v>440</v>
      </c>
      <c r="C14848" s="63">
        <v>10</v>
      </c>
      <c r="D14848" s="62" t="s">
        <v>13398</v>
      </c>
      <c r="E14848" s="62" t="s">
        <v>12893</v>
      </c>
      <c r="F14848" s="69">
        <v>46191601</v>
      </c>
      <c r="G14848" s="62" t="s">
        <v>13372</v>
      </c>
      <c r="H14848" s="62">
        <v>1</v>
      </c>
      <c r="I14848" s="62">
        <v>6</v>
      </c>
      <c r="J14848" s="70">
        <v>1</v>
      </c>
      <c r="K14848" s="71">
        <v>700000</v>
      </c>
      <c r="L14848" s="72" t="s">
        <v>13</v>
      </c>
      <c r="M14848" s="72" t="s">
        <v>254</v>
      </c>
    </row>
    <row r="14849" spans="1:13" s="3" customFormat="1" ht="12.75" x14ac:dyDescent="0.2">
      <c r="A14849" s="62" t="s">
        <v>37</v>
      </c>
      <c r="B14849" s="62" t="s">
        <v>884</v>
      </c>
      <c r="C14849" s="63">
        <v>10</v>
      </c>
      <c r="D14849" s="62" t="s">
        <v>13503</v>
      </c>
      <c r="E14849" s="62" t="s">
        <v>12894</v>
      </c>
      <c r="F14849" s="69">
        <v>85101703</v>
      </c>
      <c r="G14849" s="62" t="s">
        <v>13372</v>
      </c>
      <c r="H14849" s="62">
        <v>1</v>
      </c>
      <c r="I14849" s="62">
        <v>6</v>
      </c>
      <c r="J14849" s="70">
        <v>1</v>
      </c>
      <c r="K14849" s="71">
        <v>525000</v>
      </c>
      <c r="L14849" s="72" t="s">
        <v>13</v>
      </c>
      <c r="M14849" s="72" t="s">
        <v>254</v>
      </c>
    </row>
    <row r="14850" spans="1:13" s="3" customFormat="1" ht="12.75" x14ac:dyDescent="0.2">
      <c r="A14850" s="62" t="s">
        <v>37</v>
      </c>
      <c r="B14850" s="62" t="s">
        <v>440</v>
      </c>
      <c r="C14850" s="63">
        <v>10</v>
      </c>
      <c r="D14850" s="62" t="s">
        <v>13398</v>
      </c>
      <c r="E14850" s="62" t="s">
        <v>12895</v>
      </c>
      <c r="F14850" s="69">
        <v>46191601</v>
      </c>
      <c r="G14850" s="62" t="s">
        <v>13372</v>
      </c>
      <c r="H14850" s="62">
        <v>1</v>
      </c>
      <c r="I14850" s="62">
        <v>6</v>
      </c>
      <c r="J14850" s="70">
        <v>1</v>
      </c>
      <c r="K14850" s="71">
        <v>520000</v>
      </c>
      <c r="L14850" s="72" t="s">
        <v>13</v>
      </c>
      <c r="M14850" s="72" t="s">
        <v>254</v>
      </c>
    </row>
    <row r="14851" spans="1:13" s="3" customFormat="1" ht="12.75" x14ac:dyDescent="0.2">
      <c r="A14851" s="62" t="s">
        <v>37</v>
      </c>
      <c r="B14851" s="62" t="s">
        <v>884</v>
      </c>
      <c r="C14851" s="63">
        <v>10</v>
      </c>
      <c r="D14851" s="62" t="s">
        <v>13503</v>
      </c>
      <c r="E14851" s="62" t="s">
        <v>12896</v>
      </c>
      <c r="F14851" s="69">
        <v>85101703</v>
      </c>
      <c r="G14851" s="62" t="s">
        <v>13372</v>
      </c>
      <c r="H14851" s="62">
        <v>1</v>
      </c>
      <c r="I14851" s="62">
        <v>6</v>
      </c>
      <c r="J14851" s="70">
        <v>1</v>
      </c>
      <c r="K14851" s="71">
        <v>510000</v>
      </c>
      <c r="L14851" s="72" t="s">
        <v>13</v>
      </c>
      <c r="M14851" s="72" t="s">
        <v>254</v>
      </c>
    </row>
    <row r="14852" spans="1:13" s="3" customFormat="1" ht="12.75" x14ac:dyDescent="0.2">
      <c r="A14852" s="62" t="s">
        <v>37</v>
      </c>
      <c r="B14852" s="62" t="s">
        <v>440</v>
      </c>
      <c r="C14852" s="63">
        <v>10</v>
      </c>
      <c r="D14852" s="62" t="s">
        <v>13398</v>
      </c>
      <c r="E14852" s="62" t="s">
        <v>12897</v>
      </c>
      <c r="F14852" s="69">
        <v>46191601</v>
      </c>
      <c r="G14852" s="62" t="s">
        <v>13372</v>
      </c>
      <c r="H14852" s="62">
        <v>1</v>
      </c>
      <c r="I14852" s="62">
        <v>6</v>
      </c>
      <c r="J14852" s="70">
        <v>1</v>
      </c>
      <c r="K14852" s="71">
        <v>500000</v>
      </c>
      <c r="L14852" s="72" t="s">
        <v>13</v>
      </c>
      <c r="M14852" s="72" t="s">
        <v>254</v>
      </c>
    </row>
    <row r="14853" spans="1:13" s="3" customFormat="1" ht="12.75" x14ac:dyDescent="0.2">
      <c r="A14853" s="62" t="s">
        <v>37</v>
      </c>
      <c r="B14853" s="62" t="s">
        <v>884</v>
      </c>
      <c r="C14853" s="63">
        <v>10</v>
      </c>
      <c r="D14853" s="62" t="s">
        <v>13503</v>
      </c>
      <c r="E14853" s="62" t="s">
        <v>12898</v>
      </c>
      <c r="F14853" s="69">
        <v>85121804</v>
      </c>
      <c r="G14853" s="62" t="s">
        <v>13372</v>
      </c>
      <c r="H14853" s="62">
        <v>1</v>
      </c>
      <c r="I14853" s="62">
        <v>6</v>
      </c>
      <c r="J14853" s="70">
        <v>1</v>
      </c>
      <c r="K14853" s="71">
        <v>500000</v>
      </c>
      <c r="L14853" s="72" t="s">
        <v>13</v>
      </c>
      <c r="M14853" s="72" t="s">
        <v>254</v>
      </c>
    </row>
    <row r="14854" spans="1:13" s="3" customFormat="1" ht="12.75" x14ac:dyDescent="0.2">
      <c r="A14854" s="62" t="s">
        <v>37</v>
      </c>
      <c r="B14854" s="62" t="s">
        <v>884</v>
      </c>
      <c r="C14854" s="63">
        <v>10</v>
      </c>
      <c r="D14854" s="62" t="s">
        <v>13503</v>
      </c>
      <c r="E14854" s="62" t="s">
        <v>12899</v>
      </c>
      <c r="F14854" s="69">
        <v>85101703</v>
      </c>
      <c r="G14854" s="62" t="s">
        <v>13372</v>
      </c>
      <c r="H14854" s="62">
        <v>1</v>
      </c>
      <c r="I14854" s="62">
        <v>6</v>
      </c>
      <c r="J14854" s="70">
        <v>1</v>
      </c>
      <c r="K14854" s="71">
        <v>475000</v>
      </c>
      <c r="L14854" s="72" t="s">
        <v>13</v>
      </c>
      <c r="M14854" s="72" t="s">
        <v>254</v>
      </c>
    </row>
    <row r="14855" spans="1:13" s="3" customFormat="1" ht="12.75" x14ac:dyDescent="0.2">
      <c r="A14855" s="62" t="s">
        <v>37</v>
      </c>
      <c r="B14855" s="62" t="s">
        <v>884</v>
      </c>
      <c r="C14855" s="63">
        <v>10</v>
      </c>
      <c r="D14855" s="62" t="s">
        <v>13503</v>
      </c>
      <c r="E14855" s="62" t="s">
        <v>12900</v>
      </c>
      <c r="F14855" s="69">
        <v>85121804</v>
      </c>
      <c r="G14855" s="62" t="s">
        <v>13372</v>
      </c>
      <c r="H14855" s="62">
        <v>1</v>
      </c>
      <c r="I14855" s="62">
        <v>6</v>
      </c>
      <c r="J14855" s="70">
        <v>1</v>
      </c>
      <c r="K14855" s="71">
        <v>450000</v>
      </c>
      <c r="L14855" s="72" t="s">
        <v>13</v>
      </c>
      <c r="M14855" s="72" t="s">
        <v>254</v>
      </c>
    </row>
    <row r="14856" spans="1:13" s="3" customFormat="1" ht="12.75" x14ac:dyDescent="0.2">
      <c r="A14856" s="62" t="s">
        <v>37</v>
      </c>
      <c r="B14856" s="62" t="s">
        <v>440</v>
      </c>
      <c r="C14856" s="63">
        <v>10</v>
      </c>
      <c r="D14856" s="62" t="s">
        <v>13398</v>
      </c>
      <c r="E14856" s="62" t="s">
        <v>12901</v>
      </c>
      <c r="F14856" s="69">
        <v>46191601</v>
      </c>
      <c r="G14856" s="62" t="s">
        <v>13372</v>
      </c>
      <c r="H14856" s="62">
        <v>1</v>
      </c>
      <c r="I14856" s="62">
        <v>6</v>
      </c>
      <c r="J14856" s="70">
        <v>1</v>
      </c>
      <c r="K14856" s="71">
        <v>425000</v>
      </c>
      <c r="L14856" s="72" t="s">
        <v>13</v>
      </c>
      <c r="M14856" s="72" t="s">
        <v>254</v>
      </c>
    </row>
    <row r="14857" spans="1:13" s="3" customFormat="1" ht="12.75" x14ac:dyDescent="0.2">
      <c r="A14857" s="62" t="s">
        <v>37</v>
      </c>
      <c r="B14857" s="62" t="s">
        <v>440</v>
      </c>
      <c r="C14857" s="63">
        <v>10</v>
      </c>
      <c r="D14857" s="62" t="s">
        <v>13398</v>
      </c>
      <c r="E14857" s="62" t="s">
        <v>12902</v>
      </c>
      <c r="F14857" s="69">
        <v>46191601</v>
      </c>
      <c r="G14857" s="62" t="s">
        <v>13372</v>
      </c>
      <c r="H14857" s="62">
        <v>1</v>
      </c>
      <c r="I14857" s="62">
        <v>6</v>
      </c>
      <c r="J14857" s="70">
        <v>1</v>
      </c>
      <c r="K14857" s="71">
        <v>375000</v>
      </c>
      <c r="L14857" s="72" t="s">
        <v>13</v>
      </c>
      <c r="M14857" s="72" t="s">
        <v>254</v>
      </c>
    </row>
    <row r="14858" spans="1:13" s="3" customFormat="1" ht="12.75" x14ac:dyDescent="0.2">
      <c r="A14858" s="62" t="s">
        <v>37</v>
      </c>
      <c r="B14858" s="62" t="s">
        <v>884</v>
      </c>
      <c r="C14858" s="63">
        <v>10</v>
      </c>
      <c r="D14858" s="62" t="s">
        <v>13503</v>
      </c>
      <c r="E14858" s="62" t="s">
        <v>12903</v>
      </c>
      <c r="F14858" s="69">
        <v>85101703</v>
      </c>
      <c r="G14858" s="62" t="s">
        <v>13372</v>
      </c>
      <c r="H14858" s="62">
        <v>1</v>
      </c>
      <c r="I14858" s="62">
        <v>6</v>
      </c>
      <c r="J14858" s="70">
        <v>1</v>
      </c>
      <c r="K14858" s="71">
        <v>360000</v>
      </c>
      <c r="L14858" s="72" t="s">
        <v>13</v>
      </c>
      <c r="M14858" s="72" t="s">
        <v>254</v>
      </c>
    </row>
    <row r="14859" spans="1:13" s="3" customFormat="1" ht="12.75" x14ac:dyDescent="0.2">
      <c r="A14859" s="62" t="s">
        <v>37</v>
      </c>
      <c r="B14859" s="62" t="s">
        <v>884</v>
      </c>
      <c r="C14859" s="63">
        <v>10</v>
      </c>
      <c r="D14859" s="62" t="s">
        <v>13503</v>
      </c>
      <c r="E14859" s="62" t="s">
        <v>12904</v>
      </c>
      <c r="F14859" s="69">
        <v>85101703</v>
      </c>
      <c r="G14859" s="62" t="s">
        <v>13372</v>
      </c>
      <c r="H14859" s="62">
        <v>1</v>
      </c>
      <c r="I14859" s="62">
        <v>6</v>
      </c>
      <c r="J14859" s="70">
        <v>1</v>
      </c>
      <c r="K14859" s="71">
        <v>305000</v>
      </c>
      <c r="L14859" s="72" t="s">
        <v>13</v>
      </c>
      <c r="M14859" s="72" t="s">
        <v>254</v>
      </c>
    </row>
    <row r="14860" spans="1:13" s="3" customFormat="1" ht="12.75" x14ac:dyDescent="0.2">
      <c r="A14860" s="62" t="s">
        <v>37</v>
      </c>
      <c r="B14860" s="62" t="s">
        <v>440</v>
      </c>
      <c r="C14860" s="63">
        <v>10</v>
      </c>
      <c r="D14860" s="62" t="s">
        <v>13398</v>
      </c>
      <c r="E14860" s="62" t="s">
        <v>12905</v>
      </c>
      <c r="F14860" s="69">
        <v>46191601</v>
      </c>
      <c r="G14860" s="62" t="s">
        <v>13372</v>
      </c>
      <c r="H14860" s="62">
        <v>1</v>
      </c>
      <c r="I14860" s="62">
        <v>6</v>
      </c>
      <c r="J14860" s="70">
        <v>1</v>
      </c>
      <c r="K14860" s="71">
        <v>288000</v>
      </c>
      <c r="L14860" s="72" t="s">
        <v>13</v>
      </c>
      <c r="M14860" s="72" t="s">
        <v>254</v>
      </c>
    </row>
    <row r="14861" spans="1:13" s="3" customFormat="1" ht="12.75" x14ac:dyDescent="0.2">
      <c r="A14861" s="62" t="s">
        <v>37</v>
      </c>
      <c r="B14861" s="62" t="s">
        <v>440</v>
      </c>
      <c r="C14861" s="63">
        <v>10</v>
      </c>
      <c r="D14861" s="62" t="s">
        <v>13398</v>
      </c>
      <c r="E14861" s="62" t="s">
        <v>12906</v>
      </c>
      <c r="F14861" s="69">
        <v>46191601</v>
      </c>
      <c r="G14861" s="62" t="s">
        <v>13372</v>
      </c>
      <c r="H14861" s="62">
        <v>1</v>
      </c>
      <c r="I14861" s="62">
        <v>6</v>
      </c>
      <c r="J14861" s="70">
        <v>1</v>
      </c>
      <c r="K14861" s="71">
        <v>260000</v>
      </c>
      <c r="L14861" s="72" t="s">
        <v>13</v>
      </c>
      <c r="M14861" s="72" t="s">
        <v>254</v>
      </c>
    </row>
    <row r="14862" spans="1:13" s="3" customFormat="1" ht="12.75" x14ac:dyDescent="0.2">
      <c r="A14862" s="62" t="s">
        <v>37</v>
      </c>
      <c r="B14862" s="62" t="s">
        <v>440</v>
      </c>
      <c r="C14862" s="63">
        <v>10</v>
      </c>
      <c r="D14862" s="62" t="s">
        <v>13398</v>
      </c>
      <c r="E14862" s="62" t="s">
        <v>12907</v>
      </c>
      <c r="F14862" s="69">
        <v>46191601</v>
      </c>
      <c r="G14862" s="62" t="s">
        <v>13372</v>
      </c>
      <c r="H14862" s="62">
        <v>1</v>
      </c>
      <c r="I14862" s="62">
        <v>6</v>
      </c>
      <c r="J14862" s="70">
        <v>1</v>
      </c>
      <c r="K14862" s="71">
        <v>160000</v>
      </c>
      <c r="L14862" s="72" t="s">
        <v>13</v>
      </c>
      <c r="M14862" s="72" t="s">
        <v>254</v>
      </c>
    </row>
    <row r="14863" spans="1:13" s="3" customFormat="1" ht="12.75" x14ac:dyDescent="0.2">
      <c r="A14863" s="62" t="s">
        <v>37</v>
      </c>
      <c r="B14863" s="62" t="s">
        <v>440</v>
      </c>
      <c r="C14863" s="63">
        <v>10</v>
      </c>
      <c r="D14863" s="62" t="s">
        <v>13398</v>
      </c>
      <c r="E14863" s="62" t="s">
        <v>12908</v>
      </c>
      <c r="F14863" s="69">
        <v>46191601</v>
      </c>
      <c r="G14863" s="62" t="s">
        <v>13372</v>
      </c>
      <c r="H14863" s="62">
        <v>1</v>
      </c>
      <c r="I14863" s="62">
        <v>6</v>
      </c>
      <c r="J14863" s="70">
        <v>1</v>
      </c>
      <c r="K14863" s="71">
        <v>153000</v>
      </c>
      <c r="L14863" s="72" t="s">
        <v>13</v>
      </c>
      <c r="M14863" s="72" t="s">
        <v>254</v>
      </c>
    </row>
    <row r="14864" spans="1:13" s="3" customFormat="1" ht="12.75" x14ac:dyDescent="0.2">
      <c r="A14864" s="62" t="s">
        <v>37</v>
      </c>
      <c r="B14864" s="62" t="s">
        <v>440</v>
      </c>
      <c r="C14864" s="63">
        <v>10</v>
      </c>
      <c r="D14864" s="62" t="s">
        <v>13398</v>
      </c>
      <c r="E14864" s="62" t="s">
        <v>12909</v>
      </c>
      <c r="F14864" s="69">
        <v>46191601</v>
      </c>
      <c r="G14864" s="62" t="s">
        <v>13372</v>
      </c>
      <c r="H14864" s="62">
        <v>1</v>
      </c>
      <c r="I14864" s="62">
        <v>6</v>
      </c>
      <c r="J14864" s="70">
        <v>1</v>
      </c>
      <c r="K14864" s="71">
        <v>130000</v>
      </c>
      <c r="L14864" s="72" t="s">
        <v>13</v>
      </c>
      <c r="M14864" s="72" t="s">
        <v>254</v>
      </c>
    </row>
    <row r="14865" spans="1:13" s="3" customFormat="1" ht="12.75" x14ac:dyDescent="0.2">
      <c r="A14865" s="62" t="s">
        <v>37</v>
      </c>
      <c r="B14865" s="62" t="s">
        <v>440</v>
      </c>
      <c r="C14865" s="63">
        <v>10</v>
      </c>
      <c r="D14865" s="62" t="s">
        <v>13398</v>
      </c>
      <c r="E14865" s="62" t="s">
        <v>12910</v>
      </c>
      <c r="F14865" s="69">
        <v>46191601</v>
      </c>
      <c r="G14865" s="62" t="s">
        <v>13372</v>
      </c>
      <c r="H14865" s="62">
        <v>1</v>
      </c>
      <c r="I14865" s="62">
        <v>6</v>
      </c>
      <c r="J14865" s="70">
        <v>1</v>
      </c>
      <c r="K14865" s="71">
        <v>80000</v>
      </c>
      <c r="L14865" s="72" t="s">
        <v>13</v>
      </c>
      <c r="M14865" s="72" t="s">
        <v>254</v>
      </c>
    </row>
    <row r="14866" spans="1:13" s="3" customFormat="1" ht="12.75" x14ac:dyDescent="0.2">
      <c r="A14866" s="62" t="s">
        <v>37</v>
      </c>
      <c r="B14866" s="62" t="s">
        <v>440</v>
      </c>
      <c r="C14866" s="63">
        <v>10</v>
      </c>
      <c r="D14866" s="62" t="s">
        <v>13398</v>
      </c>
      <c r="E14866" s="62" t="s">
        <v>12911</v>
      </c>
      <c r="F14866" s="69">
        <v>46191601</v>
      </c>
      <c r="G14866" s="62" t="s">
        <v>13372</v>
      </c>
      <c r="H14866" s="62">
        <v>1</v>
      </c>
      <c r="I14866" s="62">
        <v>6</v>
      </c>
      <c r="J14866" s="70">
        <v>1</v>
      </c>
      <c r="K14866" s="71">
        <v>30000</v>
      </c>
      <c r="L14866" s="72" t="s">
        <v>13</v>
      </c>
      <c r="M14866" s="72" t="s">
        <v>254</v>
      </c>
    </row>
    <row r="14867" spans="1:13" s="3" customFormat="1" ht="12.75" x14ac:dyDescent="0.2">
      <c r="A14867" s="62" t="s">
        <v>37</v>
      </c>
      <c r="B14867" s="62" t="s">
        <v>440</v>
      </c>
      <c r="C14867" s="63">
        <v>10</v>
      </c>
      <c r="D14867" s="62" t="s">
        <v>13398</v>
      </c>
      <c r="E14867" s="62" t="s">
        <v>12912</v>
      </c>
      <c r="F14867" s="69">
        <v>72101511</v>
      </c>
      <c r="G14867" s="62" t="s">
        <v>13372</v>
      </c>
      <c r="H14867" s="62">
        <v>1</v>
      </c>
      <c r="I14867" s="62">
        <v>6</v>
      </c>
      <c r="J14867" s="70">
        <v>1</v>
      </c>
      <c r="K14867" s="71">
        <v>8000000</v>
      </c>
      <c r="L14867" s="72" t="s">
        <v>13</v>
      </c>
      <c r="M14867" s="72" t="s">
        <v>254</v>
      </c>
    </row>
    <row r="14868" spans="1:13" s="3" customFormat="1" ht="12.75" x14ac:dyDescent="0.2">
      <c r="A14868" s="62" t="s">
        <v>37</v>
      </c>
      <c r="B14868" s="62" t="s">
        <v>472</v>
      </c>
      <c r="C14868" s="63">
        <v>10</v>
      </c>
      <c r="D14868" s="62" t="s">
        <v>13437</v>
      </c>
      <c r="E14868" s="62" t="s">
        <v>4382</v>
      </c>
      <c r="F14868" s="69">
        <v>47131500</v>
      </c>
      <c r="G14868" s="62" t="s">
        <v>13633</v>
      </c>
      <c r="H14868" s="62">
        <v>4</v>
      </c>
      <c r="I14868" s="62">
        <v>7</v>
      </c>
      <c r="J14868" s="70">
        <v>1</v>
      </c>
      <c r="K14868" s="71">
        <v>220000</v>
      </c>
      <c r="L14868" s="72" t="s">
        <v>15</v>
      </c>
      <c r="M14868" s="72" t="s">
        <v>254</v>
      </c>
    </row>
    <row r="14869" spans="1:13" s="3" customFormat="1" ht="12.75" x14ac:dyDescent="0.2">
      <c r="A14869" s="62" t="s">
        <v>37</v>
      </c>
      <c r="B14869" s="62" t="s">
        <v>431</v>
      </c>
      <c r="C14869" s="63">
        <v>10</v>
      </c>
      <c r="D14869" s="62" t="s">
        <v>13375</v>
      </c>
      <c r="E14869" s="62" t="s">
        <v>12913</v>
      </c>
      <c r="F14869" s="69">
        <v>15121501</v>
      </c>
      <c r="G14869" s="62" t="s">
        <v>13633</v>
      </c>
      <c r="H14869" s="62">
        <v>4</v>
      </c>
      <c r="I14869" s="62">
        <v>7</v>
      </c>
      <c r="J14869" s="70">
        <v>20</v>
      </c>
      <c r="K14869" s="71">
        <v>390000</v>
      </c>
      <c r="L14869" s="72" t="s">
        <v>15</v>
      </c>
      <c r="M14869" s="72" t="s">
        <v>254</v>
      </c>
    </row>
    <row r="14870" spans="1:13" s="3" customFormat="1" ht="12.75" x14ac:dyDescent="0.2">
      <c r="A14870" s="62" t="s">
        <v>37</v>
      </c>
      <c r="B14870" s="62" t="s">
        <v>221</v>
      </c>
      <c r="C14870" s="63">
        <v>10</v>
      </c>
      <c r="D14870" s="62" t="s">
        <v>13382</v>
      </c>
      <c r="E14870" s="62" t="s">
        <v>12914</v>
      </c>
      <c r="F14870" s="69">
        <v>31201610</v>
      </c>
      <c r="G14870" s="62" t="s">
        <v>13633</v>
      </c>
      <c r="H14870" s="62">
        <v>4</v>
      </c>
      <c r="I14870" s="62">
        <v>7</v>
      </c>
      <c r="J14870" s="70">
        <v>12</v>
      </c>
      <c r="K14870" s="71">
        <v>420000</v>
      </c>
      <c r="L14870" s="72" t="s">
        <v>15</v>
      </c>
      <c r="M14870" s="72" t="s">
        <v>254</v>
      </c>
    </row>
    <row r="14871" spans="1:13" s="3" customFormat="1" ht="12.75" x14ac:dyDescent="0.2">
      <c r="A14871" s="62" t="s">
        <v>37</v>
      </c>
      <c r="B14871" s="62" t="s">
        <v>221</v>
      </c>
      <c r="C14871" s="63">
        <v>10</v>
      </c>
      <c r="D14871" s="62" t="s">
        <v>13382</v>
      </c>
      <c r="E14871" s="62" t="s">
        <v>4388</v>
      </c>
      <c r="F14871" s="69">
        <v>31201610</v>
      </c>
      <c r="G14871" s="62" t="s">
        <v>13633</v>
      </c>
      <c r="H14871" s="62">
        <v>4</v>
      </c>
      <c r="I14871" s="62">
        <v>7</v>
      </c>
      <c r="J14871" s="70">
        <v>24</v>
      </c>
      <c r="K14871" s="71">
        <v>480000</v>
      </c>
      <c r="L14871" s="72" t="s">
        <v>15</v>
      </c>
      <c r="M14871" s="72" t="s">
        <v>254</v>
      </c>
    </row>
    <row r="14872" spans="1:13" s="3" customFormat="1" ht="12.75" x14ac:dyDescent="0.2">
      <c r="A14872" s="62" t="s">
        <v>37</v>
      </c>
      <c r="B14872" s="62" t="s">
        <v>433</v>
      </c>
      <c r="C14872" s="63">
        <v>10</v>
      </c>
      <c r="D14872" s="62" t="s">
        <v>13383</v>
      </c>
      <c r="E14872" s="62" t="s">
        <v>4389</v>
      </c>
      <c r="F14872" s="69">
        <v>41104213</v>
      </c>
      <c r="G14872" s="62" t="s">
        <v>13633</v>
      </c>
      <c r="H14872" s="62">
        <v>4</v>
      </c>
      <c r="I14872" s="62">
        <v>7</v>
      </c>
      <c r="J14872" s="70">
        <v>24</v>
      </c>
      <c r="K14872" s="71">
        <v>86400</v>
      </c>
      <c r="L14872" s="72" t="s">
        <v>15</v>
      </c>
      <c r="M14872" s="72" t="s">
        <v>254</v>
      </c>
    </row>
    <row r="14873" spans="1:13" s="3" customFormat="1" ht="12.75" x14ac:dyDescent="0.2">
      <c r="A14873" s="62" t="s">
        <v>37</v>
      </c>
      <c r="B14873" s="62" t="s">
        <v>877</v>
      </c>
      <c r="C14873" s="63">
        <v>10</v>
      </c>
      <c r="D14873" s="62" t="s">
        <v>13496</v>
      </c>
      <c r="E14873" s="62" t="s">
        <v>4390</v>
      </c>
      <c r="F14873" s="69">
        <v>30265100</v>
      </c>
      <c r="G14873" s="62" t="s">
        <v>13633</v>
      </c>
      <c r="H14873" s="62">
        <v>4</v>
      </c>
      <c r="I14873" s="62">
        <v>7</v>
      </c>
      <c r="J14873" s="70">
        <v>6</v>
      </c>
      <c r="K14873" s="71">
        <v>270000</v>
      </c>
      <c r="L14873" s="72" t="s">
        <v>15</v>
      </c>
      <c r="M14873" s="72" t="s">
        <v>254</v>
      </c>
    </row>
    <row r="14874" spans="1:13" s="3" customFormat="1" ht="12.75" x14ac:dyDescent="0.2">
      <c r="A14874" s="62" t="s">
        <v>37</v>
      </c>
      <c r="B14874" s="62" t="s">
        <v>877</v>
      </c>
      <c r="C14874" s="63">
        <v>10</v>
      </c>
      <c r="D14874" s="62" t="s">
        <v>13496</v>
      </c>
      <c r="E14874" s="62" t="s">
        <v>12915</v>
      </c>
      <c r="F14874" s="69">
        <v>30265100</v>
      </c>
      <c r="G14874" s="62" t="s">
        <v>13633</v>
      </c>
      <c r="H14874" s="62">
        <v>4</v>
      </c>
      <c r="I14874" s="62">
        <v>7</v>
      </c>
      <c r="J14874" s="70">
        <v>10</v>
      </c>
      <c r="K14874" s="71">
        <v>450000</v>
      </c>
      <c r="L14874" s="72" t="s">
        <v>15</v>
      </c>
      <c r="M14874" s="72" t="s">
        <v>254</v>
      </c>
    </row>
    <row r="14875" spans="1:13" s="3" customFormat="1" ht="12.75" x14ac:dyDescent="0.2">
      <c r="A14875" s="62" t="s">
        <v>37</v>
      </c>
      <c r="B14875" s="62" t="s">
        <v>877</v>
      </c>
      <c r="C14875" s="63">
        <v>10</v>
      </c>
      <c r="D14875" s="62" t="s">
        <v>13496</v>
      </c>
      <c r="E14875" s="62" t="s">
        <v>4391</v>
      </c>
      <c r="F14875" s="69">
        <v>30265100</v>
      </c>
      <c r="G14875" s="62" t="s">
        <v>13633</v>
      </c>
      <c r="H14875" s="62">
        <v>4</v>
      </c>
      <c r="I14875" s="62">
        <v>7</v>
      </c>
      <c r="J14875" s="70">
        <v>10</v>
      </c>
      <c r="K14875" s="71">
        <v>400000</v>
      </c>
      <c r="L14875" s="72" t="s">
        <v>15</v>
      </c>
      <c r="M14875" s="72" t="s">
        <v>254</v>
      </c>
    </row>
    <row r="14876" spans="1:13" s="3" customFormat="1" ht="12.75" x14ac:dyDescent="0.2">
      <c r="A14876" s="62" t="s">
        <v>37</v>
      </c>
      <c r="B14876" s="62" t="s">
        <v>1785</v>
      </c>
      <c r="C14876" s="63">
        <v>10</v>
      </c>
      <c r="D14876" s="62" t="s">
        <v>13544</v>
      </c>
      <c r="E14876" s="62" t="s">
        <v>12916</v>
      </c>
      <c r="F14876" s="69">
        <v>12352104</v>
      </c>
      <c r="G14876" s="62" t="s">
        <v>13633</v>
      </c>
      <c r="H14876" s="62">
        <v>4</v>
      </c>
      <c r="I14876" s="62">
        <v>7</v>
      </c>
      <c r="J14876" s="70">
        <v>1</v>
      </c>
      <c r="K14876" s="71">
        <v>80100</v>
      </c>
      <c r="L14876" s="72" t="s">
        <v>15</v>
      </c>
      <c r="M14876" s="72" t="s">
        <v>254</v>
      </c>
    </row>
    <row r="14877" spans="1:13" s="3" customFormat="1" ht="12.75" x14ac:dyDescent="0.2">
      <c r="A14877" s="62" t="s">
        <v>37</v>
      </c>
      <c r="B14877" s="62" t="s">
        <v>1785</v>
      </c>
      <c r="C14877" s="63">
        <v>10</v>
      </c>
      <c r="D14877" s="62" t="s">
        <v>13544</v>
      </c>
      <c r="E14877" s="62" t="s">
        <v>4393</v>
      </c>
      <c r="F14877" s="69">
        <v>12352104</v>
      </c>
      <c r="G14877" s="62" t="s">
        <v>13633</v>
      </c>
      <c r="H14877" s="62">
        <v>4</v>
      </c>
      <c r="I14877" s="62">
        <v>7</v>
      </c>
      <c r="J14877" s="70">
        <v>30</v>
      </c>
      <c r="K14877" s="71">
        <v>5700000</v>
      </c>
      <c r="L14877" s="72" t="s">
        <v>15</v>
      </c>
      <c r="M14877" s="72" t="s">
        <v>254</v>
      </c>
    </row>
    <row r="14878" spans="1:13" s="3" customFormat="1" ht="12.75" x14ac:dyDescent="0.2">
      <c r="A14878" s="62" t="s">
        <v>37</v>
      </c>
      <c r="B14878" s="62" t="s">
        <v>219</v>
      </c>
      <c r="C14878" s="63">
        <v>10</v>
      </c>
      <c r="D14878" s="62" t="s">
        <v>13379</v>
      </c>
      <c r="E14878" s="62" t="s">
        <v>4394</v>
      </c>
      <c r="F14878" s="69">
        <v>27112115</v>
      </c>
      <c r="G14878" s="62" t="s">
        <v>13633</v>
      </c>
      <c r="H14878" s="62">
        <v>4</v>
      </c>
      <c r="I14878" s="62">
        <v>6</v>
      </c>
      <c r="J14878" s="70">
        <v>1</v>
      </c>
      <c r="K14878" s="71">
        <v>370000</v>
      </c>
      <c r="L14878" s="72" t="s">
        <v>15</v>
      </c>
      <c r="M14878" s="72" t="s">
        <v>254</v>
      </c>
    </row>
    <row r="14879" spans="1:13" s="3" customFormat="1" ht="12.75" x14ac:dyDescent="0.2">
      <c r="A14879" s="62" t="s">
        <v>37</v>
      </c>
      <c r="B14879" s="62" t="s">
        <v>405</v>
      </c>
      <c r="C14879" s="63">
        <v>10</v>
      </c>
      <c r="D14879" s="62" t="s">
        <v>13426</v>
      </c>
      <c r="E14879" s="62" t="s">
        <v>4397</v>
      </c>
      <c r="F14879" s="69">
        <v>47121604</v>
      </c>
      <c r="G14879" s="62" t="s">
        <v>13633</v>
      </c>
      <c r="H14879" s="62">
        <v>4</v>
      </c>
      <c r="I14879" s="62">
        <v>6</v>
      </c>
      <c r="J14879" s="70">
        <v>1</v>
      </c>
      <c r="K14879" s="71">
        <v>2500000</v>
      </c>
      <c r="L14879" s="72" t="s">
        <v>15</v>
      </c>
      <c r="M14879" s="72" t="s">
        <v>254</v>
      </c>
    </row>
    <row r="14880" spans="1:13" s="3" customFormat="1" ht="12.75" x14ac:dyDescent="0.2">
      <c r="A14880" s="62" t="s">
        <v>37</v>
      </c>
      <c r="B14880" s="62" t="s">
        <v>217</v>
      </c>
      <c r="C14880" s="63">
        <v>10</v>
      </c>
      <c r="D14880" s="62" t="s">
        <v>13378</v>
      </c>
      <c r="E14880" s="62" t="s">
        <v>4398</v>
      </c>
      <c r="F14880" s="69">
        <v>40141742</v>
      </c>
      <c r="G14880" s="62" t="s">
        <v>13633</v>
      </c>
      <c r="H14880" s="62">
        <v>4</v>
      </c>
      <c r="I14880" s="62">
        <v>7</v>
      </c>
      <c r="J14880" s="70">
        <v>50</v>
      </c>
      <c r="K14880" s="71">
        <v>550000</v>
      </c>
      <c r="L14880" s="72" t="s">
        <v>15</v>
      </c>
      <c r="M14880" s="72" t="s">
        <v>254</v>
      </c>
    </row>
    <row r="14881" spans="1:13" s="3" customFormat="1" ht="12.75" x14ac:dyDescent="0.2">
      <c r="A14881" s="62" t="s">
        <v>37</v>
      </c>
      <c r="B14881" s="62" t="s">
        <v>265</v>
      </c>
      <c r="C14881" s="63">
        <v>10</v>
      </c>
      <c r="D14881" s="62" t="s">
        <v>13462</v>
      </c>
      <c r="E14881" s="62" t="s">
        <v>12917</v>
      </c>
      <c r="F14881" s="69">
        <v>26111700</v>
      </c>
      <c r="G14881" s="62" t="s">
        <v>13633</v>
      </c>
      <c r="H14881" s="62">
        <v>1</v>
      </c>
      <c r="I14881" s="62">
        <v>3</v>
      </c>
      <c r="J14881" s="70">
        <v>2</v>
      </c>
      <c r="K14881" s="71">
        <v>800000</v>
      </c>
      <c r="L14881" s="72" t="s">
        <v>15</v>
      </c>
      <c r="M14881" s="72" t="s">
        <v>254</v>
      </c>
    </row>
    <row r="14882" spans="1:13" s="3" customFormat="1" ht="12.75" x14ac:dyDescent="0.2">
      <c r="A14882" s="62" t="s">
        <v>37</v>
      </c>
      <c r="B14882" s="62" t="s">
        <v>265</v>
      </c>
      <c r="C14882" s="63">
        <v>10</v>
      </c>
      <c r="D14882" s="62" t="s">
        <v>13462</v>
      </c>
      <c r="E14882" s="62" t="s">
        <v>12918</v>
      </c>
      <c r="F14882" s="69">
        <v>26111700</v>
      </c>
      <c r="G14882" s="62" t="s">
        <v>13633</v>
      </c>
      <c r="H14882" s="62">
        <v>1</v>
      </c>
      <c r="I14882" s="62">
        <v>3</v>
      </c>
      <c r="J14882" s="70">
        <v>2</v>
      </c>
      <c r="K14882" s="71">
        <v>800000</v>
      </c>
      <c r="L14882" s="72" t="s">
        <v>15</v>
      </c>
      <c r="M14882" s="72" t="s">
        <v>254</v>
      </c>
    </row>
    <row r="14883" spans="1:13" s="3" customFormat="1" ht="12.75" x14ac:dyDescent="0.2">
      <c r="A14883" s="62" t="s">
        <v>37</v>
      </c>
      <c r="B14883" s="62" t="s">
        <v>265</v>
      </c>
      <c r="C14883" s="63">
        <v>10</v>
      </c>
      <c r="D14883" s="62" t="s">
        <v>13462</v>
      </c>
      <c r="E14883" s="62" t="s">
        <v>12919</v>
      </c>
      <c r="F14883" s="69">
        <v>26111700</v>
      </c>
      <c r="G14883" s="62" t="s">
        <v>13633</v>
      </c>
      <c r="H14883" s="62">
        <v>1</v>
      </c>
      <c r="I14883" s="62">
        <v>3</v>
      </c>
      <c r="J14883" s="70">
        <v>4</v>
      </c>
      <c r="K14883" s="71">
        <v>1320000</v>
      </c>
      <c r="L14883" s="72" t="s">
        <v>15</v>
      </c>
      <c r="M14883" s="72" t="s">
        <v>254</v>
      </c>
    </row>
    <row r="14884" spans="1:13" s="3" customFormat="1" ht="12.75" x14ac:dyDescent="0.2">
      <c r="A14884" s="62" t="s">
        <v>37</v>
      </c>
      <c r="B14884" s="62" t="s">
        <v>265</v>
      </c>
      <c r="C14884" s="63">
        <v>10</v>
      </c>
      <c r="D14884" s="62" t="s">
        <v>13462</v>
      </c>
      <c r="E14884" s="62" t="s">
        <v>12920</v>
      </c>
      <c r="F14884" s="69">
        <v>26111700</v>
      </c>
      <c r="G14884" s="62" t="s">
        <v>13633</v>
      </c>
      <c r="H14884" s="62">
        <v>1</v>
      </c>
      <c r="I14884" s="62">
        <v>3</v>
      </c>
      <c r="J14884" s="70">
        <v>4</v>
      </c>
      <c r="K14884" s="71">
        <v>1600000</v>
      </c>
      <c r="L14884" s="72" t="s">
        <v>15</v>
      </c>
      <c r="M14884" s="72" t="s">
        <v>254</v>
      </c>
    </row>
    <row r="14885" spans="1:13" s="3" customFormat="1" ht="12.75" x14ac:dyDescent="0.2">
      <c r="A14885" s="62" t="s">
        <v>37</v>
      </c>
      <c r="B14885" s="62" t="s">
        <v>265</v>
      </c>
      <c r="C14885" s="63">
        <v>10</v>
      </c>
      <c r="D14885" s="62" t="s">
        <v>13462</v>
      </c>
      <c r="E14885" s="62" t="s">
        <v>12921</v>
      </c>
      <c r="F14885" s="69">
        <v>26111702</v>
      </c>
      <c r="G14885" s="62" t="s">
        <v>13633</v>
      </c>
      <c r="H14885" s="62">
        <v>4</v>
      </c>
      <c r="I14885" s="62">
        <v>7</v>
      </c>
      <c r="J14885" s="70">
        <v>2</v>
      </c>
      <c r="K14885" s="71">
        <v>360000</v>
      </c>
      <c r="L14885" s="72" t="s">
        <v>15</v>
      </c>
      <c r="M14885" s="72" t="s">
        <v>254</v>
      </c>
    </row>
    <row r="14886" spans="1:13" s="3" customFormat="1" ht="12.75" x14ac:dyDescent="0.2">
      <c r="A14886" s="62" t="s">
        <v>37</v>
      </c>
      <c r="B14886" s="62" t="s">
        <v>265</v>
      </c>
      <c r="C14886" s="63">
        <v>10</v>
      </c>
      <c r="D14886" s="62" t="s">
        <v>13462</v>
      </c>
      <c r="E14886" s="62" t="s">
        <v>12922</v>
      </c>
      <c r="F14886" s="69">
        <v>26111702</v>
      </c>
      <c r="G14886" s="62" t="s">
        <v>13633</v>
      </c>
      <c r="H14886" s="62">
        <v>4</v>
      </c>
      <c r="I14886" s="62">
        <v>7</v>
      </c>
      <c r="J14886" s="70">
        <v>20</v>
      </c>
      <c r="K14886" s="71">
        <v>560000</v>
      </c>
      <c r="L14886" s="72" t="s">
        <v>15</v>
      </c>
      <c r="M14886" s="72" t="s">
        <v>254</v>
      </c>
    </row>
    <row r="14887" spans="1:13" s="3" customFormat="1" ht="12.75" x14ac:dyDescent="0.2">
      <c r="A14887" s="62" t="s">
        <v>37</v>
      </c>
      <c r="B14887" s="62" t="s">
        <v>1773</v>
      </c>
      <c r="C14887" s="63">
        <v>10</v>
      </c>
      <c r="D14887" s="62" t="s">
        <v>13532</v>
      </c>
      <c r="E14887" s="62" t="s">
        <v>9634</v>
      </c>
      <c r="F14887" s="69">
        <v>25191500</v>
      </c>
      <c r="G14887" s="62" t="s">
        <v>13633</v>
      </c>
      <c r="H14887" s="62">
        <v>4</v>
      </c>
      <c r="I14887" s="62">
        <v>7</v>
      </c>
      <c r="J14887" s="70">
        <v>1</v>
      </c>
      <c r="K14887" s="71">
        <v>3500000</v>
      </c>
      <c r="L14887" s="72" t="s">
        <v>15</v>
      </c>
      <c r="M14887" s="72" t="s">
        <v>254</v>
      </c>
    </row>
    <row r="14888" spans="1:13" s="3" customFormat="1" ht="12.75" x14ac:dyDescent="0.2">
      <c r="A14888" s="62" t="s">
        <v>37</v>
      </c>
      <c r="B14888" s="62" t="s">
        <v>1773</v>
      </c>
      <c r="C14888" s="63">
        <v>10</v>
      </c>
      <c r="D14888" s="62" t="s">
        <v>13532</v>
      </c>
      <c r="E14888" s="62" t="s">
        <v>9635</v>
      </c>
      <c r="F14888" s="69">
        <v>25191500</v>
      </c>
      <c r="G14888" s="62" t="s">
        <v>13633</v>
      </c>
      <c r="H14888" s="62">
        <v>4</v>
      </c>
      <c r="I14888" s="62">
        <v>7</v>
      </c>
      <c r="J14888" s="70">
        <v>2</v>
      </c>
      <c r="K14888" s="71">
        <v>5000000</v>
      </c>
      <c r="L14888" s="72" t="s">
        <v>15</v>
      </c>
      <c r="M14888" s="72" t="s">
        <v>254</v>
      </c>
    </row>
    <row r="14889" spans="1:13" s="3" customFormat="1" ht="12.75" x14ac:dyDescent="0.2">
      <c r="A14889" s="62" t="s">
        <v>37</v>
      </c>
      <c r="B14889" s="62" t="s">
        <v>1773</v>
      </c>
      <c r="C14889" s="63">
        <v>10</v>
      </c>
      <c r="D14889" s="62" t="s">
        <v>13532</v>
      </c>
      <c r="E14889" s="62" t="s">
        <v>9636</v>
      </c>
      <c r="F14889" s="69">
        <v>25191500</v>
      </c>
      <c r="G14889" s="62" t="s">
        <v>13633</v>
      </c>
      <c r="H14889" s="62">
        <v>4</v>
      </c>
      <c r="I14889" s="62">
        <v>7</v>
      </c>
      <c r="J14889" s="70">
        <v>1</v>
      </c>
      <c r="K14889" s="71">
        <v>1600000</v>
      </c>
      <c r="L14889" s="72" t="s">
        <v>15</v>
      </c>
      <c r="M14889" s="72" t="s">
        <v>254</v>
      </c>
    </row>
    <row r="14890" spans="1:13" s="3" customFormat="1" ht="12.75" x14ac:dyDescent="0.2">
      <c r="A14890" s="62" t="s">
        <v>37</v>
      </c>
      <c r="B14890" s="62" t="s">
        <v>1773</v>
      </c>
      <c r="C14890" s="63">
        <v>10</v>
      </c>
      <c r="D14890" s="62" t="s">
        <v>13532</v>
      </c>
      <c r="E14890" s="62" t="s">
        <v>9639</v>
      </c>
      <c r="F14890" s="69">
        <v>25191500</v>
      </c>
      <c r="G14890" s="62" t="s">
        <v>13633</v>
      </c>
      <c r="H14890" s="62">
        <v>4</v>
      </c>
      <c r="I14890" s="62">
        <v>7</v>
      </c>
      <c r="J14890" s="70">
        <v>1</v>
      </c>
      <c r="K14890" s="71">
        <v>1200000</v>
      </c>
      <c r="L14890" s="72" t="s">
        <v>15</v>
      </c>
      <c r="M14890" s="72" t="s">
        <v>254</v>
      </c>
    </row>
    <row r="14891" spans="1:13" s="3" customFormat="1" ht="12.75" x14ac:dyDescent="0.2">
      <c r="A14891" s="62" t="s">
        <v>37</v>
      </c>
      <c r="B14891" s="62" t="s">
        <v>217</v>
      </c>
      <c r="C14891" s="63">
        <v>10</v>
      </c>
      <c r="D14891" s="62" t="s">
        <v>13378</v>
      </c>
      <c r="E14891" s="62" t="s">
        <v>12923</v>
      </c>
      <c r="F14891" s="69">
        <v>31211904</v>
      </c>
      <c r="G14891" s="62" t="s">
        <v>13633</v>
      </c>
      <c r="H14891" s="62">
        <v>4</v>
      </c>
      <c r="I14891" s="62">
        <v>7</v>
      </c>
      <c r="J14891" s="70">
        <v>30</v>
      </c>
      <c r="K14891" s="71">
        <v>57000</v>
      </c>
      <c r="L14891" s="72" t="s">
        <v>15</v>
      </c>
      <c r="M14891" s="72" t="s">
        <v>254</v>
      </c>
    </row>
    <row r="14892" spans="1:13" s="3" customFormat="1" ht="12.75" x14ac:dyDescent="0.2">
      <c r="A14892" s="62" t="s">
        <v>37</v>
      </c>
      <c r="B14892" s="62" t="s">
        <v>856</v>
      </c>
      <c r="C14892" s="63">
        <v>10</v>
      </c>
      <c r="D14892" s="62" t="s">
        <v>13475</v>
      </c>
      <c r="E14892" s="62" t="s">
        <v>4424</v>
      </c>
      <c r="F14892" s="69">
        <v>26121600</v>
      </c>
      <c r="G14892" s="62" t="s">
        <v>13633</v>
      </c>
      <c r="H14892" s="62">
        <v>1</v>
      </c>
      <c r="I14892" s="62">
        <v>3</v>
      </c>
      <c r="J14892" s="70">
        <v>2</v>
      </c>
      <c r="K14892" s="71">
        <v>200000</v>
      </c>
      <c r="L14892" s="72" t="s">
        <v>15</v>
      </c>
      <c r="M14892" s="72" t="s">
        <v>254</v>
      </c>
    </row>
    <row r="14893" spans="1:13" s="3" customFormat="1" ht="12.75" x14ac:dyDescent="0.2">
      <c r="A14893" s="62" t="s">
        <v>37</v>
      </c>
      <c r="B14893" s="62" t="s">
        <v>215</v>
      </c>
      <c r="C14893" s="63">
        <v>10</v>
      </c>
      <c r="D14893" s="62" t="s">
        <v>13376</v>
      </c>
      <c r="E14893" s="62" t="s">
        <v>4425</v>
      </c>
      <c r="F14893" s="69">
        <v>24121511</v>
      </c>
      <c r="G14893" s="62" t="s">
        <v>13633</v>
      </c>
      <c r="H14893" s="62">
        <v>4</v>
      </c>
      <c r="I14893" s="62">
        <v>7</v>
      </c>
      <c r="J14893" s="70">
        <v>20</v>
      </c>
      <c r="K14893" s="71">
        <v>90000</v>
      </c>
      <c r="L14893" s="72" t="s">
        <v>15</v>
      </c>
      <c r="M14893" s="72" t="s">
        <v>254</v>
      </c>
    </row>
    <row r="14894" spans="1:13" s="3" customFormat="1" ht="12.75" x14ac:dyDescent="0.2">
      <c r="A14894" s="62" t="s">
        <v>37</v>
      </c>
      <c r="B14894" s="62" t="s">
        <v>215</v>
      </c>
      <c r="C14894" s="63">
        <v>10</v>
      </c>
      <c r="D14894" s="62" t="s">
        <v>13376</v>
      </c>
      <c r="E14894" s="62" t="s">
        <v>4426</v>
      </c>
      <c r="F14894" s="69">
        <v>24121511</v>
      </c>
      <c r="G14894" s="62" t="s">
        <v>13633</v>
      </c>
      <c r="H14894" s="62">
        <v>4</v>
      </c>
      <c r="I14894" s="62">
        <v>7</v>
      </c>
      <c r="J14894" s="70">
        <v>20</v>
      </c>
      <c r="K14894" s="71">
        <v>440000</v>
      </c>
      <c r="L14894" s="72" t="s">
        <v>15</v>
      </c>
      <c r="M14894" s="72" t="s">
        <v>254</v>
      </c>
    </row>
    <row r="14895" spans="1:13" s="3" customFormat="1" ht="12.75" x14ac:dyDescent="0.2">
      <c r="A14895" s="62" t="s">
        <v>37</v>
      </c>
      <c r="B14895" s="62" t="s">
        <v>215</v>
      </c>
      <c r="C14895" s="63">
        <v>10</v>
      </c>
      <c r="D14895" s="62" t="s">
        <v>13376</v>
      </c>
      <c r="E14895" s="62" t="s">
        <v>4427</v>
      </c>
      <c r="F14895" s="69">
        <v>24121511</v>
      </c>
      <c r="G14895" s="62" t="s">
        <v>13633</v>
      </c>
      <c r="H14895" s="62">
        <v>4</v>
      </c>
      <c r="I14895" s="62">
        <v>7</v>
      </c>
      <c r="J14895" s="70">
        <v>20</v>
      </c>
      <c r="K14895" s="71">
        <v>220000</v>
      </c>
      <c r="L14895" s="72" t="s">
        <v>15</v>
      </c>
      <c r="M14895" s="72" t="s">
        <v>254</v>
      </c>
    </row>
    <row r="14896" spans="1:13" s="3" customFormat="1" ht="12.75" x14ac:dyDescent="0.2">
      <c r="A14896" s="62" t="s">
        <v>37</v>
      </c>
      <c r="B14896" s="62" t="s">
        <v>215</v>
      </c>
      <c r="C14896" s="63">
        <v>10</v>
      </c>
      <c r="D14896" s="62" t="s">
        <v>13376</v>
      </c>
      <c r="E14896" s="62" t="s">
        <v>4431</v>
      </c>
      <c r="F14896" s="69">
        <v>24121511</v>
      </c>
      <c r="G14896" s="62" t="s">
        <v>13633</v>
      </c>
      <c r="H14896" s="62">
        <v>4</v>
      </c>
      <c r="I14896" s="62">
        <v>7</v>
      </c>
      <c r="J14896" s="70">
        <v>20</v>
      </c>
      <c r="K14896" s="71">
        <v>70000</v>
      </c>
      <c r="L14896" s="72" t="s">
        <v>15</v>
      </c>
      <c r="M14896" s="72" t="s">
        <v>254</v>
      </c>
    </row>
    <row r="14897" spans="1:13" s="3" customFormat="1" ht="12.75" x14ac:dyDescent="0.2">
      <c r="A14897" s="62" t="s">
        <v>37</v>
      </c>
      <c r="B14897" s="62" t="s">
        <v>265</v>
      </c>
      <c r="C14897" s="63">
        <v>10</v>
      </c>
      <c r="D14897" s="62" t="s">
        <v>13462</v>
      </c>
      <c r="E14897" s="62" t="s">
        <v>12924</v>
      </c>
      <c r="F14897" s="69">
        <v>26121600</v>
      </c>
      <c r="G14897" s="62" t="s">
        <v>13633</v>
      </c>
      <c r="H14897" s="62">
        <v>1</v>
      </c>
      <c r="I14897" s="62">
        <v>3</v>
      </c>
      <c r="J14897" s="70">
        <v>1</v>
      </c>
      <c r="K14897" s="71">
        <v>5000000</v>
      </c>
      <c r="L14897" s="72" t="s">
        <v>15</v>
      </c>
      <c r="M14897" s="72" t="s">
        <v>254</v>
      </c>
    </row>
    <row r="14898" spans="1:13" s="3" customFormat="1" ht="12.75" x14ac:dyDescent="0.2">
      <c r="A14898" s="62" t="s">
        <v>37</v>
      </c>
      <c r="B14898" s="62" t="s">
        <v>268</v>
      </c>
      <c r="C14898" s="63">
        <v>10</v>
      </c>
      <c r="D14898" s="62" t="s">
        <v>13385</v>
      </c>
      <c r="E14898" s="62" t="s">
        <v>12925</v>
      </c>
      <c r="F14898" s="69">
        <v>15121501</v>
      </c>
      <c r="G14898" s="62" t="s">
        <v>13633</v>
      </c>
      <c r="H14898" s="62">
        <v>4</v>
      </c>
      <c r="I14898" s="62">
        <v>7</v>
      </c>
      <c r="J14898" s="70">
        <v>13</v>
      </c>
      <c r="K14898" s="71">
        <v>169000</v>
      </c>
      <c r="L14898" s="72" t="s">
        <v>15</v>
      </c>
      <c r="M14898" s="72" t="s">
        <v>254</v>
      </c>
    </row>
    <row r="14899" spans="1:13" s="3" customFormat="1" ht="12.75" x14ac:dyDescent="0.2">
      <c r="A14899" s="62" t="s">
        <v>37</v>
      </c>
      <c r="B14899" s="62" t="s">
        <v>216</v>
      </c>
      <c r="C14899" s="63">
        <v>10</v>
      </c>
      <c r="D14899" s="62" t="s">
        <v>13377</v>
      </c>
      <c r="E14899" s="62" t="s">
        <v>4441</v>
      </c>
      <c r="F14899" s="69">
        <v>31201502</v>
      </c>
      <c r="G14899" s="62" t="s">
        <v>13633</v>
      </c>
      <c r="H14899" s="62">
        <v>4</v>
      </c>
      <c r="I14899" s="62">
        <v>7</v>
      </c>
      <c r="J14899" s="70">
        <v>40</v>
      </c>
      <c r="K14899" s="71">
        <v>320000</v>
      </c>
      <c r="L14899" s="72" t="s">
        <v>15</v>
      </c>
      <c r="M14899" s="72" t="s">
        <v>254</v>
      </c>
    </row>
    <row r="14900" spans="1:13" s="3" customFormat="1" ht="12.75" x14ac:dyDescent="0.2">
      <c r="A14900" s="62" t="s">
        <v>37</v>
      </c>
      <c r="B14900" s="62" t="s">
        <v>219</v>
      </c>
      <c r="C14900" s="63">
        <v>10</v>
      </c>
      <c r="D14900" s="62" t="s">
        <v>13379</v>
      </c>
      <c r="E14900" s="62" t="s">
        <v>4442</v>
      </c>
      <c r="F14900" s="69">
        <v>31201531</v>
      </c>
      <c r="G14900" s="62" t="s">
        <v>13633</v>
      </c>
      <c r="H14900" s="62">
        <v>4</v>
      </c>
      <c r="I14900" s="62">
        <v>7</v>
      </c>
      <c r="J14900" s="70">
        <v>5</v>
      </c>
      <c r="K14900" s="71">
        <v>295000</v>
      </c>
      <c r="L14900" s="72" t="s">
        <v>15</v>
      </c>
      <c r="M14900" s="72" t="s">
        <v>254</v>
      </c>
    </row>
    <row r="14901" spans="1:13" s="3" customFormat="1" ht="12.75" x14ac:dyDescent="0.2">
      <c r="A14901" s="62" t="s">
        <v>37</v>
      </c>
      <c r="B14901" s="62" t="s">
        <v>219</v>
      </c>
      <c r="C14901" s="63">
        <v>10</v>
      </c>
      <c r="D14901" s="62" t="s">
        <v>13379</v>
      </c>
      <c r="E14901" s="62" t="s">
        <v>4443</v>
      </c>
      <c r="F14901" s="69">
        <v>31201530</v>
      </c>
      <c r="G14901" s="62" t="s">
        <v>13633</v>
      </c>
      <c r="H14901" s="62">
        <v>4</v>
      </c>
      <c r="I14901" s="62">
        <v>7</v>
      </c>
      <c r="J14901" s="70">
        <v>5</v>
      </c>
      <c r="K14901" s="71">
        <v>750000</v>
      </c>
      <c r="L14901" s="72" t="s">
        <v>15</v>
      </c>
      <c r="M14901" s="72" t="s">
        <v>254</v>
      </c>
    </row>
    <row r="14902" spans="1:13" s="3" customFormat="1" ht="12.75" x14ac:dyDescent="0.2">
      <c r="A14902" s="62" t="s">
        <v>37</v>
      </c>
      <c r="B14902" s="62" t="s">
        <v>219</v>
      </c>
      <c r="C14902" s="63">
        <v>10</v>
      </c>
      <c r="D14902" s="62" t="s">
        <v>13379</v>
      </c>
      <c r="E14902" s="62" t="s">
        <v>4443</v>
      </c>
      <c r="F14902" s="69">
        <v>31201530</v>
      </c>
      <c r="G14902" s="62" t="s">
        <v>13633</v>
      </c>
      <c r="H14902" s="62">
        <v>4</v>
      </c>
      <c r="I14902" s="62">
        <v>7</v>
      </c>
      <c r="J14902" s="70">
        <v>5</v>
      </c>
      <c r="K14902" s="71">
        <v>750000</v>
      </c>
      <c r="L14902" s="72" t="s">
        <v>15</v>
      </c>
      <c r="M14902" s="72" t="s">
        <v>254</v>
      </c>
    </row>
    <row r="14903" spans="1:13" s="3" customFormat="1" ht="12.75" x14ac:dyDescent="0.2">
      <c r="A14903" s="62" t="s">
        <v>37</v>
      </c>
      <c r="B14903" s="62" t="s">
        <v>216</v>
      </c>
      <c r="C14903" s="63">
        <v>10</v>
      </c>
      <c r="D14903" s="62" t="s">
        <v>13377</v>
      </c>
      <c r="E14903" s="62" t="s">
        <v>4446</v>
      </c>
      <c r="F14903" s="69">
        <v>31201534</v>
      </c>
      <c r="G14903" s="62" t="s">
        <v>13633</v>
      </c>
      <c r="H14903" s="62">
        <v>4</v>
      </c>
      <c r="I14903" s="62">
        <v>7</v>
      </c>
      <c r="J14903" s="70">
        <v>6</v>
      </c>
      <c r="K14903" s="71">
        <v>330000</v>
      </c>
      <c r="L14903" s="72" t="s">
        <v>15</v>
      </c>
      <c r="M14903" s="72" t="s">
        <v>254</v>
      </c>
    </row>
    <row r="14904" spans="1:13" s="3" customFormat="1" ht="12.75" x14ac:dyDescent="0.2">
      <c r="A14904" s="62" t="s">
        <v>37</v>
      </c>
      <c r="B14904" s="62" t="s">
        <v>215</v>
      </c>
      <c r="C14904" s="63">
        <v>10</v>
      </c>
      <c r="D14904" s="62" t="s">
        <v>13376</v>
      </c>
      <c r="E14904" s="62" t="s">
        <v>4448</v>
      </c>
      <c r="F14904" s="69">
        <v>31201503</v>
      </c>
      <c r="G14904" s="62" t="s">
        <v>13633</v>
      </c>
      <c r="H14904" s="62">
        <v>4</v>
      </c>
      <c r="I14904" s="62">
        <v>7</v>
      </c>
      <c r="J14904" s="70">
        <v>5</v>
      </c>
      <c r="K14904" s="71">
        <v>60000</v>
      </c>
      <c r="L14904" s="72" t="s">
        <v>15</v>
      </c>
      <c r="M14904" s="72" t="s">
        <v>254</v>
      </c>
    </row>
    <row r="14905" spans="1:13" s="3" customFormat="1" ht="12.75" x14ac:dyDescent="0.2">
      <c r="A14905" s="62" t="s">
        <v>37</v>
      </c>
      <c r="B14905" s="62" t="s">
        <v>215</v>
      </c>
      <c r="C14905" s="63">
        <v>10</v>
      </c>
      <c r="D14905" s="62" t="s">
        <v>13376</v>
      </c>
      <c r="E14905" s="62" t="s">
        <v>12926</v>
      </c>
      <c r="F14905" s="69">
        <v>31201503</v>
      </c>
      <c r="G14905" s="62" t="s">
        <v>13633</v>
      </c>
      <c r="H14905" s="62">
        <v>4</v>
      </c>
      <c r="I14905" s="62">
        <v>7</v>
      </c>
      <c r="J14905" s="70">
        <v>25</v>
      </c>
      <c r="K14905" s="71">
        <v>450000</v>
      </c>
      <c r="L14905" s="72" t="s">
        <v>15</v>
      </c>
      <c r="M14905" s="72" t="s">
        <v>254</v>
      </c>
    </row>
    <row r="14906" spans="1:13" s="3" customFormat="1" ht="12.75" x14ac:dyDescent="0.2">
      <c r="A14906" s="62" t="s">
        <v>37</v>
      </c>
      <c r="B14906" s="62" t="s">
        <v>215</v>
      </c>
      <c r="C14906" s="63">
        <v>10</v>
      </c>
      <c r="D14906" s="62" t="s">
        <v>13376</v>
      </c>
      <c r="E14906" s="62" t="s">
        <v>12927</v>
      </c>
      <c r="F14906" s="69">
        <v>31201503</v>
      </c>
      <c r="G14906" s="62" t="s">
        <v>13633</v>
      </c>
      <c r="H14906" s="62">
        <v>4</v>
      </c>
      <c r="I14906" s="62">
        <v>7</v>
      </c>
      <c r="J14906" s="70">
        <v>25</v>
      </c>
      <c r="K14906" s="71">
        <v>450000</v>
      </c>
      <c r="L14906" s="72" t="s">
        <v>15</v>
      </c>
      <c r="M14906" s="72" t="s">
        <v>254</v>
      </c>
    </row>
    <row r="14907" spans="1:13" s="3" customFormat="1" ht="12.75" x14ac:dyDescent="0.2">
      <c r="A14907" s="62" t="s">
        <v>37</v>
      </c>
      <c r="B14907" s="62" t="s">
        <v>215</v>
      </c>
      <c r="C14907" s="63">
        <v>10</v>
      </c>
      <c r="D14907" s="62" t="s">
        <v>13376</v>
      </c>
      <c r="E14907" s="62" t="s">
        <v>12928</v>
      </c>
      <c r="F14907" s="69">
        <v>31201503</v>
      </c>
      <c r="G14907" s="62" t="s">
        <v>13633</v>
      </c>
      <c r="H14907" s="62">
        <v>4</v>
      </c>
      <c r="I14907" s="62">
        <v>7</v>
      </c>
      <c r="J14907" s="70">
        <v>30</v>
      </c>
      <c r="K14907" s="71">
        <v>540000</v>
      </c>
      <c r="L14907" s="72" t="s">
        <v>15</v>
      </c>
      <c r="M14907" s="72" t="s">
        <v>254</v>
      </c>
    </row>
    <row r="14908" spans="1:13" s="3" customFormat="1" ht="12.75" x14ac:dyDescent="0.2">
      <c r="A14908" s="62" t="s">
        <v>37</v>
      </c>
      <c r="B14908" s="62" t="s">
        <v>215</v>
      </c>
      <c r="C14908" s="63">
        <v>10</v>
      </c>
      <c r="D14908" s="62" t="s">
        <v>13376</v>
      </c>
      <c r="E14908" s="62" t="s">
        <v>4449</v>
      </c>
      <c r="F14908" s="69">
        <v>31201503</v>
      </c>
      <c r="G14908" s="62" t="s">
        <v>13633</v>
      </c>
      <c r="H14908" s="62">
        <v>4</v>
      </c>
      <c r="I14908" s="62">
        <v>7</v>
      </c>
      <c r="J14908" s="70">
        <v>20</v>
      </c>
      <c r="K14908" s="71">
        <v>94000</v>
      </c>
      <c r="L14908" s="72" t="s">
        <v>15</v>
      </c>
      <c r="M14908" s="72" t="s">
        <v>254</v>
      </c>
    </row>
    <row r="14909" spans="1:13" s="3" customFormat="1" ht="12.75" x14ac:dyDescent="0.2">
      <c r="A14909" s="62" t="s">
        <v>37</v>
      </c>
      <c r="B14909" s="62" t="s">
        <v>215</v>
      </c>
      <c r="C14909" s="63">
        <v>10</v>
      </c>
      <c r="D14909" s="62" t="s">
        <v>13376</v>
      </c>
      <c r="E14909" s="62" t="s">
        <v>4450</v>
      </c>
      <c r="F14909" s="69">
        <v>31201503</v>
      </c>
      <c r="G14909" s="62" t="s">
        <v>13633</v>
      </c>
      <c r="H14909" s="62">
        <v>4</v>
      </c>
      <c r="I14909" s="62">
        <v>7</v>
      </c>
      <c r="J14909" s="70">
        <v>20</v>
      </c>
      <c r="K14909" s="71">
        <v>60000</v>
      </c>
      <c r="L14909" s="72" t="s">
        <v>15</v>
      </c>
      <c r="M14909" s="72" t="s">
        <v>254</v>
      </c>
    </row>
    <row r="14910" spans="1:13" s="3" customFormat="1" ht="12.75" x14ac:dyDescent="0.2">
      <c r="A14910" s="62" t="s">
        <v>37</v>
      </c>
      <c r="B14910" s="62" t="s">
        <v>215</v>
      </c>
      <c r="C14910" s="63">
        <v>10</v>
      </c>
      <c r="D14910" s="62" t="s">
        <v>13376</v>
      </c>
      <c r="E14910" s="62" t="s">
        <v>4451</v>
      </c>
      <c r="F14910" s="69">
        <v>31201503</v>
      </c>
      <c r="G14910" s="62" t="s">
        <v>13633</v>
      </c>
      <c r="H14910" s="62">
        <v>4</v>
      </c>
      <c r="I14910" s="62">
        <v>7</v>
      </c>
      <c r="J14910" s="70">
        <v>20</v>
      </c>
      <c r="K14910" s="71">
        <v>180000</v>
      </c>
      <c r="L14910" s="72" t="s">
        <v>15</v>
      </c>
      <c r="M14910" s="72" t="s">
        <v>254</v>
      </c>
    </row>
    <row r="14911" spans="1:13" s="3" customFormat="1" ht="12.75" x14ac:dyDescent="0.2">
      <c r="A14911" s="62" t="s">
        <v>37</v>
      </c>
      <c r="B14911" s="62" t="s">
        <v>216</v>
      </c>
      <c r="C14911" s="63">
        <v>10</v>
      </c>
      <c r="D14911" s="62" t="s">
        <v>13377</v>
      </c>
      <c r="E14911" s="62" t="s">
        <v>4453</v>
      </c>
      <c r="F14911" s="69">
        <v>31201512</v>
      </c>
      <c r="G14911" s="62" t="s">
        <v>13633</v>
      </c>
      <c r="H14911" s="62">
        <v>4</v>
      </c>
      <c r="I14911" s="62">
        <v>7</v>
      </c>
      <c r="J14911" s="70">
        <v>30</v>
      </c>
      <c r="K14911" s="71">
        <v>405000</v>
      </c>
      <c r="L14911" s="72" t="s">
        <v>15</v>
      </c>
      <c r="M14911" s="72" t="s">
        <v>254</v>
      </c>
    </row>
    <row r="14912" spans="1:13" s="3" customFormat="1" ht="12.75" x14ac:dyDescent="0.2">
      <c r="A14912" s="62" t="s">
        <v>37</v>
      </c>
      <c r="B14912" s="62" t="s">
        <v>216</v>
      </c>
      <c r="C14912" s="63">
        <v>10</v>
      </c>
      <c r="D14912" s="62" t="s">
        <v>13377</v>
      </c>
      <c r="E14912" s="62" t="s">
        <v>12929</v>
      </c>
      <c r="F14912" s="69">
        <v>31201530</v>
      </c>
      <c r="G14912" s="62" t="s">
        <v>13633</v>
      </c>
      <c r="H14912" s="62">
        <v>4</v>
      </c>
      <c r="I14912" s="62">
        <v>7</v>
      </c>
      <c r="J14912" s="70">
        <v>4</v>
      </c>
      <c r="K14912" s="71">
        <v>600000</v>
      </c>
      <c r="L14912" s="72" t="s">
        <v>15</v>
      </c>
      <c r="M14912" s="72" t="s">
        <v>254</v>
      </c>
    </row>
    <row r="14913" spans="1:13" s="3" customFormat="1" ht="12.75" x14ac:dyDescent="0.2">
      <c r="A14913" s="62" t="s">
        <v>37</v>
      </c>
      <c r="B14913" s="62" t="s">
        <v>873</v>
      </c>
      <c r="C14913" s="63">
        <v>10</v>
      </c>
      <c r="D14913" s="62" t="s">
        <v>13492</v>
      </c>
      <c r="E14913" s="62" t="s">
        <v>3546</v>
      </c>
      <c r="F14913" s="69">
        <v>31201501</v>
      </c>
      <c r="G14913" s="62" t="s">
        <v>13633</v>
      </c>
      <c r="H14913" s="62">
        <v>4</v>
      </c>
      <c r="I14913" s="62">
        <v>7</v>
      </c>
      <c r="J14913" s="70">
        <v>5</v>
      </c>
      <c r="K14913" s="71">
        <v>7500</v>
      </c>
      <c r="L14913" s="72" t="s">
        <v>15</v>
      </c>
      <c r="M14913" s="72" t="s">
        <v>254</v>
      </c>
    </row>
    <row r="14914" spans="1:13" s="3" customFormat="1" ht="12.75" x14ac:dyDescent="0.2">
      <c r="A14914" s="62" t="s">
        <v>37</v>
      </c>
      <c r="B14914" s="62" t="s">
        <v>219</v>
      </c>
      <c r="C14914" s="63">
        <v>10</v>
      </c>
      <c r="D14914" s="62" t="s">
        <v>13379</v>
      </c>
      <c r="E14914" s="62" t="s">
        <v>12930</v>
      </c>
      <c r="F14914" s="69">
        <v>27111711</v>
      </c>
      <c r="G14914" s="62" t="s">
        <v>13633</v>
      </c>
      <c r="H14914" s="62">
        <v>4</v>
      </c>
      <c r="I14914" s="62">
        <v>6</v>
      </c>
      <c r="J14914" s="70">
        <v>1</v>
      </c>
      <c r="K14914" s="71">
        <v>1800000</v>
      </c>
      <c r="L14914" s="72" t="s">
        <v>15</v>
      </c>
      <c r="M14914" s="72" t="s">
        <v>254</v>
      </c>
    </row>
    <row r="14915" spans="1:13" s="3" customFormat="1" ht="12.75" x14ac:dyDescent="0.2">
      <c r="A14915" s="62" t="s">
        <v>37</v>
      </c>
      <c r="B14915" s="62" t="s">
        <v>219</v>
      </c>
      <c r="C14915" s="63">
        <v>10</v>
      </c>
      <c r="D14915" s="62" t="s">
        <v>13379</v>
      </c>
      <c r="E14915" s="62" t="s">
        <v>12931</v>
      </c>
      <c r="F14915" s="69">
        <v>27111711</v>
      </c>
      <c r="G14915" s="62" t="s">
        <v>13633</v>
      </c>
      <c r="H14915" s="62">
        <v>4</v>
      </c>
      <c r="I14915" s="62">
        <v>6</v>
      </c>
      <c r="J14915" s="70">
        <v>1</v>
      </c>
      <c r="K14915" s="71">
        <v>1800000</v>
      </c>
      <c r="L14915" s="72" t="s">
        <v>15</v>
      </c>
      <c r="M14915" s="72" t="s">
        <v>254</v>
      </c>
    </row>
    <row r="14916" spans="1:13" s="3" customFormat="1" ht="12.75" x14ac:dyDescent="0.2">
      <c r="A14916" s="62" t="s">
        <v>37</v>
      </c>
      <c r="B14916" s="62" t="s">
        <v>1791</v>
      </c>
      <c r="C14916" s="63">
        <v>10</v>
      </c>
      <c r="D14916" s="62" t="s">
        <v>13550</v>
      </c>
      <c r="E14916" s="62" t="s">
        <v>9758</v>
      </c>
      <c r="F14916" s="69">
        <v>26111800</v>
      </c>
      <c r="G14916" s="62" t="s">
        <v>13633</v>
      </c>
      <c r="H14916" s="62">
        <v>4</v>
      </c>
      <c r="I14916" s="62">
        <v>7</v>
      </c>
      <c r="J14916" s="70">
        <v>2</v>
      </c>
      <c r="K14916" s="71">
        <v>90000</v>
      </c>
      <c r="L14916" s="72" t="s">
        <v>15</v>
      </c>
      <c r="M14916" s="72" t="s">
        <v>254</v>
      </c>
    </row>
    <row r="14917" spans="1:13" s="3" customFormat="1" ht="12.75" x14ac:dyDescent="0.2">
      <c r="A14917" s="62" t="s">
        <v>37</v>
      </c>
      <c r="B14917" s="62" t="s">
        <v>1791</v>
      </c>
      <c r="C14917" s="63">
        <v>10</v>
      </c>
      <c r="D14917" s="62" t="s">
        <v>13550</v>
      </c>
      <c r="E14917" s="62" t="s">
        <v>9763</v>
      </c>
      <c r="F14917" s="69">
        <v>26111800</v>
      </c>
      <c r="G14917" s="62" t="s">
        <v>13633</v>
      </c>
      <c r="H14917" s="62">
        <v>4</v>
      </c>
      <c r="I14917" s="62">
        <v>7</v>
      </c>
      <c r="J14917" s="70">
        <v>2</v>
      </c>
      <c r="K14917" s="71">
        <v>90000</v>
      </c>
      <c r="L14917" s="72" t="s">
        <v>15</v>
      </c>
      <c r="M14917" s="72" t="s">
        <v>254</v>
      </c>
    </row>
    <row r="14918" spans="1:13" s="3" customFormat="1" ht="12.75" x14ac:dyDescent="0.2">
      <c r="A14918" s="62" t="s">
        <v>37</v>
      </c>
      <c r="B14918" s="62" t="s">
        <v>1792</v>
      </c>
      <c r="C14918" s="63">
        <v>10</v>
      </c>
      <c r="D14918" s="62" t="s">
        <v>13551</v>
      </c>
      <c r="E14918" s="62" t="s">
        <v>9774</v>
      </c>
      <c r="F14918" s="69">
        <v>25191500</v>
      </c>
      <c r="G14918" s="62" t="s">
        <v>13633</v>
      </c>
      <c r="H14918" s="62">
        <v>4</v>
      </c>
      <c r="I14918" s="62">
        <v>7</v>
      </c>
      <c r="J14918" s="70">
        <v>2</v>
      </c>
      <c r="K14918" s="71">
        <v>900000</v>
      </c>
      <c r="L14918" s="72" t="s">
        <v>15</v>
      </c>
      <c r="M14918" s="72" t="s">
        <v>254</v>
      </c>
    </row>
    <row r="14919" spans="1:13" s="3" customFormat="1" ht="12.75" x14ac:dyDescent="0.2">
      <c r="A14919" s="62" t="s">
        <v>37</v>
      </c>
      <c r="B14919" s="62" t="s">
        <v>217</v>
      </c>
      <c r="C14919" s="63">
        <v>10</v>
      </c>
      <c r="D14919" s="62" t="s">
        <v>13378</v>
      </c>
      <c r="E14919" s="62" t="s">
        <v>4481</v>
      </c>
      <c r="F14919" s="69">
        <v>47131600</v>
      </c>
      <c r="G14919" s="62" t="s">
        <v>13633</v>
      </c>
      <c r="H14919" s="62">
        <v>4</v>
      </c>
      <c r="I14919" s="62">
        <v>7</v>
      </c>
      <c r="J14919" s="70">
        <v>2</v>
      </c>
      <c r="K14919" s="71">
        <v>170000</v>
      </c>
      <c r="L14919" s="72" t="s">
        <v>15</v>
      </c>
      <c r="M14919" s="72" t="s">
        <v>254</v>
      </c>
    </row>
    <row r="14920" spans="1:13" s="3" customFormat="1" ht="12.75" x14ac:dyDescent="0.2">
      <c r="A14920" s="62" t="s">
        <v>37</v>
      </c>
      <c r="B14920" s="62" t="s">
        <v>1790</v>
      </c>
      <c r="C14920" s="63">
        <v>10</v>
      </c>
      <c r="D14920" s="62" t="s">
        <v>13549</v>
      </c>
      <c r="E14920" s="62" t="s">
        <v>12932</v>
      </c>
      <c r="F14920" s="69">
        <v>40161504</v>
      </c>
      <c r="G14920" s="62" t="s">
        <v>13633</v>
      </c>
      <c r="H14920" s="62">
        <v>4</v>
      </c>
      <c r="I14920" s="62">
        <v>7</v>
      </c>
      <c r="J14920" s="70">
        <v>3</v>
      </c>
      <c r="K14920" s="71">
        <v>210000</v>
      </c>
      <c r="L14920" s="72" t="s">
        <v>15</v>
      </c>
      <c r="M14920" s="72" t="s">
        <v>254</v>
      </c>
    </row>
    <row r="14921" spans="1:13" s="3" customFormat="1" ht="12.75" x14ac:dyDescent="0.2">
      <c r="A14921" s="62" t="s">
        <v>37</v>
      </c>
      <c r="B14921" s="62" t="s">
        <v>1790</v>
      </c>
      <c r="C14921" s="63">
        <v>10</v>
      </c>
      <c r="D14921" s="62" t="s">
        <v>13549</v>
      </c>
      <c r="E14921" s="62" t="s">
        <v>12933</v>
      </c>
      <c r="F14921" s="69">
        <v>40161504</v>
      </c>
      <c r="G14921" s="62" t="s">
        <v>13633</v>
      </c>
      <c r="H14921" s="62">
        <v>4</v>
      </c>
      <c r="I14921" s="62">
        <v>7</v>
      </c>
      <c r="J14921" s="70">
        <v>3</v>
      </c>
      <c r="K14921" s="71">
        <v>270000</v>
      </c>
      <c r="L14921" s="72" t="s">
        <v>15</v>
      </c>
      <c r="M14921" s="72" t="s">
        <v>254</v>
      </c>
    </row>
    <row r="14922" spans="1:13" s="3" customFormat="1" ht="12.75" x14ac:dyDescent="0.2">
      <c r="A14922" s="62" t="s">
        <v>37</v>
      </c>
      <c r="B14922" s="62" t="s">
        <v>1790</v>
      </c>
      <c r="C14922" s="63">
        <v>10</v>
      </c>
      <c r="D14922" s="62" t="s">
        <v>13549</v>
      </c>
      <c r="E14922" s="62" t="s">
        <v>12934</v>
      </c>
      <c r="F14922" s="69">
        <v>40161504</v>
      </c>
      <c r="G14922" s="62" t="s">
        <v>13633</v>
      </c>
      <c r="H14922" s="62">
        <v>4</v>
      </c>
      <c r="I14922" s="62">
        <v>7</v>
      </c>
      <c r="J14922" s="70">
        <v>10</v>
      </c>
      <c r="K14922" s="71">
        <v>650000</v>
      </c>
      <c r="L14922" s="72" t="s">
        <v>15</v>
      </c>
      <c r="M14922" s="72" t="s">
        <v>254</v>
      </c>
    </row>
    <row r="14923" spans="1:13" s="3" customFormat="1" ht="12.75" x14ac:dyDescent="0.2">
      <c r="A14923" s="62" t="s">
        <v>37</v>
      </c>
      <c r="B14923" s="62" t="s">
        <v>1790</v>
      </c>
      <c r="C14923" s="63">
        <v>10</v>
      </c>
      <c r="D14923" s="62" t="s">
        <v>13549</v>
      </c>
      <c r="E14923" s="62" t="s">
        <v>12935</v>
      </c>
      <c r="F14923" s="69">
        <v>40161504</v>
      </c>
      <c r="G14923" s="62" t="s">
        <v>13633</v>
      </c>
      <c r="H14923" s="62">
        <v>4</v>
      </c>
      <c r="I14923" s="62">
        <v>7</v>
      </c>
      <c r="J14923" s="70">
        <v>3</v>
      </c>
      <c r="K14923" s="71">
        <v>360000</v>
      </c>
      <c r="L14923" s="72" t="s">
        <v>15</v>
      </c>
      <c r="M14923" s="72" t="s">
        <v>254</v>
      </c>
    </row>
    <row r="14924" spans="1:13" s="3" customFormat="1" ht="12.75" x14ac:dyDescent="0.2">
      <c r="A14924" s="62" t="s">
        <v>37</v>
      </c>
      <c r="B14924" s="62" t="s">
        <v>1790</v>
      </c>
      <c r="C14924" s="63">
        <v>10</v>
      </c>
      <c r="D14924" s="62" t="s">
        <v>13549</v>
      </c>
      <c r="E14924" s="62" t="s">
        <v>12936</v>
      </c>
      <c r="F14924" s="69">
        <v>40161504</v>
      </c>
      <c r="G14924" s="62" t="s">
        <v>13633</v>
      </c>
      <c r="H14924" s="62">
        <v>4</v>
      </c>
      <c r="I14924" s="62">
        <v>7</v>
      </c>
      <c r="J14924" s="70">
        <v>3</v>
      </c>
      <c r="K14924" s="71">
        <v>330000</v>
      </c>
      <c r="L14924" s="72" t="s">
        <v>15</v>
      </c>
      <c r="M14924" s="72" t="s">
        <v>254</v>
      </c>
    </row>
    <row r="14925" spans="1:13" s="3" customFormat="1" ht="12.75" x14ac:dyDescent="0.2">
      <c r="A14925" s="62" t="s">
        <v>37</v>
      </c>
      <c r="B14925" s="62" t="s">
        <v>1790</v>
      </c>
      <c r="C14925" s="63">
        <v>10</v>
      </c>
      <c r="D14925" s="62" t="s">
        <v>13549</v>
      </c>
      <c r="E14925" s="62" t="s">
        <v>12937</v>
      </c>
      <c r="F14925" s="69">
        <v>40161505</v>
      </c>
      <c r="G14925" s="62" t="s">
        <v>13633</v>
      </c>
      <c r="H14925" s="62">
        <v>4</v>
      </c>
      <c r="I14925" s="62">
        <v>7</v>
      </c>
      <c r="J14925" s="70">
        <v>4</v>
      </c>
      <c r="K14925" s="71">
        <v>504000</v>
      </c>
      <c r="L14925" s="72" t="s">
        <v>15</v>
      </c>
      <c r="M14925" s="72" t="s">
        <v>254</v>
      </c>
    </row>
    <row r="14926" spans="1:13" s="3" customFormat="1" ht="12.75" x14ac:dyDescent="0.2">
      <c r="A14926" s="62" t="s">
        <v>37</v>
      </c>
      <c r="B14926" s="62" t="s">
        <v>1790</v>
      </c>
      <c r="C14926" s="63">
        <v>10</v>
      </c>
      <c r="D14926" s="62" t="s">
        <v>13549</v>
      </c>
      <c r="E14926" s="62" t="s">
        <v>12938</v>
      </c>
      <c r="F14926" s="69">
        <v>40161505</v>
      </c>
      <c r="G14926" s="62" t="s">
        <v>13633</v>
      </c>
      <c r="H14926" s="62">
        <v>4</v>
      </c>
      <c r="I14926" s="62">
        <v>7</v>
      </c>
      <c r="J14926" s="70">
        <v>3</v>
      </c>
      <c r="K14926" s="71">
        <v>360000</v>
      </c>
      <c r="L14926" s="72" t="s">
        <v>15</v>
      </c>
      <c r="M14926" s="72" t="s">
        <v>254</v>
      </c>
    </row>
    <row r="14927" spans="1:13" s="3" customFormat="1" ht="12.75" x14ac:dyDescent="0.2">
      <c r="A14927" s="62" t="s">
        <v>37</v>
      </c>
      <c r="B14927" s="62" t="s">
        <v>1790</v>
      </c>
      <c r="C14927" s="63">
        <v>10</v>
      </c>
      <c r="D14927" s="62" t="s">
        <v>13549</v>
      </c>
      <c r="E14927" s="62" t="s">
        <v>12939</v>
      </c>
      <c r="F14927" s="69">
        <v>40161505</v>
      </c>
      <c r="G14927" s="62" t="s">
        <v>13633</v>
      </c>
      <c r="H14927" s="62">
        <v>4</v>
      </c>
      <c r="I14927" s="62">
        <v>7</v>
      </c>
      <c r="J14927" s="70">
        <v>10</v>
      </c>
      <c r="K14927" s="71">
        <v>2300000</v>
      </c>
      <c r="L14927" s="72" t="s">
        <v>15</v>
      </c>
      <c r="M14927" s="72" t="s">
        <v>254</v>
      </c>
    </row>
    <row r="14928" spans="1:13" s="3" customFormat="1" ht="12.75" x14ac:dyDescent="0.2">
      <c r="A14928" s="62" t="s">
        <v>37</v>
      </c>
      <c r="B14928" s="62" t="s">
        <v>1790</v>
      </c>
      <c r="C14928" s="63">
        <v>10</v>
      </c>
      <c r="D14928" s="62" t="s">
        <v>13549</v>
      </c>
      <c r="E14928" s="62" t="s">
        <v>12940</v>
      </c>
      <c r="F14928" s="69">
        <v>40161505</v>
      </c>
      <c r="G14928" s="62" t="s">
        <v>13633</v>
      </c>
      <c r="H14928" s="62">
        <v>4</v>
      </c>
      <c r="I14928" s="62">
        <v>7</v>
      </c>
      <c r="J14928" s="70">
        <v>4</v>
      </c>
      <c r="K14928" s="71">
        <v>1120000</v>
      </c>
      <c r="L14928" s="72" t="s">
        <v>15</v>
      </c>
      <c r="M14928" s="72" t="s">
        <v>254</v>
      </c>
    </row>
    <row r="14929" spans="1:13" s="3" customFormat="1" ht="12.75" x14ac:dyDescent="0.2">
      <c r="A14929" s="62" t="s">
        <v>37</v>
      </c>
      <c r="B14929" s="62" t="s">
        <v>1790</v>
      </c>
      <c r="C14929" s="63">
        <v>10</v>
      </c>
      <c r="D14929" s="62" t="s">
        <v>13549</v>
      </c>
      <c r="E14929" s="62" t="s">
        <v>12941</v>
      </c>
      <c r="F14929" s="69">
        <v>40161505</v>
      </c>
      <c r="G14929" s="62" t="s">
        <v>13633</v>
      </c>
      <c r="H14929" s="62">
        <v>4</v>
      </c>
      <c r="I14929" s="62">
        <v>7</v>
      </c>
      <c r="J14929" s="70">
        <v>3</v>
      </c>
      <c r="K14929" s="71">
        <v>390000</v>
      </c>
      <c r="L14929" s="72" t="s">
        <v>15</v>
      </c>
      <c r="M14929" s="72" t="s">
        <v>254</v>
      </c>
    </row>
    <row r="14930" spans="1:13" s="3" customFormat="1" ht="12.75" x14ac:dyDescent="0.2">
      <c r="A14930" s="62" t="s">
        <v>37</v>
      </c>
      <c r="B14930" s="62" t="s">
        <v>1790</v>
      </c>
      <c r="C14930" s="63">
        <v>10</v>
      </c>
      <c r="D14930" s="62" t="s">
        <v>13549</v>
      </c>
      <c r="E14930" s="62" t="s">
        <v>12942</v>
      </c>
      <c r="F14930" s="69">
        <v>40161513</v>
      </c>
      <c r="G14930" s="62" t="s">
        <v>13633</v>
      </c>
      <c r="H14930" s="62">
        <v>4</v>
      </c>
      <c r="I14930" s="62">
        <v>7</v>
      </c>
      <c r="J14930" s="70">
        <v>4</v>
      </c>
      <c r="K14930" s="71">
        <v>180000</v>
      </c>
      <c r="L14930" s="72" t="s">
        <v>15</v>
      </c>
      <c r="M14930" s="72" t="s">
        <v>254</v>
      </c>
    </row>
    <row r="14931" spans="1:13" s="3" customFormat="1" ht="12.75" x14ac:dyDescent="0.2">
      <c r="A14931" s="62" t="s">
        <v>37</v>
      </c>
      <c r="B14931" s="62" t="s">
        <v>1790</v>
      </c>
      <c r="C14931" s="63">
        <v>10</v>
      </c>
      <c r="D14931" s="62" t="s">
        <v>13549</v>
      </c>
      <c r="E14931" s="62" t="s">
        <v>12943</v>
      </c>
      <c r="F14931" s="69">
        <v>40161513</v>
      </c>
      <c r="G14931" s="62" t="s">
        <v>13633</v>
      </c>
      <c r="H14931" s="62">
        <v>4</v>
      </c>
      <c r="I14931" s="62">
        <v>7</v>
      </c>
      <c r="J14931" s="70">
        <v>3</v>
      </c>
      <c r="K14931" s="71">
        <v>216000</v>
      </c>
      <c r="L14931" s="72" t="s">
        <v>15</v>
      </c>
      <c r="M14931" s="72" t="s">
        <v>254</v>
      </c>
    </row>
    <row r="14932" spans="1:13" s="3" customFormat="1" ht="12.75" x14ac:dyDescent="0.2">
      <c r="A14932" s="62" t="s">
        <v>37</v>
      </c>
      <c r="B14932" s="62" t="s">
        <v>1790</v>
      </c>
      <c r="C14932" s="63">
        <v>10</v>
      </c>
      <c r="D14932" s="62" t="s">
        <v>13549</v>
      </c>
      <c r="E14932" s="62" t="s">
        <v>12944</v>
      </c>
      <c r="F14932" s="69">
        <v>40161513</v>
      </c>
      <c r="G14932" s="62" t="s">
        <v>13633</v>
      </c>
      <c r="H14932" s="62">
        <v>4</v>
      </c>
      <c r="I14932" s="62">
        <v>7</v>
      </c>
      <c r="J14932" s="70">
        <v>10</v>
      </c>
      <c r="K14932" s="71">
        <v>2200000</v>
      </c>
      <c r="L14932" s="72" t="s">
        <v>15</v>
      </c>
      <c r="M14932" s="72" t="s">
        <v>254</v>
      </c>
    </row>
    <row r="14933" spans="1:13" s="3" customFormat="1" ht="12.75" x14ac:dyDescent="0.2">
      <c r="A14933" s="62" t="s">
        <v>37</v>
      </c>
      <c r="B14933" s="62" t="s">
        <v>1790</v>
      </c>
      <c r="C14933" s="63">
        <v>10</v>
      </c>
      <c r="D14933" s="62" t="s">
        <v>13549</v>
      </c>
      <c r="E14933" s="62" t="s">
        <v>12945</v>
      </c>
      <c r="F14933" s="69">
        <v>40161513</v>
      </c>
      <c r="G14933" s="62" t="s">
        <v>13633</v>
      </c>
      <c r="H14933" s="62">
        <v>4</v>
      </c>
      <c r="I14933" s="62">
        <v>7</v>
      </c>
      <c r="J14933" s="70">
        <v>4</v>
      </c>
      <c r="K14933" s="71">
        <v>1200000</v>
      </c>
      <c r="L14933" s="72" t="s">
        <v>15</v>
      </c>
      <c r="M14933" s="72" t="s">
        <v>254</v>
      </c>
    </row>
    <row r="14934" spans="1:13" s="3" customFormat="1" ht="12.75" x14ac:dyDescent="0.2">
      <c r="A14934" s="62" t="s">
        <v>37</v>
      </c>
      <c r="B14934" s="62" t="s">
        <v>1790</v>
      </c>
      <c r="C14934" s="63">
        <v>10</v>
      </c>
      <c r="D14934" s="62" t="s">
        <v>13549</v>
      </c>
      <c r="E14934" s="62" t="s">
        <v>12946</v>
      </c>
      <c r="F14934" s="69">
        <v>40161513</v>
      </c>
      <c r="G14934" s="62" t="s">
        <v>13633</v>
      </c>
      <c r="H14934" s="62">
        <v>4</v>
      </c>
      <c r="I14934" s="62">
        <v>7</v>
      </c>
      <c r="J14934" s="70">
        <v>3</v>
      </c>
      <c r="K14934" s="71">
        <v>330000</v>
      </c>
      <c r="L14934" s="72" t="s">
        <v>15</v>
      </c>
      <c r="M14934" s="72" t="s">
        <v>254</v>
      </c>
    </row>
    <row r="14935" spans="1:13" s="3" customFormat="1" ht="12.75" x14ac:dyDescent="0.2">
      <c r="A14935" s="62" t="s">
        <v>37</v>
      </c>
      <c r="B14935" s="62" t="s">
        <v>855</v>
      </c>
      <c r="C14935" s="63">
        <v>10</v>
      </c>
      <c r="D14935" s="62" t="s">
        <v>13474</v>
      </c>
      <c r="E14935" s="62" t="s">
        <v>12947</v>
      </c>
      <c r="F14935" s="69">
        <v>39121622</v>
      </c>
      <c r="G14935" s="62" t="s">
        <v>13633</v>
      </c>
      <c r="H14935" s="62">
        <v>4</v>
      </c>
      <c r="I14935" s="62">
        <v>7</v>
      </c>
      <c r="J14935" s="70">
        <v>20</v>
      </c>
      <c r="K14935" s="71">
        <v>5000</v>
      </c>
      <c r="L14935" s="72" t="s">
        <v>15</v>
      </c>
      <c r="M14935" s="72" t="s">
        <v>254</v>
      </c>
    </row>
    <row r="14936" spans="1:13" s="3" customFormat="1" ht="12.75" x14ac:dyDescent="0.2">
      <c r="A14936" s="62" t="s">
        <v>37</v>
      </c>
      <c r="B14936" s="62" t="s">
        <v>855</v>
      </c>
      <c r="C14936" s="63">
        <v>10</v>
      </c>
      <c r="D14936" s="62" t="s">
        <v>13474</v>
      </c>
      <c r="E14936" s="62" t="s">
        <v>12948</v>
      </c>
      <c r="F14936" s="69">
        <v>39121622</v>
      </c>
      <c r="G14936" s="62" t="s">
        <v>13633</v>
      </c>
      <c r="H14936" s="62">
        <v>4</v>
      </c>
      <c r="I14936" s="62">
        <v>7</v>
      </c>
      <c r="J14936" s="70">
        <v>20</v>
      </c>
      <c r="K14936" s="71">
        <v>5000</v>
      </c>
      <c r="L14936" s="72" t="s">
        <v>15</v>
      </c>
      <c r="M14936" s="72" t="s">
        <v>254</v>
      </c>
    </row>
    <row r="14937" spans="1:13" s="3" customFormat="1" ht="12.75" x14ac:dyDescent="0.2">
      <c r="A14937" s="62" t="s">
        <v>37</v>
      </c>
      <c r="B14937" s="62" t="s">
        <v>855</v>
      </c>
      <c r="C14937" s="63">
        <v>10</v>
      </c>
      <c r="D14937" s="62" t="s">
        <v>13474</v>
      </c>
      <c r="E14937" s="62" t="s">
        <v>12949</v>
      </c>
      <c r="F14937" s="69">
        <v>39121622</v>
      </c>
      <c r="G14937" s="62" t="s">
        <v>13633</v>
      </c>
      <c r="H14937" s="62">
        <v>4</v>
      </c>
      <c r="I14937" s="62">
        <v>7</v>
      </c>
      <c r="J14937" s="70">
        <v>20</v>
      </c>
      <c r="K14937" s="71">
        <v>5000</v>
      </c>
      <c r="L14937" s="72" t="s">
        <v>15</v>
      </c>
      <c r="M14937" s="72" t="s">
        <v>254</v>
      </c>
    </row>
    <row r="14938" spans="1:13" s="3" customFormat="1" ht="12.75" x14ac:dyDescent="0.2">
      <c r="A14938" s="62" t="s">
        <v>37</v>
      </c>
      <c r="B14938" s="62" t="s">
        <v>855</v>
      </c>
      <c r="C14938" s="63">
        <v>10</v>
      </c>
      <c r="D14938" s="62" t="s">
        <v>13474</v>
      </c>
      <c r="E14938" s="62" t="s">
        <v>12950</v>
      </c>
      <c r="F14938" s="69">
        <v>39121622</v>
      </c>
      <c r="G14938" s="62" t="s">
        <v>13633</v>
      </c>
      <c r="H14938" s="62">
        <v>4</v>
      </c>
      <c r="I14938" s="62">
        <v>7</v>
      </c>
      <c r="J14938" s="70">
        <v>20</v>
      </c>
      <c r="K14938" s="71">
        <v>5000</v>
      </c>
      <c r="L14938" s="72" t="s">
        <v>15</v>
      </c>
      <c r="M14938" s="72" t="s">
        <v>254</v>
      </c>
    </row>
    <row r="14939" spans="1:13" s="3" customFormat="1" ht="12.75" x14ac:dyDescent="0.2">
      <c r="A14939" s="62" t="s">
        <v>37</v>
      </c>
      <c r="B14939" s="62" t="s">
        <v>855</v>
      </c>
      <c r="C14939" s="63">
        <v>10</v>
      </c>
      <c r="D14939" s="62" t="s">
        <v>13474</v>
      </c>
      <c r="E14939" s="62" t="s">
        <v>12951</v>
      </c>
      <c r="F14939" s="69">
        <v>39121622</v>
      </c>
      <c r="G14939" s="62" t="s">
        <v>13633</v>
      </c>
      <c r="H14939" s="62">
        <v>4</v>
      </c>
      <c r="I14939" s="62">
        <v>7</v>
      </c>
      <c r="J14939" s="70">
        <v>20</v>
      </c>
      <c r="K14939" s="71">
        <v>5000</v>
      </c>
      <c r="L14939" s="72" t="s">
        <v>15</v>
      </c>
      <c r="M14939" s="72" t="s">
        <v>254</v>
      </c>
    </row>
    <row r="14940" spans="1:13" s="3" customFormat="1" ht="12.75" x14ac:dyDescent="0.2">
      <c r="A14940" s="62" t="s">
        <v>37</v>
      </c>
      <c r="B14940" s="62" t="s">
        <v>855</v>
      </c>
      <c r="C14940" s="63">
        <v>10</v>
      </c>
      <c r="D14940" s="62" t="s">
        <v>13474</v>
      </c>
      <c r="E14940" s="62" t="s">
        <v>12952</v>
      </c>
      <c r="F14940" s="69">
        <v>39121622</v>
      </c>
      <c r="G14940" s="62" t="s">
        <v>13633</v>
      </c>
      <c r="H14940" s="62">
        <v>4</v>
      </c>
      <c r="I14940" s="62">
        <v>7</v>
      </c>
      <c r="J14940" s="70">
        <v>20</v>
      </c>
      <c r="K14940" s="71">
        <v>5000</v>
      </c>
      <c r="L14940" s="72" t="s">
        <v>15</v>
      </c>
      <c r="M14940" s="72" t="s">
        <v>254</v>
      </c>
    </row>
    <row r="14941" spans="1:13" s="3" customFormat="1" ht="12.75" x14ac:dyDescent="0.2">
      <c r="A14941" s="62" t="s">
        <v>37</v>
      </c>
      <c r="B14941" s="62" t="s">
        <v>268</v>
      </c>
      <c r="C14941" s="63">
        <v>10</v>
      </c>
      <c r="D14941" s="62" t="s">
        <v>13385</v>
      </c>
      <c r="E14941" s="62" t="s">
        <v>12953</v>
      </c>
      <c r="F14941" s="69">
        <v>15121902</v>
      </c>
      <c r="G14941" s="62" t="s">
        <v>13633</v>
      </c>
      <c r="H14941" s="62">
        <v>4</v>
      </c>
      <c r="I14941" s="62">
        <v>7</v>
      </c>
      <c r="J14941" s="70">
        <v>5</v>
      </c>
      <c r="K14941" s="71">
        <v>525000</v>
      </c>
      <c r="L14941" s="72" t="s">
        <v>15</v>
      </c>
      <c r="M14941" s="72" t="s">
        <v>254</v>
      </c>
    </row>
    <row r="14942" spans="1:13" s="3" customFormat="1" ht="12.75" x14ac:dyDescent="0.2">
      <c r="A14942" s="62" t="s">
        <v>37</v>
      </c>
      <c r="B14942" s="62" t="s">
        <v>222</v>
      </c>
      <c r="C14942" s="63">
        <v>10</v>
      </c>
      <c r="D14942" s="62" t="s">
        <v>13381</v>
      </c>
      <c r="E14942" s="62" t="s">
        <v>4492</v>
      </c>
      <c r="F14942" s="69">
        <v>46181541</v>
      </c>
      <c r="G14942" s="62" t="s">
        <v>13633</v>
      </c>
      <c r="H14942" s="62">
        <v>4</v>
      </c>
      <c r="I14942" s="62">
        <v>7</v>
      </c>
      <c r="J14942" s="70">
        <v>5</v>
      </c>
      <c r="K14942" s="71">
        <v>800000</v>
      </c>
      <c r="L14942" s="72" t="s">
        <v>15</v>
      </c>
      <c r="M14942" s="72" t="s">
        <v>254</v>
      </c>
    </row>
    <row r="14943" spans="1:13" s="3" customFormat="1" ht="12.75" x14ac:dyDescent="0.2">
      <c r="A14943" s="62" t="s">
        <v>37</v>
      </c>
      <c r="B14943" s="62" t="s">
        <v>1790</v>
      </c>
      <c r="C14943" s="63">
        <v>10</v>
      </c>
      <c r="D14943" s="62" t="s">
        <v>13549</v>
      </c>
      <c r="E14943" s="62" t="s">
        <v>4494</v>
      </c>
      <c r="F14943" s="69">
        <v>41111900</v>
      </c>
      <c r="G14943" s="62" t="s">
        <v>13633</v>
      </c>
      <c r="H14943" s="62">
        <v>1</v>
      </c>
      <c r="I14943" s="62">
        <v>3</v>
      </c>
      <c r="J14943" s="70">
        <v>2</v>
      </c>
      <c r="K14943" s="71">
        <v>1540000</v>
      </c>
      <c r="L14943" s="72" t="s">
        <v>15</v>
      </c>
      <c r="M14943" s="72" t="s">
        <v>254</v>
      </c>
    </row>
    <row r="14944" spans="1:13" s="3" customFormat="1" ht="12.75" x14ac:dyDescent="0.2">
      <c r="A14944" s="62" t="s">
        <v>37</v>
      </c>
      <c r="B14944" s="62" t="s">
        <v>1790</v>
      </c>
      <c r="C14944" s="63">
        <v>10</v>
      </c>
      <c r="D14944" s="62" t="s">
        <v>13549</v>
      </c>
      <c r="E14944" s="62" t="s">
        <v>4495</v>
      </c>
      <c r="F14944" s="69">
        <v>25174415</v>
      </c>
      <c r="G14944" s="62" t="s">
        <v>13633</v>
      </c>
      <c r="H14944" s="62">
        <v>1</v>
      </c>
      <c r="I14944" s="62">
        <v>3</v>
      </c>
      <c r="J14944" s="70">
        <v>2</v>
      </c>
      <c r="K14944" s="71">
        <v>600000</v>
      </c>
      <c r="L14944" s="72" t="s">
        <v>15</v>
      </c>
      <c r="M14944" s="72" t="s">
        <v>254</v>
      </c>
    </row>
    <row r="14945" spans="1:13" s="3" customFormat="1" ht="12.75" x14ac:dyDescent="0.2">
      <c r="A14945" s="62" t="s">
        <v>37</v>
      </c>
      <c r="B14945" s="62" t="s">
        <v>1790</v>
      </c>
      <c r="C14945" s="63">
        <v>10</v>
      </c>
      <c r="D14945" s="62" t="s">
        <v>13549</v>
      </c>
      <c r="E14945" s="62" t="s">
        <v>4496</v>
      </c>
      <c r="F14945" s="69">
        <v>41112222</v>
      </c>
      <c r="G14945" s="62" t="s">
        <v>13633</v>
      </c>
      <c r="H14945" s="62">
        <v>1</v>
      </c>
      <c r="I14945" s="62">
        <v>3</v>
      </c>
      <c r="J14945" s="70">
        <v>2</v>
      </c>
      <c r="K14945" s="71">
        <v>1200000</v>
      </c>
      <c r="L14945" s="72" t="s">
        <v>15</v>
      </c>
      <c r="M14945" s="72" t="s">
        <v>254</v>
      </c>
    </row>
    <row r="14946" spans="1:13" s="3" customFormat="1" ht="12.75" x14ac:dyDescent="0.2">
      <c r="A14946" s="62" t="s">
        <v>37</v>
      </c>
      <c r="B14946" s="62" t="s">
        <v>1790</v>
      </c>
      <c r="C14946" s="63">
        <v>10</v>
      </c>
      <c r="D14946" s="62" t="s">
        <v>13549</v>
      </c>
      <c r="E14946" s="62" t="s">
        <v>4497</v>
      </c>
      <c r="F14946" s="69">
        <v>41111900</v>
      </c>
      <c r="G14946" s="62" t="s">
        <v>13633</v>
      </c>
      <c r="H14946" s="62">
        <v>1</v>
      </c>
      <c r="I14946" s="62">
        <v>3</v>
      </c>
      <c r="J14946" s="70">
        <v>2</v>
      </c>
      <c r="K14946" s="71">
        <v>1502000</v>
      </c>
      <c r="L14946" s="72" t="s">
        <v>15</v>
      </c>
      <c r="M14946" s="72" t="s">
        <v>254</v>
      </c>
    </row>
    <row r="14947" spans="1:13" s="3" customFormat="1" ht="12.75" x14ac:dyDescent="0.2">
      <c r="A14947" s="62" t="s">
        <v>37</v>
      </c>
      <c r="B14947" s="62" t="s">
        <v>221</v>
      </c>
      <c r="C14947" s="63">
        <v>10</v>
      </c>
      <c r="D14947" s="62" t="s">
        <v>13382</v>
      </c>
      <c r="E14947" s="62" t="s">
        <v>12954</v>
      </c>
      <c r="F14947" s="69">
        <v>12163600</v>
      </c>
      <c r="G14947" s="62" t="s">
        <v>13633</v>
      </c>
      <c r="H14947" s="62">
        <v>4</v>
      </c>
      <c r="I14947" s="62">
        <v>7</v>
      </c>
      <c r="J14947" s="70">
        <v>12</v>
      </c>
      <c r="K14947" s="71">
        <v>600000</v>
      </c>
      <c r="L14947" s="72" t="s">
        <v>15</v>
      </c>
      <c r="M14947" s="72" t="s">
        <v>254</v>
      </c>
    </row>
    <row r="14948" spans="1:13" s="3" customFormat="1" ht="12.75" x14ac:dyDescent="0.2">
      <c r="A14948" s="62" t="s">
        <v>37</v>
      </c>
      <c r="B14948" s="62" t="s">
        <v>221</v>
      </c>
      <c r="C14948" s="63">
        <v>10</v>
      </c>
      <c r="D14948" s="62" t="s">
        <v>13382</v>
      </c>
      <c r="E14948" s="62" t="s">
        <v>4498</v>
      </c>
      <c r="F14948" s="69">
        <v>12163600</v>
      </c>
      <c r="G14948" s="62" t="s">
        <v>13633</v>
      </c>
      <c r="H14948" s="62">
        <v>4</v>
      </c>
      <c r="I14948" s="62">
        <v>7</v>
      </c>
      <c r="J14948" s="70">
        <v>50</v>
      </c>
      <c r="K14948" s="71">
        <v>2500000</v>
      </c>
      <c r="L14948" s="72" t="s">
        <v>15</v>
      </c>
      <c r="M14948" s="72" t="s">
        <v>254</v>
      </c>
    </row>
    <row r="14949" spans="1:13" s="3" customFormat="1" ht="12.75" x14ac:dyDescent="0.2">
      <c r="A14949" s="62" t="s">
        <v>37</v>
      </c>
      <c r="B14949" s="62" t="s">
        <v>219</v>
      </c>
      <c r="C14949" s="63">
        <v>10</v>
      </c>
      <c r="D14949" s="62" t="s">
        <v>13379</v>
      </c>
      <c r="E14949" s="62" t="s">
        <v>12955</v>
      </c>
      <c r="F14949" s="69">
        <v>23271709</v>
      </c>
      <c r="G14949" s="62" t="s">
        <v>13633</v>
      </c>
      <c r="H14949" s="62">
        <v>4</v>
      </c>
      <c r="I14949" s="62">
        <v>6</v>
      </c>
      <c r="J14949" s="70">
        <v>1</v>
      </c>
      <c r="K14949" s="71">
        <v>1500000</v>
      </c>
      <c r="L14949" s="72" t="s">
        <v>15</v>
      </c>
      <c r="M14949" s="72" t="s">
        <v>254</v>
      </c>
    </row>
    <row r="14950" spans="1:13" s="3" customFormat="1" ht="12.75" x14ac:dyDescent="0.2">
      <c r="A14950" s="62" t="s">
        <v>37</v>
      </c>
      <c r="B14950" s="62" t="s">
        <v>221</v>
      </c>
      <c r="C14950" s="63">
        <v>10</v>
      </c>
      <c r="D14950" s="62" t="s">
        <v>13382</v>
      </c>
      <c r="E14950" s="62" t="s">
        <v>4508</v>
      </c>
      <c r="F14950" s="69">
        <v>47131825</v>
      </c>
      <c r="G14950" s="62" t="s">
        <v>13633</v>
      </c>
      <c r="H14950" s="62">
        <v>4</v>
      </c>
      <c r="I14950" s="62">
        <v>7</v>
      </c>
      <c r="J14950" s="70">
        <v>60</v>
      </c>
      <c r="K14950" s="71">
        <v>2280000</v>
      </c>
      <c r="L14950" s="72" t="s">
        <v>15</v>
      </c>
      <c r="M14950" s="72" t="s">
        <v>254</v>
      </c>
    </row>
    <row r="14951" spans="1:13" s="3" customFormat="1" ht="12.75" x14ac:dyDescent="0.2">
      <c r="A14951" s="62" t="s">
        <v>37</v>
      </c>
      <c r="B14951" s="62" t="s">
        <v>268</v>
      </c>
      <c r="C14951" s="63">
        <v>10</v>
      </c>
      <c r="D14951" s="62" t="s">
        <v>13385</v>
      </c>
      <c r="E14951" s="62" t="s">
        <v>4509</v>
      </c>
      <c r="F14951" s="69">
        <v>53131627</v>
      </c>
      <c r="G14951" s="62" t="s">
        <v>13633</v>
      </c>
      <c r="H14951" s="62">
        <v>4</v>
      </c>
      <c r="I14951" s="62">
        <v>7</v>
      </c>
      <c r="J14951" s="70">
        <v>5</v>
      </c>
      <c r="K14951" s="71">
        <v>2350000</v>
      </c>
      <c r="L14951" s="72" t="s">
        <v>15</v>
      </c>
      <c r="M14951" s="72" t="s">
        <v>254</v>
      </c>
    </row>
    <row r="14952" spans="1:13" s="3" customFormat="1" ht="12.75" x14ac:dyDescent="0.2">
      <c r="A14952" s="62" t="s">
        <v>37</v>
      </c>
      <c r="B14952" s="62" t="s">
        <v>268</v>
      </c>
      <c r="C14952" s="63">
        <v>10</v>
      </c>
      <c r="D14952" s="62" t="s">
        <v>13385</v>
      </c>
      <c r="E14952" s="62" t="s">
        <v>12956</v>
      </c>
      <c r="F14952" s="69">
        <v>47131824</v>
      </c>
      <c r="G14952" s="62" t="s">
        <v>13633</v>
      </c>
      <c r="H14952" s="62">
        <v>4</v>
      </c>
      <c r="I14952" s="62">
        <v>7</v>
      </c>
      <c r="J14952" s="70">
        <v>24</v>
      </c>
      <c r="K14952" s="71">
        <v>3288000</v>
      </c>
      <c r="L14952" s="72" t="s">
        <v>15</v>
      </c>
      <c r="M14952" s="72" t="s">
        <v>254</v>
      </c>
    </row>
    <row r="14953" spans="1:13" s="3" customFormat="1" ht="12.75" x14ac:dyDescent="0.2">
      <c r="A14953" s="62" t="s">
        <v>37</v>
      </c>
      <c r="B14953" s="62" t="s">
        <v>221</v>
      </c>
      <c r="C14953" s="63">
        <v>10</v>
      </c>
      <c r="D14953" s="62" t="s">
        <v>13382</v>
      </c>
      <c r="E14953" s="62" t="s">
        <v>4517</v>
      </c>
      <c r="F14953" s="69">
        <v>25174004</v>
      </c>
      <c r="G14953" s="62" t="s">
        <v>13633</v>
      </c>
      <c r="H14953" s="62">
        <v>4</v>
      </c>
      <c r="I14953" s="62">
        <v>7</v>
      </c>
      <c r="J14953" s="70">
        <v>10</v>
      </c>
      <c r="K14953" s="71">
        <v>220000</v>
      </c>
      <c r="L14953" s="72" t="s">
        <v>1760</v>
      </c>
      <c r="M14953" s="72" t="s">
        <v>254</v>
      </c>
    </row>
    <row r="14954" spans="1:13" s="3" customFormat="1" ht="12.75" x14ac:dyDescent="0.2">
      <c r="A14954" s="62" t="s">
        <v>37</v>
      </c>
      <c r="B14954" s="62" t="s">
        <v>431</v>
      </c>
      <c r="C14954" s="63">
        <v>10</v>
      </c>
      <c r="D14954" s="62" t="s">
        <v>13375</v>
      </c>
      <c r="E14954" s="62" t="s">
        <v>4524</v>
      </c>
      <c r="F14954" s="69">
        <v>15121514</v>
      </c>
      <c r="G14954" s="62" t="s">
        <v>13633</v>
      </c>
      <c r="H14954" s="62">
        <v>4</v>
      </c>
      <c r="I14954" s="62">
        <v>7</v>
      </c>
      <c r="J14954" s="70">
        <v>60</v>
      </c>
      <c r="K14954" s="71">
        <v>1560000</v>
      </c>
      <c r="L14954" s="72" t="s">
        <v>15</v>
      </c>
      <c r="M14954" s="72" t="s">
        <v>254</v>
      </c>
    </row>
    <row r="14955" spans="1:13" s="3" customFormat="1" ht="12.75" x14ac:dyDescent="0.2">
      <c r="A14955" s="62" t="s">
        <v>37</v>
      </c>
      <c r="B14955" s="62" t="s">
        <v>216</v>
      </c>
      <c r="C14955" s="63">
        <v>10</v>
      </c>
      <c r="D14955" s="62" t="s">
        <v>13377</v>
      </c>
      <c r="E14955" s="62" t="s">
        <v>4528</v>
      </c>
      <c r="F14955" s="69">
        <v>40142020</v>
      </c>
      <c r="G14955" s="62" t="s">
        <v>13633</v>
      </c>
      <c r="H14955" s="62">
        <v>1</v>
      </c>
      <c r="I14955" s="62">
        <v>3</v>
      </c>
      <c r="J14955" s="70">
        <v>20</v>
      </c>
      <c r="K14955" s="71">
        <v>440000</v>
      </c>
      <c r="L14955" s="72" t="s">
        <v>848</v>
      </c>
      <c r="M14955" s="72" t="s">
        <v>254</v>
      </c>
    </row>
    <row r="14956" spans="1:13" s="3" customFormat="1" ht="12.75" x14ac:dyDescent="0.2">
      <c r="A14956" s="62" t="s">
        <v>37</v>
      </c>
      <c r="B14956" s="62" t="s">
        <v>440</v>
      </c>
      <c r="C14956" s="63">
        <v>10</v>
      </c>
      <c r="D14956" s="62" t="s">
        <v>13398</v>
      </c>
      <c r="E14956" s="62" t="s">
        <v>12957</v>
      </c>
      <c r="F14956" s="69">
        <v>73152108</v>
      </c>
      <c r="G14956" s="62" t="s">
        <v>13631</v>
      </c>
      <c r="H14956" s="62">
        <v>4</v>
      </c>
      <c r="I14956" s="62">
        <v>7</v>
      </c>
      <c r="J14956" s="70">
        <v>1</v>
      </c>
      <c r="K14956" s="71">
        <v>5000000</v>
      </c>
      <c r="L14956" s="72" t="s">
        <v>13</v>
      </c>
      <c r="M14956" s="72" t="s">
        <v>254</v>
      </c>
    </row>
    <row r="14957" spans="1:13" s="3" customFormat="1" ht="12.75" x14ac:dyDescent="0.2">
      <c r="A14957" s="62" t="s">
        <v>37</v>
      </c>
      <c r="B14957" s="62" t="s">
        <v>440</v>
      </c>
      <c r="C14957" s="63">
        <v>10</v>
      </c>
      <c r="D14957" s="62" t="s">
        <v>13398</v>
      </c>
      <c r="E14957" s="62" t="s">
        <v>12958</v>
      </c>
      <c r="F14957" s="69">
        <v>73152108</v>
      </c>
      <c r="G14957" s="62" t="s">
        <v>13631</v>
      </c>
      <c r="H14957" s="62">
        <v>4</v>
      </c>
      <c r="I14957" s="62">
        <v>7</v>
      </c>
      <c r="J14957" s="70">
        <v>1</v>
      </c>
      <c r="K14957" s="71">
        <v>5000000</v>
      </c>
      <c r="L14957" s="72" t="s">
        <v>13</v>
      </c>
      <c r="M14957" s="72" t="s">
        <v>254</v>
      </c>
    </row>
    <row r="14958" spans="1:13" s="3" customFormat="1" ht="12.75" x14ac:dyDescent="0.2">
      <c r="A14958" s="62" t="s">
        <v>37</v>
      </c>
      <c r="B14958" s="62" t="s">
        <v>440</v>
      </c>
      <c r="C14958" s="63">
        <v>10</v>
      </c>
      <c r="D14958" s="62" t="s">
        <v>13398</v>
      </c>
      <c r="E14958" s="62" t="s">
        <v>12959</v>
      </c>
      <c r="F14958" s="69">
        <v>73152108</v>
      </c>
      <c r="G14958" s="62" t="s">
        <v>13631</v>
      </c>
      <c r="H14958" s="62">
        <v>4</v>
      </c>
      <c r="I14958" s="62">
        <v>7</v>
      </c>
      <c r="J14958" s="70">
        <v>1</v>
      </c>
      <c r="K14958" s="71">
        <v>5000000</v>
      </c>
      <c r="L14958" s="72" t="s">
        <v>13</v>
      </c>
      <c r="M14958" s="72" t="s">
        <v>254</v>
      </c>
    </row>
    <row r="14959" spans="1:13" s="3" customFormat="1" ht="12.75" x14ac:dyDescent="0.2">
      <c r="A14959" s="62" t="s">
        <v>37</v>
      </c>
      <c r="B14959" s="62" t="s">
        <v>440</v>
      </c>
      <c r="C14959" s="63">
        <v>10</v>
      </c>
      <c r="D14959" s="62" t="s">
        <v>13398</v>
      </c>
      <c r="E14959" s="62" t="s">
        <v>12960</v>
      </c>
      <c r="F14959" s="69">
        <v>73152108</v>
      </c>
      <c r="G14959" s="62" t="s">
        <v>13631</v>
      </c>
      <c r="H14959" s="62">
        <v>4</v>
      </c>
      <c r="I14959" s="62">
        <v>7</v>
      </c>
      <c r="J14959" s="70">
        <v>1</v>
      </c>
      <c r="K14959" s="71">
        <v>5000000</v>
      </c>
      <c r="L14959" s="72" t="s">
        <v>13</v>
      </c>
      <c r="M14959" s="72" t="s">
        <v>254</v>
      </c>
    </row>
    <row r="14960" spans="1:13" s="3" customFormat="1" ht="12.75" x14ac:dyDescent="0.2">
      <c r="A14960" s="62" t="s">
        <v>37</v>
      </c>
      <c r="B14960" s="62" t="s">
        <v>440</v>
      </c>
      <c r="C14960" s="63">
        <v>10</v>
      </c>
      <c r="D14960" s="62" t="s">
        <v>13398</v>
      </c>
      <c r="E14960" s="62" t="s">
        <v>12961</v>
      </c>
      <c r="F14960" s="69">
        <v>73152108</v>
      </c>
      <c r="G14960" s="62" t="s">
        <v>13631</v>
      </c>
      <c r="H14960" s="62">
        <v>4</v>
      </c>
      <c r="I14960" s="62">
        <v>7</v>
      </c>
      <c r="J14960" s="70">
        <v>1</v>
      </c>
      <c r="K14960" s="71">
        <v>2000000</v>
      </c>
      <c r="L14960" s="72" t="s">
        <v>13</v>
      </c>
      <c r="M14960" s="72" t="s">
        <v>254</v>
      </c>
    </row>
    <row r="14961" spans="1:13" s="3" customFormat="1" ht="12.75" x14ac:dyDescent="0.2">
      <c r="A14961" s="62" t="s">
        <v>37</v>
      </c>
      <c r="B14961" s="62" t="s">
        <v>440</v>
      </c>
      <c r="C14961" s="63">
        <v>10</v>
      </c>
      <c r="D14961" s="62" t="s">
        <v>13398</v>
      </c>
      <c r="E14961" s="62" t="s">
        <v>12962</v>
      </c>
      <c r="F14961" s="69">
        <v>72151511</v>
      </c>
      <c r="G14961" s="62" t="s">
        <v>13631</v>
      </c>
      <c r="H14961" s="62">
        <v>4</v>
      </c>
      <c r="I14961" s="62">
        <v>7</v>
      </c>
      <c r="J14961" s="70">
        <v>1</v>
      </c>
      <c r="K14961" s="71">
        <v>2400000</v>
      </c>
      <c r="L14961" s="72" t="s">
        <v>13</v>
      </c>
      <c r="M14961" s="72" t="s">
        <v>254</v>
      </c>
    </row>
    <row r="14962" spans="1:13" s="3" customFormat="1" ht="12.75" x14ac:dyDescent="0.2">
      <c r="A14962" s="62" t="s">
        <v>37</v>
      </c>
      <c r="B14962" s="62" t="s">
        <v>440</v>
      </c>
      <c r="C14962" s="63">
        <v>10</v>
      </c>
      <c r="D14962" s="62" t="s">
        <v>13398</v>
      </c>
      <c r="E14962" s="62" t="s">
        <v>12963</v>
      </c>
      <c r="F14962" s="69">
        <v>78181500</v>
      </c>
      <c r="G14962" s="62" t="s">
        <v>13631</v>
      </c>
      <c r="H14962" s="62">
        <v>4</v>
      </c>
      <c r="I14962" s="62">
        <v>7</v>
      </c>
      <c r="J14962" s="70">
        <v>1</v>
      </c>
      <c r="K14962" s="71">
        <v>4000000</v>
      </c>
      <c r="L14962" s="72" t="s">
        <v>13</v>
      </c>
      <c r="M14962" s="72" t="s">
        <v>254</v>
      </c>
    </row>
    <row r="14963" spans="1:13" s="3" customFormat="1" ht="12.75" x14ac:dyDescent="0.2">
      <c r="A14963" s="62" t="s">
        <v>37</v>
      </c>
      <c r="B14963" s="62" t="s">
        <v>440</v>
      </c>
      <c r="C14963" s="63">
        <v>10</v>
      </c>
      <c r="D14963" s="62" t="s">
        <v>13398</v>
      </c>
      <c r="E14963" s="62" t="s">
        <v>12964</v>
      </c>
      <c r="F14963" s="69">
        <v>78181500</v>
      </c>
      <c r="G14963" s="62" t="s">
        <v>13631</v>
      </c>
      <c r="H14963" s="62">
        <v>4</v>
      </c>
      <c r="I14963" s="62">
        <v>7</v>
      </c>
      <c r="J14963" s="70">
        <v>1</v>
      </c>
      <c r="K14963" s="71">
        <v>4500000</v>
      </c>
      <c r="L14963" s="72" t="s">
        <v>13</v>
      </c>
      <c r="M14963" s="72" t="s">
        <v>254</v>
      </c>
    </row>
    <row r="14964" spans="1:13" s="3" customFormat="1" ht="12.75" x14ac:dyDescent="0.2">
      <c r="A14964" s="62" t="s">
        <v>37</v>
      </c>
      <c r="B14964" s="62" t="s">
        <v>440</v>
      </c>
      <c r="C14964" s="63">
        <v>10</v>
      </c>
      <c r="D14964" s="62" t="s">
        <v>13398</v>
      </c>
      <c r="E14964" s="62" t="s">
        <v>12965</v>
      </c>
      <c r="F14964" s="69">
        <v>78181500</v>
      </c>
      <c r="G14964" s="62" t="s">
        <v>13631</v>
      </c>
      <c r="H14964" s="62">
        <v>4</v>
      </c>
      <c r="I14964" s="62">
        <v>7</v>
      </c>
      <c r="J14964" s="70">
        <v>1</v>
      </c>
      <c r="K14964" s="71">
        <v>4500000</v>
      </c>
      <c r="L14964" s="72" t="s">
        <v>13</v>
      </c>
      <c r="M14964" s="72" t="s">
        <v>254</v>
      </c>
    </row>
    <row r="14965" spans="1:13" s="3" customFormat="1" ht="12.75" x14ac:dyDescent="0.2">
      <c r="A14965" s="62" t="s">
        <v>37</v>
      </c>
      <c r="B14965" s="62" t="s">
        <v>440</v>
      </c>
      <c r="C14965" s="63">
        <v>10</v>
      </c>
      <c r="D14965" s="62" t="s">
        <v>13398</v>
      </c>
      <c r="E14965" s="62" t="s">
        <v>12966</v>
      </c>
      <c r="F14965" s="69">
        <v>78181500</v>
      </c>
      <c r="G14965" s="62" t="s">
        <v>13631</v>
      </c>
      <c r="H14965" s="62">
        <v>4</v>
      </c>
      <c r="I14965" s="62">
        <v>7</v>
      </c>
      <c r="J14965" s="70">
        <v>1</v>
      </c>
      <c r="K14965" s="71">
        <v>4500000</v>
      </c>
      <c r="L14965" s="72" t="s">
        <v>13</v>
      </c>
      <c r="M14965" s="72" t="s">
        <v>254</v>
      </c>
    </row>
    <row r="14966" spans="1:13" s="3" customFormat="1" ht="12.75" x14ac:dyDescent="0.2">
      <c r="A14966" s="62" t="s">
        <v>37</v>
      </c>
      <c r="B14966" s="62" t="s">
        <v>440</v>
      </c>
      <c r="C14966" s="63">
        <v>10</v>
      </c>
      <c r="D14966" s="62" t="s">
        <v>13398</v>
      </c>
      <c r="E14966" s="62" t="s">
        <v>12967</v>
      </c>
      <c r="F14966" s="69">
        <v>78181500</v>
      </c>
      <c r="G14966" s="62" t="s">
        <v>13631</v>
      </c>
      <c r="H14966" s="62">
        <v>4</v>
      </c>
      <c r="I14966" s="62">
        <v>7</v>
      </c>
      <c r="J14966" s="70">
        <v>1</v>
      </c>
      <c r="K14966" s="71">
        <v>4500000</v>
      </c>
      <c r="L14966" s="72" t="s">
        <v>13</v>
      </c>
      <c r="M14966" s="72" t="s">
        <v>254</v>
      </c>
    </row>
    <row r="14967" spans="1:13" s="3" customFormat="1" ht="12.75" x14ac:dyDescent="0.2">
      <c r="A14967" s="62" t="s">
        <v>37</v>
      </c>
      <c r="B14967" s="62" t="s">
        <v>440</v>
      </c>
      <c r="C14967" s="63">
        <v>10</v>
      </c>
      <c r="D14967" s="62" t="s">
        <v>13398</v>
      </c>
      <c r="E14967" s="62" t="s">
        <v>12968</v>
      </c>
      <c r="F14967" s="69">
        <v>78181500</v>
      </c>
      <c r="G14967" s="62" t="s">
        <v>13631</v>
      </c>
      <c r="H14967" s="62">
        <v>4</v>
      </c>
      <c r="I14967" s="62">
        <v>7</v>
      </c>
      <c r="J14967" s="70">
        <v>1</v>
      </c>
      <c r="K14967" s="71">
        <v>4500000</v>
      </c>
      <c r="L14967" s="72" t="s">
        <v>13</v>
      </c>
      <c r="M14967" s="72" t="s">
        <v>254</v>
      </c>
    </row>
    <row r="14968" spans="1:13" s="3" customFormat="1" ht="12.75" x14ac:dyDescent="0.2">
      <c r="A14968" s="62" t="s">
        <v>37</v>
      </c>
      <c r="B14968" s="62" t="s">
        <v>440</v>
      </c>
      <c r="C14968" s="63">
        <v>10</v>
      </c>
      <c r="D14968" s="62" t="s">
        <v>13398</v>
      </c>
      <c r="E14968" s="62" t="s">
        <v>12969</v>
      </c>
      <c r="F14968" s="69">
        <v>72154101</v>
      </c>
      <c r="G14968" s="62" t="s">
        <v>13631</v>
      </c>
      <c r="H14968" s="62">
        <v>4</v>
      </c>
      <c r="I14968" s="62">
        <v>7</v>
      </c>
      <c r="J14968" s="70">
        <v>1</v>
      </c>
      <c r="K14968" s="71">
        <v>5000000</v>
      </c>
      <c r="L14968" s="72" t="s">
        <v>13</v>
      </c>
      <c r="M14968" s="72" t="s">
        <v>254</v>
      </c>
    </row>
    <row r="14969" spans="1:13" s="3" customFormat="1" ht="12.75" x14ac:dyDescent="0.2">
      <c r="A14969" s="62" t="s">
        <v>37</v>
      </c>
      <c r="B14969" s="62" t="s">
        <v>440</v>
      </c>
      <c r="C14969" s="63">
        <v>10</v>
      </c>
      <c r="D14969" s="62" t="s">
        <v>13398</v>
      </c>
      <c r="E14969" s="62" t="s">
        <v>12970</v>
      </c>
      <c r="F14969" s="69">
        <v>73152101</v>
      </c>
      <c r="G14969" s="62" t="s">
        <v>13631</v>
      </c>
      <c r="H14969" s="62">
        <v>4</v>
      </c>
      <c r="I14969" s="62">
        <v>7</v>
      </c>
      <c r="J14969" s="70">
        <v>1</v>
      </c>
      <c r="K14969" s="71">
        <v>2000000</v>
      </c>
      <c r="L14969" s="72" t="s">
        <v>13</v>
      </c>
      <c r="M14969" s="72" t="s">
        <v>254</v>
      </c>
    </row>
    <row r="14970" spans="1:13" s="3" customFormat="1" ht="12.75" x14ac:dyDescent="0.2">
      <c r="A14970" s="62" t="s">
        <v>37</v>
      </c>
      <c r="B14970" s="62" t="s">
        <v>440</v>
      </c>
      <c r="C14970" s="63">
        <v>10</v>
      </c>
      <c r="D14970" s="62" t="s">
        <v>13398</v>
      </c>
      <c r="E14970" s="62" t="s">
        <v>12971</v>
      </c>
      <c r="F14970" s="69">
        <v>73152101</v>
      </c>
      <c r="G14970" s="62" t="s">
        <v>13631</v>
      </c>
      <c r="H14970" s="62">
        <v>4</v>
      </c>
      <c r="I14970" s="62">
        <v>7</v>
      </c>
      <c r="J14970" s="70">
        <v>1</v>
      </c>
      <c r="K14970" s="71">
        <v>2100000</v>
      </c>
      <c r="L14970" s="72" t="s">
        <v>13</v>
      </c>
      <c r="M14970" s="72" t="s">
        <v>254</v>
      </c>
    </row>
    <row r="14971" spans="1:13" s="3" customFormat="1" ht="12.75" x14ac:dyDescent="0.2">
      <c r="A14971" s="62" t="s">
        <v>37</v>
      </c>
      <c r="B14971" s="62" t="s">
        <v>440</v>
      </c>
      <c r="C14971" s="63">
        <v>10</v>
      </c>
      <c r="D14971" s="62" t="s">
        <v>13398</v>
      </c>
      <c r="E14971" s="62" t="s">
        <v>12972</v>
      </c>
      <c r="F14971" s="69">
        <v>73152101</v>
      </c>
      <c r="G14971" s="62" t="s">
        <v>13631</v>
      </c>
      <c r="H14971" s="62">
        <v>4</v>
      </c>
      <c r="I14971" s="62">
        <v>7</v>
      </c>
      <c r="J14971" s="70">
        <v>1</v>
      </c>
      <c r="K14971" s="71">
        <v>2100000</v>
      </c>
      <c r="L14971" s="72" t="s">
        <v>13</v>
      </c>
      <c r="M14971" s="72" t="s">
        <v>254</v>
      </c>
    </row>
    <row r="14972" spans="1:13" s="3" customFormat="1" ht="12.75" x14ac:dyDescent="0.2">
      <c r="A14972" s="62" t="s">
        <v>37</v>
      </c>
      <c r="B14972" s="62" t="s">
        <v>440</v>
      </c>
      <c r="C14972" s="63">
        <v>10</v>
      </c>
      <c r="D14972" s="62" t="s">
        <v>13398</v>
      </c>
      <c r="E14972" s="62" t="s">
        <v>12973</v>
      </c>
      <c r="F14972" s="69">
        <v>73152101</v>
      </c>
      <c r="G14972" s="62" t="s">
        <v>13631</v>
      </c>
      <c r="H14972" s="62">
        <v>4</v>
      </c>
      <c r="I14972" s="62">
        <v>7</v>
      </c>
      <c r="J14972" s="70">
        <v>1</v>
      </c>
      <c r="K14972" s="71">
        <v>4000000</v>
      </c>
      <c r="L14972" s="72" t="s">
        <v>13</v>
      </c>
      <c r="M14972" s="72" t="s">
        <v>254</v>
      </c>
    </row>
    <row r="14973" spans="1:13" s="3" customFormat="1" ht="12.75" x14ac:dyDescent="0.2">
      <c r="A14973" s="62" t="s">
        <v>37</v>
      </c>
      <c r="B14973" s="62" t="s">
        <v>440</v>
      </c>
      <c r="C14973" s="63">
        <v>10</v>
      </c>
      <c r="D14973" s="62" t="s">
        <v>13398</v>
      </c>
      <c r="E14973" s="62" t="s">
        <v>12974</v>
      </c>
      <c r="F14973" s="69">
        <v>73152101</v>
      </c>
      <c r="G14973" s="62" t="s">
        <v>13631</v>
      </c>
      <c r="H14973" s="62">
        <v>4</v>
      </c>
      <c r="I14973" s="62">
        <v>7</v>
      </c>
      <c r="J14973" s="70">
        <v>1</v>
      </c>
      <c r="K14973" s="71">
        <v>2200000</v>
      </c>
      <c r="L14973" s="72" t="s">
        <v>13</v>
      </c>
      <c r="M14973" s="72" t="s">
        <v>254</v>
      </c>
    </row>
    <row r="14974" spans="1:13" s="3" customFormat="1" ht="12.75" x14ac:dyDescent="0.2">
      <c r="A14974" s="62" t="s">
        <v>37</v>
      </c>
      <c r="B14974" s="62" t="s">
        <v>440</v>
      </c>
      <c r="C14974" s="63">
        <v>10</v>
      </c>
      <c r="D14974" s="62" t="s">
        <v>13398</v>
      </c>
      <c r="E14974" s="62" t="s">
        <v>12975</v>
      </c>
      <c r="F14974" s="69">
        <v>73152101</v>
      </c>
      <c r="G14974" s="62" t="s">
        <v>13631</v>
      </c>
      <c r="H14974" s="62">
        <v>4</v>
      </c>
      <c r="I14974" s="62">
        <v>7</v>
      </c>
      <c r="J14974" s="70">
        <v>1</v>
      </c>
      <c r="K14974" s="71">
        <v>2200000</v>
      </c>
      <c r="L14974" s="72" t="s">
        <v>13</v>
      </c>
      <c r="M14974" s="72" t="s">
        <v>254</v>
      </c>
    </row>
    <row r="14975" spans="1:13" s="3" customFormat="1" ht="12.75" x14ac:dyDescent="0.2">
      <c r="A14975" s="62" t="s">
        <v>37</v>
      </c>
      <c r="B14975" s="62" t="s">
        <v>440</v>
      </c>
      <c r="C14975" s="63">
        <v>10</v>
      </c>
      <c r="D14975" s="62" t="s">
        <v>13398</v>
      </c>
      <c r="E14975" s="62" t="s">
        <v>12976</v>
      </c>
      <c r="F14975" s="69">
        <v>78181500</v>
      </c>
      <c r="G14975" s="62" t="s">
        <v>13631</v>
      </c>
      <c r="H14975" s="62">
        <v>4</v>
      </c>
      <c r="I14975" s="62">
        <v>7</v>
      </c>
      <c r="J14975" s="70">
        <v>1</v>
      </c>
      <c r="K14975" s="71">
        <v>3000000</v>
      </c>
      <c r="L14975" s="72" t="s">
        <v>13</v>
      </c>
      <c r="M14975" s="72" t="s">
        <v>254</v>
      </c>
    </row>
    <row r="14976" spans="1:13" s="3" customFormat="1" ht="12.75" x14ac:dyDescent="0.2">
      <c r="A14976" s="62" t="s">
        <v>37</v>
      </c>
      <c r="B14976" s="62" t="s">
        <v>440</v>
      </c>
      <c r="C14976" s="63">
        <v>10</v>
      </c>
      <c r="D14976" s="62" t="s">
        <v>13398</v>
      </c>
      <c r="E14976" s="62" t="s">
        <v>12977</v>
      </c>
      <c r="F14976" s="69">
        <v>78181500</v>
      </c>
      <c r="G14976" s="62" t="s">
        <v>13631</v>
      </c>
      <c r="H14976" s="62">
        <v>4</v>
      </c>
      <c r="I14976" s="62">
        <v>7</v>
      </c>
      <c r="J14976" s="70">
        <v>1</v>
      </c>
      <c r="K14976" s="71">
        <v>4500000</v>
      </c>
      <c r="L14976" s="72" t="s">
        <v>13</v>
      </c>
      <c r="M14976" s="72" t="s">
        <v>254</v>
      </c>
    </row>
    <row r="14977" spans="1:13" s="3" customFormat="1" ht="12.75" x14ac:dyDescent="0.2">
      <c r="A14977" s="62" t="s">
        <v>37</v>
      </c>
      <c r="B14977" s="62" t="s">
        <v>440</v>
      </c>
      <c r="C14977" s="63">
        <v>10</v>
      </c>
      <c r="D14977" s="62" t="s">
        <v>13398</v>
      </c>
      <c r="E14977" s="62" t="s">
        <v>12978</v>
      </c>
      <c r="F14977" s="69">
        <v>78181500</v>
      </c>
      <c r="G14977" s="62" t="s">
        <v>13631</v>
      </c>
      <c r="H14977" s="62">
        <v>4</v>
      </c>
      <c r="I14977" s="62">
        <v>7</v>
      </c>
      <c r="J14977" s="70">
        <v>1</v>
      </c>
      <c r="K14977" s="71">
        <v>4000000</v>
      </c>
      <c r="L14977" s="72" t="s">
        <v>13</v>
      </c>
      <c r="M14977" s="72" t="s">
        <v>254</v>
      </c>
    </row>
    <row r="14978" spans="1:13" s="3" customFormat="1" ht="12.75" x14ac:dyDescent="0.2">
      <c r="A14978" s="62" t="s">
        <v>37</v>
      </c>
      <c r="B14978" s="62" t="s">
        <v>440</v>
      </c>
      <c r="C14978" s="63">
        <v>10</v>
      </c>
      <c r="D14978" s="62" t="s">
        <v>13398</v>
      </c>
      <c r="E14978" s="62" t="s">
        <v>12979</v>
      </c>
      <c r="F14978" s="69">
        <v>78181500</v>
      </c>
      <c r="G14978" s="62" t="s">
        <v>13631</v>
      </c>
      <c r="H14978" s="62">
        <v>4</v>
      </c>
      <c r="I14978" s="62">
        <v>7</v>
      </c>
      <c r="J14978" s="70">
        <v>1</v>
      </c>
      <c r="K14978" s="71">
        <v>5000000</v>
      </c>
      <c r="L14978" s="72" t="s">
        <v>13</v>
      </c>
      <c r="M14978" s="72" t="s">
        <v>254</v>
      </c>
    </row>
    <row r="14979" spans="1:13" s="3" customFormat="1" ht="12.75" x14ac:dyDescent="0.2">
      <c r="A14979" s="62" t="s">
        <v>37</v>
      </c>
      <c r="B14979" s="62" t="s">
        <v>440</v>
      </c>
      <c r="C14979" s="63">
        <v>10</v>
      </c>
      <c r="D14979" s="62" t="s">
        <v>13398</v>
      </c>
      <c r="E14979" s="62" t="s">
        <v>12980</v>
      </c>
      <c r="F14979" s="69">
        <v>78181500</v>
      </c>
      <c r="G14979" s="62" t="s">
        <v>13631</v>
      </c>
      <c r="H14979" s="62">
        <v>4</v>
      </c>
      <c r="I14979" s="62">
        <v>7</v>
      </c>
      <c r="J14979" s="70">
        <v>1</v>
      </c>
      <c r="K14979" s="71">
        <v>5000000</v>
      </c>
      <c r="L14979" s="72" t="s">
        <v>13</v>
      </c>
      <c r="M14979" s="72" t="s">
        <v>254</v>
      </c>
    </row>
    <row r="14980" spans="1:13" s="3" customFormat="1" ht="12.75" x14ac:dyDescent="0.2">
      <c r="A14980" s="62" t="s">
        <v>37</v>
      </c>
      <c r="B14980" s="62" t="s">
        <v>440</v>
      </c>
      <c r="C14980" s="63">
        <v>10</v>
      </c>
      <c r="D14980" s="62" t="s">
        <v>13398</v>
      </c>
      <c r="E14980" s="62" t="s">
        <v>12981</v>
      </c>
      <c r="F14980" s="69">
        <v>78181500</v>
      </c>
      <c r="G14980" s="62" t="s">
        <v>13631</v>
      </c>
      <c r="H14980" s="62">
        <v>4</v>
      </c>
      <c r="I14980" s="62">
        <v>7</v>
      </c>
      <c r="J14980" s="70">
        <v>1</v>
      </c>
      <c r="K14980" s="71">
        <v>7000000</v>
      </c>
      <c r="L14980" s="72" t="s">
        <v>13</v>
      </c>
      <c r="M14980" s="72" t="s">
        <v>254</v>
      </c>
    </row>
    <row r="14981" spans="1:13" s="3" customFormat="1" ht="12.75" x14ac:dyDescent="0.2">
      <c r="A14981" s="62" t="s">
        <v>37</v>
      </c>
      <c r="B14981" s="62" t="s">
        <v>440</v>
      </c>
      <c r="C14981" s="63">
        <v>10</v>
      </c>
      <c r="D14981" s="62" t="s">
        <v>13398</v>
      </c>
      <c r="E14981" s="62" t="s">
        <v>12982</v>
      </c>
      <c r="F14981" s="69">
        <v>78181500</v>
      </c>
      <c r="G14981" s="62" t="s">
        <v>13631</v>
      </c>
      <c r="H14981" s="62">
        <v>4</v>
      </c>
      <c r="I14981" s="62">
        <v>7</v>
      </c>
      <c r="J14981" s="70">
        <v>1</v>
      </c>
      <c r="K14981" s="71">
        <v>7000000</v>
      </c>
      <c r="L14981" s="72" t="s">
        <v>13</v>
      </c>
      <c r="M14981" s="72" t="s">
        <v>254</v>
      </c>
    </row>
    <row r="14982" spans="1:13" s="3" customFormat="1" ht="12.75" x14ac:dyDescent="0.2">
      <c r="A14982" s="62" t="s">
        <v>37</v>
      </c>
      <c r="B14982" s="62" t="s">
        <v>440</v>
      </c>
      <c r="C14982" s="63">
        <v>10</v>
      </c>
      <c r="D14982" s="62" t="s">
        <v>13398</v>
      </c>
      <c r="E14982" s="62" t="s">
        <v>12983</v>
      </c>
      <c r="F14982" s="69">
        <v>78181500</v>
      </c>
      <c r="G14982" s="62" t="s">
        <v>13631</v>
      </c>
      <c r="H14982" s="62">
        <v>4</v>
      </c>
      <c r="I14982" s="62">
        <v>7</v>
      </c>
      <c r="J14982" s="70">
        <v>1</v>
      </c>
      <c r="K14982" s="71">
        <v>7000000</v>
      </c>
      <c r="L14982" s="72" t="s">
        <v>13</v>
      </c>
      <c r="M14982" s="72" t="s">
        <v>254</v>
      </c>
    </row>
    <row r="14983" spans="1:13" s="3" customFormat="1" ht="12.75" x14ac:dyDescent="0.2">
      <c r="A14983" s="62" t="s">
        <v>37</v>
      </c>
      <c r="B14983" s="62" t="s">
        <v>440</v>
      </c>
      <c r="C14983" s="63">
        <v>10</v>
      </c>
      <c r="D14983" s="62" t="s">
        <v>13398</v>
      </c>
      <c r="E14983" s="62" t="s">
        <v>12984</v>
      </c>
      <c r="F14983" s="69">
        <v>78181500</v>
      </c>
      <c r="G14983" s="62" t="s">
        <v>13631</v>
      </c>
      <c r="H14983" s="62">
        <v>4</v>
      </c>
      <c r="I14983" s="62">
        <v>7</v>
      </c>
      <c r="J14983" s="70">
        <v>1</v>
      </c>
      <c r="K14983" s="71">
        <v>7000000</v>
      </c>
      <c r="L14983" s="72" t="s">
        <v>13</v>
      </c>
      <c r="M14983" s="72" t="s">
        <v>254</v>
      </c>
    </row>
    <row r="14984" spans="1:13" s="3" customFormat="1" ht="12.75" x14ac:dyDescent="0.2">
      <c r="A14984" s="62" t="s">
        <v>37</v>
      </c>
      <c r="B14984" s="62" t="s">
        <v>433</v>
      </c>
      <c r="C14984" s="63">
        <v>10</v>
      </c>
      <c r="D14984" s="62" t="s">
        <v>13383</v>
      </c>
      <c r="E14984" s="62" t="s">
        <v>4601</v>
      </c>
      <c r="F14984" s="69">
        <v>12141903</v>
      </c>
      <c r="G14984" s="62" t="s">
        <v>13630</v>
      </c>
      <c r="H14984" s="62">
        <v>1</v>
      </c>
      <c r="I14984" s="62">
        <v>8</v>
      </c>
      <c r="J14984" s="70">
        <v>110</v>
      </c>
      <c r="K14984" s="71">
        <v>1430000</v>
      </c>
      <c r="L14984" s="72" t="s">
        <v>3286</v>
      </c>
      <c r="M14984" s="72" t="s">
        <v>254</v>
      </c>
    </row>
    <row r="14985" spans="1:13" s="3" customFormat="1" ht="12.75" x14ac:dyDescent="0.2">
      <c r="A14985" s="62" t="s">
        <v>37</v>
      </c>
      <c r="B14985" s="62" t="s">
        <v>433</v>
      </c>
      <c r="C14985" s="63">
        <v>10</v>
      </c>
      <c r="D14985" s="62" t="s">
        <v>13383</v>
      </c>
      <c r="E14985" s="62" t="s">
        <v>4603</v>
      </c>
      <c r="F14985" s="69">
        <v>12141904</v>
      </c>
      <c r="G14985" s="62" t="s">
        <v>13630</v>
      </c>
      <c r="H14985" s="62">
        <v>1</v>
      </c>
      <c r="I14985" s="62">
        <v>8</v>
      </c>
      <c r="J14985" s="70">
        <v>100</v>
      </c>
      <c r="K14985" s="71">
        <v>1250000</v>
      </c>
      <c r="L14985" s="72" t="s">
        <v>3286</v>
      </c>
      <c r="M14985" s="72" t="s">
        <v>254</v>
      </c>
    </row>
    <row r="14986" spans="1:13" s="3" customFormat="1" ht="12.75" x14ac:dyDescent="0.2">
      <c r="A14986" s="62" t="s">
        <v>37</v>
      </c>
      <c r="B14986" s="62" t="s">
        <v>215</v>
      </c>
      <c r="C14986" s="63">
        <v>10</v>
      </c>
      <c r="D14986" s="62" t="s">
        <v>13376</v>
      </c>
      <c r="E14986" s="62" t="s">
        <v>4604</v>
      </c>
      <c r="F14986" s="69">
        <v>47131502</v>
      </c>
      <c r="G14986" s="62" t="s">
        <v>13633</v>
      </c>
      <c r="H14986" s="62">
        <v>4</v>
      </c>
      <c r="I14986" s="62">
        <v>7</v>
      </c>
      <c r="J14986" s="70">
        <v>20</v>
      </c>
      <c r="K14986" s="71">
        <v>8000000</v>
      </c>
      <c r="L14986" s="72" t="s">
        <v>15</v>
      </c>
      <c r="M14986" s="72" t="s">
        <v>254</v>
      </c>
    </row>
    <row r="14987" spans="1:13" s="3" customFormat="1" ht="12.75" x14ac:dyDescent="0.2">
      <c r="A14987" s="62" t="s">
        <v>37</v>
      </c>
      <c r="B14987" s="62" t="s">
        <v>874</v>
      </c>
      <c r="C14987" s="63">
        <v>10</v>
      </c>
      <c r="D14987" s="62" t="s">
        <v>13493</v>
      </c>
      <c r="E14987" s="62" t="s">
        <v>4639</v>
      </c>
      <c r="F14987" s="69">
        <v>24141501</v>
      </c>
      <c r="G14987" s="62" t="s">
        <v>13633</v>
      </c>
      <c r="H14987" s="62">
        <v>4</v>
      </c>
      <c r="I14987" s="62">
        <v>7</v>
      </c>
      <c r="J14987" s="70">
        <v>10</v>
      </c>
      <c r="K14987" s="71">
        <v>550000</v>
      </c>
      <c r="L14987" s="72" t="s">
        <v>15</v>
      </c>
      <c r="M14987" s="72" t="s">
        <v>254</v>
      </c>
    </row>
    <row r="14988" spans="1:13" s="3" customFormat="1" ht="12.75" x14ac:dyDescent="0.2">
      <c r="A14988" s="62" t="s">
        <v>37</v>
      </c>
      <c r="B14988" s="62" t="s">
        <v>221</v>
      </c>
      <c r="C14988" s="63">
        <v>10</v>
      </c>
      <c r="D14988" s="62" t="s">
        <v>13382</v>
      </c>
      <c r="E14988" s="62" t="s">
        <v>4663</v>
      </c>
      <c r="F14988" s="69">
        <v>31211704</v>
      </c>
      <c r="G14988" s="62" t="s">
        <v>13633</v>
      </c>
      <c r="H14988" s="62">
        <v>4</v>
      </c>
      <c r="I14988" s="62">
        <v>7</v>
      </c>
      <c r="J14988" s="70">
        <v>2</v>
      </c>
      <c r="K14988" s="71">
        <v>1900000</v>
      </c>
      <c r="L14988" s="72" t="s">
        <v>15</v>
      </c>
      <c r="M14988" s="72" t="s">
        <v>254</v>
      </c>
    </row>
    <row r="14989" spans="1:13" s="3" customFormat="1" ht="12.75" x14ac:dyDescent="0.2">
      <c r="A14989" s="62" t="s">
        <v>37</v>
      </c>
      <c r="B14989" s="62" t="s">
        <v>221</v>
      </c>
      <c r="C14989" s="63">
        <v>10</v>
      </c>
      <c r="D14989" s="62" t="s">
        <v>13382</v>
      </c>
      <c r="E14989" s="62" t="s">
        <v>4664</v>
      </c>
      <c r="F14989" s="69">
        <v>31211704</v>
      </c>
      <c r="G14989" s="62" t="s">
        <v>13633</v>
      </c>
      <c r="H14989" s="62">
        <v>4</v>
      </c>
      <c r="I14989" s="62">
        <v>7</v>
      </c>
      <c r="J14989" s="70">
        <v>2</v>
      </c>
      <c r="K14989" s="71">
        <v>1940000</v>
      </c>
      <c r="L14989" s="72" t="s">
        <v>15</v>
      </c>
      <c r="M14989" s="72" t="s">
        <v>254</v>
      </c>
    </row>
    <row r="14990" spans="1:13" s="3" customFormat="1" ht="12.75" x14ac:dyDescent="0.2">
      <c r="A14990" s="62" t="s">
        <v>37</v>
      </c>
      <c r="B14990" s="62" t="s">
        <v>221</v>
      </c>
      <c r="C14990" s="63">
        <v>10</v>
      </c>
      <c r="D14990" s="62" t="s">
        <v>13382</v>
      </c>
      <c r="E14990" s="62" t="s">
        <v>4665</v>
      </c>
      <c r="F14990" s="69">
        <v>31211704</v>
      </c>
      <c r="G14990" s="62" t="s">
        <v>13633</v>
      </c>
      <c r="H14990" s="62">
        <v>4</v>
      </c>
      <c r="I14990" s="62">
        <v>7</v>
      </c>
      <c r="J14990" s="70">
        <v>2</v>
      </c>
      <c r="K14990" s="71">
        <v>1980000</v>
      </c>
      <c r="L14990" s="72" t="s">
        <v>15</v>
      </c>
      <c r="M14990" s="72" t="s">
        <v>254</v>
      </c>
    </row>
    <row r="14991" spans="1:13" s="3" customFormat="1" ht="12.75" x14ac:dyDescent="0.2">
      <c r="A14991" s="62" t="s">
        <v>37</v>
      </c>
      <c r="B14991" s="62" t="s">
        <v>268</v>
      </c>
      <c r="C14991" s="63">
        <v>10</v>
      </c>
      <c r="D14991" s="62" t="s">
        <v>13385</v>
      </c>
      <c r="E14991" s="62" t="s">
        <v>12985</v>
      </c>
      <c r="F14991" s="69">
        <v>47131800</v>
      </c>
      <c r="G14991" s="62" t="s">
        <v>13633</v>
      </c>
      <c r="H14991" s="62">
        <v>4</v>
      </c>
      <c r="I14991" s="62">
        <v>7</v>
      </c>
      <c r="J14991" s="70">
        <v>4</v>
      </c>
      <c r="K14991" s="71">
        <v>13200000</v>
      </c>
      <c r="L14991" s="72" t="s">
        <v>15</v>
      </c>
      <c r="M14991" s="72" t="s">
        <v>254</v>
      </c>
    </row>
    <row r="14992" spans="1:13" s="3" customFormat="1" ht="12.75" x14ac:dyDescent="0.2">
      <c r="A14992" s="62" t="s">
        <v>37</v>
      </c>
      <c r="B14992" s="62" t="s">
        <v>221</v>
      </c>
      <c r="C14992" s="63">
        <v>10</v>
      </c>
      <c r="D14992" s="62" t="s">
        <v>13382</v>
      </c>
      <c r="E14992" s="62" t="s">
        <v>12986</v>
      </c>
      <c r="F14992" s="69">
        <v>31133710</v>
      </c>
      <c r="G14992" s="62" t="s">
        <v>13633</v>
      </c>
      <c r="H14992" s="62">
        <v>4</v>
      </c>
      <c r="I14992" s="62">
        <v>7</v>
      </c>
      <c r="J14992" s="70">
        <v>20</v>
      </c>
      <c r="K14992" s="71">
        <v>760000</v>
      </c>
      <c r="L14992" s="72" t="s">
        <v>15</v>
      </c>
      <c r="M14992" s="72" t="s">
        <v>254</v>
      </c>
    </row>
    <row r="14993" spans="1:13" s="3" customFormat="1" ht="12.75" x14ac:dyDescent="0.2">
      <c r="A14993" s="62" t="s">
        <v>37</v>
      </c>
      <c r="B14993" s="62" t="s">
        <v>221</v>
      </c>
      <c r="C14993" s="63">
        <v>10</v>
      </c>
      <c r="D14993" s="62" t="s">
        <v>13382</v>
      </c>
      <c r="E14993" s="62" t="s">
        <v>12987</v>
      </c>
      <c r="F14993" s="69">
        <v>31133710</v>
      </c>
      <c r="G14993" s="62" t="s">
        <v>13633</v>
      </c>
      <c r="H14993" s="62">
        <v>4</v>
      </c>
      <c r="I14993" s="62">
        <v>7</v>
      </c>
      <c r="J14993" s="70">
        <v>15</v>
      </c>
      <c r="K14993" s="71">
        <v>300000</v>
      </c>
      <c r="L14993" s="72" t="s">
        <v>15</v>
      </c>
      <c r="M14993" s="72" t="s">
        <v>254</v>
      </c>
    </row>
    <row r="14994" spans="1:13" s="3" customFormat="1" ht="12.75" x14ac:dyDescent="0.2">
      <c r="A14994" s="62" t="s">
        <v>37</v>
      </c>
      <c r="B14994" s="62" t="s">
        <v>221</v>
      </c>
      <c r="C14994" s="63">
        <v>10</v>
      </c>
      <c r="D14994" s="62" t="s">
        <v>13382</v>
      </c>
      <c r="E14994" s="62" t="s">
        <v>4670</v>
      </c>
      <c r="F14994" s="69">
        <v>31133710</v>
      </c>
      <c r="G14994" s="62" t="s">
        <v>13633</v>
      </c>
      <c r="H14994" s="62">
        <v>4</v>
      </c>
      <c r="I14994" s="62">
        <v>7</v>
      </c>
      <c r="J14994" s="70">
        <v>5</v>
      </c>
      <c r="K14994" s="71">
        <v>710000</v>
      </c>
      <c r="L14994" s="72" t="s">
        <v>15</v>
      </c>
      <c r="M14994" s="72" t="s">
        <v>254</v>
      </c>
    </row>
    <row r="14995" spans="1:13" s="3" customFormat="1" ht="12.75" x14ac:dyDescent="0.2">
      <c r="A14995" s="62" t="s">
        <v>37</v>
      </c>
      <c r="B14995" s="62" t="s">
        <v>221</v>
      </c>
      <c r="C14995" s="63">
        <v>10</v>
      </c>
      <c r="D14995" s="62" t="s">
        <v>13382</v>
      </c>
      <c r="E14995" s="62" t="s">
        <v>4671</v>
      </c>
      <c r="F14995" s="69">
        <v>31133710</v>
      </c>
      <c r="G14995" s="62" t="s">
        <v>13633</v>
      </c>
      <c r="H14995" s="62">
        <v>4</v>
      </c>
      <c r="I14995" s="62">
        <v>7</v>
      </c>
      <c r="J14995" s="70">
        <v>5</v>
      </c>
      <c r="K14995" s="71">
        <v>925000</v>
      </c>
      <c r="L14995" s="72" t="s">
        <v>15</v>
      </c>
      <c r="M14995" s="72" t="s">
        <v>254</v>
      </c>
    </row>
    <row r="14996" spans="1:13" s="3" customFormat="1" ht="12.75" x14ac:dyDescent="0.2">
      <c r="A14996" s="62" t="s">
        <v>37</v>
      </c>
      <c r="B14996" s="62" t="s">
        <v>1792</v>
      </c>
      <c r="C14996" s="63">
        <v>10</v>
      </c>
      <c r="D14996" s="62" t="s">
        <v>13551</v>
      </c>
      <c r="E14996" s="62" t="s">
        <v>10449</v>
      </c>
      <c r="F14996" s="69">
        <v>25191500</v>
      </c>
      <c r="G14996" s="62" t="s">
        <v>13633</v>
      </c>
      <c r="H14996" s="62">
        <v>4</v>
      </c>
      <c r="I14996" s="62">
        <v>7</v>
      </c>
      <c r="J14996" s="70">
        <v>2</v>
      </c>
      <c r="K14996" s="71">
        <v>3120000</v>
      </c>
      <c r="L14996" s="72" t="s">
        <v>15</v>
      </c>
      <c r="M14996" s="72" t="s">
        <v>254</v>
      </c>
    </row>
    <row r="14997" spans="1:13" s="3" customFormat="1" ht="12.75" x14ac:dyDescent="0.2">
      <c r="A14997" s="62" t="s">
        <v>37</v>
      </c>
      <c r="B14997" s="62" t="s">
        <v>1792</v>
      </c>
      <c r="C14997" s="63">
        <v>10</v>
      </c>
      <c r="D14997" s="62" t="s">
        <v>13551</v>
      </c>
      <c r="E14997" s="62" t="s">
        <v>4688</v>
      </c>
      <c r="F14997" s="69">
        <v>39121009</v>
      </c>
      <c r="G14997" s="62" t="s">
        <v>13633</v>
      </c>
      <c r="H14997" s="62">
        <v>1</v>
      </c>
      <c r="I14997" s="62">
        <v>3</v>
      </c>
      <c r="J14997" s="70">
        <v>1</v>
      </c>
      <c r="K14997" s="71">
        <v>1540000</v>
      </c>
      <c r="L14997" s="72" t="s">
        <v>15</v>
      </c>
      <c r="M14997" s="72" t="s">
        <v>254</v>
      </c>
    </row>
    <row r="14998" spans="1:13" s="3" customFormat="1" ht="12.75" x14ac:dyDescent="0.2">
      <c r="A14998" s="62" t="s">
        <v>37</v>
      </c>
      <c r="B14998" s="62" t="s">
        <v>1792</v>
      </c>
      <c r="C14998" s="63">
        <v>10</v>
      </c>
      <c r="D14998" s="62" t="s">
        <v>13551</v>
      </c>
      <c r="E14998" s="62" t="s">
        <v>4689</v>
      </c>
      <c r="F14998" s="69">
        <v>39121009</v>
      </c>
      <c r="G14998" s="62" t="s">
        <v>13633</v>
      </c>
      <c r="H14998" s="62">
        <v>1</v>
      </c>
      <c r="I14998" s="62">
        <v>3</v>
      </c>
      <c r="J14998" s="70">
        <v>1</v>
      </c>
      <c r="K14998" s="71">
        <v>1470000</v>
      </c>
      <c r="L14998" s="72" t="s">
        <v>15</v>
      </c>
      <c r="M14998" s="72" t="s">
        <v>254</v>
      </c>
    </row>
    <row r="14999" spans="1:13" s="3" customFormat="1" ht="12.75" x14ac:dyDescent="0.2">
      <c r="A14999" s="62" t="s">
        <v>37</v>
      </c>
      <c r="B14999" s="62" t="s">
        <v>1792</v>
      </c>
      <c r="C14999" s="63">
        <v>10</v>
      </c>
      <c r="D14999" s="62" t="s">
        <v>13551</v>
      </c>
      <c r="E14999" s="62" t="s">
        <v>7849</v>
      </c>
      <c r="F14999" s="69">
        <v>25191500</v>
      </c>
      <c r="G14999" s="62" t="s">
        <v>13633</v>
      </c>
      <c r="H14999" s="62">
        <v>4</v>
      </c>
      <c r="I14999" s="62">
        <v>7</v>
      </c>
      <c r="J14999" s="70">
        <v>2</v>
      </c>
      <c r="K14999" s="71">
        <v>1300000</v>
      </c>
      <c r="L14999" s="72" t="s">
        <v>15</v>
      </c>
      <c r="M14999" s="72" t="s">
        <v>254</v>
      </c>
    </row>
    <row r="15000" spans="1:13" s="3" customFormat="1" ht="12.75" x14ac:dyDescent="0.2">
      <c r="A15000" s="62" t="s">
        <v>37</v>
      </c>
      <c r="B15000" s="62" t="s">
        <v>339</v>
      </c>
      <c r="C15000" s="63">
        <v>10</v>
      </c>
      <c r="D15000" s="62" t="s">
        <v>13386</v>
      </c>
      <c r="E15000" s="62" t="s">
        <v>4707</v>
      </c>
      <c r="F15000" s="69">
        <v>47131500</v>
      </c>
      <c r="G15000" s="62" t="s">
        <v>13633</v>
      </c>
      <c r="H15000" s="62">
        <v>4</v>
      </c>
      <c r="I15000" s="62">
        <v>7</v>
      </c>
      <c r="J15000" s="70">
        <v>3</v>
      </c>
      <c r="K15000" s="71">
        <v>600000</v>
      </c>
      <c r="L15000" s="72" t="s">
        <v>15</v>
      </c>
      <c r="M15000" s="72" t="s">
        <v>254</v>
      </c>
    </row>
    <row r="15001" spans="1:13" s="3" customFormat="1" ht="12.75" x14ac:dyDescent="0.2">
      <c r="A15001" s="62" t="s">
        <v>37</v>
      </c>
      <c r="B15001" s="62" t="s">
        <v>431</v>
      </c>
      <c r="C15001" s="63">
        <v>10</v>
      </c>
      <c r="D15001" s="62" t="s">
        <v>13375</v>
      </c>
      <c r="E15001" s="62" t="s">
        <v>12988</v>
      </c>
      <c r="F15001" s="69">
        <v>47131805</v>
      </c>
      <c r="G15001" s="62" t="s">
        <v>13633</v>
      </c>
      <c r="H15001" s="62">
        <v>4</v>
      </c>
      <c r="I15001" s="62">
        <v>7</v>
      </c>
      <c r="J15001" s="70">
        <v>2</v>
      </c>
      <c r="K15001" s="71">
        <v>300000</v>
      </c>
      <c r="L15001" s="72" t="s">
        <v>15</v>
      </c>
      <c r="M15001" s="72" t="s">
        <v>254</v>
      </c>
    </row>
    <row r="15002" spans="1:13" s="3" customFormat="1" ht="12.75" x14ac:dyDescent="0.2">
      <c r="A15002" s="62" t="s">
        <v>37</v>
      </c>
      <c r="B15002" s="62" t="s">
        <v>1784</v>
      </c>
      <c r="C15002" s="63">
        <v>10</v>
      </c>
      <c r="D15002" s="62" t="s">
        <v>13543</v>
      </c>
      <c r="E15002" s="62" t="s">
        <v>4710</v>
      </c>
      <c r="F15002" s="69">
        <v>15121900</v>
      </c>
      <c r="G15002" s="62" t="s">
        <v>13633</v>
      </c>
      <c r="H15002" s="62">
        <v>4</v>
      </c>
      <c r="I15002" s="62">
        <v>7</v>
      </c>
      <c r="J15002" s="70">
        <v>4</v>
      </c>
      <c r="K15002" s="71">
        <v>56000</v>
      </c>
      <c r="L15002" s="72" t="s">
        <v>1759</v>
      </c>
      <c r="M15002" s="72" t="s">
        <v>254</v>
      </c>
    </row>
    <row r="15003" spans="1:13" s="3" customFormat="1" ht="12.75" x14ac:dyDescent="0.2">
      <c r="A15003" s="62" t="s">
        <v>37</v>
      </c>
      <c r="B15003" s="62" t="s">
        <v>316</v>
      </c>
      <c r="C15003" s="63">
        <v>10</v>
      </c>
      <c r="D15003" s="62" t="s">
        <v>13467</v>
      </c>
      <c r="E15003" s="62" t="s">
        <v>3260</v>
      </c>
      <c r="F15003" s="69">
        <v>78111800</v>
      </c>
      <c r="G15003" s="62" t="s">
        <v>13630</v>
      </c>
      <c r="H15003" s="62">
        <v>2</v>
      </c>
      <c r="I15003" s="62">
        <v>10</v>
      </c>
      <c r="J15003" s="70">
        <v>1</v>
      </c>
      <c r="K15003" s="71">
        <v>16998276</v>
      </c>
      <c r="L15003" s="72" t="s">
        <v>13</v>
      </c>
      <c r="M15003" s="72" t="s">
        <v>254</v>
      </c>
    </row>
    <row r="15004" spans="1:13" s="3" customFormat="1" ht="12.75" x14ac:dyDescent="0.2">
      <c r="A15004" s="62" t="s">
        <v>37</v>
      </c>
      <c r="B15004" s="62" t="s">
        <v>478</v>
      </c>
      <c r="C15004" s="63">
        <v>10</v>
      </c>
      <c r="D15004" s="62" t="s">
        <v>13443</v>
      </c>
      <c r="E15004" s="62" t="s">
        <v>12989</v>
      </c>
      <c r="F15004" s="69">
        <v>40101701</v>
      </c>
      <c r="G15004" s="62" t="s">
        <v>13633</v>
      </c>
      <c r="H15004" s="62">
        <v>3</v>
      </c>
      <c r="I15004" s="62">
        <v>7</v>
      </c>
      <c r="J15004" s="70">
        <v>2</v>
      </c>
      <c r="K15004" s="71">
        <v>5000000</v>
      </c>
      <c r="L15004" s="72" t="s">
        <v>15</v>
      </c>
      <c r="M15004" s="72" t="s">
        <v>254</v>
      </c>
    </row>
    <row r="15005" spans="1:13" s="3" customFormat="1" ht="12.75" x14ac:dyDescent="0.2">
      <c r="A15005" s="62" t="s">
        <v>37</v>
      </c>
      <c r="B15005" s="62" t="s">
        <v>478</v>
      </c>
      <c r="C15005" s="63">
        <v>10</v>
      </c>
      <c r="D15005" s="62" t="s">
        <v>13443</v>
      </c>
      <c r="E15005" s="62" t="s">
        <v>12990</v>
      </c>
      <c r="F15005" s="69">
        <v>40101701</v>
      </c>
      <c r="G15005" s="62" t="s">
        <v>13633</v>
      </c>
      <c r="H15005" s="62">
        <v>3</v>
      </c>
      <c r="I15005" s="62">
        <v>7</v>
      </c>
      <c r="J15005" s="70">
        <v>1</v>
      </c>
      <c r="K15005" s="71">
        <v>3500000</v>
      </c>
      <c r="L15005" s="72" t="s">
        <v>15</v>
      </c>
      <c r="M15005" s="72" t="s">
        <v>254</v>
      </c>
    </row>
    <row r="15006" spans="1:13" s="3" customFormat="1" ht="12.75" x14ac:dyDescent="0.2">
      <c r="A15006" s="62" t="s">
        <v>37</v>
      </c>
      <c r="B15006" s="62" t="s">
        <v>884</v>
      </c>
      <c r="C15006" s="63">
        <v>10</v>
      </c>
      <c r="D15006" s="62" t="s">
        <v>13503</v>
      </c>
      <c r="E15006" s="62" t="s">
        <v>1728</v>
      </c>
      <c r="F15006" s="69">
        <v>85121502</v>
      </c>
      <c r="G15006" s="62" t="s">
        <v>13372</v>
      </c>
      <c r="H15006" s="62">
        <v>1</v>
      </c>
      <c r="I15006" s="62">
        <v>6</v>
      </c>
      <c r="J15006" s="70">
        <v>1</v>
      </c>
      <c r="K15006" s="71">
        <v>7060700</v>
      </c>
      <c r="L15006" s="72" t="s">
        <v>13</v>
      </c>
      <c r="M15006" s="72" t="s">
        <v>254</v>
      </c>
    </row>
    <row r="15007" spans="1:13" s="3" customFormat="1" ht="12.75" x14ac:dyDescent="0.2">
      <c r="A15007" s="62" t="s">
        <v>37</v>
      </c>
      <c r="B15007" s="62" t="s">
        <v>440</v>
      </c>
      <c r="C15007" s="63">
        <v>10</v>
      </c>
      <c r="D15007" s="62" t="s">
        <v>13398</v>
      </c>
      <c r="E15007" s="62" t="s">
        <v>1747</v>
      </c>
      <c r="F15007" s="69">
        <v>60141012</v>
      </c>
      <c r="G15007" s="62" t="s">
        <v>13630</v>
      </c>
      <c r="H15007" s="62">
        <v>2</v>
      </c>
      <c r="I15007" s="62">
        <v>10</v>
      </c>
      <c r="J15007" s="70">
        <v>1</v>
      </c>
      <c r="K15007" s="71">
        <v>1000000</v>
      </c>
      <c r="L15007" s="72" t="s">
        <v>13</v>
      </c>
      <c r="M15007" s="72" t="s">
        <v>254</v>
      </c>
    </row>
    <row r="15008" spans="1:13" s="3" customFormat="1" ht="12.75" x14ac:dyDescent="0.2">
      <c r="A15008" s="62" t="s">
        <v>37</v>
      </c>
      <c r="B15008" s="62" t="s">
        <v>440</v>
      </c>
      <c r="C15008" s="63">
        <v>10</v>
      </c>
      <c r="D15008" s="62" t="s">
        <v>13398</v>
      </c>
      <c r="E15008" s="62" t="s">
        <v>12991</v>
      </c>
      <c r="F15008" s="69">
        <v>60141012</v>
      </c>
      <c r="G15008" s="62" t="s">
        <v>13630</v>
      </c>
      <c r="H15008" s="62">
        <v>2</v>
      </c>
      <c r="I15008" s="62">
        <v>10</v>
      </c>
      <c r="J15008" s="70">
        <v>1</v>
      </c>
      <c r="K15008" s="71">
        <v>1000000</v>
      </c>
      <c r="L15008" s="72" t="s">
        <v>13</v>
      </c>
      <c r="M15008" s="72" t="s">
        <v>254</v>
      </c>
    </row>
    <row r="15009" spans="1:13" s="3" customFormat="1" ht="12.75" x14ac:dyDescent="0.2">
      <c r="A15009" s="62" t="s">
        <v>37</v>
      </c>
      <c r="B15009" s="62" t="s">
        <v>440</v>
      </c>
      <c r="C15009" s="63">
        <v>10</v>
      </c>
      <c r="D15009" s="62" t="s">
        <v>13398</v>
      </c>
      <c r="E15009" s="62" t="s">
        <v>1748</v>
      </c>
      <c r="F15009" s="69">
        <v>60141012</v>
      </c>
      <c r="G15009" s="62" t="s">
        <v>13630</v>
      </c>
      <c r="H15009" s="62">
        <v>2</v>
      </c>
      <c r="I15009" s="62">
        <v>10</v>
      </c>
      <c r="J15009" s="70">
        <v>1</v>
      </c>
      <c r="K15009" s="71">
        <v>5000000</v>
      </c>
      <c r="L15009" s="72" t="s">
        <v>13</v>
      </c>
      <c r="M15009" s="72" t="s">
        <v>254</v>
      </c>
    </row>
    <row r="15010" spans="1:13" s="3" customFormat="1" ht="12.75" x14ac:dyDescent="0.2">
      <c r="A15010" s="62" t="s">
        <v>37</v>
      </c>
      <c r="B15010" s="62" t="s">
        <v>226</v>
      </c>
      <c r="C15010" s="63">
        <v>10</v>
      </c>
      <c r="D15010" s="62" t="s">
        <v>13397</v>
      </c>
      <c r="E15010" s="62" t="s">
        <v>1749</v>
      </c>
      <c r="F15010" s="69">
        <v>81101707</v>
      </c>
      <c r="G15010" s="62" t="s">
        <v>13630</v>
      </c>
      <c r="H15010" s="62">
        <v>2</v>
      </c>
      <c r="I15010" s="62">
        <v>10</v>
      </c>
      <c r="J15010" s="70">
        <v>1</v>
      </c>
      <c r="K15010" s="71">
        <v>2500000</v>
      </c>
      <c r="L15010" s="72" t="s">
        <v>13</v>
      </c>
      <c r="M15010" s="72" t="s">
        <v>254</v>
      </c>
    </row>
    <row r="15011" spans="1:13" s="3" customFormat="1" ht="12.75" x14ac:dyDescent="0.2">
      <c r="A15011" s="62" t="s">
        <v>37</v>
      </c>
      <c r="B15011" s="62" t="s">
        <v>226</v>
      </c>
      <c r="C15011" s="63">
        <v>10</v>
      </c>
      <c r="D15011" s="62" t="s">
        <v>13397</v>
      </c>
      <c r="E15011" s="62" t="s">
        <v>12992</v>
      </c>
      <c r="F15011" s="69">
        <v>81101707</v>
      </c>
      <c r="G15011" s="62" t="s">
        <v>13630</v>
      </c>
      <c r="H15011" s="62">
        <v>2</v>
      </c>
      <c r="I15011" s="62">
        <v>10</v>
      </c>
      <c r="J15011" s="70">
        <v>1</v>
      </c>
      <c r="K15011" s="71">
        <v>2500000</v>
      </c>
      <c r="L15011" s="72" t="s">
        <v>13</v>
      </c>
      <c r="M15011" s="72" t="s">
        <v>254</v>
      </c>
    </row>
    <row r="15012" spans="1:13" s="3" customFormat="1" ht="12.75" x14ac:dyDescent="0.2">
      <c r="A15012" s="62" t="s">
        <v>13295</v>
      </c>
      <c r="B15012" s="62" t="s">
        <v>216</v>
      </c>
      <c r="C15012" s="63">
        <v>16</v>
      </c>
      <c r="D15012" s="62" t="s">
        <v>13377</v>
      </c>
      <c r="E15012" s="62" t="s">
        <v>12993</v>
      </c>
      <c r="F15012" s="69">
        <v>56101522</v>
      </c>
      <c r="G15012" s="62" t="s">
        <v>13631</v>
      </c>
      <c r="H15012" s="62">
        <v>3</v>
      </c>
      <c r="I15012" s="62">
        <v>6</v>
      </c>
      <c r="J15012" s="70">
        <v>50</v>
      </c>
      <c r="K15012" s="71">
        <v>3132600</v>
      </c>
      <c r="L15012" s="72" t="s">
        <v>15</v>
      </c>
      <c r="M15012" s="72" t="s">
        <v>254</v>
      </c>
    </row>
    <row r="15013" spans="1:13" s="3" customFormat="1" ht="12.75" x14ac:dyDescent="0.2">
      <c r="A15013" s="62" t="s">
        <v>13295</v>
      </c>
      <c r="B15013" s="62" t="s">
        <v>216</v>
      </c>
      <c r="C15013" s="63">
        <v>16</v>
      </c>
      <c r="D15013" s="62" t="s">
        <v>13377</v>
      </c>
      <c r="E15013" s="62" t="s">
        <v>3449</v>
      </c>
      <c r="F15013" s="69">
        <v>56101522</v>
      </c>
      <c r="G15013" s="62" t="s">
        <v>13630</v>
      </c>
      <c r="H15013" s="62">
        <v>4</v>
      </c>
      <c r="I15013" s="62">
        <v>4</v>
      </c>
      <c r="J15013" s="70">
        <v>24</v>
      </c>
      <c r="K15013" s="71">
        <v>368880</v>
      </c>
      <c r="L15013" s="72" t="s">
        <v>15</v>
      </c>
      <c r="M15013" s="72" t="s">
        <v>254</v>
      </c>
    </row>
    <row r="15014" spans="1:13" s="3" customFormat="1" ht="12.75" x14ac:dyDescent="0.2">
      <c r="A15014" s="62" t="s">
        <v>13295</v>
      </c>
      <c r="B15014" s="62" t="s">
        <v>216</v>
      </c>
      <c r="C15014" s="63">
        <v>16</v>
      </c>
      <c r="D15014" s="62" t="s">
        <v>13377</v>
      </c>
      <c r="E15014" s="62" t="s">
        <v>12994</v>
      </c>
      <c r="F15014" s="69">
        <v>56101522</v>
      </c>
      <c r="G15014" s="62" t="s">
        <v>13630</v>
      </c>
      <c r="H15014" s="62">
        <v>4</v>
      </c>
      <c r="I15014" s="62">
        <v>4</v>
      </c>
      <c r="J15014" s="70">
        <v>24</v>
      </c>
      <c r="K15014" s="71">
        <v>249312</v>
      </c>
      <c r="L15014" s="72" t="s">
        <v>15</v>
      </c>
      <c r="M15014" s="72" t="s">
        <v>254</v>
      </c>
    </row>
    <row r="15015" spans="1:13" s="3" customFormat="1" ht="12.75" x14ac:dyDescent="0.2">
      <c r="A15015" s="62" t="s">
        <v>13295</v>
      </c>
      <c r="B15015" s="62" t="s">
        <v>890</v>
      </c>
      <c r="C15015" s="63">
        <v>16</v>
      </c>
      <c r="D15015" s="62" t="s">
        <v>13509</v>
      </c>
      <c r="E15015" s="62" t="s">
        <v>3975</v>
      </c>
      <c r="F15015" s="69">
        <v>56101708</v>
      </c>
      <c r="G15015" s="62" t="s">
        <v>13631</v>
      </c>
      <c r="H15015" s="62">
        <v>3</v>
      </c>
      <c r="I15015" s="62">
        <v>6</v>
      </c>
      <c r="J15015" s="70">
        <v>1</v>
      </c>
      <c r="K15015" s="71">
        <v>3233170</v>
      </c>
      <c r="L15015" s="72" t="s">
        <v>15</v>
      </c>
      <c r="M15015" s="72" t="s">
        <v>254</v>
      </c>
    </row>
    <row r="15016" spans="1:13" s="3" customFormat="1" ht="12.75" x14ac:dyDescent="0.2">
      <c r="A15016" s="62" t="s">
        <v>13295</v>
      </c>
      <c r="B15016" s="62" t="s">
        <v>467</v>
      </c>
      <c r="C15016" s="63">
        <v>16</v>
      </c>
      <c r="D15016" s="62" t="s">
        <v>13432</v>
      </c>
      <c r="E15016" s="62" t="s">
        <v>12995</v>
      </c>
      <c r="F15016" s="69">
        <v>56101500</v>
      </c>
      <c r="G15016" s="62" t="s">
        <v>13631</v>
      </c>
      <c r="H15016" s="62">
        <v>3</v>
      </c>
      <c r="I15016" s="62">
        <v>6</v>
      </c>
      <c r="J15016" s="70">
        <v>6</v>
      </c>
      <c r="K15016" s="71">
        <v>19875000</v>
      </c>
      <c r="L15016" s="72" t="s">
        <v>15</v>
      </c>
      <c r="M15016" s="72" t="s">
        <v>254</v>
      </c>
    </row>
    <row r="15017" spans="1:13" s="3" customFormat="1" ht="12.75" x14ac:dyDescent="0.2">
      <c r="A15017" s="62" t="s">
        <v>13295</v>
      </c>
      <c r="B15017" s="62" t="s">
        <v>467</v>
      </c>
      <c r="C15017" s="63">
        <v>16</v>
      </c>
      <c r="D15017" s="62" t="s">
        <v>13432</v>
      </c>
      <c r="E15017" s="62" t="s">
        <v>12996</v>
      </c>
      <c r="F15017" s="69">
        <v>56101500</v>
      </c>
      <c r="G15017" s="62" t="s">
        <v>13631</v>
      </c>
      <c r="H15017" s="62">
        <v>3</v>
      </c>
      <c r="I15017" s="62">
        <v>6</v>
      </c>
      <c r="J15017" s="70">
        <v>10</v>
      </c>
      <c r="K15017" s="71">
        <v>6572000</v>
      </c>
      <c r="L15017" s="72" t="s">
        <v>15</v>
      </c>
      <c r="M15017" s="72" t="s">
        <v>254</v>
      </c>
    </row>
    <row r="15018" spans="1:13" s="3" customFormat="1" ht="12.75" x14ac:dyDescent="0.2">
      <c r="A15018" s="62" t="s">
        <v>13295</v>
      </c>
      <c r="B15018" s="62" t="s">
        <v>467</v>
      </c>
      <c r="C15018" s="63">
        <v>16</v>
      </c>
      <c r="D15018" s="62" t="s">
        <v>13432</v>
      </c>
      <c r="E15018" s="62" t="s">
        <v>12997</v>
      </c>
      <c r="F15018" s="69">
        <v>56101500</v>
      </c>
      <c r="G15018" s="62" t="s">
        <v>13631</v>
      </c>
      <c r="H15018" s="62">
        <v>3</v>
      </c>
      <c r="I15018" s="62">
        <v>6</v>
      </c>
      <c r="J15018" s="70">
        <v>6</v>
      </c>
      <c r="K15018" s="71">
        <v>985800</v>
      </c>
      <c r="L15018" s="72" t="s">
        <v>15</v>
      </c>
      <c r="M15018" s="72" t="s">
        <v>254</v>
      </c>
    </row>
    <row r="15019" spans="1:13" s="3" customFormat="1" ht="12.75" x14ac:dyDescent="0.2">
      <c r="A15019" s="62" t="s">
        <v>13295</v>
      </c>
      <c r="B15019" s="62" t="s">
        <v>467</v>
      </c>
      <c r="C15019" s="63">
        <v>16</v>
      </c>
      <c r="D15019" s="62" t="s">
        <v>13432</v>
      </c>
      <c r="E15019" s="62" t="s">
        <v>12998</v>
      </c>
      <c r="F15019" s="69">
        <v>56121506</v>
      </c>
      <c r="G15019" s="62" t="s">
        <v>13631</v>
      </c>
      <c r="H15019" s="62">
        <v>3</v>
      </c>
      <c r="I15019" s="62">
        <v>6</v>
      </c>
      <c r="J15019" s="70">
        <v>35</v>
      </c>
      <c r="K15019" s="71">
        <v>4768085</v>
      </c>
      <c r="L15019" s="72" t="s">
        <v>15</v>
      </c>
      <c r="M15019" s="72" t="s">
        <v>254</v>
      </c>
    </row>
    <row r="15020" spans="1:13" s="3" customFormat="1" ht="12.75" x14ac:dyDescent="0.2">
      <c r="A15020" s="62" t="s">
        <v>13295</v>
      </c>
      <c r="B15020" s="62" t="s">
        <v>467</v>
      </c>
      <c r="C15020" s="63">
        <v>16</v>
      </c>
      <c r="D15020" s="62" t="s">
        <v>13432</v>
      </c>
      <c r="E15020" s="62" t="s">
        <v>12999</v>
      </c>
      <c r="F15020" s="69">
        <v>56121506</v>
      </c>
      <c r="G15020" s="62" t="s">
        <v>13631</v>
      </c>
      <c r="H15020" s="62">
        <v>3</v>
      </c>
      <c r="I15020" s="62">
        <v>6</v>
      </c>
      <c r="J15020" s="70">
        <v>10</v>
      </c>
      <c r="K15020" s="71">
        <v>1173100</v>
      </c>
      <c r="L15020" s="72" t="s">
        <v>15</v>
      </c>
      <c r="M15020" s="72" t="s">
        <v>254</v>
      </c>
    </row>
    <row r="15021" spans="1:13" s="3" customFormat="1" ht="12.75" x14ac:dyDescent="0.2">
      <c r="A15021" s="62" t="s">
        <v>13295</v>
      </c>
      <c r="B15021" s="62" t="s">
        <v>467</v>
      </c>
      <c r="C15021" s="63">
        <v>16</v>
      </c>
      <c r="D15021" s="62" t="s">
        <v>13432</v>
      </c>
      <c r="E15021" s="62" t="s">
        <v>13000</v>
      </c>
      <c r="F15021" s="69">
        <v>56121506</v>
      </c>
      <c r="G15021" s="62" t="s">
        <v>13631</v>
      </c>
      <c r="H15021" s="62">
        <v>3</v>
      </c>
      <c r="I15021" s="62">
        <v>6</v>
      </c>
      <c r="J15021" s="70">
        <v>20</v>
      </c>
      <c r="K15021" s="71">
        <v>2346200</v>
      </c>
      <c r="L15021" s="72" t="s">
        <v>15</v>
      </c>
      <c r="M15021" s="72" t="s">
        <v>254</v>
      </c>
    </row>
    <row r="15022" spans="1:13" s="3" customFormat="1" ht="12.75" x14ac:dyDescent="0.2">
      <c r="A15022" s="62" t="s">
        <v>13295</v>
      </c>
      <c r="B15022" s="62" t="s">
        <v>467</v>
      </c>
      <c r="C15022" s="63">
        <v>16</v>
      </c>
      <c r="D15022" s="62" t="s">
        <v>13432</v>
      </c>
      <c r="E15022" s="62" t="s">
        <v>13001</v>
      </c>
      <c r="F15022" s="69">
        <v>56121506</v>
      </c>
      <c r="G15022" s="62" t="s">
        <v>13631</v>
      </c>
      <c r="H15022" s="62">
        <v>3</v>
      </c>
      <c r="I15022" s="62">
        <v>6</v>
      </c>
      <c r="J15022" s="70">
        <v>15</v>
      </c>
      <c r="K15022" s="71">
        <v>1759650</v>
      </c>
      <c r="L15022" s="72" t="s">
        <v>15</v>
      </c>
      <c r="M15022" s="72" t="s">
        <v>254</v>
      </c>
    </row>
    <row r="15023" spans="1:13" s="3" customFormat="1" ht="12.75" x14ac:dyDescent="0.2">
      <c r="A15023" s="62" t="s">
        <v>13295</v>
      </c>
      <c r="B15023" s="62" t="s">
        <v>467</v>
      </c>
      <c r="C15023" s="63">
        <v>16</v>
      </c>
      <c r="D15023" s="62" t="s">
        <v>13432</v>
      </c>
      <c r="E15023" s="62" t="s">
        <v>13002</v>
      </c>
      <c r="F15023" s="69">
        <v>56101500</v>
      </c>
      <c r="G15023" s="62" t="s">
        <v>13631</v>
      </c>
      <c r="H15023" s="62">
        <v>3</v>
      </c>
      <c r="I15023" s="62">
        <v>6</v>
      </c>
      <c r="J15023" s="70">
        <v>1</v>
      </c>
      <c r="K15023" s="71">
        <v>4115957</v>
      </c>
      <c r="L15023" s="72" t="s">
        <v>15</v>
      </c>
      <c r="M15023" s="72" t="s">
        <v>254</v>
      </c>
    </row>
    <row r="15024" spans="1:13" s="3" customFormat="1" ht="12.75" x14ac:dyDescent="0.2">
      <c r="A15024" s="62" t="s">
        <v>13295</v>
      </c>
      <c r="B15024" s="62" t="s">
        <v>216</v>
      </c>
      <c r="C15024" s="63">
        <v>16</v>
      </c>
      <c r="D15024" s="62" t="s">
        <v>13377</v>
      </c>
      <c r="E15024" s="62" t="s">
        <v>13003</v>
      </c>
      <c r="F15024" s="69">
        <v>48102009</v>
      </c>
      <c r="G15024" s="62" t="s">
        <v>13630</v>
      </c>
      <c r="H15024" s="62">
        <v>4</v>
      </c>
      <c r="I15024" s="62">
        <v>4</v>
      </c>
      <c r="J15024" s="70">
        <v>6</v>
      </c>
      <c r="K15024" s="71">
        <v>521520</v>
      </c>
      <c r="L15024" s="72" t="s">
        <v>15</v>
      </c>
      <c r="M15024" s="72" t="s">
        <v>254</v>
      </c>
    </row>
    <row r="15025" spans="1:13" s="3" customFormat="1" ht="12.75" x14ac:dyDescent="0.2">
      <c r="A15025" s="62" t="s">
        <v>13295</v>
      </c>
      <c r="B15025" s="62" t="s">
        <v>216</v>
      </c>
      <c r="C15025" s="63">
        <v>16</v>
      </c>
      <c r="D15025" s="62" t="s">
        <v>13377</v>
      </c>
      <c r="E15025" s="62" t="s">
        <v>13004</v>
      </c>
      <c r="F15025" s="69">
        <v>48102009</v>
      </c>
      <c r="G15025" s="62" t="s">
        <v>13630</v>
      </c>
      <c r="H15025" s="62">
        <v>4</v>
      </c>
      <c r="I15025" s="62">
        <v>4</v>
      </c>
      <c r="J15025" s="70">
        <v>6</v>
      </c>
      <c r="K15025" s="71">
        <v>253764</v>
      </c>
      <c r="L15025" s="72" t="s">
        <v>15</v>
      </c>
      <c r="M15025" s="72" t="s">
        <v>254</v>
      </c>
    </row>
    <row r="15026" spans="1:13" s="3" customFormat="1" ht="12.75" x14ac:dyDescent="0.2">
      <c r="A15026" s="62" t="s">
        <v>13295</v>
      </c>
      <c r="B15026" s="62" t="s">
        <v>3292</v>
      </c>
      <c r="C15026" s="63">
        <v>16</v>
      </c>
      <c r="D15026" s="62" t="s">
        <v>13570</v>
      </c>
      <c r="E15026" s="62" t="s">
        <v>13005</v>
      </c>
      <c r="F15026" s="69">
        <v>49221506</v>
      </c>
      <c r="G15026" s="62" t="s">
        <v>13630</v>
      </c>
      <c r="H15026" s="62">
        <v>4</v>
      </c>
      <c r="I15026" s="62">
        <v>4</v>
      </c>
      <c r="J15026" s="70">
        <v>5</v>
      </c>
      <c r="K15026" s="71">
        <v>9973440</v>
      </c>
      <c r="L15026" s="72" t="s">
        <v>15</v>
      </c>
      <c r="M15026" s="72" t="s">
        <v>254</v>
      </c>
    </row>
    <row r="15027" spans="1:13" s="3" customFormat="1" ht="12.75" x14ac:dyDescent="0.2">
      <c r="A15027" s="62" t="s">
        <v>13295</v>
      </c>
      <c r="B15027" s="62" t="s">
        <v>1771</v>
      </c>
      <c r="C15027" s="63">
        <v>16</v>
      </c>
      <c r="D15027" s="62" t="s">
        <v>13530</v>
      </c>
      <c r="E15027" s="62" t="s">
        <v>13006</v>
      </c>
      <c r="F15027" s="69">
        <v>60131401</v>
      </c>
      <c r="G15027" s="62" t="s">
        <v>13630</v>
      </c>
      <c r="H15027" s="62">
        <v>4</v>
      </c>
      <c r="I15027" s="62">
        <v>4</v>
      </c>
      <c r="J15027" s="70">
        <v>2</v>
      </c>
      <c r="K15027" s="71">
        <v>1166000</v>
      </c>
      <c r="L15027" s="72" t="s">
        <v>15</v>
      </c>
      <c r="M15027" s="72" t="s">
        <v>254</v>
      </c>
    </row>
    <row r="15028" spans="1:13" s="3" customFormat="1" ht="12.75" x14ac:dyDescent="0.2">
      <c r="A15028" s="62" t="s">
        <v>13295</v>
      </c>
      <c r="B15028" s="62" t="s">
        <v>1771</v>
      </c>
      <c r="C15028" s="63">
        <v>16</v>
      </c>
      <c r="D15028" s="62" t="s">
        <v>13530</v>
      </c>
      <c r="E15028" s="62" t="s">
        <v>13007</v>
      </c>
      <c r="F15028" s="69">
        <v>60131401</v>
      </c>
      <c r="G15028" s="62" t="s">
        <v>13630</v>
      </c>
      <c r="H15028" s="62">
        <v>4</v>
      </c>
      <c r="I15028" s="62">
        <v>4</v>
      </c>
      <c r="J15028" s="70">
        <v>2</v>
      </c>
      <c r="K15028" s="71">
        <v>1272000</v>
      </c>
      <c r="L15028" s="72" t="s">
        <v>15</v>
      </c>
      <c r="M15028" s="72" t="s">
        <v>254</v>
      </c>
    </row>
    <row r="15029" spans="1:13" s="3" customFormat="1" ht="12.75" x14ac:dyDescent="0.2">
      <c r="A15029" s="62" t="s">
        <v>13295</v>
      </c>
      <c r="B15029" s="62" t="s">
        <v>1771</v>
      </c>
      <c r="C15029" s="63">
        <v>16</v>
      </c>
      <c r="D15029" s="62" t="s">
        <v>13530</v>
      </c>
      <c r="E15029" s="62" t="s">
        <v>13008</v>
      </c>
      <c r="F15029" s="69">
        <v>60131400</v>
      </c>
      <c r="G15029" s="62" t="s">
        <v>13630</v>
      </c>
      <c r="H15029" s="62">
        <v>4</v>
      </c>
      <c r="I15029" s="62">
        <v>4</v>
      </c>
      <c r="J15029" s="70">
        <v>10</v>
      </c>
      <c r="K15029" s="71">
        <v>371000</v>
      </c>
      <c r="L15029" s="72" t="s">
        <v>15</v>
      </c>
      <c r="M15029" s="72" t="s">
        <v>254</v>
      </c>
    </row>
    <row r="15030" spans="1:13" s="3" customFormat="1" ht="12.75" x14ac:dyDescent="0.2">
      <c r="A15030" s="62" t="s">
        <v>13295</v>
      </c>
      <c r="B15030" s="62" t="s">
        <v>1771</v>
      </c>
      <c r="C15030" s="63">
        <v>16</v>
      </c>
      <c r="D15030" s="62" t="s">
        <v>13530</v>
      </c>
      <c r="E15030" s="62" t="s">
        <v>13009</v>
      </c>
      <c r="F15030" s="69">
        <v>60131400</v>
      </c>
      <c r="G15030" s="62" t="s">
        <v>13630</v>
      </c>
      <c r="H15030" s="62">
        <v>4</v>
      </c>
      <c r="I15030" s="62">
        <v>4</v>
      </c>
      <c r="J15030" s="70">
        <v>10</v>
      </c>
      <c r="K15030" s="71">
        <v>424000</v>
      </c>
      <c r="L15030" s="72" t="s">
        <v>15</v>
      </c>
      <c r="M15030" s="72" t="s">
        <v>254</v>
      </c>
    </row>
    <row r="15031" spans="1:13" s="3" customFormat="1" ht="12.75" x14ac:dyDescent="0.2">
      <c r="A15031" s="62" t="s">
        <v>13295</v>
      </c>
      <c r="B15031" s="62" t="s">
        <v>1771</v>
      </c>
      <c r="C15031" s="63">
        <v>16</v>
      </c>
      <c r="D15031" s="62" t="s">
        <v>13530</v>
      </c>
      <c r="E15031" s="62" t="s">
        <v>13010</v>
      </c>
      <c r="F15031" s="69">
        <v>60131446</v>
      </c>
      <c r="G15031" s="62" t="s">
        <v>13630</v>
      </c>
      <c r="H15031" s="62">
        <v>4</v>
      </c>
      <c r="I15031" s="62">
        <v>4</v>
      </c>
      <c r="J15031" s="70">
        <v>4</v>
      </c>
      <c r="K15031" s="71">
        <v>1102400</v>
      </c>
      <c r="L15031" s="72" t="s">
        <v>15</v>
      </c>
      <c r="M15031" s="72" t="s">
        <v>254</v>
      </c>
    </row>
    <row r="15032" spans="1:13" s="3" customFormat="1" ht="12.75" x14ac:dyDescent="0.2">
      <c r="A15032" s="62" t="s">
        <v>13295</v>
      </c>
      <c r="B15032" s="62" t="s">
        <v>1772</v>
      </c>
      <c r="C15032" s="63">
        <v>16</v>
      </c>
      <c r="D15032" s="62" t="s">
        <v>13531</v>
      </c>
      <c r="E15032" s="62" t="s">
        <v>15345</v>
      </c>
      <c r="F15032" s="69">
        <v>49131606</v>
      </c>
      <c r="G15032" s="62" t="s">
        <v>13630</v>
      </c>
      <c r="H15032" s="62">
        <v>2</v>
      </c>
      <c r="I15032" s="62">
        <v>10</v>
      </c>
      <c r="J15032" s="70">
        <v>346</v>
      </c>
      <c r="K15032" s="71">
        <v>1091284</v>
      </c>
      <c r="L15032" s="72" t="s">
        <v>15</v>
      </c>
      <c r="M15032" s="72" t="s">
        <v>254</v>
      </c>
    </row>
    <row r="15033" spans="1:13" s="3" customFormat="1" ht="12.75" x14ac:dyDescent="0.2">
      <c r="A15033" s="62" t="s">
        <v>13295</v>
      </c>
      <c r="B15033" s="62" t="s">
        <v>1772</v>
      </c>
      <c r="C15033" s="63">
        <v>16</v>
      </c>
      <c r="D15033" s="62" t="s">
        <v>13531</v>
      </c>
      <c r="E15033" s="62" t="s">
        <v>13011</v>
      </c>
      <c r="F15033" s="69">
        <v>49131606</v>
      </c>
      <c r="G15033" s="62" t="s">
        <v>13630</v>
      </c>
      <c r="H15033" s="62">
        <v>2</v>
      </c>
      <c r="I15033" s="62">
        <v>10</v>
      </c>
      <c r="J15033" s="70">
        <v>3</v>
      </c>
      <c r="K15033" s="71">
        <v>667911</v>
      </c>
      <c r="L15033" s="72" t="s">
        <v>15</v>
      </c>
      <c r="M15033" s="72" t="s">
        <v>254</v>
      </c>
    </row>
    <row r="15034" spans="1:13" s="3" customFormat="1" ht="12.75" x14ac:dyDescent="0.2">
      <c r="A15034" s="62" t="s">
        <v>13295</v>
      </c>
      <c r="B15034" s="62" t="s">
        <v>1772</v>
      </c>
      <c r="C15034" s="63">
        <v>16</v>
      </c>
      <c r="D15034" s="62" t="s">
        <v>13531</v>
      </c>
      <c r="E15034" s="62" t="s">
        <v>13012</v>
      </c>
      <c r="F15034" s="69">
        <v>49131606</v>
      </c>
      <c r="G15034" s="62" t="s">
        <v>13630</v>
      </c>
      <c r="H15034" s="62">
        <v>2</v>
      </c>
      <c r="I15034" s="62">
        <v>10</v>
      </c>
      <c r="J15034" s="70">
        <v>11</v>
      </c>
      <c r="K15034" s="71">
        <v>1551275</v>
      </c>
      <c r="L15034" s="72" t="s">
        <v>15</v>
      </c>
      <c r="M15034" s="72" t="s">
        <v>254</v>
      </c>
    </row>
    <row r="15035" spans="1:13" s="3" customFormat="1" ht="12.75" x14ac:dyDescent="0.2">
      <c r="A15035" s="62" t="s">
        <v>13295</v>
      </c>
      <c r="B15035" s="62" t="s">
        <v>1772</v>
      </c>
      <c r="C15035" s="63">
        <v>16</v>
      </c>
      <c r="D15035" s="62" t="s">
        <v>13531</v>
      </c>
      <c r="E15035" s="62" t="s">
        <v>13013</v>
      </c>
      <c r="F15035" s="69">
        <v>49131606</v>
      </c>
      <c r="G15035" s="62" t="s">
        <v>13630</v>
      </c>
      <c r="H15035" s="62">
        <v>2</v>
      </c>
      <c r="I15035" s="62">
        <v>10</v>
      </c>
      <c r="J15035" s="70">
        <v>14</v>
      </c>
      <c r="K15035" s="71">
        <v>457380</v>
      </c>
      <c r="L15035" s="72" t="s">
        <v>15</v>
      </c>
      <c r="M15035" s="72" t="s">
        <v>254</v>
      </c>
    </row>
    <row r="15036" spans="1:13" s="3" customFormat="1" ht="12.75" x14ac:dyDescent="0.2">
      <c r="A15036" s="62" t="s">
        <v>13295</v>
      </c>
      <c r="B15036" s="62" t="s">
        <v>1772</v>
      </c>
      <c r="C15036" s="63">
        <v>16</v>
      </c>
      <c r="D15036" s="62" t="s">
        <v>13531</v>
      </c>
      <c r="E15036" s="62" t="s">
        <v>13014</v>
      </c>
      <c r="F15036" s="69">
        <v>49181600</v>
      </c>
      <c r="G15036" s="62" t="s">
        <v>13630</v>
      </c>
      <c r="H15036" s="62">
        <v>2</v>
      </c>
      <c r="I15036" s="62">
        <v>10</v>
      </c>
      <c r="J15036" s="70">
        <v>152</v>
      </c>
      <c r="K15036" s="71">
        <v>2281672</v>
      </c>
      <c r="L15036" s="72" t="s">
        <v>15</v>
      </c>
      <c r="M15036" s="72" t="s">
        <v>254</v>
      </c>
    </row>
    <row r="15037" spans="1:13" s="3" customFormat="1" ht="12.75" x14ac:dyDescent="0.2">
      <c r="A15037" s="62" t="s">
        <v>13295</v>
      </c>
      <c r="B15037" s="62" t="s">
        <v>1772</v>
      </c>
      <c r="C15037" s="63">
        <v>16</v>
      </c>
      <c r="D15037" s="62" t="s">
        <v>13531</v>
      </c>
      <c r="E15037" s="62" t="s">
        <v>13015</v>
      </c>
      <c r="F15037" s="69">
        <v>49211800</v>
      </c>
      <c r="G15037" s="62" t="s">
        <v>13630</v>
      </c>
      <c r="H15037" s="62">
        <v>4</v>
      </c>
      <c r="I15037" s="62">
        <v>4</v>
      </c>
      <c r="J15037" s="70">
        <v>50</v>
      </c>
      <c r="K15037" s="71">
        <v>146850</v>
      </c>
      <c r="L15037" s="72" t="s">
        <v>15</v>
      </c>
      <c r="M15037" s="72" t="s">
        <v>254</v>
      </c>
    </row>
    <row r="15038" spans="1:13" s="3" customFormat="1" ht="12.75" x14ac:dyDescent="0.2">
      <c r="A15038" s="62" t="s">
        <v>13295</v>
      </c>
      <c r="B15038" s="62" t="s">
        <v>1772</v>
      </c>
      <c r="C15038" s="63">
        <v>16</v>
      </c>
      <c r="D15038" s="62" t="s">
        <v>13531</v>
      </c>
      <c r="E15038" s="62" t="s">
        <v>13016</v>
      </c>
      <c r="F15038" s="69">
        <v>49161608</v>
      </c>
      <c r="G15038" s="62" t="s">
        <v>13630</v>
      </c>
      <c r="H15038" s="62">
        <v>4</v>
      </c>
      <c r="I15038" s="62">
        <v>4</v>
      </c>
      <c r="J15038" s="70">
        <v>25</v>
      </c>
      <c r="K15038" s="71">
        <v>4271650</v>
      </c>
      <c r="L15038" s="72" t="s">
        <v>15</v>
      </c>
      <c r="M15038" s="72" t="s">
        <v>254</v>
      </c>
    </row>
    <row r="15039" spans="1:13" s="3" customFormat="1" ht="12.75" x14ac:dyDescent="0.2">
      <c r="A15039" s="62" t="s">
        <v>13295</v>
      </c>
      <c r="B15039" s="62" t="s">
        <v>1772</v>
      </c>
      <c r="C15039" s="63">
        <v>16</v>
      </c>
      <c r="D15039" s="62" t="s">
        <v>13531</v>
      </c>
      <c r="E15039" s="62" t="s">
        <v>13017</v>
      </c>
      <c r="F15039" s="69">
        <v>49161504</v>
      </c>
      <c r="G15039" s="62" t="s">
        <v>13630</v>
      </c>
      <c r="H15039" s="62">
        <v>4</v>
      </c>
      <c r="I15039" s="62">
        <v>4</v>
      </c>
      <c r="J15039" s="70">
        <v>20</v>
      </c>
      <c r="K15039" s="71">
        <v>1624680</v>
      </c>
      <c r="L15039" s="72" t="s">
        <v>15</v>
      </c>
      <c r="M15039" s="72" t="s">
        <v>254</v>
      </c>
    </row>
    <row r="15040" spans="1:13" s="3" customFormat="1" ht="12.75" x14ac:dyDescent="0.2">
      <c r="A15040" s="62" t="s">
        <v>13295</v>
      </c>
      <c r="B15040" s="62" t="s">
        <v>1772</v>
      </c>
      <c r="C15040" s="63">
        <v>16</v>
      </c>
      <c r="D15040" s="62" t="s">
        <v>13531</v>
      </c>
      <c r="E15040" s="62" t="s">
        <v>13018</v>
      </c>
      <c r="F15040" s="69">
        <v>49161504</v>
      </c>
      <c r="G15040" s="62" t="s">
        <v>13630</v>
      </c>
      <c r="H15040" s="62">
        <v>4</v>
      </c>
      <c r="I15040" s="62">
        <v>4</v>
      </c>
      <c r="J15040" s="70">
        <v>20</v>
      </c>
      <c r="K15040" s="71">
        <v>1407360</v>
      </c>
      <c r="L15040" s="72" t="s">
        <v>15</v>
      </c>
      <c r="M15040" s="72" t="s">
        <v>254</v>
      </c>
    </row>
    <row r="15041" spans="1:13" s="3" customFormat="1" ht="12.75" x14ac:dyDescent="0.2">
      <c r="A15041" s="62" t="s">
        <v>13295</v>
      </c>
      <c r="B15041" s="62" t="s">
        <v>1772</v>
      </c>
      <c r="C15041" s="63">
        <v>16</v>
      </c>
      <c r="D15041" s="62" t="s">
        <v>13531</v>
      </c>
      <c r="E15041" s="62" t="s">
        <v>13019</v>
      </c>
      <c r="F15041" s="69">
        <v>49221508</v>
      </c>
      <c r="G15041" s="62" t="s">
        <v>13630</v>
      </c>
      <c r="H15041" s="62">
        <v>4</v>
      </c>
      <c r="I15041" s="62">
        <v>4</v>
      </c>
      <c r="J15041" s="70">
        <v>1</v>
      </c>
      <c r="K15041" s="71">
        <v>16146914</v>
      </c>
      <c r="L15041" s="72" t="s">
        <v>15</v>
      </c>
      <c r="M15041" s="72" t="s">
        <v>254</v>
      </c>
    </row>
    <row r="15042" spans="1:13" s="3" customFormat="1" ht="12.75" x14ac:dyDescent="0.2">
      <c r="A15042" s="62" t="s">
        <v>13295</v>
      </c>
      <c r="B15042" s="62" t="s">
        <v>1772</v>
      </c>
      <c r="C15042" s="63">
        <v>16</v>
      </c>
      <c r="D15042" s="62" t="s">
        <v>13531</v>
      </c>
      <c r="E15042" s="62" t="s">
        <v>13020</v>
      </c>
      <c r="F15042" s="69">
        <v>49161504</v>
      </c>
      <c r="G15042" s="62" t="s">
        <v>13630</v>
      </c>
      <c r="H15042" s="62">
        <v>4</v>
      </c>
      <c r="I15042" s="62">
        <v>4</v>
      </c>
      <c r="J15042" s="70">
        <v>20</v>
      </c>
      <c r="K15042" s="71">
        <v>3803600</v>
      </c>
      <c r="L15042" s="72" t="s">
        <v>15</v>
      </c>
      <c r="M15042" s="72" t="s">
        <v>254</v>
      </c>
    </row>
    <row r="15043" spans="1:13" s="3" customFormat="1" ht="12.75" x14ac:dyDescent="0.2">
      <c r="A15043" s="62" t="s">
        <v>13295</v>
      </c>
      <c r="B15043" s="62" t="s">
        <v>216</v>
      </c>
      <c r="C15043" s="63">
        <v>16</v>
      </c>
      <c r="D15043" s="62" t="s">
        <v>13377</v>
      </c>
      <c r="E15043" s="62" t="s">
        <v>13021</v>
      </c>
      <c r="F15043" s="69">
        <v>49211800</v>
      </c>
      <c r="G15043" s="62" t="s">
        <v>13630</v>
      </c>
      <c r="H15043" s="62">
        <v>4</v>
      </c>
      <c r="I15043" s="62">
        <v>4</v>
      </c>
      <c r="J15043" s="70">
        <v>20</v>
      </c>
      <c r="K15043" s="71">
        <v>673940</v>
      </c>
      <c r="L15043" s="72" t="s">
        <v>15</v>
      </c>
      <c r="M15043" s="72" t="s">
        <v>254</v>
      </c>
    </row>
    <row r="15044" spans="1:13" s="3" customFormat="1" ht="12.75" x14ac:dyDescent="0.2">
      <c r="A15044" s="62" t="s">
        <v>13295</v>
      </c>
      <c r="B15044" s="62" t="s">
        <v>216</v>
      </c>
      <c r="C15044" s="63">
        <v>16</v>
      </c>
      <c r="D15044" s="62" t="s">
        <v>13377</v>
      </c>
      <c r="E15044" s="62" t="s">
        <v>13022</v>
      </c>
      <c r="F15044" s="69">
        <v>49211802</v>
      </c>
      <c r="G15044" s="62" t="s">
        <v>13630</v>
      </c>
      <c r="H15044" s="62">
        <v>4</v>
      </c>
      <c r="I15044" s="62">
        <v>4</v>
      </c>
      <c r="J15044" s="70">
        <v>50</v>
      </c>
      <c r="K15044" s="71">
        <v>641500</v>
      </c>
      <c r="L15044" s="72" t="s">
        <v>15</v>
      </c>
      <c r="M15044" s="72" t="s">
        <v>254</v>
      </c>
    </row>
    <row r="15045" spans="1:13" s="3" customFormat="1" ht="12.75" x14ac:dyDescent="0.2">
      <c r="A15045" s="62" t="s">
        <v>13295</v>
      </c>
      <c r="B15045" s="62" t="s">
        <v>219</v>
      </c>
      <c r="C15045" s="63">
        <v>16</v>
      </c>
      <c r="D15045" s="62" t="s">
        <v>13379</v>
      </c>
      <c r="E15045" s="62" t="s">
        <v>13023</v>
      </c>
      <c r="F15045" s="69">
        <v>49221508</v>
      </c>
      <c r="G15045" s="62" t="s">
        <v>13630</v>
      </c>
      <c r="H15045" s="62">
        <v>4</v>
      </c>
      <c r="I15045" s="62">
        <v>4</v>
      </c>
      <c r="J15045" s="70">
        <v>2</v>
      </c>
      <c r="K15045" s="71">
        <v>352580</v>
      </c>
      <c r="L15045" s="72" t="s">
        <v>15</v>
      </c>
      <c r="M15045" s="72" t="s">
        <v>254</v>
      </c>
    </row>
    <row r="15046" spans="1:13" s="3" customFormat="1" ht="12.75" x14ac:dyDescent="0.2">
      <c r="A15046" s="62" t="s">
        <v>13295</v>
      </c>
      <c r="B15046" s="62" t="s">
        <v>1772</v>
      </c>
      <c r="C15046" s="63">
        <v>16</v>
      </c>
      <c r="D15046" s="62" t="s">
        <v>13531</v>
      </c>
      <c r="E15046" s="62" t="s">
        <v>13024</v>
      </c>
      <c r="F15046" s="69">
        <v>49221507</v>
      </c>
      <c r="G15046" s="62" t="s">
        <v>13630</v>
      </c>
      <c r="H15046" s="62">
        <v>4</v>
      </c>
      <c r="I15046" s="62">
        <v>4</v>
      </c>
      <c r="J15046" s="70">
        <v>2</v>
      </c>
      <c r="K15046" s="71">
        <v>4767448</v>
      </c>
      <c r="L15046" s="72" t="s">
        <v>15</v>
      </c>
      <c r="M15046" s="72" t="s">
        <v>254</v>
      </c>
    </row>
    <row r="15047" spans="1:13" s="3" customFormat="1" ht="12.75" x14ac:dyDescent="0.2">
      <c r="A15047" s="62" t="s">
        <v>13295</v>
      </c>
      <c r="B15047" s="62" t="s">
        <v>1772</v>
      </c>
      <c r="C15047" s="63">
        <v>16</v>
      </c>
      <c r="D15047" s="62" t="s">
        <v>13531</v>
      </c>
      <c r="E15047" s="62" t="s">
        <v>13025</v>
      </c>
      <c r="F15047" s="69">
        <v>49161607</v>
      </c>
      <c r="G15047" s="62" t="s">
        <v>13630</v>
      </c>
      <c r="H15047" s="62">
        <v>4</v>
      </c>
      <c r="I15047" s="62">
        <v>4</v>
      </c>
      <c r="J15047" s="70">
        <v>20</v>
      </c>
      <c r="K15047" s="71">
        <v>1767060</v>
      </c>
      <c r="L15047" s="72" t="s">
        <v>15</v>
      </c>
      <c r="M15047" s="72" t="s">
        <v>254</v>
      </c>
    </row>
    <row r="15048" spans="1:13" s="3" customFormat="1" ht="12.75" x14ac:dyDescent="0.2">
      <c r="A15048" s="62" t="s">
        <v>13295</v>
      </c>
      <c r="B15048" s="62" t="s">
        <v>1772</v>
      </c>
      <c r="C15048" s="63">
        <v>16</v>
      </c>
      <c r="D15048" s="62" t="s">
        <v>13531</v>
      </c>
      <c r="E15048" s="62" t="s">
        <v>13026</v>
      </c>
      <c r="F15048" s="69">
        <v>60141102</v>
      </c>
      <c r="G15048" s="62" t="s">
        <v>13630</v>
      </c>
      <c r="H15048" s="62">
        <v>4</v>
      </c>
      <c r="I15048" s="62">
        <v>4</v>
      </c>
      <c r="J15048" s="70">
        <v>3</v>
      </c>
      <c r="K15048" s="71">
        <v>4889394</v>
      </c>
      <c r="L15048" s="72" t="s">
        <v>15</v>
      </c>
      <c r="M15048" s="72" t="s">
        <v>254</v>
      </c>
    </row>
    <row r="15049" spans="1:13" s="3" customFormat="1" ht="12.75" x14ac:dyDescent="0.2">
      <c r="A15049" s="62" t="s">
        <v>13295</v>
      </c>
      <c r="B15049" s="62" t="s">
        <v>1772</v>
      </c>
      <c r="C15049" s="63">
        <v>16</v>
      </c>
      <c r="D15049" s="62" t="s">
        <v>13531</v>
      </c>
      <c r="E15049" s="62" t="s">
        <v>13027</v>
      </c>
      <c r="F15049" s="69">
        <v>49161602</v>
      </c>
      <c r="G15049" s="62" t="s">
        <v>13630</v>
      </c>
      <c r="H15049" s="62">
        <v>4</v>
      </c>
      <c r="I15049" s="62">
        <v>4</v>
      </c>
      <c r="J15049" s="70">
        <v>12</v>
      </c>
      <c r="K15049" s="71">
        <v>913740</v>
      </c>
      <c r="L15049" s="72" t="s">
        <v>15</v>
      </c>
      <c r="M15049" s="72" t="s">
        <v>254</v>
      </c>
    </row>
    <row r="15050" spans="1:13" s="3" customFormat="1" ht="12.75" x14ac:dyDescent="0.2">
      <c r="A15050" s="62" t="s">
        <v>13295</v>
      </c>
      <c r="B15050" s="62" t="s">
        <v>475</v>
      </c>
      <c r="C15050" s="63">
        <v>16</v>
      </c>
      <c r="D15050" s="62" t="s">
        <v>13440</v>
      </c>
      <c r="E15050" s="62" t="s">
        <v>13028</v>
      </c>
      <c r="F15050" s="69">
        <v>49221504</v>
      </c>
      <c r="G15050" s="62" t="s">
        <v>13630</v>
      </c>
      <c r="H15050" s="62">
        <v>4</v>
      </c>
      <c r="I15050" s="62">
        <v>4</v>
      </c>
      <c r="J15050" s="70">
        <v>24</v>
      </c>
      <c r="K15050" s="71">
        <v>8125992</v>
      </c>
      <c r="L15050" s="72" t="s">
        <v>15</v>
      </c>
      <c r="M15050" s="72" t="s">
        <v>254</v>
      </c>
    </row>
    <row r="15051" spans="1:13" s="3" customFormat="1" ht="12.75" x14ac:dyDescent="0.2">
      <c r="A15051" s="62" t="s">
        <v>13295</v>
      </c>
      <c r="B15051" s="62" t="s">
        <v>475</v>
      </c>
      <c r="C15051" s="63">
        <v>16</v>
      </c>
      <c r="D15051" s="62" t="s">
        <v>13440</v>
      </c>
      <c r="E15051" s="62" t="s">
        <v>13029</v>
      </c>
      <c r="F15051" s="69">
        <v>49221503</v>
      </c>
      <c r="G15051" s="62" t="s">
        <v>13630</v>
      </c>
      <c r="H15051" s="62">
        <v>4</v>
      </c>
      <c r="I15051" s="62">
        <v>4</v>
      </c>
      <c r="J15051" s="70">
        <v>24</v>
      </c>
      <c r="K15051" s="71">
        <v>14322240</v>
      </c>
      <c r="L15051" s="72" t="s">
        <v>15</v>
      </c>
      <c r="M15051" s="72" t="s">
        <v>254</v>
      </c>
    </row>
    <row r="15052" spans="1:13" s="3" customFormat="1" ht="12.75" x14ac:dyDescent="0.2">
      <c r="A15052" s="62" t="s">
        <v>13295</v>
      </c>
      <c r="B15052" s="62" t="s">
        <v>1790</v>
      </c>
      <c r="C15052" s="63">
        <v>16</v>
      </c>
      <c r="D15052" s="62" t="s">
        <v>13549</v>
      </c>
      <c r="E15052" s="62" t="s">
        <v>13030</v>
      </c>
      <c r="F15052" s="69">
        <v>46191601</v>
      </c>
      <c r="G15052" s="62" t="s">
        <v>13630</v>
      </c>
      <c r="H15052" s="62">
        <v>3</v>
      </c>
      <c r="I15052" s="62">
        <v>4</v>
      </c>
      <c r="J15052" s="70">
        <v>3</v>
      </c>
      <c r="K15052" s="71">
        <v>117660</v>
      </c>
      <c r="L15052" s="72" t="s">
        <v>15</v>
      </c>
      <c r="M15052" s="72" t="s">
        <v>254</v>
      </c>
    </row>
    <row r="15053" spans="1:13" s="3" customFormat="1" ht="12.75" x14ac:dyDescent="0.2">
      <c r="A15053" s="62" t="s">
        <v>13295</v>
      </c>
      <c r="B15053" s="62" t="s">
        <v>1790</v>
      </c>
      <c r="C15053" s="63">
        <v>16</v>
      </c>
      <c r="D15053" s="62" t="s">
        <v>13549</v>
      </c>
      <c r="E15053" s="62" t="s">
        <v>13031</v>
      </c>
      <c r="F15053" s="69">
        <v>46191601</v>
      </c>
      <c r="G15053" s="62" t="s">
        <v>13630</v>
      </c>
      <c r="H15053" s="62">
        <v>3</v>
      </c>
      <c r="I15053" s="62">
        <v>4</v>
      </c>
      <c r="J15053" s="70">
        <v>15</v>
      </c>
      <c r="K15053" s="71">
        <v>779100</v>
      </c>
      <c r="L15053" s="72" t="s">
        <v>15</v>
      </c>
      <c r="M15053" s="72" t="s">
        <v>254</v>
      </c>
    </row>
    <row r="15054" spans="1:13" s="3" customFormat="1" ht="12.75" x14ac:dyDescent="0.2">
      <c r="A15054" s="62" t="s">
        <v>13295</v>
      </c>
      <c r="B15054" s="62" t="s">
        <v>1790</v>
      </c>
      <c r="C15054" s="63">
        <v>16</v>
      </c>
      <c r="D15054" s="62" t="s">
        <v>13549</v>
      </c>
      <c r="E15054" s="62" t="s">
        <v>13032</v>
      </c>
      <c r="F15054" s="69">
        <v>46191601</v>
      </c>
      <c r="G15054" s="62" t="s">
        <v>13630</v>
      </c>
      <c r="H15054" s="62">
        <v>3</v>
      </c>
      <c r="I15054" s="62">
        <v>4</v>
      </c>
      <c r="J15054" s="70">
        <v>7</v>
      </c>
      <c r="K15054" s="71">
        <v>1224300</v>
      </c>
      <c r="L15054" s="72" t="s">
        <v>15</v>
      </c>
      <c r="M15054" s="72" t="s">
        <v>254</v>
      </c>
    </row>
    <row r="15055" spans="1:13" s="3" customFormat="1" ht="12.75" x14ac:dyDescent="0.2">
      <c r="A15055" s="62" t="s">
        <v>13295</v>
      </c>
      <c r="B15055" s="62" t="s">
        <v>1790</v>
      </c>
      <c r="C15055" s="63">
        <v>16</v>
      </c>
      <c r="D15055" s="62" t="s">
        <v>13549</v>
      </c>
      <c r="E15055" s="62" t="s">
        <v>15346</v>
      </c>
      <c r="F15055" s="69">
        <v>46191601</v>
      </c>
      <c r="G15055" s="62" t="s">
        <v>13630</v>
      </c>
      <c r="H15055" s="62">
        <v>3</v>
      </c>
      <c r="I15055" s="62">
        <v>4</v>
      </c>
      <c r="J15055" s="70">
        <v>3</v>
      </c>
      <c r="K15055" s="71">
        <v>429300</v>
      </c>
      <c r="L15055" s="72" t="s">
        <v>15</v>
      </c>
      <c r="M15055" s="72" t="s">
        <v>254</v>
      </c>
    </row>
    <row r="15056" spans="1:13" s="3" customFormat="1" ht="12.75" x14ac:dyDescent="0.2">
      <c r="A15056" s="62" t="s">
        <v>13295</v>
      </c>
      <c r="B15056" s="62" t="s">
        <v>1790</v>
      </c>
      <c r="C15056" s="63">
        <v>16</v>
      </c>
      <c r="D15056" s="62" t="s">
        <v>13549</v>
      </c>
      <c r="E15056" s="62" t="s">
        <v>15347</v>
      </c>
      <c r="F15056" s="69">
        <v>46191601</v>
      </c>
      <c r="G15056" s="62" t="s">
        <v>13630</v>
      </c>
      <c r="H15056" s="62">
        <v>3</v>
      </c>
      <c r="I15056" s="62">
        <v>4</v>
      </c>
      <c r="J15056" s="70">
        <v>10</v>
      </c>
      <c r="K15056" s="71">
        <v>2384770</v>
      </c>
      <c r="L15056" s="72" t="s">
        <v>15</v>
      </c>
      <c r="M15056" s="72" t="s">
        <v>254</v>
      </c>
    </row>
    <row r="15057" spans="1:13" s="3" customFormat="1" ht="12.75" x14ac:dyDescent="0.2">
      <c r="A15057" s="62" t="s">
        <v>13295</v>
      </c>
      <c r="B15057" s="62" t="s">
        <v>1790</v>
      </c>
      <c r="C15057" s="63">
        <v>16</v>
      </c>
      <c r="D15057" s="62" t="s">
        <v>13549</v>
      </c>
      <c r="E15057" s="62" t="s">
        <v>13033</v>
      </c>
      <c r="F15057" s="69">
        <v>46191601</v>
      </c>
      <c r="G15057" s="62" t="s">
        <v>13630</v>
      </c>
      <c r="H15057" s="62">
        <v>3</v>
      </c>
      <c r="I15057" s="62">
        <v>4</v>
      </c>
      <c r="J15057" s="70">
        <v>1</v>
      </c>
      <c r="K15057" s="71">
        <v>1007000</v>
      </c>
      <c r="L15057" s="72" t="s">
        <v>15</v>
      </c>
      <c r="M15057" s="72" t="s">
        <v>254</v>
      </c>
    </row>
    <row r="15058" spans="1:13" s="3" customFormat="1" ht="12.75" x14ac:dyDescent="0.2">
      <c r="A15058" s="62" t="s">
        <v>13295</v>
      </c>
      <c r="B15058" s="62" t="s">
        <v>1790</v>
      </c>
      <c r="C15058" s="63">
        <v>16</v>
      </c>
      <c r="D15058" s="62" t="s">
        <v>13549</v>
      </c>
      <c r="E15058" s="62" t="s">
        <v>13034</v>
      </c>
      <c r="F15058" s="69">
        <v>41111508</v>
      </c>
      <c r="G15058" s="62" t="s">
        <v>13630</v>
      </c>
      <c r="H15058" s="62">
        <v>1</v>
      </c>
      <c r="I15058" s="62">
        <v>4</v>
      </c>
      <c r="J15058" s="70">
        <v>2</v>
      </c>
      <c r="K15058" s="71">
        <v>509374</v>
      </c>
      <c r="L15058" s="72" t="s">
        <v>15</v>
      </c>
      <c r="M15058" s="72" t="s">
        <v>254</v>
      </c>
    </row>
    <row r="15059" spans="1:13" s="3" customFormat="1" ht="12.75" x14ac:dyDescent="0.2">
      <c r="A15059" s="62" t="s">
        <v>13295</v>
      </c>
      <c r="B15059" s="62" t="s">
        <v>216</v>
      </c>
      <c r="C15059" s="63">
        <v>16</v>
      </c>
      <c r="D15059" s="62" t="s">
        <v>13377</v>
      </c>
      <c r="E15059" s="62" t="s">
        <v>13035</v>
      </c>
      <c r="F15059" s="69">
        <v>30181614</v>
      </c>
      <c r="G15059" s="62" t="s">
        <v>13630</v>
      </c>
      <c r="H15059" s="62">
        <v>1</v>
      </c>
      <c r="I15059" s="62">
        <v>4</v>
      </c>
      <c r="J15059" s="70">
        <v>2</v>
      </c>
      <c r="K15059" s="71">
        <v>68476</v>
      </c>
      <c r="L15059" s="72" t="s">
        <v>15</v>
      </c>
      <c r="M15059" s="72" t="s">
        <v>254</v>
      </c>
    </row>
    <row r="15060" spans="1:13" s="3" customFormat="1" ht="12.75" x14ac:dyDescent="0.2">
      <c r="A15060" s="62" t="s">
        <v>13295</v>
      </c>
      <c r="B15060" s="62" t="s">
        <v>216</v>
      </c>
      <c r="C15060" s="63">
        <v>16</v>
      </c>
      <c r="D15060" s="62" t="s">
        <v>13377</v>
      </c>
      <c r="E15060" s="62" t="s">
        <v>13036</v>
      </c>
      <c r="F15060" s="69">
        <v>30181614</v>
      </c>
      <c r="G15060" s="62" t="s">
        <v>13630</v>
      </c>
      <c r="H15060" s="62">
        <v>1</v>
      </c>
      <c r="I15060" s="62">
        <v>4</v>
      </c>
      <c r="J15060" s="70">
        <v>2</v>
      </c>
      <c r="K15060" s="71">
        <v>55098</v>
      </c>
      <c r="L15060" s="72" t="s">
        <v>15</v>
      </c>
      <c r="M15060" s="72" t="s">
        <v>254</v>
      </c>
    </row>
    <row r="15061" spans="1:13" s="3" customFormat="1" ht="12.75" x14ac:dyDescent="0.2">
      <c r="A15061" s="62" t="s">
        <v>13295</v>
      </c>
      <c r="B15061" s="62" t="s">
        <v>1803</v>
      </c>
      <c r="C15061" s="63">
        <v>16</v>
      </c>
      <c r="D15061" s="62" t="s">
        <v>13562</v>
      </c>
      <c r="E15061" s="62" t="s">
        <v>13037</v>
      </c>
      <c r="F15061" s="69">
        <v>21101803</v>
      </c>
      <c r="G15061" s="62" t="s">
        <v>13633</v>
      </c>
      <c r="H15061" s="62">
        <v>3</v>
      </c>
      <c r="I15061" s="62">
        <v>3</v>
      </c>
      <c r="J15061" s="70">
        <v>10</v>
      </c>
      <c r="K15061" s="71">
        <v>231000</v>
      </c>
      <c r="L15061" s="72" t="s">
        <v>15</v>
      </c>
      <c r="M15061" s="72" t="s">
        <v>254</v>
      </c>
    </row>
    <row r="15062" spans="1:13" s="3" customFormat="1" ht="12.75" x14ac:dyDescent="0.2">
      <c r="A15062" s="62" t="s">
        <v>13295</v>
      </c>
      <c r="B15062" s="62" t="s">
        <v>853</v>
      </c>
      <c r="C15062" s="63">
        <v>16</v>
      </c>
      <c r="D15062" s="62" t="s">
        <v>13472</v>
      </c>
      <c r="E15062" s="62" t="s">
        <v>13038</v>
      </c>
      <c r="F15062" s="69">
        <v>27112702</v>
      </c>
      <c r="G15062" s="62" t="s">
        <v>13633</v>
      </c>
      <c r="H15062" s="62">
        <v>3</v>
      </c>
      <c r="I15062" s="62">
        <v>3</v>
      </c>
      <c r="J15062" s="70">
        <v>1</v>
      </c>
      <c r="K15062" s="71">
        <v>514500</v>
      </c>
      <c r="L15062" s="72" t="s">
        <v>15</v>
      </c>
      <c r="M15062" s="72" t="s">
        <v>254</v>
      </c>
    </row>
    <row r="15063" spans="1:13" s="3" customFormat="1" ht="12.75" x14ac:dyDescent="0.2">
      <c r="A15063" s="62" t="s">
        <v>13295</v>
      </c>
      <c r="B15063" s="62" t="s">
        <v>853</v>
      </c>
      <c r="C15063" s="63">
        <v>16</v>
      </c>
      <c r="D15063" s="62" t="s">
        <v>13472</v>
      </c>
      <c r="E15063" s="62" t="s">
        <v>10442</v>
      </c>
      <c r="F15063" s="69">
        <v>27131505</v>
      </c>
      <c r="G15063" s="62" t="s">
        <v>13633</v>
      </c>
      <c r="H15063" s="62">
        <v>3</v>
      </c>
      <c r="I15063" s="62">
        <v>3</v>
      </c>
      <c r="J15063" s="70">
        <v>1</v>
      </c>
      <c r="K15063" s="71">
        <v>336000</v>
      </c>
      <c r="L15063" s="72" t="s">
        <v>15</v>
      </c>
      <c r="M15063" s="72" t="s">
        <v>254</v>
      </c>
    </row>
    <row r="15064" spans="1:13" s="3" customFormat="1" ht="12.75" x14ac:dyDescent="0.2">
      <c r="A15064" s="62" t="s">
        <v>13295</v>
      </c>
      <c r="B15064" s="62" t="s">
        <v>468</v>
      </c>
      <c r="C15064" s="63">
        <v>16</v>
      </c>
      <c r="D15064" s="62" t="s">
        <v>13433</v>
      </c>
      <c r="E15064" s="62" t="s">
        <v>13039</v>
      </c>
      <c r="F15064" s="69">
        <v>23151601</v>
      </c>
      <c r="G15064" s="62" t="s">
        <v>13633</v>
      </c>
      <c r="H15064" s="62">
        <v>3</v>
      </c>
      <c r="I15064" s="62">
        <v>3</v>
      </c>
      <c r="J15064" s="70">
        <v>1</v>
      </c>
      <c r="K15064" s="71">
        <v>2310000</v>
      </c>
      <c r="L15064" s="72" t="s">
        <v>15</v>
      </c>
      <c r="M15064" s="72" t="s">
        <v>254</v>
      </c>
    </row>
    <row r="15065" spans="1:13" s="3" customFormat="1" ht="12.75" x14ac:dyDescent="0.2">
      <c r="A15065" s="62" t="s">
        <v>13295</v>
      </c>
      <c r="B15065" s="62" t="s">
        <v>468</v>
      </c>
      <c r="C15065" s="63">
        <v>16</v>
      </c>
      <c r="D15065" s="62" t="s">
        <v>13433</v>
      </c>
      <c r="E15065" s="62" t="s">
        <v>13040</v>
      </c>
      <c r="F15065" s="69">
        <v>23231402</v>
      </c>
      <c r="G15065" s="62" t="s">
        <v>13633</v>
      </c>
      <c r="H15065" s="62">
        <v>3</v>
      </c>
      <c r="I15065" s="62">
        <v>3</v>
      </c>
      <c r="J15065" s="70">
        <v>1</v>
      </c>
      <c r="K15065" s="71">
        <v>2100000</v>
      </c>
      <c r="L15065" s="72" t="s">
        <v>15</v>
      </c>
      <c r="M15065" s="72" t="s">
        <v>254</v>
      </c>
    </row>
    <row r="15066" spans="1:13" s="3" customFormat="1" ht="12.75" x14ac:dyDescent="0.2">
      <c r="A15066" s="62" t="s">
        <v>13295</v>
      </c>
      <c r="B15066" s="62" t="s">
        <v>853</v>
      </c>
      <c r="C15066" s="63">
        <v>16</v>
      </c>
      <c r="D15066" s="62" t="s">
        <v>13472</v>
      </c>
      <c r="E15066" s="62" t="s">
        <v>13041</v>
      </c>
      <c r="F15066" s="69">
        <v>20111504</v>
      </c>
      <c r="G15066" s="62" t="s">
        <v>13633</v>
      </c>
      <c r="H15066" s="62">
        <v>3</v>
      </c>
      <c r="I15066" s="62">
        <v>3</v>
      </c>
      <c r="J15066" s="70">
        <v>2</v>
      </c>
      <c r="K15066" s="71">
        <v>136500</v>
      </c>
      <c r="L15066" s="72" t="s">
        <v>15</v>
      </c>
      <c r="M15066" s="72" t="s">
        <v>254</v>
      </c>
    </row>
    <row r="15067" spans="1:13" s="3" customFormat="1" ht="12.75" x14ac:dyDescent="0.2">
      <c r="A15067" s="62" t="s">
        <v>13295</v>
      </c>
      <c r="B15067" s="62" t="s">
        <v>1806</v>
      </c>
      <c r="C15067" s="63">
        <v>16</v>
      </c>
      <c r="D15067" s="62" t="s">
        <v>13565</v>
      </c>
      <c r="E15067" s="62" t="s">
        <v>1914</v>
      </c>
      <c r="F15067" s="69">
        <v>26101111</v>
      </c>
      <c r="G15067" s="62" t="s">
        <v>13633</v>
      </c>
      <c r="H15067" s="62">
        <v>3</v>
      </c>
      <c r="I15067" s="62">
        <v>3</v>
      </c>
      <c r="J15067" s="70">
        <v>1</v>
      </c>
      <c r="K15067" s="71">
        <v>1890000</v>
      </c>
      <c r="L15067" s="72" t="s">
        <v>15</v>
      </c>
      <c r="M15067" s="72" t="s">
        <v>254</v>
      </c>
    </row>
    <row r="15068" spans="1:13" s="3" customFormat="1" ht="12.75" x14ac:dyDescent="0.2">
      <c r="A15068" s="62" t="s">
        <v>13295</v>
      </c>
      <c r="B15068" s="62" t="s">
        <v>854</v>
      </c>
      <c r="C15068" s="63">
        <v>16</v>
      </c>
      <c r="D15068" s="62" t="s">
        <v>13473</v>
      </c>
      <c r="E15068" s="62" t="s">
        <v>13042</v>
      </c>
      <c r="F15068" s="69">
        <v>30181503</v>
      </c>
      <c r="G15068" s="62" t="s">
        <v>13633</v>
      </c>
      <c r="H15068" s="62">
        <v>3</v>
      </c>
      <c r="I15068" s="62">
        <v>3</v>
      </c>
      <c r="J15068" s="70">
        <v>6</v>
      </c>
      <c r="K15068" s="71">
        <v>172800</v>
      </c>
      <c r="L15068" s="72" t="s">
        <v>15</v>
      </c>
      <c r="M15068" s="72" t="s">
        <v>254</v>
      </c>
    </row>
    <row r="15069" spans="1:13" s="3" customFormat="1" ht="12.75" x14ac:dyDescent="0.2">
      <c r="A15069" s="62" t="s">
        <v>13295</v>
      </c>
      <c r="B15069" s="62" t="s">
        <v>3297</v>
      </c>
      <c r="C15069" s="63">
        <v>16</v>
      </c>
      <c r="D15069" s="62" t="s">
        <v>13575</v>
      </c>
      <c r="E15069" s="62" t="s">
        <v>13043</v>
      </c>
      <c r="F15069" s="69">
        <v>43212104</v>
      </c>
      <c r="G15069" s="62" t="s">
        <v>13631</v>
      </c>
      <c r="H15069" s="62">
        <v>3</v>
      </c>
      <c r="I15069" s="62">
        <v>9</v>
      </c>
      <c r="J15069" s="70">
        <v>2</v>
      </c>
      <c r="K15069" s="71">
        <v>1440186</v>
      </c>
      <c r="L15069" s="72" t="s">
        <v>15</v>
      </c>
      <c r="M15069" s="72" t="s">
        <v>254</v>
      </c>
    </row>
    <row r="15070" spans="1:13" s="3" customFormat="1" ht="12.75" x14ac:dyDescent="0.2">
      <c r="A15070" s="62" t="s">
        <v>13295</v>
      </c>
      <c r="B15070" s="62" t="s">
        <v>855</v>
      </c>
      <c r="C15070" s="63">
        <v>16</v>
      </c>
      <c r="D15070" s="62" t="s">
        <v>13474</v>
      </c>
      <c r="E15070" s="62" t="s">
        <v>13044</v>
      </c>
      <c r="F15070" s="69">
        <v>39121402</v>
      </c>
      <c r="G15070" s="62" t="s">
        <v>13633</v>
      </c>
      <c r="H15070" s="62">
        <v>3</v>
      </c>
      <c r="I15070" s="62">
        <v>3</v>
      </c>
      <c r="J15070" s="70">
        <v>50</v>
      </c>
      <c r="K15070" s="71">
        <v>446250</v>
      </c>
      <c r="L15070" s="72" t="s">
        <v>15</v>
      </c>
      <c r="M15070" s="72" t="s">
        <v>254</v>
      </c>
    </row>
    <row r="15071" spans="1:13" s="3" customFormat="1" ht="12.75" x14ac:dyDescent="0.2">
      <c r="A15071" s="62" t="s">
        <v>13295</v>
      </c>
      <c r="B15071" s="62" t="s">
        <v>855</v>
      </c>
      <c r="C15071" s="63">
        <v>16</v>
      </c>
      <c r="D15071" s="62" t="s">
        <v>13474</v>
      </c>
      <c r="E15071" s="62" t="s">
        <v>13045</v>
      </c>
      <c r="F15071" s="69">
        <v>39121402</v>
      </c>
      <c r="G15071" s="62" t="s">
        <v>13633</v>
      </c>
      <c r="H15071" s="62">
        <v>3</v>
      </c>
      <c r="I15071" s="62">
        <v>3</v>
      </c>
      <c r="J15071" s="70">
        <v>300</v>
      </c>
      <c r="K15071" s="71">
        <v>3090000</v>
      </c>
      <c r="L15071" s="72" t="s">
        <v>15</v>
      </c>
      <c r="M15071" s="72" t="s">
        <v>254</v>
      </c>
    </row>
    <row r="15072" spans="1:13" s="3" customFormat="1" ht="12.75" x14ac:dyDescent="0.2">
      <c r="A15072" s="62" t="s">
        <v>13295</v>
      </c>
      <c r="B15072" s="62" t="s">
        <v>855</v>
      </c>
      <c r="C15072" s="63">
        <v>16</v>
      </c>
      <c r="D15072" s="62" t="s">
        <v>13474</v>
      </c>
      <c r="E15072" s="62" t="s">
        <v>13046</v>
      </c>
      <c r="F15072" s="69">
        <v>39121402</v>
      </c>
      <c r="G15072" s="62" t="s">
        <v>13633</v>
      </c>
      <c r="H15072" s="62">
        <v>3</v>
      </c>
      <c r="I15072" s="62">
        <v>3</v>
      </c>
      <c r="J15072" s="70">
        <v>30</v>
      </c>
      <c r="K15072" s="71">
        <v>151200</v>
      </c>
      <c r="L15072" s="72" t="s">
        <v>15</v>
      </c>
      <c r="M15072" s="72" t="s">
        <v>254</v>
      </c>
    </row>
    <row r="15073" spans="1:13" s="3" customFormat="1" ht="12.75" x14ac:dyDescent="0.2">
      <c r="A15073" s="62" t="s">
        <v>13295</v>
      </c>
      <c r="B15073" s="62" t="s">
        <v>855</v>
      </c>
      <c r="C15073" s="63">
        <v>16</v>
      </c>
      <c r="D15073" s="62" t="s">
        <v>13474</v>
      </c>
      <c r="E15073" s="62" t="s">
        <v>13047</v>
      </c>
      <c r="F15073" s="69">
        <v>39121402</v>
      </c>
      <c r="G15073" s="62" t="s">
        <v>13633</v>
      </c>
      <c r="H15073" s="62">
        <v>3</v>
      </c>
      <c r="I15073" s="62">
        <v>3</v>
      </c>
      <c r="J15073" s="70">
        <v>30</v>
      </c>
      <c r="K15073" s="71">
        <v>151200</v>
      </c>
      <c r="L15073" s="72" t="s">
        <v>15</v>
      </c>
      <c r="M15073" s="72" t="s">
        <v>254</v>
      </c>
    </row>
    <row r="15074" spans="1:13" s="3" customFormat="1" ht="12.75" x14ac:dyDescent="0.2">
      <c r="A15074" s="62" t="s">
        <v>13295</v>
      </c>
      <c r="B15074" s="62" t="s">
        <v>856</v>
      </c>
      <c r="C15074" s="63">
        <v>16</v>
      </c>
      <c r="D15074" s="62" t="s">
        <v>13475</v>
      </c>
      <c r="E15074" s="62" t="s">
        <v>13048</v>
      </c>
      <c r="F15074" s="69">
        <v>72154005</v>
      </c>
      <c r="G15074" s="62" t="s">
        <v>13630</v>
      </c>
      <c r="H15074" s="62">
        <v>4</v>
      </c>
      <c r="I15074" s="62">
        <v>4</v>
      </c>
      <c r="J15074" s="70">
        <v>14</v>
      </c>
      <c r="K15074" s="71">
        <v>2077600</v>
      </c>
      <c r="L15074" s="72" t="s">
        <v>15</v>
      </c>
      <c r="M15074" s="72" t="s">
        <v>254</v>
      </c>
    </row>
    <row r="15075" spans="1:13" s="3" customFormat="1" ht="12.75" x14ac:dyDescent="0.2">
      <c r="A15075" s="62" t="s">
        <v>13295</v>
      </c>
      <c r="B15075" s="62" t="s">
        <v>856</v>
      </c>
      <c r="C15075" s="63">
        <v>16</v>
      </c>
      <c r="D15075" s="62" t="s">
        <v>13475</v>
      </c>
      <c r="E15075" s="62" t="s">
        <v>13049</v>
      </c>
      <c r="F15075" s="69">
        <v>26121606</v>
      </c>
      <c r="G15075" s="62" t="s">
        <v>13633</v>
      </c>
      <c r="H15075" s="62">
        <v>3</v>
      </c>
      <c r="I15075" s="62">
        <v>3</v>
      </c>
      <c r="J15075" s="70">
        <v>100</v>
      </c>
      <c r="K15075" s="71">
        <v>280000</v>
      </c>
      <c r="L15075" s="72" t="s">
        <v>848</v>
      </c>
      <c r="M15075" s="72" t="s">
        <v>254</v>
      </c>
    </row>
    <row r="15076" spans="1:13" s="3" customFormat="1" ht="12.75" x14ac:dyDescent="0.2">
      <c r="A15076" s="62" t="s">
        <v>13295</v>
      </c>
      <c r="B15076" s="62" t="s">
        <v>891</v>
      </c>
      <c r="C15076" s="63">
        <v>16</v>
      </c>
      <c r="D15076" s="62" t="s">
        <v>13510</v>
      </c>
      <c r="E15076" s="62" t="s">
        <v>13050</v>
      </c>
      <c r="F15076" s="69">
        <v>60131700</v>
      </c>
      <c r="G15076" s="62" t="s">
        <v>13631</v>
      </c>
      <c r="H15076" s="62">
        <v>3</v>
      </c>
      <c r="I15076" s="62">
        <v>9</v>
      </c>
      <c r="J15076" s="70">
        <v>5</v>
      </c>
      <c r="K15076" s="71">
        <v>3266390</v>
      </c>
      <c r="L15076" s="72" t="s">
        <v>15</v>
      </c>
      <c r="M15076" s="72" t="s">
        <v>254</v>
      </c>
    </row>
    <row r="15077" spans="1:13" s="3" customFormat="1" ht="12.75" x14ac:dyDescent="0.2">
      <c r="A15077" s="62" t="s">
        <v>13295</v>
      </c>
      <c r="B15077" s="62" t="s">
        <v>909</v>
      </c>
      <c r="C15077" s="63">
        <v>16</v>
      </c>
      <c r="D15077" s="62" t="s">
        <v>13528</v>
      </c>
      <c r="E15077" s="62" t="s">
        <v>13051</v>
      </c>
      <c r="F15077" s="69">
        <v>52141805</v>
      </c>
      <c r="G15077" s="62" t="s">
        <v>13630</v>
      </c>
      <c r="H15077" s="62">
        <v>1</v>
      </c>
      <c r="I15077" s="62">
        <v>4</v>
      </c>
      <c r="J15077" s="70">
        <v>3</v>
      </c>
      <c r="K15077" s="71">
        <v>721050</v>
      </c>
      <c r="L15077" s="72" t="s">
        <v>15</v>
      </c>
      <c r="M15077" s="72" t="s">
        <v>254</v>
      </c>
    </row>
    <row r="15078" spans="1:13" s="3" customFormat="1" ht="12.75" x14ac:dyDescent="0.2">
      <c r="A15078" s="62" t="s">
        <v>13295</v>
      </c>
      <c r="B15078" s="62" t="s">
        <v>909</v>
      </c>
      <c r="C15078" s="63">
        <v>16</v>
      </c>
      <c r="D15078" s="62" t="s">
        <v>13528</v>
      </c>
      <c r="E15078" s="62" t="s">
        <v>13052</v>
      </c>
      <c r="F15078" s="69">
        <v>42182107</v>
      </c>
      <c r="G15078" s="62" t="s">
        <v>13630</v>
      </c>
      <c r="H15078" s="62">
        <v>1</v>
      </c>
      <c r="I15078" s="62">
        <v>4</v>
      </c>
      <c r="J15078" s="70">
        <v>1</v>
      </c>
      <c r="K15078" s="71">
        <v>115190</v>
      </c>
      <c r="L15078" s="72" t="s">
        <v>15</v>
      </c>
      <c r="M15078" s="72" t="s">
        <v>254</v>
      </c>
    </row>
    <row r="15079" spans="1:13" s="3" customFormat="1" ht="12.75" x14ac:dyDescent="0.2">
      <c r="A15079" s="62" t="s">
        <v>13295</v>
      </c>
      <c r="B15079" s="62" t="s">
        <v>909</v>
      </c>
      <c r="C15079" s="63">
        <v>16</v>
      </c>
      <c r="D15079" s="62" t="s">
        <v>13528</v>
      </c>
      <c r="E15079" s="62" t="s">
        <v>13053</v>
      </c>
      <c r="F15079" s="69">
        <v>41114509</v>
      </c>
      <c r="G15079" s="62" t="s">
        <v>13630</v>
      </c>
      <c r="H15079" s="62">
        <v>1</v>
      </c>
      <c r="I15079" s="62">
        <v>4</v>
      </c>
      <c r="J15079" s="70">
        <v>1</v>
      </c>
      <c r="K15079" s="71">
        <v>44885</v>
      </c>
      <c r="L15079" s="72" t="s">
        <v>15</v>
      </c>
      <c r="M15079" s="72" t="s">
        <v>254</v>
      </c>
    </row>
    <row r="15080" spans="1:13" s="3" customFormat="1" ht="12.75" x14ac:dyDescent="0.2">
      <c r="A15080" s="62" t="s">
        <v>13295</v>
      </c>
      <c r="B15080" s="62" t="s">
        <v>909</v>
      </c>
      <c r="C15080" s="63">
        <v>16</v>
      </c>
      <c r="D15080" s="62" t="s">
        <v>13528</v>
      </c>
      <c r="E15080" s="62" t="s">
        <v>13054</v>
      </c>
      <c r="F15080" s="69">
        <v>42181800</v>
      </c>
      <c r="G15080" s="62" t="s">
        <v>13630</v>
      </c>
      <c r="H15080" s="62">
        <v>1</v>
      </c>
      <c r="I15080" s="62">
        <v>4</v>
      </c>
      <c r="J15080" s="70">
        <v>1</v>
      </c>
      <c r="K15080" s="71">
        <v>154625</v>
      </c>
      <c r="L15080" s="72" t="s">
        <v>15</v>
      </c>
      <c r="M15080" s="72" t="s">
        <v>254</v>
      </c>
    </row>
    <row r="15081" spans="1:13" s="3" customFormat="1" ht="12.75" x14ac:dyDescent="0.2">
      <c r="A15081" s="62" t="s">
        <v>13295</v>
      </c>
      <c r="B15081" s="62" t="s">
        <v>909</v>
      </c>
      <c r="C15081" s="63">
        <v>16</v>
      </c>
      <c r="D15081" s="62" t="s">
        <v>13528</v>
      </c>
      <c r="E15081" s="62" t="s">
        <v>13055</v>
      </c>
      <c r="F15081" s="69">
        <v>41111605</v>
      </c>
      <c r="G15081" s="62" t="s">
        <v>13630</v>
      </c>
      <c r="H15081" s="62">
        <v>1</v>
      </c>
      <c r="I15081" s="62">
        <v>4</v>
      </c>
      <c r="J15081" s="70">
        <v>1</v>
      </c>
      <c r="K15081" s="71">
        <v>193370</v>
      </c>
      <c r="L15081" s="72" t="s">
        <v>15</v>
      </c>
      <c r="M15081" s="72" t="s">
        <v>254</v>
      </c>
    </row>
    <row r="15082" spans="1:13" s="3" customFormat="1" ht="12.75" x14ac:dyDescent="0.2">
      <c r="A15082" s="62" t="s">
        <v>13295</v>
      </c>
      <c r="B15082" s="62" t="s">
        <v>909</v>
      </c>
      <c r="C15082" s="63">
        <v>16</v>
      </c>
      <c r="D15082" s="62" t="s">
        <v>13528</v>
      </c>
      <c r="E15082" s="62" t="s">
        <v>13056</v>
      </c>
      <c r="F15082" s="69">
        <v>42241803</v>
      </c>
      <c r="G15082" s="62" t="s">
        <v>13630</v>
      </c>
      <c r="H15082" s="62">
        <v>1</v>
      </c>
      <c r="I15082" s="62">
        <v>4</v>
      </c>
      <c r="J15082" s="70">
        <v>2</v>
      </c>
      <c r="K15082" s="71">
        <v>77572</v>
      </c>
      <c r="L15082" s="72" t="s">
        <v>15</v>
      </c>
      <c r="M15082" s="72" t="s">
        <v>254</v>
      </c>
    </row>
    <row r="15083" spans="1:13" s="3" customFormat="1" ht="12.75" x14ac:dyDescent="0.2">
      <c r="A15083" s="62" t="s">
        <v>13295</v>
      </c>
      <c r="B15083" s="62" t="s">
        <v>909</v>
      </c>
      <c r="C15083" s="63">
        <v>16</v>
      </c>
      <c r="D15083" s="62" t="s">
        <v>13528</v>
      </c>
      <c r="E15083" s="62" t="s">
        <v>13057</v>
      </c>
      <c r="F15083" s="69">
        <v>42241803</v>
      </c>
      <c r="G15083" s="62" t="s">
        <v>13630</v>
      </c>
      <c r="H15083" s="62">
        <v>1</v>
      </c>
      <c r="I15083" s="62">
        <v>4</v>
      </c>
      <c r="J15083" s="70">
        <v>2</v>
      </c>
      <c r="K15083" s="71">
        <v>61480</v>
      </c>
      <c r="L15083" s="72" t="s">
        <v>15</v>
      </c>
      <c r="M15083" s="72" t="s">
        <v>254</v>
      </c>
    </row>
    <row r="15084" spans="1:13" s="3" customFormat="1" ht="12.75" x14ac:dyDescent="0.2">
      <c r="A15084" s="62" t="s">
        <v>13295</v>
      </c>
      <c r="B15084" s="62" t="s">
        <v>909</v>
      </c>
      <c r="C15084" s="63">
        <v>16</v>
      </c>
      <c r="D15084" s="62" t="s">
        <v>13528</v>
      </c>
      <c r="E15084" s="62" t="s">
        <v>13058</v>
      </c>
      <c r="F15084" s="69">
        <v>42241505</v>
      </c>
      <c r="G15084" s="62" t="s">
        <v>13630</v>
      </c>
      <c r="H15084" s="62">
        <v>1</v>
      </c>
      <c r="I15084" s="62">
        <v>4</v>
      </c>
      <c r="J15084" s="70">
        <v>10</v>
      </c>
      <c r="K15084" s="71">
        <v>415520</v>
      </c>
      <c r="L15084" s="72" t="s">
        <v>15</v>
      </c>
      <c r="M15084" s="72" t="s">
        <v>254</v>
      </c>
    </row>
    <row r="15085" spans="1:13" s="3" customFormat="1" ht="12.75" x14ac:dyDescent="0.2">
      <c r="A15085" s="62" t="s">
        <v>13295</v>
      </c>
      <c r="B15085" s="62" t="s">
        <v>909</v>
      </c>
      <c r="C15085" s="63">
        <v>16</v>
      </c>
      <c r="D15085" s="62" t="s">
        <v>13528</v>
      </c>
      <c r="E15085" s="62" t="s">
        <v>13059</v>
      </c>
      <c r="F15085" s="69">
        <v>42182200</v>
      </c>
      <c r="G15085" s="62" t="s">
        <v>13630</v>
      </c>
      <c r="H15085" s="62">
        <v>1</v>
      </c>
      <c r="I15085" s="62">
        <v>4</v>
      </c>
      <c r="J15085" s="70">
        <v>2</v>
      </c>
      <c r="K15085" s="71">
        <v>37194</v>
      </c>
      <c r="L15085" s="72" t="s">
        <v>15</v>
      </c>
      <c r="M15085" s="72" t="s">
        <v>254</v>
      </c>
    </row>
    <row r="15086" spans="1:13" s="3" customFormat="1" ht="12.75" x14ac:dyDescent="0.2">
      <c r="A15086" s="62" t="s">
        <v>13295</v>
      </c>
      <c r="B15086" s="62" t="s">
        <v>909</v>
      </c>
      <c r="C15086" s="63">
        <v>16</v>
      </c>
      <c r="D15086" s="62" t="s">
        <v>13528</v>
      </c>
      <c r="E15086" s="62" t="s">
        <v>13060</v>
      </c>
      <c r="F15086" s="69">
        <v>27121703</v>
      </c>
      <c r="G15086" s="62" t="s">
        <v>13630</v>
      </c>
      <c r="H15086" s="62">
        <v>1</v>
      </c>
      <c r="I15086" s="62">
        <v>4</v>
      </c>
      <c r="J15086" s="70">
        <v>2</v>
      </c>
      <c r="K15086" s="71">
        <v>127624</v>
      </c>
      <c r="L15086" s="72" t="s">
        <v>15</v>
      </c>
      <c r="M15086" s="72" t="s">
        <v>254</v>
      </c>
    </row>
    <row r="15087" spans="1:13" s="3" customFormat="1" ht="12.75" x14ac:dyDescent="0.2">
      <c r="A15087" s="62" t="s">
        <v>13295</v>
      </c>
      <c r="B15087" s="62" t="s">
        <v>479</v>
      </c>
      <c r="C15087" s="63">
        <v>16</v>
      </c>
      <c r="D15087" s="62" t="s">
        <v>13444</v>
      </c>
      <c r="E15087" s="62" t="s">
        <v>13061</v>
      </c>
      <c r="F15087" s="69">
        <v>49101701</v>
      </c>
      <c r="G15087" s="62" t="s">
        <v>13630</v>
      </c>
      <c r="H15087" s="62">
        <v>1</v>
      </c>
      <c r="I15087" s="62">
        <v>4</v>
      </c>
      <c r="J15087" s="70">
        <v>30</v>
      </c>
      <c r="K15087" s="71">
        <v>636000</v>
      </c>
      <c r="L15087" s="72" t="s">
        <v>15</v>
      </c>
      <c r="M15087" s="72" t="s">
        <v>254</v>
      </c>
    </row>
    <row r="15088" spans="1:13" s="3" customFormat="1" ht="12.75" x14ac:dyDescent="0.2">
      <c r="A15088" s="62" t="s">
        <v>13295</v>
      </c>
      <c r="B15088" s="62" t="s">
        <v>479</v>
      </c>
      <c r="C15088" s="63">
        <v>16</v>
      </c>
      <c r="D15088" s="62" t="s">
        <v>13444</v>
      </c>
      <c r="E15088" s="62" t="s">
        <v>13062</v>
      </c>
      <c r="F15088" s="69">
        <v>23241615</v>
      </c>
      <c r="G15088" s="62" t="s">
        <v>13633</v>
      </c>
      <c r="H15088" s="62">
        <v>3</v>
      </c>
      <c r="I15088" s="62">
        <v>3</v>
      </c>
      <c r="J15088" s="70">
        <v>3</v>
      </c>
      <c r="K15088" s="71">
        <v>110250</v>
      </c>
      <c r="L15088" s="72" t="s">
        <v>15</v>
      </c>
      <c r="M15088" s="72" t="s">
        <v>254</v>
      </c>
    </row>
    <row r="15089" spans="1:13" s="3" customFormat="1" ht="12.75" x14ac:dyDescent="0.2">
      <c r="A15089" s="62" t="s">
        <v>13295</v>
      </c>
      <c r="B15089" s="62" t="s">
        <v>865</v>
      </c>
      <c r="C15089" s="63">
        <v>16</v>
      </c>
      <c r="D15089" s="62" t="s">
        <v>13484</v>
      </c>
      <c r="E15089" s="62" t="s">
        <v>13063</v>
      </c>
      <c r="F15089" s="69">
        <v>11111701</v>
      </c>
      <c r="G15089" s="62" t="s">
        <v>13633</v>
      </c>
      <c r="H15089" s="62">
        <v>3</v>
      </c>
      <c r="I15089" s="62">
        <v>3</v>
      </c>
      <c r="J15089" s="70">
        <v>1</v>
      </c>
      <c r="K15089" s="71">
        <v>199500</v>
      </c>
      <c r="L15089" s="72" t="s">
        <v>3287</v>
      </c>
      <c r="M15089" s="72" t="s">
        <v>254</v>
      </c>
    </row>
    <row r="15090" spans="1:13" s="3" customFormat="1" ht="12.75" x14ac:dyDescent="0.2">
      <c r="A15090" s="62" t="s">
        <v>13295</v>
      </c>
      <c r="B15090" s="62" t="s">
        <v>865</v>
      </c>
      <c r="C15090" s="63">
        <v>16</v>
      </c>
      <c r="D15090" s="62" t="s">
        <v>13484</v>
      </c>
      <c r="E15090" s="62" t="s">
        <v>13064</v>
      </c>
      <c r="F15090" s="69">
        <v>11111701</v>
      </c>
      <c r="G15090" s="62" t="s">
        <v>13633</v>
      </c>
      <c r="H15090" s="62">
        <v>3</v>
      </c>
      <c r="I15090" s="62">
        <v>3</v>
      </c>
      <c r="J15090" s="70">
        <v>1</v>
      </c>
      <c r="K15090" s="71">
        <v>120750</v>
      </c>
      <c r="L15090" s="72" t="s">
        <v>3287</v>
      </c>
      <c r="M15090" s="72" t="s">
        <v>254</v>
      </c>
    </row>
    <row r="15091" spans="1:13" s="3" customFormat="1" ht="12.75" x14ac:dyDescent="0.2">
      <c r="A15091" s="62" t="s">
        <v>13295</v>
      </c>
      <c r="B15091" s="62" t="s">
        <v>865</v>
      </c>
      <c r="C15091" s="63">
        <v>16</v>
      </c>
      <c r="D15091" s="62" t="s">
        <v>13484</v>
      </c>
      <c r="E15091" s="62" t="s">
        <v>13065</v>
      </c>
      <c r="F15091" s="69">
        <v>11111601</v>
      </c>
      <c r="G15091" s="62" t="s">
        <v>13633</v>
      </c>
      <c r="H15091" s="62">
        <v>3</v>
      </c>
      <c r="I15091" s="62">
        <v>3</v>
      </c>
      <c r="J15091" s="70">
        <v>1</v>
      </c>
      <c r="K15091" s="71">
        <v>23400</v>
      </c>
      <c r="L15091" s="72" t="s">
        <v>15</v>
      </c>
      <c r="M15091" s="72" t="s">
        <v>254</v>
      </c>
    </row>
    <row r="15092" spans="1:13" s="3" customFormat="1" ht="12.75" x14ac:dyDescent="0.2">
      <c r="A15092" s="62" t="s">
        <v>13295</v>
      </c>
      <c r="B15092" s="62" t="s">
        <v>456</v>
      </c>
      <c r="C15092" s="63">
        <v>16</v>
      </c>
      <c r="D15092" s="62" t="s">
        <v>13420</v>
      </c>
      <c r="E15092" s="62" t="s">
        <v>13066</v>
      </c>
      <c r="F15092" s="69">
        <v>13111010</v>
      </c>
      <c r="G15092" s="62" t="s">
        <v>13633</v>
      </c>
      <c r="H15092" s="62">
        <v>3</v>
      </c>
      <c r="I15092" s="62">
        <v>3</v>
      </c>
      <c r="J15092" s="70">
        <v>2</v>
      </c>
      <c r="K15092" s="71">
        <v>325500</v>
      </c>
      <c r="L15092" s="72" t="s">
        <v>15</v>
      </c>
      <c r="M15092" s="72" t="s">
        <v>254</v>
      </c>
    </row>
    <row r="15093" spans="1:13" s="3" customFormat="1" ht="12.75" x14ac:dyDescent="0.2">
      <c r="A15093" s="62" t="s">
        <v>13295</v>
      </c>
      <c r="B15093" s="62" t="s">
        <v>339</v>
      </c>
      <c r="C15093" s="63">
        <v>16</v>
      </c>
      <c r="D15093" s="62" t="s">
        <v>13386</v>
      </c>
      <c r="E15093" s="62" t="s">
        <v>5486</v>
      </c>
      <c r="F15093" s="69">
        <v>49101700</v>
      </c>
      <c r="G15093" s="62" t="s">
        <v>13630</v>
      </c>
      <c r="H15093" s="62">
        <v>1</v>
      </c>
      <c r="I15093" s="62">
        <v>4</v>
      </c>
      <c r="J15093" s="70">
        <v>3</v>
      </c>
      <c r="K15093" s="71">
        <v>79500</v>
      </c>
      <c r="L15093" s="72" t="s">
        <v>15</v>
      </c>
      <c r="M15093" s="72" t="s">
        <v>254</v>
      </c>
    </row>
    <row r="15094" spans="1:13" s="3" customFormat="1" ht="12.75" x14ac:dyDescent="0.2">
      <c r="A15094" s="62" t="s">
        <v>13295</v>
      </c>
      <c r="B15094" s="62" t="s">
        <v>339</v>
      </c>
      <c r="C15094" s="63">
        <v>16</v>
      </c>
      <c r="D15094" s="62" t="s">
        <v>13386</v>
      </c>
      <c r="E15094" s="62" t="s">
        <v>13067</v>
      </c>
      <c r="F15094" s="69">
        <v>49101700</v>
      </c>
      <c r="G15094" s="62" t="s">
        <v>13630</v>
      </c>
      <c r="H15094" s="62">
        <v>1</v>
      </c>
      <c r="I15094" s="62">
        <v>4</v>
      </c>
      <c r="J15094" s="70">
        <v>36</v>
      </c>
      <c r="K15094" s="71">
        <v>457920</v>
      </c>
      <c r="L15094" s="72" t="s">
        <v>15</v>
      </c>
      <c r="M15094" s="72" t="s">
        <v>254</v>
      </c>
    </row>
    <row r="15095" spans="1:13" s="3" customFormat="1" ht="12.75" x14ac:dyDescent="0.2">
      <c r="A15095" s="62" t="s">
        <v>13295</v>
      </c>
      <c r="B15095" s="62" t="s">
        <v>339</v>
      </c>
      <c r="C15095" s="63">
        <v>16</v>
      </c>
      <c r="D15095" s="62" t="s">
        <v>13386</v>
      </c>
      <c r="E15095" s="62" t="s">
        <v>13068</v>
      </c>
      <c r="F15095" s="69">
        <v>55121714</v>
      </c>
      <c r="G15095" s="62" t="s">
        <v>13630</v>
      </c>
      <c r="H15095" s="62">
        <v>1</v>
      </c>
      <c r="I15095" s="62">
        <v>11</v>
      </c>
      <c r="J15095" s="70">
        <v>90</v>
      </c>
      <c r="K15095" s="71">
        <v>4257270</v>
      </c>
      <c r="L15095" s="72" t="s">
        <v>15</v>
      </c>
      <c r="M15095" s="72" t="s">
        <v>254</v>
      </c>
    </row>
    <row r="15096" spans="1:13" s="3" customFormat="1" ht="12.75" x14ac:dyDescent="0.2">
      <c r="A15096" s="62" t="s">
        <v>13295</v>
      </c>
      <c r="B15096" s="62" t="s">
        <v>339</v>
      </c>
      <c r="C15096" s="63">
        <v>16</v>
      </c>
      <c r="D15096" s="62" t="s">
        <v>13386</v>
      </c>
      <c r="E15096" s="62" t="s">
        <v>13069</v>
      </c>
      <c r="F15096" s="69">
        <v>52161500</v>
      </c>
      <c r="G15096" s="62" t="s">
        <v>13631</v>
      </c>
      <c r="H15096" s="62">
        <v>3</v>
      </c>
      <c r="I15096" s="62">
        <v>9</v>
      </c>
      <c r="J15096" s="70">
        <v>2</v>
      </c>
      <c r="K15096" s="71">
        <v>400522</v>
      </c>
      <c r="L15096" s="72" t="s">
        <v>15</v>
      </c>
      <c r="M15096" s="72" t="s">
        <v>254</v>
      </c>
    </row>
    <row r="15097" spans="1:13" s="3" customFormat="1" ht="12.75" x14ac:dyDescent="0.2">
      <c r="A15097" s="62" t="s">
        <v>13295</v>
      </c>
      <c r="B15097" s="62" t="s">
        <v>339</v>
      </c>
      <c r="C15097" s="63">
        <v>16</v>
      </c>
      <c r="D15097" s="62" t="s">
        <v>13386</v>
      </c>
      <c r="E15097" s="62" t="s">
        <v>13070</v>
      </c>
      <c r="F15097" s="69">
        <v>46181528</v>
      </c>
      <c r="G15097" s="62" t="s">
        <v>13630</v>
      </c>
      <c r="H15097" s="62">
        <v>3</v>
      </c>
      <c r="I15097" s="62">
        <v>4</v>
      </c>
      <c r="J15097" s="70">
        <v>100</v>
      </c>
      <c r="K15097" s="71">
        <v>848000</v>
      </c>
      <c r="L15097" s="72" t="s">
        <v>15</v>
      </c>
      <c r="M15097" s="72" t="s">
        <v>254</v>
      </c>
    </row>
    <row r="15098" spans="1:13" s="3" customFormat="1" ht="12.75" x14ac:dyDescent="0.2">
      <c r="A15098" s="62" t="s">
        <v>13295</v>
      </c>
      <c r="B15098" s="62" t="s">
        <v>475</v>
      </c>
      <c r="C15098" s="63">
        <v>16</v>
      </c>
      <c r="D15098" s="62" t="s">
        <v>13440</v>
      </c>
      <c r="E15098" s="62" t="s">
        <v>13071</v>
      </c>
      <c r="F15098" s="69">
        <v>53102705</v>
      </c>
      <c r="G15098" s="62" t="s">
        <v>13630</v>
      </c>
      <c r="H15098" s="62">
        <v>4</v>
      </c>
      <c r="I15098" s="62">
        <v>4</v>
      </c>
      <c r="J15098" s="70">
        <v>80</v>
      </c>
      <c r="K15098" s="71">
        <v>6210000</v>
      </c>
      <c r="L15098" s="72" t="s">
        <v>15</v>
      </c>
      <c r="M15098" s="72" t="s">
        <v>254</v>
      </c>
    </row>
    <row r="15099" spans="1:13" s="3" customFormat="1" ht="12.75" x14ac:dyDescent="0.2">
      <c r="A15099" s="62" t="s">
        <v>13295</v>
      </c>
      <c r="B15099" s="62" t="s">
        <v>475</v>
      </c>
      <c r="C15099" s="63">
        <v>16</v>
      </c>
      <c r="D15099" s="62" t="s">
        <v>13440</v>
      </c>
      <c r="E15099" s="62" t="s">
        <v>13072</v>
      </c>
      <c r="F15099" s="69">
        <v>53102705</v>
      </c>
      <c r="G15099" s="62" t="s">
        <v>13630</v>
      </c>
      <c r="H15099" s="62">
        <v>3</v>
      </c>
      <c r="I15099" s="62">
        <v>4</v>
      </c>
      <c r="J15099" s="70">
        <v>12</v>
      </c>
      <c r="K15099" s="71">
        <v>305280</v>
      </c>
      <c r="L15099" s="72" t="s">
        <v>15</v>
      </c>
      <c r="M15099" s="72" t="s">
        <v>254</v>
      </c>
    </row>
    <row r="15100" spans="1:13" s="3" customFormat="1" ht="12.75" x14ac:dyDescent="0.2">
      <c r="A15100" s="62" t="s">
        <v>13295</v>
      </c>
      <c r="B15100" s="62" t="s">
        <v>475</v>
      </c>
      <c r="C15100" s="63">
        <v>16</v>
      </c>
      <c r="D15100" s="62" t="s">
        <v>13440</v>
      </c>
      <c r="E15100" s="62" t="s">
        <v>13072</v>
      </c>
      <c r="F15100" s="69">
        <v>53102705</v>
      </c>
      <c r="G15100" s="62" t="s">
        <v>13630</v>
      </c>
      <c r="H15100" s="62">
        <v>3</v>
      </c>
      <c r="I15100" s="62">
        <v>4</v>
      </c>
      <c r="J15100" s="70">
        <v>12</v>
      </c>
      <c r="K15100" s="71">
        <v>356160</v>
      </c>
      <c r="L15100" s="72" t="s">
        <v>15</v>
      </c>
      <c r="M15100" s="72" t="s">
        <v>254</v>
      </c>
    </row>
    <row r="15101" spans="1:13" s="3" customFormat="1" ht="12.75" x14ac:dyDescent="0.2">
      <c r="A15101" s="62" t="s">
        <v>13295</v>
      </c>
      <c r="B15101" s="62" t="s">
        <v>475</v>
      </c>
      <c r="C15101" s="63">
        <v>16</v>
      </c>
      <c r="D15101" s="62" t="s">
        <v>13440</v>
      </c>
      <c r="E15101" s="62" t="s">
        <v>13073</v>
      </c>
      <c r="F15101" s="69">
        <v>53102705</v>
      </c>
      <c r="G15101" s="62" t="s">
        <v>13630</v>
      </c>
      <c r="H15101" s="62">
        <v>3</v>
      </c>
      <c r="I15101" s="62">
        <v>4</v>
      </c>
      <c r="J15101" s="70">
        <v>24</v>
      </c>
      <c r="K15101" s="71">
        <v>127200</v>
      </c>
      <c r="L15101" s="72" t="s">
        <v>15</v>
      </c>
      <c r="M15101" s="72" t="s">
        <v>254</v>
      </c>
    </row>
    <row r="15102" spans="1:13" s="3" customFormat="1" ht="12.75" x14ac:dyDescent="0.2">
      <c r="A15102" s="62" t="s">
        <v>13295</v>
      </c>
      <c r="B15102" s="62" t="s">
        <v>475</v>
      </c>
      <c r="C15102" s="63">
        <v>16</v>
      </c>
      <c r="D15102" s="62" t="s">
        <v>13440</v>
      </c>
      <c r="E15102" s="62" t="s">
        <v>1189</v>
      </c>
      <c r="F15102" s="69">
        <v>53103101</v>
      </c>
      <c r="G15102" s="62" t="s">
        <v>13633</v>
      </c>
      <c r="H15102" s="62">
        <v>3</v>
      </c>
      <c r="I15102" s="62">
        <v>3</v>
      </c>
      <c r="J15102" s="70">
        <v>3</v>
      </c>
      <c r="K15102" s="71">
        <v>595350</v>
      </c>
      <c r="L15102" s="72" t="s">
        <v>15</v>
      </c>
      <c r="M15102" s="72" t="s">
        <v>254</v>
      </c>
    </row>
    <row r="15103" spans="1:13" s="3" customFormat="1" ht="12.75" x14ac:dyDescent="0.2">
      <c r="A15103" s="62" t="s">
        <v>13295</v>
      </c>
      <c r="B15103" s="62" t="s">
        <v>869</v>
      </c>
      <c r="C15103" s="63">
        <v>16</v>
      </c>
      <c r="D15103" s="62" t="s">
        <v>13488</v>
      </c>
      <c r="E15103" s="62" t="s">
        <v>13074</v>
      </c>
      <c r="F15103" s="69">
        <v>56101500</v>
      </c>
      <c r="G15103" s="62" t="s">
        <v>13631</v>
      </c>
      <c r="H15103" s="62">
        <v>3</v>
      </c>
      <c r="I15103" s="62">
        <v>6</v>
      </c>
      <c r="J15103" s="70">
        <v>50</v>
      </c>
      <c r="K15103" s="71">
        <v>2915000</v>
      </c>
      <c r="L15103" s="72" t="s">
        <v>15</v>
      </c>
      <c r="M15103" s="72" t="s">
        <v>254</v>
      </c>
    </row>
    <row r="15104" spans="1:13" s="3" customFormat="1" ht="12.75" x14ac:dyDescent="0.2">
      <c r="A15104" s="62" t="s">
        <v>13295</v>
      </c>
      <c r="B15104" s="62" t="s">
        <v>869</v>
      </c>
      <c r="C15104" s="63">
        <v>16</v>
      </c>
      <c r="D15104" s="62" t="s">
        <v>13488</v>
      </c>
      <c r="E15104" s="62" t="s">
        <v>13075</v>
      </c>
      <c r="F15104" s="69">
        <v>24112415</v>
      </c>
      <c r="G15104" s="62" t="s">
        <v>13630</v>
      </c>
      <c r="H15104" s="62">
        <v>2</v>
      </c>
      <c r="I15104" s="62">
        <v>4</v>
      </c>
      <c r="J15104" s="70">
        <v>1</v>
      </c>
      <c r="K15104" s="71">
        <v>381600</v>
      </c>
      <c r="L15104" s="72" t="s">
        <v>15</v>
      </c>
      <c r="M15104" s="72" t="s">
        <v>254</v>
      </c>
    </row>
    <row r="15105" spans="1:13" s="3" customFormat="1" ht="12.75" x14ac:dyDescent="0.2">
      <c r="A15105" s="62" t="s">
        <v>13295</v>
      </c>
      <c r="B15105" s="62" t="s">
        <v>869</v>
      </c>
      <c r="C15105" s="63">
        <v>16</v>
      </c>
      <c r="D15105" s="62" t="s">
        <v>13488</v>
      </c>
      <c r="E15105" s="62" t="s">
        <v>13076</v>
      </c>
      <c r="F15105" s="69">
        <v>24112415</v>
      </c>
      <c r="G15105" s="62" t="s">
        <v>13630</v>
      </c>
      <c r="H15105" s="62">
        <v>2</v>
      </c>
      <c r="I15105" s="62">
        <v>4</v>
      </c>
      <c r="J15105" s="70">
        <v>4</v>
      </c>
      <c r="K15105" s="71">
        <v>1017600</v>
      </c>
      <c r="L15105" s="72" t="s">
        <v>15</v>
      </c>
      <c r="M15105" s="72" t="s">
        <v>254</v>
      </c>
    </row>
    <row r="15106" spans="1:13" s="3" customFormat="1" ht="12.75" x14ac:dyDescent="0.2">
      <c r="A15106" s="62" t="s">
        <v>13295</v>
      </c>
      <c r="B15106" s="62" t="s">
        <v>869</v>
      </c>
      <c r="C15106" s="63">
        <v>16</v>
      </c>
      <c r="D15106" s="62" t="s">
        <v>13488</v>
      </c>
      <c r="E15106" s="62" t="s">
        <v>13077</v>
      </c>
      <c r="F15106" s="69">
        <v>11121603</v>
      </c>
      <c r="G15106" s="62" t="s">
        <v>13633</v>
      </c>
      <c r="H15106" s="62">
        <v>3</v>
      </c>
      <c r="I15106" s="62">
        <v>3</v>
      </c>
      <c r="J15106" s="70">
        <v>50</v>
      </c>
      <c r="K15106" s="71">
        <v>1564500</v>
      </c>
      <c r="L15106" s="72" t="s">
        <v>15</v>
      </c>
      <c r="M15106" s="72" t="s">
        <v>254</v>
      </c>
    </row>
    <row r="15107" spans="1:13" s="3" customFormat="1" ht="12.75" x14ac:dyDescent="0.2">
      <c r="A15107" s="62" t="s">
        <v>13295</v>
      </c>
      <c r="B15107" s="62" t="s">
        <v>869</v>
      </c>
      <c r="C15107" s="63">
        <v>16</v>
      </c>
      <c r="D15107" s="62" t="s">
        <v>13488</v>
      </c>
      <c r="E15107" s="62" t="s">
        <v>13078</v>
      </c>
      <c r="F15107" s="69">
        <v>30103605</v>
      </c>
      <c r="G15107" s="62" t="s">
        <v>13633</v>
      </c>
      <c r="H15107" s="62">
        <v>3</v>
      </c>
      <c r="I15107" s="62">
        <v>3</v>
      </c>
      <c r="J15107" s="70">
        <v>6</v>
      </c>
      <c r="K15107" s="71">
        <v>228600</v>
      </c>
      <c r="L15107" s="72" t="s">
        <v>15</v>
      </c>
      <c r="M15107" s="72" t="s">
        <v>254</v>
      </c>
    </row>
    <row r="15108" spans="1:13" s="3" customFormat="1" ht="12.75" x14ac:dyDescent="0.2">
      <c r="A15108" s="62" t="s">
        <v>13295</v>
      </c>
      <c r="B15108" s="62" t="s">
        <v>869</v>
      </c>
      <c r="C15108" s="63">
        <v>16</v>
      </c>
      <c r="D15108" s="62" t="s">
        <v>13488</v>
      </c>
      <c r="E15108" s="62" t="s">
        <v>13079</v>
      </c>
      <c r="F15108" s="69">
        <v>30103605</v>
      </c>
      <c r="G15108" s="62" t="s">
        <v>13633</v>
      </c>
      <c r="H15108" s="62">
        <v>3</v>
      </c>
      <c r="I15108" s="62">
        <v>3</v>
      </c>
      <c r="J15108" s="70">
        <v>6</v>
      </c>
      <c r="K15108" s="71">
        <v>412200</v>
      </c>
      <c r="L15108" s="72" t="s">
        <v>15</v>
      </c>
      <c r="M15108" s="72" t="s">
        <v>254</v>
      </c>
    </row>
    <row r="15109" spans="1:13" s="3" customFormat="1" ht="12.75" x14ac:dyDescent="0.2">
      <c r="A15109" s="62" t="s">
        <v>13295</v>
      </c>
      <c r="B15109" s="62" t="s">
        <v>869</v>
      </c>
      <c r="C15109" s="63">
        <v>16</v>
      </c>
      <c r="D15109" s="62" t="s">
        <v>13488</v>
      </c>
      <c r="E15109" s="62" t="s">
        <v>13080</v>
      </c>
      <c r="F15109" s="69">
        <v>30103605</v>
      </c>
      <c r="G15109" s="62" t="s">
        <v>13633</v>
      </c>
      <c r="H15109" s="62">
        <v>3</v>
      </c>
      <c r="I15109" s="62">
        <v>3</v>
      </c>
      <c r="J15109" s="70">
        <v>6</v>
      </c>
      <c r="K15109" s="71">
        <v>412200</v>
      </c>
      <c r="L15109" s="72" t="s">
        <v>15</v>
      </c>
      <c r="M15109" s="72" t="s">
        <v>254</v>
      </c>
    </row>
    <row r="15110" spans="1:13" s="3" customFormat="1" ht="12.75" x14ac:dyDescent="0.2">
      <c r="A15110" s="62" t="s">
        <v>13295</v>
      </c>
      <c r="B15110" s="62" t="s">
        <v>869</v>
      </c>
      <c r="C15110" s="63">
        <v>16</v>
      </c>
      <c r="D15110" s="62" t="s">
        <v>13488</v>
      </c>
      <c r="E15110" s="62" t="s">
        <v>13081</v>
      </c>
      <c r="F15110" s="69">
        <v>30103605</v>
      </c>
      <c r="G15110" s="62" t="s">
        <v>13633</v>
      </c>
      <c r="H15110" s="62">
        <v>3</v>
      </c>
      <c r="I15110" s="62">
        <v>3</v>
      </c>
      <c r="J15110" s="70">
        <v>6</v>
      </c>
      <c r="K15110" s="71">
        <v>598500</v>
      </c>
      <c r="L15110" s="72" t="s">
        <v>15</v>
      </c>
      <c r="M15110" s="72" t="s">
        <v>254</v>
      </c>
    </row>
    <row r="15111" spans="1:13" s="3" customFormat="1" ht="12.75" x14ac:dyDescent="0.2">
      <c r="A15111" s="62" t="s">
        <v>13295</v>
      </c>
      <c r="B15111" s="62" t="s">
        <v>215</v>
      </c>
      <c r="C15111" s="63">
        <v>16</v>
      </c>
      <c r="D15111" s="62" t="s">
        <v>13376</v>
      </c>
      <c r="E15111" s="62" t="s">
        <v>13082</v>
      </c>
      <c r="F15111" s="69">
        <v>14111701</v>
      </c>
      <c r="G15111" s="62" t="s">
        <v>13630</v>
      </c>
      <c r="H15111" s="62">
        <v>1</v>
      </c>
      <c r="I15111" s="62">
        <v>4</v>
      </c>
      <c r="J15111" s="70">
        <v>120</v>
      </c>
      <c r="K15111" s="71">
        <v>914520</v>
      </c>
      <c r="L15111" s="72" t="s">
        <v>15</v>
      </c>
      <c r="M15111" s="72" t="s">
        <v>254</v>
      </c>
    </row>
    <row r="15112" spans="1:13" s="3" customFormat="1" ht="12.75" x14ac:dyDescent="0.2">
      <c r="A15112" s="62" t="s">
        <v>13295</v>
      </c>
      <c r="B15112" s="62" t="s">
        <v>215</v>
      </c>
      <c r="C15112" s="63">
        <v>16</v>
      </c>
      <c r="D15112" s="62" t="s">
        <v>13376</v>
      </c>
      <c r="E15112" s="62" t="s">
        <v>13083</v>
      </c>
      <c r="F15112" s="69">
        <v>14111703</v>
      </c>
      <c r="G15112" s="62" t="s">
        <v>13630</v>
      </c>
      <c r="H15112" s="62">
        <v>4</v>
      </c>
      <c r="I15112" s="62">
        <v>4</v>
      </c>
      <c r="J15112" s="70">
        <v>5</v>
      </c>
      <c r="K15112" s="71">
        <v>558070</v>
      </c>
      <c r="L15112" s="72" t="s">
        <v>15</v>
      </c>
      <c r="M15112" s="72" t="s">
        <v>254</v>
      </c>
    </row>
    <row r="15113" spans="1:13" s="3" customFormat="1" ht="12.75" x14ac:dyDescent="0.2">
      <c r="A15113" s="62" t="s">
        <v>13295</v>
      </c>
      <c r="B15113" s="62" t="s">
        <v>215</v>
      </c>
      <c r="C15113" s="63">
        <v>16</v>
      </c>
      <c r="D15113" s="62" t="s">
        <v>13376</v>
      </c>
      <c r="E15113" s="62" t="s">
        <v>13084</v>
      </c>
      <c r="F15113" s="69">
        <v>47131502</v>
      </c>
      <c r="G15113" s="62" t="s">
        <v>13630</v>
      </c>
      <c r="H15113" s="62">
        <v>4</v>
      </c>
      <c r="I15113" s="62">
        <v>4</v>
      </c>
      <c r="J15113" s="70">
        <v>150</v>
      </c>
      <c r="K15113" s="71">
        <v>1445850</v>
      </c>
      <c r="L15113" s="72" t="s">
        <v>15</v>
      </c>
      <c r="M15113" s="72" t="s">
        <v>254</v>
      </c>
    </row>
    <row r="15114" spans="1:13" s="3" customFormat="1" ht="12.75" x14ac:dyDescent="0.2">
      <c r="A15114" s="62" t="s">
        <v>13295</v>
      </c>
      <c r="B15114" s="62" t="s">
        <v>3289</v>
      </c>
      <c r="C15114" s="63">
        <v>16</v>
      </c>
      <c r="D15114" s="62" t="s">
        <v>13567</v>
      </c>
      <c r="E15114" s="62" t="s">
        <v>15348</v>
      </c>
      <c r="F15114" s="69">
        <v>60102304</v>
      </c>
      <c r="G15114" s="62" t="s">
        <v>13630</v>
      </c>
      <c r="H15114" s="62">
        <v>3</v>
      </c>
      <c r="I15114" s="62">
        <v>4</v>
      </c>
      <c r="J15114" s="70">
        <v>2</v>
      </c>
      <c r="K15114" s="71">
        <v>103880</v>
      </c>
      <c r="L15114" s="72" t="s">
        <v>15</v>
      </c>
      <c r="M15114" s="72" t="s">
        <v>254</v>
      </c>
    </row>
    <row r="15115" spans="1:13" s="3" customFormat="1" ht="12.75" x14ac:dyDescent="0.2">
      <c r="A15115" s="62" t="s">
        <v>13295</v>
      </c>
      <c r="B15115" s="62" t="s">
        <v>3289</v>
      </c>
      <c r="C15115" s="63">
        <v>16</v>
      </c>
      <c r="D15115" s="62" t="s">
        <v>13567</v>
      </c>
      <c r="E15115" s="62" t="s">
        <v>15349</v>
      </c>
      <c r="F15115" s="69">
        <v>60102304</v>
      </c>
      <c r="G15115" s="62" t="s">
        <v>13630</v>
      </c>
      <c r="H15115" s="62">
        <v>3</v>
      </c>
      <c r="I15115" s="62">
        <v>4</v>
      </c>
      <c r="J15115" s="70">
        <v>2</v>
      </c>
      <c r="K15115" s="71">
        <v>51834</v>
      </c>
      <c r="L15115" s="72" t="s">
        <v>15</v>
      </c>
      <c r="M15115" s="72" t="s">
        <v>254</v>
      </c>
    </row>
    <row r="15116" spans="1:13" s="3" customFormat="1" ht="12.75" x14ac:dyDescent="0.2">
      <c r="A15116" s="62" t="s">
        <v>13295</v>
      </c>
      <c r="B15116" s="62" t="s">
        <v>3289</v>
      </c>
      <c r="C15116" s="63">
        <v>16</v>
      </c>
      <c r="D15116" s="62" t="s">
        <v>13567</v>
      </c>
      <c r="E15116" s="62" t="s">
        <v>15350</v>
      </c>
      <c r="F15116" s="69">
        <v>60102304</v>
      </c>
      <c r="G15116" s="62" t="s">
        <v>13630</v>
      </c>
      <c r="H15116" s="62">
        <v>3</v>
      </c>
      <c r="I15116" s="62">
        <v>4</v>
      </c>
      <c r="J15116" s="70">
        <v>2</v>
      </c>
      <c r="K15116" s="71">
        <v>51834</v>
      </c>
      <c r="L15116" s="72" t="s">
        <v>15</v>
      </c>
      <c r="M15116" s="72" t="s">
        <v>254</v>
      </c>
    </row>
    <row r="15117" spans="1:13" s="3" customFormat="1" ht="12.75" x14ac:dyDescent="0.2">
      <c r="A15117" s="62" t="s">
        <v>13295</v>
      </c>
      <c r="B15117" s="62" t="s">
        <v>3289</v>
      </c>
      <c r="C15117" s="63">
        <v>16</v>
      </c>
      <c r="D15117" s="62" t="s">
        <v>13567</v>
      </c>
      <c r="E15117" s="62" t="s">
        <v>15351</v>
      </c>
      <c r="F15117" s="69">
        <v>60102304</v>
      </c>
      <c r="G15117" s="62" t="s">
        <v>13630</v>
      </c>
      <c r="H15117" s="62">
        <v>3</v>
      </c>
      <c r="I15117" s="62">
        <v>4</v>
      </c>
      <c r="J15117" s="70">
        <v>2</v>
      </c>
      <c r="K15117" s="71">
        <v>51940</v>
      </c>
      <c r="L15117" s="72" t="s">
        <v>15</v>
      </c>
      <c r="M15117" s="72" t="s">
        <v>254</v>
      </c>
    </row>
    <row r="15118" spans="1:13" s="3" customFormat="1" ht="12.75" x14ac:dyDescent="0.2">
      <c r="A15118" s="62" t="s">
        <v>13295</v>
      </c>
      <c r="B15118" s="62" t="s">
        <v>3289</v>
      </c>
      <c r="C15118" s="63">
        <v>16</v>
      </c>
      <c r="D15118" s="62" t="s">
        <v>13567</v>
      </c>
      <c r="E15118" s="62" t="s">
        <v>15352</v>
      </c>
      <c r="F15118" s="69">
        <v>60102304</v>
      </c>
      <c r="G15118" s="62" t="s">
        <v>13630</v>
      </c>
      <c r="H15118" s="62">
        <v>3</v>
      </c>
      <c r="I15118" s="62">
        <v>4</v>
      </c>
      <c r="J15118" s="70">
        <v>1</v>
      </c>
      <c r="K15118" s="71">
        <v>137800</v>
      </c>
      <c r="L15118" s="72" t="s">
        <v>15</v>
      </c>
      <c r="M15118" s="72" t="s">
        <v>254</v>
      </c>
    </row>
    <row r="15119" spans="1:13" s="3" customFormat="1" ht="12.75" x14ac:dyDescent="0.2">
      <c r="A15119" s="62" t="s">
        <v>13295</v>
      </c>
      <c r="B15119" s="62" t="s">
        <v>3289</v>
      </c>
      <c r="C15119" s="63">
        <v>16</v>
      </c>
      <c r="D15119" s="62" t="s">
        <v>13567</v>
      </c>
      <c r="E15119" s="62" t="s">
        <v>15353</v>
      </c>
      <c r="F15119" s="69">
        <v>60102304</v>
      </c>
      <c r="G15119" s="62" t="s">
        <v>13630</v>
      </c>
      <c r="H15119" s="62">
        <v>3</v>
      </c>
      <c r="I15119" s="62">
        <v>4</v>
      </c>
      <c r="J15119" s="70">
        <v>2</v>
      </c>
      <c r="K15119" s="71">
        <v>67840</v>
      </c>
      <c r="L15119" s="72" t="s">
        <v>15</v>
      </c>
      <c r="M15119" s="72" t="s">
        <v>254</v>
      </c>
    </row>
    <row r="15120" spans="1:13" s="3" customFormat="1" ht="12.75" x14ac:dyDescent="0.2">
      <c r="A15120" s="62" t="s">
        <v>13295</v>
      </c>
      <c r="B15120" s="62" t="s">
        <v>3289</v>
      </c>
      <c r="C15120" s="63">
        <v>16</v>
      </c>
      <c r="D15120" s="62" t="s">
        <v>13567</v>
      </c>
      <c r="E15120" s="62" t="s">
        <v>15354</v>
      </c>
      <c r="F15120" s="69">
        <v>60102304</v>
      </c>
      <c r="G15120" s="62" t="s">
        <v>13630</v>
      </c>
      <c r="H15120" s="62">
        <v>3</v>
      </c>
      <c r="I15120" s="62">
        <v>4</v>
      </c>
      <c r="J15120" s="70">
        <v>2</v>
      </c>
      <c r="K15120" s="71">
        <v>29680</v>
      </c>
      <c r="L15120" s="72" t="s">
        <v>15</v>
      </c>
      <c r="M15120" s="72" t="s">
        <v>254</v>
      </c>
    </row>
    <row r="15121" spans="1:13" s="3" customFormat="1" ht="12.75" x14ac:dyDescent="0.2">
      <c r="A15121" s="62" t="s">
        <v>13295</v>
      </c>
      <c r="B15121" s="62" t="s">
        <v>3289</v>
      </c>
      <c r="C15121" s="63">
        <v>16</v>
      </c>
      <c r="D15121" s="62" t="s">
        <v>13567</v>
      </c>
      <c r="E15121" s="62" t="s">
        <v>15355</v>
      </c>
      <c r="F15121" s="69">
        <v>60102304</v>
      </c>
      <c r="G15121" s="62" t="s">
        <v>13630</v>
      </c>
      <c r="H15121" s="62">
        <v>3</v>
      </c>
      <c r="I15121" s="62">
        <v>4</v>
      </c>
      <c r="J15121" s="70">
        <v>2</v>
      </c>
      <c r="K15121" s="71">
        <v>51410</v>
      </c>
      <c r="L15121" s="72" t="s">
        <v>15</v>
      </c>
      <c r="M15121" s="72" t="s">
        <v>254</v>
      </c>
    </row>
    <row r="15122" spans="1:13" s="3" customFormat="1" ht="12.75" x14ac:dyDescent="0.2">
      <c r="A15122" s="62" t="s">
        <v>13295</v>
      </c>
      <c r="B15122" s="62" t="s">
        <v>3289</v>
      </c>
      <c r="C15122" s="63">
        <v>16</v>
      </c>
      <c r="D15122" s="62" t="s">
        <v>13567</v>
      </c>
      <c r="E15122" s="62" t="s">
        <v>15356</v>
      </c>
      <c r="F15122" s="69">
        <v>60102304</v>
      </c>
      <c r="G15122" s="62" t="s">
        <v>13630</v>
      </c>
      <c r="H15122" s="62">
        <v>3</v>
      </c>
      <c r="I15122" s="62">
        <v>4</v>
      </c>
      <c r="J15122" s="70">
        <v>2</v>
      </c>
      <c r="K15122" s="71">
        <v>115540</v>
      </c>
      <c r="L15122" s="72" t="s">
        <v>15</v>
      </c>
      <c r="M15122" s="72" t="s">
        <v>254</v>
      </c>
    </row>
    <row r="15123" spans="1:13" s="3" customFormat="1" ht="12.75" x14ac:dyDescent="0.2">
      <c r="A15123" s="62" t="s">
        <v>13295</v>
      </c>
      <c r="B15123" s="62" t="s">
        <v>3289</v>
      </c>
      <c r="C15123" s="63">
        <v>16</v>
      </c>
      <c r="D15123" s="62" t="s">
        <v>13567</v>
      </c>
      <c r="E15123" s="62" t="s">
        <v>15357</v>
      </c>
      <c r="F15123" s="69">
        <v>60102304</v>
      </c>
      <c r="G15123" s="62" t="s">
        <v>13630</v>
      </c>
      <c r="H15123" s="62">
        <v>3</v>
      </c>
      <c r="I15123" s="62">
        <v>4</v>
      </c>
      <c r="J15123" s="70">
        <v>2</v>
      </c>
      <c r="K15123" s="71">
        <v>209880</v>
      </c>
      <c r="L15123" s="72" t="s">
        <v>15</v>
      </c>
      <c r="M15123" s="72" t="s">
        <v>254</v>
      </c>
    </row>
    <row r="15124" spans="1:13" s="3" customFormat="1" ht="12.75" x14ac:dyDescent="0.2">
      <c r="A15124" s="62" t="s">
        <v>13295</v>
      </c>
      <c r="B15124" s="62" t="s">
        <v>3289</v>
      </c>
      <c r="C15124" s="63">
        <v>16</v>
      </c>
      <c r="D15124" s="62" t="s">
        <v>13567</v>
      </c>
      <c r="E15124" s="62" t="s">
        <v>15358</v>
      </c>
      <c r="F15124" s="69">
        <v>60102304</v>
      </c>
      <c r="G15124" s="62" t="s">
        <v>13630</v>
      </c>
      <c r="H15124" s="62">
        <v>3</v>
      </c>
      <c r="I15124" s="62">
        <v>4</v>
      </c>
      <c r="J15124" s="70">
        <v>2</v>
      </c>
      <c r="K15124" s="71">
        <v>57240</v>
      </c>
      <c r="L15124" s="72" t="s">
        <v>15</v>
      </c>
      <c r="M15124" s="72" t="s">
        <v>254</v>
      </c>
    </row>
    <row r="15125" spans="1:13" s="3" customFormat="1" ht="12.75" x14ac:dyDescent="0.2">
      <c r="A15125" s="62" t="s">
        <v>13295</v>
      </c>
      <c r="B15125" s="62" t="s">
        <v>3289</v>
      </c>
      <c r="C15125" s="63">
        <v>16</v>
      </c>
      <c r="D15125" s="62" t="s">
        <v>13567</v>
      </c>
      <c r="E15125" s="62" t="s">
        <v>15359</v>
      </c>
      <c r="F15125" s="69">
        <v>60102304</v>
      </c>
      <c r="G15125" s="62" t="s">
        <v>13630</v>
      </c>
      <c r="H15125" s="62">
        <v>3</v>
      </c>
      <c r="I15125" s="62">
        <v>4</v>
      </c>
      <c r="J15125" s="70">
        <v>2</v>
      </c>
      <c r="K15125" s="71">
        <v>108120</v>
      </c>
      <c r="L15125" s="72" t="s">
        <v>15</v>
      </c>
      <c r="M15125" s="72" t="s">
        <v>254</v>
      </c>
    </row>
    <row r="15126" spans="1:13" s="3" customFormat="1" ht="12.75" x14ac:dyDescent="0.2">
      <c r="A15126" s="62" t="s">
        <v>13295</v>
      </c>
      <c r="B15126" s="62" t="s">
        <v>3289</v>
      </c>
      <c r="C15126" s="63">
        <v>16</v>
      </c>
      <c r="D15126" s="62" t="s">
        <v>13567</v>
      </c>
      <c r="E15126" s="62" t="s">
        <v>15360</v>
      </c>
      <c r="F15126" s="69">
        <v>60102304</v>
      </c>
      <c r="G15126" s="62" t="s">
        <v>13630</v>
      </c>
      <c r="H15126" s="62">
        <v>3</v>
      </c>
      <c r="I15126" s="62">
        <v>4</v>
      </c>
      <c r="J15126" s="70">
        <v>2</v>
      </c>
      <c r="K15126" s="71">
        <v>89040</v>
      </c>
      <c r="L15126" s="72" t="s">
        <v>15</v>
      </c>
      <c r="M15126" s="72" t="s">
        <v>254</v>
      </c>
    </row>
    <row r="15127" spans="1:13" s="3" customFormat="1" ht="12.75" x14ac:dyDescent="0.2">
      <c r="A15127" s="62" t="s">
        <v>13295</v>
      </c>
      <c r="B15127" s="62" t="s">
        <v>3289</v>
      </c>
      <c r="C15127" s="63">
        <v>16</v>
      </c>
      <c r="D15127" s="62" t="s">
        <v>13567</v>
      </c>
      <c r="E15127" s="62" t="s">
        <v>15361</v>
      </c>
      <c r="F15127" s="69">
        <v>60102304</v>
      </c>
      <c r="G15127" s="62" t="s">
        <v>13630</v>
      </c>
      <c r="H15127" s="62">
        <v>3</v>
      </c>
      <c r="I15127" s="62">
        <v>4</v>
      </c>
      <c r="J15127" s="70">
        <v>2</v>
      </c>
      <c r="K15127" s="71">
        <v>163240</v>
      </c>
      <c r="L15127" s="72" t="s">
        <v>15</v>
      </c>
      <c r="M15127" s="72" t="s">
        <v>254</v>
      </c>
    </row>
    <row r="15128" spans="1:13" s="3" customFormat="1" ht="12.75" x14ac:dyDescent="0.2">
      <c r="A15128" s="62" t="s">
        <v>13295</v>
      </c>
      <c r="B15128" s="62" t="s">
        <v>3289</v>
      </c>
      <c r="C15128" s="63">
        <v>16</v>
      </c>
      <c r="D15128" s="62" t="s">
        <v>13567</v>
      </c>
      <c r="E15128" s="62" t="s">
        <v>13085</v>
      </c>
      <c r="F15128" s="69">
        <v>60102304</v>
      </c>
      <c r="G15128" s="62" t="s">
        <v>13630</v>
      </c>
      <c r="H15128" s="62">
        <v>3</v>
      </c>
      <c r="I15128" s="62">
        <v>4</v>
      </c>
      <c r="J15128" s="70">
        <v>2</v>
      </c>
      <c r="K15128" s="71">
        <v>71020</v>
      </c>
      <c r="L15128" s="72" t="s">
        <v>15</v>
      </c>
      <c r="M15128" s="72" t="s">
        <v>254</v>
      </c>
    </row>
    <row r="15129" spans="1:13" s="3" customFormat="1" ht="12.75" x14ac:dyDescent="0.2">
      <c r="A15129" s="62" t="s">
        <v>13295</v>
      </c>
      <c r="B15129" s="62" t="s">
        <v>3289</v>
      </c>
      <c r="C15129" s="63">
        <v>16</v>
      </c>
      <c r="D15129" s="62" t="s">
        <v>13567</v>
      </c>
      <c r="E15129" s="62" t="s">
        <v>13086</v>
      </c>
      <c r="F15129" s="69">
        <v>60102304</v>
      </c>
      <c r="G15129" s="62" t="s">
        <v>13630</v>
      </c>
      <c r="H15129" s="62">
        <v>3</v>
      </c>
      <c r="I15129" s="62">
        <v>4</v>
      </c>
      <c r="J15129" s="70">
        <v>2</v>
      </c>
      <c r="K15129" s="71">
        <v>50880</v>
      </c>
      <c r="L15129" s="72" t="s">
        <v>15</v>
      </c>
      <c r="M15129" s="72" t="s">
        <v>254</v>
      </c>
    </row>
    <row r="15130" spans="1:13" s="3" customFormat="1" ht="12.75" x14ac:dyDescent="0.2">
      <c r="A15130" s="62" t="s">
        <v>13295</v>
      </c>
      <c r="B15130" s="62" t="s">
        <v>3289</v>
      </c>
      <c r="C15130" s="63">
        <v>16</v>
      </c>
      <c r="D15130" s="62" t="s">
        <v>13567</v>
      </c>
      <c r="E15130" s="62" t="s">
        <v>13087</v>
      </c>
      <c r="F15130" s="69">
        <v>60102304</v>
      </c>
      <c r="G15130" s="62" t="s">
        <v>13630</v>
      </c>
      <c r="H15130" s="62">
        <v>3</v>
      </c>
      <c r="I15130" s="62">
        <v>4</v>
      </c>
      <c r="J15130" s="70">
        <v>2</v>
      </c>
      <c r="K15130" s="71">
        <v>67840</v>
      </c>
      <c r="L15130" s="72" t="s">
        <v>15</v>
      </c>
      <c r="M15130" s="72" t="s">
        <v>254</v>
      </c>
    </row>
    <row r="15131" spans="1:13" s="3" customFormat="1" ht="12.75" x14ac:dyDescent="0.2">
      <c r="A15131" s="62" t="s">
        <v>13295</v>
      </c>
      <c r="B15131" s="62" t="s">
        <v>3289</v>
      </c>
      <c r="C15131" s="63">
        <v>16</v>
      </c>
      <c r="D15131" s="62" t="s">
        <v>13567</v>
      </c>
      <c r="E15131" s="62" t="s">
        <v>13088</v>
      </c>
      <c r="F15131" s="69">
        <v>60102304</v>
      </c>
      <c r="G15131" s="62" t="s">
        <v>13630</v>
      </c>
      <c r="H15131" s="62">
        <v>3</v>
      </c>
      <c r="I15131" s="62">
        <v>4</v>
      </c>
      <c r="J15131" s="70">
        <v>2</v>
      </c>
      <c r="K15131" s="71">
        <v>64130</v>
      </c>
      <c r="L15131" s="72" t="s">
        <v>15</v>
      </c>
      <c r="M15131" s="72" t="s">
        <v>254</v>
      </c>
    </row>
    <row r="15132" spans="1:13" s="3" customFormat="1" ht="12.75" x14ac:dyDescent="0.2">
      <c r="A15132" s="62" t="s">
        <v>13295</v>
      </c>
      <c r="B15132" s="62" t="s">
        <v>3289</v>
      </c>
      <c r="C15132" s="63">
        <v>16</v>
      </c>
      <c r="D15132" s="62" t="s">
        <v>13567</v>
      </c>
      <c r="E15132" s="62" t="s">
        <v>13089</v>
      </c>
      <c r="F15132" s="69">
        <v>60102304</v>
      </c>
      <c r="G15132" s="62" t="s">
        <v>13630</v>
      </c>
      <c r="H15132" s="62">
        <v>3</v>
      </c>
      <c r="I15132" s="62">
        <v>4</v>
      </c>
      <c r="J15132" s="70">
        <v>2</v>
      </c>
      <c r="K15132" s="71">
        <v>43990</v>
      </c>
      <c r="L15132" s="72" t="s">
        <v>15</v>
      </c>
      <c r="M15132" s="72" t="s">
        <v>254</v>
      </c>
    </row>
    <row r="15133" spans="1:13" s="3" customFormat="1" ht="12.75" x14ac:dyDescent="0.2">
      <c r="A15133" s="62" t="s">
        <v>13295</v>
      </c>
      <c r="B15133" s="62" t="s">
        <v>3289</v>
      </c>
      <c r="C15133" s="63">
        <v>16</v>
      </c>
      <c r="D15133" s="62" t="s">
        <v>13567</v>
      </c>
      <c r="E15133" s="62" t="s">
        <v>13090</v>
      </c>
      <c r="F15133" s="69">
        <v>55101500</v>
      </c>
      <c r="G15133" s="62" t="s">
        <v>13630</v>
      </c>
      <c r="H15133" s="62">
        <v>3</v>
      </c>
      <c r="I15133" s="62">
        <v>4</v>
      </c>
      <c r="J15133" s="70">
        <v>4</v>
      </c>
      <c r="K15133" s="71">
        <v>884000</v>
      </c>
      <c r="L15133" s="72" t="s">
        <v>15</v>
      </c>
      <c r="M15133" s="72" t="s">
        <v>254</v>
      </c>
    </row>
    <row r="15134" spans="1:13" s="3" customFormat="1" ht="12.75" x14ac:dyDescent="0.2">
      <c r="A15134" s="62" t="s">
        <v>13295</v>
      </c>
      <c r="B15134" s="62" t="s">
        <v>3289</v>
      </c>
      <c r="C15134" s="63">
        <v>16</v>
      </c>
      <c r="D15134" s="62" t="s">
        <v>13567</v>
      </c>
      <c r="E15134" s="62" t="s">
        <v>13091</v>
      </c>
      <c r="F15134" s="69">
        <v>60141101</v>
      </c>
      <c r="G15134" s="62" t="s">
        <v>253</v>
      </c>
      <c r="H15134" s="62">
        <v>4</v>
      </c>
      <c r="I15134" s="62">
        <v>4</v>
      </c>
      <c r="J15134" s="70">
        <v>1</v>
      </c>
      <c r="K15134" s="71">
        <v>58830</v>
      </c>
      <c r="L15134" s="72" t="s">
        <v>15</v>
      </c>
      <c r="M15134" s="72" t="s">
        <v>254</v>
      </c>
    </row>
    <row r="15135" spans="1:13" s="3" customFormat="1" ht="12.75" x14ac:dyDescent="0.2">
      <c r="A15135" s="62" t="s">
        <v>13295</v>
      </c>
      <c r="B15135" s="62" t="s">
        <v>3289</v>
      </c>
      <c r="C15135" s="63">
        <v>16</v>
      </c>
      <c r="D15135" s="62" t="s">
        <v>13567</v>
      </c>
      <c r="E15135" s="62" t="s">
        <v>13092</v>
      </c>
      <c r="F15135" s="69">
        <v>60141101</v>
      </c>
      <c r="G15135" s="62" t="s">
        <v>253</v>
      </c>
      <c r="H15135" s="62">
        <v>4</v>
      </c>
      <c r="I15135" s="62">
        <v>4</v>
      </c>
      <c r="J15135" s="70">
        <v>1</v>
      </c>
      <c r="K15135" s="71">
        <v>37100</v>
      </c>
      <c r="L15135" s="72" t="s">
        <v>15</v>
      </c>
      <c r="M15135" s="72" t="s">
        <v>254</v>
      </c>
    </row>
    <row r="15136" spans="1:13" s="3" customFormat="1" ht="12.75" x14ac:dyDescent="0.2">
      <c r="A15136" s="62" t="s">
        <v>13295</v>
      </c>
      <c r="B15136" s="62" t="s">
        <v>3289</v>
      </c>
      <c r="C15136" s="63">
        <v>16</v>
      </c>
      <c r="D15136" s="62" t="s">
        <v>13567</v>
      </c>
      <c r="E15136" s="62" t="s">
        <v>13093</v>
      </c>
      <c r="F15136" s="69">
        <v>60141101</v>
      </c>
      <c r="G15136" s="62" t="s">
        <v>253</v>
      </c>
      <c r="H15136" s="62">
        <v>4</v>
      </c>
      <c r="I15136" s="62">
        <v>4</v>
      </c>
      <c r="J15136" s="70">
        <v>2</v>
      </c>
      <c r="K15136" s="71">
        <v>205216</v>
      </c>
      <c r="L15136" s="72" t="s">
        <v>15</v>
      </c>
      <c r="M15136" s="72" t="s">
        <v>254</v>
      </c>
    </row>
    <row r="15137" spans="1:13" s="3" customFormat="1" ht="12.75" x14ac:dyDescent="0.2">
      <c r="A15137" s="62" t="s">
        <v>13295</v>
      </c>
      <c r="B15137" s="62" t="s">
        <v>3289</v>
      </c>
      <c r="C15137" s="63">
        <v>16</v>
      </c>
      <c r="D15137" s="62" t="s">
        <v>13567</v>
      </c>
      <c r="E15137" s="62" t="s">
        <v>13094</v>
      </c>
      <c r="F15137" s="69">
        <v>60141101</v>
      </c>
      <c r="G15137" s="62" t="s">
        <v>253</v>
      </c>
      <c r="H15137" s="62">
        <v>4</v>
      </c>
      <c r="I15137" s="62">
        <v>4</v>
      </c>
      <c r="J15137" s="70">
        <v>1</v>
      </c>
      <c r="K15137" s="71">
        <v>241680</v>
      </c>
      <c r="L15137" s="72" t="s">
        <v>15</v>
      </c>
      <c r="M15137" s="72" t="s">
        <v>254</v>
      </c>
    </row>
    <row r="15138" spans="1:13" s="3" customFormat="1" ht="12.75" x14ac:dyDescent="0.2">
      <c r="A15138" s="62" t="s">
        <v>13295</v>
      </c>
      <c r="B15138" s="62" t="s">
        <v>3289</v>
      </c>
      <c r="C15138" s="63">
        <v>16</v>
      </c>
      <c r="D15138" s="62" t="s">
        <v>13567</v>
      </c>
      <c r="E15138" s="62" t="s">
        <v>13095</v>
      </c>
      <c r="F15138" s="69">
        <v>55101500</v>
      </c>
      <c r="G15138" s="62" t="s">
        <v>253</v>
      </c>
      <c r="H15138" s="62">
        <v>4</v>
      </c>
      <c r="I15138" s="62">
        <v>4</v>
      </c>
      <c r="J15138" s="70">
        <v>3</v>
      </c>
      <c r="K15138" s="71">
        <v>308460</v>
      </c>
      <c r="L15138" s="72" t="s">
        <v>15</v>
      </c>
      <c r="M15138" s="72" t="s">
        <v>254</v>
      </c>
    </row>
    <row r="15139" spans="1:13" s="3" customFormat="1" ht="12.75" x14ac:dyDescent="0.2">
      <c r="A15139" s="62" t="s">
        <v>13295</v>
      </c>
      <c r="B15139" s="62" t="s">
        <v>3289</v>
      </c>
      <c r="C15139" s="63">
        <v>16</v>
      </c>
      <c r="D15139" s="62" t="s">
        <v>13567</v>
      </c>
      <c r="E15139" s="62" t="s">
        <v>13096</v>
      </c>
      <c r="F15139" s="69">
        <v>55101500</v>
      </c>
      <c r="G15139" s="62" t="s">
        <v>253</v>
      </c>
      <c r="H15139" s="62">
        <v>4</v>
      </c>
      <c r="I15139" s="62">
        <v>4</v>
      </c>
      <c r="J15139" s="70">
        <v>1</v>
      </c>
      <c r="K15139" s="71">
        <v>143842</v>
      </c>
      <c r="L15139" s="72" t="s">
        <v>15</v>
      </c>
      <c r="M15139" s="72" t="s">
        <v>254</v>
      </c>
    </row>
    <row r="15140" spans="1:13" s="3" customFormat="1" ht="12.75" x14ac:dyDescent="0.2">
      <c r="A15140" s="62" t="s">
        <v>13295</v>
      </c>
      <c r="B15140" s="62" t="s">
        <v>3289</v>
      </c>
      <c r="C15140" s="63">
        <v>16</v>
      </c>
      <c r="D15140" s="62" t="s">
        <v>13567</v>
      </c>
      <c r="E15140" s="62" t="s">
        <v>13097</v>
      </c>
      <c r="F15140" s="69">
        <v>60141101</v>
      </c>
      <c r="G15140" s="62" t="s">
        <v>253</v>
      </c>
      <c r="H15140" s="62">
        <v>4</v>
      </c>
      <c r="I15140" s="62">
        <v>4</v>
      </c>
      <c r="J15140" s="70">
        <v>1</v>
      </c>
      <c r="K15140" s="71">
        <v>142842</v>
      </c>
      <c r="L15140" s="72" t="s">
        <v>15</v>
      </c>
      <c r="M15140" s="72" t="s">
        <v>254</v>
      </c>
    </row>
    <row r="15141" spans="1:13" s="3" customFormat="1" ht="12.75" x14ac:dyDescent="0.2">
      <c r="A15141" s="62" t="s">
        <v>13295</v>
      </c>
      <c r="B15141" s="62" t="s">
        <v>3289</v>
      </c>
      <c r="C15141" s="63">
        <v>16</v>
      </c>
      <c r="D15141" s="62" t="s">
        <v>13567</v>
      </c>
      <c r="E15141" s="62" t="s">
        <v>13098</v>
      </c>
      <c r="F15141" s="69">
        <v>55101500</v>
      </c>
      <c r="G15141" s="62" t="s">
        <v>253</v>
      </c>
      <c r="H15141" s="62">
        <v>4</v>
      </c>
      <c r="I15141" s="62">
        <v>4</v>
      </c>
      <c r="J15141" s="70">
        <v>1</v>
      </c>
      <c r="K15141" s="71">
        <v>127412</v>
      </c>
      <c r="L15141" s="72" t="s">
        <v>15</v>
      </c>
      <c r="M15141" s="72" t="s">
        <v>254</v>
      </c>
    </row>
    <row r="15142" spans="1:13" s="3" customFormat="1" ht="12.75" x14ac:dyDescent="0.2">
      <c r="A15142" s="62" t="s">
        <v>13295</v>
      </c>
      <c r="B15142" s="62" t="s">
        <v>3289</v>
      </c>
      <c r="C15142" s="63">
        <v>16</v>
      </c>
      <c r="D15142" s="62" t="s">
        <v>13567</v>
      </c>
      <c r="E15142" s="62" t="s">
        <v>13099</v>
      </c>
      <c r="F15142" s="69">
        <v>60141101</v>
      </c>
      <c r="G15142" s="62" t="s">
        <v>253</v>
      </c>
      <c r="H15142" s="62">
        <v>4</v>
      </c>
      <c r="I15142" s="62">
        <v>4</v>
      </c>
      <c r="J15142" s="70">
        <v>1</v>
      </c>
      <c r="K15142" s="71">
        <v>143842</v>
      </c>
      <c r="L15142" s="72" t="s">
        <v>15</v>
      </c>
      <c r="M15142" s="72" t="s">
        <v>254</v>
      </c>
    </row>
    <row r="15143" spans="1:13" s="3" customFormat="1" ht="12.75" x14ac:dyDescent="0.2">
      <c r="A15143" s="62" t="s">
        <v>13295</v>
      </c>
      <c r="B15143" s="62" t="s">
        <v>3289</v>
      </c>
      <c r="C15143" s="63">
        <v>16</v>
      </c>
      <c r="D15143" s="62" t="s">
        <v>13567</v>
      </c>
      <c r="E15143" s="62" t="s">
        <v>13100</v>
      </c>
      <c r="F15143" s="69">
        <v>60141101</v>
      </c>
      <c r="G15143" s="62" t="s">
        <v>253</v>
      </c>
      <c r="H15143" s="62">
        <v>4</v>
      </c>
      <c r="I15143" s="62">
        <v>4</v>
      </c>
      <c r="J15143" s="70">
        <v>1</v>
      </c>
      <c r="K15143" s="71">
        <v>514312</v>
      </c>
      <c r="L15143" s="72" t="s">
        <v>15</v>
      </c>
      <c r="M15143" s="72" t="s">
        <v>254</v>
      </c>
    </row>
    <row r="15144" spans="1:13" s="3" customFormat="1" ht="12.75" x14ac:dyDescent="0.2">
      <c r="A15144" s="62" t="s">
        <v>13295</v>
      </c>
      <c r="B15144" s="62" t="s">
        <v>3289</v>
      </c>
      <c r="C15144" s="63">
        <v>16</v>
      </c>
      <c r="D15144" s="62" t="s">
        <v>13567</v>
      </c>
      <c r="E15144" s="62" t="s">
        <v>13101</v>
      </c>
      <c r="F15144" s="69">
        <v>60141101</v>
      </c>
      <c r="G15144" s="62" t="s">
        <v>253</v>
      </c>
      <c r="H15144" s="62">
        <v>4</v>
      </c>
      <c r="I15144" s="62">
        <v>4</v>
      </c>
      <c r="J15144" s="70">
        <v>1</v>
      </c>
      <c r="K15144" s="71">
        <v>574520</v>
      </c>
      <c r="L15144" s="72" t="s">
        <v>15</v>
      </c>
      <c r="M15144" s="72" t="s">
        <v>254</v>
      </c>
    </row>
    <row r="15145" spans="1:13" s="3" customFormat="1" ht="12.75" x14ac:dyDescent="0.2">
      <c r="A15145" s="62" t="s">
        <v>13295</v>
      </c>
      <c r="B15145" s="62" t="s">
        <v>3289</v>
      </c>
      <c r="C15145" s="63">
        <v>16</v>
      </c>
      <c r="D15145" s="62" t="s">
        <v>13567</v>
      </c>
      <c r="E15145" s="62" t="s">
        <v>13102</v>
      </c>
      <c r="F15145" s="69">
        <v>60141101</v>
      </c>
      <c r="G15145" s="62" t="s">
        <v>253</v>
      </c>
      <c r="H15145" s="62">
        <v>4</v>
      </c>
      <c r="I15145" s="62">
        <v>4</v>
      </c>
      <c r="J15145" s="70">
        <v>1</v>
      </c>
      <c r="K15145" s="71">
        <v>574520</v>
      </c>
      <c r="L15145" s="72" t="s">
        <v>15</v>
      </c>
      <c r="M15145" s="72" t="s">
        <v>254</v>
      </c>
    </row>
    <row r="15146" spans="1:13" s="3" customFormat="1" ht="12.75" x14ac:dyDescent="0.2">
      <c r="A15146" s="62" t="s">
        <v>13295</v>
      </c>
      <c r="B15146" s="62" t="s">
        <v>3289</v>
      </c>
      <c r="C15146" s="63">
        <v>16</v>
      </c>
      <c r="D15146" s="62" t="s">
        <v>13567</v>
      </c>
      <c r="E15146" s="62" t="s">
        <v>13103</v>
      </c>
      <c r="F15146" s="69">
        <v>55101500</v>
      </c>
      <c r="G15146" s="62" t="s">
        <v>253</v>
      </c>
      <c r="H15146" s="62">
        <v>4</v>
      </c>
      <c r="I15146" s="62">
        <v>4</v>
      </c>
      <c r="J15146" s="70">
        <v>1</v>
      </c>
      <c r="K15146" s="71">
        <v>574520</v>
      </c>
      <c r="L15146" s="72" t="s">
        <v>15</v>
      </c>
      <c r="M15146" s="72" t="s">
        <v>254</v>
      </c>
    </row>
    <row r="15147" spans="1:13" s="3" customFormat="1" ht="12.75" x14ac:dyDescent="0.2">
      <c r="A15147" s="62" t="s">
        <v>13295</v>
      </c>
      <c r="B15147" s="62" t="s">
        <v>3289</v>
      </c>
      <c r="C15147" s="63">
        <v>16</v>
      </c>
      <c r="D15147" s="62" t="s">
        <v>13567</v>
      </c>
      <c r="E15147" s="62" t="s">
        <v>13104</v>
      </c>
      <c r="F15147" s="69">
        <v>55101500</v>
      </c>
      <c r="G15147" s="62" t="s">
        <v>253</v>
      </c>
      <c r="H15147" s="62">
        <v>4</v>
      </c>
      <c r="I15147" s="62">
        <v>4</v>
      </c>
      <c r="J15147" s="70">
        <v>2</v>
      </c>
      <c r="K15147" s="71">
        <v>1089680</v>
      </c>
      <c r="L15147" s="72" t="s">
        <v>15</v>
      </c>
      <c r="M15147" s="72" t="s">
        <v>254</v>
      </c>
    </row>
    <row r="15148" spans="1:13" s="3" customFormat="1" ht="12.75" x14ac:dyDescent="0.2">
      <c r="A15148" s="62" t="s">
        <v>13295</v>
      </c>
      <c r="B15148" s="62" t="s">
        <v>3289</v>
      </c>
      <c r="C15148" s="63">
        <v>16</v>
      </c>
      <c r="D15148" s="62" t="s">
        <v>13567</v>
      </c>
      <c r="E15148" s="62" t="s">
        <v>13105</v>
      </c>
      <c r="F15148" s="69">
        <v>55101520</v>
      </c>
      <c r="G15148" s="62" t="s">
        <v>253</v>
      </c>
      <c r="H15148" s="62">
        <v>4</v>
      </c>
      <c r="I15148" s="62">
        <v>4</v>
      </c>
      <c r="J15148" s="70">
        <v>3</v>
      </c>
      <c r="K15148" s="71">
        <v>2313768</v>
      </c>
      <c r="L15148" s="72" t="s">
        <v>15</v>
      </c>
      <c r="M15148" s="72" t="s">
        <v>254</v>
      </c>
    </row>
    <row r="15149" spans="1:13" s="3" customFormat="1" ht="12.75" x14ac:dyDescent="0.2">
      <c r="A15149" s="62" t="s">
        <v>13295</v>
      </c>
      <c r="B15149" s="62" t="s">
        <v>1782</v>
      </c>
      <c r="C15149" s="63">
        <v>16</v>
      </c>
      <c r="D15149" s="62" t="s">
        <v>13541</v>
      </c>
      <c r="E15149" s="62" t="s">
        <v>13106</v>
      </c>
      <c r="F15149" s="69">
        <v>60121701</v>
      </c>
      <c r="G15149" s="62" t="s">
        <v>13630</v>
      </c>
      <c r="H15149" s="62">
        <v>1</v>
      </c>
      <c r="I15149" s="62">
        <v>4</v>
      </c>
      <c r="J15149" s="70">
        <v>2</v>
      </c>
      <c r="K15149" s="71">
        <v>178512</v>
      </c>
      <c r="L15149" s="72" t="s">
        <v>15</v>
      </c>
      <c r="M15149" s="72" t="s">
        <v>254</v>
      </c>
    </row>
    <row r="15150" spans="1:13" s="3" customFormat="1" ht="12.75" x14ac:dyDescent="0.2">
      <c r="A15150" s="62" t="s">
        <v>13295</v>
      </c>
      <c r="B15150" s="62" t="s">
        <v>1782</v>
      </c>
      <c r="C15150" s="63">
        <v>16</v>
      </c>
      <c r="D15150" s="62" t="s">
        <v>13541</v>
      </c>
      <c r="E15150" s="62" t="s">
        <v>13107</v>
      </c>
      <c r="F15150" s="69">
        <v>60121701</v>
      </c>
      <c r="G15150" s="62" t="s">
        <v>13630</v>
      </c>
      <c r="H15150" s="62">
        <v>1</v>
      </c>
      <c r="I15150" s="62">
        <v>4</v>
      </c>
      <c r="J15150" s="70">
        <v>2</v>
      </c>
      <c r="K15150" s="71">
        <v>178512</v>
      </c>
      <c r="L15150" s="72" t="s">
        <v>15</v>
      </c>
      <c r="M15150" s="72" t="s">
        <v>254</v>
      </c>
    </row>
    <row r="15151" spans="1:13" s="3" customFormat="1" ht="12.75" x14ac:dyDescent="0.2">
      <c r="A15151" s="62" t="s">
        <v>13295</v>
      </c>
      <c r="B15151" s="62" t="s">
        <v>1782</v>
      </c>
      <c r="C15151" s="63">
        <v>16</v>
      </c>
      <c r="D15151" s="62" t="s">
        <v>13541</v>
      </c>
      <c r="E15151" s="62" t="s">
        <v>13108</v>
      </c>
      <c r="F15151" s="69">
        <v>60121701</v>
      </c>
      <c r="G15151" s="62" t="s">
        <v>13630</v>
      </c>
      <c r="H15151" s="62">
        <v>1</v>
      </c>
      <c r="I15151" s="62">
        <v>4</v>
      </c>
      <c r="J15151" s="70">
        <v>6</v>
      </c>
      <c r="K15151" s="71">
        <v>144858</v>
      </c>
      <c r="L15151" s="72" t="s">
        <v>15</v>
      </c>
      <c r="M15151" s="72" t="s">
        <v>254</v>
      </c>
    </row>
    <row r="15152" spans="1:13" s="3" customFormat="1" ht="12.75" x14ac:dyDescent="0.2">
      <c r="A15152" s="62" t="s">
        <v>13295</v>
      </c>
      <c r="B15152" s="62" t="s">
        <v>1782</v>
      </c>
      <c r="C15152" s="63">
        <v>16</v>
      </c>
      <c r="D15152" s="62" t="s">
        <v>13541</v>
      </c>
      <c r="E15152" s="62" t="s">
        <v>13109</v>
      </c>
      <c r="F15152" s="69">
        <v>60121701</v>
      </c>
      <c r="G15152" s="62" t="s">
        <v>13630</v>
      </c>
      <c r="H15152" s="62">
        <v>1</v>
      </c>
      <c r="I15152" s="62">
        <v>4</v>
      </c>
      <c r="J15152" s="70">
        <v>6</v>
      </c>
      <c r="K15152" s="71">
        <v>195618</v>
      </c>
      <c r="L15152" s="72" t="s">
        <v>15</v>
      </c>
      <c r="M15152" s="72" t="s">
        <v>254</v>
      </c>
    </row>
    <row r="15153" spans="1:13" s="3" customFormat="1" ht="12.75" x14ac:dyDescent="0.2">
      <c r="A15153" s="62" t="s">
        <v>13295</v>
      </c>
      <c r="B15153" s="62" t="s">
        <v>871</v>
      </c>
      <c r="C15153" s="63">
        <v>16</v>
      </c>
      <c r="D15153" s="62" t="s">
        <v>13490</v>
      </c>
      <c r="E15153" s="62" t="s">
        <v>13110</v>
      </c>
      <c r="F15153" s="69">
        <v>44103103</v>
      </c>
      <c r="G15153" s="62" t="s">
        <v>13630</v>
      </c>
      <c r="H15153" s="62">
        <v>2</v>
      </c>
      <c r="I15153" s="62">
        <v>4</v>
      </c>
      <c r="J15153" s="70">
        <v>4</v>
      </c>
      <c r="K15153" s="71">
        <v>30934000</v>
      </c>
      <c r="L15153" s="72" t="s">
        <v>15</v>
      </c>
      <c r="M15153" s="72" t="s">
        <v>254</v>
      </c>
    </row>
    <row r="15154" spans="1:13" s="3" customFormat="1" ht="12.75" x14ac:dyDescent="0.2">
      <c r="A15154" s="62" t="s">
        <v>13295</v>
      </c>
      <c r="B15154" s="62" t="s">
        <v>871</v>
      </c>
      <c r="C15154" s="63">
        <v>16</v>
      </c>
      <c r="D15154" s="62" t="s">
        <v>13490</v>
      </c>
      <c r="E15154" s="62" t="s">
        <v>13111</v>
      </c>
      <c r="F15154" s="69">
        <v>44103103</v>
      </c>
      <c r="G15154" s="62" t="s">
        <v>13630</v>
      </c>
      <c r="H15154" s="62">
        <v>2</v>
      </c>
      <c r="I15154" s="62">
        <v>4</v>
      </c>
      <c r="J15154" s="70">
        <v>6</v>
      </c>
      <c r="K15154" s="71">
        <v>1400154</v>
      </c>
      <c r="L15154" s="72" t="s">
        <v>15</v>
      </c>
      <c r="M15154" s="72" t="s">
        <v>254</v>
      </c>
    </row>
    <row r="15155" spans="1:13" s="3" customFormat="1" ht="12.75" x14ac:dyDescent="0.2">
      <c r="A15155" s="62" t="s">
        <v>13295</v>
      </c>
      <c r="B15155" s="62" t="s">
        <v>871</v>
      </c>
      <c r="C15155" s="63">
        <v>16</v>
      </c>
      <c r="D15155" s="62" t="s">
        <v>13490</v>
      </c>
      <c r="E15155" s="62" t="s">
        <v>13112</v>
      </c>
      <c r="F15155" s="69">
        <v>44103103</v>
      </c>
      <c r="G15155" s="62" t="s">
        <v>13630</v>
      </c>
      <c r="H15155" s="62">
        <v>2</v>
      </c>
      <c r="I15155" s="62">
        <v>4</v>
      </c>
      <c r="J15155" s="70">
        <v>2</v>
      </c>
      <c r="K15155" s="71">
        <v>1737126</v>
      </c>
      <c r="L15155" s="72" t="s">
        <v>15</v>
      </c>
      <c r="M15155" s="72" t="s">
        <v>254</v>
      </c>
    </row>
    <row r="15156" spans="1:13" s="3" customFormat="1" ht="12.75" x14ac:dyDescent="0.2">
      <c r="A15156" s="62" t="s">
        <v>13295</v>
      </c>
      <c r="B15156" s="62" t="s">
        <v>871</v>
      </c>
      <c r="C15156" s="63">
        <v>16</v>
      </c>
      <c r="D15156" s="62" t="s">
        <v>13490</v>
      </c>
      <c r="E15156" s="62" t="s">
        <v>13113</v>
      </c>
      <c r="F15156" s="69">
        <v>44103103</v>
      </c>
      <c r="G15156" s="62" t="s">
        <v>13630</v>
      </c>
      <c r="H15156" s="62">
        <v>2</v>
      </c>
      <c r="I15156" s="62">
        <v>4</v>
      </c>
      <c r="J15156" s="70">
        <v>10</v>
      </c>
      <c r="K15156" s="71">
        <v>1211400</v>
      </c>
      <c r="L15156" s="72" t="s">
        <v>15</v>
      </c>
      <c r="M15156" s="72" t="s">
        <v>254</v>
      </c>
    </row>
    <row r="15157" spans="1:13" s="3" customFormat="1" ht="12.75" x14ac:dyDescent="0.2">
      <c r="A15157" s="62" t="s">
        <v>13295</v>
      </c>
      <c r="B15157" s="62" t="s">
        <v>871</v>
      </c>
      <c r="C15157" s="63">
        <v>16</v>
      </c>
      <c r="D15157" s="62" t="s">
        <v>13490</v>
      </c>
      <c r="E15157" s="62" t="s">
        <v>13114</v>
      </c>
      <c r="F15157" s="69">
        <v>44103103</v>
      </c>
      <c r="G15157" s="62" t="s">
        <v>13630</v>
      </c>
      <c r="H15157" s="62">
        <v>2</v>
      </c>
      <c r="I15157" s="62">
        <v>4</v>
      </c>
      <c r="J15157" s="70">
        <v>3</v>
      </c>
      <c r="K15157" s="71">
        <v>3886914</v>
      </c>
      <c r="L15157" s="72" t="s">
        <v>15</v>
      </c>
      <c r="M15157" s="72" t="s">
        <v>254</v>
      </c>
    </row>
    <row r="15158" spans="1:13" s="3" customFormat="1" ht="12.75" x14ac:dyDescent="0.2">
      <c r="A15158" s="62" t="s">
        <v>13295</v>
      </c>
      <c r="B15158" s="62" t="s">
        <v>871</v>
      </c>
      <c r="C15158" s="63">
        <v>16</v>
      </c>
      <c r="D15158" s="62" t="s">
        <v>13490</v>
      </c>
      <c r="E15158" s="62" t="s">
        <v>13115</v>
      </c>
      <c r="F15158" s="69">
        <v>44103105</v>
      </c>
      <c r="G15158" s="62" t="s">
        <v>13630</v>
      </c>
      <c r="H15158" s="62">
        <v>2</v>
      </c>
      <c r="I15158" s="62">
        <v>4</v>
      </c>
      <c r="J15158" s="70">
        <v>16</v>
      </c>
      <c r="K15158" s="71">
        <v>595376</v>
      </c>
      <c r="L15158" s="72" t="s">
        <v>15</v>
      </c>
      <c r="M15158" s="72" t="s">
        <v>254</v>
      </c>
    </row>
    <row r="15159" spans="1:13" s="3" customFormat="1" ht="12.75" x14ac:dyDescent="0.2">
      <c r="A15159" s="62" t="s">
        <v>13295</v>
      </c>
      <c r="B15159" s="62" t="s">
        <v>871</v>
      </c>
      <c r="C15159" s="63">
        <v>16</v>
      </c>
      <c r="D15159" s="62" t="s">
        <v>13490</v>
      </c>
      <c r="E15159" s="62" t="s">
        <v>13116</v>
      </c>
      <c r="F15159" s="69">
        <v>44103103</v>
      </c>
      <c r="G15159" s="62" t="s">
        <v>13630</v>
      </c>
      <c r="H15159" s="62">
        <v>2</v>
      </c>
      <c r="I15159" s="62">
        <v>4</v>
      </c>
      <c r="J15159" s="70">
        <v>5</v>
      </c>
      <c r="K15159" s="71">
        <v>1009120</v>
      </c>
      <c r="L15159" s="72" t="s">
        <v>15</v>
      </c>
      <c r="M15159" s="72" t="s">
        <v>254</v>
      </c>
    </row>
    <row r="15160" spans="1:13" s="3" customFormat="1" ht="12.75" x14ac:dyDescent="0.2">
      <c r="A15160" s="62" t="s">
        <v>13295</v>
      </c>
      <c r="B15160" s="62" t="s">
        <v>871</v>
      </c>
      <c r="C15160" s="63">
        <v>16</v>
      </c>
      <c r="D15160" s="62" t="s">
        <v>13490</v>
      </c>
      <c r="E15160" s="62" t="s">
        <v>13117</v>
      </c>
      <c r="F15160" s="69">
        <v>44103103</v>
      </c>
      <c r="G15160" s="62" t="s">
        <v>13630</v>
      </c>
      <c r="H15160" s="62">
        <v>2</v>
      </c>
      <c r="I15160" s="62">
        <v>4</v>
      </c>
      <c r="J15160" s="70">
        <v>10</v>
      </c>
      <c r="K15160" s="71">
        <v>3153500</v>
      </c>
      <c r="L15160" s="72" t="s">
        <v>15</v>
      </c>
      <c r="M15160" s="72" t="s">
        <v>254</v>
      </c>
    </row>
    <row r="15161" spans="1:13" s="3" customFormat="1" ht="12.75" x14ac:dyDescent="0.2">
      <c r="A15161" s="62" t="s">
        <v>13295</v>
      </c>
      <c r="B15161" s="62" t="s">
        <v>871</v>
      </c>
      <c r="C15161" s="63">
        <v>16</v>
      </c>
      <c r="D15161" s="62" t="s">
        <v>13490</v>
      </c>
      <c r="E15161" s="62" t="s">
        <v>13118</v>
      </c>
      <c r="F15161" s="69">
        <v>44103103</v>
      </c>
      <c r="G15161" s="62" t="s">
        <v>13630</v>
      </c>
      <c r="H15161" s="62">
        <v>2</v>
      </c>
      <c r="I15161" s="62">
        <v>4</v>
      </c>
      <c r="J15161" s="70">
        <v>8</v>
      </c>
      <c r="K15161" s="71">
        <v>7063840</v>
      </c>
      <c r="L15161" s="72" t="s">
        <v>15</v>
      </c>
      <c r="M15161" s="72" t="s">
        <v>254</v>
      </c>
    </row>
    <row r="15162" spans="1:13" s="3" customFormat="1" ht="12.75" x14ac:dyDescent="0.2">
      <c r="A15162" s="62" t="s">
        <v>13295</v>
      </c>
      <c r="B15162" s="62" t="s">
        <v>871</v>
      </c>
      <c r="C15162" s="63">
        <v>16</v>
      </c>
      <c r="D15162" s="62" t="s">
        <v>13490</v>
      </c>
      <c r="E15162" s="62" t="s">
        <v>13119</v>
      </c>
      <c r="F15162" s="69">
        <v>44103103</v>
      </c>
      <c r="G15162" s="62" t="s">
        <v>13630</v>
      </c>
      <c r="H15162" s="62">
        <v>2</v>
      </c>
      <c r="I15162" s="62">
        <v>4</v>
      </c>
      <c r="J15162" s="70">
        <v>3</v>
      </c>
      <c r="K15162" s="71">
        <v>7492716</v>
      </c>
      <c r="L15162" s="72" t="s">
        <v>15</v>
      </c>
      <c r="M15162" s="72" t="s">
        <v>254</v>
      </c>
    </row>
    <row r="15163" spans="1:13" s="3" customFormat="1" ht="12.75" x14ac:dyDescent="0.2">
      <c r="A15163" s="62" t="s">
        <v>13295</v>
      </c>
      <c r="B15163" s="62" t="s">
        <v>871</v>
      </c>
      <c r="C15163" s="63">
        <v>16</v>
      </c>
      <c r="D15163" s="62" t="s">
        <v>13490</v>
      </c>
      <c r="E15163" s="62" t="s">
        <v>13120</v>
      </c>
      <c r="F15163" s="69">
        <v>44103103</v>
      </c>
      <c r="G15163" s="62" t="s">
        <v>13630</v>
      </c>
      <c r="H15163" s="62">
        <v>2</v>
      </c>
      <c r="I15163" s="62">
        <v>4</v>
      </c>
      <c r="J15163" s="70">
        <v>8</v>
      </c>
      <c r="K15163" s="71">
        <v>3027360</v>
      </c>
      <c r="L15163" s="72" t="s">
        <v>15</v>
      </c>
      <c r="M15163" s="72" t="s">
        <v>254</v>
      </c>
    </row>
    <row r="15164" spans="1:13" s="3" customFormat="1" ht="12.75" x14ac:dyDescent="0.2">
      <c r="A15164" s="62" t="s">
        <v>13295</v>
      </c>
      <c r="B15164" s="62" t="s">
        <v>431</v>
      </c>
      <c r="C15164" s="63">
        <v>16</v>
      </c>
      <c r="D15164" s="62" t="s">
        <v>13375</v>
      </c>
      <c r="E15164" s="62" t="s">
        <v>13121</v>
      </c>
      <c r="F15164" s="69">
        <v>31211703</v>
      </c>
      <c r="G15164" s="62" t="s">
        <v>13633</v>
      </c>
      <c r="H15164" s="62">
        <v>3</v>
      </c>
      <c r="I15164" s="62">
        <v>3</v>
      </c>
      <c r="J15164" s="70">
        <v>1</v>
      </c>
      <c r="K15164" s="71">
        <v>642600</v>
      </c>
      <c r="L15164" s="72" t="s">
        <v>1760</v>
      </c>
      <c r="M15164" s="72" t="s">
        <v>254</v>
      </c>
    </row>
    <row r="15165" spans="1:13" s="3" customFormat="1" ht="12.75" x14ac:dyDescent="0.2">
      <c r="A15165" s="62" t="s">
        <v>13295</v>
      </c>
      <c r="B15165" s="62" t="s">
        <v>1784</v>
      </c>
      <c r="C15165" s="63">
        <v>16</v>
      </c>
      <c r="D15165" s="62" t="s">
        <v>13543</v>
      </c>
      <c r="E15165" s="62" t="s">
        <v>13122</v>
      </c>
      <c r="F15165" s="69">
        <v>76111800</v>
      </c>
      <c r="G15165" s="62" t="s">
        <v>13630</v>
      </c>
      <c r="H15165" s="62">
        <v>4</v>
      </c>
      <c r="I15165" s="62">
        <v>4</v>
      </c>
      <c r="J15165" s="70">
        <v>21</v>
      </c>
      <c r="K15165" s="71">
        <v>299292</v>
      </c>
      <c r="L15165" s="72" t="s">
        <v>15</v>
      </c>
      <c r="M15165" s="72" t="s">
        <v>254</v>
      </c>
    </row>
    <row r="15166" spans="1:13" s="3" customFormat="1" ht="12.75" x14ac:dyDescent="0.2">
      <c r="A15166" s="62" t="s">
        <v>13295</v>
      </c>
      <c r="B15166" s="62" t="s">
        <v>1784</v>
      </c>
      <c r="C15166" s="63">
        <v>16</v>
      </c>
      <c r="D15166" s="62" t="s">
        <v>13543</v>
      </c>
      <c r="E15166" s="62" t="s">
        <v>13123</v>
      </c>
      <c r="F15166" s="69">
        <v>76111800</v>
      </c>
      <c r="G15166" s="62" t="s">
        <v>13630</v>
      </c>
      <c r="H15166" s="62">
        <v>4</v>
      </c>
      <c r="I15166" s="62">
        <v>4</v>
      </c>
      <c r="J15166" s="70">
        <v>21</v>
      </c>
      <c r="K15166" s="71">
        <v>755622</v>
      </c>
      <c r="L15166" s="72" t="s">
        <v>15</v>
      </c>
      <c r="M15166" s="72" t="s">
        <v>254</v>
      </c>
    </row>
    <row r="15167" spans="1:13" s="3" customFormat="1" ht="12.75" x14ac:dyDescent="0.2">
      <c r="A15167" s="62" t="s">
        <v>13295</v>
      </c>
      <c r="B15167" s="62" t="s">
        <v>872</v>
      </c>
      <c r="C15167" s="63">
        <v>16</v>
      </c>
      <c r="D15167" s="62" t="s">
        <v>13491</v>
      </c>
      <c r="E15167" s="62" t="s">
        <v>13124</v>
      </c>
      <c r="F15167" s="69">
        <v>31211703</v>
      </c>
      <c r="G15167" s="62" t="s">
        <v>13633</v>
      </c>
      <c r="H15167" s="62">
        <v>3</v>
      </c>
      <c r="I15167" s="62">
        <v>3</v>
      </c>
      <c r="J15167" s="70">
        <v>10</v>
      </c>
      <c r="K15167" s="71">
        <v>365000</v>
      </c>
      <c r="L15167" s="72" t="s">
        <v>1760</v>
      </c>
      <c r="M15167" s="72" t="s">
        <v>254</v>
      </c>
    </row>
    <row r="15168" spans="1:13" s="3" customFormat="1" ht="12.75" x14ac:dyDescent="0.2">
      <c r="A15168" s="62" t="s">
        <v>13295</v>
      </c>
      <c r="B15168" s="62" t="s">
        <v>434</v>
      </c>
      <c r="C15168" s="63">
        <v>16</v>
      </c>
      <c r="D15168" s="62" t="s">
        <v>13387</v>
      </c>
      <c r="E15168" s="62" t="s">
        <v>13125</v>
      </c>
      <c r="F15168" s="69">
        <v>42312311</v>
      </c>
      <c r="G15168" s="62" t="s">
        <v>13630</v>
      </c>
      <c r="H15168" s="62">
        <v>1</v>
      </c>
      <c r="I15168" s="62">
        <v>4</v>
      </c>
      <c r="J15168" s="70">
        <v>5</v>
      </c>
      <c r="K15168" s="71">
        <v>149645</v>
      </c>
      <c r="L15168" s="72" t="s">
        <v>15</v>
      </c>
      <c r="M15168" s="72" t="s">
        <v>254</v>
      </c>
    </row>
    <row r="15169" spans="1:13" s="3" customFormat="1" ht="12.75" x14ac:dyDescent="0.2">
      <c r="A15169" s="62" t="s">
        <v>13295</v>
      </c>
      <c r="B15169" s="62" t="s">
        <v>1790</v>
      </c>
      <c r="C15169" s="63">
        <v>16</v>
      </c>
      <c r="D15169" s="62" t="s">
        <v>13549</v>
      </c>
      <c r="E15169" s="62" t="s">
        <v>13126</v>
      </c>
      <c r="F15169" s="69">
        <v>27112717</v>
      </c>
      <c r="G15169" s="62" t="s">
        <v>13630</v>
      </c>
      <c r="H15169" s="62">
        <v>2</v>
      </c>
      <c r="I15169" s="62">
        <v>4</v>
      </c>
      <c r="J15169" s="70">
        <v>5</v>
      </c>
      <c r="K15169" s="71">
        <v>55730</v>
      </c>
      <c r="L15169" s="72" t="s">
        <v>15</v>
      </c>
      <c r="M15169" s="72" t="s">
        <v>254</v>
      </c>
    </row>
    <row r="15170" spans="1:13" s="3" customFormat="1" ht="12.75" x14ac:dyDescent="0.2">
      <c r="A15170" s="62" t="s">
        <v>13295</v>
      </c>
      <c r="B15170" s="62" t="s">
        <v>1790</v>
      </c>
      <c r="C15170" s="63">
        <v>16</v>
      </c>
      <c r="D15170" s="62" t="s">
        <v>13549</v>
      </c>
      <c r="E15170" s="62" t="s">
        <v>13127</v>
      </c>
      <c r="F15170" s="69">
        <v>27112717</v>
      </c>
      <c r="G15170" s="62" t="s">
        <v>13630</v>
      </c>
      <c r="H15170" s="62">
        <v>2</v>
      </c>
      <c r="I15170" s="62">
        <v>4</v>
      </c>
      <c r="J15170" s="70">
        <v>10</v>
      </c>
      <c r="K15170" s="71">
        <v>113580</v>
      </c>
      <c r="L15170" s="72" t="s">
        <v>15</v>
      </c>
      <c r="M15170" s="72" t="s">
        <v>254</v>
      </c>
    </row>
    <row r="15171" spans="1:13" s="3" customFormat="1" ht="12.75" x14ac:dyDescent="0.2">
      <c r="A15171" s="62" t="s">
        <v>13295</v>
      </c>
      <c r="B15171" s="62" t="s">
        <v>216</v>
      </c>
      <c r="C15171" s="63">
        <v>16</v>
      </c>
      <c r="D15171" s="62" t="s">
        <v>13377</v>
      </c>
      <c r="E15171" s="62" t="s">
        <v>13128</v>
      </c>
      <c r="F15171" s="69">
        <v>44111503</v>
      </c>
      <c r="G15171" s="62" t="s">
        <v>13631</v>
      </c>
      <c r="H15171" s="62">
        <v>3</v>
      </c>
      <c r="I15171" s="62">
        <v>6</v>
      </c>
      <c r="J15171" s="70">
        <v>30</v>
      </c>
      <c r="K15171" s="71">
        <v>719010</v>
      </c>
      <c r="L15171" s="72" t="s">
        <v>15</v>
      </c>
      <c r="M15171" s="72" t="s">
        <v>254</v>
      </c>
    </row>
    <row r="15172" spans="1:13" s="3" customFormat="1" ht="12.75" x14ac:dyDescent="0.2">
      <c r="A15172" s="62" t="s">
        <v>13295</v>
      </c>
      <c r="B15172" s="62" t="s">
        <v>216</v>
      </c>
      <c r="C15172" s="63">
        <v>16</v>
      </c>
      <c r="D15172" s="62" t="s">
        <v>13377</v>
      </c>
      <c r="E15172" s="62" t="s">
        <v>13129</v>
      </c>
      <c r="F15172" s="69">
        <v>56121506</v>
      </c>
      <c r="G15172" s="62" t="s">
        <v>13631</v>
      </c>
      <c r="H15172" s="62">
        <v>3</v>
      </c>
      <c r="I15172" s="62">
        <v>6</v>
      </c>
      <c r="J15172" s="70">
        <v>30</v>
      </c>
      <c r="K15172" s="71">
        <v>378420</v>
      </c>
      <c r="L15172" s="72" t="s">
        <v>15</v>
      </c>
      <c r="M15172" s="72" t="s">
        <v>254</v>
      </c>
    </row>
    <row r="15173" spans="1:13" s="3" customFormat="1" ht="12.75" x14ac:dyDescent="0.2">
      <c r="A15173" s="62" t="s">
        <v>13295</v>
      </c>
      <c r="B15173" s="62" t="s">
        <v>216</v>
      </c>
      <c r="C15173" s="63">
        <v>16</v>
      </c>
      <c r="D15173" s="62" t="s">
        <v>13377</v>
      </c>
      <c r="E15173" s="62" t="s">
        <v>13129</v>
      </c>
      <c r="F15173" s="69">
        <v>56121506</v>
      </c>
      <c r="G15173" s="62" t="s">
        <v>13631</v>
      </c>
      <c r="H15173" s="62">
        <v>3</v>
      </c>
      <c r="I15173" s="62">
        <v>6</v>
      </c>
      <c r="J15173" s="70">
        <v>100</v>
      </c>
      <c r="K15173" s="71">
        <v>1261400</v>
      </c>
      <c r="L15173" s="72" t="s">
        <v>15</v>
      </c>
      <c r="M15173" s="72" t="s">
        <v>254</v>
      </c>
    </row>
    <row r="15174" spans="1:13" s="3" customFormat="1" ht="12.75" x14ac:dyDescent="0.2">
      <c r="A15174" s="62" t="s">
        <v>13295</v>
      </c>
      <c r="B15174" s="62" t="s">
        <v>873</v>
      </c>
      <c r="C15174" s="63">
        <v>16</v>
      </c>
      <c r="D15174" s="62" t="s">
        <v>13492</v>
      </c>
      <c r="E15174" s="62" t="s">
        <v>13130</v>
      </c>
      <c r="F15174" s="69">
        <v>76111800</v>
      </c>
      <c r="G15174" s="62" t="s">
        <v>13630</v>
      </c>
      <c r="H15174" s="62">
        <v>4</v>
      </c>
      <c r="I15174" s="62">
        <v>4</v>
      </c>
      <c r="J15174" s="70">
        <v>40</v>
      </c>
      <c r="K15174" s="71">
        <v>613520</v>
      </c>
      <c r="L15174" s="72" t="s">
        <v>15</v>
      </c>
      <c r="M15174" s="72" t="s">
        <v>254</v>
      </c>
    </row>
    <row r="15175" spans="1:13" s="3" customFormat="1" ht="12.75" x14ac:dyDescent="0.2">
      <c r="A15175" s="62" t="s">
        <v>13295</v>
      </c>
      <c r="B15175" s="62" t="s">
        <v>873</v>
      </c>
      <c r="C15175" s="63">
        <v>16</v>
      </c>
      <c r="D15175" s="62" t="s">
        <v>13492</v>
      </c>
      <c r="E15175" s="62" t="s">
        <v>5422</v>
      </c>
      <c r="F15175" s="69">
        <v>31201632</v>
      </c>
      <c r="G15175" s="62" t="s">
        <v>13633</v>
      </c>
      <c r="H15175" s="62">
        <v>3</v>
      </c>
      <c r="I15175" s="62">
        <v>3</v>
      </c>
      <c r="J15175" s="70">
        <v>30</v>
      </c>
      <c r="K15175" s="71">
        <v>480000</v>
      </c>
      <c r="L15175" s="72" t="s">
        <v>15</v>
      </c>
      <c r="M15175" s="72" t="s">
        <v>254</v>
      </c>
    </row>
    <row r="15176" spans="1:13" s="3" customFormat="1" ht="12.75" x14ac:dyDescent="0.2">
      <c r="A15176" s="62" t="s">
        <v>13295</v>
      </c>
      <c r="B15176" s="62" t="s">
        <v>873</v>
      </c>
      <c r="C15176" s="63">
        <v>16</v>
      </c>
      <c r="D15176" s="62" t="s">
        <v>13492</v>
      </c>
      <c r="E15176" s="62" t="s">
        <v>13131</v>
      </c>
      <c r="F15176" s="69">
        <v>31201617</v>
      </c>
      <c r="G15176" s="62" t="s">
        <v>13633</v>
      </c>
      <c r="H15176" s="62">
        <v>3</v>
      </c>
      <c r="I15176" s="62">
        <v>3</v>
      </c>
      <c r="J15176" s="70">
        <v>30</v>
      </c>
      <c r="K15176" s="71">
        <v>579000</v>
      </c>
      <c r="L15176" s="72" t="s">
        <v>15</v>
      </c>
      <c r="M15176" s="72" t="s">
        <v>254</v>
      </c>
    </row>
    <row r="15177" spans="1:13" s="3" customFormat="1" ht="12.75" x14ac:dyDescent="0.2">
      <c r="A15177" s="62" t="s">
        <v>13295</v>
      </c>
      <c r="B15177" s="62" t="s">
        <v>873</v>
      </c>
      <c r="C15177" s="63">
        <v>16</v>
      </c>
      <c r="D15177" s="62" t="s">
        <v>13492</v>
      </c>
      <c r="E15177" s="62" t="s">
        <v>13132</v>
      </c>
      <c r="F15177" s="69">
        <v>31201514</v>
      </c>
      <c r="G15177" s="62" t="s">
        <v>13633</v>
      </c>
      <c r="H15177" s="62">
        <v>3</v>
      </c>
      <c r="I15177" s="62">
        <v>3</v>
      </c>
      <c r="J15177" s="70">
        <v>30</v>
      </c>
      <c r="K15177" s="71">
        <v>94500</v>
      </c>
      <c r="L15177" s="72" t="s">
        <v>15</v>
      </c>
      <c r="M15177" s="72" t="s">
        <v>254</v>
      </c>
    </row>
    <row r="15178" spans="1:13" s="3" customFormat="1" ht="12.75" x14ac:dyDescent="0.2">
      <c r="A15178" s="62" t="s">
        <v>13295</v>
      </c>
      <c r="B15178" s="62" t="s">
        <v>871</v>
      </c>
      <c r="C15178" s="63">
        <v>16</v>
      </c>
      <c r="D15178" s="62" t="s">
        <v>13490</v>
      </c>
      <c r="E15178" s="62" t="s">
        <v>1267</v>
      </c>
      <c r="F15178" s="69">
        <v>31211706</v>
      </c>
      <c r="G15178" s="62" t="s">
        <v>13633</v>
      </c>
      <c r="H15178" s="62">
        <v>3</v>
      </c>
      <c r="I15178" s="62">
        <v>3</v>
      </c>
      <c r="J15178" s="70">
        <v>5</v>
      </c>
      <c r="K15178" s="71">
        <v>442500</v>
      </c>
      <c r="L15178" s="72" t="s">
        <v>1760</v>
      </c>
      <c r="M15178" s="72" t="s">
        <v>254</v>
      </c>
    </row>
    <row r="15179" spans="1:13" s="3" customFormat="1" ht="12.75" x14ac:dyDescent="0.2">
      <c r="A15179" s="62" t="s">
        <v>13295</v>
      </c>
      <c r="B15179" s="62" t="s">
        <v>871</v>
      </c>
      <c r="C15179" s="63">
        <v>16</v>
      </c>
      <c r="D15179" s="62" t="s">
        <v>13490</v>
      </c>
      <c r="E15179" s="62" t="s">
        <v>1268</v>
      </c>
      <c r="F15179" s="69">
        <v>31211706</v>
      </c>
      <c r="G15179" s="62" t="s">
        <v>13633</v>
      </c>
      <c r="H15179" s="62">
        <v>3</v>
      </c>
      <c r="I15179" s="62">
        <v>3</v>
      </c>
      <c r="J15179" s="70">
        <v>5</v>
      </c>
      <c r="K15179" s="71">
        <v>442500</v>
      </c>
      <c r="L15179" s="72" t="s">
        <v>1760</v>
      </c>
      <c r="M15179" s="72" t="s">
        <v>254</v>
      </c>
    </row>
    <row r="15180" spans="1:13" s="3" customFormat="1" ht="12.75" x14ac:dyDescent="0.2">
      <c r="A15180" s="62" t="s">
        <v>13295</v>
      </c>
      <c r="B15180" s="62" t="s">
        <v>871</v>
      </c>
      <c r="C15180" s="63">
        <v>16</v>
      </c>
      <c r="D15180" s="62" t="s">
        <v>13490</v>
      </c>
      <c r="E15180" s="62" t="s">
        <v>13133</v>
      </c>
      <c r="F15180" s="69">
        <v>31211703</v>
      </c>
      <c r="G15180" s="62" t="s">
        <v>13633</v>
      </c>
      <c r="H15180" s="62">
        <v>3</v>
      </c>
      <c r="I15180" s="62">
        <v>3</v>
      </c>
      <c r="J15180" s="70">
        <v>10</v>
      </c>
      <c r="K15180" s="71">
        <v>832000</v>
      </c>
      <c r="L15180" s="72" t="s">
        <v>1760</v>
      </c>
      <c r="M15180" s="72" t="s">
        <v>254</v>
      </c>
    </row>
    <row r="15181" spans="1:13" s="3" customFormat="1" ht="12.75" x14ac:dyDescent="0.2">
      <c r="A15181" s="62" t="s">
        <v>13295</v>
      </c>
      <c r="B15181" s="62" t="s">
        <v>871</v>
      </c>
      <c r="C15181" s="63">
        <v>16</v>
      </c>
      <c r="D15181" s="62" t="s">
        <v>13490</v>
      </c>
      <c r="E15181" s="62" t="s">
        <v>13134</v>
      </c>
      <c r="F15181" s="69">
        <v>31211502</v>
      </c>
      <c r="G15181" s="62" t="s">
        <v>13633</v>
      </c>
      <c r="H15181" s="62">
        <v>3</v>
      </c>
      <c r="I15181" s="62">
        <v>3</v>
      </c>
      <c r="J15181" s="70">
        <v>100</v>
      </c>
      <c r="K15181" s="71">
        <v>6247500</v>
      </c>
      <c r="L15181" s="72" t="s">
        <v>1760</v>
      </c>
      <c r="M15181" s="72" t="s">
        <v>254</v>
      </c>
    </row>
    <row r="15182" spans="1:13" s="3" customFormat="1" ht="12.75" x14ac:dyDescent="0.2">
      <c r="A15182" s="62" t="s">
        <v>13295</v>
      </c>
      <c r="B15182" s="62" t="s">
        <v>871</v>
      </c>
      <c r="C15182" s="63">
        <v>16</v>
      </c>
      <c r="D15182" s="62" t="s">
        <v>13490</v>
      </c>
      <c r="E15182" s="62" t="s">
        <v>13135</v>
      </c>
      <c r="F15182" s="69">
        <v>31211501</v>
      </c>
      <c r="G15182" s="62" t="s">
        <v>13633</v>
      </c>
      <c r="H15182" s="62">
        <v>3</v>
      </c>
      <c r="I15182" s="62">
        <v>3</v>
      </c>
      <c r="J15182" s="70">
        <v>80</v>
      </c>
      <c r="K15182" s="71">
        <v>5712000</v>
      </c>
      <c r="L15182" s="72" t="s">
        <v>1760</v>
      </c>
      <c r="M15182" s="72" t="s">
        <v>254</v>
      </c>
    </row>
    <row r="15183" spans="1:13" s="3" customFormat="1" ht="12.75" x14ac:dyDescent="0.2">
      <c r="A15183" s="62" t="s">
        <v>13295</v>
      </c>
      <c r="B15183" s="62" t="s">
        <v>871</v>
      </c>
      <c r="C15183" s="63">
        <v>16</v>
      </c>
      <c r="D15183" s="62" t="s">
        <v>13490</v>
      </c>
      <c r="E15183" s="62" t="s">
        <v>13136</v>
      </c>
      <c r="F15183" s="69">
        <v>31211501</v>
      </c>
      <c r="G15183" s="62" t="s">
        <v>13633</v>
      </c>
      <c r="H15183" s="62">
        <v>3</v>
      </c>
      <c r="I15183" s="62">
        <v>3</v>
      </c>
      <c r="J15183" s="70">
        <v>10</v>
      </c>
      <c r="K15183" s="71">
        <v>714000</v>
      </c>
      <c r="L15183" s="72" t="s">
        <v>1760</v>
      </c>
      <c r="M15183" s="72" t="s">
        <v>254</v>
      </c>
    </row>
    <row r="15184" spans="1:13" s="3" customFormat="1" ht="12.75" x14ac:dyDescent="0.2">
      <c r="A15184" s="62" t="s">
        <v>13295</v>
      </c>
      <c r="B15184" s="62" t="s">
        <v>871</v>
      </c>
      <c r="C15184" s="63">
        <v>16</v>
      </c>
      <c r="D15184" s="62" t="s">
        <v>13490</v>
      </c>
      <c r="E15184" s="62" t="s">
        <v>13137</v>
      </c>
      <c r="F15184" s="69">
        <v>31211501</v>
      </c>
      <c r="G15184" s="62" t="s">
        <v>13633</v>
      </c>
      <c r="H15184" s="62">
        <v>3</v>
      </c>
      <c r="I15184" s="62">
        <v>3</v>
      </c>
      <c r="J15184" s="70">
        <v>10</v>
      </c>
      <c r="K15184" s="71">
        <v>515000</v>
      </c>
      <c r="L15184" s="72" t="s">
        <v>1760</v>
      </c>
      <c r="M15184" s="72" t="s">
        <v>254</v>
      </c>
    </row>
    <row r="15185" spans="1:13" s="3" customFormat="1" ht="12.75" x14ac:dyDescent="0.2">
      <c r="A15185" s="62" t="s">
        <v>13295</v>
      </c>
      <c r="B15185" s="62" t="s">
        <v>871</v>
      </c>
      <c r="C15185" s="63">
        <v>16</v>
      </c>
      <c r="D15185" s="62" t="s">
        <v>13490</v>
      </c>
      <c r="E15185" s="62" t="s">
        <v>13138</v>
      </c>
      <c r="F15185" s="69">
        <v>31211501</v>
      </c>
      <c r="G15185" s="62" t="s">
        <v>13633</v>
      </c>
      <c r="H15185" s="62">
        <v>3</v>
      </c>
      <c r="I15185" s="62">
        <v>3</v>
      </c>
      <c r="J15185" s="70">
        <v>10</v>
      </c>
      <c r="K15185" s="71">
        <v>515000</v>
      </c>
      <c r="L15185" s="72" t="s">
        <v>1760</v>
      </c>
      <c r="M15185" s="72" t="s">
        <v>254</v>
      </c>
    </row>
    <row r="15186" spans="1:13" s="3" customFormat="1" ht="12.75" x14ac:dyDescent="0.2">
      <c r="A15186" s="62" t="s">
        <v>13295</v>
      </c>
      <c r="B15186" s="62" t="s">
        <v>871</v>
      </c>
      <c r="C15186" s="63">
        <v>16</v>
      </c>
      <c r="D15186" s="62" t="s">
        <v>13490</v>
      </c>
      <c r="E15186" s="62" t="s">
        <v>13139</v>
      </c>
      <c r="F15186" s="69">
        <v>31211501</v>
      </c>
      <c r="G15186" s="62" t="s">
        <v>13633</v>
      </c>
      <c r="H15186" s="62">
        <v>3</v>
      </c>
      <c r="I15186" s="62">
        <v>3</v>
      </c>
      <c r="J15186" s="70">
        <v>10</v>
      </c>
      <c r="K15186" s="71">
        <v>515000</v>
      </c>
      <c r="L15186" s="72" t="s">
        <v>1760</v>
      </c>
      <c r="M15186" s="72" t="s">
        <v>254</v>
      </c>
    </row>
    <row r="15187" spans="1:13" s="3" customFormat="1" ht="12.75" x14ac:dyDescent="0.2">
      <c r="A15187" s="62" t="s">
        <v>13295</v>
      </c>
      <c r="B15187" s="62" t="s">
        <v>871</v>
      </c>
      <c r="C15187" s="63">
        <v>16</v>
      </c>
      <c r="D15187" s="62" t="s">
        <v>13490</v>
      </c>
      <c r="E15187" s="62" t="s">
        <v>13140</v>
      </c>
      <c r="F15187" s="69">
        <v>31211501</v>
      </c>
      <c r="G15187" s="62" t="s">
        <v>13633</v>
      </c>
      <c r="H15187" s="62">
        <v>3</v>
      </c>
      <c r="I15187" s="62">
        <v>3</v>
      </c>
      <c r="J15187" s="70">
        <v>10</v>
      </c>
      <c r="K15187" s="71">
        <v>515000</v>
      </c>
      <c r="L15187" s="72" t="s">
        <v>1760</v>
      </c>
      <c r="M15187" s="72" t="s">
        <v>254</v>
      </c>
    </row>
    <row r="15188" spans="1:13" s="3" customFormat="1" ht="12.75" x14ac:dyDescent="0.2">
      <c r="A15188" s="62" t="s">
        <v>13295</v>
      </c>
      <c r="B15188" s="62" t="s">
        <v>871</v>
      </c>
      <c r="C15188" s="63">
        <v>16</v>
      </c>
      <c r="D15188" s="62" t="s">
        <v>13490</v>
      </c>
      <c r="E15188" s="62" t="s">
        <v>13141</v>
      </c>
      <c r="F15188" s="69">
        <v>31211501</v>
      </c>
      <c r="G15188" s="62" t="s">
        <v>13633</v>
      </c>
      <c r="H15188" s="62">
        <v>3</v>
      </c>
      <c r="I15188" s="62">
        <v>3</v>
      </c>
      <c r="J15188" s="70">
        <v>10</v>
      </c>
      <c r="K15188" s="71">
        <v>945000</v>
      </c>
      <c r="L15188" s="72" t="s">
        <v>1760</v>
      </c>
      <c r="M15188" s="72" t="s">
        <v>254</v>
      </c>
    </row>
    <row r="15189" spans="1:13" s="3" customFormat="1" ht="12.75" x14ac:dyDescent="0.2">
      <c r="A15189" s="62" t="s">
        <v>13295</v>
      </c>
      <c r="B15189" s="62" t="s">
        <v>871</v>
      </c>
      <c r="C15189" s="63">
        <v>16</v>
      </c>
      <c r="D15189" s="62" t="s">
        <v>13490</v>
      </c>
      <c r="E15189" s="62" t="s">
        <v>13142</v>
      </c>
      <c r="F15189" s="69">
        <v>31211501</v>
      </c>
      <c r="G15189" s="62" t="s">
        <v>13633</v>
      </c>
      <c r="H15189" s="62">
        <v>3</v>
      </c>
      <c r="I15189" s="62">
        <v>3</v>
      </c>
      <c r="J15189" s="70">
        <v>10</v>
      </c>
      <c r="K15189" s="71">
        <v>945000</v>
      </c>
      <c r="L15189" s="72" t="s">
        <v>1760</v>
      </c>
      <c r="M15189" s="72" t="s">
        <v>254</v>
      </c>
    </row>
    <row r="15190" spans="1:13" s="3" customFormat="1" ht="12.75" x14ac:dyDescent="0.2">
      <c r="A15190" s="62" t="s">
        <v>13295</v>
      </c>
      <c r="B15190" s="62" t="s">
        <v>871</v>
      </c>
      <c r="C15190" s="63">
        <v>16</v>
      </c>
      <c r="D15190" s="62" t="s">
        <v>13490</v>
      </c>
      <c r="E15190" s="62" t="s">
        <v>1276</v>
      </c>
      <c r="F15190" s="69">
        <v>31211501</v>
      </c>
      <c r="G15190" s="62" t="s">
        <v>13633</v>
      </c>
      <c r="H15190" s="62">
        <v>3</v>
      </c>
      <c r="I15190" s="62">
        <v>3</v>
      </c>
      <c r="J15190" s="70">
        <v>10</v>
      </c>
      <c r="K15190" s="71">
        <v>945000</v>
      </c>
      <c r="L15190" s="72" t="s">
        <v>1760</v>
      </c>
      <c r="M15190" s="72" t="s">
        <v>254</v>
      </c>
    </row>
    <row r="15191" spans="1:13" s="3" customFormat="1" ht="12.75" x14ac:dyDescent="0.2">
      <c r="A15191" s="62" t="s">
        <v>13295</v>
      </c>
      <c r="B15191" s="62" t="s">
        <v>871</v>
      </c>
      <c r="C15191" s="63">
        <v>16</v>
      </c>
      <c r="D15191" s="62" t="s">
        <v>13490</v>
      </c>
      <c r="E15191" s="62" t="s">
        <v>13143</v>
      </c>
      <c r="F15191" s="69">
        <v>31211604</v>
      </c>
      <c r="G15191" s="62" t="s">
        <v>13633</v>
      </c>
      <c r="H15191" s="62">
        <v>3</v>
      </c>
      <c r="I15191" s="62">
        <v>3</v>
      </c>
      <c r="J15191" s="70">
        <v>30</v>
      </c>
      <c r="K15191" s="71">
        <v>1638000</v>
      </c>
      <c r="L15191" s="72" t="s">
        <v>1760</v>
      </c>
      <c r="M15191" s="72" t="s">
        <v>254</v>
      </c>
    </row>
    <row r="15192" spans="1:13" s="3" customFormat="1" ht="12.75" x14ac:dyDescent="0.2">
      <c r="A15192" s="62" t="s">
        <v>13295</v>
      </c>
      <c r="B15192" s="62" t="s">
        <v>871</v>
      </c>
      <c r="C15192" s="63">
        <v>16</v>
      </c>
      <c r="D15192" s="62" t="s">
        <v>13490</v>
      </c>
      <c r="E15192" s="62" t="s">
        <v>13144</v>
      </c>
      <c r="F15192" s="69">
        <v>31211501</v>
      </c>
      <c r="G15192" s="62" t="s">
        <v>13633</v>
      </c>
      <c r="H15192" s="62">
        <v>3</v>
      </c>
      <c r="I15192" s="62">
        <v>3</v>
      </c>
      <c r="J15192" s="70">
        <v>20</v>
      </c>
      <c r="K15192" s="71">
        <v>2520000</v>
      </c>
      <c r="L15192" s="72" t="s">
        <v>1760</v>
      </c>
      <c r="M15192" s="72" t="s">
        <v>254</v>
      </c>
    </row>
    <row r="15193" spans="1:13" s="3" customFormat="1" ht="12.75" x14ac:dyDescent="0.2">
      <c r="A15193" s="62" t="s">
        <v>13295</v>
      </c>
      <c r="B15193" s="62" t="s">
        <v>871</v>
      </c>
      <c r="C15193" s="63">
        <v>16</v>
      </c>
      <c r="D15193" s="62" t="s">
        <v>13490</v>
      </c>
      <c r="E15193" s="62" t="s">
        <v>13145</v>
      </c>
      <c r="F15193" s="69">
        <v>31211501</v>
      </c>
      <c r="G15193" s="62" t="s">
        <v>13633</v>
      </c>
      <c r="H15193" s="62">
        <v>3</v>
      </c>
      <c r="I15193" s="62">
        <v>3</v>
      </c>
      <c r="J15193" s="70">
        <v>20</v>
      </c>
      <c r="K15193" s="71">
        <v>2520000</v>
      </c>
      <c r="L15193" s="72" t="s">
        <v>1760</v>
      </c>
      <c r="M15193" s="72" t="s">
        <v>254</v>
      </c>
    </row>
    <row r="15194" spans="1:13" s="3" customFormat="1" ht="12.75" x14ac:dyDescent="0.2">
      <c r="A15194" s="62" t="s">
        <v>13295</v>
      </c>
      <c r="B15194" s="62" t="s">
        <v>871</v>
      </c>
      <c r="C15194" s="63">
        <v>16</v>
      </c>
      <c r="D15194" s="62" t="s">
        <v>13490</v>
      </c>
      <c r="E15194" s="62" t="s">
        <v>13146</v>
      </c>
      <c r="F15194" s="69">
        <v>31211501</v>
      </c>
      <c r="G15194" s="62" t="s">
        <v>13633</v>
      </c>
      <c r="H15194" s="62">
        <v>3</v>
      </c>
      <c r="I15194" s="62">
        <v>3</v>
      </c>
      <c r="J15194" s="70">
        <v>20</v>
      </c>
      <c r="K15194" s="71">
        <v>2520000</v>
      </c>
      <c r="L15194" s="72" t="s">
        <v>1760</v>
      </c>
      <c r="M15194" s="72" t="s">
        <v>254</v>
      </c>
    </row>
    <row r="15195" spans="1:13" s="3" customFormat="1" ht="12.75" x14ac:dyDescent="0.2">
      <c r="A15195" s="62" t="s">
        <v>13295</v>
      </c>
      <c r="B15195" s="62" t="s">
        <v>871</v>
      </c>
      <c r="C15195" s="63">
        <v>16</v>
      </c>
      <c r="D15195" s="62" t="s">
        <v>13490</v>
      </c>
      <c r="E15195" s="62" t="s">
        <v>13147</v>
      </c>
      <c r="F15195" s="69">
        <v>31201605</v>
      </c>
      <c r="G15195" s="62" t="s">
        <v>13633</v>
      </c>
      <c r="H15195" s="62">
        <v>3</v>
      </c>
      <c r="I15195" s="62">
        <v>3</v>
      </c>
      <c r="J15195" s="70">
        <v>40</v>
      </c>
      <c r="K15195" s="71">
        <v>819000</v>
      </c>
      <c r="L15195" s="72" t="s">
        <v>1760</v>
      </c>
      <c r="M15195" s="72" t="s">
        <v>254</v>
      </c>
    </row>
    <row r="15196" spans="1:13" s="3" customFormat="1" ht="12.75" x14ac:dyDescent="0.2">
      <c r="A15196" s="62" t="s">
        <v>13295</v>
      </c>
      <c r="B15196" s="62" t="s">
        <v>871</v>
      </c>
      <c r="C15196" s="63">
        <v>16</v>
      </c>
      <c r="D15196" s="62" t="s">
        <v>13490</v>
      </c>
      <c r="E15196" s="62" t="s">
        <v>13148</v>
      </c>
      <c r="F15196" s="69">
        <v>31211501</v>
      </c>
      <c r="G15196" s="62" t="s">
        <v>13633</v>
      </c>
      <c r="H15196" s="62">
        <v>3</v>
      </c>
      <c r="I15196" s="62">
        <v>3</v>
      </c>
      <c r="J15196" s="70">
        <v>60</v>
      </c>
      <c r="K15196" s="71">
        <v>2574000</v>
      </c>
      <c r="L15196" s="72" t="s">
        <v>1760</v>
      </c>
      <c r="M15196" s="72" t="s">
        <v>254</v>
      </c>
    </row>
    <row r="15197" spans="1:13" s="3" customFormat="1" ht="12.75" x14ac:dyDescent="0.2">
      <c r="A15197" s="62" t="s">
        <v>13295</v>
      </c>
      <c r="B15197" s="62" t="s">
        <v>871</v>
      </c>
      <c r="C15197" s="63">
        <v>16</v>
      </c>
      <c r="D15197" s="62" t="s">
        <v>13490</v>
      </c>
      <c r="E15197" s="62" t="s">
        <v>13149</v>
      </c>
      <c r="F15197" s="69">
        <v>31211501</v>
      </c>
      <c r="G15197" s="62" t="s">
        <v>13633</v>
      </c>
      <c r="H15197" s="62">
        <v>3</v>
      </c>
      <c r="I15197" s="62">
        <v>3</v>
      </c>
      <c r="J15197" s="70">
        <v>30</v>
      </c>
      <c r="K15197" s="71">
        <v>1732500</v>
      </c>
      <c r="L15197" s="72" t="s">
        <v>1760</v>
      </c>
      <c r="M15197" s="72" t="s">
        <v>254</v>
      </c>
    </row>
    <row r="15198" spans="1:13" s="3" customFormat="1" ht="12.75" x14ac:dyDescent="0.2">
      <c r="A15198" s="62" t="s">
        <v>13295</v>
      </c>
      <c r="B15198" s="62" t="s">
        <v>1787</v>
      </c>
      <c r="C15198" s="63">
        <v>16</v>
      </c>
      <c r="D15198" s="62" t="s">
        <v>13546</v>
      </c>
      <c r="E15198" s="62" t="s">
        <v>13150</v>
      </c>
      <c r="F15198" s="69">
        <v>42172001</v>
      </c>
      <c r="G15198" s="62" t="s">
        <v>13630</v>
      </c>
      <c r="H15198" s="62">
        <v>4</v>
      </c>
      <c r="I15198" s="62">
        <v>4</v>
      </c>
      <c r="J15198" s="70">
        <v>3</v>
      </c>
      <c r="K15198" s="71">
        <v>109614</v>
      </c>
      <c r="L15198" s="72" t="s">
        <v>15</v>
      </c>
      <c r="M15198" s="72" t="s">
        <v>254</v>
      </c>
    </row>
    <row r="15199" spans="1:13" s="3" customFormat="1" ht="12.75" x14ac:dyDescent="0.2">
      <c r="A15199" s="62" t="s">
        <v>13295</v>
      </c>
      <c r="B15199" s="62" t="s">
        <v>1787</v>
      </c>
      <c r="C15199" s="63">
        <v>16</v>
      </c>
      <c r="D15199" s="62" t="s">
        <v>13546</v>
      </c>
      <c r="E15199" s="62" t="s">
        <v>13151</v>
      </c>
      <c r="F15199" s="69">
        <v>42312311</v>
      </c>
      <c r="G15199" s="62" t="s">
        <v>13630</v>
      </c>
      <c r="H15199" s="62">
        <v>1</v>
      </c>
      <c r="I15199" s="62">
        <v>4</v>
      </c>
      <c r="J15199" s="70">
        <v>30</v>
      </c>
      <c r="K15199" s="71">
        <v>323070</v>
      </c>
      <c r="L15199" s="72" t="s">
        <v>15</v>
      </c>
      <c r="M15199" s="72" t="s">
        <v>254</v>
      </c>
    </row>
    <row r="15200" spans="1:13" s="3" customFormat="1" ht="12.75" x14ac:dyDescent="0.2">
      <c r="A15200" s="62" t="s">
        <v>13295</v>
      </c>
      <c r="B15200" s="62" t="s">
        <v>1787</v>
      </c>
      <c r="C15200" s="63">
        <v>16</v>
      </c>
      <c r="D15200" s="62" t="s">
        <v>13546</v>
      </c>
      <c r="E15200" s="62" t="s">
        <v>13152</v>
      </c>
      <c r="F15200" s="69">
        <v>42311513</v>
      </c>
      <c r="G15200" s="62" t="s">
        <v>13630</v>
      </c>
      <c r="H15200" s="62">
        <v>1</v>
      </c>
      <c r="I15200" s="62">
        <v>4</v>
      </c>
      <c r="J15200" s="70">
        <v>30</v>
      </c>
      <c r="K15200" s="71">
        <v>447030</v>
      </c>
      <c r="L15200" s="72" t="s">
        <v>15</v>
      </c>
      <c r="M15200" s="72" t="s">
        <v>254</v>
      </c>
    </row>
    <row r="15201" spans="1:13" s="3" customFormat="1" ht="12.75" x14ac:dyDescent="0.2">
      <c r="A15201" s="62" t="s">
        <v>13295</v>
      </c>
      <c r="B15201" s="62" t="s">
        <v>268</v>
      </c>
      <c r="C15201" s="63">
        <v>16</v>
      </c>
      <c r="D15201" s="62" t="s">
        <v>13385</v>
      </c>
      <c r="E15201" s="62" t="s">
        <v>13153</v>
      </c>
      <c r="F15201" s="69">
        <v>47131706</v>
      </c>
      <c r="G15201" s="62" t="s">
        <v>13630</v>
      </c>
      <c r="H15201" s="62">
        <v>4</v>
      </c>
      <c r="I15201" s="62">
        <v>4</v>
      </c>
      <c r="J15201" s="70">
        <v>36</v>
      </c>
      <c r="K15201" s="71">
        <v>494928</v>
      </c>
      <c r="L15201" s="72" t="s">
        <v>15</v>
      </c>
      <c r="M15201" s="72" t="s">
        <v>254</v>
      </c>
    </row>
    <row r="15202" spans="1:13" s="3" customFormat="1" ht="12.75" x14ac:dyDescent="0.2">
      <c r="A15202" s="62" t="s">
        <v>13295</v>
      </c>
      <c r="B15202" s="62" t="s">
        <v>268</v>
      </c>
      <c r="C15202" s="63">
        <v>16</v>
      </c>
      <c r="D15202" s="62" t="s">
        <v>13385</v>
      </c>
      <c r="E15202" s="62" t="s">
        <v>10703</v>
      </c>
      <c r="F15202" s="69">
        <v>53131608</v>
      </c>
      <c r="G15202" s="62" t="s">
        <v>13630</v>
      </c>
      <c r="H15202" s="62">
        <v>4</v>
      </c>
      <c r="I15202" s="62">
        <v>4</v>
      </c>
      <c r="J15202" s="70">
        <v>60</v>
      </c>
      <c r="K15202" s="71">
        <v>1554720</v>
      </c>
      <c r="L15202" s="72" t="s">
        <v>15</v>
      </c>
      <c r="M15202" s="72" t="s">
        <v>254</v>
      </c>
    </row>
    <row r="15203" spans="1:13" s="3" customFormat="1" ht="12.75" x14ac:dyDescent="0.2">
      <c r="A15203" s="62" t="s">
        <v>13295</v>
      </c>
      <c r="B15203" s="62" t="s">
        <v>221</v>
      </c>
      <c r="C15203" s="63">
        <v>16</v>
      </c>
      <c r="D15203" s="62" t="s">
        <v>13382</v>
      </c>
      <c r="E15203" s="62" t="s">
        <v>15362</v>
      </c>
      <c r="F15203" s="69">
        <v>12142104</v>
      </c>
      <c r="G15203" s="62" t="s">
        <v>13630</v>
      </c>
      <c r="H15203" s="62">
        <v>2</v>
      </c>
      <c r="I15203" s="62">
        <v>10</v>
      </c>
      <c r="J15203" s="70">
        <v>1</v>
      </c>
      <c r="K15203" s="71">
        <v>311692</v>
      </c>
      <c r="L15203" s="72" t="s">
        <v>13</v>
      </c>
      <c r="M15203" s="72" t="s">
        <v>254</v>
      </c>
    </row>
    <row r="15204" spans="1:13" s="3" customFormat="1" ht="12.75" x14ac:dyDescent="0.2">
      <c r="A15204" s="62" t="s">
        <v>13295</v>
      </c>
      <c r="B15204" s="62" t="s">
        <v>221</v>
      </c>
      <c r="C15204" s="63">
        <v>16</v>
      </c>
      <c r="D15204" s="62" t="s">
        <v>13382</v>
      </c>
      <c r="E15204" s="62" t="s">
        <v>15363</v>
      </c>
      <c r="F15204" s="69">
        <v>12142104</v>
      </c>
      <c r="G15204" s="62" t="s">
        <v>13630</v>
      </c>
      <c r="H15204" s="62">
        <v>2</v>
      </c>
      <c r="I15204" s="62">
        <v>10</v>
      </c>
      <c r="J15204" s="70">
        <v>1</v>
      </c>
      <c r="K15204" s="71">
        <v>445211</v>
      </c>
      <c r="L15204" s="72" t="s">
        <v>13</v>
      </c>
      <c r="M15204" s="72" t="s">
        <v>254</v>
      </c>
    </row>
    <row r="15205" spans="1:13" s="3" customFormat="1" ht="12.75" x14ac:dyDescent="0.2">
      <c r="A15205" s="62" t="s">
        <v>13295</v>
      </c>
      <c r="B15205" s="62" t="s">
        <v>221</v>
      </c>
      <c r="C15205" s="63">
        <v>16</v>
      </c>
      <c r="D15205" s="62" t="s">
        <v>13382</v>
      </c>
      <c r="E15205" s="62" t="s">
        <v>1303</v>
      </c>
      <c r="F15205" s="69">
        <v>30111601</v>
      </c>
      <c r="G15205" s="62" t="s">
        <v>13633</v>
      </c>
      <c r="H15205" s="62">
        <v>3</v>
      </c>
      <c r="I15205" s="62">
        <v>3</v>
      </c>
      <c r="J15205" s="70">
        <v>3</v>
      </c>
      <c r="K15205" s="71">
        <v>168900</v>
      </c>
      <c r="L15205" s="72" t="s">
        <v>1760</v>
      </c>
      <c r="M15205" s="72" t="s">
        <v>254</v>
      </c>
    </row>
    <row r="15206" spans="1:13" s="3" customFormat="1" ht="12.75" x14ac:dyDescent="0.2">
      <c r="A15206" s="62" t="s">
        <v>13295</v>
      </c>
      <c r="B15206" s="62" t="s">
        <v>221</v>
      </c>
      <c r="C15206" s="63">
        <v>16</v>
      </c>
      <c r="D15206" s="62" t="s">
        <v>13382</v>
      </c>
      <c r="E15206" s="62" t="s">
        <v>13154</v>
      </c>
      <c r="F15206" s="69">
        <v>23153401</v>
      </c>
      <c r="G15206" s="62" t="s">
        <v>13633</v>
      </c>
      <c r="H15206" s="62">
        <v>3</v>
      </c>
      <c r="I15206" s="62">
        <v>3</v>
      </c>
      <c r="J15206" s="70">
        <v>12</v>
      </c>
      <c r="K15206" s="71">
        <v>128520</v>
      </c>
      <c r="L15206" s="72" t="s">
        <v>15</v>
      </c>
      <c r="M15206" s="72" t="s">
        <v>254</v>
      </c>
    </row>
    <row r="15207" spans="1:13" s="3" customFormat="1" ht="12.75" x14ac:dyDescent="0.2">
      <c r="A15207" s="62" t="s">
        <v>13295</v>
      </c>
      <c r="B15207" s="62" t="s">
        <v>221</v>
      </c>
      <c r="C15207" s="63">
        <v>16</v>
      </c>
      <c r="D15207" s="62" t="s">
        <v>13382</v>
      </c>
      <c r="E15207" s="62" t="s">
        <v>1301</v>
      </c>
      <c r="F15207" s="69">
        <v>31201617</v>
      </c>
      <c r="G15207" s="62" t="s">
        <v>13633</v>
      </c>
      <c r="H15207" s="62">
        <v>3</v>
      </c>
      <c r="I15207" s="62">
        <v>3</v>
      </c>
      <c r="J15207" s="70">
        <v>30</v>
      </c>
      <c r="K15207" s="71">
        <v>180000</v>
      </c>
      <c r="L15207" s="72" t="s">
        <v>15</v>
      </c>
      <c r="M15207" s="72" t="s">
        <v>254</v>
      </c>
    </row>
    <row r="15208" spans="1:13" s="3" customFormat="1" ht="12.75" x14ac:dyDescent="0.2">
      <c r="A15208" s="62" t="s">
        <v>13295</v>
      </c>
      <c r="B15208" s="62" t="s">
        <v>221</v>
      </c>
      <c r="C15208" s="63">
        <v>16</v>
      </c>
      <c r="D15208" s="62" t="s">
        <v>13382</v>
      </c>
      <c r="E15208" s="62" t="s">
        <v>13155</v>
      </c>
      <c r="F15208" s="69">
        <v>27111957</v>
      </c>
      <c r="G15208" s="62" t="s">
        <v>13633</v>
      </c>
      <c r="H15208" s="62">
        <v>3</v>
      </c>
      <c r="I15208" s="62">
        <v>3</v>
      </c>
      <c r="J15208" s="70">
        <v>30</v>
      </c>
      <c r="K15208" s="71">
        <v>415800</v>
      </c>
      <c r="L15208" s="72" t="s">
        <v>15</v>
      </c>
      <c r="M15208" s="72" t="s">
        <v>254</v>
      </c>
    </row>
    <row r="15209" spans="1:13" s="3" customFormat="1" ht="12.75" x14ac:dyDescent="0.2">
      <c r="A15209" s="62" t="s">
        <v>13295</v>
      </c>
      <c r="B15209" s="62" t="s">
        <v>221</v>
      </c>
      <c r="C15209" s="63">
        <v>16</v>
      </c>
      <c r="D15209" s="62" t="s">
        <v>13382</v>
      </c>
      <c r="E15209" s="62" t="s">
        <v>13156</v>
      </c>
      <c r="F15209" s="69">
        <v>31201617</v>
      </c>
      <c r="G15209" s="62" t="s">
        <v>13633</v>
      </c>
      <c r="H15209" s="62">
        <v>3</v>
      </c>
      <c r="I15209" s="62">
        <v>3</v>
      </c>
      <c r="J15209" s="70">
        <v>10</v>
      </c>
      <c r="K15209" s="71">
        <v>107100</v>
      </c>
      <c r="L15209" s="72" t="s">
        <v>1759</v>
      </c>
      <c r="M15209" s="72" t="s">
        <v>254</v>
      </c>
    </row>
    <row r="15210" spans="1:13" s="3" customFormat="1" ht="12.75" x14ac:dyDescent="0.2">
      <c r="A15210" s="62" t="s">
        <v>13295</v>
      </c>
      <c r="B15210" s="62" t="s">
        <v>221</v>
      </c>
      <c r="C15210" s="63">
        <v>16</v>
      </c>
      <c r="D15210" s="62" t="s">
        <v>13382</v>
      </c>
      <c r="E15210" s="62" t="s">
        <v>13157</v>
      </c>
      <c r="F15210" s="69">
        <v>31201610</v>
      </c>
      <c r="G15210" s="62" t="s">
        <v>13633</v>
      </c>
      <c r="H15210" s="62">
        <v>3</v>
      </c>
      <c r="I15210" s="62">
        <v>3</v>
      </c>
      <c r="J15210" s="70">
        <v>5</v>
      </c>
      <c r="K15210" s="71">
        <v>177500</v>
      </c>
      <c r="L15210" s="72" t="s">
        <v>1760</v>
      </c>
      <c r="M15210" s="72" t="s">
        <v>254</v>
      </c>
    </row>
    <row r="15211" spans="1:13" s="3" customFormat="1" ht="12.75" x14ac:dyDescent="0.2">
      <c r="A15211" s="62" t="s">
        <v>13295</v>
      </c>
      <c r="B15211" s="62" t="s">
        <v>222</v>
      </c>
      <c r="C15211" s="63">
        <v>16</v>
      </c>
      <c r="D15211" s="62" t="s">
        <v>13381</v>
      </c>
      <c r="E15211" s="62" t="s">
        <v>13158</v>
      </c>
      <c r="F15211" s="69">
        <v>40142002</v>
      </c>
      <c r="G15211" s="62" t="s">
        <v>13630</v>
      </c>
      <c r="H15211" s="62">
        <v>4</v>
      </c>
      <c r="I15211" s="62">
        <v>4</v>
      </c>
      <c r="J15211" s="70">
        <v>1</v>
      </c>
      <c r="K15211" s="71">
        <v>63807</v>
      </c>
      <c r="L15211" s="72" t="s">
        <v>15</v>
      </c>
      <c r="M15211" s="72" t="s">
        <v>254</v>
      </c>
    </row>
    <row r="15212" spans="1:13" s="3" customFormat="1" ht="12.75" x14ac:dyDescent="0.2">
      <c r="A15212" s="62" t="s">
        <v>13295</v>
      </c>
      <c r="B15212" s="62" t="s">
        <v>222</v>
      </c>
      <c r="C15212" s="63">
        <v>16</v>
      </c>
      <c r="D15212" s="62" t="s">
        <v>13381</v>
      </c>
      <c r="E15212" s="62" t="s">
        <v>13159</v>
      </c>
      <c r="F15212" s="69">
        <v>40142008</v>
      </c>
      <c r="G15212" s="62" t="s">
        <v>13630</v>
      </c>
      <c r="H15212" s="62">
        <v>3</v>
      </c>
      <c r="I15212" s="62">
        <v>4</v>
      </c>
      <c r="J15212" s="70">
        <v>1</v>
      </c>
      <c r="K15212" s="71">
        <v>41340</v>
      </c>
      <c r="L15212" s="72" t="s">
        <v>15</v>
      </c>
      <c r="M15212" s="72" t="s">
        <v>254</v>
      </c>
    </row>
    <row r="15213" spans="1:13" s="3" customFormat="1" ht="12.75" x14ac:dyDescent="0.2">
      <c r="A15213" s="62" t="s">
        <v>13295</v>
      </c>
      <c r="B15213" s="62" t="s">
        <v>874</v>
      </c>
      <c r="C15213" s="63">
        <v>16</v>
      </c>
      <c r="D15213" s="62" t="s">
        <v>13493</v>
      </c>
      <c r="E15213" s="62" t="s">
        <v>13160</v>
      </c>
      <c r="F15213" s="69">
        <v>44102002</v>
      </c>
      <c r="G15213" s="62" t="s">
        <v>13633</v>
      </c>
      <c r="H15213" s="62">
        <v>3</v>
      </c>
      <c r="I15213" s="62">
        <v>3</v>
      </c>
      <c r="J15213" s="70">
        <v>3</v>
      </c>
      <c r="K15213" s="71">
        <v>1795500</v>
      </c>
      <c r="L15213" s="72" t="s">
        <v>15</v>
      </c>
      <c r="M15213" s="72" t="s">
        <v>254</v>
      </c>
    </row>
    <row r="15214" spans="1:13" s="3" customFormat="1" ht="12.75" x14ac:dyDescent="0.2">
      <c r="A15214" s="62" t="s">
        <v>13295</v>
      </c>
      <c r="B15214" s="62" t="s">
        <v>874</v>
      </c>
      <c r="C15214" s="63">
        <v>16</v>
      </c>
      <c r="D15214" s="62" t="s">
        <v>13493</v>
      </c>
      <c r="E15214" s="62" t="s">
        <v>13161</v>
      </c>
      <c r="F15214" s="69">
        <v>44102002</v>
      </c>
      <c r="G15214" s="62" t="s">
        <v>13633</v>
      </c>
      <c r="H15214" s="62">
        <v>3</v>
      </c>
      <c r="I15214" s="62">
        <v>3</v>
      </c>
      <c r="J15214" s="70">
        <v>3</v>
      </c>
      <c r="K15214" s="71">
        <v>1795500</v>
      </c>
      <c r="L15214" s="72" t="s">
        <v>15</v>
      </c>
      <c r="M15214" s="72" t="s">
        <v>254</v>
      </c>
    </row>
    <row r="15215" spans="1:13" s="3" customFormat="1" ht="12.75" x14ac:dyDescent="0.2">
      <c r="A15215" s="62" t="s">
        <v>13295</v>
      </c>
      <c r="B15215" s="62" t="s">
        <v>874</v>
      </c>
      <c r="C15215" s="63">
        <v>16</v>
      </c>
      <c r="D15215" s="62" t="s">
        <v>13493</v>
      </c>
      <c r="E15215" s="62" t="s">
        <v>13162</v>
      </c>
      <c r="F15215" s="69">
        <v>27112156</v>
      </c>
      <c r="G15215" s="62" t="s">
        <v>13633</v>
      </c>
      <c r="H15215" s="62">
        <v>3</v>
      </c>
      <c r="I15215" s="62">
        <v>3</v>
      </c>
      <c r="J15215" s="70">
        <v>2</v>
      </c>
      <c r="K15215" s="71">
        <v>52500</v>
      </c>
      <c r="L15215" s="72" t="s">
        <v>15</v>
      </c>
      <c r="M15215" s="72" t="s">
        <v>254</v>
      </c>
    </row>
    <row r="15216" spans="1:13" s="3" customFormat="1" ht="12.75" x14ac:dyDescent="0.2">
      <c r="A15216" s="62" t="s">
        <v>13295</v>
      </c>
      <c r="B15216" s="62" t="s">
        <v>874</v>
      </c>
      <c r="C15216" s="63">
        <v>16</v>
      </c>
      <c r="D15216" s="62" t="s">
        <v>13493</v>
      </c>
      <c r="E15216" s="62" t="s">
        <v>13163</v>
      </c>
      <c r="F15216" s="69">
        <v>27112156</v>
      </c>
      <c r="G15216" s="62" t="s">
        <v>13633</v>
      </c>
      <c r="H15216" s="62">
        <v>3</v>
      </c>
      <c r="I15216" s="62">
        <v>3</v>
      </c>
      <c r="J15216" s="70">
        <v>2</v>
      </c>
      <c r="K15216" s="71">
        <v>52500</v>
      </c>
      <c r="L15216" s="72" t="s">
        <v>15</v>
      </c>
      <c r="M15216" s="72" t="s">
        <v>254</v>
      </c>
    </row>
    <row r="15217" spans="1:13" s="3" customFormat="1" ht="12.75" x14ac:dyDescent="0.2">
      <c r="A15217" s="62" t="s">
        <v>13295</v>
      </c>
      <c r="B15217" s="62" t="s">
        <v>874</v>
      </c>
      <c r="C15217" s="63">
        <v>16</v>
      </c>
      <c r="D15217" s="62" t="s">
        <v>13493</v>
      </c>
      <c r="E15217" s="62" t="s">
        <v>13164</v>
      </c>
      <c r="F15217" s="69">
        <v>27112156</v>
      </c>
      <c r="G15217" s="62" t="s">
        <v>13633</v>
      </c>
      <c r="H15217" s="62">
        <v>3</v>
      </c>
      <c r="I15217" s="62">
        <v>3</v>
      </c>
      <c r="J15217" s="70">
        <v>2</v>
      </c>
      <c r="K15217" s="71">
        <v>52500</v>
      </c>
      <c r="L15217" s="72" t="s">
        <v>15</v>
      </c>
      <c r="M15217" s="72" t="s">
        <v>254</v>
      </c>
    </row>
    <row r="15218" spans="1:13" s="3" customFormat="1" ht="12.75" x14ac:dyDescent="0.2">
      <c r="A15218" s="62" t="s">
        <v>13295</v>
      </c>
      <c r="B15218" s="62" t="s">
        <v>874</v>
      </c>
      <c r="C15218" s="63">
        <v>16</v>
      </c>
      <c r="D15218" s="62" t="s">
        <v>13493</v>
      </c>
      <c r="E15218" s="62" t="s">
        <v>13165</v>
      </c>
      <c r="F15218" s="69">
        <v>40172808</v>
      </c>
      <c r="G15218" s="62" t="s">
        <v>13633</v>
      </c>
      <c r="H15218" s="62">
        <v>3</v>
      </c>
      <c r="I15218" s="62">
        <v>3</v>
      </c>
      <c r="J15218" s="70">
        <v>50</v>
      </c>
      <c r="K15218" s="71">
        <v>52500</v>
      </c>
      <c r="L15218" s="72" t="s">
        <v>15</v>
      </c>
      <c r="M15218" s="72" t="s">
        <v>254</v>
      </c>
    </row>
    <row r="15219" spans="1:13" s="3" customFormat="1" ht="12.75" x14ac:dyDescent="0.2">
      <c r="A15219" s="62" t="s">
        <v>13295</v>
      </c>
      <c r="B15219" s="62" t="s">
        <v>874</v>
      </c>
      <c r="C15219" s="63">
        <v>16</v>
      </c>
      <c r="D15219" s="62" t="s">
        <v>13493</v>
      </c>
      <c r="E15219" s="62" t="s">
        <v>13166</v>
      </c>
      <c r="F15219" s="69">
        <v>40171517</v>
      </c>
      <c r="G15219" s="62" t="s">
        <v>13633</v>
      </c>
      <c r="H15219" s="62">
        <v>3</v>
      </c>
      <c r="I15219" s="62">
        <v>3</v>
      </c>
      <c r="J15219" s="70">
        <v>50</v>
      </c>
      <c r="K15219" s="71">
        <v>595000</v>
      </c>
      <c r="L15219" s="72" t="s">
        <v>15</v>
      </c>
      <c r="M15219" s="72" t="s">
        <v>254</v>
      </c>
    </row>
    <row r="15220" spans="1:13" s="3" customFormat="1" ht="12.75" x14ac:dyDescent="0.2">
      <c r="A15220" s="62" t="s">
        <v>13295</v>
      </c>
      <c r="B15220" s="62" t="s">
        <v>216</v>
      </c>
      <c r="C15220" s="63">
        <v>16</v>
      </c>
      <c r="D15220" s="62" t="s">
        <v>13377</v>
      </c>
      <c r="E15220" s="62" t="s">
        <v>13167</v>
      </c>
      <c r="F15220" s="69">
        <v>56121506</v>
      </c>
      <c r="G15220" s="62" t="s">
        <v>13631</v>
      </c>
      <c r="H15220" s="62">
        <v>3</v>
      </c>
      <c r="I15220" s="62">
        <v>6</v>
      </c>
      <c r="J15220" s="70">
        <v>15</v>
      </c>
      <c r="K15220" s="71">
        <v>170310</v>
      </c>
      <c r="L15220" s="72" t="s">
        <v>15</v>
      </c>
      <c r="M15220" s="72" t="s">
        <v>254</v>
      </c>
    </row>
    <row r="15221" spans="1:13" s="3" customFormat="1" ht="12.75" x14ac:dyDescent="0.2">
      <c r="A15221" s="62" t="s">
        <v>13295</v>
      </c>
      <c r="B15221" s="62" t="s">
        <v>216</v>
      </c>
      <c r="C15221" s="63">
        <v>16</v>
      </c>
      <c r="D15221" s="62" t="s">
        <v>13377</v>
      </c>
      <c r="E15221" s="62" t="s">
        <v>13167</v>
      </c>
      <c r="F15221" s="69">
        <v>56121506</v>
      </c>
      <c r="G15221" s="62" t="s">
        <v>13631</v>
      </c>
      <c r="H15221" s="62">
        <v>3</v>
      </c>
      <c r="I15221" s="62">
        <v>6</v>
      </c>
      <c r="J15221" s="70">
        <v>15</v>
      </c>
      <c r="K15221" s="71">
        <v>189210</v>
      </c>
      <c r="L15221" s="72" t="s">
        <v>15</v>
      </c>
      <c r="M15221" s="72" t="s">
        <v>254</v>
      </c>
    </row>
    <row r="15222" spans="1:13" s="3" customFormat="1" ht="12.75" x14ac:dyDescent="0.2">
      <c r="A15222" s="62" t="s">
        <v>13295</v>
      </c>
      <c r="B15222" s="62" t="s">
        <v>216</v>
      </c>
      <c r="C15222" s="63">
        <v>16</v>
      </c>
      <c r="D15222" s="62" t="s">
        <v>13377</v>
      </c>
      <c r="E15222" s="62" t="s">
        <v>13167</v>
      </c>
      <c r="F15222" s="69">
        <v>56121506</v>
      </c>
      <c r="G15222" s="62" t="s">
        <v>13631</v>
      </c>
      <c r="H15222" s="62">
        <v>3</v>
      </c>
      <c r="I15222" s="62">
        <v>6</v>
      </c>
      <c r="J15222" s="70">
        <v>20</v>
      </c>
      <c r="K15222" s="71">
        <v>290120</v>
      </c>
      <c r="L15222" s="72" t="s">
        <v>15</v>
      </c>
      <c r="M15222" s="72" t="s">
        <v>254</v>
      </c>
    </row>
    <row r="15223" spans="1:13" s="3" customFormat="1" ht="12.75" x14ac:dyDescent="0.2">
      <c r="A15223" s="62" t="s">
        <v>13295</v>
      </c>
      <c r="B15223" s="62" t="s">
        <v>216</v>
      </c>
      <c r="C15223" s="63">
        <v>16</v>
      </c>
      <c r="D15223" s="62" t="s">
        <v>13377</v>
      </c>
      <c r="E15223" s="62" t="s">
        <v>13168</v>
      </c>
      <c r="F15223" s="69">
        <v>39121719</v>
      </c>
      <c r="G15223" s="62" t="s">
        <v>13630</v>
      </c>
      <c r="H15223" s="62">
        <v>3</v>
      </c>
      <c r="I15223" s="62">
        <v>4</v>
      </c>
      <c r="J15223" s="70">
        <v>1</v>
      </c>
      <c r="K15223" s="71">
        <v>30740</v>
      </c>
      <c r="L15223" s="72" t="s">
        <v>15</v>
      </c>
      <c r="M15223" s="72" t="s">
        <v>254</v>
      </c>
    </row>
    <row r="15224" spans="1:13" s="3" customFormat="1" ht="12.75" x14ac:dyDescent="0.2">
      <c r="A15224" s="62" t="s">
        <v>13295</v>
      </c>
      <c r="B15224" s="62" t="s">
        <v>216</v>
      </c>
      <c r="C15224" s="63">
        <v>16</v>
      </c>
      <c r="D15224" s="62" t="s">
        <v>13377</v>
      </c>
      <c r="E15224" s="62" t="s">
        <v>13169</v>
      </c>
      <c r="F15224" s="69">
        <v>39121719</v>
      </c>
      <c r="G15224" s="62" t="s">
        <v>13630</v>
      </c>
      <c r="H15224" s="62">
        <v>3</v>
      </c>
      <c r="I15224" s="62">
        <v>4</v>
      </c>
      <c r="J15224" s="70">
        <v>7</v>
      </c>
      <c r="K15224" s="71">
        <v>185500</v>
      </c>
      <c r="L15224" s="72" t="s">
        <v>15</v>
      </c>
      <c r="M15224" s="72" t="s">
        <v>254</v>
      </c>
    </row>
    <row r="15225" spans="1:13" s="3" customFormat="1" ht="12.75" x14ac:dyDescent="0.2">
      <c r="A15225" s="62" t="s">
        <v>13295</v>
      </c>
      <c r="B15225" s="62" t="s">
        <v>216</v>
      </c>
      <c r="C15225" s="63">
        <v>16</v>
      </c>
      <c r="D15225" s="62" t="s">
        <v>13377</v>
      </c>
      <c r="E15225" s="62" t="s">
        <v>15364</v>
      </c>
      <c r="F15225" s="69">
        <v>39121719</v>
      </c>
      <c r="G15225" s="62" t="s">
        <v>13630</v>
      </c>
      <c r="H15225" s="62">
        <v>3</v>
      </c>
      <c r="I15225" s="62">
        <v>4</v>
      </c>
      <c r="J15225" s="70">
        <v>26</v>
      </c>
      <c r="K15225" s="71">
        <v>799240</v>
      </c>
      <c r="L15225" s="72" t="s">
        <v>15</v>
      </c>
      <c r="M15225" s="72" t="s">
        <v>254</v>
      </c>
    </row>
    <row r="15226" spans="1:13" s="3" customFormat="1" ht="12.75" x14ac:dyDescent="0.2">
      <c r="A15226" s="62" t="s">
        <v>13295</v>
      </c>
      <c r="B15226" s="62" t="s">
        <v>216</v>
      </c>
      <c r="C15226" s="63">
        <v>16</v>
      </c>
      <c r="D15226" s="62" t="s">
        <v>13377</v>
      </c>
      <c r="E15226" s="62" t="s">
        <v>13170</v>
      </c>
      <c r="F15226" s="69">
        <v>39121719</v>
      </c>
      <c r="G15226" s="62" t="s">
        <v>13630</v>
      </c>
      <c r="H15226" s="62">
        <v>3</v>
      </c>
      <c r="I15226" s="62">
        <v>4</v>
      </c>
      <c r="J15226" s="70">
        <v>2</v>
      </c>
      <c r="K15226" s="71">
        <v>53000</v>
      </c>
      <c r="L15226" s="72" t="s">
        <v>15</v>
      </c>
      <c r="M15226" s="72" t="s">
        <v>254</v>
      </c>
    </row>
    <row r="15227" spans="1:13" s="3" customFormat="1" ht="12.75" x14ac:dyDescent="0.2">
      <c r="A15227" s="62" t="s">
        <v>13295</v>
      </c>
      <c r="B15227" s="62" t="s">
        <v>216</v>
      </c>
      <c r="C15227" s="63">
        <v>16</v>
      </c>
      <c r="D15227" s="62" t="s">
        <v>13377</v>
      </c>
      <c r="E15227" s="62" t="s">
        <v>13171</v>
      </c>
      <c r="F15227" s="69">
        <v>39121719</v>
      </c>
      <c r="G15227" s="62" t="s">
        <v>13630</v>
      </c>
      <c r="H15227" s="62">
        <v>3</v>
      </c>
      <c r="I15227" s="62">
        <v>4</v>
      </c>
      <c r="J15227" s="70">
        <v>9</v>
      </c>
      <c r="K15227" s="71">
        <v>238500</v>
      </c>
      <c r="L15227" s="72" t="s">
        <v>15</v>
      </c>
      <c r="M15227" s="72" t="s">
        <v>254</v>
      </c>
    </row>
    <row r="15228" spans="1:13" s="3" customFormat="1" ht="12.75" x14ac:dyDescent="0.2">
      <c r="A15228" s="62" t="s">
        <v>13295</v>
      </c>
      <c r="B15228" s="62" t="s">
        <v>216</v>
      </c>
      <c r="C15228" s="63">
        <v>16</v>
      </c>
      <c r="D15228" s="62" t="s">
        <v>13377</v>
      </c>
      <c r="E15228" s="62" t="s">
        <v>13172</v>
      </c>
      <c r="F15228" s="69">
        <v>39121719</v>
      </c>
      <c r="G15228" s="62" t="s">
        <v>13630</v>
      </c>
      <c r="H15228" s="62">
        <v>3</v>
      </c>
      <c r="I15228" s="62">
        <v>4</v>
      </c>
      <c r="J15228" s="70">
        <v>33</v>
      </c>
      <c r="K15228" s="71">
        <v>1014420</v>
      </c>
      <c r="L15228" s="72" t="s">
        <v>15</v>
      </c>
      <c r="M15228" s="72" t="s">
        <v>254</v>
      </c>
    </row>
    <row r="15229" spans="1:13" s="3" customFormat="1" ht="12.75" x14ac:dyDescent="0.2">
      <c r="A15229" s="62" t="s">
        <v>13295</v>
      </c>
      <c r="B15229" s="62" t="s">
        <v>216</v>
      </c>
      <c r="C15229" s="63">
        <v>16</v>
      </c>
      <c r="D15229" s="62" t="s">
        <v>13377</v>
      </c>
      <c r="E15229" s="62" t="s">
        <v>13173</v>
      </c>
      <c r="F15229" s="69">
        <v>39121719</v>
      </c>
      <c r="G15229" s="62" t="s">
        <v>13630</v>
      </c>
      <c r="H15229" s="62">
        <v>3</v>
      </c>
      <c r="I15229" s="62">
        <v>4</v>
      </c>
      <c r="J15229" s="70">
        <v>2</v>
      </c>
      <c r="K15229" s="71">
        <v>61480</v>
      </c>
      <c r="L15229" s="72" t="s">
        <v>15</v>
      </c>
      <c r="M15229" s="72" t="s">
        <v>254</v>
      </c>
    </row>
    <row r="15230" spans="1:13" s="3" customFormat="1" ht="12.75" x14ac:dyDescent="0.2">
      <c r="A15230" s="62" t="s">
        <v>13295</v>
      </c>
      <c r="B15230" s="62" t="s">
        <v>216</v>
      </c>
      <c r="C15230" s="63">
        <v>16</v>
      </c>
      <c r="D15230" s="62" t="s">
        <v>13377</v>
      </c>
      <c r="E15230" s="62" t="s">
        <v>13174</v>
      </c>
      <c r="F15230" s="69">
        <v>39121719</v>
      </c>
      <c r="G15230" s="62" t="s">
        <v>13630</v>
      </c>
      <c r="H15230" s="62">
        <v>3</v>
      </c>
      <c r="I15230" s="62">
        <v>4</v>
      </c>
      <c r="J15230" s="70">
        <v>4</v>
      </c>
      <c r="K15230" s="71">
        <v>84800</v>
      </c>
      <c r="L15230" s="72" t="s">
        <v>15</v>
      </c>
      <c r="M15230" s="72" t="s">
        <v>254</v>
      </c>
    </row>
    <row r="15231" spans="1:13" s="3" customFormat="1" ht="12.75" x14ac:dyDescent="0.2">
      <c r="A15231" s="62" t="s">
        <v>13295</v>
      </c>
      <c r="B15231" s="62" t="s">
        <v>216</v>
      </c>
      <c r="C15231" s="63">
        <v>16</v>
      </c>
      <c r="D15231" s="62" t="s">
        <v>13377</v>
      </c>
      <c r="E15231" s="62" t="s">
        <v>13175</v>
      </c>
      <c r="F15231" s="69">
        <v>39121719</v>
      </c>
      <c r="G15231" s="62" t="s">
        <v>13630</v>
      </c>
      <c r="H15231" s="62">
        <v>3</v>
      </c>
      <c r="I15231" s="62">
        <v>4</v>
      </c>
      <c r="J15231" s="70">
        <v>3</v>
      </c>
      <c r="K15231" s="71">
        <v>63600</v>
      </c>
      <c r="L15231" s="72" t="s">
        <v>15</v>
      </c>
      <c r="M15231" s="72" t="s">
        <v>254</v>
      </c>
    </row>
    <row r="15232" spans="1:13" s="3" customFormat="1" ht="12.75" x14ac:dyDescent="0.2">
      <c r="A15232" s="62" t="s">
        <v>13295</v>
      </c>
      <c r="B15232" s="62" t="s">
        <v>216</v>
      </c>
      <c r="C15232" s="63">
        <v>16</v>
      </c>
      <c r="D15232" s="62" t="s">
        <v>13377</v>
      </c>
      <c r="E15232" s="62" t="s">
        <v>13176</v>
      </c>
      <c r="F15232" s="69">
        <v>39121719</v>
      </c>
      <c r="G15232" s="62" t="s">
        <v>13630</v>
      </c>
      <c r="H15232" s="62">
        <v>3</v>
      </c>
      <c r="I15232" s="62">
        <v>4</v>
      </c>
      <c r="J15232" s="70">
        <v>15</v>
      </c>
      <c r="K15232" s="71">
        <v>461100</v>
      </c>
      <c r="L15232" s="72" t="s">
        <v>15</v>
      </c>
      <c r="M15232" s="72" t="s">
        <v>254</v>
      </c>
    </row>
    <row r="15233" spans="1:13" s="3" customFormat="1" ht="12.75" x14ac:dyDescent="0.2">
      <c r="A15233" s="62" t="s">
        <v>13295</v>
      </c>
      <c r="B15233" s="62" t="s">
        <v>216</v>
      </c>
      <c r="C15233" s="63">
        <v>16</v>
      </c>
      <c r="D15233" s="62" t="s">
        <v>13377</v>
      </c>
      <c r="E15233" s="62" t="s">
        <v>13177</v>
      </c>
      <c r="F15233" s="69">
        <v>56122002</v>
      </c>
      <c r="G15233" s="62" t="s">
        <v>13630</v>
      </c>
      <c r="H15233" s="62">
        <v>1</v>
      </c>
      <c r="I15233" s="62">
        <v>4</v>
      </c>
      <c r="J15233" s="70">
        <v>3</v>
      </c>
      <c r="K15233" s="71">
        <v>94416</v>
      </c>
      <c r="L15233" s="72" t="s">
        <v>15</v>
      </c>
      <c r="M15233" s="72" t="s">
        <v>254</v>
      </c>
    </row>
    <row r="15234" spans="1:13" s="3" customFormat="1" ht="12.75" x14ac:dyDescent="0.2">
      <c r="A15234" s="62" t="s">
        <v>13295</v>
      </c>
      <c r="B15234" s="62" t="s">
        <v>216</v>
      </c>
      <c r="C15234" s="63">
        <v>16</v>
      </c>
      <c r="D15234" s="62" t="s">
        <v>13377</v>
      </c>
      <c r="E15234" s="62" t="s">
        <v>13178</v>
      </c>
      <c r="F15234" s="69">
        <v>47121702</v>
      </c>
      <c r="G15234" s="62" t="s">
        <v>13630</v>
      </c>
      <c r="H15234" s="62">
        <v>1</v>
      </c>
      <c r="I15234" s="62">
        <v>4</v>
      </c>
      <c r="J15234" s="70">
        <v>1</v>
      </c>
      <c r="K15234" s="71">
        <v>38149</v>
      </c>
      <c r="L15234" s="72" t="s">
        <v>15</v>
      </c>
      <c r="M15234" s="72" t="s">
        <v>254</v>
      </c>
    </row>
    <row r="15235" spans="1:13" s="3" customFormat="1" ht="12.75" x14ac:dyDescent="0.2">
      <c r="A15235" s="62" t="s">
        <v>13295</v>
      </c>
      <c r="B15235" s="62" t="s">
        <v>216</v>
      </c>
      <c r="C15235" s="63">
        <v>16</v>
      </c>
      <c r="D15235" s="62" t="s">
        <v>13377</v>
      </c>
      <c r="E15235" s="62" t="s">
        <v>13179</v>
      </c>
      <c r="F15235" s="69">
        <v>47121702</v>
      </c>
      <c r="G15235" s="62" t="s">
        <v>13630</v>
      </c>
      <c r="H15235" s="62">
        <v>1</v>
      </c>
      <c r="I15235" s="62">
        <v>4</v>
      </c>
      <c r="J15235" s="70">
        <v>1</v>
      </c>
      <c r="K15235" s="71">
        <v>41340</v>
      </c>
      <c r="L15235" s="72" t="s">
        <v>15</v>
      </c>
      <c r="M15235" s="72" t="s">
        <v>254</v>
      </c>
    </row>
    <row r="15236" spans="1:13" s="3" customFormat="1" ht="12.75" x14ac:dyDescent="0.2">
      <c r="A15236" s="62" t="s">
        <v>13295</v>
      </c>
      <c r="B15236" s="62" t="s">
        <v>216</v>
      </c>
      <c r="C15236" s="63">
        <v>16</v>
      </c>
      <c r="D15236" s="62" t="s">
        <v>13377</v>
      </c>
      <c r="E15236" s="62" t="s">
        <v>13180</v>
      </c>
      <c r="F15236" s="69">
        <v>24101904</v>
      </c>
      <c r="G15236" s="62" t="s">
        <v>13630</v>
      </c>
      <c r="H15236" s="62">
        <v>1</v>
      </c>
      <c r="I15236" s="62">
        <v>4</v>
      </c>
      <c r="J15236" s="70">
        <v>5</v>
      </c>
      <c r="K15236" s="71">
        <v>1298500</v>
      </c>
      <c r="L15236" s="72" t="s">
        <v>15</v>
      </c>
      <c r="M15236" s="72" t="s">
        <v>254</v>
      </c>
    </row>
    <row r="15237" spans="1:13" s="3" customFormat="1" ht="12.75" x14ac:dyDescent="0.2">
      <c r="A15237" s="62" t="s">
        <v>13295</v>
      </c>
      <c r="B15237" s="62" t="s">
        <v>216</v>
      </c>
      <c r="C15237" s="63">
        <v>16</v>
      </c>
      <c r="D15237" s="62" t="s">
        <v>13377</v>
      </c>
      <c r="E15237" s="62" t="s">
        <v>13181</v>
      </c>
      <c r="F15237" s="69">
        <v>24101904</v>
      </c>
      <c r="G15237" s="62" t="s">
        <v>13630</v>
      </c>
      <c r="H15237" s="62">
        <v>1</v>
      </c>
      <c r="I15237" s="62">
        <v>4</v>
      </c>
      <c r="J15237" s="70">
        <v>5</v>
      </c>
      <c r="K15237" s="71">
        <v>3647990</v>
      </c>
      <c r="L15237" s="72" t="s">
        <v>15</v>
      </c>
      <c r="M15237" s="72" t="s">
        <v>254</v>
      </c>
    </row>
    <row r="15238" spans="1:13" s="3" customFormat="1" ht="12.75" x14ac:dyDescent="0.2">
      <c r="A15238" s="62" t="s">
        <v>13295</v>
      </c>
      <c r="B15238" s="62" t="s">
        <v>216</v>
      </c>
      <c r="C15238" s="63">
        <v>16</v>
      </c>
      <c r="D15238" s="62" t="s">
        <v>13377</v>
      </c>
      <c r="E15238" s="62" t="s">
        <v>13182</v>
      </c>
      <c r="F15238" s="69">
        <v>60131303</v>
      </c>
      <c r="G15238" s="62" t="s">
        <v>13630</v>
      </c>
      <c r="H15238" s="62">
        <v>4</v>
      </c>
      <c r="I15238" s="62">
        <v>4</v>
      </c>
      <c r="J15238" s="70">
        <v>38</v>
      </c>
      <c r="K15238" s="71">
        <v>1409800</v>
      </c>
      <c r="L15238" s="72" t="s">
        <v>15</v>
      </c>
      <c r="M15238" s="72" t="s">
        <v>254</v>
      </c>
    </row>
    <row r="15239" spans="1:13" s="3" customFormat="1" ht="12.75" x14ac:dyDescent="0.2">
      <c r="A15239" s="62" t="s">
        <v>13295</v>
      </c>
      <c r="B15239" s="62" t="s">
        <v>216</v>
      </c>
      <c r="C15239" s="63">
        <v>16</v>
      </c>
      <c r="D15239" s="62" t="s">
        <v>13377</v>
      </c>
      <c r="E15239" s="62" t="s">
        <v>15365</v>
      </c>
      <c r="F15239" s="69">
        <v>30151501</v>
      </c>
      <c r="G15239" s="62" t="s">
        <v>13633</v>
      </c>
      <c r="H15239" s="62">
        <v>3</v>
      </c>
      <c r="I15239" s="62">
        <v>3</v>
      </c>
      <c r="J15239" s="70">
        <v>40</v>
      </c>
      <c r="K15239" s="71">
        <v>1071000</v>
      </c>
      <c r="L15239" s="72" t="s">
        <v>15</v>
      </c>
      <c r="M15239" s="72" t="s">
        <v>254</v>
      </c>
    </row>
    <row r="15240" spans="1:13" s="3" customFormat="1" ht="12.75" x14ac:dyDescent="0.2">
      <c r="A15240" s="62" t="s">
        <v>13295</v>
      </c>
      <c r="B15240" s="62" t="s">
        <v>216</v>
      </c>
      <c r="C15240" s="63">
        <v>16</v>
      </c>
      <c r="D15240" s="62" t="s">
        <v>13377</v>
      </c>
      <c r="E15240" s="62" t="s">
        <v>13183</v>
      </c>
      <c r="F15240" s="69">
        <v>31162108</v>
      </c>
      <c r="G15240" s="62" t="s">
        <v>13633</v>
      </c>
      <c r="H15240" s="62">
        <v>3</v>
      </c>
      <c r="I15240" s="62">
        <v>3</v>
      </c>
      <c r="J15240" s="70">
        <v>500</v>
      </c>
      <c r="K15240" s="71">
        <v>8137500</v>
      </c>
      <c r="L15240" s="72" t="s">
        <v>15</v>
      </c>
      <c r="M15240" s="72" t="s">
        <v>254</v>
      </c>
    </row>
    <row r="15241" spans="1:13" s="3" customFormat="1" ht="12.75" x14ac:dyDescent="0.2">
      <c r="A15241" s="62" t="s">
        <v>13295</v>
      </c>
      <c r="B15241" s="62" t="s">
        <v>216</v>
      </c>
      <c r="C15241" s="63">
        <v>16</v>
      </c>
      <c r="D15241" s="62" t="s">
        <v>13377</v>
      </c>
      <c r="E15241" s="62" t="s">
        <v>13184</v>
      </c>
      <c r="F15241" s="69">
        <v>31201501</v>
      </c>
      <c r="G15241" s="62" t="s">
        <v>13633</v>
      </c>
      <c r="H15241" s="62">
        <v>3</v>
      </c>
      <c r="I15241" s="62">
        <v>3</v>
      </c>
      <c r="J15241" s="70">
        <v>20</v>
      </c>
      <c r="K15241" s="71">
        <v>178500</v>
      </c>
      <c r="L15241" s="72" t="s">
        <v>15</v>
      </c>
      <c r="M15241" s="72" t="s">
        <v>254</v>
      </c>
    </row>
    <row r="15242" spans="1:13" s="3" customFormat="1" ht="12.75" x14ac:dyDescent="0.2">
      <c r="A15242" s="62" t="s">
        <v>13295</v>
      </c>
      <c r="B15242" s="62" t="s">
        <v>216</v>
      </c>
      <c r="C15242" s="63">
        <v>16</v>
      </c>
      <c r="D15242" s="62" t="s">
        <v>13377</v>
      </c>
      <c r="E15242" s="62" t="s">
        <v>13185</v>
      </c>
      <c r="F15242" s="69">
        <v>27112811</v>
      </c>
      <c r="G15242" s="62" t="s">
        <v>13633</v>
      </c>
      <c r="H15242" s="62">
        <v>3</v>
      </c>
      <c r="I15242" s="62">
        <v>3</v>
      </c>
      <c r="J15242" s="70">
        <v>30</v>
      </c>
      <c r="K15242" s="71">
        <v>1158000</v>
      </c>
      <c r="L15242" s="72" t="s">
        <v>15</v>
      </c>
      <c r="M15242" s="72" t="s">
        <v>254</v>
      </c>
    </row>
    <row r="15243" spans="1:13" s="3" customFormat="1" ht="12.75" x14ac:dyDescent="0.2">
      <c r="A15243" s="62" t="s">
        <v>13295</v>
      </c>
      <c r="B15243" s="62" t="s">
        <v>216</v>
      </c>
      <c r="C15243" s="63">
        <v>16</v>
      </c>
      <c r="D15243" s="62" t="s">
        <v>13377</v>
      </c>
      <c r="E15243" s="62" t="s">
        <v>15366</v>
      </c>
      <c r="F15243" s="69">
        <v>30151501</v>
      </c>
      <c r="G15243" s="62" t="s">
        <v>13633</v>
      </c>
      <c r="H15243" s="62">
        <v>3</v>
      </c>
      <c r="I15243" s="62">
        <v>3</v>
      </c>
      <c r="J15243" s="70">
        <v>50</v>
      </c>
      <c r="K15243" s="71">
        <v>960000</v>
      </c>
      <c r="L15243" s="72" t="s">
        <v>15</v>
      </c>
      <c r="M15243" s="72" t="s">
        <v>254</v>
      </c>
    </row>
    <row r="15244" spans="1:13" s="3" customFormat="1" ht="12.75" x14ac:dyDescent="0.2">
      <c r="A15244" s="62" t="s">
        <v>13295</v>
      </c>
      <c r="B15244" s="62" t="s">
        <v>216</v>
      </c>
      <c r="C15244" s="63">
        <v>16</v>
      </c>
      <c r="D15244" s="62" t="s">
        <v>13377</v>
      </c>
      <c r="E15244" s="62" t="s">
        <v>8171</v>
      </c>
      <c r="F15244" s="69">
        <v>40174900</v>
      </c>
      <c r="G15244" s="62" t="s">
        <v>13633</v>
      </c>
      <c r="H15244" s="62">
        <v>3</v>
      </c>
      <c r="I15244" s="62">
        <v>3</v>
      </c>
      <c r="J15244" s="70">
        <v>100</v>
      </c>
      <c r="K15244" s="71">
        <v>21000</v>
      </c>
      <c r="L15244" s="72" t="s">
        <v>15</v>
      </c>
      <c r="M15244" s="72" t="s">
        <v>254</v>
      </c>
    </row>
    <row r="15245" spans="1:13" s="3" customFormat="1" ht="12.75" x14ac:dyDescent="0.2">
      <c r="A15245" s="62" t="s">
        <v>13295</v>
      </c>
      <c r="B15245" s="62" t="s">
        <v>216</v>
      </c>
      <c r="C15245" s="63">
        <v>16</v>
      </c>
      <c r="D15245" s="62" t="s">
        <v>13377</v>
      </c>
      <c r="E15245" s="62" t="s">
        <v>1507</v>
      </c>
      <c r="F15245" s="69">
        <v>40171708</v>
      </c>
      <c r="G15245" s="62" t="s">
        <v>13633</v>
      </c>
      <c r="H15245" s="62">
        <v>3</v>
      </c>
      <c r="I15245" s="62">
        <v>3</v>
      </c>
      <c r="J15245" s="70">
        <v>50</v>
      </c>
      <c r="K15245" s="71">
        <v>12500</v>
      </c>
      <c r="L15245" s="72" t="s">
        <v>15</v>
      </c>
      <c r="M15245" s="72" t="s">
        <v>254</v>
      </c>
    </row>
    <row r="15246" spans="1:13" s="3" customFormat="1" ht="12.75" x14ac:dyDescent="0.2">
      <c r="A15246" s="62" t="s">
        <v>13295</v>
      </c>
      <c r="B15246" s="62" t="s">
        <v>216</v>
      </c>
      <c r="C15246" s="63">
        <v>16</v>
      </c>
      <c r="D15246" s="62" t="s">
        <v>13377</v>
      </c>
      <c r="E15246" s="62" t="s">
        <v>13186</v>
      </c>
      <c r="F15246" s="69">
        <v>40171708</v>
      </c>
      <c r="G15246" s="62" t="s">
        <v>13633</v>
      </c>
      <c r="H15246" s="62">
        <v>3</v>
      </c>
      <c r="I15246" s="62">
        <v>3</v>
      </c>
      <c r="J15246" s="70">
        <v>50</v>
      </c>
      <c r="K15246" s="71">
        <v>12500</v>
      </c>
      <c r="L15246" s="72" t="s">
        <v>15</v>
      </c>
      <c r="M15246" s="72" t="s">
        <v>254</v>
      </c>
    </row>
    <row r="15247" spans="1:13" s="3" customFormat="1" ht="12.75" x14ac:dyDescent="0.2">
      <c r="A15247" s="62" t="s">
        <v>13295</v>
      </c>
      <c r="B15247" s="62" t="s">
        <v>216</v>
      </c>
      <c r="C15247" s="63">
        <v>16</v>
      </c>
      <c r="D15247" s="62" t="s">
        <v>13377</v>
      </c>
      <c r="E15247" s="62" t="s">
        <v>1346</v>
      </c>
      <c r="F15247" s="69">
        <v>31201513</v>
      </c>
      <c r="G15247" s="62" t="s">
        <v>13633</v>
      </c>
      <c r="H15247" s="62">
        <v>3</v>
      </c>
      <c r="I15247" s="62">
        <v>3</v>
      </c>
      <c r="J15247" s="70">
        <v>10</v>
      </c>
      <c r="K15247" s="71">
        <v>118000</v>
      </c>
      <c r="L15247" s="72" t="s">
        <v>15</v>
      </c>
      <c r="M15247" s="72" t="s">
        <v>254</v>
      </c>
    </row>
    <row r="15248" spans="1:13" s="3" customFormat="1" ht="12.75" x14ac:dyDescent="0.2">
      <c r="A15248" s="62" t="s">
        <v>13295</v>
      </c>
      <c r="B15248" s="62" t="s">
        <v>216</v>
      </c>
      <c r="C15248" s="63">
        <v>16</v>
      </c>
      <c r="D15248" s="62" t="s">
        <v>13377</v>
      </c>
      <c r="E15248" s="62" t="s">
        <v>1350</v>
      </c>
      <c r="F15248" s="69">
        <v>46181703</v>
      </c>
      <c r="G15248" s="62" t="s">
        <v>13633</v>
      </c>
      <c r="H15248" s="62">
        <v>3</v>
      </c>
      <c r="I15248" s="62">
        <v>3</v>
      </c>
      <c r="J15248" s="70">
        <v>1</v>
      </c>
      <c r="K15248" s="71">
        <v>198450</v>
      </c>
      <c r="L15248" s="72" t="s">
        <v>15</v>
      </c>
      <c r="M15248" s="72" t="s">
        <v>254</v>
      </c>
    </row>
    <row r="15249" spans="1:13" s="3" customFormat="1" ht="12.75" x14ac:dyDescent="0.2">
      <c r="A15249" s="62" t="s">
        <v>13295</v>
      </c>
      <c r="B15249" s="62" t="s">
        <v>439</v>
      </c>
      <c r="C15249" s="63">
        <v>16</v>
      </c>
      <c r="D15249" s="62" t="s">
        <v>13396</v>
      </c>
      <c r="E15249" s="62" t="s">
        <v>13187</v>
      </c>
      <c r="F15249" s="69">
        <v>25172608</v>
      </c>
      <c r="G15249" s="62" t="s">
        <v>13631</v>
      </c>
      <c r="H15249" s="62">
        <v>3</v>
      </c>
      <c r="I15249" s="62">
        <v>6</v>
      </c>
      <c r="J15249" s="70">
        <v>60</v>
      </c>
      <c r="K15249" s="71">
        <v>53199000</v>
      </c>
      <c r="L15249" s="72" t="s">
        <v>15</v>
      </c>
      <c r="M15249" s="72" t="s">
        <v>254</v>
      </c>
    </row>
    <row r="15250" spans="1:13" s="3" customFormat="1" ht="12.75" x14ac:dyDescent="0.2">
      <c r="A15250" s="62" t="s">
        <v>13295</v>
      </c>
      <c r="B15250" s="62" t="s">
        <v>439</v>
      </c>
      <c r="C15250" s="63">
        <v>16</v>
      </c>
      <c r="D15250" s="62" t="s">
        <v>13396</v>
      </c>
      <c r="E15250" s="62" t="s">
        <v>13187</v>
      </c>
      <c r="F15250" s="69">
        <v>25172608</v>
      </c>
      <c r="G15250" s="62" t="s">
        <v>13631</v>
      </c>
      <c r="H15250" s="62">
        <v>3</v>
      </c>
      <c r="I15250" s="62">
        <v>6</v>
      </c>
      <c r="J15250" s="70">
        <v>2</v>
      </c>
      <c r="K15250" s="71">
        <v>1573624</v>
      </c>
      <c r="L15250" s="72" t="s">
        <v>15</v>
      </c>
      <c r="M15250" s="72" t="s">
        <v>254</v>
      </c>
    </row>
    <row r="15251" spans="1:13" s="3" customFormat="1" ht="12.75" x14ac:dyDescent="0.2">
      <c r="A15251" s="62" t="s">
        <v>13295</v>
      </c>
      <c r="B15251" s="62" t="s">
        <v>439</v>
      </c>
      <c r="C15251" s="63">
        <v>16</v>
      </c>
      <c r="D15251" s="62" t="s">
        <v>13396</v>
      </c>
      <c r="E15251" s="62" t="s">
        <v>13188</v>
      </c>
      <c r="F15251" s="69">
        <v>39121103</v>
      </c>
      <c r="G15251" s="62" t="s">
        <v>13633</v>
      </c>
      <c r="H15251" s="62">
        <v>3</v>
      </c>
      <c r="I15251" s="62">
        <v>3</v>
      </c>
      <c r="J15251" s="70">
        <v>200</v>
      </c>
      <c r="K15251" s="71">
        <v>7200000</v>
      </c>
      <c r="L15251" s="72" t="s">
        <v>15</v>
      </c>
      <c r="M15251" s="72" t="s">
        <v>254</v>
      </c>
    </row>
    <row r="15252" spans="1:13" s="3" customFormat="1" ht="12.75" x14ac:dyDescent="0.2">
      <c r="A15252" s="62" t="s">
        <v>13295</v>
      </c>
      <c r="B15252" s="62" t="s">
        <v>875</v>
      </c>
      <c r="C15252" s="63">
        <v>16</v>
      </c>
      <c r="D15252" s="62" t="s">
        <v>13494</v>
      </c>
      <c r="E15252" s="62" t="s">
        <v>1373</v>
      </c>
      <c r="F15252" s="69">
        <v>30181505</v>
      </c>
      <c r="G15252" s="62" t="s">
        <v>13633</v>
      </c>
      <c r="H15252" s="62">
        <v>3</v>
      </c>
      <c r="I15252" s="62">
        <v>3</v>
      </c>
      <c r="J15252" s="70">
        <v>15</v>
      </c>
      <c r="K15252" s="71">
        <v>7087500</v>
      </c>
      <c r="L15252" s="72" t="s">
        <v>15</v>
      </c>
      <c r="M15252" s="72" t="s">
        <v>254</v>
      </c>
    </row>
    <row r="15253" spans="1:13" s="3" customFormat="1" ht="12.75" x14ac:dyDescent="0.2">
      <c r="A15253" s="62" t="s">
        <v>13295</v>
      </c>
      <c r="B15253" s="62" t="s">
        <v>875</v>
      </c>
      <c r="C15253" s="63">
        <v>16</v>
      </c>
      <c r="D15253" s="62" t="s">
        <v>13494</v>
      </c>
      <c r="E15253" s="62" t="s">
        <v>13189</v>
      </c>
      <c r="F15253" s="69">
        <v>30181506</v>
      </c>
      <c r="G15253" s="62" t="s">
        <v>13633</v>
      </c>
      <c r="H15253" s="62">
        <v>3</v>
      </c>
      <c r="I15253" s="62">
        <v>3</v>
      </c>
      <c r="J15253" s="70">
        <v>5</v>
      </c>
      <c r="K15253" s="71">
        <v>892500</v>
      </c>
      <c r="L15253" s="72" t="s">
        <v>15</v>
      </c>
      <c r="M15253" s="72" t="s">
        <v>254</v>
      </c>
    </row>
    <row r="15254" spans="1:13" s="3" customFormat="1" ht="12.75" x14ac:dyDescent="0.2">
      <c r="A15254" s="62" t="s">
        <v>13295</v>
      </c>
      <c r="B15254" s="62" t="s">
        <v>875</v>
      </c>
      <c r="C15254" s="63">
        <v>16</v>
      </c>
      <c r="D15254" s="62" t="s">
        <v>13494</v>
      </c>
      <c r="E15254" s="62" t="s">
        <v>13190</v>
      </c>
      <c r="F15254" s="69">
        <v>30181504</v>
      </c>
      <c r="G15254" s="62" t="s">
        <v>13633</v>
      </c>
      <c r="H15254" s="62">
        <v>3</v>
      </c>
      <c r="I15254" s="62">
        <v>3</v>
      </c>
      <c r="J15254" s="70">
        <v>2</v>
      </c>
      <c r="K15254" s="71">
        <v>388500</v>
      </c>
      <c r="L15254" s="72" t="s">
        <v>15</v>
      </c>
      <c r="M15254" s="72" t="s">
        <v>254</v>
      </c>
    </row>
    <row r="15255" spans="1:13" s="3" customFormat="1" ht="12.75" x14ac:dyDescent="0.2">
      <c r="A15255" s="62" t="s">
        <v>13295</v>
      </c>
      <c r="B15255" s="62" t="s">
        <v>875</v>
      </c>
      <c r="C15255" s="63">
        <v>16</v>
      </c>
      <c r="D15255" s="62" t="s">
        <v>13494</v>
      </c>
      <c r="E15255" s="62" t="s">
        <v>13191</v>
      </c>
      <c r="F15255" s="69">
        <v>30181506</v>
      </c>
      <c r="G15255" s="62" t="s">
        <v>13633</v>
      </c>
      <c r="H15255" s="62">
        <v>3</v>
      </c>
      <c r="I15255" s="62">
        <v>3</v>
      </c>
      <c r="J15255" s="70">
        <v>2</v>
      </c>
      <c r="K15255" s="71">
        <v>273000</v>
      </c>
      <c r="L15255" s="72" t="s">
        <v>15</v>
      </c>
      <c r="M15255" s="72" t="s">
        <v>254</v>
      </c>
    </row>
    <row r="15256" spans="1:13" s="3" customFormat="1" ht="12.75" x14ac:dyDescent="0.2">
      <c r="A15256" s="62" t="s">
        <v>13295</v>
      </c>
      <c r="B15256" s="62" t="s">
        <v>875</v>
      </c>
      <c r="C15256" s="63">
        <v>16</v>
      </c>
      <c r="D15256" s="62" t="s">
        <v>13494</v>
      </c>
      <c r="E15256" s="62" t="s">
        <v>13192</v>
      </c>
      <c r="F15256" s="69">
        <v>30181505</v>
      </c>
      <c r="G15256" s="62" t="s">
        <v>13633</v>
      </c>
      <c r="H15256" s="62">
        <v>3</v>
      </c>
      <c r="I15256" s="62">
        <v>3</v>
      </c>
      <c r="J15256" s="70">
        <v>2</v>
      </c>
      <c r="K15256" s="71">
        <v>756000</v>
      </c>
      <c r="L15256" s="72" t="s">
        <v>15</v>
      </c>
      <c r="M15256" s="72" t="s">
        <v>254</v>
      </c>
    </row>
    <row r="15257" spans="1:13" s="3" customFormat="1" ht="12.75" x14ac:dyDescent="0.2">
      <c r="A15257" s="62" t="s">
        <v>13295</v>
      </c>
      <c r="B15257" s="62" t="s">
        <v>875</v>
      </c>
      <c r="C15257" s="63">
        <v>16</v>
      </c>
      <c r="D15257" s="62" t="s">
        <v>13494</v>
      </c>
      <c r="E15257" s="62" t="s">
        <v>13193</v>
      </c>
      <c r="F15257" s="69">
        <v>30181505</v>
      </c>
      <c r="G15257" s="62" t="s">
        <v>13633</v>
      </c>
      <c r="H15257" s="62">
        <v>3</v>
      </c>
      <c r="I15257" s="62">
        <v>3</v>
      </c>
      <c r="J15257" s="70">
        <v>50</v>
      </c>
      <c r="K15257" s="71">
        <v>1575000</v>
      </c>
      <c r="L15257" s="72" t="s">
        <v>15</v>
      </c>
      <c r="M15257" s="72" t="s">
        <v>254</v>
      </c>
    </row>
    <row r="15258" spans="1:13" s="3" customFormat="1" ht="12.75" x14ac:dyDescent="0.2">
      <c r="A15258" s="62" t="s">
        <v>13295</v>
      </c>
      <c r="B15258" s="62" t="s">
        <v>876</v>
      </c>
      <c r="C15258" s="63">
        <v>16</v>
      </c>
      <c r="D15258" s="62" t="s">
        <v>13495</v>
      </c>
      <c r="E15258" s="62" t="s">
        <v>13194</v>
      </c>
      <c r="F15258" s="69">
        <v>44111903</v>
      </c>
      <c r="G15258" s="62" t="s">
        <v>13633</v>
      </c>
      <c r="H15258" s="62">
        <v>3</v>
      </c>
      <c r="I15258" s="62">
        <v>3</v>
      </c>
      <c r="J15258" s="70">
        <v>15</v>
      </c>
      <c r="K15258" s="71">
        <v>441000</v>
      </c>
      <c r="L15258" s="72" t="s">
        <v>15</v>
      </c>
      <c r="M15258" s="72" t="s">
        <v>254</v>
      </c>
    </row>
    <row r="15259" spans="1:13" s="3" customFormat="1" ht="12.75" x14ac:dyDescent="0.2">
      <c r="A15259" s="62" t="s">
        <v>13295</v>
      </c>
      <c r="B15259" s="62" t="s">
        <v>876</v>
      </c>
      <c r="C15259" s="63">
        <v>16</v>
      </c>
      <c r="D15259" s="62" t="s">
        <v>13495</v>
      </c>
      <c r="E15259" s="62" t="s">
        <v>1374</v>
      </c>
      <c r="F15259" s="69">
        <v>30161503</v>
      </c>
      <c r="G15259" s="62" t="s">
        <v>13633</v>
      </c>
      <c r="H15259" s="62">
        <v>3</v>
      </c>
      <c r="I15259" s="62">
        <v>3</v>
      </c>
      <c r="J15259" s="70">
        <v>30</v>
      </c>
      <c r="K15259" s="71">
        <v>819000</v>
      </c>
      <c r="L15259" s="72" t="s">
        <v>15</v>
      </c>
      <c r="M15259" s="72" t="s">
        <v>254</v>
      </c>
    </row>
    <row r="15260" spans="1:13" s="3" customFormat="1" ht="12.75" x14ac:dyDescent="0.2">
      <c r="A15260" s="62" t="s">
        <v>13295</v>
      </c>
      <c r="B15260" s="62" t="s">
        <v>472</v>
      </c>
      <c r="C15260" s="63">
        <v>16</v>
      </c>
      <c r="D15260" s="62" t="s">
        <v>13437</v>
      </c>
      <c r="E15260" s="62" t="s">
        <v>13195</v>
      </c>
      <c r="F15260" s="69">
        <v>27111918</v>
      </c>
      <c r="G15260" s="62" t="s">
        <v>13633</v>
      </c>
      <c r="H15260" s="62">
        <v>3</v>
      </c>
      <c r="I15260" s="62">
        <v>3</v>
      </c>
      <c r="J15260" s="70">
        <v>100</v>
      </c>
      <c r="K15260" s="71">
        <v>262500</v>
      </c>
      <c r="L15260" s="72" t="s">
        <v>15</v>
      </c>
      <c r="M15260" s="72" t="s">
        <v>254</v>
      </c>
    </row>
    <row r="15261" spans="1:13" s="3" customFormat="1" ht="12.75" x14ac:dyDescent="0.2">
      <c r="A15261" s="62" t="s">
        <v>13295</v>
      </c>
      <c r="B15261" s="62" t="s">
        <v>472</v>
      </c>
      <c r="C15261" s="63">
        <v>16</v>
      </c>
      <c r="D15261" s="62" t="s">
        <v>13437</v>
      </c>
      <c r="E15261" s="62" t="s">
        <v>13196</v>
      </c>
      <c r="F15261" s="69">
        <v>27111918</v>
      </c>
      <c r="G15261" s="62" t="s">
        <v>13633</v>
      </c>
      <c r="H15261" s="62">
        <v>3</v>
      </c>
      <c r="I15261" s="62">
        <v>3</v>
      </c>
      <c r="J15261" s="70">
        <v>100</v>
      </c>
      <c r="K15261" s="71">
        <v>262500</v>
      </c>
      <c r="L15261" s="72" t="s">
        <v>15</v>
      </c>
      <c r="M15261" s="72" t="s">
        <v>254</v>
      </c>
    </row>
    <row r="15262" spans="1:13" s="3" customFormat="1" ht="12.75" x14ac:dyDescent="0.2">
      <c r="A15262" s="62" t="s">
        <v>13295</v>
      </c>
      <c r="B15262" s="62" t="s">
        <v>472</v>
      </c>
      <c r="C15262" s="63">
        <v>16</v>
      </c>
      <c r="D15262" s="62" t="s">
        <v>13437</v>
      </c>
      <c r="E15262" s="62" t="s">
        <v>13197</v>
      </c>
      <c r="F15262" s="69">
        <v>27111918</v>
      </c>
      <c r="G15262" s="62" t="s">
        <v>13633</v>
      </c>
      <c r="H15262" s="62">
        <v>3</v>
      </c>
      <c r="I15262" s="62">
        <v>3</v>
      </c>
      <c r="J15262" s="70">
        <v>100</v>
      </c>
      <c r="K15262" s="71">
        <v>262500</v>
      </c>
      <c r="L15262" s="72" t="s">
        <v>15</v>
      </c>
      <c r="M15262" s="72" t="s">
        <v>254</v>
      </c>
    </row>
    <row r="15263" spans="1:13" s="3" customFormat="1" ht="12.75" x14ac:dyDescent="0.2">
      <c r="A15263" s="62" t="s">
        <v>13295</v>
      </c>
      <c r="B15263" s="62" t="s">
        <v>910</v>
      </c>
      <c r="C15263" s="63">
        <v>16</v>
      </c>
      <c r="D15263" s="62" t="s">
        <v>13529</v>
      </c>
      <c r="E15263" s="62" t="s">
        <v>13198</v>
      </c>
      <c r="F15263" s="69">
        <v>60141102</v>
      </c>
      <c r="G15263" s="62" t="s">
        <v>13630</v>
      </c>
      <c r="H15263" s="62">
        <v>3</v>
      </c>
      <c r="I15263" s="62">
        <v>4</v>
      </c>
      <c r="J15263" s="70">
        <v>10</v>
      </c>
      <c r="K15263" s="71">
        <v>688470</v>
      </c>
      <c r="L15263" s="72" t="s">
        <v>15</v>
      </c>
      <c r="M15263" s="72" t="s">
        <v>254</v>
      </c>
    </row>
    <row r="15264" spans="1:13" s="3" customFormat="1" ht="12.75" x14ac:dyDescent="0.2">
      <c r="A15264" s="62" t="s">
        <v>13295</v>
      </c>
      <c r="B15264" s="62" t="s">
        <v>877</v>
      </c>
      <c r="C15264" s="63">
        <v>16</v>
      </c>
      <c r="D15264" s="62" t="s">
        <v>13496</v>
      </c>
      <c r="E15264" s="62" t="s">
        <v>13199</v>
      </c>
      <c r="F15264" s="69">
        <v>26121520</v>
      </c>
      <c r="G15264" s="62" t="s">
        <v>13633</v>
      </c>
      <c r="H15264" s="62">
        <v>3</v>
      </c>
      <c r="I15264" s="62">
        <v>3</v>
      </c>
      <c r="J15264" s="70">
        <v>2</v>
      </c>
      <c r="K15264" s="71">
        <v>14280</v>
      </c>
      <c r="L15264" s="72" t="s">
        <v>1759</v>
      </c>
      <c r="M15264" s="72" t="s">
        <v>254</v>
      </c>
    </row>
    <row r="15265" spans="1:13" s="3" customFormat="1" ht="12.75" x14ac:dyDescent="0.2">
      <c r="A15265" s="62" t="s">
        <v>13295</v>
      </c>
      <c r="B15265" s="62" t="s">
        <v>877</v>
      </c>
      <c r="C15265" s="63">
        <v>16</v>
      </c>
      <c r="D15265" s="62" t="s">
        <v>13496</v>
      </c>
      <c r="E15265" s="62" t="s">
        <v>13200</v>
      </c>
      <c r="F15265" s="69">
        <v>26121520</v>
      </c>
      <c r="G15265" s="62" t="s">
        <v>13633</v>
      </c>
      <c r="H15265" s="62">
        <v>3</v>
      </c>
      <c r="I15265" s="62">
        <v>3</v>
      </c>
      <c r="J15265" s="70">
        <v>2</v>
      </c>
      <c r="K15265" s="71">
        <v>20580</v>
      </c>
      <c r="L15265" s="72" t="s">
        <v>1759</v>
      </c>
      <c r="M15265" s="72" t="s">
        <v>254</v>
      </c>
    </row>
    <row r="15266" spans="1:13" s="3" customFormat="1" ht="12.75" x14ac:dyDescent="0.2">
      <c r="A15266" s="62" t="s">
        <v>13295</v>
      </c>
      <c r="B15266" s="62" t="s">
        <v>219</v>
      </c>
      <c r="C15266" s="63">
        <v>16</v>
      </c>
      <c r="D15266" s="62" t="s">
        <v>13379</v>
      </c>
      <c r="E15266" s="62" t="s">
        <v>13201</v>
      </c>
      <c r="F15266" s="69">
        <v>49101701</v>
      </c>
      <c r="G15266" s="62" t="s">
        <v>13630</v>
      </c>
      <c r="H15266" s="62">
        <v>1</v>
      </c>
      <c r="I15266" s="62">
        <v>4</v>
      </c>
      <c r="J15266" s="70">
        <v>150</v>
      </c>
      <c r="K15266" s="71">
        <v>1383300</v>
      </c>
      <c r="L15266" s="72" t="s">
        <v>15</v>
      </c>
      <c r="M15266" s="72" t="s">
        <v>254</v>
      </c>
    </row>
    <row r="15267" spans="1:13" s="3" customFormat="1" ht="12.75" x14ac:dyDescent="0.2">
      <c r="A15267" s="62" t="s">
        <v>13295</v>
      </c>
      <c r="B15267" s="62" t="s">
        <v>219</v>
      </c>
      <c r="C15267" s="63">
        <v>16</v>
      </c>
      <c r="D15267" s="62" t="s">
        <v>13379</v>
      </c>
      <c r="E15267" s="62" t="s">
        <v>13202</v>
      </c>
      <c r="F15267" s="69">
        <v>49101701</v>
      </c>
      <c r="G15267" s="62" t="s">
        <v>13630</v>
      </c>
      <c r="H15267" s="62">
        <v>1</v>
      </c>
      <c r="I15267" s="62">
        <v>4</v>
      </c>
      <c r="J15267" s="70">
        <v>80</v>
      </c>
      <c r="K15267" s="71">
        <v>737760</v>
      </c>
      <c r="L15267" s="72" t="s">
        <v>15</v>
      </c>
      <c r="M15267" s="72" t="s">
        <v>254</v>
      </c>
    </row>
    <row r="15268" spans="1:13" s="3" customFormat="1" ht="12.75" x14ac:dyDescent="0.2">
      <c r="A15268" s="62" t="s">
        <v>13295</v>
      </c>
      <c r="B15268" s="62" t="s">
        <v>219</v>
      </c>
      <c r="C15268" s="63">
        <v>16</v>
      </c>
      <c r="D15268" s="62" t="s">
        <v>13379</v>
      </c>
      <c r="E15268" s="62" t="s">
        <v>13203</v>
      </c>
      <c r="F15268" s="69">
        <v>49101701</v>
      </c>
      <c r="G15268" s="62" t="s">
        <v>13630</v>
      </c>
      <c r="H15268" s="62">
        <v>1</v>
      </c>
      <c r="I15268" s="62">
        <v>4</v>
      </c>
      <c r="J15268" s="70">
        <v>50</v>
      </c>
      <c r="K15268" s="71">
        <v>312700</v>
      </c>
      <c r="L15268" s="72" t="s">
        <v>15</v>
      </c>
      <c r="M15268" s="72" t="s">
        <v>254</v>
      </c>
    </row>
    <row r="15269" spans="1:13" s="3" customFormat="1" ht="12.75" x14ac:dyDescent="0.2">
      <c r="A15269" s="62" t="s">
        <v>13295</v>
      </c>
      <c r="B15269" s="62" t="s">
        <v>219</v>
      </c>
      <c r="C15269" s="63">
        <v>16</v>
      </c>
      <c r="D15269" s="62" t="s">
        <v>13379</v>
      </c>
      <c r="E15269" s="62" t="s">
        <v>13204</v>
      </c>
      <c r="F15269" s="69">
        <v>49101701</v>
      </c>
      <c r="G15269" s="62" t="s">
        <v>13630</v>
      </c>
      <c r="H15269" s="62">
        <v>1</v>
      </c>
      <c r="I15269" s="62">
        <v>4</v>
      </c>
      <c r="J15269" s="70">
        <v>40</v>
      </c>
      <c r="K15269" s="71">
        <v>368880</v>
      </c>
      <c r="L15269" s="72" t="s">
        <v>15</v>
      </c>
      <c r="M15269" s="72" t="s">
        <v>254</v>
      </c>
    </row>
    <row r="15270" spans="1:13" s="3" customFormat="1" ht="12.75" x14ac:dyDescent="0.2">
      <c r="A15270" s="62" t="s">
        <v>13295</v>
      </c>
      <c r="B15270" s="62" t="s">
        <v>219</v>
      </c>
      <c r="C15270" s="63">
        <v>16</v>
      </c>
      <c r="D15270" s="62" t="s">
        <v>13379</v>
      </c>
      <c r="E15270" s="62" t="s">
        <v>13205</v>
      </c>
      <c r="F15270" s="69">
        <v>49101700</v>
      </c>
      <c r="G15270" s="62" t="s">
        <v>13630</v>
      </c>
      <c r="H15270" s="62">
        <v>1</v>
      </c>
      <c r="I15270" s="62">
        <v>4</v>
      </c>
      <c r="J15270" s="70">
        <v>150</v>
      </c>
      <c r="K15270" s="71">
        <v>637500</v>
      </c>
      <c r="L15270" s="72" t="s">
        <v>15</v>
      </c>
      <c r="M15270" s="72" t="s">
        <v>254</v>
      </c>
    </row>
    <row r="15271" spans="1:13" s="3" customFormat="1" ht="12.75" x14ac:dyDescent="0.2">
      <c r="A15271" s="62" t="s">
        <v>13295</v>
      </c>
      <c r="B15271" s="62" t="s">
        <v>219</v>
      </c>
      <c r="C15271" s="63">
        <v>16</v>
      </c>
      <c r="D15271" s="62" t="s">
        <v>13379</v>
      </c>
      <c r="E15271" s="62" t="s">
        <v>13206</v>
      </c>
      <c r="F15271" s="69">
        <v>49101702</v>
      </c>
      <c r="G15271" s="62" t="s">
        <v>13630</v>
      </c>
      <c r="H15271" s="62">
        <v>1</v>
      </c>
      <c r="I15271" s="62">
        <v>4</v>
      </c>
      <c r="J15271" s="70">
        <v>30</v>
      </c>
      <c r="K15271" s="71">
        <v>2061900</v>
      </c>
      <c r="L15271" s="72" t="s">
        <v>15</v>
      </c>
      <c r="M15271" s="72" t="s">
        <v>254</v>
      </c>
    </row>
    <row r="15272" spans="1:13" s="3" customFormat="1" ht="12.75" x14ac:dyDescent="0.2">
      <c r="A15272" s="62" t="s">
        <v>13295</v>
      </c>
      <c r="B15272" s="62" t="s">
        <v>219</v>
      </c>
      <c r="C15272" s="63">
        <v>16</v>
      </c>
      <c r="D15272" s="62" t="s">
        <v>13379</v>
      </c>
      <c r="E15272" s="62" t="s">
        <v>13207</v>
      </c>
      <c r="F15272" s="69">
        <v>49101701</v>
      </c>
      <c r="G15272" s="62" t="s">
        <v>13630</v>
      </c>
      <c r="H15272" s="62">
        <v>1</v>
      </c>
      <c r="I15272" s="62">
        <v>4</v>
      </c>
      <c r="J15272" s="70">
        <v>200</v>
      </c>
      <c r="K15272" s="71">
        <v>1844400</v>
      </c>
      <c r="L15272" s="72" t="s">
        <v>15</v>
      </c>
      <c r="M15272" s="72" t="s">
        <v>254</v>
      </c>
    </row>
    <row r="15273" spans="1:13" s="3" customFormat="1" ht="12.75" x14ac:dyDescent="0.2">
      <c r="A15273" s="62" t="s">
        <v>13295</v>
      </c>
      <c r="B15273" s="62" t="s">
        <v>219</v>
      </c>
      <c r="C15273" s="63">
        <v>16</v>
      </c>
      <c r="D15273" s="62" t="s">
        <v>13379</v>
      </c>
      <c r="E15273" s="62" t="s">
        <v>13208</v>
      </c>
      <c r="F15273" s="69">
        <v>49101701</v>
      </c>
      <c r="G15273" s="62" t="s">
        <v>13630</v>
      </c>
      <c r="H15273" s="62">
        <v>1</v>
      </c>
      <c r="I15273" s="62">
        <v>4</v>
      </c>
      <c r="J15273" s="70">
        <v>40</v>
      </c>
      <c r="K15273" s="71">
        <v>979000</v>
      </c>
      <c r="L15273" s="72" t="s">
        <v>15</v>
      </c>
      <c r="M15273" s="72" t="s">
        <v>254</v>
      </c>
    </row>
    <row r="15274" spans="1:13" s="3" customFormat="1" ht="12.75" x14ac:dyDescent="0.2">
      <c r="A15274" s="62" t="s">
        <v>13295</v>
      </c>
      <c r="B15274" s="62" t="s">
        <v>219</v>
      </c>
      <c r="C15274" s="63">
        <v>16</v>
      </c>
      <c r="D15274" s="62" t="s">
        <v>13379</v>
      </c>
      <c r="E15274" s="62" t="s">
        <v>13209</v>
      </c>
      <c r="F15274" s="69">
        <v>49101701</v>
      </c>
      <c r="G15274" s="62" t="s">
        <v>13630</v>
      </c>
      <c r="H15274" s="62">
        <v>1</v>
      </c>
      <c r="I15274" s="62">
        <v>4</v>
      </c>
      <c r="J15274" s="70">
        <v>10</v>
      </c>
      <c r="K15274" s="71">
        <v>362100</v>
      </c>
      <c r="L15274" s="72" t="s">
        <v>15</v>
      </c>
      <c r="M15274" s="72" t="s">
        <v>254</v>
      </c>
    </row>
    <row r="15275" spans="1:13" s="3" customFormat="1" ht="12.75" x14ac:dyDescent="0.2">
      <c r="A15275" s="62" t="s">
        <v>13295</v>
      </c>
      <c r="B15275" s="62" t="s">
        <v>219</v>
      </c>
      <c r="C15275" s="63">
        <v>16</v>
      </c>
      <c r="D15275" s="62" t="s">
        <v>13379</v>
      </c>
      <c r="E15275" s="62" t="s">
        <v>13210</v>
      </c>
      <c r="F15275" s="69">
        <v>49101701</v>
      </c>
      <c r="G15275" s="62" t="s">
        <v>13630</v>
      </c>
      <c r="H15275" s="62">
        <v>1</v>
      </c>
      <c r="I15275" s="62">
        <v>4</v>
      </c>
      <c r="J15275" s="70">
        <v>12</v>
      </c>
      <c r="K15275" s="71">
        <v>293700</v>
      </c>
      <c r="L15275" s="72" t="s">
        <v>15</v>
      </c>
      <c r="M15275" s="72" t="s">
        <v>254</v>
      </c>
    </row>
    <row r="15276" spans="1:13" s="3" customFormat="1" ht="12.75" x14ac:dyDescent="0.2">
      <c r="A15276" s="62" t="s">
        <v>13295</v>
      </c>
      <c r="B15276" s="62" t="s">
        <v>219</v>
      </c>
      <c r="C15276" s="63">
        <v>16</v>
      </c>
      <c r="D15276" s="62" t="s">
        <v>13379</v>
      </c>
      <c r="E15276" s="62" t="s">
        <v>13211</v>
      </c>
      <c r="F15276" s="69">
        <v>49101701</v>
      </c>
      <c r="G15276" s="62" t="s">
        <v>13630</v>
      </c>
      <c r="H15276" s="62">
        <v>1</v>
      </c>
      <c r="I15276" s="62">
        <v>4</v>
      </c>
      <c r="J15276" s="70">
        <v>80</v>
      </c>
      <c r="K15276" s="71">
        <v>2045360</v>
      </c>
      <c r="L15276" s="72" t="s">
        <v>15</v>
      </c>
      <c r="M15276" s="72" t="s">
        <v>254</v>
      </c>
    </row>
    <row r="15277" spans="1:13" s="3" customFormat="1" ht="12.75" x14ac:dyDescent="0.2">
      <c r="A15277" s="62" t="s">
        <v>13295</v>
      </c>
      <c r="B15277" s="62" t="s">
        <v>219</v>
      </c>
      <c r="C15277" s="63">
        <v>16</v>
      </c>
      <c r="D15277" s="62" t="s">
        <v>13379</v>
      </c>
      <c r="E15277" s="62" t="s">
        <v>13212</v>
      </c>
      <c r="F15277" s="69">
        <v>49101701</v>
      </c>
      <c r="G15277" s="62" t="s">
        <v>13630</v>
      </c>
      <c r="H15277" s="62">
        <v>1</v>
      </c>
      <c r="I15277" s="62">
        <v>4</v>
      </c>
      <c r="J15277" s="70">
        <v>7</v>
      </c>
      <c r="K15277" s="71">
        <v>266000</v>
      </c>
      <c r="L15277" s="72" t="s">
        <v>15</v>
      </c>
      <c r="M15277" s="72" t="s">
        <v>254</v>
      </c>
    </row>
    <row r="15278" spans="1:13" s="3" customFormat="1" ht="12.75" x14ac:dyDescent="0.2">
      <c r="A15278" s="62" t="s">
        <v>13295</v>
      </c>
      <c r="B15278" s="62" t="s">
        <v>219</v>
      </c>
      <c r="C15278" s="63">
        <v>16</v>
      </c>
      <c r="D15278" s="62" t="s">
        <v>13379</v>
      </c>
      <c r="E15278" s="62" t="s">
        <v>13213</v>
      </c>
      <c r="F15278" s="69">
        <v>44111503</v>
      </c>
      <c r="G15278" s="62" t="s">
        <v>13631</v>
      </c>
      <c r="H15278" s="62">
        <v>3</v>
      </c>
      <c r="I15278" s="62">
        <v>6</v>
      </c>
      <c r="J15278" s="70">
        <v>20</v>
      </c>
      <c r="K15278" s="71">
        <v>3077820</v>
      </c>
      <c r="L15278" s="72" t="s">
        <v>15</v>
      </c>
      <c r="M15278" s="72" t="s">
        <v>254</v>
      </c>
    </row>
    <row r="15279" spans="1:13" s="3" customFormat="1" ht="12.75" x14ac:dyDescent="0.2">
      <c r="A15279" s="62" t="s">
        <v>13295</v>
      </c>
      <c r="B15279" s="62" t="s">
        <v>219</v>
      </c>
      <c r="C15279" s="63">
        <v>16</v>
      </c>
      <c r="D15279" s="62" t="s">
        <v>13379</v>
      </c>
      <c r="E15279" s="62" t="s">
        <v>13214</v>
      </c>
      <c r="F15279" s="69">
        <v>25171905</v>
      </c>
      <c r="G15279" s="62" t="s">
        <v>13630</v>
      </c>
      <c r="H15279" s="62">
        <v>4</v>
      </c>
      <c r="I15279" s="62">
        <v>4</v>
      </c>
      <c r="J15279" s="70">
        <v>1</v>
      </c>
      <c r="K15279" s="71">
        <v>10436</v>
      </c>
      <c r="L15279" s="72" t="s">
        <v>15</v>
      </c>
      <c r="M15279" s="72" t="s">
        <v>254</v>
      </c>
    </row>
    <row r="15280" spans="1:13" s="3" customFormat="1" ht="12.75" x14ac:dyDescent="0.2">
      <c r="A15280" s="62" t="s">
        <v>13295</v>
      </c>
      <c r="B15280" s="62" t="s">
        <v>219</v>
      </c>
      <c r="C15280" s="63">
        <v>16</v>
      </c>
      <c r="D15280" s="62" t="s">
        <v>13379</v>
      </c>
      <c r="E15280" s="62" t="s">
        <v>13215</v>
      </c>
      <c r="F15280" s="69">
        <v>30102200</v>
      </c>
      <c r="G15280" s="62" t="s">
        <v>13630</v>
      </c>
      <c r="H15280" s="62">
        <v>1</v>
      </c>
      <c r="I15280" s="62">
        <v>4</v>
      </c>
      <c r="J15280" s="70">
        <v>2</v>
      </c>
      <c r="K15280" s="71">
        <v>5410460</v>
      </c>
      <c r="L15280" s="72" t="s">
        <v>15</v>
      </c>
      <c r="M15280" s="72" t="s">
        <v>254</v>
      </c>
    </row>
    <row r="15281" spans="1:13" s="3" customFormat="1" ht="12.75" x14ac:dyDescent="0.2">
      <c r="A15281" s="62" t="s">
        <v>13295</v>
      </c>
      <c r="B15281" s="62" t="s">
        <v>219</v>
      </c>
      <c r="C15281" s="63">
        <v>16</v>
      </c>
      <c r="D15281" s="62" t="s">
        <v>13379</v>
      </c>
      <c r="E15281" s="62" t="s">
        <v>13216</v>
      </c>
      <c r="F15281" s="69">
        <v>56122000</v>
      </c>
      <c r="G15281" s="62" t="s">
        <v>13630</v>
      </c>
      <c r="H15281" s="62">
        <v>1</v>
      </c>
      <c r="I15281" s="62">
        <v>4</v>
      </c>
      <c r="J15281" s="70">
        <v>12</v>
      </c>
      <c r="K15281" s="71">
        <v>11652000</v>
      </c>
      <c r="L15281" s="72" t="s">
        <v>15</v>
      </c>
      <c r="M15281" s="72" t="s">
        <v>254</v>
      </c>
    </row>
    <row r="15282" spans="1:13" s="3" customFormat="1" ht="12.75" x14ac:dyDescent="0.2">
      <c r="A15282" s="62" t="s">
        <v>13295</v>
      </c>
      <c r="B15282" s="62" t="s">
        <v>219</v>
      </c>
      <c r="C15282" s="63">
        <v>16</v>
      </c>
      <c r="D15282" s="62" t="s">
        <v>13379</v>
      </c>
      <c r="E15282" s="62" t="s">
        <v>13217</v>
      </c>
      <c r="F15282" s="69">
        <v>25191512</v>
      </c>
      <c r="G15282" s="62" t="s">
        <v>13630</v>
      </c>
      <c r="H15282" s="62">
        <v>1</v>
      </c>
      <c r="I15282" s="62">
        <v>4</v>
      </c>
      <c r="J15282" s="70">
        <v>3</v>
      </c>
      <c r="K15282" s="71">
        <v>294198</v>
      </c>
      <c r="L15282" s="72" t="s">
        <v>15</v>
      </c>
      <c r="M15282" s="72" t="s">
        <v>254</v>
      </c>
    </row>
    <row r="15283" spans="1:13" s="3" customFormat="1" ht="12.75" x14ac:dyDescent="0.2">
      <c r="A15283" s="62" t="s">
        <v>13295</v>
      </c>
      <c r="B15283" s="62" t="s">
        <v>219</v>
      </c>
      <c r="C15283" s="63">
        <v>16</v>
      </c>
      <c r="D15283" s="62" t="s">
        <v>13379</v>
      </c>
      <c r="E15283" s="62" t="s">
        <v>13218</v>
      </c>
      <c r="F15283" s="69">
        <v>30241503</v>
      </c>
      <c r="G15283" s="62" t="s">
        <v>13630</v>
      </c>
      <c r="H15283" s="62">
        <v>1</v>
      </c>
      <c r="I15283" s="62">
        <v>4</v>
      </c>
      <c r="J15283" s="70">
        <v>2</v>
      </c>
      <c r="K15283" s="71">
        <v>65740</v>
      </c>
      <c r="L15283" s="72" t="s">
        <v>15</v>
      </c>
      <c r="M15283" s="72" t="s">
        <v>254</v>
      </c>
    </row>
    <row r="15284" spans="1:13" s="3" customFormat="1" ht="12.75" x14ac:dyDescent="0.2">
      <c r="A15284" s="62" t="s">
        <v>13295</v>
      </c>
      <c r="B15284" s="62" t="s">
        <v>219</v>
      </c>
      <c r="C15284" s="63">
        <v>16</v>
      </c>
      <c r="D15284" s="62" t="s">
        <v>13379</v>
      </c>
      <c r="E15284" s="62" t="s">
        <v>13219</v>
      </c>
      <c r="F15284" s="69">
        <v>23151822</v>
      </c>
      <c r="G15284" s="62" t="s">
        <v>13630</v>
      </c>
      <c r="H15284" s="62">
        <v>4</v>
      </c>
      <c r="I15284" s="62">
        <v>4</v>
      </c>
      <c r="J15284" s="70">
        <v>6</v>
      </c>
      <c r="K15284" s="71">
        <v>954000</v>
      </c>
      <c r="L15284" s="72" t="s">
        <v>15</v>
      </c>
      <c r="M15284" s="72" t="s">
        <v>254</v>
      </c>
    </row>
    <row r="15285" spans="1:13" s="3" customFormat="1" ht="12.75" x14ac:dyDescent="0.2">
      <c r="A15285" s="62" t="s">
        <v>13295</v>
      </c>
      <c r="B15285" s="62" t="s">
        <v>219</v>
      </c>
      <c r="C15285" s="63">
        <v>16</v>
      </c>
      <c r="D15285" s="62" t="s">
        <v>13379</v>
      </c>
      <c r="E15285" s="62" t="s">
        <v>1461</v>
      </c>
      <c r="F15285" s="69">
        <v>30103623</v>
      </c>
      <c r="G15285" s="62" t="s">
        <v>13633</v>
      </c>
      <c r="H15285" s="62">
        <v>3</v>
      </c>
      <c r="I15285" s="62">
        <v>3</v>
      </c>
      <c r="J15285" s="70">
        <v>5</v>
      </c>
      <c r="K15285" s="71">
        <v>429975</v>
      </c>
      <c r="L15285" s="72" t="s">
        <v>15</v>
      </c>
      <c r="M15285" s="72" t="s">
        <v>254</v>
      </c>
    </row>
    <row r="15286" spans="1:13" s="3" customFormat="1" ht="12.75" x14ac:dyDescent="0.2">
      <c r="A15286" s="62" t="s">
        <v>13295</v>
      </c>
      <c r="B15286" s="62" t="s">
        <v>219</v>
      </c>
      <c r="C15286" s="63">
        <v>16</v>
      </c>
      <c r="D15286" s="62" t="s">
        <v>13379</v>
      </c>
      <c r="E15286" s="62" t="s">
        <v>13220</v>
      </c>
      <c r="F15286" s="69">
        <v>31162011</v>
      </c>
      <c r="G15286" s="62" t="s">
        <v>13633</v>
      </c>
      <c r="H15286" s="62">
        <v>3</v>
      </c>
      <c r="I15286" s="62">
        <v>3</v>
      </c>
      <c r="J15286" s="70">
        <v>4</v>
      </c>
      <c r="K15286" s="71">
        <v>21840</v>
      </c>
      <c r="L15286" s="72" t="s">
        <v>15</v>
      </c>
      <c r="M15286" s="72" t="s">
        <v>254</v>
      </c>
    </row>
    <row r="15287" spans="1:13" s="3" customFormat="1" ht="12.75" x14ac:dyDescent="0.2">
      <c r="A15287" s="62" t="s">
        <v>13295</v>
      </c>
      <c r="B15287" s="62" t="s">
        <v>219</v>
      </c>
      <c r="C15287" s="63">
        <v>16</v>
      </c>
      <c r="D15287" s="62" t="s">
        <v>13379</v>
      </c>
      <c r="E15287" s="62" t="s">
        <v>13221</v>
      </c>
      <c r="F15287" s="69">
        <v>27112120</v>
      </c>
      <c r="G15287" s="62" t="s">
        <v>13633</v>
      </c>
      <c r="H15287" s="62">
        <v>3</v>
      </c>
      <c r="I15287" s="62">
        <v>3</v>
      </c>
      <c r="J15287" s="70">
        <v>5</v>
      </c>
      <c r="K15287" s="71">
        <v>34125</v>
      </c>
      <c r="L15287" s="72" t="s">
        <v>15</v>
      </c>
      <c r="M15287" s="72" t="s">
        <v>254</v>
      </c>
    </row>
    <row r="15288" spans="1:13" s="3" customFormat="1" ht="12.75" x14ac:dyDescent="0.2">
      <c r="A15288" s="62" t="s">
        <v>13295</v>
      </c>
      <c r="B15288" s="62" t="s">
        <v>219</v>
      </c>
      <c r="C15288" s="63">
        <v>16</v>
      </c>
      <c r="D15288" s="62" t="s">
        <v>13379</v>
      </c>
      <c r="E15288" s="62" t="s">
        <v>13222</v>
      </c>
      <c r="F15288" s="69">
        <v>31161503</v>
      </c>
      <c r="G15288" s="62" t="s">
        <v>13633</v>
      </c>
      <c r="H15288" s="62">
        <v>3</v>
      </c>
      <c r="I15288" s="62">
        <v>3</v>
      </c>
      <c r="J15288" s="70">
        <v>10</v>
      </c>
      <c r="K15288" s="71">
        <v>546000</v>
      </c>
      <c r="L15288" s="72" t="s">
        <v>15</v>
      </c>
      <c r="M15288" s="72" t="s">
        <v>254</v>
      </c>
    </row>
    <row r="15289" spans="1:13" s="3" customFormat="1" ht="12.75" x14ac:dyDescent="0.2">
      <c r="A15289" s="62" t="s">
        <v>13295</v>
      </c>
      <c r="B15289" s="62" t="s">
        <v>219</v>
      </c>
      <c r="C15289" s="63">
        <v>16</v>
      </c>
      <c r="D15289" s="62" t="s">
        <v>13379</v>
      </c>
      <c r="E15289" s="62" t="s">
        <v>13223</v>
      </c>
      <c r="F15289" s="69">
        <v>31162402</v>
      </c>
      <c r="G15289" s="62" t="s">
        <v>13633</v>
      </c>
      <c r="H15289" s="62">
        <v>3</v>
      </c>
      <c r="I15289" s="62">
        <v>3</v>
      </c>
      <c r="J15289" s="70">
        <v>12</v>
      </c>
      <c r="K15289" s="71">
        <v>1146000</v>
      </c>
      <c r="L15289" s="72" t="s">
        <v>15</v>
      </c>
      <c r="M15289" s="72" t="s">
        <v>254</v>
      </c>
    </row>
    <row r="15290" spans="1:13" s="3" customFormat="1" ht="12.75" x14ac:dyDescent="0.2">
      <c r="A15290" s="62" t="s">
        <v>13295</v>
      </c>
      <c r="B15290" s="62" t="s">
        <v>219</v>
      </c>
      <c r="C15290" s="63">
        <v>16</v>
      </c>
      <c r="D15290" s="62" t="s">
        <v>13379</v>
      </c>
      <c r="E15290" s="62" t="s">
        <v>13224</v>
      </c>
      <c r="F15290" s="69">
        <v>31162402</v>
      </c>
      <c r="G15290" s="62" t="s">
        <v>13633</v>
      </c>
      <c r="H15290" s="62">
        <v>3</v>
      </c>
      <c r="I15290" s="62">
        <v>3</v>
      </c>
      <c r="J15290" s="70">
        <v>12</v>
      </c>
      <c r="K15290" s="71">
        <v>1146000</v>
      </c>
      <c r="L15290" s="72" t="s">
        <v>15</v>
      </c>
      <c r="M15290" s="72" t="s">
        <v>254</v>
      </c>
    </row>
    <row r="15291" spans="1:13" s="3" customFormat="1" ht="12.75" x14ac:dyDescent="0.2">
      <c r="A15291" s="62" t="s">
        <v>13295</v>
      </c>
      <c r="B15291" s="62" t="s">
        <v>219</v>
      </c>
      <c r="C15291" s="63">
        <v>16</v>
      </c>
      <c r="D15291" s="62" t="s">
        <v>13379</v>
      </c>
      <c r="E15291" s="62" t="s">
        <v>13225</v>
      </c>
      <c r="F15291" s="69">
        <v>31162402</v>
      </c>
      <c r="G15291" s="62" t="s">
        <v>13633</v>
      </c>
      <c r="H15291" s="62">
        <v>3</v>
      </c>
      <c r="I15291" s="62">
        <v>3</v>
      </c>
      <c r="J15291" s="70">
        <v>30</v>
      </c>
      <c r="K15291" s="71">
        <v>2010000</v>
      </c>
      <c r="L15291" s="72" t="s">
        <v>15</v>
      </c>
      <c r="M15291" s="72" t="s">
        <v>254</v>
      </c>
    </row>
    <row r="15292" spans="1:13" s="3" customFormat="1" ht="12.75" x14ac:dyDescent="0.2">
      <c r="A15292" s="62" t="s">
        <v>13295</v>
      </c>
      <c r="B15292" s="62" t="s">
        <v>219</v>
      </c>
      <c r="C15292" s="63">
        <v>16</v>
      </c>
      <c r="D15292" s="62" t="s">
        <v>13379</v>
      </c>
      <c r="E15292" s="62" t="s">
        <v>13226</v>
      </c>
      <c r="F15292" s="69">
        <v>31162402</v>
      </c>
      <c r="G15292" s="62" t="s">
        <v>13633</v>
      </c>
      <c r="H15292" s="62">
        <v>3</v>
      </c>
      <c r="I15292" s="62">
        <v>3</v>
      </c>
      <c r="J15292" s="70">
        <v>30</v>
      </c>
      <c r="K15292" s="71">
        <v>639000</v>
      </c>
      <c r="L15292" s="72" t="s">
        <v>15</v>
      </c>
      <c r="M15292" s="72" t="s">
        <v>254</v>
      </c>
    </row>
    <row r="15293" spans="1:13" s="3" customFormat="1" ht="12.75" x14ac:dyDescent="0.2">
      <c r="A15293" s="62" t="s">
        <v>13295</v>
      </c>
      <c r="B15293" s="62" t="s">
        <v>219</v>
      </c>
      <c r="C15293" s="63">
        <v>16</v>
      </c>
      <c r="D15293" s="62" t="s">
        <v>13379</v>
      </c>
      <c r="E15293" s="62" t="s">
        <v>13227</v>
      </c>
      <c r="F15293" s="69">
        <v>31161503</v>
      </c>
      <c r="G15293" s="62" t="s">
        <v>13633</v>
      </c>
      <c r="H15293" s="62">
        <v>3</v>
      </c>
      <c r="I15293" s="62">
        <v>3</v>
      </c>
      <c r="J15293" s="70">
        <v>2000</v>
      </c>
      <c r="K15293" s="71">
        <v>126000</v>
      </c>
      <c r="L15293" s="72" t="s">
        <v>15</v>
      </c>
      <c r="M15293" s="72" t="s">
        <v>254</v>
      </c>
    </row>
    <row r="15294" spans="1:13" s="3" customFormat="1" ht="12.75" x14ac:dyDescent="0.2">
      <c r="A15294" s="62" t="s">
        <v>13295</v>
      </c>
      <c r="B15294" s="62" t="s">
        <v>219</v>
      </c>
      <c r="C15294" s="63">
        <v>16</v>
      </c>
      <c r="D15294" s="62" t="s">
        <v>13379</v>
      </c>
      <c r="E15294" s="62" t="s">
        <v>1338</v>
      </c>
      <c r="F15294" s="69">
        <v>40174803</v>
      </c>
      <c r="G15294" s="62" t="s">
        <v>13633</v>
      </c>
      <c r="H15294" s="62">
        <v>3</v>
      </c>
      <c r="I15294" s="62">
        <v>3</v>
      </c>
      <c r="J15294" s="70">
        <v>30</v>
      </c>
      <c r="K15294" s="71">
        <v>240000</v>
      </c>
      <c r="L15294" s="72" t="s">
        <v>15</v>
      </c>
      <c r="M15294" s="72" t="s">
        <v>254</v>
      </c>
    </row>
    <row r="15295" spans="1:13" s="3" customFormat="1" ht="12.75" x14ac:dyDescent="0.2">
      <c r="A15295" s="62" t="s">
        <v>13295</v>
      </c>
      <c r="B15295" s="62" t="s">
        <v>219</v>
      </c>
      <c r="C15295" s="63">
        <v>16</v>
      </c>
      <c r="D15295" s="62" t="s">
        <v>13379</v>
      </c>
      <c r="E15295" s="62" t="s">
        <v>13228</v>
      </c>
      <c r="F15295" s="69">
        <v>30181505</v>
      </c>
      <c r="G15295" s="62" t="s">
        <v>13633</v>
      </c>
      <c r="H15295" s="62">
        <v>3</v>
      </c>
      <c r="I15295" s="62">
        <v>3</v>
      </c>
      <c r="J15295" s="70">
        <v>30</v>
      </c>
      <c r="K15295" s="71">
        <v>1710000</v>
      </c>
      <c r="L15295" s="72" t="s">
        <v>15</v>
      </c>
      <c r="M15295" s="72" t="s">
        <v>254</v>
      </c>
    </row>
    <row r="15296" spans="1:13" s="3" customFormat="1" ht="12.75" x14ac:dyDescent="0.2">
      <c r="A15296" s="62" t="s">
        <v>13295</v>
      </c>
      <c r="B15296" s="62" t="s">
        <v>219</v>
      </c>
      <c r="C15296" s="63">
        <v>16</v>
      </c>
      <c r="D15296" s="62" t="s">
        <v>13379</v>
      </c>
      <c r="E15296" s="62" t="s">
        <v>13229</v>
      </c>
      <c r="F15296" s="69">
        <v>31162201</v>
      </c>
      <c r="G15296" s="62" t="s">
        <v>13633</v>
      </c>
      <c r="H15296" s="62">
        <v>3</v>
      </c>
      <c r="I15296" s="62">
        <v>3</v>
      </c>
      <c r="J15296" s="70">
        <v>1</v>
      </c>
      <c r="K15296" s="71">
        <v>7560</v>
      </c>
      <c r="L15296" s="72" t="s">
        <v>15</v>
      </c>
      <c r="M15296" s="72" t="s">
        <v>254</v>
      </c>
    </row>
    <row r="15297" spans="1:13" s="3" customFormat="1" ht="12.75" x14ac:dyDescent="0.2">
      <c r="A15297" s="62" t="s">
        <v>13295</v>
      </c>
      <c r="B15297" s="62" t="s">
        <v>219</v>
      </c>
      <c r="C15297" s="63">
        <v>16</v>
      </c>
      <c r="D15297" s="62" t="s">
        <v>13379</v>
      </c>
      <c r="E15297" s="62" t="s">
        <v>13230</v>
      </c>
      <c r="F15297" s="69">
        <v>31162201</v>
      </c>
      <c r="G15297" s="62" t="s">
        <v>13633</v>
      </c>
      <c r="H15297" s="62">
        <v>3</v>
      </c>
      <c r="I15297" s="62">
        <v>3</v>
      </c>
      <c r="J15297" s="70">
        <v>1</v>
      </c>
      <c r="K15297" s="71">
        <v>10710</v>
      </c>
      <c r="L15297" s="72" t="s">
        <v>15</v>
      </c>
      <c r="M15297" s="72" t="s">
        <v>254</v>
      </c>
    </row>
    <row r="15298" spans="1:13" s="3" customFormat="1" ht="12.75" x14ac:dyDescent="0.2">
      <c r="A15298" s="62" t="s">
        <v>13295</v>
      </c>
      <c r="B15298" s="62" t="s">
        <v>219</v>
      </c>
      <c r="C15298" s="63">
        <v>16</v>
      </c>
      <c r="D15298" s="62" t="s">
        <v>13379</v>
      </c>
      <c r="E15298" s="62" t="s">
        <v>13231</v>
      </c>
      <c r="F15298" s="69">
        <v>31162201</v>
      </c>
      <c r="G15298" s="62" t="s">
        <v>13633</v>
      </c>
      <c r="H15298" s="62">
        <v>3</v>
      </c>
      <c r="I15298" s="62">
        <v>3</v>
      </c>
      <c r="J15298" s="70">
        <v>1</v>
      </c>
      <c r="K15298" s="71">
        <v>6195</v>
      </c>
      <c r="L15298" s="72" t="s">
        <v>15</v>
      </c>
      <c r="M15298" s="72" t="s">
        <v>254</v>
      </c>
    </row>
    <row r="15299" spans="1:13" s="3" customFormat="1" ht="12.75" x14ac:dyDescent="0.2">
      <c r="A15299" s="62" t="s">
        <v>13295</v>
      </c>
      <c r="B15299" s="62" t="s">
        <v>219</v>
      </c>
      <c r="C15299" s="63">
        <v>16</v>
      </c>
      <c r="D15299" s="62" t="s">
        <v>13379</v>
      </c>
      <c r="E15299" s="62" t="s">
        <v>13232</v>
      </c>
      <c r="F15299" s="69">
        <v>27112156</v>
      </c>
      <c r="G15299" s="62" t="s">
        <v>13633</v>
      </c>
      <c r="H15299" s="62">
        <v>3</v>
      </c>
      <c r="I15299" s="62">
        <v>3</v>
      </c>
      <c r="J15299" s="70">
        <v>2</v>
      </c>
      <c r="K15299" s="71">
        <v>19200</v>
      </c>
      <c r="L15299" s="72" t="s">
        <v>15</v>
      </c>
      <c r="M15299" s="72" t="s">
        <v>254</v>
      </c>
    </row>
    <row r="15300" spans="1:13" s="3" customFormat="1" ht="12.75" x14ac:dyDescent="0.2">
      <c r="A15300" s="62" t="s">
        <v>13295</v>
      </c>
      <c r="B15300" s="62" t="s">
        <v>219</v>
      </c>
      <c r="C15300" s="63">
        <v>16</v>
      </c>
      <c r="D15300" s="62" t="s">
        <v>13379</v>
      </c>
      <c r="E15300" s="62" t="s">
        <v>13233</v>
      </c>
      <c r="F15300" s="69">
        <v>27112156</v>
      </c>
      <c r="G15300" s="62" t="s">
        <v>13633</v>
      </c>
      <c r="H15300" s="62">
        <v>3</v>
      </c>
      <c r="I15300" s="62">
        <v>3</v>
      </c>
      <c r="J15300" s="70">
        <v>2</v>
      </c>
      <c r="K15300" s="71">
        <v>19200</v>
      </c>
      <c r="L15300" s="72" t="s">
        <v>15</v>
      </c>
      <c r="M15300" s="72" t="s">
        <v>254</v>
      </c>
    </row>
    <row r="15301" spans="1:13" s="3" customFormat="1" ht="12.75" x14ac:dyDescent="0.2">
      <c r="A15301" s="62" t="s">
        <v>13295</v>
      </c>
      <c r="B15301" s="62" t="s">
        <v>219</v>
      </c>
      <c r="C15301" s="63">
        <v>16</v>
      </c>
      <c r="D15301" s="62" t="s">
        <v>13379</v>
      </c>
      <c r="E15301" s="62" t="s">
        <v>13234</v>
      </c>
      <c r="F15301" s="69">
        <v>27112156</v>
      </c>
      <c r="G15301" s="62" t="s">
        <v>13633</v>
      </c>
      <c r="H15301" s="62">
        <v>3</v>
      </c>
      <c r="I15301" s="62">
        <v>3</v>
      </c>
      <c r="J15301" s="70">
        <v>2</v>
      </c>
      <c r="K15301" s="71">
        <v>19200</v>
      </c>
      <c r="L15301" s="72" t="s">
        <v>15</v>
      </c>
      <c r="M15301" s="72" t="s">
        <v>254</v>
      </c>
    </row>
    <row r="15302" spans="1:13" s="3" customFormat="1" ht="12.75" x14ac:dyDescent="0.2">
      <c r="A15302" s="62" t="s">
        <v>13295</v>
      </c>
      <c r="B15302" s="62" t="s">
        <v>219</v>
      </c>
      <c r="C15302" s="63">
        <v>16</v>
      </c>
      <c r="D15302" s="62" t="s">
        <v>13379</v>
      </c>
      <c r="E15302" s="62" t="s">
        <v>13235</v>
      </c>
      <c r="F15302" s="69">
        <v>27112156</v>
      </c>
      <c r="G15302" s="62" t="s">
        <v>13633</v>
      </c>
      <c r="H15302" s="62">
        <v>3</v>
      </c>
      <c r="I15302" s="62">
        <v>3</v>
      </c>
      <c r="J15302" s="70">
        <v>2</v>
      </c>
      <c r="K15302" s="71">
        <v>19200</v>
      </c>
      <c r="L15302" s="72" t="s">
        <v>15</v>
      </c>
      <c r="M15302" s="72" t="s">
        <v>254</v>
      </c>
    </row>
    <row r="15303" spans="1:13" s="3" customFormat="1" ht="12.75" x14ac:dyDescent="0.2">
      <c r="A15303" s="62" t="s">
        <v>13295</v>
      </c>
      <c r="B15303" s="62" t="s">
        <v>219</v>
      </c>
      <c r="C15303" s="63">
        <v>16</v>
      </c>
      <c r="D15303" s="62" t="s">
        <v>13379</v>
      </c>
      <c r="E15303" s="62" t="s">
        <v>13236</v>
      </c>
      <c r="F15303" s="69">
        <v>27112156</v>
      </c>
      <c r="G15303" s="62" t="s">
        <v>13633</v>
      </c>
      <c r="H15303" s="62">
        <v>3</v>
      </c>
      <c r="I15303" s="62">
        <v>3</v>
      </c>
      <c r="J15303" s="70">
        <v>2</v>
      </c>
      <c r="K15303" s="71">
        <v>19200</v>
      </c>
      <c r="L15303" s="72" t="s">
        <v>15</v>
      </c>
      <c r="M15303" s="72" t="s">
        <v>254</v>
      </c>
    </row>
    <row r="15304" spans="1:13" s="3" customFormat="1" ht="12.75" x14ac:dyDescent="0.2">
      <c r="A15304" s="62" t="s">
        <v>13295</v>
      </c>
      <c r="B15304" s="62" t="s">
        <v>219</v>
      </c>
      <c r="C15304" s="63">
        <v>16</v>
      </c>
      <c r="D15304" s="62" t="s">
        <v>13379</v>
      </c>
      <c r="E15304" s="62" t="s">
        <v>13237</v>
      </c>
      <c r="F15304" s="69">
        <v>39121903</v>
      </c>
      <c r="G15304" s="62" t="s">
        <v>13633</v>
      </c>
      <c r="H15304" s="62">
        <v>3</v>
      </c>
      <c r="I15304" s="62">
        <v>3</v>
      </c>
      <c r="J15304" s="70">
        <v>10</v>
      </c>
      <c r="K15304" s="71">
        <v>756000</v>
      </c>
      <c r="L15304" s="72" t="s">
        <v>15</v>
      </c>
      <c r="M15304" s="72" t="s">
        <v>254</v>
      </c>
    </row>
    <row r="15305" spans="1:13" s="3" customFormat="1" ht="12.75" x14ac:dyDescent="0.2">
      <c r="A15305" s="62" t="s">
        <v>13295</v>
      </c>
      <c r="B15305" s="62" t="s">
        <v>219</v>
      </c>
      <c r="C15305" s="63">
        <v>16</v>
      </c>
      <c r="D15305" s="62" t="s">
        <v>13379</v>
      </c>
      <c r="E15305" s="62" t="s">
        <v>13238</v>
      </c>
      <c r="F15305" s="69">
        <v>31163003</v>
      </c>
      <c r="G15305" s="62" t="s">
        <v>13633</v>
      </c>
      <c r="H15305" s="62">
        <v>3</v>
      </c>
      <c r="I15305" s="62">
        <v>3</v>
      </c>
      <c r="J15305" s="70">
        <v>20</v>
      </c>
      <c r="K15305" s="71">
        <v>80000</v>
      </c>
      <c r="L15305" s="72" t="s">
        <v>15</v>
      </c>
      <c r="M15305" s="72" t="s">
        <v>254</v>
      </c>
    </row>
    <row r="15306" spans="1:13" s="3" customFormat="1" ht="12.75" x14ac:dyDescent="0.2">
      <c r="A15306" s="62" t="s">
        <v>13295</v>
      </c>
      <c r="B15306" s="62" t="s">
        <v>219</v>
      </c>
      <c r="C15306" s="63">
        <v>16</v>
      </c>
      <c r="D15306" s="62" t="s">
        <v>13379</v>
      </c>
      <c r="E15306" s="62" t="s">
        <v>13239</v>
      </c>
      <c r="F15306" s="69">
        <v>31163003</v>
      </c>
      <c r="G15306" s="62" t="s">
        <v>13633</v>
      </c>
      <c r="H15306" s="62">
        <v>3</v>
      </c>
      <c r="I15306" s="62">
        <v>3</v>
      </c>
      <c r="J15306" s="70">
        <v>20</v>
      </c>
      <c r="K15306" s="71">
        <v>130200</v>
      </c>
      <c r="L15306" s="72" t="s">
        <v>15</v>
      </c>
      <c r="M15306" s="72" t="s">
        <v>254</v>
      </c>
    </row>
    <row r="15307" spans="1:13" s="3" customFormat="1" ht="12.75" x14ac:dyDescent="0.2">
      <c r="A15307" s="62" t="s">
        <v>13295</v>
      </c>
      <c r="B15307" s="62" t="s">
        <v>219</v>
      </c>
      <c r="C15307" s="63">
        <v>16</v>
      </c>
      <c r="D15307" s="62" t="s">
        <v>13379</v>
      </c>
      <c r="E15307" s="62" t="s">
        <v>13240</v>
      </c>
      <c r="F15307" s="69">
        <v>31163003</v>
      </c>
      <c r="G15307" s="62" t="s">
        <v>13633</v>
      </c>
      <c r="H15307" s="62">
        <v>3</v>
      </c>
      <c r="I15307" s="62">
        <v>3</v>
      </c>
      <c r="J15307" s="70">
        <v>20</v>
      </c>
      <c r="K15307" s="71">
        <v>64000</v>
      </c>
      <c r="L15307" s="72" t="s">
        <v>15</v>
      </c>
      <c r="M15307" s="72" t="s">
        <v>254</v>
      </c>
    </row>
    <row r="15308" spans="1:13" s="3" customFormat="1" ht="12.75" x14ac:dyDescent="0.2">
      <c r="A15308" s="62" t="s">
        <v>13295</v>
      </c>
      <c r="B15308" s="62" t="s">
        <v>219</v>
      </c>
      <c r="C15308" s="63">
        <v>16</v>
      </c>
      <c r="D15308" s="62" t="s">
        <v>13379</v>
      </c>
      <c r="E15308" s="62" t="s">
        <v>13241</v>
      </c>
      <c r="F15308" s="69">
        <v>31163003</v>
      </c>
      <c r="G15308" s="62" t="s">
        <v>13633</v>
      </c>
      <c r="H15308" s="62">
        <v>3</v>
      </c>
      <c r="I15308" s="62">
        <v>3</v>
      </c>
      <c r="J15308" s="70">
        <v>20</v>
      </c>
      <c r="K15308" s="71">
        <v>121800</v>
      </c>
      <c r="L15308" s="72" t="s">
        <v>15</v>
      </c>
      <c r="M15308" s="72" t="s">
        <v>254</v>
      </c>
    </row>
    <row r="15309" spans="1:13" s="3" customFormat="1" ht="12.75" x14ac:dyDescent="0.2">
      <c r="A15309" s="62" t="s">
        <v>13295</v>
      </c>
      <c r="B15309" s="62" t="s">
        <v>219</v>
      </c>
      <c r="C15309" s="63">
        <v>16</v>
      </c>
      <c r="D15309" s="62" t="s">
        <v>13379</v>
      </c>
      <c r="E15309" s="62" t="s">
        <v>13242</v>
      </c>
      <c r="F15309" s="69">
        <v>30181701</v>
      </c>
      <c r="G15309" s="62" t="s">
        <v>13633</v>
      </c>
      <c r="H15309" s="62">
        <v>3</v>
      </c>
      <c r="I15309" s="62">
        <v>3</v>
      </c>
      <c r="J15309" s="70">
        <v>10</v>
      </c>
      <c r="K15309" s="71">
        <v>300000</v>
      </c>
      <c r="L15309" s="72" t="s">
        <v>15</v>
      </c>
      <c r="M15309" s="72" t="s">
        <v>254</v>
      </c>
    </row>
    <row r="15310" spans="1:13" s="3" customFormat="1" ht="12.75" x14ac:dyDescent="0.2">
      <c r="A15310" s="62" t="s">
        <v>13295</v>
      </c>
      <c r="B15310" s="62" t="s">
        <v>219</v>
      </c>
      <c r="C15310" s="63">
        <v>16</v>
      </c>
      <c r="D15310" s="62" t="s">
        <v>13379</v>
      </c>
      <c r="E15310" s="62" t="s">
        <v>13243</v>
      </c>
      <c r="F15310" s="69">
        <v>30181701</v>
      </c>
      <c r="G15310" s="62" t="s">
        <v>13633</v>
      </c>
      <c r="H15310" s="62">
        <v>3</v>
      </c>
      <c r="I15310" s="62">
        <v>3</v>
      </c>
      <c r="J15310" s="70">
        <v>10</v>
      </c>
      <c r="K15310" s="71">
        <v>515000</v>
      </c>
      <c r="L15310" s="72" t="s">
        <v>15</v>
      </c>
      <c r="M15310" s="72" t="s">
        <v>254</v>
      </c>
    </row>
    <row r="15311" spans="1:13" s="3" customFormat="1" ht="12.75" x14ac:dyDescent="0.2">
      <c r="A15311" s="62" t="s">
        <v>13295</v>
      </c>
      <c r="B15311" s="62" t="s">
        <v>219</v>
      </c>
      <c r="C15311" s="63">
        <v>16</v>
      </c>
      <c r="D15311" s="62" t="s">
        <v>13379</v>
      </c>
      <c r="E15311" s="62" t="s">
        <v>1524</v>
      </c>
      <c r="F15311" s="69">
        <v>27111702</v>
      </c>
      <c r="G15311" s="62" t="s">
        <v>13633</v>
      </c>
      <c r="H15311" s="62">
        <v>3</v>
      </c>
      <c r="I15311" s="62">
        <v>3</v>
      </c>
      <c r="J15311" s="70">
        <v>20</v>
      </c>
      <c r="K15311" s="71">
        <v>238000</v>
      </c>
      <c r="L15311" s="72" t="s">
        <v>15</v>
      </c>
      <c r="M15311" s="72" t="s">
        <v>254</v>
      </c>
    </row>
    <row r="15312" spans="1:13" s="3" customFormat="1" ht="12.75" x14ac:dyDescent="0.2">
      <c r="A15312" s="62" t="s">
        <v>13295</v>
      </c>
      <c r="B15312" s="62" t="s">
        <v>219</v>
      </c>
      <c r="C15312" s="63">
        <v>16</v>
      </c>
      <c r="D15312" s="62" t="s">
        <v>13379</v>
      </c>
      <c r="E15312" s="62" t="s">
        <v>13244</v>
      </c>
      <c r="F15312" s="69">
        <v>46171505</v>
      </c>
      <c r="G15312" s="62" t="s">
        <v>13633</v>
      </c>
      <c r="H15312" s="62">
        <v>3</v>
      </c>
      <c r="I15312" s="62">
        <v>3</v>
      </c>
      <c r="J15312" s="70">
        <v>6</v>
      </c>
      <c r="K15312" s="71">
        <v>535500</v>
      </c>
      <c r="L15312" s="72" t="s">
        <v>15</v>
      </c>
      <c r="M15312" s="72" t="s">
        <v>254</v>
      </c>
    </row>
    <row r="15313" spans="1:13" s="3" customFormat="1" ht="12.75" x14ac:dyDescent="0.2">
      <c r="A15313" s="62" t="s">
        <v>13295</v>
      </c>
      <c r="B15313" s="62" t="s">
        <v>219</v>
      </c>
      <c r="C15313" s="63">
        <v>16</v>
      </c>
      <c r="D15313" s="62" t="s">
        <v>13379</v>
      </c>
      <c r="E15313" s="62" t="s">
        <v>13245</v>
      </c>
      <c r="F15313" s="69">
        <v>46171505</v>
      </c>
      <c r="G15313" s="62" t="s">
        <v>13633</v>
      </c>
      <c r="H15313" s="62">
        <v>3</v>
      </c>
      <c r="I15313" s="62">
        <v>3</v>
      </c>
      <c r="J15313" s="70">
        <v>20</v>
      </c>
      <c r="K15313" s="71">
        <v>2730000</v>
      </c>
      <c r="L15313" s="72" t="s">
        <v>15</v>
      </c>
      <c r="M15313" s="72" t="s">
        <v>254</v>
      </c>
    </row>
    <row r="15314" spans="1:13" s="3" customFormat="1" ht="12.75" x14ac:dyDescent="0.2">
      <c r="A15314" s="62" t="s">
        <v>13295</v>
      </c>
      <c r="B15314" s="62" t="s">
        <v>219</v>
      </c>
      <c r="C15314" s="63">
        <v>16</v>
      </c>
      <c r="D15314" s="62" t="s">
        <v>13379</v>
      </c>
      <c r="E15314" s="62" t="s">
        <v>13246</v>
      </c>
      <c r="F15314" s="69">
        <v>27111909</v>
      </c>
      <c r="G15314" s="62" t="s">
        <v>13633</v>
      </c>
      <c r="H15314" s="62">
        <v>3</v>
      </c>
      <c r="I15314" s="62">
        <v>3</v>
      </c>
      <c r="J15314" s="70">
        <v>8</v>
      </c>
      <c r="K15314" s="71">
        <v>57120</v>
      </c>
      <c r="L15314" s="72" t="s">
        <v>15</v>
      </c>
      <c r="M15314" s="72" t="s">
        <v>254</v>
      </c>
    </row>
    <row r="15315" spans="1:13" s="3" customFormat="1" ht="12.75" x14ac:dyDescent="0.2">
      <c r="A15315" s="62" t="s">
        <v>13295</v>
      </c>
      <c r="B15315" s="62" t="s">
        <v>219</v>
      </c>
      <c r="C15315" s="63">
        <v>16</v>
      </c>
      <c r="D15315" s="62" t="s">
        <v>13379</v>
      </c>
      <c r="E15315" s="62" t="s">
        <v>13247</v>
      </c>
      <c r="F15315" s="69">
        <v>23242112</v>
      </c>
      <c r="G15315" s="62" t="s">
        <v>13633</v>
      </c>
      <c r="H15315" s="62">
        <v>3</v>
      </c>
      <c r="I15315" s="62">
        <v>3</v>
      </c>
      <c r="J15315" s="70">
        <v>10</v>
      </c>
      <c r="K15315" s="71">
        <v>189000</v>
      </c>
      <c r="L15315" s="72" t="s">
        <v>15</v>
      </c>
      <c r="M15315" s="72" t="s">
        <v>254</v>
      </c>
    </row>
    <row r="15316" spans="1:13" s="3" customFormat="1" ht="12.75" x14ac:dyDescent="0.2">
      <c r="A15316" s="62" t="s">
        <v>13295</v>
      </c>
      <c r="B15316" s="62" t="s">
        <v>219</v>
      </c>
      <c r="C15316" s="63">
        <v>16</v>
      </c>
      <c r="D15316" s="62" t="s">
        <v>13379</v>
      </c>
      <c r="E15316" s="62" t="s">
        <v>13248</v>
      </c>
      <c r="F15316" s="69">
        <v>31162400</v>
      </c>
      <c r="G15316" s="62" t="s">
        <v>13633</v>
      </c>
      <c r="H15316" s="62">
        <v>3</v>
      </c>
      <c r="I15316" s="62">
        <v>3</v>
      </c>
      <c r="J15316" s="70">
        <v>2</v>
      </c>
      <c r="K15316" s="71">
        <v>94500</v>
      </c>
      <c r="L15316" s="72" t="s">
        <v>15</v>
      </c>
      <c r="M15316" s="72" t="s">
        <v>254</v>
      </c>
    </row>
    <row r="15317" spans="1:13" s="3" customFormat="1" ht="12.75" x14ac:dyDescent="0.2">
      <c r="A15317" s="62" t="s">
        <v>13295</v>
      </c>
      <c r="B15317" s="62" t="s">
        <v>219</v>
      </c>
      <c r="C15317" s="63">
        <v>16</v>
      </c>
      <c r="D15317" s="62" t="s">
        <v>13379</v>
      </c>
      <c r="E15317" s="62" t="s">
        <v>13249</v>
      </c>
      <c r="F15317" s="69">
        <v>27111909</v>
      </c>
      <c r="G15317" s="62" t="s">
        <v>13633</v>
      </c>
      <c r="H15317" s="62">
        <v>3</v>
      </c>
      <c r="I15317" s="62">
        <v>3</v>
      </c>
      <c r="J15317" s="70">
        <v>8</v>
      </c>
      <c r="K15317" s="71">
        <v>37800</v>
      </c>
      <c r="L15317" s="72" t="s">
        <v>15</v>
      </c>
      <c r="M15317" s="72" t="s">
        <v>254</v>
      </c>
    </row>
    <row r="15318" spans="1:13" s="3" customFormat="1" ht="12.75" x14ac:dyDescent="0.2">
      <c r="A15318" s="62" t="s">
        <v>13295</v>
      </c>
      <c r="B15318" s="62" t="s">
        <v>219</v>
      </c>
      <c r="C15318" s="63">
        <v>16</v>
      </c>
      <c r="D15318" s="62" t="s">
        <v>13379</v>
      </c>
      <c r="E15318" s="62" t="s">
        <v>8243</v>
      </c>
      <c r="F15318" s="69">
        <v>27112202</v>
      </c>
      <c r="G15318" s="62" t="s">
        <v>13633</v>
      </c>
      <c r="H15318" s="62">
        <v>3</v>
      </c>
      <c r="I15318" s="62">
        <v>3</v>
      </c>
      <c r="J15318" s="70">
        <v>4</v>
      </c>
      <c r="K15318" s="71">
        <v>105000</v>
      </c>
      <c r="L15318" s="72" t="s">
        <v>15</v>
      </c>
      <c r="M15318" s="72" t="s">
        <v>254</v>
      </c>
    </row>
    <row r="15319" spans="1:13" s="3" customFormat="1" ht="12.75" x14ac:dyDescent="0.2">
      <c r="A15319" s="62" t="s">
        <v>13295</v>
      </c>
      <c r="B15319" s="62" t="s">
        <v>219</v>
      </c>
      <c r="C15319" s="63">
        <v>16</v>
      </c>
      <c r="D15319" s="62" t="s">
        <v>13379</v>
      </c>
      <c r="E15319" s="62" t="s">
        <v>1488</v>
      </c>
      <c r="F15319" s="69">
        <v>27112906</v>
      </c>
      <c r="G15319" s="62" t="s">
        <v>13633</v>
      </c>
      <c r="H15319" s="62">
        <v>3</v>
      </c>
      <c r="I15319" s="62">
        <v>3</v>
      </c>
      <c r="J15319" s="70">
        <v>3</v>
      </c>
      <c r="K15319" s="71">
        <v>171990</v>
      </c>
      <c r="L15319" s="72" t="s">
        <v>15</v>
      </c>
      <c r="M15319" s="72" t="s">
        <v>254</v>
      </c>
    </row>
    <row r="15320" spans="1:13" s="3" customFormat="1" ht="12.75" x14ac:dyDescent="0.2">
      <c r="A15320" s="62" t="s">
        <v>13295</v>
      </c>
      <c r="B15320" s="62" t="s">
        <v>219</v>
      </c>
      <c r="C15320" s="63">
        <v>16</v>
      </c>
      <c r="D15320" s="62" t="s">
        <v>13379</v>
      </c>
      <c r="E15320" s="62" t="s">
        <v>13250</v>
      </c>
      <c r="F15320" s="69">
        <v>27112906</v>
      </c>
      <c r="G15320" s="62" t="s">
        <v>13633</v>
      </c>
      <c r="H15320" s="62">
        <v>3</v>
      </c>
      <c r="I15320" s="62">
        <v>3</v>
      </c>
      <c r="J15320" s="70">
        <v>1</v>
      </c>
      <c r="K15320" s="71">
        <v>126000</v>
      </c>
      <c r="L15320" s="72" t="s">
        <v>15</v>
      </c>
      <c r="M15320" s="72" t="s">
        <v>254</v>
      </c>
    </row>
    <row r="15321" spans="1:13" s="3" customFormat="1" ht="12.75" x14ac:dyDescent="0.2">
      <c r="A15321" s="62" t="s">
        <v>13295</v>
      </c>
      <c r="B15321" s="62" t="s">
        <v>219</v>
      </c>
      <c r="C15321" s="63">
        <v>16</v>
      </c>
      <c r="D15321" s="62" t="s">
        <v>13379</v>
      </c>
      <c r="E15321" s="62" t="s">
        <v>1495</v>
      </c>
      <c r="F15321" s="69">
        <v>27112040</v>
      </c>
      <c r="G15321" s="62" t="s">
        <v>13633</v>
      </c>
      <c r="H15321" s="62">
        <v>3</v>
      </c>
      <c r="I15321" s="62">
        <v>3</v>
      </c>
      <c r="J15321" s="70">
        <v>1</v>
      </c>
      <c r="K15321" s="71">
        <v>286650</v>
      </c>
      <c r="L15321" s="72" t="s">
        <v>15</v>
      </c>
      <c r="M15321" s="72" t="s">
        <v>254</v>
      </c>
    </row>
    <row r="15322" spans="1:13" s="3" customFormat="1" ht="12.75" x14ac:dyDescent="0.2">
      <c r="A15322" s="62" t="s">
        <v>13295</v>
      </c>
      <c r="B15322" s="62" t="s">
        <v>219</v>
      </c>
      <c r="C15322" s="63">
        <v>16</v>
      </c>
      <c r="D15322" s="62" t="s">
        <v>13379</v>
      </c>
      <c r="E15322" s="62" t="s">
        <v>13251</v>
      </c>
      <c r="F15322" s="69">
        <v>30191502</v>
      </c>
      <c r="G15322" s="62" t="s">
        <v>13633</v>
      </c>
      <c r="H15322" s="62">
        <v>3</v>
      </c>
      <c r="I15322" s="62">
        <v>3</v>
      </c>
      <c r="J15322" s="70">
        <v>1</v>
      </c>
      <c r="K15322" s="71">
        <v>756000</v>
      </c>
      <c r="L15322" s="72" t="s">
        <v>15</v>
      </c>
      <c r="M15322" s="72" t="s">
        <v>254</v>
      </c>
    </row>
    <row r="15323" spans="1:13" s="3" customFormat="1" ht="12.75" x14ac:dyDescent="0.2">
      <c r="A15323" s="62" t="s">
        <v>13295</v>
      </c>
      <c r="B15323" s="62" t="s">
        <v>477</v>
      </c>
      <c r="C15323" s="63">
        <v>16</v>
      </c>
      <c r="D15323" s="62" t="s">
        <v>13442</v>
      </c>
      <c r="E15323" s="62" t="s">
        <v>13252</v>
      </c>
      <c r="F15323" s="69">
        <v>81112200</v>
      </c>
      <c r="G15323" s="62" t="s">
        <v>13630</v>
      </c>
      <c r="H15323" s="62">
        <v>2</v>
      </c>
      <c r="I15323" s="62">
        <v>10</v>
      </c>
      <c r="J15323" s="70">
        <v>1</v>
      </c>
      <c r="K15323" s="71">
        <v>6625000</v>
      </c>
      <c r="L15323" s="72" t="s">
        <v>13</v>
      </c>
      <c r="M15323" s="72" t="s">
        <v>254</v>
      </c>
    </row>
    <row r="15324" spans="1:13" s="3" customFormat="1" ht="12.75" x14ac:dyDescent="0.2">
      <c r="A15324" s="62" t="s">
        <v>13295</v>
      </c>
      <c r="B15324" s="62" t="s">
        <v>477</v>
      </c>
      <c r="C15324" s="63">
        <v>16</v>
      </c>
      <c r="D15324" s="62" t="s">
        <v>13442</v>
      </c>
      <c r="E15324" s="62" t="s">
        <v>13253</v>
      </c>
      <c r="F15324" s="69">
        <v>81112200</v>
      </c>
      <c r="G15324" s="62" t="s">
        <v>253</v>
      </c>
      <c r="H15324" s="62">
        <v>3</v>
      </c>
      <c r="I15324" s="62">
        <v>6</v>
      </c>
      <c r="J15324" s="70">
        <v>1</v>
      </c>
      <c r="K15324" s="71">
        <v>80000000</v>
      </c>
      <c r="L15324" s="72" t="s">
        <v>13</v>
      </c>
      <c r="M15324" s="72" t="s">
        <v>254</v>
      </c>
    </row>
    <row r="15325" spans="1:13" s="3" customFormat="1" ht="12.75" x14ac:dyDescent="0.2">
      <c r="A15325" s="62" t="s">
        <v>13295</v>
      </c>
      <c r="B15325" s="62" t="s">
        <v>477</v>
      </c>
      <c r="C15325" s="63">
        <v>16</v>
      </c>
      <c r="D15325" s="62" t="s">
        <v>13442</v>
      </c>
      <c r="E15325" s="62" t="s">
        <v>13254</v>
      </c>
      <c r="F15325" s="69">
        <v>81112216</v>
      </c>
      <c r="G15325" s="62" t="s">
        <v>253</v>
      </c>
      <c r="H15325" s="62">
        <v>2</v>
      </c>
      <c r="I15325" s="62">
        <v>10</v>
      </c>
      <c r="J15325" s="70">
        <v>1</v>
      </c>
      <c r="K15325" s="71">
        <v>2956376</v>
      </c>
      <c r="L15325" s="72" t="s">
        <v>13</v>
      </c>
      <c r="M15325" s="72" t="s">
        <v>254</v>
      </c>
    </row>
    <row r="15326" spans="1:13" s="3" customFormat="1" ht="12.75" x14ac:dyDescent="0.2">
      <c r="A15326" s="62" t="s">
        <v>13295</v>
      </c>
      <c r="B15326" s="62" t="s">
        <v>477</v>
      </c>
      <c r="C15326" s="63">
        <v>16</v>
      </c>
      <c r="D15326" s="62" t="s">
        <v>13442</v>
      </c>
      <c r="E15326" s="62" t="s">
        <v>13255</v>
      </c>
      <c r="F15326" s="69">
        <v>81112216</v>
      </c>
      <c r="G15326" s="62" t="s">
        <v>253</v>
      </c>
      <c r="H15326" s="62">
        <v>2</v>
      </c>
      <c r="I15326" s="62">
        <v>10</v>
      </c>
      <c r="J15326" s="70">
        <v>1</v>
      </c>
      <c r="K15326" s="71">
        <v>1844400</v>
      </c>
      <c r="L15326" s="72" t="s">
        <v>13</v>
      </c>
      <c r="M15326" s="72" t="s">
        <v>254</v>
      </c>
    </row>
    <row r="15327" spans="1:13" s="3" customFormat="1" ht="12.75" x14ac:dyDescent="0.2">
      <c r="A15327" s="62" t="s">
        <v>13295</v>
      </c>
      <c r="B15327" s="62" t="s">
        <v>879</v>
      </c>
      <c r="C15327" s="63">
        <v>16</v>
      </c>
      <c r="D15327" s="62" t="s">
        <v>13498</v>
      </c>
      <c r="E15327" s="62" t="s">
        <v>13256</v>
      </c>
      <c r="F15327" s="69">
        <v>72102900</v>
      </c>
      <c r="G15327" s="62" t="s">
        <v>13631</v>
      </c>
      <c r="H15327" s="62">
        <v>1</v>
      </c>
      <c r="I15327" s="62">
        <v>10</v>
      </c>
      <c r="J15327" s="70">
        <v>1</v>
      </c>
      <c r="K15327" s="71">
        <v>112000000</v>
      </c>
      <c r="L15327" s="72" t="s">
        <v>13</v>
      </c>
      <c r="M15327" s="72" t="s">
        <v>254</v>
      </c>
    </row>
    <row r="15328" spans="1:13" s="3" customFormat="1" ht="12.75" x14ac:dyDescent="0.2">
      <c r="A15328" s="62" t="s">
        <v>13295</v>
      </c>
      <c r="B15328" s="62" t="s">
        <v>258</v>
      </c>
      <c r="C15328" s="63">
        <v>16</v>
      </c>
      <c r="D15328" s="62" t="s">
        <v>13456</v>
      </c>
      <c r="E15328" s="62" t="s">
        <v>13257</v>
      </c>
      <c r="F15328" s="69">
        <v>90101600</v>
      </c>
      <c r="G15328" s="62" t="s">
        <v>13630</v>
      </c>
      <c r="H15328" s="62">
        <v>1</v>
      </c>
      <c r="I15328" s="62">
        <v>11</v>
      </c>
      <c r="J15328" s="70">
        <v>1</v>
      </c>
      <c r="K15328" s="71">
        <v>42953617</v>
      </c>
      <c r="L15328" s="72" t="s">
        <v>13</v>
      </c>
      <c r="M15328" s="72" t="s">
        <v>254</v>
      </c>
    </row>
    <row r="15329" spans="1:13" s="3" customFormat="1" ht="12.75" x14ac:dyDescent="0.2">
      <c r="A15329" s="62" t="s">
        <v>13295</v>
      </c>
      <c r="B15329" s="62" t="s">
        <v>316</v>
      </c>
      <c r="C15329" s="63">
        <v>16</v>
      </c>
      <c r="D15329" s="62" t="s">
        <v>13467</v>
      </c>
      <c r="E15329" s="62" t="s">
        <v>330</v>
      </c>
      <c r="F15329" s="69">
        <v>78111802</v>
      </c>
      <c r="G15329" s="62" t="s">
        <v>13630</v>
      </c>
      <c r="H15329" s="62">
        <v>2</v>
      </c>
      <c r="I15329" s="62">
        <v>10</v>
      </c>
      <c r="J15329" s="70">
        <v>1</v>
      </c>
      <c r="K15329" s="71">
        <v>5512000</v>
      </c>
      <c r="L15329" s="72" t="s">
        <v>13</v>
      </c>
      <c r="M15329" s="72" t="s">
        <v>254</v>
      </c>
    </row>
    <row r="15330" spans="1:13" s="3" customFormat="1" ht="12.75" x14ac:dyDescent="0.2">
      <c r="A15330" s="62" t="s">
        <v>13295</v>
      </c>
      <c r="B15330" s="62" t="s">
        <v>450</v>
      </c>
      <c r="C15330" s="63">
        <v>16</v>
      </c>
      <c r="D15330" s="62" t="s">
        <v>13412</v>
      </c>
      <c r="E15330" s="62" t="s">
        <v>13258</v>
      </c>
      <c r="F15330" s="69">
        <v>80111505</v>
      </c>
      <c r="G15330" s="62" t="s">
        <v>253</v>
      </c>
      <c r="H15330" s="62">
        <v>1</v>
      </c>
      <c r="I15330" s="62">
        <v>11</v>
      </c>
      <c r="J15330" s="70">
        <v>1</v>
      </c>
      <c r="K15330" s="71">
        <v>2706060</v>
      </c>
      <c r="L15330" s="72" t="s">
        <v>13</v>
      </c>
      <c r="M15330" s="72" t="s">
        <v>254</v>
      </c>
    </row>
    <row r="15331" spans="1:13" s="3" customFormat="1" ht="12.75" x14ac:dyDescent="0.2">
      <c r="A15331" s="62" t="s">
        <v>13295</v>
      </c>
      <c r="B15331" s="62" t="s">
        <v>313</v>
      </c>
      <c r="C15331" s="63">
        <v>16</v>
      </c>
      <c r="D15331" s="62" t="s">
        <v>13413</v>
      </c>
      <c r="E15331" s="62" t="s">
        <v>13259</v>
      </c>
      <c r="F15331" s="69">
        <v>80111620</v>
      </c>
      <c r="G15331" s="62" t="s">
        <v>253</v>
      </c>
      <c r="H15331" s="62">
        <v>1</v>
      </c>
      <c r="I15331" s="62">
        <v>11</v>
      </c>
      <c r="J15331" s="70">
        <v>1</v>
      </c>
      <c r="K15331" s="71">
        <v>1289471361</v>
      </c>
      <c r="L15331" s="72" t="s">
        <v>13</v>
      </c>
      <c r="M15331" s="72" t="s">
        <v>254</v>
      </c>
    </row>
    <row r="15332" spans="1:13" s="3" customFormat="1" ht="12.75" x14ac:dyDescent="0.2">
      <c r="A15332" s="62" t="s">
        <v>13295</v>
      </c>
      <c r="B15332" s="62" t="s">
        <v>223</v>
      </c>
      <c r="C15332" s="63">
        <v>16</v>
      </c>
      <c r="D15332" s="62" t="s">
        <v>13403</v>
      </c>
      <c r="E15332" s="62" t="s">
        <v>13260</v>
      </c>
      <c r="F15332" s="69">
        <v>83111500</v>
      </c>
      <c r="G15332" s="62" t="s">
        <v>253</v>
      </c>
      <c r="H15332" s="62">
        <v>1</v>
      </c>
      <c r="I15332" s="62">
        <v>12</v>
      </c>
      <c r="J15332" s="70">
        <v>1</v>
      </c>
      <c r="K15332" s="71">
        <v>11418797</v>
      </c>
      <c r="L15332" s="72" t="s">
        <v>13</v>
      </c>
      <c r="M15332" s="72" t="s">
        <v>254</v>
      </c>
    </row>
    <row r="15333" spans="1:13" s="3" customFormat="1" ht="12.75" x14ac:dyDescent="0.2">
      <c r="A15333" s="62" t="s">
        <v>13295</v>
      </c>
      <c r="B15333" s="62" t="s">
        <v>224</v>
      </c>
      <c r="C15333" s="63">
        <v>16</v>
      </c>
      <c r="D15333" s="62" t="s">
        <v>13404</v>
      </c>
      <c r="E15333" s="62" t="s">
        <v>22</v>
      </c>
      <c r="F15333" s="69">
        <v>83121703</v>
      </c>
      <c r="G15333" s="62" t="s">
        <v>253</v>
      </c>
      <c r="H15333" s="62">
        <v>1</v>
      </c>
      <c r="I15333" s="62">
        <v>12</v>
      </c>
      <c r="J15333" s="70">
        <v>1</v>
      </c>
      <c r="K15333" s="71">
        <v>23518771</v>
      </c>
      <c r="L15333" s="72" t="s">
        <v>13</v>
      </c>
      <c r="M15333" s="72" t="s">
        <v>254</v>
      </c>
    </row>
    <row r="15334" spans="1:13" s="3" customFormat="1" ht="12.75" x14ac:dyDescent="0.2">
      <c r="A15334" s="62" t="s">
        <v>13295</v>
      </c>
      <c r="B15334" s="62" t="s">
        <v>897</v>
      </c>
      <c r="C15334" s="63">
        <v>16</v>
      </c>
      <c r="D15334" s="62" t="s">
        <v>13516</v>
      </c>
      <c r="E15334" s="62" t="s">
        <v>13261</v>
      </c>
      <c r="F15334" s="69">
        <v>43232203</v>
      </c>
      <c r="G15334" s="62" t="s">
        <v>13630</v>
      </c>
      <c r="H15334" s="62">
        <v>4</v>
      </c>
      <c r="I15334" s="62">
        <v>8</v>
      </c>
      <c r="J15334" s="70">
        <v>1</v>
      </c>
      <c r="K15334" s="71">
        <v>9460500</v>
      </c>
      <c r="L15334" s="72" t="s">
        <v>13</v>
      </c>
      <c r="M15334" s="72" t="s">
        <v>254</v>
      </c>
    </row>
    <row r="15335" spans="1:13" s="3" customFormat="1" ht="12.75" x14ac:dyDescent="0.2">
      <c r="A15335" s="62" t="s">
        <v>13295</v>
      </c>
      <c r="B15335" s="62" t="s">
        <v>881</v>
      </c>
      <c r="C15335" s="63">
        <v>16</v>
      </c>
      <c r="D15335" s="62" t="s">
        <v>13500</v>
      </c>
      <c r="E15335" s="62" t="s">
        <v>13262</v>
      </c>
      <c r="F15335" s="69">
        <v>92121504</v>
      </c>
      <c r="G15335" s="62" t="s">
        <v>13631</v>
      </c>
      <c r="H15335" s="62">
        <v>1</v>
      </c>
      <c r="I15335" s="62">
        <v>12</v>
      </c>
      <c r="J15335" s="70">
        <v>1</v>
      </c>
      <c r="K15335" s="71">
        <v>177224220</v>
      </c>
      <c r="L15335" s="72" t="s">
        <v>13</v>
      </c>
      <c r="M15335" s="72" t="s">
        <v>254</v>
      </c>
    </row>
    <row r="15336" spans="1:13" s="3" customFormat="1" ht="12.75" x14ac:dyDescent="0.2">
      <c r="A15336" s="62" t="s">
        <v>13295</v>
      </c>
      <c r="B15336" s="62" t="s">
        <v>881</v>
      </c>
      <c r="C15336" s="63">
        <v>16</v>
      </c>
      <c r="D15336" s="62" t="s">
        <v>13500</v>
      </c>
      <c r="E15336" s="62" t="s">
        <v>13263</v>
      </c>
      <c r="F15336" s="69">
        <v>92121504</v>
      </c>
      <c r="G15336" s="62" t="s">
        <v>13633</v>
      </c>
      <c r="H15336" s="62">
        <v>1</v>
      </c>
      <c r="I15336" s="62">
        <v>12</v>
      </c>
      <c r="J15336" s="70">
        <v>1</v>
      </c>
      <c r="K15336" s="71">
        <v>171586780</v>
      </c>
      <c r="L15336" s="72" t="s">
        <v>13</v>
      </c>
      <c r="M15336" s="72" t="s">
        <v>847</v>
      </c>
    </row>
    <row r="15337" spans="1:13" s="3" customFormat="1" ht="12.75" x14ac:dyDescent="0.2">
      <c r="A15337" s="62" t="s">
        <v>13295</v>
      </c>
      <c r="B15337" s="62" t="s">
        <v>442</v>
      </c>
      <c r="C15337" s="63">
        <v>16</v>
      </c>
      <c r="D15337" s="62" t="s">
        <v>13400</v>
      </c>
      <c r="E15337" s="62" t="s">
        <v>13264</v>
      </c>
      <c r="F15337" s="69">
        <v>76111501</v>
      </c>
      <c r="G15337" s="62" t="s">
        <v>13636</v>
      </c>
      <c r="H15337" s="62">
        <v>1</v>
      </c>
      <c r="I15337" s="62">
        <v>11</v>
      </c>
      <c r="J15337" s="70">
        <v>1</v>
      </c>
      <c r="K15337" s="71">
        <v>58716279.069999993</v>
      </c>
      <c r="L15337" s="72" t="s">
        <v>13</v>
      </c>
      <c r="M15337" s="72" t="s">
        <v>254</v>
      </c>
    </row>
    <row r="15338" spans="1:13" s="3" customFormat="1" ht="12.75" x14ac:dyDescent="0.2">
      <c r="A15338" s="62" t="s">
        <v>13295</v>
      </c>
      <c r="B15338" s="62" t="s">
        <v>442</v>
      </c>
      <c r="C15338" s="63">
        <v>16</v>
      </c>
      <c r="D15338" s="62" t="s">
        <v>13400</v>
      </c>
      <c r="E15338" s="62" t="s">
        <v>13265</v>
      </c>
      <c r="F15338" s="69">
        <v>76111501</v>
      </c>
      <c r="G15338" s="62" t="s">
        <v>13636</v>
      </c>
      <c r="H15338" s="62">
        <v>1</v>
      </c>
      <c r="I15338" s="62">
        <v>11</v>
      </c>
      <c r="J15338" s="70">
        <v>1</v>
      </c>
      <c r="K15338" s="71">
        <v>123683720.93000001</v>
      </c>
      <c r="L15338" s="72" t="s">
        <v>13</v>
      </c>
      <c r="M15338" s="72" t="s">
        <v>847</v>
      </c>
    </row>
    <row r="15339" spans="1:13" s="3" customFormat="1" ht="12.75" x14ac:dyDescent="0.2">
      <c r="A15339" s="62" t="s">
        <v>13295</v>
      </c>
      <c r="B15339" s="62" t="s">
        <v>882</v>
      </c>
      <c r="C15339" s="63">
        <v>16</v>
      </c>
      <c r="D15339" s="62" t="s">
        <v>13501</v>
      </c>
      <c r="E15339" s="62" t="s">
        <v>13266</v>
      </c>
      <c r="F15339" s="69">
        <v>83101500</v>
      </c>
      <c r="G15339" s="62" t="s">
        <v>253</v>
      </c>
      <c r="H15339" s="62">
        <v>1</v>
      </c>
      <c r="I15339" s="62">
        <v>12</v>
      </c>
      <c r="J15339" s="70">
        <v>1</v>
      </c>
      <c r="K15339" s="71">
        <v>45276300</v>
      </c>
      <c r="L15339" s="72" t="s">
        <v>13</v>
      </c>
      <c r="M15339" s="72" t="s">
        <v>254</v>
      </c>
    </row>
    <row r="15340" spans="1:13" s="3" customFormat="1" ht="12.75" x14ac:dyDescent="0.2">
      <c r="A15340" s="62" t="s">
        <v>13295</v>
      </c>
      <c r="B15340" s="62" t="s">
        <v>882</v>
      </c>
      <c r="C15340" s="63">
        <v>16</v>
      </c>
      <c r="D15340" s="62" t="s">
        <v>13501</v>
      </c>
      <c r="E15340" s="62" t="s">
        <v>13267</v>
      </c>
      <c r="F15340" s="69">
        <v>83101800</v>
      </c>
      <c r="G15340" s="62" t="s">
        <v>253</v>
      </c>
      <c r="H15340" s="62">
        <v>1</v>
      </c>
      <c r="I15340" s="62">
        <v>12</v>
      </c>
      <c r="J15340" s="70">
        <v>1</v>
      </c>
      <c r="K15340" s="71">
        <v>46352372</v>
      </c>
      <c r="L15340" s="72" t="s">
        <v>13</v>
      </c>
      <c r="M15340" s="72" t="s">
        <v>254</v>
      </c>
    </row>
    <row r="15341" spans="1:13" s="3" customFormat="1" ht="12.75" x14ac:dyDescent="0.2">
      <c r="A15341" s="62" t="s">
        <v>13295</v>
      </c>
      <c r="B15341" s="62" t="s">
        <v>261</v>
      </c>
      <c r="C15341" s="63">
        <v>16</v>
      </c>
      <c r="D15341" s="62" t="s">
        <v>13459</v>
      </c>
      <c r="E15341" s="62" t="s">
        <v>13268</v>
      </c>
      <c r="F15341" s="69">
        <v>81101707</v>
      </c>
      <c r="G15341" s="62" t="s">
        <v>13630</v>
      </c>
      <c r="H15341" s="62">
        <v>3</v>
      </c>
      <c r="I15341" s="62">
        <v>4</v>
      </c>
      <c r="J15341" s="70">
        <v>1</v>
      </c>
      <c r="K15341" s="71">
        <v>7009333</v>
      </c>
      <c r="L15341" s="72" t="s">
        <v>13</v>
      </c>
      <c r="M15341" s="72" t="s">
        <v>254</v>
      </c>
    </row>
    <row r="15342" spans="1:13" s="3" customFormat="1" ht="12.75" x14ac:dyDescent="0.2">
      <c r="A15342" s="62" t="s">
        <v>13295</v>
      </c>
      <c r="B15342" s="62" t="s">
        <v>5590</v>
      </c>
      <c r="C15342" s="63">
        <v>16</v>
      </c>
      <c r="D15342" s="62" t="s">
        <v>13587</v>
      </c>
      <c r="E15342" s="62" t="s">
        <v>13269</v>
      </c>
      <c r="F15342" s="69">
        <v>71151316</v>
      </c>
      <c r="G15342" s="62" t="s">
        <v>13630</v>
      </c>
      <c r="H15342" s="62">
        <v>1</v>
      </c>
      <c r="I15342" s="62">
        <v>4</v>
      </c>
      <c r="J15342" s="70">
        <v>1</v>
      </c>
      <c r="K15342" s="71">
        <v>756840</v>
      </c>
      <c r="L15342" s="72" t="s">
        <v>13</v>
      </c>
      <c r="M15342" s="72" t="s">
        <v>254</v>
      </c>
    </row>
    <row r="15343" spans="1:13" s="3" customFormat="1" ht="12.75" x14ac:dyDescent="0.2">
      <c r="A15343" s="62" t="s">
        <v>13295</v>
      </c>
      <c r="B15343" s="62" t="s">
        <v>440</v>
      </c>
      <c r="C15343" s="63">
        <v>16</v>
      </c>
      <c r="D15343" s="62" t="s">
        <v>13398</v>
      </c>
      <c r="E15343" s="62" t="s">
        <v>13270</v>
      </c>
      <c r="F15343" s="69">
        <v>72153303</v>
      </c>
      <c r="G15343" s="62" t="s">
        <v>13630</v>
      </c>
      <c r="H15343" s="62">
        <v>1</v>
      </c>
      <c r="I15343" s="62">
        <v>10</v>
      </c>
      <c r="J15343" s="70">
        <v>1</v>
      </c>
      <c r="K15343" s="71">
        <v>24625111</v>
      </c>
      <c r="L15343" s="72" t="s">
        <v>13</v>
      </c>
      <c r="M15343" s="72" t="s">
        <v>254</v>
      </c>
    </row>
    <row r="15344" spans="1:13" s="3" customFormat="1" ht="12.75" x14ac:dyDescent="0.2">
      <c r="A15344" s="62" t="s">
        <v>13295</v>
      </c>
      <c r="B15344" s="62" t="s">
        <v>883</v>
      </c>
      <c r="C15344" s="63">
        <v>16</v>
      </c>
      <c r="D15344" s="62" t="s">
        <v>13502</v>
      </c>
      <c r="E15344" s="62" t="s">
        <v>13271</v>
      </c>
      <c r="F15344" s="69">
        <v>72101516</v>
      </c>
      <c r="G15344" s="62" t="s">
        <v>13630</v>
      </c>
      <c r="H15344" s="62">
        <v>2</v>
      </c>
      <c r="I15344" s="62">
        <v>4</v>
      </c>
      <c r="J15344" s="70">
        <v>1</v>
      </c>
      <c r="K15344" s="71">
        <v>1734160</v>
      </c>
      <c r="L15344" s="72" t="s">
        <v>13</v>
      </c>
      <c r="M15344" s="72" t="s">
        <v>254</v>
      </c>
    </row>
    <row r="15345" spans="1:13" s="3" customFormat="1" ht="12.75" x14ac:dyDescent="0.2">
      <c r="A15345" s="62" t="s">
        <v>13295</v>
      </c>
      <c r="B15345" s="62" t="s">
        <v>5589</v>
      </c>
      <c r="C15345" s="63">
        <v>16</v>
      </c>
      <c r="D15345" s="62" t="s">
        <v>13586</v>
      </c>
      <c r="E15345" s="62" t="s">
        <v>13272</v>
      </c>
      <c r="F15345" s="69">
        <v>72154201</v>
      </c>
      <c r="G15345" s="62" t="s">
        <v>13630</v>
      </c>
      <c r="H15345" s="62">
        <v>1</v>
      </c>
      <c r="I15345" s="62">
        <v>11</v>
      </c>
      <c r="J15345" s="70">
        <v>1</v>
      </c>
      <c r="K15345" s="71">
        <v>4143699</v>
      </c>
      <c r="L15345" s="72" t="s">
        <v>13</v>
      </c>
      <c r="M15345" s="72" t="s">
        <v>254</v>
      </c>
    </row>
    <row r="15346" spans="1:13" s="3" customFormat="1" ht="12.75" x14ac:dyDescent="0.2">
      <c r="A15346" s="62" t="s">
        <v>13295</v>
      </c>
      <c r="B15346" s="62" t="s">
        <v>5589</v>
      </c>
      <c r="C15346" s="63">
        <v>16</v>
      </c>
      <c r="D15346" s="62" t="s">
        <v>13586</v>
      </c>
      <c r="E15346" s="62" t="s">
        <v>13273</v>
      </c>
      <c r="F15346" s="69">
        <v>31152100</v>
      </c>
      <c r="G15346" s="62" t="s">
        <v>13630</v>
      </c>
      <c r="H15346" s="62">
        <v>1</v>
      </c>
      <c r="I15346" s="62">
        <v>11</v>
      </c>
      <c r="J15346" s="70">
        <v>1</v>
      </c>
      <c r="K15346" s="71">
        <v>34689</v>
      </c>
      <c r="L15346" s="72" t="s">
        <v>13</v>
      </c>
      <c r="M15346" s="72" t="s">
        <v>254</v>
      </c>
    </row>
    <row r="15347" spans="1:13" s="3" customFormat="1" ht="12.75" x14ac:dyDescent="0.2">
      <c r="A15347" s="62" t="s">
        <v>13295</v>
      </c>
      <c r="B15347" s="62" t="s">
        <v>5589</v>
      </c>
      <c r="C15347" s="63">
        <v>16</v>
      </c>
      <c r="D15347" s="62" t="s">
        <v>13586</v>
      </c>
      <c r="E15347" s="62" t="s">
        <v>13274</v>
      </c>
      <c r="F15347" s="69">
        <v>73152101</v>
      </c>
      <c r="G15347" s="62" t="s">
        <v>13630</v>
      </c>
      <c r="H15347" s="62">
        <v>2</v>
      </c>
      <c r="I15347" s="62">
        <v>10</v>
      </c>
      <c r="J15347" s="70">
        <v>1</v>
      </c>
      <c r="K15347" s="71">
        <v>6700000</v>
      </c>
      <c r="L15347" s="72" t="s">
        <v>13</v>
      </c>
      <c r="M15347" s="72" t="s">
        <v>254</v>
      </c>
    </row>
    <row r="15348" spans="1:13" s="3" customFormat="1" ht="12.75" x14ac:dyDescent="0.2">
      <c r="A15348" s="62" t="s">
        <v>13295</v>
      </c>
      <c r="B15348" s="62" t="s">
        <v>5589</v>
      </c>
      <c r="C15348" s="63">
        <v>16</v>
      </c>
      <c r="D15348" s="62" t="s">
        <v>13586</v>
      </c>
      <c r="E15348" s="62" t="s">
        <v>13275</v>
      </c>
      <c r="F15348" s="69">
        <v>73152108</v>
      </c>
      <c r="G15348" s="62" t="s">
        <v>13630</v>
      </c>
      <c r="H15348" s="62">
        <v>2</v>
      </c>
      <c r="I15348" s="62">
        <v>10</v>
      </c>
      <c r="J15348" s="70">
        <v>1</v>
      </c>
      <c r="K15348" s="71">
        <v>2068696</v>
      </c>
      <c r="L15348" s="72" t="s">
        <v>13</v>
      </c>
      <c r="M15348" s="72" t="s">
        <v>254</v>
      </c>
    </row>
    <row r="15349" spans="1:13" s="3" customFormat="1" ht="12.75" x14ac:dyDescent="0.2">
      <c r="A15349" s="62" t="s">
        <v>13295</v>
      </c>
      <c r="B15349" s="62" t="s">
        <v>5589</v>
      </c>
      <c r="C15349" s="63">
        <v>16</v>
      </c>
      <c r="D15349" s="62" t="s">
        <v>13586</v>
      </c>
      <c r="E15349" s="62" t="s">
        <v>13276</v>
      </c>
      <c r="F15349" s="69">
        <v>72154201</v>
      </c>
      <c r="G15349" s="62" t="s">
        <v>13630</v>
      </c>
      <c r="H15349" s="62">
        <v>4</v>
      </c>
      <c r="I15349" s="62">
        <v>8</v>
      </c>
      <c r="J15349" s="70">
        <v>1</v>
      </c>
      <c r="K15349" s="71">
        <v>5702800</v>
      </c>
      <c r="L15349" s="72" t="s">
        <v>13</v>
      </c>
      <c r="M15349" s="72" t="s">
        <v>254</v>
      </c>
    </row>
    <row r="15350" spans="1:13" s="3" customFormat="1" ht="12.75" x14ac:dyDescent="0.2">
      <c r="A15350" s="62" t="s">
        <v>13295</v>
      </c>
      <c r="B15350" s="62" t="s">
        <v>5589</v>
      </c>
      <c r="C15350" s="63">
        <v>16</v>
      </c>
      <c r="D15350" s="62" t="s">
        <v>13586</v>
      </c>
      <c r="E15350" s="62" t="s">
        <v>13277</v>
      </c>
      <c r="F15350" s="69">
        <v>72154201</v>
      </c>
      <c r="G15350" s="62" t="s">
        <v>13630</v>
      </c>
      <c r="H15350" s="62">
        <v>4</v>
      </c>
      <c r="I15350" s="62">
        <v>4</v>
      </c>
      <c r="J15350" s="70">
        <v>1</v>
      </c>
      <c r="K15350" s="71">
        <v>127200</v>
      </c>
      <c r="L15350" s="72" t="s">
        <v>13</v>
      </c>
      <c r="M15350" s="72" t="s">
        <v>254</v>
      </c>
    </row>
    <row r="15351" spans="1:13" s="3" customFormat="1" ht="12.75" x14ac:dyDescent="0.2">
      <c r="A15351" s="62" t="s">
        <v>13295</v>
      </c>
      <c r="B15351" s="62" t="s">
        <v>5589</v>
      </c>
      <c r="C15351" s="63">
        <v>16</v>
      </c>
      <c r="D15351" s="62" t="s">
        <v>13586</v>
      </c>
      <c r="E15351" s="62" t="s">
        <v>13278</v>
      </c>
      <c r="F15351" s="69">
        <v>60131303</v>
      </c>
      <c r="G15351" s="62" t="s">
        <v>13630</v>
      </c>
      <c r="H15351" s="62">
        <v>4</v>
      </c>
      <c r="I15351" s="62">
        <v>4</v>
      </c>
      <c r="J15351" s="70">
        <v>1</v>
      </c>
      <c r="K15351" s="71">
        <v>72080</v>
      </c>
      <c r="L15351" s="72" t="s">
        <v>13</v>
      </c>
      <c r="M15351" s="72" t="s">
        <v>254</v>
      </c>
    </row>
    <row r="15352" spans="1:13" s="3" customFormat="1" ht="12.75" x14ac:dyDescent="0.2">
      <c r="A15352" s="62" t="s">
        <v>13295</v>
      </c>
      <c r="B15352" s="62" t="s">
        <v>5589</v>
      </c>
      <c r="C15352" s="63">
        <v>16</v>
      </c>
      <c r="D15352" s="62" t="s">
        <v>13586</v>
      </c>
      <c r="E15352" s="62" t="s">
        <v>13279</v>
      </c>
      <c r="F15352" s="69">
        <v>49121506</v>
      </c>
      <c r="G15352" s="62" t="s">
        <v>13630</v>
      </c>
      <c r="H15352" s="62">
        <v>3</v>
      </c>
      <c r="I15352" s="62">
        <v>6</v>
      </c>
      <c r="J15352" s="70">
        <v>1</v>
      </c>
      <c r="K15352" s="71">
        <v>1272000</v>
      </c>
      <c r="L15352" s="72" t="s">
        <v>13</v>
      </c>
      <c r="M15352" s="72" t="s">
        <v>254</v>
      </c>
    </row>
    <row r="15353" spans="1:13" s="3" customFormat="1" ht="12.75" x14ac:dyDescent="0.2">
      <c r="A15353" s="62" t="s">
        <v>13295</v>
      </c>
      <c r="B15353" s="62" t="s">
        <v>904</v>
      </c>
      <c r="C15353" s="63">
        <v>16</v>
      </c>
      <c r="D15353" s="62" t="s">
        <v>13523</v>
      </c>
      <c r="E15353" s="62" t="s">
        <v>13280</v>
      </c>
      <c r="F15353" s="69">
        <v>82111801</v>
      </c>
      <c r="G15353" s="62" t="s">
        <v>13630</v>
      </c>
      <c r="H15353" s="62">
        <v>1</v>
      </c>
      <c r="I15353" s="62">
        <v>10</v>
      </c>
      <c r="J15353" s="70">
        <v>1</v>
      </c>
      <c r="K15353" s="71">
        <v>1122990</v>
      </c>
      <c r="L15353" s="72" t="s">
        <v>13</v>
      </c>
      <c r="M15353" s="72" t="s">
        <v>254</v>
      </c>
    </row>
    <row r="15354" spans="1:13" s="3" customFormat="1" ht="12.75" x14ac:dyDescent="0.2">
      <c r="A15354" s="62" t="s">
        <v>13295</v>
      </c>
      <c r="B15354" s="62" t="s">
        <v>904</v>
      </c>
      <c r="C15354" s="63">
        <v>16</v>
      </c>
      <c r="D15354" s="62" t="s">
        <v>13523</v>
      </c>
      <c r="E15354" s="62" t="s">
        <v>13281</v>
      </c>
      <c r="F15354" s="69">
        <v>82111801</v>
      </c>
      <c r="G15354" s="62" t="s">
        <v>13630</v>
      </c>
      <c r="H15354" s="62">
        <v>1</v>
      </c>
      <c r="I15354" s="62">
        <v>10</v>
      </c>
      <c r="J15354" s="70">
        <v>1</v>
      </c>
      <c r="K15354" s="71">
        <v>1279950</v>
      </c>
      <c r="L15354" s="72" t="s">
        <v>13</v>
      </c>
      <c r="M15354" s="72" t="s">
        <v>254</v>
      </c>
    </row>
    <row r="15355" spans="1:13" s="3" customFormat="1" ht="12.75" x14ac:dyDescent="0.2">
      <c r="A15355" s="62" t="s">
        <v>13295</v>
      </c>
      <c r="B15355" s="62" t="s">
        <v>904</v>
      </c>
      <c r="C15355" s="63">
        <v>16</v>
      </c>
      <c r="D15355" s="62" t="s">
        <v>13523</v>
      </c>
      <c r="E15355" s="62" t="s">
        <v>13282</v>
      </c>
      <c r="F15355" s="69">
        <v>82111801</v>
      </c>
      <c r="G15355" s="62" t="s">
        <v>13630</v>
      </c>
      <c r="H15355" s="62">
        <v>1</v>
      </c>
      <c r="I15355" s="62">
        <v>10</v>
      </c>
      <c r="J15355" s="70">
        <v>1</v>
      </c>
      <c r="K15355" s="71">
        <v>6387390</v>
      </c>
      <c r="L15355" s="72" t="s">
        <v>13</v>
      </c>
      <c r="M15355" s="72" t="s">
        <v>254</v>
      </c>
    </row>
    <row r="15356" spans="1:13" s="3" customFormat="1" ht="12.75" x14ac:dyDescent="0.2">
      <c r="A15356" s="62" t="s">
        <v>13295</v>
      </c>
      <c r="B15356" s="62" t="s">
        <v>904</v>
      </c>
      <c r="C15356" s="63">
        <v>16</v>
      </c>
      <c r="D15356" s="62" t="s">
        <v>13523</v>
      </c>
      <c r="E15356" s="62" t="s">
        <v>13283</v>
      </c>
      <c r="F15356" s="69">
        <v>82111801</v>
      </c>
      <c r="G15356" s="62" t="s">
        <v>13630</v>
      </c>
      <c r="H15356" s="62">
        <v>1</v>
      </c>
      <c r="I15356" s="62">
        <v>10</v>
      </c>
      <c r="J15356" s="70">
        <v>1</v>
      </c>
      <c r="K15356" s="71">
        <v>31580</v>
      </c>
      <c r="L15356" s="72" t="s">
        <v>13</v>
      </c>
      <c r="M15356" s="72" t="s">
        <v>254</v>
      </c>
    </row>
    <row r="15357" spans="1:13" s="3" customFormat="1" ht="12.75" x14ac:dyDescent="0.2">
      <c r="A15357" s="62" t="s">
        <v>13295</v>
      </c>
      <c r="B15357" s="62" t="s">
        <v>904</v>
      </c>
      <c r="C15357" s="63">
        <v>16</v>
      </c>
      <c r="D15357" s="62" t="s">
        <v>13523</v>
      </c>
      <c r="E15357" s="62" t="s">
        <v>13284</v>
      </c>
      <c r="F15357" s="69">
        <v>73151901</v>
      </c>
      <c r="G15357" s="62" t="s">
        <v>13630</v>
      </c>
      <c r="H15357" s="62">
        <v>1</v>
      </c>
      <c r="I15357" s="62">
        <v>10</v>
      </c>
      <c r="J15357" s="70">
        <v>1</v>
      </c>
      <c r="K15357" s="71">
        <v>53675</v>
      </c>
      <c r="L15357" s="72" t="s">
        <v>13</v>
      </c>
      <c r="M15357" s="72" t="s">
        <v>254</v>
      </c>
    </row>
    <row r="15358" spans="1:13" s="3" customFormat="1" ht="12.75" x14ac:dyDescent="0.2">
      <c r="A15358" s="62" t="s">
        <v>13295</v>
      </c>
      <c r="B15358" s="62" t="s">
        <v>904</v>
      </c>
      <c r="C15358" s="63">
        <v>16</v>
      </c>
      <c r="D15358" s="62" t="s">
        <v>13523</v>
      </c>
      <c r="E15358" s="62" t="s">
        <v>13285</v>
      </c>
      <c r="F15358" s="69">
        <v>73151901</v>
      </c>
      <c r="G15358" s="62" t="s">
        <v>13630</v>
      </c>
      <c r="H15358" s="62">
        <v>1</v>
      </c>
      <c r="I15358" s="62">
        <v>10</v>
      </c>
      <c r="J15358" s="70">
        <v>1</v>
      </c>
      <c r="K15358" s="71">
        <v>73200</v>
      </c>
      <c r="L15358" s="72" t="s">
        <v>13</v>
      </c>
      <c r="M15358" s="72" t="s">
        <v>254</v>
      </c>
    </row>
    <row r="15359" spans="1:13" s="3" customFormat="1" ht="12.75" x14ac:dyDescent="0.2">
      <c r="A15359" s="62" t="s">
        <v>13295</v>
      </c>
      <c r="B15359" s="62" t="s">
        <v>904</v>
      </c>
      <c r="C15359" s="63">
        <v>16</v>
      </c>
      <c r="D15359" s="62" t="s">
        <v>13523</v>
      </c>
      <c r="E15359" s="62" t="s">
        <v>13286</v>
      </c>
      <c r="F15359" s="69">
        <v>73151901</v>
      </c>
      <c r="G15359" s="62" t="s">
        <v>13630</v>
      </c>
      <c r="H15359" s="62">
        <v>1</v>
      </c>
      <c r="I15359" s="62">
        <v>10</v>
      </c>
      <c r="J15359" s="70">
        <v>1</v>
      </c>
      <c r="K15359" s="71">
        <v>1530776</v>
      </c>
      <c r="L15359" s="72" t="s">
        <v>13</v>
      </c>
      <c r="M15359" s="72" t="s">
        <v>254</v>
      </c>
    </row>
    <row r="15360" spans="1:13" s="3" customFormat="1" ht="12.75" x14ac:dyDescent="0.2">
      <c r="A15360" s="62" t="s">
        <v>13295</v>
      </c>
      <c r="B15360" s="62" t="s">
        <v>904</v>
      </c>
      <c r="C15360" s="63">
        <v>16</v>
      </c>
      <c r="D15360" s="62" t="s">
        <v>13523</v>
      </c>
      <c r="E15360" s="62" t="s">
        <v>13287</v>
      </c>
      <c r="F15360" s="69">
        <v>73151901</v>
      </c>
      <c r="G15360" s="62" t="s">
        <v>13630</v>
      </c>
      <c r="H15360" s="62">
        <v>1</v>
      </c>
      <c r="I15360" s="62">
        <v>10</v>
      </c>
      <c r="J15360" s="70">
        <v>1</v>
      </c>
      <c r="K15360" s="71">
        <v>5279324</v>
      </c>
      <c r="L15360" s="72" t="s">
        <v>13</v>
      </c>
      <c r="M15360" s="72" t="s">
        <v>254</v>
      </c>
    </row>
    <row r="15361" spans="1:13" s="3" customFormat="1" ht="12.75" x14ac:dyDescent="0.2">
      <c r="A15361" s="62" t="s">
        <v>13295</v>
      </c>
      <c r="B15361" s="62" t="s">
        <v>904</v>
      </c>
      <c r="C15361" s="63">
        <v>16</v>
      </c>
      <c r="D15361" s="62" t="s">
        <v>13523</v>
      </c>
      <c r="E15361" s="62" t="s">
        <v>13288</v>
      </c>
      <c r="F15361" s="69">
        <v>73151901</v>
      </c>
      <c r="G15361" s="62" t="s">
        <v>13630</v>
      </c>
      <c r="H15361" s="62">
        <v>1</v>
      </c>
      <c r="I15361" s="62">
        <v>10</v>
      </c>
      <c r="J15361" s="70">
        <v>1</v>
      </c>
      <c r="K15361" s="71">
        <v>618000</v>
      </c>
      <c r="L15361" s="72" t="s">
        <v>13</v>
      </c>
      <c r="M15361" s="72" t="s">
        <v>254</v>
      </c>
    </row>
    <row r="15362" spans="1:13" s="3" customFormat="1" ht="12.75" x14ac:dyDescent="0.2">
      <c r="A15362" s="62" t="s">
        <v>13295</v>
      </c>
      <c r="B15362" s="62" t="s">
        <v>904</v>
      </c>
      <c r="C15362" s="63">
        <v>16</v>
      </c>
      <c r="D15362" s="62" t="s">
        <v>13523</v>
      </c>
      <c r="E15362" s="62" t="s">
        <v>13289</v>
      </c>
      <c r="F15362" s="69">
        <v>73151901</v>
      </c>
      <c r="G15362" s="62" t="s">
        <v>13630</v>
      </c>
      <c r="H15362" s="62">
        <v>1</v>
      </c>
      <c r="I15362" s="62">
        <v>10</v>
      </c>
      <c r="J15362" s="70">
        <v>1</v>
      </c>
      <c r="K15362" s="71">
        <v>429000</v>
      </c>
      <c r="L15362" s="72" t="s">
        <v>13</v>
      </c>
      <c r="M15362" s="72" t="s">
        <v>254</v>
      </c>
    </row>
    <row r="15363" spans="1:13" s="3" customFormat="1" ht="12.75" x14ac:dyDescent="0.2">
      <c r="A15363" s="62" t="s">
        <v>13295</v>
      </c>
      <c r="B15363" s="62" t="s">
        <v>904</v>
      </c>
      <c r="C15363" s="63">
        <v>16</v>
      </c>
      <c r="D15363" s="62" t="s">
        <v>13523</v>
      </c>
      <c r="E15363" s="62" t="s">
        <v>13290</v>
      </c>
      <c r="F15363" s="69">
        <v>73151901</v>
      </c>
      <c r="G15363" s="62" t="s">
        <v>13630</v>
      </c>
      <c r="H15363" s="62">
        <v>1</v>
      </c>
      <c r="I15363" s="62">
        <v>10</v>
      </c>
      <c r="J15363" s="70">
        <v>1</v>
      </c>
      <c r="K15363" s="71">
        <v>782850</v>
      </c>
      <c r="L15363" s="72" t="s">
        <v>13</v>
      </c>
      <c r="M15363" s="72" t="s">
        <v>254</v>
      </c>
    </row>
    <row r="15364" spans="1:13" s="3" customFormat="1" ht="12.75" x14ac:dyDescent="0.2">
      <c r="A15364" s="62" t="s">
        <v>13295</v>
      </c>
      <c r="B15364" s="62" t="s">
        <v>904</v>
      </c>
      <c r="C15364" s="63">
        <v>16</v>
      </c>
      <c r="D15364" s="62" t="s">
        <v>13523</v>
      </c>
      <c r="E15364" s="62" t="s">
        <v>13291</v>
      </c>
      <c r="F15364" s="69">
        <v>73151901</v>
      </c>
      <c r="G15364" s="62" t="s">
        <v>13630</v>
      </c>
      <c r="H15364" s="62">
        <v>1</v>
      </c>
      <c r="I15364" s="62">
        <v>10</v>
      </c>
      <c r="J15364" s="70">
        <v>1</v>
      </c>
      <c r="K15364" s="71">
        <v>157680</v>
      </c>
      <c r="L15364" s="72" t="s">
        <v>13</v>
      </c>
      <c r="M15364" s="72" t="s">
        <v>254</v>
      </c>
    </row>
    <row r="15365" spans="1:13" s="3" customFormat="1" ht="12.75" x14ac:dyDescent="0.2">
      <c r="A15365" s="62" t="s">
        <v>13295</v>
      </c>
      <c r="B15365" s="62" t="s">
        <v>904</v>
      </c>
      <c r="C15365" s="63">
        <v>16</v>
      </c>
      <c r="D15365" s="62" t="s">
        <v>13523</v>
      </c>
      <c r="E15365" s="62" t="s">
        <v>13292</v>
      </c>
      <c r="F15365" s="69">
        <v>73151901</v>
      </c>
      <c r="G15365" s="62" t="s">
        <v>13630</v>
      </c>
      <c r="H15365" s="62">
        <v>1</v>
      </c>
      <c r="I15365" s="62">
        <v>10</v>
      </c>
      <c r="J15365" s="70">
        <v>1</v>
      </c>
      <c r="K15365" s="71">
        <v>715500</v>
      </c>
      <c r="L15365" s="72" t="s">
        <v>13</v>
      </c>
      <c r="M15365" s="72" t="s">
        <v>254</v>
      </c>
    </row>
    <row r="15366" spans="1:13" s="3" customFormat="1" ht="12.75" x14ac:dyDescent="0.2">
      <c r="A15366" s="62" t="s">
        <v>13295</v>
      </c>
      <c r="B15366" s="62" t="s">
        <v>904</v>
      </c>
      <c r="C15366" s="63">
        <v>16</v>
      </c>
      <c r="D15366" s="62" t="s">
        <v>13523</v>
      </c>
      <c r="E15366" s="62" t="s">
        <v>13293</v>
      </c>
      <c r="F15366" s="69">
        <v>73151901</v>
      </c>
      <c r="G15366" s="62" t="s">
        <v>13630</v>
      </c>
      <c r="H15366" s="62">
        <v>1</v>
      </c>
      <c r="I15366" s="62">
        <v>10</v>
      </c>
      <c r="J15366" s="70">
        <v>1</v>
      </c>
      <c r="K15366" s="71">
        <v>848000</v>
      </c>
      <c r="L15366" s="72" t="s">
        <v>13</v>
      </c>
      <c r="M15366" s="72" t="s">
        <v>254</v>
      </c>
    </row>
    <row r="15367" spans="1:13" s="3" customFormat="1" ht="12.75" x14ac:dyDescent="0.2">
      <c r="A15367" s="62" t="s">
        <v>13295</v>
      </c>
      <c r="B15367" s="62" t="s">
        <v>884</v>
      </c>
      <c r="C15367" s="63">
        <v>16</v>
      </c>
      <c r="D15367" s="62" t="s">
        <v>13503</v>
      </c>
      <c r="E15367" s="62" t="s">
        <v>13294</v>
      </c>
      <c r="F15367" s="69">
        <v>85101601</v>
      </c>
      <c r="G15367" s="62" t="s">
        <v>253</v>
      </c>
      <c r="H15367" s="62">
        <v>1</v>
      </c>
      <c r="I15367" s="62">
        <v>11</v>
      </c>
      <c r="J15367" s="70">
        <v>1</v>
      </c>
      <c r="K15367" s="71">
        <v>28122587</v>
      </c>
      <c r="L15367" s="72" t="s">
        <v>13</v>
      </c>
      <c r="M15367" s="72" t="s">
        <v>254</v>
      </c>
    </row>
    <row r="15368" spans="1:13" s="3" customFormat="1" ht="12.75" x14ac:dyDescent="0.2">
      <c r="A15368" s="62" t="s">
        <v>13361</v>
      </c>
      <c r="B15368" s="62" t="s">
        <v>406</v>
      </c>
      <c r="C15368" s="63">
        <v>10</v>
      </c>
      <c r="D15368" s="64" t="s">
        <v>13469</v>
      </c>
      <c r="E15368" s="64" t="s">
        <v>7698</v>
      </c>
      <c r="F15368" s="65">
        <v>46171622</v>
      </c>
      <c r="G15368" s="64" t="s">
        <v>13632</v>
      </c>
      <c r="H15368" s="64">
        <v>3</v>
      </c>
      <c r="I15368" s="64">
        <v>6</v>
      </c>
      <c r="J15368" s="66">
        <v>6</v>
      </c>
      <c r="K15368" s="67">
        <v>10264404</v>
      </c>
      <c r="L15368" s="68" t="s">
        <v>15</v>
      </c>
      <c r="M15368" s="68" t="s">
        <v>254</v>
      </c>
    </row>
    <row r="15369" spans="1:13" s="3" customFormat="1" ht="12.75" x14ac:dyDescent="0.2">
      <c r="A15369" s="62" t="s">
        <v>13361</v>
      </c>
      <c r="B15369" s="62" t="s">
        <v>406</v>
      </c>
      <c r="C15369" s="63">
        <v>10</v>
      </c>
      <c r="D15369" s="62" t="s">
        <v>13469</v>
      </c>
      <c r="E15369" s="62" t="s">
        <v>7699</v>
      </c>
      <c r="F15369" s="69">
        <v>46171622</v>
      </c>
      <c r="G15369" s="62" t="s">
        <v>13632</v>
      </c>
      <c r="H15369" s="62">
        <v>3</v>
      </c>
      <c r="I15369" s="62">
        <v>6</v>
      </c>
      <c r="J15369" s="70">
        <v>3</v>
      </c>
      <c r="K15369" s="71">
        <v>26316603</v>
      </c>
      <c r="L15369" s="72" t="s">
        <v>15</v>
      </c>
      <c r="M15369" s="72" t="s">
        <v>254</v>
      </c>
    </row>
    <row r="15370" spans="1:13" s="3" customFormat="1" ht="12.75" x14ac:dyDescent="0.2">
      <c r="A15370" s="62" t="s">
        <v>13361</v>
      </c>
      <c r="B15370" s="62" t="s">
        <v>465</v>
      </c>
      <c r="C15370" s="63">
        <v>10</v>
      </c>
      <c r="D15370" s="64" t="s">
        <v>13430</v>
      </c>
      <c r="E15370" s="64" t="s">
        <v>7700</v>
      </c>
      <c r="F15370" s="65">
        <v>46171622</v>
      </c>
      <c r="G15370" s="64" t="s">
        <v>13632</v>
      </c>
      <c r="H15370" s="64">
        <v>3</v>
      </c>
      <c r="I15370" s="64">
        <v>6</v>
      </c>
      <c r="J15370" s="66">
        <v>5</v>
      </c>
      <c r="K15370" s="67">
        <v>21701875</v>
      </c>
      <c r="L15370" s="68" t="s">
        <v>15</v>
      </c>
      <c r="M15370" s="68" t="s">
        <v>254</v>
      </c>
    </row>
    <row r="15371" spans="1:13" s="3" customFormat="1" ht="12.75" x14ac:dyDescent="0.2">
      <c r="A15371" s="62" t="s">
        <v>13361</v>
      </c>
      <c r="B15371" s="62" t="s">
        <v>902</v>
      </c>
      <c r="C15371" s="63">
        <v>10</v>
      </c>
      <c r="D15371" s="62" t="s">
        <v>13521</v>
      </c>
      <c r="E15371" s="62" t="s">
        <v>7701</v>
      </c>
      <c r="F15371" s="69">
        <v>46171622</v>
      </c>
      <c r="G15371" s="62" t="s">
        <v>13632</v>
      </c>
      <c r="H15371" s="62">
        <v>3</v>
      </c>
      <c r="I15371" s="62">
        <v>6</v>
      </c>
      <c r="J15371" s="70">
        <v>5</v>
      </c>
      <c r="K15371" s="71">
        <v>6750000</v>
      </c>
      <c r="L15371" s="72" t="s">
        <v>15</v>
      </c>
      <c r="M15371" s="72" t="s">
        <v>254</v>
      </c>
    </row>
    <row r="15372" spans="1:13" s="3" customFormat="1" ht="12.75" x14ac:dyDescent="0.2">
      <c r="A15372" s="62" t="s">
        <v>13361</v>
      </c>
      <c r="B15372" s="62" t="s">
        <v>406</v>
      </c>
      <c r="C15372" s="63">
        <v>10</v>
      </c>
      <c r="D15372" s="64" t="s">
        <v>13469</v>
      </c>
      <c r="E15372" s="64" t="s">
        <v>7702</v>
      </c>
      <c r="F15372" s="65">
        <v>46171622</v>
      </c>
      <c r="G15372" s="64" t="s">
        <v>13632</v>
      </c>
      <c r="H15372" s="64">
        <v>3</v>
      </c>
      <c r="I15372" s="64">
        <v>6</v>
      </c>
      <c r="J15372" s="66">
        <v>3</v>
      </c>
      <c r="K15372" s="67">
        <v>62424660</v>
      </c>
      <c r="L15372" s="68" t="s">
        <v>15</v>
      </c>
      <c r="M15372" s="68" t="s">
        <v>254</v>
      </c>
    </row>
    <row r="15373" spans="1:13" s="3" customFormat="1" ht="12.75" x14ac:dyDescent="0.2">
      <c r="A15373" s="62" t="s">
        <v>13361</v>
      </c>
      <c r="B15373" s="62" t="s">
        <v>406</v>
      </c>
      <c r="C15373" s="63">
        <v>10</v>
      </c>
      <c r="D15373" s="62" t="s">
        <v>13469</v>
      </c>
      <c r="E15373" s="62" t="s">
        <v>7703</v>
      </c>
      <c r="F15373" s="69">
        <v>46171622</v>
      </c>
      <c r="G15373" s="62" t="s">
        <v>13632</v>
      </c>
      <c r="H15373" s="62">
        <v>3</v>
      </c>
      <c r="I15373" s="62">
        <v>6</v>
      </c>
      <c r="J15373" s="70">
        <v>1</v>
      </c>
      <c r="K15373" s="71">
        <v>12387696</v>
      </c>
      <c r="L15373" s="72" t="s">
        <v>15</v>
      </c>
      <c r="M15373" s="72" t="s">
        <v>254</v>
      </c>
    </row>
    <row r="15374" spans="1:13" s="3" customFormat="1" ht="12.75" x14ac:dyDescent="0.2">
      <c r="A15374" s="62" t="s">
        <v>13361</v>
      </c>
      <c r="B15374" s="62" t="s">
        <v>406</v>
      </c>
      <c r="C15374" s="63">
        <v>10</v>
      </c>
      <c r="D15374" s="64" t="s">
        <v>13469</v>
      </c>
      <c r="E15374" s="64" t="s">
        <v>7704</v>
      </c>
      <c r="F15374" s="65">
        <v>46171622</v>
      </c>
      <c r="G15374" s="64" t="s">
        <v>13632</v>
      </c>
      <c r="H15374" s="64">
        <v>3</v>
      </c>
      <c r="I15374" s="64">
        <v>6</v>
      </c>
      <c r="J15374" s="66">
        <v>6</v>
      </c>
      <c r="K15374" s="67">
        <v>17678286</v>
      </c>
      <c r="L15374" s="68" t="s">
        <v>15</v>
      </c>
      <c r="M15374" s="68" t="s">
        <v>254</v>
      </c>
    </row>
    <row r="15375" spans="1:13" s="3" customFormat="1" ht="12.75" x14ac:dyDescent="0.2">
      <c r="A15375" s="62" t="s">
        <v>13361</v>
      </c>
      <c r="B15375" s="62" t="s">
        <v>903</v>
      </c>
      <c r="C15375" s="63">
        <v>10</v>
      </c>
      <c r="D15375" s="62" t="s">
        <v>13522</v>
      </c>
      <c r="E15375" s="62" t="s">
        <v>7705</v>
      </c>
      <c r="F15375" s="69">
        <v>46171622</v>
      </c>
      <c r="G15375" s="62" t="s">
        <v>13632</v>
      </c>
      <c r="H15375" s="62">
        <v>3</v>
      </c>
      <c r="I15375" s="62">
        <v>6</v>
      </c>
      <c r="J15375" s="70">
        <v>3</v>
      </c>
      <c r="K15375" s="71">
        <v>5566671</v>
      </c>
      <c r="L15375" s="72" t="s">
        <v>15</v>
      </c>
      <c r="M15375" s="72" t="s">
        <v>254</v>
      </c>
    </row>
    <row r="15376" spans="1:13" s="3" customFormat="1" ht="12.75" x14ac:dyDescent="0.2">
      <c r="A15376" s="62" t="s">
        <v>13361</v>
      </c>
      <c r="B15376" s="62" t="s">
        <v>463</v>
      </c>
      <c r="C15376" s="63">
        <v>10</v>
      </c>
      <c r="D15376" s="64" t="s">
        <v>13428</v>
      </c>
      <c r="E15376" s="64" t="s">
        <v>7706</v>
      </c>
      <c r="F15376" s="65">
        <v>46171624</v>
      </c>
      <c r="G15376" s="64" t="s">
        <v>13632</v>
      </c>
      <c r="H15376" s="64">
        <v>3</v>
      </c>
      <c r="I15376" s="64">
        <v>6</v>
      </c>
      <c r="J15376" s="66">
        <v>2</v>
      </c>
      <c r="K15376" s="67">
        <v>367300720</v>
      </c>
      <c r="L15376" s="68" t="s">
        <v>15</v>
      </c>
      <c r="M15376" s="68" t="s">
        <v>254</v>
      </c>
    </row>
    <row r="15377" spans="1:13" s="3" customFormat="1" ht="12.75" x14ac:dyDescent="0.2">
      <c r="A15377" s="62" t="s">
        <v>13361</v>
      </c>
      <c r="B15377" s="62" t="s">
        <v>1775</v>
      </c>
      <c r="C15377" s="63">
        <v>10</v>
      </c>
      <c r="D15377" s="62" t="s">
        <v>13534</v>
      </c>
      <c r="E15377" s="62" t="s">
        <v>7707</v>
      </c>
      <c r="F15377" s="69">
        <v>46171619</v>
      </c>
      <c r="G15377" s="62" t="s">
        <v>13632</v>
      </c>
      <c r="H15377" s="62">
        <v>3</v>
      </c>
      <c r="I15377" s="62">
        <v>6</v>
      </c>
      <c r="J15377" s="70">
        <v>4</v>
      </c>
      <c r="K15377" s="71">
        <v>134240000</v>
      </c>
      <c r="L15377" s="72" t="s">
        <v>15</v>
      </c>
      <c r="M15377" s="72" t="s">
        <v>254</v>
      </c>
    </row>
    <row r="15378" spans="1:13" s="3" customFormat="1" ht="12.75" x14ac:dyDescent="0.2">
      <c r="A15378" s="62" t="s">
        <v>13361</v>
      </c>
      <c r="B15378" s="62" t="s">
        <v>1775</v>
      </c>
      <c r="C15378" s="63">
        <v>10</v>
      </c>
      <c r="D15378" s="64" t="s">
        <v>13534</v>
      </c>
      <c r="E15378" s="64" t="s">
        <v>7708</v>
      </c>
      <c r="F15378" s="65">
        <v>46171619</v>
      </c>
      <c r="G15378" s="64" t="s">
        <v>13632</v>
      </c>
      <c r="H15378" s="64">
        <v>3</v>
      </c>
      <c r="I15378" s="64">
        <v>6</v>
      </c>
      <c r="J15378" s="66">
        <v>2</v>
      </c>
      <c r="K15378" s="67">
        <v>36000000</v>
      </c>
      <c r="L15378" s="68" t="s">
        <v>15</v>
      </c>
      <c r="M15378" s="68" t="s">
        <v>254</v>
      </c>
    </row>
    <row r="15379" spans="1:13" s="3" customFormat="1" ht="12.75" x14ac:dyDescent="0.2">
      <c r="A15379" s="62" t="s">
        <v>13361</v>
      </c>
      <c r="B15379" s="62" t="s">
        <v>1775</v>
      </c>
      <c r="C15379" s="63">
        <v>10</v>
      </c>
      <c r="D15379" s="62" t="s">
        <v>13534</v>
      </c>
      <c r="E15379" s="62" t="s">
        <v>7709</v>
      </c>
      <c r="F15379" s="69">
        <v>46171619</v>
      </c>
      <c r="G15379" s="62" t="s">
        <v>13632</v>
      </c>
      <c r="H15379" s="62">
        <v>3</v>
      </c>
      <c r="I15379" s="62">
        <v>6</v>
      </c>
      <c r="J15379" s="70">
        <v>2</v>
      </c>
      <c r="K15379" s="71">
        <v>24000000</v>
      </c>
      <c r="L15379" s="72" t="s">
        <v>15</v>
      </c>
      <c r="M15379" s="72" t="s">
        <v>254</v>
      </c>
    </row>
    <row r="15380" spans="1:13" s="3" customFormat="1" ht="12.75" x14ac:dyDescent="0.2">
      <c r="A15380" s="62" t="s">
        <v>13361</v>
      </c>
      <c r="B15380" s="62" t="s">
        <v>440</v>
      </c>
      <c r="C15380" s="63">
        <v>10</v>
      </c>
      <c r="D15380" s="64" t="s">
        <v>13398</v>
      </c>
      <c r="E15380" s="64" t="s">
        <v>7710</v>
      </c>
      <c r="F15380" s="65">
        <v>92121700</v>
      </c>
      <c r="G15380" s="64" t="s">
        <v>13630</v>
      </c>
      <c r="H15380" s="64">
        <v>3</v>
      </c>
      <c r="I15380" s="64">
        <v>9</v>
      </c>
      <c r="J15380" s="66">
        <v>1</v>
      </c>
      <c r="K15380" s="67">
        <v>20000000</v>
      </c>
      <c r="L15380" s="68" t="s">
        <v>13</v>
      </c>
      <c r="M15380" s="68" t="s">
        <v>254</v>
      </c>
    </row>
    <row r="15381" spans="1:13" s="3" customFormat="1" ht="12.75" x14ac:dyDescent="0.2">
      <c r="A15381" s="62" t="s">
        <v>13361</v>
      </c>
      <c r="B15381" s="62" t="s">
        <v>440</v>
      </c>
      <c r="C15381" s="63">
        <v>10</v>
      </c>
      <c r="D15381" s="62" t="s">
        <v>13398</v>
      </c>
      <c r="E15381" s="62" t="s">
        <v>7711</v>
      </c>
      <c r="F15381" s="69">
        <v>72101517</v>
      </c>
      <c r="G15381" s="62" t="s">
        <v>13630</v>
      </c>
      <c r="H15381" s="62">
        <v>1</v>
      </c>
      <c r="I15381" s="62">
        <v>12</v>
      </c>
      <c r="J15381" s="70">
        <v>1</v>
      </c>
      <c r="K15381" s="71">
        <v>7333000</v>
      </c>
      <c r="L15381" s="72" t="s">
        <v>13</v>
      </c>
      <c r="M15381" s="72" t="s">
        <v>847</v>
      </c>
    </row>
    <row r="15382" spans="1:13" s="3" customFormat="1" ht="12.75" x14ac:dyDescent="0.2">
      <c r="A15382" s="62" t="s">
        <v>13361</v>
      </c>
      <c r="B15382" s="62" t="s">
        <v>440</v>
      </c>
      <c r="C15382" s="63">
        <v>10</v>
      </c>
      <c r="D15382" s="64" t="s">
        <v>13398</v>
      </c>
      <c r="E15382" s="64" t="s">
        <v>7712</v>
      </c>
      <c r="F15382" s="65">
        <v>72101509</v>
      </c>
      <c r="G15382" s="64" t="s">
        <v>13630</v>
      </c>
      <c r="H15382" s="64">
        <v>1</v>
      </c>
      <c r="I15382" s="64">
        <v>12</v>
      </c>
      <c r="J15382" s="66">
        <v>1</v>
      </c>
      <c r="K15382" s="67">
        <v>21267000</v>
      </c>
      <c r="L15382" s="68" t="s">
        <v>13</v>
      </c>
      <c r="M15382" s="68" t="s">
        <v>847</v>
      </c>
    </row>
    <row r="15383" spans="1:13" s="3" customFormat="1" ht="12.75" x14ac:dyDescent="0.2">
      <c r="A15383" s="62" t="s">
        <v>13361</v>
      </c>
      <c r="B15383" s="62" t="s">
        <v>430</v>
      </c>
      <c r="C15383" s="63">
        <v>10</v>
      </c>
      <c r="D15383" s="62" t="s">
        <v>13374</v>
      </c>
      <c r="E15383" s="62" t="s">
        <v>7713</v>
      </c>
      <c r="F15383" s="69">
        <v>43233200</v>
      </c>
      <c r="G15383" s="62" t="s">
        <v>13630</v>
      </c>
      <c r="H15383" s="62">
        <v>1</v>
      </c>
      <c r="I15383" s="62">
        <v>12</v>
      </c>
      <c r="J15383" s="70">
        <v>250</v>
      </c>
      <c r="K15383" s="71">
        <v>26775000</v>
      </c>
      <c r="L15383" s="72" t="s">
        <v>15</v>
      </c>
      <c r="M15383" s="72" t="s">
        <v>847</v>
      </c>
    </row>
    <row r="15384" spans="1:13" s="3" customFormat="1" ht="12.75" x14ac:dyDescent="0.2">
      <c r="A15384" s="62" t="s">
        <v>13361</v>
      </c>
      <c r="B15384" s="62" t="s">
        <v>440</v>
      </c>
      <c r="C15384" s="63">
        <v>10</v>
      </c>
      <c r="D15384" s="64" t="s">
        <v>13398</v>
      </c>
      <c r="E15384" s="64" t="s">
        <v>7714</v>
      </c>
      <c r="F15384" s="65">
        <v>72101511</v>
      </c>
      <c r="G15384" s="64" t="s">
        <v>13630</v>
      </c>
      <c r="H15384" s="64">
        <v>1</v>
      </c>
      <c r="I15384" s="64">
        <v>12</v>
      </c>
      <c r="J15384" s="66">
        <v>1</v>
      </c>
      <c r="K15384" s="67">
        <v>27042000</v>
      </c>
      <c r="L15384" s="68" t="s">
        <v>13</v>
      </c>
      <c r="M15384" s="68" t="s">
        <v>847</v>
      </c>
    </row>
    <row r="15385" spans="1:13" s="3" customFormat="1" ht="12.75" x14ac:dyDescent="0.2">
      <c r="A15385" s="62" t="s">
        <v>13361</v>
      </c>
      <c r="B15385" s="62" t="s">
        <v>440</v>
      </c>
      <c r="C15385" s="63">
        <v>10</v>
      </c>
      <c r="D15385" s="62" t="s">
        <v>13398</v>
      </c>
      <c r="E15385" s="62" t="s">
        <v>7715</v>
      </c>
      <c r="F15385" s="69">
        <v>72101509</v>
      </c>
      <c r="G15385" s="62" t="s">
        <v>13630</v>
      </c>
      <c r="H15385" s="62">
        <v>1</v>
      </c>
      <c r="I15385" s="62">
        <v>12</v>
      </c>
      <c r="J15385" s="70">
        <v>1</v>
      </c>
      <c r="K15385" s="71">
        <v>15950000</v>
      </c>
      <c r="L15385" s="72" t="s">
        <v>13</v>
      </c>
      <c r="M15385" s="72" t="s">
        <v>847</v>
      </c>
    </row>
    <row r="15386" spans="1:13" s="3" customFormat="1" ht="12.75" x14ac:dyDescent="0.2">
      <c r="A15386" s="62" t="s">
        <v>13361</v>
      </c>
      <c r="B15386" s="62" t="s">
        <v>477</v>
      </c>
      <c r="C15386" s="63">
        <v>10</v>
      </c>
      <c r="D15386" s="64" t="s">
        <v>13442</v>
      </c>
      <c r="E15386" s="64" t="s">
        <v>7716</v>
      </c>
      <c r="F15386" s="65">
        <v>81112501</v>
      </c>
      <c r="G15386" s="64" t="s">
        <v>13636</v>
      </c>
      <c r="H15386" s="64">
        <v>1</v>
      </c>
      <c r="I15386" s="64">
        <v>12</v>
      </c>
      <c r="J15386" s="66">
        <v>1</v>
      </c>
      <c r="K15386" s="67">
        <v>397729791</v>
      </c>
      <c r="L15386" s="68" t="s">
        <v>13</v>
      </c>
      <c r="M15386" s="68" t="s">
        <v>847</v>
      </c>
    </row>
    <row r="15387" spans="1:13" s="3" customFormat="1" ht="12.75" x14ac:dyDescent="0.2">
      <c r="A15387" s="62" t="s">
        <v>13361</v>
      </c>
      <c r="B15387" s="62" t="s">
        <v>477</v>
      </c>
      <c r="C15387" s="63">
        <v>10</v>
      </c>
      <c r="D15387" s="62" t="s">
        <v>13442</v>
      </c>
      <c r="E15387" s="62" t="s">
        <v>7717</v>
      </c>
      <c r="F15387" s="69">
        <v>81111800</v>
      </c>
      <c r="G15387" s="62" t="s">
        <v>13631</v>
      </c>
      <c r="H15387" s="62">
        <v>1</v>
      </c>
      <c r="I15387" s="62">
        <v>12</v>
      </c>
      <c r="J15387" s="70">
        <v>1</v>
      </c>
      <c r="K15387" s="71">
        <v>15000000</v>
      </c>
      <c r="L15387" s="72" t="s">
        <v>13</v>
      </c>
      <c r="M15387" s="72" t="s">
        <v>847</v>
      </c>
    </row>
    <row r="15388" spans="1:13" s="3" customFormat="1" ht="12.75" x14ac:dyDescent="0.2">
      <c r="A15388" s="62" t="s">
        <v>13361</v>
      </c>
      <c r="B15388" s="62" t="s">
        <v>477</v>
      </c>
      <c r="C15388" s="63">
        <v>10</v>
      </c>
      <c r="D15388" s="64" t="s">
        <v>13442</v>
      </c>
      <c r="E15388" s="64" t="s">
        <v>7718</v>
      </c>
      <c r="F15388" s="65">
        <v>81112209</v>
      </c>
      <c r="G15388" s="64" t="s">
        <v>13631</v>
      </c>
      <c r="H15388" s="64">
        <v>1</v>
      </c>
      <c r="I15388" s="64">
        <v>12</v>
      </c>
      <c r="J15388" s="66">
        <v>1</v>
      </c>
      <c r="K15388" s="67">
        <v>1249189232</v>
      </c>
      <c r="L15388" s="68" t="s">
        <v>13</v>
      </c>
      <c r="M15388" s="68" t="s">
        <v>847</v>
      </c>
    </row>
    <row r="15389" spans="1:13" s="3" customFormat="1" ht="12.75" x14ac:dyDescent="0.2">
      <c r="A15389" s="62" t="s">
        <v>13361</v>
      </c>
      <c r="B15389" s="62" t="s">
        <v>440</v>
      </c>
      <c r="C15389" s="63">
        <v>10</v>
      </c>
      <c r="D15389" s="62" t="s">
        <v>13398</v>
      </c>
      <c r="E15389" s="62" t="s">
        <v>7719</v>
      </c>
      <c r="F15389" s="69">
        <v>81111800</v>
      </c>
      <c r="G15389" s="62" t="s">
        <v>13631</v>
      </c>
      <c r="H15389" s="62">
        <v>1</v>
      </c>
      <c r="I15389" s="62">
        <v>12</v>
      </c>
      <c r="J15389" s="70">
        <v>1</v>
      </c>
      <c r="K15389" s="71">
        <v>539955188</v>
      </c>
      <c r="L15389" s="72" t="s">
        <v>13</v>
      </c>
      <c r="M15389" s="72" t="s">
        <v>847</v>
      </c>
    </row>
    <row r="15390" spans="1:13" s="3" customFormat="1" ht="12.75" x14ac:dyDescent="0.2">
      <c r="A15390" s="62" t="s">
        <v>13361</v>
      </c>
      <c r="B15390" s="62" t="s">
        <v>440</v>
      </c>
      <c r="C15390" s="63">
        <v>10</v>
      </c>
      <c r="D15390" s="64" t="s">
        <v>13398</v>
      </c>
      <c r="E15390" s="64" t="s">
        <v>7720</v>
      </c>
      <c r="F15390" s="65">
        <v>81112209</v>
      </c>
      <c r="G15390" s="64" t="s">
        <v>13631</v>
      </c>
      <c r="H15390" s="64">
        <v>1</v>
      </c>
      <c r="I15390" s="64">
        <v>12</v>
      </c>
      <c r="J15390" s="66">
        <v>1</v>
      </c>
      <c r="K15390" s="67">
        <v>311200000</v>
      </c>
      <c r="L15390" s="68" t="s">
        <v>13</v>
      </c>
      <c r="M15390" s="68" t="s">
        <v>847</v>
      </c>
    </row>
    <row r="15391" spans="1:13" s="3" customFormat="1" ht="12.75" x14ac:dyDescent="0.2">
      <c r="A15391" s="62" t="s">
        <v>13361</v>
      </c>
      <c r="B15391" s="62" t="s">
        <v>226</v>
      </c>
      <c r="C15391" s="63">
        <v>10</v>
      </c>
      <c r="D15391" s="62" t="s">
        <v>13397</v>
      </c>
      <c r="E15391" s="62" t="s">
        <v>7721</v>
      </c>
      <c r="F15391" s="69">
        <v>81112209</v>
      </c>
      <c r="G15391" s="62" t="s">
        <v>13631</v>
      </c>
      <c r="H15391" s="62">
        <v>1</v>
      </c>
      <c r="I15391" s="62">
        <v>12</v>
      </c>
      <c r="J15391" s="70">
        <v>1</v>
      </c>
      <c r="K15391" s="71">
        <v>300000000</v>
      </c>
      <c r="L15391" s="72" t="s">
        <v>13</v>
      </c>
      <c r="M15391" s="72" t="s">
        <v>847</v>
      </c>
    </row>
    <row r="15392" spans="1:13" s="3" customFormat="1" ht="12.75" x14ac:dyDescent="0.2">
      <c r="A15392" s="62" t="s">
        <v>13361</v>
      </c>
      <c r="B15392" s="62" t="s">
        <v>226</v>
      </c>
      <c r="C15392" s="63">
        <v>10</v>
      </c>
      <c r="D15392" s="64" t="s">
        <v>13397</v>
      </c>
      <c r="E15392" s="64" t="s">
        <v>7722</v>
      </c>
      <c r="F15392" s="65">
        <v>81112300</v>
      </c>
      <c r="G15392" s="64" t="s">
        <v>13632</v>
      </c>
      <c r="H15392" s="64">
        <v>1</v>
      </c>
      <c r="I15392" s="64">
        <v>12</v>
      </c>
      <c r="J15392" s="66">
        <v>1</v>
      </c>
      <c r="K15392" s="67">
        <v>1825136485</v>
      </c>
      <c r="L15392" s="68" t="s">
        <v>13</v>
      </c>
      <c r="M15392" s="68" t="s">
        <v>847</v>
      </c>
    </row>
    <row r="15393" spans="1:13" s="3" customFormat="1" ht="12.75" x14ac:dyDescent="0.2">
      <c r="A15393" s="62" t="s">
        <v>13361</v>
      </c>
      <c r="B15393" s="62" t="s">
        <v>440</v>
      </c>
      <c r="C15393" s="63">
        <v>10</v>
      </c>
      <c r="D15393" s="62" t="s">
        <v>13398</v>
      </c>
      <c r="E15393" s="62" t="s">
        <v>7723</v>
      </c>
      <c r="F15393" s="69">
        <v>72103302</v>
      </c>
      <c r="G15393" s="62" t="s">
        <v>13631</v>
      </c>
      <c r="H15393" s="62">
        <v>1</v>
      </c>
      <c r="I15393" s="62">
        <v>12</v>
      </c>
      <c r="J15393" s="70">
        <v>1</v>
      </c>
      <c r="K15393" s="71">
        <v>300000000</v>
      </c>
      <c r="L15393" s="72" t="s">
        <v>13</v>
      </c>
      <c r="M15393" s="72" t="s">
        <v>847</v>
      </c>
    </row>
    <row r="15394" spans="1:13" s="3" customFormat="1" ht="12.75" x14ac:dyDescent="0.2">
      <c r="A15394" s="62" t="s">
        <v>13361</v>
      </c>
      <c r="B15394" s="62" t="s">
        <v>223</v>
      </c>
      <c r="C15394" s="63">
        <v>10</v>
      </c>
      <c r="D15394" s="64" t="s">
        <v>13403</v>
      </c>
      <c r="E15394" s="64" t="s">
        <v>7724</v>
      </c>
      <c r="F15394" s="65">
        <v>83111602</v>
      </c>
      <c r="G15394" s="64" t="s">
        <v>253</v>
      </c>
      <c r="H15394" s="64">
        <v>1</v>
      </c>
      <c r="I15394" s="64">
        <v>12</v>
      </c>
      <c r="J15394" s="66">
        <v>1</v>
      </c>
      <c r="K15394" s="67">
        <v>1969402367</v>
      </c>
      <c r="L15394" s="68" t="s">
        <v>13</v>
      </c>
      <c r="M15394" s="68" t="s">
        <v>847</v>
      </c>
    </row>
    <row r="15395" spans="1:13" s="3" customFormat="1" ht="12.75" x14ac:dyDescent="0.2">
      <c r="A15395" s="62" t="s">
        <v>13361</v>
      </c>
      <c r="B15395" s="62" t="s">
        <v>223</v>
      </c>
      <c r="C15395" s="63">
        <v>10</v>
      </c>
      <c r="D15395" s="62" t="s">
        <v>13403</v>
      </c>
      <c r="E15395" s="62" t="s">
        <v>7725</v>
      </c>
      <c r="F15395" s="69">
        <v>83111602</v>
      </c>
      <c r="G15395" s="62" t="s">
        <v>13633</v>
      </c>
      <c r="H15395" s="62">
        <v>1</v>
      </c>
      <c r="I15395" s="62">
        <v>12</v>
      </c>
      <c r="J15395" s="70">
        <v>1</v>
      </c>
      <c r="K15395" s="71">
        <v>2630599125</v>
      </c>
      <c r="L15395" s="72" t="s">
        <v>13</v>
      </c>
      <c r="M15395" s="72" t="s">
        <v>847</v>
      </c>
    </row>
    <row r="15396" spans="1:13" s="3" customFormat="1" ht="12.75" x14ac:dyDescent="0.2">
      <c r="A15396" s="62" t="s">
        <v>13361</v>
      </c>
      <c r="B15396" s="62" t="s">
        <v>223</v>
      </c>
      <c r="C15396" s="63">
        <v>10</v>
      </c>
      <c r="D15396" s="64" t="s">
        <v>13403</v>
      </c>
      <c r="E15396" s="64" t="s">
        <v>7726</v>
      </c>
      <c r="F15396" s="65">
        <v>83111602</v>
      </c>
      <c r="G15396" s="64" t="s">
        <v>13631</v>
      </c>
      <c r="H15396" s="64">
        <v>1</v>
      </c>
      <c r="I15396" s="64">
        <v>12</v>
      </c>
      <c r="J15396" s="66">
        <v>1</v>
      </c>
      <c r="K15396" s="67">
        <v>711469674</v>
      </c>
      <c r="L15396" s="68" t="s">
        <v>13</v>
      </c>
      <c r="M15396" s="68" t="s">
        <v>847</v>
      </c>
    </row>
    <row r="15397" spans="1:13" s="3" customFormat="1" ht="12.75" x14ac:dyDescent="0.2">
      <c r="A15397" s="62" t="s">
        <v>13361</v>
      </c>
      <c r="B15397" s="62" t="s">
        <v>477</v>
      </c>
      <c r="C15397" s="63">
        <v>10</v>
      </c>
      <c r="D15397" s="62" t="s">
        <v>13442</v>
      </c>
      <c r="E15397" s="62" t="s">
        <v>7727</v>
      </c>
      <c r="F15397" s="69">
        <v>81112300</v>
      </c>
      <c r="G15397" s="62" t="s">
        <v>13631</v>
      </c>
      <c r="H15397" s="62">
        <v>1</v>
      </c>
      <c r="I15397" s="62">
        <v>12</v>
      </c>
      <c r="J15397" s="70">
        <v>1</v>
      </c>
      <c r="K15397" s="71">
        <v>137408233</v>
      </c>
      <c r="L15397" s="72" t="s">
        <v>13</v>
      </c>
      <c r="M15397" s="72" t="s">
        <v>847</v>
      </c>
    </row>
    <row r="15398" spans="1:13" s="3" customFormat="1" ht="12.75" x14ac:dyDescent="0.2">
      <c r="A15398" s="62" t="s">
        <v>13361</v>
      </c>
      <c r="B15398" s="62" t="s">
        <v>440</v>
      </c>
      <c r="C15398" s="63">
        <v>10</v>
      </c>
      <c r="D15398" s="64" t="s">
        <v>13398</v>
      </c>
      <c r="E15398" s="64" t="s">
        <v>7728</v>
      </c>
      <c r="F15398" s="65">
        <v>81111800</v>
      </c>
      <c r="G15398" s="64" t="s">
        <v>13631</v>
      </c>
      <c r="H15398" s="64">
        <v>1</v>
      </c>
      <c r="I15398" s="64">
        <v>12</v>
      </c>
      <c r="J15398" s="66">
        <v>1</v>
      </c>
      <c r="K15398" s="67">
        <v>255944872</v>
      </c>
      <c r="L15398" s="68" t="s">
        <v>13</v>
      </c>
      <c r="M15398" s="68" t="s">
        <v>847</v>
      </c>
    </row>
    <row r="15399" spans="1:13" s="3" customFormat="1" ht="12.75" x14ac:dyDescent="0.2">
      <c r="A15399" s="62" t="s">
        <v>13361</v>
      </c>
      <c r="B15399" s="62" t="s">
        <v>477</v>
      </c>
      <c r="C15399" s="63">
        <v>10</v>
      </c>
      <c r="D15399" s="62" t="s">
        <v>13442</v>
      </c>
      <c r="E15399" s="62" t="s">
        <v>7729</v>
      </c>
      <c r="F15399" s="69">
        <v>81112210</v>
      </c>
      <c r="G15399" s="62" t="s">
        <v>253</v>
      </c>
      <c r="H15399" s="62">
        <v>1</v>
      </c>
      <c r="I15399" s="62">
        <v>12</v>
      </c>
      <c r="J15399" s="70">
        <v>1</v>
      </c>
      <c r="K15399" s="71">
        <v>86727746</v>
      </c>
      <c r="L15399" s="72" t="s">
        <v>13</v>
      </c>
      <c r="M15399" s="72" t="s">
        <v>847</v>
      </c>
    </row>
    <row r="15400" spans="1:13" s="3" customFormat="1" ht="12.75" x14ac:dyDescent="0.2">
      <c r="A15400" s="62" t="s">
        <v>13361</v>
      </c>
      <c r="B15400" s="62" t="s">
        <v>477</v>
      </c>
      <c r="C15400" s="63">
        <v>10</v>
      </c>
      <c r="D15400" s="64" t="s">
        <v>13442</v>
      </c>
      <c r="E15400" s="64" t="s">
        <v>7730</v>
      </c>
      <c r="F15400" s="65">
        <v>81112200</v>
      </c>
      <c r="G15400" s="64" t="s">
        <v>13631</v>
      </c>
      <c r="H15400" s="64">
        <v>1</v>
      </c>
      <c r="I15400" s="64">
        <v>12</v>
      </c>
      <c r="J15400" s="66">
        <v>1</v>
      </c>
      <c r="K15400" s="67">
        <v>67684091.900000006</v>
      </c>
      <c r="L15400" s="68" t="s">
        <v>13</v>
      </c>
      <c r="M15400" s="68" t="s">
        <v>847</v>
      </c>
    </row>
    <row r="15401" spans="1:13" s="3" customFormat="1" ht="12.75" x14ac:dyDescent="0.2">
      <c r="A15401" s="62" t="s">
        <v>13361</v>
      </c>
      <c r="B15401" s="62" t="s">
        <v>476</v>
      </c>
      <c r="C15401" s="63">
        <v>10</v>
      </c>
      <c r="D15401" s="62" t="s">
        <v>13441</v>
      </c>
      <c r="E15401" s="62" t="s">
        <v>7731</v>
      </c>
      <c r="F15401" s="69">
        <v>32131000</v>
      </c>
      <c r="G15401" s="62" t="s">
        <v>13631</v>
      </c>
      <c r="H15401" s="62">
        <v>1</v>
      </c>
      <c r="I15401" s="62">
        <v>12</v>
      </c>
      <c r="J15401" s="70">
        <v>30</v>
      </c>
      <c r="K15401" s="71">
        <v>30429000</v>
      </c>
      <c r="L15401" s="72" t="s">
        <v>15</v>
      </c>
      <c r="M15401" s="72" t="s">
        <v>847</v>
      </c>
    </row>
    <row r="15402" spans="1:13" s="3" customFormat="1" ht="12.75" x14ac:dyDescent="0.2">
      <c r="A15402" s="62" t="s">
        <v>13361</v>
      </c>
      <c r="B15402" s="62" t="s">
        <v>476</v>
      </c>
      <c r="C15402" s="63">
        <v>10</v>
      </c>
      <c r="D15402" s="64" t="s">
        <v>13441</v>
      </c>
      <c r="E15402" s="64" t="s">
        <v>7732</v>
      </c>
      <c r="F15402" s="65">
        <v>32131000</v>
      </c>
      <c r="G15402" s="64" t="s">
        <v>13631</v>
      </c>
      <c r="H15402" s="64">
        <v>1</v>
      </c>
      <c r="I15402" s="64">
        <v>12</v>
      </c>
      <c r="J15402" s="66">
        <v>305</v>
      </c>
      <c r="K15402" s="67">
        <v>126270000</v>
      </c>
      <c r="L15402" s="68" t="s">
        <v>15</v>
      </c>
      <c r="M15402" s="68" t="s">
        <v>847</v>
      </c>
    </row>
    <row r="15403" spans="1:13" s="3" customFormat="1" ht="12.75" x14ac:dyDescent="0.2">
      <c r="A15403" s="62" t="s">
        <v>13361</v>
      </c>
      <c r="B15403" s="62" t="s">
        <v>7076</v>
      </c>
      <c r="C15403" s="63">
        <v>10</v>
      </c>
      <c r="D15403" s="62" t="s">
        <v>13603</v>
      </c>
      <c r="E15403" s="62" t="s">
        <v>7733</v>
      </c>
      <c r="F15403" s="69">
        <v>81101500</v>
      </c>
      <c r="G15403" s="62" t="s">
        <v>13631</v>
      </c>
      <c r="H15403" s="62">
        <v>1</v>
      </c>
      <c r="I15403" s="62">
        <v>2</v>
      </c>
      <c r="J15403" s="70">
        <v>1</v>
      </c>
      <c r="K15403" s="71">
        <v>28337470</v>
      </c>
      <c r="L15403" s="72" t="s">
        <v>13</v>
      </c>
      <c r="M15403" s="72" t="s">
        <v>847</v>
      </c>
    </row>
    <row r="15404" spans="1:13" s="3" customFormat="1" ht="12.75" x14ac:dyDescent="0.2">
      <c r="A15404" s="62" t="s">
        <v>13361</v>
      </c>
      <c r="B15404" s="62" t="s">
        <v>477</v>
      </c>
      <c r="C15404" s="63">
        <v>10</v>
      </c>
      <c r="D15404" s="64" t="s">
        <v>13442</v>
      </c>
      <c r="E15404" s="64" t="s">
        <v>7734</v>
      </c>
      <c r="F15404" s="65">
        <v>81112200</v>
      </c>
      <c r="G15404" s="64" t="s">
        <v>13631</v>
      </c>
      <c r="H15404" s="64">
        <v>2</v>
      </c>
      <c r="I15404" s="64">
        <v>10</v>
      </c>
      <c r="J15404" s="66">
        <v>1</v>
      </c>
      <c r="K15404" s="67">
        <v>138272254.09999999</v>
      </c>
      <c r="L15404" s="68" t="s">
        <v>13</v>
      </c>
      <c r="M15404" s="68" t="s">
        <v>254</v>
      </c>
    </row>
    <row r="15405" spans="1:13" s="3" customFormat="1" ht="12.75" x14ac:dyDescent="0.2">
      <c r="A15405" s="62" t="s">
        <v>13361</v>
      </c>
      <c r="B15405" s="62" t="s">
        <v>223</v>
      </c>
      <c r="C15405" s="63">
        <v>10</v>
      </c>
      <c r="D15405" s="62" t="s">
        <v>13403</v>
      </c>
      <c r="E15405" s="62" t="s">
        <v>7735</v>
      </c>
      <c r="F15405" s="69">
        <v>83111602</v>
      </c>
      <c r="G15405" s="62" t="s">
        <v>13631</v>
      </c>
      <c r="H15405" s="62">
        <v>2</v>
      </c>
      <c r="I15405" s="62">
        <v>10</v>
      </c>
      <c r="J15405" s="70">
        <v>1</v>
      </c>
      <c r="K15405" s="71">
        <v>128530326</v>
      </c>
      <c r="L15405" s="72" t="s">
        <v>13</v>
      </c>
      <c r="M15405" s="72" t="s">
        <v>254</v>
      </c>
    </row>
    <row r="15406" spans="1:13" s="3" customFormat="1" ht="12.75" x14ac:dyDescent="0.2">
      <c r="A15406" s="62" t="s">
        <v>13361</v>
      </c>
      <c r="B15406" s="62" t="s">
        <v>477</v>
      </c>
      <c r="C15406" s="63">
        <v>10</v>
      </c>
      <c r="D15406" s="64" t="s">
        <v>13442</v>
      </c>
      <c r="E15406" s="64" t="s">
        <v>7736</v>
      </c>
      <c r="F15406" s="65">
        <v>81112103</v>
      </c>
      <c r="G15406" s="64" t="s">
        <v>13631</v>
      </c>
      <c r="H15406" s="64">
        <v>2</v>
      </c>
      <c r="I15406" s="64">
        <v>10</v>
      </c>
      <c r="J15406" s="66">
        <v>1</v>
      </c>
      <c r="K15406" s="67">
        <v>40000000</v>
      </c>
      <c r="L15406" s="68" t="s">
        <v>13</v>
      </c>
      <c r="M15406" s="68" t="s">
        <v>254</v>
      </c>
    </row>
    <row r="15407" spans="1:13" s="3" customFormat="1" ht="12.75" x14ac:dyDescent="0.2">
      <c r="A15407" s="62" t="s">
        <v>13361</v>
      </c>
      <c r="B15407" s="62" t="s">
        <v>314</v>
      </c>
      <c r="C15407" s="63">
        <v>10</v>
      </c>
      <c r="D15407" s="62" t="s">
        <v>13418</v>
      </c>
      <c r="E15407" s="62" t="s">
        <v>7737</v>
      </c>
      <c r="F15407" s="69" t="s">
        <v>838</v>
      </c>
      <c r="G15407" s="62" t="s">
        <v>13631</v>
      </c>
      <c r="H15407" s="62">
        <v>2</v>
      </c>
      <c r="I15407" s="62">
        <v>10</v>
      </c>
      <c r="J15407" s="70">
        <v>1</v>
      </c>
      <c r="K15407" s="71">
        <v>12600000</v>
      </c>
      <c r="L15407" s="72" t="s">
        <v>13</v>
      </c>
      <c r="M15407" s="72" t="s">
        <v>254</v>
      </c>
    </row>
    <row r="15408" spans="1:13" s="3" customFormat="1" ht="12.75" x14ac:dyDescent="0.2">
      <c r="A15408" s="62" t="s">
        <v>13361</v>
      </c>
      <c r="B15408" s="62" t="s">
        <v>455</v>
      </c>
      <c r="C15408" s="63">
        <v>10</v>
      </c>
      <c r="D15408" s="64" t="s">
        <v>13419</v>
      </c>
      <c r="E15408" s="64" t="s">
        <v>7738</v>
      </c>
      <c r="F15408" s="65">
        <v>43231513</v>
      </c>
      <c r="G15408" s="64" t="s">
        <v>13631</v>
      </c>
      <c r="H15408" s="64">
        <v>2</v>
      </c>
      <c r="I15408" s="64">
        <v>10</v>
      </c>
      <c r="J15408" s="66">
        <v>1</v>
      </c>
      <c r="K15408" s="67">
        <v>70264332</v>
      </c>
      <c r="L15408" s="68" t="s">
        <v>13</v>
      </c>
      <c r="M15408" s="68" t="s">
        <v>254</v>
      </c>
    </row>
    <row r="15409" spans="1:13" s="3" customFormat="1" ht="12.75" x14ac:dyDescent="0.2">
      <c r="A15409" s="62" t="s">
        <v>13361</v>
      </c>
      <c r="B15409" s="62" t="s">
        <v>477</v>
      </c>
      <c r="C15409" s="63">
        <v>10</v>
      </c>
      <c r="D15409" s="62" t="s">
        <v>13442</v>
      </c>
      <c r="E15409" s="62" t="s">
        <v>7739</v>
      </c>
      <c r="F15409" s="69">
        <v>81112501</v>
      </c>
      <c r="G15409" s="62" t="s">
        <v>13631</v>
      </c>
      <c r="H15409" s="62">
        <v>2</v>
      </c>
      <c r="I15409" s="62">
        <v>10</v>
      </c>
      <c r="J15409" s="70">
        <v>1</v>
      </c>
      <c r="K15409" s="71">
        <v>150000000</v>
      </c>
      <c r="L15409" s="72" t="s">
        <v>13</v>
      </c>
      <c r="M15409" s="72" t="s">
        <v>254</v>
      </c>
    </row>
    <row r="15410" spans="1:13" s="3" customFormat="1" ht="12.75" x14ac:dyDescent="0.2">
      <c r="A15410" s="62" t="s">
        <v>13361</v>
      </c>
      <c r="B15410" s="62" t="s">
        <v>455</v>
      </c>
      <c r="C15410" s="63">
        <v>10</v>
      </c>
      <c r="D15410" s="64" t="s">
        <v>13419</v>
      </c>
      <c r="E15410" s="64" t="s">
        <v>7740</v>
      </c>
      <c r="F15410" s="65">
        <v>43231513</v>
      </c>
      <c r="G15410" s="64" t="s">
        <v>13631</v>
      </c>
      <c r="H15410" s="64">
        <v>2</v>
      </c>
      <c r="I15410" s="64">
        <v>10</v>
      </c>
      <c r="J15410" s="66">
        <v>1</v>
      </c>
      <c r="K15410" s="67">
        <v>250000000</v>
      </c>
      <c r="L15410" s="68" t="s">
        <v>13</v>
      </c>
      <c r="M15410" s="68" t="s">
        <v>254</v>
      </c>
    </row>
    <row r="15411" spans="1:13" s="3" customFormat="1" ht="12.75" x14ac:dyDescent="0.2">
      <c r="A15411" s="62" t="s">
        <v>13361</v>
      </c>
      <c r="B15411" s="62" t="s">
        <v>430</v>
      </c>
      <c r="C15411" s="63">
        <v>10</v>
      </c>
      <c r="D15411" s="62" t="s">
        <v>13374</v>
      </c>
      <c r="E15411" s="62" t="s">
        <v>7741</v>
      </c>
      <c r="F15411" s="69">
        <v>43211509</v>
      </c>
      <c r="G15411" s="62" t="s">
        <v>13631</v>
      </c>
      <c r="H15411" s="62">
        <v>2</v>
      </c>
      <c r="I15411" s="62">
        <v>10</v>
      </c>
      <c r="J15411" s="70">
        <v>100</v>
      </c>
      <c r="K15411" s="71">
        <v>600000000</v>
      </c>
      <c r="L15411" s="72" t="s">
        <v>13</v>
      </c>
      <c r="M15411" s="72" t="s">
        <v>254</v>
      </c>
    </row>
    <row r="15412" spans="1:13" s="3" customFormat="1" ht="12.75" x14ac:dyDescent="0.2">
      <c r="A15412" s="62" t="s">
        <v>13361</v>
      </c>
      <c r="B15412" s="62" t="s">
        <v>477</v>
      </c>
      <c r="C15412" s="63">
        <v>10</v>
      </c>
      <c r="D15412" s="64" t="s">
        <v>13442</v>
      </c>
      <c r="E15412" s="64" t="s">
        <v>7742</v>
      </c>
      <c r="F15412" s="65">
        <v>81112501</v>
      </c>
      <c r="G15412" s="64" t="s">
        <v>13631</v>
      </c>
      <c r="H15412" s="64">
        <v>2</v>
      </c>
      <c r="I15412" s="64">
        <v>10</v>
      </c>
      <c r="J15412" s="66">
        <v>1</v>
      </c>
      <c r="K15412" s="67">
        <v>150000000</v>
      </c>
      <c r="L15412" s="68" t="s">
        <v>13</v>
      </c>
      <c r="M15412" s="68" t="s">
        <v>254</v>
      </c>
    </row>
    <row r="15413" spans="1:13" s="3" customFormat="1" ht="12.75" x14ac:dyDescent="0.2">
      <c r="A15413" s="62" t="s">
        <v>13361</v>
      </c>
      <c r="B15413" s="62" t="s">
        <v>468</v>
      </c>
      <c r="C15413" s="63">
        <v>10</v>
      </c>
      <c r="D15413" s="62" t="s">
        <v>13433</v>
      </c>
      <c r="E15413" s="62" t="s">
        <v>7743</v>
      </c>
      <c r="F15413" s="69">
        <v>41113600</v>
      </c>
      <c r="G15413" s="62" t="s">
        <v>13631</v>
      </c>
      <c r="H15413" s="62">
        <v>2</v>
      </c>
      <c r="I15413" s="62">
        <v>10</v>
      </c>
      <c r="J15413" s="70">
        <v>1</v>
      </c>
      <c r="K15413" s="71">
        <v>584000000</v>
      </c>
      <c r="L15413" s="72" t="s">
        <v>13</v>
      </c>
      <c r="M15413" s="72" t="s">
        <v>254</v>
      </c>
    </row>
    <row r="15414" spans="1:13" s="3" customFormat="1" ht="12.75" x14ac:dyDescent="0.2">
      <c r="A15414" s="62" t="s">
        <v>13361</v>
      </c>
      <c r="B15414" s="62" t="s">
        <v>476</v>
      </c>
      <c r="C15414" s="63">
        <v>10</v>
      </c>
      <c r="D15414" s="64" t="s">
        <v>13441</v>
      </c>
      <c r="E15414" s="64" t="s">
        <v>7744</v>
      </c>
      <c r="F15414" s="65">
        <v>43222814</v>
      </c>
      <c r="G15414" s="64" t="s">
        <v>13631</v>
      </c>
      <c r="H15414" s="64">
        <v>2</v>
      </c>
      <c r="I15414" s="64">
        <v>10</v>
      </c>
      <c r="J15414" s="66">
        <v>1</v>
      </c>
      <c r="K15414" s="67">
        <v>800000000</v>
      </c>
      <c r="L15414" s="68" t="s">
        <v>13</v>
      </c>
      <c r="M15414" s="68" t="s">
        <v>254</v>
      </c>
    </row>
    <row r="15415" spans="1:13" s="3" customFormat="1" ht="12.75" x14ac:dyDescent="0.2">
      <c r="A15415" s="62" t="s">
        <v>13361</v>
      </c>
      <c r="B15415" s="62" t="s">
        <v>476</v>
      </c>
      <c r="C15415" s="63">
        <v>10</v>
      </c>
      <c r="D15415" s="62" t="s">
        <v>13441</v>
      </c>
      <c r="E15415" s="62" t="s">
        <v>7745</v>
      </c>
      <c r="F15415" s="69">
        <v>80151600</v>
      </c>
      <c r="G15415" s="62" t="s">
        <v>13631</v>
      </c>
      <c r="H15415" s="62">
        <v>2</v>
      </c>
      <c r="I15415" s="62">
        <v>10</v>
      </c>
      <c r="J15415" s="70">
        <v>1</v>
      </c>
      <c r="K15415" s="71">
        <v>30000000</v>
      </c>
      <c r="L15415" s="72" t="s">
        <v>13</v>
      </c>
      <c r="M15415" s="72" t="s">
        <v>254</v>
      </c>
    </row>
    <row r="15416" spans="1:13" s="3" customFormat="1" ht="12.75" x14ac:dyDescent="0.2">
      <c r="A15416" s="62" t="s">
        <v>13361</v>
      </c>
      <c r="B15416" s="62" t="s">
        <v>223</v>
      </c>
      <c r="C15416" s="63">
        <v>10</v>
      </c>
      <c r="D15416" s="64" t="s">
        <v>13403</v>
      </c>
      <c r="E15416" s="64" t="s">
        <v>7746</v>
      </c>
      <c r="F15416" s="65">
        <v>81161700</v>
      </c>
      <c r="G15416" s="64" t="s">
        <v>13631</v>
      </c>
      <c r="H15416" s="64">
        <v>2</v>
      </c>
      <c r="I15416" s="64">
        <v>10</v>
      </c>
      <c r="J15416" s="66">
        <v>1</v>
      </c>
      <c r="K15416" s="67">
        <v>449979438</v>
      </c>
      <c r="L15416" s="68" t="s">
        <v>13</v>
      </c>
      <c r="M15416" s="68" t="s">
        <v>254</v>
      </c>
    </row>
    <row r="15417" spans="1:13" s="3" customFormat="1" ht="12.75" x14ac:dyDescent="0.2">
      <c r="A15417" s="62" t="s">
        <v>13361</v>
      </c>
      <c r="B15417" s="62" t="s">
        <v>440</v>
      </c>
      <c r="C15417" s="63">
        <v>10</v>
      </c>
      <c r="D15417" s="62" t="s">
        <v>13398</v>
      </c>
      <c r="E15417" s="62" t="s">
        <v>7747</v>
      </c>
      <c r="F15417" s="69">
        <v>72153200</v>
      </c>
      <c r="G15417" s="62" t="s">
        <v>13631</v>
      </c>
      <c r="H15417" s="62">
        <v>2</v>
      </c>
      <c r="I15417" s="62">
        <v>10</v>
      </c>
      <c r="J15417" s="70">
        <v>1</v>
      </c>
      <c r="K15417" s="71">
        <v>90000000</v>
      </c>
      <c r="L15417" s="72" t="s">
        <v>13</v>
      </c>
      <c r="M15417" s="72" t="s">
        <v>254</v>
      </c>
    </row>
    <row r="15418" spans="1:13" s="3" customFormat="1" ht="12.75" x14ac:dyDescent="0.2">
      <c r="A15418" s="62" t="s">
        <v>13361</v>
      </c>
      <c r="B15418" s="62" t="s">
        <v>455</v>
      </c>
      <c r="C15418" s="63">
        <v>10</v>
      </c>
      <c r="D15418" s="64" t="s">
        <v>13419</v>
      </c>
      <c r="E15418" s="64" t="s">
        <v>15367</v>
      </c>
      <c r="F15418" s="65">
        <v>43231513</v>
      </c>
      <c r="G15418" s="64" t="s">
        <v>13631</v>
      </c>
      <c r="H15418" s="64">
        <v>2</v>
      </c>
      <c r="I15418" s="64">
        <v>10</v>
      </c>
      <c r="J15418" s="66">
        <v>1</v>
      </c>
      <c r="K15418" s="67">
        <v>11220000</v>
      </c>
      <c r="L15418" s="68" t="s">
        <v>13</v>
      </c>
      <c r="M15418" s="68" t="s">
        <v>254</v>
      </c>
    </row>
    <row r="15419" spans="1:13" s="3" customFormat="1" ht="12.75" x14ac:dyDescent="0.2">
      <c r="A15419" s="62" t="s">
        <v>13361</v>
      </c>
      <c r="B15419" s="62" t="s">
        <v>455</v>
      </c>
      <c r="C15419" s="63">
        <v>10</v>
      </c>
      <c r="D15419" s="62" t="s">
        <v>13419</v>
      </c>
      <c r="E15419" s="62" t="s">
        <v>7748</v>
      </c>
      <c r="F15419" s="69">
        <v>43231500</v>
      </c>
      <c r="G15419" s="62" t="s">
        <v>13631</v>
      </c>
      <c r="H15419" s="62">
        <v>2</v>
      </c>
      <c r="I15419" s="62">
        <v>10</v>
      </c>
      <c r="J15419" s="70">
        <v>1</v>
      </c>
      <c r="K15419" s="71">
        <v>100000000</v>
      </c>
      <c r="L15419" s="72" t="s">
        <v>13</v>
      </c>
      <c r="M15419" s="72" t="s">
        <v>254</v>
      </c>
    </row>
    <row r="15420" spans="1:13" s="3" customFormat="1" ht="12.75" x14ac:dyDescent="0.2">
      <c r="A15420" s="62" t="s">
        <v>13361</v>
      </c>
      <c r="B15420" s="62" t="s">
        <v>7694</v>
      </c>
      <c r="C15420" s="63">
        <v>10</v>
      </c>
      <c r="D15420" s="64" t="s">
        <v>13625</v>
      </c>
      <c r="E15420" s="64" t="s">
        <v>7749</v>
      </c>
      <c r="F15420" s="65">
        <v>80111711</v>
      </c>
      <c r="G15420" s="64" t="s">
        <v>13631</v>
      </c>
      <c r="H15420" s="64">
        <v>2</v>
      </c>
      <c r="I15420" s="64">
        <v>10</v>
      </c>
      <c r="J15420" s="66">
        <v>1</v>
      </c>
      <c r="K15420" s="67">
        <v>38000000</v>
      </c>
      <c r="L15420" s="68" t="s">
        <v>13</v>
      </c>
      <c r="M15420" s="68" t="s">
        <v>254</v>
      </c>
    </row>
    <row r="15421" spans="1:13" s="3" customFormat="1" ht="12.75" x14ac:dyDescent="0.2">
      <c r="A15421" s="62" t="s">
        <v>13361</v>
      </c>
      <c r="B15421" s="62" t="s">
        <v>223</v>
      </c>
      <c r="C15421" s="63">
        <v>10</v>
      </c>
      <c r="D15421" s="62" t="s">
        <v>13403</v>
      </c>
      <c r="E15421" s="62" t="s">
        <v>7750</v>
      </c>
      <c r="F15421" s="69">
        <v>83111602</v>
      </c>
      <c r="G15421" s="62" t="s">
        <v>13631</v>
      </c>
      <c r="H15421" s="62">
        <v>6</v>
      </c>
      <c r="I15421" s="62">
        <v>6</v>
      </c>
      <c r="J15421" s="70">
        <v>1</v>
      </c>
      <c r="K15421" s="71">
        <v>454723375</v>
      </c>
      <c r="L15421" s="72" t="s">
        <v>13</v>
      </c>
      <c r="M15421" s="72" t="s">
        <v>254</v>
      </c>
    </row>
    <row r="15422" spans="1:13" s="3" customFormat="1" ht="12.75" x14ac:dyDescent="0.2">
      <c r="A15422" s="62" t="s">
        <v>13361</v>
      </c>
      <c r="B15422" s="62" t="s">
        <v>221</v>
      </c>
      <c r="C15422" s="63">
        <v>10</v>
      </c>
      <c r="D15422" s="64" t="s">
        <v>13382</v>
      </c>
      <c r="E15422" s="64" t="s">
        <v>7751</v>
      </c>
      <c r="F15422" s="65">
        <v>23153401</v>
      </c>
      <c r="G15422" s="64" t="s">
        <v>13631</v>
      </c>
      <c r="H15422" s="64">
        <v>4</v>
      </c>
      <c r="I15422" s="64">
        <v>8</v>
      </c>
      <c r="J15422" s="66">
        <v>250</v>
      </c>
      <c r="K15422" s="67">
        <v>3600000</v>
      </c>
      <c r="L15422" s="68" t="s">
        <v>15</v>
      </c>
      <c r="M15422" s="68" t="s">
        <v>254</v>
      </c>
    </row>
    <row r="15423" spans="1:13" s="3" customFormat="1" ht="12.75" x14ac:dyDescent="0.2">
      <c r="A15423" s="62" t="s">
        <v>13361</v>
      </c>
      <c r="B15423" s="62" t="s">
        <v>221</v>
      </c>
      <c r="C15423" s="63">
        <v>10</v>
      </c>
      <c r="D15423" s="62" t="s">
        <v>13382</v>
      </c>
      <c r="E15423" s="62" t="s">
        <v>7752</v>
      </c>
      <c r="F15423" s="69">
        <v>23281903</v>
      </c>
      <c r="G15423" s="62" t="s">
        <v>13631</v>
      </c>
      <c r="H15423" s="62">
        <v>4</v>
      </c>
      <c r="I15423" s="62">
        <v>8</v>
      </c>
      <c r="J15423" s="70">
        <v>400</v>
      </c>
      <c r="K15423" s="71">
        <v>7680000</v>
      </c>
      <c r="L15423" s="72" t="s">
        <v>15</v>
      </c>
      <c r="M15423" s="72" t="s">
        <v>254</v>
      </c>
    </row>
    <row r="15424" spans="1:13" s="3" customFormat="1" ht="12.75" x14ac:dyDescent="0.2">
      <c r="A15424" s="62" t="s">
        <v>13361</v>
      </c>
      <c r="B15424" s="62" t="s">
        <v>873</v>
      </c>
      <c r="C15424" s="63">
        <v>10</v>
      </c>
      <c r="D15424" s="64" t="s">
        <v>13492</v>
      </c>
      <c r="E15424" s="64" t="s">
        <v>7753</v>
      </c>
      <c r="F15424" s="65">
        <v>12352310</v>
      </c>
      <c r="G15424" s="64" t="s">
        <v>13631</v>
      </c>
      <c r="H15424" s="64">
        <v>4</v>
      </c>
      <c r="I15424" s="64">
        <v>8</v>
      </c>
      <c r="J15424" s="66">
        <v>200</v>
      </c>
      <c r="K15424" s="67">
        <v>7040000</v>
      </c>
      <c r="L15424" s="68" t="s">
        <v>15</v>
      </c>
      <c r="M15424" s="68" t="s">
        <v>254</v>
      </c>
    </row>
    <row r="15425" spans="1:13" s="3" customFormat="1" ht="12.75" x14ac:dyDescent="0.2">
      <c r="A15425" s="62" t="s">
        <v>13361</v>
      </c>
      <c r="B15425" s="62" t="s">
        <v>216</v>
      </c>
      <c r="C15425" s="63">
        <v>10</v>
      </c>
      <c r="D15425" s="62" t="s">
        <v>13377</v>
      </c>
      <c r="E15425" s="62" t="s">
        <v>7754</v>
      </c>
      <c r="F15425" s="69">
        <v>31201502</v>
      </c>
      <c r="G15425" s="62" t="s">
        <v>13631</v>
      </c>
      <c r="H15425" s="62">
        <v>4</v>
      </c>
      <c r="I15425" s="62">
        <v>8</v>
      </c>
      <c r="J15425" s="70">
        <v>300</v>
      </c>
      <c r="K15425" s="71">
        <v>3840000</v>
      </c>
      <c r="L15425" s="72" t="s">
        <v>15</v>
      </c>
      <c r="M15425" s="72" t="s">
        <v>254</v>
      </c>
    </row>
    <row r="15426" spans="1:13" s="3" customFormat="1" ht="12.75" x14ac:dyDescent="0.2">
      <c r="A15426" s="62" t="s">
        <v>13361</v>
      </c>
      <c r="B15426" s="62" t="s">
        <v>216</v>
      </c>
      <c r="C15426" s="63">
        <v>10</v>
      </c>
      <c r="D15426" s="64" t="s">
        <v>13377</v>
      </c>
      <c r="E15426" s="64" t="s">
        <v>7755</v>
      </c>
      <c r="F15426" s="65">
        <v>31201502</v>
      </c>
      <c r="G15426" s="64" t="s">
        <v>13631</v>
      </c>
      <c r="H15426" s="64">
        <v>4</v>
      </c>
      <c r="I15426" s="64">
        <v>8</v>
      </c>
      <c r="J15426" s="66">
        <v>400</v>
      </c>
      <c r="K15426" s="67">
        <v>21760000</v>
      </c>
      <c r="L15426" s="68" t="s">
        <v>15</v>
      </c>
      <c r="M15426" s="68" t="s">
        <v>254</v>
      </c>
    </row>
    <row r="15427" spans="1:13" s="3" customFormat="1" ht="12.75" x14ac:dyDescent="0.2">
      <c r="A15427" s="62" t="s">
        <v>13361</v>
      </c>
      <c r="B15427" s="62" t="s">
        <v>216</v>
      </c>
      <c r="C15427" s="63">
        <v>10</v>
      </c>
      <c r="D15427" s="62" t="s">
        <v>13377</v>
      </c>
      <c r="E15427" s="62" t="s">
        <v>7756</v>
      </c>
      <c r="F15427" s="69">
        <v>31201502</v>
      </c>
      <c r="G15427" s="62" t="s">
        <v>13631</v>
      </c>
      <c r="H15427" s="62">
        <v>4</v>
      </c>
      <c r="I15427" s="62">
        <v>8</v>
      </c>
      <c r="J15427" s="70">
        <v>400</v>
      </c>
      <c r="K15427" s="71">
        <v>3840000</v>
      </c>
      <c r="L15427" s="72" t="s">
        <v>15</v>
      </c>
      <c r="M15427" s="72" t="s">
        <v>254</v>
      </c>
    </row>
    <row r="15428" spans="1:13" s="3" customFormat="1" ht="12.75" x14ac:dyDescent="0.2">
      <c r="A15428" s="62" t="s">
        <v>13361</v>
      </c>
      <c r="B15428" s="62" t="s">
        <v>221</v>
      </c>
      <c r="C15428" s="63">
        <v>10</v>
      </c>
      <c r="D15428" s="64" t="s">
        <v>13382</v>
      </c>
      <c r="E15428" s="64" t="s">
        <v>7757</v>
      </c>
      <c r="F15428" s="65">
        <v>23281903</v>
      </c>
      <c r="G15428" s="64" t="s">
        <v>13631</v>
      </c>
      <c r="H15428" s="64">
        <v>4</v>
      </c>
      <c r="I15428" s="64">
        <v>8</v>
      </c>
      <c r="J15428" s="66">
        <v>400</v>
      </c>
      <c r="K15428" s="67">
        <v>29440000</v>
      </c>
      <c r="L15428" s="68" t="s">
        <v>15</v>
      </c>
      <c r="M15428" s="68" t="s">
        <v>254</v>
      </c>
    </row>
    <row r="15429" spans="1:13" s="3" customFormat="1" ht="12.75" x14ac:dyDescent="0.2">
      <c r="A15429" s="62" t="s">
        <v>13361</v>
      </c>
      <c r="B15429" s="62" t="s">
        <v>1785</v>
      </c>
      <c r="C15429" s="63">
        <v>10</v>
      </c>
      <c r="D15429" s="62" t="s">
        <v>13544</v>
      </c>
      <c r="E15429" s="62" t="s">
        <v>7758</v>
      </c>
      <c r="F15429" s="69">
        <v>13111042</v>
      </c>
      <c r="G15429" s="62" t="s">
        <v>13631</v>
      </c>
      <c r="H15429" s="62">
        <v>4</v>
      </c>
      <c r="I15429" s="62">
        <v>8</v>
      </c>
      <c r="J15429" s="70">
        <v>400</v>
      </c>
      <c r="K15429" s="71">
        <v>15360000</v>
      </c>
      <c r="L15429" s="72" t="s">
        <v>15</v>
      </c>
      <c r="M15429" s="72" t="s">
        <v>254</v>
      </c>
    </row>
    <row r="15430" spans="1:13" s="3" customFormat="1" ht="12.75" x14ac:dyDescent="0.2">
      <c r="A15430" s="62" t="s">
        <v>13361</v>
      </c>
      <c r="B15430" s="62" t="s">
        <v>219</v>
      </c>
      <c r="C15430" s="63">
        <v>10</v>
      </c>
      <c r="D15430" s="64" t="s">
        <v>13379</v>
      </c>
      <c r="E15430" s="64" t="s">
        <v>7759</v>
      </c>
      <c r="F15430" s="65">
        <v>20122345</v>
      </c>
      <c r="G15430" s="64" t="s">
        <v>13631</v>
      </c>
      <c r="H15430" s="64">
        <v>4</v>
      </c>
      <c r="I15430" s="64">
        <v>8</v>
      </c>
      <c r="J15430" s="66">
        <v>100</v>
      </c>
      <c r="K15430" s="67">
        <v>1600000</v>
      </c>
      <c r="L15430" s="68" t="s">
        <v>15</v>
      </c>
      <c r="M15430" s="68" t="s">
        <v>254</v>
      </c>
    </row>
    <row r="15431" spans="1:13" s="3" customFormat="1" ht="12.75" x14ac:dyDescent="0.2">
      <c r="A15431" s="62" t="s">
        <v>13361</v>
      </c>
      <c r="B15431" s="62" t="s">
        <v>219</v>
      </c>
      <c r="C15431" s="63">
        <v>10</v>
      </c>
      <c r="D15431" s="62" t="s">
        <v>13379</v>
      </c>
      <c r="E15431" s="62" t="s">
        <v>7760</v>
      </c>
      <c r="F15431" s="69">
        <v>31163100</v>
      </c>
      <c r="G15431" s="62" t="s">
        <v>13631</v>
      </c>
      <c r="H15431" s="62">
        <v>4</v>
      </c>
      <c r="I15431" s="62">
        <v>8</v>
      </c>
      <c r="J15431" s="70">
        <v>50</v>
      </c>
      <c r="K15431" s="71">
        <v>3680000</v>
      </c>
      <c r="L15431" s="72" t="s">
        <v>15</v>
      </c>
      <c r="M15431" s="72" t="s">
        <v>254</v>
      </c>
    </row>
    <row r="15432" spans="1:13" s="3" customFormat="1" ht="12.75" x14ac:dyDescent="0.2">
      <c r="A15432" s="62" t="s">
        <v>13361</v>
      </c>
      <c r="B15432" s="62" t="s">
        <v>219</v>
      </c>
      <c r="C15432" s="63">
        <v>10</v>
      </c>
      <c r="D15432" s="64" t="s">
        <v>13379</v>
      </c>
      <c r="E15432" s="64" t="s">
        <v>7761</v>
      </c>
      <c r="F15432" s="65">
        <v>31163100</v>
      </c>
      <c r="G15432" s="64" t="s">
        <v>13631</v>
      </c>
      <c r="H15432" s="64">
        <v>4</v>
      </c>
      <c r="I15432" s="64">
        <v>8</v>
      </c>
      <c r="J15432" s="66">
        <v>15</v>
      </c>
      <c r="K15432" s="67">
        <v>16896000</v>
      </c>
      <c r="L15432" s="68" t="s">
        <v>15</v>
      </c>
      <c r="M15432" s="68" t="s">
        <v>254</v>
      </c>
    </row>
    <row r="15433" spans="1:13" s="3" customFormat="1" ht="12.75" x14ac:dyDescent="0.2">
      <c r="A15433" s="62" t="s">
        <v>13361</v>
      </c>
      <c r="B15433" s="62" t="s">
        <v>219</v>
      </c>
      <c r="C15433" s="63">
        <v>10</v>
      </c>
      <c r="D15433" s="62" t="s">
        <v>13379</v>
      </c>
      <c r="E15433" s="62" t="s">
        <v>7762</v>
      </c>
      <c r="F15433" s="69">
        <v>31163100</v>
      </c>
      <c r="G15433" s="62" t="s">
        <v>13631</v>
      </c>
      <c r="H15433" s="62">
        <v>4</v>
      </c>
      <c r="I15433" s="62">
        <v>8</v>
      </c>
      <c r="J15433" s="70">
        <v>50</v>
      </c>
      <c r="K15433" s="71">
        <v>3200000</v>
      </c>
      <c r="L15433" s="72" t="s">
        <v>15</v>
      </c>
      <c r="M15433" s="72" t="s">
        <v>254</v>
      </c>
    </row>
    <row r="15434" spans="1:13" s="3" customFormat="1" ht="12.75" x14ac:dyDescent="0.2">
      <c r="A15434" s="62" t="s">
        <v>13361</v>
      </c>
      <c r="B15434" s="62" t="s">
        <v>219</v>
      </c>
      <c r="C15434" s="63">
        <v>10</v>
      </c>
      <c r="D15434" s="64" t="s">
        <v>13379</v>
      </c>
      <c r="E15434" s="64" t="s">
        <v>7763</v>
      </c>
      <c r="F15434" s="65">
        <v>31163100</v>
      </c>
      <c r="G15434" s="64" t="s">
        <v>13631</v>
      </c>
      <c r="H15434" s="64">
        <v>4</v>
      </c>
      <c r="I15434" s="64">
        <v>8</v>
      </c>
      <c r="J15434" s="66">
        <v>50</v>
      </c>
      <c r="K15434" s="67">
        <v>3200000</v>
      </c>
      <c r="L15434" s="68" t="s">
        <v>15</v>
      </c>
      <c r="M15434" s="68" t="s">
        <v>254</v>
      </c>
    </row>
    <row r="15435" spans="1:13" s="3" customFormat="1" ht="12.75" x14ac:dyDescent="0.2">
      <c r="A15435" s="62" t="s">
        <v>13361</v>
      </c>
      <c r="B15435" s="62" t="s">
        <v>219</v>
      </c>
      <c r="C15435" s="63">
        <v>10</v>
      </c>
      <c r="D15435" s="62" t="s">
        <v>13379</v>
      </c>
      <c r="E15435" s="62" t="s">
        <v>7764</v>
      </c>
      <c r="F15435" s="69">
        <v>31163100</v>
      </c>
      <c r="G15435" s="62" t="s">
        <v>13631</v>
      </c>
      <c r="H15435" s="62">
        <v>4</v>
      </c>
      <c r="I15435" s="62">
        <v>8</v>
      </c>
      <c r="J15435" s="70">
        <v>50</v>
      </c>
      <c r="K15435" s="71">
        <v>13600000</v>
      </c>
      <c r="L15435" s="72" t="s">
        <v>15</v>
      </c>
      <c r="M15435" s="72" t="s">
        <v>254</v>
      </c>
    </row>
    <row r="15436" spans="1:13" s="3" customFormat="1" ht="12.75" x14ac:dyDescent="0.2">
      <c r="A15436" s="62" t="s">
        <v>13361</v>
      </c>
      <c r="B15436" s="62" t="s">
        <v>219</v>
      </c>
      <c r="C15436" s="63">
        <v>10</v>
      </c>
      <c r="D15436" s="64" t="s">
        <v>13379</v>
      </c>
      <c r="E15436" s="64" t="s">
        <v>7765</v>
      </c>
      <c r="F15436" s="65">
        <v>31163100</v>
      </c>
      <c r="G15436" s="64" t="s">
        <v>13631</v>
      </c>
      <c r="H15436" s="64">
        <v>4</v>
      </c>
      <c r="I15436" s="64">
        <v>8</v>
      </c>
      <c r="J15436" s="66">
        <v>50</v>
      </c>
      <c r="K15436" s="67">
        <v>3040000</v>
      </c>
      <c r="L15436" s="68" t="s">
        <v>15</v>
      </c>
      <c r="M15436" s="68" t="s">
        <v>254</v>
      </c>
    </row>
    <row r="15437" spans="1:13" s="3" customFormat="1" ht="12.75" x14ac:dyDescent="0.2">
      <c r="A15437" s="62" t="s">
        <v>13361</v>
      </c>
      <c r="B15437" s="62" t="s">
        <v>219</v>
      </c>
      <c r="C15437" s="63">
        <v>10</v>
      </c>
      <c r="D15437" s="62" t="s">
        <v>13379</v>
      </c>
      <c r="E15437" s="62" t="s">
        <v>7766</v>
      </c>
      <c r="F15437" s="69">
        <v>31163100</v>
      </c>
      <c r="G15437" s="62" t="s">
        <v>13631</v>
      </c>
      <c r="H15437" s="62">
        <v>4</v>
      </c>
      <c r="I15437" s="62">
        <v>8</v>
      </c>
      <c r="J15437" s="70">
        <v>50</v>
      </c>
      <c r="K15437" s="71">
        <v>2400000</v>
      </c>
      <c r="L15437" s="72" t="s">
        <v>15</v>
      </c>
      <c r="M15437" s="72" t="s">
        <v>254</v>
      </c>
    </row>
    <row r="15438" spans="1:13" s="3" customFormat="1" ht="12.75" x14ac:dyDescent="0.2">
      <c r="A15438" s="62" t="s">
        <v>13361</v>
      </c>
      <c r="B15438" s="62" t="s">
        <v>219</v>
      </c>
      <c r="C15438" s="63">
        <v>10</v>
      </c>
      <c r="D15438" s="64" t="s">
        <v>13379</v>
      </c>
      <c r="E15438" s="64" t="s">
        <v>7767</v>
      </c>
      <c r="F15438" s="65">
        <v>31163100</v>
      </c>
      <c r="G15438" s="64" t="s">
        <v>13631</v>
      </c>
      <c r="H15438" s="64">
        <v>4</v>
      </c>
      <c r="I15438" s="64">
        <v>8</v>
      </c>
      <c r="J15438" s="66">
        <v>50</v>
      </c>
      <c r="K15438" s="67">
        <v>2400000</v>
      </c>
      <c r="L15438" s="68" t="s">
        <v>15</v>
      </c>
      <c r="M15438" s="68" t="s">
        <v>254</v>
      </c>
    </row>
    <row r="15439" spans="1:13" s="3" customFormat="1" ht="12.75" x14ac:dyDescent="0.2">
      <c r="A15439" s="62" t="s">
        <v>13361</v>
      </c>
      <c r="B15439" s="62" t="s">
        <v>219</v>
      </c>
      <c r="C15439" s="63">
        <v>10</v>
      </c>
      <c r="D15439" s="62" t="s">
        <v>13379</v>
      </c>
      <c r="E15439" s="62" t="s">
        <v>7768</v>
      </c>
      <c r="F15439" s="69">
        <v>31163100</v>
      </c>
      <c r="G15439" s="62" t="s">
        <v>13631</v>
      </c>
      <c r="H15439" s="62">
        <v>4</v>
      </c>
      <c r="I15439" s="62">
        <v>8</v>
      </c>
      <c r="J15439" s="70">
        <v>50</v>
      </c>
      <c r="K15439" s="71">
        <v>3040000</v>
      </c>
      <c r="L15439" s="72" t="s">
        <v>15</v>
      </c>
      <c r="M15439" s="72" t="s">
        <v>254</v>
      </c>
    </row>
    <row r="15440" spans="1:13" s="3" customFormat="1" ht="12.75" x14ac:dyDescent="0.2">
      <c r="A15440" s="62" t="s">
        <v>13361</v>
      </c>
      <c r="B15440" s="62" t="s">
        <v>871</v>
      </c>
      <c r="C15440" s="63">
        <v>10</v>
      </c>
      <c r="D15440" s="64" t="s">
        <v>13490</v>
      </c>
      <c r="E15440" s="64" t="s">
        <v>7769</v>
      </c>
      <c r="F15440" s="65">
        <v>15121800</v>
      </c>
      <c r="G15440" s="64" t="s">
        <v>13631</v>
      </c>
      <c r="H15440" s="64">
        <v>4</v>
      </c>
      <c r="I15440" s="64">
        <v>8</v>
      </c>
      <c r="J15440" s="66">
        <v>200</v>
      </c>
      <c r="K15440" s="67">
        <v>3840000</v>
      </c>
      <c r="L15440" s="68" t="s">
        <v>15</v>
      </c>
      <c r="M15440" s="68" t="s">
        <v>254</v>
      </c>
    </row>
    <row r="15441" spans="1:13" s="3" customFormat="1" ht="12.75" x14ac:dyDescent="0.2">
      <c r="A15441" s="62" t="s">
        <v>13361</v>
      </c>
      <c r="B15441" s="62" t="s">
        <v>219</v>
      </c>
      <c r="C15441" s="63">
        <v>10</v>
      </c>
      <c r="D15441" s="62" t="s">
        <v>13379</v>
      </c>
      <c r="E15441" s="62" t="s">
        <v>7770</v>
      </c>
      <c r="F15441" s="69">
        <v>31163100</v>
      </c>
      <c r="G15441" s="62" t="s">
        <v>13631</v>
      </c>
      <c r="H15441" s="62">
        <v>4</v>
      </c>
      <c r="I15441" s="62">
        <v>8</v>
      </c>
      <c r="J15441" s="70">
        <v>50</v>
      </c>
      <c r="K15441" s="71">
        <v>1280000</v>
      </c>
      <c r="L15441" s="72" t="s">
        <v>15</v>
      </c>
      <c r="M15441" s="72" t="s">
        <v>254</v>
      </c>
    </row>
    <row r="15442" spans="1:13" s="3" customFormat="1" ht="12.75" x14ac:dyDescent="0.2">
      <c r="A15442" s="62" t="s">
        <v>13361</v>
      </c>
      <c r="B15442" s="62" t="s">
        <v>219</v>
      </c>
      <c r="C15442" s="63">
        <v>10</v>
      </c>
      <c r="D15442" s="64" t="s">
        <v>13379</v>
      </c>
      <c r="E15442" s="64" t="s">
        <v>7771</v>
      </c>
      <c r="F15442" s="65">
        <v>31163100</v>
      </c>
      <c r="G15442" s="64" t="s">
        <v>13631</v>
      </c>
      <c r="H15442" s="64">
        <v>4</v>
      </c>
      <c r="I15442" s="64">
        <v>8</v>
      </c>
      <c r="J15442" s="66">
        <v>50</v>
      </c>
      <c r="K15442" s="67">
        <v>1920000</v>
      </c>
      <c r="L15442" s="68" t="s">
        <v>15</v>
      </c>
      <c r="M15442" s="68" t="s">
        <v>254</v>
      </c>
    </row>
    <row r="15443" spans="1:13" s="3" customFormat="1" ht="12.75" x14ac:dyDescent="0.2">
      <c r="A15443" s="62" t="s">
        <v>13361</v>
      </c>
      <c r="B15443" s="62" t="s">
        <v>215</v>
      </c>
      <c r="C15443" s="63">
        <v>10</v>
      </c>
      <c r="D15443" s="62" t="s">
        <v>13376</v>
      </c>
      <c r="E15443" s="62" t="s">
        <v>7772</v>
      </c>
      <c r="F15443" s="69">
        <v>53131624</v>
      </c>
      <c r="G15443" s="62" t="s">
        <v>13631</v>
      </c>
      <c r="H15443" s="62">
        <v>4</v>
      </c>
      <c r="I15443" s="62">
        <v>8</v>
      </c>
      <c r="J15443" s="70">
        <v>300</v>
      </c>
      <c r="K15443" s="71">
        <v>59520000</v>
      </c>
      <c r="L15443" s="72" t="s">
        <v>15</v>
      </c>
      <c r="M15443" s="72" t="s">
        <v>254</v>
      </c>
    </row>
    <row r="15444" spans="1:13" s="3" customFormat="1" ht="12.75" x14ac:dyDescent="0.2">
      <c r="A15444" s="62" t="s">
        <v>13361</v>
      </c>
      <c r="B15444" s="62" t="s">
        <v>855</v>
      </c>
      <c r="C15444" s="63">
        <v>10</v>
      </c>
      <c r="D15444" s="64" t="s">
        <v>13474</v>
      </c>
      <c r="E15444" s="64" t="s">
        <v>7773</v>
      </c>
      <c r="F15444" s="65">
        <v>26121600</v>
      </c>
      <c r="G15444" s="64" t="s">
        <v>13631</v>
      </c>
      <c r="H15444" s="64">
        <v>4</v>
      </c>
      <c r="I15444" s="64">
        <v>8</v>
      </c>
      <c r="J15444" s="66">
        <v>50</v>
      </c>
      <c r="K15444" s="67">
        <v>2400000</v>
      </c>
      <c r="L15444" s="68" t="s">
        <v>15</v>
      </c>
      <c r="M15444" s="68" t="s">
        <v>254</v>
      </c>
    </row>
    <row r="15445" spans="1:13" s="3" customFormat="1" ht="12.75" x14ac:dyDescent="0.2">
      <c r="A15445" s="62" t="s">
        <v>13361</v>
      </c>
      <c r="B15445" s="62" t="s">
        <v>216</v>
      </c>
      <c r="C15445" s="63">
        <v>10</v>
      </c>
      <c r="D15445" s="62" t="s">
        <v>13377</v>
      </c>
      <c r="E15445" s="62" t="s">
        <v>7774</v>
      </c>
      <c r="F15445" s="69">
        <v>31201500</v>
      </c>
      <c r="G15445" s="62" t="s">
        <v>13631</v>
      </c>
      <c r="H15445" s="62">
        <v>4</v>
      </c>
      <c r="I15445" s="62">
        <v>8</v>
      </c>
      <c r="J15445" s="70">
        <v>200</v>
      </c>
      <c r="K15445" s="71">
        <v>3840000</v>
      </c>
      <c r="L15445" s="72" t="s">
        <v>15</v>
      </c>
      <c r="M15445" s="72" t="s">
        <v>254</v>
      </c>
    </row>
    <row r="15446" spans="1:13" s="3" customFormat="1" ht="12.75" x14ac:dyDescent="0.2">
      <c r="A15446" s="62" t="s">
        <v>13361</v>
      </c>
      <c r="B15446" s="62" t="s">
        <v>856</v>
      </c>
      <c r="C15446" s="63">
        <v>10</v>
      </c>
      <c r="D15446" s="64" t="s">
        <v>13475</v>
      </c>
      <c r="E15446" s="64" t="s">
        <v>7775</v>
      </c>
      <c r="F15446" s="65">
        <v>26121600</v>
      </c>
      <c r="G15446" s="64" t="s">
        <v>13631</v>
      </c>
      <c r="H15446" s="64">
        <v>4</v>
      </c>
      <c r="I15446" s="64">
        <v>8</v>
      </c>
      <c r="J15446" s="66">
        <v>5</v>
      </c>
      <c r="K15446" s="67">
        <v>6400000</v>
      </c>
      <c r="L15446" s="68" t="s">
        <v>15</v>
      </c>
      <c r="M15446" s="68" t="s">
        <v>254</v>
      </c>
    </row>
    <row r="15447" spans="1:13" s="3" customFormat="1" ht="12.75" x14ac:dyDescent="0.2">
      <c r="A15447" s="62" t="s">
        <v>13361</v>
      </c>
      <c r="B15447" s="62" t="s">
        <v>219</v>
      </c>
      <c r="C15447" s="63">
        <v>10</v>
      </c>
      <c r="D15447" s="62" t="s">
        <v>13379</v>
      </c>
      <c r="E15447" s="62" t="s">
        <v>7776</v>
      </c>
      <c r="F15447" s="69">
        <v>31163100</v>
      </c>
      <c r="G15447" s="62" t="s">
        <v>13631</v>
      </c>
      <c r="H15447" s="62">
        <v>4</v>
      </c>
      <c r="I15447" s="62">
        <v>8</v>
      </c>
      <c r="J15447" s="70">
        <v>50</v>
      </c>
      <c r="K15447" s="71">
        <v>6400000</v>
      </c>
      <c r="L15447" s="72" t="s">
        <v>15</v>
      </c>
      <c r="M15447" s="72" t="s">
        <v>254</v>
      </c>
    </row>
    <row r="15448" spans="1:13" s="3" customFormat="1" ht="12.75" x14ac:dyDescent="0.2">
      <c r="A15448" s="62" t="s">
        <v>13361</v>
      </c>
      <c r="B15448" s="62" t="s">
        <v>219</v>
      </c>
      <c r="C15448" s="63">
        <v>10</v>
      </c>
      <c r="D15448" s="64" t="s">
        <v>13379</v>
      </c>
      <c r="E15448" s="64" t="s">
        <v>7777</v>
      </c>
      <c r="F15448" s="65">
        <v>31163100</v>
      </c>
      <c r="G15448" s="64" t="s">
        <v>13631</v>
      </c>
      <c r="H15448" s="64">
        <v>4</v>
      </c>
      <c r="I15448" s="64">
        <v>8</v>
      </c>
      <c r="J15448" s="66">
        <v>50</v>
      </c>
      <c r="K15448" s="67">
        <v>3680000</v>
      </c>
      <c r="L15448" s="68" t="s">
        <v>15</v>
      </c>
      <c r="M15448" s="68" t="s">
        <v>254</v>
      </c>
    </row>
    <row r="15449" spans="1:13" s="3" customFormat="1" ht="12.75" x14ac:dyDescent="0.2">
      <c r="A15449" s="62" t="s">
        <v>13361</v>
      </c>
      <c r="B15449" s="62" t="s">
        <v>219</v>
      </c>
      <c r="C15449" s="63">
        <v>10</v>
      </c>
      <c r="D15449" s="62" t="s">
        <v>13379</v>
      </c>
      <c r="E15449" s="62" t="s">
        <v>7778</v>
      </c>
      <c r="F15449" s="69">
        <v>31163100</v>
      </c>
      <c r="G15449" s="62" t="s">
        <v>13631</v>
      </c>
      <c r="H15449" s="62">
        <v>4</v>
      </c>
      <c r="I15449" s="62">
        <v>8</v>
      </c>
      <c r="J15449" s="70">
        <v>50</v>
      </c>
      <c r="K15449" s="71">
        <v>6400000</v>
      </c>
      <c r="L15449" s="72" t="s">
        <v>15</v>
      </c>
      <c r="M15449" s="72" t="s">
        <v>254</v>
      </c>
    </row>
    <row r="15450" spans="1:13" s="3" customFormat="1" ht="12.75" x14ac:dyDescent="0.2">
      <c r="A15450" s="62" t="s">
        <v>13361</v>
      </c>
      <c r="B15450" s="62" t="s">
        <v>219</v>
      </c>
      <c r="C15450" s="63">
        <v>10</v>
      </c>
      <c r="D15450" s="64" t="s">
        <v>13379</v>
      </c>
      <c r="E15450" s="64" t="s">
        <v>7779</v>
      </c>
      <c r="F15450" s="65">
        <v>31163100</v>
      </c>
      <c r="G15450" s="64" t="s">
        <v>13631</v>
      </c>
      <c r="H15450" s="64">
        <v>4</v>
      </c>
      <c r="I15450" s="64">
        <v>8</v>
      </c>
      <c r="J15450" s="66">
        <v>50</v>
      </c>
      <c r="K15450" s="67">
        <v>1920000</v>
      </c>
      <c r="L15450" s="68" t="s">
        <v>15</v>
      </c>
      <c r="M15450" s="68" t="s">
        <v>254</v>
      </c>
    </row>
    <row r="15451" spans="1:13" s="3" customFormat="1" ht="12.75" x14ac:dyDescent="0.2">
      <c r="A15451" s="62" t="s">
        <v>13361</v>
      </c>
      <c r="B15451" s="62" t="s">
        <v>856</v>
      </c>
      <c r="C15451" s="63">
        <v>10</v>
      </c>
      <c r="D15451" s="62" t="s">
        <v>13475</v>
      </c>
      <c r="E15451" s="62" t="s">
        <v>7780</v>
      </c>
      <c r="F15451" s="69">
        <v>26121600</v>
      </c>
      <c r="G15451" s="62" t="s">
        <v>13631</v>
      </c>
      <c r="H15451" s="62">
        <v>4</v>
      </c>
      <c r="I15451" s="62">
        <v>8</v>
      </c>
      <c r="J15451" s="70">
        <v>1500</v>
      </c>
      <c r="K15451" s="71">
        <v>14400000</v>
      </c>
      <c r="L15451" s="72" t="s">
        <v>15</v>
      </c>
      <c r="M15451" s="72" t="s">
        <v>254</v>
      </c>
    </row>
    <row r="15452" spans="1:13" s="3" customFormat="1" ht="12.75" x14ac:dyDescent="0.2">
      <c r="A15452" s="62" t="s">
        <v>13361</v>
      </c>
      <c r="B15452" s="62" t="s">
        <v>219</v>
      </c>
      <c r="C15452" s="63">
        <v>10</v>
      </c>
      <c r="D15452" s="64" t="s">
        <v>13379</v>
      </c>
      <c r="E15452" s="64" t="s">
        <v>7781</v>
      </c>
      <c r="F15452" s="65">
        <v>31163100</v>
      </c>
      <c r="G15452" s="64" t="s">
        <v>13631</v>
      </c>
      <c r="H15452" s="64">
        <v>4</v>
      </c>
      <c r="I15452" s="64">
        <v>8</v>
      </c>
      <c r="J15452" s="66">
        <v>100</v>
      </c>
      <c r="K15452" s="67">
        <v>7040000</v>
      </c>
      <c r="L15452" s="68" t="s">
        <v>15</v>
      </c>
      <c r="M15452" s="68" t="s">
        <v>254</v>
      </c>
    </row>
    <row r="15453" spans="1:13" s="3" customFormat="1" ht="12.75" x14ac:dyDescent="0.2">
      <c r="A15453" s="62" t="s">
        <v>13361</v>
      </c>
      <c r="B15453" s="62" t="s">
        <v>219</v>
      </c>
      <c r="C15453" s="63">
        <v>10</v>
      </c>
      <c r="D15453" s="62" t="s">
        <v>13379</v>
      </c>
      <c r="E15453" s="62" t="s">
        <v>7782</v>
      </c>
      <c r="F15453" s="69">
        <v>31163100</v>
      </c>
      <c r="G15453" s="62" t="s">
        <v>13631</v>
      </c>
      <c r="H15453" s="62">
        <v>4</v>
      </c>
      <c r="I15453" s="62">
        <v>8</v>
      </c>
      <c r="J15453" s="70">
        <v>100</v>
      </c>
      <c r="K15453" s="71">
        <v>7040000</v>
      </c>
      <c r="L15453" s="72" t="s">
        <v>15</v>
      </c>
      <c r="M15453" s="72" t="s">
        <v>254</v>
      </c>
    </row>
    <row r="15454" spans="1:13" s="3" customFormat="1" ht="12.75" x14ac:dyDescent="0.2">
      <c r="A15454" s="62" t="s">
        <v>13361</v>
      </c>
      <c r="B15454" s="62" t="s">
        <v>219</v>
      </c>
      <c r="C15454" s="63">
        <v>10</v>
      </c>
      <c r="D15454" s="64" t="s">
        <v>13379</v>
      </c>
      <c r="E15454" s="64" t="s">
        <v>7783</v>
      </c>
      <c r="F15454" s="65">
        <v>26121600</v>
      </c>
      <c r="G15454" s="64" t="s">
        <v>13631</v>
      </c>
      <c r="H15454" s="64">
        <v>4</v>
      </c>
      <c r="I15454" s="64">
        <v>8</v>
      </c>
      <c r="J15454" s="66">
        <v>50</v>
      </c>
      <c r="K15454" s="67">
        <v>3040000</v>
      </c>
      <c r="L15454" s="68" t="s">
        <v>15</v>
      </c>
      <c r="M15454" s="68" t="s">
        <v>254</v>
      </c>
    </row>
    <row r="15455" spans="1:13" s="3" customFormat="1" ht="12.75" x14ac:dyDescent="0.2">
      <c r="A15455" s="62" t="s">
        <v>13361</v>
      </c>
      <c r="B15455" s="62" t="s">
        <v>219</v>
      </c>
      <c r="C15455" s="63">
        <v>10</v>
      </c>
      <c r="D15455" s="62" t="s">
        <v>13379</v>
      </c>
      <c r="E15455" s="62" t="s">
        <v>7784</v>
      </c>
      <c r="F15455" s="69">
        <v>27112800</v>
      </c>
      <c r="G15455" s="62" t="s">
        <v>13631</v>
      </c>
      <c r="H15455" s="62">
        <v>4</v>
      </c>
      <c r="I15455" s="62">
        <v>8</v>
      </c>
      <c r="J15455" s="70">
        <v>50</v>
      </c>
      <c r="K15455" s="71">
        <v>3520000</v>
      </c>
      <c r="L15455" s="72" t="s">
        <v>15</v>
      </c>
      <c r="M15455" s="72" t="s">
        <v>254</v>
      </c>
    </row>
    <row r="15456" spans="1:13" s="3" customFormat="1" ht="12.75" x14ac:dyDescent="0.2">
      <c r="A15456" s="62" t="s">
        <v>13361</v>
      </c>
      <c r="B15456" s="62" t="s">
        <v>856</v>
      </c>
      <c r="C15456" s="63">
        <v>10</v>
      </c>
      <c r="D15456" s="64" t="s">
        <v>13475</v>
      </c>
      <c r="E15456" s="64" t="s">
        <v>7785</v>
      </c>
      <c r="F15456" s="65">
        <v>26121600</v>
      </c>
      <c r="G15456" s="64" t="s">
        <v>13631</v>
      </c>
      <c r="H15456" s="64">
        <v>4</v>
      </c>
      <c r="I15456" s="64">
        <v>8</v>
      </c>
      <c r="J15456" s="66">
        <v>4</v>
      </c>
      <c r="K15456" s="67">
        <v>4096000</v>
      </c>
      <c r="L15456" s="68" t="s">
        <v>15</v>
      </c>
      <c r="M15456" s="68" t="s">
        <v>254</v>
      </c>
    </row>
    <row r="15457" spans="1:13" s="3" customFormat="1" ht="12.75" x14ac:dyDescent="0.2">
      <c r="A15457" s="62" t="s">
        <v>13361</v>
      </c>
      <c r="B15457" s="62" t="s">
        <v>219</v>
      </c>
      <c r="C15457" s="63">
        <v>10</v>
      </c>
      <c r="D15457" s="62" t="s">
        <v>13379</v>
      </c>
      <c r="E15457" s="62" t="s">
        <v>7786</v>
      </c>
      <c r="F15457" s="69">
        <v>39121432</v>
      </c>
      <c r="G15457" s="62" t="s">
        <v>13631</v>
      </c>
      <c r="H15457" s="62">
        <v>4</v>
      </c>
      <c r="I15457" s="62">
        <v>8</v>
      </c>
      <c r="J15457" s="70">
        <v>10</v>
      </c>
      <c r="K15457" s="71">
        <v>4016000</v>
      </c>
      <c r="L15457" s="72" t="s">
        <v>15</v>
      </c>
      <c r="M15457" s="72" t="s">
        <v>254</v>
      </c>
    </row>
    <row r="15458" spans="1:13" s="3" customFormat="1" ht="12.75" x14ac:dyDescent="0.2">
      <c r="A15458" s="62" t="s">
        <v>13361</v>
      </c>
      <c r="B15458" s="62" t="s">
        <v>856</v>
      </c>
      <c r="C15458" s="63">
        <v>10</v>
      </c>
      <c r="D15458" s="64" t="s">
        <v>13475</v>
      </c>
      <c r="E15458" s="64" t="s">
        <v>7787</v>
      </c>
      <c r="F15458" s="65">
        <v>26121600</v>
      </c>
      <c r="G15458" s="64" t="s">
        <v>13631</v>
      </c>
      <c r="H15458" s="64">
        <v>4</v>
      </c>
      <c r="I15458" s="64">
        <v>8</v>
      </c>
      <c r="J15458" s="66">
        <v>10</v>
      </c>
      <c r="K15458" s="67">
        <v>1600000</v>
      </c>
      <c r="L15458" s="68" t="s">
        <v>15</v>
      </c>
      <c r="M15458" s="68" t="s">
        <v>254</v>
      </c>
    </row>
    <row r="15459" spans="1:13" s="3" customFormat="1" ht="12.75" x14ac:dyDescent="0.2">
      <c r="A15459" s="62" t="s">
        <v>13361</v>
      </c>
      <c r="B15459" s="62" t="s">
        <v>219</v>
      </c>
      <c r="C15459" s="63">
        <v>10</v>
      </c>
      <c r="D15459" s="62" t="s">
        <v>13379</v>
      </c>
      <c r="E15459" s="62" t="s">
        <v>7779</v>
      </c>
      <c r="F15459" s="69">
        <v>31163100</v>
      </c>
      <c r="G15459" s="62" t="s">
        <v>13631</v>
      </c>
      <c r="H15459" s="62">
        <v>4</v>
      </c>
      <c r="I15459" s="62">
        <v>8</v>
      </c>
      <c r="J15459" s="70">
        <v>70</v>
      </c>
      <c r="K15459" s="71">
        <v>3584000</v>
      </c>
      <c r="L15459" s="72" t="s">
        <v>15</v>
      </c>
      <c r="M15459" s="72" t="s">
        <v>254</v>
      </c>
    </row>
    <row r="15460" spans="1:13" s="3" customFormat="1" ht="12.75" x14ac:dyDescent="0.2">
      <c r="A15460" s="62" t="s">
        <v>13361</v>
      </c>
      <c r="B15460" s="62" t="s">
        <v>219</v>
      </c>
      <c r="C15460" s="63">
        <v>10</v>
      </c>
      <c r="D15460" s="64" t="s">
        <v>13379</v>
      </c>
      <c r="E15460" s="64" t="s">
        <v>7760</v>
      </c>
      <c r="F15460" s="65">
        <v>31163100</v>
      </c>
      <c r="G15460" s="64" t="s">
        <v>13631</v>
      </c>
      <c r="H15460" s="64">
        <v>4</v>
      </c>
      <c r="I15460" s="64">
        <v>8</v>
      </c>
      <c r="J15460" s="66">
        <v>70</v>
      </c>
      <c r="K15460" s="67">
        <v>2688000</v>
      </c>
      <c r="L15460" s="68" t="s">
        <v>15</v>
      </c>
      <c r="M15460" s="68" t="s">
        <v>254</v>
      </c>
    </row>
    <row r="15461" spans="1:13" s="3" customFormat="1" ht="12.75" x14ac:dyDescent="0.2">
      <c r="A15461" s="62" t="s">
        <v>13361</v>
      </c>
      <c r="B15461" s="62" t="s">
        <v>217</v>
      </c>
      <c r="C15461" s="63">
        <v>10</v>
      </c>
      <c r="D15461" s="62" t="s">
        <v>13378</v>
      </c>
      <c r="E15461" s="62" t="s">
        <v>7788</v>
      </c>
      <c r="F15461" s="69">
        <v>31211904</v>
      </c>
      <c r="G15461" s="62" t="s">
        <v>13631</v>
      </c>
      <c r="H15461" s="62">
        <v>4</v>
      </c>
      <c r="I15461" s="62">
        <v>8</v>
      </c>
      <c r="J15461" s="70">
        <v>100</v>
      </c>
      <c r="K15461" s="71">
        <v>5760000</v>
      </c>
      <c r="L15461" s="72" t="s">
        <v>15</v>
      </c>
      <c r="M15461" s="72" t="s">
        <v>254</v>
      </c>
    </row>
    <row r="15462" spans="1:13" s="3" customFormat="1" ht="12.75" x14ac:dyDescent="0.2">
      <c r="A15462" s="62" t="s">
        <v>13361</v>
      </c>
      <c r="B15462" s="62" t="s">
        <v>440</v>
      </c>
      <c r="C15462" s="63">
        <v>10</v>
      </c>
      <c r="D15462" s="64" t="s">
        <v>13398</v>
      </c>
      <c r="E15462" s="64" t="s">
        <v>7789</v>
      </c>
      <c r="F15462" s="65">
        <v>81111800</v>
      </c>
      <c r="G15462" s="64" t="s">
        <v>13631</v>
      </c>
      <c r="H15462" s="64">
        <v>6</v>
      </c>
      <c r="I15462" s="64">
        <v>6</v>
      </c>
      <c r="J15462" s="66">
        <v>1</v>
      </c>
      <c r="K15462" s="67">
        <v>50000000</v>
      </c>
      <c r="L15462" s="68" t="s">
        <v>13</v>
      </c>
      <c r="M15462" s="68" t="s">
        <v>254</v>
      </c>
    </row>
    <row r="15463" spans="1:13" s="3" customFormat="1" ht="12.75" x14ac:dyDescent="0.2">
      <c r="A15463" s="62" t="s">
        <v>13361</v>
      </c>
      <c r="B15463" s="62" t="s">
        <v>226</v>
      </c>
      <c r="C15463" s="63">
        <v>10</v>
      </c>
      <c r="D15463" s="62" t="s">
        <v>13397</v>
      </c>
      <c r="E15463" s="62" t="s">
        <v>7790</v>
      </c>
      <c r="F15463" s="69">
        <v>81112300</v>
      </c>
      <c r="G15463" s="62" t="s">
        <v>13631</v>
      </c>
      <c r="H15463" s="62">
        <v>6</v>
      </c>
      <c r="I15463" s="62">
        <v>6</v>
      </c>
      <c r="J15463" s="70">
        <v>1</v>
      </c>
      <c r="K15463" s="71">
        <v>215578000</v>
      </c>
      <c r="L15463" s="72" t="s">
        <v>13</v>
      </c>
      <c r="M15463" s="72" t="s">
        <v>254</v>
      </c>
    </row>
    <row r="15464" spans="1:13" s="3" customFormat="1" ht="12.75" x14ac:dyDescent="0.2">
      <c r="A15464" s="62" t="s">
        <v>13361</v>
      </c>
      <c r="B15464" s="62" t="s">
        <v>440</v>
      </c>
      <c r="C15464" s="63">
        <v>10</v>
      </c>
      <c r="D15464" s="64" t="s">
        <v>13398</v>
      </c>
      <c r="E15464" s="64" t="s">
        <v>7791</v>
      </c>
      <c r="F15464" s="65">
        <v>81112209</v>
      </c>
      <c r="G15464" s="64" t="s">
        <v>13631</v>
      </c>
      <c r="H15464" s="64">
        <v>6</v>
      </c>
      <c r="I15464" s="64">
        <v>6</v>
      </c>
      <c r="J15464" s="66">
        <v>1</v>
      </c>
      <c r="K15464" s="67">
        <v>250000000</v>
      </c>
      <c r="L15464" s="68" t="s">
        <v>13</v>
      </c>
      <c r="M15464" s="68" t="s">
        <v>254</v>
      </c>
    </row>
    <row r="15465" spans="1:13" s="3" customFormat="1" ht="12.75" x14ac:dyDescent="0.2">
      <c r="A15465" s="62" t="s">
        <v>13361</v>
      </c>
      <c r="B15465" s="62" t="s">
        <v>440</v>
      </c>
      <c r="C15465" s="63">
        <v>10</v>
      </c>
      <c r="D15465" s="62" t="s">
        <v>13398</v>
      </c>
      <c r="E15465" s="62" t="s">
        <v>7792</v>
      </c>
      <c r="F15465" s="69">
        <v>81112209</v>
      </c>
      <c r="G15465" s="62" t="s">
        <v>13631</v>
      </c>
      <c r="H15465" s="62">
        <v>6</v>
      </c>
      <c r="I15465" s="62">
        <v>6</v>
      </c>
      <c r="J15465" s="70">
        <v>1</v>
      </c>
      <c r="K15465" s="71">
        <v>150000000</v>
      </c>
      <c r="L15465" s="72" t="s">
        <v>13</v>
      </c>
      <c r="M15465" s="72" t="s">
        <v>254</v>
      </c>
    </row>
    <row r="15466" spans="1:13" s="3" customFormat="1" ht="12.75" x14ac:dyDescent="0.2">
      <c r="A15466" s="62" t="s">
        <v>13361</v>
      </c>
      <c r="B15466" s="62" t="s">
        <v>314</v>
      </c>
      <c r="C15466" s="63">
        <v>10</v>
      </c>
      <c r="D15466" s="64" t="s">
        <v>13418</v>
      </c>
      <c r="E15466" s="64" t="s">
        <v>7793</v>
      </c>
      <c r="F15466" s="65">
        <v>81112501</v>
      </c>
      <c r="G15466" s="64" t="s">
        <v>13631</v>
      </c>
      <c r="H15466" s="64">
        <v>6</v>
      </c>
      <c r="I15466" s="64">
        <v>6</v>
      </c>
      <c r="J15466" s="66">
        <v>1</v>
      </c>
      <c r="K15466" s="67">
        <v>25000000</v>
      </c>
      <c r="L15466" s="68" t="s">
        <v>13</v>
      </c>
      <c r="M15466" s="68" t="s">
        <v>254</v>
      </c>
    </row>
    <row r="15467" spans="1:13" s="3" customFormat="1" ht="12.75" x14ac:dyDescent="0.2">
      <c r="A15467" s="62" t="s">
        <v>13361</v>
      </c>
      <c r="B15467" s="62" t="s">
        <v>440</v>
      </c>
      <c r="C15467" s="63">
        <v>10</v>
      </c>
      <c r="D15467" s="62" t="s">
        <v>13398</v>
      </c>
      <c r="E15467" s="62" t="s">
        <v>7794</v>
      </c>
      <c r="F15467" s="69">
        <v>81111800</v>
      </c>
      <c r="G15467" s="62" t="s">
        <v>13631</v>
      </c>
      <c r="H15467" s="62">
        <v>6</v>
      </c>
      <c r="I15467" s="62">
        <v>6</v>
      </c>
      <c r="J15467" s="70">
        <v>1</v>
      </c>
      <c r="K15467" s="71">
        <v>230000000</v>
      </c>
      <c r="L15467" s="72" t="s">
        <v>13</v>
      </c>
      <c r="M15467" s="72" t="s">
        <v>254</v>
      </c>
    </row>
    <row r="15468" spans="1:13" s="3" customFormat="1" ht="12.75" x14ac:dyDescent="0.2">
      <c r="A15468" s="62" t="s">
        <v>13361</v>
      </c>
      <c r="B15468" s="62" t="s">
        <v>477</v>
      </c>
      <c r="C15468" s="63">
        <v>10</v>
      </c>
      <c r="D15468" s="64" t="s">
        <v>13442</v>
      </c>
      <c r="E15468" s="64" t="s">
        <v>7795</v>
      </c>
      <c r="F15468" s="65">
        <v>81112501</v>
      </c>
      <c r="G15468" s="64" t="s">
        <v>13631</v>
      </c>
      <c r="H15468" s="64">
        <v>6</v>
      </c>
      <c r="I15468" s="64">
        <v>6</v>
      </c>
      <c r="J15468" s="66">
        <v>1</v>
      </c>
      <c r="K15468" s="67">
        <v>150000000</v>
      </c>
      <c r="L15468" s="68" t="s">
        <v>15</v>
      </c>
      <c r="M15468" s="68" t="s">
        <v>254</v>
      </c>
    </row>
    <row r="15469" spans="1:13" s="3" customFormat="1" ht="12.75" x14ac:dyDescent="0.2">
      <c r="A15469" s="62" t="s">
        <v>13361</v>
      </c>
      <c r="B15469" s="62" t="s">
        <v>226</v>
      </c>
      <c r="C15469" s="63">
        <v>16</v>
      </c>
      <c r="D15469" s="62" t="s">
        <v>13397</v>
      </c>
      <c r="E15469" s="62" t="s">
        <v>7790</v>
      </c>
      <c r="F15469" s="69">
        <v>81112300</v>
      </c>
      <c r="G15469" s="62" t="s">
        <v>13631</v>
      </c>
      <c r="H15469" s="62">
        <v>6</v>
      </c>
      <c r="I15469" s="62">
        <v>6</v>
      </c>
      <c r="J15469" s="70">
        <v>1</v>
      </c>
      <c r="K15469" s="71">
        <v>30000000</v>
      </c>
      <c r="L15469" s="72" t="s">
        <v>13</v>
      </c>
      <c r="M15469" s="72" t="s">
        <v>254</v>
      </c>
    </row>
    <row r="15470" spans="1:13" s="3" customFormat="1" ht="12.75" x14ac:dyDescent="0.2">
      <c r="A15470" s="62" t="s">
        <v>13361</v>
      </c>
      <c r="B15470" s="62" t="s">
        <v>430</v>
      </c>
      <c r="C15470" s="63">
        <v>10</v>
      </c>
      <c r="D15470" s="64" t="s">
        <v>13374</v>
      </c>
      <c r="E15470" s="64" t="s">
        <v>7796</v>
      </c>
      <c r="F15470" s="65">
        <v>43211502</v>
      </c>
      <c r="G15470" s="64" t="s">
        <v>13631</v>
      </c>
      <c r="H15470" s="64">
        <v>1</v>
      </c>
      <c r="I15470" s="64">
        <v>6</v>
      </c>
      <c r="J15470" s="66">
        <v>1</v>
      </c>
      <c r="K15470" s="67">
        <v>6300000</v>
      </c>
      <c r="L15470" s="68" t="s">
        <v>15</v>
      </c>
      <c r="M15470" s="68" t="s">
        <v>254</v>
      </c>
    </row>
    <row r="15471" spans="1:13" s="3" customFormat="1" ht="12.75" x14ac:dyDescent="0.2">
      <c r="A15471" s="62" t="s">
        <v>13361</v>
      </c>
      <c r="B15471" s="62" t="s">
        <v>430</v>
      </c>
      <c r="C15471" s="63">
        <v>16</v>
      </c>
      <c r="D15471" s="62" t="s">
        <v>13374</v>
      </c>
      <c r="E15471" s="62" t="s">
        <v>7797</v>
      </c>
      <c r="F15471" s="69">
        <v>43211502</v>
      </c>
      <c r="G15471" s="62" t="s">
        <v>13631</v>
      </c>
      <c r="H15471" s="62">
        <v>1</v>
      </c>
      <c r="I15471" s="62">
        <v>6</v>
      </c>
      <c r="J15471" s="70">
        <v>13</v>
      </c>
      <c r="K15471" s="71">
        <v>49400000</v>
      </c>
      <c r="L15471" s="72" t="s">
        <v>15</v>
      </c>
      <c r="M15471" s="72" t="s">
        <v>254</v>
      </c>
    </row>
    <row r="15472" spans="1:13" s="3" customFormat="1" ht="12.75" x14ac:dyDescent="0.2">
      <c r="A15472" s="62" t="s">
        <v>13361</v>
      </c>
      <c r="B15472" s="62" t="s">
        <v>430</v>
      </c>
      <c r="C15472" s="63">
        <v>10</v>
      </c>
      <c r="D15472" s="64" t="s">
        <v>13374</v>
      </c>
      <c r="E15472" s="64" t="s">
        <v>770</v>
      </c>
      <c r="F15472" s="65">
        <v>43211502</v>
      </c>
      <c r="G15472" s="64" t="s">
        <v>13631</v>
      </c>
      <c r="H15472" s="64">
        <v>1</v>
      </c>
      <c r="I15472" s="64">
        <v>6</v>
      </c>
      <c r="J15472" s="66">
        <v>8</v>
      </c>
      <c r="K15472" s="67">
        <v>30400000</v>
      </c>
      <c r="L15472" s="68" t="s">
        <v>15</v>
      </c>
      <c r="M15472" s="68" t="s">
        <v>254</v>
      </c>
    </row>
    <row r="15473" spans="1:13" s="3" customFormat="1" ht="12.75" x14ac:dyDescent="0.2">
      <c r="A15473" s="62" t="s">
        <v>13361</v>
      </c>
      <c r="B15473" s="62" t="s">
        <v>430</v>
      </c>
      <c r="C15473" s="63">
        <v>10</v>
      </c>
      <c r="D15473" s="62" t="s">
        <v>13374</v>
      </c>
      <c r="E15473" s="62" t="s">
        <v>770</v>
      </c>
      <c r="F15473" s="69">
        <v>43211502</v>
      </c>
      <c r="G15473" s="62" t="s">
        <v>13631</v>
      </c>
      <c r="H15473" s="62">
        <v>1</v>
      </c>
      <c r="I15473" s="62">
        <v>6</v>
      </c>
      <c r="J15473" s="70">
        <v>2</v>
      </c>
      <c r="K15473" s="71">
        <v>7600000</v>
      </c>
      <c r="L15473" s="72" t="s">
        <v>15</v>
      </c>
      <c r="M15473" s="72" t="s">
        <v>254</v>
      </c>
    </row>
    <row r="15474" spans="1:13" s="3" customFormat="1" ht="12.75" x14ac:dyDescent="0.2">
      <c r="A15474" s="62" t="s">
        <v>13361</v>
      </c>
      <c r="B15474" s="62" t="s">
        <v>430</v>
      </c>
      <c r="C15474" s="63">
        <v>10</v>
      </c>
      <c r="D15474" s="64" t="s">
        <v>13374</v>
      </c>
      <c r="E15474" s="64" t="s">
        <v>771</v>
      </c>
      <c r="F15474" s="65">
        <v>43211503</v>
      </c>
      <c r="G15474" s="64" t="s">
        <v>13631</v>
      </c>
      <c r="H15474" s="64">
        <v>1</v>
      </c>
      <c r="I15474" s="64">
        <v>6</v>
      </c>
      <c r="J15474" s="66">
        <v>3</v>
      </c>
      <c r="K15474" s="67">
        <v>17100000</v>
      </c>
      <c r="L15474" s="68" t="s">
        <v>15</v>
      </c>
      <c r="M15474" s="68" t="s">
        <v>254</v>
      </c>
    </row>
    <row r="15475" spans="1:13" s="3" customFormat="1" ht="12.75" x14ac:dyDescent="0.2">
      <c r="A15475" s="62" t="s">
        <v>13361</v>
      </c>
      <c r="B15475" s="62" t="s">
        <v>430</v>
      </c>
      <c r="C15475" s="63">
        <v>10</v>
      </c>
      <c r="D15475" s="62" t="s">
        <v>13374</v>
      </c>
      <c r="E15475" s="62" t="s">
        <v>7798</v>
      </c>
      <c r="F15475" s="69">
        <v>43211503</v>
      </c>
      <c r="G15475" s="62" t="s">
        <v>13631</v>
      </c>
      <c r="H15475" s="62">
        <v>1</v>
      </c>
      <c r="I15475" s="62">
        <v>6</v>
      </c>
      <c r="J15475" s="70">
        <v>1</v>
      </c>
      <c r="K15475" s="71">
        <v>1899000</v>
      </c>
      <c r="L15475" s="72" t="s">
        <v>15</v>
      </c>
      <c r="M15475" s="72" t="s">
        <v>254</v>
      </c>
    </row>
    <row r="15476" spans="1:13" s="3" customFormat="1" ht="12.75" x14ac:dyDescent="0.2">
      <c r="A15476" s="62" t="s">
        <v>13361</v>
      </c>
      <c r="B15476" s="62" t="s">
        <v>430</v>
      </c>
      <c r="C15476" s="63">
        <v>10</v>
      </c>
      <c r="D15476" s="64" t="s">
        <v>13374</v>
      </c>
      <c r="E15476" s="64" t="s">
        <v>7799</v>
      </c>
      <c r="F15476" s="65">
        <v>43201827</v>
      </c>
      <c r="G15476" s="64" t="s">
        <v>13631</v>
      </c>
      <c r="H15476" s="64">
        <v>1</v>
      </c>
      <c r="I15476" s="64">
        <v>6</v>
      </c>
      <c r="J15476" s="66">
        <v>2</v>
      </c>
      <c r="K15476" s="67">
        <v>780000</v>
      </c>
      <c r="L15476" s="68" t="s">
        <v>15</v>
      </c>
      <c r="M15476" s="68" t="s">
        <v>254</v>
      </c>
    </row>
    <row r="15477" spans="1:13" s="3" customFormat="1" ht="12.75" x14ac:dyDescent="0.2">
      <c r="A15477" s="62" t="s">
        <v>13361</v>
      </c>
      <c r="B15477" s="62" t="s">
        <v>430</v>
      </c>
      <c r="C15477" s="63">
        <v>10</v>
      </c>
      <c r="D15477" s="62" t="s">
        <v>13374</v>
      </c>
      <c r="E15477" s="62" t="s">
        <v>7800</v>
      </c>
      <c r="F15477" s="69">
        <v>43201803</v>
      </c>
      <c r="G15477" s="62" t="s">
        <v>13631</v>
      </c>
      <c r="H15477" s="62">
        <v>1</v>
      </c>
      <c r="I15477" s="62">
        <v>6</v>
      </c>
      <c r="J15477" s="70">
        <v>1</v>
      </c>
      <c r="K15477" s="71">
        <v>270000</v>
      </c>
      <c r="L15477" s="72" t="s">
        <v>15</v>
      </c>
      <c r="M15477" s="72" t="s">
        <v>254</v>
      </c>
    </row>
    <row r="15478" spans="1:13" s="3" customFormat="1" ht="12.75" x14ac:dyDescent="0.2">
      <c r="A15478" s="62" t="s">
        <v>13361</v>
      </c>
      <c r="B15478" s="62" t="s">
        <v>430</v>
      </c>
      <c r="C15478" s="63">
        <v>10</v>
      </c>
      <c r="D15478" s="64" t="s">
        <v>13374</v>
      </c>
      <c r="E15478" s="64" t="s">
        <v>7801</v>
      </c>
      <c r="F15478" s="65">
        <v>43212104</v>
      </c>
      <c r="G15478" s="64" t="s">
        <v>13631</v>
      </c>
      <c r="H15478" s="64">
        <v>1</v>
      </c>
      <c r="I15478" s="64">
        <v>6</v>
      </c>
      <c r="J15478" s="66">
        <v>1</v>
      </c>
      <c r="K15478" s="67">
        <v>3000000</v>
      </c>
      <c r="L15478" s="68" t="s">
        <v>15</v>
      </c>
      <c r="M15478" s="68" t="s">
        <v>254</v>
      </c>
    </row>
    <row r="15479" spans="1:13" s="3" customFormat="1" ht="12.75" x14ac:dyDescent="0.2">
      <c r="A15479" s="62" t="s">
        <v>13361</v>
      </c>
      <c r="B15479" s="62" t="s">
        <v>430</v>
      </c>
      <c r="C15479" s="63">
        <v>10</v>
      </c>
      <c r="D15479" s="62" t="s">
        <v>13374</v>
      </c>
      <c r="E15479" s="62" t="s">
        <v>7802</v>
      </c>
      <c r="F15479" s="69">
        <v>43211503</v>
      </c>
      <c r="G15479" s="62" t="s">
        <v>13372</v>
      </c>
      <c r="H15479" s="62">
        <v>1</v>
      </c>
      <c r="I15479" s="62">
        <v>6</v>
      </c>
      <c r="J15479" s="70">
        <v>4</v>
      </c>
      <c r="K15479" s="71">
        <v>15200000</v>
      </c>
      <c r="L15479" s="72" t="s">
        <v>15</v>
      </c>
      <c r="M15479" s="72" t="s">
        <v>254</v>
      </c>
    </row>
    <row r="15480" spans="1:13" s="3" customFormat="1" ht="12.75" x14ac:dyDescent="0.2">
      <c r="A15480" s="62" t="s">
        <v>13361</v>
      </c>
      <c r="B15480" s="62" t="s">
        <v>461</v>
      </c>
      <c r="C15480" s="63">
        <v>10</v>
      </c>
      <c r="D15480" s="64" t="s">
        <v>13425</v>
      </c>
      <c r="E15480" s="64" t="s">
        <v>7803</v>
      </c>
      <c r="F15480" s="65">
        <v>43211714</v>
      </c>
      <c r="G15480" s="64" t="s">
        <v>13630</v>
      </c>
      <c r="H15480" s="64">
        <v>2</v>
      </c>
      <c r="I15480" s="64">
        <v>3</v>
      </c>
      <c r="J15480" s="66">
        <v>1</v>
      </c>
      <c r="K15480" s="67">
        <v>3000000</v>
      </c>
      <c r="L15480" s="68" t="s">
        <v>15</v>
      </c>
      <c r="M15480" s="68" t="s">
        <v>254</v>
      </c>
    </row>
    <row r="15481" spans="1:13" s="3" customFormat="1" ht="12.75" x14ac:dyDescent="0.2">
      <c r="A15481" s="62" t="s">
        <v>13361</v>
      </c>
      <c r="B15481" s="62" t="s">
        <v>440</v>
      </c>
      <c r="C15481" s="63">
        <v>10</v>
      </c>
      <c r="D15481" s="62" t="s">
        <v>13398</v>
      </c>
      <c r="E15481" s="62" t="s">
        <v>7804</v>
      </c>
      <c r="F15481" s="69">
        <v>72103302</v>
      </c>
      <c r="G15481" s="62" t="s">
        <v>13630</v>
      </c>
      <c r="H15481" s="62">
        <v>2</v>
      </c>
      <c r="I15481" s="62">
        <v>3</v>
      </c>
      <c r="J15481" s="70">
        <v>1</v>
      </c>
      <c r="K15481" s="71">
        <v>10000000</v>
      </c>
      <c r="L15481" s="72" t="s">
        <v>13</v>
      </c>
      <c r="M15481" s="72" t="s">
        <v>254</v>
      </c>
    </row>
    <row r="15482" spans="1:13" s="3" customFormat="1" ht="12.75" x14ac:dyDescent="0.2">
      <c r="A15482" s="62" t="s">
        <v>13361</v>
      </c>
      <c r="B15482" s="62" t="s">
        <v>406</v>
      </c>
      <c r="C15482" s="63">
        <v>10</v>
      </c>
      <c r="D15482" s="64" t="s">
        <v>13469</v>
      </c>
      <c r="E15482" s="64" t="s">
        <v>7805</v>
      </c>
      <c r="F15482" s="65">
        <v>46171621</v>
      </c>
      <c r="G15482" s="64" t="s">
        <v>13631</v>
      </c>
      <c r="H15482" s="64">
        <v>2</v>
      </c>
      <c r="I15482" s="64">
        <v>3</v>
      </c>
      <c r="J15482" s="66">
        <v>1</v>
      </c>
      <c r="K15482" s="67">
        <v>273000000</v>
      </c>
      <c r="L15482" s="68" t="s">
        <v>13</v>
      </c>
      <c r="M15482" s="68" t="s">
        <v>254</v>
      </c>
    </row>
    <row r="15483" spans="1:13" s="3" customFormat="1" ht="12.75" x14ac:dyDescent="0.2">
      <c r="A15483" s="62" t="s">
        <v>13361</v>
      </c>
      <c r="B15483" s="62" t="s">
        <v>1775</v>
      </c>
      <c r="C15483" s="63">
        <v>10</v>
      </c>
      <c r="D15483" s="62" t="s">
        <v>13534</v>
      </c>
      <c r="E15483" s="62" t="s">
        <v>7806</v>
      </c>
      <c r="F15483" s="69">
        <v>46171633</v>
      </c>
      <c r="G15483" s="62" t="s">
        <v>13631</v>
      </c>
      <c r="H15483" s="62">
        <v>2</v>
      </c>
      <c r="I15483" s="62">
        <v>3</v>
      </c>
      <c r="J15483" s="70">
        <v>2</v>
      </c>
      <c r="K15483" s="71">
        <v>600000</v>
      </c>
      <c r="L15483" s="72" t="s">
        <v>15</v>
      </c>
      <c r="M15483" s="72" t="s">
        <v>254</v>
      </c>
    </row>
    <row r="15484" spans="1:13" s="3" customFormat="1" ht="12.75" x14ac:dyDescent="0.2">
      <c r="A15484" s="62" t="s">
        <v>13361</v>
      </c>
      <c r="B15484" s="62" t="s">
        <v>1775</v>
      </c>
      <c r="C15484" s="63">
        <v>10</v>
      </c>
      <c r="D15484" s="64" t="s">
        <v>13534</v>
      </c>
      <c r="E15484" s="64" t="s">
        <v>7707</v>
      </c>
      <c r="F15484" s="65">
        <v>46171633</v>
      </c>
      <c r="G15484" s="64" t="s">
        <v>13631</v>
      </c>
      <c r="H15484" s="64">
        <v>2</v>
      </c>
      <c r="I15484" s="64">
        <v>3</v>
      </c>
      <c r="J15484" s="66">
        <v>2</v>
      </c>
      <c r="K15484" s="67">
        <v>37000000</v>
      </c>
      <c r="L15484" s="68" t="s">
        <v>15</v>
      </c>
      <c r="M15484" s="68" t="s">
        <v>254</v>
      </c>
    </row>
    <row r="15485" spans="1:13" s="3" customFormat="1" ht="12.75" x14ac:dyDescent="0.2">
      <c r="A15485" s="62" t="s">
        <v>13361</v>
      </c>
      <c r="B15485" s="62" t="s">
        <v>1775</v>
      </c>
      <c r="C15485" s="63">
        <v>10</v>
      </c>
      <c r="D15485" s="62" t="s">
        <v>13534</v>
      </c>
      <c r="E15485" s="62" t="s">
        <v>7807</v>
      </c>
      <c r="F15485" s="69">
        <v>46171624</v>
      </c>
      <c r="G15485" s="62" t="s">
        <v>13631</v>
      </c>
      <c r="H15485" s="62">
        <v>2</v>
      </c>
      <c r="I15485" s="62">
        <v>3</v>
      </c>
      <c r="J15485" s="70">
        <v>1</v>
      </c>
      <c r="K15485" s="71">
        <v>132400000</v>
      </c>
      <c r="L15485" s="72" t="s">
        <v>15</v>
      </c>
      <c r="M15485" s="72" t="s">
        <v>254</v>
      </c>
    </row>
    <row r="15486" spans="1:13" s="3" customFormat="1" ht="12.75" x14ac:dyDescent="0.2">
      <c r="A15486" s="62" t="s">
        <v>13361</v>
      </c>
      <c r="B15486" s="62" t="s">
        <v>430</v>
      </c>
      <c r="C15486" s="63">
        <v>10</v>
      </c>
      <c r="D15486" s="64" t="s">
        <v>13374</v>
      </c>
      <c r="E15486" s="64" t="s">
        <v>7808</v>
      </c>
      <c r="F15486" s="65">
        <v>43211507</v>
      </c>
      <c r="G15486" s="64" t="s">
        <v>13630</v>
      </c>
      <c r="H15486" s="64">
        <v>2</v>
      </c>
      <c r="I15486" s="64">
        <v>3</v>
      </c>
      <c r="J15486" s="66">
        <v>2</v>
      </c>
      <c r="K15486" s="67">
        <v>11000000</v>
      </c>
      <c r="L15486" s="68" t="s">
        <v>15</v>
      </c>
      <c r="M15486" s="68" t="s">
        <v>254</v>
      </c>
    </row>
    <row r="15487" spans="1:13" s="3" customFormat="1" ht="12.75" x14ac:dyDescent="0.2">
      <c r="A15487" s="62" t="s">
        <v>13361</v>
      </c>
      <c r="B15487" s="62" t="s">
        <v>440</v>
      </c>
      <c r="C15487" s="63">
        <v>10</v>
      </c>
      <c r="D15487" s="62" t="s">
        <v>13398</v>
      </c>
      <c r="E15487" s="62" t="s">
        <v>7809</v>
      </c>
      <c r="F15487" s="69">
        <v>81111803</v>
      </c>
      <c r="G15487" s="62" t="s">
        <v>13630</v>
      </c>
      <c r="H15487" s="62">
        <v>1</v>
      </c>
      <c r="I15487" s="62">
        <v>12</v>
      </c>
      <c r="J15487" s="70">
        <v>1</v>
      </c>
      <c r="K15487" s="71">
        <v>20000000</v>
      </c>
      <c r="L15487" s="72" t="s">
        <v>13</v>
      </c>
      <c r="M15487" s="72" t="s">
        <v>254</v>
      </c>
    </row>
    <row r="15488" spans="1:13" s="3" customFormat="1" ht="12.75" x14ac:dyDescent="0.2">
      <c r="A15488" s="62" t="s">
        <v>13361</v>
      </c>
      <c r="B15488" s="62" t="s">
        <v>430</v>
      </c>
      <c r="C15488" s="63">
        <v>10</v>
      </c>
      <c r="D15488" s="64" t="s">
        <v>13374</v>
      </c>
      <c r="E15488" s="64" t="s">
        <v>7810</v>
      </c>
      <c r="F15488" s="65">
        <v>43201803</v>
      </c>
      <c r="G15488" s="64" t="s">
        <v>13372</v>
      </c>
      <c r="H15488" s="64">
        <v>1</v>
      </c>
      <c r="I15488" s="64">
        <v>6</v>
      </c>
      <c r="J15488" s="66">
        <v>16</v>
      </c>
      <c r="K15488" s="67">
        <v>15052800</v>
      </c>
      <c r="L15488" s="68" t="s">
        <v>15</v>
      </c>
      <c r="M15488" s="68" t="s">
        <v>254</v>
      </c>
    </row>
    <row r="15489" spans="1:13" s="3" customFormat="1" ht="12.75" x14ac:dyDescent="0.2">
      <c r="A15489" s="62" t="s">
        <v>13361</v>
      </c>
      <c r="B15489" s="62" t="s">
        <v>430</v>
      </c>
      <c r="C15489" s="63">
        <v>10</v>
      </c>
      <c r="D15489" s="62" t="s">
        <v>13374</v>
      </c>
      <c r="E15489" s="62" t="s">
        <v>7811</v>
      </c>
      <c r="F15489" s="69">
        <v>43212104</v>
      </c>
      <c r="G15489" s="62" t="s">
        <v>13372</v>
      </c>
      <c r="H15489" s="62">
        <v>1</v>
      </c>
      <c r="I15489" s="62">
        <v>6</v>
      </c>
      <c r="J15489" s="70">
        <v>1</v>
      </c>
      <c r="K15489" s="71">
        <v>609000</v>
      </c>
      <c r="L15489" s="72" t="s">
        <v>15</v>
      </c>
      <c r="M15489" s="72" t="s">
        <v>254</v>
      </c>
    </row>
    <row r="15490" spans="1:13" s="3" customFormat="1" ht="12.75" x14ac:dyDescent="0.2">
      <c r="A15490" s="62" t="s">
        <v>13361</v>
      </c>
      <c r="B15490" s="62" t="s">
        <v>430</v>
      </c>
      <c r="C15490" s="63">
        <v>10</v>
      </c>
      <c r="D15490" s="64" t="s">
        <v>13374</v>
      </c>
      <c r="E15490" s="64" t="s">
        <v>7812</v>
      </c>
      <c r="F15490" s="65">
        <v>43211507</v>
      </c>
      <c r="G15490" s="64" t="s">
        <v>13372</v>
      </c>
      <c r="H15490" s="64">
        <v>1</v>
      </c>
      <c r="I15490" s="64">
        <v>6</v>
      </c>
      <c r="J15490" s="66">
        <v>39</v>
      </c>
      <c r="K15490" s="67">
        <v>78000000</v>
      </c>
      <c r="L15490" s="68" t="s">
        <v>15</v>
      </c>
      <c r="M15490" s="68" t="s">
        <v>254</v>
      </c>
    </row>
    <row r="15491" spans="1:13" s="3" customFormat="1" ht="12.75" x14ac:dyDescent="0.2">
      <c r="A15491" s="62" t="s">
        <v>13361</v>
      </c>
      <c r="B15491" s="62" t="s">
        <v>430</v>
      </c>
      <c r="C15491" s="63">
        <v>16</v>
      </c>
      <c r="D15491" s="62" t="s">
        <v>13374</v>
      </c>
      <c r="E15491" s="62" t="s">
        <v>7813</v>
      </c>
      <c r="F15491" s="69">
        <v>43212100</v>
      </c>
      <c r="G15491" s="62" t="s">
        <v>13372</v>
      </c>
      <c r="H15491" s="62">
        <v>1</v>
      </c>
      <c r="I15491" s="62">
        <v>6</v>
      </c>
      <c r="J15491" s="70">
        <v>1</v>
      </c>
      <c r="K15491" s="71">
        <v>6930000</v>
      </c>
      <c r="L15491" s="72" t="s">
        <v>15</v>
      </c>
      <c r="M15491" s="72" t="s">
        <v>254</v>
      </c>
    </row>
    <row r="15492" spans="1:13" s="3" customFormat="1" ht="12.75" x14ac:dyDescent="0.2">
      <c r="A15492" s="62" t="s">
        <v>13361</v>
      </c>
      <c r="B15492" s="62" t="s">
        <v>1793</v>
      </c>
      <c r="C15492" s="63">
        <v>10</v>
      </c>
      <c r="D15492" s="64" t="s">
        <v>13552</v>
      </c>
      <c r="E15492" s="64" t="s">
        <v>7814</v>
      </c>
      <c r="F15492" s="65">
        <v>72151605</v>
      </c>
      <c r="G15492" s="64" t="s">
        <v>13630</v>
      </c>
      <c r="H15492" s="64">
        <v>3</v>
      </c>
      <c r="I15492" s="64">
        <v>6</v>
      </c>
      <c r="J15492" s="66">
        <v>1</v>
      </c>
      <c r="K15492" s="67">
        <v>35000000</v>
      </c>
      <c r="L15492" s="68" t="s">
        <v>13</v>
      </c>
      <c r="M15492" s="68" t="s">
        <v>254</v>
      </c>
    </row>
    <row r="15493" spans="1:13" s="3" customFormat="1" ht="12.75" x14ac:dyDescent="0.2">
      <c r="A15493" s="62" t="s">
        <v>13361</v>
      </c>
      <c r="B15493" s="62" t="s">
        <v>430</v>
      </c>
      <c r="C15493" s="63">
        <v>10</v>
      </c>
      <c r="D15493" s="62" t="s">
        <v>13374</v>
      </c>
      <c r="E15493" s="62" t="s">
        <v>7812</v>
      </c>
      <c r="F15493" s="69">
        <v>43211507</v>
      </c>
      <c r="G15493" s="62" t="s">
        <v>13372</v>
      </c>
      <c r="H15493" s="62">
        <v>1</v>
      </c>
      <c r="I15493" s="62">
        <v>6</v>
      </c>
      <c r="J15493" s="70">
        <v>11</v>
      </c>
      <c r="K15493" s="71">
        <v>22000000</v>
      </c>
      <c r="L15493" s="72" t="s">
        <v>15</v>
      </c>
      <c r="M15493" s="72" t="s">
        <v>254</v>
      </c>
    </row>
    <row r="15494" spans="1:13" s="3" customFormat="1" ht="12.75" x14ac:dyDescent="0.2">
      <c r="A15494" s="62" t="s">
        <v>13361</v>
      </c>
      <c r="B15494" s="62" t="s">
        <v>430</v>
      </c>
      <c r="C15494" s="63">
        <v>10</v>
      </c>
      <c r="D15494" s="64" t="s">
        <v>13374</v>
      </c>
      <c r="E15494" s="64" t="s">
        <v>7815</v>
      </c>
      <c r="F15494" s="65">
        <v>43212107</v>
      </c>
      <c r="G15494" s="64" t="s">
        <v>13372</v>
      </c>
      <c r="H15494" s="64">
        <v>1</v>
      </c>
      <c r="I15494" s="64">
        <v>6</v>
      </c>
      <c r="J15494" s="66">
        <v>1</v>
      </c>
      <c r="K15494" s="67">
        <v>22000000</v>
      </c>
      <c r="L15494" s="68" t="s">
        <v>15</v>
      </c>
      <c r="M15494" s="68" t="s">
        <v>254</v>
      </c>
    </row>
    <row r="15495" spans="1:13" s="3" customFormat="1" ht="12.75" x14ac:dyDescent="0.2">
      <c r="A15495" s="62" t="s">
        <v>13361</v>
      </c>
      <c r="B15495" s="62" t="s">
        <v>430</v>
      </c>
      <c r="C15495" s="63">
        <v>10</v>
      </c>
      <c r="D15495" s="62" t="s">
        <v>13374</v>
      </c>
      <c r="E15495" s="62" t="s">
        <v>7816</v>
      </c>
      <c r="F15495" s="69">
        <v>43211711</v>
      </c>
      <c r="G15495" s="62" t="s">
        <v>13372</v>
      </c>
      <c r="H15495" s="62">
        <v>1</v>
      </c>
      <c r="I15495" s="62">
        <v>6</v>
      </c>
      <c r="J15495" s="70">
        <v>6</v>
      </c>
      <c r="K15495" s="71">
        <v>27000000</v>
      </c>
      <c r="L15495" s="72" t="s">
        <v>15</v>
      </c>
      <c r="M15495" s="72" t="s">
        <v>254</v>
      </c>
    </row>
    <row r="15496" spans="1:13" s="3" customFormat="1" ht="12.75" x14ac:dyDescent="0.2">
      <c r="A15496" s="62" t="s">
        <v>13361</v>
      </c>
      <c r="B15496" s="62" t="s">
        <v>430</v>
      </c>
      <c r="C15496" s="63">
        <v>10</v>
      </c>
      <c r="D15496" s="64" t="s">
        <v>13374</v>
      </c>
      <c r="E15496" s="64" t="s">
        <v>7817</v>
      </c>
      <c r="F15496" s="65">
        <v>43201827</v>
      </c>
      <c r="G15496" s="64" t="s">
        <v>13630</v>
      </c>
      <c r="H15496" s="64">
        <v>2</v>
      </c>
      <c r="I15496" s="64">
        <v>5</v>
      </c>
      <c r="J15496" s="66">
        <v>3</v>
      </c>
      <c r="K15496" s="67">
        <v>1650000</v>
      </c>
      <c r="L15496" s="68" t="s">
        <v>15</v>
      </c>
      <c r="M15496" s="68" t="s">
        <v>254</v>
      </c>
    </row>
    <row r="15497" spans="1:13" s="3" customFormat="1" ht="12.75" x14ac:dyDescent="0.2">
      <c r="A15497" s="62" t="s">
        <v>13361</v>
      </c>
      <c r="B15497" s="62" t="s">
        <v>430</v>
      </c>
      <c r="C15497" s="63">
        <v>10</v>
      </c>
      <c r="D15497" s="62" t="s">
        <v>13374</v>
      </c>
      <c r="E15497" s="62" t="s">
        <v>7818</v>
      </c>
      <c r="F15497" s="69">
        <v>32131000</v>
      </c>
      <c r="G15497" s="62" t="s">
        <v>13630</v>
      </c>
      <c r="H15497" s="62">
        <v>3</v>
      </c>
      <c r="I15497" s="62">
        <v>4</v>
      </c>
      <c r="J15497" s="70">
        <v>2</v>
      </c>
      <c r="K15497" s="71">
        <v>5700000</v>
      </c>
      <c r="L15497" s="72" t="s">
        <v>15</v>
      </c>
      <c r="M15497" s="72" t="s">
        <v>254</v>
      </c>
    </row>
    <row r="15498" spans="1:13" s="3" customFormat="1" ht="12.75" x14ac:dyDescent="0.2">
      <c r="A15498" s="62" t="s">
        <v>13361</v>
      </c>
      <c r="B15498" s="62" t="s">
        <v>430</v>
      </c>
      <c r="C15498" s="63">
        <v>10</v>
      </c>
      <c r="D15498" s="64" t="s">
        <v>13374</v>
      </c>
      <c r="E15498" s="64" t="s">
        <v>7797</v>
      </c>
      <c r="F15498" s="65">
        <v>43211507</v>
      </c>
      <c r="G15498" s="64" t="s">
        <v>13630</v>
      </c>
      <c r="H15498" s="64">
        <v>1</v>
      </c>
      <c r="I15498" s="64">
        <v>6</v>
      </c>
      <c r="J15498" s="66">
        <v>7</v>
      </c>
      <c r="K15498" s="67">
        <v>26600000</v>
      </c>
      <c r="L15498" s="68" t="s">
        <v>15</v>
      </c>
      <c r="M15498" s="68" t="s">
        <v>254</v>
      </c>
    </row>
    <row r="15499" spans="1:13" s="3" customFormat="1" ht="12.75" x14ac:dyDescent="0.2">
      <c r="A15499" s="62" t="s">
        <v>13361</v>
      </c>
      <c r="B15499" s="62" t="s">
        <v>430</v>
      </c>
      <c r="C15499" s="63">
        <v>10</v>
      </c>
      <c r="D15499" s="62" t="s">
        <v>13374</v>
      </c>
      <c r="E15499" s="62" t="s">
        <v>7819</v>
      </c>
      <c r="F15499" s="69">
        <v>43212104</v>
      </c>
      <c r="G15499" s="62" t="s">
        <v>13630</v>
      </c>
      <c r="H15499" s="62">
        <v>1</v>
      </c>
      <c r="I15499" s="62">
        <v>6</v>
      </c>
      <c r="J15499" s="70">
        <v>2</v>
      </c>
      <c r="K15499" s="71">
        <v>7600000</v>
      </c>
      <c r="L15499" s="72" t="s">
        <v>15</v>
      </c>
      <c r="M15499" s="72" t="s">
        <v>254</v>
      </c>
    </row>
    <row r="15500" spans="1:13" s="3" customFormat="1" ht="12.75" x14ac:dyDescent="0.2">
      <c r="A15500" s="62" t="s">
        <v>13361</v>
      </c>
      <c r="B15500" s="62" t="s">
        <v>430</v>
      </c>
      <c r="C15500" s="63">
        <v>10</v>
      </c>
      <c r="D15500" s="64" t="s">
        <v>13374</v>
      </c>
      <c r="E15500" s="64" t="s">
        <v>7820</v>
      </c>
      <c r="F15500" s="65">
        <v>43211508</v>
      </c>
      <c r="G15500" s="64" t="s">
        <v>13630</v>
      </c>
      <c r="H15500" s="64">
        <v>1</v>
      </c>
      <c r="I15500" s="64">
        <v>6</v>
      </c>
      <c r="J15500" s="66">
        <v>3</v>
      </c>
      <c r="K15500" s="67">
        <v>9600000</v>
      </c>
      <c r="L15500" s="68" t="s">
        <v>15</v>
      </c>
      <c r="M15500" s="68" t="s">
        <v>254</v>
      </c>
    </row>
    <row r="15501" spans="1:13" s="3" customFormat="1" ht="12.75" x14ac:dyDescent="0.2">
      <c r="A15501" s="62" t="s">
        <v>13361</v>
      </c>
      <c r="B15501" s="62" t="s">
        <v>430</v>
      </c>
      <c r="C15501" s="63">
        <v>10</v>
      </c>
      <c r="D15501" s="62" t="s">
        <v>13374</v>
      </c>
      <c r="E15501" s="62" t="s">
        <v>15368</v>
      </c>
      <c r="F15501" s="69">
        <v>43211507</v>
      </c>
      <c r="G15501" s="62" t="s">
        <v>13632</v>
      </c>
      <c r="H15501" s="62">
        <v>1</v>
      </c>
      <c r="I15501" s="62">
        <v>11</v>
      </c>
      <c r="J15501" s="70">
        <v>7</v>
      </c>
      <c r="K15501" s="71">
        <v>40068000</v>
      </c>
      <c r="L15501" s="72" t="s">
        <v>15</v>
      </c>
      <c r="M15501" s="72" t="s">
        <v>254</v>
      </c>
    </row>
    <row r="15502" spans="1:13" s="3" customFormat="1" ht="12.75" x14ac:dyDescent="0.2">
      <c r="A15502" s="62" t="s">
        <v>13361</v>
      </c>
      <c r="B15502" s="62" t="s">
        <v>1776</v>
      </c>
      <c r="C15502" s="63">
        <v>10</v>
      </c>
      <c r="D15502" s="64" t="s">
        <v>13535</v>
      </c>
      <c r="E15502" s="64" t="s">
        <v>15369</v>
      </c>
      <c r="F15502" s="65">
        <v>43201826</v>
      </c>
      <c r="G15502" s="64" t="s">
        <v>13630</v>
      </c>
      <c r="H15502" s="64">
        <v>3</v>
      </c>
      <c r="I15502" s="64">
        <v>9</v>
      </c>
      <c r="J15502" s="66">
        <v>2</v>
      </c>
      <c r="K15502" s="67">
        <v>2532000</v>
      </c>
      <c r="L15502" s="68" t="s">
        <v>15</v>
      </c>
      <c r="M15502" s="68" t="s">
        <v>254</v>
      </c>
    </row>
    <row r="15503" spans="1:13" s="3" customFormat="1" ht="12.75" x14ac:dyDescent="0.2">
      <c r="A15503" s="62" t="s">
        <v>13361</v>
      </c>
      <c r="B15503" s="62" t="s">
        <v>430</v>
      </c>
      <c r="C15503" s="63">
        <v>10</v>
      </c>
      <c r="D15503" s="62" t="s">
        <v>13374</v>
      </c>
      <c r="E15503" s="62" t="s">
        <v>7821</v>
      </c>
      <c r="F15503" s="69">
        <v>43211700</v>
      </c>
      <c r="G15503" s="62" t="s">
        <v>13631</v>
      </c>
      <c r="H15503" s="62">
        <v>2</v>
      </c>
      <c r="I15503" s="62">
        <v>2</v>
      </c>
      <c r="J15503" s="70">
        <v>15</v>
      </c>
      <c r="K15503" s="71">
        <v>48000000</v>
      </c>
      <c r="L15503" s="72" t="s">
        <v>15</v>
      </c>
      <c r="M15503" s="72" t="s">
        <v>254</v>
      </c>
    </row>
    <row r="15504" spans="1:13" s="3" customFormat="1" ht="12.75" x14ac:dyDescent="0.2">
      <c r="A15504" s="62" t="s">
        <v>13361</v>
      </c>
      <c r="B15504" s="62" t="s">
        <v>430</v>
      </c>
      <c r="C15504" s="63">
        <v>10</v>
      </c>
      <c r="D15504" s="64" t="s">
        <v>13374</v>
      </c>
      <c r="E15504" s="64" t="s">
        <v>7797</v>
      </c>
      <c r="F15504" s="65">
        <v>43211507</v>
      </c>
      <c r="G15504" s="64" t="s">
        <v>13372</v>
      </c>
      <c r="H15504" s="64">
        <v>3</v>
      </c>
      <c r="I15504" s="64">
        <v>9</v>
      </c>
      <c r="J15504" s="66">
        <v>3</v>
      </c>
      <c r="K15504" s="67">
        <v>8400000</v>
      </c>
      <c r="L15504" s="68" t="s">
        <v>15</v>
      </c>
      <c r="M15504" s="68" t="s">
        <v>254</v>
      </c>
    </row>
    <row r="15505" spans="1:13" s="3" customFormat="1" ht="12.75" x14ac:dyDescent="0.2">
      <c r="A15505" s="62" t="s">
        <v>13361</v>
      </c>
      <c r="B15505" s="62" t="s">
        <v>430</v>
      </c>
      <c r="C15505" s="63">
        <v>10</v>
      </c>
      <c r="D15505" s="62" t="s">
        <v>13374</v>
      </c>
      <c r="E15505" s="62" t="s">
        <v>7822</v>
      </c>
      <c r="F15505" s="69">
        <v>43212100</v>
      </c>
      <c r="G15505" s="62" t="s">
        <v>13630</v>
      </c>
      <c r="H15505" s="62">
        <v>1</v>
      </c>
      <c r="I15505" s="62">
        <v>6</v>
      </c>
      <c r="J15505" s="70">
        <v>1</v>
      </c>
      <c r="K15505" s="71">
        <v>3800000</v>
      </c>
      <c r="L15505" s="72" t="s">
        <v>15</v>
      </c>
      <c r="M15505" s="72" t="s">
        <v>254</v>
      </c>
    </row>
    <row r="15506" spans="1:13" s="3" customFormat="1" ht="12.75" x14ac:dyDescent="0.2">
      <c r="A15506" s="62" t="s">
        <v>13361</v>
      </c>
      <c r="B15506" s="62" t="s">
        <v>430</v>
      </c>
      <c r="C15506" s="63">
        <v>10</v>
      </c>
      <c r="D15506" s="64" t="s">
        <v>13374</v>
      </c>
      <c r="E15506" s="64" t="s">
        <v>7823</v>
      </c>
      <c r="F15506" s="65">
        <v>43211502</v>
      </c>
      <c r="G15506" s="64" t="s">
        <v>13372</v>
      </c>
      <c r="H15506" s="64">
        <v>1</v>
      </c>
      <c r="I15506" s="64">
        <v>6</v>
      </c>
      <c r="J15506" s="66">
        <v>1</v>
      </c>
      <c r="K15506" s="67">
        <v>20000000</v>
      </c>
      <c r="L15506" s="68" t="s">
        <v>15</v>
      </c>
      <c r="M15506" s="68" t="s">
        <v>254</v>
      </c>
    </row>
    <row r="15507" spans="1:13" s="3" customFormat="1" ht="12.75" x14ac:dyDescent="0.2">
      <c r="A15507" s="62" t="s">
        <v>13361</v>
      </c>
      <c r="B15507" s="62" t="s">
        <v>218</v>
      </c>
      <c r="C15507" s="63">
        <v>10</v>
      </c>
      <c r="D15507" s="62" t="s">
        <v>13450</v>
      </c>
      <c r="E15507" s="62" t="s">
        <v>7824</v>
      </c>
      <c r="F15507" s="69">
        <v>43201803</v>
      </c>
      <c r="G15507" s="62" t="s">
        <v>13372</v>
      </c>
      <c r="H15507" s="62">
        <v>1</v>
      </c>
      <c r="I15507" s="62">
        <v>6</v>
      </c>
      <c r="J15507" s="70">
        <v>2</v>
      </c>
      <c r="K15507" s="71">
        <v>1200000</v>
      </c>
      <c r="L15507" s="72" t="s">
        <v>15</v>
      </c>
      <c r="M15507" s="72" t="s">
        <v>254</v>
      </c>
    </row>
    <row r="15508" spans="1:13" s="3" customFormat="1" ht="12.75" x14ac:dyDescent="0.2">
      <c r="A15508" s="62" t="s">
        <v>13361</v>
      </c>
      <c r="B15508" s="62" t="s">
        <v>430</v>
      </c>
      <c r="C15508" s="63">
        <v>10</v>
      </c>
      <c r="D15508" s="64" t="s">
        <v>13374</v>
      </c>
      <c r="E15508" s="64" t="s">
        <v>7825</v>
      </c>
      <c r="F15508" s="65">
        <v>43211507</v>
      </c>
      <c r="G15508" s="64" t="s">
        <v>13372</v>
      </c>
      <c r="H15508" s="64">
        <v>1</v>
      </c>
      <c r="I15508" s="64">
        <v>6</v>
      </c>
      <c r="J15508" s="66">
        <v>1</v>
      </c>
      <c r="K15508" s="67">
        <v>2560000</v>
      </c>
      <c r="L15508" s="68" t="s">
        <v>15</v>
      </c>
      <c r="M15508" s="68" t="s">
        <v>254</v>
      </c>
    </row>
    <row r="15509" spans="1:13" s="3" customFormat="1" ht="12.75" x14ac:dyDescent="0.2">
      <c r="A15509" s="62" t="s">
        <v>13361</v>
      </c>
      <c r="B15509" s="62" t="s">
        <v>477</v>
      </c>
      <c r="C15509" s="63">
        <v>10</v>
      </c>
      <c r="D15509" s="62" t="s">
        <v>13442</v>
      </c>
      <c r="E15509" s="62" t="s">
        <v>15370</v>
      </c>
      <c r="F15509" s="69">
        <v>43232102</v>
      </c>
      <c r="G15509" s="62" t="s">
        <v>13630</v>
      </c>
      <c r="H15509" s="62">
        <v>1</v>
      </c>
      <c r="I15509" s="62">
        <v>6</v>
      </c>
      <c r="J15509" s="70">
        <v>2</v>
      </c>
      <c r="K15509" s="71">
        <v>2192080</v>
      </c>
      <c r="L15509" s="72" t="s">
        <v>15</v>
      </c>
      <c r="M15509" s="72" t="s">
        <v>254</v>
      </c>
    </row>
    <row r="15510" spans="1:13" s="3" customFormat="1" ht="12.75" x14ac:dyDescent="0.2">
      <c r="A15510" s="62" t="s">
        <v>13361</v>
      </c>
      <c r="B15510" s="62" t="s">
        <v>477</v>
      </c>
      <c r="C15510" s="63">
        <v>10</v>
      </c>
      <c r="D15510" s="64" t="s">
        <v>13442</v>
      </c>
      <c r="E15510" s="64" t="s">
        <v>15371</v>
      </c>
      <c r="F15510" s="65">
        <v>43232102</v>
      </c>
      <c r="G15510" s="64" t="s">
        <v>13630</v>
      </c>
      <c r="H15510" s="64">
        <v>1</v>
      </c>
      <c r="I15510" s="64">
        <v>6</v>
      </c>
      <c r="J15510" s="66">
        <v>4</v>
      </c>
      <c r="K15510" s="67">
        <v>6053200</v>
      </c>
      <c r="L15510" s="68" t="s">
        <v>15</v>
      </c>
      <c r="M15510" s="68" t="s">
        <v>254</v>
      </c>
    </row>
    <row r="15511" spans="1:13" s="3" customFormat="1" ht="12.75" x14ac:dyDescent="0.2">
      <c r="A15511" s="62" t="s">
        <v>13361</v>
      </c>
      <c r="B15511" s="62" t="s">
        <v>477</v>
      </c>
      <c r="C15511" s="63">
        <v>10</v>
      </c>
      <c r="D15511" s="62" t="s">
        <v>13442</v>
      </c>
      <c r="E15511" s="62" t="s">
        <v>15372</v>
      </c>
      <c r="F15511" s="69">
        <v>43232102</v>
      </c>
      <c r="G15511" s="62" t="s">
        <v>13630</v>
      </c>
      <c r="H15511" s="62">
        <v>1</v>
      </c>
      <c r="I15511" s="62">
        <v>6</v>
      </c>
      <c r="J15511" s="70">
        <v>1</v>
      </c>
      <c r="K15511" s="71">
        <v>1728856</v>
      </c>
      <c r="L15511" s="72" t="s">
        <v>15</v>
      </c>
      <c r="M15511" s="72" t="s">
        <v>254</v>
      </c>
    </row>
    <row r="15512" spans="1:13" s="3" customFormat="1" ht="12.75" x14ac:dyDescent="0.2">
      <c r="A15512" s="62" t="s">
        <v>13361</v>
      </c>
      <c r="B15512" s="62" t="s">
        <v>477</v>
      </c>
      <c r="C15512" s="63">
        <v>10</v>
      </c>
      <c r="D15512" s="64" t="s">
        <v>13442</v>
      </c>
      <c r="E15512" s="64" t="s">
        <v>15373</v>
      </c>
      <c r="F15512" s="65">
        <v>81112501</v>
      </c>
      <c r="G15512" s="64" t="s">
        <v>13630</v>
      </c>
      <c r="H15512" s="64">
        <v>1</v>
      </c>
      <c r="I15512" s="64">
        <v>6</v>
      </c>
      <c r="J15512" s="66">
        <v>1</v>
      </c>
      <c r="K15512" s="67">
        <v>10231000</v>
      </c>
      <c r="L15512" s="68" t="s">
        <v>15</v>
      </c>
      <c r="M15512" s="68" t="s">
        <v>254</v>
      </c>
    </row>
    <row r="15513" spans="1:13" s="3" customFormat="1" ht="12.75" x14ac:dyDescent="0.2">
      <c r="A15513" s="62" t="s">
        <v>13361</v>
      </c>
      <c r="B15513" s="62" t="s">
        <v>430</v>
      </c>
      <c r="C15513" s="63">
        <v>10</v>
      </c>
      <c r="D15513" s="62" t="s">
        <v>13374</v>
      </c>
      <c r="E15513" s="62" t="s">
        <v>7826</v>
      </c>
      <c r="F15513" s="69">
        <v>43211711</v>
      </c>
      <c r="G15513" s="62" t="s">
        <v>13631</v>
      </c>
      <c r="H15513" s="62">
        <v>6</v>
      </c>
      <c r="I15513" s="62">
        <v>6</v>
      </c>
      <c r="J15513" s="70">
        <v>1</v>
      </c>
      <c r="K15513" s="71">
        <v>1200000</v>
      </c>
      <c r="L15513" s="72" t="s">
        <v>15</v>
      </c>
      <c r="M15513" s="72" t="s">
        <v>254</v>
      </c>
    </row>
    <row r="15514" spans="1:13" s="3" customFormat="1" ht="12.75" x14ac:dyDescent="0.2">
      <c r="A15514" s="62" t="s">
        <v>13361</v>
      </c>
      <c r="B15514" s="62" t="s">
        <v>223</v>
      </c>
      <c r="C15514" s="63">
        <v>10</v>
      </c>
      <c r="D15514" s="64" t="s">
        <v>13403</v>
      </c>
      <c r="E15514" s="64" t="s">
        <v>7827</v>
      </c>
      <c r="F15514" s="65">
        <v>83111602</v>
      </c>
      <c r="G15514" s="64" t="s">
        <v>253</v>
      </c>
      <c r="H15514" s="64">
        <v>6</v>
      </c>
      <c r="I15514" s="64">
        <v>6</v>
      </c>
      <c r="J15514" s="66">
        <v>1</v>
      </c>
      <c r="K15514" s="67">
        <v>1600000000</v>
      </c>
      <c r="L15514" s="68" t="s">
        <v>13</v>
      </c>
      <c r="M15514" s="68" t="s">
        <v>1761</v>
      </c>
    </row>
    <row r="15515" spans="1:13" s="3" customFormat="1" ht="12.75" x14ac:dyDescent="0.2">
      <c r="A15515" s="62" t="s">
        <v>13361</v>
      </c>
      <c r="B15515" s="62" t="s">
        <v>223</v>
      </c>
      <c r="C15515" s="63">
        <v>10</v>
      </c>
      <c r="D15515" s="62" t="s">
        <v>13403</v>
      </c>
      <c r="E15515" s="62" t="s">
        <v>15374</v>
      </c>
      <c r="F15515" s="69">
        <v>83111602</v>
      </c>
      <c r="G15515" s="62" t="s">
        <v>253</v>
      </c>
      <c r="H15515" s="62">
        <v>6</v>
      </c>
      <c r="I15515" s="62">
        <v>6</v>
      </c>
      <c r="J15515" s="70">
        <v>1</v>
      </c>
      <c r="K15515" s="71">
        <v>255000000</v>
      </c>
      <c r="L15515" s="72" t="s">
        <v>13</v>
      </c>
      <c r="M15515" s="72" t="s">
        <v>254</v>
      </c>
    </row>
    <row r="15516" spans="1:13" s="3" customFormat="1" ht="12.75" x14ac:dyDescent="0.2">
      <c r="A15516" s="62" t="s">
        <v>13361</v>
      </c>
      <c r="B15516" s="62" t="s">
        <v>883</v>
      </c>
      <c r="C15516" s="63">
        <v>10</v>
      </c>
      <c r="D15516" s="64" t="s">
        <v>13502</v>
      </c>
      <c r="E15516" s="64" t="s">
        <v>7828</v>
      </c>
      <c r="F15516" s="65">
        <v>72151608</v>
      </c>
      <c r="G15516" s="64" t="s">
        <v>253</v>
      </c>
      <c r="H15516" s="64">
        <v>6</v>
      </c>
      <c r="I15516" s="64">
        <v>6</v>
      </c>
      <c r="J15516" s="66">
        <v>1</v>
      </c>
      <c r="K15516" s="67">
        <v>1240000000</v>
      </c>
      <c r="L15516" s="68" t="s">
        <v>13</v>
      </c>
      <c r="M15516" s="68" t="s">
        <v>1761</v>
      </c>
    </row>
    <row r="15517" spans="1:13" s="3" customFormat="1" ht="12.75" x14ac:dyDescent="0.2">
      <c r="A15517" s="62" t="s">
        <v>13361</v>
      </c>
      <c r="B15517" s="62" t="s">
        <v>883</v>
      </c>
      <c r="C15517" s="63">
        <v>10</v>
      </c>
      <c r="D15517" s="62" t="s">
        <v>13502</v>
      </c>
      <c r="E15517" s="62" t="s">
        <v>15375</v>
      </c>
      <c r="F15517" s="69">
        <v>72151608</v>
      </c>
      <c r="G15517" s="62" t="s">
        <v>253</v>
      </c>
      <c r="H15517" s="62">
        <v>6</v>
      </c>
      <c r="I15517" s="62">
        <v>6</v>
      </c>
      <c r="J15517" s="70">
        <v>1</v>
      </c>
      <c r="K15517" s="71">
        <v>255000000</v>
      </c>
      <c r="L15517" s="72" t="s">
        <v>13</v>
      </c>
      <c r="M15517" s="72" t="s">
        <v>254</v>
      </c>
    </row>
    <row r="15518" spans="1:13" s="3" customFormat="1" ht="12.75" x14ac:dyDescent="0.2">
      <c r="A15518" s="62" t="s">
        <v>13361</v>
      </c>
      <c r="B15518" s="62" t="s">
        <v>430</v>
      </c>
      <c r="C15518" s="63">
        <v>10</v>
      </c>
      <c r="D15518" s="64" t="s">
        <v>13374</v>
      </c>
      <c r="E15518" s="64" t="s">
        <v>772</v>
      </c>
      <c r="F15518" s="65">
        <v>43211515</v>
      </c>
      <c r="G15518" s="64" t="s">
        <v>13372</v>
      </c>
      <c r="H15518" s="64">
        <v>1</v>
      </c>
      <c r="I15518" s="64">
        <v>6</v>
      </c>
      <c r="J15518" s="66">
        <v>1</v>
      </c>
      <c r="K15518" s="67">
        <v>20500000</v>
      </c>
      <c r="L15518" s="68" t="s">
        <v>15</v>
      </c>
      <c r="M15518" s="68" t="s">
        <v>254</v>
      </c>
    </row>
    <row r="15519" spans="1:13" s="3" customFormat="1" ht="12.75" x14ac:dyDescent="0.2">
      <c r="A15519" s="62" t="s">
        <v>13361</v>
      </c>
      <c r="B15519" s="62" t="s">
        <v>430</v>
      </c>
      <c r="C15519" s="63">
        <v>10</v>
      </c>
      <c r="D15519" s="62" t="s">
        <v>13374</v>
      </c>
      <c r="E15519" s="62" t="s">
        <v>7797</v>
      </c>
      <c r="F15519" s="69">
        <v>43211507</v>
      </c>
      <c r="G15519" s="62" t="s">
        <v>13372</v>
      </c>
      <c r="H15519" s="62">
        <v>1</v>
      </c>
      <c r="I15519" s="62">
        <v>6</v>
      </c>
      <c r="J15519" s="70">
        <v>3</v>
      </c>
      <c r="K15519" s="71">
        <v>11400000</v>
      </c>
      <c r="L15519" s="72" t="s">
        <v>15</v>
      </c>
      <c r="M15519" s="72" t="s">
        <v>254</v>
      </c>
    </row>
    <row r="15520" spans="1:13" s="3" customFormat="1" ht="12.75" x14ac:dyDescent="0.2">
      <c r="A15520" s="62" t="s">
        <v>13361</v>
      </c>
      <c r="B15520" s="62" t="s">
        <v>430</v>
      </c>
      <c r="C15520" s="63">
        <v>10</v>
      </c>
      <c r="D15520" s="64" t="s">
        <v>13374</v>
      </c>
      <c r="E15520" s="64" t="s">
        <v>771</v>
      </c>
      <c r="F15520" s="65">
        <v>43211508</v>
      </c>
      <c r="G15520" s="64" t="s">
        <v>13372</v>
      </c>
      <c r="H15520" s="64">
        <v>1</v>
      </c>
      <c r="I15520" s="64">
        <v>6</v>
      </c>
      <c r="J15520" s="66">
        <v>1</v>
      </c>
      <c r="K15520" s="67">
        <v>5700000</v>
      </c>
      <c r="L15520" s="68" t="s">
        <v>15</v>
      </c>
      <c r="M15520" s="68" t="s">
        <v>254</v>
      </c>
    </row>
    <row r="15521" spans="1:13" s="3" customFormat="1" ht="12.75" x14ac:dyDescent="0.2">
      <c r="A15521" s="62" t="s">
        <v>13361</v>
      </c>
      <c r="B15521" s="62" t="s">
        <v>902</v>
      </c>
      <c r="C15521" s="63">
        <v>10</v>
      </c>
      <c r="D15521" s="62" t="s">
        <v>13521</v>
      </c>
      <c r="E15521" s="62" t="s">
        <v>7829</v>
      </c>
      <c r="F15521" s="69">
        <v>43201803</v>
      </c>
      <c r="G15521" s="62" t="s">
        <v>13372</v>
      </c>
      <c r="H15521" s="62">
        <v>1</v>
      </c>
      <c r="I15521" s="62">
        <v>6</v>
      </c>
      <c r="J15521" s="70">
        <v>1</v>
      </c>
      <c r="K15521" s="71">
        <v>390000</v>
      </c>
      <c r="L15521" s="72" t="s">
        <v>15</v>
      </c>
      <c r="M15521" s="72" t="s">
        <v>254</v>
      </c>
    </row>
    <row r="15522" spans="1:13" s="3" customFormat="1" ht="12.75" x14ac:dyDescent="0.2">
      <c r="A15522" s="62" t="s">
        <v>13361</v>
      </c>
      <c r="B15522" s="62" t="s">
        <v>430</v>
      </c>
      <c r="C15522" s="63">
        <v>10</v>
      </c>
      <c r="D15522" s="64" t="s">
        <v>13374</v>
      </c>
      <c r="E15522" s="64" t="s">
        <v>7830</v>
      </c>
      <c r="F15522" s="65">
        <v>43212110</v>
      </c>
      <c r="G15522" s="64" t="s">
        <v>13372</v>
      </c>
      <c r="H15522" s="64">
        <v>1</v>
      </c>
      <c r="I15522" s="64">
        <v>6</v>
      </c>
      <c r="J15522" s="66">
        <v>1</v>
      </c>
      <c r="K15522" s="67">
        <v>3800000</v>
      </c>
      <c r="L15522" s="68" t="s">
        <v>15</v>
      </c>
      <c r="M15522" s="68" t="s">
        <v>254</v>
      </c>
    </row>
    <row r="15523" spans="1:13" s="3" customFormat="1" ht="12.75" x14ac:dyDescent="0.2">
      <c r="A15523" s="62" t="s">
        <v>13361</v>
      </c>
      <c r="B15523" s="62" t="s">
        <v>314</v>
      </c>
      <c r="C15523" s="63">
        <v>16</v>
      </c>
      <c r="D15523" s="62" t="s">
        <v>13418</v>
      </c>
      <c r="E15523" s="62" t="s">
        <v>7831</v>
      </c>
      <c r="F15523" s="69">
        <v>81112200</v>
      </c>
      <c r="G15523" s="62" t="s">
        <v>253</v>
      </c>
      <c r="H15523" s="62">
        <v>1</v>
      </c>
      <c r="I15523" s="62">
        <v>11</v>
      </c>
      <c r="J15523" s="70">
        <v>1</v>
      </c>
      <c r="K15523" s="71">
        <v>10000000</v>
      </c>
      <c r="L15523" s="72" t="s">
        <v>13</v>
      </c>
      <c r="M15523" s="72" t="s">
        <v>254</v>
      </c>
    </row>
    <row r="15524" spans="1:13" s="3" customFormat="1" ht="12.75" x14ac:dyDescent="0.2">
      <c r="A15524" s="62" t="s">
        <v>13361</v>
      </c>
      <c r="B15524" s="62" t="s">
        <v>226</v>
      </c>
      <c r="C15524" s="63">
        <v>16</v>
      </c>
      <c r="D15524" s="64" t="s">
        <v>13397</v>
      </c>
      <c r="E15524" s="64" t="s">
        <v>26</v>
      </c>
      <c r="F15524" s="65">
        <v>81112303</v>
      </c>
      <c r="G15524" s="64" t="s">
        <v>13630</v>
      </c>
      <c r="H15524" s="64">
        <v>1</v>
      </c>
      <c r="I15524" s="64">
        <v>11</v>
      </c>
      <c r="J15524" s="66">
        <v>1</v>
      </c>
      <c r="K15524" s="67">
        <v>25000000</v>
      </c>
      <c r="L15524" s="68" t="s">
        <v>13</v>
      </c>
      <c r="M15524" s="68" t="s">
        <v>254</v>
      </c>
    </row>
    <row r="15525" spans="1:13" s="3" customFormat="1" ht="12.75" x14ac:dyDescent="0.2">
      <c r="A15525" s="62" t="s">
        <v>13361</v>
      </c>
      <c r="B15525" s="62" t="s">
        <v>226</v>
      </c>
      <c r="C15525" s="63">
        <v>16</v>
      </c>
      <c r="D15525" s="62" t="s">
        <v>13397</v>
      </c>
      <c r="E15525" s="62" t="s">
        <v>7832</v>
      </c>
      <c r="F15525" s="69">
        <v>81112303</v>
      </c>
      <c r="G15525" s="62" t="s">
        <v>13630</v>
      </c>
      <c r="H15525" s="62">
        <v>1</v>
      </c>
      <c r="I15525" s="62">
        <v>10</v>
      </c>
      <c r="J15525" s="70">
        <v>1</v>
      </c>
      <c r="K15525" s="71">
        <v>5000000</v>
      </c>
      <c r="L15525" s="72" t="s">
        <v>13</v>
      </c>
      <c r="M15525" s="72" t="s">
        <v>254</v>
      </c>
    </row>
    <row r="15526" spans="1:13" s="3" customFormat="1" ht="12.75" x14ac:dyDescent="0.2">
      <c r="A15526" s="62" t="s">
        <v>13361</v>
      </c>
      <c r="B15526" s="62" t="s">
        <v>338</v>
      </c>
      <c r="C15526" s="63">
        <v>10</v>
      </c>
      <c r="D15526" s="64" t="s">
        <v>13384</v>
      </c>
      <c r="E15526" s="64" t="s">
        <v>7833</v>
      </c>
      <c r="F15526" s="65">
        <v>32131000</v>
      </c>
      <c r="G15526" s="64" t="s">
        <v>13631</v>
      </c>
      <c r="H15526" s="64">
        <v>4</v>
      </c>
      <c r="I15526" s="64">
        <v>7</v>
      </c>
      <c r="J15526" s="66">
        <v>760</v>
      </c>
      <c r="K15526" s="67">
        <v>6498000</v>
      </c>
      <c r="L15526" s="68" t="s">
        <v>15</v>
      </c>
      <c r="M15526" s="68" t="s">
        <v>254</v>
      </c>
    </row>
    <row r="15527" spans="1:13" s="3" customFormat="1" ht="12.75" x14ac:dyDescent="0.2">
      <c r="A15527" s="62" t="s">
        <v>13361</v>
      </c>
      <c r="B15527" s="62" t="s">
        <v>433</v>
      </c>
      <c r="C15527" s="63">
        <v>10</v>
      </c>
      <c r="D15527" s="62" t="s">
        <v>13383</v>
      </c>
      <c r="E15527" s="62" t="s">
        <v>7834</v>
      </c>
      <c r="F15527" s="69">
        <v>32131000</v>
      </c>
      <c r="G15527" s="62" t="s">
        <v>13631</v>
      </c>
      <c r="H15527" s="62">
        <v>4</v>
      </c>
      <c r="I15527" s="62">
        <v>7</v>
      </c>
      <c r="J15527" s="70">
        <v>1200</v>
      </c>
      <c r="K15527" s="71">
        <v>13080000</v>
      </c>
      <c r="L15527" s="72" t="s">
        <v>1760</v>
      </c>
      <c r="M15527" s="72" t="s">
        <v>254</v>
      </c>
    </row>
    <row r="15528" spans="1:13" s="3" customFormat="1" ht="12.75" x14ac:dyDescent="0.2">
      <c r="A15528" s="62" t="s">
        <v>13361</v>
      </c>
      <c r="B15528" s="62" t="s">
        <v>1785</v>
      </c>
      <c r="C15528" s="63">
        <v>10</v>
      </c>
      <c r="D15528" s="64" t="s">
        <v>13544</v>
      </c>
      <c r="E15528" s="64" t="s">
        <v>7835</v>
      </c>
      <c r="F15528" s="65">
        <v>32131000</v>
      </c>
      <c r="G15528" s="64" t="s">
        <v>13631</v>
      </c>
      <c r="H15528" s="64">
        <v>4</v>
      </c>
      <c r="I15528" s="64">
        <v>7</v>
      </c>
      <c r="J15528" s="66">
        <v>600</v>
      </c>
      <c r="K15528" s="67">
        <v>30422000</v>
      </c>
      <c r="L15528" s="68" t="s">
        <v>1760</v>
      </c>
      <c r="M15528" s="68" t="s">
        <v>254</v>
      </c>
    </row>
    <row r="15529" spans="1:13" s="3" customFormat="1" ht="12.75" x14ac:dyDescent="0.2">
      <c r="A15529" s="62" t="s">
        <v>13361</v>
      </c>
      <c r="B15529" s="62" t="s">
        <v>1790</v>
      </c>
      <c r="C15529" s="63">
        <v>10</v>
      </c>
      <c r="D15529" s="62" t="s">
        <v>13549</v>
      </c>
      <c r="E15529" s="62" t="s">
        <v>7836</v>
      </c>
      <c r="F15529" s="69">
        <v>32131000</v>
      </c>
      <c r="G15529" s="62" t="s">
        <v>13631</v>
      </c>
      <c r="H15529" s="62">
        <v>4</v>
      </c>
      <c r="I15529" s="62">
        <v>7</v>
      </c>
      <c r="J15529" s="70">
        <v>70</v>
      </c>
      <c r="K15529" s="71">
        <v>8029000</v>
      </c>
      <c r="L15529" s="72" t="s">
        <v>15</v>
      </c>
      <c r="M15529" s="72" t="s">
        <v>254</v>
      </c>
    </row>
    <row r="15530" spans="1:13" s="3" customFormat="1" ht="12.75" x14ac:dyDescent="0.2">
      <c r="A15530" s="62" t="s">
        <v>13361</v>
      </c>
      <c r="B15530" s="62" t="s">
        <v>221</v>
      </c>
      <c r="C15530" s="63">
        <v>10</v>
      </c>
      <c r="D15530" s="64" t="s">
        <v>13382</v>
      </c>
      <c r="E15530" s="64" t="s">
        <v>7837</v>
      </c>
      <c r="F15530" s="65">
        <v>32131000</v>
      </c>
      <c r="G15530" s="64" t="s">
        <v>13631</v>
      </c>
      <c r="H15530" s="64">
        <v>4</v>
      </c>
      <c r="I15530" s="64">
        <v>7</v>
      </c>
      <c r="J15530" s="66">
        <v>80</v>
      </c>
      <c r="K15530" s="67">
        <v>12068000</v>
      </c>
      <c r="L15530" s="68" t="s">
        <v>15</v>
      </c>
      <c r="M15530" s="68" t="s">
        <v>254</v>
      </c>
    </row>
    <row r="15531" spans="1:13" s="3" customFormat="1" ht="12.75" x14ac:dyDescent="0.2">
      <c r="A15531" s="62" t="s">
        <v>13361</v>
      </c>
      <c r="B15531" s="62" t="s">
        <v>1790</v>
      </c>
      <c r="C15531" s="63">
        <v>10</v>
      </c>
      <c r="D15531" s="62" t="s">
        <v>13549</v>
      </c>
      <c r="E15531" s="62" t="s">
        <v>7838</v>
      </c>
      <c r="F15531" s="69">
        <v>32131000</v>
      </c>
      <c r="G15531" s="62" t="s">
        <v>13631</v>
      </c>
      <c r="H15531" s="62">
        <v>4</v>
      </c>
      <c r="I15531" s="62">
        <v>7</v>
      </c>
      <c r="J15531" s="70">
        <v>70</v>
      </c>
      <c r="K15531" s="71">
        <v>10916500</v>
      </c>
      <c r="L15531" s="72" t="s">
        <v>15</v>
      </c>
      <c r="M15531" s="72" t="s">
        <v>254</v>
      </c>
    </row>
    <row r="15532" spans="1:13" s="3" customFormat="1" ht="12.75" x14ac:dyDescent="0.2">
      <c r="A15532" s="62" t="s">
        <v>13361</v>
      </c>
      <c r="B15532" s="62" t="s">
        <v>1790</v>
      </c>
      <c r="C15532" s="63">
        <v>10</v>
      </c>
      <c r="D15532" s="64" t="s">
        <v>13549</v>
      </c>
      <c r="E15532" s="64" t="s">
        <v>7839</v>
      </c>
      <c r="F15532" s="65">
        <v>32131000</v>
      </c>
      <c r="G15532" s="64" t="s">
        <v>13631</v>
      </c>
      <c r="H15532" s="64">
        <v>4</v>
      </c>
      <c r="I15532" s="64">
        <v>7</v>
      </c>
      <c r="J15532" s="66">
        <v>50</v>
      </c>
      <c r="K15532" s="67">
        <v>13665000</v>
      </c>
      <c r="L15532" s="68" t="s">
        <v>15</v>
      </c>
      <c r="M15532" s="68" t="s">
        <v>254</v>
      </c>
    </row>
    <row r="15533" spans="1:13" s="3" customFormat="1" ht="12.75" x14ac:dyDescent="0.2">
      <c r="A15533" s="62" t="s">
        <v>13361</v>
      </c>
      <c r="B15533" s="62" t="s">
        <v>1790</v>
      </c>
      <c r="C15533" s="63">
        <v>10</v>
      </c>
      <c r="D15533" s="62" t="s">
        <v>13549</v>
      </c>
      <c r="E15533" s="62" t="s">
        <v>7840</v>
      </c>
      <c r="F15533" s="69">
        <v>32131000</v>
      </c>
      <c r="G15533" s="62" t="s">
        <v>13631</v>
      </c>
      <c r="H15533" s="62">
        <v>4</v>
      </c>
      <c r="I15533" s="62">
        <v>7</v>
      </c>
      <c r="J15533" s="70">
        <v>50</v>
      </c>
      <c r="K15533" s="71">
        <v>6482500</v>
      </c>
      <c r="L15533" s="72" t="s">
        <v>15</v>
      </c>
      <c r="M15533" s="72" t="s">
        <v>254</v>
      </c>
    </row>
    <row r="15534" spans="1:13" s="3" customFormat="1" ht="12.75" x14ac:dyDescent="0.2">
      <c r="A15534" s="62" t="s">
        <v>13361</v>
      </c>
      <c r="B15534" s="62" t="s">
        <v>1790</v>
      </c>
      <c r="C15534" s="63">
        <v>10</v>
      </c>
      <c r="D15534" s="64" t="s">
        <v>13549</v>
      </c>
      <c r="E15534" s="64" t="s">
        <v>7841</v>
      </c>
      <c r="F15534" s="65">
        <v>32131000</v>
      </c>
      <c r="G15534" s="64" t="s">
        <v>13631</v>
      </c>
      <c r="H15534" s="64">
        <v>4</v>
      </c>
      <c r="I15534" s="64">
        <v>7</v>
      </c>
      <c r="J15534" s="66">
        <v>220</v>
      </c>
      <c r="K15534" s="67">
        <v>11429000</v>
      </c>
      <c r="L15534" s="68" t="s">
        <v>15</v>
      </c>
      <c r="M15534" s="68" t="s">
        <v>254</v>
      </c>
    </row>
    <row r="15535" spans="1:13" s="3" customFormat="1" ht="12.75" x14ac:dyDescent="0.2">
      <c r="A15535" s="62" t="s">
        <v>13361</v>
      </c>
      <c r="B15535" s="62" t="s">
        <v>1790</v>
      </c>
      <c r="C15535" s="63">
        <v>10</v>
      </c>
      <c r="D15535" s="62" t="s">
        <v>13549</v>
      </c>
      <c r="E15535" s="62" t="s">
        <v>7842</v>
      </c>
      <c r="F15535" s="69">
        <v>32131000</v>
      </c>
      <c r="G15535" s="62" t="s">
        <v>13631</v>
      </c>
      <c r="H15535" s="62">
        <v>4</v>
      </c>
      <c r="I15535" s="62">
        <v>7</v>
      </c>
      <c r="J15535" s="70">
        <v>210</v>
      </c>
      <c r="K15535" s="71">
        <v>18102000</v>
      </c>
      <c r="L15535" s="72" t="s">
        <v>15</v>
      </c>
      <c r="M15535" s="72" t="s">
        <v>254</v>
      </c>
    </row>
    <row r="15536" spans="1:13" s="3" customFormat="1" ht="12.75" x14ac:dyDescent="0.2">
      <c r="A15536" s="62" t="s">
        <v>13361</v>
      </c>
      <c r="B15536" s="62" t="s">
        <v>1790</v>
      </c>
      <c r="C15536" s="63">
        <v>10</v>
      </c>
      <c r="D15536" s="64" t="s">
        <v>13549</v>
      </c>
      <c r="E15536" s="64" t="s">
        <v>7843</v>
      </c>
      <c r="F15536" s="65">
        <v>32131000</v>
      </c>
      <c r="G15536" s="64" t="s">
        <v>13631</v>
      </c>
      <c r="H15536" s="64">
        <v>4</v>
      </c>
      <c r="I15536" s="64">
        <v>7</v>
      </c>
      <c r="J15536" s="66">
        <v>220</v>
      </c>
      <c r="K15536" s="67">
        <v>8272000</v>
      </c>
      <c r="L15536" s="68" t="s">
        <v>15</v>
      </c>
      <c r="M15536" s="68" t="s">
        <v>254</v>
      </c>
    </row>
    <row r="15537" spans="1:13" s="3" customFormat="1" ht="12.75" x14ac:dyDescent="0.2">
      <c r="A15537" s="62" t="s">
        <v>13361</v>
      </c>
      <c r="B15537" s="62" t="s">
        <v>1790</v>
      </c>
      <c r="C15537" s="63">
        <v>10</v>
      </c>
      <c r="D15537" s="62" t="s">
        <v>13549</v>
      </c>
      <c r="E15537" s="62" t="s">
        <v>7844</v>
      </c>
      <c r="F15537" s="69">
        <v>32131000</v>
      </c>
      <c r="G15537" s="62" t="s">
        <v>13631</v>
      </c>
      <c r="H15537" s="62">
        <v>4</v>
      </c>
      <c r="I15537" s="62">
        <v>7</v>
      </c>
      <c r="J15537" s="70">
        <v>160</v>
      </c>
      <c r="K15537" s="71">
        <v>21608000</v>
      </c>
      <c r="L15537" s="72" t="s">
        <v>15</v>
      </c>
      <c r="M15537" s="72" t="s">
        <v>254</v>
      </c>
    </row>
    <row r="15538" spans="1:13" s="3" customFormat="1" ht="12.75" x14ac:dyDescent="0.2">
      <c r="A15538" s="62" t="s">
        <v>13361</v>
      </c>
      <c r="B15538" s="62" t="s">
        <v>869</v>
      </c>
      <c r="C15538" s="63">
        <v>10</v>
      </c>
      <c r="D15538" s="64" t="s">
        <v>13488</v>
      </c>
      <c r="E15538" s="64" t="s">
        <v>7845</v>
      </c>
      <c r="F15538" s="65">
        <v>32131000</v>
      </c>
      <c r="G15538" s="64" t="s">
        <v>13631</v>
      </c>
      <c r="H15538" s="64">
        <v>4</v>
      </c>
      <c r="I15538" s="64">
        <v>7</v>
      </c>
      <c r="J15538" s="66">
        <v>10</v>
      </c>
      <c r="K15538" s="67">
        <v>1486000</v>
      </c>
      <c r="L15538" s="68" t="s">
        <v>15</v>
      </c>
      <c r="M15538" s="68" t="s">
        <v>254</v>
      </c>
    </row>
    <row r="15539" spans="1:13" s="3" customFormat="1" ht="12.75" x14ac:dyDescent="0.2">
      <c r="A15539" s="62" t="s">
        <v>13361</v>
      </c>
      <c r="B15539" s="62" t="s">
        <v>222</v>
      </c>
      <c r="C15539" s="63">
        <v>10</v>
      </c>
      <c r="D15539" s="62" t="s">
        <v>13381</v>
      </c>
      <c r="E15539" s="62" t="s">
        <v>7846</v>
      </c>
      <c r="F15539" s="69">
        <v>32131000</v>
      </c>
      <c r="G15539" s="62" t="s">
        <v>13631</v>
      </c>
      <c r="H15539" s="62">
        <v>4</v>
      </c>
      <c r="I15539" s="62">
        <v>7</v>
      </c>
      <c r="J15539" s="70">
        <v>20</v>
      </c>
      <c r="K15539" s="71">
        <v>7053000</v>
      </c>
      <c r="L15539" s="72" t="s">
        <v>15</v>
      </c>
      <c r="M15539" s="72" t="s">
        <v>254</v>
      </c>
    </row>
    <row r="15540" spans="1:13" s="3" customFormat="1" ht="12.75" x14ac:dyDescent="0.2">
      <c r="A15540" s="62" t="s">
        <v>13361</v>
      </c>
      <c r="B15540" s="62" t="s">
        <v>222</v>
      </c>
      <c r="C15540" s="63">
        <v>10</v>
      </c>
      <c r="D15540" s="64" t="s">
        <v>13381</v>
      </c>
      <c r="E15540" s="64" t="s">
        <v>7847</v>
      </c>
      <c r="F15540" s="65">
        <v>32131000</v>
      </c>
      <c r="G15540" s="64" t="s">
        <v>13631</v>
      </c>
      <c r="H15540" s="64">
        <v>4</v>
      </c>
      <c r="I15540" s="64">
        <v>7</v>
      </c>
      <c r="J15540" s="66">
        <v>12</v>
      </c>
      <c r="K15540" s="67">
        <v>339600</v>
      </c>
      <c r="L15540" s="68" t="s">
        <v>15</v>
      </c>
      <c r="M15540" s="68" t="s">
        <v>254</v>
      </c>
    </row>
    <row r="15541" spans="1:13" s="3" customFormat="1" ht="12.75" x14ac:dyDescent="0.2">
      <c r="A15541" s="62" t="s">
        <v>13361</v>
      </c>
      <c r="B15541" s="62" t="s">
        <v>222</v>
      </c>
      <c r="C15541" s="63">
        <v>10</v>
      </c>
      <c r="D15541" s="62" t="s">
        <v>13381</v>
      </c>
      <c r="E15541" s="62" t="s">
        <v>7848</v>
      </c>
      <c r="F15541" s="69">
        <v>32131000</v>
      </c>
      <c r="G15541" s="62" t="s">
        <v>13631</v>
      </c>
      <c r="H15541" s="62">
        <v>4</v>
      </c>
      <c r="I15541" s="62">
        <v>7</v>
      </c>
      <c r="J15541" s="70">
        <v>6</v>
      </c>
      <c r="K15541" s="71">
        <v>2960100</v>
      </c>
      <c r="L15541" s="72" t="s">
        <v>15</v>
      </c>
      <c r="M15541" s="72" t="s">
        <v>254</v>
      </c>
    </row>
    <row r="15542" spans="1:13" s="3" customFormat="1" ht="12.75" x14ac:dyDescent="0.2">
      <c r="A15542" s="62" t="s">
        <v>13361</v>
      </c>
      <c r="B15542" s="62" t="s">
        <v>479</v>
      </c>
      <c r="C15542" s="63">
        <v>10</v>
      </c>
      <c r="D15542" s="64" t="s">
        <v>13444</v>
      </c>
      <c r="E15542" s="64" t="s">
        <v>7849</v>
      </c>
      <c r="F15542" s="65">
        <v>32131000</v>
      </c>
      <c r="G15542" s="64" t="s">
        <v>13631</v>
      </c>
      <c r="H15542" s="64">
        <v>4</v>
      </c>
      <c r="I15542" s="64">
        <v>7</v>
      </c>
      <c r="J15542" s="66">
        <v>6</v>
      </c>
      <c r="K15542" s="67">
        <v>2110200</v>
      </c>
      <c r="L15542" s="68" t="s">
        <v>15</v>
      </c>
      <c r="M15542" s="68" t="s">
        <v>254</v>
      </c>
    </row>
    <row r="15543" spans="1:13" s="3" customFormat="1" ht="12.75" x14ac:dyDescent="0.2">
      <c r="A15543" s="62" t="s">
        <v>13361</v>
      </c>
      <c r="B15543" s="62" t="s">
        <v>479</v>
      </c>
      <c r="C15543" s="63">
        <v>10</v>
      </c>
      <c r="D15543" s="62" t="s">
        <v>13444</v>
      </c>
      <c r="E15543" s="62" t="s">
        <v>7849</v>
      </c>
      <c r="F15543" s="69">
        <v>32131000</v>
      </c>
      <c r="G15543" s="62" t="s">
        <v>13631</v>
      </c>
      <c r="H15543" s="62">
        <v>4</v>
      </c>
      <c r="I15543" s="62">
        <v>7</v>
      </c>
      <c r="J15543" s="70">
        <v>6</v>
      </c>
      <c r="K15543" s="71">
        <v>1439050</v>
      </c>
      <c r="L15543" s="72" t="s">
        <v>15</v>
      </c>
      <c r="M15543" s="72" t="s">
        <v>254</v>
      </c>
    </row>
    <row r="15544" spans="1:13" s="3" customFormat="1" ht="12.75" x14ac:dyDescent="0.2">
      <c r="A15544" s="62" t="s">
        <v>13361</v>
      </c>
      <c r="B15544" s="62" t="s">
        <v>1790</v>
      </c>
      <c r="C15544" s="63">
        <v>10</v>
      </c>
      <c r="D15544" s="64" t="s">
        <v>13549</v>
      </c>
      <c r="E15544" s="64" t="s">
        <v>7850</v>
      </c>
      <c r="F15544" s="65">
        <v>32131000</v>
      </c>
      <c r="G15544" s="64" t="s">
        <v>13631</v>
      </c>
      <c r="H15544" s="64">
        <v>4</v>
      </c>
      <c r="I15544" s="64">
        <v>7</v>
      </c>
      <c r="J15544" s="66">
        <v>9</v>
      </c>
      <c r="K15544" s="67">
        <v>816300</v>
      </c>
      <c r="L15544" s="68" t="s">
        <v>15</v>
      </c>
      <c r="M15544" s="68" t="s">
        <v>254</v>
      </c>
    </row>
    <row r="15545" spans="1:13" s="3" customFormat="1" ht="12.75" x14ac:dyDescent="0.2">
      <c r="A15545" s="62" t="s">
        <v>13361</v>
      </c>
      <c r="B15545" s="62" t="s">
        <v>1790</v>
      </c>
      <c r="C15545" s="63">
        <v>10</v>
      </c>
      <c r="D15545" s="62" t="s">
        <v>13549</v>
      </c>
      <c r="E15545" s="62" t="s">
        <v>7851</v>
      </c>
      <c r="F15545" s="69">
        <v>32131000</v>
      </c>
      <c r="G15545" s="62" t="s">
        <v>13631</v>
      </c>
      <c r="H15545" s="62">
        <v>4</v>
      </c>
      <c r="I15545" s="62">
        <v>7</v>
      </c>
      <c r="J15545" s="70">
        <v>18</v>
      </c>
      <c r="K15545" s="71">
        <v>1068300</v>
      </c>
      <c r="L15545" s="72" t="s">
        <v>15</v>
      </c>
      <c r="M15545" s="72" t="s">
        <v>254</v>
      </c>
    </row>
    <row r="15546" spans="1:13" s="3" customFormat="1" ht="12.75" x14ac:dyDescent="0.2">
      <c r="A15546" s="62" t="s">
        <v>13361</v>
      </c>
      <c r="B15546" s="62" t="s">
        <v>1790</v>
      </c>
      <c r="C15546" s="63">
        <v>10</v>
      </c>
      <c r="D15546" s="64" t="s">
        <v>13549</v>
      </c>
      <c r="E15546" s="64" t="s">
        <v>7852</v>
      </c>
      <c r="F15546" s="65">
        <v>32131000</v>
      </c>
      <c r="G15546" s="64" t="s">
        <v>13631</v>
      </c>
      <c r="H15546" s="64">
        <v>4</v>
      </c>
      <c r="I15546" s="64">
        <v>7</v>
      </c>
      <c r="J15546" s="66">
        <v>9</v>
      </c>
      <c r="K15546" s="67">
        <v>656550</v>
      </c>
      <c r="L15546" s="68" t="s">
        <v>15</v>
      </c>
      <c r="M15546" s="68" t="s">
        <v>254</v>
      </c>
    </row>
    <row r="15547" spans="1:13" s="3" customFormat="1" ht="12.75" x14ac:dyDescent="0.2">
      <c r="A15547" s="62" t="s">
        <v>13361</v>
      </c>
      <c r="B15547" s="62" t="s">
        <v>1790</v>
      </c>
      <c r="C15547" s="63">
        <v>10</v>
      </c>
      <c r="D15547" s="62" t="s">
        <v>13549</v>
      </c>
      <c r="E15547" s="62" t="s">
        <v>7853</v>
      </c>
      <c r="F15547" s="69">
        <v>32131000</v>
      </c>
      <c r="G15547" s="62" t="s">
        <v>13631</v>
      </c>
      <c r="H15547" s="62">
        <v>4</v>
      </c>
      <c r="I15547" s="62">
        <v>7</v>
      </c>
      <c r="J15547" s="70">
        <v>8</v>
      </c>
      <c r="K15547" s="71">
        <v>902400</v>
      </c>
      <c r="L15547" s="72" t="s">
        <v>15</v>
      </c>
      <c r="M15547" s="72" t="s">
        <v>254</v>
      </c>
    </row>
    <row r="15548" spans="1:13" s="3" customFormat="1" ht="12.75" x14ac:dyDescent="0.2">
      <c r="A15548" s="62" t="s">
        <v>13361</v>
      </c>
      <c r="B15548" s="62" t="s">
        <v>222</v>
      </c>
      <c r="C15548" s="63">
        <v>10</v>
      </c>
      <c r="D15548" s="64" t="s">
        <v>13381</v>
      </c>
      <c r="E15548" s="64" t="s">
        <v>7854</v>
      </c>
      <c r="F15548" s="65">
        <v>32131000</v>
      </c>
      <c r="G15548" s="64" t="s">
        <v>13631</v>
      </c>
      <c r="H15548" s="64">
        <v>4</v>
      </c>
      <c r="I15548" s="64">
        <v>7</v>
      </c>
      <c r="J15548" s="66">
        <v>5</v>
      </c>
      <c r="K15548" s="67">
        <v>596500</v>
      </c>
      <c r="L15548" s="68" t="s">
        <v>15</v>
      </c>
      <c r="M15548" s="68" t="s">
        <v>254</v>
      </c>
    </row>
    <row r="15549" spans="1:13" s="3" customFormat="1" ht="12.75" x14ac:dyDescent="0.2">
      <c r="A15549" s="62" t="s">
        <v>13361</v>
      </c>
      <c r="B15549" s="62" t="s">
        <v>440</v>
      </c>
      <c r="C15549" s="63">
        <v>10</v>
      </c>
      <c r="D15549" s="62" t="s">
        <v>13398</v>
      </c>
      <c r="E15549" s="62" t="s">
        <v>7855</v>
      </c>
      <c r="F15549" s="69">
        <v>72154022</v>
      </c>
      <c r="G15549" s="62" t="s">
        <v>13631</v>
      </c>
      <c r="H15549" s="62">
        <v>4</v>
      </c>
      <c r="I15549" s="62">
        <v>7</v>
      </c>
      <c r="J15549" s="70">
        <v>1</v>
      </c>
      <c r="K15549" s="71">
        <v>700000000</v>
      </c>
      <c r="L15549" s="72" t="s">
        <v>13</v>
      </c>
      <c r="M15549" s="72" t="s">
        <v>254</v>
      </c>
    </row>
    <row r="15550" spans="1:13" s="3" customFormat="1" ht="12.75" x14ac:dyDescent="0.2">
      <c r="A15550" s="62" t="s">
        <v>13361</v>
      </c>
      <c r="B15550" s="62" t="s">
        <v>440</v>
      </c>
      <c r="C15550" s="63">
        <v>10</v>
      </c>
      <c r="D15550" s="64" t="s">
        <v>13398</v>
      </c>
      <c r="E15550" s="64" t="s">
        <v>7856</v>
      </c>
      <c r="F15550" s="65">
        <v>81101700</v>
      </c>
      <c r="G15550" s="64" t="s">
        <v>13631</v>
      </c>
      <c r="H15550" s="64">
        <v>4</v>
      </c>
      <c r="I15550" s="64">
        <v>7</v>
      </c>
      <c r="J15550" s="66">
        <v>1</v>
      </c>
      <c r="K15550" s="67">
        <v>334600000</v>
      </c>
      <c r="L15550" s="68" t="s">
        <v>13</v>
      </c>
      <c r="M15550" s="68" t="s">
        <v>254</v>
      </c>
    </row>
    <row r="15551" spans="1:13" s="3" customFormat="1" ht="12.75" x14ac:dyDescent="0.2">
      <c r="A15551" s="62" t="s">
        <v>13361</v>
      </c>
      <c r="B15551" s="62" t="s">
        <v>430</v>
      </c>
      <c r="C15551" s="63">
        <v>10</v>
      </c>
      <c r="D15551" s="62" t="s">
        <v>13374</v>
      </c>
      <c r="E15551" s="62" t="s">
        <v>15376</v>
      </c>
      <c r="F15551" s="69">
        <v>43211500</v>
      </c>
      <c r="G15551" s="62" t="s">
        <v>13630</v>
      </c>
      <c r="H15551" s="62">
        <v>1</v>
      </c>
      <c r="I15551" s="62">
        <v>6</v>
      </c>
      <c r="J15551" s="70">
        <v>2</v>
      </c>
      <c r="K15551" s="71">
        <v>16000000</v>
      </c>
      <c r="L15551" s="72" t="s">
        <v>15</v>
      </c>
      <c r="M15551" s="72" t="s">
        <v>254</v>
      </c>
    </row>
    <row r="15552" spans="1:13" s="3" customFormat="1" ht="12.75" x14ac:dyDescent="0.2">
      <c r="A15552" s="62" t="s">
        <v>13361</v>
      </c>
      <c r="B15552" s="62" t="s">
        <v>430</v>
      </c>
      <c r="C15552" s="63">
        <v>10</v>
      </c>
      <c r="D15552" s="64" t="s">
        <v>13374</v>
      </c>
      <c r="E15552" s="64" t="s">
        <v>15377</v>
      </c>
      <c r="F15552" s="65">
        <v>43211503</v>
      </c>
      <c r="G15552" s="64" t="s">
        <v>13630</v>
      </c>
      <c r="H15552" s="64">
        <v>1</v>
      </c>
      <c r="I15552" s="64">
        <v>6</v>
      </c>
      <c r="J15552" s="66">
        <v>2</v>
      </c>
      <c r="K15552" s="67">
        <v>8000000</v>
      </c>
      <c r="L15552" s="68" t="s">
        <v>15</v>
      </c>
      <c r="M15552" s="68" t="s">
        <v>254</v>
      </c>
    </row>
    <row r="15553" spans="1:13" s="3" customFormat="1" ht="12.75" x14ac:dyDescent="0.2">
      <c r="A15553" s="62" t="s">
        <v>13361</v>
      </c>
      <c r="B15553" s="62" t="s">
        <v>902</v>
      </c>
      <c r="C15553" s="63">
        <v>10</v>
      </c>
      <c r="D15553" s="62" t="s">
        <v>13521</v>
      </c>
      <c r="E15553" s="62" t="s">
        <v>15378</v>
      </c>
      <c r="F15553" s="69">
        <v>43211708</v>
      </c>
      <c r="G15553" s="62" t="s">
        <v>13630</v>
      </c>
      <c r="H15553" s="62">
        <v>1</v>
      </c>
      <c r="I15553" s="62">
        <v>6</v>
      </c>
      <c r="J15553" s="70">
        <v>5</v>
      </c>
      <c r="K15553" s="71">
        <v>750000</v>
      </c>
      <c r="L15553" s="72" t="s">
        <v>15</v>
      </c>
      <c r="M15553" s="72" t="s">
        <v>254</v>
      </c>
    </row>
    <row r="15554" spans="1:13" s="3" customFormat="1" ht="12.75" x14ac:dyDescent="0.2">
      <c r="A15554" s="62" t="s">
        <v>13361</v>
      </c>
      <c r="B15554" s="62" t="s">
        <v>902</v>
      </c>
      <c r="C15554" s="63">
        <v>10</v>
      </c>
      <c r="D15554" s="64" t="s">
        <v>13521</v>
      </c>
      <c r="E15554" s="64" t="s">
        <v>15379</v>
      </c>
      <c r="F15554" s="65">
        <v>43211706</v>
      </c>
      <c r="G15554" s="64" t="s">
        <v>13630</v>
      </c>
      <c r="H15554" s="64">
        <v>1</v>
      </c>
      <c r="I15554" s="64">
        <v>6</v>
      </c>
      <c r="J15554" s="66">
        <v>5</v>
      </c>
      <c r="K15554" s="67">
        <v>1250000</v>
      </c>
      <c r="L15554" s="68" t="s">
        <v>15</v>
      </c>
      <c r="M15554" s="68" t="s">
        <v>254</v>
      </c>
    </row>
    <row r="15555" spans="1:13" s="3" customFormat="1" ht="12.75" x14ac:dyDescent="0.2">
      <c r="A15555" s="62" t="s">
        <v>13361</v>
      </c>
      <c r="B15555" s="62" t="s">
        <v>406</v>
      </c>
      <c r="C15555" s="63">
        <v>10</v>
      </c>
      <c r="D15555" s="62" t="s">
        <v>13469</v>
      </c>
      <c r="E15555" s="62" t="s">
        <v>15380</v>
      </c>
      <c r="F15555" s="69">
        <v>43191501</v>
      </c>
      <c r="G15555" s="62" t="s">
        <v>13630</v>
      </c>
      <c r="H15555" s="62">
        <v>1</v>
      </c>
      <c r="I15555" s="62">
        <v>6</v>
      </c>
      <c r="J15555" s="70">
        <v>4</v>
      </c>
      <c r="K15555" s="71">
        <v>12000000</v>
      </c>
      <c r="L15555" s="72" t="s">
        <v>15</v>
      </c>
      <c r="M15555" s="72" t="s">
        <v>254</v>
      </c>
    </row>
    <row r="15556" spans="1:13" s="3" customFormat="1" ht="12.75" x14ac:dyDescent="0.2">
      <c r="A15556" s="62" t="s">
        <v>13361</v>
      </c>
      <c r="B15556" s="62" t="s">
        <v>440</v>
      </c>
      <c r="C15556" s="63">
        <v>10</v>
      </c>
      <c r="D15556" s="64" t="s">
        <v>13398</v>
      </c>
      <c r="E15556" s="64" t="s">
        <v>15381</v>
      </c>
      <c r="F15556" s="65">
        <v>46171619</v>
      </c>
      <c r="G15556" s="64" t="s">
        <v>13630</v>
      </c>
      <c r="H15556" s="64">
        <v>1</v>
      </c>
      <c r="I15556" s="64">
        <v>6</v>
      </c>
      <c r="J15556" s="66">
        <v>1</v>
      </c>
      <c r="K15556" s="67">
        <v>2000000</v>
      </c>
      <c r="L15556" s="68" t="s">
        <v>13</v>
      </c>
      <c r="M15556" s="68" t="s">
        <v>254</v>
      </c>
    </row>
    <row r="15557" spans="1:13" s="3" customFormat="1" ht="12.75" x14ac:dyDescent="0.2">
      <c r="A15557" s="62" t="s">
        <v>13361</v>
      </c>
      <c r="B15557" s="62" t="s">
        <v>440</v>
      </c>
      <c r="C15557" s="63">
        <v>10</v>
      </c>
      <c r="D15557" s="62" t="s">
        <v>13398</v>
      </c>
      <c r="E15557" s="62" t="s">
        <v>15382</v>
      </c>
      <c r="F15557" s="69">
        <v>72101509</v>
      </c>
      <c r="G15557" s="62" t="s">
        <v>13630</v>
      </c>
      <c r="H15557" s="62">
        <v>1</v>
      </c>
      <c r="I15557" s="62">
        <v>6</v>
      </c>
      <c r="J15557" s="70">
        <v>1</v>
      </c>
      <c r="K15557" s="71">
        <v>2000000</v>
      </c>
      <c r="L15557" s="72" t="s">
        <v>13</v>
      </c>
      <c r="M15557" s="72" t="s">
        <v>254</v>
      </c>
    </row>
    <row r="15558" spans="1:13" s="3" customFormat="1" ht="12.75" x14ac:dyDescent="0.2">
      <c r="A15558" s="62" t="s">
        <v>13361</v>
      </c>
      <c r="B15558" s="62" t="s">
        <v>440</v>
      </c>
      <c r="C15558" s="63">
        <v>10</v>
      </c>
      <c r="D15558" s="64" t="s">
        <v>13398</v>
      </c>
      <c r="E15558" s="64" t="s">
        <v>15383</v>
      </c>
      <c r="F15558" s="65">
        <v>73152108</v>
      </c>
      <c r="G15558" s="64" t="s">
        <v>13630</v>
      </c>
      <c r="H15558" s="64">
        <v>1</v>
      </c>
      <c r="I15558" s="64">
        <v>6</v>
      </c>
      <c r="J15558" s="66">
        <v>1</v>
      </c>
      <c r="K15558" s="67">
        <v>3000000</v>
      </c>
      <c r="L15558" s="68" t="s">
        <v>13</v>
      </c>
      <c r="M15558" s="68" t="s">
        <v>254</v>
      </c>
    </row>
    <row r="15559" spans="1:13" s="3" customFormat="1" ht="12.75" x14ac:dyDescent="0.2">
      <c r="A15559" s="62" t="s">
        <v>13361</v>
      </c>
      <c r="B15559" s="62" t="s">
        <v>430</v>
      </c>
      <c r="C15559" s="63">
        <v>10</v>
      </c>
      <c r="D15559" s="62" t="s">
        <v>13374</v>
      </c>
      <c r="E15559" s="62" t="s">
        <v>7819</v>
      </c>
      <c r="F15559" s="69">
        <v>43212110</v>
      </c>
      <c r="G15559" s="62" t="s">
        <v>13631</v>
      </c>
      <c r="H15559" s="62">
        <v>1</v>
      </c>
      <c r="I15559" s="62">
        <v>6</v>
      </c>
      <c r="J15559" s="70">
        <v>1</v>
      </c>
      <c r="K15559" s="71">
        <v>5132000</v>
      </c>
      <c r="L15559" s="72" t="s">
        <v>15</v>
      </c>
      <c r="M15559" s="72" t="s">
        <v>254</v>
      </c>
    </row>
    <row r="15560" spans="1:13" s="3" customFormat="1" ht="12.75" x14ac:dyDescent="0.2">
      <c r="A15560" s="62" t="s">
        <v>13361</v>
      </c>
      <c r="B15560" s="62" t="s">
        <v>430</v>
      </c>
      <c r="C15560" s="63">
        <v>10</v>
      </c>
      <c r="D15560" s="64" t="s">
        <v>13374</v>
      </c>
      <c r="E15560" s="64" t="s">
        <v>15384</v>
      </c>
      <c r="F15560" s="65">
        <v>43211509</v>
      </c>
      <c r="G15560" s="64" t="s">
        <v>13631</v>
      </c>
      <c r="H15560" s="64">
        <v>1</v>
      </c>
      <c r="I15560" s="64">
        <v>6</v>
      </c>
      <c r="J15560" s="66">
        <v>10</v>
      </c>
      <c r="K15560" s="67">
        <v>20000000</v>
      </c>
      <c r="L15560" s="68" t="s">
        <v>15</v>
      </c>
      <c r="M15560" s="68" t="s">
        <v>254</v>
      </c>
    </row>
    <row r="15561" spans="1:13" s="3" customFormat="1" ht="12.75" x14ac:dyDescent="0.2">
      <c r="A15561" s="62" t="s">
        <v>13361</v>
      </c>
      <c r="B15561" s="62" t="s">
        <v>477</v>
      </c>
      <c r="C15561" s="63">
        <v>10</v>
      </c>
      <c r="D15561" s="62" t="s">
        <v>13442</v>
      </c>
      <c r="E15561" s="62" t="s">
        <v>15385</v>
      </c>
      <c r="F15561" s="69">
        <v>43232102</v>
      </c>
      <c r="G15561" s="62" t="s">
        <v>13631</v>
      </c>
      <c r="H15561" s="62">
        <v>1</v>
      </c>
      <c r="I15561" s="62">
        <v>6</v>
      </c>
      <c r="J15561" s="70">
        <v>1</v>
      </c>
      <c r="K15561" s="71">
        <v>4500000</v>
      </c>
      <c r="L15561" s="72" t="s">
        <v>15</v>
      </c>
      <c r="M15561" s="72" t="s">
        <v>254</v>
      </c>
    </row>
    <row r="15562" spans="1:13" s="3" customFormat="1" ht="12.75" x14ac:dyDescent="0.2">
      <c r="A15562" s="62" t="s">
        <v>13361</v>
      </c>
      <c r="B15562" s="62" t="s">
        <v>256</v>
      </c>
      <c r="C15562" s="63">
        <v>10</v>
      </c>
      <c r="D15562" s="64" t="s">
        <v>13454</v>
      </c>
      <c r="E15562" s="64" t="s">
        <v>15386</v>
      </c>
      <c r="F15562" s="65">
        <v>81112300</v>
      </c>
      <c r="G15562" s="64" t="s">
        <v>13631</v>
      </c>
      <c r="H15562" s="64">
        <v>1</v>
      </c>
      <c r="I15562" s="64">
        <v>6</v>
      </c>
      <c r="J15562" s="66">
        <v>1</v>
      </c>
      <c r="K15562" s="67">
        <v>38000000</v>
      </c>
      <c r="L15562" s="68" t="s">
        <v>13</v>
      </c>
      <c r="M15562" s="68" t="s">
        <v>254</v>
      </c>
    </row>
    <row r="15563" spans="1:13" s="3" customFormat="1" ht="12.75" x14ac:dyDescent="0.2">
      <c r="A15563" s="62" t="s">
        <v>13361</v>
      </c>
      <c r="B15563" s="62" t="s">
        <v>477</v>
      </c>
      <c r="C15563" s="63">
        <v>10</v>
      </c>
      <c r="D15563" s="62" t="s">
        <v>13442</v>
      </c>
      <c r="E15563" s="62" t="s">
        <v>15387</v>
      </c>
      <c r="F15563" s="69">
        <v>81112209</v>
      </c>
      <c r="G15563" s="62" t="s">
        <v>13631</v>
      </c>
      <c r="H15563" s="62">
        <v>1</v>
      </c>
      <c r="I15563" s="62">
        <v>6</v>
      </c>
      <c r="J15563" s="70">
        <v>1</v>
      </c>
      <c r="K15563" s="71">
        <v>2200000</v>
      </c>
      <c r="L15563" s="72" t="s">
        <v>13</v>
      </c>
      <c r="M15563" s="72" t="s">
        <v>254</v>
      </c>
    </row>
    <row r="15564" spans="1:13" s="3" customFormat="1" ht="12.75" x14ac:dyDescent="0.2">
      <c r="A15564" s="62" t="s">
        <v>13361</v>
      </c>
      <c r="B15564" s="62" t="s">
        <v>477</v>
      </c>
      <c r="C15564" s="63">
        <v>10</v>
      </c>
      <c r="D15564" s="64" t="s">
        <v>13442</v>
      </c>
      <c r="E15564" s="64" t="s">
        <v>15388</v>
      </c>
      <c r="F15564" s="65">
        <v>81112209</v>
      </c>
      <c r="G15564" s="64" t="s">
        <v>13631</v>
      </c>
      <c r="H15564" s="64">
        <v>1</v>
      </c>
      <c r="I15564" s="64">
        <v>6</v>
      </c>
      <c r="J15564" s="66">
        <v>1</v>
      </c>
      <c r="K15564" s="67">
        <v>1200000</v>
      </c>
      <c r="L15564" s="68" t="s">
        <v>15</v>
      </c>
      <c r="M15564" s="68" t="s">
        <v>254</v>
      </c>
    </row>
    <row r="15565" spans="1:13" s="3" customFormat="1" ht="12.75" x14ac:dyDescent="0.2">
      <c r="A15565" s="62" t="s">
        <v>13361</v>
      </c>
      <c r="B15565" s="62" t="s">
        <v>226</v>
      </c>
      <c r="C15565" s="63">
        <v>10</v>
      </c>
      <c r="D15565" s="62" t="s">
        <v>13397</v>
      </c>
      <c r="E15565" s="62" t="s">
        <v>15389</v>
      </c>
      <c r="F15565" s="69">
        <v>81112300</v>
      </c>
      <c r="G15565" s="62" t="s">
        <v>13631</v>
      </c>
      <c r="H15565" s="62">
        <v>1</v>
      </c>
      <c r="I15565" s="62">
        <v>6</v>
      </c>
      <c r="J15565" s="70">
        <v>1</v>
      </c>
      <c r="K15565" s="71">
        <v>287500000</v>
      </c>
      <c r="L15565" s="72" t="s">
        <v>13</v>
      </c>
      <c r="M15565" s="72" t="s">
        <v>254</v>
      </c>
    </row>
    <row r="15566" spans="1:13" s="3" customFormat="1" ht="12.75" x14ac:dyDescent="0.2">
      <c r="A15566" s="62" t="s">
        <v>13361</v>
      </c>
      <c r="B15566" s="62" t="s">
        <v>226</v>
      </c>
      <c r="C15566" s="63">
        <v>10</v>
      </c>
      <c r="D15566" s="64" t="s">
        <v>13397</v>
      </c>
      <c r="E15566" s="64" t="s">
        <v>15390</v>
      </c>
      <c r="F15566" s="65">
        <v>81112300</v>
      </c>
      <c r="G15566" s="64" t="s">
        <v>13631</v>
      </c>
      <c r="H15566" s="64">
        <v>1</v>
      </c>
      <c r="I15566" s="64">
        <v>6</v>
      </c>
      <c r="J15566" s="66">
        <v>1</v>
      </c>
      <c r="K15566" s="67">
        <v>4000000</v>
      </c>
      <c r="L15566" s="68" t="s">
        <v>13</v>
      </c>
      <c r="M15566" s="68" t="s">
        <v>254</v>
      </c>
    </row>
    <row r="15567" spans="1:13" s="3" customFormat="1" ht="12.75" x14ac:dyDescent="0.2">
      <c r="A15567" s="62" t="s">
        <v>13361</v>
      </c>
      <c r="B15567" s="62" t="s">
        <v>406</v>
      </c>
      <c r="C15567" s="63">
        <v>10</v>
      </c>
      <c r="D15567" s="62" t="s">
        <v>13469</v>
      </c>
      <c r="E15567" s="62" t="s">
        <v>15391</v>
      </c>
      <c r="F15567" s="69">
        <v>43191514</v>
      </c>
      <c r="G15567" s="62" t="s">
        <v>13631</v>
      </c>
      <c r="H15567" s="62">
        <v>6</v>
      </c>
      <c r="I15567" s="62">
        <v>3</v>
      </c>
      <c r="J15567" s="70">
        <v>1</v>
      </c>
      <c r="K15567" s="71">
        <v>6092800</v>
      </c>
      <c r="L15567" s="72" t="s">
        <v>15</v>
      </c>
      <c r="M15567" s="72" t="s">
        <v>254</v>
      </c>
    </row>
    <row r="15568" spans="1:13" s="3" customFormat="1" ht="12.75" x14ac:dyDescent="0.2">
      <c r="A15568" s="62" t="s">
        <v>13361</v>
      </c>
      <c r="B15568" s="62" t="s">
        <v>7695</v>
      </c>
      <c r="C15568" s="63">
        <v>10</v>
      </c>
      <c r="D15568" s="64" t="s">
        <v>13626</v>
      </c>
      <c r="E15568" s="64" t="s">
        <v>15392</v>
      </c>
      <c r="F15568" s="65">
        <v>84111603</v>
      </c>
      <c r="G15568" s="64" t="s">
        <v>13631</v>
      </c>
      <c r="H15568" s="64">
        <v>1</v>
      </c>
      <c r="I15568" s="64">
        <v>11</v>
      </c>
      <c r="J15568" s="66">
        <v>1</v>
      </c>
      <c r="K15568" s="67">
        <v>10824240</v>
      </c>
      <c r="L15568" s="68" t="s">
        <v>13</v>
      </c>
      <c r="M15568" s="68" t="s">
        <v>254</v>
      </c>
    </row>
    <row r="15569" spans="1:13" s="3" customFormat="1" ht="12.75" x14ac:dyDescent="0.2">
      <c r="A15569" s="62" t="s">
        <v>13361</v>
      </c>
      <c r="B15569" s="62" t="s">
        <v>430</v>
      </c>
      <c r="C15569" s="63">
        <v>10</v>
      </c>
      <c r="D15569" s="62" t="s">
        <v>13374</v>
      </c>
      <c r="E15569" s="62" t="s">
        <v>7857</v>
      </c>
      <c r="F15569" s="69">
        <v>43211500</v>
      </c>
      <c r="G15569" s="62" t="s">
        <v>13631</v>
      </c>
      <c r="H15569" s="62">
        <v>5</v>
      </c>
      <c r="I15569" s="62">
        <v>1</v>
      </c>
      <c r="J15569" s="70">
        <v>1</v>
      </c>
      <c r="K15569" s="71">
        <v>20000000</v>
      </c>
      <c r="L15569" s="72" t="s">
        <v>13</v>
      </c>
      <c r="M15569" s="72" t="s">
        <v>254</v>
      </c>
    </row>
    <row r="15570" spans="1:13" s="3" customFormat="1" ht="12.75" x14ac:dyDescent="0.2">
      <c r="A15570" s="62" t="s">
        <v>13361</v>
      </c>
      <c r="B15570" s="62" t="s">
        <v>430</v>
      </c>
      <c r="C15570" s="63">
        <v>10</v>
      </c>
      <c r="D15570" s="64" t="s">
        <v>13374</v>
      </c>
      <c r="E15570" s="64" t="s">
        <v>7858</v>
      </c>
      <c r="F15570" s="65">
        <v>43211503</v>
      </c>
      <c r="G15570" s="64" t="s">
        <v>13630</v>
      </c>
      <c r="H15570" s="64">
        <v>1</v>
      </c>
      <c r="I15570" s="64">
        <v>12</v>
      </c>
      <c r="J15570" s="66">
        <v>2</v>
      </c>
      <c r="K15570" s="67">
        <v>8000000</v>
      </c>
      <c r="L15570" s="68" t="s">
        <v>15</v>
      </c>
      <c r="M15570" s="68" t="s">
        <v>254</v>
      </c>
    </row>
    <row r="15571" spans="1:13" s="3" customFormat="1" ht="12.75" x14ac:dyDescent="0.2">
      <c r="A15571" s="62" t="s">
        <v>13361</v>
      </c>
      <c r="B15571" s="62" t="s">
        <v>430</v>
      </c>
      <c r="C15571" s="63">
        <v>16</v>
      </c>
      <c r="D15571" s="62" t="s">
        <v>13374</v>
      </c>
      <c r="E15571" s="62" t="s">
        <v>7859</v>
      </c>
      <c r="F15571" s="69">
        <v>43211711</v>
      </c>
      <c r="G15571" s="62" t="s">
        <v>13630</v>
      </c>
      <c r="H15571" s="62">
        <v>5</v>
      </c>
      <c r="I15571" s="62">
        <v>5</v>
      </c>
      <c r="J15571" s="70">
        <v>2</v>
      </c>
      <c r="K15571" s="71">
        <v>5000000</v>
      </c>
      <c r="L15571" s="72" t="s">
        <v>15</v>
      </c>
      <c r="M15571" s="72" t="s">
        <v>254</v>
      </c>
    </row>
    <row r="15572" spans="1:13" s="3" customFormat="1" ht="12.75" x14ac:dyDescent="0.2">
      <c r="A15572" s="62" t="s">
        <v>13361</v>
      </c>
      <c r="B15572" s="62" t="s">
        <v>430</v>
      </c>
      <c r="C15572" s="63">
        <v>16</v>
      </c>
      <c r="D15572" s="64" t="s">
        <v>13374</v>
      </c>
      <c r="E15572" s="64" t="s">
        <v>7860</v>
      </c>
      <c r="F15572" s="65">
        <v>44101503</v>
      </c>
      <c r="G15572" s="64" t="s">
        <v>13630</v>
      </c>
      <c r="H15572" s="64">
        <v>5</v>
      </c>
      <c r="I15572" s="64">
        <v>5</v>
      </c>
      <c r="J15572" s="66">
        <v>1</v>
      </c>
      <c r="K15572" s="67">
        <v>22000000</v>
      </c>
      <c r="L15572" s="68" t="s">
        <v>15</v>
      </c>
      <c r="M15572" s="68" t="s">
        <v>254</v>
      </c>
    </row>
    <row r="15573" spans="1:13" s="3" customFormat="1" ht="12.75" x14ac:dyDescent="0.2">
      <c r="A15573" s="62" t="s">
        <v>13361</v>
      </c>
      <c r="B15573" s="62" t="s">
        <v>430</v>
      </c>
      <c r="C15573" s="63">
        <v>16</v>
      </c>
      <c r="D15573" s="62" t="s">
        <v>13374</v>
      </c>
      <c r="E15573" s="62" t="s">
        <v>7861</v>
      </c>
      <c r="F15573" s="69">
        <v>44101503</v>
      </c>
      <c r="G15573" s="62" t="s">
        <v>13630</v>
      </c>
      <c r="H15573" s="62">
        <v>5</v>
      </c>
      <c r="I15573" s="62">
        <v>5</v>
      </c>
      <c r="J15573" s="70">
        <v>1</v>
      </c>
      <c r="K15573" s="71">
        <v>5000000</v>
      </c>
      <c r="L15573" s="72" t="s">
        <v>15</v>
      </c>
      <c r="M15573" s="72" t="s">
        <v>254</v>
      </c>
    </row>
    <row r="15574" spans="1:13" s="3" customFormat="1" ht="12.75" x14ac:dyDescent="0.2">
      <c r="A15574" s="62" t="s">
        <v>13361</v>
      </c>
      <c r="B15574" s="62" t="s">
        <v>314</v>
      </c>
      <c r="C15574" s="63">
        <v>10</v>
      </c>
      <c r="D15574" s="64" t="s">
        <v>13418</v>
      </c>
      <c r="E15574" s="64" t="s">
        <v>7862</v>
      </c>
      <c r="F15574" s="65">
        <v>81112202</v>
      </c>
      <c r="G15574" s="64" t="s">
        <v>253</v>
      </c>
      <c r="H15574" s="64">
        <v>1</v>
      </c>
      <c r="I15574" s="64">
        <v>11</v>
      </c>
      <c r="J15574" s="66">
        <v>1</v>
      </c>
      <c r="K15574" s="67">
        <v>50000000</v>
      </c>
      <c r="L15574" s="68" t="s">
        <v>13</v>
      </c>
      <c r="M15574" s="68" t="s">
        <v>254</v>
      </c>
    </row>
    <row r="15575" spans="1:13" s="3" customFormat="1" ht="12.75" x14ac:dyDescent="0.2">
      <c r="A15575" s="62" t="s">
        <v>13361</v>
      </c>
      <c r="B15575" s="62" t="s">
        <v>430</v>
      </c>
      <c r="C15575" s="63">
        <v>10</v>
      </c>
      <c r="D15575" s="62" t="s">
        <v>13374</v>
      </c>
      <c r="E15575" s="62" t="s">
        <v>15393</v>
      </c>
      <c r="F15575" s="69">
        <v>43211508</v>
      </c>
      <c r="G15575" s="62" t="s">
        <v>13630</v>
      </c>
      <c r="H15575" s="62">
        <v>1</v>
      </c>
      <c r="I15575" s="62">
        <v>6</v>
      </c>
      <c r="J15575" s="70">
        <v>1</v>
      </c>
      <c r="K15575" s="71">
        <v>6000000</v>
      </c>
      <c r="L15575" s="72" t="s">
        <v>15</v>
      </c>
      <c r="M15575" s="72" t="s">
        <v>254</v>
      </c>
    </row>
    <row r="15576" spans="1:13" s="3" customFormat="1" ht="12.75" x14ac:dyDescent="0.2">
      <c r="A15576" s="62" t="s">
        <v>13361</v>
      </c>
      <c r="B15576" s="62" t="s">
        <v>430</v>
      </c>
      <c r="C15576" s="63">
        <v>10</v>
      </c>
      <c r="D15576" s="64" t="s">
        <v>13374</v>
      </c>
      <c r="E15576" s="64" t="s">
        <v>15394</v>
      </c>
      <c r="F15576" s="65">
        <v>43211712</v>
      </c>
      <c r="G15576" s="64" t="s">
        <v>13630</v>
      </c>
      <c r="H15576" s="64">
        <v>1</v>
      </c>
      <c r="I15576" s="64">
        <v>6</v>
      </c>
      <c r="J15576" s="66">
        <v>4</v>
      </c>
      <c r="K15576" s="67">
        <v>13200000</v>
      </c>
      <c r="L15576" s="68" t="s">
        <v>15</v>
      </c>
      <c r="M15576" s="68" t="s">
        <v>254</v>
      </c>
    </row>
    <row r="15577" spans="1:13" s="3" customFormat="1" ht="12.75" x14ac:dyDescent="0.2">
      <c r="A15577" s="62" t="s">
        <v>13361</v>
      </c>
      <c r="B15577" s="62" t="s">
        <v>7696</v>
      </c>
      <c r="C15577" s="63">
        <v>10</v>
      </c>
      <c r="D15577" s="62" t="s">
        <v>13627</v>
      </c>
      <c r="E15577" s="62" t="s">
        <v>15395</v>
      </c>
      <c r="F15577" s="69">
        <v>81112200</v>
      </c>
      <c r="G15577" s="62" t="s">
        <v>13630</v>
      </c>
      <c r="H15577" s="62">
        <v>1</v>
      </c>
      <c r="I15577" s="62">
        <v>6</v>
      </c>
      <c r="J15577" s="70">
        <v>1</v>
      </c>
      <c r="K15577" s="71">
        <v>70000000</v>
      </c>
      <c r="L15577" s="72" t="s">
        <v>13</v>
      </c>
      <c r="M15577" s="72" t="s">
        <v>254</v>
      </c>
    </row>
    <row r="15578" spans="1:13" s="3" customFormat="1" ht="12.75" x14ac:dyDescent="0.2">
      <c r="A15578" s="62" t="s">
        <v>13361</v>
      </c>
      <c r="B15578" s="62" t="s">
        <v>430</v>
      </c>
      <c r="C15578" s="63">
        <v>10</v>
      </c>
      <c r="D15578" s="64" t="s">
        <v>13374</v>
      </c>
      <c r="E15578" s="64" t="s">
        <v>770</v>
      </c>
      <c r="F15578" s="65">
        <v>43211508</v>
      </c>
      <c r="G15578" s="64" t="s">
        <v>13630</v>
      </c>
      <c r="H15578" s="64">
        <v>3</v>
      </c>
      <c r="I15578" s="64">
        <v>5</v>
      </c>
      <c r="J15578" s="66">
        <v>1</v>
      </c>
      <c r="K15578" s="67">
        <v>3600000</v>
      </c>
      <c r="L15578" s="68" t="s">
        <v>15</v>
      </c>
      <c r="M15578" s="68" t="s">
        <v>254</v>
      </c>
    </row>
    <row r="15579" spans="1:13" s="3" customFormat="1" ht="12.75" x14ac:dyDescent="0.2">
      <c r="A15579" s="62" t="s">
        <v>13361</v>
      </c>
      <c r="B15579" s="62" t="s">
        <v>430</v>
      </c>
      <c r="C15579" s="63">
        <v>10</v>
      </c>
      <c r="D15579" s="62" t="s">
        <v>13374</v>
      </c>
      <c r="E15579" s="62" t="s">
        <v>7863</v>
      </c>
      <c r="F15579" s="69">
        <v>43211508</v>
      </c>
      <c r="G15579" s="62" t="s">
        <v>13630</v>
      </c>
      <c r="H15579" s="62">
        <v>3</v>
      </c>
      <c r="I15579" s="62">
        <v>5</v>
      </c>
      <c r="J15579" s="70">
        <v>1</v>
      </c>
      <c r="K15579" s="71">
        <v>3600000</v>
      </c>
      <c r="L15579" s="72" t="s">
        <v>15</v>
      </c>
      <c r="M15579" s="72" t="s">
        <v>254</v>
      </c>
    </row>
    <row r="15580" spans="1:13" s="3" customFormat="1" ht="12.75" x14ac:dyDescent="0.2">
      <c r="A15580" s="62" t="s">
        <v>13344</v>
      </c>
      <c r="B15580" s="62" t="s">
        <v>15420</v>
      </c>
      <c r="C15580" s="63">
        <v>11</v>
      </c>
      <c r="D15580" s="62" t="s">
        <v>13628</v>
      </c>
      <c r="E15580" s="62" t="s">
        <v>15396</v>
      </c>
      <c r="F15580" s="69">
        <v>72151600</v>
      </c>
      <c r="G15580" s="62" t="s">
        <v>253</v>
      </c>
      <c r="H15580" s="62">
        <v>5</v>
      </c>
      <c r="I15580" s="62">
        <v>10</v>
      </c>
      <c r="J15580" s="70">
        <v>1</v>
      </c>
      <c r="K15580" s="71">
        <v>3000000000</v>
      </c>
      <c r="L15580" s="72" t="s">
        <v>13</v>
      </c>
      <c r="M15580" s="72" t="s">
        <v>254</v>
      </c>
    </row>
    <row r="15581" spans="1:13" s="3" customFormat="1" ht="12.75" x14ac:dyDescent="0.2">
      <c r="A15581" s="62" t="s">
        <v>13344</v>
      </c>
      <c r="B15581" s="62" t="s">
        <v>13363</v>
      </c>
      <c r="C15581" s="63">
        <v>11</v>
      </c>
      <c r="D15581" s="62" t="s">
        <v>13446</v>
      </c>
      <c r="E15581" s="62" t="s">
        <v>13334</v>
      </c>
      <c r="F15581" s="69">
        <v>46171600</v>
      </c>
      <c r="G15581" s="62" t="s">
        <v>13632</v>
      </c>
      <c r="H15581" s="62">
        <v>5</v>
      </c>
      <c r="I15581" s="62">
        <v>10</v>
      </c>
      <c r="J15581" s="70">
        <v>1</v>
      </c>
      <c r="K15581" s="71">
        <v>1400000000</v>
      </c>
      <c r="L15581" s="72" t="s">
        <v>13</v>
      </c>
      <c r="M15581" s="72" t="s">
        <v>254</v>
      </c>
    </row>
    <row r="15582" spans="1:13" s="3" customFormat="1" ht="12.75" x14ac:dyDescent="0.2">
      <c r="A15582" s="62" t="s">
        <v>13344</v>
      </c>
      <c r="B15582" s="62" t="s">
        <v>15421</v>
      </c>
      <c r="C15582" s="63">
        <v>11</v>
      </c>
      <c r="D15582" s="62" t="s">
        <v>13446</v>
      </c>
      <c r="E15582" s="62" t="s">
        <v>15397</v>
      </c>
      <c r="F15582" s="69">
        <v>81102500</v>
      </c>
      <c r="G15582" s="62" t="s">
        <v>13632</v>
      </c>
      <c r="H15582" s="62">
        <v>5</v>
      </c>
      <c r="I15582" s="62">
        <v>10</v>
      </c>
      <c r="J15582" s="70">
        <v>1</v>
      </c>
      <c r="K15582" s="71">
        <v>3570000</v>
      </c>
      <c r="L15582" s="72" t="s">
        <v>13</v>
      </c>
      <c r="M15582" s="72" t="s">
        <v>254</v>
      </c>
    </row>
    <row r="15583" spans="1:13" s="3" customFormat="1" ht="12.75" x14ac:dyDescent="0.2">
      <c r="A15583" s="62" t="s">
        <v>13344</v>
      </c>
      <c r="B15583" s="62" t="s">
        <v>15421</v>
      </c>
      <c r="C15583" s="63">
        <v>11</v>
      </c>
      <c r="D15583" s="62" t="s">
        <v>13446</v>
      </c>
      <c r="E15583" s="62" t="s">
        <v>15398</v>
      </c>
      <c r="F15583" s="69">
        <v>81102500</v>
      </c>
      <c r="G15583" s="62" t="s">
        <v>13632</v>
      </c>
      <c r="H15583" s="62">
        <v>5</v>
      </c>
      <c r="I15583" s="62">
        <v>10</v>
      </c>
      <c r="J15583" s="70">
        <v>1</v>
      </c>
      <c r="K15583" s="71">
        <v>3570000</v>
      </c>
      <c r="L15583" s="72" t="s">
        <v>13</v>
      </c>
      <c r="M15583" s="72" t="s">
        <v>254</v>
      </c>
    </row>
    <row r="15584" spans="1:13" s="3" customFormat="1" ht="12.75" x14ac:dyDescent="0.2">
      <c r="A15584" s="62" t="s">
        <v>13344</v>
      </c>
      <c r="B15584" s="62" t="s">
        <v>15421</v>
      </c>
      <c r="C15584" s="63">
        <v>11</v>
      </c>
      <c r="D15584" s="62" t="s">
        <v>13446</v>
      </c>
      <c r="E15584" s="62" t="s">
        <v>15399</v>
      </c>
      <c r="F15584" s="69">
        <v>72151515</v>
      </c>
      <c r="G15584" s="62" t="s">
        <v>13632</v>
      </c>
      <c r="H15584" s="62">
        <v>5</v>
      </c>
      <c r="I15584" s="62">
        <v>10</v>
      </c>
      <c r="J15584" s="70">
        <v>1</v>
      </c>
      <c r="K15584" s="71">
        <v>10857036</v>
      </c>
      <c r="L15584" s="72" t="s">
        <v>13</v>
      </c>
      <c r="M15584" s="72" t="s">
        <v>254</v>
      </c>
    </row>
    <row r="15585" spans="1:13" s="3" customFormat="1" ht="12.75" x14ac:dyDescent="0.2">
      <c r="A15585" s="62" t="s">
        <v>13344</v>
      </c>
      <c r="B15585" s="62" t="s">
        <v>15421</v>
      </c>
      <c r="C15585" s="63">
        <v>11</v>
      </c>
      <c r="D15585" s="62" t="s">
        <v>13446</v>
      </c>
      <c r="E15585" s="62" t="s">
        <v>15400</v>
      </c>
      <c r="F15585" s="69">
        <v>46191601</v>
      </c>
      <c r="G15585" s="62" t="s">
        <v>13632</v>
      </c>
      <c r="H15585" s="62">
        <v>5</v>
      </c>
      <c r="I15585" s="62">
        <v>10</v>
      </c>
      <c r="J15585" s="70">
        <v>2</v>
      </c>
      <c r="K15585" s="71">
        <v>654500</v>
      </c>
      <c r="L15585" s="72" t="s">
        <v>13</v>
      </c>
      <c r="M15585" s="72" t="s">
        <v>254</v>
      </c>
    </row>
    <row r="15586" spans="1:13" s="3" customFormat="1" ht="12.75" x14ac:dyDescent="0.2">
      <c r="A15586" s="62" t="s">
        <v>13344</v>
      </c>
      <c r="B15586" s="62" t="s">
        <v>15421</v>
      </c>
      <c r="C15586" s="63">
        <v>11</v>
      </c>
      <c r="D15586" s="62" t="s">
        <v>13446</v>
      </c>
      <c r="E15586" s="62" t="s">
        <v>15401</v>
      </c>
      <c r="F15586" s="69">
        <v>40101701</v>
      </c>
      <c r="G15586" s="62" t="s">
        <v>13632</v>
      </c>
      <c r="H15586" s="62">
        <v>5</v>
      </c>
      <c r="I15586" s="62">
        <v>10</v>
      </c>
      <c r="J15586" s="70">
        <v>1</v>
      </c>
      <c r="K15586" s="71">
        <v>215608195</v>
      </c>
      <c r="L15586" s="72" t="s">
        <v>13</v>
      </c>
      <c r="M15586" s="72" t="s">
        <v>254</v>
      </c>
    </row>
    <row r="15587" spans="1:13" s="3" customFormat="1" ht="12.75" x14ac:dyDescent="0.2">
      <c r="A15587" s="62" t="s">
        <v>13344</v>
      </c>
      <c r="B15587" s="62" t="s">
        <v>15421</v>
      </c>
      <c r="C15587" s="63">
        <v>11</v>
      </c>
      <c r="D15587" s="62" t="s">
        <v>13446</v>
      </c>
      <c r="E15587" s="62" t="s">
        <v>15402</v>
      </c>
      <c r="F15587" s="69">
        <v>26111500</v>
      </c>
      <c r="G15587" s="62" t="s">
        <v>13632</v>
      </c>
      <c r="H15587" s="62">
        <v>5</v>
      </c>
      <c r="I15587" s="62">
        <v>10</v>
      </c>
      <c r="J15587" s="70">
        <v>1</v>
      </c>
      <c r="K15587" s="71">
        <v>21666330</v>
      </c>
      <c r="L15587" s="72" t="s">
        <v>13</v>
      </c>
      <c r="M15587" s="72" t="s">
        <v>254</v>
      </c>
    </row>
    <row r="15588" spans="1:13" s="3" customFormat="1" ht="12.75" x14ac:dyDescent="0.2">
      <c r="A15588" s="62" t="s">
        <v>13344</v>
      </c>
      <c r="B15588" s="62" t="s">
        <v>15421</v>
      </c>
      <c r="C15588" s="63">
        <v>11</v>
      </c>
      <c r="D15588" s="62" t="s">
        <v>13446</v>
      </c>
      <c r="E15588" s="62" t="s">
        <v>15403</v>
      </c>
      <c r="F15588" s="69">
        <v>46171619</v>
      </c>
      <c r="G15588" s="62" t="s">
        <v>13632</v>
      </c>
      <c r="H15588" s="62">
        <v>5</v>
      </c>
      <c r="I15588" s="62">
        <v>10</v>
      </c>
      <c r="J15588" s="70">
        <v>12</v>
      </c>
      <c r="K15588" s="71">
        <v>39769800</v>
      </c>
      <c r="L15588" s="72" t="s">
        <v>13</v>
      </c>
      <c r="M15588" s="72" t="s">
        <v>254</v>
      </c>
    </row>
    <row r="15589" spans="1:13" s="3" customFormat="1" ht="12.75" x14ac:dyDescent="0.2">
      <c r="A15589" s="62" t="s">
        <v>13344</v>
      </c>
      <c r="B15589" s="62" t="s">
        <v>15421</v>
      </c>
      <c r="C15589" s="63">
        <v>11</v>
      </c>
      <c r="D15589" s="62" t="s">
        <v>13446</v>
      </c>
      <c r="E15589" s="62" t="s">
        <v>15404</v>
      </c>
      <c r="F15589" s="69">
        <v>46171619</v>
      </c>
      <c r="G15589" s="62" t="s">
        <v>13632</v>
      </c>
      <c r="H15589" s="62">
        <v>5</v>
      </c>
      <c r="I15589" s="62">
        <v>10</v>
      </c>
      <c r="J15589" s="70">
        <v>4</v>
      </c>
      <c r="K15589" s="71">
        <v>15864608</v>
      </c>
      <c r="L15589" s="72" t="s">
        <v>13</v>
      </c>
      <c r="M15589" s="72" t="s">
        <v>254</v>
      </c>
    </row>
    <row r="15590" spans="1:13" s="3" customFormat="1" ht="12.75" x14ac:dyDescent="0.2">
      <c r="A15590" s="62" t="s">
        <v>13344</v>
      </c>
      <c r="B15590" s="62" t="s">
        <v>15421</v>
      </c>
      <c r="C15590" s="63">
        <v>11</v>
      </c>
      <c r="D15590" s="62" t="s">
        <v>13446</v>
      </c>
      <c r="E15590" s="62" t="s">
        <v>15405</v>
      </c>
      <c r="F15590" s="69">
        <v>46171610</v>
      </c>
      <c r="G15590" s="62" t="s">
        <v>13632</v>
      </c>
      <c r="H15590" s="62">
        <v>5</v>
      </c>
      <c r="I15590" s="62">
        <v>10</v>
      </c>
      <c r="J15590" s="70">
        <v>4</v>
      </c>
      <c r="K15590" s="71">
        <v>4760000</v>
      </c>
      <c r="L15590" s="72" t="s">
        <v>13</v>
      </c>
      <c r="M15590" s="72" t="s">
        <v>254</v>
      </c>
    </row>
    <row r="15591" spans="1:13" s="3" customFormat="1" ht="12.75" x14ac:dyDescent="0.2">
      <c r="A15591" s="62" t="s">
        <v>13344</v>
      </c>
      <c r="B15591" s="62" t="s">
        <v>15421</v>
      </c>
      <c r="C15591" s="63">
        <v>11</v>
      </c>
      <c r="D15591" s="62" t="s">
        <v>13446</v>
      </c>
      <c r="E15591" s="62" t="s">
        <v>15406</v>
      </c>
      <c r="F15591" s="69">
        <v>43211507</v>
      </c>
      <c r="G15591" s="62" t="s">
        <v>13632</v>
      </c>
      <c r="H15591" s="62">
        <v>5</v>
      </c>
      <c r="I15591" s="62">
        <v>10</v>
      </c>
      <c r="J15591" s="70">
        <v>6</v>
      </c>
      <c r="K15591" s="71">
        <v>12618606</v>
      </c>
      <c r="L15591" s="72" t="s">
        <v>13</v>
      </c>
      <c r="M15591" s="72" t="s">
        <v>254</v>
      </c>
    </row>
    <row r="15592" spans="1:13" s="3" customFormat="1" ht="12.75" x14ac:dyDescent="0.2">
      <c r="A15592" s="62" t="s">
        <v>13344</v>
      </c>
      <c r="B15592" s="62" t="s">
        <v>15421</v>
      </c>
      <c r="C15592" s="63">
        <v>11</v>
      </c>
      <c r="D15592" s="62" t="s">
        <v>13446</v>
      </c>
      <c r="E15592" s="62" t="s">
        <v>15407</v>
      </c>
      <c r="F15592" s="69">
        <v>43223300</v>
      </c>
      <c r="G15592" s="62" t="s">
        <v>13632</v>
      </c>
      <c r="H15592" s="62">
        <v>5</v>
      </c>
      <c r="I15592" s="62">
        <v>10</v>
      </c>
      <c r="J15592" s="70">
        <v>4</v>
      </c>
      <c r="K15592" s="71">
        <v>103634328</v>
      </c>
      <c r="L15592" s="72" t="s">
        <v>13</v>
      </c>
      <c r="M15592" s="72" t="s">
        <v>254</v>
      </c>
    </row>
    <row r="15593" spans="1:13" s="3" customFormat="1" ht="12.75" x14ac:dyDescent="0.2">
      <c r="A15593" s="62" t="s">
        <v>13344</v>
      </c>
      <c r="B15593" s="62" t="s">
        <v>15421</v>
      </c>
      <c r="C15593" s="63">
        <v>11</v>
      </c>
      <c r="D15593" s="62" t="s">
        <v>13446</v>
      </c>
      <c r="E15593" s="62" t="s">
        <v>15408</v>
      </c>
      <c r="F15593" s="69">
        <v>46171633</v>
      </c>
      <c r="G15593" s="62" t="s">
        <v>13632</v>
      </c>
      <c r="H15593" s="62">
        <v>5</v>
      </c>
      <c r="I15593" s="62">
        <v>10</v>
      </c>
      <c r="J15593" s="70">
        <v>6</v>
      </c>
      <c r="K15593" s="71">
        <v>198864006</v>
      </c>
      <c r="L15593" s="72" t="s">
        <v>13</v>
      </c>
      <c r="M15593" s="72" t="s">
        <v>254</v>
      </c>
    </row>
    <row r="15594" spans="1:13" s="3" customFormat="1" ht="12.75" x14ac:dyDescent="0.2">
      <c r="A15594" s="62" t="s">
        <v>13344</v>
      </c>
      <c r="B15594" s="62" t="s">
        <v>15421</v>
      </c>
      <c r="C15594" s="63">
        <v>11</v>
      </c>
      <c r="D15594" s="62" t="s">
        <v>13446</v>
      </c>
      <c r="E15594" s="62" t="s">
        <v>15409</v>
      </c>
      <c r="F15594" s="69">
        <v>46171633</v>
      </c>
      <c r="G15594" s="62" t="s">
        <v>13632</v>
      </c>
      <c r="H15594" s="62">
        <v>5</v>
      </c>
      <c r="I15594" s="62">
        <v>10</v>
      </c>
      <c r="J15594" s="70">
        <v>6</v>
      </c>
      <c r="K15594" s="71">
        <v>2291622</v>
      </c>
      <c r="L15594" s="72" t="s">
        <v>13</v>
      </c>
      <c r="M15594" s="72" t="s">
        <v>254</v>
      </c>
    </row>
    <row r="15595" spans="1:13" s="3" customFormat="1" ht="12.75" x14ac:dyDescent="0.2">
      <c r="A15595" s="62" t="s">
        <v>13344</v>
      </c>
      <c r="B15595" s="62" t="s">
        <v>15421</v>
      </c>
      <c r="C15595" s="63">
        <v>11</v>
      </c>
      <c r="D15595" s="62" t="s">
        <v>13446</v>
      </c>
      <c r="E15595" s="62" t="s">
        <v>15410</v>
      </c>
      <c r="F15595" s="69">
        <v>46171619</v>
      </c>
      <c r="G15595" s="62" t="s">
        <v>13632</v>
      </c>
      <c r="H15595" s="62">
        <v>5</v>
      </c>
      <c r="I15595" s="62">
        <v>10</v>
      </c>
      <c r="J15595" s="70">
        <v>5</v>
      </c>
      <c r="K15595" s="71">
        <v>64273290</v>
      </c>
      <c r="L15595" s="72" t="s">
        <v>13</v>
      </c>
      <c r="M15595" s="72" t="s">
        <v>254</v>
      </c>
    </row>
    <row r="15596" spans="1:13" s="3" customFormat="1" ht="12.75" x14ac:dyDescent="0.2">
      <c r="A15596" s="62" t="s">
        <v>13344</v>
      </c>
      <c r="B15596" s="62" t="s">
        <v>15421</v>
      </c>
      <c r="C15596" s="63">
        <v>11</v>
      </c>
      <c r="D15596" s="62" t="s">
        <v>13446</v>
      </c>
      <c r="E15596" s="62" t="s">
        <v>15411</v>
      </c>
      <c r="F15596" s="69">
        <v>46171619</v>
      </c>
      <c r="G15596" s="62" t="s">
        <v>13632</v>
      </c>
      <c r="H15596" s="62">
        <v>5</v>
      </c>
      <c r="I15596" s="62">
        <v>10</v>
      </c>
      <c r="J15596" s="70">
        <v>1</v>
      </c>
      <c r="K15596" s="71">
        <v>10949936</v>
      </c>
      <c r="L15596" s="72" t="s">
        <v>13</v>
      </c>
      <c r="M15596" s="72" t="s">
        <v>254</v>
      </c>
    </row>
    <row r="15597" spans="1:13" s="3" customFormat="1" ht="12.75" x14ac:dyDescent="0.2">
      <c r="A15597" s="62" t="s">
        <v>13344</v>
      </c>
      <c r="B15597" s="62" t="s">
        <v>15421</v>
      </c>
      <c r="C15597" s="63">
        <v>11</v>
      </c>
      <c r="D15597" s="62" t="s">
        <v>13446</v>
      </c>
      <c r="E15597" s="62" t="s">
        <v>15412</v>
      </c>
      <c r="F15597" s="69">
        <v>46171624</v>
      </c>
      <c r="G15597" s="62" t="s">
        <v>13632</v>
      </c>
      <c r="H15597" s="62">
        <v>5</v>
      </c>
      <c r="I15597" s="62">
        <v>10</v>
      </c>
      <c r="J15597" s="70">
        <v>2</v>
      </c>
      <c r="K15597" s="71">
        <v>530101976</v>
      </c>
      <c r="L15597" s="72" t="s">
        <v>13</v>
      </c>
      <c r="M15597" s="72" t="s">
        <v>254</v>
      </c>
    </row>
    <row r="15598" spans="1:13" s="3" customFormat="1" ht="12.75" x14ac:dyDescent="0.2">
      <c r="A15598" s="62" t="s">
        <v>13344</v>
      </c>
      <c r="B15598" s="62" t="s">
        <v>15421</v>
      </c>
      <c r="C15598" s="63">
        <v>11</v>
      </c>
      <c r="D15598" s="62" t="s">
        <v>13446</v>
      </c>
      <c r="E15598" s="62" t="s">
        <v>15413</v>
      </c>
      <c r="F15598" s="69">
        <v>46171619</v>
      </c>
      <c r="G15598" s="62" t="s">
        <v>13632</v>
      </c>
      <c r="H15598" s="62">
        <v>5</v>
      </c>
      <c r="I15598" s="62">
        <v>10</v>
      </c>
      <c r="J15598" s="70">
        <v>4</v>
      </c>
      <c r="K15598" s="71">
        <v>49633956</v>
      </c>
      <c r="L15598" s="72" t="s">
        <v>13</v>
      </c>
      <c r="M15598" s="72" t="s">
        <v>254</v>
      </c>
    </row>
    <row r="15599" spans="1:13" s="3" customFormat="1" ht="12.75" x14ac:dyDescent="0.2">
      <c r="A15599" s="62" t="s">
        <v>13344</v>
      </c>
      <c r="B15599" s="62" t="s">
        <v>15421</v>
      </c>
      <c r="C15599" s="63">
        <v>11</v>
      </c>
      <c r="D15599" s="62" t="s">
        <v>13446</v>
      </c>
      <c r="E15599" s="62" t="s">
        <v>15414</v>
      </c>
      <c r="F15599" s="69">
        <v>46171610</v>
      </c>
      <c r="G15599" s="62" t="s">
        <v>13632</v>
      </c>
      <c r="H15599" s="62">
        <v>5</v>
      </c>
      <c r="I15599" s="62">
        <v>10</v>
      </c>
      <c r="J15599" s="70">
        <v>4</v>
      </c>
      <c r="K15599" s="71">
        <v>81638704</v>
      </c>
      <c r="L15599" s="72" t="s">
        <v>13</v>
      </c>
      <c r="M15599" s="72" t="s">
        <v>254</v>
      </c>
    </row>
    <row r="15600" spans="1:13" s="3" customFormat="1" ht="12.75" x14ac:dyDescent="0.2">
      <c r="A15600" s="62" t="s">
        <v>13344</v>
      </c>
      <c r="B15600" s="62" t="s">
        <v>15421</v>
      </c>
      <c r="C15600" s="63">
        <v>11</v>
      </c>
      <c r="D15600" s="62" t="s">
        <v>13446</v>
      </c>
      <c r="E15600" s="62" t="s">
        <v>15415</v>
      </c>
      <c r="F15600" s="69">
        <v>46171610</v>
      </c>
      <c r="G15600" s="62" t="s">
        <v>13632</v>
      </c>
      <c r="H15600" s="62">
        <v>5</v>
      </c>
      <c r="I15600" s="62">
        <v>10</v>
      </c>
      <c r="J15600" s="70">
        <v>9</v>
      </c>
      <c r="K15600" s="71">
        <v>42309315</v>
      </c>
      <c r="L15600" s="72" t="s">
        <v>13</v>
      </c>
      <c r="M15600" s="72" t="s">
        <v>254</v>
      </c>
    </row>
    <row r="15601" spans="1:13" s="3" customFormat="1" ht="12.75" x14ac:dyDescent="0.2">
      <c r="A15601" s="62" t="s">
        <v>13344</v>
      </c>
      <c r="B15601" s="62" t="s">
        <v>15421</v>
      </c>
      <c r="C15601" s="63">
        <v>11</v>
      </c>
      <c r="D15601" s="62" t="s">
        <v>13446</v>
      </c>
      <c r="E15601" s="62" t="s">
        <v>13335</v>
      </c>
      <c r="F15601" s="69">
        <v>24112204</v>
      </c>
      <c r="G15601" s="62" t="s">
        <v>13632</v>
      </c>
      <c r="H15601" s="62">
        <v>5</v>
      </c>
      <c r="I15601" s="62">
        <v>10</v>
      </c>
      <c r="J15601" s="70">
        <v>2</v>
      </c>
      <c r="K15601" s="71">
        <v>142800</v>
      </c>
      <c r="L15601" s="72" t="s">
        <v>13</v>
      </c>
      <c r="M15601" s="72" t="s">
        <v>254</v>
      </c>
    </row>
    <row r="15602" spans="1:13" s="3" customFormat="1" ht="12.75" x14ac:dyDescent="0.2">
      <c r="A15602" s="62" t="s">
        <v>13344</v>
      </c>
      <c r="B15602" s="62" t="s">
        <v>15421</v>
      </c>
      <c r="C15602" s="63">
        <v>11</v>
      </c>
      <c r="D15602" s="62" t="s">
        <v>13446</v>
      </c>
      <c r="E15602" s="62" t="s">
        <v>13336</v>
      </c>
      <c r="F15602" s="69">
        <v>56111500</v>
      </c>
      <c r="G15602" s="62" t="s">
        <v>13632</v>
      </c>
      <c r="H15602" s="62">
        <v>5</v>
      </c>
      <c r="I15602" s="62">
        <v>10</v>
      </c>
      <c r="J15602" s="70">
        <v>2</v>
      </c>
      <c r="K15602" s="71">
        <v>3808000</v>
      </c>
      <c r="L15602" s="72" t="s">
        <v>13</v>
      </c>
      <c r="M15602" s="72" t="s">
        <v>254</v>
      </c>
    </row>
    <row r="15603" spans="1:13" s="3" customFormat="1" ht="12.75" x14ac:dyDescent="0.2">
      <c r="A15603" s="62" t="s">
        <v>13344</v>
      </c>
      <c r="B15603" s="62" t="s">
        <v>15421</v>
      </c>
      <c r="C15603" s="63">
        <v>11</v>
      </c>
      <c r="D15603" s="62" t="s">
        <v>13446</v>
      </c>
      <c r="E15603" s="62" t="s">
        <v>13337</v>
      </c>
      <c r="F15603" s="69">
        <v>56111500</v>
      </c>
      <c r="G15603" s="62" t="s">
        <v>13632</v>
      </c>
      <c r="H15603" s="62">
        <v>5</v>
      </c>
      <c r="I15603" s="62">
        <v>10</v>
      </c>
      <c r="J15603" s="70">
        <v>2</v>
      </c>
      <c r="K15603" s="71">
        <v>1737400</v>
      </c>
      <c r="L15603" s="72" t="s">
        <v>13</v>
      </c>
      <c r="M15603" s="72" t="s">
        <v>254</v>
      </c>
    </row>
    <row r="15604" spans="1:13" s="3" customFormat="1" ht="12.75" x14ac:dyDescent="0.2">
      <c r="A15604" s="62" t="s">
        <v>13344</v>
      </c>
      <c r="B15604" s="62" t="s">
        <v>15421</v>
      </c>
      <c r="C15604" s="63">
        <v>11</v>
      </c>
      <c r="D15604" s="62" t="s">
        <v>13446</v>
      </c>
      <c r="E15604" s="62" t="s">
        <v>13338</v>
      </c>
      <c r="F15604" s="69">
        <v>56111500</v>
      </c>
      <c r="G15604" s="62" t="s">
        <v>13632</v>
      </c>
      <c r="H15604" s="62">
        <v>5</v>
      </c>
      <c r="I15604" s="62">
        <v>10</v>
      </c>
      <c r="J15604" s="70">
        <v>3</v>
      </c>
      <c r="K15604" s="71">
        <v>1963500</v>
      </c>
      <c r="L15604" s="72" t="s">
        <v>13</v>
      </c>
      <c r="M15604" s="72" t="s">
        <v>254</v>
      </c>
    </row>
    <row r="15605" spans="1:13" s="3" customFormat="1" ht="12.75" x14ac:dyDescent="0.2">
      <c r="A15605" s="62" t="s">
        <v>13344</v>
      </c>
      <c r="B15605" s="62" t="s">
        <v>15421</v>
      </c>
      <c r="C15605" s="63">
        <v>11</v>
      </c>
      <c r="D15605" s="62" t="s">
        <v>13446</v>
      </c>
      <c r="E15605" s="62" t="s">
        <v>13339</v>
      </c>
      <c r="F15605" s="69">
        <v>56111500</v>
      </c>
      <c r="G15605" s="62" t="s">
        <v>13632</v>
      </c>
      <c r="H15605" s="62">
        <v>5</v>
      </c>
      <c r="I15605" s="62">
        <v>10</v>
      </c>
      <c r="J15605" s="70">
        <v>2</v>
      </c>
      <c r="K15605" s="71">
        <v>761600</v>
      </c>
      <c r="L15605" s="72" t="s">
        <v>13</v>
      </c>
      <c r="M15605" s="72" t="s">
        <v>254</v>
      </c>
    </row>
    <row r="15606" spans="1:13" s="3" customFormat="1" ht="12.75" x14ac:dyDescent="0.2">
      <c r="A15606" s="62" t="s">
        <v>13344</v>
      </c>
      <c r="B15606" s="62" t="s">
        <v>15421</v>
      </c>
      <c r="C15606" s="63">
        <v>11</v>
      </c>
      <c r="D15606" s="62" t="s">
        <v>13446</v>
      </c>
      <c r="E15606" s="62" t="s">
        <v>13340</v>
      </c>
      <c r="F15606" s="69">
        <v>56111500</v>
      </c>
      <c r="G15606" s="62" t="s">
        <v>13632</v>
      </c>
      <c r="H15606" s="62">
        <v>5</v>
      </c>
      <c r="I15606" s="62">
        <v>10</v>
      </c>
      <c r="J15606" s="70">
        <v>2</v>
      </c>
      <c r="K15606" s="71">
        <v>1785000</v>
      </c>
      <c r="L15606" s="72" t="s">
        <v>13</v>
      </c>
      <c r="M15606" s="72" t="s">
        <v>254</v>
      </c>
    </row>
    <row r="15607" spans="1:13" s="3" customFormat="1" ht="12.75" x14ac:dyDescent="0.2">
      <c r="A15607" s="62" t="s">
        <v>13344</v>
      </c>
      <c r="B15607" s="62" t="s">
        <v>15421</v>
      </c>
      <c r="C15607" s="63">
        <v>11</v>
      </c>
      <c r="D15607" s="62" t="s">
        <v>13446</v>
      </c>
      <c r="E15607" s="62" t="s">
        <v>15416</v>
      </c>
      <c r="F15607" s="69">
        <v>56111500</v>
      </c>
      <c r="G15607" s="62" t="s">
        <v>13632</v>
      </c>
      <c r="H15607" s="62">
        <v>5</v>
      </c>
      <c r="I15607" s="62">
        <v>10</v>
      </c>
      <c r="J15607" s="70">
        <v>4</v>
      </c>
      <c r="K15607" s="71">
        <v>7854000</v>
      </c>
      <c r="L15607" s="72" t="s">
        <v>13</v>
      </c>
      <c r="M15607" s="72" t="s">
        <v>254</v>
      </c>
    </row>
    <row r="15608" spans="1:13" s="3" customFormat="1" ht="12.75" x14ac:dyDescent="0.2">
      <c r="A15608" s="62" t="s">
        <v>13344</v>
      </c>
      <c r="B15608" s="62" t="s">
        <v>15421</v>
      </c>
      <c r="C15608" s="63">
        <v>11</v>
      </c>
      <c r="D15608" s="62" t="s">
        <v>13446</v>
      </c>
      <c r="E15608" s="62" t="s">
        <v>13341</v>
      </c>
      <c r="F15608" s="69">
        <v>56111500</v>
      </c>
      <c r="G15608" s="62" t="s">
        <v>13632</v>
      </c>
      <c r="H15608" s="62">
        <v>5</v>
      </c>
      <c r="I15608" s="62">
        <v>10</v>
      </c>
      <c r="J15608" s="70">
        <v>3</v>
      </c>
      <c r="K15608" s="71">
        <v>1249500</v>
      </c>
      <c r="L15608" s="72" t="s">
        <v>13</v>
      </c>
      <c r="M15608" s="72" t="s">
        <v>254</v>
      </c>
    </row>
    <row r="15609" spans="1:13" s="3" customFormat="1" ht="12.75" x14ac:dyDescent="0.2">
      <c r="A15609" s="62" t="s">
        <v>13344</v>
      </c>
      <c r="B15609" s="62" t="s">
        <v>15421</v>
      </c>
      <c r="C15609" s="63">
        <v>11</v>
      </c>
      <c r="D15609" s="62" t="s">
        <v>13446</v>
      </c>
      <c r="E15609" s="62" t="s">
        <v>15417</v>
      </c>
      <c r="F15609" s="69">
        <v>56111500</v>
      </c>
      <c r="G15609" s="62" t="s">
        <v>13632</v>
      </c>
      <c r="H15609" s="62">
        <v>5</v>
      </c>
      <c r="I15609" s="62">
        <v>10</v>
      </c>
      <c r="J15609" s="70">
        <v>6</v>
      </c>
      <c r="K15609" s="71">
        <v>4641000</v>
      </c>
      <c r="L15609" s="72" t="s">
        <v>13</v>
      </c>
      <c r="M15609" s="72" t="s">
        <v>254</v>
      </c>
    </row>
    <row r="15610" spans="1:13" s="3" customFormat="1" ht="12.75" x14ac:dyDescent="0.2">
      <c r="A15610" s="62" t="s">
        <v>13344</v>
      </c>
      <c r="B15610" s="62" t="s">
        <v>15421</v>
      </c>
      <c r="C15610" s="63">
        <v>11</v>
      </c>
      <c r="D15610" s="62" t="s">
        <v>13446</v>
      </c>
      <c r="E15610" s="62" t="s">
        <v>13342</v>
      </c>
      <c r="F15610" s="69">
        <v>72121400</v>
      </c>
      <c r="G15610" s="62" t="s">
        <v>13632</v>
      </c>
      <c r="H15610" s="62">
        <v>5</v>
      </c>
      <c r="I15610" s="62">
        <v>10</v>
      </c>
      <c r="J15610" s="70">
        <v>1</v>
      </c>
      <c r="K15610" s="71">
        <v>2063420992</v>
      </c>
      <c r="L15610" s="72" t="s">
        <v>13</v>
      </c>
      <c r="M15610" s="72" t="s">
        <v>254</v>
      </c>
    </row>
    <row r="15611" spans="1:13" s="3" customFormat="1" ht="12.75" x14ac:dyDescent="0.2">
      <c r="A15611" s="82" t="s">
        <v>15419</v>
      </c>
      <c r="B15611" s="83"/>
      <c r="C15611" s="83"/>
      <c r="D15611" s="83"/>
      <c r="E15611" s="83"/>
      <c r="F15611" s="83"/>
      <c r="G15611" s="83"/>
      <c r="H15611" s="83"/>
      <c r="I15611" s="83"/>
      <c r="J15611" s="84"/>
      <c r="K15611" s="78">
        <f>SUM(K13:K15610)</f>
        <v>546604141962.99994</v>
      </c>
      <c r="L15611" s="72"/>
      <c r="M15611" s="72"/>
    </row>
    <row r="15612" spans="1:13" x14ac:dyDescent="0.2">
      <c r="K15612" s="59"/>
    </row>
    <row r="15613" spans="1:13" ht="15" x14ac:dyDescent="0.25">
      <c r="K15613" s="61"/>
    </row>
    <row r="15614" spans="1:13" x14ac:dyDescent="0.2">
      <c r="K15614" s="59"/>
    </row>
  </sheetData>
  <autoFilter ref="A12:M15610"/>
  <mergeCells count="5">
    <mergeCell ref="A2:M2"/>
    <mergeCell ref="A3:M3"/>
    <mergeCell ref="A4:M4"/>
    <mergeCell ref="A5:M5"/>
    <mergeCell ref="A15611:J1561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5"/>
  <sheetViews>
    <sheetView topLeftCell="D1" workbookViewId="0">
      <selection activeCell="L9" sqref="L9:L75"/>
    </sheetView>
  </sheetViews>
  <sheetFormatPr baseColWidth="10" defaultRowHeight="12.75" x14ac:dyDescent="0.2"/>
  <cols>
    <col min="1" max="1" width="22.7109375" style="3" customWidth="1"/>
    <col min="2" max="2" width="24.7109375" style="3" customWidth="1"/>
    <col min="3" max="3" width="62.5703125" style="3" customWidth="1"/>
    <col min="4" max="4" width="17.28515625" style="3" customWidth="1"/>
    <col min="5" max="6" width="11.7109375" style="3" bestFit="1" customWidth="1"/>
    <col min="7" max="7" width="18.140625" style="3" bestFit="1" customWidth="1"/>
    <col min="8" max="9" width="11.7109375" style="3" bestFit="1" customWidth="1"/>
    <col min="10" max="10" width="16.42578125" style="3" bestFit="1" customWidth="1"/>
    <col min="11" max="11" width="60" style="3" customWidth="1"/>
    <col min="12" max="12" width="14.85546875" style="3" bestFit="1" customWidth="1"/>
    <col min="13" max="16384" width="11.42578125" style="3"/>
  </cols>
  <sheetData>
    <row r="2" spans="1:12" ht="23.25" x14ac:dyDescent="0.35">
      <c r="A2" s="85" t="s">
        <v>117</v>
      </c>
      <c r="B2" s="85"/>
      <c r="C2" s="85"/>
      <c r="D2" s="85"/>
      <c r="E2" s="85"/>
      <c r="F2" s="85"/>
      <c r="G2" s="85"/>
      <c r="H2" s="85"/>
      <c r="I2" s="85"/>
      <c r="J2" s="85"/>
      <c r="K2" s="85"/>
      <c r="L2" s="85"/>
    </row>
    <row r="3" spans="1:12" ht="23.25" x14ac:dyDescent="0.35">
      <c r="A3" s="85" t="s">
        <v>118</v>
      </c>
      <c r="B3" s="85"/>
      <c r="C3" s="85"/>
      <c r="D3" s="85"/>
      <c r="E3" s="85"/>
      <c r="F3" s="85"/>
      <c r="G3" s="85"/>
      <c r="H3" s="85"/>
      <c r="I3" s="85"/>
      <c r="J3" s="85"/>
      <c r="K3" s="85"/>
      <c r="L3" s="85"/>
    </row>
    <row r="4" spans="1:12" ht="23.25" x14ac:dyDescent="0.35">
      <c r="A4" s="85" t="s">
        <v>119</v>
      </c>
      <c r="B4" s="85"/>
      <c r="C4" s="85"/>
      <c r="D4" s="85"/>
      <c r="E4" s="85"/>
      <c r="F4" s="85"/>
      <c r="G4" s="85"/>
      <c r="H4" s="85"/>
      <c r="I4" s="85"/>
      <c r="J4" s="85"/>
      <c r="K4" s="85"/>
      <c r="L4" s="85"/>
    </row>
    <row r="5" spans="1:12" ht="23.25" x14ac:dyDescent="0.35">
      <c r="A5" s="85" t="s">
        <v>120</v>
      </c>
      <c r="B5" s="85"/>
      <c r="C5" s="85"/>
      <c r="D5" s="85"/>
      <c r="E5" s="85"/>
      <c r="F5" s="85"/>
      <c r="G5" s="85"/>
      <c r="H5" s="85"/>
      <c r="I5" s="85"/>
      <c r="J5" s="85"/>
      <c r="K5" s="85"/>
      <c r="L5" s="85"/>
    </row>
    <row r="6" spans="1:12" x14ac:dyDescent="0.2">
      <c r="A6" s="86"/>
      <c r="B6" s="86"/>
      <c r="C6" s="86"/>
      <c r="D6" s="86"/>
      <c r="E6" s="86"/>
      <c r="F6" s="86"/>
      <c r="G6" s="86"/>
      <c r="H6" s="86"/>
      <c r="I6" s="86"/>
      <c r="J6" s="86"/>
      <c r="K6" s="86"/>
      <c r="L6" s="86"/>
    </row>
    <row r="7" spans="1:12" ht="13.5" thickBot="1" x14ac:dyDescent="0.25"/>
    <row r="8" spans="1:12" ht="51" x14ac:dyDescent="0.2">
      <c r="A8" s="1" t="s">
        <v>51</v>
      </c>
      <c r="B8" s="1" t="s">
        <v>52</v>
      </c>
      <c r="C8" s="1" t="s">
        <v>53</v>
      </c>
      <c r="D8" s="1" t="s">
        <v>54</v>
      </c>
      <c r="E8" s="1" t="s">
        <v>116</v>
      </c>
      <c r="F8" s="1" t="s">
        <v>55</v>
      </c>
      <c r="G8" s="1" t="s">
        <v>56</v>
      </c>
      <c r="H8" s="1" t="s">
        <v>57</v>
      </c>
      <c r="I8" s="1" t="s">
        <v>58</v>
      </c>
      <c r="J8" s="1" t="s">
        <v>59</v>
      </c>
      <c r="K8" s="1" t="s">
        <v>60</v>
      </c>
      <c r="L8" s="1" t="s">
        <v>61</v>
      </c>
    </row>
    <row r="9" spans="1:12" ht="38.25" x14ac:dyDescent="0.2">
      <c r="A9" s="4" t="s">
        <v>44</v>
      </c>
      <c r="B9" s="5" t="s">
        <v>62</v>
      </c>
      <c r="C9" s="6" t="s">
        <v>121</v>
      </c>
      <c r="D9" s="4" t="s">
        <v>63</v>
      </c>
      <c r="E9" s="7">
        <v>43211508</v>
      </c>
      <c r="F9" s="8">
        <v>3</v>
      </c>
      <c r="G9" s="9">
        <v>1000000000</v>
      </c>
      <c r="H9" s="4">
        <v>11</v>
      </c>
      <c r="I9" s="10">
        <v>1</v>
      </c>
      <c r="J9" s="12">
        <v>1000000000</v>
      </c>
      <c r="K9" s="13" t="s">
        <v>136</v>
      </c>
      <c r="L9" s="11"/>
    </row>
    <row r="10" spans="1:12" ht="38.25" x14ac:dyDescent="0.2">
      <c r="A10" s="4" t="s">
        <v>44</v>
      </c>
      <c r="B10" s="5" t="s">
        <v>62</v>
      </c>
      <c r="C10" s="6" t="s">
        <v>121</v>
      </c>
      <c r="D10" s="4" t="s">
        <v>63</v>
      </c>
      <c r="E10" s="7">
        <v>81112209</v>
      </c>
      <c r="F10" s="8">
        <v>3</v>
      </c>
      <c r="G10" s="9">
        <v>750000000</v>
      </c>
      <c r="H10" s="4">
        <v>11</v>
      </c>
      <c r="I10" s="10">
        <v>1</v>
      </c>
      <c r="J10" s="12">
        <v>750000000</v>
      </c>
      <c r="K10" s="13" t="s">
        <v>137</v>
      </c>
      <c r="L10" s="11"/>
    </row>
    <row r="11" spans="1:12" ht="38.25" x14ac:dyDescent="0.2">
      <c r="A11" s="4" t="s">
        <v>44</v>
      </c>
      <c r="B11" s="5" t="s">
        <v>62</v>
      </c>
      <c r="C11" s="6" t="s">
        <v>121</v>
      </c>
      <c r="D11" s="4" t="s">
        <v>63</v>
      </c>
      <c r="E11" s="7">
        <v>43211508</v>
      </c>
      <c r="F11" s="8">
        <v>1</v>
      </c>
      <c r="G11" s="9">
        <v>118000000</v>
      </c>
      <c r="H11" s="4">
        <v>11</v>
      </c>
      <c r="I11" s="10">
        <v>1</v>
      </c>
      <c r="J11" s="12">
        <v>118000000</v>
      </c>
      <c r="K11" s="13" t="s">
        <v>138</v>
      </c>
      <c r="L11" s="15">
        <v>118000000</v>
      </c>
    </row>
    <row r="12" spans="1:12" ht="38.25" x14ac:dyDescent="0.2">
      <c r="A12" s="4" t="s">
        <v>44</v>
      </c>
      <c r="B12" s="5" t="s">
        <v>62</v>
      </c>
      <c r="C12" s="6" t="s">
        <v>121</v>
      </c>
      <c r="D12" s="4" t="s">
        <v>63</v>
      </c>
      <c r="E12" s="7">
        <v>43233004</v>
      </c>
      <c r="F12" s="8">
        <v>1</v>
      </c>
      <c r="G12" s="9">
        <v>86000000</v>
      </c>
      <c r="H12" s="4">
        <v>11</v>
      </c>
      <c r="I12" s="10">
        <v>1</v>
      </c>
      <c r="J12" s="12">
        <v>86000000</v>
      </c>
      <c r="K12" s="13" t="s">
        <v>139</v>
      </c>
      <c r="L12" s="15">
        <v>85850000</v>
      </c>
    </row>
    <row r="13" spans="1:12" ht="38.25" x14ac:dyDescent="0.2">
      <c r="A13" s="4" t="s">
        <v>44</v>
      </c>
      <c r="B13" s="5" t="s">
        <v>62</v>
      </c>
      <c r="C13" s="6" t="s">
        <v>121</v>
      </c>
      <c r="D13" s="4" t="s">
        <v>63</v>
      </c>
      <c r="E13" s="7">
        <v>43211501</v>
      </c>
      <c r="F13" s="8">
        <v>3</v>
      </c>
      <c r="G13" s="9">
        <v>800000000</v>
      </c>
      <c r="H13" s="4">
        <v>11</v>
      </c>
      <c r="I13" s="10">
        <v>1</v>
      </c>
      <c r="J13" s="12">
        <v>800000000</v>
      </c>
      <c r="K13" s="16" t="s">
        <v>140</v>
      </c>
      <c r="L13" s="11"/>
    </row>
    <row r="14" spans="1:12" ht="76.5" x14ac:dyDescent="0.2">
      <c r="A14" s="4" t="s">
        <v>64</v>
      </c>
      <c r="B14" s="5" t="s">
        <v>62</v>
      </c>
      <c r="C14" s="6" t="s">
        <v>121</v>
      </c>
      <c r="D14" s="4" t="s">
        <v>65</v>
      </c>
      <c r="E14" s="7">
        <v>43231513</v>
      </c>
      <c r="F14" s="8">
        <v>3</v>
      </c>
      <c r="G14" s="9">
        <v>2545000000</v>
      </c>
      <c r="H14" s="4">
        <v>11</v>
      </c>
      <c r="I14" s="10">
        <v>1</v>
      </c>
      <c r="J14" s="12">
        <v>2545000000</v>
      </c>
      <c r="K14" s="16" t="s">
        <v>140</v>
      </c>
      <c r="L14" s="11"/>
    </row>
    <row r="15" spans="1:12" ht="38.25" x14ac:dyDescent="0.2">
      <c r="A15" s="4" t="s">
        <v>64</v>
      </c>
      <c r="B15" s="5" t="s">
        <v>62</v>
      </c>
      <c r="C15" s="6" t="s">
        <v>121</v>
      </c>
      <c r="D15" s="4" t="s">
        <v>16</v>
      </c>
      <c r="E15" s="7">
        <v>81112209</v>
      </c>
      <c r="F15" s="8">
        <v>1</v>
      </c>
      <c r="G15" s="9">
        <v>1201000000</v>
      </c>
      <c r="H15" s="4">
        <v>11</v>
      </c>
      <c r="I15" s="10">
        <v>1</v>
      </c>
      <c r="J15" s="12">
        <v>1201000000</v>
      </c>
      <c r="K15" s="16" t="s">
        <v>141</v>
      </c>
      <c r="L15" s="15">
        <v>370566933</v>
      </c>
    </row>
    <row r="16" spans="1:12" ht="51" x14ac:dyDescent="0.2">
      <c r="A16" s="17" t="s">
        <v>31</v>
      </c>
      <c r="B16" s="5" t="s">
        <v>66</v>
      </c>
      <c r="C16" s="6" t="s">
        <v>122</v>
      </c>
      <c r="D16" s="4" t="s">
        <v>16</v>
      </c>
      <c r="E16" s="7" t="s">
        <v>67</v>
      </c>
      <c r="F16" s="8">
        <v>1</v>
      </c>
      <c r="G16" s="9">
        <v>1300000000</v>
      </c>
      <c r="H16" s="4">
        <v>11</v>
      </c>
      <c r="I16" s="18">
        <v>1</v>
      </c>
      <c r="J16" s="12">
        <v>1300000000</v>
      </c>
      <c r="K16" s="13" t="s">
        <v>142</v>
      </c>
      <c r="L16" s="14"/>
    </row>
    <row r="17" spans="1:12" ht="38.25" x14ac:dyDescent="0.2">
      <c r="A17" s="4" t="s">
        <v>39</v>
      </c>
      <c r="B17" s="19" t="s">
        <v>68</v>
      </c>
      <c r="C17" s="6" t="s">
        <v>123</v>
      </c>
      <c r="D17" s="4" t="s">
        <v>21</v>
      </c>
      <c r="E17" s="7">
        <v>86111604</v>
      </c>
      <c r="F17" s="20">
        <v>1</v>
      </c>
      <c r="G17" s="9">
        <v>1000000000</v>
      </c>
      <c r="H17" s="4">
        <v>11</v>
      </c>
      <c r="I17" s="21">
        <v>1</v>
      </c>
      <c r="J17" s="12">
        <v>1000000000</v>
      </c>
      <c r="K17" s="13" t="s">
        <v>143</v>
      </c>
      <c r="L17" s="22"/>
    </row>
    <row r="18" spans="1:12" ht="63.75" x14ac:dyDescent="0.2">
      <c r="A18" s="17" t="s">
        <v>31</v>
      </c>
      <c r="B18" s="5" t="s">
        <v>68</v>
      </c>
      <c r="C18" s="6" t="s">
        <v>123</v>
      </c>
      <c r="D18" s="4" t="s">
        <v>12</v>
      </c>
      <c r="E18" s="23">
        <v>80111701</v>
      </c>
      <c r="F18" s="8">
        <v>1</v>
      </c>
      <c r="G18" s="9">
        <v>250000000</v>
      </c>
      <c r="H18" s="4">
        <v>11</v>
      </c>
      <c r="I18" s="18">
        <v>1</v>
      </c>
      <c r="J18" s="12">
        <v>250000000</v>
      </c>
      <c r="K18" s="13" t="s">
        <v>144</v>
      </c>
      <c r="L18" s="14"/>
    </row>
    <row r="19" spans="1:12" ht="63.75" x14ac:dyDescent="0.2">
      <c r="A19" s="17" t="s">
        <v>33</v>
      </c>
      <c r="B19" s="19" t="s">
        <v>68</v>
      </c>
      <c r="C19" s="6" t="s">
        <v>123</v>
      </c>
      <c r="D19" s="4" t="s">
        <v>12</v>
      </c>
      <c r="E19" s="4">
        <v>80111701</v>
      </c>
      <c r="F19" s="20">
        <v>1</v>
      </c>
      <c r="G19" s="9">
        <v>200000000</v>
      </c>
      <c r="H19" s="4">
        <v>11</v>
      </c>
      <c r="I19" s="21">
        <v>1</v>
      </c>
      <c r="J19" s="12">
        <v>200000000</v>
      </c>
      <c r="K19" s="13" t="s">
        <v>144</v>
      </c>
      <c r="L19" s="22"/>
    </row>
    <row r="20" spans="1:12" ht="63.75" x14ac:dyDescent="0.2">
      <c r="A20" s="17" t="s">
        <v>32</v>
      </c>
      <c r="B20" s="5" t="s">
        <v>68</v>
      </c>
      <c r="C20" s="6" t="s">
        <v>123</v>
      </c>
      <c r="D20" s="4" t="s">
        <v>14</v>
      </c>
      <c r="E20" s="23">
        <v>86141501</v>
      </c>
      <c r="F20" s="8">
        <v>1</v>
      </c>
      <c r="G20" s="9">
        <v>250000000</v>
      </c>
      <c r="H20" s="4">
        <v>11</v>
      </c>
      <c r="I20" s="18">
        <v>1</v>
      </c>
      <c r="J20" s="12">
        <v>250000000</v>
      </c>
      <c r="K20" s="6" t="s">
        <v>144</v>
      </c>
      <c r="L20" s="14"/>
    </row>
    <row r="21" spans="1:12" ht="38.25" x14ac:dyDescent="0.2">
      <c r="A21" s="17" t="s">
        <v>32</v>
      </c>
      <c r="B21" s="19" t="s">
        <v>68</v>
      </c>
      <c r="C21" s="6" t="s">
        <v>123</v>
      </c>
      <c r="D21" s="4" t="s">
        <v>17</v>
      </c>
      <c r="E21" s="4">
        <v>86111604</v>
      </c>
      <c r="F21" s="20">
        <v>1</v>
      </c>
      <c r="G21" s="9">
        <v>1000000000</v>
      </c>
      <c r="H21" s="4">
        <v>11</v>
      </c>
      <c r="I21" s="21">
        <v>1</v>
      </c>
      <c r="J21" s="12">
        <v>1000000000</v>
      </c>
      <c r="K21" s="6" t="s">
        <v>145</v>
      </c>
      <c r="L21" s="22"/>
    </row>
    <row r="22" spans="1:12" ht="25.5" x14ac:dyDescent="0.2">
      <c r="A22" s="17" t="s">
        <v>69</v>
      </c>
      <c r="B22" s="19" t="s">
        <v>70</v>
      </c>
      <c r="C22" s="6" t="s">
        <v>124</v>
      </c>
      <c r="D22" s="4" t="s">
        <v>12</v>
      </c>
      <c r="E22" s="7">
        <v>25201708</v>
      </c>
      <c r="F22" s="20">
        <v>8</v>
      </c>
      <c r="G22" s="9">
        <v>4500000000</v>
      </c>
      <c r="H22" s="4">
        <v>11</v>
      </c>
      <c r="I22" s="21">
        <v>1</v>
      </c>
      <c r="J22" s="12">
        <v>4500000000</v>
      </c>
      <c r="K22" s="6" t="s">
        <v>146</v>
      </c>
      <c r="L22" s="22"/>
    </row>
    <row r="23" spans="1:12" ht="25.5" x14ac:dyDescent="0.2">
      <c r="A23" s="17" t="s">
        <v>44</v>
      </c>
      <c r="B23" s="19" t="s">
        <v>70</v>
      </c>
      <c r="C23" s="6" t="s">
        <v>124</v>
      </c>
      <c r="D23" s="4" t="s">
        <v>17</v>
      </c>
      <c r="E23" s="7">
        <v>81112203</v>
      </c>
      <c r="F23" s="20">
        <v>8</v>
      </c>
      <c r="G23" s="9">
        <v>900000000</v>
      </c>
      <c r="H23" s="4">
        <v>11</v>
      </c>
      <c r="I23" s="21">
        <v>1</v>
      </c>
      <c r="J23" s="12">
        <v>900000000</v>
      </c>
      <c r="K23" s="6" t="s">
        <v>147</v>
      </c>
      <c r="L23" s="22"/>
    </row>
    <row r="24" spans="1:12" ht="25.5" x14ac:dyDescent="0.2">
      <c r="A24" s="17" t="s">
        <v>38</v>
      </c>
      <c r="B24" s="19" t="s">
        <v>70</v>
      </c>
      <c r="C24" s="6" t="s">
        <v>124</v>
      </c>
      <c r="D24" s="4" t="s">
        <v>71</v>
      </c>
      <c r="E24" s="7">
        <v>25101503</v>
      </c>
      <c r="F24" s="20">
        <v>8</v>
      </c>
      <c r="G24" s="9">
        <v>100000000</v>
      </c>
      <c r="H24" s="4">
        <v>11</v>
      </c>
      <c r="I24" s="21">
        <v>1</v>
      </c>
      <c r="J24" s="12">
        <v>100000000</v>
      </c>
      <c r="K24" s="6" t="s">
        <v>148</v>
      </c>
      <c r="L24" s="22"/>
    </row>
    <row r="25" spans="1:12" ht="51" x14ac:dyDescent="0.2">
      <c r="A25" s="4" t="s">
        <v>72</v>
      </c>
      <c r="B25" s="19" t="s">
        <v>73</v>
      </c>
      <c r="C25" s="6" t="s">
        <v>125</v>
      </c>
      <c r="D25" s="21" t="s">
        <v>17</v>
      </c>
      <c r="E25" s="24" t="s">
        <v>74</v>
      </c>
      <c r="F25" s="20">
        <v>5</v>
      </c>
      <c r="G25" s="25">
        <v>2815000000</v>
      </c>
      <c r="H25" s="4">
        <v>11</v>
      </c>
      <c r="I25" s="21">
        <v>1</v>
      </c>
      <c r="J25" s="12">
        <v>2815000000</v>
      </c>
      <c r="K25" s="13" t="s">
        <v>149</v>
      </c>
      <c r="L25" s="22"/>
    </row>
    <row r="26" spans="1:12" ht="38.25" x14ac:dyDescent="0.2">
      <c r="A26" s="4" t="s">
        <v>72</v>
      </c>
      <c r="B26" s="19" t="s">
        <v>73</v>
      </c>
      <c r="C26" s="6" t="s">
        <v>125</v>
      </c>
      <c r="D26" s="21" t="s">
        <v>17</v>
      </c>
      <c r="E26" s="20">
        <v>72102900</v>
      </c>
      <c r="F26" s="8">
        <v>5</v>
      </c>
      <c r="G26" s="25">
        <v>930000000</v>
      </c>
      <c r="H26" s="4">
        <v>11</v>
      </c>
      <c r="I26" s="21">
        <v>1</v>
      </c>
      <c r="J26" s="12">
        <v>930000000</v>
      </c>
      <c r="K26" s="13" t="s">
        <v>150</v>
      </c>
      <c r="L26" s="14"/>
    </row>
    <row r="27" spans="1:12" ht="38.25" x14ac:dyDescent="0.2">
      <c r="A27" s="4" t="s">
        <v>72</v>
      </c>
      <c r="B27" s="19" t="s">
        <v>73</v>
      </c>
      <c r="C27" s="6" t="s">
        <v>125</v>
      </c>
      <c r="D27" s="21" t="s">
        <v>17</v>
      </c>
      <c r="E27" s="20">
        <v>72121400</v>
      </c>
      <c r="F27" s="8">
        <v>5</v>
      </c>
      <c r="G27" s="25">
        <v>1000000000</v>
      </c>
      <c r="H27" s="4">
        <v>11</v>
      </c>
      <c r="I27" s="21">
        <v>1</v>
      </c>
      <c r="J27" s="12">
        <v>1000000000</v>
      </c>
      <c r="K27" s="13" t="s">
        <v>151</v>
      </c>
      <c r="L27" s="22"/>
    </row>
    <row r="28" spans="1:12" ht="38.25" x14ac:dyDescent="0.2">
      <c r="A28" s="4" t="s">
        <v>72</v>
      </c>
      <c r="B28" s="19" t="s">
        <v>73</v>
      </c>
      <c r="C28" s="6" t="s">
        <v>125</v>
      </c>
      <c r="D28" s="21" t="s">
        <v>75</v>
      </c>
      <c r="E28" s="20">
        <v>81101500</v>
      </c>
      <c r="F28" s="8">
        <v>8</v>
      </c>
      <c r="G28" s="25">
        <v>260000000</v>
      </c>
      <c r="H28" s="4">
        <v>11</v>
      </c>
      <c r="I28" s="21">
        <v>1</v>
      </c>
      <c r="J28" s="12">
        <v>260000000</v>
      </c>
      <c r="K28" s="13" t="s">
        <v>152</v>
      </c>
      <c r="L28" s="22"/>
    </row>
    <row r="29" spans="1:12" ht="38.25" x14ac:dyDescent="0.2">
      <c r="A29" s="4" t="s">
        <v>72</v>
      </c>
      <c r="B29" s="19" t="s">
        <v>73</v>
      </c>
      <c r="C29" s="6" t="s">
        <v>125</v>
      </c>
      <c r="D29" s="21" t="s">
        <v>17</v>
      </c>
      <c r="E29" s="20">
        <v>72121400</v>
      </c>
      <c r="F29" s="8">
        <v>5</v>
      </c>
      <c r="G29" s="25">
        <v>1323000000</v>
      </c>
      <c r="H29" s="4">
        <v>11</v>
      </c>
      <c r="I29" s="21">
        <v>1</v>
      </c>
      <c r="J29" s="12">
        <v>1323000000</v>
      </c>
      <c r="K29" s="13" t="s">
        <v>153</v>
      </c>
      <c r="L29" s="14"/>
    </row>
    <row r="30" spans="1:12" ht="140.25" x14ac:dyDescent="0.2">
      <c r="A30" s="4" t="s">
        <v>72</v>
      </c>
      <c r="B30" s="19" t="s">
        <v>73</v>
      </c>
      <c r="C30" s="6" t="s">
        <v>125</v>
      </c>
      <c r="D30" s="26" t="s">
        <v>76</v>
      </c>
      <c r="E30" s="20">
        <v>72101500</v>
      </c>
      <c r="F30" s="20">
        <v>8</v>
      </c>
      <c r="G30" s="25">
        <v>6700000000</v>
      </c>
      <c r="H30" s="4">
        <v>11</v>
      </c>
      <c r="I30" s="21">
        <v>1</v>
      </c>
      <c r="J30" s="12">
        <v>6700000000</v>
      </c>
      <c r="K30" s="13" t="s">
        <v>154</v>
      </c>
      <c r="L30" s="22"/>
    </row>
    <row r="31" spans="1:12" ht="38.25" x14ac:dyDescent="0.2">
      <c r="A31" s="4" t="s">
        <v>72</v>
      </c>
      <c r="B31" s="19" t="s">
        <v>73</v>
      </c>
      <c r="C31" s="6" t="s">
        <v>125</v>
      </c>
      <c r="D31" s="18" t="s">
        <v>17</v>
      </c>
      <c r="E31" s="20">
        <v>72121400</v>
      </c>
      <c r="F31" s="8">
        <v>5</v>
      </c>
      <c r="G31" s="25">
        <v>925000000</v>
      </c>
      <c r="H31" s="4">
        <v>11</v>
      </c>
      <c r="I31" s="21">
        <v>1</v>
      </c>
      <c r="J31" s="12">
        <v>925000000</v>
      </c>
      <c r="K31" s="13" t="s">
        <v>155</v>
      </c>
      <c r="L31" s="14"/>
    </row>
    <row r="32" spans="1:12" ht="38.25" x14ac:dyDescent="0.2">
      <c r="A32" s="4" t="s">
        <v>72</v>
      </c>
      <c r="B32" s="19" t="s">
        <v>73</v>
      </c>
      <c r="C32" s="6" t="s">
        <v>125</v>
      </c>
      <c r="D32" s="21" t="s">
        <v>17</v>
      </c>
      <c r="E32" s="20">
        <v>72141100</v>
      </c>
      <c r="F32" s="20">
        <v>6</v>
      </c>
      <c r="G32" s="25">
        <v>1000010281</v>
      </c>
      <c r="H32" s="4">
        <v>11</v>
      </c>
      <c r="I32" s="21">
        <v>1</v>
      </c>
      <c r="J32" s="12">
        <v>1000010281</v>
      </c>
      <c r="K32" s="13" t="s">
        <v>156</v>
      </c>
      <c r="L32" s="22"/>
    </row>
    <row r="33" spans="1:12" ht="38.25" x14ac:dyDescent="0.2">
      <c r="A33" s="4" t="s">
        <v>72</v>
      </c>
      <c r="B33" s="19" t="s">
        <v>73</v>
      </c>
      <c r="C33" s="6" t="s">
        <v>125</v>
      </c>
      <c r="D33" s="18" t="s">
        <v>17</v>
      </c>
      <c r="E33" s="24" t="s">
        <v>77</v>
      </c>
      <c r="F33" s="8">
        <v>6</v>
      </c>
      <c r="G33" s="25">
        <v>800000000</v>
      </c>
      <c r="H33" s="4">
        <v>11</v>
      </c>
      <c r="I33" s="21">
        <v>1</v>
      </c>
      <c r="J33" s="12">
        <v>800000000</v>
      </c>
      <c r="K33" s="13" t="s">
        <v>157</v>
      </c>
      <c r="L33" s="14"/>
    </row>
    <row r="34" spans="1:12" ht="51" x14ac:dyDescent="0.2">
      <c r="A34" s="4" t="s">
        <v>72</v>
      </c>
      <c r="B34" s="19" t="s">
        <v>73</v>
      </c>
      <c r="C34" s="6" t="s">
        <v>125</v>
      </c>
      <c r="D34" s="21" t="s">
        <v>75</v>
      </c>
      <c r="E34" s="20">
        <v>72141400</v>
      </c>
      <c r="F34" s="20">
        <v>4</v>
      </c>
      <c r="G34" s="25">
        <v>450000000</v>
      </c>
      <c r="H34" s="4">
        <v>11</v>
      </c>
      <c r="I34" s="21">
        <v>1</v>
      </c>
      <c r="J34" s="12">
        <v>450000000</v>
      </c>
      <c r="K34" s="13" t="s">
        <v>158</v>
      </c>
      <c r="L34" s="22"/>
    </row>
    <row r="35" spans="1:12" ht="127.5" x14ac:dyDescent="0.2">
      <c r="A35" s="4" t="s">
        <v>72</v>
      </c>
      <c r="B35" s="19" t="s">
        <v>73</v>
      </c>
      <c r="C35" s="6" t="s">
        <v>125</v>
      </c>
      <c r="D35" s="21" t="s">
        <v>78</v>
      </c>
      <c r="E35" s="24" t="s">
        <v>79</v>
      </c>
      <c r="F35" s="20">
        <v>6</v>
      </c>
      <c r="G35" s="25">
        <v>32000000</v>
      </c>
      <c r="H35" s="4">
        <v>11</v>
      </c>
      <c r="I35" s="21">
        <v>1</v>
      </c>
      <c r="J35" s="12">
        <v>32000000</v>
      </c>
      <c r="K35" s="13" t="s">
        <v>159</v>
      </c>
      <c r="L35" s="22"/>
    </row>
    <row r="36" spans="1:12" ht="38.25" x14ac:dyDescent="0.2">
      <c r="A36" s="4" t="s">
        <v>72</v>
      </c>
      <c r="B36" s="19" t="s">
        <v>73</v>
      </c>
      <c r="C36" s="6" t="s">
        <v>125</v>
      </c>
      <c r="D36" s="21" t="s">
        <v>17</v>
      </c>
      <c r="E36" s="20">
        <v>72120000</v>
      </c>
      <c r="F36" s="27">
        <v>5</v>
      </c>
      <c r="G36" s="25">
        <v>1072000000</v>
      </c>
      <c r="H36" s="4">
        <v>11</v>
      </c>
      <c r="I36" s="21">
        <v>1</v>
      </c>
      <c r="J36" s="12">
        <v>1072000000</v>
      </c>
      <c r="K36" s="13" t="s">
        <v>160</v>
      </c>
      <c r="L36" s="28"/>
    </row>
    <row r="37" spans="1:12" ht="38.25" x14ac:dyDescent="0.2">
      <c r="A37" s="4" t="s">
        <v>72</v>
      </c>
      <c r="B37" s="19" t="s">
        <v>73</v>
      </c>
      <c r="C37" s="6" t="s">
        <v>125</v>
      </c>
      <c r="D37" s="21" t="s">
        <v>17</v>
      </c>
      <c r="E37" s="20">
        <v>72151900</v>
      </c>
      <c r="F37" s="27">
        <v>5</v>
      </c>
      <c r="G37" s="25">
        <v>1000000000</v>
      </c>
      <c r="H37" s="4">
        <v>11</v>
      </c>
      <c r="I37" s="21">
        <v>1</v>
      </c>
      <c r="J37" s="12">
        <v>1000000000</v>
      </c>
      <c r="K37" s="13" t="s">
        <v>161</v>
      </c>
      <c r="L37" s="29"/>
    </row>
    <row r="38" spans="1:12" ht="38.25" x14ac:dyDescent="0.2">
      <c r="A38" s="4" t="s">
        <v>72</v>
      </c>
      <c r="B38" s="22" t="s">
        <v>80</v>
      </c>
      <c r="C38" s="6" t="s">
        <v>126</v>
      </c>
      <c r="D38" s="4" t="s">
        <v>16</v>
      </c>
      <c r="E38" s="27">
        <v>72111101</v>
      </c>
      <c r="F38" s="27">
        <v>2</v>
      </c>
      <c r="G38" s="30">
        <v>360000000</v>
      </c>
      <c r="H38" s="4">
        <v>11</v>
      </c>
      <c r="I38" s="21">
        <v>1</v>
      </c>
      <c r="J38" s="12">
        <v>360000000</v>
      </c>
      <c r="K38" s="31" t="s">
        <v>81</v>
      </c>
      <c r="L38" s="29"/>
    </row>
    <row r="39" spans="1:12" ht="38.25" x14ac:dyDescent="0.2">
      <c r="A39" s="4" t="s">
        <v>72</v>
      </c>
      <c r="B39" s="22" t="s">
        <v>80</v>
      </c>
      <c r="C39" s="6" t="s">
        <v>126</v>
      </c>
      <c r="D39" s="4" t="s">
        <v>17</v>
      </c>
      <c r="E39" s="27">
        <v>72111101</v>
      </c>
      <c r="F39" s="27">
        <v>2</v>
      </c>
      <c r="G39" s="30">
        <v>950000000</v>
      </c>
      <c r="H39" s="4">
        <v>11</v>
      </c>
      <c r="I39" s="21">
        <v>1</v>
      </c>
      <c r="J39" s="12">
        <v>950000000</v>
      </c>
      <c r="K39" s="31" t="s">
        <v>82</v>
      </c>
      <c r="L39" s="29"/>
    </row>
    <row r="40" spans="1:12" ht="38.25" x14ac:dyDescent="0.2">
      <c r="A40" s="4" t="s">
        <v>72</v>
      </c>
      <c r="B40" s="22" t="s">
        <v>80</v>
      </c>
      <c r="C40" s="6" t="s">
        <v>126</v>
      </c>
      <c r="D40" s="4" t="s">
        <v>17</v>
      </c>
      <c r="E40" s="27">
        <v>72111101</v>
      </c>
      <c r="F40" s="27">
        <v>2</v>
      </c>
      <c r="G40" s="30">
        <v>1050000000</v>
      </c>
      <c r="H40" s="4">
        <v>11</v>
      </c>
      <c r="I40" s="21">
        <v>1</v>
      </c>
      <c r="J40" s="12">
        <v>1050000000</v>
      </c>
      <c r="K40" s="31" t="s">
        <v>83</v>
      </c>
      <c r="L40" s="29"/>
    </row>
    <row r="41" spans="1:12" ht="38.25" x14ac:dyDescent="0.2">
      <c r="A41" s="4" t="s">
        <v>72</v>
      </c>
      <c r="B41" s="22" t="s">
        <v>80</v>
      </c>
      <c r="C41" s="6" t="s">
        <v>126</v>
      </c>
      <c r="D41" s="27" t="s">
        <v>17</v>
      </c>
      <c r="E41" s="27">
        <v>72111101</v>
      </c>
      <c r="F41" s="27">
        <v>5</v>
      </c>
      <c r="G41" s="30">
        <v>2299700665</v>
      </c>
      <c r="H41" s="4">
        <v>11</v>
      </c>
      <c r="I41" s="21">
        <v>1</v>
      </c>
      <c r="J41" s="12">
        <v>2299700665</v>
      </c>
      <c r="K41" s="32" t="s">
        <v>162</v>
      </c>
      <c r="L41" s="29"/>
    </row>
    <row r="42" spans="1:12" ht="38.25" x14ac:dyDescent="0.2">
      <c r="A42" s="4" t="s">
        <v>72</v>
      </c>
      <c r="B42" s="22" t="s">
        <v>80</v>
      </c>
      <c r="C42" s="6" t="s">
        <v>126</v>
      </c>
      <c r="D42" s="27" t="s">
        <v>75</v>
      </c>
      <c r="E42" s="27">
        <v>81101500</v>
      </c>
      <c r="F42" s="27">
        <v>5</v>
      </c>
      <c r="G42" s="30">
        <v>200299335</v>
      </c>
      <c r="H42" s="4">
        <v>11</v>
      </c>
      <c r="I42" s="21">
        <v>1</v>
      </c>
      <c r="J42" s="12">
        <v>200299335</v>
      </c>
      <c r="K42" s="32" t="s">
        <v>163</v>
      </c>
      <c r="L42" s="29"/>
    </row>
    <row r="43" spans="1:12" ht="25.5" x14ac:dyDescent="0.2">
      <c r="A43" s="4" t="s">
        <v>72</v>
      </c>
      <c r="B43" s="22" t="s">
        <v>84</v>
      </c>
      <c r="C43" s="6" t="s">
        <v>127</v>
      </c>
      <c r="D43" s="27" t="s">
        <v>85</v>
      </c>
      <c r="E43" s="27">
        <v>95122102</v>
      </c>
      <c r="F43" s="27">
        <v>8</v>
      </c>
      <c r="G43" s="25">
        <v>1180000000</v>
      </c>
      <c r="H43" s="4">
        <v>11</v>
      </c>
      <c r="I43" s="21">
        <v>1</v>
      </c>
      <c r="J43" s="12">
        <v>1180000000</v>
      </c>
      <c r="K43" s="13" t="s">
        <v>164</v>
      </c>
      <c r="L43" s="29"/>
    </row>
    <row r="44" spans="1:12" ht="25.5" x14ac:dyDescent="0.2">
      <c r="A44" s="4" t="s">
        <v>86</v>
      </c>
      <c r="B44" s="22" t="s">
        <v>87</v>
      </c>
      <c r="C44" s="6" t="s">
        <v>128</v>
      </c>
      <c r="D44" s="27" t="s">
        <v>63</v>
      </c>
      <c r="E44" s="27">
        <v>73161604</v>
      </c>
      <c r="F44" s="27">
        <v>2</v>
      </c>
      <c r="G44" s="25">
        <v>2300000000</v>
      </c>
      <c r="H44" s="4">
        <v>11</v>
      </c>
      <c r="I44" s="21">
        <v>1</v>
      </c>
      <c r="J44" s="12">
        <v>2300000000</v>
      </c>
      <c r="K44" s="13" t="s">
        <v>165</v>
      </c>
      <c r="L44" s="29"/>
    </row>
    <row r="45" spans="1:12" ht="51" x14ac:dyDescent="0.2">
      <c r="A45" s="4" t="s">
        <v>86</v>
      </c>
      <c r="B45" s="22" t="s">
        <v>87</v>
      </c>
      <c r="C45" s="6" t="s">
        <v>128</v>
      </c>
      <c r="D45" s="4" t="s">
        <v>88</v>
      </c>
      <c r="E45" s="27">
        <v>73161604</v>
      </c>
      <c r="F45" s="27">
        <v>3</v>
      </c>
      <c r="G45" s="25">
        <v>6468000000</v>
      </c>
      <c r="H45" s="4">
        <v>11</v>
      </c>
      <c r="I45" s="21">
        <v>1</v>
      </c>
      <c r="J45" s="12">
        <v>6468000000</v>
      </c>
      <c r="K45" s="13" t="s">
        <v>166</v>
      </c>
      <c r="L45" s="29"/>
    </row>
    <row r="46" spans="1:12" ht="25.5" x14ac:dyDescent="0.2">
      <c r="A46" s="4" t="s">
        <v>86</v>
      </c>
      <c r="B46" s="22" t="s">
        <v>87</v>
      </c>
      <c r="C46" s="6" t="s">
        <v>128</v>
      </c>
      <c r="D46" s="27" t="s">
        <v>17</v>
      </c>
      <c r="E46" s="27">
        <v>731615000</v>
      </c>
      <c r="F46" s="27">
        <v>2</v>
      </c>
      <c r="G46" s="25">
        <v>2400000000</v>
      </c>
      <c r="H46" s="4">
        <v>11</v>
      </c>
      <c r="I46" s="21">
        <v>1</v>
      </c>
      <c r="J46" s="12">
        <v>2400000000</v>
      </c>
      <c r="K46" s="13" t="s">
        <v>167</v>
      </c>
      <c r="L46" s="29"/>
    </row>
    <row r="47" spans="1:12" ht="51" x14ac:dyDescent="0.2">
      <c r="A47" s="4" t="s">
        <v>86</v>
      </c>
      <c r="B47" s="22" t="s">
        <v>87</v>
      </c>
      <c r="C47" s="6" t="s">
        <v>128</v>
      </c>
      <c r="D47" s="4" t="s">
        <v>89</v>
      </c>
      <c r="E47" s="27">
        <v>25191501</v>
      </c>
      <c r="F47" s="27">
        <v>2</v>
      </c>
      <c r="G47" s="25">
        <v>2000000000</v>
      </c>
      <c r="H47" s="4">
        <v>11</v>
      </c>
      <c r="I47" s="21">
        <v>1</v>
      </c>
      <c r="J47" s="12">
        <v>2000000000</v>
      </c>
      <c r="K47" s="13" t="s">
        <v>168</v>
      </c>
      <c r="L47" s="29"/>
    </row>
    <row r="48" spans="1:12" ht="25.5" x14ac:dyDescent="0.2">
      <c r="A48" s="4" t="s">
        <v>90</v>
      </c>
      <c r="B48" s="22" t="s">
        <v>91</v>
      </c>
      <c r="C48" s="6" t="s">
        <v>129</v>
      </c>
      <c r="D48" s="4" t="s">
        <v>12</v>
      </c>
      <c r="E48" s="4">
        <v>78181800</v>
      </c>
      <c r="F48" s="27">
        <v>1</v>
      </c>
      <c r="G48" s="33">
        <v>9400000000</v>
      </c>
      <c r="H48" s="4">
        <v>11</v>
      </c>
      <c r="I48" s="21">
        <v>1</v>
      </c>
      <c r="J48" s="12">
        <v>9400000000</v>
      </c>
      <c r="K48" s="13" t="s">
        <v>169</v>
      </c>
      <c r="L48" s="29"/>
    </row>
    <row r="49" spans="1:12" ht="38.25" x14ac:dyDescent="0.2">
      <c r="A49" s="4" t="s">
        <v>90</v>
      </c>
      <c r="B49" s="22" t="s">
        <v>91</v>
      </c>
      <c r="C49" s="6" t="s">
        <v>129</v>
      </c>
      <c r="D49" s="4" t="s">
        <v>12</v>
      </c>
      <c r="E49" s="4">
        <v>78181800</v>
      </c>
      <c r="F49" s="27">
        <v>1</v>
      </c>
      <c r="G49" s="33">
        <v>6345000000</v>
      </c>
      <c r="H49" s="4">
        <v>11</v>
      </c>
      <c r="I49" s="21">
        <v>1</v>
      </c>
      <c r="J49" s="12">
        <v>6345000000</v>
      </c>
      <c r="K49" s="13" t="s">
        <v>170</v>
      </c>
      <c r="L49" s="29"/>
    </row>
    <row r="50" spans="1:12" ht="25.5" x14ac:dyDescent="0.2">
      <c r="A50" s="4" t="s">
        <v>90</v>
      </c>
      <c r="B50" s="22" t="s">
        <v>91</v>
      </c>
      <c r="C50" s="6" t="s">
        <v>129</v>
      </c>
      <c r="D50" s="4" t="s">
        <v>12</v>
      </c>
      <c r="E50" s="4">
        <v>78181800</v>
      </c>
      <c r="F50" s="27">
        <v>1</v>
      </c>
      <c r="G50" s="33">
        <v>19740000000</v>
      </c>
      <c r="H50" s="4">
        <v>11</v>
      </c>
      <c r="I50" s="21">
        <v>1</v>
      </c>
      <c r="J50" s="12">
        <v>19740000000</v>
      </c>
      <c r="K50" s="13" t="s">
        <v>171</v>
      </c>
      <c r="L50" s="29"/>
    </row>
    <row r="51" spans="1:12" ht="25.5" x14ac:dyDescent="0.2">
      <c r="A51" s="4" t="s">
        <v>90</v>
      </c>
      <c r="B51" s="22" t="s">
        <v>91</v>
      </c>
      <c r="C51" s="6" t="s">
        <v>129</v>
      </c>
      <c r="D51" s="4" t="s">
        <v>12</v>
      </c>
      <c r="E51" s="4">
        <v>78181800</v>
      </c>
      <c r="F51" s="27">
        <v>1</v>
      </c>
      <c r="G51" s="33">
        <v>6800000000</v>
      </c>
      <c r="H51" s="4">
        <v>11</v>
      </c>
      <c r="I51" s="21">
        <v>1</v>
      </c>
      <c r="J51" s="12">
        <v>6800000000</v>
      </c>
      <c r="K51" s="13" t="s">
        <v>172</v>
      </c>
      <c r="L51" s="29"/>
    </row>
    <row r="52" spans="1:12" ht="25.5" x14ac:dyDescent="0.2">
      <c r="A52" s="4" t="s">
        <v>90</v>
      </c>
      <c r="B52" s="22" t="s">
        <v>91</v>
      </c>
      <c r="C52" s="6" t="s">
        <v>129</v>
      </c>
      <c r="D52" s="4" t="s">
        <v>12</v>
      </c>
      <c r="E52" s="4">
        <v>78181800</v>
      </c>
      <c r="F52" s="27">
        <v>1</v>
      </c>
      <c r="G52" s="33">
        <v>1000000000</v>
      </c>
      <c r="H52" s="4">
        <v>11</v>
      </c>
      <c r="I52" s="21">
        <v>1</v>
      </c>
      <c r="J52" s="12">
        <v>1000000000</v>
      </c>
      <c r="K52" s="13" t="s">
        <v>173</v>
      </c>
      <c r="L52" s="29"/>
    </row>
    <row r="53" spans="1:12" ht="25.5" x14ac:dyDescent="0.2">
      <c r="A53" s="4" t="s">
        <v>92</v>
      </c>
      <c r="B53" s="22" t="s">
        <v>91</v>
      </c>
      <c r="C53" s="6" t="s">
        <v>129</v>
      </c>
      <c r="D53" s="4" t="s">
        <v>12</v>
      </c>
      <c r="E53" s="4">
        <v>78181800</v>
      </c>
      <c r="F53" s="27">
        <v>1</v>
      </c>
      <c r="G53" s="33">
        <v>5140000000</v>
      </c>
      <c r="H53" s="4">
        <v>11</v>
      </c>
      <c r="I53" s="21">
        <v>1</v>
      </c>
      <c r="J53" s="12">
        <v>5140000000</v>
      </c>
      <c r="K53" s="13" t="s">
        <v>93</v>
      </c>
      <c r="L53" s="29"/>
    </row>
    <row r="54" spans="1:12" ht="25.5" x14ac:dyDescent="0.2">
      <c r="A54" s="4" t="s">
        <v>92</v>
      </c>
      <c r="B54" s="22" t="s">
        <v>91</v>
      </c>
      <c r="C54" s="6" t="s">
        <v>129</v>
      </c>
      <c r="D54" s="4" t="s">
        <v>12</v>
      </c>
      <c r="E54" s="4">
        <v>78181800</v>
      </c>
      <c r="F54" s="27">
        <v>1</v>
      </c>
      <c r="G54" s="33">
        <v>7700000000</v>
      </c>
      <c r="H54" s="4">
        <v>11</v>
      </c>
      <c r="I54" s="21">
        <v>1</v>
      </c>
      <c r="J54" s="12">
        <v>7700000000</v>
      </c>
      <c r="K54" s="13" t="s">
        <v>94</v>
      </c>
      <c r="L54" s="29"/>
    </row>
    <row r="55" spans="1:12" ht="25.5" x14ac:dyDescent="0.2">
      <c r="A55" s="4" t="s">
        <v>90</v>
      </c>
      <c r="B55" s="22" t="s">
        <v>91</v>
      </c>
      <c r="C55" s="6" t="s">
        <v>129</v>
      </c>
      <c r="D55" s="4" t="s">
        <v>12</v>
      </c>
      <c r="E55" s="4">
        <v>78181800</v>
      </c>
      <c r="F55" s="27">
        <v>1</v>
      </c>
      <c r="G55" s="33">
        <v>2500000000</v>
      </c>
      <c r="H55" s="4">
        <v>11</v>
      </c>
      <c r="I55" s="21">
        <v>1</v>
      </c>
      <c r="J55" s="12">
        <v>2500000000</v>
      </c>
      <c r="K55" s="13" t="s">
        <v>95</v>
      </c>
      <c r="L55" s="29"/>
    </row>
    <row r="56" spans="1:12" ht="25.5" x14ac:dyDescent="0.2">
      <c r="A56" s="4" t="s">
        <v>92</v>
      </c>
      <c r="B56" s="22" t="s">
        <v>91</v>
      </c>
      <c r="C56" s="6" t="s">
        <v>129</v>
      </c>
      <c r="D56" s="4" t="s">
        <v>12</v>
      </c>
      <c r="E56" s="4">
        <v>78181800</v>
      </c>
      <c r="F56" s="27">
        <v>1</v>
      </c>
      <c r="G56" s="33">
        <v>3752000000</v>
      </c>
      <c r="H56" s="4">
        <v>11</v>
      </c>
      <c r="I56" s="21">
        <v>1</v>
      </c>
      <c r="J56" s="12">
        <v>3752000000</v>
      </c>
      <c r="K56" s="13" t="s">
        <v>96</v>
      </c>
      <c r="L56" s="29"/>
    </row>
    <row r="57" spans="1:12" ht="25.5" x14ac:dyDescent="0.2">
      <c r="A57" s="4" t="s">
        <v>92</v>
      </c>
      <c r="B57" s="22" t="s">
        <v>91</v>
      </c>
      <c r="C57" s="6" t="s">
        <v>129</v>
      </c>
      <c r="D57" s="4" t="s">
        <v>12</v>
      </c>
      <c r="E57" s="4">
        <v>78181800</v>
      </c>
      <c r="F57" s="27">
        <v>1</v>
      </c>
      <c r="G57" s="33">
        <v>578000000</v>
      </c>
      <c r="H57" s="4">
        <v>11</v>
      </c>
      <c r="I57" s="21">
        <v>1</v>
      </c>
      <c r="J57" s="12">
        <v>578000000</v>
      </c>
      <c r="K57" s="13" t="s">
        <v>97</v>
      </c>
      <c r="L57" s="29"/>
    </row>
    <row r="58" spans="1:12" ht="25.5" x14ac:dyDescent="0.2">
      <c r="A58" s="4" t="s">
        <v>90</v>
      </c>
      <c r="B58" s="22" t="s">
        <v>91</v>
      </c>
      <c r="C58" s="6" t="s">
        <v>129</v>
      </c>
      <c r="D58" s="4" t="s">
        <v>12</v>
      </c>
      <c r="E58" s="4">
        <v>78181800</v>
      </c>
      <c r="F58" s="27">
        <v>1</v>
      </c>
      <c r="G58" s="33">
        <v>500000000</v>
      </c>
      <c r="H58" s="4">
        <v>11</v>
      </c>
      <c r="I58" s="21">
        <v>1</v>
      </c>
      <c r="J58" s="12">
        <v>500000000</v>
      </c>
      <c r="K58" s="13" t="s">
        <v>98</v>
      </c>
      <c r="L58" s="29"/>
    </row>
    <row r="59" spans="1:12" ht="38.25" x14ac:dyDescent="0.2">
      <c r="A59" s="4" t="s">
        <v>90</v>
      </c>
      <c r="B59" s="22" t="s">
        <v>91</v>
      </c>
      <c r="C59" s="6" t="s">
        <v>129</v>
      </c>
      <c r="D59" s="4" t="s">
        <v>12</v>
      </c>
      <c r="E59" s="4">
        <v>78181800</v>
      </c>
      <c r="F59" s="27">
        <v>1</v>
      </c>
      <c r="G59" s="33">
        <v>2864000000</v>
      </c>
      <c r="H59" s="4">
        <v>11</v>
      </c>
      <c r="I59" s="21">
        <v>1</v>
      </c>
      <c r="J59" s="12">
        <v>2864000000</v>
      </c>
      <c r="K59" s="13" t="s">
        <v>174</v>
      </c>
      <c r="L59" s="29"/>
    </row>
    <row r="60" spans="1:12" ht="25.5" x14ac:dyDescent="0.2">
      <c r="A60" s="4" t="s">
        <v>90</v>
      </c>
      <c r="B60" s="22" t="s">
        <v>99</v>
      </c>
      <c r="C60" s="6" t="s">
        <v>130</v>
      </c>
      <c r="D60" s="4" t="s">
        <v>12</v>
      </c>
      <c r="E60" s="4">
        <v>39111714</v>
      </c>
      <c r="F60" s="27">
        <v>1</v>
      </c>
      <c r="G60" s="25">
        <v>143480</v>
      </c>
      <c r="H60" s="10">
        <v>11</v>
      </c>
      <c r="I60" s="21">
        <v>5135</v>
      </c>
      <c r="J60" s="12">
        <v>736769800</v>
      </c>
      <c r="K60" s="13" t="s">
        <v>175</v>
      </c>
      <c r="L60" s="29"/>
    </row>
    <row r="61" spans="1:12" ht="25.5" x14ac:dyDescent="0.2">
      <c r="A61" s="4" t="s">
        <v>90</v>
      </c>
      <c r="B61" s="22" t="s">
        <v>99</v>
      </c>
      <c r="C61" s="6" t="s">
        <v>130</v>
      </c>
      <c r="D61" s="4" t="s">
        <v>12</v>
      </c>
      <c r="E61" s="4">
        <v>39111714</v>
      </c>
      <c r="F61" s="27">
        <v>1</v>
      </c>
      <c r="G61" s="25">
        <v>10370000</v>
      </c>
      <c r="H61" s="10">
        <v>11</v>
      </c>
      <c r="I61" s="21">
        <v>75</v>
      </c>
      <c r="J61" s="12">
        <v>777750000</v>
      </c>
      <c r="K61" s="13" t="s">
        <v>100</v>
      </c>
      <c r="L61" s="29"/>
    </row>
    <row r="62" spans="1:12" ht="25.5" x14ac:dyDescent="0.2">
      <c r="A62" s="4" t="s">
        <v>90</v>
      </c>
      <c r="B62" s="22" t="s">
        <v>99</v>
      </c>
      <c r="C62" s="6" t="s">
        <v>130</v>
      </c>
      <c r="D62" s="4" t="s">
        <v>12</v>
      </c>
      <c r="E62" s="4">
        <v>46121511</v>
      </c>
      <c r="F62" s="27">
        <v>1</v>
      </c>
      <c r="G62" s="25">
        <v>706403142</v>
      </c>
      <c r="H62" s="10">
        <v>11</v>
      </c>
      <c r="I62" s="21">
        <v>1</v>
      </c>
      <c r="J62" s="12">
        <v>706403142</v>
      </c>
      <c r="K62" s="13" t="s">
        <v>101</v>
      </c>
      <c r="L62" s="29"/>
    </row>
    <row r="63" spans="1:12" ht="25.5" x14ac:dyDescent="0.2">
      <c r="A63" s="4" t="s">
        <v>90</v>
      </c>
      <c r="B63" s="22" t="s">
        <v>99</v>
      </c>
      <c r="C63" s="6" t="s">
        <v>130</v>
      </c>
      <c r="D63" s="4" t="s">
        <v>12</v>
      </c>
      <c r="E63" s="4">
        <v>39111714</v>
      </c>
      <c r="F63" s="27">
        <v>1</v>
      </c>
      <c r="G63" s="25">
        <v>8605400</v>
      </c>
      <c r="H63" s="10">
        <v>11</v>
      </c>
      <c r="I63" s="21">
        <v>75</v>
      </c>
      <c r="J63" s="12">
        <v>645405000</v>
      </c>
      <c r="K63" s="13" t="s">
        <v>102</v>
      </c>
      <c r="L63" s="29"/>
    </row>
    <row r="64" spans="1:12" ht="25.5" x14ac:dyDescent="0.2">
      <c r="A64" s="4" t="s">
        <v>90</v>
      </c>
      <c r="B64" s="22" t="s">
        <v>99</v>
      </c>
      <c r="C64" s="6" t="s">
        <v>130</v>
      </c>
      <c r="D64" s="4" t="s">
        <v>12</v>
      </c>
      <c r="E64" s="4" t="s">
        <v>103</v>
      </c>
      <c r="F64" s="27">
        <v>1</v>
      </c>
      <c r="G64" s="25">
        <v>3383999974</v>
      </c>
      <c r="H64" s="10">
        <v>11</v>
      </c>
      <c r="I64" s="21">
        <v>1</v>
      </c>
      <c r="J64" s="12">
        <v>3383999974</v>
      </c>
      <c r="K64" s="13" t="s">
        <v>104</v>
      </c>
      <c r="L64" s="29"/>
    </row>
    <row r="65" spans="1:12" ht="25.5" x14ac:dyDescent="0.2">
      <c r="A65" s="4" t="s">
        <v>92</v>
      </c>
      <c r="B65" s="22" t="s">
        <v>99</v>
      </c>
      <c r="C65" s="6" t="s">
        <v>130</v>
      </c>
      <c r="D65" s="4" t="s">
        <v>12</v>
      </c>
      <c r="E65" s="4">
        <v>25201703</v>
      </c>
      <c r="F65" s="27">
        <v>1</v>
      </c>
      <c r="G65" s="25">
        <v>4123999978</v>
      </c>
      <c r="H65" s="10">
        <v>11</v>
      </c>
      <c r="I65" s="21">
        <v>1</v>
      </c>
      <c r="J65" s="12">
        <v>4123999978</v>
      </c>
      <c r="K65" s="13" t="s">
        <v>105</v>
      </c>
      <c r="L65" s="29"/>
    </row>
    <row r="66" spans="1:12" ht="25.5" x14ac:dyDescent="0.2">
      <c r="A66" s="4" t="s">
        <v>90</v>
      </c>
      <c r="B66" s="22" t="s">
        <v>99</v>
      </c>
      <c r="C66" s="6" t="s">
        <v>130</v>
      </c>
      <c r="D66" s="4" t="s">
        <v>12</v>
      </c>
      <c r="E66" s="4">
        <v>25201703</v>
      </c>
      <c r="F66" s="27">
        <v>1</v>
      </c>
      <c r="G66" s="25">
        <v>1734000000</v>
      </c>
      <c r="H66" s="10">
        <v>11</v>
      </c>
      <c r="I66" s="21">
        <v>1</v>
      </c>
      <c r="J66" s="12">
        <v>1734000000</v>
      </c>
      <c r="K66" s="13" t="s">
        <v>104</v>
      </c>
      <c r="L66" s="29"/>
    </row>
    <row r="67" spans="1:12" ht="25.5" x14ac:dyDescent="0.2">
      <c r="A67" s="4" t="s">
        <v>90</v>
      </c>
      <c r="B67" s="22" t="s">
        <v>99</v>
      </c>
      <c r="C67" s="6" t="s">
        <v>130</v>
      </c>
      <c r="D67" s="4" t="s">
        <v>12</v>
      </c>
      <c r="E67" s="4">
        <v>78181901</v>
      </c>
      <c r="F67" s="27">
        <v>1</v>
      </c>
      <c r="G67" s="25">
        <v>3323672106</v>
      </c>
      <c r="H67" s="10">
        <v>11</v>
      </c>
      <c r="I67" s="21">
        <v>1</v>
      </c>
      <c r="J67" s="12">
        <v>3323672106</v>
      </c>
      <c r="K67" s="13" t="s">
        <v>105</v>
      </c>
      <c r="L67" s="29"/>
    </row>
    <row r="68" spans="1:12" ht="25.5" x14ac:dyDescent="0.2">
      <c r="A68" s="4" t="s">
        <v>90</v>
      </c>
      <c r="B68" s="22" t="s">
        <v>106</v>
      </c>
      <c r="C68" s="6" t="s">
        <v>131</v>
      </c>
      <c r="D68" s="4" t="s">
        <v>12</v>
      </c>
      <c r="E68" s="4">
        <v>25201700</v>
      </c>
      <c r="F68" s="27">
        <v>1</v>
      </c>
      <c r="G68" s="25">
        <v>136400000</v>
      </c>
      <c r="H68" s="10">
        <v>11</v>
      </c>
      <c r="I68" s="21">
        <v>30</v>
      </c>
      <c r="J68" s="12">
        <v>4092000000</v>
      </c>
      <c r="K68" s="13" t="s">
        <v>107</v>
      </c>
      <c r="L68" s="29"/>
    </row>
    <row r="69" spans="1:12" ht="25.5" x14ac:dyDescent="0.2">
      <c r="A69" s="4" t="s">
        <v>90</v>
      </c>
      <c r="B69" s="22" t="s">
        <v>108</v>
      </c>
      <c r="C69" s="6" t="s">
        <v>132</v>
      </c>
      <c r="D69" s="4" t="s">
        <v>12</v>
      </c>
      <c r="E69" s="4">
        <v>25201701</v>
      </c>
      <c r="F69" s="27">
        <v>1</v>
      </c>
      <c r="G69" s="25">
        <v>3615000000</v>
      </c>
      <c r="H69" s="10">
        <v>11</v>
      </c>
      <c r="I69" s="21">
        <v>1</v>
      </c>
      <c r="J69" s="12">
        <v>3615000000</v>
      </c>
      <c r="K69" s="13" t="s">
        <v>109</v>
      </c>
      <c r="L69" s="29"/>
    </row>
    <row r="70" spans="1:12" ht="38.25" x14ac:dyDescent="0.2">
      <c r="A70" s="4" t="s">
        <v>41</v>
      </c>
      <c r="B70" s="22" t="s">
        <v>110</v>
      </c>
      <c r="C70" s="6" t="s">
        <v>133</v>
      </c>
      <c r="D70" s="27" t="s">
        <v>111</v>
      </c>
      <c r="E70" s="27">
        <v>46101601</v>
      </c>
      <c r="F70" s="27">
        <v>3</v>
      </c>
      <c r="G70" s="34">
        <v>1050.5</v>
      </c>
      <c r="H70" s="10">
        <v>11</v>
      </c>
      <c r="I70" s="35">
        <v>1005074</v>
      </c>
      <c r="J70" s="12">
        <v>1055830237</v>
      </c>
      <c r="K70" s="13" t="s">
        <v>40</v>
      </c>
      <c r="L70" s="29"/>
    </row>
    <row r="71" spans="1:12" ht="38.25" x14ac:dyDescent="0.2">
      <c r="A71" s="4" t="s">
        <v>41</v>
      </c>
      <c r="B71" s="22" t="s">
        <v>110</v>
      </c>
      <c r="C71" s="6" t="s">
        <v>133</v>
      </c>
      <c r="D71" s="27" t="s">
        <v>111</v>
      </c>
      <c r="E71" s="27">
        <v>46101601</v>
      </c>
      <c r="F71" s="27">
        <v>3</v>
      </c>
      <c r="G71" s="36">
        <v>1207.33</v>
      </c>
      <c r="H71" s="10">
        <v>11</v>
      </c>
      <c r="I71" s="37">
        <v>201000</v>
      </c>
      <c r="J71" s="38">
        <v>242673443</v>
      </c>
      <c r="K71" s="13" t="s">
        <v>176</v>
      </c>
      <c r="L71" s="29"/>
    </row>
    <row r="72" spans="1:12" ht="38.25" x14ac:dyDescent="0.2">
      <c r="A72" s="4" t="s">
        <v>90</v>
      </c>
      <c r="B72" s="22" t="s">
        <v>110</v>
      </c>
      <c r="C72" s="6" t="s">
        <v>133</v>
      </c>
      <c r="D72" s="27" t="s">
        <v>112</v>
      </c>
      <c r="E72" s="27">
        <v>46101601</v>
      </c>
      <c r="F72" s="27">
        <v>3</v>
      </c>
      <c r="G72" s="36">
        <v>11194.24</v>
      </c>
      <c r="H72" s="10">
        <v>11</v>
      </c>
      <c r="I72" s="37">
        <v>18000</v>
      </c>
      <c r="J72" s="12">
        <v>201496320</v>
      </c>
      <c r="K72" s="13" t="s">
        <v>177</v>
      </c>
      <c r="L72" s="29"/>
    </row>
    <row r="73" spans="1:12" ht="25.5" x14ac:dyDescent="0.2">
      <c r="A73" s="4" t="s">
        <v>41</v>
      </c>
      <c r="B73" s="22" t="s">
        <v>113</v>
      </c>
      <c r="C73" s="6" t="s">
        <v>134</v>
      </c>
      <c r="D73" s="27" t="s">
        <v>17</v>
      </c>
      <c r="E73" s="27">
        <v>46171622</v>
      </c>
      <c r="F73" s="27">
        <v>8</v>
      </c>
      <c r="G73" s="39">
        <v>3000000000</v>
      </c>
      <c r="H73" s="10">
        <v>11</v>
      </c>
      <c r="I73" s="40">
        <v>1</v>
      </c>
      <c r="J73" s="12">
        <v>3000000000</v>
      </c>
      <c r="K73" s="13" t="s">
        <v>114</v>
      </c>
      <c r="L73" s="29"/>
    </row>
    <row r="74" spans="1:12" ht="25.5" x14ac:dyDescent="0.2">
      <c r="A74" s="4" t="s">
        <v>90</v>
      </c>
      <c r="B74" s="22" t="s">
        <v>115</v>
      </c>
      <c r="C74" s="6" t="s">
        <v>135</v>
      </c>
      <c r="D74" s="4" t="s">
        <v>63</v>
      </c>
      <c r="E74" s="27">
        <v>41114400</v>
      </c>
      <c r="F74" s="27">
        <v>1</v>
      </c>
      <c r="G74" s="25">
        <v>1800000000</v>
      </c>
      <c r="H74" s="10">
        <v>11</v>
      </c>
      <c r="I74" s="41">
        <v>1</v>
      </c>
      <c r="J74" s="12">
        <v>1800000000</v>
      </c>
      <c r="K74" s="13" t="s">
        <v>178</v>
      </c>
      <c r="L74" s="29"/>
    </row>
    <row r="75" spans="1:12" ht="25.5" x14ac:dyDescent="0.2">
      <c r="A75" s="4" t="s">
        <v>90</v>
      </c>
      <c r="B75" s="22" t="s">
        <v>115</v>
      </c>
      <c r="C75" s="6" t="s">
        <v>135</v>
      </c>
      <c r="D75" s="4" t="s">
        <v>63</v>
      </c>
      <c r="E75" s="27">
        <v>41114400</v>
      </c>
      <c r="F75" s="27">
        <v>1</v>
      </c>
      <c r="G75" s="25">
        <v>1000000000</v>
      </c>
      <c r="H75" s="10">
        <v>11</v>
      </c>
      <c r="I75" s="41">
        <v>1</v>
      </c>
      <c r="J75" s="12">
        <v>1000000000</v>
      </c>
      <c r="K75" s="16" t="s">
        <v>179</v>
      </c>
      <c r="L75" s="29"/>
    </row>
  </sheetData>
  <mergeCells count="5">
    <mergeCell ref="A2:L2"/>
    <mergeCell ref="A3:L3"/>
    <mergeCell ref="A4:L4"/>
    <mergeCell ref="A5:L5"/>
    <mergeCell ref="A6:L6"/>
  </mergeCells>
  <dataValidations count="6">
    <dataValidation type="list" allowBlank="1" showInputMessage="1" showErrorMessage="1" sqref="B9:B75">
      <formula1>INV</formula1>
    </dataValidation>
    <dataValidation type="whole" showInputMessage="1" showErrorMessage="1" error="Unicamente Valores Enteros" sqref="I16:I69">
      <formula1>1</formula1>
      <formula2>50000000</formula2>
    </dataValidation>
    <dataValidation type="whole" allowBlank="1" showInputMessage="1" showErrorMessage="1" sqref="F9:F35">
      <formula1>1</formula1>
      <formula2>12</formula2>
    </dataValidation>
    <dataValidation type="whole" operator="greaterThan" allowBlank="1" showInputMessage="1" showErrorMessage="1" sqref="G16:G35">
      <formula1>0</formula1>
    </dataValidation>
    <dataValidation type="list" operator="greaterThan" allowBlank="1" showInputMessage="1" showErrorMessage="1" sqref="H17:H37">
      <formula1>REC_I</formula1>
    </dataValidation>
    <dataValidation type="list" allowBlank="1" showInputMessage="1" showErrorMessage="1" sqref="D48:E69 D16:D35 E16:E42">
      <formula1>MODALIDAD</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Hoja2</vt:lpstr>
      <vt:lpstr>VERIFICACION</vt:lpstr>
      <vt:lpstr>PAA - FAC 2019</vt:lpstr>
      <vt:lpstr>INVERSIÓN 2018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TS18. LADY JOHANNA LOPEZ RAMIREZ</dc:creator>
  <cp:lastModifiedBy>TS21. LADY JOHANNA LOPEZ RAMIREZ</cp:lastModifiedBy>
  <dcterms:created xsi:type="dcterms:W3CDTF">2018-02-01T14:03:56Z</dcterms:created>
  <dcterms:modified xsi:type="dcterms:W3CDTF">2021-07-20T00:34:08Z</dcterms:modified>
</cp:coreProperties>
</file>